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6.xml" ContentType="application/vnd.openxmlformats-officedocument.drawing+xml"/>
  <Override PartName="/xl/drawings/drawing7.xml" ContentType="application/vnd.openxmlformats-officedocument.drawing+xml"/>
  <Override PartName="/xl/pivotTables/pivotTable4.xml" ContentType="application/vnd.openxmlformats-officedocument.spreadsheetml.pivotTable+xml"/>
  <Override PartName="/xl/drawings/drawing8.xml" ContentType="application/vnd.openxmlformats-officedocument.drawing+xml"/>
  <Override PartName="/xl/drawings/drawing9.xml" ContentType="application/vnd.openxmlformats-officedocument.drawing+xml"/>
  <Override PartName="/xl/pivotTables/pivotTable5.xml" ContentType="application/vnd.openxmlformats-officedocument.spreadsheetml.pivotTable+xml"/>
  <Override PartName="/xl/drawings/drawing10.xml" ContentType="application/vnd.openxmlformats-officedocument.drawing+xml"/>
  <Override PartName="/xl/drawings/drawing11.xml" ContentType="application/vnd.openxmlformats-officedocument.drawing+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Props/custom.xml" ContentType="application/vnd.openxmlformats-officedocument.custom-properties+xml"/>
  <Override PartName="/xl/tables/table9.xml" ContentType="application/vnd.openxmlformats-officedocument.spreadsheetml.table+xml"/>
  <Override PartName="/xl/threadedComments/threadedComment1.xml" ContentType="application/vnd.ms-excel.threadedcomments+xml"/>
  <Override PartName="/xl/tables/table11.xml" ContentType="application/vnd.openxmlformats-officedocument.spreadsheetml.table+xml"/>
  <Override PartName="/xl/tables/table10.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defaultThemeVersion="166925"/>
  <mc:AlternateContent xmlns:mc="http://schemas.openxmlformats.org/markup-compatibility/2006">
    <mc:Choice Requires="x15">
      <x15ac:absPath xmlns:x15ac="http://schemas.microsoft.com/office/spreadsheetml/2010/11/ac" url="https://metrolinx-my.sharepoint.com/personal/stenil_poovansabu_metrolinx_com/Documents/MALs_Data Dictionary/5_BFA MAL/"/>
    </mc:Choice>
  </mc:AlternateContent>
  <xr:revisionPtr revIDLastSave="273" documentId="13_ncr:1_{1435DBFA-B634-4C67-B13B-A606F46F599B}" xr6:coauthVersionLast="47" xr6:coauthVersionMax="47" xr10:uidLastSave="{096CE57B-3A63-4CC1-8712-A1C790A63CD2}"/>
  <bookViews>
    <workbookView xWindow="-6165" yWindow="-16320" windowWidth="38640" windowHeight="15720" tabRatio="592" activeTab="4" xr2:uid="{63C9F537-8531-4FC4-A01E-2FBFB7563AF4}"/>
  </bookViews>
  <sheets>
    <sheet name="INDEX" sheetId="17" r:id="rId1"/>
    <sheet name="1.0 Change Log" sheetId="18" state="hidden" r:id="rId2"/>
    <sheet name="2.0-Prod Change Log" sheetId="20" state="hidden" r:id="rId3"/>
    <sheet name="3.0 Org &amp; Department Codes" sheetId="19" state="hidden" r:id="rId4"/>
    <sheet name="4.0 Functional Hierarchy" sheetId="1" r:id="rId5"/>
    <sheet name="Hirerachy - Tbl" sheetId="34" state="hidden" r:id="rId6"/>
    <sheet name="4.1 Location Hierarchy" sheetId="16" r:id="rId7"/>
    <sheet name="4.2 Hierarchy Mnemonics" sheetId="4" r:id="rId8"/>
    <sheet name="RAW Data - Asset Class + Catego" sheetId="35" state="hidden" r:id="rId9"/>
    <sheet name="5.0 Asset Class" sheetId="13" r:id="rId10"/>
    <sheet name="5.1 List of Manufacturers" sheetId="21" r:id="rId11"/>
    <sheet name="6.0 Custom Fields" sheetId="7" r:id="rId12"/>
    <sheet name="7.0 Parts" sheetId="26" r:id="rId13"/>
    <sheet name="8.0 Work Order Closing Codes" sheetId="25" r:id="rId14"/>
    <sheet name="Closing Codes Tbl" sheetId="24" state="hidden" r:id="rId15"/>
    <sheet name="9.0 MAL - Instructions" sheetId="39" r:id="rId16"/>
    <sheet name="9.1 MAL-Warranty" sheetId="29" r:id="rId17"/>
    <sheet name="9.2 Surplus Parts" sheetId="30" r:id="rId18"/>
    <sheet name="9.3 MAL- Bus Facilities Entry" sheetId="28" r:id="rId19"/>
    <sheet name="Custom Field Tbl" sheetId="5" state="hidden" r:id="rId20"/>
    <sheet name="CF Values LookUp" sheetId="32" state="hidden" r:id="rId21"/>
    <sheet name="Default X, Y" sheetId="37" state="hidden" r:id="rId22"/>
    <sheet name="MAL-OTHERLOOKUPS" sheetId="31" state="hidden" r:id="rId23"/>
    <sheet name="Sheet3" sheetId="38" state="hidden" r:id="rId24"/>
  </sheets>
  <definedNames>
    <definedName name="_xlnm._FilterDatabase" localSheetId="9" hidden="1">'5.0 Asset Class'!$E$13:$F$191</definedName>
    <definedName name="_xlnm._FilterDatabase" localSheetId="18" hidden="1">'9.3 MAL- Bus Facilities Entry'!$A$5:$DR$500</definedName>
    <definedName name="_xlnm._FilterDatabase" localSheetId="14" hidden="1">'Closing Codes Tbl'!#REF!</definedName>
    <definedName name="_xlnm._FilterDatabase" localSheetId="19" hidden="1">'Custom Field Tbl'!$M$4:$O$4</definedName>
    <definedName name="_xlnm._FilterDatabase" localSheetId="5" hidden="1">'Hirerachy - Tbl'!$A$1:$O$200</definedName>
    <definedName name="_xlnm._FilterDatabase" localSheetId="0" hidden="1">INDEX!$B$10:$D$28</definedName>
    <definedName name="ABMTMAT">'CF Values LookUp'!$F$5:$F$6</definedName>
    <definedName name="ABMTTYPE">'CF Values LookUp'!$E$5:$E$6</definedName>
    <definedName name="Absorbal_Only">'CF Values LookUp'!$JH$5</definedName>
    <definedName name="Access_Platform">'MAL-OTHERLOOKUPS'!$V$50</definedName>
    <definedName name="Accessibility_Ramp">'MAL-OTHERLOOKUPS'!$BM$50</definedName>
    <definedName name="ACCPLTF">'RAW Data - Asset Class + Catego'!$L$13:$L$15</definedName>
    <definedName name="ACCSZH">'CF Values LookUp'!$I$5</definedName>
    <definedName name="ACCSZL">'CF Values LookUp'!$J$5</definedName>
    <definedName name="ACCSZW">'CF Values LookUp'!$K$5</definedName>
    <definedName name="ACDRMAT">'CF Values LookUp'!$E$5:$E$9</definedName>
    <definedName name="ACTFTYPE">'CF Values LookUp'!$G$5:$G$8</definedName>
    <definedName name="ACTIONCODE">'MAL-OTHERLOOKUPS'!$A$4:$A$7</definedName>
    <definedName name="Air_Compressor">'MAL-OTHERLOOKUPS'!$O$83</definedName>
    <definedName name="Air_Hose_Reel">'MAL-OTHERLOOKUPS'!$P$83</definedName>
    <definedName name="Air_Monitoring">'MAL-OTHERLOOKUPS'!$Q$83</definedName>
    <definedName name="Air_Monitoring_System">'MAL-OTHERLOOKUPS'!$AK$50</definedName>
    <definedName name="AIRCOMP">'CF Values LookUp'!$EF$5:$EF$7</definedName>
    <definedName name="AIRFLOW">'CF Values LookUp'!$O$5</definedName>
    <definedName name="AMPERAGE">'CF Values LookUp'!$BK$5</definedName>
    <definedName name="AMPRAT">'CF Values LookUp'!$FD$5</definedName>
    <definedName name="ARCMPRS">'RAW Data - Asset Class + Catego'!$L$18:$L$26</definedName>
    <definedName name="ARCONC">'RAW Data - Asset Class + Catego'!$L$24:$L$26</definedName>
    <definedName name="ARCONIE">'RAW Data - Asset Class + Catego'!$L$29:$L$31</definedName>
    <definedName name="ARHU">'RAW Data - Asset Class + Catego'!$L$34:$L$38</definedName>
    <definedName name="ARHUCTYP">'CF Values LookUp'!$P$5:$P$8</definedName>
    <definedName name="ARHUETYP">'CF Values LookUp'!$R$5:$R$8</definedName>
    <definedName name="ARHUHETY">'CF Values LookUp'!$S$5:$S$8</definedName>
    <definedName name="ARHUHTYP">'CF Values LookUp'!$Q$5:$Q$10</definedName>
    <definedName name="ARIECONT">'CF Values LookUp'!$Z$5:$Z$8</definedName>
    <definedName name="ARIEITYP">'CF Values LookUp'!$Y$5:$Y$8</definedName>
    <definedName name="ARIETYPE">'CF Values LookUp'!$X$5:$X$8</definedName>
    <definedName name="ARNCITYP">'CF Values LookUp'!$U$5:$U$8</definedName>
    <definedName name="ARNCTYPE">'CF Values LookUp'!$T$5:$T$8</definedName>
    <definedName name="ARRSTYPE">'CF Values LookUp'!$L$5:$L$8</definedName>
    <definedName name="ARSHTYPE">'CF Values LookUp'!$V$5:$V$8</definedName>
    <definedName name="Asphalt">#REF!</definedName>
    <definedName name="AssetStatus">'MAL-OTHERLOOKUPS'!$C$4:$C$6</definedName>
    <definedName name="Automatic_Transfer_Switch">'MAL-OTHERLOOKUPS'!$R$83</definedName>
    <definedName name="Backflow_Prevention">'MAL-OTHERLOOKUPS'!$S$83</definedName>
    <definedName name="BARBWIRE">'CF Values LookUp'!$DR$5:$DR$6</definedName>
    <definedName name="BAS_boards__Modules___Sensors">'MAL-OTHERLOOKUPS'!$T$83</definedName>
    <definedName name="Battery_Charger">'MAL-OTHERLOOKUPS'!$U$83</definedName>
    <definedName name="Battery_Powered_Emergency_Lighting_and_Exit_Lighting">'MAL-OTHERLOOKUPS'!$V$83</definedName>
    <definedName name="BEERBEAR">'CF Values LookUp'!$AU$5:$AU$7</definedName>
    <definedName name="BEERMAT">'CF Values LookUp'!$AV$5:$AV$7</definedName>
    <definedName name="BEERTYPE">'CF Values LookUp'!$AT$5:$AT$6</definedName>
    <definedName name="BFFPPRIN">'CF Values LookUp'!$AF$5:$AF$10</definedName>
    <definedName name="BFFPTYPE">'CF Values LookUp'!$AE$5:$AE$6</definedName>
    <definedName name="BFP">'RAW Data - Asset Class + Catego'!$L$41:$L$42</definedName>
    <definedName name="BFPICS">'CF Values LookUp'!$AH$5</definedName>
    <definedName name="BFPOCS">'CF Values LookUp'!$AI$5</definedName>
    <definedName name="BHP">'CF Values LookUp'!$AR$5</definedName>
    <definedName name="Biohazardous">'CF Values LookUp'!$JH$6</definedName>
    <definedName name="BLACTYPE">'CF Values LookUp'!$JZ$5:$JZ$8</definedName>
    <definedName name="BLNKMAT">'CF Values LookUp'!$AW$5:$AW$7</definedName>
    <definedName name="Boiler">'MAL-OTHERLOOKUPS'!$W$83</definedName>
    <definedName name="BOILR">'RAW Data - Asset Class + Catego'!$L$45:$L$49</definedName>
    <definedName name="Bollard">'MAL-OTHERLOOKUPS'!$BJ$50</definedName>
    <definedName name="BOLRD">'RAW Data - Asset Class + Catego'!$L$52:$L$54</definedName>
    <definedName name="BOLRESRC">'CF Values LookUp'!$AQ$5:$AQ$10</definedName>
    <definedName name="BOLRTYPE">'CF Values LookUp'!$AP$5:$AP$10</definedName>
    <definedName name="BOLTED">'CF Values LookUp'!$GF$5:$GF$7</definedName>
    <definedName name="BORDMAT">'CF Values LookUp'!$AV$5:$AV$8</definedName>
    <definedName name="BPEMERGL">'RAW Data - Asset Class + Catego'!$L$57:$L$58</definedName>
    <definedName name="BPGLCSRC">'CF Values LookUp'!$AL$5:$AL$6</definedName>
    <definedName name="BPGLTYPE">'CF Values LookUp'!$AK$5:$AK$6</definedName>
    <definedName name="BRANMAT">'CF Values LookUp'!$BN$5:$BN$9</definedName>
    <definedName name="BRBRMAT">'CF Values LookUp'!$BJ$5:$BJ$9</definedName>
    <definedName name="BRBRTYPE">'CF Values LookUp'!$BI$5:$BI$6</definedName>
    <definedName name="BRDGTYPE">'CF Values LookUp'!$BH$5:$BH$6</definedName>
    <definedName name="BRDSMAT">'CF Values LookUp'!$BK$5:$BK$9</definedName>
    <definedName name="BRPSMAT">'CF Values LookUp'!$BL$5:$BL$9</definedName>
    <definedName name="BRRSMAT">'CF Values LookUp'!$BM$5:$BM$11</definedName>
    <definedName name="Building_Automation_System">'MAL-OTHERLOOKUPS'!$AL$50:$AL$53</definedName>
    <definedName name="Bulk_Fluid_Systems">'MAL-OTHERLOOKUPS'!$AW$50:$AW$58</definedName>
    <definedName name="Bus_Fume_Exhaust">'MAL-OTHERLOOKUPS'!$X$83</definedName>
    <definedName name="Bus_Wash_System">'MAL-OTHERLOOKUPS'!$Y$83</definedName>
    <definedName name="BVIVCOMB">'CF Values LookUp'!$AN$5:$AN$6</definedName>
    <definedName name="Canopy">'MAL-OTHERLOOKUPS'!$W$50</definedName>
    <definedName name="CAPACITN">'CF Values LookUp'!$BC$5</definedName>
    <definedName name="Capacitor">'MAL-OTHERLOOKUPS'!$Z$83</definedName>
    <definedName name="CAPACITY">'CF Values LookUp'!$BV$5</definedName>
    <definedName name="CEILMATL">'CF Values LookUp'!$HM$5</definedName>
    <definedName name="CERTEXD">'CF Values LookUp'!$AM$5</definedName>
    <definedName name="CHCKVT">'CF Values LookUp'!$BF$5</definedName>
    <definedName name="Chiller">'MAL-OTHERLOOKUPS'!$AA$83</definedName>
    <definedName name="CHLR">'RAW Data - Asset Class + Catego'!$L$61:$L$64</definedName>
    <definedName name="CHLRCOOL">'RAW Data - Asset Class + Catego'!$L$67:$L$68</definedName>
    <definedName name="CHLRTYPE">'CF Values LookUp'!$BG$5:$BG$8</definedName>
    <definedName name="CHNDTYPE">'CF Values LookUp'!$BH$5:$BH$8</definedName>
    <definedName name="CHOLMAT">'CF Values LookUp'!$BJ$5:$BJ$9</definedName>
    <definedName name="CHOLTYPE">'CF Values LookUp'!$BI$5:$BI$6</definedName>
    <definedName name="Circuit_Breaker_Enclosure">'MAL-OTHERLOOKUPS'!#REF!</definedName>
    <definedName name="CNNKMAT">'CF Values LookUp'!$CC$5:$CC$6</definedName>
    <definedName name="CNNKTYPE">'CF Values LookUp'!$CB$5:$CB$6</definedName>
    <definedName name="CNPY">'RAW Data - Asset Class + Catego'!$L$71:$L$74</definedName>
    <definedName name="CNPYFRAM">'CF Values LookUp'!$BA$5:$BA$7</definedName>
    <definedName name="CNPYRM">'CF Values LookUp'!$BB$5:$BB$7</definedName>
    <definedName name="CNPYRMAT">'CF Values LookUp'!$AZ$5:$AZ$9</definedName>
    <definedName name="CNWDINSL">'CF Values LookUp'!$CD$5:$CD$7</definedName>
    <definedName name="COLLVOL">'CF Values LookUp'!$CS$5</definedName>
    <definedName name="COMBATN">'CF Values LookUp'!$AO$5:$AO$6</definedName>
    <definedName name="Compressed_Air_Distribution_System">'MAL-OTHERLOOKUPS'!$AM$50:$AM$53</definedName>
    <definedName name="CONCPRES">'CF Values LookUp'!$JC$5:$JC$6</definedName>
    <definedName name="CONDPUMP">'CF Values LookUp'!$AD$5:$AD$6</definedName>
    <definedName name="Control_Panel">'MAL-OTHERLOOKUPS'!$AB$83</definedName>
    <definedName name="Coolant_Fluid_System">'MAL-OTHERLOOKUPS'!$AC$83</definedName>
    <definedName name="Coolant_Tank">'MAL-OTHERLOOKUPS'!$BY$50</definedName>
    <definedName name="COOLCAP">'CF Values LookUp'!$AA$5:$AA$6</definedName>
    <definedName name="Cooling_Tower">'MAL-OTHERLOOKUPS'!$AD$83</definedName>
    <definedName name="COOLTEIH">'CF Values LookUp'!$BN$5:$BN$6</definedName>
    <definedName name="COOLTKFLTYPE">'CF Values LookUp'!$DO$5</definedName>
    <definedName name="COOLTMAT">'CF Values LookUp'!$BO$5:$BO$6</definedName>
    <definedName name="COOLTVOL">'CF Values LookUp'!$BM$5</definedName>
    <definedName name="CP">'RAW Data - Asset Class + Catego'!$L$77:$L$87</definedName>
    <definedName name="CPCPTYPE">'CF Values LookUp'!$BL$5:$BL$20</definedName>
    <definedName name="Crane">'MAL-OTHERLOOKUPS'!$AF$83:$AF$84</definedName>
    <definedName name="Critical">'MAL-OTHERLOOKUPS'!$F$4:$F$5</definedName>
    <definedName name="CRMCTYPE">'CF Values LookUp'!$BS$5:$BS$6</definedName>
    <definedName name="CRN">'RAW Data - Asset Class + Catego'!$L$90:$L$92</definedName>
    <definedName name="CRNREMC">'RAW Data - Asset Class + Catego'!$L$95:$L$96</definedName>
    <definedName name="CRRNPSRC">'CF Values LookUp'!$BQ$5:$BQ$7</definedName>
    <definedName name="CRRNTYPE">'CF Values LookUp'!$BP$5:$BP$7</definedName>
    <definedName name="CUPRMAT">'CF Values LookUp'!$CM$5:$CM$7</definedName>
    <definedName name="Curb_Box">'MAL-OTHERLOOKUPS'!$AG$83</definedName>
    <definedName name="CURRMAT">'CF Values LookUp'!$CN$5:$CN$10</definedName>
    <definedName name="DEF_Distribution_System">'MAL-OTHERLOOKUPS'!$AH$83</definedName>
    <definedName name="DEFRTYPE">'CF Values LookUp'!$BU$5:$BU$7</definedName>
    <definedName name="DEHMDFR">'RAW Data - Asset Class + Catego'!$L$99:$L$101</definedName>
    <definedName name="Dehumidifier">'MAL-OTHERLOOKUPS'!$AI$83</definedName>
    <definedName name="Diesel_Fluid_System">'MAL-OTHERLOOKUPS'!$AJ$83</definedName>
    <definedName name="Diesel_Storage_Tank">'MAL-OTHERLOOKUPS'!$BU$50</definedName>
    <definedName name="Diesel_Transfer_Tank">'MAL-OTHERLOOKUPS'!$AK$83</definedName>
    <definedName name="Disconnect_Switch">'MAL-OTHERLOOKUPS'!$AL$84</definedName>
    <definedName name="DODSINSL">'CF Values LookUp'!$CB$5:$CB$8</definedName>
    <definedName name="Dome_Structure">'MAL-OTHERLOOKUPS'!$BT$50</definedName>
    <definedName name="Domestic_Water_Distribution_System">'MAL-OTHERLOOKUPS'!$AM$83</definedName>
    <definedName name="Door">'MAL-OTHERLOOKUPS'!$P$50</definedName>
    <definedName name="Door_Air_Curtain">'MAL-OTHERLOOKUPS'!$AF$50</definedName>
    <definedName name="DR">'RAW Data - Asset Class + Catego'!$L$104:$L$109</definedName>
    <definedName name="Drainage_Catch_basin">'MAL-OTHERLOOKUPS'!$AN$83</definedName>
    <definedName name="Drainage_Culvert">'MAL-OTHERLOOKUPS'!$AO$83</definedName>
    <definedName name="DRARCRTN">'RAW Data - Asset Class + Catego'!$L$112:$L$117</definedName>
    <definedName name="Draw___Out_Breaker">'MAL-OTHERLOOKUPS'!$AP$83</definedName>
    <definedName name="Draw_Out_Breaker">'MAL-OTHERLOOKUPS'!$AP$83</definedName>
    <definedName name="DRBRPHAS">'CF Values LookUp'!$CN$5:$CN$8</definedName>
    <definedName name="DRCPTYPE">'CF Values LookUp'!$CP$5:$CP$6</definedName>
    <definedName name="DRDRAMET">'CF Values LookUp'!$CF$5:$CF$9</definedName>
    <definedName name="DRDRAUTO">'CF Values LookUp'!$CD$5:$CD$6</definedName>
    <definedName name="DRDRCONF">'CF Values LookUp'!$CE$5:$CE$6</definedName>
    <definedName name="DRDRTYPE">'CF Values LookUp'!$CC$5:$CC$8</definedName>
    <definedName name="DRHBTYPE">'CF Values LookUp'!$CL$5:$CL$6</definedName>
    <definedName name="Drill_Press">'MAL-OTHERLOOKUPS'!$AQ$82</definedName>
    <definedName name="DRNCTCHB">'RAW Data - Asset Class + Catego'!$L$120:$L$121</definedName>
    <definedName name="DRRTNCP">'CF Values LookUp'!$CK$5</definedName>
    <definedName name="DRTNHSRC">'CF Values LookUp'!$CI$5:$CI$10</definedName>
    <definedName name="DRVBTYPE">'CF Values LookUp'!$CO$5:$CO$8</definedName>
    <definedName name="DRWOUTBR">'RAW Data - Asset Class + Catego'!$L$124:$L$126</definedName>
    <definedName name="DRYARCP">'RAW Data - Asset Class + Catego'!$L$129:$L$130</definedName>
    <definedName name="Dryer_Air_Compressor">'MAL-OTHERLOOKUPS'!$AR$83</definedName>
    <definedName name="DSLCTYPE">'CF Values LookUp'!$CR$5:$CR$9</definedName>
    <definedName name="DSLST">'RAW Data - Asset Class + Catego'!$L$133:$L$134</definedName>
    <definedName name="DSSTCONS">'CF Values LookUp'!$BX$5:$BX$6</definedName>
    <definedName name="DSSTMAT">'CF Values LookUp'!$BY$5:$BY$6</definedName>
    <definedName name="DSSTTYPE">'CF Values LookUp'!$BW$5:$BW$6</definedName>
    <definedName name="DUATTYPE">'CF Values LookUp'!$CS$5:$CS$10</definedName>
    <definedName name="Duct_Heater">'MAL-OTHERLOOKUPS'!#REF!</definedName>
    <definedName name="DUCTED">'CF Values LookUp'!$AC$5:$AC$6</definedName>
    <definedName name="DUCTHEAT">'RAW Data - Asset Class + Catego'!$L$137:$L$142</definedName>
    <definedName name="DWDSTYPE">'CF Values LookUp'!$KY$5:$KY$9</definedName>
    <definedName name="Eco_Structure_Web_Station">'MAL-OTHERLOOKUPS'!$EE$83</definedName>
    <definedName name="ELECHTS">'RAW Data - Asset Class + Catego'!$L$145:$L$146</definedName>
    <definedName name="Electric_Heat_Trace_System">'MAL-OTHERLOOKUPS'!$AS$83</definedName>
    <definedName name="Electrical">'MAL-OTHERLOOKUPS'!$AQ$50:$AQ$68</definedName>
    <definedName name="Electrical_Distribution">'MAL-OTHERLOOKUPS'!$BD$50:$BD$60</definedName>
    <definedName name="Elevator">'MAL-OTHERLOOKUPS'!$AT$83</definedName>
    <definedName name="ELTRTYPE">'CF Values LookUp'!$CX$5:$CX$6</definedName>
    <definedName name="ELTSSTYP">'CF Values LookUp'!$CT$5:$CT$9</definedName>
    <definedName name="ELVMXLBS">'CF Values LookUp'!$CZ$5:$CZ$6</definedName>
    <definedName name="ELVTR">'RAW Data - Asset Class + Catego'!$L$149:$L$150</definedName>
    <definedName name="ELVTRNOF">'CF Values LookUp'!$CY$5:$CY$6</definedName>
    <definedName name="EMENFTYP">'CF Values LookUp'!$DA$5:$DA$8</definedName>
    <definedName name="Emergency_Defibrilator">'MAL-OTHERLOOKUPS'!$AU$83</definedName>
    <definedName name="Emergency_Defibrillator">'MAL-OTHERLOOKUPS'!$AU$83</definedName>
    <definedName name="Emergency_Eyewash_and_Shower">'MAL-OTHERLOOKUPS'!$AV$83</definedName>
    <definedName name="Emergency_Generator">'MAL-OTHERLOOKUPS'!$AW$83</definedName>
    <definedName name="EMPFITYP">'CF Values LookUp'!$DF$5:$DF$6</definedName>
    <definedName name="EMPFTYPE">'CF Values LookUp'!$DE$5:$DE$9</definedName>
    <definedName name="EMRGGEN">'RAW Data - Asset Class + Catego'!$L$153:$L$156</definedName>
    <definedName name="EMRNTS">'CF Values LookUp'!$DD$5:$DD$6</definedName>
    <definedName name="End_Suction">'CF Values LookUp'!$FI$6:$FI$9</definedName>
    <definedName name="Energy_Management_System">'MAL-OTHERLOOKUPS'!$AX$83</definedName>
    <definedName name="Engine_Oil_Fluid_System">'MAL-OTHERLOOKUPS'!$AY$83</definedName>
    <definedName name="Engine_Oil_Tank">'MAL-OTHERLOOKUPS'!$BX$50</definedName>
    <definedName name="ENGOTEIH">'CF Values LookUp'!$DI$5:$DI$6</definedName>
    <definedName name="ENGOTMAT">'CF Values LookUp'!$DJ$5:$DJ$6</definedName>
    <definedName name="ENGOTVL">'CF Values LookUp'!$DH$5:$DH$6</definedName>
    <definedName name="ESTRTYPE">'CF Values LookUp'!$EI$5:$EI$6</definedName>
    <definedName name="ESWS_Type">'CF Values LookUp'!$KM$4:$KM$8</definedName>
    <definedName name="ESWSTYPE">'CF Values LookUp'!$KR$5:$KR$8</definedName>
    <definedName name="EXNKTYPE">'CF Values LookUp'!$DO$5:$DO$6</definedName>
    <definedName name="EXPNKFP">'CF Values LookUp'!$DR$5:$DR$6</definedName>
    <definedName name="EXPNKTA">'CF Values LookUp'!$DQ$5:$DQ$6</definedName>
    <definedName name="EXPNKV">'CF Values LookUp'!$DP$5:$DP$6</definedName>
    <definedName name="Exterior_Wall_1">'MAL-OTHERLOOKUPS'!$Q$50</definedName>
    <definedName name="FAANMAT">'CF Values LookUp'!$DN$5:$DN$7</definedName>
    <definedName name="FAANMTYP">'CF Values LookUp'!$DM$5:$DM$9</definedName>
    <definedName name="FAANTYPE">'CF Values LookUp'!$DL$5:$DL$9</definedName>
    <definedName name="Facility_Component">'MAL-OTHERLOOKUPS'!$ES$4:$ES$54</definedName>
    <definedName name="FACLESRC">'CF Values LookUp'!$KC$5:$KC$7</definedName>
    <definedName name="FACLTYPE">'CF Values LookUp'!$KB$5:$KB$10</definedName>
    <definedName name="Fall_Arrest_System">'MAL-OTHERLOOKUPS'!$AZ$83</definedName>
    <definedName name="FAN" localSheetId="8">'RAW Data - Asset Class + Catego'!$L$159:$L$161</definedName>
    <definedName name="Fan">'MAL-OTHERLOOKUPS'!$BA$83</definedName>
    <definedName name="FANASS">'CF Values LookUp'!$KA$5:$KA$8</definedName>
    <definedName name="Fence">'MAL-OTHERLOOKUPS'!$BE$50</definedName>
    <definedName name="Fire_Backflow_Preventer">'MAL-OTHERLOOKUPS'!$BB$83</definedName>
    <definedName name="Fire_Extinguisher">'MAL-OTHERLOOKUPS'!$BC$83</definedName>
    <definedName name="Fire_Hose_and_Cabinet">'MAL-OTHERLOOKUPS'!$BD$83</definedName>
    <definedName name="Fire_Hydrant">'MAL-OTHERLOOKUPS'!$BE$83</definedName>
    <definedName name="Fire_Panels">'MAL-OTHERLOOKUPS'!$BF$83</definedName>
    <definedName name="Fire_Protection_1">'MAL-OTHERLOOKUPS'!$AN$50</definedName>
    <definedName name="Fire_Protection_2">'MAL-OTHERLOOKUPS'!$AY$50:$AY$53</definedName>
    <definedName name="Fire_Protection_Devices">'MAL-OTHERLOOKUPS'!$BG$83</definedName>
    <definedName name="Fire_Pump">'MAL-OTHERLOOKUPS'!$BH$83</definedName>
    <definedName name="Fire_Shutter">'MAL-OTHERLOOKUPS'!$BI$83</definedName>
    <definedName name="Fire_Suppression_System">'MAL-OTHERLOOKUPS'!$BJ$83</definedName>
    <definedName name="Fire_System">'MAL-OTHERLOOKUPS'!$AO$50:$AO$59</definedName>
    <definedName name="Fire_Water_Storage_Tank">'MAL-OTHERLOOKUPS'!$BK$83</definedName>
    <definedName name="FIREEXTG">'CF Values LookUp'!$DX$5:$DX$6</definedName>
    <definedName name="FIRRATD">'CF Values LookUp'!$CG$5:$CG$6</definedName>
    <definedName name="First_Aid_Kit">'MAL-OTHERLOOKUPS'!$BL$83</definedName>
    <definedName name="Fixed_Furniture">'MAL-OTHERLOOKUPS'!$AJ$50</definedName>
    <definedName name="Fixed_Garbage_Bin">'MAL-OTHERLOOKUPS'!$AI$50</definedName>
    <definedName name="Flag_Pole">'MAL-OTHERLOOKUPS'!$BH$50</definedName>
    <definedName name="Flat_Roof">'MAL-OTHERLOOKUPS'!$R$50</definedName>
    <definedName name="FLBXTYPE">'CF Values LookUp'!$FA$5:$FA$8</definedName>
    <definedName name="FLGPL">'RAW Data - Asset Class + Catego'!$L$164:$L$167</definedName>
    <definedName name="FLLARSYS">'RAW Data - Asset Class + Catego'!$L$170:$L$174</definedName>
    <definedName name="FLLPCONS">'CF Values LookUp'!$FB$5:$FB$7</definedName>
    <definedName name="FLLPMAT">'CF Values LookUp'!$FC$5:$FC$7</definedName>
    <definedName name="FLLPTYPE">'CF Values LookUp'!$FA$5:$FA$7</definedName>
    <definedName name="FLMSHSRC">'CF Values LookUp'!$ER$5:$ER$7</definedName>
    <definedName name="FLMSTYPE">'CF Values LookUp'!$EQ$5:$EQ$7</definedName>
    <definedName name="FLOFTYPE">'CF Values LookUp'!$EO$5:$EO$9</definedName>
    <definedName name="Floor_Heating__Snow_Melting_System">'MAL-OTHERLOOKUPS'!$BM$83</definedName>
    <definedName name="FLPLBMAT">'CF Values LookUp'!$EM$5:$EM$8</definedName>
    <definedName name="FLPLPMAT">'CF Values LookUp'!$EL$5:$EL$8</definedName>
    <definedName name="FLRHSMS">'RAW Data - Asset Class + Catego'!$L$177:$L$178</definedName>
    <definedName name="FLRLFSLP">'RAW Data - Asset Class + Catego'!$L$181:$L$182</definedName>
    <definedName name="FLRMATL">'CF Values LookUp'!$HN$5</definedName>
    <definedName name="FLTRCATY">'CF Values LookUp'!$EY$5:$EY$8</definedName>
    <definedName name="FLTROOF">'RAW Data - Asset Class + Catego'!$L$185:$L$189</definedName>
    <definedName name="FLTRTYPE">'CF Values LookUp'!$EZ$5:$EZ$12</definedName>
    <definedName name="Fluid_Type">'CF Values LookUp'!$JO$4:$JO$18</definedName>
    <definedName name="FLYSTYPE">'CF Values LookUp'!$DK$5:$DK$9</definedName>
    <definedName name="FNC">'RAW Data - Asset Class + Catego'!$L$192:$L$199</definedName>
    <definedName name="FNNCMAT">'CF Values LookUp'!$DO$5:$DO$16</definedName>
    <definedName name="FRAMSIZE">'CF Values LookUp'!$GI$5</definedName>
    <definedName name="FRDRTYPE">'CF Values LookUp'!$DY$5:$DY$6</definedName>
    <definedName name="FREXTNG">'RAW Data - Asset Class + Catego'!$L$202:$L$208</definedName>
    <definedName name="FRHYDR">'RAW Data - Asset Class + Catego'!$L$211:$L$212</definedName>
    <definedName name="FRMPDRIV">'CF Values LookUp'!$EB$5:$EB$7</definedName>
    <definedName name="FRMPPSTY">'CF Values LookUp'!$EA$5:$EA$9</definedName>
    <definedName name="FRMPTYPE">'CF Values LookUp'!$DZ$5:$DZ$6</definedName>
    <definedName name="FRNGITYP">'CF Values LookUp'!$DV$5:$DV$7</definedName>
    <definedName name="FRNGTYPE">'CF Values LookUp'!$DU$5:$DU$12</definedName>
    <definedName name="FRPMP">'RAW Data - Asset Class + Catego'!$L$215:$L$216</definedName>
    <definedName name="FRPUTYPE">'CF Values LookUp'!$EE$5:$EE$7</definedName>
    <definedName name="FRSHTSLI">'CF Values LookUp'!$CH$5:$CH$6</definedName>
    <definedName name="FRSHTTR">'RAW Data - Asset Class + Catego'!$L$219:$L$220</definedName>
    <definedName name="FRSUPPU">'RAW Data - Asset Class + Catego'!$L$223:$L$225</definedName>
    <definedName name="FRTRAUTO">'CF Values LookUp'!$ED$5:$ED$7</definedName>
    <definedName name="FRTRTYPE">'CF Values LookUp'!$EC$5:$EC$7</definedName>
    <definedName name="Fuel_Distribution_System">'MAL-OTHERLOOKUPS'!$AX$50</definedName>
    <definedName name="Fuel_Flow_Meter">'MAL-OTHERLOOKUPS'!$BN$83</definedName>
    <definedName name="Fuel_Relief_Stop_Tank">'MAL-OTHERLOOKUPS'!$BO$83</definedName>
    <definedName name="Full_Kit">'CF Values LookUp'!$JH$7</definedName>
    <definedName name="FURNC">'CF Values LookUp'!$GG$5</definedName>
    <definedName name="FURNCTYP">'CF Values LookUp'!$GE$5:$GE$8</definedName>
    <definedName name="FURNHTYP">'CF Values LookUp'!$GF$5:$GF$12</definedName>
    <definedName name="FURNTYPE">'CF Values LookUp'!$GD$5:$GD$8</definedName>
    <definedName name="Fuse_Disconnect">'MAL-OTHERLOOKUPS'!#REF!</definedName>
    <definedName name="FUSESIZE">'CF Values LookUp'!$FF$5</definedName>
    <definedName name="FXFURN">'RAW Data - Asset Class + Catego'!$L$228:$L$229</definedName>
    <definedName name="FXRNTYPE">'CF Values LookUp'!$EG$5:$EG$7</definedName>
    <definedName name="Gas_Detection_System">'MAL-OTHERLOOKUPS'!#REF!</definedName>
    <definedName name="GATE" localSheetId="8">'RAW Data - Asset Class + Catego'!$L$232:$L$233</definedName>
    <definedName name="Gate">'MAL-OTHERLOOKUPS'!$BF$50</definedName>
    <definedName name="GATEALCK">'CF Values LookUp'!$EV$5:$EV$8</definedName>
    <definedName name="GATEAUTO">'CF Values LookUp'!$ET$5:$ET$6</definedName>
    <definedName name="GATEGSPN">'CF Values LookUp'!$EU$5:$EU$8</definedName>
    <definedName name="GATETYPE">'CF Values LookUp'!$ES$5:$ES$15</definedName>
    <definedName name="Glycol_Make_Up_System">'MAL-OTHERLOOKUPS'!#REF!</definedName>
    <definedName name="GLYMUSYS">'RAW Data - Asset Class + Catego'!$L$236:$L$237</definedName>
    <definedName name="GLYSTYPE">'CF Values LookUp'!$FL$5:$FL$8</definedName>
    <definedName name="GRDRL">'RAW Data - Asset Class + Catego'!$L$240:$L$241</definedName>
    <definedName name="Grease_Distribution_System">'MAL-OTHERLOOKUPS'!$BP$83</definedName>
    <definedName name="GREENBIN">'CF Values LookUp'!$EJ$5:$EJ$7</definedName>
    <definedName name="Grey_Water_Tank">'MAL-OTHERLOOKUPS'!$CA$50</definedName>
    <definedName name="GRINDER" localSheetId="8">'RAW Data - Asset Class + Catego'!$L$244</definedName>
    <definedName name="Grinder">'MAL-OTHERLOOKUPS'!$BQ$83</definedName>
    <definedName name="GRNSTOL">'CF Values LookUp'!$FV$5:$FV$10</definedName>
    <definedName name="Grounding_and_Lightining_Protection_System">'MAL-OTHERLOOKUPS'!$BR$83</definedName>
    <definedName name="Grounding_and_Lightning_Protection_System">'MAL-OTHERLOOKUPS'!$BR$83</definedName>
    <definedName name="Grounds">'MAL-OTHERLOOKUPS'!$V$27:$V$41</definedName>
    <definedName name="Grounds_Electrical">'MAL-OTHERLOOKUPS'!$U$27:$U$28</definedName>
    <definedName name="Grounds_Lighting">'MAL-OTHERLOOKUPS'!$BC$50:$BC$52</definedName>
    <definedName name="Grounds_Utilities">'MAL-OTHERLOOKUPS'!$T$27:$T$30</definedName>
    <definedName name="GRPSTYPE">'CF Values LookUp'!$EZ$5:$EZ$7</definedName>
    <definedName name="GRRLMAT">'CF Values LookUp'!$FB$5:$FB$9</definedName>
    <definedName name="GRRLTYPE">'CF Values LookUp'!$FA$5:$FA$7</definedName>
    <definedName name="GRYWTEIH">'CF Values LookUp'!$EX$5:$EX$6</definedName>
    <definedName name="GRYWTMAT">'CF Values LookUp'!$EY$5:$EY$6</definedName>
    <definedName name="GRYWTVOL">'CF Values LookUp'!$EW$5:$EW$6</definedName>
    <definedName name="GSDSTMV">'CF Values LookUp'!$BE$5</definedName>
    <definedName name="GSDTCSYS">'RAW Data - Asset Class + Catego'!$L$247:$L$256</definedName>
    <definedName name="GSMVTYPE">'CF Values LookUp'!$GL$5:$GL$9</definedName>
    <definedName name="GSPSTYPE">'CF Values LookUp'!$KD$5:$KD$6</definedName>
    <definedName name="GSYSTYPE">'CF Values LookUp'!$KA$5:$KA$16</definedName>
    <definedName name="Guard_Rail">'MAL-OTHERLOOKUPS'!$AC$50</definedName>
    <definedName name="GURDRAIL">'CF Values LookUp'!$H$5:$H$6</definedName>
    <definedName name="Hand_Dryer">'MAL-OTHERLOOKUPS'!$BS$83</definedName>
    <definedName name="Hand_Rail">'MAL-OTHERLOOKUPS'!$AB$50</definedName>
    <definedName name="HCTCTYPE">'CF Values LookUp'!$HT$5:$HT$7</definedName>
    <definedName name="Health_and_Safety">'MAL-OTHERLOOKUPS'!$AR$50:$AR$54</definedName>
    <definedName name="Heat_Exchanger">'MAL-OTHERLOOKUPS'!$AE$83</definedName>
    <definedName name="Heat_Trace_System">'MAL-OTHERLOOKUPS'!$BT$83</definedName>
    <definedName name="HEATCAPB">'CF Values LookUp'!$AB$5:$AB$6</definedName>
    <definedName name="HEATCAPK">'CF Values LookUp'!$CQ$5:$CQ$6</definedName>
    <definedName name="Heater">'MAL-OTHERLOOKUPS'!$BU$83</definedName>
    <definedName name="HEATEXCH">'RAW Data - Asset Class + Catego'!$L$259:$L$260</definedName>
    <definedName name="Heating_and_Cooling_Coils">'MAL-OTHERLOOKUPS'!$BV$83</definedName>
    <definedName name="HEATINP">'CF Values LookUp'!$AT$5</definedName>
    <definedName name="HEATOUT">'CF Values LookUp'!$CJ$5</definedName>
    <definedName name="HEATTRC">'CF Values LookUp'!$DG$5:$DG$6</definedName>
    <definedName name="HECHMAT">'CF Values LookUp'!$FG$5:$FG$8</definedName>
    <definedName name="HECHPMED">'CF Values LookUp'!$FH$5:$FH$8</definedName>
    <definedName name="HECHSMED">'CF Values LookUp'!$FI$5:$FI$8</definedName>
    <definedName name="HECHTYPE">'CF Values LookUp'!$FF$5:$FF$6</definedName>
    <definedName name="HEIGHT">'CF Values LookUp'!$DP$5:$DP$6</definedName>
    <definedName name="HMDFR">'RAW Data - Asset Class + Catego'!$L$263:$L$265</definedName>
    <definedName name="HMFRTYPE">'CF Values LookUp'!$FP$5:$FP$8</definedName>
    <definedName name="HNDRL">'RAW Data - Asset Class + Catego'!$L$268:$L$270</definedName>
    <definedName name="HNRLMAT">'CF Values LookUp'!$FE$5:$FE$9</definedName>
    <definedName name="HNRLTYPE">'CF Values LookUp'!$FD$5:$FD$9</definedName>
    <definedName name="HOSEREEL">'CF Values LookUp'!$DW$5:$DW$6</definedName>
    <definedName name="Hot_Water_Heater">'MAL-OTHERLOOKUPS'!$BW$83</definedName>
    <definedName name="HRRUTYPE">'CF Values LookUp'!$FJ$5:$FJ$6</definedName>
    <definedName name="HRU">'RAW Data - Asset Class + Catego'!$L$273:$L$274</definedName>
    <definedName name="HRUSE">'CF Values LookUp'!$FK$5:$FK$6</definedName>
    <definedName name="HTHTESRC">'CF Values LookUp'!$FM$5:$FM$9</definedName>
    <definedName name="HTHTTYPE">'CF Values LookUp'!$FL$5:$FL$9</definedName>
    <definedName name="HTR">'RAW Data - Asset Class + Catego'!$L$277:$L$278</definedName>
    <definedName name="HTWTGI">'CF Values LookUp'!$FO$5</definedName>
    <definedName name="HTWTRHT">'RAW Data - Asset Class + Catego'!$L$281:$L$286</definedName>
    <definedName name="HTWTSC">'CF Values LookUp'!$FN$5</definedName>
    <definedName name="Humidifier">'MAL-OTHERLOOKUPS'!$BX$83</definedName>
    <definedName name="HVAC">'MAL-OTHERLOOKUPS'!$AS$50:$AS$63</definedName>
    <definedName name="HVDSINSL">'CF Values LookUp'!$GJ$5:$GJ$8</definedName>
    <definedName name="HVPSINSL">'CF Values LookUp'!$HQ$5:$HQ$8</definedName>
    <definedName name="HVPSTYPE">'CF Values LookUp'!$HR$5:$HR$10</definedName>
    <definedName name="HVSSINSL">'CF Values LookUp'!$HS$5:$HS$7</definedName>
    <definedName name="Hydraulic_Press">'MAL-OTHERLOOKUPS'!$BY$83</definedName>
    <definedName name="Hydronic_System_Water_Treatment">'MAL-OTHERLOOKUPS'!$BZ$83</definedName>
    <definedName name="HYDRSWT">'RAW Data - Asset Class + Catego'!$L$289:$L$292</definedName>
    <definedName name="HYWTTYPE">'CF Values LookUp'!$FQ$5:$FQ$8</definedName>
    <definedName name="ILLUMNTD">'CF Values LookUp'!$IF$5:$IF$6</definedName>
    <definedName name="In_Ground_Hoists">'MAL-OTHERLOOKUPS'!$CA$83</definedName>
    <definedName name="INCMVOLT">'CF Values LookUp'!$GA$5</definedName>
    <definedName name="INDRINST">'CF Values LookUp'!$CA$5:$CA$6</definedName>
    <definedName name="Industrial_Vaccum">'MAL-OTHERLOOKUPS'!$CB$83</definedName>
    <definedName name="Industrial_Vacuum">'MAL-OTHERLOOKUPS'!$CB$83</definedName>
    <definedName name="INPVLV">'CF Values LookUp'!$IL$5:$IL$6</definedName>
    <definedName name="Inspection_Pit">'MAL-OTHERLOOKUPS'!$AA$50</definedName>
    <definedName name="INSULTED">'CF Values LookUp'!$GM$5:$GM$7</definedName>
    <definedName name="Interceptor">'MAL-OTHERLOOKUPS'!$CC$83</definedName>
    <definedName name="Irrigation">'MAL-OTHERLOOKUPS'!$CD$83</definedName>
    <definedName name="Jack_Stand">'MAL-OTHERLOOKUPS'!$CE$83</definedName>
    <definedName name="KARATING">'CF Values LookUp'!$CO$5:$CO$6</definedName>
    <definedName name="KVARAT">'CF Values LookUp'!$GB$5</definedName>
    <definedName name="KW">'CF Values LookUp'!$DB$5:$DB$6</definedName>
    <definedName name="LBT">'CF Values LookUp'!$FX$5:$FX$9</definedName>
    <definedName name="LENGTH">'CF Values LookUp'!$DQ$5:$DQ$6</definedName>
    <definedName name="LENSCNT">'CF Values LookUp'!$IE$5:$IE$6</definedName>
    <definedName name="Level_3">'MAL-OTHERLOOKUPS'!$O$4:$O$11</definedName>
    <definedName name="Level_4">'MAL-OTHERLOOKUPS'!$P$4:$P$5</definedName>
    <definedName name="LGHTCTRL">'RAW Data - Asset Class + Catego'!$L$295:$L$296</definedName>
    <definedName name="LGHTSTD">'RAW Data - Asset Class + Catego'!$L$299:$L$301</definedName>
    <definedName name="LGRLTYPE">'CF Values LookUp'!$FW$5:$FW$6</definedName>
    <definedName name="LGTDBMAT">'CF Values LookUp'!$FT$5:$FT$8</definedName>
    <definedName name="LGTDNFIX">'CF Values LookUp'!$FR$5:$FR$14</definedName>
    <definedName name="LGTDPMAT">'CF Values LookUp'!$FS$5:$FS$8</definedName>
    <definedName name="Lifting_Devices">'MAL-OTHERLOOKUPS'!$AU$50:$AU$55</definedName>
    <definedName name="Lighting" localSheetId="22">'MAL-OTHERLOOKUPS'!$CF$83</definedName>
    <definedName name="LIGHTING">'CF Values LookUp'!$AX$5:$AX$6</definedName>
    <definedName name="Lighting_Control_System">'MAL-OTHERLOOKUPS'!$CG$83</definedName>
    <definedName name="LINER">'CF Values LookUp'!$JX$5:$JX$8</definedName>
    <definedName name="LINESIZE">'CF Values LookUp'!$AJ$5</definedName>
    <definedName name="LINSDATE">'CF Values LookUp'!$AN$5</definedName>
    <definedName name="Load_Bank">'MAL-OTHERLOOKUPS'!$CH$83</definedName>
    <definedName name="LOADBRK">'CF Values LookUp'!$FE$5</definedName>
    <definedName name="LOADDL">'RAW Data - Asset Class + Catego'!$L$304:$L$305</definedName>
    <definedName name="Loading_Dock_Levelers">'MAL-OTHERLOOKUPS'!$CI$83</definedName>
    <definedName name="LODLTYPE">'CF Values LookUp'!$FY$5:$FY$6</definedName>
    <definedName name="LODSTYPE">'CF Values LookUp'!$ID$5:$ID$6</definedName>
    <definedName name="LOPBPHAS">'CF Values LookUp'!$GT$5:$GT$9</definedName>
    <definedName name="LOTRTYPE">'CF Values LookUp'!$FZ$5:$FZ$9</definedName>
    <definedName name="Low_Voltage_Transformer">'MAL-OTHERLOOKUPS'!$CJ$83</definedName>
    <definedName name="LOWVLTTR">'RAW Data - Asset Class + Catego'!$L$308:$L$311</definedName>
    <definedName name="LSH">'CF Values LookUp'!$FU$5</definedName>
    <definedName name="Main_Building">'MAL-OTHERLOOKUPS'!$Q$5:$Q$9</definedName>
    <definedName name="MAINBRK">'CF Values LookUp'!$GV$5:$GV$6</definedName>
    <definedName name="Maintenance_Plan_Provided?">'MAL-OTHERLOOKUPS'!$K$4:$K$5</definedName>
    <definedName name="MAINTENANCERESP" localSheetId="15">#REF!</definedName>
    <definedName name="MAINTENANCERESP">'MAL-OTHERLOOKUPS'!$B$4:$B$7</definedName>
    <definedName name="MALVTYPE">'CF Values LookUp'!$GG$5:$GG$10</definedName>
    <definedName name="Manhole">'MAL-OTHERLOOKUPS'!$CK$83</definedName>
    <definedName name="MANS">'CF Values LookUp'!$BT$5:$BT$6</definedName>
    <definedName name="Manufacturer">#REF!</definedName>
    <definedName name="MATERIAL">'CF Values LookUp'!$HV$5:$HV$7</definedName>
    <definedName name="MAXGDIFF">'CF Values LookUp'!$HJ$5</definedName>
    <definedName name="Medium_High_Voltage_Transformer">'MAL-OTHERLOOKUPS'!$CL$83</definedName>
    <definedName name="Metal_Brake">'MAL-OTHERLOOKUPS'!$CM$83</definedName>
    <definedName name="Metal_Shear">'MAL-OTHERLOOKUPS'!$CN$83</definedName>
    <definedName name="MHRSTYPE">'CF Values LookUp'!$GH$5:$GH$10</definedName>
    <definedName name="MIERMAT">'CF Values LookUp'!$IQ$5:$IQ$7</definedName>
    <definedName name="MIXER">'CF Values LookUp'!$FN$5:$FN$8</definedName>
    <definedName name="MNHOL">'RAW Data - Asset Class + Catego'!$L$314:$L$319</definedName>
    <definedName name="MNOLCOTY">'CF Values LookUp'!$GE$5:$GE$7</definedName>
    <definedName name="MNOLTYPE">'CF Values LookUp'!$GD$5:$GD$11</definedName>
    <definedName name="Motor_Control_Centers">'MAL-OTHERLOOKUPS'!$CO$83</definedName>
    <definedName name="MOTORKW">'CF Values LookUp'!$N$5</definedName>
    <definedName name="MTEAATYP">'CF Values LookUp'!$IU$5:$IU$8</definedName>
    <definedName name="MTEATYPE">'CF Values LookUp'!$IT$5:$IT$8</definedName>
    <definedName name="MTRCONT">'RAW Data - Asset Class + Catego'!$L$322:$L$324</definedName>
    <definedName name="MTRPWR">'CF Values LookUp'!$KF$5</definedName>
    <definedName name="Natural_Gas_Distribution">'MAL-OTHERLOOKUPS'!$CP$83</definedName>
    <definedName name="NOCIRC">'CF Values LookUp'!$CV$5</definedName>
    <definedName name="Non_Potable_Water_System">'MAL-OTHERLOOKUPS'!$CQ$83</definedName>
    <definedName name="NULL">#REF!</definedName>
    <definedName name="NUMBRKS">'CF Values LookUp'!$GU$5:$GU$6</definedName>
    <definedName name="NUMCELLS">'CF Values LookUp'!$GJ$5</definedName>
    <definedName name="NUMPNLS">'CF Values LookUp'!$GT$5:$GT$6</definedName>
    <definedName name="OEM_Maintenenace_Provided?">'MAL-OTHERLOOKUPS'!$L$4:$L$5</definedName>
    <definedName name="OHDDR">'RAW Data - Asset Class + Catego'!$L$327:$L$329</definedName>
    <definedName name="OHDRAUTO">'CF Values LookUp'!$GL$5:$GL$7</definedName>
    <definedName name="OHDRTYPE">'CF Values LookUp'!$GK$5:$GK$7</definedName>
    <definedName name="OperationalStatus">'MAL-OTHERLOOKUPS'!$D$4:$D$6</definedName>
    <definedName name="OTHER">'CF Values LookUp'!$EK$5:$EK$7</definedName>
    <definedName name="OTSEPTYP">'CF Values LookUp'!$KW$5</definedName>
    <definedName name="OTWSCSTP">'CF Values LookUp'!$KX$5</definedName>
    <definedName name="OUTRATEV">'CF Values LookUp'!$JM$5:$JM$6</definedName>
    <definedName name="OUTVOLT">'CF Values LookUp'!$GC$5</definedName>
    <definedName name="Overhead_Door">'MAL-OTHERLOOKUPS'!$S$50</definedName>
    <definedName name="Paint_Booth">'MAL-OTHERLOOKUPS'!$CR$83</definedName>
    <definedName name="Parapet_Wall">'MAL-OTHERLOOKUPS'!$X$50</definedName>
    <definedName name="Parking_Area">'MAL-OTHERLOOKUPS'!$BO$50</definedName>
    <definedName name="Parking_Lot">'MAL-OTHERLOOKUPS'!$W$27:$W$29</definedName>
    <definedName name="Parts_Washer">'MAL-OTHERLOOKUPS'!$CS$83</definedName>
    <definedName name="PCKUENC">'CF Values LookUp'!$DC$5:$DC$6</definedName>
    <definedName name="Pedestrian_Gate">'MAL-OTHERLOOKUPS'!$BL$50</definedName>
    <definedName name="Pedestrian_Walkway">'MAL-OTHERLOOKUPS'!$BK$50</definedName>
    <definedName name="PEDSWI">'CF Values LookUp'!$GR$5:$GR$6</definedName>
    <definedName name="PEDWLK">'RAW Data - Asset Class + Catego'!$L$332:$L$334</definedName>
    <definedName name="PELKMAT">'CF Values LookUp'!$GQ$5:$GQ$8</definedName>
    <definedName name="PERMIT">'CF Values LookUp'!$HU$5:$HU$6</definedName>
    <definedName name="Photovoltaic_System">'MAL-OTHERLOOKUPS'!$CT$83</definedName>
    <definedName name="PHSS">'CF Values LookUp'!$GU$5:$GU$6</definedName>
    <definedName name="PHTOSYS">'RAW Data - Asset Class + Catego'!$L$337:$L$338</definedName>
    <definedName name="PHYSARTY">'CF Values LookUp'!$GS$5:$GS$6</definedName>
    <definedName name="Pit_Jack">'MAL-OTHERLOOKUPS'!$CU$83</definedName>
    <definedName name="PKDKMAT">'CF Values LookUp'!$JE$5:$JE$8</definedName>
    <definedName name="PKDKTYPE">'CF Values LookUp'!$JD$5:$JD$8</definedName>
    <definedName name="PKEAMAT">'CF Values LookUp'!$GO$5:$GO$13</definedName>
    <definedName name="PKFRMAT">'CF Values LookUp'!$JF$5:$JF$8</definedName>
    <definedName name="PKGAREA">'RAW Data - Asset Class + Catego'!$L$341:$L$348</definedName>
    <definedName name="PKPSTYPE">'CF Values LookUp'!$JB$5:$JB$9</definedName>
    <definedName name="PKRFMAT">'CF Values LookUp'!$JG$5:$JG$8</definedName>
    <definedName name="PKSLPTYP">'CF Values LookUp'!$JH$5:$JH$9</definedName>
    <definedName name="PLASTSLV">'CF Values LookUp'!$AW$5:$AW$6</definedName>
    <definedName name="PLMFBR">'CF Values LookUp'!$GY$5:$GY$6</definedName>
    <definedName name="PLTFCRTY">'CF Values LookUp'!$GX$5:$GX$7</definedName>
    <definedName name="PLTFMAT">'CF Values LookUp'!$GW$5:$GW$8</definedName>
    <definedName name="PLTFTYPE">'CF Values LookUp'!$GV$5:$GV$6</definedName>
    <definedName name="Plumbing">'MAL-OTHERLOOKUPS'!$AT$50:$AT$61</definedName>
    <definedName name="Plumbing_Fixture">'MAL-OTHERLOOKUPS'!$CV$83</definedName>
    <definedName name="PMMPFLUD">'CF Values LookUp'!$HE$5:$HE$16</definedName>
    <definedName name="PMMPMPWR">'CF Values LookUp'!$HD$5:$HD$7</definedName>
    <definedName name="PMMPTYPE">'CF Values LookUp'!$HC$5:$HC$18</definedName>
    <definedName name="PMP">'RAW Data - Asset Class + Catego'!$L$351:$L$361</definedName>
    <definedName name="PMPF">'CF Values LookUp'!$HH$5:$HH$6</definedName>
    <definedName name="PMPH">'CF Values LookUp'!$HF$5:$HF$6</definedName>
    <definedName name="PMPV">'CF Values LookUp'!$HG$5:$HG$6</definedName>
    <definedName name="Portable_Column_Lift">'MAL-OTHERLOOKUPS'!$CW$83</definedName>
    <definedName name="Post_Indicator_Valve">'MAL-OTHERLOOKUPS'!$CX$83</definedName>
    <definedName name="POSTFUND">'CF Values LookUp'!$DS$5:$DS$6</definedName>
    <definedName name="Pressure_Tank_Air_Compressor">'MAL-OTHERLOOKUPS'!$CY$83</definedName>
    <definedName name="Pressure_Washer">'MAL-OTHERLOOKUPS'!$CZ$83</definedName>
    <definedName name="Prevent_Non_PM">'MAL-OTHERLOOKUPS'!$I$4:$I$5</definedName>
    <definedName name="_xlnm.Print_Area" localSheetId="1">Table27[[#All],[Version]:[Description of Change]]</definedName>
    <definedName name="_xlnm.Print_Area" localSheetId="2">'2.0-Prod Change Log'!$A$1:$I$82</definedName>
    <definedName name="PRLLMAT">'CF Values LookUp'!$GN$5:$GN$8</definedName>
    <definedName name="PRLVTYPE">'CF Values LookUp'!$JU$5:$JU$8</definedName>
    <definedName name="PRMPTYPE">'CF Values LookUp'!$HB$5:$HB$6</definedName>
    <definedName name="Process_Systems_1">'MAL-OTHERLOOKUPS'!$S$27:$S$29</definedName>
    <definedName name="Process_Systems_2">'MAL-OTHERLOOKUPS'!$Z$27:$Z$34</definedName>
    <definedName name="PRPTWLL">'RAW Data - Asset Class + Catego'!$L$364:$L$367</definedName>
    <definedName name="PRREGIO">'CF Values LookUp'!$JT$5:$JT$6</definedName>
    <definedName name="PSLVTYPE">'CF Values LookUp'!$HA$5:$HA$6</definedName>
    <definedName name="PSNS">'CF Values LookUp'!$GP$5</definedName>
    <definedName name="PSTINVLV">'RAW Data - Asset Class + Catego'!$L$370:$L$371</definedName>
    <definedName name="Pump">'MAL-OTHERLOOKUPS'!$DA$83</definedName>
    <definedName name="PUMPINC">'CF Values LookUp'!$FO$5:$FO$8</definedName>
    <definedName name="PWRSV">'CF Values LookUp'!$M$5</definedName>
    <definedName name="QTY">'CF Values LookUp'!$AY$5</definedName>
    <definedName name="RDWY">'RAW Data - Asset Class + Catego'!$L$374:$L$381</definedName>
    <definedName name="RDWYMAT">'CF Values LookUp'!$HL$5:$HL$13</definedName>
    <definedName name="RECYCLBE">'CF Values LookUp'!$EH$5:$EH$7</definedName>
    <definedName name="Regulatory">'MAL-OTHERLOOKUPS'!$H$4:$H$5</definedName>
    <definedName name="Retaining_Wall">'MAL-OTHERLOOKUPS'!$BG$50</definedName>
    <definedName name="RLCCPLMT">'CF Values LookUp'!$KP$5:$KP$9</definedName>
    <definedName name="RLCCRPMT">'CF Values LookUp'!$KQ$5:$KQ$9</definedName>
    <definedName name="RLTFPLMT">'CF Values LookUp'!#REF!</definedName>
    <definedName name="RLTFRPMT">'CF Values LookUp'!#REF!</definedName>
    <definedName name="RMISFRI">'CF Values LookUp'!$HO$5</definedName>
    <definedName name="Roads_and_Grounds">'MAL-OTHERLOOKUPS'!$Q$14:$Q$20</definedName>
    <definedName name="Roadway_1">'MAL-OTHERLOOKUPS'!$BR$50</definedName>
    <definedName name="Roadways">'MAL-OTHERLOOKUPS'!$X$27:$X$29</definedName>
    <definedName name="ROODGURD">'CF Values LookUp'!$II$5:$II$6</definedName>
    <definedName name="Roof_Drain">'MAL-OTHERLOOKUPS'!$AD$50</definedName>
    <definedName name="Roof_Top_Units">'MAL-OTHERLOOKUPS'!$DB$83:$DB$86</definedName>
    <definedName name="ROOFACC">'CF Values LookUp'!$EP$5:$EP$7</definedName>
    <definedName name="Room_Interior_">'MAL-OTHERLOOKUPS'!$AG$50</definedName>
    <definedName name="Room_Interior__">'MAL-OTHERLOOKUPS'!$AG$50</definedName>
    <definedName name="Room_Interior_1">'MAL-OTHERLOOKUPS'!$Q$27:$Q$35</definedName>
    <definedName name="RTLLMAT">'CF Values LookUp'!$HI$5:$HI$14</definedName>
    <definedName name="RTNWLL">'RAW Data - Asset Class + Catego'!$L$384:$L$393</definedName>
    <definedName name="SAFECAGE">'CF Values LookUp'!$F$5:$F$6</definedName>
    <definedName name="Safety">'MAL-OTHERLOOKUPS'!$G$4:$G$5</definedName>
    <definedName name="Salt_Dome">'MAL-OTHERLOOKUPS'!$Y$27:$Y$29</definedName>
    <definedName name="Sand_Blaster">'MAL-OTHERLOOKUPS'!$DC$83</definedName>
    <definedName name="Sanitary_Sewer">'MAL-OTHERLOOKUPS'!$BA$50:$BA$53</definedName>
    <definedName name="SBCTMAT">'CF Values LookUp'!$IP$5:$IP$13</definedName>
    <definedName name="SECCONT">'CF Values LookUp'!$BZ$5:$BZ$6</definedName>
    <definedName name="SEEPCLTY">'CF Values LookUp'!$HS$5:$HS$6</definedName>
    <definedName name="SEEPITYP">'CF Values LookUp'!$HR$5:$HR$6</definedName>
    <definedName name="SEEPTYPE">'CF Values LookUp'!$HQ$5:$HQ$10</definedName>
    <definedName name="SEP">'RAW Data - Asset Class + Catego'!$L$7:$L$10</definedName>
    <definedName name="Separator">'MAL-OTHERLOOKUPS'!$DD$83</definedName>
    <definedName name="Septic_Tank">'MAL-OTHERLOOKUPS'!$DE$83</definedName>
    <definedName name="SEPTTYPE">'CF Values LookUp'!$KV$5:$KV$6</definedName>
    <definedName name="SERVBYPS">'CF Values LookUp'!$JF$5:$JF$6</definedName>
    <definedName name="Services">'MAL-OTHERLOOKUPS'!$R$27:$R$36</definedName>
    <definedName name="SETS">'CF Values LookUp'!$HW$5</definedName>
    <definedName name="SFWMTYPE">'CF Values LookUp'!$HW$5:$HW$16</definedName>
    <definedName name="SGRKMTYP">'CF Values LookUp'!$IG$5:$IG$6</definedName>
    <definedName name="SHD">'RAW Data - Asset Class + Catego'!$L$396:$L$397</definedName>
    <definedName name="SHDRM">'CF Values LookUp'!$IA$5:$IA$7</definedName>
    <definedName name="SHDWI">'CF Values LookUp'!$IB$5:$IB$6</definedName>
    <definedName name="Shed">'MAL-OTHERLOOKUPS'!$BI$50</definedName>
    <definedName name="Shell">'MAL-OTHERLOOKUPS'!$P$27:$P$42</definedName>
    <definedName name="SHHDCONS">'CF Values LookUp'!$HY$5:$HY$7</definedName>
    <definedName name="SHHDMAT">'CF Values LookUp'!$HZ$5:$HZ$10</definedName>
    <definedName name="SHHDTYPE">'CF Values LookUp'!$HX$5:$HX$7</definedName>
    <definedName name="Shop_Equipment">'MAL-OTHERLOOKUPS'!$AP$50:$AP$62</definedName>
    <definedName name="SHTRCONS">'CF Values LookUp'!$KJ$5:$KJ$7</definedName>
    <definedName name="SHTRRMAT">'CF Values LookUp'!$KK$5:$KK$7</definedName>
    <definedName name="SHTRTYPE">'CF Values LookUp'!$KI$5:$KI$9</definedName>
    <definedName name="SIGLGHT">'RAW Data - Asset Class + Catego'!$L$400:$L$401</definedName>
    <definedName name="Signal_Light">'MAL-OTHERLOOKUPS'!$DF$83</definedName>
    <definedName name="Signs_1">'MAL-OTHERLOOKUPS'!$BS$50</definedName>
    <definedName name="Signs_Facility_ID">'MAL-OTHERLOOKUPS'!$BN$50</definedName>
    <definedName name="Signs_Parking">'MAL-OTHERLOOKUPS'!$BP$50</definedName>
    <definedName name="SIHTHMAT">'CF Values LookUp'!$ID$5:$ID$6</definedName>
    <definedName name="SIHTTYPE">'CF Values LookUp'!$IC$5:$IC$6</definedName>
    <definedName name="SILINCER">'CF Values LookUp'!$JZ$5:$JZ$8</definedName>
    <definedName name="SIZE">'CF Values LookUp'!$CW$5</definedName>
    <definedName name="Skylight">'MAL-OTHERLOOKUPS'!$Z$50</definedName>
    <definedName name="Sloped_Roof">'MAL-OTHERLOOKUPS'!$T$50</definedName>
    <definedName name="SLPDRF">'RAW Data - Asset Class + Catego'!$L$404:$L$408</definedName>
    <definedName name="SLRFMAT">'CF Values LookUp'!$IH$5:$IH$13</definedName>
    <definedName name="SMITLMAT">'CF Values LookUp'!$IQ$5:$IQ$8</definedName>
    <definedName name="SMPCL">'CF Values LookUp'!$IR$5</definedName>
    <definedName name="SMPIT">'RAW Data - Asset Class + Catego'!$L$411:$L$414</definedName>
    <definedName name="SOLVATYP">'CF Values LookUp'!#REF!</definedName>
    <definedName name="SOLVTYPE">'CF Values LookUp'!#REF!</definedName>
    <definedName name="Spare_Parts">'MAL-OTHERLOOKUPS'!$M$4:$M$5</definedName>
    <definedName name="SPCTMAT">'CF Values LookUp'!$IS$5:$IS$12</definedName>
    <definedName name="Spill_Kits_Station">'MAL-OTHERLOOKUPS'!$DG$83</definedName>
    <definedName name="SPLKTSTN">'RAW Data - Asset Class + Catego'!$L$417:$L$419</definedName>
    <definedName name="Sprinkler_System">'MAL-OTHERLOOKUPS'!$DH$83</definedName>
    <definedName name="SPRNKSYS">'RAW Data - Asset Class + Catego'!$L$422:$L$427</definedName>
    <definedName name="SPRYSSH">'CF Values LookUp'!$IM$5:$IM$6</definedName>
    <definedName name="SPSTRUCT">'RAW Data - Asset Class + Catego'!$L$430:$L$436</definedName>
    <definedName name="SPTNTYPE">'CF Values LookUp'!$IJ$5:$IJ$8</definedName>
    <definedName name="SPYSTYPE">'CF Values LookUp'!$IK$5:$IK$9</definedName>
    <definedName name="SSWMMAT">'CF Values LookUp'!$IN$5:$IN$7</definedName>
    <definedName name="SSWMTYPE">'CF Values LookUp'!$IO$5:$IO$6</definedName>
    <definedName name="Stabilized_Aqueous_Ozone">'MAL-OTHERLOOKUPS'!$DI$83</definedName>
    <definedName name="Stairway">'MAL-OTHERLOOKUPS'!$AH$50</definedName>
    <definedName name="Standpipe_and_Hose_System">'MAL-OTHERLOOKUPS'!$DJ$83</definedName>
    <definedName name="STFTMAT">'CF Values LookUp'!#REF!</definedName>
    <definedName name="STNKCONS">'CF Values LookUp'!$KI$5:$KI$7</definedName>
    <definedName name="STNKFLTY">'CF Values LookUp'!$KH$5:$KH$18</definedName>
    <definedName name="STNKMAT">'CF Values LookUp'!$KO$5:$KO$7</definedName>
    <definedName name="STNKTYPE">'CF Values LookUp'!$KG$5:$KG$6</definedName>
    <definedName name="Storm_Sewer">'MAL-OTHERLOOKUPS'!$AZ$50:$AZ$55</definedName>
    <definedName name="STORMAT">'CF Values LookUp'!#REF!</definedName>
    <definedName name="STORTNK">'RAW Data - Asset Class + Catego'!$L$439:$L$440</definedName>
    <definedName name="STRNFS">'CF Values LookUp'!#REF!</definedName>
    <definedName name="STRNTYPE">'CF Values LookUp'!#REF!</definedName>
    <definedName name="STRWNS">'CF Values LookUp'!$IO$5</definedName>
    <definedName name="STRWY">'RAW Data - Asset Class + Catego'!$L$443:$L$447</definedName>
    <definedName name="STWYMAT">'CF Values LookUp'!$IN$5:$IN$12</definedName>
    <definedName name="STYSTYPE">'CF Values LookUp'!$JM$5:$JM$6</definedName>
    <definedName name="Substructure">'MAL-OTHERLOOKUPS'!$O$27</definedName>
    <definedName name="Substructure_1">'MAL-OTHERLOOKUPS'!$O$50</definedName>
    <definedName name="Subsurface_Stormwater_Management">'MAL-OTHERLOOKUPS'!$DK$83</definedName>
    <definedName name="SUCSTYPE">'CF Values LookUp'!$JV$5:$JV$8</definedName>
    <definedName name="SUILTYPE">'CF Values LookUp'!#REF!</definedName>
    <definedName name="Sump_Pit">'MAL-OTHERLOOKUPS'!$DL$83</definedName>
    <definedName name="Super_Structure">'MAL-OTHERLOOKUPS'!$Y$50</definedName>
    <definedName name="SUPPSTND">'CF Values LookUp'!$W$5:$W$6</definedName>
    <definedName name="Surface_Stormwater_Management">'MAL-OTHERLOOKUPS'!$DM$83</definedName>
    <definedName name="SWGRNITB">'CF Values LookUp'!$IV$5:$IV$7</definedName>
    <definedName name="SWGRTBRK">'CF Values LookUp'!$IW$5:$IW$7</definedName>
    <definedName name="Switchboard">'MAL-OTHERLOOKUPS'!$DN$83</definedName>
    <definedName name="SWRDNITB">'CF Values LookUp'!$IT$5:$IT$8</definedName>
    <definedName name="SWRDTBRK">'CF Values LookUp'!$IU$5:$IU$7</definedName>
    <definedName name="TAG">'CF Values LookUp'!$KE$5</definedName>
    <definedName name="TANK">'CF Values LookUp'!$FM$5:$FM$8</definedName>
    <definedName name="TANKVOL">'CF Values LookUp'!$HT$5:$HT$6</definedName>
    <definedName name="TATRESRC">'CF Values LookUp'!$IY$5:$IY$10</definedName>
    <definedName name="TATRTYPE">'CF Values LookUp'!$IX$5:$IX$6</definedName>
    <definedName name="TESTABLE">'CF Values LookUp'!$AG$5:$AG$6</definedName>
    <definedName name="Tire_Balancer">'MAL-OTHERLOOKUPS'!$DO$83</definedName>
    <definedName name="Tire_Inflation_Cage">'MAL-OTHERLOOKUPS'!$DP$83</definedName>
    <definedName name="TONNAGE">'CF Values LookUp'!$BR$5:$BR$6</definedName>
    <definedName name="Traffic_Barrier">'MAL-OTHERLOOKUPS'!$BQ$50</definedName>
    <definedName name="Transformer">'MAL-OTHERLOOKUPS'!$DQ$83</definedName>
    <definedName name="Transmission_Fluid_System">'MAL-OTHERLOOKUPS'!$DR$83</definedName>
    <definedName name="Transmission_Tank">'MAL-OTHERLOOKUPS'!$BZ$50</definedName>
    <definedName name="TRANTEIH">'CF Values LookUp'!$JH$5:$JH$6</definedName>
    <definedName name="TRANTMAT">'CF Values LookUp'!$JI$5:$JI$6</definedName>
    <definedName name="TRANTVOL">'CF Values LookUp'!$JG$5:$JG$6</definedName>
    <definedName name="TRFCBARR">'RAW Data - Asset Class + Catego'!$L$450:$L$452</definedName>
    <definedName name="TRNSFRSW">'RAW Data - Asset Class + Catego'!$L$455:$L$456</definedName>
    <definedName name="TRRRMAT">'CF Values LookUp'!$JC$5:$JC$11</definedName>
    <definedName name="TRRRTYPE">'CF Values LookUp'!$JB$5:$JB$7</definedName>
    <definedName name="TRSWTTYP">'CF Values LookUp'!$JE$5:$JE$6</definedName>
    <definedName name="TRSWTYPE">'CF Values LookUp'!$JD$5:$JD$6</definedName>
    <definedName name="TRTRESRC">'CF Values LookUp'!$JA$5:$JA$13</definedName>
    <definedName name="TRTRTYPE">'CF Values LookUp'!$IZ$5:$IZ$13</definedName>
    <definedName name="TSD">'CF Values LookUp'!$CM$5:$CM$6</definedName>
    <definedName name="TSSACERT">'CF Values LookUp'!$AU$5:$AU$6</definedName>
    <definedName name="TSSANUM">'CF Values LookUp'!$AS$5</definedName>
    <definedName name="TUUCMAT">'CF Values LookUp'!#REF!</definedName>
    <definedName name="TYPE">'CF Values LookUp'!$GZ$5:$GZ$6</definedName>
    <definedName name="Uninterruptable_Power_Supply">'MAL-OTHERLOOKUPS'!$DS$83</definedName>
    <definedName name="Unknown">'CF Values LookUp'!$JH$8</definedName>
    <definedName name="USETYPE">'CF Values LookUp'!$DK$5:$DK$6</definedName>
    <definedName name="Utility_Meters">'MAL-OTHERLOOKUPS'!$DT$83</definedName>
    <definedName name="UTLMTR">'RAW Data - Asset Class + Catego'!$L$459:$L$461</definedName>
    <definedName name="UTLP">'CF Values LookUp'!$EN$5</definedName>
    <definedName name="UTTRTYPE">'CF Values LookUp'!$JK$5:$JK$8</definedName>
    <definedName name="UTUPTYPE">'CF Values LookUp'!$JJ$5:$JJ$6</definedName>
    <definedName name="Variable_Air_Volume">'MAL-OTHERLOOKUPS'!$DU$83</definedName>
    <definedName name="VAVUCNTY">'CF Values LookUp'!#REF!</definedName>
    <definedName name="VAVURCTY">'CF Values LookUp'!#REF!</definedName>
    <definedName name="VAVUTYPE">'CF Values LookUp'!#REF!</definedName>
    <definedName name="VEGETATN">'CF Values LookUp'!$JW$5:$JW$8</definedName>
    <definedName name="Vehicle_Charging_Unit">'MAL-OTHERLOOKUPS'!$DV$83</definedName>
    <definedName name="VHCLVCU">'CF Values LookUp'!$JL$5:$JL$6</definedName>
    <definedName name="VOLT">'CF Values LookUp'!$BD$5</definedName>
    <definedName name="VOLUME">'CF Values LookUp'!#REF!</definedName>
    <definedName name="WALLLNTH">'CF Values LookUp'!$HK$5</definedName>
    <definedName name="WALMATL">'CF Values LookUp'!$HP$5</definedName>
    <definedName name="Warranty_Coverage?">'MAL-OTHERLOOKUPS'!$J$4:$J$5</definedName>
    <definedName name="Wash_System">'MAL-OTHERLOOKUPS'!$AV$50:$AV$53</definedName>
    <definedName name="WASTE">'CF Values LookUp'!$EI$5:$EI$7</definedName>
    <definedName name="Waste_Coolant_System">'MAL-OTHERLOOKUPS'!$DW$83</definedName>
    <definedName name="Waste_Coolant_Tank">'MAL-OTHERLOOKUPS'!$BV$50</definedName>
    <definedName name="Waste_Engine_Oil_Tank">'MAL-OTHERLOOKUPS'!$BW$50</definedName>
    <definedName name="Waste_Oil_System">'MAL-OTHERLOOKUPS'!$DX$83</definedName>
    <definedName name="Waste_Water_Collection_System">'MAL-OTHERLOOKUPS'!$DY$83</definedName>
    <definedName name="Waste_Water_Lift_Station">'MAL-OTHERLOOKUPS'!$DZ$83</definedName>
    <definedName name="Water_Softener">'MAL-OTHERLOOKUPS'!$EA$83</definedName>
    <definedName name="Water_Supply">'MAL-OTHERLOOKUPS'!$BB$50:$BB$52</definedName>
    <definedName name="Water_Well">'MAL-OTHERLOOKUPS'!$EB$83</definedName>
    <definedName name="WATTS">'CF Values LookUp'!$FC$5</definedName>
    <definedName name="WATTSFT">'CF Values LookUp'!$CU$5</definedName>
    <definedName name="WEOTKEIH">'CF Values LookUp'!$JR$5:$JR$6</definedName>
    <definedName name="WEOTKMAT">'CF Values LookUp'!$JS$5:$JS$6</definedName>
    <definedName name="WEOTKVL">'CF Values LookUp'!$JQ$5:$JQ$6</definedName>
    <definedName name="WINDNOW">'CF Values LookUp'!$JY$5</definedName>
    <definedName name="Window_System">'MAL-OTHERLOOKUPS'!$U$50</definedName>
    <definedName name="WINDSCRN">'CF Values LookUp'!$KL$5:$KL$7</definedName>
    <definedName name="Windshield_Washer">'MAL-OTHERLOOKUPS'!$EC$83</definedName>
    <definedName name="Windshield_Washer_Fluid_Tank_1">'MAL-OTHERLOOKUPS'!$AE$50</definedName>
    <definedName name="WINDSNOW">'CF Values LookUp'!$V$5:$V$6</definedName>
    <definedName name="Work_Bench">'MAL-OTHERLOOKUPS'!$ED$83</definedName>
    <definedName name="WSCSTYPE">'CF Values LookUp'!$KI$5:$KI$11</definedName>
    <definedName name="WSEC">'CF Values LookUp'!$JW$5</definedName>
    <definedName name="WSFR">'CF Values LookUp'!$JX$5</definedName>
    <definedName name="WSLSQUAT">'CF Values LookUp'!$EB$5:$EB$7</definedName>
    <definedName name="WSLSTYPE">'CF Values LookUp'!$JU$5:$JU$6</definedName>
    <definedName name="WSTCTEIH">'CF Values LookUp'!$JO$5:$JO$6</definedName>
    <definedName name="WSTCTMAT">'CF Values LookUp'!$JP$5:$JP$6</definedName>
    <definedName name="WSTCTVOL">'CF Values LookUp'!$JN$5:$JN$6</definedName>
    <definedName name="WSTWCOLS">'RAW Data - Asset Class + Catego'!$L$464:$L$466</definedName>
    <definedName name="WSTWLS">'RAW Data - Asset Class + Catego'!$L$469:$L$471</definedName>
    <definedName name="WTNRTYPE">'CF Values LookUp'!$JV$5:$JV$10</definedName>
    <definedName name="WTRSFNR">'RAW Data - Asset Class + Catego'!$L$474:$L$479</definedName>
    <definedName name="WWFTEIH">'CF Values LookUp'!$KR$5:$KR$6</definedName>
    <definedName name="WWFTMAT">'CF Values LookUp'!$KS$5:$KS$6</definedName>
    <definedName name="WWFTTYPE">'CF Values LookUp'!$KT$5</definedName>
    <definedName name="WWFTVOL">'CF Values LookUp'!$KU$5</definedName>
  </definedNames>
  <calcPr calcId="191028"/>
  <pivotCaches>
    <pivotCache cacheId="44" r:id="rId25"/>
    <pivotCache cacheId="45" r:id="rId26"/>
    <pivotCache cacheId="46" r:id="rId27"/>
    <pivotCache cacheId="59" r:id="rId28"/>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Y14" i="32" l="1" a="1"/>
  <c r="KY14" i="32" s="1"/>
  <c r="KX14" i="32" a="1"/>
  <c r="KX14" i="32" s="1"/>
  <c r="KW14" i="32" a="1"/>
  <c r="KW14" i="32" s="1"/>
  <c r="KV14" i="32" a="1"/>
  <c r="KV14" i="32" s="1"/>
  <c r="KU14" i="32" a="1"/>
  <c r="KU14" i="32" s="1"/>
  <c r="KT14" i="32" a="1"/>
  <c r="KT14" i="32" s="1"/>
  <c r="KS14" i="32" a="1"/>
  <c r="KS14" i="32" s="1"/>
  <c r="KY13" i="32" a="1"/>
  <c r="KY13" i="32" s="1"/>
  <c r="KX13" i="32" a="1"/>
  <c r="KX13" i="32" s="1"/>
  <c r="KW13" i="32" a="1"/>
  <c r="KW13" i="32" s="1"/>
  <c r="KV13" i="32" a="1"/>
  <c r="KV13" i="32" s="1"/>
  <c r="KU13" i="32" a="1"/>
  <c r="KU13" i="32" s="1"/>
  <c r="KT13" i="32" a="1"/>
  <c r="KT13" i="32" s="1"/>
  <c r="KS13" i="32" a="1"/>
  <c r="KS13" i="32" s="1"/>
  <c r="KY12" i="32" a="1"/>
  <c r="KY12" i="32" s="1"/>
  <c r="KX12" i="32" a="1"/>
  <c r="KX12" i="32" s="1"/>
  <c r="KW12" i="32" a="1"/>
  <c r="KW12" i="32" s="1"/>
  <c r="KV12" i="32" a="1"/>
  <c r="KV12" i="32" s="1"/>
  <c r="KU12" i="32" a="1"/>
  <c r="KU12" i="32" s="1"/>
  <c r="KT12" i="32" a="1"/>
  <c r="KT12" i="32" s="1"/>
  <c r="KS12" i="32" a="1"/>
  <c r="KS12" i="32" s="1"/>
  <c r="KY11" i="32" a="1"/>
  <c r="KY11" i="32" s="1"/>
  <c r="KX11" i="32" a="1"/>
  <c r="KX11" i="32" s="1"/>
  <c r="KW11" i="32" a="1"/>
  <c r="KW11" i="32" s="1"/>
  <c r="KV11" i="32" a="1"/>
  <c r="KV11" i="32" s="1"/>
  <c r="KU11" i="32" a="1"/>
  <c r="KU11" i="32" s="1"/>
  <c r="KT11" i="32" a="1"/>
  <c r="KT11" i="32" s="1"/>
  <c r="KS11" i="32" a="1"/>
  <c r="KS11" i="32" s="1"/>
  <c r="KY10" i="32" a="1"/>
  <c r="KY10" i="32" s="1"/>
  <c r="KX10" i="32" a="1"/>
  <c r="KX10" i="32" s="1"/>
  <c r="KW10" i="32" a="1"/>
  <c r="KW10" i="32" s="1"/>
  <c r="KV10" i="32" a="1"/>
  <c r="KV10" i="32" s="1"/>
  <c r="KU10" i="32" a="1"/>
  <c r="KU10" i="32" s="1"/>
  <c r="KT10" i="32" a="1"/>
  <c r="KT10" i="32" s="1"/>
  <c r="KS10" i="32" a="1"/>
  <c r="KS10" i="32" s="1"/>
  <c r="KY9" i="32" a="1"/>
  <c r="KY9" i="32" s="1"/>
  <c r="KX9" i="32" a="1"/>
  <c r="KX9" i="32" s="1"/>
  <c r="KW9" i="32" a="1"/>
  <c r="KW9" i="32" s="1"/>
  <c r="KV9" i="32" a="1"/>
  <c r="KV9" i="32" s="1"/>
  <c r="KU9" i="32" a="1"/>
  <c r="KU9" i="32" s="1"/>
  <c r="KT9" i="32" a="1"/>
  <c r="KT9" i="32" s="1"/>
  <c r="KS9" i="32" a="1"/>
  <c r="KS9" i="32" s="1"/>
  <c r="KY8" i="32" a="1"/>
  <c r="KY8" i="32" s="1"/>
  <c r="KX8" i="32" a="1"/>
  <c r="KX8" i="32" s="1"/>
  <c r="KW8" i="32" a="1"/>
  <c r="KW8" i="32" s="1"/>
  <c r="KV8" i="32" a="1"/>
  <c r="KV8" i="32" s="1"/>
  <c r="KU8" i="32" a="1"/>
  <c r="KU8" i="32" s="1"/>
  <c r="KT8" i="32" a="1"/>
  <c r="KT8" i="32" s="1"/>
  <c r="KS8" i="32" a="1"/>
  <c r="KS8" i="32" s="1"/>
  <c r="KY7" i="32" a="1"/>
  <c r="KY7" i="32" s="1"/>
  <c r="KX7" i="32" a="1"/>
  <c r="KX7" i="32" s="1"/>
  <c r="KW7" i="32" a="1"/>
  <c r="KW7" i="32" s="1"/>
  <c r="KV7" i="32" a="1"/>
  <c r="KV7" i="32" s="1"/>
  <c r="KU7" i="32" a="1"/>
  <c r="KU7" i="32" s="1"/>
  <c r="KT7" i="32" a="1"/>
  <c r="KT7" i="32" s="1"/>
  <c r="KS7" i="32" a="1"/>
  <c r="KS7" i="32" s="1"/>
  <c r="KY6" i="32" a="1"/>
  <c r="KY6" i="32" s="1"/>
  <c r="KX6" i="32" a="1"/>
  <c r="KX6" i="32" s="1"/>
  <c r="KW6" i="32" a="1"/>
  <c r="KW6" i="32" s="1"/>
  <c r="KV6" i="32" a="1"/>
  <c r="KV6" i="32" s="1"/>
  <c r="KU6" i="32" a="1"/>
  <c r="KU6" i="32" s="1"/>
  <c r="KT6" i="32" a="1"/>
  <c r="KT6" i="32" s="1"/>
  <c r="KS6" i="32" a="1"/>
  <c r="KS6" i="32" s="1"/>
  <c r="KY5" i="32" a="1"/>
  <c r="KY5" i="32" s="1"/>
  <c r="KX5" i="32" a="1"/>
  <c r="KX5" i="32" s="1"/>
  <c r="KW5" i="32" a="1"/>
  <c r="KW5" i="32" s="1"/>
  <c r="KV5" i="32" a="1"/>
  <c r="KV5" i="32" s="1"/>
  <c r="KU5" i="32" a="1"/>
  <c r="KU5" i="32" s="1"/>
  <c r="KT5" i="32" a="1"/>
  <c r="KT5" i="32" s="1"/>
  <c r="KS5" i="32" a="1"/>
  <c r="KS5" i="32" s="1"/>
  <c r="AC8" i="32" a="1"/>
  <c r="AC8" i="32" s="1"/>
  <c r="HX26" i="32" a="1"/>
  <c r="HX26" i="32" s="1"/>
  <c r="EP7" i="32" a="1"/>
  <c r="EP7" i="32" s="1"/>
  <c r="JI26" i="32" a="1"/>
  <c r="JI26" i="32" s="1"/>
  <c r="GP8" i="32" a="1"/>
  <c r="GP8" i="32" s="1"/>
  <c r="Z5" i="32" a="1"/>
  <c r="Z5" i="32" s="1"/>
  <c r="BA27" i="32" a="1"/>
  <c r="BA27" i="32" s="1"/>
  <c r="CY7" i="32" a="1"/>
  <c r="CY7" i="32" s="1"/>
  <c r="FD25" i="32" a="1"/>
  <c r="FD25" i="32" s="1"/>
  <c r="FK25" i="32" a="1"/>
  <c r="FK25" i="32" s="1"/>
  <c r="K22" i="32" a="1"/>
  <c r="K22" i="32" s="1"/>
  <c r="CB27" i="32" a="1"/>
  <c r="CB27" i="32" s="1"/>
  <c r="JQ21" i="32" a="1"/>
  <c r="JQ21" i="32" s="1"/>
  <c r="AM17" i="32" a="1"/>
  <c r="AM17" i="32" s="1"/>
  <c r="JF24" i="32" a="1"/>
  <c r="JF24" i="32" s="1"/>
  <c r="GY11" i="32" a="1"/>
  <c r="GY11" i="32" s="1"/>
  <c r="F8" i="32" a="1"/>
  <c r="F8" i="32" s="1"/>
  <c r="IK6" i="32" a="1"/>
  <c r="IK6" i="32" s="1"/>
  <c r="CR27" i="32" a="1"/>
  <c r="CR27" i="32" s="1"/>
  <c r="DE27" i="32" a="1"/>
  <c r="DE27" i="32" s="1"/>
  <c r="GQ17" i="32" a="1"/>
  <c r="GQ17" i="32" s="1"/>
  <c r="CS5" i="32" a="1"/>
  <c r="CS5" i="32" s="1"/>
  <c r="JR6" i="32" a="1"/>
  <c r="JR6" i="32" s="1"/>
  <c r="BH14" i="32" a="1"/>
  <c r="BH14" i="32" s="1"/>
  <c r="W13" i="32" a="1"/>
  <c r="W13" i="32" s="1"/>
  <c r="EV24" i="32" a="1"/>
  <c r="EV24" i="32" s="1"/>
  <c r="HR8" i="32" a="1"/>
  <c r="HR8" i="32" s="1"/>
  <c r="KI15" i="32" a="1"/>
  <c r="KI15" i="32" s="1"/>
  <c r="JQ7" i="32" a="1"/>
  <c r="JQ7" i="32" s="1"/>
  <c r="CC10" i="32" a="1"/>
  <c r="CC10" i="32" s="1"/>
  <c r="HX6" i="32" a="1"/>
  <c r="HX6" i="32" s="1"/>
  <c r="DV23" i="32" a="1"/>
  <c r="DV23" i="32" s="1"/>
  <c r="KH17" i="32" a="1"/>
  <c r="KH17" i="32" s="1"/>
  <c r="FB11" i="32" a="1"/>
  <c r="FB11" i="32" s="1"/>
  <c r="FZ9" i="32" a="1"/>
  <c r="FZ9" i="32" s="1"/>
  <c r="CD6" i="32" a="1"/>
  <c r="CD6" i="32" s="1"/>
  <c r="HF16" i="32" a="1"/>
  <c r="HF16" i="32" s="1"/>
  <c r="JO26" i="32" a="1"/>
  <c r="JO26" i="32" s="1"/>
  <c r="GP7" i="32" a="1"/>
  <c r="GP7" i="32" s="1"/>
  <c r="KE8" i="32" a="1"/>
  <c r="KE8" i="32" s="1"/>
  <c r="CX15" i="32" a="1"/>
  <c r="CX15" i="32" s="1"/>
  <c r="IE9" i="32" a="1"/>
  <c r="IE9" i="32" s="1"/>
  <c r="KH7" i="32" a="1"/>
  <c r="KH7" i="32" s="1"/>
  <c r="CE27" i="32" a="1"/>
  <c r="CE27" i="32" s="1"/>
  <c r="KC13" i="32" a="1"/>
  <c r="KC13" i="32" s="1"/>
  <c r="AN6" i="32" a="1"/>
  <c r="AN6" i="32" s="1"/>
  <c r="Y27" i="32" a="1"/>
  <c r="Y27" i="32" s="1"/>
  <c r="IU9" i="32" a="1"/>
  <c r="IU9" i="32" s="1"/>
  <c r="CI19" i="32" a="1"/>
  <c r="CI19" i="32" s="1"/>
  <c r="JW8" i="32" a="1"/>
  <c r="JW8" i="32" s="1"/>
  <c r="GC26" i="32" a="1"/>
  <c r="GC26" i="32" s="1"/>
  <c r="JT27" i="32" a="1"/>
  <c r="JT27" i="32" s="1"/>
  <c r="L9" i="32" a="1"/>
  <c r="L9" i="32" s="1"/>
  <c r="KH15" i="32" a="1"/>
  <c r="KH15" i="32" s="1"/>
  <c r="BR20" i="32" a="1"/>
  <c r="BR20" i="32" s="1"/>
  <c r="JC7" i="32" a="1"/>
  <c r="JC7" i="32" s="1"/>
  <c r="AT25" i="32" a="1"/>
  <c r="AT25" i="32" s="1"/>
  <c r="DI16" i="32" a="1"/>
  <c r="DI16" i="32" s="1"/>
  <c r="CC7" i="32" a="1"/>
  <c r="CC7" i="32" s="1"/>
  <c r="GC25" i="32" a="1"/>
  <c r="GC25" i="32" s="1"/>
  <c r="BU12" i="32" a="1"/>
  <c r="BU12" i="32" s="1"/>
  <c r="CW21" i="32" a="1"/>
  <c r="CW21" i="32" s="1"/>
  <c r="AT9" i="32" a="1"/>
  <c r="AT9" i="32" s="1"/>
  <c r="FY6" i="32" a="1"/>
  <c r="FY6" i="32" s="1"/>
  <c r="CS10" i="32" a="1"/>
  <c r="CS10" i="32" s="1"/>
  <c r="KB10" i="32" a="1"/>
  <c r="KB10" i="32" s="1"/>
  <c r="IU8" i="32" a="1"/>
  <c r="IU8" i="32" s="1"/>
  <c r="IT6" i="32" a="1"/>
  <c r="IT6" i="32" s="1"/>
  <c r="CS22" i="32" a="1"/>
  <c r="CS22" i="32" s="1"/>
  <c r="GH26" i="32" a="1"/>
  <c r="GH26" i="32" s="1"/>
  <c r="HQ5" i="32" a="1"/>
  <c r="HQ5" i="32" s="1"/>
  <c r="GE8" i="32" a="1"/>
  <c r="GE8" i="32" s="1"/>
  <c r="GR17" i="32" a="1"/>
  <c r="GR17" i="32" s="1"/>
  <c r="KH14" i="32" a="1"/>
  <c r="KH14" i="32" s="1"/>
  <c r="CD13" i="32" a="1"/>
  <c r="CD13" i="32" s="1"/>
  <c r="BI9" i="32" a="1"/>
  <c r="BI9" i="32" s="1"/>
  <c r="HK5" i="32" a="1"/>
  <c r="HK5" i="32" s="1"/>
  <c r="DI5" i="32" a="1"/>
  <c r="DI5" i="32" s="1"/>
  <c r="P6" i="32" a="1"/>
  <c r="P6" i="32" s="1"/>
  <c r="IJ6" i="32" a="1"/>
  <c r="IJ6" i="32" s="1"/>
  <c r="HA25" i="32" a="1"/>
  <c r="HA25" i="32" s="1"/>
  <c r="HJ5" i="32" a="1"/>
  <c r="HJ5" i="32" s="1"/>
  <c r="JX8" i="32" a="1"/>
  <c r="JX8" i="32" s="1"/>
  <c r="CJ18" i="32" a="1"/>
  <c r="CJ18" i="32" s="1"/>
  <c r="Y21" i="32" a="1"/>
  <c r="Y21" i="32" s="1"/>
  <c r="EY27" i="32" a="1"/>
  <c r="EY27" i="32" s="1"/>
  <c r="JU24" i="32" a="1"/>
  <c r="JU24" i="32" s="1"/>
  <c r="W17" i="32" a="1"/>
  <c r="W17" i="32" s="1"/>
  <c r="JG11" i="32" a="1"/>
  <c r="JG11" i="32" s="1"/>
  <c r="CU25" i="32" a="1"/>
  <c r="CU25" i="32" s="1"/>
  <c r="GA7" i="32" a="1"/>
  <c r="GA7" i="32" s="1"/>
  <c r="DT7" i="32" a="1"/>
  <c r="DT7" i="32" s="1"/>
  <c r="CL5" i="32" a="1"/>
  <c r="CL5" i="32" s="1"/>
  <c r="K11" i="32" a="1"/>
  <c r="K11" i="32" s="1"/>
  <c r="EN26" i="32" a="1"/>
  <c r="EN26" i="32" s="1"/>
  <c r="IA22" i="32" a="1"/>
  <c r="IA22" i="32" s="1"/>
  <c r="IF6" i="32" a="1"/>
  <c r="IF6" i="32" s="1"/>
  <c r="HK8" i="32" a="1"/>
  <c r="HK8" i="32" s="1"/>
  <c r="HJ24" i="32" a="1"/>
  <c r="HJ24" i="32" s="1"/>
  <c r="EQ7" i="32" a="1"/>
  <c r="EQ7" i="32" s="1"/>
  <c r="DY6" i="32" a="1"/>
  <c r="DY6" i="32" s="1"/>
  <c r="IS25" i="32" a="1"/>
  <c r="IS25" i="32" s="1"/>
  <c r="CJ27" i="32" a="1"/>
  <c r="CJ27" i="32" s="1"/>
  <c r="EV8" i="32" a="1"/>
  <c r="EV8" i="32" s="1"/>
  <c r="DF10" i="32" a="1"/>
  <c r="DF10" i="32" s="1"/>
  <c r="EQ22" i="32" a="1"/>
  <c r="EQ22" i="32" s="1"/>
  <c r="FZ23" i="32" a="1"/>
  <c r="FZ23" i="32" s="1"/>
  <c r="JS23" i="32" a="1"/>
  <c r="JS23" i="32" s="1"/>
  <c r="ID26" i="32" a="1"/>
  <c r="ID26" i="32" s="1"/>
  <c r="I15" i="32" a="1"/>
  <c r="I15" i="32" s="1"/>
  <c r="IP5" i="32" a="1"/>
  <c r="IP5" i="32" s="1"/>
  <c r="IJ10" i="32" a="1"/>
  <c r="IJ10" i="32" s="1"/>
  <c r="CS6" i="32" a="1"/>
  <c r="CS6" i="32" s="1"/>
  <c r="AA7" i="32" a="1"/>
  <c r="AA7" i="32" s="1"/>
  <c r="K27" i="32" a="1"/>
  <c r="K27" i="32" s="1"/>
  <c r="AE5" i="32" a="1"/>
  <c r="AE5" i="32" s="1"/>
  <c r="IV9" i="32" a="1"/>
  <c r="IV9" i="32" s="1"/>
  <c r="IG7" i="32" a="1"/>
  <c r="IG7" i="32" s="1"/>
  <c r="JI17" i="32" a="1"/>
  <c r="JI17" i="32" s="1"/>
  <c r="HW24" i="32" a="1"/>
  <c r="HW24" i="32" s="1"/>
  <c r="FZ27" i="32" a="1"/>
  <c r="FZ27" i="32" s="1"/>
  <c r="JQ9" i="32" a="1"/>
  <c r="JQ9" i="32" s="1"/>
  <c r="IL26" i="32" a="1"/>
  <c r="IL26" i="32" s="1"/>
  <c r="EW7" i="32" a="1"/>
  <c r="EW7" i="32" s="1"/>
  <c r="EL27" i="32" a="1"/>
  <c r="EL27" i="32" s="1"/>
  <c r="FH15" i="32" a="1"/>
  <c r="FH15" i="32" s="1"/>
  <c r="BF6" i="32" a="1"/>
  <c r="BF6" i="32" s="1"/>
  <c r="BG25" i="32" a="1"/>
  <c r="BG25" i="32" s="1"/>
  <c r="CT6" i="32" a="1"/>
  <c r="CT6" i="32" s="1"/>
  <c r="DG27" i="32" a="1"/>
  <c r="DG27" i="32" s="1"/>
  <c r="AT27" i="32" a="1"/>
  <c r="AT27" i="32" s="1"/>
  <c r="BS24" i="32" a="1"/>
  <c r="BS24" i="32" s="1"/>
  <c r="IU25" i="32" a="1"/>
  <c r="IU25" i="32" s="1"/>
  <c r="BS15" i="32" a="1"/>
  <c r="BS15" i="32" s="1"/>
  <c r="KD13" i="32" a="1"/>
  <c r="KD13" i="32" s="1"/>
  <c r="L25" i="32" a="1"/>
  <c r="L25" i="32" s="1"/>
  <c r="JQ12" i="32" a="1"/>
  <c r="JQ12" i="32" s="1"/>
  <c r="IV5" i="32" a="1"/>
  <c r="IV5" i="32" s="1"/>
  <c r="FA12" i="32" a="1"/>
  <c r="FA12" i="32" s="1"/>
  <c r="FN22" i="32" a="1"/>
  <c r="FN22" i="32" s="1"/>
  <c r="JY23" i="32" a="1"/>
  <c r="JY23" i="32" s="1"/>
  <c r="KE10" i="32" a="1"/>
  <c r="KE10" i="32" s="1"/>
  <c r="EZ13" i="32" a="1"/>
  <c r="EZ13" i="32" s="1"/>
  <c r="GR15" i="32" a="1"/>
  <c r="GR15" i="32" s="1"/>
  <c r="CB6" i="32" a="1"/>
  <c r="CB6" i="32" s="1"/>
  <c r="FH27" i="32" a="1"/>
  <c r="FH27" i="32" s="1"/>
  <c r="HC26" i="32" a="1"/>
  <c r="HC26" i="32" s="1"/>
  <c r="EI27" i="32" a="1"/>
  <c r="EI27" i="32" s="1"/>
  <c r="KF17" i="32" a="1"/>
  <c r="KF17" i="32" s="1"/>
  <c r="EX26" i="32" a="1"/>
  <c r="EX26" i="32" s="1"/>
  <c r="K8" i="32" a="1"/>
  <c r="K8" i="32" s="1"/>
  <c r="GJ14" i="32" a="1"/>
  <c r="GJ14" i="32" s="1"/>
  <c r="HR19" i="32" a="1"/>
  <c r="HR19" i="32" s="1"/>
  <c r="FL27" i="32" a="1"/>
  <c r="FL27" i="32" s="1"/>
  <c r="KE12" i="32" a="1"/>
  <c r="KE12" i="32" s="1"/>
  <c r="Z9" i="32" a="1"/>
  <c r="Z9" i="32" s="1"/>
  <c r="ES19" i="32" a="1"/>
  <c r="ES19" i="32" s="1"/>
  <c r="HS25" i="32" a="1"/>
  <c r="HS25" i="32" s="1"/>
  <c r="DV8" i="32" a="1"/>
  <c r="DV8" i="32" s="1"/>
  <c r="GV26" i="32" a="1"/>
  <c r="GV26" i="32" s="1"/>
  <c r="KJ5" i="32" a="1"/>
  <c r="KJ5" i="32" s="1"/>
  <c r="BV5" i="32" a="1"/>
  <c r="BV5" i="32" s="1"/>
  <c r="GH7" i="32" a="1"/>
  <c r="GH7" i="32" s="1"/>
  <c r="DW27" i="32" a="1"/>
  <c r="DW27" i="32" s="1"/>
  <c r="HQ13" i="32" a="1"/>
  <c r="HQ13" i="32" s="1"/>
  <c r="IM7" i="32" a="1"/>
  <c r="IM7" i="32" s="1"/>
  <c r="EA6" i="32" a="1"/>
  <c r="EA6" i="32" s="1"/>
  <c r="GG27" i="32" a="1"/>
  <c r="GG27" i="32" s="1"/>
  <c r="BE5" i="32" a="1"/>
  <c r="BE5" i="32" s="1"/>
  <c r="HX7" i="32" a="1"/>
  <c r="HX7" i="32" s="1"/>
  <c r="U8" i="32" a="1"/>
  <c r="U8" i="32" s="1"/>
  <c r="JW5" i="32" a="1"/>
  <c r="JW5" i="32" s="1"/>
  <c r="DK9" i="32" a="1"/>
  <c r="DK9" i="32" s="1"/>
  <c r="HY7" i="32" a="1"/>
  <c r="HY7" i="32" s="1"/>
  <c r="U25" i="32" a="1"/>
  <c r="U25" i="32" s="1"/>
  <c r="GU26" i="32" a="1"/>
  <c r="GU26" i="32" s="1"/>
  <c r="AG6" i="32" a="1"/>
  <c r="AG6" i="32" s="1"/>
  <c r="BE6" i="32" a="1"/>
  <c r="BE6" i="32" s="1"/>
  <c r="CP17" i="32" a="1"/>
  <c r="CP17" i="32" s="1"/>
  <c r="DN26" i="32" a="1"/>
  <c r="DN26" i="32" s="1"/>
  <c r="EJ23" i="32" a="1"/>
  <c r="EJ23" i="32" s="1"/>
  <c r="FN24" i="32" a="1"/>
  <c r="FN24" i="32" s="1"/>
  <c r="AM21" i="32" a="1"/>
  <c r="AM21" i="32" s="1"/>
  <c r="GJ8" i="32" a="1"/>
  <c r="GJ8" i="32" s="1"/>
  <c r="AZ27" i="32" a="1"/>
  <c r="AZ27" i="32" s="1"/>
  <c r="GZ26" i="32" a="1"/>
  <c r="GZ26" i="32" s="1"/>
  <c r="AM26" i="32" a="1"/>
  <c r="AM26" i="32" s="1"/>
  <c r="DR6" i="32" a="1"/>
  <c r="DR6" i="32" s="1"/>
  <c r="EQ27" i="32" a="1"/>
  <c r="EQ27" i="32" s="1"/>
  <c r="DB13" i="32" a="1"/>
  <c r="DB13" i="32" s="1"/>
  <c r="ER25" i="32" a="1"/>
  <c r="ER25" i="32" s="1"/>
  <c r="BM5" i="32" a="1"/>
  <c r="BM5" i="32" s="1"/>
  <c r="BA23" i="32" a="1"/>
  <c r="BA23" i="32"/>
  <c r="EF21" i="32" a="1"/>
  <c r="EF21" i="32" s="1"/>
  <c r="CW22" i="32" a="1"/>
  <c r="CW22" i="32" s="1"/>
  <c r="BG27" i="32" a="1"/>
  <c r="BG27" i="32" s="1"/>
  <c r="IV8" i="32" a="1"/>
  <c r="IV8" i="32" s="1"/>
  <c r="P23" i="32" a="1"/>
  <c r="P23" i="32" s="1"/>
  <c r="AJ18" i="32" a="1"/>
  <c r="AJ18" i="32" s="1"/>
  <c r="GF6" i="32" a="1"/>
  <c r="GF6" i="32" s="1"/>
  <c r="FL8" i="32" a="1"/>
  <c r="FL8" i="32" s="1"/>
  <c r="FO14" i="32" a="1"/>
  <c r="FO14" i="32" s="1"/>
  <c r="DO24" i="32" a="1"/>
  <c r="DO24" i="32" s="1"/>
  <c r="KG15" i="32" a="1"/>
  <c r="KG15" i="32"/>
  <c r="DO7" i="32" a="1"/>
  <c r="DO7" i="32" s="1"/>
  <c r="JK25" i="32" a="1"/>
  <c r="JK25" i="32" s="1"/>
  <c r="EZ12" i="32" a="1"/>
  <c r="EZ12" i="32" s="1"/>
  <c r="JH8" i="32" a="1"/>
  <c r="JH8" i="32" s="1"/>
  <c r="JH17" i="32" a="1"/>
  <c r="JH17" i="32" s="1"/>
  <c r="Q26" i="32" a="1"/>
  <c r="Q26" i="32" s="1"/>
  <c r="KE18" i="32" a="1"/>
  <c r="KE18" i="32" s="1"/>
  <c r="JP10" i="32" a="1"/>
  <c r="JP10" i="32" s="1"/>
  <c r="HM22" i="32" a="1"/>
  <c r="HM22" i="32" s="1"/>
  <c r="HG27" i="32" a="1"/>
  <c r="HG27" i="32" s="1"/>
  <c r="EE26" i="32" a="1"/>
  <c r="EE26" i="32"/>
  <c r="KF8" i="32" a="1"/>
  <c r="KF8" i="32" s="1"/>
  <c r="JD6" i="32" a="1"/>
  <c r="JD6" i="32" s="1"/>
  <c r="FS7" i="32" a="1"/>
  <c r="FS7" i="32" s="1"/>
  <c r="DY9" i="32" a="1"/>
  <c r="DY9" i="32" s="1"/>
  <c r="IW26" i="32" a="1"/>
  <c r="IW26" i="32" s="1"/>
  <c r="AB25" i="32" a="1"/>
  <c r="AB25" i="32" s="1"/>
  <c r="BD15" i="32" a="1"/>
  <c r="BD15" i="32" s="1"/>
  <c r="JI7" i="32" a="1"/>
  <c r="JI7" i="32" s="1"/>
  <c r="HV14" i="32" a="1"/>
  <c r="HV14" i="32" s="1"/>
  <c r="GS10" i="32" a="1"/>
  <c r="GS10" i="32" s="1"/>
  <c r="FT5" i="32" a="1"/>
  <c r="FT5" i="32" s="1"/>
  <c r="KJ14" i="32" a="1"/>
  <c r="KJ14" i="32" s="1"/>
  <c r="JP27" i="32" a="1"/>
  <c r="JP27" i="32" s="1"/>
  <c r="FU10" i="32" a="1"/>
  <c r="FU10" i="32" s="1"/>
  <c r="IZ6" i="32" a="1"/>
  <c r="IZ6" i="32" s="1"/>
  <c r="JS25" i="32" a="1"/>
  <c r="JS25" i="32" s="1"/>
  <c r="KL10" i="32" a="1"/>
  <c r="KL10" i="32" s="1"/>
  <c r="GU14" i="32" a="1"/>
  <c r="GU14" i="32" s="1"/>
  <c r="GY25" i="32" a="1"/>
  <c r="GY25" i="32" s="1"/>
  <c r="FG10" i="32" a="1"/>
  <c r="FG10" i="32" s="1"/>
  <c r="EI23" i="32" a="1"/>
  <c r="EI23" i="32" s="1"/>
  <c r="JI9" i="32" a="1"/>
  <c r="JI9" i="32" s="1"/>
  <c r="AJ10" i="32" a="1"/>
  <c r="AJ10" i="32" s="1"/>
  <c r="AF9" i="32" a="1"/>
  <c r="AF9" i="32" s="1"/>
  <c r="CB26" i="32" a="1"/>
  <c r="CB26" i="32" s="1"/>
  <c r="CJ24" i="32" a="1"/>
  <c r="CJ24" i="32" s="1"/>
  <c r="DU20" i="32" a="1"/>
  <c r="DU20" i="32" s="1"/>
  <c r="DE14" i="32" a="1"/>
  <c r="DE14" i="32" s="1"/>
  <c r="IS17" i="32" a="1"/>
  <c r="IS17" i="32" s="1"/>
  <c r="ER7" i="32" a="1"/>
  <c r="ER7" i="32" s="1"/>
  <c r="IB27" i="32" a="1"/>
  <c r="IB27" i="32" s="1"/>
  <c r="JA16" i="32" a="1"/>
  <c r="JA16" i="32" s="1"/>
  <c r="EW25" i="32" a="1"/>
  <c r="EW25" i="32" s="1"/>
  <c r="CH8" i="32" a="1"/>
  <c r="CH8" i="32" s="1"/>
  <c r="CA7" i="32" a="1"/>
  <c r="CA7" i="32" s="1"/>
  <c r="KG8" i="32" a="1"/>
  <c r="KG8" i="32" s="1"/>
  <c r="N9" i="32" a="1"/>
  <c r="N9" i="32" s="1"/>
  <c r="EB16" i="32" a="1"/>
  <c r="EB16" i="32" s="1"/>
  <c r="DO9" i="32" a="1"/>
  <c r="DO9" i="32" s="1"/>
  <c r="GC23" i="32" a="1"/>
  <c r="GC23" i="32" s="1"/>
  <c r="DM20" i="32" a="1"/>
  <c r="DM20" i="32" s="1"/>
  <c r="DH23" i="32" a="1"/>
  <c r="DH23" i="32" s="1"/>
  <c r="BF10" i="32" a="1"/>
  <c r="BF10" i="32" s="1"/>
  <c r="DX22" i="32" a="1"/>
  <c r="DX22" i="32" s="1"/>
  <c r="AA14" i="32" a="1"/>
  <c r="AA14" i="32" s="1"/>
  <c r="IX8" i="32" a="1"/>
  <c r="IX8" i="32" s="1"/>
  <c r="AY8" i="32" a="1"/>
  <c r="AY8" i="32" s="1"/>
  <c r="JQ10" i="32" a="1"/>
  <c r="JQ10" i="32" s="1"/>
  <c r="GB24" i="32" a="1"/>
  <c r="GB24" i="32" s="1"/>
  <c r="IX26" i="32" a="1"/>
  <c r="IX26" i="32" s="1"/>
  <c r="X27" i="32" a="1"/>
  <c r="X27" i="32" s="1"/>
  <c r="ID8" i="32" a="1"/>
  <c r="ID8" i="32" s="1"/>
  <c r="GH13" i="32" a="1"/>
  <c r="GH13" i="32" s="1"/>
  <c r="HP16" i="32" a="1"/>
  <c r="HP16" i="32" s="1"/>
  <c r="GB5" i="32" a="1"/>
  <c r="GB5" i="32" s="1"/>
  <c r="FJ25" i="32" a="1"/>
  <c r="FJ25" i="32" s="1"/>
  <c r="KH9" i="32" a="1"/>
  <c r="KH9" i="32" s="1"/>
  <c r="BV9" i="32" a="1"/>
  <c r="BV9" i="32" s="1"/>
  <c r="DK26" i="32" a="1"/>
  <c r="DK26" i="32" s="1"/>
  <c r="FF8" i="32" a="1"/>
  <c r="FF8" i="32" s="1"/>
  <c r="IB6" i="32" a="1"/>
  <c r="IB6" i="32" s="1"/>
  <c r="I26" i="32" a="1"/>
  <c r="I26" i="32" s="1"/>
  <c r="KJ9" i="32" a="1"/>
  <c r="KJ9" i="32" s="1"/>
  <c r="JS8" i="32" a="1"/>
  <c r="JS8" i="32" s="1"/>
  <c r="GM23" i="32" a="1"/>
  <c r="GM23" i="32" s="1"/>
  <c r="FR6" i="32" a="1"/>
  <c r="FR6" i="32" s="1"/>
  <c r="EE6" i="32" a="1"/>
  <c r="EE6" i="32" s="1"/>
  <c r="DZ24" i="32" a="1"/>
  <c r="DZ24" i="32" s="1"/>
  <c r="GW7" i="32" a="1"/>
  <c r="GW7" i="32" s="1"/>
  <c r="DA5" i="32" a="1"/>
  <c r="DA5" i="32" s="1"/>
  <c r="AV8" i="32" a="1"/>
  <c r="AV8" i="32" s="1"/>
  <c r="DD26" i="32" a="1"/>
  <c r="DD26" i="32" s="1"/>
  <c r="JQ27" i="32" a="1"/>
  <c r="JQ27" i="32" s="1"/>
  <c r="KL5" i="32" a="1"/>
  <c r="KL5" i="32" s="1"/>
  <c r="EH6" i="32" a="1"/>
  <c r="EH6" i="32" s="1"/>
  <c r="HO8" i="32" a="1"/>
  <c r="HO8" i="32" s="1"/>
  <c r="P5" i="32" a="1"/>
  <c r="P5" i="32" s="1"/>
  <c r="HO5" i="32" a="1"/>
  <c r="HO5" i="32" s="1"/>
  <c r="KI14" i="32" a="1"/>
  <c r="KI14" i="32" s="1"/>
  <c r="CQ27" i="32" a="1"/>
  <c r="CQ27" i="32" s="1"/>
  <c r="HS27" i="32" a="1"/>
  <c r="HS27" i="32" s="1"/>
  <c r="GK25" i="32" a="1"/>
  <c r="GK25" i="32" s="1"/>
  <c r="BR8" i="32" a="1"/>
  <c r="BR8" i="32" s="1"/>
  <c r="EX6" i="32" a="1"/>
  <c r="EX6" i="32" s="1"/>
  <c r="HB7" i="32" a="1"/>
  <c r="HB7" i="32" s="1"/>
  <c r="FP8" i="32" a="1"/>
  <c r="FP8" i="32" s="1"/>
  <c r="EI10" i="32" a="1"/>
  <c r="EI10" i="32" s="1"/>
  <c r="FS24" i="32" a="1"/>
  <c r="FS24" i="32" s="1"/>
  <c r="AX21" i="32" a="1"/>
  <c r="AX21" i="32" s="1"/>
  <c r="FK11" i="32" a="1"/>
  <c r="FK11" i="32" s="1"/>
  <c r="FD17" i="32" a="1"/>
  <c r="FD17" i="32" s="1"/>
  <c r="O11" i="32" a="1"/>
  <c r="O11" i="32" s="1"/>
  <c r="G24" i="32" a="1"/>
  <c r="G24" i="32" s="1"/>
  <c r="GQ7" i="32" a="1"/>
  <c r="GQ7" i="32" s="1"/>
  <c r="AR23" i="32" a="1"/>
  <c r="AR23" i="32" s="1"/>
  <c r="EK14" i="32" a="1"/>
  <c r="EK14" i="32" s="1"/>
  <c r="CB9" i="32" a="1"/>
  <c r="CB9" i="32" s="1"/>
  <c r="JB10" i="32" a="1"/>
  <c r="JB10" i="32" s="1"/>
  <c r="AA23" i="32" a="1"/>
  <c r="AA23" i="32" s="1"/>
  <c r="FN7" i="32" a="1"/>
  <c r="FN7" i="32" s="1"/>
  <c r="DV16" i="32" a="1"/>
  <c r="DV16" i="32" s="1"/>
  <c r="JU20" i="32" a="1"/>
  <c r="JU20" i="32" s="1"/>
  <c r="EL22" i="32" a="1"/>
  <c r="EL22" i="32" s="1"/>
  <c r="CX24" i="32" a="1"/>
  <c r="CX24" i="32" s="1"/>
  <c r="JW16" i="32" a="1"/>
  <c r="JW16" i="32" s="1"/>
  <c r="EV22" i="32" a="1"/>
  <c r="EV22" i="32" s="1"/>
  <c r="BM25" i="32" a="1"/>
  <c r="BM25" i="32" s="1"/>
  <c r="FU20" i="32" a="1"/>
  <c r="FU20" i="32" s="1"/>
  <c r="FM26" i="32" a="1"/>
  <c r="FM26" i="32" s="1"/>
  <c r="JD15" i="32" a="1"/>
  <c r="JD15" i="32" s="1"/>
  <c r="G8" i="32" a="1"/>
  <c r="G8" i="32" s="1"/>
  <c r="IK26" i="32" a="1"/>
  <c r="IK26" i="32" s="1"/>
  <c r="GU13" i="32" a="1"/>
  <c r="GU13" i="32" s="1"/>
  <c r="HA5" i="32" a="1"/>
  <c r="HA5" i="32" s="1"/>
  <c r="R16" i="32" a="1"/>
  <c r="R16" i="32" s="1"/>
  <c r="DY5" i="32" a="1"/>
  <c r="DY5" i="32" s="1"/>
  <c r="H5" i="32" a="1"/>
  <c r="H5" i="32" s="1"/>
  <c r="EC27" i="32" a="1"/>
  <c r="EC27" i="32" s="1"/>
  <c r="CT5" i="32" a="1"/>
  <c r="CT5" i="32" s="1"/>
  <c r="HS12" i="32" a="1"/>
  <c r="HS12" i="32" s="1"/>
  <c r="CH22" i="32" a="1"/>
  <c r="CH22" i="32" s="1"/>
  <c r="JU5" i="32" a="1"/>
  <c r="JU5" i="32" s="1"/>
  <c r="IT9" i="32" a="1"/>
  <c r="IT9" i="32" s="1"/>
  <c r="AX24" i="32" a="1"/>
  <c r="AX24" i="32" s="1"/>
  <c r="X18" i="32" a="1"/>
  <c r="X18" i="32" s="1"/>
  <c r="M8" i="32" a="1"/>
  <c r="M8" i="32" s="1"/>
  <c r="HM10" i="32" a="1"/>
  <c r="HM10" i="32" s="1"/>
  <c r="DD27" i="32" a="1"/>
  <c r="DD27" i="32" s="1"/>
  <c r="CP9" i="32" a="1"/>
  <c r="CP9" i="32" s="1"/>
  <c r="CM27" i="32" a="1"/>
  <c r="CM27" i="32" s="1"/>
  <c r="BB8" i="32" a="1"/>
  <c r="BB8" i="32" s="1"/>
  <c r="BV8" i="32" a="1"/>
  <c r="BV8" i="32" s="1"/>
  <c r="HQ9" i="32" a="1"/>
  <c r="HQ9" i="32" s="1"/>
  <c r="JR7" i="32" a="1"/>
  <c r="JR7" i="32" s="1"/>
  <c r="JE24" i="32" a="1"/>
  <c r="JE24" i="32" s="1"/>
  <c r="AV9" i="32" a="1"/>
  <c r="AV9" i="32" s="1"/>
  <c r="HD6" i="32" a="1"/>
  <c r="HD6" i="32" s="1"/>
  <c r="L7" i="32" a="1"/>
  <c r="L7" i="32" s="1"/>
  <c r="GO27" i="32" a="1"/>
  <c r="GO27" i="32" s="1"/>
  <c r="IT24" i="32" a="1"/>
  <c r="IT24" i="32" s="1"/>
  <c r="KK14" i="32" a="1"/>
  <c r="KK14" i="32" s="1"/>
  <c r="FE6" i="32" a="1"/>
  <c r="FE6" i="32" s="1"/>
  <c r="DO8" i="32" a="1"/>
  <c r="DO8" i="32" s="1"/>
  <c r="CU11" i="32" a="1"/>
  <c r="CU11" i="32" s="1"/>
  <c r="DJ8" i="32" a="1"/>
  <c r="DJ8" i="32" s="1"/>
  <c r="HZ13" i="32" a="1"/>
  <c r="HZ13" i="32" s="1"/>
  <c r="IT27" i="32" a="1"/>
  <c r="IT27" i="32" s="1"/>
  <c r="IU7" i="32" a="1"/>
  <c r="IU7" i="32" s="1"/>
  <c r="EA5" i="32" a="1"/>
  <c r="EA5" i="32" s="1"/>
  <c r="FU14" i="32" a="1"/>
  <c r="FU14" i="32" s="1"/>
  <c r="AR7" i="32" a="1"/>
  <c r="AR7" i="32" s="1"/>
  <c r="EN25" i="32" a="1"/>
  <c r="EN25" i="32" s="1"/>
  <c r="EG27" i="32" a="1"/>
  <c r="EG27" i="32" s="1"/>
  <c r="KB17" i="32" a="1"/>
  <c r="KB17" i="32" s="1"/>
  <c r="IC26" i="32" a="1"/>
  <c r="IC26" i="32" s="1"/>
  <c r="DH7" i="32" a="1"/>
  <c r="DH7" i="32" s="1"/>
  <c r="FX27" i="32" a="1"/>
  <c r="FX27" i="32" s="1"/>
  <c r="FZ10" i="32" a="1"/>
  <c r="FZ10" i="32" s="1"/>
  <c r="FM7" i="32" a="1"/>
  <c r="FM7" i="32" s="1"/>
  <c r="AJ8" i="32" a="1"/>
  <c r="AJ8" i="32" s="1"/>
  <c r="BU24" i="32" a="1"/>
  <c r="BU24" i="32" s="1"/>
  <c r="EV17" i="32" a="1"/>
  <c r="EV17" i="32" s="1"/>
  <c r="DQ27" i="32" a="1"/>
  <c r="DQ27" i="32" s="1"/>
  <c r="DY8" i="32" a="1"/>
  <c r="DY8" i="32" s="1"/>
  <c r="FQ6" i="32" a="1"/>
  <c r="FQ6" i="32" s="1"/>
  <c r="JP21" i="32" a="1"/>
  <c r="JP21" i="32" s="1"/>
  <c r="FC24" i="32" a="1"/>
  <c r="FC24" i="32" s="1"/>
  <c r="CP22" i="32" a="1"/>
  <c r="CP22" i="32" s="1"/>
  <c r="JI23" i="32" a="1"/>
  <c r="JI23" i="32" s="1"/>
  <c r="BG24" i="32" a="1"/>
  <c r="BG24" i="32" s="1"/>
  <c r="HG21" i="32" a="1"/>
  <c r="HG21" i="32" s="1"/>
  <c r="GX13" i="32" a="1"/>
  <c r="GX13" i="32" s="1"/>
  <c r="HE8" i="32" a="1"/>
  <c r="HE8" i="32" s="1"/>
  <c r="FN5" i="32" a="1"/>
  <c r="FN5" i="32" s="1"/>
  <c r="HS7" i="32" a="1"/>
  <c r="HS7" i="32" s="1"/>
  <c r="BL6" i="32" a="1"/>
  <c r="BL6" i="32" s="1"/>
  <c r="BM6" i="32" a="1"/>
  <c r="BM6" i="32" s="1"/>
  <c r="DH6" i="32" a="1"/>
  <c r="DH6" i="32" s="1"/>
  <c r="EK13" i="32" a="1"/>
  <c r="EK13" i="32" s="1"/>
  <c r="X9" i="32" a="1"/>
  <c r="X9" i="32" s="1"/>
  <c r="DG7" i="32" a="1"/>
  <c r="DG7" i="32" s="1"/>
  <c r="GK26" i="32" a="1"/>
  <c r="GK26" i="32" s="1"/>
  <c r="AU8" i="32" a="1"/>
  <c r="AU8" i="32" s="1"/>
  <c r="CX7" i="32" a="1"/>
  <c r="CX7" i="32" s="1"/>
  <c r="CI24" i="32" a="1"/>
  <c r="CI24" i="32" s="1"/>
  <c r="AH8" i="32" a="1"/>
  <c r="AH8" i="32" s="1"/>
  <c r="CG11" i="32" a="1"/>
  <c r="CG11" i="32" s="1"/>
  <c r="DQ5" i="32" a="1"/>
  <c r="DQ5" i="32" s="1"/>
  <c r="EO26" i="32" a="1"/>
  <c r="EO26" i="32" s="1"/>
  <c r="G27" i="32" a="1"/>
  <c r="G27" i="32" s="1"/>
  <c r="AG16" i="32" a="1"/>
  <c r="AG16" i="32" s="1"/>
  <c r="IQ12" i="32" a="1"/>
  <c r="IQ12" i="32" s="1"/>
  <c r="HP26" i="32" a="1"/>
  <c r="HP26" i="32" s="1"/>
  <c r="FB9" i="32" a="1"/>
  <c r="FB9" i="32" s="1"/>
  <c r="JR8" i="32" a="1"/>
  <c r="JR8" i="32" s="1"/>
  <c r="FA22" i="32" a="1"/>
  <c r="FA22" i="32" s="1"/>
  <c r="EI15" i="32" a="1"/>
  <c r="EI15" i="32" s="1"/>
  <c r="DY27" i="32" a="1"/>
  <c r="DY27" i="32" s="1"/>
  <c r="CF8" i="32" a="1"/>
  <c r="CF8" i="32" s="1"/>
  <c r="FW8" i="32" a="1"/>
  <c r="FW8" i="32" s="1"/>
  <c r="HT23" i="32" a="1"/>
  <c r="HT23" i="32" s="1"/>
  <c r="IS6" i="32" a="1"/>
  <c r="IS6" i="32" s="1"/>
  <c r="FY12" i="32" a="1"/>
  <c r="FY12" i="32" s="1"/>
  <c r="CQ9" i="32" a="1"/>
  <c r="CQ9" i="32" s="1"/>
  <c r="CJ5" i="32" a="1"/>
  <c r="CJ5" i="32" s="1"/>
  <c r="FF7" i="32" a="1"/>
  <c r="FF7" i="32" s="1"/>
  <c r="IH7" i="32" a="1"/>
  <c r="IH7" i="32" s="1"/>
  <c r="AU9" i="32" a="1"/>
  <c r="AU9" i="32" s="1"/>
  <c r="HA26" i="32" a="1"/>
  <c r="HA26" i="32" s="1"/>
  <c r="JW9" i="32" a="1"/>
  <c r="JW9" i="32" s="1"/>
  <c r="S27" i="32" a="1"/>
  <c r="S27" i="32" s="1"/>
  <c r="EZ18" i="32" a="1"/>
  <c r="EZ18" i="32" s="1"/>
  <c r="AO26" i="32" a="1"/>
  <c r="AO26" i="32" s="1"/>
  <c r="JC14" i="32" a="1"/>
  <c r="JC14" i="32" s="1"/>
  <c r="KL12" i="32" a="1"/>
  <c r="KL12" i="32" s="1"/>
  <c r="BW25" i="32" a="1"/>
  <c r="BW25" i="32" s="1"/>
  <c r="CU26" i="32" a="1"/>
  <c r="CU26" i="32" s="1"/>
  <c r="CD19" i="32" a="1"/>
  <c r="CD19" i="32" s="1"/>
  <c r="EX27" i="32" a="1"/>
  <c r="EX27" i="32" s="1"/>
  <c r="BT11" i="32" a="1"/>
  <c r="BT11" i="32" s="1"/>
  <c r="DW7" i="32" a="1"/>
  <c r="DW7" i="32" s="1"/>
  <c r="CN25" i="32" a="1"/>
  <c r="CN25" i="32" s="1"/>
  <c r="AC7" i="32" a="1"/>
  <c r="AC7" i="32" s="1"/>
  <c r="FR16" i="32" a="1"/>
  <c r="FR16" i="32" s="1"/>
  <c r="GY27" i="32" a="1"/>
  <c r="GY27" i="32" s="1"/>
  <c r="GQ10" i="32" a="1"/>
  <c r="GQ10" i="32" s="1"/>
  <c r="HI19" i="32" a="1"/>
  <c r="HI19" i="32" s="1"/>
  <c r="IZ23" i="32" a="1"/>
  <c r="IZ23" i="32" s="1"/>
  <c r="HV21" i="32" a="1"/>
  <c r="HV21" i="32" s="1"/>
  <c r="BT18" i="32" a="1"/>
  <c r="BT18" i="32" s="1"/>
  <c r="AT23" i="32" a="1"/>
  <c r="AT23" i="32" s="1"/>
  <c r="EL9" i="32" a="1"/>
  <c r="EL9" i="32" s="1"/>
  <c r="IR14" i="32" a="1"/>
  <c r="IR14" i="32"/>
  <c r="EG6" i="32" a="1"/>
  <c r="EG6" i="32" s="1"/>
  <c r="HE6" i="32" a="1"/>
  <c r="HE6" i="32" s="1"/>
  <c r="ER8" i="32" a="1"/>
  <c r="ER8" i="32" s="1"/>
  <c r="HA10" i="32" a="1"/>
  <c r="HA10" i="32" s="1"/>
  <c r="GX11" i="32" a="1"/>
  <c r="GX11" i="32" s="1"/>
  <c r="JK27" i="32" a="1"/>
  <c r="JK27" i="32" s="1"/>
  <c r="BO26" i="32" a="1"/>
  <c r="BO26" i="32" s="1"/>
  <c r="JX27" i="32" a="1"/>
  <c r="JX27" i="32" s="1"/>
  <c r="BB26" i="32" a="1"/>
  <c r="BB26" i="32" s="1"/>
  <c r="CC6" i="32" a="1"/>
  <c r="CC6" i="32" s="1"/>
  <c r="FO9" i="32" a="1"/>
  <c r="FO9" i="32" s="1"/>
  <c r="DP5" i="32" a="1"/>
  <c r="DP5" i="32" s="1"/>
  <c r="FA9" i="32" a="1"/>
  <c r="FA9" i="32" s="1"/>
  <c r="HG24" i="32" a="1"/>
  <c r="HG24" i="32" s="1"/>
  <c r="FF26" i="32" a="1"/>
  <c r="FF26" i="32" s="1"/>
  <c r="AZ26" i="32" a="1"/>
  <c r="AZ26" i="32" s="1"/>
  <c r="AP26" i="32" a="1"/>
  <c r="AP26" i="32" s="1"/>
  <c r="GP26" i="32" a="1"/>
  <c r="GP26" i="32" s="1"/>
  <c r="KE16" i="32" a="1"/>
  <c r="KE16" i="32" s="1"/>
  <c r="J6" i="32" a="1"/>
  <c r="J6" i="32" s="1"/>
  <c r="BT7" i="32" a="1"/>
  <c r="BT7" i="32" s="1"/>
  <c r="EV10" i="32" a="1"/>
  <c r="EV10" i="32" s="1"/>
  <c r="CE9" i="32" a="1"/>
  <c r="CE9" i="32" s="1"/>
  <c r="O14" i="32" a="1"/>
  <c r="O14" i="32" s="1"/>
  <c r="DT25" i="32" a="1"/>
  <c r="DT25" i="32" s="1"/>
  <c r="GD5" i="32" a="1"/>
  <c r="GD5" i="32" s="1"/>
  <c r="HE7" i="32" a="1"/>
  <c r="HE7" i="32" s="1"/>
  <c r="AR21" i="32" a="1"/>
  <c r="AR21" i="32" s="1"/>
  <c r="O25" i="32" a="1"/>
  <c r="O25" i="32" s="1"/>
  <c r="KD12" i="32" a="1"/>
  <c r="KD12" i="32" s="1"/>
  <c r="GF27" i="32" a="1"/>
  <c r="GF27" i="32" s="1"/>
  <c r="JT5" i="32" a="1"/>
  <c r="JT5" i="32" s="1"/>
  <c r="BE15" i="32" a="1"/>
  <c r="BE15" i="32" s="1"/>
  <c r="CP7" i="32" a="1"/>
  <c r="CP7" i="32" s="1"/>
  <c r="IV24" i="32" a="1"/>
  <c r="IV24" i="32" s="1"/>
  <c r="GS27" i="32" a="1"/>
  <c r="GS27" i="32" s="1"/>
  <c r="AP9" i="32" a="1"/>
  <c r="AP9" i="32" s="1"/>
  <c r="EB25" i="32" a="1"/>
  <c r="EB25" i="32" s="1"/>
  <c r="G19" i="32" a="1"/>
  <c r="G19" i="32" s="1"/>
  <c r="GT22" i="32" a="1"/>
  <c r="GT22" i="32" s="1"/>
  <c r="IH22" i="32" a="1"/>
  <c r="IH22" i="32" s="1"/>
  <c r="FA18" i="32" a="1"/>
  <c r="FA18" i="32" s="1"/>
  <c r="HK22" i="32" a="1"/>
  <c r="HK22" i="32" s="1"/>
  <c r="EC5" i="32" a="1"/>
  <c r="EC5" i="32" s="1"/>
  <c r="JB26" i="32" a="1"/>
  <c r="JB26" i="32" s="1"/>
  <c r="EU10" i="32" a="1"/>
  <c r="EU10" i="32" s="1"/>
  <c r="CH16" i="32" a="1"/>
  <c r="CH16" i="32" s="1"/>
  <c r="II10" i="32" a="1"/>
  <c r="II10" i="32" s="1"/>
  <c r="BJ18" i="32" a="1"/>
  <c r="BJ18" i="32" s="1"/>
  <c r="DN15" i="32" a="1"/>
  <c r="DN15" i="32" s="1"/>
  <c r="GQ18" i="32" a="1"/>
  <c r="GQ18" i="32" s="1"/>
  <c r="U15" i="32" a="1"/>
  <c r="U15" i="32" s="1"/>
  <c r="HK6" i="32" a="1"/>
  <c r="HK6" i="32" s="1"/>
  <c r="DR12" i="32" a="1"/>
  <c r="DR12" i="32" s="1"/>
  <c r="BL9" i="32" a="1"/>
  <c r="BL9" i="32" s="1"/>
  <c r="HD12" i="32" a="1"/>
  <c r="HD12" i="32" s="1"/>
  <c r="BZ6" i="32" a="1"/>
  <c r="BZ6" i="32" s="1"/>
  <c r="CH6" i="32" a="1"/>
  <c r="CH6" i="32" s="1"/>
  <c r="U5" i="32" a="1"/>
  <c r="U5" i="32" s="1"/>
  <c r="FG20" i="32" a="1"/>
  <c r="FG20" i="32" s="1"/>
  <c r="AI22" i="32" a="1"/>
  <c r="AI22" i="32" s="1"/>
  <c r="FA21" i="32" a="1"/>
  <c r="FA21" i="32" s="1"/>
  <c r="BU19" i="32" a="1"/>
  <c r="BU19" i="32" s="1"/>
  <c r="CO16" i="32" a="1"/>
  <c r="CO16" i="32" s="1"/>
  <c r="EV11" i="32" a="1"/>
  <c r="EV11" i="32" s="1"/>
  <c r="GA17" i="32" a="1"/>
  <c r="GA17" i="32" s="1"/>
  <c r="JH23" i="32" a="1"/>
  <c r="JH23" i="32" s="1"/>
  <c r="GV27" i="32" a="1"/>
  <c r="GV27" i="32" s="1"/>
  <c r="EJ21" i="32" a="1"/>
  <c r="EJ21" i="32" s="1"/>
  <c r="HP22" i="32" a="1"/>
  <c r="HP22" i="32" s="1"/>
  <c r="DY11" i="32" a="1"/>
  <c r="DY11" i="32" s="1"/>
  <c r="HY24" i="32" a="1"/>
  <c r="HY24" i="32" s="1"/>
  <c r="CH14" i="32" a="1"/>
  <c r="CH14" i="32" s="1"/>
  <c r="BC22" i="32" a="1"/>
  <c r="BC22" i="32" s="1"/>
  <c r="BC24" i="32" a="1"/>
  <c r="BC24" i="32" s="1"/>
  <c r="BR13" i="32" a="1"/>
  <c r="BR13" i="32" s="1"/>
  <c r="CS18" i="32" a="1"/>
  <c r="CS18" i="32" s="1"/>
  <c r="IG25" i="32" a="1"/>
  <c r="IG25" i="32" s="1"/>
  <c r="HK24" i="32" a="1"/>
  <c r="HK24" i="32" s="1"/>
  <c r="JE14" i="32" a="1"/>
  <c r="JE14" i="32" s="1"/>
  <c r="GQ20" i="32" a="1"/>
  <c r="GQ20" i="32" s="1"/>
  <c r="DZ25" i="32" a="1"/>
  <c r="DZ25" i="32" s="1"/>
  <c r="JJ21" i="32" a="1"/>
  <c r="JJ21" i="32" s="1"/>
  <c r="FK26" i="32" a="1"/>
  <c r="FK26" i="32" s="1"/>
  <c r="JN6" i="32" a="1"/>
  <c r="JN6" i="32" s="1"/>
  <c r="JD24" i="32" a="1"/>
  <c r="JD24" i="32" s="1"/>
  <c r="L26" i="32" a="1"/>
  <c r="L26" i="32" s="1"/>
  <c r="W18" i="32" a="1"/>
  <c r="W18" i="32" s="1"/>
  <c r="JI22" i="32" a="1"/>
  <c r="JI22" i="32" s="1"/>
  <c r="GM21" i="32" a="1"/>
  <c r="GM21" i="32" s="1"/>
  <c r="EJ10" i="32" a="1"/>
  <c r="EJ10" i="32" s="1"/>
  <c r="KG6" i="32" a="1"/>
  <c r="KG6" i="32" s="1"/>
  <c r="IM23" i="32" a="1"/>
  <c r="IM23" i="32" s="1"/>
  <c r="S10" i="32" a="1"/>
  <c r="S10" i="32" s="1"/>
  <c r="JY10" i="32" a="1"/>
  <c r="JY10" i="32" s="1"/>
  <c r="CK11" i="32" a="1"/>
  <c r="CK11" i="32" s="1"/>
  <c r="HA6" i="32" a="1"/>
  <c r="HA6" i="32" s="1"/>
  <c r="KH8" i="32" a="1"/>
  <c r="KH8" i="32" s="1"/>
  <c r="DY22" i="32" a="1"/>
  <c r="DY22" i="32" s="1"/>
  <c r="U27" i="32" a="1"/>
  <c r="U27" i="32" s="1"/>
  <c r="KH18" i="32" a="1"/>
  <c r="KH18" i="32" s="1"/>
  <c r="CK9" i="32" a="1"/>
  <c r="CK9" i="32" s="1"/>
  <c r="FU23" i="32" a="1"/>
  <c r="FU23" i="32" s="1"/>
  <c r="DU23" i="32" a="1"/>
  <c r="DU23" i="32" s="1"/>
  <c r="EL13" i="32" a="1"/>
  <c r="EL13" i="32" s="1"/>
  <c r="KK10" i="32" a="1"/>
  <c r="KK10" i="32" s="1"/>
  <c r="BW24" i="32" a="1"/>
  <c r="BW24" i="32" s="1"/>
  <c r="FM24" i="32" a="1"/>
  <c r="FM24" i="32" s="1"/>
  <c r="KC8" i="32" a="1"/>
  <c r="KC8" i="32" s="1"/>
  <c r="HU16" i="32" a="1"/>
  <c r="HU16" i="32" s="1"/>
  <c r="HL24" i="32" a="1"/>
  <c r="HL24" i="32" s="1"/>
  <c r="GX7" i="32" a="1"/>
  <c r="GX7" i="32" s="1"/>
  <c r="IS27" i="32" a="1"/>
  <c r="IS27" i="32" s="1"/>
  <c r="JM5" i="32" a="1"/>
  <c r="JM5" i="32" s="1"/>
  <c r="HK21" i="32" a="1"/>
  <c r="HK21" i="32" s="1"/>
  <c r="JB24" i="32" a="1"/>
  <c r="JB24" i="32" s="1"/>
  <c r="JJ9" i="32" a="1"/>
  <c r="JJ9" i="32" s="1"/>
  <c r="KK11" i="32" a="1"/>
  <c r="KK11" i="32"/>
  <c r="HF23" i="32" a="1"/>
  <c r="HF23" i="32" s="1"/>
  <c r="HI25" i="32" a="1"/>
  <c r="HI25" i="32" s="1"/>
  <c r="GR8" i="32" a="1"/>
  <c r="GR8" i="32" s="1"/>
  <c r="AZ10" i="32" a="1"/>
  <c r="AZ10" i="32" s="1"/>
  <c r="CI7" i="32" a="1"/>
  <c r="CI7" i="32" s="1"/>
  <c r="BO7" i="32" a="1"/>
  <c r="BO7" i="32" s="1"/>
  <c r="BV17" i="32" a="1"/>
  <c r="BV17" i="32" s="1"/>
  <c r="DQ25" i="32" a="1"/>
  <c r="DQ25" i="32" s="1"/>
  <c r="BM9" i="32" a="1"/>
  <c r="BM9" i="32" s="1"/>
  <c r="EV5" i="32" a="1"/>
  <c r="EV5" i="32" s="1"/>
  <c r="U12" i="32" a="1"/>
  <c r="U12" i="32" s="1"/>
  <c r="DF18" i="32" a="1"/>
  <c r="DF18" i="32" s="1"/>
  <c r="AR16" i="32" a="1"/>
  <c r="AR16" i="32" s="1"/>
  <c r="CU15" i="32" a="1"/>
  <c r="CU15" i="32" s="1"/>
  <c r="HB13" i="32" a="1"/>
  <c r="HB13" i="32" s="1"/>
  <c r="DB15" i="32" a="1"/>
  <c r="DB15" i="32" s="1"/>
  <c r="EJ16" i="32" a="1"/>
  <c r="EJ16" i="32" s="1"/>
  <c r="AC19" i="32" a="1"/>
  <c r="AC19" i="32" s="1"/>
  <c r="I13" i="32" a="1"/>
  <c r="I13" i="32" s="1"/>
  <c r="AN7" i="32" a="1"/>
  <c r="AN7" i="32" s="1"/>
  <c r="EU27" i="32" a="1"/>
  <c r="EU27" i="32" s="1"/>
  <c r="IX10" i="32" a="1"/>
  <c r="IX10" i="32" s="1"/>
  <c r="CR17" i="32" a="1"/>
  <c r="CR17" i="32" s="1"/>
  <c r="GB8" i="32" a="1"/>
  <c r="GB8" i="32" s="1"/>
  <c r="JW7" i="32" a="1"/>
  <c r="JW7" i="32" s="1"/>
  <c r="BQ6" i="32" a="1"/>
  <c r="BQ6" i="32" s="1"/>
  <c r="EZ20" i="32" a="1"/>
  <c r="EZ20" i="32" s="1"/>
  <c r="DL23" i="32" a="1"/>
  <c r="DL23" i="32" s="1"/>
  <c r="FS21" i="32" a="1"/>
  <c r="FS21" i="32" s="1"/>
  <c r="EL19" i="32" a="1"/>
  <c r="EL19" i="32" s="1"/>
  <c r="HT18" i="32" a="1"/>
  <c r="HT18" i="32" s="1"/>
  <c r="GI15" i="32" a="1"/>
  <c r="GI15" i="32" s="1"/>
  <c r="GY20" i="32" a="1"/>
  <c r="GY20" i="32" s="1"/>
  <c r="I25" i="32" a="1"/>
  <c r="I25" i="32" s="1"/>
  <c r="IB26" i="32" a="1"/>
  <c r="IB26" i="32" s="1"/>
  <c r="EB19" i="32" a="1"/>
  <c r="EB19" i="32" s="1"/>
  <c r="GF23" i="32" a="1"/>
  <c r="GF23" i="32" s="1"/>
  <c r="IJ26" i="32" a="1"/>
  <c r="IJ26" i="32" s="1"/>
  <c r="IP24" i="32" a="1"/>
  <c r="IP24" i="32" s="1"/>
  <c r="JZ8" i="32" a="1"/>
  <c r="JZ8" i="32" s="1"/>
  <c r="EJ20" i="32" a="1"/>
  <c r="EJ20" i="32" s="1"/>
  <c r="GY26" i="32" a="1"/>
  <c r="GY26" i="32" s="1"/>
  <c r="BL8" i="32" a="1"/>
  <c r="BL8" i="32" s="1"/>
  <c r="FO17" i="32" a="1"/>
  <c r="FO17" i="32" s="1"/>
  <c r="IF23" i="32" a="1"/>
  <c r="IF23" i="32" s="1"/>
  <c r="M25" i="32" a="1"/>
  <c r="M25" i="32" s="1"/>
  <c r="P11" i="32" a="1"/>
  <c r="P11" i="32" s="1"/>
  <c r="DJ17" i="32" a="1"/>
  <c r="DJ17" i="32" s="1"/>
  <c r="IH20" i="32" a="1"/>
  <c r="IH20" i="32" s="1"/>
  <c r="AQ18" i="32" a="1"/>
  <c r="AQ18" i="32" s="1"/>
  <c r="FJ21" i="32" a="1"/>
  <c r="FJ21" i="32" s="1"/>
  <c r="HX9" i="32" a="1"/>
  <c r="HX9" i="32" s="1"/>
  <c r="CA21" i="32" a="1"/>
  <c r="CA21" i="32" s="1"/>
  <c r="AV22" i="32" a="1"/>
  <c r="AV22" i="32" s="1"/>
  <c r="EN21" i="32" a="1"/>
  <c r="EN21" i="32" s="1"/>
  <c r="IP23" i="32" a="1"/>
  <c r="IP23" i="32" s="1"/>
  <c r="AS25" i="32" a="1"/>
  <c r="AS25" i="32"/>
  <c r="BM26" i="32" a="1"/>
  <c r="BM26" i="32" s="1"/>
  <c r="KB13" i="32" a="1"/>
  <c r="KB13" i="32" s="1"/>
  <c r="GY24" i="32" a="1"/>
  <c r="GY24" i="32" s="1"/>
  <c r="FR8" i="32" a="1"/>
  <c r="FR8" i="32" s="1"/>
  <c r="DD22" i="32" a="1"/>
  <c r="DD22" i="32" s="1"/>
  <c r="AF25" i="32" a="1"/>
  <c r="AF25" i="32" s="1"/>
  <c r="FG9" i="32" a="1"/>
  <c r="FG9" i="32" s="1"/>
  <c r="BG5" i="32" a="1"/>
  <c r="BG5" i="32" s="1"/>
  <c r="T26" i="32" a="1"/>
  <c r="T26" i="32" s="1"/>
  <c r="BZ16" i="32" a="1"/>
  <c r="BZ16" i="32" s="1"/>
  <c r="KH11" i="32" a="1"/>
  <c r="KH11" i="32" s="1"/>
  <c r="EP9" i="32" a="1"/>
  <c r="EP9" i="32" s="1"/>
  <c r="GG21" i="32" a="1"/>
  <c r="GG21" i="32" s="1"/>
  <c r="FZ24" i="32" a="1"/>
  <c r="FZ24" i="32" s="1"/>
  <c r="HC5" i="32" a="1"/>
  <c r="HC5" i="32" s="1"/>
  <c r="KK15" i="32" a="1"/>
  <c r="KK15" i="32" s="1"/>
  <c r="JC23" i="32" a="1"/>
  <c r="JC23" i="32" s="1"/>
  <c r="EP11" i="32" a="1"/>
  <c r="EP11" i="32" s="1"/>
  <c r="KB15" i="32" a="1"/>
  <c r="KB15" i="32" s="1"/>
  <c r="R23" i="32" a="1"/>
  <c r="R23" i="32" s="1"/>
  <c r="DZ27" i="32" a="1"/>
  <c r="DZ27" i="32" s="1"/>
  <c r="CE7" i="32" a="1"/>
  <c r="CE7" i="32" s="1"/>
  <c r="IK8" i="32" a="1"/>
  <c r="IK8" i="32" s="1"/>
  <c r="BP13" i="32" a="1"/>
  <c r="BP13" i="32" s="1"/>
  <c r="BF21" i="32" a="1"/>
  <c r="BF21" i="32" s="1"/>
  <c r="AH25" i="32" a="1"/>
  <c r="AH25" i="32" s="1"/>
  <c r="CX10" i="32" a="1"/>
  <c r="CX10" i="32" s="1"/>
  <c r="KF18" i="32" a="1"/>
  <c r="KF18" i="32" s="1"/>
  <c r="IM22" i="32" a="1"/>
  <c r="IM22" i="32" s="1"/>
  <c r="GQ26" i="32" a="1"/>
  <c r="GQ26" i="32" s="1"/>
  <c r="BC10" i="32" a="1"/>
  <c r="BC10" i="32" s="1"/>
  <c r="JK14" i="32" a="1"/>
  <c r="JK14" i="32" s="1"/>
  <c r="AQ12" i="32" a="1"/>
  <c r="AQ12" i="32" s="1"/>
  <c r="EH11" i="32" a="1"/>
  <c r="EH11" i="32" s="1"/>
  <c r="CK14" i="32" a="1"/>
  <c r="CK14" i="32" s="1"/>
  <c r="EH17" i="32" a="1"/>
  <c r="EH17" i="32" s="1"/>
  <c r="BK15" i="32" a="1"/>
  <c r="BK15" i="32" s="1"/>
  <c r="F11" i="32" a="1"/>
  <c r="F11" i="32" s="1"/>
  <c r="EN7" i="32" a="1"/>
  <c r="EN7" i="32" s="1"/>
  <c r="AR5" i="32" a="1"/>
  <c r="AR5" i="32" s="1"/>
  <c r="DO13" i="32" a="1"/>
  <c r="DO13" i="32" s="1"/>
  <c r="FA13" i="32" a="1"/>
  <c r="FA13" i="32" s="1"/>
  <c r="CO9" i="32" a="1"/>
  <c r="CO9" i="32" s="1"/>
  <c r="CP10" i="32" a="1"/>
  <c r="CP10" i="32" s="1"/>
  <c r="GL26" i="32" a="1"/>
  <c r="GL26" i="32" s="1"/>
  <c r="CN7" i="32" a="1"/>
  <c r="CN7" i="32" s="1"/>
  <c r="BA22" i="32" a="1"/>
  <c r="BA22" i="32" s="1"/>
  <c r="HJ21" i="32" a="1"/>
  <c r="HJ21" i="32" s="1"/>
  <c r="EH23" i="32" a="1"/>
  <c r="EH23" i="32" s="1"/>
  <c r="JS19" i="32" a="1"/>
  <c r="JS19" i="32" s="1"/>
  <c r="JX23" i="32" a="1"/>
  <c r="JX23" i="32" s="1"/>
  <c r="EU23" i="32" a="1"/>
  <c r="EU23" i="32" s="1"/>
  <c r="AU25" i="32" a="1"/>
  <c r="AU25" i="32" s="1"/>
  <c r="FA26" i="32" a="1"/>
  <c r="FA26" i="32" s="1"/>
  <c r="CL23" i="32" a="1"/>
  <c r="CL23" i="32" s="1"/>
  <c r="GN26" i="32" a="1"/>
  <c r="GN26" i="32" s="1"/>
  <c r="DQ17" i="32" a="1"/>
  <c r="DQ17" i="32" s="1"/>
  <c r="BP27" i="32" a="1"/>
  <c r="BP27" i="32" s="1"/>
  <c r="BY23" i="32" a="1"/>
  <c r="BY23" i="32" s="1"/>
  <c r="IY23" i="32" a="1"/>
  <c r="IY23" i="32" s="1"/>
  <c r="JC24" i="32" a="1"/>
  <c r="JC24" i="32" s="1"/>
  <c r="BY8" i="32" a="1"/>
  <c r="BY8" i="32" s="1"/>
  <c r="DW21" i="32" a="1"/>
  <c r="DW21" i="32" s="1"/>
  <c r="CI23" i="32" a="1"/>
  <c r="CI23" i="32" s="1"/>
  <c r="JJ23" i="32" a="1"/>
  <c r="JJ23" i="32" s="1"/>
  <c r="JM7" i="32" a="1"/>
  <c r="JM7" i="32" s="1"/>
  <c r="IA21" i="32" a="1"/>
  <c r="IA21" i="32" s="1"/>
  <c r="JJ22" i="32" a="1"/>
  <c r="JJ22" i="32" s="1"/>
  <c r="FH23" i="32" a="1"/>
  <c r="FH23" i="32" s="1"/>
  <c r="ED25" i="32" a="1"/>
  <c r="ED25" i="32" s="1"/>
  <c r="DE26" i="32" a="1"/>
  <c r="DE26" i="32" s="1"/>
  <c r="EC20" i="32" a="1"/>
  <c r="EC20" i="32" s="1"/>
  <c r="FA25" i="32" a="1"/>
  <c r="FA25" i="32" s="1"/>
  <c r="GJ22" i="32" a="1"/>
  <c r="GJ22" i="32" s="1"/>
  <c r="FI20" i="32" a="1"/>
  <c r="FI20" i="32" s="1"/>
  <c r="X24" i="32" a="1"/>
  <c r="X24" i="32" s="1"/>
  <c r="BC27" i="32" a="1"/>
  <c r="BC27" i="32" s="1"/>
  <c r="KI11" i="32" a="1"/>
  <c r="KI11" i="32" s="1"/>
  <c r="JM27" i="32" a="1"/>
  <c r="JM27" i="32" s="1"/>
  <c r="JB19" i="32" a="1"/>
  <c r="JB19" i="32" s="1"/>
  <c r="JH25" i="32" a="1"/>
  <c r="JH25" i="32" s="1"/>
  <c r="AN25" i="32" a="1"/>
  <c r="AN25" i="32" s="1"/>
  <c r="AR13" i="32" a="1"/>
  <c r="AR13" i="32" s="1"/>
  <c r="FQ13" i="32" a="1"/>
  <c r="FQ13" i="32" s="1"/>
  <c r="CM25" i="32" a="1"/>
  <c r="CM25" i="32" s="1"/>
  <c r="EZ24" i="32" a="1"/>
  <c r="EZ24" i="32" s="1"/>
  <c r="KC18" i="32" a="1"/>
  <c r="KC18" i="32" s="1"/>
  <c r="GZ6" i="32" a="1"/>
  <c r="GZ6" i="32" s="1"/>
  <c r="W23" i="32" a="1"/>
  <c r="W23" i="32" s="1"/>
  <c r="CR23" i="32" a="1"/>
  <c r="CR23" i="32" s="1"/>
  <c r="S7" i="32" a="1"/>
  <c r="S7" i="32" s="1"/>
  <c r="CF27" i="32" a="1"/>
  <c r="CF27" i="32" s="1"/>
  <c r="HQ23" i="32" a="1"/>
  <c r="HQ23" i="32" s="1"/>
  <c r="HT12" i="32" a="1"/>
  <c r="HT12" i="32" s="1"/>
  <c r="KI13" i="32" a="1"/>
  <c r="KI13" i="32" s="1"/>
  <c r="IR22" i="32" a="1"/>
  <c r="IR22" i="32"/>
  <c r="CX25" i="32" a="1"/>
  <c r="CX25" i="32" s="1"/>
  <c r="BW7" i="32" a="1"/>
  <c r="BW7" i="32" s="1"/>
  <c r="EI26" i="32" a="1"/>
  <c r="EI26" i="32" s="1"/>
  <c r="CA15" i="32" a="1"/>
  <c r="CA15" i="32" s="1"/>
  <c r="FP22" i="32" a="1"/>
  <c r="FP22" i="32" s="1"/>
  <c r="HE26" i="32" a="1"/>
  <c r="HE26" i="32" s="1"/>
  <c r="DA27" i="32" a="1"/>
  <c r="DA27" i="32" s="1"/>
  <c r="FP6" i="32" a="1"/>
  <c r="FP6" i="32" s="1"/>
  <c r="IZ26" i="32" a="1"/>
  <c r="IZ26" i="32" s="1"/>
  <c r="AH11" i="32" a="1"/>
  <c r="AH11" i="32" s="1"/>
  <c r="IC9" i="32" a="1"/>
  <c r="IC9" i="32" s="1"/>
  <c r="DV14" i="32" a="1"/>
  <c r="DV14" i="32" s="1"/>
  <c r="AW17" i="32" a="1"/>
  <c r="AW17" i="32" s="1"/>
  <c r="IL14" i="32" a="1"/>
  <c r="IL14" i="32" s="1"/>
  <c r="CV5" i="32" a="1"/>
  <c r="CV5" i="32" s="1"/>
  <c r="GY14" i="32" a="1"/>
  <c r="GY14" i="32" s="1"/>
  <c r="JX14" i="32" a="1"/>
  <c r="JX14" i="32" s="1"/>
  <c r="JC19" i="32" a="1"/>
  <c r="JC19" i="32" s="1"/>
  <c r="EB8" i="32" a="1"/>
  <c r="EB8" i="32" s="1"/>
  <c r="FZ8" i="32" a="1"/>
  <c r="FZ8" i="32" s="1"/>
  <c r="V20" i="32" a="1"/>
  <c r="V20" i="32" s="1"/>
  <c r="N14" i="32" a="1"/>
  <c r="N14" i="32" s="1"/>
  <c r="DO18" i="32" a="1"/>
  <c r="DO18" i="32" s="1"/>
  <c r="BE18" i="32" a="1"/>
  <c r="BE18" i="32" s="1"/>
  <c r="JC17" i="32" a="1"/>
  <c r="JC17" i="32" s="1"/>
  <c r="AL8" i="32" a="1"/>
  <c r="AL8" i="32" s="1"/>
  <c r="CL18" i="32" a="1"/>
  <c r="CL18" i="32" s="1"/>
  <c r="DN22" i="32" a="1"/>
  <c r="DN22" i="32" s="1"/>
  <c r="JF19" i="32" a="1"/>
  <c r="JF19" i="32" s="1"/>
  <c r="CR20" i="32" a="1"/>
  <c r="CR20" i="32" s="1"/>
  <c r="DA18" i="32" a="1"/>
  <c r="DA18" i="32" s="1"/>
  <c r="CB22" i="32" a="1"/>
  <c r="CB22" i="32" s="1"/>
  <c r="CU23" i="32" a="1"/>
  <c r="CU23" i="32" s="1"/>
  <c r="GL25" i="32" a="1"/>
  <c r="GL25" i="32" s="1"/>
  <c r="CY20" i="32" a="1"/>
  <c r="CY20" i="32" s="1"/>
  <c r="BM23" i="32" a="1"/>
  <c r="BM23" i="32" s="1"/>
  <c r="IZ20" i="32" a="1"/>
  <c r="IZ20" i="32" s="1"/>
  <c r="JK22" i="32" a="1"/>
  <c r="JK22" i="32" s="1"/>
  <c r="AA24" i="32" a="1"/>
  <c r="AA24" i="32" s="1"/>
  <c r="EL21" i="32" a="1"/>
  <c r="EL21" i="32" s="1"/>
  <c r="GX24" i="32" a="1"/>
  <c r="GX24" i="32" s="1"/>
  <c r="EF8" i="32" a="1"/>
  <c r="EF8" i="32" s="1"/>
  <c r="JM17" i="32" a="1"/>
  <c r="JM17" i="32" s="1"/>
  <c r="FJ23" i="32" a="1"/>
  <c r="FJ23" i="32" s="1"/>
  <c r="DN25" i="32" a="1"/>
  <c r="DN25" i="32" s="1"/>
  <c r="U7" i="32" a="1"/>
  <c r="U7" i="32" s="1"/>
  <c r="HB23" i="32" a="1"/>
  <c r="HB23" i="32" s="1"/>
  <c r="IU21" i="32" a="1"/>
  <c r="IU21" i="32" s="1"/>
  <c r="FW18" i="32" a="1"/>
  <c r="FW18" i="32" s="1"/>
  <c r="IG20" i="32" a="1"/>
  <c r="IG20" i="32" s="1"/>
  <c r="BR6" i="32" a="1"/>
  <c r="BR6" i="32" s="1"/>
  <c r="CV21" i="32" a="1"/>
  <c r="CV21" i="32" s="1"/>
  <c r="EI17" i="32" a="1"/>
  <c r="EI17" i="32" s="1"/>
  <c r="GU20" i="32" a="1"/>
  <c r="GU20" i="32" s="1"/>
  <c r="CM22" i="32" a="1"/>
  <c r="CM22" i="32" s="1"/>
  <c r="JL23" i="32" a="1"/>
  <c r="JL23" i="32" s="1"/>
  <c r="AX5" i="32" a="1"/>
  <c r="AX5" i="32" s="1"/>
  <c r="GE5" i="32" a="1"/>
  <c r="GE5" i="32" s="1"/>
  <c r="T24" i="32" a="1"/>
  <c r="T24" i="32" s="1"/>
  <c r="AS7" i="32" a="1"/>
  <c r="AS7" i="32" s="1"/>
  <c r="IM21" i="32" a="1"/>
  <c r="IM21" i="32" s="1"/>
  <c r="DA25" i="32" a="1"/>
  <c r="DA25" i="32" s="1"/>
  <c r="HT7" i="32" a="1"/>
  <c r="HT7" i="32" s="1"/>
  <c r="GW12" i="32" a="1"/>
  <c r="GW12" i="32" s="1"/>
  <c r="V27" i="32" a="1"/>
  <c r="V27" i="32" s="1"/>
  <c r="IQ7" i="32" a="1"/>
  <c r="IQ7" i="32" s="1"/>
  <c r="KH5" i="32" a="1"/>
  <c r="KH5" i="32" s="1"/>
  <c r="JA10" i="32" a="1"/>
  <c r="JA10" i="32" s="1"/>
  <c r="CH26" i="32" a="1"/>
  <c r="CH26" i="32" s="1"/>
  <c r="CS24" i="32" a="1"/>
  <c r="CS24" i="32" s="1"/>
  <c r="H7" i="32" a="1"/>
  <c r="H7" i="32" s="1"/>
  <c r="AU27" i="32" a="1"/>
  <c r="AU27" i="32" s="1"/>
  <c r="HM23" i="32" a="1"/>
  <c r="HM23" i="32" s="1"/>
  <c r="BC25" i="32" a="1"/>
  <c r="BC25" i="32" s="1"/>
  <c r="KE6" i="32" a="1"/>
  <c r="KE6" i="32" s="1"/>
  <c r="IV23" i="32" a="1"/>
  <c r="IV23" i="32" s="1"/>
  <c r="IY24" i="32" a="1"/>
  <c r="IY24" i="32" s="1"/>
  <c r="KC9" i="32" a="1"/>
  <c r="KC9" i="32" s="1"/>
  <c r="JS5" i="32" a="1"/>
  <c r="JS5" i="32" s="1"/>
  <c r="GH10" i="32" a="1"/>
  <c r="GH10" i="32" s="1"/>
  <c r="DF24" i="32" a="1"/>
  <c r="DF24" i="32" s="1"/>
  <c r="KA8" i="32" a="1"/>
  <c r="KA8" i="32" s="1"/>
  <c r="BW9" i="32" a="1"/>
  <c r="BW9" i="32" s="1"/>
  <c r="CQ8" i="32" a="1"/>
  <c r="CQ8" i="32" s="1"/>
  <c r="AJ25" i="32" a="1"/>
  <c r="AJ25" i="32" s="1"/>
  <c r="GD19" i="32" a="1"/>
  <c r="GD19" i="32" s="1"/>
  <c r="DZ5" i="32" a="1"/>
  <c r="DZ5" i="32" s="1"/>
  <c r="BE12" i="32" a="1"/>
  <c r="BE12" i="32" s="1"/>
  <c r="BW8" i="32" a="1"/>
  <c r="BW8" i="32" s="1"/>
  <c r="AF27" i="32" a="1"/>
  <c r="AF27" i="32" s="1"/>
  <c r="KL8" i="32" a="1"/>
  <c r="KL8" i="32" s="1"/>
  <c r="JB5" i="32" a="1"/>
  <c r="JB5" i="32" s="1"/>
  <c r="AZ9" i="32" a="1"/>
  <c r="AZ9" i="32" s="1"/>
  <c r="DP6" i="32" a="1"/>
  <c r="DP6" i="32" s="1"/>
  <c r="DR5" i="32" a="1"/>
  <c r="DR5" i="32" s="1"/>
  <c r="EH16" i="32" a="1"/>
  <c r="EH16" i="32" s="1"/>
  <c r="FW16" i="32" a="1"/>
  <c r="FW16" i="32" s="1"/>
  <c r="ER14" i="32" a="1"/>
  <c r="ER14" i="32" s="1"/>
  <c r="BZ14" i="32" a="1"/>
  <c r="BZ14" i="32" s="1"/>
  <c r="L6" i="32" a="1"/>
  <c r="L6" i="32" s="1"/>
  <c r="FX13" i="32" a="1"/>
  <c r="FX13" i="32" s="1"/>
  <c r="ER18" i="32" a="1"/>
  <c r="ER18" i="32" s="1"/>
  <c r="DN16" i="32" a="1"/>
  <c r="DN16" i="32" s="1"/>
  <c r="HM19" i="32" a="1"/>
  <c r="HM19" i="32" s="1"/>
  <c r="HE10" i="32" a="1"/>
  <c r="HE10" i="32" s="1"/>
  <c r="AL20" i="32" a="1"/>
  <c r="AL20" i="32" s="1"/>
  <c r="GU16" i="32" a="1"/>
  <c r="GU16" i="32" s="1"/>
  <c r="JO18" i="32" a="1"/>
  <c r="JO18" i="32" s="1"/>
  <c r="JW19" i="32" a="1"/>
  <c r="JW19" i="32" s="1"/>
  <c r="T18" i="32" a="1"/>
  <c r="T18" i="32" s="1"/>
  <c r="BR9" i="32" a="1"/>
  <c r="BR9" i="32" s="1"/>
  <c r="BF8" i="32" a="1"/>
  <c r="BF8" i="32" s="1"/>
  <c r="ED14" i="32" a="1"/>
  <c r="ED14" i="32" s="1"/>
  <c r="ED12" i="32" a="1"/>
  <c r="ED12" i="32" s="1"/>
  <c r="CI21" i="32" a="1"/>
  <c r="CI21" i="32" s="1"/>
  <c r="IT19" i="32" a="1"/>
  <c r="IT19" i="32" s="1"/>
  <c r="CG21" i="32" a="1"/>
  <c r="CG21" i="32" s="1"/>
  <c r="JT22" i="32" a="1"/>
  <c r="JT22" i="32" s="1"/>
  <c r="BF26" i="32" a="1"/>
  <c r="BF26" i="32" s="1"/>
  <c r="HB24" i="32" a="1"/>
  <c r="HB24" i="32" s="1"/>
  <c r="CK24" i="32" a="1"/>
  <c r="CK24" i="32" s="1"/>
  <c r="HA18" i="32" a="1"/>
  <c r="HA18" i="32" s="1"/>
  <c r="BH22" i="32" a="1"/>
  <c r="BH22" i="32" s="1"/>
  <c r="CC19" i="32" a="1"/>
  <c r="CC19" i="32" s="1"/>
  <c r="EB22" i="32" a="1"/>
  <c r="EB22" i="32" s="1"/>
  <c r="JI24" i="32" a="1"/>
  <c r="JI24" i="32" s="1"/>
  <c r="IW27" i="32" a="1"/>
  <c r="IW27" i="32" s="1"/>
  <c r="I22" i="32" a="1"/>
  <c r="I22" i="32" s="1"/>
  <c r="Y23" i="32" a="1"/>
  <c r="Y23" i="32" s="1"/>
  <c r="CS26" i="32" a="1"/>
  <c r="CS26" i="32" s="1"/>
  <c r="FJ8" i="32" a="1"/>
  <c r="FJ8" i="32" s="1"/>
  <c r="GQ21" i="32" a="1"/>
  <c r="GQ21" i="32" s="1"/>
  <c r="GE24" i="32" a="1"/>
  <c r="GE24" i="32" s="1"/>
  <c r="BN18" i="32" a="1"/>
  <c r="BN18" i="32" s="1"/>
  <c r="P25" i="32" a="1"/>
  <c r="P25" i="32" s="1"/>
  <c r="FU8" i="32" a="1"/>
  <c r="FU8" i="32" s="1"/>
  <c r="DA26" i="32" a="1"/>
  <c r="DA26" i="32" s="1"/>
  <c r="ER6" i="32" a="1"/>
  <c r="ER6" i="32" s="1"/>
  <c r="AX23" i="32" a="1"/>
  <c r="AX23" i="32" s="1"/>
  <c r="EJ22" i="32" a="1"/>
  <c r="EJ22" i="32" s="1"/>
  <c r="CP23" i="32" a="1"/>
  <c r="CP23" i="32" s="1"/>
  <c r="AH9" i="32" a="1"/>
  <c r="AH9" i="32" s="1"/>
  <c r="BP22" i="32" a="1"/>
  <c r="BP22" i="32" s="1"/>
  <c r="FJ24" i="32" a="1"/>
  <c r="FJ24" i="32" s="1"/>
  <c r="BU10" i="32" a="1"/>
  <c r="BU10" i="32" s="1"/>
  <c r="CH23" i="32" a="1"/>
  <c r="CH23" i="32" s="1"/>
  <c r="HB25" i="32" a="1"/>
  <c r="HB25" i="32" s="1"/>
  <c r="DZ8" i="32" a="1"/>
  <c r="DZ8" i="32" s="1"/>
  <c r="HL22" i="32" a="1"/>
  <c r="HL22" i="32" s="1"/>
  <c r="CK26" i="32" a="1"/>
  <c r="CK26" i="32" s="1"/>
  <c r="BP9" i="32" a="1"/>
  <c r="BP9" i="32" s="1"/>
  <c r="KC12" i="32" a="1"/>
  <c r="KC12" i="32" s="1"/>
  <c r="EN9" i="32" a="1"/>
  <c r="EN9" i="32" s="1"/>
  <c r="S22" i="32" a="1"/>
  <c r="S22" i="32" s="1"/>
  <c r="FF24" i="32" a="1"/>
  <c r="FF24" i="32" s="1"/>
  <c r="HL7" i="32" a="1"/>
  <c r="HL7" i="32" s="1"/>
  <c r="EO27" i="32" a="1"/>
  <c r="EO27" i="32" s="1"/>
  <c r="JF25" i="32" a="1"/>
  <c r="JF25" i="32" s="1"/>
  <c r="CE6" i="32" a="1"/>
  <c r="CE6" i="32" s="1"/>
  <c r="KK18" i="32" a="1"/>
  <c r="KK18" i="32" s="1"/>
  <c r="FB24" i="32" a="1"/>
  <c r="FB24" i="32" s="1"/>
  <c r="EW10" i="32" a="1"/>
  <c r="EW10" i="32" s="1"/>
  <c r="KJ7" i="32" a="1"/>
  <c r="KJ7" i="32" s="1"/>
  <c r="DC26" i="32" a="1"/>
  <c r="DC26" i="32" s="1"/>
  <c r="HX5" i="32" a="1"/>
  <c r="HX5" i="32" s="1"/>
  <c r="G23" i="32" a="1"/>
  <c r="G23" i="32" s="1"/>
  <c r="FH24" i="32" a="1"/>
  <c r="FH24" i="32" s="1"/>
  <c r="CU16" i="32" a="1"/>
  <c r="CU16" i="32" s="1"/>
  <c r="BG16" i="32" a="1"/>
  <c r="BG16" i="32" s="1"/>
  <c r="FJ19" i="32" a="1"/>
  <c r="FJ19" i="32" s="1"/>
  <c r="DX11" i="32" a="1"/>
  <c r="DX11" i="32" s="1"/>
  <c r="JK20" i="32" a="1"/>
  <c r="JK20" i="32" s="1"/>
  <c r="N17" i="32" a="1"/>
  <c r="N17" i="32" s="1"/>
  <c r="IP8" i="32" a="1"/>
  <c r="IP8" i="32" s="1"/>
  <c r="JP9" i="32" a="1"/>
  <c r="JP9" i="32" s="1"/>
  <c r="GA27" i="32" a="1"/>
  <c r="GA27" i="32" s="1"/>
  <c r="FH19" i="32" a="1"/>
  <c r="FH19" i="32" s="1"/>
  <c r="Z18" i="32" a="1"/>
  <c r="Z18" i="32" s="1"/>
  <c r="DQ7" i="32" a="1"/>
  <c r="DQ7" i="32" s="1"/>
  <c r="Q22" i="32" a="1"/>
  <c r="Q22" i="32" s="1"/>
  <c r="DA23" i="32" a="1"/>
  <c r="DA23" i="32" s="1"/>
  <c r="BI21" i="32" a="1"/>
  <c r="BI21" i="32" s="1"/>
  <c r="T13" i="32" a="1"/>
  <c r="T13" i="32" s="1"/>
  <c r="CT20" i="32" a="1"/>
  <c r="CT20" i="32" s="1"/>
  <c r="AH15" i="32" a="1"/>
  <c r="AH15" i="32" s="1"/>
  <c r="BT27" i="32" a="1"/>
  <c r="BT27" i="32" s="1"/>
  <c r="JL17" i="32" a="1"/>
  <c r="JL17" i="32" s="1"/>
  <c r="T17" i="32" a="1"/>
  <c r="T17" i="32" s="1"/>
  <c r="HK23" i="32" a="1"/>
  <c r="HK23" i="32" s="1"/>
  <c r="BN23" i="32" a="1"/>
  <c r="BN23" i="32" s="1"/>
  <c r="JO6" i="32" a="1"/>
  <c r="JO6" i="32" s="1"/>
  <c r="GU21" i="32" a="1"/>
  <c r="GU21" i="32" s="1"/>
  <c r="AI25" i="32" a="1"/>
  <c r="AI25" i="32" s="1"/>
  <c r="GV21" i="32" a="1"/>
  <c r="GV21" i="32" s="1"/>
  <c r="HX24" i="32" a="1"/>
  <c r="HX24" i="32"/>
  <c r="FN21" i="32" a="1"/>
  <c r="FN21" i="32" s="1"/>
  <c r="BJ24" i="32" a="1"/>
  <c r="BJ24" i="32" s="1"/>
  <c r="HF24" i="32" a="1"/>
  <c r="HF24" i="32" s="1"/>
  <c r="JL6" i="32" a="1"/>
  <c r="JL6" i="32" s="1"/>
  <c r="HL21" i="32" a="1"/>
  <c r="HL21" i="32" s="1"/>
  <c r="BE24" i="32" a="1"/>
  <c r="BE24" i="32" s="1"/>
  <c r="IA23" i="32" a="1"/>
  <c r="IA23" i="32" s="1"/>
  <c r="FK10" i="32" a="1"/>
  <c r="FK10" i="32" s="1"/>
  <c r="IY17" i="32" a="1"/>
  <c r="IY17" i="32" s="1"/>
  <c r="HY23" i="32" a="1"/>
  <c r="HY23" i="32" s="1"/>
  <c r="GG22" i="32" a="1"/>
  <c r="GG22" i="32" s="1"/>
  <c r="CA20" i="32" a="1"/>
  <c r="CA20" i="32" s="1"/>
  <c r="BZ11" i="32" a="1"/>
  <c r="BZ11" i="32" s="1"/>
  <c r="GP23" i="32" a="1"/>
  <c r="GP23" i="32" s="1"/>
  <c r="JE21" i="32" a="1"/>
  <c r="JE21" i="32" s="1"/>
  <c r="HR21" i="32" a="1"/>
  <c r="HR21" i="32" s="1"/>
  <c r="CT22" i="32" a="1"/>
  <c r="CT22" i="32" s="1"/>
  <c r="IG24" i="32" a="1"/>
  <c r="IG24" i="32" s="1"/>
  <c r="AI7" i="32" a="1"/>
  <c r="AI7" i="32" s="1"/>
  <c r="FC18" i="32" a="1"/>
  <c r="FC18" i="32" s="1"/>
  <c r="CG24" i="32" a="1"/>
  <c r="CG24" i="32" s="1"/>
  <c r="JA19" i="32" a="1"/>
  <c r="JA19" i="32" s="1"/>
  <c r="JF20" i="32" a="1"/>
  <c r="JF20" i="32" s="1"/>
  <c r="DC18" i="32" a="1"/>
  <c r="DC18" i="32" s="1"/>
  <c r="EJ14" i="32" a="1"/>
  <c r="EJ14" i="32" s="1"/>
  <c r="AD22" i="32" a="1"/>
  <c r="AD22" i="32" s="1"/>
  <c r="EM26" i="32" a="1"/>
  <c r="EM26" i="32" s="1"/>
  <c r="HG9" i="32" a="1"/>
  <c r="HG9" i="32" s="1"/>
  <c r="KE17" i="32" a="1"/>
  <c r="KE17" i="32" s="1"/>
  <c r="IK27" i="32" a="1"/>
  <c r="IK27" i="32" s="1"/>
  <c r="DQ22" i="32" a="1"/>
  <c r="DQ22" i="32" s="1"/>
  <c r="EH27" i="32" a="1"/>
  <c r="EH27" i="32" s="1"/>
  <c r="DR8" i="32" a="1"/>
  <c r="DR8" i="32" s="1"/>
  <c r="AP23" i="32" a="1"/>
  <c r="AP23" i="32" s="1"/>
  <c r="GL23" i="32" a="1"/>
  <c r="GL23" i="32" s="1"/>
  <c r="FB8" i="32" a="1"/>
  <c r="FB8" i="32" s="1"/>
  <c r="KL9" i="32" a="1"/>
  <c r="KL9" i="32" s="1"/>
  <c r="HZ27" i="32" a="1"/>
  <c r="HZ27" i="32" s="1"/>
  <c r="DK25" i="32" a="1"/>
  <c r="DK25" i="32" s="1"/>
  <c r="KE14" i="32" a="1"/>
  <c r="KE14" i="32" s="1"/>
  <c r="HR7" i="32" a="1"/>
  <c r="HR7" i="32" s="1"/>
  <c r="HR13" i="32" a="1"/>
  <c r="HR13" i="32" s="1"/>
  <c r="FL18" i="32" a="1"/>
  <c r="FL18" i="32" s="1"/>
  <c r="JA17" i="32" a="1"/>
  <c r="JA17" i="32" s="1"/>
  <c r="DW15" i="32" a="1"/>
  <c r="DW15" i="32" s="1"/>
  <c r="BP14" i="32" a="1"/>
  <c r="BP14" i="32" s="1"/>
  <c r="I19" i="32" a="1"/>
  <c r="I19" i="32" s="1"/>
  <c r="DQ15" i="32" a="1"/>
  <c r="DQ15" i="32" s="1"/>
  <c r="EM27" i="32" a="1"/>
  <c r="EM27" i="32" s="1"/>
  <c r="GR10" i="32" a="1"/>
  <c r="GR10" i="32"/>
  <c r="EB27" i="32" a="1"/>
  <c r="EB27" i="32" s="1"/>
  <c r="DS16" i="32" a="1"/>
  <c r="DS16" i="32" s="1"/>
  <c r="EJ15" i="32" a="1"/>
  <c r="EJ15" i="32" s="1"/>
  <c r="HN7" i="32" a="1"/>
  <c r="HN7" i="32" s="1"/>
  <c r="FE22" i="32" a="1"/>
  <c r="FE22" i="32" s="1"/>
  <c r="IQ17" i="32" a="1"/>
  <c r="IQ17" i="32" s="1"/>
  <c r="HX20" i="32" a="1"/>
  <c r="HX20" i="32" s="1"/>
  <c r="AA26" i="32" a="1"/>
  <c r="AA26" i="32" s="1"/>
  <c r="EY17" i="32" a="1"/>
  <c r="EY17" i="32" s="1"/>
  <c r="JC26" i="32" a="1"/>
  <c r="JC26" i="32" s="1"/>
  <c r="IK5" i="32" a="1"/>
  <c r="IK5" i="32" s="1"/>
  <c r="AE19" i="32" a="1"/>
  <c r="AE19" i="32" s="1"/>
  <c r="HE21" i="32" a="1"/>
  <c r="HE21" i="32" s="1"/>
  <c r="BV22" i="32" a="1"/>
  <c r="BV22" i="32" s="1"/>
  <c r="HH22" i="32" a="1"/>
  <c r="HH22" i="32" s="1"/>
  <c r="CH9" i="32" a="1"/>
  <c r="CH9" i="32" s="1"/>
  <c r="BQ24" i="32" a="1"/>
  <c r="BQ24" i="32" s="1"/>
  <c r="AJ27" i="32" a="1"/>
  <c r="AJ27" i="32" s="1"/>
  <c r="BQ23" i="32" a="1"/>
  <c r="BQ23" i="32" s="1"/>
  <c r="DT23" i="32" a="1"/>
  <c r="DT23" i="32" s="1"/>
  <c r="GO19" i="32" a="1"/>
  <c r="GO19" i="32" s="1"/>
  <c r="IC22" i="32" a="1"/>
  <c r="IC22" i="32" s="1"/>
  <c r="FY24" i="32" a="1"/>
  <c r="FY24" i="32" s="1"/>
  <c r="AV15" i="32" a="1"/>
  <c r="AV15" i="32"/>
  <c r="HB19" i="32" a="1"/>
  <c r="HB19" i="32" s="1"/>
  <c r="CV24" i="32" a="1"/>
  <c r="CV24" i="32" s="1"/>
  <c r="AB24" i="32" a="1"/>
  <c r="AB24" i="32" s="1"/>
  <c r="DX8" i="32" a="1"/>
  <c r="DX8" i="32" s="1"/>
  <c r="BS21" i="32" a="1"/>
  <c r="BS21" i="32" s="1"/>
  <c r="BL25" i="32" a="1"/>
  <c r="BL25" i="32" s="1"/>
  <c r="AN20" i="32" a="1"/>
  <c r="AN20" i="32" s="1"/>
  <c r="FI26" i="32" a="1"/>
  <c r="FI26" i="32" s="1"/>
  <c r="FB18" i="32" a="1"/>
  <c r="FB18" i="32" s="1"/>
  <c r="FW22" i="32" a="1"/>
  <c r="FW22" i="32" s="1"/>
  <c r="DI7" i="32" a="1"/>
  <c r="DI7" i="32" s="1"/>
  <c r="JW21" i="32" a="1"/>
  <c r="JW21" i="32" s="1"/>
  <c r="J9" i="32" a="1"/>
  <c r="J9" i="32" s="1"/>
  <c r="DE24" i="32" a="1"/>
  <c r="DE24" i="32" s="1"/>
  <c r="GW22" i="32" a="1"/>
  <c r="GW22" i="32" s="1"/>
  <c r="BV11" i="32" a="1"/>
  <c r="BV11" i="32" s="1"/>
  <c r="DT18" i="32" a="1"/>
  <c r="DT18" i="32" s="1"/>
  <c r="IE10" i="32" a="1"/>
  <c r="IE10" i="32" s="1"/>
  <c r="AX12" i="32" a="1"/>
  <c r="AX12" i="32" s="1"/>
  <c r="GL13" i="32" a="1"/>
  <c r="GL13" i="32" s="1"/>
  <c r="ED13" i="32" a="1"/>
  <c r="ED13" i="32" s="1"/>
  <c r="EP21" i="32" a="1"/>
  <c r="EP21" i="32" s="1"/>
  <c r="IO16" i="32" a="1"/>
  <c r="IO16" i="32" s="1"/>
  <c r="IS10" i="32" a="1"/>
  <c r="IS10" i="32" s="1"/>
  <c r="DK18" i="32" a="1"/>
  <c r="DK18" i="32" s="1"/>
  <c r="JR27" i="32" a="1"/>
  <c r="JR27" i="32" s="1"/>
  <c r="DH9" i="32" a="1"/>
  <c r="DH9" i="32" s="1"/>
  <c r="DF25" i="32" a="1"/>
  <c r="DF25" i="32" s="1"/>
  <c r="IN23" i="32" a="1"/>
  <c r="IN23" i="32" s="1"/>
  <c r="CH21" i="32" a="1"/>
  <c r="CH21" i="32" s="1"/>
  <c r="EA19" i="32" a="1"/>
  <c r="EA19" i="32" s="1"/>
  <c r="HH20" i="32" a="1"/>
  <c r="HH20" i="32" s="1"/>
  <c r="EG21" i="32" a="1"/>
  <c r="EG21" i="32" s="1"/>
  <c r="CF21" i="32" a="1"/>
  <c r="CF21" i="32" s="1"/>
  <c r="H27" i="32" a="1"/>
  <c r="H27" i="32" s="1"/>
  <c r="DD20" i="32" a="1"/>
  <c r="DD20" i="32" s="1"/>
  <c r="EK20" i="32" a="1"/>
  <c r="EK20" i="32" s="1"/>
  <c r="AP24" i="32" a="1"/>
  <c r="AP24" i="32" s="1"/>
  <c r="JN18" i="32" a="1"/>
  <c r="JN18" i="32" s="1"/>
  <c r="DW23" i="32" a="1"/>
  <c r="DW23" i="32" s="1"/>
  <c r="DO26" i="32" a="1"/>
  <c r="DO26" i="32" s="1"/>
  <c r="CS20" i="32" a="1"/>
  <c r="CS20" i="32" s="1"/>
  <c r="GC22" i="32" a="1"/>
  <c r="GC22" i="32" s="1"/>
  <c r="FX21" i="32" a="1"/>
  <c r="FX21" i="32" s="1"/>
  <c r="GN24" i="32" a="1"/>
  <c r="GN24" i="32" s="1"/>
  <c r="IW25" i="32" a="1"/>
  <c r="IW25" i="32" s="1"/>
  <c r="FX7" i="32" a="1"/>
  <c r="FX7" i="32" s="1"/>
  <c r="GB23" i="32" a="1"/>
  <c r="GB23" i="32" s="1"/>
  <c r="JN24" i="32" a="1"/>
  <c r="JN24" i="32" s="1"/>
  <c r="AW25" i="32" a="1"/>
  <c r="AW25" i="32" s="1"/>
  <c r="KI12" i="32" a="1"/>
  <c r="KI12" i="32" s="1"/>
  <c r="JM23" i="32" a="1"/>
  <c r="JM23" i="32" s="1"/>
  <c r="GO22" i="32" a="1"/>
  <c r="GO22" i="32" s="1"/>
  <c r="EQ13" i="32" a="1"/>
  <c r="EQ13" i="32" s="1"/>
  <c r="CZ13" i="32" a="1"/>
  <c r="CZ13" i="32" s="1"/>
  <c r="HU25" i="32" a="1"/>
  <c r="HU25" i="32" s="1"/>
  <c r="T6" i="32" a="1"/>
  <c r="T6" i="32" s="1"/>
  <c r="IX12" i="32" a="1"/>
  <c r="IX12" i="32" s="1"/>
  <c r="FD14" i="32" a="1"/>
  <c r="FD14" i="32" s="1"/>
  <c r="GD18" i="32" a="1"/>
  <c r="GD18" i="32" s="1"/>
  <c r="EU13" i="32" a="1"/>
  <c r="EU13" i="32" s="1"/>
  <c r="FV15" i="32" a="1"/>
  <c r="FV15" i="32" s="1"/>
  <c r="FB26" i="32" a="1"/>
  <c r="FB26" i="32" s="1"/>
  <c r="FO26" i="32" a="1"/>
  <c r="FO26" i="32" s="1"/>
  <c r="HE25" i="32" a="1"/>
  <c r="HE25" i="32" s="1"/>
  <c r="F10" i="32" a="1"/>
  <c r="F10" i="32" s="1"/>
  <c r="DZ21" i="32" a="1"/>
  <c r="DZ21" i="32" s="1"/>
  <c r="FI22" i="32" a="1"/>
  <c r="FI22" i="32" s="1"/>
  <c r="DZ19" i="32" a="1"/>
  <c r="DZ19" i="32" s="1"/>
  <c r="JS17" i="32" a="1"/>
  <c r="JS17" i="32" s="1"/>
  <c r="AW19" i="32" a="1"/>
  <c r="AW19" i="32" s="1"/>
  <c r="JF6" i="32" a="1"/>
  <c r="JF6" i="32" s="1"/>
  <c r="FO18" i="32" a="1"/>
  <c r="FO18" i="32" s="1"/>
  <c r="DQ21" i="32" a="1"/>
  <c r="DQ21" i="32" s="1"/>
  <c r="CF25" i="32" a="1"/>
  <c r="CF25" i="32" s="1"/>
  <c r="FV17" i="32" a="1"/>
  <c r="FV17" i="32" s="1"/>
  <c r="DE23" i="32" a="1"/>
  <c r="DE23" i="32" s="1"/>
  <c r="DJ25" i="32" a="1"/>
  <c r="DJ25" i="32" s="1"/>
  <c r="GK22" i="32" a="1"/>
  <c r="GK22" i="32" s="1"/>
  <c r="AC11" i="32" a="1"/>
  <c r="AC11" i="32" s="1"/>
  <c r="FX22" i="32" a="1"/>
  <c r="FX22" i="32" s="1"/>
  <c r="HX22" i="32" a="1"/>
  <c r="HX22" i="32" s="1"/>
  <c r="ES24" i="32" a="1"/>
  <c r="ES24" i="32" s="1"/>
  <c r="AK20" i="32" a="1"/>
  <c r="AK20" i="32" s="1"/>
  <c r="BL23" i="32" a="1"/>
  <c r="BL23" i="32" s="1"/>
  <c r="BF25" i="32" a="1"/>
  <c r="BF25" i="32" s="1"/>
  <c r="EV15" i="32" a="1"/>
  <c r="EV15" i="32" s="1"/>
  <c r="DX18" i="32" a="1"/>
  <c r="DX18" i="32" s="1"/>
  <c r="EE25" i="32" a="1"/>
  <c r="EE25" i="32" s="1"/>
  <c r="CC8" i="32" a="1"/>
  <c r="CC8" i="32" s="1"/>
  <c r="CX20" i="32" a="1"/>
  <c r="CX20" i="32" s="1"/>
  <c r="L24" i="32" a="1"/>
  <c r="L24" i="32" s="1"/>
  <c r="EH24" i="32" a="1"/>
  <c r="EH24" i="32" s="1"/>
  <c r="BU21" i="32" a="1"/>
  <c r="BU21" i="32" s="1"/>
  <c r="EV18" i="32" a="1"/>
  <c r="EV18" i="32" s="1"/>
  <c r="ED21" i="32" a="1"/>
  <c r="ED21" i="32" s="1"/>
  <c r="CT21" i="32" a="1"/>
  <c r="CT21" i="32" s="1"/>
  <c r="DE25" i="32" a="1"/>
  <c r="DE25" i="32" s="1"/>
  <c r="KD7" i="32" a="1"/>
  <c r="KD7" i="32" s="1"/>
  <c r="AE25" i="32" a="1"/>
  <c r="AE25" i="32" s="1"/>
  <c r="DI20" i="32" a="1"/>
  <c r="DI20" i="32" s="1"/>
  <c r="JE11" i="32" a="1"/>
  <c r="JE11" i="32" s="1"/>
  <c r="JF14" i="32" a="1"/>
  <c r="JF14" i="32" s="1"/>
  <c r="AU11" i="32" a="1"/>
  <c r="AU11" i="32" s="1"/>
  <c r="S11" i="32" a="1"/>
  <c r="S11" i="32" s="1"/>
  <c r="ES16" i="32" a="1"/>
  <c r="ES16" i="32" s="1"/>
  <c r="GZ16" i="32" a="1"/>
  <c r="GZ16" i="32" s="1"/>
  <c r="DV6" i="32" a="1"/>
  <c r="DV6" i="32" s="1"/>
  <c r="Q14" i="32" a="1"/>
  <c r="Q14" i="32" s="1"/>
  <c r="BL7" i="32" a="1"/>
  <c r="BL7" i="32" s="1"/>
  <c r="CU19" i="32" a="1"/>
  <c r="CU19" i="32" s="1"/>
  <c r="CX5" i="32" a="1"/>
  <c r="CX5" i="32" s="1"/>
  <c r="FB5" i="32" a="1"/>
  <c r="FB5" i="32" s="1"/>
  <c r="GE15" i="32" a="1"/>
  <c r="GE15" i="32" s="1"/>
  <c r="EY20" i="32" a="1"/>
  <c r="EY20" i="32" s="1"/>
  <c r="K19" i="32" a="1"/>
  <c r="K19" i="32" s="1"/>
  <c r="JA23" i="32" a="1"/>
  <c r="JA23" i="32" s="1"/>
  <c r="IS18" i="32" a="1"/>
  <c r="IS18" i="32" s="1"/>
  <c r="HZ17" i="32" a="1"/>
  <c r="HZ17" i="32" s="1"/>
  <c r="HJ9" i="32" a="1"/>
  <c r="HJ9" i="32" s="1"/>
  <c r="JS20" i="32" a="1"/>
  <c r="JS20" i="32" s="1"/>
  <c r="HL25" i="32" a="1"/>
  <c r="HL25" i="32" s="1"/>
  <c r="EZ25" i="32" a="1"/>
  <c r="EZ25" i="32" s="1"/>
  <c r="T22" i="32" a="1"/>
  <c r="T22" i="32" s="1"/>
  <c r="IU24" i="32" a="1"/>
  <c r="IU24" i="32" s="1"/>
  <c r="FY26" i="32" a="1"/>
  <c r="FY26" i="32" s="1"/>
  <c r="HA24" i="32" a="1"/>
  <c r="HA24" i="32" s="1"/>
  <c r="EA8" i="32" a="1"/>
  <c r="EA8" i="32" s="1"/>
  <c r="BS26" i="32" a="1"/>
  <c r="BS26" i="32" s="1"/>
  <c r="CL22" i="32" a="1"/>
  <c r="CL22" i="32" s="1"/>
  <c r="DM9" i="32" a="1"/>
  <c r="DM9" i="32" s="1"/>
  <c r="HA19" i="32" a="1"/>
  <c r="HA19" i="32" s="1"/>
  <c r="GI22" i="32" a="1"/>
  <c r="GI22" i="32" s="1"/>
  <c r="HT25" i="32" a="1"/>
  <c r="HT25" i="32" s="1"/>
  <c r="G9" i="32" a="1"/>
  <c r="G9" i="32" s="1"/>
  <c r="AH20" i="32" a="1"/>
  <c r="AH20" i="32" s="1"/>
  <c r="AH24" i="32" a="1"/>
  <c r="AH24" i="32" s="1"/>
  <c r="FS10" i="32" a="1"/>
  <c r="FS10" i="32" s="1"/>
  <c r="FX25" i="32" a="1"/>
  <c r="FX25" i="32" s="1"/>
  <c r="CG14" i="32" a="1"/>
  <c r="CG14" i="32" s="1"/>
  <c r="JU21" i="32" a="1"/>
  <c r="JU21" i="32" s="1"/>
  <c r="BI24" i="32" a="1"/>
  <c r="BI24" i="32" s="1"/>
  <c r="CU22" i="32" a="1"/>
  <c r="CU22" i="32" s="1"/>
  <c r="CQ20" i="32" a="1"/>
  <c r="CQ20" i="32" s="1"/>
  <c r="AL22" i="32" a="1"/>
  <c r="AL22" i="32" s="1"/>
  <c r="HI27" i="32" a="1"/>
  <c r="HI27" i="32" s="1"/>
  <c r="KK5" i="32" a="1"/>
  <c r="KK5" i="32" s="1"/>
  <c r="CD27" i="32" a="1"/>
  <c r="CD27" i="32" s="1"/>
  <c r="GM5" i="32" a="1"/>
  <c r="GM5" i="32" s="1"/>
  <c r="JG22" i="32" a="1"/>
  <c r="JG22" i="32" s="1"/>
  <c r="FQ9" i="32" a="1"/>
  <c r="FQ9" i="32" s="1"/>
  <c r="JC25" i="32" a="1"/>
  <c r="JC25" i="32" s="1"/>
  <c r="JQ6" i="32" a="1"/>
  <c r="JQ6" i="32" s="1"/>
  <c r="AL9" i="32" a="1"/>
  <c r="AL9" i="32" s="1"/>
  <c r="DI6" i="32" a="1"/>
  <c r="DI6" i="32" s="1"/>
  <c r="FK7" i="32" a="1"/>
  <c r="FK7" i="32" s="1"/>
  <c r="JB6" i="32" a="1"/>
  <c r="JB6" i="32" s="1"/>
  <c r="JO5" i="32" a="1"/>
  <c r="JO5" i="32" s="1"/>
  <c r="FL7" i="32" a="1"/>
  <c r="FL7" i="32" s="1"/>
  <c r="CZ5" i="32" a="1"/>
  <c r="CZ5" i="32" s="1"/>
  <c r="JI8" i="32" a="1"/>
  <c r="JI8" i="32" s="1"/>
  <c r="J27" i="32" a="1"/>
  <c r="J27" i="32" s="1"/>
  <c r="HB16" i="32" a="1"/>
  <c r="HB16" i="32" s="1"/>
  <c r="DR24" i="32" a="1"/>
  <c r="DR24" i="32" s="1"/>
  <c r="BG9" i="32" a="1"/>
  <c r="BG9" i="32" s="1"/>
  <c r="BU7" i="32" a="1"/>
  <c r="BU7" i="32" s="1"/>
  <c r="K26" i="32" a="1"/>
  <c r="K26" i="32" s="1"/>
  <c r="EQ10" i="32" a="1"/>
  <c r="EQ10" i="32" s="1"/>
  <c r="IG15" i="32" a="1"/>
  <c r="IG15" i="32" s="1"/>
  <c r="FR9" i="32" a="1"/>
  <c r="FR9" i="32" s="1"/>
  <c r="FZ21" i="32" a="1"/>
  <c r="FZ21" i="32" s="1"/>
  <c r="GY6" i="32" a="1"/>
  <c r="GY6" i="32" s="1"/>
  <c r="EX16" i="32" a="1"/>
  <c r="EX16" i="32" s="1"/>
  <c r="BQ8" i="32" a="1"/>
  <c r="BQ8" i="32" s="1"/>
  <c r="ES26" i="32" a="1"/>
  <c r="ES26" i="32" s="1"/>
  <c r="AI5" i="32" a="1"/>
  <c r="AI5" i="32" s="1"/>
  <c r="DE9" i="32" a="1"/>
  <c r="DE9" i="32" s="1"/>
  <c r="EQ26" i="32" a="1"/>
  <c r="EQ26" i="32" s="1"/>
  <c r="Z11" i="32" a="1"/>
  <c r="Z11" i="32" s="1"/>
  <c r="AV23" i="32" a="1"/>
  <c r="AV23" i="32" s="1"/>
  <c r="CM8" i="32" a="1"/>
  <c r="CM8" i="32" s="1"/>
  <c r="BD26" i="32" a="1"/>
  <c r="BD26" i="32" s="1"/>
  <c r="GG12" i="32" a="1"/>
  <c r="GG12" i="32" s="1"/>
  <c r="FI14" i="32" a="1"/>
  <c r="FI14" i="32" s="1"/>
  <c r="KI9" i="32" a="1"/>
  <c r="KI9" i="32" s="1"/>
  <c r="AO5" i="32" a="1"/>
  <c r="AO5" i="32" s="1"/>
  <c r="JP8" i="32" a="1"/>
  <c r="JP8" i="32" s="1"/>
  <c r="Y5" i="32" a="1"/>
  <c r="Y5" i="32" s="1"/>
  <c r="AP27" i="32" a="1"/>
  <c r="AP27" i="32" s="1"/>
  <c r="JN20" i="32" a="1"/>
  <c r="JN20" i="32" s="1"/>
  <c r="AV14" i="32" a="1"/>
  <c r="AV14" i="32" s="1"/>
  <c r="N25" i="32" a="1"/>
  <c r="N25" i="32" s="1"/>
  <c r="CE8" i="32" a="1"/>
  <c r="CE8" i="32" s="1"/>
  <c r="AA6" i="32" a="1"/>
  <c r="AA6" i="32" s="1"/>
  <c r="H22" i="32" a="1"/>
  <c r="H22" i="32" s="1"/>
  <c r="EN8" i="32" a="1"/>
  <c r="EN8" i="32" s="1"/>
  <c r="KI5" i="32" a="1"/>
  <c r="KI5" i="32" s="1"/>
  <c r="KA5" i="32" a="1"/>
  <c r="KA5" i="32" s="1"/>
  <c r="EO7" i="32" a="1"/>
  <c r="EO7" i="32" s="1"/>
  <c r="AQ5" i="32" a="1"/>
  <c r="AQ5" i="32" s="1"/>
  <c r="KC10" i="32" a="1"/>
  <c r="KC10" i="32" s="1"/>
  <c r="FX24" i="32" a="1"/>
  <c r="FX24" i="32" s="1"/>
  <c r="FA27" i="32" a="1"/>
  <c r="FA27" i="32" s="1"/>
  <c r="IQ24" i="32" a="1"/>
  <c r="IQ24" i="32" s="1"/>
  <c r="BE26" i="32" a="1"/>
  <c r="BE26" i="32" s="1"/>
  <c r="CN9" i="32" a="1"/>
  <c r="CN9" i="32" s="1"/>
  <c r="EH8" i="32" a="1"/>
  <c r="EH8" i="32" s="1"/>
  <c r="EA27" i="32" a="1"/>
  <c r="EA27" i="32" s="1"/>
  <c r="CE19" i="32" a="1"/>
  <c r="CE19" i="32" s="1"/>
  <c r="CJ19" i="32" a="1"/>
  <c r="CJ19" i="32" s="1"/>
  <c r="AM24" i="32" a="1"/>
  <c r="AM24" i="32" s="1"/>
  <c r="GU11" i="32" a="1"/>
  <c r="GU11" i="32" s="1"/>
  <c r="HI23" i="32" a="1"/>
  <c r="HI23" i="32" s="1"/>
  <c r="EU17" i="32" a="1"/>
  <c r="EU17" i="32" s="1"/>
  <c r="HF15" i="32" a="1"/>
  <c r="HF15" i="32" s="1"/>
  <c r="EL26" i="32" a="1"/>
  <c r="EL26" i="32" s="1"/>
  <c r="CA9" i="32" a="1"/>
  <c r="CA9" i="32"/>
  <c r="HZ22" i="32" a="1"/>
  <c r="HZ22" i="32" s="1"/>
  <c r="GI11" i="32" a="1"/>
  <c r="GI11" i="32" s="1"/>
  <c r="HS5" i="32" a="1"/>
  <c r="HS5" i="32" s="1"/>
  <c r="EO6" i="32" a="1"/>
  <c r="EO6" i="32" s="1"/>
  <c r="DW8" i="32" a="1"/>
  <c r="DW8" i="32" s="1"/>
  <c r="AU6" i="32" a="1"/>
  <c r="AU6" i="32" s="1"/>
  <c r="CK6" i="32" a="1"/>
  <c r="CK6" i="32" s="1"/>
  <c r="GN21" i="32" a="1"/>
  <c r="GN21" i="32" s="1"/>
  <c r="FG5" i="32" a="1"/>
  <c r="FG5" i="32" s="1"/>
  <c r="HK27" i="32" a="1"/>
  <c r="HK27" i="32" s="1"/>
  <c r="T8" i="32" a="1"/>
  <c r="T8" i="32" s="1"/>
  <c r="IA25" i="32" a="1"/>
  <c r="IA25" i="32" s="1"/>
  <c r="JC5" i="32" a="1"/>
  <c r="JC5" i="32" s="1"/>
  <c r="DK6" i="32" a="1"/>
  <c r="DK6" i="32" s="1"/>
  <c r="GS6" i="32" a="1"/>
  <c r="GS6" i="32" s="1"/>
  <c r="CI6" i="32" a="1"/>
  <c r="CI6" i="32" s="1"/>
  <c r="AV6" i="32" a="1"/>
  <c r="AV6" i="32" s="1"/>
  <c r="EN5" i="32" a="1"/>
  <c r="EN5" i="32" s="1"/>
  <c r="FM25" i="32" a="1"/>
  <c r="FM25" i="32" s="1"/>
  <c r="DC11" i="32" a="1"/>
  <c r="DC11" i="32" s="1"/>
  <c r="JL5" i="32" a="1"/>
  <c r="JL5" i="32" s="1"/>
  <c r="CT8" i="32" a="1"/>
  <c r="CT8" i="32" s="1"/>
  <c r="FK6" i="32" a="1"/>
  <c r="FK6" i="32" s="1"/>
  <c r="DU27" i="32" a="1"/>
  <c r="DU27" i="32" s="1"/>
  <c r="JO27" i="32" a="1"/>
  <c r="JO27" i="32" s="1"/>
  <c r="GG10" i="32" a="1"/>
  <c r="GG10" i="32" s="1"/>
  <c r="BN27" i="32" a="1"/>
  <c r="BN27" i="32" s="1"/>
  <c r="AN27" i="32" a="1"/>
  <c r="AN27" i="32" s="1"/>
  <c r="CU6" i="32" a="1"/>
  <c r="CU6" i="32" s="1"/>
  <c r="IW19" i="32" a="1"/>
  <c r="IW19" i="32" s="1"/>
  <c r="BD10" i="32" a="1"/>
  <c r="BD10" i="32" s="1"/>
  <c r="KH6" i="32" a="1"/>
  <c r="KH6" i="32" s="1"/>
  <c r="GF8" i="32" a="1"/>
  <c r="GF8" i="32" s="1"/>
  <c r="DJ24" i="32" a="1"/>
  <c r="DJ24" i="32" s="1"/>
  <c r="JG5" i="32" a="1"/>
  <c r="JG5" i="32" s="1"/>
  <c r="Y25" i="32" a="1"/>
  <c r="Y25" i="32" s="1"/>
  <c r="R6" i="32" a="1"/>
  <c r="R6" i="32" s="1"/>
  <c r="CV18" i="32" a="1"/>
  <c r="CV18" i="32" s="1"/>
  <c r="BE21" i="32" a="1"/>
  <c r="BE21" i="32" s="1"/>
  <c r="DS24" i="32" a="1"/>
  <c r="DS24" i="32" s="1"/>
  <c r="KB7" i="32" a="1"/>
  <c r="KB7" i="32" s="1"/>
  <c r="FQ26" i="32" a="1"/>
  <c r="FQ26" i="32" s="1"/>
  <c r="CJ7" i="32" a="1"/>
  <c r="CJ7" i="32" s="1"/>
  <c r="FX26" i="32" a="1"/>
  <c r="FX26" i="32" s="1"/>
  <c r="KG17" i="32" a="1"/>
  <c r="KG17" i="32" s="1"/>
  <c r="FD24" i="32" a="1"/>
  <c r="FD24" i="32" s="1"/>
  <c r="T9" i="32" a="1"/>
  <c r="T9" i="32" s="1"/>
  <c r="GA26" i="32" a="1"/>
  <c r="GA26" i="32" s="1"/>
  <c r="EA20" i="32" a="1"/>
  <c r="EA20" i="32" s="1"/>
  <c r="IK23" i="32" a="1"/>
  <c r="IK23" i="32" s="1"/>
  <c r="IH8" i="32" a="1"/>
  <c r="IH8" i="32" s="1"/>
  <c r="AQ27" i="32" a="1"/>
  <c r="AQ27" i="32" s="1"/>
  <c r="DY20" i="32" a="1"/>
  <c r="DY20" i="32" s="1"/>
  <c r="FR19" i="32" a="1"/>
  <c r="FR19" i="32" s="1"/>
  <c r="GE19" i="32" a="1"/>
  <c r="GE19" i="32" s="1"/>
  <c r="ID16" i="32" a="1"/>
  <c r="ID16" i="32" s="1"/>
  <c r="HO23" i="32" a="1"/>
  <c r="HO23" i="32" s="1"/>
  <c r="EH10" i="32" a="1"/>
  <c r="EH10" i="32" s="1"/>
  <c r="CU8" i="32" a="1"/>
  <c r="CU8" i="32" s="1"/>
  <c r="EN27" i="32" a="1"/>
  <c r="EN27" i="32" s="1"/>
  <c r="CA6" i="32" a="1"/>
  <c r="CA6" i="32" s="1"/>
  <c r="JK5" i="32" a="1"/>
  <c r="JK5" i="32" s="1"/>
  <c r="AG5" i="32" a="1"/>
  <c r="AG5" i="32" s="1"/>
  <c r="JD23" i="32" a="1"/>
  <c r="JD23" i="32" s="1"/>
  <c r="BF27" i="32" a="1"/>
  <c r="BF27" i="32" s="1"/>
  <c r="IP7" i="32" a="1"/>
  <c r="IP7" i="32" s="1"/>
  <c r="CR10" i="32" a="1"/>
  <c r="CR10" i="32" s="1"/>
  <c r="AQ15" i="32" a="1"/>
  <c r="AQ15" i="32" s="1"/>
  <c r="GV7" i="32" a="1"/>
  <c r="GV7" i="32" s="1"/>
  <c r="AP19" i="32" a="1"/>
  <c r="AP19" i="32" s="1"/>
  <c r="GD15" i="32" a="1"/>
  <c r="GD15" i="32" s="1"/>
  <c r="JB13" i="32" a="1"/>
  <c r="JB13" i="32" s="1"/>
  <c r="IL6" i="32" a="1"/>
  <c r="IL6" i="32" s="1"/>
  <c r="BW18" i="32" a="1"/>
  <c r="BW18" i="32" s="1"/>
  <c r="CR9" i="32" a="1"/>
  <c r="CR9" i="32" s="1"/>
  <c r="AP15" i="32" a="1"/>
  <c r="AP15" i="32" s="1"/>
  <c r="AM6" i="32" a="1"/>
  <c r="AM6" i="32" s="1"/>
  <c r="BY19" i="32" a="1"/>
  <c r="BY19" i="32" s="1"/>
  <c r="EA7" i="32" a="1"/>
  <c r="EA7" i="32" s="1"/>
  <c r="BJ8" i="32" a="1"/>
  <c r="BJ8" i="32" s="1"/>
  <c r="FD27" i="32" a="1"/>
  <c r="FD27" i="32" s="1"/>
  <c r="CL9" i="32" a="1"/>
  <c r="CL9" i="32" s="1"/>
  <c r="ED8" i="32" a="1"/>
  <c r="ED8" i="32" s="1"/>
  <c r="IM8" i="32" a="1"/>
  <c r="IM8" i="32" s="1"/>
  <c r="ET27" i="32" a="1"/>
  <c r="ET27" i="32" s="1"/>
  <c r="S26" i="32" a="1"/>
  <c r="S26" i="32" s="1"/>
  <c r="DC5" i="32" a="1"/>
  <c r="DC5" i="32" s="1"/>
  <c r="DU10" i="32" a="1"/>
  <c r="DU10" i="32" s="1"/>
  <c r="IF27" i="32" a="1"/>
  <c r="IF27" i="32" s="1"/>
  <c r="DZ9" i="32" a="1"/>
  <c r="DZ9" i="32" s="1"/>
  <c r="HO27" i="32" a="1"/>
  <c r="HO27" i="32" s="1"/>
  <c r="IM6" i="32" a="1"/>
  <c r="IM6" i="32" s="1"/>
  <c r="JE5" i="32" a="1"/>
  <c r="JE5" i="32" s="1"/>
  <c r="HA9" i="32" a="1"/>
  <c r="HA9" i="32" s="1"/>
  <c r="KL13" i="32" a="1"/>
  <c r="KL13" i="32" s="1"/>
  <c r="CN24" i="32" a="1"/>
  <c r="CN24" i="32" s="1"/>
  <c r="FR25" i="32" a="1"/>
  <c r="FR25" i="32" s="1"/>
  <c r="DS6" i="32" a="1"/>
  <c r="DS6" i="32" s="1"/>
  <c r="CB23" i="32" a="1"/>
  <c r="CB23" i="32" s="1"/>
  <c r="HD8" i="32" a="1"/>
  <c r="HD8" i="32" s="1"/>
  <c r="IQ10" i="32" a="1"/>
  <c r="IQ10" i="32" s="1"/>
  <c r="EW26" i="32" a="1"/>
  <c r="EW26" i="32" s="1"/>
  <c r="BJ26" i="32" a="1"/>
  <c r="BJ26" i="32" s="1"/>
  <c r="KK16" i="32" a="1"/>
  <c r="KK16" i="32" s="1"/>
  <c r="HI22" i="32" a="1"/>
  <c r="HI22" i="32" s="1"/>
  <c r="BS6" i="32" a="1"/>
  <c r="BS6" i="32" s="1"/>
  <c r="DO23" i="32" a="1"/>
  <c r="DO23" i="32" s="1"/>
  <c r="BE7" i="32" a="1"/>
  <c r="BE7" i="32" s="1"/>
  <c r="AT26" i="32" a="1"/>
  <c r="AT26" i="32" s="1"/>
  <c r="J25" i="32" a="1"/>
  <c r="J25" i="32" s="1"/>
  <c r="DQ23" i="32" a="1"/>
  <c r="DQ23" i="32" s="1"/>
  <c r="FV21" i="32" a="1"/>
  <c r="FV21" i="32" s="1"/>
  <c r="AD24" i="32" a="1"/>
  <c r="AD24" i="32" s="1"/>
  <c r="IH9" i="32" a="1"/>
  <c r="IH9" i="32" s="1"/>
  <c r="DZ23" i="32" a="1"/>
  <c r="DZ23" i="32" s="1"/>
  <c r="GZ7" i="32" a="1"/>
  <c r="GZ7" i="32" s="1"/>
  <c r="IQ18" i="32" a="1"/>
  <c r="IQ18" i="32" s="1"/>
  <c r="EK5" i="32" a="1"/>
  <c r="EK5" i="32" s="1"/>
  <c r="AL15" i="32" a="1"/>
  <c r="AL15" i="32" s="1"/>
  <c r="FE23" i="32" a="1"/>
  <c r="FE23" i="32" s="1"/>
  <c r="KB11" i="32" a="1"/>
  <c r="KB11" i="32" s="1"/>
  <c r="AC26" i="32" a="1"/>
  <c r="AC26" i="32" s="1"/>
  <c r="AX7" i="32" a="1"/>
  <c r="AX7" i="32" s="1"/>
  <c r="II11" i="32" a="1"/>
  <c r="II11" i="32" s="1"/>
  <c r="JD26" i="32" a="1"/>
  <c r="JD26" i="32" s="1"/>
  <c r="HB17" i="32" a="1"/>
  <c r="HB17" i="32" s="1"/>
  <c r="GP24" i="32" a="1"/>
  <c r="GP24" i="32" s="1"/>
  <c r="KL11" i="32" a="1"/>
  <c r="KL11" i="32" s="1"/>
  <c r="BA7" i="32" a="1"/>
  <c r="BA7" i="32" s="1"/>
  <c r="JO25" i="32" a="1"/>
  <c r="JO25" i="32" s="1"/>
  <c r="EF6" i="32" a="1"/>
  <c r="EF6" i="32" s="1"/>
  <c r="BD5" i="32" a="1"/>
  <c r="BD5" i="32" s="1"/>
  <c r="FE5" i="32" a="1"/>
  <c r="FE5" i="32" s="1"/>
  <c r="FP9" i="32" a="1"/>
  <c r="FP9" i="32" s="1"/>
  <c r="AX27" i="32" a="1"/>
  <c r="AX27" i="32" s="1"/>
  <c r="Q6" i="32" a="1"/>
  <c r="Q6" i="32" s="1"/>
  <c r="DL7" i="32" a="1"/>
  <c r="DL7" i="32" s="1"/>
  <c r="JM21" i="32" a="1"/>
  <c r="JM21" i="32" s="1"/>
  <c r="KD15" i="32" a="1"/>
  <c r="KD15" i="32" s="1"/>
  <c r="EU8" i="32" a="1"/>
  <c r="EU8" i="32" s="1"/>
  <c r="FH8" i="32" a="1"/>
  <c r="FH8" i="32" s="1"/>
  <c r="HW5" i="32" a="1"/>
  <c r="HW5" i="32" s="1"/>
  <c r="I6" i="32" a="1"/>
  <c r="I6" i="32" s="1"/>
  <c r="DK5" i="32" a="1"/>
  <c r="DK5" i="32" s="1"/>
  <c r="FY9" i="32" a="1"/>
  <c r="FY9" i="32" s="1"/>
  <c r="GZ5" i="32" a="1"/>
  <c r="GZ5" i="32" s="1"/>
  <c r="HJ8" i="32" a="1"/>
  <c r="HJ8" i="32" s="1"/>
  <c r="GW27" i="32" a="1"/>
  <c r="GW27" i="32" s="1"/>
  <c r="BN6" i="32" a="1"/>
  <c r="BN6" i="32" s="1"/>
  <c r="HG6" i="32" a="1"/>
  <c r="HG6" i="32" s="1"/>
  <c r="IL8" i="32" a="1"/>
  <c r="IL8" i="32" s="1"/>
  <c r="GQ5" i="32" a="1"/>
  <c r="GQ5" i="32" s="1"/>
  <c r="EB24" i="32" a="1"/>
  <c r="EB24" i="32" s="1"/>
  <c r="EW12" i="32" a="1"/>
  <c r="EW12" i="32" s="1"/>
  <c r="DX6" i="32" a="1"/>
  <c r="DX6" i="32" s="1"/>
  <c r="HP8" i="32" a="1"/>
  <c r="HP8" i="32" s="1"/>
  <c r="KE15" i="32" a="1"/>
  <c r="KE15" i="32" s="1"/>
  <c r="EK7" i="32" a="1"/>
  <c r="EK7" i="32" s="1"/>
  <c r="FQ21" i="32" a="1"/>
  <c r="FQ21" i="32" s="1"/>
  <c r="GJ7" i="32" a="1"/>
  <c r="GJ7" i="32" s="1"/>
  <c r="GE22" i="32" a="1"/>
  <c r="GE22" i="32" s="1"/>
  <c r="FU15" i="32" a="1"/>
  <c r="FU15" i="32" s="1"/>
  <c r="AQ6" i="32" a="1"/>
  <c r="AQ6" i="32" s="1"/>
  <c r="EZ6" i="32" a="1"/>
  <c r="EZ6" i="32" s="1"/>
  <c r="GT23" i="32" a="1"/>
  <c r="GT23" i="32" s="1"/>
  <c r="BE16" i="32" a="1"/>
  <c r="BE16" i="32" s="1"/>
  <c r="JT23" i="32" a="1"/>
  <c r="JT23" i="32" s="1"/>
  <c r="FL5" i="32" a="1"/>
  <c r="FL5" i="32" s="1"/>
  <c r="GI26" i="32" a="1"/>
  <c r="GI26" i="32" s="1"/>
  <c r="EY7" i="32" a="1"/>
  <c r="EY7" i="32" s="1"/>
  <c r="CM24" i="32" a="1"/>
  <c r="CM24" i="32" s="1"/>
  <c r="AV24" i="32" a="1"/>
  <c r="AV24" i="32" s="1"/>
  <c r="IS20" i="32" a="1"/>
  <c r="IS20" i="32" s="1"/>
  <c r="GN20" i="32" a="1"/>
  <c r="GN20" i="32" s="1"/>
  <c r="DB24" i="32" a="1"/>
  <c r="DB24" i="32" s="1"/>
  <c r="CN23" i="32" a="1"/>
  <c r="CN23" i="32" s="1"/>
  <c r="IX6" i="32" a="1"/>
  <c r="IX6" i="32" s="1"/>
  <c r="ET17" i="32" a="1"/>
  <c r="ET17" i="32" s="1"/>
  <c r="AS5" i="32" a="1"/>
  <c r="AS5" i="32" s="1"/>
  <c r="GG15" i="32" a="1"/>
  <c r="GG15" i="32" s="1"/>
  <c r="JL8" i="32" a="1"/>
  <c r="JL8" i="32" s="1"/>
  <c r="FL24" i="32" a="1"/>
  <c r="FL24" i="32" s="1"/>
  <c r="JX24" i="32" a="1"/>
  <c r="JX24" i="32" s="1"/>
  <c r="BR24" i="32" a="1"/>
  <c r="BR24" i="32" s="1"/>
  <c r="BG21" i="32" a="1"/>
  <c r="BG21" i="32" s="1"/>
  <c r="IK20" i="32" a="1"/>
  <c r="IK20" i="32" s="1"/>
  <c r="CX19" i="32" a="1"/>
  <c r="CX19" i="32" s="1"/>
  <c r="AS23" i="32" a="1"/>
  <c r="AS23" i="32" s="1"/>
  <c r="JS22" i="32" a="1"/>
  <c r="JS22" i="32" s="1"/>
  <c r="AQ24" i="32" a="1"/>
  <c r="AQ24" i="32" s="1"/>
  <c r="HG20" i="32" a="1"/>
  <c r="HG20" i="32" s="1"/>
  <c r="JT24" i="32" a="1"/>
  <c r="JT24" i="32" s="1"/>
  <c r="AU26" i="32" a="1"/>
  <c r="AU26" i="32" s="1"/>
  <c r="IL21" i="32" a="1"/>
  <c r="IL21" i="32" s="1"/>
  <c r="CJ21" i="32" a="1"/>
  <c r="CJ21" i="32" s="1"/>
  <c r="FP21" i="32" a="1"/>
  <c r="FP21" i="32" s="1"/>
  <c r="DB12" i="32" a="1"/>
  <c r="DB12" i="32" s="1"/>
  <c r="DT24" i="32" a="1"/>
  <c r="DT24" i="32" s="1"/>
  <c r="GQ23" i="32" a="1"/>
  <c r="GQ23" i="32" s="1"/>
  <c r="BK20" i="32" a="1"/>
  <c r="BK20" i="32" s="1"/>
  <c r="BI20" i="32" a="1"/>
  <c r="BI20" i="32" s="1"/>
  <c r="HD26" i="32" a="1"/>
  <c r="HD26" i="32" s="1"/>
  <c r="JW20" i="32" a="1"/>
  <c r="JW20" i="32" s="1"/>
  <c r="AV17" i="32" a="1"/>
  <c r="AV17" i="32" s="1"/>
  <c r="HZ12" i="32" a="1"/>
  <c r="HZ12" i="32" s="1"/>
  <c r="IX17" i="32" a="1"/>
  <c r="IX17" i="32" s="1"/>
  <c r="BC17" i="32" a="1"/>
  <c r="BC17" i="32" s="1"/>
  <c r="EK18" i="32" a="1"/>
  <c r="EK18" i="32" s="1"/>
  <c r="AZ16" i="32" a="1"/>
  <c r="AZ16" i="32" s="1"/>
  <c r="HE22" i="32" a="1"/>
  <c r="HE22" i="32" s="1"/>
  <c r="JH20" i="32" a="1"/>
  <c r="JH20" i="32" s="1"/>
  <c r="JO8" i="32" a="1"/>
  <c r="JO8" i="32" s="1"/>
  <c r="FM22" i="32" a="1"/>
  <c r="FM22" i="32" s="1"/>
  <c r="GL18" i="32" a="1"/>
  <c r="GL18" i="32" s="1"/>
  <c r="GS25" i="32" a="1"/>
  <c r="GS25" i="32" s="1"/>
  <c r="IX22" i="32" a="1"/>
  <c r="IX22" i="32" s="1"/>
  <c r="GX18" i="32" a="1"/>
  <c r="GX18" i="32" s="1"/>
  <c r="N22" i="32" a="1"/>
  <c r="N22" i="32" s="1"/>
  <c r="EE17" i="32" a="1"/>
  <c r="EE17" i="32" s="1"/>
  <c r="FO7" i="32" a="1"/>
  <c r="FO7" i="32" s="1"/>
  <c r="HH18" i="32" a="1"/>
  <c r="HH18" i="32" s="1"/>
  <c r="EJ5" i="32" a="1"/>
  <c r="EJ5" i="32" s="1"/>
  <c r="HY6" i="32" a="1"/>
  <c r="HY6" i="32" s="1"/>
  <c r="BB5" i="32" a="1"/>
  <c r="BB5" i="32" s="1"/>
  <c r="EQ19" i="32" a="1"/>
  <c r="EQ19" i="32" s="1"/>
  <c r="JL27" i="32" a="1"/>
  <c r="JL27" i="32" s="1"/>
  <c r="EL6" i="32" a="1"/>
  <c r="EL6" i="32" s="1"/>
  <c r="AF16" i="32" a="1"/>
  <c r="AF16" i="32" s="1"/>
  <c r="DQ13" i="32" a="1"/>
  <c r="DQ13" i="32" s="1"/>
  <c r="S20" i="32" a="1"/>
  <c r="S20" i="32" s="1"/>
  <c r="J15" i="32" a="1"/>
  <c r="J15" i="32" s="1"/>
  <c r="BH5" i="32" a="1"/>
  <c r="BH5" i="32" s="1"/>
  <c r="GM27" i="32" a="1"/>
  <c r="GM27" i="32" s="1"/>
  <c r="IY14" i="32" a="1"/>
  <c r="IY14" i="32" s="1"/>
  <c r="DH20" i="32" a="1"/>
  <c r="DH20" i="32" s="1"/>
  <c r="JG9" i="32" a="1"/>
  <c r="JG9" i="32" s="1"/>
  <c r="AD14" i="32" a="1"/>
  <c r="AD14" i="32" s="1"/>
  <c r="AU12" i="32" a="1"/>
  <c r="AU12" i="32" s="1"/>
  <c r="GO13" i="32" a="1"/>
  <c r="GO13" i="32" s="1"/>
  <c r="EJ13" i="32" a="1"/>
  <c r="EJ13" i="32" s="1"/>
  <c r="DV22" i="32" a="1"/>
  <c r="DV22" i="32" s="1"/>
  <c r="BF14" i="32" a="1"/>
  <c r="BF14" i="32" s="1"/>
  <c r="JY20" i="32" a="1"/>
  <c r="JY20" i="32" s="1"/>
  <c r="HX25" i="32" a="1"/>
  <c r="HX25" i="32" s="1"/>
  <c r="IV6" i="32" a="1"/>
  <c r="IV6" i="32" s="1"/>
  <c r="JK7" i="32" a="1"/>
  <c r="JK7" i="32" s="1"/>
  <c r="FF27" i="32" a="1"/>
  <c r="FF27" i="32" s="1"/>
  <c r="GP27" i="32" a="1"/>
  <c r="GP27" i="32" s="1"/>
  <c r="HO9" i="32" a="1"/>
  <c r="HO9" i="32" s="1"/>
  <c r="FC6" i="32" a="1"/>
  <c r="FC6" i="32" s="1"/>
  <c r="GB6" i="32" a="1"/>
  <c r="GB6" i="32" s="1"/>
  <c r="X26" i="32" a="1"/>
  <c r="X26" i="32" s="1"/>
  <c r="DT9" i="32" a="1"/>
  <c r="DT9" i="32" s="1"/>
  <c r="KC5" i="32" a="1"/>
  <c r="KC5" i="32" s="1"/>
  <c r="IE14" i="32" a="1"/>
  <c r="IE14" i="32" s="1"/>
  <c r="GR5" i="32" a="1"/>
  <c r="GR5" i="32" s="1"/>
  <c r="HA16" i="32" a="1"/>
  <c r="HA16" i="32" s="1"/>
  <c r="ET8" i="32" a="1"/>
  <c r="ET8" i="32" s="1"/>
  <c r="DO6" i="32" a="1"/>
  <c r="DO6" i="32" s="1"/>
  <c r="BA9" i="32" a="1"/>
  <c r="BA9" i="32" s="1"/>
  <c r="HH9" i="32" a="1"/>
  <c r="HH9" i="32" s="1"/>
  <c r="JT7" i="32" a="1"/>
  <c r="JT7" i="32" s="1"/>
  <c r="EP5" i="32" a="1"/>
  <c r="EP5" i="32" s="1"/>
  <c r="GX20" i="32" a="1"/>
  <c r="GX20" i="32" s="1"/>
  <c r="HQ19" i="32" a="1"/>
  <c r="HQ19" i="32" s="1"/>
  <c r="JB7" i="32" a="1"/>
  <c r="JB7" i="32" s="1"/>
  <c r="GS15" i="32" a="1"/>
  <c r="GS15" i="32" s="1"/>
  <c r="GP22" i="32" a="1"/>
  <c r="GP22" i="32" s="1"/>
  <c r="K5" i="32" a="1"/>
  <c r="K5" i="32" s="1"/>
  <c r="GP25" i="32" a="1"/>
  <c r="GP25" i="32" s="1"/>
  <c r="HN10" i="32" a="1"/>
  <c r="HN10" i="32" s="1"/>
  <c r="AM9" i="32" a="1"/>
  <c r="AM9" i="32" s="1"/>
  <c r="F26" i="32" a="1"/>
  <c r="F26" i="32" s="1"/>
  <c r="FZ7" i="32" a="1"/>
  <c r="FZ7" i="32" s="1"/>
  <c r="AA8" i="32" a="1"/>
  <c r="AA8" i="32" s="1"/>
  <c r="CQ25" i="32" a="1"/>
  <c r="CQ25" i="32" s="1"/>
  <c r="BX14" i="32" a="1"/>
  <c r="BX14" i="32" s="1"/>
  <c r="JV16" i="32" a="1"/>
  <c r="JV16" i="32" s="1"/>
  <c r="JD14" i="32" a="1"/>
  <c r="JD14" i="32" s="1"/>
  <c r="GB27" i="32" a="1"/>
  <c r="GB27" i="32" s="1"/>
  <c r="FX12" i="32" a="1"/>
  <c r="FX12" i="32" s="1"/>
  <c r="IT5" i="32" a="1"/>
  <c r="IT5" i="32" s="1"/>
  <c r="DZ12" i="32" a="1"/>
  <c r="DZ12" i="32" s="1"/>
  <c r="AI8" i="32" a="1"/>
  <c r="AI8" i="32" s="1"/>
  <c r="HB8" i="32" a="1"/>
  <c r="HB8" i="32" s="1"/>
  <c r="L8" i="32" a="1"/>
  <c r="L8" i="32" s="1"/>
  <c r="EH9" i="32" a="1"/>
  <c r="EH9" i="32" s="1"/>
  <c r="HJ22" i="32" a="1"/>
  <c r="HJ22" i="32" s="1"/>
  <c r="S6" i="32" a="1"/>
  <c r="S6" i="32" s="1"/>
  <c r="K9" i="32" a="1"/>
  <c r="K9" i="32" s="1"/>
  <c r="GH6" i="32" a="1"/>
  <c r="GH6" i="32"/>
  <c r="JW27" i="32" a="1"/>
  <c r="JW27" i="32" s="1"/>
  <c r="FU5" i="32" a="1"/>
  <c r="FU5" i="32" s="1"/>
  <c r="DT10" i="32" a="1"/>
  <c r="DT10" i="32" s="1"/>
  <c r="BN9" i="32" a="1"/>
  <c r="BN9" i="32" s="1"/>
  <c r="KH12" i="32" a="1"/>
  <c r="KH12" i="32" s="1"/>
  <c r="DS11" i="32" a="1"/>
  <c r="DS11" i="32" s="1"/>
  <c r="DD25" i="32" a="1"/>
  <c r="DD25" i="32" s="1"/>
  <c r="KA6" i="32" a="1"/>
  <c r="KA6" i="32" s="1"/>
  <c r="FB23" i="32" a="1"/>
  <c r="FB23" i="32" s="1"/>
  <c r="FU22" i="32" a="1"/>
  <c r="FU22" i="32" s="1"/>
  <c r="KG10" i="32" a="1"/>
  <c r="KG10" i="32" s="1"/>
  <c r="EI5" i="32" a="1"/>
  <c r="EI5" i="32" s="1"/>
  <c r="DC6" i="32" a="1"/>
  <c r="DC6" i="32" s="1"/>
  <c r="HS23" i="32" a="1"/>
  <c r="HS23" i="32" s="1"/>
  <c r="BS22" i="32" a="1"/>
  <c r="BS22" i="32" s="1"/>
  <c r="DN20" i="32" a="1"/>
  <c r="DN20" i="32" s="1"/>
  <c r="Z8" i="32" a="1"/>
  <c r="Z8" i="32" s="1"/>
  <c r="JJ6" i="32" a="1"/>
  <c r="JJ6" i="32" s="1"/>
  <c r="DV7" i="32" a="1"/>
  <c r="DV7" i="32" s="1"/>
  <c r="AJ26" i="32" a="1"/>
  <c r="AJ26" i="32" s="1"/>
  <c r="GO9" i="32" a="1"/>
  <c r="GO9" i="32" s="1"/>
  <c r="IA5" i="32" a="1"/>
  <c r="IA5" i="32" s="1"/>
  <c r="BX7" i="32" a="1"/>
  <c r="BX7" i="32" s="1"/>
  <c r="JX26" i="32" a="1"/>
  <c r="JX26" i="32" s="1"/>
  <c r="CO24" i="32" a="1"/>
  <c r="CO24" i="32" s="1"/>
  <c r="KE11" i="32" a="1"/>
  <c r="KE11" i="32" s="1"/>
  <c r="BU27" i="32" a="1"/>
  <c r="BU27" i="32" s="1"/>
  <c r="JO14" i="32" a="1"/>
  <c r="JO14" i="32" s="1"/>
  <c r="EJ24" i="32" a="1"/>
  <c r="EJ24" i="32" s="1"/>
  <c r="EX23" i="32" a="1"/>
  <c r="EX23" i="32" s="1"/>
  <c r="IO20" i="32" a="1"/>
  <c r="IO20" i="32" s="1"/>
  <c r="KD17" i="32" a="1"/>
  <c r="KD17" i="32" s="1"/>
  <c r="EA9" i="32" a="1"/>
  <c r="EA9" i="32" s="1"/>
  <c r="EK26" i="32" a="1"/>
  <c r="EK26" i="32" s="1"/>
  <c r="EO24" i="32" a="1"/>
  <c r="EO24" i="32" s="1"/>
  <c r="BK23" i="32" a="1"/>
  <c r="BK23" i="32" s="1"/>
  <c r="DV26" i="32" a="1"/>
  <c r="DV26" i="32" s="1"/>
  <c r="CA5" i="32" a="1"/>
  <c r="CA5" i="32" s="1"/>
  <c r="BO6" i="32" a="1"/>
  <c r="BO6" i="32" s="1"/>
  <c r="IH27" i="32" a="1"/>
  <c r="IH27" i="32" s="1"/>
  <c r="IU5" i="32" a="1"/>
  <c r="IU5" i="32" s="1"/>
  <c r="IF14" i="32" a="1"/>
  <c r="IF14" i="32" s="1"/>
  <c r="CJ25" i="32" a="1"/>
  <c r="CJ25" i="32" s="1"/>
  <c r="FI25" i="32" a="1"/>
  <c r="FI25" i="32" s="1"/>
  <c r="GG20" i="32" a="1"/>
  <c r="GG20" i="32" s="1"/>
  <c r="KL7" i="32" a="1"/>
  <c r="KL7" i="32" s="1"/>
  <c r="AW8" i="32" a="1"/>
  <c r="AW8" i="32" s="1"/>
  <c r="GE9" i="32" a="1"/>
  <c r="GE9" i="32" s="1"/>
  <c r="IE24" i="32" a="1"/>
  <c r="IE24" i="32" s="1"/>
  <c r="IS24" i="32" a="1"/>
  <c r="IS24" i="32" s="1"/>
  <c r="BT22" i="32" a="1"/>
  <c r="BT22" i="32" s="1"/>
  <c r="GL8" i="32" a="1"/>
  <c r="GL8" i="32" s="1"/>
  <c r="BA25" i="32" a="1"/>
  <c r="BA25" i="32" s="1"/>
  <c r="CE22" i="32" a="1"/>
  <c r="CE22" i="32" s="1"/>
  <c r="DL19" i="32" a="1"/>
  <c r="DL19" i="32" s="1"/>
  <c r="DE21" i="32" a="1"/>
  <c r="DE21" i="32" s="1"/>
  <c r="IB10" i="32" a="1"/>
  <c r="IB10" i="32" s="1"/>
  <c r="GU24" i="32" a="1"/>
  <c r="GU24" i="32" s="1"/>
  <c r="EF23" i="32" a="1"/>
  <c r="EF23" i="32" s="1"/>
  <c r="AR25" i="32" a="1"/>
  <c r="AR25" i="32" s="1"/>
  <c r="DD23" i="32" a="1"/>
  <c r="DD23" i="32" s="1"/>
  <c r="HP21" i="32" a="1"/>
  <c r="HP21" i="32" s="1"/>
  <c r="GZ20" i="32" a="1"/>
  <c r="GZ20" i="32" s="1"/>
  <c r="DW26" i="32" a="1"/>
  <c r="DW26" i="32" s="1"/>
  <c r="BS20" i="32" a="1"/>
  <c r="BS20" i="32" s="1"/>
  <c r="DI26" i="32" a="1"/>
  <c r="DI26" i="32" s="1"/>
  <c r="DU21" i="32" a="1"/>
  <c r="DU21" i="32" s="1"/>
  <c r="JE23" i="32" a="1"/>
  <c r="JE23" i="32" s="1"/>
  <c r="HR22" i="32" a="1"/>
  <c r="HR22" i="32" s="1"/>
  <c r="FH20" i="32" a="1"/>
  <c r="FH20" i="32" s="1"/>
  <c r="FN17" i="32" a="1"/>
  <c r="FN17" i="32" s="1"/>
  <c r="FU18" i="32" a="1"/>
  <c r="FU18" i="32" s="1"/>
  <c r="CP24" i="32" a="1"/>
  <c r="CP24" i="32" s="1"/>
  <c r="JD20" i="32" a="1"/>
  <c r="JD20" i="32" s="1"/>
  <c r="EB18" i="32" a="1"/>
  <c r="EB18" i="32" s="1"/>
  <c r="GI7" i="32" a="1"/>
  <c r="GI7" i="32" s="1"/>
  <c r="ID24" i="32" a="1"/>
  <c r="ID24" i="32" s="1"/>
  <c r="HM24" i="32" a="1"/>
  <c r="HM24" i="32" s="1"/>
  <c r="HY21" i="32" a="1"/>
  <c r="HY21" i="32" s="1"/>
  <c r="ET23" i="32" a="1"/>
  <c r="ET23" i="32" s="1"/>
  <c r="FT22" i="32" a="1"/>
  <c r="FT22" i="32" s="1"/>
  <c r="FZ19" i="32" a="1"/>
  <c r="FZ19" i="32" s="1"/>
  <c r="FI15" i="32" a="1"/>
  <c r="FI15" i="32" s="1"/>
  <c r="FU7" i="32" a="1"/>
  <c r="FU7" i="32" s="1"/>
  <c r="FZ18" i="32" a="1"/>
  <c r="FZ18" i="32" s="1"/>
  <c r="EY24" i="32" a="1"/>
  <c r="EY24" i="32" s="1"/>
  <c r="HR27" i="32" a="1"/>
  <c r="HR27" i="32" s="1"/>
  <c r="BD20" i="32" a="1"/>
  <c r="BD20" i="32" s="1"/>
  <c r="BO27" i="32" a="1"/>
  <c r="BO27" i="32" s="1"/>
  <c r="GB21" i="32" a="1"/>
  <c r="GB21" i="32"/>
  <c r="DY26" i="32" a="1"/>
  <c r="DY26" i="32" s="1"/>
  <c r="IP27" i="32" a="1"/>
  <c r="IP27" i="32" s="1"/>
  <c r="BT21" i="32" a="1"/>
  <c r="BT21" i="32" s="1"/>
  <c r="FG15" i="32" a="1"/>
  <c r="FG15" i="32" s="1"/>
  <c r="HA27" i="32" a="1"/>
  <c r="HA27" i="32" s="1"/>
  <c r="IE26" i="32" a="1"/>
  <c r="IE26" i="32" s="1"/>
  <c r="BD24" i="32" a="1"/>
  <c r="BD24" i="32" s="1"/>
  <c r="EY23" i="32" a="1"/>
  <c r="EY23" i="32" s="1"/>
  <c r="AS13" i="32" a="1"/>
  <c r="AS13" i="32" s="1"/>
  <c r="BZ26" i="32" a="1"/>
  <c r="BZ26" i="32" s="1"/>
  <c r="IQ26" i="32" a="1"/>
  <c r="IQ26" i="32" s="1"/>
  <c r="BY24" i="32" a="1"/>
  <c r="BY24" i="32"/>
  <c r="AR24" i="32" a="1"/>
  <c r="AR24" i="32" s="1"/>
  <c r="S18" i="32" a="1"/>
  <c r="S18" i="32" s="1"/>
  <c r="GI19" i="32" a="1"/>
  <c r="GI19" i="32" s="1"/>
  <c r="DM17" i="32" a="1"/>
  <c r="DM17" i="32" s="1"/>
  <c r="IV20" i="32" a="1"/>
  <c r="IV20" i="32" s="1"/>
  <c r="CC20" i="32" a="1"/>
  <c r="CC20" i="32" s="1"/>
  <c r="JW23" i="32" a="1"/>
  <c r="JW23" i="32" s="1"/>
  <c r="EZ17" i="32" a="1"/>
  <c r="EZ17" i="32" s="1"/>
  <c r="EV13" i="32" a="1"/>
  <c r="EV13" i="32" s="1"/>
  <c r="BR26" i="32" a="1"/>
  <c r="BR26" i="32" s="1"/>
  <c r="FN20" i="32" a="1"/>
  <c r="FN20" i="32"/>
  <c r="AF8" i="32" a="1"/>
  <c r="AF8" i="32" s="1"/>
  <c r="S25" i="32" a="1"/>
  <c r="S25" i="32" s="1"/>
  <c r="IU19" i="32" a="1"/>
  <c r="IU19" i="32" s="1"/>
  <c r="II24" i="32" a="1"/>
  <c r="II24" i="32" s="1"/>
  <c r="FF19" i="32" a="1"/>
  <c r="FF19" i="32" s="1"/>
  <c r="AQ20" i="32" a="1"/>
  <c r="AQ20" i="32" s="1"/>
  <c r="GS21" i="32" a="1"/>
  <c r="GS21" i="32" s="1"/>
  <c r="U18" i="32" a="1"/>
  <c r="U18" i="32" s="1"/>
  <c r="IX11" i="32" a="1"/>
  <c r="IX11" i="32" s="1"/>
  <c r="BY21" i="32" a="1"/>
  <c r="BY21" i="32" s="1"/>
  <c r="JG12" i="32" a="1"/>
  <c r="JG12" i="32" s="1"/>
  <c r="HH25" i="32" a="1"/>
  <c r="HH25" i="32"/>
  <c r="CJ26" i="32" a="1"/>
  <c r="CJ26" i="32" s="1"/>
  <c r="FB20" i="32" a="1"/>
  <c r="FB20" i="32" s="1"/>
  <c r="CX8" i="32" a="1"/>
  <c r="CX8" i="32" s="1"/>
  <c r="AT6" i="32" a="1"/>
  <c r="AT6" i="32" s="1"/>
  <c r="AV21" i="32" a="1"/>
  <c r="AV21" i="32" s="1"/>
  <c r="AI15" i="32" a="1"/>
  <c r="AI15" i="32" s="1"/>
  <c r="IS7" i="32" a="1"/>
  <c r="IS7" i="32" s="1"/>
  <c r="HH14" i="32" a="1"/>
  <c r="HH14" i="32" s="1"/>
  <c r="CA16" i="32" a="1"/>
  <c r="CA16" i="32" s="1"/>
  <c r="JP13" i="32" a="1"/>
  <c r="JP13" i="32" s="1"/>
  <c r="FU25" i="32" a="1"/>
  <c r="FU25" i="32" s="1"/>
  <c r="DK22" i="32" a="1"/>
  <c r="DK22" i="32" s="1"/>
  <c r="FF9" i="32" a="1"/>
  <c r="FF9" i="32" s="1"/>
  <c r="FQ23" i="32" a="1"/>
  <c r="FQ23" i="32" s="1"/>
  <c r="DM13" i="32" a="1"/>
  <c r="DM13" i="32" s="1"/>
  <c r="JD16" i="32" a="1"/>
  <c r="JD16" i="32" s="1"/>
  <c r="GH18" i="32" a="1"/>
  <c r="GH18" i="32" s="1"/>
  <c r="BR14" i="32" a="1"/>
  <c r="BR14" i="32" s="1"/>
  <c r="HU14" i="32" a="1"/>
  <c r="HU14" i="32" s="1"/>
  <c r="IU16" i="32" a="1"/>
  <c r="IU16" i="32" s="1"/>
  <c r="BP18" i="32" a="1"/>
  <c r="BP18" i="32" s="1"/>
  <c r="IG23" i="32" a="1"/>
  <c r="IG23" i="32" s="1"/>
  <c r="JY8" i="32" a="1"/>
  <c r="JY8" i="32" s="1"/>
  <c r="GR6" i="32" a="1"/>
  <c r="GR6" i="32" s="1"/>
  <c r="CZ6" i="32" a="1"/>
  <c r="CZ6" i="32" s="1"/>
  <c r="CK5" i="32" a="1"/>
  <c r="CK5" i="32" s="1"/>
  <c r="IZ16" i="32" a="1"/>
  <c r="IZ16" i="32" s="1"/>
  <c r="FH6" i="32" a="1"/>
  <c r="FH6" i="32" s="1"/>
  <c r="GL12" i="32" a="1"/>
  <c r="GL12" i="32" s="1"/>
  <c r="CL7" i="32" a="1"/>
  <c r="CL7" i="32" s="1"/>
  <c r="CN8" i="32" a="1"/>
  <c r="CN8" i="32" s="1"/>
  <c r="AI26" i="32" a="1"/>
  <c r="AI26" i="32" s="1"/>
  <c r="CG26" i="32" a="1"/>
  <c r="CG26" i="32" s="1"/>
  <c r="AF26" i="32" a="1"/>
  <c r="AF26" i="32" s="1"/>
  <c r="EF5" i="32" a="1"/>
  <c r="EF5" i="32" s="1"/>
  <c r="FP18" i="32" a="1"/>
  <c r="FP18" i="32" s="1"/>
  <c r="JP25" i="32" a="1"/>
  <c r="JP25" i="32" s="1"/>
  <c r="AB7" i="32" a="1"/>
  <c r="AB7" i="32" s="1"/>
  <c r="HR14" i="32" a="1"/>
  <c r="HR14" i="32" s="1"/>
  <c r="IO26" i="32" a="1"/>
  <c r="IO26" i="32" s="1"/>
  <c r="DY13" i="32" a="1"/>
  <c r="DY13" i="32" s="1"/>
  <c r="JA26" i="32" a="1"/>
  <c r="JA26" i="32" s="1"/>
  <c r="AY7" i="32" a="1"/>
  <c r="AY7" i="32" s="1"/>
  <c r="HO22" i="32" a="1"/>
  <c r="HO22" i="32"/>
  <c r="JS26" i="32" a="1"/>
  <c r="JS26" i="32" s="1"/>
  <c r="ID6" i="32" a="1"/>
  <c r="ID6" i="32" s="1"/>
  <c r="HJ26" i="32" a="1"/>
  <c r="HJ26" i="32" s="1"/>
  <c r="JR25" i="32" a="1"/>
  <c r="JR25" i="32" s="1"/>
  <c r="IO5" i="32" a="1"/>
  <c r="IO5" i="32" s="1"/>
  <c r="EV27" i="32" a="1"/>
  <c r="EV27" i="32" s="1"/>
  <c r="GW10" i="32" a="1"/>
  <c r="GW10" i="32" s="1"/>
  <c r="KA19" i="32" a="1"/>
  <c r="KA19" i="32" s="1"/>
  <c r="EO11" i="32" a="1"/>
  <c r="EO11" i="32" s="1"/>
  <c r="S15" i="32" a="1"/>
  <c r="S15" i="32" s="1"/>
  <c r="DK10" i="32" a="1"/>
  <c r="DK10" i="32" s="1"/>
  <c r="CQ26" i="32" a="1"/>
  <c r="CQ26" i="32" s="1"/>
  <c r="AZ18" i="32" a="1"/>
  <c r="AZ18" i="32" s="1"/>
  <c r="KK17" i="32" a="1"/>
  <c r="KK17" i="32" s="1"/>
  <c r="HV27" i="32" a="1"/>
  <c r="HV27" i="32" s="1"/>
  <c r="HJ27" i="32" a="1"/>
  <c r="HJ27" i="32" s="1"/>
  <c r="CA25" i="32" a="1"/>
  <c r="CA25" i="32" s="1"/>
  <c r="IW24" i="32" a="1"/>
  <c r="IW24" i="32" s="1"/>
  <c r="EP23" i="32" a="1"/>
  <c r="EP23" i="32" s="1"/>
  <c r="CV26" i="32" a="1"/>
  <c r="CV26" i="32" s="1"/>
  <c r="BZ22" i="32" a="1"/>
  <c r="BZ22" i="32" s="1"/>
  <c r="IP10" i="32" a="1"/>
  <c r="IP10" i="32" s="1"/>
  <c r="KL17" i="32" a="1"/>
  <c r="KL17" i="32" s="1"/>
  <c r="P26" i="32" a="1"/>
  <c r="P26" i="32" s="1"/>
  <c r="FS13" i="32" a="1"/>
  <c r="FS13" i="32" s="1"/>
  <c r="IJ24" i="32" a="1"/>
  <c r="IJ24" i="32" s="1"/>
  <c r="IJ23" i="32" a="1"/>
  <c r="IJ23" i="32" s="1"/>
  <c r="JN23" i="32" a="1"/>
  <c r="JN23" i="32" s="1"/>
  <c r="KI18" i="32" a="1"/>
  <c r="KI18" i="32" s="1"/>
  <c r="JC8" i="32" a="1"/>
  <c r="JC8" i="32" s="1"/>
  <c r="JU7" i="32" a="1"/>
  <c r="JU7" i="32" s="1"/>
  <c r="JJ13" i="32" a="1"/>
  <c r="JJ13" i="32" s="1"/>
  <c r="F25" i="32" a="1"/>
  <c r="F25" i="32" s="1"/>
  <c r="AG20" i="32" a="1"/>
  <c r="AG20" i="32" s="1"/>
  <c r="KI10" i="32" a="1"/>
  <c r="KI10" i="32" s="1"/>
  <c r="IU6" i="32" a="1"/>
  <c r="IU6" i="32" s="1"/>
  <c r="EA12" i="32" a="1"/>
  <c r="EA12" i="32" s="1"/>
  <c r="CA23" i="32" a="1"/>
  <c r="CA23" i="32" s="1"/>
  <c r="AP25" i="32" a="1"/>
  <c r="AP25" i="32" s="1"/>
  <c r="AT20" i="32" a="1"/>
  <c r="AT20" i="32" s="1"/>
  <c r="R7" i="32" a="1"/>
  <c r="R7" i="32" s="1"/>
  <c r="CV27" i="32" a="1"/>
  <c r="CV27" i="32" s="1"/>
  <c r="KK7" i="32" a="1"/>
  <c r="KK7" i="32" s="1"/>
  <c r="AJ7" i="32" a="1"/>
  <c r="AJ7" i="32" s="1"/>
  <c r="BI7" i="32" a="1"/>
  <c r="BI7" i="32" s="1"/>
  <c r="JZ5" i="32" a="1"/>
  <c r="JZ5" i="32" s="1"/>
  <c r="IO24" i="32" a="1"/>
  <c r="IO24" i="32" s="1"/>
  <c r="HG22" i="32" a="1"/>
  <c r="HG22" i="32" s="1"/>
  <c r="KE9" i="32" a="1"/>
  <c r="KE9" i="32" s="1"/>
  <c r="JC6" i="32" a="1"/>
  <c r="JC6" i="32" s="1"/>
  <c r="CC25" i="32" a="1"/>
  <c r="CC25" i="32" s="1"/>
  <c r="FH25" i="32" a="1"/>
  <c r="FH25" i="32" s="1"/>
  <c r="BI19" i="32" a="1"/>
  <c r="BI19" i="32" s="1"/>
  <c r="EJ7" i="32" a="1"/>
  <c r="EJ7" i="32" s="1"/>
  <c r="JG26" i="32" a="1"/>
  <c r="JG26" i="32" s="1"/>
  <c r="CK25" i="32" a="1"/>
  <c r="CK25" i="32" s="1"/>
  <c r="JX25" i="32" a="1"/>
  <c r="JX25" i="32" s="1"/>
  <c r="IH19" i="32" a="1"/>
  <c r="IH19" i="32" s="1"/>
  <c r="KF15" i="32" a="1"/>
  <c r="KF15" i="32" s="1"/>
  <c r="FG7" i="32" a="1"/>
  <c r="FG7" i="32" s="1"/>
  <c r="HU24" i="32" a="1"/>
  <c r="HU24" i="32" s="1"/>
  <c r="FT23" i="32" a="1"/>
  <c r="FT23" i="32" s="1"/>
  <c r="DM24" i="32" a="1"/>
  <c r="DM24" i="32" s="1"/>
  <c r="GM24" i="32" a="1"/>
  <c r="GM24" i="32" s="1"/>
  <c r="HV18" i="32" a="1"/>
  <c r="HV18" i="32" s="1"/>
  <c r="DE20" i="32" a="1"/>
  <c r="DE20" i="32" s="1"/>
  <c r="JU23" i="32" a="1"/>
  <c r="JU23" i="32" s="1"/>
  <c r="DQ24" i="32" a="1"/>
  <c r="DQ24" i="32" s="1"/>
  <c r="HD22" i="32" a="1"/>
  <c r="HD22" i="32" s="1"/>
  <c r="AK18" i="32" a="1"/>
  <c r="AK18" i="32" s="1"/>
  <c r="IA24" i="32" a="1"/>
  <c r="IA24" i="32" s="1"/>
  <c r="AU24" i="32" a="1"/>
  <c r="AU24" i="32" s="1"/>
  <c r="AM23" i="32" a="1"/>
  <c r="AM23" i="32" s="1"/>
  <c r="FI18" i="32" a="1"/>
  <c r="FI18" i="32" s="1"/>
  <c r="FG25" i="32" a="1"/>
  <c r="FG25" i="32" s="1"/>
  <c r="N27" i="32" a="1"/>
  <c r="N27" i="32" s="1"/>
  <c r="V23" i="32" a="1"/>
  <c r="V23" i="32" s="1"/>
  <c r="AT18" i="32" a="1"/>
  <c r="AT18" i="32" s="1"/>
  <c r="IM25" i="32" a="1"/>
  <c r="IM25" i="32" s="1"/>
  <c r="AB9" i="32" a="1"/>
  <c r="AB9" i="32" s="1"/>
  <c r="IW23" i="32" a="1"/>
  <c r="IW23" i="32" s="1"/>
  <c r="CH24" i="32" a="1"/>
  <c r="CH24" i="32" s="1"/>
  <c r="AA22" i="32" a="1"/>
  <c r="AA22" i="32" s="1"/>
  <c r="AG26" i="32" a="1"/>
  <c r="AG26" i="32" s="1"/>
  <c r="HG17" i="32" a="1"/>
  <c r="HG17" i="32" s="1"/>
  <c r="FN8" i="32" a="1"/>
  <c r="FN8" i="32" s="1"/>
  <c r="FL25" i="32" a="1"/>
  <c r="FL25" i="32" s="1"/>
  <c r="IC24" i="32" a="1"/>
  <c r="IC24" i="32" s="1"/>
  <c r="BB22" i="32" a="1"/>
  <c r="BB22" i="32" s="1"/>
  <c r="CP21" i="32" a="1"/>
  <c r="CP21" i="32" s="1"/>
  <c r="AU22" i="32" a="1"/>
  <c r="AU22" i="32" s="1"/>
  <c r="IH25" i="32" a="1"/>
  <c r="IH25" i="32" s="1"/>
  <c r="J21" i="32" a="1"/>
  <c r="J21" i="32" s="1"/>
  <c r="BJ20" i="32" a="1"/>
  <c r="BJ20" i="32" s="1"/>
  <c r="FY25" i="32" a="1"/>
  <c r="FY25" i="32" s="1"/>
  <c r="CG27" i="32" a="1"/>
  <c r="CG27" i="32" s="1"/>
  <c r="ID23" i="32" a="1"/>
  <c r="ID23" i="32" s="1"/>
  <c r="BN25" i="32" a="1"/>
  <c r="BN25" i="32" s="1"/>
  <c r="IT23" i="32" a="1"/>
  <c r="IT23" i="32" s="1"/>
  <c r="M22" i="32" a="1"/>
  <c r="M22" i="32" s="1"/>
  <c r="GZ24" i="32" a="1"/>
  <c r="GZ24" i="32" s="1"/>
  <c r="BT25" i="32" a="1"/>
  <c r="BT25" i="32" s="1"/>
  <c r="L27" i="32" a="1"/>
  <c r="L27" i="32" s="1"/>
  <c r="CK22" i="32" a="1"/>
  <c r="CK22" i="32" s="1"/>
  <c r="FS22" i="32" a="1"/>
  <c r="FS22" i="32" s="1"/>
  <c r="JQ20" i="32" a="1"/>
  <c r="JQ20" i="32" s="1"/>
  <c r="JF22" i="32" a="1"/>
  <c r="JF22" i="32" s="1"/>
  <c r="JX13" i="32" a="1"/>
  <c r="JX13" i="32" s="1"/>
  <c r="DA21" i="32" a="1"/>
  <c r="DA21" i="32" s="1"/>
  <c r="BG18" i="32" a="1"/>
  <c r="BG18" i="32" s="1"/>
  <c r="GF13" i="32" a="1"/>
  <c r="GF13" i="32" s="1"/>
  <c r="BM21" i="32" a="1"/>
  <c r="BM21" i="32" s="1"/>
  <c r="HY9" i="32" a="1"/>
  <c r="HY9" i="32" s="1"/>
  <c r="U22" i="32" a="1"/>
  <c r="U22" i="32" s="1"/>
  <c r="N21" i="32" a="1"/>
  <c r="N21" i="32" s="1"/>
  <c r="FI6" i="32" a="1"/>
  <c r="FI6" i="32" s="1"/>
  <c r="IZ19" i="32" a="1"/>
  <c r="IZ19" i="32" s="1"/>
  <c r="CX22" i="32" a="1"/>
  <c r="CX22" i="32" s="1"/>
  <c r="HJ25" i="32" a="1"/>
  <c r="HJ25" i="32" s="1"/>
  <c r="JJ20" i="32" a="1"/>
  <c r="JJ20" i="32" s="1"/>
  <c r="HX15" i="32" a="1"/>
  <c r="HX15" i="32" s="1"/>
  <c r="DV21" i="32" a="1"/>
  <c r="DV21" i="32" s="1"/>
  <c r="HC22" i="32" a="1"/>
  <c r="HC22" i="32" s="1"/>
  <c r="AA13" i="32" a="1"/>
  <c r="AA13" i="32" s="1"/>
  <c r="JG19" i="32" a="1"/>
  <c r="JG19" i="32" s="1"/>
  <c r="BU15" i="32" a="1"/>
  <c r="BU15" i="32" s="1"/>
  <c r="CG15" i="32" a="1"/>
  <c r="CG15" i="32" s="1"/>
  <c r="JT26" i="32" a="1"/>
  <c r="JT26" i="32" s="1"/>
  <c r="AG23" i="32" a="1"/>
  <c r="AG23" i="32" s="1"/>
  <c r="FP7" i="32" a="1"/>
  <c r="FP7" i="32" s="1"/>
  <c r="ED5" i="32" a="1"/>
  <c r="ED5" i="32" s="1"/>
  <c r="AY9" i="32" a="1"/>
  <c r="AY9" i="32" s="1"/>
  <c r="Z15" i="32" a="1"/>
  <c r="Z15" i="32" s="1"/>
  <c r="CF9" i="32" a="1"/>
  <c r="CF9" i="32" s="1"/>
  <c r="GA8" i="32" a="1"/>
  <c r="GA8" i="32" s="1"/>
  <c r="CI22" i="32" a="1"/>
  <c r="CI22" i="32" s="1"/>
  <c r="CR16" i="32" a="1"/>
  <c r="CR16" i="32" s="1"/>
  <c r="EK10" i="32" a="1"/>
  <c r="EK10" i="32" s="1"/>
  <c r="GG16" i="32" a="1"/>
  <c r="GG16" i="32" s="1"/>
  <c r="CS17" i="32" a="1"/>
  <c r="CS17" i="32" s="1"/>
  <c r="KP5" i="32" a="1"/>
  <c r="KP5" i="32" s="1"/>
  <c r="IR17" i="32" a="1"/>
  <c r="IR17" i="32" s="1"/>
  <c r="DZ26" i="32" a="1"/>
  <c r="DZ26" i="32" s="1"/>
  <c r="AZ14" i="32" a="1"/>
  <c r="AZ14" i="32" s="1"/>
  <c r="JM12" i="32" a="1"/>
  <c r="JM12" i="32" s="1"/>
  <c r="CZ16" i="32" a="1"/>
  <c r="CZ16" i="32" s="1"/>
  <c r="JL16" i="32" a="1"/>
  <c r="JL16" i="32" s="1"/>
  <c r="HC10" i="32" a="1"/>
  <c r="HC10" i="32" s="1"/>
  <c r="GU17" i="32" a="1"/>
  <c r="GU17" i="32" s="1"/>
  <c r="IR12" i="32" a="1"/>
  <c r="IR12" i="32" s="1"/>
  <c r="DU7" i="32" a="1"/>
  <c r="DU7" i="32" s="1"/>
  <c r="IV26" i="32" a="1"/>
  <c r="IV26" i="32" s="1"/>
  <c r="DC9" i="32" a="1"/>
  <c r="DC9" i="32" s="1"/>
  <c r="CO26" i="32" a="1"/>
  <c r="CO26" i="32" s="1"/>
  <c r="KL18" i="32" a="1"/>
  <c r="KL18" i="32" s="1"/>
  <c r="EB9" i="32" a="1"/>
  <c r="EB9" i="32" s="1"/>
  <c r="II26" i="32" a="1"/>
  <c r="II26" i="32" s="1"/>
  <c r="EP27" i="32" a="1"/>
  <c r="EP27" i="32" s="1"/>
  <c r="DH24" i="32" a="1"/>
  <c r="DH24" i="32" s="1"/>
  <c r="FT19" i="32" a="1"/>
  <c r="FT19" i="32" s="1"/>
  <c r="KE5" i="32" a="1"/>
  <c r="KE5" i="32" s="1"/>
  <c r="JL7" i="32" a="1"/>
  <c r="JL7" i="32" s="1"/>
  <c r="HL27" i="32" a="1"/>
  <c r="HL27" i="32" s="1"/>
  <c r="GN27" i="32" a="1"/>
  <c r="GN27" i="32" s="1"/>
  <c r="FD23" i="32" a="1"/>
  <c r="FD23" i="32" s="1"/>
  <c r="EA22" i="32" a="1"/>
  <c r="EA22" i="32" s="1"/>
  <c r="JK6" i="32" a="1"/>
  <c r="JK6" i="32" s="1"/>
  <c r="IG26" i="32" a="1"/>
  <c r="IG26" i="32" s="1"/>
  <c r="KJ12" i="32" a="1"/>
  <c r="KJ12" i="32" s="1"/>
  <c r="DA6" i="32" a="1"/>
  <c r="DA6" i="32" s="1"/>
  <c r="HP6" i="32" a="1"/>
  <c r="HP6" i="32" s="1"/>
  <c r="AI12" i="32" a="1"/>
  <c r="AI12" i="32" s="1"/>
  <c r="GK27" i="32" a="1"/>
  <c r="GK27" i="32" s="1"/>
  <c r="AE24" i="32" a="1"/>
  <c r="AE24" i="32" s="1"/>
  <c r="KC6" i="32" a="1"/>
  <c r="KC6" i="32" s="1"/>
  <c r="GA6" i="32" a="1"/>
  <c r="GA6" i="32" s="1"/>
  <c r="DK27" i="32" a="1"/>
  <c r="DK27" i="32" s="1"/>
  <c r="JK24" i="32" a="1"/>
  <c r="JK24" i="32" s="1"/>
  <c r="GQ24" i="32" a="1"/>
  <c r="GQ24" i="32" s="1"/>
  <c r="II23" i="32" a="1"/>
  <c r="II23" i="32" s="1"/>
  <c r="KB12" i="32" a="1"/>
  <c r="KB12" i="32" s="1"/>
  <c r="DC8" i="32" a="1"/>
  <c r="DC8" i="32" s="1"/>
  <c r="IO8" i="32" a="1"/>
  <c r="IO8" i="32" s="1"/>
  <c r="IB24" i="32" a="1"/>
  <c r="IB24" i="32" s="1"/>
  <c r="K24" i="32" a="1"/>
  <c r="K24" i="32" s="1"/>
  <c r="R24" i="32" a="1"/>
  <c r="R24" i="32" s="1"/>
  <c r="AN9" i="32" a="1"/>
  <c r="AN9" i="32" s="1"/>
  <c r="AP8" i="32" a="1"/>
  <c r="AP8" i="32" s="1"/>
  <c r="KD9" i="32" a="1"/>
  <c r="KD9" i="32" s="1"/>
  <c r="KD18" i="32" a="1"/>
  <c r="KD18" i="32" s="1"/>
  <c r="FT25" i="32" a="1"/>
  <c r="FT25" i="32" s="1"/>
  <c r="JE25" i="32" a="1"/>
  <c r="JE25" i="32" s="1"/>
  <c r="FE24" i="32" a="1"/>
  <c r="FE24" i="32" s="1"/>
  <c r="BT20" i="32" a="1"/>
  <c r="BT20" i="32" s="1"/>
  <c r="KI16" i="32" a="1"/>
  <c r="KI16" i="32" s="1"/>
  <c r="ID27" i="32" a="1"/>
  <c r="ID27" i="32" s="1"/>
  <c r="IW8" i="32" a="1"/>
  <c r="IW8" i="32" s="1"/>
  <c r="AI27" i="32" a="1"/>
  <c r="AI27" i="32" s="1"/>
  <c r="K25" i="32" a="1"/>
  <c r="K25" i="32" s="1"/>
  <c r="EL23" i="32" a="1"/>
  <c r="EL23" i="32" s="1"/>
  <c r="AH6" i="32" a="1"/>
  <c r="AH6" i="32" s="1"/>
  <c r="AD27" i="32" a="1"/>
  <c r="AD27" i="32" s="1"/>
  <c r="EF25" i="32" a="1"/>
  <c r="EF25" i="32" s="1"/>
  <c r="EC25" i="32" a="1"/>
  <c r="EC25" i="32" s="1"/>
  <c r="JJ10" i="32" a="1"/>
  <c r="JJ10" i="32" s="1"/>
  <c r="AG7" i="32" a="1"/>
  <c r="AG7" i="32" s="1"/>
  <c r="ES27" i="32" a="1"/>
  <c r="ES27" i="32" s="1"/>
  <c r="DN23" i="32" a="1"/>
  <c r="DN23" i="32" s="1"/>
  <c r="EZ22" i="32" a="1"/>
  <c r="EZ22" i="32" s="1"/>
  <c r="AB23" i="32" a="1"/>
  <c r="AB23" i="32" s="1"/>
  <c r="IS21" i="32" a="1"/>
  <c r="IS21" i="32" s="1"/>
  <c r="L20" i="32" a="1"/>
  <c r="L20" i="32" s="1"/>
  <c r="BM24" i="32" a="1"/>
  <c r="BM24" i="32" s="1"/>
  <c r="HF22" i="32" a="1"/>
  <c r="HF22" i="32" s="1"/>
  <c r="DB23" i="32" a="1"/>
  <c r="DB23" i="32" s="1"/>
  <c r="FE21" i="32" a="1"/>
  <c r="FE21" i="32" s="1"/>
  <c r="CL27" i="32" a="1"/>
  <c r="CL27" i="32" s="1"/>
  <c r="DS22" i="32" a="1"/>
  <c r="DS22" i="32" s="1"/>
  <c r="EZ21" i="32" a="1"/>
  <c r="EZ21" i="32" s="1"/>
  <c r="EI21" i="32" a="1"/>
  <c r="EI21" i="32" s="1"/>
  <c r="CE25" i="32" a="1"/>
  <c r="CE25" i="32" s="1"/>
  <c r="AF22" i="32" a="1"/>
  <c r="AF22" i="32" s="1"/>
  <c r="CH18" i="32" a="1"/>
  <c r="CH18" i="32" s="1"/>
  <c r="BN10" i="32" a="1"/>
  <c r="BN10" i="32" s="1"/>
  <c r="AQ8" i="32" a="1"/>
  <c r="AQ8" i="32" s="1"/>
  <c r="HH24" i="32" a="1"/>
  <c r="HH24" i="32" s="1"/>
  <c r="BB25" i="32" a="1"/>
  <c r="BB25" i="32" s="1"/>
  <c r="BB23" i="32" a="1"/>
  <c r="BB23" i="32" s="1"/>
  <c r="EU21" i="32" a="1"/>
  <c r="EU21" i="32" s="1"/>
  <c r="BX27" i="32" a="1"/>
  <c r="BX27" i="32" s="1"/>
  <c r="BV21" i="32" a="1"/>
  <c r="BV21" i="32" s="1"/>
  <c r="AY11" i="32" a="1"/>
  <c r="AY11" i="32" s="1"/>
  <c r="FI12" i="32" a="1"/>
  <c r="FI12" i="32" s="1"/>
  <c r="HZ24" i="32" a="1"/>
  <c r="HZ24" i="32" s="1"/>
  <c r="CW24" i="32" a="1"/>
  <c r="CW24" i="32" s="1"/>
  <c r="CA24" i="32" a="1"/>
  <c r="CA24" i="32" s="1"/>
  <c r="DX23" i="32" a="1"/>
  <c r="DX23" i="32" s="1"/>
  <c r="AM20" i="32" a="1"/>
  <c r="AM20" i="32" s="1"/>
  <c r="FU19" i="32" a="1"/>
  <c r="FU19" i="32" s="1"/>
  <c r="EC24" i="32" a="1"/>
  <c r="EC24" i="32" s="1"/>
  <c r="BU22" i="32" a="1"/>
  <c r="BU22" i="32" s="1"/>
  <c r="FX18" i="32" a="1"/>
  <c r="FX18" i="32" s="1"/>
  <c r="BJ14" i="32" a="1"/>
  <c r="BJ14" i="32" s="1"/>
  <c r="GC27" i="32" a="1"/>
  <c r="GC27" i="32" s="1"/>
  <c r="DY24" i="32" a="1"/>
  <c r="DY24" i="32" s="1"/>
  <c r="DK23" i="32" a="1"/>
  <c r="DK23" i="32" s="1"/>
  <c r="BV23" i="32" a="1"/>
  <c r="BV23" i="32" s="1"/>
  <c r="GV19" i="32" a="1"/>
  <c r="GV19" i="32" s="1"/>
  <c r="CR7" i="32" a="1"/>
  <c r="CR7" i="32" s="1"/>
  <c r="FW24" i="32" a="1"/>
  <c r="FW24" i="32" s="1"/>
  <c r="EW24" i="32" a="1"/>
  <c r="EW24" i="32" s="1"/>
  <c r="GU22" i="32" a="1"/>
  <c r="GU22" i="32" s="1"/>
  <c r="GG6" i="32" a="1"/>
  <c r="GG6" i="32" s="1"/>
  <c r="DH18" i="32" a="1"/>
  <c r="DH18" i="32" s="1"/>
  <c r="BL11" i="32" a="1"/>
  <c r="BL11" i="32" s="1"/>
  <c r="CO18" i="32" a="1"/>
  <c r="CO18" i="32" s="1"/>
  <c r="CX21" i="32" a="1"/>
  <c r="CX21" i="32" s="1"/>
  <c r="BS9" i="32" a="1"/>
  <c r="BS9" i="32" s="1"/>
  <c r="GH19" i="32" a="1"/>
  <c r="GH19" i="32" s="1"/>
  <c r="W9" i="32" a="1"/>
  <c r="W9" i="32" s="1"/>
  <c r="CD22" i="32" a="1"/>
  <c r="CD22" i="32" s="1"/>
  <c r="II20" i="32" a="1"/>
  <c r="II20" i="32" s="1"/>
  <c r="FZ5" i="32" a="1"/>
  <c r="FZ5" i="32" s="1"/>
  <c r="CD20" i="32" a="1"/>
  <c r="CD20" i="32" s="1"/>
  <c r="DG21" i="32" a="1"/>
  <c r="DG21" i="32" s="1"/>
  <c r="HQ22" i="32" a="1"/>
  <c r="HQ22" i="32" s="1"/>
  <c r="DK21" i="32" a="1"/>
  <c r="DK21" i="32" s="1"/>
  <c r="BG20" i="32" a="1"/>
  <c r="BG20" i="32" s="1"/>
  <c r="IE22" i="32" a="1"/>
  <c r="IE22" i="32" s="1"/>
  <c r="DE18" i="32" a="1"/>
  <c r="DE18" i="32" s="1"/>
  <c r="GT12" i="32" a="1"/>
  <c r="GT12" i="32" s="1"/>
  <c r="AL18" i="32" a="1"/>
  <c r="AL18" i="32" s="1"/>
  <c r="AA15" i="32" a="1"/>
  <c r="AA15" i="32" s="1"/>
  <c r="EL16" i="32" a="1"/>
  <c r="EL16" i="32" s="1"/>
  <c r="FS17" i="32" a="1"/>
  <c r="FS17" i="32" s="1"/>
  <c r="FL21" i="32" a="1"/>
  <c r="FL21" i="32" s="1"/>
  <c r="IH6" i="32" a="1"/>
  <c r="IH6" i="32" s="1"/>
  <c r="AL5" i="32" a="1"/>
  <c r="AL5" i="32" s="1"/>
  <c r="EI8" i="32" a="1"/>
  <c r="EI8" i="32" s="1"/>
  <c r="HU7" i="32" a="1"/>
  <c r="HU7" i="32"/>
  <c r="BM8" i="32" a="1"/>
  <c r="BM8" i="32" s="1"/>
  <c r="AS17" i="32" a="1"/>
  <c r="AS17" i="32" s="1"/>
  <c r="IW9" i="32" a="1"/>
  <c r="IW9" i="32" s="1"/>
  <c r="IG14" i="32" a="1"/>
  <c r="IG14" i="32"/>
  <c r="FP17" i="32" a="1"/>
  <c r="FP17" i="32" s="1"/>
  <c r="CG5" i="32" a="1"/>
  <c r="CG5" i="32" s="1"/>
  <c r="IQ25" i="32" a="1"/>
  <c r="IQ25" i="32" s="1"/>
  <c r="CO8" i="32" a="1"/>
  <c r="CO8" i="32" s="1"/>
  <c r="CF15" i="32" a="1"/>
  <c r="CF15" i="32" s="1"/>
  <c r="ET13" i="32" a="1"/>
  <c r="ET13" i="32" s="1"/>
  <c r="BP17" i="32" a="1"/>
  <c r="BP17" i="32" s="1"/>
  <c r="CZ11" i="32" a="1"/>
  <c r="CZ11" i="32" s="1"/>
  <c r="AK16" i="32" a="1"/>
  <c r="AK16" i="32" s="1"/>
  <c r="BM19" i="32" a="1"/>
  <c r="BM19" i="32" s="1"/>
  <c r="JR22" i="32" a="1"/>
  <c r="JR22" i="32" s="1"/>
  <c r="DX25" i="32" a="1"/>
  <c r="DX25" i="32" s="1"/>
  <c r="KK9" i="32" a="1"/>
  <c r="KK9" i="32" s="1"/>
  <c r="IH5" i="32" a="1"/>
  <c r="IH5" i="32" s="1"/>
  <c r="K7" i="32" a="1"/>
  <c r="K7" i="32" s="1"/>
  <c r="BN11" i="32" a="1"/>
  <c r="BN11" i="32" s="1"/>
  <c r="GM7" i="32" a="1"/>
  <c r="GM7" i="32" s="1"/>
  <c r="EE5" i="32" a="1"/>
  <c r="EE5" i="32"/>
  <c r="HG25" i="32" a="1"/>
  <c r="HG25" i="32" s="1"/>
  <c r="HL6" i="32" a="1"/>
  <c r="HL6" i="32" s="1"/>
  <c r="AS20" i="32" a="1"/>
  <c r="AS20" i="32" s="1"/>
  <c r="FG18" i="32" a="1"/>
  <c r="FG18" i="32" s="1"/>
  <c r="JG20" i="32" a="1"/>
  <c r="JG20" i="32" s="1"/>
  <c r="HR26" i="32" a="1"/>
  <c r="HR26" i="32" s="1"/>
  <c r="IP9" i="32" a="1"/>
  <c r="IP9" i="32" s="1"/>
  <c r="IS8" i="32" a="1"/>
  <c r="IS8" i="32" s="1"/>
  <c r="JZ7" i="32" a="1"/>
  <c r="JZ7" i="32" s="1"/>
  <c r="IO13" i="32" a="1"/>
  <c r="IO13" i="32" s="1"/>
  <c r="FP27" i="32" a="1"/>
  <c r="FP27" i="32" s="1"/>
  <c r="BR21" i="32" a="1"/>
  <c r="BR21" i="32" s="1"/>
  <c r="FO5" i="32" a="1"/>
  <c r="FO5" i="32" s="1"/>
  <c r="CD12" i="32" a="1"/>
  <c r="CD12" i="32" s="1"/>
  <c r="IK11" i="32" a="1"/>
  <c r="IK11" i="32"/>
  <c r="FT26" i="32" a="1"/>
  <c r="FT26" i="32" s="1"/>
  <c r="II12" i="32" a="1"/>
  <c r="II12" i="32" s="1"/>
  <c r="FD6" i="32" a="1"/>
  <c r="FD6" i="32" s="1"/>
  <c r="BU6" i="32" a="1"/>
  <c r="BU6" i="32" s="1"/>
  <c r="IT26" i="32" a="1"/>
  <c r="IT26" i="32" s="1"/>
  <c r="KJ6" i="32" a="1"/>
  <c r="KJ6" i="32" s="1"/>
  <c r="CU5" i="32" a="1"/>
  <c r="CU5" i="32" s="1"/>
  <c r="HO6" i="32" a="1"/>
  <c r="HO6" i="32" s="1"/>
  <c r="DQ12" i="32" a="1"/>
  <c r="DQ12" i="32" s="1"/>
  <c r="CQ7" i="32" a="1"/>
  <c r="CQ7" i="32" s="1"/>
  <c r="JL26" i="32" a="1"/>
  <c r="JL26" i="32" s="1"/>
  <c r="AZ21" i="32" a="1"/>
  <c r="AZ21" i="32" s="1"/>
  <c r="BS8" i="32" a="1"/>
  <c r="BS8" i="32" s="1"/>
  <c r="AQ7" i="32" a="1"/>
  <c r="AQ7" i="32" s="1"/>
  <c r="GN9" i="32" a="1"/>
  <c r="GN9" i="32" s="1"/>
  <c r="HR5" i="32" a="1"/>
  <c r="HR5" i="32" s="1"/>
  <c r="Y9" i="32" a="1"/>
  <c r="Y9" i="32" s="1"/>
  <c r="IW7" i="32" a="1"/>
  <c r="IW7" i="32" s="1"/>
  <c r="R8" i="32" a="1"/>
  <c r="R8" i="32" s="1"/>
  <c r="DY21" i="32" a="1"/>
  <c r="DY21" i="32" s="1"/>
  <c r="CM6" i="32" a="1"/>
  <c r="CM6" i="32" s="1"/>
  <c r="JR12" i="32" a="1"/>
  <c r="JR12" i="32" s="1"/>
  <c r="EI9" i="32" a="1"/>
  <c r="EI9" i="32"/>
  <c r="JW25" i="32" a="1"/>
  <c r="JW25" i="32" s="1"/>
  <c r="FE7" i="32" a="1"/>
  <c r="FE7" i="32" s="1"/>
  <c r="CH27" i="32" a="1"/>
  <c r="CH27" i="32" s="1"/>
  <c r="AY26" i="32" a="1"/>
  <c r="AY26" i="32" s="1"/>
  <c r="AF23" i="32" a="1"/>
  <c r="AF23" i="32" s="1"/>
  <c r="GQ8" i="32" a="1"/>
  <c r="GQ8" i="32" s="1"/>
  <c r="IM18" i="32" a="1"/>
  <c r="IM18" i="32" s="1"/>
  <c r="DQ6" i="32" a="1"/>
  <c r="DQ6" i="32" s="1"/>
  <c r="BG26" i="32" a="1"/>
  <c r="BG26" i="32" s="1"/>
  <c r="S8" i="32" a="1"/>
  <c r="S8" i="32" s="1"/>
  <c r="JJ7" i="32" a="1"/>
  <c r="JJ7" i="32" s="1"/>
  <c r="AE9" i="32" a="1"/>
  <c r="AE9" i="32" s="1"/>
  <c r="KB6" i="32" a="1"/>
  <c r="KB6" i="32" s="1"/>
  <c r="HL11" i="32" a="1"/>
  <c r="HL11" i="32" s="1"/>
  <c r="DP24" i="32" a="1"/>
  <c r="DP24" i="32" s="1"/>
  <c r="DV10" i="32" a="1"/>
  <c r="DV10" i="32" s="1"/>
  <c r="AB27" i="32" a="1"/>
  <c r="AB27" i="32" s="1"/>
  <c r="DD19" i="32" a="1"/>
  <c r="DD19" i="32" s="1"/>
  <c r="KF6" i="32" a="1"/>
  <c r="KF6" i="32" s="1"/>
  <c r="BG6" i="32" a="1"/>
  <c r="BG6" i="32" s="1"/>
  <c r="DP25" i="32" a="1"/>
  <c r="DP25" i="32" s="1"/>
  <c r="GT25" i="32" a="1"/>
  <c r="GT25" i="32" s="1"/>
  <c r="IH24" i="32" a="1"/>
  <c r="IH24" i="32" s="1"/>
  <c r="GE20" i="32" a="1"/>
  <c r="GE20" i="32" s="1"/>
  <c r="DP11" i="32" a="1"/>
  <c r="DP11" i="32" s="1"/>
  <c r="IG9" i="32" a="1"/>
  <c r="IG9" i="32" s="1"/>
  <c r="CY5" i="32" a="1"/>
  <c r="CY5" i="32" s="1"/>
  <c r="KC14" i="32" a="1"/>
  <c r="KC14" i="32" s="1"/>
  <c r="M10" i="32" a="1"/>
  <c r="M10" i="32" s="1"/>
  <c r="IT18" i="32" a="1"/>
  <c r="IT18" i="32" s="1"/>
  <c r="EC26" i="32" a="1"/>
  <c r="EC26" i="32" s="1"/>
  <c r="R26" i="32" a="1"/>
  <c r="R26" i="32" s="1"/>
  <c r="IY22" i="32" a="1"/>
  <c r="IY22" i="32" s="1"/>
  <c r="KK12" i="32" a="1"/>
  <c r="KK12" i="32"/>
  <c r="ER27" i="32" a="1"/>
  <c r="ER27" i="32" s="1"/>
  <c r="HO10" i="32" a="1"/>
  <c r="HO10" i="32" s="1"/>
  <c r="FS23" i="32" a="1"/>
  <c r="FS23" i="32" s="1"/>
  <c r="GF26" i="32" a="1"/>
  <c r="GF26" i="32" s="1"/>
  <c r="AC24" i="32" a="1"/>
  <c r="AC24" i="32" s="1"/>
  <c r="KJ18" i="32" a="1"/>
  <c r="KJ18" i="32" s="1"/>
  <c r="M7" i="32" a="1"/>
  <c r="M7" i="32" s="1"/>
  <c r="KA7" i="32" a="1"/>
  <c r="KA7" i="32" s="1"/>
  <c r="CR24" i="32" a="1"/>
  <c r="CR24" i="32" s="1"/>
  <c r="X23" i="32" a="1"/>
  <c r="X23" i="32" s="1"/>
  <c r="BK25" i="32" a="1"/>
  <c r="BK25" i="32" s="1"/>
  <c r="JF26" i="32" a="1"/>
  <c r="JF26" i="32" s="1"/>
  <c r="G13" i="32" a="1"/>
  <c r="G13" i="32" s="1"/>
  <c r="KH16" i="32" a="1"/>
  <c r="KH16" i="32" s="1"/>
  <c r="EC7" i="32" a="1"/>
  <c r="EC7" i="32" s="1"/>
  <c r="AW14" i="32" a="1"/>
  <c r="AW14" i="32" s="1"/>
  <c r="Y26" i="32" a="1"/>
  <c r="Y26" i="32" s="1"/>
  <c r="IY26" i="32" a="1"/>
  <c r="IY26" i="32" s="1"/>
  <c r="BA24" i="32" a="1"/>
  <c r="BA24" i="32" s="1"/>
  <c r="KB18" i="32" a="1"/>
  <c r="KB18" i="32" s="1"/>
  <c r="CB15" i="32" a="1"/>
  <c r="CB15" i="32" s="1"/>
  <c r="IG27" i="32" a="1"/>
  <c r="IG27" i="32" s="1"/>
  <c r="EE24" i="32" a="1"/>
  <c r="EE24" i="32" s="1"/>
  <c r="HG26" i="32" a="1"/>
  <c r="HG26" i="32" s="1"/>
  <c r="IQ19" i="32" a="1"/>
  <c r="IQ19" i="32" s="1"/>
  <c r="R15" i="32" a="1"/>
  <c r="R15" i="32" s="1"/>
  <c r="BE8" i="32" a="1"/>
  <c r="BE8" i="32" s="1"/>
  <c r="CL25" i="32" a="1"/>
  <c r="CL25" i="32" s="1"/>
  <c r="FO22" i="32" a="1"/>
  <c r="FO22" i="32" s="1"/>
  <c r="CV9" i="32" a="1"/>
  <c r="CV9" i="32" s="1"/>
  <c r="GO7" i="32" a="1"/>
  <c r="GO7" i="32" s="1"/>
  <c r="JT8" i="32" a="1"/>
  <c r="JT8" i="32" s="1"/>
  <c r="DL24" i="32" a="1"/>
  <c r="DL24" i="32" s="1"/>
  <c r="G25" i="32" a="1"/>
  <c r="G25" i="32" s="1"/>
  <c r="CZ25" i="32" a="1"/>
  <c r="CZ25" i="32" s="1"/>
  <c r="HI21" i="32" a="1"/>
  <c r="HI21" i="32" s="1"/>
  <c r="J22" i="32" a="1"/>
  <c r="J22" i="32" s="1"/>
  <c r="DX17" i="32" a="1"/>
  <c r="DX17" i="32" s="1"/>
  <c r="AJ23" i="32" a="1"/>
  <c r="AJ23" i="32" s="1"/>
  <c r="JV23" i="32" a="1"/>
  <c r="JV23" i="32" s="1"/>
  <c r="FX20" i="32" a="1"/>
  <c r="FX20" i="32" s="1"/>
  <c r="FI17" i="32" a="1"/>
  <c r="FI17" i="32" s="1"/>
  <c r="EI24" i="32" a="1"/>
  <c r="EI24" i="32" s="1"/>
  <c r="IL23" i="32" a="1"/>
  <c r="IL23" i="32" s="1"/>
  <c r="ID21" i="32" a="1"/>
  <c r="ID21" i="32" s="1"/>
  <c r="AY21" i="32" a="1"/>
  <c r="AY21" i="32" s="1"/>
  <c r="IL22" i="32" a="1"/>
  <c r="IL22" i="32" s="1"/>
  <c r="ER20" i="32" a="1"/>
  <c r="ER20" i="32" s="1"/>
  <c r="GH21" i="32" a="1"/>
  <c r="GH21" i="32" s="1"/>
  <c r="HH7" i="32" a="1"/>
  <c r="HH7" i="32" s="1"/>
  <c r="HW6" i="32" a="1"/>
  <c r="HW6" i="32" s="1"/>
  <c r="GK6" i="32" a="1"/>
  <c r="GK6" i="32" s="1"/>
  <c r="BS25" i="32" a="1"/>
  <c r="BS25" i="32" s="1"/>
  <c r="IQ23" i="32" a="1"/>
  <c r="IQ23" i="32" s="1"/>
  <c r="BX22" i="32" a="1"/>
  <c r="BX22" i="32" s="1"/>
  <c r="JO22" i="32" a="1"/>
  <c r="JO22" i="32" s="1"/>
  <c r="HA23" i="32" a="1"/>
  <c r="HA23" i="32" s="1"/>
  <c r="DR9" i="32" a="1"/>
  <c r="DR9" i="32" s="1"/>
  <c r="AY6" i="32" a="1"/>
  <c r="AY6" i="32" s="1"/>
  <c r="HN23" i="32" a="1"/>
  <c r="HN23" i="32" s="1"/>
  <c r="T27" i="32" a="1"/>
  <c r="T27" i="32" s="1"/>
  <c r="GD25" i="32" a="1"/>
  <c r="GD25" i="32" s="1"/>
  <c r="AF21" i="32" a="1"/>
  <c r="AF21" i="32" s="1"/>
  <c r="GZ9" i="32" a="1"/>
  <c r="GZ9" i="32" s="1"/>
  <c r="HE23" i="32" a="1"/>
  <c r="HE23" i="32" s="1"/>
  <c r="FY21" i="32" a="1"/>
  <c r="FY21" i="32" s="1"/>
  <c r="JN22" i="32" a="1"/>
  <c r="JN22" i="32" s="1"/>
  <c r="BI5" i="32" a="1"/>
  <c r="BI5" i="32" s="1"/>
  <c r="DN24" i="32" a="1"/>
  <c r="DN24" i="32" s="1"/>
  <c r="GO24" i="32" a="1"/>
  <c r="GO24" i="32" s="1"/>
  <c r="IF21" i="32" a="1"/>
  <c r="IF21" i="32" s="1"/>
  <c r="DT20" i="32" a="1"/>
  <c r="DT20" i="32" s="1"/>
  <c r="DW18" i="32" a="1"/>
  <c r="DW18" i="32" s="1"/>
  <c r="FQ27" i="32" a="1"/>
  <c r="FQ27" i="32" s="1"/>
  <c r="BC26" i="32" a="1"/>
  <c r="BC26" i="32" s="1"/>
  <c r="CK23" i="32" a="1"/>
  <c r="CK23" i="32" s="1"/>
  <c r="ES23" i="32" a="1"/>
  <c r="ES23" i="32" s="1"/>
  <c r="AE21" i="32" a="1"/>
  <c r="AE21" i="32" s="1"/>
  <c r="GE7" i="32" a="1"/>
  <c r="GE7" i="32" s="1"/>
  <c r="DE16" i="32" a="1"/>
  <c r="DE16" i="32" s="1"/>
  <c r="JB9" i="32" a="1"/>
  <c r="JB9" i="32" s="1"/>
  <c r="DG20" i="32" a="1"/>
  <c r="DG20" i="32" s="1"/>
  <c r="JP18" i="32" a="1"/>
  <c r="JP18" i="32" s="1"/>
  <c r="JY27" i="32" a="1"/>
  <c r="JY27" i="32" s="1"/>
  <c r="HN17" i="32" a="1"/>
  <c r="HN17" i="32" s="1"/>
  <c r="JM22" i="32" a="1"/>
  <c r="JM22" i="32" s="1"/>
  <c r="IF20" i="32" a="1"/>
  <c r="IF20" i="32" s="1"/>
  <c r="Z14" i="32" a="1"/>
  <c r="Z14" i="32" s="1"/>
  <c r="DT22" i="32" a="1"/>
  <c r="DT22" i="32" s="1"/>
  <c r="JC22" i="32" a="1"/>
  <c r="JC22" i="32" s="1"/>
  <c r="HO19" i="32" a="1"/>
  <c r="HO19" i="32" s="1"/>
  <c r="GF14" i="32" a="1"/>
  <c r="GF14" i="32" s="1"/>
  <c r="IY19" i="32" a="1"/>
  <c r="IY19" i="32" s="1"/>
  <c r="IT17" i="32" a="1"/>
  <c r="IT17" i="32" s="1"/>
  <c r="CE20" i="32" a="1"/>
  <c r="CE20" i="32" s="1"/>
  <c r="BG23" i="32" a="1"/>
  <c r="BG23" i="32" s="1"/>
  <c r="HA7" i="32" a="1"/>
  <c r="HA7" i="32" s="1"/>
  <c r="CO11" i="32" a="1"/>
  <c r="CO11" i="32" s="1"/>
  <c r="DU15" i="32" a="1"/>
  <c r="DU15" i="32" s="1"/>
  <c r="IQ22" i="32" a="1"/>
  <c r="IQ22" i="32" s="1"/>
  <c r="EC6" i="32" a="1"/>
  <c r="EC6" i="32" s="1"/>
  <c r="BL10" i="32" a="1"/>
  <c r="BL10" i="32" s="1"/>
  <c r="JE6" i="32" a="1"/>
  <c r="JE6" i="32" s="1"/>
  <c r="IK7" i="32" a="1"/>
  <c r="IK7" i="32" s="1"/>
  <c r="GO12" i="32" a="1"/>
  <c r="GO12" i="32" s="1"/>
  <c r="HS19" i="32" a="1"/>
  <c r="HS19" i="32" s="1"/>
  <c r="AJ6" i="32" a="1"/>
  <c r="AJ6" i="32" s="1"/>
  <c r="EM13" i="32" a="1"/>
  <c r="EM13" i="32" s="1"/>
  <c r="CO5" i="32" a="1"/>
  <c r="CO5" i="32" s="1"/>
  <c r="AH16" i="32" a="1"/>
  <c r="AH16" i="32" s="1"/>
  <c r="JN7" i="32" a="1"/>
  <c r="JN7" i="32" s="1"/>
  <c r="AS16" i="32" a="1"/>
  <c r="AS16" i="32" s="1"/>
  <c r="EM14" i="32" a="1"/>
  <c r="EM14" i="32" s="1"/>
  <c r="FK20" i="32" a="1"/>
  <c r="FK20" i="32" s="1"/>
  <c r="IZ11" i="32" a="1"/>
  <c r="IZ11" i="32" s="1"/>
  <c r="AQ17" i="32" a="1"/>
  <c r="AQ17" i="32" s="1"/>
  <c r="V24" i="32" a="1"/>
  <c r="V24" i="32" s="1"/>
  <c r="GR22" i="32" a="1"/>
  <c r="GR22" i="32" s="1"/>
  <c r="EN11" i="32" a="1"/>
  <c r="EN11" i="32" s="1"/>
  <c r="M24" i="32" a="1"/>
  <c r="M24" i="32" s="1"/>
  <c r="FZ26" i="32" a="1"/>
  <c r="FZ26" i="32" s="1"/>
  <c r="CT13" i="32" a="1"/>
  <c r="CT13" i="32" s="1"/>
  <c r="KF10" i="32" a="1"/>
  <c r="KF10" i="32" s="1"/>
  <c r="EY8" i="32" a="1"/>
  <c r="EY8" i="32" s="1"/>
  <c r="KG12" i="32" a="1"/>
  <c r="KG12" i="32" s="1"/>
  <c r="DH5" i="32" a="1"/>
  <c r="DH5" i="32" s="1"/>
  <c r="KI17" i="32" a="1"/>
  <c r="KI17" i="32" s="1"/>
  <c r="HW27" i="32" a="1"/>
  <c r="HW27" i="32" s="1"/>
  <c r="KJ11" i="32" a="1"/>
  <c r="KJ11" i="32"/>
  <c r="G6" i="32" a="1"/>
  <c r="G6" i="32" s="1"/>
  <c r="KL16" i="32" a="1"/>
  <c r="KL16" i="32" s="1"/>
  <c r="BE10" i="32" a="1"/>
  <c r="BE10" i="32" s="1"/>
  <c r="KH10" i="32" a="1"/>
  <c r="KH10" i="32" s="1"/>
  <c r="II27" i="32" a="1"/>
  <c r="II27" i="32" s="1"/>
  <c r="KC17" i="32" a="1"/>
  <c r="KC17" i="32" s="1"/>
  <c r="CB20" i="32" a="1"/>
  <c r="CB20" i="32" s="1"/>
  <c r="HV8" i="32" a="1"/>
  <c r="HV8" i="32" s="1"/>
  <c r="DZ6" i="32" a="1"/>
  <c r="DZ6" i="32" s="1"/>
  <c r="HI5" i="32" a="1"/>
  <c r="HI5" i="32" s="1"/>
  <c r="AF6" i="32" a="1"/>
  <c r="AF6" i="32" s="1"/>
  <c r="W12" i="32" a="1"/>
  <c r="W12" i="32" s="1"/>
  <c r="FU6" i="32" a="1"/>
  <c r="FU6" i="32" s="1"/>
  <c r="FH14" i="32" a="1"/>
  <c r="FH14" i="32" s="1"/>
  <c r="AX11" i="32" a="1"/>
  <c r="AX11" i="32" s="1"/>
  <c r="HI12" i="32" a="1"/>
  <c r="HI12" i="32" s="1"/>
  <c r="AU5" i="32" a="1"/>
  <c r="AU5" i="32" s="1"/>
  <c r="CL8" i="32" a="1"/>
  <c r="CL8" i="32" s="1"/>
  <c r="EG9" i="32" a="1"/>
  <c r="EG9" i="32" s="1"/>
  <c r="EF27" i="32" a="1"/>
  <c r="EF27" i="32" s="1"/>
  <c r="BG10" i="32" a="1"/>
  <c r="BG10" i="32" s="1"/>
  <c r="BH23" i="32" a="1"/>
  <c r="BH23" i="32" s="1"/>
  <c r="GB25" i="32" a="1"/>
  <c r="GB25" i="32" s="1"/>
  <c r="AX25" i="32" a="1"/>
  <c r="AX25" i="32" s="1"/>
  <c r="BV20" i="32" a="1"/>
  <c r="BV20" i="32" s="1"/>
  <c r="BQ13" i="32" a="1"/>
  <c r="BQ13" i="32" s="1"/>
  <c r="HE12" i="32" a="1"/>
  <c r="HE12" i="32" s="1"/>
  <c r="GQ25" i="32" a="1"/>
  <c r="GQ25" i="32" s="1"/>
  <c r="EB7" i="32" a="1"/>
  <c r="EB7" i="32" s="1"/>
  <c r="JA6" i="32" a="1"/>
  <c r="JA6" i="32" s="1"/>
  <c r="DH26" i="32" a="1"/>
  <c r="DH26" i="32" s="1"/>
  <c r="AW7" i="32" a="1"/>
  <c r="AW7" i="32" s="1"/>
  <c r="GL6" i="32" a="1"/>
  <c r="GL6" i="32" s="1"/>
  <c r="Y24" i="32" a="1"/>
  <c r="Y24" i="32" s="1"/>
  <c r="O19" i="32" a="1"/>
  <c r="O19" i="32" s="1"/>
  <c r="GA18" i="32" a="1"/>
  <c r="GA18" i="32" s="1"/>
  <c r="DU17" i="32" a="1"/>
  <c r="DU17" i="32" s="1"/>
  <c r="HF21" i="32" a="1"/>
  <c r="HF21" i="32" s="1"/>
  <c r="G14" i="32" a="1"/>
  <c r="G14" i="32" s="1"/>
  <c r="KM5" i="32" a="1"/>
  <c r="KM5" i="32" s="1"/>
  <c r="EZ26" i="32" a="1"/>
  <c r="EZ26" i="32" s="1"/>
  <c r="GE17" i="32" a="1"/>
  <c r="GE17" i="32" s="1"/>
  <c r="FM5" i="32" a="1"/>
  <c r="FM5" i="32" s="1"/>
  <c r="Q15" i="32" a="1"/>
  <c r="Q15" i="32" s="1"/>
  <c r="DJ6" i="32" a="1"/>
  <c r="DJ6" i="32" s="1"/>
  <c r="FE10" i="32" a="1"/>
  <c r="FE10" i="32" s="1"/>
  <c r="EC8" i="32" a="1"/>
  <c r="EC8" i="32" s="1"/>
  <c r="F15" i="32" a="1"/>
  <c r="F15" i="32" s="1"/>
  <c r="JB27" i="32" a="1"/>
  <c r="JB27" i="32" s="1"/>
  <c r="DA11" i="32" a="1"/>
  <c r="DA11" i="32" s="1"/>
  <c r="IE6" i="32" a="1"/>
  <c r="IE6" i="32" s="1"/>
  <c r="HP13" i="32" a="1"/>
  <c r="HP13" i="32" s="1"/>
  <c r="FM6" i="32" a="1"/>
  <c r="FM6" i="32" s="1"/>
  <c r="EF18" i="32" a="1"/>
  <c r="EF18" i="32" s="1"/>
  <c r="FL6" i="32" a="1"/>
  <c r="FL6" i="32" s="1"/>
  <c r="CB18" i="32" a="1"/>
  <c r="CB18" i="32" s="1"/>
  <c r="FV10" i="32" a="1"/>
  <c r="FV10" i="32" s="1"/>
  <c r="JB20" i="32" a="1"/>
  <c r="JB20" i="32" s="1"/>
  <c r="AD10" i="32" a="1"/>
  <c r="AD10" i="32" s="1"/>
  <c r="Y11" i="32" a="1"/>
  <c r="Y11" i="32" s="1"/>
  <c r="FL26" i="32" a="1"/>
  <c r="FL26" i="32" s="1"/>
  <c r="CK8" i="32" a="1"/>
  <c r="CK8" i="32" s="1"/>
  <c r="AM5" i="32" a="1"/>
  <c r="AM5" i="32" s="1"/>
  <c r="CW25" i="32" a="1"/>
  <c r="CW25" i="32" s="1"/>
  <c r="DB8" i="32" a="1"/>
  <c r="DB8" i="32" s="1"/>
  <c r="JH26" i="32" a="1"/>
  <c r="JH26" i="32" s="1"/>
  <c r="BS5" i="32" a="1"/>
  <c r="BS5" i="32" s="1"/>
  <c r="CA22" i="32" a="1"/>
  <c r="CA22" i="32" s="1"/>
  <c r="DX13" i="32" a="1"/>
  <c r="DX13" i="32" s="1"/>
  <c r="EI7" i="32" a="1"/>
  <c r="EI7" i="32" s="1"/>
  <c r="GJ25" i="32" a="1"/>
  <c r="GJ25" i="32" s="1"/>
  <c r="J5" i="32" a="1"/>
  <c r="J5" i="32" s="1"/>
  <c r="KG7" i="32" a="1"/>
  <c r="KG7" i="32" s="1"/>
  <c r="BU25" i="32" a="1"/>
  <c r="BU25" i="32" s="1"/>
  <c r="EX5" i="32" a="1"/>
  <c r="EX5" i="32" s="1"/>
  <c r="FF6" i="32" a="1"/>
  <c r="FF6" i="32" s="1"/>
  <c r="DN7" i="32" a="1"/>
  <c r="DN7" i="32" s="1"/>
  <c r="JP6" i="32" a="1"/>
  <c r="JP6" i="32" s="1"/>
  <c r="CY15" i="32" a="1"/>
  <c r="CY15" i="32" s="1"/>
  <c r="AV27" i="32" a="1"/>
  <c r="AV27" i="32" s="1"/>
  <c r="CN26" i="32" a="1"/>
  <c r="CN26" i="32" s="1"/>
  <c r="HF6" i="32" a="1"/>
  <c r="HF6" i="32" s="1"/>
  <c r="HP25" i="32" a="1"/>
  <c r="HP25" i="32" s="1"/>
  <c r="O27" i="32" a="1"/>
  <c r="O27" i="32" s="1"/>
  <c r="EW9" i="32" a="1"/>
  <c r="EW9" i="32" s="1"/>
  <c r="GT13" i="32" a="1"/>
  <c r="GT13" i="32" s="1"/>
  <c r="CD9" i="32" a="1"/>
  <c r="CD9" i="32" s="1"/>
  <c r="BT5" i="32" a="1"/>
  <c r="BT5" i="32" s="1"/>
  <c r="CL6" i="32" a="1"/>
  <c r="CL6" i="32" s="1"/>
  <c r="DI8" i="32" a="1"/>
  <c r="DI8" i="32" s="1"/>
  <c r="DO12" i="32" a="1"/>
  <c r="DO12" i="32" s="1"/>
  <c r="BV7" i="32" a="1"/>
  <c r="BV7" i="32" s="1"/>
  <c r="FV8" i="32" a="1"/>
  <c r="FV8" i="32" s="1"/>
  <c r="DO5" i="32" a="1"/>
  <c r="DO5" i="32" s="1"/>
  <c r="FZ11" i="32" a="1"/>
  <c r="FZ11" i="32" s="1"/>
  <c r="R9" i="32" a="1"/>
  <c r="R9" i="32" s="1"/>
  <c r="AL26" i="32" a="1"/>
  <c r="AL26" i="32" s="1"/>
  <c r="HC11" i="32" a="1"/>
  <c r="HC11" i="32" s="1"/>
  <c r="EO9" i="32" a="1"/>
  <c r="EO9" i="32" s="1"/>
  <c r="GX10" i="32" a="1"/>
  <c r="GX10" i="32"/>
  <c r="BP10" i="32" a="1"/>
  <c r="BP10" i="32" s="1"/>
  <c r="IZ13" i="32" a="1"/>
  <c r="IZ13" i="32" s="1"/>
  <c r="DO10" i="32" a="1"/>
  <c r="DO10" i="32" s="1"/>
  <c r="AM14" i="32" a="1"/>
  <c r="AM14" i="32" s="1"/>
  <c r="IF9" i="32" a="1"/>
  <c r="IF9" i="32" s="1"/>
  <c r="FA8" i="32" a="1"/>
  <c r="FA8" i="32" s="1"/>
  <c r="KD16" i="32" a="1"/>
  <c r="KD16" i="32" s="1"/>
  <c r="GO10" i="32" a="1"/>
  <c r="GO10" i="32" s="1"/>
  <c r="HQ8" i="32" a="1"/>
  <c r="HQ8" i="32" s="1"/>
  <c r="KD8" i="32" a="1"/>
  <c r="KD8" i="32" s="1"/>
  <c r="BK26" i="32" a="1"/>
  <c r="BK26" i="32" s="1"/>
  <c r="CZ14" i="32" a="1"/>
  <c r="CZ14" i="32" s="1"/>
  <c r="BC5" i="32" a="1"/>
  <c r="BC5" i="32" s="1"/>
  <c r="HQ7" i="32" a="1"/>
  <c r="HQ7" i="32" s="1"/>
  <c r="IT8" i="32" a="1"/>
  <c r="IT8" i="32" s="1"/>
  <c r="CT11" i="32" a="1"/>
  <c r="CT11" i="32" s="1"/>
  <c r="HM18" i="32" a="1"/>
  <c r="HM18" i="32" s="1"/>
  <c r="JU27" i="32" a="1"/>
  <c r="JU27" i="32" s="1"/>
  <c r="GS9" i="32" a="1"/>
  <c r="GS9" i="32" s="1"/>
  <c r="KA13" i="32" a="1"/>
  <c r="KA13" i="32" s="1"/>
  <c r="GV20" i="32" a="1"/>
  <c r="GV20" i="32" s="1"/>
  <c r="BM22" i="32" a="1"/>
  <c r="BM22" i="32" s="1"/>
  <c r="ER17" i="32" a="1"/>
  <c r="ER17" i="32" s="1"/>
  <c r="CX16" i="32" a="1"/>
  <c r="CX16" i="32" s="1"/>
  <c r="CA12" i="32" a="1"/>
  <c r="CA12" i="32" s="1"/>
  <c r="DC19" i="32" a="1"/>
  <c r="DC19" i="32" s="1"/>
  <c r="CX13" i="32" a="1"/>
  <c r="CX13" i="32" s="1"/>
  <c r="FS20" i="32" a="1"/>
  <c r="FS20" i="32" s="1"/>
  <c r="GF24" i="32" a="1"/>
  <c r="GF24" i="32" s="1"/>
  <c r="IG10" i="32" a="1"/>
  <c r="IG10" i="32" s="1"/>
  <c r="JF16" i="32" a="1"/>
  <c r="JF16" i="32" s="1"/>
  <c r="JW12" i="32" a="1"/>
  <c r="JW12" i="32" s="1"/>
  <c r="CQ21" i="32" a="1"/>
  <c r="CQ21" i="32" s="1"/>
  <c r="FD18" i="32" a="1"/>
  <c r="FD18" i="32" s="1"/>
  <c r="CX17" i="32" a="1"/>
  <c r="CX17" i="32" s="1"/>
  <c r="FF12" i="32" a="1"/>
  <c r="FF12" i="32" s="1"/>
  <c r="BB19" i="32" a="1"/>
  <c r="BB19" i="32" s="1"/>
  <c r="IJ20" i="32" a="1"/>
  <c r="IJ20" i="32" s="1"/>
  <c r="CB24" i="32" a="1"/>
  <c r="CB24" i="32" s="1"/>
  <c r="AE23" i="32" a="1"/>
  <c r="AE23" i="32" s="1"/>
  <c r="CJ14" i="32" a="1"/>
  <c r="CJ14" i="32" s="1"/>
  <c r="BK12" i="32" a="1"/>
  <c r="BK12" i="32" s="1"/>
  <c r="BR16" i="32" a="1"/>
  <c r="BR16" i="32" s="1"/>
  <c r="N19" i="32" a="1"/>
  <c r="N19" i="32" s="1"/>
  <c r="IZ17" i="32" a="1"/>
  <c r="IZ17" i="32" s="1"/>
  <c r="JM14" i="32" a="1"/>
  <c r="JM14" i="32" s="1"/>
  <c r="AS11" i="32" a="1"/>
  <c r="AS11" i="32" s="1"/>
  <c r="KP11" i="32" a="1"/>
  <c r="KP11" i="32" s="1"/>
  <c r="IE17" i="32" a="1"/>
  <c r="IE17" i="32" s="1"/>
  <c r="H17" i="32" a="1"/>
  <c r="H17" i="32" s="1"/>
  <c r="GE10" i="32" a="1"/>
  <c r="GE10" i="32" s="1"/>
  <c r="DO15" i="32" a="1"/>
  <c r="DO15" i="32" s="1"/>
  <c r="JM20" i="32" a="1"/>
  <c r="JM20" i="32" s="1"/>
  <c r="IQ5" i="32" a="1"/>
  <c r="IQ5" i="32" s="1"/>
  <c r="FZ6" i="32" a="1"/>
  <c r="FZ6" i="32" s="1"/>
  <c r="II7" i="32" a="1"/>
  <c r="II7" i="32" s="1"/>
  <c r="DX14" i="32" a="1"/>
  <c r="DX14" i="32" s="1"/>
  <c r="CM5" i="32" a="1"/>
  <c r="CM5" i="32" s="1"/>
  <c r="BD16" i="32" a="1"/>
  <c r="BD16" i="32" s="1"/>
  <c r="AA5" i="32" a="1"/>
  <c r="AA5" i="32" s="1"/>
  <c r="M16" i="32" a="1"/>
  <c r="M16" i="32" s="1"/>
  <c r="IC25" i="32" a="1"/>
  <c r="IC25" i="32" s="1"/>
  <c r="AP11" i="32" a="1"/>
  <c r="AP11" i="32" s="1"/>
  <c r="IV12" i="32" a="1"/>
  <c r="IV12" i="32" s="1"/>
  <c r="AN8" i="32" a="1"/>
  <c r="AN8" i="32" s="1"/>
  <c r="JR11" i="32" a="1"/>
  <c r="JR11" i="32" s="1"/>
  <c r="AG8" i="32" a="1"/>
  <c r="AG8" i="32" s="1"/>
  <c r="O6" i="32" a="1"/>
  <c r="O6" i="32" s="1"/>
  <c r="HV10" i="32" a="1"/>
  <c r="HV10" i="32" s="1"/>
  <c r="CW26" i="32" a="1"/>
  <c r="CW26" i="32" s="1"/>
  <c r="FS15" i="32" a="1"/>
  <c r="FS15" i="32" s="1"/>
  <c r="DX16" i="32" a="1"/>
  <c r="DX16" i="32" s="1"/>
  <c r="HN8" i="32" a="1"/>
  <c r="HN8" i="32" s="1"/>
  <c r="EH5" i="32" a="1"/>
  <c r="EH5" i="32" s="1"/>
  <c r="H6" i="32" a="1"/>
  <c r="H6" i="32" s="1"/>
  <c r="ER15" i="32" a="1"/>
  <c r="ER15" i="32" s="1"/>
  <c r="CQ5" i="32" a="1"/>
  <c r="CQ5" i="32" s="1"/>
  <c r="DL26" i="32" a="1"/>
  <c r="DL26" i="32" s="1"/>
  <c r="FG26" i="32" a="1"/>
  <c r="FG26" i="32" s="1"/>
  <c r="AH7" i="32" a="1"/>
  <c r="AH7" i="32" s="1"/>
  <c r="GX6" i="32" a="1"/>
  <c r="GX6" i="32" s="1"/>
  <c r="CY27" i="32" a="1"/>
  <c r="CY27" i="32" s="1"/>
  <c r="CQ17" i="32" a="1"/>
  <c r="CQ17" i="32" s="1"/>
  <c r="KH20" i="32" a="1"/>
  <c r="KH20" i="32" s="1"/>
  <c r="GG25" i="32" a="1"/>
  <c r="GG25" i="32" s="1"/>
  <c r="EZ19" i="32" a="1"/>
  <c r="EZ19" i="32" s="1"/>
  <c r="KL14" i="32" a="1"/>
  <c r="KL14" i="32" s="1"/>
  <c r="GD27" i="32" a="1"/>
  <c r="GD27" i="32" s="1"/>
  <c r="EU6" i="32" a="1"/>
  <c r="EU6" i="32" s="1"/>
  <c r="JS7" i="32" a="1"/>
  <c r="JS7" i="32" s="1"/>
  <c r="DR10" i="32" a="1"/>
  <c r="DR10" i="32" s="1"/>
  <c r="BO10" i="32" a="1"/>
  <c r="BO10" i="32" s="1"/>
  <c r="HZ11" i="32" a="1"/>
  <c r="HZ11" i="32" s="1"/>
  <c r="BK6" i="32" a="1"/>
  <c r="BK6" i="32" s="1"/>
  <c r="GJ5" i="32" a="1"/>
  <c r="GJ5" i="32" s="1"/>
  <c r="GN7" i="32" a="1"/>
  <c r="GN7" i="32" s="1"/>
  <c r="AR15" i="32" a="1"/>
  <c r="AR15" i="32" s="1"/>
  <c r="GW8" i="32" a="1"/>
  <c r="GW8" i="32" s="1"/>
  <c r="DO27" i="32" a="1"/>
  <c r="DO27" i="32" s="1"/>
  <c r="AK27" i="32" a="1"/>
  <c r="AK27" i="32" s="1"/>
  <c r="BK14" i="32" a="1"/>
  <c r="BK14" i="32" s="1"/>
  <c r="EX7" i="32" a="1"/>
  <c r="EX7" i="32" s="1"/>
  <c r="JS6" i="32" a="1"/>
  <c r="JS6" i="32" s="1"/>
  <c r="JY13" i="32" a="1"/>
  <c r="JY13" i="32" s="1"/>
  <c r="JD5" i="32" a="1"/>
  <c r="JD5" i="32" s="1"/>
  <c r="AV11" i="32" a="1"/>
  <c r="AV11" i="32" s="1"/>
  <c r="AP7" i="32" a="1"/>
  <c r="AP7" i="32" s="1"/>
  <c r="AE13" i="32" a="1"/>
  <c r="AE13" i="32" s="1"/>
  <c r="I5" i="32" a="1"/>
  <c r="I5" i="32" s="1"/>
  <c r="BI8" i="32" a="1"/>
  <c r="BI8" i="32" s="1"/>
  <c r="DD9" i="32" a="1"/>
  <c r="DD9" i="32" s="1"/>
  <c r="BS16" i="32" a="1"/>
  <c r="BS16" i="32" s="1"/>
  <c r="GR27" i="32" a="1"/>
  <c r="GR27" i="32" s="1"/>
  <c r="CS7" i="32" a="1"/>
  <c r="CS7" i="32" s="1"/>
  <c r="IN25" i="32" a="1"/>
  <c r="IN25" i="32" s="1"/>
  <c r="CY9" i="32" a="1"/>
  <c r="CY9" i="32" s="1"/>
  <c r="IE23" i="32" a="1"/>
  <c r="IE23" i="32" s="1"/>
  <c r="DJ15" i="32" a="1"/>
  <c r="DJ15" i="32" s="1"/>
  <c r="V12" i="32" a="1"/>
  <c r="V12" i="32" s="1"/>
  <c r="HA17" i="32" a="1"/>
  <c r="HA17" i="32" s="1"/>
  <c r="HH26" i="32" a="1"/>
  <c r="HH26" i="32" s="1"/>
  <c r="FM27" i="32" a="1"/>
  <c r="FM27" i="32" s="1"/>
  <c r="JH6" i="32" a="1"/>
  <c r="JH6" i="32" s="1"/>
  <c r="IZ25" i="32" a="1"/>
  <c r="IZ25" i="32" s="1"/>
  <c r="BN22" i="32" a="1"/>
  <c r="BN22" i="32" s="1"/>
  <c r="AU17" i="32" a="1"/>
  <c r="AU17" i="32" s="1"/>
  <c r="W15" i="32" a="1"/>
  <c r="W15" i="32" s="1"/>
  <c r="AD15" i="32" a="1"/>
  <c r="AD15" i="32" s="1"/>
  <c r="KN16" i="32" a="1"/>
  <c r="KN16" i="32" s="1"/>
  <c r="S19" i="32" a="1"/>
  <c r="S19" i="32" s="1"/>
  <c r="CK13" i="32" a="1"/>
  <c r="CK13" i="32" s="1"/>
  <c r="FN25" i="32" a="1"/>
  <c r="FN25" i="32" s="1"/>
  <c r="GX14" i="32" a="1"/>
  <c r="GX14" i="32" s="1"/>
  <c r="BE20" i="32" a="1"/>
  <c r="BE20" i="32" s="1"/>
  <c r="IV21" i="32" a="1"/>
  <c r="IV21" i="32" s="1"/>
  <c r="IB19" i="32" a="1"/>
  <c r="IB19" i="32" s="1"/>
  <c r="CC13" i="32" a="1"/>
  <c r="CC13" i="32" s="1"/>
  <c r="AC20" i="32" a="1"/>
  <c r="AC20" i="32"/>
  <c r="FU13" i="32" a="1"/>
  <c r="FU13" i="32" s="1"/>
  <c r="JK17" i="32" a="1"/>
  <c r="JK17" i="32" s="1"/>
  <c r="GY19" i="32" a="1"/>
  <c r="GY19" i="32" s="1"/>
  <c r="JR17" i="32" a="1"/>
  <c r="JR17" i="32" s="1"/>
  <c r="N20" i="32" a="1"/>
  <c r="N20" i="32" s="1"/>
  <c r="JE13" i="32" a="1"/>
  <c r="JE13" i="32" s="1"/>
  <c r="GC19" i="32" a="1"/>
  <c r="GC19" i="32" s="1"/>
  <c r="BM13" i="32" a="1"/>
  <c r="BM13" i="32" s="1"/>
  <c r="DR23" i="32" a="1"/>
  <c r="DR23" i="32" s="1"/>
  <c r="BN14" i="32" a="1"/>
  <c r="BN14" i="32" s="1"/>
  <c r="Y10" i="32" a="1"/>
  <c r="Y10" i="32" s="1"/>
  <c r="GF19" i="32" a="1"/>
  <c r="GF19" i="32" s="1"/>
  <c r="GI20" i="32" a="1"/>
  <c r="GI20" i="32" s="1"/>
  <c r="JM10" i="32" a="1"/>
  <c r="JM10" i="32" s="1"/>
  <c r="IE12" i="32" a="1"/>
  <c r="IE12" i="32" s="1"/>
  <c r="CJ17" i="32" a="1"/>
  <c r="CJ17" i="32" s="1"/>
  <c r="DD12" i="32" a="1"/>
  <c r="DD12" i="32" s="1"/>
  <c r="FB19" i="32" a="1"/>
  <c r="FB19" i="32" s="1"/>
  <c r="IF15" i="32" a="1"/>
  <c r="IF15" i="32" s="1"/>
  <c r="HD18" i="32" a="1"/>
  <c r="HD18" i="32" s="1"/>
  <c r="IW10" i="32" a="1"/>
  <c r="IW10" i="32" s="1"/>
  <c r="IQ13" i="32" a="1"/>
  <c r="IQ13" i="32" s="1"/>
  <c r="GN19" i="32" a="1"/>
  <c r="GN19" i="32" s="1"/>
  <c r="T14" i="32" a="1"/>
  <c r="T14" i="32" s="1"/>
  <c r="GD10" i="32" a="1"/>
  <c r="GD10" i="32" s="1"/>
  <c r="KR10" i="32" a="1"/>
  <c r="KR10" i="32" s="1"/>
  <c r="GN18" i="32" a="1"/>
  <c r="GN18" i="32" s="1"/>
  <c r="EA14" i="32" a="1"/>
  <c r="EA14" i="32" s="1"/>
  <c r="GC16" i="32" a="1"/>
  <c r="GC16" i="32" s="1"/>
  <c r="BB10" i="32" a="1"/>
  <c r="BB10" i="32" s="1"/>
  <c r="GF15" i="32" a="1"/>
  <c r="GF15" i="32" s="1"/>
  <c r="FT11" i="32" a="1"/>
  <c r="FT11" i="32" s="1"/>
  <c r="HE18" i="32" a="1"/>
  <c r="HE18" i="32" s="1"/>
  <c r="IT15" i="32" a="1"/>
  <c r="IT15" i="32" s="1"/>
  <c r="AO10" i="32" a="1"/>
  <c r="AO10" i="32" s="1"/>
  <c r="FT7" i="32" a="1"/>
  <c r="FT7" i="32" s="1"/>
  <c r="ES8" i="32" a="1"/>
  <c r="ES8" i="32" s="1"/>
  <c r="AN24" i="32" a="1"/>
  <c r="AN24" i="32" s="1"/>
  <c r="JH11" i="32" a="1"/>
  <c r="JH11" i="32" s="1"/>
  <c r="JD27" i="32" a="1"/>
  <c r="JD27" i="32" s="1"/>
  <c r="AP10" i="32" a="1"/>
  <c r="AP10" i="32" s="1"/>
  <c r="GE25" i="32" a="1"/>
  <c r="GE25" i="32" s="1"/>
  <c r="DM16" i="32" a="1"/>
  <c r="DM16" i="32" s="1"/>
  <c r="GG7" i="32" a="1"/>
  <c r="GG7" i="32" s="1"/>
  <c r="GD26" i="32" a="1"/>
  <c r="GD26" i="32" s="1"/>
  <c r="IF24" i="32" a="1"/>
  <c r="IF24" i="32" s="1"/>
  <c r="HJ7" i="32" a="1"/>
  <c r="HJ7" i="32" s="1"/>
  <c r="AQ26" i="32" a="1"/>
  <c r="AQ26" i="32" s="1"/>
  <c r="JN26" i="32" a="1"/>
  <c r="JN26" i="32" s="1"/>
  <c r="BC6" i="32" a="1"/>
  <c r="BC6" i="32" s="1"/>
  <c r="CW7" i="32" a="1"/>
  <c r="CW7" i="32" s="1"/>
  <c r="GO25" i="32" a="1"/>
  <c r="GO25" i="32" s="1"/>
  <c r="DZ7" i="32" a="1"/>
  <c r="DZ7" i="32" s="1"/>
  <c r="CQ10" i="32" a="1"/>
  <c r="CQ10" i="32" s="1"/>
  <c r="GK5" i="32" a="1"/>
  <c r="GK5" i="32" s="1"/>
  <c r="BW5" i="32" a="1"/>
  <c r="BW5" i="32" s="1"/>
  <c r="GX25" i="32" a="1"/>
  <c r="GX25" i="32" s="1"/>
  <c r="GU5" i="32" a="1"/>
  <c r="GU5" i="32" s="1"/>
  <c r="IG5" i="32" a="1"/>
  <c r="IG5" i="32" s="1"/>
  <c r="GA11" i="32" a="1"/>
  <c r="GA11" i="32"/>
  <c r="FW27" i="32" a="1"/>
  <c r="FW27" i="32" s="1"/>
  <c r="EK8" i="32" a="1"/>
  <c r="EK8" i="32" s="1"/>
  <c r="BN5" i="32" a="1"/>
  <c r="BN5" i="32" s="1"/>
  <c r="BS27" i="32" a="1"/>
  <c r="BS27" i="32" s="1"/>
  <c r="DA14" i="32" a="1"/>
  <c r="DA14" i="32" s="1"/>
  <c r="BJ19" i="32" a="1"/>
  <c r="BJ19" i="32" s="1"/>
  <c r="DQ16" i="32" a="1"/>
  <c r="DQ16" i="32" s="1"/>
  <c r="DK14" i="32" a="1"/>
  <c r="DK14" i="32" s="1"/>
  <c r="BS10" i="32" a="1"/>
  <c r="BS10" i="32" s="1"/>
  <c r="DJ14" i="32" a="1"/>
  <c r="DJ14" i="32" s="1"/>
  <c r="BS18" i="32" a="1"/>
  <c r="BS18" i="32" s="1"/>
  <c r="BF19" i="32" a="1"/>
  <c r="BF19" i="32" s="1"/>
  <c r="DK17" i="32" a="1"/>
  <c r="DK17" i="32" s="1"/>
  <c r="FN12" i="32" a="1"/>
  <c r="FN12" i="32" s="1"/>
  <c r="BL20" i="32" a="1"/>
  <c r="BL20" i="32" s="1"/>
  <c r="DC14" i="32" a="1"/>
  <c r="DC14" i="32" s="1"/>
  <c r="CR21" i="32" a="1"/>
  <c r="CR21" i="32" s="1"/>
  <c r="HK19" i="32" a="1"/>
  <c r="HK19" i="32" s="1"/>
  <c r="Q18" i="32" a="1"/>
  <c r="Q18" i="32" s="1"/>
  <c r="BL12" i="32" a="1"/>
  <c r="BL12" i="32" s="1"/>
  <c r="EF17" i="32" a="1"/>
  <c r="EF17" i="32" s="1"/>
  <c r="JH12" i="32" a="1"/>
  <c r="JH12" i="32" s="1"/>
  <c r="BO18" i="32" a="1"/>
  <c r="BO18" i="32" s="1"/>
  <c r="ET18" i="32" a="1"/>
  <c r="ET18" i="32" s="1"/>
  <c r="HW16" i="32" a="1"/>
  <c r="HW16" i="32" s="1"/>
  <c r="BD12" i="32" a="1"/>
  <c r="BD12" i="32" s="1"/>
  <c r="AW18" i="32" a="1"/>
  <c r="AW18" i="32" s="1"/>
  <c r="CB13" i="32" a="1"/>
  <c r="CB13" i="32" s="1"/>
  <c r="FD20" i="32" a="1"/>
  <c r="FD20" i="32" s="1"/>
  <c r="GQ19" i="32" a="1"/>
  <c r="GQ19" i="32"/>
  <c r="CA17" i="32" a="1"/>
  <c r="CA17" i="32" s="1"/>
  <c r="ER12" i="32" a="1"/>
  <c r="ER12" i="32" s="1"/>
  <c r="JL19" i="32" a="1"/>
  <c r="JL19" i="32" s="1"/>
  <c r="FF13" i="32" a="1"/>
  <c r="FF13" i="32" s="1"/>
  <c r="HU22" i="32" a="1"/>
  <c r="HU22" i="32" s="1"/>
  <c r="CF19" i="32" a="1"/>
  <c r="CF19" i="32" s="1"/>
  <c r="GD17" i="32" a="1"/>
  <c r="GD17" i="32" s="1"/>
  <c r="GY9" i="32" a="1"/>
  <c r="GY9" i="32" s="1"/>
  <c r="HX11" i="32" a="1"/>
  <c r="HX11" i="32" s="1"/>
  <c r="BH16" i="32" a="1"/>
  <c r="BH16" i="32" s="1"/>
  <c r="GR11" i="32" a="1"/>
  <c r="GR11" i="32" s="1"/>
  <c r="CE21" i="32" a="1"/>
  <c r="CE21" i="32" s="1"/>
  <c r="HZ16" i="32" a="1"/>
  <c r="HZ16" i="32" s="1"/>
  <c r="FF16" i="32" a="1"/>
  <c r="FF16" i="32" s="1"/>
  <c r="GJ9" i="32" a="1"/>
  <c r="GJ9" i="32" s="1"/>
  <c r="HO12" i="32" a="1"/>
  <c r="HO12" i="32" s="1"/>
  <c r="HY17" i="32" a="1"/>
  <c r="HY17" i="32" s="1"/>
  <c r="CQ13" i="32" a="1"/>
  <c r="CQ13" i="32" s="1"/>
  <c r="H10" i="32" a="1"/>
  <c r="H10" i="32" s="1"/>
  <c r="KN6" i="32" a="1"/>
  <c r="KN6" i="32" s="1"/>
  <c r="JQ16" i="32" a="1"/>
  <c r="JQ16" i="32" s="1"/>
  <c r="AX13" i="32" a="1"/>
  <c r="AX13" i="32" s="1"/>
  <c r="AT15" i="32" a="1"/>
  <c r="AT15" i="32" s="1"/>
  <c r="CZ23" i="32" a="1"/>
  <c r="CZ23" i="32" s="1"/>
  <c r="G15" i="32" a="1"/>
  <c r="G15" i="32" s="1"/>
  <c r="JK10" i="32" a="1"/>
  <c r="JK10" i="32" s="1"/>
  <c r="FI16" i="32" a="1"/>
  <c r="FI16" i="32" s="1"/>
  <c r="IZ14" i="32" a="1"/>
  <c r="IZ14" i="32" s="1"/>
  <c r="GS17" i="32" a="1"/>
  <c r="GS17" i="32" s="1"/>
  <c r="JL10" i="32" a="1"/>
  <c r="JL10" i="32" s="1"/>
  <c r="FX15" i="32" a="1"/>
  <c r="FX15" i="32" s="1"/>
  <c r="FL11" i="32" a="1"/>
  <c r="FL11" i="32" s="1"/>
  <c r="IN7" i="32" a="1"/>
  <c r="IN7" i="32" s="1"/>
  <c r="AI6" i="32" a="1"/>
  <c r="AI6" i="32" s="1"/>
  <c r="JV26" i="32" a="1"/>
  <c r="JV26" i="32" s="1"/>
  <c r="IA10" i="32" a="1"/>
  <c r="IA10" i="32" s="1"/>
  <c r="JI6" i="32" a="1"/>
  <c r="JI6" i="32" s="1"/>
  <c r="FD26" i="32" a="1"/>
  <c r="FD26" i="32" s="1"/>
  <c r="FJ6" i="32" a="1"/>
  <c r="FJ6" i="32" s="1"/>
  <c r="CW9" i="32" a="1"/>
  <c r="CW9" i="32" s="1"/>
  <c r="FG8" i="32" a="1"/>
  <c r="FG8" i="32" s="1"/>
  <c r="IN18" i="32" a="1"/>
  <c r="IN18" i="32" s="1"/>
  <c r="AQ25" i="32" a="1"/>
  <c r="AQ25" i="32" s="1"/>
  <c r="HR23" i="32" a="1"/>
  <c r="HR23" i="32" s="1"/>
  <c r="IC8" i="32" a="1"/>
  <c r="IC8" i="32" s="1"/>
  <c r="HW8" i="32" a="1"/>
  <c r="HW8" i="32" s="1"/>
  <c r="DP8" i="32" a="1"/>
  <c r="DP8" i="32" s="1"/>
  <c r="GW6" i="32" a="1"/>
  <c r="GW6" i="32" s="1"/>
  <c r="HN25" i="32" a="1"/>
  <c r="HN25" i="32" s="1"/>
  <c r="HJ12" i="32" a="1"/>
  <c r="HJ12" i="32" s="1"/>
  <c r="JA13" i="32" a="1"/>
  <c r="JA13" i="32" s="1"/>
  <c r="KD5" i="32" a="1"/>
  <c r="KD5" i="32" s="1"/>
  <c r="IN22" i="32" a="1"/>
  <c r="IN22" i="32" s="1"/>
  <c r="GU25" i="32" a="1"/>
  <c r="GU25" i="32" s="1"/>
  <c r="W27" i="32" a="1"/>
  <c r="W27" i="32" s="1"/>
  <c r="BT9" i="32" a="1"/>
  <c r="BT9" i="32" s="1"/>
  <c r="JB8" i="32" a="1"/>
  <c r="JB8" i="32" s="1"/>
  <c r="EH7" i="32" a="1"/>
  <c r="EH7" i="32" s="1"/>
  <c r="BL26" i="32" a="1"/>
  <c r="BL26" i="32" s="1"/>
  <c r="K6" i="32" a="1"/>
  <c r="K6" i="32" s="1"/>
  <c r="KM8" i="32" a="1"/>
  <c r="KM8" i="32" s="1"/>
  <c r="GJ20" i="32" a="1"/>
  <c r="GJ20" i="32" s="1"/>
  <c r="HL15" i="32" a="1"/>
  <c r="HL15" i="32" s="1"/>
  <c r="FB10" i="32" a="1"/>
  <c r="FB10" i="32" s="1"/>
  <c r="J13" i="32" a="1"/>
  <c r="J13" i="32" s="1"/>
  <c r="DM21" i="32" a="1"/>
  <c r="DM21" i="32" s="1"/>
  <c r="DJ16" i="32" a="1"/>
  <c r="DJ16" i="32" s="1"/>
  <c r="JN13" i="32" a="1"/>
  <c r="JN13" i="32" s="1"/>
  <c r="FU21" i="32" a="1"/>
  <c r="FU21" i="32" s="1"/>
  <c r="GB13" i="32" a="1"/>
  <c r="GB13" i="32" s="1"/>
  <c r="HK18" i="32" a="1"/>
  <c r="HK18" i="32" s="1"/>
  <c r="DC16" i="32" a="1"/>
  <c r="DC16" i="32" s="1"/>
  <c r="JF13" i="32" a="1"/>
  <c r="JF13" i="32" s="1"/>
  <c r="BQ18" i="32" a="1"/>
  <c r="BQ18" i="32" s="1"/>
  <c r="BR12" i="32" a="1"/>
  <c r="BR12" i="32" s="1"/>
  <c r="GO18" i="32" a="1"/>
  <c r="GO18" i="32" s="1"/>
  <c r="I16" i="32" a="1"/>
  <c r="I16" i="32" s="1"/>
  <c r="BU13" i="32" a="1"/>
  <c r="BU13" i="32" s="1"/>
  <c r="AG19" i="32" a="1"/>
  <c r="AG19" i="32" s="1"/>
  <c r="FM12" i="32" a="1"/>
  <c r="FM12" i="32" s="1"/>
  <c r="CM16" i="32" a="1"/>
  <c r="CM16" i="32" s="1"/>
  <c r="IK13" i="32" a="1"/>
  <c r="IK13" i="32" s="1"/>
  <c r="BK21" i="32" a="1"/>
  <c r="BK21" i="32" s="1"/>
  <c r="IT12" i="32" a="1"/>
  <c r="IT12" i="32" s="1"/>
  <c r="GV18" i="32" a="1"/>
  <c r="GV18" i="32" s="1"/>
  <c r="BB17" i="32" a="1"/>
  <c r="BB17" i="32" s="1"/>
  <c r="AH12" i="32" a="1"/>
  <c r="AH12" i="32" s="1"/>
  <c r="CW12" i="32" a="1"/>
  <c r="CW12" i="32" s="1"/>
  <c r="AC15" i="32" a="1"/>
  <c r="AC15" i="32" s="1"/>
  <c r="GT10" i="32" a="1"/>
  <c r="GT10" i="32" s="1"/>
  <c r="KQ18" i="32" a="1"/>
  <c r="KQ18" i="32"/>
  <c r="IL15" i="32" a="1"/>
  <c r="IL15" i="32" s="1"/>
  <c r="CO10" i="32" a="1"/>
  <c r="CO10" i="32" s="1"/>
  <c r="HI11" i="32" a="1"/>
  <c r="HI11" i="32" s="1"/>
  <c r="GN15" i="32" a="1"/>
  <c r="GN15" i="32" s="1"/>
  <c r="GB11" i="32" a="1"/>
  <c r="GB11" i="32" s="1"/>
  <c r="EN17" i="32" a="1"/>
  <c r="EN17" i="32" s="1"/>
  <c r="GL17" i="32" a="1"/>
  <c r="GL17" i="32" s="1"/>
  <c r="JX11" i="32" a="1"/>
  <c r="JX11" i="32" s="1"/>
  <c r="HG12" i="32" a="1"/>
  <c r="HG12" i="32" s="1"/>
  <c r="AZ17" i="32" a="1"/>
  <c r="AZ17" i="32" s="1"/>
  <c r="CG12" i="32" a="1"/>
  <c r="CG12" i="32" s="1"/>
  <c r="DZ17" i="32" a="1"/>
  <c r="DZ17" i="32" s="1"/>
  <c r="DZ18" i="32" a="1"/>
  <c r="DZ18" i="32" s="1"/>
  <c r="AP13" i="32" a="1"/>
  <c r="AP13" i="32" s="1"/>
  <c r="EF14" i="32" a="1"/>
  <c r="EF14" i="32" s="1"/>
  <c r="GD20" i="32" a="1"/>
  <c r="GD20" i="32" s="1"/>
  <c r="GA13" i="32" a="1"/>
  <c r="GA13" i="32" s="1"/>
  <c r="FK9" i="32" a="1"/>
  <c r="FK9" i="32" s="1"/>
  <c r="KQ12" i="32" a="1"/>
  <c r="KQ12" i="32" s="1"/>
  <c r="AH13" i="32" a="1"/>
  <c r="AH13" i="32" s="1"/>
  <c r="JG14" i="32" a="1"/>
  <c r="JG14" i="32" s="1"/>
  <c r="FD22" i="32" a="1"/>
  <c r="FD22" i="32" s="1"/>
  <c r="CI14" i="32" a="1"/>
  <c r="CI14" i="32" s="1"/>
  <c r="BX10" i="32" a="1"/>
  <c r="BX10" i="32" s="1"/>
  <c r="KR8" i="32" a="1"/>
  <c r="KR8" i="32" s="1"/>
  <c r="JU18" i="32" a="1"/>
  <c r="JU18" i="32" s="1"/>
  <c r="BY15" i="32" a="1"/>
  <c r="BY15" i="32" s="1"/>
  <c r="GK8" i="32" a="1"/>
  <c r="GK8" i="32" s="1"/>
  <c r="KB5" i="32" a="1"/>
  <c r="KB5" i="32" s="1"/>
  <c r="AG9" i="32" a="1"/>
  <c r="AG9" i="32" s="1"/>
  <c r="BN20" i="32" a="1"/>
  <c r="BN20" i="32" s="1"/>
  <c r="JA25" i="32" a="1"/>
  <c r="JA25" i="32" s="1"/>
  <c r="GI5" i="32" a="1"/>
  <c r="GI5" i="32" s="1"/>
  <c r="GI10" i="32" a="1"/>
  <c r="GI10" i="32" s="1"/>
  <c r="JE27" i="32" a="1"/>
  <c r="JE27" i="32" s="1"/>
  <c r="BW27" i="32" a="1"/>
  <c r="BW27" i="32" s="1"/>
  <c r="CR12" i="32" a="1"/>
  <c r="CR12" i="32" s="1"/>
  <c r="FS6" i="32" a="1"/>
  <c r="FS6" i="32" s="1"/>
  <c r="CN27" i="32" a="1"/>
  <c r="CN27" i="32" s="1"/>
  <c r="FC9" i="32" a="1"/>
  <c r="FC9" i="32" s="1"/>
  <c r="DI27" i="32" a="1"/>
  <c r="DI27" i="32" s="1"/>
  <c r="IC6" i="32" a="1"/>
  <c r="IC6" i="32" s="1"/>
  <c r="IR6" i="32" a="1"/>
  <c r="IR6" i="32" s="1"/>
  <c r="DD10" i="32" a="1"/>
  <c r="DD10" i="32" s="1"/>
  <c r="KJ15" i="32" a="1"/>
  <c r="KJ15" i="32" s="1"/>
  <c r="CK21" i="32" a="1"/>
  <c r="CK21" i="32" s="1"/>
  <c r="GT9" i="32" a="1"/>
  <c r="GT9" i="32" s="1"/>
  <c r="DA8" i="32" a="1"/>
  <c r="DA8" i="32" s="1"/>
  <c r="EC17" i="32" a="1"/>
  <c r="EC17" i="32" s="1"/>
  <c r="AC10" i="32" a="1"/>
  <c r="AC10" i="32" s="1"/>
  <c r="ID9" i="32" a="1"/>
  <c r="ID9" i="32" s="1"/>
  <c r="EM5" i="32" a="1"/>
  <c r="EM5" i="32" s="1"/>
  <c r="JF10" i="32" a="1"/>
  <c r="JF10" i="32" s="1"/>
  <c r="KR9" i="32" a="1"/>
  <c r="KR9" i="32" s="1"/>
  <c r="IS19" i="32" a="1"/>
  <c r="IS19" i="32" s="1"/>
  <c r="DP15" i="32" a="1"/>
  <c r="DP15" i="32" s="1"/>
  <c r="IZ9" i="32" a="1"/>
  <c r="IZ9" i="32" s="1"/>
  <c r="GJ12" i="32" a="1"/>
  <c r="GJ12" i="32" s="1"/>
  <c r="HW18" i="32" a="1"/>
  <c r="HW18" i="32" s="1"/>
  <c r="W16" i="32" a="1"/>
  <c r="W16" i="32" s="1"/>
  <c r="FV13" i="32" a="1"/>
  <c r="FV13" i="32" s="1"/>
  <c r="BR19" i="32" a="1"/>
  <c r="BR19" i="32" s="1"/>
  <c r="CR13" i="32" a="1"/>
  <c r="CR13" i="32" s="1"/>
  <c r="BY17" i="32" a="1"/>
  <c r="BY17" i="32" s="1"/>
  <c r="P16" i="32" a="1"/>
  <c r="P16" i="32" s="1"/>
  <c r="FO13" i="32" a="1"/>
  <c r="FO13" i="32" s="1"/>
  <c r="IS16" i="32" a="1"/>
  <c r="IS16" i="32" s="1"/>
  <c r="KO12" i="32" a="1"/>
  <c r="KO12" i="32" s="1"/>
  <c r="BJ17" i="32" a="1"/>
  <c r="BJ17" i="32" s="1"/>
  <c r="JA20" i="32" a="1"/>
  <c r="JA20" i="32" s="1"/>
  <c r="IU12" i="32" a="1"/>
  <c r="IU12" i="32" s="1"/>
  <c r="DT17" i="32" a="1"/>
  <c r="DT17" i="32" s="1"/>
  <c r="IM11" i="32" a="1"/>
  <c r="IM11" i="32" s="1"/>
  <c r="Z17" i="32" a="1"/>
  <c r="Z17" i="32" s="1"/>
  <c r="JU15" i="32" a="1"/>
  <c r="JU15" i="32" s="1"/>
  <c r="EY13" i="32" a="1"/>
  <c r="EY13" i="32" s="1"/>
  <c r="JR18" i="32" a="1"/>
  <c r="JR18" i="32"/>
  <c r="EQ12" i="32" a="1"/>
  <c r="EQ12" i="32" s="1"/>
  <c r="JJ17" i="32" a="1"/>
  <c r="JJ17" i="32" s="1"/>
  <c r="EU16" i="32" a="1"/>
  <c r="EU16" i="32" s="1"/>
  <c r="FV11" i="32" a="1"/>
  <c r="FV11" i="32" s="1"/>
  <c r="EC11" i="32" a="1"/>
  <c r="EC11" i="32" s="1"/>
  <c r="HL14" i="32" a="1"/>
  <c r="HL14" i="32" s="1"/>
  <c r="DI10" i="32" a="1"/>
  <c r="DI10" i="32" s="1"/>
  <c r="HU26" i="32" a="1"/>
  <c r="HU26" i="32" s="1"/>
  <c r="DW20" i="32" a="1"/>
  <c r="DW20" i="32" s="1"/>
  <c r="AO21" i="32" a="1"/>
  <c r="AO21" i="32" s="1"/>
  <c r="DM11" i="32" a="1"/>
  <c r="DM11" i="32" s="1"/>
  <c r="CZ15" i="32" a="1"/>
  <c r="CZ15" i="32" s="1"/>
  <c r="CP11" i="32" a="1"/>
  <c r="CP11" i="32" s="1"/>
  <c r="GE16" i="32" a="1"/>
  <c r="GE16" i="32" s="1"/>
  <c r="GK14" i="32" a="1"/>
  <c r="GK14" i="32" s="1"/>
  <c r="EV19" i="32" a="1"/>
  <c r="EV19" i="32" s="1"/>
  <c r="DG5" i="32" a="1"/>
  <c r="DG5" i="32" s="1"/>
  <c r="CH20" i="32" a="1"/>
  <c r="CH20" i="32" s="1"/>
  <c r="GI6" i="32" a="1"/>
  <c r="GI6" i="32" s="1"/>
  <c r="AF5" i="32" a="1"/>
  <c r="AF5" i="32" s="1"/>
  <c r="HV6" i="32" a="1"/>
  <c r="HV6" i="32" s="1"/>
  <c r="CS8" i="32" a="1"/>
  <c r="CS8" i="32" s="1"/>
  <c r="CA27" i="32" a="1"/>
  <c r="CA27" i="32" s="1"/>
  <c r="GH25" i="32" a="1"/>
  <c r="GH25" i="32" s="1"/>
  <c r="IX27" i="32" a="1"/>
  <c r="IX27" i="32" s="1"/>
  <c r="HB5" i="32" a="1"/>
  <c r="HB5" i="32" s="1"/>
  <c r="CB5" i="32" a="1"/>
  <c r="CB5" i="32" s="1"/>
  <c r="EB26" i="32" a="1"/>
  <c r="EB26" i="32" s="1"/>
  <c r="JK8" i="32" a="1"/>
  <c r="JK8" i="32" s="1"/>
  <c r="FV26" i="32" a="1"/>
  <c r="FV26" i="32" s="1"/>
  <c r="AO7" i="32" a="1"/>
  <c r="AO7" i="32" s="1"/>
  <c r="DX5" i="32" a="1"/>
  <c r="DX5" i="32" s="1"/>
  <c r="DH10" i="32" a="1"/>
  <c r="DH10" i="32" s="1"/>
  <c r="HC27" i="32" a="1"/>
  <c r="HC27" i="32" s="1"/>
  <c r="BA8" i="32" a="1"/>
  <c r="BA8" i="32" s="1"/>
  <c r="FL10" i="32" a="1"/>
  <c r="FL10" i="32" s="1"/>
  <c r="JQ8" i="32" a="1"/>
  <c r="JQ8" i="32" s="1"/>
  <c r="W6" i="32" a="1"/>
  <c r="W6" i="32" s="1"/>
  <c r="GU7" i="32" a="1"/>
  <c r="GU7" i="32" s="1"/>
  <c r="EM8" i="32" a="1"/>
  <c r="EM8" i="32" s="1"/>
  <c r="Y18" i="32" a="1"/>
  <c r="Y18" i="32" s="1"/>
  <c r="KO11" i="32" a="1"/>
  <c r="KO11" i="32" s="1"/>
  <c r="AO18" i="32" a="1"/>
  <c r="AO18" i="32" s="1"/>
  <c r="JV13" i="32" a="1"/>
  <c r="JV13" i="32" s="1"/>
  <c r="CL20" i="32" a="1"/>
  <c r="CL20" i="32" s="1"/>
  <c r="JJ11" i="32" a="1"/>
  <c r="JJ11" i="32" s="1"/>
  <c r="GX16" i="32" a="1"/>
  <c r="GX16" i="32" s="1"/>
  <c r="IV19" i="32" a="1"/>
  <c r="IV19" i="32" s="1"/>
  <c r="BS12" i="32" a="1"/>
  <c r="BS12" i="32" s="1"/>
  <c r="CX18" i="32" a="1"/>
  <c r="CX18" i="32" s="1"/>
  <c r="KR14" i="32" a="1"/>
  <c r="KR14" i="32" s="1"/>
  <c r="CF16" i="32" a="1"/>
  <c r="CF16" i="32" s="1"/>
  <c r="G21" i="32" a="1"/>
  <c r="G21" i="32" s="1"/>
  <c r="IN11" i="32" a="1"/>
  <c r="IN11" i="32" s="1"/>
  <c r="HK15" i="32" a="1"/>
  <c r="HK15" i="32" s="1"/>
  <c r="KO6" i="32" a="1"/>
  <c r="KO6" i="32" s="1"/>
  <c r="BQ16" i="32" a="1"/>
  <c r="BQ16" i="32" s="1"/>
  <c r="JE18" i="32" a="1"/>
  <c r="JE18" i="32" s="1"/>
  <c r="IG11" i="32" a="1"/>
  <c r="IG11" i="32" s="1"/>
  <c r="G5" i="32" a="1"/>
  <c r="G5" i="32" s="1"/>
  <c r="DC24" i="32" a="1"/>
  <c r="DC24" i="32" s="1"/>
  <c r="H13" i="32" a="1"/>
  <c r="H13" i="32" s="1"/>
  <c r="GA5" i="32" a="1"/>
  <c r="GA5" i="32" s="1"/>
  <c r="L10" i="32" a="1"/>
  <c r="L10" i="32" s="1"/>
  <c r="DE10" i="32" a="1"/>
  <c r="DE10" i="32" s="1"/>
  <c r="FO8" i="32" a="1"/>
  <c r="FO8" i="32" s="1"/>
  <c r="IJ11" i="32" a="1"/>
  <c r="IJ11" i="32" s="1"/>
  <c r="IN26" i="32" a="1"/>
  <c r="IN26" i="32" s="1"/>
  <c r="CE12" i="32" a="1"/>
  <c r="CE12" i="32" s="1"/>
  <c r="P19" i="32" a="1"/>
  <c r="P19" i="32" s="1"/>
  <c r="JJ8" i="32" a="1"/>
  <c r="JJ8" i="32" s="1"/>
  <c r="BE17" i="32" a="1"/>
  <c r="BE17" i="32" s="1"/>
  <c r="IF26" i="32" a="1"/>
  <c r="IF26" i="32" s="1"/>
  <c r="BF12" i="32" a="1"/>
  <c r="BF12" i="32" s="1"/>
  <c r="BW14" i="32" a="1"/>
  <c r="BW14" i="32" s="1"/>
  <c r="FY27" i="32" a="1"/>
  <c r="FY27" i="32" s="1"/>
  <c r="BG12" i="32" a="1"/>
  <c r="BG12" i="32" s="1"/>
  <c r="AP6" i="32" a="1"/>
  <c r="AP6" i="32" s="1"/>
  <c r="FP26" i="32" a="1"/>
  <c r="FP26" i="32" s="1"/>
  <c r="DI19" i="32" a="1"/>
  <c r="DI19" i="32" s="1"/>
  <c r="EV9" i="32" a="1"/>
  <c r="EV9" i="32" s="1"/>
  <c r="Q5" i="32" a="1"/>
  <c r="Q5" i="32" s="1"/>
  <c r="HQ16" i="32" a="1"/>
  <c r="HQ16" i="32" s="1"/>
  <c r="DB6" i="32" a="1"/>
  <c r="DB6" i="32" s="1"/>
  <c r="ED24" i="32" a="1"/>
  <c r="ED24" i="32" s="1"/>
  <c r="EX20" i="32" a="1"/>
  <c r="EX20" i="32" s="1"/>
  <c r="HR16" i="32" a="1"/>
  <c r="HR16" i="32" s="1"/>
  <c r="GC13" i="32" a="1"/>
  <c r="GC13" i="32" s="1"/>
  <c r="DS18" i="32" a="1"/>
  <c r="DS18" i="32" s="1"/>
  <c r="KM6" i="32" a="1"/>
  <c r="KM6" i="32" s="1"/>
  <c r="CN16" i="32" a="1"/>
  <c r="CN16" i="32" s="1"/>
  <c r="BA18" i="32" a="1"/>
  <c r="BA18" i="32" s="1"/>
  <c r="IU11" i="32" a="1"/>
  <c r="IU11" i="32" s="1"/>
  <c r="EP17" i="32" a="1"/>
  <c r="EP17" i="32" s="1"/>
  <c r="KN14" i="32" a="1"/>
  <c r="KN14" i="32"/>
  <c r="JS18" i="32" a="1"/>
  <c r="JS18" i="32" s="1"/>
  <c r="EK11" i="32" a="1"/>
  <c r="EK11" i="32" s="1"/>
  <c r="DH15" i="32" a="1"/>
  <c r="DH15" i="32"/>
  <c r="KP12" i="32" a="1"/>
  <c r="KP12" i="32" s="1"/>
  <c r="GY21" i="32" a="1"/>
  <c r="GY21" i="32" s="1"/>
  <c r="CK17" i="32" a="1"/>
  <c r="CK17" i="32" s="1"/>
  <c r="ED11" i="32" a="1"/>
  <c r="ED11" i="32" s="1"/>
  <c r="HD15" i="32" a="1"/>
  <c r="HD15" i="32" s="1"/>
  <c r="KN5" i="32" a="1"/>
  <c r="KN5" i="32" s="1"/>
  <c r="JO23" i="32" a="1"/>
  <c r="JO23" i="32" s="1"/>
  <c r="HS18" i="32" a="1"/>
  <c r="HS18" i="32" s="1"/>
  <c r="HY11" i="32" a="1"/>
  <c r="HY11" i="32" s="1"/>
  <c r="HJ16" i="32" a="1"/>
  <c r="HJ16" i="32" s="1"/>
  <c r="IF11" i="32" a="1"/>
  <c r="IF11" i="32" s="1"/>
  <c r="EJ18" i="32" a="1"/>
  <c r="EJ18" i="32" s="1"/>
  <c r="BX19" i="32" a="1"/>
  <c r="BX19" i="32" s="1"/>
  <c r="GS19" i="32" a="1"/>
  <c r="GS19" i="32" s="1"/>
  <c r="IY9" i="32" a="1"/>
  <c r="IY9" i="32" s="1"/>
  <c r="HF13" i="32" a="1"/>
  <c r="HF13" i="32" s="1"/>
  <c r="FC22" i="32" a="1"/>
  <c r="FC22" i="32" s="1"/>
  <c r="AG18" i="32" a="1"/>
  <c r="AG18" i="32" s="1"/>
  <c r="AE15" i="32" a="1"/>
  <c r="AE15" i="32" s="1"/>
  <c r="IC17" i="32" a="1"/>
  <c r="IC17" i="32" s="1"/>
  <c r="BJ10" i="32" a="1"/>
  <c r="BJ10" i="32" s="1"/>
  <c r="CT10" i="32" a="1"/>
  <c r="CT10" i="32" s="1"/>
  <c r="IH17" i="32" a="1"/>
  <c r="IH17" i="32" s="1"/>
  <c r="GI18" i="32" a="1"/>
  <c r="GI18" i="32" s="1"/>
  <c r="GC9" i="32" a="1"/>
  <c r="GC9" i="32" s="1"/>
  <c r="JT10" i="32" a="1"/>
  <c r="JT10" i="32" s="1"/>
  <c r="CR15" i="32" a="1"/>
  <c r="CR15" i="32" s="1"/>
  <c r="CM10" i="32" a="1"/>
  <c r="CM10" i="32" s="1"/>
  <c r="G22" i="32" a="1"/>
  <c r="G22" i="32" s="1"/>
  <c r="HW15" i="32" a="1"/>
  <c r="HW15" i="32" s="1"/>
  <c r="GV10" i="32" a="1"/>
  <c r="GV10" i="32"/>
  <c r="AO12" i="32" a="1"/>
  <c r="AO12" i="32" s="1"/>
  <c r="AP17" i="32" a="1"/>
  <c r="AP17" i="32" s="1"/>
  <c r="BY12" i="32" a="1"/>
  <c r="BY12" i="32" s="1"/>
  <c r="CH19" i="32" a="1"/>
  <c r="CH19" i="32" s="1"/>
  <c r="EF22" i="32" a="1"/>
  <c r="EF22" i="32" s="1"/>
  <c r="AD20" i="32" a="1"/>
  <c r="AD20" i="32" s="1"/>
  <c r="GN10" i="32" a="1"/>
  <c r="GN10" i="32" s="1"/>
  <c r="GR12" i="32" a="1"/>
  <c r="GR12" i="32" s="1"/>
  <c r="FW17" i="32" a="1"/>
  <c r="FW17" i="32" s="1"/>
  <c r="IS12" i="32" a="1"/>
  <c r="IS12" i="32" s="1"/>
  <c r="F20" i="32" a="1"/>
  <c r="F20" i="32" s="1"/>
  <c r="EG20" i="32" a="1"/>
  <c r="EG20" i="32" s="1"/>
  <c r="IC23" i="32" a="1"/>
  <c r="IC23" i="32" s="1"/>
  <c r="BN7" i="32" a="1"/>
  <c r="BN7" i="32" s="1"/>
  <c r="EQ25" i="32" a="1"/>
  <c r="EQ25" i="32" s="1"/>
  <c r="EG15" i="32" a="1"/>
  <c r="EG15" i="32" s="1"/>
  <c r="CT26" i="32" a="1"/>
  <c r="CT26" i="32" s="1"/>
  <c r="IV27" i="32" a="1"/>
  <c r="IV27" i="32" s="1"/>
  <c r="FT27" i="32" a="1"/>
  <c r="FT27" i="32" s="1"/>
  <c r="CI9" i="32" a="1"/>
  <c r="CI9" i="32" s="1"/>
  <c r="JI25" i="32" a="1"/>
  <c r="JI25" i="32" s="1"/>
  <c r="FT6" i="32" a="1"/>
  <c r="FT6" i="32" s="1"/>
  <c r="DS7" i="32" a="1"/>
  <c r="DS7" i="32" s="1"/>
  <c r="AH5" i="32" a="1"/>
  <c r="AH5" i="32" s="1"/>
  <c r="FV5" i="32" a="1"/>
  <c r="FV5" i="32" s="1"/>
  <c r="JC18" i="32" a="1"/>
  <c r="JC18" i="32" s="1"/>
  <c r="JR9" i="32" a="1"/>
  <c r="JR9" i="32" s="1"/>
  <c r="JY7" i="32" a="1"/>
  <c r="JY7" i="32" s="1"/>
  <c r="DS5" i="32" a="1"/>
  <c r="DS5" i="32" s="1"/>
  <c r="CM21" i="32" a="1"/>
  <c r="CM21" i="32" s="1"/>
  <c r="AW26" i="32" a="1"/>
  <c r="AW26" i="32" s="1"/>
  <c r="BJ11" i="32" a="1"/>
  <c r="BJ11" i="32" s="1"/>
  <c r="AN17" i="32" a="1"/>
  <c r="AN17" i="32" s="1"/>
  <c r="EV20" i="32" a="1"/>
  <c r="EV20" i="32" s="1"/>
  <c r="GI14" i="32" a="1"/>
  <c r="GI14" i="32" s="1"/>
  <c r="GP14" i="32" a="1"/>
  <c r="GP14" i="32" s="1"/>
  <c r="BB21" i="32" a="1"/>
  <c r="BB21" i="32" s="1"/>
  <c r="GP15" i="32" a="1"/>
  <c r="GP15" i="32" s="1"/>
  <c r="IH23" i="32" a="1"/>
  <c r="IH23" i="32" s="1"/>
  <c r="KP10" i="32" a="1"/>
  <c r="KP10" i="32" s="1"/>
  <c r="EL18" i="32" a="1"/>
  <c r="EL18" i="32" s="1"/>
  <c r="FS14" i="32" a="1"/>
  <c r="FS14" i="32" s="1"/>
  <c r="DG17" i="32" a="1"/>
  <c r="DG17" i="32" s="1"/>
  <c r="DX10" i="32" a="1"/>
  <c r="DX10" i="32" s="1"/>
  <c r="JR19" i="32" a="1"/>
  <c r="JR19" i="32" s="1"/>
  <c r="F22" i="32" a="1"/>
  <c r="F22" i="32"/>
  <c r="HZ19" i="32" a="1"/>
  <c r="HZ19" i="32" s="1"/>
  <c r="AX19" i="32" a="1"/>
  <c r="AX19" i="32" s="1"/>
  <c r="DL13" i="32" a="1"/>
  <c r="DL13" i="32" s="1"/>
  <c r="GW14" i="32" a="1"/>
  <c r="GW14" i="32" s="1"/>
  <c r="CJ20" i="32" a="1"/>
  <c r="CJ20" i="32" s="1"/>
  <c r="L21" i="32" a="1"/>
  <c r="L21" i="32" s="1"/>
  <c r="CY11" i="32" a="1"/>
  <c r="CY11" i="32" s="1"/>
  <c r="DF11" i="32" a="1"/>
  <c r="DF11" i="32" s="1"/>
  <c r="CU14" i="32" a="1"/>
  <c r="CU14" i="32" s="1"/>
  <c r="AY20" i="32" a="1"/>
  <c r="AY20" i="32" s="1"/>
  <c r="IR20" i="32" a="1"/>
  <c r="IR20" i="32" s="1"/>
  <c r="EK12" i="32" a="1"/>
  <c r="EK12" i="32" s="1"/>
  <c r="GZ12" i="32" a="1"/>
  <c r="GZ12" i="32" s="1"/>
  <c r="N16" i="32" a="1"/>
  <c r="N16" i="32" s="1"/>
  <c r="JC10" i="32" a="1"/>
  <c r="JC10" i="32" s="1"/>
  <c r="KN15" i="32" a="1"/>
  <c r="KN15" i="32" s="1"/>
  <c r="JB16" i="32" a="1"/>
  <c r="JB16" i="32" s="1"/>
  <c r="CD11" i="32" a="1"/>
  <c r="CD11" i="32" s="1"/>
  <c r="GK11" i="32" a="1"/>
  <c r="GK11" i="32" s="1"/>
  <c r="FP15" i="32" a="1"/>
  <c r="FP15" i="32" s="1"/>
  <c r="IU10" i="32" a="1"/>
  <c r="IU10" i="32" s="1"/>
  <c r="KN11" i="32" a="1"/>
  <c r="KN11" i="32" s="1"/>
  <c r="BX17" i="32" a="1"/>
  <c r="BX17" i="32" s="1"/>
  <c r="IB14" i="32" a="1"/>
  <c r="IB14" i="32" s="1"/>
  <c r="GB9" i="32" a="1"/>
  <c r="GB9" i="32" s="1"/>
  <c r="II14" i="32" a="1"/>
  <c r="II14" i="32" s="1"/>
  <c r="HQ10" i="32" a="1"/>
  <c r="HQ10" i="32" s="1"/>
  <c r="O17" i="32" a="1"/>
  <c r="O17" i="32" s="1"/>
  <c r="BC15" i="32" a="1"/>
  <c r="BC15" i="32" s="1"/>
  <c r="GY12" i="32" a="1"/>
  <c r="GY12" i="32" s="1"/>
  <c r="CV15" i="32" a="1"/>
  <c r="CV15" i="32" s="1"/>
  <c r="EE19" i="32" a="1"/>
  <c r="EE19" i="32" s="1"/>
  <c r="CC21" i="32" a="1"/>
  <c r="CC21" i="32" s="1"/>
  <c r="JM11" i="32" a="1"/>
  <c r="JM11" i="32" s="1"/>
  <c r="DF21" i="32" a="1"/>
  <c r="DF21" i="32" s="1"/>
  <c r="IV17" i="32" a="1"/>
  <c r="IV17" i="32" s="1"/>
  <c r="AW16" i="32" a="1"/>
  <c r="AW16" i="32" s="1"/>
  <c r="W21" i="32" a="1"/>
  <c r="W21" i="32" s="1"/>
  <c r="ED10" i="32" a="1"/>
  <c r="ED10" i="32" s="1"/>
  <c r="HQ12" i="32" a="1"/>
  <c r="HQ12" i="32" s="1"/>
  <c r="JU12" i="32" a="1"/>
  <c r="JU12" i="32" s="1"/>
  <c r="KN8" i="32" a="1"/>
  <c r="KN8" i="32" s="1"/>
  <c r="DN12" i="32" a="1"/>
  <c r="DN12" i="32" s="1"/>
  <c r="DR20" i="32" a="1"/>
  <c r="DR20" i="32" s="1"/>
  <c r="IQ9" i="32" a="1"/>
  <c r="IQ9" i="32" s="1"/>
  <c r="T12" i="32" a="1"/>
  <c r="T12" i="32" s="1"/>
  <c r="IN14" i="32" a="1"/>
  <c r="IN14" i="32" s="1"/>
  <c r="AJ15" i="32" a="1"/>
  <c r="AJ15" i="32" s="1"/>
  <c r="IQ16" i="32" a="1"/>
  <c r="IQ16" i="32" s="1"/>
  <c r="IC14" i="32" a="1"/>
  <c r="IC14" i="32" s="1"/>
  <c r="BD13" i="32" a="1"/>
  <c r="BD13" i="32" s="1"/>
  <c r="FT14" i="32" a="1"/>
  <c r="FT14" i="32" s="1"/>
  <c r="HQ17" i="32" a="1"/>
  <c r="HQ17" i="32" s="1"/>
  <c r="HZ18" i="32" a="1"/>
  <c r="HZ18" i="32" s="1"/>
  <c r="EQ21" i="32" a="1"/>
  <c r="EQ21" i="32" s="1"/>
  <c r="CI18" i="32" a="1"/>
  <c r="CI18" i="32" s="1"/>
  <c r="BA17" i="32" a="1"/>
  <c r="BA17" i="32" s="1"/>
  <c r="IN15" i="32" a="1"/>
  <c r="IN15" i="32" s="1"/>
  <c r="L19" i="32" a="1"/>
  <c r="L19" i="32" s="1"/>
  <c r="DO11" i="32" a="1"/>
  <c r="DO11" i="32" s="1"/>
  <c r="HP14" i="32" a="1"/>
  <c r="HP14" i="32" s="1"/>
  <c r="L15" i="32" a="1"/>
  <c r="L15" i="32" s="1"/>
  <c r="HG16" i="32" a="1"/>
  <c r="HG16" i="32" s="1"/>
  <c r="IP15" i="32" a="1"/>
  <c r="IP15" i="32" s="1"/>
  <c r="AK11" i="32" a="1"/>
  <c r="AK11" i="32" s="1"/>
  <c r="HH11" i="32" a="1"/>
  <c r="HH11" i="32" s="1"/>
  <c r="K14" i="32" a="1"/>
  <c r="K14" i="32" s="1"/>
  <c r="IA18" i="32" a="1"/>
  <c r="IA18" i="32" s="1"/>
  <c r="FH11" i="32" a="1"/>
  <c r="FH11" i="32" s="1"/>
  <c r="GQ11" i="32" a="1"/>
  <c r="GQ11" i="32" s="1"/>
  <c r="FC12" i="32" a="1"/>
  <c r="FC12" i="32" s="1"/>
  <c r="AF17" i="32" a="1"/>
  <c r="AF17" i="32" s="1"/>
  <c r="EJ12" i="32" a="1"/>
  <c r="EJ12" i="32" s="1"/>
  <c r="IX14" i="32" a="1"/>
  <c r="IX14" i="32" s="1"/>
  <c r="BO16" i="32" a="1"/>
  <c r="BO16" i="32" s="1"/>
  <c r="GA10" i="32" a="1"/>
  <c r="GA10" i="32" s="1"/>
  <c r="JY12" i="32" a="1"/>
  <c r="JY12" i="32" s="1"/>
  <c r="AZ19" i="32" a="1"/>
  <c r="AZ19" i="32" s="1"/>
  <c r="I10" i="32" a="1"/>
  <c r="I10" i="32" s="1"/>
  <c r="HW10" i="32" a="1"/>
  <c r="HW10" i="32" s="1"/>
  <c r="HQ14" i="32" a="1"/>
  <c r="HQ14" i="32" s="1"/>
  <c r="FA11" i="32" a="1"/>
  <c r="FA11" i="32" s="1"/>
  <c r="AK7" i="32" a="1"/>
  <c r="AK7" i="32" s="1"/>
  <c r="X6" i="32" a="1"/>
  <c r="X6" i="32" s="1"/>
  <c r="EW5" i="32" a="1"/>
  <c r="EW5" i="32" s="1"/>
  <c r="JW18" i="32" a="1"/>
  <c r="JW18" i="32" s="1"/>
  <c r="CY6" i="32" a="1"/>
  <c r="CY6" i="32" s="1"/>
  <c r="BU9" i="32" a="1"/>
  <c r="BU9" i="32" s="1"/>
  <c r="IB25" i="32" a="1"/>
  <c r="IB25" i="32" s="1"/>
  <c r="CB17" i="32" a="1"/>
  <c r="CB17" i="32" s="1"/>
  <c r="AA10" i="32" a="1"/>
  <c r="AA10" i="32" s="1"/>
  <c r="AA9" i="32" a="1"/>
  <c r="AA9" i="32" s="1"/>
  <c r="DL9" i="32" a="1"/>
  <c r="DL9" i="32" s="1"/>
  <c r="CE10" i="32" a="1"/>
  <c r="CE10" i="32" s="1"/>
  <c r="BH9" i="32" a="1"/>
  <c r="BH9" i="32" s="1"/>
  <c r="HE27" i="32" a="1"/>
  <c r="HE27" i="32" s="1"/>
  <c r="KC7" i="32" a="1"/>
  <c r="KC7" i="32" s="1"/>
  <c r="KP8" i="32" a="1"/>
  <c r="KP8" i="32" s="1"/>
  <c r="BO21" i="32" a="1"/>
  <c r="BO21" i="32" s="1"/>
  <c r="IO10" i="32" a="1"/>
  <c r="IO10" i="32" s="1"/>
  <c r="KQ8" i="32" a="1"/>
  <c r="KQ8" i="32" s="1"/>
  <c r="HK16" i="32" a="1"/>
  <c r="HK16" i="32" s="1"/>
  <c r="BB11" i="32" a="1"/>
  <c r="BB11" i="32" s="1"/>
  <c r="JU13" i="32" a="1"/>
  <c r="JU13" i="32" s="1"/>
  <c r="AV19" i="32" a="1"/>
  <c r="AV19" i="32" s="1"/>
  <c r="CV14" i="32" a="1"/>
  <c r="CV14" i="32" s="1"/>
  <c r="CP14" i="32" a="1"/>
  <c r="CP14" i="32" s="1"/>
  <c r="CT15" i="32" a="1"/>
  <c r="CT15" i="32" s="1"/>
  <c r="CZ21" i="32" a="1"/>
  <c r="CZ21" i="32" s="1"/>
  <c r="KQ5" i="32" a="1"/>
  <c r="KQ5" i="32" s="1"/>
  <c r="JO17" i="32" a="1"/>
  <c r="JO17" i="32" s="1"/>
  <c r="CC14" i="32" a="1"/>
  <c r="CC14" i="32" s="1"/>
  <c r="BU16" i="32" a="1"/>
  <c r="BU16" i="32" s="1"/>
  <c r="HE9" i="32" a="1"/>
  <c r="HE9" i="32" s="1"/>
  <c r="IF18" i="32" a="1"/>
  <c r="IF18" i="32" s="1"/>
  <c r="JN17" i="32" a="1"/>
  <c r="JN17" i="32" s="1"/>
  <c r="IK18" i="32" a="1"/>
  <c r="IK18" i="32" s="1"/>
  <c r="L11" i="32" a="1"/>
  <c r="L11" i="32" s="1"/>
  <c r="JG15" i="32" a="1"/>
  <c r="JG15" i="32" s="1"/>
  <c r="BF13" i="32" a="1"/>
  <c r="BF13" i="32" s="1"/>
  <c r="BZ12" i="32" a="1"/>
  <c r="BZ12" i="32" s="1"/>
  <c r="DB14" i="32" a="1"/>
  <c r="DB14" i="32" s="1"/>
  <c r="DQ19" i="32" a="1"/>
  <c r="DQ19" i="32" s="1"/>
  <c r="ET19" i="32" a="1"/>
  <c r="ET19" i="32" s="1"/>
  <c r="HD10" i="32" a="1"/>
  <c r="HD10" i="32" s="1"/>
  <c r="FI10" i="32" a="1"/>
  <c r="FI10" i="32" s="1"/>
  <c r="M14" i="32" a="1"/>
  <c r="M14" i="32" s="1"/>
  <c r="CV19" i="32" a="1"/>
  <c r="CV19" i="32" s="1"/>
  <c r="EK19" i="32" a="1"/>
  <c r="EK19" i="32" s="1"/>
  <c r="JQ11" i="32" a="1"/>
  <c r="JQ11" i="32" s="1"/>
  <c r="GS11" i="32" a="1"/>
  <c r="GS11" i="32" s="1"/>
  <c r="CK15" i="32" a="1"/>
  <c r="CK15" i="32" s="1"/>
  <c r="FP10" i="32" a="1"/>
  <c r="FP10" i="32" s="1"/>
  <c r="KQ13" i="32" a="1"/>
  <c r="KQ13" i="32" s="1"/>
  <c r="BP16" i="32" a="1"/>
  <c r="BP16" i="32" s="1"/>
  <c r="AG10" i="32" a="1"/>
  <c r="AG10" i="32" s="1"/>
  <c r="CJ11" i="32" a="1"/>
  <c r="CJ11" i="32" s="1"/>
  <c r="CD15" i="32" a="1"/>
  <c r="CD15" i="32" s="1"/>
  <c r="FH10" i="32" a="1"/>
  <c r="FH10" i="32" s="1"/>
  <c r="KO9" i="32" a="1"/>
  <c r="KO9" i="32" s="1"/>
  <c r="FZ16" i="32" a="1"/>
  <c r="FZ16" i="32" s="1"/>
  <c r="CQ12" i="32" a="1"/>
  <c r="CQ12" i="32" s="1"/>
  <c r="AR14" i="32" a="1"/>
  <c r="AR14" i="32" s="1"/>
  <c r="GX21" i="32" a="1"/>
  <c r="GX21" i="32" s="1"/>
  <c r="EU14" i="32" a="1"/>
  <c r="EU14" i="32" s="1"/>
  <c r="KP13" i="32" a="1"/>
  <c r="KP13" i="32" s="1"/>
  <c r="V14" i="32" a="1"/>
  <c r="V14" i="32" s="1"/>
  <c r="EJ11" i="32" a="1"/>
  <c r="EJ11" i="32" s="1"/>
  <c r="Y12" i="32" a="1"/>
  <c r="Y12" i="32" s="1"/>
  <c r="HC14" i="32" a="1"/>
  <c r="HC14" i="32" s="1"/>
  <c r="AM18" i="32" a="1"/>
  <c r="AM18" i="32" s="1"/>
  <c r="BE19" i="32" a="1"/>
  <c r="BE19" i="32" s="1"/>
  <c r="DK11" i="32" a="1"/>
  <c r="DK11" i="32" s="1"/>
  <c r="HJ18" i="32" a="1"/>
  <c r="HJ18" i="32" s="1"/>
  <c r="IY15" i="32" a="1"/>
  <c r="IY15" i="32" s="1"/>
  <c r="DG15" i="32" a="1"/>
  <c r="DG15" i="32" s="1"/>
  <c r="FR17" i="32" a="1"/>
  <c r="FR17" i="32" s="1"/>
  <c r="JK9" i="32" a="1"/>
  <c r="JK9" i="32" s="1"/>
  <c r="BX12" i="32" a="1"/>
  <c r="BX12" i="32" s="1"/>
  <c r="EG12" i="32" a="1"/>
  <c r="EG12" i="32" s="1"/>
  <c r="HL26" i="32" a="1"/>
  <c r="HL26" i="32" s="1"/>
  <c r="BW11" i="32" a="1"/>
  <c r="BW11" i="32" s="1"/>
  <c r="DM18" i="32" a="1"/>
  <c r="DM18" i="32" s="1"/>
  <c r="FT15" i="32" a="1"/>
  <c r="FT15" i="32" s="1"/>
  <c r="IZ10" i="32" a="1"/>
  <c r="IZ10" i="32" s="1"/>
  <c r="EM6" i="32" a="1"/>
  <c r="EM6" i="32" s="1"/>
  <c r="HP5" i="32" a="1"/>
  <c r="HP5" i="32"/>
  <c r="EK27" i="32" a="1"/>
  <c r="EK27" i="32" s="1"/>
  <c r="JF27" i="32" a="1"/>
  <c r="JF27" i="32" s="1"/>
  <c r="IE7" i="32" a="1"/>
  <c r="IE7" i="32" s="1"/>
  <c r="HZ10" i="32" a="1"/>
  <c r="HZ10" i="32" s="1"/>
  <c r="HI10" i="32" a="1"/>
  <c r="HI10" i="32" s="1"/>
  <c r="AO19" i="32" a="1"/>
  <c r="AO19" i="32" s="1"/>
  <c r="HB15" i="32" a="1"/>
  <c r="HB15" i="32" s="1"/>
  <c r="CT9" i="32" a="1"/>
  <c r="CT9" i="32" s="1"/>
  <c r="KC11" i="32" a="1"/>
  <c r="KC11" i="32" s="1"/>
  <c r="DA13" i="32" a="1"/>
  <c r="DA13" i="32" s="1"/>
  <c r="N10" i="32" a="1"/>
  <c r="N10" i="32"/>
  <c r="AL14" i="32" a="1"/>
  <c r="AL14" i="32" s="1"/>
  <c r="KI8" i="32" a="1"/>
  <c r="KI8" i="32" s="1"/>
  <c r="BZ18" i="32" a="1"/>
  <c r="BZ18" i="32" s="1"/>
  <c r="AH19" i="32" a="1"/>
  <c r="AH19" i="32" s="1"/>
  <c r="FJ17" i="32" a="1"/>
  <c r="FJ17" i="32" s="1"/>
  <c r="DN21" i="32" a="1"/>
  <c r="DN21" i="32" s="1"/>
  <c r="IT16" i="32" a="1"/>
  <c r="IT16" i="32" s="1"/>
  <c r="BK10" i="32" a="1"/>
  <c r="BK10" i="32" s="1"/>
  <c r="KQ16" i="32" a="1"/>
  <c r="KQ16" i="32" s="1"/>
  <c r="DW17" i="32" a="1"/>
  <c r="DW17" i="32" s="1"/>
  <c r="AT11" i="32" a="1"/>
  <c r="AT11" i="32" s="1"/>
  <c r="JM13" i="32" a="1"/>
  <c r="JM13" i="32" s="1"/>
  <c r="EE20" i="32" a="1"/>
  <c r="EE20" i="32" s="1"/>
  <c r="GA14" i="32" a="1"/>
  <c r="GA14" i="32" s="1"/>
  <c r="CI16" i="32" a="1"/>
  <c r="CI16" i="32" s="1"/>
  <c r="Y20" i="32" a="1"/>
  <c r="Y20" i="32" s="1"/>
  <c r="R17" i="32" a="1"/>
  <c r="R17" i="32" s="1"/>
  <c r="AW12" i="32" a="1"/>
  <c r="AW12" i="32" s="1"/>
  <c r="CL15" i="32" a="1"/>
  <c r="CL15" i="32" s="1"/>
  <c r="FX19" i="32" a="1"/>
  <c r="FX19" i="32" s="1"/>
  <c r="HI16" i="32" a="1"/>
  <c r="HI16" i="32" s="1"/>
  <c r="GW9" i="32" a="1"/>
  <c r="GW9" i="32" s="1"/>
  <c r="FG19" i="32" a="1"/>
  <c r="FG19" i="32" s="1"/>
  <c r="S12" i="32" a="1"/>
  <c r="S12" i="32" s="1"/>
  <c r="FQ10" i="32" a="1"/>
  <c r="FQ10" i="32" s="1"/>
  <c r="IE20" i="32" a="1"/>
  <c r="IE20" i="32" s="1"/>
  <c r="ID15" i="32" a="1"/>
  <c r="ID15" i="32" s="1"/>
  <c r="F21" i="32" a="1"/>
  <c r="F21" i="32" s="1"/>
  <c r="IM20" i="32" a="1"/>
  <c r="IM20" i="32" s="1"/>
  <c r="CI13" i="32" a="1"/>
  <c r="CI13" i="32" s="1"/>
  <c r="FV20" i="32" a="1"/>
  <c r="FV20" i="32" s="1"/>
  <c r="JJ16" i="32" a="1"/>
  <c r="JJ16" i="32" s="1"/>
  <c r="BZ10" i="32" a="1"/>
  <c r="BZ10" i="32" s="1"/>
  <c r="GG14" i="32" a="1"/>
  <c r="GG14" i="32" s="1"/>
  <c r="JE9" i="32" a="1"/>
  <c r="JE9" i="32" s="1"/>
  <c r="FG17" i="32" a="1"/>
  <c r="FG17" i="32" s="1"/>
  <c r="EY18" i="32" a="1"/>
  <c r="EY18" i="32" s="1"/>
  <c r="HO20" i="32" a="1"/>
  <c r="HO20" i="32" s="1"/>
  <c r="ET10" i="32" a="1"/>
  <c r="ET10" i="32" s="1"/>
  <c r="FY14" i="32" a="1"/>
  <c r="FY14" i="32" s="1"/>
  <c r="FD9" i="32" a="1"/>
  <c r="FD9" i="32" s="1"/>
  <c r="JK16" i="32" a="1"/>
  <c r="JK16" i="32" s="1"/>
  <c r="IQ21" i="32" a="1"/>
  <c r="IQ21" i="32" s="1"/>
  <c r="N11" i="32" a="1"/>
  <c r="N11" i="32" s="1"/>
  <c r="Y13" i="32" a="1"/>
  <c r="Y13" i="32" s="1"/>
  <c r="IW5" i="32" a="1"/>
  <c r="IW5" i="32" s="1"/>
  <c r="EV6" i="32" a="1"/>
  <c r="EV6" i="32" s="1"/>
  <c r="BX8" i="32" a="1"/>
  <c r="BX8" i="32" s="1"/>
  <c r="AA11" i="32" a="1"/>
  <c r="AA11" i="32" s="1"/>
  <c r="HY25" i="32" a="1"/>
  <c r="HY25" i="32" s="1"/>
  <c r="AW6" i="32" a="1"/>
  <c r="AW6" i="32" s="1"/>
  <c r="IK10" i="32" a="1"/>
  <c r="IK10" i="32" s="1"/>
  <c r="CD26" i="32" a="1"/>
  <c r="CD26" i="32" s="1"/>
  <c r="EU9" i="32" a="1"/>
  <c r="EU9" i="32" s="1"/>
  <c r="CP13" i="32" a="1"/>
  <c r="CP13" i="32" s="1"/>
  <c r="AB8" i="32" a="1"/>
  <c r="AB8" i="32" s="1"/>
  <c r="HN24" i="32" a="1"/>
  <c r="HN24" i="32" s="1"/>
  <c r="KE13" i="32" a="1"/>
  <c r="KE13" i="32" s="1"/>
  <c r="ER10" i="32" a="1"/>
  <c r="ER10" i="32" s="1"/>
  <c r="IN5" i="32" a="1"/>
  <c r="IN5" i="32" s="1"/>
  <c r="CR8" i="32" a="1"/>
  <c r="CR8" i="32" s="1"/>
  <c r="KD11" i="32" a="1"/>
  <c r="KD11" i="32" s="1"/>
  <c r="IH16" i="32" a="1"/>
  <c r="IH16" i="32" s="1"/>
  <c r="BR18" i="32" a="1"/>
  <c r="BR18" i="32" s="1"/>
  <c r="JP16" i="32" a="1"/>
  <c r="JP16" i="32" s="1"/>
  <c r="DR18" i="32" a="1"/>
  <c r="DR18" i="32" s="1"/>
  <c r="CJ16" i="32" a="1"/>
  <c r="CJ16" i="32" s="1"/>
  <c r="IK9" i="32" a="1"/>
  <c r="IK9" i="32" s="1"/>
  <c r="KP7" i="32" a="1"/>
  <c r="KP7" i="32" s="1"/>
  <c r="AG17" i="32" a="1"/>
  <c r="AG17" i="32" s="1"/>
  <c r="HY10" i="32" a="1"/>
  <c r="HY10" i="32" s="1"/>
  <c r="CJ13" i="32" a="1"/>
  <c r="CJ13" i="32" s="1"/>
  <c r="Y19" i="32" a="1"/>
  <c r="Y19" i="32" s="1"/>
  <c r="IR13" i="32" a="1"/>
  <c r="IR13" i="32" s="1"/>
  <c r="CS15" i="32" a="1"/>
  <c r="CS15" i="32" s="1"/>
  <c r="HH19" i="32" a="1"/>
  <c r="HH19" i="32" s="1"/>
  <c r="GO16" i="32" a="1"/>
  <c r="GO16" i="32" s="1"/>
  <c r="DV11" i="32" a="1"/>
  <c r="DV11" i="32" s="1"/>
  <c r="GD16" i="32" a="1"/>
  <c r="GD16" i="32" s="1"/>
  <c r="BR15" i="32" a="1"/>
  <c r="BR15" i="32" s="1"/>
  <c r="HC15" i="32" a="1"/>
  <c r="HC15" i="32" s="1"/>
  <c r="GC20" i="32" a="1"/>
  <c r="GC20" i="32"/>
  <c r="GW18" i="32" a="1"/>
  <c r="GW18" i="32" s="1"/>
  <c r="DG11" i="32" a="1"/>
  <c r="DG11" i="32"/>
  <c r="IJ9" i="32" a="1"/>
  <c r="IJ9" i="32" s="1"/>
  <c r="JV12" i="32" a="1"/>
  <c r="JV12" i="32" s="1"/>
  <c r="ID18" i="32" a="1"/>
  <c r="ID18" i="32" s="1"/>
  <c r="CV20" i="32" a="1"/>
  <c r="CV20" i="32" s="1"/>
  <c r="DU19" i="32" a="1"/>
  <c r="DU19" i="32" s="1"/>
  <c r="FC19" i="32" a="1"/>
  <c r="FC19" i="32" s="1"/>
  <c r="JO12" i="32" a="1"/>
  <c r="JO12" i="32" s="1"/>
  <c r="KO5" i="32" a="1"/>
  <c r="KO5" i="32" s="1"/>
  <c r="BW16" i="32" a="1"/>
  <c r="BW16" i="32" s="1"/>
  <c r="FU9" i="32" a="1"/>
  <c r="FU9" i="32" s="1"/>
  <c r="FA10" i="32" a="1"/>
  <c r="FA10" i="32" s="1"/>
  <c r="CO14" i="32" a="1"/>
  <c r="CO14" i="32" s="1"/>
  <c r="GP21" i="32" a="1"/>
  <c r="GP21" i="32" s="1"/>
  <c r="GZ17" i="32" a="1"/>
  <c r="GZ17" i="32" s="1"/>
  <c r="BD17" i="32" a="1"/>
  <c r="BD17" i="32" s="1"/>
  <c r="IL18" i="32" a="1"/>
  <c r="IL18" i="32" s="1"/>
  <c r="AL10" i="32" a="1"/>
  <c r="AL10" i="32" s="1"/>
  <c r="JL13" i="32" a="1"/>
  <c r="JL13" i="32" s="1"/>
  <c r="FM21" i="32" a="1"/>
  <c r="FM21" i="32" s="1"/>
  <c r="DV19" i="32" a="1"/>
  <c r="DV19" i="32" s="1"/>
  <c r="FJ10" i="32" a="1"/>
  <c r="FJ10" i="32" s="1"/>
  <c r="DU12" i="32" a="1"/>
  <c r="DU12" i="32" s="1"/>
  <c r="AF19" i="32" a="1"/>
  <c r="AF19" i="32" s="1"/>
  <c r="EH13" i="32" a="1"/>
  <c r="EH13" i="32" s="1"/>
  <c r="HT9" i="32" a="1"/>
  <c r="HT9" i="32" s="1"/>
  <c r="BK16" i="32" a="1"/>
  <c r="BK16" i="32" s="1"/>
  <c r="GD11" i="32" a="1"/>
  <c r="GD11" i="32" s="1"/>
  <c r="CS21" i="32" a="1"/>
  <c r="CS21" i="32" s="1"/>
  <c r="AE10" i="32" a="1"/>
  <c r="AE10" i="32" s="1"/>
  <c r="BO13" i="32" a="1"/>
  <c r="BO13" i="32" s="1"/>
  <c r="EP15" i="32" a="1"/>
  <c r="EP15" i="32" s="1"/>
  <c r="HI15" i="32" a="1"/>
  <c r="HI15" i="32" s="1"/>
  <c r="BI18" i="32" a="1"/>
  <c r="BI18" i="32" s="1"/>
  <c r="BC19" i="32" a="1"/>
  <c r="BC19" i="32" s="1"/>
  <c r="CP12" i="32" a="1"/>
  <c r="CP12" i="32" s="1"/>
  <c r="CW13" i="32" a="1"/>
  <c r="CW13" i="32" s="1"/>
  <c r="GS14" i="32" a="1"/>
  <c r="GS14" i="32" s="1"/>
  <c r="JY17" i="32" a="1"/>
  <c r="JY17" i="32" s="1"/>
  <c r="U19" i="32" a="1"/>
  <c r="U19" i="32" s="1"/>
  <c r="P22" i="32" a="1"/>
  <c r="P22" i="32" s="1"/>
  <c r="HF20" i="32" a="1"/>
  <c r="HF20" i="32" s="1"/>
  <c r="CW17" i="32" a="1"/>
  <c r="CW17" i="32" s="1"/>
  <c r="BW15" i="32" a="1"/>
  <c r="BW15" i="32" s="1"/>
  <c r="BT17" i="32" a="1"/>
  <c r="BT17" i="32" s="1"/>
  <c r="JA9" i="32" a="1"/>
  <c r="JA9" i="32" s="1"/>
  <c r="HC12" i="32" a="1"/>
  <c r="HC12" i="32" s="1"/>
  <c r="JK12" i="32" a="1"/>
  <c r="JK12" i="32" s="1"/>
  <c r="BW20" i="32" a="1"/>
  <c r="BW20" i="32" s="1"/>
  <c r="BQ11" i="32" a="1"/>
  <c r="BQ11" i="32" s="1"/>
  <c r="CK20" i="32" a="1"/>
  <c r="CK20" i="32" s="1"/>
  <c r="ES10" i="32" a="1"/>
  <c r="ES10" i="32" s="1"/>
  <c r="EV12" i="32" a="1"/>
  <c r="EV12" i="32" s="1"/>
  <c r="HZ14" i="32" a="1"/>
  <c r="HZ14" i="32" s="1"/>
  <c r="Y15" i="32" a="1"/>
  <c r="Y15" i="32" s="1"/>
  <c r="F16" i="32" a="1"/>
  <c r="F16" i="32" s="1"/>
  <c r="CY18" i="32" a="1"/>
  <c r="CY18" i="32" s="1"/>
  <c r="JW11" i="32" a="1"/>
  <c r="JW11" i="32" s="1"/>
  <c r="AV13" i="32" a="1"/>
  <c r="AV13" i="32" s="1"/>
  <c r="AZ15" i="32" a="1"/>
  <c r="AZ15" i="32" s="1"/>
  <c r="V21" i="32" a="1"/>
  <c r="V21" i="32" s="1"/>
  <c r="GE12" i="32" a="1"/>
  <c r="GE12" i="32" s="1"/>
  <c r="IO12" i="32" a="1"/>
  <c r="IO12" i="32" s="1"/>
  <c r="CU20" i="32" a="1"/>
  <c r="CU20" i="32" s="1"/>
  <c r="H11" i="32" a="1"/>
  <c r="H11" i="32" s="1"/>
  <c r="AV18" i="32" a="1"/>
  <c r="AV18" i="32" s="1"/>
  <c r="HL9" i="32" a="1"/>
  <c r="HL9" i="32" s="1"/>
  <c r="HY15" i="32" a="1"/>
  <c r="HY15" i="32" s="1"/>
  <c r="BM16" i="32" a="1"/>
  <c r="BM16" i="32" s="1"/>
  <c r="FB17" i="32" a="1"/>
  <c r="FB17" i="32" s="1"/>
  <c r="GT19" i="32" a="1"/>
  <c r="GT19" i="32" s="1"/>
  <c r="HJ11" i="32" a="1"/>
  <c r="HJ11" i="32" s="1"/>
  <c r="JY21" i="32" a="1"/>
  <c r="JY21" i="32" s="1"/>
  <c r="BB12" i="32" a="1"/>
  <c r="BB12" i="32" s="1"/>
  <c r="IM13" i="32" a="1"/>
  <c r="IM13" i="32" s="1"/>
  <c r="DU18" i="32" a="1"/>
  <c r="DU18" i="32" s="1"/>
  <c r="W22" i="32" a="1"/>
  <c r="W22" i="32" s="1"/>
  <c r="IJ22" i="32" a="1"/>
  <c r="IJ22" i="32" s="1"/>
  <c r="HY22" i="32" a="1"/>
  <c r="HY22" i="32" s="1"/>
  <c r="DP16" i="32" a="1"/>
  <c r="DP16" i="32" s="1"/>
  <c r="GN22" i="32" a="1"/>
  <c r="GN22" i="32" s="1"/>
  <c r="BU5" i="32" a="1"/>
  <c r="BU5" i="32" s="1"/>
  <c r="IO7" i="32" a="1"/>
  <c r="IO7" i="32" s="1"/>
  <c r="FI13" i="32" a="1"/>
  <c r="FI13" i="32" s="1"/>
  <c r="JN10" i="32" a="1"/>
  <c r="JN10" i="32" s="1"/>
  <c r="BB9" i="32" a="1"/>
  <c r="BB9" i="32" s="1"/>
  <c r="DV27" i="32" a="1"/>
  <c r="DV27" i="32" s="1"/>
  <c r="IS26" i="32" a="1"/>
  <c r="IS26" i="32" s="1"/>
  <c r="CC5" i="32" a="1"/>
  <c r="CC5" i="32" s="1"/>
  <c r="KF13" i="32" a="1"/>
  <c r="KF13" i="32" s="1"/>
  <c r="BF9" i="32" a="1"/>
  <c r="BF9" i="32" s="1"/>
  <c r="JH9" i="32" a="1"/>
  <c r="JH9" i="32" s="1"/>
  <c r="FQ24" i="32" a="1"/>
  <c r="FQ24" i="32" s="1"/>
  <c r="JM19" i="32" a="1"/>
  <c r="JM19" i="32" s="1"/>
  <c r="HE14" i="32" a="1"/>
  <c r="HE14" i="32" s="1"/>
  <c r="AP21" i="32" a="1"/>
  <c r="AP21" i="32" s="1"/>
  <c r="HR15" i="32" a="1"/>
  <c r="HR15" i="32" s="1"/>
  <c r="R18" i="32" a="1"/>
  <c r="R18" i="32" s="1"/>
  <c r="ET24" i="32" a="1"/>
  <c r="ET24" i="32" s="1"/>
  <c r="GI16" i="32" a="1"/>
  <c r="GI16" i="32" s="1"/>
  <c r="HR10" i="32" a="1"/>
  <c r="HR10" i="32" s="1"/>
  <c r="KN17" i="32" a="1"/>
  <c r="KN17" i="32" s="1"/>
  <c r="AY16" i="32" a="1"/>
  <c r="AY16" i="32" s="1"/>
  <c r="GV15" i="32" a="1"/>
  <c r="GV15" i="32" s="1"/>
  <c r="AU16" i="32" a="1"/>
  <c r="AU16" i="32" s="1"/>
  <c r="JK15" i="32" a="1"/>
  <c r="JK15" i="32" s="1"/>
  <c r="P13" i="32" a="1"/>
  <c r="P13" i="32" s="1"/>
  <c r="BP21" i="32" a="1"/>
  <c r="BP21" i="32" s="1"/>
  <c r="GQ13" i="32" a="1"/>
  <c r="GQ13" i="32" s="1"/>
  <c r="AD25" i="32" a="1"/>
  <c r="AD25" i="32" s="1"/>
  <c r="CH10" i="32" a="1"/>
  <c r="CH10" i="32" s="1"/>
  <c r="FY16" i="32" a="1"/>
  <c r="FY16" i="32" s="1"/>
  <c r="JH22" i="32" a="1"/>
  <c r="JH22" i="32" s="1"/>
  <c r="EF16" i="32" a="1"/>
  <c r="EF16" i="32" s="1"/>
  <c r="CX11" i="32" a="1"/>
  <c r="CX11" i="32" s="1"/>
  <c r="FL12" i="32" a="1"/>
  <c r="FL12" i="32" s="1"/>
  <c r="II21" i="32" a="1"/>
  <c r="II21" i="32" s="1"/>
  <c r="BV14" i="32" a="1"/>
  <c r="BV14" i="32" s="1"/>
  <c r="JD10" i="32" a="1"/>
  <c r="JD10" i="32" s="1"/>
  <c r="BQ12" i="32" a="1"/>
  <c r="BQ12" i="32" s="1"/>
  <c r="AR19" i="32" a="1"/>
  <c r="AR19" i="32" s="1"/>
  <c r="HN14" i="32" a="1"/>
  <c r="HN14" i="32" s="1"/>
  <c r="EX13" i="32" a="1"/>
  <c r="EX13" i="32" s="1"/>
  <c r="IR16" i="32" a="1"/>
  <c r="IR16" i="32" s="1"/>
  <c r="EB11" i="32" a="1"/>
  <c r="EB11" i="32" s="1"/>
  <c r="GR18" i="32" a="1"/>
  <c r="GR18" i="32" s="1"/>
  <c r="M18" i="32" a="1"/>
  <c r="M18" i="32"/>
  <c r="AQ14" i="32" a="1"/>
  <c r="AQ14" i="32" s="1"/>
  <c r="HC13" i="32" a="1"/>
  <c r="HC13" i="32" s="1"/>
  <c r="JH13" i="32" a="1"/>
  <c r="JH13" i="32" s="1"/>
  <c r="M13" i="32" a="1"/>
  <c r="M13" i="32" s="1"/>
  <c r="IS15" i="32" a="1"/>
  <c r="IS15" i="32" s="1"/>
  <c r="FX10" i="32" a="1"/>
  <c r="FX10" i="32" s="1"/>
  <c r="DF22" i="32" a="1"/>
  <c r="DF22" i="32" s="1"/>
  <c r="CT19" i="32" a="1"/>
  <c r="CT19" i="32" s="1"/>
  <c r="GY15" i="32" a="1"/>
  <c r="GY15" i="32" s="1"/>
  <c r="KR12" i="32" a="1"/>
  <c r="KR12" i="32" s="1"/>
  <c r="GH20" i="32" a="1"/>
  <c r="GH20" i="32" s="1"/>
  <c r="BK13" i="32" a="1"/>
  <c r="BK13" i="32" s="1"/>
  <c r="GE13" i="32" a="1"/>
  <c r="GE13" i="32" s="1"/>
  <c r="DR15" i="32" a="1"/>
  <c r="DR15" i="32" s="1"/>
  <c r="S14" i="32" a="1"/>
  <c r="S14" i="32" s="1"/>
  <c r="DR16" i="32" a="1"/>
  <c r="DR16" i="32" s="1"/>
  <c r="BN17" i="32" a="1"/>
  <c r="BN17" i="32" s="1"/>
  <c r="BN15" i="32" a="1"/>
  <c r="BN15" i="32" s="1"/>
  <c r="JI15" i="32" a="1"/>
  <c r="JI15" i="32" s="1"/>
  <c r="FE14" i="32" a="1"/>
  <c r="FE14" i="32" s="1"/>
  <c r="EG22" i="32" a="1"/>
  <c r="EG22" i="32" s="1"/>
  <c r="V11" i="32" a="1"/>
  <c r="V11" i="32" s="1"/>
  <c r="JE16" i="32" a="1"/>
  <c r="JE16" i="32" s="1"/>
  <c r="AK17" i="32" a="1"/>
  <c r="AK17" i="32" s="1"/>
  <c r="DA20" i="32" a="1"/>
  <c r="DA20" i="32" s="1"/>
  <c r="BX21" i="32" a="1"/>
  <c r="BX21" i="32" s="1"/>
  <c r="HO17" i="32" a="1"/>
  <c r="HO17" i="32" s="1"/>
  <c r="FT9" i="32" a="1"/>
  <c r="FT9" i="32" s="1"/>
  <c r="IL20" i="32" a="1"/>
  <c r="IL20" i="32" s="1"/>
  <c r="DB11" i="32" a="1"/>
  <c r="DB11" i="32" s="1"/>
  <c r="BA13" i="32" a="1"/>
  <c r="BA13" i="32" s="1"/>
  <c r="CK12" i="32" a="1"/>
  <c r="CK12" i="32" s="1"/>
  <c r="EG11" i="32" a="1"/>
  <c r="EG11" i="32" s="1"/>
  <c r="FY10" i="32" a="1"/>
  <c r="FY10" i="32" s="1"/>
  <c r="EO17" i="32" a="1"/>
  <c r="EO17" i="32" s="1"/>
  <c r="IN19" i="32" a="1"/>
  <c r="IN19" i="32" s="1"/>
  <c r="DX12" i="32" a="1"/>
  <c r="DX12" i="32" s="1"/>
  <c r="CN19" i="32" a="1"/>
  <c r="CN19" i="32" s="1"/>
  <c r="IJ14" i="32" a="1"/>
  <c r="IJ14" i="32" s="1"/>
  <c r="HV12" i="32" a="1"/>
  <c r="HV12" i="32" s="1"/>
  <c r="GF10" i="32" a="1"/>
  <c r="GF10" i="32" s="1"/>
  <c r="BA12" i="32" a="1"/>
  <c r="BA12" i="32" s="1"/>
  <c r="FQ12" i="32" a="1"/>
  <c r="FQ12" i="32" s="1"/>
  <c r="DP19" i="32" a="1"/>
  <c r="DP19" i="32" s="1"/>
  <c r="HB26" i="32" a="1"/>
  <c r="HB26" i="32" s="1"/>
  <c r="GD7" i="32" a="1"/>
  <c r="GD7" i="32" s="1"/>
  <c r="DF19" i="32" a="1"/>
  <c r="DF19" i="32" s="1"/>
  <c r="DW14" i="32" a="1"/>
  <c r="DW14" i="32" s="1"/>
  <c r="HA14" i="32" a="1"/>
  <c r="HA14" i="32" s="1"/>
  <c r="IO11" i="32" a="1"/>
  <c r="IO11" i="32" s="1"/>
  <c r="BH13" i="32" a="1"/>
  <c r="BH13" i="32" s="1"/>
  <c r="CV6" i="32" a="1"/>
  <c r="CV6" i="32" s="1"/>
  <c r="CU9" i="32" a="1"/>
  <c r="CU9" i="32" s="1"/>
  <c r="BN26" i="32" a="1"/>
  <c r="BN26" i="32" s="1"/>
  <c r="FL9" i="32" a="1"/>
  <c r="FL9" i="32" s="1"/>
  <c r="DC17" i="32" a="1"/>
  <c r="DC17" i="32" s="1"/>
  <c r="FV16" i="32" a="1"/>
  <c r="FV16" i="32" s="1"/>
  <c r="GF17" i="32" a="1"/>
  <c r="GF17" i="32" s="1"/>
  <c r="IL25" i="32" a="1"/>
  <c r="IL25" i="32" s="1"/>
  <c r="DE8" i="32" a="1"/>
  <c r="DE8" i="32" s="1"/>
  <c r="JT18" i="32" a="1"/>
  <c r="JT18" i="32" s="1"/>
  <c r="BC18" i="32" a="1"/>
  <c r="BC18" i="32" s="1"/>
  <c r="CV12" i="32" a="1"/>
  <c r="CV12" i="32" s="1"/>
  <c r="EB14" i="32" a="1"/>
  <c r="EB14" i="32"/>
  <c r="AO6" i="32" a="1"/>
  <c r="AO6" i="32" s="1"/>
  <c r="FN16" i="32" a="1"/>
  <c r="FN16" i="32" s="1"/>
  <c r="BV27" i="32" a="1"/>
  <c r="BV27" i="32" s="1"/>
  <c r="IF7" i="32" a="1"/>
  <c r="IF7" i="32" s="1"/>
  <c r="GX8" i="32" a="1"/>
  <c r="GX8" i="32" s="1"/>
  <c r="BO8" i="32" a="1"/>
  <c r="BO8" i="32" s="1"/>
  <c r="DW5" i="32" a="1"/>
  <c r="DW5" i="32" s="1"/>
  <c r="AE11" i="32" a="1"/>
  <c r="AE11" i="32" s="1"/>
  <c r="IM5" i="32" a="1"/>
  <c r="IM5" i="32" s="1"/>
  <c r="BH7" i="32" a="1"/>
  <c r="BH7" i="32" s="1"/>
  <c r="FN23" i="32" a="1"/>
  <c r="FN23" i="32" s="1"/>
  <c r="JG16" i="32" a="1"/>
  <c r="JG16" i="32" s="1"/>
  <c r="GJ13" i="32" a="1"/>
  <c r="GJ13" i="32" s="1"/>
  <c r="HE15" i="32" a="1"/>
  <c r="HE15" i="32" s="1"/>
  <c r="ED15" i="32" a="1"/>
  <c r="ED15" i="32" s="1"/>
  <c r="HC16" i="32" a="1"/>
  <c r="HC16" i="32" s="1"/>
  <c r="EB21" i="32" a="1"/>
  <c r="EB21" i="32" s="1"/>
  <c r="F18" i="32" a="1"/>
  <c r="F18" i="32" s="1"/>
  <c r="EG10" i="32" a="1"/>
  <c r="EG10" i="32" s="1"/>
  <c r="IG17" i="32" a="1"/>
  <c r="IG17" i="32" s="1"/>
  <c r="GH15" i="32" a="1"/>
  <c r="GH15" i="32" s="1"/>
  <c r="FZ14" i="32" a="1"/>
  <c r="FZ14" i="32" s="1"/>
  <c r="JC16" i="32" a="1"/>
  <c r="JC16" i="32" s="1"/>
  <c r="FK14" i="32" a="1"/>
  <c r="FK14" i="32" s="1"/>
  <c r="GQ12" i="32" a="1"/>
  <c r="GQ12" i="32" s="1"/>
  <c r="GV17" i="32" a="1"/>
  <c r="GV17" i="32" s="1"/>
  <c r="IO15" i="32" a="1"/>
  <c r="IO15" i="32" s="1"/>
  <c r="GB12" i="32" a="1"/>
  <c r="GB12" i="32" s="1"/>
  <c r="J18" i="32" a="1"/>
  <c r="J18" i="32" s="1"/>
  <c r="HK17" i="32" a="1"/>
  <c r="HK17" i="32" s="1"/>
  <c r="Z16" i="32" a="1"/>
  <c r="Z16" i="32" s="1"/>
  <c r="KO7" i="32" a="1"/>
  <c r="KO7" i="32" s="1"/>
  <c r="EU15" i="32" a="1"/>
  <c r="EU15" i="32" s="1"/>
  <c r="AT10" i="32" a="1"/>
  <c r="AT10" i="32" s="1"/>
  <c r="JI11" i="32" a="1"/>
  <c r="JI11" i="32" s="1"/>
  <c r="GM17" i="32" a="1"/>
  <c r="GM17" i="32" s="1"/>
  <c r="GS13" i="32" a="1"/>
  <c r="GS13" i="32" s="1"/>
  <c r="HM9" i="32" a="1"/>
  <c r="HM9" i="32" s="1"/>
  <c r="JA11" i="32" a="1"/>
  <c r="JA11" i="32" s="1"/>
  <c r="HL19" i="32" a="1"/>
  <c r="HL19" i="32" s="1"/>
  <c r="AK14" i="32" a="1"/>
  <c r="AK14" i="32" s="1"/>
  <c r="JP11" i="32" a="1"/>
  <c r="JP11" i="32" s="1"/>
  <c r="DG16" i="32" a="1"/>
  <c r="DG16" i="32" s="1"/>
  <c r="AJ11" i="32" a="1"/>
  <c r="AJ11" i="32" s="1"/>
  <c r="JR16" i="32" a="1"/>
  <c r="JR16" i="32" s="1"/>
  <c r="JX15" i="32" a="1"/>
  <c r="JX15" i="32" s="1"/>
  <c r="DR13" i="32" a="1"/>
  <c r="DR13" i="32" s="1"/>
  <c r="GF12" i="32" a="1"/>
  <c r="GF12" i="32" s="1"/>
  <c r="DH13" i="32" a="1"/>
  <c r="DH13" i="32" s="1"/>
  <c r="ET12" i="32" a="1"/>
  <c r="ET12" i="32" s="1"/>
  <c r="FQ16" i="32" a="1"/>
  <c r="FQ16" i="32" s="1"/>
  <c r="IR9" i="32" a="1"/>
  <c r="IR9" i="32" s="1"/>
  <c r="EG19" i="32" a="1"/>
  <c r="EG19" i="32" s="1"/>
  <c r="IX16" i="32" a="1"/>
  <c r="IX16" i="32" s="1"/>
  <c r="AX15" i="32" a="1"/>
  <c r="AX15" i="32" s="1"/>
  <c r="FQ15" i="32" a="1"/>
  <c r="FQ15" i="32"/>
  <c r="EX12" i="32" a="1"/>
  <c r="EX12" i="32" s="1"/>
  <c r="AQ13" i="32" a="1"/>
  <c r="AQ13" i="32" s="1"/>
  <c r="CX14" i="32" a="1"/>
  <c r="CX14" i="32" s="1"/>
  <c r="FC13" i="32" a="1"/>
  <c r="FC13" i="32" s="1"/>
  <c r="CM20" i="32" a="1"/>
  <c r="CM20" i="32" s="1"/>
  <c r="FJ15" i="32" a="1"/>
  <c r="FJ15" i="32" s="1"/>
  <c r="FJ14" i="32" a="1"/>
  <c r="FJ14" i="32" s="1"/>
  <c r="AH14" i="32" a="1"/>
  <c r="AH14" i="32" s="1"/>
  <c r="DE15" i="32" a="1"/>
  <c r="DE15" i="32" s="1"/>
  <c r="I14" i="32" a="1"/>
  <c r="I14" i="32" s="1"/>
  <c r="HY19" i="32" a="1"/>
  <c r="HY19" i="32" s="1"/>
  <c r="J10" i="32" a="1"/>
  <c r="J10" i="32" s="1"/>
  <c r="BI15" i="32" a="1"/>
  <c r="BI15" i="32" s="1"/>
  <c r="HN15" i="32" a="1"/>
  <c r="HN15" i="32" s="1"/>
  <c r="JH18" i="32" a="1"/>
  <c r="JH18" i="32" s="1"/>
  <c r="FT18" i="32" a="1"/>
  <c r="FT18" i="32" s="1"/>
  <c r="BD19" i="32" a="1"/>
  <c r="BD19" i="32" s="1"/>
  <c r="FL14" i="32" a="1"/>
  <c r="FL14" i="32" s="1"/>
  <c r="G20" i="32" a="1"/>
  <c r="G20" i="32" s="1"/>
  <c r="IE18" i="32" a="1"/>
  <c r="IE18" i="32" s="1"/>
  <c r="HU10" i="32" a="1"/>
  <c r="HU10" i="32" s="1"/>
  <c r="FR12" i="32" a="1"/>
  <c r="FR12" i="32" s="1"/>
  <c r="BF11" i="32" a="1"/>
  <c r="BF11" i="32" s="1"/>
  <c r="KO10" i="32" a="1"/>
  <c r="KO10" i="32" s="1"/>
  <c r="CS23" i="32" a="1"/>
  <c r="CS23" i="32" s="1"/>
  <c r="AN10" i="32" a="1"/>
  <c r="AN10" i="32" s="1"/>
  <c r="JD11" i="32" a="1"/>
  <c r="JD11" i="32" s="1"/>
  <c r="CE17" i="32" a="1"/>
  <c r="CE17" i="32" s="1"/>
  <c r="GR13" i="32" a="1"/>
  <c r="GR13" i="32" s="1"/>
  <c r="GM9" i="32" a="1"/>
  <c r="GM9" i="32" s="1"/>
  <c r="GP6" i="32" a="1"/>
  <c r="GP6" i="32" s="1"/>
  <c r="EG23" i="32" a="1"/>
  <c r="EG23" i="32" s="1"/>
  <c r="EN12" i="32" a="1"/>
  <c r="EN12" i="32" s="1"/>
  <c r="HC9" i="32" a="1"/>
  <c r="HC9" i="32" s="1"/>
  <c r="DH8" i="32" a="1"/>
  <c r="DH8" i="32" s="1"/>
  <c r="HF25" i="32" a="1"/>
  <c r="HF25" i="32" s="1"/>
  <c r="IX5" i="32" a="1"/>
  <c r="IX5" i="32" s="1"/>
  <c r="IZ24" i="32" a="1"/>
  <c r="IZ24" i="32" s="1"/>
  <c r="BT10" i="32" a="1"/>
  <c r="BT10" i="32" s="1"/>
  <c r="CH11" i="32" a="1"/>
  <c r="CH11" i="32" s="1"/>
  <c r="AQ23" i="32" a="1"/>
  <c r="AQ23" i="32" s="1"/>
  <c r="HF14" i="32" a="1"/>
  <c r="HF14" i="32" s="1"/>
  <c r="CH12" i="32" a="1"/>
  <c r="CH12" i="32" s="1"/>
  <c r="DI15" i="32" a="1"/>
  <c r="DI15" i="32" s="1"/>
  <c r="V15" i="32" a="1"/>
  <c r="V15" i="32" s="1"/>
  <c r="FG23" i="32" a="1"/>
  <c r="FG23" i="32" s="1"/>
  <c r="CT16" i="32" a="1"/>
  <c r="CT16" i="32" s="1"/>
  <c r="DO17" i="32" a="1"/>
  <c r="DO17" i="32" s="1"/>
  <c r="AU10" i="32" a="1"/>
  <c r="AU10" i="32" s="1"/>
  <c r="EW20" i="32" a="1"/>
  <c r="EW20" i="32" s="1"/>
  <c r="CM15" i="32" a="1"/>
  <c r="CM15" i="32" s="1"/>
  <c r="IY13" i="32" a="1"/>
  <c r="IY13" i="32" s="1"/>
  <c r="JV15" i="32" a="1"/>
  <c r="JV15" i="32" s="1"/>
  <c r="U14" i="32" a="1"/>
  <c r="U14" i="32" s="1"/>
  <c r="Q12" i="32" a="1"/>
  <c r="Q12" i="32" s="1"/>
  <c r="JY16" i="32" a="1"/>
  <c r="JY16" i="32" s="1"/>
  <c r="BB15" i="32" a="1"/>
  <c r="BB15" i="32" s="1"/>
  <c r="CO12" i="32" a="1"/>
  <c r="CO12" i="32" s="1"/>
  <c r="FS16" i="32" a="1"/>
  <c r="FS16" i="32" s="1"/>
  <c r="GO15" i="32" a="1"/>
  <c r="GO15" i="32" s="1"/>
  <c r="KR11" i="32" a="1"/>
  <c r="KR11" i="32" s="1"/>
  <c r="DS14" i="32" a="1"/>
  <c r="DS14" i="32" s="1"/>
  <c r="HU9" i="32" a="1"/>
  <c r="HU9" i="32" s="1"/>
  <c r="JS11" i="32" a="1"/>
  <c r="JS11" i="32" s="1"/>
  <c r="HQ21" i="32" a="1"/>
  <c r="HQ21" i="32" s="1"/>
  <c r="DA7" i="32" a="1"/>
  <c r="DA7" i="32" s="1"/>
  <c r="EF9" i="32" a="1"/>
  <c r="EF9" i="32" s="1"/>
  <c r="DS26" i="32" a="1"/>
  <c r="DS26" i="32" s="1"/>
  <c r="F13" i="32" a="1"/>
  <c r="F13" i="32" s="1"/>
  <c r="DK7" i="32" a="1"/>
  <c r="DK7" i="32" s="1"/>
  <c r="JC20" i="32" a="1"/>
  <c r="JC20" i="32" s="1"/>
  <c r="ER26" i="32" a="1"/>
  <c r="ER26" i="32" s="1"/>
  <c r="FJ16" i="32" a="1"/>
  <c r="FJ16" i="32" s="1"/>
  <c r="EN6" i="32" a="1"/>
  <c r="EN6" i="32" s="1"/>
  <c r="AN22" i="32" a="1"/>
  <c r="AN22" i="32" s="1"/>
  <c r="CS13" i="32" a="1"/>
  <c r="CS13" i="32" s="1"/>
  <c r="KM9" i="32" a="1"/>
  <c r="KM9" i="32" s="1"/>
  <c r="O15" i="32" a="1"/>
  <c r="O15" i="32" s="1"/>
  <c r="IJ16" i="32" a="1"/>
  <c r="IJ16" i="32" s="1"/>
  <c r="N15" i="32" a="1"/>
  <c r="N15" i="32" s="1"/>
  <c r="Y17" i="32" a="1"/>
  <c r="Y17" i="32" s="1"/>
  <c r="HN9" i="32" a="1"/>
  <c r="HN9" i="32" s="1"/>
  <c r="BY18" i="32" a="1"/>
  <c r="BY18" i="32" s="1"/>
  <c r="JN14" i="32" a="1"/>
  <c r="JN14" i="32" s="1"/>
  <c r="BT13" i="32" a="1"/>
  <c r="BT13" i="32" s="1"/>
  <c r="FF21" i="32" a="1"/>
  <c r="FF21" i="32" s="1"/>
  <c r="EA13" i="32" a="1"/>
  <c r="EA13" i="32" s="1"/>
  <c r="DE11" i="32" a="1"/>
  <c r="DE11" i="32" s="1"/>
  <c r="DY16" i="32" a="1"/>
  <c r="DY16" i="32" s="1"/>
  <c r="EV14" i="32" a="1"/>
  <c r="EV14" i="32" s="1"/>
  <c r="JV11" i="32" a="1"/>
  <c r="JV11" i="32" s="1"/>
  <c r="JA15" i="32" a="1"/>
  <c r="JA15" i="32" s="1"/>
  <c r="EN14" i="32" a="1"/>
  <c r="EN14" i="32" s="1"/>
  <c r="GO14" i="32" a="1"/>
  <c r="GO14" i="32" s="1"/>
  <c r="FM17" i="32" a="1"/>
  <c r="FM17" i="32" s="1"/>
  <c r="HA13" i="32" a="1"/>
  <c r="HA13" i="32" s="1"/>
  <c r="AC23" i="32" a="1"/>
  <c r="AC23" i="32" s="1"/>
  <c r="IA20" i="32" a="1"/>
  <c r="IA20" i="32" s="1"/>
  <c r="JK11" i="32" a="1"/>
  <c r="JK11" i="32" s="1"/>
  <c r="CY19" i="32" a="1"/>
  <c r="CY19" i="32" s="1"/>
  <c r="BO11" i="32" a="1"/>
  <c r="BO11" i="32" s="1"/>
  <c r="DD16" i="32" a="1"/>
  <c r="DD16" i="32" s="1"/>
  <c r="IF12" i="32" a="1"/>
  <c r="IF12" i="32" s="1"/>
  <c r="BA11" i="32" a="1"/>
  <c r="BA11" i="32" s="1"/>
  <c r="EK15" i="32" a="1"/>
  <c r="EK15" i="32"/>
  <c r="AS10" i="32" a="1"/>
  <c r="AS10" i="32" s="1"/>
  <c r="IR18" i="32" a="1"/>
  <c r="IR18" i="32" s="1"/>
  <c r="EI13" i="32" a="1"/>
  <c r="EI13" i="32" s="1"/>
  <c r="HB10" i="32" a="1"/>
  <c r="HB10" i="32" s="1"/>
  <c r="FI11" i="32" a="1"/>
  <c r="FI11" i="32" s="1"/>
  <c r="CL12" i="32" a="1"/>
  <c r="CL12" i="32" s="1"/>
  <c r="GW19" i="32" a="1"/>
  <c r="GW19" i="32" s="1"/>
  <c r="HU13" i="32" a="1"/>
  <c r="HU13" i="32" s="1"/>
  <c r="HQ18" i="32" a="1"/>
  <c r="HQ18" i="32" s="1"/>
  <c r="CI15" i="32" a="1"/>
  <c r="CI15" i="32" s="1"/>
  <c r="EB15" i="32" a="1"/>
  <c r="EB15" i="32" s="1"/>
  <c r="AF14" i="32" a="1"/>
  <c r="AF14" i="32" s="1"/>
  <c r="EN16" i="32" a="1"/>
  <c r="EN16" i="32" s="1"/>
  <c r="AW13" i="32" a="1"/>
  <c r="AW13" i="32" s="1"/>
  <c r="BH11" i="32" a="1"/>
  <c r="BH11" i="32" s="1"/>
  <c r="EM11" i="32" a="1"/>
  <c r="EM11" i="32" s="1"/>
  <c r="CM13" i="32" a="1"/>
  <c r="CM13" i="32" s="1"/>
  <c r="HY16" i="32" a="1"/>
  <c r="HY16" i="32" s="1"/>
  <c r="AO13" i="32" a="1"/>
  <c r="AO13" i="32" s="1"/>
  <c r="EP12" i="32" a="1"/>
  <c r="EP12" i="32" s="1"/>
  <c r="AC13" i="32" a="1"/>
  <c r="AC13" i="32" s="1"/>
  <c r="HX13" i="32" a="1"/>
  <c r="HX13" i="32" s="1"/>
  <c r="IY12" i="32" a="1"/>
  <c r="IY12" i="32" s="1"/>
  <c r="AZ20" i="32" a="1"/>
  <c r="AZ20" i="32" s="1"/>
  <c r="FB15" i="32" a="1"/>
  <c r="FB15" i="32" s="1"/>
  <c r="IP13" i="32" a="1"/>
  <c r="IP13" i="32" s="1"/>
  <c r="X14" i="32" a="1"/>
  <c r="X14" i="32" s="1"/>
  <c r="GT16" i="32" a="1"/>
  <c r="GT16" i="32" s="1"/>
  <c r="CC16" i="32" a="1"/>
  <c r="CC16" i="32" s="1"/>
  <c r="IK15" i="32" a="1"/>
  <c r="IK15" i="32" s="1"/>
  <c r="CI12" i="32" a="1"/>
  <c r="CI12" i="32" s="1"/>
  <c r="HQ15" i="32" a="1"/>
  <c r="HQ15" i="32" s="1"/>
  <c r="JU16" i="32" a="1"/>
  <c r="JU16" i="32" s="1"/>
  <c r="HP9" i="32" a="1"/>
  <c r="HP9" i="32" s="1"/>
  <c r="AP20" i="32" a="1"/>
  <c r="AP20" i="32" s="1"/>
  <c r="T19" i="32" a="1"/>
  <c r="T19" i="32" s="1"/>
  <c r="ES17" i="32" a="1"/>
  <c r="ES17" i="32" s="1"/>
  <c r="HC18" i="32" a="1"/>
  <c r="HC18" i="32" s="1"/>
  <c r="EF15" i="32" a="1"/>
  <c r="EF15" i="32" s="1"/>
  <c r="HC25" i="32" a="1"/>
  <c r="HC25" i="32" s="1"/>
  <c r="CD10" i="32" a="1"/>
  <c r="CD10" i="32" s="1"/>
  <c r="KA12" i="32" a="1"/>
  <c r="KA12" i="32" s="1"/>
  <c r="CG8" i="32" a="1"/>
  <c r="CG8" i="32" s="1"/>
  <c r="GH27" i="32" a="1"/>
  <c r="GH27" i="32" s="1"/>
  <c r="HZ7" i="32" a="1"/>
  <c r="HZ7" i="32" s="1"/>
  <c r="HH10" i="32" a="1"/>
  <c r="HH10" i="32" s="1"/>
  <c r="CC9" i="32" a="1"/>
  <c r="CC9" i="32" s="1"/>
  <c r="DM25" i="32" a="1"/>
  <c r="DM25" i="32" s="1"/>
  <c r="JS9" i="32" a="1"/>
  <c r="JS9" i="32" s="1"/>
  <c r="HZ5" i="32" a="1"/>
  <c r="HZ5" i="32" s="1"/>
  <c r="KP6" i="32" a="1"/>
  <c r="KP6" i="32" s="1"/>
  <c r="JP12" i="32" a="1"/>
  <c r="JP12" i="32" s="1"/>
  <c r="EM20" i="32" a="1"/>
  <c r="EM20" i="32" s="1"/>
  <c r="GQ14" i="32" a="1"/>
  <c r="GQ14" i="32"/>
  <c r="KQ6" i="32" a="1"/>
  <c r="KQ6" i="32" s="1"/>
  <c r="BV16" i="32" a="1"/>
  <c r="BV16" i="32" s="1"/>
  <c r="GW16" i="32" a="1"/>
  <c r="GW16" i="32" s="1"/>
  <c r="II16" i="32" a="1"/>
  <c r="II16" i="32" s="1"/>
  <c r="GA16" i="32" a="1"/>
  <c r="GA16" i="32" s="1"/>
  <c r="IN12" i="32" a="1"/>
  <c r="IN12" i="32" s="1"/>
  <c r="IZ15" i="32" a="1"/>
  <c r="IZ15" i="32" s="1"/>
  <c r="U11" i="32" a="1"/>
  <c r="U11" i="32" s="1"/>
  <c r="X10" i="32" a="1"/>
  <c r="X10" i="32" s="1"/>
  <c r="EQ17" i="32" a="1"/>
  <c r="EQ17" i="32" s="1"/>
  <c r="G11" i="32" a="1"/>
  <c r="G11" i="32" s="1"/>
  <c r="CE16" i="32" a="1"/>
  <c r="CE16" i="32" s="1"/>
  <c r="IJ13" i="32" a="1"/>
  <c r="IJ13" i="32" s="1"/>
  <c r="GI13" i="32" a="1"/>
  <c r="GI13" i="32" s="1"/>
  <c r="HW17" i="32" a="1"/>
  <c r="HW17" i="32" s="1"/>
  <c r="CQ11" i="32" a="1"/>
  <c r="CQ11" i="32" s="1"/>
  <c r="EM19" i="32" a="1"/>
  <c r="EM19" i="32" s="1"/>
  <c r="CF10" i="32" a="1"/>
  <c r="CF10" i="32" s="1"/>
  <c r="DW19" i="32" a="1"/>
  <c r="DW19" i="32" s="1"/>
  <c r="FM9" i="32" a="1"/>
  <c r="FM9" i="32" s="1"/>
  <c r="EG18" i="32" a="1"/>
  <c r="EG18" i="32" s="1"/>
  <c r="IX9" i="32" a="1"/>
  <c r="IX9" i="32" s="1"/>
  <c r="GX22" i="32" a="1"/>
  <c r="GX22" i="32" s="1"/>
  <c r="GT11" i="32" a="1"/>
  <c r="GT11" i="32"/>
  <c r="BA15" i="32" a="1"/>
  <c r="BA15" i="32" s="1"/>
  <c r="CT23" i="32" a="1"/>
  <c r="CT23" i="32" s="1"/>
  <c r="BI17" i="32" a="1"/>
  <c r="BI17" i="32" s="1"/>
  <c r="DE12" i="32" a="1"/>
  <c r="DE12" i="32" s="1"/>
  <c r="HT22" i="32" a="1"/>
  <c r="HT22" i="32" s="1"/>
  <c r="X11" i="32" a="1"/>
  <c r="X11" i="32" s="1"/>
  <c r="HS11" i="32" a="1"/>
  <c r="HS11" i="32" s="1"/>
  <c r="J17" i="32" a="1"/>
  <c r="J17" i="32" s="1"/>
  <c r="HA12" i="32" a="1"/>
  <c r="HA12" i="32" s="1"/>
  <c r="BW17" i="32" a="1"/>
  <c r="BW17" i="32" s="1"/>
  <c r="BI14" i="32" a="1"/>
  <c r="BI14" i="32" s="1"/>
  <c r="JA14" i="32" a="1"/>
  <c r="JA14" i="32" s="1"/>
  <c r="FP13" i="32" a="1"/>
  <c r="FP13" i="32" s="1"/>
  <c r="DD18" i="32" a="1"/>
  <c r="DD18" i="32" s="1"/>
  <c r="R12" i="32" a="1"/>
  <c r="R12" i="32" s="1"/>
  <c r="EZ10" i="32" a="1"/>
  <c r="EZ10" i="32" s="1"/>
  <c r="JH10" i="32" a="1"/>
  <c r="JH10" i="32" s="1"/>
  <c r="BN12" i="32" a="1"/>
  <c r="BN12" i="32" s="1"/>
  <c r="IP11" i="32" a="1"/>
  <c r="IP11" i="32" s="1"/>
  <c r="BO22" i="32" a="1"/>
  <c r="BO22" i="32" s="1"/>
  <c r="K12" i="32" a="1"/>
  <c r="K12" i="32" s="1"/>
  <c r="IE11" i="32" a="1"/>
  <c r="IE11" i="32" s="1"/>
  <c r="G12" i="32" a="1"/>
  <c r="G12" i="32" s="1"/>
  <c r="BY13" i="32" a="1"/>
  <c r="BY13" i="32" s="1"/>
  <c r="DI12" i="32" a="1"/>
  <c r="DI12" i="32" s="1"/>
  <c r="AY14" i="32" a="1"/>
  <c r="AY14" i="32" s="1"/>
  <c r="EI12" i="32" a="1"/>
  <c r="EI12" i="32" s="1"/>
  <c r="FM15" i="32" a="1"/>
  <c r="FM15" i="32" s="1"/>
  <c r="KQ7" i="32" a="1"/>
  <c r="KQ7" i="32" s="1"/>
  <c r="JN9" i="32" a="1"/>
  <c r="JN9" i="32" s="1"/>
  <c r="AS15" i="32" a="1"/>
  <c r="AS15" i="32" s="1"/>
  <c r="HA15" i="32" a="1"/>
  <c r="HA15" i="32" s="1"/>
  <c r="ID20" i="32" a="1"/>
  <c r="ID20" i="32" s="1"/>
  <c r="DL18" i="32" a="1"/>
  <c r="DL18" i="32" s="1"/>
  <c r="GR16" i="32" a="1"/>
  <c r="GR16" i="32" s="1"/>
  <c r="JX22" i="32" a="1"/>
  <c r="JX22" i="32" s="1"/>
  <c r="EE16" i="32" a="1"/>
  <c r="EE16" i="32" s="1"/>
  <c r="FA15" i="32" a="1"/>
  <c r="FA15" i="32" s="1"/>
  <c r="JB14" i="32" a="1"/>
  <c r="JB14" i="32" s="1"/>
  <c r="CI17" i="32" a="1"/>
  <c r="CI17" i="32" s="1"/>
  <c r="IC16" i="32" a="1"/>
  <c r="IC16" i="32" s="1"/>
  <c r="V17" i="32" a="1"/>
  <c r="V17" i="32" s="1"/>
  <c r="IF10" i="32" a="1"/>
  <c r="IF10" i="32" s="1"/>
  <c r="HV23" i="32" a="1"/>
  <c r="HV23" i="32" s="1"/>
  <c r="FF17" i="32" a="1"/>
  <c r="FF17" i="32" s="1"/>
  <c r="GM15" i="32" a="1"/>
  <c r="GM15" i="32" s="1"/>
  <c r="FL15" i="32" a="1"/>
  <c r="FL15" i="32" s="1"/>
  <c r="DY15" i="32" a="1"/>
  <c r="DY15" i="32" s="1"/>
  <c r="CF5" i="32" a="1"/>
  <c r="CF5" i="32" s="1"/>
  <c r="JM8" i="32" a="1"/>
  <c r="JM8" i="32" s="1"/>
  <c r="BE27" i="32" a="1"/>
  <c r="BE27" i="32" s="1"/>
  <c r="DM12" i="32" a="1"/>
  <c r="DM12" i="32" s="1"/>
  <c r="FB22" i="32" a="1"/>
  <c r="FB22" i="32" s="1"/>
  <c r="IF19" i="32" a="1"/>
  <c r="IF19" i="32" s="1"/>
  <c r="HD17" i="32" a="1"/>
  <c r="HD17" i="32" s="1"/>
  <c r="IP26" i="32" a="1"/>
  <c r="IP26" i="32" s="1"/>
  <c r="CT7" i="32" a="1"/>
  <c r="CT7" i="32" s="1"/>
  <c r="HM11" i="32" a="1"/>
  <c r="HM11" i="32" s="1"/>
  <c r="KQ15" i="32" a="1"/>
  <c r="KQ15" i="32" s="1"/>
  <c r="DP10" i="32" a="1"/>
  <c r="DP10" i="32" s="1"/>
  <c r="AK24" i="32" a="1"/>
  <c r="AK24" i="32" s="1"/>
  <c r="BC14" i="32" a="1"/>
  <c r="BC14" i="32" s="1"/>
  <c r="HW14" i="32" a="1"/>
  <c r="HW14" i="32" s="1"/>
  <c r="GN5" i="32" a="1"/>
  <c r="GN5" i="32" s="1"/>
  <c r="HI9" i="32" a="1"/>
  <c r="HI9" i="32" s="1"/>
  <c r="CE26" i="32" a="1"/>
  <c r="CE26" i="32" s="1"/>
  <c r="GQ9" i="32" a="1"/>
  <c r="GQ9" i="32" s="1"/>
  <c r="CN14" i="32" a="1"/>
  <c r="CN14" i="32" s="1"/>
  <c r="DD7" i="32" a="1"/>
  <c r="DD7" i="32" s="1"/>
  <c r="DW25" i="32" a="1"/>
  <c r="DW25" i="32" s="1"/>
  <c r="GW25" i="32" a="1"/>
  <c r="GW25" i="32" s="1"/>
  <c r="FD7" i="32" a="1"/>
  <c r="FD7" i="32" s="1"/>
  <c r="GC7" i="32" a="1"/>
  <c r="GC7" i="32" s="1"/>
  <c r="HH5" i="32" a="1"/>
  <c r="HH5" i="32" s="1"/>
  <c r="JF5" i="32" a="1"/>
  <c r="JF5" i="32" s="1"/>
  <c r="FV12" i="32" a="1"/>
  <c r="FV12" i="32" s="1"/>
  <c r="AF18" i="32" a="1"/>
  <c r="AF18" i="32" s="1"/>
  <c r="EW16" i="32" a="1"/>
  <c r="EW16" i="32" s="1"/>
  <c r="KN10" i="32" a="1"/>
  <c r="KN10" i="32" s="1"/>
  <c r="AL11" i="32" a="1"/>
  <c r="AL11" i="32" s="1"/>
  <c r="II22" i="32" a="1"/>
  <c r="II22" i="32" s="1"/>
  <c r="HX10" i="32" a="1"/>
  <c r="HX10" i="32" s="1"/>
  <c r="BY10" i="32" a="1"/>
  <c r="BY10" i="32" s="1"/>
  <c r="KN12" i="32" a="1"/>
  <c r="KN12" i="32" s="1"/>
  <c r="BM17" i="32" a="1"/>
  <c r="BM17" i="32" s="1"/>
  <c r="ER16" i="32" a="1"/>
  <c r="ER16" i="32" s="1"/>
  <c r="HH17" i="32" a="1"/>
  <c r="HH17" i="32" s="1"/>
  <c r="BM20" i="32" a="1"/>
  <c r="BM20" i="32" s="1"/>
  <c r="FO16" i="32" a="1"/>
  <c r="FO16" i="32" s="1"/>
  <c r="DW16" i="32" a="1"/>
  <c r="DW16" i="32" s="1"/>
  <c r="FY15" i="32" a="1"/>
  <c r="FY15" i="32" s="1"/>
  <c r="FE12" i="32" a="1"/>
  <c r="FE12" i="32" s="1"/>
  <c r="ET15" i="32" a="1"/>
  <c r="ET15" i="32" s="1"/>
  <c r="AN13" i="32" a="1"/>
  <c r="AN13" i="32" s="1"/>
  <c r="JQ18" i="32" a="1"/>
  <c r="JQ18" i="32" s="1"/>
  <c r="BS14" i="32" a="1"/>
  <c r="BS14" i="32" s="1"/>
  <c r="BL15" i="32" a="1"/>
  <c r="BL15" i="32" s="1"/>
  <c r="K17" i="32" a="1"/>
  <c r="K17" i="32" s="1"/>
  <c r="GI12" i="32" a="1"/>
  <c r="GI12" i="32" s="1"/>
  <c r="HT21" i="32" a="1"/>
  <c r="HT21" i="32" s="1"/>
  <c r="FM19" i="32" a="1"/>
  <c r="FM19" i="32" s="1"/>
  <c r="Z10" i="32" a="1"/>
  <c r="Z10" i="32" s="1"/>
  <c r="JY19" i="32" a="1"/>
  <c r="JY19" i="32" s="1"/>
  <c r="H16" i="32" a="1"/>
  <c r="H16" i="32" s="1"/>
  <c r="EC19" i="32" a="1"/>
  <c r="EC19" i="32" s="1"/>
  <c r="FE20" i="32" a="1"/>
  <c r="FE20" i="32" s="1"/>
  <c r="CL21" i="32" a="1"/>
  <c r="CL21" i="32" s="1"/>
  <c r="HO16" i="32" a="1"/>
  <c r="HO16" i="32" s="1"/>
  <c r="CM19" i="32" a="1"/>
  <c r="CM19" i="32" s="1"/>
  <c r="CX12" i="32" a="1"/>
  <c r="CX12" i="32" s="1"/>
  <c r="EL10" i="32" a="1"/>
  <c r="EL10" i="32" s="1"/>
  <c r="HZ9" i="32" a="1"/>
  <c r="HZ9" i="32" s="1"/>
  <c r="EE13" i="32" a="1"/>
  <c r="EE13" i="32" s="1"/>
  <c r="HM21" i="32" a="1"/>
  <c r="HM21" i="32" s="1"/>
  <c r="AF13" i="32" a="1"/>
  <c r="AF13" i="32" s="1"/>
  <c r="IR11" i="32" a="1"/>
  <c r="IR11" i="32" s="1"/>
  <c r="JV14" i="32" a="1"/>
  <c r="JV14" i="32" s="1"/>
  <c r="JU11" i="32" a="1"/>
  <c r="JU11" i="32" s="1"/>
  <c r="FU11" i="32" a="1"/>
  <c r="FU11" i="32" s="1"/>
  <c r="AL24" i="32" a="1"/>
  <c r="AL24" i="32" s="1"/>
  <c r="GB15" i="32" a="1"/>
  <c r="GB15" i="32" s="1"/>
  <c r="EC12" i="32" a="1"/>
  <c r="EC12" i="32" s="1"/>
  <c r="HT19" i="32" a="1"/>
  <c r="HT19" i="32" s="1"/>
  <c r="IM10" i="32" a="1"/>
  <c r="IM10" i="32" s="1"/>
  <c r="G16" i="32" a="1"/>
  <c r="G16" i="32" s="1"/>
  <c r="GO21" i="32" a="1"/>
  <c r="GO21" i="32" s="1"/>
  <c r="M26" i="32" a="1"/>
  <c r="M26" i="32" s="1"/>
  <c r="CM9" i="32" a="1"/>
  <c r="CM9" i="32" s="1"/>
  <c r="AH26" i="32" a="1"/>
  <c r="AH26" i="32" s="1"/>
  <c r="HJ10" i="32" a="1"/>
  <c r="HJ10" i="32" s="1"/>
  <c r="IQ15" i="32" a="1"/>
  <c r="IQ15" i="32"/>
  <c r="DS21" i="32" a="1"/>
  <c r="DS21" i="32" s="1"/>
  <c r="EP26" i="32" a="1"/>
  <c r="EP26" i="32" s="1"/>
  <c r="CK27" i="32" a="1"/>
  <c r="CK27" i="32" s="1"/>
  <c r="IT11" i="32" a="1"/>
  <c r="IT11" i="32" s="1"/>
  <c r="AT14" i="32" a="1"/>
  <c r="AT14" i="32" s="1"/>
  <c r="FY13" i="32" a="1"/>
  <c r="FY13" i="32" s="1"/>
  <c r="AU13" i="32" a="1"/>
  <c r="AU13" i="32" s="1"/>
  <c r="DB7" i="32" a="1"/>
  <c r="DB7" i="32" s="1"/>
  <c r="FK17" i="32" a="1"/>
  <c r="FK17" i="32" s="1"/>
  <c r="JD12" i="32" a="1"/>
  <c r="JD12" i="32" s="1"/>
  <c r="BX13" i="32" a="1"/>
  <c r="BX13" i="32" s="1"/>
  <c r="HO11" i="32" a="1"/>
  <c r="HO11" i="32" s="1"/>
  <c r="FO12" i="32" a="1"/>
  <c r="FO12" i="32" s="1"/>
  <c r="W7" i="32" a="1"/>
  <c r="W7" i="32" s="1"/>
  <c r="JW10" i="32" a="1"/>
  <c r="JW10" i="32" s="1"/>
  <c r="GG5" i="32" a="1"/>
  <c r="GG5" i="32" s="1"/>
  <c r="BJ12" i="32" a="1"/>
  <c r="BJ12" i="32" s="1"/>
  <c r="J14" i="32" a="1"/>
  <c r="J14" i="32" s="1"/>
  <c r="GB14" i="32" a="1"/>
  <c r="GB14" i="32" s="1"/>
  <c r="GK16" i="32" a="1"/>
  <c r="GK16" i="32" s="1"/>
  <c r="EJ27" i="32" a="1"/>
  <c r="EJ27" i="32" s="1"/>
  <c r="HF8" i="32" a="1"/>
  <c r="HF8" i="32" s="1"/>
  <c r="BX26" i="32" a="1"/>
  <c r="BX26" i="32" s="1"/>
  <c r="HT14" i="32" a="1"/>
  <c r="HT14" i="32" s="1"/>
  <c r="FW11" i="32" a="1"/>
  <c r="FW11" i="32" s="1"/>
  <c r="CA14" i="32" a="1"/>
  <c r="CA14" i="32" s="1"/>
  <c r="GP11" i="32" a="1"/>
  <c r="GP11" i="32" s="1"/>
  <c r="K13" i="32" a="1"/>
  <c r="K13" i="32" s="1"/>
  <c r="HQ6" i="32" a="1"/>
  <c r="HQ6" i="32" s="1"/>
  <c r="BP12" i="32" a="1"/>
  <c r="BP12" i="32" s="1"/>
  <c r="CZ10" i="32" a="1"/>
  <c r="CZ10" i="32" s="1"/>
  <c r="EH18" i="32" a="1"/>
  <c r="EH18" i="32" s="1"/>
  <c r="CZ12" i="32" a="1"/>
  <c r="CZ12" i="32" s="1"/>
  <c r="IH13" i="32" a="1"/>
  <c r="IH13" i="32" s="1"/>
  <c r="AB12" i="32" a="1"/>
  <c r="AB12" i="32" s="1"/>
  <c r="EX9" i="32" a="1"/>
  <c r="EX9" i="32" s="1"/>
  <c r="AM27" i="32" a="1"/>
  <c r="AM27" i="32" s="1"/>
  <c r="CG10" i="32" a="1"/>
  <c r="CG10" i="32" s="1"/>
  <c r="CP18" i="32" a="1"/>
  <c r="CP18" i="32" s="1"/>
  <c r="CZ20" i="32" a="1"/>
  <c r="CZ20" i="32" s="1"/>
  <c r="GL19" i="32" a="1"/>
  <c r="GL19" i="32" s="1"/>
  <c r="BM27" i="32" a="1"/>
  <c r="BM27" i="32" s="1"/>
  <c r="FF20" i="32" a="1"/>
  <c r="FF20" i="32" s="1"/>
  <c r="GJ11" i="32" a="1"/>
  <c r="GJ11" i="32" s="1"/>
  <c r="EZ14" i="32" a="1"/>
  <c r="EZ14" i="32" s="1"/>
  <c r="JL25" i="32" a="1"/>
  <c r="JL25" i="32" s="1"/>
  <c r="DV9" i="32" a="1"/>
  <c r="DV9" i="32" s="1"/>
  <c r="N5" i="32" a="1"/>
  <c r="N5" i="32" s="1"/>
  <c r="AD9" i="32" a="1"/>
  <c r="AD9" i="32" s="1"/>
  <c r="JX21" i="32" a="1"/>
  <c r="JX21" i="32"/>
  <c r="IV10" i="32" a="1"/>
  <c r="IV10" i="32" s="1"/>
  <c r="FA19" i="32" a="1"/>
  <c r="FA19" i="32" s="1"/>
  <c r="HU12" i="32" a="1"/>
  <c r="HU12" i="32" s="1"/>
  <c r="CB8" i="32" a="1"/>
  <c r="CB8" i="32" s="1"/>
  <c r="JJ27" i="32" a="1"/>
  <c r="JJ27" i="32" s="1"/>
  <c r="AT8" i="32" a="1"/>
  <c r="AT8" i="32" s="1"/>
  <c r="FE18" i="32" a="1"/>
  <c r="FE18" i="32" s="1"/>
  <c r="HI17" i="32" a="1"/>
  <c r="HI17" i="32" s="1"/>
  <c r="BQ14" i="32" a="1"/>
  <c r="BQ14" i="32" s="1"/>
  <c r="JY5" i="32" a="1"/>
  <c r="JY5" i="32" s="1"/>
  <c r="HU11" i="32" a="1"/>
  <c r="HU11" i="32" s="1"/>
  <c r="DV5" i="32" a="1"/>
  <c r="DV5" i="32" s="1"/>
  <c r="IB8" i="32" a="1"/>
  <c r="IB8" i="32" s="1"/>
  <c r="JV22" i="32" a="1"/>
  <c r="JV22" i="32" s="1"/>
  <c r="AT7" i="32" a="1"/>
  <c r="AT7" i="32" s="1"/>
  <c r="M6" i="32" a="1"/>
  <c r="M6" i="32" s="1"/>
  <c r="JI10" i="32" a="1"/>
  <c r="JI10" i="32" s="1"/>
  <c r="HV5" i="32" a="1"/>
  <c r="HV5" i="32" s="1"/>
  <c r="ET9" i="32" a="1"/>
  <c r="ET9" i="32" s="1"/>
  <c r="CU13" i="32" a="1"/>
  <c r="CU13" i="32" s="1"/>
  <c r="HS8" i="32" a="1"/>
  <c r="HS8" i="32" s="1"/>
  <c r="BK7" i="32" a="1"/>
  <c r="BK7" i="32" s="1"/>
  <c r="CO15" i="32" a="1"/>
  <c r="CO15" i="32" s="1"/>
  <c r="II6" i="32" a="1"/>
  <c r="II6" i="32" s="1"/>
  <c r="JF11" i="32" a="1"/>
  <c r="JF11" i="32" s="1"/>
  <c r="CC24" i="32" a="1"/>
  <c r="CC24" i="32" s="1"/>
  <c r="AG21" i="32" a="1"/>
  <c r="AG21" i="32" s="1"/>
  <c r="HK13" i="32" a="1"/>
  <c r="HK13" i="32" s="1"/>
  <c r="BJ7" i="32" a="1"/>
  <c r="BJ7" i="32" s="1"/>
  <c r="EK6" i="32" a="1"/>
  <c r="EK6" i="32" s="1"/>
  <c r="BT12" i="32" a="1"/>
  <c r="BT12" i="32" s="1"/>
  <c r="BJ6" i="32" a="1"/>
  <c r="BJ6" i="32" s="1"/>
  <c r="GU15" i="32" a="1"/>
  <c r="GU15" i="32" s="1"/>
  <c r="BG15" i="32" a="1"/>
  <c r="BG15" i="32" s="1"/>
  <c r="CL14" i="32" a="1"/>
  <c r="CL14" i="32"/>
  <c r="EH12" i="32" a="1"/>
  <c r="EH12" i="32" s="1"/>
  <c r="HT5" i="32" a="1"/>
  <c r="HT5" i="32" s="1"/>
  <c r="IM9" i="32" a="1"/>
  <c r="IM9" i="32" s="1"/>
  <c r="IR27" i="32" a="1"/>
  <c r="IR27" i="32" s="1"/>
  <c r="BA6" i="32" a="1"/>
  <c r="BA6" i="32" s="1"/>
  <c r="JP7" i="32" a="1"/>
  <c r="JP7" i="32" s="1"/>
  <c r="AM16" i="32" a="1"/>
  <c r="AM16" i="32"/>
  <c r="HI20" i="32" a="1"/>
  <c r="HI20" i="32" s="1"/>
  <c r="IY10" i="32" a="1"/>
  <c r="IY10" i="32" s="1"/>
  <c r="IV15" i="32" a="1"/>
  <c r="IV15" i="32" s="1"/>
  <c r="FF10" i="32" a="1"/>
  <c r="FF10" i="32" s="1"/>
  <c r="EW6" i="32" a="1"/>
  <c r="EW6" i="32" s="1"/>
  <c r="HY27" i="32" a="1"/>
  <c r="HY27" i="32" s="1"/>
  <c r="JR15" i="32" a="1"/>
  <c r="JR15" i="32" s="1"/>
  <c r="KK13" i="32" a="1"/>
  <c r="KK13" i="32" s="1"/>
  <c r="JC11" i="32" a="1"/>
  <c r="JC11" i="32" s="1"/>
  <c r="EK17" i="32" a="1"/>
  <c r="EK17" i="32" s="1"/>
  <c r="KO8" i="32" a="1"/>
  <c r="KO8" i="32" s="1"/>
  <c r="JT14" i="32" a="1"/>
  <c r="JT14" i="32" s="1"/>
  <c r="HP20" i="32" a="1"/>
  <c r="HP20" i="32" s="1"/>
  <c r="HN20" i="32" a="1"/>
  <c r="HN20" i="32" s="1"/>
  <c r="FE9" i="32" a="1"/>
  <c r="FE9" i="32" s="1"/>
  <c r="IW17" i="32" a="1"/>
  <c r="IW17" i="32" s="1"/>
  <c r="GL16" i="32" a="1"/>
  <c r="GL16" i="32" s="1"/>
  <c r="FC15" i="32" a="1"/>
  <c r="FC15" i="32" s="1"/>
  <c r="FT12" i="32" a="1"/>
  <c r="FT12" i="32" s="1"/>
  <c r="FS18" i="32" a="1"/>
  <c r="FS18" i="32" s="1"/>
  <c r="JS14" i="32" a="1"/>
  <c r="JS14" i="32" s="1"/>
  <c r="ED23" i="32" a="1"/>
  <c r="ED23" i="32" s="1"/>
  <c r="DZ14" i="32" a="1"/>
  <c r="DZ14" i="32" s="1"/>
  <c r="FE11" i="32" a="1"/>
  <c r="FE11" i="32" s="1"/>
  <c r="AL16" i="32" a="1"/>
  <c r="AL16" i="32" s="1"/>
  <c r="FF11" i="32" a="1"/>
  <c r="FF11" i="32" s="1"/>
  <c r="HN12" i="32" a="1"/>
  <c r="HN12" i="32" s="1"/>
  <c r="BE22" i="32" a="1"/>
  <c r="BE22" i="32" s="1"/>
  <c r="CV17" i="32" a="1"/>
  <c r="CV17" i="32" s="1"/>
  <c r="AR12" i="32" a="1"/>
  <c r="AR12" i="32" s="1"/>
  <c r="GN14" i="32" a="1"/>
  <c r="GN14" i="32" s="1"/>
  <c r="AM15" i="32" a="1"/>
  <c r="AM15" i="32" s="1"/>
  <c r="J12" i="32" a="1"/>
  <c r="J12" i="32" s="1"/>
  <c r="AC16" i="32" a="1"/>
  <c r="AC16" i="32" s="1"/>
  <c r="AA18" i="32" a="1"/>
  <c r="AA18" i="32" s="1"/>
  <c r="DR14" i="32" a="1"/>
  <c r="DR14" i="32"/>
  <c r="IU15" i="32" a="1"/>
  <c r="IU15" i="32" s="1"/>
  <c r="IL13" i="32" a="1"/>
  <c r="IL13" i="32" s="1"/>
  <c r="JW17" i="32" a="1"/>
  <c r="JW17" i="32" s="1"/>
  <c r="BG14" i="32" a="1"/>
  <c r="BG14" i="32" s="1"/>
  <c r="AB19" i="32" a="1"/>
  <c r="AB19" i="32" s="1"/>
  <c r="CM14" i="32" a="1"/>
  <c r="CM14" i="32" s="1"/>
  <c r="IM17" i="32" a="1"/>
  <c r="IM17" i="32" s="1"/>
  <c r="DV20" i="32" a="1"/>
  <c r="DV20" i="32" s="1"/>
  <c r="IA9" i="32" a="1"/>
  <c r="IA9" i="32" s="1"/>
  <c r="GO17" i="32" a="1"/>
  <c r="GO17" i="32" s="1"/>
  <c r="CU12" i="32" a="1"/>
  <c r="CU12" i="32" s="1"/>
  <c r="DT13" i="32" a="1"/>
  <c r="DT13" i="32" s="1"/>
  <c r="DT12" i="32" a="1"/>
  <c r="DT12" i="32" s="1"/>
  <c r="CK10" i="32" a="1"/>
  <c r="CK10" i="32" s="1"/>
  <c r="EE14" i="32" a="1"/>
  <c r="EE14" i="32" s="1"/>
  <c r="CG17" i="32" a="1"/>
  <c r="CG17" i="32" s="1"/>
  <c r="IN10" i="32" a="1"/>
  <c r="IN10" i="32" s="1"/>
  <c r="CQ18" i="32" a="1"/>
  <c r="CQ18" i="32" s="1"/>
  <c r="AN15" i="32" a="1"/>
  <c r="AN15" i="32" s="1"/>
  <c r="BS17" i="32" a="1"/>
  <c r="BS17" i="32" s="1"/>
  <c r="FM11" i="32" a="1"/>
  <c r="FM11" i="32" s="1"/>
  <c r="BV18" i="32" a="1"/>
  <c r="BV18" i="32" s="1"/>
  <c r="JJ19" i="32" a="1"/>
  <c r="JJ19" i="32" s="1"/>
  <c r="HO14" i="32" a="1"/>
  <c r="HO14" i="32" s="1"/>
  <c r="JV17" i="32" a="1"/>
  <c r="JV17" i="32" s="1"/>
  <c r="GM25" i="32" a="1"/>
  <c r="GM25" i="32" s="1"/>
  <c r="GG9" i="32" a="1"/>
  <c r="GG9" i="32" s="1"/>
  <c r="BQ5" i="32" a="1"/>
  <c r="BQ5" i="32" s="1"/>
  <c r="GM19" i="32" a="1"/>
  <c r="GM19" i="32" s="1"/>
  <c r="GN13" i="32" a="1"/>
  <c r="GN13" i="32" s="1"/>
  <c r="CB19" i="32" a="1"/>
  <c r="CB19" i="32" s="1"/>
  <c r="AD26" i="32" a="1"/>
  <c r="AD26" i="32" s="1"/>
  <c r="CW8" i="32" a="1"/>
  <c r="CW8" i="32" s="1"/>
  <c r="JM26" i="32" a="1"/>
  <c r="JM26" i="32" s="1"/>
  <c r="HV16" i="32" a="1"/>
  <c r="HV16" i="32" s="1"/>
  <c r="JL12" i="32" a="1"/>
  <c r="JL12" i="32" s="1"/>
  <c r="L13" i="32" a="1"/>
  <c r="L13" i="32" s="1"/>
  <c r="FZ12" i="32" a="1"/>
  <c r="FZ12" i="32" s="1"/>
  <c r="GR7" i="32" a="1"/>
  <c r="GR7" i="32" s="1"/>
  <c r="CY13" i="32" a="1"/>
  <c r="CY13" i="32" s="1"/>
  <c r="HG11" i="32" a="1"/>
  <c r="HG11" i="32" s="1"/>
  <c r="BM12" i="32" a="1"/>
  <c r="BM12" i="32" s="1"/>
  <c r="BR11" i="32" a="1"/>
  <c r="BR11" i="32" s="1"/>
  <c r="X12" i="32" a="1"/>
  <c r="X12" i="32" s="1"/>
  <c r="DP7" i="32" a="1"/>
  <c r="DP7" i="32" s="1"/>
  <c r="H12" i="32" a="1"/>
  <c r="H12" i="32" s="1"/>
  <c r="KN9" i="32" a="1"/>
  <c r="KN9" i="32" s="1"/>
  <c r="BQ10" i="32" a="1"/>
  <c r="BQ10" i="32" s="1"/>
  <c r="FG12" i="32" a="1"/>
  <c r="FG12" i="32" s="1"/>
  <c r="R14" i="32" a="1"/>
  <c r="R14" i="32" s="1"/>
  <c r="IJ15" i="32" a="1"/>
  <c r="IJ15" i="32" s="1"/>
  <c r="T5" i="32" a="1"/>
  <c r="T5" i="32" s="1"/>
  <c r="AJ9" i="32" a="1"/>
  <c r="AJ9" i="32" s="1"/>
  <c r="ID25" i="32" a="1"/>
  <c r="ID25" i="32" s="1"/>
  <c r="EY11" i="32" a="1"/>
  <c r="EY11" i="32" s="1"/>
  <c r="BM10" i="32" a="1"/>
  <c r="BM10" i="32" s="1"/>
  <c r="AZ13" i="32" a="1"/>
  <c r="AZ13" i="32" s="1"/>
  <c r="AQ11" i="32" a="1"/>
  <c r="AQ11" i="32" s="1"/>
  <c r="EO12" i="32" a="1"/>
  <c r="EO12" i="32" s="1"/>
  <c r="AL7" i="32" a="1"/>
  <c r="AL7" i="32" s="1"/>
  <c r="FW13" i="32" a="1"/>
  <c r="FW13" i="32" s="1"/>
  <c r="U6" i="32" a="1"/>
  <c r="U6" i="32" s="1"/>
  <c r="JX10" i="32" a="1"/>
  <c r="JX10" i="32" s="1"/>
  <c r="EP13" i="32" a="1"/>
  <c r="EP13" i="32" s="1"/>
  <c r="AW11" i="32" a="1"/>
  <c r="AW11" i="32" s="1"/>
  <c r="HB12" i="32" a="1"/>
  <c r="HB12" i="32" s="1"/>
  <c r="ET11" i="32" a="1"/>
  <c r="ET11" i="32" s="1"/>
  <c r="IJ12" i="32" a="1"/>
  <c r="IJ12" i="32" s="1"/>
  <c r="BP6" i="32" a="1"/>
  <c r="BP6" i="32" s="1"/>
  <c r="AH10" i="32" a="1"/>
  <c r="AH10" i="32" s="1"/>
  <c r="HN26" i="32" a="1"/>
  <c r="HN26" i="32" s="1"/>
  <c r="AB18" i="32" a="1"/>
  <c r="AB18" i="32" s="1"/>
  <c r="HM15" i="32" a="1"/>
  <c r="HM15" i="32" s="1"/>
  <c r="BH18" i="32" a="1"/>
  <c r="BH18" i="32"/>
  <c r="HY26" i="32" a="1"/>
  <c r="HY26" i="32" s="1"/>
  <c r="EO14" i="32" a="1"/>
  <c r="EO14" i="32" s="1"/>
  <c r="P15" i="32" a="1"/>
  <c r="P15" i="32" s="1"/>
  <c r="IW12" i="32" a="1"/>
  <c r="IW12" i="32" s="1"/>
  <c r="IU26" i="32" a="1"/>
  <c r="IU26" i="32" s="1"/>
  <c r="G10" i="32" a="1"/>
  <c r="G10" i="32" s="1"/>
  <c r="DF5" i="32" a="1"/>
  <c r="DF5" i="32" s="1"/>
  <c r="DW9" i="32" a="1"/>
  <c r="DW9" i="32" s="1"/>
  <c r="BF16" i="32" a="1"/>
  <c r="BF16" i="32" s="1"/>
  <c r="JX16" i="32" a="1"/>
  <c r="JX16" i="32" s="1"/>
  <c r="GN8" i="32" a="1"/>
  <c r="GN8" i="32" s="1"/>
  <c r="DQ9" i="32" a="1"/>
  <c r="DQ9" i="32" s="1"/>
  <c r="FY11" i="32" a="1"/>
  <c r="FY11" i="32" s="1"/>
  <c r="JS27" i="32" a="1"/>
  <c r="JS27" i="32" s="1"/>
  <c r="AE6" i="32" a="1"/>
  <c r="AE6" i="32" s="1"/>
  <c r="FL23" i="32" a="1"/>
  <c r="FL23" i="32" s="1"/>
  <c r="GJ6" i="32" a="1"/>
  <c r="GJ6" i="32" s="1"/>
  <c r="HZ25" i="32" a="1"/>
  <c r="HZ25" i="32" s="1"/>
  <c r="EY9" i="32" a="1"/>
  <c r="EY9" i="32" s="1"/>
  <c r="JI12" i="32" a="1"/>
  <c r="JI12" i="32" s="1"/>
  <c r="AA25" i="32" a="1"/>
  <c r="AA25" i="32" s="1"/>
  <c r="HN19" i="32" a="1"/>
  <c r="HN19" i="32"/>
  <c r="GH14" i="32" a="1"/>
  <c r="GH14" i="32" s="1"/>
  <c r="AD11" i="32" a="1"/>
  <c r="AD11" i="32" s="1"/>
  <c r="KQ10" i="32" a="1"/>
  <c r="KQ10" i="32" s="1"/>
  <c r="L18" i="32" a="1"/>
  <c r="L18" i="32" s="1"/>
  <c r="EG14" i="32" a="1"/>
  <c r="EG14" i="32" s="1"/>
  <c r="M15" i="32" a="1"/>
  <c r="M15" i="32" s="1"/>
  <c r="CI11" i="32" a="1"/>
  <c r="CI11" i="32" s="1"/>
  <c r="IQ20" i="32" a="1"/>
  <c r="IQ20" i="32" s="1"/>
  <c r="CA13" i="32" a="1"/>
  <c r="CA13" i="32" s="1"/>
  <c r="BE13" i="32" a="1"/>
  <c r="BE13" i="32" s="1"/>
  <c r="EP22" i="32" a="1"/>
  <c r="EP22" i="32" s="1"/>
  <c r="I17" i="32" a="1"/>
  <c r="I17" i="32" s="1"/>
  <c r="CU10" i="32" a="1"/>
  <c r="CU10" i="32" s="1"/>
  <c r="AN12" i="32" a="1"/>
  <c r="AN12" i="32" s="1"/>
  <c r="CL19" i="32" a="1"/>
  <c r="CL19" i="32" s="1"/>
  <c r="DV15" i="32" a="1"/>
  <c r="DV15" i="32" s="1"/>
  <c r="JX9" i="32" a="1"/>
  <c r="JX9" i="32" s="1"/>
  <c r="AS14" i="32" a="1"/>
  <c r="AS14" i="32" s="1"/>
  <c r="CV10" i="32" a="1"/>
  <c r="CV10" i="32" s="1"/>
  <c r="GL10" i="32" a="1"/>
  <c r="GL10" i="32" s="1"/>
  <c r="IV13" i="32" a="1"/>
  <c r="IV13" i="32" s="1"/>
  <c r="AP16" i="32" a="1"/>
  <c r="AP16" i="32" s="1"/>
  <c r="EM10" i="32" a="1"/>
  <c r="EM10" i="32"/>
  <c r="GE14" i="32" a="1"/>
  <c r="GE14" i="32" s="1"/>
  <c r="HT20" i="32" a="1"/>
  <c r="HT20" i="32" s="1"/>
  <c r="KR13" i="32" a="1"/>
  <c r="KR13" i="32" s="1"/>
  <c r="EF10" i="32" a="1"/>
  <c r="EF10" i="32" s="1"/>
  <c r="AY17" i="32" a="1"/>
  <c r="AY17" i="32" s="1"/>
  <c r="AZ12" i="32" a="1"/>
  <c r="AZ12" i="32" s="1"/>
  <c r="KM7" i="32" a="1"/>
  <c r="KM7" i="32" s="1"/>
  <c r="BI11" i="32" a="1"/>
  <c r="BI11" i="32" s="1"/>
  <c r="IA27" i="32" a="1"/>
  <c r="IA27" i="32" s="1"/>
  <c r="DX9" i="32" a="1"/>
  <c r="DX9" i="32"/>
  <c r="EF11" i="32" a="1"/>
  <c r="EF11" i="32" s="1"/>
  <c r="GY5" i="32" a="1"/>
  <c r="GY5" i="32" s="1"/>
  <c r="ED26" i="32" a="1"/>
  <c r="ED26" i="32" s="1"/>
  <c r="FC5" i="32" a="1"/>
  <c r="FC5" i="32" s="1"/>
  <c r="JW24" i="32" a="1"/>
  <c r="JW24" i="32" s="1"/>
  <c r="DT16" i="32" a="1"/>
  <c r="DT16" i="32" s="1"/>
  <c r="ES11" i="32" a="1"/>
  <c r="ES11" i="32" s="1"/>
  <c r="GW15" i="32" a="1"/>
  <c r="GW15" i="32" s="1"/>
  <c r="BC21" i="32" a="1"/>
  <c r="BC21" i="32" s="1"/>
  <c r="BU14" i="32" a="1"/>
  <c r="BU14" i="32" s="1"/>
  <c r="HK10" i="32" a="1"/>
  <c r="HK10" i="32"/>
  <c r="GK18" i="32" a="1"/>
  <c r="GK18" i="32" s="1"/>
  <c r="DQ14" i="32" a="1"/>
  <c r="DQ14" i="32" s="1"/>
  <c r="HN13" i="32" a="1"/>
  <c r="HN13" i="32" s="1"/>
  <c r="JS10" i="32" a="1"/>
  <c r="JS10" i="32" s="1"/>
  <c r="HH13" i="32" a="1"/>
  <c r="HH13" i="32" s="1"/>
  <c r="FW10" i="32" a="1"/>
  <c r="FW10" i="32" s="1"/>
  <c r="IY18" i="32" a="1"/>
  <c r="IY18" i="32" s="1"/>
  <c r="JA12" i="32" a="1"/>
  <c r="JA12" i="32" s="1"/>
  <c r="FC17" i="32" a="1"/>
  <c r="FC17" i="32" s="1"/>
  <c r="Z12" i="32" a="1"/>
  <c r="Z12" i="32" s="1"/>
  <c r="AX20" i="32" a="1"/>
  <c r="AX20" i="32" s="1"/>
  <c r="JY15" i="32" a="1"/>
  <c r="JY15" i="32" s="1"/>
  <c r="JU9" i="32" a="1"/>
  <c r="JU9" i="32" s="1"/>
  <c r="HP11" i="32" a="1"/>
  <c r="HP11" i="32" s="1"/>
  <c r="GN16" i="32" a="1"/>
  <c r="GN16" i="32" s="1"/>
  <c r="HS14" i="32" a="1"/>
  <c r="HS14" i="32" s="1"/>
  <c r="AK22" i="32" a="1"/>
  <c r="AK22" i="32" s="1"/>
  <c r="FZ13" i="32" a="1"/>
  <c r="FZ13" i="32"/>
  <c r="IP21" i="32" a="1"/>
  <c r="IP21" i="32" s="1"/>
  <c r="P10" i="32" a="1"/>
  <c r="P10" i="32" s="1"/>
  <c r="CV13" i="32" a="1"/>
  <c r="CV13" i="32" s="1"/>
  <c r="DZ15" i="32" a="1"/>
  <c r="DZ15" i="32" s="1"/>
  <c r="GX9" i="32" a="1"/>
  <c r="GX9" i="32" s="1"/>
  <c r="AU14" i="32" a="1"/>
  <c r="AU14" i="32" s="1"/>
  <c r="JG18" i="32" a="1"/>
  <c r="JG18" i="32" s="1"/>
  <c r="FY22" i="32" a="1"/>
  <c r="FY22" i="32" s="1"/>
  <c r="GP9" i="32" a="1"/>
  <c r="GP9" i="32" s="1"/>
  <c r="HZ15" i="32" a="1"/>
  <c r="HZ15" i="32" s="1"/>
  <c r="GG11" i="32" a="1"/>
  <c r="GG11" i="32" s="1"/>
  <c r="KR6" i="32" a="1"/>
  <c r="KR6" i="32" s="1"/>
  <c r="DB10" i="32" a="1"/>
  <c r="DB10" i="32" s="1"/>
  <c r="HD19" i="32" a="1"/>
  <c r="HD19" i="32" s="1"/>
  <c r="CD14" i="32" a="1"/>
  <c r="CD14" i="32" s="1"/>
  <c r="CE15" i="32" a="1"/>
  <c r="CE15" i="32" s="1"/>
  <c r="DW10" i="32" a="1"/>
  <c r="DW10" i="32" s="1"/>
  <c r="IA12" i="32" a="1"/>
  <c r="IA12" i="32" s="1"/>
  <c r="BA16" i="32" a="1"/>
  <c r="BA16" i="32" s="1"/>
  <c r="BQ19" i="32" a="1"/>
  <c r="BQ19" i="32" s="1"/>
  <c r="HR12" i="32" a="1"/>
  <c r="HR12" i="32" s="1"/>
  <c r="ES13" i="32" a="1"/>
  <c r="ES13" i="32" s="1"/>
  <c r="ER19" i="32" a="1"/>
  <c r="ER19" i="32" s="1"/>
  <c r="ED17" i="32" a="1"/>
  <c r="ED17" i="32" s="1"/>
  <c r="DJ19" i="32" a="1"/>
  <c r="DJ19" i="32" s="1"/>
  <c r="DI13" i="32" a="1"/>
  <c r="DI13" i="32" s="1"/>
  <c r="JQ19" i="32" a="1"/>
  <c r="JQ19" i="32" s="1"/>
  <c r="IU14" i="32" a="1"/>
  <c r="IU14" i="32" s="1"/>
  <c r="CN6" i="32" a="1"/>
  <c r="CN6" i="32" s="1"/>
  <c r="GN11" i="32" a="1"/>
  <c r="GN11" i="32" s="1"/>
  <c r="IZ18" i="32" a="1"/>
  <c r="IZ18" i="32" s="1"/>
  <c r="IH11" i="32" a="1"/>
  <c r="IH11" i="32" s="1"/>
  <c r="AB17" i="32" a="1"/>
  <c r="AB17" i="32" s="1"/>
  <c r="T16" i="32" a="1"/>
  <c r="T16" i="32" s="1"/>
  <c r="CN5" i="32" a="1"/>
  <c r="CN5" i="32" s="1"/>
  <c r="JU8" i="32" a="1"/>
  <c r="JU8" i="32" s="1"/>
  <c r="BY5" i="32" a="1"/>
  <c r="BY5" i="32" s="1"/>
  <c r="KA9" i="32" a="1"/>
  <c r="KA9" i="32" s="1"/>
  <c r="DU14" i="32" a="1"/>
  <c r="DU14" i="32" s="1"/>
  <c r="CA11" i="32" a="1"/>
  <c r="CA11" i="32" s="1"/>
  <c r="CF26" i="32" a="1"/>
  <c r="CF26" i="32" s="1"/>
  <c r="H9" i="32" a="1"/>
  <c r="H9" i="32" s="1"/>
  <c r="JY25" i="32" a="1"/>
  <c r="JY25" i="32" s="1"/>
  <c r="HQ11" i="32" a="1"/>
  <c r="HQ11" i="32" s="1"/>
  <c r="AX17" i="32" a="1"/>
  <c r="AX17" i="32" s="1"/>
  <c r="EZ16" i="32" a="1"/>
  <c r="EZ16" i="32" s="1"/>
  <c r="EX17" i="32" a="1"/>
  <c r="EX17" i="32" s="1"/>
  <c r="GA25" i="32" a="1"/>
  <c r="GA25" i="32" s="1"/>
  <c r="DL8" i="32" a="1"/>
  <c r="DL8" i="32" s="1"/>
  <c r="EC16" i="32" a="1"/>
  <c r="EC16" i="32" s="1"/>
  <c r="AR17" i="32" a="1"/>
  <c r="AR17" i="32" s="1"/>
  <c r="CE14" i="32" a="1"/>
  <c r="CE14" i="32" s="1"/>
  <c r="EA15" i="32" a="1"/>
  <c r="EA15" i="32" s="1"/>
  <c r="BL14" i="32" a="1"/>
  <c r="BL14" i="32" s="1"/>
  <c r="AB6" i="32" a="1"/>
  <c r="AB6" i="32" s="1"/>
  <c r="DZ10" i="32" a="1"/>
  <c r="DZ10" i="32" s="1"/>
  <c r="CW5" i="32" a="1"/>
  <c r="CW5" i="32" s="1"/>
  <c r="CS16" i="32" a="1"/>
  <c r="CS16" i="32" s="1"/>
  <c r="FH16" i="32" a="1"/>
  <c r="FH16" i="32" s="1"/>
  <c r="FK18" i="32" a="1"/>
  <c r="FK18" i="32" s="1"/>
  <c r="DN17" i="32" a="1"/>
  <c r="DN17" i="32" s="1"/>
  <c r="FV25" i="32" a="1"/>
  <c r="FV25" i="32" s="1"/>
  <c r="AD8" i="32" a="1"/>
  <c r="AD8" i="32" s="1"/>
  <c r="P20" i="32" a="1"/>
  <c r="P20" i="32" s="1"/>
  <c r="AE7" i="32" a="1"/>
  <c r="AE7" i="32" s="1"/>
  <c r="IP14" i="32" a="1"/>
  <c r="IP14" i="32" s="1"/>
  <c r="EC15" i="32" a="1"/>
  <c r="EC15" i="32" s="1"/>
  <c r="BN16" i="32" a="1"/>
  <c r="BN16" i="32" s="1"/>
  <c r="CY17" i="32" a="1"/>
  <c r="CY17" i="32" s="1"/>
  <c r="CD18" i="32" a="1"/>
  <c r="CD18" i="32" s="1"/>
  <c r="HP27" i="32" a="1"/>
  <c r="HP27" i="32" s="1"/>
  <c r="IW6" i="32" a="1"/>
  <c r="IW6" i="32" s="1"/>
  <c r="GU12" i="32" a="1"/>
  <c r="GU12" i="32" s="1"/>
  <c r="HC19" i="32" a="1"/>
  <c r="HC19" i="32" s="1"/>
  <c r="T11" i="32" a="1"/>
  <c r="T11" i="32" s="1"/>
  <c r="F12" i="32" a="1"/>
  <c r="F12" i="32" s="1"/>
  <c r="JI14" i="32" a="1"/>
  <c r="JI14" i="32" s="1"/>
  <c r="EX15" i="32" a="1"/>
  <c r="EX15" i="32" s="1"/>
  <c r="BP5" i="32" a="1"/>
  <c r="BP5" i="32" s="1"/>
  <c r="HW12" i="32" a="1"/>
  <c r="HW12" i="32" s="1"/>
  <c r="CY12" i="32" a="1"/>
  <c r="CY12" i="32" s="1"/>
  <c r="IJ5" i="32" a="1"/>
  <c r="IJ5" i="32" s="1"/>
  <c r="CO6" i="32" a="1"/>
  <c r="CO6" i="32" s="1"/>
  <c r="BC13" i="32" a="1"/>
  <c r="BC13" i="32" s="1"/>
  <c r="DN6" i="32" a="1"/>
  <c r="DN6" i="32" s="1"/>
  <c r="EZ11" i="32" a="1"/>
  <c r="EZ11" i="32" s="1"/>
  <c r="EY19" i="32" a="1"/>
  <c r="EY19" i="32" s="1"/>
  <c r="HL10" i="32" a="1"/>
  <c r="HL10" i="32" s="1"/>
  <c r="JU26" i="32" a="1"/>
  <c r="JU26" i="32" s="1"/>
  <c r="DU5" i="32" a="1"/>
  <c r="DU5" i="32" s="1"/>
  <c r="V10" i="32" a="1"/>
  <c r="V10" i="32" s="1"/>
  <c r="DN5" i="32" a="1"/>
  <c r="DN5" i="32" s="1"/>
  <c r="EE9" i="32" a="1"/>
  <c r="EE9" i="32" s="1"/>
  <c r="CD24" i="32" a="1"/>
  <c r="CD24" i="32" s="1"/>
  <c r="JK19" i="32" a="1"/>
  <c r="JK19" i="32" s="1"/>
  <c r="GE11" i="32" a="1"/>
  <c r="GE11" i="32" s="1"/>
  <c r="EC9" i="32" a="1"/>
  <c r="EC9" i="32" s="1"/>
  <c r="FB7" i="32" a="1"/>
  <c r="FB7" i="32" s="1"/>
  <c r="HS10" i="32" a="1"/>
  <c r="HS10" i="32" s="1"/>
  <c r="AA12" i="32" a="1"/>
  <c r="AA12" i="32" s="1"/>
  <c r="FQ11" i="32" a="1"/>
  <c r="FQ11" i="32" s="1"/>
  <c r="BG17" i="32" a="1"/>
  <c r="BG17" i="32" s="1"/>
  <c r="IA6" i="32" a="1"/>
  <c r="IA6" i="32" s="1"/>
  <c r="CO13" i="32" a="1"/>
  <c r="CO13" i="32" s="1"/>
  <c r="EH25" i="32" a="1"/>
  <c r="EH25" i="32" s="1"/>
  <c r="F14" i="32" a="1"/>
  <c r="F14" i="32" s="1"/>
  <c r="IK17" i="32" a="1"/>
  <c r="IK17" i="32" s="1"/>
  <c r="BL27" i="32" a="1"/>
  <c r="BL27" i="32" s="1"/>
  <c r="DD21" i="32" a="1"/>
  <c r="DD21" i="32" s="1"/>
  <c r="AA19" i="32" a="1"/>
  <c r="AA19" i="32" s="1"/>
  <c r="JL18" i="32" a="1"/>
  <c r="JL18" i="32" s="1"/>
  <c r="HG19" i="32" a="1"/>
  <c r="HG19" i="32" s="1"/>
  <c r="DJ11" i="32" a="1"/>
  <c r="DJ11" i="32" s="1"/>
  <c r="BD11" i="32" a="1"/>
  <c r="BD11" i="32" s="1"/>
  <c r="I8" i="32" a="1"/>
  <c r="I8" i="32" s="1"/>
  <c r="GZ27" i="32" a="1"/>
  <c r="GZ27" i="32" s="1"/>
  <c r="FQ7" i="32" a="1"/>
  <c r="FQ7" i="32" s="1"/>
  <c r="GD13" i="32" a="1"/>
  <c r="GD13" i="32" s="1"/>
  <c r="GY13" i="32" a="1"/>
  <c r="GY13" i="32" s="1"/>
  <c r="JQ14" i="32" a="1"/>
  <c r="JQ14" i="32" s="1"/>
  <c r="JQ13" i="32" a="1"/>
  <c r="JQ13" i="32" s="1"/>
  <c r="BD9" i="32" a="1"/>
  <c r="BD9" i="32" s="1"/>
  <c r="J7" i="32" a="1"/>
  <c r="J7" i="32" s="1"/>
  <c r="EX14" i="32" a="1"/>
  <c r="EX14" i="32"/>
  <c r="CX6" i="32" a="1"/>
  <c r="CX6" i="32" s="1"/>
  <c r="JO9" i="32" a="1"/>
  <c r="JO9" i="32" s="1"/>
  <c r="CS11" i="32" a="1"/>
  <c r="CS11" i="32" s="1"/>
  <c r="FV19" i="32" a="1"/>
  <c r="FV19" i="32" s="1"/>
  <c r="AI17" i="32" a="1"/>
  <c r="AI17" i="32" s="1"/>
  <c r="HC8" i="32" a="1"/>
  <c r="HC8" i="32" s="1"/>
  <c r="GU8" i="32" a="1"/>
  <c r="GU8" i="32" s="1"/>
  <c r="FT10" i="32" a="1"/>
  <c r="FT10" i="32" s="1"/>
  <c r="Z23" i="32" a="1"/>
  <c r="Z23" i="32" s="1"/>
  <c r="HC17" i="32" a="1"/>
  <c r="HC17" i="32" s="1"/>
  <c r="CM17" i="32" a="1"/>
  <c r="CM17" i="32" s="1"/>
  <c r="GP16" i="32" a="1"/>
  <c r="GP16" i="32" s="1"/>
  <c r="BL16" i="32" a="1"/>
  <c r="BL16" i="32" s="1"/>
  <c r="HN16" i="32" a="1"/>
  <c r="HN16" i="32" s="1"/>
  <c r="IC13" i="32" a="1"/>
  <c r="IC13" i="32" s="1"/>
  <c r="FR15" i="32" a="1"/>
  <c r="FR15" i="32" s="1"/>
  <c r="KQ11" i="32" a="1"/>
  <c r="KQ11" i="32" s="1"/>
  <c r="JO11" i="32" a="1"/>
  <c r="JO11" i="32" s="1"/>
  <c r="IB13" i="32" a="1"/>
  <c r="IB13" i="32" s="1"/>
  <c r="DN18" i="32" a="1"/>
  <c r="DN18" i="32" s="1"/>
  <c r="JT15" i="32" a="1"/>
  <c r="JT15" i="32" s="1"/>
  <c r="ID17" i="32" a="1"/>
  <c r="ID17" i="32" s="1"/>
  <c r="DS17" i="32" a="1"/>
  <c r="DS17" i="32" s="1"/>
  <c r="JF15" i="32" a="1"/>
  <c r="JF15" i="32" s="1"/>
  <c r="EX21" i="32" a="1"/>
  <c r="EX21" i="32" s="1"/>
  <c r="DU11" i="32" a="1"/>
  <c r="DU11" i="32" s="1"/>
  <c r="DH14" i="32" a="1"/>
  <c r="DH14" i="32" s="1"/>
  <c r="EI18" i="32" a="1"/>
  <c r="EI18" i="32" s="1"/>
  <c r="BZ15" i="32" a="1"/>
  <c r="BZ15" i="32" s="1"/>
  <c r="FP14" i="32" a="1"/>
  <c r="FP14" i="32" s="1"/>
  <c r="BP11" i="32" a="1"/>
  <c r="BP11" i="32" s="1"/>
  <c r="DG10" i="32" a="1"/>
  <c r="DG10" i="32" s="1"/>
  <c r="IB16" i="32" a="1"/>
  <c r="IB16" i="32"/>
  <c r="CE18" i="32" a="1"/>
  <c r="CE18" i="32" s="1"/>
  <c r="CW10" i="32" a="1"/>
  <c r="CW10" i="32" s="1"/>
  <c r="GG17" i="32" a="1"/>
  <c r="GG17" i="32" s="1"/>
  <c r="CN10" i="32" a="1"/>
  <c r="CN10" i="32" s="1"/>
  <c r="DY12" i="32" a="1"/>
  <c r="DY12" i="32" s="1"/>
  <c r="K21" i="32" a="1"/>
  <c r="K21" i="32" s="1"/>
  <c r="R13" i="32" a="1"/>
  <c r="R13" i="32" s="1"/>
  <c r="BI10" i="32" a="1"/>
  <c r="BI10" i="32" s="1"/>
  <c r="HB11" i="32" a="1"/>
  <c r="HB11" i="32" s="1"/>
  <c r="BA10" i="32" a="1"/>
  <c r="BA10" i="32" s="1"/>
  <c r="GY10" i="32" a="1"/>
  <c r="GY10" i="32" s="1"/>
  <c r="AY13" i="32" a="1"/>
  <c r="AY13" i="32" s="1"/>
  <c r="CM26" i="32" a="1"/>
  <c r="CM26" i="32" s="1"/>
  <c r="S13" i="32" a="1"/>
  <c r="S13" i="32" s="1"/>
  <c r="JM9" i="32" a="1"/>
  <c r="JM9" i="32" s="1"/>
  <c r="JX17" i="32" a="1"/>
  <c r="JX17" i="32" s="1"/>
  <c r="DM15" i="32" a="1"/>
  <c r="DM15" i="32" s="1"/>
  <c r="GM6" i="32" a="1"/>
  <c r="GM6" i="32" s="1"/>
  <c r="GF18" i="32" a="1"/>
  <c r="GF18" i="32" s="1"/>
  <c r="GC15" i="32" a="1"/>
  <c r="GC15" i="32" s="1"/>
  <c r="JF18" i="32" a="1"/>
  <c r="JF18" i="32"/>
  <c r="GW13" i="32" a="1"/>
  <c r="GW13" i="32" s="1"/>
  <c r="DA9" i="32" a="1"/>
  <c r="DA9" i="32" s="1"/>
  <c r="FY5" i="32" a="1"/>
  <c r="FY5" i="32" s="1"/>
  <c r="FE15" i="32" a="1"/>
  <c r="FE15" i="32" s="1"/>
  <c r="DC15" i="32" a="1"/>
  <c r="DC15" i="32" s="1"/>
  <c r="HJ14" i="32" a="1"/>
  <c r="HJ14" i="32" s="1"/>
  <c r="HB6" i="32" a="1"/>
  <c r="HB6" i="32" s="1"/>
  <c r="CA19" i="32" a="1"/>
  <c r="CA19" i="32" s="1"/>
  <c r="GC11" i="32" a="1"/>
  <c r="GC11" i="32" s="1"/>
  <c r="BM15" i="32" a="1"/>
  <c r="BM15" i="32" s="1"/>
  <c r="CJ12" i="32" a="1"/>
  <c r="CJ12" i="32" s="1"/>
  <c r="M12" i="32" a="1"/>
  <c r="M12" i="32" s="1"/>
  <c r="DS8" i="32" a="1"/>
  <c r="DS8" i="32" s="1"/>
  <c r="GO5" i="32" a="1"/>
  <c r="GO5" i="32" s="1"/>
  <c r="IG21" i="32" a="1"/>
  <c r="IG21" i="32" s="1"/>
  <c r="FU16" i="32" a="1"/>
  <c r="FU16" i="32" s="1"/>
  <c r="DT5" i="32" a="1"/>
  <c r="DT5" i="32" s="1"/>
  <c r="AM11" i="32" a="1"/>
  <c r="AM11" i="32" s="1"/>
  <c r="EE7" i="32" a="1"/>
  <c r="EE7" i="32" s="1"/>
  <c r="EC22" i="32" a="1"/>
  <c r="EC22" i="32" s="1"/>
  <c r="HO13" i="32" a="1"/>
  <c r="HO13" i="32" s="1"/>
  <c r="GX15" i="32" a="1"/>
  <c r="GX15" i="32" s="1"/>
  <c r="T15" i="32" a="1"/>
  <c r="T15" i="32" s="1"/>
  <c r="IR5" i="32" a="1"/>
  <c r="IR5" i="32" s="1"/>
  <c r="Y14" i="32" a="1"/>
  <c r="Y14" i="32"/>
  <c r="JU10" i="32" a="1"/>
  <c r="JU10" i="32" s="1"/>
  <c r="GR9" i="32" a="1"/>
  <c r="GR9" i="32" s="1"/>
  <c r="CT14" i="32" a="1"/>
  <c r="CT14" i="32" s="1"/>
  <c r="DC13" i="32" a="1"/>
  <c r="DC13" i="32" s="1"/>
  <c r="JJ14" i="32" a="1"/>
  <c r="JJ14" i="32" s="1"/>
  <c r="BX9" i="32" a="1"/>
  <c r="BX9" i="32" s="1"/>
  <c r="O9" i="32" a="1"/>
  <c r="O9" i="32" s="1"/>
  <c r="HC6" i="32" a="1"/>
  <c r="HC6" i="32" s="1"/>
  <c r="JP17" i="32" a="1"/>
  <c r="JP17" i="32" s="1"/>
  <c r="EE15" i="32" a="1"/>
  <c r="EE15" i="32" s="1"/>
  <c r="IY25" i="32" a="1"/>
  <c r="IY25" i="32" s="1"/>
  <c r="AM7" i="32" a="1"/>
  <c r="AM7" i="32" s="1"/>
  <c r="JD25" i="32" a="1"/>
  <c r="JD25" i="32" s="1"/>
  <c r="HU8" i="32" a="1"/>
  <c r="HU8" i="32" s="1"/>
  <c r="JO20" i="32" a="1"/>
  <c r="JO20" i="32" s="1"/>
  <c r="JI13" i="32" a="1"/>
  <c r="JI13" i="32" s="1"/>
  <c r="HN27" i="32" a="1"/>
  <c r="HN27" i="32" s="1"/>
  <c r="AF15" i="32" a="1"/>
  <c r="AF15" i="32" s="1"/>
  <c r="HS6" i="32" a="1"/>
  <c r="HS6" i="32" s="1"/>
  <c r="JY14" i="32" a="1"/>
  <c r="JY14" i="32" s="1"/>
  <c r="JW14" i="32" a="1"/>
  <c r="JW14" i="32" s="1"/>
  <c r="AZ6" i="32" a="1"/>
  <c r="AZ6" i="32" s="1"/>
  <c r="HZ6" i="32" a="1"/>
  <c r="HZ6" i="32" s="1"/>
  <c r="JF21" i="32" a="1"/>
  <c r="JF21" i="32" s="1"/>
  <c r="IL7" i="32" a="1"/>
  <c r="IL7" i="32" s="1"/>
  <c r="DO19" i="32" a="1"/>
  <c r="DO19" i="32" s="1"/>
  <c r="K15" i="32" a="1"/>
  <c r="K15" i="32" s="1"/>
  <c r="HP10" i="32" a="1"/>
  <c r="HP10" i="32" s="1"/>
  <c r="HG8" i="32" a="1"/>
  <c r="HG8" i="32" s="1"/>
  <c r="AT5" i="32" a="1"/>
  <c r="AT5" i="32" s="1"/>
  <c r="FJ9" i="32" a="1"/>
  <c r="FJ9" i="32" s="1"/>
  <c r="BJ16" i="32" a="1"/>
  <c r="BJ16" i="32" s="1"/>
  <c r="GB16" i="32" a="1"/>
  <c r="GB16" i="32" s="1"/>
  <c r="HJ15" i="32" a="1"/>
  <c r="HJ15" i="32" s="1"/>
  <c r="IF13" i="32" a="1"/>
  <c r="IF13" i="32" s="1"/>
  <c r="HE5" i="32" a="1"/>
  <c r="HE5" i="32" s="1"/>
  <c r="AN11" i="32" a="1"/>
  <c r="AN11" i="32" s="1"/>
  <c r="IQ6" i="32" a="1"/>
  <c r="IQ6" i="32" s="1"/>
  <c r="JM16" i="32" a="1"/>
  <c r="JM16" i="32" s="1"/>
  <c r="BK18" i="32" a="1"/>
  <c r="BK18" i="32" s="1"/>
  <c r="DF15" i="32" a="1"/>
  <c r="DF15" i="32" s="1"/>
  <c r="M27" i="32" a="1"/>
  <c r="M27" i="32" s="1"/>
  <c r="BY6" i="32" a="1"/>
  <c r="BY6" i="32" s="1"/>
  <c r="Q7" i="32" a="1"/>
  <c r="Q7" i="32" s="1"/>
  <c r="FV9" i="32" a="1"/>
  <c r="FV9" i="32" s="1"/>
  <c r="JW6" i="32" a="1"/>
  <c r="JW6" i="32" s="1"/>
  <c r="W19" i="32" a="1"/>
  <c r="W19" i="32" s="1"/>
  <c r="EH19" i="32" a="1"/>
  <c r="EH19" i="32" s="1"/>
  <c r="BV19" i="32" a="1"/>
  <c r="BV19" i="32" s="1"/>
  <c r="GN23" i="32" a="1"/>
  <c r="GN23" i="32" s="1"/>
  <c r="AX22" i="32" a="1"/>
  <c r="AX22" i="32" s="1"/>
  <c r="ER5" i="32" a="1"/>
  <c r="ER5" i="32" s="1"/>
  <c r="JE26" i="32" a="1"/>
  <c r="JE26" i="32" s="1"/>
  <c r="FL20" i="32" a="1"/>
  <c r="FL20" i="32" s="1"/>
  <c r="FD21" i="32" a="1"/>
  <c r="FD21" i="32" s="1"/>
  <c r="BW19" i="32" a="1"/>
  <c r="BW19" i="32" s="1"/>
  <c r="JJ24" i="32" a="1"/>
  <c r="JJ24" i="32" s="1"/>
  <c r="FI23" i="32" a="1"/>
  <c r="FI23" i="32" s="1"/>
  <c r="IA11" i="32" a="1"/>
  <c r="IA11" i="32" s="1"/>
  <c r="EO10" i="32" a="1"/>
  <c r="EO10" i="32" s="1"/>
  <c r="DN10" i="32" a="1"/>
  <c r="DN10" i="32" s="1"/>
  <c r="EP18" i="32" a="1"/>
  <c r="EP18" i="32" s="1"/>
  <c r="AJ21" i="32" a="1"/>
  <c r="AJ21" i="32" s="1"/>
  <c r="ED18" i="32" a="1"/>
  <c r="ED18" i="32" s="1"/>
  <c r="GM18" i="32" a="1"/>
  <c r="GM18" i="32" s="1"/>
  <c r="IR23" i="32" a="1"/>
  <c r="IR23" i="32" s="1"/>
  <c r="HJ20" i="32" a="1"/>
  <c r="HJ20" i="32" s="1"/>
  <c r="CG23" i="32" a="1"/>
  <c r="CG23" i="32" s="1"/>
  <c r="CG6" i="32" a="1"/>
  <c r="CG6" i="32" s="1"/>
  <c r="CO7" i="32" a="1"/>
  <c r="CO7" i="32" s="1"/>
  <c r="T21" i="32" a="1"/>
  <c r="T21" i="32" s="1"/>
  <c r="DX19" i="32" a="1"/>
  <c r="DX19" i="32" s="1"/>
  <c r="J20" i="32" a="1"/>
  <c r="J20" i="32" s="1"/>
  <c r="JD17" i="32" a="1"/>
  <c r="JD17" i="32" s="1"/>
  <c r="HH23" i="32" a="1"/>
  <c r="HH23" i="32" s="1"/>
  <c r="I24" i="32" a="1"/>
  <c r="I24" i="32" s="1"/>
  <c r="CC17" i="32" a="1"/>
  <c r="CC17" i="32" s="1"/>
  <c r="CG9" i="32" a="1"/>
  <c r="CG9" i="32" s="1"/>
  <c r="FD10" i="32" a="1"/>
  <c r="FD10" i="32" s="1"/>
  <c r="W20" i="32" a="1"/>
  <c r="W20" i="32" s="1"/>
  <c r="K20" i="32" a="1"/>
  <c r="K20" i="32" s="1"/>
  <c r="DU22" i="32" a="1"/>
  <c r="DU22" i="32" s="1"/>
  <c r="DE19" i="32" a="1"/>
  <c r="DE19" i="32" s="1"/>
  <c r="HX23" i="32" a="1"/>
  <c r="HX23" i="32" s="1"/>
  <c r="GW20" i="32" a="1"/>
  <c r="GW20" i="32" s="1"/>
  <c r="FD13" i="32" a="1"/>
  <c r="FD13" i="32" s="1"/>
  <c r="GK9" i="32" a="1"/>
  <c r="GK9" i="32" s="1"/>
  <c r="J11" i="32" a="1"/>
  <c r="J11" i="32" s="1"/>
  <c r="DF16" i="32" a="1"/>
  <c r="DF16" i="32"/>
  <c r="IE8" i="32" a="1"/>
  <c r="IE8" i="32" s="1"/>
  <c r="EB23" i="32" a="1"/>
  <c r="EB23" i="32" s="1"/>
  <c r="CT17" i="32" a="1"/>
  <c r="CT17" i="32" s="1"/>
  <c r="JS21" i="32" a="1"/>
  <c r="JS21" i="32" s="1"/>
  <c r="DA15" i="32" a="1"/>
  <c r="DA15" i="32" s="1"/>
  <c r="JU14" i="32" a="1"/>
  <c r="JU14" i="32" s="1"/>
  <c r="DY10" i="32" a="1"/>
  <c r="DY10" i="32" s="1"/>
  <c r="DE13" i="32" a="1"/>
  <c r="DE13" i="32" s="1"/>
  <c r="GS12" i="32" a="1"/>
  <c r="GS12" i="32" s="1"/>
  <c r="CE24" i="32" a="1"/>
  <c r="CE24" i="32" s="1"/>
  <c r="JT9" i="32" a="1"/>
  <c r="JT9" i="32" s="1"/>
  <c r="BL13" i="32" a="1"/>
  <c r="BL13" i="32" s="1"/>
  <c r="GA22" i="32" a="1"/>
  <c r="GA22" i="32" s="1"/>
  <c r="JL14" i="32" a="1"/>
  <c r="JL14" i="32" s="1"/>
  <c r="EB13" i="32" a="1"/>
  <c r="EB13" i="32" s="1"/>
  <c r="IA15" i="32" a="1"/>
  <c r="IA15" i="32" s="1"/>
  <c r="DW22" i="32" a="1"/>
  <c r="DW22" i="32" s="1"/>
  <c r="AD21" i="32" a="1"/>
  <c r="AD21" i="32" s="1"/>
  <c r="HF11" i="32" a="1"/>
  <c r="HF11" i="32" s="1"/>
  <c r="AN16" i="32" a="1"/>
  <c r="AN16" i="32" s="1"/>
  <c r="FH12" i="32" a="1"/>
  <c r="FH12" i="32" s="1"/>
  <c r="DW12" i="32" a="1"/>
  <c r="DW12" i="32" s="1"/>
  <c r="CW18" i="32" a="1"/>
  <c r="CW18" i="32" s="1"/>
  <c r="IN9" i="32" a="1"/>
  <c r="IN9" i="32" s="1"/>
  <c r="DK16" i="32" a="1"/>
  <c r="DK16" i="32"/>
  <c r="FB14" i="32" a="1"/>
  <c r="FB14" i="32" s="1"/>
  <c r="IR15" i="32" a="1"/>
  <c r="IR15" i="32" s="1"/>
  <c r="KP9" i="32" a="1"/>
  <c r="KP9" i="32" s="1"/>
  <c r="IF16" i="32" a="1"/>
  <c r="IF16" i="32" s="1"/>
  <c r="FL17" i="32" a="1"/>
  <c r="FL17" i="32" s="1"/>
  <c r="HU15" i="32" a="1"/>
  <c r="HU15" i="32" s="1"/>
  <c r="AD23" i="32" a="1"/>
  <c r="AD23" i="32" s="1"/>
  <c r="CY14" i="32" a="1"/>
  <c r="CY14" i="32" s="1"/>
  <c r="FN19" i="32" a="1"/>
  <c r="FN19" i="32" s="1"/>
  <c r="FR10" i="32" a="1"/>
  <c r="FR10" i="32" s="1"/>
  <c r="AV16" i="32" a="1"/>
  <c r="AV16" i="32"/>
  <c r="CE23" i="32" a="1"/>
  <c r="CE23" i="32" s="1"/>
  <c r="ES12" i="32" a="1"/>
  <c r="ES12" i="32" s="1"/>
  <c r="FX5" i="32" a="1"/>
  <c r="FX5" i="32" s="1"/>
  <c r="DM14" i="32" a="1"/>
  <c r="DM14" i="32" s="1"/>
  <c r="DF17" i="32" a="1"/>
  <c r="DF17" i="32" s="1"/>
  <c r="FD12" i="32" a="1"/>
  <c r="FD12" i="32" s="1"/>
  <c r="IH14" i="32" a="1"/>
  <c r="IH14" i="32" s="1"/>
  <c r="I7" i="32" a="1"/>
  <c r="I7" i="32" s="1"/>
  <c r="FE26" i="32" a="1"/>
  <c r="FE26" i="32" s="1"/>
  <c r="DL14" i="32" a="1"/>
  <c r="DL14" i="32" s="1"/>
  <c r="AK12" i="32" a="1"/>
  <c r="AK12" i="32" s="1"/>
  <c r="CY10" i="32" a="1"/>
  <c r="CY10" i="32" s="1"/>
  <c r="FC10" i="32" a="1"/>
  <c r="FC10" i="32" s="1"/>
  <c r="GZ14" i="32" a="1"/>
  <c r="GZ14" i="32" s="1"/>
  <c r="BY14" i="32" a="1"/>
  <c r="BY14" i="32" s="1"/>
  <c r="GY7" i="32" a="1"/>
  <c r="GY7" i="32" s="1"/>
  <c r="IH26" i="32" a="1"/>
  <c r="IH26" i="32" s="1"/>
  <c r="DG22" i="32" a="1"/>
  <c r="DG22" i="32" s="1"/>
  <c r="ET22" i="32" a="1"/>
  <c r="ET22" i="32" s="1"/>
  <c r="HD11" i="32" a="1"/>
  <c r="HD11" i="32" s="1"/>
  <c r="BI26" i="32" a="1"/>
  <c r="BI26" i="32" s="1"/>
  <c r="DN9" i="32" a="1"/>
  <c r="DN9" i="32" s="1"/>
  <c r="KN13" i="32" a="1"/>
  <c r="KN13" i="32" s="1"/>
  <c r="DS15" i="32" a="1"/>
  <c r="DS15" i="32" s="1"/>
  <c r="AC12" i="32" a="1"/>
  <c r="AC12" i="32" s="1"/>
  <c r="HT15" i="32" a="1"/>
  <c r="HT15" i="32" s="1"/>
  <c r="HL5" i="32" a="1"/>
  <c r="HL5" i="32" s="1"/>
  <c r="AB15" i="32" a="1"/>
  <c r="AB15" i="32" s="1"/>
  <c r="HV7" i="32" a="1"/>
  <c r="HV7" i="32" s="1"/>
  <c r="JM15" i="32" a="1"/>
  <c r="JM15" i="32" s="1"/>
  <c r="HB9" i="32" a="1"/>
  <c r="HB9" i="32" s="1"/>
  <c r="JR14" i="32" a="1"/>
  <c r="JR14" i="32" s="1"/>
  <c r="EP14" i="32" a="1"/>
  <c r="EP14" i="32" s="1"/>
  <c r="FG6" i="32" a="1"/>
  <c r="FG6" i="32" s="1"/>
  <c r="EW15" i="32" a="1"/>
  <c r="EW15" i="32" s="1"/>
  <c r="U17" i="32" a="1"/>
  <c r="U17" i="32" s="1"/>
  <c r="FQ14" i="32" a="1"/>
  <c r="FQ14" i="32" s="1"/>
  <c r="HV13" i="32" a="1"/>
  <c r="HV13" i="32" s="1"/>
  <c r="HY12" i="32" a="1"/>
  <c r="HY12" i="32" s="1"/>
  <c r="JE10" i="32" a="1"/>
  <c r="JE10" i="32" s="1"/>
  <c r="GF11" i="32" a="1"/>
  <c r="GF11" i="32" s="1"/>
  <c r="EX10" i="32" a="1"/>
  <c r="EX10" i="32" s="1"/>
  <c r="HF10" i="32" a="1"/>
  <c r="HF10" i="32" s="1"/>
  <c r="AF7" i="32" a="1"/>
  <c r="AF7" i="32" s="1"/>
  <c r="FE17" i="32" a="1"/>
  <c r="FE17" i="32" s="1"/>
  <c r="EX11" i="32" a="1"/>
  <c r="EX11" i="32" s="1"/>
  <c r="JH5" i="32" a="1"/>
  <c r="JH5" i="32"/>
  <c r="EU7" i="32" a="1"/>
  <c r="EU7" i="32" s="1"/>
  <c r="FB27" i="32" a="1"/>
  <c r="FB27" i="32" s="1"/>
  <c r="AS9" i="32" a="1"/>
  <c r="AS9" i="32" s="1"/>
  <c r="BA20" i="32" a="1"/>
  <c r="BA20" i="32" s="1"/>
  <c r="AY10" i="32" a="1"/>
  <c r="AY10" i="32" s="1"/>
  <c r="AJ5" i="32" a="1"/>
  <c r="AJ5" i="32" s="1"/>
  <c r="DE6" i="32" a="1"/>
  <c r="DE6" i="32" s="1"/>
  <c r="P17" i="32" a="1"/>
  <c r="P17" i="32" s="1"/>
  <c r="AV7" i="32" a="1"/>
  <c r="AV7" i="32" s="1"/>
  <c r="GV16" i="32" a="1"/>
  <c r="GV16" i="32" s="1"/>
  <c r="JU19" i="32" a="1"/>
  <c r="JU19" i="32" s="1"/>
  <c r="BC7" i="32" a="1"/>
  <c r="BC7" i="32" s="1"/>
  <c r="IE27" i="32" a="1"/>
  <c r="IE27" i="32" s="1"/>
  <c r="BH8" i="32" a="1"/>
  <c r="BH8" i="32" s="1"/>
  <c r="BO23" i="32" a="1"/>
  <c r="BO23" i="32" s="1"/>
  <c r="FD11" i="32" a="1"/>
  <c r="FD11" i="32" s="1"/>
  <c r="IE13" i="32" a="1"/>
  <c r="IE13" i="32" s="1"/>
  <c r="AR9" i="32" a="1"/>
  <c r="AR9" i="32" s="1"/>
  <c r="EL5" i="32" a="1"/>
  <c r="EL5" i="32" s="1"/>
  <c r="AX10" i="32" a="1"/>
  <c r="AX10" i="32" s="1"/>
  <c r="GI8" i="32" a="1"/>
  <c r="GI8" i="32" s="1"/>
  <c r="IV25" i="32" a="1"/>
  <c r="IV25" i="32" s="1"/>
  <c r="IN27" i="32" a="1"/>
  <c r="IN27" i="32" s="1"/>
  <c r="AO23" i="32" a="1"/>
  <c r="AO23" i="32" s="1"/>
  <c r="HD16" i="32" a="1"/>
  <c r="HD16" i="32" s="1"/>
  <c r="HU19" i="32" a="1"/>
  <c r="HU19" i="32"/>
  <c r="H15" i="32" a="1"/>
  <c r="H15" i="32" s="1"/>
  <c r="FG13" i="32" a="1"/>
  <c r="FG13" i="32" s="1"/>
  <c r="AM10" i="32" a="1"/>
  <c r="AM10" i="32" s="1"/>
  <c r="HH12" i="32" a="1"/>
  <c r="HH12" i="32" s="1"/>
  <c r="EN19" i="32" a="1"/>
  <c r="EN19" i="32" s="1"/>
  <c r="AM19" i="32" a="1"/>
  <c r="AM19" i="32" s="1"/>
  <c r="FS9" i="32" a="1"/>
  <c r="FS9" i="32" s="1"/>
  <c r="EX18" i="32" a="1"/>
  <c r="EX18" i="32" s="1"/>
  <c r="DU16" i="32" a="1"/>
  <c r="DU16" i="32" s="1"/>
  <c r="FT13" i="32" a="1"/>
  <c r="FT13" i="32" s="1"/>
  <c r="JV9" i="32" a="1"/>
  <c r="JV9" i="32" s="1"/>
  <c r="FJ13" i="32" a="1"/>
  <c r="FJ13" i="32" s="1"/>
  <c r="CC18" i="32" a="1"/>
  <c r="CC18" i="32" s="1"/>
  <c r="CZ27" i="32" a="1"/>
  <c r="CZ27" i="32" s="1"/>
  <c r="GS5" i="32" a="1"/>
  <c r="GS5" i="32" s="1"/>
  <c r="CV16" i="32" a="1"/>
  <c r="CV16" i="32" s="1"/>
  <c r="FN18" i="32" a="1"/>
  <c r="FN18" i="32" s="1"/>
  <c r="JC12" i="32" a="1"/>
  <c r="JC12" i="32" s="1"/>
  <c r="EY12" i="32" a="1"/>
  <c r="EY12" i="32" s="1"/>
  <c r="DC10" i="32" a="1"/>
  <c r="DC10" i="32" s="1"/>
  <c r="EG17" i="32" a="1"/>
  <c r="EG17" i="32" s="1"/>
  <c r="JL21" i="32" a="1"/>
  <c r="JL21" i="32" s="1"/>
  <c r="GP17" i="32" a="1"/>
  <c r="GP17" i="32" s="1"/>
  <c r="EM15" i="32" a="1"/>
  <c r="EM15" i="32" s="1"/>
  <c r="BS13" i="32" a="1"/>
  <c r="BS13" i="32" s="1"/>
  <c r="FZ22" i="32" a="1"/>
  <c r="FZ22" i="32" s="1"/>
  <c r="II13" i="32" a="1"/>
  <c r="II13" i="32" s="1"/>
  <c r="DJ10" i="32" a="1"/>
  <c r="DJ10" i="32" s="1"/>
  <c r="L16" i="32" a="1"/>
  <c r="L16" i="32" s="1"/>
  <c r="EN15" i="32" a="1"/>
  <c r="EN15" i="32" s="1"/>
  <c r="AB14" i="32" a="1"/>
  <c r="AB14" i="32" s="1"/>
  <c r="CZ17" i="32" a="1"/>
  <c r="CZ17" i="32" s="1"/>
  <c r="GK13" i="32" a="1"/>
  <c r="GK13" i="32" s="1"/>
  <c r="HN21" i="32" a="1"/>
  <c r="HN21" i="32" s="1"/>
  <c r="IX15" i="32" a="1"/>
  <c r="IX15" i="32" s="1"/>
  <c r="V19" i="32" a="1"/>
  <c r="V19" i="32" s="1"/>
  <c r="AR11" i="32" a="1"/>
  <c r="AR11" i="32" s="1"/>
  <c r="HL13" i="32" a="1"/>
  <c r="HL13" i="32" s="1"/>
  <c r="X16" i="32" a="1"/>
  <c r="X16" i="32" s="1"/>
  <c r="IA13" i="32" a="1"/>
  <c r="IA13" i="32" s="1"/>
  <c r="CH15" i="32" a="1"/>
  <c r="CH15" i="32" s="1"/>
  <c r="GM14" i="32" a="1"/>
  <c r="GM14" i="32" s="1"/>
  <c r="GZ13" i="32" a="1"/>
  <c r="GZ13" i="32" s="1"/>
  <c r="CB12" i="32" a="1"/>
  <c r="CB12" i="32" s="1"/>
  <c r="JE15" i="32" a="1"/>
  <c r="JE15" i="32" s="1"/>
  <c r="AX16" i="32" a="1"/>
  <c r="AX16" i="32" s="1"/>
  <c r="O20" i="32" a="1"/>
  <c r="O20" i="32" s="1"/>
  <c r="EH14" i="32" a="1"/>
  <c r="EH14" i="32" s="1"/>
  <c r="CV11" i="32" a="1"/>
  <c r="CV11" i="32" s="1"/>
  <c r="GE6" i="32" a="1"/>
  <c r="GE6" i="32" s="1"/>
  <c r="DG18" i="32" a="1"/>
  <c r="DG18" i="32" s="1"/>
  <c r="HF12" i="32" a="1"/>
  <c r="HF12" i="32" s="1"/>
  <c r="EY15" i="32" a="1"/>
  <c r="EY15" i="32"/>
  <c r="HI13" i="32" a="1"/>
  <c r="HI13" i="32" s="1"/>
  <c r="JV7" i="32" a="1"/>
  <c r="JV7" i="32" s="1"/>
  <c r="FQ5" i="32" a="1"/>
  <c r="FQ5" i="32" s="1"/>
  <c r="HT11" i="32" a="1"/>
  <c r="HT11" i="32" s="1"/>
  <c r="HK14" i="32" a="1"/>
  <c r="HK14" i="32" s="1"/>
  <c r="JG27" i="32" a="1"/>
  <c r="JG27" i="32" s="1"/>
  <c r="IV11" i="32" a="1"/>
  <c r="IV11" i="32" s="1"/>
  <c r="HR17" i="32" a="1"/>
  <c r="HR17" i="32" s="1"/>
  <c r="BV15" i="32" a="1"/>
  <c r="BV15" i="32"/>
  <c r="FB13" i="32" a="1"/>
  <c r="FB13" i="32" s="1"/>
  <c r="AJ13" i="32" a="1"/>
  <c r="AJ13" i="32" s="1"/>
  <c r="GY8" i="32" a="1"/>
  <c r="GY8" i="32" s="1"/>
  <c r="V26" i="32" a="1"/>
  <c r="V26" i="32" s="1"/>
  <c r="CB14" i="32" a="1"/>
  <c r="CB14" i="32" s="1"/>
  <c r="CW14" i="32" a="1"/>
  <c r="CW14" i="32" s="1"/>
  <c r="HB20" i="32" a="1"/>
  <c r="HB20" i="32" s="1"/>
  <c r="IC27" i="32" a="1"/>
  <c r="IC27" i="32" s="1"/>
  <c r="Q11" i="32" a="1"/>
  <c r="Q11" i="32" s="1"/>
  <c r="BQ17" i="32" a="1"/>
  <c r="BQ17" i="32" s="1"/>
  <c r="IC12" i="32" a="1"/>
  <c r="IC12" i="32" s="1"/>
  <c r="DO16" i="32" a="1"/>
  <c r="DO16" i="32" s="1"/>
  <c r="GL14" i="32" a="1"/>
  <c r="GL14" i="32" s="1"/>
  <c r="EB6" i="32" a="1"/>
  <c r="EB6" i="32" s="1"/>
  <c r="DM26" i="32" a="1"/>
  <c r="DM26" i="32" s="1"/>
  <c r="EP8" i="32" a="1"/>
  <c r="EP8" i="32" s="1"/>
  <c r="GL11" i="32" a="1"/>
  <c r="GL11" i="32" s="1"/>
  <c r="GD14" i="32" a="1"/>
  <c r="GD14" i="32" s="1"/>
  <c r="DT14" i="32" a="1"/>
  <c r="DT14" i="32" s="1"/>
  <c r="DP13" i="32" a="1"/>
  <c r="DP13" i="32" s="1"/>
  <c r="BR7" i="32" a="1"/>
  <c r="BR7" i="32" s="1"/>
  <c r="EW17" i="32" a="1"/>
  <c r="EW17" i="32" s="1"/>
  <c r="IM12" i="32" a="1"/>
  <c r="IM12" i="32" s="1"/>
  <c r="ED19" i="32" a="1"/>
  <c r="ED19" i="32" s="1"/>
  <c r="GA12" i="32" a="1"/>
  <c r="GA12" i="32" s="1"/>
  <c r="FE27" i="32" a="1"/>
  <c r="FE27" i="32" s="1"/>
  <c r="BR10" i="32" a="1"/>
  <c r="BR10" i="32" s="1"/>
  <c r="CX9" i="32" a="1"/>
  <c r="CX9" i="32" s="1"/>
  <c r="Q27" i="32" a="1"/>
  <c r="Q27" i="32" s="1"/>
  <c r="CR6" i="32" a="1"/>
  <c r="CR6" i="32" s="1"/>
  <c r="DX26" i="32" a="1"/>
  <c r="DX26" i="32" s="1"/>
  <c r="IE15" i="32" a="1"/>
  <c r="IE15" i="32" s="1"/>
  <c r="DD14" i="32" a="1"/>
  <c r="DD14" i="32" s="1"/>
  <c r="EN10" i="32" a="1"/>
  <c r="EN10" i="32" s="1"/>
  <c r="HF9" i="32" a="1"/>
  <c r="HF9" i="32" s="1"/>
  <c r="BJ21" i="32" a="1"/>
  <c r="BJ21" i="32" s="1"/>
  <c r="GM16" i="32" a="1"/>
  <c r="GM16" i="32" s="1"/>
  <c r="JH14" i="32" a="1"/>
  <c r="JH14" i="32" s="1"/>
  <c r="FR22" i="32" a="1"/>
  <c r="FR22" i="32" s="1"/>
  <c r="JT13" i="32" a="1"/>
  <c r="JT13" i="32" s="1"/>
  <c r="IS14" i="32" a="1"/>
  <c r="IS14" i="32" s="1"/>
  <c r="BN19" i="32" a="1"/>
  <c r="BN19" i="32" s="1"/>
  <c r="IO19" i="32" a="1"/>
  <c r="IO19" i="32" s="1"/>
  <c r="EB12" i="32" a="1"/>
  <c r="EB12" i="32" s="1"/>
  <c r="BD22" i="32" a="1"/>
  <c r="BD22" i="32" s="1"/>
  <c r="EP10" i="32" a="1"/>
  <c r="EP10" i="32" s="1"/>
  <c r="KQ17" i="32" a="1"/>
  <c r="KQ17" i="32" s="1"/>
  <c r="CW11" i="32" a="1"/>
  <c r="CW11" i="32" s="1"/>
  <c r="FG16" i="32" a="1"/>
  <c r="FG16" i="32" s="1"/>
  <c r="CC11" i="32" a="1"/>
  <c r="CC11" i="32" s="1"/>
  <c r="EW21" i="32" a="1"/>
  <c r="EW21" i="32" s="1"/>
  <c r="U16" i="32" a="1"/>
  <c r="U16" i="32" s="1"/>
  <c r="BQ15" i="32" a="1"/>
  <c r="BQ15" i="32" s="1"/>
  <c r="GP12" i="32" a="1"/>
  <c r="GP12" i="32" s="1"/>
  <c r="O22" i="32" a="1"/>
  <c r="O22" i="32" s="1"/>
  <c r="BN13" i="32" a="1"/>
  <c r="BN13" i="32" s="1"/>
  <c r="U20" i="32" a="1"/>
  <c r="U20" i="32" s="1"/>
  <c r="HB14" i="32" a="1"/>
  <c r="HB14" i="32" s="1"/>
  <c r="AP14" i="32" a="1"/>
  <c r="AP14" i="32" s="1"/>
  <c r="Q10" i="32" a="1"/>
  <c r="Q10" i="32" s="1"/>
  <c r="DD15" i="32" a="1"/>
  <c r="DD15" i="32" s="1"/>
  <c r="IH21" i="32" a="1"/>
  <c r="IH21" i="32" s="1"/>
  <c r="BO14" i="32" a="1"/>
  <c r="BO14" i="32" s="1"/>
  <c r="AB13" i="32" a="1"/>
  <c r="AB13" i="32" s="1"/>
  <c r="JI16" i="32" a="1"/>
  <c r="JI16" i="32" s="1"/>
  <c r="JU6" i="32" a="1"/>
  <c r="JU6" i="32" s="1"/>
  <c r="EW27" i="32" a="1"/>
  <c r="EW27" i="32" s="1"/>
  <c r="AD16" i="32" a="1"/>
  <c r="AD16" i="32" s="1"/>
  <c r="HX14" i="32" a="1"/>
  <c r="HX14" i="32" s="1"/>
  <c r="CO19" i="32" a="1"/>
  <c r="CO19" i="32" s="1"/>
  <c r="FN10" i="32" a="1"/>
  <c r="FN10" i="32" s="1"/>
  <c r="DS12" i="32" a="1"/>
  <c r="DS12" i="32" s="1"/>
  <c r="JZ6" i="32" a="1"/>
  <c r="JZ6" i="32" s="1"/>
  <c r="CE13" i="32" a="1"/>
  <c r="CE13" i="32" s="1"/>
  <c r="AG14" i="32" a="1"/>
  <c r="AG14" i="32" s="1"/>
  <c r="JT12" i="32" a="1"/>
  <c r="JT12" i="32" s="1"/>
  <c r="DU26" i="32" a="1"/>
  <c r="DU26" i="32" s="1"/>
  <c r="HM25" i="32" a="1"/>
  <c r="HM25" i="32" s="1"/>
  <c r="JH24" i="32" a="1"/>
  <c r="JH24" i="32" s="1"/>
  <c r="BJ13" i="32" a="1"/>
  <c r="BJ13" i="32" s="1"/>
  <c r="IU18" i="32" a="1"/>
  <c r="IU18" i="32" s="1"/>
  <c r="DL5" i="32" a="1"/>
  <c r="DL5" i="32" s="1"/>
  <c r="AJ12" i="32" a="1"/>
  <c r="AJ12" i="32" s="1"/>
  <c r="JT16" i="32" a="1"/>
  <c r="JT16" i="32" s="1"/>
  <c r="AW15" i="32" a="1"/>
  <c r="AW15" i="32" s="1"/>
  <c r="BB14" i="32" a="1"/>
  <c r="BB14" i="32" s="1"/>
  <c r="ED7" i="32" a="1"/>
  <c r="ED7" i="32" s="1"/>
  <c r="O26" i="32" a="1"/>
  <c r="O26" i="32" s="1"/>
  <c r="IQ8" i="32" a="1"/>
  <c r="IQ8" i="32" s="1"/>
  <c r="GU10" i="32" a="1"/>
  <c r="GU10" i="32" s="1"/>
  <c r="EF13" i="32" a="1"/>
  <c r="EF13" i="32" s="1"/>
  <c r="IG13" i="32" a="1"/>
  <c r="IG13" i="32" s="1"/>
  <c r="CT12" i="32" a="1"/>
  <c r="CT12" i="32" s="1"/>
  <c r="FH7" i="32" a="1"/>
  <c r="FH7" i="32" s="1"/>
  <c r="IU22" i="32" a="1"/>
  <c r="IU22" i="32" s="1"/>
  <c r="AK15" i="32" a="1"/>
  <c r="AK15" i="32" s="1"/>
  <c r="AQ16" i="32" a="1"/>
  <c r="AQ16" i="32" s="1"/>
  <c r="N12" i="32" a="1"/>
  <c r="N12" i="32" s="1"/>
  <c r="EG26" i="32" a="1"/>
  <c r="EG26" i="32" s="1"/>
  <c r="IU17" i="32" a="1"/>
  <c r="IU17" i="32"/>
  <c r="AL12" i="32" a="1"/>
  <c r="AL12" i="32" s="1"/>
  <c r="DM5" i="32" a="1"/>
  <c r="DM5" i="32" s="1"/>
  <c r="GJ16" i="32" a="1"/>
  <c r="GJ16" i="32" s="1"/>
  <c r="AM8" i="32" a="1"/>
  <c r="AM8" i="32" s="1"/>
  <c r="FH21" i="32" a="1"/>
  <c r="FH21" i="32" s="1"/>
  <c r="JN11" i="32" a="1"/>
  <c r="JN11" i="32" s="1"/>
  <c r="FC8" i="32" a="1"/>
  <c r="FC8" i="32" s="1"/>
  <c r="V9" i="32" a="1"/>
  <c r="V9" i="32" s="1"/>
  <c r="HF5" i="32" a="1"/>
  <c r="HF5" i="32" s="1"/>
  <c r="FX11" i="32" a="1"/>
  <c r="FX11" i="32" s="1"/>
  <c r="FZ17" i="32" a="1"/>
  <c r="FZ17" i="32" s="1"/>
  <c r="EV21" i="32" a="1"/>
  <c r="EV21" i="32" s="1"/>
  <c r="IB7" i="32" a="1"/>
  <c r="IB7" i="32" s="1"/>
  <c r="JA7" i="32" a="1"/>
  <c r="JA7" i="32" s="1"/>
  <c r="GX27" i="32" a="1"/>
  <c r="GX27" i="32" s="1"/>
  <c r="AZ8" i="32" a="1"/>
  <c r="AZ8" i="32" s="1"/>
  <c r="JD18" i="32" a="1"/>
  <c r="JD18" i="32" s="1"/>
  <c r="EK9" i="32" a="1"/>
  <c r="EK9" i="32" s="1"/>
  <c r="CP8" i="32" a="1"/>
  <c r="CP8" i="32" s="1"/>
  <c r="HF26" i="32" a="1"/>
  <c r="HF26" i="32" s="1"/>
  <c r="BE9" i="32" a="1"/>
  <c r="BE9" i="32" s="1"/>
  <c r="HR11" i="32" a="1"/>
  <c r="HR11" i="32" s="1"/>
  <c r="DG12" i="32" a="1"/>
  <c r="DG12" i="32" s="1"/>
  <c r="FA5" i="32" a="1"/>
  <c r="FA5" i="32" s="1"/>
  <c r="R11" i="32" a="1"/>
  <c r="R11" i="32" s="1"/>
  <c r="ET6" i="32" a="1"/>
  <c r="ET6" i="32" s="1"/>
  <c r="BP15" i="32" a="1"/>
  <c r="BP15" i="32" s="1"/>
  <c r="EU19" i="32" a="1"/>
  <c r="EU19" i="32" s="1"/>
  <c r="GF9" i="32" a="1"/>
  <c r="GF9" i="32" s="1"/>
  <c r="CF6" i="32" a="1"/>
  <c r="CF6" i="32" s="1"/>
  <c r="BZ7" i="32" a="1"/>
  <c r="BZ7" i="32" s="1"/>
  <c r="DH27" i="32" a="1"/>
  <c r="DH27" i="32" s="1"/>
  <c r="FE8" i="32" a="1"/>
  <c r="FE8" i="32" s="1"/>
  <c r="IK12" i="32" a="1"/>
  <c r="IK12" i="32"/>
  <c r="BL17" i="32" a="1"/>
  <c r="BL17" i="32" s="1"/>
  <c r="O12" i="32" a="1"/>
  <c r="O12" i="32" s="1"/>
  <c r="BP26" i="32" a="1"/>
  <c r="BP26" i="32" s="1"/>
  <c r="DG8" i="32" a="1"/>
  <c r="DG8" i="32" s="1"/>
  <c r="P8" i="32" a="1"/>
  <c r="P8" i="32" s="1"/>
  <c r="CQ14" i="32" a="1"/>
  <c r="CQ14" i="32" s="1"/>
  <c r="HV19" i="32" a="1"/>
  <c r="HV19" i="32" s="1"/>
  <c r="JU25" i="32" a="1"/>
  <c r="JU25" i="32" s="1"/>
  <c r="Q21" i="32" a="1"/>
  <c r="Q21" i="32" s="1"/>
  <c r="EQ20" i="32" a="1"/>
  <c r="EQ20" i="32" s="1"/>
  <c r="CR26" i="32" a="1"/>
  <c r="CR26" i="32" s="1"/>
  <c r="Y7" i="32" a="1"/>
  <c r="Y7" i="32" s="1"/>
  <c r="DY19" i="32" a="1"/>
  <c r="DY19" i="32" s="1"/>
  <c r="HB18" i="32" a="1"/>
  <c r="HB18" i="32" s="1"/>
  <c r="AK19" i="32" a="1"/>
  <c r="AK19" i="32" s="1"/>
  <c r="GG19" i="32" a="1"/>
  <c r="GG19" i="32" s="1"/>
  <c r="AV20" i="32" a="1"/>
  <c r="AV20" i="32" s="1"/>
  <c r="JL20" i="32" a="1"/>
  <c r="JL20" i="32" s="1"/>
  <c r="GE27" i="32" a="1"/>
  <c r="GE27" i="32" s="1"/>
  <c r="GW23" i="32" a="1"/>
  <c r="GW23" i="32" s="1"/>
  <c r="G18" i="32" a="1"/>
  <c r="G18" i="32" s="1"/>
  <c r="AD19" i="32" a="1"/>
  <c r="AD19" i="32" s="1"/>
  <c r="DP21" i="32" a="1"/>
  <c r="DP21" i="32" s="1"/>
  <c r="IJ19" i="32" a="1"/>
  <c r="IJ19" i="32" s="1"/>
  <c r="J26" i="32" a="1"/>
  <c r="J26" i="32" s="1"/>
  <c r="IE21" i="32" a="1"/>
  <c r="IE21" i="32" s="1"/>
  <c r="JY11" i="32" a="1"/>
  <c r="JY11" i="32" s="1"/>
  <c r="EY10" i="32" a="1"/>
  <c r="EY10" i="32" s="1"/>
  <c r="DP9" i="32" a="1"/>
  <c r="DP9" i="32" s="1"/>
  <c r="GZ19" i="32" a="1"/>
  <c r="GZ19" i="32" s="1"/>
  <c r="IH18" i="32" a="1"/>
  <c r="IH18" i="32" s="1"/>
  <c r="GR21" i="32" a="1"/>
  <c r="GR21" i="32" s="1"/>
  <c r="GT21" i="32" a="1"/>
  <c r="GT21" i="32" s="1"/>
  <c r="AL21" i="32" a="1"/>
  <c r="AL21" i="32" s="1"/>
  <c r="JT20" i="32" a="1"/>
  <c r="JT20" i="32"/>
  <c r="BH10" i="32" a="1"/>
  <c r="BH10" i="32" s="1"/>
  <c r="G26" i="32" a="1"/>
  <c r="G26" i="32" s="1"/>
  <c r="DL16" i="32" a="1"/>
  <c r="DL16" i="32" s="1"/>
  <c r="M17" i="32" a="1"/>
  <c r="M17" i="32" s="1"/>
  <c r="JO19" i="32" a="1"/>
  <c r="JO19" i="32" s="1"/>
  <c r="CA18" i="32" a="1"/>
  <c r="CA18" i="32" s="1"/>
  <c r="BH25" i="32" a="1"/>
  <c r="BH25" i="32" s="1"/>
  <c r="FP20" i="32" a="1"/>
  <c r="FP20" i="32" s="1"/>
  <c r="FT24" i="32" a="1"/>
  <c r="FT24" i="32" s="1"/>
  <c r="BT24" i="32" a="1"/>
  <c r="BT24" i="32" s="1"/>
  <c r="IG6" i="32" a="1"/>
  <c r="IG6" i="32"/>
  <c r="CC27" i="32" a="1"/>
  <c r="CC27" i="32" s="1"/>
  <c r="HK25" i="32" a="1"/>
  <c r="HK25" i="32" s="1"/>
  <c r="CE11" i="32" a="1"/>
  <c r="CE11" i="32" s="1"/>
  <c r="CR5" i="32" a="1"/>
  <c r="CR5" i="32" s="1"/>
  <c r="HJ19" i="32" a="1"/>
  <c r="HJ19" i="32" s="1"/>
  <c r="HS15" i="32" a="1"/>
  <c r="HS15" i="32" s="1"/>
  <c r="GG18" i="32" a="1"/>
  <c r="GG18" i="32" s="1"/>
  <c r="GW17" i="32" a="1"/>
  <c r="GW17" i="32" s="1"/>
  <c r="FY18" i="32" a="1"/>
  <c r="FY18" i="32" s="1"/>
  <c r="FO15" i="32" a="1"/>
  <c r="FO15" i="32" s="1"/>
  <c r="EE10" i="32" a="1"/>
  <c r="EE10" i="32" s="1"/>
  <c r="DL11" i="32" a="1"/>
  <c r="DL11" i="32" s="1"/>
  <c r="EU18" i="32" a="1"/>
  <c r="EU18" i="32" s="1"/>
  <c r="AE12" i="32" a="1"/>
  <c r="AE12" i="32" s="1"/>
  <c r="Q17" i="32" a="1"/>
  <c r="Q17" i="32" s="1"/>
  <c r="CH17" i="32" a="1"/>
  <c r="CH17" i="32" s="1"/>
  <c r="IX13" i="32" a="1"/>
  <c r="IX13" i="32" s="1"/>
  <c r="ER13" i="32" a="1"/>
  <c r="ER13" i="32" s="1"/>
  <c r="AC21" i="32" a="1"/>
  <c r="AC21" i="32" s="1"/>
  <c r="JR13" i="32" a="1"/>
  <c r="JR13" i="32" s="1"/>
  <c r="AB11" i="32" a="1"/>
  <c r="AB11" i="32" s="1"/>
  <c r="EZ15" i="32" a="1"/>
  <c r="EZ15" i="32" s="1"/>
  <c r="DA16" i="32" a="1"/>
  <c r="DA16" i="32" s="1"/>
  <c r="AY19" i="32" a="1"/>
  <c r="AY19" i="32" s="1"/>
  <c r="IL12" i="32" a="1"/>
  <c r="IL12" i="32"/>
  <c r="AO16" i="32" a="1"/>
  <c r="AO16" i="32" s="1"/>
  <c r="GG8" i="32" a="1"/>
  <c r="GG8" i="32" s="1"/>
  <c r="CN13" i="32" a="1"/>
  <c r="CN13" i="32" s="1"/>
  <c r="CL11" i="32" a="1"/>
  <c r="CL11" i="32" s="1"/>
  <c r="GM8" i="32" a="1"/>
  <c r="GM8" i="32" s="1"/>
  <c r="BX15" i="32" a="1"/>
  <c r="BX15" i="32" s="1"/>
  <c r="IB11" i="32" a="1"/>
  <c r="IB11" i="32" s="1"/>
  <c r="O7" i="32" a="1"/>
  <c r="O7" i="32" s="1"/>
  <c r="BJ15" i="32" a="1"/>
  <c r="BJ15" i="32" s="1"/>
  <c r="DG14" i="32" a="1"/>
  <c r="DG14" i="32" s="1"/>
  <c r="W26" i="32" a="1"/>
  <c r="W26" i="32"/>
  <c r="DL10" i="32" a="1"/>
  <c r="DL10" i="32" s="1"/>
  <c r="EQ15" i="32" a="1"/>
  <c r="EQ15" i="32" s="1"/>
  <c r="CQ15" i="32" a="1"/>
  <c r="CQ15" i="32" s="1"/>
  <c r="HD5" i="32" a="1"/>
  <c r="HD5" i="32" s="1"/>
  <c r="FW26" i="32" a="1"/>
  <c r="FW26" i="32" s="1"/>
  <c r="IL19" i="32" a="1"/>
  <c r="IL19" i="32" s="1"/>
  <c r="BV12" i="32" a="1"/>
  <c r="BV12" i="32" s="1"/>
  <c r="HM7" i="32" a="1"/>
  <c r="HM7" i="32" s="1"/>
  <c r="GW5" i="32" a="1"/>
  <c r="GW5" i="32" s="1"/>
  <c r="M19" i="32" a="1"/>
  <c r="M19" i="32" s="1"/>
  <c r="IW14" i="32" a="1"/>
  <c r="IW14" i="32" s="1"/>
  <c r="BQ9" i="32" a="1"/>
  <c r="BQ9" i="32" s="1"/>
  <c r="X13" i="32" a="1"/>
  <c r="X13" i="32" s="1"/>
  <c r="FG11" i="32" a="1"/>
  <c r="FG11" i="32" s="1"/>
  <c r="AN26" i="32" a="1"/>
  <c r="AN26" i="32" s="1"/>
  <c r="M11" i="32" a="1"/>
  <c r="M11" i="32"/>
  <c r="FJ12" i="32" a="1"/>
  <c r="FJ12" i="32" s="1"/>
  <c r="AS26" i="32" a="1"/>
  <c r="AS26" i="32" s="1"/>
  <c r="JN12" i="32" a="1"/>
  <c r="JN12" i="32" s="1"/>
  <c r="ID14" i="32" a="1"/>
  <c r="ID14" i="32" s="1"/>
  <c r="FM10" i="32" a="1"/>
  <c r="FM10" i="32" s="1"/>
  <c r="JP14" i="32" a="1"/>
  <c r="JP14" i="32" s="1"/>
  <c r="K10" i="32" a="1"/>
  <c r="K10" i="32" s="1"/>
  <c r="AJ19" i="32" a="1"/>
  <c r="AJ19" i="32" s="1"/>
  <c r="GT15" i="32" a="1"/>
  <c r="GT15" i="32" s="1"/>
  <c r="HR6" i="32" a="1"/>
  <c r="HR6" i="32" s="1"/>
  <c r="JQ26" i="32" a="1"/>
  <c r="JQ26" i="32" s="1"/>
  <c r="W10" i="32" a="1"/>
  <c r="W10" i="32" s="1"/>
  <c r="BD14" i="32" a="1"/>
  <c r="BD14" i="32" s="1"/>
  <c r="HD13" i="32" a="1"/>
  <c r="HD13" i="32" s="1"/>
  <c r="I12" i="32" a="1"/>
  <c r="I12" i="32" s="1"/>
  <c r="EQ8" i="32" a="1"/>
  <c r="EQ8" i="32" s="1"/>
  <c r="HY13" i="32" a="1"/>
  <c r="HY13" i="32" s="1"/>
  <c r="BB7" i="32" a="1"/>
  <c r="BB7" i="32" s="1"/>
  <c r="EZ9" i="32" a="1"/>
  <c r="EZ9" i="32" s="1"/>
  <c r="FJ7" i="32" a="1"/>
  <c r="FJ7" i="32" s="1"/>
  <c r="O18" i="32" a="1"/>
  <c r="O18" i="32" s="1"/>
  <c r="HU17" i="32" a="1"/>
  <c r="HU17" i="32" s="1"/>
  <c r="ET20" i="32" a="1"/>
  <c r="ET20" i="32" s="1"/>
  <c r="JF7" i="32" a="1"/>
  <c r="JF7" i="32" s="1"/>
  <c r="HT8" i="32" a="1"/>
  <c r="HT8" i="32" s="1"/>
  <c r="ET5" i="32" a="1"/>
  <c r="ET5" i="32" s="1"/>
  <c r="FO19" i="32" a="1"/>
  <c r="FO19" i="32" s="1"/>
  <c r="V16" i="32" a="1"/>
  <c r="V16" i="32" s="1"/>
  <c r="CY16" i="32" a="1"/>
  <c r="CY16" i="32" s="1"/>
  <c r="DT15" i="32" a="1"/>
  <c r="DT15" i="32" s="1"/>
  <c r="GC10" i="32" a="1"/>
  <c r="GC10" i="32" s="1"/>
  <c r="GO6" i="32" a="1"/>
  <c r="GO6" i="32" s="1"/>
  <c r="CX27" i="32" a="1"/>
  <c r="CX27" i="32" s="1"/>
  <c r="JG17" i="32" a="1"/>
  <c r="JG17" i="32" s="1"/>
  <c r="IF17" i="32" a="1"/>
  <c r="IF17" i="32" s="1"/>
  <c r="JX18" i="32" a="1"/>
  <c r="JX18" i="32" s="1"/>
  <c r="IR19" i="32" a="1"/>
  <c r="IR19" i="32" s="1"/>
  <c r="BZ21" i="32" a="1"/>
  <c r="BZ21" i="32" s="1"/>
  <c r="BI6" i="32" a="1"/>
  <c r="BI6" i="32" s="1"/>
  <c r="GH8" i="32" a="1"/>
  <c r="GH8" i="32" s="1"/>
  <c r="DK20" i="32" a="1"/>
  <c r="DK20" i="32" s="1"/>
  <c r="GT18" i="32" a="1"/>
  <c r="GT18" i="32" s="1"/>
  <c r="FV23" i="32" a="1"/>
  <c r="FV23" i="32" s="1"/>
  <c r="O21" i="32" a="1"/>
  <c r="O21" i="32" s="1"/>
  <c r="FC16" i="32" a="1"/>
  <c r="FC16" i="32" s="1"/>
  <c r="AE8" i="32" a="1"/>
  <c r="AE8" i="32" s="1"/>
  <c r="DI9" i="32" a="1"/>
  <c r="DI9" i="32" s="1"/>
  <c r="GJ17" i="32" a="1"/>
  <c r="GJ17" i="32"/>
  <c r="FO20" i="32" a="1"/>
  <c r="FO20" i="32" s="1"/>
  <c r="JN19" i="32" a="1"/>
  <c r="JN19" i="32" s="1"/>
  <c r="GM20" i="32" a="1"/>
  <c r="GM20" i="32" s="1"/>
  <c r="BW22" i="32" a="1"/>
  <c r="BW22" i="32" s="1"/>
  <c r="GZ22" i="32" a="1"/>
  <c r="GZ22" i="32" s="1"/>
  <c r="Z20" i="32" a="1"/>
  <c r="Z20" i="32" s="1"/>
  <c r="Y16" i="32" a="1"/>
  <c r="Y16" i="32" s="1"/>
  <c r="CM18" i="32" a="1"/>
  <c r="CM18" i="32" s="1"/>
  <c r="FL19" i="32" a="1"/>
  <c r="FL19" i="32" s="1"/>
  <c r="JT17" i="32" a="1"/>
  <c r="JT17" i="32" s="1"/>
  <c r="FW25" i="32" a="1"/>
  <c r="FW25" i="32" s="1"/>
  <c r="HR18" i="32" a="1"/>
  <c r="HR18" i="32" s="1"/>
  <c r="BG8" i="32" a="1"/>
  <c r="BG8" i="32" s="1"/>
  <c r="DX15" i="32" a="1"/>
  <c r="DX15" i="32" s="1"/>
  <c r="HG18" i="32" a="1"/>
  <c r="HG18" i="32" s="1"/>
  <c r="DI23" i="32" a="1"/>
  <c r="DI23" i="32" s="1"/>
  <c r="CN18" i="32" a="1"/>
  <c r="CN18" i="32" s="1"/>
  <c r="CW20" i="32" a="1"/>
  <c r="CW20" i="32" s="1"/>
  <c r="EX24" i="32" a="1"/>
  <c r="EX24" i="32" s="1"/>
  <c r="HF27" i="32" a="1"/>
  <c r="HF27" i="32" s="1"/>
  <c r="GV6" i="32" a="1"/>
  <c r="GV6" i="32" s="1"/>
  <c r="S21" i="32" a="1"/>
  <c r="S21" i="32" s="1"/>
  <c r="JW15" i="32" a="1"/>
  <c r="JW15" i="32" s="1"/>
  <c r="CU18" i="32" a="1"/>
  <c r="CU18" i="32" s="1"/>
  <c r="GZ11" i="32" a="1"/>
  <c r="GZ11" i="32" s="1"/>
  <c r="FT8" i="32" a="1"/>
  <c r="FT8" i="32" s="1"/>
  <c r="IO9" i="32" a="1"/>
  <c r="IO9" i="32" s="1"/>
  <c r="EO16" i="32" a="1"/>
  <c r="EO16" i="32" s="1"/>
  <c r="Q16" i="32" a="1"/>
  <c r="Q16" i="32" s="1"/>
  <c r="AR20" i="32" a="1"/>
  <c r="AR20" i="32" s="1"/>
  <c r="IJ18" i="32" a="1"/>
  <c r="IJ18" i="32" s="1"/>
  <c r="AL23" i="32" a="1"/>
  <c r="AL23" i="32" s="1"/>
  <c r="HL17" i="32" a="1"/>
  <c r="HL17" i="32" s="1"/>
  <c r="JI19" i="32" a="1"/>
  <c r="JI19" i="32" s="1"/>
  <c r="HI18" i="32" a="1"/>
  <c r="HI18" i="32" s="1"/>
  <c r="IT20" i="32" a="1"/>
  <c r="IT20" i="32" s="1"/>
  <c r="BY11" i="32" a="1"/>
  <c r="BY11" i="32" s="1"/>
  <c r="Z21" i="32" a="1"/>
  <c r="Z21" i="32" s="1"/>
  <c r="GC21" i="32" a="1"/>
  <c r="GC21" i="32" s="1"/>
  <c r="JJ26" i="32" a="1"/>
  <c r="JJ26" i="32" s="1"/>
  <c r="JV20" i="32" a="1"/>
  <c r="JV20" i="32" s="1"/>
  <c r="DG25" i="32" a="1"/>
  <c r="DG25" i="32" s="1"/>
  <c r="F24" i="32" a="1"/>
  <c r="F24" i="32" s="1"/>
  <c r="JQ23" i="32" a="1"/>
  <c r="JQ23" i="32" s="1"/>
  <c r="HR25" i="32" a="1"/>
  <c r="HR25" i="32" s="1"/>
  <c r="EJ9" i="32" a="1"/>
  <c r="EJ9" i="32" s="1"/>
  <c r="FW5" i="32" a="1"/>
  <c r="FW5" i="32" s="1"/>
  <c r="HU27" i="32" a="1"/>
  <c r="HU27" i="32" s="1"/>
  <c r="CK18" i="32" a="1"/>
  <c r="CK18" i="32" s="1"/>
  <c r="BQ20" i="32" a="1"/>
  <c r="BQ20" i="32" s="1"/>
  <c r="GF20" i="32" a="1"/>
  <c r="GF20" i="32" s="1"/>
  <c r="J24" i="32" a="1"/>
  <c r="J24" i="32" s="1"/>
  <c r="IB23" i="32" a="1"/>
  <c r="IB23" i="32" s="1"/>
  <c r="FE25" i="32" a="1"/>
  <c r="FE25" i="32" s="1"/>
  <c r="GV25" i="32" a="1"/>
  <c r="GV25" i="32" s="1"/>
  <c r="BJ27" i="32" a="1"/>
  <c r="BJ27" i="32" s="1"/>
  <c r="FH26" i="32" a="1"/>
  <c r="FH26" i="32"/>
  <c r="AC14" i="32" a="1"/>
  <c r="AC14" i="32" s="1"/>
  <c r="IO17" i="32" a="1"/>
  <c r="IO17" i="32" s="1"/>
  <c r="JI18" i="32" a="1"/>
  <c r="JI18" i="32" s="1"/>
  <c r="HX19" i="32" a="1"/>
  <c r="HX19" i="32" s="1"/>
  <c r="JD22" i="32" a="1"/>
  <c r="JD22" i="32" s="1"/>
  <c r="EC23" i="32" a="1"/>
  <c r="EC23" i="32" s="1"/>
  <c r="DI25" i="32" a="1"/>
  <c r="DI25" i="32" s="1"/>
  <c r="EK22" i="32" a="1"/>
  <c r="EK22" i="32" s="1"/>
  <c r="GQ15" i="32" a="1"/>
  <c r="GQ15" i="32" s="1"/>
  <c r="GZ21" i="32" a="1"/>
  <c r="GZ21" i="32" s="1"/>
  <c r="GD21" i="32" a="1"/>
  <c r="GD21" i="32" s="1"/>
  <c r="GU23" i="32" a="1"/>
  <c r="GU23" i="32" s="1"/>
  <c r="IO23" i="32" a="1"/>
  <c r="IO23" i="32" s="1"/>
  <c r="AG25" i="32" a="1"/>
  <c r="AG25" i="32" s="1"/>
  <c r="EF26" i="32" a="1"/>
  <c r="EF26" i="32" s="1"/>
  <c r="AJ24" i="32" a="1"/>
  <c r="AJ24" i="32" s="1"/>
  <c r="EG25" i="32" a="1"/>
  <c r="EG25" i="32" s="1"/>
  <c r="CH25" i="32" a="1"/>
  <c r="CH25" i="32" s="1"/>
  <c r="HM26" i="32" a="1"/>
  <c r="HM26" i="32" s="1"/>
  <c r="IY5" i="32" a="1"/>
  <c r="IY5" i="32" s="1"/>
  <c r="AO9" i="32" a="1"/>
  <c r="AO9" i="32" s="1"/>
  <c r="DS9" i="32" a="1"/>
  <c r="DS9" i="32" s="1"/>
  <c r="AI21" i="32" a="1"/>
  <c r="AI21" i="32" s="1"/>
  <c r="BL21" i="32" a="1"/>
  <c r="BL21" i="32" s="1"/>
  <c r="BX24" i="32" a="1"/>
  <c r="BX24" i="32"/>
  <c r="DH25" i="32" a="1"/>
  <c r="DH25" i="32" s="1"/>
  <c r="ER22" i="32" a="1"/>
  <c r="ER22" i="32" s="1"/>
  <c r="GH23" i="32" a="1"/>
  <c r="GH23" i="32" s="1"/>
  <c r="GY23" i="32" a="1"/>
  <c r="GY23" i="32" s="1"/>
  <c r="JP24" i="32" a="1"/>
  <c r="JP24" i="32" s="1"/>
  <c r="JS24" i="32" a="1"/>
  <c r="JS24" i="32" s="1"/>
  <c r="CC26" i="32" a="1"/>
  <c r="CC26" i="32" s="1"/>
  <c r="HS9" i="32" a="1"/>
  <c r="HS9" i="32" s="1"/>
  <c r="GM26" i="32" a="1"/>
  <c r="GM26" i="32" s="1"/>
  <c r="HP15" i="32" a="1"/>
  <c r="HP15" i="32" s="1"/>
  <c r="AM22" i="32" a="1"/>
  <c r="AM22" i="32" s="1"/>
  <c r="GM22" i="32" a="1"/>
  <c r="GM22" i="32" s="1"/>
  <c r="CM23" i="32" a="1"/>
  <c r="CM23" i="32" s="1"/>
  <c r="BB27" i="32" a="1"/>
  <c r="BB27" i="32" s="1"/>
  <c r="AI24" i="32" a="1"/>
  <c r="AI24" i="32" s="1"/>
  <c r="BX11" i="32" a="1"/>
  <c r="BX11" i="32" s="1"/>
  <c r="GI21" i="32" a="1"/>
  <c r="GI21" i="32" s="1"/>
  <c r="EO22" i="32" a="1"/>
  <c r="EO22" i="32" s="1"/>
  <c r="BH21" i="32" a="1"/>
  <c r="BH21" i="32" s="1"/>
  <c r="FR24" i="32" a="1"/>
  <c r="FR24" i="32" s="1"/>
  <c r="EE21" i="32" a="1"/>
  <c r="EE21" i="32" s="1"/>
  <c r="BW23" i="32" a="1"/>
  <c r="BW23" i="32" s="1"/>
  <c r="FP24" i="32" a="1"/>
  <c r="FP24" i="32" s="1"/>
  <c r="EL17" i="32" a="1"/>
  <c r="EL17" i="32" s="1"/>
  <c r="FL22" i="32" a="1"/>
  <c r="FL22" i="32" s="1"/>
  <c r="CY21" i="32" a="1"/>
  <c r="CY21" i="32" s="1"/>
  <c r="CQ22" i="32" a="1"/>
  <c r="CQ22" i="32" s="1"/>
  <c r="DX21" i="32" a="1"/>
  <c r="DX21" i="32" s="1"/>
  <c r="CB21" i="32" a="1"/>
  <c r="CB21" i="32" s="1"/>
  <c r="EV23" i="32" a="1"/>
  <c r="EV23" i="32" s="1"/>
  <c r="HI26" i="32" a="1"/>
  <c r="HI26" i="32" s="1"/>
  <c r="FZ20" i="32" a="1"/>
  <c r="FZ20" i="32" s="1"/>
  <c r="HK20" i="32" a="1"/>
  <c r="HK20" i="32" s="1"/>
  <c r="DO22" i="32" a="1"/>
  <c r="DO22" i="32" s="1"/>
  <c r="DI22" i="32" a="1"/>
  <c r="DI22" i="32" s="1"/>
  <c r="CP25" i="32" a="1"/>
  <c r="CP25" i="32" s="1"/>
  <c r="II18" i="32" a="1"/>
  <c r="II18" i="32" s="1"/>
  <c r="L22" i="32" a="1"/>
  <c r="L22" i="32" s="1"/>
  <c r="GG26" i="32" a="1"/>
  <c r="GG26" i="32" s="1"/>
  <c r="BD23" i="32" a="1"/>
  <c r="BD23" i="32" s="1"/>
  <c r="IR25" i="32" a="1"/>
  <c r="IR25" i="32" s="1"/>
  <c r="AW9" i="32" a="1"/>
  <c r="AW9" i="32" s="1"/>
  <c r="GT5" i="32" a="1"/>
  <c r="GT5" i="32" s="1"/>
  <c r="HM6" i="32" a="1"/>
  <c r="HM6" i="32" s="1"/>
  <c r="DL27" i="32" a="1"/>
  <c r="DL27" i="32" s="1"/>
  <c r="HI8" i="32" a="1"/>
  <c r="HI8" i="32" s="1"/>
  <c r="FN13" i="32" a="1"/>
  <c r="FN13" i="32" s="1"/>
  <c r="AU15" i="32" a="1"/>
  <c r="AU15" i="32" s="1"/>
  <c r="AJ16" i="32" a="1"/>
  <c r="AJ16" i="32"/>
  <c r="FD16" i="32" a="1"/>
  <c r="FD16" i="32" s="1"/>
  <c r="DD17" i="32" a="1"/>
  <c r="DD17" i="32" s="1"/>
  <c r="L17" i="32" a="1"/>
  <c r="L17" i="32" s="1"/>
  <c r="JR20" i="32" a="1"/>
  <c r="JR20" i="32" s="1"/>
  <c r="JB15" i="32" a="1"/>
  <c r="JB15" i="32" s="1"/>
  <c r="EW11" i="32" a="1"/>
  <c r="EW11" i="32" s="1"/>
  <c r="JJ15" i="32" a="1"/>
  <c r="JJ15" i="32" s="1"/>
  <c r="EK16" i="32" a="1"/>
  <c r="EK16" i="32" s="1"/>
  <c r="AZ11" i="32" a="1"/>
  <c r="AZ11" i="32" s="1"/>
  <c r="IC11" i="32" a="1"/>
  <c r="IC11" i="32" s="1"/>
  <c r="FG14" i="32" a="1"/>
  <c r="FG14" i="32" s="1"/>
  <c r="HE11" i="32" a="1"/>
  <c r="HE11" i="32" s="1"/>
  <c r="EF19" i="32" a="1"/>
  <c r="EF19" i="32" s="1"/>
  <c r="JG13" i="32" a="1"/>
  <c r="JG13" i="32" s="1"/>
  <c r="ED16" i="32" a="1"/>
  <c r="ED16" i="32" s="1"/>
  <c r="FF14" i="32" a="1"/>
  <c r="FF14" i="32" s="1"/>
  <c r="ES15" i="32" a="1"/>
  <c r="ES15" i="32" s="1"/>
  <c r="CK16" i="32" a="1"/>
  <c r="CK16" i="32" s="1"/>
  <c r="DF14" i="32" a="1"/>
  <c r="DF14" i="32" s="1"/>
  <c r="BV10" i="32" a="1"/>
  <c r="BV10" i="32" s="1"/>
  <c r="GK10" i="32" a="1"/>
  <c r="GK10" i="32" s="1"/>
  <c r="GU9" i="32" a="1"/>
  <c r="GU9" i="32" s="1"/>
  <c r="DY14" i="32" a="1"/>
  <c r="DY14" i="32" s="1"/>
  <c r="BD21" i="32" a="1"/>
  <c r="BD21" i="32" s="1"/>
  <c r="H8" i="32" a="1"/>
  <c r="H8" i="32" s="1"/>
  <c r="ES25" i="32" a="1"/>
  <c r="ES25" i="32" s="1"/>
  <c r="AG11" i="32" a="1"/>
  <c r="AG11" i="32" s="1"/>
  <c r="GU27" i="32" a="1"/>
  <c r="GU27" i="32" s="1"/>
  <c r="DJ13" i="32" a="1"/>
  <c r="DJ13" i="32" s="1"/>
  <c r="IP12" i="32" a="1"/>
  <c r="IP12" i="32" s="1"/>
  <c r="EO13" i="32" a="1"/>
  <c r="EO13" i="32" s="1"/>
  <c r="DT6" i="32" a="1"/>
  <c r="DT6" i="32" s="1"/>
  <c r="IY27" i="32" a="1"/>
  <c r="IY27" i="32" s="1"/>
  <c r="AY15" i="32" a="1"/>
  <c r="AY15" i="32" s="1"/>
  <c r="EP20" i="32" a="1"/>
  <c r="EP20" i="32" s="1"/>
  <c r="EG8" i="32" a="1"/>
  <c r="EG8" i="32" s="1"/>
  <c r="DM6" i="32" a="1"/>
  <c r="DM6" i="32" s="1"/>
  <c r="DZ13" i="32" a="1"/>
  <c r="DZ13" i="32" s="1"/>
  <c r="FR11" i="32" a="1"/>
  <c r="FR11" i="32" s="1"/>
  <c r="DX27" i="32" a="1"/>
  <c r="DX27" i="32" s="1"/>
  <c r="GP10" i="32" a="1"/>
  <c r="GP10" i="32" s="1"/>
  <c r="HE20" i="32" a="1"/>
  <c r="HE20" i="32" s="1"/>
  <c r="CD17" i="32" a="1"/>
  <c r="CD17" i="32" s="1"/>
  <c r="FH5" i="32" a="1"/>
  <c r="FH5" i="32" s="1"/>
  <c r="BU11" i="32" a="1"/>
  <c r="BU11" i="32" s="1"/>
  <c r="HO15" i="32" a="1"/>
  <c r="HO15" i="32" s="1"/>
  <c r="HO25" i="32" a="1"/>
  <c r="HO25" i="32" s="1"/>
  <c r="HI14" i="32" a="1"/>
  <c r="HI14" i="32" s="1"/>
  <c r="GZ15" i="32" a="1"/>
  <c r="GZ15" i="32" s="1"/>
  <c r="GZ25" i="32" a="1"/>
  <c r="GZ25" i="32" s="1"/>
  <c r="IL16" i="32" a="1"/>
  <c r="IL16" i="32" s="1"/>
  <c r="HG10" i="32" a="1"/>
  <c r="HG10" i="32" s="1"/>
  <c r="CU17" i="32" a="1"/>
  <c r="CU17" i="32" s="1"/>
  <c r="AO14" i="32" a="1"/>
  <c r="AO14" i="32" s="1"/>
  <c r="AU7" i="32" a="1"/>
  <c r="AU7" i="32" s="1"/>
  <c r="GW11" i="32" a="1"/>
  <c r="GW11" i="32" s="1"/>
  <c r="X15" i="32" a="1"/>
  <c r="X15" i="32" s="1"/>
  <c r="DE17" i="32" a="1"/>
  <c r="DE17" i="32" s="1"/>
  <c r="HE13" i="32" a="1"/>
  <c r="HE13" i="32" s="1"/>
  <c r="IJ8" i="32" a="1"/>
  <c r="IJ8" i="32" s="1"/>
  <c r="O10" i="32" a="1"/>
  <c r="O10" i="32" s="1"/>
  <c r="IZ7" i="32" a="1"/>
  <c r="IZ7" i="32" s="1"/>
  <c r="CA10" i="32" a="1"/>
  <c r="CA10" i="32" s="1"/>
  <c r="IT7" i="32" a="1"/>
  <c r="IT7" i="32" s="1"/>
  <c r="HT16" i="32" a="1"/>
  <c r="HT16" i="32" s="1"/>
  <c r="CT18" i="32" a="1"/>
  <c r="CT18" i="32" s="1"/>
  <c r="DV13" i="32" a="1"/>
  <c r="DV13" i="32" s="1"/>
  <c r="HZ8" i="32" a="1"/>
  <c r="HZ8" i="32" s="1"/>
  <c r="BK9" i="32" a="1"/>
  <c r="BK9" i="32" s="1"/>
  <c r="IL5" i="32" a="1"/>
  <c r="IL5" i="32" s="1"/>
  <c r="AL13" i="32" a="1"/>
  <c r="AL13" i="32" s="1"/>
  <c r="GD12" i="32" a="1"/>
  <c r="GD12" i="32" s="1"/>
  <c r="BI12" i="32" a="1"/>
  <c r="BI12" i="32" s="1"/>
  <c r="HH27" i="32" a="1"/>
  <c r="HH27" i="32" s="1"/>
  <c r="EE11" i="32" a="1"/>
  <c r="EE11" i="32" s="1"/>
  <c r="DJ7" i="32" a="1"/>
  <c r="DJ7" i="32" s="1"/>
  <c r="JV6" i="32" a="1"/>
  <c r="JV6" i="32" s="1"/>
  <c r="JP20" i="32" a="1"/>
  <c r="JP20" i="32" s="1"/>
  <c r="JQ17" i="32" a="1"/>
  <c r="JQ17" i="32" s="1"/>
  <c r="AT22" i="32" a="1"/>
  <c r="AT22" i="32" s="1"/>
  <c r="CJ23" i="32" a="1"/>
  <c r="CJ23" i="32" s="1"/>
  <c r="DL21" i="32" a="1"/>
  <c r="DL21" i="32" s="1"/>
  <c r="P7" i="32" a="1"/>
  <c r="P7" i="32" s="1"/>
  <c r="DB9" i="32" a="1"/>
  <c r="DB9" i="32" s="1"/>
  <c r="GB17" i="32" a="1"/>
  <c r="GB17" i="32" s="1"/>
  <c r="GZ18" i="32" a="1"/>
  <c r="GZ18" i="32" s="1"/>
  <c r="P18" i="32" a="1"/>
  <c r="P18" i="32" s="1"/>
  <c r="CO20" i="32" a="1"/>
  <c r="CO20" i="32" s="1"/>
  <c r="DK12" i="32" a="1"/>
  <c r="DK12" i="32" s="1"/>
  <c r="I9" i="32" a="1"/>
  <c r="I9" i="32" s="1"/>
  <c r="AT12" i="32" a="1"/>
  <c r="AT12" i="32" s="1"/>
  <c r="CG16" i="32" a="1"/>
  <c r="CG16" i="32" s="1"/>
  <c r="EW19" i="32" a="1"/>
  <c r="EW19" i="32" s="1"/>
  <c r="DC20" i="32" a="1"/>
  <c r="DC20" i="32" s="1"/>
  <c r="EO21" i="32" a="1"/>
  <c r="EO21" i="32" s="1"/>
  <c r="EW22" i="32" a="1"/>
  <c r="EW22" i="32" s="1"/>
  <c r="HN11" i="32" a="1"/>
  <c r="HN11" i="32" s="1"/>
  <c r="EA26" i="32" a="1"/>
  <c r="EA26" i="32" s="1"/>
  <c r="CV22" i="32" a="1"/>
  <c r="CV22" i="32" s="1"/>
  <c r="JT19" i="32" a="1"/>
  <c r="JT19" i="32" s="1"/>
  <c r="AK23" i="32" a="1"/>
  <c r="AK23" i="32" s="1"/>
  <c r="AT19" i="32" a="1"/>
  <c r="AT19" i="32" s="1"/>
  <c r="FX23" i="32" a="1"/>
  <c r="FX23" i="32" s="1"/>
  <c r="GU18" i="32" a="1"/>
  <c r="GU18" i="32" s="1"/>
  <c r="FO10" i="32" a="1"/>
  <c r="FO10" i="32" s="1"/>
  <c r="H19" i="32" a="1"/>
  <c r="H19" i="32" s="1"/>
  <c r="JE19" i="32" a="1"/>
  <c r="JE19" i="32" s="1"/>
  <c r="R20" i="32" a="1"/>
  <c r="R20" i="32" s="1"/>
  <c r="IY20" i="32" a="1"/>
  <c r="IY20" i="32" s="1"/>
  <c r="FF22" i="32" a="1"/>
  <c r="FF22" i="32" s="1"/>
  <c r="GE21" i="32" a="1"/>
  <c r="GE21" i="32" s="1"/>
  <c r="GO20" i="32" a="1"/>
  <c r="GO20" i="32" s="1"/>
  <c r="IC5" i="32" a="1"/>
  <c r="IC5" i="32" s="1"/>
  <c r="GF7" i="32" a="1"/>
  <c r="GF7" i="32" s="1"/>
  <c r="AE20" i="32" a="1"/>
  <c r="AE20" i="32"/>
  <c r="N18" i="32" a="1"/>
  <c r="N18" i="32" s="1"/>
  <c r="JY22" i="32" a="1"/>
  <c r="JY22" i="32" s="1"/>
  <c r="DJ12" i="32" a="1"/>
  <c r="DJ12" i="32" s="1"/>
  <c r="GV9" i="32" a="1"/>
  <c r="GV9" i="32" s="1"/>
  <c r="AO11" i="32" a="1"/>
  <c r="AO11" i="32" s="1"/>
  <c r="FQ25" i="32" a="1"/>
  <c r="FQ25" i="32" s="1"/>
  <c r="AC18" i="32" a="1"/>
  <c r="AC18" i="32" s="1"/>
  <c r="BZ20" i="32" a="1"/>
  <c r="BZ20" i="32" s="1"/>
  <c r="IZ21" i="32" a="1"/>
  <c r="IZ21" i="32" s="1"/>
  <c r="JD21" i="32" a="1"/>
  <c r="JD21" i="32" s="1"/>
  <c r="JA5" i="32" a="1"/>
  <c r="JA5" i="32" s="1"/>
  <c r="BZ5" i="32" a="1"/>
  <c r="BZ5" i="32" s="1"/>
  <c r="FQ17" i="32" a="1"/>
  <c r="FQ17" i="32" s="1"/>
  <c r="HU18" i="32" a="1"/>
  <c r="HU18" i="32" s="1"/>
  <c r="AD18" i="32" a="1"/>
  <c r="AD18" i="32" s="1"/>
  <c r="AA21" i="32" a="1"/>
  <c r="AA21" i="32" s="1"/>
  <c r="BW26" i="32" a="1"/>
  <c r="BW26" i="32" s="1"/>
  <c r="IY21" i="32" a="1"/>
  <c r="IY21" i="32" s="1"/>
  <c r="GK17" i="32" a="1"/>
  <c r="GK17" i="32" s="1"/>
  <c r="BY25" i="32" a="1"/>
  <c r="BY25" i="32" s="1"/>
  <c r="DJ22" i="32" a="1"/>
  <c r="DJ22" i="32" s="1"/>
  <c r="BN21" i="32" a="1"/>
  <c r="BN21" i="32" s="1"/>
  <c r="EX22" i="32" a="1"/>
  <c r="EX22" i="32" s="1"/>
  <c r="T25" i="32" a="1"/>
  <c r="T25" i="32" s="1"/>
  <c r="N8" i="32" a="1"/>
  <c r="N8" i="32" s="1"/>
  <c r="GN25" i="32" a="1"/>
  <c r="GN25" i="32" s="1"/>
  <c r="EU25" i="32" a="1"/>
  <c r="EU25" i="32" s="1"/>
  <c r="IC7" i="32" a="1"/>
  <c r="IC7" i="32" s="1"/>
  <c r="BG19" i="32" a="1"/>
  <c r="BG19" i="32" s="1"/>
  <c r="FO21" i="32" a="1"/>
  <c r="FO21" i="32" s="1"/>
  <c r="IE19" i="32" a="1"/>
  <c r="IE19" i="32" s="1"/>
  <c r="DD24" i="32" a="1"/>
  <c r="DD24" i="32" s="1"/>
  <c r="FA20" i="32" a="1"/>
  <c r="FA20" i="32" s="1"/>
  <c r="IU23" i="32" a="1"/>
  <c r="IU23" i="32" s="1"/>
  <c r="CR22" i="32" a="1"/>
  <c r="CR22" i="32" s="1"/>
  <c r="AX8" i="32" a="1"/>
  <c r="AX8" i="32" s="1"/>
  <c r="DV25" i="32" a="1"/>
  <c r="DV25" i="32" s="1"/>
  <c r="HX8" i="32" a="1"/>
  <c r="HX8" i="32" s="1"/>
  <c r="BH17" i="32" a="1"/>
  <c r="BH17" i="32" s="1"/>
  <c r="DI17" i="32" a="1"/>
  <c r="DI17" i="32" s="1"/>
  <c r="CW19" i="32" a="1"/>
  <c r="CW19" i="32" s="1"/>
  <c r="K23" i="32" a="1"/>
  <c r="K23" i="32" s="1"/>
  <c r="DR21" i="32" a="1"/>
  <c r="DR21" i="32" s="1"/>
  <c r="IP20" i="32" a="1"/>
  <c r="IP20" i="32" s="1"/>
  <c r="CX23" i="32" a="1"/>
  <c r="CX23" i="32" s="1"/>
  <c r="X5" i="32" a="1"/>
  <c r="X5" i="32" s="1"/>
  <c r="F9" i="32" a="1"/>
  <c r="F9" i="32" s="1"/>
  <c r="DH16" i="32" a="1"/>
  <c r="DH16" i="32" s="1"/>
  <c r="JB12" i="32" a="1"/>
  <c r="JB12" i="32" s="1"/>
  <c r="EW14" i="32" a="1"/>
  <c r="EW14" i="32" s="1"/>
  <c r="GA9" i="32" a="1"/>
  <c r="GA9" i="32" s="1"/>
  <c r="FY17" i="32" a="1"/>
  <c r="FY17" i="32" s="1"/>
  <c r="DV12" i="32" a="1"/>
  <c r="DV12" i="32" s="1"/>
  <c r="AJ20" i="32" a="1"/>
  <c r="AJ20" i="32" s="1"/>
  <c r="HE19" i="32" a="1"/>
  <c r="HE19" i="32" s="1"/>
  <c r="FW19" i="32" a="1"/>
  <c r="FW19" i="32" s="1"/>
  <c r="IN16" i="32" a="1"/>
  <c r="IN16" i="32" s="1"/>
  <c r="JV10" i="32" a="1"/>
  <c r="JV10" i="32" s="1"/>
  <c r="FR14" i="32" a="1"/>
  <c r="FR14" i="32" s="1"/>
  <c r="GL15" i="32" a="1"/>
  <c r="GL15" i="32" s="1"/>
  <c r="II9" i="32" a="1"/>
  <c r="II9" i="32" s="1"/>
  <c r="CB11" i="32" a="1"/>
  <c r="CB11" i="32" s="1"/>
  <c r="FH13" i="32" a="1"/>
  <c r="FH13" i="32" s="1"/>
  <c r="BS11" i="32" a="1"/>
  <c r="BS11" i="32" s="1"/>
  <c r="AO15" i="32" a="1"/>
  <c r="AO15" i="32" s="1"/>
  <c r="DG13" i="32" a="1"/>
  <c r="DG13" i="32" s="1"/>
  <c r="BT14" i="32" a="1"/>
  <c r="BT14" i="32" s="1"/>
  <c r="W14" i="32" a="1"/>
  <c r="W14" i="32" s="1"/>
  <c r="IQ14" i="32" a="1"/>
  <c r="IQ14" i="32" s="1"/>
  <c r="EI14" i="32" a="1"/>
  <c r="EI14" i="32" s="1"/>
  <c r="HS13" i="32" a="1"/>
  <c r="HS13" i="32" s="1"/>
  <c r="IC10" i="32" a="1"/>
  <c r="IC10" i="32" s="1"/>
  <c r="DV17" i="32" a="1"/>
  <c r="DV17" i="32" s="1"/>
  <c r="IP16" i="32" a="1"/>
  <c r="IP16" i="32" s="1"/>
  <c r="CL10" i="32" a="1"/>
  <c r="CL10" i="32" s="1"/>
  <c r="DL12" i="32" a="1"/>
  <c r="DL12" i="32"/>
  <c r="AQ19" i="32" a="1"/>
  <c r="AQ19" i="32"/>
  <c r="GS8" i="32" a="1"/>
  <c r="GS8" i="32" s="1"/>
  <c r="GY16" i="32" a="1"/>
  <c r="GY16" i="32" s="1"/>
  <c r="HY18" i="32" a="1"/>
  <c r="HY18" i="32" s="1"/>
  <c r="L5" i="32" a="1"/>
  <c r="L5" i="32" s="1"/>
  <c r="HG14" i="32" a="1"/>
  <c r="HG14" i="32" s="1"/>
  <c r="GH11" i="32" a="1"/>
  <c r="GH11" i="32" s="1"/>
  <c r="JJ12" i="32" a="1"/>
  <c r="JJ12" i="32" s="1"/>
  <c r="HI6" i="32" a="1"/>
  <c r="HI6" i="32" s="1"/>
  <c r="JN27" i="32" a="1"/>
  <c r="JN27" i="32" s="1"/>
  <c r="JS13" i="32" a="1"/>
  <c r="JS13" i="32" s="1"/>
  <c r="HP18" i="32" a="1"/>
  <c r="HP18" i="32"/>
  <c r="HL8" i="32" a="1"/>
  <c r="HL8" i="32" s="1"/>
  <c r="HJ6" i="32" a="1"/>
  <c r="HJ6" i="32" s="1"/>
  <c r="DT11" i="32" a="1"/>
  <c r="DT11" i="32" s="1"/>
  <c r="FJ20" i="32" a="1"/>
  <c r="FJ20" i="32" s="1"/>
  <c r="P27" i="32" a="1"/>
  <c r="P27" i="32" s="1"/>
  <c r="DH11" i="32" a="1"/>
  <c r="DH11" i="32" s="1"/>
  <c r="IY16" i="32" a="1"/>
  <c r="IY16" i="32" s="1"/>
  <c r="GK15" i="32" a="1"/>
  <c r="GK15" i="32" s="1"/>
  <c r="IZ5" i="32" a="1"/>
  <c r="IZ5" i="32" s="1"/>
  <c r="CD16" i="32" a="1"/>
  <c r="CD16" i="32" s="1"/>
  <c r="JI5" i="32" a="1"/>
  <c r="JI5" i="32" s="1"/>
  <c r="HM27" i="32" a="1"/>
  <c r="HM27" i="32" s="1"/>
  <c r="DH19" i="32" a="1"/>
  <c r="DH19" i="32" s="1"/>
  <c r="HY14" i="32" a="1"/>
  <c r="HY14" i="32" s="1"/>
  <c r="GJ26" i="32" a="1"/>
  <c r="GJ26" i="32" s="1"/>
  <c r="GS20" i="32" a="1"/>
  <c r="GS20" i="32" s="1"/>
  <c r="U13" i="32" a="1"/>
  <c r="U13" i="32" s="1"/>
  <c r="KR7" i="32" a="1"/>
  <c r="KR7" i="32" s="1"/>
  <c r="EE12" i="32" a="1"/>
  <c r="EE12" i="32" s="1"/>
  <c r="CJ8" i="32" a="1"/>
  <c r="CJ8" i="32" s="1"/>
  <c r="AD5" i="32" a="1"/>
  <c r="AD5" i="32" s="1"/>
  <c r="BG13" i="32" a="1"/>
  <c r="BG13" i="32" s="1"/>
  <c r="DF13" i="32" a="1"/>
  <c r="DF13" i="32" s="1"/>
  <c r="DP27" i="32" a="1"/>
  <c r="DP27" i="32" s="1"/>
  <c r="BO15" i="32" a="1"/>
  <c r="BO15" i="32" s="1"/>
  <c r="AI10" i="32" a="1"/>
  <c r="AI10" i="32" s="1"/>
  <c r="GR14" i="32" a="1"/>
  <c r="GR14" i="32" s="1"/>
  <c r="ER9" i="32" a="1"/>
  <c r="ER9" i="32" s="1"/>
  <c r="AS12" i="32" a="1"/>
  <c r="AS12" i="32" s="1"/>
  <c r="BN8" i="32" a="1"/>
  <c r="BN8" i="32" s="1"/>
  <c r="DV18" i="32" a="1"/>
  <c r="DV18" i="32" s="1"/>
  <c r="HL18" i="32" a="1"/>
  <c r="HL18" i="32" s="1"/>
  <c r="ES14" i="32" a="1"/>
  <c r="ES14" i="32" s="1"/>
  <c r="FH9" i="32" a="1"/>
  <c r="FH9" i="32" s="1"/>
  <c r="FI9" i="32" a="1"/>
  <c r="FI9" i="32" s="1"/>
  <c r="FB6" i="32" a="1"/>
  <c r="FB6" i="32" s="1"/>
  <c r="EO18" i="32" a="1"/>
  <c r="EO18" i="32" s="1"/>
  <c r="FP12" i="32" a="1"/>
  <c r="FP12" i="32" s="1"/>
  <c r="CF20" i="32" a="1"/>
  <c r="CF20" i="32" s="1"/>
  <c r="FJ27" i="32" a="1"/>
  <c r="FJ27" i="32" s="1"/>
  <c r="IG12" i="32" a="1"/>
  <c r="IG12" i="32" s="1"/>
  <c r="AI13" i="32" a="1"/>
  <c r="AI13" i="32" s="1"/>
  <c r="FM14" i="32" a="1"/>
  <c r="FM14" i="32" s="1"/>
  <c r="AN14" i="32" a="1"/>
  <c r="AN14" i="32" s="1"/>
  <c r="P21" i="32" a="1"/>
  <c r="P21" i="32" s="1"/>
  <c r="KQ9" i="32" a="1"/>
  <c r="KQ9" i="32" s="1"/>
  <c r="AI14" i="32" a="1"/>
  <c r="AI14" i="32" s="1"/>
  <c r="AS22" i="32" a="1"/>
  <c r="AS22" i="32" s="1"/>
  <c r="BO17" i="32" a="1"/>
  <c r="BO17" i="32" s="1"/>
  <c r="FX17" i="32" a="1"/>
  <c r="FX17" i="32"/>
  <c r="BX18" i="32" a="1"/>
  <c r="BX18" i="32" s="1"/>
  <c r="IX18" i="32" a="1"/>
  <c r="IX18" i="32"/>
  <c r="HX17" i="32" a="1"/>
  <c r="HX17" i="32" s="1"/>
  <c r="DN11" i="32" a="1"/>
  <c r="DN11" i="32" s="1"/>
  <c r="U21" i="32" a="1"/>
  <c r="U21" i="32" s="1"/>
  <c r="JD13" i="32" a="1"/>
  <c r="JD13" i="32" s="1"/>
  <c r="CM11" i="32" a="1"/>
  <c r="CM11" i="32" s="1"/>
  <c r="IM19" i="32" a="1"/>
  <c r="IM19" i="32" s="1"/>
  <c r="GH16" i="32" a="1"/>
  <c r="GH16" i="32" s="1"/>
  <c r="O13" i="32" a="1"/>
  <c r="O13" i="32" s="1"/>
  <c r="GR19" i="32" a="1"/>
  <c r="GR19" i="32" s="1"/>
  <c r="ET14" i="32" a="1"/>
  <c r="ET14" i="32" s="1"/>
  <c r="BH15" i="32" a="1"/>
  <c r="BH15" i="32" s="1"/>
  <c r="FE13" i="32" a="1"/>
  <c r="FE13" i="32" s="1"/>
  <c r="HP17" i="32" a="1"/>
  <c r="HP17" i="32" s="1"/>
  <c r="BM14" i="32" a="1"/>
  <c r="BM14" i="32" s="1"/>
  <c r="EM17" i="32" a="1"/>
  <c r="EM17" i="32" s="1"/>
  <c r="BV13" i="32" a="1"/>
  <c r="BV13" i="32" s="1"/>
  <c r="JC15" i="32" a="1"/>
  <c r="JC15" i="32" s="1"/>
  <c r="FN15" i="32" a="1"/>
  <c r="FN15" i="32" s="1"/>
  <c r="CS14" i="32" a="1"/>
  <c r="CS14" i="32" s="1"/>
  <c r="IR10" i="32" a="1"/>
  <c r="IR10" i="32"/>
  <c r="BZ13" i="32" a="1"/>
  <c r="BZ13" i="32" s="1"/>
  <c r="HX16" i="32" a="1"/>
  <c r="HX16" i="32" s="1"/>
  <c r="JG10" i="32" a="1"/>
  <c r="JG10" i="32" s="1"/>
  <c r="AE14" i="32" a="1"/>
  <c r="AE14" i="32" s="1"/>
  <c r="DD5" i="32" a="1"/>
  <c r="DD5" i="32" s="1"/>
  <c r="EH26" i="32" a="1"/>
  <c r="EH26" i="32" s="1"/>
  <c r="BW10" i="32" a="1"/>
  <c r="BW10" i="32" s="1"/>
  <c r="BE11" i="32" a="1"/>
  <c r="BE11" i="32" s="1"/>
  <c r="AD7" i="32" a="1"/>
  <c r="AD7" i="32" s="1"/>
  <c r="F17" i="32" a="1"/>
  <c r="F17" i="32" s="1"/>
  <c r="EU12" i="32" a="1"/>
  <c r="EU12" i="32" s="1"/>
  <c r="BT15" i="32" a="1"/>
  <c r="BT15" i="32" s="1"/>
  <c r="AQ9" i="32" a="1"/>
  <c r="AQ9" i="32" s="1"/>
  <c r="AS8" i="32" a="1"/>
  <c r="AS8" i="32" s="1"/>
  <c r="JW22" i="32" a="1"/>
  <c r="JW22" i="32" s="1"/>
  <c r="GR26" i="32" a="1"/>
  <c r="GR26" i="32" s="1"/>
  <c r="IO14" i="32" a="1"/>
  <c r="IO14" i="32" s="1"/>
  <c r="BW13" i="32" a="1"/>
  <c r="BW13" i="32" s="1"/>
  <c r="BX6" i="32" a="1"/>
  <c r="BX6" i="32" s="1"/>
  <c r="HH15" i="32" a="1"/>
  <c r="HH15" i="32" s="1"/>
  <c r="GN6" i="32" a="1"/>
  <c r="GN6" i="32" s="1"/>
  <c r="DT27" i="32" a="1"/>
  <c r="DT27" i="32" s="1"/>
  <c r="EO19" i="32" a="1"/>
  <c r="EO19" i="32" s="1"/>
  <c r="EU11" i="32" a="1"/>
  <c r="EU11" i="32" s="1"/>
  <c r="JQ5" i="32" a="1"/>
  <c r="JQ5" i="32" s="1"/>
  <c r="BI27" i="32" a="1"/>
  <c r="BI27" i="32" s="1"/>
  <c r="IT14" i="32" a="1"/>
  <c r="IT14" i="32" s="1"/>
  <c r="AP12" i="32" a="1"/>
  <c r="AP12" i="32" s="1"/>
  <c r="AR6" i="32" a="1"/>
  <c r="AR6" i="32" s="1"/>
  <c r="GT8" i="32" a="1"/>
  <c r="GT8" i="32" s="1"/>
  <c r="HN5" i="32" a="1"/>
  <c r="HN5" i="32" s="1"/>
  <c r="T20" i="32" a="1"/>
  <c r="T20" i="32" s="1"/>
  <c r="EN18" i="32" a="1"/>
  <c r="EN18" i="32" s="1"/>
  <c r="BQ27" i="32" a="1"/>
  <c r="BQ27" i="32" s="1"/>
  <c r="EE27" i="32" a="1"/>
  <c r="EE27" i="32" s="1"/>
  <c r="IH10" i="32" a="1"/>
  <c r="IH10" i="32" s="1"/>
  <c r="IG19" i="32" a="1"/>
  <c r="IG19" i="32" s="1"/>
  <c r="HW25" i="32" a="1"/>
  <c r="HW25" i="32" s="1"/>
  <c r="IN13" i="32" a="1"/>
  <c r="IN13" i="32" s="1"/>
  <c r="EX8" i="32" a="1"/>
  <c r="EX8" i="32" s="1"/>
  <c r="AO25" i="32" a="1"/>
  <c r="AO25" i="32" s="1"/>
  <c r="M21" i="32" a="1"/>
  <c r="M21" i="32" s="1"/>
  <c r="CS19" i="32" a="1"/>
  <c r="CS19" i="32" s="1"/>
  <c r="JK13" i="32" a="1"/>
  <c r="JK13" i="32" s="1"/>
  <c r="DM10" i="32" a="1"/>
  <c r="DM10" i="32" s="1"/>
  <c r="BS7" i="32" a="1"/>
  <c r="BS7" i="32" s="1"/>
  <c r="FA14" i="32" a="1"/>
  <c r="FA14" i="32" s="1"/>
  <c r="JK21" i="32" a="1"/>
  <c r="JK21" i="32" s="1"/>
  <c r="EY16" i="32" a="1"/>
  <c r="EY16" i="32" s="1"/>
  <c r="BA5" i="32" a="1"/>
  <c r="BA5" i="32" s="1"/>
  <c r="AI16" i="32" a="1"/>
  <c r="AI16" i="32" s="1"/>
  <c r="Y8" i="32" a="1"/>
  <c r="Y8" i="32" s="1"/>
  <c r="EM12" i="32" a="1"/>
  <c r="EM12" i="32" s="1"/>
  <c r="JM18" i="32" a="1"/>
  <c r="JM18" i="32" s="1"/>
  <c r="GX17" i="32" a="1"/>
  <c r="GX17" i="32" s="1"/>
  <c r="IP18" i="32" a="1"/>
  <c r="IP18" i="32" s="1"/>
  <c r="JG21" i="32" a="1"/>
  <c r="JG21" i="32" s="1"/>
  <c r="CL24" i="32" a="1"/>
  <c r="CL24" i="32" s="1"/>
  <c r="JN8" i="32" a="1"/>
  <c r="JN8" i="32" s="1"/>
  <c r="L12" i="32" a="1"/>
  <c r="L12" i="32" s="1"/>
  <c r="JO15" i="32" a="1"/>
  <c r="JO15" i="32" s="1"/>
  <c r="HW26" i="32" a="1"/>
  <c r="HW26" i="32" s="1"/>
  <c r="GB19" i="32" a="1"/>
  <c r="GB19" i="32" s="1"/>
  <c r="GV12" i="32" a="1"/>
  <c r="GV12" i="32" s="1"/>
  <c r="EE18" i="32" a="1"/>
  <c r="EE18" i="32" s="1"/>
  <c r="CG19" i="32" a="1"/>
  <c r="CG19" i="32" s="1"/>
  <c r="AS19" i="32" a="1"/>
  <c r="AS19" i="32" s="1"/>
  <c r="FW21" i="32" a="1"/>
  <c r="FW21" i="32" s="1"/>
  <c r="FB25" i="32" a="1"/>
  <c r="FB25" i="32" s="1"/>
  <c r="CC22" i="32" a="1"/>
  <c r="CC22" i="32" s="1"/>
  <c r="EY22" i="32" a="1"/>
  <c r="EY22" i="32" s="1"/>
  <c r="AR8" i="32" a="1"/>
  <c r="AR8" i="32" s="1"/>
  <c r="FR5" i="32" a="1"/>
  <c r="FR5" i="32"/>
  <c r="EV16" i="32" a="1"/>
  <c r="EV16" i="32" s="1"/>
  <c r="GQ16" i="32" a="1"/>
  <c r="GQ16" i="32" s="1"/>
  <c r="IP17" i="32" a="1"/>
  <c r="IP17" i="32"/>
  <c r="FT21" i="32" a="1"/>
  <c r="FT21" i="32" s="1"/>
  <c r="JI21" i="32" a="1"/>
  <c r="JI21" i="32" s="1"/>
  <c r="CS27" i="32" a="1"/>
  <c r="CS27" i="32" s="1"/>
  <c r="GJ18" i="32" a="1"/>
  <c r="GJ18" i="32" s="1"/>
  <c r="HS17" i="32" a="1"/>
  <c r="HS17" i="32" s="1"/>
  <c r="DJ18" i="32" a="1"/>
  <c r="DJ18" i="32" s="1"/>
  <c r="JG23" i="32" a="1"/>
  <c r="JG23" i="32"/>
  <c r="X21" i="32" a="1"/>
  <c r="X21" i="32" s="1"/>
  <c r="HO21" i="32" a="1"/>
  <c r="HO21" i="32" s="1"/>
  <c r="BS23" i="32" a="1"/>
  <c r="BS23" i="32" s="1"/>
  <c r="KA18" i="32" a="1"/>
  <c r="KA18" i="32" s="1"/>
  <c r="GS7" i="32" a="1"/>
  <c r="GS7" i="32" s="1"/>
  <c r="CY8" i="32" a="1"/>
  <c r="CY8" i="32" s="1"/>
  <c r="AJ22" i="32" a="1"/>
  <c r="AJ22" i="32" s="1"/>
  <c r="M20" i="32" a="1"/>
  <c r="M20" i="32" s="1"/>
  <c r="IN21" i="32" a="1"/>
  <c r="IN21" i="32" s="1"/>
  <c r="FN14" i="32" a="1"/>
  <c r="FN14" i="32" s="1"/>
  <c r="FF15" i="32" a="1"/>
  <c r="FF15" i="32" s="1"/>
  <c r="CQ16" i="32" a="1"/>
  <c r="CQ16" i="32" s="1"/>
  <c r="CF18" i="32" a="1"/>
  <c r="CF18" i="32" s="1"/>
  <c r="GS18" i="32" a="1"/>
  <c r="GS18" i="32" s="1"/>
  <c r="R19" i="32" a="1"/>
  <c r="R19" i="32" s="1"/>
  <c r="JE17" i="32" a="1"/>
  <c r="JE17" i="32" s="1"/>
  <c r="JK18" i="32" a="1"/>
  <c r="JK18" i="32" s="1"/>
  <c r="HG7" i="32" a="1"/>
  <c r="HG7" i="32" s="1"/>
  <c r="JG6" i="32" a="1"/>
  <c r="JG6" i="32" s="1"/>
  <c r="AH21" i="32" a="1"/>
  <c r="AH21" i="32" s="1"/>
  <c r="DR19" i="32" a="1"/>
  <c r="DR19" i="32" s="1"/>
  <c r="HT17" i="32" a="1"/>
  <c r="HT17" i="32" s="1"/>
  <c r="CG18" i="32" a="1"/>
  <c r="CG18" i="32" s="1"/>
  <c r="P9" i="32" a="1"/>
  <c r="P9" i="32" s="1"/>
  <c r="BO19" i="32" a="1"/>
  <c r="BO19" i="32" s="1"/>
  <c r="FI21" i="32" a="1"/>
  <c r="FI21" i="32" s="1"/>
  <c r="HC21" i="32" a="1"/>
  <c r="HC21" i="32" s="1"/>
  <c r="JD7" i="32" a="1"/>
  <c r="JD7" i="32" s="1"/>
  <c r="EP6" i="32" a="1"/>
  <c r="EP6" i="32" s="1"/>
  <c r="X22" i="32" a="1"/>
  <c r="X22" i="32" s="1"/>
  <c r="BF18" i="32" a="1"/>
  <c r="BF18" i="32" s="1"/>
  <c r="BB16" i="32" a="1"/>
  <c r="BB16" i="32" s="1"/>
  <c r="DK13" i="32" a="1"/>
  <c r="DK13" i="32" s="1"/>
  <c r="AW23" i="32" a="1"/>
  <c r="AW23" i="32" s="1"/>
  <c r="FP16" i="32" a="1"/>
  <c r="FP16" i="32" s="1"/>
  <c r="FB16" i="32" a="1"/>
  <c r="FB16" i="32" s="1"/>
  <c r="FM18" i="32" a="1"/>
  <c r="FM18" i="32" s="1"/>
  <c r="AR22" i="32" a="1"/>
  <c r="AR22" i="32" s="1"/>
  <c r="JN16" i="32" a="1"/>
  <c r="JN16" i="32" s="1"/>
  <c r="FC14" i="32" a="1"/>
  <c r="FC14" i="32" s="1"/>
  <c r="GC14" i="32" a="1"/>
  <c r="GC14" i="32" s="1"/>
  <c r="IL11" i="32" a="1"/>
  <c r="IL11" i="32" s="1"/>
  <c r="CR18" i="32" a="1"/>
  <c r="CR18" i="32" s="1"/>
  <c r="FR13" i="32" a="1"/>
  <c r="FR13" i="32" s="1"/>
  <c r="O16" i="32" a="1"/>
  <c r="O16" i="32" s="1"/>
  <c r="EL12" i="32" a="1"/>
  <c r="EL12" i="32" s="1"/>
  <c r="BB18" i="32" a="1"/>
  <c r="BB18" i="32" s="1"/>
  <c r="GM13" i="32" a="1"/>
  <c r="GM13" i="32" s="1"/>
  <c r="ID12" i="32" a="1"/>
  <c r="ID12" i="32" s="1"/>
  <c r="KQ14" i="32" a="1"/>
  <c r="KQ14" i="32" s="1"/>
  <c r="EW13" i="32" a="1"/>
  <c r="EW13" i="32" s="1"/>
  <c r="IQ11" i="32" a="1"/>
  <c r="IQ11" i="32" s="1"/>
  <c r="GX12" i="32" a="1"/>
  <c r="GX12" i="32" s="1"/>
  <c r="HQ26" i="32" a="1"/>
  <c r="HQ26" i="32" s="1"/>
  <c r="BE14" i="32" a="1"/>
  <c r="BE14" i="32" s="1"/>
  <c r="GM12" i="32" a="1"/>
  <c r="GM12" i="32" s="1"/>
  <c r="AT13" i="32" a="1"/>
  <c r="AT13" i="32" s="1"/>
  <c r="FR20" i="32" a="1"/>
  <c r="FR20" i="32" s="1"/>
  <c r="JS15" i="32" a="1"/>
  <c r="JS15" i="32" s="1"/>
  <c r="FV14" i="32" a="1"/>
  <c r="FV14" i="32" s="1"/>
  <c r="DI14" i="32" a="1"/>
  <c r="DI14" i="32" s="1"/>
  <c r="DH12" i="32" a="1"/>
  <c r="DH12" i="32" s="1"/>
  <c r="GV5" i="32" a="1"/>
  <c r="GV5" i="32" s="1"/>
  <c r="IZ27" i="32" a="1"/>
  <c r="IZ27" i="32" s="1"/>
  <c r="DX7" i="32" a="1"/>
  <c r="DX7" i="32" s="1"/>
  <c r="HX12" i="32" a="1"/>
  <c r="HX12" i="32" s="1"/>
  <c r="HS21" i="32" a="1"/>
  <c r="HS21" i="32" s="1"/>
  <c r="FL13" i="32" a="1"/>
  <c r="FL13" i="32" s="1"/>
  <c r="DU9" i="32" a="1"/>
  <c r="DU9" i="32" s="1"/>
  <c r="BY9" i="32" a="1"/>
  <c r="BY9" i="32" s="1"/>
  <c r="JB17" i="32" a="1"/>
  <c r="JB17" i="32" s="1"/>
  <c r="CH13" i="32" a="1"/>
  <c r="CH13" i="32" s="1"/>
  <c r="CZ26" i="32" a="1"/>
  <c r="CZ26" i="32" s="1"/>
  <c r="IM27" i="32" a="1"/>
  <c r="IM27" i="32" s="1"/>
  <c r="EG13" i="32" a="1"/>
  <c r="EG13" i="32" s="1"/>
  <c r="DW11" i="32" a="1"/>
  <c r="DW11" i="32" s="1"/>
  <c r="FO6" i="32" a="1"/>
  <c r="FO6" i="32" s="1"/>
  <c r="IT13" i="32" a="1"/>
  <c r="IT13" i="32" s="1"/>
  <c r="X7" i="32" a="1"/>
  <c r="X7" i="32" s="1"/>
  <c r="GX5" i="32" a="1"/>
  <c r="GX5" i="32" s="1"/>
  <c r="JT21" i="32" a="1"/>
  <c r="JT21" i="32" s="1"/>
  <c r="FW15" i="32" a="1"/>
  <c r="FW15" i="32" s="1"/>
  <c r="CW6" i="32" a="1"/>
  <c r="CW6" i="32" s="1"/>
  <c r="V5" i="32" a="1"/>
  <c r="V5" i="32" s="1"/>
  <c r="ET16" i="32" a="1"/>
  <c r="ET16" i="32" s="1"/>
  <c r="HD9" i="32" a="1"/>
  <c r="HD9" i="32" s="1"/>
  <c r="JM6" i="32" a="1"/>
  <c r="JM6" i="32" s="1"/>
  <c r="AC9" i="32" a="1"/>
  <c r="AC9" i="32" s="1"/>
  <c r="AL6" i="32" a="1"/>
  <c r="AL6" i="32" s="1"/>
  <c r="Z19" i="32" a="1"/>
  <c r="Z19" i="32" s="1"/>
  <c r="GJ15" i="32" a="1"/>
  <c r="GJ15" i="32" s="1"/>
  <c r="ES5" i="32" a="1"/>
  <c r="ES5" i="32" s="1"/>
  <c r="AE27" i="32" a="1"/>
  <c r="AE27" i="32" s="1"/>
  <c r="HV11" i="32" a="1"/>
  <c r="HV11" i="32" s="1"/>
  <c r="IU13" i="32" a="1"/>
  <c r="IU13" i="32" s="1"/>
  <c r="JY26" i="32" a="1"/>
  <c r="JY26" i="32" s="1"/>
  <c r="DL17" i="32" a="1"/>
  <c r="DL17" i="32" s="1"/>
  <c r="IR8" i="32" a="1"/>
  <c r="IR8" i="32"/>
  <c r="FQ19" i="32" a="1"/>
  <c r="FQ19" i="32" s="1"/>
  <c r="DB19" i="32" a="1"/>
  <c r="DB19" i="32" s="1"/>
  <c r="AO20" i="32" a="1"/>
  <c r="AO20" i="32" s="1"/>
  <c r="AU18" i="32" a="1"/>
  <c r="AU18" i="32" s="1"/>
  <c r="JH7" i="32" a="1"/>
  <c r="JH7" i="32" s="1"/>
  <c r="AF11" i="32" a="1"/>
  <c r="AF11" i="32" s="1"/>
  <c r="G17" i="32" a="1"/>
  <c r="G17" i="32" s="1"/>
  <c r="FX14" i="32" a="1"/>
  <c r="FX14" i="32" s="1"/>
  <c r="IS5" i="32" a="1"/>
  <c r="IS5" i="32" s="1"/>
  <c r="DG19" i="32" a="1"/>
  <c r="DG19" i="32" s="1"/>
  <c r="GO8" i="32" a="1"/>
  <c r="GO8" i="32" s="1"/>
  <c r="JP15" i="32" a="1"/>
  <c r="JP15" i="32" s="1"/>
  <c r="FS19" i="32" a="1"/>
  <c r="FS19" i="32" s="1"/>
  <c r="AH17" i="32" a="1"/>
  <c r="AH17" i="32" s="1"/>
  <c r="IR21" i="32" a="1"/>
  <c r="IR21" i="32" s="1"/>
  <c r="EO20" i="32" a="1"/>
  <c r="EO20" i="32" s="1"/>
  <c r="BF23" i="32" a="1"/>
  <c r="BF23" i="32" s="1"/>
  <c r="EA10" i="32" a="1"/>
  <c r="EA10" i="32" s="1"/>
  <c r="DO14" i="32" a="1"/>
  <c r="DO14" i="32" s="1"/>
  <c r="GI17" i="32" a="1"/>
  <c r="GI17" i="32" s="1"/>
  <c r="U23" i="32" a="1"/>
  <c r="U23" i="32" s="1"/>
  <c r="F23" i="32" a="1"/>
  <c r="F23" i="32" s="1"/>
  <c r="JF23" i="32" a="1"/>
  <c r="JF23" i="32" s="1"/>
  <c r="IL17" i="32" a="1"/>
  <c r="IL17" i="32" s="1"/>
  <c r="BH19" i="32" a="1"/>
  <c r="BH19" i="32" s="1"/>
  <c r="IA17" i="32" a="1"/>
  <c r="IA17" i="32" s="1"/>
  <c r="DO21" i="32" a="1"/>
  <c r="DO21" i="32" s="1"/>
  <c r="FU17" i="32" a="1"/>
  <c r="FU17" i="32" s="1"/>
  <c r="HH21" i="32" a="1"/>
  <c r="HH21" i="32" s="1"/>
  <c r="ID22" i="32" a="1"/>
  <c r="ID22" i="32" s="1"/>
  <c r="FF25" i="32" a="1"/>
  <c r="FF25" i="32" s="1"/>
  <c r="U10" i="32" a="1"/>
  <c r="U10" i="32" s="1"/>
  <c r="DF6" i="32" a="1"/>
  <c r="DF6" i="32" s="1"/>
  <c r="BK17" i="32" a="1"/>
  <c r="BK17" i="32" s="1"/>
  <c r="EM18" i="32" a="1"/>
  <c r="EM18" i="32" s="1"/>
  <c r="FW20" i="32" a="1"/>
  <c r="FW20" i="32" s="1"/>
  <c r="EC21" i="32" a="1"/>
  <c r="EC21" i="32" s="1"/>
  <c r="EJ6" i="32" a="1"/>
  <c r="EJ6" i="32" s="1"/>
  <c r="II25" i="32" a="1"/>
  <c r="II25" i="32" s="1"/>
  <c r="IG16" i="32" a="1"/>
  <c r="IG16" i="32" s="1"/>
  <c r="AA17" i="32" a="1"/>
  <c r="AA17" i="32" s="1"/>
  <c r="BM18" i="32" a="1"/>
  <c r="BM18" i="32"/>
  <c r="HV20" i="32" a="1"/>
  <c r="HV20" i="32" s="1"/>
  <c r="CU27" i="32" a="1"/>
  <c r="CU27" i="32" s="1"/>
  <c r="AN21" i="32" a="1"/>
  <c r="AN21" i="32" s="1"/>
  <c r="AG22" i="32" a="1"/>
  <c r="AG22" i="32" s="1"/>
  <c r="FD8" i="32" a="1"/>
  <c r="FD8" i="32" s="1"/>
  <c r="FQ22" i="32" a="1"/>
  <c r="FQ22" i="32" s="1"/>
  <c r="J19" i="32" a="1"/>
  <c r="J19" i="32" s="1"/>
  <c r="IP19" i="32" a="1"/>
  <c r="IP19" i="32" s="1"/>
  <c r="BV26" i="32" a="1"/>
  <c r="BV26" i="32" s="1"/>
  <c r="R27" i="32" a="1"/>
  <c r="R27" i="32" s="1"/>
  <c r="HS16" i="32" a="1"/>
  <c r="HS16" i="32" s="1"/>
  <c r="DN19" i="32" a="1"/>
  <c r="DN19" i="32"/>
  <c r="EU22" i="32" a="1"/>
  <c r="EU22" i="32" s="1"/>
  <c r="DB20" i="32" a="1"/>
  <c r="DB20" i="32" s="1"/>
  <c r="GJ23" i="32" a="1"/>
  <c r="GJ23" i="32" s="1"/>
  <c r="IW16" i="32" a="1"/>
  <c r="IW16" i="32" s="1"/>
  <c r="IA8" i="32" a="1"/>
  <c r="IA8" i="32" s="1"/>
  <c r="GT7" i="32" a="1"/>
  <c r="GT7" i="32" s="1"/>
  <c r="AX18" i="32" a="1"/>
  <c r="AX18" i="32" s="1"/>
  <c r="IB20" i="32" a="1"/>
  <c r="IB20" i="32" s="1"/>
  <c r="IC18" i="32" a="1"/>
  <c r="IC18" i="32" s="1"/>
  <c r="GB20" i="32" a="1"/>
  <c r="GB20" i="32" s="1"/>
  <c r="IH12" i="32" a="1"/>
  <c r="IH12" i="32" s="1"/>
  <c r="I18" i="32" a="1"/>
  <c r="I18" i="32" s="1"/>
  <c r="FG27" i="32" a="1"/>
  <c r="FG27" i="32" s="1"/>
  <c r="FA23" i="32" a="1"/>
  <c r="FA23" i="32" s="1"/>
  <c r="CV23" i="32" a="1"/>
  <c r="CV23" i="32" s="1"/>
  <c r="EM22" i="32" a="1"/>
  <c r="EM22" i="32" s="1"/>
  <c r="JE22" i="32" a="1"/>
  <c r="JE22" i="32" s="1"/>
  <c r="EL24" i="32" a="1"/>
  <c r="EL24" i="32" s="1"/>
  <c r="GK24" i="32" a="1"/>
  <c r="GK24" i="32" s="1"/>
  <c r="DO25" i="32" a="1"/>
  <c r="DO25" i="32" s="1"/>
  <c r="GW26" i="32" a="1"/>
  <c r="GW26" i="32" s="1"/>
  <c r="HE16" i="32" a="1"/>
  <c r="HE16" i="32"/>
  <c r="JN21" i="32" a="1"/>
  <c r="JN21" i="32" s="1"/>
  <c r="DI21" i="32" a="1"/>
  <c r="DI21" i="32" s="1"/>
  <c r="IK21" i="32" a="1"/>
  <c r="IK21" i="32" s="1"/>
  <c r="FC21" i="32" a="1"/>
  <c r="FC21" i="32" s="1"/>
  <c r="BU23" i="32" a="1"/>
  <c r="BU23" i="32" s="1"/>
  <c r="GC24" i="32" a="1"/>
  <c r="GC24" i="32" s="1"/>
  <c r="JU22" i="32" a="1"/>
  <c r="JU22" i="32" s="1"/>
  <c r="BT23" i="32" a="1"/>
  <c r="BT23" i="32" s="1"/>
  <c r="ER24" i="32" a="1"/>
  <c r="ER24" i="32" s="1"/>
  <c r="DT8" i="32" a="1"/>
  <c r="DT8" i="32" s="1"/>
  <c r="BU18" i="32" a="1"/>
  <c r="BU18" i="32" s="1"/>
  <c r="JE20" i="32" a="1"/>
  <c r="JE20" i="32" s="1"/>
  <c r="CD25" i="32" a="1"/>
  <c r="CD25" i="32" s="1"/>
  <c r="JC21" i="32" a="1"/>
  <c r="JC21" i="32" s="1"/>
  <c r="FO24" i="32" a="1"/>
  <c r="FO24" i="32" s="1"/>
  <c r="EI16" i="32" a="1"/>
  <c r="EI16" i="32" s="1"/>
  <c r="BL18" i="32" a="1"/>
  <c r="BL18" i="32" s="1"/>
  <c r="ID19" i="32" a="1"/>
  <c r="ID19" i="32" s="1"/>
  <c r="O24" i="32" a="1"/>
  <c r="O24" i="32" s="1"/>
  <c r="JQ22" i="32" a="1"/>
  <c r="JQ22" i="32" s="1"/>
  <c r="IR26" i="32" a="1"/>
  <c r="IR26" i="32" s="1"/>
  <c r="FN27" i="32" a="1"/>
  <c r="FN27" i="32" s="1"/>
  <c r="EW23" i="32" a="1"/>
  <c r="EW23" i="32" s="1"/>
  <c r="HO24" i="32" a="1"/>
  <c r="HO24" i="32" s="1"/>
  <c r="EQ9" i="32" a="1"/>
  <c r="EQ9" i="32" s="1"/>
  <c r="IL10" i="32" a="1"/>
  <c r="IL10" i="32" s="1"/>
  <c r="M9" i="32" a="1"/>
  <c r="M9" i="32" s="1"/>
  <c r="HU5" i="32" a="1"/>
  <c r="HU5" i="32" s="1"/>
  <c r="CR19" i="32" a="1"/>
  <c r="CR19" i="32" s="1"/>
  <c r="JX20" i="32" a="1"/>
  <c r="JX20" i="32" s="1"/>
  <c r="FJ22" i="32" a="1"/>
  <c r="FJ22" i="32" s="1"/>
  <c r="GK23" i="32" a="1"/>
  <c r="GK23" i="32" s="1"/>
  <c r="CO23" i="32" a="1"/>
  <c r="CO23" i="32" s="1"/>
  <c r="DB22" i="32" a="1"/>
  <c r="DB22" i="32" s="1"/>
  <c r="HA22" i="32" a="1"/>
  <c r="HA22" i="32" s="1"/>
  <c r="BN24" i="32" a="1"/>
  <c r="BN24" i="32" s="1"/>
  <c r="IJ25" i="32" a="1"/>
  <c r="IJ25" i="32" s="1"/>
  <c r="GV13" i="32" a="1"/>
  <c r="GV13" i="32" s="1"/>
  <c r="GJ10" i="32" a="1"/>
  <c r="GJ10" i="32" s="1"/>
  <c r="IX7" i="32" a="1"/>
  <c r="IX7" i="32" s="1"/>
  <c r="CR14" i="32" a="1"/>
  <c r="CR14" i="32" s="1"/>
  <c r="FT17" i="32" a="1"/>
  <c r="FT17" i="32" s="1"/>
  <c r="EY21" i="32" a="1"/>
  <c r="EY21" i="32" s="1"/>
  <c r="CF23" i="32" a="1"/>
  <c r="CF23" i="32" s="1"/>
  <c r="CQ23" i="32" a="1"/>
  <c r="CQ23" i="32" s="1"/>
  <c r="AA27" i="32" a="1"/>
  <c r="AA27" i="32" s="1"/>
  <c r="BF24" i="32" a="1"/>
  <c r="BF24" i="32" s="1"/>
  <c r="GP5" i="32" a="1"/>
  <c r="GP5" i="32" s="1"/>
  <c r="GK20" i="32" a="1"/>
  <c r="GK20" i="32" s="1"/>
  <c r="Q24" i="32" a="1"/>
  <c r="Q24" i="32" s="1"/>
  <c r="FO27" i="32" a="1"/>
  <c r="FO27" i="32" s="1"/>
  <c r="DF26" i="32" a="1"/>
  <c r="DF26" i="32" s="1"/>
  <c r="DP22" i="32" a="1"/>
  <c r="DP22" i="32" s="1"/>
  <c r="I23" i="32" a="1"/>
  <c r="I23" i="32" s="1"/>
  <c r="EB5" i="32" a="1"/>
  <c r="EB5" i="32" s="1"/>
  <c r="GR20" i="32" a="1"/>
  <c r="GR20" i="32" s="1"/>
  <c r="EX19" i="32" a="1"/>
  <c r="EX19" i="32" s="1"/>
  <c r="EQ18" i="32" a="1"/>
  <c r="EQ18" i="32" s="1"/>
  <c r="GH24" i="32" a="1"/>
  <c r="GH24" i="32" s="1"/>
  <c r="DH22" i="32" a="1"/>
  <c r="DH22" i="32" s="1"/>
  <c r="BL24" i="32" a="1"/>
  <c r="BL24" i="32" s="1"/>
  <c r="AL27" i="32" a="1"/>
  <c r="AL27" i="32" s="1"/>
  <c r="HM16" i="32" a="1"/>
  <c r="HM16" i="32" s="1"/>
  <c r="BB24" i="32" a="1"/>
  <c r="BB24" i="32" s="1"/>
  <c r="HP19" i="32" a="1"/>
  <c r="HP19" i="32" s="1"/>
  <c r="IM24" i="32" a="1"/>
  <c r="IM24" i="32" s="1"/>
  <c r="CF22" i="32" a="1"/>
  <c r="CF22" i="32" s="1"/>
  <c r="FP23" i="32" a="1"/>
  <c r="FP23" i="32" s="1"/>
  <c r="AL19" i="32" a="1"/>
  <c r="AL19" i="32" s="1"/>
  <c r="BV24" i="32" a="1"/>
  <c r="BV24" i="32" s="1"/>
  <c r="HO26" i="32" a="1"/>
  <c r="HO26" i="32" s="1"/>
  <c r="KA11" i="32" a="1"/>
  <c r="KA11" i="32" s="1"/>
  <c r="FV24" i="32" a="1"/>
  <c r="FV24" i="32" s="1"/>
  <c r="JG25" i="32" a="1"/>
  <c r="JG25" i="32" s="1"/>
  <c r="Z6" i="32" a="1"/>
  <c r="Z6" i="32" s="1"/>
  <c r="EL15" i="32" a="1"/>
  <c r="EL15" i="32" s="1"/>
  <c r="BC12" i="32" a="1"/>
  <c r="BC12" i="32" s="1"/>
  <c r="KR5" i="32" a="1"/>
  <c r="KR5" i="32" s="1"/>
  <c r="IB9" i="32" a="1"/>
  <c r="IB9" i="32" s="1"/>
  <c r="ES18" i="32" a="1"/>
  <c r="ES18" i="32" s="1"/>
  <c r="AB20" i="32" a="1"/>
  <c r="AB20" i="32" s="1"/>
  <c r="GM10" i="32" a="1"/>
  <c r="GM10" i="32" s="1"/>
  <c r="DR17" i="32" a="1"/>
  <c r="DR17" i="32" s="1"/>
  <c r="GP13" i="32" a="1"/>
  <c r="GP13" i="32" s="1"/>
  <c r="CN12" i="32" a="1"/>
  <c r="CN12" i="32" s="1"/>
  <c r="BS19" i="32" a="1"/>
  <c r="BS19" i="32" s="1"/>
  <c r="GA21" i="32" a="1"/>
  <c r="GA21" i="32" s="1"/>
  <c r="GK12" i="32" a="1"/>
  <c r="GK12" i="32" s="1"/>
  <c r="HM13" i="32" a="1"/>
  <c r="HM13" i="32" s="1"/>
  <c r="FP19" i="32" a="1"/>
  <c r="FP19" i="32" s="1"/>
  <c r="DS13" i="32" a="1"/>
  <c r="DS13" i="32" s="1"/>
  <c r="IK14" i="32" a="1"/>
  <c r="IK14" i="32" s="1"/>
  <c r="DF12" i="32" a="1"/>
  <c r="DF12" i="32" s="1"/>
  <c r="AG13" i="32" a="1"/>
  <c r="AG13" i="32" s="1"/>
  <c r="FK16" i="32" a="1"/>
  <c r="FK16" i="32" s="1"/>
  <c r="AD12" i="32" a="1"/>
  <c r="AD12" i="32"/>
  <c r="GV11" i="32" a="1"/>
  <c r="GV11" i="32" s="1"/>
  <c r="EI11" i="32" a="1"/>
  <c r="EI11" i="32" s="1"/>
  <c r="IY11" i="32" a="1"/>
  <c r="IY11" i="32" s="1"/>
  <c r="DQ10" i="32" a="1"/>
  <c r="DQ10" i="32" s="1"/>
  <c r="JV27" i="32" a="1"/>
  <c r="JV27" i="32" s="1"/>
  <c r="FD15" i="32" a="1"/>
  <c r="FD15" i="32" s="1"/>
  <c r="DD6" i="32" a="1"/>
  <c r="DD6" i="32" s="1"/>
  <c r="IZ12" i="32" a="1"/>
  <c r="IZ12" i="32" s="1"/>
  <c r="DL6" i="32" a="1"/>
  <c r="DL6" i="32" s="1"/>
  <c r="EP16" i="32" a="1"/>
  <c r="EP16" i="32" s="1"/>
  <c r="V13" i="32" a="1"/>
  <c r="V13" i="32" s="1"/>
  <c r="EA21" i="32" a="1"/>
  <c r="EA21" i="32" s="1"/>
  <c r="M5" i="32" a="1"/>
  <c r="M5" i="32" s="1"/>
  <c r="EZ5" i="32" a="1"/>
  <c r="EZ5" i="32" s="1"/>
  <c r="EC14" i="32" a="1"/>
  <c r="EC14" i="32" s="1"/>
  <c r="GI27" i="32" a="1"/>
  <c r="GI27" i="32" s="1"/>
  <c r="V6" i="32" a="1"/>
  <c r="V6" i="32" s="1"/>
  <c r="DA17" i="32" a="1"/>
  <c r="DA17" i="32" s="1"/>
  <c r="ED9" i="32" a="1"/>
  <c r="ED9" i="32" s="1"/>
  <c r="AH18" i="32" a="1"/>
  <c r="AH18" i="32" s="1"/>
  <c r="GP18" i="32" a="1"/>
  <c r="GP18" i="32" s="1"/>
  <c r="AU21" i="32" a="1"/>
  <c r="AU21" i="32" s="1"/>
  <c r="AY18" i="32" a="1"/>
  <c r="AY18" i="32" s="1"/>
  <c r="DU6" i="32" a="1"/>
  <c r="DU6" i="32" s="1"/>
  <c r="BD7" i="32" a="1"/>
  <c r="BD7" i="32" s="1"/>
  <c r="CI27" i="32" a="1"/>
  <c r="CI27" i="32" s="1"/>
  <c r="FS27" i="32" a="1"/>
  <c r="FS27" i="32" s="1"/>
  <c r="HM17" i="32" a="1"/>
  <c r="HM17" i="32" s="1"/>
  <c r="BU8" i="32" a="1"/>
  <c r="BU8" i="32" s="1"/>
  <c r="BO12" i="32" a="1"/>
  <c r="BO12" i="32" s="1"/>
  <c r="FA7" i="32" a="1"/>
  <c r="FA7" i="32" s="1"/>
  <c r="HV25" i="32" a="1"/>
  <c r="HV25" i="32" s="1"/>
  <c r="ET7" i="32" a="1"/>
  <c r="ET7" i="32" s="1"/>
  <c r="DH21" i="32" a="1"/>
  <c r="DH21" i="32" s="1"/>
  <c r="FE19" i="32" a="1"/>
  <c r="FE19" i="32" s="1"/>
  <c r="JL9" i="32" a="1"/>
  <c r="JL9" i="32" s="1"/>
  <c r="IW21" i="32" a="1"/>
  <c r="IW21" i="32" s="1"/>
  <c r="DY17" i="32" a="1"/>
  <c r="DY17" i="32" s="1"/>
  <c r="AE18" i="32" a="1"/>
  <c r="AE18" i="32" s="1"/>
  <c r="HW20" i="32" a="1"/>
  <c r="HW20" i="32" s="1"/>
  <c r="FJ5" i="32" a="1"/>
  <c r="FJ5" i="32" s="1"/>
  <c r="BW21" i="32" a="1"/>
  <c r="BW21" i="32" s="1"/>
  <c r="KA16" i="32" a="1"/>
  <c r="KA16" i="32" s="1"/>
  <c r="AS24" i="32" a="1"/>
  <c r="AS24" i="32" s="1"/>
  <c r="Q25" i="32" a="1"/>
  <c r="Q25" i="32" s="1"/>
  <c r="IC15" i="32" a="1"/>
  <c r="IC15" i="32" s="1"/>
  <c r="Q8" i="32" a="1"/>
  <c r="Q8" i="32" s="1"/>
  <c r="FT16" i="32" a="1"/>
  <c r="FT16" i="32" s="1"/>
  <c r="CN20" i="32" a="1"/>
  <c r="CN20" i="32" s="1"/>
  <c r="IU20" i="32" a="1"/>
  <c r="IU20" i="32" s="1"/>
  <c r="AQ21" i="32" a="1"/>
  <c r="AQ21" i="32" s="1"/>
  <c r="FX9" i="32" a="1"/>
  <c r="FX9" i="32" s="1"/>
  <c r="JY18" i="32" a="1"/>
  <c r="JY18" i="32" s="1"/>
  <c r="AK21" i="32" a="1"/>
  <c r="AK21" i="32" s="1"/>
  <c r="CC23" i="32" a="1"/>
  <c r="CC23" i="32" s="1"/>
  <c r="EA25" i="32" a="1"/>
  <c r="EA25" i="32" s="1"/>
  <c r="CR11" i="32" a="1"/>
  <c r="CR11" i="32" s="1"/>
  <c r="EG16" i="32" a="1"/>
  <c r="EG16" i="32" s="1"/>
  <c r="HE17" i="32" a="1"/>
  <c r="HE17" i="32" s="1"/>
  <c r="GU19" i="32" a="1"/>
  <c r="GU19" i="32" s="1"/>
  <c r="BR5" i="32" a="1"/>
  <c r="BR5" i="32" s="1"/>
  <c r="GW24" i="32" a="1"/>
  <c r="GW24" i="32" s="1"/>
  <c r="DZ20" i="32" a="1"/>
  <c r="DZ20" i="32" s="1"/>
  <c r="EN13" i="32" a="1"/>
  <c r="EN13" i="32" s="1"/>
  <c r="BX16" i="32" a="1"/>
  <c r="BX16" i="32" s="1"/>
  <c r="Q19" i="32" a="1"/>
  <c r="Q19" i="32" s="1"/>
  <c r="AW21" i="32" a="1"/>
  <c r="AW21" i="32" s="1"/>
  <c r="EA18" i="32" a="1"/>
  <c r="EA18" i="32" s="1"/>
  <c r="HM20" i="32" a="1"/>
  <c r="HM20" i="32" s="1"/>
  <c r="DC23" i="32" a="1"/>
  <c r="DC23" i="32" s="1"/>
  <c r="ET21" i="32" a="1"/>
  <c r="ET21" i="32" s="1"/>
  <c r="AL25" i="32" a="1"/>
  <c r="AL25" i="32" s="1"/>
  <c r="GV14" i="32" a="1"/>
  <c r="GV14" i="32" s="1"/>
  <c r="DB27" i="32" a="1"/>
  <c r="DB27" i="32" s="1"/>
  <c r="AI9" i="32" a="1"/>
  <c r="AI9" i="32" s="1"/>
  <c r="Y22" i="32" a="1"/>
  <c r="Y22" i="32" s="1"/>
  <c r="ES21" i="32" a="1"/>
  <c r="ES21" i="32" s="1"/>
  <c r="HB22" i="32" a="1"/>
  <c r="HB22" i="32" s="1"/>
  <c r="BR25" i="32" a="1"/>
  <c r="BR25" i="32" s="1"/>
  <c r="BE23" i="32" a="1"/>
  <c r="BE23" i="32" s="1"/>
  <c r="EL25" i="32" a="1"/>
  <c r="EL25" i="32" s="1"/>
  <c r="GM11" i="32" a="1"/>
  <c r="GM11" i="32" s="1"/>
  <c r="DC7" i="32" a="1"/>
  <c r="DC7" i="32" s="1"/>
  <c r="JA21" i="32" a="1"/>
  <c r="JA21" i="32" s="1"/>
  <c r="DR22" i="32" a="1"/>
  <c r="DR22" i="32" s="1"/>
  <c r="X25" i="32" a="1"/>
  <c r="X25" i="32" s="1"/>
  <c r="BZ27" i="32" a="1"/>
  <c r="BZ27" i="32" s="1"/>
  <c r="F19" i="32" a="1"/>
  <c r="F19" i="32" s="1"/>
  <c r="FJ18" i="32" a="1"/>
  <c r="FJ18" i="32" s="1"/>
  <c r="CO22" i="32" a="1"/>
  <c r="CO22" i="32" s="1"/>
  <c r="CW23" i="32" a="1"/>
  <c r="CW23" i="32" s="1"/>
  <c r="IO22" i="32" a="1"/>
  <c r="IO22" i="32" s="1"/>
  <c r="GA23" i="32" a="1"/>
  <c r="GA23" i="32" s="1"/>
  <c r="DF23" i="32" a="1"/>
  <c r="DF23" i="32" s="1"/>
  <c r="DG24" i="32" a="1"/>
  <c r="DG24" i="32" s="1"/>
  <c r="BO25" i="32" a="1"/>
  <c r="BO25" i="32" s="1"/>
  <c r="P14" i="32" a="1"/>
  <c r="P14" i="32" s="1"/>
  <c r="DK8" i="32" a="1"/>
  <c r="DK8" i="32" s="1"/>
  <c r="DN14" i="32" a="1"/>
  <c r="DN14" i="32" s="1"/>
  <c r="JI20" i="32" a="1"/>
  <c r="JI20" i="32" s="1"/>
  <c r="EI20" i="32" a="1"/>
  <c r="EI20" i="32" s="1"/>
  <c r="HV22" i="32" a="1"/>
  <c r="HV22" i="32" s="1"/>
  <c r="HX21" i="32" a="1"/>
  <c r="HX21" i="32" s="1"/>
  <c r="DR25" i="32" a="1"/>
  <c r="DR25" i="32" s="1"/>
  <c r="S24" i="32" a="1"/>
  <c r="S24" i="32" s="1"/>
  <c r="BX25" i="32" a="1"/>
  <c r="BX25" i="32" s="1"/>
  <c r="GL24" i="32" a="1"/>
  <c r="GL24" i="32" s="1"/>
  <c r="DQ26" i="32" a="1"/>
  <c r="DQ26" i="32" s="1"/>
  <c r="EI6" i="32" a="1"/>
  <c r="EI6" i="32" s="1"/>
  <c r="EC13" i="32" a="1"/>
  <c r="EC13" i="32" s="1"/>
  <c r="EK23" i="32" a="1"/>
  <c r="EK23" i="32" s="1"/>
  <c r="AI20" i="32" a="1"/>
  <c r="AI20" i="32" s="1"/>
  <c r="IB22" i="32" a="1"/>
  <c r="IB22" i="32" s="1"/>
  <c r="JB22" i="32" a="1"/>
  <c r="JB22" i="32" s="1"/>
  <c r="IZ22" i="32" a="1"/>
  <c r="IZ22" i="32" s="1"/>
  <c r="IG18" i="32" a="1"/>
  <c r="IG18" i="32" s="1"/>
  <c r="FQ18" i="32" a="1"/>
  <c r="FQ18" i="32" s="1"/>
  <c r="HD20" i="32" a="1"/>
  <c r="HD20" i="32" s="1"/>
  <c r="GV22" i="32" a="1"/>
  <c r="GV22" i="32" s="1"/>
  <c r="EY25" i="32" a="1"/>
  <c r="EY25" i="32" s="1"/>
  <c r="R25" i="32" a="1"/>
  <c r="R25" i="32" s="1"/>
  <c r="V18" i="32" a="1"/>
  <c r="V18" i="32" s="1"/>
  <c r="HW19" i="32" a="1"/>
  <c r="HW19" i="32" s="1"/>
  <c r="DB21" i="32" a="1"/>
  <c r="DB21" i="32" s="1"/>
  <c r="JB21" i="32" a="1"/>
  <c r="JB21" i="32" s="1"/>
  <c r="AT24" i="32" a="1"/>
  <c r="AT24" i="32" s="1"/>
  <c r="EU26" i="32" a="1"/>
  <c r="EU26" i="32" s="1"/>
  <c r="FW12" i="32" a="1"/>
  <c r="FW12" i="32" s="1"/>
  <c r="IG22" i="32" a="1"/>
  <c r="IG22" i="32"/>
  <c r="EM23" i="32" a="1"/>
  <c r="EM23" i="32" s="1"/>
  <c r="BJ23" i="32" a="1"/>
  <c r="BJ23" i="32" s="1"/>
  <c r="IO25" i="32" a="1"/>
  <c r="IO25" i="32" s="1"/>
  <c r="HC24" i="32" a="1"/>
  <c r="HC24" i="32" s="1"/>
  <c r="HD23" i="32" a="1"/>
  <c r="HD23" i="32" s="1"/>
  <c r="BX23" i="32" a="1"/>
  <c r="BX23" i="32" s="1"/>
  <c r="FM23" i="32" a="1"/>
  <c r="FM23" i="32" s="1"/>
  <c r="AR10" i="32" a="1"/>
  <c r="AR10" i="32" s="1"/>
  <c r="DK15" i="32" a="1"/>
  <c r="DK15" i="32" s="1"/>
  <c r="KB8" i="32" a="1"/>
  <c r="KB8" i="32" s="1"/>
  <c r="BT16" i="32" a="1"/>
  <c r="BT16" i="32" s="1"/>
  <c r="AQ22" i="32" a="1"/>
  <c r="AQ22" i="32" s="1"/>
  <c r="AZ25" i="32" a="1"/>
  <c r="AZ25" i="32" s="1"/>
  <c r="GD24" i="32" a="1"/>
  <c r="GD24" i="32" s="1"/>
  <c r="DF9" i="32" a="1"/>
  <c r="DF9" i="32" s="1"/>
  <c r="IG8" i="32" a="1"/>
  <c r="IG8" i="32" s="1"/>
  <c r="BK27" i="32" a="1"/>
  <c r="BK27" i="32" s="1"/>
  <c r="FK24" i="32" a="1"/>
  <c r="FK24" i="32" s="1"/>
  <c r="GD6" i="32" a="1"/>
  <c r="GD6" i="32" s="1"/>
  <c r="BQ25" i="32" a="1"/>
  <c r="BQ25" i="32" s="1"/>
  <c r="JR26" i="32" a="1"/>
  <c r="JR26" i="32" s="1"/>
  <c r="T10" i="32" a="1"/>
  <c r="T10" i="32" s="1"/>
  <c r="AP5" i="32" a="1"/>
  <c r="AP5" i="32" s="1"/>
  <c r="KB14" i="32" a="1"/>
  <c r="KB14" i="32" s="1"/>
  <c r="KC15" i="32" a="1"/>
  <c r="KC15" i="32" s="1"/>
  <c r="EU24" i="32" a="1"/>
  <c r="EU24" i="32" s="1"/>
  <c r="ER23" i="32" a="1"/>
  <c r="ER23" i="32" s="1"/>
  <c r="EK25" i="32" a="1"/>
  <c r="EK25" i="32" s="1"/>
  <c r="DL15" i="32" a="1"/>
  <c r="DL15" i="32" s="1"/>
  <c r="FY8" i="32" a="1"/>
  <c r="FY8" i="32" s="1"/>
  <c r="BL5" i="32" a="1"/>
  <c r="BL5" i="32" s="1"/>
  <c r="KJ16" i="32" a="1"/>
  <c r="KJ16" i="32" s="1"/>
  <c r="BK8" i="32" a="1"/>
  <c r="BK8" i="32" s="1"/>
  <c r="CD5" i="32" a="1"/>
  <c r="CD5" i="32" s="1"/>
  <c r="EV26" i="32" a="1"/>
  <c r="EV26" i="32" s="1"/>
  <c r="DF27" i="32" a="1"/>
  <c r="DF27" i="32" s="1"/>
  <c r="DF20" i="32" a="1"/>
  <c r="DF20" i="32" s="1"/>
  <c r="CG22" i="32" a="1"/>
  <c r="CG22" i="32" s="1"/>
  <c r="CY23" i="32" a="1"/>
  <c r="CY23" i="32" s="1"/>
  <c r="GR24" i="32" a="1"/>
  <c r="GR24" i="32" s="1"/>
  <c r="GF16" i="32" a="1"/>
  <c r="GF16" i="32" s="1"/>
  <c r="HR9" i="32" a="1"/>
  <c r="HR9" i="32" s="1"/>
  <c r="DJ26" i="32" a="1"/>
  <c r="DJ26" i="32" s="1"/>
  <c r="AT16" i="32" a="1"/>
  <c r="AT16" i="32" s="1"/>
  <c r="JR24" i="32" a="1"/>
  <c r="JR24" i="32" s="1"/>
  <c r="JO24" i="32" a="1"/>
  <c r="JO24" i="32" s="1"/>
  <c r="CY25" i="32" a="1"/>
  <c r="CY25" i="32" s="1"/>
  <c r="AC25" i="32" a="1"/>
  <c r="AC25" i="32" s="1"/>
  <c r="IS11" i="32" a="1"/>
  <c r="IS11" i="32" s="1"/>
  <c r="KB9" i="32" a="1"/>
  <c r="KB9" i="32" s="1"/>
  <c r="AO17" i="32" a="1"/>
  <c r="AO17" i="32" s="1"/>
  <c r="BZ23" i="32" a="1"/>
  <c r="BZ23" i="32" s="1"/>
  <c r="EQ23" i="32" a="1"/>
  <c r="EQ23" i="32" s="1"/>
  <c r="EM24" i="32" a="1"/>
  <c r="EM24" i="32" s="1"/>
  <c r="JC27" i="32" a="1"/>
  <c r="JC27" i="32" s="1"/>
  <c r="JK26" i="32" a="1"/>
  <c r="JK26" i="32" s="1"/>
  <c r="EE8" i="32" a="1"/>
  <c r="EE8" i="32" s="1"/>
  <c r="KL6" i="32" a="1"/>
  <c r="KL6" i="32" s="1"/>
  <c r="FX8" i="32" a="1"/>
  <c r="FX8" i="32" s="1"/>
  <c r="EY5" i="32" a="1"/>
  <c r="EY5" i="32" s="1"/>
  <c r="CJ9" i="32" a="1"/>
  <c r="CJ9" i="32" s="1"/>
  <c r="EH15" i="32" a="1"/>
  <c r="EH15" i="32" s="1"/>
  <c r="Z24" i="32" a="1"/>
  <c r="Z24" i="32" s="1"/>
  <c r="EI25" i="32" a="1"/>
  <c r="EI25" i="32" s="1"/>
  <c r="IX24" i="32" a="1"/>
  <c r="IX24" i="32" s="1"/>
  <c r="CX26" i="32" a="1"/>
  <c r="CX26" i="32" s="1"/>
  <c r="EQ5" i="32" a="1"/>
  <c r="EQ5" i="32" s="1"/>
  <c r="KC16" i="32" a="1"/>
  <c r="KC16" i="32" s="1"/>
  <c r="II17" i="32" a="1"/>
  <c r="II17" i="32" s="1"/>
  <c r="GZ23" i="32" a="1"/>
  <c r="GZ23" i="32" s="1"/>
  <c r="Z26" i="32" a="1"/>
  <c r="Z26" i="32" s="1"/>
  <c r="EA24" i="32" a="1"/>
  <c r="EA24" i="32" s="1"/>
  <c r="EO25" i="32" a="1"/>
  <c r="EO25" i="32" s="1"/>
  <c r="AY5" i="32" a="1"/>
  <c r="AY5" i="32" s="1"/>
  <c r="AQ10" i="32" a="1"/>
  <c r="AQ10" i="32" s="1"/>
  <c r="EC10" i="32" a="1"/>
  <c r="EC10" i="32" s="1"/>
  <c r="AV5" i="32" a="1"/>
  <c r="AV5" i="32" s="1"/>
  <c r="HC7" i="32" a="1"/>
  <c r="HC7" i="32" s="1"/>
  <c r="AO8" i="32" a="1"/>
  <c r="AO8" i="32" s="1"/>
  <c r="DG6" i="32" a="1"/>
  <c r="DG6" i="32" s="1"/>
  <c r="BF5" i="32" a="1"/>
  <c r="BF5" i="32" s="1"/>
  <c r="HY5" i="32" a="1"/>
  <c r="HY5" i="32" s="1"/>
  <c r="FJ11" i="32" a="1"/>
  <c r="FJ11" i="32" s="1"/>
  <c r="II5" i="32" a="1"/>
  <c r="II5" i="32" s="1"/>
  <c r="L23" i="32" a="1"/>
  <c r="L23" i="32" s="1"/>
  <c r="GD9" i="32" a="1"/>
  <c r="GD9" i="32" s="1"/>
  <c r="EY14" i="32" a="1"/>
  <c r="EY14" i="32" s="1"/>
  <c r="DR11" i="32" a="1"/>
  <c r="DR11" i="32" s="1"/>
  <c r="FY7" i="32" a="1"/>
  <c r="FY7" i="32" s="1"/>
  <c r="IV7" i="32" a="1"/>
  <c r="IV7" i="32" s="1"/>
  <c r="CL26" i="32" a="1"/>
  <c r="CL26" i="32" s="1"/>
  <c r="FD5" i="32" a="1"/>
  <c r="FD5" i="32" s="1"/>
  <c r="EQ6" i="32" a="1"/>
  <c r="EQ6" i="32" s="1"/>
  <c r="DV24" i="32" a="1"/>
  <c r="DV24" i="32" s="1"/>
  <c r="IF25" i="32" a="1"/>
  <c r="IF25" i="32" s="1"/>
  <c r="JI27" i="32" a="1"/>
  <c r="JI27" i="32" s="1"/>
  <c r="AW5" i="32" a="1"/>
  <c r="AW5" i="32" s="1"/>
  <c r="L14" i="32" a="1"/>
  <c r="L14" i="32" s="1"/>
  <c r="BD6" i="32" a="1"/>
  <c r="BD6" i="32" s="1"/>
  <c r="DW13" i="32" a="1"/>
  <c r="DW13" i="32" s="1"/>
  <c r="G7" i="32" a="1"/>
  <c r="G7" i="32" s="1"/>
  <c r="KK6" i="32" a="1"/>
  <c r="KK6" i="32" s="1"/>
  <c r="JM25" i="32" a="1"/>
  <c r="JM25" i="32" s="1"/>
  <c r="IJ17" i="32" a="1"/>
  <c r="IJ17" i="32" s="1"/>
  <c r="EL8" i="32" a="1"/>
  <c r="EL8" i="32" s="1"/>
  <c r="HT6" i="32" a="1"/>
  <c r="HT6" i="32" s="1"/>
  <c r="BF7" i="32" a="1"/>
  <c r="BF7" i="32" s="1"/>
  <c r="JH16" i="32" a="1"/>
  <c r="JH16" i="32" s="1"/>
  <c r="JD9" i="32" a="1"/>
  <c r="JD9" i="32" s="1"/>
  <c r="FC11" i="32" a="1"/>
  <c r="FC11" i="32" s="1"/>
  <c r="BP7" i="32" a="1"/>
  <c r="BP7" i="32" s="1"/>
  <c r="KG14" i="32" a="1"/>
  <c r="KG14" i="32" s="1"/>
  <c r="V7" i="32" a="1"/>
  <c r="V7" i="32" s="1"/>
  <c r="EA11" i="32" a="1"/>
  <c r="EA11" i="32" s="1"/>
  <c r="IE5" i="32" a="1"/>
  <c r="IE5" i="32" s="1"/>
  <c r="HP7" i="32" a="1"/>
  <c r="HP7" i="32" s="1"/>
  <c r="BT26" i="32" a="1"/>
  <c r="BT26" i="32" s="1"/>
  <c r="HK26" i="32" a="1"/>
  <c r="HK26" i="32" s="1"/>
  <c r="GQ6" i="32" a="1"/>
  <c r="GQ6" i="32" s="1"/>
  <c r="H26" i="32" a="1"/>
  <c r="H26" i="32" s="1"/>
  <c r="BY26" i="32" a="1"/>
  <c r="BY26" i="32" s="1"/>
  <c r="CJ10" i="32" a="1"/>
  <c r="CJ10" i="32" s="1"/>
  <c r="HB27" i="32" a="1"/>
  <c r="HB27" i="32" s="1"/>
  <c r="O5" i="32" a="1"/>
  <c r="O5" i="32" s="1"/>
  <c r="Z7" i="32" a="1"/>
  <c r="Z7" i="32" s="1"/>
  <c r="T7" i="32" a="1"/>
  <c r="T7" i="32" s="1"/>
  <c r="EO5" i="32" a="1"/>
  <c r="EO5" i="32" s="1"/>
  <c r="EB17" i="32" a="1"/>
  <c r="EB17" i="32" s="1"/>
  <c r="AE16" i="32" a="1"/>
  <c r="AE16" i="32" s="1"/>
  <c r="DJ20" i="32" a="1"/>
  <c r="DJ20" i="32" s="1"/>
  <c r="DD13" i="32" a="1"/>
  <c r="DD13" i="32" s="1"/>
  <c r="EU20" i="32" a="1"/>
  <c r="EU20" i="32" s="1"/>
  <c r="AN18" i="32" a="1"/>
  <c r="AN18" i="32" s="1"/>
  <c r="DT21" i="32" a="1"/>
  <c r="DT21" i="32" s="1"/>
  <c r="R10" i="32" a="1"/>
  <c r="R10" i="32" s="1"/>
  <c r="GI9" i="32" a="1"/>
  <c r="GI9" i="32" s="1"/>
  <c r="IA19" i="32" a="1"/>
  <c r="IA19" i="32" s="1"/>
  <c r="AC17" i="32" a="1"/>
  <c r="AC17" i="32" s="1"/>
  <c r="BK11" i="32" a="1"/>
  <c r="BK11" i="32" s="1"/>
  <c r="CN17" i="32" a="1"/>
  <c r="CN17" i="32" s="1"/>
  <c r="BH12" i="32" a="1"/>
  <c r="BH12" i="32" s="1"/>
  <c r="AA16" i="32" a="1"/>
  <c r="AA16" i="32" s="1"/>
  <c r="GF5" i="32" a="1"/>
  <c r="GF5" i="32" s="1"/>
  <c r="IN17" i="32" a="1"/>
  <c r="IN17" i="32" s="1"/>
  <c r="GT6" i="32" a="1"/>
  <c r="GT6" i="32" s="1"/>
  <c r="AU23" i="32" a="1"/>
  <c r="AU23" i="32" s="1"/>
  <c r="O8" i="32" a="1"/>
  <c r="O8" i="32" s="1"/>
  <c r="AW20" i="32" a="1"/>
  <c r="AW20" i="32" s="1"/>
  <c r="FB12" i="32" a="1"/>
  <c r="FB12" i="32" s="1"/>
  <c r="AX14" i="32" a="1"/>
  <c r="AX14" i="32" s="1"/>
  <c r="JT11" i="32" a="1"/>
  <c r="JT11" i="32" s="1"/>
  <c r="DE5" i="32" a="1"/>
  <c r="DE5" i="32" s="1"/>
  <c r="P12" i="32" a="1"/>
  <c r="P12" i="32" s="1"/>
  <c r="CM12" i="32" a="1"/>
  <c r="CM12" i="32" s="1"/>
  <c r="IS13" i="32" a="1"/>
  <c r="IS13" i="32" s="1"/>
  <c r="FJ26" i="32" a="1"/>
  <c r="FJ26" i="32" s="1"/>
  <c r="EF7" i="32" a="1"/>
  <c r="EF7" i="32" s="1"/>
  <c r="JS16" i="32" a="1"/>
  <c r="JS16" i="32" s="1"/>
  <c r="ID10" i="32" a="1"/>
  <c r="ID10" i="32" s="1"/>
  <c r="X20" i="32" a="1"/>
  <c r="X20" i="32" s="1"/>
  <c r="FS8" i="32" a="1"/>
  <c r="FS8" i="32" s="1"/>
  <c r="GR25" i="32" a="1"/>
  <c r="GR25" i="32" s="1"/>
  <c r="HF19" i="32" a="1"/>
  <c r="HF19" i="32" s="1"/>
  <c r="FI7" i="32" a="1"/>
  <c r="FI7" i="32" s="1"/>
  <c r="FC7" i="32" a="1"/>
  <c r="FC7" i="32" s="1"/>
  <c r="AZ5" i="32" a="1"/>
  <c r="AZ5" i="32" s="1"/>
  <c r="IM26" i="32" a="1"/>
  <c r="IM26" i="32" s="1"/>
  <c r="BT19" i="32" a="1"/>
  <c r="BT19" i="32" s="1"/>
  <c r="J16" i="32" a="1"/>
  <c r="J16" i="32" s="1"/>
  <c r="AK6" i="32" a="1"/>
  <c r="AK6" i="32" s="1"/>
  <c r="IY8" i="32" a="1"/>
  <c r="IY8" i="32" s="1"/>
  <c r="AM13" i="32" a="1"/>
  <c r="AM13" i="32" s="1"/>
  <c r="CI8" i="32" a="1"/>
  <c r="CI8" i="32" s="1"/>
  <c r="IQ27" i="32" a="1"/>
  <c r="IQ27" i="32" s="1"/>
  <c r="BF15" i="32" a="1"/>
  <c r="BF15" i="32" s="1"/>
  <c r="IV16" i="32" a="1"/>
  <c r="IV16" i="32" s="1"/>
  <c r="EC18" i="32" a="1"/>
  <c r="EC18" i="32"/>
  <c r="CK19" i="32" a="1"/>
  <c r="CK19" i="32" s="1"/>
  <c r="CN15" i="32" a="1"/>
  <c r="CN15" i="32" s="1"/>
  <c r="JV18" i="32" a="1"/>
  <c r="JV18" i="32" s="1"/>
  <c r="Q20" i="32" a="1"/>
  <c r="Q20" i="32" s="1"/>
  <c r="HL20" i="32" a="1"/>
  <c r="HL20" i="32" s="1"/>
  <c r="BB20" i="32" a="1"/>
  <c r="BB20" i="32" s="1"/>
  <c r="FF18" i="32" a="1"/>
  <c r="FF18" i="32" s="1"/>
  <c r="IX19" i="32" a="1"/>
  <c r="IX19" i="32" s="1"/>
  <c r="GW21" i="32" a="1"/>
  <c r="GW21" i="32" s="1"/>
  <c r="HW22" i="32" a="1"/>
  <c r="HW22" i="32" s="1"/>
  <c r="CF11" i="32" a="1"/>
  <c r="CF11" i="32" s="1"/>
  <c r="JG8" i="32" a="1"/>
  <c r="JG8" i="32" s="1"/>
  <c r="BF20" i="32" a="1"/>
  <c r="BF20" i="32" s="1"/>
  <c r="FC20" i="32" a="1"/>
  <c r="FC20" i="32" s="1"/>
  <c r="AK5" i="32" a="1"/>
  <c r="AK5" i="32" s="1"/>
  <c r="DC12" i="32" a="1"/>
  <c r="DC12" i="32" s="1"/>
  <c r="BA19" i="32" a="1"/>
  <c r="BA19" i="32" s="1"/>
  <c r="FV18" i="32" a="1"/>
  <c r="FV18" i="32" s="1"/>
  <c r="CN21" i="32" a="1"/>
  <c r="CN21" i="32" s="1"/>
  <c r="W24" i="32" a="1"/>
  <c r="W24" i="32" s="1"/>
  <c r="FW14" i="32" a="1"/>
  <c r="FW14" i="32" s="1"/>
  <c r="IX21" i="32" a="1"/>
  <c r="IX21" i="32" s="1"/>
  <c r="EN20" i="32" a="1"/>
  <c r="EN20" i="32" s="1"/>
  <c r="JR5" i="32" a="1"/>
  <c r="JR5" i="32" s="1"/>
  <c r="IM15" i="32" a="1"/>
  <c r="IM15" i="32" s="1"/>
  <c r="HO18" i="32" a="1"/>
  <c r="HO18" i="32" s="1"/>
  <c r="BC23" i="32" a="1"/>
  <c r="BC23" i="32" s="1"/>
  <c r="HV26" i="32" a="1"/>
  <c r="HV26" i="32" s="1"/>
  <c r="DR26" i="32" a="1"/>
  <c r="DR26" i="32" s="1"/>
  <c r="HJ17" i="32" a="1"/>
  <c r="HJ17" i="32" s="1"/>
  <c r="DL20" i="32" a="1"/>
  <c r="DL20" i="32" s="1"/>
  <c r="EI19" i="32" a="1"/>
  <c r="EI19" i="32" s="1"/>
  <c r="IB21" i="32" a="1"/>
  <c r="IB21" i="32" s="1"/>
  <c r="FC23" i="32" a="1"/>
  <c r="FC23" i="32" s="1"/>
  <c r="EE22" i="32" a="1"/>
  <c r="EE22" i="32" s="1"/>
  <c r="HP24" i="32" a="1"/>
  <c r="HP24" i="32" s="1"/>
  <c r="DB25" i="32" a="1"/>
  <c r="DB25" i="32" s="1"/>
  <c r="FS25" i="32" a="1"/>
  <c r="FS25" i="32" s="1"/>
  <c r="JU17" i="32" a="1"/>
  <c r="JU17" i="32" s="1"/>
  <c r="BQ22" i="32" a="1"/>
  <c r="BQ22" i="32" s="1"/>
  <c r="IK22" i="32" a="1"/>
  <c r="IK22" i="32" s="1"/>
  <c r="HZ23" i="32" a="1"/>
  <c r="HZ23" i="32" s="1"/>
  <c r="AI23" i="32" a="1"/>
  <c r="AI23" i="32" s="1"/>
  <c r="CT27" i="32" a="1"/>
  <c r="CT27" i="32" s="1"/>
  <c r="FV27" i="32" a="1"/>
  <c r="FV27" i="32" s="1"/>
  <c r="GL9" i="32" a="1"/>
  <c r="GL9" i="32" s="1"/>
  <c r="JB18" i="32" a="1"/>
  <c r="JB18" i="32" s="1"/>
  <c r="HW21" i="32" a="1"/>
  <c r="HW21" i="32" s="1"/>
  <c r="AZ22" i="32" a="1"/>
  <c r="AZ22" i="32" s="1"/>
  <c r="GE23" i="32" a="1"/>
  <c r="GE23" i="32" s="1"/>
  <c r="HV17" i="32" a="1"/>
  <c r="HV17" i="32" s="1"/>
  <c r="AF20" i="32" a="1"/>
  <c r="AF20" i="32" s="1"/>
  <c r="FH22" i="32" a="1"/>
  <c r="FH22" i="32" s="1"/>
  <c r="HS22" i="32" a="1"/>
  <c r="HS22" i="32" s="1"/>
  <c r="ED22" i="32" a="1"/>
  <c r="ED22" i="32" s="1"/>
  <c r="AH23" i="32" a="1"/>
  <c r="AH23" i="32" s="1"/>
  <c r="HR24" i="32" a="1"/>
  <c r="HR24" i="32" s="1"/>
  <c r="FS26" i="32" a="1"/>
  <c r="FS26" i="32" s="1"/>
  <c r="CJ15" i="32" a="1"/>
  <c r="CJ15" i="32" s="1"/>
  <c r="GZ10" i="32" a="1"/>
  <c r="GZ10" i="32" s="1"/>
  <c r="F5" i="32" a="1"/>
  <c r="F5" i="32" s="1"/>
  <c r="H24" i="32" a="1"/>
  <c r="H24" i="32" s="1"/>
  <c r="GF22" i="32" a="1"/>
  <c r="GF22" i="32" s="1"/>
  <c r="HY20" i="32" a="1"/>
  <c r="HY20" i="32" s="1"/>
  <c r="AY25" i="32" a="1"/>
  <c r="AY25" i="32" s="1"/>
  <c r="JN25" i="32" a="1"/>
  <c r="JN25" i="32" s="1"/>
  <c r="AV25" i="32" a="1"/>
  <c r="AV25" i="32" s="1"/>
  <c r="BI25" i="32" a="1"/>
  <c r="BI25" i="32" s="1"/>
  <c r="BC9" i="32" a="1"/>
  <c r="BC9" i="32" s="1"/>
  <c r="CS12" i="32" a="1"/>
  <c r="CS12" i="32" s="1"/>
  <c r="V8" i="32" a="1"/>
  <c r="V8" i="32" s="1"/>
  <c r="BJ9" i="32" a="1"/>
  <c r="BJ9" i="32" s="1"/>
  <c r="IO18" i="32" a="1"/>
  <c r="IO18" i="32" s="1"/>
  <c r="DM19" i="32" a="1"/>
  <c r="DM19" i="32" s="1"/>
  <c r="BJ22" i="32" a="1"/>
  <c r="BJ22" i="32" s="1"/>
  <c r="AY22" i="32" a="1"/>
  <c r="AY22" i="32" s="1"/>
  <c r="GL22" i="32" a="1"/>
  <c r="GL22" i="32" s="1"/>
  <c r="DB17" i="32" a="1"/>
  <c r="DB17" i="32" s="1"/>
  <c r="GR23" i="32" a="1"/>
  <c r="GR23" i="32" s="1"/>
  <c r="CI20" i="32" a="1"/>
  <c r="CI20" i="32" s="1"/>
  <c r="DC27" i="32" a="1"/>
  <c r="DC27" i="32" s="1"/>
  <c r="FL16" i="32" a="1"/>
  <c r="FL16" i="32" s="1"/>
  <c r="EN23" i="32" a="1"/>
  <c r="EN23" i="32" s="1"/>
  <c r="BR22" i="32" a="1"/>
  <c r="BR22" i="32" s="1"/>
  <c r="FG22" i="32" a="1"/>
  <c r="FG22" i="32" s="1"/>
  <c r="EB20" i="32" a="1"/>
  <c r="EB20" i="32" s="1"/>
  <c r="Q23" i="32" a="1"/>
  <c r="Q23" i="32" s="1"/>
  <c r="BR17" i="32" a="1"/>
  <c r="BR17" i="32" s="1"/>
  <c r="GG23" i="32" a="1"/>
  <c r="GG23" i="32"/>
  <c r="IN20" i="32" a="1"/>
  <c r="IN20" i="32" s="1"/>
  <c r="FK21" i="32" a="1"/>
  <c r="FK21" i="32" s="1"/>
  <c r="CI26" i="32" a="1"/>
  <c r="CI26" i="32" s="1"/>
  <c r="BG22" i="32" a="1"/>
  <c r="BG22" i="32" s="1"/>
  <c r="Z25" i="32" a="1"/>
  <c r="Z25" i="32" s="1"/>
  <c r="HS24" i="32" a="1"/>
  <c r="HS24" i="32" s="1"/>
  <c r="IW15" i="32" a="1"/>
  <c r="IW15" i="32" s="1"/>
  <c r="GQ27" i="32" a="1"/>
  <c r="GQ27" i="32" s="1"/>
  <c r="KI6" i="32" a="1"/>
  <c r="KI6" i="32" s="1"/>
  <c r="IN8" i="32" a="1"/>
  <c r="IN8" i="32" s="1"/>
  <c r="IJ21" i="32" a="1"/>
  <c r="IJ21" i="32" s="1"/>
  <c r="AP22" i="32" a="1"/>
  <c r="AP22" i="32" s="1"/>
  <c r="GI25" i="32" a="1"/>
  <c r="GI25" i="32" s="1"/>
  <c r="CV25" i="32" a="1"/>
  <c r="CV25" i="32" s="1"/>
  <c r="CF14" i="32" a="1"/>
  <c r="CF14" i="32" s="1"/>
  <c r="HY8" i="32" a="1"/>
  <c r="HY8" i="32" s="1"/>
  <c r="KK8" i="32" a="1"/>
  <c r="KK8" i="32" s="1"/>
  <c r="DJ23" i="32" a="1"/>
  <c r="DJ23" i="32" s="1"/>
  <c r="DR27" i="32" a="1"/>
  <c r="DR27" i="32" s="1"/>
  <c r="EJ25" i="32" a="1"/>
  <c r="EJ25" i="32" s="1"/>
  <c r="JM24" i="32" a="1"/>
  <c r="JM24" i="32" s="1"/>
  <c r="HG15" i="32" a="1"/>
  <c r="HG15" i="32" s="1"/>
  <c r="KD10" i="32" a="1"/>
  <c r="KD10" i="32" s="1"/>
  <c r="KJ13" i="32" a="1"/>
  <c r="KJ13" i="32" s="1"/>
  <c r="HR20" i="32" a="1"/>
  <c r="HR20" i="32" s="1"/>
  <c r="DY25" i="32" a="1"/>
  <c r="DY25" i="32" s="1"/>
  <c r="GO26" i="32" a="1"/>
  <c r="GO26" i="32" s="1"/>
  <c r="DI24" i="32" a="1"/>
  <c r="DI24" i="32" s="1"/>
  <c r="CD7" i="32" a="1"/>
  <c r="CD7" i="32" s="1"/>
  <c r="GS26" i="32" a="1"/>
  <c r="GS26" i="32" s="1"/>
  <c r="JC9" i="32" a="1"/>
  <c r="JC9" i="32" s="1"/>
  <c r="DB5" i="32" a="1"/>
  <c r="DB5" i="32" s="1"/>
  <c r="CK7" i="32" a="1"/>
  <c r="CK7" i="32" s="1"/>
  <c r="BP8" i="32" a="1"/>
  <c r="BP8" i="32" s="1"/>
  <c r="GK19" i="32" a="1"/>
  <c r="GK19" i="32" s="1"/>
  <c r="AZ23" i="32" a="1"/>
  <c r="AZ23" i="32" s="1"/>
  <c r="HE24" i="32" a="1"/>
  <c r="HE24" i="32" s="1"/>
  <c r="CZ24" i="32" a="1"/>
  <c r="CZ24" i="32" s="1"/>
  <c r="IP25" i="32" a="1"/>
  <c r="IP25" i="32" s="1"/>
  <c r="HH6" i="32" a="1"/>
  <c r="HH6" i="32" s="1"/>
  <c r="AN19" i="32" a="1"/>
  <c r="AN19" i="32" s="1"/>
  <c r="KH13" i="32" a="1"/>
  <c r="KH13" i="32" s="1"/>
  <c r="GC18" i="32" a="1"/>
  <c r="GC18" i="32" s="1"/>
  <c r="IT22" i="32" a="1"/>
  <c r="IT22" i="32" s="1"/>
  <c r="GT27" i="32" a="1"/>
  <c r="GT27" i="32" s="1"/>
  <c r="U24" i="32" a="1"/>
  <c r="U24" i="32" s="1"/>
  <c r="FV6" i="32" a="1"/>
  <c r="FV6" i="32" s="1"/>
  <c r="BO5" i="32" a="1"/>
  <c r="BO5" i="32" s="1"/>
  <c r="GL5" i="32" a="1"/>
  <c r="GL5" i="32" s="1"/>
  <c r="KI7" i="32" a="1"/>
  <c r="KI7" i="32" s="1"/>
  <c r="IC19" i="32" a="1"/>
  <c r="IC19" i="32" s="1"/>
  <c r="IX20" i="32" a="1"/>
  <c r="IX20" i="32" s="1"/>
  <c r="EM25" i="32" a="1"/>
  <c r="EM25" i="32" s="1"/>
  <c r="JL24" i="32" a="1"/>
  <c r="JL24" i="32" s="1"/>
  <c r="BC11" i="32" a="1"/>
  <c r="BC11" i="32" s="1"/>
  <c r="EZ7" i="32" a="1"/>
  <c r="EZ7" i="32" s="1"/>
  <c r="GJ21" i="32" a="1"/>
  <c r="GJ21" i="32" s="1"/>
  <c r="BU20" i="32" a="1"/>
  <c r="BU20" i="32" s="1"/>
  <c r="FN11" i="32" a="1"/>
  <c r="FN11" i="32" s="1"/>
  <c r="DH17" i="32" a="1"/>
  <c r="DH17" i="32" s="1"/>
  <c r="AV12" i="32" a="1"/>
  <c r="AV12" i="32" s="1"/>
  <c r="AD17" i="32" a="1"/>
  <c r="AD17" i="32" s="1"/>
  <c r="HP12" i="32" a="1"/>
  <c r="HP12" i="32" s="1"/>
  <c r="HD14" i="32" a="1"/>
  <c r="HD14" i="32" s="1"/>
  <c r="AU19" i="32" a="1"/>
  <c r="AU19" i="32" s="1"/>
  <c r="JO16" i="32" a="1"/>
  <c r="JO16" i="32" s="1"/>
  <c r="AE17" i="32" a="1"/>
  <c r="AE17" i="32" s="1"/>
  <c r="AK13" i="32" a="1"/>
  <c r="AK13" i="32" s="1"/>
  <c r="GI24" i="32" a="1"/>
  <c r="GI24" i="32" s="1"/>
  <c r="EQ16" i="32" a="1"/>
  <c r="EQ16" i="32" s="1"/>
  <c r="AH27" i="32" a="1"/>
  <c r="AH27" i="32" s="1"/>
  <c r="IA14" i="32" a="1"/>
  <c r="IA14" i="32" s="1"/>
  <c r="JX5" i="32" a="1"/>
  <c r="JX5" i="32" s="1"/>
  <c r="HV15" i="32" a="1"/>
  <c r="HV15" i="32" s="1"/>
  <c r="CL16" i="32" a="1"/>
  <c r="CL16" i="32" s="1"/>
  <c r="GH17" i="32" a="1"/>
  <c r="GH17" i="32" s="1"/>
  <c r="U9" i="32" a="1"/>
  <c r="U9" i="32" s="1"/>
  <c r="AJ17" i="32" a="1"/>
  <c r="AJ17" i="32" s="1"/>
  <c r="IE25" i="32" a="1"/>
  <c r="IE25" i="32" s="1"/>
  <c r="AG12" i="32" a="1"/>
  <c r="AG12" i="32" s="1"/>
  <c r="JT25" i="32" a="1"/>
  <c r="JT25" i="32" s="1"/>
  <c r="FW9" i="32" a="1"/>
  <c r="FW9" i="32" s="1"/>
  <c r="GX19" i="32" a="1"/>
  <c r="GX19" i="32" s="1"/>
  <c r="IR7" i="32" a="1"/>
  <c r="IR7" i="32" s="1"/>
  <c r="AI11" i="32" a="1"/>
  <c r="AI11" i="32" s="1"/>
  <c r="CF12" i="32" a="1"/>
  <c r="CF12" i="32" s="1"/>
  <c r="IO6" i="32" a="1"/>
  <c r="IO6" i="32" s="1"/>
  <c r="HO7" i="32" a="1"/>
  <c r="HO7" i="32" s="1"/>
  <c r="HJ13" i="32" a="1"/>
  <c r="HJ13" i="32" s="1"/>
  <c r="GO11" i="32" a="1"/>
  <c r="GO11" i="32" s="1"/>
  <c r="JP23" i="32" a="1"/>
  <c r="JP23" i="32" s="1"/>
  <c r="GB10" i="32" a="1"/>
  <c r="GB10" i="32" s="1"/>
  <c r="CP27" i="32" a="1"/>
  <c r="CP27" i="32" s="1"/>
  <c r="GH9" i="32" a="1"/>
  <c r="GH9" i="32" s="1"/>
  <c r="JG7" i="32" a="1"/>
  <c r="JG7" i="32" s="1"/>
  <c r="AG15" i="32" a="1"/>
  <c r="AG15" i="32" s="1"/>
  <c r="ET26" i="32" a="1"/>
  <c r="ET26" i="32" s="1"/>
  <c r="HU21" i="32" a="1"/>
  <c r="HU21" i="32" s="1"/>
  <c r="IP6" i="32" a="1"/>
  <c r="IP6" i="32" s="1"/>
  <c r="JN15" i="32" a="1"/>
  <c r="JN15" i="32" s="1"/>
  <c r="CG13" i="32" a="1"/>
  <c r="CG13" i="32" s="1"/>
  <c r="AV10" i="32" a="1"/>
  <c r="AV10" i="32" s="1"/>
  <c r="CP5" i="32" a="1"/>
  <c r="CP5" i="32" s="1"/>
  <c r="JF8" i="32" a="1"/>
  <c r="JF8" i="32" s="1"/>
  <c r="HT24" i="32" a="1"/>
  <c r="HT24" i="32" s="1"/>
  <c r="IL24" i="32" a="1"/>
  <c r="IL24" i="32" s="1"/>
  <c r="DZ22" i="32" a="1"/>
  <c r="DZ22" i="32" s="1"/>
  <c r="X8" i="32" a="1"/>
  <c r="X8" i="32" s="1"/>
  <c r="CJ22" i="32" a="1"/>
  <c r="CJ22" i="32" s="1"/>
  <c r="HN22" i="32" a="1"/>
  <c r="HN22" i="32" s="1"/>
  <c r="DQ20" i="32" a="1"/>
  <c r="DQ20" i="32" s="1"/>
  <c r="HM12" i="32" a="1"/>
  <c r="HM12" i="32" s="1"/>
  <c r="CP6" i="32" a="1"/>
  <c r="CP6" i="32" s="1"/>
  <c r="JA18" i="32" a="1"/>
  <c r="JA18" i="32" s="1"/>
  <c r="GP19" i="32" a="1"/>
  <c r="GP19" i="32" s="1"/>
  <c r="JP19" i="32" a="1"/>
  <c r="JP19" i="32" s="1"/>
  <c r="JA22" i="32" a="1"/>
  <c r="JA22" i="32" s="1"/>
  <c r="IB5" i="32" a="1"/>
  <c r="IB5" i="32" s="1"/>
  <c r="EB10" i="32" a="1"/>
  <c r="EB10" i="32" s="1"/>
  <c r="IB18" i="32" a="1"/>
  <c r="IB18" i="32" s="1"/>
  <c r="HC20" i="32" a="1"/>
  <c r="HC20" i="32" s="1"/>
  <c r="AC22" i="32" a="1"/>
  <c r="AC22" i="32" s="1"/>
  <c r="ES6" i="32" a="1"/>
  <c r="ES6" i="32" s="1"/>
  <c r="FR18" i="32" a="1"/>
  <c r="FR18" i="32" s="1"/>
  <c r="EI22" i="32" a="1"/>
  <c r="EI22" i="32" s="1"/>
  <c r="GD23" i="32" a="1"/>
  <c r="GD23" i="32" s="1"/>
  <c r="FA17" i="32" a="1"/>
  <c r="FA17" i="32" s="1"/>
  <c r="GD22" i="32" a="1"/>
  <c r="GD22" i="32" s="1"/>
  <c r="N26" i="32" a="1"/>
  <c r="N26" i="32" s="1"/>
  <c r="GB18" i="32" a="1"/>
  <c r="GB18" i="32" s="1"/>
  <c r="DI18" i="32" a="1"/>
  <c r="DI18" i="32" s="1"/>
  <c r="JC13" i="32" a="1"/>
  <c r="JC13" i="32" s="1"/>
  <c r="IY6" i="32" a="1"/>
  <c r="IY6" i="32" s="1"/>
  <c r="GY22" i="32" a="1"/>
  <c r="GY22" i="32" s="1"/>
  <c r="BE25" i="32" a="1"/>
  <c r="BE25" i="32" s="1"/>
  <c r="I21" i="32" a="1"/>
  <c r="I21" i="32" s="1"/>
  <c r="CF7" i="32" a="1"/>
  <c r="CF7" i="32" s="1"/>
  <c r="N6" i="32" a="1"/>
  <c r="N6" i="32" s="1"/>
  <c r="BD27" i="32" a="1"/>
  <c r="BD27" i="32" s="1"/>
  <c r="IB15" i="32" a="1"/>
  <c r="IB15" i="32" s="1"/>
  <c r="AI18" i="32" a="1"/>
  <c r="AI18" i="32" s="1"/>
  <c r="HA11" i="32" a="1"/>
  <c r="HA11" i="32" s="1"/>
  <c r="FA16" i="32" a="1"/>
  <c r="FA16" i="32" s="1"/>
  <c r="HM14" i="32" a="1"/>
  <c r="HM14" i="32" s="1"/>
  <c r="JL15" i="32" a="1"/>
  <c r="JL15" i="32" s="1"/>
  <c r="DS10" i="32" a="1"/>
  <c r="DS10" i="32" s="1"/>
  <c r="DZ11" i="32" a="1"/>
  <c r="DZ11" i="32" s="1"/>
  <c r="BH20" i="32" a="1"/>
  <c r="BH20" i="32" s="1"/>
  <c r="AJ14" i="32" a="1"/>
  <c r="AJ14" i="32" s="1"/>
  <c r="CZ19" i="32" a="1"/>
  <c r="CZ19" i="32" s="1"/>
  <c r="JX19" i="32" a="1"/>
  <c r="JX19" i="32" s="1"/>
  <c r="GC12" i="32" a="1"/>
  <c r="GC12" i="32" s="1"/>
  <c r="JP5" i="32" a="1"/>
  <c r="JP5" i="32" s="1"/>
  <c r="N13" i="32" a="1"/>
  <c r="N13" i="32" s="1"/>
  <c r="CL13" i="32" a="1"/>
  <c r="CL13" i="32" s="1"/>
  <c r="Z27" i="32" a="1"/>
  <c r="Z27" i="32" s="1"/>
  <c r="EO15" i="32" a="1"/>
  <c r="EO15" i="32" s="1"/>
  <c r="EJ17" i="32" a="1"/>
  <c r="EJ17" i="32" s="1"/>
  <c r="HF7" i="32" a="1"/>
  <c r="HF7" i="32" s="1"/>
  <c r="AK10" i="32" a="1"/>
  <c r="AK10" i="32" s="1"/>
  <c r="FR27" i="32" a="1"/>
  <c r="FR27" i="32" s="1"/>
  <c r="IW11" i="32" a="1"/>
  <c r="IW11" i="32" s="1"/>
  <c r="GS16" i="32" a="1"/>
  <c r="GS16" i="32" s="1"/>
  <c r="BT8" i="32" a="1"/>
  <c r="BT8" i="32" s="1"/>
  <c r="DU13" i="32" a="1"/>
  <c r="DU13" i="32" s="1"/>
  <c r="FI19" i="32" a="1"/>
  <c r="FI19" i="32" s="1"/>
  <c r="FV7" i="32" a="1"/>
  <c r="FV7" i="32" s="1"/>
  <c r="DU8" i="32" a="1"/>
  <c r="DU8" i="32" s="1"/>
  <c r="JL11" i="32" a="1"/>
  <c r="JL11" i="32" s="1"/>
  <c r="CF13" i="32" a="1"/>
  <c r="CF13" i="32" s="1"/>
  <c r="BX20" i="32" a="1"/>
  <c r="BX20" i="32" s="1"/>
  <c r="JF12" i="32" a="1"/>
  <c r="JF12" i="32" s="1"/>
  <c r="ED6" i="32" a="1"/>
  <c r="ED6" i="32" s="1"/>
  <c r="IW13" i="32" a="1"/>
  <c r="IW13" i="32" s="1"/>
  <c r="GZ8" i="32" a="1"/>
  <c r="GZ8" i="32" s="1"/>
  <c r="IM16" i="32" a="1"/>
  <c r="IM16" i="32" s="1"/>
  <c r="BH6" i="32" a="1"/>
  <c r="BH6" i="32" s="1"/>
  <c r="ID5" i="32" a="1"/>
  <c r="ID5" i="32" s="1"/>
  <c r="DA19" i="32" a="1"/>
  <c r="DA19" i="32" s="1"/>
  <c r="IV14" i="32" a="1"/>
  <c r="IV14" i="32" s="1"/>
  <c r="FW7" i="32" a="1"/>
  <c r="FW7" i="32" s="1"/>
  <c r="FY19" i="32" a="1"/>
  <c r="FY19" i="32" s="1"/>
  <c r="BI16" i="32" a="1"/>
  <c r="BI16" i="32" s="1"/>
  <c r="DA12" i="32" a="1"/>
  <c r="DA12" i="32" s="1"/>
  <c r="GH5" i="32" a="1"/>
  <c r="GH5" i="32" s="1"/>
  <c r="AW27" i="32" a="1"/>
  <c r="AW27" i="32" s="1"/>
  <c r="FM16" i="32" a="1"/>
  <c r="FM16" i="32" s="1"/>
  <c r="DL22" i="32" a="1"/>
  <c r="DL22" i="32" s="1"/>
  <c r="HZ20" i="32" a="1"/>
  <c r="HZ20" i="32" s="1"/>
  <c r="FK12" i="32" a="1"/>
  <c r="FK12" i="32" s="1"/>
  <c r="EA16" i="32" a="1"/>
  <c r="EA16" i="32" s="1"/>
  <c r="HN18" i="32" a="1"/>
  <c r="HN18" i="32" s="1"/>
  <c r="EP19" i="32" a="1"/>
  <c r="EP19" i="32" s="1"/>
  <c r="FP5" i="32" a="1"/>
  <c r="FP5" i="32" s="1"/>
  <c r="CH7" i="32" a="1"/>
  <c r="CH7" i="32" s="1"/>
  <c r="CW16" i="32" a="1"/>
  <c r="CW16" i="32"/>
  <c r="CP20" i="32" a="1"/>
  <c r="CP20" i="32" s="1"/>
  <c r="BR23" i="32" a="1"/>
  <c r="BR23" i="32" s="1"/>
  <c r="EL20" i="32" a="1"/>
  <c r="EL20" i="32" s="1"/>
  <c r="CC12" i="32" a="1"/>
  <c r="CC12" i="32" s="1"/>
  <c r="HX18" i="32" a="1"/>
  <c r="HX18" i="32" s="1"/>
  <c r="X19" i="32" a="1"/>
  <c r="X19" i="32" s="1"/>
  <c r="JV25" i="32" a="1"/>
  <c r="JV25" i="32" s="1"/>
  <c r="GN17" i="32" a="1"/>
  <c r="GN17" i="32" s="1"/>
  <c r="AS18" i="32" a="1"/>
  <c r="AS18" i="32" s="1"/>
  <c r="ED20" i="32" a="1"/>
  <c r="ED20" i="32" s="1"/>
  <c r="DP23" i="32" a="1"/>
  <c r="DP23" i="32" s="1"/>
  <c r="CQ24" i="32" a="1"/>
  <c r="CQ24" i="32" s="1"/>
  <c r="BJ5" i="32" a="1"/>
  <c r="BJ5" i="32" s="1"/>
  <c r="BC16" i="32" a="1"/>
  <c r="BC16" i="32" s="1"/>
  <c r="EP24" i="32" a="1"/>
  <c r="EP24" i="32" s="1"/>
  <c r="BY7" i="32" a="1"/>
  <c r="BY7" i="32" s="1"/>
  <c r="GL7" i="32" a="1"/>
  <c r="GL7" i="32" s="1"/>
  <c r="DB18" i="32" a="1"/>
  <c r="DB18" i="32" s="1"/>
  <c r="AX9" i="32" a="1"/>
  <c r="AX9" i="32" s="1"/>
  <c r="FM8" i="32" a="1"/>
  <c r="FM8" i="32" s="1"/>
  <c r="JH15" i="32" a="1"/>
  <c r="JH15" i="32" s="1"/>
  <c r="IB17" i="32" a="1"/>
  <c r="IB17" i="32" s="1"/>
  <c r="FW6" i="32" a="1"/>
  <c r="FW6" i="32" s="1"/>
  <c r="CY26" i="32" a="1"/>
  <c r="CY26" i="32" s="1"/>
  <c r="EJ19" i="32" a="1"/>
  <c r="EJ19" i="32" s="1"/>
  <c r="HJ23" i="32" a="1"/>
  <c r="HJ23" i="32" s="1"/>
  <c r="FB21" i="32" a="1"/>
  <c r="FB21" i="32" s="1"/>
  <c r="HV24" i="32" a="1"/>
  <c r="HV24" i="32" s="1"/>
  <c r="BH27" i="32" a="1"/>
  <c r="BH27" i="32" s="1"/>
  <c r="DA24" i="32" a="1"/>
  <c r="DA24" i="32" s="1"/>
  <c r="HL12" i="32" a="1"/>
  <c r="HL12" i="32" s="1"/>
  <c r="HD21" i="32" a="1"/>
  <c r="HD21" i="32" s="1"/>
  <c r="DS20" i="32" a="1"/>
  <c r="DS20" i="32" s="1"/>
  <c r="Z22" i="32" a="1"/>
  <c r="Z22" i="32" s="1"/>
  <c r="DU25" i="32" a="1"/>
  <c r="DU25" i="32" s="1"/>
  <c r="FZ25" i="32" a="1"/>
  <c r="FZ25" i="32" s="1"/>
  <c r="CW27" i="32" a="1"/>
  <c r="CW27" i="32" s="1"/>
  <c r="GI23" i="32" a="1"/>
  <c r="GI23" i="32" s="1"/>
  <c r="V25" i="32" a="1"/>
  <c r="V25" i="32" s="1"/>
  <c r="AI19" i="32" a="1"/>
  <c r="AI19" i="32" s="1"/>
  <c r="CN22" i="32" a="1"/>
  <c r="CN22" i="32" s="1"/>
  <c r="EE23" i="32" a="1"/>
  <c r="EE23" i="32" s="1"/>
  <c r="AY24" i="32" a="1"/>
  <c r="AY24" i="32" s="1"/>
  <c r="FF23" i="32" a="1"/>
  <c r="FF23" i="32" s="1"/>
  <c r="EO8" i="32" a="1"/>
  <c r="EO8" i="32" s="1"/>
  <c r="K18" i="32" a="1"/>
  <c r="K18" i="32" s="1"/>
  <c r="JJ18" i="32" a="1"/>
  <c r="JJ18" i="32" s="1"/>
  <c r="DD11" i="32" a="1"/>
  <c r="DD11" i="32" s="1"/>
  <c r="JY24" i="32" a="1"/>
  <c r="JY24" i="32" s="1"/>
  <c r="AO22" i="32" a="1"/>
  <c r="AO22" i="32" s="1"/>
  <c r="GS23" i="32" a="1"/>
  <c r="GS23" i="32" s="1"/>
  <c r="FY23" i="32" a="1"/>
  <c r="FY23" i="32" s="1"/>
  <c r="CT25" i="32" a="1"/>
  <c r="CT25" i="32" s="1"/>
  <c r="S5" i="32" a="1"/>
  <c r="S5" i="32" s="1"/>
  <c r="BZ8" i="32" a="1"/>
  <c r="BZ8" i="32" s="1"/>
  <c r="HK11" i="32" a="1"/>
  <c r="HK11" i="32" s="1"/>
  <c r="HK9" i="32" a="1"/>
  <c r="HK9" i="32" s="1"/>
  <c r="EH22" i="32" a="1"/>
  <c r="EH22" i="32" s="1"/>
  <c r="CD23" i="32" a="1"/>
  <c r="CD23" i="32" s="1"/>
  <c r="BC20" i="32" a="1"/>
  <c r="BC20" i="32" s="1"/>
  <c r="O23" i="32" a="1"/>
  <c r="O23" i="32" s="1"/>
  <c r="AB26" i="32" a="1"/>
  <c r="AB26" i="32" s="1"/>
  <c r="EQ24" i="32" a="1"/>
  <c r="EQ24" i="32" s="1"/>
  <c r="FA24" i="32" a="1"/>
  <c r="FA24" i="32" s="1"/>
  <c r="GL27" i="32" a="1"/>
  <c r="GL27" i="32" s="1"/>
  <c r="BQ7" i="32" a="1"/>
  <c r="BQ7" i="32" s="1"/>
  <c r="IF8" i="32" a="1"/>
  <c r="IF8" i="32" s="1"/>
  <c r="II8" i="32" a="1"/>
  <c r="II8" i="32" s="1"/>
  <c r="DQ18" i="32" a="1"/>
  <c r="DQ18" i="32" s="1"/>
  <c r="ER21" i="32" a="1"/>
  <c r="ER21" i="32" s="1"/>
  <c r="FK23" i="32" a="1"/>
  <c r="FK23" i="32" s="1"/>
  <c r="DM23" i="32" a="1"/>
  <c r="DM23" i="32" s="1"/>
  <c r="IU27" i="32" a="1"/>
  <c r="IU27" i="32" s="1"/>
  <c r="IK19" i="32" a="1"/>
  <c r="IK19" i="32" s="1"/>
  <c r="HB21" i="32" a="1"/>
  <c r="HB21" i="32" s="1"/>
  <c r="GJ24" i="32" a="1"/>
  <c r="GJ24" i="32" s="1"/>
  <c r="BU26" i="32" a="1"/>
  <c r="BU26" i="32" s="1"/>
  <c r="IP22" i="32" a="1"/>
  <c r="IP22" i="32" s="1"/>
  <c r="II19" i="32" a="1"/>
  <c r="II19" i="32" s="1"/>
  <c r="JH19" i="32" a="1"/>
  <c r="JH19" i="32" s="1"/>
  <c r="GH22" i="32" a="1"/>
  <c r="GH22" i="32" s="1"/>
  <c r="DS23" i="32" a="1"/>
  <c r="DS23" i="32" s="1"/>
  <c r="HD27" i="32" a="1"/>
  <c r="HD27" i="32" s="1"/>
  <c r="CZ22" i="32" a="1"/>
  <c r="CZ22" i="32" s="1"/>
  <c r="EH21" i="32" a="1"/>
  <c r="EH21" i="32" s="1"/>
  <c r="CG20" i="32" a="1"/>
  <c r="CG20" i="32" s="1"/>
  <c r="EG24" i="32" a="1"/>
  <c r="EG24" i="32" s="1"/>
  <c r="F27" i="32" a="1"/>
  <c r="F27" i="32" s="1"/>
  <c r="HQ20" i="32" a="1"/>
  <c r="HQ20" i="32" s="1"/>
  <c r="CB16" i="32" a="1"/>
  <c r="CB16" i="32" s="1"/>
  <c r="AE22" i="32" a="1"/>
  <c r="AE22" i="32" s="1"/>
  <c r="JP26" i="32" a="1"/>
  <c r="JP26" i="32" s="1"/>
  <c r="HD25" i="32" a="1"/>
  <c r="HD25" i="32" s="1"/>
  <c r="ES7" i="32" a="1"/>
  <c r="ES7" i="32" s="1"/>
  <c r="BD8" i="32" a="1"/>
  <c r="BD8" i="32" s="1"/>
  <c r="KF9" i="32" a="1"/>
  <c r="KF9" i="32" s="1"/>
  <c r="AS27" i="32" a="1"/>
  <c r="AS27" i="32" s="1"/>
  <c r="CO21" i="32" a="1"/>
  <c r="CO21" i="32" s="1"/>
  <c r="JQ24" i="32" a="1"/>
  <c r="JQ24" i="32" s="1"/>
  <c r="BZ24" i="32" a="1"/>
  <c r="BZ24" i="32" s="1"/>
  <c r="EJ26" i="32" a="1"/>
  <c r="EJ26" i="32" s="1"/>
  <c r="BZ19" i="32" a="1"/>
  <c r="BZ19" i="32" s="1"/>
  <c r="JR10" i="32" a="1"/>
  <c r="JR10" i="32" s="1"/>
  <c r="KG9" i="32" a="1"/>
  <c r="KG9" i="32" s="1"/>
  <c r="GL21" i="32" a="1"/>
  <c r="GL21" i="32" s="1"/>
  <c r="GT14" i="32" a="1"/>
  <c r="GT14" i="32" s="1"/>
  <c r="FE16" i="32" a="1"/>
  <c r="FE16" i="32" s="1"/>
  <c r="ER11" i="32" a="1"/>
  <c r="ER11" i="32" s="1"/>
  <c r="CO17" i="32" a="1"/>
  <c r="CO17" i="32" s="1"/>
  <c r="JF9" i="32" a="1"/>
  <c r="JF9" i="32" s="1"/>
  <c r="BB13" i="32" a="1"/>
  <c r="BB13" i="32" s="1"/>
  <c r="BL19" i="32" a="1"/>
  <c r="BL19" i="32" s="1"/>
  <c r="IT10" i="32" a="1"/>
  <c r="IT10" i="32" s="1"/>
  <c r="HW11" i="32" a="1"/>
  <c r="HW11" i="32" s="1"/>
  <c r="Q13" i="32" a="1"/>
  <c r="Q13" i="32" s="1"/>
  <c r="CL17" i="32" a="1"/>
  <c r="CL17" i="32" s="1"/>
  <c r="AF10" i="32" a="1"/>
  <c r="AF10" i="32" s="1"/>
  <c r="ID11" i="32" a="1"/>
  <c r="ID11" i="32" s="1"/>
  <c r="GK7" i="32" a="1"/>
  <c r="GK7" i="32" s="1"/>
  <c r="BW12" i="32" a="1"/>
  <c r="BW12" i="32" s="1"/>
  <c r="GT26" i="32" a="1"/>
  <c r="GT26" i="32" s="1"/>
  <c r="DG9" i="32" a="1"/>
  <c r="DG9" i="32" s="1"/>
  <c r="AM12" i="32" a="1"/>
  <c r="AM12" i="32" s="1"/>
  <c r="W8" i="32" a="1"/>
  <c r="W8" i="32" s="1"/>
  <c r="JW13" i="32" a="1"/>
  <c r="JW13" i="32" s="1"/>
  <c r="BY27" i="32" a="1"/>
  <c r="BY27" i="32" s="1"/>
  <c r="DN13" i="32" a="1"/>
  <c r="DN13" i="32" s="1"/>
  <c r="GN12" i="32" a="1"/>
  <c r="GN12" i="32" s="1"/>
  <c r="FK8" i="32" a="1"/>
  <c r="FK8" i="32" s="1"/>
  <c r="IM14" i="32" a="1"/>
  <c r="IM14" i="32" s="1"/>
  <c r="JD19" i="32" a="1"/>
  <c r="JD19" i="32" s="1"/>
  <c r="EW8" i="32" a="1"/>
  <c r="EW8" i="32" s="1"/>
  <c r="HM8" i="32" a="1"/>
  <c r="HM8" i="32" s="1"/>
  <c r="DP14" i="32" a="1"/>
  <c r="DP14" i="32" s="1"/>
  <c r="AD6" i="32" a="1"/>
  <c r="AD6" i="32" s="1"/>
  <c r="AR18" i="32" a="1"/>
  <c r="AR18" i="32" s="1"/>
  <c r="BF17" i="32" a="1"/>
  <c r="BF17" i="32" s="1"/>
  <c r="EV7" i="32" a="1"/>
  <c r="EV7" i="32" s="1"/>
  <c r="AB10" i="32" a="1"/>
  <c r="AB10" i="32" s="1"/>
  <c r="AK9" i="32" a="1"/>
  <c r="AK9" i="32" s="1"/>
  <c r="GT20" i="32" a="1"/>
  <c r="GT20" i="32" s="1"/>
  <c r="BB6" i="32" a="1"/>
  <c r="BB6" i="32" s="1"/>
  <c r="BK19" i="32" a="1"/>
  <c r="BK19" i="32" s="1"/>
  <c r="BI13" i="32" a="1"/>
  <c r="BI13" i="32" s="1"/>
  <c r="DF8" i="32" a="1"/>
  <c r="DF8" i="32" s="1"/>
  <c r="HG13" i="32" a="1"/>
  <c r="HG13" i="32" s="1"/>
  <c r="FX6" i="32" a="1"/>
  <c r="FX6" i="32" s="1"/>
  <c r="F6" i="32" a="1"/>
  <c r="F6" i="32" s="1"/>
  <c r="JQ25" i="32" a="1"/>
  <c r="JQ25" i="32" s="1"/>
  <c r="FG21" i="32" a="1"/>
  <c r="FG21" i="32" s="1"/>
  <c r="CP19" i="32" a="1"/>
  <c r="CP19" i="32" s="1"/>
  <c r="CS25" i="32" a="1"/>
  <c r="CS25" i="32" s="1"/>
  <c r="CP16" i="32" a="1"/>
  <c r="CP16" i="32" s="1"/>
  <c r="FD19" i="32" a="1"/>
  <c r="FD19" i="32" s="1"/>
  <c r="IO21" i="32" a="1"/>
  <c r="IO21" i="32" s="1"/>
  <c r="BP19" i="32" a="1"/>
  <c r="BP19" i="32" s="1"/>
  <c r="AK8" i="32" a="1"/>
  <c r="AK8" i="32" s="1"/>
  <c r="J8" i="32" a="1"/>
  <c r="J8" i="32" s="1"/>
  <c r="CZ18" i="32" a="1"/>
  <c r="CZ18" i="32" s="1"/>
  <c r="FH17" i="32" a="1"/>
  <c r="FH17" i="32" s="1"/>
  <c r="DC22" i="32" a="1"/>
  <c r="DC22" i="32" s="1"/>
  <c r="AT21" i="32" a="1"/>
  <c r="AT21" i="32" s="1"/>
  <c r="AC5" i="32" a="1"/>
  <c r="AC5" i="32" s="1"/>
  <c r="CW15" i="32" a="1"/>
  <c r="CW15" i="32" s="1"/>
  <c r="H18" i="32" a="1"/>
  <c r="H18" i="32" s="1"/>
  <c r="DO20" i="32" a="1"/>
  <c r="DO20" i="32" s="1"/>
  <c r="HA21" i="32" a="1"/>
  <c r="HA21" i="32" s="1"/>
  <c r="CU7" i="32" a="1"/>
  <c r="CU7" i="32" s="1"/>
  <c r="GA19" i="32" a="1"/>
  <c r="GA19" i="32" s="1"/>
  <c r="BI22" i="32" a="1"/>
  <c r="BI22" i="32" s="1"/>
  <c r="GC17" i="32" a="1"/>
  <c r="GC17" i="32" s="1"/>
  <c r="CU21" i="32" a="1"/>
  <c r="CU21" i="32" s="1"/>
  <c r="HT13" i="32" a="1"/>
  <c r="HT13" i="32" s="1"/>
  <c r="JJ5" i="32" a="1"/>
  <c r="JJ5" i="32" s="1"/>
  <c r="BO20" i="32" a="1"/>
  <c r="BO20" i="32" s="1"/>
  <c r="GY17" i="32" a="1"/>
  <c r="GY17" i="32" s="1"/>
  <c r="JE8" i="32" a="1"/>
  <c r="JE8" i="32" s="1"/>
  <c r="DM8" i="32" a="1"/>
  <c r="DM8" i="32" s="1"/>
  <c r="HF17" i="32" a="1"/>
  <c r="HF17" i="32" s="1"/>
  <c r="DK24" i="32" a="1"/>
  <c r="DK24" i="32" s="1"/>
  <c r="JV21" i="32" a="1"/>
  <c r="JV21" i="32" s="1"/>
  <c r="BA14" i="32" a="1"/>
  <c r="BA14" i="32" s="1"/>
  <c r="BZ9" i="32" a="1"/>
  <c r="BZ9" i="32" s="1"/>
  <c r="GY18" i="32" a="1"/>
  <c r="GY18" i="32" s="1"/>
  <c r="HU20" i="32" a="1"/>
  <c r="HU20" i="32" s="1"/>
  <c r="BA26" i="32" a="1"/>
  <c r="BA26" i="32" s="1"/>
  <c r="DX24" i="32" a="1"/>
  <c r="DX24" i="32" s="1"/>
  <c r="DC21" i="32" a="1"/>
  <c r="DC21" i="32" s="1"/>
  <c r="FK22" i="32" a="1"/>
  <c r="FK22" i="32" s="1"/>
  <c r="BZ25" i="32" a="1"/>
  <c r="BZ25" i="32"/>
  <c r="BD25" i="32" a="1"/>
  <c r="BD25" i="32" s="1"/>
  <c r="EL7" i="32" a="1"/>
  <c r="EL7" i="32" s="1"/>
  <c r="DS19" i="32" a="1"/>
  <c r="DS19" i="32" s="1"/>
  <c r="BP23" i="32" a="1"/>
  <c r="BP23" i="32" s="1"/>
  <c r="DJ21" i="32" a="1"/>
  <c r="DJ21" i="32" s="1"/>
  <c r="BY22" i="32" a="1"/>
  <c r="BY22" i="32" s="1"/>
  <c r="HI24" i="32" a="1"/>
  <c r="HI24" i="32" s="1"/>
  <c r="GT24" i="32" a="1"/>
  <c r="GT24" i="32" s="1"/>
  <c r="GG24" i="32" a="1"/>
  <c r="GG24" i="32" s="1"/>
  <c r="CV8" i="32" a="1"/>
  <c r="CV8" i="32" s="1"/>
  <c r="BD18" i="32" a="1"/>
  <c r="BD18" i="32" s="1"/>
  <c r="J23" i="32" a="1"/>
  <c r="J23" i="32" s="1"/>
  <c r="DG23" i="32" a="1"/>
  <c r="DG23" i="32" s="1"/>
  <c r="FW23" i="32" a="1"/>
  <c r="FW23" i="32" s="1"/>
  <c r="AZ24" i="32" a="1"/>
  <c r="AZ24" i="32" s="1"/>
  <c r="HM5" i="32" a="1"/>
  <c r="HM5" i="32" s="1"/>
  <c r="IC21" i="32" a="1"/>
  <c r="IC21" i="32" s="1"/>
  <c r="GQ22" i="32" a="1"/>
  <c r="GQ22" i="32" s="1"/>
  <c r="IN24" i="32" a="1"/>
  <c r="IN24" i="32" s="1"/>
  <c r="DL25" i="32" a="1"/>
  <c r="DL25" i="32" s="1"/>
  <c r="EM21" i="32" a="1"/>
  <c r="EM21" i="32" s="1"/>
  <c r="IX23" i="32" a="1"/>
  <c r="IX23" i="32" s="1"/>
  <c r="EO23" i="32" a="1"/>
  <c r="EO23" i="32" s="1"/>
  <c r="DW24" i="32" a="1"/>
  <c r="DW24" i="32" s="1"/>
  <c r="FI8" i="32" a="1"/>
  <c r="FI8" i="32" s="1"/>
  <c r="FC27" i="32" a="1"/>
  <c r="FC27" i="32" s="1"/>
  <c r="JQ15" i="32" a="1"/>
  <c r="JQ15" i="32" s="1"/>
  <c r="JV19" i="32" a="1"/>
  <c r="JV19" i="32" s="1"/>
  <c r="BP24" i="32" a="1"/>
  <c r="BP24" i="32" s="1"/>
  <c r="GF21" i="32" a="1"/>
  <c r="GF21" i="32" s="1"/>
  <c r="AO24" i="32" a="1"/>
  <c r="AO24" i="32" s="1"/>
  <c r="EF24" i="32" a="1"/>
  <c r="EF24" i="32" s="1"/>
  <c r="AM25" i="32" a="1"/>
  <c r="AM25" i="32" s="1"/>
  <c r="CY24" i="32" a="1"/>
  <c r="CY24" i="32" s="1"/>
  <c r="HT26" i="32" a="1"/>
  <c r="HT26" i="32" s="1"/>
  <c r="EH20" i="32" a="1"/>
  <c r="EH20" i="32" s="1"/>
  <c r="JA27" i="32" a="1"/>
  <c r="JA27" i="32" s="1"/>
  <c r="CH5" i="32" a="1"/>
  <c r="CH5" i="32" s="1"/>
  <c r="IV18" i="32" a="1"/>
  <c r="IV18" i="32" s="1"/>
  <c r="GL20" i="32" a="1"/>
  <c r="GL20" i="32" s="1"/>
  <c r="JA24" i="32" a="1"/>
  <c r="JA24" i="32" s="1"/>
  <c r="W25" i="32" a="1"/>
  <c r="W25" i="32" s="1"/>
  <c r="FA6" i="32" a="1"/>
  <c r="FA6" i="32" s="1"/>
  <c r="FM20" i="32" a="1"/>
  <c r="FM20" i="32" s="1"/>
  <c r="GP20" i="32" a="1"/>
  <c r="GP20" i="32" s="1"/>
  <c r="JV24" i="32" a="1"/>
  <c r="JV24" i="32" s="1"/>
  <c r="BA21" i="32" a="1"/>
  <c r="BA21" i="32" s="1"/>
  <c r="IW22" i="32" a="1"/>
  <c r="IW22" i="32" s="1"/>
  <c r="HH16" i="32" a="1"/>
  <c r="HH16" i="32" s="1"/>
  <c r="HL16" i="32" a="1"/>
  <c r="HL16" i="32" s="1"/>
  <c r="R21" i="32" a="1"/>
  <c r="R21" i="32" s="1"/>
  <c r="DE22" i="32" a="1"/>
  <c r="DE22" i="32" s="1"/>
  <c r="DM27" i="32" a="1"/>
  <c r="DM27" i="32" s="1"/>
  <c r="BK22" i="32" a="1"/>
  <c r="BK22" i="32" s="1"/>
  <c r="DK19" i="32" a="1"/>
  <c r="DK19" i="32" s="1"/>
  <c r="JB23" i="32" a="1"/>
  <c r="JB23" i="32" s="1"/>
  <c r="AR27" i="32" a="1"/>
  <c r="AR27" i="32" s="1"/>
  <c r="H25" i="32" a="1"/>
  <c r="H25" i="32" s="1"/>
  <c r="FR21" i="32" a="1"/>
  <c r="FR21" i="32" s="1"/>
  <c r="DY7" i="32" a="1"/>
  <c r="DY7" i="32" s="1"/>
  <c r="HC23" i="32" a="1"/>
  <c r="HC23" i="32" s="1"/>
  <c r="KA10" i="32" a="1"/>
  <c r="KA10" i="32" s="1"/>
  <c r="CU24" i="32" a="1"/>
  <c r="CU24" i="32" s="1"/>
  <c r="FK13" i="32" a="1"/>
  <c r="FK13" i="32" s="1"/>
  <c r="CS9" i="32" a="1"/>
  <c r="CS9" i="32" s="1"/>
  <c r="KH19" i="32" a="1"/>
  <c r="KH19" i="32" s="1"/>
  <c r="BT6" i="32" a="1"/>
  <c r="BT6" i="32" s="1"/>
  <c r="IT21" i="32" a="1"/>
  <c r="IT21" i="32" s="1"/>
  <c r="EX25" i="32" a="1"/>
  <c r="EX25" i="32" s="1"/>
  <c r="HD24" i="32" a="1"/>
  <c r="HD24" i="32" s="1"/>
  <c r="DD8" i="32" a="1"/>
  <c r="DD8" i="32" s="1"/>
  <c r="JG24" i="32" a="1"/>
  <c r="JG24" i="32" s="1"/>
  <c r="I27" i="32" a="1"/>
  <c r="I27" i="32" s="1"/>
  <c r="KB16" i="32" a="1"/>
  <c r="KB16" i="32" s="1"/>
  <c r="IS23" i="32" a="1"/>
  <c r="IS23" i="32" s="1"/>
  <c r="ES22" i="32" a="1"/>
  <c r="ES22" i="32" s="1"/>
  <c r="AK25" i="32" a="1"/>
  <c r="AK25" i="32" s="1"/>
  <c r="DJ27" i="32" a="1"/>
  <c r="DJ27" i="32" s="1"/>
  <c r="FQ8" i="32" a="1"/>
  <c r="FQ8" i="32" s="1"/>
  <c r="CZ7" i="32" a="1"/>
  <c r="CZ7" i="32" s="1"/>
  <c r="KJ8" i="32" a="1"/>
  <c r="KJ8" i="32" s="1"/>
  <c r="BG11" i="32" a="1"/>
  <c r="BG11" i="32" s="1"/>
  <c r="R22" i="32" a="1"/>
  <c r="R22" i="32" s="1"/>
  <c r="BK24" i="32" a="1"/>
  <c r="BK24" i="32" s="1"/>
  <c r="IO27" i="32" a="1"/>
  <c r="IO27" i="32" s="1"/>
  <c r="CB25" i="32" a="1"/>
  <c r="CB25" i="32" s="1"/>
  <c r="BW6" i="32" a="1"/>
  <c r="BW6" i="32" s="1"/>
  <c r="GH12" i="32" a="1"/>
  <c r="GH12" i="32" s="1"/>
  <c r="KJ10" i="32" a="1"/>
  <c r="KJ10" i="32" s="1"/>
  <c r="AC27" i="32" a="1"/>
  <c r="AC27" i="32" s="1"/>
  <c r="HX27" i="32" a="1"/>
  <c r="HX27" i="32" s="1"/>
  <c r="FN9" i="32" a="1"/>
  <c r="FN9" i="32" s="1"/>
  <c r="JF17" i="32" a="1"/>
  <c r="JF17" i="32" s="1"/>
  <c r="DY23" i="32" a="1"/>
  <c r="DY23" i="32" s="1"/>
  <c r="EP25" i="32" a="1"/>
  <c r="EP25" i="32" s="1"/>
  <c r="HG23" i="32" a="1"/>
  <c r="HG23" i="32" s="1"/>
  <c r="W5" i="32" a="1"/>
  <c r="W5" i="32" s="1"/>
  <c r="JD8" i="32" a="1"/>
  <c r="JD8" i="32" s="1"/>
  <c r="IT25" i="32" a="1"/>
  <c r="IT25" i="32" s="1"/>
  <c r="KF11" i="32" a="1"/>
  <c r="KF11" i="32" s="1"/>
  <c r="CI25" i="32" a="1"/>
  <c r="CI25" i="32" s="1"/>
  <c r="ET25" i="32" a="1"/>
  <c r="ET25" i="32" s="1"/>
  <c r="FP25" i="32" a="1"/>
  <c r="FP25" i="32" s="1"/>
  <c r="FG24" i="32" a="1"/>
  <c r="FG24" i="32" s="1"/>
  <c r="EY6" i="32" a="1"/>
  <c r="EY6" i="32" s="1"/>
  <c r="DJ5" i="32" a="1"/>
  <c r="DJ5" i="32" s="1"/>
  <c r="KG5" i="32" a="1"/>
  <c r="KG5" i="32" s="1"/>
  <c r="EN22" i="32" a="1"/>
  <c r="EN22" i="32" s="1"/>
  <c r="IS22" i="32" a="1"/>
  <c r="IS22" i="32" s="1"/>
  <c r="AW24" i="32" a="1"/>
  <c r="AW24" i="32" s="1"/>
  <c r="CO25" i="32" a="1"/>
  <c r="CO25" i="32" s="1"/>
  <c r="IR24" i="32" a="1"/>
  <c r="IR24" i="32" s="1"/>
  <c r="JT6" i="32" a="1"/>
  <c r="JT6" i="32" s="1"/>
  <c r="KG16" i="32" a="1"/>
  <c r="KG16" i="32" s="1"/>
  <c r="KF5" i="32" a="1"/>
  <c r="KF5" i="32" s="1"/>
  <c r="FR7" i="32" a="1"/>
  <c r="FR7" i="32" s="1"/>
  <c r="AR26" i="32" a="1"/>
  <c r="AR26" i="32" s="1"/>
  <c r="GJ27" i="32" a="1"/>
  <c r="GJ27" i="32" s="1"/>
  <c r="IK25" i="32" a="1"/>
  <c r="IK25" i="32" s="1"/>
  <c r="IW20" i="32" a="1"/>
  <c r="IW20" i="32" s="1"/>
  <c r="HQ27" i="32" a="1"/>
  <c r="HQ27" i="32" s="1"/>
  <c r="FU27" i="32" a="1"/>
  <c r="FU27" i="32" s="1"/>
  <c r="DC25" i="32" a="1"/>
  <c r="DC25" i="32" s="1"/>
  <c r="CE5" i="32" a="1"/>
  <c r="CE5" i="32" s="1"/>
  <c r="HA8" i="32" a="1"/>
  <c r="HA8" i="32" s="1"/>
  <c r="JN5" i="32" a="1"/>
  <c r="JN5" i="32" s="1"/>
  <c r="HA20" i="32" a="1"/>
  <c r="HA20" i="32" s="1"/>
  <c r="DS25" i="32" a="1"/>
  <c r="DS25" i="32" s="1"/>
  <c r="EN24" i="32" a="1"/>
  <c r="EN24" i="32" s="1"/>
  <c r="BR27" i="32" a="1"/>
  <c r="BR27" i="32" s="1"/>
  <c r="BV25" i="32" a="1"/>
  <c r="BV25" i="32" s="1"/>
  <c r="AE26" i="32" a="1"/>
  <c r="AE26" i="32" s="1"/>
  <c r="KF7" i="32" a="1"/>
  <c r="KF7" i="32" s="1"/>
  <c r="BG7" i="32" a="1"/>
  <c r="BG7" i="32" s="1"/>
  <c r="IS9" i="32" a="1"/>
  <c r="IS9" i="32" s="1"/>
  <c r="BH26" i="32" a="1"/>
  <c r="BH26" i="32" s="1"/>
  <c r="F7" i="32" a="1"/>
  <c r="F7" i="32" s="1"/>
  <c r="CD8" i="32" a="1"/>
  <c r="CD8" i="32" s="1"/>
  <c r="BO9" i="32" a="1"/>
  <c r="BO9" i="32" s="1"/>
  <c r="DU24" i="32" a="1"/>
  <c r="DU24" i="32" s="1"/>
  <c r="DE7" i="32" a="1"/>
  <c r="DE7" i="32" s="1"/>
  <c r="AO27" i="32" a="1"/>
  <c r="AO27" i="32" s="1"/>
  <c r="EZ8" i="32" a="1"/>
  <c r="EZ8" i="32" s="1"/>
  <c r="JY6" i="32" a="1"/>
  <c r="JY6" i="32" s="1"/>
  <c r="DM7" i="32" a="1"/>
  <c r="DM7" i="32" s="1"/>
  <c r="HG5" i="32" a="1"/>
  <c r="HG5" i="32" s="1"/>
  <c r="JX7" i="32" a="1"/>
  <c r="JX7" i="32" s="1"/>
  <c r="FN6" i="32" a="1"/>
  <c r="FN6" i="32" s="1"/>
  <c r="BP25" i="32" a="1"/>
  <c r="BP25" i="32" s="1"/>
  <c r="BH24" i="32" a="1"/>
  <c r="BH24" i="32" s="1"/>
  <c r="II15" i="32" a="1"/>
  <c r="II15" i="32" s="1"/>
  <c r="GD8" i="32" a="1"/>
  <c r="GD8" i="32" s="1"/>
  <c r="HI7" i="32" a="1"/>
  <c r="HI7" i="32" s="1"/>
  <c r="CI5" i="32" a="1"/>
  <c r="CI5" i="32" s="1"/>
  <c r="DF7" i="32" a="1"/>
  <c r="DF7" i="32" s="1"/>
  <c r="U26" i="32" a="1"/>
  <c r="U26" i="32" s="1"/>
  <c r="JB25" i="32" a="1"/>
  <c r="JB25" i="32" s="1"/>
  <c r="KG18" i="32" a="1"/>
  <c r="KG18" i="32" s="1"/>
  <c r="CA26" i="32" a="1"/>
  <c r="CA26" i="32" s="1"/>
  <c r="JJ25" i="32" a="1"/>
  <c r="JJ25" i="32" s="1"/>
  <c r="DB26" i="32" a="1"/>
  <c r="DB26" i="32" s="1"/>
  <c r="CZ8" i="32" a="1"/>
  <c r="CZ8" i="32" s="1"/>
  <c r="Y6" i="32" a="1"/>
  <c r="Y6" i="32" s="1"/>
  <c r="BK5" i="32" a="1"/>
  <c r="BK5" i="32" s="1"/>
  <c r="FR26" i="32" a="1"/>
  <c r="FR26" i="32" s="1"/>
  <c r="EZ27" i="32" a="1"/>
  <c r="EZ27" i="32" s="1"/>
  <c r="KF16" i="32" a="1"/>
  <c r="KF16" i="32" s="1"/>
  <c r="FI24" i="32" a="1"/>
  <c r="FI24" i="32" s="1"/>
  <c r="IJ27" i="32" a="1"/>
  <c r="IJ27" i="32" s="1"/>
  <c r="FK5" i="32" a="1"/>
  <c r="FK5" i="32" s="1"/>
  <c r="AD13" i="32" a="1"/>
  <c r="AD13" i="32" s="1"/>
  <c r="FN26" i="32" a="1"/>
  <c r="FN26" i="32" s="1"/>
  <c r="HU6" i="32" a="1"/>
  <c r="HU6" i="32" s="1"/>
  <c r="GC8" i="32" a="1"/>
  <c r="GC8" i="32" s="1"/>
  <c r="GB7" i="32" a="1"/>
  <c r="GB7" i="32" s="1"/>
  <c r="KF12" i="32" a="1"/>
  <c r="KF12" i="32" s="1"/>
  <c r="BJ25" i="32" a="1"/>
  <c r="BJ25" i="32" s="1"/>
  <c r="CN11" i="32" a="1"/>
  <c r="CN11" i="32" s="1"/>
  <c r="JA8" i="32" a="1"/>
  <c r="JA8" i="32" s="1"/>
  <c r="BM7" i="32" a="1"/>
  <c r="BM7" i="32" s="1"/>
  <c r="EG5" i="32" a="1"/>
  <c r="EG5" i="32" s="1"/>
  <c r="BM11" i="32" a="1"/>
  <c r="BM11" i="32" s="1"/>
  <c r="FU12" i="32" a="1"/>
  <c r="FU12" i="32" s="1"/>
  <c r="IE16" i="32" a="1"/>
  <c r="IE16" i="32" s="1"/>
  <c r="AA20" i="32" a="1"/>
  <c r="AA20" i="32" s="1"/>
  <c r="IB12" i="32" a="1"/>
  <c r="IB12" i="32" s="1"/>
  <c r="EF20" i="32" a="1"/>
  <c r="EF20" i="32" s="1"/>
  <c r="AB16" i="32" a="1"/>
  <c r="AB16" i="32" s="1"/>
  <c r="GA15" i="32" a="1"/>
  <c r="GA15" i="32" s="1"/>
  <c r="FS11" i="32" a="1"/>
  <c r="FS11" i="32" s="1"/>
  <c r="FX16" i="32" a="1"/>
  <c r="FX16" i="32" s="1"/>
  <c r="EQ11" i="32" a="1"/>
  <c r="EQ11" i="32" s="1"/>
  <c r="JX12" i="32" a="1"/>
  <c r="JX12" i="32" s="1"/>
  <c r="AT17" i="32" a="1"/>
  <c r="AT17" i="32" s="1"/>
  <c r="FI5" i="32" a="1"/>
  <c r="FI5" i="32" s="1"/>
  <c r="EF12" i="32" a="1"/>
  <c r="EF12" i="32" s="1"/>
  <c r="GT17" i="32" a="1"/>
  <c r="GT17" i="32" s="1"/>
  <c r="GE26" i="32" a="1"/>
  <c r="GE26" i="32" s="1"/>
  <c r="DA10" i="32" a="1"/>
  <c r="DA10" i="32" s="1"/>
  <c r="CP15" i="32" a="1"/>
  <c r="CP15" i="32" s="1"/>
  <c r="Z13" i="32" a="1"/>
  <c r="Z13" i="32" s="1"/>
  <c r="CC15" i="32" a="1"/>
  <c r="CC15" i="32" s="1"/>
  <c r="GJ19" i="32" a="1"/>
  <c r="GJ19" i="32" s="1"/>
  <c r="H14" i="32" a="1"/>
  <c r="H14" i="32" s="1"/>
  <c r="IK16" i="32" a="1"/>
  <c r="IK16" i="32" s="1"/>
  <c r="FK15" i="32" a="1"/>
  <c r="FK15" i="32" s="1"/>
  <c r="H20" i="32" a="1"/>
  <c r="H20" i="32" s="1"/>
  <c r="X17" i="32" a="1"/>
  <c r="X17" i="32" s="1"/>
  <c r="FZ15" i="32" a="1"/>
  <c r="FZ15" i="32" s="1"/>
  <c r="FP11" i="32" a="1"/>
  <c r="FP11" i="32" s="1"/>
  <c r="CF17" i="32" a="1"/>
  <c r="CF17" i="32" s="1"/>
  <c r="GU6" i="32" a="1"/>
  <c r="GU6" i="32" s="1"/>
  <c r="HW7" i="32" a="1"/>
  <c r="HW7" i="32" s="1"/>
  <c r="AF24" i="32" a="1"/>
  <c r="AF24" i="32" s="1"/>
  <c r="AW10" i="32" a="1"/>
  <c r="AW10" i="32" s="1"/>
  <c r="EM9" i="32" a="1"/>
  <c r="EM9" i="32" s="1"/>
  <c r="IJ7" i="32" a="1"/>
  <c r="IJ7" i="32" s="1"/>
  <c r="HS20" i="32" a="1"/>
  <c r="HS20" i="32" s="1"/>
  <c r="JO7" i="32" a="1"/>
  <c r="JO7" i="32" s="1"/>
  <c r="BU17" i="32" a="1"/>
  <c r="BU17" i="32" s="1"/>
  <c r="CQ19" i="32" a="1"/>
  <c r="CQ19" i="32" s="1"/>
  <c r="BX5" i="32" a="1"/>
  <c r="BX5" i="32" s="1"/>
  <c r="GB26" i="32" a="1"/>
  <c r="GB26" i="32" s="1"/>
  <c r="EM16" i="32" a="1"/>
  <c r="EM16" i="32" s="1"/>
  <c r="JS12" i="32" a="1"/>
  <c r="JS12" i="32" s="1"/>
  <c r="JV8" i="32" a="1"/>
  <c r="JV8" i="32" s="1"/>
  <c r="AY12" i="32" a="1"/>
  <c r="AY12" i="32" s="1"/>
  <c r="CB10" i="32" a="1"/>
  <c r="CB10" i="32" s="1"/>
  <c r="DP18" i="32" a="1"/>
  <c r="DP18" i="32" s="1"/>
  <c r="BP20" i="32" a="1"/>
  <c r="BP20" i="32" s="1"/>
  <c r="KA15" i="32" a="1"/>
  <c r="KA15" i="32" s="1"/>
  <c r="K16" i="32" a="1"/>
  <c r="K16" i="32" s="1"/>
  <c r="HQ24" i="32" a="1"/>
  <c r="HQ24" i="32" s="1"/>
  <c r="CR25" i="32" a="1"/>
  <c r="CR25" i="32" s="1"/>
  <c r="CG7" i="32" a="1"/>
  <c r="CG7" i="32" s="1"/>
  <c r="IA16" i="32" a="1"/>
  <c r="IA16" i="32" s="1"/>
  <c r="M23" i="32" a="1"/>
  <c r="M23" i="32" s="1"/>
  <c r="BY20" i="32" a="1"/>
  <c r="BY20" i="32" s="1"/>
  <c r="AG24" i="32" a="1"/>
  <c r="AG24" i="32" s="1"/>
  <c r="DY18" i="32" a="1"/>
  <c r="DY18" i="32" s="1"/>
  <c r="HZ21" i="32" a="1"/>
  <c r="HZ21" i="32" s="1"/>
  <c r="AY23" i="32" a="1"/>
  <c r="AY23" i="32" s="1"/>
  <c r="CV7" i="32" a="1"/>
  <c r="CV7" i="32" s="1"/>
  <c r="P24" i="32" a="1"/>
  <c r="P24" i="32" s="1"/>
  <c r="FH18" i="32" a="1"/>
  <c r="FH18" i="32" s="1"/>
  <c r="AB21" i="32" a="1"/>
  <c r="AB21" i="32" s="1"/>
  <c r="GO23" i="32" a="1"/>
  <c r="GO23" i="32" s="1"/>
  <c r="FO11" i="32" a="1"/>
  <c r="FO11" i="32" s="1"/>
  <c r="W11" i="32" a="1"/>
  <c r="W11" i="32" s="1"/>
  <c r="GB22" i="32" a="1"/>
  <c r="GB22" i="32" s="1"/>
  <c r="EK24" i="32" a="1"/>
  <c r="EK24" i="32" s="1"/>
  <c r="KE7" i="32" a="1"/>
  <c r="KE7" i="32" s="1"/>
  <c r="HS26" i="32" a="1"/>
  <c r="HS26" i="32" s="1"/>
  <c r="FS5" i="32" a="1"/>
  <c r="FS5" i="32" s="1"/>
  <c r="DQ11" i="32" a="1"/>
  <c r="DQ11" i="32" s="1"/>
  <c r="AL17" i="32" a="1"/>
  <c r="AL17" i="32" s="1"/>
  <c r="IH15" i="32" a="1"/>
  <c r="IH15" i="32" s="1"/>
  <c r="I11" i="32" a="1"/>
  <c r="I11" i="32" s="1"/>
  <c r="GV8" i="32" a="1"/>
  <c r="GV8" i="32" s="1"/>
  <c r="CF24" i="32" a="1"/>
  <c r="CF24" i="32" s="1"/>
  <c r="AY27" i="32" a="1"/>
  <c r="AY27" i="32" s="1"/>
  <c r="DQ8" i="32" a="1"/>
  <c r="DQ8" i="32" s="1"/>
  <c r="DW6" i="32" a="1"/>
  <c r="DW6" i="32" s="1"/>
  <c r="DP12" i="32" a="1"/>
  <c r="DP12" i="32" s="1"/>
  <c r="AN5" i="32" a="1"/>
  <c r="AN5" i="32" s="1"/>
  <c r="IF5" i="32" a="1"/>
  <c r="IF5" i="32" s="1"/>
  <c r="CJ6" i="32" a="1"/>
  <c r="CJ6" i="32" s="1"/>
  <c r="BF22" i="32" a="1"/>
  <c r="BF22" i="32" s="1"/>
  <c r="IN6" i="32" a="1"/>
  <c r="IN6" i="32" s="1"/>
  <c r="R5" i="32" a="1"/>
  <c r="R5" i="32" s="1"/>
  <c r="AZ7" i="32" a="1"/>
  <c r="AZ7" i="32" s="1"/>
  <c r="CB7" i="32" a="1"/>
  <c r="CB7" i="32" s="1"/>
  <c r="AX26" i="32" a="1"/>
  <c r="AX26" i="32" s="1"/>
  <c r="ED27" i="32" a="1"/>
  <c r="ED27" i="32" s="1"/>
  <c r="FO23" i="32" a="1"/>
  <c r="FO23" i="32" s="1"/>
  <c r="KJ17" i="32" a="1"/>
  <c r="KJ17" i="32" s="1"/>
  <c r="AF12" i="32" a="1"/>
  <c r="AF12" i="32" s="1"/>
  <c r="BC8" i="32" a="1"/>
  <c r="BC8" i="32" s="1"/>
  <c r="HZ26" i="32" a="1"/>
  <c r="HZ26" i="32" s="1"/>
  <c r="CQ6" i="32" a="1"/>
  <c r="CQ6" i="32" s="1"/>
  <c r="GC5" i="32" a="1"/>
  <c r="GC5" i="32" s="1"/>
  <c r="EG7" i="32" a="1"/>
  <c r="EG7" i="32" s="1"/>
  <c r="FY20" i="32" a="1"/>
  <c r="FY20" i="32" s="1"/>
  <c r="S16" i="32" a="1"/>
  <c r="S16" i="32" s="1"/>
  <c r="AK26" i="32" a="1"/>
  <c r="AK26" i="32" s="1"/>
  <c r="CI10" i="32" a="1"/>
  <c r="CI10" i="32" s="1"/>
  <c r="EU5" i="32" a="1"/>
  <c r="EU5" i="32" s="1"/>
  <c r="JX6" i="32" a="1"/>
  <c r="JX6" i="32"/>
  <c r="IZ8" i="32" a="1"/>
  <c r="IZ8" i="32" s="1"/>
  <c r="Q9" i="32" a="1"/>
  <c r="Q9" i="32" s="1"/>
  <c r="HP23" i="32" a="1"/>
  <c r="HP23" i="32" s="1"/>
  <c r="DX20" i="32" a="1"/>
  <c r="DX20" i="32" s="1"/>
  <c r="EJ8" i="32" a="1"/>
  <c r="EJ8" i="32" s="1"/>
  <c r="BV6" i="32" a="1"/>
  <c r="BV6" i="32" s="1"/>
  <c r="HN6" i="32" a="1"/>
  <c r="HN6" i="32" s="1"/>
  <c r="GX26" i="32" a="1"/>
  <c r="GX26" i="32" s="1"/>
  <c r="EL11" i="32" a="1"/>
  <c r="EL11" i="32" s="1"/>
  <c r="HT10" i="32" a="1"/>
  <c r="HT10" i="32" s="1"/>
  <c r="GS24" i="32" a="1"/>
  <c r="GS24" i="32" s="1"/>
  <c r="KA20" i="32" a="1"/>
  <c r="KA20" i="32" s="1"/>
  <c r="DN27" i="32" a="1"/>
  <c r="DN27" i="32" s="1"/>
  <c r="DT26" i="32" a="1"/>
  <c r="DT26" i="32" s="1"/>
  <c r="GG13" i="32" a="1"/>
  <c r="GG13" i="32" s="1"/>
  <c r="AG27" i="32" a="1"/>
  <c r="AG27" i="32" s="1"/>
  <c r="IL27" i="32" a="1"/>
  <c r="IL27" i="32" s="1"/>
  <c r="EY26" i="32" a="1"/>
  <c r="EY26" i="32" s="1"/>
  <c r="GC6" i="32" a="1"/>
  <c r="GC6" i="32" s="1"/>
  <c r="JE7" i="32" a="1"/>
  <c r="JE7" i="32" s="1"/>
  <c r="HV9" i="32" a="1"/>
  <c r="HV9" i="32" s="1"/>
  <c r="DS27" i="32" a="1"/>
  <c r="DS27" i="32" s="1"/>
  <c r="GX23" i="32" a="1"/>
  <c r="GX23" i="32" s="1"/>
  <c r="FK19" i="32" a="1"/>
  <c r="FK19" i="32" s="1"/>
  <c r="DJ9" i="32" a="1"/>
  <c r="DJ9" i="32" s="1"/>
  <c r="N7" i="32" a="1"/>
  <c r="N7" i="32" s="1"/>
  <c r="FC26" i="32" a="1"/>
  <c r="FC26" i="32" s="1"/>
  <c r="FO25" i="32" a="1"/>
  <c r="FO25" i="32" s="1"/>
  <c r="HU23" i="32" a="1"/>
  <c r="HU23" i="32" s="1"/>
  <c r="GE18" i="32" a="1"/>
  <c r="GE18" i="32" s="1"/>
  <c r="EA17" i="32" a="1"/>
  <c r="EA17" i="32" s="1"/>
  <c r="BQ26" i="32" a="1"/>
  <c r="BQ26" i="32" s="1"/>
  <c r="FF5" i="32" a="1"/>
  <c r="FF5" i="32" s="1"/>
  <c r="KG13" i="32" a="1"/>
  <c r="KG13" i="32" s="1"/>
  <c r="FU26" i="32" a="1"/>
  <c r="FU26" i="32" s="1"/>
  <c r="JY9" i="32" a="1"/>
  <c r="JY9" i="32" s="1"/>
  <c r="JR23" i="32" a="1"/>
  <c r="JR23" i="32" s="1"/>
  <c r="AN23" i="32" a="1"/>
  <c r="AN23" i="32" s="1"/>
  <c r="BL22" i="32" a="1"/>
  <c r="BL22" i="32" s="1"/>
  <c r="KD14" i="32" a="1"/>
  <c r="KD14" i="32" s="1"/>
  <c r="HD7" i="32" a="1"/>
  <c r="HD7" i="32" s="1"/>
  <c r="IA7" i="32" a="1"/>
  <c r="IA7" i="32" s="1"/>
  <c r="CT24" i="32" a="1"/>
  <c r="CT24" i="32" s="1"/>
  <c r="GV23" i="32" a="1"/>
  <c r="GV23" i="32" s="1"/>
  <c r="GK21" i="32" a="1"/>
  <c r="GK21" i="32" s="1"/>
  <c r="KD6" i="32" a="1"/>
  <c r="KD6" i="32" s="1"/>
  <c r="DP26" i="32" a="1"/>
  <c r="DP26" i="32" s="1"/>
  <c r="IK24" i="32" a="1"/>
  <c r="IK24" i="32" s="1"/>
  <c r="FI27" i="32" a="1"/>
  <c r="FI27" i="32" s="1"/>
  <c r="IW18" i="32" a="1"/>
  <c r="IW18" i="32" s="1"/>
  <c r="JO10" i="32" a="1"/>
  <c r="JO10" i="32" s="1"/>
  <c r="AV26" i="32" a="1"/>
  <c r="AV26" i="32" s="1"/>
  <c r="KL15" i="32" a="1"/>
  <c r="KL15" i="32" s="1"/>
  <c r="JV5" i="32" a="1"/>
  <c r="JV5" i="32" s="1"/>
  <c r="CZ9" i="32" a="1"/>
  <c r="CZ9" i="32" s="1"/>
  <c r="DG26" i="32" a="1"/>
  <c r="DG26" i="32" s="1"/>
  <c r="IF22" i="32" a="1"/>
  <c r="IF22" i="32" s="1"/>
  <c r="EZ23" i="32" a="1"/>
  <c r="EZ23" i="32" s="1"/>
  <c r="KG11" i="32" a="1"/>
  <c r="KG11" i="32" s="1"/>
  <c r="S9" i="32" a="1"/>
  <c r="S9" i="32" s="1"/>
  <c r="KA14" i="32" a="1"/>
  <c r="KA14" i="32" s="1"/>
  <c r="HQ25" i="32" a="1"/>
  <c r="HQ25" i="32" s="1"/>
  <c r="GS22" i="32" a="1"/>
  <c r="GS22" i="32" s="1"/>
  <c r="FT20" i="32" a="1"/>
  <c r="FT20" i="32" s="1"/>
  <c r="HK7" i="32" a="1"/>
  <c r="HK7" i="32" s="1"/>
  <c r="FU24" i="32" a="1"/>
  <c r="FU24" i="32" s="1"/>
  <c r="GV24" i="32" a="1"/>
  <c r="GV24" i="32" s="1"/>
  <c r="FQ20" i="32" a="1"/>
  <c r="FQ20" i="32" s="1"/>
  <c r="AX6" i="32" a="1"/>
  <c r="AX6" i="32" s="1"/>
  <c r="KF14" i="32" a="1"/>
  <c r="KF14" i="32" s="1"/>
  <c r="CO27" i="32" a="1"/>
  <c r="CO27" i="32" s="1"/>
  <c r="JH27" i="32" a="1"/>
  <c r="JH27" i="32" s="1"/>
  <c r="JP22" i="32" a="1"/>
  <c r="JP22" i="32" s="1"/>
  <c r="BI23" i="32" a="1"/>
  <c r="BI23" i="32" s="1"/>
  <c r="JR21" i="32" a="1"/>
  <c r="JR21" i="32" s="1"/>
  <c r="BQ21" i="32" a="1"/>
  <c r="BQ21" i="32" s="1"/>
  <c r="GA24" i="32" a="1"/>
  <c r="GA24" i="32" s="1"/>
  <c r="HT27" i="32" a="1"/>
  <c r="HT27" i="32" s="1"/>
  <c r="DT19" i="32" a="1"/>
  <c r="DT19" i="32" s="1"/>
  <c r="BY16" i="32" a="1"/>
  <c r="BY16" i="32" s="1"/>
  <c r="AH22" i="32" a="1"/>
  <c r="AH22" i="32" s="1"/>
  <c r="FV22" i="32" a="1"/>
  <c r="FV22" i="32" s="1"/>
  <c r="BO24" i="32" a="1"/>
  <c r="BO24" i="32" s="1"/>
  <c r="I20" i="32" a="1"/>
  <c r="I20" i="32" s="1"/>
  <c r="AS21" i="32" a="1"/>
  <c r="AS21" i="32" s="1"/>
  <c r="JO21" i="32" a="1"/>
  <c r="JO21" i="32" s="1"/>
  <c r="AS6" i="32" a="1"/>
  <c r="AS6" i="32" s="1"/>
  <c r="IY7" i="32" a="1"/>
  <c r="IY7" i="32" s="1"/>
  <c r="FC25" i="32" a="1"/>
  <c r="FC25" i="32" s="1"/>
  <c r="JE12" i="32" a="1"/>
  <c r="JE12" i="32" s="1"/>
  <c r="EA23" i="32" a="1"/>
  <c r="EA23" i="32" s="1"/>
  <c r="ES20" i="32" a="1"/>
  <c r="ES20" i="32" s="1"/>
  <c r="H23" i="32" a="1"/>
  <c r="H23" i="32" s="1"/>
  <c r="S23" i="32" a="1"/>
  <c r="S23" i="32" s="1"/>
  <c r="FK27" i="32" a="1"/>
  <c r="FK27" i="32" s="1"/>
  <c r="EV25" i="32" a="1"/>
  <c r="EV25" i="32" s="1"/>
  <c r="JK23" i="32" a="1"/>
  <c r="JK23" i="32" s="1"/>
  <c r="FR23" i="32" a="1"/>
  <c r="FR23" i="32" s="1"/>
  <c r="CG25" i="32" a="1"/>
  <c r="CG25" i="32" s="1"/>
  <c r="V22" i="32" a="1"/>
  <c r="V22" i="32" s="1"/>
  <c r="HW23" i="32" a="1"/>
  <c r="HW23" i="32" s="1"/>
  <c r="DR7" i="32" a="1"/>
  <c r="DR7" i="32" s="1"/>
  <c r="N24" i="32" a="1"/>
  <c r="N24" i="32" s="1"/>
  <c r="AU20" i="32" a="1"/>
  <c r="AU20" i="32" s="1"/>
  <c r="JH21" i="32" a="1"/>
  <c r="JH21" i="32" s="1"/>
  <c r="CA8" i="32" a="1"/>
  <c r="CA8" i="32" s="1"/>
  <c r="CP26" i="32" a="1"/>
  <c r="CP26" i="32" s="1"/>
  <c r="AW22" i="32" a="1"/>
  <c r="AW22" i="32" s="1"/>
  <c r="DA22" i="32" a="1"/>
  <c r="DA22" i="32" s="1"/>
  <c r="H21" i="32" a="1"/>
  <c r="H21" i="32" s="1"/>
  <c r="DP17" i="32" a="1"/>
  <c r="DP17" i="32" s="1"/>
  <c r="ID13" i="32" a="1"/>
  <c r="ID13" i="32" s="1"/>
  <c r="IX25" i="32" a="1"/>
  <c r="IX25" i="32" s="1"/>
  <c r="EK21" i="32" a="1"/>
  <c r="EK21" i="32" s="1"/>
  <c r="HL23" i="32" a="1"/>
  <c r="HL23" i="32" s="1"/>
  <c r="EQ14" i="32" a="1"/>
  <c r="EQ14" i="32" s="1"/>
  <c r="DZ16" i="32" a="1"/>
  <c r="DZ16" i="32" s="1"/>
  <c r="IA26" i="32" a="1"/>
  <c r="IA26" i="32" s="1"/>
  <c r="DM22" i="32" a="1"/>
  <c r="DM22" i="32" s="1"/>
  <c r="IC20" i="32" a="1"/>
  <c r="IC20" i="32" s="1"/>
  <c r="DI11" i="32" a="1"/>
  <c r="DI11" i="32" s="1"/>
  <c r="IV22" i="32" a="1"/>
  <c r="IV22" i="32" s="1"/>
  <c r="JW26" i="32" a="1"/>
  <c r="JW26" i="32" s="1"/>
  <c r="GA20" i="32" a="1"/>
  <c r="GA20" i="32" s="1"/>
  <c r="DP20" i="32" a="1"/>
  <c r="DP20" i="32" s="1"/>
  <c r="HF18" i="32" a="1"/>
  <c r="HF18" i="32" s="1"/>
  <c r="KA17" i="32" a="1"/>
  <c r="KA17" i="32" s="1"/>
  <c r="EW18" i="32" a="1"/>
  <c r="EW18" i="32" s="1"/>
  <c r="HH8" i="32" a="1"/>
  <c r="HH8" i="32" s="1"/>
  <c r="CY22" i="32" a="1"/>
  <c r="CY22" i="32" s="1"/>
  <c r="AP18" i="32" a="1"/>
  <c r="AP18" i="32" s="1"/>
  <c r="N23" i="32" a="1"/>
  <c r="N23" i="32" s="1"/>
  <c r="T23" i="32" a="1"/>
  <c r="T23" i="32" s="1"/>
  <c r="FM13" i="32" a="1"/>
  <c r="FM13" i="32" s="1"/>
  <c r="JO13" i="32" a="1"/>
  <c r="JO13" i="32" s="1"/>
  <c r="AB22" i="32" a="1"/>
  <c r="AB22" i="32" s="1"/>
  <c r="AC6" i="32" a="1"/>
  <c r="AC6" i="32" s="1"/>
  <c r="ES9" i="32" a="1"/>
  <c r="ES9" i="32" s="1"/>
  <c r="ID7" i="32" a="1"/>
  <c r="ID7" i="32" s="1"/>
  <c r="BZ17" i="32" a="1"/>
  <c r="BZ17" i="32" s="1"/>
  <c r="HK12" i="32" a="1"/>
  <c r="HK12" i="32" s="1"/>
  <c r="EM7" i="32" a="1"/>
  <c r="EM7" i="32" s="1"/>
  <c r="HW13" i="32" a="1"/>
  <c r="HW13" i="32" s="1"/>
  <c r="JL22" i="32" a="1"/>
  <c r="JL22" i="32" s="1"/>
  <c r="AB5" i="32" a="1"/>
  <c r="AB5" i="32" s="1"/>
  <c r="IL9" i="32" a="1"/>
  <c r="IL9" i="32" s="1"/>
  <c r="HW9" i="32" a="1"/>
  <c r="HW9" i="32" s="1"/>
  <c r="GF25" i="32" a="1"/>
  <c r="GF25" i="32" s="1"/>
  <c r="EL14" i="32" a="1"/>
  <c r="EL14" i="32" s="1"/>
  <c r="CM7" i="32" a="1"/>
  <c r="CM7" i="32" s="1"/>
  <c r="S17" i="32" a="1"/>
  <c r="S17" i="32" s="1"/>
  <c r="JB11" i="32" a="1"/>
  <c r="JB11" i="32" s="1"/>
  <c r="CD21" i="32" a="1"/>
  <c r="CD21" i="32" s="1"/>
  <c r="FS12" i="32" a="1"/>
  <c r="FS12" i="32" s="1"/>
  <c r="DB16" i="32" a="1"/>
  <c r="DB16" i="32" s="1"/>
  <c r="KN7" i="32" a="1"/>
  <c r="KN7" i="32" s="1"/>
  <c r="DN8" i="32" a="1"/>
  <c r="DN8" i="32" s="1"/>
  <c r="E7" i="32" a="1"/>
  <c r="E7" i="32" s="1"/>
  <c r="E20" i="32" a="1"/>
  <c r="E20" i="32" s="1"/>
  <c r="E13" i="32" a="1"/>
  <c r="E13" i="32" s="1"/>
  <c r="E27" i="32" a="1"/>
  <c r="E27" i="32" s="1"/>
  <c r="E5" i="32" a="1"/>
  <c r="E5" i="32" s="1"/>
  <c r="E19" i="32" a="1"/>
  <c r="E19" i="32" s="1"/>
  <c r="E9" i="32" a="1"/>
  <c r="E9" i="32" s="1"/>
  <c r="E24" i="32" a="1"/>
  <c r="E24" i="32" s="1"/>
  <c r="E21" i="32" a="1"/>
  <c r="E21" i="32" s="1"/>
  <c r="E26" i="32" a="1"/>
  <c r="E26" i="32" s="1"/>
  <c r="E6" i="32" a="1"/>
  <c r="E6" i="32" s="1"/>
  <c r="E18" i="32" a="1"/>
  <c r="E18" i="32" s="1"/>
  <c r="E17" i="32" a="1"/>
  <c r="E17" i="32" s="1"/>
  <c r="E10" i="32" a="1"/>
  <c r="E10" i="32" s="1"/>
  <c r="E12" i="32" a="1"/>
  <c r="E12" i="32" s="1"/>
  <c r="E23" i="32" a="1"/>
  <c r="E23" i="32" s="1"/>
  <c r="E8" i="32" a="1"/>
  <c r="E8" i="32" s="1"/>
  <c r="E11" i="32" a="1"/>
  <c r="E11" i="32" s="1"/>
  <c r="E25" i="32" a="1"/>
  <c r="E25" i="32" s="1"/>
  <c r="E14" i="32" a="1"/>
  <c r="E14" i="32" s="1"/>
  <c r="E16" i="32" a="1"/>
  <c r="E16" i="32" s="1"/>
  <c r="E15" i="32" a="1"/>
  <c r="E15" i="32" s="1"/>
  <c r="E22" i="32" a="1"/>
  <c r="E22" i="32" s="1"/>
  <c r="KY3" i="32"/>
  <c r="KX3" i="32"/>
  <c r="KW3" i="32"/>
  <c r="KV3" i="32"/>
  <c r="KU3" i="32"/>
  <c r="KT3" i="32"/>
  <c r="KS3" i="32"/>
  <c r="KY2" i="32"/>
  <c r="KX2" i="32"/>
  <c r="KW2" i="32"/>
  <c r="KV2" i="32"/>
  <c r="KU2" i="32"/>
  <c r="KT2" i="32"/>
  <c r="KS2" i="32"/>
  <c r="E4" i="32" a="1"/>
  <c r="E4" i="32" s="1"/>
  <c r="AW370" i="28" a="1"/>
  <c r="AW370" i="28" s="1"/>
  <c r="AW394" i="28" a="1"/>
  <c r="AW394" i="28" s="1"/>
  <c r="AS406" i="28" a="1"/>
  <c r="AS406" i="28" s="1"/>
  <c r="AO490" i="28" a="1"/>
  <c r="AO490" i="28" s="1"/>
  <c r="AG11" i="28" a="1"/>
  <c r="AG11" i="28" s="1"/>
  <c r="Y12" i="28" a="1"/>
  <c r="Y12" i="28" s="1"/>
  <c r="AK12" i="28" a="1"/>
  <c r="AK12" i="28" s="1"/>
  <c r="AL12" i="28" s="1"/>
  <c r="AC12" i="28" a="1"/>
  <c r="AC12" i="28" s="1"/>
  <c r="AG12" i="28" a="1"/>
  <c r="AG12" i="28" s="1"/>
  <c r="BA12" i="28" a="1"/>
  <c r="BA12" i="28" s="1"/>
  <c r="AO12" i="28" a="1"/>
  <c r="AO12" i="28" s="1"/>
  <c r="AW12" i="28" a="1"/>
  <c r="AW12" i="28" s="1"/>
  <c r="BE16" i="28" a="1"/>
  <c r="BE16" i="28" s="1"/>
  <c r="AC16" i="28" a="1"/>
  <c r="AC16" i="28" s="1"/>
  <c r="AG16" i="28" a="1"/>
  <c r="AG16" i="28" s="1"/>
  <c r="Y21" i="28" a="1"/>
  <c r="Y21" i="28" s="1"/>
  <c r="U24" i="28" a="1"/>
  <c r="U24" i="28" s="1"/>
  <c r="U25" i="28" a="1"/>
  <c r="U25" i="28" s="1"/>
  <c r="Y26" i="28" a="1"/>
  <c r="Y26" i="28" s="1"/>
  <c r="Y30" i="28" a="1"/>
  <c r="Y30" i="28" s="1"/>
  <c r="Y31" i="28" a="1"/>
  <c r="Y31" i="28" s="1"/>
  <c r="Y32" i="28" a="1"/>
  <c r="Y32" i="28" s="1"/>
  <c r="U44" i="28" a="1"/>
  <c r="U44" i="28" s="1"/>
  <c r="V44" i="28" s="1"/>
  <c r="Y48" i="28" a="1"/>
  <c r="Y48" i="28" s="1"/>
  <c r="U58" i="28" a="1"/>
  <c r="U58" i="28" s="1"/>
  <c r="U62" i="28" a="1"/>
  <c r="U62" i="28" s="1"/>
  <c r="U67" i="28" a="1"/>
  <c r="U67" i="28" s="1"/>
  <c r="Y68" i="28" a="1"/>
  <c r="Y68" i="28" s="1"/>
  <c r="Y79" i="28" a="1"/>
  <c r="Y79" i="28" s="1"/>
  <c r="Y81" i="28" a="1"/>
  <c r="Y81" i="28" s="1"/>
  <c r="Z81" i="28" s="1"/>
  <c r="U91" i="28" a="1"/>
  <c r="U91" i="28" s="1"/>
  <c r="U92" i="28" a="1"/>
  <c r="U92" i="28" s="1"/>
  <c r="Y97" i="28" a="1"/>
  <c r="Y97" i="28" s="1"/>
  <c r="U104" i="28" a="1"/>
  <c r="U104" i="28" s="1"/>
  <c r="Y106" i="28" a="1"/>
  <c r="Y106" i="28" s="1"/>
  <c r="Z106" i="28" s="1"/>
  <c r="Y115" i="28" a="1"/>
  <c r="Y115" i="28" s="1"/>
  <c r="Y120" i="28" a="1"/>
  <c r="Y120" i="28" s="1"/>
  <c r="Y127" i="28" a="1"/>
  <c r="Y127" i="28" s="1"/>
  <c r="U128" i="28" a="1"/>
  <c r="U128" i="28" s="1"/>
  <c r="U139" i="28" a="1"/>
  <c r="U139" i="28" s="1"/>
  <c r="U140" i="28" a="1"/>
  <c r="U140" i="28" s="1"/>
  <c r="Y145" i="28" a="1"/>
  <c r="Y145" i="28" s="1"/>
  <c r="BE157" i="28" a="1"/>
  <c r="BE157" i="28" s="1"/>
  <c r="Y158" i="28" a="1"/>
  <c r="Y158" i="28" s="1"/>
  <c r="Y163" i="28" a="1"/>
  <c r="Y163" i="28" s="1"/>
  <c r="U168" i="28" a="1"/>
  <c r="U168" i="28" s="1"/>
  <c r="U177" i="28" a="1"/>
  <c r="U177" i="28" s="1"/>
  <c r="V177" i="28" s="1"/>
  <c r="Y188" i="28" a="1"/>
  <c r="Y188" i="28" s="1"/>
  <c r="U193" i="28" a="1"/>
  <c r="U193" i="28" s="1"/>
  <c r="U194" i="28" a="1"/>
  <c r="U194" i="28" s="1"/>
  <c r="U199" i="28" a="1"/>
  <c r="U199" i="28" s="1"/>
  <c r="U200" i="28" a="1"/>
  <c r="U200" i="28" s="1"/>
  <c r="U206" i="28" a="1"/>
  <c r="U206" i="28" s="1"/>
  <c r="Y211" i="28" a="1"/>
  <c r="Y211" i="28" s="1"/>
  <c r="U212" i="28" a="1"/>
  <c r="U212" i="28" s="1"/>
  <c r="Y216" i="28" a="1"/>
  <c r="Y216" i="28" s="1"/>
  <c r="Y225" i="28" a="1"/>
  <c r="Y225" i="28" s="1"/>
  <c r="Y226" i="28" a="1"/>
  <c r="Y226" i="28" s="1"/>
  <c r="BE229" i="28" a="1"/>
  <c r="BE229" i="28" s="1"/>
  <c r="BF229" i="28" s="1"/>
  <c r="Y230" i="28" a="1"/>
  <c r="Y230" i="28" s="1"/>
  <c r="U235" i="28" a="1"/>
  <c r="U235" i="28" s="1"/>
  <c r="U241" i="28" a="1"/>
  <c r="U241" i="28" s="1"/>
  <c r="U242" i="28" a="1"/>
  <c r="U242" i="28" s="1"/>
  <c r="U247" i="28" a="1"/>
  <c r="U247" i="28" s="1"/>
  <c r="Y248" i="28" a="1"/>
  <c r="Y248" i="28" s="1"/>
  <c r="U259" i="28" a="1"/>
  <c r="U259" i="28" s="1"/>
  <c r="Y260" i="28" a="1"/>
  <c r="Y260" i="28" s="1"/>
  <c r="Y263" i="28" a="1"/>
  <c r="Y263" i="28" s="1"/>
  <c r="Y264" i="28" a="1"/>
  <c r="Y264" i="28" s="1"/>
  <c r="Y266" i="28" a="1"/>
  <c r="Y266" i="28" s="1"/>
  <c r="U271" i="28" a="1"/>
  <c r="U271" i="28" s="1"/>
  <c r="V271" i="28" s="1"/>
  <c r="U272" i="28" a="1"/>
  <c r="U272" i="28" s="1"/>
  <c r="U295" i="28" a="1"/>
  <c r="U295" i="28" s="1"/>
  <c r="Y296" i="28" a="1"/>
  <c r="Y296" i="28" s="1"/>
  <c r="Y302" i="28" a="1"/>
  <c r="Y302" i="28" s="1"/>
  <c r="Y307" i="28" a="1"/>
  <c r="Y307" i="28" s="1"/>
  <c r="Y311" i="28" a="1"/>
  <c r="Y311" i="28" s="1"/>
  <c r="Y313" i="28" a="1"/>
  <c r="Y313" i="28" s="1"/>
  <c r="U314" i="28" a="1"/>
  <c r="U314" i="28" s="1"/>
  <c r="Y316" i="28" a="1"/>
  <c r="Y316" i="28" s="1"/>
  <c r="U317" i="28" a="1"/>
  <c r="U317" i="28" s="1"/>
  <c r="U320" i="28" a="1"/>
  <c r="U320" i="28" s="1"/>
  <c r="Y500" i="28" a="1"/>
  <c r="Y500" i="28" s="1"/>
  <c r="Z500" i="28" s="1"/>
  <c r="U310" i="28" a="1"/>
  <c r="U310" i="28" s="1"/>
  <c r="U262" i="28" a="1"/>
  <c r="U262" i="28" s="1"/>
  <c r="Y238" i="28" a="1"/>
  <c r="Y238" i="28" s="1"/>
  <c r="U190" i="28" a="1"/>
  <c r="U190" i="28" s="1"/>
  <c r="U154" i="28" a="1"/>
  <c r="U154" i="28" s="1"/>
  <c r="U106" i="28" a="1"/>
  <c r="U106" i="28" s="1"/>
  <c r="Y58" i="28" a="1"/>
  <c r="Y58" i="28" s="1"/>
  <c r="Y34" i="28" a="1"/>
  <c r="Y34" i="28" s="1"/>
  <c r="U34" i="28" a="1"/>
  <c r="U34" i="28" s="1"/>
  <c r="U285" i="28" a="1"/>
  <c r="U285" i="28" s="1"/>
  <c r="U225" i="28" a="1"/>
  <c r="U225" i="28" s="1"/>
  <c r="Y177" i="28" a="1"/>
  <c r="Y177" i="28" s="1"/>
  <c r="Z177" i="28" s="1"/>
  <c r="Y153" i="28" a="1"/>
  <c r="Y153" i="28" s="1"/>
  <c r="U141" i="28" a="1"/>
  <c r="U141" i="28" s="1"/>
  <c r="U93" i="28" a="1"/>
  <c r="U93" i="28" s="1"/>
  <c r="U81" i="28" a="1"/>
  <c r="U81" i="28" s="1"/>
  <c r="U21" i="28" a="1"/>
  <c r="U21" i="28" s="1"/>
  <c r="U296" i="28" a="1"/>
  <c r="U296" i="28" s="1"/>
  <c r="Y272" i="28" a="1"/>
  <c r="Y272" i="28" s="1"/>
  <c r="Y212" i="28" a="1"/>
  <c r="Y212" i="28" s="1"/>
  <c r="Y176" i="28" a="1"/>
  <c r="Y176" i="28" s="1"/>
  <c r="U176" i="28" a="1"/>
  <c r="U176" i="28" s="1"/>
  <c r="Y128" i="28" a="1"/>
  <c r="Y128" i="28" s="1"/>
  <c r="Y104" i="28" a="1"/>
  <c r="Y104" i="28" s="1"/>
  <c r="Z104" i="28" s="1"/>
  <c r="Y92" i="28" a="1"/>
  <c r="Y92" i="28" s="1"/>
  <c r="U68" i="28" a="1"/>
  <c r="U68" i="28" s="1"/>
  <c r="Y44" i="28" a="1"/>
  <c r="Y44" i="28" s="1"/>
  <c r="U32" i="28" a="1"/>
  <c r="U32" i="28" s="1"/>
  <c r="U307" i="28" a="1"/>
  <c r="U307" i="28" s="1"/>
  <c r="Y295" i="28" a="1"/>
  <c r="Y295" i="28" s="1"/>
  <c r="Y259" i="28" a="1"/>
  <c r="Y259" i="28" s="1"/>
  <c r="Y247" i="28" a="1"/>
  <c r="Y247" i="28" s="1"/>
  <c r="Y235" i="28" a="1"/>
  <c r="Y235" i="28" s="1"/>
  <c r="U211" i="28" a="1"/>
  <c r="U211" i="28" s="1"/>
  <c r="Y199" i="28" a="1"/>
  <c r="Y199" i="28" s="1"/>
  <c r="Y187" i="28" a="1"/>
  <c r="Y187" i="28" s="1"/>
  <c r="Z187" i="28" s="1"/>
  <c r="U187" i="28" a="1"/>
  <c r="U187" i="28" s="1"/>
  <c r="U163" i="28" a="1"/>
  <c r="U163" i="28" s="1"/>
  <c r="Y151" i="28" a="1"/>
  <c r="Y151" i="28" s="1"/>
  <c r="Y139" i="28" a="1"/>
  <c r="Y139" i="28" s="1"/>
  <c r="U127" i="28" a="1"/>
  <c r="U127" i="28" s="1"/>
  <c r="U115" i="28" a="1"/>
  <c r="U115" i="28" s="1"/>
  <c r="Y91" i="28" a="1"/>
  <c r="Y91" i="28" s="1"/>
  <c r="Y67" i="28" a="1"/>
  <c r="Y67" i="28" s="1"/>
  <c r="Y43" i="28" a="1"/>
  <c r="Y43" i="28" s="1"/>
  <c r="U43" i="28" a="1"/>
  <c r="U43" i="28" s="1"/>
  <c r="Y19" i="28" a="1"/>
  <c r="Y19" i="28" s="1"/>
  <c r="Y306" i="28" a="1"/>
  <c r="Y306" i="28" s="1"/>
  <c r="Z306" i="28" s="1"/>
  <c r="Y282" i="28" a="1"/>
  <c r="Y282" i="28" s="1"/>
  <c r="Y246" i="28" a="1"/>
  <c r="Y246" i="28" s="1"/>
  <c r="U246" i="28" a="1"/>
  <c r="U246" i="28" s="1"/>
  <c r="U138" i="28" a="1"/>
  <c r="U138" i="28" s="1"/>
  <c r="U126" i="28" a="1"/>
  <c r="U126" i="28" s="1"/>
  <c r="U54" i="28" a="1"/>
  <c r="U54" i="28" s="1"/>
  <c r="U30" i="28" a="1"/>
  <c r="U30" i="28" s="1"/>
  <c r="Y317" i="28" a="1"/>
  <c r="Y317" i="28" s="1"/>
  <c r="Y305" i="28" a="1"/>
  <c r="Y305" i="28" s="1"/>
  <c r="U305" i="28" a="1"/>
  <c r="U305" i="28" s="1"/>
  <c r="Y293" i="28" a="1"/>
  <c r="Y293" i="28" s="1"/>
  <c r="U293" i="28" a="1"/>
  <c r="U293" i="28" s="1"/>
  <c r="V293" i="28" s="1"/>
  <c r="Y281" i="28" a="1"/>
  <c r="Y281" i="28" s="1"/>
  <c r="U281" i="28" a="1"/>
  <c r="U281" i="28" s="1"/>
  <c r="Y269" i="28" a="1"/>
  <c r="Y269" i="28" s="1"/>
  <c r="U269" i="28" a="1"/>
  <c r="U269" i="28" s="1"/>
  <c r="U257" i="28" a="1"/>
  <c r="U257" i="28" s="1"/>
  <c r="Y257" i="28" a="1"/>
  <c r="Y257" i="28" s="1"/>
  <c r="Y245" i="28" a="1"/>
  <c r="Y245" i="28" s="1"/>
  <c r="U245" i="28" a="1"/>
  <c r="U245" i="28" s="1"/>
  <c r="Y233" i="28" a="1"/>
  <c r="Y233" i="28" s="1"/>
  <c r="U233" i="28" a="1"/>
  <c r="U233" i="28" s="1"/>
  <c r="V233" i="28" s="1"/>
  <c r="AG233" i="28" a="1"/>
  <c r="AG233" i="28" s="1"/>
  <c r="AH233" i="28" s="1"/>
  <c r="AC233" i="28" a="1"/>
  <c r="AC233" i="28" s="1"/>
  <c r="Y221" i="28" a="1"/>
  <c r="Y221" i="28" s="1"/>
  <c r="U221" i="28" a="1"/>
  <c r="U221" i="28" s="1"/>
  <c r="Y209" i="28" a="1"/>
  <c r="Y209" i="28" s="1"/>
  <c r="U209" i="28" a="1"/>
  <c r="U209" i="28" s="1"/>
  <c r="Y197" i="28" a="1"/>
  <c r="Y197" i="28" s="1"/>
  <c r="U197" i="28" a="1"/>
  <c r="U197" i="28" s="1"/>
  <c r="Y185" i="28" a="1"/>
  <c r="Y185" i="28" s="1"/>
  <c r="U185" i="28" a="1"/>
  <c r="U185" i="28" s="1"/>
  <c r="Y173" i="28" a="1"/>
  <c r="Y173" i="28" s="1"/>
  <c r="U173" i="28" a="1"/>
  <c r="U173" i="28" s="1"/>
  <c r="Y161" i="28" a="1"/>
  <c r="Y161" i="28" s="1"/>
  <c r="Z161" i="28" s="1"/>
  <c r="U161" i="28" a="1"/>
  <c r="U161" i="28" s="1"/>
  <c r="Y149" i="28" a="1"/>
  <c r="Y149" i="28" s="1"/>
  <c r="U149" i="28" a="1"/>
  <c r="U149" i="28" s="1"/>
  <c r="Y137" i="28" a="1"/>
  <c r="Y137" i="28" s="1"/>
  <c r="U137" i="28" a="1"/>
  <c r="U137" i="28" s="1"/>
  <c r="Y125" i="28" a="1"/>
  <c r="Y125" i="28" s="1"/>
  <c r="U125" i="28" a="1"/>
  <c r="U125" i="28" s="1"/>
  <c r="Y113" i="28" a="1"/>
  <c r="Y113" i="28" s="1"/>
  <c r="U113" i="28" a="1"/>
  <c r="U113" i="28" s="1"/>
  <c r="Y101" i="28" a="1"/>
  <c r="Y101" i="28" s="1"/>
  <c r="U101" i="28" a="1"/>
  <c r="U101" i="28" s="1"/>
  <c r="Y89" i="28" a="1"/>
  <c r="Y89" i="28" s="1"/>
  <c r="Z89" i="28" s="1"/>
  <c r="U89" i="28" a="1"/>
  <c r="U89" i="28" s="1"/>
  <c r="Y77" i="28" a="1"/>
  <c r="Y77" i="28" s="1"/>
  <c r="U77" i="28" a="1"/>
  <c r="U77" i="28" s="1"/>
  <c r="Y65" i="28" a="1"/>
  <c r="Y65" i="28" s="1"/>
  <c r="U65" i="28" a="1"/>
  <c r="U65" i="28" s="1"/>
  <c r="Y53" i="28" a="1"/>
  <c r="Y53" i="28" s="1"/>
  <c r="U53" i="28" a="1"/>
  <c r="U53" i="28" s="1"/>
  <c r="U41" i="28" a="1"/>
  <c r="U41" i="28" s="1"/>
  <c r="Y41" i="28" a="1"/>
  <c r="Y41" i="28" s="1"/>
  <c r="U29" i="28" a="1"/>
  <c r="U29" i="28" s="1"/>
  <c r="Y29" i="28" a="1"/>
  <c r="Y29" i="28" s="1"/>
  <c r="Z29" i="28" s="1"/>
  <c r="BE17" i="28" a="1"/>
  <c r="BE17" i="28" s="1"/>
  <c r="Y17" i="28" a="1"/>
  <c r="Y17" i="28" s="1"/>
  <c r="U17" i="28" a="1"/>
  <c r="U17" i="28" s="1"/>
  <c r="Y304" i="28" a="1"/>
  <c r="Y304" i="28" s="1"/>
  <c r="U304" i="28" a="1"/>
  <c r="U304" i="28" s="1"/>
  <c r="Y292" i="28" a="1"/>
  <c r="Y292" i="28" s="1"/>
  <c r="U292" i="28" a="1"/>
  <c r="U292" i="28" s="1"/>
  <c r="Y280" i="28" a="1"/>
  <c r="Y280" i="28" s="1"/>
  <c r="U280" i="28" a="1"/>
  <c r="U280" i="28" s="1"/>
  <c r="Y268" i="28" a="1"/>
  <c r="Y268" i="28" s="1"/>
  <c r="U268" i="28" a="1"/>
  <c r="U268" i="28" s="1"/>
  <c r="Y256" i="28" a="1"/>
  <c r="Y256" i="28" s="1"/>
  <c r="Z256" i="28" s="1"/>
  <c r="U256" i="28" a="1"/>
  <c r="U256" i="28" s="1"/>
  <c r="Y244" i="28" a="1"/>
  <c r="Y244" i="28" s="1"/>
  <c r="Z244" i="28" s="1"/>
  <c r="U244" i="28" a="1"/>
  <c r="U244" i="28" s="1"/>
  <c r="Y232" i="28" a="1"/>
  <c r="Y232" i="28" s="1"/>
  <c r="U232" i="28" a="1"/>
  <c r="U232" i="28" s="1"/>
  <c r="AG232" i="28" a="1"/>
  <c r="AG232" i="28" s="1"/>
  <c r="AC232" i="28" a="1"/>
  <c r="AC232" i="28" s="1"/>
  <c r="Y220" i="28" a="1"/>
  <c r="Y220" i="28" s="1"/>
  <c r="U220" i="28" a="1"/>
  <c r="U220" i="28" s="1"/>
  <c r="Y208" i="28" a="1"/>
  <c r="Y208" i="28" s="1"/>
  <c r="U208" i="28" a="1"/>
  <c r="U208" i="28" s="1"/>
  <c r="Y196" i="28" a="1"/>
  <c r="Y196" i="28" s="1"/>
  <c r="Z196" i="28" s="1"/>
  <c r="U196" i="28" a="1"/>
  <c r="U196" i="28" s="1"/>
  <c r="Y184" i="28" a="1"/>
  <c r="Y184" i="28" s="1"/>
  <c r="U184" i="28" a="1"/>
  <c r="U184" i="28" s="1"/>
  <c r="Y172" i="28" a="1"/>
  <c r="Y172" i="28" s="1"/>
  <c r="U172" i="28" a="1"/>
  <c r="U172" i="28" s="1"/>
  <c r="Y160" i="28" a="1"/>
  <c r="Y160" i="28" s="1"/>
  <c r="U160" i="28" a="1"/>
  <c r="U160" i="28" s="1"/>
  <c r="Y148" i="28" a="1"/>
  <c r="Y148" i="28" s="1"/>
  <c r="Z148" i="28" s="1"/>
  <c r="U148" i="28" a="1"/>
  <c r="U148" i="28" s="1"/>
  <c r="Y136" i="28" a="1"/>
  <c r="Y136" i="28" s="1"/>
  <c r="U136" i="28" a="1"/>
  <c r="U136" i="28" s="1"/>
  <c r="Y124" i="28" a="1"/>
  <c r="Y124" i="28" s="1"/>
  <c r="Z124" i="28" s="1"/>
  <c r="U124" i="28" a="1"/>
  <c r="U124" i="28" s="1"/>
  <c r="Y112" i="28" a="1"/>
  <c r="Y112" i="28" s="1"/>
  <c r="U112" i="28" a="1"/>
  <c r="U112" i="28" s="1"/>
  <c r="Y100" i="28" a="1"/>
  <c r="Y100" i="28" s="1"/>
  <c r="U100" i="28" a="1"/>
  <c r="U100" i="28" s="1"/>
  <c r="Y88" i="28" a="1"/>
  <c r="Y88" i="28" s="1"/>
  <c r="U88" i="28" a="1"/>
  <c r="U88" i="28" s="1"/>
  <c r="Y76" i="28" a="1"/>
  <c r="Y76" i="28" s="1"/>
  <c r="U76" i="28" a="1"/>
  <c r="U76" i="28" s="1"/>
  <c r="Y64" i="28" a="1"/>
  <c r="Y64" i="28" s="1"/>
  <c r="U64" i="28" a="1"/>
  <c r="U64" i="28" s="1"/>
  <c r="Y52" i="28" a="1"/>
  <c r="Y52" i="28" s="1"/>
  <c r="Z52" i="28" s="1"/>
  <c r="U52" i="28" a="1"/>
  <c r="U52" i="28" s="1"/>
  <c r="Y40" i="28" a="1"/>
  <c r="Y40" i="28" s="1"/>
  <c r="U40" i="28" a="1"/>
  <c r="U40" i="28" s="1"/>
  <c r="Y28" i="28" a="1"/>
  <c r="Y28" i="28" s="1"/>
  <c r="U28" i="28" a="1"/>
  <c r="U28" i="28" s="1"/>
  <c r="BE15" i="28" a="1"/>
  <c r="BE15" i="28" s="1"/>
  <c r="BF15" i="28" s="1"/>
  <c r="Y15" i="28" a="1"/>
  <c r="Y15" i="28" s="1"/>
  <c r="U15" i="28" a="1"/>
  <c r="U15" i="28" s="1"/>
  <c r="Y315" i="28" a="1"/>
  <c r="Y315" i="28" s="1"/>
  <c r="U315" i="28" a="1"/>
  <c r="U315" i="28" s="1"/>
  <c r="Y303" i="28" a="1"/>
  <c r="Y303" i="28" s="1"/>
  <c r="Z303" i="28" s="1"/>
  <c r="U303" i="28" a="1"/>
  <c r="U303" i="28" s="1"/>
  <c r="Y291" i="28" a="1"/>
  <c r="Y291" i="28" s="1"/>
  <c r="U291" i="28" a="1"/>
  <c r="U291" i="28" s="1"/>
  <c r="Y279" i="28" a="1"/>
  <c r="Y279" i="28" s="1"/>
  <c r="U279" i="28" a="1"/>
  <c r="U279" i="28" s="1"/>
  <c r="Y267" i="28" a="1"/>
  <c r="Y267" i="28" s="1"/>
  <c r="U267" i="28" a="1"/>
  <c r="U267" i="28" s="1"/>
  <c r="Y255" i="28" a="1"/>
  <c r="Y255" i="28" s="1"/>
  <c r="U255" i="28" a="1"/>
  <c r="U255" i="28" s="1"/>
  <c r="U243" i="28" a="1"/>
  <c r="U243" i="28" s="1"/>
  <c r="Y243" i="28" a="1"/>
  <c r="Y243" i="28" s="1"/>
  <c r="Y231" i="28" a="1"/>
  <c r="Y231" i="28" s="1"/>
  <c r="Z231" i="28" s="1"/>
  <c r="U231" i="28" a="1"/>
  <c r="U231" i="28" s="1"/>
  <c r="AG231" i="28" a="1"/>
  <c r="AG231" i="28" s="1"/>
  <c r="AC231" i="28" a="1"/>
  <c r="AC231" i="28" s="1"/>
  <c r="U219" i="28" a="1"/>
  <c r="U219" i="28" s="1"/>
  <c r="Y219" i="28" a="1"/>
  <c r="Y219" i="28" s="1"/>
  <c r="Y207" i="28" a="1"/>
  <c r="Y207" i="28" s="1"/>
  <c r="Z207" i="28" s="1"/>
  <c r="U207" i="28" a="1"/>
  <c r="U207" i="28" s="1"/>
  <c r="Y195" i="28" a="1"/>
  <c r="Y195" i="28" s="1"/>
  <c r="U195" i="28" a="1"/>
  <c r="U195" i="28" s="1"/>
  <c r="Y183" i="28" a="1"/>
  <c r="Y183" i="28" s="1"/>
  <c r="U183" i="28" a="1"/>
  <c r="U183" i="28" s="1"/>
  <c r="V183" i="28" s="1"/>
  <c r="Y171" i="28" a="1"/>
  <c r="Y171" i="28" s="1"/>
  <c r="U171" i="28" a="1"/>
  <c r="U171" i="28" s="1"/>
  <c r="Y159" i="28" a="1"/>
  <c r="Y159" i="28" s="1"/>
  <c r="U159" i="28" a="1"/>
  <c r="U159" i="28" s="1"/>
  <c r="Y147" i="28" a="1"/>
  <c r="Y147" i="28" s="1"/>
  <c r="U147" i="28" a="1"/>
  <c r="U147" i="28" s="1"/>
  <c r="Y135" i="28" a="1"/>
  <c r="Y135" i="28" s="1"/>
  <c r="U135" i="28" a="1"/>
  <c r="U135" i="28" s="1"/>
  <c r="U123" i="28" a="1"/>
  <c r="U123" i="28" s="1"/>
  <c r="Y123" i="28" a="1"/>
  <c r="Y123" i="28" s="1"/>
  <c r="Y111" i="28" a="1"/>
  <c r="Y111" i="28" s="1"/>
  <c r="U111" i="28" a="1"/>
  <c r="U111" i="28" s="1"/>
  <c r="Y99" i="28" a="1"/>
  <c r="Y99" i="28" s="1"/>
  <c r="U99" i="28" a="1"/>
  <c r="U99" i="28" s="1"/>
  <c r="V99" i="28" s="1"/>
  <c r="U87" i="28" a="1"/>
  <c r="U87" i="28" s="1"/>
  <c r="Y87" i="28" a="1"/>
  <c r="Y87" i="28" s="1"/>
  <c r="Y75" i="28" a="1"/>
  <c r="Y75" i="28" s="1"/>
  <c r="U75" i="28" a="1"/>
  <c r="U75" i="28" s="1"/>
  <c r="Y63" i="28" a="1"/>
  <c r="Y63" i="28" s="1"/>
  <c r="U63" i="28" a="1"/>
  <c r="U63" i="28" s="1"/>
  <c r="Y51" i="28" a="1"/>
  <c r="Y51" i="28" s="1"/>
  <c r="U51" i="28" a="1"/>
  <c r="U51" i="28" s="1"/>
  <c r="Y39" i="28" a="1"/>
  <c r="Y39" i="28" s="1"/>
  <c r="Z39" i="28" s="1"/>
  <c r="U39" i="28" a="1"/>
  <c r="U39" i="28" s="1"/>
  <c r="Y27" i="28" a="1"/>
  <c r="Y27" i="28" s="1"/>
  <c r="U27" i="28" a="1"/>
  <c r="U27" i="28" s="1"/>
  <c r="BE14" i="28" a="1"/>
  <c r="BE14" i="28" s="1"/>
  <c r="Y14" i="28" a="1"/>
  <c r="Y14" i="28" s="1"/>
  <c r="U14" i="28" a="1"/>
  <c r="U14" i="28" s="1"/>
  <c r="Y314" i="28" a="1"/>
  <c r="Y314" i="28" s="1"/>
  <c r="U302" i="28" a="1"/>
  <c r="U302" i="28" s="1"/>
  <c r="Y290" i="28" a="1"/>
  <c r="Y290" i="28" s="1"/>
  <c r="U290" i="28" a="1"/>
  <c r="U290" i="28" s="1"/>
  <c r="Y278" i="28" a="1"/>
  <c r="Y278" i="28" s="1"/>
  <c r="U278" i="28" a="1"/>
  <c r="U278" i="28" s="1"/>
  <c r="Y254" i="28" a="1"/>
  <c r="Y254" i="28" s="1"/>
  <c r="U254" i="28" a="1"/>
  <c r="U254" i="28" s="1"/>
  <c r="Y242" i="28" a="1"/>
  <c r="Y242" i="28" s="1"/>
  <c r="U230" i="28" a="1"/>
  <c r="U230" i="28" s="1"/>
  <c r="Y218" i="28" a="1"/>
  <c r="Y218" i="28" s="1"/>
  <c r="U218" i="28" a="1"/>
  <c r="U218" i="28" s="1"/>
  <c r="Y206" i="28" a="1"/>
  <c r="Y206" i="28" s="1"/>
  <c r="Y194" i="28" a="1"/>
  <c r="Y194" i="28" s="1"/>
  <c r="Y182" i="28" a="1"/>
  <c r="Y182" i="28" s="1"/>
  <c r="U182" i="28" a="1"/>
  <c r="U182" i="28" s="1"/>
  <c r="Y170" i="28" a="1"/>
  <c r="Y170" i="28" s="1"/>
  <c r="U170" i="28" a="1"/>
  <c r="U170" i="28" s="1"/>
  <c r="U158" i="28" a="1"/>
  <c r="U158" i="28" s="1"/>
  <c r="Y146" i="28" a="1"/>
  <c r="Y146" i="28" s="1"/>
  <c r="U146" i="28" a="1"/>
  <c r="U146" i="28" s="1"/>
  <c r="Y134" i="28" a="1"/>
  <c r="Y134" i="28" s="1"/>
  <c r="U134" i="28" a="1"/>
  <c r="U134" i="28" s="1"/>
  <c r="U122" i="28" a="1"/>
  <c r="U122" i="28" s="1"/>
  <c r="Y122" i="28" a="1"/>
  <c r="Y122" i="28" s="1"/>
  <c r="Y98" i="28" a="1"/>
  <c r="Y98" i="28" s="1"/>
  <c r="U98" i="28" a="1"/>
  <c r="U98" i="28" s="1"/>
  <c r="Y86" i="28" a="1"/>
  <c r="Y86" i="28" s="1"/>
  <c r="U86" i="28" a="1"/>
  <c r="U86" i="28" s="1"/>
  <c r="Y74" i="28" a="1"/>
  <c r="Y74" i="28" s="1"/>
  <c r="U74" i="28" a="1"/>
  <c r="U74" i="28" s="1"/>
  <c r="Y62" i="28" a="1"/>
  <c r="Y62" i="28" s="1"/>
  <c r="Y50" i="28" a="1"/>
  <c r="Y50" i="28" s="1"/>
  <c r="U50" i="28" a="1"/>
  <c r="U50" i="28" s="1"/>
  <c r="Y38" i="28" a="1"/>
  <c r="Y38" i="28" s="1"/>
  <c r="U38" i="28" a="1"/>
  <c r="U38" i="28" s="1"/>
  <c r="U26" i="28" a="1"/>
  <c r="U26" i="28" s="1"/>
  <c r="BE13" i="28" a="1"/>
  <c r="BE13" i="28" s="1"/>
  <c r="Y13" i="28" a="1"/>
  <c r="Y13" i="28" s="1"/>
  <c r="U13" i="28" a="1"/>
  <c r="U13" i="28" s="1"/>
  <c r="U313" i="28" a="1"/>
  <c r="U313" i="28" s="1"/>
  <c r="U301" i="28" a="1"/>
  <c r="U301" i="28" s="1"/>
  <c r="Y277" i="28" a="1"/>
  <c r="Y277" i="28" s="1"/>
  <c r="U277" i="28" a="1"/>
  <c r="U277" i="28" s="1"/>
  <c r="U253" i="28" a="1"/>
  <c r="U253" i="28" s="1"/>
  <c r="V253" i="28" s="1"/>
  <c r="Y241" i="28" a="1"/>
  <c r="Y241" i="28" s="1"/>
  <c r="Y229" i="28" a="1"/>
  <c r="Y229" i="28" s="1"/>
  <c r="U229" i="28" a="1"/>
  <c r="U229" i="28" s="1"/>
  <c r="Y205" i="28" a="1"/>
  <c r="Y205" i="28" s="1"/>
  <c r="U205" i="28" a="1"/>
  <c r="U205" i="28" s="1"/>
  <c r="Y193" i="28" a="1"/>
  <c r="Y193" i="28" s="1"/>
  <c r="Y181" i="28" a="1"/>
  <c r="Y181" i="28" s="1"/>
  <c r="Y157" i="28" a="1"/>
  <c r="Y157" i="28" s="1"/>
  <c r="U157" i="28" a="1"/>
  <c r="U157" i="28" s="1"/>
  <c r="U145" i="28" a="1"/>
  <c r="U145" i="28" s="1"/>
  <c r="U133" i="28" a="1"/>
  <c r="U133" i="28" s="1"/>
  <c r="U109" i="28" a="1"/>
  <c r="U109" i="28" s="1"/>
  <c r="U97" i="28" a="1"/>
  <c r="U97" i="28" s="1"/>
  <c r="Y49" i="28" a="1"/>
  <c r="Y49" i="28" s="1"/>
  <c r="U49" i="28" a="1"/>
  <c r="U49" i="28" s="1"/>
  <c r="Y25" i="28" a="1"/>
  <c r="Y25" i="28" s="1"/>
  <c r="Y300" i="28" a="1"/>
  <c r="Y300" i="28" s="1"/>
  <c r="U264" i="28" a="1"/>
  <c r="U264" i="28" s="1"/>
  <c r="U228" i="28" a="1"/>
  <c r="U228" i="28" s="1"/>
  <c r="U216" i="28" a="1"/>
  <c r="U216" i="28" s="1"/>
  <c r="U180" i="28" a="1"/>
  <c r="U180" i="28" s="1"/>
  <c r="Y168" i="28" a="1"/>
  <c r="Y168" i="28" s="1"/>
  <c r="U120" i="28" a="1"/>
  <c r="U120" i="28" s="1"/>
  <c r="U108" i="28" a="1"/>
  <c r="U108" i="28" s="1"/>
  <c r="U84" i="28" a="1"/>
  <c r="U84" i="28" s="1"/>
  <c r="Y84" i="28" a="1"/>
  <c r="Y84" i="28" s="1"/>
  <c r="U48" i="28" a="1"/>
  <c r="U48" i="28" s="1"/>
  <c r="Y24" i="28" a="1"/>
  <c r="Y24" i="28" s="1"/>
  <c r="U311" i="28" a="1"/>
  <c r="U311" i="28" s="1"/>
  <c r="U263" i="28" a="1"/>
  <c r="U263" i="28" s="1"/>
  <c r="U203" i="28" a="1"/>
  <c r="U203" i="28" s="1"/>
  <c r="U107" i="28" a="1"/>
  <c r="U107" i="28" s="1"/>
  <c r="Y59" i="28" a="1"/>
  <c r="Y59" i="28" s="1"/>
  <c r="Y333" i="28" a="1"/>
  <c r="Y333" i="28" s="1"/>
  <c r="U333" i="28" a="1"/>
  <c r="U333" i="28" s="1"/>
  <c r="Y332" i="28" a="1"/>
  <c r="Y332" i="28" s="1"/>
  <c r="Z332" i="28" s="1"/>
  <c r="U332" i="28" a="1"/>
  <c r="U332" i="28" s="1"/>
  <c r="Y331" i="28" a="1"/>
  <c r="Y331" i="28" s="1"/>
  <c r="U331" i="28" a="1"/>
  <c r="U331" i="28" s="1"/>
  <c r="Y330" i="28" a="1"/>
  <c r="Y330" i="28" s="1"/>
  <c r="U330" i="28" a="1"/>
  <c r="U330" i="28" s="1"/>
  <c r="Y329" i="28" a="1"/>
  <c r="Y329" i="28" s="1"/>
  <c r="U329" i="28" a="1"/>
  <c r="U329" i="28" s="1"/>
  <c r="Y328" i="28" a="1"/>
  <c r="Y328" i="28" s="1"/>
  <c r="U328" i="28" a="1"/>
  <c r="U328" i="28" s="1"/>
  <c r="Y327" i="28" a="1"/>
  <c r="Y327" i="28" s="1"/>
  <c r="U327" i="28" a="1"/>
  <c r="U327" i="28" s="1"/>
  <c r="Y326" i="28" a="1"/>
  <c r="Y326" i="28" s="1"/>
  <c r="U326" i="28" a="1"/>
  <c r="U326" i="28" s="1"/>
  <c r="Y337" i="28" a="1"/>
  <c r="Y337" i="28" s="1"/>
  <c r="U337" i="28" a="1"/>
  <c r="U337" i="28" s="1"/>
  <c r="Y325" i="28" a="1"/>
  <c r="Y325" i="28" s="1"/>
  <c r="U325" i="28" a="1"/>
  <c r="U325" i="28" s="1"/>
  <c r="Y336" i="28" a="1"/>
  <c r="Y336" i="28" s="1"/>
  <c r="U336" i="28" a="1"/>
  <c r="U336" i="28" s="1"/>
  <c r="U324" i="28" a="1"/>
  <c r="U324" i="28" s="1"/>
  <c r="Y324" i="28" a="1"/>
  <c r="Y324" i="28" s="1"/>
  <c r="U335" i="28" a="1"/>
  <c r="U335" i="28" s="1"/>
  <c r="Y335" i="28" a="1"/>
  <c r="Y335" i="28" s="1"/>
  <c r="Z335" i="28" s="1"/>
  <c r="U323" i="28" a="1"/>
  <c r="U323" i="28" s="1"/>
  <c r="V323" i="28" s="1"/>
  <c r="Y323" i="28" a="1"/>
  <c r="Y323" i="28" s="1"/>
  <c r="U476" i="28" a="1"/>
  <c r="U476" i="28" s="1"/>
  <c r="Y476" i="28" a="1"/>
  <c r="Y476" i="28" s="1"/>
  <c r="Y464" i="28" a="1"/>
  <c r="Y464" i="28" s="1"/>
  <c r="U464" i="28" a="1"/>
  <c r="U464" i="28" s="1"/>
  <c r="Y452" i="28" a="1"/>
  <c r="Y452" i="28" s="1"/>
  <c r="U452" i="28" a="1"/>
  <c r="U452" i="28" s="1"/>
  <c r="Y440" i="28" a="1"/>
  <c r="Y440" i="28" s="1"/>
  <c r="U440" i="28" a="1"/>
  <c r="U440" i="28" s="1"/>
  <c r="Y428" i="28" a="1"/>
  <c r="Y428" i="28" s="1"/>
  <c r="U428" i="28" a="1"/>
  <c r="U428" i="28" s="1"/>
  <c r="V428" i="28" s="1"/>
  <c r="U477" i="28" a="1"/>
  <c r="U477" i="28" s="1"/>
  <c r="Y477" i="28" a="1"/>
  <c r="Y477" i="28" s="1"/>
  <c r="Y441" i="28" a="1"/>
  <c r="Y441" i="28" s="1"/>
  <c r="U441" i="28" a="1"/>
  <c r="U441" i="28" s="1"/>
  <c r="U475" i="28" a="1"/>
  <c r="U475" i="28" s="1"/>
  <c r="Y475" i="28" a="1"/>
  <c r="Y475" i="28" s="1"/>
  <c r="Y463" i="28" a="1"/>
  <c r="Y463" i="28" s="1"/>
  <c r="U463" i="28" a="1"/>
  <c r="U463" i="28" s="1"/>
  <c r="U451" i="28" a="1"/>
  <c r="U451" i="28" s="1"/>
  <c r="Y451" i="28" a="1"/>
  <c r="Y451" i="28" s="1"/>
  <c r="Y439" i="28" a="1"/>
  <c r="Y439" i="28" s="1"/>
  <c r="U439" i="28" a="1"/>
  <c r="U439" i="28" s="1"/>
  <c r="Y427" i="28" a="1"/>
  <c r="Y427" i="28" s="1"/>
  <c r="Z427" i="28" s="1"/>
  <c r="U427" i="28" a="1"/>
  <c r="U427" i="28" s="1"/>
  <c r="Y453" i="28" a="1"/>
  <c r="Y453" i="28" s="1"/>
  <c r="U453" i="28" a="1"/>
  <c r="U453" i="28" s="1"/>
  <c r="Y474" i="28" a="1"/>
  <c r="Y474" i="28" s="1"/>
  <c r="U474" i="28" a="1"/>
  <c r="U474" i="28" s="1"/>
  <c r="Y462" i="28" a="1"/>
  <c r="Y462" i="28" s="1"/>
  <c r="U462" i="28" a="1"/>
  <c r="U462" i="28" s="1"/>
  <c r="Y450" i="28" a="1"/>
  <c r="Y450" i="28" s="1"/>
  <c r="U450" i="28" a="1"/>
  <c r="U450" i="28" s="1"/>
  <c r="Y438" i="28" a="1"/>
  <c r="Y438" i="28" s="1"/>
  <c r="U438" i="28" a="1"/>
  <c r="U438" i="28" s="1"/>
  <c r="V438" i="28" s="1"/>
  <c r="U426" i="28" a="1"/>
  <c r="U426" i="28" s="1"/>
  <c r="Y426" i="28" a="1"/>
  <c r="Y426" i="28" s="1"/>
  <c r="U465" i="28" a="1"/>
  <c r="U465" i="28" s="1"/>
  <c r="Y465" i="28" a="1"/>
  <c r="Y465" i="28" s="1"/>
  <c r="Y429" i="28" a="1"/>
  <c r="Y429" i="28" s="1"/>
  <c r="U429" i="28" a="1"/>
  <c r="U429" i="28" s="1"/>
  <c r="Y485" i="28" a="1"/>
  <c r="Y485" i="28" s="1"/>
  <c r="U485" i="28" a="1"/>
  <c r="U485" i="28" s="1"/>
  <c r="U473" i="28" a="1"/>
  <c r="U473" i="28" s="1"/>
  <c r="Y473" i="28" a="1"/>
  <c r="Y473" i="28" s="1"/>
  <c r="Y461" i="28" a="1"/>
  <c r="Y461" i="28" s="1"/>
  <c r="U461" i="28" a="1"/>
  <c r="U461" i="28" s="1"/>
  <c r="Y449" i="28" a="1"/>
  <c r="Y449" i="28" s="1"/>
  <c r="U449" i="28" a="1"/>
  <c r="U449" i="28" s="1"/>
  <c r="U437" i="28" a="1"/>
  <c r="U437" i="28" s="1"/>
  <c r="Y437" i="28" a="1"/>
  <c r="Y437" i="28" s="1"/>
  <c r="U425" i="28" a="1"/>
  <c r="U425" i="28" s="1"/>
  <c r="Y425" i="28" a="1"/>
  <c r="Y425" i="28" s="1"/>
  <c r="U484" i="28" a="1"/>
  <c r="U484" i="28" s="1"/>
  <c r="Y484" i="28" a="1"/>
  <c r="Y484" i="28" s="1"/>
  <c r="U472" i="28" a="1"/>
  <c r="U472" i="28" s="1"/>
  <c r="Y472" i="28" a="1"/>
  <c r="Y472" i="28" s="1"/>
  <c r="Y460" i="28" a="1"/>
  <c r="Y460" i="28" s="1"/>
  <c r="U460" i="28" a="1"/>
  <c r="U460" i="28" s="1"/>
  <c r="Y448" i="28" a="1"/>
  <c r="Y448" i="28" s="1"/>
  <c r="U448" i="28" a="1"/>
  <c r="U448" i="28" s="1"/>
  <c r="U436" i="28" a="1"/>
  <c r="U436" i="28" s="1"/>
  <c r="Y436" i="28" a="1"/>
  <c r="Y436" i="28" s="1"/>
  <c r="Z436" i="28" s="1"/>
  <c r="U424" i="28" a="1"/>
  <c r="U424" i="28" s="1"/>
  <c r="Y424" i="28" a="1"/>
  <c r="Y424" i="28" s="1"/>
  <c r="U483" i="28" a="1"/>
  <c r="U483" i="28" s="1"/>
  <c r="Y483" i="28" a="1"/>
  <c r="Y483" i="28" s="1"/>
  <c r="Y471" i="28" a="1"/>
  <c r="Y471" i="28" s="1"/>
  <c r="U471" i="28" a="1"/>
  <c r="U471" i="28" s="1"/>
  <c r="U459" i="28" a="1"/>
  <c r="U459" i="28" s="1"/>
  <c r="Y459" i="28" a="1"/>
  <c r="Y459" i="28" s="1"/>
  <c r="U447" i="28" a="1"/>
  <c r="U447" i="28" s="1"/>
  <c r="Y447" i="28" a="1"/>
  <c r="Y447" i="28" s="1"/>
  <c r="U435" i="28" a="1"/>
  <c r="U435" i="28" s="1"/>
  <c r="Y435" i="28" a="1"/>
  <c r="Y435" i="28" s="1"/>
  <c r="U423" i="28" a="1"/>
  <c r="U423" i="28" s="1"/>
  <c r="Y423" i="28" a="1"/>
  <c r="Y423" i="28" s="1"/>
  <c r="Y482" i="28" a="1"/>
  <c r="Y482" i="28" s="1"/>
  <c r="U482" i="28" a="1"/>
  <c r="U482" i="28" s="1"/>
  <c r="U470" i="28" a="1"/>
  <c r="U470" i="28" s="1"/>
  <c r="Y470" i="28" a="1"/>
  <c r="Y470" i="28" s="1"/>
  <c r="U458" i="28" a="1"/>
  <c r="U458" i="28" s="1"/>
  <c r="Y458" i="28" a="1"/>
  <c r="Y458" i="28" s="1"/>
  <c r="Z458" i="28" s="1"/>
  <c r="U446" i="28" a="1"/>
  <c r="U446" i="28" s="1"/>
  <c r="Y446" i="28" a="1"/>
  <c r="Y446" i="28" s="1"/>
  <c r="Z446" i="28" s="1"/>
  <c r="U434" i="28" a="1"/>
  <c r="U434" i="28" s="1"/>
  <c r="Y434" i="28" a="1"/>
  <c r="Y434" i="28" s="1"/>
  <c r="Y422" i="28" a="1"/>
  <c r="Y422" i="28" s="1"/>
  <c r="U422" i="28" a="1"/>
  <c r="U422" i="28" s="1"/>
  <c r="Y481" i="28" a="1"/>
  <c r="Y481" i="28" s="1"/>
  <c r="U481" i="28" a="1"/>
  <c r="U481" i="28" s="1"/>
  <c r="U469" i="28" a="1"/>
  <c r="U469" i="28" s="1"/>
  <c r="Y469" i="28" a="1"/>
  <c r="Y469" i="28" s="1"/>
  <c r="U457" i="28" a="1"/>
  <c r="U457" i="28" s="1"/>
  <c r="Y457" i="28" a="1"/>
  <c r="Y457" i="28" s="1"/>
  <c r="U445" i="28" a="1"/>
  <c r="U445" i="28" s="1"/>
  <c r="Y445" i="28" a="1"/>
  <c r="Y445" i="28" s="1"/>
  <c r="U433" i="28" a="1"/>
  <c r="U433" i="28" s="1"/>
  <c r="Y433" i="28" a="1"/>
  <c r="Y433" i="28" s="1"/>
  <c r="Y421" i="28" a="1"/>
  <c r="Y421" i="28" s="1"/>
  <c r="U421" i="28" a="1"/>
  <c r="U421" i="28" s="1"/>
  <c r="U480" i="28" a="1"/>
  <c r="U480" i="28" s="1"/>
  <c r="Y480" i="28" a="1"/>
  <c r="Y480" i="28" s="1"/>
  <c r="U468" i="28" a="1"/>
  <c r="U468" i="28" s="1"/>
  <c r="Y468" i="28" a="1"/>
  <c r="Y468" i="28" s="1"/>
  <c r="U456" i="28" a="1"/>
  <c r="U456" i="28" s="1"/>
  <c r="Y456" i="28" a="1"/>
  <c r="Y456" i="28" s="1"/>
  <c r="U444" i="28" a="1"/>
  <c r="U444" i="28" s="1"/>
  <c r="V444" i="28" s="1"/>
  <c r="Y444" i="28" a="1"/>
  <c r="Y444" i="28" s="1"/>
  <c r="Z444" i="28" s="1"/>
  <c r="Y432" i="28" a="1"/>
  <c r="Y432" i="28" s="1"/>
  <c r="U432" i="28" a="1"/>
  <c r="U432" i="28" s="1"/>
  <c r="Y420" i="28" a="1"/>
  <c r="Y420" i="28" s="1"/>
  <c r="U420" i="28" a="1"/>
  <c r="U420" i="28" s="1"/>
  <c r="U479" i="28" a="1"/>
  <c r="U479" i="28" s="1"/>
  <c r="Y479" i="28" a="1"/>
  <c r="Y479" i="28" s="1"/>
  <c r="U467" i="28" a="1"/>
  <c r="U467" i="28" s="1"/>
  <c r="Y467" i="28" a="1"/>
  <c r="Y467" i="28" s="1"/>
  <c r="U455" i="28" a="1"/>
  <c r="U455" i="28" s="1"/>
  <c r="Y455" i="28" a="1"/>
  <c r="Y455" i="28" s="1"/>
  <c r="Y443" i="28" a="1"/>
  <c r="Y443" i="28" s="1"/>
  <c r="U443" i="28" a="1"/>
  <c r="U443" i="28" s="1"/>
  <c r="Y431" i="28" a="1"/>
  <c r="Y431" i="28" s="1"/>
  <c r="U431" i="28" a="1"/>
  <c r="U431" i="28" s="1"/>
  <c r="Y419" i="28" a="1"/>
  <c r="Y419" i="28" s="1"/>
  <c r="U419" i="28" a="1"/>
  <c r="U419" i="28" s="1"/>
  <c r="U405" i="28" a="1"/>
  <c r="U405" i="28" s="1"/>
  <c r="Y405" i="28" a="1"/>
  <c r="Y405" i="28" s="1"/>
  <c r="U345" i="28" a="1"/>
  <c r="U345" i="28" s="1"/>
  <c r="Y345" i="28" a="1"/>
  <c r="Y345" i="28" s="1"/>
  <c r="Y416" i="28" a="1"/>
  <c r="Y416" i="28" s="1"/>
  <c r="U416" i="28" a="1"/>
  <c r="U416" i="28" s="1"/>
  <c r="U404" i="28" a="1"/>
  <c r="U404" i="28" s="1"/>
  <c r="Y404" i="28" a="1"/>
  <c r="Y404" i="28" s="1"/>
  <c r="Y392" i="28" a="1"/>
  <c r="Y392" i="28" s="1"/>
  <c r="Z392" i="28" s="1"/>
  <c r="U392" i="28" a="1"/>
  <c r="U392" i="28" s="1"/>
  <c r="Y380" i="28" a="1"/>
  <c r="Y380" i="28" s="1"/>
  <c r="U380" i="28" a="1"/>
  <c r="U380" i="28" s="1"/>
  <c r="U368" i="28" a="1"/>
  <c r="U368" i="28" s="1"/>
  <c r="Y368" i="28" a="1"/>
  <c r="Y368" i="28" s="1"/>
  <c r="U356" i="28" a="1"/>
  <c r="U356" i="28" s="1"/>
  <c r="Y356" i="28" a="1"/>
  <c r="Y356" i="28" s="1"/>
  <c r="U344" i="28" a="1"/>
  <c r="U344" i="28" s="1"/>
  <c r="Y344" i="28" a="1"/>
  <c r="Y344" i="28" s="1"/>
  <c r="Z344" i="28" s="1"/>
  <c r="U357" i="28" a="1"/>
  <c r="U357" i="28" s="1"/>
  <c r="Y357" i="28" a="1"/>
  <c r="Y357" i="28" s="1"/>
  <c r="U415" i="28" a="1"/>
  <c r="U415" i="28" s="1"/>
  <c r="Y415" i="28" a="1"/>
  <c r="Y415" i="28" s="1"/>
  <c r="Y403" i="28" a="1"/>
  <c r="Y403" i="28" s="1"/>
  <c r="U403" i="28" a="1"/>
  <c r="U403" i="28" s="1"/>
  <c r="Y391" i="28" a="1"/>
  <c r="Y391" i="28" s="1"/>
  <c r="U391" i="28" a="1"/>
  <c r="U391" i="28" s="1"/>
  <c r="U379" i="28" a="1"/>
  <c r="U379" i="28" s="1"/>
  <c r="Y379" i="28" a="1"/>
  <c r="Y379" i="28" s="1"/>
  <c r="U367" i="28" a="1"/>
  <c r="U367" i="28" s="1"/>
  <c r="V367" i="28" s="1"/>
  <c r="Y367" i="28" a="1"/>
  <c r="Y367" i="28" s="1"/>
  <c r="U355" i="28" a="1"/>
  <c r="U355" i="28" s="1"/>
  <c r="V355" i="28" s="1"/>
  <c r="Y355" i="28" a="1"/>
  <c r="Y355" i="28" s="1"/>
  <c r="Z355" i="28" s="1"/>
  <c r="U343" i="28" a="1"/>
  <c r="U343" i="28" s="1"/>
  <c r="Y343" i="28" a="1"/>
  <c r="Y343" i="28" s="1"/>
  <c r="U414" i="28" a="1"/>
  <c r="U414" i="28" s="1"/>
  <c r="Y414" i="28" a="1"/>
  <c r="Y414" i="28" s="1"/>
  <c r="Y402" i="28" a="1"/>
  <c r="Y402" i="28" s="1"/>
  <c r="U402" i="28" a="1"/>
  <c r="U402" i="28" s="1"/>
  <c r="Y390" i="28" a="1"/>
  <c r="Y390" i="28" s="1"/>
  <c r="U390" i="28" a="1"/>
  <c r="U390" i="28" s="1"/>
  <c r="Y378" i="28" a="1"/>
  <c r="Y378" i="28" s="1"/>
  <c r="U378" i="28" a="1"/>
  <c r="U378" i="28" s="1"/>
  <c r="U366" i="28" a="1"/>
  <c r="U366" i="28" s="1"/>
  <c r="V366" i="28" s="1"/>
  <c r="Y366" i="28" a="1"/>
  <c r="Y366" i="28" s="1"/>
  <c r="U354" i="28" a="1"/>
  <c r="U354" i="28" s="1"/>
  <c r="Y354" i="28" a="1"/>
  <c r="Y354" i="28" s="1"/>
  <c r="U342" i="28" a="1"/>
  <c r="U342" i="28" s="1"/>
  <c r="Y342" i="28" a="1"/>
  <c r="Y342" i="28" s="1"/>
  <c r="Y413" i="28" a="1"/>
  <c r="Y413" i="28" s="1"/>
  <c r="U413" i="28" a="1"/>
  <c r="U413" i="28" s="1"/>
  <c r="V413" i="28" s="1"/>
  <c r="U401" i="28" a="1"/>
  <c r="U401" i="28" s="1"/>
  <c r="Y401" i="28" a="1"/>
  <c r="Y401" i="28" s="1"/>
  <c r="Y389" i="28" a="1"/>
  <c r="Y389" i="28" s="1"/>
  <c r="U389" i="28" a="1"/>
  <c r="U389" i="28" s="1"/>
  <c r="U377" i="28" a="1"/>
  <c r="U377" i="28" s="1"/>
  <c r="Y377" i="28" a="1"/>
  <c r="Y377" i="28" s="1"/>
  <c r="U365" i="28" a="1"/>
  <c r="U365" i="28" s="1"/>
  <c r="Y365" i="28" a="1"/>
  <c r="Y365" i="28" s="1"/>
  <c r="U353" i="28" a="1"/>
  <c r="U353" i="28" s="1"/>
  <c r="Y353" i="28" a="1"/>
  <c r="Y353" i="28" s="1"/>
  <c r="Y341" i="28" a="1"/>
  <c r="Y341" i="28" s="1"/>
  <c r="U341" i="28" a="1"/>
  <c r="U341" i="28" s="1"/>
  <c r="U412" i="28" a="1"/>
  <c r="U412" i="28" s="1"/>
  <c r="Y412" i="28" a="1"/>
  <c r="Y412" i="28" s="1"/>
  <c r="Y400" i="28" a="1"/>
  <c r="Y400" i="28" s="1"/>
  <c r="U400" i="28" a="1"/>
  <c r="U400" i="28" s="1"/>
  <c r="Y388" i="28" a="1"/>
  <c r="Y388" i="28" s="1"/>
  <c r="U388" i="28" a="1"/>
  <c r="U388" i="28" s="1"/>
  <c r="U376" i="28" a="1"/>
  <c r="U376" i="28" s="1"/>
  <c r="Y376" i="28" a="1"/>
  <c r="Y376" i="28" s="1"/>
  <c r="U364" i="28" a="1"/>
  <c r="U364" i="28" s="1"/>
  <c r="Y364" i="28" a="1"/>
  <c r="Y364" i="28" s="1"/>
  <c r="Y352" i="28" a="1"/>
  <c r="Y352" i="28" s="1"/>
  <c r="U352" i="28" a="1"/>
  <c r="U352" i="28" s="1"/>
  <c r="Y340" i="28" a="1"/>
  <c r="Y340" i="28" s="1"/>
  <c r="U340" i="28" a="1"/>
  <c r="U340" i="28" s="1"/>
  <c r="U369" i="28" a="1"/>
  <c r="U369" i="28" s="1"/>
  <c r="Y369" i="28" a="1"/>
  <c r="Y369" i="28" s="1"/>
  <c r="Y411" i="28" a="1"/>
  <c r="Y411" i="28" s="1"/>
  <c r="Z411" i="28" s="1"/>
  <c r="U411" i="28" a="1"/>
  <c r="U411" i="28" s="1"/>
  <c r="Y399" i="28" a="1"/>
  <c r="Y399" i="28" s="1"/>
  <c r="U399" i="28" a="1"/>
  <c r="U399" i="28" s="1"/>
  <c r="Y387" i="28" a="1"/>
  <c r="Y387" i="28" s="1"/>
  <c r="U387" i="28" a="1"/>
  <c r="U387" i="28" s="1"/>
  <c r="U375" i="28" a="1"/>
  <c r="U375" i="28" s="1"/>
  <c r="Y375" i="28" a="1"/>
  <c r="Y375" i="28" s="1"/>
  <c r="U363" i="28" a="1"/>
  <c r="U363" i="28" s="1"/>
  <c r="Y363" i="28" a="1"/>
  <c r="Y363" i="28" s="1"/>
  <c r="Y351" i="28" a="1"/>
  <c r="Y351" i="28" s="1"/>
  <c r="U351" i="28" a="1"/>
  <c r="U351" i="28" s="1"/>
  <c r="Y417" i="28" a="1"/>
  <c r="Y417" i="28" s="1"/>
  <c r="U417" i="28" a="1"/>
  <c r="U417" i="28" s="1"/>
  <c r="Y410" i="28" a="1"/>
  <c r="Y410" i="28" s="1"/>
  <c r="U410" i="28" a="1"/>
  <c r="U410" i="28" s="1"/>
  <c r="Y398" i="28" a="1"/>
  <c r="Y398" i="28" s="1"/>
  <c r="U398" i="28" a="1"/>
  <c r="U398" i="28" s="1"/>
  <c r="Y386" i="28" a="1"/>
  <c r="Y386" i="28" s="1"/>
  <c r="U386" i="28" a="1"/>
  <c r="U386" i="28" s="1"/>
  <c r="U374" i="28" a="1"/>
  <c r="U374" i="28" s="1"/>
  <c r="Y374" i="28" a="1"/>
  <c r="Y374" i="28" s="1"/>
  <c r="Y362" i="28" a="1"/>
  <c r="Y362" i="28" s="1"/>
  <c r="U362" i="28" a="1"/>
  <c r="U362" i="28" s="1"/>
  <c r="V362" i="28" s="1"/>
  <c r="Y350" i="28" a="1"/>
  <c r="Y350" i="28" s="1"/>
  <c r="U350" i="28" a="1"/>
  <c r="U350" i="28" s="1"/>
  <c r="Y393" i="28" a="1"/>
  <c r="Y393" i="28" s="1"/>
  <c r="U393" i="28" a="1"/>
  <c r="U393" i="28" s="1"/>
  <c r="Y409" i="28" a="1"/>
  <c r="Y409" i="28" s="1"/>
  <c r="Z409" i="28" s="1"/>
  <c r="U409" i="28" a="1"/>
  <c r="U409" i="28" s="1"/>
  <c r="Y397" i="28" a="1"/>
  <c r="Y397" i="28" s="1"/>
  <c r="U397" i="28" a="1"/>
  <c r="U397" i="28" s="1"/>
  <c r="Y385" i="28" a="1"/>
  <c r="Y385" i="28" s="1"/>
  <c r="U385" i="28" a="1"/>
  <c r="U385" i="28" s="1"/>
  <c r="U373" i="28" a="1"/>
  <c r="U373" i="28" s="1"/>
  <c r="Y373" i="28" a="1"/>
  <c r="Y373" i="28" s="1"/>
  <c r="Y361" i="28" a="1"/>
  <c r="Y361" i="28" s="1"/>
  <c r="U361" i="28" a="1"/>
  <c r="U361" i="28" s="1"/>
  <c r="Y349" i="28" a="1"/>
  <c r="Y349" i="28" s="1"/>
  <c r="U349" i="28" a="1"/>
  <c r="U349" i="28" s="1"/>
  <c r="Y408" i="28" a="1"/>
  <c r="Y408" i="28" s="1"/>
  <c r="U408" i="28" a="1"/>
  <c r="U408" i="28" s="1"/>
  <c r="Y396" i="28" a="1"/>
  <c r="Y396" i="28" s="1"/>
  <c r="U396" i="28" a="1"/>
  <c r="U396" i="28" s="1"/>
  <c r="Y384" i="28" a="1"/>
  <c r="Y384" i="28" s="1"/>
  <c r="U384" i="28" a="1"/>
  <c r="U384" i="28" s="1"/>
  <c r="V384" i="28" s="1"/>
  <c r="Y372" i="28" a="1"/>
  <c r="Y372" i="28" s="1"/>
  <c r="U372" i="28" a="1"/>
  <c r="U372" i="28" s="1"/>
  <c r="Y360" i="28" a="1"/>
  <c r="Y360" i="28" s="1"/>
  <c r="U360" i="28" a="1"/>
  <c r="U360" i="28" s="1"/>
  <c r="V360" i="28" s="1"/>
  <c r="U348" i="28" a="1"/>
  <c r="U348" i="28" s="1"/>
  <c r="Y348" i="28" a="1"/>
  <c r="Y348" i="28" s="1"/>
  <c r="Y381" i="28" a="1"/>
  <c r="Y381" i="28" s="1"/>
  <c r="U381" i="28" a="1"/>
  <c r="U381" i="28" s="1"/>
  <c r="Y407" i="28" a="1"/>
  <c r="Y407" i="28" s="1"/>
  <c r="U407" i="28" a="1"/>
  <c r="U407" i="28" s="1"/>
  <c r="Y395" i="28" a="1"/>
  <c r="Y395" i="28" s="1"/>
  <c r="Z395" i="28" s="1"/>
  <c r="U395" i="28" a="1"/>
  <c r="U395" i="28" s="1"/>
  <c r="Y383" i="28" a="1"/>
  <c r="Y383" i="28" s="1"/>
  <c r="Z383" i="28" s="1"/>
  <c r="U383" i="28" a="1"/>
  <c r="U383" i="28" s="1"/>
  <c r="U371" i="28" a="1"/>
  <c r="U371" i="28" s="1"/>
  <c r="Y371" i="28" a="1"/>
  <c r="Y371" i="28" s="1"/>
  <c r="U359" i="28" a="1"/>
  <c r="U359" i="28" s="1"/>
  <c r="Y359" i="28" a="1"/>
  <c r="Y359" i="28" s="1"/>
  <c r="U347" i="28" a="1"/>
  <c r="U347" i="28" s="1"/>
  <c r="Y347" i="28" a="1"/>
  <c r="Y347" i="28" s="1"/>
  <c r="U338" i="28" a="1"/>
  <c r="U338" i="28" s="1"/>
  <c r="Y338" i="28" a="1"/>
  <c r="Y338" i="28" s="1"/>
  <c r="Z338" i="28" s="1"/>
  <c r="Y339" i="28" a="1"/>
  <c r="Y339" i="28" s="1"/>
  <c r="Z339" i="28" s="1"/>
  <c r="U339" i="28" a="1"/>
  <c r="U339" i="28" s="1"/>
  <c r="Y499" i="28" a="1"/>
  <c r="Y499" i="28" s="1"/>
  <c r="U499" i="28" a="1"/>
  <c r="U499" i="28" s="1"/>
  <c r="U498" i="28" a="1"/>
  <c r="U498" i="28" s="1"/>
  <c r="Y498" i="28" a="1"/>
  <c r="Y498" i="28" s="1"/>
  <c r="Y497" i="28" a="1"/>
  <c r="Y497" i="28" s="1"/>
  <c r="U497" i="28" a="1"/>
  <c r="U497" i="28" s="1"/>
  <c r="Y496" i="28" a="1"/>
  <c r="Y496" i="28" s="1"/>
  <c r="U496" i="28" a="1"/>
  <c r="U496" i="28" s="1"/>
  <c r="Y495" i="28" a="1"/>
  <c r="Y495" i="28" s="1"/>
  <c r="U495" i="28" a="1"/>
  <c r="U495" i="28" s="1"/>
  <c r="V495" i="28" s="1"/>
  <c r="U494" i="28" a="1"/>
  <c r="U494" i="28" s="1"/>
  <c r="Y494" i="28" a="1"/>
  <c r="Y494" i="28" s="1"/>
  <c r="Y493" i="28" a="1"/>
  <c r="Y493" i="28" s="1"/>
  <c r="U493" i="28" a="1"/>
  <c r="U493" i="28" s="1"/>
  <c r="Y492" i="28" a="1"/>
  <c r="Y492" i="28" s="1"/>
  <c r="Z492" i="28" s="1"/>
  <c r="U492" i="28" a="1"/>
  <c r="U492" i="28" s="1"/>
  <c r="V492" i="28" s="1"/>
  <c r="Y491" i="28" a="1"/>
  <c r="Y491" i="28" s="1"/>
  <c r="U491" i="28" a="1"/>
  <c r="U491" i="28" s="1"/>
  <c r="U489" i="28" a="1"/>
  <c r="U489" i="28" s="1"/>
  <c r="Y489" i="28" a="1"/>
  <c r="Y489" i="28" s="1"/>
  <c r="U488" i="28" a="1"/>
  <c r="U488" i="28" s="1"/>
  <c r="V488" i="28" s="1"/>
  <c r="Y488" i="28" a="1"/>
  <c r="Y488" i="28" s="1"/>
  <c r="Y487" i="28" a="1"/>
  <c r="Y487" i="28" s="1"/>
  <c r="Z487" i="28" s="1"/>
  <c r="U487" i="28" a="1"/>
  <c r="U487" i="28" s="1"/>
  <c r="V487" i="28" s="1"/>
  <c r="Y486" i="28" a="1"/>
  <c r="Y486" i="28" s="1"/>
  <c r="U486" i="28" a="1"/>
  <c r="U486" i="28" s="1"/>
  <c r="V486" i="28" s="1"/>
  <c r="AG230" i="28" a="1"/>
  <c r="AG230" i="28" s="1"/>
  <c r="AC230" i="28" a="1"/>
  <c r="AC230" i="28" s="1"/>
  <c r="BE494" i="28" a="1"/>
  <c r="BE494" i="28" s="1"/>
  <c r="AC494" i="28" a="1"/>
  <c r="AC494" i="28" s="1"/>
  <c r="AK494" i="28" a="1"/>
  <c r="AK494" i="28" s="1"/>
  <c r="AG494" i="28" a="1"/>
  <c r="AG494" i="28" s="1"/>
  <c r="AH494" i="28" s="1"/>
  <c r="AS494" i="28" a="1"/>
  <c r="AS494" i="28" s="1"/>
  <c r="AO494" i="28" a="1"/>
  <c r="AO494" i="28" s="1"/>
  <c r="BA494" i="28" a="1"/>
  <c r="BA494" i="28" s="1"/>
  <c r="AW494" i="28" a="1"/>
  <c r="AW494" i="28" s="1"/>
  <c r="BE486" i="28" a="1"/>
  <c r="BE486" i="28" s="1"/>
  <c r="AG486" i="28" a="1"/>
  <c r="AG486" i="28" s="1"/>
  <c r="BA486" i="28" a="1"/>
  <c r="BA486" i="28" s="1"/>
  <c r="AC486" i="28" a="1"/>
  <c r="AC486" i="28" s="1"/>
  <c r="AS486" i="28" a="1"/>
  <c r="AS486" i="28" s="1"/>
  <c r="AK486" i="28" a="1"/>
  <c r="AK486" i="28" s="1"/>
  <c r="AO486" i="28" a="1"/>
  <c r="AO486" i="28" s="1"/>
  <c r="AW486" i="28" a="1"/>
  <c r="AW486" i="28" s="1"/>
  <c r="AX486" i="28" s="1"/>
  <c r="AG470" i="28" a="1"/>
  <c r="AG470" i="28" s="1"/>
  <c r="AO470" i="28" a="1"/>
  <c r="AO470" i="28" s="1"/>
  <c r="AP470" i="28" s="1"/>
  <c r="AS470" i="28" a="1"/>
  <c r="AS470" i="28" s="1"/>
  <c r="BA470" i="28" a="1"/>
  <c r="BA470" i="28" s="1"/>
  <c r="AC470" i="28" a="1"/>
  <c r="AC470" i="28" s="1"/>
  <c r="AW470" i="28" a="1"/>
  <c r="AW470" i="28" s="1"/>
  <c r="BE470" i="28" a="1"/>
  <c r="BE470" i="28" s="1"/>
  <c r="AK470" i="28" a="1"/>
  <c r="AK470" i="28" s="1"/>
  <c r="AC462" i="28" a="1"/>
  <c r="AC462" i="28" s="1"/>
  <c r="AK462" i="28" a="1"/>
  <c r="AK462" i="28" s="1"/>
  <c r="AG462" i="28" a="1"/>
  <c r="AG462" i="28" s="1"/>
  <c r="AH462" i="28" s="1"/>
  <c r="AO462" i="28" a="1"/>
  <c r="AO462" i="28" s="1"/>
  <c r="AW462" i="28" a="1"/>
  <c r="AW462" i="28" s="1"/>
  <c r="BA462" i="28" a="1"/>
  <c r="BA462" i="28" s="1"/>
  <c r="BE462" i="28" a="1"/>
  <c r="BE462" i="28" s="1"/>
  <c r="AS462" i="28" a="1"/>
  <c r="AS462" i="28" s="1"/>
  <c r="BE446" i="28" a="1"/>
  <c r="BE446" i="28" s="1"/>
  <c r="AW446" i="28" a="1"/>
  <c r="AW446" i="28" s="1"/>
  <c r="AK446" i="28" a="1"/>
  <c r="AK446" i="28" s="1"/>
  <c r="BA446" i="28" a="1"/>
  <c r="BA446" i="28" s="1"/>
  <c r="AO446" i="28" a="1"/>
  <c r="AO446" i="28" s="1"/>
  <c r="AC446" i="28" a="1"/>
  <c r="AC446" i="28" s="1"/>
  <c r="AG446" i="28" a="1"/>
  <c r="AG446" i="28" s="1"/>
  <c r="AH446" i="28" s="1"/>
  <c r="AS446" i="28" a="1"/>
  <c r="AS446" i="28" s="1"/>
  <c r="AG438" i="28" a="1"/>
  <c r="AG438" i="28" s="1"/>
  <c r="AK438" i="28" a="1"/>
  <c r="AK438" i="28" s="1"/>
  <c r="AO438" i="28" a="1"/>
  <c r="AO438" i="28" s="1"/>
  <c r="AC438" i="28" a="1"/>
  <c r="AC438" i="28" s="1"/>
  <c r="AW438" i="28" a="1"/>
  <c r="AW438" i="28" s="1"/>
  <c r="AS438" i="28" a="1"/>
  <c r="AS438" i="28" s="1"/>
  <c r="BA438" i="28" a="1"/>
  <c r="BA438" i="28" s="1"/>
  <c r="BB438" i="28" s="1"/>
  <c r="BE438" i="28" a="1"/>
  <c r="BE438" i="28" s="1"/>
  <c r="AS422" i="28" a="1"/>
  <c r="AS422" i="28" s="1"/>
  <c r="AO422" i="28" a="1"/>
  <c r="AO422" i="28" s="1"/>
  <c r="AK422" i="28" a="1"/>
  <c r="AK422" i="28" s="1"/>
  <c r="AL422" i="28" s="1"/>
  <c r="BE422" i="28" a="1"/>
  <c r="BE422" i="28" s="1"/>
  <c r="AW422" i="28" a="1"/>
  <c r="AW422" i="28" s="1"/>
  <c r="AC422" i="28" a="1"/>
  <c r="AC422" i="28" s="1"/>
  <c r="BA422" i="28" a="1"/>
  <c r="BA422" i="28" s="1"/>
  <c r="AG422" i="28" a="1"/>
  <c r="AG422" i="28" s="1"/>
  <c r="AW414" i="28" a="1"/>
  <c r="AW414" i="28" s="1"/>
  <c r="AS414" i="28" a="1"/>
  <c r="AS414" i="28" s="1"/>
  <c r="AT414" i="28" s="1"/>
  <c r="BE414" i="28" a="1"/>
  <c r="BE414" i="28" s="1"/>
  <c r="BF414" i="28" s="1"/>
  <c r="AG414" i="28" a="1"/>
  <c r="AG414" i="28" s="1"/>
  <c r="AO414" i="28" a="1"/>
  <c r="AO414" i="28" s="1"/>
  <c r="AP414" i="28" s="1"/>
  <c r="AK414" i="28" a="1"/>
  <c r="AK414" i="28" s="1"/>
  <c r="AC414" i="28" a="1"/>
  <c r="AC414" i="28" s="1"/>
  <c r="BA414" i="28" a="1"/>
  <c r="BA414" i="28" s="1"/>
  <c r="BA398" i="28" a="1"/>
  <c r="BA398" i="28" s="1"/>
  <c r="AW398" i="28" a="1"/>
  <c r="AW398" i="28" s="1"/>
  <c r="BE398" i="28" a="1"/>
  <c r="BE398" i="28" s="1"/>
  <c r="AC398" i="28" a="1"/>
  <c r="AC398" i="28" s="1"/>
  <c r="AK398" i="28" a="1"/>
  <c r="AK398" i="28" s="1"/>
  <c r="AG398" i="28" a="1"/>
  <c r="AG398" i="28" s="1"/>
  <c r="AS398" i="28" a="1"/>
  <c r="AS398" i="28" s="1"/>
  <c r="AT398" i="28" s="1"/>
  <c r="AO398" i="28" a="1"/>
  <c r="AO398" i="28" s="1"/>
  <c r="AW390" i="28" a="1"/>
  <c r="AW390" i="28" s="1"/>
  <c r="AX390" i="28" s="1"/>
  <c r="AO390" i="28" a="1"/>
  <c r="AO390" i="28" s="1"/>
  <c r="BE390" i="28" a="1"/>
  <c r="BE390" i="28" s="1"/>
  <c r="AC390" i="28" a="1"/>
  <c r="AC390" i="28" s="1"/>
  <c r="AG390" i="28" a="1"/>
  <c r="AG390" i="28" s="1"/>
  <c r="AK390" i="28" a="1"/>
  <c r="AK390" i="28" s="1"/>
  <c r="AS390" i="28" a="1"/>
  <c r="AS390" i="28" s="1"/>
  <c r="BA390" i="28" a="1"/>
  <c r="BA390" i="28" s="1"/>
  <c r="AS374" i="28" a="1"/>
  <c r="AS374" i="28" s="1"/>
  <c r="AK374" i="28" a="1"/>
  <c r="AK374" i="28" s="1"/>
  <c r="AO374" i="28" a="1"/>
  <c r="AO374" i="28" s="1"/>
  <c r="AW374" i="28" a="1"/>
  <c r="AW374" i="28" s="1"/>
  <c r="AX374" i="28" s="1"/>
  <c r="BA374" i="28" a="1"/>
  <c r="BA374" i="28" s="1"/>
  <c r="BE374" i="28" a="1"/>
  <c r="BE374" i="28" s="1"/>
  <c r="AG374" i="28" a="1"/>
  <c r="AG374" i="28" s="1"/>
  <c r="AC374" i="28" a="1"/>
  <c r="AC374" i="28" s="1"/>
  <c r="AK366" i="28" a="1"/>
  <c r="AK366" i="28" s="1"/>
  <c r="AS366" i="28" a="1"/>
  <c r="AS366" i="28" s="1"/>
  <c r="BA366" i="28" a="1"/>
  <c r="BA366" i="28" s="1"/>
  <c r="BE366" i="28" a="1"/>
  <c r="BE366" i="28" s="1"/>
  <c r="AO366" i="28" a="1"/>
  <c r="AO366" i="28" s="1"/>
  <c r="AC366" i="28" a="1"/>
  <c r="AC366" i="28" s="1"/>
  <c r="AW366" i="28" a="1"/>
  <c r="AW366" i="28" s="1"/>
  <c r="AX366" i="28" s="1"/>
  <c r="AG366" i="28" a="1"/>
  <c r="AG366" i="28" s="1"/>
  <c r="AG350" i="28" a="1"/>
  <c r="AG350" i="28" s="1"/>
  <c r="BE350" i="28" a="1"/>
  <c r="BE350" i="28" s="1"/>
  <c r="AW350" i="28" a="1"/>
  <c r="AW350" i="28" s="1"/>
  <c r="AO350" i="28" a="1"/>
  <c r="AO350" i="28" s="1"/>
  <c r="AS350" i="28" a="1"/>
  <c r="AS350" i="28" s="1"/>
  <c r="AK350" i="28" a="1"/>
  <c r="AK350" i="28" s="1"/>
  <c r="BA350" i="28" a="1"/>
  <c r="BA350" i="28" s="1"/>
  <c r="AC350" i="28" a="1"/>
  <c r="AC350" i="28" s="1"/>
  <c r="AS342" i="28" a="1"/>
  <c r="AS342" i="28" s="1"/>
  <c r="AW342" i="28" a="1"/>
  <c r="AW342" i="28" s="1"/>
  <c r="AO342" i="28" a="1"/>
  <c r="AO342" i="28" s="1"/>
  <c r="BA342" i="28" a="1"/>
  <c r="BA342" i="28" s="1"/>
  <c r="AC342" i="28" a="1"/>
  <c r="AC342" i="28" s="1"/>
  <c r="BE342" i="28" a="1"/>
  <c r="BE342" i="28" s="1"/>
  <c r="AK342" i="28" a="1"/>
  <c r="AK342" i="28" s="1"/>
  <c r="AG342" i="28" a="1"/>
  <c r="AG342" i="28" s="1"/>
  <c r="AC326" i="28" a="1"/>
  <c r="AC326" i="28" s="1"/>
  <c r="AG326" i="28" a="1"/>
  <c r="AG326" i="28" s="1"/>
  <c r="AK326" i="28" a="1"/>
  <c r="AK326" i="28" s="1"/>
  <c r="AS326" i="28" a="1"/>
  <c r="AS326" i="28" s="1"/>
  <c r="AO326" i="28" a="1"/>
  <c r="AO326" i="28" s="1"/>
  <c r="AW326" i="28" a="1"/>
  <c r="AW326" i="28" s="1"/>
  <c r="AX326" i="28" s="1"/>
  <c r="BE326" i="28" a="1"/>
  <c r="BE326" i="28" s="1"/>
  <c r="BF326" i="28" s="1"/>
  <c r="BA326" i="28" a="1"/>
  <c r="BA326" i="28" s="1"/>
  <c r="BA318" i="28" a="1"/>
  <c r="BA318" i="28" s="1"/>
  <c r="BE318" i="28" a="1"/>
  <c r="BE318" i="28" s="1"/>
  <c r="AS318" i="28" a="1"/>
  <c r="AS318" i="28" s="1"/>
  <c r="AG310" i="28" a="1"/>
  <c r="AG310" i="28" s="1"/>
  <c r="BA310" i="28" a="1"/>
  <c r="BA310" i="28" s="1"/>
  <c r="AW310" i="28" a="1"/>
  <c r="AW310" i="28" s="1"/>
  <c r="BE310" i="28" a="1"/>
  <c r="BE310" i="28" s="1"/>
  <c r="AK302" i="28" a="1"/>
  <c r="AK302" i="28" s="1"/>
  <c r="AO302" i="28" a="1"/>
  <c r="AO302" i="28" s="1"/>
  <c r="AS302" i="28" a="1"/>
  <c r="AS302" i="28" s="1"/>
  <c r="AW302" i="28" a="1"/>
  <c r="AW302" i="28" s="1"/>
  <c r="AX302" i="28" s="1"/>
  <c r="BA302" i="28" a="1"/>
  <c r="BA302" i="28" s="1"/>
  <c r="BE302" i="28" a="1"/>
  <c r="BE302" i="28" s="1"/>
  <c r="AC302" i="28" a="1"/>
  <c r="AC302" i="28" s="1"/>
  <c r="AG302" i="28" a="1"/>
  <c r="AG302" i="28" s="1"/>
  <c r="AS294" i="28" a="1"/>
  <c r="AS294" i="28" s="1"/>
  <c r="AW294" i="28" a="1"/>
  <c r="AW294" i="28" s="1"/>
  <c r="AG286" i="28" a="1"/>
  <c r="AG286" i="28" s="1"/>
  <c r="AK286" i="28" a="1"/>
  <c r="AK286" i="28" s="1"/>
  <c r="BE286" i="28" a="1"/>
  <c r="BE286" i="28" s="1"/>
  <c r="AO286" i="28" a="1"/>
  <c r="AO286" i="28" s="1"/>
  <c r="BA286" i="28" a="1"/>
  <c r="BA286" i="28" s="1"/>
  <c r="AC278" i="28" a="1"/>
  <c r="AC278" i="28" s="1"/>
  <c r="AD278" i="28" s="1"/>
  <c r="AO278" i="28" a="1"/>
  <c r="AO278" i="28" s="1"/>
  <c r="AP278" i="28" s="1"/>
  <c r="AS278" i="28" a="1"/>
  <c r="AS278" i="28" s="1"/>
  <c r="AK278" i="28" a="1"/>
  <c r="AK278" i="28" s="1"/>
  <c r="BE278" i="28" a="1"/>
  <c r="BE278" i="28" s="1"/>
  <c r="AW278" i="28" a="1"/>
  <c r="AW278" i="28" s="1"/>
  <c r="AG278" i="28" a="1"/>
  <c r="AG278" i="28" s="1"/>
  <c r="BA278" i="28" a="1"/>
  <c r="BA278" i="28" s="1"/>
  <c r="AK270" i="28" a="1"/>
  <c r="AK270" i="28" s="1"/>
  <c r="BE262" i="28" a="1"/>
  <c r="BE262" i="28" s="1"/>
  <c r="BA262" i="28" a="1"/>
  <c r="BA262" i="28" s="1"/>
  <c r="AG262" i="28" a="1"/>
  <c r="AG262" i="28" s="1"/>
  <c r="AK262" i="28" a="1"/>
  <c r="AK262" i="28" s="1"/>
  <c r="AS262" i="28" a="1"/>
  <c r="AS262" i="28" s="1"/>
  <c r="AS254" i="28" a="1"/>
  <c r="AS254" i="28" s="1"/>
  <c r="AC254" i="28" a="1"/>
  <c r="AC254" i="28" s="1"/>
  <c r="AW254" i="28" a="1"/>
  <c r="AW254" i="28" s="1"/>
  <c r="AO254" i="28" a="1"/>
  <c r="AO254" i="28" s="1"/>
  <c r="BA254" i="28" a="1"/>
  <c r="BA254" i="28" s="1"/>
  <c r="AG254" i="28" a="1"/>
  <c r="AG254" i="28" s="1"/>
  <c r="AK254" i="28" a="1"/>
  <c r="AK254" i="28" s="1"/>
  <c r="BE254" i="28" a="1"/>
  <c r="BE254" i="28" s="1"/>
  <c r="AC246" i="28" a="1"/>
  <c r="AC246" i="28" s="1"/>
  <c r="AK246" i="28" a="1"/>
  <c r="AK246" i="28" s="1"/>
  <c r="AL246" i="28" s="1"/>
  <c r="AG246" i="28" a="1"/>
  <c r="AG246" i="28" s="1"/>
  <c r="BE238" i="28" a="1"/>
  <c r="BE238" i="28" s="1"/>
  <c r="AG238" i="28" a="1"/>
  <c r="AG238" i="28" s="1"/>
  <c r="AC238" i="28" a="1"/>
  <c r="AC238" i="28" s="1"/>
  <c r="AO238" i="28" a="1"/>
  <c r="AO238" i="28" s="1"/>
  <c r="AS238" i="28" a="1"/>
  <c r="AS238" i="28" s="1"/>
  <c r="AW238" i="28" a="1"/>
  <c r="AW238" i="28" s="1"/>
  <c r="BA238" i="28" a="1"/>
  <c r="BA238" i="28" s="1"/>
  <c r="AK230" i="28" a="1"/>
  <c r="AK230" i="28" s="1"/>
  <c r="AO230" i="28" a="1"/>
  <c r="AO230" i="28" s="1"/>
  <c r="BA230" i="28" a="1"/>
  <c r="BA230" i="28" s="1"/>
  <c r="BE230" i="28" a="1"/>
  <c r="BE230" i="28" s="1"/>
  <c r="AS230" i="28" a="1"/>
  <c r="AS230" i="28" s="1"/>
  <c r="AT230" i="28" s="1"/>
  <c r="AW230" i="28" a="1"/>
  <c r="AW230" i="28" s="1"/>
  <c r="AX230" i="28" s="1"/>
  <c r="AK222" i="28" a="1"/>
  <c r="AK222" i="28" s="1"/>
  <c r="AW222" i="28" a="1"/>
  <c r="AW222" i="28" s="1"/>
  <c r="AW214" i="28" a="1"/>
  <c r="AW214" i="28" s="1"/>
  <c r="BA214" i="28" a="1"/>
  <c r="BA214" i="28" s="1"/>
  <c r="AC214" i="28" a="1"/>
  <c r="AC214" i="28" s="1"/>
  <c r="BE214" i="28" a="1"/>
  <c r="BE214" i="28" s="1"/>
  <c r="AK214" i="28" a="1"/>
  <c r="AK214" i="28" s="1"/>
  <c r="AO214" i="28" a="1"/>
  <c r="AO214" i="28" s="1"/>
  <c r="BA206" i="28" a="1"/>
  <c r="BA206" i="28" s="1"/>
  <c r="AG206" i="28" a="1"/>
  <c r="AG206" i="28" s="1"/>
  <c r="AC206" i="28" a="1"/>
  <c r="AC206" i="28" s="1"/>
  <c r="AO206" i="28" a="1"/>
  <c r="AO206" i="28" s="1"/>
  <c r="AK206" i="28" a="1"/>
  <c r="AK206" i="28" s="1"/>
  <c r="AS206" i="28" a="1"/>
  <c r="AS206" i="28" s="1"/>
  <c r="AW206" i="28" a="1"/>
  <c r="AW206" i="28" s="1"/>
  <c r="BE206" i="28" a="1"/>
  <c r="BE206" i="28" s="1"/>
  <c r="AO198" i="28" a="1"/>
  <c r="AO198" i="28" s="1"/>
  <c r="AG198" i="28" a="1"/>
  <c r="AG198" i="28" s="1"/>
  <c r="BA198" i="28" a="1"/>
  <c r="BA198" i="28" s="1"/>
  <c r="BA190" i="28" a="1"/>
  <c r="BA190" i="28" s="1"/>
  <c r="AK190" i="28" a="1"/>
  <c r="AK190" i="28" s="1"/>
  <c r="BE190" i="28" a="1"/>
  <c r="BE190" i="28" s="1"/>
  <c r="AO190" i="28" a="1"/>
  <c r="AO190" i="28" s="1"/>
  <c r="AP190" i="28" s="1"/>
  <c r="AS190" i="28" a="1"/>
  <c r="AS190" i="28" s="1"/>
  <c r="AW190" i="28" a="1"/>
  <c r="AW190" i="28" s="1"/>
  <c r="AC182" i="28" a="1"/>
  <c r="AC182" i="28" s="1"/>
  <c r="AW182" i="28" a="1"/>
  <c r="AW182" i="28" s="1"/>
  <c r="AG182" i="28" a="1"/>
  <c r="AG182" i="28" s="1"/>
  <c r="AK182" i="28" a="1"/>
  <c r="AK182" i="28" s="1"/>
  <c r="AO182" i="28" a="1"/>
  <c r="AO182" i="28" s="1"/>
  <c r="AS182" i="28" a="1"/>
  <c r="AS182" i="28" s="1"/>
  <c r="BA182" i="28" a="1"/>
  <c r="BA182" i="28" s="1"/>
  <c r="BE182" i="28" a="1"/>
  <c r="BE182" i="28" s="1"/>
  <c r="AG174" i="28" a="1"/>
  <c r="AG174" i="28" s="1"/>
  <c r="AC174" i="28" a="1"/>
  <c r="AC174" i="28" s="1"/>
  <c r="BE166" i="28" a="1"/>
  <c r="BE166" i="28" s="1"/>
  <c r="AS166" i="28" a="1"/>
  <c r="AS166" i="28" s="1"/>
  <c r="AO166" i="28" a="1"/>
  <c r="AO166" i="28" s="1"/>
  <c r="AK166" i="28" a="1"/>
  <c r="AK166" i="28" s="1"/>
  <c r="AW166" i="28" a="1"/>
  <c r="AW166" i="28" s="1"/>
  <c r="AG166" i="28" a="1"/>
  <c r="AG166" i="28" s="1"/>
  <c r="AC158" i="28" a="1"/>
  <c r="AC158" i="28" s="1"/>
  <c r="AG158" i="28" a="1"/>
  <c r="AG158" i="28" s="1"/>
  <c r="AK158" i="28" a="1"/>
  <c r="AK158" i="28" s="1"/>
  <c r="AS158" i="28" a="1"/>
  <c r="AS158" i="28" s="1"/>
  <c r="AO158" i="28" a="1"/>
  <c r="AO158" i="28" s="1"/>
  <c r="BA158" i="28" a="1"/>
  <c r="BA158" i="28" s="1"/>
  <c r="BB158" i="28" s="1"/>
  <c r="BE158" i="28" a="1"/>
  <c r="BE158" i="28" s="1"/>
  <c r="AW158" i="28" a="1"/>
  <c r="AW158" i="28" s="1"/>
  <c r="BA150" i="28" a="1"/>
  <c r="BA150" i="28"/>
  <c r="AS150" i="28" a="1"/>
  <c r="AS150" i="28" s="1"/>
  <c r="BA142" i="28" a="1"/>
  <c r="BA142" i="28" s="1"/>
  <c r="BE142" i="28" a="1"/>
  <c r="BE142" i="28" s="1"/>
  <c r="AO142" i="28" a="1"/>
  <c r="AO142" i="28" s="1"/>
  <c r="AG142" i="28" a="1"/>
  <c r="AG142" i="28" s="1"/>
  <c r="AK142" i="28" a="1"/>
  <c r="AK142" i="28" s="1"/>
  <c r="BA134" i="28" a="1"/>
  <c r="BA134" i="28" s="1"/>
  <c r="AC134" i="28" a="1"/>
  <c r="AC134" i="28" s="1"/>
  <c r="AG134" i="28" a="1"/>
  <c r="AG134" i="28" s="1"/>
  <c r="AH134" i="28" s="1"/>
  <c r="AK134" i="28" a="1"/>
  <c r="AK134" i="28" s="1"/>
  <c r="AO134" i="28" a="1"/>
  <c r="AO134" i="28" s="1"/>
  <c r="AS134" i="28" a="1"/>
  <c r="AS134" i="28" s="1"/>
  <c r="AW134" i="28" a="1"/>
  <c r="AW134" i="28" s="1"/>
  <c r="BE134" i="28" a="1"/>
  <c r="BE134" i="28" s="1"/>
  <c r="AG126" i="28" a="1"/>
  <c r="AG126" i="28" s="1"/>
  <c r="AO118" i="28" a="1"/>
  <c r="AO118" i="28" s="1"/>
  <c r="BA118" i="28" a="1"/>
  <c r="BA118" i="28" s="1"/>
  <c r="AC118" i="28" a="1"/>
  <c r="AC118" i="28" s="1"/>
  <c r="BE118" i="28" a="1"/>
  <c r="BE118" i="28" s="1"/>
  <c r="AK118" i="28" a="1"/>
  <c r="AK118" i="28" s="1"/>
  <c r="AL118" i="28" s="1"/>
  <c r="AS118" i="28" a="1"/>
  <c r="AS118" i="28" s="1"/>
  <c r="AG110" i="28" a="1"/>
  <c r="AG110" i="28" s="1"/>
  <c r="AK110" i="28" a="1"/>
  <c r="AK110" i="28" s="1"/>
  <c r="AW110" i="28" a="1"/>
  <c r="AW110" i="28" s="1"/>
  <c r="AS110" i="28" a="1"/>
  <c r="AS110" i="28" s="1"/>
  <c r="BA110" i="28" a="1"/>
  <c r="BA110" i="28" s="1"/>
  <c r="AC110" i="28" a="1"/>
  <c r="AC110" i="28" s="1"/>
  <c r="AO110" i="28" a="1"/>
  <c r="AO110" i="28" s="1"/>
  <c r="BE110" i="28" a="1"/>
  <c r="BE110" i="28" s="1"/>
  <c r="AO102" i="28" a="1"/>
  <c r="AO102" i="28" s="1"/>
  <c r="BE102" i="28" a="1"/>
  <c r="BE102" i="28" s="1"/>
  <c r="BA102" i="28" a="1"/>
  <c r="BA102" i="28" s="1"/>
  <c r="AG94" i="28" a="1"/>
  <c r="AG94" i="28" s="1"/>
  <c r="AH94" i="28" s="1"/>
  <c r="AS94" i="28" a="1"/>
  <c r="AS94" i="28" s="1"/>
  <c r="AK94" i="28" a="1"/>
  <c r="AK94" i="28" s="1"/>
  <c r="AO94" i="28" a="1"/>
  <c r="AO94" i="28" s="1"/>
  <c r="AW86" i="28" a="1"/>
  <c r="AW86" i="28" s="1"/>
  <c r="AS86" i="28" a="1"/>
  <c r="AS86" i="28" s="1"/>
  <c r="AO86" i="28" a="1"/>
  <c r="AO86" i="28" s="1"/>
  <c r="BA86" i="28" a="1"/>
  <c r="BA86" i="28" s="1"/>
  <c r="BE86" i="28" a="1"/>
  <c r="BE86" i="28" s="1"/>
  <c r="AC86" i="28" a="1"/>
  <c r="AC86" i="28" s="1"/>
  <c r="AG86" i="28" a="1"/>
  <c r="AG86" i="28" s="1"/>
  <c r="AH86" i="28" s="1"/>
  <c r="AK86" i="28" a="1"/>
  <c r="AK86" i="28" s="1"/>
  <c r="AO78" i="28" a="1"/>
  <c r="AO78" i="28" s="1"/>
  <c r="AG78" i="28" a="1"/>
  <c r="AG78" i="28" s="1"/>
  <c r="BE78" i="28" a="1"/>
  <c r="BE78" i="28" s="1"/>
  <c r="AG70" i="28" a="1"/>
  <c r="AG70" i="28" s="1"/>
  <c r="BA70" i="28" a="1"/>
  <c r="BA70" i="28" s="1"/>
  <c r="AO70" i="28" a="1"/>
  <c r="AO70" i="28" s="1"/>
  <c r="AC70" i="28" a="1"/>
  <c r="AC70" i="28" s="1"/>
  <c r="AK70" i="28" a="1"/>
  <c r="AK70" i="28" s="1"/>
  <c r="AO62" i="28" a="1"/>
  <c r="AO62" i="28" s="1"/>
  <c r="AC62" i="28" a="1"/>
  <c r="AC62" i="28" s="1"/>
  <c r="BA62" i="28" a="1"/>
  <c r="BA62" i="28" s="1"/>
  <c r="AG62" i="28" a="1"/>
  <c r="AG62" i="28" s="1"/>
  <c r="AH62" i="28" s="1"/>
  <c r="AK62" i="28" a="1"/>
  <c r="AK62" i="28" s="1"/>
  <c r="AL62" i="28" s="1"/>
  <c r="AS62" i="28" a="1"/>
  <c r="AS62" i="28" s="1"/>
  <c r="BE62" i="28" a="1"/>
  <c r="BE62" i="28" s="1"/>
  <c r="AW62" i="28" a="1"/>
  <c r="AW62" i="28" s="1"/>
  <c r="AG54" i="28" a="1"/>
  <c r="AG54" i="28" s="1"/>
  <c r="BA54" i="28" a="1"/>
  <c r="BA54" i="28" s="1"/>
  <c r="BA46" i="28" a="1"/>
  <c r="BA46" i="28" s="1"/>
  <c r="AK46" i="28" a="1"/>
  <c r="AK46" i="28" s="1"/>
  <c r="BE46" i="28" a="1"/>
  <c r="BE46" i="28" s="1"/>
  <c r="AS46" i="28" a="1"/>
  <c r="AS46" i="28" s="1"/>
  <c r="AO46" i="28" a="1"/>
  <c r="AO46" i="28" s="1"/>
  <c r="AG46" i="28" a="1"/>
  <c r="AG46" i="28" s="1"/>
  <c r="AH46" i="28" s="1"/>
  <c r="AW46" i="28" a="1"/>
  <c r="AW46" i="28" s="1"/>
  <c r="AS38" i="28" a="1"/>
  <c r="AS38" i="28" s="1"/>
  <c r="AK38" i="28" a="1"/>
  <c r="AK38" i="28" s="1"/>
  <c r="BA38" i="28" a="1"/>
  <c r="BA38" i="28" s="1"/>
  <c r="BE38" i="28" a="1"/>
  <c r="BE38" i="28" s="1"/>
  <c r="AG38" i="28" a="1"/>
  <c r="AG38" i="28" s="1"/>
  <c r="AO38" i="28" a="1"/>
  <c r="AO38" i="28" s="1"/>
  <c r="AW38" i="28" a="1"/>
  <c r="AW38" i="28" s="1"/>
  <c r="AC38" i="28" a="1"/>
  <c r="AC38" i="28" s="1"/>
  <c r="BE493" i="28" a="1"/>
  <c r="BE493" i="28" s="1"/>
  <c r="AG493" i="28" a="1"/>
  <c r="AG493" i="28" s="1"/>
  <c r="AC493" i="28" a="1"/>
  <c r="AC493" i="28" s="1"/>
  <c r="AD493" i="28" s="1"/>
  <c r="AK493" i="28" a="1"/>
  <c r="AK493" i="28" s="1"/>
  <c r="AO493" i="28" a="1"/>
  <c r="AO493" i="28" s="1"/>
  <c r="AS493" i="28" a="1"/>
  <c r="AS493" i="28" s="1"/>
  <c r="AW493" i="28" a="1"/>
  <c r="AW493" i="28" s="1"/>
  <c r="BA493" i="28" a="1"/>
  <c r="BA493" i="28" s="1"/>
  <c r="AO485" i="28" a="1"/>
  <c r="AO485" i="28" s="1"/>
  <c r="AC485" i="28" a="1"/>
  <c r="AC485" i="28" s="1"/>
  <c r="AW485" i="28" a="1"/>
  <c r="AW485" i="28" s="1"/>
  <c r="AX485" i="28" s="1"/>
  <c r="AK485" i="28" a="1"/>
  <c r="AK485" i="28" s="1"/>
  <c r="AS485" i="28" a="1"/>
  <c r="AS485" i="28" s="1"/>
  <c r="BA485" i="28" a="1"/>
  <c r="BA485" i="28" s="1"/>
  <c r="AG485" i="28" a="1"/>
  <c r="AG485" i="28" s="1"/>
  <c r="AH485" i="28" s="1"/>
  <c r="BE485" i="28" a="1"/>
  <c r="BE485" i="28" s="1"/>
  <c r="BF485" i="28" s="1"/>
  <c r="AG477" i="28" a="1"/>
  <c r="AG477" i="28" s="1"/>
  <c r="BA477" i="28" a="1"/>
  <c r="BA477" i="28" s="1"/>
  <c r="AK477" i="28" a="1"/>
  <c r="AK477" i="28" s="1"/>
  <c r="AW477" i="28" a="1"/>
  <c r="AW477" i="28" s="1"/>
  <c r="AO477" i="28" a="1"/>
  <c r="AO477" i="28" s="1"/>
  <c r="BE477" i="28" a="1"/>
  <c r="BE477" i="28" s="1"/>
  <c r="BF477" i="28" s="1"/>
  <c r="AC477" i="28" a="1"/>
  <c r="AC477" i="28" s="1"/>
  <c r="AS477" i="28" a="1"/>
  <c r="AS477" i="28" s="1"/>
  <c r="AC469" i="28" a="1"/>
  <c r="AC469" i="28" s="1"/>
  <c r="AG469" i="28" a="1"/>
  <c r="AG469" i="28" s="1"/>
  <c r="BE469" i="28" a="1"/>
  <c r="BE469" i="28" s="1"/>
  <c r="BF469" i="28" s="1"/>
  <c r="AS469" i="28" a="1"/>
  <c r="AS469" i="28" s="1"/>
  <c r="AO469" i="28" a="1"/>
  <c r="AO469" i="28" s="1"/>
  <c r="BA469" i="28" a="1"/>
  <c r="BA469" i="28" s="1"/>
  <c r="AK469" i="28" a="1"/>
  <c r="AK469" i="28" s="1"/>
  <c r="AW469" i="28" a="1"/>
  <c r="AW469" i="28" s="1"/>
  <c r="AC461" i="28" a="1"/>
  <c r="AC461" i="28" s="1"/>
  <c r="AK461" i="28" a="1"/>
  <c r="AK461" i="28" s="1"/>
  <c r="AO461" i="28" a="1"/>
  <c r="AO461" i="28" s="1"/>
  <c r="AW461" i="28" a="1"/>
  <c r="AW461" i="28" s="1"/>
  <c r="BE461" i="28" a="1"/>
  <c r="BE461" i="28" s="1"/>
  <c r="BA461" i="28" a="1"/>
  <c r="BA461" i="28" s="1"/>
  <c r="AS461" i="28" a="1"/>
  <c r="AS461" i="28" s="1"/>
  <c r="AG461" i="28" a="1"/>
  <c r="AG461" i="28" s="1"/>
  <c r="AK453" i="28" a="1"/>
  <c r="AK453" i="28" s="1"/>
  <c r="AO453" i="28" a="1"/>
  <c r="AO453" i="28" s="1"/>
  <c r="BA453" i="28" a="1"/>
  <c r="BA453" i="28" s="1"/>
  <c r="AW453" i="28" a="1"/>
  <c r="AW453" i="28" s="1"/>
  <c r="AC453" i="28" a="1"/>
  <c r="AC453" i="28" s="1"/>
  <c r="AS453" i="28" a="1"/>
  <c r="AS453" i="28" s="1"/>
  <c r="BE453" i="28" a="1"/>
  <c r="BE453" i="28" s="1"/>
  <c r="AG453" i="28" a="1"/>
  <c r="AG453" i="28" s="1"/>
  <c r="BE445" i="28" a="1"/>
  <c r="BE445" i="28" s="1"/>
  <c r="AO445" i="28" a="1"/>
  <c r="AO445" i="28" s="1"/>
  <c r="AG445" i="28" a="1"/>
  <c r="AG445" i="28" s="1"/>
  <c r="AH445" i="28" s="1"/>
  <c r="AS445" i="28" a="1"/>
  <c r="AS445" i="28" s="1"/>
  <c r="AK445" i="28" a="1"/>
  <c r="AK445" i="28" s="1"/>
  <c r="AW445" i="28" a="1"/>
  <c r="AW445" i="28" s="1"/>
  <c r="BA445" i="28" a="1"/>
  <c r="BA445" i="28" s="1"/>
  <c r="AC445" i="28" a="1"/>
  <c r="AC445" i="28" s="1"/>
  <c r="AG437" i="28" a="1"/>
  <c r="AG437" i="28" s="1"/>
  <c r="AK437" i="28" a="1"/>
  <c r="AK437" i="28" s="1"/>
  <c r="AO437" i="28" a="1"/>
  <c r="AO437" i="28" s="1"/>
  <c r="AP437" i="28" s="1"/>
  <c r="AS437" i="28" a="1"/>
  <c r="AS437" i="28" s="1"/>
  <c r="BA437" i="28" a="1"/>
  <c r="BA437" i="28" s="1"/>
  <c r="BE437" i="28" a="1"/>
  <c r="BE437" i="28" s="1"/>
  <c r="AC437" i="28" a="1"/>
  <c r="AC437" i="28" s="1"/>
  <c r="AW437" i="28" a="1"/>
  <c r="AW437" i="28" s="1"/>
  <c r="AG429" i="28" a="1"/>
  <c r="AG429" i="28" s="1"/>
  <c r="AW429" i="28" a="1"/>
  <c r="AW429" i="28" s="1"/>
  <c r="AS429" i="28" a="1"/>
  <c r="AS429" i="28" s="1"/>
  <c r="AC429" i="28" a="1"/>
  <c r="AC429" i="28" s="1"/>
  <c r="BE429" i="28" a="1"/>
  <c r="BE429" i="28" s="1"/>
  <c r="AO429" i="28" a="1"/>
  <c r="AO429" i="28" s="1"/>
  <c r="AK429" i="28" a="1"/>
  <c r="AK429" i="28" s="1"/>
  <c r="BA429" i="28" a="1"/>
  <c r="BA429" i="28" s="1"/>
  <c r="AO421" i="28" a="1"/>
  <c r="AO421" i="28" s="1"/>
  <c r="AK421" i="28" a="1"/>
  <c r="AK421" i="28" s="1"/>
  <c r="AL421" i="28" s="1"/>
  <c r="BA421" i="28" a="1"/>
  <c r="BA421" i="28" s="1"/>
  <c r="BB421" i="28" s="1"/>
  <c r="AW421" i="28" a="1"/>
  <c r="AW421" i="28" s="1"/>
  <c r="BE421" i="28" a="1"/>
  <c r="BE421" i="28" s="1"/>
  <c r="AG421" i="28" a="1"/>
  <c r="AG421" i="28" s="1"/>
  <c r="AC421" i="28" a="1"/>
  <c r="AC421" i="28" s="1"/>
  <c r="AD421" i="28" s="1"/>
  <c r="AS421" i="28" a="1"/>
  <c r="AS421" i="28" s="1"/>
  <c r="AG413" i="28" a="1"/>
  <c r="AG413" i="28" s="1"/>
  <c r="AS413" i="28" a="1"/>
  <c r="AS413" i="28" s="1"/>
  <c r="BE413" i="28" a="1"/>
  <c r="BE413" i="28" s="1"/>
  <c r="AO413" i="28" a="1"/>
  <c r="AO413" i="28" s="1"/>
  <c r="AC413" i="28" a="1"/>
  <c r="AC413" i="28" s="1"/>
  <c r="AW413" i="28" a="1"/>
  <c r="AW413" i="28" s="1"/>
  <c r="BA413" i="28" a="1"/>
  <c r="BA413" i="28" s="1"/>
  <c r="BB413" i="28" s="1"/>
  <c r="AK413" i="28" a="1"/>
  <c r="AK413" i="28" s="1"/>
  <c r="BA405" i="28" a="1"/>
  <c r="BA405" i="28" s="1"/>
  <c r="AC405" i="28" a="1"/>
  <c r="AC405" i="28" s="1"/>
  <c r="AK405" i="28" a="1"/>
  <c r="AK405" i="28" s="1"/>
  <c r="BE405" i="28" a="1"/>
  <c r="BE405" i="28" s="1"/>
  <c r="AG405" i="28" a="1"/>
  <c r="AG405" i="28" s="1"/>
  <c r="AH405" i="28" s="1"/>
  <c r="AS405" i="28" a="1"/>
  <c r="AS405" i="28" s="1"/>
  <c r="AW405" i="28" a="1"/>
  <c r="AW405" i="28" s="1"/>
  <c r="AO405" i="28" a="1"/>
  <c r="AO405" i="28" s="1"/>
  <c r="BA397" i="28" a="1"/>
  <c r="BA397" i="28" s="1"/>
  <c r="AS397" i="28" a="1"/>
  <c r="AS397" i="28" s="1"/>
  <c r="AG397" i="28" a="1"/>
  <c r="AG397" i="28" s="1"/>
  <c r="AH397" i="28" s="1"/>
  <c r="BE397" i="28" a="1"/>
  <c r="BE397" i="28" s="1"/>
  <c r="AC397" i="28" a="1"/>
  <c r="AC397" i="28" s="1"/>
  <c r="AK397" i="28" a="1"/>
  <c r="AK397" i="28" s="1"/>
  <c r="AO397" i="28" a="1"/>
  <c r="AO397" i="28" s="1"/>
  <c r="AW397" i="28" a="1"/>
  <c r="AW397" i="28" s="1"/>
  <c r="AX397" i="28" s="1"/>
  <c r="AS389" i="28" a="1"/>
  <c r="AS389" i="28" s="1"/>
  <c r="AW389" i="28" a="1"/>
  <c r="AW389" i="28" s="1"/>
  <c r="BA389" i="28" a="1"/>
  <c r="BA389" i="28" s="1"/>
  <c r="AG389" i="28" a="1"/>
  <c r="AG389" i="28" s="1"/>
  <c r="AK389" i="28" a="1"/>
  <c r="AK389" i="28" s="1"/>
  <c r="AL389" i="28" s="1"/>
  <c r="BE389" i="28" a="1"/>
  <c r="BE389" i="28" s="1"/>
  <c r="AC389" i="28" a="1"/>
  <c r="AC389" i="28" s="1"/>
  <c r="AD389" i="28" s="1"/>
  <c r="AO389" i="28" a="1"/>
  <c r="AO389" i="28" s="1"/>
  <c r="AG381" i="28" a="1"/>
  <c r="AG381" i="28" s="1"/>
  <c r="BE381" i="28" a="1"/>
  <c r="BE381" i="28" s="1"/>
  <c r="AC381" i="28" a="1"/>
  <c r="AC381" i="28" s="1"/>
  <c r="AK381" i="28" a="1"/>
  <c r="AK381" i="28" s="1"/>
  <c r="AO381" i="28" a="1"/>
  <c r="AO381" i="28" s="1"/>
  <c r="AS381" i="28" a="1"/>
  <c r="AS381" i="28" s="1"/>
  <c r="AW381" i="28" a="1"/>
  <c r="AW381" i="28" s="1"/>
  <c r="BA381" i="28" a="1"/>
  <c r="BA381" i="28" s="1"/>
  <c r="BE373" i="28" a="1"/>
  <c r="BE373" i="28" s="1"/>
  <c r="AO373" i="28" a="1"/>
  <c r="AO373" i="28" s="1"/>
  <c r="AC373" i="28" a="1"/>
  <c r="AC373" i="28" s="1"/>
  <c r="AD373" i="28" s="1"/>
  <c r="AK373" i="28" a="1"/>
  <c r="AK373" i="28" s="1"/>
  <c r="AW373" i="28" a="1"/>
  <c r="AW373" i="28" s="1"/>
  <c r="AS373" i="28" a="1"/>
  <c r="AS373" i="28" s="1"/>
  <c r="AG373" i="28" a="1"/>
  <c r="AG373" i="28" s="1"/>
  <c r="BA373" i="28" a="1"/>
  <c r="BA373" i="28" s="1"/>
  <c r="AK365" i="28" a="1"/>
  <c r="AK365" i="28" s="1"/>
  <c r="AC365" i="28" a="1"/>
  <c r="AC365" i="28" s="1"/>
  <c r="AG365" i="28" a="1"/>
  <c r="AG365" i="28" s="1"/>
  <c r="AS365" i="28" a="1"/>
  <c r="AS365" i="28" s="1"/>
  <c r="AW365" i="28" a="1"/>
  <c r="AW365" i="28" s="1"/>
  <c r="AO365" i="28" a="1"/>
  <c r="AO365" i="28" s="1"/>
  <c r="BA365" i="28" a="1"/>
  <c r="BA365" i="28" s="1"/>
  <c r="BB365" i="28" s="1"/>
  <c r="BE365" i="28" a="1"/>
  <c r="BE365" i="28" s="1"/>
  <c r="AO357" i="28" a="1"/>
  <c r="AO357" i="28" s="1"/>
  <c r="AW357" i="28" a="1"/>
  <c r="AW357" i="28" s="1"/>
  <c r="AC357" i="28" a="1"/>
  <c r="AC357" i="28" s="1"/>
  <c r="AG357" i="28" a="1"/>
  <c r="AG357" i="28" s="1"/>
  <c r="AS357" i="28" a="1"/>
  <c r="AS357" i="28" s="1"/>
  <c r="BA357" i="28" a="1"/>
  <c r="BA357" i="28" s="1"/>
  <c r="BE357" i="28" a="1"/>
  <c r="BE357" i="28" s="1"/>
  <c r="AK357" i="28" a="1"/>
  <c r="AK357" i="28" s="1"/>
  <c r="BA349" i="28" a="1"/>
  <c r="BA349" i="28" s="1"/>
  <c r="AG349" i="28" a="1"/>
  <c r="AG349" i="28" s="1"/>
  <c r="AH349" i="28" s="1"/>
  <c r="AC349" i="28" a="1"/>
  <c r="AC349" i="28" s="1"/>
  <c r="AD349" i="28" s="1"/>
  <c r="AK349" i="28" a="1"/>
  <c r="AK349" i="28" s="1"/>
  <c r="AW349" i="28" a="1"/>
  <c r="AW349" i="28" s="1"/>
  <c r="AO349" i="28" a="1"/>
  <c r="AO349" i="28" s="1"/>
  <c r="BE349" i="28" a="1"/>
  <c r="BE349" i="28" s="1"/>
  <c r="AS349" i="28" a="1"/>
  <c r="AS349" i="28" s="1"/>
  <c r="AO341" i="28" a="1"/>
  <c r="AO341" i="28" s="1"/>
  <c r="AC341" i="28" a="1"/>
  <c r="AC341" i="28" s="1"/>
  <c r="AW341" i="28" a="1"/>
  <c r="AW341" i="28" s="1"/>
  <c r="AK341" i="28" a="1"/>
  <c r="AK341" i="28" s="1"/>
  <c r="AS341" i="28" a="1"/>
  <c r="AS341" i="28" s="1"/>
  <c r="AT341" i="28" s="1"/>
  <c r="BA341" i="28" a="1"/>
  <c r="BA341" i="28" s="1"/>
  <c r="BE341" i="28" a="1"/>
  <c r="BE341" i="28" s="1"/>
  <c r="BF341" i="28" s="1"/>
  <c r="AG341" i="28" a="1"/>
  <c r="AG341" i="28" s="1"/>
  <c r="AW333" i="28" a="1"/>
  <c r="AW333" i="28" s="1"/>
  <c r="AX333" i="28" s="1"/>
  <c r="AC333" i="28" a="1"/>
  <c r="AC333" i="28" s="1"/>
  <c r="AG333" i="28" a="1"/>
  <c r="AG333" i="28" s="1"/>
  <c r="AK333" i="28" a="1"/>
  <c r="AK333" i="28" s="1"/>
  <c r="AO333" i="28" a="1"/>
  <c r="AO333" i="28" s="1"/>
  <c r="AP333" i="28" s="1"/>
  <c r="AS333" i="28" a="1"/>
  <c r="AS333" i="28" s="1"/>
  <c r="BE333" i="28" a="1"/>
  <c r="BE333" i="28" s="1"/>
  <c r="BA333" i="28" a="1"/>
  <c r="BA333" i="28" s="1"/>
  <c r="AS325" i="28" a="1"/>
  <c r="AS325" i="28" s="1"/>
  <c r="AO325" i="28" a="1"/>
  <c r="AO325" i="28" s="1"/>
  <c r="AP325" i="28" s="1"/>
  <c r="BA325" i="28" a="1"/>
  <c r="BA325" i="28" s="1"/>
  <c r="BB325" i="28" s="1"/>
  <c r="AG325" i="28" a="1"/>
  <c r="AG325" i="28" s="1"/>
  <c r="AW325" i="28" a="1"/>
  <c r="AW325" i="28" s="1"/>
  <c r="BE325" i="28" a="1"/>
  <c r="BE325" i="28" s="1"/>
  <c r="AK325" i="28" a="1"/>
  <c r="AK325" i="28" s="1"/>
  <c r="AC325" i="28" a="1"/>
  <c r="AC325" i="28" s="1"/>
  <c r="BE317" i="28" a="1"/>
  <c r="BE317" i="28" s="1"/>
  <c r="AO317" i="28" a="1"/>
  <c r="AO317" i="28" s="1"/>
  <c r="AG317" i="28" a="1"/>
  <c r="AG317" i="28" s="1"/>
  <c r="AS317" i="28" a="1"/>
  <c r="AS317" i="28" s="1"/>
  <c r="AK317" i="28" a="1"/>
  <c r="AK317" i="28" s="1"/>
  <c r="AW317" i="28" a="1"/>
  <c r="AW317" i="28" s="1"/>
  <c r="AX317" i="28" s="1"/>
  <c r="BA317" i="28" a="1"/>
  <c r="BA317" i="28" s="1"/>
  <c r="BB317" i="28" s="1"/>
  <c r="AC317" i="28" a="1"/>
  <c r="AC317" i="28" s="1"/>
  <c r="AS309" i="28" a="1"/>
  <c r="AS309" i="28" s="1"/>
  <c r="BA309" i="28" a="1"/>
  <c r="BA309" i="28" s="1"/>
  <c r="AG309" i="28" a="1"/>
  <c r="AG309" i="28" s="1"/>
  <c r="AC309" i="28" a="1"/>
  <c r="AC309" i="28" s="1"/>
  <c r="BA301" i="28" a="1"/>
  <c r="BA301" i="28" s="1"/>
  <c r="AW301" i="28" a="1"/>
  <c r="AW301" i="28" s="1"/>
  <c r="AK301" i="28" a="1"/>
  <c r="AK301" i="28" s="1"/>
  <c r="AL301" i="28" s="1"/>
  <c r="AO301" i="28" a="1"/>
  <c r="AO301" i="28" s="1"/>
  <c r="AG293" i="28" a="1"/>
  <c r="AG293" i="28" s="1"/>
  <c r="AK293" i="28" a="1"/>
  <c r="AK293" i="28" s="1"/>
  <c r="AO293" i="28" a="1"/>
  <c r="AO293" i="28" s="1"/>
  <c r="AS293" i="28" a="1"/>
  <c r="AS293" i="28" s="1"/>
  <c r="AW293" i="28" a="1"/>
  <c r="AW293" i="28" s="1"/>
  <c r="BA293" i="28" a="1"/>
  <c r="BA293" i="28" s="1"/>
  <c r="BE293" i="28" a="1"/>
  <c r="BE293" i="28" s="1"/>
  <c r="BF293" i="28" s="1"/>
  <c r="AC293" i="28" a="1"/>
  <c r="AC293" i="28" s="1"/>
  <c r="AG285" i="28" a="1"/>
  <c r="AG285" i="28" s="1"/>
  <c r="AK285" i="28" a="1"/>
  <c r="AK285" i="28" s="1"/>
  <c r="BA285" i="28" a="1"/>
  <c r="BA285" i="28" s="1"/>
  <c r="BE285" i="28" a="1"/>
  <c r="BE285" i="28" s="1"/>
  <c r="AO285" i="28" a="1"/>
  <c r="AO285" i="28" s="1"/>
  <c r="BE277" i="28" a="1"/>
  <c r="BE277" i="28" s="1"/>
  <c r="AK277" i="28" a="1"/>
  <c r="AK277" i="28" s="1"/>
  <c r="AL277" i="28" s="1"/>
  <c r="AS277" i="28" a="1"/>
  <c r="AS277" i="28" s="1"/>
  <c r="AG277" i="28" a="1"/>
  <c r="AG277" i="28" s="1"/>
  <c r="AC277" i="28" a="1"/>
  <c r="AC277" i="28" s="1"/>
  <c r="AW269" i="28" a="1"/>
  <c r="AW269" i="28" s="1"/>
  <c r="AO269" i="28" a="1"/>
  <c r="AO269" i="28" s="1"/>
  <c r="BA269" i="28" a="1"/>
  <c r="BA269" i="28" s="1"/>
  <c r="AC269" i="28" a="1"/>
  <c r="AC269" i="28" s="1"/>
  <c r="AG269" i="28" a="1"/>
  <c r="AG269" i="28" s="1"/>
  <c r="BE269" i="28" a="1"/>
  <c r="BE269" i="28" s="1"/>
  <c r="AK269" i="28" a="1"/>
  <c r="AK269" i="28" s="1"/>
  <c r="AS269" i="28" a="1"/>
  <c r="AS269" i="28" s="1"/>
  <c r="AS261" i="28" a="1"/>
  <c r="AS261" i="28" s="1"/>
  <c r="AT261" i="28" s="1"/>
  <c r="AG261" i="28" a="1"/>
  <c r="AG261" i="28" s="1"/>
  <c r="AH261" i="28" s="1"/>
  <c r="AC261" i="28" a="1"/>
  <c r="AC261" i="28" s="1"/>
  <c r="BA261" i="28" a="1"/>
  <c r="BA261" i="28" s="1"/>
  <c r="AK261" i="28" a="1"/>
  <c r="AK261" i="28" s="1"/>
  <c r="AW253" i="28" a="1"/>
  <c r="AW253" i="28" s="1"/>
  <c r="BE253" i="28" a="1"/>
  <c r="BE253" i="28" s="1"/>
  <c r="BF253" i="28" s="1"/>
  <c r="AC253" i="28" a="1"/>
  <c r="AC253" i="28" s="1"/>
  <c r="AG253" i="28" a="1"/>
  <c r="AG253" i="28" s="1"/>
  <c r="AK253" i="28" a="1"/>
  <c r="AK253" i="28" s="1"/>
  <c r="AO253" i="28" a="1"/>
  <c r="AO253" i="28" s="1"/>
  <c r="BA245" i="28" a="1"/>
  <c r="BA245" i="28" s="1"/>
  <c r="AG245" i="28" a="1"/>
  <c r="AG245" i="28" s="1"/>
  <c r="AH245" i="28" s="1"/>
  <c r="AC245" i="28" a="1"/>
  <c r="AC245" i="28" s="1"/>
  <c r="AK245" i="28" a="1"/>
  <c r="AK245" i="28" s="1"/>
  <c r="AS245" i="28" a="1"/>
  <c r="AS245" i="28" s="1"/>
  <c r="AW245" i="28" a="1"/>
  <c r="AW245" i="28" s="1"/>
  <c r="BE245" i="28" a="1"/>
  <c r="BE245" i="28" s="1"/>
  <c r="AO245" i="28" a="1"/>
  <c r="AO245" i="28" s="1"/>
  <c r="AW237" i="28" a="1"/>
  <c r="AW237" i="28" s="1"/>
  <c r="AK237" i="28" a="1"/>
  <c r="AK237" i="28" s="1"/>
  <c r="AC237" i="28" a="1"/>
  <c r="AC237" i="28" s="1"/>
  <c r="BA237" i="28" a="1"/>
  <c r="BA237" i="28" s="1"/>
  <c r="AS237" i="28" a="1"/>
  <c r="AS237" i="28" s="1"/>
  <c r="AT237" i="28" s="1"/>
  <c r="AG237" i="28" a="1"/>
  <c r="AG237" i="28" s="1"/>
  <c r="AH237" i="28" s="1"/>
  <c r="BA229" i="28" a="1"/>
  <c r="BA229" i="28" s="1"/>
  <c r="AG229" i="28" a="1"/>
  <c r="AG229" i="28" s="1"/>
  <c r="AH229" i="28" s="1"/>
  <c r="AW229" i="28" a="1"/>
  <c r="AW229" i="28" s="1"/>
  <c r="AK229" i="28" a="1"/>
  <c r="AK229" i="28" s="1"/>
  <c r="AS229" i="28" a="1"/>
  <c r="AS229" i="28" s="1"/>
  <c r="AC229" i="28" a="1"/>
  <c r="AC229" i="28" s="1"/>
  <c r="AO229" i="28" a="1"/>
  <c r="AO229" i="28" s="1"/>
  <c r="AG221" i="28" a="1"/>
  <c r="AG221" i="28" s="1"/>
  <c r="AH221" i="28" s="1"/>
  <c r="BA221" i="28" a="1"/>
  <c r="BA221" i="28" s="1"/>
  <c r="AC221" i="28" a="1"/>
  <c r="AC221" i="28" s="1"/>
  <c r="AW221" i="28" a="1"/>
  <c r="AW221" i="28" s="1"/>
  <c r="AX221" i="28" s="1"/>
  <c r="BE221" i="28" a="1"/>
  <c r="BE221" i="28" s="1"/>
  <c r="BF221" i="28" s="1"/>
  <c r="AK221" i="28" a="1"/>
  <c r="AK221" i="28" s="1"/>
  <c r="AS221" i="28" a="1"/>
  <c r="AS221" i="28" s="1"/>
  <c r="AO221" i="28" a="1"/>
  <c r="AO221" i="28" s="1"/>
  <c r="AO213" i="28" a="1"/>
  <c r="AO213" i="28" s="1"/>
  <c r="AP213" i="28" s="1"/>
  <c r="AW213" i="28" a="1"/>
  <c r="AW213" i="28" s="1"/>
  <c r="AC213" i="28" a="1"/>
  <c r="AC213" i="28" s="1"/>
  <c r="AS213" i="28" a="1"/>
  <c r="AS213" i="28" s="1"/>
  <c r="BA213" i="28" a="1"/>
  <c r="BA213" i="28" s="1"/>
  <c r="AK213" i="28" a="1"/>
  <c r="AK213" i="28" s="1"/>
  <c r="AG213" i="28" a="1"/>
  <c r="AG213" i="28" s="1"/>
  <c r="AW205" i="28" a="1"/>
  <c r="AW205" i="28" s="1"/>
  <c r="AX205" i="28" s="1"/>
  <c r="AO205" i="28" a="1"/>
  <c r="AO205" i="28" s="1"/>
  <c r="AP205" i="28" s="1"/>
  <c r="BE205" i="28" a="1"/>
  <c r="BE205" i="28" s="1"/>
  <c r="AG205" i="28" a="1"/>
  <c r="AG205" i="28" s="1"/>
  <c r="AS205" i="28" a="1"/>
  <c r="AS205" i="28" s="1"/>
  <c r="AC205" i="28" a="1"/>
  <c r="AC205" i="28" s="1"/>
  <c r="AG197" i="28" a="1"/>
  <c r="AG197" i="28" s="1"/>
  <c r="AC197" i="28" a="1"/>
  <c r="AC197" i="28" s="1"/>
  <c r="BA197" i="28" a="1"/>
  <c r="BA197" i="28" s="1"/>
  <c r="AK197" i="28" a="1"/>
  <c r="AK197" i="28" s="1"/>
  <c r="AO197" i="28" a="1"/>
  <c r="AO197" i="28" s="1"/>
  <c r="AS197" i="28" a="1"/>
  <c r="AS197" i="28" s="1"/>
  <c r="AW197" i="28" a="1"/>
  <c r="AW197" i="28" s="1"/>
  <c r="BE197" i="28" a="1"/>
  <c r="BE197" i="28" s="1"/>
  <c r="BF197" i="28" s="1"/>
  <c r="AC189" i="28" a="1"/>
  <c r="AC189" i="28" s="1"/>
  <c r="BE189" i="28" a="1"/>
  <c r="BE189" i="28" s="1"/>
  <c r="AW189" i="28" a="1"/>
  <c r="AW189" i="28" s="1"/>
  <c r="AG189" i="28" a="1"/>
  <c r="AG189" i="28" s="1"/>
  <c r="BA189" i="28" a="1"/>
  <c r="BA189" i="28" s="1"/>
  <c r="AK189" i="28" a="1"/>
  <c r="AK189" i="28" s="1"/>
  <c r="AS189" i="28" a="1"/>
  <c r="AS189" i="28" s="1"/>
  <c r="AO189" i="28" a="1"/>
  <c r="AO189" i="28" s="1"/>
  <c r="AO181" i="28" a="1"/>
  <c r="AO181" i="28" s="1"/>
  <c r="BE181" i="28" a="1"/>
  <c r="BE181" i="28" s="1"/>
  <c r="BA181" i="28" a="1"/>
  <c r="BA181" i="28" s="1"/>
  <c r="BB181" i="28" s="1"/>
  <c r="AC181" i="28" a="1"/>
  <c r="AC181" i="28" s="1"/>
  <c r="AD181" i="28" s="1"/>
  <c r="AS181" i="28" a="1"/>
  <c r="AS181" i="28" s="1"/>
  <c r="AK181" i="28" a="1"/>
  <c r="AK181" i="28" s="1"/>
  <c r="AW181" i="28" a="1"/>
  <c r="AW181" i="28" s="1"/>
  <c r="BE173" i="28" a="1"/>
  <c r="BE173" i="28" s="1"/>
  <c r="AC173" i="28" a="1"/>
  <c r="AC173" i="28" s="1"/>
  <c r="AD173" i="28" s="1"/>
  <c r="AG173" i="28" a="1"/>
  <c r="AG173" i="28" s="1"/>
  <c r="BA173" i="28" a="1"/>
  <c r="BA173" i="28" s="1"/>
  <c r="AS173" i="28" a="1"/>
  <c r="AS173" i="28" s="1"/>
  <c r="AO173" i="28" a="1"/>
  <c r="AO173" i="28" s="1"/>
  <c r="AK173" i="28" a="1"/>
  <c r="AK173" i="28" s="1"/>
  <c r="AW173" i="28" a="1"/>
  <c r="AW173" i="28" s="1"/>
  <c r="AC165" i="28" a="1"/>
  <c r="AC165" i="28" s="1"/>
  <c r="AS165" i="28" a="1"/>
  <c r="AS165" i="28" s="1"/>
  <c r="AG165" i="28" a="1"/>
  <c r="AG165" i="28" s="1"/>
  <c r="AO165" i="28" a="1"/>
  <c r="AO165" i="28" s="1"/>
  <c r="BE165" i="28" a="1"/>
  <c r="BE165" i="28" s="1"/>
  <c r="AK165" i="28" a="1"/>
  <c r="AK165" i="28" s="1"/>
  <c r="AK157" i="28" a="1"/>
  <c r="AK157" i="28" s="1"/>
  <c r="AG157" i="28" a="1"/>
  <c r="AG157" i="28" s="1"/>
  <c r="AO157" i="28" a="1"/>
  <c r="AO157" i="28" s="1"/>
  <c r="AC157" i="28" a="1"/>
  <c r="AC157" i="28" s="1"/>
  <c r="AS157" i="28" a="1"/>
  <c r="AS157" i="28" s="1"/>
  <c r="AW157" i="28" a="1"/>
  <c r="AW157" i="28" s="1"/>
  <c r="AX157" i="28" s="1"/>
  <c r="BA157" i="28" a="1"/>
  <c r="BA157" i="28" s="1"/>
  <c r="AG149" i="28" a="1"/>
  <c r="AG149" i="28" s="1"/>
  <c r="AS149" i="28" a="1"/>
  <c r="AS149" i="28" s="1"/>
  <c r="AC149" i="28" a="1"/>
  <c r="AC149" i="28" s="1"/>
  <c r="AD149" i="28" s="1"/>
  <c r="BA149" i="28" a="1"/>
  <c r="BA149" i="28" s="1"/>
  <c r="AO149" i="28" a="1"/>
  <c r="AO149" i="28" s="1"/>
  <c r="BE149" i="28" a="1"/>
  <c r="BE149" i="28" s="1"/>
  <c r="AK149" i="28" a="1"/>
  <c r="AK149" i="28" s="1"/>
  <c r="AW149" i="28" a="1"/>
  <c r="AW149" i="28" s="1"/>
  <c r="AK141" i="28" a="1"/>
  <c r="AK141" i="28" s="1"/>
  <c r="AS141" i="28" a="1"/>
  <c r="AS141" i="28" s="1"/>
  <c r="AO141" i="28" a="1"/>
  <c r="AO141" i="28" s="1"/>
  <c r="BA141" i="28" a="1"/>
  <c r="BA141" i="28" s="1"/>
  <c r="BB141" i="28" s="1"/>
  <c r="AC141" i="28" a="1"/>
  <c r="AC141" i="28" s="1"/>
  <c r="AO133" i="28" a="1"/>
  <c r="AO133" i="28" s="1"/>
  <c r="AS133" i="28" a="1"/>
  <c r="AS133" i="28" s="1"/>
  <c r="AG133" i="28" a="1"/>
  <c r="AG133" i="28" s="1"/>
  <c r="BE133" i="28" a="1"/>
  <c r="BE133" i="28" s="1"/>
  <c r="AC133" i="28" a="1"/>
  <c r="AC133" i="28" s="1"/>
  <c r="AK133" i="28" a="1"/>
  <c r="AK133" i="28" s="1"/>
  <c r="AO125" i="28" a="1"/>
  <c r="AO125" i="28" s="1"/>
  <c r="AK125" i="28" a="1"/>
  <c r="AK125" i="28" s="1"/>
  <c r="AS125" i="28" a="1"/>
  <c r="AS125" i="28" s="1"/>
  <c r="AW125" i="28" a="1"/>
  <c r="AW125" i="28" s="1"/>
  <c r="BA125" i="28" a="1"/>
  <c r="BA125" i="28" s="1"/>
  <c r="BB125" i="28" s="1"/>
  <c r="AC125" i="28" a="1"/>
  <c r="AC125" i="28" s="1"/>
  <c r="AG125" i="28" a="1"/>
  <c r="AG125" i="28" s="1"/>
  <c r="BE125" i="28" a="1"/>
  <c r="BE125" i="28" s="1"/>
  <c r="AW117" i="28" a="1"/>
  <c r="AW117" i="28" s="1"/>
  <c r="AX117" i="28" s="1"/>
  <c r="AO117" i="28" a="1"/>
  <c r="AO117" i="28" s="1"/>
  <c r="AP117" i="28" s="1"/>
  <c r="AK117" i="28" a="1"/>
  <c r="AK117" i="28" s="1"/>
  <c r="AC117" i="28" a="1"/>
  <c r="AC117" i="28" s="1"/>
  <c r="AG117" i="28" a="1"/>
  <c r="AG117" i="28" s="1"/>
  <c r="BE109" i="28" a="1"/>
  <c r="BE109" i="28" s="1"/>
  <c r="AK109" i="28" a="1"/>
  <c r="AK109" i="28" s="1"/>
  <c r="AG109" i="28" a="1"/>
  <c r="AG109" i="28" s="1"/>
  <c r="AH109" i="28" s="1"/>
  <c r="AW109" i="28" a="1"/>
  <c r="AW109" i="28" s="1"/>
  <c r="AX109" i="28" s="1"/>
  <c r="BA109" i="28" a="1"/>
  <c r="BA109" i="28" s="1"/>
  <c r="BB109" i="28" s="1"/>
  <c r="AG101" i="28" a="1"/>
  <c r="AG101" i="28" s="1"/>
  <c r="AW101" i="28" a="1"/>
  <c r="AW101" i="28" s="1"/>
  <c r="AO101" i="28" a="1"/>
  <c r="AO101" i="28" s="1"/>
  <c r="AC101" i="28" a="1"/>
  <c r="AC101" i="28" s="1"/>
  <c r="BA101" i="28" a="1"/>
  <c r="BA101" i="28" s="1"/>
  <c r="BE101" i="28" a="1"/>
  <c r="BE101" i="28" s="1"/>
  <c r="AK101" i="28" a="1"/>
  <c r="AK101" i="28" s="1"/>
  <c r="AS101" i="28" a="1"/>
  <c r="AS101" i="28" s="1"/>
  <c r="AK93" i="28" a="1"/>
  <c r="AK93" i="28" s="1"/>
  <c r="AL93" i="28" s="1"/>
  <c r="AW93" i="28" a="1"/>
  <c r="AW93" i="28" s="1"/>
  <c r="AC93" i="28" a="1"/>
  <c r="AC93" i="28" s="1"/>
  <c r="AD93" i="28" s="1"/>
  <c r="AO93" i="28" a="1"/>
  <c r="AO93" i="28" s="1"/>
  <c r="AP93" i="28" s="1"/>
  <c r="BE93" i="28" a="1"/>
  <c r="BE93" i="28" s="1"/>
  <c r="BA93" i="28" a="1"/>
  <c r="BA93" i="28" s="1"/>
  <c r="AG93" i="28" a="1"/>
  <c r="AG93" i="28" s="1"/>
  <c r="BA85" i="28" a="1"/>
  <c r="BA85" i="28" s="1"/>
  <c r="AW85" i="28" a="1"/>
  <c r="AW85" i="28" s="1"/>
  <c r="BE85" i="28" a="1"/>
  <c r="BE85" i="28" s="1"/>
  <c r="AC85" i="28" a="1"/>
  <c r="AC85" i="28" s="1"/>
  <c r="AG85" i="28" a="1"/>
  <c r="AG85" i="28" s="1"/>
  <c r="AO85" i="28" a="1"/>
  <c r="AO85" i="28" s="1"/>
  <c r="AS85" i="28" a="1"/>
  <c r="AS85" i="28" s="1"/>
  <c r="AT85" i="28" s="1"/>
  <c r="BE77" i="28" a="1"/>
  <c r="BE77" i="28" s="1"/>
  <c r="AC77" i="28" a="1"/>
  <c r="AC77" i="28" s="1"/>
  <c r="AG77" i="28" a="1"/>
  <c r="AG77" i="28" s="1"/>
  <c r="AK77" i="28" a="1"/>
  <c r="AK77" i="28" s="1"/>
  <c r="AW77" i="28" a="1"/>
  <c r="AW77" i="28" s="1"/>
  <c r="BA77" i="28" a="1"/>
  <c r="BA77" i="28" s="1"/>
  <c r="AO77" i="28" a="1"/>
  <c r="AO77" i="28" s="1"/>
  <c r="AS77" i="28" a="1"/>
  <c r="AS77" i="28" s="1"/>
  <c r="AS69" i="28" a="1"/>
  <c r="AS69" i="28" s="1"/>
  <c r="BE69" i="28" a="1"/>
  <c r="BE69" i="28" s="1"/>
  <c r="AK69" i="28" a="1"/>
  <c r="AK69" i="28" s="1"/>
  <c r="AW69" i="28" a="1"/>
  <c r="AW69" i="28" s="1"/>
  <c r="AX69" i="28" s="1"/>
  <c r="AO69" i="28" a="1"/>
  <c r="AO69" i="28" s="1"/>
  <c r="AP69" i="28" s="1"/>
  <c r="BA69" i="28" a="1"/>
  <c r="BA69" i="28" s="1"/>
  <c r="AG69" i="28" a="1"/>
  <c r="AG69" i="28" s="1"/>
  <c r="AW61" i="28" a="1"/>
  <c r="AW61" i="28" s="1"/>
  <c r="BA61" i="28" a="1"/>
  <c r="BA61" i="28" s="1"/>
  <c r="AG61" i="28" a="1"/>
  <c r="AG61" i="28" s="1"/>
  <c r="AC61" i="28" a="1"/>
  <c r="AC61" i="28" s="1"/>
  <c r="AK61" i="28" a="1"/>
  <c r="AK61" i="28" s="1"/>
  <c r="AO53" i="28" a="1"/>
  <c r="AO53" i="28" s="1"/>
  <c r="AW53" i="28" a="1"/>
  <c r="AW53" i="28" s="1"/>
  <c r="AX53" i="28" s="1"/>
  <c r="BA53" i="28" a="1"/>
  <c r="BA53" i="28" s="1"/>
  <c r="BB53" i="28" s="1"/>
  <c r="BE53" i="28" a="1"/>
  <c r="BE53" i="28" s="1"/>
  <c r="AC53" i="28" a="1"/>
  <c r="AC53" i="28" s="1"/>
  <c r="AK53" i="28" a="1"/>
  <c r="AK53" i="28" s="1"/>
  <c r="AG53" i="28" a="1"/>
  <c r="AG53" i="28" s="1"/>
  <c r="AS53" i="28" a="1"/>
  <c r="AS53" i="28" s="1"/>
  <c r="AO45" i="28" a="1"/>
  <c r="AO45" i="28" s="1"/>
  <c r="AW45" i="28" a="1"/>
  <c r="AW45" i="28" s="1"/>
  <c r="AC45" i="28" a="1"/>
  <c r="AC45" i="28" s="1"/>
  <c r="BA45" i="28" a="1"/>
  <c r="BA45" i="28" s="1"/>
  <c r="BE45" i="28" a="1"/>
  <c r="BE45" i="28" s="1"/>
  <c r="AK45" i="28" a="1"/>
  <c r="AK45" i="28" s="1"/>
  <c r="AS45" i="28" a="1"/>
  <c r="AS45" i="28" s="1"/>
  <c r="AW37" i="28" a="1"/>
  <c r="AW37" i="28" s="1"/>
  <c r="AX37" i="28" s="1"/>
  <c r="AK37" i="28" a="1"/>
  <c r="AK37" i="28" s="1"/>
  <c r="AS37" i="28" a="1"/>
  <c r="AS37" i="28" s="1"/>
  <c r="AT37" i="28" s="1"/>
  <c r="AC37" i="28" a="1"/>
  <c r="AC37" i="28" s="1"/>
  <c r="BA37" i="28" a="1"/>
  <c r="BA37" i="28" s="1"/>
  <c r="AO37" i="28" a="1"/>
  <c r="AO37" i="28" s="1"/>
  <c r="AG37" i="28" a="1"/>
  <c r="AG37" i="28" s="1"/>
  <c r="AK500" i="28" a="1"/>
  <c r="AK500" i="28" s="1"/>
  <c r="AS500" i="28" a="1"/>
  <c r="AS500" i="28" s="1"/>
  <c r="BA500" i="28" a="1"/>
  <c r="BA500" i="28" s="1"/>
  <c r="AO492" i="28" a="1"/>
  <c r="AO492" i="28" s="1"/>
  <c r="AW492" i="28" a="1"/>
  <c r="AW492" i="28" s="1"/>
  <c r="AX492" i="28" s="1"/>
  <c r="AS492" i="28" a="1"/>
  <c r="AS492" i="28" s="1"/>
  <c r="BA492" i="28" a="1"/>
  <c r="BA492" i="28" s="1"/>
  <c r="AC492" i="28" a="1"/>
  <c r="AC492" i="28" s="1"/>
  <c r="BE492" i="28" a="1"/>
  <c r="BE492" i="28" s="1"/>
  <c r="AG492" i="28" a="1"/>
  <c r="AG492" i="28" s="1"/>
  <c r="AK492" i="28" a="1"/>
  <c r="AK492" i="28" s="1"/>
  <c r="AW484" i="28" a="1"/>
  <c r="AW484" i="28" s="1"/>
  <c r="AC484" i="28" a="1"/>
  <c r="AC484" i="28" s="1"/>
  <c r="AG484" i="28" a="1"/>
  <c r="AG484" i="28" s="1"/>
  <c r="BE484" i="28" a="1"/>
  <c r="BE484" i="28" s="1"/>
  <c r="BF484" i="28" s="1"/>
  <c r="AK484" i="28" a="1"/>
  <c r="AK484" i="28" s="1"/>
  <c r="AO484" i="28" a="1"/>
  <c r="AO484" i="28" s="1"/>
  <c r="AS484" i="28" a="1"/>
  <c r="AS484" i="28" s="1"/>
  <c r="AT484" i="28" s="1"/>
  <c r="BA484" i="28" a="1"/>
  <c r="BA484" i="28" s="1"/>
  <c r="BB484" i="28" s="1"/>
  <c r="BA476" i="28" a="1"/>
  <c r="BA476" i="28" s="1"/>
  <c r="AW476" i="28" a="1"/>
  <c r="AW476" i="28" s="1"/>
  <c r="AO476" i="28" a="1"/>
  <c r="AO476" i="28" s="1"/>
  <c r="AS476" i="28" a="1"/>
  <c r="AS476" i="28" s="1"/>
  <c r="AG476" i="28" a="1"/>
  <c r="AG476" i="28" s="1"/>
  <c r="BE476" i="28" a="1"/>
  <c r="BE476" i="28" s="1"/>
  <c r="AK476" i="28" a="1"/>
  <c r="AK476" i="28" s="1"/>
  <c r="AC476" i="28" a="1"/>
  <c r="AC476" i="28" s="1"/>
  <c r="AD476" i="28" s="1"/>
  <c r="AW468" i="28" a="1"/>
  <c r="AW468" i="28" s="1"/>
  <c r="BA468" i="28" a="1"/>
  <c r="BA468" i="28" s="1"/>
  <c r="AK468" i="28" a="1"/>
  <c r="AK468" i="28" s="1"/>
  <c r="AL468" i="28" s="1"/>
  <c r="AO468" i="28" a="1"/>
  <c r="AO468" i="28" s="1"/>
  <c r="AC468" i="28" a="1"/>
  <c r="AC468" i="28" s="1"/>
  <c r="BE468" i="28" a="1"/>
  <c r="BE468" i="28" s="1"/>
  <c r="AG468" i="28" a="1"/>
  <c r="AG468" i="28" s="1"/>
  <c r="AS468" i="28" a="1"/>
  <c r="AS468" i="28" s="1"/>
  <c r="BE460" i="28" a="1"/>
  <c r="BE460" i="28" s="1"/>
  <c r="AC460" i="28" a="1"/>
  <c r="AC460" i="28" s="1"/>
  <c r="AK460" i="28" a="1"/>
  <c r="AK460" i="28" s="1"/>
  <c r="AO460" i="28" a="1"/>
  <c r="AO460" i="28" s="1"/>
  <c r="AW460" i="28" a="1"/>
  <c r="AW460" i="28" s="1"/>
  <c r="AX460" i="28" s="1"/>
  <c r="AS460" i="28" a="1"/>
  <c r="AS460" i="28" s="1"/>
  <c r="BA460" i="28" a="1"/>
  <c r="BA460" i="28" s="1"/>
  <c r="BB460" i="28" s="1"/>
  <c r="AG460" i="28" a="1"/>
  <c r="AG460" i="28" s="1"/>
  <c r="BA452" i="28" a="1"/>
  <c r="BA452" i="28" s="1"/>
  <c r="BB452" i="28" s="1"/>
  <c r="AO452" i="28" a="1"/>
  <c r="AO452" i="28" s="1"/>
  <c r="AG452" i="28" a="1"/>
  <c r="AG452" i="28" s="1"/>
  <c r="AK452" i="28" a="1"/>
  <c r="AK452" i="28" s="1"/>
  <c r="AW452" i="28" a="1"/>
  <c r="AW452" i="28" s="1"/>
  <c r="AS452" i="28" a="1"/>
  <c r="AS452" i="28" s="1"/>
  <c r="AC452" i="28" a="1"/>
  <c r="AC452" i="28" s="1"/>
  <c r="BE452" i="28" a="1"/>
  <c r="BE452" i="28" s="1"/>
  <c r="AW444" i="28" a="1"/>
  <c r="AW444" i="28" s="1"/>
  <c r="AX444" i="28" s="1"/>
  <c r="AK444" i="28" a="1"/>
  <c r="AK444" i="28" s="1"/>
  <c r="BE444" i="28" a="1"/>
  <c r="BE444" i="28" s="1"/>
  <c r="BF444" i="28" s="1"/>
  <c r="AC444" i="28" a="1"/>
  <c r="AC444" i="28" s="1"/>
  <c r="AG444" i="28" a="1"/>
  <c r="AG444" i="28" s="1"/>
  <c r="AO444" i="28" a="1"/>
  <c r="AO444" i="28" s="1"/>
  <c r="BA444" i="28" a="1"/>
  <c r="BA444" i="28" s="1"/>
  <c r="AS444" i="28" a="1"/>
  <c r="AS444" i="28" s="1"/>
  <c r="AC436" i="28" a="1"/>
  <c r="AC436" i="28" s="1"/>
  <c r="AD436" i="28" s="1"/>
  <c r="AK436" i="28" a="1"/>
  <c r="AK436" i="28" s="1"/>
  <c r="AO436" i="28" a="1"/>
  <c r="AO436" i="28" s="1"/>
  <c r="AS436" i="28" a="1"/>
  <c r="AS436" i="28" s="1"/>
  <c r="AW436" i="28" a="1"/>
  <c r="AW436" i="28" s="1"/>
  <c r="AX436" i="28" s="1"/>
  <c r="AG436" i="28" a="1"/>
  <c r="AG436" i="28" s="1"/>
  <c r="AH436" i="28" s="1"/>
  <c r="BA436" i="28" a="1"/>
  <c r="BA436" i="28" s="1"/>
  <c r="BB436" i="28" s="1"/>
  <c r="BE436" i="28" a="1"/>
  <c r="BE436" i="28" s="1"/>
  <c r="AO428" i="28" a="1"/>
  <c r="AO428" i="28" s="1"/>
  <c r="AP428" i="28" s="1"/>
  <c r="AK428" i="28" a="1"/>
  <c r="AK428" i="28" s="1"/>
  <c r="AS428" i="28" a="1"/>
  <c r="AS428" i="28" s="1"/>
  <c r="AW428" i="28" a="1"/>
  <c r="AW428" i="28" s="1"/>
  <c r="BA428" i="28" a="1"/>
  <c r="BA428" i="28" s="1"/>
  <c r="BE428" i="28" a="1"/>
  <c r="BE428" i="28" s="1"/>
  <c r="AC428" i="28" a="1"/>
  <c r="AC428" i="28" s="1"/>
  <c r="AG428" i="28" a="1"/>
  <c r="AG428" i="28" s="1"/>
  <c r="BA420" i="28" a="1"/>
  <c r="BA420" i="28" s="1"/>
  <c r="AC420" i="28" a="1"/>
  <c r="AC420" i="28" s="1"/>
  <c r="AG420" i="28" a="1"/>
  <c r="AG420" i="28" s="1"/>
  <c r="AH420" i="28" s="1"/>
  <c r="BE420" i="28" a="1"/>
  <c r="BE420" i="28" s="1"/>
  <c r="AS420" i="28" a="1"/>
  <c r="AS420" i="28" s="1"/>
  <c r="AK420" i="28" a="1"/>
  <c r="AK420" i="28" s="1"/>
  <c r="AO420" i="28" a="1"/>
  <c r="AO420" i="28" s="1"/>
  <c r="AW420" i="28" a="1"/>
  <c r="AW420" i="28" s="1"/>
  <c r="AX420" i="28" s="1"/>
  <c r="BA412" i="28" a="1"/>
  <c r="BA412" i="28" s="1"/>
  <c r="AO412" i="28" a="1"/>
  <c r="AO412" i="28" s="1"/>
  <c r="AW412" i="28" a="1"/>
  <c r="AW412" i="28" s="1"/>
  <c r="AS412" i="28" a="1"/>
  <c r="AS412" i="28" s="1"/>
  <c r="AC412" i="28" a="1"/>
  <c r="AC412" i="28" s="1"/>
  <c r="AG412" i="28" a="1"/>
  <c r="AG412" i="28" s="1"/>
  <c r="BE412" i="28" a="1"/>
  <c r="BE412" i="28" s="1"/>
  <c r="BF412" i="28" s="1"/>
  <c r="AK412" i="28" a="1"/>
  <c r="AK412" i="28" s="1"/>
  <c r="AW404" i="28" a="1"/>
  <c r="AW404" i="28" s="1"/>
  <c r="AS404" i="28" a="1"/>
  <c r="AS404" i="28" s="1"/>
  <c r="BA404" i="28" a="1"/>
  <c r="BA404" i="28" s="1"/>
  <c r="AC404" i="28" a="1"/>
  <c r="AC404" i="28" s="1"/>
  <c r="AO404" i="28" a="1"/>
  <c r="AO404" i="28" s="1"/>
  <c r="AG404" i="28" a="1"/>
  <c r="AG404" i="28" s="1"/>
  <c r="AK404" i="28" a="1"/>
  <c r="AK404" i="28" s="1"/>
  <c r="BE404" i="28" a="1"/>
  <c r="BE404" i="28" s="1"/>
  <c r="AS396" i="28" a="1"/>
  <c r="AS396" i="28" s="1"/>
  <c r="AG396" i="28" a="1"/>
  <c r="AG396" i="28" s="1"/>
  <c r="AO396" i="28" a="1"/>
  <c r="AO396" i="28" s="1"/>
  <c r="AP396" i="28" s="1"/>
  <c r="AW396" i="28" a="1"/>
  <c r="AW396" i="28" s="1"/>
  <c r="AK396" i="28" a="1"/>
  <c r="AK396" i="28" s="1"/>
  <c r="BA396" i="28" a="1"/>
  <c r="BA396" i="28" s="1"/>
  <c r="BB396" i="28" s="1"/>
  <c r="AC396" i="28" a="1"/>
  <c r="AC396" i="28" s="1"/>
  <c r="BE396" i="28" a="1"/>
  <c r="BE396" i="28" s="1"/>
  <c r="AS388" i="28" a="1"/>
  <c r="AS388" i="28" s="1"/>
  <c r="BA388" i="28" a="1"/>
  <c r="BA388" i="28" s="1"/>
  <c r="BE388" i="28" a="1"/>
  <c r="BE388" i="28" s="1"/>
  <c r="AC388" i="28" a="1"/>
  <c r="AC388" i="28" s="1"/>
  <c r="AD388" i="28" s="1"/>
  <c r="AW388" i="28" a="1"/>
  <c r="AW388" i="28" s="1"/>
  <c r="AG388" i="28" a="1"/>
  <c r="AG388" i="28" s="1"/>
  <c r="AK388" i="28" a="1"/>
  <c r="AK388" i="28" s="1"/>
  <c r="AL388" i="28" s="1"/>
  <c r="AO388" i="28" a="1"/>
  <c r="AO388" i="28" s="1"/>
  <c r="AC380" i="28" a="1"/>
  <c r="AC380" i="28" s="1"/>
  <c r="AD380" i="28" s="1"/>
  <c r="AG380" i="28" a="1"/>
  <c r="AG380" i="28" s="1"/>
  <c r="AS380" i="28" a="1"/>
  <c r="AS380" i="28" s="1"/>
  <c r="AK380" i="28" a="1"/>
  <c r="AK380" i="28" s="1"/>
  <c r="AL380" i="28" s="1"/>
  <c r="AW380" i="28" a="1"/>
  <c r="AW380" i="28" s="1"/>
  <c r="AO380" i="28" a="1"/>
  <c r="AO380" i="28" s="1"/>
  <c r="BA380" i="28" a="1"/>
  <c r="BA380" i="28" s="1"/>
  <c r="BE380" i="28" a="1"/>
  <c r="BE380" i="28" s="1"/>
  <c r="AK372" i="28" a="1"/>
  <c r="AK372" i="28" s="1"/>
  <c r="AO372" i="28" a="1"/>
  <c r="AO372" i="28" s="1"/>
  <c r="AS372" i="28" a="1"/>
  <c r="AS372" i="28" s="1"/>
  <c r="AT372" i="28" s="1"/>
  <c r="AW372" i="28" a="1"/>
  <c r="AW372" i="28" s="1"/>
  <c r="BA372" i="28" a="1"/>
  <c r="BA372" i="28" s="1"/>
  <c r="BE372" i="28" a="1"/>
  <c r="BE372" i="28" s="1"/>
  <c r="AC372" i="28" a="1"/>
  <c r="AC372" i="28" s="1"/>
  <c r="AG372" i="28" a="1"/>
  <c r="AG372" i="28" s="1"/>
  <c r="AG364" i="28" a="1"/>
  <c r="AG364" i="28" s="1"/>
  <c r="BA364" i="28" a="1"/>
  <c r="BA364" i="28" s="1"/>
  <c r="AS364" i="28" a="1"/>
  <c r="AS364" i="28" s="1"/>
  <c r="BE364" i="28" a="1"/>
  <c r="BE364" i="28" s="1"/>
  <c r="AK364" i="28" a="1"/>
  <c r="AK364" i="28" s="1"/>
  <c r="AO364" i="28" a="1"/>
  <c r="AO364" i="28" s="1"/>
  <c r="AP364" i="28" s="1"/>
  <c r="AW364" i="28" a="1"/>
  <c r="AW364" i="28" s="1"/>
  <c r="AX364" i="28" s="1"/>
  <c r="AC364" i="28" a="1"/>
  <c r="AC364" i="28" s="1"/>
  <c r="AK356" i="28" a="1"/>
  <c r="AK356" i="28" s="1"/>
  <c r="AO356" i="28" a="1"/>
  <c r="AO356" i="28" s="1"/>
  <c r="AP356" i="28" s="1"/>
  <c r="AS356" i="28" a="1"/>
  <c r="AS356" i="28" s="1"/>
  <c r="BA356" i="28" a="1"/>
  <c r="BA356" i="28" s="1"/>
  <c r="AC356" i="28" a="1"/>
  <c r="AC356" i="28" s="1"/>
  <c r="AG356" i="28" a="1"/>
  <c r="AG356" i="28" s="1"/>
  <c r="AH356" i="28" s="1"/>
  <c r="BE356" i="28" a="1"/>
  <c r="BE356" i="28" s="1"/>
  <c r="AW356" i="28" a="1"/>
  <c r="AW356" i="28" s="1"/>
  <c r="BA348" i="28" a="1"/>
  <c r="BA348" i="28" s="1"/>
  <c r="AO348" i="28" a="1"/>
  <c r="AO348" i="28" s="1"/>
  <c r="AP348" i="28" s="1"/>
  <c r="AG348" i="28" a="1"/>
  <c r="AG348" i="28" s="1"/>
  <c r="AW348" i="28" a="1"/>
  <c r="AW348" i="28" s="1"/>
  <c r="BE348" i="28" a="1"/>
  <c r="BE348" i="28" s="1"/>
  <c r="AK348" i="28" a="1"/>
  <c r="AK348" i="28" s="1"/>
  <c r="AC348" i="28" a="1"/>
  <c r="AC348" i="28" s="1"/>
  <c r="AS348" i="28" a="1"/>
  <c r="AS348" i="28" s="1"/>
  <c r="AC340" i="28" a="1"/>
  <c r="AC340" i="28" s="1"/>
  <c r="BA340" i="28" a="1"/>
  <c r="BA340" i="28" s="1"/>
  <c r="AK340" i="28" a="1"/>
  <c r="AK340" i="28" s="1"/>
  <c r="BE340" i="28" a="1"/>
  <c r="BE340" i="28" s="1"/>
  <c r="AG340" i="28" a="1"/>
  <c r="AG340" i="28" s="1"/>
  <c r="AO340" i="28" a="1"/>
  <c r="AO340" i="28" s="1"/>
  <c r="AS340" i="28" a="1"/>
  <c r="AS340" i="28" s="1"/>
  <c r="AT340" i="28" s="1"/>
  <c r="AW340" i="28" a="1"/>
  <c r="AW340" i="28" s="1"/>
  <c r="BA332" i="28" a="1"/>
  <c r="BA332" i="28" s="1"/>
  <c r="AC332" i="28" a="1"/>
  <c r="AC332" i="28" s="1"/>
  <c r="AS332" i="28" a="1"/>
  <c r="AS332" i="28" s="1"/>
  <c r="BE332" i="28" a="1"/>
  <c r="BE332" i="28" s="1"/>
  <c r="AK332" i="28" a="1"/>
  <c r="AK332" i="28" s="1"/>
  <c r="AG332" i="28" a="1"/>
  <c r="AG332" i="28" s="1"/>
  <c r="AO332" i="28" a="1"/>
  <c r="AO332" i="28" s="1"/>
  <c r="AW332" i="28" a="1"/>
  <c r="AW332" i="28" s="1"/>
  <c r="AX332" i="28" s="1"/>
  <c r="AK324" i="28" a="1"/>
  <c r="AK324" i="28" s="1"/>
  <c r="AG324" i="28" a="1"/>
  <c r="AG324" i="28" s="1"/>
  <c r="AW324" i="28" a="1"/>
  <c r="AW324" i="28" s="1"/>
  <c r="AX324" i="28" s="1"/>
  <c r="AC324" i="28" a="1"/>
  <c r="AC324" i="28" s="1"/>
  <c r="AS324" i="28" a="1"/>
  <c r="AS324" i="28" s="1"/>
  <c r="AO324" i="28" a="1"/>
  <c r="AO324" i="28" s="1"/>
  <c r="BA324" i="28" a="1"/>
  <c r="BA324" i="28" s="1"/>
  <c r="BE324" i="28" a="1"/>
  <c r="BE324" i="28" s="1"/>
  <c r="AK316" i="28" a="1"/>
  <c r="AK316" i="28" s="1"/>
  <c r="AO316" i="28" a="1"/>
  <c r="AO316" i="28" s="1"/>
  <c r="AW316" i="28" a="1"/>
  <c r="AW316" i="28" s="1"/>
  <c r="BE316" i="28" a="1"/>
  <c r="BE316" i="28" s="1"/>
  <c r="AG316" i="28" a="1"/>
  <c r="AG316" i="28" s="1"/>
  <c r="AH316" i="28" s="1"/>
  <c r="AS316" i="28" a="1"/>
  <c r="AS316" i="28" s="1"/>
  <c r="AC316" i="28" a="1"/>
  <c r="AC316" i="28" s="1"/>
  <c r="BA316" i="28" a="1"/>
  <c r="BA316" i="28" s="1"/>
  <c r="BB316" i="28" s="1"/>
  <c r="AC308" i="28" a="1"/>
  <c r="AC308" i="28" s="1"/>
  <c r="AD308" i="28" s="1"/>
  <c r="BE308" i="28" a="1"/>
  <c r="BE308" i="28" s="1"/>
  <c r="AS308" i="28" a="1"/>
  <c r="AS308" i="28" s="1"/>
  <c r="AT308" i="28" s="1"/>
  <c r="BA308" i="28" a="1"/>
  <c r="BA308" i="28" s="1"/>
  <c r="AW308" i="28" a="1"/>
  <c r="AW308" i="28" s="1"/>
  <c r="AO308" i="28" a="1"/>
  <c r="AO308" i="28" s="1"/>
  <c r="AG308" i="28" a="1"/>
  <c r="AG308" i="28" s="1"/>
  <c r="AK308" i="28" a="1"/>
  <c r="AK308" i="28" s="1"/>
  <c r="BE300" i="28" a="1"/>
  <c r="BE300" i="28" s="1"/>
  <c r="AS300" i="28" a="1"/>
  <c r="AS300" i="28" s="1"/>
  <c r="AT300" i="28" s="1"/>
  <c r="AK300" i="28" a="1"/>
  <c r="AK300" i="28" s="1"/>
  <c r="AL300" i="28" s="1"/>
  <c r="AW300" i="28" a="1"/>
  <c r="AW300" i="28" s="1"/>
  <c r="AC292" i="28" a="1"/>
  <c r="AC292" i="28" s="1"/>
  <c r="AK292" i="28" a="1"/>
  <c r="AK292" i="28" s="1"/>
  <c r="AG292" i="28" a="1"/>
  <c r="AG292" i="28" s="1"/>
  <c r="AH292" i="28" s="1"/>
  <c r="AO292" i="28" a="1"/>
  <c r="AO292" i="28" s="1"/>
  <c r="BA292" i="28" a="1"/>
  <c r="BA292" i="28" s="1"/>
  <c r="AS292" i="28" a="1"/>
  <c r="AS292" i="28" s="1"/>
  <c r="AT292" i="28" s="1"/>
  <c r="AW292" i="28" a="1"/>
  <c r="AW292" i="28" s="1"/>
  <c r="BE292" i="28" a="1"/>
  <c r="BE292" i="28" s="1"/>
  <c r="AS284" i="28" a="1"/>
  <c r="AS284" i="28" s="1"/>
  <c r="AG284" i="28" a="1"/>
  <c r="AG284" i="28" s="1"/>
  <c r="AW284" i="28" a="1"/>
  <c r="AW284" i="28" s="1"/>
  <c r="AX284" i="28" s="1"/>
  <c r="BE284" i="28" a="1"/>
  <c r="BE284" i="28" s="1"/>
  <c r="BA284" i="28" a="1"/>
  <c r="BA284" i="28" s="1"/>
  <c r="BB284" i="28" s="1"/>
  <c r="AK284" i="28" a="1"/>
  <c r="AK284" i="28" s="1"/>
  <c r="AL284" i="28" s="1"/>
  <c r="AC284" i="28" a="1"/>
  <c r="AC284" i="28" s="1"/>
  <c r="AD284" i="28" s="1"/>
  <c r="AO284" i="28" a="1"/>
  <c r="AO284" i="28" s="1"/>
  <c r="AO276" i="28" a="1"/>
  <c r="AO276" i="28" s="1"/>
  <c r="AS276" i="28" a="1"/>
  <c r="AS276" i="28" s="1"/>
  <c r="BA276" i="28" a="1"/>
  <c r="BA276" i="28" s="1"/>
  <c r="AW276" i="28" a="1"/>
  <c r="AW276" i="28" s="1"/>
  <c r="AW268" i="28" a="1"/>
  <c r="AW268" i="28" s="1"/>
  <c r="BA268" i="28" a="1"/>
  <c r="BA268" i="28" s="1"/>
  <c r="AG268" i="28" a="1"/>
  <c r="AG268" i="28" s="1"/>
  <c r="AH268" i="28" s="1"/>
  <c r="AC268" i="28" a="1"/>
  <c r="AC268" i="28" s="1"/>
  <c r="BE268" i="28" a="1"/>
  <c r="BE268" i="28" s="1"/>
  <c r="BF268" i="28" s="1"/>
  <c r="AO268" i="28" a="1"/>
  <c r="AO268" i="28" s="1"/>
  <c r="AK268" i="28" a="1"/>
  <c r="AK268" i="28" s="1"/>
  <c r="AS268" i="28" a="1"/>
  <c r="AS268" i="28" s="1"/>
  <c r="AK260" i="28" a="1"/>
  <c r="AK260" i="28" s="1"/>
  <c r="AG260" i="28" a="1"/>
  <c r="AG260" i="28" s="1"/>
  <c r="AW260" i="28" a="1"/>
  <c r="AW260" i="28" s="1"/>
  <c r="AC260" i="28" a="1"/>
  <c r="AC260" i="28" s="1"/>
  <c r="AS260" i="28" a="1"/>
  <c r="AS260" i="28" s="1"/>
  <c r="AO260" i="28" a="1"/>
  <c r="AO260" i="28" s="1"/>
  <c r="BA260" i="28" a="1"/>
  <c r="BA260" i="28" s="1"/>
  <c r="BE260" i="28" a="1"/>
  <c r="BE260" i="28" s="1"/>
  <c r="AO252" i="28" a="1"/>
  <c r="AO252" i="28" s="1"/>
  <c r="AW252" i="28" a="1"/>
  <c r="AW252" i="28" s="1"/>
  <c r="BA252" i="28" a="1"/>
  <c r="BA252" i="28" s="1"/>
  <c r="AC252" i="28" a="1"/>
  <c r="AC252" i="28" s="1"/>
  <c r="AK252" i="28" a="1"/>
  <c r="AK252" i="28" s="1"/>
  <c r="AG252" i="28" a="1"/>
  <c r="AG252" i="28" s="1"/>
  <c r="AH252" i="28" s="1"/>
  <c r="BA244" i="28" a="1"/>
  <c r="BA244" i="28" s="1"/>
  <c r="BB244" i="28" s="1"/>
  <c r="AG244" i="28" a="1"/>
  <c r="AG244" i="28" s="1"/>
  <c r="AK244" i="28" a="1"/>
  <c r="AK244" i="28" s="1"/>
  <c r="AS244" i="28" a="1"/>
  <c r="AS244" i="28" s="1"/>
  <c r="AC244" i="28" a="1"/>
  <c r="AC244" i="28" s="1"/>
  <c r="AD244" i="28" s="1"/>
  <c r="AO244" i="28" a="1"/>
  <c r="AO244" i="28" s="1"/>
  <c r="BE244" i="28" a="1"/>
  <c r="BE244" i="28" s="1"/>
  <c r="BF244" i="28" s="1"/>
  <c r="AW244" i="28" a="1"/>
  <c r="AW244" i="28" s="1"/>
  <c r="AO236" i="28" a="1"/>
  <c r="AO236" i="28" s="1"/>
  <c r="BE236" i="28" a="1"/>
  <c r="BE236" i="28" s="1"/>
  <c r="BF236" i="28" s="1"/>
  <c r="AS236" i="28" a="1"/>
  <c r="AS236" i="28" s="1"/>
  <c r="BA236" i="28" a="1"/>
  <c r="BA236" i="28" s="1"/>
  <c r="AG236" i="28" a="1"/>
  <c r="AG236" i="28" s="1"/>
  <c r="AC236" i="28" a="1"/>
  <c r="AC236" i="28" s="1"/>
  <c r="AW236" i="28" a="1"/>
  <c r="AW236" i="28" s="1"/>
  <c r="AK236" i="28" a="1"/>
  <c r="AK236" i="28" s="1"/>
  <c r="AC228" i="28" a="1"/>
  <c r="AC228" i="28" s="1"/>
  <c r="AD228" i="28" s="1"/>
  <c r="AK228" i="28" a="1"/>
  <c r="AK228" i="28" s="1"/>
  <c r="AO228" i="28" a="1"/>
  <c r="AO228" i="28" s="1"/>
  <c r="BA228" i="28" a="1"/>
  <c r="BA228" i="28" s="1"/>
  <c r="AS228" i="28" a="1"/>
  <c r="AS228" i="28" s="1"/>
  <c r="BE228" i="28" a="1"/>
  <c r="BE228" i="28" s="1"/>
  <c r="AK220" i="28" a="1"/>
  <c r="AK220" i="28" s="1"/>
  <c r="AL220" i="28" s="1"/>
  <c r="AS220" i="28" a="1"/>
  <c r="AS220" i="28" s="1"/>
  <c r="AW220" i="28" a="1"/>
  <c r="AW220" i="28" s="1"/>
  <c r="BE220" i="28" a="1"/>
  <c r="BE220" i="28" s="1"/>
  <c r="BA220" i="28" a="1"/>
  <c r="BA220" i="28" s="1"/>
  <c r="AG220" i="28" a="1"/>
  <c r="AG220" i="28" s="1"/>
  <c r="AC220" i="28" a="1"/>
  <c r="AC220" i="28" s="1"/>
  <c r="AD220" i="28" s="1"/>
  <c r="AO220" i="28" a="1"/>
  <c r="AO220" i="28" s="1"/>
  <c r="AP220" i="28" s="1"/>
  <c r="AC212" i="28" a="1"/>
  <c r="AC212" i="28" s="1"/>
  <c r="AS212" i="28" a="1"/>
  <c r="AS212" i="28" s="1"/>
  <c r="AT212" i="28" s="1"/>
  <c r="AO212" i="28" a="1"/>
  <c r="AO212" i="28" s="1"/>
  <c r="AP212" i="28" s="1"/>
  <c r="AW212" i="28" a="1"/>
  <c r="AW212" i="28" s="1"/>
  <c r="BA212" i="28" a="1"/>
  <c r="BA212" i="28" s="1"/>
  <c r="BB212" i="28" s="1"/>
  <c r="AG212" i="28" a="1"/>
  <c r="AG212" i="28" s="1"/>
  <c r="AK212" i="28" a="1"/>
  <c r="AK212" i="28" s="1"/>
  <c r="BE212" i="28" a="1"/>
  <c r="BE212" i="28" s="1"/>
  <c r="BA204" i="28" a="1"/>
  <c r="BA204" i="28" s="1"/>
  <c r="AK204" i="28" a="1"/>
  <c r="AK204" i="28" s="1"/>
  <c r="AS204" i="28" a="1"/>
  <c r="AS204" i="28" s="1"/>
  <c r="AT204" i="28" s="1"/>
  <c r="AC204" i="28" a="1"/>
  <c r="AC204" i="28" s="1"/>
  <c r="AG204" i="28" a="1"/>
  <c r="AG204" i="28" s="1"/>
  <c r="AO204" i="28" a="1"/>
  <c r="AO204" i="28" s="1"/>
  <c r="AW196" i="28" a="1"/>
  <c r="AW196" i="28" s="1"/>
  <c r="AG196" i="28" a="1"/>
  <c r="AG196" i="28" s="1"/>
  <c r="AK196" i="28" a="1"/>
  <c r="AK196" i="28" s="1"/>
  <c r="AO196" i="28" a="1"/>
  <c r="AO196" i="28" s="1"/>
  <c r="AP196" i="28" s="1"/>
  <c r="AS196" i="28" a="1"/>
  <c r="AS196" i="28" s="1"/>
  <c r="BA196" i="28" a="1"/>
  <c r="BA196" i="28" s="1"/>
  <c r="BE196" i="28" a="1"/>
  <c r="BE196" i="28" s="1"/>
  <c r="AC196" i="28" a="1"/>
  <c r="AC196" i="28" s="1"/>
  <c r="AD196" i="28" s="1"/>
  <c r="AW188" i="28" a="1"/>
  <c r="AW188" i="28" s="1"/>
  <c r="AX188" i="28" s="1"/>
  <c r="BE188" i="28" a="1"/>
  <c r="BE188" i="28" s="1"/>
  <c r="AG188" i="28" a="1"/>
  <c r="AG188" i="28" s="1"/>
  <c r="AC188" i="28" a="1"/>
  <c r="AC188" i="28" s="1"/>
  <c r="AS188" i="28" a="1"/>
  <c r="AS188" i="28" s="1"/>
  <c r="AK188" i="28" a="1"/>
  <c r="AK188" i="28" s="1"/>
  <c r="BA188" i="28" a="1"/>
  <c r="BA188" i="28" s="1"/>
  <c r="AO188" i="28" a="1"/>
  <c r="AO188" i="28" s="1"/>
  <c r="AC180" i="28" a="1"/>
  <c r="AC180" i="28" s="1"/>
  <c r="AS180" i="28" a="1"/>
  <c r="AS180" i="28" s="1"/>
  <c r="BA180" i="28" a="1"/>
  <c r="BA180" i="28" s="1"/>
  <c r="AW180" i="28" a="1"/>
  <c r="AW180" i="28" s="1"/>
  <c r="AK180" i="28" a="1"/>
  <c r="AK180" i="28" s="1"/>
  <c r="AL180" i="28" s="1"/>
  <c r="AW172" i="28" a="1"/>
  <c r="AW172" i="28" s="1"/>
  <c r="BA172" i="28" a="1"/>
  <c r="BA172" i="28" s="1"/>
  <c r="AG172" i="28" a="1"/>
  <c r="AG172" i="28" s="1"/>
  <c r="BE172" i="28" a="1"/>
  <c r="BE172" i="28" s="1"/>
  <c r="AC172" i="28" a="1"/>
  <c r="AC172" i="28" s="1"/>
  <c r="AK172" i="28" a="1"/>
  <c r="AK172" i="28" s="1"/>
  <c r="AL172" i="28" s="1"/>
  <c r="AS172" i="28" a="1"/>
  <c r="AS172" i="28" s="1"/>
  <c r="AO172" i="28" a="1"/>
  <c r="AO172" i="28" s="1"/>
  <c r="AG164" i="28" a="1"/>
  <c r="AG164" i="28" s="1"/>
  <c r="AK164" i="28" a="1"/>
  <c r="AK164" i="28" s="1"/>
  <c r="AS164" i="28" a="1"/>
  <c r="AS164" i="28" s="1"/>
  <c r="AC164" i="28" a="1"/>
  <c r="AC164" i="28" s="1"/>
  <c r="AD164" i="28" s="1"/>
  <c r="AO164" i="28" a="1"/>
  <c r="AO164" i="28" s="1"/>
  <c r="BA164" i="28" a="1"/>
  <c r="BA164" i="28" s="1"/>
  <c r="BB164" i="28" s="1"/>
  <c r="AW164" i="28" a="1"/>
  <c r="AW164" i="28" s="1"/>
  <c r="BE164" i="28" a="1"/>
  <c r="BE164" i="28" s="1"/>
  <c r="BA156" i="28" a="1"/>
  <c r="BA156" i="28" s="1"/>
  <c r="BE156" i="28" a="1"/>
  <c r="BE156" i="28" s="1"/>
  <c r="AC156" i="28" a="1"/>
  <c r="AC156" i="28" s="1"/>
  <c r="AG156" i="28" a="1"/>
  <c r="AG156" i="28" s="1"/>
  <c r="AS156" i="28" a="1"/>
  <c r="AS156" i="28" s="1"/>
  <c r="AW148" i="28" a="1"/>
  <c r="AW148" i="28" s="1"/>
  <c r="AG148" i="28" a="1"/>
  <c r="AG148" i="28" s="1"/>
  <c r="BA148" i="28" a="1"/>
  <c r="BA148" i="28" s="1"/>
  <c r="BB148" i="28" s="1"/>
  <c r="AS148" i="28" a="1"/>
  <c r="AS148" i="28" s="1"/>
  <c r="AK148" i="28" a="1"/>
  <c r="AK148" i="28" s="1"/>
  <c r="AC148" i="28" a="1"/>
  <c r="AC148" i="28" s="1"/>
  <c r="BE148" i="28" a="1"/>
  <c r="BE148" i="28" s="1"/>
  <c r="AO148" i="28" a="1"/>
  <c r="AO148" i="28" s="1"/>
  <c r="AG140" i="28" a="1"/>
  <c r="AG140" i="28" s="1"/>
  <c r="AO140" i="28" a="1"/>
  <c r="AO140" i="28" s="1"/>
  <c r="AW140" i="28" a="1"/>
  <c r="AW140" i="28" s="1"/>
  <c r="BA140" i="28" a="1"/>
  <c r="BA140" i="28" s="1"/>
  <c r="AS140" i="28" a="1"/>
  <c r="AS140" i="28" s="1"/>
  <c r="BE140" i="28" a="1"/>
  <c r="BE140" i="28" s="1"/>
  <c r="AK140" i="28" a="1"/>
  <c r="AK140" i="28" s="1"/>
  <c r="AL140" i="28" s="1"/>
  <c r="AC140" i="28" a="1"/>
  <c r="AC140" i="28" s="1"/>
  <c r="AD140" i="28" s="1"/>
  <c r="AO132" i="28" a="1"/>
  <c r="AO132" i="28" s="1"/>
  <c r="AC132" i="28" a="1"/>
  <c r="AC132" i="28" s="1"/>
  <c r="AS132" i="28" a="1"/>
  <c r="AS132" i="28" s="1"/>
  <c r="AW124" i="28" a="1"/>
  <c r="AW124" i="28" s="1"/>
  <c r="AS124" i="28" a="1"/>
  <c r="AS124" i="28" s="1"/>
  <c r="BA124" i="28" a="1"/>
  <c r="BA124" i="28" s="1"/>
  <c r="BE124" i="28" a="1"/>
  <c r="BE124" i="28" s="1"/>
  <c r="AG124" i="28" a="1"/>
  <c r="AG124" i="28" s="1"/>
  <c r="AC124" i="28" a="1"/>
  <c r="AC124" i="28" s="1"/>
  <c r="AO124" i="28" a="1"/>
  <c r="AO124" i="28" s="1"/>
  <c r="AK124" i="28" a="1"/>
  <c r="AK124" i="28" s="1"/>
  <c r="AL124" i="28" s="1"/>
  <c r="BA116" i="28" a="1"/>
  <c r="BA116" i="28" s="1"/>
  <c r="AC116" i="28" a="1"/>
  <c r="AC116" i="28" s="1"/>
  <c r="AD116" i="28" s="1"/>
  <c r="AG116" i="28" a="1"/>
  <c r="AG116" i="28" s="1"/>
  <c r="AS116" i="28" a="1"/>
  <c r="AS116" i="28" s="1"/>
  <c r="AK116" i="28" a="1"/>
  <c r="AK116" i="28" s="1"/>
  <c r="BE116" i="28" a="1"/>
  <c r="BE116" i="28" s="1"/>
  <c r="AO116" i="28" a="1"/>
  <c r="AO116" i="28" s="1"/>
  <c r="AW116" i="28" a="1"/>
  <c r="AW116" i="28" s="1"/>
  <c r="AS108" i="28" a="1"/>
  <c r="AS108" i="28" s="1"/>
  <c r="AT108" i="28" s="1"/>
  <c r="AO108" i="28" a="1"/>
  <c r="AO108" i="28" s="1"/>
  <c r="BA108" i="28" a="1"/>
  <c r="BA108" i="28" s="1"/>
  <c r="BE108" i="28" a="1"/>
  <c r="BE108" i="28" s="1"/>
  <c r="BF108" i="28" s="1"/>
  <c r="AK108" i="28" a="1"/>
  <c r="AK108" i="28" s="1"/>
  <c r="AG108" i="28" a="1"/>
  <c r="AG108" i="28" s="1"/>
  <c r="AH108" i="28" s="1"/>
  <c r="BE100" i="28" a="1"/>
  <c r="BE100" i="28" s="1"/>
  <c r="AC100" i="28" a="1"/>
  <c r="AC100" i="28" s="1"/>
  <c r="AG100" i="28" a="1"/>
  <c r="AG100" i="28" s="1"/>
  <c r="AH100" i="28" s="1"/>
  <c r="AK100" i="28" a="1"/>
  <c r="AK100" i="28" s="1"/>
  <c r="AS100" i="28" a="1"/>
  <c r="AS100" i="28" s="1"/>
  <c r="BA100" i="28" a="1"/>
  <c r="BA100" i="28" s="1"/>
  <c r="AO100" i="28" a="1"/>
  <c r="AO100" i="28" s="1"/>
  <c r="AW100" i="28" a="1"/>
  <c r="AW100" i="28" s="1"/>
  <c r="AG92" i="28" a="1"/>
  <c r="AG92" i="28" s="1"/>
  <c r="AH92" i="28" s="1"/>
  <c r="AW92" i="28" a="1"/>
  <c r="AW92" i="28" s="1"/>
  <c r="AS92" i="28" a="1"/>
  <c r="AS92" i="28" s="1"/>
  <c r="BA92" i="28" a="1"/>
  <c r="BA92" i="28" s="1"/>
  <c r="BE92" i="28" a="1"/>
  <c r="BE92" i="28" s="1"/>
  <c r="BF92" i="28" s="1"/>
  <c r="AC92" i="28" a="1"/>
  <c r="AC92" i="28" s="1"/>
  <c r="AK92" i="28" a="1"/>
  <c r="AK92" i="28" s="1"/>
  <c r="AO92" i="28" a="1"/>
  <c r="AO92" i="28" s="1"/>
  <c r="AC84" i="28" a="1"/>
  <c r="AC84" i="28" s="1"/>
  <c r="AS84" i="28" a="1"/>
  <c r="AS84" i="28" s="1"/>
  <c r="BE84" i="28" a="1"/>
  <c r="BE84" i="28" s="1"/>
  <c r="AG84" i="28" a="1"/>
  <c r="AG84" i="28" s="1"/>
  <c r="BA84" i="28" a="1"/>
  <c r="BA84" i="28" s="1"/>
  <c r="BA76" i="28" a="1"/>
  <c r="BA76" i="28" s="1"/>
  <c r="BB76" i="28" s="1"/>
  <c r="AO76" i="28" a="1"/>
  <c r="AO76" i="28" s="1"/>
  <c r="AC76" i="28" a="1"/>
  <c r="AC76" i="28" s="1"/>
  <c r="AS76" i="28" a="1"/>
  <c r="AS76" i="28" s="1"/>
  <c r="BE76" i="28" a="1"/>
  <c r="BE76" i="28" s="1"/>
  <c r="AK76" i="28" a="1"/>
  <c r="AK76" i="28" s="1"/>
  <c r="AW76" i="28" a="1"/>
  <c r="AW76" i="28" s="1"/>
  <c r="AG76" i="28" a="1"/>
  <c r="AG76" i="28" s="1"/>
  <c r="AH76" i="28" s="1"/>
  <c r="AW68" i="28" a="1"/>
  <c r="AW68" i="28" s="1"/>
  <c r="AG68" i="28" a="1"/>
  <c r="AG68" i="28" s="1"/>
  <c r="BA68" i="28" a="1"/>
  <c r="BA68" i="28" s="1"/>
  <c r="AK68" i="28" a="1"/>
  <c r="AK68" i="28" s="1"/>
  <c r="AC68" i="28" a="1"/>
  <c r="AC68" i="28" s="1"/>
  <c r="AD68" i="28" s="1"/>
  <c r="AS68" i="28" a="1"/>
  <c r="AS68" i="28" s="1"/>
  <c r="AT68" i="28" s="1"/>
  <c r="BE68" i="28" a="1"/>
  <c r="BE68" i="28" s="1"/>
  <c r="AO68" i="28" a="1"/>
  <c r="AO68" i="28" s="1"/>
  <c r="AS60" i="28" a="1"/>
  <c r="AS60" i="28" s="1"/>
  <c r="BE60" i="28" a="1"/>
  <c r="BE60" i="28" s="1"/>
  <c r="AO60" i="28" a="1"/>
  <c r="AO60" i="28" s="1"/>
  <c r="AW60" i="28" a="1"/>
  <c r="AW60" i="28" s="1"/>
  <c r="AK60" i="28" a="1"/>
  <c r="AK60" i="28" s="1"/>
  <c r="AK52" i="28" a="1"/>
  <c r="AK52" i="28" s="1"/>
  <c r="AG52" i="28" a="1"/>
  <c r="AG52" i="28" s="1"/>
  <c r="AH52" i="28" s="1"/>
  <c r="AC52" i="28" a="1"/>
  <c r="AC52" i="28" s="1"/>
  <c r="AD52" i="28" s="1"/>
  <c r="AS52" i="28" a="1"/>
  <c r="AS52" i="28" s="1"/>
  <c r="AT52" i="28" s="1"/>
  <c r="AO52" i="28" a="1"/>
  <c r="AO52" i="28" s="1"/>
  <c r="BA52" i="28" a="1"/>
  <c r="BA52" i="28" s="1"/>
  <c r="BE52" i="28" a="1"/>
  <c r="BE52" i="28" s="1"/>
  <c r="AW52" i="28" a="1"/>
  <c r="AW52" i="28" s="1"/>
  <c r="AK44" i="28" a="1"/>
  <c r="AK44" i="28" s="1"/>
  <c r="AC44" i="28" a="1"/>
  <c r="AC44" i="28" s="1"/>
  <c r="AW44" i="28" a="1"/>
  <c r="AW44" i="28" s="1"/>
  <c r="AG44" i="28" a="1"/>
  <c r="AG44" i="28" s="1"/>
  <c r="AH44" i="28" s="1"/>
  <c r="BA44" i="28" a="1"/>
  <c r="BA44" i="28" s="1"/>
  <c r="AS44" i="28" a="1"/>
  <c r="AS44" i="28" s="1"/>
  <c r="AO44" i="28" a="1"/>
  <c r="AO44" i="28" s="1"/>
  <c r="BE44" i="28" a="1"/>
  <c r="BE44" i="28" s="1"/>
  <c r="BF44" i="28" s="1"/>
  <c r="AG36" i="28" a="1"/>
  <c r="AG36" i="28" s="1"/>
  <c r="AS36" i="28" a="1"/>
  <c r="AS36" i="28" s="1"/>
  <c r="AW36" i="28" a="1"/>
  <c r="AW36" i="28" s="1"/>
  <c r="AG499" i="28" a="1"/>
  <c r="AG499" i="28" s="1"/>
  <c r="AC499" i="28" a="1"/>
  <c r="AC499" i="28" s="1"/>
  <c r="AK499" i="28" a="1"/>
  <c r="AK499" i="28" s="1"/>
  <c r="BE499" i="28" a="1"/>
  <c r="BE499" i="28" s="1"/>
  <c r="AO499" i="28" a="1"/>
  <c r="AO499" i="28" s="1"/>
  <c r="AS499" i="28" a="1"/>
  <c r="AS499" i="28" s="1"/>
  <c r="AW499" i="28" a="1"/>
  <c r="AW499" i="28" s="1"/>
  <c r="BA499" i="28" a="1"/>
  <c r="BA499" i="28" s="1"/>
  <c r="AO491" i="28" a="1"/>
  <c r="AO491" i="28" s="1"/>
  <c r="AP491" i="28" s="1"/>
  <c r="AW491" i="28" a="1"/>
  <c r="AW491" i="28" s="1"/>
  <c r="AS491" i="28" a="1"/>
  <c r="AS491" i="28" s="1"/>
  <c r="AT491" i="28" s="1"/>
  <c r="BA491" i="28" a="1"/>
  <c r="BA491" i="28" s="1"/>
  <c r="BB491" i="28" s="1"/>
  <c r="AK491" i="28" a="1"/>
  <c r="AK491" i="28" s="1"/>
  <c r="BE491" i="28" a="1"/>
  <c r="BE491" i="28" s="1"/>
  <c r="AC491" i="28" a="1"/>
  <c r="AC491" i="28" s="1"/>
  <c r="AG491" i="28" a="1"/>
  <c r="AG491" i="28" s="1"/>
  <c r="AG483" i="28" a="1"/>
  <c r="AG483" i="28" s="1"/>
  <c r="BE483" i="28" a="1"/>
  <c r="BE483" i="28" s="1"/>
  <c r="AO483" i="28" a="1"/>
  <c r="AO483" i="28" s="1"/>
  <c r="AP483" i="28" s="1"/>
  <c r="AW483" i="28" a="1"/>
  <c r="AW483" i="28" s="1"/>
  <c r="AK483" i="28" a="1"/>
  <c r="AK483" i="28" s="1"/>
  <c r="AL483" i="28" s="1"/>
  <c r="AS483" i="28" a="1"/>
  <c r="AS483" i="28" s="1"/>
  <c r="BA483" i="28" a="1"/>
  <c r="BA483" i="28" s="1"/>
  <c r="AC483" i="28" a="1"/>
  <c r="AC483" i="28" s="1"/>
  <c r="AG475" i="28" a="1"/>
  <c r="AG475" i="28" s="1"/>
  <c r="AK475" i="28" a="1"/>
  <c r="AK475" i="28" s="1"/>
  <c r="AS475" i="28" a="1"/>
  <c r="AS475" i="28" s="1"/>
  <c r="AT475" i="28" s="1"/>
  <c r="AW475" i="28" a="1"/>
  <c r="AW475" i="28" s="1"/>
  <c r="AO475" i="28" a="1"/>
  <c r="AO475" i="28" s="1"/>
  <c r="BA475" i="28" a="1"/>
  <c r="BA475" i="28" s="1"/>
  <c r="BE475" i="28" a="1"/>
  <c r="BE475" i="28" s="1"/>
  <c r="BF475" i="28" s="1"/>
  <c r="AC475" i="28" a="1"/>
  <c r="AC475" i="28" s="1"/>
  <c r="AS467" i="28" a="1"/>
  <c r="AS467" i="28" s="1"/>
  <c r="AT467" i="28" s="1"/>
  <c r="AO467" i="28" a="1"/>
  <c r="AO467" i="28" s="1"/>
  <c r="BA467" i="28" a="1"/>
  <c r="BA467" i="28" s="1"/>
  <c r="BB467" i="28" s="1"/>
  <c r="AW467" i="28" a="1"/>
  <c r="AW467" i="28" s="1"/>
  <c r="AG467" i="28" a="1"/>
  <c r="AG467" i="28" s="1"/>
  <c r="AH467" i="28" s="1"/>
  <c r="BE467" i="28" a="1"/>
  <c r="BE467" i="28" s="1"/>
  <c r="AC467" i="28" a="1"/>
  <c r="AC467" i="28" s="1"/>
  <c r="AK467" i="28" a="1"/>
  <c r="AK467" i="28" s="1"/>
  <c r="AC459" i="28" a="1"/>
  <c r="AC459" i="28" s="1"/>
  <c r="AG459" i="28" a="1"/>
  <c r="AG459" i="28" s="1"/>
  <c r="AO459" i="28" a="1"/>
  <c r="AO459" i="28" s="1"/>
  <c r="AP459" i="28" s="1"/>
  <c r="BA459" i="28" a="1"/>
  <c r="BA459" i="28" s="1"/>
  <c r="BB459" i="28" s="1"/>
  <c r="AK459" i="28" a="1"/>
  <c r="AK459" i="28" s="1"/>
  <c r="AL459" i="28" s="1"/>
  <c r="AS459" i="28" a="1"/>
  <c r="AS459" i="28" s="1"/>
  <c r="AW459" i="28" a="1"/>
  <c r="AW459" i="28" s="1"/>
  <c r="BE459" i="28" a="1"/>
  <c r="BE459" i="28" s="1"/>
  <c r="AO451" i="28" a="1"/>
  <c r="AO451" i="28" s="1"/>
  <c r="AK451" i="28" a="1"/>
  <c r="AK451" i="28" s="1"/>
  <c r="BE451" i="28" a="1"/>
  <c r="BE451" i="28" s="1"/>
  <c r="AS451" i="28" a="1"/>
  <c r="AS451" i="28" s="1"/>
  <c r="AW451" i="28" a="1"/>
  <c r="AW451" i="28" s="1"/>
  <c r="AX451" i="28" s="1"/>
  <c r="BA451" i="28" a="1"/>
  <c r="BA451" i="28" s="1"/>
  <c r="AC451" i="28" a="1"/>
  <c r="AC451" i="28" s="1"/>
  <c r="AD451" i="28" s="1"/>
  <c r="AG451" i="28" a="1"/>
  <c r="AG451" i="28" s="1"/>
  <c r="AG443" i="28" a="1"/>
  <c r="AG443" i="28" s="1"/>
  <c r="AH443" i="28" s="1"/>
  <c r="AC443" i="28" a="1"/>
  <c r="AC443" i="28" s="1"/>
  <c r="AD443" i="28" s="1"/>
  <c r="AO443" i="28" a="1"/>
  <c r="AO443" i="28" s="1"/>
  <c r="BE443" i="28" a="1"/>
  <c r="BE443" i="28" s="1"/>
  <c r="BF443" i="28" s="1"/>
  <c r="AK443" i="28" a="1"/>
  <c r="AK443" i="28" s="1"/>
  <c r="AW443" i="28" a="1"/>
  <c r="AW443" i="28" s="1"/>
  <c r="AX443" i="28" s="1"/>
  <c r="AS443" i="28" a="1"/>
  <c r="AS443" i="28" s="1"/>
  <c r="BA443" i="28" a="1"/>
  <c r="BA443" i="28" s="1"/>
  <c r="AO435" i="28" a="1"/>
  <c r="AO435" i="28" s="1"/>
  <c r="AW435" i="28" a="1"/>
  <c r="AW435" i="28" s="1"/>
  <c r="AX435" i="28" s="1"/>
  <c r="BA435" i="28" a="1"/>
  <c r="BA435" i="28" s="1"/>
  <c r="AC435" i="28" a="1"/>
  <c r="AC435" i="28" s="1"/>
  <c r="AG435" i="28" a="1"/>
  <c r="AG435" i="28" s="1"/>
  <c r="AH435" i="28" s="1"/>
  <c r="AK435" i="28" a="1"/>
  <c r="AK435" i="28" s="1"/>
  <c r="AS435" i="28" a="1"/>
  <c r="AS435" i="28" s="1"/>
  <c r="BE435" i="28" a="1"/>
  <c r="BE435" i="28" s="1"/>
  <c r="BA427" i="28" a="1"/>
  <c r="BA427" i="28" s="1"/>
  <c r="AC427" i="28" a="1"/>
  <c r="AC427" i="28" s="1"/>
  <c r="BE427" i="28" a="1"/>
  <c r="BE427" i="28" s="1"/>
  <c r="BF427" i="28" s="1"/>
  <c r="AO427" i="28" a="1"/>
  <c r="AO427" i="28" s="1"/>
  <c r="AK427" i="28" a="1"/>
  <c r="AK427" i="28" s="1"/>
  <c r="AG427" i="28" a="1"/>
  <c r="AG427" i="28" s="1"/>
  <c r="AH427" i="28" s="1"/>
  <c r="AW427" i="28" a="1"/>
  <c r="AW427" i="28" s="1"/>
  <c r="AS427" i="28" a="1"/>
  <c r="AS427" i="28" s="1"/>
  <c r="AG419" i="28" a="1"/>
  <c r="AG419" i="28" s="1"/>
  <c r="AH419" i="28" s="1"/>
  <c r="AO419" i="28" a="1"/>
  <c r="AO419" i="28" s="1"/>
  <c r="AP419" i="28" s="1"/>
  <c r="AK419" i="28" a="1"/>
  <c r="AK419" i="28" s="1"/>
  <c r="AW419" i="28" a="1"/>
  <c r="AW419" i="28" s="1"/>
  <c r="AS419" i="28" a="1"/>
  <c r="AS419" i="28" s="1"/>
  <c r="AC419" i="28" a="1"/>
  <c r="AC419" i="28" s="1"/>
  <c r="AD419" i="28" s="1"/>
  <c r="BA419" i="28" a="1"/>
  <c r="BA419" i="28" s="1"/>
  <c r="BE419" i="28" a="1"/>
  <c r="BE419" i="28" s="1"/>
  <c r="AW411" i="28" a="1"/>
  <c r="AW411" i="28" s="1"/>
  <c r="AK411" i="28" a="1"/>
  <c r="AK411" i="28" s="1"/>
  <c r="AL411" i="28" s="1"/>
  <c r="AS411" i="28" a="1"/>
  <c r="AS411" i="28" s="1"/>
  <c r="AO411" i="28" a="1"/>
  <c r="AO411" i="28" s="1"/>
  <c r="AP411" i="28" s="1"/>
  <c r="BA411" i="28" a="1"/>
  <c r="BA411" i="28" s="1"/>
  <c r="BB411" i="28" s="1"/>
  <c r="BE411" i="28" a="1"/>
  <c r="BE411" i="28" s="1"/>
  <c r="AG411" i="28" a="1"/>
  <c r="AG411" i="28" s="1"/>
  <c r="AC411" i="28" a="1"/>
  <c r="AC411" i="28" s="1"/>
  <c r="BE403" i="28" a="1"/>
  <c r="BE403" i="28" s="1"/>
  <c r="BF403" i="28" s="1"/>
  <c r="AK403" i="28" a="1"/>
  <c r="AK403" i="28" s="1"/>
  <c r="AG403" i="28" a="1"/>
  <c r="AG403" i="28" s="1"/>
  <c r="BA403" i="28" a="1"/>
  <c r="BA403" i="28" s="1"/>
  <c r="AW403" i="28" a="1"/>
  <c r="AW403" i="28" s="1"/>
  <c r="AC403" i="28" a="1"/>
  <c r="AC403" i="28" s="1"/>
  <c r="AS403" i="28" a="1"/>
  <c r="AS403" i="28" s="1"/>
  <c r="AO403" i="28" a="1"/>
  <c r="AO403" i="28" s="1"/>
  <c r="AG395" i="28" a="1"/>
  <c r="AG395" i="28" s="1"/>
  <c r="AH395" i="28" s="1"/>
  <c r="AS395" i="28" a="1"/>
  <c r="AS395" i="28" s="1"/>
  <c r="BA395" i="28" a="1"/>
  <c r="BA395" i="28" s="1"/>
  <c r="AO395" i="28" a="1"/>
  <c r="AO395" i="28" s="1"/>
  <c r="AP395" i="28" s="1"/>
  <c r="AW395" i="28" a="1"/>
  <c r="AW395" i="28" s="1"/>
  <c r="BE395" i="28" a="1"/>
  <c r="BE395" i="28" s="1"/>
  <c r="BF395" i="28" s="1"/>
  <c r="AC395" i="28" a="1"/>
  <c r="AC395" i="28" s="1"/>
  <c r="AK395" i="28" a="1"/>
  <c r="AK395" i="28" s="1"/>
  <c r="AL395" i="28" s="1"/>
  <c r="AG387" i="28" a="1"/>
  <c r="AG387" i="28" s="1"/>
  <c r="AW387" i="28" a="1"/>
  <c r="AW387" i="28" s="1"/>
  <c r="BE387" i="28" a="1"/>
  <c r="BE387" i="28" s="1"/>
  <c r="BA387" i="28" a="1"/>
  <c r="BA387" i="28" s="1"/>
  <c r="AC387" i="28" a="1"/>
  <c r="AC387" i="28" s="1"/>
  <c r="AD387" i="28" s="1"/>
  <c r="AK387" i="28" a="1"/>
  <c r="AK387" i="28" s="1"/>
  <c r="AO387" i="28" a="1"/>
  <c r="AO387" i="28" s="1"/>
  <c r="AP387" i="28" s="1"/>
  <c r="AS387" i="28" a="1"/>
  <c r="AS387" i="28" s="1"/>
  <c r="AK379" i="28" a="1"/>
  <c r="AK379" i="28" s="1"/>
  <c r="AS379" i="28" a="1"/>
  <c r="AS379" i="28" s="1"/>
  <c r="AO379" i="28" a="1"/>
  <c r="AO379" i="28" s="1"/>
  <c r="AW379" i="28" a="1"/>
  <c r="AW379" i="28" s="1"/>
  <c r="AC379" i="28" a="1"/>
  <c r="AC379" i="28" s="1"/>
  <c r="AG379" i="28" a="1"/>
  <c r="AG379" i="28" s="1"/>
  <c r="BA379" i="28" a="1"/>
  <c r="BA379" i="28" s="1"/>
  <c r="BE379" i="28" a="1"/>
  <c r="BE379" i="28" s="1"/>
  <c r="BF379" i="28" s="1"/>
  <c r="AW371" i="28" a="1"/>
  <c r="AW371" i="28" s="1"/>
  <c r="BA371" i="28" a="1"/>
  <c r="BA371" i="28" s="1"/>
  <c r="BB371" i="28" s="1"/>
  <c r="AC371" i="28" a="1"/>
  <c r="AC371" i="28" s="1"/>
  <c r="AG371" i="28" a="1"/>
  <c r="AG371" i="28" s="1"/>
  <c r="AK371" i="28" a="1"/>
  <c r="AK371" i="28" s="1"/>
  <c r="BE371" i="28" a="1"/>
  <c r="BE371" i="28" s="1"/>
  <c r="AS371" i="28" a="1"/>
  <c r="AS371" i="28" s="1"/>
  <c r="AO371" i="28" a="1"/>
  <c r="AO371" i="28" s="1"/>
  <c r="AG363" i="28" a="1"/>
  <c r="AG363" i="28" s="1"/>
  <c r="AH363" i="28" s="1"/>
  <c r="BE363" i="28" a="1"/>
  <c r="BE363" i="28" s="1"/>
  <c r="AO363" i="28" a="1"/>
  <c r="AO363" i="28" s="1"/>
  <c r="AS363" i="28" a="1"/>
  <c r="AS363" i="28" s="1"/>
  <c r="AC363" i="28" a="1"/>
  <c r="AC363" i="28" s="1"/>
  <c r="AD363" i="28" s="1"/>
  <c r="AW363" i="28" a="1"/>
  <c r="AW363" i="28" s="1"/>
  <c r="AK363" i="28" a="1"/>
  <c r="AK363" i="28" s="1"/>
  <c r="BA363" i="28" a="1"/>
  <c r="BA363" i="28" s="1"/>
  <c r="BA355" i="28" a="1"/>
  <c r="BA355" i="28" s="1"/>
  <c r="BE355" i="28" a="1"/>
  <c r="BE355" i="28" s="1"/>
  <c r="AO355" i="28" a="1"/>
  <c r="AO355" i="28" s="1"/>
  <c r="AK355" i="28" a="1"/>
  <c r="AK355" i="28" s="1"/>
  <c r="AG355" i="28" a="1"/>
  <c r="AG355" i="28" s="1"/>
  <c r="AW355" i="28" a="1"/>
  <c r="AW355" i="28" s="1"/>
  <c r="AC355" i="28" a="1"/>
  <c r="AC355" i="28" s="1"/>
  <c r="AD355" i="28" s="1"/>
  <c r="AS355" i="28" a="1"/>
  <c r="AS355" i="28" s="1"/>
  <c r="BE347" i="28" a="1"/>
  <c r="BE347" i="28" s="1"/>
  <c r="BF347" i="28" s="1"/>
  <c r="AG347" i="28" a="1"/>
  <c r="AG347" i="28" s="1"/>
  <c r="AK347" i="28" a="1"/>
  <c r="AK347" i="28" s="1"/>
  <c r="AO347" i="28" a="1"/>
  <c r="AO347" i="28" s="1"/>
  <c r="BA347" i="28" a="1"/>
  <c r="BA347" i="28" s="1"/>
  <c r="AW347" i="28" a="1"/>
  <c r="AW347" i="28" s="1"/>
  <c r="AS347" i="28" a="1"/>
  <c r="AS347" i="28" s="1"/>
  <c r="AC347" i="28" a="1"/>
  <c r="AC347" i="28" s="1"/>
  <c r="AG339" i="28" a="1"/>
  <c r="AG339" i="28" s="1"/>
  <c r="AW339" i="28" a="1"/>
  <c r="AW339" i="28" s="1"/>
  <c r="AO339" i="28" a="1"/>
  <c r="AO339" i="28" s="1"/>
  <c r="AS339" i="28" a="1"/>
  <c r="AS339" i="28" s="1"/>
  <c r="BE339" i="28" a="1"/>
  <c r="BE339" i="28" s="1"/>
  <c r="BF339" i="28" s="1"/>
  <c r="AC339" i="28" a="1"/>
  <c r="AC339" i="28" s="1"/>
  <c r="BA339" i="28" a="1"/>
  <c r="BA339" i="28" s="1"/>
  <c r="AK339" i="28" a="1"/>
  <c r="AK339" i="28" s="1"/>
  <c r="AL339" i="28" s="1"/>
  <c r="AC331" i="28" a="1"/>
  <c r="AC331" i="28" s="1"/>
  <c r="AK331" i="28" a="1"/>
  <c r="AK331" i="28" s="1"/>
  <c r="AG331" i="28" a="1"/>
  <c r="AG331" i="28" s="1"/>
  <c r="AH331" i="28" s="1"/>
  <c r="BA331" i="28" a="1"/>
  <c r="BA331" i="28" s="1"/>
  <c r="AO331" i="28" a="1"/>
  <c r="AO331" i="28" s="1"/>
  <c r="AW331" i="28" a="1"/>
  <c r="AW331" i="28" s="1"/>
  <c r="BE331" i="28" a="1"/>
  <c r="BE331" i="28" s="1"/>
  <c r="AS331" i="28" a="1"/>
  <c r="AS331" i="28" s="1"/>
  <c r="AS323" i="28" a="1"/>
  <c r="AS323" i="28" s="1"/>
  <c r="AT323" i="28" s="1"/>
  <c r="BA323" i="28" a="1"/>
  <c r="BA323" i="28" s="1"/>
  <c r="BE323" i="28" a="1"/>
  <c r="BE323" i="28" s="1"/>
  <c r="BF323" i="28" s="1"/>
  <c r="AW323" i="28" a="1"/>
  <c r="AW323" i="28" s="1"/>
  <c r="AC323" i="28" a="1"/>
  <c r="AC323" i="28" s="1"/>
  <c r="AO323" i="28" a="1"/>
  <c r="AO323" i="28" s="1"/>
  <c r="AG323" i="28" a="1"/>
  <c r="AG323" i="28" s="1"/>
  <c r="AK323" i="28" a="1"/>
  <c r="AK323" i="28" s="1"/>
  <c r="BE315" i="28" a="1"/>
  <c r="BE315" i="28" s="1"/>
  <c r="AK315" i="28" a="1"/>
  <c r="AK315" i="28" s="1"/>
  <c r="AS315" i="28" a="1"/>
  <c r="AS315" i="28" s="1"/>
  <c r="AT315" i="28" s="1"/>
  <c r="AO315" i="28" a="1"/>
  <c r="AO315" i="28" s="1"/>
  <c r="AP315" i="28" s="1"/>
  <c r="AW315" i="28" a="1"/>
  <c r="AW315" i="28" s="1"/>
  <c r="AX315" i="28" s="1"/>
  <c r="AC315" i="28" a="1"/>
  <c r="AC315" i="28" s="1"/>
  <c r="AD315" i="28" s="1"/>
  <c r="AG315" i="28" a="1"/>
  <c r="AG315" i="28" s="1"/>
  <c r="AH315" i="28" s="1"/>
  <c r="BA315" i="28" a="1"/>
  <c r="BA315" i="28" s="1"/>
  <c r="AG307" i="28" a="1"/>
  <c r="AG307" i="28" s="1"/>
  <c r="AK307" i="28" a="1"/>
  <c r="AK307" i="28" s="1"/>
  <c r="BE307" i="28" a="1"/>
  <c r="BE307" i="28" s="1"/>
  <c r="AO307" i="28" a="1"/>
  <c r="AO307" i="28" s="1"/>
  <c r="AC307" i="28" a="1"/>
  <c r="AC307" i="28" s="1"/>
  <c r="AD307" i="28" s="1"/>
  <c r="AW307" i="28" a="1"/>
  <c r="AW307" i="28" s="1"/>
  <c r="AS307" i="28" a="1"/>
  <c r="AS307" i="28" s="1"/>
  <c r="BA307" i="28" a="1"/>
  <c r="BA307" i="28" s="1"/>
  <c r="BA299" i="28" a="1"/>
  <c r="BA299" i="28" s="1"/>
  <c r="BB299" i="28" s="1"/>
  <c r="BE299" i="28" a="1"/>
  <c r="BE299" i="28" s="1"/>
  <c r="AS299" i="28" a="1"/>
  <c r="AS299" i="28" s="1"/>
  <c r="AO299" i="28" a="1"/>
  <c r="AO299" i="28" s="1"/>
  <c r="AW299" i="28" a="1"/>
  <c r="AW299" i="28" s="1"/>
  <c r="AG291" i="28" a="1"/>
  <c r="AG291" i="28" s="1"/>
  <c r="BA291" i="28" a="1"/>
  <c r="BA291" i="28" s="1"/>
  <c r="AC291" i="28" a="1"/>
  <c r="AC291" i="28" s="1"/>
  <c r="AW291" i="28" a="1"/>
  <c r="AW291" i="28" s="1"/>
  <c r="AS291" i="28" a="1"/>
  <c r="AS291" i="28" s="1"/>
  <c r="AK291" i="28" a="1"/>
  <c r="AK291" i="28" s="1"/>
  <c r="BE291" i="28" a="1"/>
  <c r="BE291" i="28" s="1"/>
  <c r="AO291" i="28" a="1"/>
  <c r="AO291" i="28" s="1"/>
  <c r="AP291" i="28" s="1"/>
  <c r="AS283" i="28" a="1"/>
  <c r="AS283" i="28" s="1"/>
  <c r="AW283" i="28" a="1"/>
  <c r="AW283" i="28" s="1"/>
  <c r="AX283" i="28" s="1"/>
  <c r="AG283" i="28" a="1"/>
  <c r="AG283" i="28" s="1"/>
  <c r="BA283" i="28" a="1"/>
  <c r="BA283" i="28" s="1"/>
  <c r="AK283" i="28" a="1"/>
  <c r="AK283" i="28" s="1"/>
  <c r="AC283" i="28" a="1"/>
  <c r="AC283" i="28" s="1"/>
  <c r="BE283" i="28" a="1"/>
  <c r="BE283" i="28" s="1"/>
  <c r="AO283" i="28" a="1"/>
  <c r="AO283" i="28" s="1"/>
  <c r="BE275" i="28" a="1"/>
  <c r="BE275" i="28" s="1"/>
  <c r="BF275" i="28" s="1"/>
  <c r="AG275" i="28" a="1"/>
  <c r="AG275" i="28" s="1"/>
  <c r="AW275" i="28" a="1"/>
  <c r="AW275" i="28" s="1"/>
  <c r="AX275" i="28" s="1"/>
  <c r="AC275" i="28" a="1"/>
  <c r="AC275" i="28" s="1"/>
  <c r="AD275" i="28" s="1"/>
  <c r="AK267" i="28" a="1"/>
  <c r="AK267" i="28" s="1"/>
  <c r="BA267" i="28" a="1"/>
  <c r="BA267" i="28" s="1"/>
  <c r="AO267" i="28" a="1"/>
  <c r="AO267" i="28" s="1"/>
  <c r="AP267" i="28" s="1"/>
  <c r="AS267" i="28" a="1"/>
  <c r="AS267" i="28" s="1"/>
  <c r="AW267" i="28" a="1"/>
  <c r="AW267" i="28" s="1"/>
  <c r="AX267" i="28" s="1"/>
  <c r="BE267" i="28" a="1"/>
  <c r="BE267" i="28" s="1"/>
  <c r="AC267" i="28" a="1"/>
  <c r="AC267" i="28" s="1"/>
  <c r="AG267" i="28" a="1"/>
  <c r="AG267" i="28" s="1"/>
  <c r="AG259" i="28" a="1"/>
  <c r="AG259" i="28" s="1"/>
  <c r="AC259" i="28" a="1"/>
  <c r="AC259" i="28" s="1"/>
  <c r="AO259" i="28" a="1"/>
  <c r="AO259" i="28" s="1"/>
  <c r="AP259" i="28" s="1"/>
  <c r="AK259" i="28" a="1"/>
  <c r="AK259" i="28" s="1"/>
  <c r="AL259" i="28" s="1"/>
  <c r="BE259" i="28" a="1"/>
  <c r="BE259" i="28" s="1"/>
  <c r="AW259" i="28" a="1"/>
  <c r="AW259" i="28" s="1"/>
  <c r="AX259" i="28" s="1"/>
  <c r="AS259" i="28" a="1"/>
  <c r="AS259" i="28" s="1"/>
  <c r="AT259" i="28" s="1"/>
  <c r="BA259" i="28" a="1"/>
  <c r="BA259" i="28" s="1"/>
  <c r="AK251" i="28" a="1"/>
  <c r="AK251" i="28" s="1"/>
  <c r="AC251" i="28" a="1"/>
  <c r="AC251" i="28" s="1"/>
  <c r="AW251" i="28" a="1"/>
  <c r="AW251" i="28" s="1"/>
  <c r="AW243" i="28" a="1"/>
  <c r="AW243" i="28" s="1"/>
  <c r="BA243" i="28" a="1"/>
  <c r="BA243" i="28" s="1"/>
  <c r="AG243" i="28" a="1"/>
  <c r="AG243" i="28" s="1"/>
  <c r="AO243" i="28" a="1"/>
  <c r="AO243" i="28" s="1"/>
  <c r="AC243" i="28" a="1"/>
  <c r="AC243" i="28" s="1"/>
  <c r="AD243" i="28" s="1"/>
  <c r="AK243" i="28" a="1"/>
  <c r="AK243" i="28" s="1"/>
  <c r="AS243" i="28" a="1"/>
  <c r="AS243" i="28" s="1"/>
  <c r="BE243" i="28" a="1"/>
  <c r="BE243" i="28" s="1"/>
  <c r="AK235" i="28" a="1"/>
  <c r="AK235" i="28" s="1"/>
  <c r="BE235" i="28" a="1"/>
  <c r="BE235" i="28" s="1"/>
  <c r="AO235" i="28" a="1"/>
  <c r="AO235" i="28" s="1"/>
  <c r="AG235" i="28" a="1"/>
  <c r="AG235" i="28" s="1"/>
  <c r="AH235" i="28" s="1"/>
  <c r="AS235" i="28" a="1"/>
  <c r="AS235" i="28" s="1"/>
  <c r="AC235" i="28" a="1"/>
  <c r="AC235" i="28" s="1"/>
  <c r="AW235" i="28" a="1"/>
  <c r="AW235" i="28" s="1"/>
  <c r="BA235" i="28" a="1"/>
  <c r="BA235" i="28" s="1"/>
  <c r="BE227" i="28" a="1"/>
  <c r="BE227" i="28" s="1"/>
  <c r="BF227" i="28" s="1"/>
  <c r="AO227" i="28" a="1"/>
  <c r="AO227" i="28" s="1"/>
  <c r="AC227" i="28" a="1"/>
  <c r="AC227" i="28" s="1"/>
  <c r="AS227" i="28" a="1"/>
  <c r="AS227" i="28" s="1"/>
  <c r="AO219" i="28" a="1"/>
  <c r="AO219" i="28" s="1"/>
  <c r="AS219" i="28" a="1"/>
  <c r="AS219" i="28" s="1"/>
  <c r="AW219" i="28" a="1"/>
  <c r="AW219" i="28" s="1"/>
  <c r="AG219" i="28" a="1"/>
  <c r="AG219" i="28" s="1"/>
  <c r="AH219" i="28" s="1"/>
  <c r="BA219" i="28" a="1"/>
  <c r="BA219" i="28" s="1"/>
  <c r="AK219" i="28" a="1"/>
  <c r="AK219" i="28" s="1"/>
  <c r="AC219" i="28" a="1"/>
  <c r="AC219" i="28" s="1"/>
  <c r="BE219" i="28" a="1"/>
  <c r="BE219" i="28" s="1"/>
  <c r="AG211" i="28" a="1"/>
  <c r="AG211" i="28" s="1"/>
  <c r="AH211" i="28" s="1"/>
  <c r="AO211" i="28" a="1"/>
  <c r="AO211" i="28" s="1"/>
  <c r="AW211" i="28" a="1"/>
  <c r="AW211" i="28" s="1"/>
  <c r="BE211" i="28" a="1"/>
  <c r="BE211" i="28" s="1"/>
  <c r="BA211" i="28" a="1"/>
  <c r="BA211" i="28" s="1"/>
  <c r="AS211" i="28" a="1"/>
  <c r="AS211" i="28" s="1"/>
  <c r="AC211" i="28" a="1"/>
  <c r="AC211" i="28" s="1"/>
  <c r="AK211" i="28" a="1"/>
  <c r="AK211" i="28" s="1"/>
  <c r="BA203" i="28" a="1"/>
  <c r="BA203" i="28" s="1"/>
  <c r="BB203" i="28" s="1"/>
  <c r="AC203" i="28" a="1"/>
  <c r="AC203" i="28" s="1"/>
  <c r="AK203" i="28" a="1"/>
  <c r="AK203" i="28" s="1"/>
  <c r="AG203" i="28" a="1"/>
  <c r="AG203" i="28" s="1"/>
  <c r="AW203" i="28" a="1"/>
  <c r="AW203" i="28" s="1"/>
  <c r="AX203" i="28" s="1"/>
  <c r="AG195" i="28" a="1"/>
  <c r="AG195" i="28" s="1"/>
  <c r="AK195" i="28" a="1"/>
  <c r="AK195" i="28" s="1"/>
  <c r="AO195" i="28" a="1"/>
  <c r="AO195" i="28" s="1"/>
  <c r="BA195" i="28" a="1"/>
  <c r="BA195" i="28" s="1"/>
  <c r="AS195" i="28" a="1"/>
  <c r="AS195" i="28" s="1"/>
  <c r="AW195" i="28" a="1"/>
  <c r="AW195" i="28" s="1"/>
  <c r="AX195" i="28" s="1"/>
  <c r="AC195" i="28" a="1"/>
  <c r="AC195" i="28" s="1"/>
  <c r="BE195" i="28" a="1"/>
  <c r="BE195" i="28" s="1"/>
  <c r="AW187" i="28" a="1"/>
  <c r="AW187" i="28" s="1"/>
  <c r="AG187" i="28" a="1"/>
  <c r="AG187" i="28" s="1"/>
  <c r="BA187" i="28" a="1"/>
  <c r="BA187" i="28" s="1"/>
  <c r="BB187" i="28" s="1"/>
  <c r="AK187" i="28" a="1"/>
  <c r="AK187" i="28" s="1"/>
  <c r="AL187" i="28" s="1"/>
  <c r="BE187" i="28" a="1"/>
  <c r="BE187" i="28" s="1"/>
  <c r="AO187" i="28" a="1"/>
  <c r="AO187" i="28" s="1"/>
  <c r="AC187" i="28" a="1"/>
  <c r="AC187" i="28" s="1"/>
  <c r="AS187" i="28" a="1"/>
  <c r="AS187" i="28" s="1"/>
  <c r="AK179" i="28" a="1"/>
  <c r="AK179" i="28" s="1"/>
  <c r="AS179" i="28" a="1"/>
  <c r="AS179" i="28" s="1"/>
  <c r="BE179" i="28" a="1"/>
  <c r="BE179" i="28" s="1"/>
  <c r="BE171" i="28" a="1"/>
  <c r="BE171" i="28" s="1"/>
  <c r="BA171" i="28" a="1"/>
  <c r="BA171" i="28" s="1"/>
  <c r="AC171" i="28" a="1"/>
  <c r="AC171" i="28" s="1"/>
  <c r="AG171" i="28" a="1"/>
  <c r="AG171" i="28" s="1"/>
  <c r="AH171" i="28" s="1"/>
  <c r="AS171" i="28" a="1"/>
  <c r="AS171" i="28" s="1"/>
  <c r="AT171" i="28" s="1"/>
  <c r="AO171" i="28" a="1"/>
  <c r="AO171" i="28" s="1"/>
  <c r="AK171" i="28" a="1"/>
  <c r="AK171" i="28" s="1"/>
  <c r="AW171" i="28" a="1"/>
  <c r="AW171" i="28" s="1"/>
  <c r="AK163" i="28" a="1"/>
  <c r="AK163" i="28" s="1"/>
  <c r="AG163" i="28" a="1"/>
  <c r="AG163" i="28" s="1"/>
  <c r="AS163" i="28" a="1"/>
  <c r="AS163" i="28" s="1"/>
  <c r="AO163" i="28" a="1"/>
  <c r="AO163" i="28" s="1"/>
  <c r="AW163" i="28" a="1"/>
  <c r="AW163" i="28" s="1"/>
  <c r="BE163" i="28" a="1"/>
  <c r="BE163" i="28" s="1"/>
  <c r="BA163" i="28" a="1"/>
  <c r="BA163" i="28" s="1"/>
  <c r="BB163" i="28" s="1"/>
  <c r="AC163" i="28" a="1"/>
  <c r="AC163" i="28" s="1"/>
  <c r="BE155" i="28" a="1"/>
  <c r="BE155" i="28" s="1"/>
  <c r="BF155" i="28" s="1"/>
  <c r="AG155" i="28" a="1"/>
  <c r="AG155" i="28" s="1"/>
  <c r="BA155" i="28" a="1"/>
  <c r="BA155" i="28" s="1"/>
  <c r="BB155" i="28" s="1"/>
  <c r="AG147" i="28" a="1"/>
  <c r="AG147" i="28" s="1"/>
  <c r="AH147" i="28" s="1"/>
  <c r="AK147" i="28" a="1"/>
  <c r="AK147" i="28" s="1"/>
  <c r="AO147" i="28" a="1"/>
  <c r="AO147" i="28" s="1"/>
  <c r="AS147" i="28" a="1"/>
  <c r="AS147" i="28" s="1"/>
  <c r="BE147" i="28" a="1"/>
  <c r="BE147" i="28" s="1"/>
  <c r="BA147" i="28" a="1"/>
  <c r="BA147" i="28" s="1"/>
  <c r="AW147" i="28" a="1"/>
  <c r="AW147" i="28" s="1"/>
  <c r="AC147" i="28" a="1"/>
  <c r="AC147" i="28" s="1"/>
  <c r="AW139" i="28" a="1"/>
  <c r="AW139" i="28" s="1"/>
  <c r="AX139" i="28" s="1"/>
  <c r="AO139" i="28" a="1"/>
  <c r="AO139" i="28" s="1"/>
  <c r="BA139" i="28" a="1"/>
  <c r="BA139" i="28" s="1"/>
  <c r="BE139" i="28" a="1"/>
  <c r="BE139" i="28" s="1"/>
  <c r="AC139" i="28" a="1"/>
  <c r="AC139" i="28" s="1"/>
  <c r="AG139" i="28" a="1"/>
  <c r="AG139" i="28" s="1"/>
  <c r="AS139" i="28" a="1"/>
  <c r="AS139" i="28" s="1"/>
  <c r="AK139" i="28" a="1"/>
  <c r="AK139" i="28" s="1"/>
  <c r="BE131" i="28" a="1"/>
  <c r="BE131" i="28" s="1"/>
  <c r="AC131" i="28" a="1"/>
  <c r="AC131" i="28" s="1"/>
  <c r="AK131" i="28" a="1"/>
  <c r="AK131" i="28" s="1"/>
  <c r="BA131" i="28" a="1"/>
  <c r="BA131" i="28" s="1"/>
  <c r="BB131" i="28" s="1"/>
  <c r="AW131" i="28" a="1"/>
  <c r="AW131" i="28" s="1"/>
  <c r="AS123" i="28" a="1"/>
  <c r="AS123" i="28" s="1"/>
  <c r="AT123" i="28" s="1"/>
  <c r="AW123" i="28" a="1"/>
  <c r="AW123" i="28" s="1"/>
  <c r="AK123" i="28" a="1"/>
  <c r="AK123" i="28" s="1"/>
  <c r="BA123" i="28" a="1"/>
  <c r="BA123" i="28" s="1"/>
  <c r="BE123" i="28" a="1"/>
  <c r="BE123" i="28" s="1"/>
  <c r="AG123" i="28" a="1"/>
  <c r="AG123" i="28" s="1"/>
  <c r="AH123" i="28" s="1"/>
  <c r="AO123" i="28" a="1"/>
  <c r="AO123" i="28" s="1"/>
  <c r="AC123" i="28" a="1"/>
  <c r="AC123" i="28" s="1"/>
  <c r="AC115" i="28" a="1"/>
  <c r="AC115" i="28" s="1"/>
  <c r="AO115" i="28" a="1"/>
  <c r="AO115" i="28" s="1"/>
  <c r="AS115" i="28" a="1"/>
  <c r="AS115" i="28" s="1"/>
  <c r="AT115" i="28" s="1"/>
  <c r="AW115" i="28" a="1"/>
  <c r="AW115" i="28" s="1"/>
  <c r="AX115" i="28" s="1"/>
  <c r="AG115" i="28" a="1"/>
  <c r="AG115" i="28" s="1"/>
  <c r="AK115" i="28" a="1"/>
  <c r="AK115" i="28" s="1"/>
  <c r="BA115" i="28" a="1"/>
  <c r="BA115" i="28" s="1"/>
  <c r="BB115" i="28" s="1"/>
  <c r="BE115" i="28" a="1"/>
  <c r="BE115" i="28" s="1"/>
  <c r="BF115" i="28" s="1"/>
  <c r="BE107" i="28" a="1"/>
  <c r="BE107" i="28" s="1"/>
  <c r="BA107" i="28" a="1"/>
  <c r="BA107" i="28" s="1"/>
  <c r="AS107" i="28" a="1"/>
  <c r="AS107" i="28" s="1"/>
  <c r="AG107" i="28" a="1"/>
  <c r="AG107" i="28" s="1"/>
  <c r="AO107" i="28" a="1"/>
  <c r="AO107" i="28" s="1"/>
  <c r="AK107" i="28" a="1"/>
  <c r="AK107" i="28" s="1"/>
  <c r="AK99" i="28" a="1"/>
  <c r="AK99" i="28" s="1"/>
  <c r="AC99" i="28" a="1"/>
  <c r="AC99" i="28" s="1"/>
  <c r="BA99" i="28" a="1"/>
  <c r="BA99" i="28" s="1"/>
  <c r="BB99" i="28" s="1"/>
  <c r="AG99" i="28" a="1"/>
  <c r="AG99" i="28" s="1"/>
  <c r="AH99" i="28" s="1"/>
  <c r="AO99" i="28" a="1"/>
  <c r="AO99" i="28" s="1"/>
  <c r="AS99" i="28" a="1"/>
  <c r="AS99" i="28" s="1"/>
  <c r="AT99" i="28" s="1"/>
  <c r="AW99" i="28" a="1"/>
  <c r="AW99" i="28" s="1"/>
  <c r="BE99" i="28" a="1"/>
  <c r="BE99" i="28" s="1"/>
  <c r="AW91" i="28" a="1"/>
  <c r="AW91" i="28" s="1"/>
  <c r="BE91" i="28" a="1"/>
  <c r="BE91" i="28" s="1"/>
  <c r="AG91" i="28" a="1"/>
  <c r="AG91" i="28" s="1"/>
  <c r="BA91" i="28" a="1"/>
  <c r="BA91" i="28" s="1"/>
  <c r="AK91" i="28" a="1"/>
  <c r="AK91" i="28" s="1"/>
  <c r="AS91" i="28" a="1"/>
  <c r="AS91" i="28" s="1"/>
  <c r="AT91" i="28" s="1"/>
  <c r="AO91" i="28" a="1"/>
  <c r="AO91" i="28" s="1"/>
  <c r="AC91" i="28" a="1"/>
  <c r="AC91" i="28" s="1"/>
  <c r="AG83" i="28" a="1"/>
  <c r="AG83" i="28" s="1"/>
  <c r="AC83" i="28" a="1"/>
  <c r="AC83" i="28" s="1"/>
  <c r="AD83" i="28" s="1"/>
  <c r="AO83" i="28" a="1"/>
  <c r="AO83" i="28" s="1"/>
  <c r="BA83" i="28" a="1"/>
  <c r="BA83" i="28" s="1"/>
  <c r="BE83" i="28" a="1"/>
  <c r="BE83" i="28" s="1"/>
  <c r="AW75" i="28" a="1"/>
  <c r="AW75" i="28" s="1"/>
  <c r="AK75" i="28" a="1"/>
  <c r="AK75" i="28" s="1"/>
  <c r="AO75" i="28" a="1"/>
  <c r="AO75" i="28" s="1"/>
  <c r="BA75" i="28" a="1"/>
  <c r="BA75" i="28" s="1"/>
  <c r="BB75" i="28" s="1"/>
  <c r="BE75" i="28" a="1"/>
  <c r="BE75" i="28" s="1"/>
  <c r="AS75" i="28" a="1"/>
  <c r="AS75" i="28" s="1"/>
  <c r="AT75" i="28" s="1"/>
  <c r="AC75" i="28" a="1"/>
  <c r="AC75" i="28" s="1"/>
  <c r="AG75" i="28" a="1"/>
  <c r="AG75" i="28" s="1"/>
  <c r="BE67" i="28" a="1"/>
  <c r="BE67" i="28" s="1"/>
  <c r="BF67" i="28" s="1"/>
  <c r="AK67" i="28" a="1"/>
  <c r="AK67" i="28" s="1"/>
  <c r="AS67" i="28" a="1"/>
  <c r="AS67" i="28" s="1"/>
  <c r="AG67" i="28" a="1"/>
  <c r="AG67" i="28" s="1"/>
  <c r="AO67" i="28" a="1"/>
  <c r="AO67" i="28" s="1"/>
  <c r="BA67" i="28" a="1"/>
  <c r="BA67" i="28" s="1"/>
  <c r="AC67" i="28" a="1"/>
  <c r="AC67" i="28" s="1"/>
  <c r="AW67" i="28" a="1"/>
  <c r="AW67" i="28" s="1"/>
  <c r="AS59" i="28" a="1"/>
  <c r="AS59" i="28" s="1"/>
  <c r="AW59" i="28" a="1"/>
  <c r="AW59" i="28" s="1"/>
  <c r="AX59" i="28" s="1"/>
  <c r="BE59" i="28" a="1"/>
  <c r="BE59" i="28" s="1"/>
  <c r="AG59" i="28" a="1"/>
  <c r="AG59" i="28" s="1"/>
  <c r="AH59" i="28" s="1"/>
  <c r="AO59" i="28" a="1"/>
  <c r="AO59" i="28" s="1"/>
  <c r="AP59" i="28" s="1"/>
  <c r="AG51" i="28" a="1"/>
  <c r="AG51" i="28" s="1"/>
  <c r="AC51" i="28" a="1"/>
  <c r="AC51" i="28" s="1"/>
  <c r="AK51" i="28" a="1"/>
  <c r="AK51" i="28" s="1"/>
  <c r="AO51" i="28" a="1"/>
  <c r="AO51" i="28" s="1"/>
  <c r="AW51" i="28" a="1"/>
  <c r="AW51" i="28" s="1"/>
  <c r="BA51" i="28" a="1"/>
  <c r="BA51" i="28" s="1"/>
  <c r="BE51" i="28" a="1"/>
  <c r="BE51" i="28" s="1"/>
  <c r="AS51" i="28" a="1"/>
  <c r="AS51" i="28" s="1"/>
  <c r="AW43" i="28" a="1"/>
  <c r="AW43" i="28" s="1"/>
  <c r="AX43" i="28" s="1"/>
  <c r="BE43" i="28" a="1"/>
  <c r="BE43" i="28" s="1"/>
  <c r="AG43" i="28" a="1"/>
  <c r="AG43" i="28" s="1"/>
  <c r="BA43" i="28" a="1"/>
  <c r="BA43" i="28" s="1"/>
  <c r="AC43" i="28" a="1"/>
  <c r="AC43" i="28" s="1"/>
  <c r="AD43" i="28" s="1"/>
  <c r="AS43" i="28" a="1"/>
  <c r="AS43" i="28" s="1"/>
  <c r="AT43" i="28" s="1"/>
  <c r="AO43" i="28" a="1"/>
  <c r="AO43" i="28" s="1"/>
  <c r="AK43" i="28" a="1"/>
  <c r="AK43" i="28" s="1"/>
  <c r="AG35" i="28" a="1"/>
  <c r="AG35" i="28" s="1"/>
  <c r="AK35" i="28" a="1"/>
  <c r="AK35" i="28" s="1"/>
  <c r="AL35" i="28" s="1"/>
  <c r="AC35" i="28" a="1"/>
  <c r="AC35" i="28" s="1"/>
  <c r="AO35" i="28" a="1"/>
  <c r="AO35" i="28" s="1"/>
  <c r="AS35" i="28" a="1"/>
  <c r="AS35" i="28" s="1"/>
  <c r="AT35" i="28" s="1"/>
  <c r="BA35" i="28" a="1"/>
  <c r="BA35" i="28" s="1"/>
  <c r="BE498" i="28" a="1"/>
  <c r="BE498" i="28" s="1"/>
  <c r="BF498" i="28" s="1"/>
  <c r="AO498" i="28" a="1"/>
  <c r="AO498" i="28" s="1"/>
  <c r="AP498" i="28" s="1"/>
  <c r="AC498" i="28" a="1"/>
  <c r="AC498" i="28" s="1"/>
  <c r="AS498" i="28" a="1"/>
  <c r="AS498" i="28" s="1"/>
  <c r="AT498" i="28" s="1"/>
  <c r="BA498" i="28" a="1"/>
  <c r="BA498" i="28" s="1"/>
  <c r="AW498" i="28" a="1"/>
  <c r="AW498" i="28" s="1"/>
  <c r="AK498" i="28" a="1"/>
  <c r="AK498" i="28" s="1"/>
  <c r="AG498" i="28" a="1"/>
  <c r="AG498" i="28" s="1"/>
  <c r="BE482" i="28" a="1"/>
  <c r="BE482" i="28" s="1"/>
  <c r="AC482" i="28" a="1"/>
  <c r="AC482" i="28" s="1"/>
  <c r="AD482" i="28" s="1"/>
  <c r="BA482" i="28" a="1"/>
  <c r="BA482" i="28" s="1"/>
  <c r="BB482" i="28" s="1"/>
  <c r="AG482" i="28" a="1"/>
  <c r="AG482" i="28" s="1"/>
  <c r="AO482" i="28" a="1"/>
  <c r="AO482" i="28" s="1"/>
  <c r="AP482" i="28" s="1"/>
  <c r="AS482" i="28" a="1"/>
  <c r="AS482" i="28" s="1"/>
  <c r="AK482" i="28" a="1"/>
  <c r="AK482" i="28" s="1"/>
  <c r="AL482" i="28" s="1"/>
  <c r="AW482" i="28" a="1"/>
  <c r="AW482" i="28" s="1"/>
  <c r="AG474" i="28" a="1"/>
  <c r="AG474" i="28" s="1"/>
  <c r="AO474" i="28" a="1"/>
  <c r="AO474" i="28" s="1"/>
  <c r="AS474" i="28" a="1"/>
  <c r="AS474" i="28" s="1"/>
  <c r="AC474" i="28" a="1"/>
  <c r="AC474" i="28" s="1"/>
  <c r="AW474" i="28" a="1"/>
  <c r="AW474" i="28" s="1"/>
  <c r="AK474" i="28" a="1"/>
  <c r="AK474" i="28" s="1"/>
  <c r="BA474" i="28" a="1"/>
  <c r="BA474" i="28" s="1"/>
  <c r="BE474" i="28" a="1"/>
  <c r="BE474" i="28" s="1"/>
  <c r="BA458" i="28" a="1"/>
  <c r="BA458" i="28" s="1"/>
  <c r="BE458" i="28" a="1"/>
  <c r="BE458" i="28" s="1"/>
  <c r="AG458" i="28" a="1"/>
  <c r="AG458" i="28" s="1"/>
  <c r="AC458" i="28" a="1"/>
  <c r="AC458" i="28" s="1"/>
  <c r="AO458" i="28" a="1"/>
  <c r="AO458" i="28" s="1"/>
  <c r="AK458" i="28" a="1"/>
  <c r="AK458" i="28" s="1"/>
  <c r="AW458" i="28" a="1"/>
  <c r="AW458" i="28" s="1"/>
  <c r="AX458" i="28" s="1"/>
  <c r="AS458" i="28" a="1"/>
  <c r="AS458" i="28" s="1"/>
  <c r="AT458" i="28" s="1"/>
  <c r="BE450" i="28" a="1"/>
  <c r="BE450" i="28" s="1"/>
  <c r="AG450" i="28" a="1"/>
  <c r="AG450" i="28" s="1"/>
  <c r="AK450" i="28" a="1"/>
  <c r="AK450" i="28" s="1"/>
  <c r="AL450" i="28" s="1"/>
  <c r="AC450" i="28" a="1"/>
  <c r="AC450" i="28" s="1"/>
  <c r="AW450" i="28" a="1"/>
  <c r="AW450" i="28" s="1"/>
  <c r="AX450" i="28" s="1"/>
  <c r="AS450" i="28" a="1"/>
  <c r="AS450" i="28" s="1"/>
  <c r="AO450" i="28" a="1"/>
  <c r="AO450" i="28" s="1"/>
  <c r="BA450" i="28" a="1"/>
  <c r="BA450" i="28" s="1"/>
  <c r="AC434" i="28" a="1"/>
  <c r="AC434" i="28" s="1"/>
  <c r="AD434" i="28" s="1"/>
  <c r="AO434" i="28" a="1"/>
  <c r="AO434" i="28" s="1"/>
  <c r="AW434" i="28" a="1"/>
  <c r="AW434" i="28" s="1"/>
  <c r="BE434" i="28" a="1"/>
  <c r="BE434" i="28" s="1"/>
  <c r="BA434" i="28" a="1"/>
  <c r="BA434" i="28" s="1"/>
  <c r="AS434" i="28" a="1"/>
  <c r="AS434" i="28" s="1"/>
  <c r="AT434" i="28" s="1"/>
  <c r="AG434" i="28" a="1"/>
  <c r="AG434" i="28" s="1"/>
  <c r="AH434" i="28" s="1"/>
  <c r="AK434" i="28" a="1"/>
  <c r="AK434" i="28" s="1"/>
  <c r="AL434" i="28" s="1"/>
  <c r="AW426" i="28" a="1"/>
  <c r="AW426" i="28" s="1"/>
  <c r="BA426" i="28" a="1"/>
  <c r="BA426" i="28" s="1"/>
  <c r="AC426" i="28" a="1"/>
  <c r="AC426" i="28" s="1"/>
  <c r="AS426" i="28" a="1"/>
  <c r="AS426" i="28" s="1"/>
  <c r="BE426" i="28" a="1"/>
  <c r="BE426" i="28" s="1"/>
  <c r="AK426" i="28" a="1"/>
  <c r="AK426" i="28" s="1"/>
  <c r="AG426" i="28" a="1"/>
  <c r="AG426" i="28" s="1"/>
  <c r="AO426" i="28" a="1"/>
  <c r="AO426" i="28" s="1"/>
  <c r="AS418" i="28" a="1"/>
  <c r="AS418" i="28" s="1"/>
  <c r="AW410" i="28" a="1"/>
  <c r="AW410" i="28" s="1"/>
  <c r="AX410" i="28" s="1"/>
  <c r="BE410" i="28" a="1"/>
  <c r="BE410" i="28" s="1"/>
  <c r="AC410" i="28" a="1"/>
  <c r="AC410" i="28" s="1"/>
  <c r="AK410" i="28" a="1"/>
  <c r="AK410" i="28" s="1"/>
  <c r="AO410" i="28" a="1"/>
  <c r="AO410" i="28" s="1"/>
  <c r="AS410" i="28" a="1"/>
  <c r="AS410" i="28" s="1"/>
  <c r="BA410" i="28" a="1"/>
  <c r="BA410" i="28" s="1"/>
  <c r="BB410" i="28" s="1"/>
  <c r="AG410" i="28" a="1"/>
  <c r="AG410" i="28" s="1"/>
  <c r="AC402" i="28" a="1"/>
  <c r="AC402" i="28" s="1"/>
  <c r="AK402" i="28" a="1"/>
  <c r="AK402" i="28" s="1"/>
  <c r="AO402" i="28" a="1"/>
  <c r="AO402" i="28" s="1"/>
  <c r="AW402" i="28" a="1"/>
  <c r="AW402" i="28" s="1"/>
  <c r="AG402" i="28" a="1"/>
  <c r="AG402" i="28" s="1"/>
  <c r="AH402" i="28" s="1"/>
  <c r="AS402" i="28" a="1"/>
  <c r="AS402" i="28" s="1"/>
  <c r="BE402" i="28" a="1"/>
  <c r="BE402" i="28" s="1"/>
  <c r="BA402" i="28" a="1"/>
  <c r="BA402" i="28" s="1"/>
  <c r="AG394" i="28" a="1"/>
  <c r="AG394" i="28" s="1"/>
  <c r="AC386" i="28" a="1"/>
  <c r="AC386" i="28" s="1"/>
  <c r="BE386" i="28" a="1"/>
  <c r="BE386" i="28" s="1"/>
  <c r="AW386" i="28" a="1"/>
  <c r="AW386" i="28" s="1"/>
  <c r="AG386" i="28" a="1"/>
  <c r="AG386" i="28" s="1"/>
  <c r="AH386" i="28" s="1"/>
  <c r="AS386" i="28" a="1"/>
  <c r="AS386" i="28" s="1"/>
  <c r="BA386" i="28" a="1"/>
  <c r="BA386" i="28" s="1"/>
  <c r="BB386" i="28" s="1"/>
  <c r="AO386" i="28" a="1"/>
  <c r="AO386" i="28" s="1"/>
  <c r="AK386" i="28" a="1"/>
  <c r="AK386" i="28" s="1"/>
  <c r="AL386" i="28" s="1"/>
  <c r="AG378" i="28" a="1"/>
  <c r="AG378" i="28" s="1"/>
  <c r="AK378" i="28" a="1"/>
  <c r="AK378" i="28" s="1"/>
  <c r="AL378" i="28" s="1"/>
  <c r="BE378" i="28" a="1"/>
  <c r="BE378" i="28" s="1"/>
  <c r="AO378" i="28" a="1"/>
  <c r="AO378" i="28" s="1"/>
  <c r="AW378" i="28" a="1"/>
  <c r="AW378" i="28" s="1"/>
  <c r="BA378" i="28" a="1"/>
  <c r="BA378" i="28" s="1"/>
  <c r="AS378" i="28" a="1"/>
  <c r="AS378" i="28" s="1"/>
  <c r="AC378" i="28" a="1"/>
  <c r="AC378" i="28" s="1"/>
  <c r="AK362" i="28" a="1"/>
  <c r="AK362" i="28" s="1"/>
  <c r="AL362" i="28" s="1"/>
  <c r="AW362" i="28" a="1"/>
  <c r="AW362" i="28" s="1"/>
  <c r="BE362" i="28" a="1"/>
  <c r="BE362" i="28" s="1"/>
  <c r="AG362" i="28" a="1"/>
  <c r="AG362" i="28" s="1"/>
  <c r="BA362" i="28" a="1"/>
  <c r="BA362" i="28" s="1"/>
  <c r="AO362" i="28" a="1"/>
  <c r="AO362" i="28" s="1"/>
  <c r="AS362" i="28" a="1"/>
  <c r="AS362" i="28" s="1"/>
  <c r="AC362" i="28" a="1"/>
  <c r="AC362" i="28" s="1"/>
  <c r="AS354" i="28" a="1"/>
  <c r="AS354" i="28" s="1"/>
  <c r="BA354" i="28" a="1"/>
  <c r="BA354" i="28" s="1"/>
  <c r="BE354" i="28" a="1"/>
  <c r="BE354" i="28" s="1"/>
  <c r="AG354" i="28" a="1"/>
  <c r="AG354" i="28" s="1"/>
  <c r="AK354" i="28" a="1"/>
  <c r="AK354" i="28" s="1"/>
  <c r="AO354" i="28" a="1"/>
  <c r="AO354" i="28" s="1"/>
  <c r="AC354" i="28" a="1"/>
  <c r="AC354" i="28" s="1"/>
  <c r="AW354" i="28" a="1"/>
  <c r="AW354" i="28" s="1"/>
  <c r="AX354" i="28" s="1"/>
  <c r="AG338" i="28" a="1"/>
  <c r="AG338" i="28" s="1"/>
  <c r="AH338" i="28" s="1"/>
  <c r="AS338" i="28" a="1"/>
  <c r="AS338" i="28" s="1"/>
  <c r="AW338" i="28" a="1"/>
  <c r="AW338" i="28" s="1"/>
  <c r="AC338" i="28" a="1"/>
  <c r="AC338" i="28" s="1"/>
  <c r="BE338" i="28" a="1"/>
  <c r="BE338" i="28" s="1"/>
  <c r="AK338" i="28" a="1"/>
  <c r="AK338" i="28" s="1"/>
  <c r="AO338" i="28" a="1"/>
  <c r="AO338" i="28" s="1"/>
  <c r="BA338" i="28" a="1"/>
  <c r="BA338" i="28" s="1"/>
  <c r="BB338" i="28" s="1"/>
  <c r="AG330" i="28" a="1"/>
  <c r="AG330" i="28" s="1"/>
  <c r="AW330" i="28" a="1"/>
  <c r="AW330" i="28" s="1"/>
  <c r="AO330" i="28" a="1"/>
  <c r="AO330" i="28" s="1"/>
  <c r="AP330" i="28" s="1"/>
  <c r="BA330" i="28" a="1"/>
  <c r="BA330" i="28" s="1"/>
  <c r="BB330" i="28" s="1"/>
  <c r="AS330" i="28" a="1"/>
  <c r="AS330" i="28" s="1"/>
  <c r="AT330" i="28" s="1"/>
  <c r="AC330" i="28" a="1"/>
  <c r="AC330" i="28" s="1"/>
  <c r="BE330" i="28" a="1"/>
  <c r="BE330" i="28" s="1"/>
  <c r="AK330" i="28" a="1"/>
  <c r="AK330" i="28" s="1"/>
  <c r="AL330" i="28" s="1"/>
  <c r="BA322" i="28" a="1"/>
  <c r="BA322" i="28" s="1"/>
  <c r="BB322" i="28" s="1"/>
  <c r="AC314" i="28" a="1"/>
  <c r="AC314" i="28" s="1"/>
  <c r="BA314" i="28" a="1"/>
  <c r="BA314" i="28" s="1"/>
  <c r="AS314" i="28" a="1"/>
  <c r="AS314" i="28" s="1"/>
  <c r="AG314" i="28" a="1"/>
  <c r="AG314" i="28" s="1"/>
  <c r="AK314" i="28" a="1"/>
  <c r="AK314" i="28" s="1"/>
  <c r="AW314" i="28" a="1"/>
  <c r="AW314" i="28" s="1"/>
  <c r="AX314" i="28" s="1"/>
  <c r="AO314" i="28" a="1"/>
  <c r="AO314" i="28" s="1"/>
  <c r="AP314" i="28" s="1"/>
  <c r="BE314" i="28" a="1"/>
  <c r="BE314" i="28" s="1"/>
  <c r="AS306" i="28" a="1"/>
  <c r="AS306" i="28" s="1"/>
  <c r="AK306" i="28" a="1"/>
  <c r="AK306" i="28" s="1"/>
  <c r="AO306" i="28" a="1"/>
  <c r="AO306" i="28" s="1"/>
  <c r="BA306" i="28" a="1"/>
  <c r="BA306" i="28" s="1"/>
  <c r="BE306" i="28" a="1"/>
  <c r="BE306" i="28" s="1"/>
  <c r="BF306" i="28" s="1"/>
  <c r="AW306" i="28" a="1"/>
  <c r="AW306" i="28" s="1"/>
  <c r="AC306" i="28" a="1"/>
  <c r="AC306" i="28" s="1"/>
  <c r="AG298" i="28" a="1"/>
  <c r="AG298" i="28" s="1"/>
  <c r="AO298" i="28" a="1"/>
  <c r="AO298" i="28" s="1"/>
  <c r="AP298" i="28" s="1"/>
  <c r="AW298" i="28" a="1"/>
  <c r="AW298" i="28" s="1"/>
  <c r="BE298" i="28" a="1"/>
  <c r="BE298" i="28" s="1"/>
  <c r="BA298" i="28" a="1"/>
  <c r="BA298" i="28" s="1"/>
  <c r="AC298" i="28" a="1"/>
  <c r="AC298" i="28" s="1"/>
  <c r="AK298" i="28" a="1"/>
  <c r="AK298" i="28" s="1"/>
  <c r="AS298" i="28" a="1"/>
  <c r="AS298" i="28" s="1"/>
  <c r="BA290" i="28" a="1"/>
  <c r="BA290" i="28" s="1"/>
  <c r="AG290" i="28" a="1"/>
  <c r="AG290" i="28" s="1"/>
  <c r="BE290" i="28" a="1"/>
  <c r="BE290" i="28" s="1"/>
  <c r="AS290" i="28" a="1"/>
  <c r="AS290" i="28" s="1"/>
  <c r="AK290" i="28" a="1"/>
  <c r="AK290" i="28" s="1"/>
  <c r="AO290" i="28" a="1"/>
  <c r="AO290" i="28" s="1"/>
  <c r="AC290" i="28" a="1"/>
  <c r="AC290" i="28" s="1"/>
  <c r="AD290" i="28" s="1"/>
  <c r="AW290" i="28" a="1"/>
  <c r="AW290" i="28" s="1"/>
  <c r="AX290" i="28" s="1"/>
  <c r="AW282" i="28" a="1"/>
  <c r="AW282" i="28" s="1"/>
  <c r="AS282" i="28" a="1"/>
  <c r="AS282" i="28" s="1"/>
  <c r="AO282" i="28" a="1"/>
  <c r="AO282" i="28" s="1"/>
  <c r="AG282" i="28" a="1"/>
  <c r="AG282" i="28" s="1"/>
  <c r="AH282" i="28" s="1"/>
  <c r="BA282" i="28" a="1"/>
  <c r="BA282" i="28" s="1"/>
  <c r="AK282" i="28" a="1"/>
  <c r="AK282" i="28" s="1"/>
  <c r="AC282" i="28" a="1"/>
  <c r="AC282" i="28" s="1"/>
  <c r="AG274" i="28" a="1"/>
  <c r="AG274" i="28" s="1"/>
  <c r="AS274" i="28" a="1"/>
  <c r="AS274" i="28" s="1"/>
  <c r="BA274" i="28" a="1"/>
  <c r="BA274" i="28" s="1"/>
  <c r="BB274" i="28" s="1"/>
  <c r="AO274" i="28" a="1"/>
  <c r="AO274" i="28" s="1"/>
  <c r="BE274" i="28" a="1"/>
  <c r="BE274" i="28" s="1"/>
  <c r="AK274" i="28" a="1"/>
  <c r="AK274" i="28" s="1"/>
  <c r="AW274" i="28" a="1"/>
  <c r="AW274" i="28" s="1"/>
  <c r="AC274" i="28" a="1"/>
  <c r="AC274" i="28" s="1"/>
  <c r="AD274" i="28" s="1"/>
  <c r="AK266" i="28" a="1"/>
  <c r="AK266" i="28" s="1"/>
  <c r="AW266" i="28" a="1"/>
  <c r="AW266" i="28" s="1"/>
  <c r="AX266" i="28" s="1"/>
  <c r="BE266" i="28" a="1"/>
  <c r="BE266" i="28" s="1"/>
  <c r="AC266" i="28" a="1"/>
  <c r="AC266" i="28" s="1"/>
  <c r="AD266" i="28" s="1"/>
  <c r="AG266" i="28" a="1"/>
  <c r="AG266" i="28" s="1"/>
  <c r="AO266" i="28" a="1"/>
  <c r="AO266" i="28" s="1"/>
  <c r="AS266" i="28" a="1"/>
  <c r="AS266" i="28" s="1"/>
  <c r="AT266" i="28" s="1"/>
  <c r="BA266" i="28" a="1"/>
  <c r="BA266" i="28" s="1"/>
  <c r="BB266" i="28" s="1"/>
  <c r="AG258" i="28" a="1"/>
  <c r="AG258" i="28" s="1"/>
  <c r="AH258" i="28" s="1"/>
  <c r="BA258" i="28" a="1"/>
  <c r="BA258" i="28" s="1"/>
  <c r="BE258" i="28" a="1"/>
  <c r="BE258" i="28" s="1"/>
  <c r="AC258" i="28" a="1"/>
  <c r="AC258" i="28" s="1"/>
  <c r="AK258" i="28" a="1"/>
  <c r="AK258" i="28" s="1"/>
  <c r="AS258" i="28" a="1"/>
  <c r="AS258" i="28" s="1"/>
  <c r="AT258" i="28" s="1"/>
  <c r="AO258" i="28" a="1"/>
  <c r="AO258" i="28" s="1"/>
  <c r="AP258" i="28" s="1"/>
  <c r="AG250" i="28" a="1"/>
  <c r="AG250" i="28" s="1"/>
  <c r="AC250" i="28" a="1"/>
  <c r="AC250" i="28" s="1"/>
  <c r="AK250" i="28" a="1"/>
  <c r="AK250" i="28" s="1"/>
  <c r="AS250" i="28" a="1"/>
  <c r="AS250" i="28" s="1"/>
  <c r="AT250" i="28" s="1"/>
  <c r="AW250" i="28" a="1"/>
  <c r="AW250" i="28" s="1"/>
  <c r="BE250" i="28" a="1"/>
  <c r="BE250" i="28" s="1"/>
  <c r="BA250" i="28" a="1"/>
  <c r="BA250" i="28" s="1"/>
  <c r="BB250" i="28" s="1"/>
  <c r="AO250" i="28" a="1"/>
  <c r="AO250" i="28" s="1"/>
  <c r="BE242" i="28" a="1"/>
  <c r="BE242" i="28" s="1"/>
  <c r="BF242" i="28" s="1"/>
  <c r="AS242" i="28" a="1"/>
  <c r="AS242" i="28" s="1"/>
  <c r="AK242" i="28" a="1"/>
  <c r="AK242" i="28" s="1"/>
  <c r="AG242" i="28" a="1"/>
  <c r="AG242" i="28" s="1"/>
  <c r="AO242" i="28" a="1"/>
  <c r="AO242" i="28" s="1"/>
  <c r="BA242" i="28" a="1"/>
  <c r="BA242" i="28" s="1"/>
  <c r="BB242" i="28" s="1"/>
  <c r="AW242" i="28" a="1"/>
  <c r="AW242" i="28" s="1"/>
  <c r="AX242" i="28" s="1"/>
  <c r="AC242" i="28" a="1"/>
  <c r="AC242" i="28" s="1"/>
  <c r="AD242" i="28" s="1"/>
  <c r="AK234" i="28" a="1"/>
  <c r="AK234" i="28" s="1"/>
  <c r="AS234" i="28" a="1"/>
  <c r="AS234" i="28" s="1"/>
  <c r="AT234" i="28" s="1"/>
  <c r="BE234" i="28" a="1"/>
  <c r="BE234" i="28" s="1"/>
  <c r="AC234" i="28" a="1"/>
  <c r="AC234" i="28" s="1"/>
  <c r="BA234" i="28" a="1"/>
  <c r="BA234" i="28" s="1"/>
  <c r="AO234" i="28" a="1"/>
  <c r="AO234" i="28" s="1"/>
  <c r="AG234" i="28" a="1"/>
  <c r="AG234" i="28" s="1"/>
  <c r="AO226" i="28" a="1"/>
  <c r="AO226" i="28" s="1"/>
  <c r="AW226" i="28" a="1"/>
  <c r="AW226" i="28" s="1"/>
  <c r="BA226" i="28" a="1"/>
  <c r="BA226" i="28" s="1"/>
  <c r="BB226" i="28" s="1"/>
  <c r="BE226" i="28" a="1"/>
  <c r="BE226" i="28" s="1"/>
  <c r="BF226" i="28" s="1"/>
  <c r="AK226" i="28" a="1"/>
  <c r="AK226" i="28" s="1"/>
  <c r="AL226" i="28" s="1"/>
  <c r="AG226" i="28" a="1"/>
  <c r="AG226" i="28" s="1"/>
  <c r="AS226" i="28" a="1"/>
  <c r="AS226" i="28" s="1"/>
  <c r="AC226" i="28" a="1"/>
  <c r="AC226" i="28" s="1"/>
  <c r="AD226" i="28" s="1"/>
  <c r="AK218" i="28" a="1"/>
  <c r="AK218" i="28" s="1"/>
  <c r="AW218" i="28" a="1"/>
  <c r="AW218" i="28" s="1"/>
  <c r="BA218" i="28" a="1"/>
  <c r="BA218" i="28" s="1"/>
  <c r="AG218" i="28" a="1"/>
  <c r="AG218" i="28" s="1"/>
  <c r="AS218" i="28" a="1"/>
  <c r="AS218" i="28" s="1"/>
  <c r="AC218" i="28" a="1"/>
  <c r="AC218" i="28" s="1"/>
  <c r="BE218" i="28" a="1"/>
  <c r="BE218" i="28" s="1"/>
  <c r="BF218" i="28" s="1"/>
  <c r="AO218" i="28" a="1"/>
  <c r="AO218" i="28" s="1"/>
  <c r="AC210" i="28" a="1"/>
  <c r="AC210" i="28" s="1"/>
  <c r="AD210" i="28" s="1"/>
  <c r="AK210" i="28" a="1"/>
  <c r="AK210" i="28" s="1"/>
  <c r="AG210" i="28" a="1"/>
  <c r="AG210" i="28" s="1"/>
  <c r="AH210" i="28" s="1"/>
  <c r="AO210" i="28" a="1"/>
  <c r="AO210" i="28" s="1"/>
  <c r="AW210" i="28" a="1"/>
  <c r="AW210" i="28" s="1"/>
  <c r="BE210" i="28" a="1"/>
  <c r="BE210" i="28" s="1"/>
  <c r="BF210" i="28" s="1"/>
  <c r="BA210" i="28" a="1"/>
  <c r="BA210" i="28" s="1"/>
  <c r="AK202" i="28" a="1"/>
  <c r="AK202" i="28" s="1"/>
  <c r="AW202" i="28" a="1"/>
  <c r="AW202" i="28" s="1"/>
  <c r="AG202" i="28" a="1"/>
  <c r="AG202" i="28" s="1"/>
  <c r="BA202" i="28" a="1"/>
  <c r="BA202" i="28" s="1"/>
  <c r="BB202" i="28" s="1"/>
  <c r="BE202" i="28" a="1"/>
  <c r="BE202" i="28" s="1"/>
  <c r="AC202" i="28" a="1"/>
  <c r="AC202" i="28" s="1"/>
  <c r="AD202" i="28" s="1"/>
  <c r="AS202" i="28" a="1"/>
  <c r="AS202" i="28" s="1"/>
  <c r="AO202" i="28" a="1"/>
  <c r="AO202" i="28" s="1"/>
  <c r="AP202" i="28" s="1"/>
  <c r="AG194" i="28" a="1"/>
  <c r="AG194" i="28" s="1"/>
  <c r="AC194" i="28" a="1"/>
  <c r="AC194" i="28" s="1"/>
  <c r="BE194" i="28" a="1"/>
  <c r="BE194" i="28" s="1"/>
  <c r="BF194" i="28" s="1"/>
  <c r="AO194" i="28" a="1"/>
  <c r="AO194" i="28" s="1"/>
  <c r="AS194" i="28" a="1"/>
  <c r="AS194" i="28" s="1"/>
  <c r="AT194" i="28" s="1"/>
  <c r="AW194" i="28" a="1"/>
  <c r="AW194" i="28" s="1"/>
  <c r="BA194" i="28" a="1"/>
  <c r="BA194" i="28" s="1"/>
  <c r="AK194" i="28" a="1"/>
  <c r="AK194" i="28" s="1"/>
  <c r="AK186" i="28" a="1"/>
  <c r="AK186" i="28" s="1"/>
  <c r="AL186" i="28" s="1"/>
  <c r="AS186" i="28" a="1"/>
  <c r="AS186" i="28" s="1"/>
  <c r="AT186" i="28" s="1"/>
  <c r="AW186" i="28" a="1"/>
  <c r="AW186" i="28" s="1"/>
  <c r="AC186" i="28" a="1"/>
  <c r="AC186" i="28" s="1"/>
  <c r="BA186" i="28" a="1"/>
  <c r="BA186" i="28" s="1"/>
  <c r="BE186" i="28" a="1"/>
  <c r="BE186" i="28" s="1"/>
  <c r="AG186" i="28" a="1"/>
  <c r="AG186" i="28" s="1"/>
  <c r="BA178" i="28" a="1"/>
  <c r="BA178" i="28" s="1"/>
  <c r="AG178" i="28" a="1"/>
  <c r="AG178" i="28" s="1"/>
  <c r="AH178" i="28" s="1"/>
  <c r="AK178" i="28" a="1"/>
  <c r="AK178" i="28" s="1"/>
  <c r="AC178" i="28" a="1"/>
  <c r="AC178" i="28" s="1"/>
  <c r="AO178" i="28" a="1"/>
  <c r="AO178" i="28" s="1"/>
  <c r="AP178" i="28" s="1"/>
  <c r="AS178" i="28" a="1"/>
  <c r="AS178" i="28" s="1"/>
  <c r="AT178" i="28" s="1"/>
  <c r="AW178" i="28" a="1"/>
  <c r="AW178" i="28" s="1"/>
  <c r="AX178" i="28" s="1"/>
  <c r="BE178" i="28" a="1"/>
  <c r="BE178" i="28" s="1"/>
  <c r="BF178" i="28" s="1"/>
  <c r="AK170" i="28" a="1"/>
  <c r="AK170" i="28" s="1"/>
  <c r="AL170" i="28" s="1"/>
  <c r="AG170" i="28" a="1"/>
  <c r="AG170" i="28" s="1"/>
  <c r="AS170" i="28" a="1"/>
  <c r="AS170" i="28" s="1"/>
  <c r="AO170" i="28" a="1"/>
  <c r="AO170" i="28" s="1"/>
  <c r="AW170" i="28" a="1"/>
  <c r="AW170" i="28" s="1"/>
  <c r="AC170" i="28" a="1"/>
  <c r="AC170" i="28" s="1"/>
  <c r="BA170" i="28" a="1"/>
  <c r="BA170" i="28" s="1"/>
  <c r="BB170" i="28" s="1"/>
  <c r="BE170" i="28" a="1"/>
  <c r="BE170" i="28" s="1"/>
  <c r="BA162" i="28" a="1"/>
  <c r="BA162" i="28" s="1"/>
  <c r="AC162" i="28" a="1"/>
  <c r="AC162" i="28" s="1"/>
  <c r="BE162" i="28" a="1"/>
  <c r="BE162" i="28" s="1"/>
  <c r="BF162" i="28" s="1"/>
  <c r="AG162" i="28" a="1"/>
  <c r="AG162" i="28" s="1"/>
  <c r="AO162" i="28" a="1"/>
  <c r="AO162" i="28" s="1"/>
  <c r="AK162" i="28" a="1"/>
  <c r="AK162" i="28" s="1"/>
  <c r="AS162" i="28" a="1"/>
  <c r="AS162" i="28" s="1"/>
  <c r="AK154" i="28" a="1"/>
  <c r="AK154" i="28" s="1"/>
  <c r="AS154" i="28" a="1"/>
  <c r="AS154" i="28" s="1"/>
  <c r="AW154" i="28" a="1"/>
  <c r="AW154" i="28" s="1"/>
  <c r="AO154" i="28" a="1"/>
  <c r="AO154" i="28" s="1"/>
  <c r="AP154" i="28" s="1"/>
  <c r="AG154" i="28" a="1"/>
  <c r="AG154" i="28" s="1"/>
  <c r="BA154" i="28" a="1"/>
  <c r="BA154" i="28" s="1"/>
  <c r="BE154" i="28" a="1"/>
  <c r="BE154" i="28" s="1"/>
  <c r="AK146" i="28" a="1"/>
  <c r="AK146" i="28" s="1"/>
  <c r="AL146" i="28" s="1"/>
  <c r="AO146" i="28" a="1"/>
  <c r="AO146" i="28" s="1"/>
  <c r="AW146" i="28" a="1"/>
  <c r="AW146" i="28" s="1"/>
  <c r="AX146" i="28" s="1"/>
  <c r="BA146" i="28" a="1"/>
  <c r="BA146" i="28" s="1"/>
  <c r="AC146" i="28" a="1"/>
  <c r="AC146" i="28" s="1"/>
  <c r="AG146" i="28" a="1"/>
  <c r="AG146" i="28" s="1"/>
  <c r="AS146" i="28" a="1"/>
  <c r="AS146" i="28" s="1"/>
  <c r="AT146" i="28" s="1"/>
  <c r="BE146" i="28" a="1"/>
  <c r="BE146" i="28" s="1"/>
  <c r="AO138" i="28" a="1"/>
  <c r="AO138" i="28" s="1"/>
  <c r="AP138" i="28" s="1"/>
  <c r="AC138" i="28" a="1"/>
  <c r="AC138" i="28" s="1"/>
  <c r="AS138" i="28" a="1"/>
  <c r="AS138" i="28" s="1"/>
  <c r="AW138" i="28" a="1"/>
  <c r="AW138" i="28" s="1"/>
  <c r="AK138" i="28" a="1"/>
  <c r="AK138" i="28" s="1"/>
  <c r="AL138" i="28" s="1"/>
  <c r="BA138" i="28" a="1"/>
  <c r="BA138" i="28" s="1"/>
  <c r="BB138" i="28" s="1"/>
  <c r="AG138" i="28" a="1"/>
  <c r="AG138" i="28" s="1"/>
  <c r="AH138" i="28" s="1"/>
  <c r="AG130" i="28" a="1"/>
  <c r="AG130" i="28" s="1"/>
  <c r="AC130" i="28" a="1"/>
  <c r="AC130" i="28" s="1"/>
  <c r="AW130" i="28" a="1"/>
  <c r="AW130" i="28" s="1"/>
  <c r="BE130" i="28" a="1"/>
  <c r="BE130" i="28" s="1"/>
  <c r="AK130" i="28" a="1"/>
  <c r="AK130" i="28" s="1"/>
  <c r="BA130" i="28" a="1"/>
  <c r="BA130" i="28" s="1"/>
  <c r="BB130" i="28" s="1"/>
  <c r="AS130" i="28" a="1"/>
  <c r="AS130" i="28" s="1"/>
  <c r="AO130" i="28" a="1"/>
  <c r="AO130" i="28" s="1"/>
  <c r="AO122" i="28" a="1"/>
  <c r="AO122" i="28" s="1"/>
  <c r="AC122" i="28" a="1"/>
  <c r="AC122" i="28" s="1"/>
  <c r="AD122" i="28" s="1"/>
  <c r="BA122" i="28" a="1"/>
  <c r="BA122" i="28" s="1"/>
  <c r="AK122" i="28" a="1"/>
  <c r="AK122" i="28" s="1"/>
  <c r="AG122" i="28" a="1"/>
  <c r="AG122" i="28" s="1"/>
  <c r="AS122" i="28" a="1"/>
  <c r="AS122" i="28" s="1"/>
  <c r="AW122" i="28" a="1"/>
  <c r="AW122" i="28" s="1"/>
  <c r="AX122" i="28" s="1"/>
  <c r="BE122" i="28" a="1"/>
  <c r="BE122" i="28" s="1"/>
  <c r="AO114" i="28" a="1"/>
  <c r="AO114" i="28" s="1"/>
  <c r="AG114" i="28" a="1"/>
  <c r="AG114" i="28" s="1"/>
  <c r="AH114" i="28" s="1"/>
  <c r="AC114" i="28" a="1"/>
  <c r="AC114" i="28" s="1"/>
  <c r="AK114" i="28" a="1"/>
  <c r="AK114" i="28" s="1"/>
  <c r="BA114" i="28" a="1"/>
  <c r="BA114" i="28" s="1"/>
  <c r="BE114" i="28" a="1"/>
  <c r="BE114" i="28" s="1"/>
  <c r="BF114" i="28" s="1"/>
  <c r="AW114" i="28" a="1"/>
  <c r="AW114" i="28" s="1"/>
  <c r="AO106" i="28" a="1"/>
  <c r="AO106" i="28" s="1"/>
  <c r="AP106" i="28" s="1"/>
  <c r="AS106" i="28" a="1"/>
  <c r="AS106" i="28" s="1"/>
  <c r="AC106" i="28" a="1"/>
  <c r="AC106" i="28" s="1"/>
  <c r="AW106" i="28" a="1"/>
  <c r="AW106" i="28" s="1"/>
  <c r="AX106" i="28" s="1"/>
  <c r="BA106" i="28" a="1"/>
  <c r="BA106" i="28" s="1"/>
  <c r="AG106" i="28" a="1"/>
  <c r="AG106" i="28" s="1"/>
  <c r="BE106" i="28" a="1"/>
  <c r="BE106" i="28" s="1"/>
  <c r="BF106" i="28" s="1"/>
  <c r="AK106" i="28" a="1"/>
  <c r="AK106" i="28" s="1"/>
  <c r="AL106" i="28" s="1"/>
  <c r="AC98" i="28" a="1"/>
  <c r="AC98" i="28" s="1"/>
  <c r="AO98" i="28" a="1"/>
  <c r="AO98" i="28" s="1"/>
  <c r="AS98" i="28" a="1"/>
  <c r="AS98" i="28" s="1"/>
  <c r="AT98" i="28" s="1"/>
  <c r="BA98" i="28" a="1"/>
  <c r="BA98" i="28" s="1"/>
  <c r="AW98" i="28" a="1"/>
  <c r="AW98" i="28" s="1"/>
  <c r="AX98" i="28" s="1"/>
  <c r="AG98" i="28" a="1"/>
  <c r="AG98" i="28" s="1"/>
  <c r="AH98" i="28" s="1"/>
  <c r="AK98" i="28" a="1"/>
  <c r="AK98" i="28" s="1"/>
  <c r="BE98" i="28" a="1"/>
  <c r="BE98" i="28" s="1"/>
  <c r="BA90" i="28" a="1"/>
  <c r="BA90" i="28" s="1"/>
  <c r="BB90" i="28" s="1"/>
  <c r="BE90" i="28" a="1"/>
  <c r="BE90" i="28" s="1"/>
  <c r="BF90" i="28" s="1"/>
  <c r="AG90" i="28" a="1"/>
  <c r="AG90" i="28" s="1"/>
  <c r="AH90" i="28" s="1"/>
  <c r="AO90" i="28" a="1"/>
  <c r="AO90" i="28" s="1"/>
  <c r="AC90" i="28" a="1"/>
  <c r="AC90" i="28" s="1"/>
  <c r="AD90" i="28" s="1"/>
  <c r="AS90" i="28" a="1"/>
  <c r="AS90" i="28" s="1"/>
  <c r="AT90" i="28" s="1"/>
  <c r="AK90" i="28" a="1"/>
  <c r="AK90" i="28" s="1"/>
  <c r="AL90" i="28" s="1"/>
  <c r="AS82" i="28" a="1"/>
  <c r="AS82" i="28" s="1"/>
  <c r="AC82" i="28" a="1"/>
  <c r="AC82" i="28" s="1"/>
  <c r="AD82" i="28" s="1"/>
  <c r="AK82" i="28" a="1"/>
  <c r="AK82" i="28" s="1"/>
  <c r="BE82" i="28" a="1"/>
  <c r="BE82" i="28" s="1"/>
  <c r="AO82" i="28" a="1"/>
  <c r="AO82" i="28" s="1"/>
  <c r="AW82" i="28" a="1"/>
  <c r="AW82" i="28" s="1"/>
  <c r="AG82" i="28" a="1"/>
  <c r="AG82" i="28" s="1"/>
  <c r="BA82" i="28" a="1"/>
  <c r="BA82" i="28" s="1"/>
  <c r="BB82" i="28" s="1"/>
  <c r="AC74" i="28" a="1"/>
  <c r="AC74" i="28" s="1"/>
  <c r="AS74" i="28" a="1"/>
  <c r="AS74" i="28" s="1"/>
  <c r="AO74" i="28" a="1"/>
  <c r="AO74" i="28" s="1"/>
  <c r="AP74" i="28" s="1"/>
  <c r="AK74" i="28" a="1"/>
  <c r="AK74" i="28" s="1"/>
  <c r="AL74" i="28" s="1"/>
  <c r="AW74" i="28" a="1"/>
  <c r="AW74" i="28" s="1"/>
  <c r="BE74" i="28" a="1"/>
  <c r="BE74" i="28" s="1"/>
  <c r="BA74" i="28" a="1"/>
  <c r="BA74" i="28" s="1"/>
  <c r="BB74" i="28" s="1"/>
  <c r="AG74" i="28" a="1"/>
  <c r="AG74" i="28" s="1"/>
  <c r="AH74" i="28" s="1"/>
  <c r="AO66" i="28" a="1"/>
  <c r="AO66" i="28" s="1"/>
  <c r="AG66" i="28" a="1"/>
  <c r="AG66" i="28" s="1"/>
  <c r="AH66" i="28" s="1"/>
  <c r="AW66" i="28" a="1"/>
  <c r="AW66" i="28" s="1"/>
  <c r="AX66" i="28" s="1"/>
  <c r="BE66" i="28" a="1"/>
  <c r="BE66" i="28" s="1"/>
  <c r="AK66" i="28" a="1"/>
  <c r="AK66" i="28" s="1"/>
  <c r="AL66" i="28" s="1"/>
  <c r="BA66" i="28" a="1"/>
  <c r="BA66" i="28" s="1"/>
  <c r="AC66" i="28" a="1"/>
  <c r="AC66" i="28" s="1"/>
  <c r="AD66" i="28" s="1"/>
  <c r="AO58" i="28" a="1"/>
  <c r="AO58" i="28" s="1"/>
  <c r="AC58" i="28" a="1"/>
  <c r="AC58" i="28" s="1"/>
  <c r="BA58" i="28" a="1"/>
  <c r="BA58" i="28" s="1"/>
  <c r="BB58" i="28" s="1"/>
  <c r="AS58" i="28" a="1"/>
  <c r="AS58" i="28" s="1"/>
  <c r="AG58" i="28" a="1"/>
  <c r="AG58" i="28" s="1"/>
  <c r="AK58" i="28" a="1"/>
  <c r="AK58" i="28" s="1"/>
  <c r="AL58" i="28" s="1"/>
  <c r="AW58" i="28" a="1"/>
  <c r="AW58" i="28" s="1"/>
  <c r="BE58" i="28" a="1"/>
  <c r="BE58" i="28" s="1"/>
  <c r="BF58" i="28" s="1"/>
  <c r="AK50" i="28" a="1"/>
  <c r="AK50" i="28" s="1"/>
  <c r="AL50" i="28" s="1"/>
  <c r="AC50" i="28" a="1"/>
  <c r="AC50" i="28" s="1"/>
  <c r="AD50" i="28" s="1"/>
  <c r="AS50" i="28" a="1"/>
  <c r="AS50" i="28" s="1"/>
  <c r="AO50" i="28" a="1"/>
  <c r="AO50" i="28" s="1"/>
  <c r="AP50" i="28" s="1"/>
  <c r="AW50" i="28" a="1"/>
  <c r="AW50" i="28" s="1"/>
  <c r="BA50" i="28" a="1"/>
  <c r="BA50" i="28" s="1"/>
  <c r="BB50" i="28" s="1"/>
  <c r="BE50" i="28" a="1"/>
  <c r="BE50" i="28" s="1"/>
  <c r="AG50" i="28" a="1"/>
  <c r="AG50" i="28" s="1"/>
  <c r="AO42" i="28" a="1"/>
  <c r="AO42" i="28" s="1"/>
  <c r="AG42" i="28" a="1"/>
  <c r="AG42" i="28" s="1"/>
  <c r="AW42" i="28" a="1"/>
  <c r="AW42" i="28" s="1"/>
  <c r="AX42" i="28" s="1"/>
  <c r="AK42" i="28" a="1"/>
  <c r="AK42" i="28" s="1"/>
  <c r="BE42" i="28" a="1"/>
  <c r="BE42" i="28" s="1"/>
  <c r="BA42" i="28" a="1"/>
  <c r="BA42" i="28" s="1"/>
  <c r="BB42" i="28" s="1"/>
  <c r="AC42" i="28" a="1"/>
  <c r="AC42" i="28" s="1"/>
  <c r="BA34" i="28" a="1"/>
  <c r="BA34" i="28" s="1"/>
  <c r="BB34" i="28" s="1"/>
  <c r="AG34" i="28" a="1"/>
  <c r="AG34" i="28" s="1"/>
  <c r="AW34" i="28" a="1"/>
  <c r="AW34" i="28" s="1"/>
  <c r="AX34" i="28" s="1"/>
  <c r="AC34" i="28" a="1"/>
  <c r="AC34" i="28" s="1"/>
  <c r="AD34" i="28" s="1"/>
  <c r="BE34" i="28" a="1"/>
  <c r="BE34" i="28" s="1"/>
  <c r="BF34" i="28" s="1"/>
  <c r="AK34" i="28" a="1"/>
  <c r="AK34" i="28" s="1"/>
  <c r="AO34" i="28" a="1"/>
  <c r="AO34" i="28" s="1"/>
  <c r="AS34" i="28" a="1"/>
  <c r="AS34" i="28" s="1"/>
  <c r="AT34" i="28" s="1"/>
  <c r="BA497" i="28" a="1"/>
  <c r="BA497" i="28" s="1"/>
  <c r="AK497" i="28" a="1"/>
  <c r="AK497" i="28" s="1"/>
  <c r="AW497" i="28" a="1"/>
  <c r="AW497" i="28" s="1"/>
  <c r="BE497" i="28" a="1"/>
  <c r="BE497" i="28" s="1"/>
  <c r="AC497" i="28" a="1"/>
  <c r="AC497" i="28" s="1"/>
  <c r="AD497" i="28" s="1"/>
  <c r="AO497" i="28" a="1"/>
  <c r="AO497" i="28" s="1"/>
  <c r="AS497" i="28" a="1"/>
  <c r="AS497" i="28" s="1"/>
  <c r="AG497" i="28" a="1"/>
  <c r="AG497" i="28" s="1"/>
  <c r="AH497" i="28" s="1"/>
  <c r="AG489" i="28" a="1"/>
  <c r="AG489" i="28" s="1"/>
  <c r="AK489" i="28" a="1"/>
  <c r="AK489" i="28" s="1"/>
  <c r="AL489" i="28" s="1"/>
  <c r="AO489" i="28" a="1"/>
  <c r="AO489" i="28" s="1"/>
  <c r="AC489" i="28" a="1"/>
  <c r="AC489" i="28" s="1"/>
  <c r="AD489" i="28" s="1"/>
  <c r="AS489" i="28" a="1"/>
  <c r="AS489" i="28" s="1"/>
  <c r="AW489" i="28" a="1"/>
  <c r="AW489" i="28" s="1"/>
  <c r="BE489" i="28" a="1"/>
  <c r="BE489" i="28" s="1"/>
  <c r="BA489" i="28" a="1"/>
  <c r="BA489" i="28" s="1"/>
  <c r="AS481" i="28" a="1"/>
  <c r="AS481" i="28" s="1"/>
  <c r="AT481" i="28" s="1"/>
  <c r="AC481" i="28" a="1"/>
  <c r="AC481" i="28" s="1"/>
  <c r="AK481" i="28" a="1"/>
  <c r="AK481" i="28" s="1"/>
  <c r="AG481" i="28" a="1"/>
  <c r="AG481" i="28" s="1"/>
  <c r="AH481" i="28" s="1"/>
  <c r="BE481" i="28" a="1"/>
  <c r="BE481" i="28" s="1"/>
  <c r="AO481" i="28" a="1"/>
  <c r="AO481" i="28" s="1"/>
  <c r="AP481" i="28" s="1"/>
  <c r="AW481" i="28" a="1"/>
  <c r="AW481" i="28" s="1"/>
  <c r="BA481" i="28" a="1"/>
  <c r="BA481" i="28" s="1"/>
  <c r="BB481" i="28" s="1"/>
  <c r="AG473" i="28" a="1"/>
  <c r="AG473" i="28" s="1"/>
  <c r="AS473" i="28" a="1"/>
  <c r="AS473" i="28" s="1"/>
  <c r="AT473" i="28" s="1"/>
  <c r="AW473" i="28" a="1"/>
  <c r="AW473" i="28" s="1"/>
  <c r="AK473" i="28" a="1"/>
  <c r="AK473" i="28" s="1"/>
  <c r="BA473" i="28" a="1"/>
  <c r="BA473" i="28" s="1"/>
  <c r="BB473" i="28" s="1"/>
  <c r="AO473" i="28" a="1"/>
  <c r="AO473" i="28" s="1"/>
  <c r="AC473" i="28" a="1"/>
  <c r="AC473" i="28" s="1"/>
  <c r="BE473" i="28" a="1"/>
  <c r="BE473" i="28" s="1"/>
  <c r="BF473" i="28" s="1"/>
  <c r="AC465" i="28" a="1"/>
  <c r="AC465" i="28" s="1"/>
  <c r="BE465" i="28" a="1"/>
  <c r="BE465" i="28" s="1"/>
  <c r="AO465" i="28" a="1"/>
  <c r="AO465" i="28" s="1"/>
  <c r="AK465" i="28" a="1"/>
  <c r="AK465" i="28" s="1"/>
  <c r="AL465" i="28" s="1"/>
  <c r="AW465" i="28" a="1"/>
  <c r="AW465" i="28" s="1"/>
  <c r="AG465" i="28" a="1"/>
  <c r="AG465" i="28" s="1"/>
  <c r="AS465" i="28" a="1"/>
  <c r="AS465" i="28" s="1"/>
  <c r="AT465" i="28" s="1"/>
  <c r="BA465" i="28" a="1"/>
  <c r="BA465" i="28" s="1"/>
  <c r="AW457" i="28" a="1"/>
  <c r="AW457" i="28" s="1"/>
  <c r="AO457" i="28" a="1"/>
  <c r="AO457" i="28" s="1"/>
  <c r="AS457" i="28" a="1"/>
  <c r="AS457" i="28" s="1"/>
  <c r="AT457" i="28" s="1"/>
  <c r="BA457" i="28" a="1"/>
  <c r="BA457" i="28" s="1"/>
  <c r="AG457" i="28" a="1"/>
  <c r="AG457" i="28" s="1"/>
  <c r="AC457" i="28" a="1"/>
  <c r="AC457" i="28" s="1"/>
  <c r="AK457" i="28" a="1"/>
  <c r="AK457" i="28" s="1"/>
  <c r="BE457" i="28" a="1"/>
  <c r="BE457" i="28" s="1"/>
  <c r="BF457" i="28" s="1"/>
  <c r="BA449" i="28" a="1"/>
  <c r="BA449" i="28" s="1"/>
  <c r="BE449" i="28" a="1"/>
  <c r="BE449" i="28" s="1"/>
  <c r="BF449" i="28" s="1"/>
  <c r="AC449" i="28" a="1"/>
  <c r="AC449" i="28" s="1"/>
  <c r="AS449" i="28" a="1"/>
  <c r="AS449" i="28" s="1"/>
  <c r="AG449" i="28" a="1"/>
  <c r="AG449" i="28" s="1"/>
  <c r="AH449" i="28" s="1"/>
  <c r="AK449" i="28" a="1"/>
  <c r="AK449" i="28" s="1"/>
  <c r="AL449" i="28" s="1"/>
  <c r="AW449" i="28" a="1"/>
  <c r="AW449" i="28" s="1"/>
  <c r="AO449" i="28" a="1"/>
  <c r="AO449" i="28" s="1"/>
  <c r="AP449" i="28" s="1"/>
  <c r="AC441" i="28" a="1"/>
  <c r="AC441" i="28" s="1"/>
  <c r="AK441" i="28" a="1"/>
  <c r="AK441" i="28" s="1"/>
  <c r="AO441" i="28" a="1"/>
  <c r="AO441" i="28" s="1"/>
  <c r="AP441" i="28" s="1"/>
  <c r="AW441" i="28" a="1"/>
  <c r="AW441" i="28" s="1"/>
  <c r="AS441" i="28" a="1"/>
  <c r="AS441" i="28" s="1"/>
  <c r="BA441" i="28" a="1"/>
  <c r="BA441" i="28" s="1"/>
  <c r="BB441" i="28" s="1"/>
  <c r="AG441" i="28" a="1"/>
  <c r="AG441" i="28" s="1"/>
  <c r="AH441" i="28" s="1"/>
  <c r="BE441" i="28" a="1"/>
  <c r="BE441" i="28" s="1"/>
  <c r="BE433" i="28" a="1"/>
  <c r="BE433" i="28" s="1"/>
  <c r="BF433" i="28" s="1"/>
  <c r="AS433" i="28" a="1"/>
  <c r="AS433" i="28" s="1"/>
  <c r="AC433" i="28" a="1"/>
  <c r="AC433" i="28" s="1"/>
  <c r="AG433" i="28" a="1"/>
  <c r="AG433" i="28" s="1"/>
  <c r="AH433" i="28" s="1"/>
  <c r="BA433" i="28" a="1"/>
  <c r="BA433" i="28" s="1"/>
  <c r="AK433" i="28" a="1"/>
  <c r="AK433" i="28" s="1"/>
  <c r="AL433" i="28" s="1"/>
  <c r="AO433" i="28" a="1"/>
  <c r="AO433" i="28" s="1"/>
  <c r="AP433" i="28" s="1"/>
  <c r="AW433" i="28" a="1"/>
  <c r="AW433" i="28" s="1"/>
  <c r="AX433" i="28" s="1"/>
  <c r="AG425" i="28" a="1"/>
  <c r="AG425" i="28" s="1"/>
  <c r="AK425" i="28" a="1"/>
  <c r="AK425" i="28" s="1"/>
  <c r="AO425" i="28" a="1"/>
  <c r="AO425" i="28" s="1"/>
  <c r="AC425" i="28" a="1"/>
  <c r="AC425" i="28" s="1"/>
  <c r="AD425" i="28" s="1"/>
  <c r="AW425" i="28" a="1"/>
  <c r="AW425" i="28" s="1"/>
  <c r="AX425" i="28" s="1"/>
  <c r="BE425" i="28" a="1"/>
  <c r="BE425" i="28" s="1"/>
  <c r="AS425" i="28" a="1"/>
  <c r="AS425" i="28" s="1"/>
  <c r="AT425" i="28" s="1"/>
  <c r="BA425" i="28" a="1"/>
  <c r="BA425" i="28" s="1"/>
  <c r="BB425" i="28" s="1"/>
  <c r="AG417" i="28" a="1"/>
  <c r="AG417" i="28" s="1"/>
  <c r="BA417" i="28" a="1"/>
  <c r="BA417" i="28" s="1"/>
  <c r="BB417" i="28" s="1"/>
  <c r="AC417" i="28" a="1"/>
  <c r="AC417" i="28" s="1"/>
  <c r="AD417" i="28" s="1"/>
  <c r="AK417" i="28" a="1"/>
  <c r="AK417" i="28" s="1"/>
  <c r="AL417" i="28" s="1"/>
  <c r="BE417" i="28" a="1"/>
  <c r="BE417" i="28" s="1"/>
  <c r="AS417" i="28" a="1"/>
  <c r="AS417" i="28" s="1"/>
  <c r="AO417" i="28" a="1"/>
  <c r="AO417" i="28" s="1"/>
  <c r="AW417" i="28" a="1"/>
  <c r="AW417" i="28" s="1"/>
  <c r="BA409" i="28" a="1"/>
  <c r="BA409" i="28" s="1"/>
  <c r="BB409" i="28" s="1"/>
  <c r="AK409" i="28" a="1"/>
  <c r="AK409" i="28" s="1"/>
  <c r="AS409" i="28" a="1"/>
  <c r="AS409" i="28" s="1"/>
  <c r="AW409" i="28" a="1"/>
  <c r="AW409" i="28" s="1"/>
  <c r="AX409" i="28" s="1"/>
  <c r="AC409" i="28" a="1"/>
  <c r="AC409" i="28" s="1"/>
  <c r="AD409" i="28" s="1"/>
  <c r="AG409" i="28" a="1"/>
  <c r="AG409" i="28" s="1"/>
  <c r="AO409" i="28" a="1"/>
  <c r="AO409" i="28" s="1"/>
  <c r="AP409" i="28" s="1"/>
  <c r="BE409" i="28" a="1"/>
  <c r="BE409" i="28" s="1"/>
  <c r="AG401" i="28" a="1"/>
  <c r="AG401" i="28" s="1"/>
  <c r="BE401" i="28" a="1"/>
  <c r="BE401" i="28" s="1"/>
  <c r="AS401" i="28" a="1"/>
  <c r="AS401" i="28" s="1"/>
  <c r="AT401" i="28" s="1"/>
  <c r="AO401" i="28" a="1"/>
  <c r="AO401" i="28" s="1"/>
  <c r="AC401" i="28" a="1"/>
  <c r="AC401" i="28" s="1"/>
  <c r="AD401" i="28" s="1"/>
  <c r="AK401" i="28" a="1"/>
  <c r="AK401" i="28" s="1"/>
  <c r="BA401" i="28" a="1"/>
  <c r="BA401" i="28" s="1"/>
  <c r="AW401" i="28" a="1"/>
  <c r="AW401" i="28" s="1"/>
  <c r="AX401" i="28" s="1"/>
  <c r="AO393" i="28" a="1"/>
  <c r="AO393" i="28" s="1"/>
  <c r="AP393" i="28" s="1"/>
  <c r="AK393" i="28" a="1"/>
  <c r="AK393" i="28" s="1"/>
  <c r="AL393" i="28" s="1"/>
  <c r="AS393" i="28" a="1"/>
  <c r="AS393" i="28" s="1"/>
  <c r="AW393" i="28" a="1"/>
  <c r="AW393" i="28" s="1"/>
  <c r="AG393" i="28" a="1"/>
  <c r="AG393" i="28" s="1"/>
  <c r="AH393" i="28" s="1"/>
  <c r="BA393" i="28" a="1"/>
  <c r="BA393" i="28" s="1"/>
  <c r="BB393" i="28" s="1"/>
  <c r="BE393" i="28" a="1"/>
  <c r="BE393" i="28" s="1"/>
  <c r="AC393" i="28" a="1"/>
  <c r="AC393" i="28" s="1"/>
  <c r="AG385" i="28" a="1"/>
  <c r="AG385" i="28" s="1"/>
  <c r="AH385" i="28" s="1"/>
  <c r="BA385" i="28" a="1"/>
  <c r="BA385" i="28" s="1"/>
  <c r="BE385" i="28" a="1"/>
  <c r="BE385" i="28" s="1"/>
  <c r="BF385" i="28" s="1"/>
  <c r="AC385" i="28" a="1"/>
  <c r="AC385" i="28" s="1"/>
  <c r="AD385" i="28" s="1"/>
  <c r="AK385" i="28" a="1"/>
  <c r="AK385" i="28" s="1"/>
  <c r="AO385" i="28" a="1"/>
  <c r="AO385" i="28" s="1"/>
  <c r="AS385" i="28" a="1"/>
  <c r="AS385" i="28" s="1"/>
  <c r="AW385" i="28" a="1"/>
  <c r="AW385" i="28" s="1"/>
  <c r="AK377" i="28" a="1"/>
  <c r="AK377" i="28" s="1"/>
  <c r="AW377" i="28" a="1"/>
  <c r="AW377" i="28" s="1"/>
  <c r="AX377" i="28" s="1"/>
  <c r="BA377" i="28" a="1"/>
  <c r="BA377" i="28" s="1"/>
  <c r="AO377" i="28" a="1"/>
  <c r="AO377" i="28" s="1"/>
  <c r="AG377" i="28" a="1"/>
  <c r="AG377" i="28" s="1"/>
  <c r="AH377" i="28" s="1"/>
  <c r="BE377" i="28" a="1"/>
  <c r="BE377" i="28" s="1"/>
  <c r="AS377" i="28" a="1"/>
  <c r="AS377" i="28" s="1"/>
  <c r="AT377" i="28" s="1"/>
  <c r="AC377" i="28" a="1"/>
  <c r="AC377" i="28" s="1"/>
  <c r="AD377" i="28" s="1"/>
  <c r="BE369" i="28" a="1"/>
  <c r="BE369" i="28" s="1"/>
  <c r="BF369" i="28" s="1"/>
  <c r="AW369" i="28" a="1"/>
  <c r="AW369" i="28" s="1"/>
  <c r="AK369" i="28" a="1"/>
  <c r="AK369" i="28" s="1"/>
  <c r="AS369" i="28" a="1"/>
  <c r="AS369" i="28" s="1"/>
  <c r="AG369" i="28" a="1"/>
  <c r="AG369" i="28" s="1"/>
  <c r="AC369" i="28" a="1"/>
  <c r="AC369" i="28" s="1"/>
  <c r="BA369" i="28" a="1"/>
  <c r="BA369" i="28" s="1"/>
  <c r="AO369" i="28" a="1"/>
  <c r="AO369" i="28" s="1"/>
  <c r="AG361" i="28" a="1"/>
  <c r="AG361" i="28" s="1"/>
  <c r="AH361" i="28" s="1"/>
  <c r="AS361" i="28" a="1"/>
  <c r="AS361" i="28" s="1"/>
  <c r="AT361" i="28" s="1"/>
  <c r="AO361" i="28" a="1"/>
  <c r="AO361" i="28" s="1"/>
  <c r="AP361" i="28" s="1"/>
  <c r="AK361" i="28" a="1"/>
  <c r="AK361" i="28" s="1"/>
  <c r="AL361" i="28" s="1"/>
  <c r="BE361" i="28" a="1"/>
  <c r="BE361" i="28" s="1"/>
  <c r="AW361" i="28" a="1"/>
  <c r="AW361" i="28" s="1"/>
  <c r="BA361" i="28" a="1"/>
  <c r="BA361" i="28" s="1"/>
  <c r="AC361" i="28" a="1"/>
  <c r="AC361" i="28" s="1"/>
  <c r="AG353" i="28" a="1"/>
  <c r="AG353" i="28" s="1"/>
  <c r="BA353" i="28" a="1"/>
  <c r="BA353" i="28" s="1"/>
  <c r="AC353" i="28" a="1"/>
  <c r="AC353" i="28" s="1"/>
  <c r="AD353" i="28" s="1"/>
  <c r="AK353" i="28" a="1"/>
  <c r="AK353" i="28" s="1"/>
  <c r="BE353" i="28" a="1"/>
  <c r="BE353" i="28" s="1"/>
  <c r="BF353" i="28" s="1"/>
  <c r="AO353" i="28" a="1"/>
  <c r="AO353" i="28" s="1"/>
  <c r="AP353" i="28" s="1"/>
  <c r="AS353" i="28" a="1"/>
  <c r="AS353" i="28" s="1"/>
  <c r="AW353" i="28" a="1"/>
  <c r="AW353" i="28" s="1"/>
  <c r="AX353" i="28" s="1"/>
  <c r="AS345" i="28" a="1"/>
  <c r="AS345" i="28" s="1"/>
  <c r="AW345" i="28" a="1"/>
  <c r="AW345" i="28" s="1"/>
  <c r="BA345" i="28" a="1"/>
  <c r="BA345" i="28" s="1"/>
  <c r="AG345" i="28" a="1"/>
  <c r="AG345" i="28" s="1"/>
  <c r="AK345" i="28" a="1"/>
  <c r="AK345" i="28" s="1"/>
  <c r="AL345" i="28" s="1"/>
  <c r="BE345" i="28" a="1"/>
  <c r="BE345" i="28" s="1"/>
  <c r="BF345" i="28" s="1"/>
  <c r="AO345" i="28" a="1"/>
  <c r="AO345" i="28" s="1"/>
  <c r="AC345" i="28" a="1"/>
  <c r="AC345" i="28" s="1"/>
  <c r="AD345" i="28" s="1"/>
  <c r="AK337" i="28" a="1"/>
  <c r="AK337" i="28" s="1"/>
  <c r="AL337" i="28" s="1"/>
  <c r="BE337" i="28" a="1"/>
  <c r="BE337" i="28" s="1"/>
  <c r="AC337" i="28" a="1"/>
  <c r="AC337" i="28" s="1"/>
  <c r="AG337" i="28" a="1"/>
  <c r="AG337" i="28" s="1"/>
  <c r="AH337" i="28" s="1"/>
  <c r="AO337" i="28" a="1"/>
  <c r="AO337" i="28" s="1"/>
  <c r="AS337" i="28" a="1"/>
  <c r="AS337" i="28" s="1"/>
  <c r="AW337" i="28" a="1"/>
  <c r="AW337" i="28" s="1"/>
  <c r="BA337" i="28" a="1"/>
  <c r="BA337" i="28" s="1"/>
  <c r="AW329" i="28" a="1"/>
  <c r="AW329" i="28" s="1"/>
  <c r="BA329" i="28" a="1"/>
  <c r="BA329" i="28" s="1"/>
  <c r="BB329" i="28" s="1"/>
  <c r="BE329" i="28" a="1"/>
  <c r="BE329" i="28" s="1"/>
  <c r="BF329" i="28" s="1"/>
  <c r="AO329" i="28" a="1"/>
  <c r="AO329" i="28" s="1"/>
  <c r="AP329" i="28" s="1"/>
  <c r="AG329" i="28" a="1"/>
  <c r="AG329" i="28" s="1"/>
  <c r="AH329" i="28" s="1"/>
  <c r="AC329" i="28" a="1"/>
  <c r="AC329" i="28" s="1"/>
  <c r="AK329" i="28" a="1"/>
  <c r="AK329" i="28" s="1"/>
  <c r="AS329" i="28" a="1"/>
  <c r="AS329" i="28" s="1"/>
  <c r="AT329" i="28" s="1"/>
  <c r="BE321" i="28" a="1"/>
  <c r="BE321" i="28" s="1"/>
  <c r="AK321" i="28" a="1"/>
  <c r="AK321" i="28" s="1"/>
  <c r="AC321" i="28" a="1"/>
  <c r="AC321" i="28" s="1"/>
  <c r="AO321" i="28" a="1"/>
  <c r="AO321" i="28" s="1"/>
  <c r="AW321" i="28" a="1"/>
  <c r="AW321" i="28" s="1"/>
  <c r="AG321" i="28" a="1"/>
  <c r="AG321" i="28" s="1"/>
  <c r="BA321" i="28" a="1"/>
  <c r="BA321" i="28" s="1"/>
  <c r="AS321" i="28" a="1"/>
  <c r="AS321" i="28" s="1"/>
  <c r="AT321" i="28" s="1"/>
  <c r="AS313" i="28" a="1"/>
  <c r="AS313" i="28" s="1"/>
  <c r="AT313" i="28" s="1"/>
  <c r="AG313" i="28" a="1"/>
  <c r="AG313" i="28" s="1"/>
  <c r="AH313" i="28" s="1"/>
  <c r="BA313" i="28" a="1"/>
  <c r="BA313" i="28" s="1"/>
  <c r="AK313" i="28" a="1"/>
  <c r="AK313" i="28" s="1"/>
  <c r="AL313" i="28" s="1"/>
  <c r="AC313" i="28" a="1"/>
  <c r="AC313" i="28" s="1"/>
  <c r="AW313" i="28" a="1"/>
  <c r="AW313" i="28" s="1"/>
  <c r="BE313" i="28" a="1"/>
  <c r="BE313" i="28" s="1"/>
  <c r="BF313" i="28" s="1"/>
  <c r="AO313" i="28" a="1"/>
  <c r="AO313" i="28" s="1"/>
  <c r="BE305" i="28" a="1"/>
  <c r="BE305" i="28" s="1"/>
  <c r="BF305" i="28" s="1"/>
  <c r="AC305" i="28" a="1"/>
  <c r="AC305" i="28" s="1"/>
  <c r="AW305" i="28" a="1"/>
  <c r="AW305" i="28" s="1"/>
  <c r="AX305" i="28" s="1"/>
  <c r="AK305" i="28" a="1"/>
  <c r="AK305" i="28" s="1"/>
  <c r="AG305" i="28" a="1"/>
  <c r="AG305" i="28" s="1"/>
  <c r="AH305" i="28" s="1"/>
  <c r="AS305" i="28" a="1"/>
  <c r="AS305" i="28" s="1"/>
  <c r="BA305" i="28" a="1"/>
  <c r="BA305" i="28" s="1"/>
  <c r="AO305" i="28" a="1"/>
  <c r="AO305" i="28" s="1"/>
  <c r="AP305" i="28" s="1"/>
  <c r="AK297" i="28" a="1"/>
  <c r="AK297" i="28" s="1"/>
  <c r="AS297" i="28" a="1"/>
  <c r="AS297" i="28" s="1"/>
  <c r="AO297" i="28" a="1"/>
  <c r="AO297" i="28" s="1"/>
  <c r="AW297" i="28" a="1"/>
  <c r="AW297" i="28" s="1"/>
  <c r="BE297" i="28" a="1"/>
  <c r="BE297" i="28" s="1"/>
  <c r="BA297" i="28" a="1"/>
  <c r="BA297" i="28" s="1"/>
  <c r="BB297" i="28" s="1"/>
  <c r="AC297" i="28" a="1"/>
  <c r="AC297" i="28" s="1"/>
  <c r="AD297" i="28" s="1"/>
  <c r="AG297" i="28" a="1"/>
  <c r="AG297" i="28" s="1"/>
  <c r="BA289" i="28" a="1"/>
  <c r="BA289" i="28" s="1"/>
  <c r="BB289" i="28" s="1"/>
  <c r="AC289" i="28" a="1"/>
  <c r="AC289" i="28" s="1"/>
  <c r="BE289" i="28" a="1"/>
  <c r="BE289" i="28" s="1"/>
  <c r="AK289" i="28" a="1"/>
  <c r="AK289" i="28" s="1"/>
  <c r="AL289" i="28" s="1"/>
  <c r="AO289" i="28" a="1"/>
  <c r="AO289" i="28" s="1"/>
  <c r="AW289" i="28" a="1"/>
  <c r="AW289" i="28" s="1"/>
  <c r="AS289" i="28" a="1"/>
  <c r="AS289" i="28" s="1"/>
  <c r="AG289" i="28" a="1"/>
  <c r="AG289" i="28" s="1"/>
  <c r="AO281" i="28" a="1"/>
  <c r="AO281" i="28" s="1"/>
  <c r="AS281" i="28" a="1"/>
  <c r="AS281" i="28" s="1"/>
  <c r="BA281" i="28" a="1"/>
  <c r="BA281" i="28" s="1"/>
  <c r="BB281" i="28" s="1"/>
  <c r="AG281" i="28" a="1"/>
  <c r="AG281" i="28" s="1"/>
  <c r="BE281" i="28" a="1"/>
  <c r="BE281" i="28" s="1"/>
  <c r="BF281" i="28" s="1"/>
  <c r="AK281" i="28" a="1"/>
  <c r="AK281" i="28" s="1"/>
  <c r="AC281" i="28" a="1"/>
  <c r="AC281" i="28" s="1"/>
  <c r="AW281" i="28" a="1"/>
  <c r="AW281" i="28" s="1"/>
  <c r="AX281" i="28" s="1"/>
  <c r="AO273" i="28" a="1"/>
  <c r="AO273" i="28" s="1"/>
  <c r="AG273" i="28" a="1"/>
  <c r="AG273" i="28" s="1"/>
  <c r="AK273" i="28" a="1"/>
  <c r="AK273" i="28" s="1"/>
  <c r="AS273" i="28" a="1"/>
  <c r="AS273" i="28" s="1"/>
  <c r="AC273" i="28" a="1"/>
  <c r="AC273" i="28" s="1"/>
  <c r="AD273" i="28" s="1"/>
  <c r="BE273" i="28" a="1"/>
  <c r="BE273" i="28" s="1"/>
  <c r="BF273" i="28" s="1"/>
  <c r="AW273" i="28" a="1"/>
  <c r="AW273" i="28" s="1"/>
  <c r="BA273" i="28" a="1"/>
  <c r="BA273" i="28" s="1"/>
  <c r="BA265" i="28" a="1"/>
  <c r="BA265" i="28" s="1"/>
  <c r="BB265" i="28" s="1"/>
  <c r="AS265" i="28" a="1"/>
  <c r="AS265" i="28" s="1"/>
  <c r="AW265" i="28" a="1"/>
  <c r="AW265" i="28" s="1"/>
  <c r="BE265" i="28" a="1"/>
  <c r="BE265" i="28" s="1"/>
  <c r="BF265" i="28" s="1"/>
  <c r="AK265" i="28" a="1"/>
  <c r="AK265" i="28" s="1"/>
  <c r="AO265" i="28" a="1"/>
  <c r="AO265" i="28" s="1"/>
  <c r="AC265" i="28" a="1"/>
  <c r="AC265" i="28" s="1"/>
  <c r="AG265" i="28" a="1"/>
  <c r="AG265" i="28" s="1"/>
  <c r="AH265" i="28" s="1"/>
  <c r="AC257" i="28" a="1"/>
  <c r="AC257" i="28" s="1"/>
  <c r="AG257" i="28" a="1"/>
  <c r="AG257" i="28" s="1"/>
  <c r="AH257" i="28" s="1"/>
  <c r="AO257" i="28" a="1"/>
  <c r="AO257" i="28" s="1"/>
  <c r="AK257" i="28" a="1"/>
  <c r="AK257" i="28" s="1"/>
  <c r="AW257" i="28" a="1"/>
  <c r="AW257" i="28" s="1"/>
  <c r="AX257" i="28" s="1"/>
  <c r="AS257" i="28" a="1"/>
  <c r="AS257" i="28" s="1"/>
  <c r="BA257" i="28" a="1"/>
  <c r="BA257" i="28" s="1"/>
  <c r="BE257" i="28" a="1"/>
  <c r="BE257" i="28" s="1"/>
  <c r="BF257" i="28" s="1"/>
  <c r="BA249" i="28" a="1"/>
  <c r="BA249" i="28" s="1"/>
  <c r="BB249" i="28" s="1"/>
  <c r="AO249" i="28" a="1"/>
  <c r="AO249" i="28" s="1"/>
  <c r="AK249" i="28" a="1"/>
  <c r="AK249" i="28" s="1"/>
  <c r="AG249" i="28" a="1"/>
  <c r="AG249" i="28" s="1"/>
  <c r="AS249" i="28" a="1"/>
  <c r="AS249" i="28" s="1"/>
  <c r="AT249" i="28" s="1"/>
  <c r="BE249" i="28" a="1"/>
  <c r="BE249" i="28" s="1"/>
  <c r="BF249" i="28" s="1"/>
  <c r="AW249" i="28" a="1"/>
  <c r="AW249" i="28" s="1"/>
  <c r="AC249" i="28" a="1"/>
  <c r="AC249" i="28" s="1"/>
  <c r="AG241" i="28" a="1"/>
  <c r="AG241" i="28" s="1"/>
  <c r="AS241" i="28" a="1"/>
  <c r="AS241" i="28" s="1"/>
  <c r="AK241" i="28" a="1"/>
  <c r="AK241" i="28" s="1"/>
  <c r="BA241" i="28" a="1"/>
  <c r="BA241" i="28" s="1"/>
  <c r="AO241" i="28" a="1"/>
  <c r="AO241" i="28" s="1"/>
  <c r="BE241" i="28" a="1"/>
  <c r="BE241" i="28" s="1"/>
  <c r="AC241" i="28" a="1"/>
  <c r="AC241" i="28" s="1"/>
  <c r="AW241" i="28" a="1"/>
  <c r="AW241" i="28" s="1"/>
  <c r="AK233" i="28" a="1"/>
  <c r="AK233" i="28" s="1"/>
  <c r="AL233" i="28" s="1"/>
  <c r="BE233" i="28" a="1"/>
  <c r="BE233" i="28" s="1"/>
  <c r="BF233" i="28" s="1"/>
  <c r="AO233" i="28" a="1"/>
  <c r="AO233" i="28" s="1"/>
  <c r="AS233" i="28" a="1"/>
  <c r="AS233" i="28" s="1"/>
  <c r="BA233" i="28" a="1"/>
  <c r="BA233" i="28" s="1"/>
  <c r="BB233" i="28" s="1"/>
  <c r="AW233" i="28" a="1"/>
  <c r="AW233" i="28" s="1"/>
  <c r="AC225" i="28" a="1"/>
  <c r="AC225" i="28" s="1"/>
  <c r="BE225" i="28" a="1"/>
  <c r="BE225" i="28" s="1"/>
  <c r="AG225" i="28" a="1"/>
  <c r="AG225" i="28" s="1"/>
  <c r="AK225" i="28" a="1"/>
  <c r="AK225" i="28" s="1"/>
  <c r="AS225" i="28" a="1"/>
  <c r="AS225" i="28" s="1"/>
  <c r="AO225" i="28" a="1"/>
  <c r="AO225" i="28" s="1"/>
  <c r="AW225" i="28" a="1"/>
  <c r="AW225" i="28" s="1"/>
  <c r="AX225" i="28" s="1"/>
  <c r="BA225" i="28" a="1"/>
  <c r="BA225" i="28" s="1"/>
  <c r="BB225" i="28" s="1"/>
  <c r="AO217" i="28" a="1"/>
  <c r="AO217" i="28" s="1"/>
  <c r="AP217" i="28" s="1"/>
  <c r="AW217" i="28" a="1"/>
  <c r="AW217" i="28" s="1"/>
  <c r="AG217" i="28" a="1"/>
  <c r="AG217" i="28" s="1"/>
  <c r="AH217" i="28" s="1"/>
  <c r="AS217" i="28" a="1"/>
  <c r="AS217" i="28" s="1"/>
  <c r="BA217" i="28" a="1"/>
  <c r="BA217" i="28" s="1"/>
  <c r="AC217" i="28" a="1"/>
  <c r="AC217" i="28" s="1"/>
  <c r="AD217" i="28" s="1"/>
  <c r="BE217" i="28" a="1"/>
  <c r="BE217" i="28" s="1"/>
  <c r="AK217" i="28" a="1"/>
  <c r="AK217" i="28" s="1"/>
  <c r="AK209" i="28" a="1"/>
  <c r="AK209" i="28" s="1"/>
  <c r="AC209" i="28" a="1"/>
  <c r="AC209" i="28" s="1"/>
  <c r="BE209" i="28" a="1"/>
  <c r="BE209" i="28" s="1"/>
  <c r="AO209" i="28" a="1"/>
  <c r="AO209" i="28" s="1"/>
  <c r="AP209" i="28" s="1"/>
  <c r="AS209" i="28" a="1"/>
  <c r="AS209" i="28" s="1"/>
  <c r="AG209" i="28" a="1"/>
  <c r="AG209" i="28" s="1"/>
  <c r="AW209" i="28" a="1"/>
  <c r="AW209" i="28" s="1"/>
  <c r="AX209" i="28" s="1"/>
  <c r="BA209" i="28" a="1"/>
  <c r="BA209" i="28" s="1"/>
  <c r="AS201" i="28" a="1"/>
  <c r="AS201" i="28" s="1"/>
  <c r="AK201" i="28" a="1"/>
  <c r="AK201" i="28" s="1"/>
  <c r="BA201" i="28" a="1"/>
  <c r="BA201" i="28" s="1"/>
  <c r="AO201" i="28" a="1"/>
  <c r="AO201" i="28" s="1"/>
  <c r="BE201" i="28" a="1"/>
  <c r="BE201" i="28" s="1"/>
  <c r="AC201" i="28" a="1"/>
  <c r="AC201" i="28" s="1"/>
  <c r="AW201" i="28" a="1"/>
  <c r="AW201" i="28" s="1"/>
  <c r="AX201" i="28" s="1"/>
  <c r="AG201" i="28" a="1"/>
  <c r="AG201" i="28" s="1"/>
  <c r="AH201" i="28" s="1"/>
  <c r="AC193" i="28" a="1"/>
  <c r="AC193" i="28" s="1"/>
  <c r="AO193" i="28" a="1"/>
  <c r="AO193" i="28" s="1"/>
  <c r="AK193" i="28" a="1"/>
  <c r="AK193" i="28" s="1"/>
  <c r="AL193" i="28" s="1"/>
  <c r="AW193" i="28" a="1"/>
  <c r="AW193" i="28" s="1"/>
  <c r="AS193" i="28" a="1"/>
  <c r="AS193" i="28" s="1"/>
  <c r="BA193" i="28" a="1"/>
  <c r="BA193" i="28" s="1"/>
  <c r="BB193" i="28" s="1"/>
  <c r="AG193" i="28" a="1"/>
  <c r="AG193" i="28" s="1"/>
  <c r="BE193" i="28" a="1"/>
  <c r="BE193" i="28" s="1"/>
  <c r="AG185" i="28" a="1"/>
  <c r="AG185" i="28" s="1"/>
  <c r="BE185" i="28" a="1"/>
  <c r="BE185" i="28" s="1"/>
  <c r="AW185" i="28" a="1"/>
  <c r="AW185" i="28" s="1"/>
  <c r="AX185" i="28" s="1"/>
  <c r="AC185" i="28" a="1"/>
  <c r="AC185" i="28" s="1"/>
  <c r="BA185" i="28" a="1"/>
  <c r="BA185" i="28" s="1"/>
  <c r="BB185" i="28" s="1"/>
  <c r="AO185" i="28" a="1"/>
  <c r="AO185" i="28" s="1"/>
  <c r="AP185" i="28" s="1"/>
  <c r="AK185" i="28" a="1"/>
  <c r="AK185" i="28" s="1"/>
  <c r="AL185" i="28" s="1"/>
  <c r="AS185" i="28" a="1"/>
  <c r="AS185" i="28" s="1"/>
  <c r="AO177" i="28" a="1"/>
  <c r="AO177" i="28" s="1"/>
  <c r="AK177" i="28" a="1"/>
  <c r="AK177" i="28" s="1"/>
  <c r="AL177" i="28" s="1"/>
  <c r="BE177" i="28" a="1"/>
  <c r="BE177" i="28" s="1"/>
  <c r="AS177" i="28" a="1"/>
  <c r="AS177" i="28" s="1"/>
  <c r="AC177" i="28" a="1"/>
  <c r="AC177" i="28" s="1"/>
  <c r="AG177" i="28" a="1"/>
  <c r="AG177" i="28" s="1"/>
  <c r="BA177" i="28" a="1"/>
  <c r="BA177" i="28" s="1"/>
  <c r="BB177" i="28" s="1"/>
  <c r="AW177" i="28" a="1"/>
  <c r="AW177" i="28" s="1"/>
  <c r="AX177" i="28" s="1"/>
  <c r="AC169" i="28" a="1"/>
  <c r="AC169" i="28" s="1"/>
  <c r="AD169" i="28" s="1"/>
  <c r="AO169" i="28" a="1"/>
  <c r="AO169" i="28" s="1"/>
  <c r="AK169" i="28" a="1"/>
  <c r="AK169" i="28" s="1"/>
  <c r="AL169" i="28" s="1"/>
  <c r="AS169" i="28" a="1"/>
  <c r="AS169" i="28" s="1"/>
  <c r="AW169" i="28" a="1"/>
  <c r="AW169" i="28" s="1"/>
  <c r="BE169" i="28" a="1"/>
  <c r="BE169" i="28" s="1"/>
  <c r="BF169" i="28" s="1"/>
  <c r="BA169" i="28" a="1"/>
  <c r="BA169" i="28" s="1"/>
  <c r="AG169" i="28" a="1"/>
  <c r="AG169" i="28" s="1"/>
  <c r="AG161" i="28" a="1"/>
  <c r="AG161" i="28" s="1"/>
  <c r="BA161" i="28" a="1"/>
  <c r="BA161" i="28" s="1"/>
  <c r="BB161" i="28" s="1"/>
  <c r="AC161" i="28" a="1"/>
  <c r="AC161" i="28" s="1"/>
  <c r="AO161" i="28" a="1"/>
  <c r="AO161" i="28" s="1"/>
  <c r="AK161" i="28" a="1"/>
  <c r="AK161" i="28" s="1"/>
  <c r="AS161" i="28" a="1"/>
  <c r="AS161" i="28" s="1"/>
  <c r="AW161" i="28" a="1"/>
  <c r="AW161" i="28" s="1"/>
  <c r="AX161" i="28" s="1"/>
  <c r="BE161" i="28" a="1"/>
  <c r="BE161" i="28" s="1"/>
  <c r="AW153" i="28" a="1"/>
  <c r="AW153" i="28" s="1"/>
  <c r="BA153" i="28" a="1"/>
  <c r="BA153" i="28" s="1"/>
  <c r="BB153" i="28" s="1"/>
  <c r="AG153" i="28" a="1"/>
  <c r="AG153" i="28" s="1"/>
  <c r="AH153" i="28" s="1"/>
  <c r="AO153" i="28" a="1"/>
  <c r="AO153" i="28" s="1"/>
  <c r="BE153" i="28" a="1"/>
  <c r="BE153" i="28" s="1"/>
  <c r="AK153" i="28" a="1"/>
  <c r="AK153" i="28" s="1"/>
  <c r="AL153" i="28" s="1"/>
  <c r="AS153" i="28" a="1"/>
  <c r="AS153" i="28" s="1"/>
  <c r="AO145" i="28" a="1"/>
  <c r="AO145" i="28" s="1"/>
  <c r="AG145" i="28" a="1"/>
  <c r="AG145" i="28" s="1"/>
  <c r="AH145" i="28" s="1"/>
  <c r="AS145" i="28" a="1"/>
  <c r="AS145" i="28" s="1"/>
  <c r="AT145" i="28" s="1"/>
  <c r="AW145" i="28" a="1"/>
  <c r="AW145" i="28" s="1"/>
  <c r="AX145" i="28" s="1"/>
  <c r="AC145" i="28" a="1"/>
  <c r="AC145" i="28" s="1"/>
  <c r="BA145" i="28" a="1"/>
  <c r="BA145" i="28" s="1"/>
  <c r="BE145" i="28" a="1"/>
  <c r="BE145" i="28" s="1"/>
  <c r="BF145" i="28" s="1"/>
  <c r="AK145" i="28" a="1"/>
  <c r="AK145" i="28" s="1"/>
  <c r="AO137" i="28" a="1"/>
  <c r="AO137" i="28" s="1"/>
  <c r="AG137" i="28" a="1"/>
  <c r="AG137" i="28" s="1"/>
  <c r="AH137" i="28" s="1"/>
  <c r="AC137" i="28" a="1"/>
  <c r="AC137" i="28" s="1"/>
  <c r="AD137" i="28" s="1"/>
  <c r="AS137" i="28" a="1"/>
  <c r="AS137" i="28" s="1"/>
  <c r="AW137" i="28" a="1"/>
  <c r="AW137" i="28" s="1"/>
  <c r="AK137" i="28" a="1"/>
  <c r="AK137" i="28" s="1"/>
  <c r="BA137" i="28" a="1"/>
  <c r="BA137" i="28" s="1"/>
  <c r="BE137" i="28" a="1"/>
  <c r="BE137" i="28" s="1"/>
  <c r="BF137" i="28" s="1"/>
  <c r="AK129" i="28" a="1"/>
  <c r="AK129" i="28" s="1"/>
  <c r="AL129" i="28" s="1"/>
  <c r="AG129" i="28" a="1"/>
  <c r="AG129" i="28" s="1"/>
  <c r="AS129" i="28" a="1"/>
  <c r="AS129" i="28" s="1"/>
  <c r="AT129" i="28" s="1"/>
  <c r="BA129" i="28" a="1"/>
  <c r="BA129" i="28" s="1"/>
  <c r="BE129" i="28" a="1"/>
  <c r="BE129" i="28" s="1"/>
  <c r="BF129" i="28" s="1"/>
  <c r="AC129" i="28" a="1"/>
  <c r="AC129" i="28" s="1"/>
  <c r="AD129" i="28" s="1"/>
  <c r="AO129" i="28" a="1"/>
  <c r="AO129" i="28" s="1"/>
  <c r="AW129" i="28" a="1"/>
  <c r="AW129" i="28" s="1"/>
  <c r="AG121" i="28" a="1"/>
  <c r="AG121" i="28" s="1"/>
  <c r="AH121" i="28" s="1"/>
  <c r="AS121" i="28" a="1"/>
  <c r="AS121" i="28" s="1"/>
  <c r="AK121" i="28" a="1"/>
  <c r="AK121" i="28" s="1"/>
  <c r="AW121" i="28" a="1"/>
  <c r="AW121" i="28" s="1"/>
  <c r="AX121" i="28" s="1"/>
  <c r="AO121" i="28" a="1"/>
  <c r="AO121" i="28" s="1"/>
  <c r="BA121" i="28" a="1"/>
  <c r="BA121" i="28" s="1"/>
  <c r="AC121" i="28" a="1"/>
  <c r="AC121" i="28" s="1"/>
  <c r="AD121" i="28" s="1"/>
  <c r="BE121" i="28" a="1"/>
  <c r="BE121" i="28" s="1"/>
  <c r="AK113" i="28" a="1"/>
  <c r="AK113" i="28" s="1"/>
  <c r="BA113" i="28" a="1"/>
  <c r="BA113" i="28" s="1"/>
  <c r="BB113" i="28" s="1"/>
  <c r="AC113" i="28" a="1"/>
  <c r="AC113" i="28" s="1"/>
  <c r="AD113" i="28" s="1"/>
  <c r="AS113" i="28" a="1"/>
  <c r="AS113" i="28" s="1"/>
  <c r="AW113" i="28" a="1"/>
  <c r="AW113" i="28" s="1"/>
  <c r="AX113" i="28" s="1"/>
  <c r="AG113" i="28" a="1"/>
  <c r="AG113" i="28" s="1"/>
  <c r="AH113" i="28" s="1"/>
  <c r="AO113" i="28" a="1"/>
  <c r="AO113" i="28" s="1"/>
  <c r="BE113" i="28" a="1"/>
  <c r="BE113" i="28" s="1"/>
  <c r="BF113" i="28" s="1"/>
  <c r="BE105" i="28" a="1"/>
  <c r="BE105" i="28" s="1"/>
  <c r="AW105" i="28" a="1"/>
  <c r="AW105" i="28" s="1"/>
  <c r="AG105" i="28" a="1"/>
  <c r="AG105" i="28" s="1"/>
  <c r="AC105" i="28" a="1"/>
  <c r="AC105" i="28" s="1"/>
  <c r="AS105" i="28" a="1"/>
  <c r="AS105" i="28" s="1"/>
  <c r="AT105" i="28" s="1"/>
  <c r="AK105" i="28" a="1"/>
  <c r="AK105" i="28" s="1"/>
  <c r="AO105" i="28" a="1"/>
  <c r="AO105" i="28" s="1"/>
  <c r="BA105" i="28" a="1"/>
  <c r="BA105" i="28" s="1"/>
  <c r="AO97" i="28" a="1"/>
  <c r="AO97" i="28" s="1"/>
  <c r="BA97" i="28" a="1"/>
  <c r="BA97" i="28" s="1"/>
  <c r="AG97" i="28" a="1"/>
  <c r="AG97" i="28" s="1"/>
  <c r="AK97" i="28" a="1"/>
  <c r="AK97" i="28" s="1"/>
  <c r="AL97" i="28" s="1"/>
  <c r="BE97" i="28" a="1"/>
  <c r="BE97" i="28" s="1"/>
  <c r="AS97" i="28" a="1"/>
  <c r="AS97" i="28" s="1"/>
  <c r="AC97" i="28" a="1"/>
  <c r="AC97" i="28" s="1"/>
  <c r="AD97" i="28" s="1"/>
  <c r="AW97" i="28" a="1"/>
  <c r="AW97" i="28" s="1"/>
  <c r="AX97" i="28" s="1"/>
  <c r="AC89" i="28" a="1"/>
  <c r="AC89" i="28" s="1"/>
  <c r="AD89" i="28" s="1"/>
  <c r="AS89" i="28" a="1"/>
  <c r="AS89" i="28" s="1"/>
  <c r="AK89" i="28" a="1"/>
  <c r="AK89" i="28" s="1"/>
  <c r="AO89" i="28" a="1"/>
  <c r="AO89" i="28" s="1"/>
  <c r="AW89" i="28" a="1"/>
  <c r="AW89" i="28" s="1"/>
  <c r="AG89" i="28" a="1"/>
  <c r="AG89" i="28" s="1"/>
  <c r="BE89" i="28" a="1"/>
  <c r="BE89" i="28" s="1"/>
  <c r="BA89" i="28" a="1"/>
  <c r="BA89" i="28" s="1"/>
  <c r="BB89" i="28" s="1"/>
  <c r="AK81" i="28" a="1"/>
  <c r="AK81" i="28" s="1"/>
  <c r="AL81" i="28" s="1"/>
  <c r="AG81" i="28" a="1"/>
  <c r="AG81" i="28" s="1"/>
  <c r="BE81" i="28" a="1"/>
  <c r="BE81" i="28" s="1"/>
  <c r="BF81" i="28" s="1"/>
  <c r="BA81" i="28" a="1"/>
  <c r="BA81" i="28" s="1"/>
  <c r="BB81" i="28" s="1"/>
  <c r="AS81" i="28" a="1"/>
  <c r="AS81" i="28" s="1"/>
  <c r="AT81" i="28" s="1"/>
  <c r="AC81" i="28" a="1"/>
  <c r="AC81" i="28" s="1"/>
  <c r="AW81" i="28" a="1"/>
  <c r="AW81" i="28" s="1"/>
  <c r="AO81" i="28" a="1"/>
  <c r="AO81" i="28" s="1"/>
  <c r="AS73" i="28" a="1"/>
  <c r="AS73" i="28" s="1"/>
  <c r="AT73" i="28" s="1"/>
  <c r="AK73" i="28" a="1"/>
  <c r="AK73" i="28" s="1"/>
  <c r="AL73" i="28" s="1"/>
  <c r="AW73" i="28" a="1"/>
  <c r="AW73" i="28" s="1"/>
  <c r="AG73" i="28" a="1"/>
  <c r="AG73" i="28" s="1"/>
  <c r="AH73" i="28" s="1"/>
  <c r="BA73" i="28" a="1"/>
  <c r="BA73" i="28" s="1"/>
  <c r="BB73" i="28" s="1"/>
  <c r="BE73" i="28" a="1"/>
  <c r="BE73" i="28" s="1"/>
  <c r="AO73" i="28" a="1"/>
  <c r="AO73" i="28" s="1"/>
  <c r="AP73" i="28" s="1"/>
  <c r="AC73" i="28" a="1"/>
  <c r="AC73" i="28" s="1"/>
  <c r="AD73" i="28" s="1"/>
  <c r="AK65" i="28" a="1"/>
  <c r="AK65" i="28" s="1"/>
  <c r="AL65" i="28" s="1"/>
  <c r="AG65" i="28" a="1"/>
  <c r="AG65" i="28" s="1"/>
  <c r="AH65" i="28" s="1"/>
  <c r="AC65" i="28" a="1"/>
  <c r="AC65" i="28" s="1"/>
  <c r="AW65" i="28" a="1"/>
  <c r="AW65" i="28" s="1"/>
  <c r="AX65" i="28" s="1"/>
  <c r="AO65" i="28" a="1"/>
  <c r="AO65" i="28" s="1"/>
  <c r="BE65" i="28" a="1"/>
  <c r="BE65" i="28" s="1"/>
  <c r="AS65" i="28" a="1"/>
  <c r="AS65" i="28" s="1"/>
  <c r="BA65" i="28" a="1"/>
  <c r="BA65" i="28" s="1"/>
  <c r="BB65" i="28" s="1"/>
  <c r="AO57" i="28" a="1"/>
  <c r="AO57" i="28" s="1"/>
  <c r="BE57" i="28" a="1"/>
  <c r="BE57" i="28" s="1"/>
  <c r="AG57" i="28" a="1"/>
  <c r="AG57" i="28" s="1"/>
  <c r="AH57" i="28" s="1"/>
  <c r="AC57" i="28" a="1"/>
  <c r="AC57" i="28" s="1"/>
  <c r="AD57" i="28" s="1"/>
  <c r="AK57" i="28" a="1"/>
  <c r="AK57" i="28" s="1"/>
  <c r="AL57" i="28" s="1"/>
  <c r="AW57" i="28" a="1"/>
  <c r="AW57" i="28" s="1"/>
  <c r="AX57" i="28" s="1"/>
  <c r="AS57" i="28" a="1"/>
  <c r="AS57" i="28" s="1"/>
  <c r="BA57" i="28" a="1"/>
  <c r="BA57" i="28" s="1"/>
  <c r="AO49" i="28" a="1"/>
  <c r="AO49" i="28" s="1"/>
  <c r="AG49" i="28" a="1"/>
  <c r="AG49" i="28" s="1"/>
  <c r="BE49" i="28" a="1"/>
  <c r="BE49" i="28" s="1"/>
  <c r="BF49" i="28" s="1"/>
  <c r="BA49" i="28" a="1"/>
  <c r="BA49" i="28" s="1"/>
  <c r="BB49" i="28" s="1"/>
  <c r="AK49" i="28" a="1"/>
  <c r="AK49" i="28" s="1"/>
  <c r="AC49" i="28" a="1"/>
  <c r="AC49" i="28" s="1"/>
  <c r="AS49" i="28" a="1"/>
  <c r="AS49" i="28" s="1"/>
  <c r="AT49" i="28" s="1"/>
  <c r="AW49" i="28" a="1"/>
  <c r="AW49" i="28" s="1"/>
  <c r="AS41" i="28" a="1"/>
  <c r="AS41" i="28" s="1"/>
  <c r="AW41" i="28" a="1"/>
  <c r="AW41" i="28" s="1"/>
  <c r="BA41" i="28" a="1"/>
  <c r="BA41" i="28" s="1"/>
  <c r="AK41" i="28" a="1"/>
  <c r="AK41" i="28" s="1"/>
  <c r="BE41" i="28" a="1"/>
  <c r="BE41" i="28" s="1"/>
  <c r="BF41" i="28" s="1"/>
  <c r="AO41" i="28" a="1"/>
  <c r="AO41" i="28" s="1"/>
  <c r="AP41" i="28" s="1"/>
  <c r="AG41" i="28" a="1"/>
  <c r="AG41" i="28" s="1"/>
  <c r="AC41" i="28" a="1"/>
  <c r="AC41" i="28" s="1"/>
  <c r="AD41" i="28" s="1"/>
  <c r="AG33" i="28" a="1"/>
  <c r="AG33" i="28" s="1"/>
  <c r="AO33" i="28" a="1"/>
  <c r="AO33" i="28" s="1"/>
  <c r="BA33" i="28" a="1"/>
  <c r="BA33" i="28" s="1"/>
  <c r="BB33" i="28" s="1"/>
  <c r="AW33" i="28" a="1"/>
  <c r="AW33" i="28" s="1"/>
  <c r="AX33" i="28" s="1"/>
  <c r="AS33" i="28" a="1"/>
  <c r="AS33" i="28" s="1"/>
  <c r="AC33" i="28" a="1"/>
  <c r="AC33" i="28" s="1"/>
  <c r="AK33" i="28" a="1"/>
  <c r="AK33" i="28" s="1"/>
  <c r="AL33" i="28" s="1"/>
  <c r="BE33" i="28" a="1"/>
  <c r="BE33" i="28" s="1"/>
  <c r="AO496" i="28" a="1"/>
  <c r="AO496" i="28" s="1"/>
  <c r="BA496" i="28" a="1"/>
  <c r="BA496" i="28" s="1"/>
  <c r="AG496" i="28" a="1"/>
  <c r="AG496" i="28" s="1"/>
  <c r="AW496" i="28" a="1"/>
  <c r="AW496" i="28" s="1"/>
  <c r="AX496" i="28" s="1"/>
  <c r="AS496" i="28" a="1"/>
  <c r="AS496" i="28" s="1"/>
  <c r="AT496" i="28" s="1"/>
  <c r="AC496" i="28" a="1"/>
  <c r="AC496" i="28" s="1"/>
  <c r="BE496" i="28" a="1"/>
  <c r="BE496" i="28" s="1"/>
  <c r="BF496" i="28" s="1"/>
  <c r="AK496" i="28" a="1"/>
  <c r="AK496" i="28" s="1"/>
  <c r="AL496" i="28" s="1"/>
  <c r="AK488" i="28" a="1"/>
  <c r="AK488" i="28" s="1"/>
  <c r="AL488" i="28" s="1"/>
  <c r="BE488" i="28" a="1"/>
  <c r="BE488" i="28" s="1"/>
  <c r="AO488" i="28" a="1"/>
  <c r="AO488" i="28" s="1"/>
  <c r="AW488" i="28" a="1"/>
  <c r="AW488" i="28" s="1"/>
  <c r="BA488" i="28" a="1"/>
  <c r="BA488" i="28" s="1"/>
  <c r="AG488" i="28" a="1"/>
  <c r="AG488" i="28" s="1"/>
  <c r="AC488" i="28" a="1"/>
  <c r="AC488" i="28" s="1"/>
  <c r="AS488" i="28" a="1"/>
  <c r="AS488" i="28" s="1"/>
  <c r="AT488" i="28" s="1"/>
  <c r="BE480" i="28" a="1"/>
  <c r="BE480" i="28" s="1"/>
  <c r="AS480" i="28" a="1"/>
  <c r="AS480" i="28" s="1"/>
  <c r="AK480" i="28" a="1"/>
  <c r="AK480" i="28" s="1"/>
  <c r="AL480" i="28" s="1"/>
  <c r="AW480" i="28" a="1"/>
  <c r="AW480" i="28" s="1"/>
  <c r="AX480" i="28" s="1"/>
  <c r="AO480" i="28" a="1"/>
  <c r="AO480" i="28" s="1"/>
  <c r="AP480" i="28" s="1"/>
  <c r="BA480" i="28" a="1"/>
  <c r="BA480" i="28" s="1"/>
  <c r="AC480" i="28" a="1"/>
  <c r="AC480" i="28" s="1"/>
  <c r="AG480" i="28" a="1"/>
  <c r="AG480" i="28" s="1"/>
  <c r="AH480" i="28" s="1"/>
  <c r="AW472" i="28" a="1"/>
  <c r="AW472" i="28" s="1"/>
  <c r="AX472" i="28" s="1"/>
  <c r="BE472" i="28" a="1"/>
  <c r="BE472" i="28" s="1"/>
  <c r="BF472" i="28" s="1"/>
  <c r="AK472" i="28" a="1"/>
  <c r="AK472" i="28" s="1"/>
  <c r="AC472" i="28" a="1"/>
  <c r="AC472" i="28" s="1"/>
  <c r="AD472" i="28" s="1"/>
  <c r="AO472" i="28" a="1"/>
  <c r="AO472" i="28" s="1"/>
  <c r="AP472" i="28" s="1"/>
  <c r="AG472" i="28" a="1"/>
  <c r="AG472" i="28" s="1"/>
  <c r="BA472" i="28" a="1"/>
  <c r="BA472" i="28" s="1"/>
  <c r="BB472" i="28" s="1"/>
  <c r="AS472" i="28" a="1"/>
  <c r="AS472" i="28" s="1"/>
  <c r="AC464" i="28" a="1"/>
  <c r="AC464" i="28" s="1"/>
  <c r="AD464" i="28" s="1"/>
  <c r="AS464" i="28" a="1"/>
  <c r="AS464" i="28" s="1"/>
  <c r="AG464" i="28" a="1"/>
  <c r="AG464" i="28" s="1"/>
  <c r="AH464" i="28" s="1"/>
  <c r="BA464" i="28" a="1"/>
  <c r="BA464" i="28" s="1"/>
  <c r="AK464" i="28" a="1"/>
  <c r="AK464" i="28" s="1"/>
  <c r="BE464" i="28" a="1"/>
  <c r="BE464" i="28" s="1"/>
  <c r="BF464" i="28" s="1"/>
  <c r="AO464" i="28" a="1"/>
  <c r="AO464" i="28" s="1"/>
  <c r="AW464" i="28" a="1"/>
  <c r="AW464" i="28" s="1"/>
  <c r="AX464" i="28" s="1"/>
  <c r="AS456" i="28" a="1"/>
  <c r="AS456" i="28" s="1"/>
  <c r="BE456" i="28" a="1"/>
  <c r="BE456" i="28" s="1"/>
  <c r="BF456" i="28" s="1"/>
  <c r="BA456" i="28" a="1"/>
  <c r="BA456" i="28" s="1"/>
  <c r="BB456" i="28" s="1"/>
  <c r="AG456" i="28" a="1"/>
  <c r="AG456" i="28" s="1"/>
  <c r="AH456" i="28" s="1"/>
  <c r="AO456" i="28" a="1"/>
  <c r="AO456" i="28" s="1"/>
  <c r="AC456" i="28" a="1"/>
  <c r="AC456" i="28" s="1"/>
  <c r="AW456" i="28" a="1"/>
  <c r="AW456" i="28" s="1"/>
  <c r="AX456" i="28" s="1"/>
  <c r="AK456" i="28" a="1"/>
  <c r="AK456" i="28" s="1"/>
  <c r="BE448" i="28" a="1"/>
  <c r="BE448" i="28" s="1"/>
  <c r="BF448" i="28" s="1"/>
  <c r="BA448" i="28" a="1"/>
  <c r="BA448" i="28" s="1"/>
  <c r="AG448" i="28" a="1"/>
  <c r="AG448" i="28" s="1"/>
  <c r="AH448" i="28" s="1"/>
  <c r="AO448" i="28" a="1"/>
  <c r="AO448" i="28" s="1"/>
  <c r="AP448" i="28" s="1"/>
  <c r="AW448" i="28" a="1"/>
  <c r="AW448" i="28" s="1"/>
  <c r="AK448" i="28" a="1"/>
  <c r="AK448" i="28" s="1"/>
  <c r="AL448" i="28" s="1"/>
  <c r="AS448" i="28" a="1"/>
  <c r="AS448" i="28" s="1"/>
  <c r="AT448" i="28" s="1"/>
  <c r="AC448" i="28" a="1"/>
  <c r="AC448" i="28" s="1"/>
  <c r="AD448" i="28" s="1"/>
  <c r="AW440" i="28" a="1"/>
  <c r="AW440" i="28" s="1"/>
  <c r="BE440" i="28" a="1"/>
  <c r="BE440" i="28" s="1"/>
  <c r="AO440" i="28" a="1"/>
  <c r="AO440" i="28" s="1"/>
  <c r="AP440" i="28" s="1"/>
  <c r="AC440" i="28" a="1"/>
  <c r="AC440" i="28" s="1"/>
  <c r="AS440" i="28" a="1"/>
  <c r="AS440" i="28" s="1"/>
  <c r="AT440" i="28" s="1"/>
  <c r="AG440" i="28" a="1"/>
  <c r="AG440" i="28" s="1"/>
  <c r="AH440" i="28" s="1"/>
  <c r="AK440" i="28" a="1"/>
  <c r="AK440" i="28" s="1"/>
  <c r="BA440" i="28" a="1"/>
  <c r="BA440" i="28" s="1"/>
  <c r="BB440" i="28" s="1"/>
  <c r="AK432" i="28" a="1"/>
  <c r="AK432" i="28" s="1"/>
  <c r="AL432" i="28" s="1"/>
  <c r="AG432" i="28" a="1"/>
  <c r="AG432" i="28" s="1"/>
  <c r="BE432" i="28" a="1"/>
  <c r="BE432" i="28" s="1"/>
  <c r="BF432" i="28" s="1"/>
  <c r="AW432" i="28" a="1"/>
  <c r="AW432" i="28" s="1"/>
  <c r="AX432" i="28" s="1"/>
  <c r="BA432" i="28" a="1"/>
  <c r="BA432" i="28" s="1"/>
  <c r="AC432" i="28" a="1"/>
  <c r="AC432" i="28" s="1"/>
  <c r="AS432" i="28" a="1"/>
  <c r="AS432" i="28" s="1"/>
  <c r="AO432" i="28" a="1"/>
  <c r="AO432" i="28" s="1"/>
  <c r="AP432" i="28" s="1"/>
  <c r="AS424" i="28" a="1"/>
  <c r="AS424" i="28" s="1"/>
  <c r="AK424" i="28" a="1"/>
  <c r="AK424" i="28" s="1"/>
  <c r="AL424" i="28" s="1"/>
  <c r="AW424" i="28" a="1"/>
  <c r="AW424" i="28" s="1"/>
  <c r="AX424" i="28" s="1"/>
  <c r="BE424" i="28" a="1"/>
  <c r="BE424" i="28" s="1"/>
  <c r="BF424" i="28" s="1"/>
  <c r="AO424" i="28" a="1"/>
  <c r="AO424" i="28" s="1"/>
  <c r="AP424" i="28" s="1"/>
  <c r="AC424" i="28" a="1"/>
  <c r="AC424" i="28" s="1"/>
  <c r="AG424" i="28" a="1"/>
  <c r="AG424" i="28" s="1"/>
  <c r="AH424" i="28" s="1"/>
  <c r="BA424" i="28" a="1"/>
  <c r="BA424" i="28" s="1"/>
  <c r="BB424" i="28" s="1"/>
  <c r="AG416" i="28" a="1"/>
  <c r="AG416" i="28" s="1"/>
  <c r="BE416" i="28" a="1"/>
  <c r="BE416" i="28" s="1"/>
  <c r="AK416" i="28" a="1"/>
  <c r="AK416" i="28" s="1"/>
  <c r="AW416" i="28" a="1"/>
  <c r="AW416" i="28" s="1"/>
  <c r="AX416" i="28" s="1"/>
  <c r="AC416" i="28" a="1"/>
  <c r="AC416" i="28" s="1"/>
  <c r="AD416" i="28" s="1"/>
  <c r="AS416" i="28" a="1"/>
  <c r="AS416" i="28" s="1"/>
  <c r="AO416" i="28" a="1"/>
  <c r="AO416" i="28" s="1"/>
  <c r="AP416" i="28" s="1"/>
  <c r="BA416" i="28" a="1"/>
  <c r="BA416" i="28" s="1"/>
  <c r="BB416" i="28" s="1"/>
  <c r="AO408" i="28" a="1"/>
  <c r="AO408" i="28" s="1"/>
  <c r="AP408" i="28" s="1"/>
  <c r="AK408" i="28" a="1"/>
  <c r="AK408" i="28" s="1"/>
  <c r="AW408" i="28" a="1"/>
  <c r="AW408" i="28" s="1"/>
  <c r="AX408" i="28" s="1"/>
  <c r="BA408" i="28" a="1"/>
  <c r="BA408" i="28" s="1"/>
  <c r="BB408" i="28" s="1"/>
  <c r="AG408" i="28" a="1"/>
  <c r="AG408" i="28" s="1"/>
  <c r="AS408" i="28" a="1"/>
  <c r="AS408" i="28" s="1"/>
  <c r="AC408" i="28" a="1"/>
  <c r="AC408" i="28" s="1"/>
  <c r="AD408" i="28" s="1"/>
  <c r="BE408" i="28" a="1"/>
  <c r="BE408" i="28" s="1"/>
  <c r="AW400" i="28" a="1"/>
  <c r="AW400" i="28" s="1"/>
  <c r="AC400" i="28" a="1"/>
  <c r="AC400" i="28" s="1"/>
  <c r="AO400" i="28" a="1"/>
  <c r="AO400" i="28" s="1"/>
  <c r="AG400" i="28" a="1"/>
  <c r="AG400" i="28" s="1"/>
  <c r="AH400" i="28" s="1"/>
  <c r="AS400" i="28" a="1"/>
  <c r="AS400" i="28" s="1"/>
  <c r="AT400" i="28" s="1"/>
  <c r="AK400" i="28" a="1"/>
  <c r="AK400" i="28" s="1"/>
  <c r="BA400" i="28" a="1"/>
  <c r="BA400" i="28" s="1"/>
  <c r="BB400" i="28" s="1"/>
  <c r="BE400" i="28" a="1"/>
  <c r="BE400" i="28" s="1"/>
  <c r="BE392" i="28" a="1"/>
  <c r="BE392" i="28" s="1"/>
  <c r="BF392" i="28" s="1"/>
  <c r="AS392" i="28" a="1"/>
  <c r="AS392" i="28" s="1"/>
  <c r="AT392" i="28" s="1"/>
  <c r="AC392" i="28" a="1"/>
  <c r="AC392" i="28" s="1"/>
  <c r="AD392" i="28" s="1"/>
  <c r="AO392" i="28" a="1"/>
  <c r="AO392" i="28" s="1"/>
  <c r="AP392" i="28" s="1"/>
  <c r="BA392" i="28" a="1"/>
  <c r="BA392" i="28" s="1"/>
  <c r="AG392" i="28" a="1"/>
  <c r="AG392" i="28" s="1"/>
  <c r="AH392" i="28" s="1"/>
  <c r="AW392" i="28" a="1"/>
  <c r="AW392" i="28" s="1"/>
  <c r="AX392" i="28" s="1"/>
  <c r="AK392" i="28" a="1"/>
  <c r="AK392" i="28" s="1"/>
  <c r="AS384" i="28" a="1"/>
  <c r="AS384" i="28" s="1"/>
  <c r="AO384" i="28" a="1"/>
  <c r="AO384" i="28" s="1"/>
  <c r="AP384" i="28" s="1"/>
  <c r="AW384" i="28" a="1"/>
  <c r="AW384" i="28" s="1"/>
  <c r="AX384" i="28" s="1"/>
  <c r="BA384" i="28" a="1"/>
  <c r="BA384" i="28" s="1"/>
  <c r="BE384" i="28" a="1"/>
  <c r="BE384" i="28" s="1"/>
  <c r="AC384" i="28" a="1"/>
  <c r="AC384" i="28" s="1"/>
  <c r="AD384" i="28" s="1"/>
  <c r="AK384" i="28" a="1"/>
  <c r="AK384" i="28" s="1"/>
  <c r="AL384" i="28" s="1"/>
  <c r="AG384" i="28" a="1"/>
  <c r="AG384" i="28" s="1"/>
  <c r="AH384" i="28" s="1"/>
  <c r="AW376" i="28" a="1"/>
  <c r="AW376" i="28" s="1"/>
  <c r="BA376" i="28" a="1"/>
  <c r="BA376" i="28" s="1"/>
  <c r="BB376" i="28" s="1"/>
  <c r="BE376" i="28" a="1"/>
  <c r="BE376" i="28" s="1"/>
  <c r="BF376" i="28" s="1"/>
  <c r="AG376" i="28" a="1"/>
  <c r="AG376" i="28" s="1"/>
  <c r="AO376" i="28" a="1"/>
  <c r="AO376" i="28" s="1"/>
  <c r="AP376" i="28" s="1"/>
  <c r="AK376" i="28" a="1"/>
  <c r="AK376" i="28" s="1"/>
  <c r="AL376" i="28" s="1"/>
  <c r="AS376" i="28" a="1"/>
  <c r="AS376" i="28" s="1"/>
  <c r="AT376" i="28" s="1"/>
  <c r="AC376" i="28" a="1"/>
  <c r="AC376" i="28" s="1"/>
  <c r="AK368" i="28" a="1"/>
  <c r="AK368" i="28" s="1"/>
  <c r="AL368" i="28" s="1"/>
  <c r="AG368" i="28" a="1"/>
  <c r="AG368" i="28" s="1"/>
  <c r="AO368" i="28" a="1"/>
  <c r="AO368" i="28" s="1"/>
  <c r="AP368" i="28" s="1"/>
  <c r="AW368" i="28" a="1"/>
  <c r="AW368" i="28" s="1"/>
  <c r="AX368" i="28" s="1"/>
  <c r="AC368" i="28" a="1"/>
  <c r="AC368" i="28" s="1"/>
  <c r="BA368" i="28" a="1"/>
  <c r="BA368" i="28" s="1"/>
  <c r="BB368" i="28" s="1"/>
  <c r="AS368" i="28" a="1"/>
  <c r="AS368" i="28" s="1"/>
  <c r="AT368" i="28" s="1"/>
  <c r="BE368" i="28" a="1"/>
  <c r="BE368" i="28" s="1"/>
  <c r="BF368" i="28" s="1"/>
  <c r="AW360" i="28" a="1"/>
  <c r="AW360" i="28" s="1"/>
  <c r="AX360" i="28" s="1"/>
  <c r="BA360" i="28" a="1"/>
  <c r="BA360" i="28" s="1"/>
  <c r="BB360" i="28" s="1"/>
  <c r="AO360" i="28" a="1"/>
  <c r="AO360" i="28" s="1"/>
  <c r="AP360" i="28" s="1"/>
  <c r="AS360" i="28" a="1"/>
  <c r="AS360" i="28" s="1"/>
  <c r="BE360" i="28" a="1"/>
  <c r="BE360" i="28" s="1"/>
  <c r="BF360" i="28" s="1"/>
  <c r="AK360" i="28" a="1"/>
  <c r="AK360" i="28" s="1"/>
  <c r="AG360" i="28" a="1"/>
  <c r="AG360" i="28" s="1"/>
  <c r="AC360" i="28" a="1"/>
  <c r="AC360" i="28" s="1"/>
  <c r="AK352" i="28" a="1"/>
  <c r="AK352" i="28" s="1"/>
  <c r="AW352" i="28" a="1"/>
  <c r="AW352" i="28" s="1"/>
  <c r="AX352" i="28" s="1"/>
  <c r="AO352" i="28" a="1"/>
  <c r="AO352" i="28" s="1"/>
  <c r="AP352" i="28" s="1"/>
  <c r="AC352" i="28" a="1"/>
  <c r="AC352" i="28" s="1"/>
  <c r="BA352" i="28" a="1"/>
  <c r="BA352" i="28" s="1"/>
  <c r="BB352" i="28" s="1"/>
  <c r="AG352" i="28" a="1"/>
  <c r="AG352" i="28" s="1"/>
  <c r="AH352" i="28" s="1"/>
  <c r="BE352" i="28" a="1"/>
  <c r="BE352" i="28" s="1"/>
  <c r="BF352" i="28" s="1"/>
  <c r="AS352" i="28" a="1"/>
  <c r="AS352" i="28" s="1"/>
  <c r="AT352" i="28" s="1"/>
  <c r="AW344" i="28" a="1"/>
  <c r="AW344" i="28" s="1"/>
  <c r="AO344" i="28" a="1"/>
  <c r="AO344" i="28" s="1"/>
  <c r="AC344" i="28" a="1"/>
  <c r="AC344" i="28" s="1"/>
  <c r="BA344" i="28" a="1"/>
  <c r="BA344" i="28" s="1"/>
  <c r="BB344" i="28" s="1"/>
  <c r="BE344" i="28" a="1"/>
  <c r="BE344" i="28" s="1"/>
  <c r="AG344" i="28" a="1"/>
  <c r="AG344" i="28" s="1"/>
  <c r="AK344" i="28" a="1"/>
  <c r="AK344" i="28" s="1"/>
  <c r="AL344" i="28" s="1"/>
  <c r="AS344" i="28" a="1"/>
  <c r="AS344" i="28" s="1"/>
  <c r="AT344" i="28" s="1"/>
  <c r="AS336" i="28" a="1"/>
  <c r="AS336" i="28" s="1"/>
  <c r="AT336" i="28" s="1"/>
  <c r="AK336" i="28" a="1"/>
  <c r="AK336" i="28" s="1"/>
  <c r="AL336" i="28" s="1"/>
  <c r="BE336" i="28" a="1"/>
  <c r="BE336" i="28" s="1"/>
  <c r="BF336" i="28" s="1"/>
  <c r="AW336" i="28" a="1"/>
  <c r="AW336" i="28" s="1"/>
  <c r="AO336" i="28" a="1"/>
  <c r="AO336" i="28" s="1"/>
  <c r="AP336" i="28" s="1"/>
  <c r="AC336" i="28" a="1"/>
  <c r="AC336" i="28" s="1"/>
  <c r="AG336" i="28" a="1"/>
  <c r="AG336" i="28" s="1"/>
  <c r="BA336" i="28" a="1"/>
  <c r="BA336" i="28" s="1"/>
  <c r="BB336" i="28" s="1"/>
  <c r="AW328" i="28" a="1"/>
  <c r="AW328" i="28" s="1"/>
  <c r="AG328" i="28" a="1"/>
  <c r="AG328" i="28" s="1"/>
  <c r="AC328" i="28" a="1"/>
  <c r="AC328" i="28" s="1"/>
  <c r="AD328" i="28" s="1"/>
  <c r="AK328" i="28" a="1"/>
  <c r="AK328" i="28" s="1"/>
  <c r="AL328" i="28" s="1"/>
  <c r="AO328" i="28" a="1"/>
  <c r="AO328" i="28" s="1"/>
  <c r="AP328" i="28" s="1"/>
  <c r="AS328" i="28" a="1"/>
  <c r="AS328" i="28" s="1"/>
  <c r="AT328" i="28" s="1"/>
  <c r="BA328" i="28" a="1"/>
  <c r="BA328" i="28" s="1"/>
  <c r="BB328" i="28" s="1"/>
  <c r="BE328" i="28" a="1"/>
  <c r="BE328" i="28" s="1"/>
  <c r="AG320" i="28" a="1"/>
  <c r="AG320" i="28" s="1"/>
  <c r="AK320" i="28" a="1"/>
  <c r="AK320" i="28" s="1"/>
  <c r="AL320" i="28" s="1"/>
  <c r="AS320" i="28" a="1"/>
  <c r="AS320" i="28" s="1"/>
  <c r="AO320" i="28" a="1"/>
  <c r="AO320" i="28" s="1"/>
  <c r="AP320" i="28" s="1"/>
  <c r="AW320" i="28" a="1"/>
  <c r="AW320" i="28" s="1"/>
  <c r="BA320" i="28" a="1"/>
  <c r="BA320" i="28" s="1"/>
  <c r="BB320" i="28" s="1"/>
  <c r="AC320" i="28" a="1"/>
  <c r="AC320" i="28" s="1"/>
  <c r="AD320" i="28" s="1"/>
  <c r="BE320" i="28" a="1"/>
  <c r="BE320" i="28" s="1"/>
  <c r="AO312" i="28" a="1"/>
  <c r="AO312" i="28" s="1"/>
  <c r="AP312" i="28" s="1"/>
  <c r="AW312" i="28" a="1"/>
  <c r="AW312" i="28" s="1"/>
  <c r="AX312" i="28" s="1"/>
  <c r="AG312" i="28" a="1"/>
  <c r="AG312" i="28" s="1"/>
  <c r="AH312" i="28" s="1"/>
  <c r="BA312" i="28" a="1"/>
  <c r="BA312" i="28" s="1"/>
  <c r="BB312" i="28" s="1"/>
  <c r="AK312" i="28" a="1"/>
  <c r="AK312" i="28" s="1"/>
  <c r="BE312" i="28" a="1"/>
  <c r="BE312" i="28" s="1"/>
  <c r="BF312" i="28" s="1"/>
  <c r="AS312" i="28" a="1"/>
  <c r="AS312" i="28" s="1"/>
  <c r="AT312" i="28" s="1"/>
  <c r="AC312" i="28" a="1"/>
  <c r="AC312" i="28" s="1"/>
  <c r="AO304" i="28" a="1"/>
  <c r="AO304" i="28" s="1"/>
  <c r="AP304" i="28" s="1"/>
  <c r="AW304" i="28" a="1"/>
  <c r="AW304" i="28" s="1"/>
  <c r="AX304" i="28" s="1"/>
  <c r="BA304" i="28" a="1"/>
  <c r="BA304" i="28" s="1"/>
  <c r="BB304" i="28" s="1"/>
  <c r="BE304" i="28" a="1"/>
  <c r="BE304" i="28" s="1"/>
  <c r="AK304" i="28" a="1"/>
  <c r="AK304" i="28" s="1"/>
  <c r="AG304" i="28" a="1"/>
  <c r="AG304" i="28" s="1"/>
  <c r="AS304" i="28" a="1"/>
  <c r="AS304" i="28" s="1"/>
  <c r="AT304" i="28" s="1"/>
  <c r="AC304" i="28" a="1"/>
  <c r="AC304" i="28" s="1"/>
  <c r="AW296" i="28" a="1"/>
  <c r="AW296" i="28" s="1"/>
  <c r="AX296" i="28" s="1"/>
  <c r="BA296" i="28" a="1"/>
  <c r="BA296" i="28" s="1"/>
  <c r="AG296" i="28" a="1"/>
  <c r="AG296" i="28" s="1"/>
  <c r="AH296" i="28" s="1"/>
  <c r="AC296" i="28" a="1"/>
  <c r="AC296" i="28" s="1"/>
  <c r="AD296" i="28" s="1"/>
  <c r="AO296" i="28" a="1"/>
  <c r="AO296" i="28" s="1"/>
  <c r="AP296" i="28" s="1"/>
  <c r="AS296" i="28" a="1"/>
  <c r="AS296" i="28" s="1"/>
  <c r="AT296" i="28" s="1"/>
  <c r="BE296" i="28" a="1"/>
  <c r="BE296" i="28" s="1"/>
  <c r="AK296" i="28" a="1"/>
  <c r="AK296" i="28" s="1"/>
  <c r="AL296" i="28" s="1"/>
  <c r="AW288" i="28" a="1"/>
  <c r="AW288" i="28" s="1"/>
  <c r="AX288" i="28" s="1"/>
  <c r="BE288" i="28" a="1"/>
  <c r="BE288" i="28" s="1"/>
  <c r="AC288" i="28" a="1"/>
  <c r="AC288" i="28" s="1"/>
  <c r="AD288" i="28" s="1"/>
  <c r="AG288" i="28" a="1"/>
  <c r="AG288" i="28" s="1"/>
  <c r="AH288" i="28" s="1"/>
  <c r="AO288" i="28" a="1"/>
  <c r="AO288" i="28" s="1"/>
  <c r="AS288" i="28" a="1"/>
  <c r="AS288" i="28" s="1"/>
  <c r="AK288" i="28" a="1"/>
  <c r="AK288" i="28" s="1"/>
  <c r="AL288" i="28" s="1"/>
  <c r="BA288" i="28" a="1"/>
  <c r="BA288" i="28" s="1"/>
  <c r="BA280" i="28" a="1"/>
  <c r="BA280" i="28" s="1"/>
  <c r="BB280" i="28" s="1"/>
  <c r="AG280" i="28" a="1"/>
  <c r="AG280" i="28" s="1"/>
  <c r="AH280" i="28" s="1"/>
  <c r="AO280" i="28" a="1"/>
  <c r="AO280" i="28" s="1"/>
  <c r="AP280" i="28" s="1"/>
  <c r="BE280" i="28" a="1"/>
  <c r="BE280" i="28" s="1"/>
  <c r="AK280" i="28" a="1"/>
  <c r="AK280" i="28" s="1"/>
  <c r="AL280" i="28" s="1"/>
  <c r="AC280" i="28" a="1"/>
  <c r="AC280" i="28" s="1"/>
  <c r="AS280" i="28" a="1"/>
  <c r="AS280" i="28" s="1"/>
  <c r="AT280" i="28" s="1"/>
  <c r="AW280" i="28" a="1"/>
  <c r="AW280" i="28" s="1"/>
  <c r="AX280" i="28" s="1"/>
  <c r="AC272" i="28" a="1"/>
  <c r="AC272" i="28" s="1"/>
  <c r="AK272" i="28" a="1"/>
  <c r="AK272" i="28" s="1"/>
  <c r="AL272" i="28" s="1"/>
  <c r="AG272" i="28" a="1"/>
  <c r="AG272" i="28" s="1"/>
  <c r="AS272" i="28" a="1"/>
  <c r="AS272" i="28" s="1"/>
  <c r="BA272" i="28" a="1"/>
  <c r="BA272" i="28" s="1"/>
  <c r="BB272" i="28" s="1"/>
  <c r="AW272" i="28" a="1"/>
  <c r="AW272" i="28" s="1"/>
  <c r="AX272" i="28" s="1"/>
  <c r="BE272" i="28" a="1"/>
  <c r="BE272" i="28" s="1"/>
  <c r="AO272" i="28" a="1"/>
  <c r="AO272" i="28" s="1"/>
  <c r="AO264" i="28" a="1"/>
  <c r="AO264" i="28" s="1"/>
  <c r="AS264" i="28" a="1"/>
  <c r="AS264" i="28" s="1"/>
  <c r="AW264" i="28" a="1"/>
  <c r="AW264" i="28" s="1"/>
  <c r="AX264" i="28" s="1"/>
  <c r="BA264" i="28" a="1"/>
  <c r="BA264" i="28" s="1"/>
  <c r="AC264" i="28" a="1"/>
  <c r="AC264" i="28" s="1"/>
  <c r="AD264" i="28" s="1"/>
  <c r="BE264" i="28" a="1"/>
  <c r="BE264" i="28" s="1"/>
  <c r="BF264" i="28" s="1"/>
  <c r="AK264" i="28" a="1"/>
  <c r="AK264" i="28" s="1"/>
  <c r="AL264" i="28" s="1"/>
  <c r="AG264" i="28" a="1"/>
  <c r="AG264" i="28" s="1"/>
  <c r="AG256" i="28" a="1"/>
  <c r="AG256" i="28" s="1"/>
  <c r="AH256" i="28" s="1"/>
  <c r="BE256" i="28" a="1"/>
  <c r="BE256" i="28" s="1"/>
  <c r="BF256" i="28" s="1"/>
  <c r="AO256" i="28" a="1"/>
  <c r="AO256" i="28" s="1"/>
  <c r="AS256" i="28" a="1"/>
  <c r="AS256" i="28" s="1"/>
  <c r="AW256" i="28" a="1"/>
  <c r="AW256" i="28" s="1"/>
  <c r="AX256" i="28" s="1"/>
  <c r="BA256" i="28" a="1"/>
  <c r="BA256" i="28" s="1"/>
  <c r="AK256" i="28" a="1"/>
  <c r="AK256" i="28" s="1"/>
  <c r="AL256" i="28" s="1"/>
  <c r="AC256" i="28" a="1"/>
  <c r="AC256" i="28" s="1"/>
  <c r="AD256" i="28" s="1"/>
  <c r="AW248" i="28" a="1"/>
  <c r="AW248" i="28" s="1"/>
  <c r="AX248" i="28" s="1"/>
  <c r="BA248" i="28" a="1"/>
  <c r="BA248" i="28" s="1"/>
  <c r="BB248" i="28" s="1"/>
  <c r="BE248" i="28" a="1"/>
  <c r="BE248" i="28" s="1"/>
  <c r="AC248" i="28" a="1"/>
  <c r="AC248" i="28" s="1"/>
  <c r="AG248" i="28" a="1"/>
  <c r="AG248" i="28" s="1"/>
  <c r="AK248" i="28" a="1"/>
  <c r="AK248" i="28" s="1"/>
  <c r="AL248" i="28" s="1"/>
  <c r="AS248" i="28" a="1"/>
  <c r="AS248" i="28" s="1"/>
  <c r="AO248" i="28" a="1"/>
  <c r="AO248" i="28" s="1"/>
  <c r="BA240" i="28" a="1"/>
  <c r="BA240" i="28" s="1"/>
  <c r="BB240" i="28" s="1"/>
  <c r="BE240" i="28" a="1"/>
  <c r="BE240" i="28" s="1"/>
  <c r="AC240" i="28" a="1"/>
  <c r="AC240" i="28" s="1"/>
  <c r="AD240" i="28" s="1"/>
  <c r="AS240" i="28" a="1"/>
  <c r="AS240" i="28" s="1"/>
  <c r="AT240" i="28" s="1"/>
  <c r="AW240" i="28" a="1"/>
  <c r="AW240" i="28" s="1"/>
  <c r="AG240" i="28" a="1"/>
  <c r="AG240" i="28" s="1"/>
  <c r="AH240" i="28" s="1"/>
  <c r="AK240" i="28" a="1"/>
  <c r="AK240" i="28" s="1"/>
  <c r="AO240" i="28" a="1"/>
  <c r="AO240" i="28" s="1"/>
  <c r="AO232" i="28" a="1"/>
  <c r="AO232" i="28" s="1"/>
  <c r="AP232" i="28" s="1"/>
  <c r="AK232" i="28" a="1"/>
  <c r="AK232" i="28" s="1"/>
  <c r="AL232" i="28" s="1"/>
  <c r="BE232" i="28" a="1"/>
  <c r="BE232" i="28" s="1"/>
  <c r="AW232" i="28" a="1"/>
  <c r="AW232" i="28" s="1"/>
  <c r="AX232" i="28" s="1"/>
  <c r="BA232" i="28" a="1"/>
  <c r="BA232" i="28" s="1"/>
  <c r="BB232" i="28" s="1"/>
  <c r="AS232" i="28" a="1"/>
  <c r="AS232" i="28" s="1"/>
  <c r="AW224" i="28" a="1"/>
  <c r="AW224" i="28" s="1"/>
  <c r="AO224" i="28" a="1"/>
  <c r="AO224" i="28" s="1"/>
  <c r="AP224" i="28" s="1"/>
  <c r="BA224" i="28" a="1"/>
  <c r="BA224" i="28" s="1"/>
  <c r="AG224" i="28" a="1"/>
  <c r="AG224" i="28" s="1"/>
  <c r="AC224" i="28" a="1"/>
  <c r="AC224" i="28" s="1"/>
  <c r="AK224" i="28" a="1"/>
  <c r="AK224" i="28" s="1"/>
  <c r="AS224" i="28" a="1"/>
  <c r="AS224" i="28" s="1"/>
  <c r="AT224" i="28" s="1"/>
  <c r="BE224" i="28" a="1"/>
  <c r="BE224" i="28" s="1"/>
  <c r="BF224" i="28" s="1"/>
  <c r="AC216" i="28" a="1"/>
  <c r="AC216" i="28" s="1"/>
  <c r="BA216" i="28" a="1"/>
  <c r="BA216" i="28" s="1"/>
  <c r="AK216" i="28" a="1"/>
  <c r="AK216" i="28" s="1"/>
  <c r="AL216" i="28" s="1"/>
  <c r="AG216" i="28" a="1"/>
  <c r="AG216" i="28" s="1"/>
  <c r="AH216" i="28" s="1"/>
  <c r="AS216" i="28" a="1"/>
  <c r="AS216" i="28" s="1"/>
  <c r="AT216" i="28" s="1"/>
  <c r="AW216" i="28" a="1"/>
  <c r="AW216" i="28" s="1"/>
  <c r="AX216" i="28" s="1"/>
  <c r="BE216" i="28" a="1"/>
  <c r="BE216" i="28" s="1"/>
  <c r="AO216" i="28" a="1"/>
  <c r="AO216" i="28" s="1"/>
  <c r="BA208" i="28" a="1"/>
  <c r="BA208" i="28" s="1"/>
  <c r="AW208" i="28" a="1"/>
  <c r="AW208" i="28" s="1"/>
  <c r="BE208" i="28" a="1"/>
  <c r="BE208" i="28" s="1"/>
  <c r="AK208" i="28" a="1"/>
  <c r="AK208" i="28" s="1"/>
  <c r="AL208" i="28" s="1"/>
  <c r="AG208" i="28" a="1"/>
  <c r="AG208" i="28" s="1"/>
  <c r="AC208" i="28" a="1"/>
  <c r="AC208" i="28" s="1"/>
  <c r="AS208" i="28" a="1"/>
  <c r="AS208" i="28" s="1"/>
  <c r="AT208" i="28" s="1"/>
  <c r="AO208" i="28" a="1"/>
  <c r="AO208" i="28" s="1"/>
  <c r="AG200" i="28" a="1"/>
  <c r="AG200" i="28" s="1"/>
  <c r="AH200" i="28" s="1"/>
  <c r="AS200" i="28" a="1"/>
  <c r="AS200" i="28" s="1"/>
  <c r="AT200" i="28" s="1"/>
  <c r="AW200" i="28" a="1"/>
  <c r="AW200" i="28" s="1"/>
  <c r="AX200" i="28" s="1"/>
  <c r="AO200" i="28" a="1"/>
  <c r="AO200" i="28" s="1"/>
  <c r="AC200" i="28" a="1"/>
  <c r="AC200" i="28" s="1"/>
  <c r="AD200" i="28" s="1"/>
  <c r="BA200" i="28" a="1"/>
  <c r="BA200" i="28" s="1"/>
  <c r="BE200" i="28" a="1"/>
  <c r="BE200" i="28" s="1"/>
  <c r="BF200" i="28" s="1"/>
  <c r="AK200" i="28" a="1"/>
  <c r="AK200" i="28" s="1"/>
  <c r="AL200" i="28" s="1"/>
  <c r="AK192" i="28" a="1"/>
  <c r="AK192" i="28" s="1"/>
  <c r="AL192" i="28" s="1"/>
  <c r="AC192" i="28" a="1"/>
  <c r="AC192" i="28" s="1"/>
  <c r="AD192" i="28" s="1"/>
  <c r="AO192" i="28" a="1"/>
  <c r="AO192" i="28" s="1"/>
  <c r="AS192" i="28" a="1"/>
  <c r="AS192" i="28" s="1"/>
  <c r="AW192" i="28" a="1"/>
  <c r="AW192" i="28" s="1"/>
  <c r="AX192" i="28" s="1"/>
  <c r="BA192" i="28" a="1"/>
  <c r="BA192" i="28" s="1"/>
  <c r="AG192" i="28" a="1"/>
  <c r="AG192" i="28" s="1"/>
  <c r="AH192" i="28" s="1"/>
  <c r="BE192" i="28" a="1"/>
  <c r="BE192" i="28" s="1"/>
  <c r="AG184" i="28" a="1"/>
  <c r="AG184" i="28" s="1"/>
  <c r="AS184" i="28" a="1"/>
  <c r="AS184" i="28" s="1"/>
  <c r="AW184" i="28" a="1"/>
  <c r="AW184" i="28" s="1"/>
  <c r="AX184" i="28" s="1"/>
  <c r="BA184" i="28" a="1"/>
  <c r="BA184" i="28" s="1"/>
  <c r="BB184" i="28" s="1"/>
  <c r="AC184" i="28" a="1"/>
  <c r="AC184" i="28" s="1"/>
  <c r="BE184" i="28" a="1"/>
  <c r="BE184" i="28" s="1"/>
  <c r="BF184" i="28" s="1"/>
  <c r="AK184" i="28" a="1"/>
  <c r="AK184" i="28" s="1"/>
  <c r="AO184" i="28" a="1"/>
  <c r="AO184" i="28" s="1"/>
  <c r="AP184" i="28" s="1"/>
  <c r="AK176" i="28" a="1"/>
  <c r="AK176" i="28" s="1"/>
  <c r="AC176" i="28" a="1"/>
  <c r="AC176" i="28" s="1"/>
  <c r="AS176" i="28" a="1"/>
  <c r="AS176" i="28" s="1"/>
  <c r="AT176" i="28" s="1"/>
  <c r="AO176" i="28" a="1"/>
  <c r="AO176" i="28" s="1"/>
  <c r="AP176" i="28" s="1"/>
  <c r="AW176" i="28" a="1"/>
  <c r="AW176" i="28" s="1"/>
  <c r="AX176" i="28" s="1"/>
  <c r="BA176" i="28" a="1"/>
  <c r="BA176" i="28" s="1"/>
  <c r="BE176" i="28" a="1"/>
  <c r="BE176" i="28" s="1"/>
  <c r="BF176" i="28" s="1"/>
  <c r="AG176" i="28" a="1"/>
  <c r="AG176" i="28" s="1"/>
  <c r="AH176" i="28" s="1"/>
  <c r="AO168" i="28" a="1"/>
  <c r="AO168" i="28" s="1"/>
  <c r="AS168" i="28" a="1"/>
  <c r="AS168" i="28" s="1"/>
  <c r="BE168" i="28" a="1"/>
  <c r="BE168" i="28" s="1"/>
  <c r="AC168" i="28" a="1"/>
  <c r="AC168" i="28" s="1"/>
  <c r="AK168" i="28" a="1"/>
  <c r="AK168" i="28" s="1"/>
  <c r="AL168" i="28" s="1"/>
  <c r="AW168" i="28" a="1"/>
  <c r="AW168" i="28" s="1"/>
  <c r="AX168" i="28" s="1"/>
  <c r="AG168" i="28" a="1"/>
  <c r="AG168" i="28" s="1"/>
  <c r="AH168" i="28" s="1"/>
  <c r="BA168" i="28" a="1"/>
  <c r="BA168" i="28" s="1"/>
  <c r="AC160" i="28" a="1"/>
  <c r="AC160" i="28" s="1"/>
  <c r="AD160" i="28" s="1"/>
  <c r="BA160" i="28" a="1"/>
  <c r="BA160" i="28" s="1"/>
  <c r="BB160" i="28" s="1"/>
  <c r="AO160" i="28" a="1"/>
  <c r="AO160" i="28" s="1"/>
  <c r="AP160" i="28" s="1"/>
  <c r="BE160" i="28" a="1"/>
  <c r="BE160" i="28" s="1"/>
  <c r="BF160" i="28" s="1"/>
  <c r="AK160" i="28" a="1"/>
  <c r="AK160" i="28" s="1"/>
  <c r="AL160" i="28" s="1"/>
  <c r="AG160" i="28" a="1"/>
  <c r="AG160" i="28" s="1"/>
  <c r="AS160" i="28" a="1"/>
  <c r="AS160" i="28" s="1"/>
  <c r="AT160" i="28" s="1"/>
  <c r="AW160" i="28" a="1"/>
  <c r="AW160" i="28" s="1"/>
  <c r="AW152" i="28" a="1"/>
  <c r="AW152" i="28" s="1"/>
  <c r="BA152" i="28" a="1"/>
  <c r="BA152" i="28" s="1"/>
  <c r="BB152" i="28" s="1"/>
  <c r="BE152" i="28" a="1"/>
  <c r="BE152" i="28" s="1"/>
  <c r="AG152" i="28" a="1"/>
  <c r="AG152" i="28" s="1"/>
  <c r="AK152" i="28" a="1"/>
  <c r="AK152" i="28" s="1"/>
  <c r="AL152" i="28" s="1"/>
  <c r="AS152" i="28" a="1"/>
  <c r="AS152" i="28" s="1"/>
  <c r="AT152" i="28" s="1"/>
  <c r="AO152" i="28" a="1"/>
  <c r="AO152" i="28" s="1"/>
  <c r="AP152" i="28" s="1"/>
  <c r="AC144" i="28" a="1"/>
  <c r="AC144" i="28" s="1"/>
  <c r="AO144" i="28" a="1"/>
  <c r="AO144" i="28" s="1"/>
  <c r="AW144" i="28" a="1"/>
  <c r="AW144" i="28" s="1"/>
  <c r="BE144" i="28" a="1"/>
  <c r="BE144" i="28" s="1"/>
  <c r="AS144" i="28" a="1"/>
  <c r="AS144" i="28" s="1"/>
  <c r="BA144" i="28" a="1"/>
  <c r="BA144" i="28" s="1"/>
  <c r="BB144" i="28" s="1"/>
  <c r="AK144" i="28" a="1"/>
  <c r="AK144" i="28" s="1"/>
  <c r="AL144" i="28" s="1"/>
  <c r="AG144" i="28" a="1"/>
  <c r="AG144" i="28" s="1"/>
  <c r="BE136" i="28" a="1"/>
  <c r="BE136" i="28" s="1"/>
  <c r="AC136" i="28" a="1"/>
  <c r="AC136" i="28" s="1"/>
  <c r="BA136" i="28" a="1"/>
  <c r="BA136" i="28" s="1"/>
  <c r="BB136" i="28" s="1"/>
  <c r="AO136" i="28" a="1"/>
  <c r="AO136" i="28" s="1"/>
  <c r="AP136" i="28" s="1"/>
  <c r="AK136" i="28" a="1"/>
  <c r="AK136" i="28" s="1"/>
  <c r="AG136" i="28" a="1"/>
  <c r="AG136" i="28" s="1"/>
  <c r="AS136" i="28" a="1"/>
  <c r="AS136" i="28" s="1"/>
  <c r="AW136" i="28" a="1"/>
  <c r="AW136" i="28" s="1"/>
  <c r="AX136" i="28" s="1"/>
  <c r="BA128" i="28" a="1"/>
  <c r="BA128" i="28" s="1"/>
  <c r="AS128" i="28" a="1"/>
  <c r="AS128" i="28" s="1"/>
  <c r="AT128" i="28" s="1"/>
  <c r="AW128" i="28" a="1"/>
  <c r="AW128" i="28" s="1"/>
  <c r="AC128" i="28" a="1"/>
  <c r="AC128" i="28" s="1"/>
  <c r="BE128" i="28" a="1"/>
  <c r="BE128" i="28" s="1"/>
  <c r="AG128" i="28" a="1"/>
  <c r="AG128" i="28" s="1"/>
  <c r="AK128" i="28" a="1"/>
  <c r="AK128" i="28" s="1"/>
  <c r="AO128" i="28" a="1"/>
  <c r="AO128" i="28" s="1"/>
  <c r="AP128" i="28" s="1"/>
  <c r="AG120" i="28" a="1"/>
  <c r="AG120" i="28" s="1"/>
  <c r="AK120" i="28" a="1"/>
  <c r="AK120" i="28" s="1"/>
  <c r="AW120" i="28" a="1"/>
  <c r="AW120" i="28" s="1"/>
  <c r="AX120" i="28" s="1"/>
  <c r="AS120" i="28" a="1"/>
  <c r="AS120" i="28" s="1"/>
  <c r="BA120" i="28" a="1"/>
  <c r="BA120" i="28" s="1"/>
  <c r="AC120" i="28" a="1"/>
  <c r="AC120" i="28" s="1"/>
  <c r="AD120" i="28" s="1"/>
  <c r="AO120" i="28" a="1"/>
  <c r="AO120" i="28" s="1"/>
  <c r="BE120" i="28" a="1"/>
  <c r="BE120" i="28" s="1"/>
  <c r="BF120" i="28" s="1"/>
  <c r="AC112" i="28" a="1"/>
  <c r="AC112" i="28" s="1"/>
  <c r="AK112" i="28" a="1"/>
  <c r="AK112" i="28" s="1"/>
  <c r="AL112" i="28" s="1"/>
  <c r="AG112" i="28" a="1"/>
  <c r="AG112" i="28" s="1"/>
  <c r="AH112" i="28" s="1"/>
  <c r="AO112" i="28" a="1"/>
  <c r="AO112" i="28" s="1"/>
  <c r="AP112" i="28" s="1"/>
  <c r="AS112" i="28" a="1"/>
  <c r="AS112" i="28" s="1"/>
  <c r="AT112" i="28" s="1"/>
  <c r="AW112" i="28" a="1"/>
  <c r="AW112" i="28" s="1"/>
  <c r="AX112" i="28" s="1"/>
  <c r="BE112" i="28" a="1"/>
  <c r="BE112" i="28" s="1"/>
  <c r="BA112" i="28" a="1"/>
  <c r="BA112" i="28" s="1"/>
  <c r="BB112" i="28" s="1"/>
  <c r="AO104" i="28" a="1"/>
  <c r="AO104" i="28" s="1"/>
  <c r="AS104" i="28" a="1"/>
  <c r="AS104" i="28" s="1"/>
  <c r="AT104" i="28" s="1"/>
  <c r="AW104" i="28" a="1"/>
  <c r="AW104" i="28" s="1"/>
  <c r="BA104" i="28" a="1"/>
  <c r="BA104" i="28" s="1"/>
  <c r="BE104" i="28" a="1"/>
  <c r="BE104" i="28" s="1"/>
  <c r="BF104" i="28" s="1"/>
  <c r="AC104" i="28" a="1"/>
  <c r="AC104" i="28" s="1"/>
  <c r="AD104" i="28" s="1"/>
  <c r="AK104" i="28" a="1"/>
  <c r="AK104" i="28" s="1"/>
  <c r="AL104" i="28" s="1"/>
  <c r="AG104" i="28" a="1"/>
  <c r="AG104" i="28" s="1"/>
  <c r="AH104" i="28" s="1"/>
  <c r="AS96" i="28" a="1"/>
  <c r="AS96" i="28" s="1"/>
  <c r="AK96" i="28" a="1"/>
  <c r="AK96" i="28" s="1"/>
  <c r="AO96" i="28" a="1"/>
  <c r="AO96" i="28" s="1"/>
  <c r="BA96" i="28" a="1"/>
  <c r="BA96" i="28" s="1"/>
  <c r="BB96" i="28" s="1"/>
  <c r="AW96" i="28" a="1"/>
  <c r="AW96" i="28" s="1"/>
  <c r="BE96" i="28" a="1"/>
  <c r="BE96" i="28" s="1"/>
  <c r="BF96" i="28" s="1"/>
  <c r="AC96" i="28" a="1"/>
  <c r="AC96" i="28" s="1"/>
  <c r="AG96" i="28" a="1"/>
  <c r="AG96" i="28" s="1"/>
  <c r="AG88" i="28" a="1"/>
  <c r="AG88" i="28" s="1"/>
  <c r="AC88" i="28" a="1"/>
  <c r="AC88" i="28" s="1"/>
  <c r="AD88" i="28" s="1"/>
  <c r="BA88" i="28" a="1"/>
  <c r="BA88" i="28" s="1"/>
  <c r="AO88" i="28" a="1"/>
  <c r="AO88" i="28" s="1"/>
  <c r="AP88" i="28" s="1"/>
  <c r="AK88" i="28" a="1"/>
  <c r="AK88" i="28" s="1"/>
  <c r="AL88" i="28" s="1"/>
  <c r="BE88" i="28" a="1"/>
  <c r="BE88" i="28" s="1"/>
  <c r="BF88" i="28" s="1"/>
  <c r="AW88" i="28" a="1"/>
  <c r="AW88" i="28" s="1"/>
  <c r="AX88" i="28" s="1"/>
  <c r="AS88" i="28" a="1"/>
  <c r="AS88" i="28" s="1"/>
  <c r="AK80" i="28" a="1"/>
  <c r="AK80" i="28" s="1"/>
  <c r="AO80" i="28" a="1"/>
  <c r="AO80" i="28" s="1"/>
  <c r="AW80" i="28" a="1"/>
  <c r="AW80" i="28" s="1"/>
  <c r="BE80" i="28" a="1"/>
  <c r="BE80" i="28" s="1"/>
  <c r="BA80" i="28" a="1"/>
  <c r="BA80" i="28" s="1"/>
  <c r="BB80" i="28" s="1"/>
  <c r="AG80" i="28" a="1"/>
  <c r="AG80" i="28" s="1"/>
  <c r="AH80" i="28" s="1"/>
  <c r="AC80" i="28" a="1"/>
  <c r="AC80" i="28" s="1"/>
  <c r="AD80" i="28" s="1"/>
  <c r="AS80" i="28" a="1"/>
  <c r="AS80" i="28" s="1"/>
  <c r="AT80" i="28" s="1"/>
  <c r="AK72" i="28" a="1"/>
  <c r="AK72" i="28" s="1"/>
  <c r="AS72" i="28" a="1"/>
  <c r="AS72" i="28" s="1"/>
  <c r="AO72" i="28" a="1"/>
  <c r="AO72" i="28" s="1"/>
  <c r="BA72" i="28" a="1"/>
  <c r="BA72" i="28" s="1"/>
  <c r="BB72" i="28" s="1"/>
  <c r="AW72" i="28" a="1"/>
  <c r="AW72" i="28" s="1"/>
  <c r="AG72" i="28" a="1"/>
  <c r="AG72" i="28" s="1"/>
  <c r="AH72" i="28" s="1"/>
  <c r="BE72" i="28" a="1"/>
  <c r="BE72" i="28" s="1"/>
  <c r="AC72" i="28" a="1"/>
  <c r="AC72" i="28" s="1"/>
  <c r="AG64" i="28" a="1"/>
  <c r="AG64" i="28" s="1"/>
  <c r="AH64" i="28" s="1"/>
  <c r="AS64" i="28" a="1"/>
  <c r="AS64" i="28" s="1"/>
  <c r="AT64" i="28" s="1"/>
  <c r="BE64" i="28" a="1"/>
  <c r="BE64" i="28" s="1"/>
  <c r="BF64" i="28" s="1"/>
  <c r="BA64" i="28" a="1"/>
  <c r="BA64" i="28" s="1"/>
  <c r="BB64" i="28" s="1"/>
  <c r="AK64" i="28" a="1"/>
  <c r="AK64" i="28" s="1"/>
  <c r="AL64" i="28" s="1"/>
  <c r="AW64" i="28" a="1"/>
  <c r="AW64" i="28" s="1"/>
  <c r="AX64" i="28" s="1"/>
  <c r="AC64" i="28" a="1"/>
  <c r="AC64" i="28" s="1"/>
  <c r="AO64" i="28" a="1"/>
  <c r="AO64" i="28" s="1"/>
  <c r="AW56" i="28" a="1"/>
  <c r="AW56" i="28" s="1"/>
  <c r="AX56" i="28" s="1"/>
  <c r="BA56" i="28" a="1"/>
  <c r="BA56" i="28" s="1"/>
  <c r="BE56" i="28" a="1"/>
  <c r="BE56" i="28" s="1"/>
  <c r="AC56" i="28" a="1"/>
  <c r="AC56" i="28" s="1"/>
  <c r="AK56" i="28" a="1"/>
  <c r="AK56" i="28" s="1"/>
  <c r="AG56" i="28" a="1"/>
  <c r="AG56" i="28" s="1"/>
  <c r="AH56" i="28" s="1"/>
  <c r="AS56" i="28" a="1"/>
  <c r="AS56" i="28" s="1"/>
  <c r="AT56" i="28" s="1"/>
  <c r="AO56" i="28" a="1"/>
  <c r="AO56" i="28" s="1"/>
  <c r="AP56" i="28" s="1"/>
  <c r="BA48" i="28" a="1"/>
  <c r="BA48" i="28" s="1"/>
  <c r="BB48" i="28" s="1"/>
  <c r="BE48" i="28" a="1"/>
  <c r="BE48" i="28" s="1"/>
  <c r="BF48" i="28" s="1"/>
  <c r="AC48" i="28" a="1"/>
  <c r="AC48" i="28" s="1"/>
  <c r="AG48" i="28" a="1"/>
  <c r="AG48" i="28" s="1"/>
  <c r="AS48" i="28" a="1"/>
  <c r="AS48" i="28" s="1"/>
  <c r="AK48" i="28" a="1"/>
  <c r="AK48" i="28" s="1"/>
  <c r="AL48" i="28" s="1"/>
  <c r="AO48" i="28" a="1"/>
  <c r="AO48" i="28" s="1"/>
  <c r="AP48" i="28" s="1"/>
  <c r="AW48" i="28" a="1"/>
  <c r="AW48" i="28" s="1"/>
  <c r="AX48" i="28" s="1"/>
  <c r="AC40" i="28" a="1"/>
  <c r="AC40" i="28" s="1"/>
  <c r="AD40" i="28" s="1"/>
  <c r="AO40" i="28" a="1"/>
  <c r="AO40" i="28" s="1"/>
  <c r="AP40" i="28" s="1"/>
  <c r="AS40" i="28" a="1"/>
  <c r="AS40" i="28" s="1"/>
  <c r="AT40" i="28" s="1"/>
  <c r="BA40" i="28" a="1"/>
  <c r="BA40" i="28" s="1"/>
  <c r="BB40" i="28" s="1"/>
  <c r="BE40" i="28" a="1"/>
  <c r="BE40" i="28" s="1"/>
  <c r="AK40" i="28" a="1"/>
  <c r="AK40" i="28" s="1"/>
  <c r="AG40" i="28" a="1"/>
  <c r="AG40" i="28" s="1"/>
  <c r="AH40" i="28" s="1"/>
  <c r="AW40" i="28" a="1"/>
  <c r="AW40" i="28" s="1"/>
  <c r="AW32" i="28" a="1"/>
  <c r="AW32" i="28" s="1"/>
  <c r="AG32" i="28" a="1"/>
  <c r="AG32" i="28" s="1"/>
  <c r="AH32" i="28" s="1"/>
  <c r="BA32" i="28" a="1"/>
  <c r="BA32" i="28" s="1"/>
  <c r="BB32" i="28" s="1"/>
  <c r="AC32" i="28" a="1"/>
  <c r="AC32" i="28" s="1"/>
  <c r="AD32" i="28" s="1"/>
  <c r="BE32" i="28" a="1"/>
  <c r="BE32" i="28" s="1"/>
  <c r="AO32" i="28" a="1"/>
  <c r="AO32" i="28" s="1"/>
  <c r="AP32" i="28" s="1"/>
  <c r="AK32" i="28" a="1"/>
  <c r="AK32" i="28" s="1"/>
  <c r="AL32" i="28" s="1"/>
  <c r="AS32" i="28" a="1"/>
  <c r="AS32" i="28" s="1"/>
  <c r="AT32" i="28" s="1"/>
  <c r="BE495" i="28" a="1"/>
  <c r="BE495" i="28" s="1"/>
  <c r="BF495" i="28" s="1"/>
  <c r="BA495" i="28" a="1"/>
  <c r="BA495" i="28" s="1"/>
  <c r="AO495" i="28" a="1"/>
  <c r="AO495" i="28" s="1"/>
  <c r="AS495" i="28" a="1"/>
  <c r="AS495" i="28" s="1"/>
  <c r="AT495" i="28" s="1"/>
  <c r="AC495" i="28" a="1"/>
  <c r="AC495" i="28" s="1"/>
  <c r="AK495" i="28" a="1"/>
  <c r="AK495" i="28" s="1"/>
  <c r="AL495" i="28" s="1"/>
  <c r="AG495" i="28" a="1"/>
  <c r="AG495" i="28" s="1"/>
  <c r="AH495" i="28" s="1"/>
  <c r="AW495" i="28" a="1"/>
  <c r="AW495" i="28" s="1"/>
  <c r="AO487" i="28" a="1"/>
  <c r="AO487" i="28" s="1"/>
  <c r="AP487" i="28" s="1"/>
  <c r="AK487" i="28" a="1"/>
  <c r="AK487" i="28" s="1"/>
  <c r="AL487" i="28" s="1"/>
  <c r="BE487" i="28" a="1"/>
  <c r="BE487" i="28" s="1"/>
  <c r="BF487" i="28" s="1"/>
  <c r="AW487" i="28" a="1"/>
  <c r="AW487" i="28" s="1"/>
  <c r="AX487" i="28" s="1"/>
  <c r="AC487" i="28" a="1"/>
  <c r="AC487" i="28" s="1"/>
  <c r="AD487" i="28" s="1"/>
  <c r="AS487" i="28" a="1"/>
  <c r="AS487" i="28" s="1"/>
  <c r="AT487" i="28" s="1"/>
  <c r="AG487" i="28" a="1"/>
  <c r="AG487" i="28" s="1"/>
  <c r="AH487" i="28" s="1"/>
  <c r="BA487" i="28" a="1"/>
  <c r="BA487" i="28" s="1"/>
  <c r="BB487" i="28" s="1"/>
  <c r="BA479" i="28" a="1"/>
  <c r="BA479" i="28" s="1"/>
  <c r="AK479" i="28" a="1"/>
  <c r="AK479" i="28" s="1"/>
  <c r="AL479" i="28" s="1"/>
  <c r="BE479" i="28" a="1"/>
  <c r="BE479" i="28" s="1"/>
  <c r="AG479" i="28" a="1"/>
  <c r="AG479" i="28" s="1"/>
  <c r="AC479" i="28" a="1"/>
  <c r="AC479" i="28" s="1"/>
  <c r="AO479" i="28" a="1"/>
  <c r="AO479" i="28" s="1"/>
  <c r="AP479" i="28" s="1"/>
  <c r="AS479" i="28" a="1"/>
  <c r="AS479" i="28" s="1"/>
  <c r="AT479" i="28" s="1"/>
  <c r="AW479" i="28" a="1"/>
  <c r="AW479" i="28" s="1"/>
  <c r="AX479" i="28" s="1"/>
  <c r="AO471" i="28" a="1"/>
  <c r="AO471" i="28" s="1"/>
  <c r="AW471" i="28" a="1"/>
  <c r="AW471" i="28" s="1"/>
  <c r="AK471" i="28" a="1"/>
  <c r="AK471" i="28" s="1"/>
  <c r="AL471" i="28" s="1"/>
  <c r="AS471" i="28" a="1"/>
  <c r="AS471" i="28" s="1"/>
  <c r="AT471" i="28" s="1"/>
  <c r="BA471" i="28" a="1"/>
  <c r="BA471" i="28" s="1"/>
  <c r="BB471" i="28" s="1"/>
  <c r="AC471" i="28" a="1"/>
  <c r="AC471" i="28" s="1"/>
  <c r="AD471" i="28" s="1"/>
  <c r="BE471" i="28" a="1"/>
  <c r="BE471" i="28" s="1"/>
  <c r="AG471" i="28" a="1"/>
  <c r="AG471" i="28" s="1"/>
  <c r="AK463" i="28" a="1"/>
  <c r="AK463" i="28" s="1"/>
  <c r="BE463" i="28" a="1"/>
  <c r="BE463" i="28" s="1"/>
  <c r="BF463" i="28" s="1"/>
  <c r="BA463" i="28" a="1"/>
  <c r="BA463" i="28" s="1"/>
  <c r="BB463" i="28" s="1"/>
  <c r="AO463" i="28" a="1"/>
  <c r="AO463" i="28" s="1"/>
  <c r="AP463" i="28" s="1"/>
  <c r="AW463" i="28" a="1"/>
  <c r="AW463" i="28" s="1"/>
  <c r="AC463" i="28" a="1"/>
  <c r="AC463" i="28" s="1"/>
  <c r="AG463" i="28" a="1"/>
  <c r="AG463" i="28" s="1"/>
  <c r="AS463" i="28" a="1"/>
  <c r="AS463" i="28" s="1"/>
  <c r="AW455" i="28" a="1"/>
  <c r="AW455" i="28" s="1"/>
  <c r="AS455" i="28" a="1"/>
  <c r="AS455" i="28" s="1"/>
  <c r="AT455" i="28" s="1"/>
  <c r="AC455" i="28" a="1"/>
  <c r="AC455" i="28" s="1"/>
  <c r="BA455" i="28" a="1"/>
  <c r="BA455" i="28" s="1"/>
  <c r="BB455" i="28" s="1"/>
  <c r="AO455" i="28" a="1"/>
  <c r="AO455" i="28" s="1"/>
  <c r="BE455" i="28" a="1"/>
  <c r="BE455" i="28" s="1"/>
  <c r="BF455" i="28" s="1"/>
  <c r="AK455" i="28" a="1"/>
  <c r="AK455" i="28" s="1"/>
  <c r="AL455" i="28" s="1"/>
  <c r="AG455" i="28" a="1"/>
  <c r="AG455" i="28" s="1"/>
  <c r="AH455" i="28" s="1"/>
  <c r="BE447" i="28" a="1"/>
  <c r="BE447" i="28" s="1"/>
  <c r="BF447" i="28" s="1"/>
  <c r="AK447" i="28" a="1"/>
  <c r="AK447" i="28" s="1"/>
  <c r="BA447" i="28" a="1"/>
  <c r="BA447" i="28" s="1"/>
  <c r="AC447" i="28" a="1"/>
  <c r="AC447" i="28" s="1"/>
  <c r="AD447" i="28" s="1"/>
  <c r="AS447" i="28" a="1"/>
  <c r="AS447" i="28" s="1"/>
  <c r="AG447" i="28" a="1"/>
  <c r="AG447" i="28" s="1"/>
  <c r="AH447" i="28" s="1"/>
  <c r="AW447" i="28" a="1"/>
  <c r="AW447" i="28" s="1"/>
  <c r="AO447" i="28" a="1"/>
  <c r="AO447" i="28" s="1"/>
  <c r="AO439" i="28" a="1"/>
  <c r="AO439" i="28" s="1"/>
  <c r="AP439" i="28" s="1"/>
  <c r="AS439" i="28" a="1"/>
  <c r="AS439" i="28" s="1"/>
  <c r="AT439" i="28" s="1"/>
  <c r="AW439" i="28" a="1"/>
  <c r="AW439" i="28" s="1"/>
  <c r="BA439" i="28" a="1"/>
  <c r="BA439" i="28" s="1"/>
  <c r="BB439" i="28" s="1"/>
  <c r="BE439" i="28" a="1"/>
  <c r="BE439" i="28" s="1"/>
  <c r="BF439" i="28" s="1"/>
  <c r="AC439" i="28" a="1"/>
  <c r="AC439" i="28" s="1"/>
  <c r="AD439" i="28" s="1"/>
  <c r="AG439" i="28" a="1"/>
  <c r="AG439" i="28" s="1"/>
  <c r="AK439" i="28" a="1"/>
  <c r="AK439" i="28" s="1"/>
  <c r="AG431" i="28" a="1"/>
  <c r="AG431" i="28" s="1"/>
  <c r="AH431" i="28" s="1"/>
  <c r="AS431" i="28" a="1"/>
  <c r="AS431" i="28" s="1"/>
  <c r="AT431" i="28" s="1"/>
  <c r="BA431" i="28" a="1"/>
  <c r="BA431" i="28" s="1"/>
  <c r="BB431" i="28" s="1"/>
  <c r="AK431" i="28" a="1"/>
  <c r="AK431" i="28" s="1"/>
  <c r="AL431" i="28" s="1"/>
  <c r="AC431" i="28" a="1"/>
  <c r="AC431" i="28" s="1"/>
  <c r="AD431" i="28" s="1"/>
  <c r="AO431" i="28" a="1"/>
  <c r="AO431" i="28" s="1"/>
  <c r="AP431" i="28" s="1"/>
  <c r="BE431" i="28" a="1"/>
  <c r="BE431" i="28" s="1"/>
  <c r="AW431" i="28" a="1"/>
  <c r="AW431" i="28" s="1"/>
  <c r="AX431" i="28" s="1"/>
  <c r="AS423" i="28" a="1"/>
  <c r="AS423" i="28" s="1"/>
  <c r="AO423" i="28" a="1"/>
  <c r="AO423" i="28" s="1"/>
  <c r="AW423" i="28" a="1"/>
  <c r="AW423" i="28" s="1"/>
  <c r="BE423" i="28" a="1"/>
  <c r="BE423" i="28" s="1"/>
  <c r="BF423" i="28" s="1"/>
  <c r="BA423" i="28" a="1"/>
  <c r="BA423" i="28" s="1"/>
  <c r="AG423" i="28" a="1"/>
  <c r="AG423" i="28" s="1"/>
  <c r="AH423" i="28" s="1"/>
  <c r="AC423" i="28" a="1"/>
  <c r="AC423" i="28" s="1"/>
  <c r="AK423" i="28" a="1"/>
  <c r="AK423" i="28" s="1"/>
  <c r="AL423" i="28" s="1"/>
  <c r="AG415" i="28" a="1"/>
  <c r="AG415" i="28" s="1"/>
  <c r="AH415" i="28" s="1"/>
  <c r="BE415" i="28" a="1"/>
  <c r="BE415" i="28" s="1"/>
  <c r="AO415" i="28" a="1"/>
  <c r="AO415" i="28" s="1"/>
  <c r="AP415" i="28" s="1"/>
  <c r="AS415" i="28" a="1"/>
  <c r="AS415" i="28" s="1"/>
  <c r="AT415" i="28" s="1"/>
  <c r="AW415" i="28" a="1"/>
  <c r="AW415" i="28" s="1"/>
  <c r="BA415" i="28" a="1"/>
  <c r="BA415" i="28" s="1"/>
  <c r="AC415" i="28" a="1"/>
  <c r="AC415" i="28" s="1"/>
  <c r="AK415" i="28" a="1"/>
  <c r="AK415" i="28" s="1"/>
  <c r="BA407" i="28" a="1"/>
  <c r="BA407" i="28" s="1"/>
  <c r="BB407" i="28" s="1"/>
  <c r="AC407" i="28" a="1"/>
  <c r="AC407" i="28" s="1"/>
  <c r="AD407" i="28" s="1"/>
  <c r="AK407" i="28" a="1"/>
  <c r="AK407" i="28" s="1"/>
  <c r="BE407" i="28" a="1"/>
  <c r="BE407" i="28" s="1"/>
  <c r="BF407" i="28" s="1"/>
  <c r="AS407" i="28" a="1"/>
  <c r="AS407" i="28" s="1"/>
  <c r="AT407" i="28" s="1"/>
  <c r="AG407" i="28" a="1"/>
  <c r="AG407" i="28" s="1"/>
  <c r="AO407" i="28" a="1"/>
  <c r="AO407" i="28" s="1"/>
  <c r="AW407" i="28" a="1"/>
  <c r="AW407" i="28" s="1"/>
  <c r="AX407" i="28" s="1"/>
  <c r="AK399" i="28" a="1"/>
  <c r="AK399" i="28" s="1"/>
  <c r="AS399" i="28" a="1"/>
  <c r="AS399" i="28" s="1"/>
  <c r="AW399" i="28" a="1"/>
  <c r="AW399" i="28" s="1"/>
  <c r="BA399" i="28" a="1"/>
  <c r="BA399" i="28" s="1"/>
  <c r="BB399" i="28" s="1"/>
  <c r="AG399" i="28" a="1"/>
  <c r="AG399" i="28" s="1"/>
  <c r="AH399" i="28" s="1"/>
  <c r="AC399" i="28" a="1"/>
  <c r="AC399" i="28" s="1"/>
  <c r="AD399" i="28" s="1"/>
  <c r="AO399" i="28" a="1"/>
  <c r="AO399" i="28" s="1"/>
  <c r="AP399" i="28" s="1"/>
  <c r="BE399" i="28" a="1"/>
  <c r="BE399" i="28" s="1"/>
  <c r="BF399" i="28" s="1"/>
  <c r="BE391" i="28" a="1"/>
  <c r="BE391" i="28" s="1"/>
  <c r="BA391" i="28" a="1"/>
  <c r="BA391" i="28" s="1"/>
  <c r="AS391" i="28" a="1"/>
  <c r="AS391" i="28" s="1"/>
  <c r="AT391" i="28" s="1"/>
  <c r="AO391" i="28" a="1"/>
  <c r="AO391" i="28" s="1"/>
  <c r="AP391" i="28" s="1"/>
  <c r="AC391" i="28" a="1"/>
  <c r="AC391" i="28" s="1"/>
  <c r="AK391" i="28" a="1"/>
  <c r="AK391" i="28" s="1"/>
  <c r="AW391" i="28" a="1"/>
  <c r="AW391" i="28" s="1"/>
  <c r="AG391" i="28" a="1"/>
  <c r="AG391" i="28" s="1"/>
  <c r="AS383" i="28" a="1"/>
  <c r="AS383" i="28" s="1"/>
  <c r="AK383" i="28" a="1"/>
  <c r="AK383" i="28" s="1"/>
  <c r="AL383" i="28" s="1"/>
  <c r="AW383" i="28" a="1"/>
  <c r="AW383" i="28" s="1"/>
  <c r="AO383" i="28" a="1"/>
  <c r="AO383" i="28" s="1"/>
  <c r="AP383" i="28" s="1"/>
  <c r="BA383" i="28" a="1"/>
  <c r="BA383" i="28" s="1"/>
  <c r="AC383" i="28" a="1"/>
  <c r="AC383" i="28" s="1"/>
  <c r="AD383" i="28" s="1"/>
  <c r="AG383" i="28" a="1"/>
  <c r="AG383" i="28" s="1"/>
  <c r="BE383" i="28" a="1"/>
  <c r="BE383" i="28" s="1"/>
  <c r="BF383" i="28" s="1"/>
  <c r="AG375" i="28" a="1"/>
  <c r="AG375" i="28" s="1"/>
  <c r="AH375" i="28" s="1"/>
  <c r="AK375" i="28" a="1"/>
  <c r="AK375" i="28" s="1"/>
  <c r="AW375" i="28" a="1"/>
  <c r="AW375" i="28" s="1"/>
  <c r="BA375" i="28" a="1"/>
  <c r="BA375" i="28" s="1"/>
  <c r="BB375" i="28" s="1"/>
  <c r="AC375" i="28" a="1"/>
  <c r="AC375" i="28" s="1"/>
  <c r="AD375" i="28" s="1"/>
  <c r="AO375" i="28" a="1"/>
  <c r="AO375" i="28" s="1"/>
  <c r="AP375" i="28" s="1"/>
  <c r="BE375" i="28" a="1"/>
  <c r="BE375" i="28" s="1"/>
  <c r="BF375" i="28" s="1"/>
  <c r="AS375" i="28" a="1"/>
  <c r="AS375" i="28" s="1"/>
  <c r="AC367" i="28" a="1"/>
  <c r="AC367" i="28" s="1"/>
  <c r="BE367" i="28" a="1"/>
  <c r="BE367" i="28" s="1"/>
  <c r="AS367" i="28" a="1"/>
  <c r="AS367" i="28" s="1"/>
  <c r="AG367" i="28" a="1"/>
  <c r="AG367" i="28" s="1"/>
  <c r="AH367" i="28" s="1"/>
  <c r="BA367" i="28" a="1"/>
  <c r="BA367" i="28" s="1"/>
  <c r="AK367" i="28" a="1"/>
  <c r="AK367" i="28" s="1"/>
  <c r="AL367" i="28" s="1"/>
  <c r="AW367" i="28" a="1"/>
  <c r="AW367" i="28" s="1"/>
  <c r="AX367" i="28" s="1"/>
  <c r="AO367" i="28" a="1"/>
  <c r="AO367" i="28" s="1"/>
  <c r="AP367" i="28" s="1"/>
  <c r="AK359" i="28" a="1"/>
  <c r="AK359" i="28" s="1"/>
  <c r="AO359" i="28" a="1"/>
  <c r="AO359" i="28" s="1"/>
  <c r="AP359" i="28" s="1"/>
  <c r="AS359" i="28" a="1"/>
  <c r="AS359" i="28" s="1"/>
  <c r="AT359" i="28" s="1"/>
  <c r="BE359" i="28" a="1"/>
  <c r="BE359" i="28" s="1"/>
  <c r="BF359" i="28" s="1"/>
  <c r="AW359" i="28" a="1"/>
  <c r="AW359" i="28" s="1"/>
  <c r="AC359" i="28" a="1"/>
  <c r="AC359" i="28" s="1"/>
  <c r="AD359" i="28" s="1"/>
  <c r="BA359" i="28" a="1"/>
  <c r="BA359" i="28" s="1"/>
  <c r="AG359" i="28" a="1"/>
  <c r="AG359" i="28" s="1"/>
  <c r="BA351" i="28" a="1"/>
  <c r="BA351" i="28" s="1"/>
  <c r="BB351" i="28" s="1"/>
  <c r="AG351" i="28" a="1"/>
  <c r="AG351" i="28" s="1"/>
  <c r="AH351" i="28" s="1"/>
  <c r="AK351" i="28" a="1"/>
  <c r="AK351" i="28" s="1"/>
  <c r="AS351" i="28" a="1"/>
  <c r="AS351" i="28" s="1"/>
  <c r="BE351" i="28" a="1"/>
  <c r="BE351" i="28" s="1"/>
  <c r="BF351" i="28" s="1"/>
  <c r="AC351" i="28" a="1"/>
  <c r="AC351" i="28" s="1"/>
  <c r="AD351" i="28" s="1"/>
  <c r="AO351" i="28" a="1"/>
  <c r="AO351" i="28" s="1"/>
  <c r="AP351" i="28" s="1"/>
  <c r="AW351" i="28" a="1"/>
  <c r="AW351" i="28" s="1"/>
  <c r="AX351" i="28" s="1"/>
  <c r="AS343" i="28" a="1"/>
  <c r="AS343" i="28" s="1"/>
  <c r="AO343" i="28" a="1"/>
  <c r="AO343" i="28" s="1"/>
  <c r="AP343" i="28" s="1"/>
  <c r="AW343" i="28" a="1"/>
  <c r="AW343" i="28" s="1"/>
  <c r="BA343" i="28" a="1"/>
  <c r="BA343" i="28" s="1"/>
  <c r="BB343" i="28" s="1"/>
  <c r="AG343" i="28" a="1"/>
  <c r="AG343" i="28" s="1"/>
  <c r="AH343" i="28" s="1"/>
  <c r="BE343" i="28" a="1"/>
  <c r="BE343" i="28" s="1"/>
  <c r="BF343" i="28" s="1"/>
  <c r="AC343" i="28" a="1"/>
  <c r="AC343" i="28" s="1"/>
  <c r="AK343" i="28" a="1"/>
  <c r="AK343" i="28" s="1"/>
  <c r="AL343" i="28" s="1"/>
  <c r="AW335" i="28" a="1"/>
  <c r="AW335" i="28" s="1"/>
  <c r="BA335" i="28" a="1"/>
  <c r="BA335" i="28" s="1"/>
  <c r="BB335" i="28" s="1"/>
  <c r="AC335" i="28" a="1"/>
  <c r="AC335" i="28" s="1"/>
  <c r="BE335" i="28" a="1"/>
  <c r="BE335" i="28" s="1"/>
  <c r="BF335" i="28" s="1"/>
  <c r="AK335" i="28" a="1"/>
  <c r="AK335" i="28" s="1"/>
  <c r="AL335" i="28" s="1"/>
  <c r="AG335" i="28" a="1"/>
  <c r="AG335" i="28" s="1"/>
  <c r="AH335" i="28" s="1"/>
  <c r="AS335" i="28" a="1"/>
  <c r="AS335" i="28" s="1"/>
  <c r="AT335" i="28" s="1"/>
  <c r="AO335" i="28" a="1"/>
  <c r="AO335" i="28" s="1"/>
  <c r="BA327" i="28" a="1"/>
  <c r="BA327" i="28" s="1"/>
  <c r="AC327" i="28" a="1"/>
  <c r="AC327" i="28" s="1"/>
  <c r="AD327" i="28" s="1"/>
  <c r="AG327" i="28" a="1"/>
  <c r="AG327" i="28" s="1"/>
  <c r="AK327" i="28" a="1"/>
  <c r="AK327" i="28" s="1"/>
  <c r="AL327" i="28" s="1"/>
  <c r="AS327" i="28" a="1"/>
  <c r="AS327" i="28" s="1"/>
  <c r="AT327" i="28" s="1"/>
  <c r="AO327" i="28" a="1"/>
  <c r="AO327" i="28" s="1"/>
  <c r="AP327" i="28" s="1"/>
  <c r="AW327" i="28" a="1"/>
  <c r="AW327" i="28" s="1"/>
  <c r="AX327" i="28" s="1"/>
  <c r="BE327" i="28" a="1"/>
  <c r="BE327" i="28" s="1"/>
  <c r="BF327" i="28" s="1"/>
  <c r="BE319" i="28" a="1"/>
  <c r="BE319" i="28" s="1"/>
  <c r="AC319" i="28" a="1"/>
  <c r="AC319" i="28" s="1"/>
  <c r="AD319" i="28" s="1"/>
  <c r="AO319" i="28" a="1"/>
  <c r="AO319" i="28" s="1"/>
  <c r="AP319" i="28" s="1"/>
  <c r="AG319" i="28" a="1"/>
  <c r="AG319" i="28" s="1"/>
  <c r="AH319" i="28" s="1"/>
  <c r="AW319" i="28" a="1"/>
  <c r="AW319" i="28" s="1"/>
  <c r="AX319" i="28" s="1"/>
  <c r="AS319" i="28" a="1"/>
  <c r="AS319" i="28" s="1"/>
  <c r="AT319" i="28" s="1"/>
  <c r="BA319" i="28" a="1"/>
  <c r="BA319" i="28" s="1"/>
  <c r="BB319" i="28" s="1"/>
  <c r="AK319" i="28" a="1"/>
  <c r="AK319" i="28" s="1"/>
  <c r="AL319" i="28" s="1"/>
  <c r="AG311" i="28" a="1"/>
  <c r="AG311" i="28" s="1"/>
  <c r="AK311" i="28" a="1"/>
  <c r="AK311" i="28" s="1"/>
  <c r="AL311" i="28" s="1"/>
  <c r="AW311" i="28" a="1"/>
  <c r="AW311" i="28" s="1"/>
  <c r="AS311" i="28" a="1"/>
  <c r="AS311" i="28" s="1"/>
  <c r="BA311" i="28" a="1"/>
  <c r="BA311" i="28" s="1"/>
  <c r="BB311" i="28" s="1"/>
  <c r="AO311" i="28" a="1"/>
  <c r="AO311" i="28" s="1"/>
  <c r="BE311" i="28" a="1"/>
  <c r="BE311" i="28" s="1"/>
  <c r="AC311" i="28" a="1"/>
  <c r="AC311" i="28" s="1"/>
  <c r="BA303" i="28" a="1"/>
  <c r="BA303" i="28" s="1"/>
  <c r="BB303" i="28" s="1"/>
  <c r="AS303" i="28" a="1"/>
  <c r="AS303" i="28" s="1"/>
  <c r="AT303" i="28" s="1"/>
  <c r="AW303" i="28" a="1"/>
  <c r="AW303" i="28" s="1"/>
  <c r="AX303" i="28" s="1"/>
  <c r="BE303" i="28" a="1"/>
  <c r="BE303" i="28" s="1"/>
  <c r="BF303" i="28" s="1"/>
  <c r="AG303" i="28" a="1"/>
  <c r="AG303" i="28" s="1"/>
  <c r="AH303" i="28" s="1"/>
  <c r="AC303" i="28" a="1"/>
  <c r="AC303" i="28" s="1"/>
  <c r="AO303" i="28" a="1"/>
  <c r="AO303" i="28" s="1"/>
  <c r="AP303" i="28" s="1"/>
  <c r="AK303" i="28" a="1"/>
  <c r="AK303" i="28" s="1"/>
  <c r="AC295" i="28" a="1"/>
  <c r="AC295" i="28" s="1"/>
  <c r="AD295" i="28" s="1"/>
  <c r="AK295" i="28" a="1"/>
  <c r="AK295" i="28" s="1"/>
  <c r="AL295" i="28" s="1"/>
  <c r="AO295" i="28" a="1"/>
  <c r="AO295" i="28" s="1"/>
  <c r="AP295" i="28" s="1"/>
  <c r="AG295" i="28" a="1"/>
  <c r="AG295" i="28" s="1"/>
  <c r="AH295" i="28" s="1"/>
  <c r="AS295" i="28" a="1"/>
  <c r="AS295" i="28" s="1"/>
  <c r="AT295" i="28" s="1"/>
  <c r="BE295" i="28" a="1"/>
  <c r="BE295" i="28" s="1"/>
  <c r="BF295" i="28" s="1"/>
  <c r="BA295" i="28" a="1"/>
  <c r="BA295" i="28" s="1"/>
  <c r="AW295" i="28" a="1"/>
  <c r="AW295" i="28" s="1"/>
  <c r="AX295" i="28" s="1"/>
  <c r="BA287" i="28" a="1"/>
  <c r="BA287" i="28" s="1"/>
  <c r="BB287" i="28" s="1"/>
  <c r="AG287" i="28" a="1"/>
  <c r="AG287" i="28" s="1"/>
  <c r="AH287" i="28" s="1"/>
  <c r="AC287" i="28" a="1"/>
  <c r="AC287" i="28" s="1"/>
  <c r="BE287" i="28" a="1"/>
  <c r="BE287" i="28" s="1"/>
  <c r="BF287" i="28" s="1"/>
  <c r="AK287" i="28" a="1"/>
  <c r="AK287" i="28" s="1"/>
  <c r="AL287" i="28" s="1"/>
  <c r="AS287" i="28" a="1"/>
  <c r="AS287" i="28" s="1"/>
  <c r="AO287" i="28" a="1"/>
  <c r="AO287" i="28" s="1"/>
  <c r="AP287" i="28" s="1"/>
  <c r="AW287" i="28" a="1"/>
  <c r="AW287" i="28" s="1"/>
  <c r="AX287" i="28" s="1"/>
  <c r="AK279" i="28" a="1"/>
  <c r="AK279" i="28" s="1"/>
  <c r="AL279" i="28" s="1"/>
  <c r="AO279" i="28" a="1"/>
  <c r="AO279" i="28" s="1"/>
  <c r="AW279" i="28" a="1"/>
  <c r="AW279" i="28" s="1"/>
  <c r="AX279" i="28" s="1"/>
  <c r="BE279" i="28" a="1"/>
  <c r="BE279" i="28" s="1"/>
  <c r="BF279" i="28" s="1"/>
  <c r="AC279" i="28" a="1"/>
  <c r="AC279" i="28" s="1"/>
  <c r="AG279" i="28" a="1"/>
  <c r="AG279" i="28" s="1"/>
  <c r="AH279" i="28" s="1"/>
  <c r="BA279" i="28" a="1"/>
  <c r="BA279" i="28" s="1"/>
  <c r="BB279" i="28" s="1"/>
  <c r="AS279" i="28" a="1"/>
  <c r="AS279" i="28" s="1"/>
  <c r="AT279" i="28" s="1"/>
  <c r="BE271" i="28" a="1"/>
  <c r="BE271" i="28" s="1"/>
  <c r="BF271" i="28" s="1"/>
  <c r="AG271" i="28" a="1"/>
  <c r="AG271" i="28" s="1"/>
  <c r="AH271" i="28" s="1"/>
  <c r="AC271" i="28" a="1"/>
  <c r="AC271" i="28" s="1"/>
  <c r="AD271" i="28" s="1"/>
  <c r="AK271" i="28" a="1"/>
  <c r="AK271" i="28" s="1"/>
  <c r="AL271" i="28" s="1"/>
  <c r="AW271" i="28" a="1"/>
  <c r="AW271" i="28" s="1"/>
  <c r="AX271" i="28" s="1"/>
  <c r="AS271" i="28" a="1"/>
  <c r="AS271" i="28" s="1"/>
  <c r="AO271" i="28" a="1"/>
  <c r="AO271" i="28" s="1"/>
  <c r="BA271" i="28" a="1"/>
  <c r="BA271" i="28" s="1"/>
  <c r="BB271" i="28" s="1"/>
  <c r="AO263" i="28" a="1"/>
  <c r="AO263" i="28" s="1"/>
  <c r="AP263" i="28" s="1"/>
  <c r="AK263" i="28" a="1"/>
  <c r="AK263" i="28" s="1"/>
  <c r="AL263" i="28" s="1"/>
  <c r="AS263" i="28" a="1"/>
  <c r="AS263" i="28" s="1"/>
  <c r="AC263" i="28" a="1"/>
  <c r="AC263" i="28" s="1"/>
  <c r="AW263" i="28" a="1"/>
  <c r="AW263" i="28" s="1"/>
  <c r="AX263" i="28" s="1"/>
  <c r="BA263" i="28" a="1"/>
  <c r="BA263" i="28" s="1"/>
  <c r="BB263" i="28" s="1"/>
  <c r="AG263" i="28" a="1"/>
  <c r="AG263" i="28" s="1"/>
  <c r="AH263" i="28" s="1"/>
  <c r="BE263" i="28" a="1"/>
  <c r="BE263" i="28" s="1"/>
  <c r="BF263" i="28" s="1"/>
  <c r="BA255" i="28" a="1"/>
  <c r="BA255" i="28" s="1"/>
  <c r="BB255" i="28" s="1"/>
  <c r="AW255" i="28" a="1"/>
  <c r="AW255" i="28" s="1"/>
  <c r="BE255" i="28" a="1"/>
  <c r="BE255" i="28" s="1"/>
  <c r="BF255" i="28" s="1"/>
  <c r="AG255" i="28" a="1"/>
  <c r="AG255" i="28" s="1"/>
  <c r="AC255" i="28" a="1"/>
  <c r="AC255" i="28" s="1"/>
  <c r="AD255" i="28" s="1"/>
  <c r="AS255" i="28" a="1"/>
  <c r="AS255" i="28" s="1"/>
  <c r="AT255" i="28" s="1"/>
  <c r="AO255" i="28" a="1"/>
  <c r="AO255" i="28" s="1"/>
  <c r="AP255" i="28" s="1"/>
  <c r="AK255" i="28" a="1"/>
  <c r="AK255" i="28" s="1"/>
  <c r="AL255" i="28" s="1"/>
  <c r="BE247" i="28" a="1"/>
  <c r="BE247" i="28" s="1"/>
  <c r="BF247" i="28" s="1"/>
  <c r="AG247" i="28" a="1"/>
  <c r="AG247" i="28" s="1"/>
  <c r="AK247" i="28" a="1"/>
  <c r="AK247" i="28" s="1"/>
  <c r="AL247" i="28" s="1"/>
  <c r="AO247" i="28" a="1"/>
  <c r="AO247" i="28" s="1"/>
  <c r="AP247" i="28" s="1"/>
  <c r="AS247" i="28" a="1"/>
  <c r="AS247" i="28" s="1"/>
  <c r="AT247" i="28" s="1"/>
  <c r="BA247" i="28" a="1"/>
  <c r="BA247" i="28" s="1"/>
  <c r="AW247" i="28" a="1"/>
  <c r="AW247" i="28" s="1"/>
  <c r="AC247" i="28" a="1"/>
  <c r="AC247" i="28" s="1"/>
  <c r="AD247" i="28" s="1"/>
  <c r="AG239" i="28" a="1"/>
  <c r="AG239" i="28" s="1"/>
  <c r="AH239" i="28" s="1"/>
  <c r="AO239" i="28" a="1"/>
  <c r="AO239" i="28" s="1"/>
  <c r="AP239" i="28" s="1"/>
  <c r="BA239" i="28" a="1"/>
  <c r="BA239" i="28" s="1"/>
  <c r="AS239" i="28" a="1"/>
  <c r="AS239" i="28" s="1"/>
  <c r="AT239" i="28" s="1"/>
  <c r="AW239" i="28" a="1"/>
  <c r="AW239" i="28" s="1"/>
  <c r="AX239" i="28" s="1"/>
  <c r="BE239" i="28" a="1"/>
  <c r="BE239" i="28" s="1"/>
  <c r="AC239" i="28" a="1"/>
  <c r="AC239" i="28" s="1"/>
  <c r="AD239" i="28" s="1"/>
  <c r="AK239" i="28" a="1"/>
  <c r="AK239" i="28" s="1"/>
  <c r="AL239" i="28" s="1"/>
  <c r="AW231" i="28" a="1"/>
  <c r="AW231" i="28" s="1"/>
  <c r="AX231" i="28" s="1"/>
  <c r="BA231" i="28" a="1"/>
  <c r="BA231" i="28" s="1"/>
  <c r="BB231" i="28" s="1"/>
  <c r="BE231" i="28" a="1"/>
  <c r="BE231" i="28" s="1"/>
  <c r="AK231" i="28" a="1"/>
  <c r="AK231" i="28" s="1"/>
  <c r="AL231" i="28" s="1"/>
  <c r="AS231" i="28" a="1"/>
  <c r="AS231" i="28" s="1"/>
  <c r="AT231" i="28" s="1"/>
  <c r="AO231" i="28" a="1"/>
  <c r="AO231" i="28" s="1"/>
  <c r="AP231" i="28" s="1"/>
  <c r="AO223" i="28" a="1"/>
  <c r="AO223" i="28" s="1"/>
  <c r="AW223" i="28" a="1"/>
  <c r="AW223" i="28" s="1"/>
  <c r="BA223" i="28" a="1"/>
  <c r="BA223" i="28" s="1"/>
  <c r="BB223" i="28" s="1"/>
  <c r="AG223" i="28" a="1"/>
  <c r="AG223" i="28" s="1"/>
  <c r="AH223" i="28" s="1"/>
  <c r="AC223" i="28" a="1"/>
  <c r="AC223" i="28" s="1"/>
  <c r="AD223" i="28" s="1"/>
  <c r="AK223" i="28" a="1"/>
  <c r="AK223" i="28" s="1"/>
  <c r="AL223" i="28" s="1"/>
  <c r="BE223" i="28" a="1"/>
  <c r="BE223" i="28" s="1"/>
  <c r="BF223" i="28" s="1"/>
  <c r="AS223" i="28" a="1"/>
  <c r="AS223" i="28" s="1"/>
  <c r="AT223" i="28" s="1"/>
  <c r="AG215" i="28" a="1"/>
  <c r="AG215" i="28" s="1"/>
  <c r="AH215" i="28" s="1"/>
  <c r="BE215" i="28" a="1"/>
  <c r="BE215" i="28" s="1"/>
  <c r="BF215" i="28" s="1"/>
  <c r="AK215" i="28" a="1"/>
  <c r="AK215" i="28" s="1"/>
  <c r="AC215" i="28" a="1"/>
  <c r="AC215" i="28" s="1"/>
  <c r="AD215" i="28" s="1"/>
  <c r="AO215" i="28" a="1"/>
  <c r="AO215" i="28" s="1"/>
  <c r="AS215" i="28" a="1"/>
  <c r="AS215" i="28" s="1"/>
  <c r="AW215" i="28" a="1"/>
  <c r="AW215" i="28" s="1"/>
  <c r="AX215" i="28" s="1"/>
  <c r="BA215" i="28" a="1"/>
  <c r="BA215" i="28" s="1"/>
  <c r="BB215" i="28" s="1"/>
  <c r="AO207" i="28" a="1"/>
  <c r="AO207" i="28" s="1"/>
  <c r="AP207" i="28" s="1"/>
  <c r="AW207" i="28" a="1"/>
  <c r="AW207" i="28" s="1"/>
  <c r="AX207" i="28" s="1"/>
  <c r="BA207" i="28" a="1"/>
  <c r="BA207" i="28" s="1"/>
  <c r="AG207" i="28" a="1"/>
  <c r="AG207" i="28" s="1"/>
  <c r="BE207" i="28" a="1"/>
  <c r="BE207" i="28" s="1"/>
  <c r="AC207" i="28" a="1"/>
  <c r="AC207" i="28" s="1"/>
  <c r="AD207" i="28" s="1"/>
  <c r="AS207" i="28" a="1"/>
  <c r="AS207" i="28" s="1"/>
  <c r="AT207" i="28" s="1"/>
  <c r="AK207" i="28" a="1"/>
  <c r="AK207" i="28" s="1"/>
  <c r="AL207" i="28" s="1"/>
  <c r="BE199" i="28" a="1"/>
  <c r="BE199" i="28" s="1"/>
  <c r="AG199" i="28" a="1"/>
  <c r="AG199" i="28" s="1"/>
  <c r="AH199" i="28" s="1"/>
  <c r="AS199" i="28" a="1"/>
  <c r="AS199" i="28" s="1"/>
  <c r="AT199" i="28" s="1"/>
  <c r="AK199" i="28" a="1"/>
  <c r="AK199" i="28" s="1"/>
  <c r="AL199" i="28" s="1"/>
  <c r="AO199" i="28" a="1"/>
  <c r="AO199" i="28" s="1"/>
  <c r="AP199" i="28" s="1"/>
  <c r="AC199" i="28" a="1"/>
  <c r="AC199" i="28" s="1"/>
  <c r="BA199" i="28" a="1"/>
  <c r="BA199" i="28" s="1"/>
  <c r="BB199" i="28" s="1"/>
  <c r="AW199" i="28" a="1"/>
  <c r="AW199" i="28" s="1"/>
  <c r="AX199" i="28" s="1"/>
  <c r="AK191" i="28" a="1"/>
  <c r="AK191" i="28" s="1"/>
  <c r="AL191" i="28" s="1"/>
  <c r="AS191" i="28" a="1"/>
  <c r="AS191" i="28" s="1"/>
  <c r="AO191" i="28" a="1"/>
  <c r="AO191" i="28" s="1"/>
  <c r="AW191" i="28" a="1"/>
  <c r="AW191" i="28" s="1"/>
  <c r="AX191" i="28" s="1"/>
  <c r="BA191" i="28" a="1"/>
  <c r="BA191" i="28" s="1"/>
  <c r="BB191" i="28" s="1"/>
  <c r="BE191" i="28" a="1"/>
  <c r="BE191" i="28" s="1"/>
  <c r="BF191" i="28" s="1"/>
  <c r="AC191" i="28" a="1"/>
  <c r="AC191" i="28" s="1"/>
  <c r="AD191" i="28" s="1"/>
  <c r="AG191" i="28" a="1"/>
  <c r="AG191" i="28" s="1"/>
  <c r="AH191" i="28" s="1"/>
  <c r="BE183" i="28" a="1"/>
  <c r="BE183" i="28" s="1"/>
  <c r="BF183" i="28" s="1"/>
  <c r="AC183" i="28" a="1"/>
  <c r="AC183" i="28" s="1"/>
  <c r="AD183" i="28" s="1"/>
  <c r="AG183" i="28" a="1"/>
  <c r="AG183" i="28" s="1"/>
  <c r="AS183" i="28" a="1"/>
  <c r="AS183" i="28" s="1"/>
  <c r="AO183" i="28" a="1"/>
  <c r="AO183" i="28" s="1"/>
  <c r="AP183" i="28" s="1"/>
  <c r="AK183" i="28" a="1"/>
  <c r="AK183" i="28" s="1"/>
  <c r="BA183" i="28" a="1"/>
  <c r="BA183" i="28" s="1"/>
  <c r="AW183" i="28" a="1"/>
  <c r="AW183" i="28" s="1"/>
  <c r="AX183" i="28" s="1"/>
  <c r="AC175" i="28" a="1"/>
  <c r="AC175" i="28" s="1"/>
  <c r="AD175" i="28" s="1"/>
  <c r="AS175" i="28" a="1"/>
  <c r="AS175" i="28" s="1"/>
  <c r="AT175" i="28" s="1"/>
  <c r="AO175" i="28" a="1"/>
  <c r="AO175" i="28" s="1"/>
  <c r="BA175" i="28" a="1"/>
  <c r="BA175" i="28" s="1"/>
  <c r="BB175" i="28" s="1"/>
  <c r="AW175" i="28" a="1"/>
  <c r="AW175" i="28" s="1"/>
  <c r="AX175" i="28" s="1"/>
  <c r="BE175" i="28" a="1"/>
  <c r="BE175" i="28" s="1"/>
  <c r="BF175" i="28" s="1"/>
  <c r="AK175" i="28" a="1"/>
  <c r="AK175" i="28" s="1"/>
  <c r="AL175" i="28" s="1"/>
  <c r="AG175" i="28" a="1"/>
  <c r="AG175" i="28" s="1"/>
  <c r="AH175" i="28" s="1"/>
  <c r="BA167" i="28" a="1"/>
  <c r="BA167" i="28" s="1"/>
  <c r="BB167" i="28" s="1"/>
  <c r="AK167" i="28" a="1"/>
  <c r="AK167" i="28" s="1"/>
  <c r="AL167" i="28" s="1"/>
  <c r="AC167" i="28" a="1"/>
  <c r="AC167" i="28" s="1"/>
  <c r="AD167" i="28" s="1"/>
  <c r="AS167" i="28" a="1"/>
  <c r="AS167" i="28" s="1"/>
  <c r="AT167" i="28" s="1"/>
  <c r="BE167" i="28" a="1"/>
  <c r="BE167" i="28" s="1"/>
  <c r="BF167" i="28" s="1"/>
  <c r="AO167" i="28" a="1"/>
  <c r="AO167" i="28" s="1"/>
  <c r="AP167" i="28" s="1"/>
  <c r="AG167" i="28" a="1"/>
  <c r="AG167" i="28" s="1"/>
  <c r="AH167" i="28" s="1"/>
  <c r="AW167" i="28" a="1"/>
  <c r="AW167" i="28" s="1"/>
  <c r="AX167" i="28" s="1"/>
  <c r="BA159" i="28" a="1"/>
  <c r="BA159" i="28" s="1"/>
  <c r="BB159" i="28" s="1"/>
  <c r="AC159" i="28" a="1"/>
  <c r="AC159" i="28" s="1"/>
  <c r="AG159" i="28" a="1"/>
  <c r="AG159" i="28" s="1"/>
  <c r="AS159" i="28" a="1"/>
  <c r="AS159" i="28" s="1"/>
  <c r="BE159" i="28" a="1"/>
  <c r="BE159" i="28" s="1"/>
  <c r="BF159" i="28" s="1"/>
  <c r="AK159" i="28" a="1"/>
  <c r="AK159" i="28" s="1"/>
  <c r="AL159" i="28" s="1"/>
  <c r="AO159" i="28" a="1"/>
  <c r="AO159" i="28" s="1"/>
  <c r="AP159" i="28" s="1"/>
  <c r="AW159" i="28" a="1"/>
  <c r="AW159" i="28" s="1"/>
  <c r="AX159" i="28" s="1"/>
  <c r="AO151" i="28" a="1"/>
  <c r="AO151" i="28" s="1"/>
  <c r="AP151" i="28" s="1"/>
  <c r="AW151" i="28" a="1"/>
  <c r="AW151" i="28" s="1"/>
  <c r="AX151" i="28" s="1"/>
  <c r="BA151" i="28" a="1"/>
  <c r="BA151" i="28" s="1"/>
  <c r="AG151" i="28" a="1"/>
  <c r="AG151" i="28" s="1"/>
  <c r="AH151" i="28" s="1"/>
  <c r="BE151" i="28" a="1"/>
  <c r="BE151" i="28" s="1"/>
  <c r="BF151" i="28" s="1"/>
  <c r="AK151" i="28" a="1"/>
  <c r="AK151" i="28" s="1"/>
  <c r="AL151" i="28" s="1"/>
  <c r="AS151" i="28" a="1"/>
  <c r="AS151" i="28" s="1"/>
  <c r="AK143" i="28" a="1"/>
  <c r="AK143" i="28" s="1"/>
  <c r="AL143" i="28" s="1"/>
  <c r="AS143" i="28" a="1"/>
  <c r="AS143" i="28" s="1"/>
  <c r="AW143" i="28" a="1"/>
  <c r="AW143" i="28" s="1"/>
  <c r="AX143" i="28" s="1"/>
  <c r="BE143" i="28" a="1"/>
  <c r="BE143" i="28" s="1"/>
  <c r="BF143" i="28" s="1"/>
  <c r="AC143" i="28" a="1"/>
  <c r="AC143" i="28" s="1"/>
  <c r="AD143" i="28" s="1"/>
  <c r="BA143" i="28" a="1"/>
  <c r="BA143" i="28" s="1"/>
  <c r="BB143" i="28" s="1"/>
  <c r="AO143" i="28" a="1"/>
  <c r="AO143" i="28" s="1"/>
  <c r="AP143" i="28" s="1"/>
  <c r="AG143" i="28" a="1"/>
  <c r="AG143" i="28" s="1"/>
  <c r="AC135" i="28" a="1"/>
  <c r="AC135" i="28" s="1"/>
  <c r="AD135" i="28" s="1"/>
  <c r="AS135" i="28" a="1"/>
  <c r="AS135" i="28" s="1"/>
  <c r="AT135" i="28" s="1"/>
  <c r="AO135" i="28" a="1"/>
  <c r="AO135" i="28" s="1"/>
  <c r="AP135" i="28" s="1"/>
  <c r="AG135" i="28" a="1"/>
  <c r="AG135" i="28" s="1"/>
  <c r="AH135" i="28" s="1"/>
  <c r="AW135" i="28" a="1"/>
  <c r="AW135" i="28" s="1"/>
  <c r="AX135" i="28" s="1"/>
  <c r="BA135" i="28" a="1"/>
  <c r="BA135" i="28" s="1"/>
  <c r="BB135" i="28" s="1"/>
  <c r="AK135" i="28" a="1"/>
  <c r="AK135" i="28" s="1"/>
  <c r="BE135" i="28" a="1"/>
  <c r="BE135" i="28" s="1"/>
  <c r="BF135" i="28" s="1"/>
  <c r="BA127" i="28" a="1"/>
  <c r="BA127" i="28" s="1"/>
  <c r="BB127" i="28" s="1"/>
  <c r="BE127" i="28" a="1"/>
  <c r="BE127" i="28" s="1"/>
  <c r="BF127" i="28" s="1"/>
  <c r="AC127" i="28" a="1"/>
  <c r="AC127" i="28" s="1"/>
  <c r="AD127" i="28" s="1"/>
  <c r="AG127" i="28" a="1"/>
  <c r="AG127" i="28" s="1"/>
  <c r="AH127" i="28" s="1"/>
  <c r="AO127" i="28" a="1"/>
  <c r="AO127" i="28" s="1"/>
  <c r="AP127" i="28" s="1"/>
  <c r="AS127" i="28" a="1"/>
  <c r="AS127" i="28" s="1"/>
  <c r="AT127" i="28" s="1"/>
  <c r="AW127" i="28" a="1"/>
  <c r="AW127" i="28" s="1"/>
  <c r="AX127" i="28" s="1"/>
  <c r="AK127" i="28" a="1"/>
  <c r="AK127" i="28" s="1"/>
  <c r="AL127" i="28" s="1"/>
  <c r="AG119" i="28" a="1"/>
  <c r="AG119" i="28" s="1"/>
  <c r="AH119" i="28" s="1"/>
  <c r="AS119" i="28" a="1"/>
  <c r="AS119" i="28" s="1"/>
  <c r="AK119" i="28" a="1"/>
  <c r="AK119" i="28" s="1"/>
  <c r="AL119" i="28" s="1"/>
  <c r="BA119" i="28" a="1"/>
  <c r="BA119" i="28" s="1"/>
  <c r="BB119" i="28" s="1"/>
  <c r="AO119" i="28" a="1"/>
  <c r="AO119" i="28" s="1"/>
  <c r="AP119" i="28" s="1"/>
  <c r="AW119" i="28" a="1"/>
  <c r="AW119" i="28" s="1"/>
  <c r="AX119" i="28" s="1"/>
  <c r="BE119" i="28" a="1"/>
  <c r="BE119" i="28" s="1"/>
  <c r="AC119" i="28" a="1"/>
  <c r="AC119" i="28" s="1"/>
  <c r="AC111" i="28" a="1"/>
  <c r="AC111" i="28" s="1"/>
  <c r="AD111" i="28" s="1"/>
  <c r="AO111" i="28" a="1"/>
  <c r="AO111" i="28" s="1"/>
  <c r="AP111" i="28" s="1"/>
  <c r="AW111" i="28" a="1"/>
  <c r="AW111" i="28" s="1"/>
  <c r="BE111" i="28" a="1"/>
  <c r="BE111" i="28" s="1"/>
  <c r="BF111" i="28" s="1"/>
  <c r="AG111" i="28" a="1"/>
  <c r="AG111" i="28" s="1"/>
  <c r="AH111" i="28" s="1"/>
  <c r="AK111" i="28" a="1"/>
  <c r="AK111" i="28" s="1"/>
  <c r="AS111" i="28" a="1"/>
  <c r="AS111" i="28" s="1"/>
  <c r="BA111" i="28" a="1"/>
  <c r="BA111" i="28" s="1"/>
  <c r="BB111" i="28" s="1"/>
  <c r="AS103" i="28" a="1"/>
  <c r="AS103" i="28" s="1"/>
  <c r="AO103" i="28" a="1"/>
  <c r="AO103" i="28" s="1"/>
  <c r="AP103" i="28" s="1"/>
  <c r="BE103" i="28" a="1"/>
  <c r="BE103" i="28" s="1"/>
  <c r="BF103" i="28" s="1"/>
  <c r="AW103" i="28" a="1"/>
  <c r="AW103" i="28" s="1"/>
  <c r="AX103" i="28" s="1"/>
  <c r="AC103" i="28" a="1"/>
  <c r="AC103" i="28" s="1"/>
  <c r="AD103" i="28" s="1"/>
  <c r="BA103" i="28" a="1"/>
  <c r="BA103" i="28" s="1"/>
  <c r="BB103" i="28" s="1"/>
  <c r="AK103" i="28" a="1"/>
  <c r="AK103" i="28" s="1"/>
  <c r="AL103" i="28" s="1"/>
  <c r="AG103" i="28" a="1"/>
  <c r="AG103" i="28" s="1"/>
  <c r="AH103" i="28" s="1"/>
  <c r="AK95" i="28" a="1"/>
  <c r="AK95" i="28" s="1"/>
  <c r="AL95" i="28" s="1"/>
  <c r="AO95" i="28" a="1"/>
  <c r="AO95" i="28" s="1"/>
  <c r="AP95" i="28" s="1"/>
  <c r="BE95" i="28" a="1"/>
  <c r="BE95" i="28" s="1"/>
  <c r="BF95" i="28" s="1"/>
  <c r="AS95" i="28" a="1"/>
  <c r="AS95" i="28" s="1"/>
  <c r="AT95" i="28" s="1"/>
  <c r="AW95" i="28" a="1"/>
  <c r="AW95" i="28" s="1"/>
  <c r="AX95" i="28" s="1"/>
  <c r="BA95" i="28" a="1"/>
  <c r="BA95" i="28" s="1"/>
  <c r="BB95" i="28" s="1"/>
  <c r="AC95" i="28" a="1"/>
  <c r="AC95" i="28" s="1"/>
  <c r="AD95" i="28" s="1"/>
  <c r="AG95" i="28" a="1"/>
  <c r="AG95" i="28" s="1"/>
  <c r="AH95" i="28" s="1"/>
  <c r="BA87" i="28" a="1"/>
  <c r="BA87" i="28" s="1"/>
  <c r="BB87" i="28" s="1"/>
  <c r="AG87" i="28" a="1"/>
  <c r="AG87" i="28" s="1"/>
  <c r="AH87" i="28" s="1"/>
  <c r="BE87" i="28" a="1"/>
  <c r="BE87" i="28" s="1"/>
  <c r="BF87" i="28" s="1"/>
  <c r="AO87" i="28" a="1"/>
  <c r="AO87" i="28" s="1"/>
  <c r="AP87" i="28" s="1"/>
  <c r="AC87" i="28" a="1"/>
  <c r="AC87" i="28" s="1"/>
  <c r="AD87" i="28" s="1"/>
  <c r="AK87" i="28" a="1"/>
  <c r="AK87" i="28" s="1"/>
  <c r="AS87" i="28" a="1"/>
  <c r="AS87" i="28" s="1"/>
  <c r="AW87" i="28" a="1"/>
  <c r="AW87" i="28" s="1"/>
  <c r="AX87" i="28" s="1"/>
  <c r="AW79" i="28" a="1"/>
  <c r="AW79" i="28" s="1"/>
  <c r="AX79" i="28" s="1"/>
  <c r="BA79" i="28" a="1"/>
  <c r="BA79" i="28" s="1"/>
  <c r="BB79" i="28" s="1"/>
  <c r="AK79" i="28" a="1"/>
  <c r="AK79" i="28" s="1"/>
  <c r="BE79" i="28" a="1"/>
  <c r="BE79" i="28" s="1"/>
  <c r="BF79" i="28" s="1"/>
  <c r="AO79" i="28" a="1"/>
  <c r="AO79" i="28" s="1"/>
  <c r="AP79" i="28" s="1"/>
  <c r="AG79" i="28" a="1"/>
  <c r="AG79" i="28" s="1"/>
  <c r="AH79" i="28" s="1"/>
  <c r="AS79" i="28" a="1"/>
  <c r="AS79" i="28" s="1"/>
  <c r="AT79" i="28" s="1"/>
  <c r="AC79" i="28" a="1"/>
  <c r="AC79" i="28" s="1"/>
  <c r="AD79" i="28" s="1"/>
  <c r="AC71" i="28" a="1"/>
  <c r="AC71" i="28" s="1"/>
  <c r="AD71" i="28" s="1"/>
  <c r="AO71" i="28" a="1"/>
  <c r="AO71" i="28" s="1"/>
  <c r="AP71" i="28" s="1"/>
  <c r="AK71" i="28" a="1"/>
  <c r="AK71" i="28" s="1"/>
  <c r="AW71" i="28" a="1"/>
  <c r="AW71" i="28" s="1"/>
  <c r="AX71" i="28" s="1"/>
  <c r="AG71" i="28" a="1"/>
  <c r="AG71" i="28" s="1"/>
  <c r="AH71" i="28" s="1"/>
  <c r="BA71" i="28" a="1"/>
  <c r="BA71" i="28" s="1"/>
  <c r="AS71" i="28" a="1"/>
  <c r="AS71" i="28" s="1"/>
  <c r="AT71" i="28" s="1"/>
  <c r="BE71" i="28" a="1"/>
  <c r="BE71" i="28" s="1"/>
  <c r="BF71" i="28" s="1"/>
  <c r="BA63" i="28" a="1"/>
  <c r="BA63" i="28" s="1"/>
  <c r="BB63" i="28" s="1"/>
  <c r="AC63" i="28" a="1"/>
  <c r="AC63" i="28" s="1"/>
  <c r="AD63" i="28" s="1"/>
  <c r="BE63" i="28" a="1"/>
  <c r="BE63" i="28" s="1"/>
  <c r="BF63" i="28" s="1"/>
  <c r="AO63" i="28" a="1"/>
  <c r="AO63" i="28" s="1"/>
  <c r="AK63" i="28" a="1"/>
  <c r="AK63" i="28" s="1"/>
  <c r="AW63" i="28" a="1"/>
  <c r="AW63" i="28" s="1"/>
  <c r="AX63" i="28" s="1"/>
  <c r="AS63" i="28" a="1"/>
  <c r="AS63" i="28" s="1"/>
  <c r="AT63" i="28" s="1"/>
  <c r="AG63" i="28" a="1"/>
  <c r="AG63" i="28" s="1"/>
  <c r="AS55" i="28" a="1"/>
  <c r="AS55" i="28" s="1"/>
  <c r="AT55" i="28" s="1"/>
  <c r="BA55" i="28" a="1"/>
  <c r="BA55" i="28" s="1"/>
  <c r="BB55" i="28" s="1"/>
  <c r="AO55" i="28" a="1"/>
  <c r="AO55" i="28" s="1"/>
  <c r="AP55" i="28" s="1"/>
  <c r="BE55" i="28" a="1"/>
  <c r="BE55" i="28" s="1"/>
  <c r="BF55" i="28" s="1"/>
  <c r="AG55" i="28" a="1"/>
  <c r="AG55" i="28" s="1"/>
  <c r="AH55" i="28" s="1"/>
  <c r="AC55" i="28" a="1"/>
  <c r="AC55" i="28" s="1"/>
  <c r="AD55" i="28" s="1"/>
  <c r="AW55" i="28" a="1"/>
  <c r="AW55" i="28" s="1"/>
  <c r="AX55" i="28" s="1"/>
  <c r="AK55" i="28" a="1"/>
  <c r="AK55" i="28" s="1"/>
  <c r="AC47" i="28" a="1"/>
  <c r="AC47" i="28" s="1"/>
  <c r="AD47" i="28" s="1"/>
  <c r="AG47" i="28" a="1"/>
  <c r="AG47" i="28" s="1"/>
  <c r="AH47" i="28" s="1"/>
  <c r="BA47" i="28" a="1"/>
  <c r="BA47" i="28" s="1"/>
  <c r="BB47" i="28" s="1"/>
  <c r="AO47" i="28" a="1"/>
  <c r="AO47" i="28" s="1"/>
  <c r="AP47" i="28" s="1"/>
  <c r="AK47" i="28" a="1"/>
  <c r="AK47" i="28" s="1"/>
  <c r="AS47" i="28" a="1"/>
  <c r="AS47" i="28" s="1"/>
  <c r="BE47" i="28" a="1"/>
  <c r="BE47" i="28" s="1"/>
  <c r="BF47" i="28" s="1"/>
  <c r="AW47" i="28" a="1"/>
  <c r="AW47" i="28" s="1"/>
  <c r="AW39" i="28" a="1"/>
  <c r="AW39" i="28" s="1"/>
  <c r="AX39" i="28" s="1"/>
  <c r="BE39" i="28" a="1"/>
  <c r="BE39" i="28" s="1"/>
  <c r="BF39" i="28" s="1"/>
  <c r="BA39" i="28" a="1"/>
  <c r="BA39" i="28" s="1"/>
  <c r="AG39" i="28" a="1"/>
  <c r="AG39" i="28" s="1"/>
  <c r="AH39" i="28" s="1"/>
  <c r="AC39" i="28" a="1"/>
  <c r="AC39" i="28" s="1"/>
  <c r="AD39" i="28" s="1"/>
  <c r="AK39" i="28" a="1"/>
  <c r="AK39" i="28" s="1"/>
  <c r="AL39" i="28" s="1"/>
  <c r="AS39" i="28" a="1"/>
  <c r="AS39" i="28" s="1"/>
  <c r="AO39" i="28" a="1"/>
  <c r="AO39" i="28" s="1"/>
  <c r="AP39" i="28" s="1"/>
  <c r="AW31" i="28" a="1"/>
  <c r="AW31" i="28" s="1"/>
  <c r="AX31" i="28" s="1"/>
  <c r="BA31" i="28" a="1"/>
  <c r="BA31" i="28" s="1"/>
  <c r="AO31" i="28" a="1"/>
  <c r="AO31" i="28" s="1"/>
  <c r="AP31" i="28" s="1"/>
  <c r="AG31" i="28" a="1"/>
  <c r="AG31" i="28" s="1"/>
  <c r="AH31" i="28" s="1"/>
  <c r="AK31" i="28" a="1"/>
  <c r="AK31" i="28" s="1"/>
  <c r="AL31" i="28" s="1"/>
  <c r="AC31" i="28" a="1"/>
  <c r="AC31" i="28" s="1"/>
  <c r="AD31" i="28" s="1"/>
  <c r="AS31" i="28" a="1"/>
  <c r="AS31" i="28" s="1"/>
  <c r="AT31" i="28" s="1"/>
  <c r="BE31" i="28" a="1"/>
  <c r="BE31" i="28" s="1"/>
  <c r="AC13" i="28" a="1"/>
  <c r="AC13" i="28" s="1"/>
  <c r="AD13" i="28" s="1"/>
  <c r="AK13" i="28" a="1"/>
  <c r="AK13" i="28" s="1"/>
  <c r="AL13" i="28" s="1"/>
  <c r="AW13" i="28" a="1"/>
  <c r="AW13" i="28" s="1"/>
  <c r="AO13" i="28" a="1"/>
  <c r="AO13" i="28" s="1"/>
  <c r="AP13" i="28" s="1"/>
  <c r="BA13" i="28" a="1"/>
  <c r="BA13" i="28" s="1"/>
  <c r="BB13" i="28" s="1"/>
  <c r="AG13" i="28" a="1"/>
  <c r="AG13" i="28" s="1"/>
  <c r="AC29" i="28" a="1"/>
  <c r="AC29" i="28" s="1"/>
  <c r="AD29" i="28" s="1"/>
  <c r="AG29" i="28" a="1"/>
  <c r="AG29" i="28" s="1"/>
  <c r="AH29" i="28" s="1"/>
  <c r="AW29" i="28" a="1"/>
  <c r="AW29" i="28" s="1"/>
  <c r="AX29" i="28" s="1"/>
  <c r="AK29" i="28" a="1"/>
  <c r="AK29" i="28" s="1"/>
  <c r="AL29" i="28" s="1"/>
  <c r="BE29" i="28" a="1"/>
  <c r="BE29" i="28" s="1"/>
  <c r="BA29" i="28" a="1"/>
  <c r="BA29" i="28" s="1"/>
  <c r="BB29" i="28" s="1"/>
  <c r="AO29" i="28" a="1"/>
  <c r="AO29" i="28" s="1"/>
  <c r="AP29" i="28" s="1"/>
  <c r="AS29" i="28" a="1"/>
  <c r="AS29" i="28" s="1"/>
  <c r="AT29" i="28" s="1"/>
  <c r="AS21" i="28" a="1"/>
  <c r="AS21" i="28" s="1"/>
  <c r="AT21" i="28" s="1"/>
  <c r="AK21" i="28" a="1"/>
  <c r="AK21" i="28" s="1"/>
  <c r="AL21" i="28" s="1"/>
  <c r="AG21" i="28" a="1"/>
  <c r="AG21" i="28" s="1"/>
  <c r="BA21" i="28" a="1"/>
  <c r="BA21" i="28" s="1"/>
  <c r="BB21" i="28" s="1"/>
  <c r="AC21" i="28" a="1"/>
  <c r="AC21" i="28" s="1"/>
  <c r="AD21" i="28" s="1"/>
  <c r="AW21" i="28" a="1"/>
  <c r="AW21" i="28" s="1"/>
  <c r="AX21" i="28" s="1"/>
  <c r="BE21" i="28" a="1"/>
  <c r="BE21" i="28" s="1"/>
  <c r="BF21" i="28" s="1"/>
  <c r="AO21" i="28" a="1"/>
  <c r="AO21" i="28" s="1"/>
  <c r="AP21" i="28" s="1"/>
  <c r="AC28" i="28" a="1"/>
  <c r="AC28" i="28" s="1"/>
  <c r="AD28" i="28" s="1"/>
  <c r="AS28" i="28" a="1"/>
  <c r="AS28" i="28" s="1"/>
  <c r="AT28" i="28" s="1"/>
  <c r="AO28" i="28" a="1"/>
  <c r="AO28" i="28" s="1"/>
  <c r="AP28" i="28" s="1"/>
  <c r="BA28" i="28" a="1"/>
  <c r="BA28" i="28" s="1"/>
  <c r="BB28" i="28" s="1"/>
  <c r="AK28" i="28" a="1"/>
  <c r="AK28" i="28" s="1"/>
  <c r="AL28" i="28" s="1"/>
  <c r="BE28" i="28" a="1"/>
  <c r="BE28" i="28" s="1"/>
  <c r="BF28" i="28" s="1"/>
  <c r="AW28" i="28" a="1"/>
  <c r="AW28" i="28" s="1"/>
  <c r="AX28" i="28" s="1"/>
  <c r="AG28" i="28" a="1"/>
  <c r="AG28" i="28" s="1"/>
  <c r="AH28" i="28" s="1"/>
  <c r="AG20" i="28" a="1"/>
  <c r="AG20" i="28" s="1"/>
  <c r="AH20" i="28" s="1"/>
  <c r="BE20" i="28" a="1"/>
  <c r="BE20" i="28" s="1"/>
  <c r="AO20" i="28" a="1"/>
  <c r="AO20" i="28" s="1"/>
  <c r="AP20" i="28" s="1"/>
  <c r="AS20" i="28" a="1"/>
  <c r="AS20" i="28" s="1"/>
  <c r="AT20" i="28" s="1"/>
  <c r="AK20" i="28" a="1"/>
  <c r="AK20" i="28" s="1"/>
  <c r="AC20" i="28" a="1"/>
  <c r="AC20" i="28" s="1"/>
  <c r="AD20" i="28" s="1"/>
  <c r="AW20" i="28" a="1"/>
  <c r="AW20" i="28" s="1"/>
  <c r="AX20" i="28" s="1"/>
  <c r="BA20" i="28" a="1"/>
  <c r="BA20" i="28" s="1"/>
  <c r="AC30" i="28" a="1"/>
  <c r="AC30" i="28" s="1"/>
  <c r="AD30" i="28" s="1"/>
  <c r="AO30" i="28" a="1"/>
  <c r="AO30" i="28" s="1"/>
  <c r="AP30" i="28" s="1"/>
  <c r="AK30" i="28" a="1"/>
  <c r="AK30" i="28" s="1"/>
  <c r="AL30" i="28" s="1"/>
  <c r="BA30" i="28" a="1"/>
  <c r="BA30" i="28" s="1"/>
  <c r="BB30" i="28" s="1"/>
  <c r="AW30" i="28" a="1"/>
  <c r="AW30" i="28" s="1"/>
  <c r="AX30" i="28" s="1"/>
  <c r="AG30" i="28" a="1"/>
  <c r="AG30" i="28" s="1"/>
  <c r="AH30" i="28" s="1"/>
  <c r="BE30" i="28" a="1"/>
  <c r="BE30" i="28" s="1"/>
  <c r="BF30" i="28" s="1"/>
  <c r="AS30" i="28" a="1"/>
  <c r="AS30" i="28" s="1"/>
  <c r="AT30" i="28" s="1"/>
  <c r="AO27" i="28" a="1"/>
  <c r="AO27" i="28" s="1"/>
  <c r="AP27" i="28" s="1"/>
  <c r="BE27" i="28" a="1"/>
  <c r="BE27" i="28" s="1"/>
  <c r="BF27" i="28" s="1"/>
  <c r="BA27" i="28" a="1"/>
  <c r="BA27" i="28" s="1"/>
  <c r="BB27" i="28" s="1"/>
  <c r="AK27" i="28" a="1"/>
  <c r="AK27" i="28" s="1"/>
  <c r="AL27" i="28" s="1"/>
  <c r="AC27" i="28" a="1"/>
  <c r="AC27" i="28" s="1"/>
  <c r="AD27" i="28" s="1"/>
  <c r="AG27" i="28" a="1"/>
  <c r="AG27" i="28" s="1"/>
  <c r="AH27" i="28" s="1"/>
  <c r="AW27" i="28" a="1"/>
  <c r="AW27" i="28" s="1"/>
  <c r="AX27" i="28" s="1"/>
  <c r="AS27" i="28" a="1"/>
  <c r="AS27" i="28" s="1"/>
  <c r="AT27" i="28" s="1"/>
  <c r="AK19" i="28" a="1"/>
  <c r="AK19" i="28" s="1"/>
  <c r="AL19" i="28" s="1"/>
  <c r="AW19" i="28" a="1"/>
  <c r="AW19" i="28" s="1"/>
  <c r="AX19" i="28" s="1"/>
  <c r="AC19" i="28" a="1"/>
  <c r="AC19" i="28" s="1"/>
  <c r="AD19" i="28" s="1"/>
  <c r="BA19" i="28" a="1"/>
  <c r="BA19" i="28" s="1"/>
  <c r="BB19" i="28" s="1"/>
  <c r="AO19" i="28" a="1"/>
  <c r="AO19" i="28" s="1"/>
  <c r="AP19" i="28" s="1"/>
  <c r="AG19" i="28" a="1"/>
  <c r="AG19" i="28" s="1"/>
  <c r="AH19" i="28" s="1"/>
  <c r="BA26" i="28" a="1"/>
  <c r="BA26" i="28" s="1"/>
  <c r="BB26" i="28" s="1"/>
  <c r="AK26" i="28" a="1"/>
  <c r="AK26" i="28" s="1"/>
  <c r="AG26" i="28" a="1"/>
  <c r="AG26" i="28" s="1"/>
  <c r="AH26" i="28" s="1"/>
  <c r="AO26" i="28" a="1"/>
  <c r="AO26" i="28" s="1"/>
  <c r="AP26" i="28" s="1"/>
  <c r="AW26" i="28" a="1"/>
  <c r="AW26" i="28" s="1"/>
  <c r="AC26" i="28" a="1"/>
  <c r="AC26" i="28" s="1"/>
  <c r="AD26" i="28" s="1"/>
  <c r="BE26" i="28" a="1"/>
  <c r="BE26" i="28" s="1"/>
  <c r="BF26" i="28" s="1"/>
  <c r="AS26" i="28" a="1"/>
  <c r="AS26" i="28" s="1"/>
  <c r="AT26" i="28" s="1"/>
  <c r="BA18" i="28" a="1"/>
  <c r="BA18" i="28" s="1"/>
  <c r="BB18" i="28" s="1"/>
  <c r="AC18" i="28" a="1"/>
  <c r="AC18" i="28" s="1"/>
  <c r="AD18" i="28" s="1"/>
  <c r="AO18" i="28" a="1"/>
  <c r="AO18" i="28" s="1"/>
  <c r="AP18" i="28" s="1"/>
  <c r="AW18" i="28" a="1"/>
  <c r="AW18" i="28" s="1"/>
  <c r="AK18" i="28" a="1"/>
  <c r="AK18" i="28" s="1"/>
  <c r="AL18" i="28" s="1"/>
  <c r="AG18" i="28" a="1"/>
  <c r="AG18" i="28" s="1"/>
  <c r="BE25" i="28" a="1"/>
  <c r="BE25" i="28" s="1"/>
  <c r="BF25" i="28" s="1"/>
  <c r="AC25" i="28" a="1"/>
  <c r="AC25" i="28" s="1"/>
  <c r="AD25" i="28" s="1"/>
  <c r="AK25" i="28" a="1"/>
  <c r="AK25" i="28" s="1"/>
  <c r="AO25" i="28" a="1"/>
  <c r="AO25" i="28" s="1"/>
  <c r="AP25" i="28" s="1"/>
  <c r="BA25" i="28" a="1"/>
  <c r="BA25" i="28" s="1"/>
  <c r="BB25" i="28" s="1"/>
  <c r="AW25" i="28" a="1"/>
  <c r="AW25" i="28" s="1"/>
  <c r="AX25" i="28" s="1"/>
  <c r="AG25" i="28" a="1"/>
  <c r="AG25" i="28" s="1"/>
  <c r="AH25" i="28" s="1"/>
  <c r="AS25" i="28" a="1"/>
  <c r="AS25" i="28" s="1"/>
  <c r="AT25" i="28" s="1"/>
  <c r="AW17" i="28" a="1"/>
  <c r="AW17" i="28" s="1"/>
  <c r="AX17" i="28" s="1"/>
  <c r="AG17" i="28" a="1"/>
  <c r="AG17" i="28" s="1"/>
  <c r="AH17" i="28" s="1"/>
  <c r="AO17" i="28" a="1"/>
  <c r="AO17" i="28" s="1"/>
  <c r="AP17" i="28" s="1"/>
  <c r="BA17" i="28" a="1"/>
  <c r="BA17" i="28" s="1"/>
  <c r="AK17" i="28" a="1"/>
  <c r="AK17" i="28" s="1"/>
  <c r="AL17" i="28" s="1"/>
  <c r="AC17" i="28" a="1"/>
  <c r="AC17" i="28" s="1"/>
  <c r="AD17" i="28" s="1"/>
  <c r="AS24" i="28" a="1"/>
  <c r="AS24" i="28" s="1"/>
  <c r="AT24" i="28" s="1"/>
  <c r="AK24" i="28" a="1"/>
  <c r="AK24" i="28" s="1"/>
  <c r="AL24" i="28" s="1"/>
  <c r="BE24" i="28" a="1"/>
  <c r="BE24" i="28" s="1"/>
  <c r="AW24" i="28" a="1"/>
  <c r="AW24" i="28" s="1"/>
  <c r="AX24" i="28" s="1"/>
  <c r="BA24" i="28" a="1"/>
  <c r="BA24" i="28" s="1"/>
  <c r="BB24" i="28" s="1"/>
  <c r="AG24" i="28" a="1"/>
  <c r="AG24" i="28" s="1"/>
  <c r="AH24" i="28" s="1"/>
  <c r="AC24" i="28" a="1"/>
  <c r="AC24" i="28" s="1"/>
  <c r="AD24" i="28" s="1"/>
  <c r="AO24" i="28" a="1"/>
  <c r="AO24" i="28" s="1"/>
  <c r="AP24" i="28" s="1"/>
  <c r="AK15" i="28" a="1"/>
  <c r="AK15" i="28" s="1"/>
  <c r="AL15" i="28" s="1"/>
  <c r="AC15" i="28" a="1"/>
  <c r="AC15" i="28" s="1"/>
  <c r="AD15" i="28" s="1"/>
  <c r="AW15" i="28" a="1"/>
  <c r="AW15" i="28" s="1"/>
  <c r="AX15" i="28" s="1"/>
  <c r="AO15" i="28" a="1"/>
  <c r="AO15" i="28" s="1"/>
  <c r="AP15" i="28" s="1"/>
  <c r="BA15" i="28" a="1"/>
  <c r="BA15" i="28" s="1"/>
  <c r="BB15" i="28" s="1"/>
  <c r="AG15" i="28" a="1"/>
  <c r="AG15" i="28" s="1"/>
  <c r="AH15" i="28" s="1"/>
  <c r="BE22" i="28" a="1"/>
  <c r="BE22" i="28" s="1"/>
  <c r="BF22" i="28" s="1"/>
  <c r="AK22" i="28" a="1"/>
  <c r="AK22" i="28" s="1"/>
  <c r="AG22" i="28" a="1"/>
  <c r="AG22" i="28" s="1"/>
  <c r="AH22" i="28" s="1"/>
  <c r="BA22" i="28" a="1"/>
  <c r="BA22" i="28" s="1"/>
  <c r="BB22" i="28" s="1"/>
  <c r="AS22" i="28" a="1"/>
  <c r="AS22" i="28" s="1"/>
  <c r="AT22" i="28" s="1"/>
  <c r="AC22" i="28" a="1"/>
  <c r="AC22" i="28" s="1"/>
  <c r="AD22" i="28" s="1"/>
  <c r="AW22" i="28" a="1"/>
  <c r="AW22" i="28" s="1"/>
  <c r="AX22" i="28" s="1"/>
  <c r="AO22" i="28" a="1"/>
  <c r="AO22" i="28" s="1"/>
  <c r="AK23" i="28" a="1"/>
  <c r="AK23" i="28" s="1"/>
  <c r="AL23" i="28" s="1"/>
  <c r="AO23" i="28" a="1"/>
  <c r="AO23" i="28" s="1"/>
  <c r="AP23" i="28" s="1"/>
  <c r="AG23" i="28" a="1"/>
  <c r="AG23" i="28" s="1"/>
  <c r="AH23" i="28" s="1"/>
  <c r="BA23" i="28" a="1"/>
  <c r="BA23" i="28" s="1"/>
  <c r="BB23" i="28" s="1"/>
  <c r="AS23" i="28" a="1"/>
  <c r="AS23" i="28" s="1"/>
  <c r="AC23" i="28" a="1"/>
  <c r="AC23" i="28" s="1"/>
  <c r="AD23" i="28" s="1"/>
  <c r="AW23" i="28" a="1"/>
  <c r="AW23" i="28" s="1"/>
  <c r="AX23" i="28" s="1"/>
  <c r="BE23" i="28" a="1"/>
  <c r="BE23" i="28" s="1"/>
  <c r="BF23" i="28" s="1"/>
  <c r="AG14" i="28" a="1"/>
  <c r="AG14" i="28" s="1"/>
  <c r="AH14" i="28" s="1"/>
  <c r="BA14" i="28" a="1"/>
  <c r="BA14" i="28" s="1"/>
  <c r="AK14" i="28" a="1"/>
  <c r="AK14" i="28" s="1"/>
  <c r="AL14" i="28" s="1"/>
  <c r="AO14" i="28" a="1"/>
  <c r="AO14" i="28" s="1"/>
  <c r="AW14" i="28" a="1"/>
  <c r="AW14" i="28" s="1"/>
  <c r="AX14" i="28" s="1"/>
  <c r="AC14" i="28" a="1"/>
  <c r="AC14" i="28" s="1"/>
  <c r="AD14" i="28" s="1"/>
  <c r="U322" i="28" a="1"/>
  <c r="U322" i="28" s="1"/>
  <c r="V322" i="28" s="1"/>
  <c r="Y322" i="28" a="1"/>
  <c r="Y322" i="28" s="1"/>
  <c r="Z322" i="28" s="1"/>
  <c r="BE322" i="28" a="1"/>
  <c r="BE322" i="28" s="1"/>
  <c r="BF322" i="28" s="1"/>
  <c r="AW322" i="28" a="1"/>
  <c r="AW322" i="28" s="1"/>
  <c r="AX322" i="28" s="1"/>
  <c r="AK322" i="28" a="1"/>
  <c r="AK322" i="28" s="1"/>
  <c r="AL322" i="28" s="1"/>
  <c r="AC322" i="28" a="1"/>
  <c r="AC322" i="28" s="1"/>
  <c r="AO322" i="28" a="1"/>
  <c r="AO322" i="28" s="1"/>
  <c r="AP322" i="28" s="1"/>
  <c r="AS322" i="28" a="1"/>
  <c r="AS322" i="28" s="1"/>
  <c r="AT322" i="28" s="1"/>
  <c r="Y334" i="28" a="1"/>
  <c r="Y334" i="28" s="1"/>
  <c r="Z334" i="28" s="1"/>
  <c r="AO334" i="28" a="1"/>
  <c r="AO334" i="28" s="1"/>
  <c r="AP334" i="28" s="1"/>
  <c r="BE334" i="28" a="1"/>
  <c r="BE334" i="28" s="1"/>
  <c r="BF334" i="28" s="1"/>
  <c r="AG334" i="28" a="1"/>
  <c r="AG334" i="28" s="1"/>
  <c r="AH334" i="28" s="1"/>
  <c r="AK334" i="28" a="1"/>
  <c r="AK334" i="28" s="1"/>
  <c r="AL334" i="28" s="1"/>
  <c r="U334" i="28" a="1"/>
  <c r="U334" i="28" s="1"/>
  <c r="V334" i="28" s="1"/>
  <c r="AW334" i="28" a="1"/>
  <c r="AW334" i="28" s="1"/>
  <c r="AX334" i="28" s="1"/>
  <c r="BA334" i="28" a="1"/>
  <c r="BA334" i="28" s="1"/>
  <c r="BB334" i="28" s="1"/>
  <c r="AC334" i="28" a="1"/>
  <c r="AC334" i="28" s="1"/>
  <c r="AD334" i="28" s="1"/>
  <c r="AS334" i="28" a="1"/>
  <c r="AS334" i="28" s="1"/>
  <c r="AT334" i="28" s="1"/>
  <c r="AC490" i="28" a="1"/>
  <c r="AC490" i="28" s="1"/>
  <c r="AD490" i="28" s="1"/>
  <c r="AW490" i="28" a="1"/>
  <c r="AW490" i="28" s="1"/>
  <c r="AX490" i="28" s="1"/>
  <c r="Y490" i="28" a="1"/>
  <c r="Y490" i="28" s="1"/>
  <c r="Z490" i="28" s="1"/>
  <c r="U490" i="28" a="1"/>
  <c r="U490" i="28" s="1"/>
  <c r="V490" i="28" s="1"/>
  <c r="AK490" i="28" a="1"/>
  <c r="AK490" i="28" s="1"/>
  <c r="AL490" i="28" s="1"/>
  <c r="BA490" i="28" a="1"/>
  <c r="BA490" i="28" s="1"/>
  <c r="BB490" i="28" s="1"/>
  <c r="AG490" i="28" a="1"/>
  <c r="AG490" i="28" s="1"/>
  <c r="AH490" i="28" s="1"/>
  <c r="BE490" i="28" a="1"/>
  <c r="BE490" i="28" s="1"/>
  <c r="BF490" i="28" s="1"/>
  <c r="AG466" i="28" a="1"/>
  <c r="AG466" i="28" s="1"/>
  <c r="AH466" i="28" s="1"/>
  <c r="Y466" i="28" a="1"/>
  <c r="Y466" i="28" s="1"/>
  <c r="Z466" i="28" s="1"/>
  <c r="AW466" i="28" a="1"/>
  <c r="AW466" i="28" s="1"/>
  <c r="AX466" i="28" s="1"/>
  <c r="U466" i="28" a="1"/>
  <c r="U466" i="28" s="1"/>
  <c r="V466" i="28" s="1"/>
  <c r="AO466" i="28" a="1"/>
  <c r="AO466" i="28" s="1"/>
  <c r="AP466" i="28" s="1"/>
  <c r="AS466" i="28" a="1"/>
  <c r="AS466" i="28" s="1"/>
  <c r="AT466" i="28" s="1"/>
  <c r="BA466" i="28" a="1"/>
  <c r="BA466" i="28" s="1"/>
  <c r="AK466" i="28" a="1"/>
  <c r="AK466" i="28" s="1"/>
  <c r="AL466" i="28" s="1"/>
  <c r="AC466" i="28" a="1"/>
  <c r="AC466" i="28" s="1"/>
  <c r="AD466" i="28" s="1"/>
  <c r="BE466" i="28" a="1"/>
  <c r="BE466" i="28" s="1"/>
  <c r="BF466" i="28" s="1"/>
  <c r="U442" i="28" a="1"/>
  <c r="U442" i="28" s="1"/>
  <c r="AC442" i="28" a="1"/>
  <c r="AC442" i="28" s="1"/>
  <c r="AW442" i="28" a="1"/>
  <c r="AW442" i="28" s="1"/>
  <c r="AX442" i="28" s="1"/>
  <c r="Y442" i="28" a="1"/>
  <c r="Y442" i="28" s="1"/>
  <c r="Z442" i="28" s="1"/>
  <c r="AG442" i="28" a="1"/>
  <c r="AG442" i="28" s="1"/>
  <c r="AH442" i="28" s="1"/>
  <c r="AK442" i="28" a="1"/>
  <c r="AK442" i="28" s="1"/>
  <c r="AO442" i="28" a="1"/>
  <c r="AO442" i="28" s="1"/>
  <c r="AP442" i="28" s="1"/>
  <c r="AS442" i="28" a="1"/>
  <c r="AS442" i="28" s="1"/>
  <c r="AT442" i="28" s="1"/>
  <c r="BE442" i="28" a="1"/>
  <c r="BE442" i="28" s="1"/>
  <c r="BF442" i="28" s="1"/>
  <c r="U418" i="28" a="1"/>
  <c r="U418" i="28" s="1"/>
  <c r="V418" i="28" s="1"/>
  <c r="AK418" i="28" a="1"/>
  <c r="AK418" i="28" s="1"/>
  <c r="AL418" i="28" s="1"/>
  <c r="AG418" i="28" a="1"/>
  <c r="AG418" i="28" s="1"/>
  <c r="AH418" i="28" s="1"/>
  <c r="Y418" i="28" a="1"/>
  <c r="Y418" i="28" s="1"/>
  <c r="Z418" i="28" s="1"/>
  <c r="AC418" i="28" a="1"/>
  <c r="AC418" i="28" s="1"/>
  <c r="AW418" i="28" a="1"/>
  <c r="AW418" i="28" s="1"/>
  <c r="AX418" i="28" s="1"/>
  <c r="BE418" i="28" a="1"/>
  <c r="BE418" i="28" s="1"/>
  <c r="BF418" i="28" s="1"/>
  <c r="BA418" i="28" a="1"/>
  <c r="BA418" i="28" s="1"/>
  <c r="BB418" i="28" s="1"/>
  <c r="AO418" i="28" a="1"/>
  <c r="AO418" i="28" s="1"/>
  <c r="AP418" i="28" s="1"/>
  <c r="AK394" i="28" a="1"/>
  <c r="AK394" i="28" s="1"/>
  <c r="AL394" i="28" s="1"/>
  <c r="AC394" i="28" a="1"/>
  <c r="AC394" i="28" s="1"/>
  <c r="AD394" i="28" s="1"/>
  <c r="U394" i="28" a="1"/>
  <c r="U394" i="28" s="1"/>
  <c r="V394" i="28" s="1"/>
  <c r="Y394" i="28" a="1"/>
  <c r="Y394" i="28" s="1"/>
  <c r="Z394" i="28" s="1"/>
  <c r="AO394" i="28" a="1"/>
  <c r="AO394" i="28" s="1"/>
  <c r="AP394" i="28" s="1"/>
  <c r="AS394" i="28" a="1"/>
  <c r="AS394" i="28" s="1"/>
  <c r="AT394" i="28" s="1"/>
  <c r="BE394" i="28" a="1"/>
  <c r="BE394" i="28" s="1"/>
  <c r="BF394" i="28" s="1"/>
  <c r="Y370" i="28" a="1"/>
  <c r="Y370" i="28" s="1"/>
  <c r="Z370" i="28" s="1"/>
  <c r="U370" i="28" a="1"/>
  <c r="U370" i="28" s="1"/>
  <c r="V370" i="28" s="1"/>
  <c r="AS370" i="28" a="1"/>
  <c r="AS370" i="28" s="1"/>
  <c r="AT370" i="28" s="1"/>
  <c r="BA370" i="28" a="1"/>
  <c r="BA370" i="28" s="1"/>
  <c r="BB370" i="28" s="1"/>
  <c r="AG370" i="28" a="1"/>
  <c r="AG370" i="28" s="1"/>
  <c r="AH370" i="28" s="1"/>
  <c r="BE370" i="28" a="1"/>
  <c r="BE370" i="28" s="1"/>
  <c r="BF370" i="28" s="1"/>
  <c r="AC370" i="28" a="1"/>
  <c r="AC370" i="28" s="1"/>
  <c r="AD370" i="28" s="1"/>
  <c r="AK370" i="28" a="1"/>
  <c r="AK370" i="28" s="1"/>
  <c r="AL370" i="28" s="1"/>
  <c r="AO370" i="28" a="1"/>
  <c r="AO370" i="28" s="1"/>
  <c r="AP370" i="28" s="1"/>
  <c r="Y346" i="28" a="1"/>
  <c r="Y346" i="28" s="1"/>
  <c r="Z346" i="28" s="1"/>
  <c r="AO346" i="28" a="1"/>
  <c r="AO346" i="28" s="1"/>
  <c r="AP346" i="28" s="1"/>
  <c r="BE346" i="28" a="1"/>
  <c r="BE346" i="28" s="1"/>
  <c r="BF346" i="28" s="1"/>
  <c r="BA346" i="28" a="1"/>
  <c r="BA346" i="28" s="1"/>
  <c r="BB346" i="28" s="1"/>
  <c r="AC346" i="28" a="1"/>
  <c r="AC346" i="28" s="1"/>
  <c r="AD346" i="28" s="1"/>
  <c r="AW346" i="28" a="1"/>
  <c r="AW346" i="28" s="1"/>
  <c r="AX346" i="28" s="1"/>
  <c r="U346" i="28" a="1"/>
  <c r="U346" i="28" s="1"/>
  <c r="V346" i="28" s="1"/>
  <c r="AG346" i="28" a="1"/>
  <c r="AG346" i="28" s="1"/>
  <c r="AS346" i="28" a="1"/>
  <c r="AS346" i="28" s="1"/>
  <c r="AT346" i="28" s="1"/>
  <c r="BA442" i="28" a="1"/>
  <c r="BA442" i="28" s="1"/>
  <c r="BB442" i="28" s="1"/>
  <c r="AS490" i="28" a="1"/>
  <c r="AS490" i="28" s="1"/>
  <c r="AK346" i="28" a="1"/>
  <c r="AK346" i="28" s="1"/>
  <c r="AL346" i="28" s="1"/>
  <c r="AG322" i="28" a="1"/>
  <c r="AG322" i="28" s="1"/>
  <c r="U478" i="28" a="1"/>
  <c r="U478" i="28" s="1"/>
  <c r="V478" i="28" s="1"/>
  <c r="AW478" i="28" a="1"/>
  <c r="AW478" i="28" s="1"/>
  <c r="AX478" i="28" s="1"/>
  <c r="AG478" i="28" a="1"/>
  <c r="AG478" i="28" s="1"/>
  <c r="AH478" i="28" s="1"/>
  <c r="AC478" i="28" a="1"/>
  <c r="AC478" i="28" s="1"/>
  <c r="AD478" i="28" s="1"/>
  <c r="AS478" i="28" a="1"/>
  <c r="AS478" i="28" s="1"/>
  <c r="Y478" i="28" a="1"/>
  <c r="Y478" i="28" s="1"/>
  <c r="Z478" i="28" s="1"/>
  <c r="AO478" i="28" a="1"/>
  <c r="AO478" i="28" s="1"/>
  <c r="AP478" i="28" s="1"/>
  <c r="AK478" i="28" a="1"/>
  <c r="AK478" i="28" s="1"/>
  <c r="AL478" i="28" s="1"/>
  <c r="BA478" i="28" a="1"/>
  <c r="BA478" i="28" s="1"/>
  <c r="BB478" i="28" s="1"/>
  <c r="BE478" i="28" a="1"/>
  <c r="BE478" i="28" s="1"/>
  <c r="BF478" i="28" s="1"/>
  <c r="Y454" i="28" a="1"/>
  <c r="Y454" i="28" s="1"/>
  <c r="Z454" i="28" s="1"/>
  <c r="BE454" i="28" a="1"/>
  <c r="BE454" i="28" s="1"/>
  <c r="BF454" i="28" s="1"/>
  <c r="AG454" i="28" a="1"/>
  <c r="AG454" i="28" s="1"/>
  <c r="AH454" i="28" s="1"/>
  <c r="AW454" i="28" a="1"/>
  <c r="AW454" i="28" s="1"/>
  <c r="AX454" i="28" s="1"/>
  <c r="U454" i="28" a="1"/>
  <c r="U454" i="28" s="1"/>
  <c r="V454" i="28" s="1"/>
  <c r="AS454" i="28" a="1"/>
  <c r="AS454" i="28" s="1"/>
  <c r="AT454" i="28" s="1"/>
  <c r="AC454" i="28" a="1"/>
  <c r="AC454" i="28" s="1"/>
  <c r="AD454" i="28" s="1"/>
  <c r="AK454" i="28" a="1"/>
  <c r="AK454" i="28" s="1"/>
  <c r="AL454" i="28" s="1"/>
  <c r="AO454" i="28" a="1"/>
  <c r="AO454" i="28" s="1"/>
  <c r="AP454" i="28" s="1"/>
  <c r="BA454" i="28" a="1"/>
  <c r="BA454" i="28" s="1"/>
  <c r="BB454" i="28" s="1"/>
  <c r="AG430" i="28" a="1"/>
  <c r="AG430" i="28" s="1"/>
  <c r="AH430" i="28" s="1"/>
  <c r="U430" i="28" a="1"/>
  <c r="U430" i="28" s="1"/>
  <c r="V430" i="28" s="1"/>
  <c r="AS430" i="28" a="1"/>
  <c r="AS430" i="28" s="1"/>
  <c r="AT430" i="28" s="1"/>
  <c r="AW430" i="28" a="1"/>
  <c r="AW430" i="28"/>
  <c r="AX430" i="28" s="1"/>
  <c r="AO430" i="28" a="1"/>
  <c r="AO430" i="28" s="1"/>
  <c r="AP430" i="28" s="1"/>
  <c r="Y430" i="28" a="1"/>
  <c r="Y430" i="28" s="1"/>
  <c r="Z430" i="28" s="1"/>
  <c r="AC430" i="28" a="1"/>
  <c r="AC430" i="28" s="1"/>
  <c r="AD430" i="28" s="1"/>
  <c r="AK430" i="28" a="1"/>
  <c r="AK430" i="28" s="1"/>
  <c r="AL430" i="28" s="1"/>
  <c r="BA430" i="28" a="1"/>
  <c r="BA430" i="28" s="1"/>
  <c r="BB430" i="28" s="1"/>
  <c r="BE430" i="28" a="1"/>
  <c r="BE430" i="28" s="1"/>
  <c r="BF430" i="28" s="1"/>
  <c r="AC406" i="28" a="1"/>
  <c r="AC406" i="28" s="1"/>
  <c r="AD406" i="28" s="1"/>
  <c r="Y406" i="28" a="1"/>
  <c r="Y406" i="28" s="1"/>
  <c r="Z406" i="28" s="1"/>
  <c r="AW406" i="28" a="1"/>
  <c r="AW406" i="28" s="1"/>
  <c r="AX406" i="28" s="1"/>
  <c r="BE406" i="28" a="1"/>
  <c r="BE406" i="28" s="1"/>
  <c r="BF406" i="28" s="1"/>
  <c r="U406" i="28" a="1"/>
  <c r="U406" i="28" s="1"/>
  <c r="V406" i="28" s="1"/>
  <c r="AO406" i="28" a="1"/>
  <c r="AO406" i="28" s="1"/>
  <c r="AP406" i="28" s="1"/>
  <c r="AK406" i="28" a="1"/>
  <c r="AK406" i="28" s="1"/>
  <c r="AL406" i="28" s="1"/>
  <c r="BA406" i="28" a="1"/>
  <c r="BA406" i="28" s="1"/>
  <c r="BB406" i="28" s="1"/>
  <c r="AG406" i="28" a="1"/>
  <c r="AG406" i="28" s="1"/>
  <c r="AH406" i="28" s="1"/>
  <c r="AW382" i="28" a="1"/>
  <c r="AW382" i="28" s="1"/>
  <c r="AG382" i="28" a="1"/>
  <c r="AG382" i="28" s="1"/>
  <c r="AH382" i="28" s="1"/>
  <c r="BA382" i="28" a="1"/>
  <c r="BA382" i="28" s="1"/>
  <c r="BB382" i="28" s="1"/>
  <c r="AC382" i="28" a="1"/>
  <c r="AC382" i="28" s="1"/>
  <c r="AD382" i="28" s="1"/>
  <c r="U382" i="28" a="1"/>
  <c r="U382" i="28" s="1"/>
  <c r="V382" i="28" s="1"/>
  <c r="Y382" i="28" a="1"/>
  <c r="Y382" i="28" s="1"/>
  <c r="Z382" i="28" s="1"/>
  <c r="BE382" i="28" a="1"/>
  <c r="BE382" i="28" s="1"/>
  <c r="BF382" i="28" s="1"/>
  <c r="AO382" i="28" a="1"/>
  <c r="AO382" i="28" s="1"/>
  <c r="AP382" i="28" s="1"/>
  <c r="AK382" i="28" a="1"/>
  <c r="AK382" i="28" s="1"/>
  <c r="AL382" i="28" s="1"/>
  <c r="AS382" i="28" a="1"/>
  <c r="AS382" i="28" s="1"/>
  <c r="AT382" i="28" s="1"/>
  <c r="Y358" i="28" a="1"/>
  <c r="Y358" i="28" s="1"/>
  <c r="Z358" i="28" s="1"/>
  <c r="AG358" i="28" a="1"/>
  <c r="AG358" i="28" s="1"/>
  <c r="AH358" i="28" s="1"/>
  <c r="BA358" i="28" a="1"/>
  <c r="BA358" i="28" s="1"/>
  <c r="BB358" i="28" s="1"/>
  <c r="AO358" i="28" a="1"/>
  <c r="AO358" i="28" s="1"/>
  <c r="AP358" i="28" s="1"/>
  <c r="BE358" i="28" a="1"/>
  <c r="BE358" i="28" s="1"/>
  <c r="BF358" i="28" s="1"/>
  <c r="AK358" i="28" a="1"/>
  <c r="AK358" i="28" s="1"/>
  <c r="AL358" i="28" s="1"/>
  <c r="AW358" i="28" a="1"/>
  <c r="AW358" i="28" s="1"/>
  <c r="AX358" i="28" s="1"/>
  <c r="AS358" i="28" a="1"/>
  <c r="AS358" i="28" s="1"/>
  <c r="AT358" i="28" s="1"/>
  <c r="AC358" i="28" a="1"/>
  <c r="AC358" i="28" s="1"/>
  <c r="AD358" i="28" s="1"/>
  <c r="U358" i="28" a="1"/>
  <c r="U358" i="28" s="1"/>
  <c r="BA394" i="28" a="1"/>
  <c r="BA394" i="28" s="1"/>
  <c r="BB394" i="28" s="1"/>
  <c r="U500" i="28" a="1"/>
  <c r="U500" i="28" s="1"/>
  <c r="V500" i="28" s="1"/>
  <c r="AG500" i="28" a="1"/>
  <c r="AG500" i="28" s="1"/>
  <c r="AH500" i="28" s="1"/>
  <c r="BE500" i="28" a="1"/>
  <c r="BE500" i="28" s="1"/>
  <c r="BF500" i="28" s="1"/>
  <c r="AC500" i="28" a="1"/>
  <c r="AC500" i="28" s="1"/>
  <c r="AD500" i="28" s="1"/>
  <c r="AW500" i="28" a="1"/>
  <c r="AW500" i="28" s="1"/>
  <c r="AO500" i="28" a="1"/>
  <c r="AO500" i="28" s="1"/>
  <c r="AP500" i="28" s="1"/>
  <c r="Y299" i="28" a="1"/>
  <c r="Y299" i="28" s="1"/>
  <c r="Z299" i="28" s="1"/>
  <c r="U299" i="28" a="1"/>
  <c r="U299" i="28" s="1"/>
  <c r="V299" i="28" s="1"/>
  <c r="AC299" i="28" a="1"/>
  <c r="AC299" i="28" s="1"/>
  <c r="AD299" i="28" s="1"/>
  <c r="AK299" i="28" a="1"/>
  <c r="AK299" i="28" s="1"/>
  <c r="AL299" i="28" s="1"/>
  <c r="AG299" i="28" a="1"/>
  <c r="AG299" i="28" s="1"/>
  <c r="AH299" i="28" s="1"/>
  <c r="Y287" i="28" a="1"/>
  <c r="Y287" i="28" s="1"/>
  <c r="Z287" i="28" s="1"/>
  <c r="U287" i="28" a="1"/>
  <c r="U287" i="28" s="1"/>
  <c r="V287" i="28" s="1"/>
  <c r="U275" i="28" a="1"/>
  <c r="U275" i="28" s="1"/>
  <c r="V275" i="28" s="1"/>
  <c r="AS275" i="28" a="1"/>
  <c r="AS275" i="28" s="1"/>
  <c r="AT275" i="28" s="1"/>
  <c r="AO275" i="28" a="1"/>
  <c r="AO275" i="28" s="1"/>
  <c r="AK275" i="28" a="1"/>
  <c r="AK275" i="28" s="1"/>
  <c r="AL275" i="28" s="1"/>
  <c r="Y275" i="28" a="1"/>
  <c r="Y275" i="28" s="1"/>
  <c r="Z275" i="28" s="1"/>
  <c r="BA275" i="28" a="1"/>
  <c r="BA275" i="28" s="1"/>
  <c r="BB275" i="28" s="1"/>
  <c r="U251" i="28" a="1"/>
  <c r="U251" i="28" s="1"/>
  <c r="V251" i="28" s="1"/>
  <c r="AS251" i="28" a="1"/>
  <c r="AS251" i="28" s="1"/>
  <c r="AT251" i="28" s="1"/>
  <c r="BA251" i="28" a="1"/>
  <c r="BA251" i="28" s="1"/>
  <c r="BB251" i="28" s="1"/>
  <c r="AG251" i="28" a="1"/>
  <c r="AG251" i="28" s="1"/>
  <c r="AH251" i="28" s="1"/>
  <c r="AO251" i="28" a="1"/>
  <c r="AO251" i="28" s="1"/>
  <c r="AP251" i="28" s="1"/>
  <c r="Y251" i="28" a="1"/>
  <c r="Y251" i="28" s="1"/>
  <c r="Z251" i="28" s="1"/>
  <c r="BE251" i="28" a="1"/>
  <c r="BE251" i="28" s="1"/>
  <c r="BF251" i="28" s="1"/>
  <c r="Y239" i="28" a="1"/>
  <c r="Y239" i="28" s="1"/>
  <c r="Z239" i="28" s="1"/>
  <c r="U239" i="28" a="1"/>
  <c r="U239" i="28" s="1"/>
  <c r="V239" i="28" s="1"/>
  <c r="U227" i="28" a="1"/>
  <c r="U227" i="28" s="1"/>
  <c r="V227" i="28" s="1"/>
  <c r="Y227" i="28" a="1"/>
  <c r="Y227" i="28" s="1"/>
  <c r="Z227" i="28" s="1"/>
  <c r="AW227" i="28" a="1"/>
  <c r="AW227" i="28" s="1"/>
  <c r="AX227" i="28" s="1"/>
  <c r="BA227" i="28" a="1"/>
  <c r="BA227" i="28" s="1"/>
  <c r="BB227" i="28" s="1"/>
  <c r="AG227" i="28" a="1"/>
  <c r="AG227" i="28" s="1"/>
  <c r="AH227" i="28" s="1"/>
  <c r="AK227" i="28" a="1"/>
  <c r="AK227" i="28" s="1"/>
  <c r="AL227" i="28" s="1"/>
  <c r="U215" i="28" a="1"/>
  <c r="U215" i="28" s="1"/>
  <c r="V215" i="28" s="1"/>
  <c r="Y215" i="28" a="1"/>
  <c r="Y215" i="28" s="1"/>
  <c r="Z215" i="28" s="1"/>
  <c r="Y203" i="28" a="1"/>
  <c r="Y203" i="28" s="1"/>
  <c r="Z203" i="28" s="1"/>
  <c r="BE203" i="28" a="1"/>
  <c r="BE203" i="28" s="1"/>
  <c r="BF203" i="28" s="1"/>
  <c r="AS203" i="28" a="1"/>
  <c r="AS203" i="28" s="1"/>
  <c r="AT203" i="28" s="1"/>
  <c r="AO203" i="28" a="1"/>
  <c r="AO203" i="28" s="1"/>
  <c r="AP203" i="28" s="1"/>
  <c r="Y191" i="28" a="1"/>
  <c r="Y191" i="28" s="1"/>
  <c r="Z191" i="28" s="1"/>
  <c r="U191" i="28" a="1"/>
  <c r="U191" i="28" s="1"/>
  <c r="V191" i="28" s="1"/>
  <c r="Y179" i="28" a="1"/>
  <c r="Y179" i="28" s="1"/>
  <c r="Z179" i="28" s="1"/>
  <c r="U179" i="28" a="1"/>
  <c r="U179" i="28" s="1"/>
  <c r="V179" i="28" s="1"/>
  <c r="BA179" i="28" a="1"/>
  <c r="BA179" i="28" s="1"/>
  <c r="BB179" i="28" s="1"/>
  <c r="AC179" i="28" a="1"/>
  <c r="AC179" i="28" s="1"/>
  <c r="AD179" i="28" s="1"/>
  <c r="AO179" i="28" a="1"/>
  <c r="AO179" i="28" s="1"/>
  <c r="AP179" i="28" s="1"/>
  <c r="AW179" i="28" a="1"/>
  <c r="AW179" i="28" s="1"/>
  <c r="AX179" i="28" s="1"/>
  <c r="AG179" i="28" a="1"/>
  <c r="AG179" i="28" s="1"/>
  <c r="AH179" i="28" s="1"/>
  <c r="U167" i="28" a="1"/>
  <c r="U167" i="28" s="1"/>
  <c r="V167" i="28" s="1"/>
  <c r="Y167" i="28" a="1"/>
  <c r="Y167" i="28" s="1"/>
  <c r="Z167" i="28" s="1"/>
  <c r="Y155" i="28" a="1"/>
  <c r="Y155" i="28" s="1"/>
  <c r="Z155" i="28" s="1"/>
  <c r="AC155" i="28" a="1"/>
  <c r="AC155" i="28" s="1"/>
  <c r="AD155" i="28" s="1"/>
  <c r="U155" i="28" a="1"/>
  <c r="U155" i="28" s="1"/>
  <c r="V155" i="28" s="1"/>
  <c r="AW155" i="28" a="1"/>
  <c r="AW155" i="28" s="1"/>
  <c r="AX155" i="28" s="1"/>
  <c r="AS155" i="28" a="1"/>
  <c r="AS155" i="28" s="1"/>
  <c r="AT155" i="28" s="1"/>
  <c r="AK155" i="28" a="1"/>
  <c r="AK155" i="28" s="1"/>
  <c r="AL155" i="28" s="1"/>
  <c r="AO155" i="28" a="1"/>
  <c r="AO155" i="28" s="1"/>
  <c r="AP155" i="28" s="1"/>
  <c r="Y143" i="28" a="1"/>
  <c r="Y143" i="28" s="1"/>
  <c r="Z143" i="28" s="1"/>
  <c r="U143" i="28" a="1"/>
  <c r="U143" i="28" s="1"/>
  <c r="V143" i="28" s="1"/>
  <c r="U131" i="28" a="1"/>
  <c r="U131" i="28" s="1"/>
  <c r="V131" i="28" s="1"/>
  <c r="Y131" i="28" a="1"/>
  <c r="Y131" i="28" s="1"/>
  <c r="Z131" i="28" s="1"/>
  <c r="AS131" i="28" a="1"/>
  <c r="AS131" i="28" s="1"/>
  <c r="AT131" i="28" s="1"/>
  <c r="AO131" i="28" a="1"/>
  <c r="AO131" i="28" s="1"/>
  <c r="AP131" i="28" s="1"/>
  <c r="AG131" i="28" a="1"/>
  <c r="AG131" i="28" s="1"/>
  <c r="AH131" i="28" s="1"/>
  <c r="U119" i="28" a="1"/>
  <c r="U119" i="28" s="1"/>
  <c r="V119" i="28" s="1"/>
  <c r="Y119" i="28" a="1"/>
  <c r="Y119" i="28" s="1"/>
  <c r="Z119" i="28" s="1"/>
  <c r="AC107" i="28" a="1"/>
  <c r="AC107" i="28" s="1"/>
  <c r="AD107" i="28" s="1"/>
  <c r="AW107" i="28" a="1"/>
  <c r="AW107" i="28" s="1"/>
  <c r="AX107" i="28" s="1"/>
  <c r="Y107" i="28" a="1"/>
  <c r="Y107" i="28" s="1"/>
  <c r="Z107" i="28" s="1"/>
  <c r="Y95" i="28" a="1"/>
  <c r="Y95" i="28" s="1"/>
  <c r="Z95" i="28" s="1"/>
  <c r="U95" i="28" a="1"/>
  <c r="U95" i="28" s="1"/>
  <c r="V95" i="28" s="1"/>
  <c r="Y83" i="28" a="1"/>
  <c r="Y83" i="28" s="1"/>
  <c r="Z83" i="28" s="1"/>
  <c r="U83" i="28" a="1"/>
  <c r="U83" i="28" s="1"/>
  <c r="V83" i="28" s="1"/>
  <c r="AS83" i="28" a="1"/>
  <c r="AS83" i="28" s="1"/>
  <c r="AT83" i="28" s="1"/>
  <c r="AW83" i="28" a="1"/>
  <c r="AW83" i="28" s="1"/>
  <c r="AX83" i="28" s="1"/>
  <c r="AK83" i="28" a="1"/>
  <c r="AK83" i="28" s="1"/>
  <c r="AL83" i="28" s="1"/>
  <c r="U71" i="28" a="1"/>
  <c r="U71" i="28" s="1"/>
  <c r="V71" i="28" s="1"/>
  <c r="Y71" i="28" a="1"/>
  <c r="Y71" i="28" s="1"/>
  <c r="Z71" i="28" s="1"/>
  <c r="U59" i="28" a="1"/>
  <c r="U59" i="28" s="1"/>
  <c r="V59" i="28" s="1"/>
  <c r="BA59" i="28" a="1"/>
  <c r="BA59" i="28" s="1"/>
  <c r="BB59" i="28" s="1"/>
  <c r="AC59" i="28" a="1"/>
  <c r="AC59" i="28" s="1"/>
  <c r="AD59" i="28" s="1"/>
  <c r="AK59" i="28" a="1"/>
  <c r="AK59" i="28" s="1"/>
  <c r="AL59" i="28" s="1"/>
  <c r="Y47" i="28" a="1"/>
  <c r="Y47" i="28" s="1"/>
  <c r="Z47" i="28" s="1"/>
  <c r="U47" i="28" a="1"/>
  <c r="U47" i="28" s="1"/>
  <c r="V47" i="28" s="1"/>
  <c r="U35" i="28" a="1"/>
  <c r="U35" i="28" s="1"/>
  <c r="V35" i="28" s="1"/>
  <c r="AW35" i="28" a="1"/>
  <c r="AW35" i="28" s="1"/>
  <c r="AX35" i="28" s="1"/>
  <c r="BE35" i="28" a="1"/>
  <c r="BE35" i="28" s="1"/>
  <c r="BF35" i="28" s="1"/>
  <c r="Y35" i="28" a="1"/>
  <c r="Y35" i="28" s="1"/>
  <c r="Z35" i="28" s="1"/>
  <c r="U23" i="28" a="1"/>
  <c r="U23" i="28" s="1"/>
  <c r="V23" i="28" s="1"/>
  <c r="Y23" i="28" a="1"/>
  <c r="Y23" i="28" s="1"/>
  <c r="Z23" i="28" s="1"/>
  <c r="Y318" i="28" a="1"/>
  <c r="Y318" i="28" s="1"/>
  <c r="Z318" i="28" s="1"/>
  <c r="AK318" i="28" a="1"/>
  <c r="AK318" i="28" s="1"/>
  <c r="AL318" i="28" s="1"/>
  <c r="AC318" i="28" a="1"/>
  <c r="AC318" i="28" s="1"/>
  <c r="AD318" i="28" s="1"/>
  <c r="AG318" i="28" a="1"/>
  <c r="AG318" i="28" s="1"/>
  <c r="AH318" i="28" s="1"/>
  <c r="U318" i="28" a="1"/>
  <c r="U318" i="28" s="1"/>
  <c r="V318" i="28" s="1"/>
  <c r="AW318" i="28" a="1"/>
  <c r="AW318" i="28" s="1"/>
  <c r="AX318" i="28" s="1"/>
  <c r="AO318" i="28" a="1"/>
  <c r="AO318" i="28" s="1"/>
  <c r="AP318" i="28" s="1"/>
  <c r="U306" i="28" a="1"/>
  <c r="U306" i="28" s="1"/>
  <c r="V306" i="28" s="1"/>
  <c r="AG306" i="28" a="1"/>
  <c r="AG306" i="28" s="1"/>
  <c r="AH306" i="28" s="1"/>
  <c r="U294" i="28" a="1"/>
  <c r="U294" i="28" s="1"/>
  <c r="V294" i="28" s="1"/>
  <c r="Y294" i="28" a="1"/>
  <c r="Y294" i="28" s="1"/>
  <c r="Z294" i="28" s="1"/>
  <c r="BA294" i="28" a="1"/>
  <c r="BA294" i="28" s="1"/>
  <c r="BB294" i="28" s="1"/>
  <c r="AG294" i="28" a="1"/>
  <c r="AG294" i="28" s="1"/>
  <c r="AH294" i="28" s="1"/>
  <c r="AO294" i="28" a="1"/>
  <c r="AO294" i="28" s="1"/>
  <c r="AP294" i="28" s="1"/>
  <c r="BE294" i="28" a="1"/>
  <c r="BE294" i="28" s="1"/>
  <c r="BF294" i="28" s="1"/>
  <c r="AK294" i="28" a="1"/>
  <c r="AK294" i="28" s="1"/>
  <c r="AL294" i="28" s="1"/>
  <c r="U282" i="28" a="1"/>
  <c r="U282" i="28" s="1"/>
  <c r="V282" i="28" s="1"/>
  <c r="BE282" i="28" a="1"/>
  <c r="BE282" i="28" s="1"/>
  <c r="BF282" i="28" s="1"/>
  <c r="U270" i="28" a="1"/>
  <c r="U270" i="28" s="1"/>
  <c r="V270" i="28" s="1"/>
  <c r="AS270" i="28" a="1"/>
  <c r="AS270" i="28" s="1"/>
  <c r="AT270" i="28" s="1"/>
  <c r="AC270" i="28" a="1"/>
  <c r="AC270" i="28" s="1"/>
  <c r="Y270" i="28" a="1"/>
  <c r="Y270" i="28" s="1"/>
  <c r="Z270" i="28" s="1"/>
  <c r="BE270" i="28" a="1"/>
  <c r="BE270" i="28" s="1"/>
  <c r="BF270" i="28" s="1"/>
  <c r="AW270" i="28" a="1"/>
  <c r="AW270" i="28" s="1"/>
  <c r="AX270" i="28" s="1"/>
  <c r="BA270" i="28" a="1"/>
  <c r="BA270" i="28" s="1"/>
  <c r="BB270" i="28" s="1"/>
  <c r="U258" i="28" a="1"/>
  <c r="U258" i="28" s="1"/>
  <c r="V258" i="28" s="1"/>
  <c r="Y258" i="28" a="1"/>
  <c r="Y258" i="28" s="1"/>
  <c r="Z258" i="28" s="1"/>
  <c r="AW258" i="28" a="1"/>
  <c r="AW258" i="28" s="1"/>
  <c r="AX258" i="28" s="1"/>
  <c r="AS246" i="28" a="1"/>
  <c r="AS246" i="28" s="1"/>
  <c r="AT246" i="28" s="1"/>
  <c r="BE246" i="28" a="1"/>
  <c r="BE246" i="28" s="1"/>
  <c r="BF246" i="28" s="1"/>
  <c r="AO246" i="28" a="1"/>
  <c r="AO246" i="28" s="1"/>
  <c r="AP246" i="28" s="1"/>
  <c r="BA246" i="28" a="1"/>
  <c r="BA246" i="28" s="1"/>
  <c r="BB246" i="28" s="1"/>
  <c r="AW246" i="28" a="1"/>
  <c r="AW246" i="28" s="1"/>
  <c r="U234" i="28" a="1"/>
  <c r="U234" i="28" s="1"/>
  <c r="V234" i="28" s="1"/>
  <c r="Y234" i="28" a="1"/>
  <c r="Y234" i="28" s="1"/>
  <c r="Z234" i="28" s="1"/>
  <c r="AW234" i="28" a="1"/>
  <c r="AW234" i="28" s="1"/>
  <c r="AX234" i="28" s="1"/>
  <c r="Y222" i="28" a="1"/>
  <c r="Y222" i="28" s="1"/>
  <c r="U222" i="28" a="1"/>
  <c r="U222" i="28" s="1"/>
  <c r="V222" i="28" s="1"/>
  <c r="BE222" i="28" a="1"/>
  <c r="BE222" i="28" s="1"/>
  <c r="BF222" i="28" s="1"/>
  <c r="AS222" i="28" a="1"/>
  <c r="AS222" i="28" s="1"/>
  <c r="AC222" i="28" a="1"/>
  <c r="AC222" i="28" s="1"/>
  <c r="AD222" i="28" s="1"/>
  <c r="AG222" i="28" a="1"/>
  <c r="AG222" i="28" s="1"/>
  <c r="AH222" i="28" s="1"/>
  <c r="Y210" i="28" a="1"/>
  <c r="Y210" i="28" s="1"/>
  <c r="Z210" i="28" s="1"/>
  <c r="U210" i="28" a="1"/>
  <c r="U210" i="28" s="1"/>
  <c r="V210" i="28" s="1"/>
  <c r="AS210" i="28" a="1"/>
  <c r="AS210" i="28" s="1"/>
  <c r="AT210" i="28" s="1"/>
  <c r="U198" i="28" a="1"/>
  <c r="U198" i="28" s="1"/>
  <c r="V198" i="28" s="1"/>
  <c r="AK198" i="28" a="1"/>
  <c r="AK198" i="28" s="1"/>
  <c r="AL198" i="28" s="1"/>
  <c r="AS198" i="28" a="1"/>
  <c r="AS198" i="28" s="1"/>
  <c r="AT198" i="28" s="1"/>
  <c r="Y198" i="28" a="1"/>
  <c r="Y198" i="28" s="1"/>
  <c r="Z198" i="28" s="1"/>
  <c r="BE198" i="28" a="1"/>
  <c r="BE198" i="28" s="1"/>
  <c r="BF198" i="28" s="1"/>
  <c r="AW198" i="28" a="1"/>
  <c r="AW198" i="28" s="1"/>
  <c r="AX198" i="28" s="1"/>
  <c r="AC198" i="28" a="1"/>
  <c r="AC198" i="28" s="1"/>
  <c r="AD198" i="28" s="1"/>
  <c r="U186" i="28" a="1"/>
  <c r="U186" i="28" s="1"/>
  <c r="V186" i="28" s="1"/>
  <c r="Y186" i="28" a="1"/>
  <c r="Y186" i="28" s="1"/>
  <c r="Z186" i="28" s="1"/>
  <c r="AO186" i="28" a="1"/>
  <c r="AO186" i="28" s="1"/>
  <c r="AP186" i="28" s="1"/>
  <c r="Y174" i="28" a="1"/>
  <c r="Y174" i="28" s="1"/>
  <c r="Z174" i="28" s="1"/>
  <c r="AW174" i="28" a="1"/>
  <c r="AW174" i="28" s="1"/>
  <c r="AX174" i="28" s="1"/>
  <c r="AO174" i="28" a="1"/>
  <c r="AO174" i="28" s="1"/>
  <c r="AP174" i="28" s="1"/>
  <c r="BE174" i="28" a="1"/>
  <c r="BE174" i="28" s="1"/>
  <c r="BF174" i="28" s="1"/>
  <c r="AK174" i="28" a="1"/>
  <c r="AK174" i="28" s="1"/>
  <c r="AL174" i="28" s="1"/>
  <c r="U174" i="28" a="1"/>
  <c r="U174" i="28" s="1"/>
  <c r="V174" i="28" s="1"/>
  <c r="AS174" i="28" a="1"/>
  <c r="AS174" i="28" s="1"/>
  <c r="AT174" i="28" s="1"/>
  <c r="U162" i="28" a="1"/>
  <c r="U162" i="28" s="1"/>
  <c r="V162" i="28" s="1"/>
  <c r="Y162" i="28" a="1"/>
  <c r="Y162" i="28" s="1"/>
  <c r="Z162" i="28" s="1"/>
  <c r="AW162" i="28" a="1"/>
  <c r="AW162" i="28" s="1"/>
  <c r="AX162" i="28" s="1"/>
  <c r="U150" i="28" a="1"/>
  <c r="U150" i="28" s="1"/>
  <c r="V150" i="28" s="1"/>
  <c r="Y150" i="28" a="1"/>
  <c r="Y150" i="28" s="1"/>
  <c r="Z150" i="28" s="1"/>
  <c r="AC150" i="28" a="1"/>
  <c r="AC150" i="28" s="1"/>
  <c r="AD150" i="28" s="1"/>
  <c r="AO150" i="28" a="1"/>
  <c r="AO150" i="28" s="1"/>
  <c r="AP150" i="28" s="1"/>
  <c r="AG150" i="28" a="1"/>
  <c r="AG150" i="28" s="1"/>
  <c r="AH150" i="28" s="1"/>
  <c r="BE150" i="28" a="1"/>
  <c r="BE150" i="28" s="1"/>
  <c r="BF150" i="28" s="1"/>
  <c r="AW150" i="28" a="1"/>
  <c r="AW150" i="28" s="1"/>
  <c r="AX150" i="28" s="1"/>
  <c r="Y138" i="28" a="1"/>
  <c r="Y138" i="28" s="1"/>
  <c r="Z138" i="28" s="1"/>
  <c r="BE138" i="28" a="1"/>
  <c r="BE138" i="28" s="1"/>
  <c r="BF138" i="28" s="1"/>
  <c r="Y126" i="28" a="1"/>
  <c r="Y126" i="28" s="1"/>
  <c r="Z126" i="28" s="1"/>
  <c r="BE126" i="28" a="1"/>
  <c r="BE126" i="28" s="1"/>
  <c r="BF126" i="28" s="1"/>
  <c r="AK126" i="28" a="1"/>
  <c r="AK126" i="28" s="1"/>
  <c r="AL126" i="28" s="1"/>
  <c r="BA126" i="28" a="1"/>
  <c r="BA126" i="28" s="1"/>
  <c r="BB126" i="28" s="1"/>
  <c r="AO126" i="28" a="1"/>
  <c r="AO126" i="28" s="1"/>
  <c r="AP126" i="28" s="1"/>
  <c r="AC126" i="28" a="1"/>
  <c r="AC126" i="28" s="1"/>
  <c r="AD126" i="28" s="1"/>
  <c r="Y114" i="28" a="1"/>
  <c r="Y114" i="28" s="1"/>
  <c r="Z114" i="28" s="1"/>
  <c r="U114" i="28" a="1"/>
  <c r="U114" i="28" s="1"/>
  <c r="V114" i="28" s="1"/>
  <c r="AS114" i="28" a="1"/>
  <c r="AS114" i="28" s="1"/>
  <c r="AT114" i="28" s="1"/>
  <c r="U102" i="28" a="1"/>
  <c r="U102" i="28" s="1"/>
  <c r="V102" i="28" s="1"/>
  <c r="AW102" i="28" a="1"/>
  <c r="AW102" i="28" s="1"/>
  <c r="AX102" i="28" s="1"/>
  <c r="Y102" i="28" a="1"/>
  <c r="Y102" i="28" s="1"/>
  <c r="Z102" i="28" s="1"/>
  <c r="AG102" i="28" a="1"/>
  <c r="AG102" i="28" s="1"/>
  <c r="AH102" i="28" s="1"/>
  <c r="AC102" i="28" a="1"/>
  <c r="AC102" i="28" s="1"/>
  <c r="AD102" i="28" s="1"/>
  <c r="AK102" i="28" a="1"/>
  <c r="AK102" i="28" s="1"/>
  <c r="AL102" i="28" s="1"/>
  <c r="Y90" i="28" a="1"/>
  <c r="Y90" i="28" s="1"/>
  <c r="Z90" i="28" s="1"/>
  <c r="U90" i="28" a="1"/>
  <c r="U90" i="28" s="1"/>
  <c r="V90" i="28" s="1"/>
  <c r="AW90" i="28" a="1"/>
  <c r="AW90" i="28" s="1"/>
  <c r="AX90" i="28" s="1"/>
  <c r="Y78" i="28" a="1"/>
  <c r="Y78" i="28" s="1"/>
  <c r="Z78" i="28" s="1"/>
  <c r="AS78" i="28" a="1"/>
  <c r="AS78" i="28" s="1"/>
  <c r="AT78" i="28" s="1"/>
  <c r="AC78" i="28" a="1"/>
  <c r="AC78" i="28" s="1"/>
  <c r="AD78" i="28" s="1"/>
  <c r="U78" i="28" a="1"/>
  <c r="U78" i="28" s="1"/>
  <c r="V78" i="28" s="1"/>
  <c r="BA78" i="28" a="1"/>
  <c r="BA78" i="28" s="1"/>
  <c r="BB78" i="28" s="1"/>
  <c r="AW78" i="28" a="1"/>
  <c r="AW78" i="28" s="1"/>
  <c r="AX78" i="28" s="1"/>
  <c r="U66" i="28" a="1"/>
  <c r="U66" i="28" s="1"/>
  <c r="V66" i="28" s="1"/>
  <c r="Y66" i="28" a="1"/>
  <c r="Y66" i="28" s="1"/>
  <c r="Z66" i="28" s="1"/>
  <c r="AS66" i="28" a="1"/>
  <c r="AS66" i="28" s="1"/>
  <c r="AT66" i="28" s="1"/>
  <c r="Y54" i="28" a="1"/>
  <c r="Y54" i="28" s="1"/>
  <c r="Z54" i="28" s="1"/>
  <c r="AK54" i="28" a="1"/>
  <c r="AK54" i="28" s="1"/>
  <c r="AL54" i="28" s="1"/>
  <c r="BE54" i="28" a="1"/>
  <c r="BE54" i="28" s="1"/>
  <c r="BF54" i="28" s="1"/>
  <c r="AO54" i="28" a="1"/>
  <c r="AO54" i="28" s="1"/>
  <c r="AP54" i="28" s="1"/>
  <c r="AS54" i="28" a="1"/>
  <c r="AS54" i="28" s="1"/>
  <c r="AT54" i="28" s="1"/>
  <c r="AC54" i="28" a="1"/>
  <c r="AC54" i="28" s="1"/>
  <c r="AD54" i="28" s="1"/>
  <c r="Y42" i="28" a="1"/>
  <c r="Y42" i="28" s="1"/>
  <c r="Z42" i="28" s="1"/>
  <c r="U42" i="28" a="1"/>
  <c r="U42" i="28" s="1"/>
  <c r="V42" i="28" s="1"/>
  <c r="AS42" i="28" a="1"/>
  <c r="AS42" i="28" s="1"/>
  <c r="AT42" i="28" s="1"/>
  <c r="BE18" i="28" a="1"/>
  <c r="BE18" i="28" s="1"/>
  <c r="BF18" i="28" s="1"/>
  <c r="U18" i="28" a="1"/>
  <c r="U18" i="28" s="1"/>
  <c r="V18" i="28" s="1"/>
  <c r="Y18" i="28" a="1"/>
  <c r="Y18" i="28" s="1"/>
  <c r="Z18" i="28" s="1"/>
  <c r="AW54" i="28" a="1"/>
  <c r="AW54" i="28" s="1"/>
  <c r="AX54" i="28" s="1"/>
  <c r="AS102" i="28" a="1"/>
  <c r="AS102" i="28" s="1"/>
  <c r="AT102" i="28" s="1"/>
  <c r="AW126" i="28" a="1"/>
  <c r="AW126" i="28" s="1"/>
  <c r="AX126" i="28" s="1"/>
  <c r="AK150" i="28" a="1"/>
  <c r="AK150" i="28" s="1"/>
  <c r="AL150" i="28" s="1"/>
  <c r="BA174" i="28" a="1"/>
  <c r="BA174" i="28" s="1"/>
  <c r="BB174" i="28" s="1"/>
  <c r="BA222" i="28" a="1"/>
  <c r="BA222" i="28" s="1"/>
  <c r="BB222" i="28" s="1"/>
  <c r="AG270" i="28" a="1"/>
  <c r="AG270" i="28" s="1"/>
  <c r="AH270" i="28" s="1"/>
  <c r="AK78" i="28" a="1"/>
  <c r="AK78" i="28" s="1"/>
  <c r="AL78" i="28" s="1"/>
  <c r="AS126" i="28" a="1"/>
  <c r="AS126" i="28" s="1"/>
  <c r="AT126" i="28" s="1"/>
  <c r="AO222" i="28" a="1"/>
  <c r="AO222" i="28" s="1"/>
  <c r="AP222" i="28" s="1"/>
  <c r="AO270" i="28" a="1"/>
  <c r="AO270" i="28" s="1"/>
  <c r="AP270" i="28" s="1"/>
  <c r="AC294" i="28" a="1"/>
  <c r="AC294" i="28" s="1"/>
  <c r="AD294" i="28" s="1"/>
  <c r="Y312" i="28" a="1"/>
  <c r="Y312" i="28" s="1"/>
  <c r="Z312" i="28" s="1"/>
  <c r="U312" i="28" a="1"/>
  <c r="U312" i="28" s="1"/>
  <c r="V312" i="28" s="1"/>
  <c r="U300" i="28" a="1"/>
  <c r="U300" i="28" s="1"/>
  <c r="V300" i="28" s="1"/>
  <c r="AO300" i="28" a="1"/>
  <c r="AO300" i="28" s="1"/>
  <c r="AP300" i="28" s="1"/>
  <c r="AG300" i="28" a="1"/>
  <c r="AG300" i="28" s="1"/>
  <c r="AH300" i="28" s="1"/>
  <c r="BA300" i="28" a="1"/>
  <c r="BA300" i="28" s="1"/>
  <c r="BB300" i="28" s="1"/>
  <c r="AC300" i="28" a="1"/>
  <c r="AC300" i="28" s="1"/>
  <c r="AD300" i="28" s="1"/>
  <c r="U288" i="28" a="1"/>
  <c r="U288" i="28" s="1"/>
  <c r="V288" i="28" s="1"/>
  <c r="Y288" i="28" a="1"/>
  <c r="Y288" i="28" s="1"/>
  <c r="Z288" i="28" s="1"/>
  <c r="Y276" i="28" a="1"/>
  <c r="Y276" i="28" s="1"/>
  <c r="Z276" i="28" s="1"/>
  <c r="BE276" i="28" a="1"/>
  <c r="BE276" i="28" s="1"/>
  <c r="BF276" i="28" s="1"/>
  <c r="AC276" i="28" a="1"/>
  <c r="AC276" i="28" s="1"/>
  <c r="AD276" i="28" s="1"/>
  <c r="U276" i="28" a="1"/>
  <c r="U276" i="28" s="1"/>
  <c r="AK276" i="28" a="1"/>
  <c r="AK276" i="28" s="1"/>
  <c r="AL276" i="28" s="1"/>
  <c r="AG276" i="28" a="1"/>
  <c r="AG276" i="28" s="1"/>
  <c r="AH276" i="28" s="1"/>
  <c r="Y252" i="28" a="1"/>
  <c r="Y252" i="28" s="1"/>
  <c r="Z252" i="28" s="1"/>
  <c r="U252" i="28" a="1"/>
  <c r="U252" i="28" s="1"/>
  <c r="V252" i="28" s="1"/>
  <c r="BE252" i="28" a="1"/>
  <c r="BE252" i="28" s="1"/>
  <c r="BF252" i="28" s="1"/>
  <c r="AS252" i="28" a="1"/>
  <c r="AS252" i="28" s="1"/>
  <c r="AT252" i="28" s="1"/>
  <c r="Y240" i="28" a="1"/>
  <c r="Y240" i="28" s="1"/>
  <c r="Z240" i="28" s="1"/>
  <c r="U240" i="28" a="1"/>
  <c r="U240" i="28" s="1"/>
  <c r="V240" i="28" s="1"/>
  <c r="Y228" i="28" a="1"/>
  <c r="Y228" i="28" s="1"/>
  <c r="Z228" i="28" s="1"/>
  <c r="AG228" i="28" a="1"/>
  <c r="AG228" i="28" s="1"/>
  <c r="AH228" i="28" s="1"/>
  <c r="AW228" i="28" a="1"/>
  <c r="AW228" i="28" s="1"/>
  <c r="AX228" i="28" s="1"/>
  <c r="U204" i="28" a="1"/>
  <c r="U204" i="28" s="1"/>
  <c r="V204" i="28" s="1"/>
  <c r="Y204" i="28" a="1"/>
  <c r="Y204" i="28" s="1"/>
  <c r="Z204" i="28" s="1"/>
  <c r="BE204" i="28" a="1"/>
  <c r="BE204" i="28" s="1"/>
  <c r="BF204" i="28" s="1"/>
  <c r="AW204" i="28" a="1"/>
  <c r="AW204" i="28" s="1"/>
  <c r="AX204" i="28" s="1"/>
  <c r="U192" i="28" a="1"/>
  <c r="U192" i="28" s="1"/>
  <c r="V192" i="28" s="1"/>
  <c r="Y192" i="28" a="1"/>
  <c r="Y192" i="28" s="1"/>
  <c r="Z192" i="28" s="1"/>
  <c r="AG180" i="28" a="1"/>
  <c r="AG180" i="28" s="1"/>
  <c r="AH180" i="28" s="1"/>
  <c r="AO180" i="28" a="1"/>
  <c r="AO180" i="28" s="1"/>
  <c r="AP180" i="28" s="1"/>
  <c r="Y180" i="28" a="1"/>
  <c r="Y180" i="28" s="1"/>
  <c r="Z180" i="28" s="1"/>
  <c r="BE180" i="28" a="1"/>
  <c r="BE180" i="28" s="1"/>
  <c r="BF180" i="28" s="1"/>
  <c r="U156" i="28" a="1"/>
  <c r="U156" i="28" s="1"/>
  <c r="V156" i="28" s="1"/>
  <c r="Y156" i="28" a="1"/>
  <c r="Y156" i="28" s="1"/>
  <c r="Z156" i="28" s="1"/>
  <c r="AW156" i="28" a="1"/>
  <c r="AW156" i="28" s="1"/>
  <c r="AX156" i="28" s="1"/>
  <c r="AK156" i="28" a="1"/>
  <c r="AK156" i="28" s="1"/>
  <c r="AL156" i="28" s="1"/>
  <c r="AO156" i="28" a="1"/>
  <c r="AO156" i="28" s="1"/>
  <c r="Y144" i="28" a="1"/>
  <c r="Y144" i="28" s="1"/>
  <c r="Z144" i="28" s="1"/>
  <c r="U144" i="28" a="1"/>
  <c r="U144" i="28" s="1"/>
  <c r="V144" i="28" s="1"/>
  <c r="U132" i="28" a="1"/>
  <c r="U132" i="28" s="1"/>
  <c r="V132" i="28" s="1"/>
  <c r="Y132" i="28" a="1"/>
  <c r="Y132" i="28" s="1"/>
  <c r="Z132" i="28" s="1"/>
  <c r="AG132" i="28" a="1"/>
  <c r="AG132" i="28" s="1"/>
  <c r="AH132" i="28" s="1"/>
  <c r="AW132" i="28" a="1"/>
  <c r="AW132" i="28" s="1"/>
  <c r="AX132" i="28" s="1"/>
  <c r="AK132" i="28" a="1"/>
  <c r="AK132" i="28" s="1"/>
  <c r="AL132" i="28" s="1"/>
  <c r="BA132" i="28" a="1"/>
  <c r="BA132" i="28" s="1"/>
  <c r="BB132" i="28" s="1"/>
  <c r="BE132" i="28" a="1"/>
  <c r="BE132" i="28" s="1"/>
  <c r="BF132" i="28" s="1"/>
  <c r="Y108" i="28" a="1"/>
  <c r="Y108" i="28" s="1"/>
  <c r="Z108" i="28" s="1"/>
  <c r="AW108" i="28" a="1"/>
  <c r="AW108" i="28" s="1"/>
  <c r="AX108" i="28" s="1"/>
  <c r="AC108" i="28" a="1"/>
  <c r="AC108" i="28" s="1"/>
  <c r="AD108" i="28" s="1"/>
  <c r="Y96" i="28" a="1"/>
  <c r="Y96" i="28" s="1"/>
  <c r="Z96" i="28" s="1"/>
  <c r="U96" i="28" a="1"/>
  <c r="U96" i="28" s="1"/>
  <c r="V96" i="28" s="1"/>
  <c r="AO84" i="28" a="1"/>
  <c r="AO84" i="28" s="1"/>
  <c r="AP84" i="28" s="1"/>
  <c r="AW84" i="28" a="1"/>
  <c r="AW84" i="28" s="1"/>
  <c r="AX84" i="28" s="1"/>
  <c r="AK84" i="28" a="1"/>
  <c r="AK84" i="28" s="1"/>
  <c r="AL84" i="28" s="1"/>
  <c r="U72" i="28" a="1"/>
  <c r="U72" i="28" s="1"/>
  <c r="V72" i="28" s="1"/>
  <c r="Y72" i="28" a="1"/>
  <c r="Y72" i="28" s="1"/>
  <c r="Z72" i="28" s="1"/>
  <c r="Y60" i="28" a="1"/>
  <c r="Y60" i="28" s="1"/>
  <c r="Z60" i="28" s="1"/>
  <c r="U60" i="28" a="1"/>
  <c r="U60" i="28" s="1"/>
  <c r="V60" i="28" s="1"/>
  <c r="BA60" i="28" a="1"/>
  <c r="BA60" i="28" s="1"/>
  <c r="BB60" i="28" s="1"/>
  <c r="AC60" i="28" a="1"/>
  <c r="AC60" i="28" s="1"/>
  <c r="AD60" i="28" s="1"/>
  <c r="AG60" i="28" a="1"/>
  <c r="AG60" i="28" s="1"/>
  <c r="AH60" i="28" s="1"/>
  <c r="U36" i="28" a="1"/>
  <c r="U36" i="28" s="1"/>
  <c r="V36" i="28" s="1"/>
  <c r="BE36" i="28" a="1"/>
  <c r="BE36" i="28" s="1"/>
  <c r="BF36" i="28" s="1"/>
  <c r="AC36" i="28" a="1"/>
  <c r="AC36" i="28" s="1"/>
  <c r="AD36" i="28" s="1"/>
  <c r="AO36" i="28" a="1"/>
  <c r="AO36" i="28" s="1"/>
  <c r="AP36" i="28" s="1"/>
  <c r="Y36" i="28" a="1"/>
  <c r="Y36" i="28" s="1"/>
  <c r="Z36" i="28" s="1"/>
  <c r="AK36" i="28" a="1"/>
  <c r="AK36" i="28" s="1"/>
  <c r="AL36" i="28" s="1"/>
  <c r="BA36" i="28" a="1"/>
  <c r="BA36" i="28" s="1"/>
  <c r="BB36" i="28" s="1"/>
  <c r="Y301" i="28" a="1"/>
  <c r="Y301" i="28" s="1"/>
  <c r="Z301" i="28" s="1"/>
  <c r="AC301" i="28" a="1"/>
  <c r="AC301" i="28" s="1"/>
  <c r="AD301" i="28" s="1"/>
  <c r="AS301" i="28" a="1"/>
  <c r="AS301" i="28" s="1"/>
  <c r="AT301" i="28" s="1"/>
  <c r="BE301" i="28" a="1"/>
  <c r="BE301" i="28" s="1"/>
  <c r="BF301" i="28" s="1"/>
  <c r="AG301" i="28" a="1"/>
  <c r="AG301" i="28" s="1"/>
  <c r="AH301" i="28" s="1"/>
  <c r="Y289" i="28" a="1"/>
  <c r="Y289" i="28" s="1"/>
  <c r="Z289" i="28" s="1"/>
  <c r="U289" i="28" a="1"/>
  <c r="U289" i="28" s="1"/>
  <c r="V289" i="28" s="1"/>
  <c r="AO277" i="28" a="1"/>
  <c r="AO277" i="28" s="1"/>
  <c r="AP277" i="28" s="1"/>
  <c r="BA277" i="28" a="1"/>
  <c r="BA277" i="28" s="1"/>
  <c r="BB277" i="28" s="1"/>
  <c r="AW277" i="28" a="1"/>
  <c r="AW277" i="28" s="1"/>
  <c r="AX277" i="28" s="1"/>
  <c r="Y265" i="28" a="1"/>
  <c r="Y265" i="28" s="1"/>
  <c r="Z265" i="28" s="1"/>
  <c r="U265" i="28" a="1"/>
  <c r="U265" i="28" s="1"/>
  <c r="V265" i="28" s="1"/>
  <c r="Y253" i="28" a="1"/>
  <c r="Y253" i="28" s="1"/>
  <c r="Z253" i="28" s="1"/>
  <c r="BA253" i="28" a="1"/>
  <c r="BA253" i="28" s="1"/>
  <c r="BB253" i="28" s="1"/>
  <c r="AS253" i="28" a="1"/>
  <c r="AS253" i="28" s="1"/>
  <c r="AT253" i="28" s="1"/>
  <c r="Y217" i="28" a="1"/>
  <c r="Y217" i="28" s="1"/>
  <c r="Z217" i="28" s="1"/>
  <c r="U217" i="28" a="1"/>
  <c r="U217" i="28" s="1"/>
  <c r="V217" i="28" s="1"/>
  <c r="AK205" i="28" a="1"/>
  <c r="AK205" i="28" s="1"/>
  <c r="AL205" i="28" s="1"/>
  <c r="BA205" i="28" a="1"/>
  <c r="BA205" i="28" s="1"/>
  <c r="BB205" i="28" s="1"/>
  <c r="U181" i="28" a="1"/>
  <c r="U181" i="28" s="1"/>
  <c r="V181" i="28" s="1"/>
  <c r="AG181" i="28" a="1"/>
  <c r="AG181" i="28" s="1"/>
  <c r="AH181" i="28" s="1"/>
  <c r="U169" i="28" a="1"/>
  <c r="U169" i="28" s="1"/>
  <c r="V169" i="28" s="1"/>
  <c r="Y169" i="28" a="1"/>
  <c r="Y169" i="28" s="1"/>
  <c r="Z169" i="28" s="1"/>
  <c r="Y133" i="28" a="1"/>
  <c r="Y133" i="28" s="1"/>
  <c r="Z133" i="28" s="1"/>
  <c r="BA133" i="28" a="1"/>
  <c r="BA133" i="28" s="1"/>
  <c r="BB133" i="28" s="1"/>
  <c r="AW133" i="28" a="1"/>
  <c r="AW133" i="28" s="1"/>
  <c r="AX133" i="28" s="1"/>
  <c r="Y121" i="28" a="1"/>
  <c r="Y121" i="28" s="1"/>
  <c r="Z121" i="28" s="1"/>
  <c r="U121" i="28" a="1"/>
  <c r="U121" i="28" s="1"/>
  <c r="V121" i="28" s="1"/>
  <c r="Y109" i="28" a="1"/>
  <c r="Y109" i="28" s="1"/>
  <c r="Z109" i="28" s="1"/>
  <c r="AS109" i="28" a="1"/>
  <c r="AS109" i="28" s="1"/>
  <c r="AT109" i="28" s="1"/>
  <c r="AO109" i="28" a="1"/>
  <c r="AO109" i="28" s="1"/>
  <c r="AP109" i="28" s="1"/>
  <c r="AC109" i="28" a="1"/>
  <c r="AC109" i="28" s="1"/>
  <c r="AD109" i="28" s="1"/>
  <c r="Y85" i="28" a="1"/>
  <c r="Y85" i="28" s="1"/>
  <c r="Z85" i="28" s="1"/>
  <c r="AK85" i="28" a="1"/>
  <c r="AK85" i="28" s="1"/>
  <c r="AL85" i="28" s="1"/>
  <c r="U85" i="28" a="1"/>
  <c r="U85" i="28" s="1"/>
  <c r="V85" i="28" s="1"/>
  <c r="Y73" i="28" a="1"/>
  <c r="Y73" i="28" s="1"/>
  <c r="Z73" i="28" s="1"/>
  <c r="U73" i="28" a="1"/>
  <c r="U73" i="28" s="1"/>
  <c r="V73" i="28" s="1"/>
  <c r="U61" i="28" a="1"/>
  <c r="U61" i="28" s="1"/>
  <c r="V61" i="28" s="1"/>
  <c r="Y61" i="28" a="1"/>
  <c r="Y61" i="28" s="1"/>
  <c r="Z61" i="28" s="1"/>
  <c r="BE61" i="28" a="1"/>
  <c r="BE61" i="28" s="1"/>
  <c r="BF61" i="28" s="1"/>
  <c r="AO61" i="28" a="1"/>
  <c r="AO61" i="28" s="1"/>
  <c r="AP61" i="28" s="1"/>
  <c r="AS61" i="28" a="1"/>
  <c r="AS61" i="28" s="1"/>
  <c r="AT61" i="28" s="1"/>
  <c r="Y37" i="28" a="1"/>
  <c r="Y37" i="28" s="1"/>
  <c r="Z37" i="28" s="1"/>
  <c r="BE37" i="28" a="1"/>
  <c r="BE37" i="28" s="1"/>
  <c r="BF37" i="28" s="1"/>
  <c r="U37" i="28" a="1"/>
  <c r="U37" i="28" s="1"/>
  <c r="V37" i="28" s="1"/>
  <c r="AS310" i="28" a="1"/>
  <c r="AS310" i="28" s="1"/>
  <c r="AT310" i="28" s="1"/>
  <c r="AC310" i="28" a="1"/>
  <c r="AC310" i="28" s="1"/>
  <c r="AD310" i="28" s="1"/>
  <c r="AK310" i="28" a="1"/>
  <c r="AK310" i="28" s="1"/>
  <c r="AL310" i="28" s="1"/>
  <c r="AO310" i="28" a="1"/>
  <c r="AO310" i="28" s="1"/>
  <c r="AP310" i="28" s="1"/>
  <c r="Y298" i="28" a="1"/>
  <c r="Y298" i="28" s="1"/>
  <c r="Z298" i="28" s="1"/>
  <c r="U298" i="28" a="1"/>
  <c r="U298" i="28" s="1"/>
  <c r="V298" i="28" s="1"/>
  <c r="Y286" i="28" a="1"/>
  <c r="Y286" i="28" s="1"/>
  <c r="Z286" i="28" s="1"/>
  <c r="AW286" i="28" a="1"/>
  <c r="AW286" i="28" s="1"/>
  <c r="AX286" i="28" s="1"/>
  <c r="U286" i="28" a="1"/>
  <c r="U286" i="28" s="1"/>
  <c r="V286" i="28" s="1"/>
  <c r="AS286" i="28" a="1"/>
  <c r="AS286" i="28" s="1"/>
  <c r="AT286" i="28" s="1"/>
  <c r="AC286" i="28" a="1"/>
  <c r="AC286" i="28" s="1"/>
  <c r="AD286" i="28" s="1"/>
  <c r="Y274" i="28" a="1"/>
  <c r="Y274" i="28" s="1"/>
  <c r="Z274" i="28" s="1"/>
  <c r="U274" i="28" a="1"/>
  <c r="U274" i="28" s="1"/>
  <c r="V274" i="28" s="1"/>
  <c r="Y262" i="28" a="1"/>
  <c r="Y262" i="28" s="1"/>
  <c r="Z262" i="28" s="1"/>
  <c r="AO262" i="28" a="1"/>
  <c r="AO262" i="28" s="1"/>
  <c r="AP262" i="28" s="1"/>
  <c r="AC262" i="28" a="1"/>
  <c r="AC262" i="28" s="1"/>
  <c r="AD262" i="28" s="1"/>
  <c r="AW262" i="28" a="1"/>
  <c r="AW262" i="28" s="1"/>
  <c r="AX262" i="28" s="1"/>
  <c r="Y250" i="28" a="1"/>
  <c r="Y250" i="28" s="1"/>
  <c r="Z250" i="28" s="1"/>
  <c r="U250" i="28" a="1"/>
  <c r="U250" i="28" s="1"/>
  <c r="V250" i="28" s="1"/>
  <c r="U238" i="28" a="1"/>
  <c r="U238" i="28" s="1"/>
  <c r="V238" i="28" s="1"/>
  <c r="AK238" i="28" a="1"/>
  <c r="AK238" i="28" s="1"/>
  <c r="AL238" i="28" s="1"/>
  <c r="Y214" i="28" a="1"/>
  <c r="Y214" i="28" s="1"/>
  <c r="Z214" i="28" s="1"/>
  <c r="U214" i="28" a="1"/>
  <c r="U214" i="28" s="1"/>
  <c r="V214" i="28" s="1"/>
  <c r="AG214" i="28" a="1"/>
  <c r="AG214" i="28" s="1"/>
  <c r="AH214" i="28" s="1"/>
  <c r="AS214" i="28" a="1"/>
  <c r="AS214" i="28" s="1"/>
  <c r="AT214" i="28" s="1"/>
  <c r="Y202" i="28" a="1"/>
  <c r="Y202" i="28" s="1"/>
  <c r="Z202" i="28" s="1"/>
  <c r="U202" i="28" a="1"/>
  <c r="U202" i="28" s="1"/>
  <c r="V202" i="28" s="1"/>
  <c r="AC190" i="28" a="1"/>
  <c r="AC190" i="28" s="1"/>
  <c r="AG190" i="28" a="1"/>
  <c r="AG190" i="28" s="1"/>
  <c r="AH190" i="28" s="1"/>
  <c r="Y190" i="28" a="1"/>
  <c r="Y190" i="28" s="1"/>
  <c r="Z190" i="28" s="1"/>
  <c r="Y178" i="28" a="1"/>
  <c r="Y178" i="28" s="1"/>
  <c r="Z178" i="28" s="1"/>
  <c r="U178" i="28" a="1"/>
  <c r="U178" i="28" s="1"/>
  <c r="V178" i="28" s="1"/>
  <c r="Y166" i="28" a="1"/>
  <c r="Y166" i="28" s="1"/>
  <c r="Z166" i="28" s="1"/>
  <c r="U166" i="28" a="1"/>
  <c r="U166" i="28" s="1"/>
  <c r="V166" i="28" s="1"/>
  <c r="AC166" i="28" a="1"/>
  <c r="AC166" i="28" s="1"/>
  <c r="AD166" i="28" s="1"/>
  <c r="BA166" i="28" a="1"/>
  <c r="BA166" i="28" s="1"/>
  <c r="BB166" i="28" s="1"/>
  <c r="Y154" i="28" a="1"/>
  <c r="Y154" i="28" s="1"/>
  <c r="Z154" i="28" s="1"/>
  <c r="AC154" i="28" a="1"/>
  <c r="AC154" i="28" s="1"/>
  <c r="AD154" i="28" s="1"/>
  <c r="U142" i="28" a="1"/>
  <c r="U142" i="28" s="1"/>
  <c r="V142" i="28" s="1"/>
  <c r="Y142" i="28" a="1"/>
  <c r="Y142" i="28" s="1"/>
  <c r="Z142" i="28" s="1"/>
  <c r="AC142" i="28" a="1"/>
  <c r="AC142" i="28" s="1"/>
  <c r="AD142" i="28" s="1"/>
  <c r="AS142" i="28" a="1"/>
  <c r="AS142" i="28" s="1"/>
  <c r="AT142" i="28" s="1"/>
  <c r="AW142" i="28" a="1"/>
  <c r="AW142" i="28" s="1"/>
  <c r="AX142" i="28" s="1"/>
  <c r="Y130" i="28" a="1"/>
  <c r="Y130" i="28" s="1"/>
  <c r="Z130" i="28" s="1"/>
  <c r="U130" i="28" a="1"/>
  <c r="U130" i="28" s="1"/>
  <c r="V130" i="28" s="1"/>
  <c r="U118" i="28" a="1"/>
  <c r="U118" i="28" s="1"/>
  <c r="V118" i="28" s="1"/>
  <c r="AW118" i="28" a="1"/>
  <c r="AW118" i="28" s="1"/>
  <c r="AX118" i="28" s="1"/>
  <c r="AG118" i="28" a="1"/>
  <c r="AG118" i="28" s="1"/>
  <c r="AH118" i="28" s="1"/>
  <c r="Y118" i="28" a="1"/>
  <c r="Y118" i="28" s="1"/>
  <c r="Z118" i="28" s="1"/>
  <c r="U94" i="28" a="1"/>
  <c r="U94" i="28" s="1"/>
  <c r="V94" i="28" s="1"/>
  <c r="Y94" i="28" a="1"/>
  <c r="Y94" i="28" s="1"/>
  <c r="Z94" i="28" s="1"/>
  <c r="AW94" i="28" a="1"/>
  <c r="AW94" i="28" s="1"/>
  <c r="AX94" i="28" s="1"/>
  <c r="BE94" i="28" a="1"/>
  <c r="BE94" i="28" s="1"/>
  <c r="BF94" i="28" s="1"/>
  <c r="BA94" i="28" a="1"/>
  <c r="BA94" i="28" s="1"/>
  <c r="BB94" i="28" s="1"/>
  <c r="AC94" i="28" a="1"/>
  <c r="AC94" i="28" s="1"/>
  <c r="AD94" i="28" s="1"/>
  <c r="U82" i="28" a="1"/>
  <c r="U82" i="28" s="1"/>
  <c r="V82" i="28" s="1"/>
  <c r="Y82" i="28" a="1"/>
  <c r="Y82" i="28" s="1"/>
  <c r="Z82" i="28" s="1"/>
  <c r="U70" i="28" a="1"/>
  <c r="U70" i="28" s="1"/>
  <c r="V70" i="28" s="1"/>
  <c r="Y70" i="28" a="1"/>
  <c r="Y70" i="28" s="1"/>
  <c r="Z70" i="28" s="1"/>
  <c r="AW70" i="28" a="1"/>
  <c r="AW70" i="28" s="1"/>
  <c r="AX70" i="28" s="1"/>
  <c r="AS70" i="28" a="1"/>
  <c r="AS70" i="28" s="1"/>
  <c r="AT70" i="28" s="1"/>
  <c r="BE70" i="28" a="1"/>
  <c r="BE70" i="28" s="1"/>
  <c r="BF70" i="28" s="1"/>
  <c r="Y46" i="28" a="1"/>
  <c r="Y46" i="28" s="1"/>
  <c r="Z46" i="28" s="1"/>
  <c r="U46" i="28" a="1"/>
  <c r="U46" i="28" s="1"/>
  <c r="V46" i="28" s="1"/>
  <c r="AC46" i="28" a="1"/>
  <c r="AC46" i="28" s="1"/>
  <c r="AD46" i="28" s="1"/>
  <c r="Y22" i="28" a="1"/>
  <c r="Y22" i="28" s="1"/>
  <c r="Z22" i="28" s="1"/>
  <c r="U22" i="28" a="1"/>
  <c r="U22" i="28" s="1"/>
  <c r="V22" i="28" s="1"/>
  <c r="U226" i="28" a="1"/>
  <c r="U226" i="28" s="1"/>
  <c r="V226" i="28" s="1"/>
  <c r="Y310" i="28" a="1"/>
  <c r="Y310" i="28" s="1"/>
  <c r="Z310" i="28" s="1"/>
  <c r="Y321" i="28" a="1"/>
  <c r="Y321" i="28" s="1"/>
  <c r="Z321" i="28" s="1"/>
  <c r="U321" i="28" a="1"/>
  <c r="U321" i="28" s="1"/>
  <c r="V321" i="28" s="1"/>
  <c r="U309" i="28" a="1"/>
  <c r="U309" i="28" s="1"/>
  <c r="V309" i="28" s="1"/>
  <c r="AK309" i="28" a="1"/>
  <c r="AK309" i="28" s="1"/>
  <c r="AL309" i="28" s="1"/>
  <c r="BE309" i="28" a="1"/>
  <c r="BE309" i="28" s="1"/>
  <c r="BF309" i="28" s="1"/>
  <c r="AW309" i="28" a="1"/>
  <c r="AW309" i="28" s="1"/>
  <c r="AX309" i="28" s="1"/>
  <c r="AO309" i="28" a="1"/>
  <c r="AO309" i="28" s="1"/>
  <c r="AP309" i="28" s="1"/>
  <c r="Y309" i="28" a="1"/>
  <c r="Y309" i="28" s="1"/>
  <c r="Z309" i="28" s="1"/>
  <c r="Y297" i="28" a="1"/>
  <c r="Y297" i="28" s="1"/>
  <c r="Z297" i="28" s="1"/>
  <c r="U297" i="28" a="1"/>
  <c r="U297" i="28" s="1"/>
  <c r="V297" i="28" s="1"/>
  <c r="Y285" i="28" a="1"/>
  <c r="Y285" i="28" s="1"/>
  <c r="Z285" i="28" s="1"/>
  <c r="AS285" i="28" a="1"/>
  <c r="AS285" i="28" s="1"/>
  <c r="AT285" i="28" s="1"/>
  <c r="AW285" i="28" a="1"/>
  <c r="AW285" i="28" s="1"/>
  <c r="AX285" i="28" s="1"/>
  <c r="AC285" i="28" a="1"/>
  <c r="AC285" i="28" s="1"/>
  <c r="AD285" i="28" s="1"/>
  <c r="Y273" i="28" a="1"/>
  <c r="Y273" i="28" s="1"/>
  <c r="Z273" i="28" s="1"/>
  <c r="U273" i="28" a="1"/>
  <c r="U273" i="28" s="1"/>
  <c r="V273" i="28" s="1"/>
  <c r="U261" i="28" a="1"/>
  <c r="U261" i="28" s="1"/>
  <c r="V261" i="28" s="1"/>
  <c r="Y261" i="28" a="1"/>
  <c r="Y261" i="28" s="1"/>
  <c r="Z261" i="28" s="1"/>
  <c r="AO261" i="28" a="1"/>
  <c r="AO261" i="28" s="1"/>
  <c r="AP261" i="28" s="1"/>
  <c r="BE261" i="28" a="1"/>
  <c r="BE261" i="28" s="1"/>
  <c r="BF261" i="28" s="1"/>
  <c r="AW261" i="28" a="1"/>
  <c r="AW261" i="28" s="1"/>
  <c r="AX261" i="28" s="1"/>
  <c r="U249" i="28" a="1"/>
  <c r="U249" i="28" s="1"/>
  <c r="V249" i="28" s="1"/>
  <c r="Y249" i="28" a="1"/>
  <c r="Y249" i="28" s="1"/>
  <c r="Z249" i="28" s="1"/>
  <c r="U237" i="28" a="1"/>
  <c r="U237" i="28" s="1"/>
  <c r="V237" i="28" s="1"/>
  <c r="Y237" i="28" a="1"/>
  <c r="Y237" i="28" s="1"/>
  <c r="Z237" i="28" s="1"/>
  <c r="AO237" i="28" a="1"/>
  <c r="AO237" i="28" s="1"/>
  <c r="AP237" i="28" s="1"/>
  <c r="BE237" i="28" a="1"/>
  <c r="BE237" i="28" s="1"/>
  <c r="BF237" i="28" s="1"/>
  <c r="U213" i="28" a="1"/>
  <c r="U213" i="28" s="1"/>
  <c r="V213" i="28" s="1"/>
  <c r="Y213" i="28" a="1"/>
  <c r="Y213" i="28" s="1"/>
  <c r="Z213" i="28" s="1"/>
  <c r="BE213" i="28" a="1"/>
  <c r="BE213" i="28" s="1"/>
  <c r="BF213" i="28" s="1"/>
  <c r="U201" i="28" a="1"/>
  <c r="U201" i="28" s="1"/>
  <c r="V201" i="28" s="1"/>
  <c r="Y201" i="28" a="1"/>
  <c r="Y201" i="28" s="1"/>
  <c r="Z201" i="28" s="1"/>
  <c r="U189" i="28" a="1"/>
  <c r="U189" i="28" s="1"/>
  <c r="V189" i="28" s="1"/>
  <c r="Y189" i="28" a="1"/>
  <c r="Y189" i="28" s="1"/>
  <c r="Z189" i="28" s="1"/>
  <c r="U165" i="28" a="1"/>
  <c r="U165" i="28" s="1"/>
  <c r="V165" i="28" s="1"/>
  <c r="Y165" i="28" a="1"/>
  <c r="Y165" i="28" s="1"/>
  <c r="Z165" i="28" s="1"/>
  <c r="AW165" i="28" a="1"/>
  <c r="AW165" i="28" s="1"/>
  <c r="AX165" i="28" s="1"/>
  <c r="BA165" i="28" a="1"/>
  <c r="BA165" i="28" s="1"/>
  <c r="BB165" i="28" s="1"/>
  <c r="AC153" i="28" a="1"/>
  <c r="AC153" i="28" s="1"/>
  <c r="AD153" i="28" s="1"/>
  <c r="U153" i="28" a="1"/>
  <c r="U153" i="28" s="1"/>
  <c r="V153" i="28" s="1"/>
  <c r="Y141" i="28" a="1"/>
  <c r="Y141" i="28" s="1"/>
  <c r="Z141" i="28" s="1"/>
  <c r="BE141" i="28" a="1"/>
  <c r="BE141" i="28" s="1"/>
  <c r="BF141" i="28" s="1"/>
  <c r="AG141" i="28" a="1"/>
  <c r="AG141" i="28" s="1"/>
  <c r="AH141" i="28" s="1"/>
  <c r="AW141" i="28" a="1"/>
  <c r="AW141" i="28" s="1"/>
  <c r="AX141" i="28" s="1"/>
  <c r="U129" i="28" a="1"/>
  <c r="U129" i="28" s="1"/>
  <c r="V129" i="28" s="1"/>
  <c r="Y129" i="28" a="1"/>
  <c r="Y129" i="28" s="1"/>
  <c r="Z129" i="28" s="1"/>
  <c r="Y117" i="28" a="1"/>
  <c r="Y117" i="28" s="1"/>
  <c r="Z117" i="28" s="1"/>
  <c r="U117" i="28" a="1"/>
  <c r="U117" i="28" s="1"/>
  <c r="V117" i="28" s="1"/>
  <c r="AS117" i="28" a="1"/>
  <c r="AS117" i="28" s="1"/>
  <c r="AT117" i="28" s="1"/>
  <c r="BE117" i="28" a="1"/>
  <c r="BE117" i="28" s="1"/>
  <c r="BF117" i="28" s="1"/>
  <c r="BA117" i="28" a="1"/>
  <c r="BA117" i="28" s="1"/>
  <c r="BB117" i="28" s="1"/>
  <c r="Y105" i="28" a="1"/>
  <c r="Y105" i="28" s="1"/>
  <c r="Z105" i="28" s="1"/>
  <c r="U105" i="28" a="1"/>
  <c r="U105" i="28" s="1"/>
  <c r="V105" i="28" s="1"/>
  <c r="Y93" i="28" a="1"/>
  <c r="Y93" i="28" s="1"/>
  <c r="Z93" i="28" s="1"/>
  <c r="AS93" i="28" a="1"/>
  <c r="AS93" i="28" s="1"/>
  <c r="AT93" i="28" s="1"/>
  <c r="Y69" i="28" a="1"/>
  <c r="Y69" i="28" s="1"/>
  <c r="Z69" i="28" s="1"/>
  <c r="U69" i="28" a="1"/>
  <c r="U69" i="28" s="1"/>
  <c r="V69" i="28" s="1"/>
  <c r="AC69" i="28" a="1"/>
  <c r="AC69" i="28" s="1"/>
  <c r="AD69" i="28" s="1"/>
  <c r="U57" i="28" a="1"/>
  <c r="U57" i="28" s="1"/>
  <c r="V57" i="28" s="1"/>
  <c r="Y57" i="28" a="1"/>
  <c r="Y57" i="28" s="1"/>
  <c r="Z57" i="28" s="1"/>
  <c r="U45" i="28" a="1"/>
  <c r="U45" i="28" s="1"/>
  <c r="V45" i="28" s="1"/>
  <c r="AG45" i="28" a="1"/>
  <c r="AG45" i="28" s="1"/>
  <c r="AH45" i="28" s="1"/>
  <c r="Y45" i="28" a="1"/>
  <c r="Y45" i="28" s="1"/>
  <c r="Z45" i="28" s="1"/>
  <c r="Y33" i="28" a="1"/>
  <c r="Y33" i="28" s="1"/>
  <c r="Z33" i="28" s="1"/>
  <c r="U33" i="28" a="1"/>
  <c r="U33" i="28" s="1"/>
  <c r="V33" i="28" s="1"/>
  <c r="Y308" i="28" a="1"/>
  <c r="Y308" i="28" s="1"/>
  <c r="Z308" i="28" s="1"/>
  <c r="U308" i="28" a="1"/>
  <c r="U308" i="28" s="1"/>
  <c r="V308" i="28" s="1"/>
  <c r="Y284" i="28" a="1"/>
  <c r="Y284" i="28" s="1"/>
  <c r="Z284" i="28" s="1"/>
  <c r="U284" i="28" a="1"/>
  <c r="U284" i="28" s="1"/>
  <c r="V284" i="28" s="1"/>
  <c r="Y236" i="28" a="1"/>
  <c r="Y236" i="28" s="1"/>
  <c r="Z236" i="28" s="1"/>
  <c r="U236" i="28" a="1"/>
  <c r="U236" i="28" s="1"/>
  <c r="V236" i="28" s="1"/>
  <c r="Y224" i="28" a="1"/>
  <c r="Y224" i="28" s="1"/>
  <c r="Z224" i="28" s="1"/>
  <c r="U224" i="28" a="1"/>
  <c r="U224" i="28" s="1"/>
  <c r="V224" i="28" s="1"/>
  <c r="Y164" i="28" a="1"/>
  <c r="Y164" i="28" s="1"/>
  <c r="Z164" i="28" s="1"/>
  <c r="U164" i="28" a="1"/>
  <c r="U164" i="28" s="1"/>
  <c r="V164" i="28" s="1"/>
  <c r="AC152" i="28" a="1"/>
  <c r="AC152" i="28" s="1"/>
  <c r="AD152" i="28" s="1"/>
  <c r="Y152" i="28" a="1"/>
  <c r="Y152" i="28" s="1"/>
  <c r="Z152" i="28" s="1"/>
  <c r="U152" i="28" a="1"/>
  <c r="U152" i="28" s="1"/>
  <c r="V152" i="28" s="1"/>
  <c r="U116" i="28" a="1"/>
  <c r="U116" i="28" s="1"/>
  <c r="V116" i="28" s="1"/>
  <c r="Y116" i="28" a="1"/>
  <c r="Y116" i="28" s="1"/>
  <c r="Z116" i="28" s="1"/>
  <c r="U80" i="28" a="1"/>
  <c r="U80" i="28" s="1"/>
  <c r="V80" i="28" s="1"/>
  <c r="Y80" i="28" a="1"/>
  <c r="Y80" i="28" s="1"/>
  <c r="Z80" i="28" s="1"/>
  <c r="U56" i="28" a="1"/>
  <c r="U56" i="28" s="1"/>
  <c r="V56" i="28" s="1"/>
  <c r="Y56" i="28" a="1"/>
  <c r="Y56" i="28" s="1"/>
  <c r="Z56" i="28" s="1"/>
  <c r="Y20" i="28" a="1"/>
  <c r="Y20" i="28" s="1"/>
  <c r="Z20" i="28" s="1"/>
  <c r="U20" i="28" a="1"/>
  <c r="U20" i="28" s="1"/>
  <c r="V20" i="28" s="1"/>
  <c r="U248" i="28" a="1"/>
  <c r="U248" i="28" s="1"/>
  <c r="V248" i="28" s="1"/>
  <c r="Y140" i="28" a="1"/>
  <c r="Y140" i="28" s="1"/>
  <c r="Z140" i="28" s="1"/>
  <c r="U188" i="28" a="1"/>
  <c r="U188" i="28" s="1"/>
  <c r="V188" i="28" s="1"/>
  <c r="Y320" i="28" a="1"/>
  <c r="Y320" i="28" s="1"/>
  <c r="Z320" i="28" s="1"/>
  <c r="Y200" i="28" a="1"/>
  <c r="Y200" i="28" s="1"/>
  <c r="Z200" i="28" s="1"/>
  <c r="U260" i="28" a="1"/>
  <c r="U260" i="28" s="1"/>
  <c r="V260" i="28" s="1"/>
  <c r="U319" i="28" a="1"/>
  <c r="U319" i="28" s="1"/>
  <c r="V319" i="28" s="1"/>
  <c r="Y319" i="28" a="1"/>
  <c r="Y319" i="28" s="1"/>
  <c r="Z319" i="28" s="1"/>
  <c r="Y283" i="28" a="1"/>
  <c r="Y283" i="28" s="1"/>
  <c r="Z283" i="28" s="1"/>
  <c r="U283" i="28" a="1"/>
  <c r="U283" i="28" s="1"/>
  <c r="V283" i="28" s="1"/>
  <c r="Y223" i="28" a="1"/>
  <c r="Y223" i="28" s="1"/>
  <c r="Z223" i="28" s="1"/>
  <c r="U223" i="28" a="1"/>
  <c r="U223" i="28" s="1"/>
  <c r="V223" i="28" s="1"/>
  <c r="U175" i="28" a="1"/>
  <c r="U175" i="28" s="1"/>
  <c r="V175" i="28" s="1"/>
  <c r="Y175" i="28" a="1"/>
  <c r="Y175" i="28" s="1"/>
  <c r="Z175" i="28" s="1"/>
  <c r="U151" i="28" a="1"/>
  <c r="U151" i="28" s="1"/>
  <c r="V151" i="28" s="1"/>
  <c r="AC151" i="28" a="1"/>
  <c r="AC151" i="28" s="1"/>
  <c r="AD151" i="28" s="1"/>
  <c r="Y103" i="28" a="1"/>
  <c r="Y103" i="28" s="1"/>
  <c r="Z103" i="28" s="1"/>
  <c r="U103" i="28" a="1"/>
  <c r="U103" i="28" s="1"/>
  <c r="V103" i="28" s="1"/>
  <c r="U55" i="28" a="1"/>
  <c r="U55" i="28" s="1"/>
  <c r="V55" i="28" s="1"/>
  <c r="Y55" i="28" a="1"/>
  <c r="Y55" i="28" s="1"/>
  <c r="Z55" i="28" s="1"/>
  <c r="U19" i="28" a="1"/>
  <c r="U19" i="28" s="1"/>
  <c r="V19" i="28" s="1"/>
  <c r="BE19" i="28" a="1"/>
  <c r="BE19" i="28" s="1"/>
  <c r="BF19" i="28" s="1"/>
  <c r="U31" i="28" a="1"/>
  <c r="U31" i="28" s="1"/>
  <c r="V31" i="28" s="1"/>
  <c r="U79" i="28" a="1"/>
  <c r="U79" i="28" s="1"/>
  <c r="V79" i="28" s="1"/>
  <c r="Y271" i="28" a="1"/>
  <c r="Y271" i="28" s="1"/>
  <c r="Z271" i="28" s="1"/>
  <c r="U266" i="28" a="1"/>
  <c r="U266" i="28" s="1"/>
  <c r="V266" i="28" s="1"/>
  <c r="Y11" i="28" a="1"/>
  <c r="Y11" i="28" s="1"/>
  <c r="Z11" i="28" s="1"/>
  <c r="BE11" i="28" a="1"/>
  <c r="BE11" i="28" s="1"/>
  <c r="AK11" i="28" a="1"/>
  <c r="AK11" i="28" s="1"/>
  <c r="AL11" i="28" s="1"/>
  <c r="BA11" i="28" a="1"/>
  <c r="BA11" i="28" s="1"/>
  <c r="U11" i="28" a="1"/>
  <c r="U11" i="28" s="1"/>
  <c r="V11" i="28" s="1"/>
  <c r="AW11" i="28" a="1"/>
  <c r="AW11" i="28" s="1"/>
  <c r="AC11" i="28" a="1"/>
  <c r="AC11" i="28" s="1"/>
  <c r="AD11" i="28" s="1"/>
  <c r="Y110" i="28" a="1"/>
  <c r="Y110" i="28" s="1"/>
  <c r="Z110" i="28" s="1"/>
  <c r="U110" i="28" a="1"/>
  <c r="U110" i="28" s="1"/>
  <c r="V110" i="28" s="1"/>
  <c r="BA16" i="28" a="1"/>
  <c r="BA16" i="28" s="1"/>
  <c r="BB16" i="28" s="1"/>
  <c r="Y16" i="28" a="1"/>
  <c r="Y16" i="28" s="1"/>
  <c r="Z16" i="28" s="1"/>
  <c r="AO16" i="28" a="1"/>
  <c r="AO16" i="28" s="1"/>
  <c r="AP16" i="28" s="1"/>
  <c r="AK16" i="28" a="1"/>
  <c r="AK16" i="28" s="1"/>
  <c r="AL16" i="28" s="1"/>
  <c r="AW16" i="28" a="1"/>
  <c r="AW16" i="28" s="1"/>
  <c r="AX16" i="28" s="1"/>
  <c r="U16" i="28" a="1"/>
  <c r="U16" i="28" s="1"/>
  <c r="V16" i="28" s="1"/>
  <c r="U316" i="28" a="1"/>
  <c r="U316" i="28" s="1"/>
  <c r="V316" i="28" s="1"/>
  <c r="U12" i="28" a="1"/>
  <c r="U12" i="28" s="1"/>
  <c r="V12" i="28" s="1"/>
  <c r="BE12" i="28" a="1"/>
  <c r="BE12" i="28" s="1"/>
  <c r="AO11" i="28" a="1"/>
  <c r="AO11" i="28" s="1"/>
  <c r="J231" i="5"/>
  <c r="J232" i="5"/>
  <c r="J233" i="5"/>
  <c r="C1096" i="5"/>
  <c r="I1096" i="5" s="1"/>
  <c r="C1097" i="5"/>
  <c r="I1097" i="5" s="1"/>
  <c r="J1096" i="5"/>
  <c r="J1097" i="5"/>
  <c r="C231" i="5"/>
  <c r="I231" i="5" s="1"/>
  <c r="C232" i="5"/>
  <c r="I232" i="5" s="1"/>
  <c r="C233" i="5"/>
  <c r="I233" i="5" s="1"/>
  <c r="C234" i="5"/>
  <c r="I234" i="5" s="1"/>
  <c r="J234" i="5"/>
  <c r="C230" i="5"/>
  <c r="I230" i="5" s="1"/>
  <c r="J230" i="5"/>
  <c r="C1098" i="5"/>
  <c r="I1098" i="5" s="1"/>
  <c r="J1098" i="5"/>
  <c r="C896" i="5"/>
  <c r="I896" i="5" s="1"/>
  <c r="J896" i="5"/>
  <c r="C895" i="5"/>
  <c r="I895" i="5" s="1"/>
  <c r="J895" i="5"/>
  <c r="C894" i="5"/>
  <c r="I894" i="5" s="1"/>
  <c r="J894" i="5"/>
  <c r="AX394" i="28"/>
  <c r="AP490" i="28"/>
  <c r="Z12" i="28"/>
  <c r="AD12" i="28"/>
  <c r="AH12" i="28"/>
  <c r="BF16" i="28"/>
  <c r="AD16" i="28"/>
  <c r="Z21" i="28"/>
  <c r="Z30" i="28"/>
  <c r="Z31" i="28"/>
  <c r="V62" i="28"/>
  <c r="V67" i="28"/>
  <c r="Z68" i="28"/>
  <c r="Z79" i="28"/>
  <c r="Z97" i="28"/>
  <c r="Z120" i="28"/>
  <c r="Z127" i="28"/>
  <c r="V128" i="28"/>
  <c r="V140" i="28"/>
  <c r="Z163" i="28"/>
  <c r="Z188" i="28"/>
  <c r="V193" i="28"/>
  <c r="Z216" i="28"/>
  <c r="Z225" i="28"/>
  <c r="Z226" i="28"/>
  <c r="Z230" i="28"/>
  <c r="V241" i="28"/>
  <c r="Z263" i="28"/>
  <c r="V272" i="28"/>
  <c r="Z302" i="28"/>
  <c r="Z307" i="28"/>
  <c r="Z316" i="28"/>
  <c r="V317" i="28"/>
  <c r="Z238" i="28"/>
  <c r="V154" i="28"/>
  <c r="V106" i="28"/>
  <c r="V285" i="28"/>
  <c r="Z153" i="28"/>
  <c r="V21" i="28"/>
  <c r="Z272" i="28"/>
  <c r="V176" i="28"/>
  <c r="Z128" i="28"/>
  <c r="Z44" i="28"/>
  <c r="V32" i="28"/>
  <c r="V307" i="28"/>
  <c r="Z259" i="28"/>
  <c r="V211" i="28"/>
  <c r="Z199" i="28"/>
  <c r="V187" i="28"/>
  <c r="Z139" i="28"/>
  <c r="V115" i="28"/>
  <c r="Z67" i="28"/>
  <c r="V43" i="28"/>
  <c r="Z246" i="28"/>
  <c r="V30" i="28"/>
  <c r="Z305" i="28"/>
  <c r="V305" i="28"/>
  <c r="Z269" i="28"/>
  <c r="V245" i="28"/>
  <c r="Z233" i="28"/>
  <c r="AD233" i="28"/>
  <c r="Z209" i="28"/>
  <c r="Z197" i="28"/>
  <c r="V173" i="28"/>
  <c r="V161" i="28"/>
  <c r="Z149" i="28"/>
  <c r="Z137" i="28"/>
  <c r="Z125" i="28"/>
  <c r="V113" i="28"/>
  <c r="Z101" i="28"/>
  <c r="V101" i="28"/>
  <c r="V89" i="28"/>
  <c r="Z65" i="28"/>
  <c r="Z53" i="28"/>
  <c r="V41" i="28"/>
  <c r="Z41" i="28"/>
  <c r="V29" i="28"/>
  <c r="BF17" i="28"/>
  <c r="Z17" i="28"/>
  <c r="Z304" i="28"/>
  <c r="V256" i="28"/>
  <c r="Z232" i="28"/>
  <c r="V196" i="28"/>
  <c r="Z184" i="28"/>
  <c r="V184" i="28"/>
  <c r="Z172" i="28"/>
  <c r="V172" i="28"/>
  <c r="V124" i="28"/>
  <c r="Z112" i="28"/>
  <c r="Z100" i="28"/>
  <c r="Z88" i="28"/>
  <c r="Z64" i="28"/>
  <c r="V64" i="28"/>
  <c r="V52" i="28"/>
  <c r="Z40" i="28"/>
  <c r="Z28" i="28"/>
  <c r="V28" i="28"/>
  <c r="V303" i="28"/>
  <c r="Z291" i="28"/>
  <c r="Z279" i="28"/>
  <c r="V279" i="28"/>
  <c r="V243" i="28"/>
  <c r="V231" i="28"/>
  <c r="AH231" i="28"/>
  <c r="Z219" i="28"/>
  <c r="V207" i="28"/>
  <c r="Z183" i="28"/>
  <c r="V171" i="28"/>
  <c r="Z159" i="28"/>
  <c r="V159" i="28"/>
  <c r="V147" i="28"/>
  <c r="V135" i="28"/>
  <c r="V87" i="28"/>
  <c r="Z87" i="28"/>
  <c r="V75" i="28"/>
  <c r="V51" i="28"/>
  <c r="V27" i="28"/>
  <c r="BF14" i="28"/>
  <c r="Z14" i="28"/>
  <c r="V290" i="28"/>
  <c r="Z278" i="28"/>
  <c r="V254" i="28"/>
  <c r="Z242" i="28"/>
  <c r="V230" i="28"/>
  <c r="Z218" i="28"/>
  <c r="Z170" i="28"/>
  <c r="V158" i="28"/>
  <c r="V134" i="28"/>
  <c r="V86" i="28"/>
  <c r="Z74" i="28"/>
  <c r="Z50" i="28"/>
  <c r="Z38" i="28"/>
  <c r="V13" i="28"/>
  <c r="Z277" i="28"/>
  <c r="Z241" i="28"/>
  <c r="V229" i="28"/>
  <c r="Z157" i="28"/>
  <c r="V133" i="28"/>
  <c r="V109" i="28"/>
  <c r="Z49" i="28"/>
  <c r="Z300" i="28"/>
  <c r="Z168" i="28"/>
  <c r="V120" i="28"/>
  <c r="V84" i="28"/>
  <c r="V48" i="28"/>
  <c r="V263" i="28"/>
  <c r="V203" i="28"/>
  <c r="V332" i="28"/>
  <c r="V331" i="28"/>
  <c r="V330" i="28"/>
  <c r="Z329" i="28"/>
  <c r="Z328" i="28"/>
  <c r="V328" i="28"/>
  <c r="Z326" i="28"/>
  <c r="V326" i="28"/>
  <c r="V337" i="28"/>
  <c r="Z325" i="28"/>
  <c r="Z336" i="28"/>
  <c r="V324" i="28"/>
  <c r="Z323" i="28"/>
  <c r="V476" i="28"/>
  <c r="Z476" i="28"/>
  <c r="Z428" i="28"/>
  <c r="V477" i="28"/>
  <c r="Z441" i="28"/>
  <c r="V441" i="28"/>
  <c r="Z451" i="28"/>
  <c r="V427" i="28"/>
  <c r="V453" i="28"/>
  <c r="V462" i="28"/>
  <c r="V426" i="28"/>
  <c r="Z426" i="28"/>
  <c r="Z485" i="28"/>
  <c r="V485" i="28"/>
  <c r="V473" i="28"/>
  <c r="Z461" i="28"/>
  <c r="V461" i="28"/>
  <c r="V449" i="28"/>
  <c r="V437" i="28"/>
  <c r="Z425" i="28"/>
  <c r="V484" i="28"/>
  <c r="Z460" i="28"/>
  <c r="V460" i="28"/>
  <c r="Z448" i="28"/>
  <c r="V483" i="28"/>
  <c r="Z483" i="28"/>
  <c r="Z459" i="28"/>
  <c r="V447" i="28"/>
  <c r="V435" i="28"/>
  <c r="Z435" i="28"/>
  <c r="Z423" i="28"/>
  <c r="V482" i="28"/>
  <c r="Z470" i="28"/>
  <c r="V458" i="28"/>
  <c r="V446" i="28"/>
  <c r="Z434" i="28"/>
  <c r="Z422" i="28"/>
  <c r="Z481" i="28"/>
  <c r="Z469" i="28"/>
  <c r="V457" i="28"/>
  <c r="Z457" i="28"/>
  <c r="V445" i="28"/>
  <c r="Z421" i="28"/>
  <c r="V468" i="28"/>
  <c r="Z456" i="28"/>
  <c r="V432" i="28"/>
  <c r="Z420" i="28"/>
  <c r="V479" i="28"/>
  <c r="Z479" i="28"/>
  <c r="V467" i="28"/>
  <c r="Z443" i="28"/>
  <c r="Z431" i="28"/>
  <c r="V419" i="28"/>
  <c r="V405" i="28"/>
  <c r="Z405" i="28"/>
  <c r="Z345" i="28"/>
  <c r="V416" i="28"/>
  <c r="V404" i="28"/>
  <c r="Z380" i="28"/>
  <c r="Z368" i="28"/>
  <c r="Z356" i="28"/>
  <c r="V344" i="28"/>
  <c r="V357" i="28"/>
  <c r="Z391" i="28"/>
  <c r="V391" i="28"/>
  <c r="V379" i="28"/>
  <c r="Z367" i="28"/>
  <c r="V343" i="28"/>
  <c r="V402" i="28"/>
  <c r="Z366" i="28"/>
  <c r="V354" i="28"/>
  <c r="Z354" i="28"/>
  <c r="V342" i="28"/>
  <c r="Z342" i="28"/>
  <c r="V401" i="28"/>
  <c r="Z401" i="28"/>
  <c r="V377" i="28"/>
  <c r="V353" i="28"/>
  <c r="Z353" i="28"/>
  <c r="V341" i="28"/>
  <c r="Z412" i="28"/>
  <c r="Z400" i="28"/>
  <c r="Z388" i="28"/>
  <c r="V388" i="28"/>
  <c r="V376" i="28"/>
  <c r="Z376" i="28"/>
  <c r="V364" i="28"/>
  <c r="Z364" i="28"/>
  <c r="V352" i="28"/>
  <c r="Z340" i="28"/>
  <c r="V340" i="28"/>
  <c r="V411" i="28"/>
  <c r="V375" i="28"/>
  <c r="Z363" i="28"/>
  <c r="Z351" i="28"/>
  <c r="V351" i="28"/>
  <c r="Z417" i="28"/>
  <c r="V417" i="28"/>
  <c r="Z398" i="28"/>
  <c r="Z362" i="28"/>
  <c r="Z350" i="28"/>
  <c r="Z393" i="28"/>
  <c r="V393" i="28"/>
  <c r="V409" i="28"/>
  <c r="Z397" i="28"/>
  <c r="V385" i="28"/>
  <c r="V373" i="28"/>
  <c r="Z361" i="28"/>
  <c r="Z408" i="28"/>
  <c r="V408" i="28"/>
  <c r="Z384" i="28"/>
  <c r="V372" i="28"/>
  <c r="Z360" i="28"/>
  <c r="Z348" i="28"/>
  <c r="V407" i="28"/>
  <c r="V395" i="28"/>
  <c r="V371" i="28"/>
  <c r="V347" i="28"/>
  <c r="V338" i="28"/>
  <c r="V339" i="28"/>
  <c r="V498" i="28"/>
  <c r="Z498" i="28"/>
  <c r="V497" i="28"/>
  <c r="V496" i="28"/>
  <c r="Z495" i="28"/>
  <c r="Z493" i="28"/>
  <c r="Z491" i="28"/>
  <c r="Z488" i="28"/>
  <c r="AH230" i="28"/>
  <c r="AD230" i="28"/>
  <c r="AD494" i="28"/>
  <c r="AP494" i="28"/>
  <c r="AX494" i="28"/>
  <c r="AH486" i="28"/>
  <c r="BB486" i="28"/>
  <c r="AD486" i="28"/>
  <c r="AL486" i="28"/>
  <c r="AH470" i="28"/>
  <c r="BB470" i="28"/>
  <c r="BF470" i="28"/>
  <c r="AL462" i="28"/>
  <c r="BF462" i="28"/>
  <c r="BF446" i="28"/>
  <c r="AX446" i="28"/>
  <c r="AL446" i="28"/>
  <c r="BB446" i="28"/>
  <c r="AP446" i="28"/>
  <c r="AD446" i="28"/>
  <c r="AH438" i="28"/>
  <c r="AX438" i="28"/>
  <c r="BF438" i="28"/>
  <c r="AT422" i="28"/>
  <c r="BF422" i="28"/>
  <c r="AD422" i="28"/>
  <c r="BB422" i="28"/>
  <c r="AH422" i="28"/>
  <c r="AL414" i="28"/>
  <c r="BF398" i="28"/>
  <c r="AD398" i="28"/>
  <c r="AH398" i="28"/>
  <c r="AP398" i="28"/>
  <c r="AP390" i="28"/>
  <c r="AT390" i="28"/>
  <c r="BB390" i="28"/>
  <c r="AP374" i="28"/>
  <c r="BF374" i="28"/>
  <c r="AH374" i="28"/>
  <c r="AL366" i="28"/>
  <c r="BB366" i="28"/>
  <c r="BF350" i="28"/>
  <c r="AL350" i="28"/>
  <c r="BB350" i="28"/>
  <c r="AD350" i="28"/>
  <c r="AP342" i="28"/>
  <c r="BB342" i="28"/>
  <c r="AL342" i="28"/>
  <c r="AD326" i="28"/>
  <c r="BB326" i="28"/>
  <c r="BF310" i="28"/>
  <c r="BF302" i="28"/>
  <c r="AD302" i="28"/>
  <c r="AH302" i="28"/>
  <c r="AX294" i="28"/>
  <c r="AL286" i="28"/>
  <c r="AT278" i="28"/>
  <c r="BF278" i="28"/>
  <c r="BB278" i="28"/>
  <c r="AL270" i="28"/>
  <c r="BF262" i="28"/>
  <c r="AL262" i="28"/>
  <c r="AT262" i="28"/>
  <c r="AT254" i="28"/>
  <c r="AD254" i="28"/>
  <c r="BB254" i="28"/>
  <c r="BF254" i="28"/>
  <c r="AH246" i="28"/>
  <c r="BF238" i="28"/>
  <c r="AH238" i="28"/>
  <c r="AD238" i="28"/>
  <c r="AP238" i="28"/>
  <c r="AL230" i="28"/>
  <c r="AP230" i="28"/>
  <c r="BF230" i="28"/>
  <c r="AX222" i="28"/>
  <c r="AX214" i="28"/>
  <c r="BB214" i="28"/>
  <c r="AL214" i="28"/>
  <c r="AP214" i="28"/>
  <c r="AH206" i="28"/>
  <c r="AD206" i="28"/>
  <c r="AL206" i="28"/>
  <c r="BF206" i="28"/>
  <c r="AP198" i="28"/>
  <c r="BF190" i="28"/>
  <c r="AT190" i="28"/>
  <c r="AD182" i="28"/>
  <c r="AX182" i="28"/>
  <c r="AH182" i="28"/>
  <c r="AP182" i="28"/>
  <c r="AD174" i="28"/>
  <c r="AP166" i="28"/>
  <c r="AL166" i="28"/>
  <c r="AD158" i="28"/>
  <c r="AP158" i="28"/>
  <c r="BF158" i="28"/>
  <c r="BB150" i="28"/>
  <c r="AT150" i="28"/>
  <c r="BF142" i="28"/>
  <c r="AL142" i="28"/>
  <c r="AD134" i="28"/>
  <c r="AT134" i="28"/>
  <c r="AX134" i="28"/>
  <c r="AH126" i="28"/>
  <c r="AP118" i="28"/>
  <c r="AT118" i="28"/>
  <c r="AH110" i="28"/>
  <c r="AT110" i="28"/>
  <c r="AP110" i="28"/>
  <c r="BF110" i="28"/>
  <c r="BF102" i="28"/>
  <c r="AT94" i="28"/>
  <c r="AL94" i="28"/>
  <c r="AX86" i="28"/>
  <c r="AP86" i="28"/>
  <c r="BB86" i="28"/>
  <c r="BF86" i="28"/>
  <c r="AP78" i="28"/>
  <c r="AH78" i="28"/>
  <c r="AT62" i="28"/>
  <c r="AH54" i="28"/>
  <c r="BB46" i="28"/>
  <c r="AP46" i="28"/>
  <c r="AX46" i="28"/>
  <c r="AL38" i="28"/>
  <c r="AP38" i="28"/>
  <c r="AL493" i="28"/>
  <c r="AP493" i="28"/>
  <c r="AX493" i="28"/>
  <c r="BB485" i="28"/>
  <c r="AD477" i="28"/>
  <c r="AT477" i="28"/>
  <c r="AT469" i="28"/>
  <c r="AD461" i="28"/>
  <c r="AX461" i="28"/>
  <c r="BF461" i="28"/>
  <c r="AT461" i="28"/>
  <c r="AH461" i="28"/>
  <c r="AL453" i="28"/>
  <c r="AP453" i="28"/>
  <c r="BB453" i="28"/>
  <c r="AX453" i="28"/>
  <c r="AD453" i="28"/>
  <c r="AT453" i="28"/>
  <c r="BF453" i="28"/>
  <c r="AP445" i="28"/>
  <c r="AT445" i="28"/>
  <c r="AL445" i="28"/>
  <c r="BB445" i="28"/>
  <c r="AD445" i="28"/>
  <c r="AH437" i="28"/>
  <c r="AX437" i="28"/>
  <c r="AH429" i="28"/>
  <c r="AT429" i="28"/>
  <c r="AD429" i="28"/>
  <c r="AX421" i="28"/>
  <c r="BF421" i="28"/>
  <c r="AH421" i="28"/>
  <c r="AP413" i="28"/>
  <c r="AD413" i="28"/>
  <c r="AL413" i="28"/>
  <c r="BB405" i="28"/>
  <c r="AD405" i="28"/>
  <c r="BF405" i="28"/>
  <c r="AP405" i="28"/>
  <c r="BF397" i="28"/>
  <c r="AL397" i="28"/>
  <c r="BB389" i="28"/>
  <c r="AH389" i="28"/>
  <c r="AP389" i="28"/>
  <c r="AH381" i="28"/>
  <c r="BF381" i="28"/>
  <c r="AL381" i="28"/>
  <c r="AX381" i="28"/>
  <c r="BB381" i="28"/>
  <c r="BF373" i="28"/>
  <c r="AL373" i="28"/>
  <c r="BB373" i="28"/>
  <c r="AD365" i="28"/>
  <c r="AH365" i="28"/>
  <c r="AX365" i="28"/>
  <c r="BF365" i="28"/>
  <c r="AP357" i="28"/>
  <c r="AX357" i="28"/>
  <c r="AD357" i="28"/>
  <c r="BB357" i="28"/>
  <c r="BF357" i="28"/>
  <c r="AL349" i="28"/>
  <c r="BF349" i="28"/>
  <c r="AT349" i="28"/>
  <c r="AD341" i="28"/>
  <c r="BB341" i="28"/>
  <c r="AH341" i="28"/>
  <c r="BB333" i="28"/>
  <c r="AT325" i="28"/>
  <c r="AH325" i="28"/>
  <c r="BF325" i="28"/>
  <c r="AL325" i="28"/>
  <c r="AH317" i="28"/>
  <c r="AL317" i="28"/>
  <c r="AD317" i="28"/>
  <c r="BB301" i="28"/>
  <c r="AX301" i="28"/>
  <c r="AL293" i="28"/>
  <c r="AT293" i="28"/>
  <c r="AX293" i="28"/>
  <c r="AD293" i="28"/>
  <c r="BB285" i="28"/>
  <c r="BF285" i="28"/>
  <c r="AT277" i="28"/>
  <c r="AH277" i="28"/>
  <c r="AX269" i="28"/>
  <c r="AD269" i="28"/>
  <c r="AH269" i="28"/>
  <c r="BF269" i="28"/>
  <c r="AD261" i="28"/>
  <c r="AH253" i="28"/>
  <c r="BB245" i="28"/>
  <c r="AD245" i="28"/>
  <c r="AL245" i="28"/>
  <c r="AX245" i="28"/>
  <c r="AX237" i="28"/>
  <c r="AL237" i="28"/>
  <c r="BB229" i="28"/>
  <c r="AX229" i="28"/>
  <c r="AT229" i="28"/>
  <c r="BB221" i="28"/>
  <c r="AL221" i="28"/>
  <c r="BB213" i="28"/>
  <c r="AH213" i="28"/>
  <c r="BF205" i="28"/>
  <c r="AT205" i="28"/>
  <c r="AH197" i="28"/>
  <c r="AT197" i="28"/>
  <c r="AX197" i="28"/>
  <c r="AD189" i="28"/>
  <c r="BF189" i="28"/>
  <c r="AT189" i="28"/>
  <c r="AP181" i="28"/>
  <c r="BF181" i="28"/>
  <c r="AT181" i="28"/>
  <c r="AL181" i="28"/>
  <c r="BB173" i="28"/>
  <c r="AX173" i="28"/>
  <c r="AT165" i="28"/>
  <c r="AH165" i="28"/>
  <c r="AP165" i="28"/>
  <c r="AL157" i="28"/>
  <c r="AH157" i="28"/>
  <c r="AD157" i="28"/>
  <c r="AH149" i="28"/>
  <c r="AP149" i="28"/>
  <c r="AL149" i="28"/>
  <c r="AX149" i="28"/>
  <c r="AL141" i="28"/>
  <c r="AD141" i="28"/>
  <c r="AP133" i="28"/>
  <c r="BF133" i="28"/>
  <c r="AP125" i="28"/>
  <c r="AT125" i="28"/>
  <c r="AD125" i="28"/>
  <c r="AH125" i="28"/>
  <c r="AL117" i="28"/>
  <c r="AH117" i="28"/>
  <c r="AL109" i="28"/>
  <c r="AD101" i="28"/>
  <c r="BF101" i="28"/>
  <c r="AT101" i="28"/>
  <c r="AX93" i="28"/>
  <c r="AH93" i="28"/>
  <c r="BB85" i="28"/>
  <c r="BF77" i="28"/>
  <c r="AD77" i="28"/>
  <c r="AX77" i="28"/>
  <c r="AP77" i="28"/>
  <c r="AT77" i="28"/>
  <c r="AT69" i="28"/>
  <c r="BF69" i="28"/>
  <c r="AL69" i="28"/>
  <c r="BB69" i="28"/>
  <c r="AX61" i="28"/>
  <c r="BB61" i="28"/>
  <c r="AD61" i="28"/>
  <c r="AD53" i="28"/>
  <c r="AL53" i="28"/>
  <c r="AH53" i="28"/>
  <c r="AT53" i="28"/>
  <c r="AP45" i="28"/>
  <c r="AL45" i="28"/>
  <c r="AT45" i="28"/>
  <c r="AD37" i="28"/>
  <c r="AP37" i="28"/>
  <c r="AH37" i="28"/>
  <c r="AL500" i="28"/>
  <c r="AT500" i="28"/>
  <c r="AT492" i="28"/>
  <c r="AD492" i="28"/>
  <c r="AL492" i="28"/>
  <c r="AX484" i="28"/>
  <c r="AH484" i="28"/>
  <c r="AL484" i="28"/>
  <c r="AP484" i="28"/>
  <c r="BB476" i="28"/>
  <c r="AX476" i="28"/>
  <c r="AT476" i="28"/>
  <c r="BF476" i="28"/>
  <c r="AD468" i="28"/>
  <c r="AT468" i="28"/>
  <c r="AD460" i="28"/>
  <c r="AL460" i="28"/>
  <c r="AT460" i="28"/>
  <c r="AP452" i="28"/>
  <c r="AL452" i="28"/>
  <c r="AD452" i="28"/>
  <c r="AL444" i="28"/>
  <c r="BB444" i="28"/>
  <c r="AT444" i="28"/>
  <c r="AL436" i="28"/>
  <c r="AP436" i="28"/>
  <c r="BF436" i="28"/>
  <c r="AX428" i="28"/>
  <c r="AD428" i="28"/>
  <c r="AD420" i="28"/>
  <c r="AT420" i="28"/>
  <c r="AX412" i="28"/>
  <c r="AT412" i="28"/>
  <c r="AD412" i="28"/>
  <c r="AH412" i="28"/>
  <c r="AL412" i="28"/>
  <c r="AX404" i="28"/>
  <c r="AT404" i="28"/>
  <c r="AD404" i="28"/>
  <c r="AP404" i="28"/>
  <c r="AL404" i="28"/>
  <c r="AH396" i="28"/>
  <c r="AL396" i="28"/>
  <c r="BF396" i="28"/>
  <c r="AT388" i="28"/>
  <c r="BF388" i="28"/>
  <c r="AX388" i="28"/>
  <c r="AH388" i="28"/>
  <c r="AP388" i="28"/>
  <c r="AT380" i="28"/>
  <c r="AX380" i="28"/>
  <c r="AP372" i="28"/>
  <c r="BB372" i="28"/>
  <c r="AH372" i="28"/>
  <c r="AH364" i="28"/>
  <c r="BF364" i="28"/>
  <c r="AL364" i="28"/>
  <c r="AD364" i="28"/>
  <c r="AL356" i="28"/>
  <c r="AT356" i="28"/>
  <c r="BF356" i="28"/>
  <c r="BB348" i="28"/>
  <c r="AX348" i="28"/>
  <c r="BF348" i="28"/>
  <c r="AL348" i="28"/>
  <c r="AT348" i="28"/>
  <c r="BB340" i="28"/>
  <c r="AL340" i="28"/>
  <c r="BF340" i="28"/>
  <c r="AH340" i="28"/>
  <c r="BB332" i="28"/>
  <c r="AT332" i="28"/>
  <c r="BF332" i="28"/>
  <c r="AL332" i="28"/>
  <c r="AH324" i="28"/>
  <c r="AT324" i="28"/>
  <c r="BF324" i="28"/>
  <c r="AP316" i="28"/>
  <c r="AX316" i="28"/>
  <c r="BF316" i="28"/>
  <c r="AT316" i="28"/>
  <c r="AD316" i="28"/>
  <c r="BB308" i="28"/>
  <c r="AX308" i="28"/>
  <c r="AD292" i="28"/>
  <c r="AP292" i="28"/>
  <c r="BB292" i="28"/>
  <c r="BF292" i="28"/>
  <c r="AT284" i="28"/>
  <c r="AH284" i="28"/>
  <c r="AP284" i="28"/>
  <c r="AD268" i="28"/>
  <c r="AT268" i="28"/>
  <c r="AL260" i="28"/>
  <c r="AX260" i="28"/>
  <c r="AP252" i="28"/>
  <c r="AD252" i="28"/>
  <c r="AL252" i="28"/>
  <c r="AL244" i="28"/>
  <c r="AT244" i="28"/>
  <c r="AX244" i="28"/>
  <c r="AH236" i="28"/>
  <c r="AX236" i="28"/>
  <c r="AL236" i="28"/>
  <c r="AL228" i="28"/>
  <c r="AP228" i="28"/>
  <c r="BF228" i="28"/>
  <c r="AT220" i="28"/>
  <c r="AH220" i="28"/>
  <c r="AD212" i="28"/>
  <c r="AX212" i="28"/>
  <c r="AH212" i="28"/>
  <c r="AL212" i="28"/>
  <c r="BF212" i="28"/>
  <c r="BB204" i="28"/>
  <c r="AH204" i="28"/>
  <c r="AH196" i="28"/>
  <c r="BF188" i="28"/>
  <c r="AH188" i="28"/>
  <c r="AT188" i="28"/>
  <c r="AL188" i="28"/>
  <c r="BB188" i="28"/>
  <c r="AP188" i="28"/>
  <c r="AD180" i="28"/>
  <c r="AT180" i="28"/>
  <c r="BB180" i="28"/>
  <c r="AD172" i="28"/>
  <c r="AP172" i="28"/>
  <c r="AH164" i="28"/>
  <c r="AL164" i="28"/>
  <c r="AP164" i="28"/>
  <c r="AX164" i="28"/>
  <c r="BB156" i="28"/>
  <c r="AH156" i="28"/>
  <c r="AT148" i="28"/>
  <c r="AL148" i="28"/>
  <c r="AP148" i="28"/>
  <c r="AH140" i="28"/>
  <c r="AP140" i="28"/>
  <c r="AX140" i="28"/>
  <c r="AT140" i="28"/>
  <c r="BF140" i="28"/>
  <c r="AP132" i="28"/>
  <c r="AX124" i="28"/>
  <c r="BB124" i="28"/>
  <c r="BF124" i="28"/>
  <c r="AH124" i="28"/>
  <c r="AD124" i="28"/>
  <c r="BB116" i="28"/>
  <c r="AT116" i="28"/>
  <c r="AL116" i="28"/>
  <c r="BF116" i="28"/>
  <c r="BB108" i="28"/>
  <c r="AL100" i="28"/>
  <c r="AT100" i="28"/>
  <c r="AX100" i="28"/>
  <c r="AX92" i="28"/>
  <c r="BB92" i="28"/>
  <c r="AD92" i="28"/>
  <c r="AL92" i="28"/>
  <c r="BF84" i="28"/>
  <c r="BB84" i="28"/>
  <c r="AP76" i="28"/>
  <c r="AD76" i="28"/>
  <c r="AL76" i="28"/>
  <c r="AX76" i="28"/>
  <c r="BB68" i="28"/>
  <c r="AL68" i="28"/>
  <c r="BF68" i="28"/>
  <c r="AP68" i="28"/>
  <c r="AT60" i="28"/>
  <c r="BF60" i="28"/>
  <c r="AX60" i="28"/>
  <c r="AL60" i="28"/>
  <c r="AL52" i="28"/>
  <c r="AP52" i="28"/>
  <c r="BB52" i="28"/>
  <c r="AL44" i="28"/>
  <c r="AT44" i="28"/>
  <c r="AP44" i="28"/>
  <c r="AT36" i="28"/>
  <c r="AX36" i="28"/>
  <c r="AH499" i="28"/>
  <c r="AD499" i="28"/>
  <c r="AP499" i="28"/>
  <c r="AX491" i="28"/>
  <c r="BF491" i="28"/>
  <c r="AH483" i="28"/>
  <c r="BF483" i="28"/>
  <c r="BB483" i="28"/>
  <c r="AL475" i="28"/>
  <c r="AX467" i="28"/>
  <c r="BF467" i="28"/>
  <c r="AL467" i="28"/>
  <c r="AH459" i="28"/>
  <c r="AX459" i="28"/>
  <c r="BF459" i="28"/>
  <c r="AL451" i="28"/>
  <c r="BF451" i="28"/>
  <c r="AT451" i="28"/>
  <c r="BB451" i="28"/>
  <c r="AP443" i="28"/>
  <c r="AL443" i="28"/>
  <c r="BB443" i="28"/>
  <c r="AP435" i="28"/>
  <c r="BB435" i="28"/>
  <c r="AL435" i="28"/>
  <c r="AT435" i="28"/>
  <c r="AP427" i="28"/>
  <c r="AL427" i="28"/>
  <c r="AX427" i="28"/>
  <c r="AL419" i="28"/>
  <c r="AX419" i="28"/>
  <c r="AT419" i="28"/>
  <c r="BB419" i="28"/>
  <c r="AX411" i="28"/>
  <c r="AT411" i="28"/>
  <c r="BF411" i="28"/>
  <c r="AH411" i="28"/>
  <c r="BB403" i="28"/>
  <c r="AD403" i="28"/>
  <c r="AT403" i="28"/>
  <c r="AP403" i="28"/>
  <c r="AT395" i="28"/>
  <c r="BB395" i="28"/>
  <c r="AX395" i="28"/>
  <c r="AH387" i="28"/>
  <c r="BB387" i="28"/>
  <c r="AT387" i="28"/>
  <c r="AL379" i="28"/>
  <c r="AT379" i="28"/>
  <c r="AP379" i="28"/>
  <c r="BB379" i="28"/>
  <c r="AX371" i="28"/>
  <c r="AD371" i="28"/>
  <c r="AH371" i="28"/>
  <c r="AL371" i="28"/>
  <c r="BF371" i="28"/>
  <c r="AT371" i="28"/>
  <c r="BF363" i="28"/>
  <c r="AP363" i="28"/>
  <c r="AL363" i="28"/>
  <c r="BB363" i="28"/>
  <c r="BB355" i="28"/>
  <c r="BF355" i="28"/>
  <c r="AP355" i="28"/>
  <c r="AH355" i="28"/>
  <c r="AT355" i="28"/>
  <c r="AL347" i="28"/>
  <c r="AP347" i="28"/>
  <c r="BB347" i="28"/>
  <c r="AD347" i="28"/>
  <c r="AH339" i="28"/>
  <c r="AX339" i="28"/>
  <c r="AP339" i="28"/>
  <c r="AT339" i="28"/>
  <c r="AD339" i="28"/>
  <c r="AD331" i="28"/>
  <c r="AL331" i="28"/>
  <c r="AP331" i="28"/>
  <c r="AX331" i="28"/>
  <c r="AD323" i="28"/>
  <c r="AP323" i="28"/>
  <c r="AH323" i="28"/>
  <c r="AL323" i="28"/>
  <c r="BF315" i="28"/>
  <c r="AL315" i="28"/>
  <c r="BB315" i="28"/>
  <c r="AH307" i="28"/>
  <c r="AL307" i="28"/>
  <c r="BF307" i="28"/>
  <c r="AT307" i="28"/>
  <c r="BF299" i="28"/>
  <c r="AT299" i="28"/>
  <c r="AP299" i="28"/>
  <c r="AX299" i="28"/>
  <c r="AH291" i="28"/>
  <c r="BB291" i="28"/>
  <c r="AX291" i="28"/>
  <c r="AT291" i="28"/>
  <c r="AT283" i="28"/>
  <c r="BB283" i="28"/>
  <c r="AL283" i="28"/>
  <c r="AD283" i="28"/>
  <c r="BF283" i="28"/>
  <c r="AH275" i="28"/>
  <c r="AL267" i="28"/>
  <c r="BB267" i="28"/>
  <c r="AT267" i="28"/>
  <c r="AD259" i="28"/>
  <c r="BB259" i="28"/>
  <c r="AL251" i="28"/>
  <c r="AD251" i="28"/>
  <c r="AX251" i="28"/>
  <c r="AX243" i="28"/>
  <c r="BB243" i="28"/>
  <c r="AH243" i="28"/>
  <c r="AP243" i="28"/>
  <c r="AT243" i="28"/>
  <c r="BF235" i="28"/>
  <c r="AP235" i="28"/>
  <c r="AT235" i="28"/>
  <c r="AX235" i="28"/>
  <c r="AP227" i="28"/>
  <c r="AD227" i="28"/>
  <c r="AP219" i="28"/>
  <c r="AT219" i="28"/>
  <c r="AX219" i="28"/>
  <c r="BB219" i="28"/>
  <c r="AL219" i="28"/>
  <c r="AX211" i="28"/>
  <c r="BF211" i="28"/>
  <c r="BB211" i="28"/>
  <c r="AT211" i="28"/>
  <c r="AD211" i="28"/>
  <c r="AL203" i="28"/>
  <c r="AH195" i="28"/>
  <c r="AL195" i="28"/>
  <c r="AP195" i="28"/>
  <c r="BB195" i="28"/>
  <c r="AT195" i="28"/>
  <c r="AD195" i="28"/>
  <c r="BF195" i="28"/>
  <c r="AX187" i="28"/>
  <c r="AH187" i="28"/>
  <c r="AP187" i="28"/>
  <c r="AL179" i="28"/>
  <c r="BF171" i="28"/>
  <c r="AD171" i="28"/>
  <c r="AL171" i="28"/>
  <c r="AH163" i="28"/>
  <c r="AT163" i="28"/>
  <c r="AX163" i="28"/>
  <c r="BF163" i="28"/>
  <c r="AT147" i="28"/>
  <c r="BB147" i="28"/>
  <c r="AD147" i="28"/>
  <c r="AP139" i="28"/>
  <c r="BF139" i="28"/>
  <c r="AT139" i="28"/>
  <c r="AL139" i="28"/>
  <c r="BF131" i="28"/>
  <c r="AD131" i="28"/>
  <c r="AL131" i="28"/>
  <c r="AL123" i="28"/>
  <c r="BB123" i="28"/>
  <c r="AP123" i="28"/>
  <c r="AD123" i="28"/>
  <c r="AH115" i="28"/>
  <c r="BF107" i="28"/>
  <c r="BB107" i="28"/>
  <c r="AT107" i="28"/>
  <c r="AP107" i="28"/>
  <c r="AL107" i="28"/>
  <c r="AL99" i="28"/>
  <c r="AP99" i="28"/>
  <c r="BF99" i="28"/>
  <c r="AX91" i="28"/>
  <c r="BF91" i="28"/>
  <c r="AP91" i="28"/>
  <c r="AD91" i="28"/>
  <c r="AH83" i="28"/>
  <c r="AP83" i="28"/>
  <c r="BB83" i="28"/>
  <c r="BF83" i="28"/>
  <c r="AL75" i="28"/>
  <c r="AD75" i="28"/>
  <c r="AH75" i="28"/>
  <c r="AT67" i="28"/>
  <c r="BB67" i="28"/>
  <c r="AD67" i="28"/>
  <c r="AX67" i="28"/>
  <c r="AT59" i="28"/>
  <c r="BF59" i="28"/>
  <c r="AD51" i="28"/>
  <c r="AP51" i="28"/>
  <c r="AX51" i="28"/>
  <c r="BB51" i="28"/>
  <c r="BF51" i="28"/>
  <c r="BF43" i="28"/>
  <c r="AH43" i="28"/>
  <c r="BB43" i="28"/>
  <c r="AH35" i="28"/>
  <c r="AD35" i="28"/>
  <c r="BB35" i="28"/>
  <c r="AX498" i="28"/>
  <c r="AH498" i="28"/>
  <c r="BF482" i="28"/>
  <c r="AH482" i="28"/>
  <c r="AT482" i="28"/>
  <c r="AX482" i="28"/>
  <c r="AD474" i="28"/>
  <c r="AL474" i="28"/>
  <c r="BB474" i="28"/>
  <c r="BF474" i="28"/>
  <c r="BB458" i="28"/>
  <c r="BF458" i="28"/>
  <c r="AH458" i="28"/>
  <c r="AD458" i="28"/>
  <c r="AL458" i="28"/>
  <c r="BF450" i="28"/>
  <c r="AH450" i="28"/>
  <c r="AD450" i="28"/>
  <c r="AT450" i="28"/>
  <c r="BB450" i="28"/>
  <c r="AX434" i="28"/>
  <c r="AX426" i="28"/>
  <c r="AT426" i="28"/>
  <c r="BF426" i="28"/>
  <c r="AH426" i="28"/>
  <c r="AT418" i="28"/>
  <c r="AL410" i="28"/>
  <c r="AD402" i="28"/>
  <c r="AL402" i="28"/>
  <c r="BB402" i="28"/>
  <c r="AH394" i="28"/>
  <c r="BF386" i="28"/>
  <c r="AX386" i="28"/>
  <c r="AT386" i="28"/>
  <c r="AP386" i="28"/>
  <c r="AH378" i="28"/>
  <c r="BF378" i="28"/>
  <c r="AX378" i="28"/>
  <c r="BB378" i="28"/>
  <c r="AD378" i="28"/>
  <c r="AX362" i="28"/>
  <c r="BF362" i="28"/>
  <c r="AH362" i="28"/>
  <c r="BB362" i="28"/>
  <c r="AT362" i="28"/>
  <c r="AD362" i="28"/>
  <c r="AT354" i="28"/>
  <c r="BF354" i="28"/>
  <c r="AL354" i="28"/>
  <c r="AP354" i="28"/>
  <c r="AD354" i="28"/>
  <c r="AX338" i="28"/>
  <c r="AL338" i="28"/>
  <c r="AP338" i="28"/>
  <c r="AX330" i="28"/>
  <c r="BF330" i="28"/>
  <c r="AD314" i="28"/>
  <c r="BB314" i="28"/>
  <c r="AL314" i="28"/>
  <c r="BF314" i="28"/>
  <c r="AL306" i="28"/>
  <c r="BB306" i="28"/>
  <c r="AX306" i="28"/>
  <c r="AH298" i="28"/>
  <c r="AX298" i="28"/>
  <c r="BF298" i="28"/>
  <c r="AD298" i="28"/>
  <c r="AL298" i="28"/>
  <c r="AT298" i="28"/>
  <c r="BB290" i="28"/>
  <c r="AH290" i="28"/>
  <c r="AT290" i="28"/>
  <c r="AP290" i="28"/>
  <c r="AP282" i="28"/>
  <c r="BB282" i="28"/>
  <c r="AL282" i="28"/>
  <c r="AP274" i="28"/>
  <c r="AL274" i="28"/>
  <c r="BF266" i="28"/>
  <c r="AP266" i="28"/>
  <c r="BB258" i="28"/>
  <c r="AD258" i="28"/>
  <c r="AL258" i="28"/>
  <c r="AH250" i="28"/>
  <c r="AL250" i="28"/>
  <c r="AX250" i="28"/>
  <c r="AT242" i="28"/>
  <c r="AL242" i="28"/>
  <c r="AH242" i="28"/>
  <c r="AP242" i="28"/>
  <c r="AL234" i="28"/>
  <c r="BB234" i="28"/>
  <c r="AH234" i="28"/>
  <c r="AP226" i="28"/>
  <c r="AH226" i="28"/>
  <c r="AT226" i="28"/>
  <c r="AL218" i="28"/>
  <c r="AX218" i="28"/>
  <c r="BB218" i="28"/>
  <c r="AH218" i="28"/>
  <c r="AT218" i="28"/>
  <c r="AD218" i="28"/>
  <c r="AP218" i="28"/>
  <c r="AP210" i="28"/>
  <c r="AX210" i="28"/>
  <c r="AL202" i="28"/>
  <c r="AX202" i="28"/>
  <c r="AH202" i="28"/>
  <c r="BF202" i="28"/>
  <c r="AT202" i="28"/>
  <c r="AD194" i="28"/>
  <c r="AP194" i="28"/>
  <c r="AX194" i="28"/>
  <c r="AX186" i="28"/>
  <c r="AD186" i="28"/>
  <c r="BB186" i="28"/>
  <c r="AH186" i="28"/>
  <c r="BB178" i="28"/>
  <c r="AL178" i="28"/>
  <c r="AT170" i="28"/>
  <c r="AP170" i="28"/>
  <c r="AX170" i="28"/>
  <c r="AD170" i="28"/>
  <c r="BB162" i="28"/>
  <c r="AD162" i="28"/>
  <c r="AH162" i="28"/>
  <c r="AP162" i="28"/>
  <c r="AT162" i="28"/>
  <c r="AL154" i="28"/>
  <c r="AT154" i="28"/>
  <c r="AX154" i="28"/>
  <c r="AH154" i="28"/>
  <c r="BB154" i="28"/>
  <c r="BF154" i="28"/>
  <c r="AP146" i="28"/>
  <c r="AH146" i="28"/>
  <c r="BF146" i="28"/>
  <c r="AD138" i="28"/>
  <c r="AH130" i="28"/>
  <c r="AD130" i="28"/>
  <c r="AX130" i="28"/>
  <c r="BF130" i="28"/>
  <c r="AL130" i="28"/>
  <c r="AP130" i="28"/>
  <c r="AP122" i="28"/>
  <c r="BB122" i="28"/>
  <c r="AT122" i="28"/>
  <c r="AD114" i="28"/>
  <c r="BB114" i="28"/>
  <c r="AX114" i="28"/>
  <c r="AT106" i="28"/>
  <c r="AD106" i="28"/>
  <c r="BB106" i="28"/>
  <c r="AD98" i="28"/>
  <c r="AP98" i="28"/>
  <c r="BB98" i="28"/>
  <c r="AL98" i="28"/>
  <c r="BF98" i="28"/>
  <c r="AP90" i="28"/>
  <c r="AT82" i="28"/>
  <c r="BF82" i="28"/>
  <c r="AP82" i="28"/>
  <c r="AX82" i="28"/>
  <c r="AH82" i="28"/>
  <c r="AP66" i="28"/>
  <c r="BF66" i="28"/>
  <c r="AP58" i="28"/>
  <c r="AD58" i="28"/>
  <c r="AT58" i="28"/>
  <c r="AH58" i="28"/>
  <c r="AX58" i="28"/>
  <c r="AT50" i="28"/>
  <c r="AX50" i="28"/>
  <c r="BF50" i="28"/>
  <c r="AH50" i="28"/>
  <c r="AP42" i="28"/>
  <c r="AH42" i="28"/>
  <c r="BF42" i="28"/>
  <c r="AD42" i="28"/>
  <c r="AL34" i="28"/>
  <c r="AP34" i="28"/>
  <c r="BB497" i="28"/>
  <c r="AL497" i="28"/>
  <c r="AX497" i="28"/>
  <c r="BF497" i="28"/>
  <c r="AP497" i="28"/>
  <c r="AT497" i="28"/>
  <c r="AP489" i="28"/>
  <c r="AT489" i="28"/>
  <c r="AX489" i="28"/>
  <c r="BF489" i="28"/>
  <c r="AD481" i="28"/>
  <c r="AL481" i="28"/>
  <c r="AX481" i="28"/>
  <c r="AH473" i="28"/>
  <c r="AX473" i="28"/>
  <c r="AL473" i="28"/>
  <c r="AP473" i="28"/>
  <c r="AD473" i="28"/>
  <c r="BF465" i="28"/>
  <c r="AP465" i="28"/>
  <c r="AH465" i="28"/>
  <c r="BB465" i="28"/>
  <c r="AX457" i="28"/>
  <c r="BB457" i="28"/>
  <c r="AD457" i="28"/>
  <c r="AL457" i="28"/>
  <c r="BB449" i="28"/>
  <c r="AT449" i="28"/>
  <c r="AX449" i="28"/>
  <c r="AL441" i="28"/>
  <c r="AX441" i="28"/>
  <c r="AT441" i="28"/>
  <c r="AT433" i="28"/>
  <c r="AD433" i="28"/>
  <c r="BB433" i="28"/>
  <c r="AH425" i="28"/>
  <c r="BF425" i="28"/>
  <c r="AH417" i="28"/>
  <c r="BF417" i="28"/>
  <c r="AT417" i="28"/>
  <c r="AP417" i="28"/>
  <c r="AX417" i="28"/>
  <c r="AL409" i="28"/>
  <c r="AT409" i="28"/>
  <c r="AH409" i="28"/>
  <c r="BF409" i="28"/>
  <c r="BF401" i="28"/>
  <c r="AP401" i="28"/>
  <c r="AL401" i="28"/>
  <c r="BB401" i="28"/>
  <c r="AT393" i="28"/>
  <c r="AX393" i="28"/>
  <c r="AD393" i="28"/>
  <c r="AL385" i="28"/>
  <c r="AP385" i="28"/>
  <c r="AT385" i="28"/>
  <c r="AX385" i="28"/>
  <c r="BB377" i="28"/>
  <c r="AX369" i="28"/>
  <c r="AL369" i="28"/>
  <c r="AT369" i="28"/>
  <c r="AH369" i="28"/>
  <c r="AD369" i="28"/>
  <c r="BB369" i="28"/>
  <c r="BF361" i="28"/>
  <c r="AX361" i="28"/>
  <c r="BB361" i="28"/>
  <c r="AD361" i="28"/>
  <c r="AH353" i="28"/>
  <c r="BB353" i="28"/>
  <c r="AL353" i="28"/>
  <c r="AT353" i="28"/>
  <c r="AX345" i="28"/>
  <c r="BB345" i="28"/>
  <c r="AH345" i="28"/>
  <c r="AP345" i="28"/>
  <c r="BF337" i="28"/>
  <c r="AD337" i="28"/>
  <c r="AP337" i="28"/>
  <c r="AX337" i="28"/>
  <c r="BB337" i="28"/>
  <c r="AL329" i="28"/>
  <c r="BF321" i="28"/>
  <c r="AL321" i="28"/>
  <c r="AD321" i="28"/>
  <c r="AP321" i="28"/>
  <c r="AX321" i="28"/>
  <c r="AH321" i="28"/>
  <c r="BB313" i="28"/>
  <c r="AX313" i="28"/>
  <c r="AP313" i="28"/>
  <c r="AD305" i="28"/>
  <c r="AL305" i="28"/>
  <c r="AT305" i="28"/>
  <c r="BB305" i="28"/>
  <c r="AP297" i="28"/>
  <c r="AX297" i="28"/>
  <c r="BF297" i="28"/>
  <c r="AH297" i="28"/>
  <c r="AD289" i="28"/>
  <c r="AX289" i="28"/>
  <c r="AT289" i="28"/>
  <c r="AH289" i="28"/>
  <c r="AP281" i="28"/>
  <c r="AT281" i="28"/>
  <c r="AL281" i="28"/>
  <c r="AD281" i="28"/>
  <c r="AP273" i="28"/>
  <c r="AH273" i="28"/>
  <c r="AL273" i="28"/>
  <c r="AT273" i="28"/>
  <c r="BB273" i="28"/>
  <c r="AT265" i="28"/>
  <c r="AX265" i="28"/>
  <c r="AL265" i="28"/>
  <c r="AP265" i="28"/>
  <c r="AD265" i="28"/>
  <c r="AD257" i="28"/>
  <c r="AP257" i="28"/>
  <c r="AL257" i="28"/>
  <c r="AT257" i="28"/>
  <c r="BB257" i="28"/>
  <c r="AP249" i="28"/>
  <c r="AL249" i="28"/>
  <c r="AH249" i="28"/>
  <c r="AX249" i="28"/>
  <c r="AH241" i="28"/>
  <c r="AT241" i="28"/>
  <c r="AL241" i="28"/>
  <c r="AP241" i="28"/>
  <c r="BF241" i="28"/>
  <c r="AD241" i="28"/>
  <c r="AX241" i="28"/>
  <c r="AP233" i="28"/>
  <c r="AT233" i="28"/>
  <c r="AX233" i="28"/>
  <c r="AD225" i="28"/>
  <c r="BF225" i="28"/>
  <c r="AL225" i="28"/>
  <c r="AT225" i="28"/>
  <c r="AP225" i="28"/>
  <c r="AX217" i="28"/>
  <c r="AT217" i="28"/>
  <c r="BB217" i="28"/>
  <c r="BF217" i="28"/>
  <c r="AL217" i="28"/>
  <c r="AL209" i="28"/>
  <c r="AD209" i="28"/>
  <c r="BF209" i="28"/>
  <c r="AH209" i="28"/>
  <c r="BB209" i="28"/>
  <c r="AT201" i="28"/>
  <c r="BB201" i="28"/>
  <c r="BF201" i="28"/>
  <c r="AD201" i="28"/>
  <c r="AD193" i="28"/>
  <c r="AP193" i="28"/>
  <c r="AT193" i="28"/>
  <c r="BF193" i="28"/>
  <c r="AH185" i="28"/>
  <c r="BF185" i="28"/>
  <c r="AD185" i="28"/>
  <c r="AT185" i="28"/>
  <c r="AP177" i="28"/>
  <c r="AT177" i="28"/>
  <c r="AD177" i="28"/>
  <c r="AH177" i="28"/>
  <c r="AP169" i="28"/>
  <c r="AT169" i="28"/>
  <c r="AX169" i="28"/>
  <c r="BB169" i="28"/>
  <c r="AH169" i="28"/>
  <c r="AH161" i="28"/>
  <c r="AD161" i="28"/>
  <c r="AP161" i="28"/>
  <c r="AL161" i="28"/>
  <c r="AT161" i="28"/>
  <c r="BF161" i="28"/>
  <c r="AX153" i="28"/>
  <c r="AP153" i="28"/>
  <c r="BF153" i="28"/>
  <c r="AT153" i="28"/>
  <c r="AP145" i="28"/>
  <c r="AD145" i="28"/>
  <c r="BB145" i="28"/>
  <c r="AL145" i="28"/>
  <c r="AP137" i="28"/>
  <c r="AT137" i="28"/>
  <c r="AX137" i="28"/>
  <c r="AL137" i="28"/>
  <c r="BB137" i="28"/>
  <c r="AH129" i="28"/>
  <c r="BB129" i="28"/>
  <c r="AP129" i="28"/>
  <c r="AX129" i="28"/>
  <c r="AT121" i="28"/>
  <c r="AL121" i="28"/>
  <c r="AP121" i="28"/>
  <c r="BB121" i="28"/>
  <c r="BF121" i="28"/>
  <c r="AL113" i="28"/>
  <c r="AP113" i="28"/>
  <c r="BF105" i="28"/>
  <c r="AX105" i="28"/>
  <c r="AD105" i="28"/>
  <c r="AL105" i="28"/>
  <c r="AP105" i="28"/>
  <c r="BB105" i="28"/>
  <c r="AP97" i="28"/>
  <c r="AH97" i="28"/>
  <c r="BF97" i="28"/>
  <c r="AT97" i="28"/>
  <c r="AT89" i="28"/>
  <c r="AL89" i="28"/>
  <c r="AP89" i="28"/>
  <c r="AX89" i="28"/>
  <c r="AH89" i="28"/>
  <c r="BF89" i="28"/>
  <c r="AH81" i="28"/>
  <c r="AD81" i="28"/>
  <c r="AX81" i="28"/>
  <c r="AP81" i="28"/>
  <c r="AX73" i="28"/>
  <c r="BF73" i="28"/>
  <c r="AD65" i="28"/>
  <c r="AP65" i="28"/>
  <c r="BF65" i="28"/>
  <c r="AT65" i="28"/>
  <c r="AP57" i="28"/>
  <c r="BF57" i="28"/>
  <c r="AT57" i="28"/>
  <c r="BB57" i="28"/>
  <c r="AP49" i="28"/>
  <c r="AL49" i="28"/>
  <c r="AD49" i="28"/>
  <c r="AX49" i="28"/>
  <c r="AT41" i="28"/>
  <c r="AX41" i="28"/>
  <c r="BB41" i="28"/>
  <c r="AL41" i="28"/>
  <c r="AH41" i="28"/>
  <c r="AH33" i="28"/>
  <c r="AP33" i="28"/>
  <c r="AT33" i="28"/>
  <c r="AD33" i="28"/>
  <c r="BF33" i="28"/>
  <c r="AP496" i="28"/>
  <c r="BB496" i="28"/>
  <c r="AH496" i="28"/>
  <c r="AD496" i="28"/>
  <c r="BF488" i="28"/>
  <c r="AP488" i="28"/>
  <c r="AX488" i="28"/>
  <c r="BB488" i="28"/>
  <c r="AH488" i="28"/>
  <c r="AD488" i="28"/>
  <c r="AT480" i="28"/>
  <c r="BB480" i="28"/>
  <c r="AD480" i="28"/>
  <c r="AL472" i="28"/>
  <c r="AH472" i="28"/>
  <c r="AT472" i="28"/>
  <c r="AT464" i="28"/>
  <c r="BB464" i="28"/>
  <c r="AL464" i="28"/>
  <c r="AP464" i="28"/>
  <c r="AT456" i="28"/>
  <c r="AP456" i="28"/>
  <c r="AD456" i="28"/>
  <c r="AL456" i="28"/>
  <c r="BB448" i="28"/>
  <c r="AX448" i="28"/>
  <c r="AX440" i="28"/>
  <c r="BF440" i="28"/>
  <c r="AD440" i="28"/>
  <c r="AL440" i="28"/>
  <c r="AH432" i="28"/>
  <c r="BB432" i="28"/>
  <c r="AD432" i="28"/>
  <c r="AT424" i="28"/>
  <c r="AD424" i="28"/>
  <c r="AH416" i="28"/>
  <c r="BF416" i="28"/>
  <c r="AL416" i="28"/>
  <c r="AT416" i="28"/>
  <c r="AL408" i="28"/>
  <c r="AH408" i="28"/>
  <c r="AT408" i="28"/>
  <c r="BF408" i="28"/>
  <c r="AX400" i="28"/>
  <c r="AD400" i="28"/>
  <c r="AP400" i="28"/>
  <c r="BF400" i="28"/>
  <c r="BB392" i="28"/>
  <c r="AL392" i="28"/>
  <c r="AT384" i="28"/>
  <c r="BB384" i="28"/>
  <c r="BF384" i="28"/>
  <c r="AX376" i="28"/>
  <c r="AH376" i="28"/>
  <c r="AD376" i="28"/>
  <c r="AH368" i="28"/>
  <c r="AD368" i="28"/>
  <c r="AT360" i="28"/>
  <c r="AL360" i="28"/>
  <c r="AH360" i="28"/>
  <c r="AD360" i="28"/>
  <c r="AL352" i="28"/>
  <c r="AD352" i="28"/>
  <c r="AX344" i="28"/>
  <c r="AP344" i="28"/>
  <c r="AD344" i="28"/>
  <c r="BF344" i="28"/>
  <c r="AH344" i="28"/>
  <c r="AD336" i="28"/>
  <c r="AH336" i="28"/>
  <c r="AX328" i="28"/>
  <c r="AH328" i="28"/>
  <c r="BF328" i="28"/>
  <c r="AH320" i="28"/>
  <c r="AX320" i="28"/>
  <c r="BF320" i="28"/>
  <c r="AL312" i="28"/>
  <c r="BF304" i="28"/>
  <c r="AL304" i="28"/>
  <c r="AH304" i="28"/>
  <c r="AD304" i="28"/>
  <c r="BB296" i="28"/>
  <c r="BF296" i="28"/>
  <c r="BF288" i="28"/>
  <c r="AP288" i="28"/>
  <c r="AT288" i="28"/>
  <c r="BB288" i="28"/>
  <c r="BF280" i="28"/>
  <c r="AD280" i="28"/>
  <c r="AD272" i="28"/>
  <c r="AH272" i="28"/>
  <c r="AT272" i="28"/>
  <c r="BF272" i="28"/>
  <c r="AP272" i="28"/>
  <c r="AP264" i="28"/>
  <c r="AT264" i="28"/>
  <c r="BB264" i="28"/>
  <c r="AP256" i="28"/>
  <c r="AT256" i="28"/>
  <c r="BB256" i="28"/>
  <c r="BF248" i="28"/>
  <c r="AD248" i="28"/>
  <c r="AH248" i="28"/>
  <c r="AT248" i="28"/>
  <c r="AP248" i="28"/>
  <c r="BF240" i="28"/>
  <c r="AX240" i="28"/>
  <c r="AL240" i="28"/>
  <c r="AP240" i="28"/>
  <c r="BF232" i="28"/>
  <c r="AT232" i="28"/>
  <c r="AX224" i="28"/>
  <c r="BB224" i="28"/>
  <c r="AH224" i="28"/>
  <c r="AL224" i="28"/>
  <c r="AD216" i="28"/>
  <c r="BB216" i="28"/>
  <c r="BF216" i="28"/>
  <c r="AP216" i="28"/>
  <c r="BB208" i="28"/>
  <c r="AX208" i="28"/>
  <c r="BF208" i="28"/>
  <c r="AH208" i="28"/>
  <c r="AD208" i="28"/>
  <c r="AP208" i="28"/>
  <c r="AP200" i="28"/>
  <c r="BB200" i="28"/>
  <c r="AP192" i="28"/>
  <c r="AT192" i="28"/>
  <c r="BB192" i="28"/>
  <c r="BF192" i="28"/>
  <c r="AH184" i="28"/>
  <c r="AD184" i="28"/>
  <c r="AL176" i="28"/>
  <c r="AD176" i="28"/>
  <c r="BB176" i="28"/>
  <c r="AP168" i="28"/>
  <c r="AT168" i="28"/>
  <c r="BF168" i="28"/>
  <c r="AD168" i="28"/>
  <c r="BB168" i="28"/>
  <c r="AH160" i="28"/>
  <c r="AX160" i="28"/>
  <c r="AX152" i="28"/>
  <c r="BF152" i="28"/>
  <c r="AH152" i="28"/>
  <c r="AD144" i="28"/>
  <c r="AP144" i="28"/>
  <c r="AX144" i="28"/>
  <c r="BF144" i="28"/>
  <c r="AT144" i="28"/>
  <c r="AH144" i="28"/>
  <c r="BF136" i="28"/>
  <c r="AD136" i="28"/>
  <c r="AH136" i="28"/>
  <c r="AT136" i="28"/>
  <c r="BB128" i="28"/>
  <c r="AX128" i="28"/>
  <c r="AD128" i="28"/>
  <c r="BF128" i="28"/>
  <c r="AH128" i="28"/>
  <c r="AL128" i="28"/>
  <c r="AL120" i="28"/>
  <c r="AT120" i="28"/>
  <c r="BB120" i="28"/>
  <c r="AP120" i="28"/>
  <c r="AD112" i="28"/>
  <c r="BF112" i="28"/>
  <c r="AP104" i="28"/>
  <c r="AX104" i="28"/>
  <c r="BB104" i="28"/>
  <c r="AT96" i="28"/>
  <c r="AP96" i="28"/>
  <c r="AX96" i="28"/>
  <c r="AD96" i="28"/>
  <c r="AH96" i="28"/>
  <c r="AH88" i="28"/>
  <c r="BB88" i="28"/>
  <c r="AT88" i="28"/>
  <c r="AL80" i="28"/>
  <c r="AP80" i="28"/>
  <c r="AX80" i="28"/>
  <c r="BF80" i="28"/>
  <c r="AL72" i="28"/>
  <c r="AT72" i="28"/>
  <c r="AP72" i="28"/>
  <c r="AX72" i="28"/>
  <c r="BF72" i="28"/>
  <c r="AD72" i="28"/>
  <c r="AD64" i="28"/>
  <c r="AP64" i="28"/>
  <c r="BB56" i="28"/>
  <c r="BF56" i="28"/>
  <c r="AD56" i="28"/>
  <c r="AL56" i="28"/>
  <c r="AD48" i="28"/>
  <c r="AH48" i="28"/>
  <c r="AT48" i="28"/>
  <c r="BF40" i="28"/>
  <c r="AL40" i="28"/>
  <c r="AX40" i="28"/>
  <c r="AX32" i="28"/>
  <c r="BF32" i="28"/>
  <c r="BB495" i="28"/>
  <c r="AP495" i="28"/>
  <c r="AD495" i="28"/>
  <c r="AX495" i="28"/>
  <c r="BB479" i="28"/>
  <c r="BF479" i="28"/>
  <c r="AH479" i="28"/>
  <c r="AD479" i="28"/>
  <c r="AP471" i="28"/>
  <c r="AX471" i="28"/>
  <c r="BF471" i="28"/>
  <c r="AH471" i="28"/>
  <c r="AL463" i="28"/>
  <c r="AX463" i="28"/>
  <c r="AD463" i="28"/>
  <c r="AH463" i="28"/>
  <c r="AT463" i="28"/>
  <c r="AP455" i="28"/>
  <c r="AL447" i="28"/>
  <c r="BB447" i="28"/>
  <c r="AT447" i="28"/>
  <c r="AX447" i="28"/>
  <c r="AP447" i="28"/>
  <c r="AX439" i="28"/>
  <c r="AH439" i="28"/>
  <c r="AL439" i="28"/>
  <c r="BF431" i="28"/>
  <c r="AT423" i="28"/>
  <c r="AP423" i="28"/>
  <c r="AX423" i="28"/>
  <c r="BB423" i="28"/>
  <c r="AD423" i="28"/>
  <c r="BF415" i="28"/>
  <c r="AX415" i="28"/>
  <c r="BB415" i="28"/>
  <c r="AD415" i="28"/>
  <c r="AL415" i="28"/>
  <c r="AL407" i="28"/>
  <c r="AH407" i="28"/>
  <c r="AP407" i="28"/>
  <c r="AL399" i="28"/>
  <c r="AT399" i="28"/>
  <c r="AX399" i="28"/>
  <c r="BF391" i="28"/>
  <c r="BB391" i="28"/>
  <c r="AD391" i="28"/>
  <c r="AL391" i="28"/>
  <c r="AX391" i="28"/>
  <c r="AH391" i="28"/>
  <c r="AT383" i="28"/>
  <c r="AX383" i="28"/>
  <c r="BB383" i="28"/>
  <c r="AX375" i="28"/>
  <c r="AT375" i="28"/>
  <c r="AD367" i="28"/>
  <c r="BF367" i="28"/>
  <c r="AT367" i="28"/>
  <c r="BB367" i="28"/>
  <c r="AL359" i="28"/>
  <c r="AX359" i="28"/>
  <c r="BB359" i="28"/>
  <c r="AH359" i="28"/>
  <c r="AL351" i="28"/>
  <c r="AT351" i="28"/>
  <c r="AT343" i="28"/>
  <c r="AX343" i="28"/>
  <c r="AD343" i="28"/>
  <c r="AX335" i="28"/>
  <c r="AD335" i="28"/>
  <c r="AP335" i="28"/>
  <c r="BB327" i="28"/>
  <c r="AH327" i="28"/>
  <c r="BF319" i="28"/>
  <c r="AH311" i="28"/>
  <c r="AX311" i="28"/>
  <c r="AT311" i="28"/>
  <c r="AP311" i="28"/>
  <c r="BF311" i="28"/>
  <c r="AD311" i="28"/>
  <c r="AD303" i="28"/>
  <c r="AL303" i="28"/>
  <c r="BB295" i="28"/>
  <c r="AD287" i="28"/>
  <c r="AP279" i="28"/>
  <c r="AD279" i="28"/>
  <c r="AT271" i="28"/>
  <c r="AP271" i="28"/>
  <c r="AT263" i="28"/>
  <c r="AD263" i="28"/>
  <c r="AH255" i="28"/>
  <c r="AH247" i="28"/>
  <c r="BB247" i="28"/>
  <c r="AX247" i="28"/>
  <c r="BF239" i="28"/>
  <c r="BF231" i="28"/>
  <c r="AP223" i="28"/>
  <c r="AX223" i="28"/>
  <c r="AL215" i="28"/>
  <c r="AP215" i="28"/>
  <c r="AT215" i="28"/>
  <c r="BB207" i="28"/>
  <c r="AH207" i="28"/>
  <c r="BF207" i="28"/>
  <c r="BF199" i="28"/>
  <c r="AD199" i="28"/>
  <c r="AT191" i="28"/>
  <c r="AP191" i="28"/>
  <c r="AH183" i="28"/>
  <c r="AT183" i="28"/>
  <c r="AL183" i="28"/>
  <c r="BB183" i="28"/>
  <c r="AP175" i="28"/>
  <c r="AD159" i="28"/>
  <c r="AH159" i="28"/>
  <c r="AT159" i="28"/>
  <c r="BB151" i="28"/>
  <c r="AT151" i="28"/>
  <c r="AT143" i="28"/>
  <c r="AH143" i="28"/>
  <c r="AL135" i="28"/>
  <c r="AT119" i="28"/>
  <c r="BF119" i="28"/>
  <c r="AD119" i="28"/>
  <c r="AX111" i="28"/>
  <c r="AL111" i="28"/>
  <c r="AT111" i="28"/>
  <c r="AT103" i="28"/>
  <c r="AL87" i="28"/>
  <c r="AT87" i="28"/>
  <c r="AL79" i="28"/>
  <c r="AL71" i="28"/>
  <c r="BB71" i="28"/>
  <c r="AP63" i="28"/>
  <c r="AH63" i="28"/>
  <c r="AL55" i="28"/>
  <c r="AL47" i="28"/>
  <c r="AT47" i="28"/>
  <c r="AX47" i="28"/>
  <c r="BB39" i="28"/>
  <c r="AT39" i="28"/>
  <c r="BB31" i="28"/>
  <c r="BF31" i="28"/>
  <c r="AH13" i="28"/>
  <c r="BF29" i="28"/>
  <c r="AH21" i="28"/>
  <c r="BF20" i="28"/>
  <c r="AL20" i="28"/>
  <c r="BB20" i="28"/>
  <c r="AL26" i="28"/>
  <c r="AX26" i="28"/>
  <c r="AX18" i="28"/>
  <c r="AH18" i="28"/>
  <c r="AL25" i="28"/>
  <c r="BB17" i="28"/>
  <c r="BF24" i="28"/>
  <c r="AL22" i="28"/>
  <c r="AP22" i="28"/>
  <c r="AT23" i="28"/>
  <c r="BB14" i="28"/>
  <c r="AP14" i="28"/>
  <c r="AD322" i="28"/>
  <c r="BB466" i="28"/>
  <c r="V442" i="28"/>
  <c r="AD442" i="28"/>
  <c r="AL442" i="28"/>
  <c r="AD418" i="28"/>
  <c r="AH346" i="28"/>
  <c r="AT490" i="28"/>
  <c r="AH322" i="28"/>
  <c r="AT478" i="28"/>
  <c r="AX382" i="28"/>
  <c r="V358" i="28"/>
  <c r="AX500" i="28"/>
  <c r="AP275" i="28"/>
  <c r="AD270" i="28"/>
  <c r="AX246" i="28"/>
  <c r="Z222" i="28"/>
  <c r="AT222" i="28"/>
  <c r="V276" i="28"/>
  <c r="AP156" i="28"/>
  <c r="AD190" i="28"/>
  <c r="C985" i="5"/>
  <c r="I985" i="5" s="1"/>
  <c r="C986" i="5"/>
  <c r="I986" i="5" s="1"/>
  <c r="C987" i="5"/>
  <c r="I987" i="5" s="1"/>
  <c r="C988" i="5"/>
  <c r="I988" i="5" s="1"/>
  <c r="C989" i="5"/>
  <c r="I989" i="5" s="1"/>
  <c r="C990" i="5"/>
  <c r="I990" i="5" s="1"/>
  <c r="C991" i="5"/>
  <c r="I991" i="5" s="1"/>
  <c r="C992" i="5"/>
  <c r="I992" i="5" s="1"/>
  <c r="C993" i="5"/>
  <c r="I993" i="5" s="1"/>
  <c r="C994" i="5"/>
  <c r="I994" i="5" s="1"/>
  <c r="C995" i="5"/>
  <c r="I995" i="5" s="1"/>
  <c r="J991" i="5"/>
  <c r="J992" i="5"/>
  <c r="J993" i="5"/>
  <c r="J994" i="5"/>
  <c r="J995" i="5"/>
  <c r="C980" i="5"/>
  <c r="I980" i="5" s="1"/>
  <c r="C981" i="5"/>
  <c r="I981" i="5" s="1"/>
  <c r="C982" i="5"/>
  <c r="I982" i="5" s="1"/>
  <c r="C983" i="5"/>
  <c r="I983" i="5" s="1"/>
  <c r="C984" i="5"/>
  <c r="I984" i="5" s="1"/>
  <c r="C5" i="5"/>
  <c r="C6" i="5"/>
  <c r="I6" i="5" s="1"/>
  <c r="C7" i="5"/>
  <c r="I7" i="5" s="1"/>
  <c r="C8" i="5"/>
  <c r="I8" i="5" s="1"/>
  <c r="C9" i="5"/>
  <c r="I9" i="5" s="1"/>
  <c r="C10" i="5"/>
  <c r="I10" i="5" s="1"/>
  <c r="C11" i="5"/>
  <c r="I11" i="5" s="1"/>
  <c r="C12" i="5"/>
  <c r="I12" i="5" s="1"/>
  <c r="C13" i="5"/>
  <c r="I13" i="5" s="1"/>
  <c r="C38" i="5"/>
  <c r="C39" i="5"/>
  <c r="I39" i="5" s="1"/>
  <c r="C40" i="5"/>
  <c r="I40" i="5" s="1"/>
  <c r="C41" i="5"/>
  <c r="I41" i="5" s="1"/>
  <c r="C42" i="5"/>
  <c r="I42" i="5" s="1"/>
  <c r="C43" i="5"/>
  <c r="C44" i="5"/>
  <c r="I44" i="5" s="1"/>
  <c r="C73" i="5"/>
  <c r="I73" i="5" s="1"/>
  <c r="C74" i="5"/>
  <c r="I74" i="5" s="1"/>
  <c r="C75" i="5"/>
  <c r="I75" i="5" s="1"/>
  <c r="C76" i="5"/>
  <c r="I76" i="5" s="1"/>
  <c r="C77" i="5"/>
  <c r="I77" i="5" s="1"/>
  <c r="C78" i="5"/>
  <c r="I78" i="5" s="1"/>
  <c r="C79" i="5"/>
  <c r="I79" i="5" s="1"/>
  <c r="C80" i="5"/>
  <c r="I80" i="5" s="1"/>
  <c r="C81" i="5"/>
  <c r="I81" i="5" s="1"/>
  <c r="C82" i="5"/>
  <c r="I82" i="5" s="1"/>
  <c r="C83" i="5"/>
  <c r="I83" i="5" s="1"/>
  <c r="C84" i="5"/>
  <c r="I84" i="5" s="1"/>
  <c r="C85" i="5"/>
  <c r="I85" i="5" s="1"/>
  <c r="C86" i="5"/>
  <c r="I86" i="5" s="1"/>
  <c r="C87" i="5"/>
  <c r="C88" i="5"/>
  <c r="I88" i="5" s="1"/>
  <c r="C89" i="5"/>
  <c r="I89" i="5" s="1"/>
  <c r="C90" i="5"/>
  <c r="I90" i="5" s="1"/>
  <c r="C91" i="5"/>
  <c r="I91" i="5" s="1"/>
  <c r="C45" i="5"/>
  <c r="C46" i="5"/>
  <c r="I46" i="5" s="1"/>
  <c r="C47" i="5"/>
  <c r="I47" i="5" s="1"/>
  <c r="C48" i="5"/>
  <c r="I48" i="5" s="1"/>
  <c r="C49" i="5"/>
  <c r="I49" i="5" s="1"/>
  <c r="C50" i="5"/>
  <c r="I50" i="5" s="1"/>
  <c r="C51" i="5"/>
  <c r="I51" i="5" s="1"/>
  <c r="C52" i="5"/>
  <c r="I52" i="5" s="1"/>
  <c r="C53" i="5"/>
  <c r="I53" i="5" s="1"/>
  <c r="C54" i="5"/>
  <c r="C55" i="5"/>
  <c r="I55" i="5" s="1"/>
  <c r="C56" i="5"/>
  <c r="I56" i="5" s="1"/>
  <c r="C57" i="5"/>
  <c r="I57" i="5" s="1"/>
  <c r="C58" i="5"/>
  <c r="I58" i="5" s="1"/>
  <c r="C59" i="5"/>
  <c r="C60" i="5"/>
  <c r="I60" i="5" s="1"/>
  <c r="C61" i="5"/>
  <c r="I61" i="5" s="1"/>
  <c r="C62" i="5"/>
  <c r="I62" i="5" s="1"/>
  <c r="C63" i="5"/>
  <c r="C64" i="5"/>
  <c r="I64" i="5" s="1"/>
  <c r="C65" i="5"/>
  <c r="I65" i="5" s="1"/>
  <c r="C66" i="5"/>
  <c r="I66" i="5" s="1"/>
  <c r="C67" i="5"/>
  <c r="I67" i="5" s="1"/>
  <c r="C68" i="5"/>
  <c r="C69" i="5"/>
  <c r="I69" i="5" s="1"/>
  <c r="C70" i="5"/>
  <c r="I70" i="5" s="1"/>
  <c r="C71" i="5"/>
  <c r="C72" i="5"/>
  <c r="I72" i="5" s="1"/>
  <c r="C96" i="5"/>
  <c r="I96" i="5" s="1"/>
  <c r="C97" i="5"/>
  <c r="I97" i="5" s="1"/>
  <c r="C98" i="5"/>
  <c r="I98" i="5" s="1"/>
  <c r="C99" i="5"/>
  <c r="I99" i="5" s="1"/>
  <c r="C100" i="5"/>
  <c r="I100" i="5" s="1"/>
  <c r="C101" i="5"/>
  <c r="I101" i="5" s="1"/>
  <c r="C102" i="5"/>
  <c r="I102" i="5" s="1"/>
  <c r="C103" i="5"/>
  <c r="I103" i="5" s="1"/>
  <c r="C104" i="5"/>
  <c r="I104" i="5" s="1"/>
  <c r="C105" i="5"/>
  <c r="I105" i="5" s="1"/>
  <c r="C106" i="5"/>
  <c r="I106" i="5" s="1"/>
  <c r="C107" i="5"/>
  <c r="I107" i="5" s="1"/>
  <c r="C134" i="5"/>
  <c r="I134" i="5" s="1"/>
  <c r="C135" i="5"/>
  <c r="I135" i="5" s="1"/>
  <c r="C136" i="5"/>
  <c r="C137" i="5"/>
  <c r="C138" i="5"/>
  <c r="I138" i="5" s="1"/>
  <c r="C139" i="5"/>
  <c r="C140" i="5"/>
  <c r="C141" i="5"/>
  <c r="I141" i="5" s="1"/>
  <c r="C108" i="5"/>
  <c r="I108" i="5" s="1"/>
  <c r="C109" i="5"/>
  <c r="I109" i="5" s="1"/>
  <c r="C110" i="5"/>
  <c r="I110" i="5" s="1"/>
  <c r="C111" i="5"/>
  <c r="I111" i="5" s="1"/>
  <c r="C112" i="5"/>
  <c r="I112" i="5" s="1"/>
  <c r="C113" i="5"/>
  <c r="I113" i="5" s="1"/>
  <c r="C114" i="5"/>
  <c r="I114" i="5" s="1"/>
  <c r="C115" i="5"/>
  <c r="I115" i="5" s="1"/>
  <c r="C116" i="5"/>
  <c r="I116" i="5" s="1"/>
  <c r="C117" i="5"/>
  <c r="I117" i="5" s="1"/>
  <c r="C118" i="5"/>
  <c r="I118" i="5" s="1"/>
  <c r="C119" i="5"/>
  <c r="I119" i="5" s="1"/>
  <c r="C120" i="5"/>
  <c r="I120" i="5" s="1"/>
  <c r="C121" i="5"/>
  <c r="C122" i="5"/>
  <c r="C123" i="5"/>
  <c r="I123" i="5" s="1"/>
  <c r="C124" i="5"/>
  <c r="I124" i="5" s="1"/>
  <c r="C125" i="5"/>
  <c r="I125" i="5" s="1"/>
  <c r="C126" i="5"/>
  <c r="I126" i="5" s="1"/>
  <c r="C127" i="5"/>
  <c r="I127" i="5" s="1"/>
  <c r="C128" i="5"/>
  <c r="I128" i="5" s="1"/>
  <c r="C129" i="5"/>
  <c r="C130" i="5"/>
  <c r="I130" i="5" s="1"/>
  <c r="C131" i="5"/>
  <c r="I131" i="5" s="1"/>
  <c r="C132" i="5"/>
  <c r="I132" i="5" s="1"/>
  <c r="C133" i="5"/>
  <c r="C164" i="5"/>
  <c r="I164" i="5" s="1"/>
  <c r="C165" i="5"/>
  <c r="I165" i="5" s="1"/>
  <c r="C166" i="5"/>
  <c r="I166" i="5" s="1"/>
  <c r="C167" i="5"/>
  <c r="I167" i="5" s="1"/>
  <c r="C168" i="5"/>
  <c r="I168" i="5" s="1"/>
  <c r="C169" i="5"/>
  <c r="C170" i="5"/>
  <c r="I170" i="5" s="1"/>
  <c r="C171" i="5"/>
  <c r="I171" i="5" s="1"/>
  <c r="C172" i="5"/>
  <c r="C173" i="5"/>
  <c r="I173" i="5" s="1"/>
  <c r="C174" i="5"/>
  <c r="I174" i="5" s="1"/>
  <c r="C175" i="5"/>
  <c r="I175" i="5" s="1"/>
  <c r="C176" i="5"/>
  <c r="I176" i="5" s="1"/>
  <c r="C177" i="5"/>
  <c r="I177" i="5" s="1"/>
  <c r="C201" i="5"/>
  <c r="I201" i="5" s="1"/>
  <c r="C202" i="5"/>
  <c r="I202" i="5" s="1"/>
  <c r="C142" i="5"/>
  <c r="I142" i="5" s="1"/>
  <c r="C143" i="5"/>
  <c r="C144" i="5"/>
  <c r="I144" i="5" s="1"/>
  <c r="C145" i="5"/>
  <c r="I145" i="5" s="1"/>
  <c r="C146" i="5"/>
  <c r="I146" i="5" s="1"/>
  <c r="C147" i="5"/>
  <c r="I147" i="5" s="1"/>
  <c r="C148" i="5"/>
  <c r="I148" i="5" s="1"/>
  <c r="C149" i="5"/>
  <c r="I149" i="5" s="1"/>
  <c r="C150" i="5"/>
  <c r="C151" i="5"/>
  <c r="I151" i="5" s="1"/>
  <c r="C152" i="5"/>
  <c r="I152" i="5" s="1"/>
  <c r="C153" i="5"/>
  <c r="I153" i="5" s="1"/>
  <c r="C154" i="5"/>
  <c r="I154" i="5" s="1"/>
  <c r="C155" i="5"/>
  <c r="I155" i="5" s="1"/>
  <c r="C156" i="5"/>
  <c r="I156" i="5" s="1"/>
  <c r="C157" i="5"/>
  <c r="I157" i="5" s="1"/>
  <c r="C158" i="5"/>
  <c r="I158" i="5" s="1"/>
  <c r="C159" i="5"/>
  <c r="I159" i="5" s="1"/>
  <c r="C160" i="5"/>
  <c r="I160" i="5" s="1"/>
  <c r="C161" i="5"/>
  <c r="I161" i="5" s="1"/>
  <c r="C162" i="5"/>
  <c r="I162" i="5" s="1"/>
  <c r="C163" i="5"/>
  <c r="I163" i="5" s="1"/>
  <c r="C184" i="5"/>
  <c r="I184" i="5" s="1"/>
  <c r="C185" i="5"/>
  <c r="I185" i="5" s="1"/>
  <c r="C186" i="5"/>
  <c r="I186" i="5" s="1"/>
  <c r="C187" i="5"/>
  <c r="I187" i="5" s="1"/>
  <c r="C188" i="5"/>
  <c r="I188" i="5" s="1"/>
  <c r="C189" i="5"/>
  <c r="I189" i="5" s="1"/>
  <c r="C190" i="5"/>
  <c r="I190" i="5" s="1"/>
  <c r="C191" i="5"/>
  <c r="I191" i="5" s="1"/>
  <c r="C192" i="5"/>
  <c r="I192" i="5" s="1"/>
  <c r="C193" i="5"/>
  <c r="I193" i="5" s="1"/>
  <c r="C194" i="5"/>
  <c r="I194" i="5" s="1"/>
  <c r="C195" i="5"/>
  <c r="I195" i="5" s="1"/>
  <c r="C196" i="5"/>
  <c r="I196" i="5" s="1"/>
  <c r="C197" i="5"/>
  <c r="I197" i="5" s="1"/>
  <c r="C198" i="5"/>
  <c r="I198" i="5" s="1"/>
  <c r="C199" i="5"/>
  <c r="I199" i="5" s="1"/>
  <c r="C200" i="5"/>
  <c r="I200" i="5" s="1"/>
  <c r="C178" i="5"/>
  <c r="C179" i="5"/>
  <c r="C180" i="5"/>
  <c r="I180" i="5" s="1"/>
  <c r="C181" i="5"/>
  <c r="C182" i="5"/>
  <c r="I182" i="5" s="1"/>
  <c r="C183" i="5"/>
  <c r="I183" i="5" s="1"/>
  <c r="C1115" i="5"/>
  <c r="I1115" i="5" s="1"/>
  <c r="C1116" i="5"/>
  <c r="I1116" i="5" s="1"/>
  <c r="C1117" i="5"/>
  <c r="I1117" i="5" s="1"/>
  <c r="C1118" i="5"/>
  <c r="C1119" i="5"/>
  <c r="I1119" i="5" s="1"/>
  <c r="C1120" i="5"/>
  <c r="I1120" i="5" s="1"/>
  <c r="C203" i="5"/>
  <c r="I203" i="5" s="1"/>
  <c r="C204" i="5"/>
  <c r="I204" i="5" s="1"/>
  <c r="C205" i="5"/>
  <c r="I205" i="5" s="1"/>
  <c r="C206" i="5"/>
  <c r="C207" i="5"/>
  <c r="I207" i="5" s="1"/>
  <c r="C208" i="5"/>
  <c r="C209" i="5"/>
  <c r="I209" i="5" s="1"/>
  <c r="C210" i="5"/>
  <c r="I210" i="5" s="1"/>
  <c r="C220" i="5"/>
  <c r="I220" i="5" s="1"/>
  <c r="C221" i="5"/>
  <c r="C222" i="5"/>
  <c r="I222" i="5" s="1"/>
  <c r="C223" i="5"/>
  <c r="I223" i="5" s="1"/>
  <c r="C224" i="5"/>
  <c r="I224" i="5" s="1"/>
  <c r="C225" i="5"/>
  <c r="C278" i="5"/>
  <c r="I278" i="5" s="1"/>
  <c r="C279" i="5"/>
  <c r="C280" i="5"/>
  <c r="I280" i="5" s="1"/>
  <c r="C281" i="5"/>
  <c r="I281" i="5" s="1"/>
  <c r="C282" i="5"/>
  <c r="I282" i="5" s="1"/>
  <c r="C283" i="5"/>
  <c r="C284" i="5"/>
  <c r="I284" i="5" s="1"/>
  <c r="C285" i="5"/>
  <c r="I285" i="5" s="1"/>
  <c r="C286" i="5"/>
  <c r="I286" i="5" s="1"/>
  <c r="C287" i="5"/>
  <c r="I287" i="5" s="1"/>
  <c r="C288" i="5"/>
  <c r="I288" i="5" s="1"/>
  <c r="C289" i="5"/>
  <c r="I289" i="5" s="1"/>
  <c r="C227" i="5"/>
  <c r="I227" i="5" s="1"/>
  <c r="C228" i="5"/>
  <c r="I228" i="5" s="1"/>
  <c r="C229" i="5"/>
  <c r="I229" i="5" s="1"/>
  <c r="C235" i="5"/>
  <c r="I235" i="5" s="1"/>
  <c r="C236" i="5"/>
  <c r="I236" i="5" s="1"/>
  <c r="C237" i="5"/>
  <c r="I237" i="5" s="1"/>
  <c r="C238" i="5"/>
  <c r="I238" i="5" s="1"/>
  <c r="C239" i="5"/>
  <c r="C240" i="5"/>
  <c r="I240" i="5" s="1"/>
  <c r="C241" i="5"/>
  <c r="I241" i="5" s="1"/>
  <c r="C242" i="5"/>
  <c r="I242" i="5" s="1"/>
  <c r="C243" i="5"/>
  <c r="I243" i="5" s="1"/>
  <c r="C244" i="5"/>
  <c r="I244" i="5" s="1"/>
  <c r="C245" i="5"/>
  <c r="I245" i="5" s="1"/>
  <c r="C246" i="5"/>
  <c r="I246" i="5" s="1"/>
  <c r="C247" i="5"/>
  <c r="I247" i="5" s="1"/>
  <c r="C248" i="5"/>
  <c r="C249" i="5"/>
  <c r="I249" i="5" s="1"/>
  <c r="C250" i="5"/>
  <c r="I250" i="5" s="1"/>
  <c r="C251" i="5"/>
  <c r="I251" i="5" s="1"/>
  <c r="C252" i="5"/>
  <c r="I252" i="5" s="1"/>
  <c r="C253" i="5"/>
  <c r="I253" i="5" s="1"/>
  <c r="C254" i="5"/>
  <c r="I254" i="5" s="1"/>
  <c r="C255" i="5"/>
  <c r="I255" i="5" s="1"/>
  <c r="C256" i="5"/>
  <c r="I256" i="5" s="1"/>
  <c r="C257" i="5"/>
  <c r="I257" i="5" s="1"/>
  <c r="C258" i="5"/>
  <c r="I258" i="5" s="1"/>
  <c r="C259" i="5"/>
  <c r="I259" i="5" s="1"/>
  <c r="C260" i="5"/>
  <c r="I260" i="5" s="1"/>
  <c r="C261" i="5"/>
  <c r="I261" i="5" s="1"/>
  <c r="C262" i="5"/>
  <c r="I262" i="5" s="1"/>
  <c r="C263" i="5"/>
  <c r="C264" i="5"/>
  <c r="I264" i="5" s="1"/>
  <c r="C265" i="5"/>
  <c r="C266" i="5"/>
  <c r="I266" i="5" s="1"/>
  <c r="C267" i="5"/>
  <c r="I267" i="5" s="1"/>
  <c r="C268" i="5"/>
  <c r="I268" i="5" s="1"/>
  <c r="C269" i="5"/>
  <c r="I269" i="5" s="1"/>
  <c r="C270" i="5"/>
  <c r="I270" i="5" s="1"/>
  <c r="C271" i="5"/>
  <c r="I271" i="5" s="1"/>
  <c r="C272" i="5"/>
  <c r="C273" i="5"/>
  <c r="I273" i="5" s="1"/>
  <c r="C274" i="5"/>
  <c r="I274" i="5" s="1"/>
  <c r="C275" i="5"/>
  <c r="C276" i="5"/>
  <c r="I276" i="5" s="1"/>
  <c r="C277" i="5"/>
  <c r="I277" i="5" s="1"/>
  <c r="C290" i="5"/>
  <c r="C291" i="5"/>
  <c r="I291" i="5" s="1"/>
  <c r="C292" i="5"/>
  <c r="I292" i="5" s="1"/>
  <c r="C293" i="5"/>
  <c r="I293" i="5" s="1"/>
  <c r="C294" i="5"/>
  <c r="I294" i="5" s="1"/>
  <c r="C295" i="5"/>
  <c r="I295" i="5" s="1"/>
  <c r="C296" i="5"/>
  <c r="I296" i="5" s="1"/>
  <c r="C297" i="5"/>
  <c r="I297" i="5" s="1"/>
  <c r="C298" i="5"/>
  <c r="I298" i="5" s="1"/>
  <c r="C326" i="5"/>
  <c r="C327" i="5"/>
  <c r="I327" i="5" s="1"/>
  <c r="C328" i="5"/>
  <c r="I328" i="5" s="1"/>
  <c r="C329" i="5"/>
  <c r="I329" i="5" s="1"/>
  <c r="C330" i="5"/>
  <c r="I330" i="5" s="1"/>
  <c r="C331" i="5"/>
  <c r="I331" i="5" s="1"/>
  <c r="C332" i="5"/>
  <c r="C333" i="5"/>
  <c r="I333" i="5" s="1"/>
  <c r="C334" i="5"/>
  <c r="I334" i="5" s="1"/>
  <c r="C335" i="5"/>
  <c r="I335" i="5" s="1"/>
  <c r="C336" i="5"/>
  <c r="I336" i="5" s="1"/>
  <c r="C337" i="5"/>
  <c r="I337" i="5" s="1"/>
  <c r="C338" i="5"/>
  <c r="I338" i="5" s="1"/>
  <c r="C339" i="5"/>
  <c r="I339" i="5" s="1"/>
  <c r="C340" i="5"/>
  <c r="C341" i="5"/>
  <c r="C342" i="5"/>
  <c r="C343" i="5"/>
  <c r="I343" i="5" s="1"/>
  <c r="C344" i="5"/>
  <c r="I344" i="5" s="1"/>
  <c r="C345" i="5"/>
  <c r="I345" i="5" s="1"/>
  <c r="C346" i="5"/>
  <c r="I346" i="5" s="1"/>
  <c r="C347" i="5"/>
  <c r="C348" i="5"/>
  <c r="I348" i="5" s="1"/>
  <c r="C349" i="5"/>
  <c r="I349" i="5" s="1"/>
  <c r="C350" i="5"/>
  <c r="C351" i="5"/>
  <c r="C352" i="5"/>
  <c r="I352" i="5" s="1"/>
  <c r="C353" i="5"/>
  <c r="I353" i="5" s="1"/>
  <c r="C354" i="5"/>
  <c r="I354" i="5" s="1"/>
  <c r="C355" i="5"/>
  <c r="I355" i="5" s="1"/>
  <c r="C356" i="5"/>
  <c r="C357" i="5"/>
  <c r="I357" i="5" s="1"/>
  <c r="C358" i="5"/>
  <c r="I358" i="5" s="1"/>
  <c r="C359" i="5"/>
  <c r="I359" i="5" s="1"/>
  <c r="C360" i="5"/>
  <c r="C361" i="5"/>
  <c r="C362" i="5"/>
  <c r="I362" i="5" s="1"/>
  <c r="C363" i="5"/>
  <c r="I363" i="5" s="1"/>
  <c r="C364" i="5"/>
  <c r="I364" i="5" s="1"/>
  <c r="C365" i="5"/>
  <c r="C366" i="5"/>
  <c r="I366" i="5" s="1"/>
  <c r="C367" i="5"/>
  <c r="I367" i="5" s="1"/>
  <c r="C368" i="5"/>
  <c r="I368" i="5" s="1"/>
  <c r="C401" i="5"/>
  <c r="C402" i="5"/>
  <c r="I402" i="5" s="1"/>
  <c r="C403" i="5"/>
  <c r="I403" i="5" s="1"/>
  <c r="C404" i="5"/>
  <c r="I404" i="5" s="1"/>
  <c r="C405" i="5"/>
  <c r="I405" i="5" s="1"/>
  <c r="C369" i="5"/>
  <c r="I369" i="5" s="1"/>
  <c r="C370" i="5"/>
  <c r="I370" i="5" s="1"/>
  <c r="C371" i="5"/>
  <c r="I371" i="5" s="1"/>
  <c r="C372" i="5"/>
  <c r="I372" i="5" s="1"/>
  <c r="C373" i="5"/>
  <c r="C374" i="5"/>
  <c r="I374" i="5" s="1"/>
  <c r="C375" i="5"/>
  <c r="I375" i="5" s="1"/>
  <c r="C376" i="5"/>
  <c r="I376" i="5" s="1"/>
  <c r="C377" i="5"/>
  <c r="I377" i="5" s="1"/>
  <c r="C378" i="5"/>
  <c r="I378" i="5" s="1"/>
  <c r="C379" i="5"/>
  <c r="I379" i="5" s="1"/>
  <c r="C380" i="5"/>
  <c r="I380" i="5" s="1"/>
  <c r="C418" i="5"/>
  <c r="I418" i="5" s="1"/>
  <c r="C419" i="5"/>
  <c r="I419" i="5" s="1"/>
  <c r="C420" i="5"/>
  <c r="I420" i="5" s="1"/>
  <c r="C421" i="5"/>
  <c r="I421" i="5" s="1"/>
  <c r="C422" i="5"/>
  <c r="I422" i="5" s="1"/>
  <c r="C423" i="5"/>
  <c r="I423" i="5" s="1"/>
  <c r="C424" i="5"/>
  <c r="I424" i="5" s="1"/>
  <c r="C425" i="5"/>
  <c r="I425" i="5" s="1"/>
  <c r="C426" i="5"/>
  <c r="I426" i="5" s="1"/>
  <c r="C427" i="5"/>
  <c r="I427" i="5" s="1"/>
  <c r="C428" i="5"/>
  <c r="I428" i="5" s="1"/>
  <c r="C429" i="5"/>
  <c r="I429" i="5" s="1"/>
  <c r="C430" i="5"/>
  <c r="I430" i="5" s="1"/>
  <c r="C431" i="5"/>
  <c r="I431" i="5" s="1"/>
  <c r="C432" i="5"/>
  <c r="I432" i="5" s="1"/>
  <c r="C433" i="5"/>
  <c r="I433" i="5" s="1"/>
  <c r="C434" i="5"/>
  <c r="C435" i="5"/>
  <c r="I435" i="5" s="1"/>
  <c r="C436" i="5"/>
  <c r="C437" i="5"/>
  <c r="I437" i="5" s="1"/>
  <c r="C438" i="5"/>
  <c r="I438" i="5" s="1"/>
  <c r="C439" i="5"/>
  <c r="I439" i="5" s="1"/>
  <c r="C440" i="5"/>
  <c r="I440" i="5" s="1"/>
  <c r="C441" i="5"/>
  <c r="I441" i="5" s="1"/>
  <c r="C442" i="5"/>
  <c r="I442" i="5" s="1"/>
  <c r="C443" i="5"/>
  <c r="I443" i="5" s="1"/>
  <c r="C444" i="5"/>
  <c r="C445" i="5"/>
  <c r="I445" i="5" s="1"/>
  <c r="C446" i="5"/>
  <c r="I446" i="5" s="1"/>
  <c r="C447" i="5"/>
  <c r="I447" i="5" s="1"/>
  <c r="C448" i="5"/>
  <c r="C449" i="5"/>
  <c r="I449" i="5" s="1"/>
  <c r="C450" i="5"/>
  <c r="C451" i="5"/>
  <c r="I451" i="5" s="1"/>
  <c r="C452" i="5"/>
  <c r="C453" i="5"/>
  <c r="I453" i="5" s="1"/>
  <c r="C454" i="5"/>
  <c r="I454" i="5" s="1"/>
  <c r="C455" i="5"/>
  <c r="I455" i="5" s="1"/>
  <c r="C456" i="5"/>
  <c r="I456" i="5" s="1"/>
  <c r="C457" i="5"/>
  <c r="C458" i="5"/>
  <c r="I458" i="5" s="1"/>
  <c r="C459" i="5"/>
  <c r="I459" i="5" s="1"/>
  <c r="C460" i="5"/>
  <c r="I460" i="5" s="1"/>
  <c r="C461" i="5"/>
  <c r="I461" i="5" s="1"/>
  <c r="C462" i="5"/>
  <c r="I462" i="5" s="1"/>
  <c r="C463" i="5"/>
  <c r="I463" i="5" s="1"/>
  <c r="C464" i="5"/>
  <c r="I464" i="5" s="1"/>
  <c r="C465" i="5"/>
  <c r="C466" i="5"/>
  <c r="I466" i="5" s="1"/>
  <c r="C467" i="5"/>
  <c r="C468" i="5"/>
  <c r="I468" i="5" s="1"/>
  <c r="C469" i="5"/>
  <c r="I469" i="5" s="1"/>
  <c r="C470" i="5"/>
  <c r="I470" i="5" s="1"/>
  <c r="C471" i="5"/>
  <c r="C472" i="5"/>
  <c r="I472" i="5" s="1"/>
  <c r="C473" i="5"/>
  <c r="I473" i="5" s="1"/>
  <c r="C474" i="5"/>
  <c r="C475" i="5"/>
  <c r="I475" i="5" s="1"/>
  <c r="C503" i="5"/>
  <c r="I503" i="5" s="1"/>
  <c r="C504" i="5"/>
  <c r="I504" i="5" s="1"/>
  <c r="C505" i="5"/>
  <c r="I505" i="5" s="1"/>
  <c r="C506" i="5"/>
  <c r="C507" i="5"/>
  <c r="I507" i="5" s="1"/>
  <c r="C508" i="5"/>
  <c r="I508" i="5" s="1"/>
  <c r="C509" i="5"/>
  <c r="I509" i="5" s="1"/>
  <c r="C510" i="5"/>
  <c r="C511" i="5"/>
  <c r="I511" i="5" s="1"/>
  <c r="C512" i="5"/>
  <c r="I512" i="5" s="1"/>
  <c r="C513" i="5"/>
  <c r="I513" i="5" s="1"/>
  <c r="C393" i="5"/>
  <c r="I393" i="5" s="1"/>
  <c r="C394" i="5"/>
  <c r="I394" i="5" s="1"/>
  <c r="C395" i="5"/>
  <c r="I395" i="5" s="1"/>
  <c r="C396" i="5"/>
  <c r="I396" i="5" s="1"/>
  <c r="C397" i="5"/>
  <c r="I397" i="5" s="1"/>
  <c r="C398" i="5"/>
  <c r="I398" i="5" s="1"/>
  <c r="C399" i="5"/>
  <c r="I399" i="5" s="1"/>
  <c r="C400" i="5"/>
  <c r="C411" i="5"/>
  <c r="I411" i="5" s="1"/>
  <c r="C412" i="5"/>
  <c r="I412" i="5" s="1"/>
  <c r="C413" i="5"/>
  <c r="I413" i="5" s="1"/>
  <c r="C414" i="5"/>
  <c r="I414" i="5" s="1"/>
  <c r="C415" i="5"/>
  <c r="I415" i="5" s="1"/>
  <c r="C416" i="5"/>
  <c r="C417" i="5"/>
  <c r="I417" i="5" s="1"/>
  <c r="C406" i="5"/>
  <c r="I406" i="5" s="1"/>
  <c r="C407" i="5"/>
  <c r="I407" i="5" s="1"/>
  <c r="C408" i="5"/>
  <c r="I408" i="5" s="1"/>
  <c r="C409" i="5"/>
  <c r="I409" i="5" s="1"/>
  <c r="C410" i="5"/>
  <c r="I410" i="5" s="1"/>
  <c r="C514" i="5"/>
  <c r="I514" i="5" s="1"/>
  <c r="C515" i="5"/>
  <c r="I515" i="5" s="1"/>
  <c r="C516" i="5"/>
  <c r="I516" i="5" s="1"/>
  <c r="C517" i="5"/>
  <c r="I517" i="5" s="1"/>
  <c r="C518" i="5"/>
  <c r="I518" i="5" s="1"/>
  <c r="C519" i="5"/>
  <c r="I519" i="5" s="1"/>
  <c r="C520" i="5"/>
  <c r="I520" i="5" s="1"/>
  <c r="C521" i="5"/>
  <c r="I521" i="5" s="1"/>
  <c r="C522" i="5"/>
  <c r="I522" i="5" s="1"/>
  <c r="C523" i="5"/>
  <c r="I523" i="5" s="1"/>
  <c r="C524" i="5"/>
  <c r="I524" i="5" s="1"/>
  <c r="C525" i="5"/>
  <c r="I525" i="5" s="1"/>
  <c r="C526" i="5"/>
  <c r="I526" i="5" s="1"/>
  <c r="C527" i="5"/>
  <c r="I527" i="5" s="1"/>
  <c r="C528" i="5"/>
  <c r="I528" i="5" s="1"/>
  <c r="C529" i="5"/>
  <c r="I529" i="5" s="1"/>
  <c r="C530" i="5"/>
  <c r="C531" i="5"/>
  <c r="I531" i="5" s="1"/>
  <c r="C532" i="5"/>
  <c r="I532" i="5" s="1"/>
  <c r="C533" i="5"/>
  <c r="I533" i="5" s="1"/>
  <c r="C580" i="5"/>
  <c r="C581" i="5"/>
  <c r="C582" i="5"/>
  <c r="I582" i="5" s="1"/>
  <c r="C583" i="5"/>
  <c r="C584" i="5"/>
  <c r="I584" i="5" s="1"/>
  <c r="C542" i="5"/>
  <c r="I542" i="5" s="1"/>
  <c r="C543" i="5"/>
  <c r="I543" i="5" s="1"/>
  <c r="C544" i="5"/>
  <c r="I544" i="5" s="1"/>
  <c r="C534" i="5"/>
  <c r="I534" i="5" s="1"/>
  <c r="C535" i="5"/>
  <c r="I535" i="5" s="1"/>
  <c r="C536" i="5"/>
  <c r="C537" i="5"/>
  <c r="I537" i="5" s="1"/>
  <c r="C538" i="5"/>
  <c r="I538" i="5" s="1"/>
  <c r="C539" i="5"/>
  <c r="I539" i="5" s="1"/>
  <c r="C540" i="5"/>
  <c r="I540" i="5" s="1"/>
  <c r="C541" i="5"/>
  <c r="I541" i="5" s="1"/>
  <c r="C614" i="5"/>
  <c r="I614" i="5" s="1"/>
  <c r="C615" i="5"/>
  <c r="C616" i="5"/>
  <c r="I616" i="5" s="1"/>
  <c r="C617" i="5"/>
  <c r="I617" i="5" s="1"/>
  <c r="C618" i="5"/>
  <c r="I618" i="5" s="1"/>
  <c r="C619" i="5"/>
  <c r="I619" i="5" s="1"/>
  <c r="C620" i="5"/>
  <c r="I620" i="5" s="1"/>
  <c r="C621" i="5"/>
  <c r="I621" i="5" s="1"/>
  <c r="C622" i="5"/>
  <c r="I622" i="5" s="1"/>
  <c r="C623" i="5"/>
  <c r="I623" i="5" s="1"/>
  <c r="C596" i="5"/>
  <c r="C597" i="5"/>
  <c r="I597" i="5" s="1"/>
  <c r="C598" i="5"/>
  <c r="I598" i="5" s="1"/>
  <c r="C599" i="5"/>
  <c r="I599" i="5" s="1"/>
  <c r="C600" i="5"/>
  <c r="I600" i="5" s="1"/>
  <c r="C601" i="5"/>
  <c r="I601" i="5" s="1"/>
  <c r="C602" i="5"/>
  <c r="I602" i="5" s="1"/>
  <c r="C603" i="5"/>
  <c r="I603" i="5" s="1"/>
  <c r="C604" i="5"/>
  <c r="I604" i="5" s="1"/>
  <c r="C605" i="5"/>
  <c r="I605" i="5" s="1"/>
  <c r="C606" i="5"/>
  <c r="I606" i="5" s="1"/>
  <c r="C607" i="5"/>
  <c r="I607" i="5" s="1"/>
  <c r="C608" i="5"/>
  <c r="I608" i="5" s="1"/>
  <c r="C624" i="5"/>
  <c r="I624" i="5" s="1"/>
  <c r="C625" i="5"/>
  <c r="I625" i="5" s="1"/>
  <c r="C626" i="5"/>
  <c r="I626" i="5" s="1"/>
  <c r="C627" i="5"/>
  <c r="I627" i="5" s="1"/>
  <c r="C628" i="5"/>
  <c r="I628" i="5" s="1"/>
  <c r="C629" i="5"/>
  <c r="I629" i="5" s="1"/>
  <c r="C630" i="5"/>
  <c r="I630" i="5" s="1"/>
  <c r="C631" i="5"/>
  <c r="I631" i="5" s="1"/>
  <c r="C632" i="5"/>
  <c r="I632" i="5" s="1"/>
  <c r="C633" i="5"/>
  <c r="I633" i="5" s="1"/>
  <c r="C634" i="5"/>
  <c r="I634" i="5" s="1"/>
  <c r="C635" i="5"/>
  <c r="I635" i="5" s="1"/>
  <c r="C636" i="5"/>
  <c r="I636" i="5" s="1"/>
  <c r="C637" i="5"/>
  <c r="I637" i="5" s="1"/>
  <c r="C638" i="5"/>
  <c r="I638" i="5" s="1"/>
  <c r="C639" i="5"/>
  <c r="C640" i="5"/>
  <c r="C609" i="5"/>
  <c r="I609" i="5" s="1"/>
  <c r="C610" i="5"/>
  <c r="I610" i="5" s="1"/>
  <c r="C611" i="5"/>
  <c r="I611" i="5" s="1"/>
  <c r="C612" i="5"/>
  <c r="I612" i="5" s="1"/>
  <c r="C613" i="5"/>
  <c r="I613" i="5" s="1"/>
  <c r="C641" i="5"/>
  <c r="C642" i="5"/>
  <c r="I642" i="5" s="1"/>
  <c r="C643" i="5"/>
  <c r="I643" i="5" s="1"/>
  <c r="C644" i="5"/>
  <c r="I644" i="5" s="1"/>
  <c r="C655" i="5"/>
  <c r="I655" i="5" s="1"/>
  <c r="C656" i="5"/>
  <c r="I656" i="5" s="1"/>
  <c r="C657" i="5"/>
  <c r="I657" i="5" s="1"/>
  <c r="C658" i="5"/>
  <c r="I658" i="5" s="1"/>
  <c r="C659" i="5"/>
  <c r="I659" i="5" s="1"/>
  <c r="C660" i="5"/>
  <c r="I660" i="5" s="1"/>
  <c r="C661" i="5"/>
  <c r="I661" i="5" s="1"/>
  <c r="C662" i="5"/>
  <c r="I662" i="5" s="1"/>
  <c r="C663" i="5"/>
  <c r="I663" i="5" s="1"/>
  <c r="C664" i="5"/>
  <c r="I664" i="5" s="1"/>
  <c r="C665" i="5"/>
  <c r="I665" i="5" s="1"/>
  <c r="C666" i="5"/>
  <c r="I666" i="5" s="1"/>
  <c r="C667" i="5"/>
  <c r="I667" i="5" s="1"/>
  <c r="C668" i="5"/>
  <c r="I668" i="5" s="1"/>
  <c r="C669" i="5"/>
  <c r="C670" i="5"/>
  <c r="I670" i="5" s="1"/>
  <c r="C671" i="5"/>
  <c r="I671" i="5" s="1"/>
  <c r="C672" i="5"/>
  <c r="I672" i="5" s="1"/>
  <c r="C673" i="5"/>
  <c r="I673" i="5" s="1"/>
  <c r="C674" i="5"/>
  <c r="I674" i="5" s="1"/>
  <c r="C675" i="5"/>
  <c r="I675" i="5" s="1"/>
  <c r="C676" i="5"/>
  <c r="I676" i="5" s="1"/>
  <c r="C677" i="5"/>
  <c r="I677" i="5" s="1"/>
  <c r="C678" i="5"/>
  <c r="I678" i="5" s="1"/>
  <c r="C679" i="5"/>
  <c r="I679" i="5" s="1"/>
  <c r="C680" i="5"/>
  <c r="I680" i="5" s="1"/>
  <c r="C681" i="5"/>
  <c r="I681" i="5" s="1"/>
  <c r="C645" i="5"/>
  <c r="I645" i="5" s="1"/>
  <c r="C646" i="5"/>
  <c r="I646" i="5" s="1"/>
  <c r="C647" i="5"/>
  <c r="I647" i="5" s="1"/>
  <c r="C648" i="5"/>
  <c r="I648" i="5" s="1"/>
  <c r="C649" i="5"/>
  <c r="I649" i="5" s="1"/>
  <c r="C650" i="5"/>
  <c r="I650" i="5" s="1"/>
  <c r="C651" i="5"/>
  <c r="I651" i="5" s="1"/>
  <c r="C652" i="5"/>
  <c r="I652" i="5" s="1"/>
  <c r="C653" i="5"/>
  <c r="I653" i="5" s="1"/>
  <c r="C654" i="5"/>
  <c r="I654" i="5" s="1"/>
  <c r="C682" i="5"/>
  <c r="I682" i="5" s="1"/>
  <c r="C683" i="5"/>
  <c r="I683" i="5" s="1"/>
  <c r="C684" i="5"/>
  <c r="I684" i="5" s="1"/>
  <c r="C685" i="5"/>
  <c r="I685" i="5" s="1"/>
  <c r="C686" i="5"/>
  <c r="I686" i="5" s="1"/>
  <c r="C687" i="5"/>
  <c r="I687" i="5" s="1"/>
  <c r="C688" i="5"/>
  <c r="I688" i="5" s="1"/>
  <c r="C689" i="5"/>
  <c r="I689" i="5" s="1"/>
  <c r="C690" i="5"/>
  <c r="I690" i="5" s="1"/>
  <c r="C691" i="5"/>
  <c r="I691" i="5" s="1"/>
  <c r="C692" i="5"/>
  <c r="I692" i="5" s="1"/>
  <c r="C693" i="5"/>
  <c r="I693" i="5" s="1"/>
  <c r="C694" i="5"/>
  <c r="I694" i="5" s="1"/>
  <c r="C695" i="5"/>
  <c r="I695" i="5" s="1"/>
  <c r="C696" i="5"/>
  <c r="I696" i="5" s="1"/>
  <c r="C697" i="5"/>
  <c r="I697" i="5" s="1"/>
  <c r="C713" i="5"/>
  <c r="C714" i="5"/>
  <c r="I714" i="5" s="1"/>
  <c r="C715" i="5"/>
  <c r="I715" i="5" s="1"/>
  <c r="C716" i="5"/>
  <c r="I716" i="5" s="1"/>
  <c r="C717" i="5"/>
  <c r="I717" i="5" s="1"/>
  <c r="C718" i="5"/>
  <c r="I718" i="5" s="1"/>
  <c r="C719" i="5"/>
  <c r="I719" i="5" s="1"/>
  <c r="C720" i="5"/>
  <c r="I720" i="5" s="1"/>
  <c r="C721" i="5"/>
  <c r="I721" i="5" s="1"/>
  <c r="C722" i="5"/>
  <c r="I722" i="5" s="1"/>
  <c r="C723" i="5"/>
  <c r="I723" i="5" s="1"/>
  <c r="C724" i="5"/>
  <c r="I724" i="5" s="1"/>
  <c r="C725" i="5"/>
  <c r="I725" i="5" s="1"/>
  <c r="C726" i="5"/>
  <c r="I726" i="5" s="1"/>
  <c r="C698" i="5"/>
  <c r="C699" i="5"/>
  <c r="I699" i="5" s="1"/>
  <c r="C700" i="5"/>
  <c r="I700" i="5" s="1"/>
  <c r="C701" i="5"/>
  <c r="I701" i="5" s="1"/>
  <c r="C702" i="5"/>
  <c r="I702" i="5" s="1"/>
  <c r="C703" i="5"/>
  <c r="I703" i="5" s="1"/>
  <c r="C704" i="5"/>
  <c r="C705" i="5"/>
  <c r="I705" i="5" s="1"/>
  <c r="C706" i="5"/>
  <c r="I706" i="5" s="1"/>
  <c r="C707" i="5"/>
  <c r="I707" i="5" s="1"/>
  <c r="C708" i="5"/>
  <c r="I708" i="5" s="1"/>
  <c r="C709" i="5"/>
  <c r="I709" i="5" s="1"/>
  <c r="C710" i="5"/>
  <c r="I710" i="5" s="1"/>
  <c r="C711" i="5"/>
  <c r="I711" i="5" s="1"/>
  <c r="C712" i="5"/>
  <c r="I712" i="5" s="1"/>
  <c r="C727" i="5"/>
  <c r="C728" i="5"/>
  <c r="I728" i="5" s="1"/>
  <c r="C732" i="5"/>
  <c r="C733" i="5"/>
  <c r="I733" i="5" s="1"/>
  <c r="C734" i="5"/>
  <c r="I734" i="5" s="1"/>
  <c r="C735" i="5"/>
  <c r="I735" i="5" s="1"/>
  <c r="C736" i="5"/>
  <c r="I736" i="5" s="1"/>
  <c r="C737" i="5"/>
  <c r="I737" i="5" s="1"/>
  <c r="C738" i="5"/>
  <c r="I738" i="5" s="1"/>
  <c r="C739" i="5"/>
  <c r="I739" i="5" s="1"/>
  <c r="C740" i="5"/>
  <c r="I740" i="5" s="1"/>
  <c r="C741" i="5"/>
  <c r="I741" i="5" s="1"/>
  <c r="C829" i="5"/>
  <c r="C830" i="5"/>
  <c r="I830" i="5" s="1"/>
  <c r="C831" i="5"/>
  <c r="I831" i="5" s="1"/>
  <c r="C832" i="5"/>
  <c r="I832" i="5" s="1"/>
  <c r="C772" i="5"/>
  <c r="I772" i="5" s="1"/>
  <c r="C773" i="5"/>
  <c r="I773" i="5" s="1"/>
  <c r="C774" i="5"/>
  <c r="I774" i="5" s="1"/>
  <c r="C775" i="5"/>
  <c r="I775" i="5" s="1"/>
  <c r="C776" i="5"/>
  <c r="I776" i="5" s="1"/>
  <c r="C777" i="5"/>
  <c r="I777" i="5" s="1"/>
  <c r="C778" i="5"/>
  <c r="I778" i="5" s="1"/>
  <c r="C779" i="5"/>
  <c r="I779" i="5" s="1"/>
  <c r="C780" i="5"/>
  <c r="I780" i="5" s="1"/>
  <c r="C781" i="5"/>
  <c r="I781" i="5" s="1"/>
  <c r="C761" i="5"/>
  <c r="C762" i="5"/>
  <c r="I762" i="5" s="1"/>
  <c r="C763" i="5"/>
  <c r="I763" i="5" s="1"/>
  <c r="C764" i="5"/>
  <c r="I764" i="5" s="1"/>
  <c r="C765" i="5"/>
  <c r="I765" i="5" s="1"/>
  <c r="C766" i="5"/>
  <c r="I766" i="5" s="1"/>
  <c r="C767" i="5"/>
  <c r="I767" i="5" s="1"/>
  <c r="C768" i="5"/>
  <c r="C769" i="5"/>
  <c r="I769" i="5" s="1"/>
  <c r="C770" i="5"/>
  <c r="I770" i="5" s="1"/>
  <c r="C771" i="5"/>
  <c r="C782" i="5"/>
  <c r="I782" i="5" s="1"/>
  <c r="C783" i="5"/>
  <c r="I783" i="5" s="1"/>
  <c r="C784" i="5"/>
  <c r="I784" i="5" s="1"/>
  <c r="C785" i="5"/>
  <c r="I785" i="5" s="1"/>
  <c r="C786" i="5"/>
  <c r="I786" i="5" s="1"/>
  <c r="C787" i="5"/>
  <c r="I787" i="5" s="1"/>
  <c r="C788" i="5"/>
  <c r="C789" i="5"/>
  <c r="I789" i="5" s="1"/>
  <c r="C790" i="5"/>
  <c r="I790" i="5" s="1"/>
  <c r="C791" i="5"/>
  <c r="I791" i="5" s="1"/>
  <c r="C792" i="5"/>
  <c r="I792" i="5" s="1"/>
  <c r="C793" i="5"/>
  <c r="C837" i="5"/>
  <c r="I837" i="5" s="1"/>
  <c r="C838" i="5"/>
  <c r="I838" i="5" s="1"/>
  <c r="C833" i="5"/>
  <c r="I833" i="5" s="1"/>
  <c r="C834" i="5"/>
  <c r="I834" i="5" s="1"/>
  <c r="C835" i="5"/>
  <c r="I835" i="5" s="1"/>
  <c r="C836" i="5"/>
  <c r="I836" i="5" s="1"/>
  <c r="C794" i="5"/>
  <c r="I794" i="5" s="1"/>
  <c r="C795" i="5"/>
  <c r="I795" i="5" s="1"/>
  <c r="C796" i="5"/>
  <c r="I796" i="5" s="1"/>
  <c r="C797" i="5"/>
  <c r="I797" i="5" s="1"/>
  <c r="C798" i="5"/>
  <c r="I798" i="5" s="1"/>
  <c r="C799" i="5"/>
  <c r="I799" i="5" s="1"/>
  <c r="C800" i="5"/>
  <c r="I800" i="5" s="1"/>
  <c r="C801" i="5"/>
  <c r="I801" i="5" s="1"/>
  <c r="C802" i="5"/>
  <c r="I802" i="5" s="1"/>
  <c r="C803" i="5"/>
  <c r="I803" i="5" s="1"/>
  <c r="C804" i="5"/>
  <c r="I804" i="5" s="1"/>
  <c r="C805" i="5"/>
  <c r="I805" i="5" s="1"/>
  <c r="C806" i="5"/>
  <c r="I806" i="5" s="1"/>
  <c r="C807" i="5"/>
  <c r="I807" i="5" s="1"/>
  <c r="C808" i="5"/>
  <c r="I808" i="5" s="1"/>
  <c r="C809" i="5"/>
  <c r="I809" i="5" s="1"/>
  <c r="C810" i="5"/>
  <c r="I810" i="5" s="1"/>
  <c r="C811" i="5"/>
  <c r="I811" i="5" s="1"/>
  <c r="C812" i="5"/>
  <c r="I812" i="5" s="1"/>
  <c r="C813" i="5"/>
  <c r="I813" i="5" s="1"/>
  <c r="C814" i="5"/>
  <c r="I814" i="5" s="1"/>
  <c r="C815" i="5"/>
  <c r="I815" i="5" s="1"/>
  <c r="C816" i="5"/>
  <c r="I816" i="5" s="1"/>
  <c r="C817" i="5"/>
  <c r="I817" i="5" s="1"/>
  <c r="C818" i="5"/>
  <c r="I818" i="5" s="1"/>
  <c r="C819" i="5"/>
  <c r="I819" i="5" s="1"/>
  <c r="C820" i="5"/>
  <c r="I820" i="5" s="1"/>
  <c r="C821" i="5"/>
  <c r="I821" i="5" s="1"/>
  <c r="C822" i="5"/>
  <c r="I822" i="5" s="1"/>
  <c r="C823" i="5"/>
  <c r="I823" i="5" s="1"/>
  <c r="C824" i="5"/>
  <c r="I824" i="5" s="1"/>
  <c r="C825" i="5"/>
  <c r="I825" i="5" s="1"/>
  <c r="C826" i="5"/>
  <c r="C827" i="5"/>
  <c r="I827" i="5" s="1"/>
  <c r="C828" i="5"/>
  <c r="I828" i="5" s="1"/>
  <c r="C853" i="5"/>
  <c r="C854" i="5"/>
  <c r="I854" i="5" s="1"/>
  <c r="C855" i="5"/>
  <c r="I855" i="5" s="1"/>
  <c r="C856" i="5"/>
  <c r="I856" i="5" s="1"/>
  <c r="C857" i="5"/>
  <c r="I857" i="5" s="1"/>
  <c r="C858" i="5"/>
  <c r="I858" i="5" s="1"/>
  <c r="C859" i="5"/>
  <c r="I859" i="5" s="1"/>
  <c r="C860" i="5"/>
  <c r="I860" i="5" s="1"/>
  <c r="C861" i="5"/>
  <c r="I861" i="5" s="1"/>
  <c r="C862" i="5"/>
  <c r="I862" i="5" s="1"/>
  <c r="C863" i="5"/>
  <c r="C864" i="5"/>
  <c r="C839" i="5"/>
  <c r="I839" i="5" s="1"/>
  <c r="C840" i="5"/>
  <c r="I840" i="5" s="1"/>
  <c r="C841" i="5"/>
  <c r="I841" i="5" s="1"/>
  <c r="C842" i="5"/>
  <c r="I842" i="5" s="1"/>
  <c r="C843" i="5"/>
  <c r="I843" i="5" s="1"/>
  <c r="C844" i="5"/>
  <c r="I844" i="5" s="1"/>
  <c r="C845" i="5"/>
  <c r="I845" i="5" s="1"/>
  <c r="C846" i="5"/>
  <c r="I846" i="5" s="1"/>
  <c r="C847" i="5"/>
  <c r="I847" i="5" s="1"/>
  <c r="C848" i="5"/>
  <c r="I848" i="5" s="1"/>
  <c r="C849" i="5"/>
  <c r="I849" i="5" s="1"/>
  <c r="C850" i="5"/>
  <c r="C851" i="5"/>
  <c r="I851" i="5" s="1"/>
  <c r="C852" i="5"/>
  <c r="I852" i="5" s="1"/>
  <c r="C878" i="5"/>
  <c r="C879" i="5"/>
  <c r="I879" i="5" s="1"/>
  <c r="C880" i="5"/>
  <c r="I880" i="5" s="1"/>
  <c r="C881" i="5"/>
  <c r="I881" i="5" s="1"/>
  <c r="C882" i="5"/>
  <c r="I882" i="5" s="1"/>
  <c r="C883" i="5"/>
  <c r="I883" i="5" s="1"/>
  <c r="C884" i="5"/>
  <c r="I884" i="5" s="1"/>
  <c r="C885" i="5"/>
  <c r="I885" i="5" s="1"/>
  <c r="C886" i="5"/>
  <c r="C887" i="5"/>
  <c r="I887" i="5" s="1"/>
  <c r="C888" i="5"/>
  <c r="C889" i="5"/>
  <c r="C890" i="5"/>
  <c r="C891" i="5"/>
  <c r="I891" i="5" s="1"/>
  <c r="C892" i="5"/>
  <c r="I892" i="5" s="1"/>
  <c r="C893" i="5"/>
  <c r="I893" i="5" s="1"/>
  <c r="C905" i="5"/>
  <c r="C906" i="5"/>
  <c r="I906" i="5" s="1"/>
  <c r="C907" i="5"/>
  <c r="I907" i="5" s="1"/>
  <c r="C908" i="5"/>
  <c r="I908" i="5" s="1"/>
  <c r="C909" i="5"/>
  <c r="I909" i="5" s="1"/>
  <c r="C910" i="5"/>
  <c r="I910" i="5" s="1"/>
  <c r="C911" i="5"/>
  <c r="I911" i="5" s="1"/>
  <c r="C912" i="5"/>
  <c r="I912" i="5" s="1"/>
  <c r="C913" i="5"/>
  <c r="I913" i="5" s="1"/>
  <c r="C914" i="5"/>
  <c r="I914" i="5" s="1"/>
  <c r="C915" i="5"/>
  <c r="I915" i="5" s="1"/>
  <c r="C916" i="5"/>
  <c r="I916" i="5" s="1"/>
  <c r="C917" i="5"/>
  <c r="I917" i="5" s="1"/>
  <c r="C918" i="5"/>
  <c r="I918" i="5" s="1"/>
  <c r="C919" i="5"/>
  <c r="I919" i="5" s="1"/>
  <c r="C920" i="5"/>
  <c r="I920" i="5" s="1"/>
  <c r="C921" i="5"/>
  <c r="C922" i="5"/>
  <c r="I922" i="5" s="1"/>
  <c r="C923" i="5"/>
  <c r="I923" i="5" s="1"/>
  <c r="C924" i="5"/>
  <c r="I924" i="5" s="1"/>
  <c r="C925" i="5"/>
  <c r="I925" i="5" s="1"/>
  <c r="C897" i="5"/>
  <c r="I897" i="5" s="1"/>
  <c r="C898" i="5"/>
  <c r="I898" i="5" s="1"/>
  <c r="C899" i="5"/>
  <c r="I899" i="5" s="1"/>
  <c r="C900" i="5"/>
  <c r="I900" i="5" s="1"/>
  <c r="C901" i="5"/>
  <c r="I901" i="5" s="1"/>
  <c r="C902" i="5"/>
  <c r="I902" i="5" s="1"/>
  <c r="C903" i="5"/>
  <c r="I903" i="5" s="1"/>
  <c r="C904" i="5"/>
  <c r="I904" i="5" s="1"/>
  <c r="C926" i="5"/>
  <c r="I926" i="5" s="1"/>
  <c r="C927" i="5"/>
  <c r="I927" i="5" s="1"/>
  <c r="C928" i="5"/>
  <c r="I928" i="5" s="1"/>
  <c r="C929" i="5"/>
  <c r="I929" i="5" s="1"/>
  <c r="C930" i="5"/>
  <c r="I930" i="5" s="1"/>
  <c r="C931" i="5"/>
  <c r="I931" i="5" s="1"/>
  <c r="C932" i="5"/>
  <c r="I932" i="5" s="1"/>
  <c r="C933" i="5"/>
  <c r="I933" i="5" s="1"/>
  <c r="C934" i="5"/>
  <c r="I934" i="5" s="1"/>
  <c r="C935" i="5"/>
  <c r="I935" i="5" s="1"/>
  <c r="C936" i="5"/>
  <c r="I936" i="5" s="1"/>
  <c r="C942" i="5"/>
  <c r="C943" i="5"/>
  <c r="I943" i="5" s="1"/>
  <c r="C944" i="5"/>
  <c r="I944" i="5" s="1"/>
  <c r="C945" i="5"/>
  <c r="I945" i="5" s="1"/>
  <c r="C946" i="5"/>
  <c r="I946" i="5" s="1"/>
  <c r="C947" i="5"/>
  <c r="I947" i="5" s="1"/>
  <c r="C948" i="5"/>
  <c r="I948" i="5" s="1"/>
  <c r="C949" i="5"/>
  <c r="I949" i="5" s="1"/>
  <c r="C950" i="5"/>
  <c r="I950" i="5" s="1"/>
  <c r="C951" i="5"/>
  <c r="I951" i="5" s="1"/>
  <c r="C952" i="5"/>
  <c r="I952" i="5" s="1"/>
  <c r="C953" i="5"/>
  <c r="I953" i="5" s="1"/>
  <c r="C954" i="5"/>
  <c r="I954" i="5" s="1"/>
  <c r="C955" i="5"/>
  <c r="I955" i="5" s="1"/>
  <c r="C968" i="5"/>
  <c r="C969" i="5"/>
  <c r="I969" i="5" s="1"/>
  <c r="C970" i="5"/>
  <c r="I970" i="5" s="1"/>
  <c r="C971" i="5"/>
  <c r="I971" i="5" s="1"/>
  <c r="C972" i="5"/>
  <c r="I972" i="5" s="1"/>
  <c r="C973" i="5"/>
  <c r="I973" i="5" s="1"/>
  <c r="C974" i="5"/>
  <c r="I974" i="5" s="1"/>
  <c r="C975" i="5"/>
  <c r="I975" i="5" s="1"/>
  <c r="C976" i="5"/>
  <c r="I976" i="5" s="1"/>
  <c r="C977" i="5"/>
  <c r="I977" i="5" s="1"/>
  <c r="C978" i="5"/>
  <c r="I978" i="5" s="1"/>
  <c r="C869" i="5"/>
  <c r="I869" i="5" s="1"/>
  <c r="C870" i="5"/>
  <c r="I870" i="5" s="1"/>
  <c r="C871" i="5"/>
  <c r="I871" i="5" s="1"/>
  <c r="C872" i="5"/>
  <c r="I872" i="5" s="1"/>
  <c r="C873" i="5"/>
  <c r="I873" i="5" s="1"/>
  <c r="C874" i="5"/>
  <c r="I874" i="5" s="1"/>
  <c r="C875" i="5"/>
  <c r="I875" i="5" s="1"/>
  <c r="C876" i="5"/>
  <c r="I876" i="5" s="1"/>
  <c r="C877" i="5"/>
  <c r="I877" i="5" s="1"/>
  <c r="C937" i="5"/>
  <c r="C938" i="5"/>
  <c r="I938" i="5" s="1"/>
  <c r="C939" i="5"/>
  <c r="I939" i="5" s="1"/>
  <c r="C940" i="5"/>
  <c r="I940" i="5" s="1"/>
  <c r="C941" i="5"/>
  <c r="I941" i="5" s="1"/>
  <c r="C956" i="5"/>
  <c r="C957" i="5"/>
  <c r="I957" i="5" s="1"/>
  <c r="C958" i="5"/>
  <c r="I958" i="5" s="1"/>
  <c r="C959" i="5"/>
  <c r="I959" i="5" s="1"/>
  <c r="C960" i="5"/>
  <c r="I960" i="5" s="1"/>
  <c r="C961" i="5"/>
  <c r="I961" i="5" s="1"/>
  <c r="C962" i="5"/>
  <c r="I962" i="5" s="1"/>
  <c r="C963" i="5"/>
  <c r="I963" i="5" s="1"/>
  <c r="C996" i="5"/>
  <c r="I996" i="5" s="1"/>
  <c r="C997" i="5"/>
  <c r="I997" i="5" s="1"/>
  <c r="C998" i="5"/>
  <c r="I998" i="5" s="1"/>
  <c r="C999" i="5"/>
  <c r="I999" i="5" s="1"/>
  <c r="C1000" i="5"/>
  <c r="I1000" i="5" s="1"/>
  <c r="C1001" i="5"/>
  <c r="I1001" i="5" s="1"/>
  <c r="C1002" i="5"/>
  <c r="I1002" i="5" s="1"/>
  <c r="C1003" i="5"/>
  <c r="I1003" i="5" s="1"/>
  <c r="C1004" i="5"/>
  <c r="I1004" i="5" s="1"/>
  <c r="C1005" i="5"/>
  <c r="I1005" i="5" s="1"/>
  <c r="C1006" i="5"/>
  <c r="I1006" i="5" s="1"/>
  <c r="C1007" i="5"/>
  <c r="I1007" i="5" s="1"/>
  <c r="C1008" i="5"/>
  <c r="I1008" i="5" s="1"/>
  <c r="C1009" i="5"/>
  <c r="I1009" i="5" s="1"/>
  <c r="C1010" i="5"/>
  <c r="I1010" i="5" s="1"/>
  <c r="C1011" i="5"/>
  <c r="C1012" i="5"/>
  <c r="I1012" i="5" s="1"/>
  <c r="C1013" i="5"/>
  <c r="C1014" i="5"/>
  <c r="I1014" i="5" s="1"/>
  <c r="C1015" i="5"/>
  <c r="I1015" i="5" s="1"/>
  <c r="C1016" i="5"/>
  <c r="I1016" i="5" s="1"/>
  <c r="C1017" i="5"/>
  <c r="I1017" i="5" s="1"/>
  <c r="C1018" i="5"/>
  <c r="I1018" i="5" s="1"/>
  <c r="C1019" i="5"/>
  <c r="I1019" i="5" s="1"/>
  <c r="C1020" i="5"/>
  <c r="I1020" i="5" s="1"/>
  <c r="C1044" i="5"/>
  <c r="C1045" i="5"/>
  <c r="I1045" i="5" s="1"/>
  <c r="C1046" i="5"/>
  <c r="I1046" i="5" s="1"/>
  <c r="C1047" i="5"/>
  <c r="I1047" i="5" s="1"/>
  <c r="C1048" i="5"/>
  <c r="I1048" i="5" s="1"/>
  <c r="C1049" i="5"/>
  <c r="I1049" i="5" s="1"/>
  <c r="C1050" i="5"/>
  <c r="I1050" i="5" s="1"/>
  <c r="C1051" i="5"/>
  <c r="I1051" i="5" s="1"/>
  <c r="C1052" i="5"/>
  <c r="I1052" i="5" s="1"/>
  <c r="C1053" i="5"/>
  <c r="C1054" i="5"/>
  <c r="I1054" i="5" s="1"/>
  <c r="C1055" i="5"/>
  <c r="I1055" i="5" s="1"/>
  <c r="C1056" i="5"/>
  <c r="I1056" i="5" s="1"/>
  <c r="C1057" i="5"/>
  <c r="I1057" i="5" s="1"/>
  <c r="C1058" i="5"/>
  <c r="I1058" i="5" s="1"/>
  <c r="C1059" i="5"/>
  <c r="I1059" i="5" s="1"/>
  <c r="C1060" i="5"/>
  <c r="I1060" i="5" s="1"/>
  <c r="C1061" i="5"/>
  <c r="I1061" i="5" s="1"/>
  <c r="C1062" i="5"/>
  <c r="I1062" i="5" s="1"/>
  <c r="C1063" i="5"/>
  <c r="I1063" i="5" s="1"/>
  <c r="C1034" i="5"/>
  <c r="C1035" i="5"/>
  <c r="I1035" i="5" s="1"/>
  <c r="C1036" i="5"/>
  <c r="I1036" i="5" s="1"/>
  <c r="C1037" i="5"/>
  <c r="I1037" i="5" s="1"/>
  <c r="C1038" i="5"/>
  <c r="I1038" i="5" s="1"/>
  <c r="C1039" i="5"/>
  <c r="I1039" i="5" s="1"/>
  <c r="C1040" i="5"/>
  <c r="I1040" i="5" s="1"/>
  <c r="C1041" i="5"/>
  <c r="I1041" i="5" s="1"/>
  <c r="C1042" i="5"/>
  <c r="I1042" i="5" s="1"/>
  <c r="C1043" i="5"/>
  <c r="I1043" i="5" s="1"/>
  <c r="C1064" i="5"/>
  <c r="C1065" i="5"/>
  <c r="I1065" i="5" s="1"/>
  <c r="C1066" i="5"/>
  <c r="I1066" i="5" s="1"/>
  <c r="C1067" i="5"/>
  <c r="I1067" i="5" s="1"/>
  <c r="C1068" i="5"/>
  <c r="I1068" i="5" s="1"/>
  <c r="C1069" i="5"/>
  <c r="I1069" i="5" s="1"/>
  <c r="C1029" i="5"/>
  <c r="C1030" i="5"/>
  <c r="C1031" i="5"/>
  <c r="I1031" i="5" s="1"/>
  <c r="C1032" i="5"/>
  <c r="I1032" i="5" s="1"/>
  <c r="C1033" i="5"/>
  <c r="I1033" i="5" s="1"/>
  <c r="C1074" i="5"/>
  <c r="I1074" i="5" s="1"/>
  <c r="C1075" i="5"/>
  <c r="I1075" i="5" s="1"/>
  <c r="C1076" i="5"/>
  <c r="I1076" i="5" s="1"/>
  <c r="C1070" i="5"/>
  <c r="C1071" i="5"/>
  <c r="I1071" i="5" s="1"/>
  <c r="C1072" i="5"/>
  <c r="I1072" i="5" s="1"/>
  <c r="C1073" i="5"/>
  <c r="I1073" i="5" s="1"/>
  <c r="C1077" i="5"/>
  <c r="I1077" i="5" s="1"/>
  <c r="C1078" i="5"/>
  <c r="I1078" i="5" s="1"/>
  <c r="C1079" i="5"/>
  <c r="I1079" i="5" s="1"/>
  <c r="C1081" i="5"/>
  <c r="C1082" i="5"/>
  <c r="I1082" i="5" s="1"/>
  <c r="C1083" i="5"/>
  <c r="I1083" i="5" s="1"/>
  <c r="C1084" i="5"/>
  <c r="I1084" i="5" s="1"/>
  <c r="C1085" i="5"/>
  <c r="I1085" i="5" s="1"/>
  <c r="C1086" i="5"/>
  <c r="C1087" i="5"/>
  <c r="I1087" i="5" s="1"/>
  <c r="C1088" i="5"/>
  <c r="I1088" i="5" s="1"/>
  <c r="C1089" i="5"/>
  <c r="I1089" i="5" s="1"/>
  <c r="C1090" i="5"/>
  <c r="I1090" i="5" s="1"/>
  <c r="C1091" i="5"/>
  <c r="I1091" i="5" s="1"/>
  <c r="C1092" i="5"/>
  <c r="I1092" i="5" s="1"/>
  <c r="C1093" i="5"/>
  <c r="I1093" i="5" s="1"/>
  <c r="C1094" i="5"/>
  <c r="I1094" i="5" s="1"/>
  <c r="C1095" i="5"/>
  <c r="I1095" i="5" s="1"/>
  <c r="C1099" i="5"/>
  <c r="C1100" i="5"/>
  <c r="I1100" i="5" s="1"/>
  <c r="C1101" i="5"/>
  <c r="I1101" i="5" s="1"/>
  <c r="C1102" i="5"/>
  <c r="I1102" i="5" s="1"/>
  <c r="C1103" i="5"/>
  <c r="I1103" i="5" s="1"/>
  <c r="C1104" i="5"/>
  <c r="I1104" i="5" s="1"/>
  <c r="C1105" i="5"/>
  <c r="I1105" i="5" s="1"/>
  <c r="C1106" i="5"/>
  <c r="I1106" i="5" s="1"/>
  <c r="C1107" i="5"/>
  <c r="I1107" i="5" s="1"/>
  <c r="C1108" i="5"/>
  <c r="I1108" i="5" s="1"/>
  <c r="C1109" i="5"/>
  <c r="I1109" i="5" s="1"/>
  <c r="C1110" i="5"/>
  <c r="I1110" i="5" s="1"/>
  <c r="C1111" i="5"/>
  <c r="I1111" i="5" s="1"/>
  <c r="C1112" i="5"/>
  <c r="I1112" i="5" s="1"/>
  <c r="C1113" i="5"/>
  <c r="I1113" i="5" s="1"/>
  <c r="C1114" i="5"/>
  <c r="I1114" i="5" s="1"/>
  <c r="C1080" i="5"/>
  <c r="C218" i="5"/>
  <c r="I218" i="5" s="1"/>
  <c r="C219" i="5"/>
  <c r="I219" i="5" s="1"/>
  <c r="C964" i="5"/>
  <c r="I964" i="5" s="1"/>
  <c r="C965" i="5"/>
  <c r="I965" i="5" s="1"/>
  <c r="C966" i="5"/>
  <c r="I966" i="5" s="1"/>
  <c r="C967" i="5"/>
  <c r="I967" i="5" s="1"/>
  <c r="C381" i="5"/>
  <c r="I381" i="5" s="1"/>
  <c r="C382" i="5"/>
  <c r="I382" i="5" s="1"/>
  <c r="C383" i="5"/>
  <c r="I383" i="5" s="1"/>
  <c r="C384" i="5"/>
  <c r="I384" i="5" s="1"/>
  <c r="C385" i="5"/>
  <c r="I385" i="5" s="1"/>
  <c r="C386" i="5"/>
  <c r="I386" i="5" s="1"/>
  <c r="C387" i="5"/>
  <c r="I387" i="5" s="1"/>
  <c r="C388" i="5"/>
  <c r="I388" i="5" s="1"/>
  <c r="C389" i="5"/>
  <c r="I389" i="5" s="1"/>
  <c r="C390" i="5"/>
  <c r="I390" i="5" s="1"/>
  <c r="C391" i="5"/>
  <c r="I391" i="5" s="1"/>
  <c r="C392" i="5"/>
  <c r="I392" i="5" s="1"/>
  <c r="C92" i="5"/>
  <c r="I92" i="5" s="1"/>
  <c r="C93" i="5"/>
  <c r="I93" i="5" s="1"/>
  <c r="C94" i="5"/>
  <c r="I94" i="5" s="1"/>
  <c r="C95" i="5"/>
  <c r="I95" i="5" s="1"/>
  <c r="C26" i="5"/>
  <c r="C27" i="5"/>
  <c r="I27" i="5" s="1"/>
  <c r="C28" i="5"/>
  <c r="I28" i="5" s="1"/>
  <c r="C29" i="5"/>
  <c r="I29" i="5" s="1"/>
  <c r="C30" i="5"/>
  <c r="I30" i="5" s="1"/>
  <c r="C31" i="5"/>
  <c r="I31" i="5" s="1"/>
  <c r="C32" i="5"/>
  <c r="I32" i="5" s="1"/>
  <c r="C33" i="5"/>
  <c r="I33" i="5" s="1"/>
  <c r="C34" i="5"/>
  <c r="I34" i="5" s="1"/>
  <c r="C35" i="5"/>
  <c r="I35" i="5" s="1"/>
  <c r="C36" i="5"/>
  <c r="I36" i="5" s="1"/>
  <c r="C37" i="5"/>
  <c r="I37" i="5" s="1"/>
  <c r="C585" i="5"/>
  <c r="I585" i="5" s="1"/>
  <c r="C586" i="5"/>
  <c r="I586" i="5" s="1"/>
  <c r="C587" i="5"/>
  <c r="I587" i="5" s="1"/>
  <c r="C588" i="5"/>
  <c r="I588" i="5" s="1"/>
  <c r="C589" i="5"/>
  <c r="I589" i="5" s="1"/>
  <c r="C590" i="5"/>
  <c r="I590" i="5" s="1"/>
  <c r="C591" i="5"/>
  <c r="C592" i="5"/>
  <c r="I592" i="5" s="1"/>
  <c r="C593" i="5"/>
  <c r="I593" i="5" s="1"/>
  <c r="C594" i="5"/>
  <c r="I594" i="5" s="1"/>
  <c r="C595" i="5"/>
  <c r="I595" i="5" s="1"/>
  <c r="C729" i="5"/>
  <c r="C730" i="5"/>
  <c r="I730" i="5" s="1"/>
  <c r="C731" i="5"/>
  <c r="I731" i="5" s="1"/>
  <c r="C865" i="5"/>
  <c r="I865" i="5" s="1"/>
  <c r="C866" i="5"/>
  <c r="I866" i="5" s="1"/>
  <c r="C867" i="5"/>
  <c r="I867" i="5" s="1"/>
  <c r="C868" i="5"/>
  <c r="I868" i="5" s="1"/>
  <c r="C299" i="5"/>
  <c r="I299" i="5" s="1"/>
  <c r="C300" i="5"/>
  <c r="I300" i="5" s="1"/>
  <c r="C301" i="5"/>
  <c r="C302" i="5"/>
  <c r="I302" i="5" s="1"/>
  <c r="C303" i="5"/>
  <c r="I303" i="5" s="1"/>
  <c r="C304" i="5"/>
  <c r="I304" i="5" s="1"/>
  <c r="C305" i="5"/>
  <c r="I305" i="5" s="1"/>
  <c r="C306" i="5"/>
  <c r="I306" i="5" s="1"/>
  <c r="C307" i="5"/>
  <c r="I307" i="5" s="1"/>
  <c r="C308" i="5"/>
  <c r="I308" i="5" s="1"/>
  <c r="C309" i="5"/>
  <c r="I309" i="5" s="1"/>
  <c r="C310" i="5"/>
  <c r="I310" i="5" s="1"/>
  <c r="C311" i="5"/>
  <c r="I311" i="5" s="1"/>
  <c r="C312" i="5"/>
  <c r="I312" i="5" s="1"/>
  <c r="C313" i="5"/>
  <c r="I313" i="5" s="1"/>
  <c r="C314" i="5"/>
  <c r="I314" i="5" s="1"/>
  <c r="C315" i="5"/>
  <c r="C316" i="5"/>
  <c r="I316" i="5" s="1"/>
  <c r="C317" i="5"/>
  <c r="I317" i="5" s="1"/>
  <c r="C318" i="5"/>
  <c r="I318" i="5" s="1"/>
  <c r="C319" i="5"/>
  <c r="I319" i="5" s="1"/>
  <c r="C320" i="5"/>
  <c r="I320" i="5" s="1"/>
  <c r="C321" i="5"/>
  <c r="I321" i="5" s="1"/>
  <c r="C322" i="5"/>
  <c r="I322" i="5" s="1"/>
  <c r="C323" i="5"/>
  <c r="I323" i="5" s="1"/>
  <c r="C324" i="5"/>
  <c r="I324" i="5" s="1"/>
  <c r="C325" i="5"/>
  <c r="I325" i="5" s="1"/>
  <c r="C226" i="5"/>
  <c r="I226" i="5" s="1"/>
  <c r="C545" i="5"/>
  <c r="I545" i="5" s="1"/>
  <c r="C546" i="5"/>
  <c r="I546" i="5" s="1"/>
  <c r="C547" i="5"/>
  <c r="I547" i="5" s="1"/>
  <c r="C548" i="5"/>
  <c r="I548" i="5" s="1"/>
  <c r="C549" i="5"/>
  <c r="I549" i="5" s="1"/>
  <c r="C550" i="5"/>
  <c r="I550" i="5" s="1"/>
  <c r="C551" i="5"/>
  <c r="I551" i="5" s="1"/>
  <c r="C552" i="5"/>
  <c r="I552" i="5" s="1"/>
  <c r="C553" i="5"/>
  <c r="I553" i="5" s="1"/>
  <c r="C554" i="5"/>
  <c r="I554" i="5" s="1"/>
  <c r="C555" i="5"/>
  <c r="I555" i="5" s="1"/>
  <c r="C556" i="5"/>
  <c r="I556" i="5" s="1"/>
  <c r="C557" i="5"/>
  <c r="I557" i="5" s="1"/>
  <c r="C558" i="5"/>
  <c r="I558" i="5" s="1"/>
  <c r="C559" i="5"/>
  <c r="I559" i="5" s="1"/>
  <c r="C560" i="5"/>
  <c r="I560" i="5" s="1"/>
  <c r="C561" i="5"/>
  <c r="I561" i="5" s="1"/>
  <c r="C562" i="5"/>
  <c r="I562" i="5" s="1"/>
  <c r="C563" i="5"/>
  <c r="I563" i="5" s="1"/>
  <c r="C564" i="5"/>
  <c r="I564" i="5" s="1"/>
  <c r="C565" i="5"/>
  <c r="I565" i="5" s="1"/>
  <c r="C566" i="5"/>
  <c r="I566" i="5" s="1"/>
  <c r="C567" i="5"/>
  <c r="I567" i="5" s="1"/>
  <c r="C568" i="5"/>
  <c r="I568" i="5" s="1"/>
  <c r="C569" i="5"/>
  <c r="I569" i="5" s="1"/>
  <c r="C570" i="5"/>
  <c r="I570" i="5" s="1"/>
  <c r="C571" i="5"/>
  <c r="I571" i="5" s="1"/>
  <c r="C572" i="5"/>
  <c r="I572" i="5" s="1"/>
  <c r="C573" i="5"/>
  <c r="I573" i="5" s="1"/>
  <c r="C574" i="5"/>
  <c r="I574" i="5" s="1"/>
  <c r="C575" i="5"/>
  <c r="I575" i="5" s="1"/>
  <c r="C576" i="5"/>
  <c r="I576" i="5" s="1"/>
  <c r="C577" i="5"/>
  <c r="I577" i="5" s="1"/>
  <c r="C578" i="5"/>
  <c r="I578" i="5" s="1"/>
  <c r="C579" i="5"/>
  <c r="I579" i="5" s="1"/>
  <c r="C211" i="5"/>
  <c r="I211" i="5" s="1"/>
  <c r="C212" i="5"/>
  <c r="I212" i="5" s="1"/>
  <c r="C213" i="5"/>
  <c r="I213" i="5" s="1"/>
  <c r="C214" i="5"/>
  <c r="I214" i="5" s="1"/>
  <c r="C215" i="5"/>
  <c r="I215" i="5" s="1"/>
  <c r="C216" i="5"/>
  <c r="I216" i="5" s="1"/>
  <c r="C217" i="5"/>
  <c r="I217" i="5" s="1"/>
  <c r="C476" i="5"/>
  <c r="I476" i="5" s="1"/>
  <c r="C477" i="5"/>
  <c r="I477" i="5" s="1"/>
  <c r="C478" i="5"/>
  <c r="I478" i="5" s="1"/>
  <c r="C479" i="5"/>
  <c r="I479" i="5" s="1"/>
  <c r="C480" i="5"/>
  <c r="I480" i="5" s="1"/>
  <c r="C481" i="5"/>
  <c r="I481" i="5" s="1"/>
  <c r="C482" i="5"/>
  <c r="I482" i="5" s="1"/>
  <c r="C483" i="5"/>
  <c r="I483" i="5" s="1"/>
  <c r="C484" i="5"/>
  <c r="I484" i="5" s="1"/>
  <c r="C485" i="5"/>
  <c r="I485" i="5" s="1"/>
  <c r="C486" i="5"/>
  <c r="I486" i="5" s="1"/>
  <c r="C487" i="5"/>
  <c r="I487" i="5" s="1"/>
  <c r="C488" i="5"/>
  <c r="I488" i="5" s="1"/>
  <c r="C489" i="5"/>
  <c r="I489" i="5" s="1"/>
  <c r="C490" i="5"/>
  <c r="I490" i="5" s="1"/>
  <c r="C491" i="5"/>
  <c r="I491" i="5" s="1"/>
  <c r="C492" i="5"/>
  <c r="I492" i="5" s="1"/>
  <c r="C493" i="5"/>
  <c r="I493" i="5" s="1"/>
  <c r="C494" i="5"/>
  <c r="I494" i="5" s="1"/>
  <c r="C495" i="5"/>
  <c r="I495" i="5" s="1"/>
  <c r="C496" i="5"/>
  <c r="I496" i="5" s="1"/>
  <c r="C497" i="5"/>
  <c r="I497" i="5" s="1"/>
  <c r="C498" i="5"/>
  <c r="I498" i="5" s="1"/>
  <c r="C499" i="5"/>
  <c r="I499" i="5" s="1"/>
  <c r="C500" i="5"/>
  <c r="I500" i="5" s="1"/>
  <c r="C501" i="5"/>
  <c r="I501" i="5" s="1"/>
  <c r="C502" i="5"/>
  <c r="I502" i="5" s="1"/>
  <c r="C1021" i="5"/>
  <c r="I1021" i="5" s="1"/>
  <c r="C1022" i="5"/>
  <c r="I1022" i="5" s="1"/>
  <c r="C1023" i="5"/>
  <c r="I1023" i="5" s="1"/>
  <c r="C1024" i="5"/>
  <c r="I1024" i="5" s="1"/>
  <c r="C1025" i="5"/>
  <c r="I1025" i="5" s="1"/>
  <c r="C1026" i="5"/>
  <c r="I1026" i="5" s="1"/>
  <c r="C1027" i="5"/>
  <c r="I1027" i="5" s="1"/>
  <c r="C1028" i="5"/>
  <c r="I1028" i="5" s="1"/>
  <c r="C742" i="5"/>
  <c r="I742" i="5" s="1"/>
  <c r="C743" i="5"/>
  <c r="I743" i="5" s="1"/>
  <c r="C744" i="5"/>
  <c r="I744" i="5" s="1"/>
  <c r="C745" i="5"/>
  <c r="I745" i="5" s="1"/>
  <c r="C746" i="5"/>
  <c r="I746" i="5" s="1"/>
  <c r="C747" i="5"/>
  <c r="I747" i="5" s="1"/>
  <c r="C748" i="5"/>
  <c r="I748" i="5" s="1"/>
  <c r="C749" i="5"/>
  <c r="I749" i="5" s="1"/>
  <c r="C750" i="5"/>
  <c r="I750" i="5" s="1"/>
  <c r="C751" i="5"/>
  <c r="I751" i="5" s="1"/>
  <c r="C752" i="5"/>
  <c r="I752" i="5" s="1"/>
  <c r="C753" i="5"/>
  <c r="I753" i="5" s="1"/>
  <c r="C754" i="5"/>
  <c r="I754" i="5" s="1"/>
  <c r="C755" i="5"/>
  <c r="I755" i="5" s="1"/>
  <c r="C756" i="5"/>
  <c r="I756" i="5" s="1"/>
  <c r="C757" i="5"/>
  <c r="I757" i="5" s="1"/>
  <c r="C758" i="5"/>
  <c r="I758" i="5" s="1"/>
  <c r="C759" i="5"/>
  <c r="I759" i="5" s="1"/>
  <c r="C760" i="5"/>
  <c r="I760" i="5" s="1"/>
  <c r="C14" i="5"/>
  <c r="C15" i="5"/>
  <c r="I15" i="5" s="1"/>
  <c r="C16" i="5"/>
  <c r="I16" i="5" s="1"/>
  <c r="C17" i="5"/>
  <c r="I17" i="5" s="1"/>
  <c r="C18" i="5"/>
  <c r="I18" i="5" s="1"/>
  <c r="C19" i="5"/>
  <c r="I19" i="5" s="1"/>
  <c r="C20" i="5"/>
  <c r="I20" i="5" s="1"/>
  <c r="C21" i="5"/>
  <c r="I21" i="5" s="1"/>
  <c r="C22" i="5"/>
  <c r="I22" i="5" s="1"/>
  <c r="C23" i="5"/>
  <c r="I23" i="5" s="1"/>
  <c r="C24" i="5"/>
  <c r="I24" i="5" s="1"/>
  <c r="C25" i="5"/>
  <c r="I25" i="5" s="1"/>
  <c r="C979" i="5"/>
  <c r="I979" i="5" s="1"/>
  <c r="J979" i="5"/>
  <c r="J980" i="5"/>
  <c r="J981" i="5"/>
  <c r="J982" i="5"/>
  <c r="J983" i="5"/>
  <c r="J984" i="5"/>
  <c r="J985" i="5"/>
  <c r="J986" i="5"/>
  <c r="J987" i="5"/>
  <c r="J988" i="5"/>
  <c r="J989" i="5"/>
  <c r="J990" i="5"/>
  <c r="S10" i="28"/>
  <c r="J5" i="5"/>
  <c r="J6" i="5"/>
  <c r="J7" i="5"/>
  <c r="J8" i="5"/>
  <c r="J9" i="5"/>
  <c r="J10" i="5"/>
  <c r="J11" i="5"/>
  <c r="J12" i="5"/>
  <c r="J13" i="5"/>
  <c r="J38" i="5"/>
  <c r="J39" i="5"/>
  <c r="J40" i="5"/>
  <c r="J41" i="5"/>
  <c r="J42" i="5"/>
  <c r="J43" i="5"/>
  <c r="J44" i="5"/>
  <c r="J73" i="5"/>
  <c r="J74" i="5"/>
  <c r="J75" i="5"/>
  <c r="J76" i="5"/>
  <c r="J77" i="5"/>
  <c r="J78" i="5"/>
  <c r="J79" i="5"/>
  <c r="J80" i="5"/>
  <c r="J81" i="5"/>
  <c r="J82" i="5"/>
  <c r="J83" i="5"/>
  <c r="J84" i="5"/>
  <c r="J85" i="5"/>
  <c r="J86" i="5"/>
  <c r="J87" i="5"/>
  <c r="J88" i="5"/>
  <c r="J89" i="5"/>
  <c r="J90" i="5"/>
  <c r="J91" i="5"/>
  <c r="J45" i="5"/>
  <c r="J46" i="5"/>
  <c r="J47" i="5"/>
  <c r="J48" i="5"/>
  <c r="J49" i="5"/>
  <c r="J50" i="5"/>
  <c r="J51" i="5"/>
  <c r="J52" i="5"/>
  <c r="J53" i="5"/>
  <c r="J54" i="5"/>
  <c r="J55" i="5"/>
  <c r="J56" i="5"/>
  <c r="J57" i="5"/>
  <c r="J58" i="5"/>
  <c r="J59" i="5"/>
  <c r="J60" i="5"/>
  <c r="J61" i="5"/>
  <c r="J62" i="5"/>
  <c r="J63" i="5"/>
  <c r="J64" i="5"/>
  <c r="J65" i="5"/>
  <c r="J66" i="5"/>
  <c r="J67" i="5"/>
  <c r="J68" i="5"/>
  <c r="J69" i="5"/>
  <c r="J70" i="5"/>
  <c r="J71" i="5"/>
  <c r="J72" i="5"/>
  <c r="J96" i="5"/>
  <c r="J97" i="5"/>
  <c r="J98" i="5"/>
  <c r="J99" i="5"/>
  <c r="J100" i="5"/>
  <c r="J101" i="5"/>
  <c r="J102" i="5"/>
  <c r="J103" i="5"/>
  <c r="J104" i="5"/>
  <c r="J105" i="5"/>
  <c r="J106" i="5"/>
  <c r="J107" i="5"/>
  <c r="J134" i="5"/>
  <c r="J135" i="5"/>
  <c r="J136" i="5"/>
  <c r="J137" i="5"/>
  <c r="J138" i="5"/>
  <c r="J139" i="5"/>
  <c r="J140" i="5"/>
  <c r="J141" i="5"/>
  <c r="J108" i="5"/>
  <c r="J109" i="5"/>
  <c r="J110" i="5"/>
  <c r="J111" i="5"/>
  <c r="J112" i="5"/>
  <c r="J113" i="5"/>
  <c r="J114" i="5"/>
  <c r="J115" i="5"/>
  <c r="J116" i="5"/>
  <c r="J117" i="5"/>
  <c r="J118" i="5"/>
  <c r="J119" i="5"/>
  <c r="J120" i="5"/>
  <c r="J121" i="5"/>
  <c r="J122" i="5"/>
  <c r="J123" i="5"/>
  <c r="J124" i="5"/>
  <c r="J125" i="5"/>
  <c r="J126" i="5"/>
  <c r="J127" i="5"/>
  <c r="J128" i="5"/>
  <c r="J129" i="5"/>
  <c r="J130" i="5"/>
  <c r="J131" i="5"/>
  <c r="J132" i="5"/>
  <c r="J133" i="5"/>
  <c r="J164" i="5"/>
  <c r="J165" i="5"/>
  <c r="J166" i="5"/>
  <c r="J167" i="5"/>
  <c r="J168" i="5"/>
  <c r="J169" i="5"/>
  <c r="J170" i="5"/>
  <c r="J171" i="5"/>
  <c r="J172" i="5"/>
  <c r="J173" i="5"/>
  <c r="J174" i="5"/>
  <c r="J175" i="5"/>
  <c r="J176" i="5"/>
  <c r="J177" i="5"/>
  <c r="J201" i="5"/>
  <c r="J202" i="5"/>
  <c r="J142" i="5"/>
  <c r="J143" i="5"/>
  <c r="J144" i="5"/>
  <c r="J145" i="5"/>
  <c r="J146" i="5"/>
  <c r="J147" i="5"/>
  <c r="J148" i="5"/>
  <c r="J149" i="5"/>
  <c r="J150" i="5"/>
  <c r="J151" i="5"/>
  <c r="J152" i="5"/>
  <c r="J153" i="5"/>
  <c r="J154" i="5"/>
  <c r="J155" i="5"/>
  <c r="J156" i="5"/>
  <c r="J157" i="5"/>
  <c r="J158" i="5"/>
  <c r="J159" i="5"/>
  <c r="J160" i="5"/>
  <c r="J161" i="5"/>
  <c r="J162" i="5"/>
  <c r="J163" i="5"/>
  <c r="J184" i="5"/>
  <c r="J185" i="5"/>
  <c r="J186" i="5"/>
  <c r="J187" i="5"/>
  <c r="J188" i="5"/>
  <c r="J189" i="5"/>
  <c r="J190" i="5"/>
  <c r="J191" i="5"/>
  <c r="J192" i="5"/>
  <c r="J193" i="5"/>
  <c r="J194" i="5"/>
  <c r="J195" i="5"/>
  <c r="J196" i="5"/>
  <c r="J197" i="5"/>
  <c r="J198" i="5"/>
  <c r="J199" i="5"/>
  <c r="J200" i="5"/>
  <c r="J178" i="5"/>
  <c r="J179" i="5"/>
  <c r="J180" i="5"/>
  <c r="J181" i="5"/>
  <c r="J182" i="5"/>
  <c r="J183" i="5"/>
  <c r="J1115" i="5"/>
  <c r="J1116" i="5"/>
  <c r="J1117" i="5"/>
  <c r="J1118" i="5"/>
  <c r="J1119" i="5"/>
  <c r="J1120" i="5"/>
  <c r="J203" i="5"/>
  <c r="J204" i="5"/>
  <c r="J205" i="5"/>
  <c r="J206" i="5"/>
  <c r="J207" i="5"/>
  <c r="J208" i="5"/>
  <c r="J209" i="5"/>
  <c r="J210" i="5"/>
  <c r="J220" i="5"/>
  <c r="J221" i="5"/>
  <c r="J222" i="5"/>
  <c r="J223" i="5"/>
  <c r="J224" i="5"/>
  <c r="J225" i="5"/>
  <c r="J278" i="5"/>
  <c r="J279" i="5"/>
  <c r="J280" i="5"/>
  <c r="J281" i="5"/>
  <c r="J282" i="5"/>
  <c r="J283" i="5"/>
  <c r="J284" i="5"/>
  <c r="J285" i="5"/>
  <c r="J286" i="5"/>
  <c r="J287" i="5"/>
  <c r="J288" i="5"/>
  <c r="J289" i="5"/>
  <c r="J227" i="5"/>
  <c r="J228" i="5"/>
  <c r="J229" i="5"/>
  <c r="J235" i="5"/>
  <c r="J236" i="5"/>
  <c r="J237" i="5"/>
  <c r="J238" i="5"/>
  <c r="J239" i="5"/>
  <c r="J240" i="5"/>
  <c r="J241" i="5"/>
  <c r="J242" i="5"/>
  <c r="J243" i="5"/>
  <c r="J244" i="5"/>
  <c r="J245" i="5"/>
  <c r="J246" i="5"/>
  <c r="J247" i="5"/>
  <c r="J248" i="5"/>
  <c r="J249" i="5"/>
  <c r="J250" i="5"/>
  <c r="J251" i="5"/>
  <c r="J252" i="5"/>
  <c r="J253" i="5"/>
  <c r="J254" i="5"/>
  <c r="J255" i="5"/>
  <c r="J256" i="5"/>
  <c r="J257" i="5"/>
  <c r="J258" i="5"/>
  <c r="J259" i="5"/>
  <c r="J260" i="5"/>
  <c r="J261" i="5"/>
  <c r="J262" i="5"/>
  <c r="J263" i="5"/>
  <c r="J264" i="5"/>
  <c r="J265" i="5"/>
  <c r="J266" i="5"/>
  <c r="J267" i="5"/>
  <c r="J268" i="5"/>
  <c r="J269" i="5"/>
  <c r="J270" i="5"/>
  <c r="J271" i="5"/>
  <c r="J272" i="5"/>
  <c r="J273" i="5"/>
  <c r="J274" i="5"/>
  <c r="J275" i="5"/>
  <c r="J276" i="5"/>
  <c r="J277" i="5"/>
  <c r="J290" i="5"/>
  <c r="J291" i="5"/>
  <c r="J292" i="5"/>
  <c r="J293" i="5"/>
  <c r="J294" i="5"/>
  <c r="J295" i="5"/>
  <c r="J296" i="5"/>
  <c r="J297" i="5"/>
  <c r="J298" i="5"/>
  <c r="J326" i="5"/>
  <c r="J327" i="5"/>
  <c r="J328" i="5"/>
  <c r="J329" i="5"/>
  <c r="J330" i="5"/>
  <c r="J331" i="5"/>
  <c r="J332" i="5"/>
  <c r="J333" i="5"/>
  <c r="J334" i="5"/>
  <c r="J335" i="5"/>
  <c r="J336" i="5"/>
  <c r="J337" i="5"/>
  <c r="J338" i="5"/>
  <c r="J339" i="5"/>
  <c r="J340" i="5"/>
  <c r="J341" i="5"/>
  <c r="J342" i="5"/>
  <c r="J343" i="5"/>
  <c r="J344" i="5"/>
  <c r="J345" i="5"/>
  <c r="J346" i="5"/>
  <c r="J347" i="5"/>
  <c r="J348" i="5"/>
  <c r="J349" i="5"/>
  <c r="J350" i="5"/>
  <c r="J351" i="5"/>
  <c r="J352" i="5"/>
  <c r="J353" i="5"/>
  <c r="J354" i="5"/>
  <c r="J355" i="5"/>
  <c r="J356" i="5"/>
  <c r="J357" i="5"/>
  <c r="J358" i="5"/>
  <c r="J359" i="5"/>
  <c r="J360" i="5"/>
  <c r="J361" i="5"/>
  <c r="J362" i="5"/>
  <c r="J363" i="5"/>
  <c r="J364" i="5"/>
  <c r="J365" i="5"/>
  <c r="J366" i="5"/>
  <c r="J367" i="5"/>
  <c r="J368" i="5"/>
  <c r="J401" i="5"/>
  <c r="J402" i="5"/>
  <c r="J403" i="5"/>
  <c r="J404" i="5"/>
  <c r="J405" i="5"/>
  <c r="J369" i="5"/>
  <c r="J370" i="5"/>
  <c r="J371" i="5"/>
  <c r="J372" i="5"/>
  <c r="J373" i="5"/>
  <c r="J374" i="5"/>
  <c r="J375" i="5"/>
  <c r="J376" i="5"/>
  <c r="J377" i="5"/>
  <c r="J378" i="5"/>
  <c r="J379" i="5"/>
  <c r="J380" i="5"/>
  <c r="J418" i="5"/>
  <c r="J419" i="5"/>
  <c r="J420" i="5"/>
  <c r="J421" i="5"/>
  <c r="J422" i="5"/>
  <c r="J423" i="5"/>
  <c r="J424" i="5"/>
  <c r="J425" i="5"/>
  <c r="J426" i="5"/>
  <c r="J427" i="5"/>
  <c r="J428" i="5"/>
  <c r="J429" i="5"/>
  <c r="J430" i="5"/>
  <c r="J431" i="5"/>
  <c r="J432" i="5"/>
  <c r="J433" i="5"/>
  <c r="J434" i="5"/>
  <c r="J435" i="5"/>
  <c r="J436" i="5"/>
  <c r="J437" i="5"/>
  <c r="J438" i="5"/>
  <c r="J439" i="5"/>
  <c r="J440" i="5"/>
  <c r="J441" i="5"/>
  <c r="J442" i="5"/>
  <c r="J443" i="5"/>
  <c r="J444" i="5"/>
  <c r="J445" i="5"/>
  <c r="J446" i="5"/>
  <c r="J447" i="5"/>
  <c r="J448" i="5"/>
  <c r="J449" i="5"/>
  <c r="J450" i="5"/>
  <c r="J451" i="5"/>
  <c r="J452" i="5"/>
  <c r="J453" i="5"/>
  <c r="J454" i="5"/>
  <c r="J455" i="5"/>
  <c r="J456" i="5"/>
  <c r="J457" i="5"/>
  <c r="J458" i="5"/>
  <c r="J459" i="5"/>
  <c r="J460" i="5"/>
  <c r="J461" i="5"/>
  <c r="J462" i="5"/>
  <c r="J463" i="5"/>
  <c r="J464" i="5"/>
  <c r="J465" i="5"/>
  <c r="J466" i="5"/>
  <c r="J467" i="5"/>
  <c r="J468" i="5"/>
  <c r="J469" i="5"/>
  <c r="J470" i="5"/>
  <c r="J471" i="5"/>
  <c r="J472" i="5"/>
  <c r="J473" i="5"/>
  <c r="J474" i="5"/>
  <c r="J475" i="5"/>
  <c r="J503" i="5"/>
  <c r="J504" i="5"/>
  <c r="J505" i="5"/>
  <c r="J506" i="5"/>
  <c r="J507" i="5"/>
  <c r="J508" i="5"/>
  <c r="J509" i="5"/>
  <c r="J510" i="5"/>
  <c r="J511" i="5"/>
  <c r="J512" i="5"/>
  <c r="J513" i="5"/>
  <c r="J393" i="5"/>
  <c r="J394" i="5"/>
  <c r="J395" i="5"/>
  <c r="J396" i="5"/>
  <c r="J397" i="5"/>
  <c r="J398" i="5"/>
  <c r="J399" i="5"/>
  <c r="J400" i="5"/>
  <c r="J411" i="5"/>
  <c r="J412" i="5"/>
  <c r="J413" i="5"/>
  <c r="J414" i="5"/>
  <c r="J415" i="5"/>
  <c r="J416" i="5"/>
  <c r="J417" i="5"/>
  <c r="J406" i="5"/>
  <c r="J407" i="5"/>
  <c r="J408" i="5"/>
  <c r="J409" i="5"/>
  <c r="J410" i="5"/>
  <c r="J514" i="5"/>
  <c r="J515" i="5"/>
  <c r="J516" i="5"/>
  <c r="J517" i="5"/>
  <c r="J518" i="5"/>
  <c r="J519" i="5"/>
  <c r="J520" i="5"/>
  <c r="J521" i="5"/>
  <c r="J522" i="5"/>
  <c r="J523" i="5"/>
  <c r="J524" i="5"/>
  <c r="J525" i="5"/>
  <c r="J526" i="5"/>
  <c r="J527" i="5"/>
  <c r="J528" i="5"/>
  <c r="J529" i="5"/>
  <c r="J530" i="5"/>
  <c r="J531" i="5"/>
  <c r="J532" i="5"/>
  <c r="J533" i="5"/>
  <c r="J580" i="5"/>
  <c r="J581" i="5"/>
  <c r="J582" i="5"/>
  <c r="J583" i="5"/>
  <c r="J584" i="5"/>
  <c r="J542" i="5"/>
  <c r="J543" i="5"/>
  <c r="J544" i="5"/>
  <c r="J534" i="5"/>
  <c r="J535" i="5"/>
  <c r="J536" i="5"/>
  <c r="J537" i="5"/>
  <c r="J538" i="5"/>
  <c r="J539" i="5"/>
  <c r="J540" i="5"/>
  <c r="J541" i="5"/>
  <c r="J614" i="5"/>
  <c r="J615" i="5"/>
  <c r="J616" i="5"/>
  <c r="J617" i="5"/>
  <c r="J618" i="5"/>
  <c r="J619" i="5"/>
  <c r="J620" i="5"/>
  <c r="J621" i="5"/>
  <c r="J622" i="5"/>
  <c r="J623" i="5"/>
  <c r="J596" i="5"/>
  <c r="J597" i="5"/>
  <c r="J598" i="5"/>
  <c r="J599" i="5"/>
  <c r="J600" i="5"/>
  <c r="J601" i="5"/>
  <c r="J602" i="5"/>
  <c r="J603" i="5"/>
  <c r="J604" i="5"/>
  <c r="J605" i="5"/>
  <c r="J606" i="5"/>
  <c r="J607" i="5"/>
  <c r="J608" i="5"/>
  <c r="J624" i="5"/>
  <c r="J625" i="5"/>
  <c r="J626" i="5"/>
  <c r="J627" i="5"/>
  <c r="J628" i="5"/>
  <c r="J629" i="5"/>
  <c r="J630" i="5"/>
  <c r="J631" i="5"/>
  <c r="J632" i="5"/>
  <c r="J633" i="5"/>
  <c r="J634" i="5"/>
  <c r="J635" i="5"/>
  <c r="J636" i="5"/>
  <c r="J637" i="5"/>
  <c r="J638" i="5"/>
  <c r="J639" i="5"/>
  <c r="J640" i="5"/>
  <c r="J609" i="5"/>
  <c r="J610" i="5"/>
  <c r="J611" i="5"/>
  <c r="J612" i="5"/>
  <c r="J613" i="5"/>
  <c r="J641" i="5"/>
  <c r="J642" i="5"/>
  <c r="J643" i="5"/>
  <c r="J644" i="5"/>
  <c r="J655" i="5"/>
  <c r="J656" i="5"/>
  <c r="J657" i="5"/>
  <c r="J658" i="5"/>
  <c r="J659" i="5"/>
  <c r="J660" i="5"/>
  <c r="J661" i="5"/>
  <c r="J662" i="5"/>
  <c r="J663" i="5"/>
  <c r="J664" i="5"/>
  <c r="J665" i="5"/>
  <c r="J666" i="5"/>
  <c r="J667" i="5"/>
  <c r="J668" i="5"/>
  <c r="J669" i="5"/>
  <c r="J670" i="5"/>
  <c r="J671" i="5"/>
  <c r="J672" i="5"/>
  <c r="J673" i="5"/>
  <c r="J674" i="5"/>
  <c r="J675" i="5"/>
  <c r="J676" i="5"/>
  <c r="J677" i="5"/>
  <c r="J678" i="5"/>
  <c r="J679" i="5"/>
  <c r="J680" i="5"/>
  <c r="J681" i="5"/>
  <c r="J645" i="5"/>
  <c r="J646" i="5"/>
  <c r="J647" i="5"/>
  <c r="J648" i="5"/>
  <c r="J649" i="5"/>
  <c r="J650" i="5"/>
  <c r="J651" i="5"/>
  <c r="J652" i="5"/>
  <c r="J653" i="5"/>
  <c r="J654" i="5"/>
  <c r="J682" i="5"/>
  <c r="J683" i="5"/>
  <c r="J684" i="5"/>
  <c r="J685" i="5"/>
  <c r="J686" i="5"/>
  <c r="J687" i="5"/>
  <c r="J688" i="5"/>
  <c r="J689" i="5"/>
  <c r="J690" i="5"/>
  <c r="J691" i="5"/>
  <c r="J692" i="5"/>
  <c r="J693" i="5"/>
  <c r="J694" i="5"/>
  <c r="J695" i="5"/>
  <c r="J696" i="5"/>
  <c r="J697" i="5"/>
  <c r="J713" i="5"/>
  <c r="J714" i="5"/>
  <c r="J715" i="5"/>
  <c r="J716" i="5"/>
  <c r="J717" i="5"/>
  <c r="J718" i="5"/>
  <c r="J719" i="5"/>
  <c r="J720" i="5"/>
  <c r="J721" i="5"/>
  <c r="J722" i="5"/>
  <c r="J723" i="5"/>
  <c r="J724" i="5"/>
  <c r="J725" i="5"/>
  <c r="J726" i="5"/>
  <c r="J698" i="5"/>
  <c r="J699" i="5"/>
  <c r="J700" i="5"/>
  <c r="J701" i="5"/>
  <c r="J702" i="5"/>
  <c r="J703" i="5"/>
  <c r="J704" i="5"/>
  <c r="J705" i="5"/>
  <c r="J706" i="5"/>
  <c r="J707" i="5"/>
  <c r="J708" i="5"/>
  <c r="J709" i="5"/>
  <c r="J710" i="5"/>
  <c r="J711" i="5"/>
  <c r="J712" i="5"/>
  <c r="J727" i="5"/>
  <c r="J728" i="5"/>
  <c r="J732" i="5"/>
  <c r="J733" i="5"/>
  <c r="J734" i="5"/>
  <c r="J735" i="5"/>
  <c r="J736" i="5"/>
  <c r="J737" i="5"/>
  <c r="J738" i="5"/>
  <c r="J739" i="5"/>
  <c r="J740" i="5"/>
  <c r="J741" i="5"/>
  <c r="J829" i="5"/>
  <c r="J830" i="5"/>
  <c r="J831" i="5"/>
  <c r="J832" i="5"/>
  <c r="J772" i="5"/>
  <c r="J773" i="5"/>
  <c r="J774" i="5"/>
  <c r="J775" i="5"/>
  <c r="J776" i="5"/>
  <c r="J777" i="5"/>
  <c r="J778" i="5"/>
  <c r="J779" i="5"/>
  <c r="J780" i="5"/>
  <c r="J781" i="5"/>
  <c r="J761" i="5"/>
  <c r="J762" i="5"/>
  <c r="J763" i="5"/>
  <c r="J764" i="5"/>
  <c r="J765" i="5"/>
  <c r="J766" i="5"/>
  <c r="J767" i="5"/>
  <c r="J768" i="5"/>
  <c r="J769" i="5"/>
  <c r="J770" i="5"/>
  <c r="J771" i="5"/>
  <c r="J782" i="5"/>
  <c r="J783" i="5"/>
  <c r="J784" i="5"/>
  <c r="J785" i="5"/>
  <c r="J786" i="5"/>
  <c r="J787" i="5"/>
  <c r="J788" i="5"/>
  <c r="J789" i="5"/>
  <c r="J790" i="5"/>
  <c r="J791" i="5"/>
  <c r="J792" i="5"/>
  <c r="J793" i="5"/>
  <c r="J837" i="5"/>
  <c r="J838" i="5"/>
  <c r="J833" i="5"/>
  <c r="J834" i="5"/>
  <c r="J835" i="5"/>
  <c r="J836" i="5"/>
  <c r="J794" i="5"/>
  <c r="J795" i="5"/>
  <c r="J796" i="5"/>
  <c r="J797" i="5"/>
  <c r="J798" i="5"/>
  <c r="J799" i="5"/>
  <c r="J800" i="5"/>
  <c r="J801" i="5"/>
  <c r="J802" i="5"/>
  <c r="J803" i="5"/>
  <c r="J804" i="5"/>
  <c r="J805" i="5"/>
  <c r="J806" i="5"/>
  <c r="J807" i="5"/>
  <c r="J808" i="5"/>
  <c r="J809" i="5"/>
  <c r="J810" i="5"/>
  <c r="J811" i="5"/>
  <c r="J812" i="5"/>
  <c r="J813" i="5"/>
  <c r="J814" i="5"/>
  <c r="J815" i="5"/>
  <c r="J816" i="5"/>
  <c r="J817" i="5"/>
  <c r="J818" i="5"/>
  <c r="J819" i="5"/>
  <c r="J820" i="5"/>
  <c r="J821" i="5"/>
  <c r="J822" i="5"/>
  <c r="J823" i="5"/>
  <c r="J824" i="5"/>
  <c r="J825" i="5"/>
  <c r="J826" i="5"/>
  <c r="J827" i="5"/>
  <c r="J828" i="5"/>
  <c r="J853" i="5"/>
  <c r="J854" i="5"/>
  <c r="J855" i="5"/>
  <c r="J856" i="5"/>
  <c r="J857" i="5"/>
  <c r="J858" i="5"/>
  <c r="J859" i="5"/>
  <c r="J860" i="5"/>
  <c r="J861" i="5"/>
  <c r="J862" i="5"/>
  <c r="J863" i="5"/>
  <c r="J864" i="5"/>
  <c r="J839" i="5"/>
  <c r="J840" i="5"/>
  <c r="J841" i="5"/>
  <c r="J842" i="5"/>
  <c r="J843" i="5"/>
  <c r="J844" i="5"/>
  <c r="J845" i="5"/>
  <c r="J846" i="5"/>
  <c r="J847" i="5"/>
  <c r="J848" i="5"/>
  <c r="J849" i="5"/>
  <c r="J850" i="5"/>
  <c r="J851" i="5"/>
  <c r="J852" i="5"/>
  <c r="J878" i="5"/>
  <c r="J879" i="5"/>
  <c r="J880" i="5"/>
  <c r="J881" i="5"/>
  <c r="J882" i="5"/>
  <c r="J883" i="5"/>
  <c r="J884" i="5"/>
  <c r="J885" i="5"/>
  <c r="J886" i="5"/>
  <c r="J887" i="5"/>
  <c r="J888" i="5"/>
  <c r="J889" i="5"/>
  <c r="J890" i="5"/>
  <c r="J891" i="5"/>
  <c r="J892" i="5"/>
  <c r="J893" i="5"/>
  <c r="J905" i="5"/>
  <c r="J906" i="5"/>
  <c r="J907" i="5"/>
  <c r="J908" i="5"/>
  <c r="J909" i="5"/>
  <c r="J910" i="5"/>
  <c r="J911" i="5"/>
  <c r="J912" i="5"/>
  <c r="J913" i="5"/>
  <c r="J914" i="5"/>
  <c r="J915" i="5"/>
  <c r="J916" i="5"/>
  <c r="J917" i="5"/>
  <c r="J918" i="5"/>
  <c r="J919" i="5"/>
  <c r="J920" i="5"/>
  <c r="J921" i="5"/>
  <c r="J922" i="5"/>
  <c r="J923" i="5"/>
  <c r="J924" i="5"/>
  <c r="J925" i="5"/>
  <c r="J897" i="5"/>
  <c r="J898" i="5"/>
  <c r="J899" i="5"/>
  <c r="J900" i="5"/>
  <c r="J901" i="5"/>
  <c r="J902" i="5"/>
  <c r="J903" i="5"/>
  <c r="J904" i="5"/>
  <c r="J926" i="5"/>
  <c r="J927" i="5"/>
  <c r="J928" i="5"/>
  <c r="J929" i="5"/>
  <c r="J930" i="5"/>
  <c r="J931" i="5"/>
  <c r="J932" i="5"/>
  <c r="J933" i="5"/>
  <c r="J934" i="5"/>
  <c r="J935" i="5"/>
  <c r="J936" i="5"/>
  <c r="J942" i="5"/>
  <c r="J943" i="5"/>
  <c r="J944" i="5"/>
  <c r="J945" i="5"/>
  <c r="J946" i="5"/>
  <c r="J947" i="5"/>
  <c r="J948" i="5"/>
  <c r="J949" i="5"/>
  <c r="J950" i="5"/>
  <c r="J951" i="5"/>
  <c r="J952" i="5"/>
  <c r="J953" i="5"/>
  <c r="J954" i="5"/>
  <c r="J955" i="5"/>
  <c r="J968" i="5"/>
  <c r="J969" i="5"/>
  <c r="J970" i="5"/>
  <c r="J971" i="5"/>
  <c r="J972" i="5"/>
  <c r="J973" i="5"/>
  <c r="J974" i="5"/>
  <c r="J975" i="5"/>
  <c r="J976" i="5"/>
  <c r="J977" i="5"/>
  <c r="J978" i="5"/>
  <c r="J869" i="5"/>
  <c r="J870" i="5"/>
  <c r="J871" i="5"/>
  <c r="J872" i="5"/>
  <c r="J873" i="5"/>
  <c r="J874" i="5"/>
  <c r="J875" i="5"/>
  <c r="J876" i="5"/>
  <c r="J877" i="5"/>
  <c r="J937" i="5"/>
  <c r="J938" i="5"/>
  <c r="J939" i="5"/>
  <c r="J940" i="5"/>
  <c r="J941" i="5"/>
  <c r="J956" i="5"/>
  <c r="J957" i="5"/>
  <c r="J958" i="5"/>
  <c r="J959" i="5"/>
  <c r="J960" i="5"/>
  <c r="J961" i="5"/>
  <c r="J962" i="5"/>
  <c r="J963" i="5"/>
  <c r="J996" i="5"/>
  <c r="J997" i="5"/>
  <c r="J998" i="5"/>
  <c r="J999" i="5"/>
  <c r="J1000" i="5"/>
  <c r="J1001" i="5"/>
  <c r="J1002" i="5"/>
  <c r="J1003" i="5"/>
  <c r="J1004" i="5"/>
  <c r="J1005" i="5"/>
  <c r="J1006" i="5"/>
  <c r="J1007" i="5"/>
  <c r="J1008" i="5"/>
  <c r="J1009" i="5"/>
  <c r="J1010" i="5"/>
  <c r="J1011" i="5"/>
  <c r="J1012" i="5"/>
  <c r="J1013" i="5"/>
  <c r="J1014" i="5"/>
  <c r="J1015" i="5"/>
  <c r="J1016" i="5"/>
  <c r="J1017" i="5"/>
  <c r="J1018" i="5"/>
  <c r="J1019" i="5"/>
  <c r="J1020" i="5"/>
  <c r="J1044" i="5"/>
  <c r="J1045" i="5"/>
  <c r="J1046" i="5"/>
  <c r="J1047" i="5"/>
  <c r="J1048" i="5"/>
  <c r="J1049" i="5"/>
  <c r="J1050" i="5"/>
  <c r="J1051" i="5"/>
  <c r="J1052" i="5"/>
  <c r="J1053" i="5"/>
  <c r="J1054" i="5"/>
  <c r="J1055" i="5"/>
  <c r="J1056" i="5"/>
  <c r="J1057" i="5"/>
  <c r="J1058" i="5"/>
  <c r="J1059" i="5"/>
  <c r="J1060" i="5"/>
  <c r="J1061" i="5"/>
  <c r="J1062" i="5"/>
  <c r="J1063" i="5"/>
  <c r="J1034" i="5"/>
  <c r="J1035" i="5"/>
  <c r="J1036" i="5"/>
  <c r="J1037" i="5"/>
  <c r="J1038" i="5"/>
  <c r="J1039" i="5"/>
  <c r="J1040" i="5"/>
  <c r="J1041" i="5"/>
  <c r="J1042" i="5"/>
  <c r="J1043" i="5"/>
  <c r="J1064" i="5"/>
  <c r="J1065" i="5"/>
  <c r="J1066" i="5"/>
  <c r="J1067" i="5"/>
  <c r="J1068" i="5"/>
  <c r="J1069" i="5"/>
  <c r="J1029" i="5"/>
  <c r="J1030" i="5"/>
  <c r="J1031" i="5"/>
  <c r="J1032" i="5"/>
  <c r="J1033" i="5"/>
  <c r="J1074" i="5"/>
  <c r="J1075" i="5"/>
  <c r="J1076" i="5"/>
  <c r="J1070" i="5"/>
  <c r="J1071" i="5"/>
  <c r="J1072" i="5"/>
  <c r="J1073" i="5"/>
  <c r="J1077" i="5"/>
  <c r="J1078" i="5"/>
  <c r="J1079" i="5"/>
  <c r="J1081" i="5"/>
  <c r="J1082" i="5"/>
  <c r="J1083" i="5"/>
  <c r="J1084" i="5"/>
  <c r="J1085" i="5"/>
  <c r="J1086" i="5"/>
  <c r="J1087" i="5"/>
  <c r="J1088" i="5"/>
  <c r="J1089" i="5"/>
  <c r="J1090" i="5"/>
  <c r="J1091" i="5"/>
  <c r="J1092" i="5"/>
  <c r="J1093" i="5"/>
  <c r="J1094" i="5"/>
  <c r="J1095" i="5"/>
  <c r="J1099" i="5"/>
  <c r="J1100" i="5"/>
  <c r="J1101" i="5"/>
  <c r="J1102" i="5"/>
  <c r="J1103" i="5"/>
  <c r="J1104" i="5"/>
  <c r="J1105" i="5"/>
  <c r="J1106" i="5"/>
  <c r="J1107" i="5"/>
  <c r="J1108" i="5"/>
  <c r="J1109" i="5"/>
  <c r="J1110" i="5"/>
  <c r="J1111" i="5"/>
  <c r="J1112" i="5"/>
  <c r="J1113" i="5"/>
  <c r="J1114" i="5"/>
  <c r="J1080" i="5"/>
  <c r="J218" i="5"/>
  <c r="J219" i="5"/>
  <c r="J964" i="5"/>
  <c r="J965" i="5"/>
  <c r="J966" i="5"/>
  <c r="J967" i="5"/>
  <c r="J381" i="5"/>
  <c r="J382" i="5"/>
  <c r="J383" i="5"/>
  <c r="J384" i="5"/>
  <c r="J385" i="5"/>
  <c r="J386" i="5"/>
  <c r="J387" i="5"/>
  <c r="J388" i="5"/>
  <c r="J389" i="5"/>
  <c r="J390" i="5"/>
  <c r="J391" i="5"/>
  <c r="J392" i="5"/>
  <c r="J92" i="5"/>
  <c r="J93" i="5"/>
  <c r="J94" i="5"/>
  <c r="J95" i="5"/>
  <c r="J26" i="5"/>
  <c r="J27" i="5"/>
  <c r="J28" i="5"/>
  <c r="J29" i="5"/>
  <c r="J30" i="5"/>
  <c r="J31" i="5"/>
  <c r="J32" i="5"/>
  <c r="J33" i="5"/>
  <c r="J34" i="5"/>
  <c r="J35" i="5"/>
  <c r="J36" i="5"/>
  <c r="J37" i="5"/>
  <c r="J585" i="5"/>
  <c r="J586" i="5"/>
  <c r="J587" i="5"/>
  <c r="J588" i="5"/>
  <c r="J589" i="5"/>
  <c r="J590" i="5"/>
  <c r="J591" i="5"/>
  <c r="J592" i="5"/>
  <c r="J593" i="5"/>
  <c r="J594" i="5"/>
  <c r="J595" i="5"/>
  <c r="J729" i="5"/>
  <c r="J730" i="5"/>
  <c r="J731" i="5"/>
  <c r="J865" i="5"/>
  <c r="J866" i="5"/>
  <c r="J867" i="5"/>
  <c r="J868" i="5"/>
  <c r="J299" i="5"/>
  <c r="J300" i="5"/>
  <c r="J301" i="5"/>
  <c r="J302" i="5"/>
  <c r="J303" i="5"/>
  <c r="J304" i="5"/>
  <c r="J305" i="5"/>
  <c r="J306" i="5"/>
  <c r="J307" i="5"/>
  <c r="J308" i="5"/>
  <c r="J309" i="5"/>
  <c r="J310" i="5"/>
  <c r="J311" i="5"/>
  <c r="J312" i="5"/>
  <c r="J313" i="5"/>
  <c r="J314" i="5"/>
  <c r="J315" i="5"/>
  <c r="J316" i="5"/>
  <c r="J317" i="5"/>
  <c r="J318" i="5"/>
  <c r="J319" i="5"/>
  <c r="J320" i="5"/>
  <c r="J321" i="5"/>
  <c r="J322" i="5"/>
  <c r="J323" i="5"/>
  <c r="J324" i="5"/>
  <c r="J325" i="5"/>
  <c r="J226" i="5"/>
  <c r="J545" i="5"/>
  <c r="J546" i="5"/>
  <c r="J547" i="5"/>
  <c r="J548" i="5"/>
  <c r="J549" i="5"/>
  <c r="J550" i="5"/>
  <c r="J551" i="5"/>
  <c r="J552" i="5"/>
  <c r="J553" i="5"/>
  <c r="J554" i="5"/>
  <c r="J555" i="5"/>
  <c r="J556" i="5"/>
  <c r="J557" i="5"/>
  <c r="J558" i="5"/>
  <c r="J559" i="5"/>
  <c r="J560" i="5"/>
  <c r="J561" i="5"/>
  <c r="J562" i="5"/>
  <c r="J563" i="5"/>
  <c r="J564" i="5"/>
  <c r="J565" i="5"/>
  <c r="J566" i="5"/>
  <c r="J567" i="5"/>
  <c r="J568" i="5"/>
  <c r="J569" i="5"/>
  <c r="J570" i="5"/>
  <c r="J571" i="5"/>
  <c r="J572" i="5"/>
  <c r="J573" i="5"/>
  <c r="J574" i="5"/>
  <c r="J575" i="5"/>
  <c r="J576" i="5"/>
  <c r="J577" i="5"/>
  <c r="J578" i="5"/>
  <c r="J579" i="5"/>
  <c r="J211" i="5"/>
  <c r="J212" i="5"/>
  <c r="J213" i="5"/>
  <c r="J214" i="5"/>
  <c r="J215" i="5"/>
  <c r="J216" i="5"/>
  <c r="J217" i="5"/>
  <c r="J476" i="5"/>
  <c r="J477" i="5"/>
  <c r="J478" i="5"/>
  <c r="J479" i="5"/>
  <c r="J480" i="5"/>
  <c r="J481" i="5"/>
  <c r="J482" i="5"/>
  <c r="J483" i="5"/>
  <c r="J484" i="5"/>
  <c r="J485" i="5"/>
  <c r="J486" i="5"/>
  <c r="J487" i="5"/>
  <c r="J488" i="5"/>
  <c r="J489" i="5"/>
  <c r="J490" i="5"/>
  <c r="J491" i="5"/>
  <c r="J492" i="5"/>
  <c r="J493" i="5"/>
  <c r="J494" i="5"/>
  <c r="J495" i="5"/>
  <c r="J496" i="5"/>
  <c r="J497" i="5"/>
  <c r="J498" i="5"/>
  <c r="J499" i="5"/>
  <c r="J500" i="5"/>
  <c r="J501" i="5"/>
  <c r="J502" i="5"/>
  <c r="J1021" i="5"/>
  <c r="J1022" i="5"/>
  <c r="J1023" i="5"/>
  <c r="J1024" i="5"/>
  <c r="J1025" i="5"/>
  <c r="J1026" i="5"/>
  <c r="J1027" i="5"/>
  <c r="J1028" i="5"/>
  <c r="J742" i="5"/>
  <c r="J743" i="5"/>
  <c r="J744" i="5"/>
  <c r="J745" i="5"/>
  <c r="J746" i="5"/>
  <c r="J747" i="5"/>
  <c r="J748" i="5"/>
  <c r="J749" i="5"/>
  <c r="J750" i="5"/>
  <c r="J751" i="5"/>
  <c r="J752" i="5"/>
  <c r="J753" i="5"/>
  <c r="J754" i="5"/>
  <c r="J755" i="5"/>
  <c r="J756" i="5"/>
  <c r="J757" i="5"/>
  <c r="J758" i="5"/>
  <c r="J759" i="5"/>
  <c r="J760" i="5"/>
  <c r="J14" i="5"/>
  <c r="J15" i="5"/>
  <c r="J16" i="5"/>
  <c r="J17" i="5"/>
  <c r="J18" i="5"/>
  <c r="J19" i="5"/>
  <c r="J20" i="5"/>
  <c r="J21" i="5"/>
  <c r="J22" i="5"/>
  <c r="J23" i="5"/>
  <c r="J24" i="5"/>
  <c r="J25" i="5"/>
  <c r="I137" i="5"/>
  <c r="V53" i="5"/>
  <c r="V307" i="5"/>
  <c r="V304" i="5"/>
  <c r="V305" i="5"/>
  <c r="V306" i="5"/>
  <c r="O194" i="34"/>
  <c r="BO11" i="28"/>
  <c r="BO12" i="28"/>
  <c r="BO13" i="28"/>
  <c r="BO14" i="28"/>
  <c r="BO15" i="28"/>
  <c r="BO16" i="28"/>
  <c r="BO17" i="28"/>
  <c r="BO18" i="28"/>
  <c r="BO19" i="28"/>
  <c r="BO20" i="28"/>
  <c r="BO21" i="28"/>
  <c r="BO22" i="28"/>
  <c r="BO23" i="28"/>
  <c r="BO24" i="28"/>
  <c r="BO25" i="28"/>
  <c r="BO26" i="28"/>
  <c r="BO27" i="28"/>
  <c r="BO28" i="28"/>
  <c r="BO29" i="28"/>
  <c r="BO30" i="28"/>
  <c r="BO31" i="28"/>
  <c r="BO32" i="28"/>
  <c r="BO33" i="28"/>
  <c r="BO34" i="28"/>
  <c r="BO35" i="28"/>
  <c r="BO36" i="28"/>
  <c r="BO37" i="28"/>
  <c r="BO38" i="28"/>
  <c r="BO39" i="28"/>
  <c r="BO40" i="28"/>
  <c r="BO41" i="28"/>
  <c r="BO42" i="28"/>
  <c r="BO43" i="28"/>
  <c r="BO44" i="28"/>
  <c r="BO45" i="28"/>
  <c r="BO46" i="28"/>
  <c r="BO47" i="28"/>
  <c r="BO48" i="28"/>
  <c r="BO49" i="28"/>
  <c r="BO50" i="28"/>
  <c r="BO51" i="28"/>
  <c r="BO52" i="28"/>
  <c r="BO53" i="28"/>
  <c r="BO54" i="28"/>
  <c r="BO55" i="28"/>
  <c r="BO56" i="28"/>
  <c r="BO57" i="28"/>
  <c r="BO58" i="28"/>
  <c r="BO59" i="28"/>
  <c r="BO60" i="28"/>
  <c r="BO61" i="28"/>
  <c r="BO62" i="28"/>
  <c r="BO63" i="28"/>
  <c r="BO64" i="28"/>
  <c r="BO65" i="28"/>
  <c r="BO66" i="28"/>
  <c r="BO67" i="28"/>
  <c r="BO68" i="28"/>
  <c r="BO69" i="28"/>
  <c r="BO70" i="28"/>
  <c r="BO71" i="28"/>
  <c r="BO72" i="28"/>
  <c r="BO73" i="28"/>
  <c r="BO74" i="28"/>
  <c r="BO75" i="28"/>
  <c r="BO76" i="28"/>
  <c r="BO77" i="28"/>
  <c r="BO78" i="28"/>
  <c r="BO79" i="28"/>
  <c r="BO80" i="28"/>
  <c r="BO81" i="28"/>
  <c r="BO82" i="28"/>
  <c r="BO83" i="28"/>
  <c r="BO84" i="28"/>
  <c r="BO85" i="28"/>
  <c r="BO86" i="28"/>
  <c r="BO87" i="28"/>
  <c r="BO88" i="28"/>
  <c r="BO89" i="28"/>
  <c r="BO90" i="28"/>
  <c r="BO91" i="28"/>
  <c r="BO92" i="28"/>
  <c r="BO93" i="28"/>
  <c r="BO94" i="28"/>
  <c r="BO95" i="28"/>
  <c r="BO96" i="28"/>
  <c r="BO97" i="28"/>
  <c r="BO98" i="28"/>
  <c r="BO99" i="28"/>
  <c r="BO100" i="28"/>
  <c r="BO101" i="28"/>
  <c r="BO102" i="28"/>
  <c r="BO103" i="28"/>
  <c r="BO104" i="28"/>
  <c r="BO105" i="28"/>
  <c r="BO106" i="28"/>
  <c r="BO107" i="28"/>
  <c r="BO108" i="28"/>
  <c r="BO109" i="28"/>
  <c r="BO110" i="28"/>
  <c r="BO111" i="28"/>
  <c r="BO112" i="28"/>
  <c r="BO113" i="28"/>
  <c r="BO114" i="28"/>
  <c r="BO115" i="28"/>
  <c r="BO116" i="28"/>
  <c r="BO117" i="28"/>
  <c r="BO118" i="28"/>
  <c r="BO119" i="28"/>
  <c r="BO120" i="28"/>
  <c r="BO121" i="28"/>
  <c r="BO122" i="28"/>
  <c r="BO123" i="28"/>
  <c r="BO124" i="28"/>
  <c r="BO125" i="28"/>
  <c r="BO126" i="28"/>
  <c r="BO127" i="28"/>
  <c r="BO128" i="28"/>
  <c r="BO129" i="28"/>
  <c r="BO130" i="28"/>
  <c r="BO131" i="28"/>
  <c r="BO132" i="28"/>
  <c r="BO133" i="28"/>
  <c r="BO134" i="28"/>
  <c r="BO135" i="28"/>
  <c r="BO136" i="28"/>
  <c r="BO137" i="28"/>
  <c r="BO138" i="28"/>
  <c r="BO139" i="28"/>
  <c r="BO140" i="28"/>
  <c r="BO141" i="28"/>
  <c r="BO142" i="28"/>
  <c r="BO143" i="28"/>
  <c r="BO144" i="28"/>
  <c r="BO145" i="28"/>
  <c r="BO146" i="28"/>
  <c r="BO147" i="28"/>
  <c r="BO148" i="28"/>
  <c r="BO149" i="28"/>
  <c r="BO150" i="28"/>
  <c r="BO151" i="28"/>
  <c r="BO152" i="28"/>
  <c r="BO153" i="28"/>
  <c r="BO154" i="28"/>
  <c r="BO155" i="28"/>
  <c r="BO156" i="28"/>
  <c r="BO157" i="28"/>
  <c r="BO158" i="28"/>
  <c r="BO159" i="28"/>
  <c r="BO160" i="28"/>
  <c r="BO161" i="28"/>
  <c r="BO162" i="28"/>
  <c r="BO163" i="28"/>
  <c r="BO164" i="28"/>
  <c r="BO165" i="28"/>
  <c r="BO166" i="28"/>
  <c r="BO167" i="28"/>
  <c r="BO168" i="28"/>
  <c r="BO169" i="28"/>
  <c r="BO170" i="28"/>
  <c r="BO171" i="28"/>
  <c r="BO172" i="28"/>
  <c r="BO173" i="28"/>
  <c r="BO174" i="28"/>
  <c r="BO175" i="28"/>
  <c r="BO176" i="28"/>
  <c r="BO177" i="28"/>
  <c r="BO178" i="28"/>
  <c r="BO179" i="28"/>
  <c r="BO180" i="28"/>
  <c r="BO181" i="28"/>
  <c r="BO182" i="28"/>
  <c r="BO183" i="28"/>
  <c r="BO184" i="28"/>
  <c r="BO185" i="28"/>
  <c r="BO186" i="28"/>
  <c r="BO187" i="28"/>
  <c r="BO188" i="28"/>
  <c r="BO189" i="28"/>
  <c r="BO190" i="28"/>
  <c r="BO191" i="28"/>
  <c r="BO192" i="28"/>
  <c r="BO193" i="28"/>
  <c r="BO194" i="28"/>
  <c r="BO195" i="28"/>
  <c r="BO196" i="28"/>
  <c r="BO197" i="28"/>
  <c r="BO198" i="28"/>
  <c r="BO199" i="28"/>
  <c r="BO200" i="28"/>
  <c r="BO201" i="28"/>
  <c r="BO202" i="28"/>
  <c r="BO203" i="28"/>
  <c r="BO204" i="28"/>
  <c r="BO205" i="28"/>
  <c r="BO206" i="28"/>
  <c r="BO207" i="28"/>
  <c r="BO208" i="28"/>
  <c r="BO209" i="28"/>
  <c r="BO210" i="28"/>
  <c r="BO211" i="28"/>
  <c r="BO212" i="28"/>
  <c r="BO213" i="28"/>
  <c r="BO214" i="28"/>
  <c r="BO215" i="28"/>
  <c r="BO216" i="28"/>
  <c r="BO217" i="28"/>
  <c r="BO218" i="28"/>
  <c r="BO219" i="28"/>
  <c r="BO220" i="28"/>
  <c r="BO221" i="28"/>
  <c r="BO222" i="28"/>
  <c r="BO223" i="28"/>
  <c r="BO224" i="28"/>
  <c r="BO225" i="28"/>
  <c r="BO226" i="28"/>
  <c r="BO227" i="28"/>
  <c r="BO228" i="28"/>
  <c r="BO229" i="28"/>
  <c r="BO230" i="28"/>
  <c r="BO231" i="28"/>
  <c r="BO232" i="28"/>
  <c r="BO233" i="28"/>
  <c r="BO234" i="28"/>
  <c r="BO235" i="28"/>
  <c r="BO236" i="28"/>
  <c r="BO237" i="28"/>
  <c r="BO238" i="28"/>
  <c r="BO239" i="28"/>
  <c r="BO240" i="28"/>
  <c r="BO241" i="28"/>
  <c r="BO242" i="28"/>
  <c r="BO243" i="28"/>
  <c r="BO244" i="28"/>
  <c r="BO245" i="28"/>
  <c r="BO246" i="28"/>
  <c r="BO247" i="28"/>
  <c r="BO248" i="28"/>
  <c r="BO249" i="28"/>
  <c r="BO250" i="28"/>
  <c r="BO251" i="28"/>
  <c r="BO252" i="28"/>
  <c r="BO253" i="28"/>
  <c r="BO254" i="28"/>
  <c r="BO255" i="28"/>
  <c r="BO256" i="28"/>
  <c r="BO257" i="28"/>
  <c r="BO258" i="28"/>
  <c r="BO259" i="28"/>
  <c r="BO260" i="28"/>
  <c r="BO261" i="28"/>
  <c r="BO262" i="28"/>
  <c r="BO263" i="28"/>
  <c r="BO264" i="28"/>
  <c r="BO265" i="28"/>
  <c r="BO266" i="28"/>
  <c r="BO267" i="28"/>
  <c r="BO268" i="28"/>
  <c r="BO269" i="28"/>
  <c r="BO270" i="28"/>
  <c r="BO271" i="28"/>
  <c r="BO272" i="28"/>
  <c r="BO273" i="28"/>
  <c r="BO274" i="28"/>
  <c r="BO275" i="28"/>
  <c r="BO276" i="28"/>
  <c r="BO277" i="28"/>
  <c r="BO278" i="28"/>
  <c r="BO279" i="28"/>
  <c r="BO280" i="28"/>
  <c r="BO281" i="28"/>
  <c r="BO282" i="28"/>
  <c r="BO283" i="28"/>
  <c r="BO284" i="28"/>
  <c r="BO285" i="28"/>
  <c r="BO286" i="28"/>
  <c r="BO287" i="28"/>
  <c r="BO288" i="28"/>
  <c r="BO289" i="28"/>
  <c r="BO290" i="28"/>
  <c r="BO291" i="28"/>
  <c r="BO292" i="28"/>
  <c r="BO293" i="28"/>
  <c r="BO294" i="28"/>
  <c r="BO295" i="28"/>
  <c r="BO296" i="28"/>
  <c r="BO297" i="28"/>
  <c r="BO298" i="28"/>
  <c r="BO299" i="28"/>
  <c r="BO300" i="28"/>
  <c r="BO301" i="28"/>
  <c r="BO302" i="28"/>
  <c r="BO303" i="28"/>
  <c r="BO304" i="28"/>
  <c r="BO305" i="28"/>
  <c r="BO306" i="28"/>
  <c r="BO307" i="28"/>
  <c r="BO308" i="28"/>
  <c r="BO309" i="28"/>
  <c r="BO310" i="28"/>
  <c r="BO311" i="28"/>
  <c r="BO312" i="28"/>
  <c r="BO313" i="28"/>
  <c r="BO314" i="28"/>
  <c r="BO315" i="28"/>
  <c r="BO316" i="28"/>
  <c r="BO317" i="28"/>
  <c r="BO318" i="28"/>
  <c r="BO319" i="28"/>
  <c r="BO320" i="28"/>
  <c r="BO321" i="28"/>
  <c r="BO322" i="28"/>
  <c r="BO323" i="28"/>
  <c r="BO324" i="28"/>
  <c r="BO325" i="28"/>
  <c r="BO326" i="28"/>
  <c r="BO327" i="28"/>
  <c r="BO328" i="28"/>
  <c r="BO329" i="28"/>
  <c r="BO330" i="28"/>
  <c r="BO331" i="28"/>
  <c r="BO332" i="28"/>
  <c r="BO333" i="28"/>
  <c r="BO334" i="28"/>
  <c r="BO335" i="28"/>
  <c r="BO336" i="28"/>
  <c r="BO337" i="28"/>
  <c r="BO338" i="28"/>
  <c r="BO339" i="28"/>
  <c r="BO340" i="28"/>
  <c r="BO341" i="28"/>
  <c r="BO342" i="28"/>
  <c r="BO343" i="28"/>
  <c r="BO344" i="28"/>
  <c r="BO345" i="28"/>
  <c r="BO346" i="28"/>
  <c r="BO347" i="28"/>
  <c r="BO348" i="28"/>
  <c r="BO349" i="28"/>
  <c r="BO350" i="28"/>
  <c r="BO351" i="28"/>
  <c r="BO352" i="28"/>
  <c r="BO353" i="28"/>
  <c r="BO354" i="28"/>
  <c r="BO355" i="28"/>
  <c r="BO356" i="28"/>
  <c r="BO357" i="28"/>
  <c r="BO358" i="28"/>
  <c r="BO359" i="28"/>
  <c r="BO360" i="28"/>
  <c r="BO361" i="28"/>
  <c r="BO362" i="28"/>
  <c r="BO363" i="28"/>
  <c r="BO364" i="28"/>
  <c r="BO365" i="28"/>
  <c r="BO366" i="28"/>
  <c r="BO367" i="28"/>
  <c r="BO368" i="28"/>
  <c r="BO369" i="28"/>
  <c r="BO370" i="28"/>
  <c r="BO371" i="28"/>
  <c r="BO372" i="28"/>
  <c r="BO373" i="28"/>
  <c r="BO374" i="28"/>
  <c r="BO375" i="28"/>
  <c r="BO376" i="28"/>
  <c r="BO377" i="28"/>
  <c r="BO378" i="28"/>
  <c r="BO379" i="28"/>
  <c r="BO380" i="28"/>
  <c r="BO381" i="28"/>
  <c r="BO382" i="28"/>
  <c r="BO383" i="28"/>
  <c r="BO384" i="28"/>
  <c r="BO385" i="28"/>
  <c r="BO386" i="28"/>
  <c r="BO387" i="28"/>
  <c r="BO388" i="28"/>
  <c r="BO389" i="28"/>
  <c r="BO390" i="28"/>
  <c r="BO391" i="28"/>
  <c r="BO392" i="28"/>
  <c r="BO393" i="28"/>
  <c r="BO394" i="28"/>
  <c r="BO395" i="28"/>
  <c r="BO396" i="28"/>
  <c r="BO397" i="28"/>
  <c r="BO398" i="28"/>
  <c r="BO399" i="28"/>
  <c r="BO400" i="28"/>
  <c r="BO401" i="28"/>
  <c r="BO402" i="28"/>
  <c r="BO403" i="28"/>
  <c r="BO404" i="28"/>
  <c r="BO405" i="28"/>
  <c r="BO406" i="28"/>
  <c r="BO407" i="28"/>
  <c r="BO408" i="28"/>
  <c r="BO409" i="28"/>
  <c r="BO410" i="28"/>
  <c r="BO411" i="28"/>
  <c r="BO412" i="28"/>
  <c r="BO413" i="28"/>
  <c r="BO414" i="28"/>
  <c r="BO415" i="28"/>
  <c r="BO416" i="28"/>
  <c r="BO417" i="28"/>
  <c r="BO418" i="28"/>
  <c r="BO419" i="28"/>
  <c r="BO420" i="28"/>
  <c r="BO421" i="28"/>
  <c r="BO422" i="28"/>
  <c r="BO423" i="28"/>
  <c r="BO424" i="28"/>
  <c r="BO425" i="28"/>
  <c r="BO426" i="28"/>
  <c r="BO427" i="28"/>
  <c r="BO428" i="28"/>
  <c r="BO429" i="28"/>
  <c r="BO430" i="28"/>
  <c r="BO431" i="28"/>
  <c r="BO432" i="28"/>
  <c r="BO433" i="28"/>
  <c r="BO434" i="28"/>
  <c r="BO435" i="28"/>
  <c r="BO436" i="28"/>
  <c r="BO437" i="28"/>
  <c r="BO438" i="28"/>
  <c r="BO439" i="28"/>
  <c r="BO440" i="28"/>
  <c r="BO441" i="28"/>
  <c r="BO442" i="28"/>
  <c r="BO443" i="28"/>
  <c r="BO444" i="28"/>
  <c r="BO445" i="28"/>
  <c r="BO446" i="28"/>
  <c r="BO447" i="28"/>
  <c r="BO448" i="28"/>
  <c r="BO449" i="28"/>
  <c r="BO450" i="28"/>
  <c r="BO451" i="28"/>
  <c r="BO452" i="28"/>
  <c r="BO453" i="28"/>
  <c r="BO454" i="28"/>
  <c r="BO455" i="28"/>
  <c r="BO456" i="28"/>
  <c r="BO457" i="28"/>
  <c r="BO458" i="28"/>
  <c r="BO459" i="28"/>
  <c r="BO460" i="28"/>
  <c r="BO461" i="28"/>
  <c r="BO462" i="28"/>
  <c r="BO463" i="28"/>
  <c r="BO464" i="28"/>
  <c r="BO465" i="28"/>
  <c r="BO466" i="28"/>
  <c r="BO467" i="28"/>
  <c r="BO468" i="28"/>
  <c r="BO469" i="28"/>
  <c r="BO470" i="28"/>
  <c r="BO471" i="28"/>
  <c r="BO472" i="28"/>
  <c r="BO473" i="28"/>
  <c r="BO474" i="28"/>
  <c r="BO475" i="28"/>
  <c r="BO476" i="28"/>
  <c r="BO477" i="28"/>
  <c r="BO478" i="28"/>
  <c r="BO479" i="28"/>
  <c r="BO480" i="28"/>
  <c r="BO481" i="28"/>
  <c r="BO482" i="28"/>
  <c r="BO483" i="28"/>
  <c r="BO484" i="28"/>
  <c r="BO485" i="28"/>
  <c r="BO486" i="28"/>
  <c r="BO487" i="28"/>
  <c r="BO488" i="28"/>
  <c r="BO489" i="28"/>
  <c r="BO490" i="28"/>
  <c r="BO491" i="28"/>
  <c r="BO492" i="28"/>
  <c r="BO493" i="28"/>
  <c r="BO494" i="28"/>
  <c r="BO495" i="28"/>
  <c r="BO496" i="28"/>
  <c r="BO497" i="28"/>
  <c r="BO498" i="28"/>
  <c r="BO499" i="28"/>
  <c r="BO500" i="28"/>
  <c r="BN11" i="28"/>
  <c r="BN12" i="28"/>
  <c r="BN13" i="28"/>
  <c r="BN14" i="28"/>
  <c r="BN15" i="28"/>
  <c r="BN16" i="28"/>
  <c r="BN17" i="28"/>
  <c r="BN18" i="28"/>
  <c r="BN19" i="28"/>
  <c r="BN20" i="28"/>
  <c r="BN21" i="28"/>
  <c r="BN22" i="28"/>
  <c r="BN23" i="28"/>
  <c r="BN24" i="28"/>
  <c r="BN25" i="28"/>
  <c r="BN26" i="28"/>
  <c r="BN27" i="28"/>
  <c r="BN28" i="28"/>
  <c r="BN29" i="28"/>
  <c r="BN30" i="28"/>
  <c r="BN31" i="28"/>
  <c r="BN32" i="28"/>
  <c r="BN33" i="28"/>
  <c r="BN34" i="28"/>
  <c r="BN35" i="28"/>
  <c r="BN36" i="28"/>
  <c r="BN37" i="28"/>
  <c r="BN38" i="28"/>
  <c r="BN39" i="28"/>
  <c r="BN40" i="28"/>
  <c r="BN41" i="28"/>
  <c r="BN42" i="28"/>
  <c r="BN43" i="28"/>
  <c r="BN44" i="28"/>
  <c r="BN45" i="28"/>
  <c r="BN46" i="28"/>
  <c r="BN47" i="28"/>
  <c r="BN48" i="28"/>
  <c r="BN49" i="28"/>
  <c r="BN50" i="28"/>
  <c r="BN51" i="28"/>
  <c r="BN52" i="28"/>
  <c r="BN53" i="28"/>
  <c r="BN54" i="28"/>
  <c r="BN55" i="28"/>
  <c r="BN56" i="28"/>
  <c r="BR56" i="28" s="1"/>
  <c r="BN57" i="28"/>
  <c r="BN58" i="28"/>
  <c r="BN59" i="28"/>
  <c r="BN60" i="28"/>
  <c r="BN61" i="28"/>
  <c r="BN62" i="28"/>
  <c r="BR62" i="28" s="1"/>
  <c r="BN63" i="28"/>
  <c r="BN64" i="28"/>
  <c r="BN65" i="28"/>
  <c r="BN66" i="28"/>
  <c r="BN67" i="28"/>
  <c r="BN68" i="28"/>
  <c r="BN69" i="28"/>
  <c r="BN70" i="28"/>
  <c r="BN71" i="28"/>
  <c r="BN72" i="28"/>
  <c r="BN73" i="28"/>
  <c r="BN74" i="28"/>
  <c r="BN75" i="28"/>
  <c r="BN76" i="28"/>
  <c r="BN77" i="28"/>
  <c r="BN78" i="28"/>
  <c r="BN79" i="28"/>
  <c r="BN80" i="28"/>
  <c r="BN81" i="28"/>
  <c r="BN82" i="28"/>
  <c r="BN83" i="28"/>
  <c r="BN84" i="28"/>
  <c r="BN85" i="28"/>
  <c r="BN86" i="28"/>
  <c r="BN87" i="28"/>
  <c r="BN88" i="28"/>
  <c r="BN89" i="28"/>
  <c r="BN90" i="28"/>
  <c r="BN91" i="28"/>
  <c r="BN92" i="28"/>
  <c r="BN93" i="28"/>
  <c r="BN94" i="28"/>
  <c r="BN95" i="28"/>
  <c r="BN96" i="28"/>
  <c r="BN97" i="28"/>
  <c r="BN98" i="28"/>
  <c r="BN99" i="28"/>
  <c r="BN100" i="28"/>
  <c r="BN101" i="28"/>
  <c r="BN102" i="28"/>
  <c r="BN103" i="28"/>
  <c r="BN104" i="28"/>
  <c r="BN105" i="28"/>
  <c r="BN106" i="28"/>
  <c r="BN107" i="28"/>
  <c r="BN108" i="28"/>
  <c r="BN109" i="28"/>
  <c r="BN110" i="28"/>
  <c r="BN111" i="28"/>
  <c r="BN112" i="28"/>
  <c r="BR112" i="28" s="1"/>
  <c r="BN113" i="28"/>
  <c r="BN114" i="28"/>
  <c r="BN115" i="28"/>
  <c r="BN116" i="28"/>
  <c r="BN117" i="28"/>
  <c r="BN118" i="28"/>
  <c r="BN119" i="28"/>
  <c r="BN120" i="28"/>
  <c r="BR120" i="28" s="1"/>
  <c r="BN121" i="28"/>
  <c r="BN122" i="28"/>
  <c r="BN123" i="28"/>
  <c r="BR123" i="28" s="1"/>
  <c r="BN124" i="28"/>
  <c r="BN125" i="28"/>
  <c r="BN126" i="28"/>
  <c r="BN127" i="28"/>
  <c r="BN128" i="28"/>
  <c r="BN129" i="28"/>
  <c r="BN130" i="28"/>
  <c r="BR130" i="28" s="1"/>
  <c r="BN131" i="28"/>
  <c r="BN132" i="28"/>
  <c r="BN133" i="28"/>
  <c r="BN134" i="28"/>
  <c r="BN135" i="28"/>
  <c r="BN136" i="28"/>
  <c r="BN137" i="28"/>
  <c r="BN138" i="28"/>
  <c r="BN139" i="28"/>
  <c r="BN140" i="28"/>
  <c r="BN141" i="28"/>
  <c r="BN142" i="28"/>
  <c r="BN143" i="28"/>
  <c r="BN144" i="28"/>
  <c r="BN145" i="28"/>
  <c r="BN146" i="28"/>
  <c r="BN147" i="28"/>
  <c r="BN148" i="28"/>
  <c r="BN149" i="28"/>
  <c r="BN150" i="28"/>
  <c r="BN151" i="28"/>
  <c r="BN152" i="28"/>
  <c r="BN153" i="28"/>
  <c r="BN154" i="28"/>
  <c r="BN155" i="28"/>
  <c r="BN156" i="28"/>
  <c r="BN157" i="28"/>
  <c r="BN158" i="28"/>
  <c r="BN159" i="28"/>
  <c r="BN160" i="28"/>
  <c r="BN161" i="28"/>
  <c r="BN162" i="28"/>
  <c r="BN163" i="28"/>
  <c r="BN164" i="28"/>
  <c r="BN165" i="28"/>
  <c r="BN166" i="28"/>
  <c r="BN167" i="28"/>
  <c r="BN168" i="28"/>
  <c r="BN169" i="28"/>
  <c r="BN170" i="28"/>
  <c r="BN171" i="28"/>
  <c r="BN172" i="28"/>
  <c r="BN173" i="28"/>
  <c r="BN174" i="28"/>
  <c r="BN175" i="28"/>
  <c r="BN176" i="28"/>
  <c r="BN177" i="28"/>
  <c r="BN178" i="28"/>
  <c r="BN179" i="28"/>
  <c r="BN180" i="28"/>
  <c r="BR180" i="28"/>
  <c r="BN181" i="28"/>
  <c r="BN182" i="28"/>
  <c r="BN183" i="28"/>
  <c r="BN184" i="28"/>
  <c r="BN185" i="28"/>
  <c r="BN186" i="28"/>
  <c r="BN187" i="28"/>
  <c r="BN188" i="28"/>
  <c r="BN189" i="28"/>
  <c r="BN190" i="28"/>
  <c r="BN191" i="28"/>
  <c r="BR191" i="28" s="1"/>
  <c r="BN192" i="28"/>
  <c r="BN193" i="28"/>
  <c r="BN194" i="28"/>
  <c r="BN195" i="28"/>
  <c r="BN196" i="28"/>
  <c r="BN197" i="28"/>
  <c r="BN198" i="28"/>
  <c r="BN199" i="28"/>
  <c r="BR199" i="28" s="1"/>
  <c r="BN200" i="28"/>
  <c r="BN201" i="28"/>
  <c r="BN202" i="28"/>
  <c r="BN203" i="28"/>
  <c r="BN204" i="28"/>
  <c r="BN205" i="28"/>
  <c r="BN206" i="28"/>
  <c r="BN207" i="28"/>
  <c r="BN208" i="28"/>
  <c r="BN209" i="28"/>
  <c r="BN210" i="28"/>
  <c r="BN211" i="28"/>
  <c r="BN212" i="28"/>
  <c r="BN213" i="28"/>
  <c r="BN214" i="28"/>
  <c r="BN215" i="28"/>
  <c r="BN216" i="28"/>
  <c r="BN217" i="28"/>
  <c r="BN218" i="28"/>
  <c r="BN219" i="28"/>
  <c r="BN220" i="28"/>
  <c r="BN221" i="28"/>
  <c r="BN222" i="28"/>
  <c r="BN223" i="28"/>
  <c r="BN224" i="28"/>
  <c r="BN225" i="28"/>
  <c r="BN226" i="28"/>
  <c r="BN227" i="28"/>
  <c r="BN228" i="28"/>
  <c r="BN229" i="28"/>
  <c r="BN230" i="28"/>
  <c r="BR230" i="28"/>
  <c r="BN231" i="28"/>
  <c r="BN232" i="28"/>
  <c r="BN233" i="28"/>
  <c r="BN234" i="28"/>
  <c r="BN235" i="28"/>
  <c r="BN236" i="28"/>
  <c r="BN237" i="28"/>
  <c r="BN238" i="28"/>
  <c r="BN239" i="28"/>
  <c r="BN240" i="28"/>
  <c r="BN241" i="28"/>
  <c r="BN242" i="28"/>
  <c r="BN243" i="28"/>
  <c r="BN244" i="28"/>
  <c r="BN245" i="28"/>
  <c r="BN246" i="28"/>
  <c r="BN247" i="28"/>
  <c r="BN248" i="28"/>
  <c r="BN249" i="28"/>
  <c r="BN250" i="28"/>
  <c r="BN251" i="28"/>
  <c r="BN252" i="28"/>
  <c r="BN253" i="28"/>
  <c r="BN254" i="28"/>
  <c r="BN255" i="28"/>
  <c r="BN256" i="28"/>
  <c r="BR256" i="28" s="1"/>
  <c r="BN257" i="28"/>
  <c r="BN258" i="28"/>
  <c r="BN259" i="28"/>
  <c r="BN260" i="28"/>
  <c r="BN261" i="28"/>
  <c r="BN262" i="28"/>
  <c r="BN263" i="28"/>
  <c r="BN264" i="28"/>
  <c r="BN265" i="28"/>
  <c r="BN266" i="28"/>
  <c r="BN267" i="28"/>
  <c r="BN268" i="28"/>
  <c r="BR268" i="28" s="1"/>
  <c r="BN269" i="28"/>
  <c r="BN270" i="28"/>
  <c r="BN271" i="28"/>
  <c r="BN272" i="28"/>
  <c r="BN273" i="28"/>
  <c r="BN274" i="28"/>
  <c r="BN275" i="28"/>
  <c r="BN276" i="28"/>
  <c r="BN277" i="28"/>
  <c r="BN278" i="28"/>
  <c r="BN279" i="28"/>
  <c r="BN280" i="28"/>
  <c r="BR280" i="28" s="1"/>
  <c r="BN281" i="28"/>
  <c r="BN282" i="28"/>
  <c r="BN283" i="28"/>
  <c r="BN284" i="28"/>
  <c r="BN285" i="28"/>
  <c r="BN286" i="28"/>
  <c r="BN287" i="28"/>
  <c r="BN288" i="28"/>
  <c r="BN289" i="28"/>
  <c r="BN290" i="28"/>
  <c r="BN291" i="28"/>
  <c r="BN292" i="28"/>
  <c r="BN293" i="28"/>
  <c r="BN294" i="28"/>
  <c r="BN295" i="28"/>
  <c r="BN296" i="28"/>
  <c r="BN297" i="28"/>
  <c r="BN298" i="28"/>
  <c r="BN299" i="28"/>
  <c r="BN300" i="28"/>
  <c r="BN301" i="28"/>
  <c r="BN302" i="28"/>
  <c r="BN303" i="28"/>
  <c r="BN304" i="28"/>
  <c r="BR304" i="28" s="1"/>
  <c r="BN305" i="28"/>
  <c r="BN306" i="28"/>
  <c r="BN307" i="28"/>
  <c r="BN308" i="28"/>
  <c r="BN309" i="28"/>
  <c r="BN310" i="28"/>
  <c r="BN311" i="28"/>
  <c r="BN312" i="28"/>
  <c r="BN313" i="28"/>
  <c r="BN314" i="28"/>
  <c r="BN315" i="28"/>
  <c r="BN316" i="28"/>
  <c r="BR316" i="28" s="1"/>
  <c r="BN317" i="28"/>
  <c r="BN318" i="28"/>
  <c r="BN319" i="28"/>
  <c r="BN320" i="28"/>
  <c r="BN321" i="28"/>
  <c r="BN322" i="28"/>
  <c r="BN323" i="28"/>
  <c r="BN324" i="28"/>
  <c r="BN325" i="28"/>
  <c r="BN326" i="28"/>
  <c r="BN327" i="28"/>
  <c r="BN328" i="28"/>
  <c r="BR328" i="28" s="1"/>
  <c r="BN329" i="28"/>
  <c r="BN330" i="28"/>
  <c r="BN331" i="28"/>
  <c r="BN332" i="28"/>
  <c r="BN333" i="28"/>
  <c r="BN334" i="28"/>
  <c r="BN335" i="28"/>
  <c r="BN336" i="28"/>
  <c r="BN337" i="28"/>
  <c r="BN338" i="28"/>
  <c r="BN339" i="28"/>
  <c r="BN340" i="28"/>
  <c r="BR340" i="28" s="1"/>
  <c r="BN341" i="28"/>
  <c r="BN342" i="28"/>
  <c r="BN343" i="28"/>
  <c r="BN344" i="28"/>
  <c r="BN345" i="28"/>
  <c r="BN346" i="28"/>
  <c r="BN347" i="28"/>
  <c r="BN348" i="28"/>
  <c r="BN349" i="28"/>
  <c r="BN350" i="28"/>
  <c r="BN351" i="28"/>
  <c r="BN352" i="28"/>
  <c r="BR352" i="28" s="1"/>
  <c r="BN353" i="28"/>
  <c r="BN354" i="28"/>
  <c r="BN355" i="28"/>
  <c r="BN356" i="28"/>
  <c r="BN357" i="28"/>
  <c r="BN358" i="28"/>
  <c r="BN359" i="28"/>
  <c r="BN360" i="28"/>
  <c r="BN361" i="28"/>
  <c r="BN362" i="28"/>
  <c r="BN363" i="28"/>
  <c r="BN364" i="28"/>
  <c r="BR364" i="28" s="1"/>
  <c r="BN365" i="28"/>
  <c r="BN366" i="28"/>
  <c r="BN367" i="28"/>
  <c r="BN368" i="28"/>
  <c r="BN369" i="28"/>
  <c r="BN370" i="28"/>
  <c r="BN371" i="28"/>
  <c r="BN372" i="28"/>
  <c r="BN373" i="28"/>
  <c r="BN374" i="28"/>
  <c r="BN375" i="28"/>
  <c r="BN376" i="28"/>
  <c r="BR376" i="28" s="1"/>
  <c r="BN377" i="28"/>
  <c r="BN378" i="28"/>
  <c r="BN379" i="28"/>
  <c r="BN380" i="28"/>
  <c r="BN381" i="28"/>
  <c r="BN382" i="28"/>
  <c r="BN383" i="28"/>
  <c r="BN384" i="28"/>
  <c r="BN385" i="28"/>
  <c r="BN386" i="28"/>
  <c r="BN387" i="28"/>
  <c r="BN388" i="28"/>
  <c r="BR388" i="28" s="1"/>
  <c r="BN389" i="28"/>
  <c r="BN390" i="28"/>
  <c r="BN391" i="28"/>
  <c r="BN392" i="28"/>
  <c r="BN393" i="28"/>
  <c r="BN394" i="28"/>
  <c r="BN395" i="28"/>
  <c r="BN396" i="28"/>
  <c r="BN397" i="28"/>
  <c r="BN398" i="28"/>
  <c r="BN399" i="28"/>
  <c r="BN400" i="28"/>
  <c r="BN401" i="28"/>
  <c r="BN402" i="28"/>
  <c r="BN403" i="28"/>
  <c r="BN404" i="28"/>
  <c r="BN405" i="28"/>
  <c r="BN406" i="28"/>
  <c r="BN407" i="28"/>
  <c r="BN408" i="28"/>
  <c r="BN409" i="28"/>
  <c r="BN410" i="28"/>
  <c r="BN411" i="28"/>
  <c r="BN412" i="28"/>
  <c r="BR412" i="28" s="1"/>
  <c r="BN413" i="28"/>
  <c r="BN414" i="28"/>
  <c r="BN415" i="28"/>
  <c r="BN416" i="28"/>
  <c r="BN417" i="28"/>
  <c r="BN418" i="28"/>
  <c r="BN419" i="28"/>
  <c r="BN420" i="28"/>
  <c r="BN421" i="28"/>
  <c r="BN422" i="28"/>
  <c r="BN423" i="28"/>
  <c r="BN424" i="28"/>
  <c r="BR424" i="28" s="1"/>
  <c r="BN425" i="28"/>
  <c r="BN426" i="28"/>
  <c r="BN427" i="28"/>
  <c r="BN428" i="28"/>
  <c r="BN429" i="28"/>
  <c r="BN430" i="28"/>
  <c r="BN431" i="28"/>
  <c r="BN432" i="28"/>
  <c r="BN433" i="28"/>
  <c r="BN434" i="28"/>
  <c r="BN435" i="28"/>
  <c r="BN436" i="28"/>
  <c r="BR436" i="28" s="1"/>
  <c r="BN437" i="28"/>
  <c r="BN438" i="28"/>
  <c r="BN439" i="28"/>
  <c r="BN440" i="28"/>
  <c r="BN441" i="28"/>
  <c r="BN442" i="28"/>
  <c r="BN443" i="28"/>
  <c r="BN444" i="28"/>
  <c r="BN445" i="28"/>
  <c r="BN446" i="28"/>
  <c r="BN447" i="28"/>
  <c r="BN448" i="28"/>
  <c r="BR448" i="28" s="1"/>
  <c r="BN449" i="28"/>
  <c r="BN450" i="28"/>
  <c r="BN451" i="28"/>
  <c r="BN452" i="28"/>
  <c r="BN453" i="28"/>
  <c r="BN454" i="28"/>
  <c r="BN455" i="28"/>
  <c r="BN456" i="28"/>
  <c r="BN457" i="28"/>
  <c r="BN458" i="28"/>
  <c r="BN459" i="28"/>
  <c r="BN460" i="28"/>
  <c r="BR460" i="28" s="1"/>
  <c r="BN461" i="28"/>
  <c r="BN462" i="28"/>
  <c r="BN463" i="28"/>
  <c r="BN464" i="28"/>
  <c r="BN465" i="28"/>
  <c r="BN466" i="28"/>
  <c r="BN467" i="28"/>
  <c r="BN468" i="28"/>
  <c r="BN469" i="28"/>
  <c r="BN470" i="28"/>
  <c r="BN471" i="28"/>
  <c r="BN472" i="28"/>
  <c r="BR472" i="28" s="1"/>
  <c r="BN473" i="28"/>
  <c r="BN474" i="28"/>
  <c r="BN475" i="28"/>
  <c r="BN476" i="28"/>
  <c r="BN477" i="28"/>
  <c r="BN478" i="28"/>
  <c r="BN479" i="28"/>
  <c r="BN480" i="28"/>
  <c r="BN481" i="28"/>
  <c r="BN482" i="28"/>
  <c r="BN483" i="28"/>
  <c r="BN484" i="28"/>
  <c r="BR484" i="28" s="1"/>
  <c r="BN485" i="28"/>
  <c r="BN486" i="28"/>
  <c r="BN487" i="28"/>
  <c r="BN488" i="28"/>
  <c r="BN489" i="28"/>
  <c r="BN490" i="28"/>
  <c r="BN491" i="28"/>
  <c r="BN492" i="28"/>
  <c r="BN493" i="28"/>
  <c r="BN494" i="28"/>
  <c r="BN495" i="28"/>
  <c r="BN496" i="28"/>
  <c r="BR496" i="28" s="1"/>
  <c r="BN497" i="28"/>
  <c r="BN498" i="28"/>
  <c r="BN499" i="28"/>
  <c r="BN500" i="28"/>
  <c r="BM11" i="28"/>
  <c r="BM12" i="28"/>
  <c r="BM13" i="28"/>
  <c r="BM14" i="28"/>
  <c r="BM15" i="28"/>
  <c r="BR15" i="28" s="1"/>
  <c r="BM16" i="28"/>
  <c r="BR16" i="28" s="1"/>
  <c r="BM17" i="28"/>
  <c r="BR17" i="28" s="1"/>
  <c r="BM18" i="28"/>
  <c r="BR18" i="28" s="1"/>
  <c r="BM19" i="28"/>
  <c r="BM20" i="28"/>
  <c r="BM21" i="28"/>
  <c r="BM22" i="28"/>
  <c r="BM23" i="28"/>
  <c r="BM24" i="28"/>
  <c r="BM25" i="28"/>
  <c r="BR25" i="28" s="1"/>
  <c r="BM26" i="28"/>
  <c r="BM27" i="28"/>
  <c r="BR27" i="28" s="1"/>
  <c r="BM28" i="28"/>
  <c r="BM29" i="28"/>
  <c r="BR29" i="28" s="1"/>
  <c r="BM30" i="28"/>
  <c r="BR30" i="28" s="1"/>
  <c r="BM31" i="28"/>
  <c r="BM32" i="28"/>
  <c r="BM33" i="28"/>
  <c r="BM34" i="28"/>
  <c r="BM35" i="28"/>
  <c r="BM36" i="28"/>
  <c r="BM37" i="28"/>
  <c r="BR37" i="28"/>
  <c r="BM38" i="28"/>
  <c r="BM39" i="28"/>
  <c r="BM40" i="28"/>
  <c r="BM41" i="28"/>
  <c r="BR41" i="28" s="1"/>
  <c r="BM42" i="28"/>
  <c r="BR42" i="28" s="1"/>
  <c r="BM43" i="28"/>
  <c r="BM44" i="28"/>
  <c r="BM45" i="28"/>
  <c r="BM46" i="28"/>
  <c r="BM47" i="28"/>
  <c r="BM48" i="28"/>
  <c r="BM49" i="28"/>
  <c r="BR49" i="28"/>
  <c r="BM50" i="28"/>
  <c r="BM51" i="28"/>
  <c r="BM52" i="28"/>
  <c r="BR52" i="28" s="1"/>
  <c r="BM53" i="28"/>
  <c r="BM54" i="28"/>
  <c r="BR54" i="28" s="1"/>
  <c r="BM55" i="28"/>
  <c r="BR55" i="28" s="1"/>
  <c r="BM56" i="28"/>
  <c r="BM57" i="28"/>
  <c r="BM58" i="28"/>
  <c r="BM59" i="28"/>
  <c r="BM60" i="28"/>
  <c r="BM61" i="28"/>
  <c r="BR61" i="28"/>
  <c r="BM62" i="28"/>
  <c r="BM63" i="28"/>
  <c r="BR63" i="28" s="1"/>
  <c r="BM64" i="28"/>
  <c r="BR64" i="28" s="1"/>
  <c r="BM65" i="28"/>
  <c r="BR65" i="28" s="1"/>
  <c r="BM66" i="28"/>
  <c r="BR66" i="28" s="1"/>
  <c r="BM67" i="28"/>
  <c r="BM68" i="28"/>
  <c r="BM69" i="28"/>
  <c r="BM70" i="28"/>
  <c r="BM71" i="28"/>
  <c r="BM72" i="28"/>
  <c r="BM73" i="28"/>
  <c r="BR73" i="28" s="1"/>
  <c r="BM74" i="28"/>
  <c r="BM75" i="28"/>
  <c r="BR75" i="28" s="1"/>
  <c r="BM76" i="28"/>
  <c r="BR76" i="28" s="1"/>
  <c r="BM77" i="28"/>
  <c r="BR77" i="28" s="1"/>
  <c r="BM78" i="28"/>
  <c r="BM79" i="28"/>
  <c r="BM80" i="28"/>
  <c r="BM81" i="28"/>
  <c r="BM82" i="28"/>
  <c r="BM83" i="28"/>
  <c r="BR83" i="28" s="1"/>
  <c r="BM84" i="28"/>
  <c r="BM85" i="28"/>
  <c r="BR85" i="28" s="1"/>
  <c r="BM86" i="28"/>
  <c r="BR86" i="28" s="1"/>
  <c r="BM87" i="28"/>
  <c r="BM88" i="28"/>
  <c r="BR88" i="28" s="1"/>
  <c r="BM89" i="28"/>
  <c r="BM90" i="28"/>
  <c r="BM91" i="28"/>
  <c r="BR91" i="28" s="1"/>
  <c r="BM92" i="28"/>
  <c r="BM93" i="28"/>
  <c r="BM94" i="28"/>
  <c r="BM95" i="28"/>
  <c r="BM96" i="28"/>
  <c r="BM97" i="28"/>
  <c r="BM98" i="28"/>
  <c r="BR98" i="28" s="1"/>
  <c r="BM99" i="28"/>
  <c r="BR99" i="28" s="1"/>
  <c r="BM100" i="28"/>
  <c r="BR100" i="28" s="1"/>
  <c r="BM101" i="28"/>
  <c r="BM102" i="28"/>
  <c r="BM103" i="28"/>
  <c r="BR103" i="28" s="1"/>
  <c r="BM104" i="28"/>
  <c r="BM105" i="28"/>
  <c r="BM106" i="28"/>
  <c r="BR106" i="28" s="1"/>
  <c r="BM107" i="28"/>
  <c r="BM108" i="28"/>
  <c r="BM109" i="28"/>
  <c r="BM110" i="28"/>
  <c r="BR110" i="28" s="1"/>
  <c r="BM111" i="28"/>
  <c r="BR111" i="28" s="1"/>
  <c r="BM112" i="28"/>
  <c r="BM113" i="28"/>
  <c r="BM114" i="28"/>
  <c r="BM115" i="28"/>
  <c r="BR115" i="28" s="1"/>
  <c r="BM116" i="28"/>
  <c r="BM117" i="28"/>
  <c r="BM118" i="28"/>
  <c r="BR118" i="28" s="1"/>
  <c r="BM119" i="28"/>
  <c r="BM120" i="28"/>
  <c r="BM121" i="28"/>
  <c r="BR121" i="28" s="1"/>
  <c r="BM122" i="28"/>
  <c r="BR122" i="28" s="1"/>
  <c r="BM123" i="28"/>
  <c r="BM124" i="28"/>
  <c r="BM125" i="28"/>
  <c r="BM126" i="28"/>
  <c r="BM127" i="28"/>
  <c r="BM128" i="28"/>
  <c r="BM129" i="28"/>
  <c r="BR129" i="28" s="1"/>
  <c r="BM130" i="28"/>
  <c r="BM131" i="28"/>
  <c r="BM132" i="28"/>
  <c r="BR132" i="28" s="1"/>
  <c r="BM133" i="28"/>
  <c r="BR133" i="28" s="1"/>
  <c r="BM134" i="28"/>
  <c r="BM135" i="28"/>
  <c r="BR135" i="28" s="1"/>
  <c r="BM136" i="28"/>
  <c r="BR136" i="28" s="1"/>
  <c r="BM137" i="28"/>
  <c r="BM138" i="28"/>
  <c r="BM139" i="28"/>
  <c r="BM140" i="28"/>
  <c r="BM141" i="28"/>
  <c r="BM142" i="28"/>
  <c r="BM143" i="28"/>
  <c r="BR143" i="28"/>
  <c r="BM144" i="28"/>
  <c r="BR144" i="28" s="1"/>
  <c r="BM145" i="28"/>
  <c r="BM146" i="28"/>
  <c r="BR146" i="28" s="1"/>
  <c r="BM147" i="28"/>
  <c r="BR147" i="28" s="1"/>
  <c r="BM148" i="28"/>
  <c r="BM149" i="28"/>
  <c r="BM150" i="28"/>
  <c r="BM151" i="28"/>
  <c r="BM152" i="28"/>
  <c r="BM153" i="28"/>
  <c r="BM154" i="28"/>
  <c r="BM155" i="28"/>
  <c r="BR155" i="28"/>
  <c r="BM156" i="28"/>
  <c r="BM157" i="28"/>
  <c r="BM158" i="28"/>
  <c r="BR158" i="28" s="1"/>
  <c r="BM159" i="28"/>
  <c r="BR159" i="28" s="1"/>
  <c r="BM160" i="28"/>
  <c r="BM161" i="28"/>
  <c r="BM162" i="28"/>
  <c r="BM163" i="28"/>
  <c r="BM164" i="28"/>
  <c r="BM165" i="28"/>
  <c r="BM166" i="28"/>
  <c r="BM167" i="28"/>
  <c r="BR167" i="28" s="1"/>
  <c r="BM168" i="28"/>
  <c r="BM169" i="28"/>
  <c r="BR169" i="28" s="1"/>
  <c r="BM170" i="28"/>
  <c r="BR170" i="28" s="1"/>
  <c r="BM171" i="28"/>
  <c r="BR171" i="28" s="1"/>
  <c r="BM172" i="28"/>
  <c r="BM173" i="28"/>
  <c r="BM174" i="28"/>
  <c r="BM175" i="28"/>
  <c r="BM176" i="28"/>
  <c r="BM177" i="28"/>
  <c r="BM178" i="28"/>
  <c r="BR178" i="28" s="1"/>
  <c r="BM179" i="28"/>
  <c r="BR179" i="28" s="1"/>
  <c r="BM180" i="28"/>
  <c r="BM181" i="28"/>
  <c r="BR181" i="28" s="1"/>
  <c r="BM182" i="28"/>
  <c r="BR182" i="28" s="1"/>
  <c r="BM183" i="28"/>
  <c r="BR183" i="28" s="1"/>
  <c r="BM184" i="28"/>
  <c r="BM185" i="28"/>
  <c r="BM186" i="28"/>
  <c r="BM187" i="28"/>
  <c r="BM188" i="28"/>
  <c r="BM189" i="28"/>
  <c r="BR189" i="28" s="1"/>
  <c r="BM190" i="28"/>
  <c r="BR190" i="28" s="1"/>
  <c r="BM191" i="28"/>
  <c r="BM192" i="28"/>
  <c r="BR192" i="28" s="1"/>
  <c r="BM193" i="28"/>
  <c r="BR193" i="28" s="1"/>
  <c r="BM194" i="28"/>
  <c r="BR194" i="28" s="1"/>
  <c r="BM195" i="28"/>
  <c r="BR195" i="28" s="1"/>
  <c r="BM196" i="28"/>
  <c r="BM197" i="28"/>
  <c r="BM198" i="28"/>
  <c r="BM199" i="28"/>
  <c r="BM200" i="28"/>
  <c r="BM201" i="28"/>
  <c r="BM202" i="28"/>
  <c r="BM203" i="28"/>
  <c r="BM204" i="28"/>
  <c r="BR204" i="28" s="1"/>
  <c r="BM205" i="28"/>
  <c r="BR205" i="28" s="1"/>
  <c r="BM206" i="28"/>
  <c r="BR206" i="28" s="1"/>
  <c r="BM207" i="28"/>
  <c r="BR207" i="28"/>
  <c r="BM208" i="28"/>
  <c r="BM209" i="28"/>
  <c r="BM210" i="28"/>
  <c r="BM211" i="28"/>
  <c r="BM212" i="28"/>
  <c r="BM213" i="28"/>
  <c r="BM214" i="28"/>
  <c r="BM215" i="28"/>
  <c r="BR215" i="28" s="1"/>
  <c r="BM216" i="28"/>
  <c r="BR216" i="28" s="1"/>
  <c r="BM217" i="28"/>
  <c r="BM218" i="28"/>
  <c r="BM219" i="28"/>
  <c r="BR219" i="28" s="1"/>
  <c r="BM220" i="28"/>
  <c r="BM221" i="28"/>
  <c r="BM222" i="28"/>
  <c r="BM223" i="28"/>
  <c r="BM224" i="28"/>
  <c r="BM225" i="28"/>
  <c r="BM226" i="28"/>
  <c r="BM227" i="28"/>
  <c r="BR227" i="28" s="1"/>
  <c r="BM228" i="28"/>
  <c r="BR228" i="28" s="1"/>
  <c r="BM229" i="28"/>
  <c r="BR229" i="28" s="1"/>
  <c r="BM230" i="28"/>
  <c r="BM231" i="28"/>
  <c r="BR231" i="28"/>
  <c r="BM232" i="28"/>
  <c r="BM233" i="28"/>
  <c r="BM234" i="28"/>
  <c r="BM235" i="28"/>
  <c r="BM236" i="28"/>
  <c r="BM237" i="28"/>
  <c r="BM238" i="28"/>
  <c r="BR238" i="28" s="1"/>
  <c r="BM239" i="28"/>
  <c r="BR239" i="28" s="1"/>
  <c r="BM240" i="28"/>
  <c r="BM241" i="28"/>
  <c r="BM242" i="28"/>
  <c r="BR242" i="28" s="1"/>
  <c r="BM243" i="28"/>
  <c r="BR243" i="28" s="1"/>
  <c r="BM244" i="28"/>
  <c r="BM245" i="28"/>
  <c r="BM246" i="28"/>
  <c r="BM247" i="28"/>
  <c r="BM248" i="28"/>
  <c r="BM249" i="28"/>
  <c r="BM250" i="28"/>
  <c r="BR250" i="28" s="1"/>
  <c r="BM251" i="28"/>
  <c r="BR251" i="28" s="1"/>
  <c r="BM252" i="28"/>
  <c r="BM253" i="28"/>
  <c r="BM254" i="28"/>
  <c r="BR254" i="28" s="1"/>
  <c r="BM255" i="28"/>
  <c r="BM256" i="28"/>
  <c r="BM257" i="28"/>
  <c r="BM258" i="28"/>
  <c r="BM259" i="28"/>
  <c r="BM260" i="28"/>
  <c r="BM261" i="28"/>
  <c r="BM262" i="28"/>
  <c r="BR262" i="28" s="1"/>
  <c r="BM263" i="28"/>
  <c r="BR263" i="28" s="1"/>
  <c r="BM264" i="28"/>
  <c r="BM265" i="28"/>
  <c r="BM266" i="28"/>
  <c r="BM267" i="28"/>
  <c r="BR267" i="28" s="1"/>
  <c r="BM268" i="28"/>
  <c r="BM269" i="28"/>
  <c r="BM270" i="28"/>
  <c r="BM271" i="28"/>
  <c r="BM272" i="28"/>
  <c r="BM273" i="28"/>
  <c r="BM274" i="28"/>
  <c r="BR274" i="28" s="1"/>
  <c r="BM275" i="28"/>
  <c r="BR275" i="28" s="1"/>
  <c r="BM276" i="28"/>
  <c r="BM277" i="28"/>
  <c r="BM278" i="28"/>
  <c r="BR278" i="28" s="1"/>
  <c r="BM279" i="28"/>
  <c r="BR279" i="28" s="1"/>
  <c r="BM280" i="28"/>
  <c r="BM281" i="28"/>
  <c r="BM282" i="28"/>
  <c r="BM283" i="28"/>
  <c r="BR283" i="28" s="1"/>
  <c r="BM284" i="28"/>
  <c r="BM285" i="28"/>
  <c r="BM286" i="28"/>
  <c r="BR286" i="28" s="1"/>
  <c r="BM287" i="28"/>
  <c r="BR287" i="28" s="1"/>
  <c r="BM288" i="28"/>
  <c r="BR288" i="28" s="1"/>
  <c r="BM289" i="28"/>
  <c r="BM290" i="28"/>
  <c r="BR290" i="28" s="1"/>
  <c r="BM291" i="28"/>
  <c r="BM292" i="28"/>
  <c r="BM293" i="28"/>
  <c r="BM294" i="28"/>
  <c r="BR294" i="28" s="1"/>
  <c r="BM295" i="28"/>
  <c r="BR295" i="28" s="1"/>
  <c r="BM296" i="28"/>
  <c r="BM297" i="28"/>
  <c r="BR297" i="28" s="1"/>
  <c r="BM298" i="28"/>
  <c r="BR298" i="28" s="1"/>
  <c r="BM299" i="28"/>
  <c r="BM300" i="28"/>
  <c r="BM301" i="28"/>
  <c r="BM302" i="28"/>
  <c r="BR302" i="28" s="1"/>
  <c r="BM303" i="28"/>
  <c r="BM304" i="28"/>
  <c r="BM305" i="28"/>
  <c r="BM306" i="28"/>
  <c r="BM307" i="28"/>
  <c r="BM308" i="28"/>
  <c r="BM309" i="28"/>
  <c r="BM310" i="28"/>
  <c r="BM311" i="28"/>
  <c r="BM312" i="28"/>
  <c r="BM313" i="28"/>
  <c r="BM314" i="28"/>
  <c r="BR314" i="28" s="1"/>
  <c r="BM315" i="28"/>
  <c r="BM316" i="28"/>
  <c r="BM317" i="28"/>
  <c r="BM318" i="28"/>
  <c r="BM319" i="28"/>
  <c r="BM320" i="28"/>
  <c r="BM321" i="28"/>
  <c r="BM322" i="28"/>
  <c r="BR322" i="28" s="1"/>
  <c r="BM323" i="28"/>
  <c r="BR323" i="28" s="1"/>
  <c r="BM324" i="28"/>
  <c r="BM325" i="28"/>
  <c r="BR325" i="28" s="1"/>
  <c r="BM326" i="28"/>
  <c r="BR326" i="28" s="1"/>
  <c r="BM327" i="28"/>
  <c r="BM328" i="28"/>
  <c r="BM329" i="28"/>
  <c r="BM330" i="28"/>
  <c r="BM331" i="28"/>
  <c r="BM332" i="28"/>
  <c r="BM333" i="28"/>
  <c r="BR333" i="28" s="1"/>
  <c r="BM334" i="28"/>
  <c r="BR334" i="28" s="1"/>
  <c r="BM335" i="28"/>
  <c r="BR335" i="28" s="1"/>
  <c r="BM336" i="28"/>
  <c r="BM337" i="28"/>
  <c r="BR337" i="28" s="1"/>
  <c r="BM338" i="28"/>
  <c r="BR338" i="28" s="1"/>
  <c r="BM339" i="28"/>
  <c r="BM340" i="28"/>
  <c r="BM341" i="28"/>
  <c r="BM342" i="28"/>
  <c r="BM343" i="28"/>
  <c r="BM344" i="28"/>
  <c r="BM345" i="28"/>
  <c r="BM346" i="28"/>
  <c r="BR346" i="28" s="1"/>
  <c r="BM347" i="28"/>
  <c r="BR347" i="28" s="1"/>
  <c r="BM348" i="28"/>
  <c r="BM349" i="28"/>
  <c r="BR349" i="28" s="1"/>
  <c r="BM350" i="28"/>
  <c r="BR350" i="28" s="1"/>
  <c r="BM351" i="28"/>
  <c r="BM352" i="28"/>
  <c r="BM353" i="28"/>
  <c r="BM354" i="28"/>
  <c r="BM355" i="28"/>
  <c r="BM356" i="28"/>
  <c r="BM357" i="28"/>
  <c r="BM358" i="28"/>
  <c r="BM359" i="28"/>
  <c r="BR359" i="28" s="1"/>
  <c r="BM360" i="28"/>
  <c r="BM361" i="28"/>
  <c r="BR361" i="28" s="1"/>
  <c r="BM362" i="28"/>
  <c r="BR362" i="28"/>
  <c r="BM363" i="28"/>
  <c r="BM364" i="28"/>
  <c r="BM365" i="28"/>
  <c r="BM366" i="28"/>
  <c r="BM367" i="28"/>
  <c r="BM368" i="28"/>
  <c r="BR368" i="28" s="1"/>
  <c r="BM369" i="28"/>
  <c r="BM370" i="28"/>
  <c r="BM371" i="28"/>
  <c r="BR371" i="28" s="1"/>
  <c r="BM372" i="28"/>
  <c r="BM373" i="28"/>
  <c r="BR373" i="28" s="1"/>
  <c r="BM374" i="28"/>
  <c r="BM375" i="28"/>
  <c r="BM376" i="28"/>
  <c r="BM377" i="28"/>
  <c r="BM378" i="28"/>
  <c r="BM379" i="28"/>
  <c r="BM380" i="28"/>
  <c r="BM381" i="28"/>
  <c r="BM382" i="28"/>
  <c r="BM383" i="28"/>
  <c r="BR383" i="28" s="1"/>
  <c r="BM384" i="28"/>
  <c r="BM385" i="28"/>
  <c r="BR385" i="28" s="1"/>
  <c r="BM386" i="28"/>
  <c r="BM387" i="28"/>
  <c r="BM388" i="28"/>
  <c r="BM389" i="28"/>
  <c r="BM390" i="28"/>
  <c r="BM391" i="28"/>
  <c r="BM392" i="28"/>
  <c r="BM393" i="28"/>
  <c r="BM394" i="28"/>
  <c r="BM395" i="28"/>
  <c r="BR395" i="28" s="1"/>
  <c r="BM396" i="28"/>
  <c r="BM397" i="28"/>
  <c r="BR397" i="28" s="1"/>
  <c r="BM398" i="28"/>
  <c r="BM399" i="28"/>
  <c r="BM400" i="28"/>
  <c r="BM401" i="28"/>
  <c r="BM402" i="28"/>
  <c r="BM403" i="28"/>
  <c r="BM404" i="28"/>
  <c r="BM405" i="28"/>
  <c r="BM406" i="28"/>
  <c r="BM407" i="28"/>
  <c r="BR407" i="28" s="1"/>
  <c r="BM408" i="28"/>
  <c r="BM409" i="28"/>
  <c r="BR409" i="28" s="1"/>
  <c r="BM410" i="28"/>
  <c r="BM411" i="28"/>
  <c r="BM412" i="28"/>
  <c r="BM413" i="28"/>
  <c r="BM414" i="28"/>
  <c r="BM415" i="28"/>
  <c r="BR415" i="28" s="1"/>
  <c r="BM416" i="28"/>
  <c r="BM417" i="28"/>
  <c r="BM418" i="28"/>
  <c r="BM419" i="28"/>
  <c r="BM420" i="28"/>
  <c r="BM421" i="28"/>
  <c r="BR421" i="28" s="1"/>
  <c r="BM422" i="28"/>
  <c r="BM423" i="28"/>
  <c r="BM424" i="28"/>
  <c r="BM425" i="28"/>
  <c r="BM426" i="28"/>
  <c r="BM427" i="28"/>
  <c r="BR427" i="28" s="1"/>
  <c r="BM428" i="28"/>
  <c r="BM429" i="28"/>
  <c r="BM430" i="28"/>
  <c r="BM431" i="28"/>
  <c r="BM432" i="28"/>
  <c r="BM433" i="28"/>
  <c r="BR433" i="28" s="1"/>
  <c r="BM434" i="28"/>
  <c r="BR434" i="28"/>
  <c r="BM435" i="28"/>
  <c r="BR435" i="28" s="1"/>
  <c r="BM436" i="28"/>
  <c r="BM437" i="28"/>
  <c r="BM438" i="28"/>
  <c r="BM439" i="28"/>
  <c r="BR439" i="28" s="1"/>
  <c r="BM440" i="28"/>
  <c r="BM441" i="28"/>
  <c r="BM442" i="28"/>
  <c r="BM443" i="28"/>
  <c r="BM444" i="28"/>
  <c r="BM445" i="28"/>
  <c r="BR445" i="28"/>
  <c r="BM446" i="28"/>
  <c r="BR446" i="28" s="1"/>
  <c r="BM447" i="28"/>
  <c r="BM448" i="28"/>
  <c r="BM449" i="28"/>
  <c r="BM450" i="28"/>
  <c r="BM451" i="28"/>
  <c r="BM452" i="28"/>
  <c r="BM453" i="28"/>
  <c r="BM454" i="28"/>
  <c r="BM455" i="28"/>
  <c r="BM456" i="28"/>
  <c r="BM457" i="28"/>
  <c r="BR457" i="28" s="1"/>
  <c r="BM458" i="28"/>
  <c r="BR458" i="28" s="1"/>
  <c r="BM459" i="28"/>
  <c r="BM460" i="28"/>
  <c r="BM461" i="28"/>
  <c r="BM462" i="28"/>
  <c r="BM463" i="28"/>
  <c r="BM464" i="28"/>
  <c r="BM465" i="28"/>
  <c r="BM466" i="28"/>
  <c r="BM467" i="28"/>
  <c r="BM468" i="28"/>
  <c r="BM469" i="28"/>
  <c r="BR469" i="28" s="1"/>
  <c r="BM470" i="28"/>
  <c r="BR470" i="28" s="1"/>
  <c r="BM471" i="28"/>
  <c r="BM472" i="28"/>
  <c r="BM473" i="28"/>
  <c r="BM474" i="28"/>
  <c r="BR474" i="28" s="1"/>
  <c r="BM475" i="28"/>
  <c r="BM476" i="28"/>
  <c r="BM477" i="28"/>
  <c r="BM478" i="28"/>
  <c r="BM479" i="28"/>
  <c r="BM480" i="28"/>
  <c r="BM481" i="28"/>
  <c r="BR481" i="28" s="1"/>
  <c r="BM482" i="28"/>
  <c r="BR482" i="28" s="1"/>
  <c r="BM483" i="28"/>
  <c r="BM484" i="28"/>
  <c r="BM485" i="28"/>
  <c r="BM486" i="28"/>
  <c r="BM487" i="28"/>
  <c r="BM488" i="28"/>
  <c r="BM489" i="28"/>
  <c r="BM490" i="28"/>
  <c r="BM491" i="28"/>
  <c r="BM492" i="28"/>
  <c r="BM493" i="28"/>
  <c r="BR493" i="28" s="1"/>
  <c r="BM494" i="28"/>
  <c r="BR494" i="28" s="1"/>
  <c r="BM495" i="28"/>
  <c r="BM496" i="28"/>
  <c r="BM497" i="28"/>
  <c r="BM498" i="28"/>
  <c r="BM499" i="28"/>
  <c r="BM500" i="28"/>
  <c r="BL11" i="28"/>
  <c r="BL12" i="28"/>
  <c r="BL13" i="28"/>
  <c r="BL14" i="28"/>
  <c r="BL15" i="28"/>
  <c r="BL16" i="28"/>
  <c r="BL17" i="28"/>
  <c r="BL18" i="28"/>
  <c r="BL19" i="28"/>
  <c r="BL20" i="28"/>
  <c r="BL21" i="28"/>
  <c r="BL22" i="28"/>
  <c r="BL23" i="28"/>
  <c r="BL24" i="28"/>
  <c r="BL25" i="28"/>
  <c r="BL26" i="28"/>
  <c r="BL27" i="28"/>
  <c r="BL28" i="28"/>
  <c r="BL29" i="28"/>
  <c r="BL30" i="28"/>
  <c r="BL31" i="28"/>
  <c r="BL32" i="28"/>
  <c r="BL33" i="28"/>
  <c r="BL34" i="28"/>
  <c r="BL35" i="28"/>
  <c r="BL36" i="28"/>
  <c r="BL37" i="28"/>
  <c r="BL38" i="28"/>
  <c r="BL39" i="28"/>
  <c r="BL40" i="28"/>
  <c r="BL41" i="28"/>
  <c r="BL42" i="28"/>
  <c r="BL43" i="28"/>
  <c r="BL44" i="28"/>
  <c r="BL45" i="28"/>
  <c r="BL46" i="28"/>
  <c r="BL47" i="28"/>
  <c r="BL48" i="28"/>
  <c r="BL49" i="28"/>
  <c r="BL50" i="28"/>
  <c r="BL51" i="28"/>
  <c r="BL52" i="28"/>
  <c r="BL53" i="28"/>
  <c r="BL54" i="28"/>
  <c r="BL55" i="28"/>
  <c r="BL56" i="28"/>
  <c r="BL57" i="28"/>
  <c r="BL58" i="28"/>
  <c r="BL59" i="28"/>
  <c r="BL60" i="28"/>
  <c r="BL61" i="28"/>
  <c r="BL62" i="28"/>
  <c r="BL63" i="28"/>
  <c r="BL64" i="28"/>
  <c r="BL65" i="28"/>
  <c r="BL66" i="28"/>
  <c r="BL67" i="28"/>
  <c r="BL68" i="28"/>
  <c r="BP68" i="28" s="1"/>
  <c r="BQ68" i="28" s="1"/>
  <c r="BL69" i="28"/>
  <c r="BL70" i="28"/>
  <c r="BL71" i="28"/>
  <c r="BL72" i="28"/>
  <c r="BL73" i="28"/>
  <c r="BL74" i="28"/>
  <c r="BL75" i="28"/>
  <c r="BL76" i="28"/>
  <c r="BL77" i="28"/>
  <c r="BL78" i="28"/>
  <c r="BL79" i="28"/>
  <c r="BL80" i="28"/>
  <c r="BL81" i="28"/>
  <c r="BL82" i="28"/>
  <c r="BL83" i="28"/>
  <c r="BL84" i="28"/>
  <c r="BL85" i="28"/>
  <c r="BL86" i="28"/>
  <c r="BL87" i="28"/>
  <c r="BL88" i="28"/>
  <c r="BP88" i="28" s="1"/>
  <c r="BL89" i="28"/>
  <c r="BL90" i="28"/>
  <c r="BL91" i="28"/>
  <c r="BL92" i="28"/>
  <c r="BL93" i="28"/>
  <c r="BL94" i="28"/>
  <c r="BL95" i="28"/>
  <c r="BL96" i="28"/>
  <c r="BL97" i="28"/>
  <c r="BL98" i="28"/>
  <c r="BL99" i="28"/>
  <c r="BL100" i="28"/>
  <c r="BP100" i="28" s="1"/>
  <c r="BL101" i="28"/>
  <c r="BL102" i="28"/>
  <c r="BL103" i="28"/>
  <c r="BL104" i="28"/>
  <c r="BP104" i="28" s="1"/>
  <c r="BQ104" i="28" s="1"/>
  <c r="BL105" i="28"/>
  <c r="BL106" i="28"/>
  <c r="BL107" i="28"/>
  <c r="BL108" i="28"/>
  <c r="BL109" i="28"/>
  <c r="BL110" i="28"/>
  <c r="BL111" i="28"/>
  <c r="BL112" i="28"/>
  <c r="BL113" i="28"/>
  <c r="BL114" i="28"/>
  <c r="BL115" i="28"/>
  <c r="BL116" i="28"/>
  <c r="BL117" i="28"/>
  <c r="BL118" i="28"/>
  <c r="BL119" i="28"/>
  <c r="BL120" i="28"/>
  <c r="BL121" i="28"/>
  <c r="BL122" i="28"/>
  <c r="BL123" i="28"/>
  <c r="BL124" i="28"/>
  <c r="BL125" i="28"/>
  <c r="BL126" i="28"/>
  <c r="BL127" i="28"/>
  <c r="BL128" i="28"/>
  <c r="BL129" i="28"/>
  <c r="BL130" i="28"/>
  <c r="BL131" i="28"/>
  <c r="BL132" i="28"/>
  <c r="BL133" i="28"/>
  <c r="BL134" i="28"/>
  <c r="BL135" i="28"/>
  <c r="BL136" i="28"/>
  <c r="BL137" i="28"/>
  <c r="BL138" i="28"/>
  <c r="BL139" i="28"/>
  <c r="BL140" i="28"/>
  <c r="BL141" i="28"/>
  <c r="BL142" i="28"/>
  <c r="BL143" i="28"/>
  <c r="BL144" i="28"/>
  <c r="BL145" i="28"/>
  <c r="BL146" i="28"/>
  <c r="BL147" i="28"/>
  <c r="BL148" i="28"/>
  <c r="BL149" i="28"/>
  <c r="BL150" i="28"/>
  <c r="BL151" i="28"/>
  <c r="BL152" i="28"/>
  <c r="BL153" i="28"/>
  <c r="BL154" i="28"/>
  <c r="BL155" i="28"/>
  <c r="BL156" i="28"/>
  <c r="BL157" i="28"/>
  <c r="BL158" i="28"/>
  <c r="BL159" i="28"/>
  <c r="BL160" i="28"/>
  <c r="BL161" i="28"/>
  <c r="BL162" i="28"/>
  <c r="BL163" i="28"/>
  <c r="BL164" i="28"/>
  <c r="BL165" i="28"/>
  <c r="BL166" i="28"/>
  <c r="BP166" i="28" s="1"/>
  <c r="BL167" i="28"/>
  <c r="BL168" i="28"/>
  <c r="BL169" i="28"/>
  <c r="BL170" i="28"/>
  <c r="BL171" i="28"/>
  <c r="BL172" i="28"/>
  <c r="BL173" i="28"/>
  <c r="BL174" i="28"/>
  <c r="BL175" i="28"/>
  <c r="BL176" i="28"/>
  <c r="BL177" i="28"/>
  <c r="BL178" i="28"/>
  <c r="BL179" i="28"/>
  <c r="BL180" i="28"/>
  <c r="BL181" i="28"/>
  <c r="BL182" i="28"/>
  <c r="BL183" i="28"/>
  <c r="BL184" i="28"/>
  <c r="BL185" i="28"/>
  <c r="BL186" i="28"/>
  <c r="BL187" i="28"/>
  <c r="BL188" i="28"/>
  <c r="BL189" i="28"/>
  <c r="BL190" i="28"/>
  <c r="BL191" i="28"/>
  <c r="BL192" i="28"/>
  <c r="BL193" i="28"/>
  <c r="BL194" i="28"/>
  <c r="BL195" i="28"/>
  <c r="BL196" i="28"/>
  <c r="BL197" i="28"/>
  <c r="BL198" i="28"/>
  <c r="BL199" i="28"/>
  <c r="BL200" i="28"/>
  <c r="BL201" i="28"/>
  <c r="BL202" i="28"/>
  <c r="BL203" i="28"/>
  <c r="BL204" i="28"/>
  <c r="BL205" i="28"/>
  <c r="BL206" i="28"/>
  <c r="BL207" i="28"/>
  <c r="BL208" i="28"/>
  <c r="BL209" i="28"/>
  <c r="BL210" i="28"/>
  <c r="BL211" i="28"/>
  <c r="BL212" i="28"/>
  <c r="BL213" i="28"/>
  <c r="BL214" i="28"/>
  <c r="BL215" i="28"/>
  <c r="BL216" i="28"/>
  <c r="BL217" i="28"/>
  <c r="BL218" i="28"/>
  <c r="BL219" i="28"/>
  <c r="BL220" i="28"/>
  <c r="BL221" i="28"/>
  <c r="BL222" i="28"/>
  <c r="BL223" i="28"/>
  <c r="BL224" i="28"/>
  <c r="BL225" i="28"/>
  <c r="BL226" i="28"/>
  <c r="BL227" i="28"/>
  <c r="BL228" i="28"/>
  <c r="BL229" i="28"/>
  <c r="BL230" i="28"/>
  <c r="BL231" i="28"/>
  <c r="BL232" i="28"/>
  <c r="BL233" i="28"/>
  <c r="BL234" i="28"/>
  <c r="BL235" i="28"/>
  <c r="BL236" i="28"/>
  <c r="BL237" i="28"/>
  <c r="BL238" i="28"/>
  <c r="BL239" i="28"/>
  <c r="BL240" i="28"/>
  <c r="BL241" i="28"/>
  <c r="BL242" i="28"/>
  <c r="BL243" i="28"/>
  <c r="BP243" i="28" s="1"/>
  <c r="BL244" i="28"/>
  <c r="BL245" i="28"/>
  <c r="BL246" i="28"/>
  <c r="BL247" i="28"/>
  <c r="BL248" i="28"/>
  <c r="BL249" i="28"/>
  <c r="BL250" i="28"/>
  <c r="BL251" i="28"/>
  <c r="BL252" i="28"/>
  <c r="BL253" i="28"/>
  <c r="BL254" i="28"/>
  <c r="BL255" i="28"/>
  <c r="BL256" i="28"/>
  <c r="BL257" i="28"/>
  <c r="BL258" i="28"/>
  <c r="BL259" i="28"/>
  <c r="BL260" i="28"/>
  <c r="BL261" i="28"/>
  <c r="BL262" i="28"/>
  <c r="BL263" i="28"/>
  <c r="BL264" i="28"/>
  <c r="BL265" i="28"/>
  <c r="BP265" i="28" s="1"/>
  <c r="BL266" i="28"/>
  <c r="BL267" i="28"/>
  <c r="BL268" i="28"/>
  <c r="BL269" i="28"/>
  <c r="BL270" i="28"/>
  <c r="BL271" i="28"/>
  <c r="BL272" i="28"/>
  <c r="BL273" i="28"/>
  <c r="BP273" i="28" s="1"/>
  <c r="BL274" i="28"/>
  <c r="BL275" i="28"/>
  <c r="BL276" i="28"/>
  <c r="BL277" i="28"/>
  <c r="BL278" i="28"/>
  <c r="BL279" i="28"/>
  <c r="BL280" i="28"/>
  <c r="BL281" i="28"/>
  <c r="BL282" i="28"/>
  <c r="BL283" i="28"/>
  <c r="BL284" i="28"/>
  <c r="BL285" i="28"/>
  <c r="BL286" i="28"/>
  <c r="BL287" i="28"/>
  <c r="BL288" i="28"/>
  <c r="BL289" i="28"/>
  <c r="BL290" i="28"/>
  <c r="BL291" i="28"/>
  <c r="BL292" i="28"/>
  <c r="BL293" i="28"/>
  <c r="BL294" i="28"/>
  <c r="BL295" i="28"/>
  <c r="BL296" i="28"/>
  <c r="BL297" i="28"/>
  <c r="BL298" i="28"/>
  <c r="BL299" i="28"/>
  <c r="BL300" i="28"/>
  <c r="BL301" i="28"/>
  <c r="BL302" i="28"/>
  <c r="BL303" i="28"/>
  <c r="BL304" i="28"/>
  <c r="BL305" i="28"/>
  <c r="BL306" i="28"/>
  <c r="BL307" i="28"/>
  <c r="BL308" i="28"/>
  <c r="BP308" i="28" s="1"/>
  <c r="BL309" i="28"/>
  <c r="BL310" i="28"/>
  <c r="BL311" i="28"/>
  <c r="BL312" i="28"/>
  <c r="BL313" i="28"/>
  <c r="BL314" i="28"/>
  <c r="BL315" i="28"/>
  <c r="BL316" i="28"/>
  <c r="BL317" i="28"/>
  <c r="BL318" i="28"/>
  <c r="BL319" i="28"/>
  <c r="BL320" i="28"/>
  <c r="BL321" i="28"/>
  <c r="BL322" i="28"/>
  <c r="BL323" i="28"/>
  <c r="BL324" i="28"/>
  <c r="BL325" i="28"/>
  <c r="BL326" i="28"/>
  <c r="BL327" i="28"/>
  <c r="BL328" i="28"/>
  <c r="BL329" i="28"/>
  <c r="BL330" i="28"/>
  <c r="BL331" i="28"/>
  <c r="BL332" i="28"/>
  <c r="BL333" i="28"/>
  <c r="BL334" i="28"/>
  <c r="BL335" i="28"/>
  <c r="BP335" i="28" s="1"/>
  <c r="BL336" i="28"/>
  <c r="BL337" i="28"/>
  <c r="BL338" i="28"/>
  <c r="BL339" i="28"/>
  <c r="BL340" i="28"/>
  <c r="BL341" i="28"/>
  <c r="BL342" i="28"/>
  <c r="BL343" i="28"/>
  <c r="BL344" i="28"/>
  <c r="BL345" i="28"/>
  <c r="BL346" i="28"/>
  <c r="BL347" i="28"/>
  <c r="BL348" i="28"/>
  <c r="BP348" i="28" s="1"/>
  <c r="BQ348" i="28" s="1"/>
  <c r="BL349" i="28"/>
  <c r="BL350" i="28"/>
  <c r="BL351" i="28"/>
  <c r="BL352" i="28"/>
  <c r="BP352" i="28" s="1"/>
  <c r="BQ352" i="28" s="1"/>
  <c r="BL353" i="28"/>
  <c r="BL354" i="28"/>
  <c r="BL355" i="28"/>
  <c r="BL356" i="28"/>
  <c r="BL357" i="28"/>
  <c r="BL358" i="28"/>
  <c r="BL359" i="28"/>
  <c r="BL360" i="28"/>
  <c r="BL361" i="28"/>
  <c r="BL362" i="28"/>
  <c r="BL363" i="28"/>
  <c r="BL364" i="28"/>
  <c r="BL365" i="28"/>
  <c r="BL366" i="28"/>
  <c r="BL367" i="28"/>
  <c r="BL368" i="28"/>
  <c r="BP368" i="28" s="1"/>
  <c r="BL369" i="28"/>
  <c r="BL370" i="28"/>
  <c r="BL371" i="28"/>
  <c r="BL372" i="28"/>
  <c r="BL373" i="28"/>
  <c r="BL374" i="28"/>
  <c r="BL375" i="28"/>
  <c r="BL376" i="28"/>
  <c r="BL377" i="28"/>
  <c r="BL378" i="28"/>
  <c r="BL379" i="28"/>
  <c r="BL380" i="28"/>
  <c r="BL381" i="28"/>
  <c r="BL382" i="28"/>
  <c r="BL383" i="28"/>
  <c r="BL384" i="28"/>
  <c r="BL385" i="28"/>
  <c r="BL386" i="28"/>
  <c r="BL387" i="28"/>
  <c r="BL388" i="28"/>
  <c r="BL389" i="28"/>
  <c r="BL390" i="28"/>
  <c r="BL391" i="28"/>
  <c r="BL392" i="28"/>
  <c r="BL393" i="28"/>
  <c r="BL394" i="28"/>
  <c r="BL395" i="28"/>
  <c r="BL396" i="28"/>
  <c r="BL397" i="28"/>
  <c r="BL398" i="28"/>
  <c r="BL399" i="28"/>
  <c r="BL400" i="28"/>
  <c r="BL401" i="28"/>
  <c r="BL402" i="28"/>
  <c r="BL403" i="28"/>
  <c r="BL404" i="28"/>
  <c r="BL405" i="28"/>
  <c r="BL406" i="28"/>
  <c r="BL407" i="28"/>
  <c r="BL408" i="28"/>
  <c r="BL409" i="28"/>
  <c r="BL410" i="28"/>
  <c r="BL411" i="28"/>
  <c r="BL412" i="28"/>
  <c r="BL413" i="28"/>
  <c r="BL414" i="28"/>
  <c r="BL415" i="28"/>
  <c r="BL416" i="28"/>
  <c r="BL417" i="28"/>
  <c r="BL418" i="28"/>
  <c r="BL419" i="28"/>
  <c r="BL420" i="28"/>
  <c r="BL421" i="28"/>
  <c r="BL422" i="28"/>
  <c r="BL423" i="28"/>
  <c r="BL424" i="28"/>
  <c r="BL425" i="28"/>
  <c r="BL426" i="28"/>
  <c r="BL427" i="28"/>
  <c r="BL428" i="28"/>
  <c r="BL429" i="28"/>
  <c r="BL430" i="28"/>
  <c r="BL431" i="28"/>
  <c r="BL432" i="28"/>
  <c r="BL433" i="28"/>
  <c r="BP433" i="28" s="1"/>
  <c r="BQ433" i="28" s="1"/>
  <c r="BL434" i="28"/>
  <c r="BL435" i="28"/>
  <c r="BL436" i="28"/>
  <c r="BL437" i="28"/>
  <c r="BL438" i="28"/>
  <c r="BL439" i="28"/>
  <c r="BL440" i="28"/>
  <c r="BL441" i="28"/>
  <c r="BL442" i="28"/>
  <c r="BL443" i="28"/>
  <c r="BL444" i="28"/>
  <c r="BL445" i="28"/>
  <c r="BP445" i="28" s="1"/>
  <c r="BL446" i="28"/>
  <c r="BL447" i="28"/>
  <c r="BP447" i="28" s="1"/>
  <c r="BL448" i="28"/>
  <c r="BL449" i="28"/>
  <c r="BL450" i="28"/>
  <c r="BL451" i="28"/>
  <c r="BL452" i="28"/>
  <c r="BL453" i="28"/>
  <c r="BL454" i="28"/>
  <c r="BP454" i="28" s="1"/>
  <c r="BL455" i="28"/>
  <c r="BL456" i="28"/>
  <c r="BL457" i="28"/>
  <c r="BL458" i="28"/>
  <c r="BL459" i="28"/>
  <c r="BL460" i="28"/>
  <c r="BL461" i="28"/>
  <c r="BL462" i="28"/>
  <c r="BL463" i="28"/>
  <c r="BL464" i="28"/>
  <c r="BL465" i="28"/>
  <c r="BL466" i="28"/>
  <c r="BL467" i="28"/>
  <c r="BL468" i="28"/>
  <c r="BL469" i="28"/>
  <c r="BL470" i="28"/>
  <c r="BL471" i="28"/>
  <c r="BL472" i="28"/>
  <c r="BL473" i="28"/>
  <c r="BL474" i="28"/>
  <c r="BL475" i="28"/>
  <c r="BL476" i="28"/>
  <c r="BL477" i="28"/>
  <c r="BL478" i="28"/>
  <c r="BL479" i="28"/>
  <c r="BL480" i="28"/>
  <c r="BL481" i="28"/>
  <c r="BL482" i="28"/>
  <c r="BL483" i="28"/>
  <c r="BL484" i="28"/>
  <c r="BL485" i="28"/>
  <c r="BL486" i="28"/>
  <c r="BL487" i="28"/>
  <c r="BL488" i="28"/>
  <c r="BL489" i="28"/>
  <c r="BL490" i="28"/>
  <c r="BL491" i="28"/>
  <c r="BL492" i="28"/>
  <c r="BL493" i="28"/>
  <c r="BL494" i="28"/>
  <c r="BL495" i="28"/>
  <c r="BL496" i="28"/>
  <c r="BL497" i="28"/>
  <c r="BL498" i="28"/>
  <c r="BL499" i="28"/>
  <c r="BL500" i="28"/>
  <c r="BK11" i="28"/>
  <c r="BK12" i="28"/>
  <c r="BK13" i="28"/>
  <c r="BP13" i="28" s="1"/>
  <c r="BK14" i="28"/>
  <c r="BP14" i="28" s="1"/>
  <c r="BK15" i="28"/>
  <c r="BP15" i="28" s="1"/>
  <c r="BK16" i="28"/>
  <c r="BK17" i="28"/>
  <c r="BP17" i="28" s="1"/>
  <c r="BK18" i="28"/>
  <c r="BK19" i="28"/>
  <c r="BK20" i="28"/>
  <c r="BK21" i="28"/>
  <c r="BP21" i="28" s="1"/>
  <c r="BK22" i="28"/>
  <c r="BK23" i="28"/>
  <c r="BP23" i="28" s="1"/>
  <c r="BK24" i="28"/>
  <c r="BP24" i="28" s="1"/>
  <c r="BK25" i="28"/>
  <c r="BK26" i="28"/>
  <c r="BP26" i="28" s="1"/>
  <c r="BQ26" i="28" s="1"/>
  <c r="BK27" i="28"/>
  <c r="BK28" i="28"/>
  <c r="BK29" i="28"/>
  <c r="BK30" i="28"/>
  <c r="BK31" i="28"/>
  <c r="BK32" i="28"/>
  <c r="BK33" i="28"/>
  <c r="BK34" i="28"/>
  <c r="BK35" i="28"/>
  <c r="BP35" i="28" s="1"/>
  <c r="BK36" i="28"/>
  <c r="BP36" i="28" s="1"/>
  <c r="BQ36" i="28" s="1"/>
  <c r="BK37" i="28"/>
  <c r="BK38" i="28"/>
  <c r="BP38" i="28" s="1"/>
  <c r="BQ38" i="28" s="1"/>
  <c r="BK39" i="28"/>
  <c r="BK40" i="28"/>
  <c r="BK41" i="28"/>
  <c r="BK42" i="28"/>
  <c r="BK43" i="28"/>
  <c r="BK44" i="28"/>
  <c r="BK45" i="28"/>
  <c r="BK46" i="28"/>
  <c r="BK47" i="28"/>
  <c r="BP47" i="28" s="1"/>
  <c r="BK48" i="28"/>
  <c r="BP48" i="28" s="1"/>
  <c r="BK49" i="28"/>
  <c r="BK50" i="28"/>
  <c r="BP50" i="28" s="1"/>
  <c r="BQ50" i="28" s="1"/>
  <c r="BK51" i="28"/>
  <c r="BK52" i="28"/>
  <c r="BP52" i="28" s="1"/>
  <c r="BQ52" i="28" s="1"/>
  <c r="BK53" i="28"/>
  <c r="BK54" i="28"/>
  <c r="BP54" i="28" s="1"/>
  <c r="BK55" i="28"/>
  <c r="BK56" i="28"/>
  <c r="BK57" i="28"/>
  <c r="BK58" i="28"/>
  <c r="BK59" i="28"/>
  <c r="BP59" i="28" s="1"/>
  <c r="BK60" i="28"/>
  <c r="BK61" i="28"/>
  <c r="BK62" i="28"/>
  <c r="BP62" i="28" s="1"/>
  <c r="BQ62" i="28" s="1"/>
  <c r="BK63" i="28"/>
  <c r="BK64" i="28"/>
  <c r="BK65" i="28"/>
  <c r="BK66" i="28"/>
  <c r="BK67" i="28"/>
  <c r="BK68" i="28"/>
  <c r="BK69" i="28"/>
  <c r="BK70" i="28"/>
  <c r="BK71" i="28"/>
  <c r="BP71" i="28" s="1"/>
  <c r="BK72" i="28"/>
  <c r="BK73" i="28"/>
  <c r="BK74" i="28"/>
  <c r="BP74" i="28" s="1"/>
  <c r="BQ74" i="28" s="1"/>
  <c r="BK75" i="28"/>
  <c r="BK76" i="28"/>
  <c r="BK77" i="28"/>
  <c r="BK78" i="28"/>
  <c r="BK79" i="28"/>
  <c r="BK80" i="28"/>
  <c r="BK81" i="28"/>
  <c r="BK82" i="28"/>
  <c r="BK83" i="28"/>
  <c r="BP83" i="28"/>
  <c r="BK84" i="28"/>
  <c r="BK85" i="28"/>
  <c r="BP85" i="28" s="1"/>
  <c r="BQ85" i="28" s="1"/>
  <c r="BK86" i="28"/>
  <c r="BK87" i="28"/>
  <c r="BK88" i="28"/>
  <c r="BK89" i="28"/>
  <c r="BP89" i="28" s="1"/>
  <c r="BK90" i="28"/>
  <c r="BP90" i="28" s="1"/>
  <c r="BQ90" i="28" s="1"/>
  <c r="BK91" i="28"/>
  <c r="BK92" i="28"/>
  <c r="BK93" i="28"/>
  <c r="BK94" i="28"/>
  <c r="BP94" i="28" s="1"/>
  <c r="BK95" i="28"/>
  <c r="BP95" i="28" s="1"/>
  <c r="BQ95" i="28" s="1"/>
  <c r="BK96" i="28"/>
  <c r="BK97" i="28"/>
  <c r="BP97" i="28" s="1"/>
  <c r="BQ97" i="28" s="1"/>
  <c r="BK98" i="28"/>
  <c r="BK99" i="28"/>
  <c r="BK100" i="28"/>
  <c r="BK101" i="28"/>
  <c r="BP101" i="28" s="1"/>
  <c r="BK102" i="28"/>
  <c r="BP102" i="28" s="1"/>
  <c r="BK103" i="28"/>
  <c r="BK104" i="28"/>
  <c r="BK105" i="28"/>
  <c r="BP105" i="28" s="1"/>
  <c r="BQ105" i="28" s="1"/>
  <c r="BK106" i="28"/>
  <c r="BP106" i="28" s="1"/>
  <c r="BK107" i="28"/>
  <c r="BP107" i="28" s="1"/>
  <c r="BK108" i="28"/>
  <c r="BK109" i="28"/>
  <c r="BP109" i="28" s="1"/>
  <c r="BQ109" i="28" s="1"/>
  <c r="BK110" i="28"/>
  <c r="BK111" i="28"/>
  <c r="BK112" i="28"/>
  <c r="BK113" i="28"/>
  <c r="BK114" i="28"/>
  <c r="BP114" i="28" s="1"/>
  <c r="BQ114" i="28" s="1"/>
  <c r="BK115" i="28"/>
  <c r="BK116" i="28"/>
  <c r="BP116" i="28"/>
  <c r="BK117" i="28"/>
  <c r="BP117" i="28" s="1"/>
  <c r="BK118" i="28"/>
  <c r="BK119" i="28"/>
  <c r="BP119" i="28" s="1"/>
  <c r="BK120" i="28"/>
  <c r="BP120" i="28" s="1"/>
  <c r="BK121" i="28"/>
  <c r="BK122" i="28"/>
  <c r="BP122" i="28"/>
  <c r="BK123" i="28"/>
  <c r="BK124" i="28"/>
  <c r="BP124" i="28" s="1"/>
  <c r="BK125" i="28"/>
  <c r="BK126" i="28"/>
  <c r="BK127" i="28"/>
  <c r="BK128" i="28"/>
  <c r="BK129" i="28"/>
  <c r="BK130" i="28"/>
  <c r="BP130" i="28"/>
  <c r="BQ130" i="28" s="1"/>
  <c r="BK131" i="28"/>
  <c r="BK132" i="28"/>
  <c r="BK133" i="28"/>
  <c r="BK134" i="28"/>
  <c r="BK135" i="28"/>
  <c r="BK136" i="28"/>
  <c r="BP136" i="28" s="1"/>
  <c r="BK137" i="28"/>
  <c r="BK138" i="28"/>
  <c r="BK139" i="28"/>
  <c r="BP139" i="28" s="1"/>
  <c r="BK140" i="28"/>
  <c r="BP140" i="28" s="1"/>
  <c r="BQ140" i="28" s="1"/>
  <c r="BK141" i="28"/>
  <c r="BP141" i="28" s="1"/>
  <c r="BQ141" i="28" s="1"/>
  <c r="BK142" i="28"/>
  <c r="BP142" i="28" s="1"/>
  <c r="BQ142" i="28" s="1"/>
  <c r="BK143" i="28"/>
  <c r="BK144" i="28"/>
  <c r="BK145" i="28"/>
  <c r="BP145" i="28" s="1"/>
  <c r="BQ145" i="28" s="1"/>
  <c r="BK146" i="28"/>
  <c r="BK147" i="28"/>
  <c r="BK148" i="28"/>
  <c r="BP148" i="28" s="1"/>
  <c r="BK149" i="28"/>
  <c r="BP149" i="28" s="1"/>
  <c r="BK150" i="28"/>
  <c r="BK151" i="28"/>
  <c r="BK152" i="28"/>
  <c r="BK153" i="28"/>
  <c r="BP153" i="28" s="1"/>
  <c r="BQ153" i="28" s="1"/>
  <c r="BK154" i="28"/>
  <c r="BP154" i="28" s="1"/>
  <c r="BQ154" i="28" s="1"/>
  <c r="BK155" i="28"/>
  <c r="BK156" i="28"/>
  <c r="BK157" i="28"/>
  <c r="BK158" i="28"/>
  <c r="BP158" i="28"/>
  <c r="BK159" i="28"/>
  <c r="BK160" i="28"/>
  <c r="BP160" i="28" s="1"/>
  <c r="BK161" i="28"/>
  <c r="BK162" i="28"/>
  <c r="BK163" i="28"/>
  <c r="BK164" i="28"/>
  <c r="BP164" i="28" s="1"/>
  <c r="BQ164" i="28" s="1"/>
  <c r="BK165" i="28"/>
  <c r="BP165" i="28" s="1"/>
  <c r="BQ165" i="28" s="1"/>
  <c r="BK166" i="28"/>
  <c r="BK167" i="28"/>
  <c r="BP167" i="28" s="1"/>
  <c r="BK168" i="28"/>
  <c r="BK169" i="28"/>
  <c r="BP169" i="28" s="1"/>
  <c r="BK170" i="28"/>
  <c r="BP170" i="28" s="1"/>
  <c r="BK171" i="28"/>
  <c r="BK172" i="28"/>
  <c r="BP172" i="28" s="1"/>
  <c r="BK173" i="28"/>
  <c r="BK174" i="28"/>
  <c r="BK175" i="28"/>
  <c r="BK176" i="28"/>
  <c r="BK177" i="28"/>
  <c r="BP177" i="28" s="1"/>
  <c r="BK178" i="28"/>
  <c r="BK179" i="28"/>
  <c r="BP179" i="28" s="1"/>
  <c r="BQ179" i="28" s="1"/>
  <c r="BK180" i="28"/>
  <c r="BK181" i="28"/>
  <c r="BK182" i="28"/>
  <c r="BP182" i="28" s="1"/>
  <c r="BK183" i="28"/>
  <c r="BK184" i="28"/>
  <c r="BK185" i="28"/>
  <c r="BK186" i="28"/>
  <c r="BP186" i="28" s="1"/>
  <c r="BQ186" i="28" s="1"/>
  <c r="BK187" i="28"/>
  <c r="BP187" i="28" s="1"/>
  <c r="BK188" i="28"/>
  <c r="BP188" i="28" s="1"/>
  <c r="BK189" i="28"/>
  <c r="BK190" i="28"/>
  <c r="BP190" i="28" s="1"/>
  <c r="BK191" i="28"/>
  <c r="BK192" i="28"/>
  <c r="BK193" i="28"/>
  <c r="BK194" i="28"/>
  <c r="BK195" i="28"/>
  <c r="BK196" i="28"/>
  <c r="BK197" i="28"/>
  <c r="BK198" i="28"/>
  <c r="BK199" i="28"/>
  <c r="BP199" i="28" s="1"/>
  <c r="BK200" i="28"/>
  <c r="BP200" i="28" s="1"/>
  <c r="BQ200" i="28" s="1"/>
  <c r="BK201" i="28"/>
  <c r="BP201" i="28" s="1"/>
  <c r="BK202" i="28"/>
  <c r="BP202" i="28" s="1"/>
  <c r="BQ202" i="28" s="1"/>
  <c r="BK203" i="28"/>
  <c r="BP203" i="28" s="1"/>
  <c r="BK204" i="28"/>
  <c r="BK205" i="28"/>
  <c r="BK206" i="28"/>
  <c r="BK207" i="28"/>
  <c r="BK208" i="28"/>
  <c r="BP208" i="28" s="1"/>
  <c r="BK209" i="28"/>
  <c r="BP209" i="28" s="1"/>
  <c r="BQ209" i="28" s="1"/>
  <c r="BK210" i="28"/>
  <c r="BK211" i="28"/>
  <c r="BK212" i="28"/>
  <c r="BP212" i="28"/>
  <c r="BK213" i="28"/>
  <c r="BP213" i="28" s="1"/>
  <c r="BQ213" i="28" s="1"/>
  <c r="BK214" i="28"/>
  <c r="BK215" i="28"/>
  <c r="BP215" i="28" s="1"/>
  <c r="BK216" i="28"/>
  <c r="BP216" i="28" s="1"/>
  <c r="BK217" i="28"/>
  <c r="BK218" i="28"/>
  <c r="BP218" i="28" s="1"/>
  <c r="BK219" i="28"/>
  <c r="BP219" i="28" s="1"/>
  <c r="BQ219" i="28" s="1"/>
  <c r="BK220" i="28"/>
  <c r="BP220" i="28" s="1"/>
  <c r="BK221" i="28"/>
  <c r="BK222" i="28"/>
  <c r="BK223" i="28"/>
  <c r="BP223" i="28" s="1"/>
  <c r="BK224" i="28"/>
  <c r="BP224" i="28" s="1"/>
  <c r="BK225" i="28"/>
  <c r="BK226" i="28"/>
  <c r="BP226" i="28" s="1"/>
  <c r="BK227" i="28"/>
  <c r="BP227" i="28" s="1"/>
  <c r="BK228" i="28"/>
  <c r="BK229" i="28"/>
  <c r="BK230" i="28"/>
  <c r="BP230" i="28" s="1"/>
  <c r="BK231" i="28"/>
  <c r="BK232" i="28"/>
  <c r="BP232" i="28" s="1"/>
  <c r="BK233" i="28"/>
  <c r="BK234" i="28"/>
  <c r="BK235" i="28"/>
  <c r="BP235" i="28" s="1"/>
  <c r="BQ235" i="28" s="1"/>
  <c r="BK236" i="28"/>
  <c r="BK237" i="28"/>
  <c r="BP237" i="28" s="1"/>
  <c r="BK238" i="28"/>
  <c r="BP238" i="28" s="1"/>
  <c r="BK239" i="28"/>
  <c r="BK240" i="28"/>
  <c r="BK241" i="28"/>
  <c r="BK242" i="28"/>
  <c r="BP242" i="28" s="1"/>
  <c r="BK243" i="28"/>
  <c r="BK244" i="28"/>
  <c r="BP244" i="28" s="1"/>
  <c r="BK245" i="28"/>
  <c r="BK246" i="28"/>
  <c r="BP246" i="28" s="1"/>
  <c r="BK247" i="28"/>
  <c r="BK248" i="28"/>
  <c r="BP248" i="28" s="1"/>
  <c r="BK249" i="28"/>
  <c r="BK250" i="28"/>
  <c r="BP250" i="28" s="1"/>
  <c r="BK251" i="28"/>
  <c r="BK252" i="28"/>
  <c r="BK253" i="28"/>
  <c r="BP253" i="28" s="1"/>
  <c r="BQ253" i="28" s="1"/>
  <c r="BK254" i="28"/>
  <c r="BK255" i="28"/>
  <c r="BK256" i="28"/>
  <c r="BK257" i="28"/>
  <c r="BP257" i="28" s="1"/>
  <c r="BQ257" i="28" s="1"/>
  <c r="BK258" i="28"/>
  <c r="BP258" i="28" s="1"/>
  <c r="BK259" i="28"/>
  <c r="BK260" i="28"/>
  <c r="BP260" i="28" s="1"/>
  <c r="BK261" i="28"/>
  <c r="BK262" i="28"/>
  <c r="BP262" i="28"/>
  <c r="BK263" i="28"/>
  <c r="BK264" i="28"/>
  <c r="BP264" i="28" s="1"/>
  <c r="BQ264" i="28" s="1"/>
  <c r="BK265" i="28"/>
  <c r="BK266" i="28"/>
  <c r="BP266" i="28"/>
  <c r="BK267" i="28"/>
  <c r="BK268" i="28"/>
  <c r="BP268" i="28" s="1"/>
  <c r="BK269" i="28"/>
  <c r="BP269" i="28" s="1"/>
  <c r="BK270" i="28"/>
  <c r="BP270" i="28" s="1"/>
  <c r="BK271" i="28"/>
  <c r="BP271" i="28" s="1"/>
  <c r="BK272" i="28"/>
  <c r="BK273" i="28"/>
  <c r="BK274" i="28"/>
  <c r="BP274" i="28"/>
  <c r="BQ274" i="28" s="1"/>
  <c r="BK275" i="28"/>
  <c r="BK276" i="28"/>
  <c r="BP276" i="28" s="1"/>
  <c r="BQ276" i="28" s="1"/>
  <c r="BK277" i="28"/>
  <c r="BK278" i="28"/>
  <c r="BP278" i="28" s="1"/>
  <c r="BQ278" i="28" s="1"/>
  <c r="BK279" i="28"/>
  <c r="BK280" i="28"/>
  <c r="BP280" i="28" s="1"/>
  <c r="BK281" i="28"/>
  <c r="BK282" i="28"/>
  <c r="BP282" i="28" s="1"/>
  <c r="BK283" i="28"/>
  <c r="BK284" i="28"/>
  <c r="BK285" i="28"/>
  <c r="BP285" i="28" s="1"/>
  <c r="BQ285" i="28" s="1"/>
  <c r="BK286" i="28"/>
  <c r="BK287" i="28"/>
  <c r="BP287" i="28" s="1"/>
  <c r="BQ287" i="28" s="1"/>
  <c r="BK288" i="28"/>
  <c r="BK289" i="28"/>
  <c r="BP289" i="28" s="1"/>
  <c r="BK290" i="28"/>
  <c r="BK291" i="28"/>
  <c r="BK292" i="28"/>
  <c r="BP292" i="28" s="1"/>
  <c r="BK293" i="28"/>
  <c r="BP293" i="28" s="1"/>
  <c r="BK294" i="28"/>
  <c r="BP294" i="28" s="1"/>
  <c r="BK295" i="28"/>
  <c r="BP295" i="28" s="1"/>
  <c r="BK296" i="28"/>
  <c r="BP296" i="28"/>
  <c r="BK297" i="28"/>
  <c r="BK298" i="28"/>
  <c r="BP298" i="28" s="1"/>
  <c r="BK299" i="28"/>
  <c r="BK300" i="28"/>
  <c r="BP300" i="28" s="1"/>
  <c r="BK301" i="28"/>
  <c r="BP301" i="28" s="1"/>
  <c r="BK302" i="28"/>
  <c r="BP302" i="28" s="1"/>
  <c r="BQ302" i="28" s="1"/>
  <c r="BK303" i="28"/>
  <c r="BP303" i="28" s="1"/>
  <c r="BK304" i="28"/>
  <c r="BK305" i="28"/>
  <c r="BK306" i="28"/>
  <c r="BP306" i="28" s="1"/>
  <c r="BK307" i="28"/>
  <c r="BP307" i="28" s="1"/>
  <c r="BQ307" i="28" s="1"/>
  <c r="BK308" i="28"/>
  <c r="BK309" i="28"/>
  <c r="BP309" i="28" s="1"/>
  <c r="BQ309" i="28" s="1"/>
  <c r="BK310" i="28"/>
  <c r="BP310" i="28" s="1"/>
  <c r="BK311" i="28"/>
  <c r="BK312" i="28"/>
  <c r="BK313" i="28"/>
  <c r="BK314" i="28"/>
  <c r="BP314" i="28" s="1"/>
  <c r="BK315" i="28"/>
  <c r="BP315" i="28" s="1"/>
  <c r="BK316" i="28"/>
  <c r="BP316" i="28" s="1"/>
  <c r="BK317" i="28"/>
  <c r="BK318" i="28"/>
  <c r="BK319" i="28"/>
  <c r="BK320" i="28"/>
  <c r="BK321" i="28"/>
  <c r="BP321" i="28" s="1"/>
  <c r="BQ321" i="28" s="1"/>
  <c r="BK322" i="28"/>
  <c r="BP322" i="28" s="1"/>
  <c r="BQ322" i="28" s="1"/>
  <c r="BK323" i="28"/>
  <c r="BP323" i="28" s="1"/>
  <c r="BQ323" i="28" s="1"/>
  <c r="BK324" i="28"/>
  <c r="BP324" i="28" s="1"/>
  <c r="BK325" i="28"/>
  <c r="BP325" i="28" s="1"/>
  <c r="BK326" i="28"/>
  <c r="BP326" i="28" s="1"/>
  <c r="BK327" i="28"/>
  <c r="BP327" i="28"/>
  <c r="BK328" i="28"/>
  <c r="BK329" i="28"/>
  <c r="BK330" i="28"/>
  <c r="BP330" i="28" s="1"/>
  <c r="BQ330" i="28" s="1"/>
  <c r="BK331" i="28"/>
  <c r="BP331" i="28" s="1"/>
  <c r="BK332" i="28"/>
  <c r="BK333" i="28"/>
  <c r="BP333" i="28" s="1"/>
  <c r="BK334" i="28"/>
  <c r="BK335" i="28"/>
  <c r="BK336" i="28"/>
  <c r="BK337" i="28"/>
  <c r="BK338" i="28"/>
  <c r="BP338" i="28" s="1"/>
  <c r="BQ338" i="28" s="1"/>
  <c r="BK339" i="28"/>
  <c r="BP339" i="28" s="1"/>
  <c r="BK340" i="28"/>
  <c r="BK341" i="28"/>
  <c r="BK342" i="28"/>
  <c r="BP342" i="28" s="1"/>
  <c r="BK343" i="28"/>
  <c r="BP343" i="28" s="1"/>
  <c r="BQ343" i="28" s="1"/>
  <c r="BK344" i="28"/>
  <c r="BP344" i="28"/>
  <c r="BK345" i="28"/>
  <c r="BP345" i="28" s="1"/>
  <c r="BK346" i="28"/>
  <c r="BK347" i="28"/>
  <c r="BP347" i="28" s="1"/>
  <c r="BK348" i="28"/>
  <c r="BK349" i="28"/>
  <c r="BK350" i="28"/>
  <c r="BK351" i="28"/>
  <c r="BP351" i="28" s="1"/>
  <c r="BK352" i="28"/>
  <c r="BK353" i="28"/>
  <c r="BP353" i="28" s="1"/>
  <c r="BK354" i="28"/>
  <c r="BK355" i="28"/>
  <c r="BP355" i="28" s="1"/>
  <c r="BQ355" i="28" s="1"/>
  <c r="BK356" i="28"/>
  <c r="BP356" i="28" s="1"/>
  <c r="BK357" i="28"/>
  <c r="BP357" i="28" s="1"/>
  <c r="BK358" i="28"/>
  <c r="BK359" i="28"/>
  <c r="BK360" i="28"/>
  <c r="BK361" i="28"/>
  <c r="BP361" i="28" s="1"/>
  <c r="BK362" i="28"/>
  <c r="BK363" i="28"/>
  <c r="BP363" i="28"/>
  <c r="BK364" i="28"/>
  <c r="BK365" i="28"/>
  <c r="BP365" i="28" s="1"/>
  <c r="BK366" i="28"/>
  <c r="BK367" i="28"/>
  <c r="BK368" i="28"/>
  <c r="BK369" i="28"/>
  <c r="BP369" i="28" s="1"/>
  <c r="BK370" i="28"/>
  <c r="BP370" i="28" s="1"/>
  <c r="BK371" i="28"/>
  <c r="BK372" i="28"/>
  <c r="BK373" i="28"/>
  <c r="BP373" i="28" s="1"/>
  <c r="BQ373" i="28" s="1"/>
  <c r="BK374" i="28"/>
  <c r="BP374" i="28" s="1"/>
  <c r="BK375" i="28"/>
  <c r="BK376" i="28"/>
  <c r="BK377" i="28"/>
  <c r="BK378" i="28"/>
  <c r="BK379" i="28"/>
  <c r="BP379" i="28" s="1"/>
  <c r="BQ379" i="28" s="1"/>
  <c r="BK380" i="28"/>
  <c r="BK381" i="28"/>
  <c r="BK382" i="28"/>
  <c r="BP382" i="28" s="1"/>
  <c r="BK383" i="28"/>
  <c r="BK384" i="28"/>
  <c r="BK385" i="28"/>
  <c r="BK386" i="28"/>
  <c r="BP386" i="28" s="1"/>
  <c r="BK387" i="28"/>
  <c r="BP387" i="28"/>
  <c r="BK388" i="28"/>
  <c r="BK389" i="28"/>
  <c r="BK390" i="28"/>
  <c r="BP390" i="28" s="1"/>
  <c r="BK391" i="28"/>
  <c r="BP391" i="28" s="1"/>
  <c r="BK392" i="28"/>
  <c r="BP392" i="28" s="1"/>
  <c r="BK393" i="28"/>
  <c r="BP393" i="28" s="1"/>
  <c r="BK394" i="28"/>
  <c r="BK395" i="28"/>
  <c r="BP395" i="28" s="1"/>
  <c r="BK396" i="28"/>
  <c r="BP396" i="28"/>
  <c r="BK397" i="28"/>
  <c r="BP397" i="28" s="1"/>
  <c r="BK398" i="28"/>
  <c r="BK399" i="28"/>
  <c r="BP399" i="28" s="1"/>
  <c r="BK400" i="28"/>
  <c r="BK401" i="28"/>
  <c r="BP401" i="28" s="1"/>
  <c r="BK402" i="28"/>
  <c r="BK403" i="28"/>
  <c r="BK404" i="28"/>
  <c r="BP404" i="28"/>
  <c r="BK405" i="28"/>
  <c r="BP405" i="28" s="1"/>
  <c r="BQ405" i="28" s="1"/>
  <c r="BK406" i="28"/>
  <c r="BK407" i="28"/>
  <c r="BK408" i="28"/>
  <c r="BK409" i="28"/>
  <c r="BK410" i="28"/>
  <c r="BK411" i="28"/>
  <c r="BK412" i="28"/>
  <c r="BP412" i="28" s="1"/>
  <c r="BK413" i="28"/>
  <c r="BP413" i="28" s="1"/>
  <c r="BK414" i="28"/>
  <c r="BP414" i="28" s="1"/>
  <c r="BK415" i="28"/>
  <c r="BK416" i="28"/>
  <c r="BP416" i="28"/>
  <c r="BK417" i="28"/>
  <c r="BP417" i="28" s="1"/>
  <c r="BQ417" i="28" s="1"/>
  <c r="BK418" i="28"/>
  <c r="BP418" i="28" s="1"/>
  <c r="BK419" i="28"/>
  <c r="BP419" i="28" s="1"/>
  <c r="BK420" i="28"/>
  <c r="BK421" i="28"/>
  <c r="BP421" i="28" s="1"/>
  <c r="BK422" i="28"/>
  <c r="BP422" i="28" s="1"/>
  <c r="BK423" i="28"/>
  <c r="BP423" i="28" s="1"/>
  <c r="BK424" i="28"/>
  <c r="BP424" i="28" s="1"/>
  <c r="BK425" i="28"/>
  <c r="BK426" i="28"/>
  <c r="BK427" i="28"/>
  <c r="BP427" i="28" s="1"/>
  <c r="BK428" i="28"/>
  <c r="BP428" i="28" s="1"/>
  <c r="BK429" i="28"/>
  <c r="BP429" i="28" s="1"/>
  <c r="BK430" i="28"/>
  <c r="BP430" i="28" s="1"/>
  <c r="BK431" i="28"/>
  <c r="BK432" i="28"/>
  <c r="BP432" i="28" s="1"/>
  <c r="BK433" i="28"/>
  <c r="BK434" i="28"/>
  <c r="BP434" i="28" s="1"/>
  <c r="BK435" i="28"/>
  <c r="BP435" i="28" s="1"/>
  <c r="BK436" i="28"/>
  <c r="BK437" i="28"/>
  <c r="BK438" i="28"/>
  <c r="BP438" i="28" s="1"/>
  <c r="BQ438" i="28" s="1"/>
  <c r="BK439" i="28"/>
  <c r="BP439" i="28" s="1"/>
  <c r="BK440" i="28"/>
  <c r="BP440" i="28" s="1"/>
  <c r="BK441" i="28"/>
  <c r="BP441" i="28" s="1"/>
  <c r="BK442" i="28"/>
  <c r="BP442" i="28" s="1"/>
  <c r="BK443" i="28"/>
  <c r="BK444" i="28"/>
  <c r="BP444" i="28" s="1"/>
  <c r="BK445" i="28"/>
  <c r="BK446" i="28"/>
  <c r="BK447" i="28"/>
  <c r="BK448" i="28"/>
  <c r="BP448" i="28" s="1"/>
  <c r="BQ448" i="28" s="1"/>
  <c r="BK449" i="28"/>
  <c r="BK450" i="28"/>
  <c r="BP450" i="28" s="1"/>
  <c r="BQ450" i="28" s="1"/>
  <c r="BK451" i="28"/>
  <c r="BK452" i="28"/>
  <c r="BK453" i="28"/>
  <c r="BP453" i="28" s="1"/>
  <c r="BK454" i="28"/>
  <c r="BK455" i="28"/>
  <c r="BK456" i="28"/>
  <c r="BP456" i="28" s="1"/>
  <c r="BQ456" i="28" s="1"/>
  <c r="BK457" i="28"/>
  <c r="BK458" i="28"/>
  <c r="BK459" i="28"/>
  <c r="BP459" i="28"/>
  <c r="BQ459" i="28" s="1"/>
  <c r="BK460" i="28"/>
  <c r="BP460" i="28" s="1"/>
  <c r="BK461" i="28"/>
  <c r="BP461" i="28" s="1"/>
  <c r="BQ461" i="28" s="1"/>
  <c r="BK462" i="28"/>
  <c r="BP462" i="28" s="1"/>
  <c r="BK463" i="28"/>
  <c r="BK464" i="28"/>
  <c r="BK465" i="28"/>
  <c r="BK466" i="28"/>
  <c r="BP466" i="28" s="1"/>
  <c r="BK467" i="28"/>
  <c r="BK468" i="28"/>
  <c r="BP468" i="28" s="1"/>
  <c r="BK469" i="28"/>
  <c r="BK470" i="28"/>
  <c r="BK471" i="28"/>
  <c r="BK472" i="28"/>
  <c r="BP472" i="28"/>
  <c r="BK473" i="28"/>
  <c r="BK474" i="28"/>
  <c r="BK475" i="28"/>
  <c r="BP475" i="28" s="1"/>
  <c r="BK476" i="28"/>
  <c r="BP476" i="28"/>
  <c r="BQ476" i="28" s="1"/>
  <c r="BK477" i="28"/>
  <c r="BP477" i="28" s="1"/>
  <c r="BK478" i="28"/>
  <c r="BK479" i="28"/>
  <c r="BK480" i="28"/>
  <c r="BK481" i="28"/>
  <c r="BP481" i="28" s="1"/>
  <c r="BQ481" i="28" s="1"/>
  <c r="BK482" i="28"/>
  <c r="BP482" i="28" s="1"/>
  <c r="BK483" i="28"/>
  <c r="BP483" i="28" s="1"/>
  <c r="BK484" i="28"/>
  <c r="BP484" i="28" s="1"/>
  <c r="BK485" i="28"/>
  <c r="BK486" i="28"/>
  <c r="BK487" i="28"/>
  <c r="BK488" i="28"/>
  <c r="BP488" i="28"/>
  <c r="BK489" i="28"/>
  <c r="BK490" i="28"/>
  <c r="BP490" i="28" s="1"/>
  <c r="BK491" i="28"/>
  <c r="BP491" i="28" s="1"/>
  <c r="BK492" i="28"/>
  <c r="BP492" i="28" s="1"/>
  <c r="BQ492" i="28" s="1"/>
  <c r="BK493" i="28"/>
  <c r="BP493" i="28" s="1"/>
  <c r="BQ493" i="28" s="1"/>
  <c r="BK494" i="28"/>
  <c r="BP494" i="28" s="1"/>
  <c r="BK495" i="28"/>
  <c r="BK496" i="28"/>
  <c r="BK497" i="28"/>
  <c r="BP497" i="28" s="1"/>
  <c r="BK498" i="28"/>
  <c r="BP498" i="28" s="1"/>
  <c r="BK499" i="28"/>
  <c r="BP499" i="28"/>
  <c r="BK500" i="28"/>
  <c r="BP500" i="28"/>
  <c r="BJ11" i="28"/>
  <c r="CB11" i="28" s="1"/>
  <c r="BJ12" i="28"/>
  <c r="BJ13" i="28"/>
  <c r="BJ14" i="28"/>
  <c r="BJ15" i="28"/>
  <c r="BJ16" i="28"/>
  <c r="BJ17" i="28"/>
  <c r="BJ18" i="28"/>
  <c r="CJ18" i="28" s="1"/>
  <c r="BJ19" i="28"/>
  <c r="BJ20" i="28"/>
  <c r="BJ21" i="28"/>
  <c r="BJ22" i="28"/>
  <c r="BQ22" i="28" s="1"/>
  <c r="BJ23" i="28"/>
  <c r="CJ23" i="28" s="1"/>
  <c r="CB23" i="28"/>
  <c r="BJ24" i="28"/>
  <c r="BJ25" i="28"/>
  <c r="CJ25" i="28" s="1"/>
  <c r="BJ26" i="28"/>
  <c r="BJ27" i="28"/>
  <c r="CK27" i="28" s="1"/>
  <c r="BJ28" i="28"/>
  <c r="CK28" i="28" s="1"/>
  <c r="BJ29" i="28"/>
  <c r="BJ30" i="28"/>
  <c r="BJ31" i="28"/>
  <c r="CJ31" i="28" s="1"/>
  <c r="BJ32" i="28"/>
  <c r="CK32" i="28" s="1"/>
  <c r="BJ33" i="28"/>
  <c r="CJ33" i="28" s="1"/>
  <c r="BJ34" i="28"/>
  <c r="CK34" i="28" s="1"/>
  <c r="BJ35" i="28"/>
  <c r="BJ36" i="28"/>
  <c r="CB36" i="28" s="1"/>
  <c r="BJ37" i="28"/>
  <c r="BJ38" i="28"/>
  <c r="CK38" i="28" s="1"/>
  <c r="BJ39" i="28"/>
  <c r="CK39" i="28" s="1"/>
  <c r="BJ40" i="28"/>
  <c r="BJ41" i="28"/>
  <c r="BJ42" i="28"/>
  <c r="BJ43" i="28"/>
  <c r="CK43" i="28" s="1"/>
  <c r="BJ44" i="28"/>
  <c r="BJ45" i="28"/>
  <c r="CB45" i="28" s="1"/>
  <c r="BJ46" i="28"/>
  <c r="BQ46" i="28" s="1"/>
  <c r="BJ47" i="28"/>
  <c r="CK47" i="28" s="1"/>
  <c r="BJ48" i="28"/>
  <c r="BJ49" i="28"/>
  <c r="BJ50" i="28"/>
  <c r="CJ50" i="28" s="1"/>
  <c r="BJ51" i="28"/>
  <c r="BJ52" i="28"/>
  <c r="CB52" i="28" s="1"/>
  <c r="BJ53" i="28"/>
  <c r="CB53" i="28" s="1"/>
  <c r="BJ54" i="28"/>
  <c r="CJ54" i="28" s="1"/>
  <c r="BJ55" i="28"/>
  <c r="BJ56" i="28"/>
  <c r="CB56" i="28" s="1"/>
  <c r="BJ57" i="28"/>
  <c r="CB57" i="28" s="1"/>
  <c r="BJ58" i="28"/>
  <c r="BJ59" i="28"/>
  <c r="CJ59" i="28" s="1"/>
  <c r="BJ60" i="28"/>
  <c r="CJ60" i="28" s="1"/>
  <c r="BJ61" i="28"/>
  <c r="CK61" i="28" s="1"/>
  <c r="BJ62" i="28"/>
  <c r="CK62" i="28" s="1"/>
  <c r="BJ63" i="28"/>
  <c r="CB63" i="28" s="1"/>
  <c r="BJ64" i="28"/>
  <c r="CB64" i="28" s="1"/>
  <c r="BJ65" i="28"/>
  <c r="BJ66" i="28"/>
  <c r="CB66" i="28" s="1"/>
  <c r="BJ67" i="28"/>
  <c r="CK67" i="28" s="1"/>
  <c r="BJ68" i="28"/>
  <c r="CK68" i="28" s="1"/>
  <c r="BJ69" i="28"/>
  <c r="CJ69" i="28" s="1"/>
  <c r="BJ70" i="28"/>
  <c r="BJ71" i="28"/>
  <c r="BJ72" i="28"/>
  <c r="CB72" i="28" s="1"/>
  <c r="BJ73" i="28"/>
  <c r="BJ74" i="28"/>
  <c r="BJ75" i="28"/>
  <c r="BJ76" i="28"/>
  <c r="BJ77" i="28"/>
  <c r="BJ78" i="28"/>
  <c r="BJ79" i="28"/>
  <c r="CJ79" i="28" s="1"/>
  <c r="BJ80" i="28"/>
  <c r="CK80" i="28" s="1"/>
  <c r="BJ81" i="28"/>
  <c r="CK81" i="28" s="1"/>
  <c r="BJ82" i="28"/>
  <c r="BJ83" i="28"/>
  <c r="BJ84" i="28"/>
  <c r="CK84" i="28" s="1"/>
  <c r="BJ85" i="28"/>
  <c r="BJ86" i="28"/>
  <c r="BJ87" i="28"/>
  <c r="BJ88" i="28"/>
  <c r="CJ88" i="28" s="1"/>
  <c r="BJ89" i="28"/>
  <c r="CK89" i="28" s="1"/>
  <c r="BJ90" i="28"/>
  <c r="CJ90" i="28" s="1"/>
  <c r="BJ91" i="28"/>
  <c r="CJ91" i="28" s="1"/>
  <c r="BJ92" i="28"/>
  <c r="CB92" i="28" s="1"/>
  <c r="BJ93" i="28"/>
  <c r="BJ94" i="28"/>
  <c r="BJ95" i="28"/>
  <c r="BJ96" i="28"/>
  <c r="CB96" i="28" s="1"/>
  <c r="BJ97" i="28"/>
  <c r="BJ98" i="28"/>
  <c r="CJ98" i="28" s="1"/>
  <c r="BJ99" i="28"/>
  <c r="CJ99" i="28" s="1"/>
  <c r="BJ100" i="28"/>
  <c r="CJ100" i="28"/>
  <c r="BJ101" i="28"/>
  <c r="CB101" i="28" s="1"/>
  <c r="CJ101" i="28"/>
  <c r="BJ102" i="28"/>
  <c r="CB102" i="28" s="1"/>
  <c r="BJ103" i="28"/>
  <c r="BJ104" i="28"/>
  <c r="CJ104" i="28" s="1"/>
  <c r="BJ105" i="28"/>
  <c r="CK105" i="28" s="1"/>
  <c r="BJ106" i="28"/>
  <c r="CJ106" i="28" s="1"/>
  <c r="BJ107" i="28"/>
  <c r="CJ107" i="28"/>
  <c r="BJ108" i="28"/>
  <c r="CK108" i="28" s="1"/>
  <c r="BJ109" i="28"/>
  <c r="CJ109" i="28" s="1"/>
  <c r="BJ110" i="28"/>
  <c r="CJ110" i="28" s="1"/>
  <c r="BJ111" i="28"/>
  <c r="CJ111" i="28" s="1"/>
  <c r="BJ112" i="28"/>
  <c r="CB112" i="28" s="1"/>
  <c r="BJ113" i="28"/>
  <c r="CB113" i="28" s="1"/>
  <c r="BJ114" i="28"/>
  <c r="BJ115" i="28"/>
  <c r="CJ115" i="28" s="1"/>
  <c r="BJ116" i="28"/>
  <c r="BJ117" i="28"/>
  <c r="CB117" i="28" s="1"/>
  <c r="BJ118" i="28"/>
  <c r="CK118" i="28" s="1"/>
  <c r="BJ119" i="28"/>
  <c r="CJ119" i="28" s="1"/>
  <c r="BJ120" i="28"/>
  <c r="BJ121" i="28"/>
  <c r="CJ121" i="28" s="1"/>
  <c r="BJ122" i="28"/>
  <c r="CJ122" i="28" s="1"/>
  <c r="BJ123" i="28"/>
  <c r="CJ123" i="28" s="1"/>
  <c r="BJ124" i="28"/>
  <c r="BJ125" i="28"/>
  <c r="BQ125" i="28" s="1"/>
  <c r="BJ126" i="28"/>
  <c r="BJ127" i="28"/>
  <c r="BJ128" i="28"/>
  <c r="BJ129" i="28"/>
  <c r="CJ129" i="28" s="1"/>
  <c r="BJ130" i="28"/>
  <c r="BJ131" i="28"/>
  <c r="CB131" i="28" s="1"/>
  <c r="BJ132" i="28"/>
  <c r="BQ132" i="28" s="1"/>
  <c r="BJ133" i="28"/>
  <c r="BJ134" i="28"/>
  <c r="CJ134" i="28" s="1"/>
  <c r="BJ135" i="28"/>
  <c r="CJ135" i="28" s="1"/>
  <c r="BJ136" i="28"/>
  <c r="CK136" i="28" s="1"/>
  <c r="BJ137" i="28"/>
  <c r="BJ138" i="28"/>
  <c r="CJ138" i="28" s="1"/>
  <c r="BJ139" i="28"/>
  <c r="BJ140" i="28"/>
  <c r="BJ141" i="28"/>
  <c r="BJ142" i="28"/>
  <c r="BJ143" i="28"/>
  <c r="BQ143" i="28" s="1"/>
  <c r="BJ144" i="28"/>
  <c r="BJ145" i="28"/>
  <c r="BJ146" i="28"/>
  <c r="CJ146" i="28" s="1"/>
  <c r="BJ147" i="28"/>
  <c r="CB147" i="28" s="1"/>
  <c r="BJ148" i="28"/>
  <c r="CB148" i="28" s="1"/>
  <c r="BJ149" i="28"/>
  <c r="BJ150" i="28"/>
  <c r="BJ151" i="28"/>
  <c r="CJ151" i="28" s="1"/>
  <c r="BJ152" i="28"/>
  <c r="BJ153" i="28"/>
  <c r="CJ153" i="28" s="1"/>
  <c r="BJ154" i="28"/>
  <c r="BJ155" i="28"/>
  <c r="BJ156" i="28"/>
  <c r="CB156" i="28" s="1"/>
  <c r="BJ157" i="28"/>
  <c r="BJ158" i="28"/>
  <c r="CB158" i="28" s="1"/>
  <c r="BJ159" i="28"/>
  <c r="CJ159" i="28" s="1"/>
  <c r="BJ160" i="28"/>
  <c r="CB160" i="28" s="1"/>
  <c r="BJ161" i="28"/>
  <c r="CB161" i="28" s="1"/>
  <c r="BJ162" i="28"/>
  <c r="BJ163" i="28"/>
  <c r="CK163" i="28" s="1"/>
  <c r="BJ164" i="28"/>
  <c r="BJ165" i="28"/>
  <c r="BJ166" i="28"/>
  <c r="BJ167" i="28"/>
  <c r="BQ167" i="28" s="1"/>
  <c r="BJ168" i="28"/>
  <c r="CK168" i="28" s="1"/>
  <c r="BJ169" i="28"/>
  <c r="BJ170" i="28"/>
  <c r="CB170" i="28" s="1"/>
  <c r="BJ171" i="28"/>
  <c r="BJ172" i="28"/>
  <c r="CK172" i="28" s="1"/>
  <c r="BJ173" i="28"/>
  <c r="CK173" i="28" s="1"/>
  <c r="BJ174" i="28"/>
  <c r="CJ174" i="28"/>
  <c r="BJ175" i="28"/>
  <c r="BJ176" i="28"/>
  <c r="CK176" i="28" s="1"/>
  <c r="BJ177" i="28"/>
  <c r="BJ178" i="28"/>
  <c r="CB178" i="28" s="1"/>
  <c r="BJ179" i="28"/>
  <c r="CK179" i="28" s="1"/>
  <c r="BJ180" i="28"/>
  <c r="CK180" i="28" s="1"/>
  <c r="BJ181" i="28"/>
  <c r="BQ181" i="28" s="1"/>
  <c r="BJ182" i="28"/>
  <c r="CK182" i="28" s="1"/>
  <c r="BJ183" i="28"/>
  <c r="BJ184" i="28"/>
  <c r="BJ185" i="28"/>
  <c r="BJ186" i="28"/>
  <c r="CB186" i="28" s="1"/>
  <c r="BJ187" i="28"/>
  <c r="CB187" i="28" s="1"/>
  <c r="BJ188" i="28"/>
  <c r="CB188" i="28" s="1"/>
  <c r="BJ189" i="28"/>
  <c r="CB189" i="28" s="1"/>
  <c r="BJ190" i="28"/>
  <c r="BJ191" i="28"/>
  <c r="CJ191" i="28" s="1"/>
  <c r="BJ192" i="28"/>
  <c r="CJ192" i="28" s="1"/>
  <c r="BJ193" i="28"/>
  <c r="CB193" i="28" s="1"/>
  <c r="BJ194" i="28"/>
  <c r="CK194" i="28" s="1"/>
  <c r="BJ195" i="28"/>
  <c r="CB195" i="28" s="1"/>
  <c r="BJ196" i="28"/>
  <c r="BJ197" i="28"/>
  <c r="BJ198" i="28"/>
  <c r="CJ198" i="28" s="1"/>
  <c r="BJ199" i="28"/>
  <c r="CJ199" i="28" s="1"/>
  <c r="BJ200" i="28"/>
  <c r="CK200" i="28" s="1"/>
  <c r="BJ201" i="28"/>
  <c r="BJ202" i="28"/>
  <c r="CB202" i="28" s="1"/>
  <c r="BJ203" i="28"/>
  <c r="CB203" i="28" s="1"/>
  <c r="BJ204" i="28"/>
  <c r="CB204" i="28" s="1"/>
  <c r="BJ205" i="28"/>
  <c r="BQ205" i="28" s="1"/>
  <c r="BJ206" i="28"/>
  <c r="BJ207" i="28"/>
  <c r="CB207" i="28" s="1"/>
  <c r="BJ208" i="28"/>
  <c r="BQ208" i="28" s="1"/>
  <c r="BJ209" i="28"/>
  <c r="BJ210" i="28"/>
  <c r="BJ211" i="28"/>
  <c r="CB211" i="28" s="1"/>
  <c r="BJ212" i="28"/>
  <c r="BJ213" i="28"/>
  <c r="BJ214" i="28"/>
  <c r="CB214" i="28" s="1"/>
  <c r="BJ215" i="28"/>
  <c r="CB215" i="28" s="1"/>
  <c r="BJ216" i="28"/>
  <c r="BQ216" i="28" s="1"/>
  <c r="BJ217" i="28"/>
  <c r="CB217" i="28" s="1"/>
  <c r="BJ218" i="28"/>
  <c r="BJ219" i="28"/>
  <c r="BJ220" i="28"/>
  <c r="BJ221" i="28"/>
  <c r="CB221" i="28" s="1"/>
  <c r="BJ222" i="28"/>
  <c r="BJ223" i="28"/>
  <c r="BJ224" i="28"/>
  <c r="BQ224" i="28" s="1"/>
  <c r="BJ225" i="28"/>
  <c r="CB225" i="28" s="1"/>
  <c r="BJ226" i="28"/>
  <c r="CB226" i="28"/>
  <c r="BJ227" i="28"/>
  <c r="CB227" i="28" s="1"/>
  <c r="BJ228" i="28"/>
  <c r="CB228" i="28" s="1"/>
  <c r="BJ229" i="28"/>
  <c r="CB229" i="28" s="1"/>
  <c r="BJ230" i="28"/>
  <c r="BJ231" i="28"/>
  <c r="BJ232" i="28"/>
  <c r="BJ233" i="28"/>
  <c r="BJ234" i="28"/>
  <c r="BJ235" i="28"/>
  <c r="CB235" i="28" s="1"/>
  <c r="BJ236" i="28"/>
  <c r="CB236" i="28"/>
  <c r="BJ237" i="28"/>
  <c r="CB237" i="28" s="1"/>
  <c r="BJ238" i="28"/>
  <c r="CB238" i="28" s="1"/>
  <c r="BJ239" i="28"/>
  <c r="CB239" i="28" s="1"/>
  <c r="BJ240" i="28"/>
  <c r="BJ241" i="28"/>
  <c r="CB241" i="28" s="1"/>
  <c r="BJ242" i="28"/>
  <c r="BJ243" i="28"/>
  <c r="CB243" i="28" s="1"/>
  <c r="BJ244" i="28"/>
  <c r="BQ244" i="28" s="1"/>
  <c r="BJ245" i="28"/>
  <c r="CB245" i="28" s="1"/>
  <c r="BJ246" i="28"/>
  <c r="BJ247" i="28"/>
  <c r="CB247" i="28" s="1"/>
  <c r="BJ248" i="28"/>
  <c r="BJ249" i="28"/>
  <c r="CB249" i="28" s="1"/>
  <c r="BJ250" i="28"/>
  <c r="CB250" i="28" s="1"/>
  <c r="BJ251" i="28"/>
  <c r="CB251" i="28" s="1"/>
  <c r="BJ252" i="28"/>
  <c r="BJ253" i="28"/>
  <c r="CB253" i="28" s="1"/>
  <c r="BJ254" i="28"/>
  <c r="BJ255" i="28"/>
  <c r="BJ256" i="28"/>
  <c r="BJ257" i="28"/>
  <c r="CB257" i="28" s="1"/>
  <c r="BJ258" i="28"/>
  <c r="BQ258" i="28" s="1"/>
  <c r="BJ259" i="28"/>
  <c r="BJ260" i="28"/>
  <c r="CB260" i="28" s="1"/>
  <c r="BJ261" i="28"/>
  <c r="CB261" i="28" s="1"/>
  <c r="BJ262" i="28"/>
  <c r="CB262" i="28" s="1"/>
  <c r="BJ263" i="28"/>
  <c r="BJ264" i="28"/>
  <c r="BJ265" i="28"/>
  <c r="CB265" i="28" s="1"/>
  <c r="BJ266" i="28"/>
  <c r="BQ266" i="28" s="1"/>
  <c r="BJ267" i="28"/>
  <c r="BJ268" i="28"/>
  <c r="BJ269" i="28"/>
  <c r="CB269" i="28"/>
  <c r="BJ270" i="28"/>
  <c r="BQ270" i="28" s="1"/>
  <c r="BJ271" i="28"/>
  <c r="BJ272" i="28"/>
  <c r="BJ273" i="28"/>
  <c r="BJ274" i="28"/>
  <c r="CB274" i="28"/>
  <c r="BJ275" i="28"/>
  <c r="CB275" i="28" s="1"/>
  <c r="BJ276" i="28"/>
  <c r="CB276" i="28" s="1"/>
  <c r="BJ277" i="28"/>
  <c r="CB277" i="28" s="1"/>
  <c r="BJ278" i="28"/>
  <c r="BJ279" i="28"/>
  <c r="BJ280" i="28"/>
  <c r="CB280" i="28" s="1"/>
  <c r="BJ281" i="28"/>
  <c r="BJ282" i="28"/>
  <c r="CB282" i="28" s="1"/>
  <c r="BJ283" i="28"/>
  <c r="BJ284" i="28"/>
  <c r="BJ285" i="28"/>
  <c r="CB285" i="28" s="1"/>
  <c r="BJ286" i="28"/>
  <c r="CB286" i="28" s="1"/>
  <c r="BJ287" i="28"/>
  <c r="BJ288" i="28"/>
  <c r="BJ289" i="28"/>
  <c r="BJ290" i="28"/>
  <c r="BJ291" i="28"/>
  <c r="BJ292" i="28"/>
  <c r="CB292" i="28" s="1"/>
  <c r="BJ293" i="28"/>
  <c r="CB293" i="28" s="1"/>
  <c r="BJ294" i="28"/>
  <c r="BQ294" i="28" s="1"/>
  <c r="BJ295" i="28"/>
  <c r="BQ295" i="28" s="1"/>
  <c r="BJ296" i="28"/>
  <c r="BQ296" i="28" s="1"/>
  <c r="BJ297" i="28"/>
  <c r="BJ298" i="28"/>
  <c r="CB298" i="28" s="1"/>
  <c r="BJ299" i="28"/>
  <c r="BJ300" i="28"/>
  <c r="BJ301" i="28"/>
  <c r="CB301" i="28" s="1"/>
  <c r="BJ302" i="28"/>
  <c r="BJ303" i="28"/>
  <c r="BJ304" i="28"/>
  <c r="BJ305" i="28"/>
  <c r="CB305" i="28" s="1"/>
  <c r="BJ306" i="28"/>
  <c r="BJ307" i="28"/>
  <c r="CB307" i="28" s="1"/>
  <c r="BJ308" i="28"/>
  <c r="BJ309" i="28"/>
  <c r="BJ310" i="28"/>
  <c r="CB310" i="28" s="1"/>
  <c r="BJ311" i="28"/>
  <c r="BQ311" i="28" s="1"/>
  <c r="BJ312" i="28"/>
  <c r="BJ313" i="28"/>
  <c r="CB313" i="28" s="1"/>
  <c r="BJ314" i="28"/>
  <c r="BJ315" i="28"/>
  <c r="BJ316" i="28"/>
  <c r="CB316" i="28" s="1"/>
  <c r="BJ317" i="28"/>
  <c r="CB317" i="28" s="1"/>
  <c r="BJ318" i="28"/>
  <c r="BJ319" i="28"/>
  <c r="BJ320" i="28"/>
  <c r="BJ321" i="28"/>
  <c r="CB321" i="28" s="1"/>
  <c r="BJ322" i="28"/>
  <c r="CB322" i="28" s="1"/>
  <c r="BJ323" i="28"/>
  <c r="CB323" i="28" s="1"/>
  <c r="BJ324" i="28"/>
  <c r="CB324" i="28" s="1"/>
  <c r="BJ325" i="28"/>
  <c r="CB325" i="28" s="1"/>
  <c r="BJ326" i="28"/>
  <c r="BJ327" i="28"/>
  <c r="BQ327" i="28" s="1"/>
  <c r="BJ328" i="28"/>
  <c r="BJ329" i="28"/>
  <c r="BJ330" i="28"/>
  <c r="BJ331" i="28"/>
  <c r="CB331" i="28" s="1"/>
  <c r="BJ332" i="28"/>
  <c r="BJ333" i="28"/>
  <c r="BJ334" i="28"/>
  <c r="BJ335" i="28"/>
  <c r="BJ336" i="28"/>
  <c r="CB336" i="28" s="1"/>
  <c r="BJ337" i="28"/>
  <c r="CB337" i="28" s="1"/>
  <c r="BJ338" i="28"/>
  <c r="BJ339" i="28"/>
  <c r="BJ340" i="28"/>
  <c r="CB340" i="28" s="1"/>
  <c r="BJ341" i="28"/>
  <c r="BJ342" i="28"/>
  <c r="CB342" i="28" s="1"/>
  <c r="BJ343" i="28"/>
  <c r="BJ344" i="28"/>
  <c r="CB344" i="28" s="1"/>
  <c r="BJ345" i="28"/>
  <c r="BJ346" i="28"/>
  <c r="CB346" i="28" s="1"/>
  <c r="BJ347" i="28"/>
  <c r="BJ348" i="28"/>
  <c r="BJ349" i="28"/>
  <c r="CB349" i="28" s="1"/>
  <c r="BJ350" i="28"/>
  <c r="CB350" i="28" s="1"/>
  <c r="BJ351" i="28"/>
  <c r="BQ351" i="28" s="1"/>
  <c r="BJ352" i="28"/>
  <c r="BJ353" i="28"/>
  <c r="CB353" i="28" s="1"/>
  <c r="BJ354" i="28"/>
  <c r="BJ355" i="28"/>
  <c r="CB355" i="28" s="1"/>
  <c r="BJ356" i="28"/>
  <c r="BJ357" i="28"/>
  <c r="BQ357" i="28" s="1"/>
  <c r="BJ358" i="28"/>
  <c r="CB358" i="28" s="1"/>
  <c r="BJ359" i="28"/>
  <c r="BJ360" i="28"/>
  <c r="BJ361" i="28"/>
  <c r="CB361" i="28" s="1"/>
  <c r="BJ362" i="28"/>
  <c r="BJ363" i="28"/>
  <c r="CB363" i="28" s="1"/>
  <c r="BJ364" i="28"/>
  <c r="CB364" i="28" s="1"/>
  <c r="BJ365" i="28"/>
  <c r="CB365" i="28" s="1"/>
  <c r="BJ366" i="28"/>
  <c r="BQ366" i="28" s="1"/>
  <c r="BJ367" i="28"/>
  <c r="BJ368" i="28"/>
  <c r="CB368" i="28" s="1"/>
  <c r="BJ369" i="28"/>
  <c r="BJ370" i="28"/>
  <c r="BJ371" i="28"/>
  <c r="CB371" i="28" s="1"/>
  <c r="BJ372" i="28"/>
  <c r="CB372" i="28" s="1"/>
  <c r="BJ373" i="28"/>
  <c r="CB373" i="28" s="1"/>
  <c r="BJ374" i="28"/>
  <c r="BQ374" i="28" s="1"/>
  <c r="BJ375" i="28"/>
  <c r="CB375" i="28" s="1"/>
  <c r="BJ376" i="28"/>
  <c r="BJ377" i="28"/>
  <c r="CB377" i="28" s="1"/>
  <c r="BJ378" i="28"/>
  <c r="CB378" i="28" s="1"/>
  <c r="BJ379" i="28"/>
  <c r="CB379" i="28" s="1"/>
  <c r="BJ380" i="28"/>
  <c r="CB380" i="28" s="1"/>
  <c r="BJ381" i="28"/>
  <c r="BJ382" i="28"/>
  <c r="CB382" i="28" s="1"/>
  <c r="BJ383" i="28"/>
  <c r="CB383" i="28" s="1"/>
  <c r="BJ384" i="28"/>
  <c r="BJ385" i="28"/>
  <c r="CB385" i="28" s="1"/>
  <c r="BJ386" i="28"/>
  <c r="CB386" i="28" s="1"/>
  <c r="BJ387" i="28"/>
  <c r="BJ388" i="28"/>
  <c r="BJ389" i="28"/>
  <c r="BQ389" i="28" s="1"/>
  <c r="BJ390" i="28"/>
  <c r="BJ391" i="28"/>
  <c r="CB391" i="28" s="1"/>
  <c r="BJ392" i="28"/>
  <c r="CB392" i="28"/>
  <c r="BJ393" i="28"/>
  <c r="CB393" i="28" s="1"/>
  <c r="BJ394" i="28"/>
  <c r="CB394" i="28" s="1"/>
  <c r="BJ395" i="28"/>
  <c r="CB395" i="28"/>
  <c r="BJ396" i="28"/>
  <c r="CB396" i="28" s="1"/>
  <c r="BJ397" i="28"/>
  <c r="CB397" i="28" s="1"/>
  <c r="BJ398" i="28"/>
  <c r="BJ399" i="28"/>
  <c r="BJ400" i="28"/>
  <c r="BJ401" i="28"/>
  <c r="CB401" i="28" s="1"/>
  <c r="BJ402" i="28"/>
  <c r="CB402" i="28" s="1"/>
  <c r="BJ403" i="28"/>
  <c r="CB403" i="28" s="1"/>
  <c r="BJ404" i="28"/>
  <c r="BJ405" i="28"/>
  <c r="CB405" i="28" s="1"/>
  <c r="BJ406" i="28"/>
  <c r="CB406" i="28"/>
  <c r="BJ407" i="28"/>
  <c r="CB407" i="28" s="1"/>
  <c r="BJ408" i="28"/>
  <c r="CB408" i="28" s="1"/>
  <c r="BJ409" i="28"/>
  <c r="CB409" i="28" s="1"/>
  <c r="BJ410" i="28"/>
  <c r="BJ411" i="28"/>
  <c r="BJ412" i="28"/>
  <c r="BJ413" i="28"/>
  <c r="CB413" i="28" s="1"/>
  <c r="BJ414" i="28"/>
  <c r="BJ415" i="28"/>
  <c r="BJ416" i="28"/>
  <c r="CB416" i="28" s="1"/>
  <c r="BJ417" i="28"/>
  <c r="CB417" i="28" s="1"/>
  <c r="BJ418" i="28"/>
  <c r="CB418" i="28" s="1"/>
  <c r="BJ419" i="28"/>
  <c r="BQ419" i="28" s="1"/>
  <c r="BJ420" i="28"/>
  <c r="CB420" i="28" s="1"/>
  <c r="BJ421" i="28"/>
  <c r="BQ421" i="28" s="1"/>
  <c r="BJ422" i="28"/>
  <c r="BJ423" i="28"/>
  <c r="BJ424" i="28"/>
  <c r="BJ425" i="28"/>
  <c r="CB425" i="28" s="1"/>
  <c r="BJ426" i="28"/>
  <c r="BJ427" i="28"/>
  <c r="CB427" i="28" s="1"/>
  <c r="BJ428" i="28"/>
  <c r="CB428" i="28" s="1"/>
  <c r="BJ429" i="28"/>
  <c r="CB429" i="28" s="1"/>
  <c r="BJ430" i="28"/>
  <c r="CB430" i="28" s="1"/>
  <c r="BJ431" i="28"/>
  <c r="BJ432" i="28"/>
  <c r="BQ432" i="28" s="1"/>
  <c r="BJ433" i="28"/>
  <c r="CB433" i="28" s="1"/>
  <c r="BJ434" i="28"/>
  <c r="BQ434" i="28" s="1"/>
  <c r="BJ435" i="28"/>
  <c r="BJ436" i="28"/>
  <c r="CB436" i="28" s="1"/>
  <c r="BJ437" i="28"/>
  <c r="CB437" i="28" s="1"/>
  <c r="BJ438" i="28"/>
  <c r="BJ439" i="28"/>
  <c r="CB439" i="28" s="1"/>
  <c r="BJ440" i="28"/>
  <c r="BQ440" i="28" s="1"/>
  <c r="BJ441" i="28"/>
  <c r="CB441" i="28" s="1"/>
  <c r="BJ442" i="28"/>
  <c r="BJ443" i="28"/>
  <c r="CB443" i="28" s="1"/>
  <c r="BJ444" i="28"/>
  <c r="BJ445" i="28"/>
  <c r="BJ446" i="28"/>
  <c r="CB446" i="28" s="1"/>
  <c r="BJ447" i="28"/>
  <c r="BQ447" i="28" s="1"/>
  <c r="BJ448" i="28"/>
  <c r="CB448" i="28" s="1"/>
  <c r="BJ449" i="28"/>
  <c r="CB449" i="28" s="1"/>
  <c r="BJ450" i="28"/>
  <c r="BJ451" i="28"/>
  <c r="CB451" i="28" s="1"/>
  <c r="BJ452" i="28"/>
  <c r="CB452" i="28" s="1"/>
  <c r="BJ453" i="28"/>
  <c r="BQ453" i="28" s="1"/>
  <c r="BJ454" i="28"/>
  <c r="CB454" i="28" s="1"/>
  <c r="BJ455" i="28"/>
  <c r="BJ456" i="28"/>
  <c r="CB456" i="28" s="1"/>
  <c r="BJ457" i="28"/>
  <c r="CB457" i="28" s="1"/>
  <c r="BJ458" i="28"/>
  <c r="BJ459" i="28"/>
  <c r="BJ460" i="28"/>
  <c r="BJ461" i="28"/>
  <c r="CB461" i="28" s="1"/>
  <c r="BJ462" i="28"/>
  <c r="CB462" i="28" s="1"/>
  <c r="BJ463" i="28"/>
  <c r="CB463" i="28" s="1"/>
  <c r="BJ464" i="28"/>
  <c r="CB464" i="28" s="1"/>
  <c r="BJ465" i="28"/>
  <c r="CB465" i="28" s="1"/>
  <c r="BJ466" i="28"/>
  <c r="CB466" i="28"/>
  <c r="BJ467" i="28"/>
  <c r="CB467" i="28"/>
  <c r="BJ468" i="28"/>
  <c r="BJ469" i="28"/>
  <c r="CB469" i="28" s="1"/>
  <c r="BJ470" i="28"/>
  <c r="CB470" i="28" s="1"/>
  <c r="BJ471" i="28"/>
  <c r="BJ472" i="28"/>
  <c r="CB472" i="28" s="1"/>
  <c r="BJ473" i="28"/>
  <c r="CB473" i="28" s="1"/>
  <c r="BJ474" i="28"/>
  <c r="CB474" i="28" s="1"/>
  <c r="BJ475" i="28"/>
  <c r="BJ476" i="28"/>
  <c r="BJ477" i="28"/>
  <c r="CB477" i="28" s="1"/>
  <c r="BJ478" i="28"/>
  <c r="CB478" i="28" s="1"/>
  <c r="BJ479" i="28"/>
  <c r="BQ479" i="28" s="1"/>
  <c r="BJ480" i="28"/>
  <c r="CB480" i="28" s="1"/>
  <c r="BJ481" i="28"/>
  <c r="CB481" i="28"/>
  <c r="BJ482" i="28"/>
  <c r="BQ482" i="28" s="1"/>
  <c r="BJ483" i="28"/>
  <c r="CB483" i="28" s="1"/>
  <c r="BJ484" i="28"/>
  <c r="CB484" i="28" s="1"/>
  <c r="BJ485" i="28"/>
  <c r="BQ485" i="28" s="1"/>
  <c r="BJ486" i="28"/>
  <c r="BJ487" i="28"/>
  <c r="BJ488" i="28"/>
  <c r="BJ489" i="28"/>
  <c r="BJ490" i="28"/>
  <c r="CB490" i="28" s="1"/>
  <c r="BJ491" i="28"/>
  <c r="BJ492" i="28"/>
  <c r="CB492" i="28" s="1"/>
  <c r="BJ493" i="28"/>
  <c r="CB493" i="28"/>
  <c r="BJ494" i="28"/>
  <c r="BQ494" i="28" s="1"/>
  <c r="BJ495" i="28"/>
  <c r="CB495" i="28" s="1"/>
  <c r="BJ496" i="28"/>
  <c r="CB496" i="28" s="1"/>
  <c r="BJ497" i="28"/>
  <c r="CB497" i="28" s="1"/>
  <c r="BJ498" i="28"/>
  <c r="CB498" i="28" s="1"/>
  <c r="BJ499" i="28"/>
  <c r="BJ500" i="28"/>
  <c r="CR112" i="28"/>
  <c r="CS112" i="28"/>
  <c r="CR113" i="28"/>
  <c r="CS113" i="28"/>
  <c r="CR114" i="28"/>
  <c r="CS114" i="28"/>
  <c r="CR115" i="28"/>
  <c r="CS115" i="28"/>
  <c r="CR116" i="28"/>
  <c r="CS116" i="28"/>
  <c r="CR117" i="28"/>
  <c r="CS117" i="28"/>
  <c r="CR118" i="28"/>
  <c r="CS118" i="28"/>
  <c r="CR119" i="28"/>
  <c r="CS119" i="28"/>
  <c r="CR120" i="28"/>
  <c r="CS120" i="28"/>
  <c r="CR121" i="28"/>
  <c r="CS121" i="28"/>
  <c r="CR122" i="28"/>
  <c r="CS122" i="28"/>
  <c r="CR123" i="28"/>
  <c r="CS123" i="28"/>
  <c r="CR124" i="28"/>
  <c r="CS124" i="28"/>
  <c r="CR125" i="28"/>
  <c r="CS125" i="28"/>
  <c r="CR126" i="28"/>
  <c r="CS126" i="28"/>
  <c r="CR127" i="28"/>
  <c r="CS127" i="28"/>
  <c r="CR128" i="28"/>
  <c r="CS128" i="28"/>
  <c r="CR129" i="28"/>
  <c r="CS129" i="28"/>
  <c r="CR130" i="28"/>
  <c r="CS130" i="28"/>
  <c r="CR131" i="28"/>
  <c r="CS131" i="28"/>
  <c r="CR132" i="28"/>
  <c r="CS132" i="28"/>
  <c r="CR133" i="28"/>
  <c r="CS133" i="28"/>
  <c r="CR134" i="28"/>
  <c r="CS134" i="28"/>
  <c r="CR135" i="28"/>
  <c r="CS135" i="28"/>
  <c r="CR136" i="28"/>
  <c r="CS136" i="28"/>
  <c r="CR137" i="28"/>
  <c r="CS137" i="28"/>
  <c r="CR138" i="28"/>
  <c r="CS138" i="28"/>
  <c r="CR139" i="28"/>
  <c r="CS139" i="28"/>
  <c r="CR140" i="28"/>
  <c r="CS140" i="28"/>
  <c r="CR141" i="28"/>
  <c r="CS141" i="28"/>
  <c r="CR142" i="28"/>
  <c r="CS142" i="28"/>
  <c r="CR143" i="28"/>
  <c r="CS143" i="28"/>
  <c r="CR144" i="28"/>
  <c r="CS144" i="28"/>
  <c r="CR145" i="28"/>
  <c r="CS145" i="28"/>
  <c r="CR146" i="28"/>
  <c r="CS146" i="28"/>
  <c r="CR147" i="28"/>
  <c r="CS147" i="28"/>
  <c r="CR148" i="28"/>
  <c r="CS148" i="28"/>
  <c r="CR149" i="28"/>
  <c r="CS149" i="28"/>
  <c r="CR150" i="28"/>
  <c r="CS150" i="28"/>
  <c r="CR151" i="28"/>
  <c r="CS151" i="28"/>
  <c r="CR152" i="28"/>
  <c r="CS152" i="28"/>
  <c r="CR153" i="28"/>
  <c r="CS153" i="28"/>
  <c r="CR154" i="28"/>
  <c r="CS154" i="28"/>
  <c r="CR155" i="28"/>
  <c r="CS155" i="28"/>
  <c r="CR156" i="28"/>
  <c r="CS156" i="28"/>
  <c r="CR157" i="28"/>
  <c r="CS157" i="28"/>
  <c r="CR158" i="28"/>
  <c r="CS158" i="28"/>
  <c r="CR159" i="28"/>
  <c r="CS159" i="28"/>
  <c r="CR160" i="28"/>
  <c r="CS160" i="28"/>
  <c r="CR161" i="28"/>
  <c r="CS161" i="28"/>
  <c r="CR162" i="28"/>
  <c r="CS162" i="28"/>
  <c r="CR163" i="28"/>
  <c r="CS163" i="28"/>
  <c r="CR164" i="28"/>
  <c r="CS164" i="28"/>
  <c r="CR165" i="28"/>
  <c r="CS165" i="28"/>
  <c r="CR166" i="28"/>
  <c r="CS166" i="28"/>
  <c r="CR167" i="28"/>
  <c r="CS167" i="28"/>
  <c r="CR168" i="28"/>
  <c r="CS168" i="28"/>
  <c r="CR169" i="28"/>
  <c r="CS169" i="28"/>
  <c r="CR170" i="28"/>
  <c r="CS170" i="28"/>
  <c r="CR171" i="28"/>
  <c r="CS171" i="28"/>
  <c r="CR172" i="28"/>
  <c r="CS172" i="28"/>
  <c r="CR173" i="28"/>
  <c r="CS173" i="28"/>
  <c r="CR174" i="28"/>
  <c r="CS174" i="28"/>
  <c r="CR175" i="28"/>
  <c r="CS175" i="28"/>
  <c r="CR176" i="28"/>
  <c r="CS176" i="28"/>
  <c r="CR177" i="28"/>
  <c r="CS177" i="28"/>
  <c r="CR178" i="28"/>
  <c r="CS178" i="28"/>
  <c r="CR179" i="28"/>
  <c r="CS179" i="28"/>
  <c r="CR180" i="28"/>
  <c r="CS180" i="28"/>
  <c r="CR181" i="28"/>
  <c r="CS181" i="28"/>
  <c r="CR182" i="28"/>
  <c r="CS182" i="28"/>
  <c r="CR183" i="28"/>
  <c r="CS183" i="28"/>
  <c r="CR184" i="28"/>
  <c r="CS184" i="28"/>
  <c r="CR185" i="28"/>
  <c r="CS185" i="28"/>
  <c r="CR186" i="28"/>
  <c r="CS186" i="28"/>
  <c r="CR187" i="28"/>
  <c r="CS187" i="28"/>
  <c r="CR188" i="28"/>
  <c r="CS188" i="28"/>
  <c r="CR189" i="28"/>
  <c r="CS189" i="28"/>
  <c r="CR190" i="28"/>
  <c r="CS190" i="28"/>
  <c r="CR191" i="28"/>
  <c r="CS191" i="28"/>
  <c r="CR192" i="28"/>
  <c r="CS192" i="28"/>
  <c r="CR193" i="28"/>
  <c r="CS193" i="28"/>
  <c r="CR194" i="28"/>
  <c r="CS194" i="28"/>
  <c r="CR195" i="28"/>
  <c r="CS195" i="28"/>
  <c r="CR196" i="28"/>
  <c r="CS196" i="28"/>
  <c r="CR197" i="28"/>
  <c r="CS197" i="28"/>
  <c r="CR198" i="28"/>
  <c r="CS198" i="28"/>
  <c r="CR199" i="28"/>
  <c r="CS199" i="28"/>
  <c r="CR200" i="28"/>
  <c r="CS200" i="28"/>
  <c r="CR201" i="28"/>
  <c r="CS201" i="28"/>
  <c r="CR202" i="28"/>
  <c r="CS202" i="28"/>
  <c r="CR203" i="28"/>
  <c r="CS203" i="28"/>
  <c r="CR204" i="28"/>
  <c r="CS204" i="28"/>
  <c r="CR205" i="28"/>
  <c r="CS205" i="28"/>
  <c r="CR206" i="28"/>
  <c r="CS206" i="28"/>
  <c r="CR207" i="28"/>
  <c r="CS207" i="28"/>
  <c r="CR208" i="28"/>
  <c r="CS208" i="28"/>
  <c r="CR209" i="28"/>
  <c r="CS209" i="28"/>
  <c r="CR210" i="28"/>
  <c r="CS210" i="28"/>
  <c r="CR211" i="28"/>
  <c r="CS211" i="28"/>
  <c r="CR212" i="28"/>
  <c r="CS212" i="28"/>
  <c r="CR213" i="28"/>
  <c r="CS213" i="28"/>
  <c r="CR214" i="28"/>
  <c r="CS214" i="28"/>
  <c r="CR215" i="28"/>
  <c r="CS215" i="28"/>
  <c r="CR216" i="28"/>
  <c r="CS216" i="28"/>
  <c r="CR217" i="28"/>
  <c r="CS217" i="28"/>
  <c r="CR218" i="28"/>
  <c r="CS218" i="28"/>
  <c r="CR219" i="28"/>
  <c r="CS219" i="28"/>
  <c r="CR220" i="28"/>
  <c r="CS220" i="28"/>
  <c r="CR221" i="28"/>
  <c r="CS221" i="28"/>
  <c r="CR222" i="28"/>
  <c r="CS222" i="28"/>
  <c r="CR223" i="28"/>
  <c r="CS223" i="28"/>
  <c r="CR224" i="28"/>
  <c r="CS224" i="28"/>
  <c r="CR225" i="28"/>
  <c r="CS225" i="28"/>
  <c r="CR226" i="28"/>
  <c r="CS226" i="28"/>
  <c r="CR227" i="28"/>
  <c r="CS227" i="28"/>
  <c r="CR228" i="28"/>
  <c r="CS228" i="28"/>
  <c r="CR229" i="28"/>
  <c r="CS229" i="28"/>
  <c r="CR230" i="28"/>
  <c r="CS230" i="28"/>
  <c r="CR231" i="28"/>
  <c r="CS231" i="28"/>
  <c r="CR232" i="28"/>
  <c r="CS232" i="28"/>
  <c r="CR233" i="28"/>
  <c r="CS233" i="28"/>
  <c r="CR234" i="28"/>
  <c r="CS234" i="28"/>
  <c r="CR235" i="28"/>
  <c r="CS235" i="28"/>
  <c r="CR236" i="28"/>
  <c r="CS236" i="28"/>
  <c r="CR237" i="28"/>
  <c r="CS237" i="28"/>
  <c r="CR238" i="28"/>
  <c r="CS238" i="28"/>
  <c r="CR239" i="28"/>
  <c r="CS239" i="28"/>
  <c r="CR240" i="28"/>
  <c r="CS240" i="28"/>
  <c r="CR241" i="28"/>
  <c r="CS241" i="28"/>
  <c r="CR242" i="28"/>
  <c r="CS242" i="28"/>
  <c r="CR243" i="28"/>
  <c r="CS243" i="28"/>
  <c r="CR244" i="28"/>
  <c r="CS244" i="28"/>
  <c r="CR245" i="28"/>
  <c r="CS245" i="28"/>
  <c r="CR246" i="28"/>
  <c r="CS246" i="28"/>
  <c r="CR247" i="28"/>
  <c r="CS247" i="28"/>
  <c r="CR248" i="28"/>
  <c r="CS248" i="28"/>
  <c r="CR249" i="28"/>
  <c r="CS249" i="28"/>
  <c r="CR250" i="28"/>
  <c r="CS250" i="28"/>
  <c r="CR251" i="28"/>
  <c r="CS251" i="28"/>
  <c r="CR252" i="28"/>
  <c r="CS252" i="28"/>
  <c r="CR253" i="28"/>
  <c r="CS253" i="28"/>
  <c r="CR254" i="28"/>
  <c r="CS254" i="28"/>
  <c r="CR255" i="28"/>
  <c r="CS255" i="28"/>
  <c r="CR256" i="28"/>
  <c r="CS256" i="28"/>
  <c r="CR257" i="28"/>
  <c r="CS257" i="28"/>
  <c r="CR258" i="28"/>
  <c r="CS258" i="28"/>
  <c r="CR259" i="28"/>
  <c r="CS259" i="28"/>
  <c r="CR260" i="28"/>
  <c r="CS260" i="28"/>
  <c r="CR261" i="28"/>
  <c r="CS261" i="28"/>
  <c r="CR262" i="28"/>
  <c r="CS262" i="28"/>
  <c r="CR263" i="28"/>
  <c r="CS263" i="28"/>
  <c r="CR264" i="28"/>
  <c r="CS264" i="28"/>
  <c r="CR265" i="28"/>
  <c r="CS265" i="28"/>
  <c r="CR266" i="28"/>
  <c r="CS266" i="28"/>
  <c r="CR267" i="28"/>
  <c r="CS267" i="28"/>
  <c r="CR268" i="28"/>
  <c r="CS268" i="28"/>
  <c r="CR269" i="28"/>
  <c r="CS269" i="28"/>
  <c r="CR270" i="28"/>
  <c r="CS270" i="28"/>
  <c r="CR271" i="28"/>
  <c r="CS271" i="28"/>
  <c r="CR272" i="28"/>
  <c r="CS272" i="28"/>
  <c r="CR273" i="28"/>
  <c r="CS273" i="28"/>
  <c r="CR274" i="28"/>
  <c r="CS274" i="28"/>
  <c r="CR275" i="28"/>
  <c r="CS275" i="28"/>
  <c r="CR276" i="28"/>
  <c r="CS276" i="28"/>
  <c r="CR277" i="28"/>
  <c r="CS277" i="28"/>
  <c r="CR278" i="28"/>
  <c r="CS278" i="28"/>
  <c r="CR279" i="28"/>
  <c r="CS279" i="28"/>
  <c r="CR280" i="28"/>
  <c r="CS280" i="28"/>
  <c r="CR281" i="28"/>
  <c r="CS281" i="28"/>
  <c r="CR282" i="28"/>
  <c r="CS282" i="28"/>
  <c r="CR283" i="28"/>
  <c r="CS283" i="28"/>
  <c r="CR284" i="28"/>
  <c r="CS284" i="28"/>
  <c r="CR285" i="28"/>
  <c r="CS285" i="28"/>
  <c r="CR286" i="28"/>
  <c r="CS286" i="28"/>
  <c r="CR287" i="28"/>
  <c r="CS287" i="28"/>
  <c r="CR288" i="28"/>
  <c r="CS288" i="28"/>
  <c r="CR289" i="28"/>
  <c r="CS289" i="28"/>
  <c r="CR290" i="28"/>
  <c r="CS290" i="28"/>
  <c r="CR291" i="28"/>
  <c r="CS291" i="28"/>
  <c r="CR292" i="28"/>
  <c r="CS292" i="28"/>
  <c r="CR293" i="28"/>
  <c r="CS293" i="28"/>
  <c r="CR294" i="28"/>
  <c r="CS294" i="28"/>
  <c r="CR295" i="28"/>
  <c r="CS295" i="28"/>
  <c r="CR296" i="28"/>
  <c r="CS296" i="28"/>
  <c r="CR297" i="28"/>
  <c r="CS297" i="28"/>
  <c r="CR298" i="28"/>
  <c r="CS298" i="28"/>
  <c r="CR299" i="28"/>
  <c r="CS299" i="28"/>
  <c r="CR300" i="28"/>
  <c r="CS300" i="28"/>
  <c r="CR301" i="28"/>
  <c r="CS301" i="28"/>
  <c r="CR302" i="28"/>
  <c r="CS302" i="28"/>
  <c r="CR303" i="28"/>
  <c r="CS303" i="28"/>
  <c r="CR304" i="28"/>
  <c r="CS304" i="28"/>
  <c r="CR305" i="28"/>
  <c r="CS305" i="28"/>
  <c r="CR306" i="28"/>
  <c r="CS306" i="28"/>
  <c r="CR307" i="28"/>
  <c r="CS307" i="28"/>
  <c r="CR308" i="28"/>
  <c r="CS308" i="28"/>
  <c r="CR309" i="28"/>
  <c r="CS309" i="28"/>
  <c r="CR310" i="28"/>
  <c r="CS310" i="28"/>
  <c r="CR311" i="28"/>
  <c r="CS311" i="28"/>
  <c r="CR312" i="28"/>
  <c r="CS312" i="28"/>
  <c r="CR313" i="28"/>
  <c r="CS313" i="28"/>
  <c r="CR314" i="28"/>
  <c r="CS314" i="28"/>
  <c r="CR315" i="28"/>
  <c r="CS315" i="28"/>
  <c r="CR316" i="28"/>
  <c r="CS316" i="28"/>
  <c r="CR317" i="28"/>
  <c r="CS317" i="28"/>
  <c r="CR318" i="28"/>
  <c r="CS318" i="28"/>
  <c r="CR319" i="28"/>
  <c r="CS319" i="28"/>
  <c r="CR320" i="28"/>
  <c r="CS320" i="28"/>
  <c r="CR321" i="28"/>
  <c r="CS321" i="28"/>
  <c r="CR322" i="28"/>
  <c r="CS322" i="28"/>
  <c r="CR323" i="28"/>
  <c r="CS323" i="28"/>
  <c r="CR324" i="28"/>
  <c r="CS324" i="28"/>
  <c r="CR325" i="28"/>
  <c r="CS325" i="28"/>
  <c r="CR326" i="28"/>
  <c r="CS326" i="28"/>
  <c r="CR327" i="28"/>
  <c r="CS327" i="28"/>
  <c r="CR328" i="28"/>
  <c r="CS328" i="28"/>
  <c r="CR329" i="28"/>
  <c r="CS329" i="28"/>
  <c r="CR330" i="28"/>
  <c r="CS330" i="28"/>
  <c r="CR331" i="28"/>
  <c r="CS331" i="28"/>
  <c r="CR332" i="28"/>
  <c r="CS332" i="28"/>
  <c r="CR333" i="28"/>
  <c r="CS333" i="28"/>
  <c r="CR334" i="28"/>
  <c r="CS334" i="28"/>
  <c r="CR335" i="28"/>
  <c r="CS335" i="28"/>
  <c r="CR336" i="28"/>
  <c r="CS336" i="28"/>
  <c r="CR337" i="28"/>
  <c r="CS337" i="28"/>
  <c r="CR338" i="28"/>
  <c r="CS338" i="28"/>
  <c r="CR339" i="28"/>
  <c r="CS339" i="28"/>
  <c r="CR340" i="28"/>
  <c r="CS340" i="28"/>
  <c r="CR341" i="28"/>
  <c r="CS341" i="28"/>
  <c r="CR342" i="28"/>
  <c r="CS342" i="28"/>
  <c r="CR343" i="28"/>
  <c r="CS343" i="28"/>
  <c r="CR344" i="28"/>
  <c r="CS344" i="28"/>
  <c r="CR345" i="28"/>
  <c r="CS345" i="28"/>
  <c r="CR346" i="28"/>
  <c r="CS346" i="28"/>
  <c r="CR347" i="28"/>
  <c r="CS347" i="28"/>
  <c r="CR348" i="28"/>
  <c r="CS348" i="28"/>
  <c r="CR349" i="28"/>
  <c r="CS349" i="28"/>
  <c r="CR350" i="28"/>
  <c r="CS350" i="28"/>
  <c r="CR351" i="28"/>
  <c r="CS351" i="28"/>
  <c r="CR352" i="28"/>
  <c r="CS352" i="28"/>
  <c r="CR353" i="28"/>
  <c r="CS353" i="28"/>
  <c r="CR354" i="28"/>
  <c r="CS354" i="28"/>
  <c r="CR355" i="28"/>
  <c r="CS355" i="28"/>
  <c r="CR356" i="28"/>
  <c r="CS356" i="28"/>
  <c r="CR357" i="28"/>
  <c r="CS357" i="28"/>
  <c r="CR358" i="28"/>
  <c r="CS358" i="28"/>
  <c r="CR359" i="28"/>
  <c r="CS359" i="28"/>
  <c r="CR360" i="28"/>
  <c r="CS360" i="28"/>
  <c r="CR361" i="28"/>
  <c r="CS361" i="28"/>
  <c r="CR362" i="28"/>
  <c r="CS362" i="28"/>
  <c r="CR363" i="28"/>
  <c r="CS363" i="28"/>
  <c r="CR364" i="28"/>
  <c r="CS364" i="28"/>
  <c r="CR365" i="28"/>
  <c r="CS365" i="28"/>
  <c r="CR366" i="28"/>
  <c r="CS366" i="28"/>
  <c r="CR367" i="28"/>
  <c r="CS367" i="28"/>
  <c r="CR368" i="28"/>
  <c r="CS368" i="28"/>
  <c r="CR369" i="28"/>
  <c r="CS369" i="28"/>
  <c r="CR370" i="28"/>
  <c r="CS370" i="28"/>
  <c r="CR371" i="28"/>
  <c r="CS371" i="28"/>
  <c r="CR372" i="28"/>
  <c r="CS372" i="28"/>
  <c r="CR373" i="28"/>
  <c r="CS373" i="28"/>
  <c r="CR374" i="28"/>
  <c r="CS374" i="28"/>
  <c r="CR375" i="28"/>
  <c r="CS375" i="28"/>
  <c r="CR376" i="28"/>
  <c r="CS376" i="28"/>
  <c r="CR377" i="28"/>
  <c r="CS377" i="28"/>
  <c r="CR378" i="28"/>
  <c r="CS378" i="28"/>
  <c r="CR379" i="28"/>
  <c r="CS379" i="28"/>
  <c r="CR380" i="28"/>
  <c r="CS380" i="28"/>
  <c r="CR381" i="28"/>
  <c r="CS381" i="28"/>
  <c r="CR382" i="28"/>
  <c r="CS382" i="28"/>
  <c r="CR383" i="28"/>
  <c r="CS383" i="28"/>
  <c r="CR384" i="28"/>
  <c r="CS384" i="28"/>
  <c r="CR385" i="28"/>
  <c r="CS385" i="28"/>
  <c r="CR386" i="28"/>
  <c r="CS386" i="28"/>
  <c r="CR387" i="28"/>
  <c r="CS387" i="28"/>
  <c r="CR388" i="28"/>
  <c r="CS388" i="28"/>
  <c r="CR389" i="28"/>
  <c r="CS389" i="28"/>
  <c r="CR390" i="28"/>
  <c r="CS390" i="28"/>
  <c r="CR391" i="28"/>
  <c r="CS391" i="28"/>
  <c r="CR392" i="28"/>
  <c r="CS392" i="28"/>
  <c r="CR393" i="28"/>
  <c r="CS393" i="28"/>
  <c r="CR394" i="28"/>
  <c r="CS394" i="28"/>
  <c r="CR395" i="28"/>
  <c r="CS395" i="28"/>
  <c r="CR396" i="28"/>
  <c r="CS396" i="28"/>
  <c r="CR397" i="28"/>
  <c r="CS397" i="28"/>
  <c r="CR398" i="28"/>
  <c r="CS398" i="28"/>
  <c r="CR399" i="28"/>
  <c r="CS399" i="28"/>
  <c r="CR400" i="28"/>
  <c r="CS400" i="28"/>
  <c r="CR401" i="28"/>
  <c r="CS401" i="28"/>
  <c r="CR402" i="28"/>
  <c r="CS402" i="28"/>
  <c r="CR403" i="28"/>
  <c r="CS403" i="28"/>
  <c r="CR404" i="28"/>
  <c r="CS404" i="28"/>
  <c r="CR405" i="28"/>
  <c r="CS405" i="28"/>
  <c r="CR406" i="28"/>
  <c r="CS406" i="28"/>
  <c r="CR407" i="28"/>
  <c r="CS407" i="28"/>
  <c r="CR408" i="28"/>
  <c r="CS408" i="28"/>
  <c r="CR409" i="28"/>
  <c r="CS409" i="28"/>
  <c r="CR410" i="28"/>
  <c r="CS410" i="28"/>
  <c r="CR411" i="28"/>
  <c r="CS411" i="28"/>
  <c r="CR412" i="28"/>
  <c r="CS412" i="28"/>
  <c r="CR413" i="28"/>
  <c r="CS413" i="28"/>
  <c r="CR414" i="28"/>
  <c r="CS414" i="28"/>
  <c r="CR415" i="28"/>
  <c r="CS415" i="28"/>
  <c r="CR416" i="28"/>
  <c r="CS416" i="28"/>
  <c r="CR417" i="28"/>
  <c r="CS417" i="28"/>
  <c r="CR418" i="28"/>
  <c r="CS418" i="28"/>
  <c r="CR419" i="28"/>
  <c r="CS419" i="28"/>
  <c r="CR420" i="28"/>
  <c r="CS420" i="28"/>
  <c r="CR421" i="28"/>
  <c r="CS421" i="28"/>
  <c r="CR422" i="28"/>
  <c r="CS422" i="28"/>
  <c r="CR423" i="28"/>
  <c r="CS423" i="28"/>
  <c r="CR424" i="28"/>
  <c r="CS424" i="28"/>
  <c r="CR425" i="28"/>
  <c r="CS425" i="28"/>
  <c r="CR426" i="28"/>
  <c r="CS426" i="28"/>
  <c r="CR427" i="28"/>
  <c r="CS427" i="28"/>
  <c r="CR428" i="28"/>
  <c r="CS428" i="28"/>
  <c r="CR429" i="28"/>
  <c r="CS429" i="28"/>
  <c r="CR430" i="28"/>
  <c r="CS430" i="28"/>
  <c r="CR431" i="28"/>
  <c r="CS431" i="28"/>
  <c r="CR432" i="28"/>
  <c r="CS432" i="28"/>
  <c r="CR433" i="28"/>
  <c r="CS433" i="28"/>
  <c r="CR434" i="28"/>
  <c r="CS434" i="28"/>
  <c r="CR435" i="28"/>
  <c r="CS435" i="28"/>
  <c r="CR436" i="28"/>
  <c r="CS436" i="28"/>
  <c r="CR437" i="28"/>
  <c r="CS437" i="28"/>
  <c r="CR438" i="28"/>
  <c r="CS438" i="28"/>
  <c r="CR439" i="28"/>
  <c r="CS439" i="28"/>
  <c r="CR440" i="28"/>
  <c r="CS440" i="28"/>
  <c r="CR441" i="28"/>
  <c r="CS441" i="28"/>
  <c r="CR442" i="28"/>
  <c r="CS442" i="28"/>
  <c r="CR443" i="28"/>
  <c r="CS443" i="28"/>
  <c r="CR444" i="28"/>
  <c r="CS444" i="28"/>
  <c r="CR445" i="28"/>
  <c r="CS445" i="28"/>
  <c r="CR446" i="28"/>
  <c r="CS446" i="28"/>
  <c r="CR447" i="28"/>
  <c r="CS447" i="28"/>
  <c r="CR448" i="28"/>
  <c r="CS448" i="28"/>
  <c r="CR449" i="28"/>
  <c r="CS449" i="28"/>
  <c r="CR450" i="28"/>
  <c r="CS450" i="28"/>
  <c r="CR451" i="28"/>
  <c r="CS451" i="28"/>
  <c r="CR452" i="28"/>
  <c r="CS452" i="28"/>
  <c r="CR453" i="28"/>
  <c r="CS453" i="28"/>
  <c r="CR454" i="28"/>
  <c r="CS454" i="28"/>
  <c r="CR455" i="28"/>
  <c r="CS455" i="28"/>
  <c r="CR456" i="28"/>
  <c r="CS456" i="28"/>
  <c r="CR457" i="28"/>
  <c r="CS457" i="28"/>
  <c r="CR458" i="28"/>
  <c r="CS458" i="28"/>
  <c r="CR459" i="28"/>
  <c r="CS459" i="28"/>
  <c r="CR460" i="28"/>
  <c r="CS460" i="28"/>
  <c r="CR461" i="28"/>
  <c r="CS461" i="28"/>
  <c r="CR462" i="28"/>
  <c r="CS462" i="28"/>
  <c r="CR463" i="28"/>
  <c r="CS463" i="28"/>
  <c r="CR464" i="28"/>
  <c r="CS464" i="28"/>
  <c r="CR465" i="28"/>
  <c r="CS465" i="28"/>
  <c r="CR466" i="28"/>
  <c r="CS466" i="28"/>
  <c r="CR467" i="28"/>
  <c r="CS467" i="28"/>
  <c r="CR468" i="28"/>
  <c r="CS468" i="28"/>
  <c r="CR469" i="28"/>
  <c r="CS469" i="28"/>
  <c r="CR470" i="28"/>
  <c r="CS470" i="28"/>
  <c r="CR471" i="28"/>
  <c r="CS471" i="28"/>
  <c r="CR472" i="28"/>
  <c r="CS472" i="28"/>
  <c r="CR473" i="28"/>
  <c r="CS473" i="28"/>
  <c r="CR474" i="28"/>
  <c r="CS474" i="28"/>
  <c r="CR475" i="28"/>
  <c r="CS475" i="28"/>
  <c r="CR476" i="28"/>
  <c r="CS476" i="28"/>
  <c r="CR477" i="28"/>
  <c r="CS477" i="28"/>
  <c r="CR478" i="28"/>
  <c r="CS478" i="28"/>
  <c r="CR479" i="28"/>
  <c r="CS479" i="28"/>
  <c r="CR480" i="28"/>
  <c r="CS480" i="28"/>
  <c r="CR481" i="28"/>
  <c r="CS481" i="28"/>
  <c r="CR482" i="28"/>
  <c r="CS482" i="28"/>
  <c r="CR483" i="28"/>
  <c r="CS483" i="28"/>
  <c r="CR484" i="28"/>
  <c r="CS484" i="28"/>
  <c r="CR485" i="28"/>
  <c r="CS485" i="28"/>
  <c r="CR486" i="28"/>
  <c r="CS486" i="28"/>
  <c r="CR487" i="28"/>
  <c r="CS487" i="28"/>
  <c r="CR488" i="28"/>
  <c r="CS488" i="28"/>
  <c r="CR489" i="28"/>
  <c r="CS489" i="28"/>
  <c r="CR490" i="28"/>
  <c r="CS490" i="28"/>
  <c r="CR491" i="28"/>
  <c r="CS491" i="28"/>
  <c r="CR492" i="28"/>
  <c r="CS492" i="28"/>
  <c r="CR493" i="28"/>
  <c r="CS493" i="28"/>
  <c r="CR494" i="28"/>
  <c r="CS494" i="28"/>
  <c r="CR495" i="28"/>
  <c r="CS495" i="28"/>
  <c r="CR496" i="28"/>
  <c r="CS496" i="28"/>
  <c r="BP18" i="28"/>
  <c r="BR14" i="28"/>
  <c r="BP20" i="28"/>
  <c r="BP290" i="28"/>
  <c r="BQ290" i="28" s="1"/>
  <c r="BR117" i="28"/>
  <c r="BR285" i="28"/>
  <c r="BP288" i="28"/>
  <c r="BQ288" i="28" s="1"/>
  <c r="BP283" i="28"/>
  <c r="BP115" i="28"/>
  <c r="BQ115" i="28"/>
  <c r="BP19" i="28"/>
  <c r="BQ19" i="28" s="1"/>
  <c r="BP297" i="28"/>
  <c r="BP286" i="28"/>
  <c r="Q322" i="28"/>
  <c r="Q323" i="28"/>
  <c r="Q324" i="28"/>
  <c r="Q325" i="28"/>
  <c r="Q326" i="28"/>
  <c r="Q327" i="28"/>
  <c r="Q328" i="28"/>
  <c r="Q329" i="28"/>
  <c r="Q330" i="28"/>
  <c r="Q331" i="28"/>
  <c r="Q332" i="28"/>
  <c r="Q333" i="28"/>
  <c r="Q334" i="28"/>
  <c r="Q335" i="28"/>
  <c r="Q336" i="28"/>
  <c r="Q337" i="28"/>
  <c r="Q338" i="28"/>
  <c r="Q339" i="28"/>
  <c r="Q340" i="28"/>
  <c r="Q341" i="28"/>
  <c r="Q342" i="28"/>
  <c r="Q343" i="28"/>
  <c r="Q344" i="28"/>
  <c r="Q345" i="28"/>
  <c r="Q346" i="28"/>
  <c r="Q347" i="28"/>
  <c r="Q348" i="28"/>
  <c r="Q349" i="28"/>
  <c r="Q350" i="28"/>
  <c r="Q351" i="28"/>
  <c r="Q352" i="28"/>
  <c r="Q353" i="28"/>
  <c r="Q354" i="28"/>
  <c r="Q355" i="28"/>
  <c r="Q356" i="28"/>
  <c r="Q357" i="28"/>
  <c r="Q358" i="28"/>
  <c r="Q359" i="28"/>
  <c r="Q360" i="28"/>
  <c r="Q361" i="28"/>
  <c r="Q362" i="28"/>
  <c r="Q363" i="28"/>
  <c r="Q364" i="28"/>
  <c r="Q365" i="28"/>
  <c r="Q366" i="28"/>
  <c r="Q367" i="28"/>
  <c r="Q368" i="28"/>
  <c r="Q369" i="28"/>
  <c r="Q370" i="28"/>
  <c r="AX370" i="28"/>
  <c r="Q371" i="28"/>
  <c r="Q372" i="28"/>
  <c r="Q373" i="28"/>
  <c r="Q374" i="28"/>
  <c r="Q375" i="28"/>
  <c r="Q376" i="28"/>
  <c r="Q377" i="28"/>
  <c r="Q378" i="28"/>
  <c r="Q379" i="28"/>
  <c r="Q380" i="28"/>
  <c r="Q381" i="28"/>
  <c r="Q382" i="28"/>
  <c r="Q383" i="28"/>
  <c r="Q384" i="28"/>
  <c r="Q385" i="28"/>
  <c r="Q386" i="28"/>
  <c r="Q387" i="28"/>
  <c r="Q388" i="28"/>
  <c r="Q389" i="28"/>
  <c r="Q390" i="28"/>
  <c r="Q391" i="28"/>
  <c r="Q392" i="28"/>
  <c r="Q393" i="28"/>
  <c r="Q394" i="28"/>
  <c r="Q395" i="28"/>
  <c r="Q396" i="28"/>
  <c r="Q397" i="28"/>
  <c r="Q398" i="28"/>
  <c r="Q399" i="28"/>
  <c r="Q400" i="28"/>
  <c r="Q401" i="28"/>
  <c r="Q402" i="28"/>
  <c r="Q403" i="28"/>
  <c r="Q404" i="28"/>
  <c r="Q405" i="28"/>
  <c r="Q406" i="28"/>
  <c r="AT406" i="28"/>
  <c r="Q407" i="28"/>
  <c r="Q408" i="28"/>
  <c r="Q409" i="28"/>
  <c r="Q410" i="28"/>
  <c r="Q411" i="28"/>
  <c r="Q412" i="28"/>
  <c r="Q413" i="28"/>
  <c r="Q414" i="28"/>
  <c r="Q415" i="28"/>
  <c r="Q416" i="28"/>
  <c r="Q417" i="28"/>
  <c r="Q418" i="28"/>
  <c r="Q419" i="28"/>
  <c r="Q420" i="28"/>
  <c r="Q421" i="28"/>
  <c r="Q422" i="28"/>
  <c r="Q423" i="28"/>
  <c r="Q424" i="28"/>
  <c r="Q425" i="28"/>
  <c r="Q426" i="28"/>
  <c r="Q427" i="28"/>
  <c r="Q428" i="28"/>
  <c r="Q429" i="28"/>
  <c r="Q430" i="28"/>
  <c r="Q431" i="28"/>
  <c r="Q432" i="28"/>
  <c r="Q433" i="28"/>
  <c r="Q434" i="28"/>
  <c r="Q435" i="28"/>
  <c r="Q436" i="28"/>
  <c r="Q437" i="28"/>
  <c r="Q438" i="28"/>
  <c r="Q439" i="28"/>
  <c r="Q440" i="28"/>
  <c r="Q441" i="28"/>
  <c r="Q442" i="28"/>
  <c r="Q443" i="28"/>
  <c r="Q444" i="28"/>
  <c r="Q445" i="28"/>
  <c r="Q446" i="28"/>
  <c r="Q447" i="28"/>
  <c r="Q448" i="28"/>
  <c r="Q449" i="28"/>
  <c r="Q450" i="28"/>
  <c r="Q451" i="28"/>
  <c r="Q452" i="28"/>
  <c r="Q453" i="28"/>
  <c r="Q454" i="28"/>
  <c r="Q455" i="28"/>
  <c r="Q456" i="28"/>
  <c r="Q457" i="28"/>
  <c r="Q458" i="28"/>
  <c r="Q459" i="28"/>
  <c r="Q460" i="28"/>
  <c r="Q461" i="28"/>
  <c r="Q462" i="28"/>
  <c r="Q463" i="28"/>
  <c r="Q464" i="28"/>
  <c r="Q465" i="28"/>
  <c r="Q466" i="28"/>
  <c r="Q467" i="28"/>
  <c r="Q468" i="28"/>
  <c r="Q469" i="28"/>
  <c r="Q470" i="28"/>
  <c r="Q471" i="28"/>
  <c r="Q472" i="28"/>
  <c r="Q473" i="28"/>
  <c r="Q474" i="28"/>
  <c r="Q475" i="28"/>
  <c r="Q476" i="28"/>
  <c r="Q477" i="28"/>
  <c r="Q478" i="28"/>
  <c r="Q479" i="28"/>
  <c r="Q480" i="28"/>
  <c r="Q481" i="28"/>
  <c r="Q482" i="28"/>
  <c r="Q483" i="28"/>
  <c r="Q484" i="28"/>
  <c r="Q485" i="28"/>
  <c r="Q486" i="28"/>
  <c r="Q487" i="28"/>
  <c r="Q488" i="28"/>
  <c r="Q489" i="28"/>
  <c r="Q490" i="28"/>
  <c r="Q491" i="28"/>
  <c r="Q492" i="28"/>
  <c r="Q493" i="28"/>
  <c r="Q494" i="28"/>
  <c r="Q496" i="28"/>
  <c r="Q497" i="28"/>
  <c r="Q498" i="28"/>
  <c r="Q499" i="28"/>
  <c r="V87" i="5"/>
  <c r="O65" i="34"/>
  <c r="S12" i="28"/>
  <c r="Q10" i="28"/>
  <c r="AG10" i="28" s="1" a="1"/>
  <c r="AG10" i="28" s="1"/>
  <c r="AH10" i="28" s="1"/>
  <c r="Q11" i="28"/>
  <c r="Q12" i="28"/>
  <c r="BO10" i="28"/>
  <c r="BP407" i="28"/>
  <c r="CS40" i="28"/>
  <c r="CS15" i="28"/>
  <c r="CS11" i="28"/>
  <c r="CR15" i="28"/>
  <c r="AT19" i="28"/>
  <c r="AT18" i="28"/>
  <c r="AT17" i="28"/>
  <c r="AT16" i="28"/>
  <c r="AT15" i="28"/>
  <c r="AT14" i="28"/>
  <c r="AT13" i="28"/>
  <c r="AT12" i="28"/>
  <c r="AT11" i="28"/>
  <c r="AT10" i="28"/>
  <c r="BP383" i="28"/>
  <c r="BP381" i="28"/>
  <c r="BP480" i="28"/>
  <c r="BP420" i="28"/>
  <c r="BQ420" i="28" s="1"/>
  <c r="BP384" i="28"/>
  <c r="BQ384" i="28" s="1"/>
  <c r="BP360" i="28"/>
  <c r="BQ360" i="28" s="1"/>
  <c r="BP336" i="28"/>
  <c r="BP228" i="28"/>
  <c r="BQ228" i="28" s="1"/>
  <c r="BP204" i="28"/>
  <c r="BP211" i="28"/>
  <c r="BP487" i="28"/>
  <c r="BP463" i="28"/>
  <c r="BP451" i="28"/>
  <c r="BP415" i="28"/>
  <c r="BP367" i="28"/>
  <c r="BQ367" i="28" s="1"/>
  <c r="BP319" i="28"/>
  <c r="BQ319" i="28" s="1"/>
  <c r="BP259" i="28"/>
  <c r="BQ259" i="28" s="1"/>
  <c r="BP247" i="28"/>
  <c r="BP234" i="28"/>
  <c r="BP474" i="28"/>
  <c r="BP378" i="28"/>
  <c r="BP354" i="28"/>
  <c r="BP436" i="28"/>
  <c r="BP388" i="28"/>
  <c r="BQ388" i="28" s="1"/>
  <c r="BP340" i="28"/>
  <c r="BP486" i="28"/>
  <c r="BQ486" i="28" s="1"/>
  <c r="BP402" i="28"/>
  <c r="BP366" i="28"/>
  <c r="BP217" i="28"/>
  <c r="BP205" i="28"/>
  <c r="BP312" i="28"/>
  <c r="BP252" i="28"/>
  <c r="BQ252" i="28" s="1"/>
  <c r="BP222" i="28"/>
  <c r="BQ222" i="28" s="1"/>
  <c r="BP210" i="28"/>
  <c r="BQ210" i="28" s="1"/>
  <c r="BP485" i="28"/>
  <c r="BP473" i="28"/>
  <c r="BP437" i="28"/>
  <c r="BP389" i="28"/>
  <c r="BP377" i="28"/>
  <c r="BP329" i="28"/>
  <c r="BP317" i="28"/>
  <c r="BP245" i="28"/>
  <c r="BP233" i="28"/>
  <c r="BQ233" i="28" s="1"/>
  <c r="BP479" i="28"/>
  <c r="BP455" i="28"/>
  <c r="BP359" i="28"/>
  <c r="BP409" i="28"/>
  <c r="BP337" i="28"/>
  <c r="BP349" i="28"/>
  <c r="BQ349" i="28" s="1"/>
  <c r="BP277" i="28"/>
  <c r="BQ277" i="28" s="1"/>
  <c r="BP318" i="28"/>
  <c r="BQ318" i="28" s="1"/>
  <c r="BP299" i="28"/>
  <c r="BQ299" i="28" s="1"/>
  <c r="BP261" i="28"/>
  <c r="BQ261" i="28" s="1"/>
  <c r="BP249" i="28"/>
  <c r="BP311" i="28"/>
  <c r="BP251" i="28"/>
  <c r="BQ251" i="28" s="1"/>
  <c r="BP313" i="28"/>
  <c r="BP241" i="28"/>
  <c r="BQ241" i="28" s="1"/>
  <c r="BP240" i="28"/>
  <c r="BQ240" i="28" s="1"/>
  <c r="V29" i="5"/>
  <c r="V129" i="5"/>
  <c r="V92" i="5"/>
  <c r="V91" i="5"/>
  <c r="V128" i="5"/>
  <c r="V261" i="5"/>
  <c r="V181" i="5"/>
  <c r="V253" i="5"/>
  <c r="V251" i="5"/>
  <c r="V250" i="5"/>
  <c r="V252" i="5"/>
  <c r="V217" i="5"/>
  <c r="V218" i="5"/>
  <c r="V13" i="5"/>
  <c r="V8" i="5"/>
  <c r="V223" i="5"/>
  <c r="B5" i="38"/>
  <c r="CL200" i="28"/>
  <c r="CL11" i="28"/>
  <c r="CP11" i="28"/>
  <c r="CL12" i="28"/>
  <c r="CP12" i="28"/>
  <c r="CL13" i="28"/>
  <c r="CP13" i="28"/>
  <c r="CL14" i="28"/>
  <c r="CP14" i="28"/>
  <c r="CL15" i="28"/>
  <c r="CP15" i="28"/>
  <c r="CL16" i="28"/>
  <c r="CP16" i="28"/>
  <c r="CL17" i="28"/>
  <c r="CP17" i="28"/>
  <c r="CL18" i="28"/>
  <c r="CP18" i="28"/>
  <c r="CL19" i="28"/>
  <c r="CL20" i="28"/>
  <c r="CL21" i="28"/>
  <c r="CL22" i="28"/>
  <c r="CL23" i="28"/>
  <c r="CL24" i="28"/>
  <c r="CL25" i="28"/>
  <c r="CL26" i="28"/>
  <c r="CL27" i="28"/>
  <c r="CL28" i="28"/>
  <c r="CL29" i="28"/>
  <c r="CL30" i="28"/>
  <c r="CL31" i="28"/>
  <c r="CL32" i="28"/>
  <c r="CL33" i="28"/>
  <c r="CL34" i="28"/>
  <c r="CL35" i="28"/>
  <c r="CL36" i="28"/>
  <c r="CL37" i="28"/>
  <c r="CL38" i="28"/>
  <c r="CL39" i="28"/>
  <c r="CL40" i="28"/>
  <c r="CL41" i="28"/>
  <c r="CL42" i="28"/>
  <c r="CL43" i="28"/>
  <c r="CL44" i="28"/>
  <c r="CL45" i="28"/>
  <c r="CL46" i="28"/>
  <c r="CL47" i="28"/>
  <c r="CL48" i="28"/>
  <c r="CL49" i="28"/>
  <c r="CL50" i="28"/>
  <c r="CL51" i="28"/>
  <c r="CL52" i="28"/>
  <c r="CL53" i="28"/>
  <c r="CL54" i="28"/>
  <c r="CL55" i="28"/>
  <c r="CL56" i="28"/>
  <c r="CL57" i="28"/>
  <c r="CL58" i="28"/>
  <c r="CL59" i="28"/>
  <c r="CL60" i="28"/>
  <c r="CL61" i="28"/>
  <c r="CL62" i="28"/>
  <c r="CL63" i="28"/>
  <c r="CL64" i="28"/>
  <c r="CL65" i="28"/>
  <c r="CL66" i="28"/>
  <c r="CL67" i="28"/>
  <c r="CL68" i="28"/>
  <c r="CL69" i="28"/>
  <c r="CL70" i="28"/>
  <c r="CL71" i="28"/>
  <c r="CL72" i="28"/>
  <c r="CL73" i="28"/>
  <c r="CL74" i="28"/>
  <c r="CL75" i="28"/>
  <c r="CL76" i="28"/>
  <c r="CL77" i="28"/>
  <c r="CL78" i="28"/>
  <c r="CL79" i="28"/>
  <c r="CL80" i="28"/>
  <c r="CL81" i="28"/>
  <c r="CL82" i="28"/>
  <c r="CL83" i="28"/>
  <c r="CL84" i="28"/>
  <c r="CL85" i="28"/>
  <c r="CL86" i="28"/>
  <c r="CL87" i="28"/>
  <c r="CL88" i="28"/>
  <c r="CL89" i="28"/>
  <c r="CL90" i="28"/>
  <c r="CL91" i="28"/>
  <c r="CL92" i="28"/>
  <c r="CL93" i="28"/>
  <c r="CL94" i="28"/>
  <c r="CL95" i="28"/>
  <c r="CL96" i="28"/>
  <c r="CL97" i="28"/>
  <c r="CL98" i="28"/>
  <c r="CL99" i="28"/>
  <c r="CL100" i="28"/>
  <c r="CL101" i="28"/>
  <c r="CL102" i="28"/>
  <c r="CL103" i="28"/>
  <c r="CL104" i="28"/>
  <c r="CL105" i="28"/>
  <c r="CL106" i="28"/>
  <c r="CL107" i="28"/>
  <c r="CL108" i="28"/>
  <c r="CL109" i="28"/>
  <c r="CL110" i="28"/>
  <c r="CL111" i="28"/>
  <c r="CL112" i="28"/>
  <c r="CL113" i="28"/>
  <c r="CL114" i="28"/>
  <c r="CL115" i="28"/>
  <c r="CL116" i="28"/>
  <c r="CL117" i="28"/>
  <c r="CL118" i="28"/>
  <c r="CL119" i="28"/>
  <c r="CL120" i="28"/>
  <c r="CL121" i="28"/>
  <c r="CL122" i="28"/>
  <c r="CL123" i="28"/>
  <c r="CL124" i="28"/>
  <c r="CL125" i="28"/>
  <c r="CL126" i="28"/>
  <c r="CL127" i="28"/>
  <c r="CL128" i="28"/>
  <c r="CL129" i="28"/>
  <c r="CL130" i="28"/>
  <c r="CL131" i="28"/>
  <c r="CL132" i="28"/>
  <c r="CL133" i="28"/>
  <c r="CL134" i="28"/>
  <c r="CL135" i="28"/>
  <c r="CL136" i="28"/>
  <c r="CL137" i="28"/>
  <c r="CL138" i="28"/>
  <c r="CL139" i="28"/>
  <c r="CL140" i="28"/>
  <c r="CL141" i="28"/>
  <c r="CL142" i="28"/>
  <c r="CL143" i="28"/>
  <c r="CL144" i="28"/>
  <c r="CL145" i="28"/>
  <c r="CL146" i="28"/>
  <c r="CL147" i="28"/>
  <c r="CL148" i="28"/>
  <c r="CL149" i="28"/>
  <c r="CL150" i="28"/>
  <c r="CL151" i="28"/>
  <c r="CL152" i="28"/>
  <c r="CL153" i="28"/>
  <c r="CL154" i="28"/>
  <c r="CL155" i="28"/>
  <c r="CL156" i="28"/>
  <c r="CL157" i="28"/>
  <c r="CL158" i="28"/>
  <c r="CL159" i="28"/>
  <c r="CL160" i="28"/>
  <c r="CL161" i="28"/>
  <c r="CL162" i="28"/>
  <c r="CL163" i="28"/>
  <c r="CL164" i="28"/>
  <c r="CL165" i="28"/>
  <c r="CL166" i="28"/>
  <c r="CL167" i="28"/>
  <c r="CL168" i="28"/>
  <c r="CL169" i="28"/>
  <c r="CL170" i="28"/>
  <c r="CL171" i="28"/>
  <c r="CL172" i="28"/>
  <c r="CL173" i="28"/>
  <c r="CL174" i="28"/>
  <c r="CL175" i="28"/>
  <c r="CL176" i="28"/>
  <c r="CL177" i="28"/>
  <c r="CL178" i="28"/>
  <c r="CL179" i="28"/>
  <c r="CL180" i="28"/>
  <c r="CL181" i="28"/>
  <c r="CL182" i="28"/>
  <c r="CL183" i="28"/>
  <c r="CL184" i="28"/>
  <c r="CL185" i="28"/>
  <c r="CL186" i="28"/>
  <c r="CL187" i="28"/>
  <c r="CL188" i="28"/>
  <c r="CL189" i="28"/>
  <c r="CL190" i="28"/>
  <c r="CL191" i="28"/>
  <c r="CL192" i="28"/>
  <c r="CL193" i="28"/>
  <c r="CL194" i="28"/>
  <c r="CL195" i="28"/>
  <c r="CL196" i="28"/>
  <c r="CL197" i="28"/>
  <c r="CL198" i="28"/>
  <c r="CL199" i="28"/>
  <c r="CL10" i="28"/>
  <c r="CP10" i="28"/>
  <c r="O163" i="34"/>
  <c r="O61" i="34"/>
  <c r="CK25" i="28"/>
  <c r="S16" i="28"/>
  <c r="S17" i="28"/>
  <c r="S18" i="28"/>
  <c r="S19" i="28"/>
  <c r="S20" i="28"/>
  <c r="S21" i="28"/>
  <c r="S22" i="28"/>
  <c r="S23" i="28"/>
  <c r="S24" i="28"/>
  <c r="S25" i="28"/>
  <c r="S26" i="28"/>
  <c r="S27" i="28"/>
  <c r="S28" i="28"/>
  <c r="S29" i="28"/>
  <c r="S30" i="28"/>
  <c r="S31" i="28"/>
  <c r="S32" i="28"/>
  <c r="S33" i="28"/>
  <c r="S34" i="28"/>
  <c r="S35" i="28"/>
  <c r="S36" i="28"/>
  <c r="S37" i="28"/>
  <c r="S38" i="28"/>
  <c r="S39" i="28"/>
  <c r="S40" i="28"/>
  <c r="S41" i="28"/>
  <c r="S42" i="28"/>
  <c r="S43" i="28"/>
  <c r="S44" i="28"/>
  <c r="S45" i="28"/>
  <c r="S46" i="28"/>
  <c r="S47" i="28"/>
  <c r="S48" i="28"/>
  <c r="S49" i="28"/>
  <c r="S50" i="28"/>
  <c r="S51" i="28"/>
  <c r="S52" i="28"/>
  <c r="S53" i="28"/>
  <c r="S54" i="28"/>
  <c r="S55" i="28"/>
  <c r="S56" i="28"/>
  <c r="S57" i="28"/>
  <c r="S58" i="28"/>
  <c r="S59" i="28"/>
  <c r="S60" i="28"/>
  <c r="S61" i="28"/>
  <c r="S62" i="28"/>
  <c r="S63" i="28"/>
  <c r="S64" i="28"/>
  <c r="S65" i="28"/>
  <c r="S66" i="28"/>
  <c r="S67" i="28"/>
  <c r="S68" i="28"/>
  <c r="S69" i="28"/>
  <c r="S70" i="28"/>
  <c r="S71" i="28"/>
  <c r="S72" i="28"/>
  <c r="S73" i="28"/>
  <c r="S74" i="28"/>
  <c r="S75" i="28"/>
  <c r="S76" i="28"/>
  <c r="S77" i="28"/>
  <c r="S78" i="28"/>
  <c r="S79" i="28"/>
  <c r="S80" i="28"/>
  <c r="S81" i="28"/>
  <c r="S82" i="28"/>
  <c r="S83" i="28"/>
  <c r="S84" i="28"/>
  <c r="S85" i="28"/>
  <c r="S86" i="28"/>
  <c r="S87" i="28"/>
  <c r="S88" i="28"/>
  <c r="S89" i="28"/>
  <c r="S90" i="28"/>
  <c r="S91" i="28"/>
  <c r="S92" i="28"/>
  <c r="S93" i="28"/>
  <c r="S94" i="28"/>
  <c r="S95" i="28"/>
  <c r="S96" i="28"/>
  <c r="S97" i="28"/>
  <c r="S98" i="28"/>
  <c r="S99" i="28"/>
  <c r="S100" i="28"/>
  <c r="S101" i="28"/>
  <c r="S102" i="28"/>
  <c r="S103" i="28"/>
  <c r="S104" i="28"/>
  <c r="S105" i="28"/>
  <c r="S106" i="28"/>
  <c r="S107" i="28"/>
  <c r="S108" i="28"/>
  <c r="S109" i="28"/>
  <c r="S110" i="28"/>
  <c r="S111" i="28"/>
  <c r="S112" i="28"/>
  <c r="S113" i="28"/>
  <c r="S114" i="28"/>
  <c r="S115" i="28"/>
  <c r="S116" i="28"/>
  <c r="S117" i="28"/>
  <c r="S118" i="28"/>
  <c r="S119" i="28"/>
  <c r="S120" i="28"/>
  <c r="S121" i="28"/>
  <c r="S122" i="28"/>
  <c r="S123" i="28"/>
  <c r="S124" i="28"/>
  <c r="S125" i="28"/>
  <c r="S126" i="28"/>
  <c r="S127" i="28"/>
  <c r="S128" i="28"/>
  <c r="S129" i="28"/>
  <c r="S130" i="28"/>
  <c r="S131" i="28"/>
  <c r="S132" i="28"/>
  <c r="S133" i="28"/>
  <c r="S134" i="28"/>
  <c r="S135" i="28"/>
  <c r="S136" i="28"/>
  <c r="S137" i="28"/>
  <c r="S138" i="28"/>
  <c r="S139" i="28"/>
  <c r="S140" i="28"/>
  <c r="S141" i="28"/>
  <c r="S142" i="28"/>
  <c r="S143" i="28"/>
  <c r="S144" i="28"/>
  <c r="S145" i="28"/>
  <c r="S146" i="28"/>
  <c r="S147" i="28"/>
  <c r="S148" i="28"/>
  <c r="S149" i="28"/>
  <c r="S150" i="28"/>
  <c r="S151" i="28"/>
  <c r="S152" i="28"/>
  <c r="S153" i="28"/>
  <c r="S154" i="28"/>
  <c r="S155" i="28"/>
  <c r="S156" i="28"/>
  <c r="S157" i="28"/>
  <c r="S158" i="28"/>
  <c r="S159" i="28"/>
  <c r="S160" i="28"/>
  <c r="S161" i="28"/>
  <c r="S162" i="28"/>
  <c r="S163" i="28"/>
  <c r="S164" i="28"/>
  <c r="S165" i="28"/>
  <c r="S166" i="28"/>
  <c r="S167" i="28"/>
  <c r="S168" i="28"/>
  <c r="S169" i="28"/>
  <c r="S170" i="28"/>
  <c r="S171" i="28"/>
  <c r="S172" i="28"/>
  <c r="S173" i="28"/>
  <c r="S174" i="28"/>
  <c r="S175" i="28"/>
  <c r="S176" i="28"/>
  <c r="S177" i="28"/>
  <c r="S178" i="28"/>
  <c r="S179" i="28"/>
  <c r="S180" i="28"/>
  <c r="S181" i="28"/>
  <c r="S182" i="28"/>
  <c r="S183" i="28"/>
  <c r="S184" i="28"/>
  <c r="S185" i="28"/>
  <c r="S186" i="28"/>
  <c r="S187" i="28"/>
  <c r="S188" i="28"/>
  <c r="S189" i="28"/>
  <c r="S190" i="28"/>
  <c r="S191" i="28"/>
  <c r="S192" i="28"/>
  <c r="S193" i="28"/>
  <c r="S194" i="28"/>
  <c r="S195" i="28"/>
  <c r="S196" i="28"/>
  <c r="S197" i="28"/>
  <c r="S198" i="28"/>
  <c r="S199" i="28"/>
  <c r="S200" i="28"/>
  <c r="S11" i="28"/>
  <c r="S13" i="28"/>
  <c r="S14" i="28"/>
  <c r="S15" i="28"/>
  <c r="G7" i="35"/>
  <c r="G8" i="35"/>
  <c r="G9" i="35"/>
  <c r="G10" i="35"/>
  <c r="G11" i="35"/>
  <c r="G12" i="35"/>
  <c r="G13" i="35"/>
  <c r="G14" i="35"/>
  <c r="G15" i="35"/>
  <c r="G16" i="35"/>
  <c r="G17" i="35"/>
  <c r="G18" i="35"/>
  <c r="G19" i="35"/>
  <c r="G20" i="35"/>
  <c r="G21" i="35"/>
  <c r="G22" i="35"/>
  <c r="G23" i="35"/>
  <c r="G24" i="35"/>
  <c r="G25" i="35"/>
  <c r="G26" i="35"/>
  <c r="G27" i="35"/>
  <c r="G28" i="35"/>
  <c r="G29" i="35"/>
  <c r="G30" i="35"/>
  <c r="G31" i="35"/>
  <c r="G32" i="35"/>
  <c r="G33" i="35"/>
  <c r="G34" i="35"/>
  <c r="G35" i="35"/>
  <c r="G36" i="35"/>
  <c r="G37" i="35"/>
  <c r="G38" i="35"/>
  <c r="G39" i="35"/>
  <c r="G40" i="35"/>
  <c r="G41" i="35"/>
  <c r="G42" i="35"/>
  <c r="G43" i="35"/>
  <c r="G44" i="35"/>
  <c r="G45" i="35"/>
  <c r="G46" i="35"/>
  <c r="G47" i="35"/>
  <c r="G48" i="35"/>
  <c r="G49" i="35"/>
  <c r="G50" i="35"/>
  <c r="G51" i="35"/>
  <c r="G52" i="35"/>
  <c r="G53" i="35"/>
  <c r="G54" i="35"/>
  <c r="G55" i="35"/>
  <c r="G56" i="35"/>
  <c r="G57" i="35"/>
  <c r="G58" i="35"/>
  <c r="G59" i="35"/>
  <c r="G60" i="35"/>
  <c r="G61" i="35"/>
  <c r="G62" i="35"/>
  <c r="G63" i="35"/>
  <c r="G64" i="35"/>
  <c r="G65" i="35"/>
  <c r="G66" i="35"/>
  <c r="G67" i="35"/>
  <c r="G68" i="35"/>
  <c r="G69" i="35"/>
  <c r="G70" i="35"/>
  <c r="G71" i="35"/>
  <c r="G72" i="35"/>
  <c r="G73" i="35"/>
  <c r="G74" i="35"/>
  <c r="G75" i="35"/>
  <c r="G76" i="35"/>
  <c r="G77" i="35"/>
  <c r="G78" i="35"/>
  <c r="G79" i="35"/>
  <c r="G80" i="35"/>
  <c r="G81" i="35"/>
  <c r="G82" i="35"/>
  <c r="G83" i="35"/>
  <c r="G84" i="35"/>
  <c r="G85" i="35"/>
  <c r="G86" i="35"/>
  <c r="G87" i="35"/>
  <c r="G88" i="35"/>
  <c r="G89" i="35"/>
  <c r="G90" i="35"/>
  <c r="G91" i="35"/>
  <c r="G92" i="35"/>
  <c r="G93" i="35"/>
  <c r="G94" i="35"/>
  <c r="G95" i="35"/>
  <c r="G96" i="35"/>
  <c r="G97" i="35"/>
  <c r="G98" i="35"/>
  <c r="G99" i="35"/>
  <c r="G100" i="35"/>
  <c r="G101" i="35"/>
  <c r="G102" i="35"/>
  <c r="G103" i="35"/>
  <c r="G104" i="35"/>
  <c r="G105" i="35"/>
  <c r="G106" i="35"/>
  <c r="G107" i="35"/>
  <c r="G108" i="35"/>
  <c r="G109" i="35"/>
  <c r="G110" i="35"/>
  <c r="G111" i="35"/>
  <c r="G112" i="35"/>
  <c r="G113" i="35"/>
  <c r="G114" i="35"/>
  <c r="G115" i="35"/>
  <c r="G116" i="35"/>
  <c r="G117" i="35"/>
  <c r="G118" i="35"/>
  <c r="G119" i="35"/>
  <c r="G120" i="35"/>
  <c r="G121" i="35"/>
  <c r="G122" i="35"/>
  <c r="G123" i="35"/>
  <c r="G124" i="35"/>
  <c r="G125" i="35"/>
  <c r="G126" i="35"/>
  <c r="G127" i="35"/>
  <c r="G128" i="35"/>
  <c r="G129" i="35"/>
  <c r="G130" i="35"/>
  <c r="G131" i="35"/>
  <c r="G132" i="35"/>
  <c r="G133" i="35"/>
  <c r="G134" i="35"/>
  <c r="G135" i="35"/>
  <c r="G136" i="35"/>
  <c r="G137" i="35"/>
  <c r="G138" i="35"/>
  <c r="G139" i="35"/>
  <c r="G140" i="35"/>
  <c r="G141" i="35"/>
  <c r="G142" i="35"/>
  <c r="G143" i="35"/>
  <c r="G144" i="35"/>
  <c r="G145" i="35"/>
  <c r="G146" i="35"/>
  <c r="G147" i="35"/>
  <c r="G148" i="35"/>
  <c r="G149" i="35"/>
  <c r="G150" i="35"/>
  <c r="G151" i="35"/>
  <c r="G152" i="35"/>
  <c r="G153" i="35"/>
  <c r="G154" i="35"/>
  <c r="G155" i="35"/>
  <c r="G156" i="35"/>
  <c r="G157" i="35"/>
  <c r="G158" i="35"/>
  <c r="G159" i="35"/>
  <c r="G160" i="35"/>
  <c r="G161" i="35"/>
  <c r="G162" i="35"/>
  <c r="G163" i="35"/>
  <c r="G164" i="35"/>
  <c r="G165" i="35"/>
  <c r="G166" i="35"/>
  <c r="G167" i="35"/>
  <c r="G168" i="35"/>
  <c r="G169" i="35"/>
  <c r="G170" i="35"/>
  <c r="G171" i="35"/>
  <c r="G172" i="35"/>
  <c r="G173" i="35"/>
  <c r="G174" i="35"/>
  <c r="G175" i="35"/>
  <c r="G176" i="35"/>
  <c r="G177" i="35"/>
  <c r="G178" i="35"/>
  <c r="G179" i="35"/>
  <c r="G180" i="35"/>
  <c r="G181" i="35"/>
  <c r="G182" i="35"/>
  <c r="G183" i="35"/>
  <c r="G184" i="35"/>
  <c r="G185" i="35"/>
  <c r="G186" i="35"/>
  <c r="G187" i="35"/>
  <c r="G188" i="35"/>
  <c r="G189" i="35"/>
  <c r="G190" i="35"/>
  <c r="G191" i="35"/>
  <c r="G192" i="35"/>
  <c r="G193" i="35"/>
  <c r="G194" i="35"/>
  <c r="G195" i="35"/>
  <c r="G196" i="35"/>
  <c r="G197" i="35"/>
  <c r="G198" i="35"/>
  <c r="G199" i="35"/>
  <c r="G200" i="35"/>
  <c r="G201" i="35"/>
  <c r="G202" i="35"/>
  <c r="G203" i="35"/>
  <c r="G204" i="35"/>
  <c r="G205" i="35"/>
  <c r="G206" i="35"/>
  <c r="G207" i="35"/>
  <c r="G208" i="35"/>
  <c r="G209" i="35"/>
  <c r="G210" i="35"/>
  <c r="G211" i="35"/>
  <c r="G212" i="35"/>
  <c r="G213" i="35"/>
  <c r="G214" i="35"/>
  <c r="G215" i="35"/>
  <c r="G216" i="35"/>
  <c r="G217" i="35"/>
  <c r="G218" i="35"/>
  <c r="G219" i="35"/>
  <c r="G220" i="35"/>
  <c r="G221" i="35"/>
  <c r="G222" i="35"/>
  <c r="G223" i="35"/>
  <c r="G224" i="35"/>
  <c r="G225" i="35"/>
  <c r="G226" i="35"/>
  <c r="G227" i="35"/>
  <c r="G228" i="35"/>
  <c r="G229" i="35"/>
  <c r="G230" i="35"/>
  <c r="G231" i="35"/>
  <c r="G232" i="35"/>
  <c r="G233" i="35"/>
  <c r="G234" i="35"/>
  <c r="G235" i="35"/>
  <c r="G236" i="35"/>
  <c r="G237" i="35"/>
  <c r="G238" i="35"/>
  <c r="G239" i="35"/>
  <c r="G240" i="35"/>
  <c r="G241" i="35"/>
  <c r="G242" i="35"/>
  <c r="G243" i="35"/>
  <c r="G244" i="35"/>
  <c r="G245" i="35"/>
  <c r="G246" i="35"/>
  <c r="G247" i="35"/>
  <c r="G248" i="35"/>
  <c r="G249" i="35"/>
  <c r="G250" i="35"/>
  <c r="G251" i="35"/>
  <c r="G252" i="35"/>
  <c r="G253" i="35"/>
  <c r="G254" i="35"/>
  <c r="G255" i="35"/>
  <c r="G256" i="35"/>
  <c r="G257" i="35"/>
  <c r="G258" i="35"/>
  <c r="G259" i="35"/>
  <c r="G260" i="35"/>
  <c r="G261" i="35"/>
  <c r="G262" i="35"/>
  <c r="G263" i="35"/>
  <c r="G264" i="35"/>
  <c r="G265" i="35"/>
  <c r="G266" i="35"/>
  <c r="G267" i="35"/>
  <c r="G268" i="35"/>
  <c r="G269" i="35"/>
  <c r="G270" i="35"/>
  <c r="G271" i="35"/>
  <c r="G272" i="35"/>
  <c r="G273" i="35"/>
  <c r="G274" i="35"/>
  <c r="G275" i="35"/>
  <c r="G276" i="35"/>
  <c r="G277" i="35"/>
  <c r="G278" i="35"/>
  <c r="G279" i="35"/>
  <c r="G280" i="35"/>
  <c r="G281" i="35"/>
  <c r="G282" i="35"/>
  <c r="G283" i="35"/>
  <c r="G284" i="35"/>
  <c r="G285" i="35"/>
  <c r="G286" i="35"/>
  <c r="G287" i="35"/>
  <c r="G288" i="35"/>
  <c r="G289" i="35"/>
  <c r="G290" i="35"/>
  <c r="G291" i="35"/>
  <c r="G292" i="35"/>
  <c r="G293" i="35"/>
  <c r="G294" i="35"/>
  <c r="G295" i="35"/>
  <c r="G296" i="35"/>
  <c r="G297" i="35"/>
  <c r="G298" i="35"/>
  <c r="G299" i="35"/>
  <c r="G300" i="35"/>
  <c r="G301" i="35"/>
  <c r="G302" i="35"/>
  <c r="G303" i="35"/>
  <c r="G304" i="35"/>
  <c r="G305" i="35"/>
  <c r="G306" i="35"/>
  <c r="G307" i="35"/>
  <c r="G308" i="35"/>
  <c r="G309" i="35"/>
  <c r="G310" i="35"/>
  <c r="G311" i="35"/>
  <c r="G312" i="35"/>
  <c r="G313" i="35"/>
  <c r="G314" i="35"/>
  <c r="G315" i="35"/>
  <c r="G316" i="35"/>
  <c r="G6" i="35"/>
  <c r="G6" i="24"/>
  <c r="G7" i="24"/>
  <c r="G8" i="24"/>
  <c r="G9" i="24"/>
  <c r="G10" i="24"/>
  <c r="G11" i="24"/>
  <c r="G12" i="24"/>
  <c r="G13" i="24"/>
  <c r="G14" i="24"/>
  <c r="G15" i="24"/>
  <c r="G16" i="24"/>
  <c r="G17" i="24"/>
  <c r="G18" i="24"/>
  <c r="G19" i="24"/>
  <c r="G20" i="24"/>
  <c r="G21" i="24"/>
  <c r="G22" i="24"/>
  <c r="G23" i="24"/>
  <c r="G24" i="24"/>
  <c r="G25" i="24"/>
  <c r="G26" i="24"/>
  <c r="G27" i="24"/>
  <c r="G28" i="24"/>
  <c r="G29" i="24"/>
  <c r="G30" i="24"/>
  <c r="G31" i="24"/>
  <c r="G32" i="24"/>
  <c r="G33" i="24"/>
  <c r="G34" i="24"/>
  <c r="G35" i="24"/>
  <c r="G36" i="24"/>
  <c r="G37" i="24"/>
  <c r="G38" i="24"/>
  <c r="G39" i="24"/>
  <c r="G40" i="24"/>
  <c r="G41" i="24"/>
  <c r="G42" i="24"/>
  <c r="G43" i="24"/>
  <c r="G44" i="24"/>
  <c r="G45" i="24"/>
  <c r="G46" i="24"/>
  <c r="G47" i="24"/>
  <c r="G48" i="24"/>
  <c r="G49" i="24"/>
  <c r="G50" i="24"/>
  <c r="G51" i="24"/>
  <c r="G52" i="24"/>
  <c r="G53" i="24"/>
  <c r="G54" i="24"/>
  <c r="G55" i="24"/>
  <c r="G56" i="24"/>
  <c r="G57" i="24"/>
  <c r="G58" i="24"/>
  <c r="G59" i="24"/>
  <c r="G60" i="24"/>
  <c r="G61" i="24"/>
  <c r="G62" i="24"/>
  <c r="G63" i="24"/>
  <c r="G64" i="24"/>
  <c r="G65" i="24"/>
  <c r="G66" i="24"/>
  <c r="G67" i="24"/>
  <c r="G68" i="24"/>
  <c r="G69" i="24"/>
  <c r="G70" i="24"/>
  <c r="G71" i="24"/>
  <c r="G72" i="24"/>
  <c r="G73" i="24"/>
  <c r="G74" i="24"/>
  <c r="G75" i="24"/>
  <c r="G76" i="24"/>
  <c r="G77" i="24"/>
  <c r="G78" i="24"/>
  <c r="G79" i="24"/>
  <c r="G80" i="24"/>
  <c r="G81" i="24"/>
  <c r="G82" i="24"/>
  <c r="G83" i="24"/>
  <c r="G84" i="24"/>
  <c r="G85" i="24"/>
  <c r="G86" i="24"/>
  <c r="G87" i="24"/>
  <c r="G88" i="24"/>
  <c r="G89" i="24"/>
  <c r="G90" i="24"/>
  <c r="G91" i="24"/>
  <c r="G92" i="24"/>
  <c r="G93" i="24"/>
  <c r="G94" i="24"/>
  <c r="G95" i="24"/>
  <c r="G96" i="24"/>
  <c r="G97" i="24"/>
  <c r="G98" i="24"/>
  <c r="G99" i="24"/>
  <c r="G100" i="24"/>
  <c r="G101" i="24"/>
  <c r="G102" i="24"/>
  <c r="G103" i="24"/>
  <c r="G104" i="24"/>
  <c r="G105" i="24"/>
  <c r="G106" i="24"/>
  <c r="G107" i="24"/>
  <c r="G108" i="24"/>
  <c r="G109" i="24"/>
  <c r="G110" i="24"/>
  <c r="G111" i="24"/>
  <c r="G112" i="24"/>
  <c r="G113" i="24"/>
  <c r="G114" i="24"/>
  <c r="G115" i="24"/>
  <c r="G116" i="24"/>
  <c r="G117" i="24"/>
  <c r="G118" i="24"/>
  <c r="G119" i="24"/>
  <c r="G120" i="24"/>
  <c r="G121" i="24"/>
  <c r="G122" i="24"/>
  <c r="G123" i="24"/>
  <c r="G124" i="24"/>
  <c r="G125" i="24"/>
  <c r="G126" i="24"/>
  <c r="G127" i="24"/>
  <c r="G128" i="24"/>
  <c r="G129" i="24"/>
  <c r="G130" i="24"/>
  <c r="G131" i="24"/>
  <c r="G132" i="24"/>
  <c r="G133" i="24"/>
  <c r="G134" i="24"/>
  <c r="G135" i="24"/>
  <c r="G136" i="24"/>
  <c r="G137" i="24"/>
  <c r="G138" i="24"/>
  <c r="G139" i="24"/>
  <c r="G140" i="24"/>
  <c r="G141" i="24"/>
  <c r="G142" i="24"/>
  <c r="G143" i="24"/>
  <c r="G144" i="24"/>
  <c r="G145" i="24"/>
  <c r="G146" i="24"/>
  <c r="G147" i="24"/>
  <c r="G148" i="24"/>
  <c r="G149" i="24"/>
  <c r="G150" i="24"/>
  <c r="G151" i="24"/>
  <c r="G152" i="24"/>
  <c r="G153" i="24"/>
  <c r="G154" i="24"/>
  <c r="G155" i="24"/>
  <c r="G156" i="24"/>
  <c r="G157" i="24"/>
  <c r="G158" i="24"/>
  <c r="G159" i="24"/>
  <c r="G160" i="24"/>
  <c r="G161" i="24"/>
  <c r="G162" i="24"/>
  <c r="G163" i="24"/>
  <c r="G164" i="24"/>
  <c r="G165" i="24"/>
  <c r="G166" i="24"/>
  <c r="G167" i="24"/>
  <c r="G168" i="24"/>
  <c r="G169" i="24"/>
  <c r="G170" i="24"/>
  <c r="G171" i="24"/>
  <c r="G172" i="24"/>
  <c r="G173" i="24"/>
  <c r="G174" i="24"/>
  <c r="G175" i="24"/>
  <c r="G176" i="24"/>
  <c r="G177" i="24"/>
  <c r="G178" i="24"/>
  <c r="G179" i="24"/>
  <c r="G180" i="24"/>
  <c r="G181" i="24"/>
  <c r="G182" i="24"/>
  <c r="G183" i="24"/>
  <c r="G184" i="24"/>
  <c r="G185" i="24"/>
  <c r="G186" i="24"/>
  <c r="G187" i="24"/>
  <c r="G188" i="24"/>
  <c r="G189" i="24"/>
  <c r="G190" i="24"/>
  <c r="G191" i="24"/>
  <c r="G192" i="24"/>
  <c r="G193" i="24"/>
  <c r="G194" i="24"/>
  <c r="G195" i="24"/>
  <c r="G196" i="24"/>
  <c r="G197" i="24"/>
  <c r="G198" i="24"/>
  <c r="G199" i="24"/>
  <c r="G200" i="24"/>
  <c r="G201" i="24"/>
  <c r="G202" i="24"/>
  <c r="G203" i="24"/>
  <c r="G204" i="24"/>
  <c r="G205" i="24"/>
  <c r="G206" i="24"/>
  <c r="G207" i="24"/>
  <c r="G208" i="24"/>
  <c r="G209" i="24"/>
  <c r="G210" i="24"/>
  <c r="G211" i="24"/>
  <c r="G212" i="24"/>
  <c r="G213" i="24"/>
  <c r="G214" i="24"/>
  <c r="G215" i="24"/>
  <c r="G216" i="24"/>
  <c r="G217" i="24"/>
  <c r="G218" i="24"/>
  <c r="G219" i="24"/>
  <c r="G220" i="24"/>
  <c r="G221" i="24"/>
  <c r="G222" i="24"/>
  <c r="G223" i="24"/>
  <c r="G224" i="24"/>
  <c r="G225" i="24"/>
  <c r="G226" i="24"/>
  <c r="G227" i="24"/>
  <c r="G228" i="24"/>
  <c r="G229" i="24"/>
  <c r="G230" i="24"/>
  <c r="G231" i="24"/>
  <c r="G232" i="24"/>
  <c r="G233" i="24"/>
  <c r="G234" i="24"/>
  <c r="G235" i="24"/>
  <c r="G236" i="24"/>
  <c r="G237" i="24"/>
  <c r="G238" i="24"/>
  <c r="G239" i="24"/>
  <c r="G240" i="24"/>
  <c r="G241" i="24"/>
  <c r="G242" i="24"/>
  <c r="G243" i="24"/>
  <c r="G244" i="24"/>
  <c r="G245" i="24"/>
  <c r="G246" i="24"/>
  <c r="G247" i="24"/>
  <c r="G248" i="24"/>
  <c r="G249" i="24"/>
  <c r="G250" i="24"/>
  <c r="G251" i="24"/>
  <c r="G252" i="24"/>
  <c r="G253" i="24"/>
  <c r="G254" i="24"/>
  <c r="G255" i="24"/>
  <c r="G256" i="24"/>
  <c r="G257" i="24"/>
  <c r="G258" i="24"/>
  <c r="G259" i="24"/>
  <c r="G260" i="24"/>
  <c r="G261" i="24"/>
  <c r="G262" i="24"/>
  <c r="G263" i="24"/>
  <c r="G264" i="24"/>
  <c r="G265" i="24"/>
  <c r="G266" i="24"/>
  <c r="G267" i="24"/>
  <c r="G268" i="24"/>
  <c r="G269" i="24"/>
  <c r="G270" i="24"/>
  <c r="G271" i="24"/>
  <c r="G272" i="24"/>
  <c r="G273" i="24"/>
  <c r="G274" i="24"/>
  <c r="G275" i="24"/>
  <c r="G276" i="24"/>
  <c r="G277" i="24"/>
  <c r="G278" i="24"/>
  <c r="G279" i="24"/>
  <c r="G280" i="24"/>
  <c r="G281" i="24"/>
  <c r="G282" i="24"/>
  <c r="G283" i="24"/>
  <c r="G284" i="24"/>
  <c r="G285" i="24"/>
  <c r="G286" i="24"/>
  <c r="G287" i="24"/>
  <c r="G288" i="24"/>
  <c r="G289" i="24"/>
  <c r="G290" i="24"/>
  <c r="G291" i="24"/>
  <c r="G292" i="24"/>
  <c r="G293" i="24"/>
  <c r="G294" i="24"/>
  <c r="G295" i="24"/>
  <c r="G296" i="24"/>
  <c r="G297" i="24"/>
  <c r="G298" i="24"/>
  <c r="G299" i="24"/>
  <c r="G300" i="24"/>
  <c r="G301" i="24"/>
  <c r="G302" i="24"/>
  <c r="G303" i="24"/>
  <c r="G304" i="24"/>
  <c r="G305" i="24"/>
  <c r="G306" i="24"/>
  <c r="G307" i="24"/>
  <c r="G308" i="24"/>
  <c r="G309" i="24"/>
  <c r="G310" i="24"/>
  <c r="G311" i="24"/>
  <c r="G312" i="24"/>
  <c r="G313" i="24"/>
  <c r="G314" i="24"/>
  <c r="G315" i="24"/>
  <c r="G316" i="24"/>
  <c r="G317" i="24"/>
  <c r="G318" i="24"/>
  <c r="G319" i="24"/>
  <c r="G320" i="24"/>
  <c r="G321" i="24"/>
  <c r="G322" i="24"/>
  <c r="G323" i="24"/>
  <c r="G324" i="24"/>
  <c r="G325" i="24"/>
  <c r="G326" i="24"/>
  <c r="G327" i="24"/>
  <c r="G328" i="24"/>
  <c r="G329" i="24"/>
  <c r="G330" i="24"/>
  <c r="G331" i="24"/>
  <c r="G332" i="24"/>
  <c r="G333" i="24"/>
  <c r="G334" i="24"/>
  <c r="G335" i="24"/>
  <c r="G336" i="24"/>
  <c r="G337" i="24"/>
  <c r="G338" i="24"/>
  <c r="G339" i="24"/>
  <c r="G340" i="24"/>
  <c r="G341" i="24"/>
  <c r="G342" i="24"/>
  <c r="G343" i="24"/>
  <c r="G344" i="24"/>
  <c r="G345" i="24"/>
  <c r="G346" i="24"/>
  <c r="G347" i="24"/>
  <c r="G348" i="24"/>
  <c r="G349" i="24"/>
  <c r="G350" i="24"/>
  <c r="G351" i="24"/>
  <c r="G352" i="24"/>
  <c r="G353" i="24"/>
  <c r="G354" i="24"/>
  <c r="G355" i="24"/>
  <c r="G356" i="24"/>
  <c r="G357" i="24"/>
  <c r="G358" i="24"/>
  <c r="G359" i="24"/>
  <c r="G360" i="24"/>
  <c r="G361" i="24"/>
  <c r="G362" i="24"/>
  <c r="G363" i="24"/>
  <c r="G364" i="24"/>
  <c r="G365" i="24"/>
  <c r="G366" i="24"/>
  <c r="G367" i="24"/>
  <c r="G368" i="24"/>
  <c r="G369" i="24"/>
  <c r="G370" i="24"/>
  <c r="G371" i="24"/>
  <c r="G372" i="24"/>
  <c r="G373" i="24"/>
  <c r="G374" i="24"/>
  <c r="G375" i="24"/>
  <c r="G376" i="24"/>
  <c r="G377" i="24"/>
  <c r="G378" i="24"/>
  <c r="G379" i="24"/>
  <c r="G380" i="24"/>
  <c r="G381" i="24"/>
  <c r="G382" i="24"/>
  <c r="G383" i="24"/>
  <c r="G384" i="24"/>
  <c r="G385" i="24"/>
  <c r="G386" i="24"/>
  <c r="G387" i="24"/>
  <c r="G388" i="24"/>
  <c r="G389" i="24"/>
  <c r="G390" i="24"/>
  <c r="G391" i="24"/>
  <c r="G392" i="24"/>
  <c r="G393" i="24"/>
  <c r="G394" i="24"/>
  <c r="G395" i="24"/>
  <c r="G396" i="24"/>
  <c r="G397" i="24"/>
  <c r="G398" i="24"/>
  <c r="G399" i="24"/>
  <c r="G400" i="24"/>
  <c r="G401" i="24"/>
  <c r="G402" i="24"/>
  <c r="G403" i="24"/>
  <c r="G404" i="24"/>
  <c r="G405" i="24"/>
  <c r="G406" i="24"/>
  <c r="G407" i="24"/>
  <c r="G408" i="24"/>
  <c r="G409" i="24"/>
  <c r="G410" i="24"/>
  <c r="G411" i="24"/>
  <c r="G412" i="24"/>
  <c r="G413" i="24"/>
  <c r="G414" i="24"/>
  <c r="G415" i="24"/>
  <c r="G416" i="24"/>
  <c r="G417" i="24"/>
  <c r="G418" i="24"/>
  <c r="G419" i="24"/>
  <c r="G420" i="24"/>
  <c r="G421" i="24"/>
  <c r="G422" i="24"/>
  <c r="G423" i="24"/>
  <c r="G424" i="24"/>
  <c r="G425" i="24"/>
  <c r="G426" i="24"/>
  <c r="G427" i="24"/>
  <c r="G428" i="24"/>
  <c r="G429" i="24"/>
  <c r="G430" i="24"/>
  <c r="G431" i="24"/>
  <c r="G432" i="24"/>
  <c r="G433" i="24"/>
  <c r="G434" i="24"/>
  <c r="G435" i="24"/>
  <c r="G436" i="24"/>
  <c r="G437" i="24"/>
  <c r="G438" i="24"/>
  <c r="G439" i="24"/>
  <c r="G440" i="24"/>
  <c r="G441" i="24"/>
  <c r="G442" i="24"/>
  <c r="G443" i="24"/>
  <c r="G444" i="24"/>
  <c r="G445" i="24"/>
  <c r="G446" i="24"/>
  <c r="G447" i="24"/>
  <c r="G448" i="24"/>
  <c r="G449" i="24"/>
  <c r="G450" i="24"/>
  <c r="G451" i="24"/>
  <c r="G452" i="24"/>
  <c r="G453" i="24"/>
  <c r="G454" i="24"/>
  <c r="G455" i="24"/>
  <c r="G456" i="24"/>
  <c r="G457" i="24"/>
  <c r="G458" i="24"/>
  <c r="G459" i="24"/>
  <c r="G460" i="24"/>
  <c r="G461" i="24"/>
  <c r="G462" i="24"/>
  <c r="G463" i="24"/>
  <c r="G464" i="24"/>
  <c r="G465" i="24"/>
  <c r="G466" i="24"/>
  <c r="G467" i="24"/>
  <c r="G468" i="24"/>
  <c r="G469" i="24"/>
  <c r="G470" i="24"/>
  <c r="G471" i="24"/>
  <c r="G472" i="24"/>
  <c r="G473" i="24"/>
  <c r="G474" i="24"/>
  <c r="G475" i="24"/>
  <c r="G476" i="24"/>
  <c r="G477" i="24"/>
  <c r="G478" i="24"/>
  <c r="G479" i="24"/>
  <c r="G480" i="24"/>
  <c r="G481" i="24"/>
  <c r="G482" i="24"/>
  <c r="G483" i="24"/>
  <c r="G484" i="24"/>
  <c r="G485" i="24"/>
  <c r="G486" i="24"/>
  <c r="G487" i="24"/>
  <c r="G488" i="24"/>
  <c r="G489" i="24"/>
  <c r="G490" i="24"/>
  <c r="G491" i="24"/>
  <c r="G492" i="24"/>
  <c r="G493" i="24"/>
  <c r="G494" i="24"/>
  <c r="G495" i="24"/>
  <c r="G496" i="24"/>
  <c r="G497" i="24"/>
  <c r="G498" i="24"/>
  <c r="G499" i="24"/>
  <c r="G500" i="24"/>
  <c r="G501" i="24"/>
  <c r="G502" i="24"/>
  <c r="G503" i="24"/>
  <c r="G504" i="24"/>
  <c r="G505" i="24"/>
  <c r="G506" i="24"/>
  <c r="G507" i="24"/>
  <c r="G508" i="24"/>
  <c r="G509" i="24"/>
  <c r="G510" i="24"/>
  <c r="G511" i="24"/>
  <c r="G512" i="24"/>
  <c r="G513" i="24"/>
  <c r="G514" i="24"/>
  <c r="G515" i="24"/>
  <c r="G516" i="24"/>
  <c r="G517" i="24"/>
  <c r="G518" i="24"/>
  <c r="G519" i="24"/>
  <c r="G520" i="24"/>
  <c r="G521" i="24"/>
  <c r="G522" i="24"/>
  <c r="G523" i="24"/>
  <c r="G524" i="24"/>
  <c r="G525" i="24"/>
  <c r="G526" i="24"/>
  <c r="G527" i="24"/>
  <c r="G528" i="24"/>
  <c r="G529" i="24"/>
  <c r="G530" i="24"/>
  <c r="G531" i="24"/>
  <c r="G532" i="24"/>
  <c r="G533" i="24"/>
  <c r="G534" i="24"/>
  <c r="G535" i="24"/>
  <c r="G536" i="24"/>
  <c r="G537" i="24"/>
  <c r="G538" i="24"/>
  <c r="G539" i="24"/>
  <c r="G540" i="24"/>
  <c r="G541" i="24"/>
  <c r="G542" i="24"/>
  <c r="G543" i="24"/>
  <c r="G544" i="24"/>
  <c r="G545" i="24"/>
  <c r="G546" i="24"/>
  <c r="G547" i="24"/>
  <c r="G548" i="24"/>
  <c r="G549" i="24"/>
  <c r="G550" i="24"/>
  <c r="G551" i="24"/>
  <c r="G552" i="24"/>
  <c r="G553" i="24"/>
  <c r="G554" i="24"/>
  <c r="G555" i="24"/>
  <c r="G556" i="24"/>
  <c r="G557" i="24"/>
  <c r="G558" i="24"/>
  <c r="G559" i="24"/>
  <c r="G560" i="24"/>
  <c r="G561" i="24"/>
  <c r="G562" i="24"/>
  <c r="G563" i="24"/>
  <c r="G564" i="24"/>
  <c r="G565" i="24"/>
  <c r="G566" i="24"/>
  <c r="G567" i="24"/>
  <c r="G568" i="24"/>
  <c r="G569" i="24"/>
  <c r="G570" i="24"/>
  <c r="G571" i="24"/>
  <c r="G572" i="24"/>
  <c r="G573" i="24"/>
  <c r="G574" i="24"/>
  <c r="G575" i="24"/>
  <c r="G576" i="24"/>
  <c r="G577" i="24"/>
  <c r="G578" i="24"/>
  <c r="G579" i="24"/>
  <c r="G580" i="24"/>
  <c r="G581" i="24"/>
  <c r="G582" i="24"/>
  <c r="G583" i="24"/>
  <c r="G584" i="24"/>
  <c r="G585" i="24"/>
  <c r="G586" i="24"/>
  <c r="G587" i="24"/>
  <c r="G588" i="24"/>
  <c r="G589" i="24"/>
  <c r="G590" i="24"/>
  <c r="G591" i="24"/>
  <c r="G592" i="24"/>
  <c r="G593" i="24"/>
  <c r="G594" i="24"/>
  <c r="G595" i="24"/>
  <c r="G596" i="24"/>
  <c r="G597" i="24"/>
  <c r="G598" i="24"/>
  <c r="G599" i="24"/>
  <c r="G600" i="24"/>
  <c r="G601" i="24"/>
  <c r="G602" i="24"/>
  <c r="G603" i="24"/>
  <c r="G604" i="24"/>
  <c r="G605" i="24"/>
  <c r="G606" i="24"/>
  <c r="G607" i="24"/>
  <c r="G608" i="24"/>
  <c r="G609" i="24"/>
  <c r="G610" i="24"/>
  <c r="G611" i="24"/>
  <c r="G612" i="24"/>
  <c r="G613" i="24"/>
  <c r="G614" i="24"/>
  <c r="G615" i="24"/>
  <c r="G616" i="24"/>
  <c r="G617" i="24"/>
  <c r="G618" i="24"/>
  <c r="G619" i="24"/>
  <c r="G620" i="24"/>
  <c r="G621" i="24"/>
  <c r="G622" i="24"/>
  <c r="G623" i="24"/>
  <c r="G624" i="24"/>
  <c r="G625" i="24"/>
  <c r="G626" i="24"/>
  <c r="G627" i="24"/>
  <c r="G628" i="24"/>
  <c r="G629" i="24"/>
  <c r="G630" i="24"/>
  <c r="G631" i="24"/>
  <c r="G632" i="24"/>
  <c r="G633" i="24"/>
  <c r="G634" i="24"/>
  <c r="G635" i="24"/>
  <c r="G636" i="24"/>
  <c r="G637" i="24"/>
  <c r="G638" i="24"/>
  <c r="G639" i="24"/>
  <c r="G640" i="24"/>
  <c r="G641" i="24"/>
  <c r="G642" i="24"/>
  <c r="G643" i="24"/>
  <c r="G644" i="24"/>
  <c r="G645" i="24"/>
  <c r="G646" i="24"/>
  <c r="G647" i="24"/>
  <c r="G648" i="24"/>
  <c r="G649" i="24"/>
  <c r="G650" i="24"/>
  <c r="G651" i="24"/>
  <c r="G652" i="24"/>
  <c r="G653" i="24"/>
  <c r="G654" i="24"/>
  <c r="G655" i="24"/>
  <c r="G656" i="24"/>
  <c r="G657" i="24"/>
  <c r="G658" i="24"/>
  <c r="G659" i="24"/>
  <c r="G660" i="24"/>
  <c r="G661" i="24"/>
  <c r="G662" i="24"/>
  <c r="G663" i="24"/>
  <c r="G664" i="24"/>
  <c r="G665" i="24"/>
  <c r="G666" i="24"/>
  <c r="G667" i="24"/>
  <c r="G668" i="24"/>
  <c r="G669" i="24"/>
  <c r="G670" i="24"/>
  <c r="G671" i="24"/>
  <c r="G672" i="24"/>
  <c r="G673" i="24"/>
  <c r="G674" i="24"/>
  <c r="G675" i="24"/>
  <c r="G676" i="24"/>
  <c r="G677" i="24"/>
  <c r="G678" i="24"/>
  <c r="G679" i="24"/>
  <c r="G680" i="24"/>
  <c r="G681" i="24"/>
  <c r="G682" i="24"/>
  <c r="G683" i="24"/>
  <c r="G684" i="24"/>
  <c r="G685" i="24"/>
  <c r="G686" i="24"/>
  <c r="G687" i="24"/>
  <c r="G688" i="24"/>
  <c r="G689" i="24"/>
  <c r="G690" i="24"/>
  <c r="G691" i="24"/>
  <c r="G692" i="24"/>
  <c r="G693" i="24"/>
  <c r="G694" i="24"/>
  <c r="G695" i="24"/>
  <c r="G696" i="24"/>
  <c r="G697" i="24"/>
  <c r="G698" i="24"/>
  <c r="G699" i="24"/>
  <c r="G700" i="24"/>
  <c r="G701" i="24"/>
  <c r="G702" i="24"/>
  <c r="G703" i="24"/>
  <c r="G704" i="24"/>
  <c r="G705" i="24"/>
  <c r="G706" i="24"/>
  <c r="G707" i="24"/>
  <c r="G708" i="24"/>
  <c r="G709" i="24"/>
  <c r="G710" i="24"/>
  <c r="G711" i="24"/>
  <c r="G712" i="24"/>
  <c r="G713" i="24"/>
  <c r="G714" i="24"/>
  <c r="G715" i="24"/>
  <c r="G716" i="24"/>
  <c r="G717" i="24"/>
  <c r="G718" i="24"/>
  <c r="G719" i="24"/>
  <c r="G720" i="24"/>
  <c r="G721" i="24"/>
  <c r="G722" i="24"/>
  <c r="G723" i="24"/>
  <c r="G724" i="24"/>
  <c r="G725" i="24"/>
  <c r="G726" i="24"/>
  <c r="G727" i="24"/>
  <c r="G728" i="24"/>
  <c r="G729" i="24"/>
  <c r="G730" i="24"/>
  <c r="G731" i="24"/>
  <c r="G732" i="24"/>
  <c r="G733" i="24"/>
  <c r="G734" i="24"/>
  <c r="G735" i="24"/>
  <c r="G736" i="24"/>
  <c r="G737" i="24"/>
  <c r="G738" i="24"/>
  <c r="G739" i="24"/>
  <c r="G740" i="24"/>
  <c r="G741" i="24"/>
  <c r="G742" i="24"/>
  <c r="G743" i="24"/>
  <c r="G744" i="24"/>
  <c r="G745" i="24"/>
  <c r="G746" i="24"/>
  <c r="G747" i="24"/>
  <c r="G748" i="24"/>
  <c r="G749" i="24"/>
  <c r="G750" i="24"/>
  <c r="G751" i="24"/>
  <c r="G752" i="24"/>
  <c r="G753" i="24"/>
  <c r="G754" i="24"/>
  <c r="G755" i="24"/>
  <c r="G756" i="24"/>
  <c r="G757" i="24"/>
  <c r="G758" i="24"/>
  <c r="G759" i="24"/>
  <c r="G760" i="24"/>
  <c r="G761" i="24"/>
  <c r="G762" i="24"/>
  <c r="G763" i="24"/>
  <c r="G764" i="24"/>
  <c r="G765" i="24"/>
  <c r="G766" i="24"/>
  <c r="G767" i="24"/>
  <c r="G768" i="24"/>
  <c r="G769" i="24"/>
  <c r="G770" i="24"/>
  <c r="G771" i="24"/>
  <c r="G772" i="24"/>
  <c r="G773" i="24"/>
  <c r="G774" i="24"/>
  <c r="G775" i="24"/>
  <c r="G776" i="24"/>
  <c r="G777" i="24"/>
  <c r="G778" i="24"/>
  <c r="G779" i="24"/>
  <c r="G780" i="24"/>
  <c r="G781" i="24"/>
  <c r="G782" i="24"/>
  <c r="G783" i="24"/>
  <c r="G784" i="24"/>
  <c r="G785" i="24"/>
  <c r="G786" i="24"/>
  <c r="G787" i="24"/>
  <c r="G788" i="24"/>
  <c r="G789" i="24"/>
  <c r="G790" i="24"/>
  <c r="G791" i="24"/>
  <c r="G792" i="24"/>
  <c r="G793" i="24"/>
  <c r="G794" i="24"/>
  <c r="G795" i="24"/>
  <c r="G796" i="24"/>
  <c r="G797" i="24"/>
  <c r="G798" i="24"/>
  <c r="G799" i="24"/>
  <c r="G800" i="24"/>
  <c r="G801" i="24"/>
  <c r="G802" i="24"/>
  <c r="G803" i="24"/>
  <c r="G804" i="24"/>
  <c r="G805" i="24"/>
  <c r="G806" i="24"/>
  <c r="G807" i="24"/>
  <c r="G808" i="24"/>
  <c r="G809" i="24"/>
  <c r="G810" i="24"/>
  <c r="G811" i="24"/>
  <c r="G812" i="24"/>
  <c r="G813" i="24"/>
  <c r="G814" i="24"/>
  <c r="G815" i="24"/>
  <c r="G816" i="24"/>
  <c r="G817" i="24"/>
  <c r="G818" i="24"/>
  <c r="G819" i="24"/>
  <c r="G820" i="24"/>
  <c r="G821" i="24"/>
  <c r="G822" i="24"/>
  <c r="G823" i="24"/>
  <c r="G824" i="24"/>
  <c r="G825" i="24"/>
  <c r="G826" i="24"/>
  <c r="G827" i="24"/>
  <c r="G828" i="24"/>
  <c r="G829" i="24"/>
  <c r="G830" i="24"/>
  <c r="G831" i="24"/>
  <c r="G832" i="24"/>
  <c r="G833" i="24"/>
  <c r="G834" i="24"/>
  <c r="G835" i="24"/>
  <c r="G836" i="24"/>
  <c r="G837" i="24"/>
  <c r="G838" i="24"/>
  <c r="G839" i="24"/>
  <c r="G840" i="24"/>
  <c r="G841" i="24"/>
  <c r="G842" i="24"/>
  <c r="G843" i="24"/>
  <c r="G844" i="24"/>
  <c r="G845" i="24"/>
  <c r="G846" i="24"/>
  <c r="G847" i="24"/>
  <c r="G848" i="24"/>
  <c r="G849" i="24"/>
  <c r="G850" i="24"/>
  <c r="G851" i="24"/>
  <c r="G852" i="24"/>
  <c r="G853" i="24"/>
  <c r="G854" i="24"/>
  <c r="G855" i="24"/>
  <c r="G856" i="24"/>
  <c r="G857" i="24"/>
  <c r="G858" i="24"/>
  <c r="G859" i="24"/>
  <c r="G860" i="24"/>
  <c r="G861" i="24"/>
  <c r="G862" i="24"/>
  <c r="G863" i="24"/>
  <c r="G864" i="24"/>
  <c r="G865" i="24"/>
  <c r="G866" i="24"/>
  <c r="G867" i="24"/>
  <c r="G868" i="24"/>
  <c r="G869" i="24"/>
  <c r="G870" i="24"/>
  <c r="G871" i="24"/>
  <c r="G872" i="24"/>
  <c r="G873" i="24"/>
  <c r="G874" i="24"/>
  <c r="G875" i="24"/>
  <c r="G876" i="24"/>
  <c r="G877" i="24"/>
  <c r="G878" i="24"/>
  <c r="G879" i="24"/>
  <c r="G880" i="24"/>
  <c r="G881" i="24"/>
  <c r="G882" i="24"/>
  <c r="G883" i="24"/>
  <c r="G884" i="24"/>
  <c r="G885" i="24"/>
  <c r="G886" i="24"/>
  <c r="G887" i="24"/>
  <c r="G888" i="24"/>
  <c r="G889" i="24"/>
  <c r="G890" i="24"/>
  <c r="G891" i="24"/>
  <c r="G892" i="24"/>
  <c r="G893" i="24"/>
  <c r="G894" i="24"/>
  <c r="G895" i="24"/>
  <c r="G896" i="24"/>
  <c r="G897" i="24"/>
  <c r="G898" i="24"/>
  <c r="G899" i="24"/>
  <c r="G900" i="24"/>
  <c r="G901" i="24"/>
  <c r="G902" i="24"/>
  <c r="G903" i="24"/>
  <c r="G904" i="24"/>
  <c r="G905" i="24"/>
  <c r="G906" i="24"/>
  <c r="G907" i="24"/>
  <c r="G908" i="24"/>
  <c r="G909" i="24"/>
  <c r="G910" i="24"/>
  <c r="G911" i="24"/>
  <c r="G912" i="24"/>
  <c r="G913" i="24"/>
  <c r="G914" i="24"/>
  <c r="G915" i="24"/>
  <c r="G916" i="24"/>
  <c r="G917" i="24"/>
  <c r="G918" i="24"/>
  <c r="G919" i="24"/>
  <c r="G920" i="24"/>
  <c r="G921" i="24"/>
  <c r="G922" i="24"/>
  <c r="G923" i="24"/>
  <c r="G924" i="24"/>
  <c r="G925" i="24"/>
  <c r="G926" i="24"/>
  <c r="G927" i="24"/>
  <c r="G928" i="24"/>
  <c r="G929" i="24"/>
  <c r="G930" i="24"/>
  <c r="G931" i="24"/>
  <c r="G932" i="24"/>
  <c r="G933" i="24"/>
  <c r="G934" i="24"/>
  <c r="G935" i="24"/>
  <c r="G936" i="24"/>
  <c r="G937" i="24"/>
  <c r="G938" i="24"/>
  <c r="G939" i="24"/>
  <c r="G940" i="24"/>
  <c r="G941" i="24"/>
  <c r="G942" i="24"/>
  <c r="G943" i="24"/>
  <c r="G944" i="24"/>
  <c r="G945" i="24"/>
  <c r="G946" i="24"/>
  <c r="G947" i="24"/>
  <c r="G948" i="24"/>
  <c r="G949" i="24"/>
  <c r="G950" i="24"/>
  <c r="G951" i="24"/>
  <c r="G952" i="24"/>
  <c r="G953" i="24"/>
  <c r="G954" i="24"/>
  <c r="G955" i="24"/>
  <c r="G956" i="24"/>
  <c r="G957" i="24"/>
  <c r="G958" i="24"/>
  <c r="G959" i="24"/>
  <c r="G960" i="24"/>
  <c r="G961" i="24"/>
  <c r="G962" i="24"/>
  <c r="G963" i="24"/>
  <c r="G964" i="24"/>
  <c r="G965" i="24"/>
  <c r="G966" i="24"/>
  <c r="G967" i="24"/>
  <c r="G968" i="24"/>
  <c r="G969" i="24"/>
  <c r="G970" i="24"/>
  <c r="G971" i="24"/>
  <c r="G972" i="24"/>
  <c r="G973" i="24"/>
  <c r="G974" i="24"/>
  <c r="G975" i="24"/>
  <c r="G976" i="24"/>
  <c r="G977" i="24"/>
  <c r="G978" i="24"/>
  <c r="G979" i="24"/>
  <c r="G980" i="24"/>
  <c r="G981" i="24"/>
  <c r="G982" i="24"/>
  <c r="G983" i="24"/>
  <c r="G984" i="24"/>
  <c r="G985" i="24"/>
  <c r="G986" i="24"/>
  <c r="G987" i="24"/>
  <c r="G988" i="24"/>
  <c r="G989" i="24"/>
  <c r="G990" i="24"/>
  <c r="G991" i="24"/>
  <c r="G992" i="24"/>
  <c r="G993" i="24"/>
  <c r="G994" i="24"/>
  <c r="G995" i="24"/>
  <c r="G996" i="24"/>
  <c r="G997" i="24"/>
  <c r="G998" i="24"/>
  <c r="G999" i="24"/>
  <c r="G1000" i="24"/>
  <c r="G1001" i="24"/>
  <c r="G1002" i="24"/>
  <c r="G1003" i="24"/>
  <c r="G1004" i="24"/>
  <c r="G1005" i="24"/>
  <c r="G1006" i="24"/>
  <c r="G1007" i="24"/>
  <c r="G1008" i="24"/>
  <c r="G1009" i="24"/>
  <c r="G1010" i="24"/>
  <c r="G1011" i="24"/>
  <c r="G1012" i="24"/>
  <c r="G1013" i="24"/>
  <c r="G1014" i="24"/>
  <c r="G1015" i="24"/>
  <c r="G1016" i="24"/>
  <c r="G1017" i="24"/>
  <c r="G1018" i="24"/>
  <c r="G1019" i="24"/>
  <c r="G1020" i="24"/>
  <c r="G1021" i="24"/>
  <c r="G1022" i="24"/>
  <c r="G1023" i="24"/>
  <c r="G1024" i="24"/>
  <c r="G1025" i="24"/>
  <c r="G1026" i="24"/>
  <c r="G1027" i="24"/>
  <c r="G1028" i="24"/>
  <c r="G1029" i="24"/>
  <c r="G1030" i="24"/>
  <c r="G1031" i="24"/>
  <c r="G1032" i="24"/>
  <c r="G1033" i="24"/>
  <c r="G1034" i="24"/>
  <c r="G1035" i="24"/>
  <c r="G1036" i="24"/>
  <c r="G1037" i="24"/>
  <c r="G1038" i="24"/>
  <c r="G1039" i="24"/>
  <c r="G1040" i="24"/>
  <c r="G1041" i="24"/>
  <c r="G1042" i="24"/>
  <c r="G1043" i="24"/>
  <c r="G1044" i="24"/>
  <c r="G1045" i="24"/>
  <c r="G1046" i="24"/>
  <c r="G1047" i="24"/>
  <c r="G1048" i="24"/>
  <c r="G1049" i="24"/>
  <c r="G1050" i="24"/>
  <c r="G1051" i="24"/>
  <c r="G1052" i="24"/>
  <c r="G1053" i="24"/>
  <c r="G1054" i="24"/>
  <c r="G1055" i="24"/>
  <c r="G1056" i="24"/>
  <c r="G1057" i="24"/>
  <c r="G1058" i="24"/>
  <c r="G1059" i="24"/>
  <c r="G1060" i="24"/>
  <c r="G1061" i="24"/>
  <c r="G1062" i="24"/>
  <c r="G1063" i="24"/>
  <c r="G1064" i="24"/>
  <c r="G1065" i="24"/>
  <c r="G1066" i="24"/>
  <c r="G1067" i="24"/>
  <c r="G1068" i="24"/>
  <c r="G1069" i="24"/>
  <c r="G1070" i="24"/>
  <c r="G1071" i="24"/>
  <c r="G1072" i="24"/>
  <c r="G1073" i="24"/>
  <c r="G1074" i="24"/>
  <c r="G1075" i="24"/>
  <c r="G1076" i="24"/>
  <c r="G1077" i="24"/>
  <c r="G1078" i="24"/>
  <c r="G1079" i="24"/>
  <c r="G1080" i="24"/>
  <c r="G1081" i="24"/>
  <c r="G1082" i="24"/>
  <c r="G1083" i="24"/>
  <c r="G1084" i="24"/>
  <c r="G1085" i="24"/>
  <c r="G1086" i="24"/>
  <c r="G1087" i="24"/>
  <c r="G1088" i="24"/>
  <c r="G1089" i="24"/>
  <c r="G1090" i="24"/>
  <c r="G1091" i="24"/>
  <c r="G1092" i="24"/>
  <c r="G1093" i="24"/>
  <c r="G1094" i="24"/>
  <c r="G1095" i="24"/>
  <c r="G1096" i="24"/>
  <c r="G1097" i="24"/>
  <c r="G1098" i="24"/>
  <c r="G1099" i="24"/>
  <c r="G1100" i="24"/>
  <c r="G1101" i="24"/>
  <c r="G1102" i="24"/>
  <c r="G1103" i="24"/>
  <c r="G1104" i="24"/>
  <c r="G1105" i="24"/>
  <c r="G1106" i="24"/>
  <c r="G1107" i="24"/>
  <c r="G1108" i="24"/>
  <c r="G1109" i="24"/>
  <c r="G1110" i="24"/>
  <c r="G1111" i="24"/>
  <c r="G1112" i="24"/>
  <c r="G1113" i="24"/>
  <c r="G1114" i="24"/>
  <c r="G1115" i="24"/>
  <c r="G1116" i="24"/>
  <c r="G1117" i="24"/>
  <c r="G1118" i="24"/>
  <c r="G1119" i="24"/>
  <c r="G1120" i="24"/>
  <c r="G1121" i="24"/>
  <c r="G1122" i="24"/>
  <c r="G1123" i="24"/>
  <c r="G1124" i="24"/>
  <c r="G1125" i="24"/>
  <c r="G1126" i="24"/>
  <c r="G1127" i="24"/>
  <c r="G1128" i="24"/>
  <c r="G1129" i="24"/>
  <c r="G1130" i="24"/>
  <c r="G1131" i="24"/>
  <c r="G1132" i="24"/>
  <c r="G1133" i="24"/>
  <c r="G1134" i="24"/>
  <c r="G1135" i="24"/>
  <c r="G1136" i="24"/>
  <c r="G1137" i="24"/>
  <c r="G1138" i="24"/>
  <c r="G1139" i="24"/>
  <c r="G1140" i="24"/>
  <c r="G1141" i="24"/>
  <c r="G1142" i="24"/>
  <c r="G1143" i="24"/>
  <c r="G1144" i="24"/>
  <c r="G1145" i="24"/>
  <c r="G1146" i="24"/>
  <c r="G1147" i="24"/>
  <c r="G1148" i="24"/>
  <c r="G1149" i="24"/>
  <c r="G1150" i="24"/>
  <c r="G1151" i="24"/>
  <c r="G1152" i="24"/>
  <c r="G1153" i="24"/>
  <c r="G1154" i="24"/>
  <c r="G1155" i="24"/>
  <c r="G1156" i="24"/>
  <c r="G1157" i="24"/>
  <c r="G1158" i="24"/>
  <c r="G1159" i="24"/>
  <c r="G1160" i="24"/>
  <c r="G1161" i="24"/>
  <c r="G1162" i="24"/>
  <c r="G1163" i="24"/>
  <c r="G1164" i="24"/>
  <c r="G1165" i="24"/>
  <c r="G1166" i="24"/>
  <c r="G1167" i="24"/>
  <c r="G1168" i="24"/>
  <c r="G1169" i="24"/>
  <c r="G1170" i="24"/>
  <c r="G1171" i="24"/>
  <c r="G1172" i="24"/>
  <c r="G1173" i="24"/>
  <c r="G1174" i="24"/>
  <c r="G1175" i="24"/>
  <c r="G1176" i="24"/>
  <c r="G1177" i="24"/>
  <c r="G1178" i="24"/>
  <c r="G1179" i="24"/>
  <c r="G1180" i="24"/>
  <c r="G1181" i="24"/>
  <c r="G1182" i="24"/>
  <c r="G1183" i="24"/>
  <c r="G1184" i="24"/>
  <c r="G1185" i="24"/>
  <c r="G1186" i="24"/>
  <c r="G1187" i="24"/>
  <c r="G1188" i="24"/>
  <c r="G1189" i="24"/>
  <c r="G1190" i="24"/>
  <c r="G1191" i="24"/>
  <c r="G1192" i="24"/>
  <c r="G1193" i="24"/>
  <c r="G1194" i="24"/>
  <c r="G1195" i="24"/>
  <c r="G1196" i="24"/>
  <c r="G1197" i="24"/>
  <c r="G1198" i="24"/>
  <c r="G1199" i="24"/>
  <c r="G1200" i="24"/>
  <c r="G1201" i="24"/>
  <c r="G1202" i="24"/>
  <c r="G1203" i="24"/>
  <c r="G1204" i="24"/>
  <c r="G1205" i="24"/>
  <c r="G1206" i="24"/>
  <c r="G1207" i="24"/>
  <c r="G1208" i="24"/>
  <c r="G1209" i="24"/>
  <c r="G1210" i="24"/>
  <c r="G1211" i="24"/>
  <c r="G1212" i="24"/>
  <c r="G1213" i="24"/>
  <c r="G1214" i="24"/>
  <c r="G1215" i="24"/>
  <c r="G1216" i="24"/>
  <c r="G1217" i="24"/>
  <c r="G1218" i="24"/>
  <c r="G1219" i="24"/>
  <c r="G1220" i="24"/>
  <c r="G1221" i="24"/>
  <c r="G1222" i="24"/>
  <c r="G1223" i="24"/>
  <c r="G1224" i="24"/>
  <c r="G1225" i="24"/>
  <c r="G1226" i="24"/>
  <c r="G1227" i="24"/>
  <c r="G1228" i="24"/>
  <c r="G1229" i="24"/>
  <c r="G1230" i="24"/>
  <c r="G1231" i="24"/>
  <c r="G1232" i="24"/>
  <c r="G1233" i="24"/>
  <c r="G1234" i="24"/>
  <c r="G1235" i="24"/>
  <c r="G1236" i="24"/>
  <c r="G1237" i="24"/>
  <c r="G1238" i="24"/>
  <c r="G1239" i="24"/>
  <c r="G1240" i="24"/>
  <c r="G1241" i="24"/>
  <c r="G1242" i="24"/>
  <c r="G1243" i="24"/>
  <c r="G1244" i="24"/>
  <c r="G1245" i="24"/>
  <c r="G1246" i="24"/>
  <c r="G1247" i="24"/>
  <c r="G1248" i="24"/>
  <c r="G1249" i="24"/>
  <c r="G1250" i="24"/>
  <c r="G1251" i="24"/>
  <c r="G1252" i="24"/>
  <c r="G1253" i="24"/>
  <c r="G1254" i="24"/>
  <c r="G1255" i="24"/>
  <c r="G1256" i="24"/>
  <c r="G1257" i="24"/>
  <c r="G1258" i="24"/>
  <c r="G1259" i="24"/>
  <c r="G1260" i="24"/>
  <c r="G1261" i="24"/>
  <c r="G1262" i="24"/>
  <c r="G1263" i="24"/>
  <c r="G1264" i="24"/>
  <c r="G1265" i="24"/>
  <c r="G1266" i="24"/>
  <c r="G1267" i="24"/>
  <c r="G1268" i="24"/>
  <c r="G1269" i="24"/>
  <c r="G1270" i="24"/>
  <c r="G1271" i="24"/>
  <c r="G1272" i="24"/>
  <c r="G1273" i="24"/>
  <c r="G1274" i="24"/>
  <c r="G1275" i="24"/>
  <c r="G1276" i="24"/>
  <c r="G1277" i="24"/>
  <c r="G1278" i="24"/>
  <c r="G1279" i="24"/>
  <c r="G1280" i="24"/>
  <c r="G1281" i="24"/>
  <c r="G1282" i="24"/>
  <c r="G1283" i="24"/>
  <c r="G1284" i="24"/>
  <c r="G1285" i="24"/>
  <c r="G1286" i="24"/>
  <c r="G1287" i="24"/>
  <c r="G1288" i="24"/>
  <c r="G1289" i="24"/>
  <c r="G1290" i="24"/>
  <c r="G1291" i="24"/>
  <c r="G1292" i="24"/>
  <c r="G1293" i="24"/>
  <c r="G1294" i="24"/>
  <c r="G1295" i="24"/>
  <c r="G1296" i="24"/>
  <c r="G1297" i="24"/>
  <c r="G1298" i="24"/>
  <c r="G1299" i="24"/>
  <c r="G1300" i="24"/>
  <c r="G1301" i="24"/>
  <c r="G1302" i="24"/>
  <c r="G1303" i="24"/>
  <c r="G1304" i="24"/>
  <c r="G1305" i="24"/>
  <c r="G1306" i="24"/>
  <c r="G1307" i="24"/>
  <c r="G1308" i="24"/>
  <c r="G1309" i="24"/>
  <c r="G1310" i="24"/>
  <c r="G1311" i="24"/>
  <c r="G1312" i="24"/>
  <c r="G1313" i="24"/>
  <c r="G1314" i="24"/>
  <c r="G1315" i="24"/>
  <c r="G1316" i="24"/>
  <c r="G1317" i="24"/>
  <c r="G1318" i="24"/>
  <c r="G1319" i="24"/>
  <c r="G1320" i="24"/>
  <c r="G1321" i="24"/>
  <c r="G1322" i="24"/>
  <c r="G1323" i="24"/>
  <c r="G1324" i="24"/>
  <c r="G1325" i="24"/>
  <c r="G1326" i="24"/>
  <c r="G1327" i="24"/>
  <c r="G1328" i="24"/>
  <c r="G1329" i="24"/>
  <c r="G1330" i="24"/>
  <c r="G1331" i="24"/>
  <c r="G1332" i="24"/>
  <c r="G1333" i="24"/>
  <c r="G1334" i="24"/>
  <c r="G1335" i="24"/>
  <c r="G1336" i="24"/>
  <c r="G1337" i="24"/>
  <c r="G1338" i="24"/>
  <c r="G1339" i="24"/>
  <c r="G1340" i="24"/>
  <c r="G1341" i="24"/>
  <c r="G1342" i="24"/>
  <c r="G1343" i="24"/>
  <c r="G1344" i="24"/>
  <c r="G1345" i="24"/>
  <c r="G1346" i="24"/>
  <c r="G1347" i="24"/>
  <c r="G1348" i="24"/>
  <c r="G1349" i="24"/>
  <c r="G1350" i="24"/>
  <c r="G1351" i="24"/>
  <c r="G1352" i="24"/>
  <c r="G1353" i="24"/>
  <c r="G1354" i="24"/>
  <c r="G1355" i="24"/>
  <c r="G1356" i="24"/>
  <c r="G1357" i="24"/>
  <c r="G1358" i="24"/>
  <c r="G1359" i="24"/>
  <c r="G1360" i="24"/>
  <c r="G1361" i="24"/>
  <c r="G1362" i="24"/>
  <c r="G1363" i="24"/>
  <c r="G1364" i="24"/>
  <c r="G1365" i="24"/>
  <c r="G1366" i="24"/>
  <c r="G1367" i="24"/>
  <c r="G1368" i="24"/>
  <c r="G1369" i="24"/>
  <c r="G1370" i="24"/>
  <c r="G1371" i="24"/>
  <c r="G1372" i="24"/>
  <c r="G1373" i="24"/>
  <c r="G1374" i="24"/>
  <c r="G1375" i="24"/>
  <c r="G1376" i="24"/>
  <c r="G1377" i="24"/>
  <c r="G1378" i="24"/>
  <c r="G1379" i="24"/>
  <c r="G1380" i="24"/>
  <c r="G1381" i="24"/>
  <c r="G1382" i="24"/>
  <c r="G1383" i="24"/>
  <c r="G1384" i="24"/>
  <c r="G1385" i="24"/>
  <c r="G1386" i="24"/>
  <c r="G1387" i="24"/>
  <c r="G1388" i="24"/>
  <c r="G1389" i="24"/>
  <c r="G1390" i="24"/>
  <c r="G1391" i="24"/>
  <c r="G1392" i="24"/>
  <c r="G1393" i="24"/>
  <c r="G1394" i="24"/>
  <c r="G1395" i="24"/>
  <c r="G1396" i="24"/>
  <c r="G1397" i="24"/>
  <c r="G1398" i="24"/>
  <c r="G1399" i="24"/>
  <c r="G1400" i="24"/>
  <c r="G1401" i="24"/>
  <c r="G1402" i="24"/>
  <c r="G1403" i="24"/>
  <c r="G1404" i="24"/>
  <c r="G1405" i="24"/>
  <c r="G1406" i="24"/>
  <c r="G1407" i="24"/>
  <c r="G1408" i="24"/>
  <c r="G1409" i="24"/>
  <c r="G1410" i="24"/>
  <c r="G1411" i="24"/>
  <c r="G1412" i="24"/>
  <c r="G1413" i="24"/>
  <c r="G1414" i="24"/>
  <c r="G1415" i="24"/>
  <c r="G1416" i="24"/>
  <c r="G1417" i="24"/>
  <c r="G1418" i="24"/>
  <c r="G1419" i="24"/>
  <c r="G1420" i="24"/>
  <c r="G1421" i="24"/>
  <c r="G1422" i="24"/>
  <c r="G1423" i="24"/>
  <c r="G1424" i="24"/>
  <c r="G1425" i="24"/>
  <c r="G1426" i="24"/>
  <c r="G1427" i="24"/>
  <c r="G1428" i="24"/>
  <c r="G1429" i="24"/>
  <c r="G1430" i="24"/>
  <c r="G1431" i="24"/>
  <c r="G1432" i="24"/>
  <c r="G1433" i="24"/>
  <c r="G1434" i="24"/>
  <c r="G1435" i="24"/>
  <c r="G1436" i="24"/>
  <c r="G1437" i="24"/>
  <c r="G1438" i="24"/>
  <c r="G1439" i="24"/>
  <c r="G1440" i="24"/>
  <c r="G1441" i="24"/>
  <c r="G1442" i="24"/>
  <c r="G1443" i="24"/>
  <c r="G1444" i="24"/>
  <c r="G1445" i="24"/>
  <c r="G1446" i="24"/>
  <c r="G1447" i="24"/>
  <c r="G1448" i="24"/>
  <c r="G1449" i="24"/>
  <c r="G1450" i="24"/>
  <c r="G1451" i="24"/>
  <c r="G1452" i="24"/>
  <c r="G1453" i="24"/>
  <c r="G1454" i="24"/>
  <c r="G1455" i="24"/>
  <c r="G1456" i="24"/>
  <c r="G1457" i="24"/>
  <c r="G1458" i="24"/>
  <c r="G1459" i="24"/>
  <c r="G1460" i="24"/>
  <c r="G1461" i="24"/>
  <c r="G1462" i="24"/>
  <c r="G1463" i="24"/>
  <c r="G1464" i="24"/>
  <c r="G1465" i="24"/>
  <c r="G1466" i="24"/>
  <c r="G1467" i="24"/>
  <c r="G1468" i="24"/>
  <c r="G1469" i="24"/>
  <c r="G1470" i="24"/>
  <c r="G1471" i="24"/>
  <c r="G1472" i="24"/>
  <c r="G1473" i="24"/>
  <c r="G1474" i="24"/>
  <c r="G1475" i="24"/>
  <c r="G1476" i="24"/>
  <c r="G1477" i="24"/>
  <c r="G1478" i="24"/>
  <c r="G1479" i="24"/>
  <c r="G1480" i="24"/>
  <c r="G1481" i="24"/>
  <c r="G1482" i="24"/>
  <c r="G1483" i="24"/>
  <c r="G1484" i="24"/>
  <c r="G1485" i="24"/>
  <c r="G1486" i="24"/>
  <c r="G1487" i="24"/>
  <c r="G1488" i="24"/>
  <c r="G1489" i="24"/>
  <c r="G1490" i="24"/>
  <c r="G1491" i="24"/>
  <c r="G1492" i="24"/>
  <c r="G1493" i="24"/>
  <c r="G1494" i="24"/>
  <c r="G1495" i="24"/>
  <c r="G1496" i="24"/>
  <c r="G1497" i="24"/>
  <c r="G1498" i="24"/>
  <c r="G1499" i="24"/>
  <c r="G1500" i="24"/>
  <c r="G1501" i="24"/>
  <c r="G1502" i="24"/>
  <c r="G1503" i="24"/>
  <c r="G1504" i="24"/>
  <c r="G1505" i="24"/>
  <c r="G1506" i="24"/>
  <c r="G1507" i="24"/>
  <c r="G1508" i="24"/>
  <c r="G1509" i="24"/>
  <c r="G1510" i="24"/>
  <c r="G1511" i="24"/>
  <c r="G1512" i="24"/>
  <c r="G1513" i="24"/>
  <c r="G1514" i="24"/>
  <c r="G1515" i="24"/>
  <c r="G1516" i="24"/>
  <c r="G1517" i="24"/>
  <c r="G1518" i="24"/>
  <c r="G1519" i="24"/>
  <c r="G1520" i="24"/>
  <c r="G1521" i="24"/>
  <c r="G1522" i="24"/>
  <c r="G1523" i="24"/>
  <c r="G1524" i="24"/>
  <c r="G1525" i="24"/>
  <c r="G1526" i="24"/>
  <c r="G1527" i="24"/>
  <c r="G1528" i="24"/>
  <c r="G1529" i="24"/>
  <c r="G1530" i="24"/>
  <c r="G1531" i="24"/>
  <c r="G1532" i="24"/>
  <c r="G1533" i="24"/>
  <c r="G1534" i="24"/>
  <c r="G1535" i="24"/>
  <c r="G1536" i="24"/>
  <c r="G1537" i="24"/>
  <c r="G1538" i="24"/>
  <c r="G1539" i="24"/>
  <c r="G1540" i="24"/>
  <c r="G1541" i="24"/>
  <c r="G1542" i="24"/>
  <c r="G1543" i="24"/>
  <c r="G1544" i="24"/>
  <c r="G1545" i="24"/>
  <c r="G1546" i="24"/>
  <c r="G1547" i="24"/>
  <c r="G1548" i="24"/>
  <c r="G1549" i="24"/>
  <c r="G1550" i="24"/>
  <c r="G1551" i="24"/>
  <c r="G1552" i="24"/>
  <c r="G1553" i="24"/>
  <c r="G1554" i="24"/>
  <c r="G1555" i="24"/>
  <c r="G1556" i="24"/>
  <c r="G1557" i="24"/>
  <c r="G1558" i="24"/>
  <c r="G1559" i="24"/>
  <c r="G1560" i="24"/>
  <c r="G1561" i="24"/>
  <c r="G1562" i="24"/>
  <c r="G1563" i="24"/>
  <c r="G1564" i="24"/>
  <c r="G1565" i="24"/>
  <c r="G1566" i="24"/>
  <c r="G1567" i="24"/>
  <c r="G1568" i="24"/>
  <c r="G1569" i="24"/>
  <c r="G1570" i="24"/>
  <c r="G1571" i="24"/>
  <c r="G1572" i="24"/>
  <c r="G1573" i="24"/>
  <c r="G1574" i="24"/>
  <c r="G1575" i="24"/>
  <c r="G1576" i="24"/>
  <c r="G1577" i="24"/>
  <c r="G1578" i="24"/>
  <c r="G1579" i="24"/>
  <c r="G1580" i="24"/>
  <c r="G1581" i="24"/>
  <c r="G1582" i="24"/>
  <c r="G1583" i="24"/>
  <c r="G1584" i="24"/>
  <c r="G1585" i="24"/>
  <c r="G1586" i="24"/>
  <c r="G1587" i="24"/>
  <c r="G1588" i="24"/>
  <c r="G1589" i="24"/>
  <c r="G1590" i="24"/>
  <c r="G1591" i="24"/>
  <c r="G1592" i="24"/>
  <c r="G1593" i="24"/>
  <c r="G1594" i="24"/>
  <c r="G1595" i="24"/>
  <c r="G1596" i="24"/>
  <c r="G1597" i="24"/>
  <c r="G1598" i="24"/>
  <c r="G1599" i="24"/>
  <c r="G1600" i="24"/>
  <c r="G1601" i="24"/>
  <c r="G1602" i="24"/>
  <c r="G1603" i="24"/>
  <c r="G1604" i="24"/>
  <c r="G1605" i="24"/>
  <c r="G1606" i="24"/>
  <c r="G1607" i="24"/>
  <c r="G1608" i="24"/>
  <c r="G1609" i="24"/>
  <c r="G1610" i="24"/>
  <c r="G1611" i="24"/>
  <c r="G1612" i="24"/>
  <c r="G1613" i="24"/>
  <c r="G1614" i="24"/>
  <c r="G1615" i="24"/>
  <c r="G1616" i="24"/>
  <c r="G1617" i="24"/>
  <c r="G1618" i="24"/>
  <c r="G1619" i="24"/>
  <c r="G1620" i="24"/>
  <c r="G1621" i="24"/>
  <c r="G1622" i="24"/>
  <c r="G1623" i="24"/>
  <c r="G1624" i="24"/>
  <c r="G1625" i="24"/>
  <c r="G1626" i="24"/>
  <c r="G1627" i="24"/>
  <c r="G1628" i="24"/>
  <c r="G1629" i="24"/>
  <c r="G1630" i="24"/>
  <c r="G1631" i="24"/>
  <c r="G1632" i="24"/>
  <c r="G1633" i="24"/>
  <c r="G1634" i="24"/>
  <c r="G1635" i="24"/>
  <c r="G1636" i="24"/>
  <c r="G1637" i="24"/>
  <c r="G1638" i="24"/>
  <c r="G1639" i="24"/>
  <c r="G1640" i="24"/>
  <c r="G1641" i="24"/>
  <c r="G1642" i="24"/>
  <c r="G1643" i="24"/>
  <c r="G1644" i="24"/>
  <c r="G1645" i="24"/>
  <c r="G1646" i="24"/>
  <c r="G1647" i="24"/>
  <c r="G1648" i="24"/>
  <c r="G1649" i="24"/>
  <c r="G1650" i="24"/>
  <c r="G1651" i="24"/>
  <c r="G1652" i="24"/>
  <c r="G1653" i="24"/>
  <c r="G1654" i="24"/>
  <c r="G1655" i="24"/>
  <c r="G1656" i="24"/>
  <c r="G1657" i="24"/>
  <c r="G1658" i="24"/>
  <c r="G1659" i="24"/>
  <c r="G1660" i="24"/>
  <c r="G1661" i="24"/>
  <c r="G1662" i="24"/>
  <c r="G1663" i="24"/>
  <c r="G1664" i="24"/>
  <c r="G1665" i="24"/>
  <c r="G1666" i="24"/>
  <c r="G1667" i="24"/>
  <c r="G1668" i="24"/>
  <c r="G1669" i="24"/>
  <c r="G1670" i="24"/>
  <c r="G1671" i="24"/>
  <c r="G1672" i="24"/>
  <c r="G1673" i="24"/>
  <c r="G1674" i="24"/>
  <c r="G1675" i="24"/>
  <c r="G1676" i="24"/>
  <c r="G1677" i="24"/>
  <c r="G1678" i="24"/>
  <c r="G1679" i="24"/>
  <c r="G1680" i="24"/>
  <c r="G1681" i="24"/>
  <c r="G1682" i="24"/>
  <c r="G1683" i="24"/>
  <c r="G1684" i="24"/>
  <c r="G1685" i="24"/>
  <c r="G1686" i="24"/>
  <c r="G1687" i="24"/>
  <c r="G1688" i="24"/>
  <c r="G1689" i="24"/>
  <c r="G1690" i="24"/>
  <c r="G1691" i="24"/>
  <c r="G1692" i="24"/>
  <c r="G1693" i="24"/>
  <c r="G1694" i="24"/>
  <c r="G1695" i="24"/>
  <c r="G1696" i="24"/>
  <c r="G1697" i="24"/>
  <c r="G1698" i="24"/>
  <c r="G1699" i="24"/>
  <c r="G1700" i="24"/>
  <c r="G1701" i="24"/>
  <c r="G1702" i="24"/>
  <c r="G1703" i="24"/>
  <c r="G1704" i="24"/>
  <c r="G1705" i="24"/>
  <c r="G1706" i="24"/>
  <c r="G1707" i="24"/>
  <c r="G1708" i="24"/>
  <c r="G1709" i="24"/>
  <c r="G1710" i="24"/>
  <c r="G1711" i="24"/>
  <c r="G1712" i="24"/>
  <c r="G1713" i="24"/>
  <c r="G1714" i="24"/>
  <c r="G1715" i="24"/>
  <c r="G1716" i="24"/>
  <c r="G1717" i="24"/>
  <c r="G1718" i="24"/>
  <c r="G1719" i="24"/>
  <c r="G1720" i="24"/>
  <c r="G1721" i="24"/>
  <c r="G1722" i="24"/>
  <c r="G1723" i="24"/>
  <c r="G1724" i="24"/>
  <c r="G1725" i="24"/>
  <c r="G1726" i="24"/>
  <c r="G1727" i="24"/>
  <c r="G1728" i="24"/>
  <c r="G1729" i="24"/>
  <c r="G1730" i="24"/>
  <c r="G1731" i="24"/>
  <c r="G1732" i="24"/>
  <c r="G1733" i="24"/>
  <c r="G1734" i="24"/>
  <c r="G1735" i="24"/>
  <c r="G1736" i="24"/>
  <c r="G1737" i="24"/>
  <c r="G1738" i="24"/>
  <c r="G1739" i="24"/>
  <c r="G1740" i="24"/>
  <c r="G1741" i="24"/>
  <c r="G1742" i="24"/>
  <c r="G1743" i="24"/>
  <c r="G1744" i="24"/>
  <c r="G1745" i="24"/>
  <c r="G1746" i="24"/>
  <c r="G1747" i="24"/>
  <c r="G1748" i="24"/>
  <c r="G1749" i="24"/>
  <c r="G1750" i="24"/>
  <c r="G1751" i="24"/>
  <c r="G1752" i="24"/>
  <c r="G1753" i="24"/>
  <c r="G1754" i="24"/>
  <c r="G1755" i="24"/>
  <c r="G1756" i="24"/>
  <c r="G1757" i="24"/>
  <c r="G1758" i="24"/>
  <c r="G1759" i="24"/>
  <c r="G1760" i="24"/>
  <c r="G1761" i="24"/>
  <c r="G1762" i="24"/>
  <c r="G1763" i="24"/>
  <c r="G1764" i="24"/>
  <c r="G1765" i="24"/>
  <c r="G1766" i="24"/>
  <c r="G1767" i="24"/>
  <c r="G1768" i="24"/>
  <c r="G1769" i="24"/>
  <c r="G1770" i="24"/>
  <c r="G1771" i="24"/>
  <c r="G1772" i="24"/>
  <c r="G1773" i="24"/>
  <c r="G1774" i="24"/>
  <c r="G1775" i="24"/>
  <c r="G1776" i="24"/>
  <c r="G1777" i="24"/>
  <c r="G1778" i="24"/>
  <c r="G1779" i="24"/>
  <c r="G1780" i="24"/>
  <c r="G1781" i="24"/>
  <c r="G1782" i="24"/>
  <c r="G1783" i="24"/>
  <c r="G1784" i="24"/>
  <c r="G1785" i="24"/>
  <c r="G1786" i="24"/>
  <c r="G1787" i="24"/>
  <c r="G1788" i="24"/>
  <c r="G1789" i="24"/>
  <c r="G1790" i="24"/>
  <c r="G1791" i="24"/>
  <c r="G1792" i="24"/>
  <c r="G1793" i="24"/>
  <c r="G1794" i="24"/>
  <c r="G1795" i="24"/>
  <c r="G1796" i="24"/>
  <c r="G1797" i="24"/>
  <c r="G1798" i="24"/>
  <c r="G1799" i="24"/>
  <c r="G1800" i="24"/>
  <c r="G1801" i="24"/>
  <c r="G1802" i="24"/>
  <c r="G1803" i="24"/>
  <c r="G1804" i="24"/>
  <c r="G1805" i="24"/>
  <c r="G1806" i="24"/>
  <c r="G1807" i="24"/>
  <c r="G1808" i="24"/>
  <c r="G1809" i="24"/>
  <c r="G1810" i="24"/>
  <c r="G1811" i="24"/>
  <c r="G1812" i="24"/>
  <c r="G1813" i="24"/>
  <c r="G1814" i="24"/>
  <c r="G1815" i="24"/>
  <c r="G1816" i="24"/>
  <c r="G1817" i="24"/>
  <c r="G1818" i="24"/>
  <c r="G1819" i="24"/>
  <c r="G1820" i="24"/>
  <c r="G1821" i="24"/>
  <c r="G1822" i="24"/>
  <c r="G1823" i="24"/>
  <c r="G1824" i="24"/>
  <c r="G1825" i="24"/>
  <c r="G1826" i="24"/>
  <c r="G1827" i="24"/>
  <c r="G1828" i="24"/>
  <c r="G1829" i="24"/>
  <c r="G1830" i="24"/>
  <c r="G1831" i="24"/>
  <c r="G1832" i="24"/>
  <c r="G1833" i="24"/>
  <c r="G1834" i="24"/>
  <c r="G1835" i="24"/>
  <c r="G1836" i="24"/>
  <c r="G1837" i="24"/>
  <c r="G1838" i="24"/>
  <c r="G1839" i="24"/>
  <c r="G1840" i="24"/>
  <c r="G1841" i="24"/>
  <c r="G1842" i="24"/>
  <c r="G1843" i="24"/>
  <c r="G1844" i="24"/>
  <c r="G1845" i="24"/>
  <c r="G1846" i="24"/>
  <c r="G1847" i="24"/>
  <c r="G1848" i="24"/>
  <c r="G1849" i="24"/>
  <c r="G1850" i="24"/>
  <c r="G1851" i="24"/>
  <c r="G1852" i="24"/>
  <c r="G1853" i="24"/>
  <c r="G1854" i="24"/>
  <c r="G1855" i="24"/>
  <c r="G1856" i="24"/>
  <c r="G1857" i="24"/>
  <c r="G1858" i="24"/>
  <c r="G1859" i="24"/>
  <c r="G1860" i="24"/>
  <c r="G1861" i="24"/>
  <c r="G1862" i="24"/>
  <c r="G1863" i="24"/>
  <c r="G1864" i="24"/>
  <c r="G1865" i="24"/>
  <c r="G1866" i="24"/>
  <c r="G1867" i="24"/>
  <c r="G1868" i="24"/>
  <c r="G1869" i="24"/>
  <c r="G1870" i="24"/>
  <c r="G1871" i="24"/>
  <c r="G1872" i="24"/>
  <c r="G1873" i="24"/>
  <c r="G1874" i="24"/>
  <c r="G1875" i="24"/>
  <c r="G1876" i="24"/>
  <c r="G1877" i="24"/>
  <c r="G1878" i="24"/>
  <c r="G1879" i="24"/>
  <c r="G1880" i="24"/>
  <c r="G1881" i="24"/>
  <c r="G1882" i="24"/>
  <c r="G1883" i="24"/>
  <c r="G1884" i="24"/>
  <c r="G1885" i="24"/>
  <c r="G1886" i="24"/>
  <c r="G1887" i="24"/>
  <c r="G1888" i="24"/>
  <c r="G1889" i="24"/>
  <c r="G1890" i="24"/>
  <c r="G1891" i="24"/>
  <c r="G1892" i="24"/>
  <c r="G1893" i="24"/>
  <c r="G1894" i="24"/>
  <c r="G1895" i="24"/>
  <c r="G1896" i="24"/>
  <c r="G1897" i="24"/>
  <c r="G1898" i="24"/>
  <c r="G1899" i="24"/>
  <c r="G1900" i="24"/>
  <c r="G1901" i="24"/>
  <c r="G1902" i="24"/>
  <c r="G1903" i="24"/>
  <c r="G1904" i="24"/>
  <c r="G1905" i="24"/>
  <c r="G1906" i="24"/>
  <c r="G1907" i="24"/>
  <c r="G1908" i="24"/>
  <c r="G1909" i="24"/>
  <c r="G1910" i="24"/>
  <c r="G1911" i="24"/>
  <c r="G1912" i="24"/>
  <c r="G1913" i="24"/>
  <c r="G1914" i="24"/>
  <c r="G1915" i="24"/>
  <c r="G1916" i="24"/>
  <c r="G1917" i="24"/>
  <c r="G1918" i="24"/>
  <c r="G1919" i="24"/>
  <c r="G1920" i="24"/>
  <c r="G1921" i="24"/>
  <c r="G1922" i="24"/>
  <c r="G1923" i="24"/>
  <c r="G1924" i="24"/>
  <c r="G1925" i="24"/>
  <c r="G1926" i="24"/>
  <c r="G1927" i="24"/>
  <c r="G1928" i="24"/>
  <c r="G1929" i="24"/>
  <c r="G1930" i="24"/>
  <c r="G1931" i="24"/>
  <c r="G1932" i="24"/>
  <c r="G1933" i="24"/>
  <c r="G1934" i="24"/>
  <c r="G1935" i="24"/>
  <c r="G1936" i="24"/>
  <c r="G1937" i="24"/>
  <c r="G1938" i="24"/>
  <c r="G1939" i="24"/>
  <c r="G1940" i="24"/>
  <c r="G1941" i="24"/>
  <c r="G1942" i="24"/>
  <c r="G1943" i="24"/>
  <c r="G1944" i="24"/>
  <c r="G1945" i="24"/>
  <c r="G1946" i="24"/>
  <c r="G1947" i="24"/>
  <c r="G1948" i="24"/>
  <c r="G1949" i="24"/>
  <c r="G1950" i="24"/>
  <c r="G1951" i="24"/>
  <c r="G1952" i="24"/>
  <c r="G1953" i="24"/>
  <c r="G1954" i="24"/>
  <c r="G1955" i="24"/>
  <c r="G1956" i="24"/>
  <c r="G1957" i="24"/>
  <c r="G1958" i="24"/>
  <c r="G1959" i="24"/>
  <c r="G1960" i="24"/>
  <c r="G1961" i="24"/>
  <c r="G1962" i="24"/>
  <c r="G1963" i="24"/>
  <c r="G1964" i="24"/>
  <c r="G1965" i="24"/>
  <c r="G1966" i="24"/>
  <c r="G1967" i="24"/>
  <c r="G1968" i="24"/>
  <c r="G1969" i="24"/>
  <c r="G1970" i="24"/>
  <c r="G1971" i="24"/>
  <c r="G1972" i="24"/>
  <c r="G1973" i="24"/>
  <c r="G1974" i="24"/>
  <c r="G1975" i="24"/>
  <c r="G1976" i="24"/>
  <c r="G1977" i="24"/>
  <c r="G1978" i="24"/>
  <c r="G1979" i="24"/>
  <c r="G1980" i="24"/>
  <c r="G1981" i="24"/>
  <c r="G1982" i="24"/>
  <c r="G1983" i="24"/>
  <c r="G1984" i="24"/>
  <c r="G1985" i="24"/>
  <c r="G1986" i="24"/>
  <c r="G1987" i="24"/>
  <c r="G1988" i="24"/>
  <c r="G1989" i="24"/>
  <c r="G1990" i="24"/>
  <c r="G1991" i="24"/>
  <c r="G1992" i="24"/>
  <c r="G1993" i="24"/>
  <c r="G1994" i="24"/>
  <c r="G1995" i="24"/>
  <c r="G1996" i="24"/>
  <c r="G1997" i="24"/>
  <c r="G1998" i="24"/>
  <c r="G1999" i="24"/>
  <c r="G2000" i="24"/>
  <c r="G2001" i="24"/>
  <c r="G2002" i="24"/>
  <c r="G2003" i="24"/>
  <c r="G2004" i="24"/>
  <c r="G2005" i="24"/>
  <c r="G2006" i="24"/>
  <c r="G2007" i="24"/>
  <c r="G2008" i="24"/>
  <c r="G2009" i="24"/>
  <c r="G2010" i="24"/>
  <c r="G2011" i="24"/>
  <c r="G2012" i="24"/>
  <c r="G2013" i="24"/>
  <c r="G2014" i="24"/>
  <c r="G2015" i="24"/>
  <c r="G2016" i="24"/>
  <c r="G2017" i="24"/>
  <c r="G2018" i="24"/>
  <c r="G2019" i="24"/>
  <c r="G2020" i="24"/>
  <c r="G2021" i="24"/>
  <c r="G2022" i="24"/>
  <c r="G2023" i="24"/>
  <c r="G2024" i="24"/>
  <c r="G2025" i="24"/>
  <c r="G2026" i="24"/>
  <c r="G2027" i="24"/>
  <c r="G2028" i="24"/>
  <c r="G2029" i="24"/>
  <c r="G2030" i="24"/>
  <c r="G2031" i="24"/>
  <c r="G2032" i="24"/>
  <c r="G2033" i="24"/>
  <c r="G2034" i="24"/>
  <c r="G2035" i="24"/>
  <c r="G2036" i="24"/>
  <c r="G2037" i="24"/>
  <c r="G2038" i="24"/>
  <c r="G2039" i="24"/>
  <c r="G2040" i="24"/>
  <c r="G2041" i="24"/>
  <c r="G2042" i="24"/>
  <c r="G2043" i="24"/>
  <c r="G2044" i="24"/>
  <c r="G2045" i="24"/>
  <c r="G2046" i="24"/>
  <c r="G2047" i="24"/>
  <c r="G2048" i="24"/>
  <c r="G2049" i="24"/>
  <c r="G2050" i="24"/>
  <c r="G2051" i="24"/>
  <c r="G2052" i="24"/>
  <c r="G2053" i="24"/>
  <c r="G2054" i="24"/>
  <c r="G2055" i="24"/>
  <c r="G2056" i="24"/>
  <c r="G2057" i="24"/>
  <c r="G2058" i="24"/>
  <c r="G2059" i="24"/>
  <c r="G2060" i="24"/>
  <c r="G2061" i="24"/>
  <c r="G2062" i="24"/>
  <c r="G2063" i="24"/>
  <c r="G2064" i="24"/>
  <c r="G2065" i="24"/>
  <c r="G2066" i="24"/>
  <c r="G2067" i="24"/>
  <c r="G2068" i="24"/>
  <c r="G2069" i="24"/>
  <c r="G2070" i="24"/>
  <c r="G2071" i="24"/>
  <c r="G2072" i="24"/>
  <c r="G2073" i="24"/>
  <c r="G2074" i="24"/>
  <c r="G2075" i="24"/>
  <c r="G2076" i="24"/>
  <c r="G2077" i="24"/>
  <c r="G2078" i="24"/>
  <c r="G2079" i="24"/>
  <c r="G2080" i="24"/>
  <c r="G2081" i="24"/>
  <c r="G2082" i="24"/>
  <c r="G2083" i="24"/>
  <c r="G2084" i="24"/>
  <c r="G2085" i="24"/>
  <c r="G2086" i="24"/>
  <c r="G2087" i="24"/>
  <c r="G2088" i="24"/>
  <c r="G2089" i="24"/>
  <c r="G2090" i="24"/>
  <c r="G2091" i="24"/>
  <c r="G2092" i="24"/>
  <c r="G2093" i="24"/>
  <c r="G2094" i="24"/>
  <c r="G2095" i="24"/>
  <c r="G2096" i="24"/>
  <c r="G2097" i="24"/>
  <c r="G2098" i="24"/>
  <c r="G2099" i="24"/>
  <c r="G2100" i="24"/>
  <c r="G2101" i="24"/>
  <c r="G2102" i="24"/>
  <c r="G2103" i="24"/>
  <c r="G2104" i="24"/>
  <c r="G2105" i="24"/>
  <c r="G2106" i="24"/>
  <c r="G2107" i="24"/>
  <c r="G2108" i="24"/>
  <c r="G2109" i="24"/>
  <c r="G2110" i="24"/>
  <c r="G2111" i="24"/>
  <c r="G2112" i="24"/>
  <c r="G2113" i="24"/>
  <c r="G2114" i="24"/>
  <c r="G2115" i="24"/>
  <c r="G2116" i="24"/>
  <c r="G2117" i="24"/>
  <c r="G2118" i="24"/>
  <c r="G2119" i="24"/>
  <c r="G2120" i="24"/>
  <c r="G2121" i="24"/>
  <c r="G2122" i="24"/>
  <c r="G2123" i="24"/>
  <c r="G2124" i="24"/>
  <c r="G2125" i="24"/>
  <c r="G2126" i="24"/>
  <c r="G2127" i="24"/>
  <c r="G2128" i="24"/>
  <c r="G2129" i="24"/>
  <c r="G2130" i="24"/>
  <c r="G2131" i="24"/>
  <c r="G2132" i="24"/>
  <c r="G2133" i="24"/>
  <c r="G2134" i="24"/>
  <c r="G2135" i="24"/>
  <c r="G2136" i="24"/>
  <c r="G2137" i="24"/>
  <c r="G2138" i="24"/>
  <c r="G2139" i="24"/>
  <c r="G2140" i="24"/>
  <c r="G2141" i="24"/>
  <c r="G2142" i="24"/>
  <c r="G2143" i="24"/>
  <c r="G2144" i="24"/>
  <c r="G2145" i="24"/>
  <c r="G2146" i="24"/>
  <c r="G2147" i="24"/>
  <c r="G2148" i="24"/>
  <c r="G2149" i="24"/>
  <c r="G2150" i="24"/>
  <c r="G2151" i="24"/>
  <c r="G2152" i="24"/>
  <c r="G2153" i="24"/>
  <c r="G2154" i="24"/>
  <c r="G2155" i="24"/>
  <c r="G2156" i="24"/>
  <c r="G2157" i="24"/>
  <c r="G2158" i="24"/>
  <c r="G2159" i="24"/>
  <c r="G2160" i="24"/>
  <c r="G2161" i="24"/>
  <c r="G2162" i="24"/>
  <c r="G2163" i="24"/>
  <c r="G2164" i="24"/>
  <c r="G2165" i="24"/>
  <c r="G2166" i="24"/>
  <c r="G2167" i="24"/>
  <c r="G2168" i="24"/>
  <c r="G2169" i="24"/>
  <c r="G2170" i="24"/>
  <c r="G2171" i="24"/>
  <c r="G2172" i="24"/>
  <c r="G2173" i="24"/>
  <c r="G2174" i="24"/>
  <c r="G2175" i="24"/>
  <c r="G2176" i="24"/>
  <c r="G2177" i="24"/>
  <c r="G2178" i="24"/>
  <c r="G2179" i="24"/>
  <c r="G2180" i="24"/>
  <c r="G2181" i="24"/>
  <c r="G2182" i="24"/>
  <c r="G2183" i="24"/>
  <c r="G2184" i="24"/>
  <c r="G2185" i="24"/>
  <c r="G2186" i="24"/>
  <c r="G2187" i="24"/>
  <c r="G2188" i="24"/>
  <c r="G2189" i="24"/>
  <c r="G2190" i="24"/>
  <c r="G2191" i="24"/>
  <c r="G2192" i="24"/>
  <c r="G2193" i="24"/>
  <c r="G2194" i="24"/>
  <c r="G2195" i="24"/>
  <c r="G2196" i="24"/>
  <c r="G2197" i="24"/>
  <c r="G2198" i="24"/>
  <c r="G2199" i="24"/>
  <c r="G2200" i="24"/>
  <c r="G2201" i="24"/>
  <c r="G2202" i="24"/>
  <c r="G2203" i="24"/>
  <c r="G2204" i="24"/>
  <c r="G2205" i="24"/>
  <c r="G2206" i="24"/>
  <c r="G2207" i="24"/>
  <c r="G2208" i="24"/>
  <c r="G2209" i="24"/>
  <c r="G2210" i="24"/>
  <c r="G2211" i="24"/>
  <c r="G2212" i="24"/>
  <c r="G2213" i="24"/>
  <c r="G2214" i="24"/>
  <c r="G2215" i="24"/>
  <c r="G2216" i="24"/>
  <c r="G2217" i="24"/>
  <c r="G2218" i="24"/>
  <c r="G2219" i="24"/>
  <c r="G2220" i="24"/>
  <c r="G2221" i="24"/>
  <c r="G2222" i="24"/>
  <c r="G2223" i="24"/>
  <c r="G2224" i="24"/>
  <c r="G2225" i="24"/>
  <c r="G2226" i="24"/>
  <c r="G2227" i="24"/>
  <c r="G2228" i="24"/>
  <c r="G2229" i="24"/>
  <c r="G2230" i="24"/>
  <c r="G2231" i="24"/>
  <c r="G2232" i="24"/>
  <c r="G2233" i="24"/>
  <c r="G2234" i="24"/>
  <c r="G2235" i="24"/>
  <c r="G2236" i="24"/>
  <c r="G2237" i="24"/>
  <c r="G2238" i="24"/>
  <c r="G2239" i="24"/>
  <c r="G2240" i="24"/>
  <c r="G2241" i="24"/>
  <c r="G2242" i="24"/>
  <c r="G2243" i="24"/>
  <c r="G2244" i="24"/>
  <c r="G2245" i="24"/>
  <c r="G2246" i="24"/>
  <c r="G2247" i="24"/>
  <c r="G2248" i="24"/>
  <c r="G2249" i="24"/>
  <c r="G2250" i="24"/>
  <c r="G2251" i="24"/>
  <c r="G2252" i="24"/>
  <c r="G2253" i="24"/>
  <c r="G2254" i="24"/>
  <c r="G2255" i="24"/>
  <c r="G2256" i="24"/>
  <c r="G2257" i="24"/>
  <c r="G2258" i="24"/>
  <c r="G2259" i="24"/>
  <c r="G2260" i="24"/>
  <c r="G2261" i="24"/>
  <c r="G2262" i="24"/>
  <c r="G2263" i="24"/>
  <c r="G2264" i="24"/>
  <c r="G2265" i="24"/>
  <c r="G2266" i="24"/>
  <c r="G2267" i="24"/>
  <c r="G2268" i="24"/>
  <c r="G2269" i="24"/>
  <c r="G2270" i="24"/>
  <c r="G2271" i="24"/>
  <c r="G2272" i="24"/>
  <c r="G2273" i="24"/>
  <c r="G2274" i="24"/>
  <c r="G2275" i="24"/>
  <c r="G2276" i="24"/>
  <c r="G2277" i="24"/>
  <c r="G2278" i="24"/>
  <c r="G2279" i="24"/>
  <c r="G2280" i="24"/>
  <c r="G2281" i="24"/>
  <c r="G2282" i="24"/>
  <c r="G2283" i="24"/>
  <c r="G2284" i="24"/>
  <c r="G2285" i="24"/>
  <c r="G2286" i="24"/>
  <c r="G2287" i="24"/>
  <c r="G2288" i="24"/>
  <c r="G2289" i="24"/>
  <c r="G2290" i="24"/>
  <c r="G2291" i="24"/>
  <c r="G2292" i="24"/>
  <c r="G2293" i="24"/>
  <c r="G2294" i="24"/>
  <c r="G2295" i="24"/>
  <c r="G2296" i="24"/>
  <c r="G2297" i="24"/>
  <c r="G2298" i="24"/>
  <c r="G2299" i="24"/>
  <c r="G2300" i="24"/>
  <c r="G2301" i="24"/>
  <c r="G2302" i="24"/>
  <c r="G2303" i="24"/>
  <c r="G2304" i="24"/>
  <c r="G2305" i="24"/>
  <c r="G2306" i="24"/>
  <c r="G2307" i="24"/>
  <c r="G2308" i="24"/>
  <c r="G2309" i="24"/>
  <c r="G2310" i="24"/>
  <c r="G2311" i="24"/>
  <c r="G2312" i="24"/>
  <c r="G2313" i="24"/>
  <c r="G2314" i="24"/>
  <c r="G2315" i="24"/>
  <c r="G2316" i="24"/>
  <c r="G2317" i="24"/>
  <c r="G2318" i="24"/>
  <c r="G2319" i="24"/>
  <c r="G2320" i="24"/>
  <c r="G2321" i="24"/>
  <c r="G2322" i="24"/>
  <c r="G2323" i="24"/>
  <c r="G2324" i="24"/>
  <c r="G2325" i="24"/>
  <c r="G2326" i="24"/>
  <c r="G2327" i="24"/>
  <c r="G2328" i="24"/>
  <c r="G2329" i="24"/>
  <c r="G2330" i="24"/>
  <c r="G2331" i="24"/>
  <c r="G2332" i="24"/>
  <c r="G2333" i="24"/>
  <c r="G2334" i="24"/>
  <c r="G2335" i="24"/>
  <c r="G2336" i="24"/>
  <c r="G2337" i="24"/>
  <c r="G2338" i="24"/>
  <c r="G2339" i="24"/>
  <c r="G2340" i="24"/>
  <c r="G2341" i="24"/>
  <c r="G2342" i="24"/>
  <c r="G2343" i="24"/>
  <c r="G2344" i="24"/>
  <c r="G2345" i="24"/>
  <c r="G2346" i="24"/>
  <c r="G2347" i="24"/>
  <c r="G2348" i="24"/>
  <c r="G2349" i="24"/>
  <c r="G2350" i="24"/>
  <c r="G2351" i="24"/>
  <c r="G2352" i="24"/>
  <c r="G2353" i="24"/>
  <c r="G2354" i="24"/>
  <c r="G2355" i="24"/>
  <c r="G2356" i="24"/>
  <c r="G2357" i="24"/>
  <c r="G2358" i="24"/>
  <c r="G2359" i="24"/>
  <c r="G2360" i="24"/>
  <c r="G2361" i="24"/>
  <c r="G2362" i="24"/>
  <c r="G2363" i="24"/>
  <c r="G2364" i="24"/>
  <c r="G2365" i="24"/>
  <c r="G2366" i="24"/>
  <c r="G2367" i="24"/>
  <c r="G2368" i="24"/>
  <c r="G2369" i="24"/>
  <c r="G2370" i="24"/>
  <c r="G2371" i="24"/>
  <c r="G2372" i="24"/>
  <c r="G2373" i="24"/>
  <c r="G2374" i="24"/>
  <c r="G2375" i="24"/>
  <c r="G2376" i="24"/>
  <c r="G2377" i="24"/>
  <c r="G2378" i="24"/>
  <c r="G2379" i="24"/>
  <c r="G2380" i="24"/>
  <c r="G2381" i="24"/>
  <c r="G2382" i="24"/>
  <c r="G2383" i="24"/>
  <c r="G2384" i="24"/>
  <c r="G2385" i="24"/>
  <c r="G2386" i="24"/>
  <c r="G2387" i="24"/>
  <c r="G2388" i="24"/>
  <c r="G2389" i="24"/>
  <c r="G2390" i="24"/>
  <c r="G2391" i="24"/>
  <c r="G2392" i="24"/>
  <c r="G2393" i="24"/>
  <c r="G2394" i="24"/>
  <c r="G2395" i="24"/>
  <c r="G2396" i="24"/>
  <c r="G2397" i="24"/>
  <c r="G2398" i="24"/>
  <c r="G2399" i="24"/>
  <c r="G2400" i="24"/>
  <c r="G2401" i="24"/>
  <c r="G2402" i="24"/>
  <c r="G2403" i="24"/>
  <c r="G2404" i="24"/>
  <c r="G2405" i="24"/>
  <c r="G2406" i="24"/>
  <c r="G2407" i="24"/>
  <c r="G2408" i="24"/>
  <c r="G2409" i="24"/>
  <c r="G2410" i="24"/>
  <c r="G2411" i="24"/>
  <c r="G2412" i="24"/>
  <c r="G2413" i="24"/>
  <c r="G2414" i="24"/>
  <c r="G2415" i="24"/>
  <c r="G2416" i="24"/>
  <c r="G2417" i="24"/>
  <c r="G2418" i="24"/>
  <c r="G2419" i="24"/>
  <c r="G2420" i="24"/>
  <c r="G2421" i="24"/>
  <c r="G2422" i="24"/>
  <c r="G2423" i="24"/>
  <c r="G2424" i="24"/>
  <c r="G2425" i="24"/>
  <c r="G2426" i="24"/>
  <c r="G2427" i="24"/>
  <c r="G2428" i="24"/>
  <c r="G2429" i="24"/>
  <c r="G2430" i="24"/>
  <c r="G2431" i="24"/>
  <c r="G2432" i="24"/>
  <c r="G2433" i="24"/>
  <c r="G2434" i="24"/>
  <c r="G2435" i="24"/>
  <c r="G2436" i="24"/>
  <c r="G2437" i="24"/>
  <c r="G2438" i="24"/>
  <c r="G2439" i="24"/>
  <c r="G2440" i="24"/>
  <c r="G2441" i="24"/>
  <c r="G2442" i="24"/>
  <c r="G2443" i="24"/>
  <c r="G2444" i="24"/>
  <c r="G2445" i="24"/>
  <c r="G2446" i="24"/>
  <c r="G2447" i="24"/>
  <c r="G2448" i="24"/>
  <c r="G2449" i="24"/>
  <c r="G2450" i="24"/>
  <c r="G2451" i="24"/>
  <c r="G2452" i="24"/>
  <c r="G2453" i="24"/>
  <c r="G2454" i="24"/>
  <c r="G2455" i="24"/>
  <c r="G2456" i="24"/>
  <c r="G2457" i="24"/>
  <c r="G2458" i="24"/>
  <c r="G2459" i="24"/>
  <c r="G2460" i="24"/>
  <c r="G2461" i="24"/>
  <c r="G2462" i="24"/>
  <c r="G2463" i="24"/>
  <c r="G2464" i="24"/>
  <c r="G2465" i="24"/>
  <c r="G2466" i="24"/>
  <c r="G2467" i="24"/>
  <c r="G2468" i="24"/>
  <c r="G2469" i="24"/>
  <c r="G2470" i="24"/>
  <c r="G2471" i="24"/>
  <c r="G2472" i="24"/>
  <c r="G2473" i="24"/>
  <c r="G2474" i="24"/>
  <c r="G2475" i="24"/>
  <c r="G2476" i="24"/>
  <c r="G2477" i="24"/>
  <c r="G2478" i="24"/>
  <c r="G2479" i="24"/>
  <c r="G2480" i="24"/>
  <c r="G2481" i="24"/>
  <c r="G2482" i="24"/>
  <c r="G2483" i="24"/>
  <c r="G2484" i="24"/>
  <c r="G2485" i="24"/>
  <c r="G2486" i="24"/>
  <c r="G2487" i="24"/>
  <c r="G2488" i="24"/>
  <c r="G2489" i="24"/>
  <c r="G2490" i="24"/>
  <c r="G2491" i="24"/>
  <c r="G2492" i="24"/>
  <c r="G2493" i="24"/>
  <c r="G2494" i="24"/>
  <c r="G2495" i="24"/>
  <c r="G2496" i="24"/>
  <c r="G2497" i="24"/>
  <c r="G2498" i="24"/>
  <c r="G2499" i="24"/>
  <c r="G2500" i="24"/>
  <c r="G2501" i="24"/>
  <c r="G2502" i="24"/>
  <c r="G2503" i="24"/>
  <c r="G2504" i="24"/>
  <c r="G2505" i="24"/>
  <c r="G2506" i="24"/>
  <c r="G2507" i="24"/>
  <c r="G2508" i="24"/>
  <c r="G2509" i="24"/>
  <c r="G2510" i="24"/>
  <c r="G2511" i="24"/>
  <c r="G2512" i="24"/>
  <c r="G2513" i="24"/>
  <c r="G2514" i="24"/>
  <c r="G2515" i="24"/>
  <c r="G2516" i="24"/>
  <c r="G2517" i="24"/>
  <c r="G2518" i="24"/>
  <c r="G2519" i="24"/>
  <c r="G2520" i="24"/>
  <c r="G2521" i="24"/>
  <c r="G2522" i="24"/>
  <c r="G2523" i="24"/>
  <c r="G2524" i="24"/>
  <c r="G2525" i="24"/>
  <c r="G2526" i="24"/>
  <c r="G2527" i="24"/>
  <c r="G2528" i="24"/>
  <c r="G2529" i="24"/>
  <c r="G2530" i="24"/>
  <c r="G2531" i="24"/>
  <c r="G2532" i="24"/>
  <c r="G2533" i="24"/>
  <c r="G2534" i="24"/>
  <c r="G2535" i="24"/>
  <c r="G2536" i="24"/>
  <c r="G2537" i="24"/>
  <c r="G2538" i="24"/>
  <c r="G2539" i="24"/>
  <c r="G2540" i="24"/>
  <c r="G2541" i="24"/>
  <c r="G2542" i="24"/>
  <c r="G2543" i="24"/>
  <c r="G2544" i="24"/>
  <c r="G2545" i="24"/>
  <c r="G2546" i="24"/>
  <c r="G2547" i="24"/>
  <c r="G2548" i="24"/>
  <c r="G2549" i="24"/>
  <c r="G2550" i="24"/>
  <c r="G2551" i="24"/>
  <c r="G2552" i="24"/>
  <c r="G2553" i="24"/>
  <c r="G2554" i="24"/>
  <c r="G2555" i="24"/>
  <c r="G2556" i="24"/>
  <c r="G2557" i="24"/>
  <c r="G2558" i="24"/>
  <c r="G2559" i="24"/>
  <c r="G2560" i="24"/>
  <c r="G2561" i="24"/>
  <c r="G2562" i="24"/>
  <c r="G2563" i="24"/>
  <c r="G2564" i="24"/>
  <c r="G2565" i="24"/>
  <c r="G2566" i="24"/>
  <c r="G2567" i="24"/>
  <c r="G2568" i="24"/>
  <c r="G2569" i="24"/>
  <c r="G2570" i="24"/>
  <c r="G2571" i="24"/>
  <c r="G2572" i="24"/>
  <c r="G2573" i="24"/>
  <c r="G2574" i="24"/>
  <c r="G2575" i="24"/>
  <c r="G2576" i="24"/>
  <c r="G2577" i="24"/>
  <c r="G2578" i="24"/>
  <c r="G2579" i="24"/>
  <c r="G2580" i="24"/>
  <c r="G2581" i="24"/>
  <c r="G2582" i="24"/>
  <c r="G2583" i="24"/>
  <c r="G2584" i="24"/>
  <c r="G2585" i="24"/>
  <c r="G2586" i="24"/>
  <c r="G2587" i="24"/>
  <c r="G2588" i="24"/>
  <c r="G2589" i="24"/>
  <c r="G2590" i="24"/>
  <c r="G2591" i="24"/>
  <c r="G2592" i="24"/>
  <c r="G2593" i="24"/>
  <c r="G2594" i="24"/>
  <c r="G2595" i="24"/>
  <c r="G2596" i="24"/>
  <c r="G2597" i="24"/>
  <c r="G2598" i="24"/>
  <c r="G2599" i="24"/>
  <c r="G2600" i="24"/>
  <c r="G2601" i="24"/>
  <c r="G2602" i="24"/>
  <c r="G2603" i="24"/>
  <c r="G2604" i="24"/>
  <c r="G2605" i="24"/>
  <c r="G2606" i="24"/>
  <c r="G2607" i="24"/>
  <c r="G2608" i="24"/>
  <c r="G2609" i="24"/>
  <c r="G2610" i="24"/>
  <c r="G2611" i="24"/>
  <c r="G2612" i="24"/>
  <c r="G2613" i="24"/>
  <c r="G2614" i="24"/>
  <c r="G2615" i="24"/>
  <c r="G2616" i="24"/>
  <c r="G2617" i="24"/>
  <c r="G2618" i="24"/>
  <c r="G2619" i="24"/>
  <c r="G2620" i="24"/>
  <c r="G2621" i="24"/>
  <c r="G2622" i="24"/>
  <c r="G2623" i="24"/>
  <c r="G2624" i="24"/>
  <c r="G2625" i="24"/>
  <c r="G2626" i="24"/>
  <c r="G2627" i="24"/>
  <c r="G2628" i="24"/>
  <c r="G2629" i="24"/>
  <c r="G2630" i="24"/>
  <c r="G2631" i="24"/>
  <c r="G2632" i="24"/>
  <c r="G2633" i="24"/>
  <c r="G2634" i="24"/>
  <c r="G2635" i="24"/>
  <c r="G2636" i="24"/>
  <c r="G2637" i="24"/>
  <c r="G2638" i="24"/>
  <c r="G2639" i="24"/>
  <c r="G2640" i="24"/>
  <c r="G2641" i="24"/>
  <c r="G2642" i="24"/>
  <c r="G2643" i="24"/>
  <c r="G2644" i="24"/>
  <c r="G2645" i="24"/>
  <c r="G2646" i="24"/>
  <c r="G2647" i="24"/>
  <c r="G2648" i="24"/>
  <c r="G2649" i="24"/>
  <c r="G2650" i="24"/>
  <c r="G2651" i="24"/>
  <c r="G2652" i="24"/>
  <c r="G2653" i="24"/>
  <c r="G2654" i="24"/>
  <c r="G2655" i="24"/>
  <c r="G2656" i="24"/>
  <c r="G2657" i="24"/>
  <c r="G2658" i="24"/>
  <c r="G2659" i="24"/>
  <c r="G2660" i="24"/>
  <c r="G2661" i="24"/>
  <c r="G2662" i="24"/>
  <c r="G2663" i="24"/>
  <c r="G2664" i="24"/>
  <c r="G2665" i="24"/>
  <c r="G2666" i="24"/>
  <c r="G2667" i="24"/>
  <c r="G2668" i="24"/>
  <c r="G2669" i="24"/>
  <c r="G2670" i="24"/>
  <c r="G2671" i="24"/>
  <c r="G2672" i="24"/>
  <c r="G2673" i="24"/>
  <c r="G2674" i="24"/>
  <c r="G2675" i="24"/>
  <c r="G2676" i="24"/>
  <c r="G2677" i="24"/>
  <c r="G2678" i="24"/>
  <c r="G2679" i="24"/>
  <c r="G2680" i="24"/>
  <c r="G2681" i="24"/>
  <c r="G2682" i="24"/>
  <c r="G2683" i="24"/>
  <c r="G2684" i="24"/>
  <c r="G2685" i="24"/>
  <c r="G2686" i="24"/>
  <c r="G2687" i="24"/>
  <c r="G2688" i="24"/>
  <c r="G2689" i="24"/>
  <c r="G2690" i="24"/>
  <c r="G2691" i="24"/>
  <c r="G2692" i="24"/>
  <c r="G2693" i="24"/>
  <c r="G2694" i="24"/>
  <c r="G2695" i="24"/>
  <c r="G2696" i="24"/>
  <c r="G2697" i="24"/>
  <c r="G2698" i="24"/>
  <c r="G2699" i="24"/>
  <c r="G2700" i="24"/>
  <c r="G2701" i="24"/>
  <c r="G2702" i="24"/>
  <c r="G2703" i="24"/>
  <c r="G2704" i="24"/>
  <c r="G2705" i="24"/>
  <c r="G2706" i="24"/>
  <c r="G2707" i="24"/>
  <c r="G2708" i="24"/>
  <c r="G2709" i="24"/>
  <c r="G2710" i="24"/>
  <c r="G2711" i="24"/>
  <c r="G2712" i="24"/>
  <c r="G2713" i="24"/>
  <c r="G2714" i="24"/>
  <c r="G2715" i="24"/>
  <c r="G2716" i="24"/>
  <c r="G2717" i="24"/>
  <c r="G2718" i="24"/>
  <c r="G2719" i="24"/>
  <c r="G2720" i="24"/>
  <c r="G2721" i="24"/>
  <c r="G2722" i="24"/>
  <c r="G2723" i="24"/>
  <c r="G2724" i="24"/>
  <c r="G2725" i="24"/>
  <c r="G2726" i="24"/>
  <c r="G2727" i="24"/>
  <c r="G2728" i="24"/>
  <c r="G2729" i="24"/>
  <c r="G2730" i="24"/>
  <c r="G2731" i="24"/>
  <c r="G2732" i="24"/>
  <c r="G2733" i="24"/>
  <c r="G2734" i="24"/>
  <c r="G2735" i="24"/>
  <c r="G2736" i="24"/>
  <c r="G2737" i="24"/>
  <c r="G2738" i="24"/>
  <c r="G2739" i="24"/>
  <c r="G2740" i="24"/>
  <c r="G2741" i="24"/>
  <c r="G2742" i="24"/>
  <c r="G2743" i="24"/>
  <c r="G2744" i="24"/>
  <c r="G2745" i="24"/>
  <c r="G2746" i="24"/>
  <c r="G2747" i="24"/>
  <c r="G2748" i="24"/>
  <c r="G2749" i="24"/>
  <c r="G2750" i="24"/>
  <c r="G2751" i="24"/>
  <c r="G2752" i="24"/>
  <c r="G2753" i="24"/>
  <c r="G2754" i="24"/>
  <c r="G2755" i="24"/>
  <c r="G2756" i="24"/>
  <c r="G2757" i="24"/>
  <c r="G2758" i="24"/>
  <c r="G2759" i="24"/>
  <c r="G2760" i="24"/>
  <c r="G2761" i="24"/>
  <c r="G2762" i="24"/>
  <c r="G2763" i="24"/>
  <c r="G2764" i="24"/>
  <c r="G2765" i="24"/>
  <c r="G2766" i="24"/>
  <c r="G2767" i="24"/>
  <c r="G2768" i="24"/>
  <c r="G2769" i="24"/>
  <c r="G2770" i="24"/>
  <c r="G2771" i="24"/>
  <c r="G2772" i="24"/>
  <c r="G2773" i="24"/>
  <c r="G2774" i="24"/>
  <c r="G2775" i="24"/>
  <c r="G2776" i="24"/>
  <c r="G2777" i="24"/>
  <c r="G2778" i="24"/>
  <c r="G2779" i="24"/>
  <c r="G2780" i="24"/>
  <c r="G2781" i="24"/>
  <c r="G2782" i="24"/>
  <c r="G2783" i="24"/>
  <c r="G2784" i="24"/>
  <c r="G2785" i="24"/>
  <c r="G2786" i="24"/>
  <c r="G2787" i="24"/>
  <c r="G2788" i="24"/>
  <c r="G2789" i="24"/>
  <c r="G2790" i="24"/>
  <c r="G2791" i="24"/>
  <c r="G2792" i="24"/>
  <c r="G2793" i="24"/>
  <c r="G2794" i="24"/>
  <c r="G2795" i="24"/>
  <c r="G2796" i="24"/>
  <c r="G2797" i="24"/>
  <c r="G2798" i="24"/>
  <c r="G2799" i="24"/>
  <c r="G2800" i="24"/>
  <c r="G2801" i="24"/>
  <c r="G2802" i="24"/>
  <c r="G2803" i="24"/>
  <c r="G2804" i="24"/>
  <c r="G2805" i="24"/>
  <c r="G2806" i="24"/>
  <c r="G2807" i="24"/>
  <c r="G2808" i="24"/>
  <c r="G2809" i="24"/>
  <c r="G2810" i="24"/>
  <c r="G2811" i="24"/>
  <c r="G2812" i="24"/>
  <c r="G2813" i="24"/>
  <c r="G2814" i="24"/>
  <c r="G2815" i="24"/>
  <c r="G2816" i="24"/>
  <c r="G2817" i="24"/>
  <c r="G2818" i="24"/>
  <c r="G2819" i="24"/>
  <c r="G2820" i="24"/>
  <c r="G2821" i="24"/>
  <c r="G2822" i="24"/>
  <c r="G2823" i="24"/>
  <c r="G2824" i="24"/>
  <c r="G2825" i="24"/>
  <c r="G2826" i="24"/>
  <c r="G2827" i="24"/>
  <c r="G2828" i="24"/>
  <c r="G2829" i="24"/>
  <c r="G2830" i="24"/>
  <c r="G2831" i="24"/>
  <c r="G2832" i="24"/>
  <c r="G2833" i="24"/>
  <c r="G2834" i="24"/>
  <c r="G2835" i="24"/>
  <c r="G2836" i="24"/>
  <c r="G2837" i="24"/>
  <c r="G2838" i="24"/>
  <c r="G2839" i="24"/>
  <c r="G2840" i="24"/>
  <c r="G2841" i="24"/>
  <c r="G2842" i="24"/>
  <c r="G2843" i="24"/>
  <c r="G2844" i="24"/>
  <c r="G2845" i="24"/>
  <c r="G2846" i="24"/>
  <c r="G2847" i="24"/>
  <c r="G2848" i="24"/>
  <c r="G2849" i="24"/>
  <c r="G2850" i="24"/>
  <c r="G2851" i="24"/>
  <c r="G2852" i="24"/>
  <c r="G2853" i="24"/>
  <c r="G2854" i="24"/>
  <c r="G2855" i="24"/>
  <c r="G2856" i="24"/>
  <c r="G2857" i="24"/>
  <c r="G2858" i="24"/>
  <c r="G2859" i="24"/>
  <c r="G2860" i="24"/>
  <c r="G2861" i="24"/>
  <c r="G2862" i="24"/>
  <c r="G2863" i="24"/>
  <c r="G2864" i="24"/>
  <c r="G2865" i="24"/>
  <c r="G2866" i="24"/>
  <c r="G2867" i="24"/>
  <c r="G2868" i="24"/>
  <c r="G2869" i="24"/>
  <c r="G2870" i="24"/>
  <c r="G2871" i="24"/>
  <c r="G2872" i="24"/>
  <c r="G2873" i="24"/>
  <c r="G2874" i="24"/>
  <c r="G2875" i="24"/>
  <c r="G2876" i="24"/>
  <c r="G2877" i="24"/>
  <c r="G2878" i="24"/>
  <c r="G2879" i="24"/>
  <c r="G2880" i="24"/>
  <c r="G2881" i="24"/>
  <c r="G2882" i="24"/>
  <c r="G2883" i="24"/>
  <c r="G2884" i="24"/>
  <c r="G2885" i="24"/>
  <c r="G2886" i="24"/>
  <c r="G2887" i="24"/>
  <c r="G2888" i="24"/>
  <c r="G2889" i="24"/>
  <c r="G2890" i="24"/>
  <c r="G2891" i="24"/>
  <c r="G2892" i="24"/>
  <c r="G2893" i="24"/>
  <c r="G2894" i="24"/>
  <c r="G2895" i="24"/>
  <c r="G2896" i="24"/>
  <c r="G2897" i="24"/>
  <c r="G2898" i="24"/>
  <c r="G2899" i="24"/>
  <c r="G2900" i="24"/>
  <c r="G2901" i="24"/>
  <c r="G2902" i="24"/>
  <c r="G2903" i="24"/>
  <c r="G2904" i="24"/>
  <c r="G2905" i="24"/>
  <c r="G2906" i="24"/>
  <c r="G2907" i="24"/>
  <c r="G2908" i="24"/>
  <c r="G2909" i="24"/>
  <c r="G2910" i="24"/>
  <c r="G2911" i="24"/>
  <c r="G2912" i="24"/>
  <c r="G2913" i="24"/>
  <c r="G2914" i="24"/>
  <c r="G2915" i="24"/>
  <c r="G2916" i="24"/>
  <c r="G2917" i="24"/>
  <c r="G2918" i="24"/>
  <c r="G2919" i="24"/>
  <c r="G2920" i="24"/>
  <c r="G2921" i="24"/>
  <c r="G2922" i="24"/>
  <c r="G2923" i="24"/>
  <c r="G2924" i="24"/>
  <c r="G2925" i="24"/>
  <c r="G2926" i="24"/>
  <c r="G2927" i="24"/>
  <c r="G2928" i="24"/>
  <c r="G2929" i="24"/>
  <c r="G2930" i="24"/>
  <c r="G2931" i="24"/>
  <c r="G2932" i="24"/>
  <c r="G2933" i="24"/>
  <c r="G2934" i="24"/>
  <c r="G2935" i="24"/>
  <c r="G2936" i="24"/>
  <c r="G2937" i="24"/>
  <c r="G2938" i="24"/>
  <c r="G2939" i="24"/>
  <c r="G2940" i="24"/>
  <c r="G2941" i="24"/>
  <c r="G2942" i="24"/>
  <c r="G2943" i="24"/>
  <c r="G2944" i="24"/>
  <c r="G2945" i="24"/>
  <c r="G2946" i="24"/>
  <c r="G2947" i="24"/>
  <c r="G2948" i="24"/>
  <c r="G2949" i="24"/>
  <c r="G2950" i="24"/>
  <c r="G2951" i="24"/>
  <c r="G2952" i="24"/>
  <c r="G2953" i="24"/>
  <c r="G2954" i="24"/>
  <c r="G2955" i="24"/>
  <c r="G2956" i="24"/>
  <c r="G2957" i="24"/>
  <c r="G2958" i="24"/>
  <c r="G2959" i="24"/>
  <c r="G2960" i="24"/>
  <c r="G2961" i="24"/>
  <c r="G2962" i="24"/>
  <c r="G2963" i="24"/>
  <c r="G2964" i="24"/>
  <c r="G2965" i="24"/>
  <c r="G2966" i="24"/>
  <c r="G2967" i="24"/>
  <c r="G2968" i="24"/>
  <c r="G2969" i="24"/>
  <c r="G2970" i="24"/>
  <c r="G2971" i="24"/>
  <c r="G2972" i="24"/>
  <c r="G2973" i="24"/>
  <c r="G2974" i="24"/>
  <c r="G2975" i="24"/>
  <c r="G2976" i="24"/>
  <c r="G2977" i="24"/>
  <c r="G2978" i="24"/>
  <c r="G2979" i="24"/>
  <c r="G2980" i="24"/>
  <c r="G2981" i="24"/>
  <c r="G2982" i="24"/>
  <c r="G2983" i="24"/>
  <c r="G2984" i="24"/>
  <c r="G2985" i="24"/>
  <c r="G2986" i="24"/>
  <c r="G2987" i="24"/>
  <c r="G2988" i="24"/>
  <c r="G2989" i="24"/>
  <c r="G2990" i="24"/>
  <c r="G2991" i="24"/>
  <c r="G2992" i="24"/>
  <c r="G2993" i="24"/>
  <c r="G2994" i="24"/>
  <c r="G2995" i="24"/>
  <c r="G2996" i="24"/>
  <c r="G2997" i="24"/>
  <c r="G2998" i="24"/>
  <c r="G2999" i="24"/>
  <c r="G3000" i="24"/>
  <c r="G3001" i="24"/>
  <c r="G3002" i="24"/>
  <c r="G3003" i="24"/>
  <c r="G3004" i="24"/>
  <c r="G3005" i="24"/>
  <c r="G3006" i="24"/>
  <c r="G3007" i="24"/>
  <c r="G3008" i="24"/>
  <c r="G3009" i="24"/>
  <c r="G3010" i="24"/>
  <c r="G3011" i="24"/>
  <c r="G3012" i="24"/>
  <c r="G3013" i="24"/>
  <c r="G3014" i="24"/>
  <c r="G3015" i="24"/>
  <c r="G3016" i="24"/>
  <c r="G3017" i="24"/>
  <c r="G3018" i="24"/>
  <c r="G3019" i="24"/>
  <c r="G3020" i="24"/>
  <c r="G3021" i="24"/>
  <c r="G3022" i="24"/>
  <c r="G3023" i="24"/>
  <c r="G3024" i="24"/>
  <c r="G3025" i="24"/>
  <c r="G3026" i="24"/>
  <c r="G3027" i="24"/>
  <c r="G3028" i="24"/>
  <c r="G3029" i="24"/>
  <c r="G3030" i="24"/>
  <c r="G3031" i="24"/>
  <c r="G3032" i="24"/>
  <c r="G3033" i="24"/>
  <c r="G3034" i="24"/>
  <c r="G3035" i="24"/>
  <c r="G3036" i="24"/>
  <c r="G3037" i="24"/>
  <c r="G3038" i="24"/>
  <c r="G3039" i="24"/>
  <c r="G3040" i="24"/>
  <c r="G3041" i="24"/>
  <c r="G3042" i="24"/>
  <c r="G3043" i="24"/>
  <c r="G3044" i="24"/>
  <c r="G3045" i="24"/>
  <c r="G3046" i="24"/>
  <c r="G3047" i="24"/>
  <c r="G3048" i="24"/>
  <c r="G3049" i="24"/>
  <c r="G3050" i="24"/>
  <c r="G3051" i="24"/>
  <c r="G3052" i="24"/>
  <c r="G3053" i="24"/>
  <c r="G3054" i="24"/>
  <c r="G3055" i="24"/>
  <c r="G3056" i="24"/>
  <c r="G3057" i="24"/>
  <c r="G3058" i="24"/>
  <c r="G3059" i="24"/>
  <c r="G3060" i="24"/>
  <c r="G3061" i="24"/>
  <c r="G3062" i="24"/>
  <c r="G3063" i="24"/>
  <c r="G3064" i="24"/>
  <c r="G3065" i="24"/>
  <c r="G3066" i="24"/>
  <c r="G3067" i="24"/>
  <c r="G3068" i="24"/>
  <c r="G3069" i="24"/>
  <c r="G3070" i="24"/>
  <c r="G3071" i="24"/>
  <c r="G3072" i="24"/>
  <c r="G3073" i="24"/>
  <c r="G3074" i="24"/>
  <c r="G3075" i="24"/>
  <c r="G3076" i="24"/>
  <c r="G3077" i="24"/>
  <c r="G3078" i="24"/>
  <c r="G3079" i="24"/>
  <c r="G3080" i="24"/>
  <c r="G3081" i="24"/>
  <c r="G3082" i="24"/>
  <c r="G3083" i="24"/>
  <c r="G3084" i="24"/>
  <c r="G3085" i="24"/>
  <c r="G3086" i="24"/>
  <c r="G3087" i="24"/>
  <c r="G3088" i="24"/>
  <c r="G3089" i="24"/>
  <c r="G3090" i="24"/>
  <c r="G3091" i="24"/>
  <c r="G3092" i="24"/>
  <c r="G3093" i="24"/>
  <c r="G3094" i="24"/>
  <c r="G3095" i="24"/>
  <c r="G3096" i="24"/>
  <c r="G3097" i="24"/>
  <c r="G3098" i="24"/>
  <c r="G3099" i="24"/>
  <c r="G3100" i="24"/>
  <c r="G3101" i="24"/>
  <c r="G3102" i="24"/>
  <c r="G3103" i="24"/>
  <c r="G3104" i="24"/>
  <c r="G3105" i="24"/>
  <c r="G3106" i="24"/>
  <c r="G3107" i="24"/>
  <c r="G3108" i="24"/>
  <c r="G3109" i="24"/>
  <c r="G3110" i="24"/>
  <c r="G3111" i="24"/>
  <c r="G3112" i="24"/>
  <c r="G3113" i="24"/>
  <c r="G3114" i="24"/>
  <c r="G3115" i="24"/>
  <c r="G3116" i="24"/>
  <c r="G3117" i="24"/>
  <c r="G3118" i="24"/>
  <c r="G3119" i="24"/>
  <c r="G3120" i="24"/>
  <c r="G3121" i="24"/>
  <c r="G3122" i="24"/>
  <c r="G3123" i="24"/>
  <c r="G3124" i="24"/>
  <c r="G3125" i="24"/>
  <c r="G3126" i="24"/>
  <c r="G3127" i="24"/>
  <c r="G3128" i="24"/>
  <c r="G3129" i="24"/>
  <c r="G3130" i="24"/>
  <c r="G3131" i="24"/>
  <c r="G3132" i="24"/>
  <c r="G3133" i="24"/>
  <c r="G3134" i="24"/>
  <c r="G3135" i="24"/>
  <c r="G3136" i="24"/>
  <c r="G3137" i="24"/>
  <c r="G3138" i="24"/>
  <c r="G3139" i="24"/>
  <c r="G3140" i="24"/>
  <c r="G3141" i="24"/>
  <c r="G3142" i="24"/>
  <c r="G3143" i="24"/>
  <c r="G3144" i="24"/>
  <c r="G3145" i="24"/>
  <c r="G3146" i="24"/>
  <c r="G3147" i="24"/>
  <c r="G3148" i="24"/>
  <c r="G3149" i="24"/>
  <c r="G3150" i="24"/>
  <c r="G3151" i="24"/>
  <c r="G3152" i="24"/>
  <c r="G3153" i="24"/>
  <c r="G3154" i="24"/>
  <c r="G3155" i="24"/>
  <c r="G3156" i="24"/>
  <c r="G3157" i="24"/>
  <c r="G3158" i="24"/>
  <c r="G3159" i="24"/>
  <c r="G3160" i="24"/>
  <c r="G3161" i="24"/>
  <c r="G3162" i="24"/>
  <c r="G3163" i="24"/>
  <c r="G3164" i="24"/>
  <c r="G3165" i="24"/>
  <c r="G3166" i="24"/>
  <c r="G3167" i="24"/>
  <c r="G3168" i="24"/>
  <c r="G3169" i="24"/>
  <c r="G3170" i="24"/>
  <c r="G3171" i="24"/>
  <c r="G3172" i="24"/>
  <c r="G3173" i="24"/>
  <c r="G3174" i="24"/>
  <c r="G3175" i="24"/>
  <c r="G3176" i="24"/>
  <c r="G3177" i="24"/>
  <c r="G3178" i="24"/>
  <c r="G3179" i="24"/>
  <c r="G3180" i="24"/>
  <c r="G3181" i="24"/>
  <c r="G3182" i="24"/>
  <c r="G3183" i="24"/>
  <c r="G3184" i="24"/>
  <c r="G3185" i="24"/>
  <c r="G3186" i="24"/>
  <c r="G3187" i="24"/>
  <c r="G3188" i="24"/>
  <c r="G3189" i="24"/>
  <c r="G3190" i="24"/>
  <c r="G3191" i="24"/>
  <c r="G3192" i="24"/>
  <c r="G3193" i="24"/>
  <c r="G3194" i="24"/>
  <c r="G3195" i="24"/>
  <c r="G3196" i="24"/>
  <c r="G3197" i="24"/>
  <c r="G3198" i="24"/>
  <c r="G3199" i="24"/>
  <c r="G3200" i="24"/>
  <c r="G3201" i="24"/>
  <c r="G3202" i="24"/>
  <c r="G3203" i="24"/>
  <c r="G3204" i="24"/>
  <c r="G3205" i="24"/>
  <c r="G3206" i="24"/>
  <c r="G3207" i="24"/>
  <c r="G3208" i="24"/>
  <c r="G3209" i="24"/>
  <c r="G3210" i="24"/>
  <c r="G3211" i="24"/>
  <c r="G3212" i="24"/>
  <c r="G3213" i="24"/>
  <c r="G3214" i="24"/>
  <c r="G3215" i="24"/>
  <c r="G3216" i="24"/>
  <c r="G3217" i="24"/>
  <c r="G3218" i="24"/>
  <c r="G3219" i="24"/>
  <c r="G3220" i="24"/>
  <c r="G3221" i="24"/>
  <c r="G3222" i="24"/>
  <c r="G3223" i="24"/>
  <c r="G3224" i="24"/>
  <c r="G3225" i="24"/>
  <c r="G3226" i="24"/>
  <c r="G3227" i="24"/>
  <c r="G3228" i="24"/>
  <c r="G3229" i="24"/>
  <c r="G3230" i="24"/>
  <c r="G3231" i="24"/>
  <c r="G3232" i="24"/>
  <c r="G3233" i="24"/>
  <c r="G3234" i="24"/>
  <c r="G3235" i="24"/>
  <c r="G3236" i="24"/>
  <c r="G3237" i="24"/>
  <c r="G3238" i="24"/>
  <c r="G3239" i="24"/>
  <c r="G3240" i="24"/>
  <c r="G3241" i="24"/>
  <c r="G3242" i="24"/>
  <c r="G3243" i="24"/>
  <c r="G3244" i="24"/>
  <c r="G3245" i="24"/>
  <c r="G3246" i="24"/>
  <c r="G3247" i="24"/>
  <c r="G3248" i="24"/>
  <c r="G3249" i="24"/>
  <c r="G3250" i="24"/>
  <c r="G3251" i="24"/>
  <c r="G3252" i="24"/>
  <c r="G3253" i="24"/>
  <c r="G3254" i="24"/>
  <c r="G3255" i="24"/>
  <c r="G3256" i="24"/>
  <c r="G3257" i="24"/>
  <c r="G3258" i="24"/>
  <c r="G3259" i="24"/>
  <c r="G3260" i="24"/>
  <c r="G3261" i="24"/>
  <c r="G3262" i="24"/>
  <c r="G3263" i="24"/>
  <c r="G3264" i="24"/>
  <c r="G3265" i="24"/>
  <c r="G3266" i="24"/>
  <c r="G3267" i="24"/>
  <c r="G3268" i="24"/>
  <c r="G3269" i="24"/>
  <c r="G3270" i="24"/>
  <c r="G3271" i="24"/>
  <c r="G3272" i="24"/>
  <c r="G3273" i="24"/>
  <c r="G3274" i="24"/>
  <c r="G3275" i="24"/>
  <c r="G3276" i="24"/>
  <c r="G3277" i="24"/>
  <c r="G3278" i="24"/>
  <c r="G3279" i="24"/>
  <c r="G3280" i="24"/>
  <c r="G3281" i="24"/>
  <c r="G3282" i="24"/>
  <c r="G3283" i="24"/>
  <c r="G3284" i="24"/>
  <c r="G3285" i="24"/>
  <c r="G3286" i="24"/>
  <c r="G3287" i="24"/>
  <c r="G3288" i="24"/>
  <c r="G3289" i="24"/>
  <c r="G3290" i="24"/>
  <c r="G3291" i="24"/>
  <c r="G3292" i="24"/>
  <c r="G3293" i="24"/>
  <c r="G3294" i="24"/>
  <c r="G3295" i="24"/>
  <c r="G3296" i="24"/>
  <c r="G3297" i="24"/>
  <c r="G3298" i="24"/>
  <c r="G3299" i="24"/>
  <c r="G3300" i="24"/>
  <c r="G3301" i="24"/>
  <c r="G3302" i="24"/>
  <c r="G3303" i="24"/>
  <c r="G3304" i="24"/>
  <c r="G3305" i="24"/>
  <c r="G3306" i="24"/>
  <c r="G3307" i="24"/>
  <c r="G3308" i="24"/>
  <c r="G3309" i="24"/>
  <c r="G3310" i="24"/>
  <c r="G3311" i="24"/>
  <c r="G3312" i="24"/>
  <c r="G3313" i="24"/>
  <c r="G3314" i="24"/>
  <c r="G3315" i="24"/>
  <c r="G3316" i="24"/>
  <c r="G3317" i="24"/>
  <c r="G3318" i="24"/>
  <c r="G3319" i="24"/>
  <c r="G3320" i="24"/>
  <c r="G3321" i="24"/>
  <c r="G3322" i="24"/>
  <c r="G3323" i="24"/>
  <c r="G3324" i="24"/>
  <c r="G3325" i="24"/>
  <c r="G3326" i="24"/>
  <c r="G3327" i="24"/>
  <c r="G3328" i="24"/>
  <c r="G3329" i="24"/>
  <c r="G3330" i="24"/>
  <c r="G3331" i="24"/>
  <c r="G3332" i="24"/>
  <c r="G3333" i="24"/>
  <c r="G3334" i="24"/>
  <c r="G3335" i="24"/>
  <c r="G3336" i="24"/>
  <c r="G3337" i="24"/>
  <c r="G3338" i="24"/>
  <c r="G3339" i="24"/>
  <c r="G3340" i="24"/>
  <c r="G3341" i="24"/>
  <c r="G3342" i="24"/>
  <c r="G3343" i="24"/>
  <c r="G3344" i="24"/>
  <c r="G3345" i="24"/>
  <c r="G3346" i="24"/>
  <c r="G3347" i="24"/>
  <c r="G3348" i="24"/>
  <c r="G3349" i="24"/>
  <c r="G3350" i="24"/>
  <c r="G3351" i="24"/>
  <c r="G3352" i="24"/>
  <c r="G3353" i="24"/>
  <c r="G3354" i="24"/>
  <c r="G3355" i="24"/>
  <c r="G3356" i="24"/>
  <c r="G3357" i="24"/>
  <c r="G3358" i="24"/>
  <c r="G3359" i="24"/>
  <c r="G3360" i="24"/>
  <c r="G3361" i="24"/>
  <c r="G3362" i="24"/>
  <c r="G3363" i="24"/>
  <c r="G3364" i="24"/>
  <c r="G3365" i="24"/>
  <c r="G3366" i="24"/>
  <c r="G3367" i="24"/>
  <c r="G3368" i="24"/>
  <c r="G3369" i="24"/>
  <c r="G3370" i="24"/>
  <c r="G3371" i="24"/>
  <c r="G3372" i="24"/>
  <c r="G3373" i="24"/>
  <c r="G3374" i="24"/>
  <c r="G3375" i="24"/>
  <c r="G3376" i="24"/>
  <c r="G3377" i="24"/>
  <c r="G3378" i="24"/>
  <c r="G3379" i="24"/>
  <c r="G3380" i="24"/>
  <c r="G3381" i="24"/>
  <c r="G3382" i="24"/>
  <c r="G3383" i="24"/>
  <c r="G3384" i="24"/>
  <c r="G3385" i="24"/>
  <c r="G3386" i="24"/>
  <c r="G3387" i="24"/>
  <c r="G3388" i="24"/>
  <c r="G3389" i="24"/>
  <c r="G3390" i="24"/>
  <c r="G3391" i="24"/>
  <c r="G3392" i="24"/>
  <c r="G3393" i="24"/>
  <c r="G3394" i="24"/>
  <c r="G3395" i="24"/>
  <c r="G3396" i="24"/>
  <c r="G3397" i="24"/>
  <c r="G3398" i="24"/>
  <c r="G3399" i="24"/>
  <c r="G3400" i="24"/>
  <c r="G3401" i="24"/>
  <c r="G3402" i="24"/>
  <c r="G3403" i="24"/>
  <c r="G3404" i="24"/>
  <c r="G3405" i="24"/>
  <c r="G3406" i="24"/>
  <c r="G3407" i="24"/>
  <c r="G3408" i="24"/>
  <c r="G3409" i="24"/>
  <c r="G3410" i="24"/>
  <c r="G3411" i="24"/>
  <c r="G3412" i="24"/>
  <c r="G3413" i="24"/>
  <c r="G3414" i="24"/>
  <c r="G3415" i="24"/>
  <c r="G3416" i="24"/>
  <c r="G3417" i="24"/>
  <c r="G3418" i="24"/>
  <c r="G3419" i="24"/>
  <c r="G3420" i="24"/>
  <c r="G3421" i="24"/>
  <c r="G3422" i="24"/>
  <c r="G3423" i="24"/>
  <c r="G3424" i="24"/>
  <c r="G3425" i="24"/>
  <c r="G3426" i="24"/>
  <c r="G3427" i="24"/>
  <c r="G3428" i="24"/>
  <c r="G3429" i="24"/>
  <c r="G3430" i="24"/>
  <c r="G3431" i="24"/>
  <c r="G3432" i="24"/>
  <c r="G3433" i="24"/>
  <c r="G3434" i="24"/>
  <c r="G3435" i="24"/>
  <c r="G3436" i="24"/>
  <c r="G3437" i="24"/>
  <c r="G3438" i="24"/>
  <c r="G3439" i="24"/>
  <c r="G3440" i="24"/>
  <c r="G3441" i="24"/>
  <c r="G3442" i="24"/>
  <c r="G3443" i="24"/>
  <c r="G3444" i="24"/>
  <c r="G3445" i="24"/>
  <c r="G3446" i="24"/>
  <c r="G3447" i="24"/>
  <c r="G3448" i="24"/>
  <c r="G3449" i="24"/>
  <c r="G3450" i="24"/>
  <c r="G3451" i="24"/>
  <c r="G3452" i="24"/>
  <c r="G3453" i="24"/>
  <c r="G3454" i="24"/>
  <c r="G3455" i="24"/>
  <c r="G3456" i="24"/>
  <c r="G3457" i="24"/>
  <c r="G3458" i="24"/>
  <c r="G3459" i="24"/>
  <c r="G3460" i="24"/>
  <c r="G3461" i="24"/>
  <c r="G3462" i="24"/>
  <c r="G3463" i="24"/>
  <c r="G3464" i="24"/>
  <c r="G3465" i="24"/>
  <c r="G3466" i="24"/>
  <c r="G3467" i="24"/>
  <c r="G3468" i="24"/>
  <c r="G3469" i="24"/>
  <c r="G3470" i="24"/>
  <c r="G3471" i="24"/>
  <c r="G3472" i="24"/>
  <c r="G3473" i="24"/>
  <c r="G3474" i="24"/>
  <c r="G3475" i="24"/>
  <c r="G3476" i="24"/>
  <c r="G3477" i="24"/>
  <c r="G3478" i="24"/>
  <c r="G3479" i="24"/>
  <c r="G3480" i="24"/>
  <c r="G3481" i="24"/>
  <c r="G3482" i="24"/>
  <c r="G3483" i="24"/>
  <c r="G3484" i="24"/>
  <c r="G3485" i="24"/>
  <c r="G3486" i="24"/>
  <c r="G3487" i="24"/>
  <c r="G3488" i="24"/>
  <c r="G3489" i="24"/>
  <c r="G3490" i="24"/>
  <c r="G3491" i="24"/>
  <c r="G3492" i="24"/>
  <c r="G3493" i="24"/>
  <c r="G3494" i="24"/>
  <c r="G3495" i="24"/>
  <c r="G3496" i="24"/>
  <c r="G3497" i="24"/>
  <c r="G3498" i="24"/>
  <c r="G3499" i="24"/>
  <c r="G3500" i="24"/>
  <c r="G3501" i="24"/>
  <c r="G3502" i="24"/>
  <c r="G3503" i="24"/>
  <c r="G3504" i="24"/>
  <c r="G3505" i="24"/>
  <c r="G3506" i="24"/>
  <c r="G3507" i="24"/>
  <c r="G3508" i="24"/>
  <c r="G3509" i="24"/>
  <c r="G3510" i="24"/>
  <c r="G3511" i="24"/>
  <c r="G3512" i="24"/>
  <c r="G3513" i="24"/>
  <c r="G3514" i="24"/>
  <c r="G3515" i="24"/>
  <c r="G3516" i="24"/>
  <c r="G3517" i="24"/>
  <c r="G3518" i="24"/>
  <c r="G3519" i="24"/>
  <c r="G3520" i="24"/>
  <c r="G3521" i="24"/>
  <c r="G3522" i="24"/>
  <c r="G3523" i="24"/>
  <c r="G3524" i="24"/>
  <c r="G3525" i="24"/>
  <c r="G3526" i="24"/>
  <c r="G3527" i="24"/>
  <c r="G3528" i="24"/>
  <c r="G3529" i="24"/>
  <c r="G3530" i="24"/>
  <c r="G3531" i="24"/>
  <c r="G3532" i="24"/>
  <c r="G3533" i="24"/>
  <c r="G3534" i="24"/>
  <c r="G3535" i="24"/>
  <c r="G3536" i="24"/>
  <c r="G3537" i="24"/>
  <c r="G3538" i="24"/>
  <c r="G3539" i="24"/>
  <c r="G3540" i="24"/>
  <c r="G3541" i="24"/>
  <c r="G3542" i="24"/>
  <c r="G3543" i="24"/>
  <c r="G3544" i="24"/>
  <c r="G3545" i="24"/>
  <c r="G3546" i="24"/>
  <c r="G3547" i="24"/>
  <c r="G3548" i="24"/>
  <c r="G3549" i="24"/>
  <c r="G3550" i="24"/>
  <c r="G3551" i="24"/>
  <c r="G3552" i="24"/>
  <c r="G3553" i="24"/>
  <c r="G3554" i="24"/>
  <c r="G3555" i="24"/>
  <c r="G3556" i="24"/>
  <c r="G3557" i="24"/>
  <c r="G3558" i="24"/>
  <c r="G3559" i="24"/>
  <c r="G3560" i="24"/>
  <c r="G3561" i="24"/>
  <c r="G3562" i="24"/>
  <c r="G3563" i="24"/>
  <c r="G3564" i="24"/>
  <c r="G3565" i="24"/>
  <c r="G3566" i="24"/>
  <c r="G3567" i="24"/>
  <c r="G3568" i="24"/>
  <c r="G3569" i="24"/>
  <c r="G3570" i="24"/>
  <c r="G3571" i="24"/>
  <c r="G3572" i="24"/>
  <c r="G3573" i="24"/>
  <c r="G3574" i="24"/>
  <c r="G3575" i="24"/>
  <c r="G3576" i="24"/>
  <c r="G3577" i="24"/>
  <c r="G3578" i="24"/>
  <c r="G3579" i="24"/>
  <c r="G3580" i="24"/>
  <c r="G3581" i="24"/>
  <c r="G3582" i="24"/>
  <c r="G3583" i="24"/>
  <c r="G3584" i="24"/>
  <c r="G3585" i="24"/>
  <c r="G3586" i="24"/>
  <c r="G3587" i="24"/>
  <c r="G3588" i="24"/>
  <c r="G3589" i="24"/>
  <c r="G3590" i="24"/>
  <c r="G3591" i="24"/>
  <c r="G3592" i="24"/>
  <c r="G3593" i="24"/>
  <c r="G3594" i="24"/>
  <c r="G3595" i="24"/>
  <c r="G3596" i="24"/>
  <c r="G3597" i="24"/>
  <c r="G3598" i="24"/>
  <c r="G3599" i="24"/>
  <c r="G3600" i="24"/>
  <c r="G3601" i="24"/>
  <c r="G3602" i="24"/>
  <c r="G3603" i="24"/>
  <c r="G3604" i="24"/>
  <c r="G3605" i="24"/>
  <c r="G3606" i="24"/>
  <c r="G3607" i="24"/>
  <c r="G3608" i="24"/>
  <c r="G3609" i="24"/>
  <c r="G3610" i="24"/>
  <c r="G3611" i="24"/>
  <c r="G3612" i="24"/>
  <c r="G3613" i="24"/>
  <c r="G3614" i="24"/>
  <c r="G3615" i="24"/>
  <c r="G3616" i="24"/>
  <c r="G3617" i="24"/>
  <c r="G3618" i="24"/>
  <c r="G3619" i="24"/>
  <c r="G3620" i="24"/>
  <c r="G3621" i="24"/>
  <c r="G3622" i="24"/>
  <c r="G3623" i="24"/>
  <c r="G3624" i="24"/>
  <c r="G3625" i="24"/>
  <c r="G3626" i="24"/>
  <c r="G3627" i="24"/>
  <c r="G3628" i="24"/>
  <c r="G3629" i="24"/>
  <c r="G3630" i="24"/>
  <c r="G3631" i="24"/>
  <c r="G3632" i="24"/>
  <c r="G3633" i="24"/>
  <c r="G3634" i="24"/>
  <c r="G3635" i="24"/>
  <c r="G3636" i="24"/>
  <c r="G3637" i="24"/>
  <c r="G3638" i="24"/>
  <c r="G3639" i="24"/>
  <c r="G3640" i="24"/>
  <c r="G3641" i="24"/>
  <c r="G3642" i="24"/>
  <c r="G3643" i="24"/>
  <c r="G3644" i="24"/>
  <c r="G3645" i="24"/>
  <c r="G3646" i="24"/>
  <c r="G3647" i="24"/>
  <c r="G3648" i="24"/>
  <c r="G3649" i="24"/>
  <c r="G3650" i="24"/>
  <c r="G3651" i="24"/>
  <c r="G3652" i="24"/>
  <c r="G3653" i="24"/>
  <c r="G3654" i="24"/>
  <c r="G3655" i="24"/>
  <c r="G3656" i="24"/>
  <c r="G3657" i="24"/>
  <c r="G3658" i="24"/>
  <c r="G3659" i="24"/>
  <c r="G3660" i="24"/>
  <c r="G3661" i="24"/>
  <c r="G3662" i="24"/>
  <c r="G3663" i="24"/>
  <c r="G3664" i="24"/>
  <c r="G3665" i="24"/>
  <c r="G3666" i="24"/>
  <c r="G3667" i="24"/>
  <c r="G3668" i="24"/>
  <c r="G3669" i="24"/>
  <c r="G3670" i="24"/>
  <c r="G3671" i="24"/>
  <c r="G3672" i="24"/>
  <c r="G3673" i="24"/>
  <c r="G3674" i="24"/>
  <c r="G3675" i="24"/>
  <c r="G3676" i="24"/>
  <c r="G3677" i="24"/>
  <c r="G3678" i="24"/>
  <c r="G3679" i="24"/>
  <c r="G3680" i="24"/>
  <c r="G3681" i="24"/>
  <c r="G3682" i="24"/>
  <c r="G3683" i="24"/>
  <c r="G3684" i="24"/>
  <c r="G3685" i="24"/>
  <c r="G3686" i="24"/>
  <c r="G3687" i="24"/>
  <c r="G3688" i="24"/>
  <c r="G3689" i="24"/>
  <c r="G3690" i="24"/>
  <c r="G3691" i="24"/>
  <c r="G3692" i="24"/>
  <c r="G3693" i="24"/>
  <c r="G3694" i="24"/>
  <c r="G3695" i="24"/>
  <c r="G3696" i="24"/>
  <c r="G3697" i="24"/>
  <c r="G3698" i="24"/>
  <c r="G3699" i="24"/>
  <c r="G3700" i="24"/>
  <c r="G3701" i="24"/>
  <c r="G3702" i="24"/>
  <c r="G3703" i="24"/>
  <c r="G3704" i="24"/>
  <c r="G3705" i="24"/>
  <c r="G3706" i="24"/>
  <c r="G3707" i="24"/>
  <c r="G3708" i="24"/>
  <c r="G3709" i="24"/>
  <c r="G3710" i="24"/>
  <c r="G3711" i="24"/>
  <c r="G3712" i="24"/>
  <c r="G3713" i="24"/>
  <c r="G3714" i="24"/>
  <c r="G3715" i="24"/>
  <c r="G3716" i="24"/>
  <c r="G3717" i="24"/>
  <c r="G3718" i="24"/>
  <c r="G3719" i="24"/>
  <c r="G3720" i="24"/>
  <c r="G3721" i="24"/>
  <c r="G3722" i="24"/>
  <c r="G3723" i="24"/>
  <c r="G3724" i="24"/>
  <c r="G3725" i="24"/>
  <c r="G3726" i="24"/>
  <c r="G3727" i="24"/>
  <c r="G3728" i="24"/>
  <c r="G3729" i="24"/>
  <c r="G3730" i="24"/>
  <c r="G3731" i="24"/>
  <c r="G3732" i="24"/>
  <c r="G3733" i="24"/>
  <c r="G3734" i="24"/>
  <c r="G3735" i="24"/>
  <c r="G3736" i="24"/>
  <c r="G3737" i="24"/>
  <c r="G3738" i="24"/>
  <c r="G3739" i="24"/>
  <c r="G3740" i="24"/>
  <c r="G3741" i="24"/>
  <c r="G3742" i="24"/>
  <c r="G3743" i="24"/>
  <c r="G3744" i="24"/>
  <c r="G3745" i="24"/>
  <c r="G3746" i="24"/>
  <c r="G3747" i="24"/>
  <c r="G3748" i="24"/>
  <c r="G3749" i="24"/>
  <c r="G3750" i="24"/>
  <c r="G3751" i="24"/>
  <c r="G3752" i="24"/>
  <c r="G3753" i="24"/>
  <c r="G3754" i="24"/>
  <c r="G3755" i="24"/>
  <c r="G3756" i="24"/>
  <c r="G3757" i="24"/>
  <c r="G3758" i="24"/>
  <c r="G3759" i="24"/>
  <c r="G3760" i="24"/>
  <c r="G3761" i="24"/>
  <c r="G3762" i="24"/>
  <c r="G3763" i="24"/>
  <c r="G3764" i="24"/>
  <c r="G3765" i="24"/>
  <c r="G3766" i="24"/>
  <c r="G3767" i="24"/>
  <c r="G3768" i="24"/>
  <c r="G3769" i="24"/>
  <c r="G3770" i="24"/>
  <c r="G3771" i="24"/>
  <c r="G3772" i="24"/>
  <c r="G3773" i="24"/>
  <c r="G3774" i="24"/>
  <c r="G3775" i="24"/>
  <c r="G3776" i="24"/>
  <c r="G3777" i="24"/>
  <c r="G3778" i="24"/>
  <c r="G3779" i="24"/>
  <c r="G3780" i="24"/>
  <c r="G3781" i="24"/>
  <c r="G3782" i="24"/>
  <c r="G3783" i="24"/>
  <c r="G3784" i="24"/>
  <c r="G3785" i="24"/>
  <c r="G3786" i="24"/>
  <c r="G3787" i="24"/>
  <c r="G3788" i="24"/>
  <c r="G3789" i="24"/>
  <c r="G3790" i="24"/>
  <c r="G3791" i="24"/>
  <c r="G3792" i="24"/>
  <c r="G3793" i="24"/>
  <c r="G3794" i="24"/>
  <c r="G3795" i="24"/>
  <c r="G3796" i="24"/>
  <c r="G3797" i="24"/>
  <c r="G3798" i="24"/>
  <c r="G3799" i="24"/>
  <c r="G3800" i="24"/>
  <c r="G3801" i="24"/>
  <c r="G3802" i="24"/>
  <c r="G3803" i="24"/>
  <c r="G3804" i="24"/>
  <c r="G3805" i="24"/>
  <c r="G3806" i="24"/>
  <c r="G3807" i="24"/>
  <c r="G3808" i="24"/>
  <c r="G3809" i="24"/>
  <c r="G3810" i="24"/>
  <c r="G3811" i="24"/>
  <c r="G3812" i="24"/>
  <c r="G3813" i="24"/>
  <c r="G3814" i="24"/>
  <c r="G3815" i="24"/>
  <c r="G3816" i="24"/>
  <c r="G3817" i="24"/>
  <c r="G3818" i="24"/>
  <c r="G3819" i="24"/>
  <c r="G3820" i="24"/>
  <c r="G3821" i="24"/>
  <c r="G3822" i="24"/>
  <c r="G3823" i="24"/>
  <c r="G3824" i="24"/>
  <c r="G3825" i="24"/>
  <c r="G3826" i="24"/>
  <c r="G3827" i="24"/>
  <c r="G3828" i="24"/>
  <c r="G3829" i="24"/>
  <c r="G3830" i="24"/>
  <c r="G3831" i="24"/>
  <c r="G3832" i="24"/>
  <c r="G3833" i="24"/>
  <c r="G3834" i="24"/>
  <c r="G3835" i="24"/>
  <c r="G3836" i="24"/>
  <c r="G3837" i="24"/>
  <c r="G3838" i="24"/>
  <c r="G3839" i="24"/>
  <c r="G3840" i="24"/>
  <c r="G3841" i="24"/>
  <c r="G3842" i="24"/>
  <c r="G3843" i="24"/>
  <c r="G3844" i="24"/>
  <c r="G3845" i="24"/>
  <c r="G3846" i="24"/>
  <c r="G3847" i="24"/>
  <c r="G3848" i="24"/>
  <c r="G3849" i="24"/>
  <c r="G3850" i="24"/>
  <c r="G3851" i="24"/>
  <c r="G3852" i="24"/>
  <c r="G3853" i="24"/>
  <c r="G3854" i="24"/>
  <c r="G3855" i="24"/>
  <c r="G3856" i="24"/>
  <c r="G3857" i="24"/>
  <c r="G3858" i="24"/>
  <c r="G3859" i="24"/>
  <c r="G3860" i="24"/>
  <c r="G3861" i="24"/>
  <c r="G3862" i="24"/>
  <c r="G3863" i="24"/>
  <c r="G3864" i="24"/>
  <c r="G3865" i="24"/>
  <c r="G3866" i="24"/>
  <c r="G3867" i="24"/>
  <c r="G3868" i="24"/>
  <c r="G3869" i="24"/>
  <c r="G3870" i="24"/>
  <c r="G3871" i="24"/>
  <c r="G3872" i="24"/>
  <c r="G3873" i="24"/>
  <c r="G3874" i="24"/>
  <c r="G3875" i="24"/>
  <c r="G3876" i="24"/>
  <c r="G3877" i="24"/>
  <c r="G3878" i="24"/>
  <c r="G3879" i="24"/>
  <c r="G3880" i="24"/>
  <c r="G3881" i="24"/>
  <c r="G3882" i="24"/>
  <c r="G3883" i="24"/>
  <c r="G3884" i="24"/>
  <c r="G3885" i="24"/>
  <c r="G3886" i="24"/>
  <c r="G3887" i="24"/>
  <c r="G3888" i="24"/>
  <c r="G3889" i="24"/>
  <c r="G3890" i="24"/>
  <c r="G3891" i="24"/>
  <c r="G3892" i="24"/>
  <c r="G3893" i="24"/>
  <c r="G3894" i="24"/>
  <c r="G3895" i="24"/>
  <c r="G3896" i="24"/>
  <c r="G3897" i="24"/>
  <c r="G3898" i="24"/>
  <c r="G3899" i="24"/>
  <c r="G3900" i="24"/>
  <c r="G3901" i="24"/>
  <c r="G3902" i="24"/>
  <c r="G3903" i="24"/>
  <c r="G3904" i="24"/>
  <c r="G3905" i="24"/>
  <c r="G3906" i="24"/>
  <c r="G3907" i="24"/>
  <c r="G3908" i="24"/>
  <c r="G3909" i="24"/>
  <c r="G3910" i="24"/>
  <c r="G3911" i="24"/>
  <c r="G3912" i="24"/>
  <c r="G3913" i="24"/>
  <c r="G3914" i="24"/>
  <c r="G3915" i="24"/>
  <c r="G3916" i="24"/>
  <c r="G3917" i="24"/>
  <c r="G3918" i="24"/>
  <c r="G3919" i="24"/>
  <c r="G3920" i="24"/>
  <c r="G3921" i="24"/>
  <c r="G3922" i="24"/>
  <c r="G3923" i="24"/>
  <c r="G3924" i="24"/>
  <c r="G3925" i="24"/>
  <c r="G3926" i="24"/>
  <c r="G3927" i="24"/>
  <c r="G3928" i="24"/>
  <c r="G3929" i="24"/>
  <c r="G3930" i="24"/>
  <c r="G3931" i="24"/>
  <c r="G3932" i="24"/>
  <c r="G3933" i="24"/>
  <c r="G3934" i="24"/>
  <c r="G3935" i="24"/>
  <c r="G3936" i="24"/>
  <c r="G3937" i="24"/>
  <c r="G3938" i="24"/>
  <c r="G3939" i="24"/>
  <c r="G3940" i="24"/>
  <c r="G3941" i="24"/>
  <c r="G3942" i="24"/>
  <c r="G3943" i="24"/>
  <c r="G3944" i="24"/>
  <c r="G3945" i="24"/>
  <c r="G3946" i="24"/>
  <c r="G3947" i="24"/>
  <c r="G3948" i="24"/>
  <c r="G3949" i="24"/>
  <c r="G3950" i="24"/>
  <c r="G3951" i="24"/>
  <c r="G3952" i="24"/>
  <c r="G3953" i="24"/>
  <c r="G3954" i="24"/>
  <c r="G3955" i="24"/>
  <c r="G3956" i="24"/>
  <c r="G3957" i="24"/>
  <c r="G3958" i="24"/>
  <c r="G3959" i="24"/>
  <c r="G3960" i="24"/>
  <c r="G3961" i="24"/>
  <c r="G3962" i="24"/>
  <c r="G3963" i="24"/>
  <c r="G3964" i="24"/>
  <c r="G3965" i="24"/>
  <c r="G3966" i="24"/>
  <c r="G3967" i="24"/>
  <c r="G3968" i="24"/>
  <c r="G3969" i="24"/>
  <c r="G3970" i="24"/>
  <c r="G3971" i="24"/>
  <c r="G3972" i="24"/>
  <c r="G3973" i="24"/>
  <c r="G3974" i="24"/>
  <c r="G3975" i="24"/>
  <c r="G3976" i="24"/>
  <c r="G3977" i="24"/>
  <c r="G3978" i="24"/>
  <c r="G3979" i="24"/>
  <c r="G3980" i="24"/>
  <c r="G3981" i="24"/>
  <c r="G3982" i="24"/>
  <c r="G3983" i="24"/>
  <c r="G3984" i="24"/>
  <c r="G3985" i="24"/>
  <c r="G3986" i="24"/>
  <c r="G3987" i="24"/>
  <c r="G3988" i="24"/>
  <c r="G3989" i="24"/>
  <c r="G3990" i="24"/>
  <c r="G3991" i="24"/>
  <c r="G3992" i="24"/>
  <c r="G3993" i="24"/>
  <c r="G3994" i="24"/>
  <c r="G3995" i="24"/>
  <c r="G3996" i="24"/>
  <c r="G3997" i="24"/>
  <c r="G3998" i="24"/>
  <c r="G3999" i="24"/>
  <c r="G4000" i="24"/>
  <c r="G4001" i="24"/>
  <c r="G4002" i="24"/>
  <c r="G4003" i="24"/>
  <c r="G4004" i="24"/>
  <c r="G4005" i="24"/>
  <c r="G4006" i="24"/>
  <c r="G4007" i="24"/>
  <c r="G4008" i="24"/>
  <c r="G4009" i="24"/>
  <c r="G4010" i="24"/>
  <c r="G4011" i="24"/>
  <c r="G4012" i="24"/>
  <c r="G4013" i="24"/>
  <c r="G4014" i="24"/>
  <c r="G4015" i="24"/>
  <c r="G4016" i="24"/>
  <c r="G4017" i="24"/>
  <c r="G4018" i="24"/>
  <c r="G4019" i="24"/>
  <c r="G4020" i="24"/>
  <c r="G4021" i="24"/>
  <c r="G4022" i="24"/>
  <c r="G4023" i="24"/>
  <c r="G4024" i="24"/>
  <c r="G4025" i="24"/>
  <c r="G4026" i="24"/>
  <c r="G4027" i="24"/>
  <c r="G4028" i="24"/>
  <c r="G4029" i="24"/>
  <c r="G4030" i="24"/>
  <c r="G4031" i="24"/>
  <c r="G4032" i="24"/>
  <c r="G4033" i="24"/>
  <c r="G4034" i="24"/>
  <c r="G4035" i="24"/>
  <c r="G4036" i="24"/>
  <c r="G4037" i="24"/>
  <c r="G4038" i="24"/>
  <c r="G4039" i="24"/>
  <c r="G4040" i="24"/>
  <c r="G4041" i="24"/>
  <c r="G4042" i="24"/>
  <c r="G4043" i="24"/>
  <c r="G4044" i="24"/>
  <c r="G4045" i="24"/>
  <c r="G4046" i="24"/>
  <c r="G4047" i="24"/>
  <c r="G4048" i="24"/>
  <c r="G4049" i="24"/>
  <c r="G4050" i="24"/>
  <c r="G4051" i="24"/>
  <c r="G4052" i="24"/>
  <c r="G4053" i="24"/>
  <c r="G4054" i="24"/>
  <c r="G4055" i="24"/>
  <c r="G4056" i="24"/>
  <c r="G4057" i="24"/>
  <c r="G4058" i="24"/>
  <c r="G4059" i="24"/>
  <c r="G4060" i="24"/>
  <c r="G4061" i="24"/>
  <c r="G4062" i="24"/>
  <c r="G4063" i="24"/>
  <c r="G4064" i="24"/>
  <c r="G4065" i="24"/>
  <c r="G4066" i="24"/>
  <c r="G4067" i="24"/>
  <c r="G4068" i="24"/>
  <c r="G4069" i="24"/>
  <c r="G4070" i="24"/>
  <c r="G4071" i="24"/>
  <c r="G4072" i="24"/>
  <c r="G4073" i="24"/>
  <c r="G4074" i="24"/>
  <c r="G4075" i="24"/>
  <c r="G4076" i="24"/>
  <c r="G4077" i="24"/>
  <c r="G4078" i="24"/>
  <c r="G4079" i="24"/>
  <c r="G4080" i="24"/>
  <c r="G4081" i="24"/>
  <c r="G4082" i="24"/>
  <c r="G4083" i="24"/>
  <c r="G4084" i="24"/>
  <c r="G4085" i="24"/>
  <c r="G4086" i="24"/>
  <c r="G4087" i="24"/>
  <c r="G4088" i="24"/>
  <c r="G4089" i="24"/>
  <c r="G4090" i="24"/>
  <c r="G4091" i="24"/>
  <c r="G4092" i="24"/>
  <c r="G4093" i="24"/>
  <c r="G4094" i="24"/>
  <c r="G4095" i="24"/>
  <c r="G4096" i="24"/>
  <c r="G4097" i="24"/>
  <c r="G4098" i="24"/>
  <c r="G4099" i="24"/>
  <c r="G4100" i="24"/>
  <c r="G4101" i="24"/>
  <c r="G4102" i="24"/>
  <c r="G4103" i="24"/>
  <c r="G4104" i="24"/>
  <c r="G4105" i="24"/>
  <c r="G4106" i="24"/>
  <c r="G4107" i="24"/>
  <c r="G4108" i="24"/>
  <c r="G4109" i="24"/>
  <c r="G4110" i="24"/>
  <c r="G4111" i="24"/>
  <c r="G4112" i="24"/>
  <c r="G4113" i="24"/>
  <c r="G4114" i="24"/>
  <c r="G4115" i="24"/>
  <c r="G4116" i="24"/>
  <c r="G4117" i="24"/>
  <c r="G4118" i="24"/>
  <c r="G4119" i="24"/>
  <c r="G4120" i="24"/>
  <c r="G4121" i="24"/>
  <c r="G4122" i="24"/>
  <c r="G4123" i="24"/>
  <c r="G4124" i="24"/>
  <c r="G4125" i="24"/>
  <c r="G4126" i="24"/>
  <c r="G4127" i="24"/>
  <c r="G4128" i="24"/>
  <c r="G4129" i="24"/>
  <c r="G4130" i="24"/>
  <c r="G4131" i="24"/>
  <c r="G4132" i="24"/>
  <c r="G4133" i="24"/>
  <c r="G4134" i="24"/>
  <c r="G4135" i="24"/>
  <c r="G4136" i="24"/>
  <c r="G4137" i="24"/>
  <c r="G4138" i="24"/>
  <c r="G4139" i="24"/>
  <c r="G4140" i="24"/>
  <c r="G4141" i="24"/>
  <c r="G4142" i="24"/>
  <c r="G4143" i="24"/>
  <c r="G4144" i="24"/>
  <c r="G4145" i="24"/>
  <c r="G4146" i="24"/>
  <c r="G4147" i="24"/>
  <c r="G4148" i="24"/>
  <c r="G4149" i="24"/>
  <c r="G4150" i="24"/>
  <c r="G4151" i="24"/>
  <c r="G4152" i="24"/>
  <c r="G4153" i="24"/>
  <c r="G4154" i="24"/>
  <c r="G4155" i="24"/>
  <c r="G4156" i="24"/>
  <c r="G4157" i="24"/>
  <c r="G4158" i="24"/>
  <c r="G4159" i="24"/>
  <c r="G4160" i="24"/>
  <c r="G4161" i="24"/>
  <c r="G4162" i="24"/>
  <c r="G4163" i="24"/>
  <c r="G4164" i="24"/>
  <c r="G4165" i="24"/>
  <c r="G4166" i="24"/>
  <c r="G4167" i="24"/>
  <c r="G4168" i="24"/>
  <c r="G4169" i="24"/>
  <c r="G4170" i="24"/>
  <c r="G4171" i="24"/>
  <c r="G4172" i="24"/>
  <c r="G4173" i="24"/>
  <c r="G4174" i="24"/>
  <c r="G4175" i="24"/>
  <c r="G4176" i="24"/>
  <c r="G4177" i="24"/>
  <c r="G4178" i="24"/>
  <c r="G4179" i="24"/>
  <c r="G4180" i="24"/>
  <c r="G4181" i="24"/>
  <c r="G4182" i="24"/>
  <c r="G4183" i="24"/>
  <c r="G4184" i="24"/>
  <c r="G4185" i="24"/>
  <c r="G4186" i="24"/>
  <c r="G4187" i="24"/>
  <c r="G4188" i="24"/>
  <c r="G4189" i="24"/>
  <c r="G4190" i="24"/>
  <c r="G4191" i="24"/>
  <c r="G4192" i="24"/>
  <c r="G4193" i="24"/>
  <c r="G4194" i="24"/>
  <c r="G4195" i="24"/>
  <c r="G4196" i="24"/>
  <c r="G4197" i="24"/>
  <c r="G4198" i="24"/>
  <c r="G4199" i="24"/>
  <c r="G4200" i="24"/>
  <c r="G4201" i="24"/>
  <c r="G4202" i="24"/>
  <c r="G4203" i="24"/>
  <c r="G4204" i="24"/>
  <c r="G4205" i="24"/>
  <c r="G4206" i="24"/>
  <c r="G4207" i="24"/>
  <c r="G4208" i="24"/>
  <c r="G4209" i="24"/>
  <c r="G4210" i="24"/>
  <c r="G4211" i="24"/>
  <c r="G4212" i="24"/>
  <c r="G4213" i="24"/>
  <c r="G4214" i="24"/>
  <c r="G4215" i="24"/>
  <c r="G4216" i="24"/>
  <c r="G4217" i="24"/>
  <c r="G4218" i="24"/>
  <c r="G4219" i="24"/>
  <c r="G4220" i="24"/>
  <c r="G4221" i="24"/>
  <c r="G4222" i="24"/>
  <c r="G4223" i="24"/>
  <c r="G4224" i="24"/>
  <c r="G4225" i="24"/>
  <c r="G4226" i="24"/>
  <c r="G4227" i="24"/>
  <c r="G4228" i="24"/>
  <c r="G4229" i="24"/>
  <c r="G4230" i="24"/>
  <c r="G4231" i="24"/>
  <c r="G4232" i="24"/>
  <c r="G4233" i="24"/>
  <c r="G4234" i="24"/>
  <c r="G4235" i="24"/>
  <c r="G4236" i="24"/>
  <c r="G4237" i="24"/>
  <c r="G4238" i="24"/>
  <c r="G4239" i="24"/>
  <c r="G4240" i="24"/>
  <c r="G4241" i="24"/>
  <c r="G4242" i="24"/>
  <c r="G4243" i="24"/>
  <c r="G4244" i="24"/>
  <c r="G4245" i="24"/>
  <c r="G4246" i="24"/>
  <c r="G4247" i="24"/>
  <c r="G4248" i="24"/>
  <c r="G4249" i="24"/>
  <c r="G4250" i="24"/>
  <c r="G4251" i="24"/>
  <c r="G4252" i="24"/>
  <c r="G4253" i="24"/>
  <c r="G4254" i="24"/>
  <c r="G4255" i="24"/>
  <c r="G4256" i="24"/>
  <c r="G4257" i="24"/>
  <c r="G4258" i="24"/>
  <c r="G4259" i="24"/>
  <c r="G4260" i="24"/>
  <c r="G4261" i="24"/>
  <c r="G4262" i="24"/>
  <c r="G4263" i="24"/>
  <c r="G4264" i="24"/>
  <c r="G4265" i="24"/>
  <c r="G4266" i="24"/>
  <c r="G4267" i="24"/>
  <c r="G4268" i="24"/>
  <c r="G4269" i="24"/>
  <c r="G4270" i="24"/>
  <c r="G4271" i="24"/>
  <c r="G4272" i="24"/>
  <c r="G4273" i="24"/>
  <c r="G4274" i="24"/>
  <c r="G4275" i="24"/>
  <c r="G4276" i="24"/>
  <c r="G4277" i="24"/>
  <c r="G4278" i="24"/>
  <c r="G4279" i="24"/>
  <c r="G4280" i="24"/>
  <c r="G4281" i="24"/>
  <c r="G4282" i="24"/>
  <c r="G4283" i="24"/>
  <c r="G4284" i="24"/>
  <c r="G4285" i="24"/>
  <c r="G4286" i="24"/>
  <c r="G4287" i="24"/>
  <c r="G4288" i="24"/>
  <c r="G4289" i="24"/>
  <c r="G4290" i="24"/>
  <c r="G4291" i="24"/>
  <c r="G4292" i="24"/>
  <c r="G4293" i="24"/>
  <c r="G4294" i="24"/>
  <c r="G4295" i="24"/>
  <c r="G4296" i="24"/>
  <c r="G4297" i="24"/>
  <c r="G4298" i="24"/>
  <c r="G4299" i="24"/>
  <c r="G4300" i="24"/>
  <c r="G4301" i="24"/>
  <c r="G4302" i="24"/>
  <c r="G4303" i="24"/>
  <c r="G4304" i="24"/>
  <c r="G4305" i="24"/>
  <c r="G4306" i="24"/>
  <c r="G4307" i="24"/>
  <c r="G4308" i="24"/>
  <c r="G4309" i="24"/>
  <c r="G4310" i="24"/>
  <c r="G4311" i="24"/>
  <c r="G4312" i="24"/>
  <c r="G4313" i="24"/>
  <c r="G4314" i="24"/>
  <c r="G4315" i="24"/>
  <c r="G4316" i="24"/>
  <c r="G4317" i="24"/>
  <c r="G4318" i="24"/>
  <c r="G4319" i="24"/>
  <c r="G4320" i="24"/>
  <c r="G4321" i="24"/>
  <c r="G4322" i="24"/>
  <c r="G4323" i="24"/>
  <c r="G4324" i="24"/>
  <c r="G4325" i="24"/>
  <c r="G4326" i="24"/>
  <c r="G4327" i="24"/>
  <c r="G4328" i="24"/>
  <c r="G4329" i="24"/>
  <c r="G4330" i="24"/>
  <c r="G4331" i="24"/>
  <c r="G4332" i="24"/>
  <c r="G4333" i="24"/>
  <c r="G4334" i="24"/>
  <c r="G4335" i="24"/>
  <c r="G4336" i="24"/>
  <c r="G4337" i="24"/>
  <c r="G4338" i="24"/>
  <c r="G4339" i="24"/>
  <c r="G4340" i="24"/>
  <c r="G4341" i="24"/>
  <c r="G4342" i="24"/>
  <c r="G4343" i="24"/>
  <c r="G4344" i="24"/>
  <c r="G4345" i="24"/>
  <c r="G4346" i="24"/>
  <c r="G4347" i="24"/>
  <c r="G4348" i="24"/>
  <c r="G4349" i="24"/>
  <c r="G4350" i="24"/>
  <c r="G4351" i="24"/>
  <c r="G4352" i="24"/>
  <c r="G4353" i="24"/>
  <c r="G4354" i="24"/>
  <c r="G4355" i="24"/>
  <c r="G4356" i="24"/>
  <c r="G4357" i="24"/>
  <c r="G4358" i="24"/>
  <c r="G4359" i="24"/>
  <c r="G4360" i="24"/>
  <c r="G4361" i="24"/>
  <c r="G4362" i="24"/>
  <c r="G4363" i="24"/>
  <c r="G4364" i="24"/>
  <c r="G4365" i="24"/>
  <c r="G4366" i="24"/>
  <c r="G4367" i="24"/>
  <c r="G4368" i="24"/>
  <c r="G4369" i="24"/>
  <c r="G4370" i="24"/>
  <c r="G4371" i="24"/>
  <c r="G4372" i="24"/>
  <c r="G4373" i="24"/>
  <c r="G4374" i="24"/>
  <c r="G4375" i="24"/>
  <c r="G4376" i="24"/>
  <c r="G4377" i="24"/>
  <c r="G4378" i="24"/>
  <c r="G4379" i="24"/>
  <c r="G4380" i="24"/>
  <c r="G4381" i="24"/>
  <c r="G4382" i="24"/>
  <c r="G4383" i="24"/>
  <c r="G4384" i="24"/>
  <c r="G4385" i="24"/>
  <c r="G4386" i="24"/>
  <c r="G4387" i="24"/>
  <c r="G4388" i="24"/>
  <c r="G4389" i="24"/>
  <c r="G4390" i="24"/>
  <c r="G4391" i="24"/>
  <c r="G4392" i="24"/>
  <c r="G4393" i="24"/>
  <c r="G4394" i="24"/>
  <c r="G4395" i="24"/>
  <c r="G4396" i="24"/>
  <c r="G4397" i="24"/>
  <c r="G4398" i="24"/>
  <c r="G4399" i="24"/>
  <c r="G4400" i="24"/>
  <c r="G4401" i="24"/>
  <c r="G4402" i="24"/>
  <c r="G4403" i="24"/>
  <c r="G4404" i="24"/>
  <c r="G4405" i="24"/>
  <c r="G4406" i="24"/>
  <c r="G4407" i="24"/>
  <c r="G4408" i="24"/>
  <c r="G4409" i="24"/>
  <c r="G4410" i="24"/>
  <c r="G4411" i="24"/>
  <c r="G4412" i="24"/>
  <c r="G4413" i="24"/>
  <c r="G4414" i="24"/>
  <c r="G4415" i="24"/>
  <c r="G4416" i="24"/>
  <c r="G4417" i="24"/>
  <c r="G4418" i="24"/>
  <c r="G4419" i="24"/>
  <c r="G4420" i="24"/>
  <c r="G4421" i="24"/>
  <c r="G4422" i="24"/>
  <c r="G4423" i="24"/>
  <c r="G4424" i="24"/>
  <c r="G4425" i="24"/>
  <c r="G4426" i="24"/>
  <c r="G4427" i="24"/>
  <c r="G4428" i="24"/>
  <c r="G4429" i="24"/>
  <c r="G4430" i="24"/>
  <c r="G4431" i="24"/>
  <c r="G4432" i="24"/>
  <c r="G4433" i="24"/>
  <c r="G4434" i="24"/>
  <c r="G4435" i="24"/>
  <c r="G4436" i="24"/>
  <c r="G4437" i="24"/>
  <c r="G4438" i="24"/>
  <c r="G4439" i="24"/>
  <c r="G4440" i="24"/>
  <c r="G4441" i="24"/>
  <c r="G4442" i="24"/>
  <c r="G4443" i="24"/>
  <c r="G4444" i="24"/>
  <c r="G4445" i="24"/>
  <c r="G4446" i="24"/>
  <c r="G4447" i="24"/>
  <c r="G4448" i="24"/>
  <c r="G4449" i="24"/>
  <c r="G4450" i="24"/>
  <c r="G4451" i="24"/>
  <c r="G4452" i="24"/>
  <c r="G4453" i="24"/>
  <c r="G4454" i="24"/>
  <c r="G4455" i="24"/>
  <c r="G4456" i="24"/>
  <c r="G4457" i="24"/>
  <c r="G4458" i="24"/>
  <c r="G4459" i="24"/>
  <c r="G4460" i="24"/>
  <c r="G4461" i="24"/>
  <c r="G4462" i="24"/>
  <c r="G4463" i="24"/>
  <c r="G4464" i="24"/>
  <c r="G4465" i="24"/>
  <c r="G4466" i="24"/>
  <c r="G4467" i="24"/>
  <c r="G4468" i="24"/>
  <c r="G4469" i="24"/>
  <c r="G4470" i="24"/>
  <c r="G4471" i="24"/>
  <c r="G4472" i="24"/>
  <c r="G4473" i="24"/>
  <c r="G4474" i="24"/>
  <c r="G4475" i="24"/>
  <c r="G4476" i="24"/>
  <c r="G4477" i="24"/>
  <c r="G4478" i="24"/>
  <c r="G4479" i="24"/>
  <c r="G4480" i="24"/>
  <c r="G4481" i="24"/>
  <c r="G4482" i="24"/>
  <c r="G4483" i="24"/>
  <c r="G4484" i="24"/>
  <c r="G4485" i="24"/>
  <c r="G4486" i="24"/>
  <c r="G4487" i="24"/>
  <c r="G4488" i="24"/>
  <c r="G4489" i="24"/>
  <c r="G4490" i="24"/>
  <c r="G4491" i="24"/>
  <c r="G4492" i="24"/>
  <c r="G4493" i="24"/>
  <c r="G4494" i="24"/>
  <c r="G4495" i="24"/>
  <c r="G4496" i="24"/>
  <c r="G4497" i="24"/>
  <c r="G4498" i="24"/>
  <c r="G4499" i="24"/>
  <c r="G4500" i="24"/>
  <c r="G4501" i="24"/>
  <c r="G4502" i="24"/>
  <c r="G4503" i="24"/>
  <c r="G4504" i="24"/>
  <c r="G4505" i="24"/>
  <c r="G4506" i="24"/>
  <c r="G4507" i="24"/>
  <c r="G4508" i="24"/>
  <c r="G4509" i="24"/>
  <c r="G4510" i="24"/>
  <c r="G4511" i="24"/>
  <c r="G4512" i="24"/>
  <c r="G4513" i="24"/>
  <c r="G4514" i="24"/>
  <c r="G4515" i="24"/>
  <c r="G4516" i="24"/>
  <c r="G4517" i="24"/>
  <c r="G4518" i="24"/>
  <c r="G4519" i="24"/>
  <c r="G4520" i="24"/>
  <c r="G4521" i="24"/>
  <c r="G4522" i="24"/>
  <c r="G4523" i="24"/>
  <c r="G4524" i="24"/>
  <c r="G4525" i="24"/>
  <c r="G4526" i="24"/>
  <c r="G4527" i="24"/>
  <c r="G4528" i="24"/>
  <c r="G4529" i="24"/>
  <c r="G4530" i="24"/>
  <c r="G4531" i="24"/>
  <c r="G4532" i="24"/>
  <c r="G4533" i="24"/>
  <c r="G4534" i="24"/>
  <c r="G4535" i="24"/>
  <c r="G4536" i="24"/>
  <c r="G4537" i="24"/>
  <c r="G4538" i="24"/>
  <c r="G4539" i="24"/>
  <c r="G4540" i="24"/>
  <c r="G4541" i="24"/>
  <c r="G4542" i="24"/>
  <c r="G4543" i="24"/>
  <c r="G4544" i="24"/>
  <c r="G4545" i="24"/>
  <c r="G4546" i="24"/>
  <c r="G4547" i="24"/>
  <c r="G4548" i="24"/>
  <c r="G4549" i="24"/>
  <c r="G4550" i="24"/>
  <c r="G4551" i="24"/>
  <c r="G4552" i="24"/>
  <c r="G4553" i="24"/>
  <c r="G4554" i="24"/>
  <c r="G4555" i="24"/>
  <c r="G4556" i="24"/>
  <c r="G4557" i="24"/>
  <c r="G4558" i="24"/>
  <c r="G4559" i="24"/>
  <c r="G4560" i="24"/>
  <c r="G4561" i="24"/>
  <c r="G4562" i="24"/>
  <c r="G4563" i="24"/>
  <c r="G4564" i="24"/>
  <c r="G4565" i="24"/>
  <c r="G4566" i="24"/>
  <c r="G4567" i="24"/>
  <c r="G4568" i="24"/>
  <c r="G4569" i="24"/>
  <c r="G4570" i="24"/>
  <c r="G4571" i="24"/>
  <c r="G4572" i="24"/>
  <c r="G4573" i="24"/>
  <c r="G4574" i="24"/>
  <c r="G4575" i="24"/>
  <c r="G4576" i="24"/>
  <c r="G4577" i="24"/>
  <c r="G4578" i="24"/>
  <c r="G4579" i="24"/>
  <c r="G4580" i="24"/>
  <c r="G4581" i="24"/>
  <c r="G4582" i="24"/>
  <c r="G4583" i="24"/>
  <c r="G4584" i="24"/>
  <c r="G4585" i="24"/>
  <c r="G4586" i="24"/>
  <c r="G4587" i="24"/>
  <c r="G4588" i="24"/>
  <c r="G4589" i="24"/>
  <c r="G4590" i="24"/>
  <c r="G4591" i="24"/>
  <c r="G4592" i="24"/>
  <c r="G4593" i="24"/>
  <c r="G4594" i="24"/>
  <c r="G4595" i="24"/>
  <c r="G4596" i="24"/>
  <c r="G4597" i="24"/>
  <c r="G4598" i="24"/>
  <c r="G4599" i="24"/>
  <c r="G4600" i="24"/>
  <c r="G4601" i="24"/>
  <c r="G4602" i="24"/>
  <c r="G4603" i="24"/>
  <c r="G4604" i="24"/>
  <c r="G4605" i="24"/>
  <c r="G4606" i="24"/>
  <c r="G4607" i="24"/>
  <c r="G4608" i="24"/>
  <c r="G4609" i="24"/>
  <c r="G4610" i="24"/>
  <c r="G4611" i="24"/>
  <c r="G4612" i="24"/>
  <c r="G4613" i="24"/>
  <c r="G4614" i="24"/>
  <c r="G4615" i="24"/>
  <c r="G4616" i="24"/>
  <c r="G4617" i="24"/>
  <c r="G4618" i="24"/>
  <c r="G4619" i="24"/>
  <c r="G4620" i="24"/>
  <c r="G4621" i="24"/>
  <c r="G4622" i="24"/>
  <c r="G4623" i="24"/>
  <c r="G4624" i="24"/>
  <c r="G4625" i="24"/>
  <c r="G4626" i="24"/>
  <c r="G4627" i="24"/>
  <c r="G4628" i="24"/>
  <c r="G4629" i="24"/>
  <c r="G4630" i="24"/>
  <c r="G4631" i="24"/>
  <c r="G4632" i="24"/>
  <c r="G4633" i="24"/>
  <c r="G4634" i="24"/>
  <c r="G4635" i="24"/>
  <c r="G4636" i="24"/>
  <c r="G4637" i="24"/>
  <c r="G4638" i="24"/>
  <c r="G4639" i="24"/>
  <c r="G4640" i="24"/>
  <c r="G4641" i="24"/>
  <c r="G4642" i="24"/>
  <c r="G4643" i="24"/>
  <c r="G4644" i="24"/>
  <c r="G4645" i="24"/>
  <c r="G4646" i="24"/>
  <c r="G4647" i="24"/>
  <c r="G4648" i="24"/>
  <c r="G4649" i="24"/>
  <c r="G4650" i="24"/>
  <c r="G4651" i="24"/>
  <c r="G4652" i="24"/>
  <c r="G4653" i="24"/>
  <c r="G4654" i="24"/>
  <c r="G4655" i="24"/>
  <c r="G4656" i="24"/>
  <c r="G4657" i="24"/>
  <c r="G4658" i="24"/>
  <c r="G4659" i="24"/>
  <c r="G4660" i="24"/>
  <c r="G4661" i="24"/>
  <c r="G4662" i="24"/>
  <c r="G4663" i="24"/>
  <c r="G4664" i="24"/>
  <c r="G4665" i="24"/>
  <c r="G4666" i="24"/>
  <c r="G4667" i="24"/>
  <c r="G4668" i="24"/>
  <c r="G4669" i="24"/>
  <c r="G4670" i="24"/>
  <c r="G4671" i="24"/>
  <c r="G4672" i="24"/>
  <c r="G4673" i="24"/>
  <c r="G4674" i="24"/>
  <c r="G4675" i="24"/>
  <c r="G4676" i="24"/>
  <c r="G4677" i="24"/>
  <c r="G4678" i="24"/>
  <c r="G4679" i="24"/>
  <c r="G4680" i="24"/>
  <c r="G4681" i="24"/>
  <c r="G4682" i="24"/>
  <c r="G4683" i="24"/>
  <c r="G4684" i="24"/>
  <c r="G4685" i="24"/>
  <c r="G4686" i="24"/>
  <c r="G4687" i="24"/>
  <c r="G4688" i="24"/>
  <c r="G4689" i="24"/>
  <c r="G4690" i="24"/>
  <c r="G4691" i="24"/>
  <c r="G4692" i="24"/>
  <c r="G4693" i="24"/>
  <c r="G4694" i="24"/>
  <c r="G4695" i="24"/>
  <c r="G4696" i="24"/>
  <c r="G4697" i="24"/>
  <c r="G4698" i="24"/>
  <c r="G4699" i="24"/>
  <c r="G4700" i="24"/>
  <c r="G4701" i="24"/>
  <c r="G4702" i="24"/>
  <c r="G4703" i="24"/>
  <c r="G4704" i="24"/>
  <c r="G4705" i="24"/>
  <c r="G4706" i="24"/>
  <c r="G4707" i="24"/>
  <c r="G4708" i="24"/>
  <c r="G4709" i="24"/>
  <c r="G4710" i="24"/>
  <c r="G4711" i="24"/>
  <c r="G4712" i="24"/>
  <c r="G4713" i="24"/>
  <c r="G4714" i="24"/>
  <c r="G4715" i="24"/>
  <c r="G4716" i="24"/>
  <c r="G4717" i="24"/>
  <c r="G4718" i="24"/>
  <c r="G4719" i="24"/>
  <c r="G4720" i="24"/>
  <c r="G4721" i="24"/>
  <c r="G4722" i="24"/>
  <c r="G4723" i="24"/>
  <c r="G4724" i="24"/>
  <c r="G4725" i="24"/>
  <c r="G4726" i="24"/>
  <c r="G4727" i="24"/>
  <c r="G4728" i="24"/>
  <c r="G4729" i="24"/>
  <c r="G4730" i="24"/>
  <c r="G4731" i="24"/>
  <c r="G4732" i="24"/>
  <c r="G4733" i="24"/>
  <c r="G4734" i="24"/>
  <c r="G4735" i="24"/>
  <c r="G4736" i="24"/>
  <c r="G4737" i="24"/>
  <c r="G4738" i="24"/>
  <c r="G4739" i="24"/>
  <c r="G4740" i="24"/>
  <c r="G4741" i="24"/>
  <c r="G4742" i="24"/>
  <c r="G4743" i="24"/>
  <c r="G4744" i="24"/>
  <c r="G4745" i="24"/>
  <c r="G4746" i="24"/>
  <c r="G4747" i="24"/>
  <c r="G4748" i="24"/>
  <c r="G4749" i="24"/>
  <c r="G4750" i="24"/>
  <c r="G4751" i="24"/>
  <c r="G4752" i="24"/>
  <c r="G4753" i="24"/>
  <c r="G4754" i="24"/>
  <c r="G4755" i="24"/>
  <c r="G4756" i="24"/>
  <c r="G4757" i="24"/>
  <c r="G4758" i="24"/>
  <c r="G4759" i="24"/>
  <c r="G4760" i="24"/>
  <c r="G4761" i="24"/>
  <c r="G4762" i="24"/>
  <c r="G4763" i="24"/>
  <c r="G4764" i="24"/>
  <c r="G4765" i="24"/>
  <c r="G4766" i="24"/>
  <c r="G4767" i="24"/>
  <c r="G4768" i="24"/>
  <c r="G4769" i="24"/>
  <c r="G4770" i="24"/>
  <c r="G4771" i="24"/>
  <c r="G4772" i="24"/>
  <c r="G4773" i="24"/>
  <c r="G4774" i="24"/>
  <c r="G4775" i="24"/>
  <c r="G4776" i="24"/>
  <c r="G4777" i="24"/>
  <c r="G4778" i="24"/>
  <c r="G4779" i="24"/>
  <c r="G4780" i="24"/>
  <c r="G4781" i="24"/>
  <c r="G4782" i="24"/>
  <c r="G4783" i="24"/>
  <c r="G4784" i="24"/>
  <c r="G4785" i="24"/>
  <c r="G4786" i="24"/>
  <c r="G4787" i="24"/>
  <c r="G4788" i="24"/>
  <c r="G4789" i="24"/>
  <c r="G4790" i="24"/>
  <c r="G4791" i="24"/>
  <c r="G4792" i="24"/>
  <c r="G4793" i="24"/>
  <c r="G4794" i="24"/>
  <c r="G4795" i="24"/>
  <c r="G4796" i="24"/>
  <c r="G4797" i="24"/>
  <c r="G4798" i="24"/>
  <c r="G4799" i="24"/>
  <c r="G4800" i="24"/>
  <c r="G4801" i="24"/>
  <c r="G4802" i="24"/>
  <c r="G4803" i="24"/>
  <c r="G4804" i="24"/>
  <c r="G4805" i="24"/>
  <c r="G4806" i="24"/>
  <c r="G4807" i="24"/>
  <c r="G4808" i="24"/>
  <c r="G4809" i="24"/>
  <c r="G4810" i="24"/>
  <c r="G4811" i="24"/>
  <c r="G4812" i="24"/>
  <c r="G4813" i="24"/>
  <c r="G4814" i="24"/>
  <c r="G4815" i="24"/>
  <c r="G4816" i="24"/>
  <c r="G4817" i="24"/>
  <c r="G4818" i="24"/>
  <c r="G4819" i="24"/>
  <c r="G4820" i="24"/>
  <c r="G4821" i="24"/>
  <c r="G4822" i="24"/>
  <c r="G4823" i="24"/>
  <c r="G4824" i="24"/>
  <c r="G4825" i="24"/>
  <c r="G4826" i="24"/>
  <c r="G4827" i="24"/>
  <c r="G4828" i="24"/>
  <c r="G4829" i="24"/>
  <c r="G4830" i="24"/>
  <c r="G4831" i="24"/>
  <c r="G4832" i="24"/>
  <c r="G4833" i="24"/>
  <c r="G4834" i="24"/>
  <c r="G4835" i="24"/>
  <c r="G4836" i="24"/>
  <c r="G4837" i="24"/>
  <c r="G4838" i="24"/>
  <c r="G4839" i="24"/>
  <c r="G4840" i="24"/>
  <c r="G4841" i="24"/>
  <c r="G4842" i="24"/>
  <c r="G4843" i="24"/>
  <c r="G4844" i="24"/>
  <c r="G4845" i="24"/>
  <c r="G4846" i="24"/>
  <c r="G4847" i="24"/>
  <c r="G4848" i="24"/>
  <c r="G4849" i="24"/>
  <c r="G4850" i="24"/>
  <c r="G4851" i="24"/>
  <c r="G4852" i="24"/>
  <c r="G4853" i="24"/>
  <c r="G4854" i="24"/>
  <c r="G4855" i="24"/>
  <c r="G4856" i="24"/>
  <c r="G4857" i="24"/>
  <c r="G4858" i="24"/>
  <c r="G4859" i="24"/>
  <c r="G4860" i="24"/>
  <c r="G4861" i="24"/>
  <c r="G4862" i="24"/>
  <c r="G4863" i="24"/>
  <c r="G4864" i="24"/>
  <c r="G4865" i="24"/>
  <c r="G4866" i="24"/>
  <c r="G4867" i="24"/>
  <c r="G4868" i="24"/>
  <c r="G4869" i="24"/>
  <c r="G4870" i="24"/>
  <c r="G4871" i="24"/>
  <c r="G4872" i="24"/>
  <c r="G4873" i="24"/>
  <c r="G4874" i="24"/>
  <c r="G4875" i="24"/>
  <c r="G4876" i="24"/>
  <c r="G4877" i="24"/>
  <c r="G4878" i="24"/>
  <c r="G4879" i="24"/>
  <c r="G4880" i="24"/>
  <c r="G4881" i="24"/>
  <c r="G4882" i="24"/>
  <c r="G4883" i="24"/>
  <c r="G4884" i="24"/>
  <c r="G4885" i="24"/>
  <c r="G4886" i="24"/>
  <c r="G4887" i="24"/>
  <c r="G4888" i="24"/>
  <c r="G4889" i="24"/>
  <c r="G4890" i="24"/>
  <c r="G4891" i="24"/>
  <c r="G4892" i="24"/>
  <c r="G4893" i="24"/>
  <c r="G4894" i="24"/>
  <c r="G4895" i="24"/>
  <c r="G4896" i="24"/>
  <c r="G4897" i="24"/>
  <c r="G4898" i="24"/>
  <c r="G4899" i="24"/>
  <c r="G4900" i="24"/>
  <c r="G4901" i="24"/>
  <c r="G4902" i="24"/>
  <c r="G4903" i="24"/>
  <c r="G4904" i="24"/>
  <c r="G4905" i="24"/>
  <c r="G4906" i="24"/>
  <c r="G4907" i="24"/>
  <c r="G4908" i="24"/>
  <c r="G4909" i="24"/>
  <c r="G4910" i="24"/>
  <c r="G4911" i="24"/>
  <c r="G4912" i="24"/>
  <c r="G4913" i="24"/>
  <c r="G4914" i="24"/>
  <c r="G4915" i="24"/>
  <c r="G4916" i="24"/>
  <c r="G4917" i="24"/>
  <c r="G4918" i="24"/>
  <c r="G4919" i="24"/>
  <c r="G4920" i="24"/>
  <c r="G4921" i="24"/>
  <c r="G4922" i="24"/>
  <c r="G4923" i="24"/>
  <c r="G4924" i="24"/>
  <c r="G4925" i="24"/>
  <c r="G4926" i="24"/>
  <c r="G4927" i="24"/>
  <c r="G4928" i="24"/>
  <c r="G4929" i="24"/>
  <c r="G4930" i="24"/>
  <c r="G4931" i="24"/>
  <c r="G4932" i="24"/>
  <c r="G4933" i="24"/>
  <c r="G4934" i="24"/>
  <c r="G4935" i="24"/>
  <c r="G4936" i="24"/>
  <c r="G4937" i="24"/>
  <c r="G4938" i="24"/>
  <c r="G4939" i="24"/>
  <c r="G4940" i="24"/>
  <c r="G4941" i="24"/>
  <c r="G4942" i="24"/>
  <c r="G4943" i="24"/>
  <c r="G4944" i="24"/>
  <c r="G4945" i="24"/>
  <c r="G4946" i="24"/>
  <c r="G4947" i="24"/>
  <c r="G4948" i="24"/>
  <c r="G4949" i="24"/>
  <c r="G4950" i="24"/>
  <c r="G4951" i="24"/>
  <c r="G4952" i="24"/>
  <c r="G4953" i="24"/>
  <c r="G4954" i="24"/>
  <c r="G4955" i="24"/>
  <c r="G4956" i="24"/>
  <c r="G4957" i="24"/>
  <c r="G4958" i="24"/>
  <c r="G4959" i="24"/>
  <c r="G4960" i="24"/>
  <c r="G4961" i="24"/>
  <c r="G4962" i="24"/>
  <c r="G4963" i="24"/>
  <c r="G4964" i="24"/>
  <c r="G4965" i="24"/>
  <c r="G4966" i="24"/>
  <c r="G4967" i="24"/>
  <c r="G4968" i="24"/>
  <c r="G4969" i="24"/>
  <c r="G4970" i="24"/>
  <c r="G4971" i="24"/>
  <c r="G4972" i="24"/>
  <c r="G4973" i="24"/>
  <c r="G4974" i="24"/>
  <c r="G4975" i="24"/>
  <c r="G4976" i="24"/>
  <c r="G4977" i="24"/>
  <c r="G4978" i="24"/>
  <c r="G4979" i="24"/>
  <c r="G4980" i="24"/>
  <c r="G4981" i="24"/>
  <c r="G4982" i="24"/>
  <c r="G4983" i="24"/>
  <c r="G4984" i="24"/>
  <c r="G4985" i="24"/>
  <c r="G4986" i="24"/>
  <c r="G4987" i="24"/>
  <c r="G4988" i="24"/>
  <c r="G4989" i="24"/>
  <c r="G4990" i="24"/>
  <c r="G4991" i="24"/>
  <c r="G4992" i="24"/>
  <c r="G4993" i="24"/>
  <c r="G4994" i="24"/>
  <c r="G4995" i="24"/>
  <c r="G4996" i="24"/>
  <c r="G4997" i="24"/>
  <c r="G4998" i="24"/>
  <c r="G4999" i="24"/>
  <c r="G5000" i="24"/>
  <c r="G5001" i="24"/>
  <c r="G5002" i="24"/>
  <c r="G5003" i="24"/>
  <c r="G5004" i="24"/>
  <c r="G5005" i="24"/>
  <c r="G5006" i="24"/>
  <c r="G5007" i="24"/>
  <c r="G5008" i="24"/>
  <c r="G5009" i="24"/>
  <c r="G5010" i="24"/>
  <c r="G5011" i="24"/>
  <c r="G5012" i="24"/>
  <c r="G5013" i="24"/>
  <c r="G5014" i="24"/>
  <c r="G5015" i="24"/>
  <c r="G5016" i="24"/>
  <c r="G5017" i="24"/>
  <c r="G5018" i="24"/>
  <c r="G5019" i="24"/>
  <c r="G5020" i="24"/>
  <c r="G5021" i="24"/>
  <c r="G5022" i="24"/>
  <c r="G5023" i="24"/>
  <c r="G5024" i="24"/>
  <c r="G5025" i="24"/>
  <c r="G5026" i="24"/>
  <c r="G5027" i="24"/>
  <c r="G5028" i="24"/>
  <c r="G5029" i="24"/>
  <c r="G5030" i="24"/>
  <c r="G5031" i="24"/>
  <c r="G5032" i="24"/>
  <c r="G5033" i="24"/>
  <c r="G5034" i="24"/>
  <c r="G5035" i="24"/>
  <c r="G5036" i="24"/>
  <c r="G5037" i="24"/>
  <c r="G5038" i="24"/>
  <c r="G5039" i="24"/>
  <c r="G5040" i="24"/>
  <c r="G5041" i="24"/>
  <c r="G5042" i="24"/>
  <c r="G5043" i="24"/>
  <c r="G5044" i="24"/>
  <c r="G5045" i="24"/>
  <c r="G5046" i="24"/>
  <c r="G5047" i="24"/>
  <c r="G5048" i="24"/>
  <c r="G5049" i="24"/>
  <c r="G5050" i="24"/>
  <c r="G5051" i="24"/>
  <c r="G5052" i="24"/>
  <c r="G5053" i="24"/>
  <c r="G5054" i="24"/>
  <c r="G5055" i="24"/>
  <c r="G5056" i="24"/>
  <c r="G5057" i="24"/>
  <c r="G5058" i="24"/>
  <c r="G5059" i="24"/>
  <c r="G5060" i="24"/>
  <c r="G5061" i="24"/>
  <c r="G5062" i="24"/>
  <c r="G5063" i="24"/>
  <c r="G5064" i="24"/>
  <c r="G5065" i="24"/>
  <c r="G5066" i="24"/>
  <c r="G5067" i="24"/>
  <c r="G5068" i="24"/>
  <c r="G5069" i="24"/>
  <c r="G5070" i="24"/>
  <c r="G5071" i="24"/>
  <c r="G5072" i="24"/>
  <c r="G5073" i="24"/>
  <c r="G5074" i="24"/>
  <c r="G5075" i="24"/>
  <c r="G5076" i="24"/>
  <c r="G5077" i="24"/>
  <c r="G5078" i="24"/>
  <c r="G5079" i="24"/>
  <c r="G5080" i="24"/>
  <c r="G5081" i="24"/>
  <c r="G5082" i="24"/>
  <c r="G5083" i="24"/>
  <c r="G5084" i="24"/>
  <c r="G5085" i="24"/>
  <c r="G5086" i="24"/>
  <c r="G5087" i="24"/>
  <c r="G5088" i="24"/>
  <c r="G5089" i="24"/>
  <c r="G5090" i="24"/>
  <c r="G5091" i="24"/>
  <c r="G5092" i="24"/>
  <c r="G5093" i="24"/>
  <c r="G5094" i="24"/>
  <c r="G5095" i="24"/>
  <c r="G5096" i="24"/>
  <c r="G5097" i="24"/>
  <c r="G5098" i="24"/>
  <c r="G5099" i="24"/>
  <c r="G5100" i="24"/>
  <c r="G5101" i="24"/>
  <c r="G5102" i="24"/>
  <c r="G5103" i="24"/>
  <c r="G5104" i="24"/>
  <c r="G5105" i="24"/>
  <c r="G5106" i="24"/>
  <c r="G5107" i="24"/>
  <c r="G5108" i="24"/>
  <c r="G5109" i="24"/>
  <c r="G5110" i="24"/>
  <c r="G5111" i="24"/>
  <c r="G5112" i="24"/>
  <c r="G5113" i="24"/>
  <c r="G5114" i="24"/>
  <c r="G5115" i="24"/>
  <c r="G5116" i="24"/>
  <c r="G5117" i="24"/>
  <c r="G5118" i="24"/>
  <c r="G5119" i="24"/>
  <c r="G5120" i="24"/>
  <c r="G5121" i="24"/>
  <c r="G5122" i="24"/>
  <c r="G5123" i="24"/>
  <c r="G5124" i="24"/>
  <c r="G5125" i="24"/>
  <c r="G5126" i="24"/>
  <c r="G5127" i="24"/>
  <c r="G5128" i="24"/>
  <c r="G5129" i="24"/>
  <c r="G5130" i="24"/>
  <c r="G5131" i="24"/>
  <c r="G5132" i="24"/>
  <c r="G5133" i="24"/>
  <c r="G5134" i="24"/>
  <c r="G5135" i="24"/>
  <c r="G5136" i="24"/>
  <c r="G5137" i="24"/>
  <c r="G5138" i="24"/>
  <c r="G5139" i="24"/>
  <c r="G5140" i="24"/>
  <c r="G5141" i="24"/>
  <c r="G5142" i="24"/>
  <c r="G5143" i="24"/>
  <c r="G5144" i="24"/>
  <c r="G5145" i="24"/>
  <c r="G5146" i="24"/>
  <c r="G5147" i="24"/>
  <c r="G5148" i="24"/>
  <c r="G5149" i="24"/>
  <c r="G5150" i="24"/>
  <c r="G5151" i="24"/>
  <c r="G5152" i="24"/>
  <c r="G5153" i="24"/>
  <c r="G5154" i="24"/>
  <c r="G5155" i="24"/>
  <c r="G5156" i="24"/>
  <c r="G5157" i="24"/>
  <c r="G5158" i="24"/>
  <c r="G5159" i="24"/>
  <c r="G5160" i="24"/>
  <c r="G5161" i="24"/>
  <c r="G5162" i="24"/>
  <c r="G5163" i="24"/>
  <c r="G5164" i="24"/>
  <c r="G5165" i="24"/>
  <c r="G5166" i="24"/>
  <c r="G5167" i="24"/>
  <c r="G5168" i="24"/>
  <c r="G5169" i="24"/>
  <c r="G5170" i="24"/>
  <c r="G5171" i="24"/>
  <c r="G5172" i="24"/>
  <c r="G5173" i="24"/>
  <c r="G5174" i="24"/>
  <c r="G5175" i="24"/>
  <c r="G5176" i="24"/>
  <c r="G5177" i="24"/>
  <c r="G5178" i="24"/>
  <c r="G5179" i="24"/>
  <c r="G5180" i="24"/>
  <c r="G5181" i="24"/>
  <c r="G5182" i="24"/>
  <c r="G5183" i="24"/>
  <c r="G5184" i="24"/>
  <c r="G5185" i="24"/>
  <c r="G5186" i="24"/>
  <c r="G5187" i="24"/>
  <c r="G5188" i="24"/>
  <c r="G5189" i="24"/>
  <c r="G5190" i="24"/>
  <c r="G5191" i="24"/>
  <c r="G5192" i="24"/>
  <c r="G5193" i="24"/>
  <c r="G5194" i="24"/>
  <c r="G5195" i="24"/>
  <c r="G5196" i="24"/>
  <c r="G5197" i="24"/>
  <c r="G5198" i="24"/>
  <c r="G5199" i="24"/>
  <c r="G5200" i="24"/>
  <c r="G5201" i="24"/>
  <c r="G5202" i="24"/>
  <c r="G5203" i="24"/>
  <c r="G5204" i="24"/>
  <c r="G5205" i="24"/>
  <c r="G5206" i="24"/>
  <c r="G5207" i="24"/>
  <c r="G5208" i="24"/>
  <c r="G5209" i="24"/>
  <c r="G5210" i="24"/>
  <c r="G5211" i="24"/>
  <c r="G5212" i="24"/>
  <c r="G5213" i="24"/>
  <c r="G5214" i="24"/>
  <c r="G5215" i="24"/>
  <c r="G5216" i="24"/>
  <c r="G5217" i="24"/>
  <c r="G5218" i="24"/>
  <c r="G5219" i="24"/>
  <c r="G5220" i="24"/>
  <c r="G5221" i="24"/>
  <c r="G5222" i="24"/>
  <c r="G5223" i="24"/>
  <c r="G5224" i="24"/>
  <c r="G5225" i="24"/>
  <c r="G5226" i="24"/>
  <c r="G5227" i="24"/>
  <c r="G5228" i="24"/>
  <c r="G5229" i="24"/>
  <c r="G5230" i="24"/>
  <c r="G5231" i="24"/>
  <c r="G5232" i="24"/>
  <c r="G5233" i="24"/>
  <c r="G5234" i="24"/>
  <c r="G5235" i="24"/>
  <c r="G5236" i="24"/>
  <c r="G5237" i="24"/>
  <c r="G5238" i="24"/>
  <c r="G5239" i="24"/>
  <c r="G5240" i="24"/>
  <c r="G5241" i="24"/>
  <c r="G5242" i="24"/>
  <c r="G5243" i="24"/>
  <c r="G5244" i="24"/>
  <c r="G5245" i="24"/>
  <c r="G5246" i="24"/>
  <c r="G5247" i="24"/>
  <c r="G5248" i="24"/>
  <c r="G5249" i="24"/>
  <c r="G5250" i="24"/>
  <c r="G5251" i="24"/>
  <c r="G5252" i="24"/>
  <c r="G5253" i="24"/>
  <c r="G5254" i="24"/>
  <c r="G5255" i="24"/>
  <c r="G5256" i="24"/>
  <c r="G5257" i="24"/>
  <c r="G5258" i="24"/>
  <c r="G5259" i="24"/>
  <c r="G5260" i="24"/>
  <c r="G5261" i="24"/>
  <c r="G5262" i="24"/>
  <c r="G5263" i="24"/>
  <c r="G5264" i="24"/>
  <c r="G5265" i="24"/>
  <c r="G5266" i="24"/>
  <c r="G5267" i="24"/>
  <c r="G5268" i="24"/>
  <c r="G5269" i="24"/>
  <c r="G5270" i="24"/>
  <c r="G5271" i="24"/>
  <c r="G5272" i="24"/>
  <c r="G5273" i="24"/>
  <c r="G5274" i="24"/>
  <c r="G5275" i="24"/>
  <c r="G5276" i="24"/>
  <c r="G5277" i="24"/>
  <c r="G5278" i="24"/>
  <c r="G5279" i="24"/>
  <c r="G5280" i="24"/>
  <c r="G5281" i="24"/>
  <c r="G5282" i="24"/>
  <c r="G5283" i="24"/>
  <c r="G5284" i="24"/>
  <c r="G5285" i="24"/>
  <c r="G5286" i="24"/>
  <c r="G5287" i="24"/>
  <c r="G5288" i="24"/>
  <c r="G5289" i="24"/>
  <c r="G5290" i="24"/>
  <c r="G5291" i="24"/>
  <c r="G5292" i="24"/>
  <c r="G5293" i="24"/>
  <c r="G5294" i="24"/>
  <c r="G5295" i="24"/>
  <c r="G5296" i="24"/>
  <c r="G5297" i="24"/>
  <c r="G5298" i="24"/>
  <c r="G5299" i="24"/>
  <c r="G5300" i="24"/>
  <c r="G5301" i="24"/>
  <c r="G5302" i="24"/>
  <c r="G5303" i="24"/>
  <c r="G5304" i="24"/>
  <c r="G5305" i="24"/>
  <c r="G5306" i="24"/>
  <c r="G5307" i="24"/>
  <c r="G5308" i="24"/>
  <c r="G5309" i="24"/>
  <c r="G5310" i="24"/>
  <c r="G5311" i="24"/>
  <c r="G5312" i="24"/>
  <c r="G5313" i="24"/>
  <c r="G5314" i="24"/>
  <c r="G5315" i="24"/>
  <c r="G5316" i="24"/>
  <c r="G5317" i="24"/>
  <c r="G5318" i="24"/>
  <c r="G5319" i="24"/>
  <c r="G5320" i="24"/>
  <c r="G5321" i="24"/>
  <c r="G5322" i="24"/>
  <c r="G5323" i="24"/>
  <c r="G5324" i="24"/>
  <c r="G5325" i="24"/>
  <c r="G5326" i="24"/>
  <c r="G5327" i="24"/>
  <c r="G5328" i="24"/>
  <c r="G5329" i="24"/>
  <c r="G5330" i="24"/>
  <c r="G5331" i="24"/>
  <c r="G5332" i="24"/>
  <c r="G5333" i="24"/>
  <c r="G5334" i="24"/>
  <c r="G5335" i="24"/>
  <c r="G5336" i="24"/>
  <c r="G5337" i="24"/>
  <c r="G5338" i="24"/>
  <c r="G5339" i="24"/>
  <c r="G5340" i="24"/>
  <c r="G5341" i="24"/>
  <c r="G5342" i="24"/>
  <c r="G5343" i="24"/>
  <c r="G5344" i="24"/>
  <c r="G5345" i="24"/>
  <c r="G5346" i="24"/>
  <c r="G5347" i="24"/>
  <c r="G5348" i="24"/>
  <c r="G5349" i="24"/>
  <c r="G5350" i="24"/>
  <c r="G5351" i="24"/>
  <c r="G5352" i="24"/>
  <c r="G5353" i="24"/>
  <c r="G5354" i="24"/>
  <c r="G5355" i="24"/>
  <c r="G5356" i="24"/>
  <c r="G5357" i="24"/>
  <c r="G5358" i="24"/>
  <c r="G5359" i="24"/>
  <c r="G5360" i="24"/>
  <c r="G5361" i="24"/>
  <c r="G5362" i="24"/>
  <c r="G5363" i="24"/>
  <c r="G5364" i="24"/>
  <c r="G5365" i="24"/>
  <c r="G5366" i="24"/>
  <c r="G5367" i="24"/>
  <c r="G5368" i="24"/>
  <c r="G5369" i="24"/>
  <c r="G5370" i="24"/>
  <c r="G5371" i="24"/>
  <c r="G5372" i="24"/>
  <c r="G5373" i="24"/>
  <c r="G5374" i="24"/>
  <c r="G5375" i="24"/>
  <c r="G5376" i="24"/>
  <c r="G5377" i="24"/>
  <c r="G5378" i="24"/>
  <c r="G5379" i="24"/>
  <c r="G5380" i="24"/>
  <c r="G5381" i="24"/>
  <c r="G5382" i="24"/>
  <c r="G5383" i="24"/>
  <c r="G5384" i="24"/>
  <c r="G5385" i="24"/>
  <c r="G5386" i="24"/>
  <c r="G5387" i="24"/>
  <c r="G5388" i="24"/>
  <c r="G5389" i="24"/>
  <c r="G5390" i="24"/>
  <c r="G5391" i="24"/>
  <c r="G5392" i="24"/>
  <c r="G5393" i="24"/>
  <c r="G5394" i="24"/>
  <c r="G5395" i="24"/>
  <c r="G5396" i="24"/>
  <c r="G5397" i="24"/>
  <c r="G5398" i="24"/>
  <c r="G5399" i="24"/>
  <c r="G5400" i="24"/>
  <c r="G5401" i="24"/>
  <c r="G5402" i="24"/>
  <c r="G5403" i="24"/>
  <c r="G5404" i="24"/>
  <c r="G5405" i="24"/>
  <c r="G5406" i="24"/>
  <c r="G5407" i="24"/>
  <c r="G5408" i="24"/>
  <c r="D6" i="24"/>
  <c r="D7" i="24"/>
  <c r="D8" i="24"/>
  <c r="D9" i="24"/>
  <c r="D10" i="24"/>
  <c r="D11" i="24"/>
  <c r="D12" i="24"/>
  <c r="D13" i="24"/>
  <c r="D14" i="24"/>
  <c r="D15" i="24"/>
  <c r="D16" i="24"/>
  <c r="D17" i="24"/>
  <c r="D18" i="24"/>
  <c r="D19" i="24"/>
  <c r="D20" i="24"/>
  <c r="D21" i="24"/>
  <c r="D22" i="24"/>
  <c r="D23" i="24"/>
  <c r="D24" i="24"/>
  <c r="D25" i="24"/>
  <c r="D26" i="24"/>
  <c r="D27" i="24"/>
  <c r="D28" i="24"/>
  <c r="D29" i="24"/>
  <c r="D30" i="24"/>
  <c r="D31" i="24"/>
  <c r="D32" i="24"/>
  <c r="D33" i="24"/>
  <c r="D34" i="24"/>
  <c r="D35" i="24"/>
  <c r="D36" i="24"/>
  <c r="D37" i="24"/>
  <c r="D38" i="24"/>
  <c r="D39" i="24"/>
  <c r="D40" i="24"/>
  <c r="D41" i="24"/>
  <c r="D42" i="24"/>
  <c r="D43" i="24"/>
  <c r="D44" i="24"/>
  <c r="D45" i="24"/>
  <c r="D46" i="24"/>
  <c r="D47" i="24"/>
  <c r="D48" i="24"/>
  <c r="D49" i="24"/>
  <c r="D50" i="24"/>
  <c r="D51" i="24"/>
  <c r="D52" i="24"/>
  <c r="D53" i="24"/>
  <c r="D54" i="24"/>
  <c r="D55" i="24"/>
  <c r="D56" i="24"/>
  <c r="D57" i="24"/>
  <c r="D58" i="24"/>
  <c r="D59" i="24"/>
  <c r="D60" i="24"/>
  <c r="D61" i="24"/>
  <c r="D62" i="24"/>
  <c r="D63" i="24"/>
  <c r="D64" i="24"/>
  <c r="D65" i="24"/>
  <c r="D66" i="24"/>
  <c r="D67" i="24"/>
  <c r="D68" i="24"/>
  <c r="D69" i="24"/>
  <c r="D70" i="24"/>
  <c r="D71" i="24"/>
  <c r="D72" i="24"/>
  <c r="D73" i="24"/>
  <c r="D74" i="24"/>
  <c r="D75" i="24"/>
  <c r="D76" i="24"/>
  <c r="D77" i="24"/>
  <c r="D78" i="24"/>
  <c r="D79" i="24"/>
  <c r="D80" i="24"/>
  <c r="D81" i="24"/>
  <c r="D82" i="24"/>
  <c r="D83" i="24"/>
  <c r="D84" i="24"/>
  <c r="D85" i="24"/>
  <c r="D86" i="24"/>
  <c r="D87" i="24"/>
  <c r="D88" i="24"/>
  <c r="D89" i="24"/>
  <c r="D90" i="24"/>
  <c r="D91" i="24"/>
  <c r="D92" i="24"/>
  <c r="D93" i="24"/>
  <c r="D94" i="24"/>
  <c r="D95" i="24"/>
  <c r="D96" i="24"/>
  <c r="D97" i="24"/>
  <c r="D98" i="24"/>
  <c r="D99" i="24"/>
  <c r="D100" i="24"/>
  <c r="D101" i="24"/>
  <c r="D102" i="24"/>
  <c r="D103" i="24"/>
  <c r="D104" i="24"/>
  <c r="D105" i="24"/>
  <c r="D106" i="24"/>
  <c r="D107" i="24"/>
  <c r="D108" i="24"/>
  <c r="D109" i="24"/>
  <c r="D110" i="24"/>
  <c r="D111" i="24"/>
  <c r="D112" i="24"/>
  <c r="D113" i="24"/>
  <c r="D114" i="24"/>
  <c r="D115" i="24"/>
  <c r="D116" i="24"/>
  <c r="D117" i="24"/>
  <c r="D118" i="24"/>
  <c r="D119" i="24"/>
  <c r="D120" i="24"/>
  <c r="D121" i="24"/>
  <c r="D122" i="24"/>
  <c r="D123" i="24"/>
  <c r="D124" i="24"/>
  <c r="D125" i="24"/>
  <c r="D126" i="24"/>
  <c r="D127" i="24"/>
  <c r="D128" i="24"/>
  <c r="D129" i="24"/>
  <c r="D130" i="24"/>
  <c r="D131" i="24"/>
  <c r="D132" i="24"/>
  <c r="D133" i="24"/>
  <c r="D134" i="24"/>
  <c r="D135" i="24"/>
  <c r="D136" i="24"/>
  <c r="D137" i="24"/>
  <c r="D138" i="24"/>
  <c r="D139" i="24"/>
  <c r="D140" i="24"/>
  <c r="D141" i="24"/>
  <c r="D142" i="24"/>
  <c r="D143" i="24"/>
  <c r="D144" i="24"/>
  <c r="D145" i="24"/>
  <c r="D146" i="24"/>
  <c r="D147" i="24"/>
  <c r="D148" i="24"/>
  <c r="D149" i="24"/>
  <c r="D150" i="24"/>
  <c r="D151" i="24"/>
  <c r="D152" i="24"/>
  <c r="D153" i="24"/>
  <c r="D154" i="24"/>
  <c r="D155" i="24"/>
  <c r="D156" i="24"/>
  <c r="D157" i="24"/>
  <c r="D158" i="24"/>
  <c r="D159" i="24"/>
  <c r="D160" i="24"/>
  <c r="D161" i="24"/>
  <c r="D162" i="24"/>
  <c r="D163" i="24"/>
  <c r="D164" i="24"/>
  <c r="D165" i="24"/>
  <c r="D166" i="24"/>
  <c r="D167" i="24"/>
  <c r="D168" i="24"/>
  <c r="D169" i="24"/>
  <c r="D170" i="24"/>
  <c r="D171" i="24"/>
  <c r="D172" i="24"/>
  <c r="D173" i="24"/>
  <c r="D174" i="24"/>
  <c r="D175" i="24"/>
  <c r="D176" i="24"/>
  <c r="D177" i="24"/>
  <c r="D178" i="24"/>
  <c r="D179" i="24"/>
  <c r="D180" i="24"/>
  <c r="D181" i="24"/>
  <c r="D182" i="24"/>
  <c r="D183" i="24"/>
  <c r="D184" i="24"/>
  <c r="D185" i="24"/>
  <c r="D186" i="24"/>
  <c r="D187" i="24"/>
  <c r="D188" i="24"/>
  <c r="D189" i="24"/>
  <c r="D190" i="24"/>
  <c r="D191" i="24"/>
  <c r="D192" i="24"/>
  <c r="D193" i="24"/>
  <c r="D194" i="24"/>
  <c r="D195" i="24"/>
  <c r="D196" i="24"/>
  <c r="D197" i="24"/>
  <c r="D198" i="24"/>
  <c r="D199" i="24"/>
  <c r="D200" i="24"/>
  <c r="D201" i="24"/>
  <c r="D202" i="24"/>
  <c r="D203" i="24"/>
  <c r="D204" i="24"/>
  <c r="D205" i="24"/>
  <c r="D206" i="24"/>
  <c r="D207" i="24"/>
  <c r="D208" i="24"/>
  <c r="D209" i="24"/>
  <c r="D210" i="24"/>
  <c r="D211" i="24"/>
  <c r="D212" i="24"/>
  <c r="D213" i="24"/>
  <c r="D214" i="24"/>
  <c r="D215" i="24"/>
  <c r="D216" i="24"/>
  <c r="D217" i="24"/>
  <c r="D218" i="24"/>
  <c r="D219" i="24"/>
  <c r="D220" i="24"/>
  <c r="D221" i="24"/>
  <c r="D222" i="24"/>
  <c r="D223" i="24"/>
  <c r="D224" i="24"/>
  <c r="D225" i="24"/>
  <c r="D226" i="24"/>
  <c r="D227" i="24"/>
  <c r="D228" i="24"/>
  <c r="D229" i="24"/>
  <c r="D230" i="24"/>
  <c r="D231" i="24"/>
  <c r="D232" i="24"/>
  <c r="D233" i="24"/>
  <c r="D234" i="24"/>
  <c r="D235" i="24"/>
  <c r="D236" i="24"/>
  <c r="D237" i="24"/>
  <c r="D238" i="24"/>
  <c r="D239" i="24"/>
  <c r="D240" i="24"/>
  <c r="D241" i="24"/>
  <c r="D242" i="24"/>
  <c r="D243" i="24"/>
  <c r="D244" i="24"/>
  <c r="D245" i="24"/>
  <c r="D246" i="24"/>
  <c r="D247" i="24"/>
  <c r="D248" i="24"/>
  <c r="D249" i="24"/>
  <c r="D250" i="24"/>
  <c r="D251" i="24"/>
  <c r="D252" i="24"/>
  <c r="D253" i="24"/>
  <c r="D254" i="24"/>
  <c r="D255" i="24"/>
  <c r="D256" i="24"/>
  <c r="D257" i="24"/>
  <c r="D258" i="24"/>
  <c r="D259" i="24"/>
  <c r="D260" i="24"/>
  <c r="D261" i="24"/>
  <c r="D262" i="24"/>
  <c r="D263" i="24"/>
  <c r="D264" i="24"/>
  <c r="D265" i="24"/>
  <c r="D266" i="24"/>
  <c r="D267" i="24"/>
  <c r="D268" i="24"/>
  <c r="D269" i="24"/>
  <c r="D270" i="24"/>
  <c r="D271" i="24"/>
  <c r="D272" i="24"/>
  <c r="D273" i="24"/>
  <c r="D274" i="24"/>
  <c r="D275" i="24"/>
  <c r="D276" i="24"/>
  <c r="D277" i="24"/>
  <c r="D278" i="24"/>
  <c r="D279" i="24"/>
  <c r="D280" i="24"/>
  <c r="D281" i="24"/>
  <c r="D282" i="24"/>
  <c r="D283" i="24"/>
  <c r="D284" i="24"/>
  <c r="D285" i="24"/>
  <c r="D286" i="24"/>
  <c r="D287" i="24"/>
  <c r="D288" i="24"/>
  <c r="D289" i="24"/>
  <c r="D290" i="24"/>
  <c r="D291" i="24"/>
  <c r="D292" i="24"/>
  <c r="D293" i="24"/>
  <c r="D294" i="24"/>
  <c r="D295" i="24"/>
  <c r="D296" i="24"/>
  <c r="D297" i="24"/>
  <c r="D298" i="24"/>
  <c r="D299" i="24"/>
  <c r="D300" i="24"/>
  <c r="D301" i="24"/>
  <c r="D302" i="24"/>
  <c r="D303" i="24"/>
  <c r="D304" i="24"/>
  <c r="D305" i="24"/>
  <c r="D306" i="24"/>
  <c r="D307" i="24"/>
  <c r="D308" i="24"/>
  <c r="D309" i="24"/>
  <c r="D310" i="24"/>
  <c r="D311" i="24"/>
  <c r="D312" i="24"/>
  <c r="D313" i="24"/>
  <c r="D314" i="24"/>
  <c r="D315" i="24"/>
  <c r="D316" i="24"/>
  <c r="D317" i="24"/>
  <c r="D318" i="24"/>
  <c r="D319" i="24"/>
  <c r="D320" i="24"/>
  <c r="D321" i="24"/>
  <c r="D322" i="24"/>
  <c r="D323" i="24"/>
  <c r="D324" i="24"/>
  <c r="D325" i="24"/>
  <c r="D326" i="24"/>
  <c r="D327" i="24"/>
  <c r="D328" i="24"/>
  <c r="D329" i="24"/>
  <c r="D330" i="24"/>
  <c r="D331" i="24"/>
  <c r="D332" i="24"/>
  <c r="D333" i="24"/>
  <c r="D334" i="24"/>
  <c r="D335" i="24"/>
  <c r="D336" i="24"/>
  <c r="D337" i="24"/>
  <c r="D338" i="24"/>
  <c r="D339" i="24"/>
  <c r="D340" i="24"/>
  <c r="D341" i="24"/>
  <c r="D342" i="24"/>
  <c r="D343" i="24"/>
  <c r="D344" i="24"/>
  <c r="D345" i="24"/>
  <c r="D346" i="24"/>
  <c r="D347" i="24"/>
  <c r="D348" i="24"/>
  <c r="D349" i="24"/>
  <c r="D350" i="24"/>
  <c r="D351" i="24"/>
  <c r="D352" i="24"/>
  <c r="D353" i="24"/>
  <c r="D354" i="24"/>
  <c r="D355" i="24"/>
  <c r="D356" i="24"/>
  <c r="D357" i="24"/>
  <c r="D358" i="24"/>
  <c r="D359" i="24"/>
  <c r="D360" i="24"/>
  <c r="D361" i="24"/>
  <c r="D362" i="24"/>
  <c r="D363" i="24"/>
  <c r="D364" i="24"/>
  <c r="D365" i="24"/>
  <c r="D366" i="24"/>
  <c r="D367" i="24"/>
  <c r="D368" i="24"/>
  <c r="D369" i="24"/>
  <c r="D370" i="24"/>
  <c r="D371" i="24"/>
  <c r="D372" i="24"/>
  <c r="D373" i="24"/>
  <c r="D374" i="24"/>
  <c r="D375" i="24"/>
  <c r="D376" i="24"/>
  <c r="D377" i="24"/>
  <c r="D378" i="24"/>
  <c r="D379" i="24"/>
  <c r="D380" i="24"/>
  <c r="D381" i="24"/>
  <c r="D382" i="24"/>
  <c r="D383" i="24"/>
  <c r="D384" i="24"/>
  <c r="D385" i="24"/>
  <c r="D386" i="24"/>
  <c r="D387" i="24"/>
  <c r="D388" i="24"/>
  <c r="D389" i="24"/>
  <c r="D390" i="24"/>
  <c r="D391" i="24"/>
  <c r="D392" i="24"/>
  <c r="D393" i="24"/>
  <c r="D394" i="24"/>
  <c r="D395" i="24"/>
  <c r="D396" i="24"/>
  <c r="D397" i="24"/>
  <c r="D398" i="24"/>
  <c r="D399" i="24"/>
  <c r="D400" i="24"/>
  <c r="D401" i="24"/>
  <c r="D402" i="24"/>
  <c r="D403" i="24"/>
  <c r="D404" i="24"/>
  <c r="D405" i="24"/>
  <c r="D406" i="24"/>
  <c r="D407" i="24"/>
  <c r="D408" i="24"/>
  <c r="D409" i="24"/>
  <c r="D410" i="24"/>
  <c r="D411" i="24"/>
  <c r="D412" i="24"/>
  <c r="D413" i="24"/>
  <c r="D414" i="24"/>
  <c r="D415" i="24"/>
  <c r="D416" i="24"/>
  <c r="D417" i="24"/>
  <c r="D418" i="24"/>
  <c r="D419" i="24"/>
  <c r="D420" i="24"/>
  <c r="D421" i="24"/>
  <c r="D422" i="24"/>
  <c r="D423" i="24"/>
  <c r="D424" i="24"/>
  <c r="D425" i="24"/>
  <c r="D426" i="24"/>
  <c r="D427" i="24"/>
  <c r="D428" i="24"/>
  <c r="D429" i="24"/>
  <c r="D430" i="24"/>
  <c r="D431" i="24"/>
  <c r="D432" i="24"/>
  <c r="D433" i="24"/>
  <c r="D434" i="24"/>
  <c r="D435" i="24"/>
  <c r="D436" i="24"/>
  <c r="D437" i="24"/>
  <c r="D438" i="24"/>
  <c r="D439" i="24"/>
  <c r="D440" i="24"/>
  <c r="D441" i="24"/>
  <c r="D442" i="24"/>
  <c r="D443" i="24"/>
  <c r="D444" i="24"/>
  <c r="D445" i="24"/>
  <c r="D446" i="24"/>
  <c r="D447" i="24"/>
  <c r="D448" i="24"/>
  <c r="D449" i="24"/>
  <c r="D450" i="24"/>
  <c r="D451" i="24"/>
  <c r="D452" i="24"/>
  <c r="D453" i="24"/>
  <c r="D454" i="24"/>
  <c r="D455" i="24"/>
  <c r="D456" i="24"/>
  <c r="D457" i="24"/>
  <c r="D458" i="24"/>
  <c r="D459" i="24"/>
  <c r="D460" i="24"/>
  <c r="D461" i="24"/>
  <c r="D462" i="24"/>
  <c r="D463" i="24"/>
  <c r="D464" i="24"/>
  <c r="D465" i="24"/>
  <c r="D466" i="24"/>
  <c r="D467" i="24"/>
  <c r="D468" i="24"/>
  <c r="D469" i="24"/>
  <c r="D470" i="24"/>
  <c r="D471" i="24"/>
  <c r="D472" i="24"/>
  <c r="D473" i="24"/>
  <c r="D474" i="24"/>
  <c r="D475" i="24"/>
  <c r="D476" i="24"/>
  <c r="D477" i="24"/>
  <c r="D478" i="24"/>
  <c r="D479" i="24"/>
  <c r="D480" i="24"/>
  <c r="D481" i="24"/>
  <c r="D482" i="24"/>
  <c r="D483" i="24"/>
  <c r="D484" i="24"/>
  <c r="D485" i="24"/>
  <c r="D486" i="24"/>
  <c r="D487" i="24"/>
  <c r="D488" i="24"/>
  <c r="D489" i="24"/>
  <c r="D490" i="24"/>
  <c r="D491" i="24"/>
  <c r="D492" i="24"/>
  <c r="D493" i="24"/>
  <c r="D494" i="24"/>
  <c r="D495" i="24"/>
  <c r="D496" i="24"/>
  <c r="D497" i="24"/>
  <c r="D498" i="24"/>
  <c r="D499" i="24"/>
  <c r="D500" i="24"/>
  <c r="D501" i="24"/>
  <c r="D502" i="24"/>
  <c r="D503" i="24"/>
  <c r="D504" i="24"/>
  <c r="D505" i="24"/>
  <c r="D506" i="24"/>
  <c r="D507" i="24"/>
  <c r="D508" i="24"/>
  <c r="D509" i="24"/>
  <c r="D510" i="24"/>
  <c r="D511" i="24"/>
  <c r="D512" i="24"/>
  <c r="D513" i="24"/>
  <c r="D514" i="24"/>
  <c r="D515" i="24"/>
  <c r="D516" i="24"/>
  <c r="D517" i="24"/>
  <c r="D518" i="24"/>
  <c r="D519" i="24"/>
  <c r="D520" i="24"/>
  <c r="D521" i="24"/>
  <c r="D522" i="24"/>
  <c r="D523" i="24"/>
  <c r="D524" i="24"/>
  <c r="D525" i="24"/>
  <c r="D526" i="24"/>
  <c r="D527" i="24"/>
  <c r="D528" i="24"/>
  <c r="D529" i="24"/>
  <c r="D530" i="24"/>
  <c r="D531" i="24"/>
  <c r="D532" i="24"/>
  <c r="D533" i="24"/>
  <c r="D534" i="24"/>
  <c r="D535" i="24"/>
  <c r="D536" i="24"/>
  <c r="D537" i="24"/>
  <c r="D538" i="24"/>
  <c r="D539" i="24"/>
  <c r="D540" i="24"/>
  <c r="D541" i="24"/>
  <c r="D542" i="24"/>
  <c r="D543" i="24"/>
  <c r="D544" i="24"/>
  <c r="D545" i="24"/>
  <c r="D546" i="24"/>
  <c r="D547" i="24"/>
  <c r="D548" i="24"/>
  <c r="D549" i="24"/>
  <c r="D550" i="24"/>
  <c r="D551" i="24"/>
  <c r="D552" i="24"/>
  <c r="D553" i="24"/>
  <c r="D554" i="24"/>
  <c r="D555" i="24"/>
  <c r="D556" i="24"/>
  <c r="D557" i="24"/>
  <c r="D558" i="24"/>
  <c r="D559" i="24"/>
  <c r="D560" i="24"/>
  <c r="D561" i="24"/>
  <c r="D562" i="24"/>
  <c r="D563" i="24"/>
  <c r="D564" i="24"/>
  <c r="D565" i="24"/>
  <c r="D566" i="24"/>
  <c r="D567" i="24"/>
  <c r="D568" i="24"/>
  <c r="D569" i="24"/>
  <c r="D570" i="24"/>
  <c r="D571" i="24"/>
  <c r="D572" i="24"/>
  <c r="D573" i="24"/>
  <c r="D574" i="24"/>
  <c r="D575" i="24"/>
  <c r="D576" i="24"/>
  <c r="D577" i="24"/>
  <c r="D578" i="24"/>
  <c r="D579" i="24"/>
  <c r="D580" i="24"/>
  <c r="D581" i="24"/>
  <c r="D582" i="24"/>
  <c r="D583" i="24"/>
  <c r="D584" i="24"/>
  <c r="D585" i="24"/>
  <c r="D586" i="24"/>
  <c r="D587" i="24"/>
  <c r="D588" i="24"/>
  <c r="D589" i="24"/>
  <c r="D590" i="24"/>
  <c r="D591" i="24"/>
  <c r="D592" i="24"/>
  <c r="D593" i="24"/>
  <c r="D594" i="24"/>
  <c r="D595" i="24"/>
  <c r="D596" i="24"/>
  <c r="D597" i="24"/>
  <c r="D598" i="24"/>
  <c r="D599" i="24"/>
  <c r="D600" i="24"/>
  <c r="D601" i="24"/>
  <c r="D602" i="24"/>
  <c r="D603" i="24"/>
  <c r="D604" i="24"/>
  <c r="D605" i="24"/>
  <c r="D606" i="24"/>
  <c r="D607" i="24"/>
  <c r="D608" i="24"/>
  <c r="D609" i="24"/>
  <c r="D610" i="24"/>
  <c r="D611" i="24"/>
  <c r="D612" i="24"/>
  <c r="D613" i="24"/>
  <c r="D614" i="24"/>
  <c r="D615" i="24"/>
  <c r="D616" i="24"/>
  <c r="D617" i="24"/>
  <c r="D618" i="24"/>
  <c r="D619" i="24"/>
  <c r="D620" i="24"/>
  <c r="D621" i="24"/>
  <c r="D622" i="24"/>
  <c r="D623" i="24"/>
  <c r="D624" i="24"/>
  <c r="D625" i="24"/>
  <c r="D626" i="24"/>
  <c r="D627" i="24"/>
  <c r="D628" i="24"/>
  <c r="D629" i="24"/>
  <c r="D630" i="24"/>
  <c r="D631" i="24"/>
  <c r="D632" i="24"/>
  <c r="D633" i="24"/>
  <c r="D634" i="24"/>
  <c r="D635" i="24"/>
  <c r="D636" i="24"/>
  <c r="D637" i="24"/>
  <c r="D638" i="24"/>
  <c r="D639" i="24"/>
  <c r="D640" i="24"/>
  <c r="D641" i="24"/>
  <c r="D642" i="24"/>
  <c r="D643" i="24"/>
  <c r="D644" i="24"/>
  <c r="D645" i="24"/>
  <c r="D646" i="24"/>
  <c r="D647" i="24"/>
  <c r="D648" i="24"/>
  <c r="D649" i="24"/>
  <c r="D650" i="24"/>
  <c r="D651" i="24"/>
  <c r="D652" i="24"/>
  <c r="D653" i="24"/>
  <c r="D654" i="24"/>
  <c r="D655" i="24"/>
  <c r="D656" i="24"/>
  <c r="D657" i="24"/>
  <c r="D658" i="24"/>
  <c r="D659" i="24"/>
  <c r="D660" i="24"/>
  <c r="D661" i="24"/>
  <c r="D662" i="24"/>
  <c r="D663" i="24"/>
  <c r="D664" i="24"/>
  <c r="D665" i="24"/>
  <c r="D666" i="24"/>
  <c r="D667" i="24"/>
  <c r="D668" i="24"/>
  <c r="D669" i="24"/>
  <c r="D670" i="24"/>
  <c r="D671" i="24"/>
  <c r="D672" i="24"/>
  <c r="D673" i="24"/>
  <c r="D674" i="24"/>
  <c r="D675" i="24"/>
  <c r="D676" i="24"/>
  <c r="D677" i="24"/>
  <c r="D678" i="24"/>
  <c r="D679" i="24"/>
  <c r="D680" i="24"/>
  <c r="D681" i="24"/>
  <c r="D682" i="24"/>
  <c r="D683" i="24"/>
  <c r="D684" i="24"/>
  <c r="D685" i="24"/>
  <c r="D686" i="24"/>
  <c r="D687" i="24"/>
  <c r="D688" i="24"/>
  <c r="D689" i="24"/>
  <c r="D690" i="24"/>
  <c r="D691" i="24"/>
  <c r="D692" i="24"/>
  <c r="D693" i="24"/>
  <c r="D694" i="24"/>
  <c r="D695" i="24"/>
  <c r="D696" i="24"/>
  <c r="D697" i="24"/>
  <c r="D698" i="24"/>
  <c r="D699" i="24"/>
  <c r="D700" i="24"/>
  <c r="D701" i="24"/>
  <c r="D702" i="24"/>
  <c r="D703" i="24"/>
  <c r="D704" i="24"/>
  <c r="D705" i="24"/>
  <c r="D706" i="24"/>
  <c r="D707" i="24"/>
  <c r="D708" i="24"/>
  <c r="D709" i="24"/>
  <c r="D710" i="24"/>
  <c r="D711" i="24"/>
  <c r="D712" i="24"/>
  <c r="D713" i="24"/>
  <c r="D714" i="24"/>
  <c r="D715" i="24"/>
  <c r="D716" i="24"/>
  <c r="D717" i="24"/>
  <c r="D718" i="24"/>
  <c r="D719" i="24"/>
  <c r="D720" i="24"/>
  <c r="D721" i="24"/>
  <c r="D722" i="24"/>
  <c r="D723" i="24"/>
  <c r="D724" i="24"/>
  <c r="D725" i="24"/>
  <c r="D726" i="24"/>
  <c r="D727" i="24"/>
  <c r="D728" i="24"/>
  <c r="D729" i="24"/>
  <c r="D730" i="24"/>
  <c r="D731" i="24"/>
  <c r="D732" i="24"/>
  <c r="D733" i="24"/>
  <c r="D734" i="24"/>
  <c r="D735" i="24"/>
  <c r="D736" i="24"/>
  <c r="D737" i="24"/>
  <c r="D738" i="24"/>
  <c r="D739" i="24"/>
  <c r="D740" i="24"/>
  <c r="D741" i="24"/>
  <c r="D742" i="24"/>
  <c r="D743" i="24"/>
  <c r="D744" i="24"/>
  <c r="D745" i="24"/>
  <c r="D746" i="24"/>
  <c r="D747" i="24"/>
  <c r="D748" i="24"/>
  <c r="D749" i="24"/>
  <c r="D750" i="24"/>
  <c r="D751" i="24"/>
  <c r="D752" i="24"/>
  <c r="D753" i="24"/>
  <c r="D754" i="24"/>
  <c r="D755" i="24"/>
  <c r="D756" i="24"/>
  <c r="D757" i="24"/>
  <c r="D758" i="24"/>
  <c r="D759" i="24"/>
  <c r="D760" i="24"/>
  <c r="D761" i="24"/>
  <c r="D762" i="24"/>
  <c r="D763" i="24"/>
  <c r="D764" i="24"/>
  <c r="D765" i="24"/>
  <c r="D766" i="24"/>
  <c r="D767" i="24"/>
  <c r="D768" i="24"/>
  <c r="D769" i="24"/>
  <c r="D770" i="24"/>
  <c r="D771" i="24"/>
  <c r="D772" i="24"/>
  <c r="D773" i="24"/>
  <c r="D774" i="24"/>
  <c r="D775" i="24"/>
  <c r="D776" i="24"/>
  <c r="D777" i="24"/>
  <c r="D778" i="24"/>
  <c r="D779" i="24"/>
  <c r="D780" i="24"/>
  <c r="D781" i="24"/>
  <c r="D782" i="24"/>
  <c r="D783" i="24"/>
  <c r="D784" i="24"/>
  <c r="D785" i="24"/>
  <c r="D786" i="24"/>
  <c r="D787" i="24"/>
  <c r="D788" i="24"/>
  <c r="D789" i="24"/>
  <c r="D790" i="24"/>
  <c r="D791" i="24"/>
  <c r="D792" i="24"/>
  <c r="D793" i="24"/>
  <c r="D794" i="24"/>
  <c r="D795" i="24"/>
  <c r="D796" i="24"/>
  <c r="D797" i="24"/>
  <c r="D798" i="24"/>
  <c r="D799" i="24"/>
  <c r="D800" i="24"/>
  <c r="D801" i="24"/>
  <c r="D802" i="24"/>
  <c r="D803" i="24"/>
  <c r="D804" i="24"/>
  <c r="D805" i="24"/>
  <c r="D806" i="24"/>
  <c r="D807" i="24"/>
  <c r="D808" i="24"/>
  <c r="D809" i="24"/>
  <c r="D810" i="24"/>
  <c r="D811" i="24"/>
  <c r="D812" i="24"/>
  <c r="D813" i="24"/>
  <c r="D814" i="24"/>
  <c r="D815" i="24"/>
  <c r="D816" i="24"/>
  <c r="D817" i="24"/>
  <c r="D818" i="24"/>
  <c r="D819" i="24"/>
  <c r="D820" i="24"/>
  <c r="D821" i="24"/>
  <c r="D822" i="24"/>
  <c r="D823" i="24"/>
  <c r="D824" i="24"/>
  <c r="D825" i="24"/>
  <c r="D826" i="24"/>
  <c r="D827" i="24"/>
  <c r="D828" i="24"/>
  <c r="D829" i="24"/>
  <c r="D830" i="24"/>
  <c r="D831" i="24"/>
  <c r="D832" i="24"/>
  <c r="D833" i="24"/>
  <c r="D834" i="24"/>
  <c r="D835" i="24"/>
  <c r="D836" i="24"/>
  <c r="D837" i="24"/>
  <c r="D838" i="24"/>
  <c r="D839" i="24"/>
  <c r="D840" i="24"/>
  <c r="D841" i="24"/>
  <c r="D842" i="24"/>
  <c r="D843" i="24"/>
  <c r="D844" i="24"/>
  <c r="D845" i="24"/>
  <c r="D846" i="24"/>
  <c r="D847" i="24"/>
  <c r="D848" i="24"/>
  <c r="D849" i="24"/>
  <c r="D850" i="24"/>
  <c r="D851" i="24"/>
  <c r="D852" i="24"/>
  <c r="D853" i="24"/>
  <c r="D854" i="24"/>
  <c r="D855" i="24"/>
  <c r="D856" i="24"/>
  <c r="D857" i="24"/>
  <c r="D858" i="24"/>
  <c r="D859" i="24"/>
  <c r="D860" i="24"/>
  <c r="D861" i="24"/>
  <c r="D862" i="24"/>
  <c r="D863" i="24"/>
  <c r="D864" i="24"/>
  <c r="D865" i="24"/>
  <c r="D866" i="24"/>
  <c r="D867" i="24"/>
  <c r="D868" i="24"/>
  <c r="D869" i="24"/>
  <c r="D870" i="24"/>
  <c r="D871" i="24"/>
  <c r="D872" i="24"/>
  <c r="D873" i="24"/>
  <c r="D874" i="24"/>
  <c r="D875" i="24"/>
  <c r="D876" i="24"/>
  <c r="D877" i="24"/>
  <c r="D878" i="24"/>
  <c r="D879" i="24"/>
  <c r="D880" i="24"/>
  <c r="D881" i="24"/>
  <c r="D882" i="24"/>
  <c r="D883" i="24"/>
  <c r="D884" i="24"/>
  <c r="D885" i="24"/>
  <c r="D886" i="24"/>
  <c r="D887" i="24"/>
  <c r="D888" i="24"/>
  <c r="D889" i="24"/>
  <c r="D890" i="24"/>
  <c r="D891" i="24"/>
  <c r="D892" i="24"/>
  <c r="D893" i="24"/>
  <c r="D894" i="24"/>
  <c r="D895" i="24"/>
  <c r="D896" i="24"/>
  <c r="D897" i="24"/>
  <c r="D898" i="24"/>
  <c r="D899" i="24"/>
  <c r="D900" i="24"/>
  <c r="D901" i="24"/>
  <c r="D902" i="24"/>
  <c r="D903" i="24"/>
  <c r="D904" i="24"/>
  <c r="D905" i="24"/>
  <c r="D906" i="24"/>
  <c r="D907" i="24"/>
  <c r="D908" i="24"/>
  <c r="D909" i="24"/>
  <c r="D910" i="24"/>
  <c r="D911" i="24"/>
  <c r="D912" i="24"/>
  <c r="D913" i="24"/>
  <c r="D914" i="24"/>
  <c r="D915" i="24"/>
  <c r="D916" i="24"/>
  <c r="D917" i="24"/>
  <c r="D918" i="24"/>
  <c r="D919" i="24"/>
  <c r="D920" i="24"/>
  <c r="D921" i="24"/>
  <c r="D922" i="24"/>
  <c r="D923" i="24"/>
  <c r="D924" i="24"/>
  <c r="D925" i="24"/>
  <c r="D926" i="24"/>
  <c r="D927" i="24"/>
  <c r="D928" i="24"/>
  <c r="D929" i="24"/>
  <c r="D930" i="24"/>
  <c r="D931" i="24"/>
  <c r="D932" i="24"/>
  <c r="D933" i="24"/>
  <c r="D934" i="24"/>
  <c r="D935" i="24"/>
  <c r="D936" i="24"/>
  <c r="D937" i="24"/>
  <c r="D938" i="24"/>
  <c r="D939" i="24"/>
  <c r="D940" i="24"/>
  <c r="D941" i="24"/>
  <c r="D942" i="24"/>
  <c r="D943" i="24"/>
  <c r="D944" i="24"/>
  <c r="D945" i="24"/>
  <c r="D946" i="24"/>
  <c r="D947" i="24"/>
  <c r="D948" i="24"/>
  <c r="D949" i="24"/>
  <c r="D950" i="24"/>
  <c r="D951" i="24"/>
  <c r="D952" i="24"/>
  <c r="D953" i="24"/>
  <c r="D954" i="24"/>
  <c r="D955" i="24"/>
  <c r="D956" i="24"/>
  <c r="D957" i="24"/>
  <c r="D958" i="24"/>
  <c r="D959" i="24"/>
  <c r="D960" i="24"/>
  <c r="D961" i="24"/>
  <c r="D962" i="24"/>
  <c r="D963" i="24"/>
  <c r="D964" i="24"/>
  <c r="D965" i="24"/>
  <c r="D966" i="24"/>
  <c r="D967" i="24"/>
  <c r="D968" i="24"/>
  <c r="D969" i="24"/>
  <c r="D970" i="24"/>
  <c r="D971" i="24"/>
  <c r="D972" i="24"/>
  <c r="D973" i="24"/>
  <c r="D974" i="24"/>
  <c r="D975" i="24"/>
  <c r="D976" i="24"/>
  <c r="D977" i="24"/>
  <c r="D978" i="24"/>
  <c r="D979" i="24"/>
  <c r="D980" i="24"/>
  <c r="D981" i="24"/>
  <c r="D982" i="24"/>
  <c r="D983" i="24"/>
  <c r="D984" i="24"/>
  <c r="D985" i="24"/>
  <c r="D986" i="24"/>
  <c r="D987" i="24"/>
  <c r="D988" i="24"/>
  <c r="D989" i="24"/>
  <c r="D990" i="24"/>
  <c r="D991" i="24"/>
  <c r="D992" i="24"/>
  <c r="D993" i="24"/>
  <c r="D994" i="24"/>
  <c r="D995" i="24"/>
  <c r="D996" i="24"/>
  <c r="D997" i="24"/>
  <c r="D998" i="24"/>
  <c r="D999" i="24"/>
  <c r="D1000" i="24"/>
  <c r="D1001" i="24"/>
  <c r="D1002" i="24"/>
  <c r="D1003" i="24"/>
  <c r="D1004" i="24"/>
  <c r="D1005" i="24"/>
  <c r="D1006" i="24"/>
  <c r="D1007" i="24"/>
  <c r="D1008" i="24"/>
  <c r="D1009" i="24"/>
  <c r="D1010" i="24"/>
  <c r="D1011" i="24"/>
  <c r="D1012" i="24"/>
  <c r="D1013" i="24"/>
  <c r="D1014" i="24"/>
  <c r="D1015" i="24"/>
  <c r="D1016" i="24"/>
  <c r="D1017" i="24"/>
  <c r="D1018" i="24"/>
  <c r="D1019" i="24"/>
  <c r="D1020" i="24"/>
  <c r="D1021" i="24"/>
  <c r="D1022" i="24"/>
  <c r="D1023" i="24"/>
  <c r="D1024" i="24"/>
  <c r="D1025" i="24"/>
  <c r="D1026" i="24"/>
  <c r="D1027" i="24"/>
  <c r="D1028" i="24"/>
  <c r="D1029" i="24"/>
  <c r="D1030" i="24"/>
  <c r="D1031" i="24"/>
  <c r="D1032" i="24"/>
  <c r="D1033" i="24"/>
  <c r="D1034" i="24"/>
  <c r="D1035" i="24"/>
  <c r="D1036" i="24"/>
  <c r="D1037" i="24"/>
  <c r="D1038" i="24"/>
  <c r="D1039" i="24"/>
  <c r="D1040" i="24"/>
  <c r="D1041" i="24"/>
  <c r="D1042" i="24"/>
  <c r="D1043" i="24"/>
  <c r="D1044" i="24"/>
  <c r="D1045" i="24"/>
  <c r="D1046" i="24"/>
  <c r="D1047" i="24"/>
  <c r="D1048" i="24"/>
  <c r="D1049" i="24"/>
  <c r="D1050" i="24"/>
  <c r="D1051" i="24"/>
  <c r="D1052" i="24"/>
  <c r="D1053" i="24"/>
  <c r="D1054" i="24"/>
  <c r="D1055" i="24"/>
  <c r="D1056" i="24"/>
  <c r="D1057" i="24"/>
  <c r="D1058" i="24"/>
  <c r="D1059" i="24"/>
  <c r="D1060" i="24"/>
  <c r="D1061" i="24"/>
  <c r="D1062" i="24"/>
  <c r="D1063" i="24"/>
  <c r="D1064" i="24"/>
  <c r="D1065" i="24"/>
  <c r="D1066" i="24"/>
  <c r="D1067" i="24"/>
  <c r="D1068" i="24"/>
  <c r="D1069" i="24"/>
  <c r="D1070" i="24"/>
  <c r="D1071" i="24"/>
  <c r="D1072" i="24"/>
  <c r="D1073" i="24"/>
  <c r="D1074" i="24"/>
  <c r="D1075" i="24"/>
  <c r="D1076" i="24"/>
  <c r="D1077" i="24"/>
  <c r="D1078" i="24"/>
  <c r="D1079" i="24"/>
  <c r="D1080" i="24"/>
  <c r="D1081" i="24"/>
  <c r="D1082" i="24"/>
  <c r="D1083" i="24"/>
  <c r="D1084" i="24"/>
  <c r="D1085" i="24"/>
  <c r="D1086" i="24"/>
  <c r="D1087" i="24"/>
  <c r="D1088" i="24"/>
  <c r="D1089" i="24"/>
  <c r="D1090" i="24"/>
  <c r="D1091" i="24"/>
  <c r="D1092" i="24"/>
  <c r="D1093" i="24"/>
  <c r="D1094" i="24"/>
  <c r="D1095" i="24"/>
  <c r="D1096" i="24"/>
  <c r="D1097" i="24"/>
  <c r="D1098" i="24"/>
  <c r="D1099" i="24"/>
  <c r="D1100" i="24"/>
  <c r="D1101" i="24"/>
  <c r="D1102" i="24"/>
  <c r="D1103" i="24"/>
  <c r="D1104" i="24"/>
  <c r="D1105" i="24"/>
  <c r="D1106" i="24"/>
  <c r="D1107" i="24"/>
  <c r="D1108" i="24"/>
  <c r="D1109" i="24"/>
  <c r="D1110" i="24"/>
  <c r="D1111" i="24"/>
  <c r="D1112" i="24"/>
  <c r="D1113" i="24"/>
  <c r="D1114" i="24"/>
  <c r="D1115" i="24"/>
  <c r="D1116" i="24"/>
  <c r="D1117" i="24"/>
  <c r="D1118" i="24"/>
  <c r="D1119" i="24"/>
  <c r="D1120" i="24"/>
  <c r="D1121" i="24"/>
  <c r="D1122" i="24"/>
  <c r="D1123" i="24"/>
  <c r="D1124" i="24"/>
  <c r="D1125" i="24"/>
  <c r="D1126" i="24"/>
  <c r="D1127" i="24"/>
  <c r="D1128" i="24"/>
  <c r="D1129" i="24"/>
  <c r="D1130" i="24"/>
  <c r="D1131" i="24"/>
  <c r="D1132" i="24"/>
  <c r="D1133" i="24"/>
  <c r="D1134" i="24"/>
  <c r="D1135" i="24"/>
  <c r="D1136" i="24"/>
  <c r="D1137" i="24"/>
  <c r="D1138" i="24"/>
  <c r="D1139" i="24"/>
  <c r="D1140" i="24"/>
  <c r="D1141" i="24"/>
  <c r="D1142" i="24"/>
  <c r="D1143" i="24"/>
  <c r="D1144" i="24"/>
  <c r="D1145" i="24"/>
  <c r="D1146" i="24"/>
  <c r="D1147" i="24"/>
  <c r="D1148" i="24"/>
  <c r="D1149" i="24"/>
  <c r="D1150" i="24"/>
  <c r="D1151" i="24"/>
  <c r="D1152" i="24"/>
  <c r="D1153" i="24"/>
  <c r="D1154" i="24"/>
  <c r="D1155" i="24"/>
  <c r="D1156" i="24"/>
  <c r="D1157" i="24"/>
  <c r="D1158" i="24"/>
  <c r="D1159" i="24"/>
  <c r="D1160" i="24"/>
  <c r="D1161" i="24"/>
  <c r="D1162" i="24"/>
  <c r="D1163" i="24"/>
  <c r="D1164" i="24"/>
  <c r="D1165" i="24"/>
  <c r="D1166" i="24"/>
  <c r="D1167" i="24"/>
  <c r="D1168" i="24"/>
  <c r="D1169" i="24"/>
  <c r="D1170" i="24"/>
  <c r="D1171" i="24"/>
  <c r="D1172" i="24"/>
  <c r="D1173" i="24"/>
  <c r="D1174" i="24"/>
  <c r="D1175" i="24"/>
  <c r="D1176" i="24"/>
  <c r="D1177" i="24"/>
  <c r="D1178" i="24"/>
  <c r="D1179" i="24"/>
  <c r="D1180" i="24"/>
  <c r="D1181" i="24"/>
  <c r="D1182" i="24"/>
  <c r="D1183" i="24"/>
  <c r="D1184" i="24"/>
  <c r="D1185" i="24"/>
  <c r="D1186" i="24"/>
  <c r="D1187" i="24"/>
  <c r="D1188" i="24"/>
  <c r="D1189" i="24"/>
  <c r="D1190" i="24"/>
  <c r="D1191" i="24"/>
  <c r="D1192" i="24"/>
  <c r="D1193" i="24"/>
  <c r="D1194" i="24"/>
  <c r="D1195" i="24"/>
  <c r="D1196" i="24"/>
  <c r="D1197" i="24"/>
  <c r="D1198" i="24"/>
  <c r="D1199" i="24"/>
  <c r="D1200" i="24"/>
  <c r="D1201" i="24"/>
  <c r="D1202" i="24"/>
  <c r="D1203" i="24"/>
  <c r="D1204" i="24"/>
  <c r="D1205" i="24"/>
  <c r="D1206" i="24"/>
  <c r="D1207" i="24"/>
  <c r="D1208" i="24"/>
  <c r="D1209" i="24"/>
  <c r="D1210" i="24"/>
  <c r="D1211" i="24"/>
  <c r="D1212" i="24"/>
  <c r="D1213" i="24"/>
  <c r="D1214" i="24"/>
  <c r="D1215" i="24"/>
  <c r="D1216" i="24"/>
  <c r="D1217" i="24"/>
  <c r="D1218" i="24"/>
  <c r="D1219" i="24"/>
  <c r="D1220" i="24"/>
  <c r="D1221" i="24"/>
  <c r="D1222" i="24"/>
  <c r="D1223" i="24"/>
  <c r="D1224" i="24"/>
  <c r="D1225" i="24"/>
  <c r="D1226" i="24"/>
  <c r="D1227" i="24"/>
  <c r="D1228" i="24"/>
  <c r="D1229" i="24"/>
  <c r="D1230" i="24"/>
  <c r="D1231" i="24"/>
  <c r="D1232" i="24"/>
  <c r="D1233" i="24"/>
  <c r="D1234" i="24"/>
  <c r="D1235" i="24"/>
  <c r="D1236" i="24"/>
  <c r="D1237" i="24"/>
  <c r="D1238" i="24"/>
  <c r="D1239" i="24"/>
  <c r="D1240" i="24"/>
  <c r="D1241" i="24"/>
  <c r="D1242" i="24"/>
  <c r="D1243" i="24"/>
  <c r="D1244" i="24"/>
  <c r="D1245" i="24"/>
  <c r="D1246" i="24"/>
  <c r="D1247" i="24"/>
  <c r="D1248" i="24"/>
  <c r="D1249" i="24"/>
  <c r="D1250" i="24"/>
  <c r="D1251" i="24"/>
  <c r="D1252" i="24"/>
  <c r="D1253" i="24"/>
  <c r="D1254" i="24"/>
  <c r="D1255" i="24"/>
  <c r="D1256" i="24"/>
  <c r="D1257" i="24"/>
  <c r="D1258" i="24"/>
  <c r="D1259" i="24"/>
  <c r="D1260" i="24"/>
  <c r="D1261" i="24"/>
  <c r="D1262" i="24"/>
  <c r="D1263" i="24"/>
  <c r="D1264" i="24"/>
  <c r="D1265" i="24"/>
  <c r="D1266" i="24"/>
  <c r="D1267" i="24"/>
  <c r="D1268" i="24"/>
  <c r="D1269" i="24"/>
  <c r="D1270" i="24"/>
  <c r="D1271" i="24"/>
  <c r="D1272" i="24"/>
  <c r="D1273" i="24"/>
  <c r="D1274" i="24"/>
  <c r="D1275" i="24"/>
  <c r="D1276" i="24"/>
  <c r="D1277" i="24"/>
  <c r="D1278" i="24"/>
  <c r="D1279" i="24"/>
  <c r="D1280" i="24"/>
  <c r="D1281" i="24"/>
  <c r="D1282" i="24"/>
  <c r="D1283" i="24"/>
  <c r="D1284" i="24"/>
  <c r="D1285" i="24"/>
  <c r="D1286" i="24"/>
  <c r="D1287" i="24"/>
  <c r="D1288" i="24"/>
  <c r="D1289" i="24"/>
  <c r="D1290" i="24"/>
  <c r="D1291" i="24"/>
  <c r="D1292" i="24"/>
  <c r="D1293" i="24"/>
  <c r="D1294" i="24"/>
  <c r="D1295" i="24"/>
  <c r="D1296" i="24"/>
  <c r="D1297" i="24"/>
  <c r="D1298" i="24"/>
  <c r="D1299" i="24"/>
  <c r="D1300" i="24"/>
  <c r="D1301" i="24"/>
  <c r="D1302" i="24"/>
  <c r="D1303" i="24"/>
  <c r="D1304" i="24"/>
  <c r="D1305" i="24"/>
  <c r="D1306" i="24"/>
  <c r="D1307" i="24"/>
  <c r="D1308" i="24"/>
  <c r="D1309" i="24"/>
  <c r="D1310" i="24"/>
  <c r="D1311" i="24"/>
  <c r="D1312" i="24"/>
  <c r="D1313" i="24"/>
  <c r="D1314" i="24"/>
  <c r="D1315" i="24"/>
  <c r="D1316" i="24"/>
  <c r="D1317" i="24"/>
  <c r="D1318" i="24"/>
  <c r="D1319" i="24"/>
  <c r="D1320" i="24"/>
  <c r="D1321" i="24"/>
  <c r="D1322" i="24"/>
  <c r="D1323" i="24"/>
  <c r="D1324" i="24"/>
  <c r="D1325" i="24"/>
  <c r="D1326" i="24"/>
  <c r="D1327" i="24"/>
  <c r="D1328" i="24"/>
  <c r="D1329" i="24"/>
  <c r="D1330" i="24"/>
  <c r="D1331" i="24"/>
  <c r="D1332" i="24"/>
  <c r="D1333" i="24"/>
  <c r="D1334" i="24"/>
  <c r="D1335" i="24"/>
  <c r="D1336" i="24"/>
  <c r="D1337" i="24"/>
  <c r="D1338" i="24"/>
  <c r="D1339" i="24"/>
  <c r="D1340" i="24"/>
  <c r="D1341" i="24"/>
  <c r="D1342" i="24"/>
  <c r="D1343" i="24"/>
  <c r="D1344" i="24"/>
  <c r="D1345" i="24"/>
  <c r="D1346" i="24"/>
  <c r="D1347" i="24"/>
  <c r="D1348" i="24"/>
  <c r="D1349" i="24"/>
  <c r="D1350" i="24"/>
  <c r="D1351" i="24"/>
  <c r="D1352" i="24"/>
  <c r="D1353" i="24"/>
  <c r="D1354" i="24"/>
  <c r="D1355" i="24"/>
  <c r="D1356" i="24"/>
  <c r="D1357" i="24"/>
  <c r="D1358" i="24"/>
  <c r="D1359" i="24"/>
  <c r="D1360" i="24"/>
  <c r="D1361" i="24"/>
  <c r="D1362" i="24"/>
  <c r="D1363" i="24"/>
  <c r="D1364" i="24"/>
  <c r="D1365" i="24"/>
  <c r="D1366" i="24"/>
  <c r="D1367" i="24"/>
  <c r="D1368" i="24"/>
  <c r="D1369" i="24"/>
  <c r="D1370" i="24"/>
  <c r="D1371" i="24"/>
  <c r="D1372" i="24"/>
  <c r="D1373" i="24"/>
  <c r="D1374" i="24"/>
  <c r="D1375" i="24"/>
  <c r="D1376" i="24"/>
  <c r="D1377" i="24"/>
  <c r="D1378" i="24"/>
  <c r="D1379" i="24"/>
  <c r="D1380" i="24"/>
  <c r="D1381" i="24"/>
  <c r="D1382" i="24"/>
  <c r="D1383" i="24"/>
  <c r="D1384" i="24"/>
  <c r="D1385" i="24"/>
  <c r="D1386" i="24"/>
  <c r="D1387" i="24"/>
  <c r="D1388" i="24"/>
  <c r="D1389" i="24"/>
  <c r="D1390" i="24"/>
  <c r="D1391" i="24"/>
  <c r="D1392" i="24"/>
  <c r="D1393" i="24"/>
  <c r="D1394" i="24"/>
  <c r="D1395" i="24"/>
  <c r="D1396" i="24"/>
  <c r="D1397" i="24"/>
  <c r="D1398" i="24"/>
  <c r="D1399" i="24"/>
  <c r="D1400" i="24"/>
  <c r="D1401" i="24"/>
  <c r="D1402" i="24"/>
  <c r="D1403" i="24"/>
  <c r="D1404" i="24"/>
  <c r="D1405" i="24"/>
  <c r="D1406" i="24"/>
  <c r="D1407" i="24"/>
  <c r="D1408" i="24"/>
  <c r="D1409" i="24"/>
  <c r="D1410" i="24"/>
  <c r="D1411" i="24"/>
  <c r="D1412" i="24"/>
  <c r="D1413" i="24"/>
  <c r="D1414" i="24"/>
  <c r="D1415" i="24"/>
  <c r="D1416" i="24"/>
  <c r="D1417" i="24"/>
  <c r="D1418" i="24"/>
  <c r="D1419" i="24"/>
  <c r="D1420" i="24"/>
  <c r="D1421" i="24"/>
  <c r="D1422" i="24"/>
  <c r="D1423" i="24"/>
  <c r="D1424" i="24"/>
  <c r="D1425" i="24"/>
  <c r="D1426" i="24"/>
  <c r="D1427" i="24"/>
  <c r="D1428" i="24"/>
  <c r="D1429" i="24"/>
  <c r="D1430" i="24"/>
  <c r="D1431" i="24"/>
  <c r="D1432" i="24"/>
  <c r="D1433" i="24"/>
  <c r="D1434" i="24"/>
  <c r="D1435" i="24"/>
  <c r="D1436" i="24"/>
  <c r="D1437" i="24"/>
  <c r="D1438" i="24"/>
  <c r="D1439" i="24"/>
  <c r="D1440" i="24"/>
  <c r="D1441" i="24"/>
  <c r="D1442" i="24"/>
  <c r="D1443" i="24"/>
  <c r="D1444" i="24"/>
  <c r="D1445" i="24"/>
  <c r="D1446" i="24"/>
  <c r="D1447" i="24"/>
  <c r="D1448" i="24"/>
  <c r="D1449" i="24"/>
  <c r="D1450" i="24"/>
  <c r="D1451" i="24"/>
  <c r="D1452" i="24"/>
  <c r="D1453" i="24"/>
  <c r="D1454" i="24"/>
  <c r="D1455" i="24"/>
  <c r="D1456" i="24"/>
  <c r="D1457" i="24"/>
  <c r="D1458" i="24"/>
  <c r="D1459" i="24"/>
  <c r="D1460" i="24"/>
  <c r="D1461" i="24"/>
  <c r="D1462" i="24"/>
  <c r="D1463" i="24"/>
  <c r="D1464" i="24"/>
  <c r="D1465" i="24"/>
  <c r="D1466" i="24"/>
  <c r="D1467" i="24"/>
  <c r="D1468" i="24"/>
  <c r="D1469" i="24"/>
  <c r="D1470" i="24"/>
  <c r="D1471" i="24"/>
  <c r="D1472" i="24"/>
  <c r="D1473" i="24"/>
  <c r="D1474" i="24"/>
  <c r="D1475" i="24"/>
  <c r="D1476" i="24"/>
  <c r="D1477" i="24"/>
  <c r="D1478" i="24"/>
  <c r="D1479" i="24"/>
  <c r="D1480" i="24"/>
  <c r="D1481" i="24"/>
  <c r="D1482" i="24"/>
  <c r="D1483" i="24"/>
  <c r="D1484" i="24"/>
  <c r="D1485" i="24"/>
  <c r="D1486" i="24"/>
  <c r="D1487" i="24"/>
  <c r="D1488" i="24"/>
  <c r="D1489" i="24"/>
  <c r="D1490" i="24"/>
  <c r="D1491" i="24"/>
  <c r="D1492" i="24"/>
  <c r="D1493" i="24"/>
  <c r="D1494" i="24"/>
  <c r="D1495" i="24"/>
  <c r="D1496" i="24"/>
  <c r="D1497" i="24"/>
  <c r="D1498" i="24"/>
  <c r="D1499" i="24"/>
  <c r="D1500" i="24"/>
  <c r="D1501" i="24"/>
  <c r="D1502" i="24"/>
  <c r="D1503" i="24"/>
  <c r="D1504" i="24"/>
  <c r="D1505" i="24"/>
  <c r="D1506" i="24"/>
  <c r="D1507" i="24"/>
  <c r="D1508" i="24"/>
  <c r="D1509" i="24"/>
  <c r="D1510" i="24"/>
  <c r="D1511" i="24"/>
  <c r="D1512" i="24"/>
  <c r="D1513" i="24"/>
  <c r="D1514" i="24"/>
  <c r="D1515" i="24"/>
  <c r="D1516" i="24"/>
  <c r="D1517" i="24"/>
  <c r="D1518" i="24"/>
  <c r="D1519" i="24"/>
  <c r="D1520" i="24"/>
  <c r="D1521" i="24"/>
  <c r="D1522" i="24"/>
  <c r="D1523" i="24"/>
  <c r="D1524" i="24"/>
  <c r="D1525" i="24"/>
  <c r="D1526" i="24"/>
  <c r="D1527" i="24"/>
  <c r="D1528" i="24"/>
  <c r="D1529" i="24"/>
  <c r="D1530" i="24"/>
  <c r="D1531" i="24"/>
  <c r="D1532" i="24"/>
  <c r="D1533" i="24"/>
  <c r="D1534" i="24"/>
  <c r="D1535" i="24"/>
  <c r="D1536" i="24"/>
  <c r="D1537" i="24"/>
  <c r="D1538" i="24"/>
  <c r="D1539" i="24"/>
  <c r="D1540" i="24"/>
  <c r="D1541" i="24"/>
  <c r="D1542" i="24"/>
  <c r="D1543" i="24"/>
  <c r="D1544" i="24"/>
  <c r="D1545" i="24"/>
  <c r="D1546" i="24"/>
  <c r="D1547" i="24"/>
  <c r="D1548" i="24"/>
  <c r="D1549" i="24"/>
  <c r="D1550" i="24"/>
  <c r="D1551" i="24"/>
  <c r="D1552" i="24"/>
  <c r="D1553" i="24"/>
  <c r="D1554" i="24"/>
  <c r="D1555" i="24"/>
  <c r="D1556" i="24"/>
  <c r="D1557" i="24"/>
  <c r="D1558" i="24"/>
  <c r="D1559" i="24"/>
  <c r="D1560" i="24"/>
  <c r="D1561" i="24"/>
  <c r="D1562" i="24"/>
  <c r="D1563" i="24"/>
  <c r="D1564" i="24"/>
  <c r="D1565" i="24"/>
  <c r="D1566" i="24"/>
  <c r="D1567" i="24"/>
  <c r="D1568" i="24"/>
  <c r="D1569" i="24"/>
  <c r="D1570" i="24"/>
  <c r="D1571" i="24"/>
  <c r="D1572" i="24"/>
  <c r="D1573" i="24"/>
  <c r="D1574" i="24"/>
  <c r="D1575" i="24"/>
  <c r="D1576" i="24"/>
  <c r="D1577" i="24"/>
  <c r="D1578" i="24"/>
  <c r="D1579" i="24"/>
  <c r="D1580" i="24"/>
  <c r="D1581" i="24"/>
  <c r="D1582" i="24"/>
  <c r="D1583" i="24"/>
  <c r="D1584" i="24"/>
  <c r="D1585" i="24"/>
  <c r="D1586" i="24"/>
  <c r="D1587" i="24"/>
  <c r="D1588" i="24"/>
  <c r="D1589" i="24"/>
  <c r="D1590" i="24"/>
  <c r="D1591" i="24"/>
  <c r="D1592" i="24"/>
  <c r="D1593" i="24"/>
  <c r="D1594" i="24"/>
  <c r="D1595" i="24"/>
  <c r="D1596" i="24"/>
  <c r="D1597" i="24"/>
  <c r="D1598" i="24"/>
  <c r="D1599" i="24"/>
  <c r="D1600" i="24"/>
  <c r="D1601" i="24"/>
  <c r="D1602" i="24"/>
  <c r="D1603" i="24"/>
  <c r="D1604" i="24"/>
  <c r="D1605" i="24"/>
  <c r="D1606" i="24"/>
  <c r="D1607" i="24"/>
  <c r="D1608" i="24"/>
  <c r="D1609" i="24"/>
  <c r="D1610" i="24"/>
  <c r="D1611" i="24"/>
  <c r="D1612" i="24"/>
  <c r="D1613" i="24"/>
  <c r="D1614" i="24"/>
  <c r="D1615" i="24"/>
  <c r="D1616" i="24"/>
  <c r="D1617" i="24"/>
  <c r="D1618" i="24"/>
  <c r="D1619" i="24"/>
  <c r="D1620" i="24"/>
  <c r="D1621" i="24"/>
  <c r="D1622" i="24"/>
  <c r="D1623" i="24"/>
  <c r="D1624" i="24"/>
  <c r="D1625" i="24"/>
  <c r="D1626" i="24"/>
  <c r="D1627" i="24"/>
  <c r="D1628" i="24"/>
  <c r="D1629" i="24"/>
  <c r="D1630" i="24"/>
  <c r="D1631" i="24"/>
  <c r="D1632" i="24"/>
  <c r="D1633" i="24"/>
  <c r="D1634" i="24"/>
  <c r="D1635" i="24"/>
  <c r="D1636" i="24"/>
  <c r="D1637" i="24"/>
  <c r="D1638" i="24"/>
  <c r="D1639" i="24"/>
  <c r="D1640" i="24"/>
  <c r="D1641" i="24"/>
  <c r="D1642" i="24"/>
  <c r="D1643" i="24"/>
  <c r="D1644" i="24"/>
  <c r="D1645" i="24"/>
  <c r="D1646" i="24"/>
  <c r="D1647" i="24"/>
  <c r="D1648" i="24"/>
  <c r="D1649" i="24"/>
  <c r="D1650" i="24"/>
  <c r="D1651" i="24"/>
  <c r="D1652" i="24"/>
  <c r="D1653" i="24"/>
  <c r="D1654" i="24"/>
  <c r="D1655" i="24"/>
  <c r="D1656" i="24"/>
  <c r="D1657" i="24"/>
  <c r="D1658" i="24"/>
  <c r="D1659" i="24"/>
  <c r="D1660" i="24"/>
  <c r="D1661" i="24"/>
  <c r="D1662" i="24"/>
  <c r="D1663" i="24"/>
  <c r="D1664" i="24"/>
  <c r="D1665" i="24"/>
  <c r="D1666" i="24"/>
  <c r="D1667" i="24"/>
  <c r="D1668" i="24"/>
  <c r="D1669" i="24"/>
  <c r="D1670" i="24"/>
  <c r="D1671" i="24"/>
  <c r="D1672" i="24"/>
  <c r="D1673" i="24"/>
  <c r="D1674" i="24"/>
  <c r="D1675" i="24"/>
  <c r="D1676" i="24"/>
  <c r="D1677" i="24"/>
  <c r="D1678" i="24"/>
  <c r="D1679" i="24"/>
  <c r="D1680" i="24"/>
  <c r="D1681" i="24"/>
  <c r="D1682" i="24"/>
  <c r="D1683" i="24"/>
  <c r="D1684" i="24"/>
  <c r="D1685" i="24"/>
  <c r="D1686" i="24"/>
  <c r="D1687" i="24"/>
  <c r="D1688" i="24"/>
  <c r="D1689" i="24"/>
  <c r="D1690" i="24"/>
  <c r="D1691" i="24"/>
  <c r="D1692" i="24"/>
  <c r="D1693" i="24"/>
  <c r="D1694" i="24"/>
  <c r="D1695" i="24"/>
  <c r="D1696" i="24"/>
  <c r="D1697" i="24"/>
  <c r="D1698" i="24"/>
  <c r="D1699" i="24"/>
  <c r="D1700" i="24"/>
  <c r="D1701" i="24"/>
  <c r="D1702" i="24"/>
  <c r="D1703" i="24"/>
  <c r="D1704" i="24"/>
  <c r="D1705" i="24"/>
  <c r="D1706" i="24"/>
  <c r="D1707" i="24"/>
  <c r="D1708" i="24"/>
  <c r="D1709" i="24"/>
  <c r="D1710" i="24"/>
  <c r="D1711" i="24"/>
  <c r="D1712" i="24"/>
  <c r="D1713" i="24"/>
  <c r="D1714" i="24"/>
  <c r="D1715" i="24"/>
  <c r="D1716" i="24"/>
  <c r="D1717" i="24"/>
  <c r="D1718" i="24"/>
  <c r="D1719" i="24"/>
  <c r="D1720" i="24"/>
  <c r="D1721" i="24"/>
  <c r="D1722" i="24"/>
  <c r="D1723" i="24"/>
  <c r="D1724" i="24"/>
  <c r="D1725" i="24"/>
  <c r="D1726" i="24"/>
  <c r="D1727" i="24"/>
  <c r="D1728" i="24"/>
  <c r="D1729" i="24"/>
  <c r="D1730" i="24"/>
  <c r="D1731" i="24"/>
  <c r="D1732" i="24"/>
  <c r="D1733" i="24"/>
  <c r="D1734" i="24"/>
  <c r="D1735" i="24"/>
  <c r="D1736" i="24"/>
  <c r="D1737" i="24"/>
  <c r="D1738" i="24"/>
  <c r="D1739" i="24"/>
  <c r="D1740" i="24"/>
  <c r="D1741" i="24"/>
  <c r="D1742" i="24"/>
  <c r="D1743" i="24"/>
  <c r="D1744" i="24"/>
  <c r="D1745" i="24"/>
  <c r="D1746" i="24"/>
  <c r="D1747" i="24"/>
  <c r="D1748" i="24"/>
  <c r="D1749" i="24"/>
  <c r="D1750" i="24"/>
  <c r="D1751" i="24"/>
  <c r="D1752" i="24"/>
  <c r="D1753" i="24"/>
  <c r="D1754" i="24"/>
  <c r="D1755" i="24"/>
  <c r="D1756" i="24"/>
  <c r="D1757" i="24"/>
  <c r="D1758" i="24"/>
  <c r="D1759" i="24"/>
  <c r="D1760" i="24"/>
  <c r="D1761" i="24"/>
  <c r="D1762" i="24"/>
  <c r="D1763" i="24"/>
  <c r="D1764" i="24"/>
  <c r="D1765" i="24"/>
  <c r="D1766" i="24"/>
  <c r="D1767" i="24"/>
  <c r="D1768" i="24"/>
  <c r="D1769" i="24"/>
  <c r="D1770" i="24"/>
  <c r="D1771" i="24"/>
  <c r="D1772" i="24"/>
  <c r="D1773" i="24"/>
  <c r="D1774" i="24"/>
  <c r="D1775" i="24"/>
  <c r="D1776" i="24"/>
  <c r="D1777" i="24"/>
  <c r="D1778" i="24"/>
  <c r="D1779" i="24"/>
  <c r="D1780" i="24"/>
  <c r="D1781" i="24"/>
  <c r="D1782" i="24"/>
  <c r="D1783" i="24"/>
  <c r="D1784" i="24"/>
  <c r="D1785" i="24"/>
  <c r="D1786" i="24"/>
  <c r="D1787" i="24"/>
  <c r="D1788" i="24"/>
  <c r="D1789" i="24"/>
  <c r="D1790" i="24"/>
  <c r="D1791" i="24"/>
  <c r="D1792" i="24"/>
  <c r="D1793" i="24"/>
  <c r="D1794" i="24"/>
  <c r="D1795" i="24"/>
  <c r="D1796" i="24"/>
  <c r="D1797" i="24"/>
  <c r="D1798" i="24"/>
  <c r="D1799" i="24"/>
  <c r="D1800" i="24"/>
  <c r="D1801" i="24"/>
  <c r="D1802" i="24"/>
  <c r="D1803" i="24"/>
  <c r="D1804" i="24"/>
  <c r="D1805" i="24"/>
  <c r="D1806" i="24"/>
  <c r="D1807" i="24"/>
  <c r="D1808" i="24"/>
  <c r="D1809" i="24"/>
  <c r="D1810" i="24"/>
  <c r="D1811" i="24"/>
  <c r="D1812" i="24"/>
  <c r="D1813" i="24"/>
  <c r="D1814" i="24"/>
  <c r="D1815" i="24"/>
  <c r="D1816" i="24"/>
  <c r="D1817" i="24"/>
  <c r="D1818" i="24"/>
  <c r="D1819" i="24"/>
  <c r="D1820" i="24"/>
  <c r="D1821" i="24"/>
  <c r="D1822" i="24"/>
  <c r="D1823" i="24"/>
  <c r="D1824" i="24"/>
  <c r="D1825" i="24"/>
  <c r="D1826" i="24"/>
  <c r="D1827" i="24"/>
  <c r="D1828" i="24"/>
  <c r="D1829" i="24"/>
  <c r="D1830" i="24"/>
  <c r="D1831" i="24"/>
  <c r="D1832" i="24"/>
  <c r="D1833" i="24"/>
  <c r="D1834" i="24"/>
  <c r="D1835" i="24"/>
  <c r="D1836" i="24"/>
  <c r="D1837" i="24"/>
  <c r="D1838" i="24"/>
  <c r="D1839" i="24"/>
  <c r="D1840" i="24"/>
  <c r="D1841" i="24"/>
  <c r="D1842" i="24"/>
  <c r="D1843" i="24"/>
  <c r="D1844" i="24"/>
  <c r="D1845" i="24"/>
  <c r="D1846" i="24"/>
  <c r="D1847" i="24"/>
  <c r="D1848" i="24"/>
  <c r="D1849" i="24"/>
  <c r="D1850" i="24"/>
  <c r="D1851" i="24"/>
  <c r="D1852" i="24"/>
  <c r="D1853" i="24"/>
  <c r="D1854" i="24"/>
  <c r="D1855" i="24"/>
  <c r="D1856" i="24"/>
  <c r="D1857" i="24"/>
  <c r="D1858" i="24"/>
  <c r="D1859" i="24"/>
  <c r="D1860" i="24"/>
  <c r="D1861" i="24"/>
  <c r="D1862" i="24"/>
  <c r="D1863" i="24"/>
  <c r="D1864" i="24"/>
  <c r="D1865" i="24"/>
  <c r="D1866" i="24"/>
  <c r="D1867" i="24"/>
  <c r="D1868" i="24"/>
  <c r="D1869" i="24"/>
  <c r="D1870" i="24"/>
  <c r="D1871" i="24"/>
  <c r="D1872" i="24"/>
  <c r="D1873" i="24"/>
  <c r="D1874" i="24"/>
  <c r="D1875" i="24"/>
  <c r="D1876" i="24"/>
  <c r="D1877" i="24"/>
  <c r="D1878" i="24"/>
  <c r="D1879" i="24"/>
  <c r="D1880" i="24"/>
  <c r="D1881" i="24"/>
  <c r="D1882" i="24"/>
  <c r="D1883" i="24"/>
  <c r="D1884" i="24"/>
  <c r="D1885" i="24"/>
  <c r="D1886" i="24"/>
  <c r="D1887" i="24"/>
  <c r="D1888" i="24"/>
  <c r="D1889" i="24"/>
  <c r="D1890" i="24"/>
  <c r="D1891" i="24"/>
  <c r="D1892" i="24"/>
  <c r="D1893" i="24"/>
  <c r="D1894" i="24"/>
  <c r="D1895" i="24"/>
  <c r="D1896" i="24"/>
  <c r="D1897" i="24"/>
  <c r="D1898" i="24"/>
  <c r="D1899" i="24"/>
  <c r="D1900" i="24"/>
  <c r="D1901" i="24"/>
  <c r="D1902" i="24"/>
  <c r="D1903" i="24"/>
  <c r="D1904" i="24"/>
  <c r="D1905" i="24"/>
  <c r="D1906" i="24"/>
  <c r="D1907" i="24"/>
  <c r="D1908" i="24"/>
  <c r="D1909" i="24"/>
  <c r="D1910" i="24"/>
  <c r="D1911" i="24"/>
  <c r="D1912" i="24"/>
  <c r="D1913" i="24"/>
  <c r="D1914" i="24"/>
  <c r="D1915" i="24"/>
  <c r="D1916" i="24"/>
  <c r="D1917" i="24"/>
  <c r="D1918" i="24"/>
  <c r="D1919" i="24"/>
  <c r="D1920" i="24"/>
  <c r="D1921" i="24"/>
  <c r="D1922" i="24"/>
  <c r="D1923" i="24"/>
  <c r="D1924" i="24"/>
  <c r="D1925" i="24"/>
  <c r="D1926" i="24"/>
  <c r="D1927" i="24"/>
  <c r="D1928" i="24"/>
  <c r="D1929" i="24"/>
  <c r="D1930" i="24"/>
  <c r="D1931" i="24"/>
  <c r="D1932" i="24"/>
  <c r="D1933" i="24"/>
  <c r="D1934" i="24"/>
  <c r="D1935" i="24"/>
  <c r="D1936" i="24"/>
  <c r="D1937" i="24"/>
  <c r="D1938" i="24"/>
  <c r="D1939" i="24"/>
  <c r="D1940" i="24"/>
  <c r="D1941" i="24"/>
  <c r="D1942" i="24"/>
  <c r="D1943" i="24"/>
  <c r="D1944" i="24"/>
  <c r="D1945" i="24"/>
  <c r="D1946" i="24"/>
  <c r="D1947" i="24"/>
  <c r="D1948" i="24"/>
  <c r="D1949" i="24"/>
  <c r="D1950" i="24"/>
  <c r="D1951" i="24"/>
  <c r="D1952" i="24"/>
  <c r="D1953" i="24"/>
  <c r="D1954" i="24"/>
  <c r="D1955" i="24"/>
  <c r="D1956" i="24"/>
  <c r="D1957" i="24"/>
  <c r="D1958" i="24"/>
  <c r="D1959" i="24"/>
  <c r="D1960" i="24"/>
  <c r="D1961" i="24"/>
  <c r="D1962" i="24"/>
  <c r="D1963" i="24"/>
  <c r="D1964" i="24"/>
  <c r="D1965" i="24"/>
  <c r="D1966" i="24"/>
  <c r="D1967" i="24"/>
  <c r="D1968" i="24"/>
  <c r="D1969" i="24"/>
  <c r="D1970" i="24"/>
  <c r="D1971" i="24"/>
  <c r="D1972" i="24"/>
  <c r="D1973" i="24"/>
  <c r="D1974" i="24"/>
  <c r="D1975" i="24"/>
  <c r="D1976" i="24"/>
  <c r="D1977" i="24"/>
  <c r="D1978" i="24"/>
  <c r="D1979" i="24"/>
  <c r="D1980" i="24"/>
  <c r="D1981" i="24"/>
  <c r="D1982" i="24"/>
  <c r="D1983" i="24"/>
  <c r="D1984" i="24"/>
  <c r="D1985" i="24"/>
  <c r="D1986" i="24"/>
  <c r="D1987" i="24"/>
  <c r="D1988" i="24"/>
  <c r="D1989" i="24"/>
  <c r="D1990" i="24"/>
  <c r="D1991" i="24"/>
  <c r="D1992" i="24"/>
  <c r="D1993" i="24"/>
  <c r="D1994" i="24"/>
  <c r="D1995" i="24"/>
  <c r="D1996" i="24"/>
  <c r="D1997" i="24"/>
  <c r="D1998" i="24"/>
  <c r="D1999" i="24"/>
  <c r="D2000" i="24"/>
  <c r="D2001" i="24"/>
  <c r="D2002" i="24"/>
  <c r="D2003" i="24"/>
  <c r="D2004" i="24"/>
  <c r="D2005" i="24"/>
  <c r="D2006" i="24"/>
  <c r="D2007" i="24"/>
  <c r="D2008" i="24"/>
  <c r="D2009" i="24"/>
  <c r="D2010" i="24"/>
  <c r="D2011" i="24"/>
  <c r="D2012" i="24"/>
  <c r="D2013" i="24"/>
  <c r="D2014" i="24"/>
  <c r="D2015" i="24"/>
  <c r="D2016" i="24"/>
  <c r="D2017" i="24"/>
  <c r="D2018" i="24"/>
  <c r="D2019" i="24"/>
  <c r="D2020" i="24"/>
  <c r="D2021" i="24"/>
  <c r="D2022" i="24"/>
  <c r="D2023" i="24"/>
  <c r="D2024" i="24"/>
  <c r="D2025" i="24"/>
  <c r="D2026" i="24"/>
  <c r="D2027" i="24"/>
  <c r="D2028" i="24"/>
  <c r="D2029" i="24"/>
  <c r="D2030" i="24"/>
  <c r="D2031" i="24"/>
  <c r="D2032" i="24"/>
  <c r="D2033" i="24"/>
  <c r="D2034" i="24"/>
  <c r="D2035" i="24"/>
  <c r="D2036" i="24"/>
  <c r="D2037" i="24"/>
  <c r="D2038" i="24"/>
  <c r="D2039" i="24"/>
  <c r="D2040" i="24"/>
  <c r="D2041" i="24"/>
  <c r="D2042" i="24"/>
  <c r="D2043" i="24"/>
  <c r="D2044" i="24"/>
  <c r="D2045" i="24"/>
  <c r="D2046" i="24"/>
  <c r="D2047" i="24"/>
  <c r="D2048" i="24"/>
  <c r="D2049" i="24"/>
  <c r="D2050" i="24"/>
  <c r="D2051" i="24"/>
  <c r="D2052" i="24"/>
  <c r="D2053" i="24"/>
  <c r="D2054" i="24"/>
  <c r="D2055" i="24"/>
  <c r="D2056" i="24"/>
  <c r="D2057" i="24"/>
  <c r="D2058" i="24"/>
  <c r="D2059" i="24"/>
  <c r="D2060" i="24"/>
  <c r="D2061" i="24"/>
  <c r="D2062" i="24"/>
  <c r="D2063" i="24"/>
  <c r="D2064" i="24"/>
  <c r="D2065" i="24"/>
  <c r="D2066" i="24"/>
  <c r="D2067" i="24"/>
  <c r="D2068" i="24"/>
  <c r="D2069" i="24"/>
  <c r="D2070" i="24"/>
  <c r="D2071" i="24"/>
  <c r="D2072" i="24"/>
  <c r="D2073" i="24"/>
  <c r="D2074" i="24"/>
  <c r="D2075" i="24"/>
  <c r="D2076" i="24"/>
  <c r="D2077" i="24"/>
  <c r="D2078" i="24"/>
  <c r="D2079" i="24"/>
  <c r="D2080" i="24"/>
  <c r="D2081" i="24"/>
  <c r="D2082" i="24"/>
  <c r="D2083" i="24"/>
  <c r="D2084" i="24"/>
  <c r="D2085" i="24"/>
  <c r="D2086" i="24"/>
  <c r="D2087" i="24"/>
  <c r="D2088" i="24"/>
  <c r="D2089" i="24"/>
  <c r="D2090" i="24"/>
  <c r="D2091" i="24"/>
  <c r="D2092" i="24"/>
  <c r="D2093" i="24"/>
  <c r="D2094" i="24"/>
  <c r="D2095" i="24"/>
  <c r="D2096" i="24"/>
  <c r="D2097" i="24"/>
  <c r="D2098" i="24"/>
  <c r="D2099" i="24"/>
  <c r="D2100" i="24"/>
  <c r="D2101" i="24"/>
  <c r="D2102" i="24"/>
  <c r="D2103" i="24"/>
  <c r="D2104" i="24"/>
  <c r="D2105" i="24"/>
  <c r="D2106" i="24"/>
  <c r="D2107" i="24"/>
  <c r="D2108" i="24"/>
  <c r="D2109" i="24"/>
  <c r="D2110" i="24"/>
  <c r="D2111" i="24"/>
  <c r="D2112" i="24"/>
  <c r="D2113" i="24"/>
  <c r="D2114" i="24"/>
  <c r="D2115" i="24"/>
  <c r="D2116" i="24"/>
  <c r="D2117" i="24"/>
  <c r="D2118" i="24"/>
  <c r="D2119" i="24"/>
  <c r="D2120" i="24"/>
  <c r="D2121" i="24"/>
  <c r="D2122" i="24"/>
  <c r="D2123" i="24"/>
  <c r="D2124" i="24"/>
  <c r="D2125" i="24"/>
  <c r="D2126" i="24"/>
  <c r="D2127" i="24"/>
  <c r="D2128" i="24"/>
  <c r="D2129" i="24"/>
  <c r="D2130" i="24"/>
  <c r="D2131" i="24"/>
  <c r="D2132" i="24"/>
  <c r="D2133" i="24"/>
  <c r="D2134" i="24"/>
  <c r="D2135" i="24"/>
  <c r="D2136" i="24"/>
  <c r="D2137" i="24"/>
  <c r="D2138" i="24"/>
  <c r="D2139" i="24"/>
  <c r="D2140" i="24"/>
  <c r="D2141" i="24"/>
  <c r="D2142" i="24"/>
  <c r="D2143" i="24"/>
  <c r="D2144" i="24"/>
  <c r="D2145" i="24"/>
  <c r="D2146" i="24"/>
  <c r="D2147" i="24"/>
  <c r="D2148" i="24"/>
  <c r="D2149" i="24"/>
  <c r="D2150" i="24"/>
  <c r="D2151" i="24"/>
  <c r="D2152" i="24"/>
  <c r="D2153" i="24"/>
  <c r="D2154" i="24"/>
  <c r="D2155" i="24"/>
  <c r="D2156" i="24"/>
  <c r="D2157" i="24"/>
  <c r="D2158" i="24"/>
  <c r="D2159" i="24"/>
  <c r="D2160" i="24"/>
  <c r="D2161" i="24"/>
  <c r="D2162" i="24"/>
  <c r="D2163" i="24"/>
  <c r="D2164" i="24"/>
  <c r="D2165" i="24"/>
  <c r="D2166" i="24"/>
  <c r="D2167" i="24"/>
  <c r="D2168" i="24"/>
  <c r="D2169" i="24"/>
  <c r="D2170" i="24"/>
  <c r="D2171" i="24"/>
  <c r="D2172" i="24"/>
  <c r="D2173" i="24"/>
  <c r="D2174" i="24"/>
  <c r="D2175" i="24"/>
  <c r="D2176" i="24"/>
  <c r="D2177" i="24"/>
  <c r="D2178" i="24"/>
  <c r="D2179" i="24"/>
  <c r="D2180" i="24"/>
  <c r="D2181" i="24"/>
  <c r="D2182" i="24"/>
  <c r="D2183" i="24"/>
  <c r="D2184" i="24"/>
  <c r="D2185" i="24"/>
  <c r="D2186" i="24"/>
  <c r="D2187" i="24"/>
  <c r="D2188" i="24"/>
  <c r="D2189" i="24"/>
  <c r="D2190" i="24"/>
  <c r="D2191" i="24"/>
  <c r="D2192" i="24"/>
  <c r="D2193" i="24"/>
  <c r="D2194" i="24"/>
  <c r="D2195" i="24"/>
  <c r="D2196" i="24"/>
  <c r="D2197" i="24"/>
  <c r="D2198" i="24"/>
  <c r="D2199" i="24"/>
  <c r="D2200" i="24"/>
  <c r="D2201" i="24"/>
  <c r="D2202" i="24"/>
  <c r="D2203" i="24"/>
  <c r="D2204" i="24"/>
  <c r="D2205" i="24"/>
  <c r="D2206" i="24"/>
  <c r="D2207" i="24"/>
  <c r="D2208" i="24"/>
  <c r="D2209" i="24"/>
  <c r="D2210" i="24"/>
  <c r="D2211" i="24"/>
  <c r="D2212" i="24"/>
  <c r="D2213" i="24"/>
  <c r="D2214" i="24"/>
  <c r="D2215" i="24"/>
  <c r="D2216" i="24"/>
  <c r="D2217" i="24"/>
  <c r="D2218" i="24"/>
  <c r="D2219" i="24"/>
  <c r="D2220" i="24"/>
  <c r="D2221" i="24"/>
  <c r="D2222" i="24"/>
  <c r="D2223" i="24"/>
  <c r="D2224" i="24"/>
  <c r="D2225" i="24"/>
  <c r="D2226" i="24"/>
  <c r="D2227" i="24"/>
  <c r="D2228" i="24"/>
  <c r="D2229" i="24"/>
  <c r="D2230" i="24"/>
  <c r="D2231" i="24"/>
  <c r="D2232" i="24"/>
  <c r="D2233" i="24"/>
  <c r="D2234" i="24"/>
  <c r="D2235" i="24"/>
  <c r="D2236" i="24"/>
  <c r="D2237" i="24"/>
  <c r="D2238" i="24"/>
  <c r="D2239" i="24"/>
  <c r="D2240" i="24"/>
  <c r="D2241" i="24"/>
  <c r="D2242" i="24"/>
  <c r="D2243" i="24"/>
  <c r="D2244" i="24"/>
  <c r="D2245" i="24"/>
  <c r="D2246" i="24"/>
  <c r="D2247" i="24"/>
  <c r="D2248" i="24"/>
  <c r="D2249" i="24"/>
  <c r="D2250" i="24"/>
  <c r="D2251" i="24"/>
  <c r="D2252" i="24"/>
  <c r="D2253" i="24"/>
  <c r="D2254" i="24"/>
  <c r="D2255" i="24"/>
  <c r="D2256" i="24"/>
  <c r="D2257" i="24"/>
  <c r="D2258" i="24"/>
  <c r="D2259" i="24"/>
  <c r="D2260" i="24"/>
  <c r="D2261" i="24"/>
  <c r="D2262" i="24"/>
  <c r="D2263" i="24"/>
  <c r="D2264" i="24"/>
  <c r="D2265" i="24"/>
  <c r="D2266" i="24"/>
  <c r="D2267" i="24"/>
  <c r="D2268" i="24"/>
  <c r="D2269" i="24"/>
  <c r="D2270" i="24"/>
  <c r="D2271" i="24"/>
  <c r="D2272" i="24"/>
  <c r="D2273" i="24"/>
  <c r="D2274" i="24"/>
  <c r="D2275" i="24"/>
  <c r="D2276" i="24"/>
  <c r="D2277" i="24"/>
  <c r="D2278" i="24"/>
  <c r="D2279" i="24"/>
  <c r="D2280" i="24"/>
  <c r="D2281" i="24"/>
  <c r="D2282" i="24"/>
  <c r="D2283" i="24"/>
  <c r="D2284" i="24"/>
  <c r="D2285" i="24"/>
  <c r="D2286" i="24"/>
  <c r="D2287" i="24"/>
  <c r="D2288" i="24"/>
  <c r="D2289" i="24"/>
  <c r="D2290" i="24"/>
  <c r="D2291" i="24"/>
  <c r="D2292" i="24"/>
  <c r="D2293" i="24"/>
  <c r="D2294" i="24"/>
  <c r="D2295" i="24"/>
  <c r="D2296" i="24"/>
  <c r="D2297" i="24"/>
  <c r="D2298" i="24"/>
  <c r="D2299" i="24"/>
  <c r="D2300" i="24"/>
  <c r="D2301" i="24"/>
  <c r="D2302" i="24"/>
  <c r="D2303" i="24"/>
  <c r="D2304" i="24"/>
  <c r="D2305" i="24"/>
  <c r="D2306" i="24"/>
  <c r="D2307" i="24"/>
  <c r="D2308" i="24"/>
  <c r="D2309" i="24"/>
  <c r="D2310" i="24"/>
  <c r="D2311" i="24"/>
  <c r="D2312" i="24"/>
  <c r="D2313" i="24"/>
  <c r="D2314" i="24"/>
  <c r="D2315" i="24"/>
  <c r="D2316" i="24"/>
  <c r="D2317" i="24"/>
  <c r="D2318" i="24"/>
  <c r="D2319" i="24"/>
  <c r="D2320" i="24"/>
  <c r="D2321" i="24"/>
  <c r="D2322" i="24"/>
  <c r="D2323" i="24"/>
  <c r="D2324" i="24"/>
  <c r="D2325" i="24"/>
  <c r="D2326" i="24"/>
  <c r="D2327" i="24"/>
  <c r="D2328" i="24"/>
  <c r="D2329" i="24"/>
  <c r="D2330" i="24"/>
  <c r="D2331" i="24"/>
  <c r="D2332" i="24"/>
  <c r="D2333" i="24"/>
  <c r="D2334" i="24"/>
  <c r="D2335" i="24"/>
  <c r="D2336" i="24"/>
  <c r="D2337" i="24"/>
  <c r="D2338" i="24"/>
  <c r="D2339" i="24"/>
  <c r="D2340" i="24"/>
  <c r="D2341" i="24"/>
  <c r="D2342" i="24"/>
  <c r="D2343" i="24"/>
  <c r="D2344" i="24"/>
  <c r="D2345" i="24"/>
  <c r="D2346" i="24"/>
  <c r="D2347" i="24"/>
  <c r="D2348" i="24"/>
  <c r="D2349" i="24"/>
  <c r="D2350" i="24"/>
  <c r="D2351" i="24"/>
  <c r="D2352" i="24"/>
  <c r="D2353" i="24"/>
  <c r="D2354" i="24"/>
  <c r="D2355" i="24"/>
  <c r="D2356" i="24"/>
  <c r="D2357" i="24"/>
  <c r="D2358" i="24"/>
  <c r="D2359" i="24"/>
  <c r="D2360" i="24"/>
  <c r="D2361" i="24"/>
  <c r="D2362" i="24"/>
  <c r="D2363" i="24"/>
  <c r="D2364" i="24"/>
  <c r="D2365" i="24"/>
  <c r="D2366" i="24"/>
  <c r="D2367" i="24"/>
  <c r="D2368" i="24"/>
  <c r="D2369" i="24"/>
  <c r="D2370" i="24"/>
  <c r="D2371" i="24"/>
  <c r="D2372" i="24"/>
  <c r="D2373" i="24"/>
  <c r="D2374" i="24"/>
  <c r="D2375" i="24"/>
  <c r="D2376" i="24"/>
  <c r="D2377" i="24"/>
  <c r="D2378" i="24"/>
  <c r="D2379" i="24"/>
  <c r="D2380" i="24"/>
  <c r="D2381" i="24"/>
  <c r="D2382" i="24"/>
  <c r="D2383" i="24"/>
  <c r="D2384" i="24"/>
  <c r="D2385" i="24"/>
  <c r="D2386" i="24"/>
  <c r="D2387" i="24"/>
  <c r="D2388" i="24"/>
  <c r="D2389" i="24"/>
  <c r="D2390" i="24"/>
  <c r="D2391" i="24"/>
  <c r="D2392" i="24"/>
  <c r="D2393" i="24"/>
  <c r="D2394" i="24"/>
  <c r="D2395" i="24"/>
  <c r="D2396" i="24"/>
  <c r="D2397" i="24"/>
  <c r="D2398" i="24"/>
  <c r="D2399" i="24"/>
  <c r="D2400" i="24"/>
  <c r="D2401" i="24"/>
  <c r="D2402" i="24"/>
  <c r="D2403" i="24"/>
  <c r="D2404" i="24"/>
  <c r="D2405" i="24"/>
  <c r="D2406" i="24"/>
  <c r="D2407" i="24"/>
  <c r="D2408" i="24"/>
  <c r="D2409" i="24"/>
  <c r="D2410" i="24"/>
  <c r="D2411" i="24"/>
  <c r="D2412" i="24"/>
  <c r="D2413" i="24"/>
  <c r="D2414" i="24"/>
  <c r="D2415" i="24"/>
  <c r="D2416" i="24"/>
  <c r="D2417" i="24"/>
  <c r="D2418" i="24"/>
  <c r="D2419" i="24"/>
  <c r="D2420" i="24"/>
  <c r="D2421" i="24"/>
  <c r="D2422" i="24"/>
  <c r="D2423" i="24"/>
  <c r="D2424" i="24"/>
  <c r="D2425" i="24"/>
  <c r="D2426" i="24"/>
  <c r="D2427" i="24"/>
  <c r="D2428" i="24"/>
  <c r="D2429" i="24"/>
  <c r="D2430" i="24"/>
  <c r="D2431" i="24"/>
  <c r="D2432" i="24"/>
  <c r="D2433" i="24"/>
  <c r="D2434" i="24"/>
  <c r="D2435" i="24"/>
  <c r="D2436" i="24"/>
  <c r="D2437" i="24"/>
  <c r="D2438" i="24"/>
  <c r="D2439" i="24"/>
  <c r="D2440" i="24"/>
  <c r="D2441" i="24"/>
  <c r="D2442" i="24"/>
  <c r="D2443" i="24"/>
  <c r="D2444" i="24"/>
  <c r="D2445" i="24"/>
  <c r="D2446" i="24"/>
  <c r="D2447" i="24"/>
  <c r="D2448" i="24"/>
  <c r="D2449" i="24"/>
  <c r="D2450" i="24"/>
  <c r="D2451" i="24"/>
  <c r="D2452" i="24"/>
  <c r="D2453" i="24"/>
  <c r="D2454" i="24"/>
  <c r="D2455" i="24"/>
  <c r="D2456" i="24"/>
  <c r="D2457" i="24"/>
  <c r="D2458" i="24"/>
  <c r="D2459" i="24"/>
  <c r="D2460" i="24"/>
  <c r="D2461" i="24"/>
  <c r="D2462" i="24"/>
  <c r="D2463" i="24"/>
  <c r="D2464" i="24"/>
  <c r="D2465" i="24"/>
  <c r="D2466" i="24"/>
  <c r="D2467" i="24"/>
  <c r="D2468" i="24"/>
  <c r="D2469" i="24"/>
  <c r="D2470" i="24"/>
  <c r="D2471" i="24"/>
  <c r="D2472" i="24"/>
  <c r="D2473" i="24"/>
  <c r="D2474" i="24"/>
  <c r="D2475" i="24"/>
  <c r="D2476" i="24"/>
  <c r="D2477" i="24"/>
  <c r="D2478" i="24"/>
  <c r="D2479" i="24"/>
  <c r="D2480" i="24"/>
  <c r="D2481" i="24"/>
  <c r="D2482" i="24"/>
  <c r="D2483" i="24"/>
  <c r="D2484" i="24"/>
  <c r="D2485" i="24"/>
  <c r="D2486" i="24"/>
  <c r="D2487" i="24"/>
  <c r="D2488" i="24"/>
  <c r="D2489" i="24"/>
  <c r="D2490" i="24"/>
  <c r="D2491" i="24"/>
  <c r="D2492" i="24"/>
  <c r="D2493" i="24"/>
  <c r="D2494" i="24"/>
  <c r="D2495" i="24"/>
  <c r="D2496" i="24"/>
  <c r="D2497" i="24"/>
  <c r="D2498" i="24"/>
  <c r="D2499" i="24"/>
  <c r="D2500" i="24"/>
  <c r="D2501" i="24"/>
  <c r="D2502" i="24"/>
  <c r="D2503" i="24"/>
  <c r="D2504" i="24"/>
  <c r="D2505" i="24"/>
  <c r="D2506" i="24"/>
  <c r="D2507" i="24"/>
  <c r="D2508" i="24"/>
  <c r="D2509" i="24"/>
  <c r="D2510" i="24"/>
  <c r="D2511" i="24"/>
  <c r="D2512" i="24"/>
  <c r="D2513" i="24"/>
  <c r="D2514" i="24"/>
  <c r="D2515" i="24"/>
  <c r="D2516" i="24"/>
  <c r="D2517" i="24"/>
  <c r="D2518" i="24"/>
  <c r="D2519" i="24"/>
  <c r="D2520" i="24"/>
  <c r="D2521" i="24"/>
  <c r="D2522" i="24"/>
  <c r="D2523" i="24"/>
  <c r="D2524" i="24"/>
  <c r="D2525" i="24"/>
  <c r="D2526" i="24"/>
  <c r="D2527" i="24"/>
  <c r="D2528" i="24"/>
  <c r="D2529" i="24"/>
  <c r="D2530" i="24"/>
  <c r="D2531" i="24"/>
  <c r="D2532" i="24"/>
  <c r="D2533" i="24"/>
  <c r="D2534" i="24"/>
  <c r="D2535" i="24"/>
  <c r="D2536" i="24"/>
  <c r="D2537" i="24"/>
  <c r="D2538" i="24"/>
  <c r="D2539" i="24"/>
  <c r="D2540" i="24"/>
  <c r="D2541" i="24"/>
  <c r="D2542" i="24"/>
  <c r="D2543" i="24"/>
  <c r="D2544" i="24"/>
  <c r="D2545" i="24"/>
  <c r="D2546" i="24"/>
  <c r="D2547" i="24"/>
  <c r="D2548" i="24"/>
  <c r="D2549" i="24"/>
  <c r="D2550" i="24"/>
  <c r="D2551" i="24"/>
  <c r="D2552" i="24"/>
  <c r="D2553" i="24"/>
  <c r="D2554" i="24"/>
  <c r="D2555" i="24"/>
  <c r="D2556" i="24"/>
  <c r="D2557" i="24"/>
  <c r="D2558" i="24"/>
  <c r="D2559" i="24"/>
  <c r="D2560" i="24"/>
  <c r="D2561" i="24"/>
  <c r="D2562" i="24"/>
  <c r="D2563" i="24"/>
  <c r="D2564" i="24"/>
  <c r="D2565" i="24"/>
  <c r="D2566" i="24"/>
  <c r="D2567" i="24"/>
  <c r="D2568" i="24"/>
  <c r="D2569" i="24"/>
  <c r="D2570" i="24"/>
  <c r="D2571" i="24"/>
  <c r="D2572" i="24"/>
  <c r="D2573" i="24"/>
  <c r="D2574" i="24"/>
  <c r="D2575" i="24"/>
  <c r="D2576" i="24"/>
  <c r="D2577" i="24"/>
  <c r="D2578" i="24"/>
  <c r="D2579" i="24"/>
  <c r="D2580" i="24"/>
  <c r="D2581" i="24"/>
  <c r="D2582" i="24"/>
  <c r="D2583" i="24"/>
  <c r="D2584" i="24"/>
  <c r="D2585" i="24"/>
  <c r="D2586" i="24"/>
  <c r="D2587" i="24"/>
  <c r="D2588" i="24"/>
  <c r="D2589" i="24"/>
  <c r="D2590" i="24"/>
  <c r="D2591" i="24"/>
  <c r="D2592" i="24"/>
  <c r="D2593" i="24"/>
  <c r="D2594" i="24"/>
  <c r="D2595" i="24"/>
  <c r="D2596" i="24"/>
  <c r="D2597" i="24"/>
  <c r="D2598" i="24"/>
  <c r="D2599" i="24"/>
  <c r="D2600" i="24"/>
  <c r="D2601" i="24"/>
  <c r="D2602" i="24"/>
  <c r="D2603" i="24"/>
  <c r="D2604" i="24"/>
  <c r="D2605" i="24"/>
  <c r="D2606" i="24"/>
  <c r="D2607" i="24"/>
  <c r="D2608" i="24"/>
  <c r="D2609" i="24"/>
  <c r="D2610" i="24"/>
  <c r="D2611" i="24"/>
  <c r="D2612" i="24"/>
  <c r="D2613" i="24"/>
  <c r="D2614" i="24"/>
  <c r="D2615" i="24"/>
  <c r="D2616" i="24"/>
  <c r="D2617" i="24"/>
  <c r="D2618" i="24"/>
  <c r="D2619" i="24"/>
  <c r="D2620" i="24"/>
  <c r="D2621" i="24"/>
  <c r="D2622" i="24"/>
  <c r="D2623" i="24"/>
  <c r="D2624" i="24"/>
  <c r="D2625" i="24"/>
  <c r="D2626" i="24"/>
  <c r="D2627" i="24"/>
  <c r="D2628" i="24"/>
  <c r="D2629" i="24"/>
  <c r="D2630" i="24"/>
  <c r="D2631" i="24"/>
  <c r="D2632" i="24"/>
  <c r="D2633" i="24"/>
  <c r="D2634" i="24"/>
  <c r="D2635" i="24"/>
  <c r="D2636" i="24"/>
  <c r="D2637" i="24"/>
  <c r="D2638" i="24"/>
  <c r="D2639" i="24"/>
  <c r="D2640" i="24"/>
  <c r="D2641" i="24"/>
  <c r="D2642" i="24"/>
  <c r="D2643" i="24"/>
  <c r="D2644" i="24"/>
  <c r="D2645" i="24"/>
  <c r="D2646" i="24"/>
  <c r="D2647" i="24"/>
  <c r="D2648" i="24"/>
  <c r="D2649" i="24"/>
  <c r="D2650" i="24"/>
  <c r="D2651" i="24"/>
  <c r="D2652" i="24"/>
  <c r="D2653" i="24"/>
  <c r="D2654" i="24"/>
  <c r="D2655" i="24"/>
  <c r="D2656" i="24"/>
  <c r="D2657" i="24"/>
  <c r="D2658" i="24"/>
  <c r="D2659" i="24"/>
  <c r="D2660" i="24"/>
  <c r="D2661" i="24"/>
  <c r="D2662" i="24"/>
  <c r="D2663" i="24"/>
  <c r="D2664" i="24"/>
  <c r="D2665" i="24"/>
  <c r="D2666" i="24"/>
  <c r="D2667" i="24"/>
  <c r="D2668" i="24"/>
  <c r="D2669" i="24"/>
  <c r="D2670" i="24"/>
  <c r="D2671" i="24"/>
  <c r="D2672" i="24"/>
  <c r="D2673" i="24"/>
  <c r="D2674" i="24"/>
  <c r="D2675" i="24"/>
  <c r="D2676" i="24"/>
  <c r="D2677" i="24"/>
  <c r="D2678" i="24"/>
  <c r="D2679" i="24"/>
  <c r="D2680" i="24"/>
  <c r="D2681" i="24"/>
  <c r="D2682" i="24"/>
  <c r="D2683" i="24"/>
  <c r="D2684" i="24"/>
  <c r="D2685" i="24"/>
  <c r="D2686" i="24"/>
  <c r="D2687" i="24"/>
  <c r="D2688" i="24"/>
  <c r="D2689" i="24"/>
  <c r="D2690" i="24"/>
  <c r="D2691" i="24"/>
  <c r="D2692" i="24"/>
  <c r="D2693" i="24"/>
  <c r="D2694" i="24"/>
  <c r="D2695" i="24"/>
  <c r="D2696" i="24"/>
  <c r="D2697" i="24"/>
  <c r="D2698" i="24"/>
  <c r="D2699" i="24"/>
  <c r="D2700" i="24"/>
  <c r="D2701" i="24"/>
  <c r="D2702" i="24"/>
  <c r="D2703" i="24"/>
  <c r="D2704" i="24"/>
  <c r="D2705" i="24"/>
  <c r="D2706" i="24"/>
  <c r="D2707" i="24"/>
  <c r="D2708" i="24"/>
  <c r="D2709" i="24"/>
  <c r="D2710" i="24"/>
  <c r="D2711" i="24"/>
  <c r="D2712" i="24"/>
  <c r="D2713" i="24"/>
  <c r="D2714" i="24"/>
  <c r="D2715" i="24"/>
  <c r="D2716" i="24"/>
  <c r="D2717" i="24"/>
  <c r="D2718" i="24"/>
  <c r="D2719" i="24"/>
  <c r="D2720" i="24"/>
  <c r="D2721" i="24"/>
  <c r="D2722" i="24"/>
  <c r="D2723" i="24"/>
  <c r="D2724" i="24"/>
  <c r="D2725" i="24"/>
  <c r="D2726" i="24"/>
  <c r="D2727" i="24"/>
  <c r="D2728" i="24"/>
  <c r="D2729" i="24"/>
  <c r="D2730" i="24"/>
  <c r="D2731" i="24"/>
  <c r="D2732" i="24"/>
  <c r="D2733" i="24"/>
  <c r="D2734" i="24"/>
  <c r="D2735" i="24"/>
  <c r="D2736" i="24"/>
  <c r="D2737" i="24"/>
  <c r="D2738" i="24"/>
  <c r="D2739" i="24"/>
  <c r="D2740" i="24"/>
  <c r="D2741" i="24"/>
  <c r="D2742" i="24"/>
  <c r="D2743" i="24"/>
  <c r="D2744" i="24"/>
  <c r="D2745" i="24"/>
  <c r="D2746" i="24"/>
  <c r="D2747" i="24"/>
  <c r="D2748" i="24"/>
  <c r="D2749" i="24"/>
  <c r="D2750" i="24"/>
  <c r="D2751" i="24"/>
  <c r="D2752" i="24"/>
  <c r="D2753" i="24"/>
  <c r="D2754" i="24"/>
  <c r="D2755" i="24"/>
  <c r="D2756" i="24"/>
  <c r="D2757" i="24"/>
  <c r="D2758" i="24"/>
  <c r="D2759" i="24"/>
  <c r="D2760" i="24"/>
  <c r="D2761" i="24"/>
  <c r="D2762" i="24"/>
  <c r="D2763" i="24"/>
  <c r="D2764" i="24"/>
  <c r="D2765" i="24"/>
  <c r="D2766" i="24"/>
  <c r="D2767" i="24"/>
  <c r="D2768" i="24"/>
  <c r="D2769" i="24"/>
  <c r="D2770" i="24"/>
  <c r="D2771" i="24"/>
  <c r="D2772" i="24"/>
  <c r="D2773" i="24"/>
  <c r="D2774" i="24"/>
  <c r="D2775" i="24"/>
  <c r="D2776" i="24"/>
  <c r="D2777" i="24"/>
  <c r="D2778" i="24"/>
  <c r="D2779" i="24"/>
  <c r="D2780" i="24"/>
  <c r="D2781" i="24"/>
  <c r="D2782" i="24"/>
  <c r="D2783" i="24"/>
  <c r="D2784" i="24"/>
  <c r="D2785" i="24"/>
  <c r="D2786" i="24"/>
  <c r="D2787" i="24"/>
  <c r="D2788" i="24"/>
  <c r="D2789" i="24"/>
  <c r="D2790" i="24"/>
  <c r="D2791" i="24"/>
  <c r="D2792" i="24"/>
  <c r="D2793" i="24"/>
  <c r="D2794" i="24"/>
  <c r="D2795" i="24"/>
  <c r="D2796" i="24"/>
  <c r="D2797" i="24"/>
  <c r="D2798" i="24"/>
  <c r="D2799" i="24"/>
  <c r="D2800" i="24"/>
  <c r="D2801" i="24"/>
  <c r="D2802" i="24"/>
  <c r="D2803" i="24"/>
  <c r="D2804" i="24"/>
  <c r="D2805" i="24"/>
  <c r="D2806" i="24"/>
  <c r="D2807" i="24"/>
  <c r="D2808" i="24"/>
  <c r="D2809" i="24"/>
  <c r="D2810" i="24"/>
  <c r="D2811" i="24"/>
  <c r="D2812" i="24"/>
  <c r="D2813" i="24"/>
  <c r="D2814" i="24"/>
  <c r="D2815" i="24"/>
  <c r="D2816" i="24"/>
  <c r="D2817" i="24"/>
  <c r="D2818" i="24"/>
  <c r="D2819" i="24"/>
  <c r="D2820" i="24"/>
  <c r="D2821" i="24"/>
  <c r="D2822" i="24"/>
  <c r="D2823" i="24"/>
  <c r="D2824" i="24"/>
  <c r="D2825" i="24"/>
  <c r="D2826" i="24"/>
  <c r="D2827" i="24"/>
  <c r="D2828" i="24"/>
  <c r="D2829" i="24"/>
  <c r="D2830" i="24"/>
  <c r="D2831" i="24"/>
  <c r="D2832" i="24"/>
  <c r="D2833" i="24"/>
  <c r="D2834" i="24"/>
  <c r="D2835" i="24"/>
  <c r="D2836" i="24"/>
  <c r="D2837" i="24"/>
  <c r="D2838" i="24"/>
  <c r="D2839" i="24"/>
  <c r="D2840" i="24"/>
  <c r="D2841" i="24"/>
  <c r="D2842" i="24"/>
  <c r="D2843" i="24"/>
  <c r="D2844" i="24"/>
  <c r="D2845" i="24"/>
  <c r="D2846" i="24"/>
  <c r="D2847" i="24"/>
  <c r="D2848" i="24"/>
  <c r="D2849" i="24"/>
  <c r="D2850" i="24"/>
  <c r="D2851" i="24"/>
  <c r="D2852" i="24"/>
  <c r="D2853" i="24"/>
  <c r="D2854" i="24"/>
  <c r="D2855" i="24"/>
  <c r="D2856" i="24"/>
  <c r="D2857" i="24"/>
  <c r="D2858" i="24"/>
  <c r="D2859" i="24"/>
  <c r="D2860" i="24"/>
  <c r="D2861" i="24"/>
  <c r="D2862" i="24"/>
  <c r="D2863" i="24"/>
  <c r="D2864" i="24"/>
  <c r="D2865" i="24"/>
  <c r="D2866" i="24"/>
  <c r="D2867" i="24"/>
  <c r="D2868" i="24"/>
  <c r="D2869" i="24"/>
  <c r="D2870" i="24"/>
  <c r="D2871" i="24"/>
  <c r="D2872" i="24"/>
  <c r="D2873" i="24"/>
  <c r="D2874" i="24"/>
  <c r="D2875" i="24"/>
  <c r="D2876" i="24"/>
  <c r="D2877" i="24"/>
  <c r="D2878" i="24"/>
  <c r="D2879" i="24"/>
  <c r="D2880" i="24"/>
  <c r="D2881" i="24"/>
  <c r="D2882" i="24"/>
  <c r="D2883" i="24"/>
  <c r="D2884" i="24"/>
  <c r="D2885" i="24"/>
  <c r="D2886" i="24"/>
  <c r="D2887" i="24"/>
  <c r="D2888" i="24"/>
  <c r="D2889" i="24"/>
  <c r="D2890" i="24"/>
  <c r="D2891" i="24"/>
  <c r="D2892" i="24"/>
  <c r="D2893" i="24"/>
  <c r="D2894" i="24"/>
  <c r="D2895" i="24"/>
  <c r="D2896" i="24"/>
  <c r="D2897" i="24"/>
  <c r="D2898" i="24"/>
  <c r="D2899" i="24"/>
  <c r="D2900" i="24"/>
  <c r="D2901" i="24"/>
  <c r="D2902" i="24"/>
  <c r="D2903" i="24"/>
  <c r="D2904" i="24"/>
  <c r="D2905" i="24"/>
  <c r="D2906" i="24"/>
  <c r="D2907" i="24"/>
  <c r="D2908" i="24"/>
  <c r="D2909" i="24"/>
  <c r="D2910" i="24"/>
  <c r="D2911" i="24"/>
  <c r="D2912" i="24"/>
  <c r="D2913" i="24"/>
  <c r="D2914" i="24"/>
  <c r="D2915" i="24"/>
  <c r="D2916" i="24"/>
  <c r="D2917" i="24"/>
  <c r="D2918" i="24"/>
  <c r="D2919" i="24"/>
  <c r="D2920" i="24"/>
  <c r="D2921" i="24"/>
  <c r="D2922" i="24"/>
  <c r="D2923" i="24"/>
  <c r="D2924" i="24"/>
  <c r="D2925" i="24"/>
  <c r="D2926" i="24"/>
  <c r="D2927" i="24"/>
  <c r="D2928" i="24"/>
  <c r="D2929" i="24"/>
  <c r="D2930" i="24"/>
  <c r="D2931" i="24"/>
  <c r="D2932" i="24"/>
  <c r="D2933" i="24"/>
  <c r="D2934" i="24"/>
  <c r="D2935" i="24"/>
  <c r="D2936" i="24"/>
  <c r="D2937" i="24"/>
  <c r="D2938" i="24"/>
  <c r="D2939" i="24"/>
  <c r="D2940" i="24"/>
  <c r="D2941" i="24"/>
  <c r="D2942" i="24"/>
  <c r="D2943" i="24"/>
  <c r="D2944" i="24"/>
  <c r="D2945" i="24"/>
  <c r="D2946" i="24"/>
  <c r="D2947" i="24"/>
  <c r="D2948" i="24"/>
  <c r="D2949" i="24"/>
  <c r="D2950" i="24"/>
  <c r="D2951" i="24"/>
  <c r="D2952" i="24"/>
  <c r="D2953" i="24"/>
  <c r="D2954" i="24"/>
  <c r="D2955" i="24"/>
  <c r="D2956" i="24"/>
  <c r="D2957" i="24"/>
  <c r="D2958" i="24"/>
  <c r="D2959" i="24"/>
  <c r="D2960" i="24"/>
  <c r="D2961" i="24"/>
  <c r="D2962" i="24"/>
  <c r="D2963" i="24"/>
  <c r="D2964" i="24"/>
  <c r="D2965" i="24"/>
  <c r="D2966" i="24"/>
  <c r="D2967" i="24"/>
  <c r="D2968" i="24"/>
  <c r="D2969" i="24"/>
  <c r="D2970" i="24"/>
  <c r="D2971" i="24"/>
  <c r="D2972" i="24"/>
  <c r="D2973" i="24"/>
  <c r="D2974" i="24"/>
  <c r="D2975" i="24"/>
  <c r="D2976" i="24"/>
  <c r="D2977" i="24"/>
  <c r="D2978" i="24"/>
  <c r="D2979" i="24"/>
  <c r="D2980" i="24"/>
  <c r="D2981" i="24"/>
  <c r="D2982" i="24"/>
  <c r="D2983" i="24"/>
  <c r="D2984" i="24"/>
  <c r="D2985" i="24"/>
  <c r="D2986" i="24"/>
  <c r="D2987" i="24"/>
  <c r="D2988" i="24"/>
  <c r="D2989" i="24"/>
  <c r="D2990" i="24"/>
  <c r="D2991" i="24"/>
  <c r="D2992" i="24"/>
  <c r="D2993" i="24"/>
  <c r="D2994" i="24"/>
  <c r="D2995" i="24"/>
  <c r="D2996" i="24"/>
  <c r="D2997" i="24"/>
  <c r="D2998" i="24"/>
  <c r="D2999" i="24"/>
  <c r="D3000" i="24"/>
  <c r="D3001" i="24"/>
  <c r="D3002" i="24"/>
  <c r="D3003" i="24"/>
  <c r="D3004" i="24"/>
  <c r="D3005" i="24"/>
  <c r="D3006" i="24"/>
  <c r="D3007" i="24"/>
  <c r="D3008" i="24"/>
  <c r="D3009" i="24"/>
  <c r="D3010" i="24"/>
  <c r="D3011" i="24"/>
  <c r="D3012" i="24"/>
  <c r="D3013" i="24"/>
  <c r="D3014" i="24"/>
  <c r="D3015" i="24"/>
  <c r="D3016" i="24"/>
  <c r="D3017" i="24"/>
  <c r="D3018" i="24"/>
  <c r="D3019" i="24"/>
  <c r="D3020" i="24"/>
  <c r="D3021" i="24"/>
  <c r="D3022" i="24"/>
  <c r="D3023" i="24"/>
  <c r="D3024" i="24"/>
  <c r="D3025" i="24"/>
  <c r="D3026" i="24"/>
  <c r="D3027" i="24"/>
  <c r="D3028" i="24"/>
  <c r="D3029" i="24"/>
  <c r="D3030" i="24"/>
  <c r="D3031" i="24"/>
  <c r="D3032" i="24"/>
  <c r="D3033" i="24"/>
  <c r="D3034" i="24"/>
  <c r="D3035" i="24"/>
  <c r="D3036" i="24"/>
  <c r="D3037" i="24"/>
  <c r="D3038" i="24"/>
  <c r="D3039" i="24"/>
  <c r="D3040" i="24"/>
  <c r="D3041" i="24"/>
  <c r="D3042" i="24"/>
  <c r="D3043" i="24"/>
  <c r="D3044" i="24"/>
  <c r="D3045" i="24"/>
  <c r="D3046" i="24"/>
  <c r="D3047" i="24"/>
  <c r="D3048" i="24"/>
  <c r="D3049" i="24"/>
  <c r="D3050" i="24"/>
  <c r="D3051" i="24"/>
  <c r="D3052" i="24"/>
  <c r="D3053" i="24"/>
  <c r="D3054" i="24"/>
  <c r="D3055" i="24"/>
  <c r="D3056" i="24"/>
  <c r="D3057" i="24"/>
  <c r="D3058" i="24"/>
  <c r="D3059" i="24"/>
  <c r="D3060" i="24"/>
  <c r="D3061" i="24"/>
  <c r="D3062" i="24"/>
  <c r="D3063" i="24"/>
  <c r="D3064" i="24"/>
  <c r="D3065" i="24"/>
  <c r="D3066" i="24"/>
  <c r="D3067" i="24"/>
  <c r="D3068" i="24"/>
  <c r="D3069" i="24"/>
  <c r="D3070" i="24"/>
  <c r="D3071" i="24"/>
  <c r="D3072" i="24"/>
  <c r="D3073" i="24"/>
  <c r="D3074" i="24"/>
  <c r="D3075" i="24"/>
  <c r="D3076" i="24"/>
  <c r="D3077" i="24"/>
  <c r="D3078" i="24"/>
  <c r="D3079" i="24"/>
  <c r="D3080" i="24"/>
  <c r="D3081" i="24"/>
  <c r="D3082" i="24"/>
  <c r="D3083" i="24"/>
  <c r="D3084" i="24"/>
  <c r="D3085" i="24"/>
  <c r="D3086" i="24"/>
  <c r="D3087" i="24"/>
  <c r="D3088" i="24"/>
  <c r="D3089" i="24"/>
  <c r="D3090" i="24"/>
  <c r="D3091" i="24"/>
  <c r="D3092" i="24"/>
  <c r="D3093" i="24"/>
  <c r="D3094" i="24"/>
  <c r="D3095" i="24"/>
  <c r="D3096" i="24"/>
  <c r="D3097" i="24"/>
  <c r="D3098" i="24"/>
  <c r="D3099" i="24"/>
  <c r="D3100" i="24"/>
  <c r="D3101" i="24"/>
  <c r="D3102" i="24"/>
  <c r="D3103" i="24"/>
  <c r="D3104" i="24"/>
  <c r="D3105" i="24"/>
  <c r="D3106" i="24"/>
  <c r="D3107" i="24"/>
  <c r="D3108" i="24"/>
  <c r="D3109" i="24"/>
  <c r="D3110" i="24"/>
  <c r="D3111" i="24"/>
  <c r="D3112" i="24"/>
  <c r="D3113" i="24"/>
  <c r="D3114" i="24"/>
  <c r="D3115" i="24"/>
  <c r="D3116" i="24"/>
  <c r="D3117" i="24"/>
  <c r="D3118" i="24"/>
  <c r="D3119" i="24"/>
  <c r="D3120" i="24"/>
  <c r="D3121" i="24"/>
  <c r="D3122" i="24"/>
  <c r="D3123" i="24"/>
  <c r="D3124" i="24"/>
  <c r="D3125" i="24"/>
  <c r="D3126" i="24"/>
  <c r="D3127" i="24"/>
  <c r="D3128" i="24"/>
  <c r="D3129" i="24"/>
  <c r="D3130" i="24"/>
  <c r="D3131" i="24"/>
  <c r="D3132" i="24"/>
  <c r="D3133" i="24"/>
  <c r="D3134" i="24"/>
  <c r="D3135" i="24"/>
  <c r="D3136" i="24"/>
  <c r="D3137" i="24"/>
  <c r="D3138" i="24"/>
  <c r="D3139" i="24"/>
  <c r="D3140" i="24"/>
  <c r="D3141" i="24"/>
  <c r="D3142" i="24"/>
  <c r="D3143" i="24"/>
  <c r="D3144" i="24"/>
  <c r="D3145" i="24"/>
  <c r="D3146" i="24"/>
  <c r="D3147" i="24"/>
  <c r="D3148" i="24"/>
  <c r="D3149" i="24"/>
  <c r="D3150" i="24"/>
  <c r="D3151" i="24"/>
  <c r="D3152" i="24"/>
  <c r="D3153" i="24"/>
  <c r="D3154" i="24"/>
  <c r="D3155" i="24"/>
  <c r="D3156" i="24"/>
  <c r="D3157" i="24"/>
  <c r="D3158" i="24"/>
  <c r="D3159" i="24"/>
  <c r="D3160" i="24"/>
  <c r="D3161" i="24"/>
  <c r="D3162" i="24"/>
  <c r="D3163" i="24"/>
  <c r="D3164" i="24"/>
  <c r="D3165" i="24"/>
  <c r="D3166" i="24"/>
  <c r="D3167" i="24"/>
  <c r="D3168" i="24"/>
  <c r="D3169" i="24"/>
  <c r="D3170" i="24"/>
  <c r="D3171" i="24"/>
  <c r="D3172" i="24"/>
  <c r="D3173" i="24"/>
  <c r="D3174" i="24"/>
  <c r="D3175" i="24"/>
  <c r="D3176" i="24"/>
  <c r="D3177" i="24"/>
  <c r="D3178" i="24"/>
  <c r="D3179" i="24"/>
  <c r="D3180" i="24"/>
  <c r="D3181" i="24"/>
  <c r="D3182" i="24"/>
  <c r="D3183" i="24"/>
  <c r="D3184" i="24"/>
  <c r="D3185" i="24"/>
  <c r="D3186" i="24"/>
  <c r="D3187" i="24"/>
  <c r="D3188" i="24"/>
  <c r="D3189" i="24"/>
  <c r="D3190" i="24"/>
  <c r="D3191" i="24"/>
  <c r="D3192" i="24"/>
  <c r="D3193" i="24"/>
  <c r="D3194" i="24"/>
  <c r="D3195" i="24"/>
  <c r="D3196" i="24"/>
  <c r="D3197" i="24"/>
  <c r="D3198" i="24"/>
  <c r="D3199" i="24"/>
  <c r="D3200" i="24"/>
  <c r="D3201" i="24"/>
  <c r="D3202" i="24"/>
  <c r="D3203" i="24"/>
  <c r="D3204" i="24"/>
  <c r="D3205" i="24"/>
  <c r="D3206" i="24"/>
  <c r="D3207" i="24"/>
  <c r="D3208" i="24"/>
  <c r="D3209" i="24"/>
  <c r="D3210" i="24"/>
  <c r="D3211" i="24"/>
  <c r="D3212" i="24"/>
  <c r="D3213" i="24"/>
  <c r="D3214" i="24"/>
  <c r="D3215" i="24"/>
  <c r="D3216" i="24"/>
  <c r="D3217" i="24"/>
  <c r="D3218" i="24"/>
  <c r="D3219" i="24"/>
  <c r="D3220" i="24"/>
  <c r="D3221" i="24"/>
  <c r="D3222" i="24"/>
  <c r="D3223" i="24"/>
  <c r="D3224" i="24"/>
  <c r="D3225" i="24"/>
  <c r="D3226" i="24"/>
  <c r="D3227" i="24"/>
  <c r="D3228" i="24"/>
  <c r="D3229" i="24"/>
  <c r="D3230" i="24"/>
  <c r="D3231" i="24"/>
  <c r="D3232" i="24"/>
  <c r="D3233" i="24"/>
  <c r="D3234" i="24"/>
  <c r="D3235" i="24"/>
  <c r="D3236" i="24"/>
  <c r="D3237" i="24"/>
  <c r="D3238" i="24"/>
  <c r="D3239" i="24"/>
  <c r="D3240" i="24"/>
  <c r="D3241" i="24"/>
  <c r="D3242" i="24"/>
  <c r="D3243" i="24"/>
  <c r="D3244" i="24"/>
  <c r="D3245" i="24"/>
  <c r="D3246" i="24"/>
  <c r="D3247" i="24"/>
  <c r="D3248" i="24"/>
  <c r="D3249" i="24"/>
  <c r="D3250" i="24"/>
  <c r="D3251" i="24"/>
  <c r="D3252" i="24"/>
  <c r="D3253" i="24"/>
  <c r="D3254" i="24"/>
  <c r="D3255" i="24"/>
  <c r="D3256" i="24"/>
  <c r="D3257" i="24"/>
  <c r="D3258" i="24"/>
  <c r="D3259" i="24"/>
  <c r="D3260" i="24"/>
  <c r="D3261" i="24"/>
  <c r="D3262" i="24"/>
  <c r="D3263" i="24"/>
  <c r="D3264" i="24"/>
  <c r="D3265" i="24"/>
  <c r="D3266" i="24"/>
  <c r="D3267" i="24"/>
  <c r="D3268" i="24"/>
  <c r="D3269" i="24"/>
  <c r="D3270" i="24"/>
  <c r="D3271" i="24"/>
  <c r="D3272" i="24"/>
  <c r="D3273" i="24"/>
  <c r="D3274" i="24"/>
  <c r="D3275" i="24"/>
  <c r="D3276" i="24"/>
  <c r="D3277" i="24"/>
  <c r="D3278" i="24"/>
  <c r="D3279" i="24"/>
  <c r="D3280" i="24"/>
  <c r="D3281" i="24"/>
  <c r="D3282" i="24"/>
  <c r="D3283" i="24"/>
  <c r="D3284" i="24"/>
  <c r="D3285" i="24"/>
  <c r="D3286" i="24"/>
  <c r="D3287" i="24"/>
  <c r="D3288" i="24"/>
  <c r="D3289" i="24"/>
  <c r="D3290" i="24"/>
  <c r="D3291" i="24"/>
  <c r="D3292" i="24"/>
  <c r="D3293" i="24"/>
  <c r="D3294" i="24"/>
  <c r="D3295" i="24"/>
  <c r="D3296" i="24"/>
  <c r="D3297" i="24"/>
  <c r="D3298" i="24"/>
  <c r="D3299" i="24"/>
  <c r="D3300" i="24"/>
  <c r="D3301" i="24"/>
  <c r="D3302" i="24"/>
  <c r="D3303" i="24"/>
  <c r="D3304" i="24"/>
  <c r="D3305" i="24"/>
  <c r="D3306" i="24"/>
  <c r="D3307" i="24"/>
  <c r="D3308" i="24"/>
  <c r="D3309" i="24"/>
  <c r="D3310" i="24"/>
  <c r="D3311" i="24"/>
  <c r="D3312" i="24"/>
  <c r="D3313" i="24"/>
  <c r="D3314" i="24"/>
  <c r="D3315" i="24"/>
  <c r="D3316" i="24"/>
  <c r="D3317" i="24"/>
  <c r="D3318" i="24"/>
  <c r="D3319" i="24"/>
  <c r="D3320" i="24"/>
  <c r="D3321" i="24"/>
  <c r="D3322" i="24"/>
  <c r="D3323" i="24"/>
  <c r="D3324" i="24"/>
  <c r="D3325" i="24"/>
  <c r="D3326" i="24"/>
  <c r="D3327" i="24"/>
  <c r="D3328" i="24"/>
  <c r="D3329" i="24"/>
  <c r="D3330" i="24"/>
  <c r="D3331" i="24"/>
  <c r="D3332" i="24"/>
  <c r="D3333" i="24"/>
  <c r="D3334" i="24"/>
  <c r="D3335" i="24"/>
  <c r="D3336" i="24"/>
  <c r="D3337" i="24"/>
  <c r="D3338" i="24"/>
  <c r="D3339" i="24"/>
  <c r="D3340" i="24"/>
  <c r="D3341" i="24"/>
  <c r="D3342" i="24"/>
  <c r="D3343" i="24"/>
  <c r="D3344" i="24"/>
  <c r="D3345" i="24"/>
  <c r="D3346" i="24"/>
  <c r="D3347" i="24"/>
  <c r="D3348" i="24"/>
  <c r="D3349" i="24"/>
  <c r="D3350" i="24"/>
  <c r="D3351" i="24"/>
  <c r="D3352" i="24"/>
  <c r="D3353" i="24"/>
  <c r="D3354" i="24"/>
  <c r="D3355" i="24"/>
  <c r="D3356" i="24"/>
  <c r="D3357" i="24"/>
  <c r="D3358" i="24"/>
  <c r="D3359" i="24"/>
  <c r="D3360" i="24"/>
  <c r="D3361" i="24"/>
  <c r="D3362" i="24"/>
  <c r="D3363" i="24"/>
  <c r="D3364" i="24"/>
  <c r="D3365" i="24"/>
  <c r="D3366" i="24"/>
  <c r="D3367" i="24"/>
  <c r="D3368" i="24"/>
  <c r="D3369" i="24"/>
  <c r="D3370" i="24"/>
  <c r="D3371" i="24"/>
  <c r="D3372" i="24"/>
  <c r="D3373" i="24"/>
  <c r="D3374" i="24"/>
  <c r="D3375" i="24"/>
  <c r="D3376" i="24"/>
  <c r="D3377" i="24"/>
  <c r="D3378" i="24"/>
  <c r="D3379" i="24"/>
  <c r="D3380" i="24"/>
  <c r="D3381" i="24"/>
  <c r="D3382" i="24"/>
  <c r="D3383" i="24"/>
  <c r="D3384" i="24"/>
  <c r="D3385" i="24"/>
  <c r="D3386" i="24"/>
  <c r="D3387" i="24"/>
  <c r="D3388" i="24"/>
  <c r="D3389" i="24"/>
  <c r="D3390" i="24"/>
  <c r="D3391" i="24"/>
  <c r="D3392" i="24"/>
  <c r="D3393" i="24"/>
  <c r="D3394" i="24"/>
  <c r="D3395" i="24"/>
  <c r="D3396" i="24"/>
  <c r="D3397" i="24"/>
  <c r="D3398" i="24"/>
  <c r="D3399" i="24"/>
  <c r="D3400" i="24"/>
  <c r="D3401" i="24"/>
  <c r="D3402" i="24"/>
  <c r="D3403" i="24"/>
  <c r="D3404" i="24"/>
  <c r="D3405" i="24"/>
  <c r="D3406" i="24"/>
  <c r="D3407" i="24"/>
  <c r="D3408" i="24"/>
  <c r="D3409" i="24"/>
  <c r="D3410" i="24"/>
  <c r="D3411" i="24"/>
  <c r="D3412" i="24"/>
  <c r="D3413" i="24"/>
  <c r="D3414" i="24"/>
  <c r="D3415" i="24"/>
  <c r="D3416" i="24"/>
  <c r="D3417" i="24"/>
  <c r="D3418" i="24"/>
  <c r="D3419" i="24"/>
  <c r="D3420" i="24"/>
  <c r="D3421" i="24"/>
  <c r="D3422" i="24"/>
  <c r="D3423" i="24"/>
  <c r="D3424" i="24"/>
  <c r="D3425" i="24"/>
  <c r="D3426" i="24"/>
  <c r="D3427" i="24"/>
  <c r="D3428" i="24"/>
  <c r="D3429" i="24"/>
  <c r="D3430" i="24"/>
  <c r="D3431" i="24"/>
  <c r="D3432" i="24"/>
  <c r="D3433" i="24"/>
  <c r="D3434" i="24"/>
  <c r="D3435" i="24"/>
  <c r="D3436" i="24"/>
  <c r="D3437" i="24"/>
  <c r="D3438" i="24"/>
  <c r="D3439" i="24"/>
  <c r="D3440" i="24"/>
  <c r="D3441" i="24"/>
  <c r="D3442" i="24"/>
  <c r="D3443" i="24"/>
  <c r="D3444" i="24"/>
  <c r="D3445" i="24"/>
  <c r="D3446" i="24"/>
  <c r="D3447" i="24"/>
  <c r="D3448" i="24"/>
  <c r="D3449" i="24"/>
  <c r="D3450" i="24"/>
  <c r="D3451" i="24"/>
  <c r="D3452" i="24"/>
  <c r="D3453" i="24"/>
  <c r="D3454" i="24"/>
  <c r="D3455" i="24"/>
  <c r="D3456" i="24"/>
  <c r="D3457" i="24"/>
  <c r="D3458" i="24"/>
  <c r="D3459" i="24"/>
  <c r="D3460" i="24"/>
  <c r="D3461" i="24"/>
  <c r="D3462" i="24"/>
  <c r="D3463" i="24"/>
  <c r="D3464" i="24"/>
  <c r="D3465" i="24"/>
  <c r="D3466" i="24"/>
  <c r="D3467" i="24"/>
  <c r="D3468" i="24"/>
  <c r="D3469" i="24"/>
  <c r="D3470" i="24"/>
  <c r="D3471" i="24"/>
  <c r="D3472" i="24"/>
  <c r="D3473" i="24"/>
  <c r="D3474" i="24"/>
  <c r="D3475" i="24"/>
  <c r="D3476" i="24"/>
  <c r="D3477" i="24"/>
  <c r="D3478" i="24"/>
  <c r="D3479" i="24"/>
  <c r="D3480" i="24"/>
  <c r="D3481" i="24"/>
  <c r="D3482" i="24"/>
  <c r="D3483" i="24"/>
  <c r="D3484" i="24"/>
  <c r="D3485" i="24"/>
  <c r="D3486" i="24"/>
  <c r="D3487" i="24"/>
  <c r="D3488" i="24"/>
  <c r="D3489" i="24"/>
  <c r="D3490" i="24"/>
  <c r="D3491" i="24"/>
  <c r="D3492" i="24"/>
  <c r="D3493" i="24"/>
  <c r="D3494" i="24"/>
  <c r="D3495" i="24"/>
  <c r="D3496" i="24"/>
  <c r="D3497" i="24"/>
  <c r="D3498" i="24"/>
  <c r="D3499" i="24"/>
  <c r="D3500" i="24"/>
  <c r="D3501" i="24"/>
  <c r="D3502" i="24"/>
  <c r="D3503" i="24"/>
  <c r="D3504" i="24"/>
  <c r="D3505" i="24"/>
  <c r="D3506" i="24"/>
  <c r="D3507" i="24"/>
  <c r="D3508" i="24"/>
  <c r="D3509" i="24"/>
  <c r="D3510" i="24"/>
  <c r="D3511" i="24"/>
  <c r="D3512" i="24"/>
  <c r="D3513" i="24"/>
  <c r="D3514" i="24"/>
  <c r="D3515" i="24"/>
  <c r="D3516" i="24"/>
  <c r="D3517" i="24"/>
  <c r="D3518" i="24"/>
  <c r="D3519" i="24"/>
  <c r="D3520" i="24"/>
  <c r="D3521" i="24"/>
  <c r="D3522" i="24"/>
  <c r="D3523" i="24"/>
  <c r="D3524" i="24"/>
  <c r="D3525" i="24"/>
  <c r="D3526" i="24"/>
  <c r="D3527" i="24"/>
  <c r="D3528" i="24"/>
  <c r="D3529" i="24"/>
  <c r="D3530" i="24"/>
  <c r="D3531" i="24"/>
  <c r="D3532" i="24"/>
  <c r="D3533" i="24"/>
  <c r="D3534" i="24"/>
  <c r="D3535" i="24"/>
  <c r="D3536" i="24"/>
  <c r="D3537" i="24"/>
  <c r="D3538" i="24"/>
  <c r="D3539" i="24"/>
  <c r="D3540" i="24"/>
  <c r="D3541" i="24"/>
  <c r="D3542" i="24"/>
  <c r="D3543" i="24"/>
  <c r="D3544" i="24"/>
  <c r="D3545" i="24"/>
  <c r="D3546" i="24"/>
  <c r="D3547" i="24"/>
  <c r="D3548" i="24"/>
  <c r="D3549" i="24"/>
  <c r="D3550" i="24"/>
  <c r="D3551" i="24"/>
  <c r="D3552" i="24"/>
  <c r="D3553" i="24"/>
  <c r="D3554" i="24"/>
  <c r="D3555" i="24"/>
  <c r="D3556" i="24"/>
  <c r="D3557" i="24"/>
  <c r="D3558" i="24"/>
  <c r="D3559" i="24"/>
  <c r="D3560" i="24"/>
  <c r="D3561" i="24"/>
  <c r="D3562" i="24"/>
  <c r="D3563" i="24"/>
  <c r="D3564" i="24"/>
  <c r="D3565" i="24"/>
  <c r="D3566" i="24"/>
  <c r="D3567" i="24"/>
  <c r="D3568" i="24"/>
  <c r="D3569" i="24"/>
  <c r="D3570" i="24"/>
  <c r="D3571" i="24"/>
  <c r="D3572" i="24"/>
  <c r="D3573" i="24"/>
  <c r="D3574" i="24"/>
  <c r="D3575" i="24"/>
  <c r="D3576" i="24"/>
  <c r="D3577" i="24"/>
  <c r="D3578" i="24"/>
  <c r="D3579" i="24"/>
  <c r="D3580" i="24"/>
  <c r="D3581" i="24"/>
  <c r="D3582" i="24"/>
  <c r="D3583" i="24"/>
  <c r="D3584" i="24"/>
  <c r="D3585" i="24"/>
  <c r="D3586" i="24"/>
  <c r="D3587" i="24"/>
  <c r="D3588" i="24"/>
  <c r="D3589" i="24"/>
  <c r="D3590" i="24"/>
  <c r="D3591" i="24"/>
  <c r="D3592" i="24"/>
  <c r="D3593" i="24"/>
  <c r="D3594" i="24"/>
  <c r="D3595" i="24"/>
  <c r="D3596" i="24"/>
  <c r="D3597" i="24"/>
  <c r="D3598" i="24"/>
  <c r="D3599" i="24"/>
  <c r="D3600" i="24"/>
  <c r="D3601" i="24"/>
  <c r="D3602" i="24"/>
  <c r="D3603" i="24"/>
  <c r="D3604" i="24"/>
  <c r="D3605" i="24"/>
  <c r="D3606" i="24"/>
  <c r="D3607" i="24"/>
  <c r="D3608" i="24"/>
  <c r="D3609" i="24"/>
  <c r="D3610" i="24"/>
  <c r="D3611" i="24"/>
  <c r="D3612" i="24"/>
  <c r="D3613" i="24"/>
  <c r="D3614" i="24"/>
  <c r="D3615" i="24"/>
  <c r="D3616" i="24"/>
  <c r="D3617" i="24"/>
  <c r="D3618" i="24"/>
  <c r="D3619" i="24"/>
  <c r="D3620" i="24"/>
  <c r="D3621" i="24"/>
  <c r="D3622" i="24"/>
  <c r="D3623" i="24"/>
  <c r="D3624" i="24"/>
  <c r="D3625" i="24"/>
  <c r="D3626" i="24"/>
  <c r="D3627" i="24"/>
  <c r="D3628" i="24"/>
  <c r="D3629" i="24"/>
  <c r="D3630" i="24"/>
  <c r="D3631" i="24"/>
  <c r="D3632" i="24"/>
  <c r="D3633" i="24"/>
  <c r="D3634" i="24"/>
  <c r="D3635" i="24"/>
  <c r="D3636" i="24"/>
  <c r="D3637" i="24"/>
  <c r="D3638" i="24"/>
  <c r="D3639" i="24"/>
  <c r="D3640" i="24"/>
  <c r="D3641" i="24"/>
  <c r="D3642" i="24"/>
  <c r="D3643" i="24"/>
  <c r="D3644" i="24"/>
  <c r="D3645" i="24"/>
  <c r="D3646" i="24"/>
  <c r="D3647" i="24"/>
  <c r="D3648" i="24"/>
  <c r="D3649" i="24"/>
  <c r="D3650" i="24"/>
  <c r="D3651" i="24"/>
  <c r="D3652" i="24"/>
  <c r="D3653" i="24"/>
  <c r="D3654" i="24"/>
  <c r="D3655" i="24"/>
  <c r="D3656" i="24"/>
  <c r="D3657" i="24"/>
  <c r="D3658" i="24"/>
  <c r="D3659" i="24"/>
  <c r="D3660" i="24"/>
  <c r="D3661" i="24"/>
  <c r="D3662" i="24"/>
  <c r="D3663" i="24"/>
  <c r="D3664" i="24"/>
  <c r="D3665" i="24"/>
  <c r="D3666" i="24"/>
  <c r="D3667" i="24"/>
  <c r="D3668" i="24"/>
  <c r="D3669" i="24"/>
  <c r="D3670" i="24"/>
  <c r="D3671" i="24"/>
  <c r="D3672" i="24"/>
  <c r="D3673" i="24"/>
  <c r="D3674" i="24"/>
  <c r="D3675" i="24"/>
  <c r="D3676" i="24"/>
  <c r="D3677" i="24"/>
  <c r="D3678" i="24"/>
  <c r="D3679" i="24"/>
  <c r="D3680" i="24"/>
  <c r="D3681" i="24"/>
  <c r="D3682" i="24"/>
  <c r="D3683" i="24"/>
  <c r="D3684" i="24"/>
  <c r="D3685" i="24"/>
  <c r="D3686" i="24"/>
  <c r="D3687" i="24"/>
  <c r="D3688" i="24"/>
  <c r="D3689" i="24"/>
  <c r="D3690" i="24"/>
  <c r="D3691" i="24"/>
  <c r="D3692" i="24"/>
  <c r="D3693" i="24"/>
  <c r="D3694" i="24"/>
  <c r="D3695" i="24"/>
  <c r="D3696" i="24"/>
  <c r="D3697" i="24"/>
  <c r="D3698" i="24"/>
  <c r="D3699" i="24"/>
  <c r="D3700" i="24"/>
  <c r="D3701" i="24"/>
  <c r="D3702" i="24"/>
  <c r="D3703" i="24"/>
  <c r="D3704" i="24"/>
  <c r="D3705" i="24"/>
  <c r="D3706" i="24"/>
  <c r="D3707" i="24"/>
  <c r="D3708" i="24"/>
  <c r="D3709" i="24"/>
  <c r="D3710" i="24"/>
  <c r="D3711" i="24"/>
  <c r="D3712" i="24"/>
  <c r="D3713" i="24"/>
  <c r="D3714" i="24"/>
  <c r="D3715" i="24"/>
  <c r="D3716" i="24"/>
  <c r="D3717" i="24"/>
  <c r="D3718" i="24"/>
  <c r="D3719" i="24"/>
  <c r="D3720" i="24"/>
  <c r="D3721" i="24"/>
  <c r="D3722" i="24"/>
  <c r="D3723" i="24"/>
  <c r="D3724" i="24"/>
  <c r="D3725" i="24"/>
  <c r="D3726" i="24"/>
  <c r="D3727" i="24"/>
  <c r="D3728" i="24"/>
  <c r="D3729" i="24"/>
  <c r="D3730" i="24"/>
  <c r="D3731" i="24"/>
  <c r="D3732" i="24"/>
  <c r="D3733" i="24"/>
  <c r="D3734" i="24"/>
  <c r="D3735" i="24"/>
  <c r="D3736" i="24"/>
  <c r="D3737" i="24"/>
  <c r="D3738" i="24"/>
  <c r="D3739" i="24"/>
  <c r="D3740" i="24"/>
  <c r="D3741" i="24"/>
  <c r="D3742" i="24"/>
  <c r="D3743" i="24"/>
  <c r="D3744" i="24"/>
  <c r="D3745" i="24"/>
  <c r="D3746" i="24"/>
  <c r="D3747" i="24"/>
  <c r="D3748" i="24"/>
  <c r="D3749" i="24"/>
  <c r="D3750" i="24"/>
  <c r="D3751" i="24"/>
  <c r="D3752" i="24"/>
  <c r="D3753" i="24"/>
  <c r="D3754" i="24"/>
  <c r="D3755" i="24"/>
  <c r="D3756" i="24"/>
  <c r="D3757" i="24"/>
  <c r="D3758" i="24"/>
  <c r="D3759" i="24"/>
  <c r="D3760" i="24"/>
  <c r="D3761" i="24"/>
  <c r="D3762" i="24"/>
  <c r="D3763" i="24"/>
  <c r="D3764" i="24"/>
  <c r="D3765" i="24"/>
  <c r="D3766" i="24"/>
  <c r="D3767" i="24"/>
  <c r="D3768" i="24"/>
  <c r="D3769" i="24"/>
  <c r="D3770" i="24"/>
  <c r="D3771" i="24"/>
  <c r="D3772" i="24"/>
  <c r="D3773" i="24"/>
  <c r="D3774" i="24"/>
  <c r="D3775" i="24"/>
  <c r="D3776" i="24"/>
  <c r="D3777" i="24"/>
  <c r="D3778" i="24"/>
  <c r="D3779" i="24"/>
  <c r="D3780" i="24"/>
  <c r="D3781" i="24"/>
  <c r="D3782" i="24"/>
  <c r="D3783" i="24"/>
  <c r="D3784" i="24"/>
  <c r="D3785" i="24"/>
  <c r="D3786" i="24"/>
  <c r="D3787" i="24"/>
  <c r="D3788" i="24"/>
  <c r="D3789" i="24"/>
  <c r="D3790" i="24"/>
  <c r="D3791" i="24"/>
  <c r="D3792" i="24"/>
  <c r="D3793" i="24"/>
  <c r="D3794" i="24"/>
  <c r="D3795" i="24"/>
  <c r="D3796" i="24"/>
  <c r="D3797" i="24"/>
  <c r="D3798" i="24"/>
  <c r="D3799" i="24"/>
  <c r="D3800" i="24"/>
  <c r="D3801" i="24"/>
  <c r="D3802" i="24"/>
  <c r="D3803" i="24"/>
  <c r="D3804" i="24"/>
  <c r="D3805" i="24"/>
  <c r="D3806" i="24"/>
  <c r="D3807" i="24"/>
  <c r="D3808" i="24"/>
  <c r="D3809" i="24"/>
  <c r="D3810" i="24"/>
  <c r="D3811" i="24"/>
  <c r="D3812" i="24"/>
  <c r="D3813" i="24"/>
  <c r="D3814" i="24"/>
  <c r="D3815" i="24"/>
  <c r="D3816" i="24"/>
  <c r="D3817" i="24"/>
  <c r="D3818" i="24"/>
  <c r="D3819" i="24"/>
  <c r="D3820" i="24"/>
  <c r="D3821" i="24"/>
  <c r="D3822" i="24"/>
  <c r="D3823" i="24"/>
  <c r="D3824" i="24"/>
  <c r="D3825" i="24"/>
  <c r="D3826" i="24"/>
  <c r="D3827" i="24"/>
  <c r="D3828" i="24"/>
  <c r="D3829" i="24"/>
  <c r="D3830" i="24"/>
  <c r="D3831" i="24"/>
  <c r="D3832" i="24"/>
  <c r="D3833" i="24"/>
  <c r="D3834" i="24"/>
  <c r="D3835" i="24"/>
  <c r="D3836" i="24"/>
  <c r="D3837" i="24"/>
  <c r="D3838" i="24"/>
  <c r="D3839" i="24"/>
  <c r="D3840" i="24"/>
  <c r="D3841" i="24"/>
  <c r="D3842" i="24"/>
  <c r="D3843" i="24"/>
  <c r="D3844" i="24"/>
  <c r="D3845" i="24"/>
  <c r="D3846" i="24"/>
  <c r="D3847" i="24"/>
  <c r="D3848" i="24"/>
  <c r="D3849" i="24"/>
  <c r="D3850" i="24"/>
  <c r="D3851" i="24"/>
  <c r="D3852" i="24"/>
  <c r="D3853" i="24"/>
  <c r="D3854" i="24"/>
  <c r="D3855" i="24"/>
  <c r="D3856" i="24"/>
  <c r="D3857" i="24"/>
  <c r="D3858" i="24"/>
  <c r="D3859" i="24"/>
  <c r="D3860" i="24"/>
  <c r="D3861" i="24"/>
  <c r="D3862" i="24"/>
  <c r="D3863" i="24"/>
  <c r="D3864" i="24"/>
  <c r="D3865" i="24"/>
  <c r="D3866" i="24"/>
  <c r="D3867" i="24"/>
  <c r="D3868" i="24"/>
  <c r="D3869" i="24"/>
  <c r="D3870" i="24"/>
  <c r="D3871" i="24"/>
  <c r="D3872" i="24"/>
  <c r="D3873" i="24"/>
  <c r="D3874" i="24"/>
  <c r="D3875" i="24"/>
  <c r="D3876" i="24"/>
  <c r="D3877" i="24"/>
  <c r="D3878" i="24"/>
  <c r="D3879" i="24"/>
  <c r="D3880" i="24"/>
  <c r="D3881" i="24"/>
  <c r="D3882" i="24"/>
  <c r="D3883" i="24"/>
  <c r="D3884" i="24"/>
  <c r="D3885" i="24"/>
  <c r="D3886" i="24"/>
  <c r="D3887" i="24"/>
  <c r="D3888" i="24"/>
  <c r="D3889" i="24"/>
  <c r="D3890" i="24"/>
  <c r="D3891" i="24"/>
  <c r="D3892" i="24"/>
  <c r="D3893" i="24"/>
  <c r="D3894" i="24"/>
  <c r="D3895" i="24"/>
  <c r="D3896" i="24"/>
  <c r="D3897" i="24"/>
  <c r="D3898" i="24"/>
  <c r="D3899" i="24"/>
  <c r="D3900" i="24"/>
  <c r="D3901" i="24"/>
  <c r="D3902" i="24"/>
  <c r="D3903" i="24"/>
  <c r="D3904" i="24"/>
  <c r="D3905" i="24"/>
  <c r="D3906" i="24"/>
  <c r="D3907" i="24"/>
  <c r="D3908" i="24"/>
  <c r="D3909" i="24"/>
  <c r="D3910" i="24"/>
  <c r="D3911" i="24"/>
  <c r="D3912" i="24"/>
  <c r="D3913" i="24"/>
  <c r="D3914" i="24"/>
  <c r="D3915" i="24"/>
  <c r="D3916" i="24"/>
  <c r="D3917" i="24"/>
  <c r="D3918" i="24"/>
  <c r="D3919" i="24"/>
  <c r="D3920" i="24"/>
  <c r="D3921" i="24"/>
  <c r="D3922" i="24"/>
  <c r="D3923" i="24"/>
  <c r="D3924" i="24"/>
  <c r="D3925" i="24"/>
  <c r="D3926" i="24"/>
  <c r="D3927" i="24"/>
  <c r="D3928" i="24"/>
  <c r="D3929" i="24"/>
  <c r="D3930" i="24"/>
  <c r="D3931" i="24"/>
  <c r="D3932" i="24"/>
  <c r="D3933" i="24"/>
  <c r="D3934" i="24"/>
  <c r="D3935" i="24"/>
  <c r="D3936" i="24"/>
  <c r="D3937" i="24"/>
  <c r="D3938" i="24"/>
  <c r="D3939" i="24"/>
  <c r="D3940" i="24"/>
  <c r="D3941" i="24"/>
  <c r="D3942" i="24"/>
  <c r="D3943" i="24"/>
  <c r="D3944" i="24"/>
  <c r="D3945" i="24"/>
  <c r="D3946" i="24"/>
  <c r="D3947" i="24"/>
  <c r="D3948" i="24"/>
  <c r="D3949" i="24"/>
  <c r="D3950" i="24"/>
  <c r="D3951" i="24"/>
  <c r="D3952" i="24"/>
  <c r="D3953" i="24"/>
  <c r="D3954" i="24"/>
  <c r="D3955" i="24"/>
  <c r="D3956" i="24"/>
  <c r="D3957" i="24"/>
  <c r="D3958" i="24"/>
  <c r="D3959" i="24"/>
  <c r="D3960" i="24"/>
  <c r="D3961" i="24"/>
  <c r="D3962" i="24"/>
  <c r="D3963" i="24"/>
  <c r="D3964" i="24"/>
  <c r="D3965" i="24"/>
  <c r="D3966" i="24"/>
  <c r="D3967" i="24"/>
  <c r="D3968" i="24"/>
  <c r="D3969" i="24"/>
  <c r="D3970" i="24"/>
  <c r="D3971" i="24"/>
  <c r="D3972" i="24"/>
  <c r="D3973" i="24"/>
  <c r="D3974" i="24"/>
  <c r="D3975" i="24"/>
  <c r="D3976" i="24"/>
  <c r="D3977" i="24"/>
  <c r="D3978" i="24"/>
  <c r="D3979" i="24"/>
  <c r="D3980" i="24"/>
  <c r="D3981" i="24"/>
  <c r="D3982" i="24"/>
  <c r="D3983" i="24"/>
  <c r="D3984" i="24"/>
  <c r="D3985" i="24"/>
  <c r="D3986" i="24"/>
  <c r="D3987" i="24"/>
  <c r="D3988" i="24"/>
  <c r="D3989" i="24"/>
  <c r="D3990" i="24"/>
  <c r="D3991" i="24"/>
  <c r="D3992" i="24"/>
  <c r="D3993" i="24"/>
  <c r="D3994" i="24"/>
  <c r="D3995" i="24"/>
  <c r="D3996" i="24"/>
  <c r="D3997" i="24"/>
  <c r="D3998" i="24"/>
  <c r="D3999" i="24"/>
  <c r="D4000" i="24"/>
  <c r="D4001" i="24"/>
  <c r="D4002" i="24"/>
  <c r="D4003" i="24"/>
  <c r="D4004" i="24"/>
  <c r="D4005" i="24"/>
  <c r="D4006" i="24"/>
  <c r="D4007" i="24"/>
  <c r="D4008" i="24"/>
  <c r="D4009" i="24"/>
  <c r="D4010" i="24"/>
  <c r="D4011" i="24"/>
  <c r="D4012" i="24"/>
  <c r="D4013" i="24"/>
  <c r="D4014" i="24"/>
  <c r="D4015" i="24"/>
  <c r="D4016" i="24"/>
  <c r="D4017" i="24"/>
  <c r="D4018" i="24"/>
  <c r="D4019" i="24"/>
  <c r="D4020" i="24"/>
  <c r="D4021" i="24"/>
  <c r="D4022" i="24"/>
  <c r="D4023" i="24"/>
  <c r="D4024" i="24"/>
  <c r="D4025" i="24"/>
  <c r="D4026" i="24"/>
  <c r="D4027" i="24"/>
  <c r="D4028" i="24"/>
  <c r="D4029" i="24"/>
  <c r="D4030" i="24"/>
  <c r="D4031" i="24"/>
  <c r="D4032" i="24"/>
  <c r="D4033" i="24"/>
  <c r="D4034" i="24"/>
  <c r="D4035" i="24"/>
  <c r="D4036" i="24"/>
  <c r="D4037" i="24"/>
  <c r="D4038" i="24"/>
  <c r="D4039" i="24"/>
  <c r="D4040" i="24"/>
  <c r="D4041" i="24"/>
  <c r="D4042" i="24"/>
  <c r="D4043" i="24"/>
  <c r="D4044" i="24"/>
  <c r="D4045" i="24"/>
  <c r="D4046" i="24"/>
  <c r="D4047" i="24"/>
  <c r="D4048" i="24"/>
  <c r="D4049" i="24"/>
  <c r="D4050" i="24"/>
  <c r="D4051" i="24"/>
  <c r="D4052" i="24"/>
  <c r="D4053" i="24"/>
  <c r="D4054" i="24"/>
  <c r="D4055" i="24"/>
  <c r="D4056" i="24"/>
  <c r="D4057" i="24"/>
  <c r="D4058" i="24"/>
  <c r="D4059" i="24"/>
  <c r="D4060" i="24"/>
  <c r="D4061" i="24"/>
  <c r="D4062" i="24"/>
  <c r="D4063" i="24"/>
  <c r="D4064" i="24"/>
  <c r="D4065" i="24"/>
  <c r="D4066" i="24"/>
  <c r="D4067" i="24"/>
  <c r="D4068" i="24"/>
  <c r="D4069" i="24"/>
  <c r="D4070" i="24"/>
  <c r="D4071" i="24"/>
  <c r="D4072" i="24"/>
  <c r="D4073" i="24"/>
  <c r="D4074" i="24"/>
  <c r="D4075" i="24"/>
  <c r="D4076" i="24"/>
  <c r="D4077" i="24"/>
  <c r="D4078" i="24"/>
  <c r="D4079" i="24"/>
  <c r="D4080" i="24"/>
  <c r="D4081" i="24"/>
  <c r="D4082" i="24"/>
  <c r="D4083" i="24"/>
  <c r="D4084" i="24"/>
  <c r="D4085" i="24"/>
  <c r="D4086" i="24"/>
  <c r="D4087" i="24"/>
  <c r="D4088" i="24"/>
  <c r="D4089" i="24"/>
  <c r="D4090" i="24"/>
  <c r="D4091" i="24"/>
  <c r="D4092" i="24"/>
  <c r="D4093" i="24"/>
  <c r="D4094" i="24"/>
  <c r="D4095" i="24"/>
  <c r="D4096" i="24"/>
  <c r="D4097" i="24"/>
  <c r="D4098" i="24"/>
  <c r="D4099" i="24"/>
  <c r="D4100" i="24"/>
  <c r="D4101" i="24"/>
  <c r="D4102" i="24"/>
  <c r="D4103" i="24"/>
  <c r="D4104" i="24"/>
  <c r="D4105" i="24"/>
  <c r="D4106" i="24"/>
  <c r="D4107" i="24"/>
  <c r="D4108" i="24"/>
  <c r="D4109" i="24"/>
  <c r="D4110" i="24"/>
  <c r="D4111" i="24"/>
  <c r="D4112" i="24"/>
  <c r="D4113" i="24"/>
  <c r="D4114" i="24"/>
  <c r="D4115" i="24"/>
  <c r="D4116" i="24"/>
  <c r="D4117" i="24"/>
  <c r="D4118" i="24"/>
  <c r="D4119" i="24"/>
  <c r="D4120" i="24"/>
  <c r="D4121" i="24"/>
  <c r="D4122" i="24"/>
  <c r="D4123" i="24"/>
  <c r="D4124" i="24"/>
  <c r="D4125" i="24"/>
  <c r="D4126" i="24"/>
  <c r="D4127" i="24"/>
  <c r="D4128" i="24"/>
  <c r="D4129" i="24"/>
  <c r="D4130" i="24"/>
  <c r="D4131" i="24"/>
  <c r="D4132" i="24"/>
  <c r="D4133" i="24"/>
  <c r="D4134" i="24"/>
  <c r="D4135" i="24"/>
  <c r="D4136" i="24"/>
  <c r="D4137" i="24"/>
  <c r="D4138" i="24"/>
  <c r="D4139" i="24"/>
  <c r="D4140" i="24"/>
  <c r="D4141" i="24"/>
  <c r="D4142" i="24"/>
  <c r="D4143" i="24"/>
  <c r="D4144" i="24"/>
  <c r="D4145" i="24"/>
  <c r="D4146" i="24"/>
  <c r="D4147" i="24"/>
  <c r="D4148" i="24"/>
  <c r="D4149" i="24"/>
  <c r="D4150" i="24"/>
  <c r="D4151" i="24"/>
  <c r="D4152" i="24"/>
  <c r="D4153" i="24"/>
  <c r="D4154" i="24"/>
  <c r="D4155" i="24"/>
  <c r="D4156" i="24"/>
  <c r="D4157" i="24"/>
  <c r="D4158" i="24"/>
  <c r="D4159" i="24"/>
  <c r="D4160" i="24"/>
  <c r="D4161" i="24"/>
  <c r="D4162" i="24"/>
  <c r="D4163" i="24"/>
  <c r="D4164" i="24"/>
  <c r="D4165" i="24"/>
  <c r="D4166" i="24"/>
  <c r="D4167" i="24"/>
  <c r="D4168" i="24"/>
  <c r="D4169" i="24"/>
  <c r="D4170" i="24"/>
  <c r="D4171" i="24"/>
  <c r="D4172" i="24"/>
  <c r="D4173" i="24"/>
  <c r="D4174" i="24"/>
  <c r="D4175" i="24"/>
  <c r="D4176" i="24"/>
  <c r="D4177" i="24"/>
  <c r="D4178" i="24"/>
  <c r="D4179" i="24"/>
  <c r="D4180" i="24"/>
  <c r="D4181" i="24"/>
  <c r="D4182" i="24"/>
  <c r="D4183" i="24"/>
  <c r="D4184" i="24"/>
  <c r="D4185" i="24"/>
  <c r="D4186" i="24"/>
  <c r="D4187" i="24"/>
  <c r="D4188" i="24"/>
  <c r="D4189" i="24"/>
  <c r="D4190" i="24"/>
  <c r="D4191" i="24"/>
  <c r="D4192" i="24"/>
  <c r="D4193" i="24"/>
  <c r="D4194" i="24"/>
  <c r="D4195" i="24"/>
  <c r="D4196" i="24"/>
  <c r="D4197" i="24"/>
  <c r="D4198" i="24"/>
  <c r="D4199" i="24"/>
  <c r="D4200" i="24"/>
  <c r="D4201" i="24"/>
  <c r="D4202" i="24"/>
  <c r="D4203" i="24"/>
  <c r="D4204" i="24"/>
  <c r="D4205" i="24"/>
  <c r="D4206" i="24"/>
  <c r="D4207" i="24"/>
  <c r="D4208" i="24"/>
  <c r="D4209" i="24"/>
  <c r="D4210" i="24"/>
  <c r="D4211" i="24"/>
  <c r="D4212" i="24"/>
  <c r="D4213" i="24"/>
  <c r="D4214" i="24"/>
  <c r="D4215" i="24"/>
  <c r="D4216" i="24"/>
  <c r="D4217" i="24"/>
  <c r="D4218" i="24"/>
  <c r="D4219" i="24"/>
  <c r="D4220" i="24"/>
  <c r="D4221" i="24"/>
  <c r="D4222" i="24"/>
  <c r="D4223" i="24"/>
  <c r="D4224" i="24"/>
  <c r="D4225" i="24"/>
  <c r="D4226" i="24"/>
  <c r="D4227" i="24"/>
  <c r="D4228" i="24"/>
  <c r="D4229" i="24"/>
  <c r="D4230" i="24"/>
  <c r="D4231" i="24"/>
  <c r="D4232" i="24"/>
  <c r="D4233" i="24"/>
  <c r="D4234" i="24"/>
  <c r="D4235" i="24"/>
  <c r="D4236" i="24"/>
  <c r="D4237" i="24"/>
  <c r="D4238" i="24"/>
  <c r="D4239" i="24"/>
  <c r="D4240" i="24"/>
  <c r="D4241" i="24"/>
  <c r="D4242" i="24"/>
  <c r="D4243" i="24"/>
  <c r="D4244" i="24"/>
  <c r="D4245" i="24"/>
  <c r="D4246" i="24"/>
  <c r="D4247" i="24"/>
  <c r="D4248" i="24"/>
  <c r="D4249" i="24"/>
  <c r="D4250" i="24"/>
  <c r="D4251" i="24"/>
  <c r="D4252" i="24"/>
  <c r="D4253" i="24"/>
  <c r="D4254" i="24"/>
  <c r="D4255" i="24"/>
  <c r="D4256" i="24"/>
  <c r="D4257" i="24"/>
  <c r="D4258" i="24"/>
  <c r="D4259" i="24"/>
  <c r="D4260" i="24"/>
  <c r="D4261" i="24"/>
  <c r="D4262" i="24"/>
  <c r="D4263" i="24"/>
  <c r="D4264" i="24"/>
  <c r="D4265" i="24"/>
  <c r="D4266" i="24"/>
  <c r="D4267" i="24"/>
  <c r="D4268" i="24"/>
  <c r="D4269" i="24"/>
  <c r="D4270" i="24"/>
  <c r="D4271" i="24"/>
  <c r="D4272" i="24"/>
  <c r="D4273" i="24"/>
  <c r="D4274" i="24"/>
  <c r="D4275" i="24"/>
  <c r="D4276" i="24"/>
  <c r="D4277" i="24"/>
  <c r="D4278" i="24"/>
  <c r="D4279" i="24"/>
  <c r="D4280" i="24"/>
  <c r="D4281" i="24"/>
  <c r="D4282" i="24"/>
  <c r="D4283" i="24"/>
  <c r="D4284" i="24"/>
  <c r="D4285" i="24"/>
  <c r="D4286" i="24"/>
  <c r="D4287" i="24"/>
  <c r="D4288" i="24"/>
  <c r="D4289" i="24"/>
  <c r="D4290" i="24"/>
  <c r="D4291" i="24"/>
  <c r="D4292" i="24"/>
  <c r="D4293" i="24"/>
  <c r="D4294" i="24"/>
  <c r="D4295" i="24"/>
  <c r="D4296" i="24"/>
  <c r="D4297" i="24"/>
  <c r="D4298" i="24"/>
  <c r="D4299" i="24"/>
  <c r="D4300" i="24"/>
  <c r="D4301" i="24"/>
  <c r="D4302" i="24"/>
  <c r="D4303" i="24"/>
  <c r="D4304" i="24"/>
  <c r="D4305" i="24"/>
  <c r="D4306" i="24"/>
  <c r="D4307" i="24"/>
  <c r="D4308" i="24"/>
  <c r="D4309" i="24"/>
  <c r="D4310" i="24"/>
  <c r="D4311" i="24"/>
  <c r="D4312" i="24"/>
  <c r="D4313" i="24"/>
  <c r="D4314" i="24"/>
  <c r="D4315" i="24"/>
  <c r="D4316" i="24"/>
  <c r="D4317" i="24"/>
  <c r="D4318" i="24"/>
  <c r="D4319" i="24"/>
  <c r="D4320" i="24"/>
  <c r="D4321" i="24"/>
  <c r="D4322" i="24"/>
  <c r="D4323" i="24"/>
  <c r="D4324" i="24"/>
  <c r="D4325" i="24"/>
  <c r="D4326" i="24"/>
  <c r="D4327" i="24"/>
  <c r="D4328" i="24"/>
  <c r="D4329" i="24"/>
  <c r="D4330" i="24"/>
  <c r="D4331" i="24"/>
  <c r="D4332" i="24"/>
  <c r="D4333" i="24"/>
  <c r="D4334" i="24"/>
  <c r="D4335" i="24"/>
  <c r="D4336" i="24"/>
  <c r="D4337" i="24"/>
  <c r="D4338" i="24"/>
  <c r="D4339" i="24"/>
  <c r="D4340" i="24"/>
  <c r="D4341" i="24"/>
  <c r="D4342" i="24"/>
  <c r="D4343" i="24"/>
  <c r="D4344" i="24"/>
  <c r="D4345" i="24"/>
  <c r="D4346" i="24"/>
  <c r="D4347" i="24"/>
  <c r="D4348" i="24"/>
  <c r="D4349" i="24"/>
  <c r="D4350" i="24"/>
  <c r="D4351" i="24"/>
  <c r="D4352" i="24"/>
  <c r="D4353" i="24"/>
  <c r="D4354" i="24"/>
  <c r="D4355" i="24"/>
  <c r="D4356" i="24"/>
  <c r="D4357" i="24"/>
  <c r="D4358" i="24"/>
  <c r="D4359" i="24"/>
  <c r="D4360" i="24"/>
  <c r="D4361" i="24"/>
  <c r="D4362" i="24"/>
  <c r="D4363" i="24"/>
  <c r="D4364" i="24"/>
  <c r="D4365" i="24"/>
  <c r="D4366" i="24"/>
  <c r="D4367" i="24"/>
  <c r="D4368" i="24"/>
  <c r="D4369" i="24"/>
  <c r="D4370" i="24"/>
  <c r="D4371" i="24"/>
  <c r="D4372" i="24"/>
  <c r="D4373" i="24"/>
  <c r="D4374" i="24"/>
  <c r="D4375" i="24"/>
  <c r="D4376" i="24"/>
  <c r="D4377" i="24"/>
  <c r="D4378" i="24"/>
  <c r="D4379" i="24"/>
  <c r="D4380" i="24"/>
  <c r="D4381" i="24"/>
  <c r="D4382" i="24"/>
  <c r="D4383" i="24"/>
  <c r="D4384" i="24"/>
  <c r="D4385" i="24"/>
  <c r="D4386" i="24"/>
  <c r="D4387" i="24"/>
  <c r="D4388" i="24"/>
  <c r="D4389" i="24"/>
  <c r="D4390" i="24"/>
  <c r="D4391" i="24"/>
  <c r="D4392" i="24"/>
  <c r="D4393" i="24"/>
  <c r="D4394" i="24"/>
  <c r="D4395" i="24"/>
  <c r="D4396" i="24"/>
  <c r="D4397" i="24"/>
  <c r="D4398" i="24"/>
  <c r="D4399" i="24"/>
  <c r="D4400" i="24"/>
  <c r="D4401" i="24"/>
  <c r="D4402" i="24"/>
  <c r="D4403" i="24"/>
  <c r="D4404" i="24"/>
  <c r="D4405" i="24"/>
  <c r="D4406" i="24"/>
  <c r="D4407" i="24"/>
  <c r="D4408" i="24"/>
  <c r="D4409" i="24"/>
  <c r="D4410" i="24"/>
  <c r="D4411" i="24"/>
  <c r="D4412" i="24"/>
  <c r="D4413" i="24"/>
  <c r="D4414" i="24"/>
  <c r="D4415" i="24"/>
  <c r="D4416" i="24"/>
  <c r="D4417" i="24"/>
  <c r="D4418" i="24"/>
  <c r="D4419" i="24"/>
  <c r="D4420" i="24"/>
  <c r="D4421" i="24"/>
  <c r="D4422" i="24"/>
  <c r="D4423" i="24"/>
  <c r="D4424" i="24"/>
  <c r="D4425" i="24"/>
  <c r="D4426" i="24"/>
  <c r="D4427" i="24"/>
  <c r="D4428" i="24"/>
  <c r="D4429" i="24"/>
  <c r="D4430" i="24"/>
  <c r="D4431" i="24"/>
  <c r="D4432" i="24"/>
  <c r="D4433" i="24"/>
  <c r="D4434" i="24"/>
  <c r="D4435" i="24"/>
  <c r="D4436" i="24"/>
  <c r="D4437" i="24"/>
  <c r="D4438" i="24"/>
  <c r="D4439" i="24"/>
  <c r="D4440" i="24"/>
  <c r="D4441" i="24"/>
  <c r="D4442" i="24"/>
  <c r="D4443" i="24"/>
  <c r="D4444" i="24"/>
  <c r="D4445" i="24"/>
  <c r="D4446" i="24"/>
  <c r="D4447" i="24"/>
  <c r="D4448" i="24"/>
  <c r="D4449" i="24"/>
  <c r="D4450" i="24"/>
  <c r="D4451" i="24"/>
  <c r="D4452" i="24"/>
  <c r="D4453" i="24"/>
  <c r="D4454" i="24"/>
  <c r="D4455" i="24"/>
  <c r="D4456" i="24"/>
  <c r="D4457" i="24"/>
  <c r="D4458" i="24"/>
  <c r="D4459" i="24"/>
  <c r="D4460" i="24"/>
  <c r="D4461" i="24"/>
  <c r="D4462" i="24"/>
  <c r="D4463" i="24"/>
  <c r="D4464" i="24"/>
  <c r="D4465" i="24"/>
  <c r="D4466" i="24"/>
  <c r="D4467" i="24"/>
  <c r="D4468" i="24"/>
  <c r="D4469" i="24"/>
  <c r="D4470" i="24"/>
  <c r="D4471" i="24"/>
  <c r="D4472" i="24"/>
  <c r="D4473" i="24"/>
  <c r="D4474" i="24"/>
  <c r="D4475" i="24"/>
  <c r="D4476" i="24"/>
  <c r="D4477" i="24"/>
  <c r="D4478" i="24"/>
  <c r="D4479" i="24"/>
  <c r="D4480" i="24"/>
  <c r="D4481" i="24"/>
  <c r="D4482" i="24"/>
  <c r="D4483" i="24"/>
  <c r="D4484" i="24"/>
  <c r="D4485" i="24"/>
  <c r="D4486" i="24"/>
  <c r="D4487" i="24"/>
  <c r="D4488" i="24"/>
  <c r="D4489" i="24"/>
  <c r="D4490" i="24"/>
  <c r="D4491" i="24"/>
  <c r="D4492" i="24"/>
  <c r="D4493" i="24"/>
  <c r="D4494" i="24"/>
  <c r="D4495" i="24"/>
  <c r="D4496" i="24"/>
  <c r="D4497" i="24"/>
  <c r="D4498" i="24"/>
  <c r="D4499" i="24"/>
  <c r="D4500" i="24"/>
  <c r="D4501" i="24"/>
  <c r="D4502" i="24"/>
  <c r="D4503" i="24"/>
  <c r="D4504" i="24"/>
  <c r="D4505" i="24"/>
  <c r="D4506" i="24"/>
  <c r="D4507" i="24"/>
  <c r="D4508" i="24"/>
  <c r="D4509" i="24"/>
  <c r="D4510" i="24"/>
  <c r="D4511" i="24"/>
  <c r="D4512" i="24"/>
  <c r="D4513" i="24"/>
  <c r="D4514" i="24"/>
  <c r="D4515" i="24"/>
  <c r="D4516" i="24"/>
  <c r="D4517" i="24"/>
  <c r="D4518" i="24"/>
  <c r="D4519" i="24"/>
  <c r="D4520" i="24"/>
  <c r="D4521" i="24"/>
  <c r="D4522" i="24"/>
  <c r="D4523" i="24"/>
  <c r="D4524" i="24"/>
  <c r="D4525" i="24"/>
  <c r="D4526" i="24"/>
  <c r="D4527" i="24"/>
  <c r="D4528" i="24"/>
  <c r="D4529" i="24"/>
  <c r="D4530" i="24"/>
  <c r="D4531" i="24"/>
  <c r="D4532" i="24"/>
  <c r="D4533" i="24"/>
  <c r="D4534" i="24"/>
  <c r="D4535" i="24"/>
  <c r="D4536" i="24"/>
  <c r="D4537" i="24"/>
  <c r="D4538" i="24"/>
  <c r="D4539" i="24"/>
  <c r="D4540" i="24"/>
  <c r="D4541" i="24"/>
  <c r="D4542" i="24"/>
  <c r="D4543" i="24"/>
  <c r="D4544" i="24"/>
  <c r="D4545" i="24"/>
  <c r="D4546" i="24"/>
  <c r="D4547" i="24"/>
  <c r="D4548" i="24"/>
  <c r="D4549" i="24"/>
  <c r="D4550" i="24"/>
  <c r="D4551" i="24"/>
  <c r="D4552" i="24"/>
  <c r="D4553" i="24"/>
  <c r="D4554" i="24"/>
  <c r="D4555" i="24"/>
  <c r="D4556" i="24"/>
  <c r="D4557" i="24"/>
  <c r="D4558" i="24"/>
  <c r="D4559" i="24"/>
  <c r="D4560" i="24"/>
  <c r="D4561" i="24"/>
  <c r="D4562" i="24"/>
  <c r="D4563" i="24"/>
  <c r="D4564" i="24"/>
  <c r="D4565" i="24"/>
  <c r="D4566" i="24"/>
  <c r="D4567" i="24"/>
  <c r="D4568" i="24"/>
  <c r="D4569" i="24"/>
  <c r="D4570" i="24"/>
  <c r="D4571" i="24"/>
  <c r="D4572" i="24"/>
  <c r="D4573" i="24"/>
  <c r="D4574" i="24"/>
  <c r="D4575" i="24"/>
  <c r="D4576" i="24"/>
  <c r="D4577" i="24"/>
  <c r="D4578" i="24"/>
  <c r="D4579" i="24"/>
  <c r="D4580" i="24"/>
  <c r="D4581" i="24"/>
  <c r="D4582" i="24"/>
  <c r="D4583" i="24"/>
  <c r="D4584" i="24"/>
  <c r="D4585" i="24"/>
  <c r="D4586" i="24"/>
  <c r="D4587" i="24"/>
  <c r="D4588" i="24"/>
  <c r="D4589" i="24"/>
  <c r="D4590" i="24"/>
  <c r="D4591" i="24"/>
  <c r="D4592" i="24"/>
  <c r="D4593" i="24"/>
  <c r="D4594" i="24"/>
  <c r="D4595" i="24"/>
  <c r="D4596" i="24"/>
  <c r="D4597" i="24"/>
  <c r="D4598" i="24"/>
  <c r="D4599" i="24"/>
  <c r="D4600" i="24"/>
  <c r="D4601" i="24"/>
  <c r="D4602" i="24"/>
  <c r="D4603" i="24"/>
  <c r="D4604" i="24"/>
  <c r="D4605" i="24"/>
  <c r="D4606" i="24"/>
  <c r="D4607" i="24"/>
  <c r="D4608" i="24"/>
  <c r="D4609" i="24"/>
  <c r="D4610" i="24"/>
  <c r="D4611" i="24"/>
  <c r="D4612" i="24"/>
  <c r="D4613" i="24"/>
  <c r="D4614" i="24"/>
  <c r="D4615" i="24"/>
  <c r="D4616" i="24"/>
  <c r="D4617" i="24"/>
  <c r="D4618" i="24"/>
  <c r="D4619" i="24"/>
  <c r="D4620" i="24"/>
  <c r="D4621" i="24"/>
  <c r="D4622" i="24"/>
  <c r="D4623" i="24"/>
  <c r="D4624" i="24"/>
  <c r="D4625" i="24"/>
  <c r="D4626" i="24"/>
  <c r="D4627" i="24"/>
  <c r="D4628" i="24"/>
  <c r="D4629" i="24"/>
  <c r="D4630" i="24"/>
  <c r="D4631" i="24"/>
  <c r="D4632" i="24"/>
  <c r="D4633" i="24"/>
  <c r="D4634" i="24"/>
  <c r="D4635" i="24"/>
  <c r="D4636" i="24"/>
  <c r="D4637" i="24"/>
  <c r="D4638" i="24"/>
  <c r="D4639" i="24"/>
  <c r="D4640" i="24"/>
  <c r="D4641" i="24"/>
  <c r="D4642" i="24"/>
  <c r="D4643" i="24"/>
  <c r="D4644" i="24"/>
  <c r="D4645" i="24"/>
  <c r="D4646" i="24"/>
  <c r="D4647" i="24"/>
  <c r="D4648" i="24"/>
  <c r="D4649" i="24"/>
  <c r="D4650" i="24"/>
  <c r="D4651" i="24"/>
  <c r="D4652" i="24"/>
  <c r="D4653" i="24"/>
  <c r="D4654" i="24"/>
  <c r="D4655" i="24"/>
  <c r="D4656" i="24"/>
  <c r="D4657" i="24"/>
  <c r="D4658" i="24"/>
  <c r="D4659" i="24"/>
  <c r="D4660" i="24"/>
  <c r="D4661" i="24"/>
  <c r="D4662" i="24"/>
  <c r="D4663" i="24"/>
  <c r="D4664" i="24"/>
  <c r="D4665" i="24"/>
  <c r="D4666" i="24"/>
  <c r="D4667" i="24"/>
  <c r="D4668" i="24"/>
  <c r="D4669" i="24"/>
  <c r="D4670" i="24"/>
  <c r="D4671" i="24"/>
  <c r="D4672" i="24"/>
  <c r="D4673" i="24"/>
  <c r="D4674" i="24"/>
  <c r="D4675" i="24"/>
  <c r="D4676" i="24"/>
  <c r="D4677" i="24"/>
  <c r="D4678" i="24"/>
  <c r="D4679" i="24"/>
  <c r="D4680" i="24"/>
  <c r="D4681" i="24"/>
  <c r="D4682" i="24"/>
  <c r="D4683" i="24"/>
  <c r="D4684" i="24"/>
  <c r="D4685" i="24"/>
  <c r="D4686" i="24"/>
  <c r="D4687" i="24"/>
  <c r="D4688" i="24"/>
  <c r="D4689" i="24"/>
  <c r="D4690" i="24"/>
  <c r="D4691" i="24"/>
  <c r="D4692" i="24"/>
  <c r="D4693" i="24"/>
  <c r="D4694" i="24"/>
  <c r="D4695" i="24"/>
  <c r="D4696" i="24"/>
  <c r="D4697" i="24"/>
  <c r="D4698" i="24"/>
  <c r="D4699" i="24"/>
  <c r="D4700" i="24"/>
  <c r="D4701" i="24"/>
  <c r="D4702" i="24"/>
  <c r="D4703" i="24"/>
  <c r="D4704" i="24"/>
  <c r="D4705" i="24"/>
  <c r="D4706" i="24"/>
  <c r="D4707" i="24"/>
  <c r="D4708" i="24"/>
  <c r="D4709" i="24"/>
  <c r="D4710" i="24"/>
  <c r="D4711" i="24"/>
  <c r="D4712" i="24"/>
  <c r="D4713" i="24"/>
  <c r="D4714" i="24"/>
  <c r="D4715" i="24"/>
  <c r="D4716" i="24"/>
  <c r="D4717" i="24"/>
  <c r="D4718" i="24"/>
  <c r="D4719" i="24"/>
  <c r="D4720" i="24"/>
  <c r="D4721" i="24"/>
  <c r="D4722" i="24"/>
  <c r="D4723" i="24"/>
  <c r="D4724" i="24"/>
  <c r="D4725" i="24"/>
  <c r="D4726" i="24"/>
  <c r="D4727" i="24"/>
  <c r="D4728" i="24"/>
  <c r="D4729" i="24"/>
  <c r="D4730" i="24"/>
  <c r="D4731" i="24"/>
  <c r="D4732" i="24"/>
  <c r="D4733" i="24"/>
  <c r="D4734" i="24"/>
  <c r="D4735" i="24"/>
  <c r="D4736" i="24"/>
  <c r="D4737" i="24"/>
  <c r="D4738" i="24"/>
  <c r="D4739" i="24"/>
  <c r="D4740" i="24"/>
  <c r="D4741" i="24"/>
  <c r="D4742" i="24"/>
  <c r="D4743" i="24"/>
  <c r="D4744" i="24"/>
  <c r="D4745" i="24"/>
  <c r="D4746" i="24"/>
  <c r="D4747" i="24"/>
  <c r="D4748" i="24"/>
  <c r="D4749" i="24"/>
  <c r="D4750" i="24"/>
  <c r="D4751" i="24"/>
  <c r="D4752" i="24"/>
  <c r="D4753" i="24"/>
  <c r="D4754" i="24"/>
  <c r="D4755" i="24"/>
  <c r="D4756" i="24"/>
  <c r="D4757" i="24"/>
  <c r="D4758" i="24"/>
  <c r="D4759" i="24"/>
  <c r="D4760" i="24"/>
  <c r="D4761" i="24"/>
  <c r="D4762" i="24"/>
  <c r="D4763" i="24"/>
  <c r="D4764" i="24"/>
  <c r="D4765" i="24"/>
  <c r="D4766" i="24"/>
  <c r="D4767" i="24"/>
  <c r="D4768" i="24"/>
  <c r="D4769" i="24"/>
  <c r="D4770" i="24"/>
  <c r="D4771" i="24"/>
  <c r="D4772" i="24"/>
  <c r="D4773" i="24"/>
  <c r="D4774" i="24"/>
  <c r="D4775" i="24"/>
  <c r="D4776" i="24"/>
  <c r="D4777" i="24"/>
  <c r="D4778" i="24"/>
  <c r="D4779" i="24"/>
  <c r="D4780" i="24"/>
  <c r="D4781" i="24"/>
  <c r="D4782" i="24"/>
  <c r="D4783" i="24"/>
  <c r="D4784" i="24"/>
  <c r="D4785" i="24"/>
  <c r="D4786" i="24"/>
  <c r="D4787" i="24"/>
  <c r="D4788" i="24"/>
  <c r="D4789" i="24"/>
  <c r="D4790" i="24"/>
  <c r="D4791" i="24"/>
  <c r="D4792" i="24"/>
  <c r="D4793" i="24"/>
  <c r="D4794" i="24"/>
  <c r="D4795" i="24"/>
  <c r="D4796" i="24"/>
  <c r="D4797" i="24"/>
  <c r="D4798" i="24"/>
  <c r="D4799" i="24"/>
  <c r="D4800" i="24"/>
  <c r="D4801" i="24"/>
  <c r="D4802" i="24"/>
  <c r="D4803" i="24"/>
  <c r="D4804" i="24"/>
  <c r="D4805" i="24"/>
  <c r="D4806" i="24"/>
  <c r="D4807" i="24"/>
  <c r="D4808" i="24"/>
  <c r="D4809" i="24"/>
  <c r="D4810" i="24"/>
  <c r="D4811" i="24"/>
  <c r="D4812" i="24"/>
  <c r="D4813" i="24"/>
  <c r="D4814" i="24"/>
  <c r="D4815" i="24"/>
  <c r="D4816" i="24"/>
  <c r="D4817" i="24"/>
  <c r="D4818" i="24"/>
  <c r="D4819" i="24"/>
  <c r="D4820" i="24"/>
  <c r="D4821" i="24"/>
  <c r="D4822" i="24"/>
  <c r="D4823" i="24"/>
  <c r="D4824" i="24"/>
  <c r="D4825" i="24"/>
  <c r="D4826" i="24"/>
  <c r="D4827" i="24"/>
  <c r="D4828" i="24"/>
  <c r="D4829" i="24"/>
  <c r="D4830" i="24"/>
  <c r="D4831" i="24"/>
  <c r="D4832" i="24"/>
  <c r="D4833" i="24"/>
  <c r="D4834" i="24"/>
  <c r="D4835" i="24"/>
  <c r="D4836" i="24"/>
  <c r="D4837" i="24"/>
  <c r="D4838" i="24"/>
  <c r="D4839" i="24"/>
  <c r="D4840" i="24"/>
  <c r="D4841" i="24"/>
  <c r="D4842" i="24"/>
  <c r="D4843" i="24"/>
  <c r="D4844" i="24"/>
  <c r="D4845" i="24"/>
  <c r="D4846" i="24"/>
  <c r="D4847" i="24"/>
  <c r="D4848" i="24"/>
  <c r="D4849" i="24"/>
  <c r="D4850" i="24"/>
  <c r="D4851" i="24"/>
  <c r="D4852" i="24"/>
  <c r="D4853" i="24"/>
  <c r="D4854" i="24"/>
  <c r="D4855" i="24"/>
  <c r="D4856" i="24"/>
  <c r="D4857" i="24"/>
  <c r="D4858" i="24"/>
  <c r="D4859" i="24"/>
  <c r="D4860" i="24"/>
  <c r="D4861" i="24"/>
  <c r="D4862" i="24"/>
  <c r="D4863" i="24"/>
  <c r="D4864" i="24"/>
  <c r="D4865" i="24"/>
  <c r="D4866" i="24"/>
  <c r="D4867" i="24"/>
  <c r="D4868" i="24"/>
  <c r="D4869" i="24"/>
  <c r="D4870" i="24"/>
  <c r="D4871" i="24"/>
  <c r="D4872" i="24"/>
  <c r="D4873" i="24"/>
  <c r="D4874" i="24"/>
  <c r="D4875" i="24"/>
  <c r="D4876" i="24"/>
  <c r="D4877" i="24"/>
  <c r="D4878" i="24"/>
  <c r="D4879" i="24"/>
  <c r="D4880" i="24"/>
  <c r="D4881" i="24"/>
  <c r="D4882" i="24"/>
  <c r="D4883" i="24"/>
  <c r="D4884" i="24"/>
  <c r="D4885" i="24"/>
  <c r="D4886" i="24"/>
  <c r="D4887" i="24"/>
  <c r="D4888" i="24"/>
  <c r="D4889" i="24"/>
  <c r="D4890" i="24"/>
  <c r="D4891" i="24"/>
  <c r="D4892" i="24"/>
  <c r="D4893" i="24"/>
  <c r="D4894" i="24"/>
  <c r="D4895" i="24"/>
  <c r="D4896" i="24"/>
  <c r="D4897" i="24"/>
  <c r="D4898" i="24"/>
  <c r="D4899" i="24"/>
  <c r="D4900" i="24"/>
  <c r="D4901" i="24"/>
  <c r="D4902" i="24"/>
  <c r="D4903" i="24"/>
  <c r="D4904" i="24"/>
  <c r="D4905" i="24"/>
  <c r="D4906" i="24"/>
  <c r="D4907" i="24"/>
  <c r="D4908" i="24"/>
  <c r="D4909" i="24"/>
  <c r="D4910" i="24"/>
  <c r="D4911" i="24"/>
  <c r="D4912" i="24"/>
  <c r="D4913" i="24"/>
  <c r="D4914" i="24"/>
  <c r="D4915" i="24"/>
  <c r="D4916" i="24"/>
  <c r="D4917" i="24"/>
  <c r="D4918" i="24"/>
  <c r="D4919" i="24"/>
  <c r="D4920" i="24"/>
  <c r="D4921" i="24"/>
  <c r="D4922" i="24"/>
  <c r="D4923" i="24"/>
  <c r="D4924" i="24"/>
  <c r="D4925" i="24"/>
  <c r="D4926" i="24"/>
  <c r="D4927" i="24"/>
  <c r="D4928" i="24"/>
  <c r="D4929" i="24"/>
  <c r="D4930" i="24"/>
  <c r="D4931" i="24"/>
  <c r="D4932" i="24"/>
  <c r="D4933" i="24"/>
  <c r="D4934" i="24"/>
  <c r="D4935" i="24"/>
  <c r="D4936" i="24"/>
  <c r="D4937" i="24"/>
  <c r="D4938" i="24"/>
  <c r="D4939" i="24"/>
  <c r="D4940" i="24"/>
  <c r="D4941" i="24"/>
  <c r="D4942" i="24"/>
  <c r="D4943" i="24"/>
  <c r="D4944" i="24"/>
  <c r="D4945" i="24"/>
  <c r="D4946" i="24"/>
  <c r="D4947" i="24"/>
  <c r="D4948" i="24"/>
  <c r="D4949" i="24"/>
  <c r="D4950" i="24"/>
  <c r="D4951" i="24"/>
  <c r="D4952" i="24"/>
  <c r="D4953" i="24"/>
  <c r="D4954" i="24"/>
  <c r="D4955" i="24"/>
  <c r="D4956" i="24"/>
  <c r="D4957" i="24"/>
  <c r="D4958" i="24"/>
  <c r="D4959" i="24"/>
  <c r="D4960" i="24"/>
  <c r="D4961" i="24"/>
  <c r="D4962" i="24"/>
  <c r="D4963" i="24"/>
  <c r="D4964" i="24"/>
  <c r="D4965" i="24"/>
  <c r="D4966" i="24"/>
  <c r="D4967" i="24"/>
  <c r="D4968" i="24"/>
  <c r="D4969" i="24"/>
  <c r="D4970" i="24"/>
  <c r="D4971" i="24"/>
  <c r="D4972" i="24"/>
  <c r="D4973" i="24"/>
  <c r="D4974" i="24"/>
  <c r="D4975" i="24"/>
  <c r="D4976" i="24"/>
  <c r="D4977" i="24"/>
  <c r="D4978" i="24"/>
  <c r="D4979" i="24"/>
  <c r="D4980" i="24"/>
  <c r="D4981" i="24"/>
  <c r="D4982" i="24"/>
  <c r="D4983" i="24"/>
  <c r="D4984" i="24"/>
  <c r="D4985" i="24"/>
  <c r="D4986" i="24"/>
  <c r="D4987" i="24"/>
  <c r="D4988" i="24"/>
  <c r="D4989" i="24"/>
  <c r="D4990" i="24"/>
  <c r="D4991" i="24"/>
  <c r="D4992" i="24"/>
  <c r="D4993" i="24"/>
  <c r="D4994" i="24"/>
  <c r="D4995" i="24"/>
  <c r="D4996" i="24"/>
  <c r="D4997" i="24"/>
  <c r="D4998" i="24"/>
  <c r="D4999" i="24"/>
  <c r="D5000" i="24"/>
  <c r="D5001" i="24"/>
  <c r="D5002" i="24"/>
  <c r="D5003" i="24"/>
  <c r="D5004" i="24"/>
  <c r="D5005" i="24"/>
  <c r="D5006" i="24"/>
  <c r="D5007" i="24"/>
  <c r="D5008" i="24"/>
  <c r="D5009" i="24"/>
  <c r="D5010" i="24"/>
  <c r="D5011" i="24"/>
  <c r="D5012" i="24"/>
  <c r="D5013" i="24"/>
  <c r="D5014" i="24"/>
  <c r="D5015" i="24"/>
  <c r="D5016" i="24"/>
  <c r="D5017" i="24"/>
  <c r="D5018" i="24"/>
  <c r="D5019" i="24"/>
  <c r="D5020" i="24"/>
  <c r="D5021" i="24"/>
  <c r="D5022" i="24"/>
  <c r="D5023" i="24"/>
  <c r="D5024" i="24"/>
  <c r="D5025" i="24"/>
  <c r="D5026" i="24"/>
  <c r="D5027" i="24"/>
  <c r="D5028" i="24"/>
  <c r="D5029" i="24"/>
  <c r="D5030" i="24"/>
  <c r="D5031" i="24"/>
  <c r="D5032" i="24"/>
  <c r="D5033" i="24"/>
  <c r="D5034" i="24"/>
  <c r="D5035" i="24"/>
  <c r="D5036" i="24"/>
  <c r="D5037" i="24"/>
  <c r="D5038" i="24"/>
  <c r="D5039" i="24"/>
  <c r="D5040" i="24"/>
  <c r="D5041" i="24"/>
  <c r="D5042" i="24"/>
  <c r="D5043" i="24"/>
  <c r="D5044" i="24"/>
  <c r="D5045" i="24"/>
  <c r="D5046" i="24"/>
  <c r="D5047" i="24"/>
  <c r="D5048" i="24"/>
  <c r="D5049" i="24"/>
  <c r="D5050" i="24"/>
  <c r="D5051" i="24"/>
  <c r="D5052" i="24"/>
  <c r="D5053" i="24"/>
  <c r="D5054" i="24"/>
  <c r="D5055" i="24"/>
  <c r="D5056" i="24"/>
  <c r="D5057" i="24"/>
  <c r="D5058" i="24"/>
  <c r="D5059" i="24"/>
  <c r="D5060" i="24"/>
  <c r="D5061" i="24"/>
  <c r="D5062" i="24"/>
  <c r="D5063" i="24"/>
  <c r="D5064" i="24"/>
  <c r="D5065" i="24"/>
  <c r="D5066" i="24"/>
  <c r="D5067" i="24"/>
  <c r="D5068" i="24"/>
  <c r="D5069" i="24"/>
  <c r="D5070" i="24"/>
  <c r="D5071" i="24"/>
  <c r="D5072" i="24"/>
  <c r="D5073" i="24"/>
  <c r="D5074" i="24"/>
  <c r="D5075" i="24"/>
  <c r="D5076" i="24"/>
  <c r="D5077" i="24"/>
  <c r="D5078" i="24"/>
  <c r="D5079" i="24"/>
  <c r="D5080" i="24"/>
  <c r="D5081" i="24"/>
  <c r="D5082" i="24"/>
  <c r="D5083" i="24"/>
  <c r="D5084" i="24"/>
  <c r="D5085" i="24"/>
  <c r="D5086" i="24"/>
  <c r="D5087" i="24"/>
  <c r="D5088" i="24"/>
  <c r="D5089" i="24"/>
  <c r="D5090" i="24"/>
  <c r="D5091" i="24"/>
  <c r="D5092" i="24"/>
  <c r="D5093" i="24"/>
  <c r="D5094" i="24"/>
  <c r="D5095" i="24"/>
  <c r="D5096" i="24"/>
  <c r="D5097" i="24"/>
  <c r="D5098" i="24"/>
  <c r="D5099" i="24"/>
  <c r="D5100" i="24"/>
  <c r="D5101" i="24"/>
  <c r="D5102" i="24"/>
  <c r="D5103" i="24"/>
  <c r="D5104" i="24"/>
  <c r="D5105" i="24"/>
  <c r="D5106" i="24"/>
  <c r="D5107" i="24"/>
  <c r="D5108" i="24"/>
  <c r="D5109" i="24"/>
  <c r="D5110" i="24"/>
  <c r="D5111" i="24"/>
  <c r="D5112" i="24"/>
  <c r="D5113" i="24"/>
  <c r="D5114" i="24"/>
  <c r="D5115" i="24"/>
  <c r="D5116" i="24"/>
  <c r="D5117" i="24"/>
  <c r="D5118" i="24"/>
  <c r="D5119" i="24"/>
  <c r="D5120" i="24"/>
  <c r="D5121" i="24"/>
  <c r="D5122" i="24"/>
  <c r="D5123" i="24"/>
  <c r="D5124" i="24"/>
  <c r="D5125" i="24"/>
  <c r="D5126" i="24"/>
  <c r="D5127" i="24"/>
  <c r="D5128" i="24"/>
  <c r="D5129" i="24"/>
  <c r="D5130" i="24"/>
  <c r="D5131" i="24"/>
  <c r="D5132" i="24"/>
  <c r="D5133" i="24"/>
  <c r="D5134" i="24"/>
  <c r="D5135" i="24"/>
  <c r="D5136" i="24"/>
  <c r="D5137" i="24"/>
  <c r="D5138" i="24"/>
  <c r="D5139" i="24"/>
  <c r="D5140" i="24"/>
  <c r="D5141" i="24"/>
  <c r="D5142" i="24"/>
  <c r="D5143" i="24"/>
  <c r="D5144" i="24"/>
  <c r="D5145" i="24"/>
  <c r="D5146" i="24"/>
  <c r="D5147" i="24"/>
  <c r="D5148" i="24"/>
  <c r="D5149" i="24"/>
  <c r="D5150" i="24"/>
  <c r="D5151" i="24"/>
  <c r="D5152" i="24"/>
  <c r="D5153" i="24"/>
  <c r="D5154" i="24"/>
  <c r="D5155" i="24"/>
  <c r="D5156" i="24"/>
  <c r="D5157" i="24"/>
  <c r="D5158" i="24"/>
  <c r="D5159" i="24"/>
  <c r="D5160" i="24"/>
  <c r="D5161" i="24"/>
  <c r="D5162" i="24"/>
  <c r="D5163" i="24"/>
  <c r="D5164" i="24"/>
  <c r="D5165" i="24"/>
  <c r="D5166" i="24"/>
  <c r="D5167" i="24"/>
  <c r="D5168" i="24"/>
  <c r="D5169" i="24"/>
  <c r="D5170" i="24"/>
  <c r="D5171" i="24"/>
  <c r="D5172" i="24"/>
  <c r="D5173" i="24"/>
  <c r="D5174" i="24"/>
  <c r="D5175" i="24"/>
  <c r="D5176" i="24"/>
  <c r="D5177" i="24"/>
  <c r="D5178" i="24"/>
  <c r="D5179" i="24"/>
  <c r="D5180" i="24"/>
  <c r="D5181" i="24"/>
  <c r="D5182" i="24"/>
  <c r="D5183" i="24"/>
  <c r="D5184" i="24"/>
  <c r="D5185" i="24"/>
  <c r="D5186" i="24"/>
  <c r="D5187" i="24"/>
  <c r="D5188" i="24"/>
  <c r="D5189" i="24"/>
  <c r="D5190" i="24"/>
  <c r="D5191" i="24"/>
  <c r="D5192" i="24"/>
  <c r="D5193" i="24"/>
  <c r="D5194" i="24"/>
  <c r="D5195" i="24"/>
  <c r="D5196" i="24"/>
  <c r="D5197" i="24"/>
  <c r="D5198" i="24"/>
  <c r="D5199" i="24"/>
  <c r="D5200" i="24"/>
  <c r="D5201" i="24"/>
  <c r="D5202" i="24"/>
  <c r="D5203" i="24"/>
  <c r="D5204" i="24"/>
  <c r="D5205" i="24"/>
  <c r="D5206" i="24"/>
  <c r="D5207" i="24"/>
  <c r="D5208" i="24"/>
  <c r="D5209" i="24"/>
  <c r="D5210" i="24"/>
  <c r="D5211" i="24"/>
  <c r="D5212" i="24"/>
  <c r="D5213" i="24"/>
  <c r="D5214" i="24"/>
  <c r="D5215" i="24"/>
  <c r="D5216" i="24"/>
  <c r="D5217" i="24"/>
  <c r="D5218" i="24"/>
  <c r="D5219" i="24"/>
  <c r="D5220" i="24"/>
  <c r="D5221" i="24"/>
  <c r="D5222" i="24"/>
  <c r="D5223" i="24"/>
  <c r="D5224" i="24"/>
  <c r="D5225" i="24"/>
  <c r="D5226" i="24"/>
  <c r="D5227" i="24"/>
  <c r="D5228" i="24"/>
  <c r="D5229" i="24"/>
  <c r="D5230" i="24"/>
  <c r="D5231" i="24"/>
  <c r="D5232" i="24"/>
  <c r="D5233" i="24"/>
  <c r="D5234" i="24"/>
  <c r="D5235" i="24"/>
  <c r="D5236" i="24"/>
  <c r="D5237" i="24"/>
  <c r="D5238" i="24"/>
  <c r="D5239" i="24"/>
  <c r="D5240" i="24"/>
  <c r="D5241" i="24"/>
  <c r="D5242" i="24"/>
  <c r="D5243" i="24"/>
  <c r="D5244" i="24"/>
  <c r="D5245" i="24"/>
  <c r="D5246" i="24"/>
  <c r="D5247" i="24"/>
  <c r="D5248" i="24"/>
  <c r="D5249" i="24"/>
  <c r="D5250" i="24"/>
  <c r="D5251" i="24"/>
  <c r="D5252" i="24"/>
  <c r="D5253" i="24"/>
  <c r="D5254" i="24"/>
  <c r="D5255" i="24"/>
  <c r="D5256" i="24"/>
  <c r="D5257" i="24"/>
  <c r="D5258" i="24"/>
  <c r="D5259" i="24"/>
  <c r="D5260" i="24"/>
  <c r="D5261" i="24"/>
  <c r="D5262" i="24"/>
  <c r="D5263" i="24"/>
  <c r="D5264" i="24"/>
  <c r="D5265" i="24"/>
  <c r="D5266" i="24"/>
  <c r="D5267" i="24"/>
  <c r="D5268" i="24"/>
  <c r="D5269" i="24"/>
  <c r="D5270" i="24"/>
  <c r="D5271" i="24"/>
  <c r="D5272" i="24"/>
  <c r="D5273" i="24"/>
  <c r="D5274" i="24"/>
  <c r="D5275" i="24"/>
  <c r="D5276" i="24"/>
  <c r="D5277" i="24"/>
  <c r="D5278" i="24"/>
  <c r="D5279" i="24"/>
  <c r="D5280" i="24"/>
  <c r="D5281" i="24"/>
  <c r="D5282" i="24"/>
  <c r="D5283" i="24"/>
  <c r="D5284" i="24"/>
  <c r="D5285" i="24"/>
  <c r="D5286" i="24"/>
  <c r="D5287" i="24"/>
  <c r="D5288" i="24"/>
  <c r="D5289" i="24"/>
  <c r="D5290" i="24"/>
  <c r="D5291" i="24"/>
  <c r="D5292" i="24"/>
  <c r="D5293" i="24"/>
  <c r="D5294" i="24"/>
  <c r="D5295" i="24"/>
  <c r="D5296" i="24"/>
  <c r="D5297" i="24"/>
  <c r="D5298" i="24"/>
  <c r="D5299" i="24"/>
  <c r="D5300" i="24"/>
  <c r="D5301" i="24"/>
  <c r="D5302" i="24"/>
  <c r="D5303" i="24"/>
  <c r="D5304" i="24"/>
  <c r="D5305" i="24"/>
  <c r="D5306" i="24"/>
  <c r="D5307" i="24"/>
  <c r="D5308" i="24"/>
  <c r="D5309" i="24"/>
  <c r="D5310" i="24"/>
  <c r="D5311" i="24"/>
  <c r="D5312" i="24"/>
  <c r="D5313" i="24"/>
  <c r="D5314" i="24"/>
  <c r="D5315" i="24"/>
  <c r="D5316" i="24"/>
  <c r="D5317" i="24"/>
  <c r="D5318" i="24"/>
  <c r="D5319" i="24"/>
  <c r="D5320" i="24"/>
  <c r="D5321" i="24"/>
  <c r="D5322" i="24"/>
  <c r="D5323" i="24"/>
  <c r="D5324" i="24"/>
  <c r="D5325" i="24"/>
  <c r="D5326" i="24"/>
  <c r="D5327" i="24"/>
  <c r="D5328" i="24"/>
  <c r="D5329" i="24"/>
  <c r="D5330" i="24"/>
  <c r="D5331" i="24"/>
  <c r="D5332" i="24"/>
  <c r="D5333" i="24"/>
  <c r="D5334" i="24"/>
  <c r="D5335" i="24"/>
  <c r="D5336" i="24"/>
  <c r="D5337" i="24"/>
  <c r="D5338" i="24"/>
  <c r="D5339" i="24"/>
  <c r="D5340" i="24"/>
  <c r="D5341" i="24"/>
  <c r="D5342" i="24"/>
  <c r="D5343" i="24"/>
  <c r="D5344" i="24"/>
  <c r="D5345" i="24"/>
  <c r="D5346" i="24"/>
  <c r="D5347" i="24"/>
  <c r="D5348" i="24"/>
  <c r="D5349" i="24"/>
  <c r="D5350" i="24"/>
  <c r="D5351" i="24"/>
  <c r="D5352" i="24"/>
  <c r="D5353" i="24"/>
  <c r="D5354" i="24"/>
  <c r="D5355" i="24"/>
  <c r="D5356" i="24"/>
  <c r="D5357" i="24"/>
  <c r="D5358" i="24"/>
  <c r="D5359" i="24"/>
  <c r="D5360" i="24"/>
  <c r="D5361" i="24"/>
  <c r="D5362" i="24"/>
  <c r="D5363" i="24"/>
  <c r="D5364" i="24"/>
  <c r="D5365" i="24"/>
  <c r="D5366" i="24"/>
  <c r="D5367" i="24"/>
  <c r="D5368" i="24"/>
  <c r="D5369" i="24"/>
  <c r="D5370" i="24"/>
  <c r="D5371" i="24"/>
  <c r="D5372" i="24"/>
  <c r="D5373" i="24"/>
  <c r="D5374" i="24"/>
  <c r="D5375" i="24"/>
  <c r="D5376" i="24"/>
  <c r="D5377" i="24"/>
  <c r="D5378" i="24"/>
  <c r="D5379" i="24"/>
  <c r="D5380" i="24"/>
  <c r="D5381" i="24"/>
  <c r="D5382" i="24"/>
  <c r="D5383" i="24"/>
  <c r="D5384" i="24"/>
  <c r="D5385" i="24"/>
  <c r="D5386" i="24"/>
  <c r="D5387" i="24"/>
  <c r="D5388" i="24"/>
  <c r="D5389" i="24"/>
  <c r="D5390" i="24"/>
  <c r="D5391" i="24"/>
  <c r="D5392" i="24"/>
  <c r="D5393" i="24"/>
  <c r="D5394" i="24"/>
  <c r="D5395" i="24"/>
  <c r="D5396" i="24"/>
  <c r="D5397" i="24"/>
  <c r="D5398" i="24"/>
  <c r="D5399" i="24"/>
  <c r="D5400" i="24"/>
  <c r="D5401" i="24"/>
  <c r="D5402" i="24"/>
  <c r="D5403" i="24"/>
  <c r="D5404" i="24"/>
  <c r="D5405" i="24"/>
  <c r="D5406" i="24"/>
  <c r="D5407" i="24"/>
  <c r="D5408" i="24"/>
  <c r="CA374" i="28"/>
  <c r="CA375" i="28"/>
  <c r="CA376" i="28"/>
  <c r="CB376" i="28"/>
  <c r="CA377" i="28"/>
  <c r="CA378" i="28"/>
  <c r="CA379" i="28"/>
  <c r="CA380" i="28"/>
  <c r="CA381" i="28"/>
  <c r="CB381" i="28"/>
  <c r="CA382" i="28"/>
  <c r="CA383" i="28"/>
  <c r="CA384" i="28"/>
  <c r="CB384" i="28"/>
  <c r="CA385" i="28"/>
  <c r="CA386" i="28"/>
  <c r="CA387" i="28"/>
  <c r="CA388" i="28"/>
  <c r="CB388" i="28"/>
  <c r="CA389" i="28"/>
  <c r="CA390" i="28"/>
  <c r="CB390" i="28"/>
  <c r="CA391" i="28"/>
  <c r="CA392" i="28"/>
  <c r="CA393" i="28"/>
  <c r="CA394" i="28"/>
  <c r="CA395" i="28"/>
  <c r="CA396" i="28"/>
  <c r="CA397" i="28"/>
  <c r="CA398" i="28"/>
  <c r="CA399" i="28"/>
  <c r="CA400" i="28"/>
  <c r="CB400" i="28"/>
  <c r="CA401" i="28"/>
  <c r="CA402" i="28"/>
  <c r="CA403" i="28"/>
  <c r="CA404" i="28"/>
  <c r="CA405" i="28"/>
  <c r="CA406" i="28"/>
  <c r="CA407" i="28"/>
  <c r="CA408" i="28"/>
  <c r="CA409" i="28"/>
  <c r="CA410" i="28"/>
  <c r="CA411" i="28"/>
  <c r="CA412" i="28"/>
  <c r="CB412" i="28"/>
  <c r="CA413" i="28"/>
  <c r="CA414" i="28"/>
  <c r="CB414" i="28"/>
  <c r="CA415" i="28"/>
  <c r="CA416" i="28"/>
  <c r="CA417" i="28"/>
  <c r="CA418" i="28"/>
  <c r="CA419" i="28"/>
  <c r="CA420" i="28"/>
  <c r="CA421" i="28"/>
  <c r="CA422" i="28"/>
  <c r="CA423" i="28"/>
  <c r="CA424" i="28"/>
  <c r="CB424" i="28"/>
  <c r="CA425" i="28"/>
  <c r="CA426" i="28"/>
  <c r="CB426" i="28"/>
  <c r="CA427" i="28"/>
  <c r="CA428" i="28"/>
  <c r="CA429" i="28"/>
  <c r="CA430" i="28"/>
  <c r="CA431" i="28"/>
  <c r="CA432" i="28"/>
  <c r="CB432" i="28"/>
  <c r="CA433" i="28"/>
  <c r="CA434" i="28"/>
  <c r="CA435" i="28"/>
  <c r="CA436" i="28"/>
  <c r="CA437" i="28"/>
  <c r="CA438" i="28"/>
  <c r="CB438" i="28"/>
  <c r="CA439" i="28"/>
  <c r="CA440" i="28"/>
  <c r="CA441" i="28"/>
  <c r="CA442" i="28"/>
  <c r="CA443" i="28"/>
  <c r="CA444" i="28"/>
  <c r="CB444" i="28"/>
  <c r="CA445" i="28"/>
  <c r="CA446" i="28"/>
  <c r="CA447" i="28"/>
  <c r="CB447" i="28"/>
  <c r="CA448" i="28"/>
  <c r="CA449" i="28"/>
  <c r="CA450" i="28"/>
  <c r="CB450" i="28"/>
  <c r="CA451" i="28"/>
  <c r="CA452" i="28"/>
  <c r="CA453" i="28"/>
  <c r="CA454" i="28"/>
  <c r="CA455" i="28"/>
  <c r="CA456" i="28"/>
  <c r="CA457" i="28"/>
  <c r="CA458" i="28"/>
  <c r="CA459" i="28"/>
  <c r="CB459" i="28"/>
  <c r="CA460" i="28"/>
  <c r="CB460" i="28"/>
  <c r="CA461" i="28"/>
  <c r="CA462" i="28"/>
  <c r="CA463" i="28"/>
  <c r="CA464" i="28"/>
  <c r="CA465" i="28"/>
  <c r="CA466" i="28"/>
  <c r="CA467" i="28"/>
  <c r="CA468" i="28"/>
  <c r="CB468" i="28"/>
  <c r="CA469" i="28"/>
  <c r="CA470" i="28"/>
  <c r="CA471" i="28"/>
  <c r="CA472" i="28"/>
  <c r="CA473" i="28"/>
  <c r="CA474" i="28"/>
  <c r="CA475" i="28"/>
  <c r="CB475" i="28"/>
  <c r="CA476" i="28"/>
  <c r="CA477" i="28"/>
  <c r="CA478" i="28"/>
  <c r="CA479" i="28"/>
  <c r="CB479" i="28"/>
  <c r="CA480" i="28"/>
  <c r="CA481" i="28"/>
  <c r="CA482" i="28"/>
  <c r="CA483" i="28"/>
  <c r="CA484" i="28"/>
  <c r="CA485" i="28"/>
  <c r="CA486" i="28"/>
  <c r="CA487" i="28"/>
  <c r="CB487" i="28"/>
  <c r="CA488" i="28"/>
  <c r="CA489" i="28"/>
  <c r="CB489" i="28"/>
  <c r="CA490" i="28"/>
  <c r="CA491" i="28"/>
  <c r="CA492" i="28"/>
  <c r="CA493" i="28"/>
  <c r="CA494" i="28"/>
  <c r="CA495" i="28"/>
  <c r="CA496" i="28"/>
  <c r="CA497" i="28"/>
  <c r="CA498" i="28"/>
  <c r="CA499" i="28"/>
  <c r="CB499" i="28"/>
  <c r="CA500" i="28"/>
  <c r="CA11" i="28"/>
  <c r="CA12" i="28"/>
  <c r="CA13" i="28"/>
  <c r="CB13" i="28"/>
  <c r="CA14" i="28"/>
  <c r="CA15" i="28"/>
  <c r="CA16" i="28"/>
  <c r="CA17" i="28"/>
  <c r="CA18" i="28"/>
  <c r="CA19" i="28"/>
  <c r="CA20" i="28"/>
  <c r="CA21" i="28"/>
  <c r="CA22" i="28"/>
  <c r="CA23" i="28"/>
  <c r="CA24" i="28"/>
  <c r="CB24" i="28"/>
  <c r="CA25" i="28"/>
  <c r="CA26" i="28"/>
  <c r="CA27" i="28"/>
  <c r="CB27" i="28"/>
  <c r="CA28" i="28"/>
  <c r="CA29" i="28"/>
  <c r="CA30" i="28"/>
  <c r="CA31" i="28"/>
  <c r="CB31" i="28"/>
  <c r="CA32" i="28"/>
  <c r="CA33" i="28"/>
  <c r="CA34" i="28"/>
  <c r="CA35" i="28"/>
  <c r="CA36" i="28"/>
  <c r="CA37" i="28"/>
  <c r="CA38" i="28"/>
  <c r="CA39" i="28"/>
  <c r="CB39" i="28"/>
  <c r="CA40" i="28"/>
  <c r="CA41" i="28"/>
  <c r="CA42" i="28"/>
  <c r="CA43" i="28"/>
  <c r="CA44" i="28"/>
  <c r="CA45" i="28"/>
  <c r="CA46" i="28"/>
  <c r="CA47" i="28"/>
  <c r="CB47" i="28"/>
  <c r="CA48" i="28"/>
  <c r="CB48" i="28"/>
  <c r="CA49" i="28"/>
  <c r="CA50" i="28"/>
  <c r="CA51" i="28"/>
  <c r="CA52" i="28"/>
  <c r="CA53" i="28"/>
  <c r="CA54" i="28"/>
  <c r="CA55" i="28"/>
  <c r="CA56" i="28"/>
  <c r="CA57" i="28"/>
  <c r="CA58" i="28"/>
  <c r="CA59" i="28"/>
  <c r="CA60" i="28"/>
  <c r="CA61" i="28"/>
  <c r="CA62" i="28"/>
  <c r="CA63" i="28"/>
  <c r="CA64" i="28"/>
  <c r="CA65" i="28"/>
  <c r="CA66" i="28"/>
  <c r="CA67" i="28"/>
  <c r="CA68" i="28"/>
  <c r="CA69" i="28"/>
  <c r="CB69" i="28"/>
  <c r="CA70" i="28"/>
  <c r="CA71" i="28"/>
  <c r="CA72" i="28"/>
  <c r="CA73" i="28"/>
  <c r="CA74" i="28"/>
  <c r="CA75" i="28"/>
  <c r="CA76" i="28"/>
  <c r="CA77" i="28"/>
  <c r="CA78" i="28"/>
  <c r="CB78" i="28"/>
  <c r="CA79" i="28"/>
  <c r="CA80" i="28"/>
  <c r="CA81" i="28"/>
  <c r="CA82" i="28"/>
  <c r="CA83" i="28"/>
  <c r="CA84" i="28"/>
  <c r="CA85" i="28"/>
  <c r="CA86" i="28"/>
  <c r="CA87" i="28"/>
  <c r="CB87" i="28"/>
  <c r="CA88" i="28"/>
  <c r="CA89" i="28"/>
  <c r="CA90" i="28"/>
  <c r="CA91" i="28"/>
  <c r="CA92" i="28"/>
  <c r="CA93" i="28"/>
  <c r="CA94" i="28"/>
  <c r="CA95" i="28"/>
  <c r="CA96" i="28"/>
  <c r="CA97" i="28"/>
  <c r="CA98" i="28"/>
  <c r="CA99" i="28"/>
  <c r="CB99" i="28"/>
  <c r="CA100" i="28"/>
  <c r="CA101" i="28"/>
  <c r="CA102" i="28"/>
  <c r="CA103" i="28"/>
  <c r="CB103" i="28"/>
  <c r="CA104" i="28"/>
  <c r="CA105" i="28"/>
  <c r="CA106" i="28"/>
  <c r="CA107" i="28"/>
  <c r="CA108" i="28"/>
  <c r="CA109" i="28"/>
  <c r="CA110" i="28"/>
  <c r="CA111" i="28"/>
  <c r="CA112" i="28"/>
  <c r="CA113" i="28"/>
  <c r="CA114" i="28"/>
  <c r="CA115" i="28"/>
  <c r="CB115" i="28"/>
  <c r="CA116" i="28"/>
  <c r="CA117" i="28"/>
  <c r="CA118" i="28"/>
  <c r="CA119" i="28"/>
  <c r="CA120" i="28"/>
  <c r="CA121" i="28"/>
  <c r="CA122" i="28"/>
  <c r="CA123" i="28"/>
  <c r="CA124" i="28"/>
  <c r="CA125" i="28"/>
  <c r="CA126" i="28"/>
  <c r="CB126" i="28"/>
  <c r="CA127" i="28"/>
  <c r="CA128" i="28"/>
  <c r="CA129" i="28"/>
  <c r="CA130" i="28"/>
  <c r="CA131" i="28"/>
  <c r="CA132" i="28"/>
  <c r="CA133" i="28"/>
  <c r="CA134" i="28"/>
  <c r="CA135" i="28"/>
  <c r="CA136" i="28"/>
  <c r="CA137" i="28"/>
  <c r="CA138" i="28"/>
  <c r="CB138" i="28"/>
  <c r="CA139" i="28"/>
  <c r="CA140" i="28"/>
  <c r="CA141" i="28"/>
  <c r="CA142" i="28"/>
  <c r="CA143" i="28"/>
  <c r="CA144" i="28"/>
  <c r="CA145" i="28"/>
  <c r="CA146" i="28"/>
  <c r="CA147" i="28"/>
  <c r="CA148" i="28"/>
  <c r="CA149" i="28"/>
  <c r="CA150" i="28"/>
  <c r="CB150" i="28"/>
  <c r="CA151" i="28"/>
  <c r="CA152" i="28"/>
  <c r="CA153" i="28"/>
  <c r="CA154" i="28"/>
  <c r="CA155" i="28"/>
  <c r="CA156" i="28"/>
  <c r="CA157" i="28"/>
  <c r="CA158" i="28"/>
  <c r="CA159" i="28"/>
  <c r="CA160" i="28"/>
  <c r="CA161" i="28"/>
  <c r="CA162" i="28"/>
  <c r="CA163" i="28"/>
  <c r="CB163" i="28"/>
  <c r="CA164" i="28"/>
  <c r="CA165" i="28"/>
  <c r="CA166" i="28"/>
  <c r="CA167" i="28"/>
  <c r="CA168" i="28"/>
  <c r="CA169" i="28"/>
  <c r="CA170" i="28"/>
  <c r="CA171" i="28"/>
  <c r="CA172" i="28"/>
  <c r="CA173" i="28"/>
  <c r="CA174" i="28"/>
  <c r="CA175" i="28"/>
  <c r="CB175" i="28"/>
  <c r="CA176" i="28"/>
  <c r="CA177" i="28"/>
  <c r="CA178" i="28"/>
  <c r="CA179" i="28"/>
  <c r="CA180" i="28"/>
  <c r="CA181" i="28"/>
  <c r="CA182" i="28"/>
  <c r="CA183" i="28"/>
  <c r="CB183" i="28"/>
  <c r="CA184" i="28"/>
  <c r="CA185" i="28"/>
  <c r="CA186" i="28"/>
  <c r="CA187" i="28"/>
  <c r="CA188" i="28"/>
  <c r="CA189" i="28"/>
  <c r="CA190" i="28"/>
  <c r="CA191" i="28"/>
  <c r="CA192" i="28"/>
  <c r="CA193" i="28"/>
  <c r="CA194" i="28"/>
  <c r="CA195" i="28"/>
  <c r="CA196" i="28"/>
  <c r="CA197" i="28"/>
  <c r="CA198" i="28"/>
  <c r="CB198" i="28"/>
  <c r="CA199" i="28"/>
  <c r="CA200" i="28"/>
  <c r="CA201" i="28"/>
  <c r="CB201" i="28"/>
  <c r="CA202" i="28"/>
  <c r="CA203" i="28"/>
  <c r="CA204" i="28"/>
  <c r="CA205" i="28"/>
  <c r="CA206" i="28"/>
  <c r="CA207" i="28"/>
  <c r="CA208" i="28"/>
  <c r="CB208" i="28"/>
  <c r="CA209" i="28"/>
  <c r="CA210" i="28"/>
  <c r="CB210" i="28"/>
  <c r="CA211" i="28"/>
  <c r="CA212" i="28"/>
  <c r="CA213" i="28"/>
  <c r="CB213" i="28"/>
  <c r="CA214" i="28"/>
  <c r="CA215" i="28"/>
  <c r="CA216" i="28"/>
  <c r="CA217" i="28"/>
  <c r="CA218" i="28"/>
  <c r="CA219" i="28"/>
  <c r="CB219" i="28"/>
  <c r="CA220" i="28"/>
  <c r="CB220" i="28"/>
  <c r="CA221" i="28"/>
  <c r="CA222" i="28"/>
  <c r="CA223" i="28"/>
  <c r="CB223" i="28"/>
  <c r="CA224" i="28"/>
  <c r="CA225" i="28"/>
  <c r="CA226" i="28"/>
  <c r="CA227" i="28"/>
  <c r="CA228" i="28"/>
  <c r="CA229" i="28"/>
  <c r="CA230" i="28"/>
  <c r="CA231" i="28"/>
  <c r="CB231" i="28"/>
  <c r="CA232" i="28"/>
  <c r="CB232" i="28"/>
  <c r="CA233" i="28"/>
  <c r="CA234" i="28"/>
  <c r="CB234" i="28"/>
  <c r="CA235" i="28"/>
  <c r="CA236" i="28"/>
  <c r="CA237" i="28"/>
  <c r="CA238" i="28"/>
  <c r="CA239" i="28"/>
  <c r="CA240" i="28"/>
  <c r="CB240" i="28"/>
  <c r="CA241" i="28"/>
  <c r="CA242" i="28"/>
  <c r="CA243" i="28"/>
  <c r="CA244" i="28"/>
  <c r="CA245" i="28"/>
  <c r="CA246" i="28"/>
  <c r="CB246" i="28"/>
  <c r="CA247" i="28"/>
  <c r="CA248" i="28"/>
  <c r="CA249" i="28"/>
  <c r="CA250" i="28"/>
  <c r="CA251" i="28"/>
  <c r="CA252" i="28"/>
  <c r="CB252" i="28"/>
  <c r="CA253" i="28"/>
  <c r="CA254" i="28"/>
  <c r="CA255" i="28"/>
  <c r="CA256" i="28"/>
  <c r="CB256" i="28"/>
  <c r="CA257" i="28"/>
  <c r="CA258" i="28"/>
  <c r="CB258" i="28"/>
  <c r="CA259" i="28"/>
  <c r="CB259" i="28"/>
  <c r="CA260" i="28"/>
  <c r="CA261" i="28"/>
  <c r="CA262" i="28"/>
  <c r="CA263" i="28"/>
  <c r="CA264" i="28"/>
  <c r="CB264" i="28"/>
  <c r="CA265" i="28"/>
  <c r="CA266" i="28"/>
  <c r="CA267" i="28"/>
  <c r="CB267" i="28"/>
  <c r="CA268" i="28"/>
  <c r="CA269" i="28"/>
  <c r="CA270" i="28"/>
  <c r="CA271" i="28"/>
  <c r="CB271" i="28"/>
  <c r="CA272" i="28"/>
  <c r="CA273" i="28"/>
  <c r="CA274" i="28"/>
  <c r="CA275" i="28"/>
  <c r="CA276" i="28"/>
  <c r="CA277" i="28"/>
  <c r="CA278" i="28"/>
  <c r="CA279" i="28"/>
  <c r="CB279" i="28"/>
  <c r="CA280" i="28"/>
  <c r="CA281" i="28"/>
  <c r="CA282" i="28"/>
  <c r="CA283" i="28"/>
  <c r="CA284" i="28"/>
  <c r="CA285" i="28"/>
  <c r="CA286" i="28"/>
  <c r="CA287" i="28"/>
  <c r="CB287" i="28"/>
  <c r="CA288" i="28"/>
  <c r="CB288" i="28"/>
  <c r="CA289" i="28"/>
  <c r="CA290" i="28"/>
  <c r="CA291" i="28"/>
  <c r="CB291" i="28"/>
  <c r="CA292" i="28"/>
  <c r="CA293" i="28"/>
  <c r="CA294" i="28"/>
  <c r="CB294" i="28"/>
  <c r="CA295" i="28"/>
  <c r="CB295" i="28"/>
  <c r="CA296" i="28"/>
  <c r="CA297" i="28"/>
  <c r="CA298" i="28"/>
  <c r="CA299" i="28"/>
  <c r="CB299" i="28"/>
  <c r="CA300" i="28"/>
  <c r="CA301" i="28"/>
  <c r="CA302" i="28"/>
  <c r="CA303" i="28"/>
  <c r="CB303" i="28"/>
  <c r="CA304" i="28"/>
  <c r="CB304" i="28"/>
  <c r="CA305" i="28"/>
  <c r="CA306" i="28"/>
  <c r="CB306" i="28"/>
  <c r="CA307" i="28"/>
  <c r="CA308" i="28"/>
  <c r="CA309" i="28"/>
  <c r="CB309" i="28"/>
  <c r="CA310" i="28"/>
  <c r="CA311" i="28"/>
  <c r="CB311" i="28"/>
  <c r="CA312" i="28"/>
  <c r="CB312" i="28"/>
  <c r="CA313" i="28"/>
  <c r="CA314" i="28"/>
  <c r="CA315" i="28"/>
  <c r="CA316" i="28"/>
  <c r="CA317" i="28"/>
  <c r="CA318" i="28"/>
  <c r="CB318" i="28"/>
  <c r="CA319" i="28"/>
  <c r="CB319" i="28"/>
  <c r="CA320" i="28"/>
  <c r="CA321" i="28"/>
  <c r="CA322" i="28"/>
  <c r="CA323" i="28"/>
  <c r="CA324" i="28"/>
  <c r="CA325" i="28"/>
  <c r="CA326" i="28"/>
  <c r="CA327" i="28"/>
  <c r="CA328" i="28"/>
  <c r="CA329" i="28"/>
  <c r="CA330" i="28"/>
  <c r="CB330" i="28"/>
  <c r="CA331" i="28"/>
  <c r="CA332" i="28"/>
  <c r="CA333" i="28"/>
  <c r="CB333" i="28"/>
  <c r="CA334" i="28"/>
  <c r="CA335" i="28"/>
  <c r="CA336" i="28"/>
  <c r="CA337" i="28"/>
  <c r="CA338" i="28"/>
  <c r="CA339" i="28"/>
  <c r="CA340" i="28"/>
  <c r="CA341" i="28"/>
  <c r="CA342" i="28"/>
  <c r="CA343" i="28"/>
  <c r="CB343" i="28"/>
  <c r="CA344" i="28"/>
  <c r="CA345" i="28"/>
  <c r="CB345" i="28"/>
  <c r="CA346" i="28"/>
  <c r="CA347" i="28"/>
  <c r="CA348" i="28"/>
  <c r="CB348" i="28"/>
  <c r="CA349" i="28"/>
  <c r="CA350" i="28"/>
  <c r="CA351" i="28"/>
  <c r="CA352" i="28"/>
  <c r="CB352" i="28"/>
  <c r="CA353" i="28"/>
  <c r="CA354" i="28"/>
  <c r="CA355" i="28"/>
  <c r="CA356" i="28"/>
  <c r="CA357" i="28"/>
  <c r="CB357" i="28"/>
  <c r="CA358" i="28"/>
  <c r="CA359" i="28"/>
  <c r="CA360" i="28"/>
  <c r="CB360" i="28"/>
  <c r="CA361" i="28"/>
  <c r="CA362" i="28"/>
  <c r="CB362" i="28"/>
  <c r="CA363" i="28"/>
  <c r="CA364" i="28"/>
  <c r="CA365" i="28"/>
  <c r="CA366" i="28"/>
  <c r="CA367" i="28"/>
  <c r="CB367" i="28"/>
  <c r="CA368" i="28"/>
  <c r="CA369" i="28"/>
  <c r="CB369" i="28"/>
  <c r="CA370" i="28"/>
  <c r="CA371" i="28"/>
  <c r="CA372" i="28"/>
  <c r="CA373" i="28"/>
  <c r="CA10" i="28"/>
  <c r="Q16" i="28"/>
  <c r="BN10" i="28"/>
  <c r="BL10" i="28"/>
  <c r="BP10" i="28" s="1"/>
  <c r="BQ10" i="28" s="1"/>
  <c r="BM10" i="28"/>
  <c r="BP30" i="28"/>
  <c r="BQ30" i="28" s="1"/>
  <c r="BK10" i="28"/>
  <c r="CR13" i="28"/>
  <c r="BJ10" i="28"/>
  <c r="CJ10" i="28" s="1"/>
  <c r="CR10" i="28"/>
  <c r="O3" i="34"/>
  <c r="O4" i="34"/>
  <c r="O5" i="34"/>
  <c r="O6" i="34"/>
  <c r="O7" i="34"/>
  <c r="O8" i="34"/>
  <c r="O9" i="34"/>
  <c r="O10" i="34"/>
  <c r="O11" i="34"/>
  <c r="O12" i="34"/>
  <c r="O13" i="34"/>
  <c r="O14" i="34"/>
  <c r="O15" i="34"/>
  <c r="O16" i="34"/>
  <c r="O17" i="34"/>
  <c r="O18" i="34"/>
  <c r="O19" i="34"/>
  <c r="O20" i="34"/>
  <c r="O21" i="34"/>
  <c r="O22" i="34"/>
  <c r="O23" i="34"/>
  <c r="O24" i="34"/>
  <c r="O25" i="34"/>
  <c r="O26" i="34"/>
  <c r="O27" i="34"/>
  <c r="O28" i="34"/>
  <c r="O29" i="34"/>
  <c r="O30" i="34"/>
  <c r="O31" i="34"/>
  <c r="O32" i="34"/>
  <c r="O33" i="34"/>
  <c r="O34" i="34"/>
  <c r="O35" i="34"/>
  <c r="O36" i="34"/>
  <c r="O37" i="34"/>
  <c r="O38" i="34"/>
  <c r="O39" i="34"/>
  <c r="O40" i="34"/>
  <c r="O41" i="34"/>
  <c r="O42" i="34"/>
  <c r="O43" i="34"/>
  <c r="O44" i="34"/>
  <c r="O45" i="34"/>
  <c r="O46" i="34"/>
  <c r="O47" i="34"/>
  <c r="O48" i="34"/>
  <c r="O49" i="34"/>
  <c r="O50" i="34"/>
  <c r="O51" i="34"/>
  <c r="O52" i="34"/>
  <c r="O53" i="34"/>
  <c r="O54" i="34"/>
  <c r="O55" i="34"/>
  <c r="O56" i="34"/>
  <c r="O57" i="34"/>
  <c r="O58" i="34"/>
  <c r="O59" i="34"/>
  <c r="O60" i="34"/>
  <c r="O62" i="34"/>
  <c r="O63" i="34"/>
  <c r="O64" i="34"/>
  <c r="O66" i="34"/>
  <c r="O67" i="34"/>
  <c r="O68" i="34"/>
  <c r="O69" i="34"/>
  <c r="O70" i="34"/>
  <c r="O71" i="34"/>
  <c r="O72" i="34"/>
  <c r="O73" i="34"/>
  <c r="O74" i="34"/>
  <c r="O75" i="34"/>
  <c r="O76" i="34"/>
  <c r="O77" i="34"/>
  <c r="O78" i="34"/>
  <c r="O79" i="34"/>
  <c r="O80" i="34"/>
  <c r="O81" i="34"/>
  <c r="O82" i="34"/>
  <c r="O83" i="34"/>
  <c r="O87" i="34"/>
  <c r="O88" i="34"/>
  <c r="O89" i="34"/>
  <c r="O90" i="34"/>
  <c r="O91" i="34"/>
  <c r="O92" i="34"/>
  <c r="O93" i="34"/>
  <c r="O94" i="34"/>
  <c r="O95" i="34"/>
  <c r="O96" i="34"/>
  <c r="O97" i="34"/>
  <c r="O98" i="34"/>
  <c r="O99" i="34"/>
  <c r="O100" i="34"/>
  <c r="O101" i="34"/>
  <c r="O102" i="34"/>
  <c r="O103" i="34"/>
  <c r="O104" i="34"/>
  <c r="O105" i="34"/>
  <c r="O106" i="34"/>
  <c r="O107" i="34"/>
  <c r="O108" i="34"/>
  <c r="O109" i="34"/>
  <c r="O110" i="34"/>
  <c r="O111" i="34"/>
  <c r="O112" i="34"/>
  <c r="O113" i="34"/>
  <c r="O114" i="34"/>
  <c r="O115" i="34"/>
  <c r="O116" i="34"/>
  <c r="O117" i="34"/>
  <c r="O118" i="34"/>
  <c r="O119" i="34"/>
  <c r="O120" i="34"/>
  <c r="O121" i="34"/>
  <c r="O122" i="34"/>
  <c r="O123" i="34"/>
  <c r="O124" i="34"/>
  <c r="O125" i="34"/>
  <c r="O126" i="34"/>
  <c r="O127" i="34"/>
  <c r="O128" i="34"/>
  <c r="O129" i="34"/>
  <c r="O130" i="34"/>
  <c r="O131" i="34"/>
  <c r="O132" i="34"/>
  <c r="O133" i="34"/>
  <c r="O134" i="34"/>
  <c r="O135" i="34"/>
  <c r="O136" i="34"/>
  <c r="O137" i="34"/>
  <c r="O138" i="34"/>
  <c r="O139" i="34"/>
  <c r="O140" i="34"/>
  <c r="O141" i="34"/>
  <c r="O142" i="34"/>
  <c r="O143" i="34"/>
  <c r="O144" i="34"/>
  <c r="O145" i="34"/>
  <c r="O146" i="34"/>
  <c r="O147" i="34"/>
  <c r="O148" i="34"/>
  <c r="O149" i="34"/>
  <c r="O150" i="34"/>
  <c r="O151" i="34"/>
  <c r="O152" i="34"/>
  <c r="O153" i="34"/>
  <c r="O154" i="34"/>
  <c r="O155" i="34"/>
  <c r="O156" i="34"/>
  <c r="O157" i="34"/>
  <c r="O158" i="34"/>
  <c r="O159" i="34"/>
  <c r="O160" i="34"/>
  <c r="O161" i="34"/>
  <c r="O162" i="34"/>
  <c r="O164" i="34"/>
  <c r="O165" i="34"/>
  <c r="O166" i="34"/>
  <c r="O167" i="34"/>
  <c r="O168" i="34"/>
  <c r="O169" i="34"/>
  <c r="O170" i="34"/>
  <c r="O171" i="34"/>
  <c r="O172" i="34"/>
  <c r="O173" i="34"/>
  <c r="O174" i="34"/>
  <c r="O175" i="34"/>
  <c r="O176" i="34"/>
  <c r="O177" i="34"/>
  <c r="O178" i="34"/>
  <c r="O179" i="34"/>
  <c r="O180" i="34"/>
  <c r="O181" i="34"/>
  <c r="O182" i="34"/>
  <c r="O183" i="34"/>
  <c r="O184" i="34"/>
  <c r="O185" i="34"/>
  <c r="O186" i="34"/>
  <c r="O187" i="34"/>
  <c r="O188" i="34"/>
  <c r="O189" i="34"/>
  <c r="O190" i="34"/>
  <c r="O191" i="34"/>
  <c r="O192" i="34"/>
  <c r="O193" i="34"/>
  <c r="O195" i="34"/>
  <c r="O196" i="34"/>
  <c r="O2" i="34"/>
  <c r="BR108" i="28"/>
  <c r="CB191" i="28"/>
  <c r="CR79" i="28"/>
  <c r="CR39" i="28"/>
  <c r="CK198" i="28"/>
  <c r="CB190" i="28"/>
  <c r="CK174" i="28"/>
  <c r="CB174" i="28"/>
  <c r="CJ166" i="28"/>
  <c r="CB134" i="28"/>
  <c r="CR110" i="28"/>
  <c r="CK110" i="28"/>
  <c r="CR102" i="28"/>
  <c r="CJ102" i="28"/>
  <c r="CR94" i="28"/>
  <c r="CR86" i="28"/>
  <c r="CR78" i="28"/>
  <c r="CR70" i="28"/>
  <c r="CR62" i="28"/>
  <c r="CJ62" i="28"/>
  <c r="CB62" i="28"/>
  <c r="CR54" i="28"/>
  <c r="CR46" i="28"/>
  <c r="CR38" i="28"/>
  <c r="CJ38" i="28"/>
  <c r="CB38" i="28"/>
  <c r="CR30" i="28"/>
  <c r="CK30" i="28"/>
  <c r="CR21" i="28"/>
  <c r="CK21" i="28"/>
  <c r="CJ21" i="28"/>
  <c r="CB21" i="28"/>
  <c r="CR12" i="28"/>
  <c r="CJ175" i="28"/>
  <c r="CK175" i="28"/>
  <c r="CK119" i="28"/>
  <c r="CR101" i="28"/>
  <c r="CR85" i="28"/>
  <c r="CJ85" i="28"/>
  <c r="CK85" i="28"/>
  <c r="CB85" i="28"/>
  <c r="CR77" i="28"/>
  <c r="CR69" i="28"/>
  <c r="CK69" i="28"/>
  <c r="CR61" i="28"/>
  <c r="CJ61" i="28"/>
  <c r="CB61" i="28"/>
  <c r="CR53" i="28"/>
  <c r="CR45" i="28"/>
  <c r="CR37" i="28"/>
  <c r="CJ37" i="28"/>
  <c r="CK37" i="28"/>
  <c r="CB37" i="28"/>
  <c r="CR29" i="28"/>
  <c r="CR20" i="28"/>
  <c r="CJ20" i="28"/>
  <c r="CR11" i="28"/>
  <c r="CK151" i="28"/>
  <c r="CB151" i="28"/>
  <c r="CR95" i="28"/>
  <c r="CJ95" i="28"/>
  <c r="CK95" i="28"/>
  <c r="CR47" i="28"/>
  <c r="CJ47" i="28"/>
  <c r="CR109" i="28"/>
  <c r="CR93" i="28"/>
  <c r="CJ93" i="28"/>
  <c r="CK93" i="28"/>
  <c r="CB93" i="28"/>
  <c r="CB196" i="28"/>
  <c r="CK156" i="28"/>
  <c r="CJ156" i="28"/>
  <c r="CK140" i="28"/>
  <c r="CJ140" i="28"/>
  <c r="CB140" i="28"/>
  <c r="CK132" i="28"/>
  <c r="CJ132" i="28"/>
  <c r="CB132" i="28"/>
  <c r="CK116" i="28"/>
  <c r="CB116" i="28"/>
  <c r="CR108" i="28"/>
  <c r="CJ108" i="28"/>
  <c r="CB108" i="28"/>
  <c r="CR100" i="28"/>
  <c r="CR92" i="28"/>
  <c r="CK92" i="28"/>
  <c r="CJ92" i="28"/>
  <c r="CR84" i="28"/>
  <c r="CR76" i="28"/>
  <c r="CB76" i="28"/>
  <c r="CR68" i="28"/>
  <c r="CR60" i="28"/>
  <c r="CK60" i="28"/>
  <c r="CB60" i="28"/>
  <c r="CR52" i="28"/>
  <c r="CK52" i="28"/>
  <c r="CR44" i="28"/>
  <c r="CJ44" i="28"/>
  <c r="CB44" i="28"/>
  <c r="CR36" i="28"/>
  <c r="CK36" i="28"/>
  <c r="CJ36" i="28"/>
  <c r="CR28" i="28"/>
  <c r="CJ28" i="28"/>
  <c r="CB28" i="28"/>
  <c r="CR19" i="28"/>
  <c r="CJ19" i="28"/>
  <c r="CK19" i="28"/>
  <c r="CB19" i="28"/>
  <c r="CR87" i="28"/>
  <c r="CJ87" i="28"/>
  <c r="CK87" i="28"/>
  <c r="CR31" i="28"/>
  <c r="CK31" i="28"/>
  <c r="CJ189" i="28"/>
  <c r="CJ195" i="28"/>
  <c r="CK195" i="28"/>
  <c r="CK187" i="28"/>
  <c r="CJ187" i="28"/>
  <c r="CJ179" i="28"/>
  <c r="CB179" i="28"/>
  <c r="CJ171" i="28"/>
  <c r="CJ163" i="28"/>
  <c r="CK131" i="28"/>
  <c r="CK115" i="28"/>
  <c r="CR107" i="28"/>
  <c r="CK107" i="28"/>
  <c r="CB107" i="28"/>
  <c r="CR99" i="28"/>
  <c r="CK99" i="28"/>
  <c r="CR91" i="28"/>
  <c r="CR83" i="28"/>
  <c r="CK83" i="28"/>
  <c r="CR75" i="28"/>
  <c r="CJ75" i="28"/>
  <c r="CK75" i="28"/>
  <c r="CB75" i="28"/>
  <c r="CR67" i="28"/>
  <c r="CR59" i="28"/>
  <c r="CK59" i="28"/>
  <c r="CR51" i="28"/>
  <c r="CR43" i="28"/>
  <c r="CR35" i="28"/>
  <c r="CB35" i="28"/>
  <c r="CR27" i="28"/>
  <c r="CJ27" i="28"/>
  <c r="CK18" i="28"/>
  <c r="CB18" i="28"/>
  <c r="CR111" i="28"/>
  <c r="CR55" i="28"/>
  <c r="CR22" i="28"/>
  <c r="CJ165" i="28"/>
  <c r="CJ186" i="28"/>
  <c r="CK186" i="28"/>
  <c r="CJ162" i="28"/>
  <c r="CK162" i="28"/>
  <c r="CK138" i="28"/>
  <c r="CK122" i="28"/>
  <c r="CB122" i="28"/>
  <c r="CB114" i="28"/>
  <c r="CJ74" i="28"/>
  <c r="CK74" i="28"/>
  <c r="CB74" i="28"/>
  <c r="CB50" i="28"/>
  <c r="CJ42" i="28"/>
  <c r="CK42" i="28"/>
  <c r="CB42" i="28"/>
  <c r="CK26" i="28"/>
  <c r="CJ26" i="28"/>
  <c r="CB26" i="28"/>
  <c r="CR103" i="28"/>
  <c r="CJ103" i="28"/>
  <c r="CK103" i="28"/>
  <c r="CR63" i="28"/>
  <c r="CJ63" i="28"/>
  <c r="CK63" i="28"/>
  <c r="CJ169" i="28"/>
  <c r="CK169" i="28"/>
  <c r="CB153" i="28"/>
  <c r="CJ105" i="28"/>
  <c r="CB105" i="28"/>
  <c r="CJ81" i="28"/>
  <c r="CB81" i="28"/>
  <c r="CJ73" i="28"/>
  <c r="CJ57" i="28"/>
  <c r="CK57" i="28"/>
  <c r="CJ49" i="28"/>
  <c r="CK49" i="28"/>
  <c r="CB49" i="28"/>
  <c r="CK24" i="28"/>
  <c r="CJ16" i="28"/>
  <c r="CK16" i="28"/>
  <c r="CB16" i="28"/>
  <c r="CJ183" i="28"/>
  <c r="CK183" i="28"/>
  <c r="CJ127" i="28"/>
  <c r="CK127" i="28"/>
  <c r="CB127" i="28"/>
  <c r="CR71" i="28"/>
  <c r="CB71" i="28"/>
  <c r="CJ97" i="28"/>
  <c r="CK97" i="28"/>
  <c r="CB97" i="28"/>
  <c r="CJ200" i="28"/>
  <c r="CB200" i="28"/>
  <c r="CJ184" i="28"/>
  <c r="CB184" i="28"/>
  <c r="CJ168" i="28"/>
  <c r="CB168" i="28"/>
  <c r="CK160" i="28"/>
  <c r="CK152" i="28"/>
  <c r="CJ152" i="28"/>
  <c r="CB152" i="28"/>
  <c r="CK144" i="28"/>
  <c r="CJ144" i="28"/>
  <c r="CB144" i="28"/>
  <c r="CK128" i="28"/>
  <c r="CK120" i="28"/>
  <c r="CJ120" i="28"/>
  <c r="CB120" i="28"/>
  <c r="CK104" i="28"/>
  <c r="CB104" i="28"/>
  <c r="CK96" i="28"/>
  <c r="CK88" i="28"/>
  <c r="CB80" i="28"/>
  <c r="CR72" i="28"/>
  <c r="CK72" i="28"/>
  <c r="CJ72" i="28"/>
  <c r="CR48" i="28"/>
  <c r="CK48" i="28"/>
  <c r="CK40" i="28"/>
  <c r="CJ40" i="28"/>
  <c r="CR32" i="28"/>
  <c r="CJ32" i="28"/>
  <c r="CR23" i="28"/>
  <c r="CK15" i="28"/>
  <c r="CJ15" i="28"/>
  <c r="CB15" i="28"/>
  <c r="CR14" i="28"/>
  <c r="BP193" i="28"/>
  <c r="BP185" i="28"/>
  <c r="BQ185" i="28" s="1"/>
  <c r="BR185" i="28"/>
  <c r="BP161" i="28"/>
  <c r="BQ161" i="28" s="1"/>
  <c r="BR161" i="28"/>
  <c r="BP137" i="28"/>
  <c r="BQ137" i="28" s="1"/>
  <c r="BR137" i="28"/>
  <c r="BP129" i="28"/>
  <c r="BR105" i="28"/>
  <c r="BP81" i="28"/>
  <c r="BQ81" i="28" s="1"/>
  <c r="BR81" i="28"/>
  <c r="BP73" i="28"/>
  <c r="BP65" i="28"/>
  <c r="BP57" i="28"/>
  <c r="BQ57" i="28" s="1"/>
  <c r="BR57" i="28"/>
  <c r="BP49" i="28"/>
  <c r="BQ49" i="28" s="1"/>
  <c r="BP41" i="28"/>
  <c r="BP33" i="28"/>
  <c r="BR33" i="28"/>
  <c r="CR58" i="28"/>
  <c r="CR50" i="28"/>
  <c r="CR106" i="28"/>
  <c r="CR42" i="28"/>
  <c r="CR98" i="28"/>
  <c r="CR34" i="28"/>
  <c r="CR90" i="28"/>
  <c r="CR26" i="28"/>
  <c r="CR82" i="28"/>
  <c r="CR18" i="28"/>
  <c r="CR74" i="28"/>
  <c r="CR66" i="28"/>
  <c r="CR105" i="28"/>
  <c r="CR97" i="28"/>
  <c r="CR89" i="28"/>
  <c r="CR81" i="28"/>
  <c r="CR73" i="28"/>
  <c r="CR65" i="28"/>
  <c r="CR57" i="28"/>
  <c r="CR49" i="28"/>
  <c r="CR41" i="28"/>
  <c r="CR33" i="28"/>
  <c r="CR25" i="28"/>
  <c r="CR17" i="28"/>
  <c r="CR104" i="28"/>
  <c r="CR96" i="28"/>
  <c r="CR88" i="28"/>
  <c r="CR80" i="28"/>
  <c r="CR64" i="28"/>
  <c r="CR56" i="28"/>
  <c r="CR40" i="28"/>
  <c r="CR24" i="28"/>
  <c r="CR16" i="28"/>
  <c r="BR187" i="28"/>
  <c r="BP163" i="28"/>
  <c r="BQ163" i="28" s="1"/>
  <c r="BR163" i="28"/>
  <c r="BP155" i="28"/>
  <c r="BR139" i="28"/>
  <c r="BP131" i="28"/>
  <c r="BR107" i="28"/>
  <c r="BR59" i="28"/>
  <c r="BR35" i="28"/>
  <c r="BP25" i="28"/>
  <c r="BQ25" i="28" s="1"/>
  <c r="BR186" i="28"/>
  <c r="BP162" i="28"/>
  <c r="BQ162" i="28" s="1"/>
  <c r="BR162" i="28"/>
  <c r="BP138" i="28"/>
  <c r="BQ138" i="28" s="1"/>
  <c r="BR138" i="28"/>
  <c r="BP98" i="28"/>
  <c r="BP82" i="28"/>
  <c r="BR82" i="28"/>
  <c r="BR74" i="28"/>
  <c r="BP66" i="28"/>
  <c r="BQ66" i="28"/>
  <c r="BP58" i="28"/>
  <c r="BQ58" i="28" s="1"/>
  <c r="BR58" i="28"/>
  <c r="BR50" i="28"/>
  <c r="BP42" i="28"/>
  <c r="BQ42" i="28" s="1"/>
  <c r="BP34" i="28"/>
  <c r="BR34" i="28"/>
  <c r="BR26" i="28"/>
  <c r="BP191" i="28"/>
  <c r="BP175" i="28"/>
  <c r="BQ175" i="28"/>
  <c r="BR175" i="28"/>
  <c r="BP151" i="28"/>
  <c r="BQ151" i="28" s="1"/>
  <c r="BR151" i="28"/>
  <c r="BP143" i="28"/>
  <c r="BP127" i="28"/>
  <c r="BQ127" i="28" s="1"/>
  <c r="BR127" i="28"/>
  <c r="BR95" i="28"/>
  <c r="BR71" i="28"/>
  <c r="BP55" i="28"/>
  <c r="BQ55" i="28"/>
  <c r="BR47" i="28"/>
  <c r="BR39" i="28"/>
  <c r="BP31" i="28"/>
  <c r="BQ31" i="28" s="1"/>
  <c r="BR23" i="28"/>
  <c r="BP150" i="28"/>
  <c r="BQ150" i="28"/>
  <c r="BR150" i="28"/>
  <c r="BP86" i="28"/>
  <c r="BP22" i="28"/>
  <c r="BR22" i="28"/>
  <c r="BP78" i="28"/>
  <c r="BP198" i="28"/>
  <c r="BQ198" i="28" s="1"/>
  <c r="BR198" i="28"/>
  <c r="BP70" i="28"/>
  <c r="BQ70" i="28" s="1"/>
  <c r="BR70" i="28"/>
  <c r="BP126" i="28"/>
  <c r="BQ126" i="28" s="1"/>
  <c r="BR126" i="28"/>
  <c r="BP192" i="28"/>
  <c r="BR184" i="28"/>
  <c r="BP176" i="28"/>
  <c r="BQ176" i="28"/>
  <c r="BR176" i="28"/>
  <c r="BP168" i="28"/>
  <c r="BQ168" i="28" s="1"/>
  <c r="BR160" i="28"/>
  <c r="BR152" i="28"/>
  <c r="BP144" i="28"/>
  <c r="BP128" i="28"/>
  <c r="BQ128" i="28" s="1"/>
  <c r="BR128" i="28"/>
  <c r="BP96" i="28"/>
  <c r="BR96" i="28"/>
  <c r="BP80" i="28"/>
  <c r="BP72" i="28"/>
  <c r="BQ72" i="28" s="1"/>
  <c r="BR72" i="28"/>
  <c r="BP56" i="28"/>
  <c r="BR48" i="28"/>
  <c r="BR24" i="28"/>
  <c r="BP174" i="28"/>
  <c r="BQ174" i="28" s="1"/>
  <c r="BR174" i="28"/>
  <c r="BP110" i="28"/>
  <c r="BQ110" i="28"/>
  <c r="BP46" i="28"/>
  <c r="BR46" i="28"/>
  <c r="BR38" i="28"/>
  <c r="BR94" i="28"/>
  <c r="BP197" i="28"/>
  <c r="BQ197" i="28" s="1"/>
  <c r="BR197" i="28"/>
  <c r="BP189" i="28"/>
  <c r="BQ189" i="28"/>
  <c r="BP181" i="28"/>
  <c r="BP173" i="28"/>
  <c r="BR173" i="28"/>
  <c r="BP157" i="28"/>
  <c r="BQ157" i="28" s="1"/>
  <c r="BR149" i="28"/>
  <c r="BP133" i="28"/>
  <c r="BQ133" i="28" s="1"/>
  <c r="BP125" i="28"/>
  <c r="BR125" i="28"/>
  <c r="BP93" i="28"/>
  <c r="BQ93" i="28" s="1"/>
  <c r="BR93" i="28"/>
  <c r="BP77" i="28"/>
  <c r="BP69" i="28"/>
  <c r="BQ69" i="28" s="1"/>
  <c r="BR69" i="28"/>
  <c r="BP61" i="28"/>
  <c r="BP45" i="28"/>
  <c r="BP37" i="28"/>
  <c r="BQ37" i="28" s="1"/>
  <c r="BP29" i="28"/>
  <c r="BR196" i="28"/>
  <c r="BR188" i="28"/>
  <c r="BP180" i="28"/>
  <c r="BR172" i="28"/>
  <c r="BR164" i="28"/>
  <c r="BP156" i="28"/>
  <c r="BQ156" i="28" s="1"/>
  <c r="BR148" i="28"/>
  <c r="BR140" i="28"/>
  <c r="BP132" i="28"/>
  <c r="BR124" i="28"/>
  <c r="BP108" i="28"/>
  <c r="BQ108" i="28" s="1"/>
  <c r="BP92" i="28"/>
  <c r="BQ92" i="28" s="1"/>
  <c r="BP84" i="28"/>
  <c r="BQ84" i="28" s="1"/>
  <c r="BR84" i="28"/>
  <c r="BP60" i="28"/>
  <c r="BQ60" i="28" s="1"/>
  <c r="BR60" i="28"/>
  <c r="BR36" i="28"/>
  <c r="BR21" i="28"/>
  <c r="V9" i="5"/>
  <c r="V130" i="5"/>
  <c r="V5" i="5"/>
  <c r="V6" i="5"/>
  <c r="V7" i="5"/>
  <c r="V22" i="5"/>
  <c r="V213" i="5"/>
  <c r="V180" i="5"/>
  <c r="V11" i="5"/>
  <c r="V16" i="5"/>
  <c r="V14" i="5"/>
  <c r="V15" i="5"/>
  <c r="V21" i="5"/>
  <c r="V20" i="5"/>
  <c r="V294" i="5"/>
  <c r="V256" i="5"/>
  <c r="V19" i="5"/>
  <c r="V18" i="5"/>
  <c r="V17" i="5"/>
  <c r="V51" i="5"/>
  <c r="V131" i="5"/>
  <c r="V75" i="5"/>
  <c r="V50" i="5"/>
  <c r="V25" i="5"/>
  <c r="V24" i="5"/>
  <c r="V265" i="5"/>
  <c r="V26" i="5"/>
  <c r="V27" i="5"/>
  <c r="V168" i="5"/>
  <c r="V35" i="5"/>
  <c r="V34" i="5"/>
  <c r="V39" i="5"/>
  <c r="V169" i="5"/>
  <c r="V49" i="5"/>
  <c r="V31" i="5"/>
  <c r="V30" i="5"/>
  <c r="V28" i="5"/>
  <c r="V278" i="5"/>
  <c r="V133" i="5"/>
  <c r="V277" i="5"/>
  <c r="V33" i="5"/>
  <c r="V197" i="5"/>
  <c r="V167" i="5"/>
  <c r="V214" i="5"/>
  <c r="V47" i="5"/>
  <c r="V45" i="5"/>
  <c r="V46" i="5"/>
  <c r="V36" i="5"/>
  <c r="V284" i="5"/>
  <c r="V127" i="5"/>
  <c r="V40" i="5"/>
  <c r="V41" i="5"/>
  <c r="V42" i="5"/>
  <c r="V44" i="5"/>
  <c r="V43" i="5"/>
  <c r="V12" i="5"/>
  <c r="V56" i="5"/>
  <c r="V55" i="5"/>
  <c r="V52" i="5"/>
  <c r="V54" i="5"/>
  <c r="V59" i="5"/>
  <c r="V58" i="5"/>
  <c r="V266" i="5"/>
  <c r="V57" i="5"/>
  <c r="V174" i="5"/>
  <c r="V60" i="5"/>
  <c r="V37" i="5"/>
  <c r="V74" i="5"/>
  <c r="V72" i="5"/>
  <c r="V73" i="5"/>
  <c r="V225" i="5"/>
  <c r="V154" i="5"/>
  <c r="V61" i="5"/>
  <c r="V67" i="5"/>
  <c r="V65" i="5"/>
  <c r="V66" i="5"/>
  <c r="V64" i="5"/>
  <c r="V94" i="5"/>
  <c r="V111" i="5"/>
  <c r="V70" i="5"/>
  <c r="V134" i="5"/>
  <c r="V69" i="5"/>
  <c r="V68" i="5"/>
  <c r="V276" i="5"/>
  <c r="V62" i="5"/>
  <c r="V157" i="5"/>
  <c r="V63" i="5"/>
  <c r="V132" i="5"/>
  <c r="V71" i="5"/>
  <c r="V48" i="5"/>
  <c r="V77" i="5"/>
  <c r="V289" i="5"/>
  <c r="V182" i="5"/>
  <c r="V240" i="5"/>
  <c r="V76" i="5"/>
  <c r="V79" i="5"/>
  <c r="V78" i="5"/>
  <c r="V80" i="5"/>
  <c r="V159" i="5"/>
  <c r="V190" i="5"/>
  <c r="V83" i="5"/>
  <c r="V82" i="5"/>
  <c r="V81" i="5"/>
  <c r="V135" i="5"/>
  <c r="V86" i="5"/>
  <c r="V84" i="5"/>
  <c r="V85" i="5"/>
  <c r="V101" i="5"/>
  <c r="V90" i="5"/>
  <c r="V89" i="5"/>
  <c r="V88" i="5"/>
  <c r="V102" i="5"/>
  <c r="V140" i="5"/>
  <c r="V161" i="5"/>
  <c r="V23" i="5"/>
  <c r="V208" i="5"/>
  <c r="V298" i="5"/>
  <c r="V109" i="5"/>
  <c r="V108" i="5"/>
  <c r="V144" i="5"/>
  <c r="V93" i="5"/>
  <c r="V104" i="5"/>
  <c r="V107" i="5"/>
  <c r="V106" i="5"/>
  <c r="V105" i="5"/>
  <c r="V113" i="5"/>
  <c r="V112" i="5"/>
  <c r="V110" i="5"/>
  <c r="V10" i="5"/>
  <c r="V114" i="5"/>
  <c r="V216" i="5"/>
  <c r="V287" i="5"/>
  <c r="V119" i="5"/>
  <c r="V187" i="5"/>
  <c r="V99" i="5"/>
  <c r="V98" i="5"/>
  <c r="V280" i="5"/>
  <c r="V97" i="5"/>
  <c r="V221" i="5"/>
  <c r="V96" i="5"/>
  <c r="V95" i="5"/>
  <c r="V118" i="5"/>
  <c r="V116" i="5"/>
  <c r="V117" i="5"/>
  <c r="V115" i="5"/>
  <c r="V126" i="5"/>
  <c r="V124" i="5"/>
  <c r="V125" i="5"/>
  <c r="V121" i="5"/>
  <c r="V123" i="5"/>
  <c r="V122" i="5"/>
  <c r="V288" i="5"/>
  <c r="V143" i="5"/>
  <c r="V142" i="5"/>
  <c r="V139" i="5"/>
  <c r="V136" i="5"/>
  <c r="V137" i="5"/>
  <c r="V138" i="5"/>
  <c r="V145" i="5"/>
  <c r="V146" i="5"/>
  <c r="V148" i="5"/>
  <c r="V147" i="5"/>
  <c r="V150" i="5"/>
  <c r="V149" i="5"/>
  <c r="V141" i="5"/>
  <c r="V151" i="5"/>
  <c r="V165" i="5"/>
  <c r="V166" i="5"/>
  <c r="V164" i="5"/>
  <c r="V172" i="5"/>
  <c r="V120" i="5"/>
  <c r="V163" i="5"/>
  <c r="V160" i="5"/>
  <c r="V170" i="5"/>
  <c r="V171" i="5"/>
  <c r="V153" i="5"/>
  <c r="V158" i="5"/>
  <c r="V189" i="5"/>
  <c r="V179" i="5"/>
  <c r="V178" i="5"/>
  <c r="V32" i="5"/>
  <c r="V173" i="5"/>
  <c r="V177" i="5"/>
  <c r="V103" i="5"/>
  <c r="V183" i="5"/>
  <c r="V186" i="5"/>
  <c r="V185" i="5"/>
  <c r="V156" i="5"/>
  <c r="V209" i="5"/>
  <c r="V196" i="5"/>
  <c r="V212" i="5"/>
  <c r="V192" i="5"/>
  <c r="V191" i="5"/>
  <c r="V195" i="5"/>
  <c r="V184" i="5"/>
  <c r="V194" i="5"/>
  <c r="V201" i="5"/>
  <c r="V200" i="5"/>
  <c r="V199" i="5"/>
  <c r="V198" i="5"/>
  <c r="V279" i="5"/>
  <c r="V211" i="5"/>
  <c r="V210" i="5"/>
  <c r="V204" i="5"/>
  <c r="V203" i="5"/>
  <c r="V202" i="5"/>
  <c r="V206" i="5"/>
  <c r="V207" i="5"/>
  <c r="V205" i="5"/>
  <c r="V222" i="5"/>
  <c r="V176" i="5"/>
  <c r="V285" i="5"/>
  <c r="V215" i="5"/>
  <c r="V38" i="5"/>
  <c r="V100" i="5"/>
  <c r="V219" i="5"/>
  <c r="V286" i="5"/>
  <c r="V228" i="5"/>
  <c r="V227" i="5"/>
  <c r="V226" i="5"/>
  <c r="V262" i="5"/>
  <c r="V193" i="5"/>
  <c r="V175" i="5"/>
  <c r="V230" i="5"/>
  <c r="V237" i="5"/>
  <c r="V235" i="5"/>
  <c r="V236" i="5"/>
  <c r="V233" i="5"/>
  <c r="V234" i="5"/>
  <c r="V239" i="5"/>
  <c r="V238" i="5"/>
  <c r="V162" i="5"/>
  <c r="V152" i="5"/>
  <c r="V232" i="5"/>
  <c r="V241" i="5"/>
  <c r="V220" i="5"/>
  <c r="V246" i="5"/>
  <c r="V247" i="5"/>
  <c r="V155" i="5"/>
  <c r="V245" i="5"/>
  <c r="V255" i="5"/>
  <c r="V254" i="5"/>
  <c r="V224" i="5"/>
  <c r="V242" i="5"/>
  <c r="V243" i="5"/>
  <c r="V244" i="5"/>
  <c r="V259" i="5"/>
  <c r="V260" i="5"/>
  <c r="V257" i="5"/>
  <c r="V258" i="5"/>
  <c r="V264" i="5"/>
  <c r="V263" i="5"/>
  <c r="V275" i="5"/>
  <c r="V274" i="5"/>
  <c r="V271" i="5"/>
  <c r="V270" i="5"/>
  <c r="V273" i="5"/>
  <c r="V272" i="5"/>
  <c r="V229" i="5"/>
  <c r="V269" i="5"/>
  <c r="V267" i="5"/>
  <c r="V268" i="5"/>
  <c r="V282" i="5"/>
  <c r="V281" i="5"/>
  <c r="V283" i="5"/>
  <c r="V188" i="5"/>
  <c r="V302" i="5"/>
  <c r="V300" i="5"/>
  <c r="V301" i="5"/>
  <c r="V292" i="5"/>
  <c r="V290" i="5"/>
  <c r="V291" i="5"/>
  <c r="V295" i="5"/>
  <c r="V299" i="5"/>
  <c r="V303" i="5"/>
  <c r="V296" i="5"/>
  <c r="V297" i="5"/>
  <c r="V293" i="5"/>
  <c r="JX3" i="32"/>
  <c r="JI3" i="32"/>
  <c r="IT3" i="32"/>
  <c r="IF3" i="32"/>
  <c r="HR3" i="32"/>
  <c r="HC3" i="32"/>
  <c r="GN3" i="32"/>
  <c r="FY3" i="32"/>
  <c r="FK3" i="32"/>
  <c r="EW3" i="32"/>
  <c r="DT3" i="32"/>
  <c r="DE3" i="32"/>
  <c r="CQ3" i="32"/>
  <c r="CC3" i="32"/>
  <c r="BO3" i="32"/>
  <c r="AZ3" i="32"/>
  <c r="AK3" i="32"/>
  <c r="V3" i="32"/>
  <c r="H3" i="32"/>
  <c r="Q13" i="28"/>
  <c r="Q14" i="28"/>
  <c r="Q15" i="28"/>
  <c r="Q17" i="28"/>
  <c r="Q18" i="28"/>
  <c r="Q19" i="28"/>
  <c r="Q20" i="28"/>
  <c r="Q21" i="28"/>
  <c r="Q22" i="28"/>
  <c r="Q23" i="28"/>
  <c r="Q24" i="28"/>
  <c r="V24" i="28"/>
  <c r="Q25" i="28"/>
  <c r="V25" i="28"/>
  <c r="Q26" i="28"/>
  <c r="Q27" i="28"/>
  <c r="Q28" i="28"/>
  <c r="Q29" i="28"/>
  <c r="Q30" i="28"/>
  <c r="Q31" i="28"/>
  <c r="Q32" i="28"/>
  <c r="Q33" i="28"/>
  <c r="Q34" i="28"/>
  <c r="Q35" i="28"/>
  <c r="Q36" i="28"/>
  <c r="Q37" i="28"/>
  <c r="Q38" i="28"/>
  <c r="Q39" i="28"/>
  <c r="Q40" i="28"/>
  <c r="Q41" i="28"/>
  <c r="Q42" i="28"/>
  <c r="Q43" i="28"/>
  <c r="Q44" i="28"/>
  <c r="Q45" i="28"/>
  <c r="Q46" i="28"/>
  <c r="Q47" i="28"/>
  <c r="Q48" i="28"/>
  <c r="Z48" i="28"/>
  <c r="Q49" i="28"/>
  <c r="Q50" i="28"/>
  <c r="Q51" i="28"/>
  <c r="Q52" i="28"/>
  <c r="Q53" i="28"/>
  <c r="Q54" i="28"/>
  <c r="Q55" i="28"/>
  <c r="Q56" i="28"/>
  <c r="Q57" i="28"/>
  <c r="Q58" i="28"/>
  <c r="V58" i="28"/>
  <c r="Q59" i="28"/>
  <c r="Q60" i="28"/>
  <c r="Q61" i="28"/>
  <c r="Q62" i="28"/>
  <c r="Q63" i="28"/>
  <c r="Q64" i="28"/>
  <c r="Q65" i="28"/>
  <c r="Q66" i="28"/>
  <c r="Q67" i="28"/>
  <c r="Q68" i="28"/>
  <c r="Q69" i="28"/>
  <c r="Q70" i="28"/>
  <c r="Q71" i="28"/>
  <c r="Q72" i="28"/>
  <c r="Q73" i="28"/>
  <c r="Q74" i="28"/>
  <c r="Q75" i="28"/>
  <c r="Q76" i="28"/>
  <c r="Q77" i="28"/>
  <c r="Q78" i="28"/>
  <c r="Q79" i="28"/>
  <c r="Q80" i="28"/>
  <c r="Q81" i="28"/>
  <c r="Q82" i="28"/>
  <c r="Q83" i="28"/>
  <c r="Q84" i="28"/>
  <c r="Q85" i="28"/>
  <c r="Q86" i="28"/>
  <c r="Q87" i="28"/>
  <c r="Q88" i="28"/>
  <c r="Q89" i="28"/>
  <c r="Q90" i="28"/>
  <c r="Q91" i="28"/>
  <c r="Q92" i="28"/>
  <c r="V92" i="28"/>
  <c r="Q93" i="28"/>
  <c r="Q94" i="28"/>
  <c r="Q95" i="28"/>
  <c r="Q96" i="28"/>
  <c r="Q97" i="28"/>
  <c r="Q98" i="28"/>
  <c r="Q99" i="28"/>
  <c r="Q100" i="28"/>
  <c r="Q101" i="28"/>
  <c r="Q102" i="28"/>
  <c r="Q103" i="28"/>
  <c r="Q104" i="28"/>
  <c r="Q105" i="28"/>
  <c r="Q106" i="28"/>
  <c r="Q107" i="28"/>
  <c r="Q108" i="28"/>
  <c r="Q109" i="28"/>
  <c r="Q110" i="28"/>
  <c r="Q111" i="28"/>
  <c r="Q112" i="28"/>
  <c r="Q113" i="28"/>
  <c r="Q114" i="28"/>
  <c r="Q115" i="28"/>
  <c r="Q116" i="28"/>
  <c r="Q117" i="28"/>
  <c r="Q118" i="28"/>
  <c r="Q119" i="28"/>
  <c r="Q120" i="28"/>
  <c r="Q121" i="28"/>
  <c r="Q122" i="28"/>
  <c r="Q123" i="28"/>
  <c r="Q124" i="28"/>
  <c r="Q125" i="28"/>
  <c r="Q126" i="28"/>
  <c r="Q127" i="28"/>
  <c r="Q128" i="28"/>
  <c r="Q129" i="28"/>
  <c r="Q130" i="28"/>
  <c r="Q131" i="28"/>
  <c r="Q132" i="28"/>
  <c r="Q133" i="28"/>
  <c r="Q134" i="28"/>
  <c r="Q135" i="28"/>
  <c r="Q136" i="28"/>
  <c r="Q137" i="28"/>
  <c r="Q138" i="28"/>
  <c r="Q139" i="28"/>
  <c r="V139" i="28"/>
  <c r="Q140" i="28"/>
  <c r="Q141" i="28"/>
  <c r="Q142" i="28"/>
  <c r="Q143" i="28"/>
  <c r="Q144" i="28"/>
  <c r="Q145" i="28"/>
  <c r="Q146" i="28"/>
  <c r="Q147" i="28"/>
  <c r="Q148" i="28"/>
  <c r="Q149" i="28"/>
  <c r="Q150" i="28"/>
  <c r="Q151" i="28"/>
  <c r="Q152" i="28"/>
  <c r="Q153" i="28"/>
  <c r="Q154" i="28"/>
  <c r="Q155" i="28"/>
  <c r="Q156" i="28"/>
  <c r="Q157" i="28"/>
  <c r="Q158" i="28"/>
  <c r="Q159" i="28"/>
  <c r="Q160" i="28"/>
  <c r="Q161" i="28"/>
  <c r="Q162" i="28"/>
  <c r="Q163" i="28"/>
  <c r="Q164" i="28"/>
  <c r="Q165" i="28"/>
  <c r="Q166" i="28"/>
  <c r="Q167" i="28"/>
  <c r="Q168" i="28"/>
  <c r="Q169" i="28"/>
  <c r="Q170" i="28"/>
  <c r="Q171" i="28"/>
  <c r="Q172" i="28"/>
  <c r="Q173" i="28"/>
  <c r="Q174" i="28"/>
  <c r="Q175" i="28"/>
  <c r="Q176" i="28"/>
  <c r="Q177" i="28"/>
  <c r="Q178" i="28"/>
  <c r="Q179" i="28"/>
  <c r="Q180" i="28"/>
  <c r="Q181" i="28"/>
  <c r="Q182" i="28"/>
  <c r="Q183" i="28"/>
  <c r="Q184" i="28"/>
  <c r="Q185" i="28"/>
  <c r="Q186" i="28"/>
  <c r="Q187" i="28"/>
  <c r="Q188" i="28"/>
  <c r="Q189" i="28"/>
  <c r="Q190" i="28"/>
  <c r="Q191" i="28"/>
  <c r="Q192" i="28"/>
  <c r="Q193" i="28"/>
  <c r="Q194" i="28"/>
  <c r="Q195" i="28"/>
  <c r="Q196" i="28"/>
  <c r="Q197" i="28"/>
  <c r="Q198" i="28"/>
  <c r="Q199" i="28"/>
  <c r="Q200" i="28"/>
  <c r="V200" i="28"/>
  <c r="Q201" i="28"/>
  <c r="Q202" i="28"/>
  <c r="Q203" i="28"/>
  <c r="Q204" i="28"/>
  <c r="Q205" i="28"/>
  <c r="Q206" i="28"/>
  <c r="Q207" i="28"/>
  <c r="Q208" i="28"/>
  <c r="Q209" i="28"/>
  <c r="Q210" i="28"/>
  <c r="Q211" i="28"/>
  <c r="Z211" i="28"/>
  <c r="Q212" i="28"/>
  <c r="V212" i="28"/>
  <c r="Q213" i="28"/>
  <c r="Q214" i="28"/>
  <c r="Q215" i="28"/>
  <c r="Q216" i="28"/>
  <c r="Q217" i="28"/>
  <c r="Q218" i="28"/>
  <c r="Q219" i="28"/>
  <c r="Q220" i="28"/>
  <c r="Q221" i="28"/>
  <c r="Q222" i="28"/>
  <c r="Q223" i="28"/>
  <c r="Q224" i="28"/>
  <c r="Q225" i="28"/>
  <c r="Q226" i="28"/>
  <c r="Q227" i="28"/>
  <c r="Q228" i="28"/>
  <c r="Q229" i="28"/>
  <c r="Q230" i="28"/>
  <c r="Q231" i="28"/>
  <c r="Q232" i="28"/>
  <c r="Q233" i="28"/>
  <c r="Q234" i="28"/>
  <c r="Q235" i="28"/>
  <c r="V235" i="28"/>
  <c r="Q236" i="28"/>
  <c r="Q237" i="28"/>
  <c r="Q238" i="28"/>
  <c r="Q239" i="28"/>
  <c r="Q240" i="28"/>
  <c r="Q241" i="28"/>
  <c r="Q242" i="28"/>
  <c r="Q243" i="28"/>
  <c r="Q244" i="28"/>
  <c r="Q245" i="28"/>
  <c r="Q246" i="28"/>
  <c r="Q247" i="28"/>
  <c r="V247" i="28"/>
  <c r="Q248" i="28"/>
  <c r="Z248" i="28"/>
  <c r="Q249" i="28"/>
  <c r="Q250" i="28"/>
  <c r="Q251" i="28"/>
  <c r="Q252" i="28"/>
  <c r="Q253" i="28"/>
  <c r="Q254" i="28"/>
  <c r="Q255" i="28"/>
  <c r="Q256" i="28"/>
  <c r="Q257" i="28"/>
  <c r="Q258" i="28"/>
  <c r="Q259" i="28"/>
  <c r="V259" i="28"/>
  <c r="Q260" i="28"/>
  <c r="Q261" i="28"/>
  <c r="Q262" i="28"/>
  <c r="Q263" i="28"/>
  <c r="Q264" i="28"/>
  <c r="Z264" i="28"/>
  <c r="Q265" i="28"/>
  <c r="Q266" i="28"/>
  <c r="Z266" i="28"/>
  <c r="Q267" i="28"/>
  <c r="Q268" i="28"/>
  <c r="Q269" i="28"/>
  <c r="Q270" i="28"/>
  <c r="Q271" i="28"/>
  <c r="Q272" i="28"/>
  <c r="Q273" i="28"/>
  <c r="Q274" i="28"/>
  <c r="Q275" i="28"/>
  <c r="Q276" i="28"/>
  <c r="Q277" i="28"/>
  <c r="Q278" i="28"/>
  <c r="Q279" i="28"/>
  <c r="Q280" i="28"/>
  <c r="Q281" i="28"/>
  <c r="Q282" i="28"/>
  <c r="Q283" i="28"/>
  <c r="Q284" i="28"/>
  <c r="Q285" i="28"/>
  <c r="Q286" i="28"/>
  <c r="Q287" i="28"/>
  <c r="Q288" i="28"/>
  <c r="Q289" i="28"/>
  <c r="Q290" i="28"/>
  <c r="Q291" i="28"/>
  <c r="Q292" i="28"/>
  <c r="Q293" i="28"/>
  <c r="Q294" i="28"/>
  <c r="Q295" i="28"/>
  <c r="Q296" i="28"/>
  <c r="Q297" i="28"/>
  <c r="Q298" i="28"/>
  <c r="Q299" i="28"/>
  <c r="Q300" i="28"/>
  <c r="Q301" i="28"/>
  <c r="Q302" i="28"/>
  <c r="Q303" i="28"/>
  <c r="Q304" i="28"/>
  <c r="Q305" i="28"/>
  <c r="Q306" i="28"/>
  <c r="Q307" i="28"/>
  <c r="Q308" i="28"/>
  <c r="Q309" i="28"/>
  <c r="Q310" i="28"/>
  <c r="Q311" i="28"/>
  <c r="Z311" i="28"/>
  <c r="Q312" i="28"/>
  <c r="Q313" i="28"/>
  <c r="Z313" i="28"/>
  <c r="Q314" i="28"/>
  <c r="Q315" i="28"/>
  <c r="Q316" i="28"/>
  <c r="Q317" i="28"/>
  <c r="Q318" i="28"/>
  <c r="Q319" i="28"/>
  <c r="Q320" i="28"/>
  <c r="V320" i="28"/>
  <c r="Q321" i="28"/>
  <c r="Q495" i="28"/>
  <c r="Q500" i="28"/>
  <c r="CS500" i="28"/>
  <c r="CP500" i="28"/>
  <c r="CS499" i="28"/>
  <c r="CP499" i="28"/>
  <c r="CS498" i="28"/>
  <c r="CP498" i="28"/>
  <c r="CS497" i="28"/>
  <c r="CP497" i="28"/>
  <c r="CP496" i="28"/>
  <c r="CP495" i="28"/>
  <c r="CP494" i="28"/>
  <c r="CP493" i="28"/>
  <c r="CP492" i="28"/>
  <c r="CP491" i="28"/>
  <c r="CP490" i="28"/>
  <c r="CP489" i="28"/>
  <c r="CP488" i="28"/>
  <c r="CP487" i="28"/>
  <c r="CP486" i="28"/>
  <c r="CP485" i="28"/>
  <c r="CP484" i="28"/>
  <c r="CP483" i="28"/>
  <c r="CP482" i="28"/>
  <c r="CP481" i="28"/>
  <c r="CP480" i="28"/>
  <c r="CP479" i="28"/>
  <c r="CP478" i="28"/>
  <c r="CP477" i="28"/>
  <c r="CP476" i="28"/>
  <c r="CP475" i="28"/>
  <c r="CP474" i="28"/>
  <c r="CP473" i="28"/>
  <c r="CP472" i="28"/>
  <c r="CP471" i="28"/>
  <c r="CP470" i="28"/>
  <c r="CP469" i="28"/>
  <c r="CP468" i="28"/>
  <c r="CP467" i="28"/>
  <c r="CP466" i="28"/>
  <c r="CP465" i="28"/>
  <c r="CP464" i="28"/>
  <c r="CP463" i="28"/>
  <c r="CP462" i="28"/>
  <c r="CP461" i="28"/>
  <c r="CP460" i="28"/>
  <c r="CP459" i="28"/>
  <c r="CP458" i="28"/>
  <c r="CP457" i="28"/>
  <c r="CP456" i="28"/>
  <c r="CP455" i="28"/>
  <c r="CP454" i="28"/>
  <c r="CP453" i="28"/>
  <c r="CP452" i="28"/>
  <c r="CP451" i="28"/>
  <c r="CP450" i="28"/>
  <c r="CP449" i="28"/>
  <c r="CP448" i="28"/>
  <c r="CP447" i="28"/>
  <c r="CP446" i="28"/>
  <c r="CP445" i="28"/>
  <c r="CP444" i="28"/>
  <c r="CP443" i="28"/>
  <c r="CP442" i="28"/>
  <c r="CP441" i="28"/>
  <c r="CP440" i="28"/>
  <c r="CP439" i="28"/>
  <c r="CP438" i="28"/>
  <c r="CP437" i="28"/>
  <c r="CP436" i="28"/>
  <c r="CP435" i="28"/>
  <c r="CP434" i="28"/>
  <c r="CP433" i="28"/>
  <c r="CP432" i="28"/>
  <c r="CP431" i="28"/>
  <c r="CP430" i="28"/>
  <c r="CP429" i="28"/>
  <c r="CP428" i="28"/>
  <c r="CP427" i="28"/>
  <c r="CP426" i="28"/>
  <c r="CP425" i="28"/>
  <c r="CP424" i="28"/>
  <c r="CP423" i="28"/>
  <c r="CP422" i="28"/>
  <c r="CP421" i="28"/>
  <c r="CP420" i="28"/>
  <c r="CP419" i="28"/>
  <c r="CP418" i="28"/>
  <c r="CP417" i="28"/>
  <c r="CP416" i="28"/>
  <c r="CP415" i="28"/>
  <c r="CP414" i="28"/>
  <c r="CP413" i="28"/>
  <c r="CP412" i="28"/>
  <c r="CP411" i="28"/>
  <c r="CP410" i="28"/>
  <c r="CP409" i="28"/>
  <c r="CP408" i="28"/>
  <c r="CP407" i="28"/>
  <c r="CP406" i="28"/>
  <c r="CP405" i="28"/>
  <c r="CP404" i="28"/>
  <c r="CP403" i="28"/>
  <c r="CP402" i="28"/>
  <c r="CP401" i="28"/>
  <c r="CP400" i="28"/>
  <c r="CP399" i="28"/>
  <c r="CP398" i="28"/>
  <c r="CP397" i="28"/>
  <c r="CP396" i="28"/>
  <c r="CP395" i="28"/>
  <c r="CP394" i="28"/>
  <c r="CP393" i="28"/>
  <c r="CP392" i="28"/>
  <c r="CP391" i="28"/>
  <c r="CP390" i="28"/>
  <c r="CP389" i="28"/>
  <c r="CP388" i="28"/>
  <c r="CP387" i="28"/>
  <c r="CP386" i="28"/>
  <c r="CP385" i="28"/>
  <c r="CP384" i="28"/>
  <c r="CP383" i="28"/>
  <c r="CP382" i="28"/>
  <c r="CP381" i="28"/>
  <c r="CP380" i="28"/>
  <c r="CP379" i="28"/>
  <c r="CP378" i="28"/>
  <c r="CP377" i="28"/>
  <c r="CP376" i="28"/>
  <c r="CP375" i="28"/>
  <c r="CP374" i="28"/>
  <c r="CP373" i="28"/>
  <c r="CP372" i="28"/>
  <c r="CP371" i="28"/>
  <c r="CP370" i="28"/>
  <c r="CP369" i="28"/>
  <c r="CP368" i="28"/>
  <c r="CP367" i="28"/>
  <c r="CP366" i="28"/>
  <c r="CP365" i="28"/>
  <c r="CP364" i="28"/>
  <c r="CP363" i="28"/>
  <c r="CP362" i="28"/>
  <c r="CP361" i="28"/>
  <c r="CP360" i="28"/>
  <c r="CP359" i="28"/>
  <c r="CP358" i="28"/>
  <c r="CP357" i="28"/>
  <c r="CP356" i="28"/>
  <c r="CP355" i="28"/>
  <c r="CP354" i="28"/>
  <c r="CP353" i="28"/>
  <c r="CP352" i="28"/>
  <c r="CP351" i="28"/>
  <c r="CP350" i="28"/>
  <c r="CP349" i="28"/>
  <c r="CP348" i="28"/>
  <c r="CP347" i="28"/>
  <c r="CP346" i="28"/>
  <c r="CP345" i="28"/>
  <c r="CP344" i="28"/>
  <c r="CP343" i="28"/>
  <c r="CP342" i="28"/>
  <c r="CP341" i="28"/>
  <c r="CP340" i="28"/>
  <c r="CP339" i="28"/>
  <c r="CP338" i="28"/>
  <c r="CP337" i="28"/>
  <c r="CP336" i="28"/>
  <c r="CP335" i="28"/>
  <c r="CP334" i="28"/>
  <c r="CP333" i="28"/>
  <c r="CP332" i="28"/>
  <c r="CP331" i="28"/>
  <c r="CP330" i="28"/>
  <c r="CP329" i="28"/>
  <c r="CP328" i="28"/>
  <c r="CP327" i="28"/>
  <c r="CP326" i="28"/>
  <c r="CP325" i="28"/>
  <c r="CP324" i="28"/>
  <c r="CP323" i="28"/>
  <c r="CP322" i="28"/>
  <c r="CP321" i="28"/>
  <c r="CP320" i="28"/>
  <c r="CP319" i="28"/>
  <c r="CP318" i="28"/>
  <c r="CP317" i="28"/>
  <c r="CP316" i="28"/>
  <c r="CP315" i="28"/>
  <c r="CP314" i="28"/>
  <c r="CP313" i="28"/>
  <c r="CP312" i="28"/>
  <c r="CP311" i="28"/>
  <c r="CP310" i="28"/>
  <c r="CP309" i="28"/>
  <c r="CP308" i="28"/>
  <c r="CP307" i="28"/>
  <c r="CP306" i="28"/>
  <c r="CP305" i="28"/>
  <c r="CP304" i="28"/>
  <c r="CP303" i="28"/>
  <c r="CP302" i="28"/>
  <c r="CP301" i="28"/>
  <c r="CP300" i="28"/>
  <c r="CP299" i="28"/>
  <c r="CP298" i="28"/>
  <c r="CP297" i="28"/>
  <c r="CP296" i="28"/>
  <c r="CP295" i="28"/>
  <c r="CP294" i="28"/>
  <c r="CP293" i="28"/>
  <c r="CP292" i="28"/>
  <c r="CP291" i="28"/>
  <c r="CP290" i="28"/>
  <c r="CP289" i="28"/>
  <c r="CP288" i="28"/>
  <c r="CP287" i="28"/>
  <c r="CP286" i="28"/>
  <c r="CP285" i="28"/>
  <c r="CP284" i="28"/>
  <c r="CP283" i="28"/>
  <c r="CP282" i="28"/>
  <c r="CP281" i="28"/>
  <c r="CP280" i="28"/>
  <c r="CP279" i="28"/>
  <c r="CP278" i="28"/>
  <c r="CP277" i="28"/>
  <c r="CP276" i="28"/>
  <c r="CP275" i="28"/>
  <c r="CP274" i="28"/>
  <c r="CP273" i="28"/>
  <c r="CP272" i="28"/>
  <c r="CP271" i="28"/>
  <c r="CP270" i="28"/>
  <c r="CP269" i="28"/>
  <c r="CP268" i="28"/>
  <c r="CP267" i="28"/>
  <c r="CP266" i="28"/>
  <c r="CP265" i="28"/>
  <c r="CP264" i="28"/>
  <c r="CP263" i="28"/>
  <c r="CP262" i="28"/>
  <c r="CP261" i="28"/>
  <c r="CP260" i="28"/>
  <c r="CP259" i="28"/>
  <c r="CP258" i="28"/>
  <c r="CP257" i="28"/>
  <c r="CP256" i="28"/>
  <c r="CP255" i="28"/>
  <c r="CP254" i="28"/>
  <c r="CP253" i="28"/>
  <c r="CP252" i="28"/>
  <c r="CP251" i="28"/>
  <c r="CP250" i="28"/>
  <c r="CP249" i="28"/>
  <c r="CP248" i="28"/>
  <c r="CP247" i="28"/>
  <c r="CP246" i="28"/>
  <c r="CP245" i="28"/>
  <c r="CP244" i="28"/>
  <c r="CP243" i="28"/>
  <c r="CP242" i="28"/>
  <c r="CP241" i="28"/>
  <c r="CP240" i="28"/>
  <c r="CP239" i="28"/>
  <c r="CP238" i="28"/>
  <c r="CP237" i="28"/>
  <c r="CP236" i="28"/>
  <c r="CP235" i="28"/>
  <c r="CP234" i="28"/>
  <c r="CP233" i="28"/>
  <c r="CP232" i="28"/>
  <c r="CP231" i="28"/>
  <c r="CP230" i="28"/>
  <c r="CP229" i="28"/>
  <c r="CP228" i="28"/>
  <c r="CP227" i="28"/>
  <c r="CP226" i="28"/>
  <c r="CP225" i="28"/>
  <c r="CP224" i="28"/>
  <c r="CP223" i="28"/>
  <c r="CP222" i="28"/>
  <c r="CP221" i="28"/>
  <c r="CP220" i="28"/>
  <c r="CP219" i="28"/>
  <c r="CP218" i="28"/>
  <c r="CP217" i="28"/>
  <c r="CP216" i="28"/>
  <c r="CP215" i="28"/>
  <c r="CP214" i="28"/>
  <c r="CP213" i="28"/>
  <c r="CP212" i="28"/>
  <c r="CP211" i="28"/>
  <c r="CP210" i="28"/>
  <c r="CP209" i="28"/>
  <c r="CP208" i="28"/>
  <c r="CP207" i="28"/>
  <c r="CP206" i="28"/>
  <c r="CP205" i="28"/>
  <c r="CP204" i="28"/>
  <c r="CP203" i="28"/>
  <c r="CP202" i="28"/>
  <c r="CP201" i="28"/>
  <c r="CP200" i="28"/>
  <c r="CP199" i="28"/>
  <c r="CP198" i="28"/>
  <c r="CP197" i="28"/>
  <c r="CP196" i="28"/>
  <c r="CP195" i="28"/>
  <c r="CP194" i="28"/>
  <c r="CP193" i="28"/>
  <c r="CP192" i="28"/>
  <c r="CP191" i="28"/>
  <c r="CP190" i="28"/>
  <c r="CP189" i="28"/>
  <c r="CP188" i="28"/>
  <c r="CP187" i="28"/>
  <c r="CP186" i="28"/>
  <c r="CP185" i="28"/>
  <c r="CP184" i="28"/>
  <c r="CP183" i="28"/>
  <c r="CP182" i="28"/>
  <c r="CP181" i="28"/>
  <c r="CP180" i="28"/>
  <c r="CP179" i="28"/>
  <c r="CP178" i="28"/>
  <c r="CP177" i="28"/>
  <c r="CP176" i="28"/>
  <c r="CP175" i="28"/>
  <c r="CP174" i="28"/>
  <c r="CP173" i="28"/>
  <c r="CP172" i="28"/>
  <c r="CP171" i="28"/>
  <c r="CP170" i="28"/>
  <c r="CP169" i="28"/>
  <c r="CP168" i="28"/>
  <c r="CP167" i="28"/>
  <c r="CP166" i="28"/>
  <c r="CP165" i="28"/>
  <c r="CP164" i="28"/>
  <c r="CP163" i="28"/>
  <c r="CP162" i="28"/>
  <c r="CP161" i="28"/>
  <c r="CP160" i="28"/>
  <c r="CP159" i="28"/>
  <c r="CP158" i="28"/>
  <c r="CP157" i="28"/>
  <c r="CP156" i="28"/>
  <c r="CP155" i="28"/>
  <c r="CP154" i="28"/>
  <c r="CP153" i="28"/>
  <c r="CP152" i="28"/>
  <c r="CP151" i="28"/>
  <c r="CP150" i="28"/>
  <c r="CP149" i="28"/>
  <c r="CP148" i="28"/>
  <c r="CP147" i="28"/>
  <c r="CP146" i="28"/>
  <c r="CP145" i="28"/>
  <c r="CP144" i="28"/>
  <c r="CP143" i="28"/>
  <c r="CP142" i="28"/>
  <c r="CP141" i="28"/>
  <c r="CP140" i="28"/>
  <c r="CP139" i="28"/>
  <c r="CP138" i="28"/>
  <c r="CP137" i="28"/>
  <c r="CP136" i="28"/>
  <c r="CP135" i="28"/>
  <c r="CP134" i="28"/>
  <c r="CP133" i="28"/>
  <c r="CP132" i="28"/>
  <c r="CP131" i="28"/>
  <c r="CP130" i="28"/>
  <c r="CP129" i="28"/>
  <c r="CP128" i="28"/>
  <c r="CP127" i="28"/>
  <c r="CP126" i="28"/>
  <c r="CP125" i="28"/>
  <c r="CP124" i="28"/>
  <c r="CP123" i="28"/>
  <c r="CP122" i="28"/>
  <c r="CP121" i="28"/>
  <c r="CP120" i="28"/>
  <c r="CP119" i="28"/>
  <c r="CP118" i="28"/>
  <c r="CP117" i="28"/>
  <c r="CP116" i="28"/>
  <c r="CP115" i="28"/>
  <c r="CP114" i="28"/>
  <c r="CP113" i="28"/>
  <c r="CP112" i="28"/>
  <c r="CS111" i="28"/>
  <c r="CP111" i="28"/>
  <c r="CS110" i="28"/>
  <c r="CP110" i="28"/>
  <c r="CS109" i="28"/>
  <c r="CP109" i="28"/>
  <c r="CS108" i="28"/>
  <c r="CP108" i="28"/>
  <c r="CS107" i="28"/>
  <c r="CP107" i="28"/>
  <c r="CS106" i="28"/>
  <c r="CP106" i="28"/>
  <c r="CS105" i="28"/>
  <c r="CP105" i="28"/>
  <c r="CS104" i="28"/>
  <c r="CP104" i="28"/>
  <c r="CS103" i="28"/>
  <c r="CP103" i="28"/>
  <c r="CS102" i="28"/>
  <c r="CP102" i="28"/>
  <c r="CS101" i="28"/>
  <c r="CP101" i="28"/>
  <c r="CS100" i="28"/>
  <c r="CP100" i="28"/>
  <c r="CS99" i="28"/>
  <c r="CP99" i="28"/>
  <c r="CS98" i="28"/>
  <c r="CP98" i="28"/>
  <c r="CS97" i="28"/>
  <c r="CP97" i="28"/>
  <c r="CS96" i="28"/>
  <c r="CP96" i="28"/>
  <c r="CS95" i="28"/>
  <c r="CP95" i="28"/>
  <c r="CS94" i="28"/>
  <c r="CP94" i="28"/>
  <c r="CS93" i="28"/>
  <c r="CP93" i="28"/>
  <c r="CS92" i="28"/>
  <c r="CP92" i="28"/>
  <c r="CS91" i="28"/>
  <c r="CP91" i="28"/>
  <c r="CS90" i="28"/>
  <c r="CP90" i="28"/>
  <c r="CS89" i="28"/>
  <c r="CP89" i="28"/>
  <c r="CS88" i="28"/>
  <c r="CP88" i="28"/>
  <c r="CS87" i="28"/>
  <c r="CP87" i="28"/>
  <c r="CS86" i="28"/>
  <c r="CP86" i="28"/>
  <c r="CS85" i="28"/>
  <c r="CP85" i="28"/>
  <c r="CS84" i="28"/>
  <c r="CP84" i="28"/>
  <c r="CS83" i="28"/>
  <c r="CP83" i="28"/>
  <c r="CS82" i="28"/>
  <c r="CP82" i="28"/>
  <c r="CS81" i="28"/>
  <c r="CP81" i="28"/>
  <c r="CS80" i="28"/>
  <c r="CP80" i="28"/>
  <c r="CS79" i="28"/>
  <c r="CP79" i="28"/>
  <c r="CS78" i="28"/>
  <c r="CP78" i="28"/>
  <c r="CS77" i="28"/>
  <c r="CP77" i="28"/>
  <c r="CS76" i="28"/>
  <c r="CP76" i="28"/>
  <c r="CS75" i="28"/>
  <c r="CP75" i="28"/>
  <c r="CS74" i="28"/>
  <c r="CP74" i="28"/>
  <c r="CS73" i="28"/>
  <c r="CP73" i="28"/>
  <c r="CS72" i="28"/>
  <c r="CP72" i="28"/>
  <c r="CS71" i="28"/>
  <c r="CP71" i="28"/>
  <c r="CS70" i="28"/>
  <c r="CP70" i="28"/>
  <c r="CS69" i="28"/>
  <c r="CP69" i="28"/>
  <c r="CS68" i="28"/>
  <c r="CP68" i="28"/>
  <c r="CS67" i="28"/>
  <c r="CP67" i="28"/>
  <c r="CS66" i="28"/>
  <c r="CP66" i="28"/>
  <c r="CS65" i="28"/>
  <c r="CP65" i="28"/>
  <c r="CS64" i="28"/>
  <c r="CP64" i="28"/>
  <c r="CS63" i="28"/>
  <c r="CP63" i="28"/>
  <c r="CS62" i="28"/>
  <c r="CP62" i="28"/>
  <c r="CS61" i="28"/>
  <c r="CP61" i="28"/>
  <c r="CS60" i="28"/>
  <c r="CP60" i="28"/>
  <c r="CS59" i="28"/>
  <c r="CP59" i="28"/>
  <c r="CS58" i="28"/>
  <c r="CP58" i="28"/>
  <c r="CS57" i="28"/>
  <c r="CP57" i="28"/>
  <c r="CS56" i="28"/>
  <c r="CP56" i="28"/>
  <c r="CS55" i="28"/>
  <c r="CP55" i="28"/>
  <c r="CS54" i="28"/>
  <c r="CP54" i="28"/>
  <c r="CS53" i="28"/>
  <c r="CP53" i="28"/>
  <c r="CS52" i="28"/>
  <c r="CP52" i="28"/>
  <c r="CS51" i="28"/>
  <c r="CP51" i="28"/>
  <c r="CS50" i="28"/>
  <c r="CP50" i="28"/>
  <c r="CS49" i="28"/>
  <c r="CP49" i="28"/>
  <c r="CS48" i="28"/>
  <c r="CP48" i="28"/>
  <c r="CS47" i="28"/>
  <c r="CP47" i="28"/>
  <c r="CS46" i="28"/>
  <c r="CP46" i="28"/>
  <c r="CS45" i="28"/>
  <c r="CP45" i="28"/>
  <c r="CS44" i="28"/>
  <c r="CP44" i="28"/>
  <c r="CS43" i="28"/>
  <c r="CP43" i="28"/>
  <c r="CS42" i="28"/>
  <c r="CP42" i="28"/>
  <c r="CS41" i="28"/>
  <c r="CP41" i="28"/>
  <c r="CP40" i="28"/>
  <c r="CS39" i="28"/>
  <c r="CP39" i="28"/>
  <c r="CS38" i="28"/>
  <c r="CP38" i="28"/>
  <c r="CS37" i="28"/>
  <c r="CP37" i="28"/>
  <c r="CS36" i="28"/>
  <c r="CP36" i="28"/>
  <c r="CS35" i="28"/>
  <c r="CP35" i="28"/>
  <c r="CS34" i="28"/>
  <c r="CP34" i="28"/>
  <c r="CS33" i="28"/>
  <c r="CP33" i="28"/>
  <c r="CS32" i="28"/>
  <c r="CP32" i="28"/>
  <c r="CS31" i="28"/>
  <c r="CP31" i="28"/>
  <c r="CS30" i="28"/>
  <c r="CP30" i="28"/>
  <c r="CS29" i="28"/>
  <c r="CP29" i="28"/>
  <c r="CS28" i="28"/>
  <c r="CP28" i="28"/>
  <c r="CS27" i="28"/>
  <c r="CP27" i="28"/>
  <c r="CS26" i="28"/>
  <c r="CP26" i="28"/>
  <c r="CS25" i="28"/>
  <c r="CP25" i="28"/>
  <c r="CS24" i="28"/>
  <c r="CP24" i="28"/>
  <c r="CS23" i="28"/>
  <c r="CP23" i="28"/>
  <c r="CS22" i="28"/>
  <c r="CP22" i="28"/>
  <c r="CS21" i="28"/>
  <c r="CP21" i="28"/>
  <c r="CS20" i="28"/>
  <c r="CP20" i="28"/>
  <c r="CS19" i="28"/>
  <c r="CP19" i="28"/>
  <c r="CS18" i="28"/>
  <c r="CS17" i="28"/>
  <c r="CS16" i="28"/>
  <c r="CS14" i="28"/>
  <c r="CS13" i="28"/>
  <c r="CS12" i="28"/>
  <c r="CS10" i="28"/>
  <c r="V310" i="28"/>
  <c r="V262" i="28"/>
  <c r="V190" i="28"/>
  <c r="Z58" i="28"/>
  <c r="Z34" i="28"/>
  <c r="V34" i="28"/>
  <c r="V225" i="28"/>
  <c r="V141" i="28"/>
  <c r="V93" i="28"/>
  <c r="V81" i="28"/>
  <c r="Z296" i="28"/>
  <c r="V296" i="28"/>
  <c r="Z260" i="28"/>
  <c r="Z212" i="28"/>
  <c r="Z176" i="28"/>
  <c r="V104" i="28"/>
  <c r="Z92" i="28"/>
  <c r="V68" i="28"/>
  <c r="Z32" i="28"/>
  <c r="Z295" i="28"/>
  <c r="V295" i="28"/>
  <c r="Z247" i="28"/>
  <c r="Z235" i="28"/>
  <c r="V199" i="28"/>
  <c r="V163" i="28"/>
  <c r="Z151" i="28"/>
  <c r="V127" i="28"/>
  <c r="Z115" i="28"/>
  <c r="Z91" i="28"/>
  <c r="V91" i="28"/>
  <c r="Z43" i="28"/>
  <c r="Z19" i="28"/>
  <c r="Z282" i="28"/>
  <c r="V246" i="28"/>
  <c r="V138" i="28"/>
  <c r="V126" i="28"/>
  <c r="V54" i="28"/>
  <c r="Z317" i="28"/>
  <c r="Z293" i="28"/>
  <c r="Z281" i="28"/>
  <c r="V281" i="28"/>
  <c r="V269" i="28"/>
  <c r="V257" i="28"/>
  <c r="Z257" i="28"/>
  <c r="Z245" i="28"/>
  <c r="Z221" i="28"/>
  <c r="V221" i="28"/>
  <c r="V209" i="28"/>
  <c r="V197" i="28"/>
  <c r="Z185" i="28"/>
  <c r="V185" i="28"/>
  <c r="Z173" i="28"/>
  <c r="V149" i="28"/>
  <c r="V137" i="28"/>
  <c r="V125" i="28"/>
  <c r="Z113" i="28"/>
  <c r="Z77" i="28"/>
  <c r="V77" i="28"/>
  <c r="V65" i="28"/>
  <c r="V53" i="28"/>
  <c r="V17" i="28"/>
  <c r="V304" i="28"/>
  <c r="Z292" i="28"/>
  <c r="V292" i="28"/>
  <c r="Z280" i="28"/>
  <c r="V280" i="28"/>
  <c r="Z268" i="28"/>
  <c r="V268" i="28"/>
  <c r="V244" i="28"/>
  <c r="V232" i="28"/>
  <c r="AH232" i="28"/>
  <c r="AD232" i="28"/>
  <c r="Z220" i="28"/>
  <c r="V220" i="28"/>
  <c r="Z208" i="28"/>
  <c r="V208" i="28"/>
  <c r="Z160" i="28"/>
  <c r="V160" i="28"/>
  <c r="V148" i="28"/>
  <c r="Z136" i="28"/>
  <c r="V136" i="28"/>
  <c r="V112" i="28"/>
  <c r="V100" i="28"/>
  <c r="V88" i="28"/>
  <c r="Z76" i="28"/>
  <c r="V76" i="28"/>
  <c r="V40" i="28"/>
  <c r="Z15" i="28"/>
  <c r="V15" i="28"/>
  <c r="Z315" i="28"/>
  <c r="V315" i="28"/>
  <c r="V291" i="28"/>
  <c r="Z267" i="28"/>
  <c r="V267" i="28"/>
  <c r="Z255" i="28"/>
  <c r="V255" i="28"/>
  <c r="Z243" i="28"/>
  <c r="AD231" i="28"/>
  <c r="V219" i="28"/>
  <c r="Z195" i="28"/>
  <c r="V195" i="28"/>
  <c r="Z171" i="28"/>
  <c r="Z147" i="28"/>
  <c r="Z135" i="28"/>
  <c r="V123" i="28"/>
  <c r="Z123" i="28"/>
  <c r="Z111" i="28"/>
  <c r="V111" i="28"/>
  <c r="Z99" i="28"/>
  <c r="Z75" i="28"/>
  <c r="Z63" i="28"/>
  <c r="V63" i="28"/>
  <c r="Z51" i="28"/>
  <c r="V39" i="28"/>
  <c r="Z27" i="28"/>
  <c r="V14" i="28"/>
  <c r="V314" i="28"/>
  <c r="Z314" i="28"/>
  <c r="V302" i="28"/>
  <c r="Z290" i="28"/>
  <c r="V278" i="28"/>
  <c r="Z254" i="28"/>
  <c r="V242" i="28"/>
  <c r="V218" i="28"/>
  <c r="Z206" i="28"/>
  <c r="V206" i="28"/>
  <c r="Z194" i="28"/>
  <c r="V194" i="28"/>
  <c r="Z182" i="28"/>
  <c r="V182" i="28"/>
  <c r="V170" i="28"/>
  <c r="Z158" i="28"/>
  <c r="Z146" i="28"/>
  <c r="V146" i="28"/>
  <c r="Z134" i="28"/>
  <c r="V122" i="28"/>
  <c r="Z122" i="28"/>
  <c r="Z98" i="28"/>
  <c r="V98" i="28"/>
  <c r="Z86" i="28"/>
  <c r="V74" i="28"/>
  <c r="Z62" i="28"/>
  <c r="V50" i="28"/>
  <c r="V38" i="28"/>
  <c r="Z26" i="28"/>
  <c r="V26" i="28"/>
  <c r="BF13" i="28"/>
  <c r="Z13" i="28"/>
  <c r="V313" i="28"/>
  <c r="V301" i="28"/>
  <c r="V277" i="28"/>
  <c r="Z229" i="28"/>
  <c r="Z205" i="28"/>
  <c r="V205" i="28"/>
  <c r="Z193" i="28"/>
  <c r="Z181" i="28"/>
  <c r="V157" i="28"/>
  <c r="V145" i="28"/>
  <c r="Z145" i="28"/>
  <c r="V97" i="28"/>
  <c r="V49" i="28"/>
  <c r="Z25" i="28"/>
  <c r="V264" i="28"/>
  <c r="V228" i="28"/>
  <c r="V216" i="28"/>
  <c r="V180" i="28"/>
  <c r="V168" i="28"/>
  <c r="V108" i="28"/>
  <c r="Z84" i="28"/>
  <c r="Z24" i="28"/>
  <c r="V311" i="28"/>
  <c r="V107" i="28"/>
  <c r="Z59" i="28"/>
  <c r="Z333" i="28"/>
  <c r="V333" i="28"/>
  <c r="Z331" i="28"/>
  <c r="Z330" i="28"/>
  <c r="V329" i="28"/>
  <c r="Z327" i="28"/>
  <c r="V327" i="28"/>
  <c r="Z337" i="28"/>
  <c r="V325" i="28"/>
  <c r="V336" i="28"/>
  <c r="Z324" i="28"/>
  <c r="V335" i="28"/>
  <c r="Z464" i="28"/>
  <c r="V464" i="28"/>
  <c r="Z452" i="28"/>
  <c r="V452" i="28"/>
  <c r="Z440" i="28"/>
  <c r="V440" i="28"/>
  <c r="Z477" i="28"/>
  <c r="V475" i="28"/>
  <c r="Z475" i="28"/>
  <c r="Z463" i="28"/>
  <c r="V463" i="28"/>
  <c r="V451" i="28"/>
  <c r="Z439" i="28"/>
  <c r="V439" i="28"/>
  <c r="Z453" i="28"/>
  <c r="Z474" i="28"/>
  <c r="V474" i="28"/>
  <c r="Z462" i="28"/>
  <c r="Z450" i="28"/>
  <c r="V450" i="28"/>
  <c r="Z438" i="28"/>
  <c r="V465" i="28"/>
  <c r="Z465" i="28"/>
  <c r="Z429" i="28"/>
  <c r="V429" i="28"/>
  <c r="Z473" i="28"/>
  <c r="Z449" i="28"/>
  <c r="Z437" i="28"/>
  <c r="V425" i="28"/>
  <c r="Z484" i="28"/>
  <c r="V472" i="28"/>
  <c r="Z472" i="28"/>
  <c r="V448" i="28"/>
  <c r="V436" i="28"/>
  <c r="V424" i="28"/>
  <c r="Z424" i="28"/>
  <c r="Z471" i="28"/>
  <c r="V471" i="28"/>
  <c r="V459" i="28"/>
  <c r="Z447" i="28"/>
  <c r="V423" i="28"/>
  <c r="Z482" i="28"/>
  <c r="V470" i="28"/>
  <c r="V434" i="28"/>
  <c r="V422" i="28"/>
  <c r="V481" i="28"/>
  <c r="V469" i="28"/>
  <c r="Z445" i="28"/>
  <c r="V433" i="28"/>
  <c r="Z433" i="28"/>
  <c r="V421" i="28"/>
  <c r="V480" i="28"/>
  <c r="Z480" i="28"/>
  <c r="Z468" i="28"/>
  <c r="V456" i="28"/>
  <c r="Z432" i="28"/>
  <c r="V420" i="28"/>
  <c r="Z467" i="28"/>
  <c r="V455" i="28"/>
  <c r="Z455" i="28"/>
  <c r="V443" i="28"/>
  <c r="V431" i="28"/>
  <c r="Z419" i="28"/>
  <c r="V345" i="28"/>
  <c r="Z416" i="28"/>
  <c r="Z404" i="28"/>
  <c r="V392" i="28"/>
  <c r="V380" i="28"/>
  <c r="V368" i="28"/>
  <c r="V356" i="28"/>
  <c r="Z357" i="28"/>
  <c r="V415" i="28"/>
  <c r="Z415" i="28"/>
  <c r="Z403" i="28"/>
  <c r="V403" i="28"/>
  <c r="Z379" i="28"/>
  <c r="Z343" i="28"/>
  <c r="V414" i="28"/>
  <c r="Z414" i="28"/>
  <c r="Z402" i="28"/>
  <c r="Z390" i="28"/>
  <c r="V390" i="28"/>
  <c r="Z378" i="28"/>
  <c r="V378" i="28"/>
  <c r="Z413" i="28"/>
  <c r="Z389" i="28"/>
  <c r="V389" i="28"/>
  <c r="Z377" i="28"/>
  <c r="V365" i="28"/>
  <c r="Z365" i="28"/>
  <c r="Z341" i="28"/>
  <c r="V412" i="28"/>
  <c r="V400" i="28"/>
  <c r="Z352" i="28"/>
  <c r="V369" i="28"/>
  <c r="Z369" i="28"/>
  <c r="Z399" i="28"/>
  <c r="V399" i="28"/>
  <c r="Z387" i="28"/>
  <c r="V387" i="28"/>
  <c r="Z375" i="28"/>
  <c r="V363" i="28"/>
  <c r="Z410" i="28"/>
  <c r="V410" i="28"/>
  <c r="V398" i="28"/>
  <c r="Z386" i="28"/>
  <c r="V386" i="28"/>
  <c r="V374" i="28"/>
  <c r="Z374" i="28"/>
  <c r="V350" i="28"/>
  <c r="V397" i="28"/>
  <c r="Z385" i="28"/>
  <c r="Z373" i="28"/>
  <c r="V361" i="28"/>
  <c r="Z349" i="28"/>
  <c r="V349" i="28"/>
  <c r="Z396" i="28"/>
  <c r="V396" i="28"/>
  <c r="Z372" i="28"/>
  <c r="V348" i="28"/>
  <c r="Z381" i="28"/>
  <c r="V381" i="28"/>
  <c r="Z407" i="28"/>
  <c r="V383" i="28"/>
  <c r="Z371" i="28"/>
  <c r="V359" i="28"/>
  <c r="Z359" i="28"/>
  <c r="Z347" i="28"/>
  <c r="Z499" i="28"/>
  <c r="V499" i="28"/>
  <c r="Z497" i="28"/>
  <c r="Z496" i="28"/>
  <c r="V494" i="28"/>
  <c r="Z494" i="28"/>
  <c r="V493" i="28"/>
  <c r="V491" i="28"/>
  <c r="V489" i="28"/>
  <c r="Z489" i="28"/>
  <c r="Z486" i="28"/>
  <c r="BF494" i="28"/>
  <c r="AL494" i="28"/>
  <c r="AT494" i="28"/>
  <c r="BB494" i="28"/>
  <c r="BF486" i="28"/>
  <c r="AT486" i="28"/>
  <c r="AP486" i="28"/>
  <c r="AT470" i="28"/>
  <c r="AD470" i="28"/>
  <c r="AX470" i="28"/>
  <c r="AL470" i="28"/>
  <c r="AD462" i="28"/>
  <c r="AP462" i="28"/>
  <c r="AX462" i="28"/>
  <c r="BB462" i="28"/>
  <c r="AT446" i="28"/>
  <c r="AL438" i="28"/>
  <c r="AP438" i="28"/>
  <c r="AD438" i="28"/>
  <c r="AT438" i="28"/>
  <c r="AP422" i="28"/>
  <c r="AX422" i="28"/>
  <c r="AX414" i="28"/>
  <c r="AH414" i="28"/>
  <c r="AD414" i="28"/>
  <c r="BB398" i="28"/>
  <c r="AX398" i="28"/>
  <c r="AL398" i="28"/>
  <c r="BF390" i="28"/>
  <c r="AD390" i="28"/>
  <c r="AH390" i="28"/>
  <c r="AL390" i="28"/>
  <c r="AT374" i="28"/>
  <c r="AL374" i="28"/>
  <c r="AD374" i="28"/>
  <c r="AT366" i="28"/>
  <c r="BF366" i="28"/>
  <c r="AP366" i="28"/>
  <c r="AD366" i="28"/>
  <c r="AH366" i="28"/>
  <c r="AH350" i="28"/>
  <c r="AX350" i="28"/>
  <c r="AT342" i="28"/>
  <c r="AX342" i="28"/>
  <c r="AD342" i="28"/>
  <c r="BF342" i="28"/>
  <c r="AH342" i="28"/>
  <c r="AH326" i="28"/>
  <c r="AL326" i="28"/>
  <c r="BB318" i="28"/>
  <c r="BF318" i="28"/>
  <c r="AH310" i="28"/>
  <c r="BB310" i="28"/>
  <c r="AX310" i="28"/>
  <c r="AL302" i="28"/>
  <c r="AP302" i="28"/>
  <c r="AT302" i="28"/>
  <c r="AT294" i="28"/>
  <c r="AH286" i="28"/>
  <c r="AP286" i="28"/>
  <c r="BB286" i="28"/>
  <c r="AL278" i="28"/>
  <c r="AX278" i="28"/>
  <c r="AH278" i="28"/>
  <c r="BB262" i="28"/>
  <c r="AH262" i="28"/>
  <c r="AX254" i="28"/>
  <c r="AH254" i="28"/>
  <c r="AL254" i="28"/>
  <c r="AD246" i="28"/>
  <c r="AT238" i="28"/>
  <c r="AX238" i="28"/>
  <c r="BB238" i="28"/>
  <c r="BB230" i="28"/>
  <c r="AL222" i="28"/>
  <c r="AD214" i="28"/>
  <c r="BB206" i="28"/>
  <c r="AP206" i="28"/>
  <c r="AX206" i="28"/>
  <c r="AH198" i="28"/>
  <c r="BB198" i="28"/>
  <c r="BB190" i="28"/>
  <c r="AX190" i="28"/>
  <c r="AL182" i="28"/>
  <c r="BF182" i="28"/>
  <c r="AH174" i="28"/>
  <c r="BF166" i="28"/>
  <c r="AX166" i="28"/>
  <c r="AH166" i="28"/>
  <c r="AH158" i="28"/>
  <c r="AL158" i="28"/>
  <c r="AT158" i="28"/>
  <c r="BB142" i="28"/>
  <c r="AP142" i="28"/>
  <c r="BB134" i="28"/>
  <c r="AL134" i="28"/>
  <c r="AP134" i="28"/>
  <c r="BF118" i="28"/>
  <c r="AL110" i="28"/>
  <c r="AX110" i="28"/>
  <c r="BB110" i="28"/>
  <c r="AD110" i="28"/>
  <c r="AP102" i="28"/>
  <c r="BB102" i="28"/>
  <c r="AP94" i="28"/>
  <c r="AT86" i="28"/>
  <c r="AD86" i="28"/>
  <c r="BF78" i="28"/>
  <c r="AH70" i="28"/>
  <c r="AD70" i="28"/>
  <c r="AL70" i="28"/>
  <c r="AP62" i="28"/>
  <c r="AD62" i="28"/>
  <c r="BB62" i="28"/>
  <c r="AX62" i="28"/>
  <c r="BB54" i="28"/>
  <c r="AL46" i="28"/>
  <c r="AT38" i="28"/>
  <c r="BB38" i="28"/>
  <c r="BF38" i="28"/>
  <c r="AH38" i="28"/>
  <c r="BF493" i="28"/>
  <c r="AH493" i="28"/>
  <c r="AT493" i="28"/>
  <c r="BB493" i="28"/>
  <c r="AP485" i="28"/>
  <c r="AD485" i="28"/>
  <c r="AT485" i="28"/>
  <c r="AH477" i="28"/>
  <c r="BB477" i="28"/>
  <c r="AL477" i="28"/>
  <c r="AX477" i="28"/>
  <c r="AP477" i="28"/>
  <c r="AD469" i="28"/>
  <c r="AH469" i="28"/>
  <c r="AP469" i="28"/>
  <c r="BB469" i="28"/>
  <c r="AL469" i="28"/>
  <c r="AX469" i="28"/>
  <c r="AL461" i="28"/>
  <c r="BB461" i="28"/>
  <c r="AH453" i="28"/>
  <c r="BF445" i="28"/>
  <c r="AX445" i="28"/>
  <c r="AL437" i="28"/>
  <c r="BB437" i="28"/>
  <c r="BF437" i="28"/>
  <c r="AD437" i="28"/>
  <c r="AX429" i="28"/>
  <c r="BF429" i="28"/>
  <c r="AP429" i="28"/>
  <c r="AP421" i="28"/>
  <c r="AT421" i="28"/>
  <c r="AH413" i="28"/>
  <c r="AT413" i="28"/>
  <c r="AX413" i="28"/>
  <c r="AL405" i="28"/>
  <c r="AT405" i="28"/>
  <c r="AX405" i="28"/>
  <c r="BB397" i="28"/>
  <c r="AT397" i="28"/>
  <c r="AD397" i="28"/>
  <c r="AP397" i="28"/>
  <c r="AT389" i="28"/>
  <c r="AX389" i="28"/>
  <c r="AD381" i="28"/>
  <c r="AP381" i="28"/>
  <c r="AT381" i="28"/>
  <c r="AP373" i="28"/>
  <c r="AX373" i="28"/>
  <c r="AT373" i="28"/>
  <c r="AH373" i="28"/>
  <c r="AL365" i="28"/>
  <c r="AT365" i="28"/>
  <c r="AH357" i="28"/>
  <c r="AT357" i="28"/>
  <c r="BB349" i="28"/>
  <c r="AX349" i="28"/>
  <c r="AP349" i="28"/>
  <c r="AP341" i="28"/>
  <c r="AX341" i="28"/>
  <c r="AD333" i="28"/>
  <c r="AH333" i="28"/>
  <c r="AL333" i="28"/>
  <c r="AT333" i="28"/>
  <c r="AX325" i="28"/>
  <c r="AD325" i="28"/>
  <c r="BF317" i="28"/>
  <c r="AP317" i="28"/>
  <c r="AT317" i="28"/>
  <c r="AT309" i="28"/>
  <c r="BB309" i="28"/>
  <c r="AH309" i="28"/>
  <c r="AD309" i="28"/>
  <c r="AP301" i="28"/>
  <c r="AH293" i="28"/>
  <c r="AH285" i="28"/>
  <c r="AL285" i="28"/>
  <c r="BF277" i="28"/>
  <c r="AD277" i="28"/>
  <c r="AP269" i="28"/>
  <c r="AL269" i="28"/>
  <c r="AT269" i="28"/>
  <c r="BB261" i="28"/>
  <c r="AX253" i="28"/>
  <c r="AD253" i="28"/>
  <c r="AL253" i="28"/>
  <c r="AP253" i="28"/>
  <c r="AT245" i="28"/>
  <c r="BF245" i="28"/>
  <c r="AP245" i="28"/>
  <c r="AD237" i="28"/>
  <c r="BB237" i="28"/>
  <c r="AL229" i="28"/>
  <c r="AD229" i="28"/>
  <c r="AP229" i="28"/>
  <c r="AD221" i="28"/>
  <c r="AT221" i="28"/>
  <c r="AP221" i="28"/>
  <c r="AX213" i="28"/>
  <c r="AD213" i="28"/>
  <c r="AT213" i="28"/>
  <c r="AH205" i="28"/>
  <c r="AD205" i="28"/>
  <c r="AD197" i="28"/>
  <c r="AP197" i="28"/>
  <c r="AX189" i="28"/>
  <c r="AH189" i="28"/>
  <c r="BB189" i="28"/>
  <c r="AL189" i="28"/>
  <c r="AX181" i="28"/>
  <c r="BF173" i="28"/>
  <c r="AT173" i="28"/>
  <c r="AP173" i="28"/>
  <c r="AL173" i="28"/>
  <c r="AD165" i="28"/>
  <c r="BF165" i="28"/>
  <c r="AP157" i="28"/>
  <c r="AT157" i="28"/>
  <c r="BB157" i="28"/>
  <c r="BF157" i="28"/>
  <c r="AT149" i="28"/>
  <c r="BB149" i="28"/>
  <c r="BF149" i="28"/>
  <c r="AT141" i="28"/>
  <c r="AP141" i="28"/>
  <c r="AT133" i="28"/>
  <c r="AH133" i="28"/>
  <c r="AD133" i="28"/>
  <c r="AL133" i="28"/>
  <c r="AL125" i="28"/>
  <c r="AX125" i="28"/>
  <c r="BF125" i="28"/>
  <c r="BF109" i="28"/>
  <c r="AH101" i="28"/>
  <c r="AX101" i="28"/>
  <c r="AP101" i="28"/>
  <c r="BB101" i="28"/>
  <c r="AL101" i="28"/>
  <c r="BF93" i="28"/>
  <c r="AX85" i="28"/>
  <c r="BF85" i="28"/>
  <c r="AD85" i="28"/>
  <c r="AH85" i="28"/>
  <c r="AP85" i="28"/>
  <c r="BB77" i="28"/>
  <c r="AH61" i="28"/>
  <c r="AL61" i="28"/>
  <c r="AP53" i="28"/>
  <c r="BF53" i="28"/>
  <c r="AX45" i="28"/>
  <c r="AD45" i="28"/>
  <c r="BB45" i="28"/>
  <c r="BF45" i="28"/>
  <c r="AL37" i="28"/>
  <c r="BB37" i="28"/>
  <c r="BB500" i="28"/>
  <c r="AP492" i="28"/>
  <c r="BB492" i="28"/>
  <c r="BF492" i="28"/>
  <c r="AH492" i="28"/>
  <c r="AD484" i="28"/>
  <c r="AH476" i="28"/>
  <c r="AL476" i="28"/>
  <c r="AX468" i="28"/>
  <c r="BB468" i="28"/>
  <c r="AP468" i="28"/>
  <c r="BF468" i="28"/>
  <c r="AH468" i="28"/>
  <c r="BF460" i="28"/>
  <c r="AP460" i="28"/>
  <c r="AH460" i="28"/>
  <c r="AH452" i="28"/>
  <c r="AX452" i="28"/>
  <c r="AT452" i="28"/>
  <c r="BF452" i="28"/>
  <c r="AD444" i="28"/>
  <c r="AH444" i="28"/>
  <c r="AP444" i="28"/>
  <c r="AT436" i="28"/>
  <c r="AL428" i="28"/>
  <c r="BB428" i="28"/>
  <c r="AH428" i="28"/>
  <c r="BB420" i="28"/>
  <c r="BF420" i="28"/>
  <c r="AL420" i="28"/>
  <c r="AP412" i="28"/>
  <c r="AH404" i="28"/>
  <c r="BF404" i="28"/>
  <c r="AT396" i="28"/>
  <c r="AX396" i="28"/>
  <c r="AD396" i="28"/>
  <c r="BB388" i="28"/>
  <c r="AH380" i="28"/>
  <c r="AP380" i="28"/>
  <c r="BB380" i="28"/>
  <c r="BF380" i="28"/>
  <c r="AL372" i="28"/>
  <c r="AX372" i="28"/>
  <c r="BF372" i="28"/>
  <c r="AD372" i="28"/>
  <c r="BB364" i="28"/>
  <c r="AT364" i="28"/>
  <c r="AD356" i="28"/>
  <c r="AX356" i="28"/>
  <c r="AH348" i="28"/>
  <c r="AD348" i="28"/>
  <c r="AD340" i="28"/>
  <c r="AP340" i="28"/>
  <c r="AX340" i="28"/>
  <c r="AD332" i="28"/>
  <c r="AH332" i="28"/>
  <c r="AP332" i="28"/>
  <c r="AL324" i="28"/>
  <c r="AD324" i="28"/>
  <c r="AP324" i="28"/>
  <c r="AL316" i="28"/>
  <c r="BF308" i="28"/>
  <c r="AP308" i="28"/>
  <c r="AH308" i="28"/>
  <c r="AL308" i="28"/>
  <c r="BF300" i="28"/>
  <c r="AX300" i="28"/>
  <c r="AX292" i="28"/>
  <c r="AP276" i="28"/>
  <c r="AT276" i="28"/>
  <c r="AX276" i="28"/>
  <c r="AX268" i="28"/>
  <c r="BB268" i="28"/>
  <c r="AP268" i="28"/>
  <c r="AL268" i="28"/>
  <c r="AH260" i="28"/>
  <c r="AD260" i="28"/>
  <c r="AT260" i="28"/>
  <c r="AP260" i="28"/>
  <c r="BB260" i="28"/>
  <c r="BF260" i="28"/>
  <c r="AX252" i="28"/>
  <c r="BB252" i="28"/>
  <c r="AH244" i="28"/>
  <c r="AP244" i="28"/>
  <c r="AP236" i="28"/>
  <c r="AT236" i="28"/>
  <c r="AD236" i="28"/>
  <c r="BB228" i="28"/>
  <c r="AT228" i="28"/>
  <c r="AX220" i="28"/>
  <c r="BF220" i="28"/>
  <c r="BB220" i="28"/>
  <c r="AL204" i="28"/>
  <c r="AD204" i="28"/>
  <c r="AP204" i="28"/>
  <c r="AX196" i="28"/>
  <c r="AL196" i="28"/>
  <c r="AT196" i="28"/>
  <c r="BB196" i="28"/>
  <c r="BF196" i="28"/>
  <c r="AD188" i="28"/>
  <c r="AX180" i="28"/>
  <c r="AX172" i="28"/>
  <c r="AH172" i="28"/>
  <c r="BF172" i="28"/>
  <c r="AT172" i="28"/>
  <c r="AT164" i="28"/>
  <c r="BF164" i="28"/>
  <c r="BF156" i="28"/>
  <c r="AD156" i="28"/>
  <c r="AX148" i="28"/>
  <c r="AH148" i="28"/>
  <c r="AD148" i="28"/>
  <c r="BF148" i="28"/>
  <c r="BB140" i="28"/>
  <c r="AD132" i="28"/>
  <c r="AT132" i="28"/>
  <c r="AT124" i="28"/>
  <c r="AP124" i="28"/>
  <c r="AP116" i="28"/>
  <c r="AX116" i="28"/>
  <c r="AP108" i="28"/>
  <c r="AL108" i="28"/>
  <c r="BF100" i="28"/>
  <c r="AD100" i="28"/>
  <c r="BB100" i="28"/>
  <c r="AP100" i="28"/>
  <c r="AP92" i="28"/>
  <c r="AD84" i="28"/>
  <c r="AT84" i="28"/>
  <c r="AH84" i="28"/>
  <c r="AT76" i="28"/>
  <c r="BF76" i="28"/>
  <c r="AX68" i="28"/>
  <c r="AH68" i="28"/>
  <c r="AP60" i="28"/>
  <c r="BF52" i="28"/>
  <c r="AX52" i="28"/>
  <c r="AD44" i="28"/>
  <c r="AX44" i="28"/>
  <c r="BB44" i="28"/>
  <c r="AH36" i="28"/>
  <c r="AL499" i="28"/>
  <c r="BF499" i="28"/>
  <c r="AT499" i="28"/>
  <c r="AX499" i="28"/>
  <c r="BB499" i="28"/>
  <c r="AL491" i="28"/>
  <c r="AD491" i="28"/>
  <c r="AH491" i="28"/>
  <c r="AX483" i="28"/>
  <c r="AT483" i="28"/>
  <c r="AD483" i="28"/>
  <c r="AH475" i="28"/>
  <c r="AX475" i="28"/>
  <c r="AP475" i="28"/>
  <c r="BB475" i="28"/>
  <c r="AD475" i="28"/>
  <c r="AP467" i="28"/>
  <c r="AD467" i="28"/>
  <c r="AD459" i="28"/>
  <c r="AT459" i="28"/>
  <c r="AP451" i="28"/>
  <c r="AH451" i="28"/>
  <c r="AT443" i="28"/>
  <c r="AD435" i="28"/>
  <c r="BB427" i="28"/>
  <c r="AD427" i="28"/>
  <c r="AT427" i="28"/>
  <c r="BF419" i="28"/>
  <c r="AD411" i="28"/>
  <c r="AL403" i="28"/>
  <c r="AH403" i="28"/>
  <c r="AX403" i="28"/>
  <c r="AD395" i="28"/>
  <c r="AX387" i="28"/>
  <c r="BF387" i="28"/>
  <c r="AL387" i="28"/>
  <c r="AX379" i="28"/>
  <c r="AD379" i="28"/>
  <c r="AH379" i="28"/>
  <c r="AP371" i="28"/>
  <c r="AT363" i="28"/>
  <c r="AX363" i="28"/>
  <c r="AL355" i="28"/>
  <c r="AX355" i="28"/>
  <c r="AH347" i="28"/>
  <c r="AX347" i="28"/>
  <c r="AT347" i="28"/>
  <c r="BB339" i="28"/>
  <c r="BB331" i="28"/>
  <c r="BF331" i="28"/>
  <c r="AT331" i="28"/>
  <c r="BB323" i="28"/>
  <c r="AX323" i="28"/>
  <c r="AP307" i="28"/>
  <c r="AX307" i="28"/>
  <c r="BB307" i="28"/>
  <c r="AD291" i="28"/>
  <c r="AL291" i="28"/>
  <c r="AH283" i="28"/>
  <c r="AP283" i="28"/>
  <c r="BF267" i="28"/>
  <c r="AD267" i="28"/>
  <c r="AH267" i="28"/>
  <c r="AH259" i="28"/>
  <c r="BF259" i="28"/>
  <c r="AL243" i="28"/>
  <c r="AD235" i="28"/>
  <c r="BB235" i="28"/>
  <c r="AT227" i="28"/>
  <c r="AD219" i="28"/>
  <c r="BF219" i="28"/>
  <c r="AP211" i="28"/>
  <c r="AL211" i="28"/>
  <c r="AD203" i="28"/>
  <c r="AH203" i="28"/>
  <c r="BF187" i="28"/>
  <c r="AD187" i="28"/>
  <c r="AT187" i="28"/>
  <c r="BF179" i="28"/>
  <c r="BB171" i="28"/>
  <c r="AP171" i="28"/>
  <c r="AX171" i="28"/>
  <c r="AL163" i="28"/>
  <c r="AP163" i="28"/>
  <c r="AD163" i="28"/>
  <c r="AH155" i="28"/>
  <c r="AL147" i="28"/>
  <c r="AP147" i="28"/>
  <c r="BF147" i="28"/>
  <c r="AX147" i="28"/>
  <c r="BB139" i="28"/>
  <c r="AD139" i="28"/>
  <c r="AH139" i="28"/>
  <c r="AX131" i="28"/>
  <c r="AX123" i="28"/>
  <c r="BF123" i="28"/>
  <c r="AD115" i="28"/>
  <c r="AP115" i="28"/>
  <c r="AL115" i="28"/>
  <c r="AH107" i="28"/>
  <c r="AD99" i="28"/>
  <c r="AX99" i="28"/>
  <c r="AH91" i="28"/>
  <c r="BB91" i="28"/>
  <c r="AL91" i="28"/>
  <c r="AX75" i="28"/>
  <c r="AP75" i="28"/>
  <c r="BF75" i="28"/>
  <c r="AL67" i="28"/>
  <c r="AH67" i="28"/>
  <c r="AP67" i="28"/>
  <c r="AH51" i="28"/>
  <c r="AL51" i="28"/>
  <c r="AT51" i="28"/>
  <c r="AP43" i="28"/>
  <c r="AL43" i="28"/>
  <c r="AP35" i="28"/>
  <c r="AD498" i="28"/>
  <c r="BB498" i="28"/>
  <c r="AL498" i="28"/>
  <c r="AH474" i="28"/>
  <c r="AP474" i="28"/>
  <c r="AT474" i="28"/>
  <c r="AX474" i="28"/>
  <c r="AP458" i="28"/>
  <c r="AP434" i="28"/>
  <c r="BF434" i="28"/>
  <c r="BB434" i="28"/>
  <c r="BB426" i="28"/>
  <c r="AD426" i="28"/>
  <c r="AL426" i="28"/>
  <c r="AP426" i="28"/>
  <c r="BF410" i="28"/>
  <c r="AD410" i="28"/>
  <c r="AP410" i="28"/>
  <c r="AT410" i="28"/>
  <c r="AH410" i="28"/>
  <c r="AP402" i="28"/>
  <c r="AX402" i="28"/>
  <c r="AT402" i="28"/>
  <c r="BF402" i="28"/>
  <c r="AD386" i="28"/>
  <c r="AP378" i="28"/>
  <c r="AT378" i="28"/>
  <c r="AP362" i="28"/>
  <c r="BB354" i="28"/>
  <c r="AH354" i="28"/>
  <c r="AT338" i="28"/>
  <c r="AD338" i="28"/>
  <c r="BF338" i="28"/>
  <c r="AH330" i="28"/>
  <c r="AD330" i="28"/>
  <c r="AT314" i="28"/>
  <c r="AH314" i="28"/>
  <c r="AT306" i="28"/>
  <c r="AP306" i="28"/>
  <c r="AD306" i="28"/>
  <c r="BB298" i="28"/>
  <c r="BF290" i="28"/>
  <c r="AL290" i="28"/>
  <c r="AX282" i="28"/>
  <c r="AT282" i="28"/>
  <c r="AD282" i="28"/>
  <c r="AH274" i="28"/>
  <c r="AT274" i="28"/>
  <c r="BF274" i="28"/>
  <c r="AX274" i="28"/>
  <c r="AL266" i="28"/>
  <c r="AH266" i="28"/>
  <c r="BF258" i="28"/>
  <c r="AD250" i="28"/>
  <c r="BF250" i="28"/>
  <c r="AP250" i="28"/>
  <c r="BF234" i="28"/>
  <c r="AD234" i="28"/>
  <c r="AP234" i="28"/>
  <c r="AX226" i="28"/>
  <c r="AL210" i="28"/>
  <c r="BB210" i="28"/>
  <c r="AH194" i="28"/>
  <c r="BB194" i="28"/>
  <c r="AL194" i="28"/>
  <c r="BF186" i="28"/>
  <c r="AD178" i="28"/>
  <c r="AH170" i="28"/>
  <c r="BF170" i="28"/>
  <c r="AL162" i="28"/>
  <c r="BB146" i="28"/>
  <c r="AD146" i="28"/>
  <c r="AT138" i="28"/>
  <c r="AX138" i="28"/>
  <c r="AT130" i="28"/>
  <c r="AL122" i="28"/>
  <c r="AH122" i="28"/>
  <c r="BF122" i="28"/>
  <c r="AP114" i="28"/>
  <c r="AL114" i="28"/>
  <c r="AH106" i="28"/>
  <c r="AL82" i="28"/>
  <c r="AD74" i="28"/>
  <c r="AT74" i="28"/>
  <c r="AX74" i="28"/>
  <c r="BF74" i="28"/>
  <c r="BB66" i="28"/>
  <c r="AL42" i="28"/>
  <c r="AH34" i="28"/>
  <c r="AH489" i="28"/>
  <c r="BB489" i="28"/>
  <c r="BF481" i="28"/>
  <c r="AD465" i="28"/>
  <c r="AX465" i="28"/>
  <c r="AP457" i="28"/>
  <c r="AH457" i="28"/>
  <c r="AD449" i="28"/>
  <c r="AD441" i="28"/>
  <c r="BF441" i="28"/>
  <c r="AL425" i="28"/>
  <c r="AP425" i="28"/>
  <c r="AH401" i="28"/>
  <c r="BF393" i="28"/>
  <c r="BB385" i="28"/>
  <c r="AL377" i="28"/>
  <c r="AP377" i="28"/>
  <c r="BF377" i="28"/>
  <c r="AP369" i="28"/>
  <c r="AT345" i="28"/>
  <c r="AT337" i="28"/>
  <c r="AX329" i="28"/>
  <c r="AD329" i="28"/>
  <c r="BB321" i="28"/>
  <c r="AD313" i="28"/>
  <c r="AL297" i="28"/>
  <c r="AT297" i="28"/>
  <c r="BF289" i="28"/>
  <c r="AP289" i="28"/>
  <c r="AH281" i="28"/>
  <c r="AX273" i="28"/>
  <c r="AD249" i="28"/>
  <c r="BB241" i="28"/>
  <c r="AH225" i="28"/>
  <c r="AT209" i="28"/>
  <c r="AL201" i="28"/>
  <c r="AP201" i="28"/>
  <c r="AX193" i="28"/>
  <c r="AH193" i="28"/>
  <c r="BF177" i="28"/>
  <c r="AT113" i="28"/>
  <c r="AH105" i="28"/>
  <c r="BB97" i="28"/>
  <c r="AH49" i="28"/>
  <c r="BF480" i="28"/>
  <c r="AT432" i="28"/>
  <c r="AL400" i="28"/>
  <c r="AX336" i="28"/>
  <c r="AT320" i="28"/>
  <c r="AD312" i="28"/>
  <c r="AH264" i="28"/>
  <c r="AD224" i="28"/>
  <c r="AT184" i="28"/>
  <c r="AL184" i="28"/>
  <c r="AL136" i="28"/>
  <c r="AH120" i="28"/>
  <c r="AL96" i="28"/>
  <c r="AX455" i="28"/>
  <c r="AD455" i="28"/>
  <c r="AH383" i="28"/>
  <c r="AL375" i="28"/>
  <c r="AT287" i="28"/>
  <c r="AX255" i="28"/>
  <c r="BB239" i="28"/>
  <c r="BR306" i="28"/>
  <c r="BR307" i="28"/>
  <c r="BR308" i="28"/>
  <c r="BR309" i="28"/>
  <c r="BR320" i="28"/>
  <c r="BR321" i="28"/>
  <c r="BR324" i="28"/>
  <c r="BR327" i="28"/>
  <c r="BR329" i="28"/>
  <c r="BR330" i="28"/>
  <c r="BR331" i="28"/>
  <c r="BR332" i="28"/>
  <c r="BR336" i="28"/>
  <c r="BR339" i="28"/>
  <c r="BR341" i="28"/>
  <c r="BR342" i="28"/>
  <c r="BR343" i="28"/>
  <c r="BR344" i="28"/>
  <c r="BR345" i="28"/>
  <c r="BR348" i="28"/>
  <c r="BR351" i="28"/>
  <c r="BR353" i="28"/>
  <c r="BR354" i="28"/>
  <c r="BR355" i="28"/>
  <c r="BR356" i="28"/>
  <c r="BR357" i="28"/>
  <c r="BR358" i="28"/>
  <c r="BR360" i="28"/>
  <c r="BR363" i="28"/>
  <c r="BR367" i="28"/>
  <c r="BR370" i="28"/>
  <c r="BR372" i="28"/>
  <c r="BR375" i="28"/>
  <c r="BR377" i="28"/>
  <c r="BR379" i="28"/>
  <c r="BR380" i="28"/>
  <c r="BR381" i="28"/>
  <c r="BR382" i="28"/>
  <c r="BR384" i="28"/>
  <c r="BR387" i="28"/>
  <c r="BR389" i="28"/>
  <c r="BR390" i="28"/>
  <c r="BR391" i="28"/>
  <c r="BR392" i="28"/>
  <c r="BR393" i="28"/>
  <c r="BR396" i="28"/>
  <c r="BR399" i="28"/>
  <c r="BR400" i="28"/>
  <c r="BR401" i="28"/>
  <c r="BR403" i="28"/>
  <c r="BR404" i="28"/>
  <c r="BR405" i="28"/>
  <c r="BR406" i="28"/>
  <c r="BR408" i="28"/>
  <c r="BR411" i="28"/>
  <c r="BR413" i="28"/>
  <c r="BR414" i="28"/>
  <c r="BR416" i="28"/>
  <c r="BR417" i="28"/>
  <c r="BR418" i="28"/>
  <c r="BR419" i="28"/>
  <c r="BR420" i="28"/>
  <c r="BR423" i="28"/>
  <c r="BR425" i="28"/>
  <c r="BR426" i="28"/>
  <c r="BR428" i="28"/>
  <c r="BR429" i="28"/>
  <c r="BR430" i="28"/>
  <c r="BR431" i="28"/>
  <c r="BR432" i="28"/>
  <c r="BR437" i="28"/>
  <c r="BR438" i="28"/>
  <c r="BR440" i="28"/>
  <c r="BR441" i="28"/>
  <c r="BR442" i="28"/>
  <c r="BR443" i="28"/>
  <c r="BR444" i="28"/>
  <c r="BR447" i="28"/>
  <c r="BR449" i="28"/>
  <c r="BR450" i="28"/>
  <c r="BR451" i="28"/>
  <c r="BR452" i="28"/>
  <c r="BR453" i="28"/>
  <c r="BR454" i="28"/>
  <c r="BR455" i="28"/>
  <c r="BR456" i="28"/>
  <c r="BR459" i="28"/>
  <c r="BR461" i="28"/>
  <c r="BR462" i="28"/>
  <c r="BR463" i="28"/>
  <c r="BR464" i="28"/>
  <c r="BR465" i="28"/>
  <c r="BR466" i="28"/>
  <c r="BR467" i="28"/>
  <c r="BR468" i="28"/>
  <c r="BR471" i="28"/>
  <c r="BR473" i="28"/>
  <c r="BR475" i="28"/>
  <c r="BR476" i="28"/>
  <c r="BR477" i="28"/>
  <c r="BR478" i="28"/>
  <c r="BR479" i="28"/>
  <c r="BR480" i="28"/>
  <c r="BR483" i="28"/>
  <c r="BR485" i="28"/>
  <c r="BR486" i="28"/>
  <c r="BR487" i="28"/>
  <c r="BR488" i="28"/>
  <c r="BR489" i="28"/>
  <c r="BR490" i="28"/>
  <c r="BR491" i="28"/>
  <c r="BR492" i="28"/>
  <c r="BR495" i="28"/>
  <c r="BR497" i="28"/>
  <c r="BR498" i="28"/>
  <c r="BR499" i="28"/>
  <c r="BR500" i="28"/>
  <c r="CR499" i="28"/>
  <c r="CR500" i="28"/>
  <c r="CR497" i="28"/>
  <c r="CR498" i="28"/>
  <c r="BQ392" i="28"/>
  <c r="BR261" i="28"/>
  <c r="BR315" i="28"/>
  <c r="BQ262" i="28"/>
  <c r="BQ354" i="28"/>
  <c r="BQ368" i="28"/>
  <c r="BQ237" i="28"/>
  <c r="BR237" i="28"/>
  <c r="BR221" i="28"/>
  <c r="BQ325" i="28"/>
  <c r="BR235" i="28"/>
  <c r="BQ306" i="28"/>
  <c r="BQ234" i="28"/>
  <c r="BR234" i="28"/>
  <c r="BR258" i="28"/>
  <c r="BR266" i="28"/>
  <c r="BR225" i="28"/>
  <c r="BR210" i="28"/>
  <c r="BQ226" i="28"/>
  <c r="BR226" i="28"/>
  <c r="BQ333" i="28"/>
  <c r="BQ336" i="28"/>
  <c r="BQ402" i="28"/>
  <c r="BR245" i="28"/>
  <c r="BR202" i="28"/>
  <c r="BQ248" i="28"/>
  <c r="BR248" i="28"/>
  <c r="BQ250" i="28"/>
  <c r="BR257" i="28"/>
  <c r="BQ347" i="28"/>
  <c r="BQ424" i="28"/>
  <c r="AP450" i="28"/>
  <c r="AH16" i="28"/>
  <c r="AT462" i="28"/>
  <c r="BB414" i="28"/>
  <c r="BB374" i="28"/>
  <c r="AT350" i="28"/>
  <c r="AP350" i="28"/>
  <c r="AP326" i="28"/>
  <c r="AT326" i="28"/>
  <c r="AT318" i="28"/>
  <c r="BB302" i="28"/>
  <c r="BF286" i="28"/>
  <c r="AP254" i="28"/>
  <c r="BF214" i="28"/>
  <c r="AT206" i="28"/>
  <c r="AL190" i="28"/>
  <c r="BB182" i="28"/>
  <c r="AT182" i="28"/>
  <c r="AT166" i="28"/>
  <c r="AX158" i="28"/>
  <c r="AH142" i="28"/>
  <c r="BF134" i="28"/>
  <c r="AD118" i="28"/>
  <c r="BB118" i="28"/>
  <c r="AL86" i="28"/>
  <c r="BB70" i="28"/>
  <c r="AP70" i="28"/>
  <c r="BF62" i="28"/>
  <c r="BF46" i="28"/>
  <c r="AT46" i="28"/>
  <c r="AD38" i="28"/>
  <c r="AX38" i="28"/>
  <c r="AL485" i="28"/>
  <c r="AP461" i="28"/>
  <c r="AT437" i="28"/>
  <c r="BB429" i="28"/>
  <c r="AL429" i="28"/>
  <c r="BF413" i="28"/>
  <c r="BF389" i="28"/>
  <c r="AP365" i="28"/>
  <c r="AL357" i="28"/>
  <c r="AL341" i="28"/>
  <c r="BF333" i="28"/>
  <c r="AP293" i="28"/>
  <c r="BB293" i="28"/>
  <c r="AP285" i="28"/>
  <c r="BB269" i="28"/>
  <c r="AL261" i="28"/>
  <c r="AL213" i="28"/>
  <c r="AL197" i="28"/>
  <c r="BB197" i="28"/>
  <c r="AP189" i="28"/>
  <c r="AH173" i="28"/>
  <c r="AL165" i="28"/>
  <c r="AD117" i="28"/>
  <c r="BB93" i="28"/>
  <c r="AH77" i="28"/>
  <c r="AL77" i="28"/>
  <c r="AH69" i="28"/>
  <c r="AP476" i="28"/>
  <c r="AT428" i="28"/>
  <c r="BF428" i="28"/>
  <c r="AP420" i="28"/>
  <c r="BB412" i="28"/>
  <c r="BB404" i="28"/>
  <c r="BB356" i="28"/>
  <c r="BB324" i="28"/>
  <c r="AL292" i="28"/>
  <c r="BF284" i="28"/>
  <c r="BB276" i="28"/>
  <c r="BB236" i="28"/>
  <c r="BB172" i="28"/>
  <c r="AT156" i="28"/>
  <c r="AH116" i="28"/>
  <c r="AT92" i="28"/>
  <c r="BF435" i="28"/>
  <c r="BF291" i="28"/>
  <c r="BF243" i="28"/>
  <c r="AL235" i="28"/>
  <c r="AT179" i="28"/>
  <c r="BR213" i="28"/>
  <c r="BR232" i="28"/>
  <c r="BR208" i="28"/>
  <c r="BR233" i="28"/>
  <c r="BR240" i="28"/>
  <c r="BQ269" i="28"/>
  <c r="BR269" i="28"/>
  <c r="BQ397" i="28"/>
  <c r="BQ211" i="28"/>
  <c r="BR211" i="28"/>
  <c r="BR272" i="28"/>
  <c r="BQ353" i="28"/>
  <c r="BQ381" i="28"/>
  <c r="BQ246" i="28"/>
  <c r="BR246" i="28"/>
  <c r="BR317" i="28"/>
  <c r="BR224" i="28"/>
  <c r="BR264" i="28"/>
  <c r="BQ342" i="28"/>
  <c r="BR222" i="28"/>
  <c r="BR270" i="28"/>
  <c r="BQ430" i="28"/>
  <c r="BQ480" i="28"/>
  <c r="BQ312" i="28"/>
  <c r="BR312" i="28"/>
  <c r="BQ409" i="28"/>
  <c r="BR318" i="28"/>
  <c r="BQ414" i="28"/>
  <c r="BQ474" i="28"/>
  <c r="BQ488" i="28"/>
  <c r="BQ390" i="28"/>
  <c r="BQ454" i="28"/>
  <c r="BQ223" i="28"/>
  <c r="BR223" i="28"/>
  <c r="BQ247" i="28"/>
  <c r="BR247" i="28"/>
  <c r="BR255" i="28"/>
  <c r="BQ271" i="28"/>
  <c r="BR271" i="28"/>
  <c r="BR303" i="28"/>
  <c r="BR311" i="28"/>
  <c r="BR319" i="28"/>
  <c r="BQ359" i="28"/>
  <c r="BQ383" i="28"/>
  <c r="BQ391" i="28"/>
  <c r="BQ466" i="28"/>
  <c r="BQ378" i="28"/>
  <c r="BR249" i="28"/>
  <c r="BQ313" i="28"/>
  <c r="BR209" i="28"/>
  <c r="BQ337" i="28"/>
  <c r="BR259" i="28"/>
  <c r="BR273" i="28"/>
  <c r="BQ393" i="28"/>
  <c r="BR265" i="28"/>
  <c r="BR201" i="28"/>
  <c r="BR305" i="28"/>
  <c r="BQ451" i="28"/>
  <c r="BQ345" i="28"/>
  <c r="BR217" i="28"/>
  <c r="BR203" i="28"/>
  <c r="BR241" i="28"/>
  <c r="BQ468" i="28"/>
  <c r="BQ404" i="28"/>
  <c r="BR276" i="28"/>
  <c r="BQ212" i="28"/>
  <c r="BR212" i="28"/>
  <c r="BQ444" i="28"/>
  <c r="BR252" i="28"/>
  <c r="BR244" i="28"/>
  <c r="BQ412" i="28"/>
  <c r="BR220" i="28"/>
  <c r="BR260" i="28"/>
  <c r="BQ428" i="28"/>
  <c r="BR300" i="28"/>
  <c r="BR236" i="28"/>
  <c r="BR13" i="28"/>
  <c r="CB10" i="28"/>
  <c r="CK10" i="28"/>
  <c r="BP279" i="28"/>
  <c r="BQ279" i="28" s="1"/>
  <c r="BP255" i="28"/>
  <c r="BP231" i="28"/>
  <c r="BQ231" i="28"/>
  <c r="BP207" i="28"/>
  <c r="BQ207" i="28" s="1"/>
  <c r="BP183" i="28"/>
  <c r="BQ183" i="28" s="1"/>
  <c r="BP159" i="28"/>
  <c r="BP135" i="28"/>
  <c r="BP112" i="28"/>
  <c r="BP267" i="28"/>
  <c r="BQ267" i="28" s="1"/>
  <c r="BP195" i="28"/>
  <c r="BQ195" i="28"/>
  <c r="BP171" i="28"/>
  <c r="BP147" i="28"/>
  <c r="BQ437" i="28"/>
  <c r="CB389" i="28"/>
  <c r="CB233" i="28"/>
  <c r="CB209" i="28"/>
  <c r="CB185" i="28"/>
  <c r="CJ161" i="28"/>
  <c r="CK161" i="28"/>
  <c r="CK137" i="28"/>
  <c r="CB137" i="28"/>
  <c r="CJ137" i="28"/>
  <c r="CJ113" i="28"/>
  <c r="CK113" i="28"/>
  <c r="BQ89" i="28"/>
  <c r="BQ65" i="28"/>
  <c r="CJ65" i="28"/>
  <c r="CB65" i="28"/>
  <c r="CK65" i="28"/>
  <c r="CB329" i="28"/>
  <c r="BQ329" i="28"/>
  <c r="CJ197" i="28"/>
  <c r="CB197" i="28"/>
  <c r="CK197" i="28"/>
  <c r="CJ173" i="28"/>
  <c r="BQ149" i="28"/>
  <c r="CK149" i="28"/>
  <c r="CB149" i="28"/>
  <c r="CJ149" i="28"/>
  <c r="CB125" i="28"/>
  <c r="CJ125" i="28"/>
  <c r="CK125" i="28"/>
  <c r="CK77" i="28"/>
  <c r="CB77" i="28"/>
  <c r="CJ77" i="28"/>
  <c r="CJ53" i="28"/>
  <c r="BQ41" i="28"/>
  <c r="CK41" i="28"/>
  <c r="CB41" i="28"/>
  <c r="CJ41" i="28"/>
  <c r="BQ17" i="28"/>
  <c r="CK17" i="28"/>
  <c r="CJ17" i="28"/>
  <c r="CB17" i="28"/>
  <c r="BQ245" i="28"/>
  <c r="BP99" i="28"/>
  <c r="BQ99" i="28" s="1"/>
  <c r="BP75" i="28"/>
  <c r="BQ75" i="28" s="1"/>
  <c r="BP51" i="28"/>
  <c r="BP39" i="28"/>
  <c r="BP111" i="28"/>
  <c r="BP87" i="28"/>
  <c r="BQ87" i="28" s="1"/>
  <c r="BP63" i="28"/>
  <c r="BQ63" i="28" s="1"/>
  <c r="BP27" i="28"/>
  <c r="BQ27" i="28"/>
  <c r="BR32" i="28"/>
  <c r="CB289" i="28"/>
  <c r="BQ289" i="28"/>
  <c r="CB169" i="28"/>
  <c r="BQ169" i="28"/>
  <c r="CJ157" i="28"/>
  <c r="CK157" i="28"/>
  <c r="CB157" i="28"/>
  <c r="CJ145" i="28"/>
  <c r="CK145" i="28"/>
  <c r="CB145" i="28"/>
  <c r="CJ133" i="28"/>
  <c r="CK133" i="28"/>
  <c r="CB133" i="28"/>
  <c r="CB121" i="28"/>
  <c r="CK121" i="28"/>
  <c r="BQ286" i="28"/>
  <c r="CK190" i="28"/>
  <c r="CJ190" i="28"/>
  <c r="BQ190" i="28"/>
  <c r="CK166" i="28"/>
  <c r="CB166" i="28"/>
  <c r="CJ154" i="28"/>
  <c r="CK154" i="28"/>
  <c r="CB154" i="28"/>
  <c r="CJ142" i="28"/>
  <c r="CK142" i="28"/>
  <c r="CB142" i="28"/>
  <c r="CJ130" i="28"/>
  <c r="CK130" i="28"/>
  <c r="CB130" i="28"/>
  <c r="CB106" i="28"/>
  <c r="BQ106" i="28"/>
  <c r="CK106" i="28"/>
  <c r="CK94" i="28"/>
  <c r="CJ94" i="28"/>
  <c r="CB94" i="28"/>
  <c r="BQ94" i="28"/>
  <c r="CJ82" i="28"/>
  <c r="CK82" i="28"/>
  <c r="BQ82" i="28"/>
  <c r="CB82" i="28"/>
  <c r="CK70" i="28"/>
  <c r="CB70" i="28"/>
  <c r="CJ70" i="28"/>
  <c r="CJ58" i="28"/>
  <c r="CK58" i="28"/>
  <c r="CB58" i="28"/>
  <c r="CK46" i="28"/>
  <c r="CJ46" i="28"/>
  <c r="CB46" i="28"/>
  <c r="CB22" i="28"/>
  <c r="CJ22" i="28"/>
  <c r="BR104" i="28"/>
  <c r="BR92" i="28"/>
  <c r="BR80" i="28"/>
  <c r="BR68" i="28"/>
  <c r="BR20" i="28"/>
  <c r="BQ166" i="28"/>
  <c r="CB491" i="28"/>
  <c r="CB431" i="28"/>
  <c r="CB419" i="28"/>
  <c r="CB359" i="28"/>
  <c r="CB347" i="28"/>
  <c r="CB335" i="28"/>
  <c r="CB263" i="28"/>
  <c r="CB95" i="28"/>
  <c r="CJ71" i="28"/>
  <c r="CK71" i="28"/>
  <c r="CJ35" i="28"/>
  <c r="CK35" i="28"/>
  <c r="CB488" i="28"/>
  <c r="CB476" i="28"/>
  <c r="CB404" i="28"/>
  <c r="CB332" i="28"/>
  <c r="CB320" i="28"/>
  <c r="CB296" i="28"/>
  <c r="CB284" i="28"/>
  <c r="BR19" i="28"/>
  <c r="CB486" i="28"/>
  <c r="CB366" i="28"/>
  <c r="CB354" i="28"/>
  <c r="CB222" i="28"/>
  <c r="CB162" i="28"/>
  <c r="CK150" i="28"/>
  <c r="CJ150" i="28"/>
  <c r="CJ114" i="28"/>
  <c r="CK114" i="28"/>
  <c r="BQ18" i="28"/>
  <c r="BP470" i="28"/>
  <c r="BQ470" i="28"/>
  <c r="BP446" i="28"/>
  <c r="BR114" i="28"/>
  <c r="CB494" i="28"/>
  <c r="CB458" i="28"/>
  <c r="CB422" i="28"/>
  <c r="CB410" i="28"/>
  <c r="CB398" i="28"/>
  <c r="CB338" i="28"/>
  <c r="CB326" i="28"/>
  <c r="CB314" i="28"/>
  <c r="CB302" i="28"/>
  <c r="CB290" i="28"/>
  <c r="CB278" i="28"/>
  <c r="CB254" i="28"/>
  <c r="CB242" i="28"/>
  <c r="CB230" i="28"/>
  <c r="CB218" i="28"/>
  <c r="CB206" i="28"/>
  <c r="BP229" i="28"/>
  <c r="BP121" i="28"/>
  <c r="BQ121" i="28" s="1"/>
  <c r="CB272" i="28"/>
  <c r="CB248" i="28"/>
  <c r="CB212" i="28"/>
  <c r="BP449" i="28"/>
  <c r="BQ449" i="28"/>
  <c r="BP305" i="28"/>
  <c r="BQ284" i="28" l="1"/>
  <c r="BQ304" i="28"/>
  <c r="BQ386" i="28"/>
  <c r="CB440" i="28"/>
  <c r="CK193" i="28"/>
  <c r="CB281" i="28"/>
  <c r="BQ147" i="28"/>
  <c r="BQ214" i="28"/>
  <c r="BQ56" i="28"/>
  <c r="CK23" i="28"/>
  <c r="CJ112" i="28"/>
  <c r="CB192" i="28"/>
  <c r="CB90" i="28"/>
  <c r="CK170" i="28"/>
  <c r="CJ67" i="28"/>
  <c r="CJ147" i="28"/>
  <c r="CB68" i="28"/>
  <c r="CB54" i="28"/>
  <c r="CB270" i="28"/>
  <c r="CB91" i="28"/>
  <c r="CB485" i="28"/>
  <c r="BQ455" i="28"/>
  <c r="CB421" i="28"/>
  <c r="BQ273" i="28"/>
  <c r="BQ139" i="28"/>
  <c r="CJ139" i="28"/>
  <c r="BQ83" i="28"/>
  <c r="BQ48" i="28"/>
  <c r="BQ484" i="28"/>
  <c r="BQ475" i="28"/>
  <c r="BP431" i="28"/>
  <c r="BQ431" i="28" s="1"/>
  <c r="BQ324" i="28"/>
  <c r="BQ301" i="28"/>
  <c r="BQ122" i="28"/>
  <c r="BR102" i="28"/>
  <c r="BR90" i="28"/>
  <c r="CB374" i="28"/>
  <c r="CJ193" i="28"/>
  <c r="BQ204" i="28"/>
  <c r="BQ180" i="28"/>
  <c r="CK112" i="28"/>
  <c r="CK192" i="28"/>
  <c r="CK90" i="28"/>
  <c r="CJ170" i="28"/>
  <c r="CK147" i="28"/>
  <c r="CJ68" i="28"/>
  <c r="CJ148" i="28"/>
  <c r="CK54" i="28"/>
  <c r="CB182" i="28"/>
  <c r="BQ483" i="28"/>
  <c r="BQ441" i="28"/>
  <c r="BP408" i="28"/>
  <c r="BQ408" i="28" s="1"/>
  <c r="BP398" i="28"/>
  <c r="BQ398" i="28" s="1"/>
  <c r="BP364" i="28"/>
  <c r="BQ364" i="28" s="1"/>
  <c r="BP471" i="28"/>
  <c r="BP376" i="28"/>
  <c r="BQ376" i="28" s="1"/>
  <c r="BP332" i="28"/>
  <c r="BQ332" i="28" s="1"/>
  <c r="BR113" i="28"/>
  <c r="BR43" i="28"/>
  <c r="BQ305" i="28"/>
  <c r="BQ171" i="28"/>
  <c r="BQ340" i="28"/>
  <c r="BQ227" i="28"/>
  <c r="BQ463" i="28"/>
  <c r="BQ429" i="28"/>
  <c r="CB110" i="28"/>
  <c r="CB216" i="28"/>
  <c r="CB79" i="28"/>
  <c r="CB205" i="28"/>
  <c r="BQ462" i="28"/>
  <c r="BQ363" i="28"/>
  <c r="BQ201" i="28"/>
  <c r="BP320" i="28"/>
  <c r="BQ320" i="28" s="1"/>
  <c r="BR31" i="28"/>
  <c r="BQ124" i="28"/>
  <c r="CB124" i="28"/>
  <c r="BQ293" i="28"/>
  <c r="BQ80" i="28"/>
  <c r="CJ80" i="28"/>
  <c r="CB172" i="28"/>
  <c r="CK171" i="28"/>
  <c r="CB171" i="28"/>
  <c r="CB55" i="28"/>
  <c r="CJ55" i="28"/>
  <c r="CJ34" i="28"/>
  <c r="CK44" i="28"/>
  <c r="CJ172" i="28"/>
  <c r="CK79" i="28"/>
  <c r="CB328" i="28"/>
  <c r="CB67" i="28"/>
  <c r="BQ395" i="28"/>
  <c r="BQ303" i="28"/>
  <c r="CJ78" i="28"/>
  <c r="BQ78" i="28"/>
  <c r="BQ182" i="28"/>
  <c r="CB224" i="28"/>
  <c r="CB266" i="28"/>
  <c r="CB434" i="28"/>
  <c r="BQ34" i="28"/>
  <c r="CB181" i="28"/>
  <c r="BQ173" i="28"/>
  <c r="BQ260" i="28"/>
  <c r="BQ498" i="28"/>
  <c r="BQ45" i="28"/>
  <c r="BQ192" i="28"/>
  <c r="BQ33" i="28"/>
  <c r="CJ48" i="28"/>
  <c r="CB136" i="28"/>
  <c r="CB176" i="28"/>
  <c r="CK50" i="28"/>
  <c r="CK55" i="28"/>
  <c r="CJ43" i="28"/>
  <c r="CB83" i="28"/>
  <c r="CB84" i="28"/>
  <c r="CJ124" i="28"/>
  <c r="CK134" i="28"/>
  <c r="CB139" i="28"/>
  <c r="CB25" i="28"/>
  <c r="BQ491" i="28"/>
  <c r="BQ460" i="28"/>
  <c r="BQ268" i="28"/>
  <c r="CB268" i="28"/>
  <c r="BQ77" i="28"/>
  <c r="BP489" i="28"/>
  <c r="BQ489" i="28" s="1"/>
  <c r="BP426" i="28"/>
  <c r="BP371" i="28"/>
  <c r="BQ371" i="28" s="1"/>
  <c r="BP328" i="28"/>
  <c r="BQ328" i="28" s="1"/>
  <c r="BP284" i="28"/>
  <c r="BQ230" i="28"/>
  <c r="BQ47" i="28"/>
  <c r="BQ35" i="28"/>
  <c r="BP478" i="28"/>
  <c r="BQ478" i="28" s="1"/>
  <c r="BP256" i="28"/>
  <c r="BQ256" i="28" s="1"/>
  <c r="BP103" i="28"/>
  <c r="BQ103" i="28" s="1"/>
  <c r="BP91" i="28"/>
  <c r="BQ91" i="28" s="1"/>
  <c r="BP79" i="28"/>
  <c r="BQ79" i="28" s="1"/>
  <c r="BP67" i="28"/>
  <c r="BQ67" i="28" s="1"/>
  <c r="BP43" i="28"/>
  <c r="BQ43" i="28" s="1"/>
  <c r="CB34" i="28"/>
  <c r="CJ181" i="28"/>
  <c r="CK101" i="28"/>
  <c r="BQ238" i="28"/>
  <c r="BQ129" i="28"/>
  <c r="CJ96" i="28"/>
  <c r="CJ136" i="28"/>
  <c r="CJ176" i="28"/>
  <c r="CB129" i="28"/>
  <c r="CK66" i="28"/>
  <c r="CB146" i="28"/>
  <c r="CB123" i="28"/>
  <c r="CJ84" i="28"/>
  <c r="CB180" i="28"/>
  <c r="CB135" i="28"/>
  <c r="CB327" i="28"/>
  <c r="BQ415" i="28"/>
  <c r="BQ144" i="28"/>
  <c r="BQ120" i="28"/>
  <c r="CJ76" i="28"/>
  <c r="CK76" i="28"/>
  <c r="CJ52" i="28"/>
  <c r="CJ30" i="28"/>
  <c r="CB30" i="28"/>
  <c r="BQ20" i="28"/>
  <c r="BQ499" i="28"/>
  <c r="BP403" i="28"/>
  <c r="BQ403" i="28" s="1"/>
  <c r="BQ243" i="28"/>
  <c r="BP184" i="28"/>
  <c r="BQ184" i="28" s="1"/>
  <c r="BR177" i="28"/>
  <c r="BR87" i="28"/>
  <c r="BQ472" i="28"/>
  <c r="CK181" i="28"/>
  <c r="BQ101" i="28"/>
  <c r="BQ112" i="28"/>
  <c r="BQ316" i="28"/>
  <c r="BQ203" i="28"/>
  <c r="CK129" i="28"/>
  <c r="CB159" i="28"/>
  <c r="CJ66" i="28"/>
  <c r="CK146" i="28"/>
  <c r="CB111" i="28"/>
  <c r="CK123" i="28"/>
  <c r="CJ180" i="28"/>
  <c r="CK117" i="28"/>
  <c r="CK158" i="28"/>
  <c r="CK135" i="28"/>
  <c r="BQ500" i="28"/>
  <c r="BQ255" i="28"/>
  <c r="BQ86" i="28"/>
  <c r="BP457" i="28"/>
  <c r="BQ457" i="28" s="1"/>
  <c r="BQ369" i="28"/>
  <c r="BQ282" i="28"/>
  <c r="BP464" i="28"/>
  <c r="BQ464" i="28" s="1"/>
  <c r="BP452" i="28"/>
  <c r="BQ452" i="28" s="1"/>
  <c r="BR365" i="28"/>
  <c r="BQ160" i="28"/>
  <c r="CJ160" i="28"/>
  <c r="CB482" i="28"/>
  <c r="BQ111" i="28"/>
  <c r="BQ135" i="28"/>
  <c r="BQ427" i="28"/>
  <c r="CJ56" i="28"/>
  <c r="CB33" i="28"/>
  <c r="CK159" i="28"/>
  <c r="CK111" i="28"/>
  <c r="CK91" i="28"/>
  <c r="CJ117" i="28"/>
  <c r="CJ158" i="28"/>
  <c r="BQ249" i="28"/>
  <c r="BQ335" i="28"/>
  <c r="CJ39" i="28"/>
  <c r="BP467" i="28"/>
  <c r="BQ467" i="28" s="1"/>
  <c r="BP44" i="28"/>
  <c r="BQ44" i="28" s="1"/>
  <c r="BP32" i="28"/>
  <c r="BQ265" i="28"/>
  <c r="BP76" i="28"/>
  <c r="BQ76" i="28" s="1"/>
  <c r="BP64" i="28"/>
  <c r="BQ64" i="28" s="1"/>
  <c r="BP40" i="28"/>
  <c r="BQ40" i="28" s="1"/>
  <c r="BP28" i="28"/>
  <c r="BQ28" i="28" s="1"/>
  <c r="BP16" i="28"/>
  <c r="BQ16" i="28" s="1"/>
  <c r="BR293" i="28"/>
  <c r="BQ193" i="28"/>
  <c r="CK56" i="28"/>
  <c r="CK33" i="28"/>
  <c r="BQ487" i="28"/>
  <c r="CB165" i="28"/>
  <c r="CK165" i="28"/>
  <c r="BQ170" i="28"/>
  <c r="BQ158" i="28"/>
  <c r="BQ102" i="28"/>
  <c r="BR292" i="28"/>
  <c r="BR369" i="28"/>
  <c r="BQ229" i="28"/>
  <c r="BQ39" i="28"/>
  <c r="BQ159" i="28"/>
  <c r="BQ436" i="28"/>
  <c r="BQ217" i="28"/>
  <c r="BQ215" i="28"/>
  <c r="CK184" i="28"/>
  <c r="CK153" i="28"/>
  <c r="CK139" i="28"/>
  <c r="CK189" i="28"/>
  <c r="CK102" i="28"/>
  <c r="CB453" i="28"/>
  <c r="BQ298" i="28"/>
  <c r="BQ422" i="28"/>
  <c r="CB411" i="28"/>
  <c r="BQ297" i="28"/>
  <c r="CJ164" i="28"/>
  <c r="CK164" i="28"/>
  <c r="CB128" i="28"/>
  <c r="CJ128" i="28"/>
  <c r="CJ83" i="28"/>
  <c r="BP410" i="28"/>
  <c r="BQ410" i="28" s="1"/>
  <c r="BP346" i="28"/>
  <c r="BQ346" i="28" s="1"/>
  <c r="BP291" i="28"/>
  <c r="BQ291" i="28" s="1"/>
  <c r="BP236" i="28"/>
  <c r="BQ236" i="28" s="1"/>
  <c r="BP225" i="28"/>
  <c r="BQ225" i="28" s="1"/>
  <c r="BP146" i="28"/>
  <c r="BQ146" i="28" s="1"/>
  <c r="BP134" i="28"/>
  <c r="BQ134" i="28" s="1"/>
  <c r="BP123" i="28"/>
  <c r="BQ123" i="28" s="1"/>
  <c r="BQ54" i="28"/>
  <c r="BP334" i="28"/>
  <c r="BP263" i="28"/>
  <c r="BQ263" i="28" s="1"/>
  <c r="BR79" i="28"/>
  <c r="BR67" i="28"/>
  <c r="BR45" i="28"/>
  <c r="BR296" i="28"/>
  <c r="BR214" i="28"/>
  <c r="BR168" i="28"/>
  <c r="BR157" i="28"/>
  <c r="BR101" i="28"/>
  <c r="BR89" i="28"/>
  <c r="BP113" i="28"/>
  <c r="BQ113" i="28" s="1"/>
  <c r="BR284" i="28"/>
  <c r="BR156" i="28"/>
  <c r="BR145" i="28"/>
  <c r="BR134" i="28"/>
  <c r="BR402" i="28"/>
  <c r="BR378" i="28"/>
  <c r="BR366" i="28"/>
  <c r="BR282" i="28"/>
  <c r="BR200" i="28"/>
  <c r="BQ96" i="28"/>
  <c r="BR10" i="28"/>
  <c r="BQ426" i="28"/>
  <c r="BQ232" i="28"/>
  <c r="BQ107" i="28"/>
  <c r="BQ51" i="28"/>
  <c r="BP469" i="28"/>
  <c r="BQ469" i="28" s="1"/>
  <c r="BP458" i="28"/>
  <c r="BQ458" i="28" s="1"/>
  <c r="BP425" i="28"/>
  <c r="BQ425" i="28" s="1"/>
  <c r="BP394" i="28"/>
  <c r="BQ394" i="28" s="1"/>
  <c r="BP372" i="28"/>
  <c r="BP362" i="28"/>
  <c r="BP341" i="28"/>
  <c r="BQ341" i="28" s="1"/>
  <c r="BP275" i="28"/>
  <c r="BQ275" i="28" s="1"/>
  <c r="BP221" i="28"/>
  <c r="BQ221" i="28" s="1"/>
  <c r="BP178" i="28"/>
  <c r="BP53" i="28"/>
  <c r="BP496" i="28"/>
  <c r="BR422" i="28"/>
  <c r="BR410" i="28"/>
  <c r="BR398" i="28"/>
  <c r="BR386" i="28"/>
  <c r="BR374" i="28"/>
  <c r="BR281" i="28"/>
  <c r="BR154" i="28"/>
  <c r="BR131" i="28"/>
  <c r="BR109" i="28"/>
  <c r="BR51" i="28"/>
  <c r="BR40" i="28"/>
  <c r="BR291" i="28"/>
  <c r="BP214" i="28"/>
  <c r="BR153" i="28"/>
  <c r="BR142" i="28"/>
  <c r="BR119" i="28"/>
  <c r="BR141" i="28"/>
  <c r="BR301" i="28"/>
  <c r="BQ445" i="28"/>
  <c r="BQ370" i="28"/>
  <c r="BQ15" i="28"/>
  <c r="BP495" i="28"/>
  <c r="BQ495" i="28" s="1"/>
  <c r="BP465" i="28"/>
  <c r="BP443" i="28"/>
  <c r="BQ443" i="28" s="1"/>
  <c r="BP411" i="28"/>
  <c r="BQ411" i="28" s="1"/>
  <c r="BP400" i="28"/>
  <c r="BQ400" i="28" s="1"/>
  <c r="BP380" i="28"/>
  <c r="BQ380" i="28" s="1"/>
  <c r="BP358" i="28"/>
  <c r="BQ358" i="28" s="1"/>
  <c r="BP304" i="28"/>
  <c r="BP272" i="28"/>
  <c r="BQ272" i="28" s="1"/>
  <c r="BP239" i="28"/>
  <c r="BQ239" i="28" s="1"/>
  <c r="BP118" i="28"/>
  <c r="BQ118" i="28" s="1"/>
  <c r="BR394" i="28"/>
  <c r="BR289" i="28"/>
  <c r="BR277" i="28"/>
  <c r="BR253" i="28"/>
  <c r="BR116" i="28"/>
  <c r="BR299" i="28"/>
  <c r="BP281" i="28"/>
  <c r="BQ281" i="28" s="1"/>
  <c r="BR310" i="28"/>
  <c r="CJ178" i="28"/>
  <c r="BQ372" i="28"/>
  <c r="BQ199" i="28"/>
  <c r="CB20" i="28"/>
  <c r="CB455" i="28"/>
  <c r="CB167" i="28"/>
  <c r="CB435" i="28"/>
  <c r="BQ435" i="28"/>
  <c r="BQ100" i="28"/>
  <c r="BQ446" i="28"/>
  <c r="BQ88" i="28"/>
  <c r="BQ496" i="28"/>
  <c r="CB40" i="28"/>
  <c r="CB244" i="28"/>
  <c r="CB445" i="28"/>
  <c r="CB308" i="28"/>
  <c r="BQ308" i="28"/>
  <c r="CK64" i="28"/>
  <c r="CJ64" i="28"/>
  <c r="CK20" i="28"/>
  <c r="CB500" i="28"/>
  <c r="CJ118" i="28"/>
  <c r="CB173" i="28"/>
  <c r="BQ497" i="28"/>
  <c r="CJ89" i="28"/>
  <c r="CB341" i="28"/>
  <c r="BQ477" i="28"/>
  <c r="BQ187" i="28"/>
  <c r="CK199" i="28"/>
  <c r="CB370" i="28"/>
  <c r="BQ339" i="28"/>
  <c r="CB339" i="28"/>
  <c r="CJ141" i="28"/>
  <c r="CK141" i="28"/>
  <c r="CB141" i="28"/>
  <c r="BQ117" i="28"/>
  <c r="CK73" i="28"/>
  <c r="CB73" i="28"/>
  <c r="BQ73" i="28"/>
  <c r="BQ61" i="28"/>
  <c r="BP385" i="28"/>
  <c r="BQ385" i="28" s="1"/>
  <c r="CJ155" i="28"/>
  <c r="CB155" i="28"/>
  <c r="CB283" i="28"/>
  <c r="BQ283" i="28"/>
  <c r="CK51" i="28"/>
  <c r="CB51" i="28"/>
  <c r="CB89" i="28"/>
  <c r="BQ396" i="28"/>
  <c r="BQ331" i="28"/>
  <c r="BQ344" i="28"/>
  <c r="BQ365" i="28"/>
  <c r="BQ32" i="28"/>
  <c r="CB100" i="28"/>
  <c r="CK78" i="28"/>
  <c r="CB351" i="28"/>
  <c r="CB199" i="28"/>
  <c r="BQ442" i="28"/>
  <c r="CB442" i="28"/>
  <c r="BQ399" i="28"/>
  <c r="CB399" i="28"/>
  <c r="BQ315" i="28"/>
  <c r="CB315" i="28"/>
  <c r="CJ185" i="28"/>
  <c r="CK185" i="28"/>
  <c r="CJ116" i="28"/>
  <c r="BQ116" i="28"/>
  <c r="CB423" i="28"/>
  <c r="BQ423" i="28"/>
  <c r="CJ167" i="28"/>
  <c r="CK167" i="28"/>
  <c r="CK86" i="28"/>
  <c r="CB86" i="28"/>
  <c r="CB29" i="28"/>
  <c r="CJ29" i="28"/>
  <c r="CB118" i="28"/>
  <c r="CJ11" i="28"/>
  <c r="CB88" i="28"/>
  <c r="CK100" i="28"/>
  <c r="CB273" i="28"/>
  <c r="CB43" i="28"/>
  <c r="CB415" i="28"/>
  <c r="BQ471" i="28"/>
  <c r="CB471" i="28"/>
  <c r="CK196" i="28"/>
  <c r="CJ196" i="28"/>
  <c r="CJ143" i="28"/>
  <c r="CK143" i="28"/>
  <c r="CJ131" i="28"/>
  <c r="CB143" i="28"/>
  <c r="CK177" i="28"/>
  <c r="CB177" i="28"/>
  <c r="CB109" i="28"/>
  <c r="BQ401" i="28"/>
  <c r="CK53" i="28"/>
  <c r="BQ377" i="28"/>
  <c r="BQ413" i="28"/>
  <c r="BQ439" i="28"/>
  <c r="BQ490" i="28"/>
  <c r="BQ131" i="28"/>
  <c r="CB98" i="28"/>
  <c r="BQ218" i="28"/>
  <c r="CJ126" i="28"/>
  <c r="CK126" i="28"/>
  <c r="CK178" i="28"/>
  <c r="BQ473" i="28"/>
  <c r="BQ361" i="28"/>
  <c r="BQ98" i="28"/>
  <c r="CJ177" i="28"/>
  <c r="CK98" i="28"/>
  <c r="CK155" i="28"/>
  <c r="CJ86" i="28"/>
  <c r="CB387" i="28"/>
  <c r="BQ387" i="28"/>
  <c r="CJ194" i="28"/>
  <c r="CB194" i="28"/>
  <c r="CB14" i="28"/>
  <c r="CK14" i="28"/>
  <c r="CK22" i="28"/>
  <c r="BQ178" i="28"/>
  <c r="CK109" i="28"/>
  <c r="BQ53" i="28"/>
  <c r="CK29" i="28"/>
  <c r="BQ416" i="28"/>
  <c r="BQ310" i="28"/>
  <c r="BQ188" i="28"/>
  <c r="BQ177" i="28"/>
  <c r="CJ188" i="28"/>
  <c r="CB297" i="28"/>
  <c r="CB255" i="28"/>
  <c r="CB356" i="28"/>
  <c r="BQ356" i="28"/>
  <c r="BQ334" i="28"/>
  <c r="CB334" i="28"/>
  <c r="CB300" i="28"/>
  <c r="BQ300" i="28"/>
  <c r="BQ172" i="28"/>
  <c r="CJ24" i="28"/>
  <c r="BQ24" i="28"/>
  <c r="CJ13" i="28"/>
  <c r="CK13" i="28"/>
  <c r="BR218" i="28"/>
  <c r="BQ317" i="28"/>
  <c r="BQ29" i="28"/>
  <c r="BQ407" i="28"/>
  <c r="BQ465" i="28"/>
  <c r="BQ155" i="28"/>
  <c r="CB32" i="28"/>
  <c r="CJ51" i="28"/>
  <c r="CK188" i="28"/>
  <c r="CJ45" i="28"/>
  <c r="CK45" i="28"/>
  <c r="BP254" i="28"/>
  <c r="BQ254" i="28" s="1"/>
  <c r="BQ119" i="28"/>
  <c r="CB119" i="28"/>
  <c r="BQ23" i="28"/>
  <c r="BP375" i="28"/>
  <c r="BQ375" i="28" s="1"/>
  <c r="BQ21" i="28"/>
  <c r="BQ326" i="28"/>
  <c r="BR78" i="28"/>
  <c r="BR44" i="28"/>
  <c r="BQ314" i="28"/>
  <c r="BP152" i="28"/>
  <c r="BQ152" i="28" s="1"/>
  <c r="BQ292" i="28"/>
  <c r="BR53" i="28"/>
  <c r="BQ382" i="28"/>
  <c r="BQ242" i="28"/>
  <c r="BQ148" i="28"/>
  <c r="CK148" i="28"/>
  <c r="BQ136" i="28"/>
  <c r="CK124" i="28"/>
  <c r="BQ71" i="28"/>
  <c r="BP350" i="28"/>
  <c r="BQ350" i="28" s="1"/>
  <c r="BR166" i="28"/>
  <c r="BQ59" i="28"/>
  <c r="CB59" i="28"/>
  <c r="BP206" i="28"/>
  <c r="BQ206" i="28" s="1"/>
  <c r="BP196" i="28"/>
  <c r="BQ196" i="28" s="1"/>
  <c r="BR165" i="28"/>
  <c r="BR97" i="28"/>
  <c r="CB164" i="28"/>
  <c r="CJ182" i="28"/>
  <c r="CK191" i="28"/>
  <c r="BQ418" i="28"/>
  <c r="BQ362" i="28"/>
  <c r="BQ280" i="28"/>
  <c r="BR28" i="28"/>
  <c r="BQ191" i="28"/>
  <c r="BQ220" i="28"/>
  <c r="BP406" i="28"/>
  <c r="BQ406" i="28" s="1"/>
  <c r="BP194" i="28"/>
  <c r="BQ194" i="28" s="1"/>
  <c r="BQ13" i="28"/>
  <c r="BR313" i="28"/>
  <c r="BE10" i="28" a="1"/>
  <c r="BE10" i="28" s="1"/>
  <c r="AO10" i="28" a="1"/>
  <c r="AO10" i="28" s="1"/>
  <c r="Y10" i="28" a="1"/>
  <c r="Y10" i="28" s="1"/>
  <c r="Z10" i="28" s="1"/>
  <c r="AK10" i="28" a="1"/>
  <c r="AK10" i="28" s="1"/>
  <c r="AW10" i="28" a="1"/>
  <c r="AW10" i="28" s="1"/>
  <c r="BA10" i="28" a="1"/>
  <c r="BA10" i="28" s="1"/>
  <c r="U10" i="28" a="1"/>
  <c r="U10" i="28" s="1"/>
  <c r="V10" i="28" s="1"/>
  <c r="AC10" i="28" a="1"/>
  <c r="AC10" i="28" s="1"/>
  <c r="AD10" i="28" s="1"/>
  <c r="EI3" i="32"/>
  <c r="AH11" i="28"/>
  <c r="I3" i="32"/>
  <c r="W3" i="32"/>
  <c r="AL3" i="32"/>
  <c r="BA3" i="32"/>
  <c r="BP3" i="32"/>
  <c r="CD3" i="32"/>
  <c r="CR3" i="32"/>
  <c r="DF3" i="32"/>
  <c r="DU3" i="32"/>
  <c r="EJ3" i="32"/>
  <c r="EX3" i="32"/>
  <c r="FL3" i="32"/>
  <c r="FZ3" i="32"/>
  <c r="GO3" i="32"/>
  <c r="HD3" i="32"/>
  <c r="HS3" i="32"/>
  <c r="IG3" i="32"/>
  <c r="IU3" i="32"/>
  <c r="JJ3" i="32"/>
  <c r="JY3" i="32"/>
  <c r="KJ3" i="32"/>
  <c r="J3" i="32"/>
  <c r="X3" i="32"/>
  <c r="AN3" i="32"/>
  <c r="BC3" i="32"/>
  <c r="BQ3" i="32"/>
  <c r="CE3" i="32"/>
  <c r="CS3" i="32"/>
  <c r="DH3" i="32"/>
  <c r="DW3" i="32"/>
  <c r="EK3" i="32"/>
  <c r="EY3" i="32"/>
  <c r="FM3" i="32"/>
  <c r="GB3" i="32"/>
  <c r="GQ3" i="32"/>
  <c r="HE3" i="32"/>
  <c r="HT3" i="32"/>
  <c r="IH3" i="32"/>
  <c r="IW3" i="32"/>
  <c r="JL3" i="32"/>
  <c r="AD3" i="32"/>
  <c r="KI3" i="32"/>
  <c r="KM3" i="32"/>
  <c r="JD2" i="32"/>
  <c r="IA2" i="32"/>
  <c r="HV2" i="32"/>
  <c r="DD2" i="32"/>
  <c r="CT2" i="32"/>
  <c r="CP2" i="32"/>
  <c r="CL2" i="32"/>
  <c r="CD2" i="32"/>
  <c r="BU2" i="32"/>
  <c r="FV2" i="32"/>
  <c r="AL2" i="32"/>
  <c r="Z2" i="32"/>
  <c r="JI2" i="32"/>
  <c r="CY2" i="32"/>
  <c r="K3" i="32"/>
  <c r="Y3" i="32"/>
  <c r="AO3" i="32"/>
  <c r="BD3" i="32"/>
  <c r="BR3" i="32"/>
  <c r="CF3" i="32"/>
  <c r="CT3" i="32"/>
  <c r="DI3" i="32"/>
  <c r="DX3" i="32"/>
  <c r="EL3" i="32"/>
  <c r="EZ3" i="32"/>
  <c r="FN3" i="32"/>
  <c r="GC3" i="32"/>
  <c r="GR3" i="32"/>
  <c r="HF3" i="32"/>
  <c r="HU3" i="32"/>
  <c r="II3" i="32"/>
  <c r="IX3" i="32"/>
  <c r="JM3" i="32"/>
  <c r="HM3" i="32"/>
  <c r="KH3" i="32"/>
  <c r="KN3" i="32"/>
  <c r="KH2" i="32"/>
  <c r="JS2" i="32"/>
  <c r="IX2" i="32"/>
  <c r="HC2" i="32"/>
  <c r="GI2" i="32"/>
  <c r="FC2" i="32"/>
  <c r="ED2" i="32"/>
  <c r="DI2" i="32"/>
  <c r="KC3" i="32"/>
  <c r="JZ2" i="32"/>
  <c r="FR2" i="32"/>
  <c r="BT2" i="32"/>
  <c r="L3" i="32"/>
  <c r="AA3" i="32"/>
  <c r="AQ3" i="32"/>
  <c r="BE3" i="32"/>
  <c r="BS3" i="32"/>
  <c r="CG3" i="32"/>
  <c r="CV3" i="32"/>
  <c r="DK3" i="32"/>
  <c r="DY3" i="32"/>
  <c r="EM3" i="32"/>
  <c r="FA3" i="32"/>
  <c r="FP3" i="32"/>
  <c r="GE3" i="32"/>
  <c r="GS3" i="32"/>
  <c r="HG3" i="32"/>
  <c r="HV3" i="32"/>
  <c r="IK3" i="32"/>
  <c r="IZ3" i="32"/>
  <c r="JN3" i="32"/>
  <c r="I2" i="32"/>
  <c r="KG3" i="32"/>
  <c r="KR3" i="32"/>
  <c r="M3" i="32"/>
  <c r="AB3" i="32"/>
  <c r="AR3" i="32"/>
  <c r="BF3" i="32"/>
  <c r="BT3" i="32"/>
  <c r="CH3" i="32"/>
  <c r="CW3" i="32"/>
  <c r="DL3" i="32"/>
  <c r="DZ3" i="32"/>
  <c r="EN3" i="32"/>
  <c r="FB3" i="32"/>
  <c r="FQ3" i="32"/>
  <c r="GF3" i="32"/>
  <c r="GT3" i="32"/>
  <c r="HH3" i="32"/>
  <c r="HW3" i="32"/>
  <c r="IL3" i="32"/>
  <c r="JA3" i="32"/>
  <c r="JO3" i="32"/>
  <c r="F2" i="32"/>
  <c r="KF3" i="32"/>
  <c r="KO3" i="32"/>
  <c r="JM2" i="32"/>
  <c r="HT2" i="32"/>
  <c r="HP2" i="32"/>
  <c r="EW2" i="32"/>
  <c r="DB2" i="32"/>
  <c r="CG2" i="32"/>
  <c r="N2" i="32"/>
  <c r="O3" i="32"/>
  <c r="AE3" i="32"/>
  <c r="AS3" i="32"/>
  <c r="BG3" i="32"/>
  <c r="BU3" i="32"/>
  <c r="CJ3" i="32"/>
  <c r="CY3" i="32"/>
  <c r="DM3" i="32"/>
  <c r="EA3" i="32"/>
  <c r="EO3" i="32"/>
  <c r="FD3" i="32"/>
  <c r="FS3" i="32"/>
  <c r="GG3" i="32"/>
  <c r="GU3" i="32"/>
  <c r="HI3" i="32"/>
  <c r="HY3" i="32"/>
  <c r="IN3" i="32"/>
  <c r="JB3" i="32"/>
  <c r="JP3" i="32"/>
  <c r="BZ2" i="32"/>
  <c r="KB3" i="32"/>
  <c r="KP3" i="32"/>
  <c r="JL2" i="32"/>
  <c r="JE2" i="32"/>
  <c r="IO2" i="32"/>
  <c r="IH2" i="32"/>
  <c r="HX2" i="32"/>
  <c r="HO2" i="32"/>
  <c r="FY2" i="32"/>
  <c r="FP2" i="32"/>
  <c r="EG2" i="32"/>
  <c r="DY2" i="32"/>
  <c r="BR2" i="32"/>
  <c r="BH2" i="32"/>
  <c r="AT2" i="32"/>
  <c r="AD2" i="32"/>
  <c r="Y2" i="32"/>
  <c r="P3" i="32"/>
  <c r="AF3" i="32"/>
  <c r="AT3" i="32"/>
  <c r="BH3" i="32"/>
  <c r="BV3" i="32"/>
  <c r="CK3" i="32"/>
  <c r="CZ3" i="32"/>
  <c r="DN3" i="32"/>
  <c r="EB3" i="32"/>
  <c r="EP3" i="32"/>
  <c r="FE3" i="32"/>
  <c r="FT3" i="32"/>
  <c r="GH3" i="32"/>
  <c r="GV3" i="32"/>
  <c r="HJ3" i="32"/>
  <c r="HZ3" i="32"/>
  <c r="IO3" i="32"/>
  <c r="JC3" i="32"/>
  <c r="JQ3" i="32"/>
  <c r="FZ2" i="32"/>
  <c r="KQ3" i="32"/>
  <c r="FO2" i="32"/>
  <c r="DK2" i="32"/>
  <c r="AY2" i="32"/>
  <c r="AS2" i="32"/>
  <c r="G2" i="32"/>
  <c r="R3" i="32"/>
  <c r="AG3" i="32"/>
  <c r="AU3" i="32"/>
  <c r="BI3" i="32"/>
  <c r="BX3" i="32"/>
  <c r="CM3" i="32"/>
  <c r="DA3" i="32"/>
  <c r="DO3" i="32"/>
  <c r="EC3" i="32"/>
  <c r="ER3" i="32"/>
  <c r="FG3" i="32"/>
  <c r="FU3" i="32"/>
  <c r="GI3" i="32"/>
  <c r="GW3" i="32"/>
  <c r="HL3" i="32"/>
  <c r="IB3" i="32"/>
  <c r="IP3" i="32"/>
  <c r="JD3" i="32"/>
  <c r="JR3" i="32"/>
  <c r="AM2" i="32"/>
  <c r="JZ3" i="32"/>
  <c r="KD2" i="32"/>
  <c r="IV2" i="32"/>
  <c r="GV2" i="32"/>
  <c r="GP2" i="32"/>
  <c r="FE2" i="32"/>
  <c r="DV2" i="32"/>
  <c r="DF2" i="32"/>
  <c r="BW2" i="32"/>
  <c r="BQ2" i="32"/>
  <c r="BO2" i="32"/>
  <c r="T2" i="32"/>
  <c r="S3" i="32"/>
  <c r="AH3" i="32"/>
  <c r="AV3" i="32"/>
  <c r="BJ3" i="32"/>
  <c r="BY3" i="32"/>
  <c r="CN3" i="32"/>
  <c r="DB3" i="32"/>
  <c r="DP3" i="32"/>
  <c r="ED3" i="32"/>
  <c r="ES3" i="32"/>
  <c r="FH3" i="32"/>
  <c r="FV3" i="32"/>
  <c r="GJ3" i="32"/>
  <c r="GX3" i="32"/>
  <c r="HN3" i="32"/>
  <c r="IC3" i="32"/>
  <c r="IQ3" i="32"/>
  <c r="JE3" i="32"/>
  <c r="JS3" i="32"/>
  <c r="EN2" i="32"/>
  <c r="KA3" i="32"/>
  <c r="F3" i="32"/>
  <c r="T3" i="32"/>
  <c r="AI3" i="32"/>
  <c r="AW3" i="32"/>
  <c r="BL3" i="32"/>
  <c r="CA3" i="32"/>
  <c r="CO3" i="32"/>
  <c r="DC3" i="32"/>
  <c r="DQ3" i="32"/>
  <c r="EF3" i="32"/>
  <c r="EU3" i="32"/>
  <c r="FI3" i="32"/>
  <c r="FW3" i="32"/>
  <c r="GK3" i="32"/>
  <c r="GZ3" i="32"/>
  <c r="HP3" i="32"/>
  <c r="ID3" i="32"/>
  <c r="IR3" i="32"/>
  <c r="JF3" i="32"/>
  <c r="JU3" i="32"/>
  <c r="KL3" i="32"/>
  <c r="KI2" i="32"/>
  <c r="JV2" i="32"/>
  <c r="JP2" i="32"/>
  <c r="JG2" i="32"/>
  <c r="IC2" i="32"/>
  <c r="GZ2" i="32"/>
  <c r="GS2" i="32"/>
  <c r="GN2" i="32"/>
  <c r="EZ2" i="32"/>
  <c r="DM2" i="32"/>
  <c r="DA2" i="32"/>
  <c r="BN2" i="32"/>
  <c r="BB2" i="32"/>
  <c r="EY2" i="32"/>
  <c r="G3" i="32"/>
  <c r="U3" i="32"/>
  <c r="AJ3" i="32"/>
  <c r="AX3" i="32"/>
  <c r="BM3" i="32"/>
  <c r="CB3" i="32"/>
  <c r="CP3" i="32"/>
  <c r="DD3" i="32"/>
  <c r="DR3" i="32"/>
  <c r="EG3" i="32"/>
  <c r="EV3" i="32"/>
  <c r="FJ3" i="32"/>
  <c r="FX3" i="32"/>
  <c r="GL3" i="32"/>
  <c r="HA3" i="32"/>
  <c r="HQ3" i="32"/>
  <c r="IE3" i="32"/>
  <c r="IS3" i="32"/>
  <c r="JG3" i="32"/>
  <c r="JV3" i="32"/>
  <c r="KD3" i="32"/>
  <c r="KP2" i="32"/>
  <c r="KN2" i="32"/>
  <c r="FG2" i="32"/>
  <c r="KR2" i="32"/>
  <c r="CZ2" i="32"/>
  <c r="CR2" i="32"/>
  <c r="BM2" i="32"/>
  <c r="AW2" i="32"/>
  <c r="W2" i="32"/>
  <c r="I580" i="5"/>
  <c r="EX2" i="32"/>
  <c r="BK2" i="32"/>
  <c r="GD2" i="32"/>
  <c r="I169" i="5"/>
  <c r="BA2" i="32"/>
  <c r="AJ2" i="32"/>
  <c r="HL2" i="32"/>
  <c r="KK3" i="32"/>
  <c r="IK2" i="32"/>
  <c r="JW3" i="32"/>
  <c r="JK3" i="32"/>
  <c r="IY3" i="32"/>
  <c r="IM3" i="32"/>
  <c r="IA3" i="32"/>
  <c r="HO3" i="32"/>
  <c r="HB3" i="32"/>
  <c r="GP3" i="32"/>
  <c r="GD3" i="32"/>
  <c r="FR3" i="32"/>
  <c r="FF3" i="32"/>
  <c r="ET3" i="32"/>
  <c r="EH3" i="32"/>
  <c r="DV3" i="32"/>
  <c r="DJ3" i="32"/>
  <c r="CX3" i="32"/>
  <c r="CL3" i="32"/>
  <c r="BZ3" i="32"/>
  <c r="BN3" i="32"/>
  <c r="BB3" i="32"/>
  <c r="AP3" i="32"/>
  <c r="AC3" i="32"/>
  <c r="Q3" i="32"/>
  <c r="KE3" i="32"/>
  <c r="FF2" i="32"/>
  <c r="JT3" i="32"/>
  <c r="JH3" i="32"/>
  <c r="IV3" i="32"/>
  <c r="IJ3" i="32"/>
  <c r="HX3" i="32"/>
  <c r="HK3" i="32"/>
  <c r="GY3" i="32"/>
  <c r="GM3" i="32"/>
  <c r="GA3" i="32"/>
  <c r="FO3" i="32"/>
  <c r="FC3" i="32"/>
  <c r="EQ3" i="32"/>
  <c r="EE3" i="32"/>
  <c r="DS3" i="32"/>
  <c r="DG3" i="32"/>
  <c r="CU3" i="32"/>
  <c r="CI3" i="32"/>
  <c r="BW3" i="32"/>
  <c r="BK3" i="32"/>
  <c r="AY3" i="32"/>
  <c r="AM3" i="32"/>
  <c r="Z3" i="32"/>
  <c r="N3" i="32"/>
  <c r="BD2" i="32"/>
  <c r="AQ2" i="32"/>
  <c r="BG2" i="32"/>
  <c r="KM2" i="32"/>
  <c r="JO2" i="32"/>
  <c r="GL2" i="32"/>
  <c r="EI2" i="32"/>
  <c r="EE2" i="32"/>
  <c r="DE2" i="32"/>
  <c r="BF2" i="32"/>
  <c r="S2" i="32"/>
  <c r="JC2" i="32"/>
  <c r="IS2" i="32"/>
  <c r="HY2" i="32"/>
  <c r="HN2" i="32"/>
  <c r="EQ2" i="32"/>
  <c r="DZ2" i="32"/>
  <c r="DH2" i="32"/>
  <c r="BY2" i="32"/>
  <c r="BL2" i="32"/>
  <c r="I889" i="5"/>
  <c r="HZ2" i="32"/>
  <c r="I361" i="5"/>
  <c r="I290" i="5"/>
  <c r="I1081" i="5"/>
  <c r="I536" i="5"/>
  <c r="I452" i="5"/>
  <c r="HU2" i="32"/>
  <c r="CJ2" i="32"/>
  <c r="I968" i="5"/>
  <c r="I360" i="5"/>
  <c r="I888" i="5"/>
  <c r="IW2" i="32"/>
  <c r="JR2" i="32"/>
  <c r="I853" i="5"/>
  <c r="O2" i="32"/>
  <c r="I283" i="5"/>
  <c r="AE2" i="32"/>
  <c r="FU2" i="32"/>
  <c r="H2" i="32"/>
  <c r="I956" i="5"/>
  <c r="HQ2" i="32"/>
  <c r="CO2" i="32"/>
  <c r="GH2" i="32"/>
  <c r="P2" i="32"/>
  <c r="I591" i="5"/>
  <c r="I465" i="5"/>
  <c r="I239" i="5"/>
  <c r="I63" i="5"/>
  <c r="GW2" i="32"/>
  <c r="AV2" i="32"/>
  <c r="I788" i="5"/>
  <c r="I416" i="5"/>
  <c r="IP2" i="32"/>
  <c r="I275" i="5"/>
  <c r="I350" i="5"/>
  <c r="DC2" i="32"/>
  <c r="DL2" i="32"/>
  <c r="JN2" i="32"/>
  <c r="I1013" i="5"/>
  <c r="I878" i="5"/>
  <c r="I713" i="5"/>
  <c r="BE2" i="32"/>
  <c r="ER2" i="32"/>
  <c r="BC2" i="32"/>
  <c r="DP2" i="32"/>
  <c r="I263" i="5"/>
  <c r="CK2" i="32"/>
  <c r="IJ2" i="32"/>
  <c r="I1011" i="5"/>
  <c r="I506" i="5"/>
  <c r="I1118" i="5"/>
  <c r="I136" i="5"/>
  <c r="CS2" i="32"/>
  <c r="II2" i="32"/>
  <c r="IZ2" i="32"/>
  <c r="CH2" i="32"/>
  <c r="HH2" i="32"/>
  <c r="KL2" i="32"/>
  <c r="AK2" i="32"/>
  <c r="DQ2" i="32"/>
  <c r="EH2" i="32"/>
  <c r="JT2" i="32"/>
  <c r="DN2" i="32"/>
  <c r="I71" i="5"/>
  <c r="EC2" i="32"/>
  <c r="GK2" i="32"/>
  <c r="AC2" i="32"/>
  <c r="JY2" i="32"/>
  <c r="JK2" i="32"/>
  <c r="IN2" i="32"/>
  <c r="I43" i="5"/>
  <c r="I279" i="5"/>
  <c r="AI2" i="32"/>
  <c r="I761" i="5"/>
  <c r="BS2" i="32"/>
  <c r="KA2" i="32"/>
  <c r="I864" i="5"/>
  <c r="FI2" i="32"/>
  <c r="FQ2" i="32"/>
  <c r="I1030" i="5"/>
  <c r="FB2" i="32"/>
  <c r="IE2" i="32"/>
  <c r="IM2" i="32"/>
  <c r="I530" i="5"/>
  <c r="I937" i="5"/>
  <c r="IR2" i="32"/>
  <c r="IU2" i="32"/>
  <c r="HR2" i="32"/>
  <c r="CE2" i="32"/>
  <c r="I826" i="5"/>
  <c r="FA2" i="32"/>
  <c r="AR2" i="32"/>
  <c r="AP2" i="32"/>
  <c r="I436" i="5"/>
  <c r="I181" i="5"/>
  <c r="CQ2" i="32"/>
  <c r="I615" i="5"/>
  <c r="IG2" i="32"/>
  <c r="EL2" i="32"/>
  <c r="Q2" i="32"/>
  <c r="FS2" i="32"/>
  <c r="JX2" i="32"/>
  <c r="GT2" i="32"/>
  <c r="I450" i="5"/>
  <c r="GM2" i="32"/>
  <c r="HB2" i="32"/>
  <c r="I921" i="5"/>
  <c r="I208" i="5"/>
  <c r="IQ2" i="32"/>
  <c r="M2" i="32"/>
  <c r="AH2" i="32"/>
  <c r="IY2" i="32"/>
  <c r="KK2" i="32"/>
  <c r="I133" i="5"/>
  <c r="I474" i="5"/>
  <c r="CC2" i="32"/>
  <c r="I150" i="5"/>
  <c r="AZ2" i="32"/>
  <c r="JA2" i="32"/>
  <c r="HG2" i="32"/>
  <c r="KJ2" i="32"/>
  <c r="I704" i="5"/>
  <c r="I401" i="5"/>
  <c r="I1029" i="5"/>
  <c r="I1044" i="5"/>
  <c r="I365" i="5"/>
  <c r="BX2" i="32"/>
  <c r="I121" i="5"/>
  <c r="I59" i="5"/>
  <c r="FM2" i="32"/>
  <c r="CM2" i="32"/>
  <c r="CW2" i="32"/>
  <c r="I886" i="5"/>
  <c r="I863" i="5"/>
  <c r="AL10" i="28"/>
  <c r="GE2" i="32"/>
  <c r="I122" i="5"/>
  <c r="I178" i="5"/>
  <c r="GC2" i="32"/>
  <c r="HS2" i="32"/>
  <c r="BP2" i="32"/>
  <c r="JH2" i="32"/>
  <c r="ES2" i="32"/>
  <c r="JQ2" i="32"/>
  <c r="AU2" i="32"/>
  <c r="KQ2" i="32"/>
  <c r="I942" i="5"/>
  <c r="I347" i="5"/>
  <c r="I54" i="5"/>
  <c r="I5" i="5"/>
  <c r="FX2" i="32"/>
  <c r="GG2" i="32"/>
  <c r="DO2" i="32"/>
  <c r="FT2" i="32"/>
  <c r="I669" i="5"/>
  <c r="I640" i="5"/>
  <c r="R2" i="32"/>
  <c r="DG2" i="32"/>
  <c r="GF2" i="32"/>
  <c r="BJ2" i="32"/>
  <c r="ID2" i="32"/>
  <c r="EM2" i="32"/>
  <c r="I1064" i="5"/>
  <c r="I639" i="5"/>
  <c r="HD2" i="32"/>
  <c r="HM2" i="32"/>
  <c r="EU2" i="32"/>
  <c r="I272" i="5"/>
  <c r="I248" i="5"/>
  <c r="I172" i="5"/>
  <c r="FW2" i="32"/>
  <c r="IF2" i="32"/>
  <c r="I14" i="5"/>
  <c r="I890" i="5"/>
  <c r="I326" i="5"/>
  <c r="I471" i="5"/>
  <c r="EF2" i="32"/>
  <c r="HE2" i="32"/>
  <c r="I793" i="5"/>
  <c r="I225" i="5"/>
  <c r="BV2" i="32"/>
  <c r="JW2" i="32"/>
  <c r="FH2" i="32"/>
  <c r="DU2" i="32"/>
  <c r="CB2" i="32"/>
  <c r="KC2" i="32"/>
  <c r="I1070" i="5"/>
  <c r="I829" i="5"/>
  <c r="I581" i="5"/>
  <c r="DX2" i="32"/>
  <c r="I448" i="5"/>
  <c r="I332" i="5"/>
  <c r="CV2" i="32"/>
  <c r="FK2" i="32"/>
  <c r="I729" i="5"/>
  <c r="I1086" i="5"/>
  <c r="I179" i="5"/>
  <c r="EB2" i="32"/>
  <c r="I457" i="5"/>
  <c r="AN2" i="32"/>
  <c r="I139" i="5"/>
  <c r="I1053" i="5"/>
  <c r="JF2" i="32"/>
  <c r="I510" i="5"/>
  <c r="EK2" i="32"/>
  <c r="I140" i="5"/>
  <c r="AO2" i="32"/>
  <c r="HF2" i="32"/>
  <c r="KG2" i="32"/>
  <c r="I400" i="5"/>
  <c r="EO2" i="32"/>
  <c r="DT2" i="32"/>
  <c r="I434" i="5"/>
  <c r="I38" i="5"/>
  <c r="L2" i="32"/>
  <c r="DW2" i="32"/>
  <c r="I444" i="5"/>
  <c r="JU2" i="32"/>
  <c r="HK2" i="32"/>
  <c r="CF2" i="32"/>
  <c r="BI2" i="32"/>
  <c r="IT2" i="32"/>
  <c r="CA2" i="32"/>
  <c r="EV2" i="32"/>
  <c r="I206" i="5"/>
  <c r="I45" i="5"/>
  <c r="DJ2" i="32"/>
  <c r="CN2" i="32"/>
  <c r="JB2" i="32"/>
  <c r="CI2" i="32"/>
  <c r="GY2" i="32"/>
  <c r="X2" i="32"/>
  <c r="FD2" i="32"/>
  <c r="I732" i="5"/>
  <c r="I356" i="5"/>
  <c r="I342" i="5"/>
  <c r="GU2" i="32"/>
  <c r="AX2" i="32"/>
  <c r="IL2" i="32"/>
  <c r="I768" i="5"/>
  <c r="GX2" i="32"/>
  <c r="IB2" i="32"/>
  <c r="K2" i="32"/>
  <c r="DS2" i="32"/>
  <c r="DR2" i="32"/>
  <c r="GO2" i="32"/>
  <c r="V2" i="32"/>
  <c r="ET2" i="32"/>
  <c r="JJ2" i="32"/>
  <c r="FL2" i="32"/>
  <c r="KO2" i="32"/>
  <c r="I301" i="5"/>
  <c r="I1034" i="5"/>
  <c r="I727" i="5"/>
  <c r="I596" i="5"/>
  <c r="I467" i="5"/>
  <c r="I341" i="5"/>
  <c r="I143" i="5"/>
  <c r="GA2" i="32"/>
  <c r="I315" i="5"/>
  <c r="I1080" i="5"/>
  <c r="I340" i="5"/>
  <c r="I87" i="5"/>
  <c r="HI2" i="32"/>
  <c r="AA2" i="32"/>
  <c r="FJ2" i="32"/>
  <c r="J2" i="32"/>
  <c r="HW2" i="32"/>
  <c r="GB2" i="32"/>
  <c r="I698" i="5"/>
  <c r="I641" i="5"/>
  <c r="I583" i="5"/>
  <c r="I265" i="5"/>
  <c r="I26" i="5"/>
  <c r="KF2" i="32"/>
  <c r="I68" i="5"/>
  <c r="AB2" i="32"/>
  <c r="I905" i="5"/>
  <c r="AG2" i="32"/>
  <c r="CU2" i="32"/>
  <c r="HJ2" i="32"/>
  <c r="I373" i="5"/>
  <c r="HA2" i="32"/>
  <c r="EA2" i="32"/>
  <c r="EJ2" i="32"/>
  <c r="KB2" i="32"/>
  <c r="I1099" i="5"/>
  <c r="I771" i="5"/>
  <c r="EP2" i="32"/>
  <c r="GJ2" i="32"/>
  <c r="KE2" i="32"/>
  <c r="I351" i="5"/>
  <c r="I129" i="5"/>
  <c r="FN2" i="32"/>
  <c r="CX2" i="32"/>
  <c r="GR2" i="32"/>
  <c r="I850" i="5"/>
  <c r="U2" i="32"/>
  <c r="GQ2" i="32"/>
  <c r="AF2" i="32"/>
  <c r="I221" i="5"/>
  <c r="BP11" i="28"/>
  <c r="BQ11" i="28" s="1"/>
  <c r="BR11" i="28" s="1"/>
  <c r="CJ14" i="28"/>
  <c r="CK11" i="28"/>
  <c r="BQ14" i="28"/>
  <c r="BR12" i="28"/>
  <c r="BP12" i="28"/>
  <c r="BQ12" i="28" s="1"/>
  <c r="CK12" i="28"/>
  <c r="CJ12" i="28"/>
  <c r="CB12" i="28"/>
  <c r="E3" i="32" l="1"/>
  <c r="E2" i="3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tc={B33D2530-ADE4-4E23-8536-6CC70D52DE8D}</author>
    <author>tc={2074401D-80FC-45DD-BE40-F0F74635A690}</author>
  </authors>
  <commentList>
    <comment ref="B973" authorId="0" shapeId="0" xr:uid="{B33D2530-ADE4-4E23-8536-6CC70D52DE8D}">
      <text>
        <t xml:space="preserve">[Threaded comment]
Your version of Excel allows you to read this threaded comment; however, any edits to it will get removed if the file is opened in a newer version of Excel. Learn more: https://go.microsoft.com/fwlink/?linkid=870924
Comment:
    CF for quantity not populating </t>
      </text>
    </comment>
    <comment ref="B1125" authorId="1" shapeId="0" xr:uid="{2074401D-80FC-45DD-BE40-F0F74635A690}">
      <text>
        <t>[Threaded comment]
Your version of Excel allows you to read this threaded comment; however, any edits to it will get removed if the file is opened in a newer version of Excel. Learn more: https://go.microsoft.com/fwlink/?linkid=870924
Comment:
    Add revolving</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<sst xmlns="http://schemas.openxmlformats.org/spreadsheetml/2006/main" count="69005" uniqueCount="12818">
  <si>
    <t>Bus Facilities Asset Information and Data Dictionary</t>
  </si>
  <si>
    <t>Version</t>
  </si>
  <si>
    <t>Revision Date</t>
  </si>
  <si>
    <t>Index</t>
  </si>
  <si>
    <t>Description</t>
  </si>
  <si>
    <t>Status</t>
  </si>
  <si>
    <t>Change Log</t>
  </si>
  <si>
    <t>PROD Change Log</t>
  </si>
  <si>
    <t>Org &amp; Department Codes</t>
  </si>
  <si>
    <t>Hierarchies (3 Tabs)</t>
  </si>
  <si>
    <t>Functional Asset Hierarchy</t>
  </si>
  <si>
    <t>Location Hierarchy</t>
  </si>
  <si>
    <t>Functional Hierarchy Mnemonics</t>
  </si>
  <si>
    <t xml:space="preserve">Asset Attributes (2 tabs) </t>
  </si>
  <si>
    <t>Asset Class</t>
  </si>
  <si>
    <t>List of Manufacturers</t>
  </si>
  <si>
    <t xml:space="preserve">Asset Attributes - Custom Fields (1 tab) </t>
  </si>
  <si>
    <t>Custom Fields - Overview</t>
  </si>
  <si>
    <t>Asset Parts (1 Tab)</t>
  </si>
  <si>
    <t>Parts</t>
  </si>
  <si>
    <t>Preventive Maintenance (PM) Schedules</t>
  </si>
  <si>
    <t>Routes</t>
  </si>
  <si>
    <t>Work Orders (WO) (1 Tab)</t>
  </si>
  <si>
    <t>Work Order Closing Codes</t>
  </si>
  <si>
    <t>MAL - Master Asset List</t>
  </si>
  <si>
    <t>MAL - Instructions</t>
  </si>
  <si>
    <t>MAL - Warranty</t>
  </si>
  <si>
    <t>Surplus Parts</t>
  </si>
  <si>
    <t>MAL- Bus Facilities Entry</t>
  </si>
  <si>
    <t>Change by</t>
  </si>
  <si>
    <t>Date</t>
  </si>
  <si>
    <t>Description of Change</t>
  </si>
  <si>
    <t>Reviewed by</t>
  </si>
  <si>
    <t>INDEX</t>
  </si>
  <si>
    <t>Column1</t>
  </si>
  <si>
    <t>Sohail Mohammed</t>
  </si>
  <si>
    <t xml:space="preserve">Initial published version </t>
  </si>
  <si>
    <t>Bhavik, Ynez, Sohail</t>
  </si>
  <si>
    <t>Item#</t>
  </si>
  <si>
    <t>Tab Affected</t>
  </si>
  <si>
    <t xml:space="preserve">Description </t>
  </si>
  <si>
    <t xml:space="preserve">Severity of Change </t>
  </si>
  <si>
    <t>Date in UAT</t>
  </si>
  <si>
    <t>Follow up POC</t>
  </si>
  <si>
    <t>Target Date for completion</t>
  </si>
  <si>
    <t>Approved in Prod</t>
  </si>
  <si>
    <t>Additional Docs affected</t>
  </si>
  <si>
    <t>DO NOT DELETE THIS HIDDEN TAB IT IS NEEDED TO TRACK CHANGES FROM THE SYSTEM TO THIS DOCUMENT</t>
  </si>
  <si>
    <t>Organization and Department Code Standards</t>
  </si>
  <si>
    <t>DEPARMENT</t>
  </si>
  <si>
    <t>Organization</t>
  </si>
  <si>
    <t>Department</t>
  </si>
  <si>
    <t>Department Description</t>
  </si>
  <si>
    <t>BRT</t>
  </si>
  <si>
    <t>Bus and Rapid Transit</t>
  </si>
  <si>
    <t>BRT-BFA</t>
  </si>
  <si>
    <t>Bus Facilities</t>
  </si>
  <si>
    <t>BRT-BFA-ABR</t>
  </si>
  <si>
    <t>Aberfoyle</t>
  </si>
  <si>
    <t>BRT-BFA-BRM</t>
  </si>
  <si>
    <t>Brampton</t>
  </si>
  <si>
    <t>BRT-BFA-EG</t>
  </si>
  <si>
    <t>East Gwillimbury</t>
  </si>
  <si>
    <t>BRT-BFA-HAM</t>
  </si>
  <si>
    <t>Hamilton</t>
  </si>
  <si>
    <t>BRT-BFA-KIT</t>
  </si>
  <si>
    <t>Kitchener</t>
  </si>
  <si>
    <t>BRT-BFA-OSH</t>
  </si>
  <si>
    <t>Oshawa</t>
  </si>
  <si>
    <t>BRT-BFA-STR</t>
  </si>
  <si>
    <t>Steeprock</t>
  </si>
  <si>
    <t>BRT-BFA-STVL</t>
  </si>
  <si>
    <t>Streetsville</t>
  </si>
  <si>
    <t>Facility</t>
  </si>
  <si>
    <t>System</t>
  </si>
  <si>
    <t>Sub System</t>
  </si>
  <si>
    <t>Sub System/Position</t>
  </si>
  <si>
    <t>Position/Asset</t>
  </si>
  <si>
    <t>Asset</t>
  </si>
  <si>
    <t>Level 1</t>
  </si>
  <si>
    <t>Level 2</t>
  </si>
  <si>
    <t>Level 3</t>
  </si>
  <si>
    <t>Level 4</t>
  </si>
  <si>
    <t>Level 5</t>
  </si>
  <si>
    <t>Level 6</t>
  </si>
  <si>
    <t>Level 7</t>
  </si>
  <si>
    <t>Level 8</t>
  </si>
  <si>
    <t>BFRT</t>
  </si>
  <si>
    <t>BFA</t>
  </si>
  <si>
    <t>Main Building</t>
  </si>
  <si>
    <t>Substructure</t>
  </si>
  <si>
    <t>Shell</t>
  </si>
  <si>
    <t>Door</t>
  </si>
  <si>
    <t>(blank)</t>
  </si>
  <si>
    <t>Exterior Wall</t>
  </si>
  <si>
    <t>Flat Roof</t>
  </si>
  <si>
    <t>Hand Rail</t>
  </si>
  <si>
    <t>Overhead Door</t>
  </si>
  <si>
    <t>Sloped Roof</t>
  </si>
  <si>
    <t>Window System</t>
  </si>
  <si>
    <t>Guard Rail</t>
  </si>
  <si>
    <t>Access Platform</t>
  </si>
  <si>
    <t>Canopy</t>
  </si>
  <si>
    <t>Parapet Wall</t>
  </si>
  <si>
    <t>Super Structure</t>
  </si>
  <si>
    <t>Skylight</t>
  </si>
  <si>
    <t>Inspection Pit</t>
  </si>
  <si>
    <t>Roof Drain</t>
  </si>
  <si>
    <t>Door Air Curtain</t>
  </si>
  <si>
    <t>Room Interior</t>
  </si>
  <si>
    <t>Stairway</t>
  </si>
  <si>
    <t>Fixed Garbage Bin</t>
  </si>
  <si>
    <t>Fixed Furniture</t>
  </si>
  <si>
    <t>Services</t>
  </si>
  <si>
    <t>Fire System</t>
  </si>
  <si>
    <t>Fire Backflow Preventer</t>
  </si>
  <si>
    <t>Fire Extinguisher</t>
  </si>
  <si>
    <t>Fire Hose and Cabinet</t>
  </si>
  <si>
    <t>Fire Panels</t>
  </si>
  <si>
    <t>Fire Protection Devices</t>
  </si>
  <si>
    <t>Fire Pump</t>
  </si>
  <si>
    <t>Fire Shutter</t>
  </si>
  <si>
    <t>Fire Suppression System</t>
  </si>
  <si>
    <t>Sprinkler System</t>
  </si>
  <si>
    <t>Standpipe and Hose System</t>
  </si>
  <si>
    <t>Shop Equipment</t>
  </si>
  <si>
    <t>Diesel Transfer Tank</t>
  </si>
  <si>
    <t>Drill Press</t>
  </si>
  <si>
    <t>Grinder</t>
  </si>
  <si>
    <t>Hydraulic Press</t>
  </si>
  <si>
    <t>Industrial Vaccum</t>
  </si>
  <si>
    <t>Jack Stand</t>
  </si>
  <si>
    <t>Metal Brake</t>
  </si>
  <si>
    <t>Metal Shear</t>
  </si>
  <si>
    <t>Paint Booth</t>
  </si>
  <si>
    <t>Sand Blaster</t>
  </si>
  <si>
    <t>Tire Balancer</t>
  </si>
  <si>
    <t>Tire Inflation Cage</t>
  </si>
  <si>
    <t>Work Bench</t>
  </si>
  <si>
    <t>Health and Safety</t>
  </si>
  <si>
    <t>Emergency Defibrilator</t>
  </si>
  <si>
    <t>Emergency Eyewash and Shower</t>
  </si>
  <si>
    <t>Fall Arrest System</t>
  </si>
  <si>
    <t>First Aid Kit</t>
  </si>
  <si>
    <t>Spill Kits Station</t>
  </si>
  <si>
    <t>Electrical</t>
  </si>
  <si>
    <t>Automatic Transfer Switch</t>
  </si>
  <si>
    <t>Battery Charger</t>
  </si>
  <si>
    <t>Battery Powered Emergency Lighting and Exit Lighting</t>
  </si>
  <si>
    <t>Capacitor</t>
  </si>
  <si>
    <t>Control Panel</t>
  </si>
  <si>
    <t>Disconnect Switch</t>
  </si>
  <si>
    <t>Domestic Water Distribution System</t>
  </si>
  <si>
    <t>Draw - Out Breaker</t>
  </si>
  <si>
    <t>Electric Heat Trace System</t>
  </si>
  <si>
    <t>Hand Dryer</t>
  </si>
  <si>
    <t>Heat Trace System</t>
  </si>
  <si>
    <t>Lighting</t>
  </si>
  <si>
    <t>Lighting Control System</t>
  </si>
  <si>
    <t>Low Voltage Transformer</t>
  </si>
  <si>
    <t>Medium/ High Voltage Transformer</t>
  </si>
  <si>
    <t>Motor Control Centers</t>
  </si>
  <si>
    <t>Photovoltaic System</t>
  </si>
  <si>
    <t>Signal Light</t>
  </si>
  <si>
    <t>Switchboard</t>
  </si>
  <si>
    <t>Uninterruptable Power Supply</t>
  </si>
  <si>
    <t>Building Automation System</t>
  </si>
  <si>
    <t>Air Monitoring</t>
  </si>
  <si>
    <t>BAS boards, Modules &amp; Sensors</t>
  </si>
  <si>
    <t>Eco Structure Web Station</t>
  </si>
  <si>
    <t>Energy Management System</t>
  </si>
  <si>
    <t>Compressed Air Distribution System</t>
  </si>
  <si>
    <t>Air Compressor</t>
  </si>
  <si>
    <t>Air Hose Reel</t>
  </si>
  <si>
    <t>Dryer - Air Compressor</t>
  </si>
  <si>
    <t>Pressure Tank - Air Compressor</t>
  </si>
  <si>
    <t>HVAC</t>
  </si>
  <si>
    <t>Boiler</t>
  </si>
  <si>
    <t>Bus Fume Exhaust</t>
  </si>
  <si>
    <t>Dehumidifier</t>
  </si>
  <si>
    <t>Fan</t>
  </si>
  <si>
    <t>Floor Heating/ Snow Melting System</t>
  </si>
  <si>
    <t>Heater</t>
  </si>
  <si>
    <t>Heating and Cooling Coils</t>
  </si>
  <si>
    <t>Humidifier</t>
  </si>
  <si>
    <t xml:space="preserve">Natural Gas Distribution </t>
  </si>
  <si>
    <t>Roof Top Units</t>
  </si>
  <si>
    <t>Heat Recovery Unit</t>
  </si>
  <si>
    <t>Heat Exchanger</t>
  </si>
  <si>
    <t>Air-Conditioning – Condenser</t>
  </si>
  <si>
    <t>Air Conditioning Indoor Evaporator</t>
  </si>
  <si>
    <t>Air Handling Units</t>
  </si>
  <si>
    <t>Variable Air Volume</t>
  </si>
  <si>
    <t>Plumbing</t>
  </si>
  <si>
    <t>Backflow Prevention</t>
  </si>
  <si>
    <t>Hot Water Heater</t>
  </si>
  <si>
    <t>Hydronic System Water Treatment</t>
  </si>
  <si>
    <t>Interceptor</t>
  </si>
  <si>
    <t xml:space="preserve">Non - Potable Water System </t>
  </si>
  <si>
    <t>Plumbing Fixture</t>
  </si>
  <si>
    <t>Pump</t>
  </si>
  <si>
    <t>Stabilized Aqueous Ozone</t>
  </si>
  <si>
    <t>Sump Pit</t>
  </si>
  <si>
    <t>Utility Meters</t>
  </si>
  <si>
    <t>Water Softener</t>
  </si>
  <si>
    <t>Lifting Devices</t>
  </si>
  <si>
    <t>Crane</t>
  </si>
  <si>
    <t>Crane Remote Control</t>
  </si>
  <si>
    <t>Elevator</t>
  </si>
  <si>
    <t>In Ground Hoists</t>
  </si>
  <si>
    <t>Loading Dock Levelers</t>
  </si>
  <si>
    <t>Pit Jack</t>
  </si>
  <si>
    <t>Portable Column Lift</t>
  </si>
  <si>
    <t>Process Systems</t>
  </si>
  <si>
    <t>Wash System</t>
  </si>
  <si>
    <t>Bus Wash System</t>
  </si>
  <si>
    <t>Parts Washer</t>
  </si>
  <si>
    <t>Pressure Washer</t>
  </si>
  <si>
    <t>Bulk Fluid Systems</t>
  </si>
  <si>
    <t>Coolant Fluid System</t>
  </si>
  <si>
    <t>DEF Distribution System</t>
  </si>
  <si>
    <t>Diesel Fluid System</t>
  </si>
  <si>
    <t>Engine Oil Fluid System</t>
  </si>
  <si>
    <t>Grease Distribution System</t>
  </si>
  <si>
    <t>Transmission Fluid System</t>
  </si>
  <si>
    <t>Waste Coolant System</t>
  </si>
  <si>
    <t>Waste Oil System</t>
  </si>
  <si>
    <t>Windshield Washer</t>
  </si>
  <si>
    <t>Fuel Distribution System</t>
  </si>
  <si>
    <t>Check Valve (&gt;100mm)</t>
  </si>
  <si>
    <t>Roads and Grounds</t>
  </si>
  <si>
    <t>Diesel Storage Tank</t>
  </si>
  <si>
    <t>Waste Coolant Tank</t>
  </si>
  <si>
    <t>Waste Engine Oil Tank</t>
  </si>
  <si>
    <t>Engine Oil Tank</t>
  </si>
  <si>
    <t>Coolant Tank</t>
  </si>
  <si>
    <t>Transmission Tank</t>
  </si>
  <si>
    <t>Grey Water Tank</t>
  </si>
  <si>
    <t>Grounds Utilities</t>
  </si>
  <si>
    <t>Fire Protection</t>
  </si>
  <si>
    <t>Curb Box</t>
  </si>
  <si>
    <t>Fire Hydrant</t>
  </si>
  <si>
    <t>Fire Water Storage Tank</t>
  </si>
  <si>
    <t>Post Indicator Valve</t>
  </si>
  <si>
    <t>Storm Sewer</t>
  </si>
  <si>
    <t>Drainage Catch basin</t>
  </si>
  <si>
    <t>Drainage Culvert</t>
  </si>
  <si>
    <t>Manhole</t>
  </si>
  <si>
    <t>Separator</t>
  </si>
  <si>
    <t>Subsurface Stormwater Management</t>
  </si>
  <si>
    <t>Not in drop down (column P)</t>
  </si>
  <si>
    <t>Surface Stormwater Management</t>
  </si>
  <si>
    <t>Sanitary Sewer</t>
  </si>
  <si>
    <t>Septic Tank</t>
  </si>
  <si>
    <t>Waste Water Collection System</t>
  </si>
  <si>
    <t>Waste Water Lift Station</t>
  </si>
  <si>
    <t>Water Supply</t>
  </si>
  <si>
    <t>Chiller</t>
  </si>
  <si>
    <t>Cooling Tower</t>
  </si>
  <si>
    <t>Irrigation</t>
  </si>
  <si>
    <t>Water Well</t>
  </si>
  <si>
    <t>Grounds Electrical</t>
  </si>
  <si>
    <t>Grounds Lighting</t>
  </si>
  <si>
    <t>Light Standard</t>
  </si>
  <si>
    <t>Electrical Distribution</t>
  </si>
  <si>
    <t>Cogn/Trigen</t>
  </si>
  <si>
    <t>Emergency Generator</t>
  </si>
  <si>
    <t>Grounding and Lightining Protection System</t>
  </si>
  <si>
    <t>Load Bank</t>
  </si>
  <si>
    <t>Transformer</t>
  </si>
  <si>
    <t>Vehicle Charging Unit</t>
  </si>
  <si>
    <t>Grounds</t>
  </si>
  <si>
    <t>Bollard</t>
  </si>
  <si>
    <t>Fence</t>
  </si>
  <si>
    <t>Gate</t>
  </si>
  <si>
    <t>Shed</t>
  </si>
  <si>
    <t>Retaining Wall</t>
  </si>
  <si>
    <t>Flag Pole</t>
  </si>
  <si>
    <t xml:space="preserve">Pedestrian Walkway </t>
  </si>
  <si>
    <t>Accessibility Ramp</t>
  </si>
  <si>
    <t>Pedestrian Gate</t>
  </si>
  <si>
    <t>Signs - Facility ID</t>
  </si>
  <si>
    <t>Roadways</t>
  </si>
  <si>
    <t>Roadway</t>
  </si>
  <si>
    <t>Traffic Barrier</t>
  </si>
  <si>
    <t>Signs</t>
  </si>
  <si>
    <t>Parking Lot</t>
  </si>
  <si>
    <t>Parking Area</t>
  </si>
  <si>
    <t>Signs - Parking</t>
  </si>
  <si>
    <t>Salt Dome</t>
  </si>
  <si>
    <t>Dome Structure</t>
  </si>
  <si>
    <t>Code 3</t>
  </si>
  <si>
    <t>Code 4</t>
  </si>
  <si>
    <t>Code 5</t>
  </si>
  <si>
    <t>Code 6</t>
  </si>
  <si>
    <t>Code 7</t>
  </si>
  <si>
    <t>Code 8</t>
  </si>
  <si>
    <t>Level 6 and 7 Match</t>
  </si>
  <si>
    <t>MBLG</t>
  </si>
  <si>
    <t>SBST</t>
  </si>
  <si>
    <t>SHELL</t>
  </si>
  <si>
    <t>FLTROOF</t>
  </si>
  <si>
    <t>SLPDRF</t>
  </si>
  <si>
    <t>EXTRWLL</t>
  </si>
  <si>
    <t>WINDSYS</t>
  </si>
  <si>
    <t>PRPTWLL</t>
  </si>
  <si>
    <t>DR</t>
  </si>
  <si>
    <t>ACCPLTF</t>
  </si>
  <si>
    <t>DRARCRTN</t>
  </si>
  <si>
    <t>SPSTRUCT</t>
  </si>
  <si>
    <t>OHDDR</t>
  </si>
  <si>
    <t>CNPY</t>
  </si>
  <si>
    <t>SKYLGHT</t>
  </si>
  <si>
    <t>INSPPIT</t>
  </si>
  <si>
    <t>HNDRL</t>
  </si>
  <si>
    <t>GRDRL</t>
  </si>
  <si>
    <t>RFDRN</t>
  </si>
  <si>
    <t>RMINT</t>
  </si>
  <si>
    <t>FXFURN</t>
  </si>
  <si>
    <t>FXGRBG</t>
  </si>
  <si>
    <t>STRWY</t>
  </si>
  <si>
    <t>SRV</t>
  </si>
  <si>
    <t>HAS</t>
  </si>
  <si>
    <t>FRSTADKT</t>
  </si>
  <si>
    <t>FLLARSYS</t>
  </si>
  <si>
    <t>SPLKTSTN</t>
  </si>
  <si>
    <t>EMREAS</t>
  </si>
  <si>
    <t>EMRGDFBR</t>
  </si>
  <si>
    <t>ELEC</t>
  </si>
  <si>
    <t>TRNSFRSW</t>
  </si>
  <si>
    <t>SWTBRD</t>
  </si>
  <si>
    <t>LOWVLTTR</t>
  </si>
  <si>
    <t>MHVLTFR</t>
  </si>
  <si>
    <t>LGHTCTRL</t>
  </si>
  <si>
    <t>CP</t>
  </si>
  <si>
    <t>UPS</t>
  </si>
  <si>
    <t>CPCTR</t>
  </si>
  <si>
    <t>HNDDRY</t>
  </si>
  <si>
    <t>MTRCONT</t>
  </si>
  <si>
    <t>PHTOSYS</t>
  </si>
  <si>
    <t>LGHT</t>
  </si>
  <si>
    <t>BATCH</t>
  </si>
  <si>
    <t>SIGLGHT</t>
  </si>
  <si>
    <t>HTTRSYS</t>
  </si>
  <si>
    <t>ELECHTS</t>
  </si>
  <si>
    <t>BPEMERGL</t>
  </si>
  <si>
    <t>DRWOUTBR</t>
  </si>
  <si>
    <t>DCSW</t>
  </si>
  <si>
    <t>FRSYS</t>
  </si>
  <si>
    <t>FREXTNG</t>
  </si>
  <si>
    <t>FRPANEL</t>
  </si>
  <si>
    <t>FRPRTSYS</t>
  </si>
  <si>
    <t>SPRNKSYS</t>
  </si>
  <si>
    <t>FRPMP</t>
  </si>
  <si>
    <t>FRSHTTR</t>
  </si>
  <si>
    <t>FRSUPPU</t>
  </si>
  <si>
    <t>STPHS</t>
  </si>
  <si>
    <t>FBFPR</t>
  </si>
  <si>
    <t>FRHSCAB</t>
  </si>
  <si>
    <t>BAS</t>
  </si>
  <si>
    <t>EMS</t>
  </si>
  <si>
    <t>BASMS</t>
  </si>
  <si>
    <t>AIRM</t>
  </si>
  <si>
    <t>CMPADS</t>
  </si>
  <si>
    <t>ARCMPRS</t>
  </si>
  <si>
    <t>DRYARCP</t>
  </si>
  <si>
    <t>PRTKARCP</t>
  </si>
  <si>
    <t>AHR</t>
  </si>
  <si>
    <t>HTR</t>
  </si>
  <si>
    <t>BOILR</t>
  </si>
  <si>
    <t>FAN</t>
  </si>
  <si>
    <t>FLRHSMS</t>
  </si>
  <si>
    <t>HMDFR</t>
  </si>
  <si>
    <t>DEHMDFR</t>
  </si>
  <si>
    <t>BFEX</t>
  </si>
  <si>
    <t>HCC</t>
  </si>
  <si>
    <t>NGD</t>
  </si>
  <si>
    <t>VAV</t>
  </si>
  <si>
    <t>RTU</t>
  </si>
  <si>
    <t>ARCONC</t>
  </si>
  <si>
    <t>HRU</t>
  </si>
  <si>
    <t>ARCONIE</t>
  </si>
  <si>
    <t>ARHU</t>
  </si>
  <si>
    <t>HEATEXCH</t>
  </si>
  <si>
    <t>PLB</t>
  </si>
  <si>
    <t>PMP</t>
  </si>
  <si>
    <t>BFP</t>
  </si>
  <si>
    <t>DOMWDS</t>
  </si>
  <si>
    <t>HTWTRHT</t>
  </si>
  <si>
    <t>NONPTWTR</t>
  </si>
  <si>
    <t>PLMBFXT</t>
  </si>
  <si>
    <t>UTLMTR</t>
  </si>
  <si>
    <t>WTRSFNR</t>
  </si>
  <si>
    <t>INTRCPT</t>
  </si>
  <si>
    <t>STAQOZ</t>
  </si>
  <si>
    <t>HYDRSWT</t>
  </si>
  <si>
    <t>SMPIT</t>
  </si>
  <si>
    <t>LDEV</t>
  </si>
  <si>
    <t>PITJACK</t>
  </si>
  <si>
    <t>CRN</t>
  </si>
  <si>
    <t>CRNREMC</t>
  </si>
  <si>
    <t>ELVTR</t>
  </si>
  <si>
    <t>INGRNHST</t>
  </si>
  <si>
    <t>LOADDL</t>
  </si>
  <si>
    <t>PRTCOLFT</t>
  </si>
  <si>
    <t>SHEQ</t>
  </si>
  <si>
    <t>GRINDER</t>
  </si>
  <si>
    <t>PTBH</t>
  </si>
  <si>
    <t>SANDBL</t>
  </si>
  <si>
    <t>IVAC</t>
  </si>
  <si>
    <t>TBL</t>
  </si>
  <si>
    <t>TIC</t>
  </si>
  <si>
    <t>WBCH</t>
  </si>
  <si>
    <t>MBK</t>
  </si>
  <si>
    <t>DSTTK</t>
  </si>
  <si>
    <t>HYPRS</t>
  </si>
  <si>
    <t>MTSH</t>
  </si>
  <si>
    <t>DPRS</t>
  </si>
  <si>
    <t>JCKSTND</t>
  </si>
  <si>
    <t>PSYS</t>
  </si>
  <si>
    <t>WSYS</t>
  </si>
  <si>
    <t>PRSSRWSH</t>
  </si>
  <si>
    <t>PRTSWSH</t>
  </si>
  <si>
    <t>BUSWSH</t>
  </si>
  <si>
    <t>BFLS</t>
  </si>
  <si>
    <t>WOILSYS</t>
  </si>
  <si>
    <t>WCOOLSYS</t>
  </si>
  <si>
    <t>WNSHLWSH</t>
  </si>
  <si>
    <t>EOILFLS</t>
  </si>
  <si>
    <t>CLFSYS</t>
  </si>
  <si>
    <t>TFLSYS</t>
  </si>
  <si>
    <t>DIFSYS</t>
  </si>
  <si>
    <t>DEFDISP</t>
  </si>
  <si>
    <t>GRSDSY</t>
  </si>
  <si>
    <t>RDGR</t>
  </si>
  <si>
    <t>GUTL</t>
  </si>
  <si>
    <t>FRPR</t>
  </si>
  <si>
    <t>CURBOX</t>
  </si>
  <si>
    <t>FRWST</t>
  </si>
  <si>
    <t>PSTINVLV</t>
  </si>
  <si>
    <t>FRHYDR</t>
  </si>
  <si>
    <t>STM</t>
  </si>
  <si>
    <t>SEP</t>
  </si>
  <si>
    <t>DRNCULV</t>
  </si>
  <si>
    <t>MNHOL</t>
  </si>
  <si>
    <t>DRNCTCHB</t>
  </si>
  <si>
    <t>SUBSTRM</t>
  </si>
  <si>
    <t>SURFSTM</t>
  </si>
  <si>
    <t>SAN</t>
  </si>
  <si>
    <t>SEPTNK</t>
  </si>
  <si>
    <t>WSTWLS</t>
  </si>
  <si>
    <t>WSTWCOLS</t>
  </si>
  <si>
    <t>WTR</t>
  </si>
  <si>
    <t>CHLR</t>
  </si>
  <si>
    <t>CHLRCOOL</t>
  </si>
  <si>
    <t>IRRIGATON</t>
  </si>
  <si>
    <t>WWELL</t>
  </si>
  <si>
    <t>GEL</t>
  </si>
  <si>
    <t>GRLT</t>
  </si>
  <si>
    <t>LGHTSTD</t>
  </si>
  <si>
    <t>EDST</t>
  </si>
  <si>
    <t>EMRGGEN</t>
  </si>
  <si>
    <t>TRANSFMR</t>
  </si>
  <si>
    <t>VHCLECU</t>
  </si>
  <si>
    <t>GRNDLPS</t>
  </si>
  <si>
    <t>LOADBNK</t>
  </si>
  <si>
    <t>COGEN</t>
  </si>
  <si>
    <t>GRDS</t>
  </si>
  <si>
    <t>FNC</t>
  </si>
  <si>
    <t>GATE</t>
  </si>
  <si>
    <t>RTNWLL</t>
  </si>
  <si>
    <t>FLGPL</t>
  </si>
  <si>
    <t>SHD</t>
  </si>
  <si>
    <t>BOLRD</t>
  </si>
  <si>
    <t>PEDWLK</t>
  </si>
  <si>
    <t>PEDGATE</t>
  </si>
  <si>
    <t>ACESRMP</t>
  </si>
  <si>
    <t>SGNFACID</t>
  </si>
  <si>
    <t>RDW</t>
  </si>
  <si>
    <t>RDWY</t>
  </si>
  <si>
    <t>TRFCBARR</t>
  </si>
  <si>
    <t>SGN</t>
  </si>
  <si>
    <t>PLOT</t>
  </si>
  <si>
    <t>PKGAREA</t>
  </si>
  <si>
    <t>SGNPARK</t>
  </si>
  <si>
    <t>SDM</t>
  </si>
  <si>
    <t>DMESTRCT</t>
  </si>
  <si>
    <t>DSLST</t>
  </si>
  <si>
    <t>WSTCT</t>
  </si>
  <si>
    <t>WSTOTANK</t>
  </si>
  <si>
    <t>ENGOTANK</t>
  </si>
  <si>
    <t>COOLTANK</t>
  </si>
  <si>
    <t>TRANTANK</t>
  </si>
  <si>
    <t>GRYWTANK</t>
  </si>
  <si>
    <t>FDST</t>
  </si>
  <si>
    <t>CHCKVLV</t>
  </si>
  <si>
    <t>Location ID</t>
  </si>
  <si>
    <t>Location Description</t>
  </si>
  <si>
    <t>L-ABRMMF</t>
  </si>
  <si>
    <t>Aberfoyle Maintenance Facility</t>
  </si>
  <si>
    <t>BFA-LOC</t>
  </si>
  <si>
    <t>L-ABRMMF-F1-BUSSTR</t>
  </si>
  <si>
    <t>Aberfoyle; Floor 1; Bus Storage</t>
  </si>
  <si>
    <t>L-ABRMMF-F1-BUSSTR-06</t>
  </si>
  <si>
    <t>Aberfoyle; Floor 1; Bus Storage; Fluid Room</t>
  </si>
  <si>
    <t>L-ABRMMF-F1-BUSSTR-07</t>
  </si>
  <si>
    <t>Aberfoyle; Floor 1; Bus Storage; Janitor Room</t>
  </si>
  <si>
    <t>L-ABRMMF-F1-BUSSTR-L1</t>
  </si>
  <si>
    <t>Aberfoyle; Floor 1; Bus Storage; Lane 1</t>
  </si>
  <si>
    <t>L-ABRMMF-F1-BUSSTR-L2</t>
  </si>
  <si>
    <t>Aberfoyle; Floor 1; Bus Storage; Lane 2</t>
  </si>
  <si>
    <t>L-ABRMMF-F1-BUSSTR-L3</t>
  </si>
  <si>
    <t>Aberfoyle; Floor 1; Bus Storage; Lane 3</t>
  </si>
  <si>
    <t>L-ABRMMF-F1-BUSSTR-L4</t>
  </si>
  <si>
    <t>Aberfoyle; Floor 1; Bus Storage; Lane 4</t>
  </si>
  <si>
    <t>L-ABRMMF-F1-BUSSTR-L5</t>
  </si>
  <si>
    <t>Aberfoyle; Floor 1; Bus Storage; Lane 5</t>
  </si>
  <si>
    <t>L-ABRMMF-F1-BUSWSH</t>
  </si>
  <si>
    <t>Aberfoyle; Floor 1; Bus Wash Area</t>
  </si>
  <si>
    <t>L-ABRMMF-F1-BUSWSH-01</t>
  </si>
  <si>
    <t>Aberfoyle; Floor 1; Bus Wash Area; Bus Wash Equipment Room</t>
  </si>
  <si>
    <t>L-ABRMMF-F1-BUSWSH-02</t>
  </si>
  <si>
    <t>Aberfoyle; Floor 1; Bus Wash Area; Forklift Room</t>
  </si>
  <si>
    <t>L-ABRMMF-F1-BUSWSH-03</t>
  </si>
  <si>
    <t>Aberfoyle; Floor 1; Bus Wash Area; Vacuum Room</t>
  </si>
  <si>
    <t>L-ABRMMF-F1-FULBY</t>
  </si>
  <si>
    <t>Aberfoyle; Floor 1; Fuel Bay</t>
  </si>
  <si>
    <t>L-ABRMMF-F1-ADM</t>
  </si>
  <si>
    <t>Aberfoyle; Floor 1; Main Admin Area</t>
  </si>
  <si>
    <t>L-ABRMMF-F1-ADM-02</t>
  </si>
  <si>
    <t>Aberfoyle; Floor 1; Main Admin Area; Changeroom</t>
  </si>
  <si>
    <t>L-ABRMMF-F1-ADM-07</t>
  </si>
  <si>
    <t>Aberfoyle; Floor 1; Main Admin Area; Communication Room</t>
  </si>
  <si>
    <t>L-ABRMMF-F1-ADM-08</t>
  </si>
  <si>
    <t>Aberfoyle; Floor 1; Main Admin Area; Electrical Room</t>
  </si>
  <si>
    <t>L-ABRMMF-F1-ADM-01</t>
  </si>
  <si>
    <t>Aberfoyle; Floor 1; Main Admin Area; Lunchroom</t>
  </si>
  <si>
    <t>L-ABRMMF-F1-ADM-03</t>
  </si>
  <si>
    <t>Aberfoyle; Floor 1; Main Admin Area; Men's Washroom</t>
  </si>
  <si>
    <t>L-ABRMMF-F1-ADM-06</t>
  </si>
  <si>
    <t>Aberfoyle; Floor 1; Main Admin Area; Office</t>
  </si>
  <si>
    <t>L-ABRMMF-F1-ADM-05</t>
  </si>
  <si>
    <t>Aberfoyle; Floor 1; Main Admin Area; Storage</t>
  </si>
  <si>
    <t>L-ABRMMF-F1-ADM-04</t>
  </si>
  <si>
    <t>Aberfoyle; Floor 1; Main Admin Area; Women's Washroom</t>
  </si>
  <si>
    <t>L-ABMF-F1-FULBY</t>
  </si>
  <si>
    <t>Aberfoyle; Floor 1;Fuel Bay</t>
  </si>
  <si>
    <t>L-ABMF-F1-ADM-01</t>
  </si>
  <si>
    <t>Aberfoyle; Floor 1;Main Admin Area; Changeroom</t>
  </si>
  <si>
    <t>L-ABMF-F1-ADM-02</t>
  </si>
  <si>
    <t>Aberfoyle; Floor 1;Main Admin Area; Communication Room</t>
  </si>
  <si>
    <t>L-ABMF-F1-OTH</t>
  </si>
  <si>
    <t>Aberfoyle; Floor 1;Other</t>
  </si>
  <si>
    <t>L-ABRMMF-M1-MEZZ</t>
  </si>
  <si>
    <t>Aberfoyle; Mezzanine 1; Mezzanine</t>
  </si>
  <si>
    <t>L-ABRMMF-RF</t>
  </si>
  <si>
    <t>Aberfoyle; Roof</t>
  </si>
  <si>
    <t>L-BRMMF</t>
  </si>
  <si>
    <t>Brampton Maintenance Facility</t>
  </si>
  <si>
    <t>L-BRM-F1-BRM</t>
  </si>
  <si>
    <t>Brampton; Floor 1; Bus Garage</t>
  </si>
  <si>
    <t>L-BRMMF-F1-BUSREP</t>
  </si>
  <si>
    <t>Brampton; Floor 1; Bus Repair Area</t>
  </si>
  <si>
    <t>L-BRMMF-F1-BUSREP-D1</t>
  </si>
  <si>
    <t>Brampton; Floor 1; Bus Repair Area; Door 1</t>
  </si>
  <si>
    <t>L-BRMMF-F1-BUSREP-D4</t>
  </si>
  <si>
    <t>Brampton; Floor 1; Bus Repair Area; Door 4</t>
  </si>
  <si>
    <t>L-BRMMF-F1-BUSREP-02</t>
  </si>
  <si>
    <t>Brampton; Floor 1; Bus Repair Area; Mechanical Room</t>
  </si>
  <si>
    <t>L-BRMMF-F1-BUSREP-04</t>
  </si>
  <si>
    <t>Brampton; Floor 1; Bus Repair Area; Service Alcove</t>
  </si>
  <si>
    <t>L-BRMMF-F1-BUSREP-05</t>
  </si>
  <si>
    <t>Brampton; Floor 1; Bus Repair Area; Service Bay</t>
  </si>
  <si>
    <t>L-BRMMF-F1-BUSREP-01</t>
  </si>
  <si>
    <t>Brampton; Floor 1; Bus Repair Area; Storage</t>
  </si>
  <si>
    <t>L-BRMMF-F1-BUSREP-03</t>
  </si>
  <si>
    <t>Brampton; Floor 1; Bus Repair Area; Storage and Equipment Room</t>
  </si>
  <si>
    <t>L-BRMMF-F1-BUSSTR</t>
  </si>
  <si>
    <t>Brampton; Floor 1; Bus Storage</t>
  </si>
  <si>
    <t>L-BRMMF-F1-BUSSTR-D10</t>
  </si>
  <si>
    <t>Brampton; Floor 1; Bus Storage; Door 10</t>
  </si>
  <si>
    <t>L-BRMMF-F1-BUSSTR-D4</t>
  </si>
  <si>
    <t>Brampton; Floor 1; Bus Storage; Door 4</t>
  </si>
  <si>
    <t>L-BRMMF-F1-BUSSTR-D5</t>
  </si>
  <si>
    <t>Brampton; Floor 1; Bus Storage; Door 5</t>
  </si>
  <si>
    <t>L-BRMMF-F1-BUSSTR-D6</t>
  </si>
  <si>
    <t>Brampton; Floor 1; Bus Storage; Door 6</t>
  </si>
  <si>
    <t>L-BRMMF-F1-BUSSTR-D7</t>
  </si>
  <si>
    <t>Brampton; Floor 1; Bus Storage; Door 7</t>
  </si>
  <si>
    <t>L-BRMMF-F1-BUSSTR-D8</t>
  </si>
  <si>
    <t>Brampton; Floor 1; Bus Storage; Door 8</t>
  </si>
  <si>
    <t>L-BRMMF-F1-BUSSTR-D9</t>
  </si>
  <si>
    <t>Brampton; Floor 1; Bus Storage; Door 9</t>
  </si>
  <si>
    <t>L-BRMMF-F1-BUSSTR-L1</t>
  </si>
  <si>
    <t>Brampton; Floor 1; Bus Storage; Lane 1</t>
  </si>
  <si>
    <t>L-BRMMF-F1-BUSSTR-L11</t>
  </si>
  <si>
    <t>Brampton; Floor 1; Bus Storage; Lane 11</t>
  </si>
  <si>
    <t>L-BRMMF-F1-BUSSTR-L2</t>
  </si>
  <si>
    <t>Brampton; Floor 1; Bus Storage; Lane 2</t>
  </si>
  <si>
    <t>L-BRMMF-F1-BUSSTR-L3</t>
  </si>
  <si>
    <t>Brampton; Floor 1; Bus Storage; Lane 3</t>
  </si>
  <si>
    <t>L-BRMMF-F1-BUSSTR-L4</t>
  </si>
  <si>
    <t>Brampton; Floor 1; Bus Storage; Lane 4</t>
  </si>
  <si>
    <t>L-BRMMF-F1-BUSSTR-L5</t>
  </si>
  <si>
    <t>Brampton; Floor 1; Bus Storage; Lane 5</t>
  </si>
  <si>
    <t>L-BRMMF-F1-BUSSTR-L6</t>
  </si>
  <si>
    <t>Brampton; Floor 1; Bus Storage; Lane 6</t>
  </si>
  <si>
    <t>L-BRMMF-F1-BUSSTR-L7</t>
  </si>
  <si>
    <t>Brampton; Floor 1; Bus Storage; Lane 7</t>
  </si>
  <si>
    <t>L-BRMMF-F1-BUSWSH-</t>
  </si>
  <si>
    <t>Brampton; Floor 1; Bus Wash Area</t>
  </si>
  <si>
    <t>L-BRMMF-F1-BUSWSH-01</t>
  </si>
  <si>
    <t>Brampton; Floor 1; Bus Wash Area; Bus Wash Equipment Room</t>
  </si>
  <si>
    <t>L-BRMMF-F1-FULBY</t>
  </si>
  <si>
    <t>Brampton; Floor 1; Fuel Bay</t>
  </si>
  <si>
    <t>L-BRMMF-F1-FULBY-01</t>
  </si>
  <si>
    <t>Brampton; Floor 1; Fuel Bay; Fuel Alcove</t>
  </si>
  <si>
    <t>L-BRMMF-F1-FULBY-02</t>
  </si>
  <si>
    <t>Brampton; Floor 1; Fuel Bay; Sprinkler/Storage</t>
  </si>
  <si>
    <t>L-BRMMF-F1-ADM</t>
  </si>
  <si>
    <t>Brampton; Floor 1; Main Admin Area</t>
  </si>
  <si>
    <t>L-BRMMF-F1-ADM-13</t>
  </si>
  <si>
    <t>Brampton; Floor 1; Main Admin Area; Communication Room</t>
  </si>
  <si>
    <t>L-BRMMF-F1-ADM-01</t>
  </si>
  <si>
    <t>Brampton; Floor 1; Main Admin Area; Dispatch Office</t>
  </si>
  <si>
    <t>L-BRMMF-F1-ADM-12</t>
  </si>
  <si>
    <t>Brampton; Floor 1; Main Admin Area; Driver's Locker Area</t>
  </si>
  <si>
    <t>L-BRMMF-F1-ADM-11</t>
  </si>
  <si>
    <t>Brampton; Floor 1; Main Admin Area; Electrical Room</t>
  </si>
  <si>
    <t>L-BRMMF-F1-ADM-05</t>
  </si>
  <si>
    <t>Brampton; Floor 1; Main Admin Area; Facility Office</t>
  </si>
  <si>
    <t>L-BRMMF-F1-ADM-08</t>
  </si>
  <si>
    <t>Brampton; Floor 1; Main Admin Area; Janitor's Room</t>
  </si>
  <si>
    <t>L-BRMMF-F1-ADM-10</t>
  </si>
  <si>
    <t>Brampton; Floor 1; Main Admin Area; Lounge</t>
  </si>
  <si>
    <t>L-BRMMF-F1-ADM-02</t>
  </si>
  <si>
    <t>Brampton; Floor 1; Main Admin Area; Lunchroom/Kitchen</t>
  </si>
  <si>
    <t>L-BRMMF-F1-ADM-04</t>
  </si>
  <si>
    <t>Brampton; Floor 1; Main Admin Area; Meeting Room</t>
  </si>
  <si>
    <t>L-BRMMF-F1-ADM-06</t>
  </si>
  <si>
    <t>Brampton; Floor 1; Main Admin Area; Men's Washroom/Locker</t>
  </si>
  <si>
    <t>L-BRMMF-F1-ADM-09</t>
  </si>
  <si>
    <t>Brampton; Floor 1; Main Admin Area; Storage</t>
  </si>
  <si>
    <t>L-BRMMF-F1-ADM-03</t>
  </si>
  <si>
    <t>Brampton; Floor 1; Main Admin Area; Wellness Centre</t>
  </si>
  <si>
    <t>L-BRMMF-F1-ADM-07</t>
  </si>
  <si>
    <t>Brampton; Floor 1; Main Admin Area; Woman's Washroom/Locker</t>
  </si>
  <si>
    <t>L-BRM-F1-MEZZ</t>
  </si>
  <si>
    <t>Brampton; Floor 1; Mezzanine</t>
  </si>
  <si>
    <t>L-BRM-F1-BUSREP-01</t>
  </si>
  <si>
    <t>Brampton; Floor 1;Bus Repair Area; Electrical Room</t>
  </si>
  <si>
    <t>L-BRM-F1-INSP</t>
  </si>
  <si>
    <t>Brampton; Floor 1;Inspection Pit</t>
  </si>
  <si>
    <t>L-BRM-F1-ADM-03</t>
  </si>
  <si>
    <t>Brampton; Floor 1;Main Admin Area; Driver's Lounge</t>
  </si>
  <si>
    <t>L-BRM-F1-OTH</t>
  </si>
  <si>
    <t>Brampton; Floor 1;Other;</t>
  </si>
  <si>
    <t>L-BRMMF-M1-MEZZ</t>
  </si>
  <si>
    <t>Brampton; Mezzanine 1; Mezzanine</t>
  </si>
  <si>
    <t>L-BRMMF-RF</t>
  </si>
  <si>
    <t>Brampton; Roof</t>
  </si>
  <si>
    <t>L-BRM-M1-MEZZ-01</t>
  </si>
  <si>
    <t>Brampton;Mezzanine 1; Mezzanine; Mechanical Room</t>
  </si>
  <si>
    <t>L-EGMF</t>
  </si>
  <si>
    <t>East Gwillimbury Bus Maintenance Facility</t>
  </si>
  <si>
    <t>L-EGMF-F1-BUSREP</t>
  </si>
  <si>
    <t>East Gwillimbury; Floor 1; Bus Repair Area</t>
  </si>
  <si>
    <t>L-EGMF-F1-BUSREP-04</t>
  </si>
  <si>
    <t>East Gwillimbury; Floor 1; Bus Repair Area; Inspection Pit</t>
  </si>
  <si>
    <t>L-EGMF-F1-BUSREP-01</t>
  </si>
  <si>
    <t>East Gwillimbury; Floor 1; Bus Repair Area; Mechanical Room</t>
  </si>
  <si>
    <t>L-EGMF-F1-BUSREP-05</t>
  </si>
  <si>
    <t>East Gwillimbury; Floor 1; Bus Repair Area; Plant maintenance</t>
  </si>
  <si>
    <t>L-EGMF-F1-BUSREP-03</t>
  </si>
  <si>
    <t>East Gwillimbury; Floor 1; Bus Repair Area; Service Bay</t>
  </si>
  <si>
    <t>L-EGMF-F1-BUSREP-02</t>
  </si>
  <si>
    <t>East Gwillimbury; Floor 1; Bus Repair Area; Workshop Storage Room</t>
  </si>
  <si>
    <t>L-EGMF-F1-BUSSTR</t>
  </si>
  <si>
    <t>East Gwillimbury; Floor 1; Bus Storage</t>
  </si>
  <si>
    <t>L-EGMF-F1-BUSSTR-L1</t>
  </si>
  <si>
    <t>East Gwillimbury; Floor 1; Bus Storage; Lane 1</t>
  </si>
  <si>
    <t>L-EGMF-F1-BUSSTR-L2</t>
  </si>
  <si>
    <t>East Gwillimbury; Floor 1; Bus Storage; Lane 2</t>
  </si>
  <si>
    <t>L-EGMF-F1-BUSSTR-L3</t>
  </si>
  <si>
    <t>East Gwillimbury; Floor 1; Bus Storage; Lane 3</t>
  </si>
  <si>
    <t>L-EGMF-F1-BUSSTR-L4</t>
  </si>
  <si>
    <t>East Gwillimbury; Floor 1; Bus Storage; Lane 4</t>
  </si>
  <si>
    <t>L-EGMF-F1-BUSSTR-L5</t>
  </si>
  <si>
    <t>East Gwillimbury; Floor 1; Bus Storage; Lane 5</t>
  </si>
  <si>
    <t>L-EGMF-F1-BUSSTR-L6</t>
  </si>
  <si>
    <t>East Gwillimbury; Floor 1; Bus Storage; Lane 6</t>
  </si>
  <si>
    <t>L-EGMF-F1-BUSSTR-L7</t>
  </si>
  <si>
    <t>East Gwillimbury; Floor 1; Bus Storage; Lane 7</t>
  </si>
  <si>
    <t>L-EGMF-F1-BUSSTR-L8</t>
  </si>
  <si>
    <t>East Gwillimbury; Floor 1; Bus Storage; Lane 8</t>
  </si>
  <si>
    <t>L-EGMF-F1-BUSSTR-L9</t>
  </si>
  <si>
    <t>East Gwillimbury; Floor 1; Bus Storage; Lane 9</t>
  </si>
  <si>
    <t>L-EGMF-F1-BUSWSH</t>
  </si>
  <si>
    <t>East Gwillimbury; Floor 1; Bus Wash Area</t>
  </si>
  <si>
    <t>L-EGMF-F1-BUSWSH-01</t>
  </si>
  <si>
    <t>East Gwillimbury; Floor 1; Bus Wash Area; Bus Wash Equipment Room</t>
  </si>
  <si>
    <t>L-EGMF-F1-BUSWSH-02</t>
  </si>
  <si>
    <t>East Gwillimbury; Floor 1; Bus Wash Area; Sprinkler Room</t>
  </si>
  <si>
    <t>L-EGMF-F1-EG</t>
  </si>
  <si>
    <t>East Gwillimbury; Floor 1; EG Bus Garage</t>
  </si>
  <si>
    <t>L-EGMF-F1-BUSGAR-1</t>
  </si>
  <si>
    <t>L-EGMF-F1-FULBY</t>
  </si>
  <si>
    <t>East Gwillimbury; Floor 1; Fuel Bay</t>
  </si>
  <si>
    <t>L-EGMF-F1-ADM</t>
  </si>
  <si>
    <t>East Gwillimbury; Floor 1; Main Admin Area</t>
  </si>
  <si>
    <t>L-EGMF-F1-ADM-15</t>
  </si>
  <si>
    <t>East Gwillimbury; Floor 1; Main Admin Area; Bus Wash Equipment Room</t>
  </si>
  <si>
    <t>L-EGMF-F1-ADM-01</t>
  </si>
  <si>
    <t>East Gwillimbury; Floor 1; Main Admin Area; Dispatch</t>
  </si>
  <si>
    <t>L-EGMF-F1-ADM-06</t>
  </si>
  <si>
    <t>East Gwillimbury; Floor 1; Main Admin Area; Electrical Room</t>
  </si>
  <si>
    <t>L-EGMF-F1-ADM-17</t>
  </si>
  <si>
    <t>East Gwillimbury; Floor 1; Main Admin Area; IT Communication Room</t>
  </si>
  <si>
    <t>L-EGMF-F1-ADM-05</t>
  </si>
  <si>
    <t>East Gwillimbury; Floor 1; Main Admin Area; IT/Comunication Room</t>
  </si>
  <si>
    <t>L-EGMF-F1-ADM-11</t>
  </si>
  <si>
    <t>East Gwillimbury; Floor 1; Main Admin Area; Janitor's Room</t>
  </si>
  <si>
    <t>L-EGMF-F1-ADM-10</t>
  </si>
  <si>
    <t>East Gwillimbury; Floor 1; Main Admin Area; Lounge</t>
  </si>
  <si>
    <t>L-EGMF-F1-ADM-02</t>
  </si>
  <si>
    <t>East Gwillimbury; Floor 1; Main Admin Area; Lunch Room</t>
  </si>
  <si>
    <t>L-EGMF-F1-ADM-16</t>
  </si>
  <si>
    <t>East Gwillimbury; Floor 1; Main Admin Area; Mechanical Room</t>
  </si>
  <si>
    <t>L-EGMF-F1-ADM-09</t>
  </si>
  <si>
    <t>East Gwillimbury; Floor 1; Main Admin Area; Meeting Room</t>
  </si>
  <si>
    <t>L-EGMF-F1-ADM-07</t>
  </si>
  <si>
    <t>East Gwillimbury; Floor 1; Main Admin Area; Men's Washroom</t>
  </si>
  <si>
    <t>L-EGMF-F1-ADM-12</t>
  </si>
  <si>
    <t>East Gwillimbury; Floor 1; Main Admin Area; Radio Repair Room</t>
  </si>
  <si>
    <t>L-EGMF-F1-ADM-03</t>
  </si>
  <si>
    <t>East Gwillimbury; Floor 1; Main Admin Area; Safety and Training Office</t>
  </si>
  <si>
    <t>L-EGMF-F1-ADM-14</t>
  </si>
  <si>
    <t>East Gwillimbury; Floor 1; Main Admin Area; Sprinkler Room</t>
  </si>
  <si>
    <t>L-EGMF-F1-ADM-13</t>
  </si>
  <si>
    <t>East Gwillimbury; Floor 1; Main Admin Area; Storage</t>
  </si>
  <si>
    <t>L-EGMF-F1-ADM-04</t>
  </si>
  <si>
    <t>East Gwillimbury; Floor 1; Main Admin Area; Wellness Centre</t>
  </si>
  <si>
    <t>L-EGMF-F1-ADM-08</t>
  </si>
  <si>
    <t>East Gwillimbury; Floor 1; Main Admin Area; Women's Washroom</t>
  </si>
  <si>
    <t>L-EGMF-F1-OTH</t>
  </si>
  <si>
    <t>East Gwillimbury; Floor 1; Other</t>
  </si>
  <si>
    <t>L-EGMF-F1-OUT-2</t>
  </si>
  <si>
    <t>East Gwillimbury; Floor 1; Outside</t>
  </si>
  <si>
    <t>L-EGMF-F1-OUT-1</t>
  </si>
  <si>
    <t>East Gwillimbury; Floor 1; Outside North Wall</t>
  </si>
  <si>
    <t>L-EGMF-F1-PKGLOT-1</t>
  </si>
  <si>
    <t>East Gwillimbury; Floor 1; Parking Lot</t>
  </si>
  <si>
    <t>L-EGMF-M1-MEZZ</t>
  </si>
  <si>
    <t>East Gwillimbury; Mezzanine 1; Mezzanine</t>
  </si>
  <si>
    <t>L-EGMF-RF</t>
  </si>
  <si>
    <t>East Gwillimbury; Roof</t>
  </si>
  <si>
    <t>L-HHMF</t>
  </si>
  <si>
    <t>Halton Hills</t>
  </si>
  <si>
    <t>L-HHMF-F1-BUSREP</t>
  </si>
  <si>
    <t>Halton Hills; Floor 1; Bus Repair Area</t>
  </si>
  <si>
    <t>L-HHMF-F1-BUSREP-02</t>
  </si>
  <si>
    <t>Halton Hills; Floor 1; Bus Repair Area; Mechanical Room</t>
  </si>
  <si>
    <t>L-HHMF-F1-BUSREP-01</t>
  </si>
  <si>
    <t>Halton Hills; Floor 1; Bus Repair Area; Service Bay</t>
  </si>
  <si>
    <t>L-HHMF-F1-BUSREP-03</t>
  </si>
  <si>
    <t>Halton Hills; Floor 1; Bus Repair Area; Storage and Equipment Room</t>
  </si>
  <si>
    <t>L-HHMF-F1-BUSREP-04</t>
  </si>
  <si>
    <t>Halton Hills; Floor 1; Bus Repair Area; Storage Room</t>
  </si>
  <si>
    <t>L-HHMF-F1-BUSSTR</t>
  </si>
  <si>
    <t>Halton Hills; Floor 1; Bus Storage</t>
  </si>
  <si>
    <t>L-HHMF-F1-BUSSTR-L1</t>
  </si>
  <si>
    <t>Halton Hills; Floor 1; Bus Storage; Lane 1</t>
  </si>
  <si>
    <t>L-HHMF-F1-BUSSTR-L10</t>
  </si>
  <si>
    <t>Halton Hills; Floor 1; Bus Storage; Lane 10</t>
  </si>
  <si>
    <t>L-HHMF-F1-BUSSTR-L2</t>
  </si>
  <si>
    <t>Halton Hills; Floor 1; Bus Storage; Lane 2</t>
  </si>
  <si>
    <t>L-HHMF-F1-BUSSTR-L3</t>
  </si>
  <si>
    <t>Halton Hills; Floor 1; Bus Storage; Lane 3</t>
  </si>
  <si>
    <t>L-HHMF-F1-BUSSTR-L4</t>
  </si>
  <si>
    <t>Halton Hills; Floor 1; Bus Storage; Lane 4</t>
  </si>
  <si>
    <t>L-HHMF-F1-BUSSTR-L5</t>
  </si>
  <si>
    <t>Halton Hills; Floor 1; Bus Storage; Lane 5</t>
  </si>
  <si>
    <t>L-HHMF-F1-BUSSTR-L6</t>
  </si>
  <si>
    <t>Halton Hills; Floor 1; Bus Storage; Lane 6</t>
  </si>
  <si>
    <t>L-HHMF-F1-BUSSTR-L7</t>
  </si>
  <si>
    <t>Halton Hills; Floor 1; Bus Storage; Lane 7</t>
  </si>
  <si>
    <t>L-HHMF-F1-BUSSTR-L8</t>
  </si>
  <si>
    <t>Halton Hills; Floor 1; Bus Storage; Lane 8</t>
  </si>
  <si>
    <t>L-HHMF-F1-BUSSTR-L9</t>
  </si>
  <si>
    <t>Halton Hills; Floor 1; Bus Storage; Lane 9</t>
  </si>
  <si>
    <t>L-HHMF-F1-BUSWSH</t>
  </si>
  <si>
    <t>Halton Hills; Floor 1; Bus Wash Area</t>
  </si>
  <si>
    <t>L-HHMF-F1-BUSWSH-01</t>
  </si>
  <si>
    <t>Halton Hills; Floor 1; Bus Wash Area; Bus Wash Equipment Room</t>
  </si>
  <si>
    <t>L-HHMF-F1-BUSWSH-02</t>
  </si>
  <si>
    <t>Halton Hills; Floor 1; Bus Wash Area; Bus Wash Equipment Room 2</t>
  </si>
  <si>
    <t>L-HHMF-F1-FULBY</t>
  </si>
  <si>
    <t>Halton Hills; Floor 1; Fuel Bay</t>
  </si>
  <si>
    <t>L-HHMF-F1-FULBY-01</t>
  </si>
  <si>
    <t>Halton Hills; Floor 1; Fuel Bay; Fuel Alcove</t>
  </si>
  <si>
    <t>L-HHMF-F1-ADM</t>
  </si>
  <si>
    <t>Halton Hills; Floor 1; Main Admin Area</t>
  </si>
  <si>
    <t>L-HHMF-F1-ADM-13</t>
  </si>
  <si>
    <t>Halton Hills; Floor 1; Main Admin Area; Communication Room</t>
  </si>
  <si>
    <t>L-HHMF-F1-ADM-01</t>
  </si>
  <si>
    <t>Halton Hills; Floor 1; Main Admin Area; Dispatch</t>
  </si>
  <si>
    <t>L-HHMF-F1-ADM-15</t>
  </si>
  <si>
    <t>Halton Hills; Floor 1; Main Admin Area; Driver's Lockers</t>
  </si>
  <si>
    <t>L-HHMF-F1-ADM-14</t>
  </si>
  <si>
    <t>Halton Hills; Floor 1; Main Admin Area; Electrical Room</t>
  </si>
  <si>
    <t>L-HHMF-F1-ADM-05</t>
  </si>
  <si>
    <t>Halton Hills; Floor 1; Main Admin Area; Facility Office</t>
  </si>
  <si>
    <t>L-HHMF-F1-ADM-12</t>
  </si>
  <si>
    <t>Halton Hills; Floor 1; Main Admin Area; Janitor Room</t>
  </si>
  <si>
    <t>L-HHMF-F1-ADM-11</t>
  </si>
  <si>
    <t>Halton Hills; Floor 1; Main Admin Area; Lounge</t>
  </si>
  <si>
    <t>L-HHMF-F1-ADM-02</t>
  </si>
  <si>
    <t>Halton Hills; Floor 1; Main Admin Area; Lunchroom/Kithen</t>
  </si>
  <si>
    <t>L-HHMF-F1-ADM-06</t>
  </si>
  <si>
    <t>Halton Hills; Floor 1; Main Admin Area; Men's Drivers Mechanic Washroom</t>
  </si>
  <si>
    <t>L-HHMF-F1-ADM-07</t>
  </si>
  <si>
    <t>Halton Hills; Floor 1; Main Admin Area; Men's Locker Room</t>
  </si>
  <si>
    <t>L-HHMF-F1-ADM-08</t>
  </si>
  <si>
    <t>Halton Hills; Floor 1; Main Admin Area; Men's Shower Area</t>
  </si>
  <si>
    <t>L-HHMF-F1-ADM-16</t>
  </si>
  <si>
    <t>Halton Hills; Floor 1; Main Admin Area; Storage</t>
  </si>
  <si>
    <t>L-HHMF-F1-ADM-04</t>
  </si>
  <si>
    <t>Halton Hills; Floor 1; Main Admin Area; Tank Pump Room</t>
  </si>
  <si>
    <t>L-HHMF-F1-ADM-03</t>
  </si>
  <si>
    <t>Halton Hills; Floor 1; Main Admin Area; Wellness Centre</t>
  </si>
  <si>
    <t>L-HHMF-F1-ADM-09</t>
  </si>
  <si>
    <t>Halton Hills; Floor 1; Main Admin Area; Women's Locker Room</t>
  </si>
  <si>
    <t>L-HHMF-F1-ADM-10</t>
  </si>
  <si>
    <t>Halton Hills; Floor 1; Main Admin Area; Women's Shower Area</t>
  </si>
  <si>
    <t>L-HHMF-F1-OTH-1</t>
  </si>
  <si>
    <t>Halton Hills; Floor 1; Other</t>
  </si>
  <si>
    <t>L-HHMF-M1-MEZZ</t>
  </si>
  <si>
    <t>Halton Hills; Mezzanine 1; Mezzanine</t>
  </si>
  <si>
    <t>L-HHMF-M1-OTH-1</t>
  </si>
  <si>
    <t>Halton Hills; Mezzanine 1; Other</t>
  </si>
  <si>
    <t>L-HHMF-RF</t>
  </si>
  <si>
    <t>Halton Hills; Roof</t>
  </si>
  <si>
    <t>L-HMMF</t>
  </si>
  <si>
    <t>Hamilton Bus Maintenance Facility</t>
  </si>
  <si>
    <t>L-HMMF-F1-BUSREP</t>
  </si>
  <si>
    <t>Hamilton; Floor 1; Bus Repair Area</t>
  </si>
  <si>
    <t>L-HMMF-F1-BUSREP-02</t>
  </si>
  <si>
    <t>Hamilton; Floor 1; Bus Repair Area; Janitor Room</t>
  </si>
  <si>
    <t>L-HMMF-F1-BUSREP-03</t>
  </si>
  <si>
    <t>Hamilton; Floor 1; Bus Repair Area; Mechanical Room</t>
  </si>
  <si>
    <t>L-HMMF-F1-BUSREP-01</t>
  </si>
  <si>
    <t>Hamilton; Floor 1; Bus Repair Area; Service Bay</t>
  </si>
  <si>
    <t>L-HMMF-F1-BUSREP-04</t>
  </si>
  <si>
    <t>Hamilton; Floor 1; Bus Repair Area; Storage and Equipment Room</t>
  </si>
  <si>
    <t>L-HMMF-F1-BUSSTR</t>
  </si>
  <si>
    <t>Hamilton; Floor 1; Bus Storage</t>
  </si>
  <si>
    <t>L-HMMF-F1-BUSSTR-L1</t>
  </si>
  <si>
    <t>Hamilton; Floor 1; Bus Storage; Lane 1</t>
  </si>
  <si>
    <t>L-HMMF-F1-BUSSTR-L10</t>
  </si>
  <si>
    <t>Hamilton; Floor 1; Bus Storage; Lane 10</t>
  </si>
  <si>
    <t>L-HMMF-F1-BUSSTR-L2</t>
  </si>
  <si>
    <t>Hamilton; Floor 1; Bus Storage; Lane 2</t>
  </si>
  <si>
    <t>L-HMMF-F1-BUSSTR-L3</t>
  </si>
  <si>
    <t>Hamilton; Floor 1; Bus Storage; Lane 3</t>
  </si>
  <si>
    <t>L-HMMF-F1-BUSSTR-L4</t>
  </si>
  <si>
    <t>Hamilton; Floor 1; Bus Storage; Lane 4</t>
  </si>
  <si>
    <t>L-HMMF-F1-BUSSTR-L5</t>
  </si>
  <si>
    <t>Hamilton; Floor 1; Bus Storage; Lane 5</t>
  </si>
  <si>
    <t>L-HMMF-F1-BUSSTR-L6</t>
  </si>
  <si>
    <t>Hamilton; Floor 1; Bus Storage; Lane 6</t>
  </si>
  <si>
    <t>L-HMMF-F1-BUSSTR-L7</t>
  </si>
  <si>
    <t>Hamilton; Floor 1; Bus Storage; Lane 7</t>
  </si>
  <si>
    <t>L-HMMF-F1-BUSSTR-L8</t>
  </si>
  <si>
    <t>Hamilton; Floor 1; Bus Storage; Lane 8</t>
  </si>
  <si>
    <t>L-HMMF-F1-BUSSTR-L9</t>
  </si>
  <si>
    <t>Hamilton; Floor 1; Bus Storage; Lane 9</t>
  </si>
  <si>
    <t>L-HMMF-F1-BUSWSH</t>
  </si>
  <si>
    <t>Hamilton; Floor 1; Bus Wash Area</t>
  </si>
  <si>
    <t>L-HMMF-F1-BUSWSH-01</t>
  </si>
  <si>
    <t>Hamilton; Floor 1; Bus Wash Area; Bus Wash Equipment Room</t>
  </si>
  <si>
    <t>L-HMMF-F1-BUSWSH-02</t>
  </si>
  <si>
    <t>Hamilton; Floor 1; Bus Wash Area; Storage Room</t>
  </si>
  <si>
    <t>L-HMMF-F1-FULBY</t>
  </si>
  <si>
    <t>Hamilton; Floor 1; Fuel Bay</t>
  </si>
  <si>
    <t>L-HMMF-F1-FULBY-01</t>
  </si>
  <si>
    <t>Hamilton; Floor 1; Fuel Bay; Fuel Alcove</t>
  </si>
  <si>
    <t>L-HMMF-F1-ADM</t>
  </si>
  <si>
    <t>Hamilton; Floor 1; Main Admin Area</t>
  </si>
  <si>
    <t>L-HMMF-F1-ADM-01</t>
  </si>
  <si>
    <t>Hamilton; Floor 1; Main Admin Area; Dispatch</t>
  </si>
  <si>
    <t>L-HMMF-F1-ADM-12</t>
  </si>
  <si>
    <t>Hamilton; Floor 1; Main Admin Area; Driver's Locker Room</t>
  </si>
  <si>
    <t>L-HMMF-F1-ADM-13</t>
  </si>
  <si>
    <t>Hamilton; Floor 1; Main Admin Area; Electrical Room</t>
  </si>
  <si>
    <t>L-HMMF-F1-ADM-10</t>
  </si>
  <si>
    <t>Hamilton; Floor 1; Main Admin Area; Janitor Room</t>
  </si>
  <si>
    <t>L-HMMF-F1-ADM-09</t>
  </si>
  <si>
    <t>Hamilton; Floor 1; Main Admin Area; Lounge</t>
  </si>
  <si>
    <t>L-HMMF-F1-ADM-02</t>
  </si>
  <si>
    <t>Hamilton; Floor 1; Main Admin Area; Lunchroom/Kitchen</t>
  </si>
  <si>
    <t>L-HMMF-F1-ADM-11</t>
  </si>
  <si>
    <t>Hamilton; Floor 1; Main Admin Area; Meeting Room</t>
  </si>
  <si>
    <t>L-HMMF-F1-ADM-08</t>
  </si>
  <si>
    <t>Hamilton; Floor 1; Main Admin Area; Men's Locker Room</t>
  </si>
  <si>
    <t>L-HMMF-F1-ADM-07</t>
  </si>
  <si>
    <t>Hamilton; Floor 1; Main Admin Area; Men's Washroom</t>
  </si>
  <si>
    <t>L-HMMF-F1-ADM-14</t>
  </si>
  <si>
    <t>Hamilton; Floor 1; Main Admin Area; Storage</t>
  </si>
  <si>
    <t>L-HMMF-F1-ADM-03</t>
  </si>
  <si>
    <t>Hamilton; Floor 1; Main Admin Area; Tank Pump Room</t>
  </si>
  <si>
    <t>L-HMMF-F1-ADM-04</t>
  </si>
  <si>
    <t>Hamilton; Floor 1; Main Admin Area; Wellness Centre</t>
  </si>
  <si>
    <t>L-HMMF-F1-ADM-06</t>
  </si>
  <si>
    <t>Hamilton; Floor 1; Main Admin Area; Women's Locker Room</t>
  </si>
  <si>
    <t>L-HMMF-F1-ADM-05</t>
  </si>
  <si>
    <t>Hamilton; Floor 1; Main Admin Area; Women's Washroom</t>
  </si>
  <si>
    <t>L-HAMF-F1-ADM-01</t>
  </si>
  <si>
    <t>Hamilton; Floor 1;Main Admin Area; Men's Washroom</t>
  </si>
  <si>
    <t>L-HAMF-F1-ADM-02</t>
  </si>
  <si>
    <t>Hamilton; Floor 1;Main Admin Area; Women's Washroom</t>
  </si>
  <si>
    <t>L-HMMF-M1-MEZZ</t>
  </si>
  <si>
    <t>Hamilton; Mezzanine 1; Mezzanine</t>
  </si>
  <si>
    <t>L-HMMF-RF</t>
  </si>
  <si>
    <t>Hamilton; Roof</t>
  </si>
  <si>
    <t>L-KITMF</t>
  </si>
  <si>
    <t>Kitchener Bus Maintenance Facility</t>
  </si>
  <si>
    <t>L-KITMF-F1-BUSREP-</t>
  </si>
  <si>
    <t>Kitchener; Floor 1; Bus Repair Area</t>
  </si>
  <si>
    <t>L-KITMF-F1-BUSREP-04</t>
  </si>
  <si>
    <t>Kitchener; Floor 1; Bus Repair Area; Electrical Room</t>
  </si>
  <si>
    <t>L-KITMF-F1-BUSREP-03</t>
  </si>
  <si>
    <t>Kitchener; Floor 1; Bus Repair Area; Mechanical Room</t>
  </si>
  <si>
    <t>L-KITMF-F1-BUSREP-01</t>
  </si>
  <si>
    <t>Kitchener; Floor 1; Bus Repair Area; Service Bay</t>
  </si>
  <si>
    <t>L-KITMF-F1-BUSREP-02</t>
  </si>
  <si>
    <t>Kitchener; Floor 1; Bus Repair Area; Storage Room</t>
  </si>
  <si>
    <t>L-KITMF-F1-BUSREP-05</t>
  </si>
  <si>
    <t>Kitchener; Floor 1; Bus Repair Area; Workshop Storage</t>
  </si>
  <si>
    <t>L-KITMF-F1-BUSSTR</t>
  </si>
  <si>
    <t>Kitchener; Floor 1; Bus Storage</t>
  </si>
  <si>
    <t>L-KITMF-F1-BUSSTR-L1</t>
  </si>
  <si>
    <t>Kitchener; Floor 1; Bus Storage; Lane 1</t>
  </si>
  <si>
    <t>L-KITMF-F1-BUSSTR-L2</t>
  </si>
  <si>
    <t>Kitchener; Floor 1; Bus Storage; Lane 2</t>
  </si>
  <si>
    <t>L-KITMF-F1-BUSSTR-L3</t>
  </si>
  <si>
    <t>Kitchener; Floor 1; Bus Storage; Lane 3</t>
  </si>
  <si>
    <t>L-KITMF-F1-BUSSTR-L4</t>
  </si>
  <si>
    <t>Kitchener; Floor 1; Bus Storage; Lane 4</t>
  </si>
  <si>
    <t>L-KITMF-F1-BUSWSH-</t>
  </si>
  <si>
    <t>Kitchener; Floor 1; Bus Wash Area</t>
  </si>
  <si>
    <t>L-KITMF-F1-BUSWSH-01</t>
  </si>
  <si>
    <t>Kitchener; Floor 1; Bus Wash Area; Bus Wash Equipment Room</t>
  </si>
  <si>
    <t>L-KITMF-F1-FULBY</t>
  </si>
  <si>
    <t>Kitchener; Floor 1; Fuel Bay</t>
  </si>
  <si>
    <t>L-KITMF-F1-FULBY-01</t>
  </si>
  <si>
    <t>Kitchener; Floor 1; Fuel Bay; Janitor Room</t>
  </si>
  <si>
    <t>L-KITMF-F1-FULBY-02</t>
  </si>
  <si>
    <t>Kitchener; Floor 1; Fuel Bay; Sprinkler Room</t>
  </si>
  <si>
    <t>L-KITMF-F1-ADM</t>
  </si>
  <si>
    <t>Kitchener; Floor 1; Main Admin Area</t>
  </si>
  <si>
    <t>L-KITMF-F1-ADM-04</t>
  </si>
  <si>
    <t>Kitchener; Floor 1; Main Admin Area; Bombardier Crew Briefing</t>
  </si>
  <si>
    <t>L-KITMF-F1-ADM-03</t>
  </si>
  <si>
    <t>Kitchener; Floor 1; Main Admin Area; Bombardier Supervisor Office</t>
  </si>
  <si>
    <t>L-KITMF-F1-ADM-01</t>
  </si>
  <si>
    <t>Kitchener; Floor 1; Main Admin Area; Dispatch Office</t>
  </si>
  <si>
    <t>L-KITMF-F1-ADM-11</t>
  </si>
  <si>
    <t>Kitchener; Floor 1; Main Admin Area; Electronics Repair Room</t>
  </si>
  <si>
    <t>L-KITMF-F1-ADM-06</t>
  </si>
  <si>
    <t>Kitchener; Floor 1; Main Admin Area; General Offices</t>
  </si>
  <si>
    <t>L-KITMF-F1-ADM-10</t>
  </si>
  <si>
    <t>Kitchener; Floor 1; Main Admin Area; IT/Communication Room</t>
  </si>
  <si>
    <t>L-KITMF-F1-ADM-14</t>
  </si>
  <si>
    <t>Kitchener; Floor 1; Main Admin Area; Janitor Room</t>
  </si>
  <si>
    <t>L-KITMF-F1-ADM-07</t>
  </si>
  <si>
    <t>Kitchener; Floor 1; Main Admin Area; Locker Area</t>
  </si>
  <si>
    <t>L-KITMF-F1-ADM-02</t>
  </si>
  <si>
    <t>Kitchener; Floor 1; Main Admin Area; Lunch  Room</t>
  </si>
  <si>
    <t>L-KITMF-F1-ADM-08</t>
  </si>
  <si>
    <t>Kitchener; Floor 1; Main Admin Area; Meeting Room</t>
  </si>
  <si>
    <t>L-KITMF-F1-ADM-15</t>
  </si>
  <si>
    <t>Kitchener; Floor 1; Main Admin Area; Men's Shower Area</t>
  </si>
  <si>
    <t>L-KITMF-F1-ADM-16</t>
  </si>
  <si>
    <t>Kitchener; Floor 1; Main Admin Area; Men's Washroom</t>
  </si>
  <si>
    <t>L-KITMF-F1-ADM-13</t>
  </si>
  <si>
    <t>Kitchener; Floor 1; Main Admin Area; Quiet Room</t>
  </si>
  <si>
    <t>L-KITMF-F1-ADM-09</t>
  </si>
  <si>
    <t>Kitchener; Floor 1; Main Admin Area; Radio Repair Room</t>
  </si>
  <si>
    <t>L-KITMF-F1-ADM-05</t>
  </si>
  <si>
    <t>Kitchener; Floor 1; Main Admin Area; Rail Crew Reporting Room</t>
  </si>
  <si>
    <t>L-KITMF-F1-ADM-19</t>
  </si>
  <si>
    <t>Kitchener; Floor 1; Main Admin Area; Universal Washroom</t>
  </si>
  <si>
    <t>L-KITMF-F1-ADM-12</t>
  </si>
  <si>
    <t>Kitchener; Floor 1; Main Admin Area; Wellness Centre</t>
  </si>
  <si>
    <t>L-KITMF-F1-ADM-18</t>
  </si>
  <si>
    <t>Kitchener; Floor 1; Main Admin Area; Women's Shower Area</t>
  </si>
  <si>
    <t>L-KITMF-F1-ADM-17</t>
  </si>
  <si>
    <t>Kitchener; Floor 1; Main Admin Area; Women's Washroom</t>
  </si>
  <si>
    <t>L-KTMF-F1-BUSREP-09</t>
  </si>
  <si>
    <t>Kitchener; Floor 1;Bus Repair Area; Workshop Storage</t>
  </si>
  <si>
    <t>L-KTMF-F1-FULBY-01</t>
  </si>
  <si>
    <t>Kitchener; Floor 1;Fuel Bay; Janitor Room</t>
  </si>
  <si>
    <t>L-KTMF-F1-FULBY-02</t>
  </si>
  <si>
    <t>Kitchener; Floor 1;Fuel Bay; Sprinkler Room</t>
  </si>
  <si>
    <t>L-KTMF-F1-ADM-03</t>
  </si>
  <si>
    <t>Kitchener; Floor 1;Main Admin Area; Electronics Repair Room</t>
  </si>
  <si>
    <t>L-KTMF-F1-ADM-04</t>
  </si>
  <si>
    <t>Kitchener; Floor 1;Main Admin Area; It/Communication Room</t>
  </si>
  <si>
    <t>L-KTMF-F1-ADM-05</t>
  </si>
  <si>
    <t>Kitchener; Floor 1;Main Admin Area; Quiet Room</t>
  </si>
  <si>
    <t>L-KTMF-F1-ADM-06</t>
  </si>
  <si>
    <t>Kitchener; Floor 1;Main Admin Area; Universal Washroom</t>
  </si>
  <si>
    <t>L-KTMF-F1-ADM-07</t>
  </si>
  <si>
    <t>Kitchener; Floor 1;Main Admin Area; Women's Shower Area</t>
  </si>
  <si>
    <t>L-KTMF-F1-ADM-08</t>
  </si>
  <si>
    <t>Kitchener; Floor 1;Main Admin Area; Women's Washroom</t>
  </si>
  <si>
    <t>L-KITMF-M1-MEZZ</t>
  </si>
  <si>
    <t>Kitchener; Mezzanine 1; Mezzanine</t>
  </si>
  <si>
    <t>L-KITMF-RF</t>
  </si>
  <si>
    <t>Kitchener; Roof</t>
  </si>
  <si>
    <t>L-OSHMF</t>
  </si>
  <si>
    <t>Oshawa Bus Maintenance Facility</t>
  </si>
  <si>
    <t>L-OSHMF-F1</t>
  </si>
  <si>
    <t>Oshawa; Floor 1</t>
  </si>
  <si>
    <t>L-OSHMF-F1-BFSTR</t>
  </si>
  <si>
    <t>Oshawa; Floor 1; Bulk Fluid Storage Room</t>
  </si>
  <si>
    <t>L-OSHMF-F1-BUSREP</t>
  </si>
  <si>
    <t>Oshawa; Floor 1; Bus Repair Area</t>
  </si>
  <si>
    <t>L-OSHMF-F1-BUSREP-08</t>
  </si>
  <si>
    <t>Oshawa; Floor 1; Bus Repair Area; Battery Room</t>
  </si>
  <si>
    <t>L-OSHMF-F1-BUSREP-B1</t>
  </si>
  <si>
    <t>Oshawa; Floor 1; Bus Repair Area; Bay 1</t>
  </si>
  <si>
    <t>L-OSHMF-F1-BUSREP-B10</t>
  </si>
  <si>
    <t>Oshawa; Floor 1; Bus Repair Area; Bay 10</t>
  </si>
  <si>
    <t>L-OSHMF-F1-BUSREP-B11</t>
  </si>
  <si>
    <t>Oshawa; Floor 1; Bus Repair Area; Bay 11</t>
  </si>
  <si>
    <t>L-OSHMF-F1-BUSREP-B12</t>
  </si>
  <si>
    <t>Oshawa; Floor 1; Bus Repair Area; Bay 12</t>
  </si>
  <si>
    <t>L-OSHMF-F1-BUSREP-B13</t>
  </si>
  <si>
    <t>Oshawa; Floor 1; Bus Repair Area; Bay 13</t>
  </si>
  <si>
    <t>L-OSHMF-F1-BUSREP-B2</t>
  </si>
  <si>
    <t>Oshawa; Floor 1; Bus Repair Area; Bay 2</t>
  </si>
  <si>
    <t>L-OSHMF-F1-BUSREP-B3</t>
  </si>
  <si>
    <t>Oshawa; Floor 1; Bus Repair Area; Bay 3</t>
  </si>
  <si>
    <t>L-OSHMF-F1-BUSREP-B4</t>
  </si>
  <si>
    <t>Oshawa; Floor 1; Bus Repair Area; Bay 4</t>
  </si>
  <si>
    <t>L-OSHMF-F1-BUSREP-B5</t>
  </si>
  <si>
    <t>Oshawa; Floor 1; Bus Repair Area; Bay 5</t>
  </si>
  <si>
    <t>L-OSHMF-F1-BUSREP-B6</t>
  </si>
  <si>
    <t>Oshawa; Floor 1; Bus Repair Area; Bay 6</t>
  </si>
  <si>
    <t>L-OSHMF-F1-BUSREP-B7</t>
  </si>
  <si>
    <t>Oshawa; Floor 1; Bus Repair Area; Bay 7</t>
  </si>
  <si>
    <t>L-OSHMF-F1-BUSREP-B8</t>
  </si>
  <si>
    <t>Oshawa; Floor 1; Bus Repair Area; Bay 8</t>
  </si>
  <si>
    <t>L-OSHMF-F1-BUSREP-B9</t>
  </si>
  <si>
    <t>Oshawa; Floor 1; Bus Repair Area; Bay 9</t>
  </si>
  <si>
    <t>L-OSHMF-F1-BUSREP-04</t>
  </si>
  <si>
    <t>Oshawa; Floor 1; Bus Repair Area; Body Shop</t>
  </si>
  <si>
    <t>L-OSHMF-F1-BUSREP-03</t>
  </si>
  <si>
    <t>Oshawa; Floor 1; Bus Repair Area; Degrease Bay</t>
  </si>
  <si>
    <t>L-OSHMF-F1-BUSREP-05</t>
  </si>
  <si>
    <t>Oshawa; Floor 1; Bus Repair Area; Fabrication Shop</t>
  </si>
  <si>
    <t>L-OSHMF-F1-BUSREP-07</t>
  </si>
  <si>
    <t>Oshawa; Floor 1; Bus Repair Area; Fleet Equipment Storage</t>
  </si>
  <si>
    <t>L-OSHMF-F1-BUSREP-06</t>
  </si>
  <si>
    <t>Oshawa; Floor 1; Bus Repair Area; Inspection Pit (Lane 14-16)</t>
  </si>
  <si>
    <t>L-OSHMF-F1-BUSREP-01</t>
  </si>
  <si>
    <t>Oshawa; Floor 1; Bus Repair Area; Mechanical Room</t>
  </si>
  <si>
    <t>L-OSHMF-F1-BUSREP-09</t>
  </si>
  <si>
    <t>Oshawa; Floor 1; Bus Repair Area; Parts Degrease Area</t>
  </si>
  <si>
    <t>L-OSHMF-F1-BUSREP-02</t>
  </si>
  <si>
    <t>Oshawa; Floor 1; Bus Repair Area; Special Clean Room</t>
  </si>
  <si>
    <t>L-OSHMF-F1-BUSSTR</t>
  </si>
  <si>
    <t>Oshawa; Floor 1; Bus Storage</t>
  </si>
  <si>
    <t>L-OSHMF-F1-BUSSTR-L1</t>
  </si>
  <si>
    <t>Oshawa; Floor 1; Bus Storage; Lane 1</t>
  </si>
  <si>
    <t>L-OSHMF-F1-BUSSTR-L2</t>
  </si>
  <si>
    <t>Oshawa; Floor 1; Bus Storage; Lane 2</t>
  </si>
  <si>
    <t>L-OSHMF-F1-BUSSTR-L3</t>
  </si>
  <si>
    <t>Oshawa; Floor 1; Bus Storage; Lane 3</t>
  </si>
  <si>
    <t>L-OSHMF-F1-BUSSTR-L4</t>
  </si>
  <si>
    <t>Oshawa; Floor 1; Bus Storage; Lane 4</t>
  </si>
  <si>
    <t>L-OSHMF-F1-BUSSTR-L5</t>
  </si>
  <si>
    <t>Oshawa; Floor 1; Bus Storage; Lane 5</t>
  </si>
  <si>
    <t>L-OSHMF-F1-BUSSTR-L6</t>
  </si>
  <si>
    <t>Oshawa; Floor 1; Bus Storage; Lane 6</t>
  </si>
  <si>
    <t>L-OSHMF-F1-BUSSTR-L7</t>
  </si>
  <si>
    <t>Oshawa; Floor 1; Bus Storage; Lane 7</t>
  </si>
  <si>
    <t>L-OSHMF-F1-BUSSTR-L8</t>
  </si>
  <si>
    <t>Oshawa; Floor 1; Bus Storage; Lane 8</t>
  </si>
  <si>
    <t>L-OSHMF-F1-BUSWSH</t>
  </si>
  <si>
    <t>Oshawa; Floor 1; Bus Wash Area</t>
  </si>
  <si>
    <t>L-OSHMF-F1-BUSWSH-EQRM</t>
  </si>
  <si>
    <t>Oshawa; Floor 1; Bus Wash Area; Bus Wash Equipment Room</t>
  </si>
  <si>
    <t>L-OSHMF-F1-ELRM</t>
  </si>
  <si>
    <t>Oshawa; Floor 1; Electrical Room</t>
  </si>
  <si>
    <t>L-OSHMF-F1-ELRRM</t>
  </si>
  <si>
    <t>Oshawa; Floor 1; Electronics Repair Room</t>
  </si>
  <si>
    <t>L-OSHMF-F1-FLMRM</t>
  </si>
  <si>
    <t>Oshawa; Floor 1; Flammable Room</t>
  </si>
  <si>
    <t>L-OSHMF-F1-SUPOFF</t>
  </si>
  <si>
    <t>Oshawa; Floor 1; Fleet Maintenance Supervisor’s Office</t>
  </si>
  <si>
    <t>L-OSHMF-F1-FULBY</t>
  </si>
  <si>
    <t>Oshawa; Floor 1; Fuel Bay</t>
  </si>
  <si>
    <t>L-OSHMF-F1-ITSTR</t>
  </si>
  <si>
    <t>Oshawa; Floor 1; IT Storage</t>
  </si>
  <si>
    <t>L-OSHMF-F1-JANRM</t>
  </si>
  <si>
    <t>Oshawa; Floor 1; Janitor Room</t>
  </si>
  <si>
    <t>L-OSHMF-F1-KITCH</t>
  </si>
  <si>
    <t>Oshawa; Floor 1; Kitchenette</t>
  </si>
  <si>
    <t>L-OSHMF-F1-LPRTS</t>
  </si>
  <si>
    <t>Oshawa; Floor 1; Large Parts Storage</t>
  </si>
  <si>
    <t>L-OSHMF-F1-LUNRM</t>
  </si>
  <si>
    <t>Oshawa; Floor 1; Lunch Room</t>
  </si>
  <si>
    <t>L-OSHMF-F1-ADM-09</t>
  </si>
  <si>
    <t>Oshawa; Floor 1; Main Admin Office; Bus Driver's Locker Room</t>
  </si>
  <si>
    <t>L-OSHMF-F1-ADM-07</t>
  </si>
  <si>
    <t>Oshawa; Floor 1; Main Admin Office; Bus Operations Admin Area</t>
  </si>
  <si>
    <t>L-OSHMF-F1-ADM-02</t>
  </si>
  <si>
    <t>Oshawa; Floor 1; Main Admin Office; Dispatch Office</t>
  </si>
  <si>
    <t>L-OSHMF-F1-ADM-03</t>
  </si>
  <si>
    <t>Oshawa; Floor 1; Main Admin Office; Driver's Lunch Room</t>
  </si>
  <si>
    <t>L-OSHMF-F1-ADM-08</t>
  </si>
  <si>
    <t>Oshawa; Floor 1; Main Admin Office; Driver's Quiet Room</t>
  </si>
  <si>
    <t>L-OSHMF-F1-ADM-11</t>
  </si>
  <si>
    <t>Oshawa; Floor 1; Main Admin Office; Driver's Reporting Room</t>
  </si>
  <si>
    <t>L-OSHMF-F1-ADM-10</t>
  </si>
  <si>
    <t>Oshawa; Floor 1; Main Admin Office; First Aid Room</t>
  </si>
  <si>
    <t>L-OSHMF-F1-ADM-05</t>
  </si>
  <si>
    <t>Oshawa; Floor 1; Main Admin Office; General Meeting Room</t>
  </si>
  <si>
    <t>L-OSHMF-F1-ADM-13</t>
  </si>
  <si>
    <t>Oshawa; Floor 1; Main Admin Office; Main Commnication Equipment Room</t>
  </si>
  <si>
    <t>L-OSHMF-F1-ADM-15</t>
  </si>
  <si>
    <t>Oshawa; Floor 1; Main Admin Office; Men’s Washroom</t>
  </si>
  <si>
    <t>L-OSHMF-F1-ADM-01</t>
  </si>
  <si>
    <t>Oshawa; Floor 1; Main Admin Office; Reception</t>
  </si>
  <si>
    <t>L-OSHMF-F1-ADM-12</t>
  </si>
  <si>
    <t>Oshawa; Floor 1; Main Admin Office; Records Storage</t>
  </si>
  <si>
    <t>L-OSHMF-F1-ADM-06</t>
  </si>
  <si>
    <t>Oshawa; Floor 1; Main Admin Office; Uniform Room</t>
  </si>
  <si>
    <t>L-OSHMF-F1-ADM-04</t>
  </si>
  <si>
    <t>Oshawa; Floor 1; Main Admin Office; Wellness Centre</t>
  </si>
  <si>
    <t>L-OSHMF-F1-ADM-14</t>
  </si>
  <si>
    <t>Oshawa; Floor 1; Main Admin Office; Women’s Washroom</t>
  </si>
  <si>
    <t>L-OSHMF-F1-MCHRM</t>
  </si>
  <si>
    <t>Oshawa; Floor 1; Mechanical Room</t>
  </si>
  <si>
    <t>L-OSHMF-F1-PRTS</t>
  </si>
  <si>
    <t>Oshawa; Floor 1; Parts Storage</t>
  </si>
  <si>
    <t>L-OSHMF-F1-PLMTA</t>
  </si>
  <si>
    <t>Oshawa; Floor 1; Plant Maintenance Admin</t>
  </si>
  <si>
    <t>L-OSHMF-F1-PLOFF</t>
  </si>
  <si>
    <t>Oshawa; Floor 1; Plant Maintenance Office</t>
  </si>
  <si>
    <t>L-OSHMF-F1-PLMTS</t>
  </si>
  <si>
    <t>Oshawa; Floor 1; Plant Maintenance Shop</t>
  </si>
  <si>
    <t>L-OSHMF-F1-QCOFF</t>
  </si>
  <si>
    <t>Oshawa; Floor 1; Quality Control Office</t>
  </si>
  <si>
    <t>L-OSHMF-F1-RADRM</t>
  </si>
  <si>
    <t>Oshawa; Floor 1; Radio Repair Room</t>
  </si>
  <si>
    <t>L-OSHMF-F1-REC</t>
  </si>
  <si>
    <t>Oshawa; Floor 1; Receiving/Loading Area</t>
  </si>
  <si>
    <t>L-OSHMF-F1-SHPEQ</t>
  </si>
  <si>
    <t>Oshawa; Floor 1; Shop Equipment Storage</t>
  </si>
  <si>
    <t>L-OSHMF-F1-CMPRM</t>
  </si>
  <si>
    <t>Oshawa; Floor 1; Small Compressor Room/Storage</t>
  </si>
  <si>
    <t>L-OSHMF-F1-SPRRM</t>
  </si>
  <si>
    <t>Oshawa; Floor 1; Sprinkler Room</t>
  </si>
  <si>
    <t>L-OSHMF-F1-TLSTR</t>
  </si>
  <si>
    <t>Oshawa; Floor 1; Tool Storage</t>
  </si>
  <si>
    <t>L-OSHMF-F1-TRSTR</t>
  </si>
  <si>
    <t>Oshawa; Floor 1; Transit Safety Storage</t>
  </si>
  <si>
    <t>L-OSMF-F1-BOIL</t>
  </si>
  <si>
    <t>Oshawa; Floor 1;Boiler Room</t>
  </si>
  <si>
    <t>L-OSMF-F1-BUSREP-B14</t>
  </si>
  <si>
    <t>Oshawa; Floor 1;Bus Repair Area; Bay 14</t>
  </si>
  <si>
    <t>L-OSMF-F1-BUSREP-B15</t>
  </si>
  <si>
    <t>Oshawa; Floor 1;Bus Repair Area; Bay 15</t>
  </si>
  <si>
    <t>L-OSMF-F1-BUSREP-B16</t>
  </si>
  <si>
    <t>Oshawa; Floor 1;Bus Repair Area; Bay 16</t>
  </si>
  <si>
    <t>L-OSMF-F1-BUSREP-01</t>
  </si>
  <si>
    <t>Oshawa; Floor 1;Bus Repair Area; Detail Bay</t>
  </si>
  <si>
    <t>L-OSMF-F1-BUSREP-02</t>
  </si>
  <si>
    <t>Oshawa; Floor 1;Bus Repair Area; Mechanical Bay</t>
  </si>
  <si>
    <t>L-OSMF-F1-TIRE</t>
  </si>
  <si>
    <t>Oshawa; Floor 1;Tire Storage Area</t>
  </si>
  <si>
    <t>L-OSHMF-F2-ADM</t>
  </si>
  <si>
    <t>Oshawa; Floor 2; Admin Area</t>
  </si>
  <si>
    <t>L-OSHMF-F2-ADM-12</t>
  </si>
  <si>
    <t>Oshawa; Floor 2; Admin Area; Communication Closet</t>
  </si>
  <si>
    <t>L-OSHMF-F2-ADM-07</t>
  </si>
  <si>
    <t>Oshawa; Floor 2; Admin Area; Electrical Closet</t>
  </si>
  <si>
    <t>L-OSHMF-F2-ADM-10</t>
  </si>
  <si>
    <t>Oshawa; Floor 2; Admin Area; Janitor Room</t>
  </si>
  <si>
    <t>L-OSHMF-F2-ADM-16</t>
  </si>
  <si>
    <t>Oshawa; Floor 2; Admin Area; Lobby</t>
  </si>
  <si>
    <t>L-OSHMF-F2-ADM-09</t>
  </si>
  <si>
    <t>Oshawa; Floor 2; Admin Area; Lunch Room</t>
  </si>
  <si>
    <t>L-OSHMF-F2-ADM-14</t>
  </si>
  <si>
    <t>Oshawa; Floor 2; Admin Area; Main Admin Area</t>
  </si>
  <si>
    <t>L-OSHMF-F2-ADM-06</t>
  </si>
  <si>
    <t>Oshawa; Floor 2; Admin Area; Meeting Room</t>
  </si>
  <si>
    <t>L-OSHMF-F2-ADM-03</t>
  </si>
  <si>
    <t>Oshawa; Floor 2; Admin Area; Mens Trainsit Safety Locker Room</t>
  </si>
  <si>
    <t>L-OSHMF-F2-ADM-05</t>
  </si>
  <si>
    <t>Oshawa; Floor 2; Admin Area; MTO Room</t>
  </si>
  <si>
    <t>L-OSHMF-F2-ADM-15</t>
  </si>
  <si>
    <t>Oshawa; Floor 2; Admin Area; S&amp;T Supervisors Admin Area</t>
  </si>
  <si>
    <t>L-OSHMF-F2-ADM-04</t>
  </si>
  <si>
    <t>Oshawa; Floor 2; Admin Area; S&amp;T Supply Room</t>
  </si>
  <si>
    <t>L-OSHMF-F2-ADM-01</t>
  </si>
  <si>
    <t>Oshawa; Floor 2; Admin Area; S&amp;T Training Centre</t>
  </si>
  <si>
    <t>L-OSHMF-F2-ADM-02</t>
  </si>
  <si>
    <t>Oshawa; Floor 2; Admin Area; Simulator Room</t>
  </si>
  <si>
    <t>L-OSHMF-F2-ADM-11</t>
  </si>
  <si>
    <t>Oshawa; Floor 2; Admin Area; Storage Room</t>
  </si>
  <si>
    <t>L-OSHMF-F2-ADM-08</t>
  </si>
  <si>
    <t>Oshawa; Floor 2; Admin Area; Transit Safety Supply Closet</t>
  </si>
  <si>
    <t>L-OSHMF-F2-ADM-13</t>
  </si>
  <si>
    <t>Oshawa; Floor 2; Admin Area; Video Viewing Room</t>
  </si>
  <si>
    <t>L-OSHMF-M1-MEZ</t>
  </si>
  <si>
    <t>Oshawa; Mezzanine 1</t>
  </si>
  <si>
    <t>L-OSHMF-M1-MEZ-06</t>
  </si>
  <si>
    <t>Oshawa; Mezzanine 1; Men's Locker Room</t>
  </si>
  <si>
    <t>L-OSHMF-M1-MEZ-08</t>
  </si>
  <si>
    <t>Oshawa; Mezzanine 1; Men's Washroom</t>
  </si>
  <si>
    <t>L-OSHMF-M1-MEZ-04</t>
  </si>
  <si>
    <t>Oshawa; Mezzanine 1; Meting Room</t>
  </si>
  <si>
    <t>L-OSHMF-M1-MEZ-10</t>
  </si>
  <si>
    <t>Oshawa; Mezzanine 1; Solar Panel Electrical Room</t>
  </si>
  <si>
    <t>L-OSHMF-M1-MEZ-05</t>
  </si>
  <si>
    <t>Oshawa; Mezzanine 1; Station Services</t>
  </si>
  <si>
    <t>L-OSHMF-M1-MEZ-02</t>
  </si>
  <si>
    <t>Oshawa; Mezzanine 1; Stations Operations Room</t>
  </si>
  <si>
    <t>L-OSHMF-M1-MEZ-03</t>
  </si>
  <si>
    <t>Oshawa; Mezzanine 1; Storage</t>
  </si>
  <si>
    <t>L-OSHMF-M1-MEZ-01</t>
  </si>
  <si>
    <t>Oshawa; Mezzanine 1; Training Centre</t>
  </si>
  <si>
    <t>L-OSHMF-M1-MEZ-07</t>
  </si>
  <si>
    <t>Oshawa; Mezzanine 1; Women's Locker Room</t>
  </si>
  <si>
    <t>L-OSHMF-M1-MEZ-09</t>
  </si>
  <si>
    <t>Oshawa; Mezzanine 1; Women's Washroom</t>
  </si>
  <si>
    <t>L-OSHMF-RF</t>
  </si>
  <si>
    <t>Oshawa; Roof</t>
  </si>
  <si>
    <t>L-STRMF</t>
  </si>
  <si>
    <t>Steeprock Bus Maintenance Facility</t>
  </si>
  <si>
    <t>L-STRMF-F1</t>
  </si>
  <si>
    <t>Steeprock; Floor 1</t>
  </si>
  <si>
    <t>L-STRMF-F1-BFLRM</t>
  </si>
  <si>
    <t>Steeprock; Floor 1; Bulk Fluids Room</t>
  </si>
  <si>
    <t>L-STRMF-F1-BFMOFF</t>
  </si>
  <si>
    <t>Steeprock; Floor 1; Bus Fleet Maintenance Office</t>
  </si>
  <si>
    <t>L-STPK-F1-ADM-01</t>
  </si>
  <si>
    <t>Steeprock; Floor 1; Bus Fleet Maintenance Office; Bus Equip Main Floor</t>
  </si>
  <si>
    <t>L-STRMF-F1-BFTRNC</t>
  </si>
  <si>
    <t>Steeprock; Floor 1; Bus Fleet Training Centre</t>
  </si>
  <si>
    <t>L-STRMF-F1-BUSREP</t>
  </si>
  <si>
    <t>Steeprock; Floor 1; Bus Repair Area</t>
  </si>
  <si>
    <t>L-STRMF-F1-BUSREP-03</t>
  </si>
  <si>
    <t>Steeprock; Floor 1; Bus Repair Area; Battery Room</t>
  </si>
  <si>
    <t>L-STRMF-F1-BUSREP-B1</t>
  </si>
  <si>
    <t>Steeprock; Floor 1; Bus Repair Area; Bay 1</t>
  </si>
  <si>
    <t>L-STRMF-F1-BUSREP-B10</t>
  </si>
  <si>
    <t>Steeprock; Floor 1; Bus Repair Area; Bay 10</t>
  </si>
  <si>
    <t>L-STRMF-F1-BUSREP-B11</t>
  </si>
  <si>
    <t>Steeprock; Floor 1; Bus Repair Area; Bay 11</t>
  </si>
  <si>
    <t>L-STRMF-F1-BUSREP-B12</t>
  </si>
  <si>
    <t>Steeprock; Floor 1; Bus Repair Area; Bay 12</t>
  </si>
  <si>
    <t>L-STRMF-F1-BUSREP-B13</t>
  </si>
  <si>
    <t>Steeprock; Floor 1; Bus Repair Area; Bay 13</t>
  </si>
  <si>
    <t>L-STRMF-F1-BUSREP-B14</t>
  </si>
  <si>
    <t>Steeprock; Floor 1; Bus Repair Area; Bay 14</t>
  </si>
  <si>
    <t>L-STRMF-F1-BUSREP-B2</t>
  </si>
  <si>
    <t>Steeprock; Floor 1; Bus Repair Area; Bay 2</t>
  </si>
  <si>
    <t>L-STRMF-F1-BUSREP-B3</t>
  </si>
  <si>
    <t>Steeprock; Floor 1; Bus Repair Area; Bay 3</t>
  </si>
  <si>
    <t>L-STRMF-F1-BUSREP-B4</t>
  </si>
  <si>
    <t>Steeprock; Floor 1; Bus Repair Area; Bay 4</t>
  </si>
  <si>
    <t>L-STRMF-F1-BUSREP-B5</t>
  </si>
  <si>
    <t>Steeprock; Floor 1; Bus Repair Area; Bay 5</t>
  </si>
  <si>
    <t>L-STRMF-F1-BUSREP-B6</t>
  </si>
  <si>
    <t>Steeprock; Floor 1; Bus Repair Area; Bay 6</t>
  </si>
  <si>
    <t>L-STRMF-F1-BUSREP-B7</t>
  </si>
  <si>
    <t>Steeprock; Floor 1; Bus Repair Area; Bay 7</t>
  </si>
  <si>
    <t>L-STRMF-F1-BUSREP-B8</t>
  </si>
  <si>
    <t>Steeprock; Floor 1; Bus Repair Area; Bay 8</t>
  </si>
  <si>
    <t>L-STRMF-F1-BUSREP-B9</t>
  </si>
  <si>
    <t>Steeprock; Floor 1; Bus Repair Area; Bay 9</t>
  </si>
  <si>
    <t>L-STRMF-F1-BUSREP-05</t>
  </si>
  <si>
    <t>Steeprock; Floor 1; Bus Repair Area; Body Shop 21</t>
  </si>
  <si>
    <t>L-STRMF-F1-BUSREP-11</t>
  </si>
  <si>
    <t>Steeprock; Floor 1; Bus Repair Area; Bus Fleet Maintenance Washroom's</t>
  </si>
  <si>
    <t>L-STRMF-F1-BUSREP-06</t>
  </si>
  <si>
    <t>Steeprock; Floor 1; Bus Repair Area; Degrease Bay 20</t>
  </si>
  <si>
    <t>L-STRMF-F1-BUSREP-04</t>
  </si>
  <si>
    <t>Steeprock; Floor 1; Bus Repair Area; Fabrication Shop 22</t>
  </si>
  <si>
    <t>L-STRMF-F1-BUSREP-07</t>
  </si>
  <si>
    <t>Steeprock; Floor 1; Bus Repair Area; Inspection Pit 1</t>
  </si>
  <si>
    <t>L-STRMF-F1-BUSREP-08</t>
  </si>
  <si>
    <t>Steeprock; Floor 1; Bus Repair Area; Inspection Pit 2</t>
  </si>
  <si>
    <t>L-STRMF-F1-BUSREP-09</t>
  </si>
  <si>
    <t>Steeprock; Floor 1; Bus Repair Area; Inspection Pit 3</t>
  </si>
  <si>
    <t>L-STRMF-F1-BUSREP-01</t>
  </si>
  <si>
    <t>Steeprock; Floor 1; Bus Repair Area; Tire Area</t>
  </si>
  <si>
    <t>L-STRMF-F1-BUSREP-10</t>
  </si>
  <si>
    <t>Steeprock; Floor 1; Bus Repair Area; Tire Mezzanine</t>
  </si>
  <si>
    <t>L-STRMF-F1-BUSREP-02</t>
  </si>
  <si>
    <t>Steeprock; Floor 1; Bus Repair Area; Tool Storage</t>
  </si>
  <si>
    <t>L-STRMF-F1-BUSSTR</t>
  </si>
  <si>
    <t>Steeprock; Floor 1; Bus Storage</t>
  </si>
  <si>
    <t>L-STRMF-F1-BUSSTR-L1</t>
  </si>
  <si>
    <t>Steeprock; Floor 1; Bus Storage; Lane 1</t>
  </si>
  <si>
    <t>L-STRMF-F1-BUSSTR-L2</t>
  </si>
  <si>
    <t>Steeprock; Floor 1; Bus Storage; Lane 2</t>
  </si>
  <si>
    <t>L-STRMF-F1-BUSSTR-L3</t>
  </si>
  <si>
    <t>Steeprock; Floor 1; Bus Storage; Lane 3</t>
  </si>
  <si>
    <t>L-STRMF-F1-BUSSTR-L4</t>
  </si>
  <si>
    <t>Steeprock; Floor 1; Bus Storage; Lane 4</t>
  </si>
  <si>
    <t>L-STRMF-F1-BUSSTR-L5</t>
  </si>
  <si>
    <t>Steeprock; Floor 1; Bus Storage; Lane 5</t>
  </si>
  <si>
    <t>L-STRMF-F1-BUSSTR-L6</t>
  </si>
  <si>
    <t>Steeprock; Floor 1; Bus Storage; Lane 6</t>
  </si>
  <si>
    <t>L-STRMF-F1-BUSSTR-L7</t>
  </si>
  <si>
    <t>Steeprock; Floor 1; Bus Storage; Lane 7</t>
  </si>
  <si>
    <t>L-STRMF-F1-BUSSTR-L8</t>
  </si>
  <si>
    <t>Steeprock; Floor 1; Bus Storage; Lane 8</t>
  </si>
  <si>
    <t>L-STRMF-F1-BUSSTR-L9</t>
  </si>
  <si>
    <t>Steeprock; Floor 1; Bus Storage; Lane 9</t>
  </si>
  <si>
    <t>L-STPK-F1-BUSSTR-03</t>
  </si>
  <si>
    <t>Steeprock; Floor 1; Bus Storage; New Barn</t>
  </si>
  <si>
    <t>L-STPK-F1-BUSREP-05</t>
  </si>
  <si>
    <t>Steeprock; Floor 1; Bus Storage; Old Barn</t>
  </si>
  <si>
    <t>L-STPK-F1-BUSSTR-07</t>
  </si>
  <si>
    <t>L-STRMF-F1-BUSSTR-10</t>
  </si>
  <si>
    <t>Steeprock; Floor 1; Bus Storage; Turning Area</t>
  </si>
  <si>
    <t>L-STRMF-F1-BUSWSH</t>
  </si>
  <si>
    <t>Steeprock; Floor 1; Bus Wash Area</t>
  </si>
  <si>
    <t>L-STRMF-F1-CPLM</t>
  </si>
  <si>
    <t>Steeprock; Floor 1; Central Pumping Area</t>
  </si>
  <si>
    <t>L-STRMF-F1-ELRM</t>
  </si>
  <si>
    <t>Steeprock; Floor 1; Electrical Room</t>
  </si>
  <si>
    <t>L-STRMF-F1-ELREP</t>
  </si>
  <si>
    <t>Steeprock; Floor 1; Electronics Repair</t>
  </si>
  <si>
    <t>L-STRMF-F1-FMOFF</t>
  </si>
  <si>
    <t>Steeprock; Floor 1; Facility Maintenance Office</t>
  </si>
  <si>
    <t>L-STRMF-F1-FULS</t>
  </si>
  <si>
    <t>Steeprock; Floor 1; Fueling and Service Area</t>
  </si>
  <si>
    <t>L-STRMF-F1-ADM</t>
  </si>
  <si>
    <t>Steeprock; Floor 1; Main Admin Office</t>
  </si>
  <si>
    <t>L-STRMF-F1-ADM-01</t>
  </si>
  <si>
    <t>Steeprock; Floor 1; Main Admin Office; Bus Driver's Lockers</t>
  </si>
  <si>
    <t>L-STRMF-F1-ADM-05</t>
  </si>
  <si>
    <t>L-STRMF-F1-ADM-06</t>
  </si>
  <si>
    <t>Steeprock; Floor 1; Main Admin Office; Bus Driver's Quiet Room</t>
  </si>
  <si>
    <t>L-STRMF-F1-ADM-08</t>
  </si>
  <si>
    <t>Steeprock; Floor 1; Main Admin Office; Bus Operations Meeting Room</t>
  </si>
  <si>
    <t>L-STRMF-F1-ADM-10</t>
  </si>
  <si>
    <t>Steeprock; Floor 1; Main Admin Office; Dispatch Office</t>
  </si>
  <si>
    <t>L-STRMF-F1-ADM-07</t>
  </si>
  <si>
    <t>Steeprock; Floor 1; Main Admin Office; First Aid Room</t>
  </si>
  <si>
    <t>L-STRMF-F1-ADM-09</t>
  </si>
  <si>
    <t>Steeprock; Floor 1; Main Admin Office; Lunch Room</t>
  </si>
  <si>
    <t>L-STRMF-F1-ADM-03</t>
  </si>
  <si>
    <t>Steeprock; Floor 1; Main Admin Office; Men's Washroom</t>
  </si>
  <si>
    <t>L-STRMF-F1-ADM-02</t>
  </si>
  <si>
    <t>Steeprock; Floor 1; Main Admin Office; Records</t>
  </si>
  <si>
    <t>L-STRMF-F1-ADM-11</t>
  </si>
  <si>
    <t>Steeprock; Floor 1; Main Admin Office; Wellness Centre</t>
  </si>
  <si>
    <t>L-STRMF-F1-ADM-04</t>
  </si>
  <si>
    <t>Steeprock; Floor 1; Main Admin Office; Women's Washroom</t>
  </si>
  <si>
    <t>L-STRMF-F1-MCHRM</t>
  </si>
  <si>
    <t>Steeprock; Floor 1; Mechanical Room</t>
  </si>
  <si>
    <t>L-STPK-F1-NEADM-01</t>
  </si>
  <si>
    <t>Steeprock; Floor 1; North East Admin Office; Drivers Area - Hallway</t>
  </si>
  <si>
    <t>L-STRMF-F1-QAOFF</t>
  </si>
  <si>
    <t>Steeprock; Floor 1; Quality Assurance Office</t>
  </si>
  <si>
    <t>L-STRMF-F1-SHIP</t>
  </si>
  <si>
    <t>Steeprock; Floor 1; Shipping + Receiving</t>
  </si>
  <si>
    <t>L-STRMF-F1-SPRRM</t>
  </si>
  <si>
    <t>Steeprock; Floor 1; Sprinkler Room</t>
  </si>
  <si>
    <t>L-STPK-F1-01</t>
  </si>
  <si>
    <t>Steeprock; Floor 1; Steeprock Garage; Fire Door</t>
  </si>
  <si>
    <t>L-STRMF-F1-STKRM</t>
  </si>
  <si>
    <t>Steeprock; Floor 1; Stockroom</t>
  </si>
  <si>
    <t>L-STRMF-F1-TRSVLT</t>
  </si>
  <si>
    <t>Steeprock; Floor 1; Transformer Vault</t>
  </si>
  <si>
    <t>L-STPK-F1-BUSREP-B21-01</t>
  </si>
  <si>
    <t>Steeprock; Floor 1;Bus Repair Area ; Bay 21</t>
  </si>
  <si>
    <t>L-STPK-F1-BUSREP-D20</t>
  </si>
  <si>
    <t>Steeprock; Floor 1;Bus Repair Area ; Near Door 20</t>
  </si>
  <si>
    <t>L-STPK-F1-BUSREP-03</t>
  </si>
  <si>
    <t>Steeprock; Floor 1;Bus Repair Area; Bay 15</t>
  </si>
  <si>
    <t>L-STPK-F1-BUSREP-B17</t>
  </si>
  <si>
    <t>Steeprock; Floor 1;Bus Repair Area; Bay 17</t>
  </si>
  <si>
    <t>L-STPK-F1-BUSREP-B18</t>
  </si>
  <si>
    <t>Steeprock; Floor 1;Bus Repair Area; Bay 18</t>
  </si>
  <si>
    <t>L-STPK-F1-BUSREP-B19</t>
  </si>
  <si>
    <t>Steeprock; Floor 1;Bus Repair Area; Bay 19</t>
  </si>
  <si>
    <t>L-STPK-F1-BUSREP-B21-02</t>
  </si>
  <si>
    <t>Steeprock; Floor 1;Bus Repair Area; Bay 21</t>
  </si>
  <si>
    <t>L-STPK-F1-BUSREP-04</t>
  </si>
  <si>
    <t>Steeprock; Floor 1;Bus Repair Area; Bus Equip Lower</t>
  </si>
  <si>
    <t>L-STPK-F1-BUSREP-08</t>
  </si>
  <si>
    <t>Steeprock; Floor 1;Bus Repair Area; Bus Equip Upper</t>
  </si>
  <si>
    <t>L-STPK-F1-BUSREP-06</t>
  </si>
  <si>
    <t>Steeprock; Floor 1;Bus Repair Area; Bus Garage</t>
  </si>
  <si>
    <t>L-STPK-F1-BUSREP-07</t>
  </si>
  <si>
    <t>Steeprock; Floor 1;Bus Repair Area; Bus Repair - 21 (Centre Shop South)</t>
  </si>
  <si>
    <t>L-STPK-F1-BUSREP-B17-02</t>
  </si>
  <si>
    <t>Steeprock; Floor 1;Bus Repair Area; Front Bay 17</t>
  </si>
  <si>
    <t>L-STPK-F1-BUSREP-10</t>
  </si>
  <si>
    <t>Steeprock; Floor 1;Bus Repair Area; Parts Room</t>
  </si>
  <si>
    <t>L-STPK-F1-BUSREP-12</t>
  </si>
  <si>
    <t>Steeprock; Floor 1;Bus Repair Area; Plant Shop</t>
  </si>
  <si>
    <t>L-STPK-F1-BUSSTR-L10</t>
  </si>
  <si>
    <t>Steeprock; Floor 1;Bus Storage Area; Lane 10</t>
  </si>
  <si>
    <t>L-STPK-F1-FULBY-04</t>
  </si>
  <si>
    <t>Steeprock; Floor 1;Fuel Bay; Old Barn</t>
  </si>
  <si>
    <t>L-STPK-F1-FULBY-06</t>
  </si>
  <si>
    <t>L-STPK-F1-ADM-02</t>
  </si>
  <si>
    <t>Steeprock; Floor 1;Main Admin Office; Bus Operations Office</t>
  </si>
  <si>
    <t>L-STPK-F1-ADM-03</t>
  </si>
  <si>
    <t>Steeprock; Floor 1;Main Admin Office; By Drivers Enterance</t>
  </si>
  <si>
    <t>L-STPK-F1-ADM-08</t>
  </si>
  <si>
    <t>Steeprock; Floor 1;Main Admin Office; Outside Kitchen</t>
  </si>
  <si>
    <t>L-STPK-F1-ADM-09</t>
  </si>
  <si>
    <t>Steeprock; Floor 1;Main Admin Office; Outside Mechanical Room</t>
  </si>
  <si>
    <t>L-STPK-F1-ADM-11</t>
  </si>
  <si>
    <t>Steeprock; Floor 1;Main Admin Office; Planning</t>
  </si>
  <si>
    <t>L-STPK-F2-LNRM14</t>
  </si>
  <si>
    <t>Steeprock; Floor 2; Bus Fleet Lunchroom &amp; Change Rooms</t>
  </si>
  <si>
    <t>L-STRMF-F2-LNRM</t>
  </si>
  <si>
    <t>L-STRMF-F2-NE-ADM-01</t>
  </si>
  <si>
    <t>Steeprock; Floor 2; North East Admin Office; Driver Safety &amp; Training Office</t>
  </si>
  <si>
    <t>L-STRMF-F2-W-ADM</t>
  </si>
  <si>
    <t>Steeprock; Floor 2; West Admin Office</t>
  </si>
  <si>
    <t>L-STPK-F2-WADM-15</t>
  </si>
  <si>
    <t>Steeprock; Floor 2; West Admin Office; Bus Equip 2nd Floor</t>
  </si>
  <si>
    <t>L-STPK-F2-BUSREP-16</t>
  </si>
  <si>
    <t>Steeprock; Floor 2;Bus Repair Area ; Storage - Inside Double Door</t>
  </si>
  <si>
    <t>L-STPK-F2-OTH13</t>
  </si>
  <si>
    <t>Steeprock; Floor 2;Other</t>
  </si>
  <si>
    <t>L-STRMF-M1-BUSREP-12</t>
  </si>
  <si>
    <t>Steeprock; Mezzanine 1; Bus Repair Area; Radio Room</t>
  </si>
  <si>
    <t>L-STRMF-M1-BUSREP-01</t>
  </si>
  <si>
    <t>Steeprock; Mezzanine 1; Bus Repair Area; Storage</t>
  </si>
  <si>
    <t>L-STRMF-M1-BUSREP-02</t>
  </si>
  <si>
    <t>Steeprock; Mezzanine 1; Bus Repair Area; Tire Storage</t>
  </si>
  <si>
    <t>L-STRMF-RF</t>
  </si>
  <si>
    <t>Steeprock; Roof</t>
  </si>
  <si>
    <t>L-STPK-M1-MEZZ17</t>
  </si>
  <si>
    <t>Steeprock;Mezzanine 1; Mezzanine</t>
  </si>
  <si>
    <t>L-STPK-M1-MEZZ-19</t>
  </si>
  <si>
    <t>Steeprock;Mezzanine 1; Mezzanine; Compressor Room</t>
  </si>
  <si>
    <t>L-STPK-M1-OTH18</t>
  </si>
  <si>
    <t>Steeprock;Mezzanine 1;Other</t>
  </si>
  <si>
    <t>L-STVLMF</t>
  </si>
  <si>
    <t>Streetsville Bus Maintenance Facility</t>
  </si>
  <si>
    <t>L-STVLMF-F1</t>
  </si>
  <si>
    <t>Streetsville; Floor 1</t>
  </si>
  <si>
    <t>L-STVLMF-F1-BUSREP</t>
  </si>
  <si>
    <t>Streetsville; Floor 1; Bus Repair Area</t>
  </si>
  <si>
    <t>L-STVLMF-F1-BUSREP-13</t>
  </si>
  <si>
    <t>Streetsville; Floor 1; Bus Repair Area; Battery Storage &amp; Charging</t>
  </si>
  <si>
    <t>L-STVLMF-F1-BUSREP-B1</t>
  </si>
  <si>
    <t>Streetsville; Floor 1; Bus Repair Area; Bay 1</t>
  </si>
  <si>
    <t>L-STVLMF-F1-BUSREP-B10</t>
  </si>
  <si>
    <t>Streetsville; Floor 1; Bus Repair Area; Bay 10</t>
  </si>
  <si>
    <t>L-STVLMF-F1-BUSREP-B11</t>
  </si>
  <si>
    <t>Streetsville; Floor 1; Bus Repair Area; Bay 11</t>
  </si>
  <si>
    <t>L-STVLMF-F1-BUSREP-B12</t>
  </si>
  <si>
    <t>Streetsville; Floor 1; Bus Repair Area; Bay 12</t>
  </si>
  <si>
    <t>L-STVLMF-F1-BUSREP-B13</t>
  </si>
  <si>
    <t>Streetsville; Floor 1; Bus Repair Area; Bay 13</t>
  </si>
  <si>
    <t>L-STVLMF-F1-BUSREP-B14</t>
  </si>
  <si>
    <t>Streetsville; Floor 1; Bus Repair Area; Bay 14</t>
  </si>
  <si>
    <t>L-STVLMF-F1-BUSREP-B15</t>
  </si>
  <si>
    <t>Streetsville; Floor 1; Bus Repair Area; Bay 15</t>
  </si>
  <si>
    <t>L-STVLMF-F1-BUSREP-B16</t>
  </si>
  <si>
    <t>Streetsville; Floor 1; Bus Repair Area; Bay 16</t>
  </si>
  <si>
    <t>L-STVLMF-F1-BUSREP-B16B</t>
  </si>
  <si>
    <t>Streetsville; Floor 1; Bus Repair Area; Bay 16 B</t>
  </si>
  <si>
    <t>L-STVLMF-F1-BUSREP-B2</t>
  </si>
  <si>
    <t>Streetsville; Floor 1; Bus Repair Area; Bay 2</t>
  </si>
  <si>
    <t>L-STVLMF-F1-BUSREP-B23</t>
  </si>
  <si>
    <t>Streetsville; Floor 1; Bus Repair Area; Bay 23</t>
  </si>
  <si>
    <t>L-STVLMF-F1-BUSREP-B24</t>
  </si>
  <si>
    <t>Streetsville; Floor 1; Bus Repair Area; Bay 24</t>
  </si>
  <si>
    <t>L-STVLMF-F1-BUSREP-B3</t>
  </si>
  <si>
    <t>Streetsville; Floor 1; Bus Repair Area; Bay 3</t>
  </si>
  <si>
    <t>L-STVLMF-F1-BUSREP-B4</t>
  </si>
  <si>
    <t>Streetsville; Floor 1; Bus Repair Area; Bay 4</t>
  </si>
  <si>
    <t>L-STVLMF-F1-BUSREP-B5</t>
  </si>
  <si>
    <t>Streetsville; Floor 1; Bus Repair Area; Bay 5</t>
  </si>
  <si>
    <t>L-STVLMF-F1-BUSREP-B6</t>
  </si>
  <si>
    <t>Streetsville; Floor 1; Bus Repair Area; Bay 6</t>
  </si>
  <si>
    <t>L-STVLMF-F1-BUSREP-B7</t>
  </si>
  <si>
    <t>Streetsville; Floor 1; Bus Repair Area; Bay 7</t>
  </si>
  <si>
    <t>L-STVLMF-F1-BUSREP-B8</t>
  </si>
  <si>
    <t>Streetsville; Floor 1; Bus Repair Area; Bay 8</t>
  </si>
  <si>
    <t>L-STVLMF-F1-BUSREP-B9</t>
  </si>
  <si>
    <t>Streetsville; Floor 1; Bus Repair Area; Bay 9</t>
  </si>
  <si>
    <t>L-STVLMF-F1-BUSREP-B17</t>
  </si>
  <si>
    <t>Streetsville; Floor 1; Bus Repair Area; Body Shop (Bay 17)</t>
  </si>
  <si>
    <t>L-STVLMF-F1-BUSREP-B18</t>
  </si>
  <si>
    <t>Streetsville; Floor 1; Bus Repair Area; Body Shop (Bay 18)</t>
  </si>
  <si>
    <t>L-STVLMF-F1-BUSREP-18</t>
  </si>
  <si>
    <t>Streetsville; Floor 1; Bus Repair Area; Bulk Fluid Storage</t>
  </si>
  <si>
    <t>L-STVLMF-F1-BUSREP-10</t>
  </si>
  <si>
    <t>Streetsville; Floor 1; Bus Repair Area; Communication Room</t>
  </si>
  <si>
    <t>L-STVLMF-F1-BUSREP-B19</t>
  </si>
  <si>
    <t>Streetsville; Floor 1; Bus Repair Area; Degrease Bay (Bay 19)</t>
  </si>
  <si>
    <t>L-STVLMF-F1-BUSREP-16</t>
  </si>
  <si>
    <t>Streetsville; Floor 1; Bus Repair Area; Electrical Room</t>
  </si>
  <si>
    <t>L-STVLMF-F1-BUSREP-05</t>
  </si>
  <si>
    <t>Streetsville; Floor 1; Bus Repair Area; First Aid Room</t>
  </si>
  <si>
    <t>L-STVLMF-F1-BUSREP-04</t>
  </si>
  <si>
    <t>Streetsville; Floor 1; Bus Repair Area; Fleet Maintenance Superviror Office</t>
  </si>
  <si>
    <t>L-STVLMF-F1-BUSREP-B20</t>
  </si>
  <si>
    <t>Streetsville; Floor 1; Bus Repair Area; Inspection Pit (Bay 20)</t>
  </si>
  <si>
    <t>L-STVLMF-F1-BUSREP-B21</t>
  </si>
  <si>
    <t>Streetsville; Floor 1; Bus Repair Area; Inspection Pit (Bay 21)</t>
  </si>
  <si>
    <t>L-STVLMF-F1-BUSREP-B22</t>
  </si>
  <si>
    <t>Streetsville; Floor 1; Bus Repair Area; Inspection Pit (Bay 22)</t>
  </si>
  <si>
    <t>L-STVLMF-F1-BUSREP-11</t>
  </si>
  <si>
    <t>Streetsville; Floor 1; Bus Repair Area; Janitor Room</t>
  </si>
  <si>
    <t>L-STVLMF-F1-BUSREP-03</t>
  </si>
  <si>
    <t>Streetsville; Floor 1; Bus Repair Area; Lunch Room</t>
  </si>
  <si>
    <t>L-STVLMF-F1-BUSREP-17</t>
  </si>
  <si>
    <t>Streetsville; Floor 1; Bus Repair Area; Mechanical Room</t>
  </si>
  <si>
    <t>L-STVLMF-F1-BUSREP-02</t>
  </si>
  <si>
    <t>Streetsville; Floor 1; Bus Repair Area; Men's Washroom</t>
  </si>
  <si>
    <t>L-STVLMF-F1-BUSREP-08</t>
  </si>
  <si>
    <t>L-STVLMF-F1-BUSREP-14</t>
  </si>
  <si>
    <t>Streetsville; Floor 1; Bus Repair Area; Shop Storage Room</t>
  </si>
  <si>
    <t>L-STVLMF-F1-BUSREP-06</t>
  </si>
  <si>
    <t>Streetsville; Floor 1; Bus Repair Area; Stores</t>
  </si>
  <si>
    <t>L-STVLMF-F1-BUSREP-20</t>
  </si>
  <si>
    <t>Streetsville; Floor 1; Bus Repair Area; Supervisor's Lunch Room</t>
  </si>
  <si>
    <t>L-STVLMF-F1-BUSREP-07</t>
  </si>
  <si>
    <t>Streetsville; Floor 1; Bus Repair Area; Tire Room</t>
  </si>
  <si>
    <t>L-STVLMF-F1-BUSREP-12</t>
  </si>
  <si>
    <t>Streetsville; Floor 1; Bus Repair Area; Tool Storage</t>
  </si>
  <si>
    <t>L-STVLMF-F1-BUSREP-19</t>
  </si>
  <si>
    <t>Streetsville; Floor 1; Bus Repair Area; Unisex Washroom</t>
  </si>
  <si>
    <t>L-STVLMF-F1-BUSREP-01</t>
  </si>
  <si>
    <t>Streetsville; Floor 1; Bus Repair Area; Women's Washroom</t>
  </si>
  <si>
    <t>L-STVLMF-F1-BUSREP-09</t>
  </si>
  <si>
    <t>L-STVLMF-F1-BUSSTR</t>
  </si>
  <si>
    <t>Streetsville; Floor 1; Bus Storage</t>
  </si>
  <si>
    <t>L-STVLMF-F1-BUSSTR-L1</t>
  </si>
  <si>
    <t>Streetsville; Floor 1; Bus Storage; Lane 1</t>
  </si>
  <si>
    <t>L-STMF-F1-BUSSTR-L10</t>
  </si>
  <si>
    <t>Streetsville; Floor 1; Bus Storage; Lane 10</t>
  </si>
  <si>
    <t>L-STVLMF-F1-BUSSTR-L10</t>
  </si>
  <si>
    <t>L-STVLMF-F1-BUSSTR-L2</t>
  </si>
  <si>
    <t>Streetsville; Floor 1; Bus Storage; Lane 2</t>
  </si>
  <si>
    <t>L-STVLMF-F1-BUSSTR-L3</t>
  </si>
  <si>
    <t>Streetsville; Floor 1; Bus Storage; Lane 3</t>
  </si>
  <si>
    <t>L-STVLMF-F1-BUSSTR-L4</t>
  </si>
  <si>
    <t>Streetsville; Floor 1; Bus Storage; Lane 4</t>
  </si>
  <si>
    <t>L-STVLMF-F1-BUSSTR-L5</t>
  </si>
  <si>
    <t>Streetsville; Floor 1; Bus Storage; Lane 5</t>
  </si>
  <si>
    <t>L-STVLMF-F1-BUSSTR-L6</t>
  </si>
  <si>
    <t>Streetsville; Floor 1; Bus Storage; Lane 6</t>
  </si>
  <si>
    <t>L-STVLMF-F1-BUSSTR-L7</t>
  </si>
  <si>
    <t>Streetsville; Floor 1; Bus Storage; Lane 7</t>
  </si>
  <si>
    <t>L-STVLMF-F1-BUSSTR-L8</t>
  </si>
  <si>
    <t>Streetsville; Floor 1; Bus Storage; Lane 8</t>
  </si>
  <si>
    <t>L-STVLMF-F1-BUSSTR-L9</t>
  </si>
  <si>
    <t>Streetsville; Floor 1; Bus Storage; Lane 9</t>
  </si>
  <si>
    <t>L-STVLMF-F1-BUSWSH</t>
  </si>
  <si>
    <t>Streetsville; Floor 1; Bus Wash Area</t>
  </si>
  <si>
    <t>L-STVLMF-F1-BUSWSH-01</t>
  </si>
  <si>
    <t>Streetsville; Floor 1; Bus Wash Area; Bus Wash Equipment Room</t>
  </si>
  <si>
    <t>L-STVLMF-F1-FULBY</t>
  </si>
  <si>
    <t>Streetsville; Floor 1; Fuel Bay</t>
  </si>
  <si>
    <t>L-STVLMF-F1-ADM-16</t>
  </si>
  <si>
    <t>Streetsville; Floor 1; Main Admin Area; Bicycle Room</t>
  </si>
  <si>
    <t>L-STVLMF-F1-ADM-19</t>
  </si>
  <si>
    <t>Streetsville; Floor 1; Main Admin Area; Dispatch Office</t>
  </si>
  <si>
    <t>L-STVLMF-F1-ADM-13</t>
  </si>
  <si>
    <t>Streetsville; Floor 1; Main Admin Area; Driver's Kitchen Area</t>
  </si>
  <si>
    <t>L-STVLMF-F1-ADM-15</t>
  </si>
  <si>
    <t>Streetsville; Floor 1; Main Admin Area; Driver's Locker Room</t>
  </si>
  <si>
    <t>L-STVLMF-F1-ADM-12</t>
  </si>
  <si>
    <t>Streetsville; Floor 1; Main Admin Area; Driver's Lunch Room</t>
  </si>
  <si>
    <t>L-STVLMF-F1-ADM-08</t>
  </si>
  <si>
    <t>Streetsville; Floor 1; Main Admin Area; Driver's Quiet Room</t>
  </si>
  <si>
    <t>L-STVLMF-F1-ADM-18</t>
  </si>
  <si>
    <t>Streetsville; Floor 1; Main Admin Area; Driver's Report Room</t>
  </si>
  <si>
    <t>L-STVLMF-F1-ADM-05</t>
  </si>
  <si>
    <t>Streetsville; Floor 1; Main Admin Area; Enforcement Storage</t>
  </si>
  <si>
    <t>L-STVLMF-F1-ADM-01</t>
  </si>
  <si>
    <t>Streetsville; Floor 1; Main Admin Area; First Aid Room</t>
  </si>
  <si>
    <t>L-STVLMF-F1-ADM-04</t>
  </si>
  <si>
    <t>Streetsville; Floor 1; Main Admin Area; IT Operations Equipment Room</t>
  </si>
  <si>
    <t>L-STVLMF-F1-ADM-03</t>
  </si>
  <si>
    <t>Streetsville; Floor 1; Main Admin Area; IT Workshop &amp; Storage</t>
  </si>
  <si>
    <t>L-STVLMF-F1-ADM-14</t>
  </si>
  <si>
    <t>Streetsville; Floor 1; Main Admin Area; Janitor Room</t>
  </si>
  <si>
    <t>L-STVLMF-F1-ADM-07</t>
  </si>
  <si>
    <t>Streetsville; Floor 1; Main Admin Area; Meeting Room</t>
  </si>
  <si>
    <t>L-STVLMF-F1-ADM-10</t>
  </si>
  <si>
    <t>Streetsville; Floor 1; Main Admin Area; Men's Washroom/Locker</t>
  </si>
  <si>
    <t>L-STVLMF-F1-ADM-06</t>
  </si>
  <si>
    <t>Streetsville; Floor 1; Main Admin Area; Record Storage Room</t>
  </si>
  <si>
    <t>L-STVLMF-F1-ADM-17</t>
  </si>
  <si>
    <t>Streetsville; Floor 1; Main Admin Area; Sprinkler Room</t>
  </si>
  <si>
    <t>L-STVLMF-F1-ADM-02</t>
  </si>
  <si>
    <t>Streetsville; Floor 1; Main Admin Area; Uniform Room</t>
  </si>
  <si>
    <t>L-STVLMF-F1-ADM-09</t>
  </si>
  <si>
    <t>Streetsville; Floor 1; Main Admin Area; Wellness Centre</t>
  </si>
  <si>
    <t>L-STVLMF-F1-ADM-11</t>
  </si>
  <si>
    <t>Streetsville; Floor 1; Main Admin Area; Women's Washroom/Locker</t>
  </si>
  <si>
    <t>L-STMF-F1-BUSREP-B15</t>
  </si>
  <si>
    <t>Streetsville; Floor 1;Bus Repair Area; Bay 15</t>
  </si>
  <si>
    <t>L-STMF-F1-BUSREP-B16</t>
  </si>
  <si>
    <t>Streetsville; Floor 1;Bus Repair Area; Bay 16</t>
  </si>
  <si>
    <t>L-STMF-F1-BUSREP-B23</t>
  </si>
  <si>
    <t>Streetsville; Floor 1;Bus Repair Area; Bay 23</t>
  </si>
  <si>
    <t>L-STMF-F1-BUSREP-B24</t>
  </si>
  <si>
    <t>Streetsville; Floor 1;Bus Repair Area; Bay 24</t>
  </si>
  <si>
    <t>L-STMF-F1-BUSREP-11</t>
  </si>
  <si>
    <t>Streetsville; Floor 1;Bus Repair Area; Stores</t>
  </si>
  <si>
    <t>L-STMF-F1-BUSREP-12</t>
  </si>
  <si>
    <t>Streetsville; Floor 1;Bus Repair Area; Supervisor'S Lunch Room</t>
  </si>
  <si>
    <t>L-STMF-F1-BUSREP-B21</t>
  </si>
  <si>
    <t>Streetsville; Floor 1;Bus Repair Area;Inspection Pit (Bay 21)</t>
  </si>
  <si>
    <t>L-STMF-F1-BUSREP-B22</t>
  </si>
  <si>
    <t>Streetsville; Floor 1;Bus Repair Area;Inspection Pit (Bay 22)</t>
  </si>
  <si>
    <t>L-STVLMF-F2-ADM</t>
  </si>
  <si>
    <t>Streetsville; Floor 2; Admin Area</t>
  </si>
  <si>
    <t>L-STVLMF-F2-ADM-20</t>
  </si>
  <si>
    <t>Streetsville; Floor 2; Admin Area; Adminstration</t>
  </si>
  <si>
    <t>L-STVLMF-F2-ADM-18</t>
  </si>
  <si>
    <t>Streetsville; Floor 2; Admin Area; Ambassador Room</t>
  </si>
  <si>
    <t>L-STVLMF-F2-ADM-16</t>
  </si>
  <si>
    <t>Streetsville; Floor 2; Admin Area; Communication Room</t>
  </si>
  <si>
    <t>L-STVLMF-F2-ADM-11</t>
  </si>
  <si>
    <t>Streetsville; Floor 2; Admin Area; Copy Room</t>
  </si>
  <si>
    <t>L-STVLMF-F2-ADM-07</t>
  </si>
  <si>
    <t>Streetsville; Floor 2; Admin Area; Cubicle Area</t>
  </si>
  <si>
    <t>L-STVLMF-F2-ADM-04</t>
  </si>
  <si>
    <t>Streetsville; Floor 2; Admin Area; Engineering Office</t>
  </si>
  <si>
    <t>L-STVLMF-F2-ADM-13</t>
  </si>
  <si>
    <t>Streetsville; Floor 2; Admin Area; Fleet Office</t>
  </si>
  <si>
    <t>L-STVLMF-F2-ADM-10</t>
  </si>
  <si>
    <t>Streetsville; Floor 2; Admin Area; Kitchen</t>
  </si>
  <si>
    <t>L-STVLMF-F2-ADM-15</t>
  </si>
  <si>
    <t>Streetsville; Floor 2; Admin Area; Maitenance Room</t>
  </si>
  <si>
    <t>L-STVLMF-F2-ADM-08</t>
  </si>
  <si>
    <t>Streetsville; Floor 2; Admin Area; Men's Washroom</t>
  </si>
  <si>
    <t>L-STVLMF-F2-ADM-14</t>
  </si>
  <si>
    <t>Streetsville; Floor 2; Admin Area; Mullet Creek Room</t>
  </si>
  <si>
    <t>L-STVLMF-F2-ADM-03</t>
  </si>
  <si>
    <t>Streetsville; Floor 2; Admin Area; Office Storage</t>
  </si>
  <si>
    <t>L-STVLMF-F2-ADM-12</t>
  </si>
  <si>
    <t>Streetsville; Floor 2; Admin Area; Operations Office</t>
  </si>
  <si>
    <t>L-STVLMF-F2-ADM-01</t>
  </si>
  <si>
    <t>Streetsville; Floor 2; Admin Area; Operations Supervisor Office 1</t>
  </si>
  <si>
    <t>L-STVLMF-F2-ADM-02</t>
  </si>
  <si>
    <t>Streetsville; Floor 2; Admin Area; Operations Supervisor Office 2</t>
  </si>
  <si>
    <t>L-STVLMF-F2-ADM-17</t>
  </si>
  <si>
    <t>Streetsville; Floor 2; Admin Area; Safety &amp; Training</t>
  </si>
  <si>
    <t>L-STVLMF-F2-ADM-06</t>
  </si>
  <si>
    <t>Streetsville; Floor 2; Admin Area; Senior Fleet Supervisor</t>
  </si>
  <si>
    <t>L-STVLMF-F2-ADM-19</t>
  </si>
  <si>
    <t>Streetsville; Floor 2; Admin Area; South Park Meeting Room</t>
  </si>
  <si>
    <t>L-STVLMF-F2-ADM-05</t>
  </si>
  <si>
    <t>Streetsville; Floor 2; Admin Area; Supervisor Enforcement Office</t>
  </si>
  <si>
    <t>L-STVLMF-F2-ADM-09</t>
  </si>
  <si>
    <t>Streetsville; Floor 2; Admin Area; Women's Washroom</t>
  </si>
  <si>
    <t>L-STMF-F2-2ADM-14</t>
  </si>
  <si>
    <t>Streetsville; Floor 2;2nd Floor Admin; Administration</t>
  </si>
  <si>
    <t>L-STMF-F2-2ADM-15</t>
  </si>
  <si>
    <t>Streetsville; Floor 2;2nd Floor Admin; Communication Room</t>
  </si>
  <si>
    <t>L-STMF-F2-2ADM-16</t>
  </si>
  <si>
    <t>Streetsville; Floor 2;2nd Floor Admin; Kitchen</t>
  </si>
  <si>
    <t>L-STMF-F2-2ADM-17</t>
  </si>
  <si>
    <t>Streetsville; Floor 2;2nd Floor Admin; Men's Washroom</t>
  </si>
  <si>
    <t>L-STMF-F2-2ADM-18</t>
  </si>
  <si>
    <t>Streetsville; Floor 2;2nd Floor Admin; Safety &amp; Training</t>
  </si>
  <si>
    <t>L-STMF-F2-2ADM-19</t>
  </si>
  <si>
    <t>Streetsville; Floor 2;2nd Floor Admin; Senior Fleet Supervisor</t>
  </si>
  <si>
    <t>L-STMF-F2-2ADM-20</t>
  </si>
  <si>
    <t>Streetsville; Floor 2;2nd Floor Admin; Women's Washroom</t>
  </si>
  <si>
    <t>L-STMF-F2-OTH13</t>
  </si>
  <si>
    <t>Streetsville; Floor 2;Other;</t>
  </si>
  <si>
    <t>L-STVLMF-M1-MEZZ-01</t>
  </si>
  <si>
    <t>Streetsville; Mezzanine 1; Mezzanine; Near Bus Repair Area</t>
  </si>
  <si>
    <t>L-STVLMF-M1-MEZZ-02</t>
  </si>
  <si>
    <t>Streetsville; Mezzanine 1; Mezzanine; Parts Storage</t>
  </si>
  <si>
    <t>L-STVLMF-RF</t>
  </si>
  <si>
    <t>Streetsville; Roof</t>
  </si>
  <si>
    <t>Hierarchy Mnemonics</t>
  </si>
  <si>
    <t>Code</t>
  </si>
  <si>
    <t>Level Type</t>
  </si>
  <si>
    <t xml:space="preserve">Level No. </t>
  </si>
  <si>
    <t>Bus Facilities &amp; Rapid Transit</t>
  </si>
  <si>
    <t>ABR</t>
  </si>
  <si>
    <t>BRM</t>
  </si>
  <si>
    <t>EG</t>
  </si>
  <si>
    <t>HAM</t>
  </si>
  <si>
    <t>KIT</t>
  </si>
  <si>
    <t>OSH</t>
  </si>
  <si>
    <t>STR</t>
  </si>
  <si>
    <t>STVL</t>
  </si>
  <si>
    <t>Position</t>
  </si>
  <si>
    <t>Compressed Air Dist. System</t>
  </si>
  <si>
    <t>AMS</t>
  </si>
  <si>
    <t>Air Monitoring System</t>
  </si>
  <si>
    <t>CIRCBENC</t>
  </si>
  <si>
    <t>Circuit Breaker Enclosure</t>
  </si>
  <si>
    <t>Cogen</t>
  </si>
  <si>
    <t>FZDISC</t>
  </si>
  <si>
    <t xml:space="preserve">Domestic Water Distribution System </t>
  </si>
  <si>
    <t>DUCTHEAT</t>
  </si>
  <si>
    <t>Duct Heater</t>
  </si>
  <si>
    <t>Emergency Defibrillator(AED)</t>
  </si>
  <si>
    <t>FLFMTR</t>
  </si>
  <si>
    <t>Fuel Flow Meter</t>
  </si>
  <si>
    <t>FLRLFSLP</t>
  </si>
  <si>
    <t>Fuel Relief/Stop Tank</t>
  </si>
  <si>
    <t>GSDTCSYS</t>
  </si>
  <si>
    <t>Gas Detection System</t>
  </si>
  <si>
    <t>GLYMUSYS</t>
  </si>
  <si>
    <t>Glycol Make-Up System</t>
  </si>
  <si>
    <t>HVACARDS</t>
  </si>
  <si>
    <t>HVAC Air Distribution System</t>
  </si>
  <si>
    <t>LOWVLTDS</t>
  </si>
  <si>
    <t>Low Voltage Distribution System</t>
  </si>
  <si>
    <t>MHVLTTRS</t>
  </si>
  <si>
    <t>STORTNK</t>
  </si>
  <si>
    <t>Storage Tank</t>
  </si>
  <si>
    <t>Utility Meter</t>
  </si>
  <si>
    <t xml:space="preserve">Fixed Garbage Bin </t>
  </si>
  <si>
    <t>Asset Classification Data Standards</t>
  </si>
  <si>
    <t>Class Description</t>
  </si>
  <si>
    <t>Category</t>
  </si>
  <si>
    <t>Galvanized Steel</t>
  </si>
  <si>
    <t>Painted Metal</t>
  </si>
  <si>
    <t>Reinforced Fiberglass</t>
  </si>
  <si>
    <t>Air Handling Unit</t>
  </si>
  <si>
    <t>Centrifugal</t>
  </si>
  <si>
    <t>Reciprocating</t>
  </si>
  <si>
    <t>Screw</t>
  </si>
  <si>
    <t>Scroll</t>
  </si>
  <si>
    <t>Packaged Terminal (PTAC)</t>
  </si>
  <si>
    <t>Self-Contained</t>
  </si>
  <si>
    <t>Split</t>
  </si>
  <si>
    <t>Electric Heating</t>
  </si>
  <si>
    <t>Fuel Oil Heating</t>
  </si>
  <si>
    <t>Hot Water/Glycol Heating</t>
  </si>
  <si>
    <t>Natural Gas (NG) Heating</t>
  </si>
  <si>
    <t>Propane Gas (LPG) Heating</t>
  </si>
  <si>
    <t>Air Cooled</t>
  </si>
  <si>
    <t>Ground Source</t>
  </si>
  <si>
    <t>Water Cooled</t>
  </si>
  <si>
    <t>Auto</t>
  </si>
  <si>
    <t>Manual</t>
  </si>
  <si>
    <t>Water Distribution</t>
  </si>
  <si>
    <t>Emergency Exit Battery Unit</t>
  </si>
  <si>
    <t>Emergency Sign Battery Unit</t>
  </si>
  <si>
    <t>Glycol Heating</t>
  </si>
  <si>
    <t>High Pressure Steam Heating (&gt;75psig)</t>
  </si>
  <si>
    <t>Hot Water Heating</t>
  </si>
  <si>
    <t>Low Pressure Steam Heating (&lt;15psig)</t>
  </si>
  <si>
    <t>Medium Pressure Steam Heating (&gt;16psig)</t>
  </si>
  <si>
    <t>Composite</t>
  </si>
  <si>
    <t>Concrete</t>
  </si>
  <si>
    <t>Metal</t>
  </si>
  <si>
    <t>Exposed Ceiling</t>
  </si>
  <si>
    <t>Metal Linear Ceiling</t>
  </si>
  <si>
    <t>Prefinish Aluminum Panel Ceiling</t>
  </si>
  <si>
    <t>Pre-finish Aluminum Panel Flashing</t>
  </si>
  <si>
    <t>Distribution</t>
  </si>
  <si>
    <t>Door Control</t>
  </si>
  <si>
    <t>Fire Alarm Annunciation</t>
  </si>
  <si>
    <t>Fire Alarm Control</t>
  </si>
  <si>
    <t>Fuel Accuload</t>
  </si>
  <si>
    <t>Loading</t>
  </si>
  <si>
    <t>Other</t>
  </si>
  <si>
    <t>Relay</t>
  </si>
  <si>
    <t>Sand Transfer</t>
  </si>
  <si>
    <t>Unloading</t>
  </si>
  <si>
    <t>Wayside Power</t>
  </si>
  <si>
    <t>Mechanical Draft</t>
  </si>
  <si>
    <t>Natural Air Draft</t>
  </si>
  <si>
    <t>Bridge</t>
  </si>
  <si>
    <t>Jib</t>
  </si>
  <si>
    <t>Monorail</t>
  </si>
  <si>
    <t>Fixed</t>
  </si>
  <si>
    <t>Portable</t>
  </si>
  <si>
    <t>Disiccant-Liquid</t>
  </si>
  <si>
    <t>Disiccant-Rotary</t>
  </si>
  <si>
    <t>Refrigerative</t>
  </si>
  <si>
    <t>AST</t>
  </si>
  <si>
    <t>UST</t>
  </si>
  <si>
    <t>Bi-fold</t>
  </si>
  <si>
    <t>Double</t>
  </si>
  <si>
    <t>Revolving</t>
  </si>
  <si>
    <t>Single</t>
  </si>
  <si>
    <t>Sliding</t>
  </si>
  <si>
    <t>Swing</t>
  </si>
  <si>
    <t>Electric-Heating</t>
  </si>
  <si>
    <t>Non-heated</t>
  </si>
  <si>
    <t>Steam Heating</t>
  </si>
  <si>
    <t>Single Phase Three Wire</t>
  </si>
  <si>
    <t>Three Phase 4 Wire</t>
  </si>
  <si>
    <t>Three Phase 6 Wire</t>
  </si>
  <si>
    <t>Refrigerated</t>
  </si>
  <si>
    <t>Regenerative Dessicant</t>
  </si>
  <si>
    <t>Geothermal Heating</t>
  </si>
  <si>
    <t>Eavetrough</t>
  </si>
  <si>
    <t>Pipe</t>
  </si>
  <si>
    <t>Freight</t>
  </si>
  <si>
    <t>Passenger</t>
  </si>
  <si>
    <t>Diesel Fuel</t>
  </si>
  <si>
    <t>Gasoline</t>
  </si>
  <si>
    <t>Natural Gas</t>
  </si>
  <si>
    <t>Propane</t>
  </si>
  <si>
    <t>Ballasted Anchor</t>
  </si>
  <si>
    <t>Davit Arm</t>
  </si>
  <si>
    <t>Horizontal Lifeline</t>
  </si>
  <si>
    <t>Ladder Rail</t>
  </si>
  <si>
    <t>Roof Anchor</t>
  </si>
  <si>
    <t>Belt Drive Fan</t>
  </si>
  <si>
    <t>Direct Drive Fan</t>
  </si>
  <si>
    <t>Unknown</t>
  </si>
  <si>
    <t>Black Vinyl Coated Chain Link</t>
  </si>
  <si>
    <t>Galvanized Chain Link</t>
  </si>
  <si>
    <t>Masonry</t>
  </si>
  <si>
    <t>Page-Wire</t>
  </si>
  <si>
    <t>Welded Wire Mesh</t>
  </si>
  <si>
    <t>Wood</t>
  </si>
  <si>
    <t>Wrought Iron</t>
  </si>
  <si>
    <t>A Rated Water</t>
  </si>
  <si>
    <t>ABC Rated Dry Chemical</t>
  </si>
  <si>
    <t>BC Rated Carbon Dioxide</t>
  </si>
  <si>
    <t>Chemical Agent</t>
  </si>
  <si>
    <t>Dry Chemical</t>
  </si>
  <si>
    <t>Foam</t>
  </si>
  <si>
    <t>Wet Chemical</t>
  </si>
  <si>
    <t>Dry Barrel</t>
  </si>
  <si>
    <t>Wet Barrel</t>
  </si>
  <si>
    <t>Jockey Pump</t>
  </si>
  <si>
    <t>Coiling</t>
  </si>
  <si>
    <t>Sectional</t>
  </si>
  <si>
    <t>Clean Agent Suppresion System</t>
  </si>
  <si>
    <t>Double Preaction System</t>
  </si>
  <si>
    <t>Single Preaction System</t>
  </si>
  <si>
    <t>Bench</t>
  </si>
  <si>
    <t>Bike Rack</t>
  </si>
  <si>
    <t>Aluminum</t>
  </si>
  <si>
    <t>Steel</t>
  </si>
  <si>
    <t>Built-Up Bituminous</t>
  </si>
  <si>
    <t>Gravel</t>
  </si>
  <si>
    <t>Modified Butuminous Sheet Membrane</t>
  </si>
  <si>
    <t>Single-Ply</t>
  </si>
  <si>
    <t>Vegetated Roof</t>
  </si>
  <si>
    <t>In Ground Floor Heating System</t>
  </si>
  <si>
    <t>Snow Melting System</t>
  </si>
  <si>
    <t>Ammonia</t>
  </si>
  <si>
    <t>Carbon Dioxide (CO2)</t>
  </si>
  <si>
    <t>Carbon Monoxide (CO)</t>
  </si>
  <si>
    <t>Hydrogen (H2)</t>
  </si>
  <si>
    <t>Methane (CH4)</t>
  </si>
  <si>
    <t>Multiple</t>
  </si>
  <si>
    <t>Nitrogen Dioide (NOx)</t>
  </si>
  <si>
    <t>Oxygen (O2)</t>
  </si>
  <si>
    <t>Ozone</t>
  </si>
  <si>
    <t>Powered</t>
  </si>
  <si>
    <t>Automatic</t>
  </si>
  <si>
    <t>Pedestal</t>
  </si>
  <si>
    <t>Embedded</t>
  </si>
  <si>
    <t>Surfaced Mounted</t>
  </si>
  <si>
    <t>Integrated With Guard Rail</t>
  </si>
  <si>
    <t>Plate</t>
  </si>
  <si>
    <t>Shell + Tube</t>
  </si>
  <si>
    <t>Fixed Plate</t>
  </si>
  <si>
    <t>Rotary Wheel</t>
  </si>
  <si>
    <t>Overhead</t>
  </si>
  <si>
    <t>Wall Mount</t>
  </si>
  <si>
    <t>Boiler Water</t>
  </si>
  <si>
    <t>Heat Pump Hybrid</t>
  </si>
  <si>
    <t>Heater Combination</t>
  </si>
  <si>
    <t>Steam to Water</t>
  </si>
  <si>
    <t>Tank</t>
  </si>
  <si>
    <t>Tankless</t>
  </si>
  <si>
    <t>Electric</t>
  </si>
  <si>
    <t>Natural Gas (NG)</t>
  </si>
  <si>
    <t>Steam</t>
  </si>
  <si>
    <t>Chemical Pot Feeder</t>
  </si>
  <si>
    <t>Condensate Neutralizer</t>
  </si>
  <si>
    <t>Corrosion Coupon Rack</t>
  </si>
  <si>
    <t>Water filter</t>
  </si>
  <si>
    <t>Single Fixture</t>
  </si>
  <si>
    <t>Three Fixtures</t>
  </si>
  <si>
    <t>Two Fixtures</t>
  </si>
  <si>
    <t>Contractor</t>
  </si>
  <si>
    <t>Hydraulic</t>
  </si>
  <si>
    <t>Delta-Delta</t>
  </si>
  <si>
    <t>Delta-W ye</t>
  </si>
  <si>
    <t>W ye-Delta</t>
  </si>
  <si>
    <t>W ye-W ye</t>
  </si>
  <si>
    <t>Electrical/Communication</t>
  </si>
  <si>
    <t>Sewer</t>
  </si>
  <si>
    <t>Snow Melt</t>
  </si>
  <si>
    <t>Storm</t>
  </si>
  <si>
    <t>Valve</t>
  </si>
  <si>
    <t>Ball</t>
  </si>
  <si>
    <t>Butterfly</t>
  </si>
  <si>
    <t>Rubber</t>
  </si>
  <si>
    <t>Precast Concrete</t>
  </si>
  <si>
    <t>Reinforced Concrete</t>
  </si>
  <si>
    <t>Asphalt</t>
  </si>
  <si>
    <t>Block Pavers</t>
  </si>
  <si>
    <t>Mastic</t>
  </si>
  <si>
    <t>Permeable Pavers</t>
  </si>
  <si>
    <t>Sealer</t>
  </si>
  <si>
    <t>Thin Membrane Waterproofing System</t>
  </si>
  <si>
    <t>Pavers</t>
  </si>
  <si>
    <t>Auto-Tracking</t>
  </si>
  <si>
    <t>Indicator Post Valve</t>
  </si>
  <si>
    <t>Supervised Valve</t>
  </si>
  <si>
    <t>Close-Coupled</t>
  </si>
  <si>
    <t>Double Suction</t>
  </si>
  <si>
    <t>End Suction</t>
  </si>
  <si>
    <t>Inline Circulator</t>
  </si>
  <si>
    <t>Multi-Stage</t>
  </si>
  <si>
    <t>Peristaltic</t>
  </si>
  <si>
    <t>Positive Displacement</t>
  </si>
  <si>
    <t>Rotary Lobe</t>
  </si>
  <si>
    <t>Split-Coupled</t>
  </si>
  <si>
    <t>Vertical Inline</t>
  </si>
  <si>
    <t>Vertical Turbine</t>
  </si>
  <si>
    <t>Berm</t>
  </si>
  <si>
    <t>Gabion</t>
  </si>
  <si>
    <t>Natural Stone</t>
  </si>
  <si>
    <t>Secant</t>
  </si>
  <si>
    <t>Sheet Piling</t>
  </si>
  <si>
    <t>Soldier Pile and Lagging</t>
  </si>
  <si>
    <t>Timber</t>
  </si>
  <si>
    <t>Wall Length</t>
  </si>
  <si>
    <t>Grease-Water Separator</t>
  </si>
  <si>
    <t>Grit-Water Separator</t>
  </si>
  <si>
    <t>Oil-Water Separator</t>
  </si>
  <si>
    <t>Solvent-Water Separator</t>
  </si>
  <si>
    <t>Salt Shed</t>
  </si>
  <si>
    <t>Utility/Storage Shed</t>
  </si>
  <si>
    <t>Strobe</t>
  </si>
  <si>
    <t>Asphalt Shingle</t>
  </si>
  <si>
    <t>Clay Tile</t>
  </si>
  <si>
    <t>Concrete Tile</t>
  </si>
  <si>
    <t>Wood Shingle</t>
  </si>
  <si>
    <t>Absorb Only</t>
  </si>
  <si>
    <t>Biohazardous</t>
  </si>
  <si>
    <t>Full Kit</t>
  </si>
  <si>
    <t>Deluge Sprinkler System</t>
  </si>
  <si>
    <t>Double Preaction Sprinkler System</t>
  </si>
  <si>
    <t>Dry Sprinkler Alarm Check Valve Assembly</t>
  </si>
  <si>
    <t>Single Preaction Sprinkler System</t>
  </si>
  <si>
    <t>Valve Assembly</t>
  </si>
  <si>
    <t>Wet Sprinkler Alarm Check</t>
  </si>
  <si>
    <t>Fiberglass</t>
  </si>
  <si>
    <t>Metal Stair with Concrete Filled Treads</t>
  </si>
  <si>
    <t>Metal Stair with Grating Treads</t>
  </si>
  <si>
    <t>Reinforced Plastic</t>
  </si>
  <si>
    <t>HDPE</t>
  </si>
  <si>
    <t>Metallic</t>
  </si>
  <si>
    <t>Cast-In-Place Reinforced Concrete</t>
  </si>
  <si>
    <t>Concrete Block/Mansonry Unit (CMU)</t>
  </si>
  <si>
    <t>Masonry Brick</t>
  </si>
  <si>
    <t>Rubble (Stone)</t>
  </si>
  <si>
    <t>Guide Rail System</t>
  </si>
  <si>
    <t>Jersey Barrier</t>
  </si>
  <si>
    <t>Wall</t>
  </si>
  <si>
    <t>Gas</t>
  </si>
  <si>
    <t>Power</t>
  </si>
  <si>
    <t>Water</t>
  </si>
  <si>
    <t>Effluent</t>
  </si>
  <si>
    <t>Force Main</t>
  </si>
  <si>
    <t>Gravity Sewer</t>
  </si>
  <si>
    <t>Grade Mounted</t>
  </si>
  <si>
    <t>Submerged</t>
  </si>
  <si>
    <t>Dual-Tank Water Softener System</t>
  </si>
  <si>
    <t>Ion Exchange Water Softener System</t>
  </si>
  <si>
    <t>Magnetic Water Softener System</t>
  </si>
  <si>
    <t>Reverse Osmosis System</t>
  </si>
  <si>
    <t>Water Filtering</t>
  </si>
  <si>
    <t>Water Sterilization System</t>
  </si>
  <si>
    <t xml:space="preserve">Asset Class + Department </t>
  </si>
  <si>
    <t> </t>
  </si>
  <si>
    <t>Department + Asset Class + Category</t>
  </si>
  <si>
    <t>Class Org</t>
  </si>
  <si>
    <t>Class Code</t>
  </si>
  <si>
    <t>Asset Class Description</t>
  </si>
  <si>
    <t>Category Code</t>
  </si>
  <si>
    <t>Category  Description</t>
  </si>
  <si>
    <t>Row Labels</t>
  </si>
  <si>
    <t>ACCPLTFGS</t>
  </si>
  <si>
    <t>ACCPLTFPM</t>
  </si>
  <si>
    <t>ACCPLTFRF</t>
  </si>
  <si>
    <t>ARCMPRSCF</t>
  </si>
  <si>
    <t>ARCMPRSRP</t>
  </si>
  <si>
    <t>ARCMPRSSL</t>
  </si>
  <si>
    <t>ARCMPRSSW</t>
  </si>
  <si>
    <t>ARCONCAC</t>
  </si>
  <si>
    <t>ARCONCGS</t>
  </si>
  <si>
    <t>ARCONCWC</t>
  </si>
  <si>
    <t>ARCONIEPT</t>
  </si>
  <si>
    <t>ARCONIESC</t>
  </si>
  <si>
    <t>ARCONIEST</t>
  </si>
  <si>
    <t>ARHUEH</t>
  </si>
  <si>
    <t>ARHUFOH</t>
  </si>
  <si>
    <t>ARHUHWGH</t>
  </si>
  <si>
    <t>ARHUNGH</t>
  </si>
  <si>
    <t>ARHUPGH</t>
  </si>
  <si>
    <t>BFPFRSYS</t>
  </si>
  <si>
    <t>BFPWD</t>
  </si>
  <si>
    <t>BOILRGH</t>
  </si>
  <si>
    <t>BOILRHPSH</t>
  </si>
  <si>
    <t>BOILRHWH</t>
  </si>
  <si>
    <t>BOILRLPSH</t>
  </si>
  <si>
    <t>BOILRMPSH</t>
  </si>
  <si>
    <t>BOLRDCPS</t>
  </si>
  <si>
    <t>BOLRDCRT</t>
  </si>
  <si>
    <t>BOLRDMTL</t>
  </si>
  <si>
    <t>BPEMERGLEEBU</t>
  </si>
  <si>
    <t>BPEMERGLESBU</t>
  </si>
  <si>
    <t>CHLRCFL</t>
  </si>
  <si>
    <t>CHLRRPT</t>
  </si>
  <si>
    <t>CHLRSCRL</t>
  </si>
  <si>
    <t>CHLRSW</t>
  </si>
  <si>
    <t>CHLRCOOLMD</t>
  </si>
  <si>
    <t>CHLRCOOLNAD</t>
  </si>
  <si>
    <t>CNPYEC</t>
  </si>
  <si>
    <t>Fuse Disconnect</t>
  </si>
  <si>
    <t>CNPYMLC</t>
  </si>
  <si>
    <t>CNPYPAPC</t>
  </si>
  <si>
    <t>CNPYPAPF</t>
  </si>
  <si>
    <t>CPDIST</t>
  </si>
  <si>
    <t>CPDRCTRL</t>
  </si>
  <si>
    <t>CPFAA</t>
  </si>
  <si>
    <t>CPFAC</t>
  </si>
  <si>
    <t>CPFACC</t>
  </si>
  <si>
    <t>CPLD</t>
  </si>
  <si>
    <t>CPOTH</t>
  </si>
  <si>
    <t>CPRLY</t>
  </si>
  <si>
    <t>ESWS</t>
  </si>
  <si>
    <t>CPSDTRF</t>
  </si>
  <si>
    <t>CPULD</t>
  </si>
  <si>
    <t>CPWSPWR</t>
  </si>
  <si>
    <t>CRNBRG1</t>
  </si>
  <si>
    <t>CRNJIB1</t>
  </si>
  <si>
    <t>CRNMORL1</t>
  </si>
  <si>
    <t>CRNREMCFX</t>
  </si>
  <si>
    <t>CRNREMCPB</t>
  </si>
  <si>
    <t>DEHMDFRDL</t>
  </si>
  <si>
    <t>DEHMDFRDR</t>
  </si>
  <si>
    <t>DEHMDFRRF</t>
  </si>
  <si>
    <t>DRRVL</t>
  </si>
  <si>
    <t>DRSLD</t>
  </si>
  <si>
    <t>DRSNG</t>
  </si>
  <si>
    <t>DRSWNG</t>
  </si>
  <si>
    <t>DRBF</t>
  </si>
  <si>
    <t>DRDBL</t>
  </si>
  <si>
    <t>DRARCRTNEH</t>
  </si>
  <si>
    <t>DRARCRTNHWGH</t>
  </si>
  <si>
    <t>DRARCRTNNGH</t>
  </si>
  <si>
    <t>DRARCRTNNH</t>
  </si>
  <si>
    <t>DRARCRTNPGH</t>
  </si>
  <si>
    <t>DRARCRTNSH</t>
  </si>
  <si>
    <t>DRNCTCHBDBL</t>
  </si>
  <si>
    <t>DRNCTCHBSGL</t>
  </si>
  <si>
    <t>DRWOUTBRSPTW</t>
  </si>
  <si>
    <t>DRWOUTBRTPFW</t>
  </si>
  <si>
    <t>DRWOUTBRTPSW</t>
  </si>
  <si>
    <t>DRYARCPRD</t>
  </si>
  <si>
    <t>DRYARCPRF</t>
  </si>
  <si>
    <t>DSLSTAST</t>
  </si>
  <si>
    <t>DSLSTUST</t>
  </si>
  <si>
    <t>DUCTHEATEH</t>
  </si>
  <si>
    <t>DUCTHEATGTH</t>
  </si>
  <si>
    <t>DUCTHEATHWGH</t>
  </si>
  <si>
    <t>DUCTHEATNGH</t>
  </si>
  <si>
    <t>DUCTHEATPGH</t>
  </si>
  <si>
    <t>DUCTHEATSH</t>
  </si>
  <si>
    <t>ELECHTSET</t>
  </si>
  <si>
    <t>ELECHTSPP</t>
  </si>
  <si>
    <t>ELVTRFRT</t>
  </si>
  <si>
    <t>ELVTRPGR</t>
  </si>
  <si>
    <t>EMRGGENDF</t>
  </si>
  <si>
    <t>EMRGGENGL</t>
  </si>
  <si>
    <t>EMRGGENNG</t>
  </si>
  <si>
    <t>EMRGGENPN</t>
  </si>
  <si>
    <t>FANBDF</t>
  </si>
  <si>
    <t>FANDDF</t>
  </si>
  <si>
    <t>FANUKWN</t>
  </si>
  <si>
    <t>FLGPLAL</t>
  </si>
  <si>
    <t>FLGPLCRT</t>
  </si>
  <si>
    <t>FLGPLSL</t>
  </si>
  <si>
    <t>FLGPLWD</t>
  </si>
  <si>
    <t>FLLARSYSBA</t>
  </si>
  <si>
    <t>FLLARSYSDA</t>
  </si>
  <si>
    <t>FLLARSYSHL</t>
  </si>
  <si>
    <t>FLLARSYSLR</t>
  </si>
  <si>
    <t>FLLARSYSRA</t>
  </si>
  <si>
    <t>FLRHSMSFHS</t>
  </si>
  <si>
    <t>FLRHSMSSMS</t>
  </si>
  <si>
    <t>FLRLFSLPAST</t>
  </si>
  <si>
    <t>FLRLFSLPUST</t>
  </si>
  <si>
    <t>FLTROOFBB</t>
  </si>
  <si>
    <t>FLTROOFGR</t>
  </si>
  <si>
    <t>FLTROOFMBS</t>
  </si>
  <si>
    <t>FLTROOFSP</t>
  </si>
  <si>
    <t>FLTROOFVR</t>
  </si>
  <si>
    <t>FNCBVCCL</t>
  </si>
  <si>
    <t>FNCCRT</t>
  </si>
  <si>
    <t>FNCGCL</t>
  </si>
  <si>
    <t>FNCMSRY</t>
  </si>
  <si>
    <t>FNCPW</t>
  </si>
  <si>
    <t>FNCWD</t>
  </si>
  <si>
    <t>FNCWI</t>
  </si>
  <si>
    <t>FNCWWM</t>
  </si>
  <si>
    <t>FREXTNGABC</t>
  </si>
  <si>
    <t>FREXTNGAW</t>
  </si>
  <si>
    <t>FREXTNGBC</t>
  </si>
  <si>
    <t>FREXTNGCA</t>
  </si>
  <si>
    <t>FREXTNGDC</t>
  </si>
  <si>
    <t>FREXTNGFM</t>
  </si>
  <si>
    <t>FREXTNGWC</t>
  </si>
  <si>
    <t>FRHYDRDB</t>
  </si>
  <si>
    <t>FRHYDRWB</t>
  </si>
  <si>
    <t>FRPMPFP</t>
  </si>
  <si>
    <t>FRPMPJP</t>
  </si>
  <si>
    <t>FRSHTTRCL</t>
  </si>
  <si>
    <t>FRSHTTRSL</t>
  </si>
  <si>
    <t>FRSUPPUCSS</t>
  </si>
  <si>
    <t>FRSUPPUDPS</t>
  </si>
  <si>
    <t>FRSUPPUSPS</t>
  </si>
  <si>
    <t>FXFURNBN</t>
  </si>
  <si>
    <t>FXFURNBR</t>
  </si>
  <si>
    <t>GATEMAN</t>
  </si>
  <si>
    <t>GATEPWR</t>
  </si>
  <si>
    <t>GLYMUSYSAUTO</t>
  </si>
  <si>
    <t>GLYMUSYSMAN</t>
  </si>
  <si>
    <t>GRDRLEBD</t>
  </si>
  <si>
    <t>GRDRLSMT</t>
  </si>
  <si>
    <t>PEDESTAL</t>
  </si>
  <si>
    <t>GSDTCSYSAM</t>
  </si>
  <si>
    <t>GSDTCSYSCD</t>
  </si>
  <si>
    <t>GSDTCSYSCM</t>
  </si>
  <si>
    <t>GSDTCSYSHD</t>
  </si>
  <si>
    <t>GSDTCSYSML</t>
  </si>
  <si>
    <t>GSDTCSYSMT</t>
  </si>
  <si>
    <t>GSDTCSYSND</t>
  </si>
  <si>
    <t>GSDTCSYSOX</t>
  </si>
  <si>
    <t>GSDTCSYSOZ</t>
  </si>
  <si>
    <t>GSDTCSYSPN</t>
  </si>
  <si>
    <t>HEXPLATE</t>
  </si>
  <si>
    <t>HEXSHELL</t>
  </si>
  <si>
    <t>HMDFREL</t>
  </si>
  <si>
    <t>HMDFRNG</t>
  </si>
  <si>
    <t>HMDFRST</t>
  </si>
  <si>
    <t>HNDRLEBD</t>
  </si>
  <si>
    <t>HNDRLIGR</t>
  </si>
  <si>
    <t>HNDRLSMT</t>
  </si>
  <si>
    <t>HRUFXPL</t>
  </si>
  <si>
    <t>HRURTWL</t>
  </si>
  <si>
    <t>HTROVERH</t>
  </si>
  <si>
    <t>HTRWALLM</t>
  </si>
  <si>
    <t>HTWTRHTBW</t>
  </si>
  <si>
    <t>HTWTRHTHC</t>
  </si>
  <si>
    <t>HTWTRHTHPH</t>
  </si>
  <si>
    <t>HTWTRHTSW</t>
  </si>
  <si>
    <t>HTWTRHTT</t>
  </si>
  <si>
    <t>HTWTRHTTL</t>
  </si>
  <si>
    <t>HYDRSWTCCR</t>
  </si>
  <si>
    <t>HYDRSWTCNZ</t>
  </si>
  <si>
    <t>HYDRSWTCPF</t>
  </si>
  <si>
    <t>HYDRSWTWFT</t>
  </si>
  <si>
    <t>LGHTCTRLCTC</t>
  </si>
  <si>
    <t>LGHTCTRLRLY</t>
  </si>
  <si>
    <t>LGHTSTDSFX</t>
  </si>
  <si>
    <t>LGHTSTDTFX</t>
  </si>
  <si>
    <t>LGHTSTDTHFX</t>
  </si>
  <si>
    <t>LOADDLEL</t>
  </si>
  <si>
    <t>LOADDLHDL</t>
  </si>
  <si>
    <t>LOWVLTTRDD</t>
  </si>
  <si>
    <t>LOWVLTTRDW</t>
  </si>
  <si>
    <t>LOWVLTTRWD</t>
  </si>
  <si>
    <t>LOWVLTTRWW</t>
  </si>
  <si>
    <t>MNHOLEC</t>
  </si>
  <si>
    <t>MNHOLSM</t>
  </si>
  <si>
    <t>MNHOLST</t>
  </si>
  <si>
    <t>MNHOLSW</t>
  </si>
  <si>
    <t>MNHOLUKW</t>
  </si>
  <si>
    <t>MNHOLVL</t>
  </si>
  <si>
    <t>MTRCONTBF</t>
  </si>
  <si>
    <t>MTRCONTBL</t>
  </si>
  <si>
    <t>MTRCONTGT</t>
  </si>
  <si>
    <t>OHDDRCL</t>
  </si>
  <si>
    <t>OHDDRRBR</t>
  </si>
  <si>
    <t>OHDDRSL</t>
  </si>
  <si>
    <t>PEDWLKAPT</t>
  </si>
  <si>
    <t>PEDWLKCRT</t>
  </si>
  <si>
    <t>PEDWLKPVR</t>
  </si>
  <si>
    <t>PHTOSYSAT</t>
  </si>
  <si>
    <t>PHTOSYSFX</t>
  </si>
  <si>
    <t>PKGAREAAPT</t>
  </si>
  <si>
    <t>PKGAREABP</t>
  </si>
  <si>
    <t>PKGAREACRT</t>
  </si>
  <si>
    <t>PKGAREAGL</t>
  </si>
  <si>
    <t>PKGAREAMT</t>
  </si>
  <si>
    <t>PKGAREAPP</t>
  </si>
  <si>
    <t>PKGAREASLR</t>
  </si>
  <si>
    <t>PKGAREATMWS</t>
  </si>
  <si>
    <t>PMPCCPL</t>
  </si>
  <si>
    <t>PMPESUC</t>
  </si>
  <si>
    <t>PMPINC</t>
  </si>
  <si>
    <t>PMPMSTG</t>
  </si>
  <si>
    <t>PMPPDEV</t>
  </si>
  <si>
    <t>PMPPSL</t>
  </si>
  <si>
    <t>PMPRLOB</t>
  </si>
  <si>
    <t>PMPSCPL</t>
  </si>
  <si>
    <t>PMPSDSUC</t>
  </si>
  <si>
    <t>PMPVINL</t>
  </si>
  <si>
    <t>PMPVTUR</t>
  </si>
  <si>
    <t>PRPTWLLPC</t>
  </si>
  <si>
    <t>PRPTWLLRC</t>
  </si>
  <si>
    <t>PRPTWLLSL</t>
  </si>
  <si>
    <t>PRPTWLLWD</t>
  </si>
  <si>
    <t>PSTINVLVIPV</t>
  </si>
  <si>
    <t>PSTINVLVSV</t>
  </si>
  <si>
    <t>RDWYAPT</t>
  </si>
  <si>
    <t>RDWYBPVR</t>
  </si>
  <si>
    <t>RDWYCRT</t>
  </si>
  <si>
    <t>RDWYGVL</t>
  </si>
  <si>
    <t>RDWYMT</t>
  </si>
  <si>
    <t>RDWYPPVR</t>
  </si>
  <si>
    <t>RDWYSLR</t>
  </si>
  <si>
    <t>RDWYTMWS</t>
  </si>
  <si>
    <t>RTNWLLBR</t>
  </si>
  <si>
    <t>RTNWLLCRT</t>
  </si>
  <si>
    <t>RTNWLLGBN</t>
  </si>
  <si>
    <t>RTNWLLMRY</t>
  </si>
  <si>
    <t>RTNWLLNS</t>
  </si>
  <si>
    <t>RTNWLLSC</t>
  </si>
  <si>
    <t>RTNWLLSP</t>
  </si>
  <si>
    <t>RTNWLLSPL</t>
  </si>
  <si>
    <t>RTNWLLTB</t>
  </si>
  <si>
    <t>RTNWLLWL</t>
  </si>
  <si>
    <t>SEPGRWS</t>
  </si>
  <si>
    <t>SEPGTWS</t>
  </si>
  <si>
    <t>SEPOWS</t>
  </si>
  <si>
    <t>SEPSWS</t>
  </si>
  <si>
    <t>SHDSLTSD</t>
  </si>
  <si>
    <t>SHDUSSD</t>
  </si>
  <si>
    <t>SIGLGHTFX</t>
  </si>
  <si>
    <t>SIGLGHTSB</t>
  </si>
  <si>
    <t>SLPDRFAPTS</t>
  </si>
  <si>
    <t>SLPDRFCRT</t>
  </si>
  <si>
    <t>SLPDRFCYT</t>
  </si>
  <si>
    <t>SLPDRFML</t>
  </si>
  <si>
    <t>SLPDRFWDS</t>
  </si>
  <si>
    <t>SMPITCRT</t>
  </si>
  <si>
    <t>SMPITHDPE</t>
  </si>
  <si>
    <t>SMPITML</t>
  </si>
  <si>
    <t>SMPITOTH</t>
  </si>
  <si>
    <t>SPLKTSTNAO</t>
  </si>
  <si>
    <t>SPLKTSTNBH</t>
  </si>
  <si>
    <t>SPLKTSTNFK</t>
  </si>
  <si>
    <t>SPRNKSYSDPSS</t>
  </si>
  <si>
    <t>SPRNKSYSDSCV</t>
  </si>
  <si>
    <t>SPRNKSYSDSS</t>
  </si>
  <si>
    <t>SPRNKSYSSPSS</t>
  </si>
  <si>
    <t>SPRNKSYSVA</t>
  </si>
  <si>
    <t>SPRNKSYSWSC</t>
  </si>
  <si>
    <t>SPSTRUCTCMU</t>
  </si>
  <si>
    <t>SPSTRUCTCRFC</t>
  </si>
  <si>
    <t>SPSTRUCTMB</t>
  </si>
  <si>
    <t>SPSTRUCTPCRT</t>
  </si>
  <si>
    <t>SPSTRUCTRLS</t>
  </si>
  <si>
    <t>SPSTRUCTSL</t>
  </si>
  <si>
    <t>SPSTRUCTTB</t>
  </si>
  <si>
    <t>STORTNKAST</t>
  </si>
  <si>
    <t>STORTNKUST</t>
  </si>
  <si>
    <t>STRWYCRT</t>
  </si>
  <si>
    <t>STRWYFG</t>
  </si>
  <si>
    <t>STRWYMCF</t>
  </si>
  <si>
    <t>STRWYMGT</t>
  </si>
  <si>
    <t>STRWYRFP</t>
  </si>
  <si>
    <t>TRFCBARRGRL</t>
  </si>
  <si>
    <t>TRFCBARRJB</t>
  </si>
  <si>
    <t>TRFCBARRWL</t>
  </si>
  <si>
    <t>TRNSFRSWAUTO</t>
  </si>
  <si>
    <t>TRNSFRSWMAN</t>
  </si>
  <si>
    <t>UTLMTRGAS</t>
  </si>
  <si>
    <t>UTLMTRPWR</t>
  </si>
  <si>
    <t>UTLMTRWT</t>
  </si>
  <si>
    <t>WSTWCOLSEFT</t>
  </si>
  <si>
    <t>WSTWCOLSFM</t>
  </si>
  <si>
    <t>WSTWCOLSGSW</t>
  </si>
  <si>
    <t>WSTWLSGMNT</t>
  </si>
  <si>
    <t>WSTWLSSUB</t>
  </si>
  <si>
    <t>WSTWLSVERTUR</t>
  </si>
  <si>
    <t>WTRSFNRDTWSS</t>
  </si>
  <si>
    <t>WTRSFNRIEWSS</t>
  </si>
  <si>
    <t>WTRSFNRMWSS</t>
  </si>
  <si>
    <t>WTRSFNRROS</t>
  </si>
  <si>
    <t>WTRSFNRWFLT</t>
  </si>
  <si>
    <t>WTRSFNRWSS</t>
  </si>
  <si>
    <t>Manufacturer</t>
  </si>
  <si>
    <t>AAON</t>
  </si>
  <si>
    <t>AARONSCALECO</t>
  </si>
  <si>
    <t>Aaron Scale Co.</t>
  </si>
  <si>
    <t>AARPW</t>
  </si>
  <si>
    <t>AAR POWER BOSS INC.</t>
  </si>
  <si>
    <t>ABAAM</t>
  </si>
  <si>
    <t>ABA of America, Inc.</t>
  </si>
  <si>
    <t>ABB</t>
  </si>
  <si>
    <t>ABB Ltd.</t>
  </si>
  <si>
    <t>ABBVG</t>
  </si>
  <si>
    <t>BYGG, A.B. - OCH - TRANSPORT EKONOMI</t>
  </si>
  <si>
    <t>ABEXX</t>
  </si>
  <si>
    <t>Abex Corporation</t>
  </si>
  <si>
    <t>ABLBD</t>
  </si>
  <si>
    <t>ABLE BODY CO., INC.</t>
  </si>
  <si>
    <t>ABSOPULSE</t>
  </si>
  <si>
    <t>ABSOPULSE Electronics Ltd</t>
  </si>
  <si>
    <t>AC</t>
  </si>
  <si>
    <t>ACCCN</t>
  </si>
  <si>
    <t>Accuride Canada, Inc.</t>
  </si>
  <si>
    <t>ACCCR</t>
  </si>
  <si>
    <t>Accuride Corporation</t>
  </si>
  <si>
    <t>ACCMN</t>
  </si>
  <si>
    <t>ACCURATE M.F.G. PRODUCTS LTD.</t>
  </si>
  <si>
    <t>ACCSS</t>
  </si>
  <si>
    <t>ACCESSORY CONTROL &amp; EQUIP CO.</t>
  </si>
  <si>
    <t>ACCUENERGY</t>
  </si>
  <si>
    <t>ACDLC</t>
  </si>
  <si>
    <t>AC Delco</t>
  </si>
  <si>
    <t>ACEEC</t>
  </si>
  <si>
    <t>ACE ELECTRIC CO.</t>
  </si>
  <si>
    <t>ACEPT</t>
  </si>
  <si>
    <t>ACE PAINT</t>
  </si>
  <si>
    <t>ACFIRE</t>
  </si>
  <si>
    <t>A-C Fire Pump Systems</t>
  </si>
  <si>
    <t>ACFTP</t>
  </si>
  <si>
    <t>ACE TARP &amp; AWNING</t>
  </si>
  <si>
    <t>ACKLANDS-GRAINGER</t>
  </si>
  <si>
    <t>Acklands - Grainger Inc.</t>
  </si>
  <si>
    <t>ACKLANDSINDUSTRIAL</t>
  </si>
  <si>
    <t>ACKLANDS INDUSTRIAL</t>
  </si>
  <si>
    <t>ACKLANDSLTD</t>
  </si>
  <si>
    <t>ACKLANDS LTD.</t>
  </si>
  <si>
    <t>ACM</t>
  </si>
  <si>
    <t>ACME</t>
  </si>
  <si>
    <t>Acme</t>
  </si>
  <si>
    <t>ACMEQ</t>
  </si>
  <si>
    <t>ACME QUALITY PRODUCTS</t>
  </si>
  <si>
    <t>ACOCONTAINER</t>
  </si>
  <si>
    <t xml:space="preserve">ACO container systems </t>
  </si>
  <si>
    <t>ACORNENG</t>
  </si>
  <si>
    <t>ACORN ENGINEERING</t>
  </si>
  <si>
    <t>ACRNENG</t>
  </si>
  <si>
    <t>Acorn Engineering Company</t>
  </si>
  <si>
    <t>ACSOX</t>
  </si>
  <si>
    <t>Asco</t>
  </si>
  <si>
    <t>ACSPR</t>
  </si>
  <si>
    <t>A. C. SPARK PLUG DIV., GMC</t>
  </si>
  <si>
    <t>ACTARIS</t>
  </si>
  <si>
    <t>Actaris</t>
  </si>
  <si>
    <t>ACTCOMMUNICATIONS</t>
  </si>
  <si>
    <t>ACT COMMUNICATIONS</t>
  </si>
  <si>
    <t>ACTFRSTAID</t>
  </si>
  <si>
    <t>Action First Aid</t>
  </si>
  <si>
    <t>ACTIONSALESLIGHTING</t>
  </si>
  <si>
    <t>Action Sales &amp; Lighting Ltd.</t>
  </si>
  <si>
    <t>ACUAMP</t>
  </si>
  <si>
    <t xml:space="preserve">Automation Direct </t>
  </si>
  <si>
    <t>ACURA</t>
  </si>
  <si>
    <t>Acura Division of Honda Motor America, Inc.</t>
  </si>
  <si>
    <t>ADELCOSUPPLYCOMPANY</t>
  </si>
  <si>
    <t>Adelco Supply Company Inc.</t>
  </si>
  <si>
    <t>ADKTR</t>
  </si>
  <si>
    <t>Adkins Truck Equipment Company</t>
  </si>
  <si>
    <t>ADL</t>
  </si>
  <si>
    <t>Alexander Dennis</t>
  </si>
  <si>
    <t>ADMCRP</t>
  </si>
  <si>
    <t>Adams Corp</t>
  </si>
  <si>
    <t>ADMGR</t>
  </si>
  <si>
    <t>ADMARK GRAPHIC SYSTEM INC.</t>
  </si>
  <si>
    <t>ADMOREFSD</t>
  </si>
  <si>
    <t>Admore - Fire Separation Doors</t>
  </si>
  <si>
    <t>ADP</t>
  </si>
  <si>
    <t>Unit Heater Manusacturer</t>
  </si>
  <si>
    <t>ADS</t>
  </si>
  <si>
    <t>ADVANCE</t>
  </si>
  <si>
    <t>Advance</t>
  </si>
  <si>
    <t>ADVBR</t>
  </si>
  <si>
    <t>ADVANCE BRUSHES INC.</t>
  </si>
  <si>
    <t>ADVEN</t>
  </si>
  <si>
    <t>Advanced Energy</t>
  </si>
  <si>
    <t>ADVMC</t>
  </si>
  <si>
    <t>Advance Machine, Inc.</t>
  </si>
  <si>
    <t>ADVRM</t>
  </si>
  <si>
    <t>ADVANCE-ROMER SANITARY PRODUCTS</t>
  </si>
  <si>
    <t>ADVTG</t>
  </si>
  <si>
    <t>Advantage</t>
  </si>
  <si>
    <t>AECLV</t>
  </si>
  <si>
    <t>A.E. Clevite Engine Parts Co.</t>
  </si>
  <si>
    <t>AEG</t>
  </si>
  <si>
    <t>AERLN</t>
  </si>
  <si>
    <t>AERO-LINER CO.</t>
  </si>
  <si>
    <t>AEROFLEX</t>
  </si>
  <si>
    <t>Aeroflex</t>
  </si>
  <si>
    <t>AERQP</t>
  </si>
  <si>
    <t>Aeroquip Corporation</t>
  </si>
  <si>
    <t>AFAR</t>
  </si>
  <si>
    <t>AFL</t>
  </si>
  <si>
    <t>AFL Industries Inc.</t>
  </si>
  <si>
    <t>AFLO</t>
  </si>
  <si>
    <t>Aire-Flo</t>
  </si>
  <si>
    <t>AGAFL</t>
  </si>
  <si>
    <t>AGA FLEET PRODUCTS</t>
  </si>
  <si>
    <t>AIMLT</t>
  </si>
  <si>
    <t>AimLite</t>
  </si>
  <si>
    <t>AIRAP</t>
  </si>
  <si>
    <t>AIR-A-PLANE CORP.</t>
  </si>
  <si>
    <t>AIRON</t>
  </si>
  <si>
    <t>Airon Group of Companies</t>
  </si>
  <si>
    <t>AIRPORT</t>
  </si>
  <si>
    <t>Airport</t>
  </si>
  <si>
    <t>AIRPR</t>
  </si>
  <si>
    <t>Air Products and Chemicals, Inc.</t>
  </si>
  <si>
    <t>AIRRF</t>
  </si>
  <si>
    <t>AIR REFINER (DIVISION OF DANA)</t>
  </si>
  <si>
    <t>AIRTEST</t>
  </si>
  <si>
    <t>Airtest Technologies Inc</t>
  </si>
  <si>
    <t>AIRTHERM</t>
  </si>
  <si>
    <t>Airtherm</t>
  </si>
  <si>
    <t>AIRTX</t>
  </si>
  <si>
    <t>AIR TEX INDUSTRIES</t>
  </si>
  <si>
    <t>AIRXCEL</t>
  </si>
  <si>
    <t>Airxcel</t>
  </si>
  <si>
    <t>AKIND</t>
  </si>
  <si>
    <t>AK Industries Inc.</t>
  </si>
  <si>
    <t>AKMCP</t>
  </si>
  <si>
    <t>AKMI CORP.</t>
  </si>
  <si>
    <t>AKOUSTIK</t>
  </si>
  <si>
    <t>Akoustik Engineering</t>
  </si>
  <si>
    <t>ALBANY</t>
  </si>
  <si>
    <t>ALBDOOR</t>
  </si>
  <si>
    <t>Albany Door Systems</t>
  </si>
  <si>
    <t>ALBER</t>
  </si>
  <si>
    <t>Alber Cellcoder</t>
  </si>
  <si>
    <t>ALBPUMP</t>
  </si>
  <si>
    <t>Albany Pump Company Ltd.</t>
  </si>
  <si>
    <t>ALBTL</t>
  </si>
  <si>
    <t>Alabama Trailer Company, Inc.</t>
  </si>
  <si>
    <t>ALBTR</t>
  </si>
  <si>
    <t>TROSTEL PACKINGS, ALBERT, LTD.</t>
  </si>
  <si>
    <t>ALCAD</t>
  </si>
  <si>
    <t>ALCOA</t>
  </si>
  <si>
    <t>Aluminum Company of America</t>
  </si>
  <si>
    <t>ALDIND</t>
  </si>
  <si>
    <t>Alderon Industries</t>
  </si>
  <si>
    <t>ALECTRA</t>
  </si>
  <si>
    <t>Alectra</t>
  </si>
  <si>
    <t>ALEMT</t>
  </si>
  <si>
    <t>ALEMITE &amp; INST DIV., STEWART WARNER</t>
  </si>
  <si>
    <t>ALFAINST</t>
  </si>
  <si>
    <t>Alfa Instruments</t>
  </si>
  <si>
    <t>ALGSDI</t>
  </si>
  <si>
    <t>Algas-SDI</t>
  </si>
  <si>
    <t>ALINE</t>
  </si>
  <si>
    <t>Airline</t>
  </si>
  <si>
    <t>ALIVER</t>
  </si>
  <si>
    <t>Aliance Verdi</t>
  </si>
  <si>
    <t>ALLAM</t>
  </si>
  <si>
    <t>ALL AMERICAN TRUCK SLEEPER</t>
  </si>
  <si>
    <t>ALLCH</t>
  </si>
  <si>
    <t>Allis-Chalmers Corporation</t>
  </si>
  <si>
    <t>ALLDB</t>
  </si>
  <si>
    <t>ALLIED BOLT &amp; SCREW</t>
  </si>
  <si>
    <t>ALLED</t>
  </si>
  <si>
    <t>ALLIEDSIGNAL TRUCK BRAKE SYSTEMS CO.</t>
  </si>
  <si>
    <t>ALLEMITE</t>
  </si>
  <si>
    <t>Allemite LLC</t>
  </si>
  <si>
    <t>ALLENBRADLEY</t>
  </si>
  <si>
    <t>ALLEN-BRADLEY</t>
  </si>
  <si>
    <t>ALLGD</t>
  </si>
  <si>
    <t>ALGOOD</t>
  </si>
  <si>
    <t>ALLISON</t>
  </si>
  <si>
    <t>Allison Transmission Inc.</t>
  </si>
  <si>
    <t>ALLMAR INT</t>
  </si>
  <si>
    <t>ALLMAR INTERNATIONAL</t>
  </si>
  <si>
    <t>ALLNB</t>
  </si>
  <si>
    <t>ALLEN BRADLEY CO.</t>
  </si>
  <si>
    <t>ALLSN</t>
  </si>
  <si>
    <t>ALLISON DIVISION, GMC (OBSOLETE)</t>
  </si>
  <si>
    <t>ALLSTAR</t>
  </si>
  <si>
    <t>All Star Manufacturing</t>
  </si>
  <si>
    <t>ALLSTEELFARBRICATIONINC</t>
  </si>
  <si>
    <t>All Steel Farbrication Inc</t>
  </si>
  <si>
    <t>ALLTR</t>
  </si>
  <si>
    <t>ALLTRUCK,DUROBILT MFG.</t>
  </si>
  <si>
    <t>ALLVL</t>
  </si>
  <si>
    <t>ALLEGHENY VALVE CO.</t>
  </si>
  <si>
    <t>ALLVN</t>
  </si>
  <si>
    <t>ALLVAN CORPORATION</t>
  </si>
  <si>
    <t>ALMAC</t>
  </si>
  <si>
    <t>ALMAC INDUSTRIES LTD.</t>
  </si>
  <si>
    <t>ALMBD</t>
  </si>
  <si>
    <t>ALUMINUM BODY CORP.</t>
  </si>
  <si>
    <t>ALMVN</t>
  </si>
  <si>
    <t>ALUMAVENT</t>
  </si>
  <si>
    <t>ALNWD</t>
  </si>
  <si>
    <t>ALAN WOOD STEEL CO.</t>
  </si>
  <si>
    <t>ALPEX</t>
  </si>
  <si>
    <t>ALPEX MACHINE &amp; TOOL CO.</t>
  </si>
  <si>
    <t>ALPNE</t>
  </si>
  <si>
    <t>ALPINE</t>
  </si>
  <si>
    <t>ALSTOM</t>
  </si>
  <si>
    <t>ALSTOMSIGNALING</t>
  </si>
  <si>
    <t>Alstom Signaling Inc.</t>
  </si>
  <si>
    <t>ALSYS</t>
  </si>
  <si>
    <t>A &amp; L Systems, Inc.</t>
  </si>
  <si>
    <t>ALTEC</t>
  </si>
  <si>
    <t>Altec Industries, Inc.</t>
  </si>
  <si>
    <t>ALTPRO</t>
  </si>
  <si>
    <t>ALUMINUS</t>
  </si>
  <si>
    <t>ALUPSCAN</t>
  </si>
  <si>
    <t>Always On UPS Systems Canada Inc.</t>
  </si>
  <si>
    <t>ALVDO</t>
  </si>
  <si>
    <t>Alvarado</t>
  </si>
  <si>
    <t>ALYRC</t>
  </si>
  <si>
    <t>ALLOY RODS CORP.</t>
  </si>
  <si>
    <t>ALYTR</t>
  </si>
  <si>
    <t>ALLOY TRAILERS, INC.</t>
  </si>
  <si>
    <t>AMART</t>
  </si>
  <si>
    <t>Amar Trailer Parts</t>
  </si>
  <si>
    <t>AMAXL</t>
  </si>
  <si>
    <t>American Axle and Manufacturing</t>
  </si>
  <si>
    <t>AMDRY</t>
  </si>
  <si>
    <t>American Dryer</t>
  </si>
  <si>
    <t>AMEPR</t>
  </si>
  <si>
    <t>AMERICAN PRECISION COMPANY</t>
  </si>
  <si>
    <t>AMERX</t>
  </si>
  <si>
    <t>AMEREX CORP.</t>
  </si>
  <si>
    <t>AMES</t>
  </si>
  <si>
    <t>Ames</t>
  </si>
  <si>
    <t>AMETEKPWR</t>
  </si>
  <si>
    <t>Ametek Powervar</t>
  </si>
  <si>
    <t>AMETK</t>
  </si>
  <si>
    <t>AMETEK</t>
  </si>
  <si>
    <t>AMFAN</t>
  </si>
  <si>
    <t>American Fan Company</t>
  </si>
  <si>
    <t>AMGMETALS</t>
  </si>
  <si>
    <t>AMG Metals Inc.</t>
  </si>
  <si>
    <t>AMHRB</t>
  </si>
  <si>
    <t>AM HAIRE BODY COMPANY</t>
  </si>
  <si>
    <t>AMIX</t>
  </si>
  <si>
    <t>Aeromix</t>
  </si>
  <si>
    <t>AMMETER</t>
  </si>
  <si>
    <t>American Meter Company</t>
  </si>
  <si>
    <t>AMPHN</t>
  </si>
  <si>
    <t>AMPHENOL CORP., RF MICROWAVE OPERATIONS</t>
  </si>
  <si>
    <t>AMPPR</t>
  </si>
  <si>
    <t>AMP PRODUCTS CORP.</t>
  </si>
  <si>
    <t>AMRBD</t>
  </si>
  <si>
    <t>AMERICAN BODY &amp; EQUIPMENT CO.</t>
  </si>
  <si>
    <t>AMRBR</t>
  </si>
  <si>
    <t>AMERICAN BRAKEBLOK DIV., ABEX CORP.</t>
  </si>
  <si>
    <t>AMRBS</t>
  </si>
  <si>
    <t>AMERICAN BOSCH DIV., AMBAC IND</t>
  </si>
  <si>
    <t>AMRCL</t>
  </si>
  <si>
    <t>AMERICAN-COLEMAN CO.</t>
  </si>
  <si>
    <t>AMRCR</t>
  </si>
  <si>
    <t>American Carrier Equipment, Inc.</t>
  </si>
  <si>
    <t>AMRGS</t>
  </si>
  <si>
    <t>AMERICAN GREASE STICK CO.</t>
  </si>
  <si>
    <t>AMRHS</t>
  </si>
  <si>
    <t>AMERICAN HOIST &amp; DERRICK CO.</t>
  </si>
  <si>
    <t>AMRLF</t>
  </si>
  <si>
    <t>American LaFrance</t>
  </si>
  <si>
    <t>AMRLN</t>
  </si>
  <si>
    <t>AMER-LINCOLN DIV., SCOTT &amp; FETZER CO.</t>
  </si>
  <si>
    <t>AMRLP</t>
  </si>
  <si>
    <t>American Lifting Products, Inc.</t>
  </si>
  <si>
    <t>AMRMT</t>
  </si>
  <si>
    <t>American Motors Corporation (obsolete)</t>
  </si>
  <si>
    <t>AMRSP</t>
  </si>
  <si>
    <t>AMERICAN SPRINGS, INC.</t>
  </si>
  <si>
    <t>AMRST</t>
  </si>
  <si>
    <t>AMERICAN STEEL FOUNDRIES (ASF)</t>
  </si>
  <si>
    <t>AMRTC</t>
  </si>
  <si>
    <t>AMERICAN TRUCK BODY, INC.</t>
  </si>
  <si>
    <t>AMRTR</t>
  </si>
  <si>
    <t>AMERICAN TRAILERS INC.</t>
  </si>
  <si>
    <t>AMRTW</t>
  </si>
  <si>
    <t>AMERICAN TRUCK WASH, INC.</t>
  </si>
  <si>
    <t>AMRX</t>
  </si>
  <si>
    <t>Amerex Corporation</t>
  </si>
  <si>
    <t>AMSCX</t>
  </si>
  <si>
    <t>American Mobile Satellite Corporation</t>
  </si>
  <si>
    <t>AMSIGNALS</t>
  </si>
  <si>
    <t>AM SIGNALS</t>
  </si>
  <si>
    <t>AMSPEC</t>
  </si>
  <si>
    <t>American Specialties, Inc.</t>
  </si>
  <si>
    <t>AMSTAND</t>
  </si>
  <si>
    <t>American Standard</t>
  </si>
  <si>
    <t>AMTCC</t>
  </si>
  <si>
    <t>AMOT CONTROLS CORPORATION</t>
  </si>
  <si>
    <t>AMTRN</t>
  </si>
  <si>
    <t>AMERICAN TRANSPORTATION CORP.</t>
  </si>
  <si>
    <t>AMTROL</t>
  </si>
  <si>
    <t>Amtrol</t>
  </si>
  <si>
    <t>AMTXX</t>
  </si>
  <si>
    <t>Advanced Maintenance Technologies, Inc.</t>
  </si>
  <si>
    <t>ANCHM</t>
  </si>
  <si>
    <t>ANCHOR MOUNTS</t>
  </si>
  <si>
    <t>ANCHOR</t>
  </si>
  <si>
    <t>ANCHR</t>
  </si>
  <si>
    <t>ANCHORLOK DIV., ROYAL INDUSTRIES</t>
  </si>
  <si>
    <t>ANCOX</t>
  </si>
  <si>
    <t>ANDERSON COMPANY, THE</t>
  </si>
  <si>
    <t>ANCRA</t>
  </si>
  <si>
    <t>ANCRA CORPORATION</t>
  </si>
  <si>
    <t>ANCRCONPRDT</t>
  </si>
  <si>
    <t>ANCHOR CONCRETE PRODUCTS</t>
  </si>
  <si>
    <t>ANCXX</t>
  </si>
  <si>
    <t>ANCO Products</t>
  </si>
  <si>
    <t>ANDBL</t>
  </si>
  <si>
    <t>Andrew Billets and Son</t>
  </si>
  <si>
    <t>ANDRW</t>
  </si>
  <si>
    <t>ANDREWS MACHINE SCREW CO.</t>
  </si>
  <si>
    <t>ANIXTER</t>
  </si>
  <si>
    <t>ANRITSU</t>
  </si>
  <si>
    <t>Anritsu</t>
  </si>
  <si>
    <t>ANSALDO</t>
  </si>
  <si>
    <t>ANSLL</t>
  </si>
  <si>
    <t>ANSELL EDMONTH INDUSTRIAL, INC.</t>
  </si>
  <si>
    <t>ANSULSNTRY</t>
  </si>
  <si>
    <t>Ansul Sentry</t>
  </si>
  <si>
    <t>ANTHS</t>
  </si>
  <si>
    <t>ANTHES DIVISION, GLEASON CORP.</t>
  </si>
  <si>
    <t>AOMIX</t>
  </si>
  <si>
    <t>Air-O-Mix Systems Inc.</t>
  </si>
  <si>
    <t>AOSMITH</t>
  </si>
  <si>
    <t>A.O. Smith Ltd.</t>
  </si>
  <si>
    <t>APC</t>
  </si>
  <si>
    <t>APC By Schneider Electric</t>
  </si>
  <si>
    <t>APEXX</t>
  </si>
  <si>
    <t>APEX, DIV. COOPER POWER TOOLS</t>
  </si>
  <si>
    <t>APLBL</t>
  </si>
  <si>
    <t>Apollo Ball Valve Div. of Conbraco Ind., Inc.</t>
  </si>
  <si>
    <t>APNAA</t>
  </si>
  <si>
    <t>AP NORTH AMERICAN AFTERMARKET DIV.</t>
  </si>
  <si>
    <t>APOLO</t>
  </si>
  <si>
    <t>Apollo</t>
  </si>
  <si>
    <t>APPENERGY</t>
  </si>
  <si>
    <t>Applied Energy Systems</t>
  </si>
  <si>
    <t>APPLCOMF</t>
  </si>
  <si>
    <t>Applied Comfort Products Carver Inc.</t>
  </si>
  <si>
    <t>APPLT</t>
  </si>
  <si>
    <t>APPLETON ELECTRIC CO.</t>
  </si>
  <si>
    <t>APPRT</t>
  </si>
  <si>
    <t>A.P. Parts</t>
  </si>
  <si>
    <t>APSCO</t>
  </si>
  <si>
    <t>APSCO, Inc.</t>
  </si>
  <si>
    <t>APWRPRO</t>
  </si>
  <si>
    <t>Air Powered Products Ltd.</t>
  </si>
  <si>
    <t>AQGUARD</t>
  </si>
  <si>
    <t>AquaGuard</t>
  </si>
  <si>
    <t>AQRIUS</t>
  </si>
  <si>
    <t>Aquarius</t>
  </si>
  <si>
    <t>AQTELLCAN</t>
  </si>
  <si>
    <t>Aquatell Canada</t>
  </si>
  <si>
    <t>ARAG</t>
  </si>
  <si>
    <t>Arag</t>
  </si>
  <si>
    <t>ARCTIC</t>
  </si>
  <si>
    <t>Arctic</t>
  </si>
  <si>
    <t>ARCTR</t>
  </si>
  <si>
    <t>ARCTIC TRAVELER DIV. oF TRANE</t>
  </si>
  <si>
    <t>ARDYN</t>
  </si>
  <si>
    <t>Airodyne Industries, Inc.</t>
  </si>
  <si>
    <t>ARFSG</t>
  </si>
  <si>
    <t>AEROFLASH SIGNAL</t>
  </si>
  <si>
    <t>ARGDF</t>
  </si>
  <si>
    <t>Airglide, Inc.</t>
  </si>
  <si>
    <t>ARGOX</t>
  </si>
  <si>
    <t>Argo Instruments Corporation</t>
  </si>
  <si>
    <t>ARI-HETRA</t>
  </si>
  <si>
    <t>Ari-Hetra</t>
  </si>
  <si>
    <t>ARJAY</t>
  </si>
  <si>
    <t>Arjay</t>
  </si>
  <si>
    <t>ARKTR</t>
  </si>
  <si>
    <t>Arkansas Trailer Manufacturing, Inc.</t>
  </si>
  <si>
    <t>ARMPW</t>
  </si>
  <si>
    <t>AIR-O-MATIC POWER STEERING CO.</t>
  </si>
  <si>
    <t>ARMRB</t>
  </si>
  <si>
    <t>ARMSTRONG RUBBER CO.</t>
  </si>
  <si>
    <t>ARMRL</t>
  </si>
  <si>
    <t>ARMOR ALL PRODUCTS CO.</t>
  </si>
  <si>
    <t>ARMSTRNG</t>
  </si>
  <si>
    <t>Armstrong</t>
  </si>
  <si>
    <t>ARNES</t>
  </si>
  <si>
    <t>Arnes Welding, Ltd.</t>
  </si>
  <si>
    <t>ARO</t>
  </si>
  <si>
    <t>ARROW</t>
  </si>
  <si>
    <t>Arrow Manufacturing Company</t>
  </si>
  <si>
    <t>ARRTR</t>
  </si>
  <si>
    <t>Arrow Trailers Corporation</t>
  </si>
  <si>
    <t>ARRWHART</t>
  </si>
  <si>
    <t>Arrow-Hart of Canada Ltd.</t>
  </si>
  <si>
    <t>ARSHL</t>
  </si>
  <si>
    <t>AIRSHIELD CORPORATION</t>
  </si>
  <si>
    <t>ARSRC</t>
  </si>
  <si>
    <t>AIRESEARCH MFG. DIV., GARRETT CORP.</t>
  </si>
  <si>
    <t>ARTEC</t>
  </si>
  <si>
    <t>Artec</t>
  </si>
  <si>
    <t>ARTFX</t>
  </si>
  <si>
    <t>Arctic Fox</t>
  </si>
  <si>
    <t>ARTMN</t>
  </si>
  <si>
    <t>Rest-Rite, division of Artman Company</t>
  </si>
  <si>
    <t>ARVID</t>
  </si>
  <si>
    <t>Arvin Industries, Inc.</t>
  </si>
  <si>
    <t>ARVIN</t>
  </si>
  <si>
    <t>Arvin Ride and Motion Control Products</t>
  </si>
  <si>
    <t>ARZN</t>
  </si>
  <si>
    <t>Aerzen</t>
  </si>
  <si>
    <t>ASAFE</t>
  </si>
  <si>
    <t>A Safe</t>
  </si>
  <si>
    <t>ASCA</t>
  </si>
  <si>
    <t>ASCO</t>
  </si>
  <si>
    <t>ASCOPT</t>
  </si>
  <si>
    <t>ASCO Power Technologies</t>
  </si>
  <si>
    <t>ASHDR</t>
  </si>
  <si>
    <t>ASHCROFT DRESSER INSTRUMENTS</t>
  </si>
  <si>
    <t>ASHDW</t>
  </si>
  <si>
    <t>ASHDOWN MFG. CORP.</t>
  </si>
  <si>
    <t>ASHIP</t>
  </si>
  <si>
    <t>ASHLAND INDUSTRIAL PRODUCTS, DIV. VALVOLINE</t>
  </si>
  <si>
    <t>ASHLAN</t>
  </si>
  <si>
    <t>Ashland</t>
  </si>
  <si>
    <t>ASHLN</t>
  </si>
  <si>
    <t>ASHLAND OIL, INC.</t>
  </si>
  <si>
    <t>ASIGRPCAN</t>
  </si>
  <si>
    <t>ASI Group Canada</t>
  </si>
  <si>
    <t>ASPEED</t>
  </si>
  <si>
    <t>Air Speed</t>
  </si>
  <si>
    <t>ASPLN</t>
  </si>
  <si>
    <t>ASPLUNDH MANUFACTURING DIV.</t>
  </si>
  <si>
    <t>ASSABLOY</t>
  </si>
  <si>
    <t>ASSA ABLOY</t>
  </si>
  <si>
    <t>ASTRA</t>
  </si>
  <si>
    <t>Astra</t>
  </si>
  <si>
    <t>ASTRO</t>
  </si>
  <si>
    <t>Astro Industrial Machine, Ltd.</t>
  </si>
  <si>
    <t>ASTROJOINTBRAKELTD</t>
  </si>
  <si>
    <t>Astro Joint &amp; Brake Ltd.</t>
  </si>
  <si>
    <t>ASTROPLST</t>
  </si>
  <si>
    <t>Astroplast</t>
  </si>
  <si>
    <t>ASTWS</t>
  </si>
  <si>
    <t>AUSTIN-WESTERN DIV., CLARK EQUIP. CO.</t>
  </si>
  <si>
    <t>ATCFROST</t>
  </si>
  <si>
    <t>ATC-FROST</t>
  </si>
  <si>
    <t>ATECO</t>
  </si>
  <si>
    <t>Ateco Equipment, Inc.</t>
  </si>
  <si>
    <t>ATEK</t>
  </si>
  <si>
    <t>Airtek Ltd.</t>
  </si>
  <si>
    <t>ATHEY</t>
  </si>
  <si>
    <t>Athey Products Corporation</t>
  </si>
  <si>
    <t>ATKNS</t>
  </si>
  <si>
    <t>ATKINSON</t>
  </si>
  <si>
    <t>ATLAS</t>
  </si>
  <si>
    <t>ATLAS HOIST &amp; BODY INC.</t>
  </si>
  <si>
    <t>ATLASCO</t>
  </si>
  <si>
    <t>Atlas Copco</t>
  </si>
  <si>
    <t>ATLCN</t>
  </si>
  <si>
    <t>ATLAS CENTENNIAL TRUCK BODY MFG. CO.</t>
  </si>
  <si>
    <t>ATLCP</t>
  </si>
  <si>
    <t>Atlas Copco, Inc.</t>
  </si>
  <si>
    <t>ATLHW</t>
  </si>
  <si>
    <t>Atlas, H. Weyhausen, K.G</t>
  </si>
  <si>
    <t>ATLIN</t>
  </si>
  <si>
    <t>Atlantic India Rubber Company</t>
  </si>
  <si>
    <t>ATLTR</t>
  </si>
  <si>
    <t>ATLANTIC TRUCK &amp; TRAILER, LTD.</t>
  </si>
  <si>
    <t>ATTNK</t>
  </si>
  <si>
    <t>AUTOTANK CO.</t>
  </si>
  <si>
    <t>AUBCL</t>
  </si>
  <si>
    <t>Auburn Clutch Company, Inc.</t>
  </si>
  <si>
    <t>AUDVX</t>
  </si>
  <si>
    <t>Audiovox Corporation</t>
  </si>
  <si>
    <t>AUMND</t>
  </si>
  <si>
    <t>AUMAND TRAILER &amp; EQUIP CO. LTD.</t>
  </si>
  <si>
    <t>AURORA</t>
  </si>
  <si>
    <t>Aurora</t>
  </si>
  <si>
    <t>AUTAC</t>
  </si>
  <si>
    <t>AUTAC INC.</t>
  </si>
  <si>
    <t>AUTCR</t>
  </si>
  <si>
    <t>AUTOCAR DIV., WHITE MOTOR CORP. (OBSOLETE)</t>
  </si>
  <si>
    <t>AUTHD</t>
  </si>
  <si>
    <t>AUTO HARDWARE</t>
  </si>
  <si>
    <t>AUTLT</t>
  </si>
  <si>
    <t>AUTOLITE DIVISION, FORD MOTOR CO.</t>
  </si>
  <si>
    <t>AUTMT</t>
  </si>
  <si>
    <t>AUTOMOTIVE AIR, INC.</t>
  </si>
  <si>
    <t>AUTOANALYSERSERVICES</t>
  </si>
  <si>
    <t>Auto Analyser Services Inc.</t>
  </si>
  <si>
    <t>AUTODOOR</t>
  </si>
  <si>
    <t>Auto Doors Inc.</t>
  </si>
  <si>
    <t>AUTOV</t>
  </si>
  <si>
    <t>AUTO-VEHICLE PARTS CO.</t>
  </si>
  <si>
    <t>AUTST</t>
  </si>
  <si>
    <t>Auto Steering Trailers, Ltd.</t>
  </si>
  <si>
    <t>AVAYA</t>
  </si>
  <si>
    <t>Avaya</t>
  </si>
  <si>
    <t>AVENT</t>
  </si>
  <si>
    <t>Aerovent</t>
  </si>
  <si>
    <t>AVIGILON</t>
  </si>
  <si>
    <t>Avigilon</t>
  </si>
  <si>
    <t>AVK</t>
  </si>
  <si>
    <t>AVR</t>
  </si>
  <si>
    <t>AVRNMT</t>
  </si>
  <si>
    <t>Aerovironment</t>
  </si>
  <si>
    <t>AVTRON</t>
  </si>
  <si>
    <t>AVTRON LOAD BANK</t>
  </si>
  <si>
    <t>AWARD</t>
  </si>
  <si>
    <t>AWARD TRAILERS</t>
  </si>
  <si>
    <t>AWECO</t>
  </si>
  <si>
    <t>AWIS</t>
  </si>
  <si>
    <t>Air Wise Inc.</t>
  </si>
  <si>
    <t>AXIOM</t>
  </si>
  <si>
    <t>Axiom Manufacturing</t>
  </si>
  <si>
    <t>AXLEQ</t>
  </si>
  <si>
    <t>AXLE &amp; EQUIPMENT SALES CO.</t>
  </si>
  <si>
    <t>AZCO</t>
  </si>
  <si>
    <t>Azco</t>
  </si>
  <si>
    <t>AZTPR</t>
  </si>
  <si>
    <t>Aztec Products, Inc.</t>
  </si>
  <si>
    <t>BACKX</t>
  </si>
  <si>
    <t>Back Motor Bodies, Ltd.</t>
  </si>
  <si>
    <t>BADGER</t>
  </si>
  <si>
    <t>Badger Fire Protection</t>
  </si>
  <si>
    <t>BAKEQ</t>
  </si>
  <si>
    <t>BAKER EQUIPMENT &amp; SUPPLY, INC.</t>
  </si>
  <si>
    <t>BAKER</t>
  </si>
  <si>
    <t>BAKER, MTL HDLG DIV., OTIS ELEV CO.</t>
  </si>
  <si>
    <t>BAKERTRANSITPARTS</t>
  </si>
  <si>
    <t>Baker Transit Parts Inc.</t>
  </si>
  <si>
    <t>BALDOR</t>
  </si>
  <si>
    <t>Baldor</t>
  </si>
  <si>
    <t>BALMAX</t>
  </si>
  <si>
    <t>Ballomax</t>
  </si>
  <si>
    <t>BALTCO</t>
  </si>
  <si>
    <t>Baltimore Aircoil Company Inc.</t>
  </si>
  <si>
    <t>BAM</t>
  </si>
  <si>
    <t>Bam</t>
  </si>
  <si>
    <t>BANCD</t>
  </si>
  <si>
    <t>Bandag Canada</t>
  </si>
  <si>
    <t>BANDG</t>
  </si>
  <si>
    <t>Bandag, Inc.</t>
  </si>
  <si>
    <t>BARBL</t>
  </si>
  <si>
    <t>BAR-BEL FABRICATING CO., INC.</t>
  </si>
  <si>
    <t>BARCHENG</t>
  </si>
  <si>
    <t>Barchard Engineering Ltd.</t>
  </si>
  <si>
    <t>BARD</t>
  </si>
  <si>
    <t>Bard</t>
  </si>
  <si>
    <t>BARNES</t>
  </si>
  <si>
    <t>Barnes Pumps Canada Inc.</t>
  </si>
  <si>
    <t>BARNS</t>
  </si>
  <si>
    <t>BARNES LUMBER &amp; MFG. CO.</t>
  </si>
  <si>
    <t>BATCO</t>
  </si>
  <si>
    <t>BAUMANN</t>
  </si>
  <si>
    <t>Baumann</t>
  </si>
  <si>
    <t>BAYCO</t>
  </si>
  <si>
    <t>BAYCO INDUSTRIES</t>
  </si>
  <si>
    <t>BBAFR</t>
  </si>
  <si>
    <t>BBA Friction, Inc.</t>
  </si>
  <si>
    <t>BBBMF</t>
  </si>
  <si>
    <t>BABB MFG. CO., INC.</t>
  </si>
  <si>
    <t>BBC</t>
  </si>
  <si>
    <t>BBC Brown Boveri</t>
  </si>
  <si>
    <t>BBEQP</t>
  </si>
  <si>
    <t>B&amp;B Equipment Sales Company, Inc.</t>
  </si>
  <si>
    <t>BCAXX</t>
  </si>
  <si>
    <t>BCA, FEDERAL-MOGUL</t>
  </si>
  <si>
    <t>BCHMN</t>
  </si>
  <si>
    <t>BEACH MANUFACTURING COMPANY</t>
  </si>
  <si>
    <t>BCKRB</t>
  </si>
  <si>
    <t>BUCKEYE RUBBER PRODUCTS INC.</t>
  </si>
  <si>
    <t>BDCCL</t>
  </si>
  <si>
    <t>BEDCOCK CLUTCH BRAKE</t>
  </si>
  <si>
    <t>BDFRD</t>
  </si>
  <si>
    <t>BEDFORD</t>
  </si>
  <si>
    <t>BDRMC</t>
  </si>
  <si>
    <t>BEDARCO MC GRUER - CN</t>
  </si>
  <si>
    <t>BEALL</t>
  </si>
  <si>
    <t>BEALL PIPE &amp; TANK CORP.</t>
  </si>
  <si>
    <t>BEAMS</t>
  </si>
  <si>
    <t>BEAMS INDUSTRIES, INC.</t>
  </si>
  <si>
    <t>BECKETT</t>
  </si>
  <si>
    <t>Beckett</t>
  </si>
  <si>
    <t>BEDCO</t>
  </si>
  <si>
    <t>BEEWR</t>
  </si>
  <si>
    <t>BEE WIRE AND CABLE</t>
  </si>
  <si>
    <t>BEGGS</t>
  </si>
  <si>
    <t>BEGGS INC.</t>
  </si>
  <si>
    <t>BEGHCAN</t>
  </si>
  <si>
    <t>Beghelli Canada Inc.</t>
  </si>
  <si>
    <t>BEHRA</t>
  </si>
  <si>
    <t>BEHR America, Inc.</t>
  </si>
  <si>
    <t>BEKO</t>
  </si>
  <si>
    <t>Beko</t>
  </si>
  <si>
    <t>BEL</t>
  </si>
  <si>
    <t>BELART</t>
  </si>
  <si>
    <t>Bel-Art Inc.</t>
  </si>
  <si>
    <t>BELDEN</t>
  </si>
  <si>
    <t>Belden</t>
  </si>
  <si>
    <t>BELIMO</t>
  </si>
  <si>
    <t>Belimo</t>
  </si>
  <si>
    <t>BELL</t>
  </si>
  <si>
    <t>Bell</t>
  </si>
  <si>
    <t>BELLA</t>
  </si>
  <si>
    <t>Bell Additives, Inc.</t>
  </si>
  <si>
    <t>BELLGOSS</t>
  </si>
  <si>
    <t>Bell &amp; Gossett</t>
  </si>
  <si>
    <t>BELTHERM</t>
  </si>
  <si>
    <t>Bel Thermal Units Inc.</t>
  </si>
  <si>
    <t>BEMAG</t>
  </si>
  <si>
    <t>BEMAR</t>
  </si>
  <si>
    <t>BE-MAR INC.</t>
  </si>
  <si>
    <t>BENDX</t>
  </si>
  <si>
    <t>BENDIX CORPORATION, THE</t>
  </si>
  <si>
    <t>BENECOR</t>
  </si>
  <si>
    <t>Benecor</t>
  </si>
  <si>
    <t>BENNETANDELLIOTT</t>
  </si>
  <si>
    <t>Bennett &amp; Elliott Ltd</t>
  </si>
  <si>
    <t>BENNING</t>
  </si>
  <si>
    <t>Benning</t>
  </si>
  <si>
    <t>BEPCO</t>
  </si>
  <si>
    <t>BEPCO INC.</t>
  </si>
  <si>
    <t>BERGX</t>
  </si>
  <si>
    <t>BERG MFG. CO., THE</t>
  </si>
  <si>
    <t>BERKO</t>
  </si>
  <si>
    <t>Berko</t>
  </si>
  <si>
    <t>BERNER</t>
  </si>
  <si>
    <t>Berner</t>
  </si>
  <si>
    <t>BERNG</t>
  </si>
  <si>
    <t>Bering Truck Company</t>
  </si>
  <si>
    <t>BERRY</t>
  </si>
  <si>
    <t>BERRYMAN PRODUCTS, INC.</t>
  </si>
  <si>
    <t>BESTPWR</t>
  </si>
  <si>
    <t>Best Power</t>
  </si>
  <si>
    <t>BFSIND</t>
  </si>
  <si>
    <t>BFS Industries</t>
  </si>
  <si>
    <t>BGRGC</t>
  </si>
  <si>
    <t>BIG RIG COMPONENTS DIV.</t>
  </si>
  <si>
    <t>BIDDLE</t>
  </si>
  <si>
    <t>Biddle Air Systems Ltd.</t>
  </si>
  <si>
    <t>BIGASSFANS</t>
  </si>
  <si>
    <t>Big Ass Fans</t>
  </si>
  <si>
    <t>BIGBY</t>
  </si>
  <si>
    <t>BIG BOY COMPONENTS</t>
  </si>
  <si>
    <t>BIGDB</t>
  </si>
  <si>
    <t>BIG D BRAKE &amp; CLUTCH</t>
  </si>
  <si>
    <t>BIGJO</t>
  </si>
  <si>
    <t>BIG JOE MFG. CO.</t>
  </si>
  <si>
    <t>BIKAC</t>
  </si>
  <si>
    <t>BIKE ATHLETIC CO.</t>
  </si>
  <si>
    <t>BILCO</t>
  </si>
  <si>
    <t>Bilco</t>
  </si>
  <si>
    <t>BIRD</t>
  </si>
  <si>
    <t>Bird</t>
  </si>
  <si>
    <t>BIRON</t>
  </si>
  <si>
    <t>BITNR</t>
  </si>
  <si>
    <t>BITNER MANUFACTURING CO.</t>
  </si>
  <si>
    <t>BKBTR</t>
  </si>
  <si>
    <t>B.K. &amp; B. TRUCK BODIES, LTD.</t>
  </si>
  <si>
    <t>BKREQ</t>
  </si>
  <si>
    <t>BAKER EQUIPMENT ENGINEERING CO.</t>
  </si>
  <si>
    <t>BLACK</t>
  </si>
  <si>
    <t>BLACK &amp; DECKER, INC.</t>
  </si>
  <si>
    <t>BLACKBOX</t>
  </si>
  <si>
    <t>BLAWX</t>
  </si>
  <si>
    <t>BLAW KNOX CNST EQ (WHITE CONS IND)</t>
  </si>
  <si>
    <t>BLBRD</t>
  </si>
  <si>
    <t>BLUE BIRD BODY COMPANY</t>
  </si>
  <si>
    <t>BLCDM</t>
  </si>
  <si>
    <t>BLACK DIAMOND ENTERPRISES INC.</t>
  </si>
  <si>
    <t>BLCPM</t>
  </si>
  <si>
    <t>BLACKMER PUMP DIVISION, DOVER CORP.</t>
  </si>
  <si>
    <t>BLDFL</t>
  </si>
  <si>
    <t>Baldwin Filters, Inc.</t>
  </si>
  <si>
    <t>BLDNT</t>
  </si>
  <si>
    <t>BELDEN TRANSPORT DIVISION</t>
  </si>
  <si>
    <t>BLINE</t>
  </si>
  <si>
    <t>Bee Line Company</t>
  </si>
  <si>
    <t>BLKCR</t>
  </si>
  <si>
    <t>BLACKSTONE CORPORATION</t>
  </si>
  <si>
    <t>BLKDM</t>
  </si>
  <si>
    <t>BLACK DIAMOND, INC.</t>
  </si>
  <si>
    <t>BLKEQ</t>
  </si>
  <si>
    <t>BULK EQUIPMENT MFG., INC.</t>
  </si>
  <si>
    <t>BLKHW</t>
  </si>
  <si>
    <t>BLACKHAWK AUTOMOTIVE, INC.</t>
  </si>
  <si>
    <t>BLKMER</t>
  </si>
  <si>
    <t>Blackmer</t>
  </si>
  <si>
    <t>BLKN</t>
  </si>
  <si>
    <t>Belkin</t>
  </si>
  <si>
    <t>BLKSTRM</t>
  </si>
  <si>
    <t>Black Storm</t>
  </si>
  <si>
    <t>BLLGT</t>
  </si>
  <si>
    <t>BILLY GOAT INDUSTRIES, INC.</t>
  </si>
  <si>
    <t>BLLRV</t>
  </si>
  <si>
    <t>RIVERS, BILL CORP., THE</t>
  </si>
  <si>
    <t>BLLTR</t>
  </si>
  <si>
    <t>BEALL TRANS LINER, INC.</t>
  </si>
  <si>
    <t>BLMMF</t>
  </si>
  <si>
    <t>BELMOR MFG LTD</t>
  </si>
  <si>
    <t>BLSXX</t>
  </si>
  <si>
    <t>Brake Lining Supply</t>
  </si>
  <si>
    <t>BLUESTRM</t>
  </si>
  <si>
    <t>Blue Storm</t>
  </si>
  <si>
    <t>BLUGN</t>
  </si>
  <si>
    <t>BLUE GIANT EQUIP OF CANADA LTD.</t>
  </si>
  <si>
    <t>BM</t>
  </si>
  <si>
    <t>B&amp;M</t>
  </si>
  <si>
    <t>BMMANU</t>
  </si>
  <si>
    <t>B&amp;M Manufacturing Inc.</t>
  </si>
  <si>
    <t>BMWXX</t>
  </si>
  <si>
    <t>BMW of North America, Inc.</t>
  </si>
  <si>
    <t>BNDWS</t>
  </si>
  <si>
    <t>BENDIX-WESTINGHOUSE AUTO AIR BRK</t>
  </si>
  <si>
    <t>BNESL</t>
  </si>
  <si>
    <t>BOONE, A.G., SALES &amp; SERVICE</t>
  </si>
  <si>
    <t>BNKHD</t>
  </si>
  <si>
    <t>BANKHEAD</t>
  </si>
  <si>
    <t>BNKLY</t>
  </si>
  <si>
    <t>BINKLEY CO., THE</t>
  </si>
  <si>
    <t>BNKMF</t>
  </si>
  <si>
    <t>BINKS MANUFACTURING CO.</t>
  </si>
  <si>
    <t>BNSTB</t>
  </si>
  <si>
    <t>BENSON TRUCK BODIES, INC.</t>
  </si>
  <si>
    <t>BNSWG</t>
  </si>
  <si>
    <t>BINSWANGER GLASS CO.</t>
  </si>
  <si>
    <t>BOBRICK</t>
  </si>
  <si>
    <t>Bobrick Washroom Equipment Company</t>
  </si>
  <si>
    <t>BOMAR</t>
  </si>
  <si>
    <t>BOMAR TANK DISCHARGE SYSTEMS, INC.</t>
  </si>
  <si>
    <t>BOONE</t>
  </si>
  <si>
    <t>BOONE TRAILERS INC.</t>
  </si>
  <si>
    <t>BOSCH</t>
  </si>
  <si>
    <t>BOSCH CORPORATION, ROBERT</t>
  </si>
  <si>
    <t>BOSQUET</t>
  </si>
  <si>
    <t>Bosquet - Air Distribution</t>
  </si>
  <si>
    <t>BOSREXCAN</t>
  </si>
  <si>
    <t>Bosch Rexroth Canada Corp.</t>
  </si>
  <si>
    <t>BOSSMAN</t>
  </si>
  <si>
    <t>Bossman</t>
  </si>
  <si>
    <t>BOTHWELL</t>
  </si>
  <si>
    <t>BOULAY</t>
  </si>
  <si>
    <t>Boulay Fabrication Inc.</t>
  </si>
  <si>
    <t>BOUSQUET</t>
  </si>
  <si>
    <t>BOWER</t>
  </si>
  <si>
    <t>BOWER, FEDERAL-MOGUL</t>
  </si>
  <si>
    <t>BOWMN</t>
  </si>
  <si>
    <t>BOWMAN</t>
  </si>
  <si>
    <t>BRADEN</t>
  </si>
  <si>
    <t>Braden - Paccar Winch</t>
  </si>
  <si>
    <t>BRADN</t>
  </si>
  <si>
    <t>BRADEN INDUSTRIES INC.</t>
  </si>
  <si>
    <t>BRADWHITE</t>
  </si>
  <si>
    <t>Bradford White</t>
  </si>
  <si>
    <t>BRANTFORD</t>
  </si>
  <si>
    <t>Brantford</t>
  </si>
  <si>
    <t>BRASCON</t>
  </si>
  <si>
    <t>BRAYBUILD</t>
  </si>
  <si>
    <t>Bray Building Specialties Ltd.</t>
  </si>
  <si>
    <t>BRBGR</t>
  </si>
  <si>
    <t>BARBER-GREENE CO.(SUBS SMITH ENGINEERING)</t>
  </si>
  <si>
    <t>BRCKW</t>
  </si>
  <si>
    <t>BROCKWAY MOTOR TRUCKS DIV.</t>
  </si>
  <si>
    <t>BRDCN</t>
  </si>
  <si>
    <t>BRIDGESTONE (CANADA), INC.</t>
  </si>
  <si>
    <t>BRDEQ</t>
  </si>
  <si>
    <t>BRUDI EQUIPMENT, INC.</t>
  </si>
  <si>
    <t>BRDLY</t>
  </si>
  <si>
    <t>Bradley</t>
  </si>
  <si>
    <t>BRDTR</t>
  </si>
  <si>
    <t>BRIDGESTONE TIRE CO. OF AMERICA</t>
  </si>
  <si>
    <t>BRGBC</t>
  </si>
  <si>
    <t>BORG &amp; BECK DIV., BORG-WARNER CORP.</t>
  </si>
  <si>
    <t>BRGGN</t>
  </si>
  <si>
    <t>BERGOIUGNAN USA INC.</t>
  </si>
  <si>
    <t>BRGSR</t>
  </si>
  <si>
    <t>BERGSTROM</t>
  </si>
  <si>
    <t>BRGST</t>
  </si>
  <si>
    <t>BRIGGS &amp; STRATTON CORP.</t>
  </si>
  <si>
    <t>BRGWR</t>
  </si>
  <si>
    <t>BORG-WARNER CORP.</t>
  </si>
  <si>
    <t>BRHTS</t>
  </si>
  <si>
    <t>BEHR Heat Transfer Systems</t>
  </si>
  <si>
    <t>BRIGADIER</t>
  </si>
  <si>
    <t>Brigadier McAvity Canada</t>
  </si>
  <si>
    <t>BRIGG</t>
  </si>
  <si>
    <t>BRIGGS-WEAVER, INC.</t>
  </si>
  <si>
    <t>BRITECH</t>
  </si>
  <si>
    <t>Britech Distribution Inc.</t>
  </si>
  <si>
    <t>BRITECHCABCON</t>
  </si>
  <si>
    <t>Britech Heating Cables &amp; Controls</t>
  </si>
  <si>
    <t>BRITESPAN</t>
  </si>
  <si>
    <t>BRKEL</t>
  </si>
  <si>
    <t>BURKSHIRE ELECTRICAL CABLE CO.</t>
  </si>
  <si>
    <t>BRKMS</t>
  </si>
  <si>
    <t>BRAKEMASTER CORP.</t>
  </si>
  <si>
    <t>BRKPR</t>
  </si>
  <si>
    <t>Brakepro, Ltd.</t>
  </si>
  <si>
    <t>BRKPT</t>
  </si>
  <si>
    <t>BRAKE PARTS INC. DIV. ECHLIN INC.</t>
  </si>
  <si>
    <t>BRKTC</t>
  </si>
  <si>
    <t>BRAKE TECHNOLOGY CO., INC.</t>
  </si>
  <si>
    <t>BRKWH</t>
  </si>
  <si>
    <t>BRAKE &amp; WHEEL PARTS</t>
  </si>
  <si>
    <t>BRMNG</t>
  </si>
  <si>
    <t>BIRMINGHAM MFG. CO., INC.</t>
  </si>
  <si>
    <t>BRNNR</t>
  </si>
  <si>
    <t>BRENNER TANK CO., INC.</t>
  </si>
  <si>
    <t>BRNTF</t>
  </si>
  <si>
    <t>BROAN</t>
  </si>
  <si>
    <t>Broan-NuTone Canada, Inc</t>
  </si>
  <si>
    <t>BROWN</t>
  </si>
  <si>
    <t>BROWN TRAILER DIV., CLARK EQUIP CO.</t>
  </si>
  <si>
    <t>BRRCM</t>
  </si>
  <si>
    <t>BURRUSS COMPANY</t>
  </si>
  <si>
    <t>BRRTR</t>
  </si>
  <si>
    <t>Barrett Trailers, Inc.</t>
  </si>
  <si>
    <t>BRRTT</t>
  </si>
  <si>
    <t>BARRETT ELECTRONICS CORP.</t>
  </si>
  <si>
    <t>BRSFL</t>
  </si>
  <si>
    <t>BRISTOL FLARE CORP.</t>
  </si>
  <si>
    <t>BRSMF</t>
  </si>
  <si>
    <t>BORES MFG., INC.</t>
  </si>
  <si>
    <t>BRTEN</t>
  </si>
  <si>
    <t>BERTOLINI ENGINEERING CO, INC.</t>
  </si>
  <si>
    <t>BRTLF</t>
  </si>
  <si>
    <t>BARTLETT LIFTING DEVICES, INC.</t>
  </si>
  <si>
    <t>BRTLT</t>
  </si>
  <si>
    <t>BARTLETT TRAILER CORP.</t>
  </si>
  <si>
    <t>BRWCR</t>
  </si>
  <si>
    <t>BROWN CARGO VAN, INC.</t>
  </si>
  <si>
    <t>BRYANDONK</t>
  </si>
  <si>
    <t>Honeywell Bryan Donkin Gas Technologies Ltd.</t>
  </si>
  <si>
    <t>BRZCL</t>
  </si>
  <si>
    <t>Breeze Industrial Products</t>
  </si>
  <si>
    <t>BSBSF</t>
  </si>
  <si>
    <t>B.S. &amp; B. SAFETY SYSTEMS, INC.</t>
  </si>
  <si>
    <t>BSSMF</t>
  </si>
  <si>
    <t>BOSS MFG. CO.</t>
  </si>
  <si>
    <t>BSSMN</t>
  </si>
  <si>
    <t>BUSSMANN</t>
  </si>
  <si>
    <t>BSTIK</t>
  </si>
  <si>
    <t>BOSTIK INC.</t>
  </si>
  <si>
    <t>BSTRM</t>
  </si>
  <si>
    <t>BOSTROM DIV., UNIVERSAL OIL PRODUCTS CO.</t>
  </si>
  <si>
    <t>BTLFT</t>
  </si>
  <si>
    <t>B.T. LIFT CANADA, LTD.</t>
  </si>
  <si>
    <t>BTTMC</t>
  </si>
  <si>
    <t>BETTS MACHINE CO.</t>
  </si>
  <si>
    <t>BTTSP</t>
  </si>
  <si>
    <t>Betts Spring Company</t>
  </si>
  <si>
    <t>BUCER</t>
  </si>
  <si>
    <t>BUCYRUS-ERIE CO. OF CANADA, LTD.</t>
  </si>
  <si>
    <t>BUCKEYE</t>
  </si>
  <si>
    <t>Buckeye Fire Equipment Company</t>
  </si>
  <si>
    <t>BUCKF</t>
  </si>
  <si>
    <t>BUCKEYE FIRE EQUIPMENT CO.</t>
  </si>
  <si>
    <t>BUDDX</t>
  </si>
  <si>
    <t>BUDD COMPANY, THE</t>
  </si>
  <si>
    <t>BUDERUS</t>
  </si>
  <si>
    <t>Buderus</t>
  </si>
  <si>
    <t>BUDIN</t>
  </si>
  <si>
    <t>BUD INDUSTRIES, INC.</t>
  </si>
  <si>
    <t>BUELL</t>
  </si>
  <si>
    <t>BUELL MFG. CO.</t>
  </si>
  <si>
    <t>BUELLER</t>
  </si>
  <si>
    <t>Bueller Gas</t>
  </si>
  <si>
    <t>BUICK</t>
  </si>
  <si>
    <t>Buick Motor Division of General Motors Corp.</t>
  </si>
  <si>
    <t>BUNTB</t>
  </si>
  <si>
    <t>BUNTING BEARINGS CORP.</t>
  </si>
  <si>
    <t>BUSIA</t>
  </si>
  <si>
    <t>BUS INDUSTRIES OF AMERICA</t>
  </si>
  <si>
    <t>BUSTN</t>
  </si>
  <si>
    <t>Bustin Industrial Products, Inc.</t>
  </si>
  <si>
    <t>BUSTR</t>
  </si>
  <si>
    <t>BUS &amp; TRUCK SUPPLY CO., CNTL TRWY</t>
  </si>
  <si>
    <t>BUTLR</t>
  </si>
  <si>
    <t>BUTLER MFG. CO.</t>
  </si>
  <si>
    <t>BXBPR</t>
  </si>
  <si>
    <t>BUXBAUM PRODUCTS, CO.</t>
  </si>
  <si>
    <t>BYRPR</t>
  </si>
  <si>
    <t>BUYERS PRODUCTS CO.</t>
  </si>
  <si>
    <t>BYRTW</t>
  </si>
  <si>
    <t>BOYERTOWN AUTO BODY WORKS</t>
  </si>
  <si>
    <t>C AND D</t>
  </si>
  <si>
    <t>C &amp; D</t>
  </si>
  <si>
    <t>C.H.I.</t>
  </si>
  <si>
    <t>CADBT</t>
  </si>
  <si>
    <t>C &amp; D BATTERIES (ELTRA CORP. )</t>
  </si>
  <si>
    <t>CAIN</t>
  </si>
  <si>
    <t>Cain Industries</t>
  </si>
  <si>
    <t>CALEFACTIO</t>
  </si>
  <si>
    <t>Calefactio</t>
  </si>
  <si>
    <t>CALTECH</t>
  </si>
  <si>
    <t>Caloritech</t>
  </si>
  <si>
    <t>CALVR</t>
  </si>
  <si>
    <t>CALAVAR CORPORATION</t>
  </si>
  <si>
    <t>CAMBRASS</t>
  </si>
  <si>
    <t>Cambridge Brass</t>
  </si>
  <si>
    <t>CAMDEN</t>
  </si>
  <si>
    <t>CAMERON</t>
  </si>
  <si>
    <t>Cameron International</t>
  </si>
  <si>
    <t>CAMTRAN</t>
  </si>
  <si>
    <t>Cam Tran CO Ltd</t>
  </si>
  <si>
    <t>CANABLAST</t>
  </si>
  <si>
    <t>Canablast Industries Inc.</t>
  </si>
  <si>
    <t>CANADIANA</t>
  </si>
  <si>
    <t>Canadiana</t>
  </si>
  <si>
    <t>CANADIANSOLAR</t>
  </si>
  <si>
    <t>Canadian Solar</t>
  </si>
  <si>
    <t>CANARM</t>
  </si>
  <si>
    <t>Canarm Ltd.</t>
  </si>
  <si>
    <t>CANBUILD</t>
  </si>
  <si>
    <t>Can Build</t>
  </si>
  <si>
    <t>CANDURA</t>
  </si>
  <si>
    <t>Candura</t>
  </si>
  <si>
    <t>CANGENEL</t>
  </si>
  <si>
    <t>Canadian General Electric</t>
  </si>
  <si>
    <t>CANRON</t>
  </si>
  <si>
    <t>CANVALVE</t>
  </si>
  <si>
    <t>Canada valve</t>
  </si>
  <si>
    <t>CANWAY</t>
  </si>
  <si>
    <t>Canway Equipment Manufacturing Inc</t>
  </si>
  <si>
    <t>CARARM</t>
  </si>
  <si>
    <t>Cararm for Fans</t>
  </si>
  <si>
    <t>CARMR</t>
  </si>
  <si>
    <t>CAR-MAR, INC.</t>
  </si>
  <si>
    <t>CARNES</t>
  </si>
  <si>
    <t>Carnes</t>
  </si>
  <si>
    <t>CAROL</t>
  </si>
  <si>
    <t>CAROLINA MILLS, INC.</t>
  </si>
  <si>
    <t>CAROSTAN</t>
  </si>
  <si>
    <t>Carostan Controls</t>
  </si>
  <si>
    <t>CARQU</t>
  </si>
  <si>
    <t>CARQUEST CORP</t>
  </si>
  <si>
    <t>CARRIER</t>
  </si>
  <si>
    <t>CARRR</t>
  </si>
  <si>
    <t>CARRIER CORPORATION</t>
  </si>
  <si>
    <t>CARTE</t>
  </si>
  <si>
    <t>Carte International Inc.</t>
  </si>
  <si>
    <t>CARTR</t>
  </si>
  <si>
    <t>CARTER CARBURETOR DIV., ACF IND</t>
  </si>
  <si>
    <t>CASCD</t>
  </si>
  <si>
    <t>CASCADE CORPORATION</t>
  </si>
  <si>
    <t>CASCO</t>
  </si>
  <si>
    <t>CASCO PRODUCTS, DIV. SEQUA CORP.</t>
  </si>
  <si>
    <t>CASEX</t>
  </si>
  <si>
    <t>CASE, J. I. CO. (SUBS TENNECO)</t>
  </si>
  <si>
    <t>CASPW</t>
  </si>
  <si>
    <t>CASE POWER &amp; EQUIP LTD.</t>
  </si>
  <si>
    <t>CAT</t>
  </si>
  <si>
    <t>CATAPILLAR</t>
  </si>
  <si>
    <t>Catapillar</t>
  </si>
  <si>
    <t>CATERPILLAR</t>
  </si>
  <si>
    <t>Caterpillar Corporation</t>
  </si>
  <si>
    <t>CATTR</t>
  </si>
  <si>
    <t>CATO TRAILER SERVICE CO., INC.</t>
  </si>
  <si>
    <t>CATTRON</t>
  </si>
  <si>
    <t>Cattron-Theimeg</t>
  </si>
  <si>
    <t>CBLCR</t>
  </si>
  <si>
    <t>CABLE CRAFT COMPANY</t>
  </si>
  <si>
    <t>CBTSF</t>
  </si>
  <si>
    <t>CABOT SAFETY CORP.</t>
  </si>
  <si>
    <t>CCAN</t>
  </si>
  <si>
    <t>C-CAN</t>
  </si>
  <si>
    <t>CCHEQ</t>
  </si>
  <si>
    <t>COACH &amp; EQUIPMENT MFG. CORP.</t>
  </si>
  <si>
    <t>CCHRN</t>
  </si>
  <si>
    <t>COCHRANE EQUIPMENT CO.</t>
  </si>
  <si>
    <t>CCPANEL</t>
  </si>
  <si>
    <t>Custom Control Panels Inc.</t>
  </si>
  <si>
    <t>CCPI</t>
  </si>
  <si>
    <t>Con Cast Pipe Inc</t>
  </si>
  <si>
    <t>CCPMN</t>
  </si>
  <si>
    <t>CCP MANUFACTURING CO.</t>
  </si>
  <si>
    <t>CCPWR</t>
  </si>
  <si>
    <t>C&amp;C Power</t>
  </si>
  <si>
    <t>CDLDV</t>
  </si>
  <si>
    <t>CADILLAC DIV., EVANS PRODUCTS CO.</t>
  </si>
  <si>
    <t>CDLLC</t>
  </si>
  <si>
    <t>Cadillac Motor Car Div. of GeneralMotorsCorp.</t>
  </si>
  <si>
    <t>CDTECHNOLOGIES</t>
  </si>
  <si>
    <t>C&amp;D Technologies</t>
  </si>
  <si>
    <t>CECXX</t>
  </si>
  <si>
    <t>CEC</t>
  </si>
  <si>
    <t>CENTRIPRO</t>
  </si>
  <si>
    <t>CentriPro</t>
  </si>
  <si>
    <t>CENTRY</t>
  </si>
  <si>
    <t>Century Manufacturing</t>
  </si>
  <si>
    <t>CES</t>
  </si>
  <si>
    <t>C.E.S.</t>
  </si>
  <si>
    <t>CFBND</t>
  </si>
  <si>
    <t>C.F. BENDER, INC.</t>
  </si>
  <si>
    <t>CGAVAZZI</t>
  </si>
  <si>
    <t>Carlo Gavazzi</t>
  </si>
  <si>
    <t>CGRPR</t>
  </si>
  <si>
    <t>CGR PRODUCTS</t>
  </si>
  <si>
    <t>CHAMP</t>
  </si>
  <si>
    <t>Champion</t>
  </si>
  <si>
    <t>CHCGH</t>
  </si>
  <si>
    <t>CHICAGO HARDWARE &amp; FIXTURE CO.</t>
  </si>
  <si>
    <t>CHCGN</t>
  </si>
  <si>
    <t>CHICAGO PNEUMATIC TOOL CO.</t>
  </si>
  <si>
    <t>CHCKR</t>
  </si>
  <si>
    <t>CHECKER MOTORS CORP.</t>
  </si>
  <si>
    <t>CHCRW</t>
  </si>
  <si>
    <t>CHICAGO RAWHIDE MFG. CO.</t>
  </si>
  <si>
    <t>CHCTB</t>
  </si>
  <si>
    <t>CHICAGO TUBE &amp; IRON CO.</t>
  </si>
  <si>
    <t>CHEMF</t>
  </si>
  <si>
    <t>C.H. &amp; E. MFG. CO.</t>
  </si>
  <si>
    <t>CHGOBLOW</t>
  </si>
  <si>
    <t>Chicago Blower Corp.</t>
  </si>
  <si>
    <t>CHGOFAUC</t>
  </si>
  <si>
    <t>Chicago Faucets</t>
  </si>
  <si>
    <t>CHGOPNEU</t>
  </si>
  <si>
    <t>Chicago Pneumatic</t>
  </si>
  <si>
    <t>CHLCK</t>
  </si>
  <si>
    <t>CHALLENGE-COOK BROS., INC.</t>
  </si>
  <si>
    <t>CHLLN</t>
  </si>
  <si>
    <t>CHALLENGER</t>
  </si>
  <si>
    <t>CHLNG</t>
  </si>
  <si>
    <t>CHALLENGER ARCTIC TRAVLR DIV., TRANE</t>
  </si>
  <si>
    <t>CHLSS</t>
  </si>
  <si>
    <t>CHALMERS SUSPENSIONS, INT'L, LTD.</t>
  </si>
  <si>
    <t>CHLTR</t>
  </si>
  <si>
    <t>CHILDS TRUCK BODIES</t>
  </si>
  <si>
    <t>CHMCL</t>
  </si>
  <si>
    <t>CHAM-CAL ENGINEERING</t>
  </si>
  <si>
    <t>CHMCO</t>
  </si>
  <si>
    <t>CHAMPION CO.,THE</t>
  </si>
  <si>
    <t>CHMHM</t>
  </si>
  <si>
    <t>CHAMPION HOME BUILDERS CO.</t>
  </si>
  <si>
    <t>CHMPC</t>
  </si>
  <si>
    <t>CHAMPION COATINGS</t>
  </si>
  <si>
    <t>CHMPN</t>
  </si>
  <si>
    <t>CHAMPION CARRIERS INC.</t>
  </si>
  <si>
    <t>CHMPS</t>
  </si>
  <si>
    <t>CHAMP SERVICE LINE DIV.,STD.MOTORPRODUCTSINC.</t>
  </si>
  <si>
    <t>CHMSP</t>
  </si>
  <si>
    <t>CHAMPION SPARK PLUG, DIV. COOPER INDUSTRIES</t>
  </si>
  <si>
    <t>CHMTR</t>
  </si>
  <si>
    <t>CHAMBERLIN TRAILERS</t>
  </si>
  <si>
    <t>CHNNL</t>
  </si>
  <si>
    <t>CHANNEL LOCK INC.</t>
  </si>
  <si>
    <t>CHRGPNT</t>
  </si>
  <si>
    <t>ChargePoint Inc.</t>
  </si>
  <si>
    <t>CHRMR</t>
  </si>
  <si>
    <t>Chrysler Corp Marine/Industrial Div</t>
  </si>
  <si>
    <t>CHROMALOX</t>
  </si>
  <si>
    <t>Chromalox Inc.</t>
  </si>
  <si>
    <t>CHRONO</t>
  </si>
  <si>
    <t>Chronomite</t>
  </si>
  <si>
    <t>CHRYS</t>
  </si>
  <si>
    <t>Chrysler Corporation</t>
  </si>
  <si>
    <t>CHUBB</t>
  </si>
  <si>
    <t>Chubb Ltd.</t>
  </si>
  <si>
    <t>CHURCHILL</t>
  </si>
  <si>
    <t>Churchill</t>
  </si>
  <si>
    <t>CHVRL</t>
  </si>
  <si>
    <t>Chevrolet Motor</t>
  </si>
  <si>
    <t>CHVRN</t>
  </si>
  <si>
    <t>CHEVRON USA INC.</t>
  </si>
  <si>
    <t>CIGENTEC</t>
  </si>
  <si>
    <t>Cigentec</t>
  </si>
  <si>
    <t>CINCINNATI FANS</t>
  </si>
  <si>
    <t>Exhaust Fans</t>
  </si>
  <si>
    <t>CIRCA</t>
  </si>
  <si>
    <t>CISCO</t>
  </si>
  <si>
    <t>Cisco</t>
  </si>
  <si>
    <t>CITYX</t>
  </si>
  <si>
    <t>CITY WELDING &amp; MFG. CO.</t>
  </si>
  <si>
    <t>CJRTM</t>
  </si>
  <si>
    <t>C.J. ROBERTS MANUFACTURING CO.</t>
  </si>
  <si>
    <t>CKALV</t>
  </si>
  <si>
    <t>CHECK-ALL VALVE MFG. CO.</t>
  </si>
  <si>
    <t>CLARK</t>
  </si>
  <si>
    <t>CLARK EQUIPMENT CO.</t>
  </si>
  <si>
    <t>CLARKE</t>
  </si>
  <si>
    <t>Clarke Manufacturing</t>
  </si>
  <si>
    <t>CLAVAL</t>
  </si>
  <si>
    <t>CLA-VAL</t>
  </si>
  <si>
    <t>CLEANGRD</t>
  </si>
  <si>
    <t>CleanGuard</t>
  </si>
  <si>
    <t>CLEAR</t>
  </si>
  <si>
    <t>CLEAR CORPORATION</t>
  </si>
  <si>
    <t>CLFIREPRO</t>
  </si>
  <si>
    <t>Classic Fire Protection Inc.</t>
  </si>
  <si>
    <t>CLGHX</t>
  </si>
  <si>
    <t>CLOUGH EQUIPMENT CO.</t>
  </si>
  <si>
    <t>CLIMX</t>
  </si>
  <si>
    <t>CLIMAX INT'L EQUIP CO. LTD.</t>
  </si>
  <si>
    <t>CLLHN</t>
  </si>
  <si>
    <t>CALLAHAN ENGINEERING CO.</t>
  </si>
  <si>
    <t>CLLMN</t>
  </si>
  <si>
    <t>COLLINS MANUFACTURING CO., LTD.</t>
  </si>
  <si>
    <t>CLM</t>
  </si>
  <si>
    <t>CLMAN</t>
  </si>
  <si>
    <t>COLEMAN COMPANY</t>
  </si>
  <si>
    <t>CLMTR</t>
  </si>
  <si>
    <t>COLUMBIA TRAILER CO. LTD.</t>
  </si>
  <si>
    <t>CLMTTE</t>
  </si>
  <si>
    <t>Climette</t>
  </si>
  <si>
    <t>CLOPAY</t>
  </si>
  <si>
    <t>CLOWCAN</t>
  </si>
  <si>
    <t>Clow Canada</t>
  </si>
  <si>
    <t>CLRKB</t>
  </si>
  <si>
    <t>CLARK BROTHERS INSTRUMENT CO.</t>
  </si>
  <si>
    <t>CLRKD</t>
  </si>
  <si>
    <t>CLARKE DIV., MCGRAW-EDISON CO.</t>
  </si>
  <si>
    <t>CLRTR</t>
  </si>
  <si>
    <t>CLARK TRAILER SERVICE, INC.</t>
  </si>
  <si>
    <t>CLTHR</t>
  </si>
  <si>
    <t>CALTHERM CORPORATON</t>
  </si>
  <si>
    <t>CLTIND</t>
  </si>
  <si>
    <t>Colton Industries</t>
  </si>
  <si>
    <t>CLVLN</t>
  </si>
  <si>
    <t>CLEVELAND STEEL PRODUCTS CORP.</t>
  </si>
  <si>
    <t>CLVTW</t>
  </si>
  <si>
    <t>CLEVELAND TWIST DRILL CANADA LTD.</t>
  </si>
  <si>
    <t>CLYIR</t>
  </si>
  <si>
    <t>CLYDE IRON</t>
  </si>
  <si>
    <t>CLYTN</t>
  </si>
  <si>
    <t>CLAYTON MANUFACTURING CO.</t>
  </si>
  <si>
    <t>CM</t>
  </si>
  <si>
    <t>CM LTD.</t>
  </si>
  <si>
    <t>CMBM</t>
  </si>
  <si>
    <t>Cambium Networks</t>
  </si>
  <si>
    <t>CMFRTAIRE</t>
  </si>
  <si>
    <t>Comfort Air Mechanical Services</t>
  </si>
  <si>
    <t>CMMNS</t>
  </si>
  <si>
    <t>Cummins Engine Company, Inc.</t>
  </si>
  <si>
    <t>CMMPL</t>
  </si>
  <si>
    <t>COMMERCIAL PLASTICS</t>
  </si>
  <si>
    <t>CMMRC</t>
  </si>
  <si>
    <t>COMMERCIAL TRUCK BODIES LTD.</t>
  </si>
  <si>
    <t>CMMSH</t>
  </si>
  <si>
    <t>COMMERCIAL SHEARING, DIV. OF COMPONENT TECH.</t>
  </si>
  <si>
    <t>CMMSN</t>
  </si>
  <si>
    <t>CUMMINS SUNSTRAND INC.</t>
  </si>
  <si>
    <t>CMMTR</t>
  </si>
  <si>
    <t>COMMERCIAL TRUCK BODIES</t>
  </si>
  <si>
    <t>CMMVN</t>
  </si>
  <si>
    <t>COMMERCIAL VANS INC./BABCOCK MOTOR BODIES LTD</t>
  </si>
  <si>
    <t>CMPCH</t>
  </si>
  <si>
    <t>CAMPBELL CHAIN CO.</t>
  </si>
  <si>
    <t>CMPCN</t>
  </si>
  <si>
    <t>COMPAIR-CANADA LTD.</t>
  </si>
  <si>
    <t>CMPPR</t>
  </si>
  <si>
    <t>COMPLETE PARTS</t>
  </si>
  <si>
    <t>CMSWTGRLTD</t>
  </si>
  <si>
    <t>Commercial Switchgear Ltd</t>
  </si>
  <si>
    <t>CMTELE</t>
  </si>
  <si>
    <t>Comet Industries Inc</t>
  </si>
  <si>
    <t>CMTLC</t>
  </si>
  <si>
    <t>COMTELCO INDUSTRIES</t>
  </si>
  <si>
    <t>CN</t>
  </si>
  <si>
    <t>CN STANDARD PLAN</t>
  </si>
  <si>
    <t>CN Standard Plan</t>
  </si>
  <si>
    <t>CNDCR</t>
  </si>
  <si>
    <t>CANADIAN CAR DIV., HAWKDER SIDDELEY LTD.</t>
  </si>
  <si>
    <t>CNDRC</t>
  </si>
  <si>
    <t>CONDAR CARRIAGE CO.</t>
  </si>
  <si>
    <t>CNSMT</t>
  </si>
  <si>
    <t>CONSOLIDATED METCO INC.</t>
  </si>
  <si>
    <t>CNTAR</t>
  </si>
  <si>
    <t>CONTINENTAL AIR &amp; TECHNOLOGY, INC.</t>
  </si>
  <si>
    <t>CNTIN</t>
  </si>
  <si>
    <t>CENTENNIAL INDUSTRIES DIV., DOUGLAS &amp; LOMASON</t>
  </si>
  <si>
    <t>CNTMN</t>
  </si>
  <si>
    <t>CONTRAN MANUFACTURING, 1982 LTD.</t>
  </si>
  <si>
    <t>CNTNL</t>
  </si>
  <si>
    <t>CENTENNIAL (DUNLOP TIRE &amp; RUBBER)</t>
  </si>
  <si>
    <t>CNTNN</t>
  </si>
  <si>
    <t>CONTINENTAL MOTORS CORP.</t>
  </si>
  <si>
    <t>CNTOWER</t>
  </si>
  <si>
    <t>CN Tower</t>
  </si>
  <si>
    <t>CNTPR</t>
  </si>
  <si>
    <t>CONTINENTAL PRODUCTS CO.</t>
  </si>
  <si>
    <t>CNTTC</t>
  </si>
  <si>
    <t>CENTRAL TRUCK BODY CO., LTD.</t>
  </si>
  <si>
    <t>CNTTN</t>
  </si>
  <si>
    <t>CONTINENTAL TIRE NORTH AMERICA</t>
  </si>
  <si>
    <t>CNTTR</t>
  </si>
  <si>
    <t>CONTINENTAL TRAILER CORP.</t>
  </si>
  <si>
    <t>CNTTW</t>
  </si>
  <si>
    <t>CONTINENTAL TRAILWAYS</t>
  </si>
  <si>
    <t>CNVRGTCHINC</t>
  </si>
  <si>
    <t>ConVergence Technologies, Inc</t>
  </si>
  <si>
    <t>CNVRT</t>
  </si>
  <si>
    <t>CONVERTO MANUFACTURING CO.</t>
  </si>
  <si>
    <t>CNVTNMT</t>
  </si>
  <si>
    <t>Convectair NMT Inc.</t>
  </si>
  <si>
    <t>COATESEL</t>
  </si>
  <si>
    <t>Coates Electric</t>
  </si>
  <si>
    <t>COCOPV</t>
  </si>
  <si>
    <t>COCO paving</t>
  </si>
  <si>
    <t>COFFRET</t>
  </si>
  <si>
    <t>COKBD</t>
  </si>
  <si>
    <t>COOK BODY COMPANY</t>
  </si>
  <si>
    <t>COLEMANMACH</t>
  </si>
  <si>
    <t>COLEMAN-MACH</t>
  </si>
  <si>
    <t>COLEX</t>
  </si>
  <si>
    <t>COLE TRAILER COMPANY</t>
  </si>
  <si>
    <t>COLHR</t>
  </si>
  <si>
    <t>Cole Hersee Company</t>
  </si>
  <si>
    <t>COLMB</t>
  </si>
  <si>
    <t>COLUMBIA BODY &amp; EQUIP CORP.</t>
  </si>
  <si>
    <t>COLSL</t>
  </si>
  <si>
    <t>Colonial Sales Division</t>
  </si>
  <si>
    <t>COLSN</t>
  </si>
  <si>
    <t>COLSON CASTER CORP.</t>
  </si>
  <si>
    <t>COMAIR</t>
  </si>
  <si>
    <t>Comairco Equipment Ltd.</t>
  </si>
  <si>
    <t>COMATRELECO</t>
  </si>
  <si>
    <t>Comat Releco</t>
  </si>
  <si>
    <t>COMET</t>
  </si>
  <si>
    <t>COMET CORP.</t>
  </si>
  <si>
    <t>COMETCHEMICALCOMPANYLTD</t>
  </si>
  <si>
    <t>Comet Chemical Company Ltd.</t>
  </si>
  <si>
    <t>COMFEE</t>
  </si>
  <si>
    <t>Comfee</t>
  </si>
  <si>
    <t>COMMANDER</t>
  </si>
  <si>
    <t>COMMDRHW</t>
  </si>
  <si>
    <t>Commercial Doors and Hardware</t>
  </si>
  <si>
    <t>COMNET</t>
  </si>
  <si>
    <t>ComNet Networks and Security Inc.</t>
  </si>
  <si>
    <t>CONCAST</t>
  </si>
  <si>
    <t>Con Cast</t>
  </si>
  <si>
    <t>CONCTRLLTD</t>
  </si>
  <si>
    <t>Continental Controls Ltd</t>
  </si>
  <si>
    <t>CONDOR</t>
  </si>
  <si>
    <t>CONDORSIGANDCOMM</t>
  </si>
  <si>
    <t>Condor Signal and Communications</t>
  </si>
  <si>
    <t>CONTECH</t>
  </si>
  <si>
    <t>Contech</t>
  </si>
  <si>
    <t>COOK</t>
  </si>
  <si>
    <t>Cook</t>
  </si>
  <si>
    <t>COOKC</t>
  </si>
  <si>
    <t>COOK COMPOSITES &amp; POLYMERS</t>
  </si>
  <si>
    <t>COOKP</t>
  </si>
  <si>
    <t>COOK PAINT &amp; VARNISH CO.</t>
  </si>
  <si>
    <t>COOPER</t>
  </si>
  <si>
    <t>Cooper Industries</t>
  </si>
  <si>
    <t>COOPR</t>
  </si>
  <si>
    <t>Cooper Automotive</t>
  </si>
  <si>
    <t>COPCO</t>
  </si>
  <si>
    <t>COPCO STEEL &amp; ENGINEERING CO.</t>
  </si>
  <si>
    <t>COPESUPPLYINC</t>
  </si>
  <si>
    <t>COPE SUPPLY INC</t>
  </si>
  <si>
    <t>COPPERBUS</t>
  </si>
  <si>
    <t>Copper Bus</t>
  </si>
  <si>
    <t>CORELITE</t>
  </si>
  <si>
    <t>CORNING</t>
  </si>
  <si>
    <t>Corning Inc.</t>
  </si>
  <si>
    <t>CORPC</t>
  </si>
  <si>
    <t>CORPAC CO., LTD.</t>
  </si>
  <si>
    <t>CORTC</t>
  </si>
  <si>
    <t>CRANE COR TEC, INC.</t>
  </si>
  <si>
    <t>COSTL</t>
  </si>
  <si>
    <t>COASTAL MOBILE &amp; MODULAR CORP.</t>
  </si>
  <si>
    <t>COULOMB</t>
  </si>
  <si>
    <t>Coulomb Technologies</t>
  </si>
  <si>
    <t>COVIO</t>
  </si>
  <si>
    <t>CPCTY</t>
  </si>
  <si>
    <t>CAPACITY, INC.</t>
  </si>
  <si>
    <t>CPRTR</t>
  </si>
  <si>
    <t>COOPER TIRE &amp; RUBBER CO.</t>
  </si>
  <si>
    <t>CPTRB</t>
  </si>
  <si>
    <t>CAPITAL TRUCK BODIES</t>
  </si>
  <si>
    <t>CRAGG</t>
  </si>
  <si>
    <t>CRANE</t>
  </si>
  <si>
    <t>CRBTT</t>
  </si>
  <si>
    <t>CORBETT</t>
  </si>
  <si>
    <t>CRC</t>
  </si>
  <si>
    <t>CRDCN</t>
  </si>
  <si>
    <t>CARDINAL CONTROLS CO. INC.</t>
  </si>
  <si>
    <t>CRDNL</t>
  </si>
  <si>
    <t>CARDINAL PRODUCTS INC.</t>
  </si>
  <si>
    <t>CRGMT</t>
  </si>
  <si>
    <t>CARGOMATIC DIV., TRI-DAIR INDUSTRIES</t>
  </si>
  <si>
    <t>CRGTR</t>
  </si>
  <si>
    <t>CARGOTROL</t>
  </si>
  <si>
    <t>CRICTRL</t>
  </si>
  <si>
    <t>Cristal Control</t>
  </si>
  <si>
    <t>CRISTAL</t>
  </si>
  <si>
    <t>Cristal</t>
  </si>
  <si>
    <t>CRITICALENV</t>
  </si>
  <si>
    <t>Critical Environment Technologies Canada Inc</t>
  </si>
  <si>
    <t>CRLCB</t>
  </si>
  <si>
    <t>CAROL CABLE CO., DIV. OF AVNET CORP.</t>
  </si>
  <si>
    <t>CRLGR</t>
  </si>
  <si>
    <t>CAROLINA GRATING CO. INC.</t>
  </si>
  <si>
    <t>CRLON</t>
  </si>
  <si>
    <t>CARLON</t>
  </si>
  <si>
    <t>CRLSL</t>
  </si>
  <si>
    <t>CARLISLE CORP.</t>
  </si>
  <si>
    <t>CRNFR</t>
  </si>
  <si>
    <t>CRANE FRUEHAUF</t>
  </si>
  <si>
    <t>CRNTP</t>
  </si>
  <si>
    <t>CORONET PARTS</t>
  </si>
  <si>
    <t>CRONIN</t>
  </si>
  <si>
    <t>Cronin Fabrication</t>
  </si>
  <si>
    <t>CROZIER</t>
  </si>
  <si>
    <t>CRPNT</t>
  </si>
  <si>
    <t>CARPENTER BODY WORKS, INC.</t>
  </si>
  <si>
    <t>CRRLL</t>
  </si>
  <si>
    <t>CARROLL CO.</t>
  </si>
  <si>
    <t>CRRYM</t>
  </si>
  <si>
    <t>CARRYMASTER</t>
  </si>
  <si>
    <t>CRSCN</t>
  </si>
  <si>
    <t>CRESCENT CO., DIV. OF AVNET CORP.</t>
  </si>
  <si>
    <t>CRSGR</t>
  </si>
  <si>
    <t>CROSBY GROUP</t>
  </si>
  <si>
    <t>CRSHN</t>
  </si>
  <si>
    <t>CROUSE-HINDS DIV., COPER INDUSTRIES</t>
  </si>
  <si>
    <t>CRTFD</t>
  </si>
  <si>
    <t>CERTIFIED,BUTLER MFG. CO.</t>
  </si>
  <si>
    <t>CRTNT</t>
  </si>
  <si>
    <t>CORTINA TOOL &amp; MOLDING CO.</t>
  </si>
  <si>
    <t>CRTRN</t>
  </si>
  <si>
    <t>CARTRAN MFG. LTD.</t>
  </si>
  <si>
    <t>CRTWR</t>
  </si>
  <si>
    <t>CARTWRIGHT</t>
  </si>
  <si>
    <t>CRVTS</t>
  </si>
  <si>
    <t>CRAVEN TASKER</t>
  </si>
  <si>
    <t>CRWCC</t>
  </si>
  <si>
    <t>CROWN COACH CORP.</t>
  </si>
  <si>
    <t>CRWCN</t>
  </si>
  <si>
    <t>CROWN CONTROLS CORP.</t>
  </si>
  <si>
    <t>CRWDV</t>
  </si>
  <si>
    <t>CROWN DIVISION, THE ALLEN GROUP, INC.</t>
  </si>
  <si>
    <t>CRWEN</t>
  </si>
  <si>
    <t>CROWN ENGINES &amp; PARTS CO., LTD.</t>
  </si>
  <si>
    <t>CRWNE</t>
  </si>
  <si>
    <t>CROWN ELECTRONICS</t>
  </si>
  <si>
    <t>CSHMN</t>
  </si>
  <si>
    <t>CUSHMAN MOTORS</t>
  </si>
  <si>
    <t>CSHTR</t>
  </si>
  <si>
    <t>CASH TRAILERS, INC.</t>
  </si>
  <si>
    <t>CSICTRL</t>
  </si>
  <si>
    <t>CSI Controls</t>
  </si>
  <si>
    <t>CSL</t>
  </si>
  <si>
    <t>CSTBD</t>
  </si>
  <si>
    <t>CUSTOM BODY MFG.</t>
  </si>
  <si>
    <t>CSTCD</t>
  </si>
  <si>
    <t>CUSTOM CRAFTED DOLLIES, INC.</t>
  </si>
  <si>
    <t>CSTIN</t>
  </si>
  <si>
    <t>CUSTOM INDUSTRIES</t>
  </si>
  <si>
    <t>CSTRD</t>
  </si>
  <si>
    <t>CUSTOM RADIO CORPORATION</t>
  </si>
  <si>
    <t>CTRLPWRCO</t>
  </si>
  <si>
    <t>Controlled Power Co</t>
  </si>
  <si>
    <t>CTRLSPECINC</t>
  </si>
  <si>
    <t>Control Specialties Inc.</t>
  </si>
  <si>
    <t>CTRPL</t>
  </si>
  <si>
    <t>CATERPILLAR TRACTOR CO.</t>
  </si>
  <si>
    <t>CTRTG</t>
  </si>
  <si>
    <t>CENTREVILLE TAG-A-LONG TRAILERS INC.</t>
  </si>
  <si>
    <t>CTTRL</t>
  </si>
  <si>
    <t>COTTRELL, INC.</t>
  </si>
  <si>
    <t>CULLIGAN</t>
  </si>
  <si>
    <t>Culligan Water Softener</t>
  </si>
  <si>
    <t>CULTEC</t>
  </si>
  <si>
    <t>Cultec Recharger</t>
  </si>
  <si>
    <t>CUMMINS</t>
  </si>
  <si>
    <t>CUMMINS POWER GENERATION</t>
  </si>
  <si>
    <t>CUMMINSONT</t>
  </si>
  <si>
    <t>Cummins Ontario Limited</t>
  </si>
  <si>
    <t>CURTISINDUSTRIES</t>
  </si>
  <si>
    <t>Curtis Industries Of Canada Ltd.</t>
  </si>
  <si>
    <t>CURTISMILWWIS</t>
  </si>
  <si>
    <t>CURTIS MILW.,WIS</t>
  </si>
  <si>
    <t>CURTS</t>
  </si>
  <si>
    <t>CURTIS MANUFACTURING</t>
  </si>
  <si>
    <t>CUSTM</t>
  </si>
  <si>
    <t>CUSTOM TRAILERS</t>
  </si>
  <si>
    <t>CUSTOMFAB</t>
  </si>
  <si>
    <t>Custom Fabrication</t>
  </si>
  <si>
    <t>CUSTOMSTEELMFG</t>
  </si>
  <si>
    <t>CUSTOM STEEL MFG</t>
  </si>
  <si>
    <t>CUTLERHAMMER</t>
  </si>
  <si>
    <t>CUTLER-HAMMER</t>
  </si>
  <si>
    <t>CUTLETHAMMER</t>
  </si>
  <si>
    <t>CUTLET HAMMER</t>
  </si>
  <si>
    <t>CYCGR</t>
  </si>
  <si>
    <t>CYCLO-GUARD AIR DRYERS</t>
  </si>
  <si>
    <t>CYCLD</t>
  </si>
  <si>
    <t>Cycloid Company</t>
  </si>
  <si>
    <t>DACSYS</t>
  </si>
  <si>
    <t>Dynamic Air Conveying Systems</t>
  </si>
  <si>
    <t>DACTR</t>
  </si>
  <si>
    <t>DACO TRAILER, INC.</t>
  </si>
  <si>
    <t>DAFXX</t>
  </si>
  <si>
    <t>DAF (IHC, NETHERLANDS)</t>
  </si>
  <si>
    <t>DAIKIN</t>
  </si>
  <si>
    <t>Daikin Applied Canada Inc.</t>
  </si>
  <si>
    <t>DAIRY</t>
  </si>
  <si>
    <t>DAIRY EQUIPMENT CO.</t>
  </si>
  <si>
    <t>DAITC</t>
  </si>
  <si>
    <t>DAI TECHNOLOGIES</t>
  </si>
  <si>
    <t>DAKOT</t>
  </si>
  <si>
    <t>DAKOTA MANUFACTURING CO.</t>
  </si>
  <si>
    <t>DALLS</t>
  </si>
  <si>
    <t>DALLAS TRUCK AIR CONDITIONING &amp; ELECTRIC</t>
  </si>
  <si>
    <t>DANAX</t>
  </si>
  <si>
    <t>DANA CORPORATION</t>
  </si>
  <si>
    <t>DANFOSS</t>
  </si>
  <si>
    <t>DANFOSS INC.</t>
  </si>
  <si>
    <t>DANHR</t>
  </si>
  <si>
    <t>Danaher Corporation</t>
  </si>
  <si>
    <t>DAPXX</t>
  </si>
  <si>
    <t>DAP, INC.</t>
  </si>
  <si>
    <t>DAREQ</t>
  </si>
  <si>
    <t>Darr Equipment Company</t>
  </si>
  <si>
    <t>DARTX</t>
  </si>
  <si>
    <t>DART,K.W.\TRALR</t>
  </si>
  <si>
    <t>DASTUART</t>
  </si>
  <si>
    <t>D.A. Stuart, Inc.</t>
  </si>
  <si>
    <t>DATAPROBE</t>
  </si>
  <si>
    <t>DATSN</t>
  </si>
  <si>
    <t>DATSUN</t>
  </si>
  <si>
    <t>DAVCO</t>
  </si>
  <si>
    <t>DAVCO, INC.</t>
  </si>
  <si>
    <t>DAVEY</t>
  </si>
  <si>
    <t>DAVEY COMPRESSOR CO.</t>
  </si>
  <si>
    <t>DAVIS</t>
  </si>
  <si>
    <t>DAVIES TRUCK EQUIP LTD.</t>
  </si>
  <si>
    <t>DAYCO</t>
  </si>
  <si>
    <t>DAYCO CORPORATION</t>
  </si>
  <si>
    <t>DAYLMT</t>
  </si>
  <si>
    <t>DAYTECH LIMITED</t>
  </si>
  <si>
    <t>DAYTN</t>
  </si>
  <si>
    <t>DAYTON STEEL FOUNDRY</t>
  </si>
  <si>
    <t>DAYTON</t>
  </si>
  <si>
    <t>Dayton Electric Co.</t>
  </si>
  <si>
    <t>DBISALA</t>
  </si>
  <si>
    <t>. DBI SALA  confined space winch</t>
  </si>
  <si>
    <t>DBSMR</t>
  </si>
  <si>
    <t>DUBOIS MARKETING, INC.</t>
  </si>
  <si>
    <t>DBSPECTRA</t>
  </si>
  <si>
    <t>Db Spectra</t>
  </si>
  <si>
    <t>DCB</t>
  </si>
  <si>
    <t>Data Comm for Business Inc</t>
  </si>
  <si>
    <t>DCC</t>
  </si>
  <si>
    <t>Dynamic Climate Control Inc.</t>
  </si>
  <si>
    <t>DCKSN</t>
  </si>
  <si>
    <t>DICKSON WELDING COMPANY</t>
  </si>
  <si>
    <t>DDGDV</t>
  </si>
  <si>
    <t>DODGE DIVISION, RELIANCE ELECTRIC CO.</t>
  </si>
  <si>
    <t>DDR</t>
  </si>
  <si>
    <t>DDR Americas</t>
  </si>
  <si>
    <t>DEARBORN</t>
  </si>
  <si>
    <t>Dearborn, Inc</t>
  </si>
  <si>
    <t>DEBLC</t>
  </si>
  <si>
    <t>DEBOLIAC</t>
  </si>
  <si>
    <t>DECAST</t>
  </si>
  <si>
    <t>DECIB</t>
  </si>
  <si>
    <t>DECIBLE PRODUCTS</t>
  </si>
  <si>
    <t>DECO</t>
  </si>
  <si>
    <t>Double Eco</t>
  </si>
  <si>
    <t>DEDIETRICH</t>
  </si>
  <si>
    <t>Boiler DeDietrich Hot Water Heating</t>
  </si>
  <si>
    <t>DEGNSPCTRL</t>
  </si>
  <si>
    <t>Design Space Trailers Inc</t>
  </si>
  <si>
    <t>DEIND</t>
  </si>
  <si>
    <t>D&amp;E Industries, Inc.</t>
  </si>
  <si>
    <t>DEKLB</t>
  </si>
  <si>
    <t>DEKALB COMMERCIAL BODY CORP.</t>
  </si>
  <si>
    <t>DELAM</t>
  </si>
  <si>
    <t>DELCO-REMY AMERICA</t>
  </si>
  <si>
    <t>DELBR</t>
  </si>
  <si>
    <t>DELBAR PRODUCTS, INC.</t>
  </si>
  <si>
    <t>DELHI</t>
  </si>
  <si>
    <t>Delhi</t>
  </si>
  <si>
    <t>DELIN</t>
  </si>
  <si>
    <t>DELTA INDUSTRIES</t>
  </si>
  <si>
    <t>DELL</t>
  </si>
  <si>
    <t>DELTA</t>
  </si>
  <si>
    <t>DELTACFT</t>
  </si>
  <si>
    <t>Delta Commercial Foreign Trade Inc.</t>
  </si>
  <si>
    <t>DELTAT</t>
  </si>
  <si>
    <t>DELTA Transformer</t>
  </si>
  <si>
    <t>DELVN</t>
  </si>
  <si>
    <t>DELAVAN INDUSTRIES INC.</t>
  </si>
  <si>
    <t>DEMAC</t>
  </si>
  <si>
    <t>Demac</t>
  </si>
  <si>
    <t>DEMAG</t>
  </si>
  <si>
    <t>Demag</t>
  </si>
  <si>
    <t>DEMCO</t>
  </si>
  <si>
    <t>DEMCO PRODUCTS, DETHMERS MFG. CO.</t>
  </si>
  <si>
    <t>DEROS</t>
  </si>
  <si>
    <t>DE ROSA &amp; SONS, INC.</t>
  </si>
  <si>
    <t>DESARDLNS</t>
  </si>
  <si>
    <t>DETCO</t>
  </si>
  <si>
    <t>DETCO INDUSTRIES, INC.</t>
  </si>
  <si>
    <t>DETROITDIESEL</t>
  </si>
  <si>
    <t>Detroit Diesel</t>
  </si>
  <si>
    <t>DEUTZ</t>
  </si>
  <si>
    <t>DEUTZ CORPORATION, N.A.</t>
  </si>
  <si>
    <t>DEVAIR</t>
  </si>
  <si>
    <t>Devair for Air Compressor</t>
  </si>
  <si>
    <t>DEWALT</t>
  </si>
  <si>
    <t>Dewalt</t>
  </si>
  <si>
    <t>DEZURIK</t>
  </si>
  <si>
    <t>Dezurik Of Canada Ltd</t>
  </si>
  <si>
    <t>DFFNR</t>
  </si>
  <si>
    <t>DUFF-NORTON COMPANY</t>
  </si>
  <si>
    <t>DGLAT</t>
  </si>
  <si>
    <t>DOUGLAS AUTOTECH CORPORATION</t>
  </si>
  <si>
    <t>DGLLM</t>
  </si>
  <si>
    <t>DOUGLAS &amp; LOMASON CO.</t>
  </si>
  <si>
    <t>DGNHM</t>
  </si>
  <si>
    <t>DAGENHAM</t>
  </si>
  <si>
    <t>DGTENECND</t>
  </si>
  <si>
    <t>Digital Energy Canada Inc.</t>
  </si>
  <si>
    <t>DIAMONDTHEWILLOWSCORP</t>
  </si>
  <si>
    <t>Diamond The Willows Corp</t>
  </si>
  <si>
    <t>DIENG</t>
  </si>
  <si>
    <t>Diesel Engineering</t>
  </si>
  <si>
    <t>DIESL</t>
  </si>
  <si>
    <t>DIESEL POWER SUPPLY, INC.</t>
  </si>
  <si>
    <t>DIETZ</t>
  </si>
  <si>
    <t>DIETZ CO., R. E.</t>
  </si>
  <si>
    <t>DIGI</t>
  </si>
  <si>
    <t>DIGI International</t>
  </si>
  <si>
    <t>DIGILINKGENESIS</t>
  </si>
  <si>
    <t>DIGILINK Genesis</t>
  </si>
  <si>
    <t>DIGITRCELTD</t>
  </si>
  <si>
    <t>Digitrace LTD Inc.</t>
  </si>
  <si>
    <t>DILTE</t>
  </si>
  <si>
    <t>Dialight Corporation</t>
  </si>
  <si>
    <t>DIMPLEX</t>
  </si>
  <si>
    <t>DIPAC</t>
  </si>
  <si>
    <t>DIPACO</t>
  </si>
  <si>
    <t>DITEC</t>
  </si>
  <si>
    <t>Ditec Entrematic</t>
  </si>
  <si>
    <t>DIVCO</t>
  </si>
  <si>
    <t>DIVCO TRUCK CO.</t>
  </si>
  <si>
    <t>DIXIE</t>
  </si>
  <si>
    <t>Dixie Electric, Inc.</t>
  </si>
  <si>
    <t>DIXSN</t>
  </si>
  <si>
    <t>DIXSON, INC.</t>
  </si>
  <si>
    <t>DKIKI</t>
  </si>
  <si>
    <t>Diesel Kiki</t>
  </si>
  <si>
    <t>DKVNM</t>
  </si>
  <si>
    <t>DEKOVEN MANUFACTURING</t>
  </si>
  <si>
    <t>DLCRM</t>
  </si>
  <si>
    <t xml:space="preserve">DELCO-REMY DIV., GMC </t>
  </si>
  <si>
    <t>DLCTY</t>
  </si>
  <si>
    <t>DEL CITY WIRE</t>
  </si>
  <si>
    <t>DLDNM</t>
  </si>
  <si>
    <t>DUAL DYNAMICS, INC.</t>
  </si>
  <si>
    <t>DLINK</t>
  </si>
  <si>
    <t>D-Link</t>
  </si>
  <si>
    <t>DLLAS</t>
  </si>
  <si>
    <t>DALLAS SPRING</t>
  </si>
  <si>
    <t>DLLPR</t>
  </si>
  <si>
    <t>DILL PRODUCTS</t>
  </si>
  <si>
    <t>DLMTC</t>
  </si>
  <si>
    <t>DUAL MATIC PRODUCTS CO.</t>
  </si>
  <si>
    <t>DLRTR</t>
  </si>
  <si>
    <t>DEALERS TRUCK EQUIPMENT, INC.</t>
  </si>
  <si>
    <t>DLTTC</t>
  </si>
  <si>
    <t>DELTA TRUCK BODY, INC.</t>
  </si>
  <si>
    <t>DLTTR</t>
  </si>
  <si>
    <t>DELTA TIRE CORP. (ARMSTRONG/UNIROYAL)</t>
  </si>
  <si>
    <t>DLYBD</t>
  </si>
  <si>
    <t>DAILEY BODY COMPANY</t>
  </si>
  <si>
    <t>DMNDB</t>
  </si>
  <si>
    <t>DIAMOND B. BODY &amp; TRAILER CORP.</t>
  </si>
  <si>
    <t>DMNDT</t>
  </si>
  <si>
    <t>DIAMOND T (OBSOLETE)</t>
  </si>
  <si>
    <t>DMNRE</t>
  </si>
  <si>
    <t>DIAMOND REO TRUCKS INC.</t>
  </si>
  <si>
    <t>DMPST</t>
  </si>
  <si>
    <t>DEMPSTER BROTHERS</t>
  </si>
  <si>
    <t>DNHRD</t>
  </si>
  <si>
    <t>DANHARD, INC.</t>
  </si>
  <si>
    <t>DNLDB</t>
  </si>
  <si>
    <t>BILLINGS INC., DONALD</t>
  </si>
  <si>
    <t>DNLDS</t>
  </si>
  <si>
    <t>DONALDSON CO., INC.</t>
  </si>
  <si>
    <t>DNLTR</t>
  </si>
  <si>
    <t>DUNLOP TIRE &amp; RUBBER CORP.</t>
  </si>
  <si>
    <t>DNRSS</t>
  </si>
  <si>
    <t>DANRUSS ENTERPRISES</t>
  </si>
  <si>
    <t>DOBRM</t>
  </si>
  <si>
    <t>DOBERMANN TIRE CORP.</t>
  </si>
  <si>
    <t>DODGE</t>
  </si>
  <si>
    <t>DODGE DIV., CHRYSLER MOTOR CORP.</t>
  </si>
  <si>
    <t>DOGLS</t>
  </si>
  <si>
    <t>DOUGLAS BATTERY MFG. CO.</t>
  </si>
  <si>
    <t>DOMAT</t>
  </si>
  <si>
    <t>Dominion Automotive Industries, Inc.</t>
  </si>
  <si>
    <t>DOMETIC</t>
  </si>
  <si>
    <t>DOMNN</t>
  </si>
  <si>
    <t>DOMINION ENGINEERING WORKS LTD.</t>
  </si>
  <si>
    <t>DOMTECH</t>
  </si>
  <si>
    <t>Domtech</t>
  </si>
  <si>
    <t>DONGAN</t>
  </si>
  <si>
    <t>Dongan Electric Manufacturing Company</t>
  </si>
  <si>
    <t>DONYARD</t>
  </si>
  <si>
    <t>Don Yard</t>
  </si>
  <si>
    <t>DOOSAN</t>
  </si>
  <si>
    <t>Doosan International USA, Inc. (Generators)</t>
  </si>
  <si>
    <t>DORAY</t>
  </si>
  <si>
    <t>DO-RAY LAMP CO., INC.</t>
  </si>
  <si>
    <t>DORST</t>
  </si>
  <si>
    <t>DORSET</t>
  </si>
  <si>
    <t>DORSY</t>
  </si>
  <si>
    <t>DORSEY TRAILERS INC.</t>
  </si>
  <si>
    <t>DOSATRON</t>
  </si>
  <si>
    <t>Dosatron Water-Powered Dosing Technology (dosing pumps)</t>
  </si>
  <si>
    <t>DOUBLE</t>
  </si>
  <si>
    <t>DOUGLAS</t>
  </si>
  <si>
    <t>Douglas Manufacturing</t>
  </si>
  <si>
    <t>DOVER</t>
  </si>
  <si>
    <t>DOVER CORP., OPW DIV.</t>
  </si>
  <si>
    <t>DOWCR</t>
  </si>
  <si>
    <t>DOW CORNING CORP.</t>
  </si>
  <si>
    <t>DOWXX</t>
  </si>
  <si>
    <t>DOW CHEMICAL CO.</t>
  </si>
  <si>
    <t>DPCKE</t>
  </si>
  <si>
    <t>Delphi Packard Electric Systems</t>
  </si>
  <si>
    <t>DPNTA</t>
  </si>
  <si>
    <t>DUPONT AUTOMOTIVE PRODUCTS</t>
  </si>
  <si>
    <t>DRBLT</t>
  </si>
  <si>
    <t>DUROBILT MFG.</t>
  </si>
  <si>
    <t>DRBTR</t>
  </si>
  <si>
    <t>DURABODY &amp; TRAILER, LTD.</t>
  </si>
  <si>
    <t>DRCHR</t>
  </si>
  <si>
    <t>DUROCHROME PRODUCTS, INC.</t>
  </si>
  <si>
    <t>DRCTENEGY</t>
  </si>
  <si>
    <t>Direct Energy Marketing Ltd</t>
  </si>
  <si>
    <t>DREWCND</t>
  </si>
  <si>
    <t>Drew Canada</t>
  </si>
  <si>
    <t>DRISTEEM</t>
  </si>
  <si>
    <t>Dri-Steem Corporation</t>
  </si>
  <si>
    <t>DRKAT</t>
  </si>
  <si>
    <t>DURKEE-ATWOOD CO.</t>
  </si>
  <si>
    <t>DRKTR</t>
  </si>
  <si>
    <t>DRAKE TRUCK BODIES</t>
  </si>
  <si>
    <t>DRLTR</t>
  </si>
  <si>
    <t>DURALITE TRUCK BODY &amp; CONTAINER CORP.</t>
  </si>
  <si>
    <t>DRMEN</t>
  </si>
  <si>
    <t>DRUM ENGINEERING, INC.</t>
  </si>
  <si>
    <t>DRMPR</t>
  </si>
  <si>
    <t>DORMAN PRODUCTS CO.</t>
  </si>
  <si>
    <t>DRMRK</t>
  </si>
  <si>
    <t>D.R. MARKETING, INC.</t>
  </si>
  <si>
    <t>DROTT</t>
  </si>
  <si>
    <t>DROTT MANUFACTURING CO.</t>
  </si>
  <si>
    <t>DRPWR</t>
  </si>
  <si>
    <t>Deere Power Systems Group</t>
  </si>
  <si>
    <t>DRUMDWLD</t>
  </si>
  <si>
    <t>Drummond Welding &amp; Steel Works Ltd</t>
  </si>
  <si>
    <t>DRXIN</t>
  </si>
  <si>
    <t>DREXEL INDUSTRIES, INC.</t>
  </si>
  <si>
    <t>DSC</t>
  </si>
  <si>
    <t>DSCLK</t>
  </si>
  <si>
    <t>Disc-Lock International</t>
  </si>
  <si>
    <t>DSSPR</t>
  </si>
  <si>
    <t>DSS PRODIESEL</t>
  </si>
  <si>
    <t>DTCIN</t>
  </si>
  <si>
    <t>DATCON INSTRUMENT COMPANY</t>
  </si>
  <si>
    <t>DTDSA</t>
  </si>
  <si>
    <t>DETROIT DIESEL ALLISON, GMC (OBSOLETE)</t>
  </si>
  <si>
    <t>DTDSC</t>
  </si>
  <si>
    <t>Detroit Diesel Corporation</t>
  </si>
  <si>
    <t>DTEINDUS</t>
  </si>
  <si>
    <t>Dte Industries Limited</t>
  </si>
  <si>
    <t>DTRAT</t>
  </si>
  <si>
    <t>DETROIT AUTOMOTIVE PRODUCTS CORP.</t>
  </si>
  <si>
    <t>DTRDS</t>
  </si>
  <si>
    <t>DETROIT DIESEL ENG. DIV., GMC (OBSOLETE)</t>
  </si>
  <si>
    <t>DTRTR</t>
  </si>
  <si>
    <t>DETROIT TRAILER CO.</t>
  </si>
  <si>
    <t>DUBOIS</t>
  </si>
  <si>
    <t>Dubois</t>
  </si>
  <si>
    <t>DUFFERINCONCRETE</t>
  </si>
  <si>
    <t>DUFFERIN CONCRETE</t>
  </si>
  <si>
    <t>DULDY</t>
  </si>
  <si>
    <t>DUAL DYNAMICS</t>
  </si>
  <si>
    <t>DUNBR</t>
  </si>
  <si>
    <t>DUNBAR MANUFACTURING INC.</t>
  </si>
  <si>
    <t>DUNHM</t>
  </si>
  <si>
    <t>DUNHAM MFG. CO.</t>
  </si>
  <si>
    <t>DUPNT</t>
  </si>
  <si>
    <t>DUPONT DENEMOURS &amp; CO., E. I.</t>
  </si>
  <si>
    <t>DURACELL</t>
  </si>
  <si>
    <t>Duracell</t>
  </si>
  <si>
    <t>DURFM</t>
  </si>
  <si>
    <t>DURA-FORM SEATING</t>
  </si>
  <si>
    <t>DURHAM</t>
  </si>
  <si>
    <t>Durham</t>
  </si>
  <si>
    <t>DVCPR</t>
  </si>
  <si>
    <t>DUVECO PRODUCTS</t>
  </si>
  <si>
    <t>DVRPR</t>
  </si>
  <si>
    <t>DOVER PARKERSBURG</t>
  </si>
  <si>
    <t>DVSMN</t>
  </si>
  <si>
    <t>DAVIS MANUFACTURING CO.</t>
  </si>
  <si>
    <t>DWF</t>
  </si>
  <si>
    <t>Dominion Wheel &amp; Foundries</t>
  </si>
  <si>
    <t>DXNVL</t>
  </si>
  <si>
    <t>DIXON VALVE &amp; COUPLING CO.</t>
  </si>
  <si>
    <t>DXTER</t>
  </si>
  <si>
    <t>Dexter Axle Company</t>
  </si>
  <si>
    <t>DYMAC</t>
  </si>
  <si>
    <t>DyMac Global</t>
  </si>
  <si>
    <t>DYNA</t>
  </si>
  <si>
    <t>Dynapole</t>
  </si>
  <si>
    <t>DYNAC</t>
  </si>
  <si>
    <t>DYNACRAFT CORP.</t>
  </si>
  <si>
    <t>DYNAFORCE</t>
  </si>
  <si>
    <t>Dynaforce Door Air Curtain Fans</t>
  </si>
  <si>
    <t>DYNFL</t>
  </si>
  <si>
    <t>DYNAFLEX PRODUCTS</t>
  </si>
  <si>
    <t>DYNRV</t>
  </si>
  <si>
    <t>DYNEX/RIVETT INC.</t>
  </si>
  <si>
    <t>DYSON</t>
  </si>
  <si>
    <t>Dyson Canada Ltd.</t>
  </si>
  <si>
    <t>DYTPR</t>
  </si>
  <si>
    <t>DAYTON PARTS, INC.</t>
  </si>
  <si>
    <t>DYTWL</t>
  </si>
  <si>
    <t>DAYTON-WALTHER CORP.</t>
  </si>
  <si>
    <t>E3</t>
  </si>
  <si>
    <t>EAGEL</t>
  </si>
  <si>
    <t>EAGLE ELECTRIC MFG. CO., INC.</t>
  </si>
  <si>
    <t>EAGLE</t>
  </si>
  <si>
    <t>EAGLE DESIGNS</t>
  </si>
  <si>
    <t>EASTX</t>
  </si>
  <si>
    <t>EAST MANUFACTURING CO.</t>
  </si>
  <si>
    <t>EATON</t>
  </si>
  <si>
    <t>EATONALLPRO</t>
  </si>
  <si>
    <t>EATON-ALL-PRO</t>
  </si>
  <si>
    <t>EATVR</t>
  </si>
  <si>
    <t>EATON VORAD TECHNOLOGIES</t>
  </si>
  <si>
    <t>EBB</t>
  </si>
  <si>
    <t>ECCOC</t>
  </si>
  <si>
    <t>ECCO CHEMICALS INC.</t>
  </si>
  <si>
    <t>ECCOX</t>
  </si>
  <si>
    <t>ELECTRONIC CONTROLS CO.</t>
  </si>
  <si>
    <t>ECHLN</t>
  </si>
  <si>
    <t>ECHLIN INC.</t>
  </si>
  <si>
    <t>ECII</t>
  </si>
  <si>
    <t>ECLCT</t>
  </si>
  <si>
    <t>ECLECTIC PRODUCTS, INC.</t>
  </si>
  <si>
    <t>ECO</t>
  </si>
  <si>
    <t>Eco</t>
  </si>
  <si>
    <t>EDBLL</t>
  </si>
  <si>
    <t>E.D. BULLARD CO.</t>
  </si>
  <si>
    <t>EDGETCH</t>
  </si>
  <si>
    <t>Edgetch</t>
  </si>
  <si>
    <t>EDWSYSTCH</t>
  </si>
  <si>
    <t>Edwards Systems Technology</t>
  </si>
  <si>
    <t>EDX WIRELESS</t>
  </si>
  <si>
    <t>EDX WIRELESS INC</t>
  </si>
  <si>
    <t>EEMAX</t>
  </si>
  <si>
    <t>Eemax Inc</t>
  </si>
  <si>
    <t>EFAFLEX</t>
  </si>
  <si>
    <t>Efaflex Canada O/O Emergency Door Service</t>
  </si>
  <si>
    <t>EGHPN</t>
  </si>
  <si>
    <t>EIGHT POINT TRAILER CORP.</t>
  </si>
  <si>
    <t>EGLIN</t>
  </si>
  <si>
    <t>EAGLE INTERNATIONAL, INC.</t>
  </si>
  <si>
    <t>EGRESSSYSTEMSCANADALTD</t>
  </si>
  <si>
    <t>Egress Systems of Canada Ltd.</t>
  </si>
  <si>
    <t>EHOFMANN</t>
  </si>
  <si>
    <t>E. Hofmann Plastics</t>
  </si>
  <si>
    <t>EHPRICE</t>
  </si>
  <si>
    <t>EH Price</t>
  </si>
  <si>
    <t>EISDV</t>
  </si>
  <si>
    <t>EIS DIVISION, STANDARD MOTOR PRODUCTS, INC.</t>
  </si>
  <si>
    <t>ELCGS</t>
  </si>
  <si>
    <t>ELECTRIC &amp; GAS WELDING</t>
  </si>
  <si>
    <t>ELCTR</t>
  </si>
  <si>
    <t>Electrodyne Division of Gauss Corporation</t>
  </si>
  <si>
    <t>ELCVH</t>
  </si>
  <si>
    <t>ELECTRIC VEHICLE ASSOCIATES, INC.</t>
  </si>
  <si>
    <t>ELDRD</t>
  </si>
  <si>
    <t>EL DORADO R.V., INC.</t>
  </si>
  <si>
    <t>ELECDATA</t>
  </si>
  <si>
    <t>Electronic Data Systems</t>
  </si>
  <si>
    <t>ELECSAFE</t>
  </si>
  <si>
    <t>Electrical Safety Authority</t>
  </si>
  <si>
    <t>ELECSYSLTD</t>
  </si>
  <si>
    <t>Electrical Systems Ltd.</t>
  </si>
  <si>
    <t>ELECTROCABLES</t>
  </si>
  <si>
    <t>ElectroCables</t>
  </si>
  <si>
    <t>ELECTROMODE</t>
  </si>
  <si>
    <t>ELECTROPNEUMATICCORPORAT</t>
  </si>
  <si>
    <t>ELECTRO PNEUMATIC CORPORATION</t>
  </si>
  <si>
    <t>ELEYCORP</t>
  </si>
  <si>
    <t>ELEY CORPORATION</t>
  </si>
  <si>
    <t>ELGLC</t>
  </si>
  <si>
    <t>ELGIN-LEACH CORP.</t>
  </si>
  <si>
    <t>ELIAS</t>
  </si>
  <si>
    <t>ELIAS, THOMAS, MFG. CO. LTD.</t>
  </si>
  <si>
    <t>ELKAY</t>
  </si>
  <si>
    <t>Elkay</t>
  </si>
  <si>
    <t>ELLCN</t>
  </si>
  <si>
    <t>ELLCON-NATIONAL INC.</t>
  </si>
  <si>
    <t>ELLTT</t>
  </si>
  <si>
    <t>ELLIOTT MANUFACTURING CO., INC.</t>
  </si>
  <si>
    <t>ELO</t>
  </si>
  <si>
    <t xml:space="preserve"> Elo Touch Solutions</t>
  </si>
  <si>
    <t>ELS</t>
  </si>
  <si>
    <t>E.L.S.</t>
  </si>
  <si>
    <t>ELSLC</t>
  </si>
  <si>
    <t>ELS Language Centers - Toronto</t>
  </si>
  <si>
    <t>ELSTER</t>
  </si>
  <si>
    <t>elster</t>
  </si>
  <si>
    <t>ELSTN</t>
  </si>
  <si>
    <t>ELSTON CO., INC.</t>
  </si>
  <si>
    <t>ELWPR</t>
  </si>
  <si>
    <t>ELWELL-PARKER ELEC CO., THE</t>
  </si>
  <si>
    <t>EMCMN</t>
  </si>
  <si>
    <t>EIMCO MINING MACHINERY</t>
  </si>
  <si>
    <t>EMCWH</t>
  </si>
  <si>
    <t>EMCO WHEATON, INC.</t>
  </si>
  <si>
    <t>EMERGILITE</t>
  </si>
  <si>
    <t>Emergi-Lite</t>
  </si>
  <si>
    <t>EMERSON</t>
  </si>
  <si>
    <t>Emerson</t>
  </si>
  <si>
    <t>EMPIRECTRL</t>
  </si>
  <si>
    <t>Empire Controls Ltd</t>
  </si>
  <si>
    <t>EMRIN</t>
  </si>
  <si>
    <t>EMERY INDUSTRIES, INC.</t>
  </si>
  <si>
    <t>EMRON</t>
  </si>
  <si>
    <t>EMERGENCY ONE</t>
  </si>
  <si>
    <t>ENCON</t>
  </si>
  <si>
    <t>Encon Group Inc</t>
  </si>
  <si>
    <t>ENDAN</t>
  </si>
  <si>
    <t>ENDERBY-ANDERSON CO.</t>
  </si>
  <si>
    <t>ENDRESS</t>
  </si>
  <si>
    <t>Endress+Hauser Canada Ltd.</t>
  </si>
  <si>
    <t>ENDRP</t>
  </si>
  <si>
    <t>ENDURO PRODUCTS</t>
  </si>
  <si>
    <t>ENDURON</t>
  </si>
  <si>
    <t>Enduron Custom Inc</t>
  </si>
  <si>
    <t>ENERCON</t>
  </si>
  <si>
    <t>Enercon Canada Inc.</t>
  </si>
  <si>
    <t>ENERPRO</t>
  </si>
  <si>
    <t>Enerpro Systems Corporation.</t>
  </si>
  <si>
    <t>ENERSYS</t>
  </si>
  <si>
    <t>ENERTEC</t>
  </si>
  <si>
    <t>ENERV</t>
  </si>
  <si>
    <t>Enervac</t>
  </si>
  <si>
    <t>ENGA</t>
  </si>
  <si>
    <t>Enga Controls Inc</t>
  </si>
  <si>
    <t>ENGAIR</t>
  </si>
  <si>
    <t>Engineered Air</t>
  </si>
  <si>
    <t>ENGAIRLM</t>
  </si>
  <si>
    <t>Eng AIR/LM</t>
  </si>
  <si>
    <t>ENGLR</t>
  </si>
  <si>
    <t>ENGLER INSTRUMENT CO.</t>
  </si>
  <si>
    <t>ENGPR</t>
  </si>
  <si>
    <t>ENGINEERED PRODUCTS, CO.</t>
  </si>
  <si>
    <t>ENMAR</t>
  </si>
  <si>
    <t>En Mar Systems Ltd.</t>
  </si>
  <si>
    <t>ENPWG</t>
  </si>
  <si>
    <t>Engine Power Group (Briggs &amp; Stratton)</t>
  </si>
  <si>
    <t>ENSEICOM</t>
  </si>
  <si>
    <t>Enseicom</t>
  </si>
  <si>
    <t>ENTYR</t>
  </si>
  <si>
    <t>ENTYRE, E D &amp; CO.</t>
  </si>
  <si>
    <t>ENVGRD</t>
  </si>
  <si>
    <t>Envirogard Products Ltd.</t>
  </si>
  <si>
    <t>ENVSOL</t>
  </si>
  <si>
    <t>Charlotte Products Ltd.</t>
  </si>
  <si>
    <t>ENVTECH</t>
  </si>
  <si>
    <t>Environmental Technology Inc.</t>
  </si>
  <si>
    <t>ENVYROZONE</t>
  </si>
  <si>
    <t>EPDST</t>
  </si>
  <si>
    <t>Electronic Products Division</t>
  </si>
  <si>
    <t>EPSON</t>
  </si>
  <si>
    <t>Epson Canada</t>
  </si>
  <si>
    <t>EQELECTRIC</t>
  </si>
  <si>
    <t>EQ Electric</t>
  </si>
  <si>
    <t>ERFXX</t>
  </si>
  <si>
    <t>ERF, LTD.</t>
  </si>
  <si>
    <t>ERICO</t>
  </si>
  <si>
    <t>ERICO Products, Inc.</t>
  </si>
  <si>
    <t>ERIWH</t>
  </si>
  <si>
    <t>ERIE WHLS DIV., ERIE MALLEABLE IRON</t>
  </si>
  <si>
    <t>ERKSN</t>
  </si>
  <si>
    <t>ERIKSON CORP.</t>
  </si>
  <si>
    <t>ERLAU</t>
  </si>
  <si>
    <t>Erlau</t>
  </si>
  <si>
    <t>ERWELCAN</t>
  </si>
  <si>
    <t>Erwel Canada</t>
  </si>
  <si>
    <t>ESBGP</t>
  </si>
  <si>
    <t>ESAB GROUP INC., THE</t>
  </si>
  <si>
    <t>ESPAR</t>
  </si>
  <si>
    <t>ESPAR, INC.</t>
  </si>
  <si>
    <t>ESSCK</t>
  </si>
  <si>
    <t>ESSICK DIV., A-T-O INC.</t>
  </si>
  <si>
    <t>ESSEN</t>
  </si>
  <si>
    <t>ESSEX ENGINEERING &amp; MANUFACTURING CO.</t>
  </si>
  <si>
    <t>ESSOPETROLEUMCANADA</t>
  </si>
  <si>
    <t>Esso Petroleum Canada</t>
  </si>
  <si>
    <t>EST</t>
  </si>
  <si>
    <t>Electro Surface Technologies, Inc.</t>
  </si>
  <si>
    <t>ESTLSCOMM</t>
  </si>
  <si>
    <t>EST Life Safety &amp; Communications</t>
  </si>
  <si>
    <t>ESTPN</t>
  </si>
  <si>
    <t>EAST PENN MANUFACTURING CO., INC.</t>
  </si>
  <si>
    <t>ETHERWAN</t>
  </si>
  <si>
    <t>ETNEN</t>
  </si>
  <si>
    <t>EATON ENGINEERED POLYMER PROD. DIV.</t>
  </si>
  <si>
    <t>ETNMR</t>
  </si>
  <si>
    <t>EATON MARION DIV., EATON CORP.</t>
  </si>
  <si>
    <t>ETNTP</t>
  </si>
  <si>
    <t>EATON TRUCK PARTS</t>
  </si>
  <si>
    <t>ETNVL</t>
  </si>
  <si>
    <t>EATON VALEO CLUTCH CORPORATION (OBSOLETE)</t>
  </si>
  <si>
    <t>ETRON</t>
  </si>
  <si>
    <t>E-TRON</t>
  </si>
  <si>
    <t>EUCLD</t>
  </si>
  <si>
    <t>EUCLID INC. WHITE MOTOR CORP. (OBSOLETE)</t>
  </si>
  <si>
    <t>EUCLI</t>
  </si>
  <si>
    <t>Euclid Industries, Inc.</t>
  </si>
  <si>
    <t>EUROBEX</t>
  </si>
  <si>
    <t>Eurobex</t>
  </si>
  <si>
    <t>EUROVAC</t>
  </si>
  <si>
    <t>Eurovac/Clean Air Technologies Inc.</t>
  </si>
  <si>
    <t>EVANS</t>
  </si>
  <si>
    <t>EVANS PRODUCTS CO.</t>
  </si>
  <si>
    <t>EVAPCO</t>
  </si>
  <si>
    <t>EVAPCO, Inc.</t>
  </si>
  <si>
    <t>EVERD</t>
  </si>
  <si>
    <t>EVEREADY BATTERY CO., INC.</t>
  </si>
  <si>
    <t>EVI</t>
  </si>
  <si>
    <t>E.V.I.</t>
  </si>
  <si>
    <t>EVOLVE</t>
  </si>
  <si>
    <t>Evolve</t>
  </si>
  <si>
    <t>EVRIN</t>
  </si>
  <si>
    <t>EVERCO INDUSTRY CO.</t>
  </si>
  <si>
    <t>EVRJH</t>
  </si>
  <si>
    <t>EVRO JOHNSON PUMP LIMITED</t>
  </si>
  <si>
    <t>EWING</t>
  </si>
  <si>
    <t>Aluminium Flag Pole</t>
  </si>
  <si>
    <t>EXCELDRY</t>
  </si>
  <si>
    <t>Excel Dryer Inc.</t>
  </si>
  <si>
    <t>EXIDE</t>
  </si>
  <si>
    <t>EXIDE POWER SYSTEMS DIV., (ESB INC. )</t>
  </si>
  <si>
    <t>EXODRAFT</t>
  </si>
  <si>
    <t>Exodraft Ltd.</t>
  </si>
  <si>
    <t>EXPANFLEX</t>
  </si>
  <si>
    <t>Expanflex</t>
  </si>
  <si>
    <t>EXTECH</t>
  </si>
  <si>
    <t>Extech</t>
  </si>
  <si>
    <t>EXTR</t>
  </si>
  <si>
    <t>Extreme Networks</t>
  </si>
  <si>
    <t>EXTROL</t>
  </si>
  <si>
    <t>Extrol</t>
  </si>
  <si>
    <t>EXXON</t>
  </si>
  <si>
    <t>EXXON CO., USA</t>
  </si>
  <si>
    <t>EYESALINE</t>
  </si>
  <si>
    <t>Eyesaline</t>
  </si>
  <si>
    <t>EZGATE</t>
  </si>
  <si>
    <t>EZ Gate</t>
  </si>
  <si>
    <t>EZRID</t>
  </si>
  <si>
    <t>E-Z RIDE SUSPENSIONS</t>
  </si>
  <si>
    <t>EZYAT</t>
  </si>
  <si>
    <t>EZY-AUTO TRAILER DIV,SOUTHERN SALES&amp;SERV. CO.</t>
  </si>
  <si>
    <t>FABCO</t>
  </si>
  <si>
    <t>FABGL</t>
  </si>
  <si>
    <t>FAB-GLAS INDUSTRIES, INC.</t>
  </si>
  <si>
    <t>FANSTEEL</t>
  </si>
  <si>
    <t>FANTECH</t>
  </si>
  <si>
    <t>FARGO</t>
  </si>
  <si>
    <t>FARGO,CHRYSLER CANADA LTD.</t>
  </si>
  <si>
    <t>FARNELL</t>
  </si>
  <si>
    <t>Farnell</t>
  </si>
  <si>
    <t>FARRIS</t>
  </si>
  <si>
    <t>Farris Engineering</t>
  </si>
  <si>
    <t>FARRX</t>
  </si>
  <si>
    <t>FARR CO.</t>
  </si>
  <si>
    <t>FASCO</t>
  </si>
  <si>
    <t>FASTRAX</t>
  </si>
  <si>
    <t>FBMNF</t>
  </si>
  <si>
    <t>F &amp; B MANUFACTURING</t>
  </si>
  <si>
    <t>FBRMT</t>
  </si>
  <si>
    <t>FABRICATED METALS INC.</t>
  </si>
  <si>
    <t>FCFP</t>
  </si>
  <si>
    <t>Forest City Fire Protection</t>
  </si>
  <si>
    <t>FCKIN</t>
  </si>
  <si>
    <t>F. C. KINGSTON CO.</t>
  </si>
  <si>
    <t>FCTEN</t>
  </si>
  <si>
    <t>FACET ENTERPRISES INC.</t>
  </si>
  <si>
    <t>FDRMG</t>
  </si>
  <si>
    <t>FEDERAL-MOGUL CORP.</t>
  </si>
  <si>
    <t>FDRMT</t>
  </si>
  <si>
    <t>FEDERAL METAL HOSE CORP, FED. MFG. CORP.</t>
  </si>
  <si>
    <t>FEDDERS</t>
  </si>
  <si>
    <t>Fedders</t>
  </si>
  <si>
    <t>FEDERALPIONEER</t>
  </si>
  <si>
    <t>FEDERAL PIONEER</t>
  </si>
  <si>
    <t>FEDPION</t>
  </si>
  <si>
    <t>Federal Pioneer Ltd.</t>
  </si>
  <si>
    <t>FEDRL</t>
  </si>
  <si>
    <t>FEDERAL SIGN &amp; SIGNAL CORP.</t>
  </si>
  <si>
    <t>FELPR</t>
  </si>
  <si>
    <t>FEL-PRO INCORPORATED</t>
  </si>
  <si>
    <t>FEMYR</t>
  </si>
  <si>
    <t>MYERS, F.E. &amp; BROTHERS CO., THE</t>
  </si>
  <si>
    <t>FEPETRO</t>
  </si>
  <si>
    <t>FE Petro</t>
  </si>
  <si>
    <t>FERDM</t>
  </si>
  <si>
    <t>FERODO AMERICA INC.</t>
  </si>
  <si>
    <t>FERMAR</t>
  </si>
  <si>
    <t>Fermar</t>
  </si>
  <si>
    <t>FERRE</t>
  </si>
  <si>
    <t>FERREE MOTOR &amp; EQUIPMENT CO.</t>
  </si>
  <si>
    <t>FERRUPS</t>
  </si>
  <si>
    <t>Ferrups</t>
  </si>
  <si>
    <t>FETECH</t>
  </si>
  <si>
    <t>Forum Energy Technologies</t>
  </si>
  <si>
    <t>FFEQUIP</t>
  </si>
  <si>
    <t>Flag Fire Equipment Ltd.</t>
  </si>
  <si>
    <t>FGPRD</t>
  </si>
  <si>
    <t>F/G PRODUCTS, INC.</t>
  </si>
  <si>
    <t>FIATX</t>
  </si>
  <si>
    <t>FIAT DISTRIBUTORS INC.</t>
  </si>
  <si>
    <t>FIAXX</t>
  </si>
  <si>
    <t>Fia, Inc.</t>
  </si>
  <si>
    <t>FIBERFOX</t>
  </si>
  <si>
    <t>FiberFox</t>
  </si>
  <si>
    <t>FICOX</t>
  </si>
  <si>
    <t>FICO, AB</t>
  </si>
  <si>
    <t>FIELDINGCHEMICAL</t>
  </si>
  <si>
    <t>Fielding Chemical Technologies Inc.</t>
  </si>
  <si>
    <t>FILKO</t>
  </si>
  <si>
    <t>FILKO AUTOMOTIVE PRODUCTS (DIV. F&amp;B)</t>
  </si>
  <si>
    <t>FILLRITE</t>
  </si>
  <si>
    <t>Fill-Rite</t>
  </si>
  <si>
    <t>FINDER</t>
  </si>
  <si>
    <t>FIREBA</t>
  </si>
  <si>
    <t>Fire &amp; Burglar Alarms LTD</t>
  </si>
  <si>
    <t>FIREFLEX</t>
  </si>
  <si>
    <t>FireFlex System Inc.</t>
  </si>
  <si>
    <t>FIRELOCKNXT</t>
  </si>
  <si>
    <t>FireLock NXT</t>
  </si>
  <si>
    <t>FIRST</t>
  </si>
  <si>
    <t>FISHCTRL</t>
  </si>
  <si>
    <t>Fisher Controls International, LLC</t>
  </si>
  <si>
    <t>FLBKN</t>
  </si>
  <si>
    <t>FELBURN-KINGHAM CO.</t>
  </si>
  <si>
    <t>FLEET</t>
  </si>
  <si>
    <t>Fleet Engineers, Inc.</t>
  </si>
  <si>
    <t>FLEMMING</t>
  </si>
  <si>
    <t xml:space="preserve">Pit Jack  </t>
  </si>
  <si>
    <t>FLEXF</t>
  </si>
  <si>
    <t>Flexflab Horizons International</t>
  </si>
  <si>
    <t>FLEXISOFT</t>
  </si>
  <si>
    <t>FLEXI SOFT</t>
  </si>
  <si>
    <t>FLEXL</t>
  </si>
  <si>
    <t>FLEX-A-LITE CONSOLIDATED INC.</t>
  </si>
  <si>
    <t>FLEXON</t>
  </si>
  <si>
    <t>Flexon Industries</t>
  </si>
  <si>
    <t>FLGST</t>
  </si>
  <si>
    <t>FLAGG STEEL PRODUCTS</t>
  </si>
  <si>
    <t>FLLPR</t>
  </si>
  <si>
    <t>FULLWELL PRODUCTS INC.</t>
  </si>
  <si>
    <t>FLLRT</t>
  </si>
  <si>
    <t>FILL-RITE DIV., TUTHILL CORP.</t>
  </si>
  <si>
    <t>FLO</t>
  </si>
  <si>
    <t>Flo For NRV Charger</t>
  </si>
  <si>
    <t>FLOMATIC</t>
  </si>
  <si>
    <t>Flomatic Corporation</t>
  </si>
  <si>
    <t>FLORG</t>
  </si>
  <si>
    <t>FLORIG EQUIPMENT CO., INC.</t>
  </si>
  <si>
    <t>FLOSOURCE</t>
  </si>
  <si>
    <t>FloSource Inc</t>
  </si>
  <si>
    <t>FLSIN</t>
  </si>
  <si>
    <t>FLOSCAN INSTRUMENTS CO.</t>
  </si>
  <si>
    <t>FLTCM</t>
  </si>
  <si>
    <t>FLEET COMPONENTS, DIV. OF WABASH NATIONAL CO.</t>
  </si>
  <si>
    <t>FLTEN</t>
  </si>
  <si>
    <t>FLEET ENGINEERS, INC.</t>
  </si>
  <si>
    <t>FLTGR</t>
  </si>
  <si>
    <t>FLEET GUARD, INC. (SUBS. CUMMINS)</t>
  </si>
  <si>
    <t>FLTLN</t>
  </si>
  <si>
    <t>FLEETLINE PRODUCTS INC.</t>
  </si>
  <si>
    <t>FLTLS</t>
  </si>
  <si>
    <t>FAULTLESS CASTER DIV., BABCOCK INDUSTRIES</t>
  </si>
  <si>
    <t>FLTTR</t>
  </si>
  <si>
    <t>FLEET TRUCK BODIES, INC.</t>
  </si>
  <si>
    <t>FLUKE</t>
  </si>
  <si>
    <t>Fluke</t>
  </si>
  <si>
    <t>FLURC</t>
  </si>
  <si>
    <t>FLUOROCARBON</t>
  </si>
  <si>
    <t>FLXAL</t>
  </si>
  <si>
    <t>FLEX-A-LITE CORP.</t>
  </si>
  <si>
    <t>FLXBL</t>
  </si>
  <si>
    <t>FLXIBLE CO.</t>
  </si>
  <si>
    <t>FLXSU</t>
  </si>
  <si>
    <t>FLXIBLE SOUTHERN CO.</t>
  </si>
  <si>
    <t>FLXTN</t>
  </si>
  <si>
    <t>FLEXTRAC-NODWELL LTD.</t>
  </si>
  <si>
    <t>FLXTR</t>
  </si>
  <si>
    <t>FLEXI-TRUC, GILBERT FLEXI-VAN, INC.</t>
  </si>
  <si>
    <t>FMCXX</t>
  </si>
  <si>
    <t>FMC CORP.</t>
  </si>
  <si>
    <t>FNTCN</t>
  </si>
  <si>
    <t>FONTAINE TRUCK BODIES - CN</t>
  </si>
  <si>
    <t>FNTFW</t>
  </si>
  <si>
    <t>Fontaine Fifth Wheel Company</t>
  </si>
  <si>
    <t>FNTTR</t>
  </si>
  <si>
    <t>FONTAINE TRUCK EQUIPMENT CO.</t>
  </si>
  <si>
    <t>FNW</t>
  </si>
  <si>
    <t>Ferguson Enterprises, LLC</t>
  </si>
  <si>
    <t>FOMCL</t>
  </si>
  <si>
    <t>Ford Motor Co. Canada Ltd.</t>
  </si>
  <si>
    <t>FORDX</t>
  </si>
  <si>
    <t>FORD, A DIVISION OF FORD MOTOR CO.</t>
  </si>
  <si>
    <t>FORESTLANEWAY</t>
  </si>
  <si>
    <t>Forest Laneway</t>
  </si>
  <si>
    <t>FORSTERINSTRUMENTS</t>
  </si>
  <si>
    <t>Forster Instruments Inc.</t>
  </si>
  <si>
    <t>FORTERRA</t>
  </si>
  <si>
    <t>FORTINET</t>
  </si>
  <si>
    <t>Fortigate Firewalls</t>
  </si>
  <si>
    <t>FPE</t>
  </si>
  <si>
    <t>FPPFCHEMICAL</t>
  </si>
  <si>
    <t>FPPF Chemical Co.</t>
  </si>
  <si>
    <t>FRAMX</t>
  </si>
  <si>
    <t>FRAM CORPORATION</t>
  </si>
  <si>
    <t>FRANKE</t>
  </si>
  <si>
    <t>Franke</t>
  </si>
  <si>
    <t>FRBNK</t>
  </si>
  <si>
    <t>FAIRBANKS CO.</t>
  </si>
  <si>
    <t>FRCTN</t>
  </si>
  <si>
    <t>FRICTION MATERIAL CO, INC.</t>
  </si>
  <si>
    <t>FRDLT</t>
  </si>
  <si>
    <t>Ford Motor Company</t>
  </si>
  <si>
    <t>FRDMN</t>
  </si>
  <si>
    <t>FREEDMAN SEATING CO.</t>
  </si>
  <si>
    <t>FRDMR</t>
  </si>
  <si>
    <t>FARDIER-MIRABEL, LTD.</t>
  </si>
  <si>
    <t>FRDNB</t>
  </si>
  <si>
    <t>FREUDENBERG NON-WOVENS LTD.</t>
  </si>
  <si>
    <t>FRDSM</t>
  </si>
  <si>
    <t>SMITH, FORD, MACHINE, LTD.</t>
  </si>
  <si>
    <t>FRECS</t>
  </si>
  <si>
    <t>FREIGHTLINER CUSTOM CHASSIS CORP.</t>
  </si>
  <si>
    <t>FREDC</t>
  </si>
  <si>
    <t>Fredco Enterprises</t>
  </si>
  <si>
    <t>FREEINDUS</t>
  </si>
  <si>
    <t>Freiborne Industries Inc.</t>
  </si>
  <si>
    <t>FRGHT</t>
  </si>
  <si>
    <t>Freightliner Corporation</t>
  </si>
  <si>
    <t>FRIGI</t>
  </si>
  <si>
    <t>Frigidaire</t>
  </si>
  <si>
    <t>FRIULAIR</t>
  </si>
  <si>
    <t>Friulair</t>
  </si>
  <si>
    <t>FRONTIERCLIMAREF</t>
  </si>
  <si>
    <t>Frontier Climaref</t>
  </si>
  <si>
    <t>FROSTPRD</t>
  </si>
  <si>
    <t>Frost Products Ltd.</t>
  </si>
  <si>
    <t>FRSCN</t>
  </si>
  <si>
    <t>FIRESTONE (CANADA), INC. (OBSOLETE)</t>
  </si>
  <si>
    <t>FRSNDEV</t>
  </si>
  <si>
    <t>Four Seasons Site Development Ltd.</t>
  </si>
  <si>
    <t>FRSST</t>
  </si>
  <si>
    <t>FIRESTONE STEEL PRODUCTS CO.</t>
  </si>
  <si>
    <t>FRSTM</t>
  </si>
  <si>
    <t>FROSTMASTER, CARRIER-TRANSICOLD CO.</t>
  </si>
  <si>
    <t>FRSTN</t>
  </si>
  <si>
    <t>FIRESTONE TIRE &amp; RUBBER CO.</t>
  </si>
  <si>
    <t>FRSTR</t>
  </si>
  <si>
    <t>FROST TRAILER CO.</t>
  </si>
  <si>
    <t>FRTGR</t>
  </si>
  <si>
    <t>FORT GARRY INDUSTRIES, LTD. - CN</t>
  </si>
  <si>
    <t>FRUHF</t>
  </si>
  <si>
    <t>FRUEHAUF DIV., FRUEHAUF CORP.</t>
  </si>
  <si>
    <t>FRYEX</t>
  </si>
  <si>
    <t>FRYE TRAILER CORP. INC.</t>
  </si>
  <si>
    <t>FSCURTIS</t>
  </si>
  <si>
    <t>Curtis-Toledo, Inc.</t>
  </si>
  <si>
    <t>FSIDX</t>
  </si>
  <si>
    <t>Firestone Industrial Products</t>
  </si>
  <si>
    <t>FTVAL</t>
  </si>
  <si>
    <t>Fort Vale, Inc.</t>
  </si>
  <si>
    <t>FUJITSU</t>
  </si>
  <si>
    <t>Fujitsu</t>
  </si>
  <si>
    <t>FULFLO</t>
  </si>
  <si>
    <t>Fulflo Specialties, Inc.</t>
  </si>
  <si>
    <t>FULLR</t>
  </si>
  <si>
    <t>FULLER TRANSMISSION</t>
  </si>
  <si>
    <t>FULTON</t>
  </si>
  <si>
    <t>Fulton Manufacturing Industries LLC</t>
  </si>
  <si>
    <t>FUNKX</t>
  </si>
  <si>
    <t>FUNK MFG. CO.</t>
  </si>
  <si>
    <t>FUSOX</t>
  </si>
  <si>
    <t>Mitsubishi Fuso Truck of North America, Inc.</t>
  </si>
  <si>
    <t>FVSTR</t>
  </si>
  <si>
    <t>FIVE STAR MFG.</t>
  </si>
  <si>
    <t>FWDXX</t>
  </si>
  <si>
    <t>FWD CORP.</t>
  </si>
  <si>
    <t>FWMSG</t>
  </si>
  <si>
    <t>MURPHY MANUFACTURER, INC., FRANK W.</t>
  </si>
  <si>
    <t>GALEC</t>
  </si>
  <si>
    <t>GAL Canada Elevator Products</t>
  </si>
  <si>
    <t>GALPSYS</t>
  </si>
  <si>
    <t>GAL Power Systems</t>
  </si>
  <si>
    <t>GAMTM</t>
  </si>
  <si>
    <t>GAME-TIME, INC.</t>
  </si>
  <si>
    <t>GANDALF</t>
  </si>
  <si>
    <t>GARDCO</t>
  </si>
  <si>
    <t>GARDCO LIGHTING</t>
  </si>
  <si>
    <t>GARDCORP</t>
  </si>
  <si>
    <t>I-Gard Corp</t>
  </si>
  <si>
    <t>GARDENCITYOXYGENLTD</t>
  </si>
  <si>
    <t>Garden City Oxygen Ltd.</t>
  </si>
  <si>
    <t>GARDINERBENDER</t>
  </si>
  <si>
    <t>Gardiner Bender</t>
  </si>
  <si>
    <t>GARRISON</t>
  </si>
  <si>
    <t>Garrison &amp; Garrison</t>
  </si>
  <si>
    <t>GARWD</t>
  </si>
  <si>
    <t>GAR WOOD INDUSTRIES INC</t>
  </si>
  <si>
    <t>GASBY</t>
  </si>
  <si>
    <t>Gasboy International, Inc.</t>
  </si>
  <si>
    <t>GASMAST</t>
  </si>
  <si>
    <t>Gasmaster Industries Ltd.</t>
  </si>
  <si>
    <t>GATES</t>
  </si>
  <si>
    <t>GATES RUBBER CO., THE</t>
  </si>
  <si>
    <t>GBRLR</t>
  </si>
  <si>
    <t>GABRIEL RIDE CONTROL PRODUCTS, INC.</t>
  </si>
  <si>
    <t>GBSPECIALTIES</t>
  </si>
  <si>
    <t>G &amp; B SPECIALTIES</t>
  </si>
  <si>
    <t>GCHNR</t>
  </si>
  <si>
    <t>GICHNER MOBILE SYSTEMS (UNION CORP. )</t>
  </si>
  <si>
    <t>GDRCH</t>
  </si>
  <si>
    <t>GOODRICH CO., THE B. F.</t>
  </si>
  <si>
    <t>GDREN</t>
  </si>
  <si>
    <t>GOODRICH, B. F., ENGINEERED SYSTEMS CO.</t>
  </si>
  <si>
    <t>GDYCN</t>
  </si>
  <si>
    <t>Goodyear Canada, Inc.</t>
  </si>
  <si>
    <t>GE</t>
  </si>
  <si>
    <t>GEGASA</t>
  </si>
  <si>
    <t>GELIGHTING</t>
  </si>
  <si>
    <t>Ge Lighting Controls</t>
  </si>
  <si>
    <t>GELIGHTINGSOLUTIONS</t>
  </si>
  <si>
    <t>GE LIGHTING SOLUTIONS</t>
  </si>
  <si>
    <t>GENAIRPRD</t>
  </si>
  <si>
    <t>GENERAL AIR PRODUCTS</t>
  </si>
  <si>
    <t>GENDYMIC</t>
  </si>
  <si>
    <t>General Dynamics</t>
  </si>
  <si>
    <t>GENERACPOWERSYSTEM</t>
  </si>
  <si>
    <t>GENERAC POWER SYSTEM</t>
  </si>
  <si>
    <t>GENERALCABLE</t>
  </si>
  <si>
    <t>General Cable</t>
  </si>
  <si>
    <t>GENERALRLWYSIGNAL</t>
  </si>
  <si>
    <t>General Railway Signal</t>
  </si>
  <si>
    <t>GENERALSIGNAL</t>
  </si>
  <si>
    <t>General Signal</t>
  </si>
  <si>
    <t>GENERIC</t>
  </si>
  <si>
    <t>Generic For Fire Hose</t>
  </si>
  <si>
    <t>GENESIS</t>
  </si>
  <si>
    <t>GENETEC</t>
  </si>
  <si>
    <t>Genetec</t>
  </si>
  <si>
    <t>GENFIL</t>
  </si>
  <si>
    <t>General Filtration</t>
  </si>
  <si>
    <t>GENIE</t>
  </si>
  <si>
    <t>Genie Industries</t>
  </si>
  <si>
    <t>GENINDPOW</t>
  </si>
  <si>
    <t>Generac Industrial Power</t>
  </si>
  <si>
    <t>GENTEC</t>
  </si>
  <si>
    <t>Gentec Manufacturing Inc.</t>
  </si>
  <si>
    <t>GEOCL</t>
  </si>
  <si>
    <t>GEOCEL CORPORATION</t>
  </si>
  <si>
    <t>GERRD</t>
  </si>
  <si>
    <t>GERARD, RAY &amp; SONS</t>
  </si>
  <si>
    <t>GETAC</t>
  </si>
  <si>
    <t>Getac Technology Corporation</t>
  </si>
  <si>
    <t>GETS</t>
  </si>
  <si>
    <t>GFSC</t>
  </si>
  <si>
    <t>Globe Fire Sprinkler Corp.</t>
  </si>
  <si>
    <t>GGCRG</t>
  </si>
  <si>
    <t>G.G. CARGO TRAILER INDUSTRIES</t>
  </si>
  <si>
    <t>GGS1F246</t>
  </si>
  <si>
    <t>GIANT</t>
  </si>
  <si>
    <t>Giant Manufacturing Co. Ltd.</t>
  </si>
  <si>
    <t>GILLG</t>
  </si>
  <si>
    <t>GILLIG CORP. (FORMERLY GILLIG BROS.)</t>
  </si>
  <si>
    <t>GILMR</t>
  </si>
  <si>
    <t>GILMORE TRAILER INC.</t>
  </si>
  <si>
    <t>GINDY</t>
  </si>
  <si>
    <t>GINDY MFG. CORP.</t>
  </si>
  <si>
    <t>GINOVE</t>
  </si>
  <si>
    <t>Ginove</t>
  </si>
  <si>
    <t>GISP</t>
  </si>
  <si>
    <t>Guardian Industrial Supply Group Inc.</t>
  </si>
  <si>
    <t>GLBDR</t>
  </si>
  <si>
    <t>GLOBAL DOORS, INC.</t>
  </si>
  <si>
    <t>GLBEE</t>
  </si>
  <si>
    <t>GLOBE ELECTRIC CO., INC.</t>
  </si>
  <si>
    <t>GLDHL</t>
  </si>
  <si>
    <t>GLEDHILL ROAD MACHINERY CO.</t>
  </si>
  <si>
    <t>GLENTEK</t>
  </si>
  <si>
    <t>GLFCT</t>
  </si>
  <si>
    <t>GULF CITY BODY &amp; TRAILER WORKS, INC.</t>
  </si>
  <si>
    <t>GLHRP</t>
  </si>
  <si>
    <t>Glenn Harp and Sons, Inc.</t>
  </si>
  <si>
    <t>GLLEQ</t>
  </si>
  <si>
    <t>GALLAGHER EQUIPMENT CO.</t>
  </si>
  <si>
    <t>GLMRM</t>
  </si>
  <si>
    <t>GILMOUR MFG. CO. DIV., VERMONT AMERICAN CORP.</t>
  </si>
  <si>
    <t>GLNIR</t>
  </si>
  <si>
    <t>GALION IRON WORKS &amp; MFG. CO.</t>
  </si>
  <si>
    <t>GLOBALCOMMANDER</t>
  </si>
  <si>
    <t>Global Commander</t>
  </si>
  <si>
    <t>GLOBE</t>
  </si>
  <si>
    <t>GLOBE UNION INC.</t>
  </si>
  <si>
    <t>GLOBEMA</t>
  </si>
  <si>
    <t>Globe Manufacturing</t>
  </si>
  <si>
    <t>GMCCL</t>
  </si>
  <si>
    <t>General Motors Corp. Of Canada Ltd.</t>
  </si>
  <si>
    <t>GMCXX</t>
  </si>
  <si>
    <t>GMC Truck Division</t>
  </si>
  <si>
    <t>GMNIN</t>
  </si>
  <si>
    <t>GEMINI INDUSTRIES, INC.</t>
  </si>
  <si>
    <t>GMXXX</t>
  </si>
  <si>
    <t>General Motors Corporation</t>
  </si>
  <si>
    <t>GNB</t>
  </si>
  <si>
    <t>GNBXX</t>
  </si>
  <si>
    <t>GNB, INC.</t>
  </si>
  <si>
    <t>GNRBT</t>
  </si>
  <si>
    <t>GENERAL BATTERY CORP</t>
  </si>
  <si>
    <t>GNREL</t>
  </si>
  <si>
    <t>GENERAL ELECTRIC CO.</t>
  </si>
  <si>
    <t>GNREN</t>
  </si>
  <si>
    <t>GENERAL ENGINES CO., THE</t>
  </si>
  <si>
    <t>GNRFR</t>
  </si>
  <si>
    <t>GENERAL FIRE EXTINGUISHER CORP.</t>
  </si>
  <si>
    <t>GNRLARE</t>
  </si>
  <si>
    <t>General Filters, Inc.</t>
  </si>
  <si>
    <t>GNRRS</t>
  </si>
  <si>
    <t>GENERAL RESOURCE CORPORATION</t>
  </si>
  <si>
    <t>GNRTR</t>
  </si>
  <si>
    <t>GENERAL TRUCK BODY MFG. OF TEXAS, INC</t>
  </si>
  <si>
    <t>GNTLK</t>
  </si>
  <si>
    <t>GENT-L-KLEEN PRODUCTS, INC.</t>
  </si>
  <si>
    <t>GNTRT</t>
  </si>
  <si>
    <t>GENERAL TIRE &amp; RUBBER CO., THE</t>
  </si>
  <si>
    <t>GODYR</t>
  </si>
  <si>
    <t>Goodyear Tire and Rubber Company</t>
  </si>
  <si>
    <t>GOJOI</t>
  </si>
  <si>
    <t>GO-JO INDUSTRIES</t>
  </si>
  <si>
    <t>GOLDSTAR</t>
  </si>
  <si>
    <t>Gold Star Manufacturing, L.L.C.</t>
  </si>
  <si>
    <t>GOLTE</t>
  </si>
  <si>
    <t>Golight, Inc.</t>
  </si>
  <si>
    <t>GOMNF</t>
  </si>
  <si>
    <t>G &amp; O MANUFACTURING CO.</t>
  </si>
  <si>
    <t>GOODL</t>
  </si>
  <si>
    <t>Goodall Manufacturing, L.L.C.</t>
  </si>
  <si>
    <t>GOODS</t>
  </si>
  <si>
    <t>GOODSON AUTOMOTIVE MACHINE SHOP SUPPLIES</t>
  </si>
  <si>
    <t>GOODYEAR</t>
  </si>
  <si>
    <t>Goodyear Canada Inc.</t>
  </si>
  <si>
    <t>GORBEL</t>
  </si>
  <si>
    <t>Gorbel Inc.</t>
  </si>
  <si>
    <t>GORDON</t>
  </si>
  <si>
    <t>GORDON RAY</t>
  </si>
  <si>
    <t>GORGYTIMING</t>
  </si>
  <si>
    <t>Gorgy Timing</t>
  </si>
  <si>
    <t>GORRUPP</t>
  </si>
  <si>
    <t>The Gorman-Rupp Company</t>
  </si>
  <si>
    <t>GOULD</t>
  </si>
  <si>
    <t>GOULD, INC.</t>
  </si>
  <si>
    <t>GOULDS</t>
  </si>
  <si>
    <t>Goulds Pumps Canada Inc.</t>
  </si>
  <si>
    <t>GPCUSMT</t>
  </si>
  <si>
    <t>GP -Custom Metals</t>
  </si>
  <si>
    <t>GPSCRGRD</t>
  </si>
  <si>
    <t>GP- Screen Guard</t>
  </si>
  <si>
    <t>GPSYS</t>
  </si>
  <si>
    <t>General Power System</t>
  </si>
  <si>
    <t>GRACO</t>
  </si>
  <si>
    <t>Graco Inc.</t>
  </si>
  <si>
    <t>GRAMM</t>
  </si>
  <si>
    <t>GRAMM TRAILER CORP.</t>
  </si>
  <si>
    <t>GRANDSTREAM</t>
  </si>
  <si>
    <t>Grandstream</t>
  </si>
  <si>
    <t>GRASCAN</t>
  </si>
  <si>
    <t>Grascan</t>
  </si>
  <si>
    <t>GRBTT</t>
  </si>
  <si>
    <t>GORBETT BROS INC.</t>
  </si>
  <si>
    <t>GRCPM</t>
  </si>
  <si>
    <t>GRACO PUMPS OF CANADA, LTD.</t>
  </si>
  <si>
    <t>GRDEQ</t>
  </si>
  <si>
    <t>GIRARD EQUIPMENT, INC.</t>
  </si>
  <si>
    <t>GRDIN</t>
  </si>
  <si>
    <t>GUARDIAN INDUSTRIES</t>
  </si>
  <si>
    <t>GRDNR</t>
  </si>
  <si>
    <t>GARDNER DENVER CO.</t>
  </si>
  <si>
    <t>GREE</t>
  </si>
  <si>
    <t>Gree Electric Appliances Inc.</t>
  </si>
  <si>
    <t>GREENHECK</t>
  </si>
  <si>
    <t>Greenheck</t>
  </si>
  <si>
    <t>GREENSTAR</t>
  </si>
  <si>
    <t>GREEN STAR</t>
  </si>
  <si>
    <t>GREENTURTLE</t>
  </si>
  <si>
    <t>Green Turtle Technologies Ltd</t>
  </si>
  <si>
    <t>GREGORYSIGNAGE</t>
  </si>
  <si>
    <t>GREGORY SIGNAGE</t>
  </si>
  <si>
    <t>GRESN</t>
  </si>
  <si>
    <t>GRESEN MANUFACTURING CO.</t>
  </si>
  <si>
    <t>GRETL</t>
  </si>
  <si>
    <t>GREAT LAKES PARTS, INC.</t>
  </si>
  <si>
    <t>GREYSTONE</t>
  </si>
  <si>
    <t>Greystone Manufacturing LLC</t>
  </si>
  <si>
    <t>GRGPA</t>
  </si>
  <si>
    <t>GEORGIA PACIFIC</t>
  </si>
  <si>
    <t>GRGRM</t>
  </si>
  <si>
    <t>GEORGIA ARMATURE CO.</t>
  </si>
  <si>
    <t>GRHWH</t>
  </si>
  <si>
    <t>GRAHAM-WHITE SALES CORP.</t>
  </si>
  <si>
    <t>GRMAL</t>
  </si>
  <si>
    <t>GRUMMAN ALLIED INDUSTRIES</t>
  </si>
  <si>
    <t>GRMOL</t>
  </si>
  <si>
    <t>Grumman Olsen Industries, Inc.</t>
  </si>
  <si>
    <t>GRMRP</t>
  </si>
  <si>
    <t>GORMAN-RUPP CO., THE</t>
  </si>
  <si>
    <t>GRMSC</t>
  </si>
  <si>
    <t>GRIMMER SCHMIDT CORP.</t>
  </si>
  <si>
    <t>GRNDR</t>
  </si>
  <si>
    <t>GRAND ROCK CO, INC., THE</t>
  </si>
  <si>
    <t>GRNGR</t>
  </si>
  <si>
    <t>GRAINGER, W.W., INC.</t>
  </si>
  <si>
    <t>GRNHECK</t>
  </si>
  <si>
    <t>Greenheck Fan Corporation</t>
  </si>
  <si>
    <t>GRNNG</t>
  </si>
  <si>
    <t>GRANNING SUSPENSIONS</t>
  </si>
  <si>
    <t>GROTE</t>
  </si>
  <si>
    <t>Grote Industries, Inc.</t>
  </si>
  <si>
    <t>GROVE</t>
  </si>
  <si>
    <t>GROVE MANUFACTURING CO.</t>
  </si>
  <si>
    <t>GROVR</t>
  </si>
  <si>
    <t>GROVER PRODUCTS CO.</t>
  </si>
  <si>
    <t>GRRHY</t>
  </si>
  <si>
    <t>GARRISON HYDRAULICS DIV.(SPICER), DANA CORP.</t>
  </si>
  <si>
    <t>GRS</t>
  </si>
  <si>
    <t>GRSALSTOM</t>
  </si>
  <si>
    <t>GRS/ALSTOM</t>
  </si>
  <si>
    <t>GRSPATCO</t>
  </si>
  <si>
    <t>GRS/PATCO</t>
  </si>
  <si>
    <t>GRSRDG</t>
  </si>
  <si>
    <t>GRS/RDG</t>
  </si>
  <si>
    <t>GRSTN</t>
  </si>
  <si>
    <t>GERSTENLAGER CO.</t>
  </si>
  <si>
    <t>GRTDN</t>
  </si>
  <si>
    <t>GREAT DANE TRAILERS</t>
  </si>
  <si>
    <t>GRTLK</t>
  </si>
  <si>
    <t>GREAT LAKES</t>
  </si>
  <si>
    <t>GRUNDFOS</t>
  </si>
  <si>
    <t>Pump Tech Inc.</t>
  </si>
  <si>
    <t>GRVDV</t>
  </si>
  <si>
    <t>GRAVELY DIVISON, CLARKE-GRAVELY CORP.</t>
  </si>
  <si>
    <t>GRYHN</t>
  </si>
  <si>
    <t>GREYHOUND CORPORATION</t>
  </si>
  <si>
    <t>GRYRC</t>
  </si>
  <si>
    <t>GREY-ROCK DIV., RAYBESTOS-MANHATTAN</t>
  </si>
  <si>
    <t>GRZZL</t>
  </si>
  <si>
    <t>GRIZZLY BRAKE DIV., LELAND CORP.</t>
  </si>
  <si>
    <t>GS</t>
  </si>
  <si>
    <t>GSHCC</t>
  </si>
  <si>
    <t>GOSHEN COACH CORP.</t>
  </si>
  <si>
    <t>GSR</t>
  </si>
  <si>
    <t>GSTBC</t>
  </si>
  <si>
    <t>GUSTIN-BACON GRP, CERTAIN-TEED PRDCTS CRP.</t>
  </si>
  <si>
    <t>GSW</t>
  </si>
  <si>
    <t>GTDVC</t>
  </si>
  <si>
    <t>GT Development Corporation</t>
  </si>
  <si>
    <t>GTI</t>
  </si>
  <si>
    <t>GTI Corporation Ltd</t>
  </si>
  <si>
    <t>GUARDIANELECTRIC</t>
  </si>
  <si>
    <t>GUARDIAN ELECTRIC</t>
  </si>
  <si>
    <t>GUNIT</t>
  </si>
  <si>
    <t>Gunite Corporation</t>
  </si>
  <si>
    <t>GUSPRO</t>
  </si>
  <si>
    <t>GUSPRO INC. Chatham Ontario Canada ( Parts Washer)</t>
  </si>
  <si>
    <t>GWBDY</t>
  </si>
  <si>
    <t>G &amp; W BODY WORKS, INC.</t>
  </si>
  <si>
    <t>GWINSTEK</t>
  </si>
  <si>
    <t>Gwinstek</t>
  </si>
  <si>
    <t>GYCLEANSYS</t>
  </si>
  <si>
    <t>Glyclean Systems</t>
  </si>
  <si>
    <t>HAAKON</t>
  </si>
  <si>
    <t>Haakon Industries</t>
  </si>
  <si>
    <t>HADBR</t>
  </si>
  <si>
    <t>HADBAR</t>
  </si>
  <si>
    <t>HAGER</t>
  </si>
  <si>
    <t>HAGER HINGE CO.</t>
  </si>
  <si>
    <t>HAIER</t>
  </si>
  <si>
    <t>Haier lnc.</t>
  </si>
  <si>
    <t>HAITAMA</t>
  </si>
  <si>
    <t>Haitama</t>
  </si>
  <si>
    <t>HAKWE</t>
  </si>
  <si>
    <t>HAKO WERKES</t>
  </si>
  <si>
    <t>HALDR</t>
  </si>
  <si>
    <t>Halder Brake Products Corporation</t>
  </si>
  <si>
    <t>HALDX</t>
  </si>
  <si>
    <t>HALDEX</t>
  </si>
  <si>
    <t>HALLIDAY</t>
  </si>
  <si>
    <t>Halliday Products Inc.</t>
  </si>
  <si>
    <t>HALO</t>
  </si>
  <si>
    <t>Halo</t>
  </si>
  <si>
    <t>HALOCOM</t>
  </si>
  <si>
    <t>Halo Commercial</t>
  </si>
  <si>
    <t>HALSEY</t>
  </si>
  <si>
    <t>Halsey Taylor Technical Services</t>
  </si>
  <si>
    <t>HALSY</t>
  </si>
  <si>
    <t>HALSEY TAYLOR</t>
  </si>
  <si>
    <t>HAMBL</t>
  </si>
  <si>
    <t>Hammer Blow</t>
  </si>
  <si>
    <t>HAMILTONGO</t>
  </si>
  <si>
    <t>Hamilton GO Centre</t>
  </si>
  <si>
    <t>HAMILTONSTREETRAILWAY</t>
  </si>
  <si>
    <t>Hamilton Street Railway</t>
  </si>
  <si>
    <t>HAMMOND</t>
  </si>
  <si>
    <t>HANNINGKAHL</t>
  </si>
  <si>
    <t>Hanning &amp; Kahl</t>
  </si>
  <si>
    <t>HANREEL</t>
  </si>
  <si>
    <t>Hannay Reel Inc.</t>
  </si>
  <si>
    <t>HANSLERSMITHLTD</t>
  </si>
  <si>
    <t>Hansler Smith Ltd.</t>
  </si>
  <si>
    <t>HARMON</t>
  </si>
  <si>
    <t>HARPERDETROITDIESELLTD</t>
  </si>
  <si>
    <t>Harper Detroit Diesel Ltd.</t>
  </si>
  <si>
    <t>HARTING</t>
  </si>
  <si>
    <t>HARTING Technology Group</t>
  </si>
  <si>
    <t>HAVIS</t>
  </si>
  <si>
    <t>Havis Inc</t>
  </si>
  <si>
    <t>HAWS</t>
  </si>
  <si>
    <t>Haws Corporation</t>
  </si>
  <si>
    <t>HAYDN</t>
  </si>
  <si>
    <t>HAYDEN INC.</t>
  </si>
  <si>
    <t>HAYES</t>
  </si>
  <si>
    <t>Hayes</t>
  </si>
  <si>
    <t>HAYLZ</t>
  </si>
  <si>
    <t>Hayes Lemmerz International, Inc.</t>
  </si>
  <si>
    <t>HBBMF</t>
  </si>
  <si>
    <t>HOBBS MFG. CO.</t>
  </si>
  <si>
    <t>HCKMF</t>
  </si>
  <si>
    <t>HUCK MFG. CO. DIV., IND. FASTENER</t>
  </si>
  <si>
    <t>HCKNY</t>
  </si>
  <si>
    <t>HACKNEY BROS BODY CO.</t>
  </si>
  <si>
    <t>HCKSN</t>
  </si>
  <si>
    <t>HACKNEY &amp; SONS</t>
  </si>
  <si>
    <t>HCKTH</t>
  </si>
  <si>
    <t>HECKETHORN</t>
  </si>
  <si>
    <t>HCTECH</t>
  </si>
  <si>
    <t>HC Technologies</t>
  </si>
  <si>
    <t>HDHDS</t>
  </si>
  <si>
    <t>H.D. HUDSON MFG. CO.</t>
  </si>
  <si>
    <t>HDLIN</t>
  </si>
  <si>
    <t>HOUDAILLE INDUSTRIES, INC.</t>
  </si>
  <si>
    <t>HDLYP</t>
  </si>
  <si>
    <t>HADLEY PRODUCTS</t>
  </si>
  <si>
    <t>HE</t>
  </si>
  <si>
    <t>HEILX</t>
  </si>
  <si>
    <t>HEIL CO.</t>
  </si>
  <si>
    <t>HELLA</t>
  </si>
  <si>
    <t>HELLA, INC.</t>
  </si>
  <si>
    <t>HENKL</t>
  </si>
  <si>
    <t>Henkel Co. Chemicals Gr. Lubricant Technolog.</t>
  </si>
  <si>
    <t>HENWR</t>
  </si>
  <si>
    <t>HEIN-WERNER CORP.</t>
  </si>
  <si>
    <t>HERAS</t>
  </si>
  <si>
    <t>Entrance Gate Manufacturer</t>
  </si>
  <si>
    <t>HESSE</t>
  </si>
  <si>
    <t>HESSE CORP.</t>
  </si>
  <si>
    <t>HETKN</t>
  </si>
  <si>
    <t>HEAT-KING, THERMO KING CORP.</t>
  </si>
  <si>
    <t>HGGDV</t>
  </si>
  <si>
    <t>HOGG &amp; DAVIS, INC.</t>
  </si>
  <si>
    <t>HGHIN</t>
  </si>
  <si>
    <t>HIGHWAY INDUSTRIES INC.</t>
  </si>
  <si>
    <t>HGHNS</t>
  </si>
  <si>
    <t>HUGHES NETWORK SYSTEMS, INC.</t>
  </si>
  <si>
    <t>HGHTL</t>
  </si>
  <si>
    <t>HUGHES TOOL CO., INC.</t>
  </si>
  <si>
    <t>HGHTR</t>
  </si>
  <si>
    <t>HIGHWAY TRAILERS OF CANADA LTD.</t>
  </si>
  <si>
    <t>HGHWY</t>
  </si>
  <si>
    <t>HIGHWAY PRODUCTS INC.</t>
  </si>
  <si>
    <t>HGSDT</t>
  </si>
  <si>
    <t>Hegenscheidt-Mfd</t>
  </si>
  <si>
    <t>HIABC</t>
  </si>
  <si>
    <t>HIAB CRANES AND LODERS, INC.</t>
  </si>
  <si>
    <t>HIBFC</t>
  </si>
  <si>
    <t>HIAB-FOCO, AB</t>
  </si>
  <si>
    <t>HINMT</t>
  </si>
  <si>
    <t>HINO MOTORS LTD.</t>
  </si>
  <si>
    <t>HIPOWER</t>
  </si>
  <si>
    <t>HIPOWER SYSTEMS</t>
  </si>
  <si>
    <t>HITACHIRAILSTS</t>
  </si>
  <si>
    <t>Hitachi Rail Signalling and Transportation Systems</t>
  </si>
  <si>
    <t>HLCLP</t>
  </si>
  <si>
    <t>HELI-COIL PRODUCTS, INC.</t>
  </si>
  <si>
    <t>HLLAT</t>
  </si>
  <si>
    <t>HOLLAND ATLANTIC HITCH CO</t>
  </si>
  <si>
    <t>HLLEQ</t>
  </si>
  <si>
    <t>HOLLAND EQUIPMENT, LTD.</t>
  </si>
  <si>
    <t>HLLND</t>
  </si>
  <si>
    <t>HOLLAND HITCH CO.</t>
  </si>
  <si>
    <t>HLSEN</t>
  </si>
  <si>
    <t>HOLSET ENGINEERING, INC.</t>
  </si>
  <si>
    <t>HLTBD</t>
  </si>
  <si>
    <t>HULET BODY COMPANY</t>
  </si>
  <si>
    <t>HLTCC</t>
  </si>
  <si>
    <t>HALTEC CORPORATION</t>
  </si>
  <si>
    <t>HMBRS</t>
  </si>
  <si>
    <t>HUMBERSIDE</t>
  </si>
  <si>
    <t>HMSTD</t>
  </si>
  <si>
    <t>Homestead</t>
  </si>
  <si>
    <t>HNDRC</t>
  </si>
  <si>
    <t>Hendrickson Mfg. Co. (obsolete)</t>
  </si>
  <si>
    <t>HNDRN</t>
  </si>
  <si>
    <t>HENDERSON MFG CO.</t>
  </si>
  <si>
    <t>HNDRT</t>
  </si>
  <si>
    <t>Hendrickson Trailer Suspension Systems</t>
  </si>
  <si>
    <t>HNSNC</t>
  </si>
  <si>
    <t>HANSON, A.L., COMPANY</t>
  </si>
  <si>
    <t>HNTRM</t>
  </si>
  <si>
    <t>HUNTER MANUFACTURING COMPANY</t>
  </si>
  <si>
    <t>HOBBS</t>
  </si>
  <si>
    <t>HOBBS TRAILERS</t>
  </si>
  <si>
    <t>HOBRT</t>
  </si>
  <si>
    <t>HOBART BROTHERS CO.</t>
  </si>
  <si>
    <t>HOLLY</t>
  </si>
  <si>
    <t>HOLLEY CARBURETOR CO.</t>
  </si>
  <si>
    <t>HOLMN</t>
  </si>
  <si>
    <t>HOLMAN DIV., COMP AIR LTD.</t>
  </si>
  <si>
    <t>HOLMS</t>
  </si>
  <si>
    <t>HOLMES CO., ERNEST (DOVER CORP.)</t>
  </si>
  <si>
    <t>HOLND</t>
  </si>
  <si>
    <t>HOLLAND CO., THE J. H.</t>
  </si>
  <si>
    <t>HOLOPANE</t>
  </si>
  <si>
    <t>Holophane</t>
  </si>
  <si>
    <t>HOMAN</t>
  </si>
  <si>
    <t>HOMAN &amp; CO., INC.</t>
  </si>
  <si>
    <t>HOMMD</t>
  </si>
  <si>
    <t>HOMEMADE UNITS, EXCEPT CALIF.</t>
  </si>
  <si>
    <t>HONDA</t>
  </si>
  <si>
    <t>Honda Motor America, Inc.</t>
  </si>
  <si>
    <t>HONEYWELL</t>
  </si>
  <si>
    <t>HOOFP</t>
  </si>
  <si>
    <t>HOOF PRODUCTS CO.</t>
  </si>
  <si>
    <t>HOSEHARDWARE</t>
  </si>
  <si>
    <t>Hose Hardware Inc.</t>
  </si>
  <si>
    <t>HOTPOINT</t>
  </si>
  <si>
    <t>Hotpoint</t>
  </si>
  <si>
    <t>HOTSY</t>
  </si>
  <si>
    <t>Ontario Hotsy Inc.</t>
  </si>
  <si>
    <t>HOUGH</t>
  </si>
  <si>
    <t>HOUGH DIV., IHC</t>
  </si>
  <si>
    <t>HOVEY</t>
  </si>
  <si>
    <t>Hovey Industries Inc.</t>
  </si>
  <si>
    <t>HOVEYIND</t>
  </si>
  <si>
    <t>HOWARDGOULD</t>
  </si>
  <si>
    <t>HOWARD &amp; GOULD</t>
  </si>
  <si>
    <t>HPC</t>
  </si>
  <si>
    <t>Hewlett-Packard Company</t>
  </si>
  <si>
    <t>HPS</t>
  </si>
  <si>
    <t>Hammond Power Solutions Inc.</t>
  </si>
  <si>
    <t>HPWD</t>
  </si>
  <si>
    <t>Hooper Welding Enterprises Ltd</t>
  </si>
  <si>
    <t>HRCGL</t>
  </si>
  <si>
    <t>HERCULES-GALION PRODUCTS INC.</t>
  </si>
  <si>
    <t>HRCHL</t>
  </si>
  <si>
    <t>HERCULES HALL SCOTT</t>
  </si>
  <si>
    <t>HRCLS</t>
  </si>
  <si>
    <t>HERCULES ENGINES INC.</t>
  </si>
  <si>
    <t>HRCMN</t>
  </si>
  <si>
    <t>HERCULES MFG. CO.</t>
  </si>
  <si>
    <t>HRCTR</t>
  </si>
  <si>
    <t>HERCULES TRAILER INC.</t>
  </si>
  <si>
    <t>HRLDV</t>
  </si>
  <si>
    <t>HARLEY-DAVIDSON MOTOR CO.</t>
  </si>
  <si>
    <t>HRMGL</t>
  </si>
  <si>
    <t>Harmon Auto Glass/Apogee Enterprises</t>
  </si>
  <si>
    <t>HRPMP</t>
  </si>
  <si>
    <t>Hurricane Pump Distribution Inc</t>
  </si>
  <si>
    <t>HRRNG</t>
  </si>
  <si>
    <t>HARRINGTON MANUFACTURING CO., INC.</t>
  </si>
  <si>
    <t>HRRRD</t>
  </si>
  <si>
    <t>HARRISON RADIATOR DIV., GMC</t>
  </si>
  <si>
    <t>HRTID</t>
  </si>
  <si>
    <t>HORTON INDUSTRIES</t>
  </si>
  <si>
    <t>HRTTR</t>
  </si>
  <si>
    <t>HERITAGE TRAILERS, INC.</t>
  </si>
  <si>
    <t>HSAMR</t>
  </si>
  <si>
    <t>HOSE AMERICA</t>
  </si>
  <si>
    <t>HSCLR</t>
  </si>
  <si>
    <t>H &amp; S CLUTCH REBUILDERS</t>
  </si>
  <si>
    <t>HSCO</t>
  </si>
  <si>
    <t>Hassco Industries Inc</t>
  </si>
  <si>
    <t>HSNS</t>
  </si>
  <si>
    <t>Hisense</t>
  </si>
  <si>
    <t>HSSPR</t>
  </si>
  <si>
    <t>H. S. &amp; S. PRODUCTS</t>
  </si>
  <si>
    <t>HSTNG</t>
  </si>
  <si>
    <t>HASTINGS COMPANY</t>
  </si>
  <si>
    <t>HTCAM</t>
  </si>
  <si>
    <t>HITACHI AMERICA LTD.</t>
  </si>
  <si>
    <t>HTCHN</t>
  </si>
  <si>
    <t>HUTCHENS INDUSTRIES, INC.</t>
  </si>
  <si>
    <t>HTCIN</t>
  </si>
  <si>
    <t>HUTCHINSON INDUSTRIES, LTD.</t>
  </si>
  <si>
    <t>HTDTM</t>
  </si>
  <si>
    <t>Hunterdon Transformer Co</t>
  </si>
  <si>
    <t>HTSL</t>
  </si>
  <si>
    <t>Hattersley (Canada) Limited</t>
  </si>
  <si>
    <t>HUBBL</t>
  </si>
  <si>
    <t>HUBBELL, INC.</t>
  </si>
  <si>
    <t>HUBER</t>
  </si>
  <si>
    <t>HUBER CORPORATION, A-T-O INC.</t>
  </si>
  <si>
    <t>HUBL</t>
  </si>
  <si>
    <t>Hubbel</t>
  </si>
  <si>
    <t>HUDSONPLUMBINGSUPPLIES</t>
  </si>
  <si>
    <t>Hudson Plumbing Supplies Ltd.</t>
  </si>
  <si>
    <t>HUMES</t>
  </si>
  <si>
    <t>HUMES TRUCK &amp; TRAILER MFG. CO.</t>
  </si>
  <si>
    <t>HUSKY</t>
  </si>
  <si>
    <t>HUSKY CORP.</t>
  </si>
  <si>
    <t>HVFCR</t>
  </si>
  <si>
    <t>H.V.F. CORPORATION</t>
  </si>
  <si>
    <t>HVYDT</t>
  </si>
  <si>
    <t>HEAVY DUTY MANUFACTURING, INC.</t>
  </si>
  <si>
    <t>HWRDS</t>
  </si>
  <si>
    <t>HOWARD S. LEIGHT &amp; ASSOC.</t>
  </si>
  <si>
    <t>HWSCO</t>
  </si>
  <si>
    <t>HEWS COMPANY, THE</t>
  </si>
  <si>
    <t>HWSUP</t>
  </si>
  <si>
    <t>H &amp; W SUPPLY CORP</t>
  </si>
  <si>
    <t>HWTID</t>
  </si>
  <si>
    <t>HEWITT INDUSTRIES</t>
  </si>
  <si>
    <t>HWWTS</t>
  </si>
  <si>
    <t>WATSON, H. S.</t>
  </si>
  <si>
    <t>HYCOI</t>
  </si>
  <si>
    <t>Hyco International, Inc.</t>
  </si>
  <si>
    <t>HYDGUARD</t>
  </si>
  <si>
    <t>Hydroguard</t>
  </si>
  <si>
    <t>HYDLT</t>
  </si>
  <si>
    <t>HYDROLECTRIC LIFT TRUCKS, INC</t>
  </si>
  <si>
    <t>HYDRA</t>
  </si>
  <si>
    <t>Hydra-Pak Systems Ltd</t>
  </si>
  <si>
    <t>HYDRATOOL</t>
  </si>
  <si>
    <t>Hydra Tool</t>
  </si>
  <si>
    <t>HYDRO-ONE</t>
  </si>
  <si>
    <t>HYDROGUARD</t>
  </si>
  <si>
    <t>HYDRV</t>
  </si>
  <si>
    <t>HYDROVILLE CORP.</t>
  </si>
  <si>
    <t>HYSDN</t>
  </si>
  <si>
    <t>HAYES-DANA LTD.</t>
  </si>
  <si>
    <t>HYSTR</t>
  </si>
  <si>
    <t>Hyster Co.</t>
  </si>
  <si>
    <t>HYUND</t>
  </si>
  <si>
    <t>Hyundai Motor America, Inc.</t>
  </si>
  <si>
    <t>IBEXX</t>
  </si>
  <si>
    <t>IBEX DIV., JELCO INC.</t>
  </si>
  <si>
    <t>ICE</t>
  </si>
  <si>
    <t>IDEAL</t>
  </si>
  <si>
    <t>IDEAL DIV., STANT CORP.</t>
  </si>
  <si>
    <t>IDEX</t>
  </si>
  <si>
    <t>Idex Corporation</t>
  </si>
  <si>
    <t>IDLCR</t>
  </si>
  <si>
    <t>IDEAL TRUCK &amp; CHROME ACCESSORIES</t>
  </si>
  <si>
    <t>IDLSL</t>
  </si>
  <si>
    <t>IDEAL SEAL, INC.</t>
  </si>
  <si>
    <t>IDTECH</t>
  </si>
  <si>
    <t>ID Tech</t>
  </si>
  <si>
    <t>IEC</t>
  </si>
  <si>
    <t>International Environmental Corporation</t>
  </si>
  <si>
    <t>ILLFR</t>
  </si>
  <si>
    <t>ILLINOIS FRIGID CORP.</t>
  </si>
  <si>
    <t>IMBRIUM</t>
  </si>
  <si>
    <t>Imbrium</t>
  </si>
  <si>
    <t>IMIPRECENG</t>
  </si>
  <si>
    <t>IMI Precision Engineering</t>
  </si>
  <si>
    <t>IMPCR</t>
  </si>
  <si>
    <t>IMPCO CARBURETION, INC.</t>
  </si>
  <si>
    <t>IMPER</t>
  </si>
  <si>
    <t>IMPERIAL INC.</t>
  </si>
  <si>
    <t>IMPES</t>
  </si>
  <si>
    <t>IMPERIAL EASTMAN</t>
  </si>
  <si>
    <t>IMPRL</t>
  </si>
  <si>
    <t>Imperial Industries Inc</t>
  </si>
  <si>
    <t>IMPXS</t>
  </si>
  <si>
    <t>IMPEX SPRING DIV., UCF AMERICA</t>
  </si>
  <si>
    <t>INCON</t>
  </si>
  <si>
    <t>Incon Group</t>
  </si>
  <si>
    <t>INDECO</t>
  </si>
  <si>
    <t>Indeeco Llc</t>
  </si>
  <si>
    <t>INDEX SENSORS AND CONTROLS</t>
  </si>
  <si>
    <t>INDPN</t>
  </si>
  <si>
    <t>INDEPENDENT METAL PRODUCTS</t>
  </si>
  <si>
    <t>INDSS</t>
  </si>
  <si>
    <t>INDUSTRIAL SOLVENTS CORP.</t>
  </si>
  <si>
    <t>INDST</t>
  </si>
  <si>
    <t>INDUSTRIAL TIRE EXCHANGE</t>
  </si>
  <si>
    <t>INDUSTRIALCONTROLSPANEL</t>
  </si>
  <si>
    <t>Industrial Controls Panel</t>
  </si>
  <si>
    <t>INDUSTRIALLIMITED</t>
  </si>
  <si>
    <t>Industrial Limited</t>
  </si>
  <si>
    <t>INDUSTRIALTIMBER</t>
  </si>
  <si>
    <t>Industrial Timber</t>
  </si>
  <si>
    <t>INFIN</t>
  </si>
  <si>
    <t>Infiniti</t>
  </si>
  <si>
    <t>INFRASAVE</t>
  </si>
  <si>
    <t xml:space="preserve">Infrasave  Tube Heater  </t>
  </si>
  <si>
    <t>INGEN</t>
  </si>
  <si>
    <t>Ingenia Technologies Inc.</t>
  </si>
  <si>
    <t>INGENICO</t>
  </si>
  <si>
    <t xml:space="preserve">Ingenico Group </t>
  </si>
  <si>
    <t>INGER</t>
  </si>
  <si>
    <t>Ingersoll-Rand Inc.</t>
  </si>
  <si>
    <t>INGRM</t>
  </si>
  <si>
    <t>INGRAM ROLLER, ACME IRON WORKS</t>
  </si>
  <si>
    <t>INGRN</t>
  </si>
  <si>
    <t>Ingersoll-Rand Company</t>
  </si>
  <si>
    <t>INHCL</t>
  </si>
  <si>
    <t>INTERNATIONAL HARVESTER CANADA LTD.</t>
  </si>
  <si>
    <t>INLNR</t>
  </si>
  <si>
    <t>INA LINEAR TECHNIK INC.</t>
  </si>
  <si>
    <t>INSFM</t>
  </si>
  <si>
    <t>INSTA-FOAM PRODUCTS, INC.</t>
  </si>
  <si>
    <t>INSIGHT</t>
  </si>
  <si>
    <t>Insight</t>
  </si>
  <si>
    <t>INSLX</t>
  </si>
  <si>
    <t>INSL-X PRODUCTS CORP.</t>
  </si>
  <si>
    <t>INT</t>
  </si>
  <si>
    <t>INTERNATIONAL (NAVISTAR)</t>
  </si>
  <si>
    <t>INTBT</t>
  </si>
  <si>
    <t>INTERSTATE BATTERY SYSTEM OF AMERICA</t>
  </si>
  <si>
    <t>INTCP</t>
  </si>
  <si>
    <t>International Comfort Products Corporation</t>
  </si>
  <si>
    <t>INTERCLEAN</t>
  </si>
  <si>
    <t>Inter Clean</t>
  </si>
  <si>
    <t>INTERMATIC</t>
  </si>
  <si>
    <t>Intermatic</t>
  </si>
  <si>
    <t>INTERPUMP</t>
  </si>
  <si>
    <t>INTERRAIL</t>
  </si>
  <si>
    <t>INTHR</t>
  </si>
  <si>
    <t>INTERNATIONAL HARVESTER CO. (OBSOLETE)</t>
  </si>
  <si>
    <t>INTLM</t>
  </si>
  <si>
    <t>Intellimeter Canada Inc</t>
  </si>
  <si>
    <t>INTTR</t>
  </si>
  <si>
    <t>INTERCONTINENTAL TRUCK BODY - MONTANA, INC.</t>
  </si>
  <si>
    <t>INVENSYS</t>
  </si>
  <si>
    <t>Invensys</t>
  </si>
  <si>
    <t>INVERTER</t>
  </si>
  <si>
    <t>Inverter</t>
  </si>
  <si>
    <t>IPTSD</t>
  </si>
  <si>
    <t>Industrial Parts Depot</t>
  </si>
  <si>
    <t>IRNEGLE</t>
  </si>
  <si>
    <t>Iron Eagle Industries</t>
  </si>
  <si>
    <t>ISC</t>
  </si>
  <si>
    <t>Interalia Systems Corps.</t>
  </si>
  <si>
    <t>ISRNG</t>
  </si>
  <si>
    <t>ISRINGHAUSEN INC.</t>
  </si>
  <si>
    <t>ISSPR</t>
  </si>
  <si>
    <t>ISSPRO</t>
  </si>
  <si>
    <t>ISUSX</t>
  </si>
  <si>
    <t>Isus Axle Corporation</t>
  </si>
  <si>
    <t>ISUZU</t>
  </si>
  <si>
    <t>American Isuzu Motors, Inc.</t>
  </si>
  <si>
    <t>ITCAR</t>
  </si>
  <si>
    <t>ITW CargoSafe/Load Control Technology</t>
  </si>
  <si>
    <t>ITE</t>
  </si>
  <si>
    <t>ITRN</t>
  </si>
  <si>
    <t>Itron</t>
  </si>
  <si>
    <t>ITT</t>
  </si>
  <si>
    <t>Itt Inc.</t>
  </si>
  <si>
    <t>ITTGR</t>
  </si>
  <si>
    <t>ITT GRINNELL VALVE CO.</t>
  </si>
  <si>
    <t>ITWCP</t>
  </si>
  <si>
    <t>ITW Corporation</t>
  </si>
  <si>
    <t>IVCFR</t>
  </si>
  <si>
    <t>IVECO FORD (OBSOLETE)</t>
  </si>
  <si>
    <t>IVECO</t>
  </si>
  <si>
    <t>IVECO TRUCKS OF NORTH AMERICA, INC.</t>
  </si>
  <si>
    <t>J A BECKER</t>
  </si>
  <si>
    <t>In Ground Hoist</t>
  </si>
  <si>
    <t>JABLD</t>
  </si>
  <si>
    <t>BALDWIN, J. A., MFG. CO.</t>
  </si>
  <si>
    <t>JACBS</t>
  </si>
  <si>
    <t>Jacobs Vehicle Systems</t>
  </si>
  <si>
    <t>JACKS</t>
  </si>
  <si>
    <t>JACKS DISTRIBUTING</t>
  </si>
  <si>
    <t>JACOB</t>
  </si>
  <si>
    <t>JACOBS CHUCK MFG. CO.</t>
  </si>
  <si>
    <t>JAEGR</t>
  </si>
  <si>
    <t>JAEGER MACHINE CO.</t>
  </si>
  <si>
    <t>JAGUR</t>
  </si>
  <si>
    <t>Jaguar, division of Ford Motor Company</t>
  </si>
  <si>
    <t>JALTN</t>
  </si>
  <si>
    <t>J &amp; L TANK, INC.</t>
  </si>
  <si>
    <t>JANOS</t>
  </si>
  <si>
    <t>JAYMD</t>
  </si>
  <si>
    <t>JAY MADSEN CORP.</t>
  </si>
  <si>
    <t>JAYRSMITH</t>
  </si>
  <si>
    <t>JAY R SMITH</t>
  </si>
  <si>
    <t>JBROD</t>
  </si>
  <si>
    <t>J Broder Associates, Inc.</t>
  </si>
  <si>
    <t>JCBSN</t>
  </si>
  <si>
    <t>JACOBSEN MFG. CO.</t>
  </si>
  <si>
    <t>JCKSN</t>
  </si>
  <si>
    <t>JACKSON PRODUCTS</t>
  </si>
  <si>
    <t>JCSEN</t>
  </si>
  <si>
    <t>JCS ENTERPRISES</t>
  </si>
  <si>
    <t>JEEPX</t>
  </si>
  <si>
    <t>JEEP CORP. (OBSOLETE)</t>
  </si>
  <si>
    <t>JEFFERSONELECTRIC</t>
  </si>
  <si>
    <t>JEFFERSON ELECTRIC</t>
  </si>
  <si>
    <t>JEMAC</t>
  </si>
  <si>
    <t>JE-MAC CORP.</t>
  </si>
  <si>
    <t>JENCF</t>
  </si>
  <si>
    <t>Jencofan</t>
  </si>
  <si>
    <t>JENCO</t>
  </si>
  <si>
    <t>Jenco Canada Led</t>
  </si>
  <si>
    <t>JENN</t>
  </si>
  <si>
    <t>Jenn Fan</t>
  </si>
  <si>
    <t>JETCO</t>
  </si>
  <si>
    <t>JETCO, INC.</t>
  </si>
  <si>
    <t>JFFLX</t>
  </si>
  <si>
    <t>JIFFLOX</t>
  </si>
  <si>
    <t>JHNBN</t>
  </si>
  <si>
    <t>JOHN BEAN DIV., FMC CORP.</t>
  </si>
  <si>
    <t>JHNCN</t>
  </si>
  <si>
    <t>JOHNSON CONTROLS, INC</t>
  </si>
  <si>
    <t>JHNCT</t>
  </si>
  <si>
    <t>Johnson Controls Inc.</t>
  </si>
  <si>
    <t>JHNDR</t>
  </si>
  <si>
    <t>John Deere Ltd.</t>
  </si>
  <si>
    <t>JHNEV</t>
  </si>
  <si>
    <t>JOHN EVANS MFG. CO.</t>
  </si>
  <si>
    <t>JHNSN</t>
  </si>
  <si>
    <t>JOHNSON MFG. CO. DIV., GARDINER METAL</t>
  </si>
  <si>
    <t>JHNTR</t>
  </si>
  <si>
    <t>JOHNSON TRUCK BODIES</t>
  </si>
  <si>
    <t>JHNTW</t>
  </si>
  <si>
    <t>JOHNSON &amp; TOWERS BALTIMORE, INC.</t>
  </si>
  <si>
    <t>JJEBX</t>
  </si>
  <si>
    <t>J. Jeb Manufacturing Co.</t>
  </si>
  <si>
    <t>JJTRAILER</t>
  </si>
  <si>
    <t>J &amp; J Trailer &amp; Manufacture And Sales Limited</t>
  </si>
  <si>
    <t>JKNS</t>
  </si>
  <si>
    <t>Jenkins</t>
  </si>
  <si>
    <t>JLGIN</t>
  </si>
  <si>
    <t>Jlg Industries</t>
  </si>
  <si>
    <t>JMSKN</t>
  </si>
  <si>
    <t>JAMES KING COMPANY</t>
  </si>
  <si>
    <t>JNKBR</t>
  </si>
  <si>
    <t>JENKINS BROS.</t>
  </si>
  <si>
    <t>JNNSN</t>
  </si>
  <si>
    <t>JANNELL &amp; SON, CO.</t>
  </si>
  <si>
    <t>JNP</t>
  </si>
  <si>
    <t>Juniper Networks</t>
  </si>
  <si>
    <t>JNSTR</t>
  </si>
  <si>
    <t>JANESVILLE TRUCK EQUIPMENT CO.</t>
  </si>
  <si>
    <t>JOBCO</t>
  </si>
  <si>
    <t>JODOG</t>
  </si>
  <si>
    <t>JO-DOG MFG. CO.</t>
  </si>
  <si>
    <t>JOHNWOOD</t>
  </si>
  <si>
    <t>John Wood Water Heaters</t>
  </si>
  <si>
    <t>JONES</t>
  </si>
  <si>
    <t>JONES PERFORMANCE PRODUCTS, INC.</t>
  </si>
  <si>
    <t>JOSLYN</t>
  </si>
  <si>
    <t>JOSTI</t>
  </si>
  <si>
    <t>JOST INTERNATIONAL</t>
  </si>
  <si>
    <t>JOYXX</t>
  </si>
  <si>
    <t>JOY INC.</t>
  </si>
  <si>
    <t>JPFBR</t>
  </si>
  <si>
    <t>J.P. FABRICATORS</t>
  </si>
  <si>
    <t>JRP</t>
  </si>
  <si>
    <t>Exhaust Fan</t>
  </si>
  <si>
    <t>JRRDN</t>
  </si>
  <si>
    <t>JERR-DAN CORPORATION</t>
  </si>
  <si>
    <t>JRSMITH</t>
  </si>
  <si>
    <t>JR SMITH</t>
  </si>
  <si>
    <t>JSFTECHFORTRAN</t>
  </si>
  <si>
    <t>JSF Technologies, Fortran</t>
  </si>
  <si>
    <t>JTHHY</t>
  </si>
  <si>
    <t>JATHY HYDROLICS INC.</t>
  </si>
  <si>
    <t>JTMPI</t>
  </si>
  <si>
    <t>J.T.M. PRODUCTS, INC.</t>
  </si>
  <si>
    <t>JUNGNER</t>
  </si>
  <si>
    <t>JVC</t>
  </si>
  <si>
    <t>Jvc</t>
  </si>
  <si>
    <t>KAESER</t>
  </si>
  <si>
    <t>Kaeser Compressors, Inc</t>
  </si>
  <si>
    <t>KAISR</t>
  </si>
  <si>
    <t>V.W. Kaiser Engineering, Inc.</t>
  </si>
  <si>
    <t>KALMZ</t>
  </si>
  <si>
    <t>KALAMAZOO MFG. CO.</t>
  </si>
  <si>
    <t>KALYN</t>
  </si>
  <si>
    <t>KALYN, INC.</t>
  </si>
  <si>
    <t>KAMTK</t>
  </si>
  <si>
    <t>Kam Truck Components</t>
  </si>
  <si>
    <t>KARKL</t>
  </si>
  <si>
    <t>KARI KOOL TRANSPORT DIV., DAIRY EQUIPMENT CO.</t>
  </si>
  <si>
    <t>KAY</t>
  </si>
  <si>
    <t>Kay Chemical Co.</t>
  </si>
  <si>
    <t>KAZOO</t>
  </si>
  <si>
    <t>KBAXL</t>
  </si>
  <si>
    <t>K-B AXLE DIV., E B WIGGINS INC.</t>
  </si>
  <si>
    <t>KBBEN</t>
  </si>
  <si>
    <t>KOEBBE ENTERPRISE, INC.</t>
  </si>
  <si>
    <t>KDLMP</t>
  </si>
  <si>
    <t>K-D LAMP CO.</t>
  </si>
  <si>
    <t>KDMNF</t>
  </si>
  <si>
    <t>K-D MANUFACTURING CO.</t>
  </si>
  <si>
    <t>KDRD</t>
  </si>
  <si>
    <t>Kindred</t>
  </si>
  <si>
    <t>KEEPRITE</t>
  </si>
  <si>
    <t>Keeprite</t>
  </si>
  <si>
    <t>KELSON</t>
  </si>
  <si>
    <t>Kelson</t>
  </si>
  <si>
    <t>KELTN</t>
  </si>
  <si>
    <t>THE KELTON CO.</t>
  </si>
  <si>
    <t>KEMLT</t>
  </si>
  <si>
    <t>KEMLITE CORP.</t>
  </si>
  <si>
    <t>KENAIDAN</t>
  </si>
  <si>
    <t>Kenaidan Contracting Ltd.</t>
  </si>
  <si>
    <t>KENALL</t>
  </si>
  <si>
    <t>Kenall</t>
  </si>
  <si>
    <t>KENSH</t>
  </si>
  <si>
    <t>KENOSHA AUTO TRANSPORT</t>
  </si>
  <si>
    <t>KENTL</t>
  </si>
  <si>
    <t>KEN TOOL</t>
  </si>
  <si>
    <t>KENTM</t>
  </si>
  <si>
    <t>KENT MOOR TOOL GROUP, SEALED POWER CORP.</t>
  </si>
  <si>
    <t>KENWOOD</t>
  </si>
  <si>
    <t>KEYVALVE</t>
  </si>
  <si>
    <t>Keystone Valve</t>
  </si>
  <si>
    <t>KGPCO</t>
  </si>
  <si>
    <t>KGPCo Canada ULC</t>
  </si>
  <si>
    <t>KHL</t>
  </si>
  <si>
    <t>Kohler Power Systems</t>
  </si>
  <si>
    <t>KHOLER</t>
  </si>
  <si>
    <t>KHRNG</t>
  </si>
  <si>
    <t>KOEHRING CO.</t>
  </si>
  <si>
    <t>KIAXX</t>
  </si>
  <si>
    <t>Kia Motors America, Inc.</t>
  </si>
  <si>
    <t>KIDDE</t>
  </si>
  <si>
    <t>Kidde</t>
  </si>
  <si>
    <t>KIDDW</t>
  </si>
  <si>
    <t>KIDDE, WALTER, DIV. OF KIDDE INC.</t>
  </si>
  <si>
    <t>KIDRN</t>
  </si>
  <si>
    <t>KIDRON BODY CO.</t>
  </si>
  <si>
    <t>KIMAN</t>
  </si>
  <si>
    <t>Kiman</t>
  </si>
  <si>
    <t>KIMHT</t>
  </si>
  <si>
    <t>KIM HOTSTART MFG. CO.</t>
  </si>
  <si>
    <t>KINED</t>
  </si>
  <si>
    <t>KINEDYNE CORP.</t>
  </si>
  <si>
    <t>KINESIK</t>
  </si>
  <si>
    <t>Kinesik</t>
  </si>
  <si>
    <t>KING</t>
  </si>
  <si>
    <t>King</t>
  </si>
  <si>
    <t>KINR</t>
  </si>
  <si>
    <t>Kinnear Industries Corp. Ltd.</t>
  </si>
  <si>
    <t>KITCARE</t>
  </si>
  <si>
    <t>Kit Care Corporation</t>
  </si>
  <si>
    <t>KITO</t>
  </si>
  <si>
    <t>Kito Canada Inc</t>
  </si>
  <si>
    <t>KITZ</t>
  </si>
  <si>
    <t>Kitz Corporation</t>
  </si>
  <si>
    <t>KLD</t>
  </si>
  <si>
    <t>Kld Labs, Inc</t>
  </si>
  <si>
    <t>KLDBN</t>
  </si>
  <si>
    <t>Kold-Ban International, Ltd.</t>
  </si>
  <si>
    <t>KLDHL</t>
  </si>
  <si>
    <t>KOLD-HOLD, KOLD-HOLD DIV., TRANTER</t>
  </si>
  <si>
    <t>KLEERBLUE</t>
  </si>
  <si>
    <t>KLEERBLUE DEF DISPENSER</t>
  </si>
  <si>
    <t>KLKM</t>
  </si>
  <si>
    <t>Klockner Moeller</t>
  </si>
  <si>
    <t>KLLBR</t>
  </si>
  <si>
    <t>KILLEBREW MFG. CO.</t>
  </si>
  <si>
    <t>KLLCR</t>
  </si>
  <si>
    <t>KELLY CRESWELL CO., INC.</t>
  </si>
  <si>
    <t>KLLER</t>
  </si>
  <si>
    <t>J.J. KELLER</t>
  </si>
  <si>
    <t>KLLSP</t>
  </si>
  <si>
    <t>KELLY-SPRINGFIELD TIRE CO.</t>
  </si>
  <si>
    <t>KLRKT</t>
  </si>
  <si>
    <t>KOLOR-KUT PRODUCTS CO.</t>
  </si>
  <si>
    <t>KLSHY</t>
  </si>
  <si>
    <t>KELSEY-HAYES CO.</t>
  </si>
  <si>
    <t>KLSTD</t>
  </si>
  <si>
    <t>KOLSTAD COMPANY, INC.</t>
  </si>
  <si>
    <t>KLTH</t>
  </si>
  <si>
    <t>Keltech Ltd.</t>
  </si>
  <si>
    <t>KLTL</t>
  </si>
  <si>
    <t>Klein Tools</t>
  </si>
  <si>
    <t>KLXIN</t>
  </si>
  <si>
    <t>KLIXON INDUSTRIES DIV., TEXAS INSTRUMENTS</t>
  </si>
  <si>
    <t>KMRLM</t>
  </si>
  <si>
    <t>KALMAR LMV</t>
  </si>
  <si>
    <t>KMTSF</t>
  </si>
  <si>
    <t>KOMATSU FORKLIFT USA, INC.</t>
  </si>
  <si>
    <t>KNAPP</t>
  </si>
  <si>
    <t>KNAPP, WM. A., CO.</t>
  </si>
  <si>
    <t>KNDMN</t>
  </si>
  <si>
    <t>KNOEDLER MANUFACTURERS, INC.</t>
  </si>
  <si>
    <t>KNDSL</t>
  </si>
  <si>
    <t>KenDiesel</t>
  </si>
  <si>
    <t>KNELL</t>
  </si>
  <si>
    <t>Kneell' Door &amp; Hardware</t>
  </si>
  <si>
    <t>KNGHT</t>
  </si>
  <si>
    <t>KNIGHT &amp; CO., LTD., L.</t>
  </si>
  <si>
    <t>KNGSG</t>
  </si>
  <si>
    <t>KING-SEAGRAVE LTD.</t>
  </si>
  <si>
    <t>KNGTB</t>
  </si>
  <si>
    <t>KING'S TRUCK BODY WORKS</t>
  </si>
  <si>
    <t>KNGTR</t>
  </si>
  <si>
    <t>KINGSTON TRAILER, INC.</t>
  </si>
  <si>
    <t>KNKVL</t>
  </si>
  <si>
    <t>KUNKLE VALVE CO., INC.</t>
  </si>
  <si>
    <t>KNOIL</t>
  </si>
  <si>
    <t>Kleenoil Filtration, Inc.</t>
  </si>
  <si>
    <t>KNPHD</t>
  </si>
  <si>
    <t>KNAPHEIDE MFG. CO., THE</t>
  </si>
  <si>
    <t>KNSCO</t>
  </si>
  <si>
    <t>KENSICO MFG. CO.</t>
  </si>
  <si>
    <t>KNTCK</t>
  </si>
  <si>
    <t>KENTUCKY MFG. CO.</t>
  </si>
  <si>
    <t>KNTSU</t>
  </si>
  <si>
    <t>Kanematsu USA, Inc.</t>
  </si>
  <si>
    <t>KNWRT</t>
  </si>
  <si>
    <t>Kenworth Truck Company</t>
  </si>
  <si>
    <t>KOHLERPOWERSYSTEM</t>
  </si>
  <si>
    <t>KOHLER POWER SYSTEM</t>
  </si>
  <si>
    <t>KOHLR</t>
  </si>
  <si>
    <t>KOHLER CO.</t>
  </si>
  <si>
    <t>KOLVN</t>
  </si>
  <si>
    <t>KOOLVAN, ARCTIC TRAVELER DIV., TRANE</t>
  </si>
  <si>
    <t>KONE</t>
  </si>
  <si>
    <t>Kone Elevators &amp; Escalators</t>
  </si>
  <si>
    <t>KONET</t>
  </si>
  <si>
    <t>KONETA RUBBER CO.</t>
  </si>
  <si>
    <t>KP</t>
  </si>
  <si>
    <t>KPC</t>
  </si>
  <si>
    <t>K.P.C. Power Electrical Ltd</t>
  </si>
  <si>
    <t>KPIND</t>
  </si>
  <si>
    <t>KP INDUSTRIES</t>
  </si>
  <si>
    <t>KPRT</t>
  </si>
  <si>
    <t>Keeprite Refrigeration</t>
  </si>
  <si>
    <t>KRDCL</t>
  </si>
  <si>
    <t>KORODY COLYER</t>
  </si>
  <si>
    <t>KRHNR</t>
  </si>
  <si>
    <t>KROHNERT STAINLESS INC.</t>
  </si>
  <si>
    <t>KRNIT</t>
  </si>
  <si>
    <t>KERNITE DIV., NCH CORP.</t>
  </si>
  <si>
    <t>KRPRD</t>
  </si>
  <si>
    <t>KAR PRODUCTS</t>
  </si>
  <si>
    <t>KRSHW</t>
  </si>
  <si>
    <t>KERSHAW MFG. CO., INC</t>
  </si>
  <si>
    <t>KRSYS</t>
  </si>
  <si>
    <t>Keri Systems, Inc.</t>
  </si>
  <si>
    <t>KRYLN</t>
  </si>
  <si>
    <t>KRYLON</t>
  </si>
  <si>
    <t>KSB</t>
  </si>
  <si>
    <t>KSRAL</t>
  </si>
  <si>
    <t>KAISER ALUMINUM &amp; CHEMICAL CORP.</t>
  </si>
  <si>
    <t>KSRJP</t>
  </si>
  <si>
    <t>KAISER JEEP OF CANADA LTD.</t>
  </si>
  <si>
    <t>KSTFT</t>
  </si>
  <si>
    <t>KUSTOM FIT</t>
  </si>
  <si>
    <t>KSTRS</t>
  </si>
  <si>
    <t>KESTER SOLDER CO.</t>
  </si>
  <si>
    <t>KTENM</t>
  </si>
  <si>
    <t>K-10 Enterprises, Inc.</t>
  </si>
  <si>
    <t>KTHMN</t>
  </si>
  <si>
    <t>KEITH MANUFACTURING CO.</t>
  </si>
  <si>
    <t>KUBOT</t>
  </si>
  <si>
    <t>Kubota, Ltd.</t>
  </si>
  <si>
    <t>KUTKW</t>
  </si>
  <si>
    <t>KUT-KWICK CORP.</t>
  </si>
  <si>
    <t>KWBTT</t>
  </si>
  <si>
    <t>K W BATTERY CO.</t>
  </si>
  <si>
    <t>KWIKW</t>
  </si>
  <si>
    <t>KWIK-WAY INDUSTRIES, INC.</t>
  </si>
  <si>
    <t>KWKLK</t>
  </si>
  <si>
    <t>Kwik-Lok Corporation</t>
  </si>
  <si>
    <t>KWPRD</t>
  </si>
  <si>
    <t>K &amp; W PRODUCTS</t>
  </si>
  <si>
    <t>KWSWS</t>
  </si>
  <si>
    <t>KYSOR WESTRAN</t>
  </si>
  <si>
    <t>KYMED</t>
  </si>
  <si>
    <t>Kysor-Medallion</t>
  </si>
  <si>
    <t>KYSBY</t>
  </si>
  <si>
    <t>KYSOR OF BYRON, KYSOR IND CORP.</t>
  </si>
  <si>
    <t>KYSCD</t>
  </si>
  <si>
    <t>KYSOR/CADILLAC DIV., KYSOR IND</t>
  </si>
  <si>
    <t>KYSOR</t>
  </si>
  <si>
    <t>KYSOR INDUSTRIAL CORP.</t>
  </si>
  <si>
    <t>KYSTN</t>
  </si>
  <si>
    <t>KEYSTONE TRAILER &amp; EQUIPMENT CO.</t>
  </si>
  <si>
    <t>KYTH</t>
  </si>
  <si>
    <t>Keytech</t>
  </si>
  <si>
    <t>LABRQ</t>
  </si>
  <si>
    <t>LABRIE EQUIPMENT INC.</t>
  </si>
  <si>
    <t>LAHER</t>
  </si>
  <si>
    <t>LAHER SPRING &amp; ELECTRIC CAR CORP.</t>
  </si>
  <si>
    <t>LAKOS</t>
  </si>
  <si>
    <t>Lakos</t>
  </si>
  <si>
    <t>LANTRONIX</t>
  </si>
  <si>
    <t>Lantronix</t>
  </si>
  <si>
    <t>LARSON</t>
  </si>
  <si>
    <t>Larson</t>
  </si>
  <si>
    <t>LBBCK</t>
  </si>
  <si>
    <t>LUBBOCK MFG. CO.</t>
  </si>
  <si>
    <t>LBBOW</t>
  </si>
  <si>
    <t>LIBBEY-OWENS FORD CO.</t>
  </si>
  <si>
    <t>LBFOSTER</t>
  </si>
  <si>
    <t>LB FOSTER</t>
  </si>
  <si>
    <t>LBLMS</t>
  </si>
  <si>
    <t>LABELMASTER</t>
  </si>
  <si>
    <t>LBRFN</t>
  </si>
  <si>
    <t>LUBER-FINER</t>
  </si>
  <si>
    <t>LBRPL</t>
  </si>
  <si>
    <t>LUBRIPLATE DIV., FISK BROS. REF. CO.</t>
  </si>
  <si>
    <t>LBRT</t>
  </si>
  <si>
    <t>Liebert</t>
  </si>
  <si>
    <t>LCD</t>
  </si>
  <si>
    <t>Lighting Control &amp; Design, Inc.</t>
  </si>
  <si>
    <t>LCOM</t>
  </si>
  <si>
    <t>L-Com, Inc.</t>
  </si>
  <si>
    <t>LCON</t>
  </si>
  <si>
    <t>Lincoln Motor Company</t>
  </si>
  <si>
    <t>LCSAF</t>
  </si>
  <si>
    <t>LUCAS AFTERMARKET OPERATIONS</t>
  </si>
  <si>
    <t>LCTTE</t>
  </si>
  <si>
    <t>LOCTITE CORPORATION</t>
  </si>
  <si>
    <t>LDI</t>
  </si>
  <si>
    <t>Ldi Industries Inc</t>
  </si>
  <si>
    <t>LDPMP</t>
  </si>
  <si>
    <t>Leader Pump (1993) Ltd</t>
  </si>
  <si>
    <t>LDWSN</t>
  </si>
  <si>
    <t>LEDWELL &amp; SON ENTERPRISES</t>
  </si>
  <si>
    <t>LEACH</t>
  </si>
  <si>
    <t>LEACH CO.</t>
  </si>
  <si>
    <t>LEADERFANINDUSTRIES</t>
  </si>
  <si>
    <t>LEADER FAN INDUSTRIES</t>
  </si>
  <si>
    <t>LECNV</t>
  </si>
  <si>
    <t>LEECE-NEVILLE CO.</t>
  </si>
  <si>
    <t>LEERX</t>
  </si>
  <si>
    <t>LEER SOUTHWEST</t>
  </si>
  <si>
    <t>LEETR</t>
  </si>
  <si>
    <t>LEE TIRE &amp; RUBBER CO. (GOODYEAR)</t>
  </si>
  <si>
    <t>LEICA</t>
  </si>
  <si>
    <t>Leica Microsystems</t>
  </si>
  <si>
    <t>LENNOX</t>
  </si>
  <si>
    <t>Lennox</t>
  </si>
  <si>
    <t>LENX</t>
  </si>
  <si>
    <t>Lennox International Inc.</t>
  </si>
  <si>
    <t>LEROI</t>
  </si>
  <si>
    <t>LEROI AIR EQUIP OF CANADA LTD.</t>
  </si>
  <si>
    <t>LEROY</t>
  </si>
  <si>
    <t>Leroy-Somer</t>
  </si>
  <si>
    <t>LERSG</t>
  </si>
  <si>
    <t>LEAR SIEGLER INC.</t>
  </si>
  <si>
    <t>LESON</t>
  </si>
  <si>
    <t>Leeson Canada Inc</t>
  </si>
  <si>
    <t>LEVCO</t>
  </si>
  <si>
    <t>Lev-Co The Local Exhaust &amp; Ventilation Company Inc.</t>
  </si>
  <si>
    <t>LEWIS</t>
  </si>
  <si>
    <t>LEWIS, J W JR &amp; CO.</t>
  </si>
  <si>
    <t>LFBR</t>
  </si>
  <si>
    <t>Lifebreath</t>
  </si>
  <si>
    <t>LFKTR</t>
  </si>
  <si>
    <t>LUFKIN TRAILERS</t>
  </si>
  <si>
    <t>LFNA</t>
  </si>
  <si>
    <t>Lafert North America</t>
  </si>
  <si>
    <t>LFQSM</t>
  </si>
  <si>
    <t>LIFE QUEST MOBILITY CENTER INC.</t>
  </si>
  <si>
    <t>LFTAL</t>
  </si>
  <si>
    <t>LIFT-A-LOFT CORP.</t>
  </si>
  <si>
    <t>LFTMT</t>
  </si>
  <si>
    <t>LIFETIME TRUCK PRODUCTS, INC.</t>
  </si>
  <si>
    <t>LFTPA</t>
  </si>
  <si>
    <t>LIFT PARTS MFG.</t>
  </si>
  <si>
    <t>LG</t>
  </si>
  <si>
    <t>LG Corp</t>
  </si>
  <si>
    <t>LHNV</t>
  </si>
  <si>
    <t>Lochinvar</t>
  </si>
  <si>
    <t>LHTHR</t>
  </si>
  <si>
    <t>L &amp; H THREADED RODS DIV., GRAY AMERICAN CO.</t>
  </si>
  <si>
    <t>LIEBERT</t>
  </si>
  <si>
    <t>LIFESAFE</t>
  </si>
  <si>
    <t>Liftsafe Engineering &amp; Service Group Inc.</t>
  </si>
  <si>
    <t>LIFTR</t>
  </si>
  <si>
    <t>LIFT RITE INC.</t>
  </si>
  <si>
    <t>LIGHTNIN</t>
  </si>
  <si>
    <t>Lightnin</t>
  </si>
  <si>
    <t>LIMEL</t>
  </si>
  <si>
    <t>LIMA ELECTRIC COMPANY, INC</t>
  </si>
  <si>
    <t>LIMEN</t>
  </si>
  <si>
    <t>Limen</t>
  </si>
  <si>
    <t>LINCL</t>
  </si>
  <si>
    <t>LINCOLN DIV., PENTAIR CO</t>
  </si>
  <si>
    <t>LINDE</t>
  </si>
  <si>
    <t>LINDE HYDRAULICS CORP., LINDE (WGFR)</t>
  </si>
  <si>
    <t>LINDSAY</t>
  </si>
  <si>
    <t>LINKUNFNC</t>
  </si>
  <si>
    <t>Linkun Fence</t>
  </si>
  <si>
    <t>LIPRL</t>
  </si>
  <si>
    <t>LIPE ROLLAWAY CORP.</t>
  </si>
  <si>
    <t>LITTLEMULE</t>
  </si>
  <si>
    <t>Little Mule</t>
  </si>
  <si>
    <t>LITWT</t>
  </si>
  <si>
    <t>LITEWATE TRANSPORT EQUIPMENT CORP.</t>
  </si>
  <si>
    <t>LKPW</t>
  </si>
  <si>
    <t>Lakeland Power</t>
  </si>
  <si>
    <t>LKSFB</t>
  </si>
  <si>
    <t>LAKESIDE FABRICATING &amp; ENGRG CO.</t>
  </si>
  <si>
    <t>LMBRT</t>
  </si>
  <si>
    <t>LAMBRETTA, SERVETA INDUSTRIAL, S.A.</t>
  </si>
  <si>
    <t>LMCL</t>
  </si>
  <si>
    <t>Lumacell</t>
  </si>
  <si>
    <t>LMI</t>
  </si>
  <si>
    <t>Lmi Pumps</t>
  </si>
  <si>
    <t>LMNPLSE</t>
  </si>
  <si>
    <t>Lumenpulse</t>
  </si>
  <si>
    <t>LNCEC</t>
  </si>
  <si>
    <t>LINCOLN ELECTRIC CO., INC.</t>
  </si>
  <si>
    <t>LNCEL</t>
  </si>
  <si>
    <t>LINCOLN ELECTRIC CO. OF CANADA LTD.</t>
  </si>
  <si>
    <t>LNCLN</t>
  </si>
  <si>
    <t>Lincoln, division of Ford Motor Company</t>
  </si>
  <si>
    <t>LNDDV</t>
  </si>
  <si>
    <t>LINDE DIV., UNION CARBIDE CORP.</t>
  </si>
  <si>
    <t>LNDRV</t>
  </si>
  <si>
    <t>Land Rover North America, Inc.</t>
  </si>
  <si>
    <t>LNGFR</t>
  </si>
  <si>
    <t>LANGFORD TRUCK EQUIPMENT</t>
  </si>
  <si>
    <t>LNGRC</t>
  </si>
  <si>
    <t>LONG REACH MFG.</t>
  </si>
  <si>
    <t>LNHLR</t>
  </si>
  <si>
    <t>LINEHAULER INC., ROCOR INT'L</t>
  </si>
  <si>
    <t>LNKMF</t>
  </si>
  <si>
    <t>LINK MANUFACTURING, LTD.</t>
  </si>
  <si>
    <t>LNMRI</t>
  </si>
  <si>
    <t>LENMAR INDUSTRIES INC.</t>
  </si>
  <si>
    <t>LNMST</t>
  </si>
  <si>
    <t>LINEMASTER SWITCH CORP., THE</t>
  </si>
  <si>
    <t>LNNCT</t>
  </si>
  <si>
    <t>LYNN COACH &amp; TRUCK CO.</t>
  </si>
  <si>
    <t>LNNIN</t>
  </si>
  <si>
    <t>LUNN INDUSTRIES, INC.</t>
  </si>
  <si>
    <t>LNSBG</t>
  </si>
  <si>
    <t>LANSING BAGNALL LTD.</t>
  </si>
  <si>
    <t>LOEDX</t>
  </si>
  <si>
    <t>LOED CORPORATION</t>
  </si>
  <si>
    <t>LONDN</t>
  </si>
  <si>
    <t>LONDON CONCRETE MACHINERY DIV.</t>
  </si>
  <si>
    <t>LONGP</t>
  </si>
  <si>
    <t>Long Special Products Group</t>
  </si>
  <si>
    <t>LONGX</t>
  </si>
  <si>
    <t>Long Manufacturing, Ltd.</t>
  </si>
  <si>
    <t>LORENCOOK</t>
  </si>
  <si>
    <t>Loren Cook</t>
  </si>
  <si>
    <t>LOXXX</t>
  </si>
  <si>
    <t>LOX EQUIPMENT CO.</t>
  </si>
  <si>
    <t>LPSLB</t>
  </si>
  <si>
    <t>LPS LABORATORIES</t>
  </si>
  <si>
    <t>LQDC</t>
  </si>
  <si>
    <t>Liquid Controls Llc</t>
  </si>
  <si>
    <t>LRDCP</t>
  </si>
  <si>
    <t>LORD CORPORATION</t>
  </si>
  <si>
    <t>LSBRN</t>
  </si>
  <si>
    <t>L &amp; S BEARING CO.</t>
  </si>
  <si>
    <t>LSFBR</t>
  </si>
  <si>
    <t>FIBRES DE VERRE CRORAK, LES, INC.</t>
  </si>
  <si>
    <t>LSLCR</t>
  </si>
  <si>
    <t>LISLE CORP.</t>
  </si>
  <si>
    <t>LSTDS</t>
  </si>
  <si>
    <t>LISTER DIESEL, INC.</t>
  </si>
  <si>
    <t>LTRET</t>
  </si>
  <si>
    <t>Lutron Electronics Co., Inc</t>
  </si>
  <si>
    <t>LTTLF</t>
  </si>
  <si>
    <t>LITTELFUSE</t>
  </si>
  <si>
    <t>LUBRQ</t>
  </si>
  <si>
    <t>Lubriquip, Inc.</t>
  </si>
  <si>
    <t>LUCAS</t>
  </si>
  <si>
    <t>LUCAS AUTOMOTIVE</t>
  </si>
  <si>
    <t>LUMARK</t>
  </si>
  <si>
    <t>LVTN</t>
  </si>
  <si>
    <t>Leviton</t>
  </si>
  <si>
    <t>LW</t>
  </si>
  <si>
    <t>L&amp;W Industries, LLC</t>
  </si>
  <si>
    <t>LWNDC</t>
  </si>
  <si>
    <t>LOWEN DECAL CO.</t>
  </si>
  <si>
    <t>LWSPR</t>
  </si>
  <si>
    <t>LAWSON PRODUCTS CO.</t>
  </si>
  <si>
    <t>LWSSH</t>
  </si>
  <si>
    <t>LEWIS-SHEPARD DIV., HYSTER CORP.</t>
  </si>
  <si>
    <t>LYLDF</t>
  </si>
  <si>
    <t>LEYLAND DAF</t>
  </si>
  <si>
    <t>LYLTR</t>
  </si>
  <si>
    <t>LEYLAND TRUCKS</t>
  </si>
  <si>
    <t>LYMNM</t>
  </si>
  <si>
    <t>LEYMAN MFG. CO.</t>
  </si>
  <si>
    <t>MACAIR</t>
  </si>
  <si>
    <t>Mac Air</t>
  </si>
  <si>
    <t>MACANAN</t>
  </si>
  <si>
    <t>Macanan</t>
  </si>
  <si>
    <t>MACKX</t>
  </si>
  <si>
    <t>Mack Trucks, Inc.</t>
  </si>
  <si>
    <t>MACT</t>
  </si>
  <si>
    <t>Macton</t>
  </si>
  <si>
    <t>MAFNA</t>
  </si>
  <si>
    <t>Heat Recovery Unit HRU</t>
  </si>
  <si>
    <t>MAFTA</t>
  </si>
  <si>
    <t>HVAC Air Distribution</t>
  </si>
  <si>
    <t>MAGLN</t>
  </si>
  <si>
    <t>MAGLINE, INC.</t>
  </si>
  <si>
    <t>MAGNA</t>
  </si>
  <si>
    <t>MAGNADYNE CORP.</t>
  </si>
  <si>
    <t>MAGNAPLUS</t>
  </si>
  <si>
    <t>Magnaplus</t>
  </si>
  <si>
    <t>MAGNAVOLT</t>
  </si>
  <si>
    <t>MAGNECRAFT</t>
  </si>
  <si>
    <t>MAGNUS</t>
  </si>
  <si>
    <t>Magnus</t>
  </si>
  <si>
    <t>MAGRS</t>
  </si>
  <si>
    <t>MAGIRUS, IVECO TRUCKS, N.A.</t>
  </si>
  <si>
    <t>MAHFF</t>
  </si>
  <si>
    <t>MAHAFFY MATERIALS HANDLING LTD.</t>
  </si>
  <si>
    <t>MAINE</t>
  </si>
  <si>
    <t>MAINE RUBBER INTERNATIONAL</t>
  </si>
  <si>
    <t>MAIXX</t>
  </si>
  <si>
    <t>MAI INDUSTRIES INC.</t>
  </si>
  <si>
    <t>MAJES</t>
  </si>
  <si>
    <t>MAJESTIC TURBO-CHARGES, INC.</t>
  </si>
  <si>
    <t>MALLORY</t>
  </si>
  <si>
    <t>Mallory</t>
  </si>
  <si>
    <t>MALVS</t>
  </si>
  <si>
    <t>MALVESE MFG. CO</t>
  </si>
  <si>
    <t>MAMMOTH</t>
  </si>
  <si>
    <t>MANAC</t>
  </si>
  <si>
    <t>MANAC, INC.</t>
  </si>
  <si>
    <t>MARATHON</t>
  </si>
  <si>
    <t>MARATHONBATTERIES</t>
  </si>
  <si>
    <t>Marathon Batteries Pvt. Ltd</t>
  </si>
  <si>
    <t>MARCP</t>
  </si>
  <si>
    <t>Mac-Air Compressor Ltd.</t>
  </si>
  <si>
    <t>MARCUS</t>
  </si>
  <si>
    <t>MARELLI</t>
  </si>
  <si>
    <t>Marelli Generators</t>
  </si>
  <si>
    <t>MARIN</t>
  </si>
  <si>
    <t>MARION POWER SHOVEL CO., INC.</t>
  </si>
  <si>
    <t>MARKELEC</t>
  </si>
  <si>
    <t>Markham Electric</t>
  </si>
  <si>
    <t>MARKHOT</t>
  </si>
  <si>
    <t>Mark Hot</t>
  </si>
  <si>
    <t>MARKL</t>
  </si>
  <si>
    <t>MARKAL CO.</t>
  </si>
  <si>
    <t>MARLEY</t>
  </si>
  <si>
    <t>Marley Engineered Products</t>
  </si>
  <si>
    <t>MARMN</t>
  </si>
  <si>
    <t>MARMON MOTOR CO.</t>
  </si>
  <si>
    <t>MARR</t>
  </si>
  <si>
    <t>MARS</t>
  </si>
  <si>
    <t>Mars</t>
  </si>
  <si>
    <t>MARSAIR</t>
  </si>
  <si>
    <t>Mars Air</t>
  </si>
  <si>
    <t>MARSH</t>
  </si>
  <si>
    <t>MARSHALLTOWN</t>
  </si>
  <si>
    <t>MARSHALLEXCELSIOR</t>
  </si>
  <si>
    <t>Marshall Excelsior</t>
  </si>
  <si>
    <t>MARSHREFRIG</t>
  </si>
  <si>
    <t>Marshall Refrigeration Company</t>
  </si>
  <si>
    <t>MARSN</t>
  </si>
  <si>
    <t>MARSON CORP.</t>
  </si>
  <si>
    <t>MARTH</t>
  </si>
  <si>
    <t>MARVAIR</t>
  </si>
  <si>
    <t>Marvair Airxcel Inc.</t>
  </si>
  <si>
    <t>MARVL</t>
  </si>
  <si>
    <t>MAR VAL INDUSTRIES, INC.</t>
  </si>
  <si>
    <t>MAS</t>
  </si>
  <si>
    <t>MASSY</t>
  </si>
  <si>
    <t>MASSEY FERGUSON</t>
  </si>
  <si>
    <t>MASTERMANU</t>
  </si>
  <si>
    <t>Master Manufacturing Inc</t>
  </si>
  <si>
    <t>MASTERPACT</t>
  </si>
  <si>
    <t>Masterpact</t>
  </si>
  <si>
    <t>MATCH</t>
  </si>
  <si>
    <t>MAXITROL</t>
  </si>
  <si>
    <t>Maxitrol</t>
  </si>
  <si>
    <t>MAXUS</t>
  </si>
  <si>
    <t>MAXUS INC.</t>
  </si>
  <si>
    <t>MAYFRAN</t>
  </si>
  <si>
    <t>MAZDA</t>
  </si>
  <si>
    <t>MAZDA (TOYO KOGYO CO., LTD. )</t>
  </si>
  <si>
    <t>MBCMP</t>
  </si>
  <si>
    <t>M &amp; B COMPANY, INC., OF WISCONSIN</t>
  </si>
  <si>
    <t>MBHVY</t>
  </si>
  <si>
    <t>Mitsubishi Heavy Industry America, Inc.</t>
  </si>
  <si>
    <t>MBKMOTORS</t>
  </si>
  <si>
    <t>MBK Motors</t>
  </si>
  <si>
    <t>MBLAR</t>
  </si>
  <si>
    <t>MOBIL AERIAL TOWERS, INC.</t>
  </si>
  <si>
    <t>MBLOL</t>
  </si>
  <si>
    <t>MOBIL OIL CORPORATION</t>
  </si>
  <si>
    <t>MBLTC</t>
  </si>
  <si>
    <t>MOBILE TECH CORP.</t>
  </si>
  <si>
    <t>MBLTS</t>
  </si>
  <si>
    <t>MOBIL TELESYSTEMS INC.</t>
  </si>
  <si>
    <t>MCAVITY</t>
  </si>
  <si>
    <t>McAvity</t>
  </si>
  <si>
    <t>MCBEE</t>
  </si>
  <si>
    <t>Interstate McBee</t>
  </si>
  <si>
    <t>MCCBP</t>
  </si>
  <si>
    <t>MCCABE-POWERS BODY CO.</t>
  </si>
  <si>
    <t>MCCRD</t>
  </si>
  <si>
    <t>MCCORD CORPORATION</t>
  </si>
  <si>
    <t>MCCTY</t>
  </si>
  <si>
    <t>MCCOY-TAYLOR, INC.</t>
  </si>
  <si>
    <t>MCDGS</t>
  </si>
  <si>
    <t>MCCORD GASKET CORP.</t>
  </si>
  <si>
    <t>MCDONALD</t>
  </si>
  <si>
    <t>McDONALD</t>
  </si>
  <si>
    <t>MCDRM</t>
  </si>
  <si>
    <t>MCDERMOTT, JULIAN A. CORP.</t>
  </si>
  <si>
    <t>MCG</t>
  </si>
  <si>
    <t>MCGMF</t>
  </si>
  <si>
    <t>MCGILL MANUFACTURING CO., INC</t>
  </si>
  <si>
    <t>MCGRAWEDISON</t>
  </si>
  <si>
    <t>MCHFL</t>
  </si>
  <si>
    <t>MICHIGAN FLEET EQUIPMENT CO</t>
  </si>
  <si>
    <t>MCHLN</t>
  </si>
  <si>
    <t>MICHELIN TIRE CORP.</t>
  </si>
  <si>
    <t>MCHNX</t>
  </si>
  <si>
    <t>MECHANEX CORP., THE</t>
  </si>
  <si>
    <t>MCHTR</t>
  </si>
  <si>
    <t>MICHELIN TIRES (CANADA) LTD.</t>
  </si>
  <si>
    <t>MCI</t>
  </si>
  <si>
    <t>Motor Coach Industries</t>
  </si>
  <si>
    <t>MCKBD</t>
  </si>
  <si>
    <t>MICKEY BODY COMPANY INC. W.F.</t>
  </si>
  <si>
    <t>MCKTR</t>
  </si>
  <si>
    <t>MACK TRAILERS, GEORGE TRF &amp; RIG</t>
  </si>
  <si>
    <t>MCLFT</t>
  </si>
  <si>
    <t>MAC'S LIFTGATE, INC.</t>
  </si>
  <si>
    <t>MCNN</t>
  </si>
  <si>
    <t>Micanan</t>
  </si>
  <si>
    <t>MCNTR</t>
  </si>
  <si>
    <t>MCNEILUS TRUCK &amp; MFG., INC.</t>
  </si>
  <si>
    <t>MCQUAY</t>
  </si>
  <si>
    <t>McQuay Heat Pump</t>
  </si>
  <si>
    <t>MCRES</t>
  </si>
  <si>
    <t>MICRO-ESSENTIAL LABORATORY, INC.</t>
  </si>
  <si>
    <t>MCTE</t>
  </si>
  <si>
    <t>Manchester Tank &amp; Equipment Co.</t>
  </si>
  <si>
    <t>MDALN</t>
  </si>
  <si>
    <t>M.D. Alignment Services, Inc.</t>
  </si>
  <si>
    <t>MDCEL</t>
  </si>
  <si>
    <t>MIDCO ELECTRONICS</t>
  </si>
  <si>
    <t>MDLBR</t>
  </si>
  <si>
    <t>MIDLAND BRAKE, INC. (OBSOLETE)</t>
  </si>
  <si>
    <t>MDLND</t>
  </si>
  <si>
    <t>MIDLAND FORGE DIV., COLUMBUS MCKINNON CO.</t>
  </si>
  <si>
    <t>MDLRS</t>
  </si>
  <si>
    <t>MIDLAND-ROSS CORP.</t>
  </si>
  <si>
    <t>MDMFC</t>
  </si>
  <si>
    <t>Modine Manufacturing Company</t>
  </si>
  <si>
    <t>MDNE</t>
  </si>
  <si>
    <t>Modine Manufacturing</t>
  </si>
  <si>
    <t>MDNMF</t>
  </si>
  <si>
    <t>MODINE MFG CO AUTOMOTIVE &amp; INDUSTRY SALES</t>
  </si>
  <si>
    <t>MDPNM</t>
  </si>
  <si>
    <t>M-D PNEUMATICS, INC.</t>
  </si>
  <si>
    <t>MDSIN</t>
  </si>
  <si>
    <t>MIDAS-INTERNATIONAL CORP.</t>
  </si>
  <si>
    <t>MDSPOWERINC</t>
  </si>
  <si>
    <t>MDS Power Inc.</t>
  </si>
  <si>
    <t>MDWTR</t>
  </si>
  <si>
    <t>MID-WEST AUTO REBUILDERS, INC.</t>
  </si>
  <si>
    <t>MDYBD</t>
  </si>
  <si>
    <t>MAYDAY BODY &amp; EQUIPMENT CORP.</t>
  </si>
  <si>
    <t>MEANWELL</t>
  </si>
  <si>
    <t>MEDFEN</t>
  </si>
  <si>
    <t>Medallion Fence</t>
  </si>
  <si>
    <t>MELCHER</t>
  </si>
  <si>
    <t>MELRO</t>
  </si>
  <si>
    <t>MELROE DIV., CLARK EQUIP CO.</t>
  </si>
  <si>
    <t>MERCURYELECTRICPRODUCTS</t>
  </si>
  <si>
    <t>Mercury Electric Products Mfg.</t>
  </si>
  <si>
    <t>MERIT</t>
  </si>
  <si>
    <t>MERIT TANK &amp; BODY INC.</t>
  </si>
  <si>
    <t>MERITGLZ</t>
  </si>
  <si>
    <t>Merit - Glazing</t>
  </si>
  <si>
    <t>MERSEN</t>
  </si>
  <si>
    <t>Mersen</t>
  </si>
  <si>
    <t>MERTR</t>
  </si>
  <si>
    <t>Meritor Automotive, Inc.</t>
  </si>
  <si>
    <t>MERWB</t>
  </si>
  <si>
    <t>Meritor WABCO</t>
  </si>
  <si>
    <t>MESC</t>
  </si>
  <si>
    <t>Mes Controls</t>
  </si>
  <si>
    <t>MESCE</t>
  </si>
  <si>
    <t>MESC ELECTRONIC SYSTEMS, INC.</t>
  </si>
  <si>
    <t>METALUX</t>
  </si>
  <si>
    <t>METP</t>
  </si>
  <si>
    <t>Met-Pro</t>
  </si>
  <si>
    <t>METPRO</t>
  </si>
  <si>
    <t>Met-Pro Global Pump Solutions</t>
  </si>
  <si>
    <t>METUZ</t>
  </si>
  <si>
    <t>Metuz</t>
  </si>
  <si>
    <t>MEZTEK</t>
  </si>
  <si>
    <t>meztek for Terminal Heater</t>
  </si>
  <si>
    <t>MFAT</t>
  </si>
  <si>
    <t>Mafna Air Technologies Inc.</t>
  </si>
  <si>
    <t>MGATU</t>
  </si>
  <si>
    <t>Magnetic Autocontrol</t>
  </si>
  <si>
    <t>MGHTY</t>
  </si>
  <si>
    <t>MIGHTY DISTRIBUTING</t>
  </si>
  <si>
    <t>MGI</t>
  </si>
  <si>
    <t>MGMBR</t>
  </si>
  <si>
    <t>MGM BRAKES, INDIAN HEAD CO.</t>
  </si>
  <si>
    <t>MGNFB</t>
  </si>
  <si>
    <t>MAGNA-FAB LTD.</t>
  </si>
  <si>
    <t>MGNFL</t>
  </si>
  <si>
    <t>MAGNAFLUX DIV., ILL. TOOL WORKS, INC.</t>
  </si>
  <si>
    <t>MGTE</t>
  </si>
  <si>
    <t>Magneto Electric Service Company</t>
  </si>
  <si>
    <t>MGTK</t>
  </si>
  <si>
    <t>Magnetek, Inc.</t>
  </si>
  <si>
    <t>MICOI</t>
  </si>
  <si>
    <t>MICO INC.</t>
  </si>
  <si>
    <t>MICROHARDCORP</t>
  </si>
  <si>
    <t>Microhard Corp</t>
  </si>
  <si>
    <t>MICROMETL</t>
  </si>
  <si>
    <t>Micrometl</t>
  </si>
  <si>
    <t>MIDBS</t>
  </si>
  <si>
    <t>MID BUS INC.</t>
  </si>
  <si>
    <t>MIDLD</t>
  </si>
  <si>
    <t>MIDLAND-GRAU</t>
  </si>
  <si>
    <t>MIDNB</t>
  </si>
  <si>
    <t>MID NEBRASKA TANK</t>
  </si>
  <si>
    <t>MIDTK</t>
  </si>
  <si>
    <t>Midwest Truck and Auto Parts, Inc.</t>
  </si>
  <si>
    <t>MIDTRONICS</t>
  </si>
  <si>
    <t>Midtronics</t>
  </si>
  <si>
    <t>MIDWS</t>
  </si>
  <si>
    <t>MID-WEST BODY, INC.</t>
  </si>
  <si>
    <t>MIKNET</t>
  </si>
  <si>
    <t>The Mikey Network</t>
  </si>
  <si>
    <t>MILLR</t>
  </si>
  <si>
    <t>MILLER TRAILERS INC.</t>
  </si>
  <si>
    <t>MILOU</t>
  </si>
  <si>
    <t>MILO'S UPHOLSTRY</t>
  </si>
  <si>
    <t>MILRAIL</t>
  </si>
  <si>
    <t>MilRail</t>
  </si>
  <si>
    <t>MILWK</t>
  </si>
  <si>
    <t>MILWAUKEE ELECTRIC TOOL CORP.</t>
  </si>
  <si>
    <t>MINBS</t>
  </si>
  <si>
    <t>MINIBUS</t>
  </si>
  <si>
    <t>MINER</t>
  </si>
  <si>
    <t>MINIVEIL</t>
  </si>
  <si>
    <t>Miniveil</t>
  </si>
  <si>
    <t>MIRUS</t>
  </si>
  <si>
    <t>MISCVENDORCOD</t>
  </si>
  <si>
    <t>Miscellaneous Vendor COD</t>
  </si>
  <si>
    <t>MISTERCHEMICALLTD</t>
  </si>
  <si>
    <t>Mister Chemical Ltd.</t>
  </si>
  <si>
    <t>MITBSLIM</t>
  </si>
  <si>
    <t>Mitsubishi Slim</t>
  </si>
  <si>
    <t>MITSU</t>
  </si>
  <si>
    <t>Mitsu</t>
  </si>
  <si>
    <t>MITSUBISHI</t>
  </si>
  <si>
    <t>MITSUBISHIELECTRIC</t>
  </si>
  <si>
    <t>MITSUBISHI ELECTRIC</t>
  </si>
  <si>
    <t>MKCN</t>
  </si>
  <si>
    <t>Munck Cranes Inc</t>
  </si>
  <si>
    <t>MKPL</t>
  </si>
  <si>
    <t>M.K. Plastics</t>
  </si>
  <si>
    <t>MLER</t>
  </si>
  <si>
    <t>Mueller Canada</t>
  </si>
  <si>
    <t>MLLEL</t>
  </si>
  <si>
    <t>MILLER ELECTRIC MFG. CO.</t>
  </si>
  <si>
    <t>MLLER</t>
  </si>
  <si>
    <t>MOELLER PRODUCTS CO., INC.</t>
  </si>
  <si>
    <t>MLLPR</t>
  </si>
  <si>
    <t>MILLER PRODUCTS CORP</t>
  </si>
  <si>
    <t>MLLTR</t>
  </si>
  <si>
    <t>MILLINGTON TRUCK BODY CO., INC.</t>
  </si>
  <si>
    <t>MLNE</t>
  </si>
  <si>
    <t>Moloney Electric Inc.</t>
  </si>
  <si>
    <t>MLSBR</t>
  </si>
  <si>
    <t>MALSBARY MANUFACTURING CO.</t>
  </si>
  <si>
    <t>MLTON</t>
  </si>
  <si>
    <t>MILTON INDUSTRIES</t>
  </si>
  <si>
    <t>MLTVN</t>
  </si>
  <si>
    <t>MULTI-VAN, LTD.</t>
  </si>
  <si>
    <t>MLWVL</t>
  </si>
  <si>
    <t>MILWAUKEE VALVE CO.</t>
  </si>
  <si>
    <t>MMTC</t>
  </si>
  <si>
    <t>Mmtc Inc.</t>
  </si>
  <si>
    <t>MNCPW</t>
  </si>
  <si>
    <t>MUNCIE POWER PRODUCTS, INC.</t>
  </si>
  <si>
    <t>MNDIN</t>
  </si>
  <si>
    <t>MOND INDUSTRIES</t>
  </si>
  <si>
    <t>MNNMN</t>
  </si>
  <si>
    <t>MINNESOTA MINING &amp; MANUFACTURING CO.</t>
  </si>
  <si>
    <t>MNRAU</t>
  </si>
  <si>
    <t>MONROE AUTOMOTIVE EQUIPMENT CO.</t>
  </si>
  <si>
    <t>MNRCH</t>
  </si>
  <si>
    <t>MONARCH INDUSTRIAL TIRE</t>
  </si>
  <si>
    <t>MNRST</t>
  </si>
  <si>
    <t>MONROE STANDARD, INC.</t>
  </si>
  <si>
    <t>MNRTR</t>
  </si>
  <si>
    <t>MINORU TRUCK LTD.</t>
  </si>
  <si>
    <t>MNSNT</t>
  </si>
  <si>
    <t>MONSANTO COMPANY</t>
  </si>
  <si>
    <t>MNTWC</t>
  </si>
  <si>
    <t>MANITOWOC CO., INC.</t>
  </si>
  <si>
    <t>MOBIL</t>
  </si>
  <si>
    <t>MOBILE PRODUCTS DIV., HUPP INC.</t>
  </si>
  <si>
    <t>MOBILFLEX</t>
  </si>
  <si>
    <t>MobilFlex</t>
  </si>
  <si>
    <t>MOBLM</t>
  </si>
  <si>
    <t>MOBILE MATERIALS HANDLING EQUIPMENT LTD.</t>
  </si>
  <si>
    <t>MODERN</t>
  </si>
  <si>
    <t>Modern</t>
  </si>
  <si>
    <t>MODERNELEVATOR</t>
  </si>
  <si>
    <t>Modern Elevator</t>
  </si>
  <si>
    <t>MODERNMANUFACTURING</t>
  </si>
  <si>
    <t>MODERN MANUFACTURING</t>
  </si>
  <si>
    <t>MODERNMANUFACTURINGINC.</t>
  </si>
  <si>
    <t>MODERN MANUFACTURING INC.</t>
  </si>
  <si>
    <t>MODERNTRACK</t>
  </si>
  <si>
    <t>Modern Track</t>
  </si>
  <si>
    <t>MODINE</t>
  </si>
  <si>
    <t>Modine Heater Overhead</t>
  </si>
  <si>
    <t>MODULO</t>
  </si>
  <si>
    <t>Modulo</t>
  </si>
  <si>
    <t>MOEN</t>
  </si>
  <si>
    <t>Moen</t>
  </si>
  <si>
    <t>MOLDEDTB</t>
  </si>
  <si>
    <t>Molded Terrazzo Basins</t>
  </si>
  <si>
    <t>MOLLR</t>
  </si>
  <si>
    <t>MOELLER MANUFACTURING CO., INC.</t>
  </si>
  <si>
    <t>MONDOPRODUCTSCOMPANYLTD</t>
  </si>
  <si>
    <t>Mondo Products Company Ltd.</t>
  </si>
  <si>
    <t>MONON</t>
  </si>
  <si>
    <t>MONON TRAILER INC.</t>
  </si>
  <si>
    <t>MONTN</t>
  </si>
  <si>
    <t>MONTONE MFG. CO.</t>
  </si>
  <si>
    <t>MOOGX</t>
  </si>
  <si>
    <t>MOOG AUTOMOTIVE, INC.</t>
  </si>
  <si>
    <t>MOPAR</t>
  </si>
  <si>
    <t>MOPAR DIV., CHRYSLER CORP.</t>
  </si>
  <si>
    <t>MORFB</t>
  </si>
  <si>
    <t>MOIRA FIBERGLASS INDUSTRIES, LTD.</t>
  </si>
  <si>
    <t>MORGN</t>
  </si>
  <si>
    <t>MORGAN TRAILER MFG. CO.</t>
  </si>
  <si>
    <t>MORSN</t>
  </si>
  <si>
    <t>MOORE &amp; SONS, INC.</t>
  </si>
  <si>
    <t>MOTOM</t>
  </si>
  <si>
    <t>Moto Mirror, Inc.</t>
  </si>
  <si>
    <t>MOTOMASTER</t>
  </si>
  <si>
    <t>MOTORCOACHINDUSTRIESLTD</t>
  </si>
  <si>
    <t>Motor Coach Industries Ltd.</t>
  </si>
  <si>
    <t>MOTOROLA</t>
  </si>
  <si>
    <t>MOTTR</t>
  </si>
  <si>
    <t>MOTO-TRUC, MTL HDLG DIV., OTIS ELEV</t>
  </si>
  <si>
    <t>MOTTX</t>
  </si>
  <si>
    <t>MOTT CORPORATION</t>
  </si>
  <si>
    <t>MOUSER</t>
  </si>
  <si>
    <t>Mouser Electronics Canada</t>
  </si>
  <si>
    <t>MOXA</t>
  </si>
  <si>
    <t>Moxa Inc</t>
  </si>
  <si>
    <t>MPLLF</t>
  </si>
  <si>
    <t>MAPLE LEAF METAL PRODUCTS LTD.</t>
  </si>
  <si>
    <t>MRCBN</t>
  </si>
  <si>
    <t>Mercedes-Benz of North America, Inc.</t>
  </si>
  <si>
    <t>MRCBR</t>
  </si>
  <si>
    <t>MRC BEARING SERVICES</t>
  </si>
  <si>
    <t>MRCM</t>
  </si>
  <si>
    <t>Mircom</t>
  </si>
  <si>
    <t>MRCRY</t>
  </si>
  <si>
    <t>Mercury, division of Ford Motor Company</t>
  </si>
  <si>
    <t>MRDYN</t>
  </si>
  <si>
    <t>MARADYNE CORP.</t>
  </si>
  <si>
    <t>MRET</t>
  </si>
  <si>
    <t>Marathon Electric</t>
  </si>
  <si>
    <t>MRGSF</t>
  </si>
  <si>
    <t>MORGAN SAFETY PRODUCTS</t>
  </si>
  <si>
    <t>MRGSK</t>
  </si>
  <si>
    <t>MR. GASKET INC. DIV., ECHLIN INC.</t>
  </si>
  <si>
    <t>MRKBD</t>
  </si>
  <si>
    <t>MARK BODY DIVISION</t>
  </si>
  <si>
    <t>MRMHR</t>
  </si>
  <si>
    <t>MARMON-HERRINGTON AUTOMOTIVE DIV.</t>
  </si>
  <si>
    <t>MRMNT</t>
  </si>
  <si>
    <t>MAREMONT CORP.</t>
  </si>
  <si>
    <t>MRNBD</t>
  </si>
  <si>
    <t>MARION BODY WORKS, INC.</t>
  </si>
  <si>
    <t>MRNCL</t>
  </si>
  <si>
    <t>MARINE COOLERS INC.</t>
  </si>
  <si>
    <t>MRPMN</t>
  </si>
  <si>
    <t>MURPHY MANUFACTURING CO.</t>
  </si>
  <si>
    <t>MRRTE</t>
  </si>
  <si>
    <t>MERRITT EQUIPMENT CO., INC.</t>
  </si>
  <si>
    <t>MRRTT</t>
  </si>
  <si>
    <t>MERRITT TRAILERS INC.</t>
  </si>
  <si>
    <t>MRRYC</t>
  </si>
  <si>
    <t>MURRAY CORPORATION</t>
  </si>
  <si>
    <t>MRRYD</t>
  </si>
  <si>
    <t>MOR RYDE</t>
  </si>
  <si>
    <t>MRSCN</t>
  </si>
  <si>
    <t>MORSE CONTROLS, INCOM INTERNATIONAL, INC.</t>
  </si>
  <si>
    <t>MRSIN</t>
  </si>
  <si>
    <t>MARSH INSTRUMENT CO., GENERAL SIGNAL</t>
  </si>
  <si>
    <t>MRTAB</t>
  </si>
  <si>
    <t>MERIT ABRASIVE PRODUCTS, INC.</t>
  </si>
  <si>
    <t>MRTFM</t>
  </si>
  <si>
    <t>Marcus Transformer Of Canada Ltd</t>
  </si>
  <si>
    <t>MRTSN</t>
  </si>
  <si>
    <t>MARTIN SENOUR COMPANY</t>
  </si>
  <si>
    <t>MRVN</t>
  </si>
  <si>
    <t>Marvin</t>
  </si>
  <si>
    <t>MRWLP</t>
  </si>
  <si>
    <t>MARWIL PRODUCTS</t>
  </si>
  <si>
    <t>MSA</t>
  </si>
  <si>
    <t>Msa Safety Sales, Llc</t>
  </si>
  <si>
    <t>MSCAG</t>
  </si>
  <si>
    <t>M.A.N. (MASCHINENFABRIK AUGSBURG-NURNBERG AG)</t>
  </si>
  <si>
    <t>MSCAR</t>
  </si>
  <si>
    <t>MS Carita</t>
  </si>
  <si>
    <t>MSSSS</t>
  </si>
  <si>
    <t>MISSISSIPPI TANK CO., INC.</t>
  </si>
  <si>
    <t>MSTRM</t>
  </si>
  <si>
    <t>MASTERMOTIVE, INC.</t>
  </si>
  <si>
    <t>MSTTR</t>
  </si>
  <si>
    <t>MASTER TRUCK MANUFACTURING</t>
  </si>
  <si>
    <t>MTB</t>
  </si>
  <si>
    <t>MTCA</t>
  </si>
  <si>
    <t>Motion Canada</t>
  </si>
  <si>
    <t>MTCHL</t>
  </si>
  <si>
    <t>MITCHELL, JOHN E., CO.</t>
  </si>
  <si>
    <t>MTHEQ</t>
  </si>
  <si>
    <t>MATHEWS EQUIPMENT, INC.</t>
  </si>
  <si>
    <t>MTLTR</t>
  </si>
  <si>
    <t>MATLOCK TRUCK BODY &amp; TRAILER CORP.</t>
  </si>
  <si>
    <t>MTNCN</t>
  </si>
  <si>
    <t>Motion Control Industries, Carlisle Corp.</t>
  </si>
  <si>
    <t>MTPP</t>
  </si>
  <si>
    <t>Metropolitan Pump Co Limited</t>
  </si>
  <si>
    <t>MTRAU</t>
  </si>
  <si>
    <t>MOTOROLA AUTOMOTIVE PRODUCTS, INC.</t>
  </si>
  <si>
    <t>MTRCC</t>
  </si>
  <si>
    <t>MOTOR COACH INDUSTRIES INC.</t>
  </si>
  <si>
    <t>MTRCR</t>
  </si>
  <si>
    <t>MOTORCRAFT CORP.</t>
  </si>
  <si>
    <t>MTRHS</t>
  </si>
  <si>
    <t>METRO HOIST &amp; BODY CO.</t>
  </si>
  <si>
    <t>MTRMS</t>
  </si>
  <si>
    <t>MOTOR MASTER PRODUCTS CORP.</t>
  </si>
  <si>
    <t>MTRTR</t>
  </si>
  <si>
    <t>METRO TRANS CORPORATION</t>
  </si>
  <si>
    <t>MTRWH</t>
  </si>
  <si>
    <t>MOTOR WHEEL CORP.</t>
  </si>
  <si>
    <t>MTSBS</t>
  </si>
  <si>
    <t>Mitsubishi Motors North America, Inc.</t>
  </si>
  <si>
    <t>MTUO</t>
  </si>
  <si>
    <t>Mtu Onsite Energy</t>
  </si>
  <si>
    <t>MTV</t>
  </si>
  <si>
    <t>MTVRC</t>
  </si>
  <si>
    <t>MOTIVAIR CORP.</t>
  </si>
  <si>
    <t>MULTITECH</t>
  </si>
  <si>
    <t>Multitech</t>
  </si>
  <si>
    <t>MUNCK</t>
  </si>
  <si>
    <t>Munck</t>
  </si>
  <si>
    <t>MWM</t>
  </si>
  <si>
    <t>MWM For OSH CO-GEN</t>
  </si>
  <si>
    <t>MXNIN</t>
  </si>
  <si>
    <t>MAXON INDUSTRIES, INC.</t>
  </si>
  <si>
    <t>MYERS</t>
  </si>
  <si>
    <t>MYERS INDUSTRIES, INC.</t>
  </si>
  <si>
    <t>MYES</t>
  </si>
  <si>
    <t>Myers</t>
  </si>
  <si>
    <t>MYFN</t>
  </si>
  <si>
    <t>Mayfran Canada Ltd</t>
  </si>
  <si>
    <t>MYRSH</t>
  </si>
  <si>
    <t>MYERS SHERMAN CO.</t>
  </si>
  <si>
    <t>NABRS</t>
  </si>
  <si>
    <t>NABORS TRAILERS, INC.</t>
  </si>
  <si>
    <t>NALGT</t>
  </si>
  <si>
    <t>NATIONAL LIFT GATE</t>
  </si>
  <si>
    <t>NALR</t>
  </si>
  <si>
    <t>Nailor</t>
  </si>
  <si>
    <t>NAMCO</t>
  </si>
  <si>
    <t>NAMCO NORTH AMERICAN MFG. CO.</t>
  </si>
  <si>
    <t>NAND</t>
  </si>
  <si>
    <t>Nand</t>
  </si>
  <si>
    <t>NAPA</t>
  </si>
  <si>
    <t>NAPAX</t>
  </si>
  <si>
    <t>NARDA</t>
  </si>
  <si>
    <t>Narda</t>
  </si>
  <si>
    <t>NARSCO</t>
  </si>
  <si>
    <t>Narsco</t>
  </si>
  <si>
    <t>NASS</t>
  </si>
  <si>
    <t>North American Signal Systems</t>
  </si>
  <si>
    <t>NASV</t>
  </si>
  <si>
    <t>North American Safety Valve</t>
  </si>
  <si>
    <t>NATCX</t>
  </si>
  <si>
    <t>Nevada Automotive Test Center</t>
  </si>
  <si>
    <t>NATIONALELECTRICGATECO.</t>
  </si>
  <si>
    <t>NATIONAL ELECTRIC GATE COMPANY</t>
  </si>
  <si>
    <t>NATIONALFIRE</t>
  </si>
  <si>
    <t>National Fire Equipment Ltd</t>
  </si>
  <si>
    <t>NATNL</t>
  </si>
  <si>
    <t>NATIONAL SEAL DIV., FEDERAL-MOGUL</t>
  </si>
  <si>
    <t>NATURSOFT</t>
  </si>
  <si>
    <t>NaturSoft</t>
  </si>
  <si>
    <t>NAVIEN</t>
  </si>
  <si>
    <t>NCHFL</t>
  </si>
  <si>
    <t>NICHOLSON FILE CO. DIV., COOPER TOOLS</t>
  </si>
  <si>
    <t>NCKIN</t>
  </si>
  <si>
    <t>NICKSON INDUSTRIES INC.</t>
  </si>
  <si>
    <t>NEAPC</t>
  </si>
  <si>
    <t>NEAPCO, INC.</t>
  </si>
  <si>
    <t>NEDCO</t>
  </si>
  <si>
    <t>Nedco</t>
  </si>
  <si>
    <t>NEORAY</t>
  </si>
  <si>
    <t>Neo-Ray</t>
  </si>
  <si>
    <t>NEPLN</t>
  </si>
  <si>
    <t>NEOPLAN USA</t>
  </si>
  <si>
    <t>NEPM</t>
  </si>
  <si>
    <t>National Energy Equipment Inc.</t>
  </si>
  <si>
    <t>NEPTRNC</t>
  </si>
  <si>
    <t>Neptronic</t>
  </si>
  <si>
    <t>NETSPIRE</t>
  </si>
  <si>
    <t>Netspire</t>
  </si>
  <si>
    <t>NEWAY</t>
  </si>
  <si>
    <t>NEWAY DIV., LEAR SIEGLER INC.</t>
  </si>
  <si>
    <t>NEWFLYERINDUSTRIESLTD</t>
  </si>
  <si>
    <t>New Flyer Industries Ltd.</t>
  </si>
  <si>
    <t>NEWLF</t>
  </si>
  <si>
    <t>NEW LIFE</t>
  </si>
  <si>
    <t>NEWMAR</t>
  </si>
  <si>
    <t>NEWMARPOWER</t>
  </si>
  <si>
    <t>Newmar Power</t>
  </si>
  <si>
    <t>NEWOPTICS</t>
  </si>
  <si>
    <t>New Optics</t>
  </si>
  <si>
    <t>NEWPR</t>
  </si>
  <si>
    <t>NEW PROCESS GEAR DIV., CHYRSLER CORP.</t>
  </si>
  <si>
    <t>NEXANSCABLE</t>
  </si>
  <si>
    <t>Nexans Cable</t>
  </si>
  <si>
    <t>NEXUS</t>
  </si>
  <si>
    <t>NFEL</t>
  </si>
  <si>
    <t>NFEM</t>
  </si>
  <si>
    <t>National Fire Equipment</t>
  </si>
  <si>
    <t>NFP</t>
  </si>
  <si>
    <t>National Fire Protection</t>
  </si>
  <si>
    <t>NHFAT</t>
  </si>
  <si>
    <t>NIEHOFF AUTOMOTIVE PRODUCTS</t>
  </si>
  <si>
    <t>NICEB</t>
  </si>
  <si>
    <t>NICE BALL BEARING CO.</t>
  </si>
  <si>
    <t>NICOPRESS</t>
  </si>
  <si>
    <t>Nicopress</t>
  </si>
  <si>
    <t>NIFE</t>
  </si>
  <si>
    <t>NIKON</t>
  </si>
  <si>
    <t>Nikon Camera</t>
  </si>
  <si>
    <t>NIXON</t>
  </si>
  <si>
    <t>NIXON PLASTI VAN LTD.</t>
  </si>
  <si>
    <t>NKSN</t>
  </si>
  <si>
    <t>Nekison Engineering &amp; Contractors Ltd.</t>
  </si>
  <si>
    <t>NLCCH</t>
  </si>
  <si>
    <t>NALCO CHEMICAL COMPANY</t>
  </si>
  <si>
    <t>NLSDV</t>
  </si>
  <si>
    <t>NELSON DIVISION, NELSON MANUFACTURING</t>
  </si>
  <si>
    <t>NMAG</t>
  </si>
  <si>
    <t>Nemag</t>
  </si>
  <si>
    <t>NOCO</t>
  </si>
  <si>
    <t>NOMA</t>
  </si>
  <si>
    <t>Noma</t>
  </si>
  <si>
    <t>NORAM</t>
  </si>
  <si>
    <t>NOR-AM TRANSPORT EQUIPMENT, LTD.</t>
  </si>
  <si>
    <t>NORD</t>
  </si>
  <si>
    <t>Nord</t>
  </si>
  <si>
    <t>NORDC</t>
  </si>
  <si>
    <t>NORDCO PRODUCTS</t>
  </si>
  <si>
    <t>NORTEXROF</t>
  </si>
  <si>
    <t>Nortex - Roofing</t>
  </si>
  <si>
    <t>NORTH</t>
  </si>
  <si>
    <t>NORTHERN</t>
  </si>
  <si>
    <t>NORTHERN BRN TELECOM</t>
  </si>
  <si>
    <t>NORTRAK</t>
  </si>
  <si>
    <t>Nortrak Inc.</t>
  </si>
  <si>
    <t>NORTX</t>
  </si>
  <si>
    <t>NORTEX</t>
  </si>
  <si>
    <t>NORWOOD</t>
  </si>
  <si>
    <t>Norwood</t>
  </si>
  <si>
    <t>NOSCN</t>
  </si>
  <si>
    <t>NOSE CONE MANUFACTURING CO.</t>
  </si>
  <si>
    <t>NOTAPPLICABLE</t>
  </si>
  <si>
    <t>Not Applicable</t>
  </si>
  <si>
    <t>NOVA</t>
  </si>
  <si>
    <t>Nova</t>
  </si>
  <si>
    <t>NOVANNICOM</t>
  </si>
  <si>
    <t>NOVANNI COMMERCIAL</t>
  </si>
  <si>
    <t>NOVAPOLE</t>
  </si>
  <si>
    <t>Nova Pole</t>
  </si>
  <si>
    <t>NOVUIRON</t>
  </si>
  <si>
    <t>NovuIron</t>
  </si>
  <si>
    <t>NPPLA</t>
  </si>
  <si>
    <t>NIPPONDENSO OF LOS ANGELES, INC.</t>
  </si>
  <si>
    <t>NPPND</t>
  </si>
  <si>
    <t>NIPPONDENSO COMPANY LTD.</t>
  </si>
  <si>
    <t>NPTN</t>
  </si>
  <si>
    <t>Neptune Chemical Pump Co</t>
  </si>
  <si>
    <t>NRB</t>
  </si>
  <si>
    <t>Nrb Inc.</t>
  </si>
  <si>
    <t>NRCOS</t>
  </si>
  <si>
    <t>NORTH COAST BEARINGS, INC.</t>
  </si>
  <si>
    <t>NRS</t>
  </si>
  <si>
    <t>NRTHS</t>
  </si>
  <si>
    <t>NORTH SAFETY</t>
  </si>
  <si>
    <t>NRTHSIDE</t>
  </si>
  <si>
    <t>Northside Sales Co</t>
  </si>
  <si>
    <t>NRTHW</t>
  </si>
  <si>
    <t>NORTHWEST ENGINEERING CO.</t>
  </si>
  <si>
    <t>NRTM</t>
  </si>
  <si>
    <t>Northern Transformer Corporation</t>
  </si>
  <si>
    <t>NRTRN</t>
  </si>
  <si>
    <t>NARTRON CORP.</t>
  </si>
  <si>
    <t>NSHBR</t>
  </si>
  <si>
    <t>NASH BROTHERS</t>
  </si>
  <si>
    <t>NSSDA</t>
  </si>
  <si>
    <t>Nissan Diesel America, Inc.</t>
  </si>
  <si>
    <t>NSSMT</t>
  </si>
  <si>
    <t>Nissan Motor Corporation In Usa, Inc.</t>
  </si>
  <si>
    <t>NTFR</t>
  </si>
  <si>
    <t>Notifier Canada</t>
  </si>
  <si>
    <t>NTNCC</t>
  </si>
  <si>
    <t>NATIONAL COACH</t>
  </si>
  <si>
    <t>NTNCR</t>
  </si>
  <si>
    <t>NATIONAL CRANE CORP.</t>
  </si>
  <si>
    <t>NTNST</t>
  </si>
  <si>
    <t>NATIONAL SEATING CO.</t>
  </si>
  <si>
    <t>NTWMN</t>
  </si>
  <si>
    <t>NETWORK MANUFACTURING</t>
  </si>
  <si>
    <t>NUMD</t>
  </si>
  <si>
    <t>Nu-Media Display Systems Inc</t>
  </si>
  <si>
    <t>NUTN</t>
  </si>
  <si>
    <t>Nutone Inc.</t>
  </si>
  <si>
    <t>NUTRN</t>
  </si>
  <si>
    <t>NUTURN CORP.</t>
  </si>
  <si>
    <t>NUVAN</t>
  </si>
  <si>
    <t>NUVAN TRAILERS</t>
  </si>
  <si>
    <t>NVHD</t>
  </si>
  <si>
    <t>Canada Hand Dryers</t>
  </si>
  <si>
    <t>NVMG</t>
  </si>
  <si>
    <t>Nova Magnetics Inc</t>
  </si>
  <si>
    <t>NVNT</t>
  </si>
  <si>
    <t>Nvent</t>
  </si>
  <si>
    <t>NVSTR</t>
  </si>
  <si>
    <t>Navistar International Transportation Corp.</t>
  </si>
  <si>
    <t>NWCRT</t>
  </si>
  <si>
    <t>NEWCOURT, INC.</t>
  </si>
  <si>
    <t>NWFB</t>
  </si>
  <si>
    <t>Newfab Ltd</t>
  </si>
  <si>
    <t>NWPGS</t>
  </si>
  <si>
    <t>NEW PIG CORP.</t>
  </si>
  <si>
    <t>NWSP</t>
  </si>
  <si>
    <t>National Washroom Supply</t>
  </si>
  <si>
    <t>OAC</t>
  </si>
  <si>
    <t>OAKVILLE</t>
  </si>
  <si>
    <t>Oakville</t>
  </si>
  <si>
    <t>OASIS</t>
  </si>
  <si>
    <t>Oasis</t>
  </si>
  <si>
    <t>OCONNOR</t>
  </si>
  <si>
    <t>O'Connor Tanks Limited</t>
  </si>
  <si>
    <t>OCR</t>
  </si>
  <si>
    <t>OCR Canada Ltd</t>
  </si>
  <si>
    <t>OCVC</t>
  </si>
  <si>
    <t>Ocv Control Valves, Llc</t>
  </si>
  <si>
    <t>ODYSSEY</t>
  </si>
  <si>
    <t>OHIOX</t>
  </si>
  <si>
    <t>OHIO BODY MFG. CO.</t>
  </si>
  <si>
    <t>OHMITE</t>
  </si>
  <si>
    <t>OKIBC</t>
  </si>
  <si>
    <t>OKI BEARING CO.</t>
  </si>
  <si>
    <t>OKONITE</t>
  </si>
  <si>
    <t>OLDCASTLE</t>
  </si>
  <si>
    <t>OLDSM</t>
  </si>
  <si>
    <t>Oldsmobile Motor Div. of General Motors Corp.</t>
  </si>
  <si>
    <t>OLMNS</t>
  </si>
  <si>
    <t>OILMENS EQUIPMENT CORP.</t>
  </si>
  <si>
    <t>OLSBD</t>
  </si>
  <si>
    <t>OLSON, J.B.E., BODIES CORP.</t>
  </si>
  <si>
    <t>OLVRC</t>
  </si>
  <si>
    <t>OLIVER RUBBER COMPANY</t>
  </si>
  <si>
    <t>OMEGACOMP</t>
  </si>
  <si>
    <t>Omega Compressor</t>
  </si>
  <si>
    <t>OMGE</t>
  </si>
  <si>
    <t>Omega Engineering Inc.</t>
  </si>
  <si>
    <t>OMNIDRIVE</t>
  </si>
  <si>
    <t>OMNILUMEN</t>
  </si>
  <si>
    <t>OMNITRON</t>
  </si>
  <si>
    <t>Ominitron Systems Technology</t>
  </si>
  <si>
    <t>OMRON</t>
  </si>
  <si>
    <t>ONAN</t>
  </si>
  <si>
    <t>ONANX</t>
  </si>
  <si>
    <t>ONAN DIV., STUDEBAKER CORP.</t>
  </si>
  <si>
    <t>ONESTOP</t>
  </si>
  <si>
    <t>One-Stop</t>
  </si>
  <si>
    <t>ONSITEENERGY</t>
  </si>
  <si>
    <t>ON SITE ENERGY</t>
  </si>
  <si>
    <t>ONTBARRIERWALLLTD</t>
  </si>
  <si>
    <t>Ontario Barrier Wall Ltd</t>
  </si>
  <si>
    <t>OPELX</t>
  </si>
  <si>
    <t>OPEL (ADAM OPEL AG, SUB OF GMC)</t>
  </si>
  <si>
    <t>OPRS</t>
  </si>
  <si>
    <t>Operator Specialty Co Inc</t>
  </si>
  <si>
    <t>ORCIN</t>
  </si>
  <si>
    <t>ORCON INDUSTRIES, INC. ORCON INDUSTRIES, INC.</t>
  </si>
  <si>
    <t>ORIONBUSINDUSTRIESLTD</t>
  </si>
  <si>
    <t>Orion Bus Industries Ltd.</t>
  </si>
  <si>
    <t>OSBRN</t>
  </si>
  <si>
    <t>OSBORN MFG. CO</t>
  </si>
  <si>
    <t>OSHKS</t>
  </si>
  <si>
    <t>OSHKOSH TRUCK CORP.</t>
  </si>
  <si>
    <t>OSMFG</t>
  </si>
  <si>
    <t>O &amp; S MFG. DIV., GULF &amp; WESTERN MFG. CO.</t>
  </si>
  <si>
    <t>OTACOSEATINGCOMPANY</t>
  </si>
  <si>
    <t>Otaco Seating Company Ltd.</t>
  </si>
  <si>
    <t>OTCXX</t>
  </si>
  <si>
    <t>OTC DIV., SPX</t>
  </si>
  <si>
    <t>OTIS</t>
  </si>
  <si>
    <t>Otis Elevator Company</t>
  </si>
  <si>
    <t>OTP</t>
  </si>
  <si>
    <t>OTTST</t>
  </si>
  <si>
    <t>OTTAWA TRUCK DIV., GULF WESTERN MFG. CO.</t>
  </si>
  <si>
    <t>OUELLET</t>
  </si>
  <si>
    <t>OVRBR</t>
  </si>
  <si>
    <t>OVERLAND BRAKES INC.</t>
  </si>
  <si>
    <t>OWTNN</t>
  </si>
  <si>
    <t>OWATONA MFG. CO., INC.</t>
  </si>
  <si>
    <t>OZZELEC</t>
  </si>
  <si>
    <t>OZZ Electric</t>
  </si>
  <si>
    <t>PACBK</t>
  </si>
  <si>
    <t>Pac Brake Promotion, Inc.</t>
  </si>
  <si>
    <t>PACCR</t>
  </si>
  <si>
    <t>PACCAR, Inc.</t>
  </si>
  <si>
    <t>PACEC</t>
  </si>
  <si>
    <t>PACIFIC ENGINEERING CO.</t>
  </si>
  <si>
    <t>PAGSS</t>
  </si>
  <si>
    <t>PAGE SUSPENSIONS, DURA CORP.</t>
  </si>
  <si>
    <t>PAIXX</t>
  </si>
  <si>
    <t>PARTS ASSOCIATES, INC.</t>
  </si>
  <si>
    <t>PAKMR</t>
  </si>
  <si>
    <t>PAK-MOR MFG. CO.</t>
  </si>
  <si>
    <t>PALLX</t>
  </si>
  <si>
    <t>Pall Corporation</t>
  </si>
  <si>
    <t>PALMAR</t>
  </si>
  <si>
    <t>Palmar Inc.</t>
  </si>
  <si>
    <t>PALML</t>
  </si>
  <si>
    <t>MUELLER CO., PAUL</t>
  </si>
  <si>
    <t>PANDUIT</t>
  </si>
  <si>
    <t>Panduit</t>
  </si>
  <si>
    <t>PARAGON</t>
  </si>
  <si>
    <t>Paragon Fire Hose Manufacturer</t>
  </si>
  <si>
    <t>PARAPWR</t>
  </si>
  <si>
    <t>Paramount Power</t>
  </si>
  <si>
    <t>PARGO</t>
  </si>
  <si>
    <t>PARGO INC., COLUMBIA CAR CORP.</t>
  </si>
  <si>
    <t>PARHN</t>
  </si>
  <si>
    <t>Parker-Hannifin Corporation</t>
  </si>
  <si>
    <t>PARSH</t>
  </si>
  <si>
    <t>PARISH DIVISION, DANA CORP.</t>
  </si>
  <si>
    <t>PATCHO</t>
  </si>
  <si>
    <t>Patcho</t>
  </si>
  <si>
    <t>PATCO</t>
  </si>
  <si>
    <t>Patco</t>
  </si>
  <si>
    <t>PATCOGRS</t>
  </si>
  <si>
    <t>PATCO/GRS</t>
  </si>
  <si>
    <t>PATTERSON</t>
  </si>
  <si>
    <t>Patterson</t>
  </si>
  <si>
    <t>PAYLD</t>
  </si>
  <si>
    <t>PAYLOAD CARRIERS LTD.</t>
  </si>
  <si>
    <t>PBDGL</t>
  </si>
  <si>
    <t>PEABODY-GALION</t>
  </si>
  <si>
    <t>PC106804</t>
  </si>
  <si>
    <t>PCP</t>
  </si>
  <si>
    <t>PCTEL</t>
  </si>
  <si>
    <t>PCTEL Inc</t>
  </si>
  <si>
    <t>PDMCLAREN</t>
  </si>
  <si>
    <t>P.D. McLaren Limited</t>
  </si>
  <si>
    <t>PEELBEARING</t>
  </si>
  <si>
    <t>Peel Bearing</t>
  </si>
  <si>
    <t>PEER</t>
  </si>
  <si>
    <t>PELCO</t>
  </si>
  <si>
    <t>Pelco Incorporated</t>
  </si>
  <si>
    <t>PENGO</t>
  </si>
  <si>
    <t>PENGO CORP(SUBS GEARHART-OWEN INDUSTRIES)</t>
  </si>
  <si>
    <t>PENNVENT</t>
  </si>
  <si>
    <t>Penn Ventilation</t>
  </si>
  <si>
    <t>PENTIAR</t>
  </si>
  <si>
    <t>PENZX</t>
  </si>
  <si>
    <t>PENZ</t>
  </si>
  <si>
    <t>PERFC</t>
  </si>
  <si>
    <t>PERFECT CIRCLE PRODUCTS DIV., DANA CORP.</t>
  </si>
  <si>
    <t>PERLX</t>
  </si>
  <si>
    <t>PER-LUX, INC.</t>
  </si>
  <si>
    <t>PERMC</t>
  </si>
  <si>
    <t>Permco</t>
  </si>
  <si>
    <t>PERRY</t>
  </si>
  <si>
    <t>PERRY FILTERS</t>
  </si>
  <si>
    <t>PETERBOROUGH</t>
  </si>
  <si>
    <t>Peterborough</t>
  </si>
  <si>
    <t>PETRO-CANADAPRODUCTS</t>
  </si>
  <si>
    <t>Petro-Canada Products Inc.</t>
  </si>
  <si>
    <t>PETROCANPRODUCTS</t>
  </si>
  <si>
    <t>PETROVEND</t>
  </si>
  <si>
    <t>Petrovend</t>
  </si>
  <si>
    <t>PEUGT</t>
  </si>
  <si>
    <t>PEUGEOT, S. A.</t>
  </si>
  <si>
    <t>PFEG</t>
  </si>
  <si>
    <t>Pacific Engineering Inc.</t>
  </si>
  <si>
    <t>PFFFM</t>
  </si>
  <si>
    <t>PFAFFMANN, E., MFG. CO</t>
  </si>
  <si>
    <t>PHCRN</t>
  </si>
  <si>
    <t>P &amp; H CRANE CO., HARNISCHFEGER CORP.</t>
  </si>
  <si>
    <t>PHELN</t>
  </si>
  <si>
    <t>PHELAN MFG. CO.</t>
  </si>
  <si>
    <t>PHLIN</t>
  </si>
  <si>
    <t>Philatron International, Inc.</t>
  </si>
  <si>
    <t>PHLMN</t>
  </si>
  <si>
    <t>PHILLIPS MANUFACTURING CO.</t>
  </si>
  <si>
    <t>PHLP</t>
  </si>
  <si>
    <t>Philips</t>
  </si>
  <si>
    <t>PHLPJ</t>
  </si>
  <si>
    <t>PHILLIP J. INDUSTRIES, INC.</t>
  </si>
  <si>
    <t>PHLPS</t>
  </si>
  <si>
    <t>PHILIPS LIGHTING COMPANY</t>
  </si>
  <si>
    <t>PHLTM</t>
  </si>
  <si>
    <t>PHILLIPS TEMRO, INC.</t>
  </si>
  <si>
    <t>PHOENIXCONTACT</t>
  </si>
  <si>
    <t>Phoenix Contact</t>
  </si>
  <si>
    <t>PICOX</t>
  </si>
  <si>
    <t>PICO</t>
  </si>
  <si>
    <t>PIKEX</t>
  </si>
  <si>
    <t>PIKE TRAILER CO.</t>
  </si>
  <si>
    <t>PINES</t>
  </si>
  <si>
    <t>PINES TRAILER CORP. INC.</t>
  </si>
  <si>
    <t>PITMN</t>
  </si>
  <si>
    <t>PITMAN MFG. CO.</t>
  </si>
  <si>
    <t>PKHF</t>
  </si>
  <si>
    <t>Parker Hannifin</t>
  </si>
  <si>
    <t>PLAD</t>
  </si>
  <si>
    <t>Plad Equipment, Ltd.</t>
  </si>
  <si>
    <t>PLANGROUP</t>
  </si>
  <si>
    <t>PlanGroup</t>
  </si>
  <si>
    <t>PLEWS</t>
  </si>
  <si>
    <t>PLEWS/EDELMANN DIV., STANT CORP.</t>
  </si>
  <si>
    <t>PLFD</t>
  </si>
  <si>
    <t>Pulsafeeder, Inc.</t>
  </si>
  <si>
    <t>PLLCK</t>
  </si>
  <si>
    <t>POLLACK, JOSEPH CORP.</t>
  </si>
  <si>
    <t>PLLPR</t>
  </si>
  <si>
    <t>POLLACK PRODUCTS CO.</t>
  </si>
  <si>
    <t>PLNMT</t>
  </si>
  <si>
    <t>PLANE MATE, BOOTHE AIRSIDE SYS INC.</t>
  </si>
  <si>
    <t>PLRST</t>
  </si>
  <si>
    <t>POLARSTREAM, LINDE DIV., UNION CARBIDE</t>
  </si>
  <si>
    <t>PLSTH</t>
  </si>
  <si>
    <t>PulseTech Products Corporation</t>
  </si>
  <si>
    <t>PLSTK</t>
  </si>
  <si>
    <t>PLASTI-KOTE COMPANY INC.</t>
  </si>
  <si>
    <t>PLYMOVE</t>
  </si>
  <si>
    <t>Plymovent Inc.</t>
  </si>
  <si>
    <t>PLYMT</t>
  </si>
  <si>
    <t>PLYMOUTH</t>
  </si>
  <si>
    <t>PMALL</t>
  </si>
  <si>
    <t>PEM ALL FIRE EXTINGUISHER CORP.</t>
  </si>
  <si>
    <t>PMENG</t>
  </si>
  <si>
    <t>Precision Machined Engines, Inc.</t>
  </si>
  <si>
    <t>PMI</t>
  </si>
  <si>
    <t>Pmi Manufacturing Inc</t>
  </si>
  <si>
    <t>PMLT</t>
  </si>
  <si>
    <t>Permalert</t>
  </si>
  <si>
    <t>PMSU</t>
  </si>
  <si>
    <t>PNBY</t>
  </si>
  <si>
    <t>Pennbarry, Inc.</t>
  </si>
  <si>
    <t>PNNCO</t>
  </si>
  <si>
    <t>PENNCO INDUSTRIES INC.</t>
  </si>
  <si>
    <t>PNNZL</t>
  </si>
  <si>
    <t>Pennzoil Products Company</t>
  </si>
  <si>
    <t>PNRNC</t>
  </si>
  <si>
    <t>PIONEER, INC.</t>
  </si>
  <si>
    <t>PNSNC</t>
  </si>
  <si>
    <t>Panasonic</t>
  </si>
  <si>
    <t>PNTCX</t>
  </si>
  <si>
    <t>Pontiac Motor Div. of General Motors Corp.</t>
  </si>
  <si>
    <t>PNTM</t>
  </si>
  <si>
    <t>Poineer Transformer Ltd.</t>
  </si>
  <si>
    <t>PNTR</t>
  </si>
  <si>
    <t>Pentair</t>
  </si>
  <si>
    <t>PNVY</t>
  </si>
  <si>
    <t>Pneuveyor Systems International, Ltd.</t>
  </si>
  <si>
    <t>PNXC</t>
  </si>
  <si>
    <t>Phoenix Control</t>
  </si>
  <si>
    <t>POLAR</t>
  </si>
  <si>
    <t>POLAR-AMERICAN (POLAR MFG. CO.)</t>
  </si>
  <si>
    <t>POLRS</t>
  </si>
  <si>
    <t>Polaris Industries Inc.</t>
  </si>
  <si>
    <t>POLYFLEX</t>
  </si>
  <si>
    <t>Polyflex Products, Inc.</t>
  </si>
  <si>
    <t>POLYPHASER</t>
  </si>
  <si>
    <t>PolyPhaser</t>
  </si>
  <si>
    <t>PORTFOLIO</t>
  </si>
  <si>
    <t>Portfolio</t>
  </si>
  <si>
    <t>POSX</t>
  </si>
  <si>
    <t>POS-X</t>
  </si>
  <si>
    <t>POTTERBRUMFIELD</t>
  </si>
  <si>
    <t>Potter &amp; Brumfield</t>
  </si>
  <si>
    <t>POWER</t>
  </si>
  <si>
    <t>POWER SUPPLY COMPONENTS</t>
  </si>
  <si>
    <t>POWERCOMMANDER</t>
  </si>
  <si>
    <t>Powercommander</t>
  </si>
  <si>
    <t>POWERCONVERSIONSINC</t>
  </si>
  <si>
    <t>POWER CONVERSIONS INC.</t>
  </si>
  <si>
    <t>POWERFIRST</t>
  </si>
  <si>
    <t>POWER FIRST</t>
  </si>
  <si>
    <t>POWERGEAR</t>
  </si>
  <si>
    <t>POWER GEAR</t>
  </si>
  <si>
    <t>POWERPSSONIC</t>
  </si>
  <si>
    <t>POWER PS SONIC</t>
  </si>
  <si>
    <t>POWERS</t>
  </si>
  <si>
    <t>Powers</t>
  </si>
  <si>
    <t>POWERSAFE</t>
  </si>
  <si>
    <t>POWERSURVEY</t>
  </si>
  <si>
    <t>Power Survey</t>
  </si>
  <si>
    <t>POWERSYSTEM</t>
  </si>
  <si>
    <t>POWER SYSTEM</t>
  </si>
  <si>
    <t>POWRSURGE</t>
  </si>
  <si>
    <t>POW-R-SURGE</t>
  </si>
  <si>
    <t>PPART</t>
  </si>
  <si>
    <t>PAI PARTS</t>
  </si>
  <si>
    <t>PPGIN</t>
  </si>
  <si>
    <t>PPG INDUSTRIES GLASS GROUP</t>
  </si>
  <si>
    <t>PPGXX</t>
  </si>
  <si>
    <t>PPG INDUSTRIES</t>
  </si>
  <si>
    <t>PPP</t>
  </si>
  <si>
    <t>PRAXAIRCANADA</t>
  </si>
  <si>
    <t>Praxair Canada Inc.</t>
  </si>
  <si>
    <t>PRCSS</t>
  </si>
  <si>
    <t>PROCESS ENGINEERING INC.</t>
  </si>
  <si>
    <t>PRCUN</t>
  </si>
  <si>
    <t>PRECISION UNIVERSAL JOINT CORP.</t>
  </si>
  <si>
    <t>PRECDT</t>
  </si>
  <si>
    <t>Pre-cast detention tank</t>
  </si>
  <si>
    <t>PRECO</t>
  </si>
  <si>
    <t>Preco, Inc.</t>
  </si>
  <si>
    <t>PRECS</t>
  </si>
  <si>
    <t>PRECISION BRAND PRODUCTS, INC.</t>
  </si>
  <si>
    <t>PRELCO</t>
  </si>
  <si>
    <t>PRELECTRONICS</t>
  </si>
  <si>
    <t>PR Electronics</t>
  </si>
  <si>
    <t>PREML</t>
  </si>
  <si>
    <t>PREMO LUBRICATION TECHNOLOGIES, INC.</t>
  </si>
  <si>
    <t>PREST</t>
  </si>
  <si>
    <t>PRESTONE PRODUCTS</t>
  </si>
  <si>
    <t>PREVOSTCAR</t>
  </si>
  <si>
    <t>Prevost Car Inc.</t>
  </si>
  <si>
    <t>PREZERVER</t>
  </si>
  <si>
    <t>Prezerver</t>
  </si>
  <si>
    <t>PRFRM</t>
  </si>
  <si>
    <t>PERFORMANCE FRICTION CORPORATION</t>
  </si>
  <si>
    <t>PRGRS</t>
  </si>
  <si>
    <t>PROGRESS INDUSTRIES, INC.</t>
  </si>
  <si>
    <t>PRICEMANU</t>
  </si>
  <si>
    <t>Price Manufacturing Co</t>
  </si>
  <si>
    <t>PRID</t>
  </si>
  <si>
    <t>Price Industries</t>
  </si>
  <si>
    <t>PRIMARYELECTRICALSUPPLY</t>
  </si>
  <si>
    <t>Primary Electrical Supply</t>
  </si>
  <si>
    <t>PRKHN</t>
  </si>
  <si>
    <t>PARKER-HANNIFIN CORP.</t>
  </si>
  <si>
    <t>PRKHR</t>
  </si>
  <si>
    <t>PARKHURST MFG. CO.</t>
  </si>
  <si>
    <t>PRKNS</t>
  </si>
  <si>
    <t>PERKINS ENGINES INC.</t>
  </si>
  <si>
    <t>PRKRQ</t>
  </si>
  <si>
    <t>PARKER QUICK COUPLING DIV,PARKER HANNIFIN CO.</t>
  </si>
  <si>
    <t>PRLSS</t>
  </si>
  <si>
    <t>PEERLESS TRAILER &amp; TRUCK SERVICE</t>
  </si>
  <si>
    <t>PRLTR</t>
  </si>
  <si>
    <t>PUROLATOR INC.</t>
  </si>
  <si>
    <t>PRMCN</t>
  </si>
  <si>
    <t>PREMIER/CENTRAL TRUCK BODY CO.</t>
  </si>
  <si>
    <t>PRMIN</t>
  </si>
  <si>
    <t>PREMIER INDUSTRIES, INC.</t>
  </si>
  <si>
    <t>PRMMF</t>
  </si>
  <si>
    <t>PREMIER MFG.</t>
  </si>
  <si>
    <t>PRMMV</t>
  </si>
  <si>
    <t>PRIME-MOVER CO., THE</t>
  </si>
  <si>
    <t>PRMPW</t>
  </si>
  <si>
    <t>PREMIUM POWER PRODUCTS DIV., NAVISTAR</t>
  </si>
  <si>
    <t>PRMT</t>
  </si>
  <si>
    <t>Prominent</t>
  </si>
  <si>
    <t>PRMTX</t>
  </si>
  <si>
    <t>PERMATEX INDUSTRIAL CORP.</t>
  </si>
  <si>
    <t>PROGRESSRAIL</t>
  </si>
  <si>
    <t>PROGRESS RAIL</t>
  </si>
  <si>
    <t>PROP</t>
  </si>
  <si>
    <t>Pro-Par Inc.</t>
  </si>
  <si>
    <t>PROSENSE</t>
  </si>
  <si>
    <t>ProSense</t>
  </si>
  <si>
    <t>PROTEAM</t>
  </si>
  <si>
    <t>ProTeam The Vacuum Company</t>
  </si>
  <si>
    <t>PROTEK5</t>
  </si>
  <si>
    <t>Pro-Tek5 Systems, LTD</t>
  </si>
  <si>
    <t>PROTO</t>
  </si>
  <si>
    <t>PROTO IND. TOOLS DIV., STANLEY WORKS</t>
  </si>
  <si>
    <t>PROXICAST</t>
  </si>
  <si>
    <t>Proxicast</t>
  </si>
  <si>
    <t>PRSN</t>
  </si>
  <si>
    <t>Precisioneering Limited</t>
  </si>
  <si>
    <t>PRSTE</t>
  </si>
  <si>
    <t>PRESOLITE ELECTRIC, INC.</t>
  </si>
  <si>
    <t>PRSTL</t>
  </si>
  <si>
    <t>PRESTOLITE</t>
  </si>
  <si>
    <t>PRTCH</t>
  </si>
  <si>
    <t>PRO-TECH RESPIRATORS</t>
  </si>
  <si>
    <t>PRTCO</t>
  </si>
  <si>
    <t>PRUTSMAN MIRROR COMPANY</t>
  </si>
  <si>
    <t>PRTKN</t>
  </si>
  <si>
    <t>PRITCHARD-KING, INC.</t>
  </si>
  <si>
    <t>PRTPL</t>
  </si>
  <si>
    <t>PROTECTIVE PLASTICS LTD.</t>
  </si>
  <si>
    <t>PRTRS</t>
  </si>
  <si>
    <t>PORTERSVILLE EQUIPMENT CO.</t>
  </si>
  <si>
    <t>PRTYP</t>
  </si>
  <si>
    <t>Prototype, Inc.</t>
  </si>
  <si>
    <t>PRVST</t>
  </si>
  <si>
    <t>PREVOST CAR INC.</t>
  </si>
  <si>
    <t>PSCPRESSURE</t>
  </si>
  <si>
    <t>Psc Pressure Systems Company Inc</t>
  </si>
  <si>
    <t>PSECO</t>
  </si>
  <si>
    <t>Pseco Inc.</t>
  </si>
  <si>
    <t>PSFT</t>
  </si>
  <si>
    <t>Posi-Flate</t>
  </si>
  <si>
    <t>PSGP</t>
  </si>
  <si>
    <t>Precision Gas Products Inc.</t>
  </si>
  <si>
    <t>PSI</t>
  </si>
  <si>
    <t>PSTRM</t>
  </si>
  <si>
    <t>POWERSTREAM</t>
  </si>
  <si>
    <t>PTBRK</t>
  </si>
  <si>
    <t>P. T. BRAKE LINING CO., INC.</t>
  </si>
  <si>
    <t>PTFT</t>
  </si>
  <si>
    <t>Pentalift Equipment Corporation</t>
  </si>
  <si>
    <t>PTI</t>
  </si>
  <si>
    <t>PTRBL</t>
  </si>
  <si>
    <t>Peterbilt Motors Company</t>
  </si>
  <si>
    <t>PTRPR</t>
  </si>
  <si>
    <t>PETER PIRSCH &amp; SONS, CO.</t>
  </si>
  <si>
    <t>PTRSN</t>
  </si>
  <si>
    <t>Peterson Manufacturing Company</t>
  </si>
  <si>
    <t>PTTBN</t>
  </si>
  <si>
    <t>PETTIBONE MERCURY CORP.</t>
  </si>
  <si>
    <t>PTTML</t>
  </si>
  <si>
    <t>PETTIBONE-MULLIKEN CORP.</t>
  </si>
  <si>
    <t>PTTRB</t>
  </si>
  <si>
    <t>POTTER AND BRUMFIELD, INC.</t>
  </si>
  <si>
    <t>PTTRES</t>
  </si>
  <si>
    <t>Potter Electric Signal Company, Llc</t>
  </si>
  <si>
    <t>PTTRM</t>
  </si>
  <si>
    <t>Potter Manufacturing Co</t>
  </si>
  <si>
    <t>PTTS</t>
  </si>
  <si>
    <t>Post Time Services</t>
  </si>
  <si>
    <t>PURE</t>
  </si>
  <si>
    <t>Pure Humidifier Company</t>
  </si>
  <si>
    <t>PURFN</t>
  </si>
  <si>
    <t>Puradyn Filter Technologies, Inc.</t>
  </si>
  <si>
    <t>PURSL</t>
  </si>
  <si>
    <t>PUROSIL</t>
  </si>
  <si>
    <t>PUSA</t>
  </si>
  <si>
    <t>Park USA</t>
  </si>
  <si>
    <t>PVPOWERED</t>
  </si>
  <si>
    <t>PV Powered</t>
  </si>
  <si>
    <t>PWRLF</t>
  </si>
  <si>
    <t>POWERLIFT CORP.</t>
  </si>
  <si>
    <t>PWRSP</t>
  </si>
  <si>
    <t>Power Service Products, Inc.</t>
  </si>
  <si>
    <t>PWRVAR</t>
  </si>
  <si>
    <t>Powervar</t>
  </si>
  <si>
    <t>PWRWR</t>
  </si>
  <si>
    <t>Powerware</t>
  </si>
  <si>
    <t>PWRWRTEC</t>
  </si>
  <si>
    <t>Powerwave Technologies</t>
  </si>
  <si>
    <t>PWWV</t>
  </si>
  <si>
    <t>Powerwave Energy Solution Inc</t>
  </si>
  <si>
    <t>PYCH</t>
  </si>
  <si>
    <t>Pyro-Chem</t>
  </si>
  <si>
    <t>PYFS</t>
  </si>
  <si>
    <t>Pyrene Fire Safety Manitoba</t>
  </si>
  <si>
    <t>PYRENE</t>
  </si>
  <si>
    <t>Pyrene</t>
  </si>
  <si>
    <t>PYRLP</t>
  </si>
  <si>
    <t>PYROIL PERFORMANCE PRODUCTS DIV., VALVOLINE</t>
  </si>
  <si>
    <t>PYSC</t>
  </si>
  <si>
    <t>Physio Control</t>
  </si>
  <si>
    <t>QEL</t>
  </si>
  <si>
    <t>Quatrosense Environmental Ltd.</t>
  </si>
  <si>
    <t>QKRCI</t>
  </si>
  <si>
    <t>QUAKER CITY IRON WORKS, INC.</t>
  </si>
  <si>
    <t>QKRST</t>
  </si>
  <si>
    <t>QUAKER STATE CORP.</t>
  </si>
  <si>
    <t>QLTS</t>
  </si>
  <si>
    <t>Quality Steel Corporation</t>
  </si>
  <si>
    <t>QLTTB</t>
  </si>
  <si>
    <t>QUALITY TRUCK BODY</t>
  </si>
  <si>
    <t>QLTTR</t>
  </si>
  <si>
    <t>QUALITY TRAILER PRODUCTS, INC.</t>
  </si>
  <si>
    <t>QUALITYCHEMICALMFG</t>
  </si>
  <si>
    <t>Quality Chemical Mfg.</t>
  </si>
  <si>
    <t>QUALITYCLEANINGPROD</t>
  </si>
  <si>
    <t>QUALITY CLEANING PRODUCT</t>
  </si>
  <si>
    <t>QUCKC</t>
  </si>
  <si>
    <t>Quick Cable Corporation</t>
  </si>
  <si>
    <t>QUELLET</t>
  </si>
  <si>
    <t>quellet</t>
  </si>
  <si>
    <t>QUEST</t>
  </si>
  <si>
    <t>QUICKCHARGECORP</t>
  </si>
  <si>
    <t>Quick Charge Corp</t>
  </si>
  <si>
    <t>QUKSP</t>
  </si>
  <si>
    <t>QUAKER SUPREME CHEMICAL CORP.</t>
  </si>
  <si>
    <t>QULCM</t>
  </si>
  <si>
    <t>QUALCOMM INC</t>
  </si>
  <si>
    <t>RAB</t>
  </si>
  <si>
    <t>Rab Design Lighting Inc.</t>
  </si>
  <si>
    <t>RACOR</t>
  </si>
  <si>
    <t>RAD-UXBD-BLDG-MANUFACTUR</t>
  </si>
  <si>
    <t>Placeholder for UXBD building manufacturer</t>
  </si>
  <si>
    <t>RADIO</t>
  </si>
  <si>
    <t>RADIO ACCESSORY COMPANY</t>
  </si>
  <si>
    <t>RADIODETECTION</t>
  </si>
  <si>
    <t>RAERV</t>
  </si>
  <si>
    <t>RenewAire Energy Recovery Ventilation</t>
  </si>
  <si>
    <t>RAFAT</t>
  </si>
  <si>
    <t>RAILDEVELOPMENTGROUP</t>
  </si>
  <si>
    <t>RAIL DEVELOPMENT GROUP</t>
  </si>
  <si>
    <t>RAILSCO</t>
  </si>
  <si>
    <t>RAILS CO</t>
  </si>
  <si>
    <t>RAILWAYDEVELOPMENT</t>
  </si>
  <si>
    <t>Railway development</t>
  </si>
  <si>
    <t>RAILWAYEQUIPCOMPANY</t>
  </si>
  <si>
    <t>Railway Equipment Company</t>
  </si>
  <si>
    <t>RAMAR</t>
  </si>
  <si>
    <t>RAM AIR (DIVISION OF SIEMANS AUTOMOTIVE)</t>
  </si>
  <si>
    <t>RAMXX</t>
  </si>
  <si>
    <t>RAM, HIGHWAY TRAILERS EASTERN LTD.</t>
  </si>
  <si>
    <t>RANCE</t>
  </si>
  <si>
    <t>Rance Aluminum Trailers</t>
  </si>
  <si>
    <t>RAPAC</t>
  </si>
  <si>
    <t>RAPAC Network International, Inc.</t>
  </si>
  <si>
    <t>RASUP</t>
  </si>
  <si>
    <t>R &amp; A SUPPLY CO.</t>
  </si>
  <si>
    <t>RAYCHEM</t>
  </si>
  <si>
    <t>Raychem</t>
  </si>
  <si>
    <t>RAYLC</t>
  </si>
  <si>
    <t>Rayloc, division of Genuine Parts Company</t>
  </si>
  <si>
    <t>RBNRD</t>
  </si>
  <si>
    <t>ROBINAIR DIVISION</t>
  </si>
  <si>
    <t>RBRCN</t>
  </si>
  <si>
    <t>Robertshaw Controls Company, Inc.</t>
  </si>
  <si>
    <t>RBROW</t>
  </si>
  <si>
    <t>RUBERY OWEN CANADA LTD.</t>
  </si>
  <si>
    <t>RBRTS</t>
  </si>
  <si>
    <t>ROBERTSON TRAILERS</t>
  </si>
  <si>
    <t>RCHAL</t>
  </si>
  <si>
    <t>REACH-ALL MFG. &amp; ENGINEERING CO.</t>
  </si>
  <si>
    <t>RCHGG</t>
  </si>
  <si>
    <t>ROCHESTER GAUGES INC.</t>
  </si>
  <si>
    <t>RCHMT</t>
  </si>
  <si>
    <t>RICHELIEL METAL INC. - CN</t>
  </si>
  <si>
    <t>RCIND</t>
  </si>
  <si>
    <t>R.C. INDUSTRIES, INC.</t>
  </si>
  <si>
    <t>RCKCL</t>
  </si>
  <si>
    <t>ROCKFORD CLUTCH DIV., BORG-WARNER</t>
  </si>
  <si>
    <t>RCKIN</t>
  </si>
  <si>
    <t>ROCKWELL INTERNATIONAL CORP. (OBSOLETE)</t>
  </si>
  <si>
    <t>RCKST</t>
  </si>
  <si>
    <t>"ROCKWELL STANDARD DIV., NORTH AMER RW"</t>
  </si>
  <si>
    <t>RCKWB</t>
  </si>
  <si>
    <t>Rockwell WABCO (obsolete)</t>
  </si>
  <si>
    <t>RDG</t>
  </si>
  <si>
    <t>RDKWL</t>
  </si>
  <si>
    <t>RUDKIN-WILEY CORP.</t>
  </si>
  <si>
    <t>RDMTR</t>
  </si>
  <si>
    <t>ROADMASTER TRAILER &amp; EQUIPMENT, LTD.</t>
  </si>
  <si>
    <t>RDNBD</t>
  </si>
  <si>
    <t>READING BODY WORKS, INC.</t>
  </si>
  <si>
    <t>RDTSP</t>
  </si>
  <si>
    <t>Radiator Speciality Company</t>
  </si>
  <si>
    <t>RDWLL</t>
  </si>
  <si>
    <t>RIDEWELL CORPORATION</t>
  </si>
  <si>
    <t>RDYPW</t>
  </si>
  <si>
    <t>READY-POWER CO., THE</t>
  </si>
  <si>
    <t>RE-VERVER</t>
  </si>
  <si>
    <t>Re-Verver  Ray Tube Heater</t>
  </si>
  <si>
    <t>REBELPRO</t>
  </si>
  <si>
    <t xml:space="preserve">Rebel Protecta </t>
  </si>
  <si>
    <t>RECO</t>
  </si>
  <si>
    <t>REDDT</t>
  </si>
  <si>
    <t>RED DOT CORP.</t>
  </si>
  <si>
    <t>REFBK</t>
  </si>
  <si>
    <t>REEF-BAKER CORP.</t>
  </si>
  <si>
    <t>REFPLUS</t>
  </si>
  <si>
    <t>Ref Plus</t>
  </si>
  <si>
    <t>REGOX</t>
  </si>
  <si>
    <t>REGO</t>
  </si>
  <si>
    <t>REHAU</t>
  </si>
  <si>
    <t>Rehau</t>
  </si>
  <si>
    <t>REIXX</t>
  </si>
  <si>
    <t>REI (RADIO ENGINEERING INDUSTRY)</t>
  </si>
  <si>
    <t>RELECO</t>
  </si>
  <si>
    <t>RELNC</t>
  </si>
  <si>
    <t>RELIANCE TRAILER MFG. INC.</t>
  </si>
  <si>
    <t>REMKE</t>
  </si>
  <si>
    <t>REMKE, INC.</t>
  </si>
  <si>
    <t>RENLT</t>
  </si>
  <si>
    <t>RENAULT, REGIE NATIONALE DE USINES</t>
  </si>
  <si>
    <t>RENZOR</t>
  </si>
  <si>
    <t>Renzor</t>
  </si>
  <si>
    <t>REPLAST</t>
  </si>
  <si>
    <t>Replast</t>
  </si>
  <si>
    <t>RESCUE</t>
  </si>
  <si>
    <t>Rescue 7 Inc.</t>
  </si>
  <si>
    <t>RETRC</t>
  </si>
  <si>
    <t>RE-TRAC MANUFACTURING COMPANY</t>
  </si>
  <si>
    <t>REVERBER</t>
  </si>
  <si>
    <t>Re-Verber-Ray</t>
  </si>
  <si>
    <t>REX</t>
  </si>
  <si>
    <t>REXPM</t>
  </si>
  <si>
    <t>Rex Power Magnetics</t>
  </si>
  <si>
    <t>REXXX</t>
  </si>
  <si>
    <t>REXNORD INC. (FORMERLY REX CHAINBELT)</t>
  </si>
  <si>
    <t>REZNOR</t>
  </si>
  <si>
    <t>Reznor</t>
  </si>
  <si>
    <t>RFI</t>
  </si>
  <si>
    <t>RFI Technology Solutions</t>
  </si>
  <si>
    <t>RFLXT</t>
  </si>
  <si>
    <t>REFLEXITE NORTH AMERICA</t>
  </si>
  <si>
    <t>RGC</t>
  </si>
  <si>
    <t>Rgc-Reimann &amp; Georger Corp.</t>
  </si>
  <si>
    <t>RGNX</t>
  </si>
  <si>
    <t>Reginox</t>
  </si>
  <si>
    <t>RGRAY</t>
  </si>
  <si>
    <t>R.G. Ray Corporation</t>
  </si>
  <si>
    <t>RHDSCHWZ</t>
  </si>
  <si>
    <t>Rhode And Schwarz</t>
  </si>
  <si>
    <t>RHEEM</t>
  </si>
  <si>
    <t>Rheem Canada Inc.</t>
  </si>
  <si>
    <t>RHEEMRUDD</t>
  </si>
  <si>
    <t>Rheem-rudd advantage plus</t>
  </si>
  <si>
    <t>RICHWIL</t>
  </si>
  <si>
    <t>Richards-Wilcox Canada</t>
  </si>
  <si>
    <t>RIELLO</t>
  </si>
  <si>
    <t>Riello Canada Inc.</t>
  </si>
  <si>
    <t>RIKER</t>
  </si>
  <si>
    <t>RIKER MFG. CO.</t>
  </si>
  <si>
    <t>RINCK</t>
  </si>
  <si>
    <t>RINCK-MCILWANE, INC.</t>
  </si>
  <si>
    <t>RITEPRO</t>
  </si>
  <si>
    <t>Ritepro Corp.</t>
  </si>
  <si>
    <t>RITRON</t>
  </si>
  <si>
    <t>Ritron Inc</t>
  </si>
  <si>
    <t>RITTAL</t>
  </si>
  <si>
    <t>Rittal Systems Ltd.</t>
  </si>
  <si>
    <t>RITZCLD</t>
  </si>
  <si>
    <t>Ritz - Cladder</t>
  </si>
  <si>
    <t>RLBBD</t>
  </si>
  <si>
    <t>RELIABLE BODY CO. INC.</t>
  </si>
  <si>
    <t>RLLRY</t>
  </si>
  <si>
    <t>ROLLS-ROYCE MOTORS, LTD.</t>
  </si>
  <si>
    <t>RLNCF</t>
  </si>
  <si>
    <t>RELIANCE FASTENERS</t>
  </si>
  <si>
    <t>RMMATERIALS</t>
  </si>
  <si>
    <t>R&amp;M Materials Handling, Inc.</t>
  </si>
  <si>
    <t>RMNGT</t>
  </si>
  <si>
    <t>REMINGTON (DUNLOP TIRE &amp; RUBBER)</t>
  </si>
  <si>
    <t>ROBERTGORDON</t>
  </si>
  <si>
    <t>Roberts-Gordon Canada Inc.</t>
  </si>
  <si>
    <t>ROBONIC</t>
  </si>
  <si>
    <t>Robonic</t>
  </si>
  <si>
    <t>RODEMAX</t>
  </si>
  <si>
    <t>Rodemax</t>
  </si>
  <si>
    <t>ROGER</t>
  </si>
  <si>
    <t>ROGERS BROTHERS CORP.</t>
  </si>
  <si>
    <t>ROILN</t>
  </si>
  <si>
    <t>ROILINE, WAUKESHA MOTOR CO.</t>
  </si>
  <si>
    <t>ROLFT</t>
  </si>
  <si>
    <t>ROL-LIFT CORP.</t>
  </si>
  <si>
    <t>ROLLO</t>
  </si>
  <si>
    <t>ROLL-O-MATIC CORP.</t>
  </si>
  <si>
    <t>ROMAFENCE</t>
  </si>
  <si>
    <t>Roma Fence</t>
  </si>
  <si>
    <t>ROMETLTD</t>
  </si>
  <si>
    <t>Romet Ltd</t>
  </si>
  <si>
    <t>ROMHD</t>
  </si>
  <si>
    <t>Rome Heavy Duty</t>
  </si>
  <si>
    <t>ROOFX</t>
  </si>
  <si>
    <t>ROOF MFG. CO.</t>
  </si>
  <si>
    <t>ROSCO</t>
  </si>
  <si>
    <t>ROSCO MANUFACTURING CO.</t>
  </si>
  <si>
    <t>ROTMS</t>
  </si>
  <si>
    <t>ROTO-MASTER</t>
  </si>
  <si>
    <t>ROTOMOLD</t>
  </si>
  <si>
    <t>Roto Mold Vertical Storage Tank</t>
  </si>
  <si>
    <t>ROTORK</t>
  </si>
  <si>
    <t>Rotork Controls Ltd.</t>
  </si>
  <si>
    <t>ROVER</t>
  </si>
  <si>
    <t>ROYAL</t>
  </si>
  <si>
    <t>ROYLP</t>
  </si>
  <si>
    <t>Royal Purple Inc</t>
  </si>
  <si>
    <t>RPPRB</t>
  </si>
  <si>
    <t>ROPPE RUBBER CORPORATION</t>
  </si>
  <si>
    <t>RPRPM</t>
  </si>
  <si>
    <t>ROPER PUMP CO.</t>
  </si>
  <si>
    <t>RRWHL</t>
  </si>
  <si>
    <t>REARWHEELS COVER COMPANY, INC.</t>
  </si>
  <si>
    <t>RSCOMP</t>
  </si>
  <si>
    <t>RS Components</t>
  </si>
  <si>
    <t>RSRLM</t>
  </si>
  <si>
    <t>RUSTOLEU</t>
  </si>
  <si>
    <t>RSSIN</t>
  </si>
  <si>
    <t>ROUSSY INDUSTRIES, LTD., D &amp; C</t>
  </si>
  <si>
    <t>RSSLL</t>
  </si>
  <si>
    <t>RUSSELL ENGRG WORKS INC., JAMES</t>
  </si>
  <si>
    <t>RSTRP</t>
  </si>
  <si>
    <t>ROSTRA PRECISION CONTROLS</t>
  </si>
  <si>
    <t>RTRCM</t>
  </si>
  <si>
    <t>RETRAC MIRROR DIV,LUVERNE TRUCK EQUIPMENT INC</t>
  </si>
  <si>
    <t>RUBBERMAID</t>
  </si>
  <si>
    <t xml:space="preserve">Rubbermaid </t>
  </si>
  <si>
    <t>RUGGEDCOM</t>
  </si>
  <si>
    <t>ruggedcom</t>
  </si>
  <si>
    <t>RUNTAL</t>
  </si>
  <si>
    <t>Runtal</t>
  </si>
  <si>
    <t>RUSKIN</t>
  </si>
  <si>
    <t>RVNMT</t>
  </si>
  <si>
    <t>RAVENS-METAL PRODUCTS, INC.</t>
  </si>
  <si>
    <t>RYANX</t>
  </si>
  <si>
    <t>RYAN INDUSTRIES, CORDON INT'L</t>
  </si>
  <si>
    <t>RYCCN</t>
  </si>
  <si>
    <t>REYCO OF CANADA</t>
  </si>
  <si>
    <t>RYCIN</t>
  </si>
  <si>
    <t>Reyco Industries, Inc.</t>
  </si>
  <si>
    <t>RYGWG</t>
  </si>
  <si>
    <t>RAYGO-WAGNER, INC.</t>
  </si>
  <si>
    <t>RYLSC</t>
  </si>
  <si>
    <t>ROYAL SCREEN CRAFT</t>
  </si>
  <si>
    <t>RYMND</t>
  </si>
  <si>
    <t>RAYMOND CORP., THE</t>
  </si>
  <si>
    <t>RYNAL</t>
  </si>
  <si>
    <t>REYNOLDS ALUMINUM SUPPLY CO,REYNOLDS METALSCO</t>
  </si>
  <si>
    <t>RYNR</t>
  </si>
  <si>
    <t>Raynor Garage Doors</t>
  </si>
  <si>
    <t>RYPK</t>
  </si>
  <si>
    <t>Raypak</t>
  </si>
  <si>
    <t>RYTEC</t>
  </si>
  <si>
    <t>Rytec</t>
  </si>
  <si>
    <t>RYTECH</t>
  </si>
  <si>
    <t>Rytech</t>
  </si>
  <si>
    <t>SAARMSTRONG</t>
  </si>
  <si>
    <t>S.A. Armstrong Limited</t>
  </si>
  <si>
    <t>SABSC</t>
  </si>
  <si>
    <t>SAAB SCANIA AB</t>
  </si>
  <si>
    <t>SAFECROSS</t>
  </si>
  <si>
    <t>Safecross First Aid Ltd.</t>
  </si>
  <si>
    <t>SAFETRAN</t>
  </si>
  <si>
    <t>SAFEWAYPLUMBINGANDHEAT</t>
  </si>
  <si>
    <t>Safeway Plumbing And Heating</t>
  </si>
  <si>
    <t>SAFT</t>
  </si>
  <si>
    <t>SAMSN</t>
  </si>
  <si>
    <t>SAMSON TRAILER CO.</t>
  </si>
  <si>
    <t>SAMSON</t>
  </si>
  <si>
    <t>Samson Controls Inc.</t>
  </si>
  <si>
    <t>SAMSUNG</t>
  </si>
  <si>
    <t>SANDPIPER</t>
  </si>
  <si>
    <t>Warren Rupp, Inc.</t>
  </si>
  <si>
    <t>SANGO</t>
  </si>
  <si>
    <t>SANGAMO ELECTRIC CO.</t>
  </si>
  <si>
    <t>SANYO</t>
  </si>
  <si>
    <t>Sanyo Canadian Machine Works Inc.</t>
  </si>
  <si>
    <t>SARCO</t>
  </si>
  <si>
    <t>SARCO CO., INC.</t>
  </si>
  <si>
    <t>SARPR</t>
  </si>
  <si>
    <t>SAUER PRODUCTS, INC</t>
  </si>
  <si>
    <t>SASIBRAILWAY</t>
  </si>
  <si>
    <t>SASIB Railway</t>
  </si>
  <si>
    <t>SATRN</t>
  </si>
  <si>
    <t>Saturn Motor Company</t>
  </si>
  <si>
    <t>SAVESTATION</t>
  </si>
  <si>
    <t>SaveStation</t>
  </si>
  <si>
    <t>SAXON</t>
  </si>
  <si>
    <t>SBRTR</t>
  </si>
  <si>
    <t>SIEBERT TRAILER MANUFACTURING, INC.</t>
  </si>
  <si>
    <t>SCADALINK</t>
  </si>
  <si>
    <t>SCADALink</t>
  </si>
  <si>
    <t>SCARBORO</t>
  </si>
  <si>
    <t>Scarboro Pump Mfg. Co. Ltd.</t>
  </si>
  <si>
    <t>SCDISTRIBUTIONCO</t>
  </si>
  <si>
    <t>S&amp;C DISTRIBUTION CO.</t>
  </si>
  <si>
    <t>SCELECTRIC</t>
  </si>
  <si>
    <t>S&amp;C Electric Canada</t>
  </si>
  <si>
    <t>SCHAEFER</t>
  </si>
  <si>
    <t>Schaefer System International Ltd</t>
  </si>
  <si>
    <t>SCHAF</t>
  </si>
  <si>
    <t>SCHAEFFER MACHINE CO., INC.</t>
  </si>
  <si>
    <t>SCHAT</t>
  </si>
  <si>
    <t>SCHRADER AUTOMOT. PRODUCTS DIV,SCOVILL MFG CO</t>
  </si>
  <si>
    <t>SCHBD</t>
  </si>
  <si>
    <t>SCHIEN BODY &amp; EQUIPMENT CO</t>
  </si>
  <si>
    <t>SCHDR</t>
  </si>
  <si>
    <t>SCHODORF</t>
  </si>
  <si>
    <t>SCHEIDTBACHMANN</t>
  </si>
  <si>
    <t>Scheidt-Bachmann Canada</t>
  </si>
  <si>
    <t>SCHNEIDERELECTRIC</t>
  </si>
  <si>
    <t>Schneider Electric</t>
  </si>
  <si>
    <t>SCHON</t>
  </si>
  <si>
    <t>SCHONEAU</t>
  </si>
  <si>
    <t>SCHRC</t>
  </si>
  <si>
    <t>SCHRECK INDUSTRIES INC.</t>
  </si>
  <si>
    <t>SCHRM</t>
  </si>
  <si>
    <t>SCHRAMM INC.</t>
  </si>
  <si>
    <t>SCHTR</t>
  </si>
  <si>
    <t>SCHUMACHER TRAILER &amp; BODY CO.</t>
  </si>
  <si>
    <t>SCHUMBERG</t>
  </si>
  <si>
    <t>Schumberger</t>
  </si>
  <si>
    <t>SCHWANK</t>
  </si>
  <si>
    <t>Schwank Group</t>
  </si>
  <si>
    <t>SCHWIHAG</t>
  </si>
  <si>
    <t>Schwihag</t>
  </si>
  <si>
    <t>SCIXX</t>
  </si>
  <si>
    <t>SCI</t>
  </si>
  <si>
    <t>SCNIA</t>
  </si>
  <si>
    <t>SCANIA</t>
  </si>
  <si>
    <t>SCRTR</t>
  </si>
  <si>
    <t>SCRANTON TRUCK BODY &amp; EQUIPMENT CO.</t>
  </si>
  <si>
    <t>SCTGN</t>
  </si>
  <si>
    <t>SOCIETE GENERALE DE SERVICE - CN</t>
  </si>
  <si>
    <t>SDDAT</t>
  </si>
  <si>
    <t>SEDDON-ATKINSON VEHICLES LTD. (SUBS., IHC)</t>
  </si>
  <si>
    <t>SDGS</t>
  </si>
  <si>
    <t>Superior Door &amp; Gate Systems Inc.</t>
  </si>
  <si>
    <t>SEARCHLITE</t>
  </si>
  <si>
    <t>SearchLITE</t>
  </si>
  <si>
    <t>SEATS</t>
  </si>
  <si>
    <t>SEATS, INC.</t>
  </si>
  <si>
    <t>SECURITYSYS</t>
  </si>
  <si>
    <t>Security Systems Inc.</t>
  </si>
  <si>
    <t>SEGRV</t>
  </si>
  <si>
    <t>SEAGRAVE FIRE APPARATUS INC.</t>
  </si>
  <si>
    <t>SEIKO</t>
  </si>
  <si>
    <t>SEIKO INSTRUMENTS USA, INC.</t>
  </si>
  <si>
    <t>SEL</t>
  </si>
  <si>
    <t>SELCT</t>
  </si>
  <si>
    <t>SELECTA-SWITCH, INC.</t>
  </si>
  <si>
    <t>SELMA</t>
  </si>
  <si>
    <t>SELMA TRAILER &amp; MFG. CO.</t>
  </si>
  <si>
    <t>SENECA</t>
  </si>
  <si>
    <t>Seneca Power Generation</t>
  </si>
  <si>
    <t>SENS</t>
  </si>
  <si>
    <t>SENSUS</t>
  </si>
  <si>
    <t>Sensus</t>
  </si>
  <si>
    <t>SERCO</t>
  </si>
  <si>
    <t>Serco Manufacturing Co</t>
  </si>
  <si>
    <t>SETON</t>
  </si>
  <si>
    <t>Seton</t>
  </si>
  <si>
    <t>SFLOW</t>
  </si>
  <si>
    <t>Superflow Corporation</t>
  </si>
  <si>
    <t>SGNLT</t>
  </si>
  <si>
    <t>SIGNALTONE, DIV. OF VALEO AUTOMOTIVE</t>
  </si>
  <si>
    <t>SGNNM</t>
  </si>
  <si>
    <t>SIGNALTONE - NEIMAN</t>
  </si>
  <si>
    <t>SGNST</t>
  </si>
  <si>
    <t>SIGNAL-STAT CORP. (ABEX CORP. )</t>
  </si>
  <si>
    <t>SGSTG</t>
  </si>
  <si>
    <t>SAGINAW STEERING GEAR DIV., GMC CORP.</t>
  </si>
  <si>
    <t>SHARPE</t>
  </si>
  <si>
    <t>Sharpe Valves</t>
  </si>
  <si>
    <t>SHELCO</t>
  </si>
  <si>
    <t>Shelco Filters</t>
  </si>
  <si>
    <t>SHIELDPRODUCT</t>
  </si>
  <si>
    <t>Sheild Products</t>
  </si>
  <si>
    <t>SHKSP</t>
  </si>
  <si>
    <t>SHAKESPEARE</t>
  </si>
  <si>
    <t>SHLLO</t>
  </si>
  <si>
    <t>SHELL OIL</t>
  </si>
  <si>
    <t>SHMEL</t>
  </si>
  <si>
    <t>Schumacher Electrical</t>
  </si>
  <si>
    <t>SHOAL</t>
  </si>
  <si>
    <t>SHOALS AMERICAN INDUSTRIES, INC.</t>
  </si>
  <si>
    <t>SHPPR</t>
  </si>
  <si>
    <t>SHEPPARD, R. H. CO., INC.</t>
  </si>
  <si>
    <t>SHRRL</t>
  </si>
  <si>
    <t>SHERMAN &amp; REILLY, INC.</t>
  </si>
  <si>
    <t>SHRTL</t>
  </si>
  <si>
    <t>SHURE</t>
  </si>
  <si>
    <t>SHRWN</t>
  </si>
  <si>
    <t>Sherwin-Williams, Co., The</t>
  </si>
  <si>
    <t>SHULR</t>
  </si>
  <si>
    <t>SHULER AXLE DIV., EATON CORP.</t>
  </si>
  <si>
    <t>SHWEN</t>
  </si>
  <si>
    <t>SCHWITZER ENGINEERED COMPO.,WALLACE MURRAY CO</t>
  </si>
  <si>
    <t>SICRD</t>
  </si>
  <si>
    <t>SICARD INC.</t>
  </si>
  <si>
    <t>SIEMENS</t>
  </si>
  <si>
    <t>SIGMA</t>
  </si>
  <si>
    <t>Sigma Corporation</t>
  </si>
  <si>
    <t>SIGMASTEK</t>
  </si>
  <si>
    <t>SigmasTek</t>
  </si>
  <si>
    <t>SIGNALTECH</t>
  </si>
  <si>
    <t>Signal-Tech</t>
  </si>
  <si>
    <t>SIGNIFI</t>
  </si>
  <si>
    <t>Signifi Solutions</t>
  </si>
  <si>
    <t>SIGNT</t>
  </si>
  <si>
    <t>Signet Systems, Inc.</t>
  </si>
  <si>
    <t>SILOO</t>
  </si>
  <si>
    <t>SILOO INC.</t>
  </si>
  <si>
    <t>SILVR</t>
  </si>
  <si>
    <t>Silver Eagle Manufacturing Co., Inc.</t>
  </si>
  <si>
    <t>SIMAL</t>
  </si>
  <si>
    <t>SIEMENS ALLIS INC.</t>
  </si>
  <si>
    <t>SIMCA</t>
  </si>
  <si>
    <t>SIMCA (CHRYSLER-FRANCE)</t>
  </si>
  <si>
    <t>SIMMONS</t>
  </si>
  <si>
    <t>Simmons Machine Tool Corp</t>
  </si>
  <si>
    <t>SIMPLEX</t>
  </si>
  <si>
    <t>Simplex</t>
  </si>
  <si>
    <t>SINCLAIR</t>
  </si>
  <si>
    <t>Sinclair</t>
  </si>
  <si>
    <t>SIRCO</t>
  </si>
  <si>
    <t>SIRCO INDUSTRIES</t>
  </si>
  <si>
    <t>SISUU</t>
  </si>
  <si>
    <t>SUSU USA INC.</t>
  </si>
  <si>
    <t>SJERHOMBUS</t>
  </si>
  <si>
    <t>SJE Rhombus</t>
  </si>
  <si>
    <t>SKFIN</t>
  </si>
  <si>
    <t>SKF INDUSTRIES, INC.</t>
  </si>
  <si>
    <t>SKJ</t>
  </si>
  <si>
    <t>SJK Dental Corporation Ltd.</t>
  </si>
  <si>
    <t>SKNVL</t>
  </si>
  <si>
    <t>SKINNER VALVE DIVISION HONEYWELL, INC.</t>
  </si>
  <si>
    <t>SKWEL</t>
  </si>
  <si>
    <t>S.K. WELLMAN CO.</t>
  </si>
  <si>
    <t>SKYDOME</t>
  </si>
  <si>
    <t>Skydome</t>
  </si>
  <si>
    <t>SKYJACK</t>
  </si>
  <si>
    <t>Skyjack Inc</t>
  </si>
  <si>
    <t>SKYJK</t>
  </si>
  <si>
    <t>Skyjack Inc.</t>
  </si>
  <si>
    <t>SKYWARD</t>
  </si>
  <si>
    <t>Skyward</t>
  </si>
  <si>
    <t>SLANTFIN</t>
  </si>
  <si>
    <t>Slant/Fin</t>
  </si>
  <si>
    <t>SLCAR</t>
  </si>
  <si>
    <t>SEALCO AIR CONTROLS, INC.</t>
  </si>
  <si>
    <t>SLDPW</t>
  </si>
  <si>
    <t>SEALED POWER CORPORATION</t>
  </si>
  <si>
    <t>SLMRF</t>
  </si>
  <si>
    <t>SALIM'S REFRIGERATION CANADA, LTD.</t>
  </si>
  <si>
    <t>SLMRP</t>
  </si>
  <si>
    <t>SOLIMAR PNEAUMATICS</t>
  </si>
  <si>
    <t>SLMSN</t>
  </si>
  <si>
    <t>SALEM SANDERS</t>
  </si>
  <si>
    <t>SLNDR</t>
  </si>
  <si>
    <t>SILENT DRIVE, INC.</t>
  </si>
  <si>
    <t>SLNTH</t>
  </si>
  <si>
    <t>SILENT HOIST &amp; CRANE CO.</t>
  </si>
  <si>
    <t>SLNVL</t>
  </si>
  <si>
    <t>SLOAN VALVE COMPANY</t>
  </si>
  <si>
    <t>SLOAN</t>
  </si>
  <si>
    <t>Sloan Transportation Products</t>
  </si>
  <si>
    <t>SLPRM</t>
  </si>
  <si>
    <t>SURE PLUS MANUFACTURING</t>
  </si>
  <si>
    <t>SLPWR</t>
  </si>
  <si>
    <t>Solpower Corporation</t>
  </si>
  <si>
    <t>SLUDGE</t>
  </si>
  <si>
    <t>Sludge Monster</t>
  </si>
  <si>
    <t>SLVEG</t>
  </si>
  <si>
    <t>SILVER EAGLE, BUS &amp; TRUCK SUPPLY CO.</t>
  </si>
  <si>
    <t>SMITHANDERSON</t>
  </si>
  <si>
    <t>Smith &amp; Anderson</t>
  </si>
  <si>
    <t>SMPLS</t>
  </si>
  <si>
    <t>SYMPLASTICS LTD.</t>
  </si>
  <si>
    <t>SMRST</t>
  </si>
  <si>
    <t>SOMERSET</t>
  </si>
  <si>
    <t>SMTTR</t>
  </si>
  <si>
    <t>SMITH, ALVIN, TRUCK BODY SALES, INC.</t>
  </si>
  <si>
    <t>SNDIESELSERVICE</t>
  </si>
  <si>
    <t>SN Diesel Service</t>
  </si>
  <si>
    <t>SNDIN</t>
  </si>
  <si>
    <t>Sanden International (USA), Inc.</t>
  </si>
  <si>
    <t>SNDRT</t>
  </si>
  <si>
    <t>SNYDER TANK CORP.</t>
  </si>
  <si>
    <t>SNDST</t>
  </si>
  <si>
    <t>SUNDSTRAND CORP.</t>
  </si>
  <si>
    <t>SNGST</t>
  </si>
  <si>
    <t>SANGSTERS AUTO BODY</t>
  </si>
  <si>
    <t>SNNNP</t>
  </si>
  <si>
    <t>SUNNEN PRODUCTS CO.</t>
  </si>
  <si>
    <t>SNNTR</t>
  </si>
  <si>
    <t>SUNNYVALE TRUCK EQUIP. CO.</t>
  </si>
  <si>
    <t>SNSST</t>
  </si>
  <si>
    <t>SUNSHINE STAINLESS TANK &amp; EQUIPMENT CO.</t>
  </si>
  <si>
    <t>SNTMT</t>
  </si>
  <si>
    <t>SUNITOMO TIRE</t>
  </si>
  <si>
    <t>SNYDER</t>
  </si>
  <si>
    <t>Snyder Equipment Company Inc.</t>
  </si>
  <si>
    <t>SOLARIA</t>
  </si>
  <si>
    <t>Solaira</t>
  </si>
  <si>
    <t>SOLER</t>
  </si>
  <si>
    <t>Soler &amp; Palau Canada</t>
  </si>
  <si>
    <t>SOUDURE</t>
  </si>
  <si>
    <t>Soudure F.M. Welding Inc.</t>
  </si>
  <si>
    <t>SPACESAVER</t>
  </si>
  <si>
    <t>Spacesaver</t>
  </si>
  <si>
    <t>SPANCO</t>
  </si>
  <si>
    <t>SPARCO</t>
  </si>
  <si>
    <t>Sparco</t>
  </si>
  <si>
    <t>SPCLT</t>
  </si>
  <si>
    <t>SPECIALTY MANUFACTURING COMPANY</t>
  </si>
  <si>
    <t>SPCNS</t>
  </si>
  <si>
    <t>SPCNS HOMEMADE UNITS, CALIF.</t>
  </si>
  <si>
    <t>SPECCHEM</t>
  </si>
  <si>
    <t>Specialty Chemicals Ltd.</t>
  </si>
  <si>
    <t>SPECO</t>
  </si>
  <si>
    <t>SPECO DIV., COMPONENTS SPECIALTIES, INC.</t>
  </si>
  <si>
    <t>SPECTRON</t>
  </si>
  <si>
    <t>Spectron Manufacturing Inc.</t>
  </si>
  <si>
    <t>SPEEDAIRE</t>
  </si>
  <si>
    <t>SPENX</t>
  </si>
  <si>
    <t>SPEN CO., HENRY</t>
  </si>
  <si>
    <t>SPICR</t>
  </si>
  <si>
    <t>SPICER AXLE-TRANS DIVS DANA CORP.</t>
  </si>
  <si>
    <t>SPILKLEEN</t>
  </si>
  <si>
    <t xml:space="preserve">Spill Kit </t>
  </si>
  <si>
    <t>SPINASW</t>
  </si>
  <si>
    <t>Spina Steel Workers CO. LTD</t>
  </si>
  <si>
    <t>SPIRAXSARCO</t>
  </si>
  <si>
    <t>Spirax Sarco Canada Ltd</t>
  </si>
  <si>
    <t>SPIROTHERM</t>
  </si>
  <si>
    <t>Spirotherm, Inc.</t>
  </si>
  <si>
    <t>SPNNR</t>
  </si>
  <si>
    <t>SPINNER II PRODUCTS</t>
  </si>
  <si>
    <t>SPNTT</t>
  </si>
  <si>
    <t>SPINETT INC.</t>
  </si>
  <si>
    <t>SPRAG</t>
  </si>
  <si>
    <t>SPRAGUE DEVICES, INC.</t>
  </si>
  <si>
    <t>SPRAP</t>
  </si>
  <si>
    <t>SPRAY PRODUCTS CORP.</t>
  </si>
  <si>
    <t>SPRECHSCHUH</t>
  </si>
  <si>
    <t>Sprecher+Schuh</t>
  </si>
  <si>
    <t>SPRIR</t>
  </si>
  <si>
    <t>SUPERIOR BATTERY MFG. CO., INC.</t>
  </si>
  <si>
    <t>SPRNW</t>
  </si>
  <si>
    <t>SPERRY NEW HOLLAND</t>
  </si>
  <si>
    <t>SPRRT</t>
  </si>
  <si>
    <t>SUPERIOR TECH MARK INC.</t>
  </si>
  <si>
    <t>SPRTN</t>
  </si>
  <si>
    <t>SPARTON MFG. CO.</t>
  </si>
  <si>
    <t>SPRTR</t>
  </si>
  <si>
    <t>SPARTAN TRANSIT SUPPLY CORP.</t>
  </si>
  <si>
    <t>SPTRM</t>
  </si>
  <si>
    <t>Spectracom</t>
  </si>
  <si>
    <t>SPXFLOW</t>
  </si>
  <si>
    <t>SPX FLOW Inc</t>
  </si>
  <si>
    <t>SQNTA</t>
  </si>
  <si>
    <t>SEQUENTIA, INC.</t>
  </si>
  <si>
    <t>SQRED</t>
  </si>
  <si>
    <t>Square D</t>
  </si>
  <si>
    <t>SQUARED</t>
  </si>
  <si>
    <t>SRP</t>
  </si>
  <si>
    <t>Superior Radiant Products</t>
  </si>
  <si>
    <t>SRPWR</t>
  </si>
  <si>
    <t>Sure Power Industries, Inc</t>
  </si>
  <si>
    <t>SRSRB</t>
  </si>
  <si>
    <t>SEARS ROEBUCK</t>
  </si>
  <si>
    <t>SRVPR</t>
  </si>
  <si>
    <t>SERVICE PRODUCTS CO., INC.</t>
  </si>
  <si>
    <t>SRVRM</t>
  </si>
  <si>
    <t>SERVICE REMTEC, INC. - CN</t>
  </si>
  <si>
    <t>SRVSP</t>
  </si>
  <si>
    <t>SERVICE SPRING</t>
  </si>
  <si>
    <t>SSTC</t>
  </si>
  <si>
    <t>Stormceptor STC</t>
  </si>
  <si>
    <t>SSTRP</t>
  </si>
  <si>
    <t>S &amp; S TRUCK PARTS</t>
  </si>
  <si>
    <t>SSWHT</t>
  </si>
  <si>
    <t>S.S. WHITE TECHNOLOGIES</t>
  </si>
  <si>
    <t>STANCOR</t>
  </si>
  <si>
    <t>Stancor Transformers</t>
  </si>
  <si>
    <t>STANFORDRSCH</t>
  </si>
  <si>
    <t>Stanford Research Systems Inc.</t>
  </si>
  <si>
    <t>STANPRO</t>
  </si>
  <si>
    <t>Stanpro Lighting Systems Inc.</t>
  </si>
  <si>
    <t>STANT</t>
  </si>
  <si>
    <t>STARTECH</t>
  </si>
  <si>
    <t>STARX</t>
  </si>
  <si>
    <t>STAR INDUSTRIES, INC.</t>
  </si>
  <si>
    <t>STATICON</t>
  </si>
  <si>
    <t>STATICONLTD</t>
  </si>
  <si>
    <t>Staticon LTD.</t>
  </si>
  <si>
    <t>STC</t>
  </si>
  <si>
    <t>STDAB</t>
  </si>
  <si>
    <t>STANDARD ABRASIVES, INC.</t>
  </si>
  <si>
    <t>STDCT</t>
  </si>
  <si>
    <t>STANDARD COATING CORP.</t>
  </si>
  <si>
    <t>STDFR</t>
  </si>
  <si>
    <t>STANDARD FORGE AXLE CO., INC.</t>
  </si>
  <si>
    <t>STDMN</t>
  </si>
  <si>
    <t>STEADMAN INDUSTRIES LTD.</t>
  </si>
  <si>
    <t>STDMT</t>
  </si>
  <si>
    <t>STANDARD MOTOR PRODUCTS, INC.</t>
  </si>
  <si>
    <t>STDTH</t>
  </si>
  <si>
    <t>STANDARD-THOMSON CORP.</t>
  </si>
  <si>
    <t>STECO</t>
  </si>
  <si>
    <t>STEELCRAFT</t>
  </si>
  <si>
    <t>Steelcraft Inc.</t>
  </si>
  <si>
    <t>STEELCRFT</t>
  </si>
  <si>
    <t>Steelcraft Technologies Inc.</t>
  </si>
  <si>
    <t>STEELFAB</t>
  </si>
  <si>
    <t>SteelFab, Inc.</t>
  </si>
  <si>
    <t>STEELWAYMAT</t>
  </si>
  <si>
    <t>Steelway Building Systems</t>
  </si>
  <si>
    <t>STEEPROCK</t>
  </si>
  <si>
    <t>STELC</t>
  </si>
  <si>
    <t>STELCO, INC.</t>
  </si>
  <si>
    <t>STELPRO</t>
  </si>
  <si>
    <t>STERLING</t>
  </si>
  <si>
    <t>Sterling Manufacturing Co</t>
  </si>
  <si>
    <t>STERNWILL</t>
  </si>
  <si>
    <t>Stern Williams</t>
  </si>
  <si>
    <t>STERNWILLIAMS</t>
  </si>
  <si>
    <t>Stern-Williams Co</t>
  </si>
  <si>
    <t>STERTIL</t>
  </si>
  <si>
    <t>Stertil-Koni Usa</t>
  </si>
  <si>
    <t>STEYR</t>
  </si>
  <si>
    <t>STGHT</t>
  </si>
  <si>
    <t>STOUGHTON TRAILERS, INC.</t>
  </si>
  <si>
    <t>STHCO</t>
  </si>
  <si>
    <t>SOUTHCO INC.</t>
  </si>
  <si>
    <t>STHFL</t>
  </si>
  <si>
    <t>SOUTHFIELDS</t>
  </si>
  <si>
    <t>STHRN</t>
  </si>
  <si>
    <t>SOUTHERN TRAILER MFG. CO.</t>
  </si>
  <si>
    <t>STHTC</t>
  </si>
  <si>
    <t>SOUTHERN TRUCK BODY CORP.</t>
  </si>
  <si>
    <t>STHTR</t>
  </si>
  <si>
    <t>SOUTHWEST TRUCK BODY CO.</t>
  </si>
  <si>
    <t>STHWS</t>
  </si>
  <si>
    <t>SOUTHWESTERN PETROLEUM CORP.</t>
  </si>
  <si>
    <t>STIPOWER</t>
  </si>
  <si>
    <t>STI Power</t>
  </si>
  <si>
    <t>STKVS</t>
  </si>
  <si>
    <t>STOKVIS MULTITON CORP.</t>
  </si>
  <si>
    <t>STLTR</t>
  </si>
  <si>
    <t>SATELLITE TRUCK BODY CO.</t>
  </si>
  <si>
    <t>STMCEP</t>
  </si>
  <si>
    <t>Stormceptor</t>
  </si>
  <si>
    <t>STMCO</t>
  </si>
  <si>
    <t>STEMCO MANUFACTURING CO.</t>
  </si>
  <si>
    <t>STNAT</t>
  </si>
  <si>
    <t>STANADYNE AUTOMOTIVE CORPORATION</t>
  </si>
  <si>
    <t>STNLY</t>
  </si>
  <si>
    <t>STANLEY HARDWARE DIV., STANLEY WORKS</t>
  </si>
  <si>
    <t>STNST</t>
  </si>
  <si>
    <t>STAINLESS &amp; STEEL PRODUCTS CO.</t>
  </si>
  <si>
    <t>STNTN</t>
  </si>
  <si>
    <t>STAINLESS TANK &amp; EQUIPMENT, INC.</t>
  </si>
  <si>
    <t>STPAD</t>
  </si>
  <si>
    <t>STEPHANS-ADAMSON INC.</t>
  </si>
  <si>
    <t>STPHN</t>
  </si>
  <si>
    <t>SUTPHEN FIRE EQUIPMENT CO.</t>
  </si>
  <si>
    <t>STRACHAN</t>
  </si>
  <si>
    <t>Strachan</t>
  </si>
  <si>
    <t>STRAT</t>
  </si>
  <si>
    <t>STRATOLINE CORP.</t>
  </si>
  <si>
    <t>STRCK</t>
  </si>
  <si>
    <t>Strick Corporation</t>
  </si>
  <si>
    <t>STRCONLTD</t>
  </si>
  <si>
    <t>Structural Contracting LTD</t>
  </si>
  <si>
    <t>STRDY</t>
  </si>
  <si>
    <t>STRATA DYNE CO.\TRALR</t>
  </si>
  <si>
    <t>STREAMLINE</t>
  </si>
  <si>
    <t>Streamline</t>
  </si>
  <si>
    <t>STRFL</t>
  </si>
  <si>
    <t>STRATO-FLARE</t>
  </si>
  <si>
    <t>STRHD</t>
  </si>
  <si>
    <t>STAR HEADLIGHT &amp; LATERN CO.</t>
  </si>
  <si>
    <t>STRKE</t>
  </si>
  <si>
    <t>Strike First Corporation</t>
  </si>
  <si>
    <t>STRKM</t>
  </si>
  <si>
    <t>STARK MANUFACTURING</t>
  </si>
  <si>
    <t>STRLG</t>
  </si>
  <si>
    <t>Sterling Truck Corporation</t>
  </si>
  <si>
    <t>STRLN</t>
  </si>
  <si>
    <t>STERLING ENGINEERING &amp; MFG. CO.</t>
  </si>
  <si>
    <t>STRMN</t>
  </si>
  <si>
    <t>STARK MANUFACTURING, INC.</t>
  </si>
  <si>
    <t>STRSC</t>
  </si>
  <si>
    <t>Star Track Railcar Spill Containment</t>
  </si>
  <si>
    <t>STRTC</t>
  </si>
  <si>
    <t>STURDY TRUCK BODY (1972), LTD.</t>
  </si>
  <si>
    <t>STRTF</t>
  </si>
  <si>
    <t>STRATOFLEX</t>
  </si>
  <si>
    <t>STRTR</t>
  </si>
  <si>
    <t>STURDY TRUCK EQUIPMENT CO.</t>
  </si>
  <si>
    <t>STRUCTURALTANK</t>
  </si>
  <si>
    <t>STRUCTURAL TANK</t>
  </si>
  <si>
    <t>STRUKTON</t>
  </si>
  <si>
    <t>Strukton Rail</t>
  </si>
  <si>
    <t>STTTR</t>
  </si>
  <si>
    <t>STOT TRUCK, LTD.</t>
  </si>
  <si>
    <t>STVCL</t>
  </si>
  <si>
    <t>STOCKHAM VALVE AND FITTING</t>
  </si>
  <si>
    <t>STWDR</t>
  </si>
  <si>
    <t>STEWART DURA-VAN</t>
  </si>
  <si>
    <t>STWIC</t>
  </si>
  <si>
    <t>STEWART WARNER INSTRUMENT CORP</t>
  </si>
  <si>
    <t>STWST</t>
  </si>
  <si>
    <t>STEWART &amp; STEVENSON SERVICES INC.</t>
  </si>
  <si>
    <t>SUBAR</t>
  </si>
  <si>
    <t>SUBARU (FUJI HEAVY INDUSTRIES, LTD.)</t>
  </si>
  <si>
    <t>SULLAIR</t>
  </si>
  <si>
    <t>Sullair Corporation</t>
  </si>
  <si>
    <t>SULLR</t>
  </si>
  <si>
    <t>SULLAIR CORP</t>
  </si>
  <si>
    <t>SUNEL</t>
  </si>
  <si>
    <t>SUN ELECTRIC COMPANY</t>
  </si>
  <si>
    <t>SUNRISETRADE</t>
  </si>
  <si>
    <t>Sunrise Tradex Corp</t>
  </si>
  <si>
    <t>SUPDR</t>
  </si>
  <si>
    <t>SUPER-DRAULIC</t>
  </si>
  <si>
    <t>SUPERWINCH</t>
  </si>
  <si>
    <t>Superwinch</t>
  </si>
  <si>
    <t>SUPRA</t>
  </si>
  <si>
    <t>SUPRA PRODUCTS, INC.</t>
  </si>
  <si>
    <t>SUPREMEHAND</t>
  </si>
  <si>
    <t>Supreme Hand Dryers</t>
  </si>
  <si>
    <t>SUPRM</t>
  </si>
  <si>
    <t>SUPREME CORPORATION</t>
  </si>
  <si>
    <t>SUPRR</t>
  </si>
  <si>
    <t>SUPERIOR COACH CORP.</t>
  </si>
  <si>
    <t>SUREFLOWEQUIP</t>
  </si>
  <si>
    <t>Sure Flow Equipment Inc.</t>
  </si>
  <si>
    <t>SURPREMEAUTO</t>
  </si>
  <si>
    <t>Supreme Automatics Products Corporation</t>
  </si>
  <si>
    <t>SUZUK</t>
  </si>
  <si>
    <t>SUZUKI MOTOR COMPANY, LTD.</t>
  </si>
  <si>
    <t>SVGFR</t>
  </si>
  <si>
    <t>SIVIGLIA, FRANK &amp; CO., INC.</t>
  </si>
  <si>
    <t>SWANX</t>
  </si>
  <si>
    <t>SWAN, INC.</t>
  </si>
  <si>
    <t>SWP</t>
  </si>
  <si>
    <t>SXNLD</t>
  </si>
  <si>
    <t>SAXON LODGE</t>
  </si>
  <si>
    <t>SXNTL</t>
  </si>
  <si>
    <t>SAXON TALLBOY</t>
  </si>
  <si>
    <t>SXTLS</t>
  </si>
  <si>
    <t>SIOUX TOOLS, INC.</t>
  </si>
  <si>
    <t>SYCON</t>
  </si>
  <si>
    <t>SYCON CORP.</t>
  </si>
  <si>
    <t>SYLDV</t>
  </si>
  <si>
    <t>SYLVANIA DIVISION, GTE</t>
  </si>
  <si>
    <t>SYNDV</t>
  </si>
  <si>
    <t>SYNFLEX DIVISION, FURON COMPANY</t>
  </si>
  <si>
    <t>SYNERGY</t>
  </si>
  <si>
    <t>SYSTEMSENSOR</t>
  </si>
  <si>
    <t>System Sensor</t>
  </si>
  <si>
    <t>TACANADA</t>
  </si>
  <si>
    <t>TA Canada</t>
  </si>
  <si>
    <t>TACOCS</t>
  </si>
  <si>
    <t>Taco Comfort Solutions</t>
  </si>
  <si>
    <t>TAKAGI</t>
  </si>
  <si>
    <t>TALBT</t>
  </si>
  <si>
    <t>TALBO</t>
  </si>
  <si>
    <t>TANCHILL</t>
  </si>
  <si>
    <t>Tandem Chillers Inc.</t>
  </si>
  <si>
    <t>TAYLR</t>
  </si>
  <si>
    <t>TAYLOR MACHINE WORKS, INC.</t>
  </si>
  <si>
    <t>TCCOM</t>
  </si>
  <si>
    <t>TC Communications</t>
  </si>
  <si>
    <t>TCHNC</t>
  </si>
  <si>
    <t>TECHNA COMPOSITES, INC.</t>
  </si>
  <si>
    <t>TCHNV</t>
  </si>
  <si>
    <t>TECHNOVA, INC. - CN</t>
  </si>
  <si>
    <t>TCHWL</t>
  </si>
  <si>
    <t>TECH WELD CORPORATION</t>
  </si>
  <si>
    <t>TCKIN</t>
  </si>
  <si>
    <t>TECK INDUSTRIES DIV,CENTRAL OHIO PRODUCTS CO.</t>
  </si>
  <si>
    <t>TCMPR</t>
  </si>
  <si>
    <t>TECHUMSEH PRODUCTS COMPANY</t>
  </si>
  <si>
    <t>TCSYS</t>
  </si>
  <si>
    <t>Total Control Systems</t>
  </si>
  <si>
    <t>TDCMP</t>
  </si>
  <si>
    <t>T &amp; D COMPANY</t>
  </si>
  <si>
    <t>TDKLAMBDA</t>
  </si>
  <si>
    <t>TDK-Lambda Corporation</t>
  </si>
  <si>
    <t>TDRNG</t>
  </si>
  <si>
    <t>3-D RANGER INDUSTRIES CORP.</t>
  </si>
  <si>
    <t>TECHGLOBAL</t>
  </si>
  <si>
    <t>Tech Global</t>
  </si>
  <si>
    <t>TECHI</t>
  </si>
  <si>
    <t>TECH INTERNATIONAL</t>
  </si>
  <si>
    <t>TECHTOP</t>
  </si>
  <si>
    <t>Techtop Canada Inc</t>
  </si>
  <si>
    <t>TECMK</t>
  </si>
  <si>
    <t>Tech Marketing, Inc.</t>
  </si>
  <si>
    <t>TECONNECTIVITY</t>
  </si>
  <si>
    <t>TE CONNECTIVITY</t>
  </si>
  <si>
    <t>TECOX</t>
  </si>
  <si>
    <t>TECO, INC.</t>
  </si>
  <si>
    <t>TECTR</t>
  </si>
  <si>
    <t>TECTRAN MANUFACTURING CO., LTD.</t>
  </si>
  <si>
    <t>TECUM</t>
  </si>
  <si>
    <t>Tecumseh</t>
  </si>
  <si>
    <t>TEGG</t>
  </si>
  <si>
    <t>Tegg</t>
  </si>
  <si>
    <t>TEKTRONIX</t>
  </si>
  <si>
    <t>Tekronix</t>
  </si>
  <si>
    <t>TELECON</t>
  </si>
  <si>
    <t>Telecon</t>
  </si>
  <si>
    <t>TELEWAVE</t>
  </si>
  <si>
    <t>Telewave</t>
  </si>
  <si>
    <t>TELUS</t>
  </si>
  <si>
    <t>TELUS Communications Company</t>
  </si>
  <si>
    <t>TEMPRITE</t>
  </si>
  <si>
    <t>Temprite Co.</t>
  </si>
  <si>
    <t>TEMSK</t>
  </si>
  <si>
    <t>TEMISKO, INC.</t>
  </si>
  <si>
    <t>TENAQUIP</t>
  </si>
  <si>
    <t>Tenaquip</t>
  </si>
  <si>
    <t>TEREX</t>
  </si>
  <si>
    <t>TEREX DIVISION, GMC</t>
  </si>
  <si>
    <t>TERSANO</t>
  </si>
  <si>
    <t>Tersano Inc.</t>
  </si>
  <si>
    <t>TESCO</t>
  </si>
  <si>
    <t>TESCO SOUTHEAST</t>
  </si>
  <si>
    <t>TEXAC</t>
  </si>
  <si>
    <t>TEXACO INC.</t>
  </si>
  <si>
    <t>TEXOC</t>
  </si>
  <si>
    <t>Texo Corporation</t>
  </si>
  <si>
    <t>TFFTH</t>
  </si>
  <si>
    <t>TUFF THOM TRAILERS, INC.</t>
  </si>
  <si>
    <t>TFHDG</t>
  </si>
  <si>
    <t>T. F. HUDGINS, INC.</t>
  </si>
  <si>
    <t>THALES</t>
  </si>
  <si>
    <t>Thales Group</t>
  </si>
  <si>
    <t>THERM</t>
  </si>
  <si>
    <t>THERM-PROCESS, INC.</t>
  </si>
  <si>
    <t>THERMALFLEXSYSTEM</t>
  </si>
  <si>
    <t>Thermal Flex Systems</t>
  </si>
  <si>
    <t>THERMOLEC</t>
  </si>
  <si>
    <t>Thermolec Ontario Ltd</t>
  </si>
  <si>
    <t>THERMON</t>
  </si>
  <si>
    <t>Thermon Canada Inc.</t>
  </si>
  <si>
    <t>THERMOPLUS</t>
  </si>
  <si>
    <t>THERMZONE</t>
  </si>
  <si>
    <t>Thermal Zone</t>
  </si>
  <si>
    <t>THERR</t>
  </si>
  <si>
    <t>THEURER DIV., WALTER KIDDE CO</t>
  </si>
  <si>
    <t>THIEL</t>
  </si>
  <si>
    <t>THIELE, INC.</t>
  </si>
  <si>
    <t>THMBL</t>
  </si>
  <si>
    <t>THOMAS BUILT BUSES, INC.</t>
  </si>
  <si>
    <t>THMPR</t>
  </si>
  <si>
    <t>THOMSEN PRODUCTS, INC.</t>
  </si>
  <si>
    <t>THMTL</t>
  </si>
  <si>
    <t>THIEMAN TAILGATES, INC.</t>
  </si>
  <si>
    <t>THOMPTECH</t>
  </si>
  <si>
    <t>Thomson Technology Inc</t>
  </si>
  <si>
    <t>THOMS</t>
  </si>
  <si>
    <t>THOMAS</t>
  </si>
  <si>
    <t>THOMSBTT</t>
  </si>
  <si>
    <t>Thomas and Betts</t>
  </si>
  <si>
    <t>THOMSONTECHNOLOGRY</t>
  </si>
  <si>
    <t>Thomson technologry</t>
  </si>
  <si>
    <t>THREEBELL</t>
  </si>
  <si>
    <t>ThreeBell</t>
  </si>
  <si>
    <t>THRKN</t>
  </si>
  <si>
    <t>THERMO KING CORP.</t>
  </si>
  <si>
    <t>THRMC</t>
  </si>
  <si>
    <t>THERMACOTE WELCO CO.</t>
  </si>
  <si>
    <t>THYTR</t>
  </si>
  <si>
    <t>THAYCO TRAILERS, INC.</t>
  </si>
  <si>
    <t>TIBRK</t>
  </si>
  <si>
    <t>TI-BROOK, INC.</t>
  </si>
  <si>
    <t>TIDDX</t>
  </si>
  <si>
    <t>TIDD</t>
  </si>
  <si>
    <t>TIDEFLEX</t>
  </si>
  <si>
    <t>Tideflex</t>
  </si>
  <si>
    <t>TIERX</t>
  </si>
  <si>
    <t>TIER INDUSTRIES, LTD.</t>
  </si>
  <si>
    <t>TIMESMICROWAVESYSTEMS</t>
  </si>
  <si>
    <t>Times Microwave Systems</t>
  </si>
  <si>
    <t>TIMKN</t>
  </si>
  <si>
    <t>TIMKEN CO., THE</t>
  </si>
  <si>
    <t>TIMMN</t>
  </si>
  <si>
    <t>TIME MANUFACTURING CO.</t>
  </si>
  <si>
    <t>TIMPT</t>
  </si>
  <si>
    <t>TIMPTE INC.</t>
  </si>
  <si>
    <t>TINYTITAN</t>
  </si>
  <si>
    <t>Tiny Titan Hot Water Heater</t>
  </si>
  <si>
    <t>TITAN</t>
  </si>
  <si>
    <t>TITLK</t>
  </si>
  <si>
    <t>TITE-LOK CORP.</t>
  </si>
  <si>
    <t>TJWLD</t>
  </si>
  <si>
    <t>T. J. WELDING, LTD.</t>
  </si>
  <si>
    <t>TKHCR</t>
  </si>
  <si>
    <t>TOKHEIM CORPORATION</t>
  </si>
  <si>
    <t>TLBRT</t>
  </si>
  <si>
    <t>TALBERT MANUFACTURING INC.</t>
  </si>
  <si>
    <t>TLDCN</t>
  </si>
  <si>
    <t>TELEDYNE CONTINENTAL MOTORS</t>
  </si>
  <si>
    <t>TLDRP</t>
  </si>
  <si>
    <t>TELEDYNE REPUBLIC MANUFACTURING</t>
  </si>
  <si>
    <t>TLDWS</t>
  </si>
  <si>
    <t>TELEDYNE WISCONSIN MOTORS</t>
  </si>
  <si>
    <t>TLFCN</t>
  </si>
  <si>
    <t>TELEFLEX CANADA LTD</t>
  </si>
  <si>
    <t>TLLCT</t>
  </si>
  <si>
    <t>TEL-E-LECT, INC.</t>
  </si>
  <si>
    <t>TLLTC</t>
  </si>
  <si>
    <t>TELLTECH INDUSTRY</t>
  </si>
  <si>
    <t>TMBIN</t>
  </si>
  <si>
    <t>TIMBREN INDUSTRIES, INC.</t>
  </si>
  <si>
    <t>TMCPC</t>
  </si>
  <si>
    <t>3M CONSUMER PRODUCTS CORP.</t>
  </si>
  <si>
    <t>TMEXX</t>
  </si>
  <si>
    <t>TME, INCORPORATED</t>
  </si>
  <si>
    <t>TMPBL</t>
  </si>
  <si>
    <t>TIMPTE-BEALL, INC.</t>
  </si>
  <si>
    <t>TMPBR</t>
  </si>
  <si>
    <t>TIMPERMAN BROS., MFG., INC.</t>
  </si>
  <si>
    <t>TMS</t>
  </si>
  <si>
    <t>TNGSL</t>
  </si>
  <si>
    <t>TUNG SOL DIV., WAGNER ELECTRIC CORP.</t>
  </si>
  <si>
    <t>TNKTR</t>
  </si>
  <si>
    <t>TANK TRAILER, INC.</t>
  </si>
  <si>
    <t>TNNNT</t>
  </si>
  <si>
    <t>Tennant Co</t>
  </si>
  <si>
    <t>TNRID</t>
  </si>
  <si>
    <t>TNR Industrial Doors Inc.</t>
  </si>
  <si>
    <t>TODCO</t>
  </si>
  <si>
    <t>TODCO DIVISION, OVERHEAD DOOR CORP.</t>
  </si>
  <si>
    <t>TOMAR</t>
  </si>
  <si>
    <t>TOMAR ELECTRONICS</t>
  </si>
  <si>
    <t>TOP RIG</t>
  </si>
  <si>
    <t>Top Rig Communications</t>
  </si>
  <si>
    <t>TORNATECH</t>
  </si>
  <si>
    <t>Tornatech Inc.</t>
  </si>
  <si>
    <t>TOROX</t>
  </si>
  <si>
    <t>TORO CO.</t>
  </si>
  <si>
    <t>TOTALMETER</t>
  </si>
  <si>
    <t>Total Meter Services Inc.</t>
  </si>
  <si>
    <t>TOTALPOWER</t>
  </si>
  <si>
    <t>Total Power</t>
  </si>
  <si>
    <t>TOYOT</t>
  </si>
  <si>
    <t>Toyota Motor North America, Inc.</t>
  </si>
  <si>
    <t>TOYOTA</t>
  </si>
  <si>
    <t>TOYTR</t>
  </si>
  <si>
    <t>TOYO TIRE USA CORP.</t>
  </si>
  <si>
    <t>TOYUM</t>
  </si>
  <si>
    <t>TCM (TOYO UMPANKI LTD.)</t>
  </si>
  <si>
    <t>TPLINK</t>
  </si>
  <si>
    <t>TP-Link</t>
  </si>
  <si>
    <t>TPPMT</t>
  </si>
  <si>
    <t>TIPPING MOTOR BODIES, LTD.</t>
  </si>
  <si>
    <t>TRACO</t>
  </si>
  <si>
    <t>TRAILCO MFG. &amp; SALES CO.</t>
  </si>
  <si>
    <t>TRACOPOWER</t>
  </si>
  <si>
    <t>TRACO POWER</t>
  </si>
  <si>
    <t>TRAFFICLOGIX</t>
  </si>
  <si>
    <t>TRAFFICLOGIX solar speed signs</t>
  </si>
  <si>
    <t>TRAMC</t>
  </si>
  <si>
    <t>TRAMCO, INC.</t>
  </si>
  <si>
    <t>TRANE</t>
  </si>
  <si>
    <t>Trane Inc</t>
  </si>
  <si>
    <t>TRANSFORMATEUR</t>
  </si>
  <si>
    <t>TRAXON</t>
  </si>
  <si>
    <t>Traxon Technologies</t>
  </si>
  <si>
    <t>TRCAR</t>
  </si>
  <si>
    <t>TRUCK AIR PARTS MFG. CORP</t>
  </si>
  <si>
    <t>TRCCN</t>
  </si>
  <si>
    <t>TRUCK CONTAINERS SYSTEM</t>
  </si>
  <si>
    <t>TRCEN</t>
  </si>
  <si>
    <t>TRUCK ENGINEERING LTD.,</t>
  </si>
  <si>
    <t>TRCEQ</t>
  </si>
  <si>
    <t>TRUCK EQUIPMENT SERVICE CO.</t>
  </si>
  <si>
    <t>TRCKM</t>
  </si>
  <si>
    <t>TRUCKMASTER, ARCTIC TRAVLR DIV., TRANE</t>
  </si>
  <si>
    <t>TRCKS</t>
  </si>
  <si>
    <t>TRUCKSTELL MFG. CO.</t>
  </si>
  <si>
    <t>TRCLT</t>
  </si>
  <si>
    <t>Truck-Lite Company</t>
  </si>
  <si>
    <t>TRCTL</t>
  </si>
  <si>
    <t>TRACER TRAILERS MFG. CO.</t>
  </si>
  <si>
    <t>TRCTR</t>
  </si>
  <si>
    <t>TRUCK &amp; TRAILER EQUIPMENT CO.</t>
  </si>
  <si>
    <t>TRDAM</t>
  </si>
  <si>
    <t>TRADE AMERICA</t>
  </si>
  <si>
    <t>TRFLX</t>
  </si>
  <si>
    <t>TRUFLEX RUBBER PRODUCTS CO.</t>
  </si>
  <si>
    <t>TRFTR</t>
  </si>
  <si>
    <t>TRAFFIC TRANSPORT ENGINEERING INC.</t>
  </si>
  <si>
    <t>TRGTC</t>
  </si>
  <si>
    <t>TARGET TECH</t>
  </si>
  <si>
    <t>TRIACTA</t>
  </si>
  <si>
    <t>Triacta</t>
  </si>
  <si>
    <t>TRICO</t>
  </si>
  <si>
    <t>TRICO PRODUCTS CORP.</t>
  </si>
  <si>
    <t>TRIDN</t>
  </si>
  <si>
    <t>TRIDON INC.</t>
  </si>
  <si>
    <t>TRILINKS</t>
  </si>
  <si>
    <t>Trylinks</t>
  </si>
  <si>
    <t>TRILLIUM</t>
  </si>
  <si>
    <t>TRIPELITE</t>
  </si>
  <si>
    <t>TRIPPLITE</t>
  </si>
  <si>
    <t>Tripp Lite</t>
  </si>
  <si>
    <t>TRIST</t>
  </si>
  <si>
    <t>TRI STATE TANK CO.</t>
  </si>
  <si>
    <t>TRITIUM</t>
  </si>
  <si>
    <t>Electric Vehicle Ultra - Fast Charger</t>
  </si>
  <si>
    <t>TRITW</t>
  </si>
  <si>
    <t>TRIUMPH TWIST DRILL CO.</t>
  </si>
  <si>
    <t>TRK</t>
  </si>
  <si>
    <t>Trak Systems</t>
  </si>
  <si>
    <t>TRKEQ</t>
  </si>
  <si>
    <t>TRUCK EQUIPMENT &amp; SERVICE CO., LTD.</t>
  </si>
  <si>
    <t>TRLBC</t>
  </si>
  <si>
    <t>TRAILBEC - CN</t>
  </si>
  <si>
    <t>TRLCN</t>
  </si>
  <si>
    <t>TRAILMOBILE OF CANADA</t>
  </si>
  <si>
    <t>TRLMB</t>
  </si>
  <si>
    <t>TRAILMOBILE DIV., PULLMAN CORP.</t>
  </si>
  <si>
    <t>TRLMS</t>
  </si>
  <si>
    <t>TRAILMASTER, ARCTIC TRAVLR DIV., TRANE</t>
  </si>
  <si>
    <t>TRLMT</t>
  </si>
  <si>
    <t>TRAILMASTER TANKS</t>
  </si>
  <si>
    <t>TRLNR</t>
  </si>
  <si>
    <t>TRAILINER</t>
  </si>
  <si>
    <t>TRLOR</t>
  </si>
  <si>
    <t>TRAILOR</t>
  </si>
  <si>
    <t>TRLRV</t>
  </si>
  <si>
    <t>TRAIL-R-VAN, INC.</t>
  </si>
  <si>
    <t>TRNAR</t>
  </si>
  <si>
    <t>TRANS/AIR MFG. CO.</t>
  </si>
  <si>
    <t>TRNAT</t>
  </si>
  <si>
    <t>TRIANGLE AUTO SPRING CO.</t>
  </si>
  <si>
    <t>TRNEQ</t>
  </si>
  <si>
    <t>TRANSPORT EQUIPMENT CO. (TECO)</t>
  </si>
  <si>
    <t>TRNLN</t>
  </si>
  <si>
    <t>TRANS-LINER, INC.</t>
  </si>
  <si>
    <t>TRNPO</t>
  </si>
  <si>
    <t>Transpro, a division of G&amp;O Mfg. Co.</t>
  </si>
  <si>
    <t>TRNQC</t>
  </si>
  <si>
    <t>TURNER QUICK-LIFT CORP.</t>
  </si>
  <si>
    <t>TRNSC</t>
  </si>
  <si>
    <t>TRANSCRAFT CORP.</t>
  </si>
  <si>
    <t>TRNSF</t>
  </si>
  <si>
    <t>TRANSAFECO., INC.</t>
  </si>
  <si>
    <t>TRNSI</t>
  </si>
  <si>
    <t>TRANSICOLD, CARRIER-TRANSICOLD CO.</t>
  </si>
  <si>
    <t>TRNSL</t>
  </si>
  <si>
    <t>TRANSPO ELECTRONICS, INC.</t>
  </si>
  <si>
    <t>TRNSM</t>
  </si>
  <si>
    <t>TRANSMISSION PARTS UNLIMITED, INC.</t>
  </si>
  <si>
    <t>TRNSP</t>
  </si>
  <si>
    <t>TRANSPORT TRAILERS, INC.</t>
  </si>
  <si>
    <t>TRNST</t>
  </si>
  <si>
    <t>TRANSIT, INC. VAN BODIES</t>
  </si>
  <si>
    <t>TRNSW</t>
  </si>
  <si>
    <t>TRANSWORLD PRODUCTS</t>
  </si>
  <si>
    <t>TRNTY</t>
  </si>
  <si>
    <t>TRINITY INDUSTRIES, INC</t>
  </si>
  <si>
    <t>TROJN</t>
  </si>
  <si>
    <t>TROJAN, EATON CORPORATION</t>
  </si>
  <si>
    <t>TRPSY</t>
  </si>
  <si>
    <t>TRIPAK SYSTEMS DIV., K &amp; R CORP.</t>
  </si>
  <si>
    <t>TRQTC</t>
  </si>
  <si>
    <t>TORQUE TECHNOLOGY</t>
  </si>
  <si>
    <t>TRRHO</t>
  </si>
  <si>
    <t>H.O. TRERICE CO.</t>
  </si>
  <si>
    <t>TRRNG</t>
  </si>
  <si>
    <t>TORRINGTON CO., THE</t>
  </si>
  <si>
    <t>TRSIN</t>
  </si>
  <si>
    <t>TAURUS INTERNATIONAL, INC.</t>
  </si>
  <si>
    <t>TRSTL</t>
  </si>
  <si>
    <t>TROSTEL LEATHER PRODUCTS, INC.</t>
  </si>
  <si>
    <t>TRTTR</t>
  </si>
  <si>
    <t>TARTAN TRANSPORTATION SYSTEMS, INC.</t>
  </si>
  <si>
    <t>TRWXX</t>
  </si>
  <si>
    <t>TRW</t>
  </si>
  <si>
    <t>TRYLON</t>
  </si>
  <si>
    <t>Trylon</t>
  </si>
  <si>
    <t>TRYLR</t>
  </si>
  <si>
    <t>TROYLER CORPORATION</t>
  </si>
  <si>
    <t>TSBRK</t>
  </si>
  <si>
    <t>TSE BRAKE, INC.</t>
  </si>
  <si>
    <t>TSKER</t>
  </si>
  <si>
    <t>TASKER</t>
  </si>
  <si>
    <t>TTAP</t>
  </si>
  <si>
    <t>Toronto Tank and Pipe Ltd.</t>
  </si>
  <si>
    <t>TTNIN</t>
  </si>
  <si>
    <t>TITANIUM INDUSTRIES, INC.</t>
  </si>
  <si>
    <t>TTTSV</t>
  </si>
  <si>
    <t>TRANSPORT TANK TRAILER SERVICE</t>
  </si>
  <si>
    <t>TUGMN</t>
  </si>
  <si>
    <t>TUG MANUFACTURING CORP.</t>
  </si>
  <si>
    <t>TULSAR</t>
  </si>
  <si>
    <t>Tulsar Canada Ltd</t>
  </si>
  <si>
    <t>TURNSTILE</t>
  </si>
  <si>
    <t>Turnstile Security Systems Inc.</t>
  </si>
  <si>
    <t>TUTCO</t>
  </si>
  <si>
    <t>Tutco Heating Solutions Group</t>
  </si>
  <si>
    <t>TUTHILL</t>
  </si>
  <si>
    <t>Tuthill</t>
  </si>
  <si>
    <t>TWECO</t>
  </si>
  <si>
    <t>TWECO PRODUCTS, INC.</t>
  </si>
  <si>
    <t>TWINCITY</t>
  </si>
  <si>
    <t>Twin City Fan Companies Ltd.</t>
  </si>
  <si>
    <t>TWMTR</t>
  </si>
  <si>
    <t>TOWMOTOR CORP. CATERPILLAR TRACTOR</t>
  </si>
  <si>
    <t>TWNCC</t>
  </si>
  <si>
    <t>TWIN COACH DIV., HIGHWAY PRODUCTS INC.</t>
  </si>
  <si>
    <t>TWNDS</t>
  </si>
  <si>
    <t>TWIN DISC INC</t>
  </si>
  <si>
    <t>TXRX</t>
  </si>
  <si>
    <t>Tx Rx Systems Inc.</t>
  </si>
  <si>
    <t>TXSAA</t>
  </si>
  <si>
    <t>TEXAS AUTO AIR PRODUCTS</t>
  </si>
  <si>
    <t>TXSAR</t>
  </si>
  <si>
    <t>TEXAS AUTO RADIATOR CO.</t>
  </si>
  <si>
    <t>TXSHY</t>
  </si>
  <si>
    <t>TEXAS HYDRAULIC</t>
  </si>
  <si>
    <t>TXSRB</t>
  </si>
  <si>
    <t>TEXAS RUBBER SUPPLY</t>
  </si>
  <si>
    <t>TXTRN</t>
  </si>
  <si>
    <t>TEXTRON (CAMCAR)</t>
  </si>
  <si>
    <t>TYCO</t>
  </si>
  <si>
    <t>Tyco International Ltd.</t>
  </si>
  <si>
    <t>TYCOELECTRONICS</t>
  </si>
  <si>
    <t>Tyco Electronics Ltd.</t>
  </si>
  <si>
    <t>TYLDN</t>
  </si>
  <si>
    <t>TAYLOR-DUNN MFG. CO.</t>
  </si>
  <si>
    <t>TYLRT</t>
  </si>
  <si>
    <t>TAYLOR TRAILER CO.</t>
  </si>
  <si>
    <t>TYLTL</t>
  </si>
  <si>
    <t>TAYLOR TOOLS - VAETRIX DIV.</t>
  </si>
  <si>
    <t>TYLWH</t>
  </si>
  <si>
    <t>TAYLOR-WHARTON CO., HARSCO CORP.</t>
  </si>
  <si>
    <t>UCC</t>
  </si>
  <si>
    <t>UCFAM</t>
  </si>
  <si>
    <t>UCF AMERICA INC.</t>
  </si>
  <si>
    <t>UECMN</t>
  </si>
  <si>
    <t>UEC MANUFACTURING CO.</t>
  </si>
  <si>
    <t>UIC</t>
  </si>
  <si>
    <t>UIC PayWorld Inc</t>
  </si>
  <si>
    <t>ULINE</t>
  </si>
  <si>
    <t>Uline</t>
  </si>
  <si>
    <t>ULNCO</t>
  </si>
  <si>
    <t>ULANET COMPANY</t>
  </si>
  <si>
    <t>UNIBN</t>
  </si>
  <si>
    <t>UNI-BOND INC.</t>
  </si>
  <si>
    <t>UNION</t>
  </si>
  <si>
    <t>UNION BUTTERFIELD DIV., TIVOLY</t>
  </si>
  <si>
    <t>UNION SWITCH AND SIGNAL</t>
  </si>
  <si>
    <t>UNIPARTDORMAN</t>
  </si>
  <si>
    <t>Unipart Dorman</t>
  </si>
  <si>
    <t>UNITD</t>
  </si>
  <si>
    <t>UNITED TRACTOR CO.</t>
  </si>
  <si>
    <t>UNITED</t>
  </si>
  <si>
    <t>United Technologies Corporation</t>
  </si>
  <si>
    <t>UNITX</t>
  </si>
  <si>
    <t>UNIT CRANE &amp; SHOVEL CORP.</t>
  </si>
  <si>
    <t>UNITY</t>
  </si>
  <si>
    <t>UNITY MANUFACTURING CO.</t>
  </si>
  <si>
    <t>UNKNOWN</t>
  </si>
  <si>
    <t>UNNBD</t>
  </si>
  <si>
    <t>UNION CITY BODY CO., INC.</t>
  </si>
  <si>
    <t>UNRYL</t>
  </si>
  <si>
    <t>UNIROYAL, INC.</t>
  </si>
  <si>
    <t>UNTDA</t>
  </si>
  <si>
    <t>UNITED ABRASIVE, INC.</t>
  </si>
  <si>
    <t>UNTDCA</t>
  </si>
  <si>
    <t>UNITED Cool Air</t>
  </si>
  <si>
    <t>UNVAR</t>
  </si>
  <si>
    <t>UNIVERSAL AUTO RADIATOR</t>
  </si>
  <si>
    <t>UNVCN</t>
  </si>
  <si>
    <t>UNIVERSAL CONNECTORS, INC.</t>
  </si>
  <si>
    <t>UNVRS</t>
  </si>
  <si>
    <t>UNIVERSAL HANDLING EQUIPMENT CO.</t>
  </si>
  <si>
    <t>UNVSW</t>
  </si>
  <si>
    <t>UNIVERSAL SOUTHWEST, INC.</t>
  </si>
  <si>
    <t>UNVTR</t>
  </si>
  <si>
    <t>UNIVERSAL TRUCK AIR MFG. CO.</t>
  </si>
  <si>
    <t>UPCAHMDR</t>
  </si>
  <si>
    <t>Upper Canada - HM Doors</t>
  </si>
  <si>
    <t>UPONOR</t>
  </si>
  <si>
    <t>Uponor North America, Inc</t>
  </si>
  <si>
    <t>USBATTERY</t>
  </si>
  <si>
    <t>U.S. Battery Mfg.</t>
  </si>
  <si>
    <t>USCHM</t>
  </si>
  <si>
    <t>US CHEMICAL AND PLASTICS</t>
  </si>
  <si>
    <t>USF</t>
  </si>
  <si>
    <t>USF WaterGroup Inc.</t>
  </si>
  <si>
    <t>USI</t>
  </si>
  <si>
    <t>Utility Structure INC.</t>
  </si>
  <si>
    <t>USMTR</t>
  </si>
  <si>
    <t>U S MOTORS (AEROCEANIC MOTORS CORP. )</t>
  </si>
  <si>
    <t>USS</t>
  </si>
  <si>
    <t>Union Switch &amp; Signal</t>
  </si>
  <si>
    <t>USTRC</t>
  </si>
  <si>
    <t>U.S. TRUCK BODY CO.</t>
  </si>
  <si>
    <t>UTILIYSTRUCTURESINC</t>
  </si>
  <si>
    <t>Utiliy Structures Inc</t>
  </si>
  <si>
    <t>UTLMT</t>
  </si>
  <si>
    <t>UTILIMASTER CORPORATION</t>
  </si>
  <si>
    <t>UTLTY</t>
  </si>
  <si>
    <t>UTILITY TRAILER MANUFACTURING CO.</t>
  </si>
  <si>
    <t>UVEXS</t>
  </si>
  <si>
    <t>UVEX SAFETY, INC.</t>
  </si>
  <si>
    <t>VACUMAX</t>
  </si>
  <si>
    <t>VAC-U-MAX, Inc.</t>
  </si>
  <si>
    <t>VACUUMPRO</t>
  </si>
  <si>
    <t>Vacuum Protection</t>
  </si>
  <si>
    <t>VALEHARMON</t>
  </si>
  <si>
    <t>VALE-HARMON</t>
  </si>
  <si>
    <t>VALMOUNT</t>
  </si>
  <si>
    <t>VANCO</t>
  </si>
  <si>
    <t>VANCO, INC.</t>
  </si>
  <si>
    <t>VANEE</t>
  </si>
  <si>
    <t>Vanee Inc.</t>
  </si>
  <si>
    <t>VAPOR</t>
  </si>
  <si>
    <t>Vapor Power International LLC.</t>
  </si>
  <si>
    <t>VARIED</t>
  </si>
  <si>
    <t>Varied</t>
  </si>
  <si>
    <t>VARTA</t>
  </si>
  <si>
    <t>VCKRN</t>
  </si>
  <si>
    <t>VICKERS INC.</t>
  </si>
  <si>
    <t>VCKRS</t>
  </si>
  <si>
    <t>SPERRY VICKERS, SPERRY RAND</t>
  </si>
  <si>
    <t>VCLAREX</t>
  </si>
  <si>
    <t>Vortclarex</t>
  </si>
  <si>
    <t>VDLLT</t>
  </si>
  <si>
    <t>VIDAL, H.C., LTEE-CN</t>
  </si>
  <si>
    <t>VDOAR</t>
  </si>
  <si>
    <t>VDO-ARGO INSTRUMENTS, INC. (OBSOLETE)</t>
  </si>
  <si>
    <t>VDRRT</t>
  </si>
  <si>
    <t>VEEDER-ROOT</t>
  </si>
  <si>
    <t>VECTOR</t>
  </si>
  <si>
    <t>VEEDER</t>
  </si>
  <si>
    <t>VEEDER-ROOT OF CANADA, LIMITED</t>
  </si>
  <si>
    <t>VELMONTWESTCOASTENG</t>
  </si>
  <si>
    <t>Velmont West Coast Engineering</t>
  </si>
  <si>
    <t>VELVC</t>
  </si>
  <si>
    <t>VELVAC, INC.</t>
  </si>
  <si>
    <t>VENMAR</t>
  </si>
  <si>
    <t>Venmar Ventilation ULC</t>
  </si>
  <si>
    <t>VERIC</t>
  </si>
  <si>
    <t>VERICO</t>
  </si>
  <si>
    <t>VERIFONE</t>
  </si>
  <si>
    <t>Verifone Inc</t>
  </si>
  <si>
    <t>VERIFY</t>
  </si>
  <si>
    <t>VERMR</t>
  </si>
  <si>
    <t>VERMEER OF CANADA LTD.</t>
  </si>
  <si>
    <t>VERNZ</t>
  </si>
  <si>
    <t>VERNZ, INC.</t>
  </si>
  <si>
    <t>VESPA</t>
  </si>
  <si>
    <t>VESPA, PIAGGIO &amp; C.S.P.A.</t>
  </si>
  <si>
    <t>VFMXX</t>
  </si>
  <si>
    <t>VFM</t>
  </si>
  <si>
    <t>VHCLS</t>
  </si>
  <si>
    <t>VEHICLE SAFETY MANUFACTURING INC.</t>
  </si>
  <si>
    <t>VIAVI SOLUTIONS, LLC</t>
  </si>
  <si>
    <t>VIAVI Solutions</t>
  </si>
  <si>
    <t>VICOR</t>
  </si>
  <si>
    <t>Vicor</t>
  </si>
  <si>
    <t>VICPR</t>
  </si>
  <si>
    <t>VICTOR PRODUCTS DIV., DANA CORP.</t>
  </si>
  <si>
    <t>VICTAULIC</t>
  </si>
  <si>
    <t>Victaulic Company of Canada Limited</t>
  </si>
  <si>
    <t>VICTR</t>
  </si>
  <si>
    <t>VICTOR EQUIPMENT CO.</t>
  </si>
  <si>
    <t>VIESSMANN</t>
  </si>
  <si>
    <t>Viessmann Manufacturing Company Inc.</t>
  </si>
  <si>
    <t>VIKING</t>
  </si>
  <si>
    <t>Viking Pump Canada Inc.</t>
  </si>
  <si>
    <t>VIMXX</t>
  </si>
  <si>
    <t>VIM TRAILER MFG. INC.</t>
  </si>
  <si>
    <t>VIQUA</t>
  </si>
  <si>
    <t>VIVAXMETROTECH</t>
  </si>
  <si>
    <t>VIVAX  METROTECH</t>
  </si>
  <si>
    <t>VLKSW</t>
  </si>
  <si>
    <t>Volkswagen Of America, Inc.</t>
  </si>
  <si>
    <t>VLLEY</t>
  </si>
  <si>
    <t>VALLEY INDUSTRIES</t>
  </si>
  <si>
    <t>VLLFR</t>
  </si>
  <si>
    <t>VALLEY FORGE PRODUCTS CO.</t>
  </si>
  <si>
    <t>VLVGM</t>
  </si>
  <si>
    <t>VOLVO GM HEAVY TRUCK CORP. (OBSOLETE)</t>
  </si>
  <si>
    <t>VLVNA</t>
  </si>
  <si>
    <t>Volvo Trucks North America, Inc.</t>
  </si>
  <si>
    <t>VLVTX</t>
  </si>
  <si>
    <t>VELVETEX INC.</t>
  </si>
  <si>
    <t>VLVWH</t>
  </si>
  <si>
    <t>VOLVO WHITE TRUCK CORP. (OBSOLETE)</t>
  </si>
  <si>
    <t>VNCBW</t>
  </si>
  <si>
    <t>BOWELS, VINCENT</t>
  </si>
  <si>
    <t>VNCDV</t>
  </si>
  <si>
    <t>VENCO DIVISION, SANTA ANITA MFG. CO.</t>
  </si>
  <si>
    <t>VNMWG</t>
  </si>
  <si>
    <t>VEENEMA &amp; WIEGERS, INC.</t>
  </si>
  <si>
    <t>VOESTALPINE</t>
  </si>
  <si>
    <t>VOESTALPINENORTRAK</t>
  </si>
  <si>
    <t>Voestalpine Nortrak</t>
  </si>
  <si>
    <t>VOLVO</t>
  </si>
  <si>
    <t>Volvo Cars of North America, Inc.</t>
  </si>
  <si>
    <t>VRMNT</t>
  </si>
  <si>
    <t>VERMONT AMERICAN TOOL CO.</t>
  </si>
  <si>
    <t>VSENTRY</t>
  </si>
  <si>
    <t>VortSentry</t>
  </si>
  <si>
    <t>VSI</t>
  </si>
  <si>
    <t>VULCAN</t>
  </si>
  <si>
    <t>Vulcan Electric Inc.</t>
  </si>
  <si>
    <t>VYCON</t>
  </si>
  <si>
    <t>WABCO</t>
  </si>
  <si>
    <t>WABSH</t>
  </si>
  <si>
    <t>Wabash National Corporation</t>
  </si>
  <si>
    <t>WABTEC</t>
  </si>
  <si>
    <t>Wabtec</t>
  </si>
  <si>
    <t>WACKERNEU</t>
  </si>
  <si>
    <t>Wacker Neuson Portable Natural Gas Heater</t>
  </si>
  <si>
    <t>WAISW</t>
  </si>
  <si>
    <t>WAI SOUTHWEST</t>
  </si>
  <si>
    <t>WAKSH</t>
  </si>
  <si>
    <t>WAUKESHA MOTOR CO.</t>
  </si>
  <si>
    <t>WALDN</t>
  </si>
  <si>
    <t>WALDON, INC.</t>
  </si>
  <si>
    <t>WALKR</t>
  </si>
  <si>
    <t>WALKER MFG. CO.</t>
  </si>
  <si>
    <t>WALLACEAPS</t>
  </si>
  <si>
    <t>Wallace - Auto Parts &amp; Services, Inc.</t>
  </si>
  <si>
    <t>WALLACEINT</t>
  </si>
  <si>
    <t>Wallace International Pty. Ltd.</t>
  </si>
  <si>
    <t>WALTEC</t>
  </si>
  <si>
    <t>Waltec Industries</t>
  </si>
  <si>
    <t>WALTERS</t>
  </si>
  <si>
    <t>Walters</t>
  </si>
  <si>
    <t>WALTR</t>
  </si>
  <si>
    <t>WALTER MOTOR TRUCK CO.</t>
  </si>
  <si>
    <t>WARDX</t>
  </si>
  <si>
    <t>WARD SCHOOL BUS MFG., INC.</t>
  </si>
  <si>
    <t>WARNI</t>
  </si>
  <si>
    <t>Warner-Ishi</t>
  </si>
  <si>
    <t>WARNR</t>
  </si>
  <si>
    <t>WARNER GEAR DIV., BORG-WARNER</t>
  </si>
  <si>
    <t>WATERLITE</t>
  </si>
  <si>
    <t>Waterlite</t>
  </si>
  <si>
    <t>WATERTRON</t>
  </si>
  <si>
    <t>Watertronics, Inc</t>
  </si>
  <si>
    <t>WATRS</t>
  </si>
  <si>
    <t>WATEROUS COMPANY</t>
  </si>
  <si>
    <t>WATTSCANADA</t>
  </si>
  <si>
    <t>Watts Canada</t>
  </si>
  <si>
    <t>WATTSTOP</t>
  </si>
  <si>
    <t>Legrand North America, LLC.</t>
  </si>
  <si>
    <t>WATTX</t>
  </si>
  <si>
    <t>WATT CO., BOYERTOWN AUTO BODY</t>
  </si>
  <si>
    <t>WAYNE</t>
  </si>
  <si>
    <t>WAYNE MANUFACTURING INC.</t>
  </si>
  <si>
    <t>WAYNEDALTON</t>
  </si>
  <si>
    <t>WAYNEFUELSYS</t>
  </si>
  <si>
    <t>Wayne Fueling Systems LLC</t>
  </si>
  <si>
    <t>WAYNEMAN</t>
  </si>
  <si>
    <t>Wayne Manufacturing</t>
  </si>
  <si>
    <t>WBBWH</t>
  </si>
  <si>
    <t>Webb Wheel Products, Inc.</t>
  </si>
  <si>
    <t>WBCPC</t>
  </si>
  <si>
    <t>WEBCO-PACIFIC, INC.</t>
  </si>
  <si>
    <t>WCBLT</t>
  </si>
  <si>
    <t>WACO BOLT &amp; NUT, INC.</t>
  </si>
  <si>
    <t>WCIIN</t>
  </si>
  <si>
    <t>W.C.I. INDUSTRIES</t>
  </si>
  <si>
    <t>WCIND</t>
  </si>
  <si>
    <t>WACO INDUSTRIAL SUPPLY</t>
  </si>
  <si>
    <t>WDXXX</t>
  </si>
  <si>
    <t>WD-40 CO.</t>
  </si>
  <si>
    <t>WEBBE</t>
  </si>
  <si>
    <t>WEBB, Inc.</t>
  </si>
  <si>
    <t>WEBER</t>
  </si>
  <si>
    <t>Weber</t>
  </si>
  <si>
    <t>WEBST</t>
  </si>
  <si>
    <t>Webasto Thermosystems, Inc.</t>
  </si>
  <si>
    <t>WEG</t>
  </si>
  <si>
    <t>Weg Industries</t>
  </si>
  <si>
    <t>WEILR</t>
  </si>
  <si>
    <t>WEILER BRUSH CO., INC.</t>
  </si>
  <si>
    <t>WEISS</t>
  </si>
  <si>
    <t>WEISS INSTRUMENTS</t>
  </si>
  <si>
    <t>WELDA</t>
  </si>
  <si>
    <t>WELD-AID PRODUCTS, INC.</t>
  </si>
  <si>
    <t>WELDMEN</t>
  </si>
  <si>
    <t>Weldmen</t>
  </si>
  <si>
    <t>WELDN</t>
  </si>
  <si>
    <t>WELDON, INC.</t>
  </si>
  <si>
    <t>WELLER</t>
  </si>
  <si>
    <t>Weller</t>
  </si>
  <si>
    <t>WELLS</t>
  </si>
  <si>
    <t>WELLS CARGO INC.</t>
  </si>
  <si>
    <t>WESBELL</t>
  </si>
  <si>
    <t>Wesbell Technologies Inc.</t>
  </si>
  <si>
    <t>WESCO</t>
  </si>
  <si>
    <t>Wesco Industrial Products, Llc</t>
  </si>
  <si>
    <t>WESSTANK</t>
  </si>
  <si>
    <t>Wessels Tank Co.</t>
  </si>
  <si>
    <t>WESTBURNE</t>
  </si>
  <si>
    <t>WESTCAN</t>
  </si>
  <si>
    <t>WESTERNCULLEN</t>
  </si>
  <si>
    <t>WESTERN CULLEN</t>
  </si>
  <si>
    <t>WESTHOUSE</t>
  </si>
  <si>
    <t>Westinghouse Electric Corporation</t>
  </si>
  <si>
    <t>WESTINGHOUSE</t>
  </si>
  <si>
    <t>Westinghouse LVMV</t>
  </si>
  <si>
    <t>WESTMAT</t>
  </si>
  <si>
    <t>Westmatic Inc</t>
  </si>
  <si>
    <t>WESTOWER</t>
  </si>
  <si>
    <t>Westower</t>
  </si>
  <si>
    <t>WESTR</t>
  </si>
  <si>
    <t>WESTRAN CORP.</t>
  </si>
  <si>
    <t>WESTWARD</t>
  </si>
  <si>
    <t>WEVJK</t>
  </si>
  <si>
    <t>WEAVER JACK CORP.</t>
  </si>
  <si>
    <t>WGNEL</t>
  </si>
  <si>
    <t>WAGNER ELECTRIC CORP.</t>
  </si>
  <si>
    <t>WGNRB</t>
  </si>
  <si>
    <t>WAGNER BRAKE DIV., COOPER IND.</t>
  </si>
  <si>
    <t>WHIRLPOOL</t>
  </si>
  <si>
    <t>WHITE</t>
  </si>
  <si>
    <t>WHITE TRUCKS, VOLVO WHITE TRUCK CORP. (OBSO.)</t>
  </si>
  <si>
    <t>WHITEQUIP</t>
  </si>
  <si>
    <t>Whiting Equipment Canada Ltd.</t>
  </si>
  <si>
    <t>WHITERODGERS</t>
  </si>
  <si>
    <t>WHITE-RODGERS</t>
  </si>
  <si>
    <t>WHLEN</t>
  </si>
  <si>
    <t>WHELEN ENGINEERING CO., INC.</t>
  </si>
  <si>
    <t>WHTCN</t>
  </si>
  <si>
    <t>WHITE MOTOR CORP. OF CANADA (OBSOLETE)</t>
  </si>
  <si>
    <t>WHTFR</t>
  </si>
  <si>
    <t>WHITE FREIGHTLINER (OBSOLETE)</t>
  </si>
  <si>
    <t>WHTGM</t>
  </si>
  <si>
    <t>WHITE GMC (OBSOLETE)</t>
  </si>
  <si>
    <t>WHTIN</t>
  </si>
  <si>
    <t>S.S. WHITE</t>
  </si>
  <si>
    <t>WHTKL</t>
  </si>
  <si>
    <t>WHITEHEAD &amp; KALES</t>
  </si>
  <si>
    <t>WHTMT</t>
  </si>
  <si>
    <t>WHITE MATERIAL HANDLING DIV</t>
  </si>
  <si>
    <t>WHTNG</t>
  </si>
  <si>
    <t>WHITING ROLL-UP DOOR MFG. CO.</t>
  </si>
  <si>
    <t>WHTTY</t>
  </si>
  <si>
    <t>WHITE &amp; TAYLOR LTD.</t>
  </si>
  <si>
    <t>WILCO</t>
  </si>
  <si>
    <t>WILCO INC.</t>
  </si>
  <si>
    <t>WILCOX</t>
  </si>
  <si>
    <t xml:space="preserve">WILCOX </t>
  </si>
  <si>
    <t>WILKSON</t>
  </si>
  <si>
    <t>Wilkinson</t>
  </si>
  <si>
    <t>WILLBROCO</t>
  </si>
  <si>
    <t>Williams Brothers Corporation</t>
  </si>
  <si>
    <t>WILLSCOT</t>
  </si>
  <si>
    <t>Williams Scotsman Inc.</t>
  </si>
  <si>
    <t>WILMH</t>
  </si>
  <si>
    <t>WILLIAM H. HARVEY CO.</t>
  </si>
  <si>
    <t>WILMORE</t>
  </si>
  <si>
    <t>WILNCOUS</t>
  </si>
  <si>
    <t>Wilson and Cousins Ltd.</t>
  </si>
  <si>
    <t>WILO</t>
  </si>
  <si>
    <t>Wilo Canada Inc.</t>
  </si>
  <si>
    <t>WILSN</t>
  </si>
  <si>
    <t>WILSON TRAILER CO., INC.</t>
  </si>
  <si>
    <t>WISEX</t>
  </si>
  <si>
    <t>WISE COMPANY, INC.</t>
  </si>
  <si>
    <t>WIXCR</t>
  </si>
  <si>
    <t>WIX CORPORATION</t>
  </si>
  <si>
    <t>WKSSP</t>
  </si>
  <si>
    <t>WAUKESHA SPECIALTY CO.</t>
  </si>
  <si>
    <t>WLDIT</t>
  </si>
  <si>
    <t>WELD-IT COMPANY</t>
  </si>
  <si>
    <t>WLDSH</t>
  </si>
  <si>
    <t>WELDSHIP CORPORATION</t>
  </si>
  <si>
    <t>WLINJ</t>
  </si>
  <si>
    <t>Wallace Fuel Injector Co.</t>
  </si>
  <si>
    <t>WLKRM</t>
  </si>
  <si>
    <t>WLKST</t>
  </si>
  <si>
    <t>WALKER STAINLESS EQUIPMENT CO.</t>
  </si>
  <si>
    <t>WLLAR</t>
  </si>
  <si>
    <t>WILLIAMS AIR CONTROLS</t>
  </si>
  <si>
    <t>WLLCF</t>
  </si>
  <si>
    <t>WALLACE FORGE CO.</t>
  </si>
  <si>
    <t>WLLCK</t>
  </si>
  <si>
    <t>WILLOCK TRUCK EQUIP CO. LTD.</t>
  </si>
  <si>
    <t>WLLMN</t>
  </si>
  <si>
    <t>WILLIAMS MANUFACTURING CO., INC.</t>
  </si>
  <si>
    <t>WLLMS</t>
  </si>
  <si>
    <t>WILLIAMS CONTROLS, INC.</t>
  </si>
  <si>
    <t>WLLRD</t>
  </si>
  <si>
    <t>WOLLARD AIRCRAFT SERVICE EQUIP, INC.</t>
  </si>
  <si>
    <t>WLLTR</t>
  </si>
  <si>
    <t>WILLIAMSEN TRUCK EQUIPMENT CORP.</t>
  </si>
  <si>
    <t>WLSBD</t>
  </si>
  <si>
    <t>WALSH BODY &amp; TRAILER CORP.</t>
  </si>
  <si>
    <t>WLSTR</t>
  </si>
  <si>
    <t>WILSON'S TRUCK - BODY SHOP, LTD.</t>
  </si>
  <si>
    <t>WLTTR</t>
  </si>
  <si>
    <t>WALTCO TRUCK EQUIPMENT CORP.</t>
  </si>
  <si>
    <t>WLVEQ</t>
  </si>
  <si>
    <t>WOLVERINE EQUIPMENT CORPORTATION</t>
  </si>
  <si>
    <t>WNNIN</t>
  </si>
  <si>
    <t>WINNEBAGO INDUSTRIES, INC.</t>
  </si>
  <si>
    <t>WRDLF</t>
  </si>
  <si>
    <t>WARD LAFRANCE INTL, INC.</t>
  </si>
  <si>
    <t>WRDPR</t>
  </si>
  <si>
    <t>WARD PRODUCTS</t>
  </si>
  <si>
    <t>WRECKER</t>
  </si>
  <si>
    <t>Wrecker</t>
  </si>
  <si>
    <t>WRKHS</t>
  </si>
  <si>
    <t>Workhorse Custom Chassis</t>
  </si>
  <si>
    <t>WRLDDRY</t>
  </si>
  <si>
    <t>World Dryer</t>
  </si>
  <si>
    <t>WRLDT</t>
  </si>
  <si>
    <t>WORLDTRUCK DIV., MOTIVAIR CORP.</t>
  </si>
  <si>
    <t>WRLGN</t>
  </si>
  <si>
    <t>WORLD GENERATOR CO.</t>
  </si>
  <si>
    <t>WRNSW</t>
  </si>
  <si>
    <t>WARNER &amp; SWASEY CO., THE</t>
  </si>
  <si>
    <t>WRRTR</t>
  </si>
  <si>
    <t>WARRENVILLE TRAILER MFG., INC.</t>
  </si>
  <si>
    <t>WRTHN</t>
  </si>
  <si>
    <t>WORTHINGTON-CEI INC.</t>
  </si>
  <si>
    <t>WSCTR</t>
  </si>
  <si>
    <t>WESCO TRAILER</t>
  </si>
  <si>
    <t>WSLMN</t>
  </si>
  <si>
    <t>WESLEY MANUFACTURING CO.</t>
  </si>
  <si>
    <t>WSTAR</t>
  </si>
  <si>
    <t>WESTINGHOUSE AIR BRAKE CO.</t>
  </si>
  <si>
    <t>WSTBN</t>
  </si>
  <si>
    <t>WEST BEND EQUIPMENT CORP.</t>
  </si>
  <si>
    <t>WSTFL</t>
  </si>
  <si>
    <t>WESTERN FLYER COACH LTD.</t>
  </si>
  <si>
    <t>WSTLN</t>
  </si>
  <si>
    <t>WESTLAND TRAILER CO.</t>
  </si>
  <si>
    <t>WSTNG</t>
  </si>
  <si>
    <t>WESTINGHOUSE ELECTRIC CORP.</t>
  </si>
  <si>
    <t>WSTNK</t>
  </si>
  <si>
    <t>WESTANK INDUSTRIES LTD.</t>
  </si>
  <si>
    <t>WSTRN</t>
  </si>
  <si>
    <t>WESTERN SALES &amp; TESTING</t>
  </si>
  <si>
    <t>WSTST</t>
  </si>
  <si>
    <t>WESTERN STAR TRUCKS, INC.</t>
  </si>
  <si>
    <t>WTCTN</t>
  </si>
  <si>
    <t>WATCO TANKS, INC.</t>
  </si>
  <si>
    <t>WTHRH</t>
  </si>
  <si>
    <t>WEATHERHEAD CO., THE</t>
  </si>
  <si>
    <t>WTHRS</t>
  </si>
  <si>
    <t>WETHERILL ASSOCIATES, INC. (WAI)</t>
  </si>
  <si>
    <t>WTTMF</t>
  </si>
  <si>
    <t>WITTEK MANUFACTURING</t>
  </si>
  <si>
    <t>WYMWL</t>
  </si>
  <si>
    <t>WAYMATIC WELDING &amp; FABRICATING, INC.</t>
  </si>
  <si>
    <t>WYNCR</t>
  </si>
  <si>
    <t>WAYNE CORP.</t>
  </si>
  <si>
    <t>XENTX</t>
  </si>
  <si>
    <t>XENTEX COMPANY</t>
  </si>
  <si>
    <t>XLERATOR</t>
  </si>
  <si>
    <t>Xlerator</t>
  </si>
  <si>
    <t>XPELAIR</t>
  </si>
  <si>
    <t>Xpelair</t>
  </si>
  <si>
    <t>XYLEM</t>
  </si>
  <si>
    <t>Xylem Inc.</t>
  </si>
  <si>
    <t>YALE</t>
  </si>
  <si>
    <t>Yale Hoist</t>
  </si>
  <si>
    <t>YALEX</t>
  </si>
  <si>
    <t>YALE INDUSTRIAL TRUCK DIV., E Y &amp; T</t>
  </si>
  <si>
    <t>YAMAH</t>
  </si>
  <si>
    <t>YAMAHA INTERNATIONAL CORP.</t>
  </si>
  <si>
    <t>YAZOO</t>
  </si>
  <si>
    <t>YAZOO MFG. CO.</t>
  </si>
  <si>
    <t>YKHMT</t>
  </si>
  <si>
    <t>YOKOHAMA TIRE CORP.</t>
  </si>
  <si>
    <t>YNGST</t>
  </si>
  <si>
    <t>YOUNGSTOWN STEEL &amp; ALLOY CORP.</t>
  </si>
  <si>
    <t>YNGTN</t>
  </si>
  <si>
    <t>YOUNGS TANK</t>
  </si>
  <si>
    <t>YRBRG</t>
  </si>
  <si>
    <t>YARBROUGH MANUFACTURING</t>
  </si>
  <si>
    <t>YRKTR</t>
  </si>
  <si>
    <t>YORK TRAILER INTERNATIONAL, LTD.</t>
  </si>
  <si>
    <t>YRKXX</t>
  </si>
  <si>
    <t>York</t>
  </si>
  <si>
    <t>ZAMBN</t>
  </si>
  <si>
    <t>ZAMBONI &amp; CO., FRANK J.</t>
  </si>
  <si>
    <t>ZEBRA</t>
  </si>
  <si>
    <t>Zebra Technologies</t>
  </si>
  <si>
    <t>ZEHRITTLING</t>
  </si>
  <si>
    <t>Zehnder Rittling</t>
  </si>
  <si>
    <t>ZEKS</t>
  </si>
  <si>
    <t>ZEKS Compressed Air Solutions</t>
  </si>
  <si>
    <t>ZENTH</t>
  </si>
  <si>
    <t>Zenith</t>
  </si>
  <si>
    <t>ZETRON</t>
  </si>
  <si>
    <t>Zetron</t>
  </si>
  <si>
    <t>ZIPSIGN</t>
  </si>
  <si>
    <t>Zip sign-Signage</t>
  </si>
  <si>
    <t>ZLGSN</t>
  </si>
  <si>
    <t>ZELIGSON COMPANY</t>
  </si>
  <si>
    <t>ZOE</t>
  </si>
  <si>
    <t>Zoeller</t>
  </si>
  <si>
    <t>ZONEX</t>
  </si>
  <si>
    <t>Zonex Systems</t>
  </si>
  <si>
    <t>ZPMNF</t>
  </si>
  <si>
    <t>ZEP MANUFACTURING CO.</t>
  </si>
  <si>
    <t>ZPRLV</t>
  </si>
  <si>
    <t>ZEPRO LEVEL LIFT CORP.</t>
  </si>
  <si>
    <t>ZTE</t>
  </si>
  <si>
    <t>ZUKINUT</t>
  </si>
  <si>
    <t>ZURN</t>
  </si>
  <si>
    <t>ZURN INDUSTRIES CANADA LTD.</t>
  </si>
  <si>
    <r>
      <t xml:space="preserve">Custom Field (CF) </t>
    </r>
    <r>
      <rPr>
        <b/>
        <sz val="18"/>
        <rFont val="Calibri"/>
        <family val="2"/>
        <scheme val="minor"/>
      </rPr>
      <t>Overview</t>
    </r>
  </si>
  <si>
    <t>Class Code + Desc</t>
  </si>
  <si>
    <t>CF Code + Description</t>
  </si>
  <si>
    <t>Look Up Value</t>
  </si>
  <si>
    <t>ACCPLTF - Access Platform</t>
  </si>
  <si>
    <t>Freeform Text</t>
  </si>
  <si>
    <t>Concrete and Steel</t>
  </si>
  <si>
    <t>Reinforced Fibreglass</t>
  </si>
  <si>
    <t>No</t>
  </si>
  <si>
    <t>Yes</t>
  </si>
  <si>
    <t>CO/NOx</t>
  </si>
  <si>
    <t>CO2/CO</t>
  </si>
  <si>
    <t>Nitrogen Dioxide (NOx)</t>
  </si>
  <si>
    <t>Refrigerant</t>
  </si>
  <si>
    <t>ARCMPRS - Air Compressor</t>
  </si>
  <si>
    <t>ARCONC - Air-Conditioning - Condenser</t>
  </si>
  <si>
    <t>Air-Cooled</t>
  </si>
  <si>
    <t>Floor Standing</t>
  </si>
  <si>
    <t>Suspended</t>
  </si>
  <si>
    <t>Window</t>
  </si>
  <si>
    <t>ARCONIE - Air-Conditioning - Indoor Evaporator</t>
  </si>
  <si>
    <t>Built-in</t>
  </si>
  <si>
    <t>Remote Wired</t>
  </si>
  <si>
    <t>Remote Wireless</t>
  </si>
  <si>
    <t>ARHU - Air Handling Unit</t>
  </si>
  <si>
    <t>Motorized</t>
  </si>
  <si>
    <t>None</t>
  </si>
  <si>
    <t>Chilled Water</t>
  </si>
  <si>
    <t>DX</t>
  </si>
  <si>
    <t>DDC Networked</t>
  </si>
  <si>
    <t>Electronic Stand-Alone</t>
  </si>
  <si>
    <t>Hardwired Stand-Alone</t>
  </si>
  <si>
    <t>Pneumatic</t>
  </si>
  <si>
    <t>BFP - Backflow Prevention</t>
  </si>
  <si>
    <t>Double Check Valve Assembly</t>
  </si>
  <si>
    <t>Double Detector Check Valve Assembly</t>
  </si>
  <si>
    <t>Dual Check Valve Assembly</t>
  </si>
  <si>
    <t>Reduced Pressure Principle</t>
  </si>
  <si>
    <t>Single Check Valve Assembly</t>
  </si>
  <si>
    <t>BOILR - Boiler</t>
  </si>
  <si>
    <t>Fuel Oil</t>
  </si>
  <si>
    <t>Propane Gas (LPG)</t>
  </si>
  <si>
    <t>High-Pressure Steam Heating (&gt;75psig)</t>
  </si>
  <si>
    <t>Low Pressure Steam heating (&lt;15psig)</t>
  </si>
  <si>
    <t>Medium Pressure Steam heating (&gt;16psig)</t>
  </si>
  <si>
    <t>BOLRD - Bollard</t>
  </si>
  <si>
    <t>Plastic</t>
  </si>
  <si>
    <t>QTY - Quantity</t>
  </si>
  <si>
    <t>BPEMERGL - Battery Powered Emergency Lighting and Exit Lighting</t>
  </si>
  <si>
    <t>Hard Wired</t>
  </si>
  <si>
    <t>Receptacle</t>
  </si>
  <si>
    <t>CHCKVLV - Check Valve (&gt;100mm)</t>
  </si>
  <si>
    <t>CHLR - Chiller</t>
  </si>
  <si>
    <t>CHLRCOOL - Chiller - Cooling Tower</t>
  </si>
  <si>
    <t>Ceramic</t>
  </si>
  <si>
    <t>FRP</t>
  </si>
  <si>
    <t>CNPY - Canopy</t>
  </si>
  <si>
    <t>Steel and Glazing</t>
  </si>
  <si>
    <t>Glass</t>
  </si>
  <si>
    <t>Prefinish Aluminum Panel Flashing</t>
  </si>
  <si>
    <t>COOLTANK - Coolant tank</t>
  </si>
  <si>
    <t>CP - Control Panel</t>
  </si>
  <si>
    <t>CWP</t>
  </si>
  <si>
    <t>Level</t>
  </si>
  <si>
    <t>Seperator</t>
  </si>
  <si>
    <t>Sump</t>
  </si>
  <si>
    <t>Waste Water</t>
  </si>
  <si>
    <t>CPCTR - Capacitor</t>
  </si>
  <si>
    <t>CRN - Crane</t>
  </si>
  <si>
    <t>CRNREMC - Crane Remote Control</t>
  </si>
  <si>
    <t>Curb Stop</t>
  </si>
  <si>
    <t>Dry</t>
  </si>
  <si>
    <t>Plug</t>
  </si>
  <si>
    <t>DEFDISP - DEF Dispenser</t>
  </si>
  <si>
    <t>DEHMDFR - Dehumidifier</t>
  </si>
  <si>
    <t>Desiccant-Liquid</t>
  </si>
  <si>
    <t>Desiccant-Rotary</t>
  </si>
  <si>
    <t>DOMWDS - Domestic Water Distribution System</t>
  </si>
  <si>
    <t>Partial</t>
  </si>
  <si>
    <t>DR - Door</t>
  </si>
  <si>
    <t>Keylock</t>
  </si>
  <si>
    <t>Keypad</t>
  </si>
  <si>
    <t>Panic Bar</t>
  </si>
  <si>
    <t>Swipe</t>
  </si>
  <si>
    <t>Hybrid</t>
  </si>
  <si>
    <t>DRARCRTN - Door Air Curtain</t>
  </si>
  <si>
    <t>Non-Heated</t>
  </si>
  <si>
    <t>DRNCTCHB - Drainage Catch Basin</t>
  </si>
  <si>
    <t>DRWOUTBR - Draw-Out Breaker</t>
  </si>
  <si>
    <t>Three Phase 3 Wire</t>
  </si>
  <si>
    <t>DRYARCP - Dryer - Air Compressor</t>
  </si>
  <si>
    <t>Regenerative Desiccant</t>
  </si>
  <si>
    <t>DSLST - Diesel Storage Tank</t>
  </si>
  <si>
    <t>Double Wall</t>
  </si>
  <si>
    <t>Single Wall</t>
  </si>
  <si>
    <t>Electrostatic Precipitator</t>
  </si>
  <si>
    <t>Filter</t>
  </si>
  <si>
    <t>Inertial</t>
  </si>
  <si>
    <t>Local Unit Collector</t>
  </si>
  <si>
    <t>Wet Scrubber</t>
  </si>
  <si>
    <t>DEF</t>
  </si>
  <si>
    <t>Diesel</t>
  </si>
  <si>
    <t>Glycol</t>
  </si>
  <si>
    <t>Indoor</t>
  </si>
  <si>
    <t>Oil</t>
  </si>
  <si>
    <t>Outdoor</t>
  </si>
  <si>
    <t>Cleaning Fluids</t>
  </si>
  <si>
    <t>Non-Potable Water</t>
  </si>
  <si>
    <t>Potable Water</t>
  </si>
  <si>
    <t>Sewage</t>
  </si>
  <si>
    <t>Train Anti-Freeze</t>
  </si>
  <si>
    <t>Waste Oil</t>
  </si>
  <si>
    <t>ELECHTS - Electric Heat Trace System</t>
  </si>
  <si>
    <t>Eavestrough</t>
  </si>
  <si>
    <t>Platform</t>
  </si>
  <si>
    <t>Sidewalk</t>
  </si>
  <si>
    <t>Steps</t>
  </si>
  <si>
    <t>ELVTR - Elevator</t>
  </si>
  <si>
    <t>Exterior</t>
  </si>
  <si>
    <t>Interior</t>
  </si>
  <si>
    <t>EMRGGEN - Emergency Generator</t>
  </si>
  <si>
    <t>Emergency Drench Shower</t>
  </si>
  <si>
    <t>Emergency Eye/Face Wash Station</t>
  </si>
  <si>
    <t>Emergency Eye/Face/Shower Combo</t>
  </si>
  <si>
    <t>Emergency Eyewash Station</t>
  </si>
  <si>
    <t>Enclosed Booth with Shower</t>
  </si>
  <si>
    <t>ENGOTANK - Engine Oil tank</t>
  </si>
  <si>
    <t>FAN - Fan</t>
  </si>
  <si>
    <t>Base</t>
  </si>
  <si>
    <t>Roof</t>
  </si>
  <si>
    <t>In-Line Centrifugal</t>
  </si>
  <si>
    <t>FLGPL - Flag Pole</t>
  </si>
  <si>
    <t>Bare</t>
  </si>
  <si>
    <t>Sleeve Concrete</t>
  </si>
  <si>
    <t>FLLARSYS - Fall Arrest System</t>
  </si>
  <si>
    <t>FLRHSMS - Floor Heating/ Snow Melting System</t>
  </si>
  <si>
    <t>Inground Floor Heating System</t>
  </si>
  <si>
    <t>Geothermal</t>
  </si>
  <si>
    <t>Hydronic (Hot Water/Glycol)</t>
  </si>
  <si>
    <t>FLTROOF - Flat Roof</t>
  </si>
  <si>
    <t>Modified Bituminous Sheet Membrane</t>
  </si>
  <si>
    <t>FNC - Fence</t>
  </si>
  <si>
    <t>Green Vinyl Coated Chain Link</t>
  </si>
  <si>
    <t>Steel Rail</t>
  </si>
  <si>
    <t>FREXTNG - Fire Extinguisher</t>
  </si>
  <si>
    <t>ABC-Rated Dry Chemical</t>
  </si>
  <si>
    <t>A-Rated Water</t>
  </si>
  <si>
    <t>BC-Rated Carbon Dioxide</t>
  </si>
  <si>
    <t>Purple K</t>
  </si>
  <si>
    <t>Cabinet Mounted</t>
  </si>
  <si>
    <t>Floor Mounted</t>
  </si>
  <si>
    <t>Surface Mounted</t>
  </si>
  <si>
    <t>FRHSCAB - Fire Hose and Cabinet</t>
  </si>
  <si>
    <t>FRHYDR - Fire Hydrants</t>
  </si>
  <si>
    <t>FRPMP - Fire Pump</t>
  </si>
  <si>
    <t>Diesel Engine</t>
  </si>
  <si>
    <t>Horizontal Split Case</t>
  </si>
  <si>
    <t>Vertical Multi-Stage</t>
  </si>
  <si>
    <t>FRSHTTR - Fire Shutter</t>
  </si>
  <si>
    <t>Fusible Link</t>
  </si>
  <si>
    <t>Hold Open Device</t>
  </si>
  <si>
    <t>FRSUPPU - Fire Suppression Units</t>
  </si>
  <si>
    <t>Clean Agent Suppression System</t>
  </si>
  <si>
    <t>FXFURN - Fixed Furniture</t>
  </si>
  <si>
    <t>FXGRBG - Fixed Garbage Bin</t>
  </si>
  <si>
    <t>GATE - Gate</t>
  </si>
  <si>
    <t>Card</t>
  </si>
  <si>
    <t>Manual Lock</t>
  </si>
  <si>
    <t>Double Gate</t>
  </si>
  <si>
    <t>Single Gate</t>
  </si>
  <si>
    <t>Wrough Iron</t>
  </si>
  <si>
    <t>Barrier Arm</t>
  </si>
  <si>
    <t>Folding</t>
  </si>
  <si>
    <t>Pedestrian</t>
  </si>
  <si>
    <t>Turnstile</t>
  </si>
  <si>
    <t>Double Sliding</t>
  </si>
  <si>
    <t>Double Swing</t>
  </si>
  <si>
    <t>Single Sliding</t>
  </si>
  <si>
    <t>Single Swing</t>
  </si>
  <si>
    <t>GRDRL - Guard Rail</t>
  </si>
  <si>
    <t>Fiberglass Reinforced Plastic</t>
  </si>
  <si>
    <t>Stainless Steel</t>
  </si>
  <si>
    <t>GRNDLPS - Grounding and Lightning Protection System</t>
  </si>
  <si>
    <t>Above Grade Down Conductors</t>
  </si>
  <si>
    <t>Lightning Arrestors</t>
  </si>
  <si>
    <t>Open Ground Bus</t>
  </si>
  <si>
    <t>Antifreeze</t>
  </si>
  <si>
    <t>Chemical</t>
  </si>
  <si>
    <t>CHW</t>
  </si>
  <si>
    <t>Condensate</t>
  </si>
  <si>
    <t>CWS</t>
  </si>
  <si>
    <t>HWS</t>
  </si>
  <si>
    <t>LTHW</t>
  </si>
  <si>
    <t>Sanitary Sewage</t>
  </si>
  <si>
    <t>Compressed Air</t>
  </si>
  <si>
    <t>Electricity</t>
  </si>
  <si>
    <t>Compression Air Driven</t>
  </si>
  <si>
    <t>Pipe Mounted (Inline) Circulator</t>
  </si>
  <si>
    <t>Positive Progression</t>
  </si>
  <si>
    <t>GRYWTANK - Gray Water tank</t>
  </si>
  <si>
    <t>Cooling Only</t>
  </si>
  <si>
    <t>Heating &amp; Cooling</t>
  </si>
  <si>
    <t>Heating Only</t>
  </si>
  <si>
    <t>Ceiling Cassette</t>
  </si>
  <si>
    <t>Ceiling Suspended</t>
  </si>
  <si>
    <t>Floor Standing Non-Ducted</t>
  </si>
  <si>
    <t>Horizontal Concealed Ducted</t>
  </si>
  <si>
    <t>Vertical Ducted</t>
  </si>
  <si>
    <t>Wall Mounted</t>
  </si>
  <si>
    <t>HEATEXCH - Heat Exchanger</t>
  </si>
  <si>
    <t>Bronze</t>
  </si>
  <si>
    <t>Copper</t>
  </si>
  <si>
    <t>Iron</t>
  </si>
  <si>
    <t>HMDFR - Humidifier</t>
  </si>
  <si>
    <t>HNDDRY - Hand Dryer</t>
  </si>
  <si>
    <t>HNDRL - Hand Rail</t>
  </si>
  <si>
    <t>Integrated with guard rail</t>
  </si>
  <si>
    <t>HRU - Heat Recovery Unit</t>
  </si>
  <si>
    <t>HTWTRHT - Hot Water Heater</t>
  </si>
  <si>
    <t>Boiler-Water Heater Combination</t>
  </si>
  <si>
    <t>Steam-to-Water</t>
  </si>
  <si>
    <t>Hot Water</t>
  </si>
  <si>
    <t>Water Filter</t>
  </si>
  <si>
    <t>LGHT - Lighting</t>
  </si>
  <si>
    <t>High-pressure Sodium</t>
  </si>
  <si>
    <t>LED</t>
  </si>
  <si>
    <t>Low-pressure Sodium</t>
  </si>
  <si>
    <t>Mercury Vapor</t>
  </si>
  <si>
    <t>Metal Halide</t>
  </si>
  <si>
    <t>Solar</t>
  </si>
  <si>
    <t>LGHTCTRL - Lighting Control System</t>
  </si>
  <si>
    <t>Contactor</t>
  </si>
  <si>
    <t>LGHTSTD - Light Standard</t>
  </si>
  <si>
    <t>Eight fixtures</t>
  </si>
  <si>
    <t>Five fixtures</t>
  </si>
  <si>
    <t>Four fixtures</t>
  </si>
  <si>
    <t>Nine fixtures</t>
  </si>
  <si>
    <t>Seven fixtures</t>
  </si>
  <si>
    <t>Single fixture</t>
  </si>
  <si>
    <t>Six fixtures</t>
  </si>
  <si>
    <t>Ten Fixtures</t>
  </si>
  <si>
    <t>Three fixtures</t>
  </si>
  <si>
    <t>Two fixtures</t>
  </si>
  <si>
    <t>Not Exposed</t>
  </si>
  <si>
    <t>LOADBNK - Load Bank</t>
  </si>
  <si>
    <t>Capacitive</t>
  </si>
  <si>
    <t>Electronic</t>
  </si>
  <si>
    <t>Inductive</t>
  </si>
  <si>
    <t>Resistive</t>
  </si>
  <si>
    <t>Resistive Reactive</t>
  </si>
  <si>
    <t>LOADDL - Loading Dock Levelers</t>
  </si>
  <si>
    <t>LOWVLTTR - Low Voltage Transformer</t>
  </si>
  <si>
    <t>Delta-Wye</t>
  </si>
  <si>
    <t>Wye-Delta</t>
  </si>
  <si>
    <t>Wye-Wye</t>
  </si>
  <si>
    <t>MNHOL - Manhole</t>
  </si>
  <si>
    <t>Catchbasin</t>
  </si>
  <si>
    <t>Solid</t>
  </si>
  <si>
    <t>Vented</t>
  </si>
  <si>
    <t>Electrical/Communications</t>
  </si>
  <si>
    <t>Rain water</t>
  </si>
  <si>
    <t>OHDDR - Overhead Door</t>
  </si>
  <si>
    <t>PEDWLK - Pedestrian Walkway</t>
  </si>
  <si>
    <t>PHTOSYS - Photovoltaic System</t>
  </si>
  <si>
    <t>Auto Tracking</t>
  </si>
  <si>
    <t>PKGAREA - Parking Area</t>
  </si>
  <si>
    <t>Unit Pavers</t>
  </si>
  <si>
    <t>Electric Water Cooler</t>
  </si>
  <si>
    <t>Exterior Water Cooler</t>
  </si>
  <si>
    <t>No Cooler</t>
  </si>
  <si>
    <t>Drinking Fountain</t>
  </si>
  <si>
    <t>Water Cooler</t>
  </si>
  <si>
    <t>Porcelain</t>
  </si>
  <si>
    <t>Stone</t>
  </si>
  <si>
    <t>Vitreous China</t>
  </si>
  <si>
    <t>PMP - Pump</t>
  </si>
  <si>
    <t>PRPTWLL - Parapet Wall</t>
  </si>
  <si>
    <t>Dual Pump</t>
  </si>
  <si>
    <t>Single Pump</t>
  </si>
  <si>
    <t>PSTINVLV - Post Indicator Valve</t>
  </si>
  <si>
    <t>RDWY - Roadway</t>
  </si>
  <si>
    <t>CEILMATL - Ceiling Material</t>
  </si>
  <si>
    <t>FLRMATL - Floor Material</t>
  </si>
  <si>
    <t>RMISFRI - Square footage of room interior</t>
  </si>
  <si>
    <t>WALMATL - Wall Material</t>
  </si>
  <si>
    <t>RTNWLL - Retaining Wall</t>
  </si>
  <si>
    <t>Cast-in-Place Reinforced Concrete</t>
  </si>
  <si>
    <t>Concrete Block/Masonry Unit (CMU)</t>
  </si>
  <si>
    <t>Missing Cast in Place Concrete</t>
  </si>
  <si>
    <t>Not Visible</t>
  </si>
  <si>
    <t>SEP - Separator</t>
  </si>
  <si>
    <t>Manually Cleaned</t>
  </si>
  <si>
    <t>Mechanically Cleaned</t>
  </si>
  <si>
    <t>Air/Water Separator</t>
  </si>
  <si>
    <t>Air-Diesel Separator</t>
  </si>
  <si>
    <t>Above Ground</t>
  </si>
  <si>
    <t>Below Grade</t>
  </si>
  <si>
    <t>SEPTNK - Septic Tank</t>
  </si>
  <si>
    <t>HPDE</t>
  </si>
  <si>
    <t>Floor</t>
  </si>
  <si>
    <t>SHD - Shed</t>
  </si>
  <si>
    <t>Polycarbonate</t>
  </si>
  <si>
    <t>Wood shingles</t>
  </si>
  <si>
    <t>In-situ Constructed Unit</t>
  </si>
  <si>
    <t>Prefabricated (Pre-engineered) Unit</t>
  </si>
  <si>
    <t>Fibreglass</t>
  </si>
  <si>
    <t>Resin</t>
  </si>
  <si>
    <t>Compressor Shed</t>
  </si>
  <si>
    <t>SIGLGHT - Signal Light</t>
  </si>
  <si>
    <t>SLPDRF - Sloped Roof</t>
  </si>
  <si>
    <t>Composite Tile</t>
  </si>
  <si>
    <t>SMPIT - Sump Pit</t>
  </si>
  <si>
    <t>SPLKTSTN - Spill Kits Station</t>
  </si>
  <si>
    <t>Absorbal Only</t>
  </si>
  <si>
    <t>SPRNKSYS - Sprinkler System</t>
  </si>
  <si>
    <t>Wet Sprinkler Alarm Check Valve Assembly</t>
  </si>
  <si>
    <t>SPSTRUCT - Superstructure (Structural Framing System - Above Grade)</t>
  </si>
  <si>
    <t>STRWY - Stairway</t>
  </si>
  <si>
    <t>Concrete with Nosing Tile</t>
  </si>
  <si>
    <t>Concrete with Tread &amp; Riser Tile</t>
  </si>
  <si>
    <t>Concrete with Tread Tile</t>
  </si>
  <si>
    <t>Fibreglass Reinforced Plastic</t>
  </si>
  <si>
    <t>SWTBRD - Switchboard</t>
  </si>
  <si>
    <t>Hotwater</t>
  </si>
  <si>
    <t>Propane Gas</t>
  </si>
  <si>
    <t>External Heat Exchanger</t>
  </si>
  <si>
    <t>In Tank</t>
  </si>
  <si>
    <t>TRANTANK - Transmission tank</t>
  </si>
  <si>
    <t>TRFCBARR - Traffic Barrier</t>
  </si>
  <si>
    <t>Cast-In-Place Concrete</t>
  </si>
  <si>
    <t>Galvanized steel guide rail with rubber bumper</t>
  </si>
  <si>
    <t>Galvanized steel guide rail with steel post</t>
  </si>
  <si>
    <t>Galvanized steel guide rail with wood post</t>
  </si>
  <si>
    <t>Precast concrete with chain link fence</t>
  </si>
  <si>
    <t>Water filled barrier</t>
  </si>
  <si>
    <t>Jersey barrier</t>
  </si>
  <si>
    <t>Baseboard</t>
  </si>
  <si>
    <t>Cabinet Forced Flow Heater</t>
  </si>
  <si>
    <t>Convector</t>
  </si>
  <si>
    <t>Infrared</t>
  </si>
  <si>
    <t>Radiant Panel</t>
  </si>
  <si>
    <t>Radiator</t>
  </si>
  <si>
    <t>Unit Heater - Horizontal</t>
  </si>
  <si>
    <t>Unit Heater - Vertical</t>
  </si>
  <si>
    <t>Wall Fin</t>
  </si>
  <si>
    <t>Electric Heated</t>
  </si>
  <si>
    <t>Fuel Oil Heated</t>
  </si>
  <si>
    <t>Gas (Unknown Type)</t>
  </si>
  <si>
    <t>Geothermal Heated</t>
  </si>
  <si>
    <t>Hot Water/Glycol Heated</t>
  </si>
  <si>
    <t>Natural Gas (NG) Heated</t>
  </si>
  <si>
    <t>Propane Gas (LPG) Heated</t>
  </si>
  <si>
    <t>Steam Heated</t>
  </si>
  <si>
    <t>TRNSFRSW - Transfer Switch</t>
  </si>
  <si>
    <t>Closed</t>
  </si>
  <si>
    <t>Open</t>
  </si>
  <si>
    <t>UTLMTR - Utility Meters</t>
  </si>
  <si>
    <t>Hydro One Sealed Unit</t>
  </si>
  <si>
    <t>1 Phase</t>
  </si>
  <si>
    <t>3 Phase</t>
  </si>
  <si>
    <t>VHCLECU - Vehicle Charging Unit</t>
  </si>
  <si>
    <t>WINDSYS - Window System</t>
  </si>
  <si>
    <t>WSTCT - Waste Coolant tank</t>
  </si>
  <si>
    <t>WSTOTANK - Waste Engine Oil tank</t>
  </si>
  <si>
    <t>WSTWCOLS - Waste Water Collection System</t>
  </si>
  <si>
    <t>Level Meter</t>
  </si>
  <si>
    <t>Vaccuum</t>
  </si>
  <si>
    <t>WSTWLS - Waste Water Lift Station</t>
  </si>
  <si>
    <t>Dual</t>
  </si>
  <si>
    <t>Grade Mounted Vertical Turbine</t>
  </si>
  <si>
    <t>WTRSFNR - Water Softener</t>
  </si>
  <si>
    <t>Reverse-Osmosis System</t>
  </si>
  <si>
    <t>Parts tracked by Assets</t>
  </si>
  <si>
    <t>part</t>
  </si>
  <si>
    <t xml:space="preserve">store </t>
  </si>
  <si>
    <t>bin</t>
  </si>
  <si>
    <t xml:space="preserve">lot </t>
  </si>
  <si>
    <t xml:space="preserve">Serial Number </t>
  </si>
  <si>
    <t>Asset  Class</t>
  </si>
  <si>
    <t>Asset ID</t>
  </si>
  <si>
    <t>OEM</t>
  </si>
  <si>
    <t>OEM Part No.</t>
  </si>
  <si>
    <t>Part Description</t>
  </si>
  <si>
    <t>Part UOM</t>
  </si>
  <si>
    <t>Part Price</t>
  </si>
  <si>
    <t>Preferred Supplier</t>
  </si>
  <si>
    <t xml:space="preserve">Expected Obsolescence </t>
  </si>
  <si>
    <t>Recommended Critical Spare Qty</t>
  </si>
  <si>
    <t>Asset Class + Description</t>
  </si>
  <si>
    <t>Closing Code Type</t>
  </si>
  <si>
    <t>Closing Code + Description</t>
  </si>
  <si>
    <t>Problem</t>
  </si>
  <si>
    <t>ABNTEMP - Abnormal Temperature</t>
  </si>
  <si>
    <t>CORROS - Corrosion</t>
  </si>
  <si>
    <t>ELECTRIP - Electrical Trip Out</t>
  </si>
  <si>
    <t>EXNOISE - Excessive Noise</t>
  </si>
  <si>
    <t>EXVIBRTN - Excessive Vibration</t>
  </si>
  <si>
    <t>JAMMEDEQ - Jammed Equipment</t>
  </si>
  <si>
    <t>LEAKING - Leaking</t>
  </si>
  <si>
    <t>LOWPERF - Low Performance</t>
  </si>
  <si>
    <t>NONOPER - Non-Operational</t>
  </si>
  <si>
    <t>PHYDMGE - Physical Damage</t>
  </si>
  <si>
    <t>UNSMELL - Unusual Smell</t>
  </si>
  <si>
    <t>UNSMOKE - Unusual Smoke</t>
  </si>
  <si>
    <t>Failure</t>
  </si>
  <si>
    <t>ACCLSDET - Access Platform Structure Deteriorated</t>
  </si>
  <si>
    <t>Cause</t>
  </si>
  <si>
    <t>ACCIDENT - Accident</t>
  </si>
  <si>
    <t>ACCWEAR - Accelerated Wear</t>
  </si>
  <si>
    <t>ACTGOD - Weather condition/Forces of nature or Act of God</t>
  </si>
  <si>
    <t>CONTAM - Contamination</t>
  </si>
  <si>
    <t>DEFASSET - Defective Asset</t>
  </si>
  <si>
    <t>EXLOAD - Excessive Load</t>
  </si>
  <si>
    <t>IMPRMNT - Improper Maintenance</t>
  </si>
  <si>
    <t>INSLUBR - Insufficient Lubrication</t>
  </si>
  <si>
    <t>LACKTRN - Lack of/ Inadequate Training</t>
  </si>
  <si>
    <t>MISSCMP - Loose/ Missing Component</t>
  </si>
  <si>
    <t>NRMWEAR - Normal Wear</t>
  </si>
  <si>
    <t>OTHER - Other (specify)</t>
  </si>
  <si>
    <t>PRINSTAL - Poor Installation</t>
  </si>
  <si>
    <t>PROCISSU - Procedure Issue</t>
  </si>
  <si>
    <t>UTLFAIL - Utility Failure</t>
  </si>
  <si>
    <t>VNDLSM - Vandalism</t>
  </si>
  <si>
    <t>WORNCMPT - Defective/ Worn Component</t>
  </si>
  <si>
    <t>Action</t>
  </si>
  <si>
    <t>ADJUSTD - Adjusted</t>
  </si>
  <si>
    <t>DECOMM - Decommission</t>
  </si>
  <si>
    <t>DECONTME - Decontaminate</t>
  </si>
  <si>
    <t>DONOTHIN - Do Nothing</t>
  </si>
  <si>
    <t>LUBRCTE - Lubricate</t>
  </si>
  <si>
    <t>RECALBRT - Recalibrate</t>
  </si>
  <si>
    <t>REMVOBT - Remove Obstruction</t>
  </si>
  <si>
    <t>REPCMPT - Repair Component</t>
  </si>
  <si>
    <t>REPLASS - Replace Asset</t>
  </si>
  <si>
    <t>REPLCMPT - Replace Component</t>
  </si>
  <si>
    <t>REPRASS - Repair Asset</t>
  </si>
  <si>
    <t>UPGRADES - Upgrade</t>
  </si>
  <si>
    <t>ACMCACC - Air compressor condensate accumulation</t>
  </si>
  <si>
    <t>ACMCDET - Air compressor components deterioration</t>
  </si>
  <si>
    <t>ACMIFCON - Air compressor intake filter contaminated</t>
  </si>
  <si>
    <t>ACMODEP - Air compressor oil depleted</t>
  </si>
  <si>
    <t>ACMPTDET - Air compressor pressure tank deteriorated</t>
  </si>
  <si>
    <t>ACMPVFL - Air compressor pressure tank pressure relief valve failed</t>
  </si>
  <si>
    <t>AIRCMPDF - Air Compressor Dryer Failure</t>
  </si>
  <si>
    <t>AIRCMPOH - Air Compressor Overheating</t>
  </si>
  <si>
    <t>CALLCNTR - Call Contractor</t>
  </si>
  <si>
    <t>REPAIR - Repair</t>
  </si>
  <si>
    <t>REPLACE - Replace</t>
  </si>
  <si>
    <t>BASSETNG - BAS Setting</t>
  </si>
  <si>
    <t>COMPFAIL - Component Failure</t>
  </si>
  <si>
    <t>CONDCONT - Condenser vents, coil/fins contaminated</t>
  </si>
  <si>
    <t>CONDDET - Condenser vents, coil/fins deteriorated</t>
  </si>
  <si>
    <t>CONDLUB - Cooling Fan/Motor Assembly Insufficient Lubrication</t>
  </si>
  <si>
    <t>EXCSRUST - Excessive Rust</t>
  </si>
  <si>
    <t>FANWORN - Fan/motor assembly worn</t>
  </si>
  <si>
    <t>FILTRCLG - Filter Clogged</t>
  </si>
  <si>
    <t>DBELTDET - Driver belt deteriorated</t>
  </si>
  <si>
    <t>ECOILDET - Evaporator coil / evaporator structure deteriorated</t>
  </si>
  <si>
    <t>FILTDET - Filter deterioration</t>
  </si>
  <si>
    <t>AHUCOIL - Air Handling Unit (AHU) coils/fins contaminated</t>
  </si>
  <si>
    <t>AHUDET - Air Handling Unit (AHU) deteriorated</t>
  </si>
  <si>
    <t>AHUFAN - Air Handling Unit fan variable drive failed</t>
  </si>
  <si>
    <t>AHUFILTR - AHU filters contaminated</t>
  </si>
  <si>
    <t>AHUMTR - Motor/blower bearing insufficiently lubricated</t>
  </si>
  <si>
    <t>BRCLGPIP - Broken /Clogged Pipping</t>
  </si>
  <si>
    <t>CLOGDRIN - Clog Drain</t>
  </si>
  <si>
    <t>DMPRSTCK - Damper Stuck</t>
  </si>
  <si>
    <t>ELECFAIL - Electrical Failure</t>
  </si>
  <si>
    <t>HEXFAIL - Heat exchanger failed</t>
  </si>
  <si>
    <t>LOSEWIRE - Loose Wire</t>
  </si>
  <si>
    <t>MISALGNM - Misalignment</t>
  </si>
  <si>
    <t>MOTRFAIL - Motor Failure</t>
  </si>
  <si>
    <t>SENRFAIL - Sensor Failure</t>
  </si>
  <si>
    <t>WORNBELT - Worn Belt</t>
  </si>
  <si>
    <t>WTHRDAMG - Weather Damage</t>
  </si>
  <si>
    <t>WRINGSKT - Worn Internal Gasket/Seal Kits</t>
  </si>
  <si>
    <t>RESDRAIN - Restricted Drainage</t>
  </si>
  <si>
    <t>BLCKINOT - Blocked Inlet/Outlet</t>
  </si>
  <si>
    <t>BLRCCON - Boiler components contaminated</t>
  </si>
  <si>
    <t>BLRCDET - Boiler components deteriorated</t>
  </si>
  <si>
    <t>BLRECFL - Boiler electronic controls failed</t>
  </si>
  <si>
    <t>BLRINCOM - Boiler incomplete combustion</t>
  </si>
  <si>
    <t>BLRRVFL - Pressure relief valve failed</t>
  </si>
  <si>
    <t>BLRSDET - Boiler structure deteriorated</t>
  </si>
  <si>
    <t>BRKNPIPE - Broken Pipe</t>
  </si>
  <si>
    <t>BRKNVALV - Broken Valve</t>
  </si>
  <si>
    <t>CLOGGDRN - Clogged Drain</t>
  </si>
  <si>
    <t>DEFBURNR - Defective Burner</t>
  </si>
  <si>
    <t>SEIZMOTR - Seized Motor</t>
  </si>
  <si>
    <t>WORNSEAL - Worn Seal</t>
  </si>
  <si>
    <t>WORNVALV - Worn Valve</t>
  </si>
  <si>
    <t>BOLLDET - Bollard Deteriorated</t>
  </si>
  <si>
    <t>LIGHTNWR - Light Not Working</t>
  </si>
  <si>
    <t>BTRYEXSL - Battery Exceed Service Life</t>
  </si>
  <si>
    <t>EELFAIL - Emergency Exit lighting Failed</t>
  </si>
  <si>
    <t>EMLDET - Battery Powered Emergency lighting and Exit Lighting Deteriorated</t>
  </si>
  <si>
    <t>EMLFAIL - Battery Powered Emergency Lighting Failed</t>
  </si>
  <si>
    <t>LGBLBBRN - Light Bulb Burnt</t>
  </si>
  <si>
    <t>LIGHTHIT - Light Hit</t>
  </si>
  <si>
    <t>BUSWSH - Bus Wash System</t>
  </si>
  <si>
    <t>BRKNBRSH - Broken Brush</t>
  </si>
  <si>
    <t>BRKNGRBX - Broken Gear Box Motor</t>
  </si>
  <si>
    <t>BRKNSNSR - Broken/ Out Of Alignment Sensors</t>
  </si>
  <si>
    <t>CLOGNOZL - Clog Nozzles</t>
  </si>
  <si>
    <t>FUSEDEF - Blown Fuse</t>
  </si>
  <si>
    <t>PUMPFAIL - Pump Failure</t>
  </si>
  <si>
    <t>SOFWFAIL - Software failure</t>
  </si>
  <si>
    <t>VFDDRVFL - VFD Drive Failure</t>
  </si>
  <si>
    <t>WASHDET - Deterioration of the bus wash system</t>
  </si>
  <si>
    <t>WASHPWR - Power Failure of the bus wash system</t>
  </si>
  <si>
    <t>WTRDISFL - Pipe/Water Distribution Failure/ Damaged</t>
  </si>
  <si>
    <t>CVALCON - Check Valve contaminated</t>
  </si>
  <si>
    <t>CVALFAIL - Check valve failed</t>
  </si>
  <si>
    <t>CVALWORN - Check Valve components worn</t>
  </si>
  <si>
    <t>CCOMFAIL - HVAC chiller unit compressor failed.</t>
  </si>
  <si>
    <t>CCTLFAIL - HVAC Chiller Control System failed</t>
  </si>
  <si>
    <t>CLINEDET - Chiller/evaporator refrigerant lines/connections deteriorated</t>
  </si>
  <si>
    <t>CMTRFAIL - HVAC chiller compressor motor failed</t>
  </si>
  <si>
    <t>CMTRLUB - HVAC chiller pump/motor insufficiently lubricated</t>
  </si>
  <si>
    <t>COILCONT - Chiller compressor oil contaminated</t>
  </si>
  <si>
    <t>CUNITDET - HVAC chiller unit deteriorated</t>
  </si>
  <si>
    <t>CWTRCONT - Chiller coil water tubes internally contaminated and/or deteriorated</t>
  </si>
  <si>
    <t>CWTRDET - Chiller/evaporator  water lines/connections deteriorated</t>
  </si>
  <si>
    <t>CCTCONT - Chiller-Cooling tower coils/spray nozzles contaminated</t>
  </si>
  <si>
    <t>CCTDET - Chiller-Cooling tower deteriorated</t>
  </si>
  <si>
    <t>CCTLNDET - Cooling tower water lines/connections deteriorated</t>
  </si>
  <si>
    <t>CCTLUB - HVAC chiller-cooling tower fan motor insufficiently lubricated</t>
  </si>
  <si>
    <t>CCTPLUB - HVAC Chiller-Cooling Tower Recirculation Pump Insufficiently Lubricated</t>
  </si>
  <si>
    <t>CCTPPLUG - Chiller-Cooling tower recirculation pump coolant filter plugged</t>
  </si>
  <si>
    <t>CCTPWORN - HVAC chiller-cooling tower recirculating motor/pump worn</t>
  </si>
  <si>
    <t>CTFAIL - Cooling tower fan motor failed</t>
  </si>
  <si>
    <t>CIRCBENC - Circuit Breaker Enclosure</t>
  </si>
  <si>
    <t>CBEDET - Circuit Breaker Enclosure Deteriorated and/or Contaminated</t>
  </si>
  <si>
    <t>CLFSYS - Coolant Fluid System</t>
  </si>
  <si>
    <t>COOLDET - Natural Deterioration of the coolant fluid system</t>
  </si>
  <si>
    <t>COOLLEAK - Leakage of coolant fluid</t>
  </si>
  <si>
    <t>CMPADS - Compressed Air Distribution System</t>
  </si>
  <si>
    <t>BRKNSEAL - Broken/Loose  Seals</t>
  </si>
  <si>
    <t>CLGDPIPE - Clogged Pipe</t>
  </si>
  <si>
    <t>DAMAGED - Damaged</t>
  </si>
  <si>
    <t>FITDAMGD - Fitting Damaged</t>
  </si>
  <si>
    <t>HSRLNRET - Hose Reel Would Not Retract</t>
  </si>
  <si>
    <t>PIPFDET - Piping/tubing/fittings deteriorated</t>
  </si>
  <si>
    <t>CNPYCDET - Canopy cover deteriorated</t>
  </si>
  <si>
    <t>CNPYSDET - Canopy support structure deteriorated</t>
  </si>
  <si>
    <t>COGEN - Cogn/Trigen</t>
  </si>
  <si>
    <t>BLKSTRFL - Black Start Fault</t>
  </si>
  <si>
    <t>COGDET - Deterioration of cogn/trigen</t>
  </si>
  <si>
    <t>COGNFAIL - Connection Failure between Cogn/Trigen</t>
  </si>
  <si>
    <t>COLFAULT - Collective Fault</t>
  </si>
  <si>
    <t>DRTYFLTR - Dirty Filter</t>
  </si>
  <si>
    <t>ENGFAIL - Engine Failure</t>
  </si>
  <si>
    <t>FIREALRM - Fire Alarm</t>
  </si>
  <si>
    <t>ILNDMDFL - Island Mode Failure</t>
  </si>
  <si>
    <t>OVHTFAIL - Overheat Failure</t>
  </si>
  <si>
    <t>SYNCFAIL - Sync Failure</t>
  </si>
  <si>
    <t>UPSFAIL - UPS Failure</t>
  </si>
  <si>
    <t>MONITR - Monitor</t>
  </si>
  <si>
    <t>GLSTOVER - Glycol storage tank overfilled</t>
  </si>
  <si>
    <t>STTKDET - Storage tank deteriorated</t>
  </si>
  <si>
    <t>UTKDWDET - Underground double wall storage tank deteriorated</t>
  </si>
  <si>
    <t>CPENDET - Control panel enclosure deteriorated</t>
  </si>
  <si>
    <t>CPFAIL - Control panel failed</t>
  </si>
  <si>
    <t>CAPBCONT - 600V Power Factor Correction Capacitor Bank Contaminated</t>
  </si>
  <si>
    <t>CAPBFAIL - 600V Power Factor Correction Capacitor Bank Failed</t>
  </si>
  <si>
    <t>CAPBFDET - 600V Power Factor Correction Capacitor Bank Cooling Fan Deteriorated</t>
  </si>
  <si>
    <t>CAPCNDET - 600V Power Factor Correction Capacitor Bank Electrical Connections Deteriorated</t>
  </si>
  <si>
    <t>CCSFAIL - Crane Control Systems Failed</t>
  </si>
  <si>
    <t>CLUBDET - Crane Lubrication Deteriorated</t>
  </si>
  <si>
    <t>CMCDET - Crane Mechanical Components Deteriorated</t>
  </si>
  <si>
    <t>CSCCDET - Crane Structural Components and Casings Deteriorated</t>
  </si>
  <si>
    <t>CSILUB - Crane Systems Insufficiently Lubricated</t>
  </si>
  <si>
    <t>CSSFAIL - Crane Safety Systems Failed</t>
  </si>
  <si>
    <t>CRMAGE - Control Remote Battery Aged</t>
  </si>
  <si>
    <t>EMGSFUNC - Emergency Stop Function Failed</t>
  </si>
  <si>
    <t>OCCRDET - Overhead Crane Control Remote Deteriorated</t>
  </si>
  <si>
    <t>DEFDDET - DEF dispenser hose and/or dispenser nozzle deteriorated</t>
  </si>
  <si>
    <t>LEAKPIPH - Leaking Pipes/ Hose</t>
  </si>
  <si>
    <t>MTRPMPFL - Motor/ Pump Failure</t>
  </si>
  <si>
    <t>NOPRODTK - No Product In Tank</t>
  </si>
  <si>
    <t>POSINOZL - Leaking Component Posi-Lock Nozzle</t>
  </si>
  <si>
    <t>SLPRDFLW - Slow Product Flow</t>
  </si>
  <si>
    <t>SPOTNOZL - Leaking Component Spout Nozzle</t>
  </si>
  <si>
    <t>DEHCONT - Dehumidifier air filter contaminated</t>
  </si>
  <si>
    <t>DEHDET - Dehumidifier components deteriorated</t>
  </si>
  <si>
    <t>DMESTRCT - Dome Structure</t>
  </si>
  <si>
    <t>DOMEDET - Natural Deterioration of the dome structure</t>
  </si>
  <si>
    <t>CONTDWTR - Contaminated Water</t>
  </si>
  <si>
    <t>DMGBFPRV - Damaged Back Flow Preventer</t>
  </si>
  <si>
    <t>FRZNPIPE - Frozen Pipes</t>
  </si>
  <si>
    <t>INSULDMG - Insulation Damaged</t>
  </si>
  <si>
    <t>JAMDVALV - Stuck/ Jammed Valve</t>
  </si>
  <si>
    <t>LEAKSEAL - Leaking Seal/Gaskets</t>
  </si>
  <si>
    <t>LEKPIPFT - Leaking Pipes/Fittings</t>
  </si>
  <si>
    <t>LOWPRSSR - Low Pressure</t>
  </si>
  <si>
    <t>NOHOTWTR - No Hot Water</t>
  </si>
  <si>
    <t>OUTVLDMG - Outlet Valve Damaged</t>
  </si>
  <si>
    <t>PIPESDMG - Pipes Damaged</t>
  </si>
  <si>
    <t>WTRDSDET - Water distribution system deteriorated</t>
  </si>
  <si>
    <t>CORRSION - Corrosion</t>
  </si>
  <si>
    <t>REAREP - Repair/replace</t>
  </si>
  <si>
    <t>DRAUDET - Automatic door mechanism deteriorated</t>
  </si>
  <si>
    <t>DRAUFAIL - Electronic control activation of door opening or closing failed</t>
  </si>
  <si>
    <t>DRELWORN - Electric door strike components worn</t>
  </si>
  <si>
    <t>DREMFAIL - Sliding door emergency system failed</t>
  </si>
  <si>
    <t>DRFAIL - Door mechanical, structural, or physical components deteriorated</t>
  </si>
  <si>
    <t>DRLUB - Lubrication of the electric door strike components</t>
  </si>
  <si>
    <t>DRSGNDAM - Door signage damaged or missing</t>
  </si>
  <si>
    <t>ACMNILUB - Air curtain motor bearing insufficiently lubricated</t>
  </si>
  <si>
    <t>DACCDET - Air curtain components deteriorated</t>
  </si>
  <si>
    <t>DACFCONT - Air curtain filter contaminated</t>
  </si>
  <si>
    <t>GSOFFAIL - Gas safety shut off valve failed</t>
  </si>
  <si>
    <t>DCBDET - Drainage Catch Basin deteriorated</t>
  </si>
  <si>
    <t>DCBICONT - Drainage catch basin internally contaminated</t>
  </si>
  <si>
    <t>DCBLCONT - Drainage Catch Basin Lid Contaminated</t>
  </si>
  <si>
    <t>DOBDET - 600 Volt Draw Out Breaker Deteriorated</t>
  </si>
  <si>
    <t>DOBFAIL - 600 Volt Draw Out Breaker Failed</t>
  </si>
  <si>
    <t>DOBICSET - 600 V Breaker Incorrect Coordination Settings</t>
  </si>
  <si>
    <t>AIFCONT - Air intake filter contaminated</t>
  </si>
  <si>
    <t>CMDRCDET - Compressor air-dryer components deteriorated</t>
  </si>
  <si>
    <t>CMDRCONT - Dryer - air compressor pressure dew point cartridge contaminated</t>
  </si>
  <si>
    <t>CMDRDSAT - Dryer-air compressor desiccant saturated</t>
  </si>
  <si>
    <t>RCMCDET - Refrigerated compressor air-dryer components deteriorated</t>
  </si>
  <si>
    <t>COMMFAIL - Communication Failure</t>
  </si>
  <si>
    <t>CONTPROD - Contamination Of Product</t>
  </si>
  <si>
    <t>DBWLINGR - Double Wall Integrity (Loss Of Vacuum)</t>
  </si>
  <si>
    <t>DSTKCORR - Below ground double walled diesel tank internally corroded</t>
  </si>
  <si>
    <t>DSTKDET - Above ground diesel storage tank deteriorated</t>
  </si>
  <si>
    <t>LWPRDTNK - No / Low Product In Tank</t>
  </si>
  <si>
    <t>WTRINTNK - Water In Tank</t>
  </si>
  <si>
    <t>DUCTHEAT - Duct Heater</t>
  </si>
  <si>
    <t>DHASFAIL - Duct heater airflow sensor failed</t>
  </si>
  <si>
    <t>DHFAIL - Duct heater failed</t>
  </si>
  <si>
    <t>SSRFAIL - Duct heater solid state relay (SSR) failed</t>
  </si>
  <si>
    <t>EHTSDET - Electric Heat Tracing Deteriorated</t>
  </si>
  <si>
    <t>EHTSFAIL - Electric Heat Trace System Failed</t>
  </si>
  <si>
    <t>EMERCOMM - Emergency Communication</t>
  </si>
  <si>
    <t>BKCNFAIL - Brake Connector Failed</t>
  </si>
  <si>
    <t>BRKSPTOR - Brake spring torsion</t>
  </si>
  <si>
    <t>BRSCFAIL - Brake Switch Contact failed</t>
  </si>
  <si>
    <t>CONTRLFL - Controller Failure</t>
  </si>
  <si>
    <t>CRCFSFAI - Customer Request to Check For Safe Operation</t>
  </si>
  <si>
    <t>CRDRPFAI - car door photocell failed</t>
  </si>
  <si>
    <t>CREMEXFA - car emergency exit failed</t>
  </si>
  <si>
    <t>CRLGFAIL - Car Roller Guide Failed</t>
  </si>
  <si>
    <t>CRPUBUDA - Car push buttons damaged</t>
  </si>
  <si>
    <t>CRULFAIL - Customer Request Unit Locked Out</t>
  </si>
  <si>
    <t>CTBFLR - Car top battery failure</t>
  </si>
  <si>
    <t>CYLPSW - Cylindrical piston seal worn</t>
  </si>
  <si>
    <t>CYLPWP - Cylindrical piston worn/ pitted</t>
  </si>
  <si>
    <t>DCTARFL - Directional arrow failure</t>
  </si>
  <si>
    <t>DCTF - Door clutch failure</t>
  </si>
  <si>
    <t>DDEFAIL - door detector edge failed</t>
  </si>
  <si>
    <t>DEFMCON - Defective main contactor</t>
  </si>
  <si>
    <t>DFRELAY - Defective relay</t>
  </si>
  <si>
    <t>DIDOORSL - Dirt in door sills</t>
  </si>
  <si>
    <t>DORF - Door operator failure</t>
  </si>
  <si>
    <t>DRCLFAIL - Door Closing Failure</t>
  </si>
  <si>
    <t>DRCONM - Door controller malfunction</t>
  </si>
  <si>
    <t>DRHANGJM - Doors hangers jammed</t>
  </si>
  <si>
    <t>DRLCCFAI - door lock contact failed</t>
  </si>
  <si>
    <t>DRLCFAIL - Door Lock Failed</t>
  </si>
  <si>
    <t>DRLSWFAI - Door Limit Switch Failed</t>
  </si>
  <si>
    <t>DROBDSF - Door obstruction detection sensor failed</t>
  </si>
  <si>
    <t>DRTRAJAM - Door Tracks jammed</t>
  </si>
  <si>
    <t>DRVEFAIL - Drive Failed</t>
  </si>
  <si>
    <t>ELCDET - Elevator Components Deteriorated and/or Damaged</t>
  </si>
  <si>
    <t>ELDRDFAI - Elevator Doors damaged</t>
  </si>
  <si>
    <t>ELELFAIL - Elevator Emergency Lighting Failed</t>
  </si>
  <si>
    <t>ELEMOWRN - Electric motor worn</t>
  </si>
  <si>
    <t>ELPCCON - Elevator Pit and Car Top &amp; Crosshead Contaminated</t>
  </si>
  <si>
    <t>ELPFAIL - Elevator Emergency Power Failed</t>
  </si>
  <si>
    <t>ELSSFAIL - Elevator Safety Switches Failed</t>
  </si>
  <si>
    <t>ELUMFAIL - Elevator Uncontrolled Motion Protection System Failed</t>
  </si>
  <si>
    <t>ELVSPFAI - Elevator Spirator Failed</t>
  </si>
  <si>
    <t>EMCBW - Emergency call button not working</t>
  </si>
  <si>
    <t>FFEMCF - Fire Fighters Emergency Controll Failed</t>
  </si>
  <si>
    <t>FFEOCFL - Fire Fighter's Emergency Operator controls Failed</t>
  </si>
  <si>
    <t>FFEOFAIL - Fire Fighter's Emergency Operator System Failed</t>
  </si>
  <si>
    <t>FLSWFAIL - Final Limit Switch failed</t>
  </si>
  <si>
    <t>FUSEFAIL - Fuse Failure</t>
  </si>
  <si>
    <t>HWACSWDG - HW Access switch damaged</t>
  </si>
  <si>
    <t>HYDORVW - Hydraulic oil relief valve worn</t>
  </si>
  <si>
    <t>HYDPSW - Hydraulic pump seal worn</t>
  </si>
  <si>
    <t>ISKTOFF - Independent service key turn off</t>
  </si>
  <si>
    <t>LEVLINFL - Leveling Switch Failure</t>
  </si>
  <si>
    <t>LOSRVC - Left on service</t>
  </si>
  <si>
    <t>MCRSWFAI - Microswitch Failed</t>
  </si>
  <si>
    <t>MEMBFAIL - Machine Emergency Breaks Failed</t>
  </si>
  <si>
    <t>NFF - No Fault Found</t>
  </si>
  <si>
    <t>OILFFL - Oil Failure</t>
  </si>
  <si>
    <t>OSCFAIL - Oscillator failed</t>
  </si>
  <si>
    <t>PHSYFAIL - phone system failure</t>
  </si>
  <si>
    <t>PIDOFAIL - Power Interruption During Operation</t>
  </si>
  <si>
    <t>PKUPRFAI - Pick Up Roller Failure</t>
  </si>
  <si>
    <t>PULLSHEM - Pulleys/ sheaves misaligned</t>
  </si>
  <si>
    <t>PULLSHEW - Pulleys/ sheaves worn</t>
  </si>
  <si>
    <t>RELYFL - Relay Failure</t>
  </si>
  <si>
    <t>RGOGSW - Roller guides or Guides shoes worn</t>
  </si>
  <si>
    <t>SAFCIRD - Safety circuit defective</t>
  </si>
  <si>
    <t>SAFSFAIL - Safety Switches Failed</t>
  </si>
  <si>
    <t>SFHOFAIL - Safety Hoistway failed</t>
  </si>
  <si>
    <t>TCAHR - Traction cables/ hoist rupture</t>
  </si>
  <si>
    <t>TPHDFAIL - Tape Head failed</t>
  </si>
  <si>
    <t>VLVFAIL - Valve failed</t>
  </si>
  <si>
    <t>ACCDENT - Accident</t>
  </si>
  <si>
    <t>ACWTH - Accelerated weather</t>
  </si>
  <si>
    <t>ADAFRPL - Adjustment after replacement</t>
  </si>
  <si>
    <t>ATVFRDCU - Activation of Fire Device</t>
  </si>
  <si>
    <t>BLGPWFA - Building Power Failure</t>
  </si>
  <si>
    <t>BRKGLSS - Broken glass</t>
  </si>
  <si>
    <t>CONWEAR - Contact wear</t>
  </si>
  <si>
    <t>CRCFSCSE - Customer Request to Check For Safe Operation</t>
  </si>
  <si>
    <t>CRULCUSE - Customer Request Unit Locked Out</t>
  </si>
  <si>
    <t>ELECF - Electrical fault</t>
  </si>
  <si>
    <t>ENVCLCSE - Environmental Cleanliness</t>
  </si>
  <si>
    <t>ENVCRCSE - Environmental Corrosion</t>
  </si>
  <si>
    <t>FDTOFDIS - Fire Department Turned off Disconnect</t>
  </si>
  <si>
    <t>IMPRM10 - Improper Maintenance</t>
  </si>
  <si>
    <t>IMPSUCUS - Improper Passenger Usage</t>
  </si>
  <si>
    <t>INSFL1 - Insufficient Lubrication</t>
  </si>
  <si>
    <t>LFPKNCSE - Lack of passenger knowledge</t>
  </si>
  <si>
    <t>OTHER16 - Other (Specify)</t>
  </si>
  <si>
    <t>OVRCAPCA - Over capacity</t>
  </si>
  <si>
    <t>PHSYCAUS - phone system failure</t>
  </si>
  <si>
    <t>RESET - Reset</t>
  </si>
  <si>
    <t>UNKNOWN1 - unknown cause</t>
  </si>
  <si>
    <t>VANDAL - Vandalism</t>
  </si>
  <si>
    <t>EMRGDFBR - Emergency Defibrillator</t>
  </si>
  <si>
    <t>ALARM - Alarm</t>
  </si>
  <si>
    <t>AEDBDEG - Philips Automatic Emergency Defibrillator (AED) battery degraded</t>
  </si>
  <si>
    <t>AEDDET - Philips Automatic Emergency Defibrillator (AED) deteriorated</t>
  </si>
  <si>
    <t>AEDDFAIL - Philips Automatic Emergency Defibrillator (AED) door alarm system failed</t>
  </si>
  <si>
    <t>AEDFAIL - Philips Automatic Emergency Defibrillator (AED) failed</t>
  </si>
  <si>
    <t>AEDPADDG - Automatic Emergency Defibrillator (Aed) Pads Degraded/Expired</t>
  </si>
  <si>
    <t>CNTCSUPV - Contact Supervisor</t>
  </si>
  <si>
    <t>BUSHITDR - Bus Hit Door</t>
  </si>
  <si>
    <t>COLNLEAK - Coolant Leak</t>
  </si>
  <si>
    <t>FAILACCS - Fail To Access</t>
  </si>
  <si>
    <t>FAILOPEN - Fail To Open/Closed</t>
  </si>
  <si>
    <t>FAILSTRT - Failure To Start</t>
  </si>
  <si>
    <t>FUELLEAK - Fuel Leak</t>
  </si>
  <si>
    <t>OILLEAK - Oil Leak</t>
  </si>
  <si>
    <t>UNOPERAT - Unable to Operate</t>
  </si>
  <si>
    <t>CLGDPFLT - Clogged Diesel Particulate Filter</t>
  </si>
  <si>
    <t>CNLNAUTO - Controls Not In Auto</t>
  </si>
  <si>
    <t>CONRFAIL - Control Failure</t>
  </si>
  <si>
    <t>DEFBATT - Defective Battery</t>
  </si>
  <si>
    <t>DEFGNDLP - Defective Ground Loop</t>
  </si>
  <si>
    <t>DMGDBLHH - Damaged Block Heater Hoses</t>
  </si>
  <si>
    <t>FALBLHTH - Faulty Block Heather</t>
  </si>
  <si>
    <t>FUELTDLS - Fuel Tank Defected Level Sensor</t>
  </si>
  <si>
    <t>GEARBXDS - Gearbox Defected Seal</t>
  </si>
  <si>
    <t>AGING - Aging</t>
  </si>
  <si>
    <t>BATTFAIL - Battery Failure</t>
  </si>
  <si>
    <t>CHUBB - Chubb</t>
  </si>
  <si>
    <t>DEPCRGVT - Depleted Charge / Voltage</t>
  </si>
  <si>
    <t>FIREALRM - Fire  Alarm</t>
  </si>
  <si>
    <t>GTREMTRN - Gate Remote Transmitter</t>
  </si>
  <si>
    <t>HUMANERR - Human Error</t>
  </si>
  <si>
    <t>INTCOMM - Inter Communication</t>
  </si>
  <si>
    <t>LOOSCONN - Loose Connection</t>
  </si>
  <si>
    <t>OEPNCKT - Open Circuit/ Short</t>
  </si>
  <si>
    <t>OVRIDESW - Override Switches</t>
  </si>
  <si>
    <t>EOILFLS - Engine Oil Fluid System</t>
  </si>
  <si>
    <t>BATTERY - Batteries</t>
  </si>
  <si>
    <t>EOFSDET - Natural Deterioration of the engine oil fluid system</t>
  </si>
  <si>
    <t>EOFSLEAK - Leakages of engine oil fluid within the engine oil fluid system</t>
  </si>
  <si>
    <t>HSRLNTWR - Hose Reel Not Working</t>
  </si>
  <si>
    <t>LOSESUP - Loose Supports/Brackets</t>
  </si>
  <si>
    <t>SPILL - Spill</t>
  </si>
  <si>
    <t>EXTRWLL - Exterior Wall</t>
  </si>
  <si>
    <t>EXWLDET - Exterior wall structure or surface deteriorated</t>
  </si>
  <si>
    <t>FANBDEG - Driver belt degraded or misaligned</t>
  </si>
  <si>
    <t>FANBDEP - Fan bearing grease depleted</t>
  </si>
  <si>
    <t>FANCDET - Fan components deteriorated</t>
  </si>
  <si>
    <t>FANMFAIL - Fan motor failed</t>
  </si>
  <si>
    <t>FPCLDEP - Flag pole crank lubrication depleted</t>
  </si>
  <si>
    <t>SFPDET - Steel flag pole deteriorated</t>
  </si>
  <si>
    <t>FAANDET - Fall Arrest Anchorage deteriorated</t>
  </si>
  <si>
    <t>SRLDET - Self Retracting Lifeline (SRL) Deteriorated</t>
  </si>
  <si>
    <t>SRLHDET - SRL Snap hook deteriorated</t>
  </si>
  <si>
    <t>SRLLDET - Self Retracting Lifeline (SRL) - Lifeline Deteriorated</t>
  </si>
  <si>
    <t>CHEXCDTL - Chemical Exceeding Test Limits</t>
  </si>
  <si>
    <t>EXCSLOAD - Excessive Load</t>
  </si>
  <si>
    <t>FAILVIS - Failed Visual Inspection</t>
  </si>
  <si>
    <t>PHYDAMGE - Physical Damage</t>
  </si>
  <si>
    <t>CLGHEXPL - Clogged Heat Exchanger Plate</t>
  </si>
  <si>
    <t>COILWORN - Coil Worn</t>
  </si>
  <si>
    <t>COMPLOSE - Component Loose (Internal)</t>
  </si>
  <si>
    <t>IMCHMKUP - Improper Chemical Makeup</t>
  </si>
  <si>
    <t>LEAKHEX - Leaking Heat Exchanger</t>
  </si>
  <si>
    <t>LEAKPIPE - Leaking Pipes</t>
  </si>
  <si>
    <t>LOSEFIT - Loose Fittings</t>
  </si>
  <si>
    <t>MOVWORN - Valve worn</t>
  </si>
  <si>
    <t>MTRBRDET - Motor Bearings Deteriorated</t>
  </si>
  <si>
    <t>SMGSDET - Snow melting glycol system deteriorated</t>
  </si>
  <si>
    <t>SNWLEAK - Floor heating water leakage</t>
  </si>
  <si>
    <t>SNWSENS - Floor Heating/Snow Melting Temperature Control Sensors failed</t>
  </si>
  <si>
    <t>SPLFWMFL - Spring-Loaded Flow Meter Failure</t>
  </si>
  <si>
    <t>VFDECMFL - VFD Electronic Component Failure</t>
  </si>
  <si>
    <t>VFDFUSBW - Motor/VFD Fuses Blown</t>
  </si>
  <si>
    <t>WORNGASK - Worn Gaskets</t>
  </si>
  <si>
    <t>CONTAMTN - Contamination</t>
  </si>
  <si>
    <t>DEFCOMPT - Defective Component</t>
  </si>
  <si>
    <t>IMPCHMUP - Improper Chemical Makeup</t>
  </si>
  <si>
    <t>INSFLUBR - Insufficient Lubrication</t>
  </si>
  <si>
    <t>MISALIGN - Misalignment</t>
  </si>
  <si>
    <t>OVERLOAD - Overload</t>
  </si>
  <si>
    <t>SHORTCKT - Short Circuit</t>
  </si>
  <si>
    <t>ADJUSTED - Adjusted</t>
  </si>
  <si>
    <t>DECNTME - Decontaminate</t>
  </si>
  <si>
    <t>LUBRICAT - Lubricate</t>
  </si>
  <si>
    <t>REALIGN - Realign</t>
  </si>
  <si>
    <t>REPLCOMP - Replace Component</t>
  </si>
  <si>
    <t>FLRLFSLP - Fuel Relief/ Slop Tank</t>
  </si>
  <si>
    <t>FRSTICOR - Fuel Relief/Slop Tank internally corroded</t>
  </si>
  <si>
    <t>SLTKCONT - Slop tank contaminated</t>
  </si>
  <si>
    <t>RFDRFAIL - Roof Drain Failed</t>
  </si>
  <si>
    <t>GUTTRDMG - Gutters Damaged</t>
  </si>
  <si>
    <t>RASDET - Roof Anchor System Deteriorated</t>
  </si>
  <si>
    <t>RFASYSDT - Roof Anchor System Deteriorate</t>
  </si>
  <si>
    <t>ROOFSTDG - Roof Structure Damaged Or Deteriorated</t>
  </si>
  <si>
    <t>RSCHDEP - Roof structure, components, surface, or hardware deteriorated</t>
  </si>
  <si>
    <t>DEB1 - Debris</t>
  </si>
  <si>
    <t>CLPCOR - Chain link post corroded</t>
  </si>
  <si>
    <t>FNCDET - Fence deteriorated</t>
  </si>
  <si>
    <t>FSPCOR - Fence steel posts deteriorated</t>
  </si>
  <si>
    <t>MFNCDET - Masonry Fence deteriorated</t>
  </si>
  <si>
    <t>SFDET - Steel or Chain link fence deteriorated</t>
  </si>
  <si>
    <t>WFROT - Wood Fence rotted</t>
  </si>
  <si>
    <t>WIFCOR - Wrought Iron fence corroded</t>
  </si>
  <si>
    <t>WPROT - Wood post rotted</t>
  </si>
  <si>
    <t>LOWPRESS - Low Pressure</t>
  </si>
  <si>
    <t>ENDSERLF - End Of Service Life</t>
  </si>
  <si>
    <t>FECDET - Fire extinguisher components deteriorated</t>
  </si>
  <si>
    <t>FEHCFAIL - Fire extinguisher hydrostatic capability failed</t>
  </si>
  <si>
    <t>FHDET - Fire hose deteriorated</t>
  </si>
  <si>
    <t>FHFAIL - Fire hose failed</t>
  </si>
  <si>
    <t>FIRECBDG - Fire Cabinet Damage</t>
  </si>
  <si>
    <t>HOSEVLFL - Hose Valve Failed</t>
  </si>
  <si>
    <t>ALGNDOOR - Alignment Of Door</t>
  </si>
  <si>
    <t>ENDLFCYC - End Of Life Cycle</t>
  </si>
  <si>
    <t>FAILVALV - Failed Valve</t>
  </si>
  <si>
    <t>FHYDET - Fire Hydrant deteriorated</t>
  </si>
  <si>
    <t>FHYFAIL - Fire Hydrants Failed</t>
  </si>
  <si>
    <t>NOCITYSP - No City Supply</t>
  </si>
  <si>
    <t>PHYDMGD - Physical Damaged</t>
  </si>
  <si>
    <t>FRPANEL - Fire Panels</t>
  </si>
  <si>
    <t>NUSALARM - Nuisance Alarm</t>
  </si>
  <si>
    <t>ELCFLCRD - Electrical Failure (Cards)</t>
  </si>
  <si>
    <t>FPDET - Deterioration of the fire panels</t>
  </si>
  <si>
    <t>FPWIRE - Wiring Failure within the fire panels</t>
  </si>
  <si>
    <t>FRPCSDET - Fire pump cooling system deteriorated</t>
  </si>
  <si>
    <t>FRPMFAIL - Fire pump failed</t>
  </si>
  <si>
    <t>FRPSFAIL - Fire pump alarms and safety circuit failed</t>
  </si>
  <si>
    <t>FRPSODEP - Fire pump grease and oil depleted</t>
  </si>
  <si>
    <t>PMPECDET - Pump, electrical and diesel system components deteriorated</t>
  </si>
  <si>
    <t>FRPRTSYS - Fire Protection System</t>
  </si>
  <si>
    <t>CBXVALFL - Curb Box Valve Failed</t>
  </si>
  <si>
    <t>FDCHFAIL - Fire department connection (FDC) hydrostatic capability failed</t>
  </si>
  <si>
    <t>FIREPACF - Fire Protection Air Compressor Failure</t>
  </si>
  <si>
    <t>FPSDET - Fire protection system deteriorated</t>
  </si>
  <si>
    <t>LCKOFWFT - Lack Of Water In Fire Tank</t>
  </si>
  <si>
    <t>VALTFTFL - Valve To Fire Tank Failed</t>
  </si>
  <si>
    <t>WORNVLCP - Worn Valve Components</t>
  </si>
  <si>
    <t>MCHELTRP - Mechanical/Eectrical Trip Out</t>
  </si>
  <si>
    <t>FIRESEFL - Fire Shutter Electrical Failed</t>
  </si>
  <si>
    <t>FIRESMFL - Fire Shutter Mechanical Failed</t>
  </si>
  <si>
    <t>FRSHDET - Fire shutter deteriorated</t>
  </si>
  <si>
    <t>ALIGNMNT - Alignment</t>
  </si>
  <si>
    <t>FRSTADKT - First Aid Kit</t>
  </si>
  <si>
    <t>FAKDEP - First Aid Kit items depleted or deteriorated</t>
  </si>
  <si>
    <t>FIRSUPAC - Fire Suppression Activated</t>
  </si>
  <si>
    <t>CARCDEP - Clean agent refillable containers solution depleted</t>
  </si>
  <si>
    <t>EGSTFAIL - Emergency stop failed</t>
  </si>
  <si>
    <t>FSUDET - Fire Suppression unit deteriorated</t>
  </si>
  <si>
    <t>FSUGFAIL - Fire Suppression unit pressure gauge failed</t>
  </si>
  <si>
    <t>FSUSFAIL - Fire Suppression unit release panel and safety alarms failed</t>
  </si>
  <si>
    <t>FUSELNFL - Fuse Link Failure</t>
  </si>
  <si>
    <t>MECFAIL - Mechanical Failure</t>
  </si>
  <si>
    <t>DIRTYENV - Dirty Env</t>
  </si>
  <si>
    <t>FFDET - Fixed furniture deteriorated</t>
  </si>
  <si>
    <t>FGBDET - Fixed garbage bin deteriorated</t>
  </si>
  <si>
    <t>FZDISC - Fuse Disconnect</t>
  </si>
  <si>
    <t>FUDSEDET - Fuse Disconnect Electrical Connection Deteriorated</t>
  </si>
  <si>
    <t>FUDSFAT - Fuse Disconnect Fatigued</t>
  </si>
  <si>
    <t>FUDSMDET - Fuse Disconnect Mechanism Deteriorated</t>
  </si>
  <si>
    <t>DAMAGE - Physical Damage</t>
  </si>
  <si>
    <t>ELECMPFL - Electrical/ Component Failure</t>
  </si>
  <si>
    <t>GATELUB - Drive/Mechanical system insufficiently lubricated</t>
  </si>
  <si>
    <t>GDSDET - Gate drive system deteriorated</t>
  </si>
  <si>
    <t>GMSDET - Gate mechanical system deteriorated</t>
  </si>
  <si>
    <t>GNDLPFL - Ground Loop Failure</t>
  </si>
  <si>
    <t>GSENNRES - Gate sensors non-responsive</t>
  </si>
  <si>
    <t>GSOFAIL - Gate safety operation failed</t>
  </si>
  <si>
    <t>GTCCSYFL - Gate Communication Control System Failed</t>
  </si>
  <si>
    <t>GTMALGN - Gate Misalignment/Contamination/Damaged</t>
  </si>
  <si>
    <t>MOTROVLD - Motor Overload</t>
  </si>
  <si>
    <t>WEATHDMG - Weather Damage</t>
  </si>
  <si>
    <t>GLYMUSYS - Glycol Make-Up System</t>
  </si>
  <si>
    <t>GLMCCORR - Glycol mixture scaled and/or corroded</t>
  </si>
  <si>
    <t>GLMSSDET - Glycol make-up system structure deteriorated</t>
  </si>
  <si>
    <t>GRSDET - Guard rail structure deteriorated</t>
  </si>
  <si>
    <t>GRINDER - Grinder</t>
  </si>
  <si>
    <t>RECHTBA - Recharge The Battery</t>
  </si>
  <si>
    <t>DMGLROD - Damage To Lightning Rod</t>
  </si>
  <si>
    <t>FIXCORR - Fixings Are Corroded</t>
  </si>
  <si>
    <t>GPSDET - Grounding Protection System Deteriorated</t>
  </si>
  <si>
    <t>GSDTCSYS - Gas Detection System</t>
  </si>
  <si>
    <t>DETCFAIL - Detector Failed</t>
  </si>
  <si>
    <t>GDSAFAIL - Gas Detection System alarm failed</t>
  </si>
  <si>
    <t>SENEOL - Sensor End Of Life</t>
  </si>
  <si>
    <t>SENRCONT - Sensor Contaminated</t>
  </si>
  <si>
    <t>SYSEOL - System End Of Life</t>
  </si>
  <si>
    <t>SYSFAILD - System Failed</t>
  </si>
  <si>
    <t>HMCDET - Humidifier components deteriorated</t>
  </si>
  <si>
    <t>HMPCONT - Humidifier pad contaminated</t>
  </si>
  <si>
    <t>HNDFAIL - Hand Dryer Failed</t>
  </si>
  <si>
    <t>HNDFCONT - Hand Dryer Filter Contaminated</t>
  </si>
  <si>
    <t>HNDRDET - Handrail Structure Deteriorated</t>
  </si>
  <si>
    <t>HRVFCONT - Heat recovery ventilator filter contaminated</t>
  </si>
  <si>
    <t>HRVVCDET - Heat recovery ventilator components deteriorated</t>
  </si>
  <si>
    <t>HTR - Heater</t>
  </si>
  <si>
    <t>HEATEXP - Explosion/ignition of heater</t>
  </si>
  <si>
    <t>HEATOXY - Oxygen Sensor Malfunction of the heater</t>
  </si>
  <si>
    <t>HEATWIRE - Wiring Failure of the heater</t>
  </si>
  <si>
    <t>HWHCONT - Hot water system build-up of contaminants</t>
  </si>
  <si>
    <t>HWHSHDET - Hot water system heater deteriorated</t>
  </si>
  <si>
    <t>HWHVFAIL - Pressure safety valve failed</t>
  </si>
  <si>
    <t>TNKLDET - Tank Liner Deteriorated</t>
  </si>
  <si>
    <t>HVACARDS - HVAC Air Distribution System</t>
  </si>
  <si>
    <t>HVADFAIL - HVAC air distribution system failed</t>
  </si>
  <si>
    <t>INGRNHST - In Ground Hoists</t>
  </si>
  <si>
    <t>HIWTRALR - High Water Alarm</t>
  </si>
  <si>
    <t>DETINGHS - Deterioration Of The In Ground Hoists</t>
  </si>
  <si>
    <t>ELCMPFL - Electrical Component Failure</t>
  </si>
  <si>
    <t>FRNTRMNM - Front Ram Not Moving</t>
  </si>
  <si>
    <t>HOIPADDG - Hoist Pad Damaged</t>
  </si>
  <si>
    <t>HOIPCKBL - Hoist Pocket Blocked</t>
  </si>
  <si>
    <t>HYDRFAIL - Hydraulic Failure</t>
  </si>
  <si>
    <t>IGHOIL - Low Oil Level within the in ground hoists</t>
  </si>
  <si>
    <t>IGHSEAL - Premature Seal Failure of the in ground hoists</t>
  </si>
  <si>
    <t>LOCKSTCK - Lock Sticking</t>
  </si>
  <si>
    <t>OPRTERR - Operator Error</t>
  </si>
  <si>
    <t>OUTOFSYN - Out Of Sync</t>
  </si>
  <si>
    <t>PNUMFAIL - Pneumatic Failure</t>
  </si>
  <si>
    <t>POORDRNG - Poor Drainage</t>
  </si>
  <si>
    <t>SENSRBLK - Sensor Blocked</t>
  </si>
  <si>
    <t>NOPWR - No Power</t>
  </si>
  <si>
    <t>INSPPIT - Inspection Pits</t>
  </si>
  <si>
    <t>CONCCHIP - Concrete Chipping/Cracking/Spalling</t>
  </si>
  <si>
    <t>DETIBMSY - Deterioration Of The I-Beam System</t>
  </si>
  <si>
    <t>DETPROWL - Deterioration Of Protective Wall/Floor Coating</t>
  </si>
  <si>
    <t>DIRTY - Dirty/Contaminated</t>
  </si>
  <si>
    <t>EXHAIRFL - Exhaust Air Failure</t>
  </si>
  <si>
    <t>IPITCOL - Collapse of the inspection pits</t>
  </si>
  <si>
    <t>LIGHTFL - Lighting Failure</t>
  </si>
  <si>
    <t>SLIPSTIR - Slippery Stairs</t>
  </si>
  <si>
    <t>JCKSTND - Jack Stand</t>
  </si>
  <si>
    <t>JACKDET - Natural Deterioration of the jack stand</t>
  </si>
  <si>
    <t>FLRLDEF - Flourescent Light Defective</t>
  </si>
  <si>
    <t>IOFCLGHT - Inside/Outside Facilities Contaminated Lighting</t>
  </si>
  <si>
    <t>IOFILGHT - Inside/Outside Facilities Insufficient Lighting</t>
  </si>
  <si>
    <t>LEDLGTNW - LED Light Not Working</t>
  </si>
  <si>
    <t>DEFECT3 - Defective Starters/Bulbs/Ballast</t>
  </si>
  <si>
    <t>LEDDRIVR - LED Driver Defective</t>
  </si>
  <si>
    <t>LCSFAIL - Lighting Control System Failed</t>
  </si>
  <si>
    <t>LGHTANCH - Anchor bolts loosened or missing</t>
  </si>
  <si>
    <t>LGHTDET - Light standard components deteriorated</t>
  </si>
  <si>
    <t>LGHTFAIL - Light function failed</t>
  </si>
  <si>
    <t>LGHTGRND - Metallic pole grounding connections deteriorated</t>
  </si>
  <si>
    <t>LBKDET - Load bank deteriorated</t>
  </si>
  <si>
    <t>LDLCDET - Loading dock leveler components deteriorated</t>
  </si>
  <si>
    <t>LDLHODEG - Hydraulic Oil Degraded</t>
  </si>
  <si>
    <t>LDLLUB - Leveler cylinder pivots and other hinges insufficiently lubricated</t>
  </si>
  <si>
    <t>LOWVLTDS - Low Voltage Distribution System</t>
  </si>
  <si>
    <t>LVDSCDET - Low Voltage Distribution System Wiring and Connections Deteriorated</t>
  </si>
  <si>
    <t>LVTDET - Low Voltage Transformer deteriorated</t>
  </si>
  <si>
    <t>MHVLTTRS - Medium/High Voltage Transformer</t>
  </si>
  <si>
    <t>MHVTCDET - Medium/High Voltage Transformer Cooling System Deteriorated</t>
  </si>
  <si>
    <t>MHVTDET - Medium/High Voltage Transformer Deteriorated</t>
  </si>
  <si>
    <t>MHVTHFL - Medium/High Voltage Transformer High Temperature Shutdown Circuit Failed</t>
  </si>
  <si>
    <t>MHVTOCNT - Medium/High Voltage Transformer Oil Contaminated</t>
  </si>
  <si>
    <t>SAFETY - Safety</t>
  </si>
  <si>
    <t>MHCOVDET - Manhole Cover Deteriorated</t>
  </si>
  <si>
    <t>MHCOVMIS - Manhole Cover Missing</t>
  </si>
  <si>
    <t>MHCRDET - Manhole cover and ring deteriorated</t>
  </si>
  <si>
    <t>MTRCONT - Motor Control Centers (MCC)</t>
  </si>
  <si>
    <t>NONPTWTR - Non-Potable Water System</t>
  </si>
  <si>
    <t>PANLALRM - Panel Alarm (PLC)</t>
  </si>
  <si>
    <t>FILTCLOG - Filter Clog</t>
  </si>
  <si>
    <t>FILTHSDE - Filter Housing Deterioration</t>
  </si>
  <si>
    <t>FLTSENFL - Float &amp; Sensor Failure</t>
  </si>
  <si>
    <t>NPWSDET - Natural Deterioration of the non potable water system</t>
  </si>
  <si>
    <t>NPWSLEAK - water leakage of the non-potable water system</t>
  </si>
  <si>
    <t>PUMPSEIZ - Pump Seized</t>
  </si>
  <si>
    <t>PUMPSLDT - Pump Seal Deterioration</t>
  </si>
  <si>
    <t>PVCPIPDT - PVC Piping Deterioration</t>
  </si>
  <si>
    <t>SOLVLSTK - Solenoid Valve Stuck/ Jammed</t>
  </si>
  <si>
    <t>TANKDET - Tank Deterioration</t>
  </si>
  <si>
    <t>UVLGTDET - UV Lighting Deterioration</t>
  </si>
  <si>
    <t>VALVJAMD - Valve Jammed</t>
  </si>
  <si>
    <t>WORNMOTR - Worn Motor</t>
  </si>
  <si>
    <t>REMOVE - Remove</t>
  </si>
  <si>
    <t>CODEFAIL - Code Failure</t>
  </si>
  <si>
    <t>DRSENSFL - Door Sensor Failures</t>
  </si>
  <si>
    <t>PEDWDEG - Pedestrian walkway degraded</t>
  </si>
  <si>
    <t>PHTOCELL - Photovoltaic cell failed</t>
  </si>
  <si>
    <t>PHTOCNTR - Inverter/control failed</t>
  </si>
  <si>
    <t>PHTOCONT - Photovoltaic cells contaminated</t>
  </si>
  <si>
    <t>PHTODET - Photovoltaic system deteriorated</t>
  </si>
  <si>
    <t>PHTOEXP - Photovoltaic cells expired life</t>
  </si>
  <si>
    <t>PITJACK - Pit Jacks</t>
  </si>
  <si>
    <t>PJPDET - Natural Deterioration of pit jacks</t>
  </si>
  <si>
    <t>PJPSEAL - Off center loads causing seal failure in pit jacks</t>
  </si>
  <si>
    <t>PJPWR - Power Failure of pit jacks</t>
  </si>
  <si>
    <t>PKGADEG - Parking area degraded</t>
  </si>
  <si>
    <t>PLMBFXT - Plumbing Fixture</t>
  </si>
  <si>
    <t>PLFAFAIL - Plumbing fixtures automatic function failed</t>
  </si>
  <si>
    <t>PLFDET - Plumbing fixture deteriorated</t>
  </si>
  <si>
    <t>TUNDCONT - Tunnel drains contaminated</t>
  </si>
  <si>
    <t>BARRFAIL - Barring Failure</t>
  </si>
  <si>
    <t>HIGHAMPS - High Amps</t>
  </si>
  <si>
    <t>INOTBCKG - Inlet/ Outlet Blockage</t>
  </si>
  <si>
    <t>LOSECOMP - Loose Components (Bolts/ Clamps/ Hosing/ Etc.)</t>
  </si>
  <si>
    <t>PMPBILUB - Pump bearings insufficiently lubricated</t>
  </si>
  <si>
    <t>PMPCDET - Pump components deteriorated or contaminated</t>
  </si>
  <si>
    <t>WORNSDV - Worn Seals/ Diaphragm/ Veins</t>
  </si>
  <si>
    <t>PRWLDET - Parapet Wall deteriorated</t>
  </si>
  <si>
    <t>RPRWLDET - Rooftop parapet wall deteriorated</t>
  </si>
  <si>
    <t>PRSSRWSH - Pressure Washer</t>
  </si>
  <si>
    <t>GASBRNNO - Gas Burner Non-Operational</t>
  </si>
  <si>
    <t>GASSUPLY - Gas Supply</t>
  </si>
  <si>
    <t>GASTRNFL - Gas Train Failure</t>
  </si>
  <si>
    <t>HEXTUBE - Heat Exchanger Tube</t>
  </si>
  <si>
    <t>INFILTSC - Inlet Filter Screens Clogged</t>
  </si>
  <si>
    <t>JAMNOZLN - Jammed Nozzle / Lines</t>
  </si>
  <si>
    <t>LEAKHOSE - Leaking Hose / Lines</t>
  </si>
  <si>
    <t>PISTNVFL - Piston Valve Failure</t>
  </si>
  <si>
    <t>PRESSDET - Natural Deterioration of pressure washer</t>
  </si>
  <si>
    <t>PRESSELE - Electrical Faillure of pressure washer</t>
  </si>
  <si>
    <t>WTRSPLLO - Water Supply (Lack Of)</t>
  </si>
  <si>
    <t>PRTCOLFT - Portable Column Lift</t>
  </si>
  <si>
    <t>NSYNHIST - Non-Sync Of Hoist</t>
  </si>
  <si>
    <t>BATRFAIL - Battery Failure</t>
  </si>
  <si>
    <t>DIRTYHOI - Dirty Hoist</t>
  </si>
  <si>
    <t>HOIRUSTY - Hoist Rusty</t>
  </si>
  <si>
    <t>PCLDET - Natural Deterioration of portable column lift</t>
  </si>
  <si>
    <t>PCLELEC - Electrical Faillure of portable column lift</t>
  </si>
  <si>
    <t>TECHERR - Tech Error</t>
  </si>
  <si>
    <t>PRTKARCP - Pressure Tank - Air Compressor</t>
  </si>
  <si>
    <t>DRYRFAIL - Dryer Failure</t>
  </si>
  <si>
    <t>PRTKFAIL - Pressure Tank-Air Compressor Failed</t>
  </si>
  <si>
    <t>PRVFAIL - PRV (Pressure Release Valve) Failed</t>
  </si>
  <si>
    <t>TNKSTRFL - Tank Structure Failed</t>
  </si>
  <si>
    <t>PRTSWSH - Parts Washer</t>
  </si>
  <si>
    <t>DOORNCLS - Door Won't Close</t>
  </si>
  <si>
    <t>CORRSTRC - Corroded Structure</t>
  </si>
  <si>
    <t>DMGDSTRC - Damaged Structure</t>
  </si>
  <si>
    <t>DOORCORR - Door Corrosion</t>
  </si>
  <si>
    <t>NOZZCLOG - Nozzle Clogged</t>
  </si>
  <si>
    <t>SWCHFAIL - Switch Failed</t>
  </si>
  <si>
    <t>WPUMPFL - Water Pump Failed</t>
  </si>
  <si>
    <t>FSVDET - Fire safety valve deteriorated</t>
  </si>
  <si>
    <t>FSVFAIL - Fire safety valve failed</t>
  </si>
  <si>
    <t>ASPHCRCK - Asphalt Cracking/ Pot Hole</t>
  </si>
  <si>
    <t>ASPHLIFT - Asphalt Lifting</t>
  </si>
  <si>
    <t>ASPSHIFT - Asphalt Shifting</t>
  </si>
  <si>
    <t>CONCCRCK - Concrete Cracking</t>
  </si>
  <si>
    <t>CONCJOIN - Concrete Joints</t>
  </si>
  <si>
    <t>CONCSHFT - Concrete Shifting</t>
  </si>
  <si>
    <t>CURBDMGD - Curb Damaged</t>
  </si>
  <si>
    <t>ENDLIFE - End Of Life</t>
  </si>
  <si>
    <t>FAEDMARK - Faded Marking</t>
  </si>
  <si>
    <t>RDWYDEG - Roadway degraded</t>
  </si>
  <si>
    <t>CONRWDET - Concrete retaining wall deteriorated</t>
  </si>
  <si>
    <t>CONRWSET - Concrete retaining wall settled</t>
  </si>
  <si>
    <t>GRWSET - Gabion retaining wall settled</t>
  </si>
  <si>
    <t>GWCRWCOR - Gabion wall cage retaining wall corroded</t>
  </si>
  <si>
    <t>MRETWDET - Masonry retaining wall deteriorated</t>
  </si>
  <si>
    <t>MRETWSET - Masonry retaining wall settled</t>
  </si>
  <si>
    <t>RECRWDET - RECO retaining wall deteriorated</t>
  </si>
  <si>
    <t>STLRWCOR - Steel retaining wall corroded</t>
  </si>
  <si>
    <t>STLRWSET - Steel retaining wall settled</t>
  </si>
  <si>
    <t>STNRWDET - Stone retaining wall deteriorated</t>
  </si>
  <si>
    <t>STNRWSET - Stone retaining wall settled</t>
  </si>
  <si>
    <t>STNSPDET - Stone slope protection deteriorated</t>
  </si>
  <si>
    <t>TIMBWSET - Timber retaining wall settled</t>
  </si>
  <si>
    <t>TIMRWROT - Timber retaining wall rotted</t>
  </si>
  <si>
    <t>STRMCPTR - Stormceptor Oil Ingress Into The City Storm Water</t>
  </si>
  <si>
    <t>BLCKPIPE - Blocked Pipping</t>
  </si>
  <si>
    <t>OILLVLFL - Oil Level Failure</t>
  </si>
  <si>
    <t>SEPICDET - Separator internal components deteriorated</t>
  </si>
  <si>
    <t>STLTNKDT - Steel Tank Deteriorated</t>
  </si>
  <si>
    <t>STRSINGR - Stormceptor oil ingress into the city storm water</t>
  </si>
  <si>
    <t>TNKCONT - Tank has excessive build-up of contaminants</t>
  </si>
  <si>
    <t>STNKDET - Septic tank deteriorated</t>
  </si>
  <si>
    <t>STNKOVER - Septic tank sludge over fill</t>
  </si>
  <si>
    <t>SFNDDET - Shed foundation deteriorated</t>
  </si>
  <si>
    <t>SHHTTIME - Shed heater operating at inappropriate time</t>
  </si>
  <si>
    <t>SRFDET - Shed roof deteriorated</t>
  </si>
  <si>
    <t>SSTRDET - Shed structure deteriorated</t>
  </si>
  <si>
    <t>BATCONL - Battery connections loose</t>
  </si>
  <si>
    <t>BATSULF - Battery plate sulfation buildup</t>
  </si>
  <si>
    <t>BATTFAIL - Internal Battery Failure</t>
  </si>
  <si>
    <t>CTLF - Controller failure</t>
  </si>
  <si>
    <t>EINSULCK - Electrical insulation frayed or cracked</t>
  </si>
  <si>
    <t>SKYLGHT - Skylights</t>
  </si>
  <si>
    <t>SKYFIZZ - Fizzure/Natural Deterioration in skylights</t>
  </si>
  <si>
    <t>CAULKDMG - Caulking Damaged/ Missing</t>
  </si>
  <si>
    <t>METLCPDG - Metal Capping Damaged</t>
  </si>
  <si>
    <t>PLBVNTLS - Plumbing Vents Loose</t>
  </si>
  <si>
    <t>PRCASTCN - Pre-Cast Concrete Broken Side Welds</t>
  </si>
  <si>
    <t>RFPAINT - Roof Paint Peeled</t>
  </si>
  <si>
    <t>ROOFCRCK - Roof Cracked</t>
  </si>
  <si>
    <t>ROOFFAST - Roof Fasteners Loose/ Missing</t>
  </si>
  <si>
    <t>ROOFFLSH - Roof Flashings Damaged</t>
  </si>
  <si>
    <t>SHNGLMIS - Shingles Loose / Missing</t>
  </si>
  <si>
    <t>STLRFDET - Steel Roof Decks Deteriorated</t>
  </si>
  <si>
    <t>TILERFLS - Tile Roof Loose/ Broken</t>
  </si>
  <si>
    <t>WOODROT - Wood Deck Rotten/ Broken</t>
  </si>
  <si>
    <t>WTHRCND2 - Weather Condition (Wind)</t>
  </si>
  <si>
    <t>SMPCONT - Sump pit contaminated with debris</t>
  </si>
  <si>
    <t>SMPGDET - Sump pit/grating deteriorated</t>
  </si>
  <si>
    <t>SKCDET - Spill kit components deteriorated</t>
  </si>
  <si>
    <t>SKSSDET - Spill Kits Station seal deteriorated</t>
  </si>
  <si>
    <t>SPKAFAIL - Sprinkler system water flow alarm device failed</t>
  </si>
  <si>
    <t>SPKGDET - Sprinkler system gauges for dry systems deteriorated</t>
  </si>
  <si>
    <t>SPKGFAIL - Sprinkler system gauges, control valves and main drain failed</t>
  </si>
  <si>
    <t>SPKSDET - Sprinkler system deteriorated</t>
  </si>
  <si>
    <t>SPKSFAIL - Sprinkler system failed</t>
  </si>
  <si>
    <t>SPKSGDET - Sprinkler gauges for wet, deluge systems and preaction systems deteriorated</t>
  </si>
  <si>
    <t>SPRNACFL - Sprinkler System Accelerator Failed</t>
  </si>
  <si>
    <t>SPRNSCFL - Sprinkler System Compressor Failed</t>
  </si>
  <si>
    <t>SPRNSHFL - Sprinkler System Head Failed</t>
  </si>
  <si>
    <t>SMPSSDET - Superstructure deteriorated</t>
  </si>
  <si>
    <t>STORTNK - Storage Tank</t>
  </si>
  <si>
    <t>FLTNKHT - Failed Tank Heater</t>
  </si>
  <si>
    <t>LEVELSFL - Level Sensor Failure</t>
  </si>
  <si>
    <t>LOSSVACM - Loss Of Vacuum</t>
  </si>
  <si>
    <t>OVRFSNSL - Over Fill Sensor Failure</t>
  </si>
  <si>
    <t>TANKOFIL - Tank Overfilled</t>
  </si>
  <si>
    <t>WICEAGST - Water/Ice Above Ground Storage Tank Deteriorated</t>
  </si>
  <si>
    <t>PAINTPEL - Paint Peeling</t>
  </si>
  <si>
    <t>STEPSDMG - Steps Damaged</t>
  </si>
  <si>
    <t>STRWDET - Stairway stringers, treads, or landings deteriorated</t>
  </si>
  <si>
    <t>STRWSTDT - Stairway Structure Deteriorated</t>
  </si>
  <si>
    <t>TRDWORN - Treads Worn/Loose</t>
  </si>
  <si>
    <t>SWBFAIL - Switchboard failed</t>
  </si>
  <si>
    <t>TFLSYS - Transmission Fluid System</t>
  </si>
  <si>
    <t>TFSDET - Natural Deterioration of tranmission fluid system</t>
  </si>
  <si>
    <t>TFSEXP - Explosion of transmission fluid system</t>
  </si>
  <si>
    <t>TFSLEAK - Leakage of transmission fluid</t>
  </si>
  <si>
    <t>CONCCRK - Concrete Cracks</t>
  </si>
  <si>
    <t>RLSTPOST - Rail Or Steel Post Damaged</t>
  </si>
  <si>
    <t>ROTDMGWD - Rotting Or Damaged Wood</t>
  </si>
  <si>
    <t>TRBRDET - Traffic barrier deteriorated</t>
  </si>
  <si>
    <t>TRSWDET - Transfer Switch Deteriorated</t>
  </si>
  <si>
    <t>TRSWFAIL - Track Switch failure</t>
  </si>
  <si>
    <t>UTLMFAIL - Utility meter failed</t>
  </si>
  <si>
    <t>VHCSDET - Vehicle Charging System Deteriorated</t>
  </si>
  <si>
    <t>WCOOLSYS - Waste Coolant System</t>
  </si>
  <si>
    <t>WCOOLCO - Combustion of waste coolant system</t>
  </si>
  <si>
    <t>WCOOLDE - Waste Coolant System Natural Deterioration</t>
  </si>
  <si>
    <t>WCOOLLE - Leakage of waste coolant</t>
  </si>
  <si>
    <t>WINDSDET - Window system deteriorated</t>
  </si>
  <si>
    <t>WNSHLWSH - Windshield Washer</t>
  </si>
  <si>
    <t>WWFSDET - Natural Deterioration of windshield washer fluid system</t>
  </si>
  <si>
    <t>WWFSLEAK - Fluid leakage in windshield washer fluid system</t>
  </si>
  <si>
    <t>WOILSYS - Waste Oil System</t>
  </si>
  <si>
    <t>WOSDET - Natural Deterioration of waste oil system</t>
  </si>
  <si>
    <t>WOSEXP - Explosion of waste oil system</t>
  </si>
  <si>
    <t>WOSLEAK - waste oil leakage</t>
  </si>
  <si>
    <t>CTKILEV - Chemical Tanks Insufficient Levels</t>
  </si>
  <si>
    <t>FWHLFAIL - Float Switch high level switch failed</t>
  </si>
  <si>
    <t>SUPTCONT - Sump Pit Contaminated</t>
  </si>
  <si>
    <t>TMIBDET - Tank mixer impeller blades deteriorated</t>
  </si>
  <si>
    <t>WCSAFAIL - Waste vacuum system alarms failed</t>
  </si>
  <si>
    <t>WTTKCONT - Water treatment tank Contaminated</t>
  </si>
  <si>
    <t>WVCSDET - Waste Vacuum Control Room System Components deteriorated</t>
  </si>
  <si>
    <t>WVSCDET - Waste Vacuum Station Components deteriorated</t>
  </si>
  <si>
    <t>WVSDET - Waste Vacuum System deteriorated</t>
  </si>
  <si>
    <t>WVSSFAIL - Waste vacuum system alarm sensors fail</t>
  </si>
  <si>
    <t>WWCSCONT - Waste water collection system contaminated</t>
  </si>
  <si>
    <t>WWCSMDET - Waste water collection system Mechanical Components Deteriorated</t>
  </si>
  <si>
    <t>WWCSPDET - Waste water collection system control panel deteriorated</t>
  </si>
  <si>
    <t>WWCSSDRF - Waste water collection system sensors calibration drifted</t>
  </si>
  <si>
    <t>LSSPFAIL - Lift station standby pump failed</t>
  </si>
  <si>
    <t>PSLSFAIL - Primary waste water lift station pump failed</t>
  </si>
  <si>
    <t>WWLSLUB - Float lubrication insufficient</t>
  </si>
  <si>
    <t>WWPCONT - Sanitation submersible pump contaminated</t>
  </si>
  <si>
    <t>WWPIDDET - Float deteriorated</t>
  </si>
  <si>
    <t>CTRVFAIL - Control valve failed</t>
  </si>
  <si>
    <t>RPCFAIL - Regeneration process control failed</t>
  </si>
  <si>
    <t>WTRSDET - Water softener resin deteriorated</t>
  </si>
  <si>
    <t xml:space="preserve">Asset Class Closing Codes Table </t>
  </si>
  <si>
    <t>Closing Code</t>
  </si>
  <si>
    <t>Closing Code Description</t>
  </si>
  <si>
    <t>Class ORG</t>
  </si>
  <si>
    <t>ABNTEMP</t>
  </si>
  <si>
    <t>Abnormal Temperature</t>
  </si>
  <si>
    <t>CORROS</t>
  </si>
  <si>
    <t>Corrosion</t>
  </si>
  <si>
    <t>ELECTRIP</t>
  </si>
  <si>
    <t>Electrical Trip Out</t>
  </si>
  <si>
    <t>EXNOISE</t>
  </si>
  <si>
    <t>Excessive Noise</t>
  </si>
  <si>
    <t>EXVIBRTN</t>
  </si>
  <si>
    <t>Excessive Vibration</t>
  </si>
  <si>
    <t>JAMMEDEQ</t>
  </si>
  <si>
    <t>Jammed Equipment</t>
  </si>
  <si>
    <t>LEAKING</t>
  </si>
  <si>
    <t>Leaking</t>
  </si>
  <si>
    <t>LOWPERF</t>
  </si>
  <si>
    <t>Low Performance</t>
  </si>
  <si>
    <t>NONOPER</t>
  </si>
  <si>
    <t>Non-Operational</t>
  </si>
  <si>
    <t>PHYDMGE</t>
  </si>
  <si>
    <t>Physical Damage</t>
  </si>
  <si>
    <t>UNSMELL</t>
  </si>
  <si>
    <t>Unusual Smell</t>
  </si>
  <si>
    <t>UNSMOKE</t>
  </si>
  <si>
    <t>Unusual Smoke</t>
  </si>
  <si>
    <t>ACCLSDET</t>
  </si>
  <si>
    <t>Access Platform Structure Deteriorated</t>
  </si>
  <si>
    <t>ACCIDENT</t>
  </si>
  <si>
    <t>Accident</t>
  </si>
  <si>
    <t>ACCWEAR</t>
  </si>
  <si>
    <t>Accelerated Wear</t>
  </si>
  <si>
    <t>ACTGOD</t>
  </si>
  <si>
    <t>Weather condition/Forces of nature or Act of God</t>
  </si>
  <si>
    <t>CONTAM</t>
  </si>
  <si>
    <t>Contamination</t>
  </si>
  <si>
    <t>DEFASSET</t>
  </si>
  <si>
    <t>Defective Asset</t>
  </si>
  <si>
    <t>EXLOAD</t>
  </si>
  <si>
    <t>Excessive Load</t>
  </si>
  <si>
    <t>IMPRMNT</t>
  </si>
  <si>
    <t>Improper Maintenance</t>
  </si>
  <si>
    <t>INSLUBR</t>
  </si>
  <si>
    <t>Insufficient Lubrication</t>
  </si>
  <si>
    <t>LACKTRN</t>
  </si>
  <si>
    <t>Lack of/ Inadequate Training</t>
  </si>
  <si>
    <t>MISSCMP</t>
  </si>
  <si>
    <t>Loose/ Missing Component</t>
  </si>
  <si>
    <t>NRMWEAR</t>
  </si>
  <si>
    <t>Normal Wear</t>
  </si>
  <si>
    <t>OTHER</t>
  </si>
  <si>
    <t>Other (specify)</t>
  </si>
  <si>
    <t>PRINSTAL</t>
  </si>
  <si>
    <t>Poor Installation</t>
  </si>
  <si>
    <t>PROCISSU</t>
  </si>
  <si>
    <t>Procedure Issue</t>
  </si>
  <si>
    <t>UTLFAIL</t>
  </si>
  <si>
    <t>Utility Failure</t>
  </si>
  <si>
    <t>VNDLSM</t>
  </si>
  <si>
    <t>Vandalism</t>
  </si>
  <si>
    <t>WORNCMPT</t>
  </si>
  <si>
    <t>Defective/ Worn Component</t>
  </si>
  <si>
    <t>ADJUSTD</t>
  </si>
  <si>
    <t>Adjusted</t>
  </si>
  <si>
    <t>DECOMM</t>
  </si>
  <si>
    <t>Decommission</t>
  </si>
  <si>
    <t>DECONTME</t>
  </si>
  <si>
    <t>Decontaminate</t>
  </si>
  <si>
    <t>DONOTHIN</t>
  </si>
  <si>
    <t>Do Nothing</t>
  </si>
  <si>
    <t>LUBRCTE</t>
  </si>
  <si>
    <t>Lubricate</t>
  </si>
  <si>
    <t>RECALBRT</t>
  </si>
  <si>
    <t>Recalibrate</t>
  </si>
  <si>
    <t>REMVOBT</t>
  </si>
  <si>
    <t>Remove Obstruction</t>
  </si>
  <si>
    <t>REPCMPT</t>
  </si>
  <si>
    <t>Repair Component</t>
  </si>
  <si>
    <t>REPLASS</t>
  </si>
  <si>
    <t>Replace Asset</t>
  </si>
  <si>
    <t>REPLCMPT</t>
  </si>
  <si>
    <t>Replace Component</t>
  </si>
  <si>
    <t>REPRASS</t>
  </si>
  <si>
    <t>Repair Asset</t>
  </si>
  <si>
    <t>UPGRADES</t>
  </si>
  <si>
    <t>Upgrade</t>
  </si>
  <si>
    <t>ACMCACC</t>
  </si>
  <si>
    <t>Air compressor condensate accumulation</t>
  </si>
  <si>
    <t>ACMCDET</t>
  </si>
  <si>
    <t>Air compressor components deterioration</t>
  </si>
  <si>
    <t>ACMIFCON</t>
  </si>
  <si>
    <t>Air compressor intake filter contaminated</t>
  </si>
  <si>
    <t>ACMODEP</t>
  </si>
  <si>
    <t>Air compressor oil depleted</t>
  </si>
  <si>
    <t>ACMPTDET</t>
  </si>
  <si>
    <t>Air compressor pressure tank deteriorated</t>
  </si>
  <si>
    <t>ACMPVFL</t>
  </si>
  <si>
    <t>Air compressor pressure tank pressure relief valve failed</t>
  </si>
  <si>
    <t>AIRCMPDF</t>
  </si>
  <si>
    <t>Air Compressor Dryer Failure</t>
  </si>
  <si>
    <t>AIRCMPOH</t>
  </si>
  <si>
    <t>Air Compressor Overheating</t>
  </si>
  <si>
    <t>CALLCNTR</t>
  </si>
  <si>
    <t>Call Contractor</t>
  </si>
  <si>
    <t>REPAIR</t>
  </si>
  <si>
    <t>Repair</t>
  </si>
  <si>
    <t>REPLACE</t>
  </si>
  <si>
    <t>Replace</t>
  </si>
  <si>
    <t>Air-Conditioning - Condenser</t>
  </si>
  <si>
    <t>BASSETNG</t>
  </si>
  <si>
    <t>BAS Setting</t>
  </si>
  <si>
    <t>COMPFAIL</t>
  </si>
  <si>
    <t>Component Failure</t>
  </si>
  <si>
    <t>CONDCONT</t>
  </si>
  <si>
    <t>Condenser vents, coil/fins contaminated</t>
  </si>
  <si>
    <t>CONDDET</t>
  </si>
  <si>
    <t>Condenser vents, coil/fins deteriorated</t>
  </si>
  <si>
    <t>CONDLUB</t>
  </si>
  <si>
    <t>Cooling Fan/Motor Assembly Insufficient Lubrication</t>
  </si>
  <si>
    <t>EXCSRUST</t>
  </si>
  <si>
    <t>Excessive Rust</t>
  </si>
  <si>
    <t>FANWORN</t>
  </si>
  <si>
    <t>Fan/motor assembly worn</t>
  </si>
  <si>
    <t>FILTRCLG</t>
  </si>
  <si>
    <t>Filter Clogged</t>
  </si>
  <si>
    <t>Air-Conditioning - Indoor Evaporator</t>
  </si>
  <si>
    <t>DBELTDET</t>
  </si>
  <si>
    <t>Driver belt deteriorated</t>
  </si>
  <si>
    <t>ECOILDET</t>
  </si>
  <si>
    <t>Evaporator coil / evaporator structure deteriorated</t>
  </si>
  <si>
    <t>FILTDET</t>
  </si>
  <si>
    <t>Filter deterioration</t>
  </si>
  <si>
    <t>AHUCOIL</t>
  </si>
  <si>
    <t>Air Handling Unit (AHU) coils/fins contaminated</t>
  </si>
  <si>
    <t>AHUDET</t>
  </si>
  <si>
    <t>Air Handling Unit (AHU) deteriorated</t>
  </si>
  <si>
    <t>AHUFAN</t>
  </si>
  <si>
    <t>Air Handling Unit fan variable drive failed</t>
  </si>
  <si>
    <t>AHUFILTR</t>
  </si>
  <si>
    <t>AHU filters contaminated</t>
  </si>
  <si>
    <t>AHUMTR</t>
  </si>
  <si>
    <t>Motor/blower bearing insufficiently lubricated</t>
  </si>
  <si>
    <t>BRCLGPIP</t>
  </si>
  <si>
    <t>Broken /Clogged Pipping</t>
  </si>
  <si>
    <t>CLOGDRIN</t>
  </si>
  <si>
    <t>Clog Drain</t>
  </si>
  <si>
    <t>DMPRSTCK</t>
  </si>
  <si>
    <t>Damper Stuck</t>
  </si>
  <si>
    <t>ELECFAIL</t>
  </si>
  <si>
    <t>Electrical Failure</t>
  </si>
  <si>
    <t>HEXFAIL</t>
  </si>
  <si>
    <t>Heat exchanger failed</t>
  </si>
  <si>
    <t>LOSEWIRE</t>
  </si>
  <si>
    <t>Loose Wire</t>
  </si>
  <si>
    <t>MISALGNM</t>
  </si>
  <si>
    <t>Misalignment</t>
  </si>
  <si>
    <t>MOTRFAIL</t>
  </si>
  <si>
    <t>Motor Failure</t>
  </si>
  <si>
    <t>SENRFAIL</t>
  </si>
  <si>
    <t>Sensor Failure</t>
  </si>
  <si>
    <t>WORNBELT</t>
  </si>
  <si>
    <t>Worn Belt</t>
  </si>
  <si>
    <t>WTHRDAMG</t>
  </si>
  <si>
    <t>Weather Damage</t>
  </si>
  <si>
    <t>WRINGSKT</t>
  </si>
  <si>
    <t>Worn Internal Gasket/Seal Kits</t>
  </si>
  <si>
    <t>RESDRAIN</t>
  </si>
  <si>
    <t>Restricted Drainage</t>
  </si>
  <si>
    <t>BLCKINOT</t>
  </si>
  <si>
    <t>Blocked Inlet/Outlet</t>
  </si>
  <si>
    <t>BLRCCON</t>
  </si>
  <si>
    <t>Boiler components contaminated</t>
  </si>
  <si>
    <t>BLRCDET</t>
  </si>
  <si>
    <t>Boiler components deteriorated</t>
  </si>
  <si>
    <t>BLRECFL</t>
  </si>
  <si>
    <t>Boiler electronic controls failed</t>
  </si>
  <si>
    <t>BLRINCOM</t>
  </si>
  <si>
    <t>Boiler incomplete combustion</t>
  </si>
  <si>
    <t>BLRRVFL</t>
  </si>
  <si>
    <t>Pressure relief valve failed</t>
  </si>
  <si>
    <t>BLRSDET</t>
  </si>
  <si>
    <t>Boiler structure deteriorated</t>
  </si>
  <si>
    <t>BRKNPIPE</t>
  </si>
  <si>
    <t>Broken Pipe</t>
  </si>
  <si>
    <t>BRKNVALV</t>
  </si>
  <si>
    <t>Broken Valve</t>
  </si>
  <si>
    <t>CLOGGDRN</t>
  </si>
  <si>
    <t>Clogged Drain</t>
  </si>
  <si>
    <t>DEFBURNR</t>
  </si>
  <si>
    <t>Defective Burner</t>
  </si>
  <si>
    <t>SEIZMOTR</t>
  </si>
  <si>
    <t>Seized Motor</t>
  </si>
  <si>
    <t>WORNSEAL</t>
  </si>
  <si>
    <t>Worn Seal</t>
  </si>
  <si>
    <t>WORNVALV</t>
  </si>
  <si>
    <t>Worn Valve</t>
  </si>
  <si>
    <t>BOLLDET</t>
  </si>
  <si>
    <t>Bollard Deteriorated</t>
  </si>
  <si>
    <t>LIGHTNWR</t>
  </si>
  <si>
    <t>Light Not Working</t>
  </si>
  <si>
    <t>BTRYEXSL</t>
  </si>
  <si>
    <t>Battery Exceed Service Life</t>
  </si>
  <si>
    <t>EELFAIL</t>
  </si>
  <si>
    <t>Emergency Exit lighting Failed</t>
  </si>
  <si>
    <t>EMLDET</t>
  </si>
  <si>
    <t>Battery Powered Emergency lighting and Exit Lighting Deteriorated</t>
  </si>
  <si>
    <t>EMLFAIL</t>
  </si>
  <si>
    <t>Battery Powered Emergency Lighting Failed</t>
  </si>
  <si>
    <t>LGBLBBRN</t>
  </si>
  <si>
    <t>Light Bulb Burnt</t>
  </si>
  <si>
    <t>LIGHTHIT</t>
  </si>
  <si>
    <t>Light Hit</t>
  </si>
  <si>
    <t>BRKNBRSH</t>
  </si>
  <si>
    <t>Broken Brush</t>
  </si>
  <si>
    <t>BRKNGRBX</t>
  </si>
  <si>
    <t>Broken Gear Box Motor</t>
  </si>
  <si>
    <t>BRKNSNSR</t>
  </si>
  <si>
    <t>Broken/ Out Of Alignment Sensors</t>
  </si>
  <si>
    <t>CLOGNOZL</t>
  </si>
  <si>
    <t>Clog Nozzles</t>
  </si>
  <si>
    <t>FUSEDEF</t>
  </si>
  <si>
    <t>Blown Fuse</t>
  </si>
  <si>
    <t>PUMPFAIL</t>
  </si>
  <si>
    <t>Pump Failure</t>
  </si>
  <si>
    <t>SOFWFAIL</t>
  </si>
  <si>
    <t>Software failure</t>
  </si>
  <si>
    <t>VFDDRVFL</t>
  </si>
  <si>
    <t>VFD Drive Failure</t>
  </si>
  <si>
    <t>WASHDET</t>
  </si>
  <si>
    <t>Deterioration of the bus wash system</t>
  </si>
  <si>
    <t>WASHPWR</t>
  </si>
  <si>
    <t>Power Failure of the bus wash system</t>
  </si>
  <si>
    <t>WTRDISFL</t>
  </si>
  <si>
    <t>Pipe/Water Distribution Failure/ Damaged</t>
  </si>
  <si>
    <t>CVALCON</t>
  </si>
  <si>
    <t>Check Valve contaminated</t>
  </si>
  <si>
    <t>CVALFAIL</t>
  </si>
  <si>
    <t>Check valve failed</t>
  </si>
  <si>
    <t>CVALWORN</t>
  </si>
  <si>
    <t>Check Valve components worn</t>
  </si>
  <si>
    <t>CCOMFAIL</t>
  </si>
  <si>
    <t>HVAC chiller unit compressor failed.</t>
  </si>
  <si>
    <t>CCTLFAIL</t>
  </si>
  <si>
    <t>HVAC Chiller Control System failed</t>
  </si>
  <si>
    <t>CLINEDET</t>
  </si>
  <si>
    <t>Chiller/evaporator refrigerant lines/connections deteriorated</t>
  </si>
  <si>
    <t>CMTRFAIL</t>
  </si>
  <si>
    <t>HVAC chiller compressor motor failed</t>
  </si>
  <si>
    <t>CMTRLUB</t>
  </si>
  <si>
    <t>HVAC chiller pump/motor insufficiently lubricated</t>
  </si>
  <si>
    <t>COILCONT</t>
  </si>
  <si>
    <t>Chiller compressor oil contaminated</t>
  </si>
  <si>
    <t>CUNITDET</t>
  </si>
  <si>
    <t>HVAC chiller unit deteriorated</t>
  </si>
  <si>
    <t>CWTRCONT</t>
  </si>
  <si>
    <t>Chiller coil water tubes internally contaminated and/or deteriorated</t>
  </si>
  <si>
    <t>CWTRDET</t>
  </si>
  <si>
    <t>Chiller/evaporator  water lines/connections deteriorated</t>
  </si>
  <si>
    <t>Chiller - Cooling Tower</t>
  </si>
  <si>
    <t>CCTCONT</t>
  </si>
  <si>
    <t>Chiller-Cooling tower coils/spray nozzles contaminated</t>
  </si>
  <si>
    <t>CCTDET</t>
  </si>
  <si>
    <t>Chiller-Cooling tower deteriorated</t>
  </si>
  <si>
    <t>CCTLNDET</t>
  </si>
  <si>
    <t>Cooling tower water lines/connections deteriorated</t>
  </si>
  <si>
    <t>CCTLUB</t>
  </si>
  <si>
    <t>HVAC chiller-cooling tower fan motor insufficiently lubricated</t>
  </si>
  <si>
    <t>CCTPLUB</t>
  </si>
  <si>
    <t>HVAC Chiller-Cooling Tower Recirculation Pump Insufficiently Lubricated</t>
  </si>
  <si>
    <t>CCTPPLUG</t>
  </si>
  <si>
    <t>Chiller-Cooling tower recirculation pump coolant filter plugged</t>
  </si>
  <si>
    <t>CCTPWORN</t>
  </si>
  <si>
    <t>HVAC chiller-cooling tower recirculating motor/pump worn</t>
  </si>
  <si>
    <t>CTFAIL</t>
  </si>
  <si>
    <t>Cooling tower fan motor failed</t>
  </si>
  <si>
    <t>CBEDET</t>
  </si>
  <si>
    <t>Circuit Breaker Enclosure Deteriorated and/or Contaminated</t>
  </si>
  <si>
    <t>COOLDET</t>
  </si>
  <si>
    <t>Natural Deterioration of the coolant fluid system</t>
  </si>
  <si>
    <t>COOLLEAK</t>
  </si>
  <si>
    <t>Leakage of coolant fluid</t>
  </si>
  <si>
    <t>BRKNSEAL</t>
  </si>
  <si>
    <t>Broken/Loose  Seals</t>
  </si>
  <si>
    <t>CLGDPIPE</t>
  </si>
  <si>
    <t>Clogged Pipe</t>
  </si>
  <si>
    <t>DAMAGED</t>
  </si>
  <si>
    <t>Damaged</t>
  </si>
  <si>
    <t>FITDAMGD</t>
  </si>
  <si>
    <t>Fitting Damaged</t>
  </si>
  <si>
    <t>HSRLNRET</t>
  </si>
  <si>
    <t>Hose Reel Would Not Retract</t>
  </si>
  <si>
    <t>PIPFDET</t>
  </si>
  <si>
    <t>Piping/tubing/fittings deteriorated</t>
  </si>
  <si>
    <t>CNPYCDET</t>
  </si>
  <si>
    <t>Canopy cover deteriorated</t>
  </si>
  <si>
    <t>CNPYSDET</t>
  </si>
  <si>
    <t>Canopy support structure deteriorated</t>
  </si>
  <si>
    <t>BLKSTRFL</t>
  </si>
  <si>
    <t>Black Start Fault</t>
  </si>
  <si>
    <t>COGDET</t>
  </si>
  <si>
    <t>Deterioration of cogn/trigen</t>
  </si>
  <si>
    <t>COGNFAIL</t>
  </si>
  <si>
    <t>Connection Failure between Cogn/Trigen</t>
  </si>
  <si>
    <t>COLFAULT</t>
  </si>
  <si>
    <t>Collective Fault</t>
  </si>
  <si>
    <t>DRTYFLTR</t>
  </si>
  <si>
    <t>Dirty Filter</t>
  </si>
  <si>
    <t>ENGFAIL</t>
  </si>
  <si>
    <t>Engine Failure</t>
  </si>
  <si>
    <t>FIREALRM</t>
  </si>
  <si>
    <t>Fire Alarm</t>
  </si>
  <si>
    <t>ILNDMDFL</t>
  </si>
  <si>
    <t>Island Mode Failure</t>
  </si>
  <si>
    <t>OVHTFAIL</t>
  </si>
  <si>
    <t>Overheat Failure</t>
  </si>
  <si>
    <t>SYNCFAIL</t>
  </si>
  <si>
    <t>Sync Failure</t>
  </si>
  <si>
    <t>UPSFAIL</t>
  </si>
  <si>
    <t>UPS Failure</t>
  </si>
  <si>
    <t>MONITR</t>
  </si>
  <si>
    <t>Monitor</t>
  </si>
  <si>
    <t>Coolant tank</t>
  </si>
  <si>
    <t>GLSTOVER</t>
  </si>
  <si>
    <t>Glycol storage tank overfilled</t>
  </si>
  <si>
    <t>STTKDET</t>
  </si>
  <si>
    <t>Storage tank deteriorated</t>
  </si>
  <si>
    <t>UTKDWDET</t>
  </si>
  <si>
    <t>Underground double wall storage tank deteriorated</t>
  </si>
  <si>
    <t>CPENDET</t>
  </si>
  <si>
    <t>Control panel enclosure deteriorated</t>
  </si>
  <si>
    <t>CPFAIL</t>
  </si>
  <si>
    <t>Control panel failed</t>
  </si>
  <si>
    <t>CAPBCONT</t>
  </si>
  <si>
    <t>600V Power Factor Correction Capacitor Bank Contaminated</t>
  </si>
  <si>
    <t>CAPBFAIL</t>
  </si>
  <si>
    <t>600V Power Factor Correction Capacitor Bank Failed</t>
  </si>
  <si>
    <t>CAPBFDET</t>
  </si>
  <si>
    <t>600V Power Factor Correction Capacitor Bank Cooling Fan Deteriorated</t>
  </si>
  <si>
    <t>CAPCNDET</t>
  </si>
  <si>
    <t>600V Power Factor Correction Capacitor Bank Electrical Connections Deteriorated</t>
  </si>
  <si>
    <t>CCSFAIL</t>
  </si>
  <si>
    <t>Crane Control Systems Failed</t>
  </si>
  <si>
    <t>CLUBDET</t>
  </si>
  <si>
    <t>Crane Lubrication Deteriorated</t>
  </si>
  <si>
    <t>CMCDET</t>
  </si>
  <si>
    <t>Crane Mechanical Components Deteriorated</t>
  </si>
  <si>
    <t>CSCCDET</t>
  </si>
  <si>
    <t>Crane Structural Components and Casings Deteriorated</t>
  </si>
  <si>
    <t>CSILUB</t>
  </si>
  <si>
    <t>Crane Systems Insufficiently Lubricated</t>
  </si>
  <si>
    <t>CSSFAIL</t>
  </si>
  <si>
    <t>Crane Safety Systems Failed</t>
  </si>
  <si>
    <t>CRMAGE</t>
  </si>
  <si>
    <t>Control Remote Battery Aged</t>
  </si>
  <si>
    <t>EMGSFUNC</t>
  </si>
  <si>
    <t>Emergency Stop Function Failed</t>
  </si>
  <si>
    <t>OCCRDET</t>
  </si>
  <si>
    <t>Overhead Crane Control Remote Deteriorated</t>
  </si>
  <si>
    <t>DEF Dispenser</t>
  </si>
  <si>
    <t>DEFDDET</t>
  </si>
  <si>
    <t>DEF dispenser hose and/or dispenser nozzle deteriorated</t>
  </si>
  <si>
    <t>LEAKPIPH</t>
  </si>
  <si>
    <t>Leaking Pipes/ Hose</t>
  </si>
  <si>
    <t>MTRPMPFL</t>
  </si>
  <si>
    <t>Motor/ Pump Failure</t>
  </si>
  <si>
    <t>NOPRODTK</t>
  </si>
  <si>
    <t>No Product In Tank</t>
  </si>
  <si>
    <t>POSINOZL</t>
  </si>
  <si>
    <t>Leaking Component Posi-Lock Nozzle</t>
  </si>
  <si>
    <t>SLPRDFLW</t>
  </si>
  <si>
    <t>Slow Product Flow</t>
  </si>
  <si>
    <t>SPOTNOZL</t>
  </si>
  <si>
    <t>Leaking Component Spout Nozzle</t>
  </si>
  <si>
    <t>DEHCONT</t>
  </si>
  <si>
    <t>Dehumidifier air filter contaminated</t>
  </si>
  <si>
    <t>DEHDET</t>
  </si>
  <si>
    <t>Dehumidifier components deteriorated</t>
  </si>
  <si>
    <t>DOMEDET</t>
  </si>
  <si>
    <t>Natural Deterioration of the dome structure</t>
  </si>
  <si>
    <t>CONTDWTR</t>
  </si>
  <si>
    <t>Contaminated Water</t>
  </si>
  <si>
    <t>DMGBFPRV</t>
  </si>
  <si>
    <t>Damaged Back Flow Preventer</t>
  </si>
  <si>
    <t>FRZNPIPE</t>
  </si>
  <si>
    <t>Frozen Pipes</t>
  </si>
  <si>
    <t>INSULDMG</t>
  </si>
  <si>
    <t>Insulation Damaged</t>
  </si>
  <si>
    <t>JAMDVALV</t>
  </si>
  <si>
    <t>Stuck/ Jammed Valve</t>
  </si>
  <si>
    <t>LEAKSEAL</t>
  </si>
  <si>
    <t>Leaking Seal/Gaskets</t>
  </si>
  <si>
    <t>LEKPIPFT</t>
  </si>
  <si>
    <t>Leaking Pipes/Fittings</t>
  </si>
  <si>
    <t>LOWPRSSR</t>
  </si>
  <si>
    <t>Low Pressure</t>
  </si>
  <si>
    <t>NOHOTWTR</t>
  </si>
  <si>
    <t>No Hot Water</t>
  </si>
  <si>
    <t>OUTVLDMG</t>
  </si>
  <si>
    <t>Outlet Valve Damaged</t>
  </si>
  <si>
    <t>PIPESDMG</t>
  </si>
  <si>
    <t>Pipes Damaged</t>
  </si>
  <si>
    <t>WTRDSDET</t>
  </si>
  <si>
    <t>Water distribution system deteriorated</t>
  </si>
  <si>
    <t>CORRSION</t>
  </si>
  <si>
    <t>REAREP</t>
  </si>
  <si>
    <t>Repair/replace</t>
  </si>
  <si>
    <t>DRAUDET</t>
  </si>
  <si>
    <t>Automatic door mechanism deteriorated</t>
  </si>
  <si>
    <t>DRAUFAIL</t>
  </si>
  <si>
    <t>Electronic control activation of door opening or closing failed</t>
  </si>
  <si>
    <t>DRELWORN</t>
  </si>
  <si>
    <t>Electric door strike components worn</t>
  </si>
  <si>
    <t>DREMFAIL</t>
  </si>
  <si>
    <t>Sliding door emergency system failed</t>
  </si>
  <si>
    <t>DRFAIL</t>
  </si>
  <si>
    <t>Door mechanical, structural, or physical components deteriorated</t>
  </si>
  <si>
    <t>DRLUB</t>
  </si>
  <si>
    <t>Lubrication of the electric door strike components</t>
  </si>
  <si>
    <t>DRSGNDAM</t>
  </si>
  <si>
    <t>Door signage damaged or missing</t>
  </si>
  <si>
    <t>ACMNILUB</t>
  </si>
  <si>
    <t>Air curtain motor bearing insufficiently lubricated</t>
  </si>
  <si>
    <t>DACCDET</t>
  </si>
  <si>
    <t>Air curtain components deteriorated</t>
  </si>
  <si>
    <t>DACFCONT</t>
  </si>
  <si>
    <t>Air curtain filter contaminated</t>
  </si>
  <si>
    <t>GSOFFAIL</t>
  </si>
  <si>
    <t>Gas safety shut off valve failed</t>
  </si>
  <si>
    <t>Drainage Catch Basin</t>
  </si>
  <si>
    <t>DCBDET</t>
  </si>
  <si>
    <t>Drainage Catch Basin deteriorated</t>
  </si>
  <si>
    <t>DCBICONT</t>
  </si>
  <si>
    <t>Drainage catch basin internally contaminated</t>
  </si>
  <si>
    <t>DCBLCONT</t>
  </si>
  <si>
    <t>Drainage Catch Basin Lid Contaminated</t>
  </si>
  <si>
    <t>Draw-Out Breaker</t>
  </si>
  <si>
    <t>DOBDET</t>
  </si>
  <si>
    <t>600 Volt Draw Out Breaker Deteriorated</t>
  </si>
  <si>
    <t>DOBFAIL</t>
  </si>
  <si>
    <t>600 Volt Draw Out Breaker Failed</t>
  </si>
  <si>
    <t>DOBICSET</t>
  </si>
  <si>
    <t>600 V Breaker Incorrect Coordination Settings</t>
  </si>
  <si>
    <t>AIFCONT</t>
  </si>
  <si>
    <t>Air intake filter contaminated</t>
  </si>
  <si>
    <t>CMDRCDET</t>
  </si>
  <si>
    <t>Compressor air-dryer components deteriorated</t>
  </si>
  <si>
    <t>CMDRCONT</t>
  </si>
  <si>
    <t>Dryer - air compressor pressure dew point cartridge contaminated</t>
  </si>
  <si>
    <t>CMDRDSAT</t>
  </si>
  <si>
    <t>Dryer-air compressor desiccant saturated</t>
  </si>
  <si>
    <t>RCMCDET</t>
  </si>
  <si>
    <t>Refrigerated compressor air-dryer components deteriorated</t>
  </si>
  <si>
    <t>COMMFAIL</t>
  </si>
  <si>
    <t>Communication Failure</t>
  </si>
  <si>
    <t>CONTPROD</t>
  </si>
  <si>
    <t>Contamination Of Product</t>
  </si>
  <si>
    <t>DBWLINGR</t>
  </si>
  <si>
    <t>Double Wall Integrity (Loss Of Vacuum)</t>
  </si>
  <si>
    <t>DSTKCORR</t>
  </si>
  <si>
    <t>Below ground double walled diesel tank internally corroded</t>
  </si>
  <si>
    <t>DSTKDET</t>
  </si>
  <si>
    <t>Above ground diesel storage tank deteriorated</t>
  </si>
  <si>
    <t>LWPRDTNK</t>
  </si>
  <si>
    <t>No / Low Product In Tank</t>
  </si>
  <si>
    <t>WTRINTNK</t>
  </si>
  <si>
    <t>Water In Tank</t>
  </si>
  <si>
    <t>DHASFAIL</t>
  </si>
  <si>
    <t>Duct heater airflow sensor failed</t>
  </si>
  <si>
    <t>DHFAIL</t>
  </si>
  <si>
    <t>Duct heater failed</t>
  </si>
  <si>
    <t>SSRFAIL</t>
  </si>
  <si>
    <t>Duct heater solid state relay (SSR) failed</t>
  </si>
  <si>
    <t>EHTSDET</t>
  </si>
  <si>
    <t>Electric Heat Tracing Deteriorated</t>
  </si>
  <si>
    <t>EHTSFAIL</t>
  </si>
  <si>
    <t>Electric Heat Trace System Failed</t>
  </si>
  <si>
    <t>EMERCOMM</t>
  </si>
  <si>
    <t>Emergency Communication</t>
  </si>
  <si>
    <t>BKCNFAIL</t>
  </si>
  <si>
    <t>Brake Connector Failed</t>
  </si>
  <si>
    <t>BRKSPTOR</t>
  </si>
  <si>
    <t>Brake spring torsion</t>
  </si>
  <si>
    <t>BRSCFAIL</t>
  </si>
  <si>
    <t>Brake Switch Contact failed</t>
  </si>
  <si>
    <t>CONTRLFL</t>
  </si>
  <si>
    <t>Controller Failure</t>
  </si>
  <si>
    <t>CRCFSFAI</t>
  </si>
  <si>
    <t>Customer Request to Check For Safe Operation</t>
  </si>
  <si>
    <t>CRDRPFAI</t>
  </si>
  <si>
    <t>car door photocell failed</t>
  </si>
  <si>
    <t>CREMEXFA</t>
  </si>
  <si>
    <t>car emergency exit failed</t>
  </si>
  <si>
    <t>CRLGFAIL</t>
  </si>
  <si>
    <t>Car Roller Guide Failed</t>
  </si>
  <si>
    <t>CRPUBUDA</t>
  </si>
  <si>
    <t>Car push buttons damaged</t>
  </si>
  <si>
    <t>CRULFAIL</t>
  </si>
  <si>
    <t>Customer Request Unit Locked Out</t>
  </si>
  <si>
    <t>CTBFLR</t>
  </si>
  <si>
    <t>Car top battery failure</t>
  </si>
  <si>
    <t>CYLPSW</t>
  </si>
  <si>
    <t>Cylindrical piston seal worn</t>
  </si>
  <si>
    <t>CYLPWP</t>
  </si>
  <si>
    <t>Cylindrical piston worn/ pitted</t>
  </si>
  <si>
    <t>DCTARFL</t>
  </si>
  <si>
    <t>Directional arrow failure</t>
  </si>
  <si>
    <t>DCTF</t>
  </si>
  <si>
    <t>Door clutch failure</t>
  </si>
  <si>
    <t>DDEFAIL</t>
  </si>
  <si>
    <t>door detector edge failed</t>
  </si>
  <si>
    <t>DEFMCON</t>
  </si>
  <si>
    <t>Defective main contactor</t>
  </si>
  <si>
    <t>DFRELAY</t>
  </si>
  <si>
    <t>Defective relay</t>
  </si>
  <si>
    <t>DIDOORSL</t>
  </si>
  <si>
    <t>Dirt in door sills</t>
  </si>
  <si>
    <t>DORF</t>
  </si>
  <si>
    <t>Door operator failure</t>
  </si>
  <si>
    <t>DRCLFAIL</t>
  </si>
  <si>
    <t>Door Closing Failure</t>
  </si>
  <si>
    <t>DRCONM</t>
  </si>
  <si>
    <t>Door controller malfunction</t>
  </si>
  <si>
    <t>DRHANGJM</t>
  </si>
  <si>
    <t>Doors hangers jammed</t>
  </si>
  <si>
    <t>DRLCCFAI</t>
  </si>
  <si>
    <t>door lock contact failed</t>
  </si>
  <si>
    <t>DRLCFAIL</t>
  </si>
  <si>
    <t>Door Lock Failed</t>
  </si>
  <si>
    <t>DRLSWFAI</t>
  </si>
  <si>
    <t>Door Limit Switch Failed</t>
  </si>
  <si>
    <t>DROBDSF</t>
  </si>
  <si>
    <t>Door obstruction detection sensor failed</t>
  </si>
  <si>
    <t>DRTRAJAM</t>
  </si>
  <si>
    <t>Door Tracks jammed</t>
  </si>
  <si>
    <t>DRVEFAIL</t>
  </si>
  <si>
    <t>Drive Failed</t>
  </si>
  <si>
    <t>ELCDET</t>
  </si>
  <si>
    <t>Elevator Components Deteriorated and/or Damaged</t>
  </si>
  <si>
    <t>ELDRDFAI</t>
  </si>
  <si>
    <t>Elevator Doors damaged</t>
  </si>
  <si>
    <t>ELELFAIL</t>
  </si>
  <si>
    <t>Elevator Emergency Lighting Failed</t>
  </si>
  <si>
    <t>ELEMOWRN</t>
  </si>
  <si>
    <t>Electric motor worn</t>
  </si>
  <si>
    <t>ELPCCON</t>
  </si>
  <si>
    <t>Elevator Pit and Car Top &amp; Crosshead Contaminated</t>
  </si>
  <si>
    <t>ELPFAIL</t>
  </si>
  <si>
    <t>Elevator Emergency Power Failed</t>
  </si>
  <si>
    <t>ELSSFAIL</t>
  </si>
  <si>
    <t>Elevator Safety Switches Failed</t>
  </si>
  <si>
    <t>ELUMFAIL</t>
  </si>
  <si>
    <t>Elevator Uncontrolled Motion Protection System Failed</t>
  </si>
  <si>
    <t>ELVSPFAI</t>
  </si>
  <si>
    <t>Elevator Spirator Failed</t>
  </si>
  <si>
    <t>EMCBW</t>
  </si>
  <si>
    <t>Emergency call button not working</t>
  </si>
  <si>
    <t>FFEMCF</t>
  </si>
  <si>
    <t>Fire Fighters Emergency Controll Failed</t>
  </si>
  <si>
    <t>FFEOCFL</t>
  </si>
  <si>
    <t>Fire Fighter's Emergency Operator controls Failed</t>
  </si>
  <si>
    <t>FFEOFAIL</t>
  </si>
  <si>
    <t>Fire Fighter's Emergency Operator System Failed</t>
  </si>
  <si>
    <t>FLSWFAIL</t>
  </si>
  <si>
    <t>Final Limit Switch failed</t>
  </si>
  <si>
    <t>FUSEFAIL</t>
  </si>
  <si>
    <t>Fuse Failure</t>
  </si>
  <si>
    <t>HWACSWDG</t>
  </si>
  <si>
    <t>HW Access switch damaged</t>
  </si>
  <si>
    <t>HYDORVW</t>
  </si>
  <si>
    <t>Hydraulic oil relief valve worn</t>
  </si>
  <si>
    <t>HYDPSW</t>
  </si>
  <si>
    <t>Hydraulic pump seal worn</t>
  </si>
  <si>
    <t>ISKTOFF</t>
  </si>
  <si>
    <t>Independent service key turn off</t>
  </si>
  <si>
    <t>LEVLINFL</t>
  </si>
  <si>
    <t>Leveling Switch Failure</t>
  </si>
  <si>
    <t>LOSRVC</t>
  </si>
  <si>
    <t>Left on service</t>
  </si>
  <si>
    <t>MCRSWFAI</t>
  </si>
  <si>
    <t>Microswitch Failed</t>
  </si>
  <si>
    <t>MEMBFAIL</t>
  </si>
  <si>
    <t>Machine Emergency Breaks Failed</t>
  </si>
  <si>
    <t>NFF</t>
  </si>
  <si>
    <t>No Fault Found</t>
  </si>
  <si>
    <t>OILFFL</t>
  </si>
  <si>
    <t>Oil Failure</t>
  </si>
  <si>
    <t>OSCFAIL</t>
  </si>
  <si>
    <t>Oscillator failed</t>
  </si>
  <si>
    <t>PHSYFAIL</t>
  </si>
  <si>
    <t>phone system failure</t>
  </si>
  <si>
    <t>PIDOFAIL</t>
  </si>
  <si>
    <t>Power Interruption During Operation</t>
  </si>
  <si>
    <t>PKUPRFAI</t>
  </si>
  <si>
    <t>Pick Up Roller Failure</t>
  </si>
  <si>
    <t>PULLSHEM</t>
  </si>
  <si>
    <t>Pulleys/ sheaves misaligned</t>
  </si>
  <si>
    <t>PULLSHEW</t>
  </si>
  <si>
    <t>Pulleys/ sheaves worn</t>
  </si>
  <si>
    <t>RELYFL</t>
  </si>
  <si>
    <t>Relay Failure</t>
  </si>
  <si>
    <t>RGOGSW</t>
  </si>
  <si>
    <t>Roller guides or Guides shoes worn</t>
  </si>
  <si>
    <t>SAFCIRD</t>
  </si>
  <si>
    <t>Safety circuit defective</t>
  </si>
  <si>
    <t>SAFSFAIL</t>
  </si>
  <si>
    <t>Safety Switches Failed</t>
  </si>
  <si>
    <t>SFHOFAIL</t>
  </si>
  <si>
    <t>Safety Hoistway failed</t>
  </si>
  <si>
    <t>TCAHR</t>
  </si>
  <si>
    <t>Traction cables/ hoist rupture</t>
  </si>
  <si>
    <t>TPHDFAIL</t>
  </si>
  <si>
    <t>Tape Head failed</t>
  </si>
  <si>
    <t>VLVFAIL</t>
  </si>
  <si>
    <t>Valve failed</t>
  </si>
  <si>
    <t>ACCDENT</t>
  </si>
  <si>
    <t>ACWTH</t>
  </si>
  <si>
    <t>Accelerated weather</t>
  </si>
  <si>
    <t>ADAFRPL</t>
  </si>
  <si>
    <t>Adjustment after replacement</t>
  </si>
  <si>
    <t>ATVFRDCU</t>
  </si>
  <si>
    <t>Activation of Fire Device</t>
  </si>
  <si>
    <t>BLGPWFA</t>
  </si>
  <si>
    <t>Building Power Failure</t>
  </si>
  <si>
    <t>BRKGLSS</t>
  </si>
  <si>
    <t>Broken glass</t>
  </si>
  <si>
    <t>CONWEAR</t>
  </si>
  <si>
    <t>Contact wear</t>
  </si>
  <si>
    <t>CRCFSCSE</t>
  </si>
  <si>
    <t>CRULCUSE</t>
  </si>
  <si>
    <t>ELECF</t>
  </si>
  <si>
    <t>Electrical fault</t>
  </si>
  <si>
    <t>ENVCLCSE</t>
  </si>
  <si>
    <t>Environmental Cleanliness</t>
  </si>
  <si>
    <t>ENVCRCSE</t>
  </si>
  <si>
    <t>Environmental Corrosion</t>
  </si>
  <si>
    <t>FDTOFDIS</t>
  </si>
  <si>
    <t>Fire Department Turned off Disconnect</t>
  </si>
  <si>
    <t>IMPRM10</t>
  </si>
  <si>
    <t>IMPSUCUS</t>
  </si>
  <si>
    <t>Improper Passenger Usage</t>
  </si>
  <si>
    <t>INSFL1</t>
  </si>
  <si>
    <t>LFPKNCSE</t>
  </si>
  <si>
    <t>Lack of passenger knowledge</t>
  </si>
  <si>
    <t>OTHER16</t>
  </si>
  <si>
    <t>Other (Specify)</t>
  </si>
  <si>
    <t>OVRCAPCA</t>
  </si>
  <si>
    <t>Over capacity</t>
  </si>
  <si>
    <t>PHSYCAUS</t>
  </si>
  <si>
    <t>RESET</t>
  </si>
  <si>
    <t>Reset</t>
  </si>
  <si>
    <t>UNKNOWN1</t>
  </si>
  <si>
    <t>unknown cause</t>
  </si>
  <si>
    <t>VANDAL</t>
  </si>
  <si>
    <t>Emergency Defibrillator</t>
  </si>
  <si>
    <t>ALARM</t>
  </si>
  <si>
    <t>Alarm</t>
  </si>
  <si>
    <t>AEDBDEG</t>
  </si>
  <si>
    <t>Philips Automatic Emergency Defibrillator (AED) battery degraded</t>
  </si>
  <si>
    <t>AEDDET</t>
  </si>
  <si>
    <t>Philips Automatic Emergency Defibrillator (AED) deteriorated</t>
  </si>
  <si>
    <t>AEDDFAIL</t>
  </si>
  <si>
    <t>Philips Automatic Emergency Defibrillator (AED) door alarm system failed</t>
  </si>
  <si>
    <t>AEDFAIL</t>
  </si>
  <si>
    <t>Philips Automatic Emergency Defibrillator (AED) failed</t>
  </si>
  <si>
    <t>AEDPADDG</t>
  </si>
  <si>
    <t>Automatic Emergency Defibrillator (Aed) Pads Degraded/Expired</t>
  </si>
  <si>
    <t>CNTCSUPV</t>
  </si>
  <si>
    <t>Contact Supervisor</t>
  </si>
  <si>
    <t>BUSHITDR</t>
  </si>
  <si>
    <t>Bus Hit Door</t>
  </si>
  <si>
    <t>COLNLEAK</t>
  </si>
  <si>
    <t>Coolant Leak</t>
  </si>
  <si>
    <t>FAILACCS</t>
  </si>
  <si>
    <t>Fail To Access</t>
  </si>
  <si>
    <t>FAILOPEN</t>
  </si>
  <si>
    <t>Fail To Open/Closed</t>
  </si>
  <si>
    <t>FAILSTRT</t>
  </si>
  <si>
    <t>Failure To Start</t>
  </si>
  <si>
    <t>FUELLEAK</t>
  </si>
  <si>
    <t>Fuel Leak</t>
  </si>
  <si>
    <t>OILLEAK</t>
  </si>
  <si>
    <t>Oil Leak</t>
  </si>
  <si>
    <t>UNOPERAT</t>
  </si>
  <si>
    <t>Unable to Operate</t>
  </si>
  <si>
    <t>CLGDPFLT</t>
  </si>
  <si>
    <t>Clogged Diesel Particulate Filter</t>
  </si>
  <si>
    <t>CNLNAUTO</t>
  </si>
  <si>
    <t>Controls Not In Auto</t>
  </si>
  <si>
    <t>CONRFAIL</t>
  </si>
  <si>
    <t>Control Failure</t>
  </si>
  <si>
    <t>DEFBATT</t>
  </si>
  <si>
    <t>Defective Battery</t>
  </si>
  <si>
    <t>DEFGNDLP</t>
  </si>
  <si>
    <t>Defective Ground Loop</t>
  </si>
  <si>
    <t>DMGDBLHH</t>
  </si>
  <si>
    <t>Damaged Block Heater Hoses</t>
  </si>
  <si>
    <t>FALBLHTH</t>
  </si>
  <si>
    <t>Faulty Block Heather</t>
  </si>
  <si>
    <t>FUELTDLS</t>
  </si>
  <si>
    <t>Fuel Tank Defected Level Sensor</t>
  </si>
  <si>
    <t>GEARBXDS</t>
  </si>
  <si>
    <t>Gearbox Defected Seal</t>
  </si>
  <si>
    <t>AGING</t>
  </si>
  <si>
    <t>Aging</t>
  </si>
  <si>
    <t>BATTFAIL</t>
  </si>
  <si>
    <t>Battery Failure</t>
  </si>
  <si>
    <t>Chubb</t>
  </si>
  <si>
    <t>DEPCRGVT</t>
  </si>
  <si>
    <t>Depleted Charge / Voltage</t>
  </si>
  <si>
    <t>Fire  Alarm</t>
  </si>
  <si>
    <t>GTREMTRN</t>
  </si>
  <si>
    <t>Gate Remote Transmitter</t>
  </si>
  <si>
    <t>HUMANERR</t>
  </si>
  <si>
    <t>Human Error</t>
  </si>
  <si>
    <t>INTCOMM</t>
  </si>
  <si>
    <t>Inter Communication</t>
  </si>
  <si>
    <t>LOOSCONN</t>
  </si>
  <si>
    <t>Loose Connection</t>
  </si>
  <si>
    <t>OEPNCKT</t>
  </si>
  <si>
    <t>Open Circuit/ Short</t>
  </si>
  <si>
    <t>OVRIDESW</t>
  </si>
  <si>
    <t>Override Switches</t>
  </si>
  <si>
    <t>Engine Oil tank</t>
  </si>
  <si>
    <t>BATTERY</t>
  </si>
  <si>
    <t>Batteries</t>
  </si>
  <si>
    <t>EOFSDET</t>
  </si>
  <si>
    <t>Natural Deterioration of the engine oil fluid system</t>
  </si>
  <si>
    <t>EOFSLEAK</t>
  </si>
  <si>
    <t>Leakages of engine oil fluid within the engine oil fluid system</t>
  </si>
  <si>
    <t>HSRLNTWR</t>
  </si>
  <si>
    <t>Hose Reel Not Working</t>
  </si>
  <si>
    <t>LOSESUP</t>
  </si>
  <si>
    <t>Loose Supports/Brackets</t>
  </si>
  <si>
    <t>SPILL</t>
  </si>
  <si>
    <t>Spill</t>
  </si>
  <si>
    <t>EXWLDET</t>
  </si>
  <si>
    <t>Exterior wall structure or surface deteriorated</t>
  </si>
  <si>
    <t>FANBDEG</t>
  </si>
  <si>
    <t>Driver belt degraded or misaligned</t>
  </si>
  <si>
    <t>FANBDEP</t>
  </si>
  <si>
    <t>Fan bearing grease depleted</t>
  </si>
  <si>
    <t>FANCDET</t>
  </si>
  <si>
    <t>Fan components deteriorated</t>
  </si>
  <si>
    <t>FANMFAIL</t>
  </si>
  <si>
    <t>Fan motor failed</t>
  </si>
  <si>
    <t>FPCLDEP</t>
  </si>
  <si>
    <t>Flag pole crank lubrication depleted</t>
  </si>
  <si>
    <t>SFPDET</t>
  </si>
  <si>
    <t>Steel flag pole deteriorated</t>
  </si>
  <si>
    <t>FAANDET</t>
  </si>
  <si>
    <t>Fall Arrest Anchorage deteriorated</t>
  </si>
  <si>
    <t>SRLDET</t>
  </si>
  <si>
    <t>Self Retracting Lifeline (SRL) Deteriorated</t>
  </si>
  <si>
    <t>SRLHDET</t>
  </si>
  <si>
    <t>SRL Snap hook deteriorated</t>
  </si>
  <si>
    <t>SRLLDET</t>
  </si>
  <si>
    <t>Self Retracting Lifeline (SRL) - Lifeline Deteriorated</t>
  </si>
  <si>
    <t>CHEXCDTL</t>
  </si>
  <si>
    <t>Chemical Exceeding Test Limits</t>
  </si>
  <si>
    <t>EXCSLOAD</t>
  </si>
  <si>
    <t>FAILVIS</t>
  </si>
  <si>
    <t>Failed Visual Inspection</t>
  </si>
  <si>
    <t>PHYDAMGE</t>
  </si>
  <si>
    <t>CLGHEXPL</t>
  </si>
  <si>
    <t>Clogged Heat Exchanger Plate</t>
  </si>
  <si>
    <t>COILWORN</t>
  </si>
  <si>
    <t>Coil Worn</t>
  </si>
  <si>
    <t>COMPLOSE</t>
  </si>
  <si>
    <t>Component Loose (Internal)</t>
  </si>
  <si>
    <t>IMCHMKUP</t>
  </si>
  <si>
    <t>Improper Chemical Makeup</t>
  </si>
  <si>
    <t>LEAKHEX</t>
  </si>
  <si>
    <t>Leaking Heat Exchanger</t>
  </si>
  <si>
    <t>LEAKPIPE</t>
  </si>
  <si>
    <t>Leaking Pipes</t>
  </si>
  <si>
    <t>LOSEFIT</t>
  </si>
  <si>
    <t>Loose Fittings</t>
  </si>
  <si>
    <t>MOVWORN</t>
  </si>
  <si>
    <t>Valve worn</t>
  </si>
  <si>
    <t>MTRBRDET</t>
  </si>
  <si>
    <t>Motor Bearings Deteriorated</t>
  </si>
  <si>
    <t>SMGSDET</t>
  </si>
  <si>
    <t>Snow melting glycol system deteriorated</t>
  </si>
  <si>
    <t>SNWLEAK</t>
  </si>
  <si>
    <t>Floor heating water leakage</t>
  </si>
  <si>
    <t>SNWSENS</t>
  </si>
  <si>
    <t>Floor Heating/Snow Melting Temperature Control Sensors failed</t>
  </si>
  <si>
    <t>SPLFWMFL</t>
  </si>
  <si>
    <t>Spring-Loaded Flow Meter Failure</t>
  </si>
  <si>
    <t>VFDECMFL</t>
  </si>
  <si>
    <t>VFD Electronic Component Failure</t>
  </si>
  <si>
    <t>VFDFUSBW</t>
  </si>
  <si>
    <t>Motor/VFD Fuses Blown</t>
  </si>
  <si>
    <t>WORNGASK</t>
  </si>
  <si>
    <t>Worn Gaskets</t>
  </si>
  <si>
    <t>CONTAMTN</t>
  </si>
  <si>
    <t>DEFCOMPT</t>
  </si>
  <si>
    <t>Defective Component</t>
  </si>
  <si>
    <t>IMPCHMUP</t>
  </si>
  <si>
    <t>INSFLUBR</t>
  </si>
  <si>
    <t>MISALIGN</t>
  </si>
  <si>
    <t>OVERLOAD</t>
  </si>
  <si>
    <t>Overload</t>
  </si>
  <si>
    <t>SHORTCKT</t>
  </si>
  <si>
    <t>Short Circuit</t>
  </si>
  <si>
    <t>ADJUSTED</t>
  </si>
  <si>
    <t>DECNTME</t>
  </si>
  <si>
    <t>LUBRICAT</t>
  </si>
  <si>
    <t>REALIGN</t>
  </si>
  <si>
    <t>Realign</t>
  </si>
  <si>
    <t>REPLCOMP</t>
  </si>
  <si>
    <t>Fuel Relief/ Slop Tank</t>
  </si>
  <si>
    <t>FRSTICOR</t>
  </si>
  <si>
    <t>Fuel Relief/Slop Tank internally corroded</t>
  </si>
  <si>
    <t>SLTKCONT</t>
  </si>
  <si>
    <t>Slop tank contaminated</t>
  </si>
  <si>
    <t>RFDRFAIL</t>
  </si>
  <si>
    <t>Roof Drain Failed</t>
  </si>
  <si>
    <t>GUTTRDMG</t>
  </si>
  <si>
    <t>Gutters Damaged</t>
  </si>
  <si>
    <t>RASDET</t>
  </si>
  <si>
    <t>Roof Anchor System Deteriorated</t>
  </si>
  <si>
    <t>RFASYSDT</t>
  </si>
  <si>
    <t>Roof Anchor System Deteriorate</t>
  </si>
  <si>
    <t>ROOFSTDG</t>
  </si>
  <si>
    <t>Roof Structure Damaged Or Deteriorated</t>
  </si>
  <si>
    <t>RSCHDEP</t>
  </si>
  <si>
    <t>Roof structure, components, surface, or hardware deteriorated</t>
  </si>
  <si>
    <t>DEB1</t>
  </si>
  <si>
    <t>Debris</t>
  </si>
  <si>
    <t>CLPCOR</t>
  </si>
  <si>
    <t>Chain link post corroded</t>
  </si>
  <si>
    <t>FNCDET</t>
  </si>
  <si>
    <t>Fence deteriorated</t>
  </si>
  <si>
    <t>FSPCOR</t>
  </si>
  <si>
    <t>Fence steel posts deteriorated</t>
  </si>
  <si>
    <t>MFNCDET</t>
  </si>
  <si>
    <t>Masonry Fence deteriorated</t>
  </si>
  <si>
    <t>SFDET</t>
  </si>
  <si>
    <t>Steel or Chain link fence deteriorated</t>
  </si>
  <si>
    <t>WFROT</t>
  </si>
  <si>
    <t>Wood Fence rotted</t>
  </si>
  <si>
    <t>WIFCOR</t>
  </si>
  <si>
    <t>Wrought Iron fence corroded</t>
  </si>
  <si>
    <t>WPROT</t>
  </si>
  <si>
    <t>Wood post rotted</t>
  </si>
  <si>
    <t>LOWPRESS</t>
  </si>
  <si>
    <t>ENDSERLF</t>
  </si>
  <si>
    <t>End Of Service Life</t>
  </si>
  <si>
    <t>FECDET</t>
  </si>
  <si>
    <t>Fire extinguisher components deteriorated</t>
  </si>
  <si>
    <t>FEHCFAIL</t>
  </si>
  <si>
    <t>Fire extinguisher hydrostatic capability failed</t>
  </si>
  <si>
    <t>FHDET</t>
  </si>
  <si>
    <t>Fire hose deteriorated</t>
  </si>
  <si>
    <t>FHFAIL</t>
  </si>
  <si>
    <t>Fire hose failed</t>
  </si>
  <si>
    <t>FIRECBDG</t>
  </si>
  <si>
    <t>Fire Cabinet Damage</t>
  </si>
  <si>
    <t>HOSEVLFL</t>
  </si>
  <si>
    <t>Hose Valve Failed</t>
  </si>
  <si>
    <t>ALGNDOOR</t>
  </si>
  <si>
    <t>Alignment Of Door</t>
  </si>
  <si>
    <t>ENDLFCYC</t>
  </si>
  <si>
    <t>End Of Life Cycle</t>
  </si>
  <si>
    <t>Fire Hydrants</t>
  </si>
  <si>
    <t>FAILVALV</t>
  </si>
  <si>
    <t>Failed Valve</t>
  </si>
  <si>
    <t>FHYDET</t>
  </si>
  <si>
    <t>Fire Hydrant deteriorated</t>
  </si>
  <si>
    <t>FHYFAIL</t>
  </si>
  <si>
    <t>Fire Hydrants Failed</t>
  </si>
  <si>
    <t>NOCITYSP</t>
  </si>
  <si>
    <t>No City Supply</t>
  </si>
  <si>
    <t>PHYDMGD</t>
  </si>
  <si>
    <t>Physical Damaged</t>
  </si>
  <si>
    <t>NUSALARM</t>
  </si>
  <si>
    <t>Nuisance Alarm</t>
  </si>
  <si>
    <t>ELCFLCRD</t>
  </si>
  <si>
    <t>Electrical Failure (Cards)</t>
  </si>
  <si>
    <t>FPDET</t>
  </si>
  <si>
    <t>Deterioration of the fire panels</t>
  </si>
  <si>
    <t>FPWIRE</t>
  </si>
  <si>
    <t>Wiring Failure within the fire panels</t>
  </si>
  <si>
    <t>FRPCSDET</t>
  </si>
  <si>
    <t>Fire pump cooling system deteriorated</t>
  </si>
  <si>
    <t>FRPMFAIL</t>
  </si>
  <si>
    <t>Fire pump failed</t>
  </si>
  <si>
    <t>FRPSFAIL</t>
  </si>
  <si>
    <t>Fire pump alarms and safety circuit failed</t>
  </si>
  <si>
    <t>FRPSODEP</t>
  </si>
  <si>
    <t>Fire pump grease and oil depleted</t>
  </si>
  <si>
    <t>PMPECDET</t>
  </si>
  <si>
    <t>Pump, electrical and diesel system components deteriorated</t>
  </si>
  <si>
    <t>Fire Protection System</t>
  </si>
  <si>
    <t>CBXVALFL</t>
  </si>
  <si>
    <t>Curb Box Valve Failed</t>
  </si>
  <si>
    <t>FDCHFAIL</t>
  </si>
  <si>
    <t>Fire department connection (FDC) hydrostatic capability failed</t>
  </si>
  <si>
    <t>FIREPACF</t>
  </si>
  <si>
    <t>Fire Protection Air Compressor Failure</t>
  </si>
  <si>
    <t>FPSDET</t>
  </si>
  <si>
    <t>Fire protection system deteriorated</t>
  </si>
  <si>
    <t>LCKOFWFT</t>
  </si>
  <si>
    <t>Lack Of Water In Fire Tank</t>
  </si>
  <si>
    <t>VALTFTFL</t>
  </si>
  <si>
    <t>Valve To Fire Tank Failed</t>
  </si>
  <si>
    <t>WORNVLCP</t>
  </si>
  <si>
    <t>Worn Valve Components</t>
  </si>
  <si>
    <t>MCHELTRP</t>
  </si>
  <si>
    <t>Mechanical/Eectrical Trip Out</t>
  </si>
  <si>
    <t>FIRESEFL</t>
  </si>
  <si>
    <t>Fire Shutter Electrical Failed</t>
  </si>
  <si>
    <t>FIRESMFL</t>
  </si>
  <si>
    <t>Fire Shutter Mechanical Failed</t>
  </si>
  <si>
    <t>FRSHDET</t>
  </si>
  <si>
    <t>Fire shutter deteriorated</t>
  </si>
  <si>
    <t>ALIGNMNT</t>
  </si>
  <si>
    <t>Alignment</t>
  </si>
  <si>
    <t>FAKDEP</t>
  </si>
  <si>
    <t>First Aid Kit items depleted or deteriorated</t>
  </si>
  <si>
    <t>Fire Suppression Units</t>
  </si>
  <si>
    <t>FIRSUPAC</t>
  </si>
  <si>
    <t>Fire Suppression Activated</t>
  </si>
  <si>
    <t>CARCDEP</t>
  </si>
  <si>
    <t>Clean agent refillable containers solution depleted</t>
  </si>
  <si>
    <t>EGSTFAIL</t>
  </si>
  <si>
    <t>Emergency stop failed</t>
  </si>
  <si>
    <t>FSUDET</t>
  </si>
  <si>
    <t>Fire Suppression unit deteriorated</t>
  </si>
  <si>
    <t>FSUGFAIL</t>
  </si>
  <si>
    <t>Fire Suppression unit pressure gauge failed</t>
  </si>
  <si>
    <t>FSUSFAIL</t>
  </si>
  <si>
    <t>Fire Suppression unit release panel and safety alarms failed</t>
  </si>
  <si>
    <t>FUSELNFL</t>
  </si>
  <si>
    <t>Fuse Link Failure</t>
  </si>
  <si>
    <t>MECFAIL</t>
  </si>
  <si>
    <t>Mechanical Failure</t>
  </si>
  <si>
    <t>DIRTYENV</t>
  </si>
  <si>
    <t>Dirty Env</t>
  </si>
  <si>
    <t>FFDET</t>
  </si>
  <si>
    <t>Fixed furniture deteriorated</t>
  </si>
  <si>
    <t>FGBDET</t>
  </si>
  <si>
    <t>Fixed garbage bin deteriorated</t>
  </si>
  <si>
    <t>FUDSEDET</t>
  </si>
  <si>
    <t>Fuse Disconnect Electrical Connection Deteriorated</t>
  </si>
  <si>
    <t>FUDSFAT</t>
  </si>
  <si>
    <t>Fuse Disconnect Fatigued</t>
  </si>
  <si>
    <t>FUDSMDET</t>
  </si>
  <si>
    <t>Fuse Disconnect Mechanism Deteriorated</t>
  </si>
  <si>
    <t>DAMAGE</t>
  </si>
  <si>
    <t>ELECMPFL</t>
  </si>
  <si>
    <t>Electrical/ Component Failure</t>
  </si>
  <si>
    <t>GATELUB</t>
  </si>
  <si>
    <t>Drive/Mechanical system insufficiently lubricated</t>
  </si>
  <si>
    <t>GDSDET</t>
  </si>
  <si>
    <t>Gate drive system deteriorated</t>
  </si>
  <si>
    <t>GMSDET</t>
  </si>
  <si>
    <t>Gate mechanical system deteriorated</t>
  </si>
  <si>
    <t>GNDLPFL</t>
  </si>
  <si>
    <t>Ground Loop Failure</t>
  </si>
  <si>
    <t>GSENNRES</t>
  </si>
  <si>
    <t>Gate sensors non-responsive</t>
  </si>
  <si>
    <t>GSOFAIL</t>
  </si>
  <si>
    <t>Gate safety operation failed</t>
  </si>
  <si>
    <t>GTCCSYFL</t>
  </si>
  <si>
    <t>Gate Communication Control System Failed</t>
  </si>
  <si>
    <t>GTMALGN</t>
  </si>
  <si>
    <t>Gate Misalignment/Contamination/Damaged</t>
  </si>
  <si>
    <t>MOTROVLD</t>
  </si>
  <si>
    <t>Motor Overload</t>
  </si>
  <si>
    <t>WEATHDMG</t>
  </si>
  <si>
    <t>GLMCCORR</t>
  </si>
  <si>
    <t>Glycol mixture scaled and/or corroded</t>
  </si>
  <si>
    <t>GLMSSDET</t>
  </si>
  <si>
    <t>Glycol make-up system structure deteriorated</t>
  </si>
  <si>
    <t>GRSDET</t>
  </si>
  <si>
    <t>Guard rail structure deteriorated</t>
  </si>
  <si>
    <t>RECHTBA</t>
  </si>
  <si>
    <t>Recharge The Battery</t>
  </si>
  <si>
    <t>Grounding and Lightning Protection System</t>
  </si>
  <si>
    <t>DMGLROD</t>
  </si>
  <si>
    <t>Damage To Lightning Rod</t>
  </si>
  <si>
    <t>FIXCORR</t>
  </si>
  <si>
    <t>Fixings Are Corroded</t>
  </si>
  <si>
    <t>GPSDET</t>
  </si>
  <si>
    <t>Grounding Protection System Deteriorated</t>
  </si>
  <si>
    <t>Gray Water tank</t>
  </si>
  <si>
    <t>DETCFAIL</t>
  </si>
  <si>
    <t>Detector Failed</t>
  </si>
  <si>
    <t>GDSAFAIL</t>
  </si>
  <si>
    <t>Gas Detection System alarm failed</t>
  </si>
  <si>
    <t>SENEOL</t>
  </si>
  <si>
    <t>Sensor End Of Life</t>
  </si>
  <si>
    <t>SENRCONT</t>
  </si>
  <si>
    <t>Sensor Contaminated</t>
  </si>
  <si>
    <t>SYSEOL</t>
  </si>
  <si>
    <t>System End Of Life</t>
  </si>
  <si>
    <t>SYSFAILD</t>
  </si>
  <si>
    <t>System Failed</t>
  </si>
  <si>
    <t>HMCDET</t>
  </si>
  <si>
    <t>Humidifier components deteriorated</t>
  </si>
  <si>
    <t>HMPCONT</t>
  </si>
  <si>
    <t>Humidifier pad contaminated</t>
  </si>
  <si>
    <t>HNDFAIL</t>
  </si>
  <si>
    <t>Hand Dryer Failed</t>
  </si>
  <si>
    <t>HNDFCONT</t>
  </si>
  <si>
    <t>Hand Dryer Filter Contaminated</t>
  </si>
  <si>
    <t>HNDRDET</t>
  </si>
  <si>
    <t>Handrail Structure Deteriorated</t>
  </si>
  <si>
    <t>HRVFCONT</t>
  </si>
  <si>
    <t>Heat recovery ventilator filter contaminated</t>
  </si>
  <si>
    <t>HRVVCDET</t>
  </si>
  <si>
    <t>Heat recovery ventilator components deteriorated</t>
  </si>
  <si>
    <t>HEATEXP</t>
  </si>
  <si>
    <t>Explosion/ignition of heater</t>
  </si>
  <si>
    <t>HEATOXY</t>
  </si>
  <si>
    <t>Oxygen Sensor Malfunction of the heater</t>
  </si>
  <si>
    <t>HEATWIRE</t>
  </si>
  <si>
    <t>Wiring Failure of the heater</t>
  </si>
  <si>
    <t>HWHCONT</t>
  </si>
  <si>
    <t>Hot water system build-up of contaminants</t>
  </si>
  <si>
    <t>HWHSHDET</t>
  </si>
  <si>
    <t>Hot water system heater deteriorated</t>
  </si>
  <si>
    <t>HWHVFAIL</t>
  </si>
  <si>
    <t>Pressure safety valve failed</t>
  </si>
  <si>
    <t>TNKLDET</t>
  </si>
  <si>
    <t>Tank Liner Deteriorated</t>
  </si>
  <si>
    <t>HVADFAIL</t>
  </si>
  <si>
    <t>HVAC air distribution system failed</t>
  </si>
  <si>
    <t>HIWTRALR</t>
  </si>
  <si>
    <t>High Water Alarm</t>
  </si>
  <si>
    <t>DETINGHS</t>
  </si>
  <si>
    <t>Deterioration Of The In Ground Hoists</t>
  </si>
  <si>
    <t>ELCMPFL</t>
  </si>
  <si>
    <t>Electrical Component Failure</t>
  </si>
  <si>
    <t>FRNTRMNM</t>
  </si>
  <si>
    <t>Front Ram Not Moving</t>
  </si>
  <si>
    <t>HOIPADDG</t>
  </si>
  <si>
    <t>Hoist Pad Damaged</t>
  </si>
  <si>
    <t>HOIPCKBL</t>
  </si>
  <si>
    <t>Hoist Pocket Blocked</t>
  </si>
  <si>
    <t>HYDRFAIL</t>
  </si>
  <si>
    <t>Hydraulic Failure</t>
  </si>
  <si>
    <t>IGHOIL</t>
  </si>
  <si>
    <t>Low Oil Level within the in ground hoists</t>
  </si>
  <si>
    <t>IGHSEAL</t>
  </si>
  <si>
    <t>Premature Seal Failure of the in ground hoists</t>
  </si>
  <si>
    <t>LOCKSTCK</t>
  </si>
  <si>
    <t>Lock Sticking</t>
  </si>
  <si>
    <t>OPRTERR</t>
  </si>
  <si>
    <t>Operator Error</t>
  </si>
  <si>
    <t>OUTOFSYN</t>
  </si>
  <si>
    <t>Out Of Sync</t>
  </si>
  <si>
    <t>PNUMFAIL</t>
  </si>
  <si>
    <t>Pneumatic Failure</t>
  </si>
  <si>
    <t>POORDRNG</t>
  </si>
  <si>
    <t>Poor Drainage</t>
  </si>
  <si>
    <t>SENSRBLK</t>
  </si>
  <si>
    <t>Sensor Blocked</t>
  </si>
  <si>
    <t>NOPWR</t>
  </si>
  <si>
    <t>No Power</t>
  </si>
  <si>
    <t>Inspection Pits</t>
  </si>
  <si>
    <t>CONCCHIP</t>
  </si>
  <si>
    <t>Concrete Chipping/Cracking/Spalling</t>
  </si>
  <si>
    <t>DETIBMSY</t>
  </si>
  <si>
    <t>Deterioration Of The I-Beam System</t>
  </si>
  <si>
    <t>DETPROWL</t>
  </si>
  <si>
    <t>Deterioration Of Protective Wall/Floor Coating</t>
  </si>
  <si>
    <t>DIRTY</t>
  </si>
  <si>
    <t>Dirty/Contaminated</t>
  </si>
  <si>
    <t>EXHAIRFL</t>
  </si>
  <si>
    <t>Exhaust Air Failure</t>
  </si>
  <si>
    <t>IPITCOL</t>
  </si>
  <si>
    <t>Collapse of the inspection pits</t>
  </si>
  <si>
    <t>LIGHTFL</t>
  </si>
  <si>
    <t>Lighting Failure</t>
  </si>
  <si>
    <t>SLIPSTIR</t>
  </si>
  <si>
    <t>Slippery Stairs</t>
  </si>
  <si>
    <t>JACKDET</t>
  </si>
  <si>
    <t>Natural Deterioration of the jack stand</t>
  </si>
  <si>
    <t>FLRLDEF</t>
  </si>
  <si>
    <t>Flourescent Light Defective</t>
  </si>
  <si>
    <t>IOFCLGHT</t>
  </si>
  <si>
    <t>Inside/Outside Facilities Contaminated Lighting</t>
  </si>
  <si>
    <t>IOFILGHT</t>
  </si>
  <si>
    <t>Inside/Outside Facilities Insufficient Lighting</t>
  </si>
  <si>
    <t>LEDLGTNW</t>
  </si>
  <si>
    <t>LED Light Not Working</t>
  </si>
  <si>
    <t>DEFECT3</t>
  </si>
  <si>
    <t>Defective Starters/Bulbs/Ballast</t>
  </si>
  <si>
    <t>LEDDRIVR</t>
  </si>
  <si>
    <t>LED Driver Defective</t>
  </si>
  <si>
    <t>LCSFAIL</t>
  </si>
  <si>
    <t>Lighting Control System Failed</t>
  </si>
  <si>
    <t>LGHTANCH</t>
  </si>
  <si>
    <t>Anchor bolts loosened or missing</t>
  </si>
  <si>
    <t>LGHTDET</t>
  </si>
  <si>
    <t>Light standard components deteriorated</t>
  </si>
  <si>
    <t>LGHTFAIL</t>
  </si>
  <si>
    <t>Light function failed</t>
  </si>
  <si>
    <t>LGHTGRND</t>
  </si>
  <si>
    <t>Metallic pole grounding connections deteriorated</t>
  </si>
  <si>
    <t>LBKDET</t>
  </si>
  <si>
    <t>Load bank deteriorated</t>
  </si>
  <si>
    <t>LDLCDET</t>
  </si>
  <si>
    <t>Loading dock leveler components deteriorated</t>
  </si>
  <si>
    <t>LDLHODEG</t>
  </si>
  <si>
    <t>Hydraulic Oil Degraded</t>
  </si>
  <si>
    <t>LDLLUB</t>
  </si>
  <si>
    <t>Leveler cylinder pivots and other hinges insufficiently lubricated</t>
  </si>
  <si>
    <t>LVDSCDET</t>
  </si>
  <si>
    <t>Low Voltage Distribution System Wiring and Connections Deteriorated</t>
  </si>
  <si>
    <t>LVTDET</t>
  </si>
  <si>
    <t>Low Voltage Transformer deteriorated</t>
  </si>
  <si>
    <t>Medium/High Voltage Transformer</t>
  </si>
  <si>
    <t>MHVTCDET</t>
  </si>
  <si>
    <t>Medium/High Voltage Transformer Cooling System Deteriorated</t>
  </si>
  <si>
    <t>MHVTDET</t>
  </si>
  <si>
    <t>Medium/High Voltage Transformer Deteriorated</t>
  </si>
  <si>
    <t>MHVTHFL</t>
  </si>
  <si>
    <t>Medium/High Voltage Transformer High Temperature Shutdown Circuit Failed</t>
  </si>
  <si>
    <t>MHVTOCNT</t>
  </si>
  <si>
    <t>Medium/High Voltage Transformer Oil Contaminated</t>
  </si>
  <si>
    <t>SAFETY</t>
  </si>
  <si>
    <t>Safety</t>
  </si>
  <si>
    <t>MHCOVDET</t>
  </si>
  <si>
    <t>Manhole Cover Deteriorated</t>
  </si>
  <si>
    <t>MHCOVMIS</t>
  </si>
  <si>
    <t>Manhole Cover Missing</t>
  </si>
  <si>
    <t>MHCRDET</t>
  </si>
  <si>
    <t>Manhole cover and ring deteriorated</t>
  </si>
  <si>
    <t>Motor Control Centers (MCC)</t>
  </si>
  <si>
    <t>Non-Potable Water System</t>
  </si>
  <si>
    <t>PANLALRM</t>
  </si>
  <si>
    <t>Panel Alarm (PLC)</t>
  </si>
  <si>
    <t>FILTCLOG</t>
  </si>
  <si>
    <t>Filter Clog</t>
  </si>
  <si>
    <t>FILTHSDE</t>
  </si>
  <si>
    <t>Filter Housing Deterioration</t>
  </si>
  <si>
    <t>FLTSENFL</t>
  </si>
  <si>
    <t>Float &amp; Sensor Failure</t>
  </si>
  <si>
    <t>NPWSDET</t>
  </si>
  <si>
    <t>Natural Deterioration of the non potable water system</t>
  </si>
  <si>
    <t>NPWSLEAK</t>
  </si>
  <si>
    <t>water leakage of the non-potable water system</t>
  </si>
  <si>
    <t>PUMPSEIZ</t>
  </si>
  <si>
    <t>Pump Seized</t>
  </si>
  <si>
    <t>PUMPSLDT</t>
  </si>
  <si>
    <t>Pump Seal Deterioration</t>
  </si>
  <si>
    <t>PVCPIPDT</t>
  </si>
  <si>
    <t>PVC Piping Deterioration</t>
  </si>
  <si>
    <t>SOLVLSTK</t>
  </si>
  <si>
    <t>Solenoid Valve Stuck/ Jammed</t>
  </si>
  <si>
    <t>TANKDET</t>
  </si>
  <si>
    <t>Tank Deterioration</t>
  </si>
  <si>
    <t>UVLGTDET</t>
  </si>
  <si>
    <t>UV Lighting Deterioration</t>
  </si>
  <si>
    <t>VALVJAMD</t>
  </si>
  <si>
    <t>Valve Jammed</t>
  </si>
  <si>
    <t>WORNMOTR</t>
  </si>
  <si>
    <t>Worn Motor</t>
  </si>
  <si>
    <t>REMOVE</t>
  </si>
  <si>
    <t>Remove</t>
  </si>
  <si>
    <t>CODEFAIL</t>
  </si>
  <si>
    <t>Code Failure</t>
  </si>
  <si>
    <t>DRSENSFL</t>
  </si>
  <si>
    <t>Door Sensor Failures</t>
  </si>
  <si>
    <t>Pedestrian Walkway</t>
  </si>
  <si>
    <t>PEDWDEG</t>
  </si>
  <si>
    <t>Pedestrian walkway degraded</t>
  </si>
  <si>
    <t>PHTOCELL</t>
  </si>
  <si>
    <t>Photovoltaic cell failed</t>
  </si>
  <si>
    <t>PHTOCNTR</t>
  </si>
  <si>
    <t>Inverter/control failed</t>
  </si>
  <si>
    <t>PHTOCONT</t>
  </si>
  <si>
    <t>Photovoltaic cells contaminated</t>
  </si>
  <si>
    <t>PHTODET</t>
  </si>
  <si>
    <t>Photovoltaic system deteriorated</t>
  </si>
  <si>
    <t>PHTOEXP</t>
  </si>
  <si>
    <t>Photovoltaic cells expired life</t>
  </si>
  <si>
    <t>Pit Jacks</t>
  </si>
  <si>
    <t>PJPDET</t>
  </si>
  <si>
    <t>Natural Deterioration of pit jacks</t>
  </si>
  <si>
    <t>PJPSEAL</t>
  </si>
  <si>
    <t>Off center loads causing seal failure in pit jacks</t>
  </si>
  <si>
    <t>PJPWR</t>
  </si>
  <si>
    <t>Power Failure of pit jacks</t>
  </si>
  <si>
    <t>PKGADEG</t>
  </si>
  <si>
    <t>Parking area degraded</t>
  </si>
  <si>
    <t>PLFAFAIL</t>
  </si>
  <si>
    <t>Plumbing fixtures automatic function failed</t>
  </si>
  <si>
    <t>PLFDET</t>
  </si>
  <si>
    <t>Plumbing fixture deteriorated</t>
  </si>
  <si>
    <t>TUNDCONT</t>
  </si>
  <si>
    <t>Tunnel drains contaminated</t>
  </si>
  <si>
    <t>BARRFAIL</t>
  </si>
  <si>
    <t>Barring Failure</t>
  </si>
  <si>
    <t>HIGHAMPS</t>
  </si>
  <si>
    <t>High Amps</t>
  </si>
  <si>
    <t>INOTBCKG</t>
  </si>
  <si>
    <t>Inlet/ Outlet Blockage</t>
  </si>
  <si>
    <t>LOSECOMP</t>
  </si>
  <si>
    <t>Loose Components (Bolts/ Clamps/ Hosing/ Etc.)</t>
  </si>
  <si>
    <t>PMPBILUB</t>
  </si>
  <si>
    <t>Pump bearings insufficiently lubricated</t>
  </si>
  <si>
    <t>PMPCDET</t>
  </si>
  <si>
    <t>Pump components deteriorated or contaminated</t>
  </si>
  <si>
    <t>WORNSDV</t>
  </si>
  <si>
    <t>Worn Seals/ Diaphragm/ Veins</t>
  </si>
  <si>
    <t>PRWLDET</t>
  </si>
  <si>
    <t>Parapet Wall deteriorated</t>
  </si>
  <si>
    <t>RPRWLDET</t>
  </si>
  <si>
    <t>Rooftop parapet wall deteriorated</t>
  </si>
  <si>
    <t>GASBRNNO</t>
  </si>
  <si>
    <t>Gas Burner Non-Operational</t>
  </si>
  <si>
    <t>GASSUPLY</t>
  </si>
  <si>
    <t>Gas Supply</t>
  </si>
  <si>
    <t>GASTRNFL</t>
  </si>
  <si>
    <t>Gas Train Failure</t>
  </si>
  <si>
    <t>HEXTUBE</t>
  </si>
  <si>
    <t>Heat Exchanger Tube</t>
  </si>
  <si>
    <t>INFILTSC</t>
  </si>
  <si>
    <t>Inlet Filter Screens Clogged</t>
  </si>
  <si>
    <t>JAMNOZLN</t>
  </si>
  <si>
    <t>Jammed Nozzle / Lines</t>
  </si>
  <si>
    <t>LEAKHOSE</t>
  </si>
  <si>
    <t>Leaking Hose / Lines</t>
  </si>
  <si>
    <t>PISTNVFL</t>
  </si>
  <si>
    <t>Piston Valve Failure</t>
  </si>
  <si>
    <t>PRESSDET</t>
  </si>
  <si>
    <t>Natural Deterioration of pressure washer</t>
  </si>
  <si>
    <t>PRESSELE</t>
  </si>
  <si>
    <t>Electrical Faillure of pressure washer</t>
  </si>
  <si>
    <t>WTRSPLLO</t>
  </si>
  <si>
    <t>Water Supply (Lack Of)</t>
  </si>
  <si>
    <t>NSYNHIST</t>
  </si>
  <si>
    <t>Non-Sync Of Hoist</t>
  </si>
  <si>
    <t>BATRFAIL</t>
  </si>
  <si>
    <t>DIRTYHOI</t>
  </si>
  <si>
    <t>Dirty Hoist</t>
  </si>
  <si>
    <t>HOIRUSTY</t>
  </si>
  <si>
    <t>Hoist Rusty</t>
  </si>
  <si>
    <t>PCLDET</t>
  </si>
  <si>
    <t>Natural Deterioration of portable column lift</t>
  </si>
  <si>
    <t>PCLELEC</t>
  </si>
  <si>
    <t>Electrical Faillure of portable column lift</t>
  </si>
  <si>
    <t>TECHERR</t>
  </si>
  <si>
    <t>Tech Error</t>
  </si>
  <si>
    <t>DRYRFAIL</t>
  </si>
  <si>
    <t>Dryer Failure</t>
  </si>
  <si>
    <t>PRTKFAIL</t>
  </si>
  <si>
    <t>Pressure Tank-Air Compressor Failed</t>
  </si>
  <si>
    <t>PRVFAIL</t>
  </si>
  <si>
    <t>PRV (Pressure Release Valve) Failed</t>
  </si>
  <si>
    <t>TNKSTRFL</t>
  </si>
  <si>
    <t>Tank Structure Failed</t>
  </si>
  <si>
    <t>DOORNCLS</t>
  </si>
  <si>
    <t>Door Won't Close</t>
  </si>
  <si>
    <t>CORRSTRC</t>
  </si>
  <si>
    <t>Corroded Structure</t>
  </si>
  <si>
    <t>DMGDSTRC</t>
  </si>
  <si>
    <t>Damaged Structure</t>
  </si>
  <si>
    <t>DOORCORR</t>
  </si>
  <si>
    <t>Door Corrosion</t>
  </si>
  <si>
    <t>NOZZCLOG</t>
  </si>
  <si>
    <t>Nozzle Clogged</t>
  </si>
  <si>
    <t>SWCHFAIL</t>
  </si>
  <si>
    <t>Switch Failed</t>
  </si>
  <si>
    <t>WPUMPFL</t>
  </si>
  <si>
    <t>Water Pump Failed</t>
  </si>
  <si>
    <t>FSVDET</t>
  </si>
  <si>
    <t>Fire safety valve deteriorated</t>
  </si>
  <si>
    <t>FSVFAIL</t>
  </si>
  <si>
    <t>Fire safety valve failed</t>
  </si>
  <si>
    <t>ASPHCRCK</t>
  </si>
  <si>
    <t>Asphalt Cracking/ Pot Hole</t>
  </si>
  <si>
    <t>ASPHLIFT</t>
  </si>
  <si>
    <t>Asphalt Lifting</t>
  </si>
  <si>
    <t>ASPSHIFT</t>
  </si>
  <si>
    <t>Asphalt Shifting</t>
  </si>
  <si>
    <t>CONCCRCK</t>
  </si>
  <si>
    <t>Concrete Cracking</t>
  </si>
  <si>
    <t>CONCJOIN</t>
  </si>
  <si>
    <t>Concrete Joints</t>
  </si>
  <si>
    <t>CONCSHFT</t>
  </si>
  <si>
    <t>Concrete Shifting</t>
  </si>
  <si>
    <t>CURBDMGD</t>
  </si>
  <si>
    <t>Curb Damaged</t>
  </si>
  <si>
    <t>ENDLIFE</t>
  </si>
  <si>
    <t>End Of Life</t>
  </si>
  <si>
    <t>FAEDMARK</t>
  </si>
  <si>
    <t>Faded Marking</t>
  </si>
  <si>
    <t>RDWYDEG</t>
  </si>
  <si>
    <t>Roadway degraded</t>
  </si>
  <si>
    <t>CONRWDET</t>
  </si>
  <si>
    <t>Concrete retaining wall deteriorated</t>
  </si>
  <si>
    <t>CONRWSET</t>
  </si>
  <si>
    <t>Concrete retaining wall settled</t>
  </si>
  <si>
    <t>GRWSET</t>
  </si>
  <si>
    <t>Gabion retaining wall settled</t>
  </si>
  <si>
    <t>GWCRWCOR</t>
  </si>
  <si>
    <t>Gabion wall cage retaining wall corroded</t>
  </si>
  <si>
    <t>MRETWDET</t>
  </si>
  <si>
    <t>Masonry retaining wall deteriorated</t>
  </si>
  <si>
    <t>MRETWSET</t>
  </si>
  <si>
    <t>Masonry retaining wall settled</t>
  </si>
  <si>
    <t>RECRWDET</t>
  </si>
  <si>
    <t>RECO retaining wall deteriorated</t>
  </si>
  <si>
    <t>STLRWCOR</t>
  </si>
  <si>
    <t>Steel retaining wall corroded</t>
  </si>
  <si>
    <t>STLRWSET</t>
  </si>
  <si>
    <t>Steel retaining wall settled</t>
  </si>
  <si>
    <t>STNRWDET</t>
  </si>
  <si>
    <t>Stone retaining wall deteriorated</t>
  </si>
  <si>
    <t>STNRWSET</t>
  </si>
  <si>
    <t>Stone retaining wall settled</t>
  </si>
  <si>
    <t>STNSPDET</t>
  </si>
  <si>
    <t>Stone slope protection deteriorated</t>
  </si>
  <si>
    <t>TIMBWSET</t>
  </si>
  <si>
    <t>Timber retaining wall settled</t>
  </si>
  <si>
    <t>TIMRWROT</t>
  </si>
  <si>
    <t>Timber retaining wall rotted</t>
  </si>
  <si>
    <t>STRMCPTR</t>
  </si>
  <si>
    <t>Stormceptor Oil Ingress Into The City Storm Water</t>
  </si>
  <si>
    <t>BLCKPIPE</t>
  </si>
  <si>
    <t>Blocked Pipping</t>
  </si>
  <si>
    <t>OILLVLFL</t>
  </si>
  <si>
    <t>Oil Level Failure</t>
  </si>
  <si>
    <t>SEPICDET</t>
  </si>
  <si>
    <t>Separator internal components deteriorated</t>
  </si>
  <si>
    <t>STLTNKDT</t>
  </si>
  <si>
    <t>Steel Tank Deteriorated</t>
  </si>
  <si>
    <t>STRSINGR</t>
  </si>
  <si>
    <t>Stormceptor oil ingress into the city storm water</t>
  </si>
  <si>
    <t>TNKCONT</t>
  </si>
  <si>
    <t>Tank has excessive build-up of contaminants</t>
  </si>
  <si>
    <t>STNKDET</t>
  </si>
  <si>
    <t>Septic tank deteriorated</t>
  </si>
  <si>
    <t>STNKOVER</t>
  </si>
  <si>
    <t>Septic tank sludge over fill</t>
  </si>
  <si>
    <t>SFNDDET</t>
  </si>
  <si>
    <t>Shed foundation deteriorated</t>
  </si>
  <si>
    <t>SHHTTIME</t>
  </si>
  <si>
    <t>Shed heater operating at inappropriate time</t>
  </si>
  <si>
    <t>SRFDET</t>
  </si>
  <si>
    <t>Shed roof deteriorated</t>
  </si>
  <si>
    <t>SSTRDET</t>
  </si>
  <si>
    <t>Shed structure deteriorated</t>
  </si>
  <si>
    <t>BATCONL</t>
  </si>
  <si>
    <t>Battery connections loose</t>
  </si>
  <si>
    <t>BATSULF</t>
  </si>
  <si>
    <t>Battery plate sulfation buildup</t>
  </si>
  <si>
    <t>Internal Battery Failure</t>
  </si>
  <si>
    <t>CTLF</t>
  </si>
  <si>
    <t>Controller failure</t>
  </si>
  <si>
    <t>EINSULCK</t>
  </si>
  <si>
    <t>Electrical insulation frayed or cracked</t>
  </si>
  <si>
    <t>Skylights</t>
  </si>
  <si>
    <t>SKYFIZZ</t>
  </si>
  <si>
    <t>Fizzure/Natural Deterioration in skylights</t>
  </si>
  <si>
    <t>CAULKDMG</t>
  </si>
  <si>
    <t>Caulking Damaged/ Missing</t>
  </si>
  <si>
    <t>METLCPDG</t>
  </si>
  <si>
    <t>Metal Capping Damaged</t>
  </si>
  <si>
    <t>PLBVNTLS</t>
  </si>
  <si>
    <t>Plumbing Vents Loose</t>
  </si>
  <si>
    <t>PRCASTCN</t>
  </si>
  <si>
    <t>Pre-Cast Concrete Broken Side Welds</t>
  </si>
  <si>
    <t>RFPAINT</t>
  </si>
  <si>
    <t>Roof Paint Peeled</t>
  </si>
  <si>
    <t>ROOFCRCK</t>
  </si>
  <si>
    <t>Roof Cracked</t>
  </si>
  <si>
    <t>ROOFFAST</t>
  </si>
  <si>
    <t>Roof Fasteners Loose/ Missing</t>
  </si>
  <si>
    <t>ROOFFLSH</t>
  </si>
  <si>
    <t>Roof Flashings Damaged</t>
  </si>
  <si>
    <t>SHNGLMIS</t>
  </si>
  <si>
    <t>Shingles Loose / Missing</t>
  </si>
  <si>
    <t>STLRFDET</t>
  </si>
  <si>
    <t>Steel Roof Decks Deteriorated</t>
  </si>
  <si>
    <t>TILERFLS</t>
  </si>
  <si>
    <t>Tile Roof Loose/ Broken</t>
  </si>
  <si>
    <t>WOODROT</t>
  </si>
  <si>
    <t>Wood Deck Rotten/ Broken</t>
  </si>
  <si>
    <t>WTHRCND2</t>
  </si>
  <si>
    <t>Weather Condition (Wind)</t>
  </si>
  <si>
    <t>SMPCONT</t>
  </si>
  <si>
    <t>Sump pit contaminated with debris</t>
  </si>
  <si>
    <t>SMPGDET</t>
  </si>
  <si>
    <t>Sump pit/grating deteriorated</t>
  </si>
  <si>
    <t>SKCDET</t>
  </si>
  <si>
    <t>Spill kit components deteriorated</t>
  </si>
  <si>
    <t>SKSSDET</t>
  </si>
  <si>
    <t>Spill Kits Station seal deteriorated</t>
  </si>
  <si>
    <t>SPKAFAIL</t>
  </si>
  <si>
    <t>Sprinkler system water flow alarm device failed</t>
  </si>
  <si>
    <t>SPKGDET</t>
  </si>
  <si>
    <t>Sprinkler system gauges for dry systems deteriorated</t>
  </si>
  <si>
    <t>SPKGFAIL</t>
  </si>
  <si>
    <t>Sprinkler system gauges, control valves and main drain failed</t>
  </si>
  <si>
    <t>SPKSDET</t>
  </si>
  <si>
    <t>Sprinkler system deteriorated</t>
  </si>
  <si>
    <t>SPKSFAIL</t>
  </si>
  <si>
    <t>Sprinkler system failed</t>
  </si>
  <si>
    <t>SPKSGDET</t>
  </si>
  <si>
    <t>Sprinkler gauges for wet, deluge systems and preaction systems deteriorated</t>
  </si>
  <si>
    <t>SPRNACFL</t>
  </si>
  <si>
    <t>Sprinkler System Accelerator Failed</t>
  </si>
  <si>
    <t>SPRNSCFL</t>
  </si>
  <si>
    <t>Sprinkler System Compressor Failed</t>
  </si>
  <si>
    <t>SPRNSHFL</t>
  </si>
  <si>
    <t>Sprinkler System Head Failed</t>
  </si>
  <si>
    <t>Superstructure (Structural Framing System - Above Grade)</t>
  </si>
  <si>
    <t>SMPSSDET</t>
  </si>
  <si>
    <t>Superstructure deteriorated</t>
  </si>
  <si>
    <t>FLTNKHT</t>
  </si>
  <si>
    <t>Failed Tank Heater</t>
  </si>
  <si>
    <t>LEVELSFL</t>
  </si>
  <si>
    <t>Level Sensor Failure</t>
  </si>
  <si>
    <t>LOSSVACM</t>
  </si>
  <si>
    <t>Loss Of Vacuum</t>
  </si>
  <si>
    <t>OVRFSNSL</t>
  </si>
  <si>
    <t>Over Fill Sensor Failure</t>
  </si>
  <si>
    <t>TANKOFIL</t>
  </si>
  <si>
    <t>Tank Overfilled</t>
  </si>
  <si>
    <t>WICEAGST</t>
  </si>
  <si>
    <t>Water/Ice Above Ground Storage Tank Deteriorated</t>
  </si>
  <si>
    <t>PAINTPEL</t>
  </si>
  <si>
    <t>Paint Peeling</t>
  </si>
  <si>
    <t>STEPSDMG</t>
  </si>
  <si>
    <t>Steps Damaged</t>
  </si>
  <si>
    <t>STRWDET</t>
  </si>
  <si>
    <t>Stairway stringers, treads, or landings deteriorated</t>
  </si>
  <si>
    <t>STRWSTDT</t>
  </si>
  <si>
    <t>Stairway Structure Deteriorated</t>
  </si>
  <si>
    <t>TRDWORN</t>
  </si>
  <si>
    <t>Treads Worn/Loose</t>
  </si>
  <si>
    <t>SWBFAIL</t>
  </si>
  <si>
    <t>Switchboard failed</t>
  </si>
  <si>
    <t>TFSDET</t>
  </si>
  <si>
    <t>Natural Deterioration of tranmission fluid system</t>
  </si>
  <si>
    <t>TFSEXP</t>
  </si>
  <si>
    <t>Explosion of transmission fluid system</t>
  </si>
  <si>
    <t>TFSLEAK</t>
  </si>
  <si>
    <t>Leakage of transmission fluid</t>
  </si>
  <si>
    <t>Transmission tank</t>
  </si>
  <si>
    <t>CONCCRK</t>
  </si>
  <si>
    <t>Concrete Cracks</t>
  </si>
  <si>
    <t>RLSTPOST</t>
  </si>
  <si>
    <t>Rail Or Steel Post Damaged</t>
  </si>
  <si>
    <t>ROTDMGWD</t>
  </si>
  <si>
    <t>Rotting Or Damaged Wood</t>
  </si>
  <si>
    <t>TRBRDET</t>
  </si>
  <si>
    <t>Traffic barrier deteriorated</t>
  </si>
  <si>
    <t>Transfer Switch</t>
  </si>
  <si>
    <t>TRSWDET</t>
  </si>
  <si>
    <t>Transfer Switch Deteriorated</t>
  </si>
  <si>
    <t>TRSWFAIL</t>
  </si>
  <si>
    <t>Track Switch failure</t>
  </si>
  <si>
    <t>UTLMFAIL</t>
  </si>
  <si>
    <t>Utility meter failed</t>
  </si>
  <si>
    <t>VHCSDET</t>
  </si>
  <si>
    <t>Vehicle Charging System Deteriorated</t>
  </si>
  <si>
    <t>WCOOLCO</t>
  </si>
  <si>
    <t>Combustion of waste coolant system</t>
  </si>
  <si>
    <t>WCOOLDE</t>
  </si>
  <si>
    <t>Waste Coolant System Natural Deterioration</t>
  </si>
  <si>
    <t>WCOOLLE</t>
  </si>
  <si>
    <t>Leakage of waste coolant</t>
  </si>
  <si>
    <t>WINDSDET</t>
  </si>
  <si>
    <t>Window system deteriorated</t>
  </si>
  <si>
    <t>WWFSDET</t>
  </si>
  <si>
    <t>Natural Deterioration of windshield washer fluid system</t>
  </si>
  <si>
    <t>WWFSLEAK</t>
  </si>
  <si>
    <t>Fluid leakage in windshield washer fluid system</t>
  </si>
  <si>
    <t>WOSDET</t>
  </si>
  <si>
    <t>Natural Deterioration of waste oil system</t>
  </si>
  <si>
    <t>WOSEXP</t>
  </si>
  <si>
    <t>Explosion of waste oil system</t>
  </si>
  <si>
    <t>WOSLEAK</t>
  </si>
  <si>
    <t>waste oil leakage</t>
  </si>
  <si>
    <t>Waste Coolant tank</t>
  </si>
  <si>
    <t>Waste Engine Oil tank</t>
  </si>
  <si>
    <t>CTKILEV</t>
  </si>
  <si>
    <t>Chemical Tanks Insufficient Levels</t>
  </si>
  <si>
    <t>FWHLFAIL</t>
  </si>
  <si>
    <t>Float Switch high level switch failed</t>
  </si>
  <si>
    <t>SUPTCONT</t>
  </si>
  <si>
    <t>Sump Pit Contaminated</t>
  </si>
  <si>
    <t>TMIBDET</t>
  </si>
  <si>
    <t>Tank mixer impeller blades deteriorated</t>
  </si>
  <si>
    <t>WCSAFAIL</t>
  </si>
  <si>
    <t>Waste vacuum system alarms failed</t>
  </si>
  <si>
    <t>WTTKCONT</t>
  </si>
  <si>
    <t>Water treatment tank Contaminated</t>
  </si>
  <si>
    <t>WVCSDET</t>
  </si>
  <si>
    <t>Waste Vacuum Control Room System Components deteriorated</t>
  </si>
  <si>
    <t>WVSCDET</t>
  </si>
  <si>
    <t>Waste Vacuum Station Components deteriorated</t>
  </si>
  <si>
    <t>WVSDET</t>
  </si>
  <si>
    <t>Waste Vacuum System deteriorated</t>
  </si>
  <si>
    <t>WVSSFAIL</t>
  </si>
  <si>
    <t>Waste vacuum system alarm sensors fail</t>
  </si>
  <si>
    <t>WWCSCONT</t>
  </si>
  <si>
    <t>Waste water collection system contaminated</t>
  </si>
  <si>
    <t>WWCSMDET</t>
  </si>
  <si>
    <t>Waste water collection system Mechanical Components Deteriorated</t>
  </si>
  <si>
    <t>WWCSPDET</t>
  </si>
  <si>
    <t>Waste water collection system control panel deteriorated</t>
  </si>
  <si>
    <t>WWCSSDRF</t>
  </si>
  <si>
    <t>Waste water collection system sensors calibration drifted</t>
  </si>
  <si>
    <t>LSSPFAIL</t>
  </si>
  <si>
    <t>Lift station standby pump failed</t>
  </si>
  <si>
    <t>PSLSFAIL</t>
  </si>
  <si>
    <t>Primary waste water lift station pump failed</t>
  </si>
  <si>
    <t>WWLSLUB</t>
  </si>
  <si>
    <t>Float lubrication insufficient</t>
  </si>
  <si>
    <t>WWPCONT</t>
  </si>
  <si>
    <t>Sanitation submersible pump contaminated</t>
  </si>
  <si>
    <t>WWPIDDET</t>
  </si>
  <si>
    <t>Float deteriorated</t>
  </si>
  <si>
    <t>CTRVFAIL</t>
  </si>
  <si>
    <t>Control valve failed</t>
  </si>
  <si>
    <t>RPCFAIL</t>
  </si>
  <si>
    <t>Regeneration process control failed</t>
  </si>
  <si>
    <t>WTRSDET</t>
  </si>
  <si>
    <t>Water softener resin deteriorated</t>
  </si>
  <si>
    <t>FACILITIES PROJECT</t>
  </si>
  <si>
    <t>Master Asset List (MAL)</t>
  </si>
  <si>
    <t>Contract No./ Project No.</t>
  </si>
  <si>
    <t>Project Name</t>
  </si>
  <si>
    <t>Project Representative</t>
  </si>
  <si>
    <t>Asset Class Representatives</t>
  </si>
  <si>
    <t>Substantial/Estimated Completion Date</t>
  </si>
  <si>
    <r>
      <rPr>
        <b/>
        <u/>
        <sz val="11"/>
        <color theme="1"/>
        <rFont val="Calibri"/>
        <family val="2"/>
        <scheme val="minor"/>
      </rPr>
      <t>BACKGROUND:</t>
    </r>
    <r>
      <rPr>
        <sz val="11"/>
        <color indexed="8"/>
        <rFont val="Calibri"/>
        <family val="2"/>
        <scheme val="minor"/>
      </rPr>
      <t xml:space="preserve">
In line with the Asset Management Policy and Asset Information Handover Procedure, the MAL is a tool to capture the data of new assets, impacts to existing assets or assets that have been decommisioned/withdrawn as part of the project as well as related File Geodatabase information.
</t>
    </r>
  </si>
  <si>
    <t>INSTRUCTIONS</t>
  </si>
  <si>
    <t>CPG PROJECT DELIVERY TEAM:</t>
  </si>
  <si>
    <t>*provide the predefined Asset IDs if tagging/barcoding will be carried out</t>
  </si>
  <si>
    <t>*carry out data quality assurance checks</t>
  </si>
  <si>
    <t>PROJECT DELIVERY TEAM (PDT):</t>
  </si>
  <si>
    <t>*provide the MAL template to the contractor</t>
  </si>
  <si>
    <t>*once the contractor completes the MAL validate the entries</t>
  </si>
  <si>
    <t>*send the MAL to the Station Services Team for validation</t>
  </si>
  <si>
    <t>CONTRACTOR:</t>
  </si>
  <si>
    <t>*complete all tabs in this MAL template workbook</t>
  </si>
  <si>
    <t xml:space="preserve">*if warranty is being provided commence with the Warranty work sheet </t>
  </si>
  <si>
    <t>*for help in completing the worksheets contact your PDT</t>
  </si>
  <si>
    <t>*once completed provide the MAL workbook to your PDT for validation</t>
  </si>
  <si>
    <t>*follow Metrolinx and Business Unit process/standards</t>
  </si>
  <si>
    <t>WARRANTY DETAILS</t>
  </si>
  <si>
    <t>Fields-&gt;</t>
  </si>
  <si>
    <t>Warranty Identifier</t>
  </si>
  <si>
    <t>Project Asset ID</t>
  </si>
  <si>
    <t>Warranty Start Date</t>
  </si>
  <si>
    <t>Warranty End Date</t>
  </si>
  <si>
    <t>Warranty Provider</t>
  </si>
  <si>
    <t xml:space="preserve">Parts Coverage </t>
  </si>
  <si>
    <t xml:space="preserve">Labour Coverage </t>
  </si>
  <si>
    <t>Warranty Document Name</t>
  </si>
  <si>
    <t>Instructions -&gt;</t>
  </si>
  <si>
    <t>Unique ID for the Warranty</t>
  </si>
  <si>
    <t>Enter the Asset ID from the MAL tab that is covered under this warranty</t>
  </si>
  <si>
    <t>MMM-DD-YYYY</t>
  </si>
  <si>
    <t>Provider Type</t>
  </si>
  <si>
    <t>Name of Corporation</t>
  </si>
  <si>
    <t>%</t>
  </si>
  <si>
    <t>Should match to the filename identified in the Asset Document Control List (ADCL) or Master Information Delivery Plan (MIDP)</t>
  </si>
  <si>
    <t>Part Information</t>
  </si>
  <si>
    <t>Regulatory</t>
  </si>
  <si>
    <r>
      <t xml:space="preserve">Fields </t>
    </r>
    <r>
      <rPr>
        <b/>
        <sz val="10"/>
        <color theme="1"/>
        <rFont val="Calibri"/>
        <family val="2"/>
      </rPr>
      <t>→</t>
    </r>
  </si>
  <si>
    <t>Handover Quantity</t>
  </si>
  <si>
    <t>Recommended Supplier</t>
  </si>
  <si>
    <t>Serial Number</t>
  </si>
  <si>
    <t>Lot Number</t>
  </si>
  <si>
    <t>Hazardous Material Code</t>
  </si>
  <si>
    <t>VMRS code</t>
  </si>
  <si>
    <t>Instructions →</t>
  </si>
  <si>
    <t>Prepopulated list from MAL sheet</t>
  </si>
  <si>
    <t>Class the Part is associated with</t>
  </si>
  <si>
    <t>Original Equipment Manufacturer</t>
  </si>
  <si>
    <t>Part No.</t>
  </si>
  <si>
    <t>Describe the part (Ex  - Switch Motor)</t>
  </si>
  <si>
    <t>Unit of Measure part is sold in (For ex - Each)</t>
  </si>
  <si>
    <t>Number of parts being handed over to maintenance from the project</t>
  </si>
  <si>
    <t>Price of the part</t>
  </si>
  <si>
    <t>Name of supplier that provides part</t>
  </si>
  <si>
    <t>YYYY. Year the part is expected to become obsolete / generaly unavailable for purchase</t>
  </si>
  <si>
    <t>Number of spares to be held in inventory at all times</t>
  </si>
  <si>
    <t>Serial number for each part handed over, if serialized</t>
  </si>
  <si>
    <t>Lot number for the part(s) being handed over</t>
  </si>
  <si>
    <t>HAZMAT Code</t>
  </si>
  <si>
    <t>Vehicle Maintenance Reporting Standards code</t>
  </si>
  <si>
    <t>Custom Fields &amp; Custom field Values Table</t>
  </si>
  <si>
    <t>Custom Fields</t>
  </si>
  <si>
    <t>Look Up Values</t>
  </si>
  <si>
    <t>Unique Custom Fields</t>
  </si>
  <si>
    <t>ORG</t>
  </si>
  <si>
    <t>Line #</t>
  </si>
  <si>
    <t>CF Code</t>
  </si>
  <si>
    <t>CF Description</t>
  </si>
  <si>
    <t>Look Up Type</t>
  </si>
  <si>
    <t>Class</t>
  </si>
  <si>
    <t>Custom Field Code</t>
  </si>
  <si>
    <t>CF Num</t>
  </si>
  <si>
    <t>Custom field</t>
  </si>
  <si>
    <t>Look up Value</t>
  </si>
  <si>
    <t>LOV Num</t>
  </si>
  <si>
    <t>Descriptions</t>
  </si>
  <si>
    <t>ACTFTYPE</t>
  </si>
  <si>
    <t>Access Platform Type</t>
  </si>
  <si>
    <t>P</t>
  </si>
  <si>
    <t>ACDRMAT</t>
  </si>
  <si>
    <t>CFV 1</t>
  </si>
  <si>
    <t>Aluminium</t>
  </si>
  <si>
    <t>LOV 1</t>
  </si>
  <si>
    <t>ACCLDR</t>
  </si>
  <si>
    <t>SAFECAGE</t>
  </si>
  <si>
    <t>CFV 2</t>
  </si>
  <si>
    <t>LOV 2</t>
  </si>
  <si>
    <t>LOV 3</t>
  </si>
  <si>
    <t>GURDRAIL</t>
  </si>
  <si>
    <t>LOV 4</t>
  </si>
  <si>
    <t>ACCSZH</t>
  </si>
  <si>
    <t>CFV 3</t>
  </si>
  <si>
    <t>LOV 5</t>
  </si>
  <si>
    <t>ACCSZL</t>
  </si>
  <si>
    <t>CFV 4</t>
  </si>
  <si>
    <t>Size Height (feet)</t>
  </si>
  <si>
    <t>-</t>
  </si>
  <si>
    <t>ACCSZW</t>
  </si>
  <si>
    <t>CFV 5</t>
  </si>
  <si>
    <t>Size Length (feet)</t>
  </si>
  <si>
    <t>ARRSTYPE</t>
  </si>
  <si>
    <t>Size Width (feet)</t>
  </si>
  <si>
    <t>PWRSV</t>
  </si>
  <si>
    <t>Air Compressor Type</t>
  </si>
  <si>
    <t>MOTORKW</t>
  </si>
  <si>
    <t>AIRCOMP</t>
  </si>
  <si>
    <t>AIRFLOW</t>
  </si>
  <si>
    <t>ARHUCTYP</t>
  </si>
  <si>
    <t>ARHUHTYP</t>
  </si>
  <si>
    <t>Power Supply Voltage</t>
  </si>
  <si>
    <t>ARHUETYP</t>
  </si>
  <si>
    <t>Motor kW</t>
  </si>
  <si>
    <t>ARHUHETY</t>
  </si>
  <si>
    <t>Airflow (SCFM)</t>
  </si>
  <si>
    <t>ARNCTYPE</t>
  </si>
  <si>
    <t>Air Handling Unit Cooling Type</t>
  </si>
  <si>
    <t>ARNCITYP</t>
  </si>
  <si>
    <t>WINDSNOW</t>
  </si>
  <si>
    <t>SUPPSTND</t>
  </si>
  <si>
    <t>ARIETYPE</t>
  </si>
  <si>
    <t>Air Handling Unit Heating Type</t>
  </si>
  <si>
    <t>ARIEITYP</t>
  </si>
  <si>
    <t>ARIECONT</t>
  </si>
  <si>
    <t>COOLCAP</t>
  </si>
  <si>
    <t>HEATCAPB</t>
  </si>
  <si>
    <t>DUCTED</t>
  </si>
  <si>
    <t>CONDPUMP</t>
  </si>
  <si>
    <t>Economizer Type</t>
  </si>
  <si>
    <t>CFV 6</t>
  </si>
  <si>
    <t>BFFPTYPE</t>
  </si>
  <si>
    <t>CFV 7</t>
  </si>
  <si>
    <t>LOV 6</t>
  </si>
  <si>
    <t>BFFPPRIN</t>
  </si>
  <si>
    <t>TESTABLE</t>
  </si>
  <si>
    <t>BFPICS</t>
  </si>
  <si>
    <t>Heat/Energy Recovery Type</t>
  </si>
  <si>
    <t>BFPOCS</t>
  </si>
  <si>
    <t>LINESIZE</t>
  </si>
  <si>
    <t>BPGLTYPE</t>
  </si>
  <si>
    <t>BPGLCSRC</t>
  </si>
  <si>
    <t>CERTEXD</t>
  </si>
  <si>
    <t>AC - Condenser Type</t>
  </si>
  <si>
    <t>LINSDATE</t>
  </si>
  <si>
    <t>COMBATN</t>
  </si>
  <si>
    <t>BOLRTYPE</t>
  </si>
  <si>
    <t>AC - Condenser Installation Type</t>
  </si>
  <si>
    <t>BOLRESRC</t>
  </si>
  <si>
    <t>BHP</t>
  </si>
  <si>
    <t>TSSANUM</t>
  </si>
  <si>
    <t>HEATINP</t>
  </si>
  <si>
    <t>Window/Snow Baffles?</t>
  </si>
  <si>
    <t>TSSACERT</t>
  </si>
  <si>
    <t>BORDMAT</t>
  </si>
  <si>
    <t>Support Stand?</t>
  </si>
  <si>
    <t>PLASTSLV</t>
  </si>
  <si>
    <t>LIGHTING</t>
  </si>
  <si>
    <t>AC - Indoor Evaporator Type</t>
  </si>
  <si>
    <t>QTY</t>
  </si>
  <si>
    <t>CNPYRMAT</t>
  </si>
  <si>
    <t>CNPYFRAM</t>
  </si>
  <si>
    <t>AC - Indoor Evaporator Installation Type</t>
  </si>
  <si>
    <t>CNPYRM</t>
  </si>
  <si>
    <t>BARBWIRE</t>
  </si>
  <si>
    <t>CAPACITN</t>
  </si>
  <si>
    <t>VOLT</t>
  </si>
  <si>
    <t>GSDSTMV</t>
  </si>
  <si>
    <t>Controller</t>
  </si>
  <si>
    <t>CHCKVT</t>
  </si>
  <si>
    <t>CHLRTYPE</t>
  </si>
  <si>
    <t>CHNDTYPE</t>
  </si>
  <si>
    <t>CHOLTYPE</t>
  </si>
  <si>
    <t>Cooling Capacity (BTU/H)</t>
  </si>
  <si>
    <t>CHOLMAT</t>
  </si>
  <si>
    <t>Heating Capacity (BTU/H)</t>
  </si>
  <si>
    <t>AMPERAGE</t>
  </si>
  <si>
    <t>Ducted?</t>
  </si>
  <si>
    <t>CPCPTYPE</t>
  </si>
  <si>
    <t>COOLTVOL</t>
  </si>
  <si>
    <t>Condensate Pump?</t>
  </si>
  <si>
    <t>COOLTEIH</t>
  </si>
  <si>
    <t>CHLRCOND</t>
  </si>
  <si>
    <t>COOLTMAT</t>
  </si>
  <si>
    <t>Backflow Prevention Type</t>
  </si>
  <si>
    <t>CRRNTYPE</t>
  </si>
  <si>
    <t>CRRNPSRC</t>
  </si>
  <si>
    <t>Principle</t>
  </si>
  <si>
    <t>TONNAGE</t>
  </si>
  <si>
    <t>CRMCTYPE</t>
  </si>
  <si>
    <t>MANS</t>
  </si>
  <si>
    <t>DEFRTYPE</t>
  </si>
  <si>
    <t>CAPACITY</t>
  </si>
  <si>
    <t>DSSTTYPE</t>
  </si>
  <si>
    <t>Testable?</t>
  </si>
  <si>
    <t>BOLTED</t>
  </si>
  <si>
    <t>DSSTCONS</t>
  </si>
  <si>
    <t>DSSTMAT</t>
  </si>
  <si>
    <t>Inlet Connection Size (Inch)</t>
  </si>
  <si>
    <t>SECCONT</t>
  </si>
  <si>
    <t>Outlet Connection Size (Inch)</t>
  </si>
  <si>
    <t>INDRINST</t>
  </si>
  <si>
    <t>Batt Power. EMS and Exit Lighting Type</t>
  </si>
  <si>
    <t>DODSINSL</t>
  </si>
  <si>
    <t>DRDRTYPE</t>
  </si>
  <si>
    <t>Charging Source</t>
  </si>
  <si>
    <t>DRDRAUTO</t>
  </si>
  <si>
    <t>DRDRCONF</t>
  </si>
  <si>
    <t>Certificate Expiry Date (yyyy-mm-dd)</t>
  </si>
  <si>
    <t>DRDRAMET</t>
  </si>
  <si>
    <t>Last Inspected Date (yyyy-mm-dd)</t>
  </si>
  <si>
    <t>FIRRATD</t>
  </si>
  <si>
    <t>Combination?</t>
  </si>
  <si>
    <t>FRSHTSLI</t>
  </si>
  <si>
    <t>DRTNHSRC</t>
  </si>
  <si>
    <t>Boiler Type</t>
  </si>
  <si>
    <t>DSLDISP</t>
  </si>
  <si>
    <t>HEATOUT</t>
  </si>
  <si>
    <t>DRRTNCP</t>
  </si>
  <si>
    <t>DRHBTYPE</t>
  </si>
  <si>
    <t>TSD</t>
  </si>
  <si>
    <t>DRBRPHAS</t>
  </si>
  <si>
    <t>Energy source</t>
  </si>
  <si>
    <t>KARATING</t>
  </si>
  <si>
    <t>DRCPTYPE</t>
  </si>
  <si>
    <t>HEATCAPK</t>
  </si>
  <si>
    <t>DSLCTYPE</t>
  </si>
  <si>
    <t>COLLVOL</t>
  </si>
  <si>
    <t>ELTSSTYP</t>
  </si>
  <si>
    <t>WATTSFT</t>
  </si>
  <si>
    <t>B.H.P</t>
  </si>
  <si>
    <t>NOCIRC</t>
  </si>
  <si>
    <t>TSSA Number</t>
  </si>
  <si>
    <t>SIZE</t>
  </si>
  <si>
    <t>Heating Input</t>
  </si>
  <si>
    <t>ELTRTYPE</t>
  </si>
  <si>
    <t>TSSA Certified?</t>
  </si>
  <si>
    <t>CFV 8</t>
  </si>
  <si>
    <t>ELVTRNOF</t>
  </si>
  <si>
    <t>ELVMXLBS</t>
  </si>
  <si>
    <t>Bollard Material</t>
  </si>
  <si>
    <t>EMENFTYP</t>
  </si>
  <si>
    <t>KW</t>
  </si>
  <si>
    <t>PCKUENC</t>
  </si>
  <si>
    <t>EMRNTS</t>
  </si>
  <si>
    <t>Plastic sleeve?</t>
  </si>
  <si>
    <t>EMPFTYPE</t>
  </si>
  <si>
    <t>EMPFITYP</t>
  </si>
  <si>
    <t>Lighting?</t>
  </si>
  <si>
    <t>HEATTRC</t>
  </si>
  <si>
    <t>ENGOTVL</t>
  </si>
  <si>
    <t>Quantity</t>
  </si>
  <si>
    <t>ENGOTEIH</t>
  </si>
  <si>
    <t>Canopy Roof Material</t>
  </si>
  <si>
    <t>ENGOTMAT</t>
  </si>
  <si>
    <t>FLYSTYPE</t>
  </si>
  <si>
    <t>FAANTYPE</t>
  </si>
  <si>
    <t>FAANMTYP</t>
  </si>
  <si>
    <t>FAANMAT</t>
  </si>
  <si>
    <t>Framing</t>
  </si>
  <si>
    <t>DSTCOLLC</t>
  </si>
  <si>
    <t>FNNCMAT</t>
  </si>
  <si>
    <t>HEIGHT</t>
  </si>
  <si>
    <t>LENGTH</t>
  </si>
  <si>
    <t>Roof material</t>
  </si>
  <si>
    <t>POSTFUND</t>
  </si>
  <si>
    <t>WSLSQUAT</t>
  </si>
  <si>
    <t>LOV 7</t>
  </si>
  <si>
    <t>FRNGTYPE</t>
  </si>
  <si>
    <t>LOV 8</t>
  </si>
  <si>
    <t>FRNGITYP</t>
  </si>
  <si>
    <t>LOV 9</t>
  </si>
  <si>
    <t>HOSEREEL</t>
  </si>
  <si>
    <t>Capacitance</t>
  </si>
  <si>
    <t>LOV 10</t>
  </si>
  <si>
    <t>FIREEXTG</t>
  </si>
  <si>
    <t>Volt.</t>
  </si>
  <si>
    <t>LOV 11</t>
  </si>
  <si>
    <t>FRDRTYPE</t>
  </si>
  <si>
    <t>Line Size (Inch)</t>
  </si>
  <si>
    <t>LOV 12</t>
  </si>
  <si>
    <t>FRMPTYPE</t>
  </si>
  <si>
    <t>Check Valve Type</t>
  </si>
  <si>
    <t>LOV 13</t>
  </si>
  <si>
    <t>FRMPPSTY</t>
  </si>
  <si>
    <t>Chiller Type</t>
  </si>
  <si>
    <t>LOV 14</t>
  </si>
  <si>
    <t>FRMPDRIV</t>
  </si>
  <si>
    <t>LOV 15</t>
  </si>
  <si>
    <t>FRTRTYPE</t>
  </si>
  <si>
    <t>LOV 16</t>
  </si>
  <si>
    <t>FRTRAUTO</t>
  </si>
  <si>
    <t>FRPUTYPE</t>
  </si>
  <si>
    <t>FXRNTYPE</t>
  </si>
  <si>
    <t>Chiller - Condenser Type</t>
  </si>
  <si>
    <t>RECYCLBE</t>
  </si>
  <si>
    <t>WASTE</t>
  </si>
  <si>
    <t>EMRGPF</t>
  </si>
  <si>
    <t>GREENBIN</t>
  </si>
  <si>
    <t>FLPLPMAT</t>
  </si>
  <si>
    <t>Chiller - Cooling Tower Type</t>
  </si>
  <si>
    <t>FLPLBMAT</t>
  </si>
  <si>
    <t>UTLP</t>
  </si>
  <si>
    <t>Chiller - Cooling Tower Material</t>
  </si>
  <si>
    <t>FLOFTYPE</t>
  </si>
  <si>
    <t>ROOFACC</t>
  </si>
  <si>
    <t>FLMSTYPE</t>
  </si>
  <si>
    <t>FLMSHSRC</t>
  </si>
  <si>
    <t>GATETYPE</t>
  </si>
  <si>
    <t>GATEAUTO</t>
  </si>
  <si>
    <t>GATEGSPN</t>
  </si>
  <si>
    <t>Control Panel Type</t>
  </si>
  <si>
    <t>GATEALCK</t>
  </si>
  <si>
    <t>GRYWTVOL</t>
  </si>
  <si>
    <t>GRYWTEIH</t>
  </si>
  <si>
    <t>GRYWTMAT</t>
  </si>
  <si>
    <t>GRPSTYPE</t>
  </si>
  <si>
    <t>GRRLTYPE</t>
  </si>
  <si>
    <t>GRRLMAT</t>
  </si>
  <si>
    <t>WATTS</t>
  </si>
  <si>
    <t>HNRLTYPE</t>
  </si>
  <si>
    <t>HNRLMAT</t>
  </si>
  <si>
    <t>HECHTYPE</t>
  </si>
  <si>
    <t>HECHMAT</t>
  </si>
  <si>
    <t>HECHPMED</t>
  </si>
  <si>
    <t>HECHSMED</t>
  </si>
  <si>
    <t>HRRUTYPE</t>
  </si>
  <si>
    <t>HRUSE</t>
  </si>
  <si>
    <t>HTHTTYPE</t>
  </si>
  <si>
    <t>Coolant tank volume</t>
  </si>
  <si>
    <t>HTHTESRC</t>
  </si>
  <si>
    <t>Coolant tank Electric immersion heater</t>
  </si>
  <si>
    <t>HTWTSC</t>
  </si>
  <si>
    <t>HTWTGI</t>
  </si>
  <si>
    <t>Coolant tank Material</t>
  </si>
  <si>
    <t>HMFRTYPE</t>
  </si>
  <si>
    <t>HYWTTYPE</t>
  </si>
  <si>
    <t>Crane Type</t>
  </si>
  <si>
    <t>LGTDNFIX</t>
  </si>
  <si>
    <t>LGTDPMAT</t>
  </si>
  <si>
    <t>LGTDBMAT</t>
  </si>
  <si>
    <t>Power Source</t>
  </si>
  <si>
    <t>LSH</t>
  </si>
  <si>
    <t>GRNSTOL</t>
  </si>
  <si>
    <t>Tonnage</t>
  </si>
  <si>
    <t>LGRLTYPE</t>
  </si>
  <si>
    <t>Crane Remote Control Type</t>
  </si>
  <si>
    <t>LBT</t>
  </si>
  <si>
    <t>LODLTYPE</t>
  </si>
  <si>
    <t>LOTRTYPE</t>
  </si>
  <si>
    <t>Dehumidifier Type</t>
  </si>
  <si>
    <t>INCMVOLT</t>
  </si>
  <si>
    <t>KVARAT</t>
  </si>
  <si>
    <t>OUTVOLT</t>
  </si>
  <si>
    <t>MNOLTYPE</t>
  </si>
  <si>
    <t>Capacity</t>
  </si>
  <si>
    <t>MNOLCOTY</t>
  </si>
  <si>
    <t>Diesel Storage Tank Type</t>
  </si>
  <si>
    <t>MALVTYPE</t>
  </si>
  <si>
    <t>MHRSTYPE</t>
  </si>
  <si>
    <t>Diesel Storage Tank Construction</t>
  </si>
  <si>
    <t>FRAMSIZE</t>
  </si>
  <si>
    <t>NUMCELLS</t>
  </si>
  <si>
    <t>Diesel Storage Tank Material</t>
  </si>
  <si>
    <t>OHDRTYPE</t>
  </si>
  <si>
    <t>OHDRAUTO</t>
  </si>
  <si>
    <t>INSULTED</t>
  </si>
  <si>
    <t>Secondary Containment?</t>
  </si>
  <si>
    <t>PRLLMAT</t>
  </si>
  <si>
    <t>PKEAMAT</t>
  </si>
  <si>
    <t>Indoor Installation?</t>
  </si>
  <si>
    <t>PSNS</t>
  </si>
  <si>
    <t>PELKMAT</t>
  </si>
  <si>
    <t>Domestic Water Distribution System Insulated</t>
  </si>
  <si>
    <t>PEDSWI</t>
  </si>
  <si>
    <t>PHYSARTY</t>
  </si>
  <si>
    <t>NUMPNLS</t>
  </si>
  <si>
    <t>Door Type</t>
  </si>
  <si>
    <t>PHSS</t>
  </si>
  <si>
    <t>PLTFTYPE</t>
  </si>
  <si>
    <t>PLTFMAT</t>
  </si>
  <si>
    <t>PLTFCRTY</t>
  </si>
  <si>
    <t>Door Automation</t>
  </si>
  <si>
    <t>PLMFBR</t>
  </si>
  <si>
    <t>TYPE</t>
  </si>
  <si>
    <t>Door Configuration</t>
  </si>
  <si>
    <t>PSLVTYPE</t>
  </si>
  <si>
    <t>PRMPTYPE</t>
  </si>
  <si>
    <t>Access Method</t>
  </si>
  <si>
    <t>PMMPTYPE</t>
  </si>
  <si>
    <t>PMMPMPWR</t>
  </si>
  <si>
    <t>PMMPFLUD</t>
  </si>
  <si>
    <t>PMPH</t>
  </si>
  <si>
    <t>PMPV</t>
  </si>
  <si>
    <t>Fire Rated?</t>
  </si>
  <si>
    <t>PMPF</t>
  </si>
  <si>
    <t>RTLLMAT</t>
  </si>
  <si>
    <t>Size Length (inch)</t>
  </si>
  <si>
    <t>MAXGDIFF</t>
  </si>
  <si>
    <t>WALLLNTH</t>
  </si>
  <si>
    <t>RDWYMAT</t>
  </si>
  <si>
    <t>Door Air Curtain Heating Source</t>
  </si>
  <si>
    <t>CEILMATL</t>
  </si>
  <si>
    <t>FLRMATL</t>
  </si>
  <si>
    <t>RMISFRI</t>
  </si>
  <si>
    <t>WALMATL</t>
  </si>
  <si>
    <t>SEEPTYPE</t>
  </si>
  <si>
    <t>SEEPITYP</t>
  </si>
  <si>
    <t>SEEPCLTY</t>
  </si>
  <si>
    <t>TANKVOL</t>
  </si>
  <si>
    <t>Heating Output</t>
  </si>
  <si>
    <t>PERMIT</t>
  </si>
  <si>
    <t>Capacity (kW)</t>
  </si>
  <si>
    <t>MATERIAL</t>
  </si>
  <si>
    <t>Drainage Catch Basin Type</t>
  </si>
  <si>
    <t>SETS</t>
  </si>
  <si>
    <t>SHHDTYPE</t>
  </si>
  <si>
    <t>Size – Diameter (mm)</t>
  </si>
  <si>
    <t>SHHDCONS</t>
  </si>
  <si>
    <t>Depth(m)</t>
  </si>
  <si>
    <t>SHHDMAT</t>
  </si>
  <si>
    <t>SHDRM</t>
  </si>
  <si>
    <t>Draw-Out Breaker Phasing</t>
  </si>
  <si>
    <t>SHDWI</t>
  </si>
  <si>
    <t>SIHTTYPE</t>
  </si>
  <si>
    <t>SIHTHMAT</t>
  </si>
  <si>
    <t>LENSCNT</t>
  </si>
  <si>
    <t>Amperage</t>
  </si>
  <si>
    <t>MANVLV</t>
  </si>
  <si>
    <t>ILLUMNTD</t>
  </si>
  <si>
    <t>SGRKMTYP</t>
  </si>
  <si>
    <t>KA Rating</t>
  </si>
  <si>
    <t>SLRFMAT</t>
  </si>
  <si>
    <t>Dryer - Air Compressor Type</t>
  </si>
  <si>
    <t>ROODGURD</t>
  </si>
  <si>
    <t>SPTNTYPE</t>
  </si>
  <si>
    <t>SPYSTYPE</t>
  </si>
  <si>
    <t>Dust Collector Type</t>
  </si>
  <si>
    <t>MTRCONTC</t>
  </si>
  <si>
    <t>INPVLV</t>
  </si>
  <si>
    <t>SPRYSSH</t>
  </si>
  <si>
    <t>STWYMAT</t>
  </si>
  <si>
    <t>STRWNS</t>
  </si>
  <si>
    <t>SBCTMAT</t>
  </si>
  <si>
    <t>SMITLMAT</t>
  </si>
  <si>
    <t>SMPCL</t>
  </si>
  <si>
    <t>SPCTMAT</t>
  </si>
  <si>
    <t>Collector Volume</t>
  </si>
  <si>
    <t>SWRDNITB</t>
  </si>
  <si>
    <t>System Type</t>
  </si>
  <si>
    <t>SWRDTBRK</t>
  </si>
  <si>
    <t>SWGRNITB</t>
  </si>
  <si>
    <t>SWGRTBRK</t>
  </si>
  <si>
    <t>TATRTYPE</t>
  </si>
  <si>
    <t>TATRESRC</t>
  </si>
  <si>
    <t>Watts/ft</t>
  </si>
  <si>
    <t>TRTRTYPE</t>
  </si>
  <si>
    <t>No. Circuits</t>
  </si>
  <si>
    <t>TRTRESRC</t>
  </si>
  <si>
    <t>TRRRTYPE</t>
  </si>
  <si>
    <t>Size</t>
  </si>
  <si>
    <t>PLMBFXTF</t>
  </si>
  <si>
    <t>TRRRMAT</t>
  </si>
  <si>
    <t>Elevator Type</t>
  </si>
  <si>
    <t>TRSWTYPE</t>
  </si>
  <si>
    <t>TRSWTTYP</t>
  </si>
  <si>
    <t>SERVBYPS</t>
  </si>
  <si>
    <t>TRANTVOL</t>
  </si>
  <si>
    <t>TRANTEIH</t>
  </si>
  <si>
    <t>Number of Floors (each)</t>
  </si>
  <si>
    <t>PRWSPMP</t>
  </si>
  <si>
    <t>TRANTMAT</t>
  </si>
  <si>
    <t>Max Capacity (LBS)</t>
  </si>
  <si>
    <t>UTUPTYPE</t>
  </si>
  <si>
    <t>Emergency Generator Fuel Type</t>
  </si>
  <si>
    <t>UTTRTYPE</t>
  </si>
  <si>
    <t>VHCLVCU</t>
  </si>
  <si>
    <t>OUTRATEV</t>
  </si>
  <si>
    <t>WSTCTVOL</t>
  </si>
  <si>
    <t>WSTCTEIH</t>
  </si>
  <si>
    <t>WSTCTMAT</t>
  </si>
  <si>
    <t>Package Unit Enclosure?</t>
  </si>
  <si>
    <t>WEOTKVL</t>
  </si>
  <si>
    <t>WEOTKEIH</t>
  </si>
  <si>
    <t>Tank Size (Litre)</t>
  </si>
  <si>
    <t>WEOTKMAT</t>
  </si>
  <si>
    <t>Emergency Plumbing Fixture Type</t>
  </si>
  <si>
    <t>WSCSTYPE</t>
  </si>
  <si>
    <t>WSLSTYPE</t>
  </si>
  <si>
    <t>WTNRTYPE</t>
  </si>
  <si>
    <t>WSEC</t>
  </si>
  <si>
    <t>WSFR</t>
  </si>
  <si>
    <t>EMPF Installation Type</t>
  </si>
  <si>
    <t>WINDNOW</t>
  </si>
  <si>
    <t>BLACTYPE</t>
  </si>
  <si>
    <t>Heat Traced?</t>
  </si>
  <si>
    <t>GSYSTYPE</t>
  </si>
  <si>
    <t>FACLTYPE</t>
  </si>
  <si>
    <t>Engine Oil tank volume</t>
  </si>
  <si>
    <t>FACLESRC</t>
  </si>
  <si>
    <t>Engine Oil tank Electric immersion heater</t>
  </si>
  <si>
    <t>GSPSTYPE</t>
  </si>
  <si>
    <t>TAG</t>
  </si>
  <si>
    <t>Engine Oil tank Material</t>
  </si>
  <si>
    <t>MTRPWR</t>
  </si>
  <si>
    <t>STNKTYPE</t>
  </si>
  <si>
    <t>Fall Arrest System Type</t>
  </si>
  <si>
    <t>STNKFLTY</t>
  </si>
  <si>
    <t>STNKCONS</t>
  </si>
  <si>
    <t>STNKMAT</t>
  </si>
  <si>
    <t>RLCCPLMT</t>
  </si>
  <si>
    <t>RLCCRPMT</t>
  </si>
  <si>
    <t>Fan Type</t>
  </si>
  <si>
    <t>Fan Mounting Type</t>
  </si>
  <si>
    <t>Fan Material</t>
  </si>
  <si>
    <t>Fence Material</t>
  </si>
  <si>
    <t>Height (ft)</t>
  </si>
  <si>
    <t>Length (ft)</t>
  </si>
  <si>
    <t>Barbed wire?</t>
  </si>
  <si>
    <t>Post foundations exist/exposed?</t>
  </si>
  <si>
    <t>Fire Extinguisher Type</t>
  </si>
  <si>
    <t>SWTGR</t>
  </si>
  <si>
    <t>TANKHTR</t>
  </si>
  <si>
    <t>Fire Extin. Installation Type</t>
  </si>
  <si>
    <t>TRMHTR</t>
  </si>
  <si>
    <t>Hose Reel?</t>
  </si>
  <si>
    <t>Fire Extinguisher?</t>
  </si>
  <si>
    <t>Fire Hydrants Type</t>
  </si>
  <si>
    <t>Fire Pump Type</t>
  </si>
  <si>
    <t>Pump Style</t>
  </si>
  <si>
    <t>UTPWRSUP</t>
  </si>
  <si>
    <t>Driver</t>
  </si>
  <si>
    <t>Fire Shutter Type</t>
  </si>
  <si>
    <t>Fire Shutter Automation</t>
  </si>
  <si>
    <t>Fire Suppression Units Type</t>
  </si>
  <si>
    <t>Air Compressor?</t>
  </si>
  <si>
    <t>Fixed Furniture Type</t>
  </si>
  <si>
    <t>Recyclables?</t>
  </si>
  <si>
    <t>Waste?</t>
  </si>
  <si>
    <t>Green bin?</t>
  </si>
  <si>
    <t>Other?</t>
  </si>
  <si>
    <t>Flag Pole Pole Shaft Material</t>
  </si>
  <si>
    <t>Flag Pole Base (Foundation) Material</t>
  </si>
  <si>
    <t>Height (meter)</t>
  </si>
  <si>
    <t>Flat Roof Type</t>
  </si>
  <si>
    <t>Roof access hatch?</t>
  </si>
  <si>
    <t>Floor Heating/ Snow Melting System Type</t>
  </si>
  <si>
    <t>Floor Heating/ Snow Melting System Heating Source</t>
  </si>
  <si>
    <t>Gate Type</t>
  </si>
  <si>
    <t>Gate Automation</t>
  </si>
  <si>
    <t>Gate Span</t>
  </si>
  <si>
    <t>Access Lock</t>
  </si>
  <si>
    <t>Gray Water tank VOLUME</t>
  </si>
  <si>
    <t>Gray Water tank Electric immersion heater</t>
  </si>
  <si>
    <t>Gray Water tank Material</t>
  </si>
  <si>
    <t>Grounding and Lightning Protection Sys Type</t>
  </si>
  <si>
    <t>Guard Rail Type</t>
  </si>
  <si>
    <t>Guard Rail Material</t>
  </si>
  <si>
    <t>Watts</t>
  </si>
  <si>
    <t>Hand Rail Type</t>
  </si>
  <si>
    <t>Hand Rail Material</t>
  </si>
  <si>
    <t>Heat Exchanger Type</t>
  </si>
  <si>
    <t>Heat Exchanger Material</t>
  </si>
  <si>
    <t>Primary Medium</t>
  </si>
  <si>
    <t>Secondary Medium</t>
  </si>
  <si>
    <t>Heat Recovery Unit Type</t>
  </si>
  <si>
    <t>Size (each)</t>
  </si>
  <si>
    <t>Hot Water Heater Type</t>
  </si>
  <si>
    <t>Hot Water Heater Energy Source</t>
  </si>
  <si>
    <t>Storage Cap (Litre)</t>
  </si>
  <si>
    <t>Gas input(BTU)</t>
  </si>
  <si>
    <t>Humidifier Type</t>
  </si>
  <si>
    <t>Hydronic System Water Treatment Type</t>
  </si>
  <si>
    <t>Number of Fixtures</t>
  </si>
  <si>
    <t>Light Standard Pole Shaft Material</t>
  </si>
  <si>
    <t>Light Standard Pole Base (Found.) Material</t>
  </si>
  <si>
    <t>Hinge</t>
  </si>
  <si>
    <t>Type Of Light</t>
  </si>
  <si>
    <t>Lighting Control System Type</t>
  </si>
  <si>
    <t>Type of Load Bank</t>
  </si>
  <si>
    <t>Loading Dock Levelers Type</t>
  </si>
  <si>
    <t>Low Voltage Transformer Type</t>
  </si>
  <si>
    <t>Incoming Voltage</t>
  </si>
  <si>
    <t>KVA Rating</t>
  </si>
  <si>
    <t>Outgoing Voltage</t>
  </si>
  <si>
    <t>Manhole Type</t>
  </si>
  <si>
    <t>Cover Type</t>
  </si>
  <si>
    <t>Bolted?</t>
  </si>
  <si>
    <t>Manual Valve (&gt;=100) Type</t>
  </si>
  <si>
    <t>Line Size</t>
  </si>
  <si>
    <t>Medium/High Voltage Transformer Type</t>
  </si>
  <si>
    <t>Frame Size</t>
  </si>
  <si>
    <t>Motor Control Centers (MCC) Number of Cells</t>
  </si>
  <si>
    <t>Overhead Door Type</t>
  </si>
  <si>
    <t>Overhead Door Automation</t>
  </si>
  <si>
    <t>Insulated?</t>
  </si>
  <si>
    <t>Parapet Wall Material</t>
  </si>
  <si>
    <t>Parking Area Material</t>
  </si>
  <si>
    <t>Number of parking spots</t>
  </si>
  <si>
    <t>Pedestrian Walkway Material</t>
  </si>
  <si>
    <t>Size Width (inch)</t>
  </si>
  <si>
    <t>Array Type</t>
  </si>
  <si>
    <t>Number of Panels</t>
  </si>
  <si>
    <t>Size of Panel (Inch)</t>
  </si>
  <si>
    <t>Plumbing Fixture - Fountains Type</t>
  </si>
  <si>
    <t>Plumbing Fixture - Fountains Material</t>
  </si>
  <si>
    <t>Cooler Type</t>
  </si>
  <si>
    <t>Bottle Refill(Y/N)</t>
  </si>
  <si>
    <t>Type</t>
  </si>
  <si>
    <t>Post Indicator Valve Type</t>
  </si>
  <si>
    <t>Pressure Wash Pump Skid Type</t>
  </si>
  <si>
    <t>Pump Type</t>
  </si>
  <si>
    <t>Motive Power</t>
  </si>
  <si>
    <t>Pump Fluid</t>
  </si>
  <si>
    <t>Head (kPa)</t>
  </si>
  <si>
    <t>VFD(Y/N)</t>
  </si>
  <si>
    <t>Flow (litre/second)</t>
  </si>
  <si>
    <t>Retaining Wall Material</t>
  </si>
  <si>
    <t>Precast concrete</t>
  </si>
  <si>
    <t>Max Grade Difference</t>
  </si>
  <si>
    <t>Roadway Material</t>
  </si>
  <si>
    <t>Ceiling Material</t>
  </si>
  <si>
    <t>Floor Material</t>
  </si>
  <si>
    <t>Square footage of room interior</t>
  </si>
  <si>
    <t>Wall Material</t>
  </si>
  <si>
    <t>Separator Type</t>
  </si>
  <si>
    <t>Separator Installation Type</t>
  </si>
  <si>
    <t>Cleaning Type</t>
  </si>
  <si>
    <t>Tank Volume</t>
  </si>
  <si>
    <t>Permit</t>
  </si>
  <si>
    <t>Material</t>
  </si>
  <si>
    <t>Size (Litre)</t>
  </si>
  <si>
    <t>Shed Type</t>
  </si>
  <si>
    <t>Shed Construction</t>
  </si>
  <si>
    <t>Shed Material</t>
  </si>
  <si>
    <t>Width (inch)</t>
  </si>
  <si>
    <t>Signal Light Type</t>
  </si>
  <si>
    <t>Housing Material</t>
  </si>
  <si>
    <t>Lense Count</t>
  </si>
  <si>
    <t>Illuminated?</t>
  </si>
  <si>
    <t>Signs (Park.) Mounting Type</t>
  </si>
  <si>
    <t>Sloped Roof Material</t>
  </si>
  <si>
    <t>Roof snow guard present?</t>
  </si>
  <si>
    <t>Spill Kits Station Type</t>
  </si>
  <si>
    <t>Sprinkler System Type</t>
  </si>
  <si>
    <t>Indicator Post Valve?</t>
  </si>
  <si>
    <t>Number of sprinkler heads (each)</t>
  </si>
  <si>
    <t>Stairway Material</t>
  </si>
  <si>
    <t>Number of steps (each)</t>
  </si>
  <si>
    <t>Substructure (SFG - Below Grade) Material</t>
  </si>
  <si>
    <t>Liner Material</t>
  </si>
  <si>
    <t>Pit Capicaty (Litre)</t>
  </si>
  <si>
    <t>Superstructure (SFG - Above Grade) Material</t>
  </si>
  <si>
    <t>Switchboard Number of Incoming Breakers</t>
  </si>
  <si>
    <t>Switchboard Tie Breaker</t>
  </si>
  <si>
    <t>Switchgear Number of Incoming Breakers</t>
  </si>
  <si>
    <t>Switchgear Tie Breaker</t>
  </si>
  <si>
    <t>Tank Heater Type</t>
  </si>
  <si>
    <t>Tank Heater Energy Source</t>
  </si>
  <si>
    <t>Heating Capacity (kW)</t>
  </si>
  <si>
    <t>Terminal Heater</t>
  </si>
  <si>
    <t>Terminal Heater Type</t>
  </si>
  <si>
    <t>Terminal Heater Energy Source</t>
  </si>
  <si>
    <t>Traffic Barrier Type</t>
  </si>
  <si>
    <t>Traffic Barrier Material</t>
  </si>
  <si>
    <t>Transfer Switch Type</t>
  </si>
  <si>
    <t>Transition Type</t>
  </si>
  <si>
    <t>Service Bypass?</t>
  </si>
  <si>
    <t>Transmission tank VOLUME</t>
  </si>
  <si>
    <t>Transmission tank Electric immersion heater</t>
  </si>
  <si>
    <t>Transmission tank Material</t>
  </si>
  <si>
    <t>Uninterruptable Power Supply Type</t>
  </si>
  <si>
    <t>Utility Meters Type</t>
  </si>
  <si>
    <t>Vehicle Charging Type</t>
  </si>
  <si>
    <t>Output Rate (VA/hr)</t>
  </si>
  <si>
    <t>Waste Coolant tank Volume</t>
  </si>
  <si>
    <t>Waste Coolant tank Electric immersion heater</t>
  </si>
  <si>
    <t>Waste Coolant Tank Material</t>
  </si>
  <si>
    <t>Waste Engine Oil tank volume</t>
  </si>
  <si>
    <t>Waste Engine Oil Electric immersion heater</t>
  </si>
  <si>
    <t>Waste Engine Oil Tank Material</t>
  </si>
  <si>
    <t>Waste Water Collection Sys Type</t>
  </si>
  <si>
    <t>Waste Water Lift Station Type</t>
  </si>
  <si>
    <t>Water Softener Type</t>
  </si>
  <si>
    <t>Exchange Capacity</t>
  </si>
  <si>
    <t>Max. Flow rate (GPM)</t>
  </si>
  <si>
    <t>Number of Windows</t>
  </si>
  <si>
    <t>Volt</t>
  </si>
  <si>
    <t>Building Automation Control</t>
  </si>
  <si>
    <t>Gas Detection System Type</t>
  </si>
  <si>
    <t>Fan Coil Type</t>
  </si>
  <si>
    <t>Fan Coil Energy Source</t>
  </si>
  <si>
    <t>Gas Distribution Piping System</t>
  </si>
  <si>
    <t>Tag</t>
  </si>
  <si>
    <t>Motor Power</t>
  </si>
  <si>
    <t>Storage Tank Type</t>
  </si>
  <si>
    <t>Fluid Type</t>
  </si>
  <si>
    <t>Storage Tank Construction</t>
  </si>
  <si>
    <t>Storage Tank Material</t>
  </si>
  <si>
    <t>p</t>
  </si>
  <si>
    <t>RLMN Platform Material</t>
  </si>
  <si>
    <t>RLMN Ramp Material</t>
  </si>
  <si>
    <t>Not Used</t>
  </si>
  <si>
    <t>LOV 17</t>
  </si>
  <si>
    <t>LOV 18</t>
  </si>
  <si>
    <t>LOV 19</t>
  </si>
  <si>
    <t>LOV 20</t>
  </si>
  <si>
    <t>LOV 21</t>
  </si>
  <si>
    <t>LOV 22</t>
  </si>
  <si>
    <t>LOV 23</t>
  </si>
  <si>
    <t>DO NOT INSERT ROWS</t>
  </si>
  <si>
    <t>Section</t>
  </si>
  <si>
    <t>Record Management &amp; Notes</t>
  </si>
  <si>
    <t>Asset Descriptive Data</t>
  </si>
  <si>
    <t>Asset Classification</t>
  </si>
  <si>
    <t>Functional Information (System)</t>
  </si>
  <si>
    <t>Functional Hierarchy</t>
  </si>
  <si>
    <t>Location &amp; GIS Information</t>
  </si>
  <si>
    <t>Asset Identifiers</t>
  </si>
  <si>
    <t>Maintenance</t>
  </si>
  <si>
    <t>Meters</t>
  </si>
  <si>
    <t>Asset Life Cycle</t>
  </si>
  <si>
    <t>Asset Flags</t>
  </si>
  <si>
    <t>Section Description</t>
  </si>
  <si>
    <r>
      <t xml:space="preserve">Defines what will happen to this asset in MX EMMS system (Infor EAM)
</t>
    </r>
    <r>
      <rPr>
        <b/>
        <sz val="10"/>
        <color theme="1"/>
        <rFont val="Calibri"/>
        <family val="2"/>
        <scheme val="minor"/>
      </rPr>
      <t xml:space="preserve">If a row has to be inserted </t>
    </r>
    <r>
      <rPr>
        <sz val="10"/>
        <color theme="1"/>
        <rFont val="Calibri"/>
        <family val="2"/>
        <scheme val="minor"/>
      </rPr>
      <t>,</t>
    </r>
    <r>
      <rPr>
        <b/>
        <sz val="10"/>
        <color theme="1"/>
        <rFont val="Calibri"/>
        <family val="2"/>
        <scheme val="minor"/>
      </rPr>
      <t>copy an existing row and paste/insert to retain formulas</t>
    </r>
  </si>
  <si>
    <t>Custom Field 1</t>
  </si>
  <si>
    <t>Custom Field 2</t>
  </si>
  <si>
    <t>Custom Field 3</t>
  </si>
  <si>
    <t>Custom Field 4</t>
  </si>
  <si>
    <t>Custom Field 5</t>
  </si>
  <si>
    <t>Custom Field 6</t>
  </si>
  <si>
    <t>Custom Field 7</t>
  </si>
  <si>
    <t>Custom Field 8</t>
  </si>
  <si>
    <t>CFV 9</t>
  </si>
  <si>
    <t>Custom Field 9</t>
  </si>
  <si>
    <t>CFV 10</t>
  </si>
  <si>
    <t>Custom Field 10</t>
  </si>
  <si>
    <r>
      <rPr>
        <b/>
        <sz val="14"/>
        <color theme="1"/>
        <rFont val="Calibri"/>
        <family val="2"/>
        <scheme val="minor"/>
      </rPr>
      <t>GIS</t>
    </r>
    <r>
      <rPr>
        <sz val="14"/>
        <color theme="1"/>
        <rFont val="Calibri"/>
        <family val="2"/>
        <scheme val="minor"/>
      </rPr>
      <t xml:space="preserve"> - </t>
    </r>
    <r>
      <rPr>
        <b/>
        <sz val="14"/>
        <color rgb="FF0000FF"/>
        <rFont val="Calibri"/>
        <family val="2"/>
        <scheme val="minor"/>
      </rPr>
      <t>HIDE</t>
    </r>
  </si>
  <si>
    <t xml:space="preserve">FOR NEW AND REPLACED ASSETS ONLY </t>
  </si>
  <si>
    <r>
      <t xml:space="preserve">To Be Filled In By The Asset Owner in Metrolinx </t>
    </r>
    <r>
      <rPr>
        <b/>
        <sz val="11"/>
        <color rgb="FF0000FF"/>
        <rFont val="Calibri"/>
        <family val="2"/>
        <scheme val="minor"/>
      </rPr>
      <t>HIDDEN</t>
    </r>
  </si>
  <si>
    <t>Instructions</t>
  </si>
  <si>
    <r>
      <t xml:space="preserve">Select from the following:
</t>
    </r>
    <r>
      <rPr>
        <b/>
        <sz val="10"/>
        <rFont val="Calibri"/>
        <family val="2"/>
        <scheme val="minor"/>
      </rPr>
      <t>'NEW'</t>
    </r>
    <r>
      <rPr>
        <sz val="10"/>
        <rFont val="Calibri"/>
        <family val="2"/>
        <scheme val="minor"/>
      </rPr>
      <t xml:space="preserve"> = Create New Asset Record
</t>
    </r>
    <r>
      <rPr>
        <b/>
        <sz val="10"/>
        <rFont val="Calibri"/>
        <family val="2"/>
        <scheme val="minor"/>
      </rPr>
      <t xml:space="preserve">'UPDATE' </t>
    </r>
    <r>
      <rPr>
        <sz val="10"/>
        <rFont val="Calibri"/>
        <family val="2"/>
        <scheme val="minor"/>
      </rPr>
      <t xml:space="preserve">= Update existing asset record
</t>
    </r>
    <r>
      <rPr>
        <b/>
        <sz val="10"/>
        <rFont val="Calibri"/>
        <family val="2"/>
        <scheme val="minor"/>
      </rPr>
      <t>'DECOMMISSION'</t>
    </r>
    <r>
      <rPr>
        <sz val="10"/>
        <rFont val="Calibri"/>
        <family val="2"/>
        <scheme val="minor"/>
      </rPr>
      <t xml:space="preserve">=Existing asset was decommissioned
</t>
    </r>
    <r>
      <rPr>
        <b/>
        <sz val="10"/>
        <rFont val="Calibri"/>
        <family val="2"/>
        <scheme val="minor"/>
      </rPr>
      <t xml:space="preserve">"REPLACE" - </t>
    </r>
    <r>
      <rPr>
        <sz val="10"/>
        <rFont val="Calibri"/>
        <family val="2"/>
        <scheme val="minor"/>
      </rPr>
      <t>Replace with a New Asset</t>
    </r>
  </si>
  <si>
    <t>Indicate if the asset is owned and/or maintained by Metrolinx</t>
  </si>
  <si>
    <t>Indicate additional information</t>
  </si>
  <si>
    <t>Entry Format example: Aug 01, 2023
Enter Jan 1, 1900 for Commission Dates that are not known</t>
  </si>
  <si>
    <t xml:space="preserve">Manufacturer/Contractor
</t>
  </si>
  <si>
    <t xml:space="preserve">
</t>
  </si>
  <si>
    <t>Generally associated with hierarchy
NOTE* When Selecting an item from the drop-down List, scroll-up to the top to see the Lis</t>
  </si>
  <si>
    <r>
      <t xml:space="preserve">Classification codes based on the class selected.
</t>
    </r>
    <r>
      <rPr>
        <b/>
        <sz val="10"/>
        <color rgb="FFFF0000"/>
        <rFont val="Calibri"/>
        <family val="2"/>
        <scheme val="minor"/>
      </rPr>
      <t>DO NOT EDIT</t>
    </r>
  </si>
  <si>
    <r>
      <t xml:space="preserve">Not Used by Stations. 
</t>
    </r>
    <r>
      <rPr>
        <b/>
        <sz val="10"/>
        <color rgb="FFFF0000"/>
        <rFont val="Calibri"/>
        <family val="2"/>
        <scheme val="minor"/>
      </rPr>
      <t>Leave blank.</t>
    </r>
  </si>
  <si>
    <r>
      <t xml:space="preserve">List of Values Code
</t>
    </r>
    <r>
      <rPr>
        <b/>
        <sz val="10"/>
        <color rgb="FF0000FF"/>
        <rFont val="Calibri"/>
        <family val="2"/>
        <scheme val="minor"/>
      </rPr>
      <t>HIDE</t>
    </r>
    <r>
      <rPr>
        <sz val="10"/>
        <color theme="1"/>
        <rFont val="Calibri"/>
        <family val="2"/>
        <scheme val="minor"/>
      </rPr>
      <t xml:space="preserve">
</t>
    </r>
    <r>
      <rPr>
        <sz val="10"/>
        <color rgb="FFFF0000"/>
        <rFont val="Calibri"/>
        <family val="2"/>
        <scheme val="minor"/>
      </rPr>
      <t>Do Not Update</t>
    </r>
  </si>
  <si>
    <t>Auto populated</t>
  </si>
  <si>
    <r>
      <rPr>
        <b/>
        <sz val="10"/>
        <rFont val="Calibri"/>
        <family val="2"/>
        <scheme val="minor"/>
      </rPr>
      <t xml:space="preserve">NOTE* </t>
    </r>
    <r>
      <rPr>
        <sz val="10"/>
        <color theme="1"/>
        <rFont val="Calibri"/>
        <family val="2"/>
        <scheme val="minor"/>
      </rPr>
      <t>When Selecting an item from the drop-down List, scroll-up to the top to see the List</t>
    </r>
  </si>
  <si>
    <t xml:space="preserve">If Field 1 Value is  "Freeform" enter data here </t>
  </si>
  <si>
    <r>
      <rPr>
        <b/>
        <sz val="10"/>
        <color theme="1"/>
        <rFont val="Calibri"/>
        <family val="2"/>
        <scheme val="minor"/>
      </rPr>
      <t>NOTE*</t>
    </r>
    <r>
      <rPr>
        <sz val="10"/>
        <color theme="1"/>
        <rFont val="Calibri"/>
        <family val="2"/>
        <scheme val="minor"/>
      </rPr>
      <t xml:space="preserve"> When Selecting an item from the drop-down List, scroll-up to the top to see the List</t>
    </r>
  </si>
  <si>
    <t xml:space="preserve">If Field 2 Value is  "Freeform" enter data here </t>
  </si>
  <si>
    <t xml:space="preserve">If Field 3 Value is  "Freeform" enter data here </t>
  </si>
  <si>
    <t xml:space="preserve">If Field 4 Value is  "Freeform" enter data here </t>
  </si>
  <si>
    <t xml:space="preserve">If Field 5 Value is  "Freeform" enter data here </t>
  </si>
  <si>
    <t xml:space="preserve">If Field 6 Value is  "Freeform" enter data here </t>
  </si>
  <si>
    <t xml:space="preserve">If Field 7 Value is  "Freeform" enter data here </t>
  </si>
  <si>
    <t xml:space="preserve">If Field 8 Value is  "Freeform" enter data here </t>
  </si>
  <si>
    <t xml:space="preserve">If Field 9 Value is  "Freeform" enter data here </t>
  </si>
  <si>
    <t xml:space="preserve">If Field 10 Value is  "Freeform" enter data here </t>
  </si>
  <si>
    <r>
      <rPr>
        <sz val="10"/>
        <rFont val="Calibri"/>
        <family val="2"/>
        <scheme val="minor"/>
      </rPr>
      <t>Facility Code</t>
    </r>
    <r>
      <rPr>
        <b/>
        <sz val="10"/>
        <color rgb="FFFF0000"/>
        <rFont val="Calibri"/>
        <family val="2"/>
        <scheme val="minor"/>
      </rPr>
      <t xml:space="preserve">
</t>
    </r>
    <r>
      <rPr>
        <b/>
        <sz val="10"/>
        <color rgb="FF0000FF"/>
        <rFont val="Calibri"/>
        <family val="2"/>
        <scheme val="minor"/>
      </rPr>
      <t xml:space="preserve">HIDE
</t>
    </r>
    <r>
      <rPr>
        <b/>
        <sz val="10"/>
        <color rgb="FFFF0000"/>
        <rFont val="Calibri"/>
        <family val="2"/>
        <scheme val="minor"/>
      </rPr>
      <t>Do Not Update</t>
    </r>
  </si>
  <si>
    <r>
      <rPr>
        <sz val="10"/>
        <rFont val="Calibri"/>
        <family val="2"/>
        <scheme val="minor"/>
      </rPr>
      <t>Facility Component Code</t>
    </r>
    <r>
      <rPr>
        <b/>
        <sz val="10"/>
        <color rgb="FFFF0000"/>
        <rFont val="Calibri"/>
        <family val="2"/>
        <scheme val="minor"/>
      </rPr>
      <t xml:space="preserve">
</t>
    </r>
    <r>
      <rPr>
        <b/>
        <sz val="10"/>
        <color rgb="FF0000FF"/>
        <rFont val="Calibri"/>
        <family val="2"/>
        <scheme val="minor"/>
      </rPr>
      <t xml:space="preserve">HIDE
</t>
    </r>
    <r>
      <rPr>
        <b/>
        <sz val="10"/>
        <color rgb="FFFF0000"/>
        <rFont val="Calibri"/>
        <family val="2"/>
        <scheme val="minor"/>
      </rPr>
      <t>Do Not Update</t>
    </r>
  </si>
  <si>
    <r>
      <rPr>
        <sz val="10"/>
        <rFont val="Calibri"/>
        <family val="2"/>
        <scheme val="minor"/>
      </rPr>
      <t>Component Type Code</t>
    </r>
    <r>
      <rPr>
        <b/>
        <sz val="10"/>
        <color rgb="FFFF0000"/>
        <rFont val="Calibri"/>
        <family val="2"/>
        <scheme val="minor"/>
      </rPr>
      <t xml:space="preserve">
</t>
    </r>
    <r>
      <rPr>
        <b/>
        <sz val="10"/>
        <color rgb="FF0000FF"/>
        <rFont val="Calibri"/>
        <family val="2"/>
        <scheme val="minor"/>
      </rPr>
      <t xml:space="preserve">HIDE
</t>
    </r>
    <r>
      <rPr>
        <b/>
        <sz val="10"/>
        <color rgb="FFFF0000"/>
        <rFont val="Calibri"/>
        <family val="2"/>
        <scheme val="minor"/>
      </rPr>
      <t xml:space="preserve">
Do Not Update</t>
    </r>
  </si>
  <si>
    <t>Component Category Code
HIDE
Do Not Update</t>
  </si>
  <si>
    <t>Sub-Category
HIDE
Do Not Update</t>
  </si>
  <si>
    <r>
      <rPr>
        <sz val="10"/>
        <rFont val="Calibri"/>
        <family val="2"/>
        <scheme val="minor"/>
      </rPr>
      <t>= Level 5 +Level 6 + Level 7 +Level 8'</t>
    </r>
    <r>
      <rPr>
        <b/>
        <sz val="10"/>
        <color theme="0"/>
        <rFont val="Calibri"/>
        <family val="2"/>
        <scheme val="minor"/>
      </rPr>
      <t xml:space="preserve">
</t>
    </r>
    <r>
      <rPr>
        <b/>
        <sz val="10"/>
        <color rgb="FF0000FF"/>
        <rFont val="Calibri"/>
        <family val="2"/>
        <scheme val="minor"/>
      </rPr>
      <t xml:space="preserve">HIDE
</t>
    </r>
    <r>
      <rPr>
        <b/>
        <sz val="10"/>
        <color rgb="FFFF0000"/>
        <rFont val="Calibri"/>
        <family val="2"/>
        <scheme val="minor"/>
      </rPr>
      <t>Do Not Update</t>
    </r>
  </si>
  <si>
    <r>
      <rPr>
        <sz val="10"/>
        <rFont val="Calibri"/>
        <family val="2"/>
        <scheme val="minor"/>
      </rPr>
      <t>System Code</t>
    </r>
    <r>
      <rPr>
        <b/>
        <sz val="10"/>
        <color theme="0"/>
        <rFont val="Calibri"/>
        <family val="2"/>
        <scheme val="minor"/>
      </rPr>
      <t xml:space="preserve">
</t>
    </r>
    <r>
      <rPr>
        <b/>
        <sz val="10"/>
        <color rgb="FF0000FF"/>
        <rFont val="Calibri"/>
        <family val="2"/>
        <scheme val="minor"/>
      </rPr>
      <t xml:space="preserve">HIDE
</t>
    </r>
    <r>
      <rPr>
        <b/>
        <sz val="10"/>
        <color rgb="FFFF0000"/>
        <rFont val="Calibri"/>
        <family val="2"/>
        <scheme val="minor"/>
      </rPr>
      <t>Do Not Update</t>
    </r>
  </si>
  <si>
    <r>
      <rPr>
        <sz val="10"/>
        <rFont val="Calibri"/>
        <family val="2"/>
        <scheme val="minor"/>
      </rPr>
      <t>Position ID</t>
    </r>
    <r>
      <rPr>
        <b/>
        <sz val="10"/>
        <color theme="0"/>
        <rFont val="Calibri"/>
        <family val="2"/>
        <scheme val="minor"/>
      </rPr>
      <t xml:space="preserve">
</t>
    </r>
    <r>
      <rPr>
        <b/>
        <sz val="10"/>
        <color rgb="FF0000FF"/>
        <rFont val="Calibri"/>
        <family val="2"/>
        <scheme val="minor"/>
      </rPr>
      <t xml:space="preserve">HIDE
</t>
    </r>
    <r>
      <rPr>
        <b/>
        <sz val="10"/>
        <color rgb="FFFF0000"/>
        <rFont val="Calibri"/>
        <family val="2"/>
        <scheme val="minor"/>
      </rPr>
      <t>Do Not Update</t>
    </r>
  </si>
  <si>
    <t>Facility
NOTE* When Selecting an item from the drop-down List, scroll-up to the top to see the List</t>
  </si>
  <si>
    <t>Facility Component
(i.e.. Building, Roads and Grounds)</t>
  </si>
  <si>
    <t>Sub-Component Type</t>
  </si>
  <si>
    <t>Component Category</t>
  </si>
  <si>
    <t>Position / Asset</t>
  </si>
  <si>
    <r>
      <t xml:space="preserve">4 Character Limit </t>
    </r>
    <r>
      <rPr>
        <b/>
        <sz val="10"/>
        <color rgb="FFFF0000"/>
        <rFont val="Calibri"/>
        <family val="2"/>
        <scheme val="minor"/>
      </rPr>
      <t>(alias)
Unique Identifier 
(No Duplicate)</t>
    </r>
  </si>
  <si>
    <r>
      <t xml:space="preserve">Do Not Update
</t>
    </r>
    <r>
      <rPr>
        <b/>
        <sz val="10"/>
        <color rgb="FF0000FF"/>
        <rFont val="Calibri"/>
        <family val="2"/>
        <scheme val="minor"/>
      </rPr>
      <t>HIDE</t>
    </r>
  </si>
  <si>
    <t>Eg. 
Floor Level: F1, F2... Basement Level: B1, B2,..</t>
  </si>
  <si>
    <t>Free form or Select from drop-down</t>
  </si>
  <si>
    <t>Eg.. Door No. 123</t>
  </si>
  <si>
    <r>
      <t xml:space="preserve">READ ONLY- DO NOT EDIT
</t>
    </r>
    <r>
      <rPr>
        <b/>
        <sz val="10"/>
        <color rgb="FF0000FF"/>
        <rFont val="Calibri"/>
        <family val="2"/>
        <scheme val="minor"/>
      </rPr>
      <t>HIDE</t>
    </r>
  </si>
  <si>
    <t xml:space="preserve">Enter the X Coordinate </t>
  </si>
  <si>
    <t xml:space="preserve">Enter the Y Coordinate </t>
  </si>
  <si>
    <r>
      <t xml:space="preserve">Location X (Longitude)
OBJ_XLOCATION
</t>
    </r>
    <r>
      <rPr>
        <b/>
        <sz val="10"/>
        <color rgb="FFFF0000"/>
        <rFont val="Calibri"/>
        <family val="2"/>
        <scheme val="minor"/>
      </rPr>
      <t>Do Not Update</t>
    </r>
  </si>
  <si>
    <r>
      <t xml:space="preserve">Location Y (Latitude)
OBJ_YLOCATION
</t>
    </r>
    <r>
      <rPr>
        <sz val="10"/>
        <color rgb="FFFF0000"/>
        <rFont val="Calibri"/>
        <family val="2"/>
        <scheme val="minor"/>
      </rPr>
      <t xml:space="preserve">
</t>
    </r>
    <r>
      <rPr>
        <b/>
        <sz val="10"/>
        <color rgb="FFFF0000"/>
        <rFont val="Calibri"/>
        <family val="2"/>
        <scheme val="minor"/>
      </rPr>
      <t>Do Not Update</t>
    </r>
  </si>
  <si>
    <r>
      <t xml:space="preserve">Will be auto populated once asset class
</t>
    </r>
    <r>
      <rPr>
        <b/>
        <sz val="10"/>
        <color rgb="FFFF0000"/>
        <rFont val="Calibri"/>
        <family val="2"/>
        <scheme val="minor"/>
      </rPr>
      <t>Do Not Update</t>
    </r>
  </si>
  <si>
    <r>
      <t xml:space="preserve">Unique identifier, </t>
    </r>
    <r>
      <rPr>
        <b/>
        <sz val="10"/>
        <color theme="1"/>
        <rFont val="Calibri"/>
        <family val="2"/>
        <scheme val="minor"/>
      </rPr>
      <t>as assigned by Project Team in MAL Instructions.</t>
    </r>
    <r>
      <rPr>
        <sz val="10"/>
        <color theme="1"/>
        <rFont val="Calibri"/>
        <family val="2"/>
        <scheme val="minor"/>
      </rPr>
      <t xml:space="preserve"> Used to create the </t>
    </r>
    <r>
      <rPr>
        <b/>
        <sz val="10"/>
        <color theme="1"/>
        <rFont val="Calibri"/>
        <family val="2"/>
        <scheme val="minor"/>
      </rPr>
      <t>Legacy Identifier</t>
    </r>
    <r>
      <rPr>
        <sz val="10"/>
        <color theme="1"/>
        <rFont val="Calibri"/>
        <family val="2"/>
        <scheme val="minor"/>
      </rPr>
      <t xml:space="preserve"> code.</t>
    </r>
  </si>
  <si>
    <r>
      <t xml:space="preserve">Unique identifier, </t>
    </r>
    <r>
      <rPr>
        <b/>
        <sz val="10"/>
        <color theme="1"/>
        <rFont val="Calibri"/>
        <family val="2"/>
        <scheme val="minor"/>
      </rPr>
      <t>as assigned by Project Team to</t>
    </r>
    <r>
      <rPr>
        <sz val="10"/>
        <color theme="1"/>
        <rFont val="Calibri"/>
        <family val="2"/>
        <scheme val="minor"/>
      </rPr>
      <t xml:space="preserve"> link:
1.parent/child relationships and 
2.</t>
    </r>
    <r>
      <rPr>
        <strike/>
        <sz val="10"/>
        <color theme="1"/>
        <rFont val="Calibri"/>
        <family val="2"/>
        <scheme val="minor"/>
      </rPr>
      <t xml:space="preserve"> </t>
    </r>
    <r>
      <rPr>
        <sz val="10"/>
        <color theme="1"/>
        <rFont val="Calibri"/>
        <family val="2"/>
        <scheme val="minor"/>
      </rPr>
      <t xml:space="preserve"> to associated documents in Asset Document Control List
 Eg. CADD No., File Geo Database Reference
</t>
    </r>
  </si>
  <si>
    <t>DO NOT UPDATE</t>
  </si>
  <si>
    <t>Barcode that the asset is tagged with (selected from the predefined asset id range provided)</t>
  </si>
  <si>
    <r>
      <t xml:space="preserve">Asset Class Description + Facility Description + Room No./ Area Name Description
</t>
    </r>
    <r>
      <rPr>
        <b/>
        <sz val="11"/>
        <color rgb="FF0000FF"/>
        <rFont val="Calibri"/>
        <family val="2"/>
        <scheme val="minor"/>
      </rPr>
      <t xml:space="preserve">HIDE
</t>
    </r>
    <r>
      <rPr>
        <b/>
        <sz val="11"/>
        <color rgb="FFFF0000"/>
        <rFont val="Calibri"/>
        <family val="2"/>
        <scheme val="minor"/>
      </rPr>
      <t>DO NOT UPDATE</t>
    </r>
  </si>
  <si>
    <t>Enter the Manufacturer's Model</t>
  </si>
  <si>
    <t xml:space="preserve">List Manufacturer's Serial Number </t>
  </si>
  <si>
    <t xml:space="preserve">Is the project delivering maintenance plans separate from OEM instructions? </t>
  </si>
  <si>
    <t>Are Manuals provided?</t>
  </si>
  <si>
    <t xml:space="preserve">Is the project providing surplus parts to Metrolinx?
</t>
  </si>
  <si>
    <t>Eg. Hour meter, odometer, door cycle,... or 'Not Applicable'</t>
  </si>
  <si>
    <t>Meter Unit Of Measure (Eg. KM, Hours)
Meter units</t>
  </si>
  <si>
    <t xml:space="preserve"> $ CAD</t>
  </si>
  <si>
    <t>YYYY</t>
  </si>
  <si>
    <t>Indicate condition on a scale of 
1-5: 
1 = Worst 
5 = Best</t>
  </si>
  <si>
    <t>Entry Format example: Aug 01, 2023</t>
  </si>
  <si>
    <t>Eg. 
No. of Years (2 yrs.)
No. of Cycles (3 Cycles)</t>
  </si>
  <si>
    <t>Indicates if it is a critical asset (Yes/No)</t>
  </si>
  <si>
    <t>Indicates if safety precautions above and beyond normal work is required. (Yes / No)</t>
  </si>
  <si>
    <t>Indicates if the asset is governed by a regulatory body (Yes/No)</t>
  </si>
  <si>
    <t>Prevent Non PM WO Completion
Default to No</t>
  </si>
  <si>
    <t>Field</t>
  </si>
  <si>
    <t>Action Status</t>
  </si>
  <si>
    <t>Maintenance Responsibility</t>
  </si>
  <si>
    <t>Replaced/Decommissioned 
Asset ID</t>
  </si>
  <si>
    <t>Notes</t>
  </si>
  <si>
    <t>Asset Status</t>
  </si>
  <si>
    <t>Operational Status</t>
  </si>
  <si>
    <t>Commission / 
In Service Date</t>
  </si>
  <si>
    <t>Withdrawal / Decommission Date</t>
  </si>
  <si>
    <r>
      <t xml:space="preserve">Parts Associated
 </t>
    </r>
    <r>
      <rPr>
        <sz val="10"/>
        <rFont val="Calibri"/>
        <family val="2"/>
        <scheme val="minor"/>
      </rPr>
      <t>if Yes provide information in 
Tab "9.2 Surplus Parts"</t>
    </r>
  </si>
  <si>
    <r>
      <t xml:space="preserve">Warranty 
</t>
    </r>
    <r>
      <rPr>
        <sz val="10"/>
        <color theme="1"/>
        <rFont val="Calibri"/>
        <family val="2"/>
        <scheme val="minor"/>
      </rPr>
      <t xml:space="preserve">Warranty information </t>
    </r>
    <r>
      <rPr>
        <sz val="10"/>
        <color rgb="FF0000FF"/>
        <rFont val="Calibri"/>
        <family val="2"/>
        <scheme val="minor"/>
      </rPr>
      <t>MUST</t>
    </r>
    <r>
      <rPr>
        <sz val="10"/>
        <color theme="1"/>
        <rFont val="Calibri"/>
        <family val="2"/>
        <scheme val="minor"/>
      </rPr>
      <t xml:space="preserve"> be provided in
</t>
    </r>
    <r>
      <rPr>
        <sz val="10"/>
        <rFont val="Calibri"/>
        <family val="2"/>
        <scheme val="minor"/>
      </rPr>
      <t xml:space="preserve">Tab "10.1 MAL-Warranty"  for the drop-downs to auto populate </t>
    </r>
  </si>
  <si>
    <t>Asset Class
(generally associated with hierarchy)</t>
  </si>
  <si>
    <t>Field 1 Code</t>
  </si>
  <si>
    <t>Custom Field 1 Value</t>
  </si>
  <si>
    <t>Free Form Entry</t>
  </si>
  <si>
    <t>Field 2 Code</t>
  </si>
  <si>
    <t>Custom Field 2 Value</t>
  </si>
  <si>
    <t>Field 3 Code</t>
  </si>
  <si>
    <t>Custom Field 3 Value</t>
  </si>
  <si>
    <t>Field 4 Code</t>
  </si>
  <si>
    <t>Custom Field 4 Value</t>
  </si>
  <si>
    <t>Field 5 Code</t>
  </si>
  <si>
    <t>Custom Field 5 Value</t>
  </si>
  <si>
    <t>Field 6 Code</t>
  </si>
  <si>
    <t>Custom Field 6 Value</t>
  </si>
  <si>
    <t>Field 7 Code</t>
  </si>
  <si>
    <t>Custom Field 7 Value</t>
  </si>
  <si>
    <t>Field 8 Code</t>
  </si>
  <si>
    <t>Custom Field 8 Value</t>
  </si>
  <si>
    <t>Field 9 Code</t>
  </si>
  <si>
    <t>Custom Field 9 Value</t>
  </si>
  <si>
    <t>Field 10 Code</t>
  </si>
  <si>
    <t>Custom Field 10 Value</t>
  </si>
  <si>
    <t>Level_5 Code</t>
  </si>
  <si>
    <t>Level_6 Code</t>
  </si>
  <si>
    <t>Level_7 Code</t>
  </si>
  <si>
    <t>Leve_8 Code</t>
  </si>
  <si>
    <t>System Code</t>
  </si>
  <si>
    <t>System Code INCLUDING STATION</t>
  </si>
  <si>
    <t>Position ID</t>
  </si>
  <si>
    <t>Level_3</t>
  </si>
  <si>
    <t>Level_4</t>
  </si>
  <si>
    <t>Level_5</t>
  </si>
  <si>
    <t>Level_6</t>
  </si>
  <si>
    <t>Level_7</t>
  </si>
  <si>
    <t>Level_8</t>
  </si>
  <si>
    <t>Position/Asset Sequence Tag</t>
  </si>
  <si>
    <t>Room No / Area Name</t>
  </si>
  <si>
    <t>Location CODE</t>
  </si>
  <si>
    <t>Floor / Basement Level</t>
  </si>
  <si>
    <t>Room No./Area Name</t>
  </si>
  <si>
    <t xml:space="preserve">Asset Specific Information </t>
  </si>
  <si>
    <r>
      <rPr>
        <b/>
        <sz val="16"/>
        <color theme="1"/>
        <rFont val="Calibri"/>
        <family val="2"/>
      </rPr>
      <t>→</t>
    </r>
    <r>
      <rPr>
        <b/>
        <sz val="16"/>
        <color theme="1"/>
        <rFont val="Calibri"/>
        <family val="2"/>
        <scheme val="minor"/>
      </rPr>
      <t xml:space="preserve"> </t>
    </r>
    <r>
      <rPr>
        <b/>
        <sz val="10"/>
        <color theme="1"/>
        <rFont val="Calibri"/>
        <family val="2"/>
        <scheme val="minor"/>
      </rPr>
      <t>Asset Location Description</t>
    </r>
  </si>
  <si>
    <t xml:space="preserve">X Coordinates (Longitude) </t>
  </si>
  <si>
    <t xml:space="preserve">Y Coordinates (Latitude) </t>
  </si>
  <si>
    <r>
      <t xml:space="preserve">GIS Details - </t>
    </r>
    <r>
      <rPr>
        <b/>
        <sz val="11"/>
        <color rgb="FF0000FF"/>
        <rFont val="Calibri"/>
        <family val="2"/>
        <scheme val="minor"/>
      </rPr>
      <t>HIDE</t>
    </r>
  </si>
  <si>
    <r>
      <rPr>
        <b/>
        <sz val="11"/>
        <rFont val="Calibri"/>
        <family val="2"/>
        <scheme val="minor"/>
      </rPr>
      <t>GIS Layer-</t>
    </r>
    <r>
      <rPr>
        <b/>
        <sz val="11"/>
        <color rgb="FF0000FF"/>
        <rFont val="Calibri"/>
        <family val="2"/>
        <scheme val="minor"/>
      </rPr>
      <t xml:space="preserve"> HIDE</t>
    </r>
  </si>
  <si>
    <r>
      <t xml:space="preserve">Project No. </t>
    </r>
    <r>
      <rPr>
        <b/>
        <sz val="10"/>
        <color rgb="FF0000FF"/>
        <rFont val="Calibri"/>
        <family val="2"/>
        <scheme val="minor"/>
      </rPr>
      <t>HIDDEN</t>
    </r>
  </si>
  <si>
    <t>CADD Reference</t>
  </si>
  <si>
    <t>Legacy CODE - HIDDEN</t>
  </si>
  <si>
    <t>INFOR EAM Unique Asset ID/Barcode ID</t>
  </si>
  <si>
    <t>Asset Description</t>
  </si>
  <si>
    <r>
      <t xml:space="preserve">Position Description </t>
    </r>
    <r>
      <rPr>
        <b/>
        <sz val="10"/>
        <color rgb="FF0000FF"/>
        <rFont val="Calibri"/>
        <family val="2"/>
        <scheme val="minor"/>
      </rPr>
      <t>HIDE</t>
    </r>
  </si>
  <si>
    <r>
      <t xml:space="preserve">Manufacturer Code </t>
    </r>
    <r>
      <rPr>
        <b/>
        <sz val="10"/>
        <color rgb="FF0000FF"/>
        <rFont val="Calibri"/>
        <family val="2"/>
        <scheme val="minor"/>
      </rPr>
      <t>HIDE</t>
    </r>
  </si>
  <si>
    <t>Model</t>
  </si>
  <si>
    <t xml:space="preserve">Maintenance Plan 
</t>
  </si>
  <si>
    <t xml:space="preserve">OEM Maintenance Manuals </t>
  </si>
  <si>
    <t xml:space="preserve">Surplus/Spare Parts </t>
  </si>
  <si>
    <t xml:space="preserve">Unit  </t>
  </si>
  <si>
    <t>Replacement Asset Value</t>
  </si>
  <si>
    <t>Currency Year</t>
  </si>
  <si>
    <t>Condition</t>
  </si>
  <si>
    <t>Condition Inspection Date</t>
  </si>
  <si>
    <t>Expected Service Life</t>
  </si>
  <si>
    <t>Out of Service</t>
  </si>
  <si>
    <t>Criticality</t>
  </si>
  <si>
    <t>GL Code</t>
  </si>
  <si>
    <t>Prevent Non PM WO Completion</t>
  </si>
  <si>
    <t>Mandatory / Optional</t>
  </si>
  <si>
    <t>Mandatory</t>
  </si>
  <si>
    <t>Optional</t>
  </si>
  <si>
    <t>Leave Blank</t>
  </si>
  <si>
    <t>Do Not  Update</t>
  </si>
  <si>
    <t>Mandatory/Optional</t>
  </si>
  <si>
    <t>Field Type</t>
  </si>
  <si>
    <t>nvarchar</t>
  </si>
  <si>
    <t>n/a</t>
  </si>
  <si>
    <t>Field Length</t>
  </si>
  <si>
    <t>80 character limit</t>
  </si>
  <si>
    <t>Formula / Reference</t>
  </si>
  <si>
    <r>
      <t>ACTIONCODE</t>
    </r>
    <r>
      <rPr>
        <b/>
        <sz val="10"/>
        <color theme="1"/>
        <rFont val="Calibri"/>
        <family val="2"/>
        <scheme val="minor"/>
      </rPr>
      <t xml:space="preserve"> / </t>
    </r>
    <r>
      <rPr>
        <sz val="10"/>
        <color theme="1"/>
        <rFont val="Calibri"/>
        <family val="2"/>
        <scheme val="minor"/>
      </rPr>
      <t>MAL-OTHERLOOKUPS</t>
    </r>
  </si>
  <si>
    <r>
      <t xml:space="preserve">= if ( </t>
    </r>
    <r>
      <rPr>
        <b/>
        <sz val="10"/>
        <color theme="1"/>
        <rFont val="Calibri"/>
        <family val="2"/>
        <scheme val="minor"/>
      </rPr>
      <t xml:space="preserve">Action Code = "REPLACE - NEW", </t>
    </r>
    <r>
      <rPr>
        <sz val="10"/>
        <color theme="1"/>
        <rFont val="Calibri"/>
        <family val="2"/>
        <scheme val="minor"/>
      </rPr>
      <t>hIghlight cell)</t>
    </r>
  </si>
  <si>
    <t>yes / No dropdown</t>
  </si>
  <si>
    <t>CLASSLOOKUP</t>
  </si>
  <si>
    <r>
      <t>=INDEX(AssetClass[Class Code],MATCH('MAL-Stations Entry'!</t>
    </r>
    <r>
      <rPr>
        <b/>
        <sz val="10"/>
        <color theme="1"/>
        <rFont val="Calibri"/>
        <family val="2"/>
        <scheme val="minor"/>
      </rPr>
      <t>AA Cell on the left</t>
    </r>
    <r>
      <rPr>
        <sz val="10"/>
        <color theme="1"/>
        <rFont val="Calibri"/>
        <family val="2"/>
        <scheme val="minor"/>
      </rPr>
      <t>,AssetClass[Asset Class],0))'</t>
    </r>
  </si>
  <si>
    <t>=VLOOKUP($V12,CLASSLOOKUP!$A$2:$P$107,3,FALSE)</t>
  </si>
  <si>
    <t>=VLOOKUP($V12,CLASSLOOKUP!$A$2:$P$107,4,FALSE)</t>
  </si>
  <si>
    <t>=VLOOKUP($V12,CLASSLOOKUP!$A$2:$P$107,5,FALSE)</t>
  </si>
  <si>
    <t>=VLOOKUP($V12,CLASSLOOKUP!$A$2:$P$107,6,FALSE)</t>
  </si>
  <si>
    <t>=VLOOKUP($V12,CLASSLOOKUP!$A$2:$P$107,7,FALSE)</t>
  </si>
  <si>
    <t>=VLOOKUP($V11,CLASSLOOKUP!$A$2:$P$107,8,FALSE)</t>
  </si>
  <si>
    <t>=VLOOKUP($V11,CLASSLOOKUP!$A$2:$P$107,9,FALSE)</t>
  </si>
  <si>
    <t>=VLOOKUP($V11,CLASSLOOKUP!$A$2:$P$107,10,FALSE)</t>
  </si>
  <si>
    <t>=VLOOKUP($V11,CLASSLOOKUP!$A$2:$P$107,11,FALSE)</t>
  </si>
  <si>
    <t>=VLOOKUP($V11,CLASSLOOKUP!$A$2:$P$107,12,FALSE)</t>
  </si>
  <si>
    <t>=VLOOKUP($V11,CLASSLOOKUP!$A$2:$P$107,13,FALSE)</t>
  </si>
  <si>
    <t>=VLOOKUP($V11,CLASSLOOKUP!$A$2:$P$107,14,FALSE)</t>
  </si>
  <si>
    <t>=VLOOKUP($V11,CLASSLOOKUP!$A$2:$P$107,15,FALSE)</t>
  </si>
  <si>
    <t>=VLOOKUP($V11,CLASSLOOKUP!$A$2:$P$107,16,FALSE)</t>
  </si>
  <si>
    <t>unifies codes from Level 5, 6,7 and 8, into one string</t>
  </si>
  <si>
    <r>
      <t xml:space="preserve"> = "</t>
    </r>
    <r>
      <rPr>
        <b/>
        <sz val="11"/>
        <color theme="1"/>
        <rFont val="Calibri"/>
        <family val="2"/>
        <scheme val="minor"/>
      </rPr>
      <t>Project No.' + 'Project Asset ID'
=</t>
    </r>
    <r>
      <rPr>
        <sz val="11"/>
        <color indexed="8"/>
        <rFont val="Calibri"/>
        <family val="2"/>
        <scheme val="minor"/>
      </rPr>
      <t>$CC10&amp;"-"&amp;$CD10</t>
    </r>
  </si>
  <si>
    <t>Stores the manufacturer name of the asset</t>
  </si>
  <si>
    <t>Stores the model name of the asset</t>
  </si>
  <si>
    <t>NEW</t>
  </si>
  <si>
    <t xml:space="preserve">Owned &amp; Maintained </t>
  </si>
  <si>
    <t>Installed</t>
  </si>
  <si>
    <t>In Service</t>
  </si>
  <si>
    <t>Field Not Required</t>
  </si>
  <si>
    <t>Skylight_</t>
  </si>
  <si>
    <t>UPDATE</t>
  </si>
  <si>
    <t>Door_</t>
  </si>
  <si>
    <t>Stairway_</t>
  </si>
  <si>
    <t>Hand Rail_</t>
  </si>
  <si>
    <t>Guard Rail_</t>
  </si>
  <si>
    <t>Flat Roof_</t>
  </si>
  <si>
    <t>Bollard_</t>
  </si>
  <si>
    <t>Fence_</t>
  </si>
  <si>
    <t>Fire Protection_2</t>
  </si>
  <si>
    <t>Gate_</t>
  </si>
  <si>
    <t>Overhead Door_</t>
  </si>
  <si>
    <t>Parking Area_</t>
  </si>
  <si>
    <t>Roadway_1</t>
  </si>
  <si>
    <t>Signs Facility ID</t>
  </si>
  <si>
    <t>Signs Facility ID_</t>
  </si>
  <si>
    <t>Process Systems_2</t>
  </si>
  <si>
    <t>Coolant Tank_</t>
  </si>
  <si>
    <t>Engine Oil Tank_</t>
  </si>
  <si>
    <t>Transmission Tank_</t>
  </si>
  <si>
    <t>Waste Coolant Tank_</t>
  </si>
  <si>
    <t>Waste Engine Oil Tank_</t>
  </si>
  <si>
    <t>Flag Pole_</t>
  </si>
  <si>
    <t>Exterior Wall_1</t>
  </si>
  <si>
    <t>Roof Drain_</t>
  </si>
  <si>
    <t>Bus Storage</t>
  </si>
  <si>
    <t>Process Systems_1</t>
  </si>
  <si>
    <t>Access Platform_</t>
  </si>
  <si>
    <t>Substructure_1</t>
  </si>
  <si>
    <t>Substructure_</t>
  </si>
  <si>
    <t>Bus Facilities Location X and Y Default Coordinates</t>
  </si>
  <si>
    <t>Location Code</t>
  </si>
  <si>
    <t>Facility Name</t>
  </si>
  <si>
    <t>OBJ_XLOCATION</t>
  </si>
  <si>
    <t>OBJ_YLOCATION</t>
  </si>
  <si>
    <t>LONGITUDE</t>
  </si>
  <si>
    <t>LATITUDE</t>
  </si>
  <si>
    <t>ABRMF</t>
  </si>
  <si>
    <t>BRMMF</t>
  </si>
  <si>
    <t>EGMF</t>
  </si>
  <si>
    <t>East Gwillimbury Maintenance Facility</t>
  </si>
  <si>
    <t>HAMMF</t>
  </si>
  <si>
    <t>Hamilton Maintenance Facility</t>
  </si>
  <si>
    <t>KITMF</t>
  </si>
  <si>
    <t>Kitchener Maintenance Facility</t>
  </si>
  <si>
    <t>OSHMF</t>
  </si>
  <si>
    <t>Oshawa Maintenance Facility</t>
  </si>
  <si>
    <t>STRMF</t>
  </si>
  <si>
    <t>Steeprock Maintenance Facility</t>
  </si>
  <si>
    <t>STVLMF</t>
  </si>
  <si>
    <t>Streetsville Maintenance Facility</t>
  </si>
  <si>
    <t xml:space="preserve">THIS TAB WILL BE LOCKED AND HIDDEN PRIOR TO DISTRIBUTION TO PROJECT. </t>
  </si>
  <si>
    <t>Facility Area/Room</t>
  </si>
  <si>
    <t>This tab captures list of values for usage in the MAL, Parts and Warranty tabs</t>
  </si>
  <si>
    <t>ACTIONCODE</t>
  </si>
  <si>
    <t>MAINTENANCERESP</t>
  </si>
  <si>
    <t>AssetStatus</t>
  </si>
  <si>
    <t>OperationalStatus</t>
  </si>
  <si>
    <t>MeterUnitofMeasure</t>
  </si>
  <si>
    <t>Critical</t>
  </si>
  <si>
    <t>Prevent Non-PM</t>
  </si>
  <si>
    <t>Warranty Coverage?</t>
  </si>
  <si>
    <t>Maintenance Plan Provided?</t>
  </si>
  <si>
    <t>OEM Maintenenace Provided?</t>
  </si>
  <si>
    <t>Spare Parts?</t>
  </si>
  <si>
    <t>Functional hierarchy</t>
  </si>
  <si>
    <t>Level 5-6</t>
  </si>
  <si>
    <t>Level 6 and 7</t>
  </si>
  <si>
    <t>Level 7-8</t>
  </si>
  <si>
    <t>Level 7 and 8</t>
  </si>
  <si>
    <t>FLOORNO</t>
  </si>
  <si>
    <t>Area Room Code</t>
  </si>
  <si>
    <t>Area Room</t>
  </si>
  <si>
    <t xml:space="preserve">Warranty Provider </t>
  </si>
  <si>
    <t xml:space="preserve">Parts Association </t>
  </si>
  <si>
    <t>Hours</t>
  </si>
  <si>
    <t>B1</t>
  </si>
  <si>
    <t>ADM</t>
  </si>
  <si>
    <t>Admin Area</t>
  </si>
  <si>
    <t xml:space="preserve">Contractor </t>
  </si>
  <si>
    <t>Owned But Not Maintained</t>
  </si>
  <si>
    <t>Decommissioned</t>
  </si>
  <si>
    <t>Not In Service</t>
  </si>
  <si>
    <t>KM</t>
  </si>
  <si>
    <t>B2</t>
  </si>
  <si>
    <t>BOIL</t>
  </si>
  <si>
    <t>Boiler Room</t>
  </si>
  <si>
    <t xml:space="preserve">Manufacturer </t>
  </si>
  <si>
    <t>DECOMMISSION</t>
  </si>
  <si>
    <t>Not Owned &amp; Not Maintained</t>
  </si>
  <si>
    <t>Withdrawn</t>
  </si>
  <si>
    <t>Standby</t>
  </si>
  <si>
    <t>Room Interior_1</t>
  </si>
  <si>
    <t>B3</t>
  </si>
  <si>
    <t>BFSTR</t>
  </si>
  <si>
    <t>Bulk Fluid Storage Room</t>
  </si>
  <si>
    <t xml:space="preserve">Maintained But Not Owned </t>
  </si>
  <si>
    <t>F1</t>
  </si>
  <si>
    <t>BFLRM</t>
  </si>
  <si>
    <t>Bulk Fluids Room</t>
  </si>
  <si>
    <t>F2</t>
  </si>
  <si>
    <t>BFMOFF</t>
  </si>
  <si>
    <t>Bus Fleet Maintenance Office</t>
  </si>
  <si>
    <t>F3</t>
  </si>
  <si>
    <t>BFTRNC</t>
  </si>
  <si>
    <t>Bus Fleet Training Centre</t>
  </si>
  <si>
    <t>F4</t>
  </si>
  <si>
    <t>BUSGAR</t>
  </si>
  <si>
    <t>Bus Garage</t>
  </si>
  <si>
    <t>F5</t>
  </si>
  <si>
    <t>BUSREP</t>
  </si>
  <si>
    <t>Bus Repair Area</t>
  </si>
  <si>
    <t>F6</t>
  </si>
  <si>
    <t>BUSSTR</t>
  </si>
  <si>
    <t>Roads_and_Grounds</t>
  </si>
  <si>
    <t>F7</t>
  </si>
  <si>
    <t>Bus Wash Area</t>
  </si>
  <si>
    <t>F8</t>
  </si>
  <si>
    <t>CPLM</t>
  </si>
  <si>
    <t>Central Pumping Area</t>
  </si>
  <si>
    <t>F9</t>
  </si>
  <si>
    <t>CMPRM</t>
  </si>
  <si>
    <t>Compressor Room/Storage</t>
  </si>
  <si>
    <t>F10</t>
  </si>
  <si>
    <t>EG Bus Garage</t>
  </si>
  <si>
    <t>ELRM</t>
  </si>
  <si>
    <t>Electrical Room</t>
  </si>
  <si>
    <t>ELREP</t>
  </si>
  <si>
    <t>Electronics Repair</t>
  </si>
  <si>
    <t>ELRRM</t>
  </si>
  <si>
    <t>Electronics Repair Room</t>
  </si>
  <si>
    <t>FMOFF</t>
  </si>
  <si>
    <t>Facility Maintenance Office</t>
  </si>
  <si>
    <t>FLMRM</t>
  </si>
  <si>
    <t>Flammable Room</t>
  </si>
  <si>
    <t>SUPOFF</t>
  </si>
  <si>
    <t>Fleet Maintenance Supervisor’s Office</t>
  </si>
  <si>
    <t>FULBY</t>
  </si>
  <si>
    <t>Fuel Bay</t>
  </si>
  <si>
    <t>FULS</t>
  </si>
  <si>
    <t>Fueling and Service Area</t>
  </si>
  <si>
    <t>Level 5 - 6</t>
  </si>
  <si>
    <t>INSP</t>
  </si>
  <si>
    <t>ITSTR</t>
  </si>
  <si>
    <t>IT Storage</t>
  </si>
  <si>
    <t>JANRM</t>
  </si>
  <si>
    <t>Janitor Room</t>
  </si>
  <si>
    <t>Signs_Parking</t>
  </si>
  <si>
    <t>KITCH</t>
  </si>
  <si>
    <t>Kitchenette</t>
  </si>
  <si>
    <t>Signs_1</t>
  </si>
  <si>
    <t>LPRTS</t>
  </si>
  <si>
    <t>Large Parts Storage</t>
  </si>
  <si>
    <t>LUNRM</t>
  </si>
  <si>
    <t>Lunch Room</t>
  </si>
  <si>
    <t>Main Admin Area</t>
  </si>
  <si>
    <t>Main Admin Office</t>
  </si>
  <si>
    <t>Room Interior__</t>
  </si>
  <si>
    <t>MCHRM</t>
  </si>
  <si>
    <t>Mechanical Room</t>
  </si>
  <si>
    <t>MEZZ</t>
  </si>
  <si>
    <t>Mezzanine</t>
  </si>
  <si>
    <t>NEADM</t>
  </si>
  <si>
    <t>North East Admin Office</t>
  </si>
  <si>
    <t>OTH</t>
  </si>
  <si>
    <t>OUT</t>
  </si>
  <si>
    <t>Outside</t>
  </si>
  <si>
    <t>PKGLOT</t>
  </si>
  <si>
    <t>PRTS</t>
  </si>
  <si>
    <t>Parts Storage</t>
  </si>
  <si>
    <t>PLMTA</t>
  </si>
  <si>
    <t>Plant Maintenance Admin</t>
  </si>
  <si>
    <t>PLOFF</t>
  </si>
  <si>
    <t>Plant Maintenance Office</t>
  </si>
  <si>
    <t>PLMTS</t>
  </si>
  <si>
    <t>Plant Maintenance Shop</t>
  </si>
  <si>
    <t>QAOFF</t>
  </si>
  <si>
    <t>Quality Assurance Office</t>
  </si>
  <si>
    <t>QCOFF</t>
  </si>
  <si>
    <t>Quality Control Office</t>
  </si>
  <si>
    <t>RADRM</t>
  </si>
  <si>
    <t>Radio Repair Room</t>
  </si>
  <si>
    <t>REC</t>
  </si>
  <si>
    <t>Receiving/Loading Area</t>
  </si>
  <si>
    <t>SHIP</t>
  </si>
  <si>
    <t>Shipping + Receiving</t>
  </si>
  <si>
    <t>Level 6-7</t>
  </si>
  <si>
    <t>SHPEQ</t>
  </si>
  <si>
    <t>Shop Equipment Storage</t>
  </si>
  <si>
    <t>Signs_Facility ID</t>
  </si>
  <si>
    <t>SPRRM</t>
  </si>
  <si>
    <t>Sprinkler Room</t>
  </si>
  <si>
    <t>Sloped Roof_</t>
  </si>
  <si>
    <t>Window System_</t>
  </si>
  <si>
    <t>Canopy_</t>
  </si>
  <si>
    <t>Parapet Wall_</t>
  </si>
  <si>
    <t>Super Structure_</t>
  </si>
  <si>
    <t>Inspection Pit_</t>
  </si>
  <si>
    <t>Door Air Curtain_</t>
  </si>
  <si>
    <t>Fixed Garbage Bin_</t>
  </si>
  <si>
    <t>Fixed Furniture_</t>
  </si>
  <si>
    <t>Retaining Wall_</t>
  </si>
  <si>
    <t>Shed_</t>
  </si>
  <si>
    <t>Pedestrian Walkway _</t>
  </si>
  <si>
    <t>Pedestrian Gate_</t>
  </si>
  <si>
    <t>Accessibility Ramp_</t>
  </si>
  <si>
    <t>Signs_Parking_</t>
  </si>
  <si>
    <t>Traffic Barrier_</t>
  </si>
  <si>
    <t>Dome Structure_</t>
  </si>
  <si>
    <t>Diesel Storage Tank_</t>
  </si>
  <si>
    <t>Grey Water Tank_</t>
  </si>
  <si>
    <t>STKRM</t>
  </si>
  <si>
    <t>Stockroom</t>
  </si>
  <si>
    <t>TIRE</t>
  </si>
  <si>
    <t>Tire Storage Area</t>
  </si>
  <si>
    <t>Dryer_Air Compressor</t>
  </si>
  <si>
    <t>TLSTR</t>
  </si>
  <si>
    <t>Tool Storage</t>
  </si>
  <si>
    <t>Pressure Tank_Air Compressor</t>
  </si>
  <si>
    <t>TRSVLT</t>
  </si>
  <si>
    <t>Transformer Vault</t>
  </si>
  <si>
    <t xml:space="preserve">Non_Potable Water System </t>
  </si>
  <si>
    <t>TRSTR</t>
  </si>
  <si>
    <t>Transit Safety Storage</t>
  </si>
  <si>
    <t>WADM</t>
  </si>
  <si>
    <t>West Admin Office</t>
  </si>
  <si>
    <t>Draw_Out Breaker</t>
  </si>
  <si>
    <t>Medium High Voltage Transformer</t>
  </si>
  <si>
    <t>Location X</t>
  </si>
  <si>
    <t>Location Y</t>
  </si>
  <si>
    <t>L-ABRMF</t>
  </si>
  <si>
    <t>L-HAMMF</t>
  </si>
  <si>
    <t>Industrial Vacuum</t>
  </si>
  <si>
    <t>Ground and Lightning Protection System</t>
  </si>
  <si>
    <t>ESWSTYPE</t>
  </si>
  <si>
    <t>ESWS Type</t>
  </si>
  <si>
    <t>Electric Stand-Alone</t>
  </si>
  <si>
    <t xml:space="preserve">
This document accompanies the Metrolinx Asset Information Standard (MX-ALM-STD-001).
Contact the Manager of Functional Applications, Asset Lifecycle Management for requests to change any of the information within this Data Dictionary.
</t>
  </si>
  <si>
    <t>MX-ALM-DIC-005</t>
  </si>
  <si>
    <t>Stenil Poovan Sabu</t>
  </si>
  <si>
    <t>WWFT</t>
  </si>
  <si>
    <t>Windshield Washer Fluid Tank</t>
  </si>
  <si>
    <t>COOLTKFLTYPE</t>
  </si>
  <si>
    <t>WWFTVOL</t>
  </si>
  <si>
    <t>Windshield Washer Fluid Tank Volume</t>
  </si>
  <si>
    <t>WWFTEIH</t>
  </si>
  <si>
    <t>Windshield Washer Fluid Tank Electric Immersion Heater</t>
  </si>
  <si>
    <t>WWFTMAT</t>
  </si>
  <si>
    <t>Windshield Washer Fluid Tank Material</t>
  </si>
  <si>
    <t>WWFTTYPE</t>
  </si>
  <si>
    <t>Windshield Washer Fluid Tank_1</t>
  </si>
  <si>
    <t>Bhavik, Natalie</t>
  </si>
  <si>
    <t>4.0</t>
  </si>
  <si>
    <t>Updated file name from MX-ALM-STD-008 to MX-ALM-DIC-005.</t>
  </si>
  <si>
    <t>4.0, 4.2, 5.0, 6.0</t>
  </si>
  <si>
    <t>Added Eco Structure Web Station to Asset Class and added custom fields.
Corrected spellings of IVAC, GRNDLPS, EMRGDFBR  in Asset Class, Functional Hierarchy, Hierarchy Mnemonics.
Updated MAL-OTHERLOOKUPS sheet with the changes mentioned above.</t>
  </si>
  <si>
    <t>Moved Chiller, Cooling Tower, Heat Exchanger asset classes to HVAC in FH table.
Added Windshield Washer Fluid Tank - new asset class and cfv</t>
  </si>
  <si>
    <t>Stenil, Taniya</t>
  </si>
  <si>
    <t>ACCSZH - Size Height (feet)</t>
  </si>
  <si>
    <t>ACCSZL - Size Length (feet)</t>
  </si>
  <si>
    <t>ACCSZW - Size Width (feet)</t>
  </si>
  <si>
    <t>ACTFTYPE - Access Platform Type</t>
  </si>
  <si>
    <t>GURDRAIL - Guard Rail</t>
  </si>
  <si>
    <t>ACESRMP - Accessibility Ramp</t>
  </si>
  <si>
    <t>RLCCPLMT - RLMN Platform Material</t>
  </si>
  <si>
    <t>RLCCRPMT - RLMN Ramp Material</t>
  </si>
  <si>
    <t>GSYSTYPE - Gas Detection System Type</t>
  </si>
  <si>
    <t>AIRFLOW - Airflow (SCFM)</t>
  </si>
  <si>
    <t>ARRSTYPE - Air Compressor Type</t>
  </si>
  <si>
    <t>MOTORKW - Motor kW</t>
  </si>
  <si>
    <t>PWRSV - Power Supply Voltage</t>
  </si>
  <si>
    <t>ARNCTYPE - AC - Condenser Type</t>
  </si>
  <si>
    <t>SUPPSTND - Support Stand?</t>
  </si>
  <si>
    <t>WINDSNOW - Window/Snow Baffles?</t>
  </si>
  <si>
    <t>ARNCITYP - AC - Condenser Installation Type</t>
  </si>
  <si>
    <t>ARIECONT - Controller</t>
  </si>
  <si>
    <t>CONDPUMP - Condensate Pump?</t>
  </si>
  <si>
    <t>COOLCAP - Cooling Capacity (BTU/H)</t>
  </si>
  <si>
    <t>DUCTED - Ducted?</t>
  </si>
  <si>
    <t>HEATCAPB - Heating Capacity (BTU/H)</t>
  </si>
  <si>
    <t>ARIETYPE - AC - Indoor Evaporator Type</t>
  </si>
  <si>
    <t>ARIEITYP - AC - Indoor Evaporator Installation Type</t>
  </si>
  <si>
    <t>ARHUETYP - Economizer Type</t>
  </si>
  <si>
    <t>ARHUHETY - Heat/Energy Recovery Type</t>
  </si>
  <si>
    <t>ARHUCTYP - Air Handling Unit Cooling Type</t>
  </si>
  <si>
    <t>ARHUHTYP - Air Handling Unit Heating Type</t>
  </si>
  <si>
    <t>BLACTYPE - Building Automation Control</t>
  </si>
  <si>
    <t>BFFPPRIN - Principle</t>
  </si>
  <si>
    <t>BFFPTYPE - Backflow Prevention Type</t>
  </si>
  <si>
    <t>BFPICS - Inlet Connection Size (Inch)</t>
  </si>
  <si>
    <t>BFPOCS - Outlet Connection Size (Inch)</t>
  </si>
  <si>
    <t>TESTABLE - Testable?</t>
  </si>
  <si>
    <t>BHP - B.H.P</t>
  </si>
  <si>
    <t>BOLRESRC - Energy source</t>
  </si>
  <si>
    <t>BOLRTYPE - Boiler Type</t>
  </si>
  <si>
    <t>HEATINP - Heating Input</t>
  </si>
  <si>
    <t>TSSACERT - TSSA Certified?</t>
  </si>
  <si>
    <t>TSSANUM - TSSA Number</t>
  </si>
  <si>
    <t>BORDMAT - Bollard Material</t>
  </si>
  <si>
    <t>LIGHTING - Lighting?</t>
  </si>
  <si>
    <t>PLASTSLV - Plastic sleeve?</t>
  </si>
  <si>
    <t>BPGLCSRC - Charging Source</t>
  </si>
  <si>
    <t>CERTEXD - Certificate Expiry Date (yyyy-mm-dd)</t>
  </si>
  <si>
    <t>COMBATN - Combination?</t>
  </si>
  <si>
    <t>LINSDATE - Last Inspected Date (yyyy-mm-dd)</t>
  </si>
  <si>
    <t>BPGLTYPE - Batt Power. EMS and Exit Lighting Type</t>
  </si>
  <si>
    <t>CHCKVT - Check Valve Type</t>
  </si>
  <si>
    <t>GSDSTMV - Line Size (Inch)</t>
  </si>
  <si>
    <t>CHLRTYPE - Chiller Type</t>
  </si>
  <si>
    <t>CHNDTYPE - Chiller - Condenser Type</t>
  </si>
  <si>
    <t>CHOLTYPE - Chiller - Cooling Tower Type</t>
  </si>
  <si>
    <t>CHOLMAT - Chiller - Cooling Tower Material</t>
  </si>
  <si>
    <t>CNPYFRAM - Framing</t>
  </si>
  <si>
    <t>CNPYRM - Roof material</t>
  </si>
  <si>
    <t>CNPYRMAT - Canopy Roof Material</t>
  </si>
  <si>
    <t>COOLTVOL - Coolant tank volume</t>
  </si>
  <si>
    <t>COOLTEIH - Coolant tank Electric immersion heater</t>
  </si>
  <si>
    <t>COOLTMAT - Coolant tank Material</t>
  </si>
  <si>
    <t>COOLTKFLTYPE - Fluid Type</t>
  </si>
  <si>
    <t>CPCPTYPE - Control Panel Type</t>
  </si>
  <si>
    <t>CAPACITN - Capacitance</t>
  </si>
  <si>
    <t>VOLT - Volt.</t>
  </si>
  <si>
    <t>CRRNPSRC - Power Source</t>
  </si>
  <si>
    <t>CRRNTYPE - Crane Type</t>
  </si>
  <si>
    <t>TONNAGE - Tonnage</t>
  </si>
  <si>
    <t>CRMCTYPE - Crane Remote Control Type</t>
  </si>
  <si>
    <t>CURBOX - Curb Box</t>
  </si>
  <si>
    <t>LINESIZE - Line Size</t>
  </si>
  <si>
    <t>MALVTYPE - Manual Valve (&gt;=100) Type</t>
  </si>
  <si>
    <t>AMPERAGE - Amperage</t>
  </si>
  <si>
    <t>VOLT - Volt</t>
  </si>
  <si>
    <t>CAPACITY - Capacity</t>
  </si>
  <si>
    <t>DEFRTYPE - Dehumidifier Type</t>
  </si>
  <si>
    <t>DIFSYS - Diesel Fluid System</t>
  </si>
  <si>
    <t>TAG - Tag</t>
  </si>
  <si>
    <t>DODSINSL - Domestic Water Distribution System Insulated</t>
  </si>
  <si>
    <t>DRDRAMET - Access Method</t>
  </si>
  <si>
    <t>DRDRAUTO - Door Automation</t>
  </si>
  <si>
    <t>DRDRCONF - Door Configuration</t>
  </si>
  <si>
    <t>DRDRTYPE - Door Type</t>
  </si>
  <si>
    <t>FIRRATD - Fire Rated?</t>
  </si>
  <si>
    <t>FRSHTSLI - Size Length (inch)</t>
  </si>
  <si>
    <t>DRRTNCP - Capacity (kW)</t>
  </si>
  <si>
    <t>HEATOUT - Heating Output</t>
  </si>
  <si>
    <t>DRTNHSRC - Door Air Curtain Heating Source</t>
  </si>
  <si>
    <t>DRHBTYPE - Drainage Catch Basin Type</t>
  </si>
  <si>
    <t>MANS - Size – Diameter (mm)</t>
  </si>
  <si>
    <t>TSD - Depth(m)</t>
  </si>
  <si>
    <t>DRBRPHAS - Draw-Out Breaker Phasing</t>
  </si>
  <si>
    <t>KARATING - KA Rating</t>
  </si>
  <si>
    <t>DRCPTYPE - Dryer - Air Compressor Type</t>
  </si>
  <si>
    <t>DSSTTYPE - Diesel Storage Tank Type</t>
  </si>
  <si>
    <t>INDRINST - Indoor Installation?</t>
  </si>
  <si>
    <t>SECCONT - Secondary Containment?</t>
  </si>
  <si>
    <t>DSSTCONS - Diesel Storage Tank Construction</t>
  </si>
  <si>
    <t>DSSTMAT - Diesel Storage Tank Material</t>
  </si>
  <si>
    <t>COLLVOL - Collector Volume</t>
  </si>
  <si>
    <t>DSLCTYPE - Dust Collector Type</t>
  </si>
  <si>
    <t>STNKCONS - Storage Tank Construction</t>
  </si>
  <si>
    <t>STNKFLTY - Fluid Type</t>
  </si>
  <si>
    <t>STNKMAT - Storage Tank Material</t>
  </si>
  <si>
    <t>STNKTYPE - Storage Tank Type</t>
  </si>
  <si>
    <t>TANKVOL - Tank Volume</t>
  </si>
  <si>
    <t>ELTSSTYP - System Type</t>
  </si>
  <si>
    <t>NOCIRC - No. Circuits</t>
  </si>
  <si>
    <t>SIZE - Size</t>
  </si>
  <si>
    <t>WATTSFT - Watts/ft</t>
  </si>
  <si>
    <t>ELTRTYPE - Elevator Type</t>
  </si>
  <si>
    <t>ELVMXLBS - Max Capacity (LBS)</t>
  </si>
  <si>
    <t>ELVTRNOF - Number of Floors (each)</t>
  </si>
  <si>
    <t>EMRNTS - Tank Size (Litre)</t>
  </si>
  <si>
    <t>KW - KW</t>
  </si>
  <si>
    <t>PCKUENC - Package Unit Enclosure?</t>
  </si>
  <si>
    <t>EMENFTYP - Emergency Generator Fuel Type</t>
  </si>
  <si>
    <t>EMPFITYP - EMPF Installation Type</t>
  </si>
  <si>
    <t>HEATTRC - Heat Traced?</t>
  </si>
  <si>
    <t>EMPFTYPE - Emergency Plumbing Fixture Type</t>
  </si>
  <si>
    <t>ENGOTVL - Engine Oil tank volume</t>
  </si>
  <si>
    <t>ENGOTEIH - Engine Oil tank Electric immersion heater</t>
  </si>
  <si>
    <t>ENGOTMAT - Engine Oil tank Material</t>
  </si>
  <si>
    <t>FAANMAT - Fan Material</t>
  </si>
  <si>
    <t>FAANMTYP - Fan Mounting Type</t>
  </si>
  <si>
    <t>FAANTYPE - Fan Type</t>
  </si>
  <si>
    <t>FBFPR - Fire Backflow Preventer</t>
  </si>
  <si>
    <t>UTLP - Height (meter)</t>
  </si>
  <si>
    <t>FLPLPMAT - Flag Pole Pole Shaft Material</t>
  </si>
  <si>
    <t>FLPLBMAT - Flag Pole Base (Foundation) Material</t>
  </si>
  <si>
    <t>FLYSTYPE - Fall Arrest System Type</t>
  </si>
  <si>
    <t>FLMSTYPE - Floor Heating/ Snow Melting System Type</t>
  </si>
  <si>
    <t>FLMSHSRC - Floor Heating/ Snow Melting System Heating Source</t>
  </si>
  <si>
    <t>FLOFTYPE - Flat Roof Type</t>
  </si>
  <si>
    <t>ROOFACC - Roof access hatch?</t>
  </si>
  <si>
    <t>BARBWIRE - Barbed wire?</t>
  </si>
  <si>
    <t>FNNCMAT - Fence Material</t>
  </si>
  <si>
    <t>HEIGHT - Height (ft)</t>
  </si>
  <si>
    <t>LENGTH - Length (ft)</t>
  </si>
  <si>
    <t>POSTFUND - Post foundations exist/exposed?</t>
  </si>
  <si>
    <t>FRNGTYPE - Fire Extinguisher Type</t>
  </si>
  <si>
    <t>FRNGITYP - Fire Extin. Installation Type</t>
  </si>
  <si>
    <t>FIREEXTG - Fire Extinguisher?</t>
  </si>
  <si>
    <t>HOSEREEL - Hose Reel?</t>
  </si>
  <si>
    <t>FRDRTYPE - Fire Hydrants Type</t>
  </si>
  <si>
    <t>FRMPDRIV - Driver</t>
  </si>
  <si>
    <t>FRMPPSTY - Pump Style</t>
  </si>
  <si>
    <t>FRMPTYPE - Fire Pump Type</t>
  </si>
  <si>
    <t>FRTRAUTO - Fire Shutter Automation</t>
  </si>
  <si>
    <t>FRTRTYPE - Fire Shutter Type</t>
  </si>
  <si>
    <t>AIRCOMP - Air Compressor?</t>
  </si>
  <si>
    <t>FRPUTYPE - Fire Suppression Units Type</t>
  </si>
  <si>
    <t>FRWST - Fire Water Storage Tank</t>
  </si>
  <si>
    <t>FXRNTYPE - Fixed Furniture Type</t>
  </si>
  <si>
    <t>GREENBIN - Green bin?</t>
  </si>
  <si>
    <t>OTHER - Other?</t>
  </si>
  <si>
    <t>RECYCLBE - Recyclables?</t>
  </si>
  <si>
    <t>WASTE - Waste?</t>
  </si>
  <si>
    <t>GATEALCK - Access Lock</t>
  </si>
  <si>
    <t>GATEAUTO - Gate Automation</t>
  </si>
  <si>
    <t>GATEGSPN - Gate Span</t>
  </si>
  <si>
    <t>GATETYPE - Gate Type</t>
  </si>
  <si>
    <t>GRRLMAT - Guard Rail Material</t>
  </si>
  <si>
    <t>GRRLTYPE - Guard Rail Type</t>
  </si>
  <si>
    <t>GRPSTYPE - Grounding and Lightning Protection Sys Type</t>
  </si>
  <si>
    <t>GRSDSY - Grease Distribution System</t>
  </si>
  <si>
    <t>PMMPFLUD - Pump Fluid</t>
  </si>
  <si>
    <t>PMMPMPWR - Motive Power</t>
  </si>
  <si>
    <t>PMMPTYPE - Pump Type</t>
  </si>
  <si>
    <t>PMPF - Flow (litre/second)</t>
  </si>
  <si>
    <t>PMPH - Head (kPa)</t>
  </si>
  <si>
    <t>PMPV - VFD(Y/N)</t>
  </si>
  <si>
    <t>GRYWTVOL - Gray Water tank VOLUME</t>
  </si>
  <si>
    <t>GRYWTEIH - Gray Water tank Electric immersion heater</t>
  </si>
  <si>
    <t>GRYWTMAT - Gray Water tank Material</t>
  </si>
  <si>
    <t>HCC - Heating and Cooling Coils</t>
  </si>
  <si>
    <t>FACLESRC - Fan Coil Energy Source</t>
  </si>
  <si>
    <t>FACLTYPE - Fan Coil Type</t>
  </si>
  <si>
    <t>HECHMAT - Heat Exchanger Material</t>
  </si>
  <si>
    <t>HECHPMED - Primary Medium</t>
  </si>
  <si>
    <t>HECHSMED - Secondary Medium</t>
  </si>
  <si>
    <t>HECHTYPE - Heat Exchanger Type</t>
  </si>
  <si>
    <t>HMFRTYPE - Humidifier Type</t>
  </si>
  <si>
    <t>WATTS - Watts</t>
  </si>
  <si>
    <t>HNRLTYPE - Hand Rail Type</t>
  </si>
  <si>
    <t>HNRLMAT - Hand Rail Material</t>
  </si>
  <si>
    <t>HRRUTYPE - Heat Recovery Unit Type</t>
  </si>
  <si>
    <t>HRUSE - Size (each)</t>
  </si>
  <si>
    <t>HTHTTYPE - Hot Water Heater Type</t>
  </si>
  <si>
    <t>HTWTGI - Gas input(BTU)</t>
  </si>
  <si>
    <t>HTWTSC - Storage Cap (Litre)</t>
  </si>
  <si>
    <t>HTHTESRC - Hot Water Heater Energy Source</t>
  </si>
  <si>
    <t>HYWTTYPE - Hydronic System Water Treatment Type</t>
  </si>
  <si>
    <t>GRNSTOL - Type Of Light</t>
  </si>
  <si>
    <t>LGRLTYPE - Lighting Control System Type</t>
  </si>
  <si>
    <t>LGTDNFIX - Number of Fixtures</t>
  </si>
  <si>
    <t>LSH - Hinge</t>
  </si>
  <si>
    <t>LGTDPMAT - Light Standard Pole Shaft Material</t>
  </si>
  <si>
    <t>LGTDBMAT - Light Standard Pole Base (Found.) Material</t>
  </si>
  <si>
    <t>LBT - Type of Load Bank</t>
  </si>
  <si>
    <t>LODLTYPE - Loading Dock Levelers Type</t>
  </si>
  <si>
    <t>INCMVOLT - Incoming Voltage</t>
  </si>
  <si>
    <t>KVARAT - KVA Rating</t>
  </si>
  <si>
    <t>OUTVOLT - Outgoing Voltage</t>
  </si>
  <si>
    <t>LOTRTYPE - Low Voltage Transformer Type</t>
  </si>
  <si>
    <t>MHRSTYPE - Medium/High Voltage Transformer Type</t>
  </si>
  <si>
    <t>BOLTED - Bolted?</t>
  </si>
  <si>
    <t>MNOLCOTY - Cover Type</t>
  </si>
  <si>
    <t>MNOLTYPE - Manhole Type</t>
  </si>
  <si>
    <t>FRAMSIZE - Frame Size</t>
  </si>
  <si>
    <t>NUMCELLS - Motor Control Centers (MCC) Number of Cells</t>
  </si>
  <si>
    <t xml:space="preserve">NGD - Natural Gas Distribution </t>
  </si>
  <si>
    <t>GSPSTYPE - Gas Distribution Piping System</t>
  </si>
  <si>
    <t>INSULTED - Insulated?</t>
  </si>
  <si>
    <t>OHDRAUTO - Overhead Door Automation</t>
  </si>
  <si>
    <t>OHDRTYPE - Overhead Door Type</t>
  </si>
  <si>
    <t>PEDSWI - Size Width (inch)</t>
  </si>
  <si>
    <t>PELKMAT - Pedestrian Walkway Material</t>
  </si>
  <si>
    <t>NUMPNLS - Number of Panels</t>
  </si>
  <si>
    <t>PHSS - Size of Panel (Inch)</t>
  </si>
  <si>
    <t>PHYSARTY - Array Type</t>
  </si>
  <si>
    <t>PKEAMAT - Parking Area Material</t>
  </si>
  <si>
    <t>PSNS - Number of parking spots</t>
  </si>
  <si>
    <t>PLMFBR - Bottle Refill(Y/N)</t>
  </si>
  <si>
    <t>PLTFCRTY - Cooler Type</t>
  </si>
  <si>
    <t>TYPE - Type</t>
  </si>
  <si>
    <t>PLTFTYPE - Plumbing Fixture - Fountains Type</t>
  </si>
  <si>
    <t>PLTFMAT - Plumbing Fixture - Fountains Material</t>
  </si>
  <si>
    <t>PRLLMAT - Parapet Wall Material</t>
  </si>
  <si>
    <t>PRMPTYPE - Pressure Wash Pump Skid Type</t>
  </si>
  <si>
    <t>PSLVTYPE - Post Indicator Valve Type</t>
  </si>
  <si>
    <t>RDWYMAT - Roadway Material</t>
  </si>
  <si>
    <t>MAXGDIFF - Max Grade Difference</t>
  </si>
  <si>
    <t>RTLLMAT - Retaining Wall Material</t>
  </si>
  <si>
    <t>WALLLNTH - Wall Length</t>
  </si>
  <si>
    <t>SANDBL - Sand Blaster</t>
  </si>
  <si>
    <t>MTRPWR - Motor Power</t>
  </si>
  <si>
    <t>SBCTMAT - Substructure (SFG - Below Grade) Material</t>
  </si>
  <si>
    <t>SEEPCLTY - Cleaning Type</t>
  </si>
  <si>
    <t>SEEPTYPE - Separator Type</t>
  </si>
  <si>
    <t>SEEPITYP - Separator Installation Type</t>
  </si>
  <si>
    <t>MATERIAL - Material</t>
  </si>
  <si>
    <t>PERMIT - Permit</t>
  </si>
  <si>
    <t>SETS - Size (Litre)</t>
  </si>
  <si>
    <t>SGNFACID - Signs - Facility ID</t>
  </si>
  <si>
    <t>ILLUMNTD - Illuminated?</t>
  </si>
  <si>
    <t>SGNPARK - Signs - Parking</t>
  </si>
  <si>
    <t>SGRKMTYP - Signs (Park.) Mounting Type</t>
  </si>
  <si>
    <t>SHDRM - Roof material</t>
  </si>
  <si>
    <t>SHDWI - Width (inch)</t>
  </si>
  <si>
    <t>SHHDCONS - Shed Construction</t>
  </si>
  <si>
    <t>SHHDMAT - Shed Material</t>
  </si>
  <si>
    <t>SHHDTYPE - Shed Type</t>
  </si>
  <si>
    <t>LENSCNT - Lense Count</t>
  </si>
  <si>
    <t>SIHTHMAT - Housing Material</t>
  </si>
  <si>
    <t>SIHTTYPE - Signal Light Type</t>
  </si>
  <si>
    <t>ROODGURD - Roof snow guard present?</t>
  </si>
  <si>
    <t>SLRFMAT - Sloped Roof Material</t>
  </si>
  <si>
    <t>SMITLMAT - Liner Material</t>
  </si>
  <si>
    <t>SMPCL - Pit Capicaty (Litre)</t>
  </si>
  <si>
    <t>SPTNTYPE - Spill Kits Station Type</t>
  </si>
  <si>
    <t>INPVLV - Indicator Post Valve?</t>
  </si>
  <si>
    <t>SPRYSSH - Number of sprinkler heads (each)</t>
  </si>
  <si>
    <t>SPYSTYPE - Sprinkler System Type</t>
  </si>
  <si>
    <t>SPCTMAT - Superstructure (SFG - Above Grade) Material</t>
  </si>
  <si>
    <t>STRWNS - Number of steps (each)</t>
  </si>
  <si>
    <t>STWYMAT - Stairway Material</t>
  </si>
  <si>
    <t>SWRDTBRK - Switchboard Tie Breaker</t>
  </si>
  <si>
    <t>SWRDNITB - Switchboard Number of Incoming Breakers</t>
  </si>
  <si>
    <t>SWGRTBRK - Switchgear Tie Breaker</t>
  </si>
  <si>
    <t>SWGRNITB - Switchgear Number of Incoming Breakers</t>
  </si>
  <si>
    <t>HEATCAPK - Heating Capacity (kW)</t>
  </si>
  <si>
    <t>TATRESRC - Tank Heater Energy Source</t>
  </si>
  <si>
    <t>TATRTYPE - Tank Heater Type</t>
  </si>
  <si>
    <t>TRANTVOL - Transmission tank VOLUME</t>
  </si>
  <si>
    <t>TRANTEIH - Transmission tank Electric immersion heater</t>
  </si>
  <si>
    <t>TRANTMAT - Transmission tank Material</t>
  </si>
  <si>
    <t>TRRRMAT - Traffic Barrier Material</t>
  </si>
  <si>
    <t>TRRRTYPE - Traffic Barrier Type</t>
  </si>
  <si>
    <t>TRTRTYPE - Terminal Heater Type</t>
  </si>
  <si>
    <t>TRTRESRC - Terminal Heater Energy Source</t>
  </si>
  <si>
    <t>SERVBYPS - Service Bypass?</t>
  </si>
  <si>
    <t>TRSWTTYP - Transition Type</t>
  </si>
  <si>
    <t>TRSWTYPE - Transfer Switch Type</t>
  </si>
  <si>
    <t>UTTRTYPE - Utility Meters Type</t>
  </si>
  <si>
    <t>UTUPTYPE - Uninterruptable Power Supply Type</t>
  </si>
  <si>
    <t>OUTRATEV - Output Rate (VA/hr)</t>
  </si>
  <si>
    <t>VHCLVCU - Vehicle Charging Type</t>
  </si>
  <si>
    <t>WINDNOW - Number of Windows</t>
  </si>
  <si>
    <t>WSTCTVOL - Waste Coolant tank Volume</t>
  </si>
  <si>
    <t>WSTCTEIH - Waste Coolant tank Electric immersion heater</t>
  </si>
  <si>
    <t>WSTCTMAT - Waste Coolant Tank Material</t>
  </si>
  <si>
    <t>WEOTKVL - Waste Engine Oil tank volume</t>
  </si>
  <si>
    <t>WEOTKEIH - Waste Engine Oil Electric immersion heater</t>
  </si>
  <si>
    <t>WEOTKMAT - Waste Engine Oil Tank Material</t>
  </si>
  <si>
    <t>WSCSTYPE - Waste Water Collection Sys Type</t>
  </si>
  <si>
    <t>WSLSQUAT - Quantity</t>
  </si>
  <si>
    <t>WSLSTYPE - Waste Water Lift Station Type</t>
  </si>
  <si>
    <t>WSEC - Exchange Capacity</t>
  </si>
  <si>
    <t>WSFR - Max. Flow rate (GPM)</t>
  </si>
  <si>
    <t>WTNRTYPE - Water Softener Type</t>
  </si>
  <si>
    <t>WWFT - Windshield Washer Fluid Tank</t>
  </si>
  <si>
    <t>WWFTVOL - Windshield Washer Fluid Tank Volume</t>
  </si>
  <si>
    <t>WWFTEIH - Windshield Washer Fluid Tank Electric Immersion Heater</t>
  </si>
  <si>
    <t>WWFTMAT - Windshield Washer Fluid Tank Material</t>
  </si>
  <si>
    <t>WWFTTYPE - Fluid Type</t>
  </si>
  <si>
    <t>ESWSTYPE - ESWS Type</t>
  </si>
  <si>
    <t>SSWMTYPE</t>
  </si>
  <si>
    <t>Subsurface Stormwater Sys Type</t>
  </si>
  <si>
    <t>Storm Tank</t>
  </si>
  <si>
    <t>Storm Sewer Pipe</t>
  </si>
  <si>
    <t>Plastic Arch</t>
  </si>
  <si>
    <t>Plastic Box</t>
  </si>
  <si>
    <t>SSWMMAT</t>
  </si>
  <si>
    <t>Subsurface Stormwater Materials</t>
  </si>
  <si>
    <t>SFWMTYPE</t>
  </si>
  <si>
    <t>Surface Stormwater Sys Type</t>
  </si>
  <si>
    <t>SMP-Dry</t>
  </si>
  <si>
    <t>SMP-Wet</t>
  </si>
  <si>
    <t>Bioswale</t>
  </si>
  <si>
    <t>Enhanced Grass Swale</t>
  </si>
  <si>
    <t>Vegetated Swale</t>
  </si>
  <si>
    <t>Green Roof</t>
  </si>
  <si>
    <t>Permeable Paver</t>
  </si>
  <si>
    <t>Infiltration Gallery</t>
  </si>
  <si>
    <t>Soakaway PIT</t>
  </si>
  <si>
    <t>Cistern</t>
  </si>
  <si>
    <t>Irrigation Tank</t>
  </si>
  <si>
    <t>Channel</t>
  </si>
  <si>
    <t>SEPTTYPE</t>
  </si>
  <si>
    <t>Septic Tank Type</t>
  </si>
  <si>
    <t>Sanitary Holding Tank</t>
  </si>
  <si>
    <t>OTSEPTYP</t>
  </si>
  <si>
    <t>Other Septic Tank Type</t>
  </si>
  <si>
    <t>OTWSCSTP</t>
  </si>
  <si>
    <t>Other Waste Water Collection Sys Type</t>
  </si>
  <si>
    <t>DWDSTYPE</t>
  </si>
  <si>
    <t>Domestic Water Distribution Sys Type</t>
  </si>
  <si>
    <t>Watermain</t>
  </si>
  <si>
    <t>Water valve</t>
  </si>
  <si>
    <t>Hydrant</t>
  </si>
  <si>
    <t>Water meter</t>
  </si>
  <si>
    <t>Water tank</t>
  </si>
  <si>
    <t>Sanitary Sewer Pipe</t>
  </si>
  <si>
    <t>AIRM - Accessibility Ramp</t>
  </si>
  <si>
    <t>ARCONC - Air Compressor</t>
  </si>
  <si>
    <t>ARCONIE - Air Conditioning Indoor Evaporator</t>
  </si>
  <si>
    <t>BASMS - Air-Conditioning – Condenser</t>
  </si>
  <si>
    <t>BOILR - Battery Charger</t>
  </si>
  <si>
    <t>BPEMERGL - Bus Fume Exhaust</t>
  </si>
  <si>
    <t>CHCKVLV - Bus Wash System</t>
  </si>
  <si>
    <t>CHLRCOND - Chiller</t>
  </si>
  <si>
    <t>CHLRCOOL - Chiller</t>
  </si>
  <si>
    <t>CNPY - Compressed Air Distribution System</t>
  </si>
  <si>
    <t>COOLTANK - Coolant Tank</t>
  </si>
  <si>
    <t>CP - Cooling Tower</t>
  </si>
  <si>
    <t>CPCTR - Cooling Tower</t>
  </si>
  <si>
    <t>DCSW - Curb Box</t>
  </si>
  <si>
    <t>DEFDISP - DEF Distribution System</t>
  </si>
  <si>
    <t>DWDSTYPE - Domestic Water Distribution Sys Type</t>
  </si>
  <si>
    <t>DRNCTCHB - Drainage Catch basin</t>
  </si>
  <si>
    <t>DRWOUTBR - Draw - Out Breaker</t>
  </si>
  <si>
    <t>DSLDISP - Dryer - Air Compressor</t>
  </si>
  <si>
    <t>DSLST - Dryer - Air Compressor</t>
  </si>
  <si>
    <t>DSTCOLLC - Dryer - Air Compressor</t>
  </si>
  <si>
    <t>DSTTK - Dryer - Air Compressor</t>
  </si>
  <si>
    <t>ELECHTS - Dryer - Air Compressor</t>
  </si>
  <si>
    <t>EMRGPF - Emergency Generator</t>
  </si>
  <si>
    <t>ENGOTANK - Engine Oil Tank</t>
  </si>
  <si>
    <t>ESWS - Engine Oil Tank</t>
  </si>
  <si>
    <t>FAN - Exterior Wall</t>
  </si>
  <si>
    <t>FLGPL - Fire Backflow Preventer</t>
  </si>
  <si>
    <t>FLLARSYS - Fire Backflow Preventer</t>
  </si>
  <si>
    <t>FLRHSMS - Fire Backflow Preventer</t>
  </si>
  <si>
    <t>FLTROOF - Fire Backflow Preventer</t>
  </si>
  <si>
    <t>FNC - Fire Backflow Preventer</t>
  </si>
  <si>
    <t>FRHYDR - Fire Hydrant</t>
  </si>
  <si>
    <t>FRSUPPU - Fire Suppression System</t>
  </si>
  <si>
    <t>FXGRBG - Floor Heating/ Snow Melting System</t>
  </si>
  <si>
    <t>GRDRL - Gate</t>
  </si>
  <si>
    <t>GRNDLPS - Gate</t>
  </si>
  <si>
    <t>GRYWTANK - Guard Rail</t>
  </si>
  <si>
    <t>HEATEXCH - Heating and Cooling Coils</t>
  </si>
  <si>
    <t>HNDDRY - Humidifier</t>
  </si>
  <si>
    <t>HNDRL - Humidifier</t>
  </si>
  <si>
    <t>HRU - Humidifier</t>
  </si>
  <si>
    <t>HTWTRHT - Humidifier</t>
  </si>
  <si>
    <t>HYDRSWT - Humidifier</t>
  </si>
  <si>
    <t>LGHT - Jack Stand</t>
  </si>
  <si>
    <t>LGHTCTRL - Jack Stand</t>
  </si>
  <si>
    <t>MANVLV - Low Voltage Transformer</t>
  </si>
  <si>
    <t>MHVLTTRS - Metal Brake</t>
  </si>
  <si>
    <t>MNHOL - Metal Brake</t>
  </si>
  <si>
    <t>MTRCONTC - Metal Brake</t>
  </si>
  <si>
    <t>PEDGATE - Overhead Door</t>
  </si>
  <si>
    <t>PEDWLK - Overhead Door</t>
  </si>
  <si>
    <t>PHTOSYS - Overhead Door</t>
  </si>
  <si>
    <t>PLMBFXTF - Plumbing Fixture</t>
  </si>
  <si>
    <t>PRPTWLL - Pump</t>
  </si>
  <si>
    <t>PRWSPMP - Pump</t>
  </si>
  <si>
    <t>PSTINVLV - Pump</t>
  </si>
  <si>
    <t>RDWY - Pump</t>
  </si>
  <si>
    <t>RMINT - Roof Drain</t>
  </si>
  <si>
    <t>RTNWLL - Roof Drain</t>
  </si>
  <si>
    <t>SBST - Sand Blaster</t>
  </si>
  <si>
    <t>SEPTTYPE - Septic Tank Type</t>
  </si>
  <si>
    <t>OTSEPTYP - Other Septic Tank Type</t>
  </si>
  <si>
    <t>SHD - Signs - Parking</t>
  </si>
  <si>
    <t>SIGLGHT - Signs - Parking</t>
  </si>
  <si>
    <t>SMPIT - Sloped Roof</t>
  </si>
  <si>
    <t>SPSTRUCT - Sprinkler System</t>
  </si>
  <si>
    <t>STPHS - Stabilized Aqueous Ozone</t>
  </si>
  <si>
    <t>SUBSTRM - Subsurface Stormwater Management</t>
  </si>
  <si>
    <t>SSWMTYPE - Subsurface Stormwater Sys Type</t>
  </si>
  <si>
    <t>SSWMMAT - Subsurface Stormwater Materials</t>
  </si>
  <si>
    <t>SURFSTM - Surface Stormwater Management</t>
  </si>
  <si>
    <t>SFWMTYPE - Surface Stormwater Sys Type</t>
  </si>
  <si>
    <t>SWTGR - Switchboard</t>
  </si>
  <si>
    <t>TANKHTR - Switchboard</t>
  </si>
  <si>
    <t>TRANSFMR - Tire Inflation Cage</t>
  </si>
  <si>
    <t>TRANTANK - Transmission Tank</t>
  </si>
  <si>
    <t>TRFCBARR - Transmission Tank</t>
  </si>
  <si>
    <t>TRMHTR - Transmission Tank</t>
  </si>
  <si>
    <t>TRNSFRSW - Transmission Tank</t>
  </si>
  <si>
    <t>UTPWRSUP - Utility Meters</t>
  </si>
  <si>
    <t>WINDSYS - Waste Coolant System</t>
  </si>
  <si>
    <t>WSTCT - Waste Coolant Tank</t>
  </si>
  <si>
    <t>WSTOTANK - Waste Oil System</t>
  </si>
  <si>
    <t>OTWSCSTP - Other Waste Water Collection Sys Type</t>
  </si>
  <si>
    <t>WTRSFNR - Waste Water Lift Station</t>
  </si>
  <si>
    <t>Added new Custom Fields and values for asset classes Septic Tank, Waster Water Collection System, Domestic Water Distribution System, Subsurface Stormwater Management, Surface Stormwater Management.</t>
  </si>
  <si>
    <t>Su-Won Yang</t>
  </si>
  <si>
    <t>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</si>
</sst>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quot;$&quot;* #,##0.00_);_(&quot;$&quot;* \(#,##0.00\);_(&quot;$&quot;* &quot;-&quot;??_);_(@_)"/>
    <numFmt numFmtId="165" formatCode="000"/>
    <numFmt numFmtId="166" formatCode="[$-409]mmmm\ d\,\ yyyy;@"/>
    <numFmt numFmtId="167" formatCode="0.0"/>
    <numFmt numFmtId="168" formatCode="dd\-mmm\-yyyy"/>
    <numFmt numFmtId="169" formatCode="mmm\-dd\-yyyy"/>
    <numFmt numFmtId="170" formatCode="[$-1009]mmmm\ d\,\ yyyy;@"/>
  </numFmts>
  <fonts count="85"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1"/>
      <color indexed="8"/>
      <name val="Calibri"/>
      <family val="2"/>
      <scheme val="minor"/>
    </font>
    <font>
      <b/>
      <sz val="11"/>
      <color rgb="FF000000"/>
      <name val="Calibri"/>
      <family val="2"/>
      <scheme val="minor"/>
    </font>
    <font>
      <sz val="8"/>
      <name val="Calibri"/>
      <family val="2"/>
      <scheme val="minor"/>
    </font>
    <font>
      <b/>
      <sz val="11"/>
      <color theme="0"/>
      <name val="Calibri"/>
      <family val="2"/>
      <scheme val="minor"/>
    </font>
    <font>
      <u/>
      <sz val="11"/>
      <color theme="10"/>
      <name val="Calibri"/>
      <family val="2"/>
      <scheme val="minor"/>
    </font>
    <font>
      <b/>
      <sz val="14"/>
      <color rgb="FFFF0000"/>
      <name val="Calibri"/>
      <family val="2"/>
      <scheme val="minor"/>
    </font>
    <font>
      <b/>
      <sz val="16"/>
      <color theme="1"/>
      <name val="Calibri"/>
      <family val="2"/>
      <scheme val="minor"/>
    </font>
    <font>
      <b/>
      <sz val="14"/>
      <color theme="1"/>
      <name val="Calibri"/>
      <family val="2"/>
      <scheme val="minor"/>
    </font>
    <font>
      <sz val="12"/>
      <color rgb="FFFF0000"/>
      <name val="Calibri"/>
      <family val="2"/>
      <scheme val="minor"/>
    </font>
    <font>
      <sz val="11"/>
      <color rgb="FF000000"/>
      <name val="Calibri"/>
      <family val="2"/>
      <scheme val="minor"/>
    </font>
    <font>
      <sz val="9"/>
      <color rgb="FF131313"/>
      <name val="Arial"/>
      <family val="2"/>
    </font>
    <font>
      <sz val="9"/>
      <color theme="1"/>
      <name val="Calibri"/>
      <family val="2"/>
      <scheme val="minor"/>
    </font>
    <font>
      <b/>
      <sz val="9"/>
      <color theme="1"/>
      <name val="Calibri"/>
      <family val="2"/>
      <scheme val="minor"/>
    </font>
    <font>
      <sz val="9"/>
      <color theme="0"/>
      <name val="Calibri"/>
      <family val="2"/>
      <scheme val="minor"/>
    </font>
    <font>
      <b/>
      <sz val="9"/>
      <color theme="0"/>
      <name val="AvenirNext LT Pro Regular"/>
      <family val="2"/>
    </font>
    <font>
      <b/>
      <sz val="11"/>
      <color theme="0"/>
      <name val="Calibri"/>
      <family val="2"/>
    </font>
    <font>
      <b/>
      <sz val="18"/>
      <color theme="1"/>
      <name val="Calibri"/>
      <family val="2"/>
      <scheme val="minor"/>
    </font>
    <font>
      <b/>
      <sz val="18"/>
      <name val="Calibri"/>
      <family val="2"/>
      <scheme val="minor"/>
    </font>
    <font>
      <b/>
      <sz val="11"/>
      <color rgb="FF000000"/>
      <name val="Calibri"/>
      <family val="2"/>
    </font>
    <font>
      <sz val="11"/>
      <color rgb="FF000000"/>
      <name val="Calibri"/>
      <family val="2"/>
    </font>
    <font>
      <sz val="11"/>
      <name val="Calibri"/>
      <family val="2"/>
      <scheme val="minor"/>
    </font>
    <font>
      <b/>
      <sz val="11"/>
      <name val="Calibri"/>
      <family val="2"/>
      <scheme val="minor"/>
    </font>
    <font>
      <u/>
      <sz val="14"/>
      <color theme="10"/>
      <name val="Calibri"/>
      <family val="2"/>
      <scheme val="minor"/>
    </font>
    <font>
      <b/>
      <sz val="16"/>
      <color rgb="FFFF0000"/>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sz val="18"/>
      <color rgb="FFFF0000"/>
      <name val="Calibri"/>
      <family val="2"/>
      <scheme val="minor"/>
    </font>
    <font>
      <b/>
      <sz val="22"/>
      <color rgb="FFFF0000"/>
      <name val="Calibri"/>
      <family val="2"/>
      <scheme val="minor"/>
    </font>
    <font>
      <sz val="14"/>
      <color theme="1"/>
      <name val="Calibri"/>
      <family val="2"/>
      <scheme val="minor"/>
    </font>
    <font>
      <b/>
      <sz val="14"/>
      <color rgb="FF0000FF"/>
      <name val="Calibri"/>
      <family val="2"/>
      <scheme val="minor"/>
    </font>
    <font>
      <b/>
      <sz val="10"/>
      <name val="Calibri"/>
      <family val="2"/>
      <scheme val="minor"/>
    </font>
    <font>
      <b/>
      <sz val="12"/>
      <color rgb="FFFF0000"/>
      <name val="Calibri"/>
      <family val="2"/>
      <scheme val="minor"/>
    </font>
    <font>
      <b/>
      <sz val="11"/>
      <color rgb="FFFF0000"/>
      <name val="Calibri"/>
      <family val="2"/>
      <scheme val="minor"/>
    </font>
    <font>
      <b/>
      <sz val="11"/>
      <color rgb="FF0000FF"/>
      <name val="Calibri"/>
      <family val="2"/>
      <scheme val="minor"/>
    </font>
    <font>
      <sz val="10"/>
      <name val="Calibri"/>
      <family val="2"/>
      <scheme val="minor"/>
    </font>
    <font>
      <b/>
      <sz val="10"/>
      <color rgb="FFFF0000"/>
      <name val="Calibri"/>
      <family val="2"/>
      <scheme val="minor"/>
    </font>
    <font>
      <b/>
      <sz val="10"/>
      <color rgb="FF0000FF"/>
      <name val="Calibri"/>
      <family val="2"/>
      <scheme val="minor"/>
    </font>
    <font>
      <sz val="10"/>
      <color rgb="FFFF0000"/>
      <name val="Calibri"/>
      <family val="2"/>
      <scheme val="minor"/>
    </font>
    <font>
      <sz val="10"/>
      <color theme="0"/>
      <name val="Calibri"/>
      <family val="2"/>
      <scheme val="minor"/>
    </font>
    <font>
      <b/>
      <sz val="10"/>
      <color theme="0"/>
      <name val="Calibri"/>
      <family val="2"/>
      <scheme val="minor"/>
    </font>
    <font>
      <sz val="9"/>
      <name val="Calibri"/>
      <family val="2"/>
      <scheme val="minor"/>
    </font>
    <font>
      <strike/>
      <sz val="10"/>
      <color theme="1"/>
      <name val="Calibri"/>
      <family val="2"/>
      <scheme val="minor"/>
    </font>
    <font>
      <strike/>
      <sz val="10"/>
      <color rgb="FFFF0000"/>
      <name val="Calibri"/>
      <family val="2"/>
      <scheme val="minor"/>
    </font>
    <font>
      <sz val="10"/>
      <color rgb="FF0000FF"/>
      <name val="Calibri"/>
      <family val="2"/>
      <scheme val="minor"/>
    </font>
    <font>
      <b/>
      <sz val="16"/>
      <color theme="1"/>
      <name val="Calibri"/>
      <family val="2"/>
    </font>
    <font>
      <u/>
      <sz val="12"/>
      <color theme="10"/>
      <name val="Calibri"/>
      <family val="2"/>
      <scheme val="minor"/>
    </font>
    <font>
      <b/>
      <u/>
      <sz val="14"/>
      <color theme="1"/>
      <name val="Calibri"/>
      <family val="2"/>
      <scheme val="minor"/>
    </font>
    <font>
      <u/>
      <sz val="14"/>
      <color theme="1"/>
      <name val="Calibri"/>
      <family val="2"/>
      <scheme val="minor"/>
    </font>
    <font>
      <sz val="12"/>
      <color theme="1"/>
      <name val="Arial"/>
      <family val="2"/>
    </font>
    <font>
      <b/>
      <sz val="10"/>
      <color theme="1"/>
      <name val="Calibri"/>
      <family val="2"/>
    </font>
    <font>
      <b/>
      <sz val="8"/>
      <color theme="1"/>
      <name val="Calibri"/>
      <family val="2"/>
      <scheme val="minor"/>
    </font>
    <font>
      <sz val="8"/>
      <color theme="1"/>
      <name val="Calibri"/>
      <family val="2"/>
      <scheme val="minor"/>
    </font>
    <font>
      <b/>
      <strike/>
      <sz val="11"/>
      <color rgb="FFFF0000"/>
      <name val="Calibri"/>
      <family val="2"/>
      <scheme val="minor"/>
    </font>
    <font>
      <b/>
      <sz val="11"/>
      <color rgb="FFC00000"/>
      <name val="Calibri"/>
      <family val="2"/>
      <scheme val="minor"/>
    </font>
    <font>
      <strike/>
      <sz val="11"/>
      <color rgb="FFFF0000"/>
      <name val="Calibri"/>
      <family val="2"/>
      <scheme val="minor"/>
    </font>
    <font>
      <sz val="11"/>
      <color rgb="FFC00000"/>
      <name val="Calibri"/>
      <family val="2"/>
      <scheme val="minor"/>
    </font>
    <font>
      <sz val="11"/>
      <color indexed="8"/>
      <name val="Calibri"/>
      <family val="2"/>
      <scheme val="minor"/>
    </font>
    <font>
      <sz val="11"/>
      <color rgb="FF9C5700"/>
      <name val="Calibri"/>
      <family val="2"/>
      <scheme val="minor"/>
    </font>
    <font>
      <b/>
      <u/>
      <sz val="11"/>
      <color theme="10"/>
      <name val="Calibri"/>
      <family val="2"/>
      <scheme val="minor"/>
    </font>
    <font>
      <sz val="20"/>
      <color rgb="FFFFFFFF"/>
      <name val="Calibri"/>
      <family val="2"/>
    </font>
    <font>
      <sz val="16"/>
      <color rgb="FFFFFFFF"/>
      <name val="Calibri"/>
      <family val="2"/>
    </font>
    <font>
      <sz val="11"/>
      <name val="Calibri"/>
      <family val="2"/>
    </font>
    <font>
      <b/>
      <sz val="18"/>
      <color rgb="FFFF0000"/>
      <name val="Calibri"/>
      <family val="2"/>
      <scheme val="minor"/>
    </font>
    <font>
      <b/>
      <sz val="11"/>
      <color rgb="FFF79646"/>
      <name val="Calibri"/>
      <family val="2"/>
      <scheme val="minor"/>
    </font>
    <font>
      <b/>
      <sz val="11"/>
      <color theme="8" tint="-0.249977111117893"/>
      <name val="Calibri"/>
      <family val="2"/>
      <scheme val="minor"/>
    </font>
    <font>
      <i/>
      <sz val="11"/>
      <color rgb="FF0000FF"/>
      <name val="Calibri"/>
      <family val="2"/>
      <scheme val="minor"/>
    </font>
    <font>
      <b/>
      <sz val="28"/>
      <color rgb="FF808080"/>
      <name val="Arial"/>
      <family val="2"/>
    </font>
    <font>
      <b/>
      <u/>
      <sz val="11"/>
      <color theme="1"/>
      <name val="Calibri"/>
      <family val="2"/>
      <scheme val="minor"/>
    </font>
    <font>
      <i/>
      <sz val="11"/>
      <color theme="1"/>
      <name val="Calibri"/>
      <family val="2"/>
      <scheme val="minor"/>
    </font>
    <font>
      <b/>
      <i/>
      <u/>
      <sz val="11"/>
      <color theme="1"/>
      <name val="Calibri"/>
      <family val="2"/>
      <scheme val="minor"/>
    </font>
  </fonts>
  <fills count="50">
    <fill>
      <patternFill patternType="none"/>
    </fill>
    <fill>
      <patternFill patternType="gray125"/>
    </fill>
    <fill>
      <patternFill patternType="solid">
        <fgColor theme="4"/>
        <bgColor theme="4"/>
      </patternFill>
    </fill>
    <fill>
      <patternFill patternType="solid">
        <fgColor rgb="FFFFFF00"/>
        <bgColor indexed="64"/>
      </patternFill>
    </fill>
    <fill>
      <patternFill patternType="solid">
        <fgColor theme="0"/>
        <bgColor indexed="64"/>
      </patternFill>
    </fill>
    <fill>
      <patternFill patternType="solid">
        <fgColor rgb="FF6699FF"/>
        <bgColor indexed="64"/>
      </patternFill>
    </fill>
    <fill>
      <patternFill patternType="solid">
        <fgColor rgb="FF339966"/>
        <bgColor indexed="64"/>
      </patternFill>
    </fill>
    <fill>
      <patternFill patternType="solid">
        <fgColor theme="4" tint="0.59999389629810485"/>
        <bgColor indexed="64"/>
      </patternFill>
    </fill>
    <fill>
      <patternFill patternType="solid">
        <fgColor rgb="FF00FF00"/>
        <bgColor indexed="64"/>
      </patternFill>
    </fill>
    <fill>
      <patternFill patternType="solid">
        <fgColor theme="0" tint="-0.14999847407452621"/>
        <bgColor indexed="64"/>
      </patternFill>
    </fill>
    <fill>
      <patternFill patternType="solid">
        <fgColor theme="4"/>
        <bgColor indexed="64"/>
      </patternFill>
    </fill>
    <fill>
      <patternFill patternType="solid">
        <fgColor theme="4"/>
        <bgColor theme="1"/>
      </patternFill>
    </fill>
    <fill>
      <patternFill patternType="solid">
        <fgColor theme="1" tint="0.499984740745262"/>
        <bgColor indexed="64"/>
      </patternFill>
    </fill>
    <fill>
      <patternFill patternType="solid">
        <fgColor theme="8" tint="0.79998168889431442"/>
        <bgColor indexed="64"/>
      </patternFill>
    </fill>
    <fill>
      <patternFill patternType="solid">
        <fgColor rgb="FF9BBB59"/>
        <bgColor rgb="FF000000"/>
      </patternFill>
    </fill>
    <fill>
      <patternFill patternType="solid">
        <fgColor rgb="FF4BACC6"/>
        <bgColor rgb="FF000000"/>
      </patternFill>
    </fill>
    <fill>
      <patternFill patternType="solid">
        <fgColor rgb="FFF79646"/>
        <bgColor rgb="FF000000"/>
      </patternFill>
    </fill>
    <fill>
      <patternFill patternType="solid">
        <fgColor rgb="FF0070C0"/>
        <bgColor indexed="64"/>
      </patternFill>
    </fill>
    <fill>
      <patternFill patternType="solid">
        <fgColor theme="8" tint="0.59999389629810485"/>
        <bgColor indexed="64"/>
      </patternFill>
    </fill>
    <fill>
      <patternFill patternType="solid">
        <fgColor theme="0" tint="-0.14999847407452621"/>
        <bgColor theme="0" tint="-0.14999847407452621"/>
      </patternFill>
    </fill>
    <fill>
      <patternFill patternType="solid">
        <fgColor theme="5" tint="0.59999389629810485"/>
        <bgColor indexed="64"/>
      </patternFill>
    </fill>
    <fill>
      <patternFill patternType="solid">
        <fgColor theme="7" tint="0.39997558519241921"/>
        <bgColor indexed="64"/>
      </patternFill>
    </fill>
    <fill>
      <patternFill patternType="solid">
        <fgColor rgb="FF9AA6C6"/>
        <bgColor indexed="64"/>
      </patternFill>
    </fill>
    <fill>
      <patternFill patternType="solid">
        <fgColor theme="3" tint="0.39997558519241921"/>
        <bgColor indexed="64"/>
      </patternFill>
    </fill>
    <fill>
      <patternFill patternType="solid">
        <fgColor theme="6" tint="0.39997558519241921"/>
        <bgColor indexed="64"/>
      </patternFill>
    </fill>
    <fill>
      <patternFill patternType="solid">
        <fgColor rgb="FF66CC99"/>
        <bgColor indexed="64"/>
      </patternFill>
    </fill>
    <fill>
      <patternFill patternType="solid">
        <fgColor rgb="FFFFC000"/>
        <bgColor indexed="64"/>
      </patternFill>
    </fill>
    <fill>
      <patternFill patternType="solid">
        <fgColor rgb="FF66CCFF"/>
        <bgColor indexed="64"/>
      </patternFill>
    </fill>
    <fill>
      <patternFill patternType="solid">
        <fgColor rgb="FF00FF99"/>
        <bgColor indexed="64"/>
      </patternFill>
    </fill>
    <fill>
      <patternFill patternType="solid">
        <fgColor rgb="FFCC66FF"/>
        <bgColor indexed="64"/>
      </patternFill>
    </fill>
    <fill>
      <patternFill patternType="solid">
        <fgColor rgb="FF6666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1" tint="0.34998626667073579"/>
        <bgColor indexed="64"/>
      </patternFill>
    </fill>
    <fill>
      <patternFill patternType="solid">
        <fgColor rgb="FFFFEB9C"/>
      </patternFill>
    </fill>
    <fill>
      <patternFill patternType="solid">
        <fgColor theme="3" tint="0.79998168889431442"/>
        <bgColor indexed="64"/>
      </patternFill>
    </fill>
    <fill>
      <patternFill patternType="solid">
        <fgColor rgb="FF4F81BD"/>
        <bgColor rgb="FF000000"/>
      </patternFill>
    </fill>
    <fill>
      <patternFill patternType="solid">
        <fgColor rgb="FFFFFFFF"/>
        <bgColor rgb="FF000000"/>
      </patternFill>
    </fill>
    <fill>
      <patternFill patternType="solid">
        <fgColor rgb="FF000000"/>
        <bgColor rgb="FF000000"/>
      </patternFill>
    </fill>
    <fill>
      <patternFill patternType="solid">
        <fgColor rgb="FF00CC99"/>
        <bgColor indexed="64"/>
      </patternFill>
    </fill>
    <fill>
      <patternFill patternType="solid">
        <fgColor theme="7" tint="0.79998168889431442"/>
        <bgColor indexed="64"/>
      </patternFill>
    </fill>
    <fill>
      <patternFill patternType="solid">
        <fgColor rgb="FFB1A0C7"/>
        <bgColor indexed="64"/>
      </patternFill>
    </fill>
    <fill>
      <patternFill patternType="solid">
        <fgColor rgb="FFFFFF99"/>
        <bgColor indexed="64"/>
      </patternFill>
    </fill>
    <fill>
      <patternFill patternType="solid">
        <fgColor rgb="FFC4D79B"/>
        <bgColor rgb="FF000000"/>
      </patternFill>
    </fill>
    <fill>
      <patternFill patternType="solid">
        <fgColor theme="7" tint="0.59999389629810485"/>
        <bgColor indexed="64"/>
      </patternFill>
    </fill>
    <fill>
      <patternFill patternType="solid">
        <fgColor theme="7"/>
        <bgColor indexed="64"/>
      </patternFill>
    </fill>
  </fills>
  <borders count="71">
    <border>
      <left/>
      <right/>
      <top/>
      <bottom/>
      <diagonal/>
    </border>
    <border>
      <left/>
      <right/>
      <top/>
      <bottom style="thin">
        <color theme="4" tint="0.3999755851924192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right/>
      <top style="thin">
        <color theme="4" tint="0.39997558519241921"/>
      </top>
      <bottom style="thin">
        <color theme="4" tint="0.39997558519241921"/>
      </bottom>
      <diagonal/>
    </border>
    <border>
      <left style="thin">
        <color theme="4"/>
      </left>
      <right style="thin">
        <color theme="4"/>
      </right>
      <top style="thin">
        <color theme="4"/>
      </top>
      <bottom style="thin">
        <color theme="4"/>
      </bottom>
      <diagonal/>
    </border>
    <border>
      <left/>
      <right style="thin">
        <color theme="4"/>
      </right>
      <top/>
      <bottom style="thin">
        <color theme="4"/>
      </bottom>
      <diagonal/>
    </border>
    <border>
      <left style="thin">
        <color theme="4"/>
      </left>
      <right style="thin">
        <color theme="4"/>
      </right>
      <top/>
      <bottom style="thin">
        <color theme="4"/>
      </bottom>
      <diagonal/>
    </border>
    <border>
      <left/>
      <right style="thin">
        <color theme="4"/>
      </right>
      <top style="thin">
        <color theme="4"/>
      </top>
      <bottom style="thin">
        <color theme="4"/>
      </bottom>
      <diagonal/>
    </border>
    <border>
      <left/>
      <right style="thin">
        <color theme="4"/>
      </right>
      <top style="thin">
        <color theme="4"/>
      </top>
      <bottom/>
      <diagonal/>
    </border>
    <border>
      <left style="thin">
        <color theme="4"/>
      </left>
      <right style="thin">
        <color theme="4"/>
      </right>
      <top style="thin">
        <color theme="4"/>
      </top>
      <bottom/>
      <diagonal/>
    </border>
    <border>
      <left style="thin">
        <color theme="4"/>
      </left>
      <right/>
      <top style="thin">
        <color theme="4"/>
      </top>
      <bottom/>
      <diagonal/>
    </border>
    <border>
      <left style="thin">
        <color theme="4"/>
      </left>
      <right/>
      <top/>
      <bottom style="thin">
        <color theme="4"/>
      </bottom>
      <diagonal/>
    </border>
    <border>
      <left style="thin">
        <color indexed="64"/>
      </left>
      <right/>
      <top/>
      <bottom style="thin">
        <color indexed="64"/>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medium">
        <color theme="4" tint="-0.249977111117893"/>
      </top>
      <bottom style="thin">
        <color auto="1"/>
      </bottom>
      <diagonal/>
    </border>
    <border>
      <left style="thin">
        <color theme="0"/>
      </left>
      <right style="thin">
        <color theme="0"/>
      </right>
      <top style="thin">
        <color theme="0"/>
      </top>
      <bottom style="thin">
        <color theme="0"/>
      </bottom>
      <diagonal/>
    </border>
    <border>
      <left style="thin">
        <color theme="4"/>
      </left>
      <right/>
      <top style="thin">
        <color theme="4"/>
      </top>
      <bottom style="thin">
        <color theme="4"/>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top style="thin">
        <color theme="0"/>
      </top>
      <bottom style="thin">
        <color theme="0"/>
      </bottom>
      <diagonal/>
    </border>
    <border>
      <left/>
      <right/>
      <top style="thin">
        <color theme="1"/>
      </top>
      <bottom style="thin">
        <color theme="1"/>
      </bottom>
      <diagonal/>
    </border>
    <border>
      <left style="thin">
        <color auto="1"/>
      </left>
      <right style="thin">
        <color auto="1"/>
      </right>
      <top style="thin">
        <color theme="1"/>
      </top>
      <bottom style="thin">
        <color theme="1"/>
      </bottom>
      <diagonal/>
    </border>
    <border>
      <left/>
      <right/>
      <top/>
      <bottom style="medium">
        <color indexed="64"/>
      </bottom>
      <diagonal/>
    </border>
    <border>
      <left style="thin">
        <color auto="1"/>
      </left>
      <right style="thin">
        <color auto="1"/>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theme="1"/>
      </left>
      <right/>
      <top style="thin">
        <color theme="1"/>
      </top>
      <bottom/>
      <diagonal/>
    </border>
    <border>
      <left style="thin">
        <color indexed="64"/>
      </left>
      <right/>
      <top style="thin">
        <color theme="1"/>
      </top>
      <bottom/>
      <diagonal/>
    </border>
    <border>
      <left style="thin">
        <color indexed="64"/>
      </left>
      <right/>
      <top style="thin">
        <color theme="1"/>
      </top>
      <bottom style="thin">
        <color indexed="64"/>
      </bottom>
      <diagonal/>
    </border>
    <border>
      <left/>
      <right style="thin">
        <color indexed="64"/>
      </right>
      <top style="thin">
        <color theme="1"/>
      </top>
      <bottom style="thin">
        <color indexed="64"/>
      </bottom>
      <diagonal/>
    </border>
    <border>
      <left style="thin">
        <color indexed="64"/>
      </left>
      <right style="thin">
        <color theme="1"/>
      </right>
      <top style="thin">
        <color theme="1"/>
      </top>
      <bottom/>
      <diagonal/>
    </border>
    <border>
      <left style="thin">
        <color theme="1"/>
      </left>
      <right/>
      <top style="thin">
        <color indexed="64"/>
      </top>
      <bottom/>
      <diagonal/>
    </border>
    <border>
      <left style="thin">
        <color auto="1"/>
      </left>
      <right style="thin">
        <color theme="1"/>
      </right>
      <top style="thin">
        <color indexed="64"/>
      </top>
      <bottom/>
      <diagonal/>
    </border>
    <border>
      <left style="thin">
        <color theme="1"/>
      </left>
      <right/>
      <top style="thin">
        <color indexed="64"/>
      </top>
      <bottom style="thin">
        <color theme="1"/>
      </bottom>
      <diagonal/>
    </border>
    <border>
      <left style="thin">
        <color indexed="64"/>
      </left>
      <right/>
      <top style="thin">
        <color indexed="64"/>
      </top>
      <bottom style="thin">
        <color theme="1"/>
      </bottom>
      <diagonal/>
    </border>
    <border>
      <left style="thin">
        <color indexed="64"/>
      </left>
      <right style="thin">
        <color theme="1"/>
      </right>
      <top style="thin">
        <color indexed="64"/>
      </top>
      <bottom style="thin">
        <color theme="1"/>
      </bottom>
      <diagonal/>
    </border>
    <border>
      <left style="thin">
        <color theme="1"/>
      </left>
      <right/>
      <top style="thin">
        <color theme="1"/>
      </top>
      <bottom style="thin">
        <color indexed="64"/>
      </bottom>
      <diagonal/>
    </border>
    <border>
      <left style="thin">
        <color auto="1"/>
      </left>
      <right style="thin">
        <color theme="1"/>
      </right>
      <top style="thin">
        <color theme="1"/>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auto="1"/>
      </left>
      <right style="medium">
        <color indexed="64"/>
      </right>
      <top/>
      <bottom style="thin">
        <color auto="1"/>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theme="4"/>
      </top>
      <bottom style="thin">
        <color theme="4"/>
      </bottom>
      <diagonal/>
    </border>
    <border>
      <left/>
      <right/>
      <top style="thin">
        <color theme="1"/>
      </top>
      <bottom/>
      <diagonal/>
    </border>
    <border>
      <left style="thin">
        <color rgb="FF5B9BD5"/>
      </left>
      <right style="thin">
        <color rgb="FF5B9BD5"/>
      </right>
      <top style="thin">
        <color rgb="FF5B9BD5"/>
      </top>
      <bottom style="thin">
        <color rgb="FF5B9BD5"/>
      </bottom>
      <diagonal/>
    </border>
    <border>
      <left style="thin">
        <color rgb="FF5B9BD5"/>
      </left>
      <right/>
      <top style="thin">
        <color rgb="FF5B9BD5"/>
      </top>
      <bottom style="thin">
        <color rgb="FF5B9BD5"/>
      </bottom>
      <diagonal/>
    </border>
    <border>
      <left style="thin">
        <color auto="1"/>
      </left>
      <right style="thin">
        <color auto="1"/>
      </right>
      <top style="thin">
        <color auto="1"/>
      </top>
      <bottom style="thin">
        <color theme="1"/>
      </bottom>
      <diagonal/>
    </border>
  </borders>
  <cellStyleXfs count="9">
    <xf numFmtId="0" fontId="0" fillId="0" borderId="0"/>
    <xf numFmtId="0" fontId="18" fillId="0" borderId="0" applyNumberFormat="0" applyFill="0" applyBorder="0" applyAlignment="0" applyProtection="0"/>
    <xf numFmtId="0" fontId="10" fillId="0" borderId="0"/>
    <xf numFmtId="0" fontId="9" fillId="0" borderId="0"/>
    <xf numFmtId="164" fontId="9" fillId="0" borderId="0" applyFont="0" applyFill="0" applyBorder="0" applyAlignment="0" applyProtection="0"/>
    <xf numFmtId="0" fontId="71" fillId="0" borderId="0"/>
    <xf numFmtId="0" fontId="8" fillId="0" borderId="0"/>
    <xf numFmtId="0" fontId="72" fillId="38" borderId="0" applyNumberFormat="0" applyBorder="0" applyAlignment="0" applyProtection="0"/>
    <xf numFmtId="0" fontId="6" fillId="0" borderId="0"/>
  </cellStyleXfs>
  <cellXfs count="661">
    <xf numFmtId="0" fontId="0" fillId="0" borderId="0" xfId="0"/>
    <xf numFmtId="0" fontId="11" fillId="0" borderId="0" xfId="0" applyFont="1"/>
    <xf numFmtId="0" fontId="12" fillId="0" borderId="1" xfId="0" applyFont="1" applyBorder="1"/>
    <xf numFmtId="0" fontId="15" fillId="0" borderId="0" xfId="0" applyFont="1"/>
    <xf numFmtId="0" fontId="12" fillId="0" borderId="0" xfId="0" applyFont="1"/>
    <xf numFmtId="0" fontId="0" fillId="0" borderId="2" xfId="0" applyBorder="1" applyAlignment="1">
      <alignment wrapText="1"/>
    </xf>
    <xf numFmtId="0" fontId="0" fillId="0" borderId="2" xfId="0" applyBorder="1"/>
    <xf numFmtId="0" fontId="0" fillId="0" borderId="3" xfId="0" applyBorder="1"/>
    <xf numFmtId="0" fontId="14" fillId="0" borderId="2" xfId="0" applyFont="1" applyBorder="1"/>
    <xf numFmtId="0" fontId="0" fillId="0" borderId="0" xfId="0" applyAlignment="1">
      <alignment wrapText="1"/>
    </xf>
    <xf numFmtId="0" fontId="0" fillId="0" borderId="6" xfId="0" applyBorder="1"/>
    <xf numFmtId="0" fontId="14" fillId="0" borderId="6" xfId="0" applyFont="1" applyBorder="1"/>
    <xf numFmtId="0" fontId="14" fillId="0" borderId="0" xfId="0" applyFont="1" applyAlignment="1">
      <alignment horizontal="center"/>
    </xf>
    <xf numFmtId="0" fontId="0" fillId="0" borderId="12" xfId="0" applyBorder="1"/>
    <xf numFmtId="0" fontId="10" fillId="4" borderId="0" xfId="2" applyFill="1" applyAlignment="1">
      <alignment vertical="center"/>
    </xf>
    <xf numFmtId="0" fontId="10" fillId="4" borderId="0" xfId="2" applyFill="1" applyAlignment="1">
      <alignment horizontal="center" vertical="center"/>
    </xf>
    <xf numFmtId="0" fontId="10" fillId="4" borderId="0" xfId="2" applyFill="1" applyAlignment="1">
      <alignment horizontal="right" vertical="center"/>
    </xf>
    <xf numFmtId="0" fontId="10" fillId="0" borderId="0" xfId="2" applyAlignment="1">
      <alignment vertical="center"/>
    </xf>
    <xf numFmtId="0" fontId="19" fillId="4" borderId="0" xfId="2" applyFont="1" applyFill="1" applyAlignment="1">
      <alignment horizontal="right" vertical="center"/>
    </xf>
    <xf numFmtId="0" fontId="12" fillId="4" borderId="0" xfId="2" applyFont="1" applyFill="1" applyAlignment="1">
      <alignment horizontal="right" vertical="center"/>
    </xf>
    <xf numFmtId="165" fontId="10" fillId="4" borderId="0" xfId="2" applyNumberFormat="1" applyFill="1" applyAlignment="1">
      <alignment horizontal="left" vertical="center"/>
    </xf>
    <xf numFmtId="0" fontId="22" fillId="4" borderId="0" xfId="2" applyFont="1" applyFill="1" applyAlignment="1">
      <alignment horizontal="center" vertical="center" wrapText="1"/>
    </xf>
    <xf numFmtId="166" fontId="10" fillId="4" borderId="0" xfId="2" applyNumberFormat="1" applyFill="1" applyAlignment="1">
      <alignment horizontal="left" vertical="center"/>
    </xf>
    <xf numFmtId="0" fontId="12" fillId="4" borderId="0" xfId="2" applyFont="1" applyFill="1" applyAlignment="1">
      <alignment horizontal="center" vertical="center"/>
    </xf>
    <xf numFmtId="0" fontId="12" fillId="4" borderId="0" xfId="2" applyFont="1" applyFill="1" applyAlignment="1">
      <alignment vertical="center"/>
    </xf>
    <xf numFmtId="0" fontId="17" fillId="4" borderId="0" xfId="2" applyFont="1" applyFill="1" applyAlignment="1">
      <alignment horizontal="right" vertical="center"/>
    </xf>
    <xf numFmtId="167" fontId="12" fillId="4" borderId="0" xfId="2" applyNumberFormat="1" applyFont="1" applyFill="1" applyAlignment="1">
      <alignment horizontal="center" vertical="center"/>
    </xf>
    <xf numFmtId="0" fontId="18" fillId="4" borderId="0" xfId="1" applyFill="1" applyBorder="1" applyAlignment="1">
      <alignment vertical="center"/>
    </xf>
    <xf numFmtId="0" fontId="13" fillId="4" borderId="0" xfId="2" applyFont="1" applyFill="1" applyAlignment="1">
      <alignment horizontal="right" vertical="center"/>
    </xf>
    <xf numFmtId="1" fontId="12" fillId="0" borderId="0" xfId="2" applyNumberFormat="1" applyFont="1" applyAlignment="1">
      <alignment horizontal="center" vertical="center"/>
    </xf>
    <xf numFmtId="1" fontId="12" fillId="5" borderId="0" xfId="2" applyNumberFormat="1" applyFont="1" applyFill="1" applyAlignment="1">
      <alignment horizontal="center" vertical="center"/>
    </xf>
    <xf numFmtId="0" fontId="12" fillId="5" borderId="0" xfId="2" applyFont="1" applyFill="1" applyAlignment="1">
      <alignment vertical="center"/>
    </xf>
    <xf numFmtId="0" fontId="13" fillId="0" borderId="0" xfId="2" applyFont="1" applyAlignment="1">
      <alignment horizontal="right" vertical="center"/>
    </xf>
    <xf numFmtId="167" fontId="12" fillId="5" borderId="0" xfId="2" applyNumberFormat="1" applyFont="1" applyFill="1" applyAlignment="1">
      <alignment horizontal="center" vertical="center"/>
    </xf>
    <xf numFmtId="0" fontId="18" fillId="0" borderId="0" xfId="1" applyAlignment="1">
      <alignment vertical="center"/>
    </xf>
    <xf numFmtId="1" fontId="12" fillId="6" borderId="0" xfId="2" applyNumberFormat="1" applyFont="1" applyFill="1" applyAlignment="1">
      <alignment horizontal="center" vertical="center"/>
    </xf>
    <xf numFmtId="0" fontId="12" fillId="6" borderId="0" xfId="2" applyFont="1" applyFill="1" applyAlignment="1">
      <alignment vertical="center"/>
    </xf>
    <xf numFmtId="167" fontId="10" fillId="6" borderId="0" xfId="2" applyNumberFormat="1" applyFill="1" applyAlignment="1">
      <alignment horizontal="center" vertical="center"/>
    </xf>
    <xf numFmtId="0" fontId="10" fillId="0" borderId="0" xfId="2" applyAlignment="1">
      <alignment horizontal="center" vertical="center"/>
    </xf>
    <xf numFmtId="0" fontId="10" fillId="0" borderId="0" xfId="2" applyAlignment="1">
      <alignment horizontal="right" vertical="center"/>
    </xf>
    <xf numFmtId="0" fontId="24" fillId="7" borderId="7" xfId="2" applyFont="1" applyFill="1" applyBorder="1" applyAlignment="1">
      <alignment horizontal="center" vertical="center" wrapText="1"/>
    </xf>
    <xf numFmtId="0" fontId="24" fillId="7" borderId="7" xfId="2" applyFont="1" applyFill="1" applyBorder="1" applyAlignment="1">
      <alignment vertical="center" wrapText="1"/>
    </xf>
    <xf numFmtId="0" fontId="24" fillId="7" borderId="7" xfId="1" applyFont="1" applyFill="1" applyBorder="1" applyAlignment="1">
      <alignment horizontal="center" vertical="center" wrapText="1"/>
    </xf>
    <xf numFmtId="0" fontId="10" fillId="0" borderId="0" xfId="2"/>
    <xf numFmtId="165" fontId="10" fillId="4" borderId="0" xfId="2" applyNumberFormat="1" applyFill="1" applyAlignment="1">
      <alignment horizontal="center" vertical="center"/>
    </xf>
    <xf numFmtId="168" fontId="10" fillId="0" borderId="0" xfId="2" applyNumberFormat="1" applyAlignment="1">
      <alignment horizontal="center" vertical="center"/>
    </xf>
    <xf numFmtId="0" fontId="10" fillId="0" borderId="0" xfId="2" applyAlignment="1">
      <alignment vertical="center" wrapText="1"/>
    </xf>
    <xf numFmtId="0" fontId="21" fillId="4" borderId="0" xfId="2" applyFont="1" applyFill="1"/>
    <xf numFmtId="0" fontId="25" fillId="4" borderId="0" xfId="2" applyFont="1" applyFill="1"/>
    <xf numFmtId="0" fontId="18" fillId="8" borderId="0" xfId="1" applyFill="1"/>
    <xf numFmtId="0" fontId="25" fillId="0" borderId="0" xfId="2" applyFont="1"/>
    <xf numFmtId="0" fontId="27" fillId="10" borderId="15" xfId="2" applyFont="1" applyFill="1" applyBorder="1"/>
    <xf numFmtId="0" fontId="27" fillId="10" borderId="16" xfId="2" applyFont="1" applyFill="1" applyBorder="1"/>
    <xf numFmtId="0" fontId="25" fillId="0" borderId="17" xfId="2" applyFont="1" applyBorder="1"/>
    <xf numFmtId="0" fontId="28" fillId="11" borderId="22" xfId="2" applyFont="1" applyFill="1" applyBorder="1"/>
    <xf numFmtId="0" fontId="10" fillId="0" borderId="20" xfId="2" applyBorder="1" applyAlignment="1">
      <alignment horizontal="center" vertical="center" wrapText="1"/>
    </xf>
    <xf numFmtId="0" fontId="10" fillId="0" borderId="0" xfId="2" applyAlignment="1">
      <alignment wrapText="1"/>
    </xf>
    <xf numFmtId="0" fontId="12" fillId="0" borderId="0" xfId="2" applyFont="1"/>
    <xf numFmtId="0" fontId="0" fillId="0" borderId="23" xfId="0" applyBorder="1"/>
    <xf numFmtId="0" fontId="30" fillId="4" borderId="0" xfId="0" applyFont="1" applyFill="1"/>
    <xf numFmtId="0" fontId="14" fillId="0" borderId="12" xfId="0" applyFont="1" applyBorder="1"/>
    <xf numFmtId="0" fontId="0" fillId="4" borderId="0" xfId="0" applyFill="1"/>
    <xf numFmtId="0" fontId="0" fillId="0" borderId="7" xfId="0" pivotButton="1" applyBorder="1"/>
    <xf numFmtId="49" fontId="18" fillId="8" borderId="0" xfId="1" applyNumberFormat="1" applyFill="1"/>
    <xf numFmtId="0" fontId="0" fillId="12" borderId="0" xfId="0" applyFill="1"/>
    <xf numFmtId="0" fontId="21" fillId="0" borderId="0" xfId="2" applyFont="1" applyAlignment="1">
      <alignment horizontal="left" vertical="center"/>
    </xf>
    <xf numFmtId="0" fontId="25" fillId="13" borderId="0" xfId="2" applyFont="1" applyFill="1"/>
    <xf numFmtId="0" fontId="25" fillId="4" borderId="27" xfId="2" applyFont="1" applyFill="1" applyBorder="1"/>
    <xf numFmtId="0" fontId="25" fillId="0" borderId="27" xfId="2" applyFont="1" applyBorder="1"/>
    <xf numFmtId="0" fontId="26" fillId="4" borderId="0" xfId="2" applyFont="1" applyFill="1"/>
    <xf numFmtId="0" fontId="10" fillId="3" borderId="27" xfId="2" applyFill="1" applyBorder="1"/>
    <xf numFmtId="0" fontId="10" fillId="0" borderId="16" xfId="2" applyBorder="1"/>
    <xf numFmtId="0" fontId="10" fillId="0" borderId="27" xfId="2" applyBorder="1"/>
    <xf numFmtId="0" fontId="10" fillId="0" borderId="17" xfId="2" applyBorder="1"/>
    <xf numFmtId="0" fontId="10" fillId="0" borderId="14" xfId="2" applyBorder="1"/>
    <xf numFmtId="0" fontId="10" fillId="0" borderId="28" xfId="2" applyBorder="1"/>
    <xf numFmtId="0" fontId="10" fillId="0" borderId="19" xfId="2" applyBorder="1"/>
    <xf numFmtId="0" fontId="10" fillId="0" borderId="18" xfId="2" applyBorder="1"/>
    <xf numFmtId="0" fontId="10" fillId="0" borderId="20" xfId="2" applyBorder="1"/>
    <xf numFmtId="0" fontId="10" fillId="0" borderId="29" xfId="2" applyBorder="1"/>
    <xf numFmtId="0" fontId="10" fillId="0" borderId="30" xfId="2" applyBorder="1"/>
    <xf numFmtId="0" fontId="10" fillId="0" borderId="31" xfId="2" applyBorder="1"/>
    <xf numFmtId="0" fontId="13" fillId="0" borderId="16" xfId="2" applyFont="1" applyBorder="1"/>
    <xf numFmtId="0" fontId="13" fillId="0" borderId="15" xfId="2" applyFont="1" applyBorder="1"/>
    <xf numFmtId="0" fontId="13" fillId="0" borderId="21" xfId="2" applyFont="1" applyBorder="1"/>
    <xf numFmtId="0" fontId="18" fillId="0" borderId="0" xfId="1" applyFill="1" applyBorder="1" applyAlignment="1">
      <alignment vertical="center"/>
    </xf>
    <xf numFmtId="1" fontId="32" fillId="14" borderId="0" xfId="0" applyNumberFormat="1" applyFont="1" applyFill="1" applyAlignment="1">
      <alignment horizontal="center" vertical="center"/>
    </xf>
    <xf numFmtId="167" fontId="33" fillId="14" borderId="0" xfId="0" applyNumberFormat="1" applyFont="1" applyFill="1" applyAlignment="1">
      <alignment horizontal="center" vertical="center"/>
    </xf>
    <xf numFmtId="0" fontId="33" fillId="14" borderId="0" xfId="0" applyFont="1" applyFill="1" applyAlignment="1">
      <alignment horizontal="center" vertical="center"/>
    </xf>
    <xf numFmtId="1" fontId="32" fillId="14" borderId="0" xfId="0" applyNumberFormat="1" applyFont="1" applyFill="1" applyAlignment="1">
      <alignment horizontal="left" vertical="center"/>
    </xf>
    <xf numFmtId="1" fontId="32" fillId="15" borderId="0" xfId="0" applyNumberFormat="1" applyFont="1" applyFill="1" applyAlignment="1">
      <alignment horizontal="center" vertical="center"/>
    </xf>
    <xf numFmtId="167" fontId="33" fillId="15" borderId="0" xfId="0" applyNumberFormat="1" applyFont="1" applyFill="1" applyAlignment="1">
      <alignment horizontal="center" vertical="center"/>
    </xf>
    <xf numFmtId="0" fontId="32" fillId="15" borderId="0" xfId="0" applyFont="1" applyFill="1" applyAlignment="1">
      <alignment vertical="center"/>
    </xf>
    <xf numFmtId="1" fontId="32" fillId="16" borderId="0" xfId="0" applyNumberFormat="1" applyFont="1" applyFill="1" applyAlignment="1">
      <alignment horizontal="center" vertical="center"/>
    </xf>
    <xf numFmtId="167" fontId="32" fillId="16" borderId="0" xfId="0" applyNumberFormat="1" applyFont="1" applyFill="1" applyAlignment="1">
      <alignment horizontal="center" vertical="center"/>
    </xf>
    <xf numFmtId="0" fontId="32" fillId="16" borderId="0" xfId="0" applyFont="1" applyFill="1" applyAlignment="1">
      <alignment vertical="center"/>
    </xf>
    <xf numFmtId="0" fontId="29" fillId="17" borderId="24" xfId="0" applyFont="1" applyFill="1" applyBorder="1"/>
    <xf numFmtId="0" fontId="29" fillId="17" borderId="22" xfId="0" applyFont="1" applyFill="1" applyBorder="1"/>
    <xf numFmtId="0" fontId="14" fillId="17" borderId="0" xfId="0" applyFont="1" applyFill="1"/>
    <xf numFmtId="0" fontId="13" fillId="17" borderId="0" xfId="0" applyFont="1" applyFill="1"/>
    <xf numFmtId="0" fontId="17" fillId="2" borderId="26" xfId="0" applyFont="1" applyFill="1" applyBorder="1"/>
    <xf numFmtId="0" fontId="0" fillId="18" borderId="0" xfId="0" applyFill="1"/>
    <xf numFmtId="0" fontId="34" fillId="18" borderId="0" xfId="0" applyFont="1" applyFill="1"/>
    <xf numFmtId="0" fontId="0" fillId="0" borderId="8" xfId="0" applyBorder="1"/>
    <xf numFmtId="0" fontId="34" fillId="4" borderId="0" xfId="0" applyFont="1" applyFill="1"/>
    <xf numFmtId="0" fontId="35" fillId="0" borderId="13" xfId="0" applyFont="1" applyBorder="1"/>
    <xf numFmtId="0" fontId="30" fillId="4" borderId="0" xfId="0" applyFont="1" applyFill="1" applyAlignment="1">
      <alignment vertical="top"/>
    </xf>
    <xf numFmtId="0" fontId="30" fillId="4" borderId="0" xfId="2" applyFont="1" applyFill="1"/>
    <xf numFmtId="0" fontId="36" fillId="8" borderId="0" xfId="1" applyFont="1" applyFill="1" applyAlignment="1">
      <alignment horizontal="left" vertical="top"/>
    </xf>
    <xf numFmtId="0" fontId="9" fillId="0" borderId="0" xfId="3" applyProtection="1">
      <protection locked="0"/>
    </xf>
    <xf numFmtId="0" fontId="37" fillId="0" borderId="0" xfId="3" applyFont="1" applyAlignment="1" applyProtection="1">
      <alignment wrapText="1"/>
      <protection locked="0"/>
    </xf>
    <xf numFmtId="0" fontId="9" fillId="0" borderId="0" xfId="3" applyAlignment="1" applyProtection="1">
      <alignment horizontal="center" vertical="center"/>
      <protection locked="0"/>
    </xf>
    <xf numFmtId="0" fontId="9" fillId="3" borderId="0" xfId="3" applyFill="1" applyProtection="1">
      <protection locked="0"/>
    </xf>
    <xf numFmtId="0" fontId="38" fillId="0" borderId="0" xfId="3" applyFont="1" applyAlignment="1">
      <alignment horizontal="center" vertical="center"/>
    </xf>
    <xf numFmtId="0" fontId="39" fillId="21" borderId="12" xfId="3" applyFont="1" applyFill="1" applyBorder="1" applyAlignment="1">
      <alignment vertical="center"/>
    </xf>
    <xf numFmtId="0" fontId="39" fillId="22" borderId="23" xfId="3" applyFont="1" applyFill="1" applyBorder="1" applyAlignment="1">
      <alignment vertical="center"/>
    </xf>
    <xf numFmtId="0" fontId="39" fillId="22" borderId="12" xfId="3" applyFont="1" applyFill="1" applyBorder="1" applyAlignment="1">
      <alignment vertical="center"/>
    </xf>
    <xf numFmtId="0" fontId="39" fillId="22" borderId="6" xfId="3" applyFont="1" applyFill="1" applyBorder="1" applyAlignment="1">
      <alignment vertical="center"/>
    </xf>
    <xf numFmtId="0" fontId="39" fillId="5" borderId="12" xfId="3" applyFont="1" applyFill="1" applyBorder="1" applyAlignment="1">
      <alignment horizontal="left" vertical="center"/>
    </xf>
    <xf numFmtId="0" fontId="39" fillId="5" borderId="23" xfId="3" applyFont="1" applyFill="1" applyBorder="1" applyAlignment="1">
      <alignment horizontal="left" vertical="center"/>
    </xf>
    <xf numFmtId="0" fontId="39" fillId="5" borderId="6" xfId="3" applyFont="1" applyFill="1" applyBorder="1" applyAlignment="1">
      <alignment horizontal="left" vertical="center"/>
    </xf>
    <xf numFmtId="0" fontId="39" fillId="24" borderId="23" xfId="3" applyFont="1" applyFill="1" applyBorder="1" applyAlignment="1">
      <alignment horizontal="left" vertical="center"/>
    </xf>
    <xf numFmtId="0" fontId="40" fillId="24" borderId="12" xfId="3" applyFont="1" applyFill="1" applyBorder="1" applyAlignment="1">
      <alignment horizontal="left" vertical="center"/>
    </xf>
    <xf numFmtId="0" fontId="39" fillId="25" borderId="23" xfId="3" applyFont="1" applyFill="1" applyBorder="1" applyAlignment="1">
      <alignment horizontal="center" textRotation="90"/>
    </xf>
    <xf numFmtId="0" fontId="40" fillId="25" borderId="12" xfId="3" applyFont="1" applyFill="1" applyBorder="1" applyAlignment="1">
      <alignment horizontal="left" vertical="center"/>
    </xf>
    <xf numFmtId="0" fontId="40" fillId="25" borderId="10" xfId="3" applyFont="1" applyFill="1" applyBorder="1" applyAlignment="1">
      <alignment horizontal="center" vertical="center"/>
    </xf>
    <xf numFmtId="0" fontId="40" fillId="25" borderId="10" xfId="3" applyFont="1" applyFill="1" applyBorder="1" applyAlignment="1">
      <alignment horizontal="left" vertical="center"/>
    </xf>
    <xf numFmtId="0" fontId="39" fillId="26" borderId="23" xfId="3" applyFont="1" applyFill="1" applyBorder="1" applyAlignment="1">
      <alignment horizontal="left" vertical="center"/>
    </xf>
    <xf numFmtId="0" fontId="39" fillId="26" borderId="12" xfId="3" applyFont="1" applyFill="1" applyBorder="1" applyAlignment="1">
      <alignment horizontal="center" vertical="center"/>
    </xf>
    <xf numFmtId="0" fontId="39" fillId="26" borderId="12" xfId="3" applyFont="1" applyFill="1" applyBorder="1" applyAlignment="1">
      <alignment horizontal="left" vertical="center"/>
    </xf>
    <xf numFmtId="0" fontId="39" fillId="26" borderId="12" xfId="3" applyFont="1" applyFill="1" applyBorder="1" applyAlignment="1">
      <alignment vertical="center"/>
    </xf>
    <xf numFmtId="0" fontId="39" fillId="26" borderId="6" xfId="3" applyFont="1" applyFill="1" applyBorder="1" applyAlignment="1">
      <alignment vertical="center"/>
    </xf>
    <xf numFmtId="0" fontId="39" fillId="27" borderId="12" xfId="3" applyFont="1" applyFill="1" applyBorder="1" applyAlignment="1">
      <alignment vertical="center"/>
    </xf>
    <xf numFmtId="0" fontId="39" fillId="28" borderId="12" xfId="3" applyFont="1" applyFill="1" applyBorder="1" applyAlignment="1">
      <alignment horizontal="left" vertical="center"/>
    </xf>
    <xf numFmtId="0" fontId="12" fillId="29" borderId="12" xfId="3" applyFont="1" applyFill="1" applyBorder="1"/>
    <xf numFmtId="0" fontId="9" fillId="29" borderId="6" xfId="3" applyFill="1" applyBorder="1"/>
    <xf numFmtId="0" fontId="9" fillId="29" borderId="8" xfId="3" applyFill="1" applyBorder="1"/>
    <xf numFmtId="0" fontId="12" fillId="30" borderId="23" xfId="3" applyFont="1" applyFill="1" applyBorder="1" applyProtection="1">
      <protection locked="0"/>
    </xf>
    <xf numFmtId="0" fontId="9" fillId="30" borderId="12" xfId="3" applyFill="1" applyBorder="1" applyProtection="1">
      <protection locked="0"/>
    </xf>
    <xf numFmtId="0" fontId="9" fillId="30" borderId="6" xfId="3" applyFill="1" applyBorder="1" applyProtection="1">
      <protection locked="0"/>
    </xf>
    <xf numFmtId="0" fontId="38" fillId="0" borderId="0" xfId="3" applyFont="1" applyAlignment="1">
      <alignment horizontal="center" vertical="center" wrapText="1"/>
    </xf>
    <xf numFmtId="0" fontId="39" fillId="0" borderId="10" xfId="3" applyFont="1" applyBorder="1" applyAlignment="1">
      <alignment horizontal="left" vertical="center"/>
    </xf>
    <xf numFmtId="0" fontId="39" fillId="0" borderId="10" xfId="3" applyFont="1" applyBorder="1" applyAlignment="1">
      <alignment horizontal="center" vertical="center"/>
    </xf>
    <xf numFmtId="0" fontId="9" fillId="0" borderId="0" xfId="3"/>
    <xf numFmtId="0" fontId="40" fillId="0" borderId="23" xfId="3" applyFont="1" applyBorder="1" applyAlignment="1">
      <alignment vertical="center"/>
    </xf>
    <xf numFmtId="0" fontId="40" fillId="0" borderId="12" xfId="3" applyFont="1" applyBorder="1" applyAlignment="1">
      <alignment vertical="center"/>
    </xf>
    <xf numFmtId="0" fontId="39" fillId="9" borderId="2" xfId="3" applyFont="1" applyFill="1" applyBorder="1" applyAlignment="1">
      <alignment horizontal="center" textRotation="90"/>
    </xf>
    <xf numFmtId="0" fontId="39" fillId="9" borderId="23" xfId="3" applyFont="1" applyFill="1" applyBorder="1" applyAlignment="1">
      <alignment horizontal="center" textRotation="90"/>
    </xf>
    <xf numFmtId="0" fontId="45" fillId="0" borderId="23" xfId="3" applyFont="1" applyBorder="1" applyAlignment="1">
      <alignment vertical="center" wrapText="1"/>
    </xf>
    <xf numFmtId="0" fontId="45" fillId="0" borderId="12" xfId="3" applyFont="1" applyBorder="1" applyAlignment="1">
      <alignment vertical="center" wrapText="1"/>
    </xf>
    <xf numFmtId="0" fontId="45" fillId="0" borderId="6" xfId="3" applyFont="1" applyBorder="1" applyAlignment="1">
      <alignment vertical="center" wrapText="1"/>
    </xf>
    <xf numFmtId="0" fontId="46" fillId="0" borderId="10" xfId="3" applyFont="1" applyBorder="1" applyAlignment="1">
      <alignment horizontal="center" vertical="center" wrapText="1"/>
    </xf>
    <xf numFmtId="0" fontId="9" fillId="0" borderId="4" xfId="3" applyBorder="1"/>
    <xf numFmtId="0" fontId="37" fillId="0" borderId="5" xfId="3" applyFont="1" applyBorder="1" applyAlignment="1">
      <alignment horizontal="center" vertical="center"/>
    </xf>
    <xf numFmtId="0" fontId="49" fillId="9" borderId="2" xfId="3" applyFont="1" applyFill="1" applyBorder="1" applyAlignment="1">
      <alignment horizontal="left" vertical="top" wrapText="1"/>
    </xf>
    <xf numFmtId="0" fontId="49" fillId="9" borderId="2" xfId="3" applyFont="1" applyFill="1" applyBorder="1" applyAlignment="1">
      <alignment horizontal="center" vertical="center" wrapText="1"/>
    </xf>
    <xf numFmtId="0" fontId="40" fillId="9" borderId="2" xfId="3" applyFont="1" applyFill="1" applyBorder="1" applyAlignment="1">
      <alignment horizontal="left" vertical="center" wrapText="1"/>
    </xf>
    <xf numFmtId="0" fontId="40" fillId="9" borderId="6" xfId="3" applyFont="1" applyFill="1" applyBorder="1" applyAlignment="1">
      <alignment horizontal="left" vertical="center" wrapText="1"/>
    </xf>
    <xf numFmtId="0" fontId="40" fillId="9" borderId="2" xfId="3" applyFont="1" applyFill="1" applyBorder="1" applyAlignment="1">
      <alignment horizontal="center" vertical="center" wrapText="1"/>
    </xf>
    <xf numFmtId="0" fontId="40" fillId="9" borderId="23" xfId="3" applyFont="1" applyFill="1" applyBorder="1" applyAlignment="1">
      <alignment horizontal="left" vertical="center" wrapText="1"/>
    </xf>
    <xf numFmtId="0" fontId="40" fillId="9" borderId="23" xfId="3" applyFont="1" applyFill="1" applyBorder="1" applyAlignment="1">
      <alignment horizontal="center" vertical="center" wrapText="1"/>
    </xf>
    <xf numFmtId="0" fontId="40" fillId="9" borderId="2" xfId="3" applyFont="1" applyFill="1" applyBorder="1" applyAlignment="1">
      <alignment horizontal="left" vertical="top" wrapText="1"/>
    </xf>
    <xf numFmtId="0" fontId="40" fillId="23" borderId="2" xfId="3" applyFont="1" applyFill="1" applyBorder="1" applyAlignment="1">
      <alignment horizontal="left" vertical="center" wrapText="1"/>
    </xf>
    <xf numFmtId="0" fontId="40" fillId="23" borderId="2" xfId="3" applyFont="1" applyFill="1" applyBorder="1" applyAlignment="1">
      <alignment horizontal="center" vertical="center" wrapText="1"/>
    </xf>
    <xf numFmtId="0" fontId="40" fillId="31" borderId="2" xfId="3" applyFont="1" applyFill="1" applyBorder="1" applyAlignment="1">
      <alignment horizontal="left" vertical="center" wrapText="1"/>
    </xf>
    <xf numFmtId="0" fontId="40" fillId="31" borderId="2" xfId="3" applyFont="1" applyFill="1" applyBorder="1" applyAlignment="1">
      <alignment horizontal="left" vertical="center"/>
    </xf>
    <xf numFmtId="0" fontId="50" fillId="32" borderId="23" xfId="3" applyFont="1" applyFill="1" applyBorder="1" applyAlignment="1">
      <alignment horizontal="center" vertical="center" wrapText="1"/>
    </xf>
    <xf numFmtId="0" fontId="50" fillId="32" borderId="12" xfId="3" applyFont="1" applyFill="1" applyBorder="1" applyAlignment="1">
      <alignment horizontal="center" vertical="center" wrapText="1"/>
    </xf>
    <xf numFmtId="0" fontId="53" fillId="32" borderId="12" xfId="3" quotePrefix="1" applyFont="1" applyFill="1" applyBorder="1" applyAlignment="1">
      <alignment horizontal="center" vertical="center" wrapText="1"/>
    </xf>
    <xf numFmtId="0" fontId="49" fillId="0" borderId="2" xfId="3" applyFont="1" applyBorder="1" applyAlignment="1">
      <alignment horizontal="center" vertical="center" wrapText="1"/>
    </xf>
    <xf numFmtId="0" fontId="49" fillId="0" borderId="2" xfId="3" applyFont="1" applyBorder="1" applyAlignment="1">
      <alignment vertical="center" wrapText="1"/>
    </xf>
    <xf numFmtId="0" fontId="50" fillId="9" borderId="2" xfId="3" applyFont="1" applyFill="1" applyBorder="1" applyAlignment="1">
      <alignment horizontal="left" vertical="center" wrapText="1"/>
    </xf>
    <xf numFmtId="0" fontId="49" fillId="0" borderId="2" xfId="3" applyFont="1" applyBorder="1" applyAlignment="1">
      <alignment horizontal="left" vertical="center" wrapText="1"/>
    </xf>
    <xf numFmtId="0" fontId="55" fillId="0" borderId="2" xfId="3" applyFont="1" applyBorder="1" applyAlignment="1">
      <alignment horizontal="left" vertical="center" wrapText="1"/>
    </xf>
    <xf numFmtId="0" fontId="40" fillId="0" borderId="2" xfId="3" applyFont="1" applyBorder="1" applyAlignment="1">
      <alignment horizontal="left" vertical="center" wrapText="1"/>
    </xf>
    <xf numFmtId="0" fontId="40" fillId="0" borderId="2" xfId="3" applyFont="1" applyBorder="1" applyAlignment="1">
      <alignment horizontal="center" vertical="center"/>
    </xf>
    <xf numFmtId="0" fontId="40" fillId="0" borderId="23" xfId="3" applyFont="1" applyBorder="1" applyAlignment="1">
      <alignment horizontal="center" vertical="center"/>
    </xf>
    <xf numFmtId="0" fontId="40" fillId="9" borderId="2" xfId="3" applyFont="1" applyFill="1" applyBorder="1" applyAlignment="1">
      <alignment horizontal="center" wrapText="1"/>
    </xf>
    <xf numFmtId="0" fontId="47" fillId="9" borderId="2" xfId="3" applyFont="1" applyFill="1" applyBorder="1" applyAlignment="1">
      <alignment horizontal="center" vertical="center" wrapText="1"/>
    </xf>
    <xf numFmtId="0" fontId="35" fillId="9" borderId="2" xfId="3" applyFont="1" applyFill="1" applyBorder="1" applyAlignment="1">
      <alignment horizontal="center" vertical="center" wrapText="1"/>
    </xf>
    <xf numFmtId="0" fontId="49" fillId="9" borderId="2" xfId="3" applyFont="1" applyFill="1" applyBorder="1" applyAlignment="1">
      <alignment horizontal="left" vertical="center" wrapText="1"/>
    </xf>
    <xf numFmtId="0" fontId="52" fillId="9" borderId="23" xfId="3" applyFont="1" applyFill="1" applyBorder="1" applyAlignment="1">
      <alignment horizontal="left" vertical="center" wrapText="1"/>
    </xf>
    <xf numFmtId="0" fontId="57" fillId="33" borderId="2" xfId="3" applyFont="1" applyFill="1" applyBorder="1" applyAlignment="1">
      <alignment horizontal="center" vertical="center" wrapText="1"/>
    </xf>
    <xf numFmtId="0" fontId="49" fillId="33" borderId="2" xfId="3" applyFont="1" applyFill="1" applyBorder="1" applyAlignment="1">
      <alignment horizontal="center" vertical="center" wrapText="1"/>
    </xf>
    <xf numFmtId="0" fontId="38" fillId="0" borderId="34" xfId="3" applyFont="1" applyBorder="1" applyAlignment="1">
      <alignment horizontal="center" vertical="center"/>
    </xf>
    <xf numFmtId="0" fontId="39" fillId="20" borderId="35" xfId="3" applyFont="1" applyFill="1" applyBorder="1" applyAlignment="1">
      <alignment horizontal="center" vertical="center" wrapText="1"/>
    </xf>
    <xf numFmtId="0" fontId="39" fillId="22" borderId="35" xfId="3" applyFont="1" applyFill="1" applyBorder="1" applyAlignment="1">
      <alignment horizontal="center" vertical="center" wrapText="1"/>
    </xf>
    <xf numFmtId="0" fontId="39" fillId="22" borderId="35" xfId="3" applyFont="1" applyFill="1" applyBorder="1" applyAlignment="1">
      <alignment horizontal="center" vertical="center"/>
    </xf>
    <xf numFmtId="0" fontId="54" fillId="23" borderId="35" xfId="3" applyFont="1" applyFill="1" applyBorder="1" applyAlignment="1">
      <alignment horizontal="center" vertical="center"/>
    </xf>
    <xf numFmtId="0" fontId="54" fillId="23" borderId="35" xfId="3" applyFont="1" applyFill="1" applyBorder="1" applyAlignment="1">
      <alignment horizontal="center" vertical="center" wrapText="1"/>
    </xf>
    <xf numFmtId="0" fontId="39" fillId="31" borderId="35" xfId="3" applyFont="1" applyFill="1" applyBorder="1" applyAlignment="1">
      <alignment horizontal="center" vertical="center"/>
    </xf>
    <xf numFmtId="0" fontId="39" fillId="31" borderId="35" xfId="3" applyFont="1" applyFill="1" applyBorder="1" applyAlignment="1">
      <alignment horizontal="center" vertical="center" wrapText="1"/>
    </xf>
    <xf numFmtId="0" fontId="39" fillId="33" borderId="35" xfId="3" applyFont="1" applyFill="1" applyBorder="1" applyAlignment="1">
      <alignment horizontal="center" vertical="center"/>
    </xf>
    <xf numFmtId="0" fontId="39" fillId="24" borderId="35" xfId="3" applyFont="1" applyFill="1" applyBorder="1" applyAlignment="1">
      <alignment horizontal="center" vertical="center"/>
    </xf>
    <xf numFmtId="0" fontId="45" fillId="24" borderId="35" xfId="3" applyFont="1" applyFill="1" applyBorder="1" applyAlignment="1">
      <alignment horizontal="center" vertical="center" wrapText="1"/>
    </xf>
    <xf numFmtId="0" fontId="39" fillId="25" borderId="35" xfId="3" applyFont="1" applyFill="1" applyBorder="1" applyAlignment="1">
      <alignment horizontal="center" vertical="center" wrapText="1"/>
    </xf>
    <xf numFmtId="0" fontId="39" fillId="25" borderId="37" xfId="3" applyFont="1" applyFill="1" applyBorder="1" applyAlignment="1">
      <alignment horizontal="center" vertical="center" wrapText="1"/>
    </xf>
    <xf numFmtId="0" fontId="48" fillId="25" borderId="35" xfId="3" applyFont="1" applyFill="1" applyBorder="1" applyAlignment="1">
      <alignment horizontal="center" vertical="center" wrapText="1"/>
    </xf>
    <xf numFmtId="0" fontId="39" fillId="26" borderId="35" xfId="3" applyFont="1" applyFill="1" applyBorder="1" applyAlignment="1">
      <alignment horizontal="center" vertical="center"/>
    </xf>
    <xf numFmtId="0" fontId="45" fillId="26" borderId="35" xfId="3" applyFont="1" applyFill="1" applyBorder="1" applyAlignment="1">
      <alignment horizontal="center" vertical="center" wrapText="1"/>
    </xf>
    <xf numFmtId="0" fontId="39" fillId="26" borderId="35" xfId="3" applyFont="1" applyFill="1" applyBorder="1" applyAlignment="1">
      <alignment horizontal="center" vertical="center" wrapText="1"/>
    </xf>
    <xf numFmtId="0" fontId="39" fillId="27" borderId="36" xfId="3" applyFont="1" applyFill="1" applyBorder="1" applyAlignment="1">
      <alignment horizontal="center" vertical="center" wrapText="1"/>
    </xf>
    <xf numFmtId="0" fontId="39" fillId="27" borderId="35" xfId="3" applyFont="1" applyFill="1" applyBorder="1" applyAlignment="1">
      <alignment horizontal="center" vertical="center" wrapText="1"/>
    </xf>
    <xf numFmtId="0" fontId="39" fillId="28" borderId="35" xfId="3" applyFont="1" applyFill="1" applyBorder="1" applyAlignment="1">
      <alignment horizontal="center" vertical="center"/>
    </xf>
    <xf numFmtId="0" fontId="39" fillId="28" borderId="37" xfId="3" applyFont="1" applyFill="1" applyBorder="1" applyAlignment="1">
      <alignment horizontal="center" vertical="center"/>
    </xf>
    <xf numFmtId="0" fontId="39" fillId="29" borderId="35" xfId="3" applyFont="1" applyFill="1" applyBorder="1" applyAlignment="1">
      <alignment horizontal="center" vertical="center" wrapText="1"/>
    </xf>
    <xf numFmtId="0" fontId="45" fillId="29" borderId="35" xfId="3" applyFont="1" applyFill="1" applyBorder="1" applyAlignment="1">
      <alignment horizontal="center" vertical="center" wrapText="1"/>
    </xf>
    <xf numFmtId="0" fontId="49" fillId="30" borderId="35" xfId="3" applyFont="1" applyFill="1" applyBorder="1" applyAlignment="1">
      <alignment horizontal="center" vertical="center" wrapText="1"/>
    </xf>
    <xf numFmtId="0" fontId="12" fillId="0" borderId="34" xfId="3" applyFont="1" applyBorder="1" applyAlignment="1" applyProtection="1">
      <alignment horizontal="center" vertical="center"/>
      <protection locked="0"/>
    </xf>
    <xf numFmtId="0" fontId="40" fillId="13" borderId="22" xfId="3" applyFont="1" applyFill="1" applyBorder="1" applyAlignment="1">
      <alignment horizontal="left" vertical="center" wrapText="1"/>
    </xf>
    <xf numFmtId="0" fontId="40" fillId="13" borderId="7" xfId="3" applyFont="1" applyFill="1" applyBorder="1" applyAlignment="1">
      <alignment horizontal="center" vertical="center" wrapText="1"/>
    </xf>
    <xf numFmtId="0" fontId="40" fillId="13" borderId="7" xfId="3" applyFont="1" applyFill="1" applyBorder="1" applyAlignment="1">
      <alignment horizontal="left" vertical="center" wrapText="1"/>
    </xf>
    <xf numFmtId="0" fontId="40" fillId="13" borderId="24" xfId="3" applyFont="1" applyFill="1" applyBorder="1" applyAlignment="1">
      <alignment horizontal="left" vertical="center" wrapText="1"/>
    </xf>
    <xf numFmtId="0" fontId="40" fillId="33" borderId="7" xfId="3" applyFont="1" applyFill="1" applyBorder="1" applyAlignment="1">
      <alignment horizontal="left" vertical="center" wrapText="1"/>
    </xf>
    <xf numFmtId="0" fontId="39" fillId="25" borderId="7" xfId="3" applyFont="1" applyFill="1" applyBorder="1" applyAlignment="1">
      <alignment horizontal="center" textRotation="90"/>
    </xf>
    <xf numFmtId="0" fontId="40" fillId="13" borderId="39" xfId="3" applyFont="1" applyFill="1" applyBorder="1" applyAlignment="1">
      <alignment horizontal="center" vertical="center" wrapText="1"/>
    </xf>
    <xf numFmtId="0" fontId="40" fillId="13" borderId="2" xfId="3" applyFont="1" applyFill="1" applyBorder="1" applyAlignment="1">
      <alignment horizontal="left" vertical="center" wrapText="1"/>
    </xf>
    <xf numFmtId="0" fontId="40" fillId="13" borderId="23" xfId="3" applyFont="1" applyFill="1" applyBorder="1" applyAlignment="1">
      <alignment horizontal="left" vertical="center" wrapText="1"/>
    </xf>
    <xf numFmtId="0" fontId="40" fillId="13" borderId="2" xfId="3" applyFont="1" applyFill="1" applyBorder="1" applyAlignment="1">
      <alignment horizontal="center" vertical="center" wrapText="1"/>
    </xf>
    <xf numFmtId="0" fontId="40" fillId="13" borderId="6" xfId="3" applyFont="1" applyFill="1" applyBorder="1" applyAlignment="1">
      <alignment horizontal="left" vertical="center" wrapText="1"/>
    </xf>
    <xf numFmtId="0" fontId="40" fillId="33" borderId="2" xfId="3" applyFont="1" applyFill="1" applyBorder="1" applyAlignment="1">
      <alignment horizontal="left" vertical="center" wrapText="1"/>
    </xf>
    <xf numFmtId="0" fontId="39" fillId="25" borderId="2" xfId="3" applyFont="1" applyFill="1" applyBorder="1" applyAlignment="1">
      <alignment horizontal="center" textRotation="90"/>
    </xf>
    <xf numFmtId="0" fontId="40" fillId="13" borderId="40" xfId="3" applyFont="1" applyFill="1" applyBorder="1" applyAlignment="1">
      <alignment horizontal="center" vertical="center" wrapText="1"/>
    </xf>
    <xf numFmtId="0" fontId="40" fillId="13" borderId="3" xfId="3" applyFont="1" applyFill="1" applyBorder="1" applyAlignment="1">
      <alignment horizontal="left" vertical="center" wrapText="1"/>
    </xf>
    <xf numFmtId="0" fontId="40" fillId="13" borderId="37" xfId="3" applyFont="1" applyFill="1" applyBorder="1" applyAlignment="1">
      <alignment horizontal="left" vertical="center" wrapText="1"/>
    </xf>
    <xf numFmtId="0" fontId="40" fillId="13" borderId="35" xfId="3" applyFont="1" applyFill="1" applyBorder="1" applyAlignment="1">
      <alignment horizontal="center" vertical="center" wrapText="1"/>
    </xf>
    <xf numFmtId="0" fontId="40" fillId="13" borderId="35" xfId="3" quotePrefix="1" applyFont="1" applyFill="1" applyBorder="1" applyAlignment="1">
      <alignment horizontal="center" vertical="center" wrapText="1"/>
    </xf>
    <xf numFmtId="0" fontId="40" fillId="13" borderId="35" xfId="3" applyFont="1" applyFill="1" applyBorder="1" applyAlignment="1">
      <alignment horizontal="left" vertical="center" wrapText="1"/>
    </xf>
    <xf numFmtId="0" fontId="40" fillId="13" borderId="8" xfId="3" applyFont="1" applyFill="1" applyBorder="1" applyAlignment="1">
      <alignment horizontal="left" vertical="center" wrapText="1"/>
    </xf>
    <xf numFmtId="0" fontId="40" fillId="13" borderId="36" xfId="3" applyFont="1" applyFill="1" applyBorder="1" applyAlignment="1">
      <alignment horizontal="left" vertical="center" wrapText="1"/>
    </xf>
    <xf numFmtId="0" fontId="40" fillId="13" borderId="35" xfId="3" quotePrefix="1" applyFont="1" applyFill="1" applyBorder="1" applyAlignment="1">
      <alignment horizontal="left" vertical="center" wrapText="1"/>
    </xf>
    <xf numFmtId="0" fontId="40" fillId="33" borderId="35" xfId="3" applyFont="1" applyFill="1" applyBorder="1" applyAlignment="1">
      <alignment horizontal="left" vertical="center" wrapText="1"/>
    </xf>
    <xf numFmtId="0" fontId="39" fillId="25" borderId="9" xfId="3" applyFont="1" applyFill="1" applyBorder="1" applyAlignment="1">
      <alignment horizontal="center" textRotation="90"/>
    </xf>
    <xf numFmtId="0" fontId="40" fillId="13" borderId="41" xfId="3" applyFont="1" applyFill="1" applyBorder="1" applyAlignment="1">
      <alignment horizontal="center" vertical="center" wrapText="1"/>
    </xf>
    <xf numFmtId="0" fontId="9" fillId="13" borderId="35" xfId="3" quotePrefix="1" applyFill="1" applyBorder="1" applyAlignment="1">
      <alignment horizontal="left" vertical="center" wrapText="1"/>
    </xf>
    <xf numFmtId="0" fontId="40" fillId="13" borderId="34" xfId="3" applyFont="1" applyFill="1" applyBorder="1" applyAlignment="1">
      <alignment horizontal="left" vertical="center" wrapText="1"/>
    </xf>
    <xf numFmtId="0" fontId="40" fillId="13" borderId="0" xfId="3" applyFont="1" applyFill="1" applyAlignment="1">
      <alignment horizontal="left" vertical="center" wrapText="1"/>
    </xf>
    <xf numFmtId="0" fontId="40" fillId="13" borderId="11" xfId="3" applyFont="1" applyFill="1" applyBorder="1" applyAlignment="1">
      <alignment horizontal="left" vertical="center" wrapText="1"/>
    </xf>
    <xf numFmtId="0" fontId="9" fillId="0" borderId="34" xfId="3" applyBorder="1" applyAlignment="1" applyProtection="1">
      <alignment wrapText="1"/>
      <protection locked="0"/>
    </xf>
    <xf numFmtId="0" fontId="9" fillId="34" borderId="0" xfId="3" applyFill="1" applyProtection="1">
      <protection locked="0"/>
    </xf>
    <xf numFmtId="0" fontId="9" fillId="0" borderId="2" xfId="3" applyBorder="1" applyProtection="1">
      <protection locked="0"/>
    </xf>
    <xf numFmtId="169" fontId="9" fillId="0" borderId="0" xfId="3" applyNumberFormat="1" applyAlignment="1" applyProtection="1">
      <alignment horizontal="center" vertical="center"/>
      <protection locked="0"/>
    </xf>
    <xf numFmtId="0" fontId="9" fillId="9" borderId="0" xfId="3" applyFill="1" applyProtection="1">
      <protection locked="0"/>
    </xf>
    <xf numFmtId="0" fontId="9" fillId="9" borderId="0" xfId="3" applyFill="1"/>
    <xf numFmtId="0" fontId="9" fillId="0" borderId="7" xfId="3" applyBorder="1" applyProtection="1">
      <protection locked="0"/>
    </xf>
    <xf numFmtId="0" fontId="9" fillId="0" borderId="6" xfId="3" applyBorder="1" applyAlignment="1" applyProtection="1">
      <alignment horizontal="left"/>
      <protection locked="0"/>
    </xf>
    <xf numFmtId="0" fontId="34" fillId="9" borderId="2" xfId="3" applyFont="1" applyFill="1" applyBorder="1" applyAlignment="1">
      <alignment horizontal="center" vertical="center"/>
    </xf>
    <xf numFmtId="0" fontId="34" fillId="9" borderId="22" xfId="3" applyFont="1" applyFill="1" applyBorder="1" applyAlignment="1">
      <alignment horizontal="center" vertical="center"/>
    </xf>
    <xf numFmtId="0" fontId="9" fillId="9" borderId="7" xfId="3" applyFill="1" applyBorder="1"/>
    <xf numFmtId="0" fontId="9" fillId="32" borderId="42" xfId="3" applyFill="1" applyBorder="1" applyAlignment="1">
      <alignment horizontal="center" vertical="center"/>
    </xf>
    <xf numFmtId="0" fontId="9" fillId="32" borderId="43" xfId="3" applyFill="1" applyBorder="1" applyAlignment="1">
      <alignment horizontal="center" vertical="center"/>
    </xf>
    <xf numFmtId="0" fontId="9" fillId="32" borderId="0" xfId="3" applyFill="1" applyAlignment="1">
      <alignment horizontal="center" vertical="center"/>
    </xf>
    <xf numFmtId="0" fontId="9" fillId="32" borderId="0" xfId="3" applyFill="1"/>
    <xf numFmtId="164" fontId="0" fillId="0" borderId="4" xfId="4" applyFont="1" applyBorder="1" applyProtection="1">
      <protection locked="0"/>
    </xf>
    <xf numFmtId="0" fontId="9" fillId="0" borderId="5" xfId="3" applyBorder="1" applyProtection="1">
      <protection locked="0"/>
    </xf>
    <xf numFmtId="0" fontId="9" fillId="34" borderId="2" xfId="3" applyFill="1" applyBorder="1" applyProtection="1">
      <protection locked="0"/>
    </xf>
    <xf numFmtId="0" fontId="9" fillId="34" borderId="12" xfId="3" applyFill="1" applyBorder="1" applyProtection="1">
      <protection locked="0"/>
    </xf>
    <xf numFmtId="0" fontId="9" fillId="34" borderId="6" xfId="3" applyFill="1" applyBorder="1" applyProtection="1">
      <protection locked="0"/>
    </xf>
    <xf numFmtId="0" fontId="9" fillId="34" borderId="23" xfId="3" applyFill="1" applyBorder="1" applyProtection="1">
      <protection locked="0"/>
    </xf>
    <xf numFmtId="0" fontId="60" fillId="8" borderId="0" xfId="1" applyFont="1" applyFill="1" applyAlignment="1" applyProtection="1">
      <alignment vertical="center"/>
    </xf>
    <xf numFmtId="0" fontId="40" fillId="0" borderId="0" xfId="3" applyFont="1"/>
    <xf numFmtId="0" fontId="39" fillId="35" borderId="2" xfId="3" applyFont="1" applyFill="1" applyBorder="1" applyAlignment="1">
      <alignment horizontal="left" vertical="center" wrapText="1"/>
    </xf>
    <xf numFmtId="0" fontId="45" fillId="35" borderId="44" xfId="3" applyFont="1" applyFill="1" applyBorder="1" applyAlignment="1">
      <alignment horizontal="center" vertical="center"/>
    </xf>
    <xf numFmtId="0" fontId="45" fillId="0" borderId="45" xfId="3" applyFont="1" applyBorder="1" applyAlignment="1">
      <alignment horizontal="center" vertical="center"/>
    </xf>
    <xf numFmtId="0" fontId="45" fillId="35" borderId="45" xfId="3" applyFont="1" applyFill="1" applyBorder="1" applyAlignment="1">
      <alignment horizontal="center" vertical="center"/>
    </xf>
    <xf numFmtId="0" fontId="45" fillId="35" borderId="48" xfId="3" applyFont="1" applyFill="1" applyBorder="1" applyAlignment="1">
      <alignment horizontal="center" vertical="center"/>
    </xf>
    <xf numFmtId="0" fontId="45" fillId="9" borderId="2" xfId="3" applyFont="1" applyFill="1" applyBorder="1" applyAlignment="1">
      <alignment horizontal="left" vertical="center" wrapText="1"/>
    </xf>
    <xf numFmtId="0" fontId="9" fillId="9" borderId="49" xfId="3" applyFill="1" applyBorder="1" applyAlignment="1">
      <alignment horizontal="center" vertical="center" wrapText="1"/>
    </xf>
    <xf numFmtId="0" fontId="9" fillId="9" borderId="25" xfId="3" applyFill="1" applyBorder="1" applyAlignment="1">
      <alignment horizontal="left" vertical="top" wrapText="1"/>
    </xf>
    <xf numFmtId="0" fontId="9" fillId="9" borderId="25" xfId="3" applyFill="1" applyBorder="1" applyAlignment="1">
      <alignment horizontal="center" vertical="center" wrapText="1"/>
    </xf>
    <xf numFmtId="0" fontId="9" fillId="9" borderId="4" xfId="3" applyFill="1" applyBorder="1" applyAlignment="1">
      <alignment horizontal="center" vertical="center" wrapText="1"/>
    </xf>
    <xf numFmtId="0" fontId="9" fillId="9" borderId="50" xfId="3" applyFill="1" applyBorder="1" applyAlignment="1">
      <alignment horizontal="left" vertical="center" wrapText="1"/>
    </xf>
    <xf numFmtId="0" fontId="63" fillId="0" borderId="0" xfId="3" applyFont="1"/>
    <xf numFmtId="169" fontId="40" fillId="0" borderId="25" xfId="3" applyNumberFormat="1" applyFont="1" applyBorder="1" applyProtection="1">
      <protection locked="0"/>
    </xf>
    <xf numFmtId="169" fontId="40" fillId="0" borderId="25" xfId="3" applyNumberFormat="1" applyFont="1" applyBorder="1" applyAlignment="1" applyProtection="1">
      <alignment horizontal="left"/>
      <protection locked="0"/>
    </xf>
    <xf numFmtId="0" fontId="40" fillId="0" borderId="25" xfId="3" applyFont="1" applyBorder="1" applyProtection="1">
      <protection locked="0"/>
    </xf>
    <xf numFmtId="0" fontId="40" fillId="0" borderId="25" xfId="3" applyFont="1" applyBorder="1" applyAlignment="1" applyProtection="1">
      <alignment horizontal="center"/>
      <protection locked="0"/>
    </xf>
    <xf numFmtId="0" fontId="40" fillId="0" borderId="50" xfId="3" applyFont="1" applyBorder="1" applyProtection="1">
      <protection locked="0"/>
    </xf>
    <xf numFmtId="0" fontId="40" fillId="19" borderId="49" xfId="3" applyFont="1" applyFill="1" applyBorder="1" applyProtection="1">
      <protection locked="0"/>
    </xf>
    <xf numFmtId="169" fontId="40" fillId="19" borderId="25" xfId="3" applyNumberFormat="1" applyFont="1" applyFill="1" applyBorder="1" applyProtection="1">
      <protection locked="0"/>
    </xf>
    <xf numFmtId="0" fontId="40" fillId="19" borderId="25" xfId="3" applyFont="1" applyFill="1" applyBorder="1" applyAlignment="1" applyProtection="1">
      <alignment horizontal="center"/>
      <protection locked="0"/>
    </xf>
    <xf numFmtId="0" fontId="40" fillId="19" borderId="50" xfId="3" applyFont="1" applyFill="1" applyBorder="1" applyProtection="1">
      <protection locked="0"/>
    </xf>
    <xf numFmtId="0" fontId="40" fillId="0" borderId="49" xfId="3" applyFont="1" applyBorder="1" applyProtection="1">
      <protection locked="0"/>
    </xf>
    <xf numFmtId="0" fontId="40" fillId="0" borderId="49" xfId="3" applyFont="1" applyBorder="1" applyAlignment="1" applyProtection="1">
      <alignment horizontal="center" vertical="center"/>
      <protection locked="0"/>
    </xf>
    <xf numFmtId="169" fontId="40" fillId="0" borderId="25" xfId="3" applyNumberFormat="1" applyFont="1" applyBorder="1" applyAlignment="1" applyProtection="1">
      <alignment horizontal="center" vertical="center"/>
      <protection locked="0"/>
    </xf>
    <xf numFmtId="0" fontId="40" fillId="19" borderId="49" xfId="3" applyFont="1" applyFill="1" applyBorder="1" applyAlignment="1" applyProtection="1">
      <alignment horizontal="center" vertical="center" wrapText="1"/>
      <protection locked="0"/>
    </xf>
    <xf numFmtId="169" fontId="40" fillId="19" borderId="25" xfId="3" applyNumberFormat="1" applyFont="1" applyFill="1" applyBorder="1" applyAlignment="1" applyProtection="1">
      <alignment horizontal="center" vertical="center" wrapText="1"/>
      <protection locked="0"/>
    </xf>
    <xf numFmtId="0" fontId="40" fillId="19" borderId="51" xfId="3" applyFont="1" applyFill="1" applyBorder="1" applyProtection="1">
      <protection locked="0"/>
    </xf>
    <xf numFmtId="169" fontId="40" fillId="19" borderId="52" xfId="3" applyNumberFormat="1" applyFont="1" applyFill="1" applyBorder="1" applyProtection="1">
      <protection locked="0"/>
    </xf>
    <xf numFmtId="0" fontId="40" fillId="19" borderId="52" xfId="3" applyFont="1" applyFill="1" applyBorder="1" applyAlignment="1" applyProtection="1">
      <alignment horizontal="center"/>
      <protection locked="0"/>
    </xf>
    <xf numFmtId="0" fontId="40" fillId="19" borderId="53" xfId="3" applyFont="1" applyFill="1" applyBorder="1" applyProtection="1">
      <protection locked="0"/>
    </xf>
    <xf numFmtId="0" fontId="40" fillId="0" borderId="54" xfId="3" applyFont="1" applyBorder="1" applyProtection="1">
      <protection locked="0"/>
    </xf>
    <xf numFmtId="169" fontId="40" fillId="0" borderId="46" xfId="3" applyNumberFormat="1" applyFont="1" applyBorder="1" applyProtection="1">
      <protection locked="0"/>
    </xf>
    <xf numFmtId="0" fontId="40" fillId="0" borderId="46" xfId="3" applyFont="1" applyBorder="1" applyAlignment="1" applyProtection="1">
      <alignment horizontal="center"/>
      <protection locked="0"/>
    </xf>
    <xf numFmtId="0" fontId="40" fillId="0" borderId="55" xfId="3" applyFont="1" applyBorder="1" applyProtection="1">
      <protection locked="0"/>
    </xf>
    <xf numFmtId="0" fontId="9" fillId="0" borderId="0" xfId="3" applyAlignment="1" applyProtection="1">
      <alignment horizontal="center"/>
      <protection locked="0"/>
    </xf>
    <xf numFmtId="0" fontId="36" fillId="8" borderId="0" xfId="1" applyFont="1" applyFill="1" applyAlignment="1" applyProtection="1">
      <alignment horizontal="center" vertical="center"/>
    </xf>
    <xf numFmtId="0" fontId="9" fillId="0" borderId="0" xfId="3" applyAlignment="1">
      <alignment horizontal="right" vertical="center"/>
    </xf>
    <xf numFmtId="0" fontId="39" fillId="22" borderId="56" xfId="3" applyFont="1" applyFill="1" applyBorder="1" applyAlignment="1">
      <alignment horizontal="center" vertical="center" wrapText="1"/>
    </xf>
    <xf numFmtId="0" fontId="39" fillId="22" borderId="57" xfId="3" applyFont="1" applyFill="1" applyBorder="1" applyAlignment="1">
      <alignment horizontal="center" vertical="center" wrapText="1"/>
    </xf>
    <xf numFmtId="0" fontId="9" fillId="0" borderId="0" xfId="3" applyAlignment="1">
      <alignment horizontal="center" vertical="center"/>
    </xf>
    <xf numFmtId="0" fontId="39" fillId="35" borderId="23" xfId="3" applyFont="1" applyFill="1" applyBorder="1" applyAlignment="1">
      <alignment horizontal="right" vertical="center" wrapText="1"/>
    </xf>
    <xf numFmtId="0" fontId="39" fillId="35" borderId="59" xfId="3" applyFont="1" applyFill="1" applyBorder="1" applyAlignment="1">
      <alignment horizontal="center" vertical="center" wrapText="1"/>
    </xf>
    <xf numFmtId="0" fontId="39" fillId="35" borderId="3" xfId="3" applyFont="1" applyFill="1" applyBorder="1" applyAlignment="1">
      <alignment horizontal="center" vertical="center" wrapText="1"/>
    </xf>
    <xf numFmtId="0" fontId="39" fillId="35" borderId="4" xfId="3" applyFont="1" applyFill="1" applyBorder="1" applyAlignment="1">
      <alignment vertical="center" wrapText="1"/>
    </xf>
    <xf numFmtId="0" fontId="39" fillId="35" borderId="59" xfId="3" applyFont="1" applyFill="1" applyBorder="1" applyAlignment="1">
      <alignment vertical="center" wrapText="1"/>
    </xf>
    <xf numFmtId="0" fontId="39" fillId="35" borderId="60" xfId="3" applyFont="1" applyFill="1" applyBorder="1" applyAlignment="1">
      <alignment vertical="center" wrapText="1"/>
    </xf>
    <xf numFmtId="0" fontId="39" fillId="35" borderId="3" xfId="3" applyFont="1" applyFill="1" applyBorder="1" applyAlignment="1">
      <alignment vertical="center" wrapText="1"/>
    </xf>
    <xf numFmtId="0" fontId="45" fillId="35" borderId="3" xfId="3" applyFont="1" applyFill="1" applyBorder="1" applyAlignment="1">
      <alignment vertical="center" wrapText="1"/>
    </xf>
    <xf numFmtId="0" fontId="39" fillId="35" borderId="5" xfId="3" applyFont="1" applyFill="1" applyBorder="1" applyAlignment="1">
      <alignment vertical="center" wrapText="1"/>
    </xf>
    <xf numFmtId="0" fontId="45" fillId="35" borderId="61" xfId="3" applyFont="1" applyFill="1" applyBorder="1" applyAlignment="1">
      <alignment vertical="center" wrapText="1"/>
    </xf>
    <xf numFmtId="0" fontId="12" fillId="0" borderId="0" xfId="3" applyFont="1" applyAlignment="1">
      <alignment horizontal="center" wrapText="1"/>
    </xf>
    <xf numFmtId="0" fontId="45" fillId="9" borderId="23" xfId="3" applyFont="1" applyFill="1" applyBorder="1" applyAlignment="1">
      <alignment horizontal="right" vertical="center" wrapText="1"/>
    </xf>
    <xf numFmtId="0" fontId="25" fillId="9" borderId="62" xfId="3" applyFont="1" applyFill="1" applyBorder="1" applyAlignment="1">
      <alignment horizontal="left" vertical="center" wrapText="1"/>
    </xf>
    <xf numFmtId="0" fontId="25" fillId="9" borderId="9" xfId="3" applyFont="1" applyFill="1" applyBorder="1" applyAlignment="1">
      <alignment horizontal="left" vertical="center" wrapText="1"/>
    </xf>
    <xf numFmtId="0" fontId="25" fillId="9" borderId="25" xfId="3" applyFont="1" applyFill="1" applyBorder="1" applyAlignment="1">
      <alignment horizontal="left" vertical="center" wrapText="1"/>
    </xf>
    <xf numFmtId="0" fontId="25" fillId="9" borderId="63" xfId="3" applyFont="1" applyFill="1" applyBorder="1" applyAlignment="1">
      <alignment horizontal="left" vertical="center" wrapText="1"/>
    </xf>
    <xf numFmtId="0" fontId="25" fillId="9" borderId="8" xfId="3" applyFont="1" applyFill="1" applyBorder="1" applyAlignment="1">
      <alignment horizontal="left" vertical="center" wrapText="1"/>
    </xf>
    <xf numFmtId="0" fontId="9" fillId="0" borderId="0" xfId="3" applyAlignment="1" applyProtection="1">
      <alignment horizontal="right" vertical="center"/>
      <protection locked="0"/>
    </xf>
    <xf numFmtId="0" fontId="9" fillId="0" borderId="40" xfId="3" applyBorder="1" applyProtection="1">
      <protection locked="0"/>
    </xf>
    <xf numFmtId="0" fontId="9" fillId="32" borderId="2" xfId="3" applyFill="1" applyBorder="1"/>
    <xf numFmtId="0" fontId="9" fillId="0" borderId="64" xfId="3" applyBorder="1" applyProtection="1">
      <protection locked="0"/>
    </xf>
    <xf numFmtId="0" fontId="9" fillId="0" borderId="41" xfId="3" applyBorder="1" applyProtection="1">
      <protection locked="0"/>
    </xf>
    <xf numFmtId="0" fontId="9" fillId="32" borderId="35" xfId="3" applyFill="1" applyBorder="1"/>
    <xf numFmtId="0" fontId="9" fillId="0" borderId="35" xfId="3" applyBorder="1" applyProtection="1">
      <protection locked="0"/>
    </xf>
    <xf numFmtId="0" fontId="9" fillId="0" borderId="65" xfId="3" applyBorder="1" applyProtection="1">
      <protection locked="0"/>
    </xf>
    <xf numFmtId="0" fontId="47" fillId="0" borderId="0" xfId="3" applyFont="1"/>
    <xf numFmtId="0" fontId="9" fillId="24" borderId="0" xfId="3" applyFill="1"/>
    <xf numFmtId="0" fontId="18" fillId="0" borderId="0" xfId="1"/>
    <xf numFmtId="0" fontId="65" fillId="7" borderId="2" xfId="3" applyFont="1" applyFill="1" applyBorder="1"/>
    <xf numFmtId="0" fontId="12" fillId="9" borderId="0" xfId="3" applyFont="1" applyFill="1"/>
    <xf numFmtId="0" fontId="9" fillId="9" borderId="0" xfId="3" applyFill="1" applyAlignment="1">
      <alignment horizontal="left"/>
    </xf>
    <xf numFmtId="0" fontId="12" fillId="0" borderId="0" xfId="3" applyFont="1"/>
    <xf numFmtId="0" fontId="65" fillId="7" borderId="6" xfId="3" applyFont="1" applyFill="1" applyBorder="1"/>
    <xf numFmtId="0" fontId="66" fillId="0" borderId="0" xfId="3" applyFont="1"/>
    <xf numFmtId="0" fontId="66" fillId="0" borderId="6" xfId="3" applyFont="1" applyBorder="1"/>
    <xf numFmtId="0" fontId="66" fillId="0" borderId="2" xfId="3" applyFont="1" applyBorder="1"/>
    <xf numFmtId="0" fontId="34" fillId="0" borderId="0" xfId="3" applyFont="1"/>
    <xf numFmtId="0" fontId="9" fillId="0" borderId="7" xfId="3" applyBorder="1"/>
    <xf numFmtId="0" fontId="12" fillId="0" borderId="25" xfId="3" applyFont="1" applyBorder="1"/>
    <xf numFmtId="0" fontId="35" fillId="0" borderId="10" xfId="3" applyFont="1" applyBorder="1"/>
    <xf numFmtId="0" fontId="67" fillId="0" borderId="10" xfId="3" applyFont="1" applyBorder="1"/>
    <xf numFmtId="0" fontId="67" fillId="0" borderId="25" xfId="3" applyFont="1" applyBorder="1"/>
    <xf numFmtId="0" fontId="67" fillId="0" borderId="4" xfId="3" applyFont="1" applyBorder="1"/>
    <xf numFmtId="0" fontId="67" fillId="0" borderId="9" xfId="3" applyFont="1" applyBorder="1"/>
    <xf numFmtId="0" fontId="68" fillId="0" borderId="3" xfId="3" applyFont="1" applyBorder="1"/>
    <xf numFmtId="0" fontId="68" fillId="0" borderId="0" xfId="3" applyFont="1"/>
    <xf numFmtId="0" fontId="68" fillId="0" borderId="25" xfId="3" applyFont="1" applyBorder="1"/>
    <xf numFmtId="0" fontId="68" fillId="0" borderId="10" xfId="3" applyFont="1" applyBorder="1"/>
    <xf numFmtId="0" fontId="0" fillId="4" borderId="5" xfId="0" applyFill="1" applyBorder="1"/>
    <xf numFmtId="0" fontId="0" fillId="4" borderId="24" xfId="0" applyFill="1" applyBorder="1"/>
    <xf numFmtId="0" fontId="0" fillId="4" borderId="8" xfId="0" applyFill="1" applyBorder="1"/>
    <xf numFmtId="0" fontId="14" fillId="0" borderId="0" xfId="0" applyFont="1"/>
    <xf numFmtId="0" fontId="39" fillId="0" borderId="23" xfId="3" applyFont="1" applyBorder="1" applyAlignment="1">
      <alignment vertical="center"/>
    </xf>
    <xf numFmtId="0" fontId="71" fillId="0" borderId="0" xfId="5"/>
    <xf numFmtId="0" fontId="8" fillId="0" borderId="0" xfId="6"/>
    <xf numFmtId="0" fontId="0" fillId="0" borderId="0" xfId="5" applyFont="1" applyAlignment="1">
      <alignment horizontal="left"/>
    </xf>
    <xf numFmtId="0" fontId="0" fillId="0" borderId="0" xfId="5" applyFont="1"/>
    <xf numFmtId="0" fontId="0" fillId="0" borderId="5" xfId="0" applyBorder="1"/>
    <xf numFmtId="0" fontId="0" fillId="0" borderId="11" xfId="0" applyBorder="1"/>
    <xf numFmtId="0" fontId="0" fillId="0" borderId="24" xfId="0" applyBorder="1"/>
    <xf numFmtId="0" fontId="14" fillId="0" borderId="7" xfId="0" applyFont="1" applyBorder="1"/>
    <xf numFmtId="0" fontId="14" fillId="0" borderId="24" xfId="0" applyFont="1" applyBorder="1"/>
    <xf numFmtId="0" fontId="0" fillId="0" borderId="9" xfId="0" applyBorder="1"/>
    <xf numFmtId="0" fontId="0" fillId="0" borderId="9" xfId="0" applyBorder="1" applyAlignment="1">
      <alignment wrapText="1"/>
    </xf>
    <xf numFmtId="0" fontId="13" fillId="37" borderId="0" xfId="0" applyFont="1" applyFill="1" applyAlignment="1">
      <alignment horizontal="center"/>
    </xf>
    <xf numFmtId="0" fontId="13" fillId="12" borderId="0" xfId="0" applyFont="1" applyFill="1"/>
    <xf numFmtId="0" fontId="23" fillId="0" borderId="0" xfId="0" applyFont="1"/>
    <xf numFmtId="0" fontId="23" fillId="0" borderId="68" xfId="0" applyFont="1" applyBorder="1"/>
    <xf numFmtId="0" fontId="23" fillId="0" borderId="0" xfId="0" applyFont="1" applyAlignment="1">
      <alignment wrapText="1"/>
    </xf>
    <xf numFmtId="0" fontId="12" fillId="9" borderId="23" xfId="3" applyFont="1" applyFill="1" applyBorder="1" applyAlignment="1">
      <alignment horizontal="left"/>
    </xf>
    <xf numFmtId="0" fontId="12" fillId="9" borderId="12" xfId="3" applyFont="1" applyFill="1" applyBorder="1" applyAlignment="1">
      <alignment horizontal="left"/>
    </xf>
    <xf numFmtId="0" fontId="12" fillId="9" borderId="6" xfId="3" applyFont="1" applyFill="1" applyBorder="1" applyAlignment="1">
      <alignment horizontal="left"/>
    </xf>
    <xf numFmtId="0" fontId="0" fillId="0" borderId="13" xfId="0" applyBorder="1"/>
    <xf numFmtId="0" fontId="72" fillId="0" borderId="0" xfId="7" applyFill="1"/>
    <xf numFmtId="0" fontId="34" fillId="0" borderId="0" xfId="0" applyFont="1"/>
    <xf numFmtId="0" fontId="34" fillId="0" borderId="0" xfId="7" applyFont="1" applyFill="1"/>
    <xf numFmtId="0" fontId="13" fillId="12" borderId="5" xfId="0" applyFont="1" applyFill="1" applyBorder="1"/>
    <xf numFmtId="0" fontId="35" fillId="0" borderId="0" xfId="7" applyFont="1" applyFill="1"/>
    <xf numFmtId="0" fontId="12" fillId="0" borderId="0" xfId="6" applyFont="1"/>
    <xf numFmtId="0" fontId="15" fillId="0" borderId="68" xfId="0" applyFont="1" applyBorder="1"/>
    <xf numFmtId="0" fontId="67" fillId="0" borderId="0" xfId="3" applyFont="1"/>
    <xf numFmtId="0" fontId="69" fillId="0" borderId="0" xfId="3" applyFont="1"/>
    <xf numFmtId="0" fontId="12" fillId="9" borderId="22" xfId="3" applyFont="1" applyFill="1" applyBorder="1" applyAlignment="1">
      <alignment horizontal="left"/>
    </xf>
    <xf numFmtId="0" fontId="70" fillId="0" borderId="0" xfId="3" applyFont="1"/>
    <xf numFmtId="0" fontId="23" fillId="0" borderId="1" xfId="0" applyFont="1" applyBorder="1"/>
    <xf numFmtId="0" fontId="23" fillId="0" borderId="13" xfId="0" applyFont="1" applyBorder="1"/>
    <xf numFmtId="0" fontId="8" fillId="0" borderId="68" xfId="6" applyBorder="1"/>
    <xf numFmtId="0" fontId="73" fillId="39" borderId="0" xfId="1" applyFont="1" applyFill="1"/>
    <xf numFmtId="0" fontId="12" fillId="39" borderId="0" xfId="3" applyFont="1" applyFill="1"/>
    <xf numFmtId="0" fontId="8" fillId="0" borderId="13" xfId="6" applyBorder="1"/>
    <xf numFmtId="0" fontId="33" fillId="41" borderId="0" xfId="0" applyFont="1" applyFill="1"/>
    <xf numFmtId="0" fontId="74" fillId="42" borderId="0" xfId="0" applyFont="1" applyFill="1"/>
    <xf numFmtId="0" fontId="75" fillId="42" borderId="0" xfId="0" applyFont="1" applyFill="1"/>
    <xf numFmtId="0" fontId="13" fillId="34" borderId="0" xfId="0" applyFont="1" applyFill="1"/>
    <xf numFmtId="0" fontId="0" fillId="0" borderId="0" xfId="0" pivotButton="1"/>
    <xf numFmtId="0" fontId="25" fillId="4" borderId="17" xfId="2" applyFont="1" applyFill="1" applyBorder="1"/>
    <xf numFmtId="0" fontId="0" fillId="0" borderId="0" xfId="0" applyAlignment="1">
      <alignment horizontal="left"/>
    </xf>
    <xf numFmtId="0" fontId="0" fillId="0" borderId="0" xfId="0" applyAlignment="1">
      <alignment horizontal="left" indent="1"/>
    </xf>
    <xf numFmtId="0" fontId="12" fillId="0" borderId="1" xfId="0" applyFont="1" applyBorder="1" applyAlignment="1">
      <alignment horizontal="left"/>
    </xf>
    <xf numFmtId="0" fontId="23" fillId="0" borderId="69" xfId="0" applyFont="1" applyBorder="1"/>
    <xf numFmtId="0" fontId="23" fillId="0" borderId="69" xfId="0" applyFont="1" applyBorder="1" applyAlignment="1">
      <alignment wrapText="1"/>
    </xf>
    <xf numFmtId="169" fontId="7" fillId="0" borderId="0" xfId="3" applyNumberFormat="1" applyFont="1" applyAlignment="1" applyProtection="1">
      <alignment horizontal="center" vertical="center"/>
      <protection locked="0"/>
    </xf>
    <xf numFmtId="0" fontId="39" fillId="25" borderId="12" xfId="3" applyFont="1" applyFill="1" applyBorder="1" applyAlignment="1">
      <alignment horizontal="center" textRotation="90"/>
    </xf>
    <xf numFmtId="0" fontId="39" fillId="9" borderId="12" xfId="3" applyFont="1" applyFill="1" applyBorder="1" applyAlignment="1">
      <alignment horizontal="center" textRotation="90"/>
    </xf>
    <xf numFmtId="0" fontId="39" fillId="25" borderId="24" xfId="3" applyFont="1" applyFill="1" applyBorder="1" applyAlignment="1">
      <alignment horizontal="center" textRotation="90"/>
    </xf>
    <xf numFmtId="0" fontId="23" fillId="0" borderId="14" xfId="0" applyFont="1" applyBorder="1"/>
    <xf numFmtId="0" fontId="0" fillId="0" borderId="10" xfId="0" applyBorder="1"/>
    <xf numFmtId="15" fontId="0" fillId="0" borderId="0" xfId="0" applyNumberFormat="1"/>
    <xf numFmtId="0" fontId="33" fillId="0" borderId="0" xfId="0" applyFont="1"/>
    <xf numFmtId="0" fontId="14" fillId="43" borderId="9" xfId="0" applyFont="1" applyFill="1" applyBorder="1"/>
    <xf numFmtId="0" fontId="14" fillId="43" borderId="63" xfId="0" applyFont="1" applyFill="1" applyBorder="1"/>
    <xf numFmtId="0" fontId="14" fillId="0" borderId="9" xfId="0" applyFont="1" applyBorder="1"/>
    <xf numFmtId="0" fontId="76" fillId="0" borderId="7" xfId="0" applyFont="1" applyBorder="1"/>
    <xf numFmtId="0" fontId="14" fillId="0" borderId="23" xfId="0" applyFont="1" applyBorder="1"/>
    <xf numFmtId="0" fontId="0" fillId="0" borderId="3" xfId="0" applyBorder="1" applyAlignment="1">
      <alignment wrapText="1"/>
    </xf>
    <xf numFmtId="0" fontId="78" fillId="0" borderId="0" xfId="0" applyFont="1"/>
    <xf numFmtId="0" fontId="79" fillId="0" borderId="0" xfId="0" applyFont="1"/>
    <xf numFmtId="0" fontId="17" fillId="0" borderId="0" xfId="0" applyFont="1"/>
    <xf numFmtId="0" fontId="34" fillId="0" borderId="10" xfId="0" applyFont="1" applyBorder="1"/>
    <xf numFmtId="0" fontId="0" fillId="44" borderId="0" xfId="0" applyFill="1"/>
    <xf numFmtId="0" fontId="14" fillId="44" borderId="0" xfId="0" applyFont="1" applyFill="1"/>
    <xf numFmtId="0" fontId="0" fillId="31" borderId="2" xfId="0" applyFill="1" applyBorder="1"/>
    <xf numFmtId="0" fontId="0" fillId="31" borderId="12" xfId="0" applyFill="1" applyBorder="1"/>
    <xf numFmtId="0" fontId="0" fillId="31" borderId="0" xfId="0" applyFill="1"/>
    <xf numFmtId="0" fontId="23" fillId="0" borderId="2" xfId="0" applyFont="1" applyBorder="1"/>
    <xf numFmtId="0" fontId="23" fillId="0" borderId="8" xfId="0" applyFont="1" applyBorder="1"/>
    <xf numFmtId="0" fontId="23" fillId="0" borderId="9" xfId="0" applyFont="1" applyBorder="1"/>
    <xf numFmtId="0" fontId="23" fillId="0" borderId="6" xfId="0" applyFont="1" applyBorder="1"/>
    <xf numFmtId="0" fontId="23" fillId="0" borderId="32" xfId="0" applyFont="1" applyBorder="1"/>
    <xf numFmtId="0" fontId="23" fillId="0" borderId="70" xfId="0" applyFont="1" applyBorder="1"/>
    <xf numFmtId="0" fontId="12" fillId="0" borderId="70" xfId="0" applyFont="1" applyBorder="1" applyAlignment="1">
      <alignment wrapText="1"/>
    </xf>
    <xf numFmtId="0" fontId="12" fillId="0" borderId="2" xfId="0" applyFont="1" applyBorder="1" applyAlignment="1">
      <alignment wrapText="1"/>
    </xf>
    <xf numFmtId="0" fontId="34" fillId="0" borderId="2" xfId="3" applyFont="1" applyBorder="1" applyAlignment="1">
      <alignment horizontal="center" vertical="center"/>
    </xf>
    <xf numFmtId="0" fontId="34" fillId="0" borderId="22" xfId="3" applyFont="1" applyBorder="1" applyAlignment="1">
      <alignment horizontal="center" vertical="center"/>
    </xf>
    <xf numFmtId="0" fontId="9" fillId="0" borderId="42" xfId="3" applyBorder="1" applyAlignment="1">
      <alignment horizontal="center" vertical="center"/>
    </xf>
    <xf numFmtId="0" fontId="9" fillId="0" borderId="43" xfId="3" applyBorder="1" applyAlignment="1">
      <alignment horizontal="center" vertical="center"/>
    </xf>
    <xf numFmtId="164" fontId="0" fillId="0" borderId="4" xfId="4" applyFont="1" applyFill="1" applyBorder="1" applyProtection="1">
      <protection locked="0"/>
    </xf>
    <xf numFmtId="0" fontId="39" fillId="45" borderId="12" xfId="3" applyFont="1" applyFill="1" applyBorder="1" applyAlignment="1">
      <alignment vertical="center"/>
    </xf>
    <xf numFmtId="0" fontId="39" fillId="45" borderId="12" xfId="3" applyFont="1" applyFill="1" applyBorder="1" applyAlignment="1">
      <alignment horizontal="center" vertical="center"/>
    </xf>
    <xf numFmtId="0" fontId="39" fillId="45" borderId="36" xfId="3" applyFont="1" applyFill="1" applyBorder="1" applyAlignment="1">
      <alignment horizontal="center" vertical="center"/>
    </xf>
    <xf numFmtId="0" fontId="39" fillId="45" borderId="35" xfId="3" applyFont="1" applyFill="1" applyBorder="1" applyAlignment="1">
      <alignment horizontal="center" vertical="center" wrapText="1"/>
    </xf>
    <xf numFmtId="0" fontId="45" fillId="45" borderId="37" xfId="3" applyFont="1" applyFill="1" applyBorder="1" applyAlignment="1">
      <alignment horizontal="center" vertical="center" wrapText="1"/>
    </xf>
    <xf numFmtId="1" fontId="17" fillId="34" borderId="0" xfId="1" applyNumberFormat="1" applyFont="1" applyFill="1" applyBorder="1" applyAlignment="1">
      <alignment horizontal="center" vertical="center"/>
    </xf>
    <xf numFmtId="0" fontId="17" fillId="34" borderId="0" xfId="1" applyFont="1" applyFill="1" applyBorder="1" applyAlignment="1">
      <alignment vertical="center"/>
    </xf>
    <xf numFmtId="167" fontId="17" fillId="34" borderId="0" xfId="1" applyNumberFormat="1" applyFont="1" applyFill="1" applyBorder="1" applyAlignment="1">
      <alignment horizontal="center" vertical="center"/>
    </xf>
    <xf numFmtId="0" fontId="17" fillId="34" borderId="0" xfId="0" applyFont="1" applyFill="1" applyAlignment="1">
      <alignment horizontal="center" vertical="center"/>
    </xf>
    <xf numFmtId="0" fontId="36" fillId="8" borderId="0" xfId="1" applyFont="1" applyFill="1" applyProtection="1">
      <protection locked="0"/>
    </xf>
    <xf numFmtId="0" fontId="6" fillId="4" borderId="0" xfId="8" applyFill="1"/>
    <xf numFmtId="0" fontId="6" fillId="4" borderId="0" xfId="8" applyFill="1" applyProtection="1">
      <protection locked="0"/>
    </xf>
    <xf numFmtId="0" fontId="6" fillId="0" borderId="0" xfId="8" applyProtection="1">
      <protection locked="0"/>
    </xf>
    <xf numFmtId="0" fontId="21" fillId="4" borderId="0" xfId="8" applyFont="1" applyFill="1"/>
    <xf numFmtId="0" fontId="80" fillId="4" borderId="0" xfId="8" applyFont="1" applyFill="1"/>
    <xf numFmtId="0" fontId="81" fillId="4" borderId="0" xfId="8" applyFont="1" applyFill="1" applyAlignment="1">
      <alignment horizontal="left" indent="1"/>
    </xf>
    <xf numFmtId="170" fontId="6" fillId="4" borderId="0" xfId="8" applyNumberFormat="1" applyFill="1" applyAlignment="1">
      <alignment horizontal="left"/>
    </xf>
    <xf numFmtId="0" fontId="19" fillId="4" borderId="0" xfId="8" applyFont="1" applyFill="1"/>
    <xf numFmtId="167" fontId="6" fillId="4" borderId="0" xfId="8" applyNumberFormat="1" applyFill="1" applyAlignment="1">
      <alignment horizontal="left"/>
    </xf>
    <xf numFmtId="0" fontId="6" fillId="4" borderId="0" xfId="8" applyFill="1" applyAlignment="1" applyProtection="1">
      <alignment horizontal="left"/>
      <protection locked="0"/>
    </xf>
    <xf numFmtId="0" fontId="6" fillId="4" borderId="0" xfId="8" applyFill="1" applyAlignment="1">
      <alignment horizontal="left" wrapText="1"/>
    </xf>
    <xf numFmtId="0" fontId="82" fillId="4" borderId="0" xfId="8" applyFont="1" applyFill="1" applyAlignment="1">
      <alignment horizontal="left" wrapText="1"/>
    </xf>
    <xf numFmtId="0" fontId="83" fillId="4" borderId="0" xfId="8" applyFont="1" applyFill="1" applyAlignment="1">
      <alignment horizontal="left"/>
    </xf>
    <xf numFmtId="0" fontId="84" fillId="4" borderId="0" xfId="8" applyFont="1" applyFill="1"/>
    <xf numFmtId="0" fontId="6" fillId="4" borderId="0" xfId="8" applyFill="1" applyAlignment="1">
      <alignment horizontal="left"/>
    </xf>
    <xf numFmtId="0" fontId="20" fillId="4" borderId="0" xfId="0" applyFont="1" applyFill="1" applyAlignment="1">
      <alignment horizontal="left" vertical="center"/>
    </xf>
    <xf numFmtId="0" fontId="0" fillId="0" borderId="0" xfId="0" applyProtection="1">
      <protection locked="0"/>
    </xf>
    <xf numFmtId="0" fontId="11" fillId="34" borderId="0" xfId="3" applyFont="1" applyFill="1" applyProtection="1">
      <protection locked="0"/>
    </xf>
    <xf numFmtId="0" fontId="0" fillId="32" borderId="0" xfId="0" applyFill="1" applyAlignment="1">
      <alignment horizontal="center" vertical="center"/>
    </xf>
    <xf numFmtId="0" fontId="5" fillId="0" borderId="2" xfId="3" applyFont="1" applyBorder="1" applyProtection="1">
      <protection locked="0"/>
    </xf>
    <xf numFmtId="0" fontId="23" fillId="47" borderId="2" xfId="0" applyFont="1" applyFill="1" applyBorder="1" applyAlignment="1">
      <alignment horizontal="center" vertical="center"/>
    </xf>
    <xf numFmtId="0" fontId="34" fillId="47" borderId="2" xfId="0" applyFont="1" applyFill="1" applyBorder="1" applyAlignment="1">
      <alignment horizontal="center" vertical="center"/>
    </xf>
    <xf numFmtId="0" fontId="5" fillId="0" borderId="0" xfId="3" applyFont="1"/>
    <xf numFmtId="0" fontId="23" fillId="0" borderId="0" xfId="0" applyFont="1" applyAlignment="1">
      <alignment horizontal="center" vertical="center"/>
    </xf>
    <xf numFmtId="0" fontId="23" fillId="0" borderId="11" xfId="0" applyFont="1" applyBorder="1"/>
    <xf numFmtId="0" fontId="5" fillId="0" borderId="0" xfId="3" applyFont="1" applyProtection="1">
      <protection locked="0"/>
    </xf>
    <xf numFmtId="0" fontId="23" fillId="0" borderId="2" xfId="0" applyFont="1" applyBorder="1" applyAlignment="1">
      <alignment horizontal="center" vertical="center"/>
    </xf>
    <xf numFmtId="0" fontId="5" fillId="0" borderId="0" xfId="2" applyFont="1" applyAlignment="1">
      <alignment vertical="center" wrapText="1"/>
    </xf>
    <xf numFmtId="0" fontId="5" fillId="0" borderId="0" xfId="2" applyFont="1"/>
    <xf numFmtId="0" fontId="5" fillId="0" borderId="1" xfId="0" applyFont="1" applyBorder="1"/>
    <xf numFmtId="0" fontId="5" fillId="0" borderId="0" xfId="0" applyFont="1"/>
    <xf numFmtId="0" fontId="5" fillId="0" borderId="0" xfId="6" applyFont="1"/>
    <xf numFmtId="0" fontId="5" fillId="0" borderId="68" xfId="6" applyFont="1" applyBorder="1"/>
    <xf numFmtId="0" fontId="5" fillId="0" borderId="7" xfId="0" applyFont="1" applyBorder="1" applyAlignment="1">
      <alignment wrapText="1"/>
    </xf>
    <xf numFmtId="0" fontId="5" fillId="44" borderId="32" xfId="0" applyFont="1" applyFill="1" applyBorder="1"/>
    <xf numFmtId="0" fontId="5" fillId="0" borderId="32" xfId="0" applyFont="1" applyBorder="1"/>
    <xf numFmtId="0" fontId="5" fillId="0" borderId="2" xfId="0" applyFont="1" applyBorder="1"/>
    <xf numFmtId="0" fontId="5" fillId="0" borderId="33" xfId="0" applyFont="1" applyBorder="1"/>
    <xf numFmtId="0" fontId="5" fillId="0" borderId="32" xfId="0" applyFont="1" applyBorder="1" applyAlignment="1">
      <alignment wrapText="1"/>
    </xf>
    <xf numFmtId="0" fontId="5" fillId="0" borderId="67" xfId="0" applyFont="1" applyBorder="1"/>
    <xf numFmtId="0" fontId="5" fillId="0" borderId="70" xfId="0" applyFont="1" applyBorder="1"/>
    <xf numFmtId="0" fontId="5" fillId="0" borderId="70" xfId="0" applyFont="1" applyBorder="1" applyAlignment="1">
      <alignment wrapText="1"/>
    </xf>
    <xf numFmtId="0" fontId="5" fillId="0" borderId="2" xfId="0" applyFont="1" applyBorder="1" applyAlignment="1">
      <alignment wrapText="1"/>
    </xf>
    <xf numFmtId="0" fontId="5" fillId="0" borderId="9" xfId="0" applyFont="1" applyBorder="1" applyAlignment="1">
      <alignment wrapText="1"/>
    </xf>
    <xf numFmtId="0" fontId="5" fillId="0" borderId="6" xfId="0" applyFont="1" applyBorder="1"/>
    <xf numFmtId="0" fontId="5" fillId="0" borderId="3" xfId="0" applyFont="1" applyBorder="1"/>
    <xf numFmtId="0" fontId="5" fillId="0" borderId="9" xfId="0" applyFont="1" applyBorder="1"/>
    <xf numFmtId="0" fontId="5" fillId="0" borderId="12" xfId="0" applyFont="1" applyBorder="1"/>
    <xf numFmtId="15" fontId="5" fillId="0" borderId="12" xfId="0" applyNumberFormat="1" applyFont="1" applyBorder="1"/>
    <xf numFmtId="169" fontId="5" fillId="0" borderId="0" xfId="3" applyNumberFormat="1" applyFont="1" applyAlignment="1" applyProtection="1">
      <alignment horizontal="center" vertical="center"/>
      <protection locked="0"/>
    </xf>
    <xf numFmtId="0" fontId="5" fillId="0" borderId="68" xfId="0" applyFont="1" applyBorder="1"/>
    <xf numFmtId="0" fontId="4" fillId="0" borderId="7" xfId="0" applyFont="1" applyBorder="1" applyAlignment="1">
      <alignment wrapText="1"/>
    </xf>
    <xf numFmtId="0" fontId="4" fillId="0" borderId="32" xfId="0" applyFont="1" applyBorder="1"/>
    <xf numFmtId="0" fontId="4" fillId="0" borderId="0" xfId="0" applyFont="1"/>
    <xf numFmtId="0" fontId="4" fillId="0" borderId="9" xfId="0" applyFont="1" applyBorder="1" applyAlignment="1">
      <alignment wrapText="1"/>
    </xf>
    <xf numFmtId="0" fontId="4" fillId="0" borderId="32" xfId="0" applyFont="1" applyBorder="1" applyAlignment="1">
      <alignment wrapText="1"/>
    </xf>
    <xf numFmtId="0" fontId="4" fillId="0" borderId="0" xfId="2" applyFont="1" applyAlignment="1">
      <alignment vertical="center"/>
    </xf>
    <xf numFmtId="0" fontId="3" fillId="0" borderId="0" xfId="0" applyFont="1"/>
    <xf numFmtId="0" fontId="23" fillId="48" borderId="0" xfId="0" applyFont="1" applyFill="1"/>
    <xf numFmtId="0" fontId="23" fillId="48" borderId="2" xfId="0" applyFont="1" applyFill="1" applyBorder="1"/>
    <xf numFmtId="0" fontId="3" fillId="0" borderId="7" xfId="0" applyFont="1" applyBorder="1" applyAlignment="1">
      <alignment wrapText="1"/>
    </xf>
    <xf numFmtId="0" fontId="3" fillId="0" borderId="32" xfId="0" applyFont="1" applyBorder="1"/>
    <xf numFmtId="0" fontId="3" fillId="0" borderId="0" xfId="6" applyFont="1"/>
    <xf numFmtId="0" fontId="23" fillId="48" borderId="0" xfId="0" applyFont="1" applyFill="1" applyAlignment="1">
      <alignment wrapText="1"/>
    </xf>
    <xf numFmtId="0" fontId="67" fillId="0" borderId="3" xfId="3" applyFont="1" applyBorder="1"/>
    <xf numFmtId="0" fontId="3" fillId="0" borderId="0" xfId="2" applyFont="1" applyAlignment="1">
      <alignment vertical="center"/>
    </xf>
    <xf numFmtId="0" fontId="3" fillId="0" borderId="0" xfId="2" quotePrefix="1" applyFont="1"/>
    <xf numFmtId="0" fontId="2" fillId="0" borderId="0" xfId="2" applyFont="1" applyAlignment="1">
      <alignment vertical="center"/>
    </xf>
    <xf numFmtId="0" fontId="2" fillId="0" borderId="0" xfId="2" applyFont="1" applyAlignment="1">
      <alignment vertical="center" wrapText="1"/>
    </xf>
    <xf numFmtId="0" fontId="2" fillId="0" borderId="0" xfId="2" applyFont="1"/>
    <xf numFmtId="167" fontId="2" fillId="0" borderId="0" xfId="2" applyNumberFormat="1" applyFont="1"/>
    <xf numFmtId="0" fontId="0" fillId="4" borderId="10" xfId="0" applyFill="1" applyBorder="1"/>
    <xf numFmtId="0" fontId="35" fillId="0" borderId="0" xfId="0" applyFont="1"/>
    <xf numFmtId="0" fontId="30" fillId="4" borderId="0" xfId="0" applyFont="1" applyFill="1" applyAlignment="1">
      <alignment horizontal="left"/>
    </xf>
    <xf numFmtId="0" fontId="23" fillId="4" borderId="0" xfId="2" applyFont="1" applyFill="1" applyAlignment="1">
      <alignment horizontal="left" vertical="center" wrapText="1"/>
    </xf>
    <xf numFmtId="0" fontId="26" fillId="9" borderId="28" xfId="2" applyFont="1" applyFill="1" applyBorder="1" applyAlignment="1">
      <alignment horizontal="center" vertical="center"/>
    </xf>
    <xf numFmtId="0" fontId="26" fillId="9" borderId="66" xfId="2" applyFont="1" applyFill="1" applyBorder="1" applyAlignment="1">
      <alignment horizontal="center" vertical="center"/>
    </xf>
    <xf numFmtId="0" fontId="26" fillId="9" borderId="17" xfId="2" applyFont="1" applyFill="1" applyBorder="1" applyAlignment="1">
      <alignment horizontal="center" vertical="center"/>
    </xf>
    <xf numFmtId="0" fontId="31" fillId="0" borderId="13" xfId="0" applyFont="1" applyBorder="1" applyAlignment="1">
      <alignment horizontal="left"/>
    </xf>
    <xf numFmtId="0" fontId="74" fillId="40" borderId="0" xfId="0" applyFont="1" applyFill="1" applyAlignment="1">
      <alignment horizontal="center"/>
    </xf>
    <xf numFmtId="0" fontId="14" fillId="0" borderId="0" xfId="0" applyFont="1" applyAlignment="1">
      <alignment horizontal="center"/>
    </xf>
    <xf numFmtId="0" fontId="83" fillId="4" borderId="0" xfId="8" applyFont="1" applyFill="1" applyAlignment="1">
      <alignment horizontal="left"/>
    </xf>
    <xf numFmtId="0" fontId="84" fillId="4" borderId="0" xfId="8" applyFont="1" applyFill="1" applyAlignment="1">
      <alignment horizontal="left"/>
    </xf>
    <xf numFmtId="0" fontId="6" fillId="46" borderId="23" xfId="8" applyFill="1" applyBorder="1" applyAlignment="1" applyProtection="1">
      <alignment horizontal="left"/>
      <protection locked="0"/>
    </xf>
    <xf numFmtId="0" fontId="6" fillId="46" borderId="12" xfId="8" applyFill="1" applyBorder="1" applyAlignment="1" applyProtection="1">
      <alignment horizontal="left"/>
      <protection locked="0"/>
    </xf>
    <xf numFmtId="0" fontId="6" fillId="46" borderId="6" xfId="8" applyFill="1" applyBorder="1" applyAlignment="1" applyProtection="1">
      <alignment horizontal="left"/>
      <protection locked="0"/>
    </xf>
    <xf numFmtId="0" fontId="6" fillId="4" borderId="0" xfId="8" applyFill="1" applyAlignment="1">
      <alignment horizontal="left" wrapText="1"/>
    </xf>
    <xf numFmtId="0" fontId="82" fillId="4" borderId="0" xfId="8" applyFont="1" applyFill="1" applyAlignment="1">
      <alignment horizontal="left" wrapText="1"/>
    </xf>
    <xf numFmtId="0" fontId="30" fillId="4" borderId="0" xfId="8" applyFont="1" applyFill="1" applyAlignment="1">
      <alignment horizontal="left"/>
    </xf>
    <xf numFmtId="0" fontId="6" fillId="4" borderId="0" xfId="8" applyFill="1" applyAlignment="1">
      <alignment horizontal="left"/>
    </xf>
    <xf numFmtId="0" fontId="61" fillId="4" borderId="34" xfId="3" applyFont="1" applyFill="1" applyBorder="1" applyAlignment="1">
      <alignment horizontal="center" vertical="center"/>
    </xf>
    <xf numFmtId="0" fontId="62" fillId="4" borderId="34" xfId="3" applyFont="1" applyFill="1" applyBorder="1" applyAlignment="1">
      <alignment horizontal="center" vertical="center"/>
    </xf>
    <xf numFmtId="0" fontId="45" fillId="35" borderId="46" xfId="3" applyFont="1" applyFill="1" applyBorder="1" applyAlignment="1">
      <alignment horizontal="center" vertical="center"/>
    </xf>
    <xf numFmtId="0" fontId="45" fillId="35" borderId="47" xfId="3" applyFont="1" applyFill="1" applyBorder="1" applyAlignment="1">
      <alignment horizontal="center" vertical="center"/>
    </xf>
    <xf numFmtId="0" fontId="39" fillId="22" borderId="56" xfId="3" applyFont="1" applyFill="1" applyBorder="1" applyAlignment="1">
      <alignment horizontal="center" vertical="center" wrapText="1"/>
    </xf>
    <xf numFmtId="0" fontId="39" fillId="22" borderId="58" xfId="3" applyFont="1" applyFill="1" applyBorder="1" applyAlignment="1">
      <alignment horizontal="center" vertical="center" wrapText="1"/>
    </xf>
    <xf numFmtId="0" fontId="39" fillId="22" borderId="57" xfId="3" applyFont="1" applyFill="1" applyBorder="1" applyAlignment="1">
      <alignment horizontal="center" vertical="center" wrapText="1"/>
    </xf>
    <xf numFmtId="0" fontId="12" fillId="22" borderId="57" xfId="3" applyFont="1" applyFill="1" applyBorder="1" applyAlignment="1">
      <alignment horizontal="center" vertical="center"/>
    </xf>
    <xf numFmtId="0" fontId="12" fillId="22" borderId="58" xfId="3" applyFont="1" applyFill="1" applyBorder="1" applyAlignment="1">
      <alignment horizontal="center" vertical="center"/>
    </xf>
    <xf numFmtId="0" fontId="39" fillId="0" borderId="23" xfId="3" applyFont="1" applyBorder="1" applyAlignment="1">
      <alignment horizontal="center" vertical="center"/>
    </xf>
    <xf numFmtId="0" fontId="39" fillId="0" borderId="12" xfId="3" applyFont="1" applyBorder="1" applyAlignment="1">
      <alignment horizontal="center" vertical="center"/>
    </xf>
    <xf numFmtId="0" fontId="39" fillId="0" borderId="6" xfId="3" applyFont="1" applyBorder="1" applyAlignment="1">
      <alignment horizontal="center" vertical="center"/>
    </xf>
    <xf numFmtId="0" fontId="39" fillId="20" borderId="2" xfId="3" applyFont="1" applyFill="1" applyBorder="1" applyAlignment="1">
      <alignment horizontal="center" vertical="center" textRotation="90"/>
    </xf>
    <xf numFmtId="0" fontId="39" fillId="20" borderId="23" xfId="3" applyFont="1" applyFill="1" applyBorder="1" applyAlignment="1">
      <alignment horizontal="left" vertical="center"/>
    </xf>
    <xf numFmtId="0" fontId="39" fillId="20" borderId="12" xfId="3" applyFont="1" applyFill="1" applyBorder="1" applyAlignment="1">
      <alignment horizontal="left" vertical="center"/>
    </xf>
    <xf numFmtId="0" fontId="39" fillId="20" borderId="6" xfId="3" applyFont="1" applyFill="1" applyBorder="1" applyAlignment="1">
      <alignment horizontal="left" vertical="center"/>
    </xf>
    <xf numFmtId="0" fontId="12" fillId="45" borderId="6" xfId="0" applyFont="1" applyFill="1" applyBorder="1" applyAlignment="1">
      <alignment horizontal="center" vertical="center" textRotation="90"/>
    </xf>
    <xf numFmtId="0" fontId="0" fillId="45" borderId="2" xfId="0" applyFill="1" applyBorder="1" applyAlignment="1">
      <alignment horizontal="center" vertical="center" textRotation="90"/>
    </xf>
    <xf numFmtId="0" fontId="12" fillId="22" borderId="2" xfId="3" applyFont="1" applyFill="1" applyBorder="1" applyAlignment="1">
      <alignment horizontal="center" vertical="center" textRotation="90"/>
    </xf>
    <xf numFmtId="0" fontId="9" fillId="22" borderId="2" xfId="3" applyFill="1" applyBorder="1" applyAlignment="1">
      <alignment horizontal="center" vertical="center" textRotation="90"/>
    </xf>
    <xf numFmtId="0" fontId="12" fillId="23" borderId="2" xfId="3" applyFont="1" applyFill="1" applyBorder="1" applyAlignment="1">
      <alignment horizontal="center" vertical="center" textRotation="90"/>
    </xf>
    <xf numFmtId="0" fontId="9" fillId="23" borderId="2" xfId="3" applyFill="1" applyBorder="1" applyAlignment="1">
      <alignment horizontal="center" vertical="center" textRotation="90"/>
    </xf>
    <xf numFmtId="0" fontId="40" fillId="0" borderId="2" xfId="3" applyFont="1" applyBorder="1" applyAlignment="1">
      <alignment horizontal="left" vertical="center" wrapText="1"/>
    </xf>
    <xf numFmtId="0" fontId="41" fillId="0" borderId="12" xfId="3" applyFont="1" applyBorder="1" applyAlignment="1">
      <alignment horizontal="center" vertical="center" wrapText="1"/>
    </xf>
    <xf numFmtId="0" fontId="41" fillId="0" borderId="6" xfId="3" applyFont="1" applyBorder="1" applyAlignment="1">
      <alignment horizontal="center" vertical="center" wrapText="1"/>
    </xf>
    <xf numFmtId="0" fontId="47" fillId="0" borderId="22" xfId="3" applyFont="1" applyBorder="1" applyAlignment="1" applyProtection="1">
      <alignment horizontal="center" vertical="center"/>
      <protection locked="0"/>
    </xf>
    <xf numFmtId="0" fontId="47" fillId="0" borderId="11" xfId="3" applyFont="1" applyBorder="1" applyAlignment="1" applyProtection="1">
      <alignment horizontal="center" vertical="center"/>
      <protection locked="0"/>
    </xf>
    <xf numFmtId="0" fontId="39" fillId="45" borderId="37" xfId="3" applyFont="1" applyFill="1" applyBorder="1" applyAlignment="1">
      <alignment horizontal="center" vertical="center" wrapText="1"/>
    </xf>
    <xf numFmtId="0" fontId="39" fillId="45" borderId="36" xfId="3" applyFont="1" applyFill="1" applyBorder="1" applyAlignment="1">
      <alignment horizontal="center" vertical="center"/>
    </xf>
    <xf numFmtId="0" fontId="12" fillId="25" borderId="38" xfId="3" applyFont="1" applyFill="1" applyBorder="1" applyAlignment="1">
      <alignment horizontal="center" vertical="center" wrapText="1"/>
    </xf>
    <xf numFmtId="0" fontId="12" fillId="25" borderId="36" xfId="3" applyFont="1" applyFill="1" applyBorder="1" applyAlignment="1">
      <alignment horizontal="center" vertical="center" wrapText="1"/>
    </xf>
    <xf numFmtId="0" fontId="39" fillId="0" borderId="12" xfId="3" applyFont="1" applyBorder="1" applyAlignment="1">
      <alignment horizontal="center" vertical="center" wrapText="1"/>
    </xf>
    <xf numFmtId="0" fontId="39" fillId="0" borderId="6" xfId="3" applyFont="1" applyBorder="1" applyAlignment="1">
      <alignment horizontal="center" vertical="center" wrapText="1"/>
    </xf>
    <xf numFmtId="0" fontId="12" fillId="28" borderId="9" xfId="3" applyFont="1" applyFill="1" applyBorder="1" applyAlignment="1">
      <alignment horizontal="center" vertical="center" textRotation="90"/>
    </xf>
    <xf numFmtId="0" fontId="12" fillId="28" borderId="3" xfId="3" applyFont="1" applyFill="1" applyBorder="1" applyAlignment="1">
      <alignment horizontal="center" vertical="center" textRotation="90"/>
    </xf>
    <xf numFmtId="0" fontId="12" fillId="28" borderId="7" xfId="3" applyFont="1" applyFill="1" applyBorder="1" applyAlignment="1">
      <alignment horizontal="center" vertical="center" textRotation="90"/>
    </xf>
    <xf numFmtId="0" fontId="12" fillId="29" borderId="9" xfId="3" applyFont="1" applyFill="1" applyBorder="1" applyAlignment="1">
      <alignment horizontal="center" vertical="center" textRotation="90"/>
    </xf>
    <xf numFmtId="0" fontId="12" fillId="29" borderId="3" xfId="3" applyFont="1" applyFill="1" applyBorder="1" applyAlignment="1">
      <alignment horizontal="center" vertical="center" textRotation="90"/>
    </xf>
    <xf numFmtId="0" fontId="12" fillId="29" borderId="7" xfId="3" applyFont="1" applyFill="1" applyBorder="1" applyAlignment="1">
      <alignment horizontal="center" vertical="center" textRotation="90"/>
    </xf>
    <xf numFmtId="0" fontId="12" fillId="30" borderId="9" xfId="3" applyFont="1" applyFill="1" applyBorder="1" applyAlignment="1" applyProtection="1">
      <alignment horizontal="center" textRotation="90"/>
      <protection locked="0"/>
    </xf>
    <xf numFmtId="0" fontId="12" fillId="30" borderId="3" xfId="3" applyFont="1" applyFill="1" applyBorder="1" applyAlignment="1" applyProtection="1">
      <alignment horizontal="center" textRotation="90"/>
      <protection locked="0"/>
    </xf>
    <xf numFmtId="0" fontId="12" fillId="30" borderId="7" xfId="3" applyFont="1" applyFill="1" applyBorder="1" applyAlignment="1" applyProtection="1">
      <alignment horizontal="center" textRotation="90"/>
      <protection locked="0"/>
    </xf>
    <xf numFmtId="0" fontId="39" fillId="24" borderId="23" xfId="3" applyFont="1" applyFill="1" applyBorder="1" applyAlignment="1">
      <alignment horizontal="center" vertical="center" textRotation="90"/>
    </xf>
    <xf numFmtId="0" fontId="39" fillId="24" borderId="2" xfId="3" applyFont="1" applyFill="1" applyBorder="1" applyAlignment="1">
      <alignment horizontal="center" vertical="center" textRotation="90"/>
    </xf>
    <xf numFmtId="0" fontId="39" fillId="0" borderId="23" xfId="3" applyFont="1" applyBorder="1" applyAlignment="1">
      <alignment horizontal="center" vertical="center" wrapText="1"/>
    </xf>
    <xf numFmtId="0" fontId="39" fillId="25" borderId="23" xfId="3" applyFont="1" applyFill="1" applyBorder="1" applyAlignment="1">
      <alignment horizontal="center" vertical="center" textRotation="90"/>
    </xf>
    <xf numFmtId="0" fontId="39" fillId="25" borderId="2" xfId="3" applyFont="1" applyFill="1" applyBorder="1" applyAlignment="1">
      <alignment horizontal="center" vertical="center" textRotation="90"/>
    </xf>
    <xf numFmtId="0" fontId="9" fillId="34" borderId="0" xfId="3" applyFill="1" applyAlignment="1" applyProtection="1">
      <alignment horizontal="center"/>
      <protection locked="0"/>
    </xf>
    <xf numFmtId="0" fontId="42" fillId="0" borderId="12" xfId="3" applyFont="1" applyBorder="1" applyAlignment="1">
      <alignment horizontal="center" vertical="center"/>
    </xf>
    <xf numFmtId="0" fontId="42" fillId="0" borderId="6" xfId="3" applyFont="1" applyBorder="1" applyAlignment="1">
      <alignment horizontal="center" vertical="center"/>
    </xf>
    <xf numFmtId="0" fontId="40" fillId="0" borderId="12" xfId="3" applyFont="1" applyBorder="1" applyAlignment="1">
      <alignment horizontal="left" vertical="center" wrapText="1"/>
    </xf>
    <xf numFmtId="0" fontId="40" fillId="0" borderId="6" xfId="3" applyFont="1" applyBorder="1" applyAlignment="1">
      <alignment horizontal="left" vertical="center" wrapText="1"/>
    </xf>
    <xf numFmtId="0" fontId="43" fillId="9" borderId="12" xfId="3" applyFont="1" applyFill="1" applyBorder="1" applyAlignment="1">
      <alignment horizontal="center" vertical="center" wrapText="1"/>
    </xf>
    <xf numFmtId="0" fontId="43" fillId="9" borderId="6" xfId="3" applyFont="1" applyFill="1" applyBorder="1" applyAlignment="1">
      <alignment horizontal="center" vertical="center" wrapText="1"/>
    </xf>
    <xf numFmtId="0" fontId="39" fillId="26" borderId="2" xfId="3" applyFont="1" applyFill="1" applyBorder="1" applyAlignment="1">
      <alignment horizontal="center" vertical="center" textRotation="90"/>
    </xf>
    <xf numFmtId="0" fontId="40" fillId="26" borderId="2" xfId="3" applyFont="1" applyFill="1" applyBorder="1" applyAlignment="1">
      <alignment horizontal="center" vertical="center" textRotation="90"/>
    </xf>
    <xf numFmtId="0" fontId="39" fillId="27" borderId="9" xfId="3" applyFont="1" applyFill="1" applyBorder="1" applyAlignment="1">
      <alignment horizontal="center" vertical="center" textRotation="90"/>
    </xf>
    <xf numFmtId="0" fontId="40" fillId="27" borderId="3" xfId="3" applyFont="1" applyFill="1" applyBorder="1" applyAlignment="1">
      <alignment horizontal="center" vertical="center" textRotation="90"/>
    </xf>
    <xf numFmtId="0" fontId="40" fillId="27" borderId="7" xfId="3" applyFont="1" applyFill="1" applyBorder="1" applyAlignment="1">
      <alignment horizontal="center" vertical="center" textRotation="90"/>
    </xf>
    <xf numFmtId="0" fontId="14" fillId="13" borderId="25" xfId="0" applyFont="1" applyFill="1" applyBorder="1" applyAlignment="1">
      <alignment horizontal="center" vertical="center"/>
    </xf>
    <xf numFmtId="0" fontId="14" fillId="13" borderId="22" xfId="0" applyFont="1" applyFill="1" applyBorder="1" applyAlignment="1">
      <alignment horizontal="center" vertical="center"/>
    </xf>
    <xf numFmtId="0" fontId="14" fillId="36" borderId="5" xfId="0" applyFont="1" applyFill="1" applyBorder="1" applyAlignment="1">
      <alignment horizontal="center" vertical="top"/>
    </xf>
    <xf numFmtId="0" fontId="77" fillId="0" borderId="34" xfId="0" applyFont="1" applyBorder="1" applyAlignment="1">
      <alignment horizontal="center"/>
    </xf>
    <xf numFmtId="0" fontId="12" fillId="0" borderId="0" xfId="3" applyFont="1" applyAlignment="1">
      <alignment horizontal="center"/>
    </xf>
    <xf numFmtId="0" fontId="12" fillId="39" borderId="0" xfId="0" applyFont="1" applyFill="1" applyAlignment="1">
      <alignment horizontal="left"/>
    </xf>
    <xf numFmtId="0" fontId="40" fillId="25" borderId="0" xfId="3" applyFont="1" applyFill="1" applyAlignment="1">
      <alignment horizontal="center" vertical="center" textRotation="90"/>
    </xf>
    <xf numFmtId="0" fontId="9" fillId="36" borderId="56" xfId="3" applyFill="1" applyBorder="1" applyAlignment="1">
      <alignment horizontal="left" vertical="top" wrapText="1"/>
    </xf>
    <xf numFmtId="0" fontId="9" fillId="36" borderId="57" xfId="3" applyFill="1" applyBorder="1" applyAlignment="1">
      <alignment horizontal="left" vertical="top" wrapText="1"/>
    </xf>
    <xf numFmtId="0" fontId="9" fillId="36" borderId="58" xfId="3" applyFill="1" applyBorder="1" applyAlignment="1">
      <alignment horizontal="left" vertical="top" wrapText="1"/>
    </xf>
    <xf numFmtId="0" fontId="45" fillId="24" borderId="0" xfId="3" applyFont="1" applyFill="1" applyAlignment="1">
      <alignment horizontal="center" vertical="center" textRotation="90"/>
    </xf>
    <xf numFmtId="0" fontId="0" fillId="0" borderId="2" xfId="0" applyBorder="1" applyAlignment="1"/>
    <xf numFmtId="0" fontId="0" fillId="0" borderId="3" xfId="0" applyFill="1" applyBorder="1" applyAlignment="1"/>
    <xf numFmtId="0" fontId="0" fillId="0" borderId="2" xfId="0" applyNumberFormat="1" applyFill="1" applyBorder="1" applyAlignment="1"/>
    <xf numFmtId="0" fontId="0" fillId="0" borderId="2" xfId="0" applyNumberFormat="1" applyBorder="1" applyAlignment="1"/>
    <xf numFmtId="0" fontId="0" fillId="0" borderId="9" xfId="0" applyBorder="1" applyAlignment="1"/>
    <xf numFmtId="0" fontId="0" fillId="0" borderId="0" xfId="0" applyBorder="1"/>
    <xf numFmtId="0" fontId="0" fillId="0" borderId="9" xfId="0" applyNumberFormat="1" applyFill="1" applyBorder="1" applyAlignment="1"/>
    <xf numFmtId="0" fontId="0" fillId="0" borderId="9" xfId="0" applyNumberFormat="1" applyBorder="1" applyAlignment="1"/>
    <xf numFmtId="0" fontId="0" fillId="0" borderId="2" xfId="0" applyBorder="1" applyAlignment="1">
      <alignment vertical="center" wrapText="1"/>
    </xf>
    <xf numFmtId="0" fontId="1" fillId="0" borderId="32" xfId="0" applyFont="1" applyFill="1" applyBorder="1" applyAlignment="1"/>
    <xf numFmtId="0" fontId="1" fillId="0" borderId="32" xfId="0" applyFont="1" applyFill="1" applyBorder="1" applyAlignment="1">
      <alignment wrapText="1"/>
    </xf>
    <xf numFmtId="0" fontId="14" fillId="0" borderId="0" xfId="0" applyFont="1" applyFill="1" applyBorder="1"/>
    <xf numFmtId="0" fontId="0" fillId="0" borderId="0" xfId="0" applyFill="1"/>
    <xf numFmtId="0" fontId="1" fillId="0" borderId="2" xfId="0" applyFont="1" applyFill="1" applyBorder="1" applyAlignment="1">
      <alignment wrapText="1"/>
    </xf>
    <xf numFmtId="0" fontId="1" fillId="0" borderId="9" xfId="0" applyFont="1" applyFill="1" applyBorder="1" applyAlignment="1">
      <alignment wrapText="1"/>
    </xf>
    <xf numFmtId="0" fontId="0" fillId="0" borderId="0" xfId="0" applyFill="1" applyBorder="1"/>
    <xf numFmtId="0" fontId="0" fillId="49" borderId="2" xfId="0" applyFill="1" applyBorder="1" applyAlignment="1"/>
    <xf numFmtId="0" fontId="23" fillId="0" borderId="0" xfId="0" applyFont="1" applyBorder="1"/>
    <xf numFmtId="0" fontId="5" fillId="0" borderId="0" xfId="0" applyFont="1" applyBorder="1"/>
    <xf numFmtId="0" fontId="5" fillId="19" borderId="0" xfId="0" applyFont="1" applyFill="1" applyBorder="1"/>
    <xf numFmtId="0" fontId="0" fillId="0" borderId="0" xfId="0" applyBorder="1" applyAlignment="1"/>
    <xf numFmtId="0" fontId="23" fillId="19" borderId="0" xfId="0" applyFont="1" applyFill="1" applyBorder="1"/>
    <xf numFmtId="0" fontId="0" fillId="0" borderId="0" xfId="0" applyBorder="1" applyAlignment="1">
      <alignment wrapText="1"/>
    </xf>
    <xf numFmtId="0" fontId="5" fillId="0" borderId="0" xfId="0" applyFont="1" applyBorder="1" applyAlignment="1">
      <alignment wrapText="1"/>
    </xf>
    <xf numFmtId="0" fontId="5" fillId="19" borderId="0" xfId="0" applyFont="1" applyFill="1" applyBorder="1" applyAlignment="1">
      <alignment wrapText="1"/>
    </xf>
    <xf numFmtId="0" fontId="0" fillId="0" borderId="70" xfId="0" applyBorder="1"/>
    <xf numFmtId="0" fontId="0" fillId="0" borderId="70" xfId="0" applyBorder="1" applyAlignment="1">
      <alignment wrapText="1"/>
    </xf>
    <xf numFmtId="0" fontId="0" fillId="0" borderId="9" xfId="0" applyBorder="1" applyAlignment="1">
      <alignment vertical="center" wrapText="1"/>
    </xf>
    <xf numFmtId="0" fontId="0" fillId="0" borderId="67" xfId="0" applyBorder="1"/>
    <xf numFmtId="0" fontId="0" fillId="0" borderId="32" xfId="0" applyBorder="1"/>
    <xf numFmtId="0" fontId="0" fillId="0" borderId="0" xfId="0" applyFill="1" applyBorder="1" applyAlignment="1"/>
    <xf numFmtId="0" fontId="5" fillId="19" borderId="2" xfId="0" applyFont="1" applyFill="1" applyBorder="1"/>
    <xf numFmtId="0" fontId="3" fillId="0" borderId="9" xfId="0" applyFont="1" applyBorder="1"/>
    <xf numFmtId="0" fontId="3" fillId="0" borderId="2" xfId="0" applyFont="1" applyBorder="1"/>
    <xf numFmtId="0" fontId="5" fillId="0" borderId="3" xfId="0" applyFont="1" applyBorder="1" applyAlignment="1">
      <alignment wrapText="1"/>
    </xf>
    <xf numFmtId="0" fontId="1" fillId="0" borderId="70" xfId="0" applyFont="1" applyFill="1" applyBorder="1" applyAlignment="1"/>
    <xf numFmtId="0" fontId="3" fillId="0" borderId="67" xfId="0" applyFont="1" applyBorder="1"/>
    <xf numFmtId="0" fontId="0" fillId="0" borderId="67" xfId="0" applyBorder="1" applyAlignment="1">
      <alignment wrapText="1"/>
    </xf>
    <xf numFmtId="0" fontId="0" fillId="0" borderId="32" xfId="0" applyBorder="1" applyAlignment="1">
      <alignment wrapText="1"/>
    </xf>
    <xf numFmtId="0" fontId="12" fillId="0" borderId="0" xfId="0" applyFont="1" applyBorder="1" applyAlignment="1">
      <alignment wrapText="1"/>
    </xf>
    <xf numFmtId="0" fontId="14" fillId="0" borderId="70" xfId="0" applyFont="1" applyBorder="1"/>
    <xf numFmtId="0" fontId="12" fillId="0" borderId="0" xfId="0" applyFont="1" applyBorder="1"/>
    <xf numFmtId="0" fontId="14" fillId="0" borderId="2" xfId="0" applyFont="1" applyFill="1" applyBorder="1"/>
    <xf numFmtId="0" fontId="0" fillId="0" borderId="32" xfId="0" applyFill="1" applyBorder="1"/>
    <xf numFmtId="0" fontId="0" fillId="0" borderId="2" xfId="0" applyFill="1" applyBorder="1"/>
    <xf numFmtId="0" fontId="0" fillId="0" borderId="33" xfId="0" applyFill="1" applyBorder="1"/>
    <xf numFmtId="0" fontId="5" fillId="0" borderId="67" xfId="0" applyFont="1" applyBorder="1" applyAlignment="1">
      <alignment wrapText="1"/>
    </xf>
    <xf numFmtId="0" fontId="14" fillId="0" borderId="0" xfId="0" applyFont="1" applyBorder="1"/>
    <xf numFmtId="0" fontId="0" fillId="4" borderId="0" xfId="0" applyFill="1" applyBorder="1"/>
    <xf numFmtId="0" fontId="1" fillId="0" borderId="0" xfId="2" applyFont="1" applyAlignment="1">
      <alignment vertical="center"/>
    </xf>
    <xf numFmtId="0" fontId="1" fillId="0" borderId="0" xfId="2" applyFont="1" applyAlignment="1">
      <alignment vertical="center" wrapText="1"/>
    </xf>
    <xf numFmtId="0" fontId="1" fillId="0" borderId="0" xfId="2" applyFont="1"/>
    <xf numFmtId="0" fontId="1" fillId="0" borderId="0" xfId="2" quotePrefix="1" applyFont="1"/>
  </cellXfs>
  <cellStyles count="9">
    <cellStyle name="Currency 2" xfId="4" xr:uid="{5462AAC4-43D3-4EAC-B53C-1EAC8F97FB91}"/>
    <cellStyle name="Hyperlink" xfId="1" builtinId="8"/>
    <cellStyle name="Neutral" xfId="7" builtinId="28"/>
    <cellStyle name="Normal" xfId="0" builtinId="0"/>
    <cellStyle name="Normal 2" xfId="2" xr:uid="{4D4C98C2-82B6-4745-9C8C-33F724EC275E}"/>
    <cellStyle name="Normal 2 2" xfId="5" xr:uid="{7E809FA0-F1F2-48B4-BE6D-C3D695609FA6}"/>
    <cellStyle name="Normal 3" xfId="3" xr:uid="{5E25A12C-8532-41C1-AB36-3C6E12992AD9}"/>
    <cellStyle name="Normal 4" xfId="6" xr:uid="{160ECF84-1A53-4432-95D7-E16FDFC21F31}"/>
    <cellStyle name="Normal 5" xfId="8" xr:uid="{8C0BCEA3-CBF9-4A71-898A-EE48A265CDAE}"/>
  </cellStyles>
  <dxfs count="19065">
    <dxf>
      <font>
        <color theme="0"/>
      </font>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top/>
        <bottom/>
        <vertical/>
      </border>
    </dxf>
    <dxf>
      <border>
        <left/>
        <right/>
        <top/>
        <bottom/>
        <vertical/>
      </border>
    </dxf>
    <dxf>
      <border>
        <left/>
        <right/>
        <top/>
        <bottom/>
        <vertical/>
      </border>
    </dxf>
    <dxf>
      <border>
        <left/>
        <right/>
        <bottom/>
      </border>
    </dxf>
    <dxf>
      <fill>
        <patternFill>
          <bgColor theme="0"/>
        </patternFill>
      </fill>
    </dxf>
    <dxf>
      <fill>
        <patternFill>
          <bgColor theme="0"/>
        </patternFill>
      </fill>
    </dxf>
    <dxf>
      <fill>
        <patternFill patternType="solid">
          <bgColor rgb="FF0070C0"/>
        </patternFill>
      </fill>
    </dxf>
    <dxf>
      <fill>
        <patternFill patternType="solid">
          <bgColor rgb="FF0070C0"/>
        </patternFill>
      </fill>
    </dxf>
    <dxf>
      <fill>
        <patternFill patternType="solid">
          <bgColor rgb="FF0070C0"/>
        </patternFill>
      </fill>
    </dxf>
    <dxf>
      <font>
        <color auto="1"/>
      </font>
    </dxf>
    <dxf>
      <font>
        <color auto="1"/>
      </font>
    </dxf>
    <dxf>
      <font>
        <color auto="1"/>
      </font>
    </dxf>
    <dxf>
      <fill>
        <patternFill>
          <bgColor theme="8" tint="0.59999389629810485"/>
        </patternFill>
      </fill>
    </dxf>
    <dxf>
      <fill>
        <patternFill>
          <bgColor theme="8" tint="0.59999389629810485"/>
        </patternFill>
      </fill>
    </dxf>
    <dxf>
      <fill>
        <patternFill>
          <bgColor theme="8" tint="0.59999389629810485"/>
        </patternFill>
      </fill>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fill>
        <patternFill>
          <bgColor rgb="FFFFFF00"/>
        </patternFill>
      </fill>
    </dxf>
    <dxf>
      <font>
        <color theme="0"/>
      </font>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top/>
        <bottom/>
        <vertical/>
      </border>
    </dxf>
    <dxf>
      <border>
        <left/>
        <right/>
        <top/>
        <bottom/>
        <vertical/>
      </border>
    </dxf>
    <dxf>
      <border>
        <left/>
        <right/>
        <top/>
        <bottom/>
        <vertical/>
      </border>
    </dxf>
    <dxf>
      <border>
        <left/>
        <right/>
        <bottom/>
      </border>
    </dxf>
    <dxf>
      <fill>
        <patternFill>
          <bgColor theme="0"/>
        </patternFill>
      </fill>
    </dxf>
    <dxf>
      <fill>
        <patternFill>
          <bgColor theme="0"/>
        </patternFill>
      </fill>
    </dxf>
    <dxf>
      <fill>
        <patternFill patternType="solid">
          <bgColor rgb="FF0070C0"/>
        </patternFill>
      </fill>
    </dxf>
    <dxf>
      <fill>
        <patternFill patternType="solid">
          <bgColor rgb="FF0070C0"/>
        </patternFill>
      </fill>
    </dxf>
    <dxf>
      <fill>
        <patternFill patternType="solid">
          <bgColor rgb="FF0070C0"/>
        </patternFill>
      </fill>
    </dxf>
    <dxf>
      <font>
        <color auto="1"/>
      </font>
    </dxf>
    <dxf>
      <font>
        <color auto="1"/>
      </font>
    </dxf>
    <dxf>
      <font>
        <color auto="1"/>
      </font>
    </dxf>
    <dxf>
      <fill>
        <patternFill>
          <bgColor theme="8" tint="0.59999389629810485"/>
        </patternFill>
      </fill>
    </dxf>
    <dxf>
      <fill>
        <patternFill>
          <bgColor theme="8" tint="0.59999389629810485"/>
        </patternFill>
      </fill>
    </dxf>
    <dxf>
      <fill>
        <patternFill>
          <bgColor theme="8" tint="0.59999389629810485"/>
        </patternFill>
      </fill>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fill>
        <patternFill>
          <bgColor rgb="FFFFFF00"/>
        </patternFill>
      </fill>
    </dxf>
    <dxf>
      <font>
        <color theme="0"/>
      </font>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top/>
        <bottom/>
        <vertical/>
      </border>
    </dxf>
    <dxf>
      <border>
        <left/>
        <right/>
        <top/>
        <bottom/>
        <vertical/>
      </border>
    </dxf>
    <dxf>
      <border>
        <left/>
        <right/>
        <top/>
        <bottom/>
        <vertical/>
      </border>
    </dxf>
    <dxf>
      <border>
        <left/>
        <right/>
        <bottom/>
      </border>
    </dxf>
    <dxf>
      <fill>
        <patternFill>
          <bgColor theme="0"/>
        </patternFill>
      </fill>
    </dxf>
    <dxf>
      <fill>
        <patternFill>
          <bgColor theme="0"/>
        </patternFill>
      </fill>
    </dxf>
    <dxf>
      <fill>
        <patternFill patternType="solid">
          <bgColor rgb="FF0070C0"/>
        </patternFill>
      </fill>
    </dxf>
    <dxf>
      <fill>
        <patternFill patternType="solid">
          <bgColor rgb="FF0070C0"/>
        </patternFill>
      </fill>
    </dxf>
    <dxf>
      <fill>
        <patternFill patternType="solid">
          <bgColor rgb="FF0070C0"/>
        </patternFill>
      </fill>
    </dxf>
    <dxf>
      <font>
        <color auto="1"/>
      </font>
    </dxf>
    <dxf>
      <font>
        <color auto="1"/>
      </font>
    </dxf>
    <dxf>
      <font>
        <color auto="1"/>
      </font>
    </dxf>
    <dxf>
      <fill>
        <patternFill>
          <bgColor theme="8" tint="0.59999389629810485"/>
        </patternFill>
      </fill>
    </dxf>
    <dxf>
      <fill>
        <patternFill>
          <bgColor theme="8" tint="0.59999389629810485"/>
        </patternFill>
      </fill>
    </dxf>
    <dxf>
      <fill>
        <patternFill>
          <bgColor theme="8" tint="0.59999389629810485"/>
        </patternFill>
      </fill>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fill>
        <patternFill>
          <bgColor rgb="FFFFFF00"/>
        </patternFill>
      </fill>
    </dxf>
    <dxf>
      <font>
        <color theme="0"/>
      </font>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top/>
        <bottom/>
        <vertical/>
      </border>
    </dxf>
    <dxf>
      <border>
        <left/>
        <right/>
        <top/>
        <bottom/>
        <vertical/>
      </border>
    </dxf>
    <dxf>
      <border>
        <left/>
        <right/>
        <top/>
        <bottom/>
        <vertical/>
      </border>
    </dxf>
    <dxf>
      <border>
        <left/>
        <right/>
        <bottom/>
      </border>
    </dxf>
    <dxf>
      <fill>
        <patternFill>
          <bgColor theme="0"/>
        </patternFill>
      </fill>
    </dxf>
    <dxf>
      <fill>
        <patternFill>
          <bgColor theme="0"/>
        </patternFill>
      </fill>
    </dxf>
    <dxf>
      <fill>
        <patternFill patternType="solid">
          <bgColor rgb="FF0070C0"/>
        </patternFill>
      </fill>
    </dxf>
    <dxf>
      <fill>
        <patternFill patternType="solid">
          <bgColor rgb="FF0070C0"/>
        </patternFill>
      </fill>
    </dxf>
    <dxf>
      <fill>
        <patternFill patternType="solid">
          <bgColor rgb="FF0070C0"/>
        </patternFill>
      </fill>
    </dxf>
    <dxf>
      <font>
        <color auto="1"/>
      </font>
    </dxf>
    <dxf>
      <font>
        <color auto="1"/>
      </font>
    </dxf>
    <dxf>
      <font>
        <color auto="1"/>
      </font>
    </dxf>
    <dxf>
      <fill>
        <patternFill>
          <bgColor theme="8" tint="0.59999389629810485"/>
        </patternFill>
      </fill>
    </dxf>
    <dxf>
      <fill>
        <patternFill>
          <bgColor theme="8" tint="0.59999389629810485"/>
        </patternFill>
      </fill>
    </dxf>
    <dxf>
      <fill>
        <patternFill>
          <bgColor theme="8" tint="0.59999389629810485"/>
        </patternFill>
      </fill>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24994659260841701"/>
        </patternFill>
      </fill>
    </dxf>
    <dxf>
      <fill>
        <patternFill>
          <bgColor rgb="FFFF0000"/>
        </patternFill>
      </fill>
    </dxf>
    <dxf>
      <fill>
        <patternFill>
          <bgColor theme="9" tint="-0.24994659260841701"/>
        </patternFill>
      </fill>
    </dxf>
    <dxf>
      <font>
        <color auto="1"/>
      </font>
      <fill>
        <patternFill>
          <bgColor rgb="FFFF0000"/>
        </patternFill>
      </fill>
    </dxf>
    <dxf>
      <font>
        <color auto="1"/>
      </font>
      <fill>
        <patternFill>
          <bgColor rgb="FFFF0000"/>
        </patternFill>
      </fill>
    </dxf>
    <dxf>
      <fill>
        <patternFill>
          <bgColor theme="0" tint="-0.24994659260841701"/>
        </patternFill>
      </fill>
    </dxf>
    <dxf>
      <fill>
        <patternFill>
          <bgColor theme="0" tint="-0.2499465926084170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14996795556505021"/>
        </patternFill>
      </fill>
    </dxf>
    <dxf>
      <font>
        <color auto="1"/>
      </font>
      <fill>
        <patternFill>
          <fgColor auto="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1499679555650502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14996795556505021"/>
        </patternFill>
      </fill>
    </dxf>
    <dxf>
      <fill>
        <patternFill>
          <bgColor theme="0" tint="-0.2499465926084170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top style="thin">
          <color auto="1"/>
        </top>
      </border>
    </dxf>
    <dxf>
      <fill>
        <patternFill patternType="none">
          <fgColor indexed="64"/>
          <bgColor auto="1"/>
        </patternFill>
      </fill>
    </dxf>
    <dxf>
      <font>
        <b/>
        <i val="0"/>
        <strike val="0"/>
        <condense val="0"/>
        <extend val="0"/>
        <outline val="0"/>
        <shadow val="0"/>
        <u val="none"/>
        <vertAlign val="baseline"/>
        <sz val="11"/>
        <color indexed="8"/>
        <name val="Calibri"/>
        <family val="2"/>
        <scheme val="minor"/>
      </font>
    </dxf>
    <dxf>
      <fill>
        <patternFill patternType="none">
          <bgColor auto="1"/>
        </patternFill>
      </fill>
    </dxf>
    <dxf>
      <fill>
        <patternFill patternType="none">
          <bgColor auto="1"/>
        </patternFill>
      </fill>
    </dxf>
    <dxf>
      <border outline="0">
        <top style="thin">
          <color auto="1"/>
        </top>
        <bottom style="thin">
          <color theme="1"/>
        </bottom>
      </border>
    </dxf>
    <dxf>
      <fill>
        <patternFill patternType="none">
          <bgColor auto="1"/>
        </patternFill>
      </fill>
    </dxf>
    <dxf>
      <border outline="0">
        <bottom style="thin">
          <color auto="1"/>
        </bottom>
      </border>
    </dxf>
    <dxf>
      <font>
        <b/>
        <i val="0"/>
        <strike val="0"/>
        <condense val="0"/>
        <extend val="0"/>
        <outline val="0"/>
        <shadow val="0"/>
        <u val="none"/>
        <vertAlign val="baseline"/>
        <sz val="11"/>
        <color indexed="8"/>
        <name val="Calibri"/>
        <family val="2"/>
        <scheme val="minor"/>
      </font>
      <fill>
        <patternFill patternType="none">
          <bgColor auto="1"/>
        </patternFill>
      </fill>
      <border diagonalUp="0" diagonalDown="0" outline="0">
        <left style="thin">
          <color auto="1"/>
        </left>
        <right style="thin">
          <color auto="1"/>
        </right>
        <top/>
        <bottom/>
      </border>
    </dxf>
    <dxf>
      <font>
        <b/>
        <i val="0"/>
        <strike val="0"/>
        <condense val="0"/>
        <extend val="0"/>
        <outline val="0"/>
        <shadow val="0"/>
        <u val="none"/>
        <vertAlign val="baseline"/>
        <sz val="11"/>
        <color indexed="8"/>
        <name val="Calibri"/>
        <family val="2"/>
        <scheme val="minor"/>
      </font>
      <fill>
        <patternFill patternType="none">
          <bgColor auto="1"/>
        </patternFill>
      </fill>
    </dxf>
    <dxf>
      <font>
        <b val="0"/>
        <i val="0"/>
        <strike val="0"/>
        <condense val="0"/>
        <extend val="0"/>
        <outline val="0"/>
        <shadow val="0"/>
        <u val="none"/>
        <vertAlign val="baseline"/>
        <sz val="11"/>
        <color theme="1"/>
        <name val="Calibri"/>
        <family val="2"/>
        <scheme val="minor"/>
      </font>
      <fill>
        <patternFill patternType="none">
          <fgColor theme="0" tint="-0.14999847407452621"/>
          <bgColor auto="1"/>
        </patternFill>
      </fill>
      <alignment horizontal="general" vertical="bottom" textRotation="0" wrapText="1"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11"/>
        <color theme="1"/>
        <name val="Calibri"/>
        <family val="2"/>
        <scheme val="minor"/>
      </font>
      <fill>
        <patternFill patternType="none">
          <fgColor theme="0" tint="-0.14999847407452621"/>
          <bgColor auto="1"/>
        </patternFill>
      </fill>
      <alignment horizontal="general" vertical="bottom" textRotation="0" wrapText="0" indent="0" justifyLastLine="0" shrinkToFit="0" readingOrder="0"/>
      <border diagonalUp="0" diagonalDown="0" outline="0">
        <left/>
        <right/>
        <top style="thin">
          <color theme="1"/>
        </top>
        <bottom style="thin">
          <color theme="1"/>
        </bottom>
      </border>
    </dxf>
    <dxf>
      <border outline="0">
        <top style="thin">
          <color auto="1"/>
        </top>
      </border>
    </dxf>
    <dxf>
      <fill>
        <patternFill patternType="none">
          <bgColor auto="1"/>
        </patternFill>
      </fill>
    </dxf>
    <dxf>
      <fill>
        <patternFill patternType="none">
          <bgColor auto="1"/>
        </patternFill>
      </fill>
    </dxf>
    <dxf>
      <numFmt numFmtId="0" formatCode="General"/>
      <alignment horizontal="general"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numFmt numFmtId="0" formatCode="General"/>
      <fill>
        <patternFill patternType="none">
          <fgColor indexed="64"/>
          <bgColor indexed="65"/>
        </patternFill>
      </fill>
      <alignment horizontal="general"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none">
          <fgColor indexed="64"/>
          <bgColor indexed="65"/>
        </patternFill>
      </fill>
      <alignment horizontal="general" vertical="bottom" textRotation="0" wrapText="0" indent="0" justifyLastLine="0" shrinkToFit="0" readingOrder="0"/>
      <border diagonalUp="0" diagonalDown="0">
        <left style="thin">
          <color auto="1"/>
        </left>
        <right style="thin">
          <color auto="1"/>
        </right>
        <top/>
        <bottom/>
        <vertical/>
        <horizontal/>
      </border>
    </dxf>
    <dxf>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bottom" textRotation="0" wrapText="0" indent="0" justifyLastLine="0" shrinkToFit="0" readingOrder="0"/>
      <border diagonalUp="0" diagonalDown="0">
        <left/>
        <right style="thin">
          <color auto="1"/>
        </right>
        <top style="thin">
          <color auto="1"/>
        </top>
        <bottom style="thin">
          <color auto="1"/>
        </bottom>
        <vertical/>
        <horizontal/>
      </border>
    </dxf>
    <dxf>
      <border outline="0">
        <left style="thin">
          <color auto="1"/>
        </left>
        <bottom style="thin">
          <color indexed="64"/>
        </bottom>
      </border>
    </dxf>
    <dxf>
      <alignment horizontal="general" vertical="bottom" textRotation="0" wrapText="1" indent="0" justifyLastLine="0" shrinkToFit="0" readingOrder="0"/>
    </dxf>
    <dxf>
      <font>
        <b/>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border diagonalUp="0" diagonalDown="0" outline="0">
        <left style="thin">
          <color auto="1"/>
        </left>
        <right style="thin">
          <color auto="1"/>
        </right>
        <top/>
        <bottom/>
      </border>
    </dxf>
    <dxf>
      <numFmt numFmtId="0" formatCode="General"/>
    </dxf>
    <dxf>
      <numFmt numFmtId="0" formatCode="General"/>
    </dxf>
    <dxf>
      <fill>
        <patternFill patternType="solid">
          <bgColor theme="8" tint="0.59999389629810485"/>
        </patternFill>
      </fill>
    </dxf>
    <dxf>
      <fill>
        <patternFill patternType="solid">
          <bgColor theme="8" tint="0.59999389629810485"/>
        </patternFill>
      </fill>
    </dxf>
    <dxf>
      <fill>
        <patternFill patternType="solid">
          <bgColor theme="8" tint="0.59999389629810485"/>
        </patternFill>
      </fill>
    </dxf>
    <dxf>
      <border diagonalUp="0" diagonalDown="0">
        <left style="thin">
          <color theme="4"/>
        </left>
        <right style="thin">
          <color theme="4"/>
        </right>
        <top style="thin">
          <color theme="4"/>
        </top>
        <bottom style="thin">
          <color theme="4"/>
        </bottom>
        <vertical style="thin">
          <color theme="4"/>
        </vertical>
        <horizontal style="thin">
          <color theme="4"/>
        </horizontal>
      </border>
    </dxf>
    <dxf>
      <border diagonalUp="0" diagonalDown="0">
        <left style="thin">
          <color theme="4"/>
        </left>
        <right style="thin">
          <color theme="4"/>
        </right>
        <top style="thin">
          <color theme="4"/>
        </top>
        <bottom style="thin">
          <color theme="4"/>
        </bottom>
        <vertical style="thin">
          <color theme="4"/>
        </vertical>
        <horizontal style="thin">
          <color theme="4"/>
        </horizontal>
      </border>
    </dxf>
    <dxf>
      <border diagonalUp="0" diagonalDown="0">
        <left style="thin">
          <color theme="4"/>
        </left>
        <right style="thin">
          <color theme="4"/>
        </right>
        <top style="thin">
          <color theme="4"/>
        </top>
        <bottom style="thin">
          <color theme="4"/>
        </bottom>
        <vertical style="thin">
          <color theme="4"/>
        </vertical>
        <horizontal style="thin">
          <color theme="4"/>
        </horizontal>
      </border>
    </dxf>
    <dxf>
      <border diagonalUp="0" diagonalDown="0">
        <left style="thin">
          <color theme="4"/>
        </left>
        <right style="thin">
          <color theme="4"/>
        </right>
        <top style="thin">
          <color theme="4"/>
        </top>
        <bottom style="thin">
          <color theme="4"/>
        </bottom>
        <vertical style="thin">
          <color theme="4"/>
        </vertical>
        <horizontal style="thin">
          <color theme="4"/>
        </horizontal>
      </border>
    </dxf>
    <dxf>
      <border diagonalUp="0" diagonalDown="0">
        <left style="thin">
          <color theme="4"/>
        </left>
        <right/>
        <top style="thin">
          <color theme="4"/>
        </top>
        <bottom style="thin">
          <color theme="4"/>
        </bottom>
        <vertical style="thin">
          <color theme="4"/>
        </vertical>
        <horizontal style="thin">
          <color theme="4"/>
        </horizontal>
      </border>
    </dxf>
    <dxf>
      <border diagonalUp="0" diagonalDown="0">
        <left style="thin">
          <color theme="4"/>
        </left>
        <right style="thin">
          <color theme="4"/>
        </right>
        <top style="thin">
          <color theme="4"/>
        </top>
        <bottom style="thin">
          <color theme="4"/>
        </bottom>
        <vertical style="thin">
          <color theme="4"/>
        </vertical>
        <horizontal style="thin">
          <color theme="4"/>
        </horizontal>
      </border>
    </dxf>
    <dxf>
      <border diagonalUp="0" diagonalDown="0">
        <left style="thin">
          <color theme="4"/>
        </left>
        <right style="thin">
          <color theme="4"/>
        </right>
        <top style="thin">
          <color theme="4"/>
        </top>
        <bottom style="thin">
          <color theme="4"/>
        </bottom>
        <vertical style="thin">
          <color theme="4"/>
        </vertical>
        <horizontal style="thin">
          <color theme="4"/>
        </horizontal>
      </border>
    </dxf>
    <dxf>
      <border diagonalUp="0" diagonalDown="0">
        <left style="thin">
          <color theme="4"/>
        </left>
        <right style="thin">
          <color theme="4"/>
        </right>
        <top style="thin">
          <color theme="4"/>
        </top>
        <bottom style="thin">
          <color theme="4"/>
        </bottom>
        <vertical style="thin">
          <color theme="4"/>
        </vertical>
        <horizontal style="thin">
          <color theme="4"/>
        </horizontal>
      </border>
    </dxf>
    <dxf>
      <border diagonalUp="0" diagonalDown="0">
        <left/>
        <right style="thin">
          <color theme="4"/>
        </right>
        <top style="thin">
          <color theme="4"/>
        </top>
        <bottom style="thin">
          <color theme="4"/>
        </bottom>
        <vertical style="thin">
          <color theme="4"/>
        </vertical>
        <horizontal style="thin">
          <color theme="4"/>
        </horizontal>
      </border>
    </dxf>
    <dxf>
      <border diagonalUp="0" diagonalDown="0">
        <left style="thin">
          <color theme="4"/>
        </left>
        <right style="thin">
          <color theme="4"/>
        </right>
        <top style="thin">
          <color theme="4"/>
        </top>
        <bottom style="thin">
          <color theme="4"/>
        </bottom>
        <vertical style="thin">
          <color theme="4"/>
        </vertical>
        <horizontal style="thin">
          <color theme="4"/>
        </horizontal>
      </border>
    </dxf>
    <dxf>
      <border>
        <top style="thin">
          <color theme="4"/>
        </top>
      </border>
    </dxf>
    <dxf>
      <border diagonalUp="0" diagonalDown="0">
        <left style="thin">
          <color theme="4"/>
        </left>
        <right style="thin">
          <color theme="4"/>
        </right>
        <top style="thin">
          <color theme="4"/>
        </top>
        <bottom style="thin">
          <color theme="4"/>
        </bottom>
      </border>
    </dxf>
    <dxf>
      <border>
        <bottom style="thin">
          <color theme="4"/>
        </bottom>
      </border>
    </dxf>
    <dxf>
      <font>
        <b val="0"/>
        <i val="0"/>
        <strike val="0"/>
        <condense val="0"/>
        <extend val="0"/>
        <outline val="0"/>
        <shadow val="0"/>
        <u val="none"/>
        <vertAlign val="baseline"/>
        <sz val="11"/>
        <color theme="0"/>
        <name val="Calibri"/>
        <family val="2"/>
        <scheme val="minor"/>
      </font>
      <border diagonalUp="0" diagonalDown="0" outline="0">
        <left style="thin">
          <color theme="4"/>
        </left>
        <right style="thin">
          <color theme="4"/>
        </right>
        <top/>
        <bottom/>
      </border>
    </dxf>
    <dxf>
      <fill>
        <patternFill>
          <bgColor rgb="FFFFFF00"/>
        </patternFill>
      </fill>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border>
        <left/>
      </border>
    </dxf>
    <dxf>
      <fill>
        <patternFill>
          <bgColor theme="8" tint="0.59999389629810485"/>
        </patternFill>
      </fill>
    </dxf>
    <dxf>
      <fill>
        <patternFill>
          <bgColor theme="8" tint="0.59999389629810485"/>
        </patternFill>
      </fill>
    </dxf>
    <dxf>
      <fill>
        <patternFill>
          <bgColor theme="8" tint="0.59999389629810485"/>
        </patternFill>
      </fill>
    </dxf>
    <dxf>
      <font>
        <color auto="1"/>
      </font>
    </dxf>
    <dxf>
      <font>
        <color auto="1"/>
      </font>
    </dxf>
    <dxf>
      <font>
        <color auto="1"/>
      </font>
    </dxf>
    <dxf>
      <fill>
        <patternFill patternType="solid">
          <bgColor rgb="FF0070C0"/>
        </patternFill>
      </fill>
    </dxf>
    <dxf>
      <fill>
        <patternFill patternType="solid">
          <bgColor rgb="FF0070C0"/>
        </patternFill>
      </fill>
    </dxf>
    <dxf>
      <fill>
        <patternFill patternType="solid">
          <bgColor rgb="FF0070C0"/>
        </patternFill>
      </fill>
    </dxf>
    <dxf>
      <fill>
        <patternFill>
          <bgColor theme="0"/>
        </patternFill>
      </fill>
    </dxf>
    <dxf>
      <fill>
        <patternFill>
          <bgColor theme="0"/>
        </patternFill>
      </fill>
    </dxf>
    <dxf>
      <border>
        <left/>
        <right/>
        <bottom/>
      </border>
    </dxf>
    <dxf>
      <border>
        <left/>
        <right/>
        <top/>
        <bottom/>
        <vertical/>
      </border>
    </dxf>
    <dxf>
      <border>
        <left/>
        <right/>
        <top/>
        <bottom/>
        <vertical/>
      </border>
    </dxf>
    <dxf>
      <border>
        <left/>
        <right/>
        <top/>
        <bottom/>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right/>
        <top/>
        <bottom/>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color theme="0"/>
      </font>
    </dxf>
    <dxf>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ill>
        <patternFill patternType="none">
          <fgColor indexed="64"/>
          <bgColor auto="1"/>
        </patternFill>
      </fill>
      <alignment horizontal="general"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none"/>
      </font>
      <fill>
        <patternFill patternType="solid">
          <fgColor indexed="64"/>
          <bgColor rgb="FF0070C0"/>
        </patternFill>
      </fill>
      <alignment horizontal="general" vertical="bottom" textRotation="0" wrapText="0" indent="0" justifyLastLine="0" shrinkToFit="0" readingOrder="0"/>
      <border diagonalUp="0" diagonalDown="0" outline="0">
        <left style="thin">
          <color auto="1"/>
        </left>
        <right style="thin">
          <color auto="1"/>
        </right>
        <top/>
        <bottom/>
      </border>
    </dxf>
    <dxf>
      <border outline="0">
        <top style="medium">
          <color rgb="FF000000"/>
        </top>
      </border>
    </dxf>
    <dxf>
      <border outline="0">
        <bottom style="thin">
          <color auto="1"/>
        </bottom>
      </border>
    </dxf>
    <dxf>
      <font>
        <b val="0"/>
        <i val="0"/>
        <strike val="0"/>
        <condense val="0"/>
        <extend val="0"/>
        <outline val="0"/>
        <shadow val="0"/>
        <u val="none"/>
        <vertAlign val="baseline"/>
        <sz val="11"/>
        <color theme="0"/>
        <name val="Calibri"/>
        <family val="2"/>
        <scheme val="minor"/>
      </font>
      <fill>
        <patternFill patternType="solid">
          <fgColor indexed="64"/>
          <bgColor rgb="FF0070C0"/>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theme="0"/>
        <name val="Calibri"/>
        <family val="2"/>
        <scheme val="minor"/>
      </font>
      <fill>
        <patternFill patternType="solid">
          <fgColor indexed="64"/>
          <bgColor rgb="FF0070C0"/>
        </patternFill>
      </fill>
    </dxf>
    <dxf>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border diagonalUp="0" diagonalDown="0" outline="0">
        <left/>
        <right/>
        <top/>
        <bottom style="thin">
          <color theme="4" tint="0.39997558519241921"/>
        </bottom>
      </border>
    </dxf>
    <dxf>
      <font>
        <b/>
        <i val="0"/>
        <strike val="0"/>
        <condense val="0"/>
        <extend val="0"/>
        <outline val="0"/>
        <shadow val="0"/>
        <u val="none"/>
        <vertAlign val="baseline"/>
        <sz val="11"/>
        <color indexed="8"/>
        <name val="Calibri"/>
        <family val="2"/>
        <scheme val="minor"/>
      </font>
      <fill>
        <patternFill patternType="solid">
          <fgColor indexed="64"/>
          <bgColor rgb="FF0070C0"/>
        </patternFill>
      </fill>
    </dxf>
    <dxf>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bottom" textRotation="0" wrapText="0" indent="0" justifyLastLine="0" shrinkToFit="0" readingOrder="0"/>
      <border diagonalUp="0" diagonalDown="0">
        <left style="thin">
          <color auto="1"/>
        </left>
        <right/>
        <top style="thin">
          <color auto="1"/>
        </top>
        <bottom style="thin">
          <color auto="1"/>
        </bottom>
        <vertical/>
        <horizontal/>
      </border>
    </dxf>
    <dxf>
      <alignment horizontal="general" vertical="bottom" textRotation="0" wrapText="0"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indexed="64"/>
        </bottom>
      </border>
    </dxf>
    <dxf>
      <font>
        <b/>
        <i val="0"/>
        <strike val="0"/>
        <condense val="0"/>
        <extend val="0"/>
        <outline val="0"/>
        <shadow val="0"/>
        <u val="none"/>
        <vertAlign val="baseline"/>
        <sz val="11"/>
        <color auto="1"/>
        <name val="Calibri"/>
        <family val="2"/>
        <scheme val="none"/>
      </font>
      <fill>
        <patternFill patternType="solid">
          <fgColor indexed="64"/>
          <bgColor rgb="FF0070C0"/>
        </patternFill>
      </fill>
      <alignment horizontal="general" vertical="bottom" textRotation="0" wrapText="0" indent="0" justifyLastLine="0" shrinkToFit="0" readingOrder="0"/>
      <border diagonalUp="0" diagonalDown="0" outline="0">
        <left style="thin">
          <color auto="1"/>
        </left>
        <right style="thin">
          <color auto="1"/>
        </right>
        <top/>
        <bottom/>
      </border>
    </dxf>
    <dxf>
      <fill>
        <patternFill patternType="none">
          <bgColor auto="1"/>
        </patternFill>
      </fill>
    </dxf>
    <dxf>
      <fill>
        <patternFill patternType="none">
          <bgColor auto="1"/>
        </patternFill>
      </fill>
    </dxf>
    <dxf>
      <fill>
        <patternFill patternType="none">
          <bgColor auto="1"/>
        </patternFill>
      </fill>
    </dxf>
    <dxf>
      <font>
        <b/>
      </font>
    </dxf>
    <dxf>
      <font>
        <color rgb="FFF79646"/>
      </font>
    </dxf>
    <dxf>
      <font>
        <color theme="8" tint="-0.249977111117893"/>
      </font>
    </dxf>
    <dxf>
      <font>
        <b/>
      </font>
    </dxf>
    <dxf>
      <font>
        <b/>
      </font>
    </dxf>
    <dxf>
      <font>
        <b/>
      </font>
    </dxf>
    <dxf>
      <font>
        <b/>
      </font>
    </dxf>
    <dxf>
      <fill>
        <patternFill patternType="none">
          <bgColor auto="1"/>
        </patternFill>
      </fill>
    </dxf>
    <dxf>
      <font>
        <color auto="1"/>
      </font>
    </dxf>
    <dxf>
      <font>
        <color auto="1"/>
      </font>
    </dxf>
    <dxf>
      <font>
        <color auto="1"/>
      </font>
    </dxf>
    <dxf>
      <font>
        <color auto="1"/>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color theme="0"/>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color rgb="FFF79646"/>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val="0"/>
      </font>
    </dxf>
    <dxf>
      <font>
        <color theme="8" tint="-0.249977111117893"/>
      </font>
    </dxf>
    <dxf>
      <font>
        <b/>
      </font>
    </dxf>
    <dxf>
      <font>
        <color rgb="FFF79646"/>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val="0"/>
        <i val="0"/>
        <strike val="0"/>
        <condense val="0"/>
        <extend val="0"/>
        <outline val="0"/>
        <shadow val="0"/>
        <u val="none"/>
        <vertAlign val="baseline"/>
        <sz val="11"/>
        <color indexed="8"/>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font>
    </dxf>
    <dxf>
      <fill>
        <patternFill patternType="none">
          <bgColor auto="1"/>
        </patternFill>
      </fill>
    </dxf>
    <dxf>
      <font>
        <b val="0"/>
      </font>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none"/>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border>
        <left style="thin">
          <color indexed="64"/>
        </left>
        <right style="thin">
          <color indexed="64"/>
        </right>
        <bottom style="thin">
          <color indexed="64"/>
        </bottom>
      </border>
    </dxf>
    <dxf>
      <border>
        <left style="thin">
          <color indexed="64"/>
        </left>
        <right style="thin">
          <color indexed="64"/>
        </right>
        <bottom style="thin">
          <color indexed="64"/>
        </bottom>
      </border>
    </dxf>
    <dxf>
      <border>
        <left style="thin">
          <color indexed="64"/>
        </left>
        <right style="thin">
          <color indexed="64"/>
        </right>
        <bottom style="thin">
          <color indexed="64"/>
        </bottom>
      </border>
    </dxf>
    <dxf>
      <border>
        <left style="thin">
          <color indexed="64"/>
        </left>
        <right style="thin">
          <color indexed="64"/>
        </right>
        <bottom style="thin">
          <color indexed="64"/>
        </bottom>
      </border>
    </dxf>
    <dxf>
      <border>
        <left style="thin">
          <color indexed="64"/>
        </left>
        <right style="thin">
          <color indexed="64"/>
        </right>
        <bottom style="thin">
          <color indexed="64"/>
        </bottom>
      </border>
    </dxf>
    <dxf>
      <font>
        <b val="0"/>
      </font>
    </dxf>
    <dxf>
      <font>
        <b val="0"/>
        <i val="0"/>
        <strike val="0"/>
        <condense val="0"/>
        <extend val="0"/>
        <outline val="0"/>
        <shadow val="0"/>
        <u val="none"/>
        <vertAlign val="baseline"/>
        <sz val="9"/>
        <color theme="1"/>
        <name val="Calibri"/>
        <scheme val="minor"/>
      </font>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9"/>
        <color theme="1"/>
        <name val="Calibri"/>
        <scheme val="minor"/>
      </font>
      <border diagonalUp="0" diagonalDown="0">
        <left/>
        <right style="thin">
          <color theme="4"/>
        </right>
        <top style="thin">
          <color theme="4"/>
        </top>
        <bottom style="thin">
          <color theme="4"/>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0"/>
        </patternFill>
      </fill>
      <border diagonalUp="0" diagonalDown="0">
        <left/>
        <right style="thin">
          <color theme="4"/>
        </right>
        <top style="thin">
          <color theme="4"/>
        </top>
        <bottom style="thin">
          <color theme="4"/>
        </bottom>
        <vertical/>
        <horizontal/>
      </border>
    </dxf>
    <dxf>
      <border outline="0">
        <left style="thin">
          <color theme="4"/>
        </left>
        <right style="thin">
          <color theme="4"/>
        </right>
        <top style="thin">
          <color theme="4"/>
        </top>
        <bottom style="thin">
          <color theme="4"/>
        </bottom>
      </border>
    </dxf>
    <dxf>
      <border outline="0">
        <bottom style="thin">
          <color theme="4"/>
        </bottom>
      </border>
    </dxf>
    <dxf>
      <font>
        <b val="0"/>
        <i val="0"/>
        <strike val="0"/>
        <condense val="0"/>
        <extend val="0"/>
        <outline val="0"/>
        <shadow val="0"/>
        <u val="none"/>
        <vertAlign val="baseline"/>
        <sz val="9"/>
        <color theme="0"/>
        <name val="Calibri"/>
        <scheme val="minor"/>
      </font>
      <fill>
        <patternFill patternType="solid">
          <fgColor indexed="64"/>
          <bgColor theme="4"/>
        </patternFill>
      </fill>
      <border diagonalUp="0" diagonalDown="0" outline="0">
        <left style="thin">
          <color theme="4"/>
        </left>
        <right style="thin">
          <color theme="4"/>
        </right>
        <top/>
        <bottom/>
      </border>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theme="4"/>
        </left>
        <right/>
        <top style="thin">
          <color theme="4"/>
        </top>
        <bottom/>
        <vertical/>
        <horizontal/>
      </border>
    </dxf>
    <dxf>
      <border outline="0">
        <top style="thin">
          <color indexed="64"/>
        </top>
      </border>
    </dxf>
    <dxf>
      <alignment horizontal="general"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9"/>
        <color theme="0"/>
        <name val="AvenirNext LT Pro Regular"/>
        <scheme val="none"/>
      </font>
      <fill>
        <patternFill patternType="solid">
          <fgColor theme="1"/>
          <bgColor theme="4"/>
        </patternFill>
      </fill>
    </dxf>
    <dxf>
      <alignment horizontal="general" vertical="center" textRotation="0" wrapText="1" indent="0" justifyLastLine="0" shrinkToFit="0" readingOrder="0"/>
    </dxf>
    <dxf>
      <numFmt numFmtId="168" formatCode="dd\-mmm\-yyyy"/>
      <alignment horizontal="center" vertical="center" textRotation="0" indent="0" justifyLastLine="0" shrinkToFit="0" readingOrder="0"/>
    </dxf>
    <dxf>
      <alignment vertical="center" textRotation="0" indent="0" justifyLastLine="0" shrinkToFit="0" readingOrder="0"/>
    </dxf>
    <dxf>
      <alignment horizontal="center" vertical="center" textRotation="0" indent="0" justifyLastLine="0" shrinkToFit="0" readingOrder="0"/>
    </dxf>
    <dxf>
      <border outline="0">
        <top style="thin">
          <color indexed="64"/>
        </top>
      </border>
    </dxf>
    <dxf>
      <border outline="0">
        <bottom style="thin">
          <color indexed="64"/>
        </bottom>
      </border>
    </dxf>
    <dxf>
      <font>
        <b val="0"/>
        <i val="0"/>
        <strike val="0"/>
        <condense val="0"/>
        <extend val="0"/>
        <outline val="0"/>
        <shadow val="0"/>
        <u val="none"/>
        <vertAlign val="baseline"/>
        <sz val="9"/>
        <color rgb="FF131313"/>
        <name val="Arial"/>
        <scheme val="none"/>
      </font>
      <fill>
        <patternFill patternType="solid">
          <fgColor indexed="64"/>
          <bgColor theme="4"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theme="0"/>
        <name val="Calibri"/>
        <family val="2"/>
        <scheme val="minor"/>
      </font>
      <fill>
        <patternFill patternType="solid">
          <fgColor indexed="64"/>
          <bgColor rgb="FF0070C0"/>
        </patternFill>
      </fill>
    </dxf>
    <dxf>
      <font>
        <color theme="0"/>
      </font>
      <fill>
        <patternFill patternType="solid">
          <fgColor indexed="64"/>
          <bgColor rgb="FF0070C0"/>
        </patternFill>
      </fill>
    </dxf>
    <dxf>
      <font>
        <color theme="0"/>
      </font>
      <fill>
        <patternFill patternType="solid">
          <fgColor indexed="64"/>
          <bgColor rgb="FF0070C0"/>
        </patternFill>
      </fill>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bottom/>
      </border>
    </dxf>
    <dxf>
      <border>
        <left/>
        <right/>
        <top/>
        <bottom/>
      </border>
    </dxf>
    <dxf>
      <border>
        <left/>
        <right/>
        <top/>
        <bottom/>
      </border>
    </dxf>
    <dxf>
      <border>
        <left/>
        <right/>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0" defaultTableStyle="TableStyleMedium2" defaultPivotStyle="PivotStyleLight16"/>
  <colors>
    <mruColors>
      <color rgb="FFF79646"/>
      <color rgb="FFB1A0C7"/>
      <color rgb="FFB1A0BE"/>
      <color rgb="FF4BACC6"/>
      <color rgb="FF9BBB59"/>
      <color rgb="FF6699FF"/>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pivotCacheDefinition" Target="pivotCache/pivotCacheDefinition2.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pivotCacheDefinition" Target="pivotCache/pivotCacheDefinition1.xml"/><Relationship Id="rId33" Type="http://schemas.microsoft.com/office/2017/10/relationships/person" Target="persons/person.xml"/><Relationship Id="rId38"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pivotCacheDefinition" Target="pivotCache/pivotCacheDefinition4.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pivotCacheDefinition" Target="pivotCache/pivotCacheDefinition3.xml"/><Relationship Id="rId30" Type="http://schemas.openxmlformats.org/officeDocument/2006/relationships/styles" Target="styles.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359227</xdr:colOff>
      <xdr:row>0</xdr:row>
      <xdr:rowOff>140903</xdr:rowOff>
    </xdr:from>
    <xdr:to>
      <xdr:col>2</xdr:col>
      <xdr:colOff>1083401</xdr:colOff>
      <xdr:row>2</xdr:row>
      <xdr:rowOff>141424</xdr:rowOff>
    </xdr:to>
    <xdr:pic>
      <xdr:nvPicPr>
        <xdr:cNvPr id="2" name="Picture 1">
          <a:extLst>
            <a:ext uri="{FF2B5EF4-FFF2-40B4-BE49-F238E27FC236}">
              <a16:creationId xmlns:a16="http://schemas.microsoft.com/office/drawing/2014/main" id="{B809AEF2-6D00-4014-8EA4-1BED7FC7D354}"/>
            </a:ext>
          </a:extLst>
        </xdr:cNvPr>
        <xdr:cNvPicPr>
          <a:picLocks noChangeAspect="1"/>
        </xdr:cNvPicPr>
      </xdr:nvPicPr>
      <xdr:blipFill rotWithShape="1">
        <a:blip xmlns:r="http://schemas.openxmlformats.org/officeDocument/2006/relationships" r:embed="rId1"/>
        <a:srcRect b="23100"/>
        <a:stretch/>
      </xdr:blipFill>
      <xdr:spPr>
        <a:xfrm>
          <a:off x="359227" y="140903"/>
          <a:ext cx="2343424" cy="4204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10886</xdr:colOff>
      <xdr:row>0</xdr:row>
      <xdr:rowOff>218661</xdr:rowOff>
    </xdr:from>
    <xdr:to>
      <xdr:col>5</xdr:col>
      <xdr:colOff>771525</xdr:colOff>
      <xdr:row>10</xdr:row>
      <xdr:rowOff>38100</xdr:rowOff>
    </xdr:to>
    <xdr:sp macro="" textlink="">
      <xdr:nvSpPr>
        <xdr:cNvPr id="2" name="TextBox 1">
          <a:extLst>
            <a:ext uri="{FF2B5EF4-FFF2-40B4-BE49-F238E27FC236}">
              <a16:creationId xmlns:a16="http://schemas.microsoft.com/office/drawing/2014/main" id="{6BA25AA8-FA4C-4C2C-BC6C-27C2B6CE983A}"/>
            </a:ext>
          </a:extLst>
        </xdr:cNvPr>
        <xdr:cNvSpPr txBox="1"/>
      </xdr:nvSpPr>
      <xdr:spPr>
        <a:xfrm>
          <a:off x="10886" y="218661"/>
          <a:ext cx="5837464" cy="14101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000" b="1"/>
            <a:t>Context &amp;</a:t>
          </a:r>
          <a:r>
            <a:rPr lang="en-CA" sz="1000" b="1" baseline="0"/>
            <a:t> Considerations</a:t>
          </a:r>
        </a:p>
        <a:p>
          <a:r>
            <a:rPr lang="en-CA" sz="1200" baseline="0"/>
            <a:t>- The Metrolinx organisation structure is represented in Infor EAM to segregate ownership, cost, and maintainence history of assets</a:t>
          </a:r>
        </a:p>
        <a:p>
          <a:r>
            <a:rPr lang="en-CA" sz="1200" baseline="0"/>
            <a:t>- All assets within Metrolinx EAM will be assigned to (1) Organisation and (1) Department</a:t>
          </a:r>
        </a:p>
        <a:p>
          <a:r>
            <a:rPr lang="en-CA" sz="1200" baseline="0"/>
            <a:t>- The table below highlights the approved list of Organizations and Departments with their associated code</a:t>
          </a:r>
        </a:p>
        <a:p>
          <a:r>
            <a:rPr lang="en-CA" sz="1200" baseline="0"/>
            <a:t>- When providing data sheets, please use the Code in the corresponding columns</a:t>
          </a:r>
          <a:endParaRPr lang="en-CA" sz="12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1</xdr:row>
      <xdr:rowOff>28023</xdr:rowOff>
    </xdr:from>
    <xdr:to>
      <xdr:col>6</xdr:col>
      <xdr:colOff>1847023</xdr:colOff>
      <xdr:row>12</xdr:row>
      <xdr:rowOff>36286</xdr:rowOff>
    </xdr:to>
    <xdr:sp macro="" textlink="">
      <xdr:nvSpPr>
        <xdr:cNvPr id="2" name="TextBox 1">
          <a:extLst>
            <a:ext uri="{FF2B5EF4-FFF2-40B4-BE49-F238E27FC236}">
              <a16:creationId xmlns:a16="http://schemas.microsoft.com/office/drawing/2014/main" id="{F6DB4C7C-4791-4705-B95E-22C6A08EA9B8}"/>
            </a:ext>
          </a:extLst>
        </xdr:cNvPr>
        <xdr:cNvSpPr txBox="1"/>
      </xdr:nvSpPr>
      <xdr:spPr>
        <a:xfrm>
          <a:off x="1" y="327380"/>
          <a:ext cx="10210879" cy="20039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200" b="1"/>
            <a:t>Context &amp; Considerations</a:t>
          </a:r>
        </a:p>
        <a:p>
          <a:r>
            <a:rPr lang="en-CA" sz="1100" b="0"/>
            <a:t>-</a:t>
          </a:r>
          <a:r>
            <a:rPr lang="en-CA" sz="1100" b="0" baseline="0"/>
            <a:t> Assets within Metrolinx EAM are associated through parent-child relationships to highlight functional dependencies and cost reporting</a:t>
          </a:r>
        </a:p>
        <a:p>
          <a:r>
            <a:rPr lang="en-CA" sz="1100" b="0" baseline="0"/>
            <a:t>- All new assets will either:</a:t>
          </a:r>
        </a:p>
        <a:p>
          <a:r>
            <a:rPr lang="en-CA" sz="1100" b="0" baseline="0"/>
            <a:t>	(a) Be introduced within an existing structure of the below hierarchy</a:t>
          </a:r>
        </a:p>
        <a:p>
          <a:r>
            <a:rPr lang="en-CA" sz="1100" b="0" baseline="0"/>
            <a:t>	(b) Modifications of the below hierarchy are required to account for new classification or grouping of assets (Metrolinx involvement in design)</a:t>
          </a:r>
        </a:p>
        <a:p>
          <a:r>
            <a:rPr lang="en-CA" sz="1100" b="0" baseline="0">
              <a:solidFill>
                <a:schemeClr val="dk1"/>
              </a:solidFill>
              <a:effectLst/>
              <a:latin typeface="+mn-lt"/>
              <a:ea typeface="+mn-ea"/>
              <a:cs typeface="+mn-cs"/>
            </a:rPr>
            <a:t>All assets will be associated to a functional position as its parent object</a:t>
          </a:r>
          <a:endParaRPr lang="en-CA" sz="1400">
            <a:effectLst/>
          </a:endParaRPr>
        </a:p>
        <a:p>
          <a:r>
            <a:rPr lang="en-CA" sz="1100" b="0" baseline="0">
              <a:solidFill>
                <a:schemeClr val="dk1"/>
              </a:solidFill>
              <a:effectLst/>
              <a:latin typeface="+mn-lt"/>
              <a:ea typeface="+mn-ea"/>
              <a:cs typeface="+mn-cs"/>
            </a:rPr>
            <a:t>- Load sheets will require the parent object ID to be populated </a:t>
          </a:r>
          <a:endParaRPr lang="en-CA" sz="1400">
            <a:effectLst/>
          </a:endParaRPr>
        </a:p>
        <a:p>
          <a:r>
            <a:rPr lang="en-CA" sz="1100" b="0" baseline="0">
              <a:solidFill>
                <a:schemeClr val="dk1"/>
              </a:solidFill>
              <a:effectLst/>
              <a:latin typeface="+mn-lt"/>
              <a:ea typeface="+mn-ea"/>
              <a:cs typeface="+mn-cs"/>
            </a:rPr>
            <a:t>- </a:t>
          </a:r>
          <a:r>
            <a:rPr lang="en-CA" sz="1100" b="1" baseline="0">
              <a:solidFill>
                <a:schemeClr val="dk1"/>
              </a:solidFill>
              <a:effectLst/>
              <a:latin typeface="+mn-lt"/>
              <a:ea typeface="+mn-ea"/>
              <a:cs typeface="+mn-cs"/>
            </a:rPr>
            <a:t>Text</a:t>
          </a:r>
          <a:r>
            <a:rPr lang="en-CA" sz="1100" b="0" baseline="0">
              <a:solidFill>
                <a:schemeClr val="dk1"/>
              </a:solidFill>
              <a:effectLst/>
              <a:latin typeface="+mn-lt"/>
              <a:ea typeface="+mn-ea"/>
              <a:cs typeface="+mn-cs"/>
            </a:rPr>
            <a:t> </a:t>
          </a:r>
          <a:r>
            <a:rPr lang="en-CA" sz="1100" b="1" baseline="0">
              <a:solidFill>
                <a:schemeClr val="dk1"/>
              </a:solidFill>
              <a:effectLst/>
              <a:latin typeface="+mn-lt"/>
              <a:ea typeface="+mn-ea"/>
              <a:cs typeface="+mn-cs"/>
            </a:rPr>
            <a:t>in this colour are Systems</a:t>
          </a:r>
        </a:p>
        <a:p>
          <a:pPr marL="0" marR="0" lvl="0" indent="0" defTabSz="914400" eaLnBrk="1" fontAlgn="auto" latinLnBrk="0" hangingPunct="1">
            <a:lnSpc>
              <a:spcPct val="100000"/>
            </a:lnSpc>
            <a:spcBef>
              <a:spcPts val="0"/>
            </a:spcBef>
            <a:spcAft>
              <a:spcPts val="0"/>
            </a:spcAft>
            <a:buClrTx/>
            <a:buSzTx/>
            <a:buFontTx/>
            <a:buNone/>
            <a:tabLst/>
            <a:defRPr/>
          </a:pPr>
          <a:r>
            <a:rPr lang="en-CA" sz="1100" b="1" baseline="0">
              <a:solidFill>
                <a:schemeClr val="dk1"/>
              </a:solidFill>
              <a:effectLst/>
              <a:latin typeface="+mn-lt"/>
              <a:ea typeface="+mn-ea"/>
              <a:cs typeface="+mn-cs"/>
            </a:rPr>
            <a:t>- Text in this </a:t>
          </a:r>
          <a:r>
            <a:rPr lang="en-CA" sz="1100" b="1" baseline="0">
              <a:solidFill>
                <a:schemeClr val="accent5">
                  <a:lumMod val="75000"/>
                </a:schemeClr>
              </a:solidFill>
              <a:effectLst/>
              <a:latin typeface="+mn-lt"/>
              <a:ea typeface="+mn-ea"/>
              <a:cs typeface="+mn-cs"/>
            </a:rPr>
            <a:t>colour</a:t>
          </a:r>
          <a:r>
            <a:rPr lang="en-CA" sz="1100" b="1" baseline="0">
              <a:solidFill>
                <a:schemeClr val="dk1"/>
              </a:solidFill>
              <a:effectLst/>
              <a:latin typeface="+mn-lt"/>
              <a:ea typeface="+mn-ea"/>
              <a:cs typeface="+mn-cs"/>
            </a:rPr>
            <a:t> are Positions linked to the Assets</a:t>
          </a:r>
          <a:endParaRPr lang="en-CA" sz="1400">
            <a:effectLst/>
          </a:endParaRPr>
        </a:p>
        <a:p>
          <a:r>
            <a:rPr lang="en-CA" sz="1100" b="0" baseline="0">
              <a:solidFill>
                <a:schemeClr val="dk1"/>
              </a:solidFill>
              <a:effectLst/>
              <a:latin typeface="+mn-lt"/>
              <a:ea typeface="+mn-ea"/>
              <a:cs typeface="+mn-cs"/>
            </a:rPr>
            <a:t>- </a:t>
          </a:r>
          <a:r>
            <a:rPr lang="en-CA" sz="1100" b="1" baseline="0">
              <a:solidFill>
                <a:schemeClr val="dk1"/>
              </a:solidFill>
              <a:effectLst/>
              <a:latin typeface="+mn-lt"/>
              <a:ea typeface="+mn-ea"/>
              <a:cs typeface="+mn-cs"/>
            </a:rPr>
            <a:t>Text</a:t>
          </a:r>
          <a:r>
            <a:rPr lang="en-CA" sz="1100" b="0" baseline="0">
              <a:solidFill>
                <a:schemeClr val="dk1"/>
              </a:solidFill>
              <a:effectLst/>
              <a:latin typeface="+mn-lt"/>
              <a:ea typeface="+mn-ea"/>
              <a:cs typeface="+mn-cs"/>
            </a:rPr>
            <a:t> </a:t>
          </a:r>
          <a:r>
            <a:rPr lang="en-CA" sz="1100" b="1" baseline="0">
              <a:solidFill>
                <a:schemeClr val="dk1"/>
              </a:solidFill>
              <a:effectLst/>
              <a:latin typeface="+mn-lt"/>
              <a:ea typeface="+mn-ea"/>
              <a:cs typeface="+mn-cs"/>
            </a:rPr>
            <a:t>in this </a:t>
          </a:r>
          <a:r>
            <a:rPr lang="en-CA" sz="1100" b="1" baseline="0">
              <a:solidFill>
                <a:srgbClr val="F79646"/>
              </a:solidFill>
              <a:effectLst/>
              <a:latin typeface="+mn-lt"/>
              <a:ea typeface="+mn-ea"/>
              <a:cs typeface="+mn-cs"/>
            </a:rPr>
            <a:t>colour</a:t>
          </a:r>
          <a:r>
            <a:rPr lang="en-CA" sz="1100" b="1" baseline="0">
              <a:solidFill>
                <a:schemeClr val="dk1"/>
              </a:solidFill>
              <a:effectLst/>
              <a:latin typeface="+mn-lt"/>
              <a:ea typeface="+mn-ea"/>
              <a:cs typeface="+mn-cs"/>
            </a:rPr>
            <a:t> are Asset in Asset hierarchy</a:t>
          </a:r>
          <a:endParaRPr lang="en-CA" sz="1400">
            <a:effectLst/>
          </a:endParaRPr>
        </a:p>
        <a:p>
          <a:endParaRPr lang="en-CA" sz="1400" b="0" baseline="0">
            <a:solidFill>
              <a:schemeClr val="accent6">
                <a:lumMod val="75000"/>
              </a:schemeClr>
            </a:solidFill>
          </a:endParaRPr>
        </a:p>
        <a:p>
          <a:endParaRPr lang="en-CA" sz="1400" b="0">
            <a:solidFill>
              <a:schemeClr val="accent6">
                <a:lumMod val="75000"/>
              </a:schemeClr>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497445</xdr:colOff>
      <xdr:row>12</xdr:row>
      <xdr:rowOff>48696</xdr:rowOff>
    </xdr:to>
    <xdr:sp macro="" textlink="">
      <xdr:nvSpPr>
        <xdr:cNvPr id="2" name="TextBox 1">
          <a:extLst>
            <a:ext uri="{FF2B5EF4-FFF2-40B4-BE49-F238E27FC236}">
              <a16:creationId xmlns:a16="http://schemas.microsoft.com/office/drawing/2014/main" id="{EA0C436E-9D95-4B54-9510-897C20E6F79F}"/>
            </a:ext>
          </a:extLst>
        </xdr:cNvPr>
        <xdr:cNvSpPr txBox="1"/>
      </xdr:nvSpPr>
      <xdr:spPr>
        <a:xfrm>
          <a:off x="0" y="298450"/>
          <a:ext cx="8117445" cy="2144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400" b="1"/>
            <a:t>Context &amp; Considerations</a:t>
          </a:r>
        </a:p>
        <a:p>
          <a:r>
            <a:rPr lang="en-CA" sz="1400"/>
            <a:t>- All assets within Metrolinx EAM will be associated with a position to assist in locating equipment for performing</a:t>
          </a:r>
          <a:r>
            <a:rPr lang="en-CA" sz="1400" baseline="0"/>
            <a:t> </a:t>
          </a:r>
          <a:r>
            <a:rPr lang="en-CA" sz="1400"/>
            <a:t>work and reporting based on location</a:t>
          </a:r>
        </a:p>
        <a:p>
          <a:r>
            <a:rPr lang="en-CA" sz="1400"/>
            <a:t>- All new assets will either:    </a:t>
          </a:r>
        </a:p>
        <a:p>
          <a:r>
            <a:rPr lang="en-CA" sz="1400"/>
            <a:t>	(a) Be associated with the existing location structure of the below hierarchy    </a:t>
          </a:r>
        </a:p>
        <a:p>
          <a:r>
            <a:rPr lang="en-CA" sz="1400"/>
            <a:t>	(b) Modifications of the below hierarchy are required to account for the new location of assets (Metrolinx involvement in design)</a:t>
          </a:r>
        </a:p>
        <a:p>
          <a:r>
            <a:rPr lang="en-CA" sz="1400"/>
            <a:t>- All assets will be associated to a functional position as its parent object- Load sheets will require the location ID to be populated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852715</xdr:colOff>
      <xdr:row>8</xdr:row>
      <xdr:rowOff>33338</xdr:rowOff>
    </xdr:to>
    <xdr:sp macro="" textlink="">
      <xdr:nvSpPr>
        <xdr:cNvPr id="8" name="TextBox 7">
          <a:extLst>
            <a:ext uri="{FF2B5EF4-FFF2-40B4-BE49-F238E27FC236}">
              <a16:creationId xmlns:a16="http://schemas.microsoft.com/office/drawing/2014/main" id="{087A4626-9EAC-4048-B93C-E90A7E71370B}"/>
            </a:ext>
          </a:extLst>
        </xdr:cNvPr>
        <xdr:cNvSpPr txBox="1"/>
      </xdr:nvSpPr>
      <xdr:spPr>
        <a:xfrm>
          <a:off x="0" y="299357"/>
          <a:ext cx="6213929" cy="13668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400" b="1"/>
            <a:t>Context &amp; Considerations</a:t>
          </a:r>
        </a:p>
        <a:p>
          <a:r>
            <a:rPr lang="en-CA" sz="1200" b="0"/>
            <a:t>- All levels of the Functional Asset Hierarchy have a corresponding code that represents </a:t>
          </a:r>
          <a:r>
            <a:rPr lang="en-CA" sz="1200" b="0" baseline="0"/>
            <a:t>the asset</a:t>
          </a:r>
          <a:endParaRPr lang="en-CA" sz="1200" b="0"/>
        </a:p>
        <a:p>
          <a:r>
            <a:rPr lang="en-CA" sz="1200" b="0"/>
            <a:t>- Load sheets before being loaded into INFOR will require the codes to be unique and differentiated through a sequence number (number of occurrences)</a:t>
          </a:r>
          <a:endParaRPr lang="en-CA" sz="1400" b="0" baseline="0">
            <a:solidFill>
              <a:sysClr val="windowText" lastClr="000000"/>
            </a:solidFill>
          </a:endParaRPr>
        </a:p>
        <a:p>
          <a:endParaRPr lang="en-CA" sz="1400" b="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xdr:colOff>
      <xdr:row>2</xdr:row>
      <xdr:rowOff>2</xdr:rowOff>
    </xdr:from>
    <xdr:to>
      <xdr:col>5</xdr:col>
      <xdr:colOff>90488</xdr:colOff>
      <xdr:row>10</xdr:row>
      <xdr:rowOff>23813</xdr:rowOff>
    </xdr:to>
    <xdr:sp macro="" textlink="">
      <xdr:nvSpPr>
        <xdr:cNvPr id="3" name="TextBox 2">
          <a:extLst>
            <a:ext uri="{FF2B5EF4-FFF2-40B4-BE49-F238E27FC236}">
              <a16:creationId xmlns:a16="http://schemas.microsoft.com/office/drawing/2014/main" id="{4417B4F7-9121-4CE2-AF1B-1A434F4F6E9F}"/>
            </a:ext>
          </a:extLst>
        </xdr:cNvPr>
        <xdr:cNvSpPr txBox="1"/>
      </xdr:nvSpPr>
      <xdr:spPr>
        <a:xfrm>
          <a:off x="1" y="460377"/>
          <a:ext cx="6376987" cy="1547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b="1"/>
            <a:t>Context and Considerations</a:t>
          </a:r>
        </a:p>
        <a:p>
          <a:r>
            <a:rPr lang="en-CA"/>
            <a:t>- All assets within Metrolinx EAM will be associated with a class and category</a:t>
          </a:r>
        </a:p>
        <a:p>
          <a:r>
            <a:rPr lang="en-CA"/>
            <a:t>- All new assets will either:    </a:t>
          </a:r>
        </a:p>
        <a:p>
          <a:r>
            <a:rPr lang="en-CA"/>
            <a:t>	(a) Be associated with the existing class and category list found in the two tables below    </a:t>
          </a:r>
        </a:p>
        <a:p>
          <a:r>
            <a:rPr lang="en-CA"/>
            <a:t>	(b) Modifications and/or additions to the existing class and category structure will be needed (Metrolinx involvement in design)</a:t>
          </a:r>
        </a:p>
        <a:p>
          <a:r>
            <a:rPr lang="en-CA"/>
            <a:t>- The table highlights the existing class list with the associated code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xdr:row>
      <xdr:rowOff>0</xdr:rowOff>
    </xdr:from>
    <xdr:to>
      <xdr:col>2</xdr:col>
      <xdr:colOff>0</xdr:colOff>
      <xdr:row>5</xdr:row>
      <xdr:rowOff>172357</xdr:rowOff>
    </xdr:to>
    <xdr:sp macro="" textlink="">
      <xdr:nvSpPr>
        <xdr:cNvPr id="2" name="TextBox 1">
          <a:extLst>
            <a:ext uri="{FF2B5EF4-FFF2-40B4-BE49-F238E27FC236}">
              <a16:creationId xmlns:a16="http://schemas.microsoft.com/office/drawing/2014/main" id="{CEB8B838-8F33-4AAC-9B02-0CD72EEFE9AC}"/>
            </a:ext>
          </a:extLst>
        </xdr:cNvPr>
        <xdr:cNvSpPr txBox="1"/>
      </xdr:nvSpPr>
      <xdr:spPr>
        <a:xfrm>
          <a:off x="0" y="435429"/>
          <a:ext cx="5805714" cy="7438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Context and Considerations</a:t>
          </a:r>
        </a:p>
        <a:p>
          <a:r>
            <a:rPr lang="en-CA" sz="1100" b="0">
              <a:solidFill>
                <a:schemeClr val="dk1"/>
              </a:solidFill>
              <a:effectLst/>
              <a:latin typeface="+mn-lt"/>
              <a:ea typeface="+mn-ea"/>
              <a:cs typeface="+mn-cs"/>
            </a:rPr>
            <a:t>- Manufacturer list will be updated as needed when new Manufacturers are entered or collected for assets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xdr:row>
      <xdr:rowOff>0</xdr:rowOff>
    </xdr:from>
    <xdr:to>
      <xdr:col>2</xdr:col>
      <xdr:colOff>2068285</xdr:colOff>
      <xdr:row>9</xdr:row>
      <xdr:rowOff>90714</xdr:rowOff>
    </xdr:to>
    <xdr:sp macro="" textlink="">
      <xdr:nvSpPr>
        <xdr:cNvPr id="2" name="TextBox 1">
          <a:extLst>
            <a:ext uri="{FF2B5EF4-FFF2-40B4-BE49-F238E27FC236}">
              <a16:creationId xmlns:a16="http://schemas.microsoft.com/office/drawing/2014/main" id="{CF1F83C0-9FC3-4DD8-90B7-56C8E6406B5D}"/>
            </a:ext>
          </a:extLst>
        </xdr:cNvPr>
        <xdr:cNvSpPr txBox="1"/>
      </xdr:nvSpPr>
      <xdr:spPr>
        <a:xfrm>
          <a:off x="0" y="489857"/>
          <a:ext cx="9724571" cy="14242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Context and Considerations</a:t>
          </a:r>
          <a:endParaRPr lang="en-US" sz="1400">
            <a:effectLst/>
          </a:endParaRPr>
        </a:p>
        <a:p>
          <a:r>
            <a:rPr lang="en-CA" sz="1100">
              <a:solidFill>
                <a:schemeClr val="dk1"/>
              </a:solidFill>
              <a:effectLst/>
              <a:latin typeface="+mn-lt"/>
              <a:ea typeface="+mn-ea"/>
              <a:cs typeface="+mn-cs"/>
            </a:rPr>
            <a:t>- All assets within Metrolinx EAM will be associated with a class</a:t>
          </a:r>
          <a:endParaRPr lang="en-US" sz="1400">
            <a:effectLst/>
          </a:endParaRPr>
        </a:p>
        <a:p>
          <a:r>
            <a:rPr lang="en-CA" sz="1100">
              <a:solidFill>
                <a:schemeClr val="dk1"/>
              </a:solidFill>
              <a:effectLst/>
              <a:latin typeface="+mn-lt"/>
              <a:ea typeface="+mn-ea"/>
              <a:cs typeface="+mn-cs"/>
            </a:rPr>
            <a:t>- Dependant on the asset class selected, class-specific attributes are mandatory to populate</a:t>
          </a:r>
          <a:endParaRPr lang="en-US" sz="1400">
            <a:effectLst/>
          </a:endParaRPr>
        </a:p>
        <a:p>
          <a:r>
            <a:rPr lang="en-CA" sz="1100">
              <a:solidFill>
                <a:schemeClr val="dk1"/>
              </a:solidFill>
              <a:effectLst/>
              <a:latin typeface="+mn-lt"/>
              <a:ea typeface="+mn-ea"/>
              <a:cs typeface="+mn-cs"/>
            </a:rPr>
            <a:t>- If additional attributes are required outside of the descriptive and class-specific, Metrolinx will need to be engaged to make the necessary changes</a:t>
          </a:r>
          <a:endParaRPr lang="en-US" sz="1400">
            <a:effectLst/>
          </a:endParaRPr>
        </a:p>
        <a:p>
          <a:r>
            <a:rPr lang="en-CA" sz="1100">
              <a:solidFill>
                <a:schemeClr val="dk1"/>
              </a:solidFill>
              <a:effectLst/>
              <a:latin typeface="+mn-lt"/>
              <a:ea typeface="+mn-ea"/>
              <a:cs typeface="+mn-cs"/>
            </a:rPr>
            <a:t>- Where there exists </a:t>
          </a:r>
          <a:r>
            <a:rPr lang="en-CA" sz="1100" u="sng">
              <a:solidFill>
                <a:schemeClr val="dk1"/>
              </a:solidFill>
              <a:effectLst/>
              <a:latin typeface="+mn-lt"/>
              <a:ea typeface="+mn-ea"/>
              <a:cs typeface="+mn-cs"/>
            </a:rPr>
            <a:t>no custom fields </a:t>
          </a:r>
          <a:r>
            <a:rPr lang="en-CA" sz="1100">
              <a:solidFill>
                <a:schemeClr val="dk1"/>
              </a:solidFill>
              <a:effectLst/>
              <a:latin typeface="+mn-lt"/>
              <a:ea typeface="+mn-ea"/>
              <a:cs typeface="+mn-cs"/>
            </a:rPr>
            <a:t>within the class, no action is required</a:t>
          </a:r>
          <a:endParaRPr lang="en-US" sz="1400">
            <a:effectLst/>
          </a:endParaRPr>
        </a:p>
        <a:p>
          <a:r>
            <a:rPr lang="en-CA" sz="1100">
              <a:solidFill>
                <a:schemeClr val="dk1"/>
              </a:solidFill>
              <a:effectLst/>
              <a:latin typeface="+mn-lt"/>
              <a:ea typeface="+mn-ea"/>
              <a:cs typeface="+mn-cs"/>
            </a:rPr>
            <a:t>- All class-specific attributed are considered Mandatory</a:t>
          </a:r>
          <a:endParaRPr lang="en-US"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xdr:row>
      <xdr:rowOff>7620</xdr:rowOff>
    </xdr:from>
    <xdr:to>
      <xdr:col>9</xdr:col>
      <xdr:colOff>609600</xdr:colOff>
      <xdr:row>8</xdr:row>
      <xdr:rowOff>152400</xdr:rowOff>
    </xdr:to>
    <xdr:sp macro="" textlink="">
      <xdr:nvSpPr>
        <xdr:cNvPr id="2" name="TextBox 1">
          <a:extLst>
            <a:ext uri="{FF2B5EF4-FFF2-40B4-BE49-F238E27FC236}">
              <a16:creationId xmlns:a16="http://schemas.microsoft.com/office/drawing/2014/main" id="{1432BB2C-F33B-4CD2-91D4-B35E6FD65D26}"/>
            </a:ext>
          </a:extLst>
        </xdr:cNvPr>
        <xdr:cNvSpPr txBox="1"/>
      </xdr:nvSpPr>
      <xdr:spPr>
        <a:xfrm>
          <a:off x="0" y="277495"/>
          <a:ext cx="12973050" cy="13989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Context &amp;</a:t>
          </a:r>
          <a:r>
            <a:rPr lang="en-CA" sz="1100" b="1" baseline="0"/>
            <a:t> Considerations</a:t>
          </a:r>
        </a:p>
        <a:p>
          <a:pPr marL="0" marR="0" lvl="0" indent="0" defTabSz="914400" eaLnBrk="1" fontAlgn="auto" latinLnBrk="0" hangingPunct="1">
            <a:lnSpc>
              <a:spcPct val="100000"/>
            </a:lnSpc>
            <a:spcBef>
              <a:spcPts val="0"/>
            </a:spcBef>
            <a:spcAft>
              <a:spcPts val="0"/>
            </a:spcAft>
            <a:buClrTx/>
            <a:buSzTx/>
            <a:buFontTx/>
            <a:buNone/>
            <a:tabLst/>
            <a:defRPr/>
          </a:pPr>
          <a:r>
            <a:rPr lang="en-CA" sz="1100" b="0" baseline="0"/>
            <a:t>- </a:t>
          </a:r>
          <a:r>
            <a:rPr lang="en-CA" sz="1100">
              <a:solidFill>
                <a:schemeClr val="dk1"/>
              </a:solidFill>
              <a:effectLst/>
              <a:latin typeface="+mn-lt"/>
              <a:ea typeface="+mn-ea"/>
              <a:cs typeface="+mn-cs"/>
            </a:rPr>
            <a:t>Metrolinx defines a Part (or “Item”) to be a component, assembly or material that does not meet the criteria for being an asset, but is required to maintain assets</a:t>
          </a:r>
        </a:p>
        <a:p>
          <a:pPr marL="0" marR="0" lvl="0" indent="0" defTabSz="914400" eaLnBrk="1" fontAlgn="auto" latinLnBrk="0" hangingPunct="1">
            <a:lnSpc>
              <a:spcPct val="100000"/>
            </a:lnSpc>
            <a:spcBef>
              <a:spcPts val="0"/>
            </a:spcBef>
            <a:spcAft>
              <a:spcPts val="0"/>
            </a:spcAft>
            <a:buClrTx/>
            <a:buSzTx/>
            <a:buFontTx/>
            <a:buNone/>
            <a:tabLst/>
            <a:defRPr/>
          </a:pPr>
          <a:r>
            <a:rPr lang="en-CA" sz="1100">
              <a:solidFill>
                <a:schemeClr val="dk1"/>
              </a:solidFill>
              <a:effectLst/>
              <a:latin typeface="+mn-lt"/>
              <a:ea typeface="+mn-ea"/>
              <a:cs typeface="+mn-cs"/>
            </a:rPr>
            <a:t>-Parts functionality that is expected to be deployed to Metrolinx Asset Information Systems in 2020. Until detailed design and system rollout of this functionality is complete the values related to this functionality should be considered high level. </a:t>
          </a:r>
        </a:p>
        <a:p>
          <a:endParaRPr lang="en-CA" sz="1100" b="0" baseline="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xdr:colOff>
      <xdr:row>2</xdr:row>
      <xdr:rowOff>1</xdr:rowOff>
    </xdr:from>
    <xdr:to>
      <xdr:col>2</xdr:col>
      <xdr:colOff>3797301</xdr:colOff>
      <xdr:row>7</xdr:row>
      <xdr:rowOff>12701</xdr:rowOff>
    </xdr:to>
    <xdr:sp macro="" textlink="">
      <xdr:nvSpPr>
        <xdr:cNvPr id="3" name="TextBox 2">
          <a:extLst>
            <a:ext uri="{FF2B5EF4-FFF2-40B4-BE49-F238E27FC236}">
              <a16:creationId xmlns:a16="http://schemas.microsoft.com/office/drawing/2014/main" id="{EC669368-C715-4271-A273-6CF7A708850B}"/>
            </a:ext>
          </a:extLst>
        </xdr:cNvPr>
        <xdr:cNvSpPr txBox="1"/>
      </xdr:nvSpPr>
      <xdr:spPr>
        <a:xfrm>
          <a:off x="1" y="190501"/>
          <a:ext cx="7569200" cy="965200"/>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100" b="1" i="0" u="none" strike="noStrike" kern="0" cap="none" spc="0" normalizeH="0" baseline="0" noProof="0">
              <a:ln>
                <a:noFill/>
              </a:ln>
              <a:solidFill>
                <a:sysClr val="windowText" lastClr="000000"/>
              </a:solidFill>
              <a:effectLst/>
              <a:uLnTx/>
              <a:uFillTx/>
              <a:latin typeface="Calibri" panose="020F0502020204030204"/>
              <a:ea typeface="+mn-ea"/>
              <a:cs typeface="+mn-cs"/>
            </a:rPr>
            <a:t>Context &amp; Considerations</a:t>
          </a:r>
        </a:p>
        <a:p>
          <a:pPr marL="0" marR="0" lvl="0" indent="0" defTabSz="914400" eaLnBrk="1" fontAlgn="auto" latinLnBrk="0" hangingPunct="1">
            <a:lnSpc>
              <a:spcPct val="100000"/>
            </a:lnSpc>
            <a:spcBef>
              <a:spcPts val="0"/>
            </a:spcBef>
            <a:spcAft>
              <a:spcPts val="0"/>
            </a:spcAft>
            <a:buClrTx/>
            <a:buSzTx/>
            <a:buFontTx/>
            <a:buNone/>
            <a:tabLst/>
            <a:defRPr/>
          </a:pPr>
          <a:r>
            <a:rPr kumimoji="0" lang="en-CA" sz="1100" b="1" i="0" u="none" strike="noStrike" kern="0" cap="none" spc="0" normalizeH="0" baseline="0" noProof="0">
              <a:ln>
                <a:noFill/>
              </a:ln>
              <a:solidFill>
                <a:sysClr val="windowText" lastClr="000000"/>
              </a:solidFill>
              <a:effectLst/>
              <a:uLnTx/>
              <a:uFillTx/>
              <a:latin typeface="Calibri" panose="020F0502020204030204"/>
              <a:ea typeface="+mn-ea"/>
              <a:cs typeface="+mn-cs"/>
            </a:rPr>
            <a:t>- </a:t>
          </a:r>
          <a:r>
            <a:rPr kumimoji="0" lang="en-CA" sz="1100" b="0" i="0" u="none" strike="noStrike" kern="0" cap="none" spc="0" normalizeH="0" baseline="0" noProof="0">
              <a:ln>
                <a:noFill/>
              </a:ln>
              <a:solidFill>
                <a:sysClr val="windowText" lastClr="000000"/>
              </a:solidFill>
              <a:effectLst/>
              <a:uLnTx/>
              <a:uFillTx/>
              <a:latin typeface="Calibri" panose="020F0502020204030204"/>
              <a:ea typeface="+mn-ea"/>
              <a:cs typeface="+mn-cs"/>
            </a:rPr>
            <a:t>Every work order reports on the Problem, Failure, </a:t>
          </a:r>
          <a:r>
            <a:rPr lang="en-CA" sz="1100" b="0" i="0" baseline="0">
              <a:effectLst/>
              <a:latin typeface="+mn-lt"/>
              <a:ea typeface="+mn-ea"/>
              <a:cs typeface="+mn-cs"/>
            </a:rPr>
            <a:t>Cause</a:t>
          </a:r>
          <a:r>
            <a:rPr kumimoji="0" lang="en-CA" sz="1100" b="0" i="0" u="none" strike="noStrike" kern="0" cap="none" spc="0" normalizeH="0" baseline="0" noProof="0">
              <a:ln>
                <a:noFill/>
              </a:ln>
              <a:solidFill>
                <a:sysClr val="windowText" lastClr="000000"/>
              </a:solidFill>
              <a:effectLst/>
              <a:uLnTx/>
              <a:uFillTx/>
              <a:latin typeface="Calibri" panose="020F0502020204030204"/>
              <a:ea typeface="+mn-ea"/>
              <a:cs typeface="+mn-cs"/>
            </a:rPr>
            <a:t>, and </a:t>
          </a:r>
          <a:r>
            <a:rPr lang="en-CA" sz="1100" b="0" i="0" baseline="0">
              <a:effectLst/>
              <a:latin typeface="+mn-lt"/>
              <a:ea typeface="+mn-ea"/>
              <a:cs typeface="+mn-cs"/>
            </a:rPr>
            <a:t>Action</a:t>
          </a:r>
          <a:r>
            <a:rPr kumimoji="0" lang="en-CA" sz="1100" b="0" i="0" u="none" strike="noStrike" kern="0" cap="none" spc="0" normalizeH="0" baseline="0" noProof="0">
              <a:ln>
                <a:noFill/>
              </a:ln>
              <a:solidFill>
                <a:sysClr val="windowText" lastClr="000000"/>
              </a:solidFill>
              <a:effectLst/>
              <a:uLnTx/>
              <a:uFillTx/>
              <a:latin typeface="Calibri" panose="020F0502020204030204"/>
              <a:ea typeface="+mn-ea"/>
              <a:cs typeface="+mn-cs"/>
            </a:rPr>
            <a:t> Code (FCAP).</a:t>
          </a:r>
        </a:p>
        <a:p>
          <a:pPr marL="0" marR="0" lvl="0" indent="0" defTabSz="914400" eaLnBrk="1" fontAlgn="auto" latinLnBrk="0" hangingPunct="1">
            <a:lnSpc>
              <a:spcPct val="100000"/>
            </a:lnSpc>
            <a:spcBef>
              <a:spcPts val="0"/>
            </a:spcBef>
            <a:spcAft>
              <a:spcPts val="0"/>
            </a:spcAft>
            <a:buClrTx/>
            <a:buSzTx/>
            <a:buFontTx/>
            <a:buNone/>
            <a:tabLst/>
            <a:defRPr/>
          </a:pPr>
          <a:r>
            <a:rPr kumimoji="0" lang="en-CA" sz="1100" b="0" i="0" u="none" strike="noStrike" kern="0" cap="none" spc="0" normalizeH="0" baseline="0" noProof="0">
              <a:ln>
                <a:noFill/>
              </a:ln>
              <a:solidFill>
                <a:sysClr val="windowText" lastClr="000000"/>
              </a:solidFill>
              <a:effectLst/>
              <a:uLnTx/>
              <a:uFillTx/>
              <a:latin typeface="Calibri" panose="020F0502020204030204"/>
              <a:ea typeface="+mn-ea"/>
              <a:cs typeface="+mn-cs"/>
            </a:rPr>
            <a:t>- Every Asset Class can be assigned a set of FCAP codes that are specific to the asset class.</a:t>
          </a:r>
        </a:p>
        <a:p>
          <a:pPr marL="0" marR="0" lvl="0" indent="0" defTabSz="914400" eaLnBrk="1" fontAlgn="auto" latinLnBrk="0" hangingPunct="1">
            <a:lnSpc>
              <a:spcPct val="100000"/>
            </a:lnSpc>
            <a:spcBef>
              <a:spcPts val="0"/>
            </a:spcBef>
            <a:spcAft>
              <a:spcPts val="0"/>
            </a:spcAft>
            <a:buClrTx/>
            <a:buSzTx/>
            <a:buFontTx/>
            <a:buNone/>
            <a:tabLst/>
            <a:defRPr/>
          </a:pPr>
          <a:r>
            <a:rPr kumimoji="0" lang="en-CA" sz="1100" b="1" i="0" u="none" strike="noStrike" kern="0" cap="none" spc="0" normalizeH="0" baseline="0" noProof="0">
              <a:ln>
                <a:noFill/>
              </a:ln>
              <a:solidFill>
                <a:sysClr val="windowText" lastClr="000000"/>
              </a:solidFill>
              <a:effectLst/>
              <a:uLnTx/>
              <a:uFillTx/>
              <a:latin typeface="Calibri" panose="020F0502020204030204"/>
              <a:ea typeface="+mn-ea"/>
              <a:cs typeface="+mn-cs"/>
            </a:rPr>
            <a:t>- </a:t>
          </a:r>
          <a:r>
            <a:rPr kumimoji="0" lang="en-CA" sz="1100" b="0" i="0" u="none" strike="noStrike" kern="0" cap="none" spc="0" normalizeH="0" baseline="0" noProof="0">
              <a:ln>
                <a:noFill/>
              </a:ln>
              <a:solidFill>
                <a:sysClr val="windowText" lastClr="000000"/>
              </a:solidFill>
              <a:effectLst/>
              <a:uLnTx/>
              <a:uFillTx/>
              <a:latin typeface="Calibri" panose="020F0502020204030204"/>
              <a:ea typeface="+mn-ea"/>
              <a:cs typeface="+mn-cs"/>
            </a:rPr>
            <a:t>If an asset requires values outside of the list defined below, Metrolinx will need to be engaged to make the necessary changes</a:t>
          </a:r>
          <a:endParaRPr kumimoji="0" lang="en-CA"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100" b="1"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516367</xdr:colOff>
      <xdr:row>1</xdr:row>
      <xdr:rowOff>11766</xdr:rowOff>
    </xdr:from>
    <xdr:to>
      <xdr:col>3</xdr:col>
      <xdr:colOff>1058999</xdr:colOff>
      <xdr:row>2</xdr:row>
      <xdr:rowOff>336737</xdr:rowOff>
    </xdr:to>
    <xdr:pic>
      <xdr:nvPicPr>
        <xdr:cNvPr id="2" name="Picture 1">
          <a:extLst>
            <a:ext uri="{FF2B5EF4-FFF2-40B4-BE49-F238E27FC236}">
              <a16:creationId xmlns:a16="http://schemas.microsoft.com/office/drawing/2014/main" id="{63EA8A9A-EA3A-4D6F-9CED-967A2686FD21}"/>
            </a:ext>
          </a:extLst>
        </xdr:cNvPr>
        <xdr:cNvPicPr>
          <a:picLocks noChangeAspect="1"/>
        </xdr:cNvPicPr>
      </xdr:nvPicPr>
      <xdr:blipFill>
        <a:blip xmlns:r="http://schemas.openxmlformats.org/officeDocument/2006/relationships" r:embed="rId1"/>
        <a:stretch>
          <a:fillRect/>
        </a:stretch>
      </xdr:blipFill>
      <xdr:spPr>
        <a:xfrm>
          <a:off x="516367" y="246716"/>
          <a:ext cx="2809582" cy="55992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Ynez Zelenyj" id="{0CBA7F39-AEBC-4C94-93F6-86A26582AC82}" userId="S::Ynez.Zelenyj@metrolinx.com::1e4d4f79-1f16-4c9d-a343-ab33ac152226"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tenil Poovan Sabu" refreshedDate="46127.379408564811" createdVersion="8" refreshedVersion="8" minRefreshableVersion="3" recordCount="195" xr:uid="{604A71B3-FF74-44B5-8F49-CC69904006C0}">
  <cacheSource type="worksheet">
    <worksheetSource ref="E1:N196" sheet="Hirerachy - Tbl"/>
  </cacheSource>
  <cacheFields count="10">
    <cacheField name="Code 4" numFmtId="0">
      <sharedItems/>
    </cacheField>
    <cacheField name="Level 4" numFmtId="0">
      <sharedItems count="2">
        <s v="Main Building"/>
        <s v="Roads and Grounds"/>
      </sharedItems>
    </cacheField>
    <cacheField name="Code 5" numFmtId="0">
      <sharedItems/>
    </cacheField>
    <cacheField name="Level 5" numFmtId="0">
      <sharedItems count="11">
        <s v="Substructure"/>
        <s v="Shell"/>
        <s v="Room Interior"/>
        <s v="Services"/>
        <s v="Process Systems"/>
        <s v="Grounds Utilities"/>
        <s v="Grounds Electrical"/>
        <s v="Grounds"/>
        <s v="Roadways"/>
        <s v="Parking Lot"/>
        <s v="Salt Dome"/>
      </sharedItems>
    </cacheField>
    <cacheField name="Code 6" numFmtId="0">
      <sharedItems/>
    </cacheField>
    <cacheField name="Level 6" numFmtId="0">
      <sharedItems count="63">
        <s v="Substructure"/>
        <s v="Flat Roof"/>
        <s v="Sloped Roof"/>
        <s v="Exterior Wall"/>
        <s v="Window System"/>
        <s v="Parapet Wall"/>
        <s v="Door"/>
        <s v="Access Platform"/>
        <s v="Door Air Curtain"/>
        <s v="Super Structure"/>
        <s v="Overhead Door"/>
        <s v="Canopy"/>
        <s v="Skylight"/>
        <s v="Inspection Pit"/>
        <s v="Hand Rail"/>
        <s v="Guard Rail"/>
        <s v="Roof Drain"/>
        <s v="Fixed Furniture"/>
        <s v="Fixed Garbage Bin"/>
        <s v="Stairway"/>
        <s v="Room Interior"/>
        <s v="Health and Safety"/>
        <s v="Electrical"/>
        <s v="Fire System"/>
        <s v="Building Automation System"/>
        <s v="Compressed Air Distribution System"/>
        <s v="HVAC"/>
        <s v="Plumbing"/>
        <s v="Lifting Devices"/>
        <s v="Shop Equipment"/>
        <s v="Wash System"/>
        <s v="Bulk Fluid Systems"/>
        <s v="Fire Protection"/>
        <s v="Storm Sewer"/>
        <s v="Sanitary Sewer"/>
        <s v="Water Supply"/>
        <s v="Grounds Lighting"/>
        <s v="Electrical Distribution"/>
        <s v="Fence"/>
        <s v="Gate"/>
        <s v="Retaining Wall"/>
        <s v="Flag Pole"/>
        <s v="Shed"/>
        <s v="Bollard"/>
        <s v="Pedestrian Walkway "/>
        <s v="Pedestrian Gate"/>
        <s v="Accessibility Ramp"/>
        <s v="Signs - Facility ID"/>
        <s v="Roadway"/>
        <s v="Traffic Barrier"/>
        <s v="Signs"/>
        <s v="Parking Area"/>
        <s v="Signs - Parking"/>
        <s v="Dome Structure"/>
        <s v="Diesel Storage Tank"/>
        <s v="Waste Coolant Tank"/>
        <s v="Waste Engine Oil Tank"/>
        <s v="Engine Oil Tank"/>
        <s v="Coolant Tank"/>
        <s v="Transmission Tank"/>
        <s v="Windshield Washer Fluid Tank"/>
        <s v="Grey Water Tank"/>
        <s v="Fuel Distribution System"/>
      </sharedItems>
    </cacheField>
    <cacheField name="Code 7" numFmtId="0">
      <sharedItems/>
    </cacheField>
    <cacheField name="Level 7" numFmtId="0">
      <sharedItems count="171">
        <s v="Substructure"/>
        <s v="Flat Roof"/>
        <s v="Sloped Roof"/>
        <s v="Exterior Wall"/>
        <s v="Window System"/>
        <s v="Parapet Wall"/>
        <s v="Door"/>
        <s v="Access Platform"/>
        <s v="Door Air Curtain"/>
        <s v="Super Structure"/>
        <s v="Overhead Door"/>
        <s v="Canopy"/>
        <s v="Skylight"/>
        <s v="Inspection Pit"/>
        <s v="Hand Rail"/>
        <s v="Guard Rail"/>
        <s v="Roof Drain"/>
        <s v="Fixed Furniture"/>
        <s v="Fixed Garbage Bin"/>
        <s v="Stairway"/>
        <s v="Room Interior"/>
        <s v="First Aid Kit"/>
        <s v="Fall Arrest System"/>
        <s v="Spill Kits Station"/>
        <s v="Emergency Eyewash and Shower"/>
        <s v="Emergency Defibrillator"/>
        <s v="Automatic Transfer Switch"/>
        <s v="Switchboard"/>
        <s v="Low Voltage Transformer"/>
        <s v="Medium/ High Voltage Transformer"/>
        <s v="Lighting Control System"/>
        <s v="Control Panel"/>
        <s v="Uninterruptable Power Supply"/>
        <s v="Capacitor"/>
        <s v="Hand Dryer"/>
        <s v="Motor Control Centers"/>
        <s v="Photovoltaic System"/>
        <s v="Lighting"/>
        <s v="Battery Charger"/>
        <s v="Signal Light"/>
        <s v="Heat Trace System"/>
        <s v="Electric Heat Trace System"/>
        <s v="Battery Powered Emergency Lighting and Exit Lighting"/>
        <s v="Draw - Out Breaker"/>
        <s v="Disconnect Switch"/>
        <s v="Fire Extinguisher"/>
        <s v="Fire Panels"/>
        <s v="Fire Protection Devices"/>
        <s v="Sprinkler System"/>
        <s v="Fire Pump"/>
        <s v="Fire Shutter"/>
        <s v="Fire Suppression System"/>
        <s v="Standpipe and Hose System"/>
        <s v="Fire Backflow Preventer"/>
        <s v="Fire Hose and Cabinet"/>
        <s v="Energy Management System"/>
        <s v="BAS boards, Modules &amp; Sensors"/>
        <s v="Air Monitoring"/>
        <s v="Eco Structure Web Station"/>
        <s v="Air Compressor"/>
        <s v="Dryer - Air Compressor"/>
        <s v="Pressure Tank - Air Compressor"/>
        <s v="Air Hose Reel"/>
        <s v="Heater"/>
        <s v="Boiler"/>
        <s v="Fan"/>
        <s v="Floor Heating/ Snow Melting System"/>
        <s v="Humidifier"/>
        <s v="Dehumidifier"/>
        <s v="Bus Fume Exhaust"/>
        <s v="Heating and Cooling Coils"/>
        <s v="Natural Gas Distribution "/>
        <s v="Variable Air Volume"/>
        <s v="Roof Top Units"/>
        <s v="Heat Exchanger"/>
        <s v="Cooling Tower"/>
        <s v="Chiller"/>
        <s v="Pump"/>
        <s v="Backflow Prevention"/>
        <s v="Domestic Water Distribution System"/>
        <s v="Hot Water Heater"/>
        <s v="Non - Potable Water System "/>
        <s v="Plumbing Fixture"/>
        <s v="Utility Meters"/>
        <s v="Water Softener"/>
        <s v="Interceptor"/>
        <s v="Stabilized Aqueous Ozone"/>
        <s v="Hydronic System Water Treatment"/>
        <s v="Sump Pit"/>
        <s v="Pit Jack"/>
        <s v="Crane"/>
        <s v="Elevator"/>
        <s v="In Ground Hoists"/>
        <s v="Loading Dock Levelers"/>
        <s v="Portable Column Lift"/>
        <s v="Grinder"/>
        <s v="Paint Booth"/>
        <s v="Sand Blaster"/>
        <s v="Industrial Vacuum"/>
        <s v="Tire Balancer"/>
        <s v="Tire Inflation Cage"/>
        <s v="Work Bench"/>
        <s v="Metal Brake"/>
        <s v="Diesel Transfer Tank"/>
        <s v="Hydraulic Press"/>
        <s v="Metal Shear"/>
        <s v="Drill Press"/>
        <s v="Jack Stand"/>
        <s v="Pressure Washer"/>
        <s v="Parts Washer"/>
        <s v="Bus Wash System"/>
        <s v="Waste Oil System"/>
        <s v="Waste Coolant System"/>
        <s v="Windshield Washer"/>
        <s v="Engine Oil Fluid System"/>
        <s v="Coolant Fluid System"/>
        <s v="Transmission Fluid System"/>
        <s v="Diesel Fluid System"/>
        <s v="DEF Distribution System"/>
        <s v="Grease Distribution System"/>
        <s v="Curb Box"/>
        <s v="Fire Water Storage Tank"/>
        <s v="Post Indicator Valve"/>
        <s v="Fire Hydrant"/>
        <s v="Separator"/>
        <s v="Drainage Culvert"/>
        <s v="Manhole"/>
        <s v="Drainage Catch basin"/>
        <s v="Subsurface Stormwater Management"/>
        <s v="Surface Stormwater Management"/>
        <s v="Septic Tank"/>
        <s v="Waste Water Lift Station"/>
        <s v="Waste Water Collection System"/>
        <s v="Irrigation"/>
        <s v="Water Well"/>
        <s v="Light Standard"/>
        <s v="Emergency Generator"/>
        <s v="Transformer"/>
        <s v="Vehicle Charging Unit"/>
        <s v="Grounding and Lightning Protection System"/>
        <s v="Load Bank"/>
        <s v="Cogn/Trigen"/>
        <s v="Compressed Air Distribution System"/>
        <s v="Fence"/>
        <s v="Gate"/>
        <s v="Retaining Wall"/>
        <s v="Flag Pole"/>
        <s v="Shed"/>
        <s v="Bollard"/>
        <s v="Pedestrian Walkway "/>
        <s v="Pedestrian Gate"/>
        <s v="Accessibility Ramp"/>
        <s v="Signs - Facility ID"/>
        <s v="Roadway"/>
        <s v="Traffic Barrier"/>
        <s v="Signs"/>
        <s v="Parking Area"/>
        <s v="Signs - Parking"/>
        <s v="Dome Structure"/>
        <s v="Diesel Storage Tank"/>
        <s v="Waste Coolant Tank"/>
        <s v="Waste Engine Oil Tank"/>
        <s v="Engine Oil Tank"/>
        <s v="Coolant Tank"/>
        <s v="Transmission Tank"/>
        <s v="Windshield Washer Fluid Tank"/>
        <s v="Grey Water Tank"/>
        <s v="Check Valve (&gt;100mm)"/>
        <s v="Emergency Defibrilator" u="1"/>
        <s v="Industrial Vaccum" u="1"/>
        <s v="Grounding and Lightining Protection System" u="1"/>
      </sharedItems>
    </cacheField>
    <cacheField name="Code 8" numFmtId="0">
      <sharedItems containsBlank="1"/>
    </cacheField>
    <cacheField name="Level 8" numFmtId="0">
      <sharedItems containsBlank="1" count="131">
        <m/>
        <s v="First Aid Kit"/>
        <s v="Fall Arrest System"/>
        <s v="Spill Kits Station"/>
        <s v="Emergency Eyewash and Shower"/>
        <s v="Emergency Defibrillator"/>
        <s v="Automatic Transfer Switch"/>
        <s v="Switchboard"/>
        <s v="Low Voltage Transformer"/>
        <s v="Medium/ High Voltage Transformer"/>
        <s v="Lighting Control System"/>
        <s v="Control Panel"/>
        <s v="Uninterruptable Power Supply"/>
        <s v="Capacitor"/>
        <s v="Hand Dryer"/>
        <s v="Motor Control Centers"/>
        <s v="Photovoltaic System"/>
        <s v="Lighting"/>
        <s v="Battery Charger"/>
        <s v="Signal Light"/>
        <s v="Heat Trace System"/>
        <s v="Electric Heat Trace System"/>
        <s v="Battery Powered Emergency Lighting and Exit Lighting"/>
        <s v="Draw - Out Breaker"/>
        <s v="Disconnect Switch"/>
        <s v="Fire Extinguisher"/>
        <s v="Fire Panels"/>
        <s v="Fire Protection Devices"/>
        <s v="Sprinkler System"/>
        <s v="Fire Pump"/>
        <s v="Fire Shutter"/>
        <s v="Fire Suppression System"/>
        <s v="Standpipe and Hose System"/>
        <s v="Fire Backflow Preventer"/>
        <s v="Fire Hose and Cabinet"/>
        <s v="Energy Management System"/>
        <s v="BAS boards, Modules &amp; Sensors"/>
        <s v="Air Monitoring"/>
        <s v="Eco Structure Web Station"/>
        <s v="Air Compressor"/>
        <s v="Dryer - Air Compressor"/>
        <s v="Pressure Tank - Air Compressor"/>
        <s v="Air Hose Reel"/>
        <s v="Heater"/>
        <s v="Boiler"/>
        <s v="Fan"/>
        <s v="Floor Heating/ Snow Melting System"/>
        <s v="Humidifier"/>
        <s v="Dehumidifier"/>
        <s v="Bus Fume Exhaust"/>
        <s v="Heating and Cooling Coils"/>
        <s v="Natural Gas Distribution "/>
        <s v="Variable Air Volume"/>
        <s v="Air-Conditioning – Condenser"/>
        <s v="Heat Recovery Unit"/>
        <s v="Air Conditioning Indoor Evaporator"/>
        <s v="Air Handling Units"/>
        <s v="Heat Exchanger"/>
        <s v="Cooling Tower"/>
        <s v="Chiller"/>
        <s v="Pump"/>
        <s v="Backflow Prevention"/>
        <s v="Domestic Water Distribution System"/>
        <s v="Hot Water Heater"/>
        <s v="Non - Potable Water System "/>
        <s v="Plumbing Fixture"/>
        <s v="Utility Meters"/>
        <s v="Water Softener"/>
        <s v="Interceptor"/>
        <s v="Stabilized Aqueous Ozone"/>
        <s v="Hydronic System Water Treatment"/>
        <s v="Sump Pit"/>
        <s v="Pit Jack"/>
        <s v="Crane Remote Control"/>
        <s v="Crane"/>
        <s v="Elevator"/>
        <s v="In Ground Hoists"/>
        <s v="Loading Dock Levelers"/>
        <s v="Portable Column Lift"/>
        <s v="Grinder"/>
        <s v="Paint Booth"/>
        <s v="Sand Blaster"/>
        <s v="Industrial Vacuum"/>
        <s v="Tire Balancer"/>
        <s v="Tire Inflation Cage"/>
        <s v="Work Bench"/>
        <s v="Metal Brake"/>
        <s v="Diesel Transfer Tank"/>
        <s v="Hydraulic Press"/>
        <s v="Metal Shear"/>
        <s v="Drill Press"/>
        <s v="Jack Stand"/>
        <s v="Pressure Washer"/>
        <s v="Parts Washer"/>
        <s v="Bus Wash System"/>
        <s v="Waste Oil System"/>
        <s v="Waste Coolant System"/>
        <s v="Windshield Washer"/>
        <s v="Engine Oil Fluid System"/>
        <s v="Coolant Fluid System"/>
        <s v="Transmission Fluid System"/>
        <s v="Diesel Fluid System"/>
        <s v="DEF Distribution System"/>
        <s v="Grease Distribution System"/>
        <s v="Curb Box"/>
        <s v="Fire Water Storage Tank"/>
        <s v="Post Indicator Valve"/>
        <s v="Fire Hydrant"/>
        <s v="Separator"/>
        <s v="Drainage Culvert"/>
        <s v="Manhole"/>
        <s v="Drainage Catch basin"/>
        <s v="Subsurface Stormwater Management"/>
        <s v="Surface Stormwater Management"/>
        <s v="Septic Tank"/>
        <s v="Waste Water Lift Station"/>
        <s v="Waste Water Collection System"/>
        <s v="Irrigation"/>
        <s v="Water Well"/>
        <s v="Light Standard"/>
        <s v="Emergency Generator"/>
        <s v="Transformer"/>
        <s v="Vehicle Charging Unit"/>
        <s v="Grounding and Lightning Protection System"/>
        <s v="Load Bank"/>
        <s v="Cogn/Trigen"/>
        <s v="Compressed Air Distribution System"/>
        <s v="Check Valve (&gt;100mm)"/>
        <s v="Emergency Defibrilator" u="1"/>
        <s v="Industrial Vaccum" u="1"/>
        <s v="Grounding and Lightining Protection System" u="1"/>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tenil Poovan Sabu" refreshedDate="46127.379409259258" createdVersion="8" refreshedVersion="8" minRefreshableVersion="3" recordCount="5403" xr:uid="{A7E22238-24B8-4110-859C-43A69C7F52C4}">
  <cacheSource type="worksheet">
    <worksheetSource name="Table19"/>
  </cacheSource>
  <cacheFields count="8">
    <cacheField name="Asset Class" numFmtId="0">
      <sharedItems/>
    </cacheField>
    <cacheField name="Class Description" numFmtId="0">
      <sharedItems/>
    </cacheField>
    <cacheField name="Asset Class + Description" numFmtId="0">
      <sharedItems count="389">
        <s v="ACCPLTF - Access Platform"/>
        <s v="ARCMPRS - Air Compressor"/>
        <s v="ARCONC - Air-Conditioning - Condenser"/>
        <s v="ARCONIE - Air-Conditioning - Indoor Evaporator"/>
        <s v="ARHU - Air Handling Unit"/>
        <s v="BFP - Backflow Prevention"/>
        <s v="BOILR - Boiler"/>
        <s v="BOLRD - Bollard"/>
        <s v="BPEMERGL - Battery Powered Emergency Lighting and Exit Lighting"/>
        <s v="BUSWSH - Bus Wash System"/>
        <s v="CHCKVLV - Check Valve (&gt;100mm)"/>
        <s v="CHLR - Chiller"/>
        <s v="CHLRCOOL - Chiller - Cooling Tower"/>
        <s v="CIRCBENC - Circuit Breaker Enclosure"/>
        <s v="CLFSYS - Coolant Fluid System"/>
        <s v="CMPADS - Compressed Air Distribution System"/>
        <s v="CNPY - Canopy"/>
        <s v="COGEN - Cogn/Trigen"/>
        <s v="COOLTANK - Coolant tank"/>
        <s v="CP - Control Panel"/>
        <s v="CPCTR - Capacitor"/>
        <s v="CRN - Crane"/>
        <s v="CRNREMC - Crane Remote Control"/>
        <s v="DEFDISP - DEF Dispenser"/>
        <s v="DEHMDFR - Dehumidifier"/>
        <s v="DMESTRCT - Dome Structure"/>
        <s v="DOMWDS - Domestic Water Distribution System"/>
        <s v="DR - Door"/>
        <s v="DRARCRTN - Door Air Curtain"/>
        <s v="DRNCTCHB - Drainage Catch Basin"/>
        <s v="DRWOUTBR - Draw-Out Breaker"/>
        <s v="DRYARCP - Dryer - Air Compressor"/>
        <s v="DSLST - Diesel Storage Tank"/>
        <s v="DUCTHEAT - Duct Heater"/>
        <s v="ELECHTS - Electric Heat Trace System"/>
        <s v="ELVTR - Elevator"/>
        <s v="EMRGDFBR - Emergency Defibrillator"/>
        <s v="EMRGGEN - Emergency Generator"/>
        <s v="ENGOTANK - Engine Oil tank"/>
        <s v="EOILFLS - Engine Oil Fluid System"/>
        <s v="EXTRWLL - Exterior Wall"/>
        <s v="FAN - Fan"/>
        <s v="FLGPL - Flag Pole"/>
        <s v="FLLARSYS - Fall Arrest System"/>
        <s v="FLRHSMS - Floor Heating/ Snow Melting System"/>
        <s v="FLRLFSLP - Fuel Relief/ Slop Tank"/>
        <s v="FLTROOF - Flat Roof"/>
        <s v="FNC - Fence"/>
        <s v="FREXTNG - Fire Extinguisher"/>
        <s v="FRHSCAB - Fire Hose and Cabinet"/>
        <s v="FRHYDR - Fire Hydrants"/>
        <s v="FRPANEL - Fire Panels"/>
        <s v="FRPMP - Fire Pump"/>
        <s v="FRPRTSYS - Fire Protection System"/>
        <s v="FRSHTTR - Fire Shutter"/>
        <s v="FRSTADKT - First Aid Kit"/>
        <s v="FRSUPPU - Fire Suppression Units"/>
        <s v="FXFURN - Fixed Furniture"/>
        <s v="FXGRBG - Fixed Garbage Bin"/>
        <s v="FZDISC - Fuse Disconnect"/>
        <s v="GATE - Gate"/>
        <s v="GLYMUSYS - Glycol Make-Up System"/>
        <s v="GRDRL - Guard Rail"/>
        <s v="GRINDER - Grinder"/>
        <s v="GRNDLPS - Grounding and Lightning Protection System"/>
        <s v="GRYWTANK - Gray Water tank"/>
        <s v="GSDTCSYS - Gas Detection System"/>
        <s v="HEATEXCH - Heat Exchanger"/>
        <s v="HMDFR - Humidifier"/>
        <s v="HNDDRY - Hand Dryer"/>
        <s v="HNDRL - Hand Rail"/>
        <s v="HRU - Heat Recovery Unit"/>
        <s v="HTR - Heater"/>
        <s v="HTWTRHT - Hot Water Heater"/>
        <s v="HVACARDS - HVAC Air Distribution System"/>
        <s v="INGRNHST - In Ground Hoists"/>
        <s v="INSPPIT - Inspection Pits"/>
        <s v="JCKSTND - Jack Stand"/>
        <s v="LGHT - Lighting"/>
        <s v="LGHTCTRL - Lighting Control System"/>
        <s v="LGHTSTD - Light Standard"/>
        <s v="LOADBNK - Load Bank"/>
        <s v="LOADDL - Loading Dock Levelers"/>
        <s v="LOWVLTDS - Low Voltage Distribution System"/>
        <s v="LOWVLTTR - Low Voltage Transformer"/>
        <s v="MHVLTTRS - Medium/High Voltage Transformer"/>
        <s v="MNHOL - Manhole"/>
        <s v="MTRCONT - Motor Control Centers (MCC)"/>
        <s v="NONPTWTR - Non-Potable Water System"/>
        <s v="OHDDR - Overhead Door"/>
        <s v="PEDWLK - Pedestrian Walkway"/>
        <s v="PHTOSYS - Photovoltaic System"/>
        <s v="PITJACK - Pit Jacks"/>
        <s v="PKGAREA - Parking Area"/>
        <s v="PLMBFXT - Plumbing Fixture"/>
        <s v="PMP - Pump"/>
        <s v="PRPTWLL - Parapet Wall"/>
        <s v="PRSSRWSH - Pressure Washer"/>
        <s v="PRTCOLFT - Portable Column Lift"/>
        <s v="PRTKARCP - Pressure Tank - Air Compressor"/>
        <s v="PRTSWSH - Parts Washer"/>
        <s v="PSTINVLV - Post Indicator Valve"/>
        <s v="RDWY - Roadway"/>
        <s v="RTNWLL - Retaining Wall"/>
        <s v="SEP - Separator"/>
        <s v="SEPTNK - Septic Tank"/>
        <s v="SHD - Shed"/>
        <s v="SIGLGHT - Signal Light"/>
        <s v="SKYLGHT - Skylights"/>
        <s v="SLPDRF - Sloped Roof"/>
        <s v="SMPIT - Sump Pit"/>
        <s v="SPLKTSTN - Spill Kits Station"/>
        <s v="SPRNKSYS - Sprinkler System"/>
        <s v="SPSTRUCT - Superstructure (Structural Framing System - Above Grade)"/>
        <s v="STORTNK - Storage Tank"/>
        <s v="STRWY - Stairway"/>
        <s v="SWTBRD - Switchboard"/>
        <s v="TFLSYS - Transmission Fluid System"/>
        <s v="TRANTANK - Transmission tank"/>
        <s v="TRFCBARR - Traffic Barrier"/>
        <s v="TRNSFRSW - Transfer Switch"/>
        <s v="UTLMTR - Utility Meters"/>
        <s v="VHCLECU - Vehicle Charging Unit"/>
        <s v="WCOOLSYS - Waste Coolant System"/>
        <s v="WINDSYS - Window System"/>
        <s v="WNSHLWSH - Windshield Washer"/>
        <s v="WOILSYS - Waste Oil System"/>
        <s v="WSTCT - Waste Coolant tank"/>
        <s v="WSTOTANK - Waste Engine Oil tank"/>
        <s v="WSTWCOLS - Waste Water Collection System"/>
        <s v="WSTWLS - Waste Water Lift Station"/>
        <s v="WTRSFNR - Water Softener"/>
        <s v=" - " u="1"/>
        <s v="Abutment - ABTMT" u="1"/>
        <s v="Access Ladder - ACCLDR" u="1"/>
        <s v="Access Platform - ACCPLTF" u="1"/>
        <s v="Air Eliminator - AIRELIM" u="1"/>
        <s v="Air Compressor - ARCMPRS" u="1"/>
        <s v="Air-Conditioning - Condenser - ARCONC" u="1"/>
        <s v="Air-Conditioning - Indoor Evaporator - ARCONIE" u="1"/>
        <s v="Air Handling Unit - ARHU" u="1"/>
        <s v="Air Handling Unit - Steam Heating - ARHUSH" u="1"/>
        <s v="Air Handling Unit, Steam Heating - ARHUSH" u="1"/>
        <s v="Automated Wheel and Brake Inspection System (AWBIS) - AWBIS" u="1"/>
        <s v="Balancing Valve - BALVLV" u="1"/>
        <s v="Batteries - BATTERY" u="1"/>
        <s v="Battery - BATTERY" u="1"/>
        <s v="Bent/ Pier - BENTPIER" u="1"/>
        <s v="Bent/Pier - BENTPIER" u="1"/>
        <s v="Backflow Prevention - BFP" u="1"/>
        <s v="Building Automation Controls - BLDGAC" u="1"/>
        <s v="Blowdown Tank - BLOWTANK" u="1"/>
        <s v="Boiler - BOILR" u="1"/>
        <s v="Bollard - BOLRD" u="1"/>
        <s v="Battery Powered Emergency Lighting And Exit Lighting - BPEMERGL" u="1"/>
        <s v="Bridge - BRDG" u="1"/>
        <s v="Road Bridge - BRDG" u="1"/>
        <s v="Bridge Bearing - BRDGBR" u="1"/>
        <s v="Bridge Deck Structure - BRDGDS" u="1"/>
        <s v="Bridge Deck Surface Protection System - BRDGDSPS" u="1"/>
        <s v="Bridge Earth Retention System - BRDGERS" u="1"/>
        <s v="Bridge Span - BRDGSPAN" u="1"/>
        <s v="Car Puller System - CARPSYS" u="1"/>
        <s v="Check Valve (&gt;100mm) - CHCKVLV" u="1"/>
        <s v="Chiller - CHLR" u="1"/>
        <s v="Chiller - Condenser - CHLRCOND" u="1"/>
        <s v="Chiller - Cooling Tower - CHLRCOOL" u="1"/>
        <s v="Chemical Feed Tank - CHMFTANK" u="1"/>
        <s v="Chip Conveyor - CHPCONV" u="1"/>
        <s v="Circuit Breaker Enclosure - CIRCBENC" u="1"/>
        <s v="Cleaning Solution Dispenser - CLNSOLD" u="1"/>
        <s v="Compressed Air Distribution System - CMPADS" u="1"/>
        <s v="Condensate Tank - CNDSTANK" u="1"/>
        <s v="Canopy - CNPY" u="1"/>
        <s v="Consist Wash Arches - CNSWSA" u="1"/>
        <s v="Consist Wash Chemical Feed - CNSWSC" u="1"/>
        <s v="Consist Wash Water Distribution - CNSWSWD" u="1"/>
        <s v="Consist Wash Wastewater Treatment System - CNSWSWTS" u="1"/>
        <s v="Control Panel - CP" u="1"/>
        <s v="Capacitor - CPCTR" u="1"/>
        <s v="Crane - CRN" u="1"/>
        <s v="Crane Remote Control - CRNREMC" u="1"/>
        <s v="Culvert Apron - CULVAPR" u="1"/>
        <s v="Culvert Barrel - CULVBARR" u="1"/>
        <s v="DEF Dispenser - DEFDISP" u="1"/>
        <s v="DEF Vent Filter - DEFVFLTR" u="1"/>
        <s v="Dehumidifier - DEHMDFR" u="1"/>
        <s v="Domestic Water Distribution System - DOMWDS" u="1"/>
        <s v="Door - DR" u="1"/>
        <s v="Door Air Curtain - DRARCRTN" u="1"/>
        <s v="Drainage Catch Basin - DRNCTCHB" u="1"/>
        <s v="Drainage Culvert Barrel - DRNCULVB" u="1"/>
        <s v="Drainage Culvert Barrel (&gt;1000mm, &lt;3000mm) - DRNCULVB" u="1"/>
        <s v="Drop Table - DRPTABL" u="1"/>
        <s v="Draw-Out Breaker - DRWOUTBR" u="1"/>
        <s v="Dryer - Air Compressor - DRYARCP" u="1"/>
        <s v="Dryer-Air Compressor - DRYARCP" u="1"/>
        <s v="Diesel Dispenser - DSLDISP" u="1"/>
        <s v="Diesel Storage Tank - DSLST" u="1"/>
        <s v="Dust Collector - DSTCOLLC" u="1"/>
        <s v="Duct Heater - DUCTHEAT" u="1"/>
        <s v="Electric Heat Trace System - ELECHTS" u="1"/>
        <s v="Elevator - ELVTR" u="1"/>
        <s v="Emergency Defibrillator - EMRGDFBR" u="1"/>
        <s v="Emergency Generator - EMRGGEN" u="1"/>
        <s v="Emergency Plumbing Fixture - EMRGPF" u="1"/>
        <s v="Emergency Stop Button - EMRGSB" u="1"/>
        <s v="Escalator - ESCLTR" u="1"/>
        <s v="Expansion Tank - EXPTANK" u="1"/>
        <s v="Exterior Wall - EXTRWLL" u="1"/>
        <s v="Fan Coil - FANCL" u="1"/>
        <s v="Fuel Air Release Valve - FLARRVLV" u="1"/>
        <s v="Fuel Distribution System - DEF - FLDSTDEF" u="1"/>
        <s v="Fuel Distribution System - Diesel - FLDSTDIE" u="1"/>
        <s v="Fuel Emergency Shutoff Valve - FLEMRVLV" u="1"/>
        <s v="Fuel Flow Meter - FLFLWMTR" u="1"/>
        <s v="Flag Pole - FLGPL" u="1"/>
        <s v="Fall Arrest System - FLLARSYS" u="1"/>
        <s v="Fuel Off-loading Ground Clamp - FLOFFLGC" u="1"/>
        <s v="Fuel Off-loading Hose Connection - FLOFFLHC" u="1"/>
        <s v="Floor Heating/ Snow Melting System - FLRHSMS" u="1"/>
        <s v="Fuel Relief/ Slop Tank - FLRLFSLP" u="1"/>
        <s v="Fuel Sump - FLSMP" u="1"/>
        <s v="Filter - FLTR" u="1"/>
        <s v="Filter Box - FLTRBX" u="1"/>
        <s v="Flat Roof - FLTROOF" u="1"/>
        <s v="Fence - FNC" u="1"/>
        <s v="Fire Detection System - FRDTCSYS" u="1"/>
        <s v="Fire Extinguisher - FREXTNG" u="1"/>
        <s v="Fire Hose and Cabinet - FRHSCAB" u="1"/>
        <s v="Fire Hydrants - FRHYDR" u="1"/>
        <s v="Fire Pump - FRPMP" u="1"/>
        <s v="Fire Protection System - FRPRTSYS" u="1"/>
        <s v="Fire Shutter - FRSHTTR" u="1"/>
        <s v="First Aid Kit - FRSTADKT" u="1"/>
        <s v="Fire Suppression Units - FRSUPPU" u="1"/>
        <s v="Fuel System Pump Motor - FUELPMTR" u="1"/>
        <s v="Furnace - FURN" u="1"/>
        <s v="Fixed Furniture - FXFURN" u="1"/>
        <s v="Fixed Garbage Bin - FXGRBG" u="1"/>
        <s v="Fuse Disconnect - FZDISC" u="1"/>
        <s v="General - GENERAL" u="1"/>
        <s v="General Class - GENERAL" u="1"/>
        <s v="Gauge - GGE" u="1"/>
        <s v="Glycol Make-Up System - GLYMUSYS" u="1"/>
        <s v="Guard Rail - GRDRL" u="1"/>
        <s v="Grounding and Lightning Protection System - GRNDLPS" u="1"/>
        <s v="Gas Distribution - Main Valve - GSDSTMV" u="1"/>
        <s v="Gas Distribution Piping System - GSDSTPS" u="1"/>
        <s v="Gas Distribution System - GSDSTSYS" u="1"/>
        <s v="Gas Detection System - GSDTCSYS" u="1"/>
        <s v="Gas Vaporizer - GSVP" u="1"/>
        <s v="Hydrocarbon Leak Detection System - HCLKDTC" u="1"/>
        <s v="Heat Exchanger - HEATEXCH" u="1"/>
        <s v="Head-o-Matic Distribution System - HEDOMTIC" u="1"/>
        <s v="Humidifier - HMDFR" u="1"/>
        <s v="Hand Dryer - HNDDRY" u="1"/>
        <s v="Hand Rail - HNDRL" u="1"/>
        <s v="Heat Recovery Unit - HRU" u="1"/>
        <s v="Hot Water Heater - HTWTRHT" u="1"/>
        <s v="HVAC Air Distribution System - HVACARDS" u="1"/>
        <s v="HVAC Piping System - HVACPIPS" u="1"/>
        <s v="HVAC Steam Piping System - HVACSTPS" u="1"/>
        <s v="Hydronic System Water Treatment - HYDRSWT" u="1"/>
        <s v="Lighting - LGHT" u="1"/>
        <s v="Lighting Control System - LGHTCTRL" u="1"/>
        <s v="Light Standard - LGHTSTD" u="1"/>
        <s v="Loading Arm - LOADARM" u="1"/>
        <s v="Loading Arm Drip Tray - LOADARMT" u="1"/>
        <s v="Load Bank - LOADBNK" u="1"/>
        <s v="Loading Dock Levelers - LOADDL" u="1"/>
        <s v="Locomotive Wash Distribution System - LOCOWSDS" u="1"/>
        <s v="Locomotive Wash Chemical Feed - LOCOWSFD" u="1"/>
        <s v="Locomotive Wash Wastewater Treatment System - LOCOWWTS" u="1"/>
        <s v="Low Voltage Distribution System - LOWVLTDS" u="1"/>
        <s v="Low Voltage Panel Board - LOWVLTPB" u="1"/>
        <s v="Low Voltage Transformer - LOWVLTTR" u="1"/>
        <s v="Level Switch - High-High - LSHIGH" u="1"/>
        <s v="Level Switch - Low-Low - LSLOW" u="1"/>
        <s v="Low Voltage Electrical Testing Equipment - LVETE" u="1"/>
        <s v="Manual Valve (&gt;=100) - MANVLV" u="1"/>
        <s v="Medium/ High Voltage Distribution System - MHVLTDS" u="1"/>
        <s v="Medium/High Voltage Distribution System - MHVLTDS" u="1"/>
        <s v="Medium/High Voltage Transformer - MHVLTTRS" u="1"/>
        <s v="Mixer - MIXER" u="1"/>
        <s v="Manhole - MNHOL" u="1"/>
        <s v="Motor Control Centers (MCC) - MTRCONTC" u="1"/>
        <s v="Motor Operated Valve and Actuator - MTROVLEA" u="1"/>
        <s v="Overhead Door - OHDDR" u="1"/>
        <s v="Pedestrian Walk Way - PEDWLK" u="1"/>
        <s v="Pedestrian Walkway - PEDWLK" u="1"/>
        <s v="Photovoltaic System - PHTOSYS" u="1"/>
        <s v="Parking Area - PKGAREA" u="1"/>
        <s v="Parking Deck Protection System - PKGDCKPS" u="1"/>
        <s v="Parking Structure Deck - PKGSTRDK" u="1"/>
        <s v="Parking Structure Framing - PKGSTRFR" u="1"/>
        <s v="Parking Structure Roof - PKGSTRRF" u="1"/>
        <s v="Parking Structure Slab on Grade - PKGSTRSL" u="1"/>
        <s v="Plumbing Fixture - PLMBFXT" u="1"/>
        <s v="Plumbing Fixture - Fountains - PLMBFXTF" u="1"/>
        <s v="Pump - PMP" u="1"/>
        <s v="Portable Office - PORTOFFC" u="1"/>
        <s v="Parapet Wall - PRPTWLL" u="1"/>
        <s v="Pressure Reducing Valve (PRV) - PRREDVLV" u="1"/>
        <s v="Pressure Regulating Valve (PGV) - PRREGVLV" u="1"/>
        <s v="Pressure Relief Valve (PRFV) - PRRELVLV" u="1"/>
        <s v="Portable Emergency Eyewash - PRTEMRGE" u="1"/>
        <s v="Pressure Tank - Air Compressor - PRTKARCP" u="1"/>
        <s v="Pressure Wash Pump Skid - PRWSPMP" u="1"/>
        <s v="Post Indicator Valve - PSTINVLV" u="1"/>
        <s v="Process Waste Water Treatment System - PWWTS" u="1"/>
        <s v="Rectifier - RCTFR" u="1"/>
        <s v="Roadway - RDWY" u="1"/>
        <s v="Refrigerant Branch Circuit Controller - REFBCC" u="1"/>
        <s v="Rail Mini Accessibility Platform - RLMNACC" u="1"/>
        <s v="Rail Platform - RLPLTF" u="1"/>
        <s v="Room Interior - RMINT" u="1"/>
        <s v="Retaining Wall - RTNWLL" u="1"/>
        <s v="Sand Hopper - SANDHOP" u="1"/>
        <s v="Substructure - SBSTRUCT" u="1"/>
        <s v="Substructure (Structural Framing System - Below Grade) - SBSTRUCT" u="1"/>
        <s v="Separator - SEP" u="1"/>
        <s v="Septic Tank - SEPTNK" u="1"/>
        <s v="Sewage Clear Station - SEWCLRST" u="1"/>
        <s v="Signs - Facility ID - SGNFACID" u="1"/>
        <s v="Signs - Parking - SGNPARK" u="1"/>
        <s v="Shed - SHD" u="1"/>
        <s v="Shelter - SHLTR" u="1"/>
        <s v="Shear Valve - SHRVLV" u="1"/>
        <s v="Signal Light - SIGLGHT" u="1"/>
        <s v="Sloped Roof - SLPDRF" u="1"/>
        <s v="Sump Pit - SMPIT" u="1"/>
        <s v="Sand Blower - SNDBLR" u="1"/>
        <s v="Sand Loading - Distribution System - SNDLDDS" u="1"/>
        <s v="Sand Loading Distribution System - SNDLDDS" u="1"/>
        <s v="Sand Pump - Train - SNDPMPTR" u="1"/>
        <s v="Sand Pod - SNDPOD" u="1"/>
        <s v="Sand Silo - SNDSILO" u="1"/>
        <s v="Solenoid Valve - SOLEVLV" u="1"/>
        <s v="Spill Kits Station - SPLKTSTN" u="1"/>
        <s v="Sprinkler System - SPRNKSYS" u="1"/>
        <s v="Superstructure - SPSTRUCT" u="1"/>
        <s v="Superstructure (Structural Framing System - Above Grade) - SPSTRUCT" u="1"/>
        <s v="Steam Deaerator - STMDRTOR" u="1"/>
        <s v="Steam Flash Tank - STMFTANK" u="1"/>
        <s v="Standpipe System - STNDPSYS" u="1"/>
        <s v="Storage Tank - STORTNK" u="1"/>
        <s v="Stormceptor - STRCEPTR" u="1"/>
        <s v="Strainer - STRN" u="1"/>
        <s v="Strainer (&gt;75mm) - STRN" u="1"/>
        <s v="Stairway - STRWY" u="1"/>
        <s v="Subsurface Stormwater Control System - SUBSRFCS" u="1"/>
        <s v="Surface Stormwater Control - SUBSRFCS" u="1"/>
        <s v="Surface Stormwater Control - SURFSCS" u="1"/>
        <s v="Suspended Utilities - SUSPUTIL" u="1"/>
        <s v="Switchboard - SWTBRD" u="1"/>
        <s v="Switchgear - SWTGR" u="1"/>
        <s v="Switchyard Service Entrance - SWTYDSE" u="1"/>
        <s v="Switchyard Transformation - SWTYDTRS" u="1"/>
        <s v="Tank Heater - TANKHTR" u="1"/>
        <s v="Traffic Barrier - TRFCBARR" u="1"/>
        <s v="Terminal Heater - TRMHTR" u="1"/>
        <s v="Train Fluids Dispensing Station - TRNFLDNS" u="1"/>
        <s v="Train Fluids Distribution System - TRNFLDS" u="1"/>
        <s v="Transfer Switch - TRNSFRSW" u="1"/>
        <s v="Transmitter - Level - TRNSLVL" u="1"/>
        <s v="Transmitter - Pressure - TRNSPR" u="1"/>
        <s v="Transmitter - Temperature - TRNSTEMP" u="1"/>
        <s v="Train Wheel Truing System - TRNWHTS" u="1"/>
        <s v="Train Waste Oil Recovery System - TRNWORS" u="1"/>
        <s v="Tunnel Structure - TUNSTRUC" u="1"/>
        <s v="Utility Meters - UTLMTR" u="1"/>
        <s v="Utility Pole - UTLPOLE" u="1"/>
        <s v="Uninterruptable Power Supply - UTPWRSUP" u="1"/>
        <s v="UV Water Sterilization - UVWTRSTR" u="1"/>
        <s v="Variable Air Volume Unit - VARARVU" u="1"/>
        <s v="Vehicle Charging Unit - VHCLECU" u="1"/>
        <s v="Wheel Lathe - WHLLATH" u="1"/>
        <s v="Window System - WINDSYS" u="1"/>
        <s v="Waste Antifreeze Recovery Pump Station - WSTARPMP" u="1"/>
        <s v="Waste Antifreeze Recovery System - WSTARSYS" u="1"/>
        <s v="Waste Water Collection System - WSTWCOLS" u="1"/>
        <s v="Waste Water Lift Station - WSTWLS" u="1"/>
        <s v="Water Softener - WTRSFNR" u="1"/>
        <s v="Water Well - WWELL" u="1"/>
        <s v="Wayside Compressed Air Outlet - WYCMPARO" u="1"/>
        <s v="Wayside Power Outlets &amp; Cables - WYPOUTCB" u="1"/>
        <s v="Wayside Power Distribution Panel - WYPWDSTP" u="1"/>
        <s v="Wayside Power MCC - WYPWMCC" u="1"/>
      </sharedItems>
    </cacheField>
    <cacheField name="Closing Code" numFmtId="0">
      <sharedItems/>
    </cacheField>
    <cacheField name="Closing Code Description" numFmtId="0">
      <sharedItems/>
    </cacheField>
    <cacheField name="Closing Code + Description" numFmtId="0">
      <sharedItems count="3172">
        <s v="ABNTEMP - Abnormal Temperature"/>
        <s v="CORROS - Corrosion"/>
        <s v="ELECTRIP - Electrical Trip Out"/>
        <s v="EXNOISE - Excessive Noise"/>
        <s v="EXVIBRTN - Excessive Vibration"/>
        <s v="JAMMEDEQ - Jammed Equipment"/>
        <s v="LEAKING - Leaking"/>
        <s v="LOWPERF - Low Performance"/>
        <s v="NONOPER - Non-Operational"/>
        <s v="PHYDMGE - Physical Damage"/>
        <s v="UNSMELL - Unusual Smell"/>
        <s v="UNSMOKE - Unusual Smoke"/>
        <s v="ACCLSDET - Access Platform Structure Deteriorated"/>
        <s v="ACCIDENT - Accident"/>
        <s v="ACCWEAR - Accelerated Wear"/>
        <s v="ACTGOD - Weather condition/Forces of nature or Act of God"/>
        <s v="CONTAM - Contamination"/>
        <s v="DEFASSET - Defective Asset"/>
        <s v="EXLOAD - Excessive Load"/>
        <s v="IMPRMNT - Improper Maintenance"/>
        <s v="INSLUBR - Insufficient Lubrication"/>
        <s v="LACKTRN - Lack of/ Inadequate Training"/>
        <s v="MISSCMP - Loose/ Missing Component"/>
        <s v="NRMWEAR - Normal Wear"/>
        <s v="OTHER - Other (specify)"/>
        <s v="PRINSTAL - Poor Installation"/>
        <s v="PROCISSU - Procedure Issue"/>
        <s v="UTLFAIL - Utility Failure"/>
        <s v="VNDLSM - Vandalism"/>
        <s v="WORNCMPT - Defective/ Worn Component"/>
        <s v="ADJUSTD - Adjusted"/>
        <s v="DECOMM - Decommission"/>
        <s v="DECONTME - Decontaminate"/>
        <s v="DONOTHIN - Do Nothing"/>
        <s v="LUBRCTE - Lubricate"/>
        <s v="RECALBRT - Recalibrate"/>
        <s v="REMVOBT - Remove Obstruction"/>
        <s v="REPCMPT - Repair Component"/>
        <s v="REPLASS - Replace Asset"/>
        <s v="REPLCMPT - Replace Component"/>
        <s v="REPRASS - Repair Asset"/>
        <s v="UPGRADES - Upgrade"/>
        <s v="ACMCACC - Air compressor condensate accumulation"/>
        <s v="ACMCDET - Air compressor components deterioration"/>
        <s v="ACMIFCON - Air compressor intake filter contaminated"/>
        <s v="ACMODEP - Air compressor oil depleted"/>
        <s v="ACMPTDET - Air compressor pressure tank deteriorated"/>
        <s v="ACMPVFL - Air compressor pressure tank pressure relief valve failed"/>
        <s v="AIRCMPDF - Air Compressor Dryer Failure"/>
        <s v="AIRCMPOH - Air Compressor Overheating"/>
        <s v="CALLCNTR - Call Contractor"/>
        <s v="REPAIR - Repair"/>
        <s v="REPLACE - Replace"/>
        <s v="BASSETNG - BAS Setting"/>
        <s v="COMPFAIL - Component Failure"/>
        <s v="CONDCONT - Condenser vents, coil/fins contaminated"/>
        <s v="CONDDET - Condenser vents, coil/fins deteriorated"/>
        <s v="CONDLUB - Cooling Fan/Motor Assembly Insufficient Lubrication"/>
        <s v="EXCSRUST - Excessive Rust"/>
        <s v="FANWORN - Fan/motor assembly worn"/>
        <s v="FILTRCLG - Filter Clogged"/>
        <s v="DBELTDET - Driver belt deteriorated"/>
        <s v="ECOILDET - Evaporator coil / evaporator structure deteriorated"/>
        <s v="FILTDET - Filter deterioration"/>
        <s v="AHUCOIL - Air Handling Unit (AHU) coils/fins contaminated"/>
        <s v="AHUDET - Air Handling Unit (AHU) deteriorated"/>
        <s v="AHUFAN - Air Handling Unit fan variable drive failed"/>
        <s v="AHUFILTR - AHU filters contaminated"/>
        <s v="AHUMTR - Motor/blower bearing insufficiently lubricated"/>
        <s v="BRCLGPIP - Broken /Clogged Pipping"/>
        <s v="CLOGDRIN - Clog Drain"/>
        <s v="DMPRSTCK - Damper Stuck"/>
        <s v="ELECFAIL - Electrical Failure"/>
        <s v="HEXFAIL - Heat exchanger failed"/>
        <s v="LOSEWIRE - Loose Wire"/>
        <s v="MISALGNM - Misalignment"/>
        <s v="MOTRFAIL - Motor Failure"/>
        <s v="SENRFAIL - Sensor Failure"/>
        <s v="WORNBELT - Worn Belt"/>
        <s v="WTHRDAMG - Weather Damage"/>
        <s v="WRINGSKT - Worn Internal Gasket/Seal Kits"/>
        <s v="RESDRAIN - Restricted Drainage"/>
        <s v="BLCKINOT - Blocked Inlet/Outlet"/>
        <s v="BLRCCON - Boiler components contaminated"/>
        <s v="BLRCDET - Boiler components deteriorated"/>
        <s v="BLRECFL - Boiler electronic controls failed"/>
        <s v="BLRINCOM - Boiler incomplete combustion"/>
        <s v="BLRRVFL - Pressure relief valve failed"/>
        <s v="BLRSDET - Boiler structure deteriorated"/>
        <s v="BRKNPIPE - Broken Pipe"/>
        <s v="BRKNVALV - Broken Valve"/>
        <s v="CLOGGDRN - Clogged Drain"/>
        <s v="DEFBURNR - Defective Burner"/>
        <s v="SEIZMOTR - Seized Motor"/>
        <s v="WORNSEAL - Worn Seal"/>
        <s v="WORNVALV - Worn Valve"/>
        <s v="BOLLDET - Bollard Deteriorated"/>
        <s v="LIGHTNWR - Light Not Working"/>
        <s v="BTRYEXSL - Battery Exceed Service Life"/>
        <s v="EELFAIL - Emergency Exit lighting Failed"/>
        <s v="EMLDET - Battery Powered Emergency lighting and Exit Lighting Deteriorated"/>
        <s v="EMLFAIL - Battery Powered Emergency Lighting Failed"/>
        <s v="LGBLBBRN - Light Bulb Burnt"/>
        <s v="LIGHTHIT - Light Hit"/>
        <s v="BRKNBRSH - Broken Brush"/>
        <s v="BRKNGRBX - Broken Gear Box Motor"/>
        <s v="BRKNSNSR - Broken/ Out Of Alignment Sensors"/>
        <s v="CLOGNOZL - Clog Nozzles"/>
        <s v="FUSEDEF - Blown Fuse"/>
        <s v="PUMPFAIL - Pump Failure"/>
        <s v="SOFWFAIL - Software failure"/>
        <s v="VFDDRVFL - VFD Drive Failure"/>
        <s v="WASHDET - Deterioration of the bus wash system"/>
        <s v="WASHPWR - Power Failure of the bus wash system"/>
        <s v="WTRDISFL - Pipe/Water Distribution Failure/ Damaged"/>
        <s v="CVALCON - Check Valve contaminated"/>
        <s v="CVALFAIL - Check valve failed"/>
        <s v="CVALWORN - Check Valve components worn"/>
        <s v="CCOMFAIL - HVAC chiller unit compressor failed."/>
        <s v="CCTLFAIL - HVAC Chiller Control System failed"/>
        <s v="CLINEDET - Chiller/evaporator refrigerant lines/connections deteriorated"/>
        <s v="CMTRFAIL - HVAC chiller compressor motor failed"/>
        <s v="CMTRLUB - HVAC chiller pump/motor insufficiently lubricated"/>
        <s v="COILCONT - Chiller compressor oil contaminated"/>
        <s v="CUNITDET - HVAC chiller unit deteriorated"/>
        <s v="CWTRCONT - Chiller coil water tubes internally contaminated and/or deteriorated"/>
        <s v="CWTRDET - Chiller/evaporator  water lines/connections deteriorated"/>
        <s v="CCTCONT - Chiller-Cooling tower coils/spray nozzles contaminated"/>
        <s v="CCTDET - Chiller-Cooling tower deteriorated"/>
        <s v="CCTLNDET - Cooling tower water lines/connections deteriorated"/>
        <s v="CCTLUB - HVAC chiller-cooling tower fan motor insufficiently lubricated"/>
        <s v="CCTPLUB - HVAC Chiller-Cooling Tower Recirculation Pump Insufficiently Lubricated"/>
        <s v="CCTPPLUG - Chiller-Cooling tower recirculation pump coolant filter plugged"/>
        <s v="CCTPWORN - HVAC chiller-cooling tower recirculating motor/pump worn"/>
        <s v="CTFAIL - Cooling tower fan motor failed"/>
        <s v="CBEDET - Circuit Breaker Enclosure Deteriorated and/or Contaminated"/>
        <s v="COOLDET - Natural Deterioration of the coolant fluid system"/>
        <s v="COOLLEAK - Leakage of coolant fluid"/>
        <s v="BRKNSEAL - Broken/Loose  Seals"/>
        <s v="CLGDPIPE - Clogged Pipe"/>
        <s v="DAMAGED - Damaged"/>
        <s v="FITDAMGD - Fitting Damaged"/>
        <s v="HSRLNRET - Hose Reel Would Not Retract"/>
        <s v="PIPFDET - Piping/tubing/fittings deteriorated"/>
        <s v="CNPYCDET - Canopy cover deteriorated"/>
        <s v="CNPYSDET - Canopy support structure deteriorated"/>
        <s v="BLKSTRFL - Black Start Fault"/>
        <s v="COGDET - Deterioration of cogn/trigen"/>
        <s v="COGNFAIL - Connection Failure between Cogn/Trigen"/>
        <s v="COLFAULT - Collective Fault"/>
        <s v="DRTYFLTR - Dirty Filter"/>
        <s v="ENGFAIL - Engine Failure"/>
        <s v="FIREALRM - Fire Alarm"/>
        <s v="ILNDMDFL - Island Mode Failure"/>
        <s v="OVHTFAIL - Overheat Failure"/>
        <s v="SYNCFAIL - Sync Failure"/>
        <s v="UPSFAIL - UPS Failure"/>
        <s v="MONITR - Monitor"/>
        <s v="GLSTOVER - Glycol storage tank overfilled"/>
        <s v="STTKDET - Storage tank deteriorated"/>
        <s v="UTKDWDET - Underground double wall storage tank deteriorated"/>
        <s v="CPENDET - Control panel enclosure deteriorated"/>
        <s v="CPFAIL - Control panel failed"/>
        <s v="CAPBCONT - 600V Power Factor Correction Capacitor Bank Contaminated"/>
        <s v="CAPBFAIL - 600V Power Factor Correction Capacitor Bank Failed"/>
        <s v="CAPBFDET - 600V Power Factor Correction Capacitor Bank Cooling Fan Deteriorated"/>
        <s v="CAPCNDET - 600V Power Factor Correction Capacitor Bank Electrical Connections Deteriorated"/>
        <s v="CCSFAIL - Crane Control Systems Failed"/>
        <s v="CLUBDET - Crane Lubrication Deteriorated"/>
        <s v="CMCDET - Crane Mechanical Components Deteriorated"/>
        <s v="CSCCDET - Crane Structural Components and Casings Deteriorated"/>
        <s v="CSILUB - Crane Systems Insufficiently Lubricated"/>
        <s v="CSSFAIL - Crane Safety Systems Failed"/>
        <s v="CRMAGE - Control Remote Battery Aged"/>
        <s v="EMGSFUNC - Emergency Stop Function Failed"/>
        <s v="OCCRDET - Overhead Crane Control Remote Deteriorated"/>
        <s v="DEFDDET - DEF dispenser hose and/or dispenser nozzle deteriorated"/>
        <s v="LEAKPIPH - Leaking Pipes/ Hose"/>
        <s v="MTRPMPFL - Motor/ Pump Failure"/>
        <s v="NOPRODTK - No Product In Tank"/>
        <s v="POSINOZL - Leaking Component Posi-Lock Nozzle"/>
        <s v="SLPRDFLW - Slow Product Flow"/>
        <s v="SPOTNOZL - Leaking Component Spout Nozzle"/>
        <s v="DEHCONT - Dehumidifier air filter contaminated"/>
        <s v="DEHDET - Dehumidifier components deteriorated"/>
        <s v="DOMEDET - Natural Deterioration of the dome structure"/>
        <s v="CONTDWTR - Contaminated Water"/>
        <s v="DMGBFPRV - Damaged Back Flow Preventer"/>
        <s v="FRZNPIPE - Frozen Pipes"/>
        <s v="INSULDMG - Insulation Damaged"/>
        <s v="JAMDVALV - Stuck/ Jammed Valve"/>
        <s v="LEAKSEAL - Leaking Seal/Gaskets"/>
        <s v="LEKPIPFT - Leaking Pipes/Fittings"/>
        <s v="LOWPRSSR - Low Pressure"/>
        <s v="NOHOTWTR - No Hot Water"/>
        <s v="OUTVLDMG - Outlet Valve Damaged"/>
        <s v="PIPESDMG - Pipes Damaged"/>
        <s v="WTRDSDET - Water distribution system deteriorated"/>
        <s v="CORRSION - Corrosion"/>
        <s v="REAREP - Repair/replace"/>
        <s v="DRAUDET - Automatic door mechanism deteriorated"/>
        <s v="DRAUFAIL - Electronic control activation of door opening or closing failed"/>
        <s v="DRELWORN - Electric door strike components worn"/>
        <s v="DREMFAIL - Sliding door emergency system failed"/>
        <s v="DRFAIL - Door mechanical, structural, or physical components deteriorated"/>
        <s v="DRLUB - Lubrication of the electric door strike components"/>
        <s v="DRSGNDAM - Door signage damaged or missing"/>
        <s v="ACMNILUB - Air curtain motor bearing insufficiently lubricated"/>
        <s v="DACCDET - Air curtain components deteriorated"/>
        <s v="DACFCONT - Air curtain filter contaminated"/>
        <s v="GSOFFAIL - Gas safety shut off valve failed"/>
        <s v="DCBDET - Drainage Catch Basin deteriorated"/>
        <s v="DCBICONT - Drainage catch basin internally contaminated"/>
        <s v="DCBLCONT - Drainage Catch Basin Lid Contaminated"/>
        <s v="DOBDET - 600 Volt Draw Out Breaker Deteriorated"/>
        <s v="DOBFAIL - 600 Volt Draw Out Breaker Failed"/>
        <s v="DOBICSET - 600 V Breaker Incorrect Coordination Settings"/>
        <s v="AIFCONT - Air intake filter contaminated"/>
        <s v="CMDRCDET - Compressor air-dryer components deteriorated"/>
        <s v="CMDRCONT - Dryer - air compressor pressure dew point cartridge contaminated"/>
        <s v="CMDRDSAT - Dryer-air compressor desiccant saturated"/>
        <s v="RCMCDET - Refrigerated compressor air-dryer components deteriorated"/>
        <s v="COMMFAIL - Communication Failure"/>
        <s v="CONTPROD - Contamination Of Product"/>
        <s v="DBWLINGR - Double Wall Integrity (Loss Of Vacuum)"/>
        <s v="DSTKCORR - Below ground double walled diesel tank internally corroded"/>
        <s v="DSTKDET - Above ground diesel storage tank deteriorated"/>
        <s v="LWPRDTNK - No / Low Product In Tank"/>
        <s v="WTRINTNK - Water In Tank"/>
        <s v="DHASFAIL - Duct heater airflow sensor failed"/>
        <s v="DHFAIL - Duct heater failed"/>
        <s v="SSRFAIL - Duct heater solid state relay (SSR) failed"/>
        <s v="EHTSDET - Electric Heat Tracing Deteriorated"/>
        <s v="EHTSFAIL - Electric Heat Trace System Failed"/>
        <s v="EMERCOMM - Emergency Communication"/>
        <s v="BKCNFAIL - Brake Connector Failed"/>
        <s v="BRKSPTOR - Brake spring torsion"/>
        <s v="BRSCFAIL - Brake Switch Contact failed"/>
        <s v="CONTRLFL - Controller Failure"/>
        <s v="CRCFSFAI - Customer Request to Check For Safe Operation"/>
        <s v="CRDRPFAI - car door photocell failed"/>
        <s v="CREMEXFA - car emergency exit failed"/>
        <s v="CRLGFAIL - Car Roller Guide Failed"/>
        <s v="CRPUBUDA - Car push buttons damaged"/>
        <s v="CRULFAIL - Customer Request Unit Locked Out"/>
        <s v="CTBFLR - Car top battery failure"/>
        <s v="CYLPSW - Cylindrical piston seal worn"/>
        <s v="CYLPWP - Cylindrical piston worn/ pitted"/>
        <s v="DCTARFL - Directional arrow failure"/>
        <s v="DCTF - Door clutch failure"/>
        <s v="DDEFAIL - door detector edge failed"/>
        <s v="DEFMCON - Defective main contactor"/>
        <s v="DFRELAY - Defective relay"/>
        <s v="DIDOORSL - Dirt in door sills"/>
        <s v="DORF - Door operator failure"/>
        <s v="DRCLFAIL - Door Closing Failure"/>
        <s v="DRCONM - Door controller malfunction"/>
        <s v="DRHANGJM - Doors hangers jammed"/>
        <s v="DRLCCFAI - door lock contact failed"/>
        <s v="DRLCFAIL - Door Lock Failed"/>
        <s v="DRLSWFAI - Door Limit Switch Failed"/>
        <s v="DROBDSF - Door obstruction detection sensor failed"/>
        <s v="DRTRAJAM - Door Tracks jammed"/>
        <s v="DRVEFAIL - Drive Failed"/>
        <s v="ELCDET - Elevator Components Deteriorated and/or Damaged"/>
        <s v="ELDRDFAI - Elevator Doors damaged"/>
        <s v="ELELFAIL - Elevator Emergency Lighting Failed"/>
        <s v="ELEMOWRN - Electric motor worn"/>
        <s v="ELPCCON - Elevator Pit and Car Top &amp; Crosshead Contaminated"/>
        <s v="ELPFAIL - Elevator Emergency Power Failed"/>
        <s v="ELSSFAIL - Elevator Safety Switches Failed"/>
        <s v="ELUMFAIL - Elevator Uncontrolled Motion Protection System Failed"/>
        <s v="ELVSPFAI - Elevator Spirator Failed"/>
        <s v="EMCBW - Emergency call button not working"/>
        <s v="FFEMCF - Fire Fighters Emergency Controll Failed"/>
        <s v="FFEOCFL - Fire Fighter's Emergency Operator controls Failed"/>
        <s v="FFEOFAIL - Fire Fighter's Emergency Operator System Failed"/>
        <s v="FLSWFAIL - Final Limit Switch failed"/>
        <s v="FUSEFAIL - Fuse Failure"/>
        <s v="HWACSWDG - HW Access switch damaged"/>
        <s v="HYDORVW - Hydraulic oil relief valve worn"/>
        <s v="HYDPSW - Hydraulic pump seal worn"/>
        <s v="ISKTOFF - Independent service key turn off"/>
        <s v="LEVLINFL - Leveling Switch Failure"/>
        <s v="LOSRVC - Left on service"/>
        <s v="MCRSWFAI - Microswitch Failed"/>
        <s v="MEMBFAIL - Machine Emergency Breaks Failed"/>
        <s v="NFF - No Fault Found"/>
        <s v="OILFFL - Oil Failure"/>
        <s v="OSCFAIL - Oscillator failed"/>
        <s v="PHSYFAIL - phone system failure"/>
        <s v="PIDOFAIL - Power Interruption During Operation"/>
        <s v="PKUPRFAI - Pick Up Roller Failure"/>
        <s v="PULLSHEM - Pulleys/ sheaves misaligned"/>
        <s v="PULLSHEW - Pulleys/ sheaves worn"/>
        <s v="RELYFL - Relay Failure"/>
        <s v="RGOGSW - Roller guides or Guides shoes worn"/>
        <s v="SAFCIRD - Safety circuit defective"/>
        <s v="SAFSFAIL - Safety Switches Failed"/>
        <s v="SFHOFAIL - Safety Hoistway failed"/>
        <s v="TCAHR - Traction cables/ hoist rupture"/>
        <s v="TPHDFAIL - Tape Head failed"/>
        <s v="VLVFAIL - Valve failed"/>
        <s v="ACCDENT - Accident"/>
        <s v="ACWTH - Accelerated weather"/>
        <s v="ADAFRPL - Adjustment after replacement"/>
        <s v="ATVFRDCU - Activation of Fire Device"/>
        <s v="BLGPWFA - Building Power Failure"/>
        <s v="BRKGLSS - Broken glass"/>
        <s v="CONWEAR - Contact wear"/>
        <s v="CRCFSCSE - Customer Request to Check For Safe Operation"/>
        <s v="CRULCUSE - Customer Request Unit Locked Out"/>
        <s v="ELECF - Electrical fault"/>
        <s v="ENVCLCSE - Environmental Cleanliness"/>
        <s v="ENVCRCSE - Environmental Corrosion"/>
        <s v="FDTOFDIS - Fire Department Turned off Disconnect"/>
        <s v="IMPRM10 - Improper Maintenance"/>
        <s v="IMPSUCUS - Improper Passenger Usage"/>
        <s v="INSFL1 - Insufficient Lubrication"/>
        <s v="LFPKNCSE - Lack of passenger knowledge"/>
        <s v="OTHER16 - Other (Specify)"/>
        <s v="OVRCAPCA - Over capacity"/>
        <s v="PHSYCAUS - phone system failure"/>
        <s v="RESET - Reset"/>
        <s v="UNKNOWN1 - unknown cause"/>
        <s v="VANDAL - Vandalism"/>
        <s v="ALARM - Alarm"/>
        <s v="AEDBDEG - Philips Automatic Emergency Defibrillator (AED) battery degraded"/>
        <s v="AEDDET - Philips Automatic Emergency Defibrillator (AED) deteriorated"/>
        <s v="AEDDFAIL - Philips Automatic Emergency Defibrillator (AED) door alarm system failed"/>
        <s v="AEDFAIL - Philips Automatic Emergency Defibrillator (AED) failed"/>
        <s v="AEDPADDG - Automatic Emergency Defibrillator (Aed) Pads Degraded/Expired"/>
        <s v="CNTCSUPV - Contact Supervisor"/>
        <s v="BUSHITDR - Bus Hit Door"/>
        <s v="COLNLEAK - Coolant Leak"/>
        <s v="FAILACCS - Fail To Access"/>
        <s v="FAILOPEN - Fail To Open/Closed"/>
        <s v="FAILSTRT - Failure To Start"/>
        <s v="FUELLEAK - Fuel Leak"/>
        <s v="OILLEAK - Oil Leak"/>
        <s v="UNOPERAT - Unable to Operate"/>
        <s v="CLGDPFLT - Clogged Diesel Particulate Filter"/>
        <s v="CNLNAUTO - Controls Not In Auto"/>
        <s v="CONRFAIL - Control Failure"/>
        <s v="DEFBATT - Defective Battery"/>
        <s v="DEFGNDLP - Defective Ground Loop"/>
        <s v="DMGDBLHH - Damaged Block Heater Hoses"/>
        <s v="FALBLHTH - Faulty Block Heather"/>
        <s v="FUELTDLS - Fuel Tank Defected Level Sensor"/>
        <s v="GEARBXDS - Gearbox Defected Seal"/>
        <s v="AGING - Aging"/>
        <s v="BATTFAIL - Battery Failure"/>
        <s v="CHUBB - Chubb"/>
        <s v="DEPCRGVT - Depleted Charge / Voltage"/>
        <s v="FIREALRM - Fire  Alarm"/>
        <s v="GTREMTRN - Gate Remote Transmitter"/>
        <s v="HUMANERR - Human Error"/>
        <s v="INTCOMM - Inter Communication"/>
        <s v="LOOSCONN - Loose Connection"/>
        <s v="OEPNCKT - Open Circuit/ Short"/>
        <s v="OVRIDESW - Override Switches"/>
        <s v="BATTERY - Batteries"/>
        <s v="EOFSDET - Natural Deterioration of the engine oil fluid system"/>
        <s v="EOFSLEAK - Leakages of engine oil fluid within the engine oil fluid system"/>
        <s v="HSRLNTWR - Hose Reel Not Working"/>
        <s v="LOSESUP - Loose Supports/Brackets"/>
        <s v="SPILL - Spill"/>
        <s v="EXWLDET - Exterior wall structure or surface deteriorated"/>
        <s v="FANBDEG - Driver belt degraded or misaligned"/>
        <s v="FANBDEP - Fan bearing grease depleted"/>
        <s v="FANCDET - Fan components deteriorated"/>
        <s v="FANMFAIL - Fan motor failed"/>
        <s v="FPCLDEP - Flag pole crank lubrication depleted"/>
        <s v="SFPDET - Steel flag pole deteriorated"/>
        <s v="FAANDET - Fall Arrest Anchorage deteriorated"/>
        <s v="SRLDET - Self Retracting Lifeline (SRL) Deteriorated"/>
        <s v="SRLHDET - SRL Snap hook deteriorated"/>
        <s v="SRLLDET - Self Retracting Lifeline (SRL) - Lifeline Deteriorated"/>
        <s v="CHEXCDTL - Chemical Exceeding Test Limits"/>
        <s v="EXCSLOAD - Excessive Load"/>
        <s v="FAILVIS - Failed Visual Inspection"/>
        <s v="PHYDAMGE - Physical Damage"/>
        <s v="CLGHEXPL - Clogged Heat Exchanger Plate"/>
        <s v="COILWORN - Coil Worn"/>
        <s v="COMPLOSE - Component Loose (Internal)"/>
        <s v="IMCHMKUP - Improper Chemical Makeup"/>
        <s v="LEAKHEX - Leaking Heat Exchanger"/>
        <s v="LEAKPIPE - Leaking Pipes"/>
        <s v="LOSEFIT - Loose Fittings"/>
        <s v="MOVWORN - Valve worn"/>
        <s v="MTRBRDET - Motor Bearings Deteriorated"/>
        <s v="SMGSDET - Snow melting glycol system deteriorated"/>
        <s v="SNWLEAK - Floor heating water leakage"/>
        <s v="SNWSENS - Floor Heating/Snow Melting Temperature Control Sensors failed"/>
        <s v="SPLFWMFL - Spring-Loaded Flow Meter Failure"/>
        <s v="VFDECMFL - VFD Electronic Component Failure"/>
        <s v="VFDFUSBW - Motor/VFD Fuses Blown"/>
        <s v="WORNGASK - Worn Gaskets"/>
        <s v="CONTAMTN - Contamination"/>
        <s v="DEFCOMPT - Defective Component"/>
        <s v="IMPCHMUP - Improper Chemical Makeup"/>
        <s v="INSFLUBR - Insufficient Lubrication"/>
        <s v="MISALIGN - Misalignment"/>
        <s v="OVERLOAD - Overload"/>
        <s v="SHORTCKT - Short Circuit"/>
        <s v="ADJUSTED - Adjusted"/>
        <s v="DECNTME - Decontaminate"/>
        <s v="LUBRICAT - Lubricate"/>
        <s v="REALIGN - Realign"/>
        <s v="REPLCOMP - Replace Component"/>
        <s v="FRSTICOR - Fuel Relief/Slop Tank internally corroded"/>
        <s v="SLTKCONT - Slop tank contaminated"/>
        <s v="RFDRFAIL - Roof Drain Failed"/>
        <s v="GUTTRDMG - Gutters Damaged"/>
        <s v="RASDET - Roof Anchor System Deteriorated"/>
        <s v="RFASYSDT - Roof Anchor System Deteriorate"/>
        <s v="ROOFSTDG - Roof Structure Damaged Or Deteriorated"/>
        <s v="RSCHDEP - Roof structure, components, surface, or hardware deteriorated"/>
        <s v="DEB1 - Debris"/>
        <s v="CLPCOR - Chain link post corroded"/>
        <s v="FNCDET - Fence deteriorated"/>
        <s v="FSPCOR - Fence steel posts deteriorated"/>
        <s v="MFNCDET - Masonry Fence deteriorated"/>
        <s v="SFDET - Steel or Chain link fence deteriorated"/>
        <s v="WFROT - Wood Fence rotted"/>
        <s v="WIFCOR - Wrought Iron fence corroded"/>
        <s v="WPROT - Wood post rotted"/>
        <s v="LOWPRESS - Low Pressure"/>
        <s v="ENDSERLF - End Of Service Life"/>
        <s v="FECDET - Fire extinguisher components deteriorated"/>
        <s v="FEHCFAIL - Fire extinguisher hydrostatic capability failed"/>
        <s v="FHDET - Fire hose deteriorated"/>
        <s v="FHFAIL - Fire hose failed"/>
        <s v="FIRECBDG - Fire Cabinet Damage"/>
        <s v="HOSEVLFL - Hose Valve Failed"/>
        <s v="ALGNDOOR - Alignment Of Door"/>
        <s v="ENDLFCYC - End Of Life Cycle"/>
        <s v="FAILVALV - Failed Valve"/>
        <s v="FHYDET - Fire Hydrant deteriorated"/>
        <s v="FHYFAIL - Fire Hydrants Failed"/>
        <s v="NOCITYSP - No City Supply"/>
        <s v="PHYDMGD - Physical Damaged"/>
        <s v="NUSALARM - Nuisance Alarm"/>
        <s v="ELCFLCRD - Electrical Failure (Cards)"/>
        <s v="FPDET - Deterioration of the fire panels"/>
        <s v="FPWIRE - Wiring Failure within the fire panels"/>
        <s v="FRPCSDET - Fire pump cooling system deteriorated"/>
        <s v="FRPMFAIL - Fire pump failed"/>
        <s v="FRPSFAIL - Fire pump alarms and safety circuit failed"/>
        <s v="FRPSODEP - Fire pump grease and oil depleted"/>
        <s v="PMPECDET - Pump, electrical and diesel system components deteriorated"/>
        <s v="CBXVALFL - Curb Box Valve Failed"/>
        <s v="FDCHFAIL - Fire department connection (FDC) hydrostatic capability failed"/>
        <s v="FIREPACF - Fire Protection Air Compressor Failure"/>
        <s v="FPSDET - Fire protection system deteriorated"/>
        <s v="LCKOFWFT - Lack Of Water In Fire Tank"/>
        <s v="VALTFTFL - Valve To Fire Tank Failed"/>
        <s v="WORNVLCP - Worn Valve Components"/>
        <s v="MCHELTRP - Mechanical/Eectrical Trip Out"/>
        <s v="FIRESEFL - Fire Shutter Electrical Failed"/>
        <s v="FIRESMFL - Fire Shutter Mechanical Failed"/>
        <s v="FRSHDET - Fire shutter deteriorated"/>
        <s v="ALIGNMNT - Alignment"/>
        <s v="FAKDEP - First Aid Kit items depleted or deteriorated"/>
        <s v="FIRSUPAC - Fire Suppression Activated"/>
        <s v="CARCDEP - Clean agent refillable containers solution depleted"/>
        <s v="EGSTFAIL - Emergency stop failed"/>
        <s v="FSUDET - Fire Suppression unit deteriorated"/>
        <s v="FSUGFAIL - Fire Suppression unit pressure gauge failed"/>
        <s v="FSUSFAIL - Fire Suppression unit release panel and safety alarms failed"/>
        <s v="FUSELNFL - Fuse Link Failure"/>
        <s v="MECFAIL - Mechanical Failure"/>
        <s v="DIRTYENV - Dirty Env"/>
        <s v="FFDET - Fixed furniture deteriorated"/>
        <s v="FGBDET - Fixed garbage bin deteriorated"/>
        <s v="FUDSEDET - Fuse Disconnect Electrical Connection Deteriorated"/>
        <s v="FUDSFAT - Fuse Disconnect Fatigued"/>
        <s v="FUDSMDET - Fuse Disconnect Mechanism Deteriorated"/>
        <s v="DAMAGE - Physical Damage"/>
        <s v="ELECMPFL - Electrical/ Component Failure"/>
        <s v="GATELUB - Drive/Mechanical system insufficiently lubricated"/>
        <s v="GDSDET - Gate drive system deteriorated"/>
        <s v="GMSDET - Gate mechanical system deteriorated"/>
        <s v="GNDLPFL - Ground Loop Failure"/>
        <s v="GSENNRES - Gate sensors non-responsive"/>
        <s v="GSOFAIL - Gate safety operation failed"/>
        <s v="GTCCSYFL - Gate Communication Control System Failed"/>
        <s v="GTMALGN - Gate Misalignment/Contamination/Damaged"/>
        <s v="MOTROVLD - Motor Overload"/>
        <s v="WEATHDMG - Weather Damage"/>
        <s v="GLMCCORR - Glycol mixture scaled and/or corroded"/>
        <s v="GLMSSDET - Glycol make-up system structure deteriorated"/>
        <s v="GRSDET - Guard rail structure deteriorated"/>
        <s v="RECHTBA - Recharge The Battery"/>
        <s v="DMGLROD - Damage To Lightning Rod"/>
        <s v="FIXCORR - Fixings Are Corroded"/>
        <s v="GPSDET - Grounding Protection System Deteriorated"/>
        <s v="DETCFAIL - Detector Failed"/>
        <s v="GDSAFAIL - Gas Detection System alarm failed"/>
        <s v="SENEOL - Sensor End Of Life"/>
        <s v="SENRCONT - Sensor Contaminated"/>
        <s v="SYSEOL - System End Of Life"/>
        <s v="SYSFAILD - System Failed"/>
        <s v="HMCDET - Humidifier components deteriorated"/>
        <s v="HMPCONT - Humidifier pad contaminated"/>
        <s v="HNDFAIL - Hand Dryer Failed"/>
        <s v="HNDFCONT - Hand Dryer Filter Contaminated"/>
        <s v="HNDRDET - Handrail Structure Deteriorated"/>
        <s v="HRVFCONT - Heat recovery ventilator filter contaminated"/>
        <s v="HRVVCDET - Heat recovery ventilator components deteriorated"/>
        <s v="HEATEXP - Explosion/ignition of heater"/>
        <s v="HEATOXY - Oxygen Sensor Malfunction of the heater"/>
        <s v="HEATWIRE - Wiring Failure of the heater"/>
        <s v="HWHCONT - Hot water system build-up of contaminants"/>
        <s v="HWHSHDET - Hot water system heater deteriorated"/>
        <s v="HWHVFAIL - Pressure safety valve failed"/>
        <s v="TNKLDET - Tank Liner Deteriorated"/>
        <s v="HVADFAIL - HVAC air distribution system failed"/>
        <s v="HIWTRALR - High Water Alarm"/>
        <s v="DETINGHS - Deterioration Of The In Ground Hoists"/>
        <s v="ELCMPFL - Electrical Component Failure"/>
        <s v="FRNTRMNM - Front Ram Not Moving"/>
        <s v="HOIPADDG - Hoist Pad Damaged"/>
        <s v="HOIPCKBL - Hoist Pocket Blocked"/>
        <s v="HYDRFAIL - Hydraulic Failure"/>
        <s v="IGHOIL - Low Oil Level within the in ground hoists"/>
        <s v="IGHSEAL - Premature Seal Failure of the in ground hoists"/>
        <s v="LOCKSTCK - Lock Sticking"/>
        <s v="OPRTERR - Operator Error"/>
        <s v="OUTOFSYN - Out Of Sync"/>
        <s v="PNUMFAIL - Pneumatic Failure"/>
        <s v="POORDRNG - Poor Drainage"/>
        <s v="SENSRBLK - Sensor Blocked"/>
        <s v="NOPWR - No Power"/>
        <s v="CONCCHIP - Concrete Chipping/Cracking/Spalling"/>
        <s v="DETIBMSY - Deterioration Of The I-Beam System"/>
        <s v="DETPROWL - Deterioration Of Protective Wall/Floor Coating"/>
        <s v="DIRTY - Dirty/Contaminated"/>
        <s v="EXHAIRFL - Exhaust Air Failure"/>
        <s v="IPITCOL - Collapse of the inspection pits"/>
        <s v="LIGHTFL - Lighting Failure"/>
        <s v="SLIPSTIR - Slippery Stairs"/>
        <s v="JACKDET - Natural Deterioration of the jack stand"/>
        <s v="FLRLDEF - Flourescent Light Defective"/>
        <s v="IOFCLGHT - Inside/Outside Facilities Contaminated Lighting"/>
        <s v="IOFILGHT - Inside/Outside Facilities Insufficient Lighting"/>
        <s v="LEDLGTNW - LED Light Not Working"/>
        <s v="DEFECT3 - Defective Starters/Bulbs/Ballast"/>
        <s v="LEDDRIVR - LED Driver Defective"/>
        <s v="LCSFAIL - Lighting Control System Failed"/>
        <s v="LGHTANCH - Anchor bolts loosened or missing"/>
        <s v="LGHTDET - Light standard components deteriorated"/>
        <s v="LGHTFAIL - Light function failed"/>
        <s v="LGHTGRND - Metallic pole grounding connections deteriorated"/>
        <s v="LBKDET - Load bank deteriorated"/>
        <s v="LDLCDET - Loading dock leveler components deteriorated"/>
        <s v="LDLHODEG - Hydraulic Oil Degraded"/>
        <s v="LDLLUB - Leveler cylinder pivots and other hinges insufficiently lubricated"/>
        <s v="LVDSCDET - Low Voltage Distribution System Wiring and Connections Deteriorated"/>
        <s v="LVTDET - Low Voltage Transformer deteriorated"/>
        <s v="MHVTCDET - Medium/High Voltage Transformer Cooling System Deteriorated"/>
        <s v="MHVTDET - Medium/High Voltage Transformer Deteriorated"/>
        <s v="MHVTHFL - Medium/High Voltage Transformer High Temperature Shutdown Circuit Failed"/>
        <s v="MHVTOCNT - Medium/High Voltage Transformer Oil Contaminated"/>
        <s v="SAFETY - Safety"/>
        <s v="MHCOVDET - Manhole Cover Deteriorated"/>
        <s v="MHCOVMIS - Manhole Cover Missing"/>
        <s v="MHCRDET - Manhole cover and ring deteriorated"/>
        <s v="PANLALRM - Panel Alarm (PLC)"/>
        <s v="FILTCLOG - Filter Clog"/>
        <s v="FILTHSDE - Filter Housing Deterioration"/>
        <s v="FLTSENFL - Float &amp; Sensor Failure"/>
        <s v="NPWSDET - Natural Deterioration of the non potable water system"/>
        <s v="NPWSLEAK - water leakage of the non-potable water system"/>
        <s v="PUMPSEIZ - Pump Seized"/>
        <s v="PUMPSLDT - Pump Seal Deterioration"/>
        <s v="PVCPIPDT - PVC Piping Deterioration"/>
        <s v="SOLVLSTK - Solenoid Valve Stuck/ Jammed"/>
        <s v="TANKDET - Tank Deterioration"/>
        <s v="UVLGTDET - UV Lighting Deterioration"/>
        <s v="VALVJAMD - Valve Jammed"/>
        <s v="WORNMOTR - Worn Motor"/>
        <s v="REMOVE - Remove"/>
        <s v="CODEFAIL - Code Failure"/>
        <s v="DRSENSFL - Door Sensor Failures"/>
        <s v="PEDWDEG - Pedestrian walkway degraded"/>
        <s v="PHTOCELL - Photovoltaic cell failed"/>
        <s v="PHTOCNTR - Inverter/control failed"/>
        <s v="PHTOCONT - Photovoltaic cells contaminated"/>
        <s v="PHTODET - Photovoltaic system deteriorated"/>
        <s v="PHTOEXP - Photovoltaic cells expired life"/>
        <s v="PJPDET - Natural Deterioration of pit jacks"/>
        <s v="PJPSEAL - Off center loads causing seal failure in pit jacks"/>
        <s v="PJPWR - Power Failure of pit jacks"/>
        <s v="PKGADEG - Parking area degraded"/>
        <s v="PLFAFAIL - Plumbing fixtures automatic function failed"/>
        <s v="PLFDET - Plumbing fixture deteriorated"/>
        <s v="TUNDCONT - Tunnel drains contaminated"/>
        <s v="BARRFAIL - Barring Failure"/>
        <s v="HIGHAMPS - High Amps"/>
        <s v="INOTBCKG - Inlet/ Outlet Blockage"/>
        <s v="LOSECOMP - Loose Components (Bolts/ Clamps/ Hosing/ Etc.)"/>
        <s v="PMPBILUB - Pump bearings insufficiently lubricated"/>
        <s v="PMPCDET - Pump components deteriorated or contaminated"/>
        <s v="WORNSDV - Worn Seals/ Diaphragm/ Veins"/>
        <s v="PRWLDET - Parapet Wall deteriorated"/>
        <s v="RPRWLDET - Rooftop parapet wall deteriorated"/>
        <s v="GASBRNNO - Gas Burner Non-Operational"/>
        <s v="GASSUPLY - Gas Supply"/>
        <s v="GASTRNFL - Gas Train Failure"/>
        <s v="HEXTUBE - Heat Exchanger Tube"/>
        <s v="INFILTSC - Inlet Filter Screens Clogged"/>
        <s v="JAMNOZLN - Jammed Nozzle / Lines"/>
        <s v="LEAKHOSE - Leaking Hose / Lines"/>
        <s v="PISTNVFL - Piston Valve Failure"/>
        <s v="PRESSDET - Natural Deterioration of pressure washer"/>
        <s v="PRESSELE - Electrical Faillure of pressure washer"/>
        <s v="WTRSPLLO - Water Supply (Lack Of)"/>
        <s v="NSYNHIST - Non-Sync Of Hoist"/>
        <s v="BATRFAIL - Battery Failure"/>
        <s v="DIRTYHOI - Dirty Hoist"/>
        <s v="HOIRUSTY - Hoist Rusty"/>
        <s v="PCLDET - Natural Deterioration of portable column lift"/>
        <s v="PCLELEC - Electrical Faillure of portable column lift"/>
        <s v="TECHERR - Tech Error"/>
        <s v="DRYRFAIL - Dryer Failure"/>
        <s v="PRTKFAIL - Pressure Tank-Air Compressor Failed"/>
        <s v="PRVFAIL - PRV (Pressure Release Valve) Failed"/>
        <s v="TNKSTRFL - Tank Structure Failed"/>
        <s v="DOORNCLS - Door Won't Close"/>
        <s v="CORRSTRC - Corroded Structure"/>
        <s v="DMGDSTRC - Damaged Structure"/>
        <s v="DOORCORR - Door Corrosion"/>
        <s v="NOZZCLOG - Nozzle Clogged"/>
        <s v="SWCHFAIL - Switch Failed"/>
        <s v="WPUMPFL - Water Pump Failed"/>
        <s v="FSVDET - Fire safety valve deteriorated"/>
        <s v="FSVFAIL - Fire safety valve failed"/>
        <s v="ASPHCRCK - Asphalt Cracking/ Pot Hole"/>
        <s v="ASPHLIFT - Asphalt Lifting"/>
        <s v="ASPSHIFT - Asphalt Shifting"/>
        <s v="CONCCRCK - Concrete Cracking"/>
        <s v="CONCJOIN - Concrete Joints"/>
        <s v="CONCSHFT - Concrete Shifting"/>
        <s v="CURBDMGD - Curb Damaged"/>
        <s v="ENDLIFE - End Of Life"/>
        <s v="FAEDMARK - Faded Marking"/>
        <s v="RDWYDEG - Roadway degraded"/>
        <s v="CONRWDET - Concrete retaining wall deteriorated"/>
        <s v="CONRWSET - Concrete retaining wall settled"/>
        <s v="GRWSET - Gabion retaining wall settled"/>
        <s v="GWCRWCOR - Gabion wall cage retaining wall corroded"/>
        <s v="MRETWDET - Masonry retaining wall deteriorated"/>
        <s v="MRETWSET - Masonry retaining wall settled"/>
        <s v="RECRWDET - RECO retaining wall deteriorated"/>
        <s v="STLRWCOR - Steel retaining wall corroded"/>
        <s v="STLRWSET - Steel retaining wall settled"/>
        <s v="STNRWDET - Stone retaining wall deteriorated"/>
        <s v="STNRWSET - Stone retaining wall settled"/>
        <s v="STNSPDET - Stone slope protection deteriorated"/>
        <s v="TIMBWSET - Timber retaining wall settled"/>
        <s v="TIMRWROT - Timber retaining wall rotted"/>
        <s v="STRMCPTR - Stormceptor Oil Ingress Into The City Storm Water"/>
        <s v="BLCKPIPE - Blocked Pipping"/>
        <s v="OILLVLFL - Oil Level Failure"/>
        <s v="SEPICDET - Separator internal components deteriorated"/>
        <s v="STLTNKDT - Steel Tank Deteriorated"/>
        <s v="STRSINGR - Stormceptor oil ingress into the city storm water"/>
        <s v="TNKCONT - Tank has excessive build-up of contaminants"/>
        <s v="STNKDET - Septic tank deteriorated"/>
        <s v="STNKOVER - Septic tank sludge over fill"/>
        <s v="SFNDDET - Shed foundation deteriorated"/>
        <s v="SHHTTIME - Shed heater operating at inappropriate time"/>
        <s v="SRFDET - Shed roof deteriorated"/>
        <s v="SSTRDET - Shed structure deteriorated"/>
        <s v="BATCONL - Battery connections loose"/>
        <s v="BATSULF - Battery plate sulfation buildup"/>
        <s v="BATTFAIL - Internal Battery Failure"/>
        <s v="CTLF - Controller failure"/>
        <s v="EINSULCK - Electrical insulation frayed or cracked"/>
        <s v="SKYFIZZ - Fizzure/Natural Deterioration in skylights"/>
        <s v="CAULKDMG - Caulking Damaged/ Missing"/>
        <s v="METLCPDG - Metal Capping Damaged"/>
        <s v="PLBVNTLS - Plumbing Vents Loose"/>
        <s v="PRCASTCN - Pre-Cast Concrete Broken Side Welds"/>
        <s v="RFPAINT - Roof Paint Peeled"/>
        <s v="ROOFCRCK - Roof Cracked"/>
        <s v="ROOFFAST - Roof Fasteners Loose/ Missing"/>
        <s v="ROOFFLSH - Roof Flashings Damaged"/>
        <s v="SHNGLMIS - Shingles Loose / Missing"/>
        <s v="STLRFDET - Steel Roof Decks Deteriorated"/>
        <s v="TILERFLS - Tile Roof Loose/ Broken"/>
        <s v="WOODROT - Wood Deck Rotten/ Broken"/>
        <s v="WTHRCND2 - Weather Condition (Wind)"/>
        <s v="SMPCONT - Sump pit contaminated with debris"/>
        <s v="SMPGDET - Sump pit/grating deteriorated"/>
        <s v="SKCDET - Spill kit components deteriorated"/>
        <s v="SKSSDET - Spill Kits Station seal deteriorated"/>
        <s v="SPKAFAIL - Sprinkler system water flow alarm device failed"/>
        <s v="SPKGDET - Sprinkler system gauges for dry systems deteriorated"/>
        <s v="SPKGFAIL - Sprinkler system gauges, control valves and main drain failed"/>
        <s v="SPKSDET - Sprinkler system deteriorated"/>
        <s v="SPKSFAIL - Sprinkler system failed"/>
        <s v="SPKSGDET - Sprinkler gauges for wet, deluge systems and preaction systems deteriorated"/>
        <s v="SPRNACFL - Sprinkler System Accelerator Failed"/>
        <s v="SPRNSCFL - Sprinkler System Compressor Failed"/>
        <s v="SPRNSHFL - Sprinkler System Head Failed"/>
        <s v="SMPSSDET - Superstructure deteriorated"/>
        <s v="FLTNKHT - Failed Tank Heater"/>
        <s v="LEVELSFL - Level Sensor Failure"/>
        <s v="LOSSVACM - Loss Of Vacuum"/>
        <s v="OVRFSNSL - Over Fill Sensor Failure"/>
        <s v="TANKOFIL - Tank Overfilled"/>
        <s v="WICEAGST - Water/Ice Above Ground Storage Tank Deteriorated"/>
        <s v="PAINTPEL - Paint Peeling"/>
        <s v="STEPSDMG - Steps Damaged"/>
        <s v="STRWDET - Stairway stringers, treads, or landings deteriorated"/>
        <s v="STRWSTDT - Stairway Structure Deteriorated"/>
        <s v="TRDWORN - Treads Worn/Loose"/>
        <s v="SWBFAIL - Switchboard failed"/>
        <s v="TFSDET - Natural Deterioration of tranmission fluid system"/>
        <s v="TFSEXP - Explosion of transmission fluid system"/>
        <s v="TFSLEAK - Leakage of transmission fluid"/>
        <s v="CONCCRK - Concrete Cracks"/>
        <s v="RLSTPOST - Rail Or Steel Post Damaged"/>
        <s v="ROTDMGWD - Rotting Or Damaged Wood"/>
        <s v="TRBRDET - Traffic barrier deteriorated"/>
        <s v="TRSWDET - Transfer Switch Deteriorated"/>
        <s v="TRSWFAIL - Track Switch failure"/>
        <s v="UTLMFAIL - Utility meter failed"/>
        <s v="VHCSDET - Vehicle Charging System Deteriorated"/>
        <s v="WCOOLCO - Combustion of waste coolant system"/>
        <s v="WCOOLDE - Waste Coolant System Natural Deterioration"/>
        <s v="WCOOLLE - Leakage of waste coolant"/>
        <s v="WINDSDET - Window system deteriorated"/>
        <s v="WWFSDET - Natural Deterioration of windshield washer fluid system"/>
        <s v="WWFSLEAK - Fluid leakage in windshield washer fluid system"/>
        <s v="WOSDET - Natural Deterioration of waste oil system"/>
        <s v="WOSEXP - Explosion of waste oil system"/>
        <s v="WOSLEAK - waste oil leakage"/>
        <s v="CTKILEV - Chemical Tanks Insufficient Levels"/>
        <s v="FWHLFAIL - Float Switch high level switch failed"/>
        <s v="SUPTCONT - Sump Pit Contaminated"/>
        <s v="TMIBDET - Tank mixer impeller blades deteriorated"/>
        <s v="WCSAFAIL - Waste vacuum system alarms failed"/>
        <s v="WTTKCONT - Water treatment tank Contaminated"/>
        <s v="WVCSDET - Waste Vacuum Control Room System Components deteriorated"/>
        <s v="WVSCDET - Waste Vacuum Station Components deteriorated"/>
        <s v="WVSDET - Waste Vacuum System deteriorated"/>
        <s v="WVSSFAIL - Waste vacuum system alarm sensors fail"/>
        <s v="WWCSCONT - Waste water collection system contaminated"/>
        <s v="WWCSMDET - Waste water collection system Mechanical Components Deteriorated"/>
        <s v="WWCSPDET - Waste water collection system control panel deteriorated"/>
        <s v="WWCSSDRF - Waste water collection system sensors calibration drifted"/>
        <s v="LSSPFAIL - Lift station standby pump failed"/>
        <s v="PSLSFAIL - Primary waste water lift station pump failed"/>
        <s v="WWLSLUB - Float lubrication insufficient"/>
        <s v="WWPCONT - Sanitation submersible pump contaminated"/>
        <s v="WWPIDDET - Float deteriorated"/>
        <s v="CTRVFAIL - Control valve failed"/>
        <s v="RPCFAIL - Regeneration process control failed"/>
        <s v="WTRSDET - Water softener resin deteriorated"/>
        <s v="ACCPLTF - Access Platform" u="1"/>
        <s v="ARCMPRS - Air Compressor" u="1"/>
        <s v="ARCONC - Air-Conditioning - Condenser" u="1"/>
        <s v="ARCONIE - Air-Conditioning - Indoor Evaporator" u="1"/>
        <s v="ARHU - Air Handling Unit" u="1"/>
        <s v="BFP - Backflow Prevention" u="1"/>
        <s v="BOILR - Boiler" u="1"/>
        <s v="BOLRD - Bollard" u="1"/>
        <s v="BPEMERGL - Battery Powered Emergency Lighting and Exit Lighting" u="1"/>
        <s v="BUSWSH - Bus Wash System" u="1"/>
        <s v="CHCKVLV - Check Valve (&gt;100mm)" u="1"/>
        <s v="CHLR - Chiller" u="1"/>
        <s v="CHLRCOOL - Chiller - Cooling Tower" u="1"/>
        <s v="CIRCBENC - Circuit Breaker Enclosure" u="1"/>
        <s v="CLFSYS - Coolant Fluid System" u="1"/>
        <s v="CMPADS - Compressed Air Distribution System" u="1"/>
        <s v="CNPY - Canopy" u="1"/>
        <s v="COGEN - Cogn/Trigen" u="1"/>
        <s v="COOLTANK - Coolant tank" u="1"/>
        <s v="CP - Control Panel" u="1"/>
        <s v="CPCTR - Capacitor" u="1"/>
        <s v="CRN - Crane" u="1"/>
        <s v="CRNREMC - Crane Remote Control" u="1"/>
        <s v="DEFDISP - DEF Dispenser" u="1"/>
        <s v="DEHMDFR - Dehumidifier" u="1"/>
        <s v="DMESTRCT - Dome Structure" u="1"/>
        <s v="DOMWDS - Domestic Water Distribution System" u="1"/>
        <s v="DR - Door" u="1"/>
        <s v="DRARCRTN - Door Air Curtain" u="1"/>
        <s v="DRNCTCHB - Drainage Catch Basin" u="1"/>
        <s v="DRWOUTBR - Draw-Out Breaker" u="1"/>
        <s v="DRYARCP - Dryer - Air Compressor" u="1"/>
        <s v="DSLST - Diesel Storage Tank" u="1"/>
        <s v="DUCTHEAT - Duct Heater" u="1"/>
        <s v="ELECHTS - Electric Heat Trace System" u="1"/>
        <s v="ELVTR - Elevator" u="1"/>
        <s v="EMRGDFBR - Emergency Defibrillator" u="1"/>
        <s v="EMRGGEN - Emergency Generator" u="1"/>
        <s v="ENGOTANK - Engine Oil tank" u="1"/>
        <s v="EOILFLS - Engine Oil Fluid System" u="1"/>
        <s v="EXTRWLL - Exterior Wall" u="1"/>
        <s v="FAN - Fan" u="1"/>
        <s v="FLGPL - Flag Pole" u="1"/>
        <s v="FLLARSYS - Fall Arrest System" u="1"/>
        <s v="FLRHSMS - Floor Heating/ Snow Melting System" u="1"/>
        <s v="FLRLFSLP - Fuel Relief/ Slop Tank" u="1"/>
        <s v="FLTROOF - Flat Roof" u="1"/>
        <s v="FNC - Fence" u="1"/>
        <s v="FREXTNG - Fire Extinguisher" u="1"/>
        <s v="FRHSCAB - Fire Hose and Cabinet" u="1"/>
        <s v="FRHYDR - Fire Hydrants" u="1"/>
        <s v="FRPANEL - Fire Panels" u="1"/>
        <s v="FRPMP - Fire Pump" u="1"/>
        <s v="FRPRTSYS - Fire Protection System" u="1"/>
        <s v="FRSHTTR - Fire Shutter" u="1"/>
        <s v="FRSTADKT - First Aid Kit" u="1"/>
        <s v="FRSUPPU - Fire Suppression Units" u="1"/>
        <s v="FXFURN - Fixed Furniture" u="1"/>
        <s v="FXGRBG - Fixed Garbage Bin" u="1"/>
        <s v="FZDISC - Fuse Disconnect" u="1"/>
        <s v="GATE - Gate" u="1"/>
        <s v="GLYMUSYS - Glycol Make-Up System" u="1"/>
        <s v="GRDRL - Guard Rail" u="1"/>
        <s v="GRINDER - Grinder" u="1"/>
        <s v="GRNDLPS - Grounding and Lightning Protection System" u="1"/>
        <s v="GRYWTANK - Gray Water tank" u="1"/>
        <s v="GSDTCSYS - Gas Detection System" u="1"/>
        <s v="HEATEXCH - Heat Exchanger" u="1"/>
        <s v="HMDFR - Humidifier" u="1"/>
        <s v="HNDDRY - Hand Dryer" u="1"/>
        <s v="HNDRL - Hand Rail" u="1"/>
        <s v="HRU - Heat Recovery Unit" u="1"/>
        <s v="HTR - Heater" u="1"/>
        <s v="HTWTRHT - Hot Water Heater" u="1"/>
        <s v="HVACARDS - HVAC Air Distribution System" u="1"/>
        <s v="INGRNHST - In Ground Hoists" u="1"/>
        <s v="INSPPIT - Inspection Pits" u="1"/>
        <s v="JCKSTND - Jack Stand" u="1"/>
        <s v="LGHT - Lighting" u="1"/>
        <s v="LGHTCTRL - Lighting Control System" u="1"/>
        <s v="LGHTSTD - Light Standard" u="1"/>
        <s v="LOADBNK - Load Bank" u="1"/>
        <s v="LOADDL - Loading Dock Levelers" u="1"/>
        <s v="LOWVLTDS - Low Voltage Distribution System" u="1"/>
        <s v="LOWVLTTR - Low Voltage Transformer" u="1"/>
        <s v="MHVLTTRS - Medium/High Voltage Transformer" u="1"/>
        <s v="MNHOL - Manhole" u="1"/>
        <s v="MTRCONT - Motor Control Centers (MCC)" u="1"/>
        <s v="NONPTWTR - Non-Potable Water System" u="1"/>
        <s v="OHDDR - Overhead Door" u="1"/>
        <s v="PEDWLK - Pedestrian Walkway" u="1"/>
        <s v="PHTOSYS - Photovoltaic System" u="1"/>
        <s v="PITJACK - Pit Jacks" u="1"/>
        <s v="PKGAREA - Parking Area" u="1"/>
        <s v="PLMBFXT - Plumbing Fixture" u="1"/>
        <s v="PMP - Pump" u="1"/>
        <s v="PRPTWLL - Parapet Wall" u="1"/>
        <s v="PRSSRWSH - Pressure Washer" u="1"/>
        <s v="PRTCOLFT - Portable Column Lift" u="1"/>
        <s v="PRTKARCP - Pressure Tank - Air Compressor" u="1"/>
        <s v="PRTSWSH - Parts Washer" u="1"/>
        <s v="PSTINVLV - Post Indicator Valve" u="1"/>
        <s v="RDWY - Roadway" u="1"/>
        <s v="RTNWLL - Retaining Wall" u="1"/>
        <s v="SEP - Separator" u="1"/>
        <s v="SEPTNK - Septic Tank" u="1"/>
        <s v="SHD - Shed" u="1"/>
        <s v="SIGLGHT - Signal Light" u="1"/>
        <s v="SKYLGHT - Skylights" u="1"/>
        <s v="SLPDRF - Sloped Roof" u="1"/>
        <s v="SMPIT - Sump Pit" u="1"/>
        <s v="SPLKTSTN - Spill Kits Station" u="1"/>
        <s v="SPRNKSYS - Sprinkler System" u="1"/>
        <s v="SPSTRUCT - Superstructure (Structural Framing System - Above Grade)" u="1"/>
        <s v="STORTNK - Storage Tank" u="1"/>
        <s v="STRWY - Stairway" u="1"/>
        <s v="SWTBRD - Switchboard" u="1"/>
        <s v="TFLSYS - Transmission Fluid System" u="1"/>
        <s v="TRANTANK - Transmission tank" u="1"/>
        <s v="TRFCBARR - Traffic Barrier" u="1"/>
        <s v="TRNSFRSW - Transfer Switch" u="1"/>
        <s v="UTLMTR - Utility Meters" u="1"/>
        <s v="VHCLECU - Vehicle Charging Unit" u="1"/>
        <s v="WCOOLSYS - Waste Coolant System" u="1"/>
        <s v="WINDSYS - Window System" u="1"/>
        <s v="WNSHLWSH - Windshield Washer" u="1"/>
        <s v="WOILSYS - Waste Oil System" u="1"/>
        <s v="WSTCT - Waste Coolant tank" u="1"/>
        <s v="WSTOTANK - Waste Engine Oil tank" u="1"/>
        <s v="WSTWCOLS - Waste Water Collection System" u="1"/>
        <s v="WSTWLS - Waste Water Lift Station" u="1"/>
        <s v="WTRSFNR - Water Softener" u="1"/>
        <s v=" - " u="1"/>
        <s v="Abnormal Temprature - ABNTEMP" u="1"/>
        <s v="Corrosion - CORROS" u="1"/>
        <s v="Excessive Noise - EXNOISE" u="1"/>
        <s v="Excessive Vibration - EXVIBRTN" u="1"/>
        <s v="Jammed Equipment - JAMMEDEQ" u="1"/>
        <s v="Low Performance - LOWPERF" u="1"/>
        <s v="Non-Operational - NONOPER" u="1"/>
        <s v="Physical Damage - PHYDMGE" u="1"/>
        <s v="Unusual Smell - UNSMELL" u="1"/>
        <s v="Unusual Smoke - UNSMOKE" u="1"/>
        <s v="Concrete abutment deteriorated - CONADET" u="1"/>
        <s v="Accelerated Wear - ACCWEAR" u="1"/>
        <s v="Weather condition/Forces of nature or Act of God - ACTGOD" u="1"/>
        <s v="Contamination - CONTAM" u="1"/>
        <s v="Defective Asset - DEFASSET" u="1"/>
        <s v="Excessive Load - EXLOAD" u="1"/>
        <s v="Improper Maintenance - IMPRMNT" u="1"/>
        <s v="Insufficient Lubrication - INSLUBR" u="1"/>
        <s v="Lack of/ Inadequate Training - LACKTRN" u="1"/>
        <s v="Loose/ Missing Component - MISSCMP" u="1"/>
        <s v="Normal Wear - NRMWEAR" u="1"/>
        <s v="Other (specify) - OTHER" u="1"/>
        <s v="Poor Installation - PRINSTAL" u="1"/>
        <s v="Procedure Issue - PROCISSU" u="1"/>
        <s v="Utility Failure - UTLFAIL" u="1"/>
        <s v="Vandalism - VNDLSM" u="1"/>
        <s v="Defective/ Worn Component - WORNCMPT" u="1"/>
        <s v="Adjusted - ADJUSTD" u="1"/>
        <s v="Decommission - DECOMM" u="1"/>
        <s v="Decontaminate - DECONTME" u="1"/>
        <s v="Do Nothing - DONOTHIN" u="1"/>
        <s v="Lubricate - LUBRCTE" u="1"/>
        <s v="Recalibrate - RECALBRT" u="1"/>
        <s v="Remove Obstruction - REMVOBT" u="1"/>
        <s v="Repair Component - REPCMPT" u="1"/>
        <s v="Replace Asset - REPLASS" u="1"/>
        <s v="Replace Component - REPLCMPT" u="1"/>
        <s v="Repair Asset - REPRASS" u="1"/>
        <s v="Upgrade - UPGRADES" u="1"/>
        <s v="Ladder Deteriorated - ACCLDET" u="1"/>
        <s v="Access Platform Structure Deteriorated - ACCLSDET" u="1"/>
        <s v="Electrical Trip Out - ELECTRIP" u="1"/>
        <s v="Air eliminator components deteriorated - AELCDET" u="1"/>
        <s v="Compressor Not Working - CMPNWRK2" u="1"/>
        <s v="Leaking Fluid - LEAKF2" u="1"/>
        <s v="Loss Of Pressure - LOSPRES2" u="1"/>
        <s v="Loss Of Pressure/Air Leak - LSSPR5" u="1"/>
        <s v="Non-Operational - NONOPER7" u="1"/>
        <s v="Air compressor condensate accumulation - ACMCACC" u="1"/>
        <s v="Air compressor components deterioration - ACMCDET" u="1"/>
        <s v="Air compressor intake filter contaminated - ACMIFCON" u="1"/>
        <s v="Air compressor oil depleted - ACMODEP" u="1"/>
        <s v="Air compressor pressure tank deteriorated - ACMPTDET" u="1"/>
        <s v="Air compressor pressure tank pressure relief valve failed - ACMPVFL" u="1"/>
        <s v="Broken Seal - BROKSEL8" u="1"/>
        <s v="Broken Seal - BROKSEL9" u="1"/>
        <s v="Clogged Drain Valve - CLOGDRV1" u="1"/>
        <s v="Clogged Filter - CLOGFI10" u="1"/>
        <s v="Clogged Filter - CLOGFI9" u="1"/>
        <s v="Clogged Hose - CLOGHO1" u="1"/>
        <s v="Damaged Hose - DAMAHO2" u="1"/>
        <s v="Damaged Hose - DAMAHO3" u="1"/>
        <s v="Defected Drain Valve - DEFEDRV1" u="1"/>
        <s v="Defected Drain Valve - DEFEDRV2" u="1"/>
        <s v="Defected Gearbox - DEFEGE1" u="1"/>
        <s v="Defected Gearbox - DEFEGE2" u="1"/>
        <s v="Defected Motor - DEFEMO10" u="1"/>
        <s v="Defected Motor - DEFEMO9" u="1"/>
        <s v="Defected Safety Valve - DEFESAV1" u="1"/>
        <s v="Defected Safety Valve - DEFESAV2" u="1"/>
        <s v="Defected Sensor - DEFESE5" u="1"/>
        <s v="Defective Pressure Sensor - DEFPRSE2" u="1"/>
        <s v="Defective Pressure Sensor - DEFPRSE3" u="1"/>
        <s v="Defective Pressure Switch - DEFPRW2" u="1"/>
        <s v="Loose Elec. Connections - LOOSELC6" u="1"/>
        <s v="Loose Elec. Connections - LOOSELC7" u="1"/>
        <s v="Loose Filter - LOOSFI1" u="1"/>
        <s v="Loose Seal - LOOSSE3" u="1"/>
        <s v="Loose Seal - LOOSSE4" u="1"/>
        <s v="No Power - NOPOWER3" u="1"/>
        <s v="Worn Belt - WORNBL4" u="1"/>
        <s v="Worn Belt - WORNBL5" u="1"/>
        <s v="Worn Seal - WORNSE16" u="1"/>
        <s v="Aging - AGING111" u="1"/>
        <s v="Aging - AGING143" u="1"/>
        <s v="Aging - AGING65" u="1"/>
        <s v="Belt Material - BELTMA1" u="1"/>
        <s v="Belt Material - BELTMA2" u="1"/>
        <s v="Contamination - CONTAM12" u="1"/>
        <s v="Contamination - CONTAM16" u="1"/>
        <s v="Contamination - CONTAM23" u="1"/>
        <s v="Contamination - CONTAM30" u="1"/>
        <s v="Contamination - CONTAM4" u="1"/>
        <s v="Circuit Breaker Trip - CRBRTR2" u="1"/>
        <s v="Dirty Oil - DIRTOI1" u="1"/>
        <s v="Dirty Oil - DIRTOI2" u="1"/>
        <s v="Electrical Fault - ELECF105" u="1"/>
        <s v="Improper Installation - IMPRIN12" u="1"/>
        <s v="Improper Installation - IMPRIN13" u="1"/>
        <s v="Improper Installation - IMPRIN14" u="1"/>
        <s v="Improper Installation - IMPRIN15" u="1"/>
        <s v="Improper Installation - IMPRIN17" u="1"/>
        <s v="Improper Installation - IMPRIN19" u="1"/>
        <s v="Improper Installation - IMPRIN20" u="1"/>
        <s v="Improper Installation - IMPRIN22" u="1"/>
        <s v="Improper Installation - IMPRIN23" u="1"/>
        <s v="Improper Installation - IMPRIN24" u="1"/>
        <s v="Improper Installation - IMPRIN26" u="1"/>
        <s v="Improper Maintenance - IMPRM27" u="1"/>
        <s v="Improper Maintenance - IMPRM31" u="1"/>
        <s v="Improper Maintenance - IMPRM36" u="1"/>
        <s v="Improper Maintenance - IMPRM57" u="1"/>
        <s v="Improper Maintenance - IMPRM67" u="1"/>
        <s v="Normal Wear - NORMW14" u="1"/>
        <s v="Normal Wear - NORMW22" u="1"/>
        <s v="Normal Wear - NORMW36" u="1"/>
        <s v="Normal Wear - NORMW41" u="1"/>
        <s v="Normal Wear - NORMW46" u="1"/>
        <s v="Normal Wear - NORMW47" u="1"/>
        <s v="Normal Wear - NORMW48" u="1"/>
        <s v="Normal Wear - NORMW49" u="1"/>
        <s v="Normal Wear - NORMW53" u="1"/>
        <s v="Normal Wear - NORMW54" u="1"/>
        <s v="Normal Wear - NORMW56" u="1"/>
        <s v="Normal Wear - NORMW57" u="1"/>
        <s v="Normal Wear - NORMW63" u="1"/>
        <s v="Replace Oil - REPOIL" u="1"/>
        <s v="Report To Supervisor - REPRSUP" u="1"/>
        <s v="Condenser Not Operational - CNDSNOP3" u="1"/>
        <s v="Leaking - LEAKI11" u="1"/>
        <s v="Restricted Air Flow - RSTAFOW5" u="1"/>
        <s v="Broken Pipe - BROKPIP7" u="1"/>
        <s v="Component Failure - COMPFAIL" u="1"/>
        <s v="Condenser vents, coil/fins contaminated - CONDCONT" u="1"/>
        <s v="Condenser vents, coil/fins deteriorated - CONDDET" u="1"/>
        <s v="Cooling Fan/Motor Assembly Insufficient Lubrication - CONDLUB" u="1"/>
        <s v="Damaged Fin - DAMAFI5" u="1"/>
        <s v="Defective Coil - DEFECO6" u="1"/>
        <s v="Fan/motor assembly worn - FANWORN" u="1"/>
        <s v="Seized Fan - SEIZFA3" u="1"/>
        <s v="Seized Motor - SEIZMO6" u="1"/>
        <s v="Worn Seal - WORNSE10" u="1"/>
        <s v="Aging - AGING37" u="1"/>
        <s v="Aging - AGING83" u="1"/>
        <s v="Contamination - CONTAM6" u="1"/>
        <s v="Corrosion - CORRS12" u="1"/>
        <s v="Corrosion - CORRS5" u="1"/>
        <s v="Improper Maintenance - IMPRM49" u="1"/>
        <s v="Vandalism - VANDL3" u="1"/>
        <s v="Condenser Not Operational - CNDSNOP2" u="1"/>
        <s v="Leaking - LEAKI10" u="1"/>
        <s v="Restricted Air Flow - RSTAFOW4" u="1"/>
        <s v="Restricted Drainage - RSTDRGE5" u="1"/>
        <s v="Broken Pipe - BROKPIP6" u="1"/>
        <s v="Clogged Drain - CLOGDR6" u="1"/>
        <s v="Damaged Fin - DAMAFI4" u="1"/>
        <s v="Driver belt deteriorated - DBELTDET" u="1"/>
        <s v="Defective Coil - DEFECO5" u="1"/>
        <s v="Evaporator coil / evaporator structure deteriorated - ECOILDET" u="1"/>
        <s v="Filter deterioration - FILTDET" u="1"/>
        <s v="Seized Fan - SEIZFA2" u="1"/>
        <s v="Seized Motor - SEIZMO5" u="1"/>
        <s v="Worn Seal - WORNSE9" u="1"/>
        <s v="Aging - AGING147" u="1"/>
        <s v="Aging - AGING15" u="1"/>
        <s v="Contamination - CONTAM29" u="1"/>
        <s v="Corrosion - CORRS15" u="1"/>
        <s v="Corrosion - CORRS28" u="1"/>
        <s v="Improper Maintenance - IMPRM19" u="1"/>
        <s v="Improper Maintenance - IMPRM34" u="1"/>
        <s v="Vandalism - VANDL4" u="1"/>
        <s v="Vandalism - VANDL6" u="1"/>
        <s v="Leaking - LEAKING9" u="1"/>
        <s v="Not Operational - NONATI5" u="1"/>
        <s v="Operational Fault - OPONALT2" u="1"/>
        <s v="Restricted Air Flow - RSTAFOW3" u="1"/>
        <s v="Restricted Drainage - RSTDRGE4" u="1"/>
        <s v="Air Handling Unit (AHU) coils/fins contaminated - AHUCOIL" u="1"/>
        <s v="Air Handling Unit (AHU) deteriorated - AHUDET" u="1"/>
        <s v="Air Handling Unit fan variable drive failed - AHUFAN" u="1"/>
        <s v="AHU filters contaminated - AHUFILTR" u="1"/>
        <s v="Motor/blower bearing insufficiently lubricated - AHUMTR" u="1"/>
        <s v="Broken Pipe - BROKPIP5" u="1"/>
        <s v="Clogged Drain - CLOGDR5" u="1"/>
        <s v="Clogged Filter - CLOGFI2" u="1"/>
        <s v="Damaged Fin - DAMAFI3" u="1"/>
        <s v="Damper Stuck - DAMPST2" u="1"/>
        <s v="Seized Motor - SEIZMO4" u="1"/>
        <s v="Sensor Failure - SENSFA2" u="1"/>
        <s v="Worn Belt - WORNBL3" u="1"/>
        <s v="Worn Pullies - WORNPU2" u="1"/>
        <s v="Worn Seal - WORNSE8" u="1"/>
        <s v="Aging - AGING115" u="1"/>
        <s v="Aging - AGING29" u="1"/>
        <s v="Aging - AGING31" u="1"/>
        <s v="Aging - AGING46" u="1"/>
        <s v="Aging - AGING94" u="1"/>
        <s v="Contamination - CONTAM13" u="1"/>
        <s v="Contamination - CONTAM28" u="1"/>
        <s v="Corrosion - CORRS1" u="1"/>
        <s v="Corrosion - CORRS14" u="1"/>
        <s v="Corrosion - CORRS22" u="1"/>
        <s v="Electrical Fault - ELECFA39" u="1"/>
        <s v="Electrical Fault - ELECFA94" u="1"/>
        <s v="Improper Maintenance - IMPRM25" u="1"/>
        <s v="Improper Operation - IMPROP5" u="1"/>
        <s v="Loose - LOOSE2" u="1"/>
        <s v="Loose Wire - LOOSWI2" u="1"/>
        <s v="Loose Wire - LOOSWI3" u="1"/>
        <s v="Misalignment - MISALIN4" u="1"/>
        <s v="Misalignment - MISALIN9" u="1"/>
        <s v="Obstruction - OBSTR1" u="1"/>
        <s v="Obstruction - OBSTR3" u="1"/>
        <s v="Vandalism - VANDL10" u="1"/>
        <s v="Leaking - LEAKING8" u="1"/>
        <s v="Not Operational - NONATI4" u="1"/>
        <s v="Operational Fault - OPONALT1" u="1"/>
        <s v="Restricted Air Flow - RSTAFOW2" u="1"/>
        <s v="Restricted Drainage - RSTDRGE3" u="1"/>
        <s v="Air Handling Unit (AHU) steam coils/fins contaminated - AHUSCOIL" u="1"/>
        <s v="Air Handling Unit (AHU) deteriorated - AHUSDET" u="1"/>
        <s v="Air Handling Unit fan variable drive failed - AHUSFAN" u="1"/>
        <s v="AHU filters contaminated - AHUSFLTR" u="1"/>
        <s v="Motor/blower bearing insufficiently lubricated - AHUSMTR" u="1"/>
        <s v="Steam coil piping and coils deteriorated - AHUSPDET" u="1"/>
        <s v="Broken Pipe - BROKPIP4" u="1"/>
        <s v="Broken Valve - BROKVAL4" u="1"/>
        <s v="Clogged Drain - CLOGDR4" u="1"/>
        <s v="Clogged Filter - CLOGFI1" u="1"/>
        <s v="Damaged Fin - DAMAFI2" u="1"/>
        <s v="Damaged Insulation - DAMAIN1" u="1"/>
        <s v="Damaged Seal - DAMASE1" u="1"/>
        <s v="Damper Stuck - DAMPST1" u="1"/>
        <s v="Defective Coil - DEFECO4" u="1"/>
        <s v="Seized Motor - SEIZMO3" u="1"/>
        <s v="Sensor Failure - SENSFA1" u="1"/>
        <s v="Worn Belt - WORNBL2" u="1"/>
        <s v="Worn Pullies - WORNPU1" u="1"/>
        <s v="Worn Seal - WORNSE7" u="1"/>
        <s v="Aging - AGING102" u="1"/>
        <s v="Aging - AGING121" u="1"/>
        <s v="Aging - AGING163" u="1"/>
        <s v="Aging - AGING30" u="1"/>
        <s v="Aging - AGING33" u="1"/>
        <s v="Aging - AGING41" u="1"/>
        <s v="Aging - AGING67" u="1"/>
        <s v="Aging - AGING99" u="1"/>
        <s v="Contamination - CONTAM7" u="1"/>
        <s v="Contamination - CONTAM9" u="1"/>
        <s v="Corrosion - CORRS16" u="1"/>
        <s v="Corrosion - CORRS20" u="1"/>
        <s v="Corrosion - CORRS21" u="1"/>
        <s v="Corrosion - CORRS26" u="1"/>
        <s v="Corrosion - CORRS29" u="1"/>
        <s v="Corrosion - CORRS4" u="1"/>
        <s v="Corrosion - CORRS9" u="1"/>
        <s v="Electrical Fault - ELECFA84" u="1"/>
        <s v="Electrical Fault - ELECFA90" u="1"/>
        <s v="Improper Maintenance - IMPRM68" u="1"/>
        <s v="Improper Operation - IMPROP3" u="1"/>
        <s v="Loose - LOOSE1" u="1"/>
        <s v="Loose Wire - LOOSWI1" u="1"/>
        <s v="Loose Wire - LOOSWI4" u="1"/>
        <s v="Misalignment - MISAL13" u="1"/>
        <s v="Misalignment - MISALIN7" u="1"/>
        <s v="Obstruction - OBSTR2" u="1"/>
        <s v="Obstruction - OBSTR5" u="1"/>
        <s v="Vandalism - VANDL5" u="1"/>
        <s v="AWBIS blowers deteriorated - AWBBDET" u="1"/>
        <s v="AWBIS bungalow equipment contaminated - AWBBECON" u="1"/>
        <s v="AWBIS bungalow equipment failed - AWBBEFL" u="1"/>
        <s v="AWBIS blower and/or equipment bungalow structure deteriorated - AWBBSDET" u="1"/>
        <s v="AWBIS calibration drifted - AWBCDRF" u="1"/>
        <s v="AWBIS systems deteriorated - AWBSDET" u="1"/>
        <s v="Automated wheel and brake lens contaminated - AWBWLCON" u="1"/>
        <s v="Valve failed - VLVFAIL" u="1"/>
        <s v="Battery Not Charging - BATRYNC" u="1"/>
        <s v="Other(Specify) - OTHER" u="1"/>
        <s v="Damaged Battery - DAMBATRY" u="1"/>
        <s v="Defective Batteries - DEFBAT" u="1"/>
        <s v="No Power - NOPOWER" u="1"/>
        <s v="Loose Wire - LOSEWIRE" u="1"/>
        <s v="Physical Damage - PHYDAMGE" u="1"/>
        <s v="Concrete pier deteriorated - CONPDET" u="1"/>
        <s v="Steel substructure corroded - STLCORR" u="1"/>
        <s v="Steel pier concrete base settled - STLPSET" u="1"/>
        <s v="Steel substructure settled - STLSET" u="1"/>
        <s v="Backflow Preventer Deteriorated - BFPDET" u="1"/>
        <s v="Building automatic controls failed - BACFAIL" u="1"/>
        <s v="Leaking - LEAKING7" u="1"/>
        <s v="Structural Damage - STRUC2" u="1"/>
        <s v="Blowdown tank failed - BLTKFAIL" u="1"/>
        <s v="Broken Valve - BROKVAL3" u="1"/>
        <s v="Damaged Enclosure - DAMAEN2" u="1"/>
        <s v="Damaged Structure - DAMAST3" u="1"/>
        <s v="Inlet Seal Worn - INLESEW2" u="1"/>
        <s v="Outlet Seal Worn - OUTLSEW2" u="1"/>
        <s v="Worn Valve - WORNVA3" u="1"/>
        <s v="Aging - AGING104" u="1"/>
        <s v="Aging - AGING76" u="1"/>
        <s v="Aging - AGING86" u="1"/>
        <s v="Aging - AGING98" u="1"/>
        <s v="Corrosion - CORRS3" u="1"/>
        <s v="Improper Operation - IMPROP6" u="1"/>
        <s v="Leaking - LEAKING6" u="1"/>
        <s v="Not Operational - NONATI3" u="1"/>
        <s v="Restricted Drainage - RSTDRGE2" u="1"/>
        <s v="Blocked Inlet/Outlet - BLOCINL2" u="1"/>
        <s v="Boiler components contaminated - BLRCCON" u="1"/>
        <s v="Boiler components deteriorated - BLRCDET" u="1"/>
        <s v="Boiler electronic controls failed - BLRECFL" u="1"/>
        <s v="Boiler incomplete combustion - BLRINCOM" u="1"/>
        <s v="Pressure relief valve failed - BLRRVFL" u="1"/>
        <s v="Boiler structure deteriorated - BLRSDET" u="1"/>
        <s v="Broken Pipe - BROKPIP3" u="1"/>
        <s v="Broken Valve - BROKVAL2" u="1"/>
        <s v="Clogged Drain - CLOGDR3" u="1"/>
        <s v="Defective Burner - DEFEBR1" u="1"/>
        <s v="Seized Motor - SEIZMO2" u="1"/>
        <s v="Worn Seal - WORNSE5" u="1"/>
        <s v="Worn Seal - WORNSE6" u="1"/>
        <s v="Worn Valve - WORNVA2" u="1"/>
        <s v="Aging - AGING122" u="1"/>
        <s v="Aging - AGING138" u="1"/>
        <s v="Aging - AGING164" u="1"/>
        <s v="Aging - AGING23" u="1"/>
        <s v="Aging - AGING75" u="1"/>
        <s v="Corrosion - CORRS25" u="1"/>
        <s v="Electrical Fault - ELECFA13" u="1"/>
        <s v="Improper Installation - IMPRIN3" u="1"/>
        <s v="Improper Maintenance - IMPRM61" u="1"/>
        <s v="Improper Operation - IMPROP2" u="1"/>
        <s v="Misalignment - MISALIN6" u="1"/>
        <s v="Obstruction - OBSTR4" u="1"/>
        <s v="Vandalism - VANDL7" u="1"/>
        <s v="Bollard Deteriorated - BOLLDET" u="1"/>
        <s v="Emergency Exit lighting Failed - EELFAIL" u="1"/>
        <s v="Battery Powered Emergency lighting and Exit Lighting Deteriorated - EMLDET" u="1"/>
        <s v="Battery Powered Emergency Lighting Failed - EMLFAIL" u="1"/>
        <s v="Bridge bearing deteriorated - BEARDET" u="1"/>
        <s v="Bearing seat deteriorated - SEATDET" u="1"/>
        <s v="Concrete deck joint compound deteriorated - CONDJDET" u="1"/>
        <s v="Concrete deck slab deteriorated - CONDSDET" u="1"/>
        <s v="Steel deck deteriorated - STDKDET" u="1"/>
        <s v="Steel deck joint deteriorated - STDKJDET" u="1"/>
        <s v="Asphalt deck waterproofing membrane deteriorated - ASHWMDET" u="1"/>
        <s v="Concrete deck waterproofing membrane deteriorated - CONDWDET" u="1"/>
        <s v="Wood deck waterproofing membrane deteriorated - WDWMDET" u="1"/>
        <s v="Concrete earth retention system deteriorated - CERSDET" u="1"/>
        <s v="Concrete earth retention system settled - CERSSET" u="1"/>
        <s v="Gabion earth retention system settled - GERSSET" u="1"/>
        <s v="Gabion wall cage earth retention system corroded - GWCERSET" u="1"/>
        <s v="RECO earth retention system deteriorated - RECODET" u="1"/>
        <s v="Retained soil system settled - RTSSSET" u="1"/>
        <s v="Steel earth retention system corroded - SERSSET" u="1"/>
        <s v="Steel earth retention system settled - SLERSSET" u="1"/>
        <s v="Steel earth retention system timber post rotted - SLERSTRT" u="1"/>
        <s v="Stone earth retention system deteriorated - STERSDET" u="1"/>
        <s v="Stone earth retention system settled - STERSSET" u="1"/>
        <s v="Stone slope protection deteriorated - STNSPDET" u="1"/>
        <s v="Timber retaining wall rotted - TIMRWROT" u="1"/>
        <s v="Timber earth retention system settled - TMERSSET" u="1"/>
        <s v="Pre-Stressed concrete girder (PCG) deteriorated - PCGDET" u="1"/>
        <s v="Pre-stressed concrete superstructure deteriorated - PSCSUDET" u="1"/>
        <s v="Reinforced concrete superstructure joint deteriorated - RCONJDET" u="1"/>
        <s v="Reinforced concrete superstructure deteriorated - RCONSDET" u="1"/>
        <s v="Steel superstructure corroded - STLSCORR" u="1"/>
        <s v="Steel superstructure fatigued - STLSFAT" u="1"/>
        <s v="Steel superstructure fasteners loose or missing - STLSLOSE" u="1"/>
        <s v="Suspended utility support bracket fasteners loose or missing - UTLMISS" u="1"/>
        <s v="Casing / Mount deteriorated and/or loosened - CASEDET" u="1"/>
        <s v="Gear reduction oil seals deteriorated - GROILDET" u="1"/>
        <s v="Gear reduction system oil deteriorated - GRSYSDET" u="1"/>
        <s v="Car puller mechanical/drive components deteriorated - MECHDET" u="1"/>
        <s v="Car puller safety brake worn - SAFEWORN" u="1"/>
        <s v="Expired Life - EXPLIFE1" u="1"/>
        <s v="Leaking - LEAKING5" u="1"/>
        <s v="Not Operational - NONATI2" u="1"/>
        <s v="Blocked Inlet/Outlet - BLOCINL1" u="1"/>
        <s v="Broken Seal - BROKSEL1" u="1"/>
        <s v="Check Valve contaminated - CVALCON" u="1"/>
        <s v="Check valve failed - CVALFAIL" u="1"/>
        <s v="Check Valve components worn - CVALWORN" u="1"/>
        <s v="Expired Life - EXPILI1" u="1"/>
        <s v="Worn Seal - WORNSE4" u="1"/>
        <s v="Aging - AGING120" u="1"/>
        <s v="Aging - AGING56" u="1"/>
        <s v="Contamination - CONTAM22" u="1"/>
        <s v="Improper Operation - IMPROP1" u="1"/>
        <s v="Compressor Not Working - CMPNWRK1" u="1"/>
        <s v="Condenser Not Operational - CNDSNOP1" u="1"/>
        <s v="Leaking - LEAKING3" u="1"/>
        <s v="Non-Operational - NONOPER4" u="1"/>
        <s v="Restricted Air Flow - RSTAFOW1" u="1"/>
        <s v="Restricted Drainage - RSTDRGE1" u="1"/>
        <s v="Broken Pipe - BROKPIP1" u="1"/>
        <s v="HVAC chiller unit compressor failed. - CCOMFAIL" u="1"/>
        <s v="HVAC Chiller Control System failed - CCTLFAIL" u="1"/>
        <s v="Chiller/evaporator refrigerant lines/connections deteriorated - CLINEDET" u="1"/>
        <s v="Clogged Drain - CLOGDR2" u="1"/>
        <s v="HVAC chiller compressor motor failed - CMTRFAIL" u="1"/>
        <s v="HVAC chiller pump/motor insufficiently lubricated - CMTRLUB" u="1"/>
        <s v="Chiller compressor oil contaminated - COILCONT" u="1"/>
        <s v="HVAC chiller unit deteriorated - CUNITDET" u="1"/>
        <s v="Chiller coil water tubes internally contaminated and/or deteriorated - CWTRCONT" u="1"/>
        <s v="Chiller/evaporator  water lines/connections deteriorated - CWTRDET" u="1"/>
        <s v="Damaged Fins - DAMAFI1" u="1"/>
        <s v="Defective Coil - DEFECO1" u="1"/>
        <s v="Defected Motor - DEFEMO3" u="1"/>
        <s v="Defected Sensor - DEFESE1" u="1"/>
        <s v="Defective Pressure Sensor - DEFPRSE1" u="1"/>
        <s v="Defective Pressure Switch - DEFPRW1" u="1"/>
        <s v="Loose Elec. Connections - LOOSELC1" u="1"/>
        <s v="No Power - NOPOWER1" u="1"/>
        <s v="Seized Fan - SEIZFA1" u="1"/>
        <s v="Seized Motor - SEIZMO1" u="1"/>
        <s v="Worn Belt - WORNBL1" u="1"/>
        <s v="Worn Seal - WORNSE2" u="1"/>
        <s v="Aging - AGING10" u="1"/>
        <s v="Aging - AGING107" u="1"/>
        <s v="Aging - AGING7" u="1"/>
        <s v="Aging - AGING72" u="1"/>
        <s v="Belt Material - BELTMA3" u="1"/>
        <s v="Contamination - CONTAM21" u="1"/>
        <s v="Contamination - CONTAM27" u="1"/>
        <s v="Corrosion - CORRS2" u="1"/>
        <s v="Corrosion - CORRS7" u="1"/>
        <s v="Circuit Breaker Trip - CRBRTR1" u="1"/>
        <s v="Electrical Fault - ELECFA66" u="1"/>
        <s v="Improper Installation - IMPRIN18" u="1"/>
        <s v="Improper Installation - IMPRIN21" u="1"/>
        <s v="Improper Maintenance - IMPRM39" u="1"/>
        <s v="Improper Maintenance - IMPRM43" u="1"/>
        <s v="Improper Maintenance - IMPRM44" u="1"/>
        <s v="Improper Maintenance - IMPRM50" u="1"/>
        <s v="Improper Maintenance - IMPRM58" u="1"/>
        <s v="Normal Wear - NORMW2" u="1"/>
        <s v="Normal Wear - NORMW34" u="1"/>
        <s v="Normal Wear - NORMW6" u="1"/>
        <s v="Vandalism - VANDL1" u="1"/>
        <s v="Vandalism - VANDL8" u="1"/>
        <s v="HVAC external chiller condenser fan motor bearings insufficiently lubricated - CCMTRLUB" u="1"/>
        <s v="Chiller exterior condenser contaminated - CCONCONT" u="1"/>
        <s v="Chiller external condenser deteriorated - CCONDET" u="1"/>
        <s v="External chiller condenser tube deterioration - CCTUBDET" u="1"/>
        <s v="Chiller-condenser fan motor failed - CFANFAIL" u="1"/>
        <s v="Leaking - LEAKING2" u="1"/>
        <s v="Structural Damage - STRUC1" u="1"/>
        <s v="Broken Valve - BROKVAL1" u="1"/>
        <s v="Chiller-Cooling tower coils/spray nozzles contaminated - CCTCONT" u="1"/>
        <s v="Chiller-Cooling tower deteriorated - CCTDET" u="1"/>
        <s v="Cooling tower water lines/connections deteriorated - CCTLNDET" u="1"/>
        <s v="HVAC chiller-cooling tower fan motor insufficiently lubricated - CCTLUB" u="1"/>
        <s v="HVAC Chiller-Cooling Tower Recirculation Pump Insufficiently Lubricated - CCTPLUB" u="1"/>
        <s v="Chiller-Cooling tower recirculation pump coolant filter plugged - CCTPPLUG" u="1"/>
        <s v="HVAC chiller-cooling tower recirculating motor/pump worn - CCTPWORN" u="1"/>
        <s v="Cooling tower fan motor failed - CTFAIL" u="1"/>
        <s v="Damaged Enclosure - DAMAEN1" u="1"/>
        <s v="Damaged Structure - DAMAST2" u="1"/>
        <s v="Inlet Seal Worn - INLESEW1" u="1"/>
        <s v="Outlet Seal Worn - OUTLSEW1" u="1"/>
        <s v="Worn Valve - WORNVA1" u="1"/>
        <s v="Aging - AGING124" u="1"/>
        <s v="Aging - AGING129" u="1"/>
        <s v="Aging - AGING162" u="1"/>
        <s v="Aging - AGING19" u="1"/>
        <s v="Corrosion - CORRS27" u="1"/>
        <s v="Improper Operation - IMPROP4" u="1"/>
        <s v="Not Operational/Jammed - NONOPRJ1" u="1"/>
        <s v="Chip conveyor components deteriorated - CHCCDET" u="1"/>
        <s v="Chip conveyor drive chain insufficiently lubricated - CHCDCLUB" u="1"/>
        <s v="Chip conveyor main drive components insufficiently lubricated - CHCMDLUB" u="1"/>
        <s v="Chip conveyor electric motor failed - CHCMFAIL" u="1"/>
        <s v="Conveyor Steel Belt And Links - Damage - CSBALD1" u="1"/>
        <s v="Conveyor Steel Belt And Links - Wear - CSBALW1" u="1"/>
        <s v="Conveyor Steel Belt And Links - Wear - CSBALW2" u="1"/>
        <s v="Drive Belt - Cracking - DRIBCR1" u="1"/>
        <s v="Drive Belt - Looseness - DRIBLO1" u="1"/>
        <s v="Drive Belt - Proper Tension - DRIBPRT1" u="1"/>
        <s v="Gear Sprockets - Damage - GESPDA1" u="1"/>
        <s v="Gear Sprockets - Wear - GESPWE1" u="1"/>
        <s v="Motor - MOTOR1" u="1"/>
        <s v="Pulleys/Wear - PULL1" u="1"/>
        <s v="Worn Bearings - WORNBE3" u="1"/>
        <s v="Debris - DEBRIS1" u="1"/>
        <s v="Debris - DEBRIS3" u="1"/>
        <s v="Debris - DEBRIS4" u="1"/>
        <s v="Debris - DEBRIS6" u="1"/>
        <s v="Electrical Fault - ELECFA70" u="1"/>
        <s v="Improper Maintenance - IMPRMNT1" u="1"/>
        <s v="Lubrication - LUBRICA1" u="1"/>
        <s v="Lubrication - LUBRICA4" u="1"/>
        <s v="Lubrication - LUBRICA5" u="1"/>
        <s v="Misalignment - MISALIN5" u="1"/>
        <s v="Normal Wear - NORMW15" u="1"/>
        <s v="Normal Wear - NORMW17" u="1"/>
        <s v="Normal Wear - NORMW33" u="1"/>
        <s v="Normal Wear - NORMW42" u="1"/>
        <s v="Normal Wear - NORMW58" u="1"/>
        <s v="Normal Wear - NORMW7" u="1"/>
        <s v="Circuit Breaker Enclosure Deteriorated and/or Contaminated - CBEDET" u="1"/>
        <s v="Dispensing Mechanism Fails to Dispense - DISPFAIL" u="1"/>
        <s v="Excessive Vibration - EXVIB1" u="1"/>
        <s v="Leaking Fluid - LEAKF1" u="1"/>
        <s v="Loss Of Pressure/Air Leak - LSSPR4" u="1"/>
        <s v="Broken Seal - BROKSEL6" u="1"/>
        <s v="Broken Seal - BROKSEL7" u="1"/>
        <s v="Clogged Flex Hose - CLOGFLH1" u="1"/>
        <s v="Clogged Pipe - CLOGPI2" u="1"/>
        <s v="Damaged Flex Hose - DAMAFLH1" u="1"/>
        <s v="Damaged Pipe - DAMAPI1" u="1"/>
        <s v="Damaged Pipe - DAMAPI2" u="1"/>
        <s v="Deteriorated Fittings - DETEFI1" u="1"/>
        <s v="Deteriorated Pipe - DETEPI3" u="1"/>
        <s v="Frozen Flex Hose - FROZFLH1" u="1"/>
        <s v="Frozen Pipe - FROZPI2" u="1"/>
        <s v="Loose Joints - LOOSJO1" u="1"/>
        <s v="Loose Seal - LOOSSE1" u="1"/>
        <s v="Loose Seal - LOOSSE2" u="1"/>
        <s v="Piping/tubing/fittings deteriorated - PIPFDET" u="1"/>
        <s v="Accident - ACCDENT2" u="1"/>
        <s v="Contamination - CONTAM26" u="1"/>
        <s v="Contamination - CONTAM3" u="1"/>
        <s v="Corrosion - CORRS13" u="1"/>
        <s v="Excess Moisture In Line - EXMIL1" u="1"/>
        <s v="Excess Moisture In Line - EXMIL2" u="1"/>
        <s v="Improper Installation - IMPRIN1" u="1"/>
        <s v="Improper Installation - IMPRIN11" u="1"/>
        <s v="Improper Installation - IMPRIN2" u="1"/>
        <s v="Improper Installation - IMPRIN5" u="1"/>
        <s v="Improper Installation - IMPRIN7" u="1"/>
        <s v="Improper Storage - IMPRST1" u="1"/>
        <s v="Normal Wear - NORMW11" u="1"/>
        <s v="Normal Wear - NORMW38" u="1"/>
        <s v="Normal Wear - NORMW44" u="1"/>
        <s v="Normal Wear - NORMW50" u="1"/>
        <s v="Normal Wear - NORMW52" u="1"/>
        <s v="Condensate tank internally deteriorated - CNTKIDET" u="1"/>
        <s v="Canopy cover deteriorated - CNPYCDET" u="1"/>
        <s v="Canopy support structure deteriorated - CNPYSDET" u="1"/>
        <s v="Chemical Not Spray - CHMNTSP1" u="1"/>
        <s v="Incomplete Wash - INCMPWS1" u="1"/>
        <s v="Broken Brush - BROKBR1" u="1"/>
        <s v="Broken Brush Mount - BROKBRM1" u="1"/>
        <s v="Control Panel - CONTPA3" u="1"/>
        <s v="Consist Wash Arches Deteriorated - CWADET" u="1"/>
        <s v="Consist wash arch pneumatic filter deteriorated - CWAPFDET" u="1"/>
        <s v="Consist Wash Sensors/Controls deteriorated - CWASDET" u="1"/>
        <s v="Consist Wash Blower System deteriorated - CWBSDET" u="1"/>
        <s v="Consist Wash Sensors/Controls Failed - CWSCFAIL" u="1"/>
        <s v="Dryer Fan Not Working - DRYNW1" u="1"/>
        <s v="Emergency Stop Failed - EMGSFAIL" u="1"/>
        <s v="Insufficient Pneumatic Oil Lubricator Level - INPOLUB" u="1"/>
        <s v="Insufficient Chemical Levels - INSUCHL1" u="1"/>
        <s v="Jammed Brush Actuators - JAMMBRA1" u="1"/>
        <s v="Mechanical components insufficiently lubricated - MCOMILUB" u="1"/>
        <s v="Motor Not Working - MOTONOW1" u="1"/>
        <s v="Nozzle Clogged - NOZZCL1" u="1"/>
        <s v="Photocell Sensor Contaminated - PHOTSEC1" u="1"/>
        <s v="Photocell Sensor Failed - PHOTSEF1" u="1"/>
        <s v="Pneumatic Hose Leak - PNUMHOL1" u="1"/>
        <s v="Seized Pump - SIEZPU1" u="1"/>
        <s v="Worn Brush - WORNBR1" u="1"/>
        <s v="Worn Brush Bearings - WORNBRB1" u="1"/>
        <s v="Worn Gasket - WORNGA1" u="1"/>
        <s v="Aging - AGING118" u="1"/>
        <s v="Aging - AGING150" u="1"/>
        <s v="Aging - AGING158" u="1"/>
        <s v="Aging - AGING174" u="1"/>
        <s v="Contamination - CONTAM1" u="1"/>
        <s v="Contamination - CONTAM15" u="1"/>
        <s v="Contamination - CONTAM19" u="1"/>
        <s v="Debris - DEBRIS8" u="1"/>
        <s v="Electrical Fault - ELECFA30" u="1"/>
        <s v="Electrical Fault - ELECFA31" u="1"/>
        <s v="Electrical Fault - ELECFA36" u="1"/>
        <s v="Electrical Fault - ELECFA54" u="1"/>
        <s v="Electrical Fault - ELECFA81" u="1"/>
        <s v="Improper Maintenance - IMPRM24" u="1"/>
        <s v="Improper Maintenance - IMPRM40" u="1"/>
        <s v="Lubrication - LUBRICA3" u="1"/>
        <s v="Vibrations - VIBRA13" u="1"/>
        <s v="Air Compressor motor bearings lubrication depleted - ACMBLUBD" u="1"/>
        <s v="Air compressor oil deteriorated - ACMODET" u="1"/>
        <s v="Air Compressor System Deteriorated - ACSDET" u="1"/>
        <s v="Chemicals Insufficient Levels - CHINLEV" u="1"/>
        <s v="Consist Wash Chemical Feed Deteriorated - CWCFDET" u="1"/>
        <s v="Water Overuse - WTROVUS" u="1"/>
        <s v="Insufficient Pressure - INSFPRS1" u="1"/>
        <s v="Leaking - LEAKI12" u="1"/>
        <s v="No Flow - NOFLOW1" u="1"/>
        <s v="Broken Pipe - BROKPIP8" u="1"/>
        <s v="Broken Seal - BROKSEL2" u="1"/>
        <s v="Clogged Drain - CLOGDR7" u="1"/>
        <s v="Clogged Pipe - CLOGPI1" u="1"/>
        <s v="Consist Wash Distribution System Deteriorated - CWDSDET" u="1"/>
        <s v="Frozen Pipe - FROZPI1" u="1"/>
        <s v="Aging - AGING112" u="1"/>
        <s v="Aging - AGING13" u="1"/>
        <s v="Debris - DEBRIS5" u="1"/>
        <s v="Debris - DEBRIS7" u="1"/>
        <s v="Weather - WEATHER2" u="1"/>
        <s v="Excess Foaming In The Discharge - EXFMDIS1" u="1"/>
        <s v="Ph. Out Of Range - PHRRRO1" u="1"/>
        <s v="Chemical Tanks Insufficient Levels - CHTKILEV" u="1"/>
        <s v="Damaged Hose - DAMAHO1" u="1"/>
        <s v="Depleted Defoamer - DEPLDE1" u="1"/>
        <s v="Dosing Pump Not Working - DOSPNW1" u="1"/>
        <s v="Dosing Pump Worn Seal - DOSPWS1" u="1"/>
        <s v="High level float switch failed - HLFSFAIL" u="1"/>
        <s v="Sump Pit Contaminated - SMPTCONT" u="1"/>
        <s v="Water pH out of specification - WTRPHOS" u="1"/>
        <s v="Wash Waste Water Treatment Mechanical Components Deteriorated - WWTMCDET" u="1"/>
        <s v="Water treatment system filtration system insufficient capacity - WWTSINSC" u="1"/>
        <s v="Aging - AGING82" u="1"/>
        <s v="Physical Damage - DAMAGE7" u="1"/>
        <s v="Depleted Ph. Chemicals - DPPHCH1" u="1"/>
        <s v="Electrical Fault - ELECFA56" u="1"/>
        <s v="Improper Maintenance - IMPRM20" u="1"/>
        <s v="Normal Wear - NORMW3" u="1"/>
        <s v="Normal Wear - NORMW43" u="1"/>
        <s v="Top Up Chemicals - TOPUCH" u="1"/>
        <s v="Top Up Defoamer - TPUDEF" u="1"/>
        <s v="Other (Specify) - OTOPEC7" u="1"/>
        <s v="Control panel enclosure deteriorated - CPENDET" u="1"/>
        <s v="Control panel failed - CPFAIL" u="1"/>
        <s v="Defected Control Power Supply - DEFCOU3" u="1"/>
        <s v="Defected Contactors - DEFECOT4" u="1"/>
        <s v="Defected Fuse - DEFEFU4" u="1"/>
        <s v="Defected Overload Relay - DEFEOVR2" u="1"/>
        <s v="Defected Relays - DEFERE2" u="1"/>
        <s v="Defected Terminal Block - DEFETEB2" u="1"/>
        <s v="Defected Transformer - DEFETR2" u="1"/>
        <s v="Other (Specify) - OTHERS12" u="1"/>
        <s v="Tripped Breaker - TRIPBR2" u="1"/>
        <s v="Undersized Fuse - UNDEFU2" u="1"/>
        <s v="Aging - AGING113" u="1"/>
        <s v="Aging - AGING127" u="1"/>
        <s v="Aging - AGING157" u="1"/>
        <s v="Aging - AGING166" u="1"/>
        <s v="Aging - AGING24" u="1"/>
        <s v="Aging - AGING68" u="1"/>
        <s v="Aging - AGING9" u="1"/>
        <s v="Broken Drive Gear - BRDRIG1" u="1"/>
        <s v="Electrical Fault - ELECFA14" u="1"/>
        <s v="Electrical Fault - ELECFA21" u="1"/>
        <s v="Electrical Fault - ELECFA34" u="1"/>
        <s v="Electrical Fault - ELECFA38" u="1"/>
        <s v="Electrical Fault - ELECFA65" u="1"/>
        <s v="Improper Maintenance - IMPRM55" u="1"/>
        <s v="Increased Current - INCRCU3" u="1"/>
        <s v="Large Change In Load - LACINL1" u="1"/>
        <s v="Loose Connection - LOOSC13" u="1"/>
        <s v="Loose Connection - LOOSC23" u="1"/>
        <s v="Loose Connection - LOOSC6" u="1"/>
        <s v="Loose Connection - LOOSC7" u="1"/>
        <s v="Misalignment - MISALIN3" u="1"/>
        <s v="Normal Wear - NORMW16" u="1"/>
        <s v="Normal Wear - NORMW51" u="1"/>
        <s v="Other (Specify) - OTHER13" u="1"/>
        <s v="Over Current - OVERCU2" u="1"/>
        <s v="Over Heating - OVERHE1" u="1"/>
        <s v="Procedure Issue - Improper Motor Drive Settings - PIIMDS2" u="1"/>
        <s v="Adjust The Current Rating According To The Name Plate. - ADCRANP" u="1"/>
        <s v="Check Manufacturer Manual - CHKMM" u="1"/>
        <s v="600V Power Factor Correction Capacitor Bank Contaminated - CAPBCONT" u="1"/>
        <s v="600V Power Factor Correction Capacitor Bank Failed - CAPBFAIL" u="1"/>
        <s v="600V Power Factor Correction Capacitor Bank Cooling Fan Deteriorated - CAPBFDET" u="1"/>
        <s v="600V Power Factor Correction Capacitor Bank Electrical Connections Deteriorated - CAPCNDET" u="1"/>
        <s v="Non-Operational - NONOPER1" u="1"/>
        <s v="Safety Loop Fault - SFTYL1" u="1"/>
        <s v="Crane Control Systems Failed - CCSFAIL" u="1"/>
        <s v="Crane Lubrication Deteriorated - CLUBDET" u="1"/>
        <s v="Crane Mechanical Components Deteriorated - CMCDET" u="1"/>
        <s v="Control Panel - CONTPA1" u="1"/>
        <s v="Control Panel - CONTPA2" u="1"/>
        <s v="Crane Structural Components and Casings Deteriorated - CSCCDET" u="1"/>
        <s v="Crane Systems Insufficiently Lubricated - CSILUB" u="1"/>
        <s v="Crane Safety Systems Failed - CSSFAIL" u="1"/>
        <s v="Damaged Structure - DAMAST1" u="1"/>
        <s v="Drive Motor Bearing - DRIMOBR1" u="1"/>
        <s v="Drive Motor - DRIVMO1" u="1"/>
        <s v="Drive Worn Break - DRIVWOB1" u="1"/>
        <s v="Failed E Stop - FAILES1" u="1"/>
        <s v="Lift Hoist - LIFTHO1" u="1"/>
        <s v="Pulleys - PULLEY1" u="1"/>
        <s v="Sensor - SENSOR1" u="1"/>
        <s v="Accident - ACCDENT1" u="1"/>
        <s v="Aging - AGING140" u="1"/>
        <s v="Aging - AGING146" u="1"/>
        <s v="Aging - AGING17" u="1"/>
        <s v="Aging - AGING90" u="1"/>
        <s v="Aging - AGING91" u="1"/>
        <s v="Aging - AGING93" u="1"/>
        <s v="Corrosion - CORRS10" u="1"/>
        <s v="Electrical Fault - ELECF100" u="1"/>
        <s v="Electrical Fault - ELECFA1" u="1"/>
        <s v="Electrical Fault - ELECFA2" u="1"/>
        <s v="Call Contractor - CALCONT" u="1"/>
        <s v="Control Remote Battery Aged - CRMAGE" u="1"/>
        <s v="Emergency Stop Function Failed - EMGSFUNC" u="1"/>
        <s v="Overhead Crane Control Remote Deteriorated - OCCRDET" u="1"/>
        <s v="Concrete apron and floor scoured - CULSCRD" u="1"/>
        <s v="Stone apron and floor scoured - SASCRD" u="1"/>
        <s v="DEF dispenser hose and/or dispenser nozzle deteriorated - DEFDDET" u="1"/>
        <s v="DEF Vent Filter Failed - DEFVFAIL" u="1"/>
        <s v="Dehumidifier air filter contaminated - DEHCONT" u="1"/>
        <s v="Dehumidifier components deteriorated - DEHDET" u="1"/>
        <s v="Water distribution system deteriorated - WTRDSDET" u="1"/>
        <s v="Automatic door mechanism deteriorated - DRAUDET" u="1"/>
        <s v="Electronic control activation of door opening or closing failed - DRAUFAIL" u="1"/>
        <s v="Electric door strike components worn - DRELWORN" u="1"/>
        <s v="Sliding door emergency system failed - DREMFAIL" u="1"/>
        <s v="Door mechanical, structural, or physical components deteriorated - DRFAIL" u="1"/>
        <s v="Lubrication of the electric door strike components - DRLUB" u="1"/>
        <s v="Door signage damaged or missing - DRSGNDAM" u="1"/>
        <s v="Air curtain motor bearing insufficiently lubricated - ACMNILUB" u="1"/>
        <s v="Air curtain components deteriorated - DACCDET" u="1"/>
        <s v="Air curtain filter contaminated - DACFCONT" u="1"/>
        <s v="Gas safety shut off valve failed - GSOFFAIL" u="1"/>
        <s v="Drainage Catch Basin deteriorated - DCBDET" u="1"/>
        <s v="Drainage catch basin internally contaminated - DCBICONT" u="1"/>
        <s v="Drainage Catch Basin Lid Contaminated - DCBLCONT" u="1"/>
        <s v="Concrete pipe (CP) deteriorated - CPDET" u="1"/>
        <s v="Concrete pipe (CP) bottom eroded - CPERODE" u="1"/>
        <s v="Concrete pipe (CP) joints deteriorated - CPJDET" u="1"/>
        <s v="Culvert blocked by debris - CULBLCK" u="1"/>
        <s v="Galvanized steel pipe (GSP) corroded - GSPCORR" u="1"/>
        <s v="Galvanized steel pipe (GSP) Joint fatigued - GSPJFAT" u="1"/>
        <s v="Galvanized steel pipe (GSP) loss of roundness - GSPLRND" u="1"/>
        <s v="Iron pipe (IP) fatigued - IPFAT" u="1"/>
        <s v="Reinforced concrete box (RCB) deteriorated - RCBDET" u="1"/>
        <s v="Reinforced concrete box (RCB) joints deteriorated - RCBJDET" u="1"/>
        <s v="Stone brick arch (SBA) deteriorated - SBADET" u="1"/>
        <s v="Stone box (SB) deteriorated - SBDET" u="1"/>
        <s v="Structural plate corrugated steel pipe (SPCSP) corroded - SPCSPCOR" u="1"/>
        <s v="Structural plate corrugated steel pipe (SPCSP) fatigued - SPCSPFAT" u="1"/>
        <s v="Structural plate corrugated steel pipe (SPCSP) fasteners loose or missing - SPCSPMIS" u="1"/>
        <s v="Flooding - FLODING1" u="1"/>
        <s v="Non-Operational - NONOPER2" u="1"/>
        <s v="Non-Operational (Environmental) - NONOPER3" u="1"/>
        <s v="Operation Error - OPRTERR1" u="1"/>
        <s v="Safe Guards - SAFEG1" u="1"/>
        <s v="Clogged Drain - CLOGDR1" u="1"/>
        <s v="Concrete Damage In Pit - CODAIP1" u="1"/>
        <s v="Column Screw Damage - COLUSCD1" u="1"/>
        <s v="Damaged Guard - DAMAGU1" u="1"/>
        <s v="Damaged Drop Table Frame - DAMDTF1" u="1"/>
        <s v="Damaged Drop Table Rail - DAMDTR1" u="1"/>
        <s v="Drive Motor - DRIVMO2" u="1"/>
        <s v="Drop Table Deteriorated - DRTBDET" u="1"/>
        <s v="Drop Table Rack Structural Components and Casings Deteriorated - DRTBSDET" u="1"/>
        <s v="Drop Table Mechanical Components Deteriorated - DTMCDET" u="1"/>
        <s v="Drop Table Pit and Tracks Deteriorated - DTPTDET" u="1"/>
        <s v="Drop Table Upper/Lower Travel Switch Limit Failed - DTULFAIL" u="1"/>
        <s v="Emergency Shutdown Functional Test - EMGSFUNT" u="1"/>
        <s v="Excessive Water - EXESWA1" u="1"/>
        <s v="Failed Control Panel - FAILCOP1" u="1"/>
        <s v="Failed Sump Pump - FAILSUP1" u="1"/>
        <s v="Gear Set Misaligned - GEARSEM1" u="1"/>
        <s v="Hoist Drive System Deteriorated - HDSDET" u="1"/>
        <s v="Interlock Failure - INTEFA1" u="1"/>
        <s v="Leaking Gear Box - LEAKGEB1" u="1"/>
        <s v="Limit Switch - LIMISW1" u="1"/>
        <s v="Locking System Worn - LKSYWORN" u="1"/>
        <s v="Lubrication System Oil Deteriorated - LUBSODET" u="1"/>
        <s v="Lubrication System Insufficient Oil - LUBSUNSO" u="1"/>
        <s v="Missing Or Loose Fasteners - MIOLOFA1" u="1"/>
        <s v="Missing Guard - MISSGU1" u="1"/>
        <s v="Overloading - OVERLOA1" u="1"/>
        <s v="Pit Cleanliness - PITCL1" u="1"/>
        <s v="Pit Deterioration - PITDE1" u="1"/>
        <s v="Portable Remote Pushbutton Operation Failed - PRPOFAIL" u="1"/>
        <s v="Wheel Bearings and Column Screws Insufficiently Lubricated - WBCSILUB" u="1"/>
        <s v="Age - AGE2" u="1"/>
        <s v="Aging - AGING149" u="1"/>
        <s v="Aging - AGING34" u="1"/>
        <s v="Aging - AGING61" u="1"/>
        <s v="Aging - AGING69" u="1"/>
        <s v="Corrosion - CORRS11" u="1"/>
        <s v="Corrosion - CORRS17" u="1"/>
        <s v="Corrosion - CORRS18" u="1"/>
        <s v="Corrosion - CORRS19" u="1"/>
        <s v="Damaged Bracket - DAMABR1" u="1"/>
        <s v="Debris - DEBRIS2" u="1"/>
        <s v="Electrical Fault - ELECFA3" u="1"/>
        <s v="Electrical Fault - ELECFA4" u="1"/>
        <s v="Electrical Fault - ELECFA5" u="1"/>
        <s v="Electrical Fault - ELECFA6" u="1"/>
        <s v="Electrical Fault - ELECFA7" u="1"/>
        <s v="Improper Maintenance - IMPRM64" u="1"/>
        <s v="Improper Maintenance - IMPRM65" u="1"/>
        <s v="Improper Maintenance - IMPRM70" u="1"/>
        <s v="Improper Maintenance - IMPRMNT2" u="1"/>
        <s v="Mechanical Misalignment - MECHMI1" u="1"/>
        <s v="Mechanical Misalignment - MECHMI2" u="1"/>
        <s v="Operation - OPERATE1" u="1"/>
        <s v="Operation - OPERATE2" u="1"/>
        <s v="Operation - OPERATE3" u="1"/>
        <s v="Operation - OPERATE4" u="1"/>
        <s v="Operation - OPERATE5" u="1"/>
        <s v="Operation - OPERATE6" u="1"/>
        <s v="Operation - OPERATE7" u="1"/>
        <s v="Weather - WEATHER1" u="1"/>
        <s v="Call Contactor - CALLCOT" u="1"/>
        <s v="600 Volt Draw Out Breaker Deteriorated - DOBDET" u="1"/>
        <s v="600 Volt Draw Out Breaker Failed - DOBFAIL" u="1"/>
        <s v="600 V Breaker Incorrect Coordination Settings - DOBICSET" u="1"/>
        <s v="Inlet/Outlet Leak - INOTL1" u="1"/>
        <s v="Inlet/Outlet Leak - INOTL2" u="1"/>
        <s v="Loss Of Pressure/Air Leak - LSSPR2" u="1"/>
        <s v="Loss Of Pressure/Air Leak - LSSPR3" u="1"/>
        <s v="Loss Of Refrigerant - LSSRF1" u="1"/>
        <s v="Moisture In The Lines - MOINLNS1" u="1"/>
        <s v="Non-Operational - NONOPER5" u="1"/>
        <s v="Non-Operational - NONOPER6" u="1"/>
        <s v="Air intake filter contaminated - AIFCONT" u="1"/>
        <s v="Broken Seal - BROKSEL3" u="1"/>
        <s v="Broken Seal - BROKSEL4" u="1"/>
        <s v="Broken Seal - BROKSEL5" u="1"/>
        <s v="Clogged Filter - CLOGFI5" u="1"/>
        <s v="Clogged Filter - CLOGFI6" u="1"/>
        <s v="Clogged Filter - CLOGFI7" u="1"/>
        <s v="Clogged Filter - CLOGFI8" u="1"/>
        <s v="Compressor air-dryer components deteriorated - CMDRCDET" u="1"/>
        <s v="Dryer - air compressor pressure dew point cartridge contaminated - CMDRCONT" u="1"/>
        <s v="Dryer-air compressor desiccant saturated - CMDRDSAT" u="1"/>
        <s v="Defected Condenser - DEFECD1" u="1"/>
        <s v="Defected Motor - DEFEMO7" u="1"/>
        <s v="Defected Motor - DEFEMO8" u="1"/>
        <s v="Defected Sensor - DEFESE3" u="1"/>
        <s v="Defected Sensor - DEFESE4" u="1"/>
        <s v="Defected Valve - DEFEVAL1" u="1"/>
        <s v="Defected Valve - DEFEVAL2" u="1"/>
        <s v="Deteriorated Piping - DETEPI1" u="1"/>
        <s v="Deteriorated Piping - DETEPI2" u="1"/>
        <s v="Expired Desiccant - EXPIDE1" u="1"/>
        <s v="Loose Connections - LOOSCO3" u="1"/>
        <s v="Loose Elec. Connections - LOOSELC2" u="1"/>
        <s v="Loose Elec. Connections - LOOSELC3" u="1"/>
        <s v="Loose Elec. Connections - LOOSELC4" u="1"/>
        <s v="Loose Elec. Connections - LOOSELC5" u="1"/>
        <s v="Loose Mech. Connections - LOOSMEC1" u="1"/>
        <s v="Loose Mech. Connections - LOOSMEC2" u="1"/>
        <s v="Refrigerated compressor air-dryer components deteriorated - RCMCDET" u="1"/>
        <s v="Worn Desiccant - WORNDE1" u="1"/>
        <s v="Worn Seal - WORNSE13" u="1"/>
        <s v="Worn Seal - WORNSE14" u="1"/>
        <s v="Worn Seal - WORNSE15" u="1"/>
        <s v="Aging - AGING128" u="1"/>
        <s v="Aging - AGING161" u="1"/>
        <s v="Aging - AGING43" u="1"/>
        <s v="Aging - AGING54" u="1"/>
        <s v="Aging - AGING74" u="1"/>
        <s v="Contamination - CONTAM11" u="1"/>
        <s v="Contamination - CONTAM14" u="1"/>
        <s v="Contamination - CONTAM17" u="1"/>
        <s v="Contamination - CONTAM20" u="1"/>
        <s v="Contamination - CONTAM25" u="1"/>
        <s v="Contamination - CONTAM8" u="1"/>
        <s v="Improper Installation - IMPRIN16" u="1"/>
        <s v="Improper Installation - IMPRIN25" u="1"/>
        <s v="Improper Maintenance - IMPRM12" u="1"/>
        <s v="Improper Maintenance - IMPRM13" u="1"/>
        <s v="Improper Maintenance - IMPRM42" u="1"/>
        <s v="Improper Maintenance - IMPRM47" u="1"/>
        <s v="Improper Maintenance - IMPRM51" u="1"/>
        <s v="Improper Maintenance - IMPRM54" u="1"/>
        <s v="Improper Maintenance - IMPRM56" u="1"/>
        <s v="Improper Maintenance - IMPRM59" u="1"/>
        <s v="Improper Maintenance - IMPRMNT4" u="1"/>
        <s v="Improper Maintenance - IMPRMNT8" u="1"/>
        <s v="Normal Wear - NORMW25" u="1"/>
        <s v="Normal Wear - NORMW26" u="1"/>
        <s v="Normal Wear - NORMW27" u="1"/>
        <s v="Normal Wear - NORMW28" u="1"/>
        <s v="Normal Wear - NORMW30" u="1"/>
        <s v="Normal Wear - NORMW5" u="1"/>
        <s v="Normal Wear - NORMW61" u="1"/>
        <s v="Normal Wear - NORMW62" u="1"/>
        <s v="Wear - WEAR1" u="1"/>
        <s v="Non-Operational  - NONOPR1" u="1"/>
        <s v="Damaged Hinge Pin - DMGPIN" u="1"/>
        <s v="Diesel dispenser hose deteriorated - DSDHDET" u="1"/>
        <s v="Diesel dispenser motor clutch failed - DSDMFAIL" u="1"/>
        <s v="Diesel dispenser nozzle connection loose - DSDNCLSE" u="1"/>
        <s v="Rewind motor failed - RWMTFAIL" u="1"/>
        <s v="Replace - REPLACE1" u="1"/>
        <s v="Below ground double walled diesel tank internally corroded - DSTKCORR" u="1"/>
        <s v="Above ground diesel storage tank deteriorated - DSTKDET" u="1"/>
        <s v="Dust Collector Blower Failed - DCDBFAIL" u="1"/>
        <s v="Dust Collector Deteriorated and/or Damaged - DCDDAM" u="1"/>
        <s v="Dust Collector Filter Contaminated - DCDFCONT" u="1"/>
        <s v="Dust collector pulse jets failed - DCPJFAIL" u="1"/>
        <s v="Duct heater airflow sensor failed - DHASFAIL" u="1"/>
        <s v="Duct heater failed - DHFAIL" u="1"/>
        <s v="Duct heater solid state relay (SSR) failed - SSRFAIL" u="1"/>
        <s v="Excessive Cycling - EXSSCYC1" u="1"/>
        <s v="High System Temperature - HSYSTMP1" u="1"/>
        <s v="Low System Temperature - LWSYS1" u="1"/>
        <s v="Low Temperature In Sections - LWTMPSC1" u="1"/>
        <s v="No Heat - NOHEAT1" u="1"/>
        <s v="Other (Specify) - OTOPEC14" u="1"/>
        <s v="Controller Failed To Open - CFATOP1" u="1"/>
        <s v="Controller Failed With Contacts Closed - COFWCC1" u="1"/>
        <s v="Defected Circuit - DEFECI1" u="1"/>
        <s v="Defected Controller - DEFECO8" u="1"/>
        <s v="Defected Heat Sinks - DEFEHES1" u="1"/>
        <s v="Defected Insulation - DEFEIN1" u="1"/>
        <s v="Electric Heat Tracing Deteriorated - EHTSDET" u="1"/>
        <s v="Electric Heat Trace System Failed - EHTSFAIL" u="1"/>
        <s v="No Power - NOPOWER2" u="1"/>
        <s v="Open Element - OPENEL1" u="1"/>
        <s v="Other (Specify) - OTHERS19" u="1"/>
        <s v="Voltage Irregularities - VOLTIR1" u="1"/>
        <s v="Wrong Sensor Location - WRONSEL1" u="1"/>
        <s v="Wrong Set Point - WRSEPO1" u="1"/>
        <s v="Wrong Set Point - WRSEPO2" u="1"/>
        <s v="Aging - AGING160" u="1"/>
        <s v="Aging - AGING25" u="1"/>
        <s v="Controller Setpoint Too Low - CONSTL1" u="1"/>
        <s v="Controller Setpoint Too Low - CONSTL2" u="1"/>
        <s v="Connected Voltage Too High - CONVTHI1" u="1"/>
        <s v="Controller Set Point Needs Adjustment - COSPNA1" u="1"/>
        <s v="Defected Sensor - DEFESE2" u="1"/>
        <s v="Electrical Fault - ELECFA73" u="1"/>
        <s v="Electrical Fault - ELECFA87" u="1"/>
        <s v="Heat Sinks - HEATSI1" u="1"/>
        <s v="Loose Connection - LOOSC3" u="1"/>
        <s v="Loss Of Power - LOSPOW1" u="1"/>
        <s v="Other (Specify) - OTHER4" u="1"/>
        <s v="Parallel Heating Cable - PAHEACA1" u="1"/>
        <s v="Located too close to Heat. Cable/Other Heat Source/Accompanied By Low Syst Temp - TSLTCHC1" u="1"/>
        <s v="Wet, Damaged Or Missing Insulation - WDMI1" u="1"/>
        <s v="Adjust Setpoint - ADJSET" u="1"/>
        <s v="Adjust Setpoint - ADJSETP" u="1"/>
        <s v="Insulate Heat Sinks Or Increase Amount Of Tracing On Heat Sinks - IHSIAT" u="1"/>
        <s v="Lower Voltage - LOWVOLT" u="1"/>
        <s v="Relocate Sensor - RELSENS" u="1"/>
        <s v="Replace Circuit - REPCIR" u="1"/>
        <s v="Replace Controller - REPCONT" u="1"/>
        <s v="Replace Insulation And Jacket - REPINJA" u="1"/>
        <s v="Replace Sensor Or Controller - REPSCO" u="1"/>
        <s v="Replace Sensor - REPSENS" u="1"/>
        <s v="Restore Power To Tracing Circuit - REPTR" u="1"/>
        <s v="Emergency Communication - EMERCOMM" u="1"/>
        <s v="Non Functional - NONFUNC5" u="1"/>
        <s v="Brake Connector Failed - BKCNFAIL" u="1"/>
        <s v="Brake spring torsion - BRKSPTOR" u="1"/>
        <s v="Brake Switch Contact failed - BRSCFAIL" u="1"/>
        <s v="Controller Failure - CONTRLFL" u="1"/>
        <s v="Customer Request to Check For Safe Operation - CRCFSFAI" u="1"/>
        <s v="car door photocell failed - CRDRPFAI" u="1"/>
        <s v="car emergency exit failed - CREMEXFA" u="1"/>
        <s v="Car Roller Guide Failed - CRLGFAIL" u="1"/>
        <s v="Car push buttons damaged - CRPUBUDA" u="1"/>
        <s v="Customer Request Unit Locked Out - CRULFAIL" u="1"/>
        <s v="Car top battery failure - CTBFLR" u="1"/>
        <s v="Cylindrical piston seal worn - CYLPSW" u="1"/>
        <s v="Cylindrical piston worn/ pitted - CYLPWP" u="1"/>
        <s v="Directional arrow failure - DCTARFL" u="1"/>
        <s v="Door clutch failure - DCTF" u="1"/>
        <s v="door detector edge failed - DDEFAIL" u="1"/>
        <s v="Defected Fuse - DEFEFU3" u="1"/>
        <s v="Defected Power Source - DEFEPOS2" u="1"/>
        <s v="Defective main contactor - DEFMCON" u="1"/>
        <s v="Defective relay - DFRELAY" u="1"/>
        <s v="Dirt in door sills - DIDOORSL" u="1"/>
        <s v="Door operator failure - DORF" u="1"/>
        <s v="Door Closing Failure - DRCLFAIL" u="1"/>
        <s v="Door controller malfunction - DRCONM" u="1"/>
        <s v="Doors hangers jammed - DRHANGJM" u="1"/>
        <s v="door lock contact failed - DRLCCFAI" u="1"/>
        <s v="Door Lock Failed - DRLCFAIL" u="1"/>
        <s v="Door Limit Switch Failed - DRLSWFAI" u="1"/>
        <s v="Door obstruction detection sensor failed - DROBDSF" u="1"/>
        <s v="Door Tracks jammed - DRTRAJAM" u="1"/>
        <s v="Drive Failed - DRVEFAIL" u="1"/>
        <s v="Elevator Components Deteriorated and/or Damaged - ELCDET" u="1"/>
        <s v="Elevator Doors damaged - ELDRDFAI" u="1"/>
        <s v="Elevator Emergency Lighting Failed - ELELFAIL" u="1"/>
        <s v="Electric motor worn - ELEMOWRN" u="1"/>
        <s v="Elevator Pit and Car Top &amp; Crosshead Contaminated - ELPCCON" u="1"/>
        <s v="Elevator Emergency Power Failed - ELPFAIL" u="1"/>
        <s v="Elevator Safety Switches Failed - ELSSFAIL" u="1"/>
        <s v="Elevator Uncontrolled Motion Protection System Failed - ELUMFAIL" u="1"/>
        <s v="Elevator Spirator Failed - ELVSPFAI" u="1"/>
        <s v="Emergency call button not working - EMCBW" u="1"/>
        <s v="Fire Fighters Emergency Controll Failed - FFEMCF" u="1"/>
        <s v="Fire Fighter's Emergency Operator controls Failed - FFEOCFL" u="1"/>
        <s v="Fire Fighter's Emergency Operator System Failed - FFEOFAIL" u="1"/>
        <s v="Final Limit Switch failed - FLSWFAIL" u="1"/>
        <s v="Fuse Failure - FUSEFAIL" u="1"/>
        <s v="HW Access switch damaged - HWACSWDG" u="1"/>
        <s v="Hydraulic oil relief valve worn - HYDORVW" u="1"/>
        <s v="Hydraulic pump seal worn - HYDPSW" u="1"/>
        <s v="Independent service key turn off - ISKTOFF" u="1"/>
        <s v="Leveling Switch Failure - LEVLINFL" u="1"/>
        <s v="Left on service - LOSRVC" u="1"/>
        <s v="Microswitch Failed - MCRSWFAI" u="1"/>
        <s v="Machine Emergency Breaks Failed - MEMBFAIL" u="1"/>
        <s v="No Fault Found - NFF" u="1"/>
        <s v="Oil Failure - OILFFL" u="1"/>
        <s v="Oscillator failed - OSCFAIL" u="1"/>
        <s v="Other (Specify) - OTHERS9" u="1"/>
        <s v="phone system failure - PHSYFAIL" u="1"/>
        <s v="Power Interruption During Operation - PIDOFAIL" u="1"/>
        <s v="Pick Up Roller Failure - PKUPRFAI" u="1"/>
        <s v="Pulleys/ sheaves misaligned - PULLSHEM" u="1"/>
        <s v="Pulleys/ sheaves worn - PULLSHEW" u="1"/>
        <s v="Relay Failure - RELYFL" u="1"/>
        <s v="Roller guides or Guides shoes worn - RGOGSW" u="1"/>
        <s v="Safety circuit defective - SAFCIRD" u="1"/>
        <s v="Safety Switches Failed - SAFSFAIL" u="1"/>
        <s v="Safety Hoistway failed - SFHOFAIL" u="1"/>
        <s v="Traction cables/ hoist rupture - TCAHR" u="1"/>
        <s v="Tape Head failed - TPHDFAIL" u="1"/>
        <s v="Accident - ACCDENT" u="1"/>
        <s v="Accelerated weather - ACWTH" u="1"/>
        <s v="Adjustment after replacement - ADAFRPL" u="1"/>
        <s v="Aging - AGING141" u="1"/>
        <s v="Activation of Fire Device - ATVFRDCU" u="1"/>
        <s v="Building Power Failure - BLGPWFA" u="1"/>
        <s v="Broken glass - BRKGLSS" u="1"/>
        <s v="Contact wear - CONWEAR" u="1"/>
        <s v="Customer Request to Check For Safe Operation - CRCFSCSE" u="1"/>
        <s v="Customer Request Unit Locked Out - CRULCUSE" u="1"/>
        <s v="Electrical fault - ELECF" u="1"/>
        <s v="Electrical Fault - ELECFA26" u="1"/>
        <s v="Electrical Fault - ELECFA42" u="1"/>
        <s v="Environmental Cleanliness - ENVCLCSE" u="1"/>
        <s v="Environmental Corrosion - ENVCRCSE" u="1"/>
        <s v="Fire Department Turned off Disconnect - FDTOFDIS" u="1"/>
        <s v="Improper Maintenance - IMPRM10" u="1"/>
        <s v="Improper Passenger Usage - IMPSUCUS" u="1"/>
        <s v="Insufficient Lubrication - INSFL1" u="1"/>
        <s v="Lack of passenger knowledge - LFPKNCSE" u="1"/>
        <s v="Other (Specify) - OTHER16" u="1"/>
        <s v="Over capacity - OVRCAPCA" u="1"/>
        <s v="phone system failure - PHSYCAUS" u="1"/>
        <s v="unknown cause - UNKNOWN1" u="1"/>
        <s v="Vandalism - VANDAL" u="1"/>
        <s v="Repair/replace - REAREP" u="1"/>
        <s v="Philips Automatic Emergency Defibrillator (AED) battery degraded - AEDBDEG" u="1"/>
        <s v="Philips Automatic Emergency Defibrillator (AED) deteriorated - AEDDET" u="1"/>
        <s v="Philips Automatic Emergency Defibrillator (AED) door alarm system failed - AEDDFAIL" u="1"/>
        <s v="Philips Automatic Emergency Defibrillator (AED) failed - AEDFAIL" u="1"/>
        <s v="Coolant Leak - COLLE1" u="1"/>
        <s v="Failed To Start - FLDSART1" u="1"/>
        <s v="Fuel Leak - FULFU2" u="1"/>
        <s v="Oil Leak - OILLEAK1" u="1"/>
        <s v="Other (Specify) - OTOPEC13" u="1"/>
        <s v="Clogged Diesel Particulate Filter - CLDPAFI1" u="1"/>
        <s v="Controls Not In Auto - CNIAUT1" u="1"/>
        <s v="Damaged Block Heater Hoses - DAMBHH1" u="1"/>
        <s v="Defected Battery - DEFEBA1" u="1"/>
        <s v="Emergency Generator Battery Failed - EMGBFAIL" u="1"/>
        <s v="Emergency Generator Coolant Deteriorated - EMGCDET" u="1"/>
        <s v="Emergency Generator Deteriorated - EMGDET" u="1"/>
        <s v="Emergency Generator Engine Oil Deteriorated - EMGEODET" u="1"/>
        <s v="Emergency Generator Failed - EMGFAIL" u="1"/>
        <s v="Emergency Generator Filters Contaminated - EMGFCONT" u="1"/>
        <s v="Emergency Generator Emergency Shutdown Circuit Failed - EMGSCFAL" u="1"/>
        <s v="Faulty Block Heather - FAULBLH1" u="1"/>
        <s v="Fuel Tank Defected Level Sensor - FUTDLS1" u="1"/>
        <s v="Gearbox Defected Seal - GEARDES1" u="1"/>
        <s v="Other (Specify) - OTHERS18" u="1"/>
        <s v="Aging - AGING148" u="1"/>
        <s v="Aging - AGING39" u="1"/>
        <s v="Aging - AGING48" u="1"/>
        <s v="Aging - AGING53" u="1"/>
        <s v="Aging - AGING85" u="1"/>
        <s v="Corrosion - CORRS23" u="1"/>
        <s v="Depleted Charge/Voltage - DEPLCH1" u="1"/>
        <s v="Human Error - HUMAER1" u="1"/>
        <s v="Improper Maintenance - IMPRM21" u="1"/>
        <s v="Improper Maintenance - IMPRM62" u="1"/>
        <s v="Loose Connection - LOOSC2" u="1"/>
        <s v="Loose Connection - LOOSC27" u="1"/>
        <s v="Normal Wear - NORMW20" u="1"/>
        <s v="Other (Specify) - OTHER12" u="1"/>
        <s v="Check The Controls Settings - CHTCSET" u="1"/>
        <s v="Recharge The Battery - RECHTBA" u="1"/>
        <s v="Replace Block Heater Hoses - REPBLHH" u="1"/>
        <s v="Emergency plumbing fixture deteriorated - EPFDET" u="1"/>
        <s v="Emergency plumbing fixture failed - EPFFAIL" u="1"/>
        <s v="Non Functional - NONFUNC7" u="1"/>
        <s v="Defected Button - DEFEBT1" u="1"/>
        <s v="Emergency stop failed - EGSTFAIL" u="1"/>
        <s v="Aging - AGING172" u="1"/>
        <s v="Physical Damage - DAMAGE4" u="1"/>
        <s v="Loose Connection - LOOSC32" u="1"/>
        <s v="Other (Specify) - OTHER3" u="1"/>
        <s v="Escalator Anti-Reversal Device Failed - ELSRFAIL" u="1"/>
        <s v="Escalator Components Deteriorated and/or Damaged - ESLCDET" u="1"/>
        <s v="Escalator Emergency Stop Buttons Failed - ESLSFAIL" u="1"/>
        <s v="Expansion tank deteriorated - EXTKDET" u="1"/>
        <s v="Exterior wall structure or surface deteriorated - EXWLDET" u="1"/>
        <s v="Non Functional - NONFUNC6" u="1"/>
        <s v="Defected Circuit Breaker - DEFECIB1" u="1"/>
        <s v="Defected Fan Fuse - DEFEFAF1" u="1"/>
        <s v="Defected Outlet - DEFEOU1" u="1"/>
        <s v="Defected Power Cord - DEFEPOC1" u="1"/>
        <s v="Disconnected Power Cord - DISCPOC1" u="1"/>
        <s v="Driver belt degraded or misaligned - FANBDEG" u="1"/>
        <s v="Fan bearing grease depleted - FANBDEP" u="1"/>
        <s v="Fan components deteriorated - FANCDET" u="1"/>
        <s v="Fan motor failed - FANMFAIL" u="1"/>
        <s v="Other (Specify) - OTHERS10" u="1"/>
        <s v="Aging - AGING1" u="1"/>
        <s v="Aging - AGING96" u="1"/>
        <s v="Physical Damage - DAMAGE5" u="1"/>
        <s v="Electrical Fault - ELECFA16" u="1"/>
        <s v="Electrical Fault - ELECFA37" u="1"/>
        <s v="Electrical Fault - ELECFA50" u="1"/>
        <s v="Loose Connection - LOOSC10" u="1"/>
        <s v="Other (Specify) - OTHER19" u="1"/>
        <s v="Leaking - LEAKING4" u="1"/>
        <s v="Not Operational - NONATI1" u="1"/>
        <s v="Broken Pipe - BROKPIP2" u="1"/>
        <s v="Defective Coil - DEFECO2" u="1"/>
        <s v="Defective Coil - DEFECO3" u="1"/>
        <s v="Fan coil motor failed - FANCFAIL" u="1"/>
        <s v="Fan coil motor bearing grease depleted - FANGDEP" u="1"/>
        <s v="Fan coil unit contaminated - FANUCONT" u="1"/>
        <s v="Worn Seal - WORNSE3" u="1"/>
        <s v="Aging - AGING144" u="1"/>
        <s v="Corrosion - CORRS24" u="1"/>
        <s v="Corrosion - CORRS8" u="1"/>
        <s v="Electrical Fault - ELECFA57" u="1"/>
        <s v="Fuel air release valve failed - FURVFAIL" u="1"/>
        <s v="Air In Fuel Line - ARFULLN1" u="1"/>
        <s v="Excessive Differential Pressure - EXCSDIF1" u="1"/>
        <s v="Excessive Noise - EXNOISE2" u="1"/>
        <s v="Excessive Noise - Pump - EXNSPMP1" u="1"/>
        <s v="Fuel Leak - FULFU1" u="1"/>
        <s v="Leaks - LEAKS1" u="1"/>
        <s v="Leaking - Pump - LEKGPMP1" u="1"/>
        <s v="Loss Of Pressure - LOSPRES1" u="1"/>
        <s v="Loss Of Communication To Plc - LSSCM1" u="1"/>
        <s v="Noise - NOISE1" u="1"/>
        <s v="Non Functional - NONFUNC1" u="1"/>
        <s v="Non Working - Pump - NONWKPM1" u="1"/>
        <s v="Vibrations - VIBRTNS1" u="1"/>
        <s v="Air Eliminator Components Deteriorated - AELCDET1" u="1"/>
        <s v="Air Eliminator Components Deteriorated - AELCDET2" u="1"/>
        <s v="Air Eliminator Components Deteriorated - AELCDET3" u="1"/>
        <s v="Air Eliminator Bypassed - AIRELBY1" u="1"/>
        <s v="Bypassed Control Valve - BYPACOV1" u="1"/>
        <s v="Bypassed Relief Valve - BYPAREV1" u="1"/>
        <s v="Casing Damage - CASIDAM2" u="1"/>
        <s v="Clogged Filter - CLOGFI3" u="1"/>
        <s v="Defected Control Power Supply - DEFCOU1" u="1"/>
        <s v="Defected Contactors - DEFECOT1" u="1"/>
        <s v="Defective Control Valve - DEFECOV1" u="1"/>
        <s v="Defected Fuse - DEFEFU1" u="1"/>
        <s v="Defective Motor - DEFEMO4" u="1"/>
        <s v="Defective Motor - DEFEMO5" u="1"/>
        <s v="Defected Overload Relay - DEFEOVR1" u="1"/>
        <s v="Defected Relays - DEFERE1" u="1"/>
        <s v="Defective Relief Valve - DEFEREV1" u="1"/>
        <s v="Defected Terminal Block - DEFETEB1" u="1"/>
        <s v="Defected Transformer - DEFETR1" u="1"/>
        <s v="DEF piping deteriorated - DEFPDET" u="1"/>
        <s v="Failed Network Cards - FAILNEC1" u="1"/>
        <s v="Failed Network Switch - FAILNES1" u="1"/>
        <s v="Loose Connections - LOOSCO1" u="1"/>
        <s v="Loose Piping Connection - LOOSPIC1" u="1"/>
        <s v="Misaligned Coupling - MISACO2" u="1"/>
        <s v="Misalignment Of Inlet/Outlet - MISAOFI2" u="1"/>
        <s v="Piping Air Eliminator Components Deteriorated - PAECD1" u="1"/>
        <s v="Piping Air Eliminator Components Deteriorated - PAECD2" u="1"/>
        <s v="Piping Surge Cushion Deteriorated - PIPSCD1" u="1"/>
        <s v="Piping Surge Cushion Deteriorated - PIPSCD2" u="1"/>
        <s v="Seized Control Valve - SEIZCOV1" u="1"/>
        <s v="Tripped Breaker - TRIPBR1" u="1"/>
        <s v="Undersized Fuse - UNDEFU1" u="1"/>
        <s v="Worn Bearing - WORNBE2" u="1"/>
        <s v="Worn Piping Gaskets - WORNPIG1" u="1"/>
        <s v="Worn Seal - WORNSE11" u="1"/>
        <s v="Aging - AGING100" u="1"/>
        <s v="Aging - AGING11" u="1"/>
        <s v="Aging - AGING12" u="1"/>
        <s v="Aging - AGING126" u="1"/>
        <s v="Aging - AGING130" u="1"/>
        <s v="Aging - AGING151" u="1"/>
        <s v="Aging - AGING167" u="1"/>
        <s v="Aging - AGING170" u="1"/>
        <s v="Aging - AGING2" u="1"/>
        <s v="Aging - AGING22" u="1"/>
        <s v="Aging - AGING27" u="1"/>
        <s v="Aging - AGING3" u="1"/>
        <s v="Aging - AGING32" u="1"/>
        <s v="Aging - AGING35" u="1"/>
        <s v="Aging - AGING36" u="1"/>
        <s v="Aging - AGING38" u="1"/>
        <s v="Aging - AGING40" u="1"/>
        <s v="Aging - AGING42" u="1"/>
        <s v="Aging - AGING44" u="1"/>
        <s v="Aging - AGING51" u="1"/>
        <s v="Aging - AGING62" u="1"/>
        <s v="Aging - AGING66" u="1"/>
        <s v="Aging - AGING8" u="1"/>
        <s v="Aging - AGING84" u="1"/>
        <s v="Aging - AGING92" u="1"/>
        <s v="Broken Drive Gear - BRDRIG2" u="1"/>
        <s v="Contamination - CONTAM5" u="1"/>
        <s v="Corrosion - CORRS6" u="1"/>
        <s v="Defective Part - DEFEPA1" u="1"/>
        <s v="Defective Part - DEFEPA2" u="1"/>
        <s v="Defective Part - DEFEPA3" u="1"/>
        <s v="Electrical Fault - ELECF104" u="1"/>
        <s v="Electrical Fault - ELECFA44" u="1"/>
        <s v="Electrical Fault - ELECFA47" u="1"/>
        <s v="Electrical Fault - ELECFA51" u="1"/>
        <s v="Electrical Fault - ELECFA61" u="1"/>
        <s v="Electrical Fault - ELECFA72" u="1"/>
        <s v="Electrical Fault - ELECFA77" u="1"/>
        <s v="Electrical Fault - ELECFA85" u="1"/>
        <s v="Electrical Fault - ELECFA89" u="1"/>
        <s v="Improper Maintenance - IMPRM41" u="1"/>
        <s v="Increased Current - INCRCU1" u="1"/>
        <s v="Large Change In Load - LACINL3" u="1"/>
        <s v="Loss Of Air Supply - LOAIRS1" u="1"/>
        <s v="Loss Of Electrical Power - LOEPOW1" u="1"/>
        <s v="Loose Connection - LOOSC18" u="1"/>
        <s v="Loose Connection - LOOSC19" u="1"/>
        <s v="Loose Connection - LOOSC8" u="1"/>
        <s v="Loose Connection - LOOSC9" u="1"/>
        <s v="Lubrication - LUBRICA2" u="1"/>
        <s v="Misalignment - MISAL11" u="1"/>
        <s v="Normal Wear - NORMW32" u="1"/>
        <s v="Normal Wear - NORMW4" u="1"/>
        <s v="Operator Error - OPERROR2" u="1"/>
        <s v="Operator Error - OPERROR3" u="1"/>
        <s v="Operator Error - OPERROR5" u="1"/>
        <s v="Over Current - OVERCU1" u="1"/>
        <s v="Over Heating - OVERHE3" u="1"/>
        <s v="Procedure Issue - Improper Motor Drive Settings - PIIMDS1" u="1"/>
        <s v="Valve Obstructed - VALVOB1" u="1"/>
        <s v="Vibrations - VIBRATE2" u="1"/>
        <s v="Vibrations - VIBRATE6" u="1"/>
        <s v="Vibrations - VIBRATE8" u="1"/>
        <s v="Diesel piping gaskets and bolts deteriorated - DPGBDET" u="1"/>
        <s v="Diesel piping weld fatigued - DPWFAT" u="1"/>
        <s v="Double wall diesel pipe corroded - DWDPCORR" u="1"/>
        <s v="Fuel system containment failed - FUSCFAIL" u="1"/>
        <s v="Fuel Tank Diesel - FUTKDES" u="1"/>
        <s v="Emergency shut-off valve components failed - EMSVFAIL" u="1"/>
        <s v="Flow meter calibration drifted - FLMTCDRF" u="1"/>
        <s v="Flag pole crank lubrication depleted - FPCLDEP" u="1"/>
        <s v="Steel flag pole deteriorated - SFPDET" u="1"/>
        <s v="Fall Arrest Anchorage deteriorated - FAANDET" u="1"/>
        <s v="Self Retracting Lifeline (SRL) Deteriorated - SRLDET" u="1"/>
        <s v="SRL Snap hook deteriorated - SRLHDET" u="1"/>
        <s v="Self Retracting Lifeline (SRL) - Lifeline Deteriorated - SRLLDET" u="1"/>
        <s v="Fuel off-loading ground clamp electrical connection deteriorated - FOLGCDET" u="1"/>
        <s v="Fuel off-loading hose deteriorated - FOLHDET" u="1"/>
        <s v="Snow melting glycol system deteriorated - SMGSDET" u="1"/>
        <s v="Floor heating water leakage - SNWLEAK" u="1"/>
        <s v="Floor Heating/Snow Melting Temperature Control Sensors failed - SNWSENS" u="1"/>
        <s v="Fuel Relief/Slop Tank internally corroded - FRSTICOR" u="1"/>
        <s v="Slop tank contaminated - SLTKCONT" u="1"/>
        <s v="Fuel containment sump corroded - FCSPCORR" u="1"/>
        <s v="Filter contaminated (no differential pressure indication) - FLRCONT" u="1"/>
        <s v="Filter contaminated (with differential pressure indication) - FLRCONTP" u="1"/>
        <s v="Filter box failed - FLBXFAIL" u="1"/>
        <s v="Roof Anchor System Deteriorated - RASDET" u="1"/>
        <s v="Roof structure, components, surface, or hardware deteriorated - RSCHDEP" u="1"/>
        <s v="Chain link post corroded - CLPCOR" u="1"/>
        <s v="Fence deteriorated - FNCDET" u="1"/>
        <s v="Fence steel posts deteriorated - FSPCOR" u="1"/>
        <s v="Masonry Fence deteriorated - MFNCDET" u="1"/>
        <s v="Steel or Chain link fence deteriorated - SFDET" u="1"/>
        <s v="Wood Fence rotted - WFROT" u="1"/>
        <s v="Wrought Iron fence corroded - WIFCOR" u="1"/>
        <s v="Wood post rotted - WPROT" u="1"/>
        <s v="FACP deteriorated - FACPDET" u="1"/>
        <s v="FACP components failed - FACPFAIL" u="1"/>
        <s v="Fire extinguisher components deteriorated - FECDET" u="1"/>
        <s v="Fire extinguisher hydrostatic capability failed - FEHCFAIL" u="1"/>
        <s v="Fire hose deteriorated - FHDET" u="1"/>
        <s v="Fire hose failed - FHFAIL" u="1"/>
        <s v="LEAKING - LEAKIN10" u="1"/>
        <s v="Fire Hydrant deteriorated - FHYDET" u="1"/>
        <s v="Fire Hydrants Failed - FHYFAIL" u="1"/>
        <s v="Fire Hydrant Failed - FHYFAIL1" u="1"/>
        <s v="Improper Maintenance - IMPRM71" u="1"/>
        <s v="Other (Specify) - OTHER26" u="1"/>
        <s v="Fire pump cooling system deteriorated - FRPCSDET" u="1"/>
        <s v="Fire pump failed - FRPMFAIL" u="1"/>
        <s v="Fire pump alarms and safety circuit failed - FRPSFAIL" u="1"/>
        <s v="Fire pump grease and oil depleted - FRPSODEP" u="1"/>
        <s v="Pump, electrical and diesel system components deteriorated - PMPECDET" u="1"/>
        <s v="Fire department connection (FDC) hydrostatic capability failed - FDCHFAIL" u="1"/>
        <s v="Fire protection system deteriorated - FPSDET" u="1"/>
        <s v="Fire shutter deteriorated - FRSHDET" u="1"/>
        <s v="Fire shutter failed - FRSHFAIL" u="1"/>
        <s v="First Aid Kit items depleted or deteriorated - FAKDEP" u="1"/>
        <s v="Clean agent refillable containers solution depleted - CARCDEP" u="1"/>
        <s v="Fire Suppression unit deteriorated - FSUDET" u="1"/>
        <s v="Fire Suppression unit pressure gauge failed - FSUGFAIL" u="1"/>
        <s v="Fire Suppression unit hose failed - FSUHFAIL" u="1"/>
        <s v="Fire Suppression unit pull station failed - FSUPFAIL" u="1"/>
        <s v="Fire Suppression unit release panel and safety alarms failed - FSUSFAIL" u="1"/>
        <s v="Motor bearings insufficiently lubricated - MTBRILUB" u="1"/>
        <s v="Motor components deteriorated or contaminated - MTCMDET" u="1"/>
        <s v="Motor failed - MTRFAIL" u="1"/>
        <s v="Condensation Drain Plugged - CNDPLUG" u="1"/>
        <s v="Furnace components contaminated - FRCMCONT" u="1"/>
        <s v="Furnace components deteriorated - FRCMDET" u="1"/>
        <s v="Furnace filter contaminated and/or plugged - FRFLCONT" u="1"/>
        <s v="Furnace igniter failed - FRIGFAIL" u="1"/>
        <s v="Furnace Combustion Analysis - FRNCANAL" u="1"/>
        <s v="Fixed furniture deteriorated - FFDET" u="1"/>
        <s v="Fixed garbage bin deteriorated - FGBDET" u="1"/>
        <s v="No Power - NOPOWER6" u="1"/>
        <s v="Other (Specify) - OTOPEC12" u="1"/>
        <s v="Chafed Cables - CHAFCAB1" u="1"/>
        <s v="Defected Fuse - DEFEFU7" u="1"/>
        <s v="Defected Mechanical Switch - DEFEMES1" u="1"/>
        <s v="Defected Wire - DEFEWI3" u="1"/>
        <s v="Fuse Disconnect Electrical Connection Deteriorated - FUDSEDET" u="1"/>
        <s v="Fuse Disconnect Fatigued - FUDSFAT" u="1"/>
        <s v="Fuse Disconnect Mechanism Deteriorated - FUDSMDET" u="1"/>
        <s v="Blown Fuse - FUSEDEF2" u="1"/>
        <s v="Loose Wire Connection - LOOSWIC1" u="1"/>
        <s v="Other (Specify) - OTHERS17" u="1"/>
        <s v="Undersized Fuse - UNDEFU5" u="1"/>
        <s v="Aging - AGING109" u="1"/>
        <s v="Aging - AGING110" u="1"/>
        <s v="Aging - AGING156" u="1"/>
        <s v="Electrical Fault - ELECFA48" u="1"/>
        <s v="Electrical Fault - ELECFA68" u="1"/>
        <s v="Electrical Fault - ELECFA76" u="1"/>
        <s v="Fuse Blown - FUSEBL1" u="1"/>
        <s v="Improper Maintenance - IMPRM32" u="1"/>
        <s v="Improper Maintenance - IMPRM48" u="1"/>
        <s v="Improper Maintenance - IMPRM66" u="1"/>
        <s v="Other (Specify) - OTHER11" u="1"/>
        <s v="Vibrations - VIBRA11" u="1"/>
        <s v="Automatic gate manual override failed - AGTOFAIL" u="1"/>
        <s v="Drive/Mechanical system insufficiently lubricated - GATELUB" u="1"/>
        <s v="Gate communication system failed - GCSFAIL" u="1"/>
        <s v="Gate drive system deteriorated - GDSDET" u="1"/>
        <s v="Gate mechanical system deteriorated - GMSDET" u="1"/>
        <s v="Gate sensors misalignment/contamination - GSENCONT" u="1"/>
        <s v="Gate sensors non-responsive - GSENNRES" u="1"/>
        <s v="Gate span material deteriorated - GSMDET" u="1"/>
        <s v="Gate safety operation failed - GSOFAIL" u="1"/>
        <s v="General/Unknown - GENPROB" u="1"/>
        <s v="General/Unknown - GENFAIL" u="1"/>
        <s v="General/Unknown - GENCAUS" u="1"/>
        <s v="General/Unknown - GENACT" u="1"/>
        <s v="Gauge failed - GUGFAIL" u="1"/>
        <s v="Glycol mixture scaled and/or corroded - GLMCCORR" u="1"/>
        <s v="Glycol make-up system structure deteriorated - GLMSSDET" u="1"/>
        <s v="Guard rail structure deteriorated - GRSDET" u="1"/>
        <s v="Grounding Protection System Deteriorated - GPSDET" u="1"/>
        <s v="Gas distribution valve deteriorated - GDSVDET" u="1"/>
        <s v="Gas distribution piping/fittings deteriorated - GSDPDET" u="1"/>
        <s v="Detector calibration drifted - DCDRIFT" u="1"/>
        <s v="Gas Detection System alarm failed - GDSAFAIL" u="1"/>
        <s v="Sensor lens contaminated - SLNCONT" u="1"/>
        <s v="Gas vaporizer gas fired burner deteriorated - GSGFNDET" u="1"/>
        <s v="Gas vaporizer electric heater deteriorated - GSVEHDET" u="1"/>
        <s v="Gas vaporizer components deteriorated - GSVPCDET" u="1"/>
        <s v="Hydrocarbon sensor failed - HYDSFAIL" u="1"/>
        <s v="Heat exchanger failed - HEXFAIL" u="1"/>
        <s v="Head-o-Matic system deteriorated - HOMSDET" u="1"/>
        <s v="Humidifier components deteriorated - HMCDET" u="1"/>
        <s v="Humidifier pad contaminated - HMPCONT" u="1"/>
        <s v="Hand Dryer Failed - HNDFAIL" u="1"/>
        <s v="Hand Dryer Filter Contaminated - HNDFCONT" u="1"/>
        <s v="Handrail Structure Deteriorated - HNDRDET" u="1"/>
        <s v="Heat recovery ventilator filter contaminated - HRVFCONT" u="1"/>
        <s v="Heat recovery ventilator components deteriorated - HRVVCDET" u="1"/>
        <s v="non-operational - NONOPER9" u="1"/>
        <s v="Hot water system build-up of contaminants - HWHCONT" u="1"/>
        <s v="Hot water system heater deteriorated - HWHSHDET" u="1"/>
        <s v="Pressure safety valve failed - HWHVFAIL" u="1"/>
        <s v="Hot water system heater deteriorated - HWSYHDT" u="1"/>
        <s v="Tank Liner Deteriorated - TNKLDET" u="1"/>
        <s v="Normal Wear - NORMW64" u="1"/>
        <s v="HVAC air distribution system failed - HVADFAIL" u="1"/>
        <s v="HVAC Piping System failed - HVPSFAIL" u="1"/>
        <s v="HVAC steam piping system deteriorated - HVSPSDET" u="1"/>
        <s v="Boiler water quality deteriorated - BLWTQDET" u="1"/>
        <s v="Chemical feed system calibration drifted - CHFSCDRF" u="1"/>
        <s v="Hydronic system water treatment chemical depleted - HSWTCDEP" u="1"/>
        <s v="Hydronic system water treatment components deteriorated - HSWTCDET" u="1"/>
        <s v="Non Functional - NONFUNC4" u="1"/>
        <s v="Defected Bulb - DEFEBU1" u="1"/>
        <s v="Defected Control Settings - DEFECOS1" u="1"/>
        <s v="Defected Contactors - DEFECOT2" u="1"/>
        <s v="Defected Panel Switch - DEFEPAS1" u="1"/>
        <s v="Defected Wiring - DEFEWI1" u="1"/>
        <s v="Inside/Outside Facilities Contaminated Lighting - IOFCLGHT" u="1"/>
        <s v="Inside/Outside Facilities Insufficient Lighting - IOFILGHT" u="1"/>
        <s v="Other (Specify) - OTHERS6" u="1"/>
        <s v="Aging - AGING131" u="1"/>
        <s v="Aging - AGING133" u="1"/>
        <s v="Aging - AGING14" u="1"/>
        <s v="Aging - AGING142" u="1"/>
        <s v="Aging - AGING57" u="1"/>
        <s v="Aging - AGING87" u="1"/>
        <s v="Electrical Fault - ELECFA55" u="1"/>
        <s v="Electrical Fault - ELECFA82" u="1"/>
        <s v="Electrical Fault - ELECFA92" u="1"/>
        <s v="Improper Maintenance - Incorrect Panel Switch Position - IMAIOSP1" u="1"/>
        <s v="Improper Maintenance - Incorrect Panel Switch Wiring - IMIPSW1" u="1"/>
        <s v="Incorrect Settings - INCOSE2" u="1"/>
        <s v="Incorrect Control Setting - INCOTSE1" u="1"/>
        <s v="Loose Connection - LOOSC20" u="1"/>
        <s v="Loose Connection - LOOSC22" u="1"/>
        <s v="Loose Connection - LOOSC29" u="1"/>
        <s v="Other (Specify) - OTHER20" u="1"/>
        <s v="HMI Screen Is Blank - HMIBLA1" u="1"/>
        <s v="Other (Specify) - OTOPEC4" u="1"/>
        <s v="Unit Not Turning On Lights - UITTIOU1" u="1"/>
        <s v="Warning Indicator Lights On - WRNINDL1" u="1"/>
        <s v="Defected Control  Unit - DEFCOU2" u="1"/>
        <s v="Defected Contactors - DEFECOT3" u="1"/>
        <s v="Defected Fuse - DEFEFU2" u="1"/>
        <s v="Defected Power Supply - DEFEPOS1" u="1"/>
        <s v="Defected Screen Panel - DEFESCP1" u="1"/>
        <s v="Defected HMI Communication System - DEFHCS1" u="1"/>
        <s v="Lighting Control System Failed - LCSFAIL" u="1"/>
        <s v="Other (Specify) - OTHERS7" u="1"/>
        <s v="Aging - AGING116" u="1"/>
        <s v="Aging - AGING123" u="1"/>
        <s v="Aging - AGING145" u="1"/>
        <s v="Aging - AGING16" u="1"/>
        <s v="Aging - AGING52" u="1"/>
        <s v="Aging - AGING58" u="1"/>
        <s v="Electrical Fault - ELECFA64" u="1"/>
        <s v="Electrical Fault - ELECFA71" u="1"/>
        <s v="Electrical Power - ELECPO1" u="1"/>
        <s v="Improper Maintenance - Incorrect Panel Switch Position - IMAIOSP2" u="1"/>
        <s v="Incorrect Settings - INCOSE1" u="1"/>
        <s v="Incorrect Wiring - INCOWI1" u="1"/>
        <s v="Loose Connection - LOOSC28" u="1"/>
        <s v="Loose Connection - LOOSC30" u="1"/>
        <s v="Loose Connection - LOOSC31" u="1"/>
        <s v="No Voltage At Board - NOVOATB1" u="1"/>
        <s v="Other (Specify) - OTHER24" u="1"/>
        <s v="Procedure Issue-Incorrect Operational Load Settings - PIIOLS2" u="1"/>
        <s v="Anchor bolts loosened or missing - LGHTANCH" u="1"/>
        <s v="Light standard components deteriorated - LGHTDET" u="1"/>
        <s v="Light function failed - LGHTFAIL" u="1"/>
        <s v="Metallic pole grounding connections deteriorated - LGHTGRND" u="1"/>
        <s v="Fueling arm deteriorated - FUADET" u="1"/>
        <s v="Fueling arm lubrication depleted - FUALDET" u="1"/>
        <s v="Loading arm drip tray deteriorated - LARMTDET" u="1"/>
        <s v="Cooling Fan Non Functional - COONFNL1" u="1"/>
        <s v="No Load Is Being Applied - NLDBGAP1" u="1"/>
        <s v="Other (Specify) - OTOPEC3" u="1"/>
        <s v="Defected Connecting Lead - DEFECOL1" u="1"/>
        <s v="Defected Fan - DEFEFA1" u="1"/>
        <s v="Defected Over Load Protected Device - DEFOLPD1" u="1"/>
        <s v="Defected Over Temperature Protective Device - DEFOTPD1" u="1"/>
        <s v="Load bank deteriorated - LBKDET" u="1"/>
        <s v="Other (Specify) - OTHERS5" u="1"/>
        <s v="Aging - AGING4" u="1"/>
        <s v="Aging - AGING5" u="1"/>
        <s v="Aging - AGING80" u="1"/>
        <s v="Electrical Fault - ELECFA19" u="1"/>
        <s v="Electrical Fault - ELECFA33" u="1"/>
        <s v="Electrical Fault - ELECFA58" u="1"/>
        <s v="Incorrect Motor Current And Overload Setting. - IMCAOS1" u="1"/>
        <s v="Loose Connection - LOOSC16" u="1"/>
        <s v="Other (Specify) - OTHER23" u="1"/>
        <s v="Procedure Issue-Incorrect Operational Load Settings - PIIOLS1" u="1"/>
        <s v="Loading dock leveler components deteriorated - LDLCDET" u="1"/>
        <s v="Hydraulic Oil Degraded - LDLHODEG" u="1"/>
        <s v="Leveler cylinder pivots and other hinges insufficiently lubricated - LDLLUB" u="1"/>
        <s v="Locomotive Washer Distribution System Deteriorated - LWDSDET" u="1"/>
        <s v="Air Compressor System Deteriorated - ARCMSDET" u="1"/>
        <s v="Chemical Insufficient Tank Level - CHITNLEV" u="1"/>
        <s v="Chemical Pump Deteriorated - CHPDET" u="1"/>
        <s v="Locomotive wash chemical feed air compressor oil deteriorated - LWCFADET" u="1"/>
        <s v="Locomotive wash chemical feed pneumatic filter contaminated - LWCFCONT" u="1"/>
        <s v="Locomotive Wash Chemical Feed Deteriorated - LWCFDET" u="1"/>
        <s v="Locomotive wash diaphragm chemical feed pump air line lube depleted - LWDCDEP" u="1"/>
        <s v="Chemical Tanks Insufficient Levels - LCTILEV" u="1"/>
        <s v="High level float switch failed - LHLFFAIL" u="1"/>
        <s v="pH Analyzer Calibration Drifted - LPHADRF" u="1"/>
        <s v="Sump Pit Contaminated - SUPTCONT" u="1"/>
        <s v="Wash Waste Water Treatment Mechanical Components Deteriorated - WWWTMDET" u="1"/>
        <s v="Low Voltage Distribution System Wiring and Connections Deteriorated - LVDSCDET" u="1"/>
        <s v="No Power - NOPOWER4" u="1"/>
        <s v="Other (Specify) - OTOPEC8" u="1"/>
        <s v="Defected Control Power Supply - DEFCOU4" u="1"/>
        <s v="Defected Contactors - DEFECOT5" u="1"/>
        <s v="Defected Fuse - DEFEFU5" u="1"/>
        <s v="Defected Overload Relay - DEFEOVR3" u="1"/>
        <s v="Defected Relays - DEFERE3" u="1"/>
        <s v="Defected Terminal Block - DEFETEB3" u="1"/>
        <s v="Defected Transformer - DEFETR3" u="1"/>
        <s v="Low Voltage Panel Board/Components Deteriorated - LVPBCDET" u="1"/>
        <s v="Other (Specify) - OTHERS13" u="1"/>
        <s v="Tripped Breaker - TRIPBR3" u="1"/>
        <s v="Undersized Fuse - UNDEFU3" u="1"/>
        <s v="Aging - AGING106" u="1"/>
        <s v="Aging - AGING119" u="1"/>
        <s v="Aging - AGING134" u="1"/>
        <s v="Aging - AGING152" u="1"/>
        <s v="Aging - AGING159" u="1"/>
        <s v="Aging - AGING50" u="1"/>
        <s v="Aging - AGING89" u="1"/>
        <s v="Broken Drive Gear - BRDRIG3" u="1"/>
        <s v="Electrical Fault - ELECFA10" u="1"/>
        <s v="Electrical Fault - ELECFA53" u="1"/>
        <s v="Electrical Fault - ELECFA62" u="1"/>
        <s v="Electrical Fault - ELECFA79" u="1"/>
        <s v="Electrical Fault - ELECFA97" u="1"/>
        <s v="Improper Motor Drive Settings - IMMDSE1" u="1"/>
        <s v="Improper Maintenance - IMPRM17" u="1"/>
        <s v="Increased Current - INCRCU2" u="1"/>
        <s v="Large Change In Load - LACINL2" u="1"/>
        <s v="Loose Connection - LOOSC12" u="1"/>
        <s v="Loose Connection - LOOSC14" u="1"/>
        <s v="Loose Connection - LOOSC24" u="1"/>
        <s v="Loose Connection - LOOSC25" u="1"/>
        <s v="Misalignment - MISALIN1" u="1"/>
        <s v="Normal Wear - NORMW29" u="1"/>
        <s v="Normal Wear - NORMW45" u="1"/>
        <s v="Other (Specify) - OTHER15" u="1"/>
        <s v="Over Heating - OVERHE2" u="1"/>
        <s v="Burning Smell - BRNSMLL1" u="1"/>
        <s v="Corrosion Damage - CRRSDMG1" u="1"/>
        <s v="No Output Power - NOOUTPW1" u="1"/>
        <s v="Noise &amp; Vibration - NOSVIBR1" u="1"/>
        <s v="Nuisance Tripping Of Protective Devices At Energization - NUTPPTD1" u="1"/>
        <s v="Other (Specify) - OTOPEC5" u="1"/>
        <s v="Blocked Air Vents - BLOCAIV1" u="1"/>
        <s v="Burned Insulation Or Smoke - BUIOSM1" u="1"/>
        <s v="Corroded Enclosure, Core And Coils - CENCAC1" u="1"/>
        <s v="Damaged Core - DAMACO1" u="1"/>
        <s v="Damaged Insulation - DAMAIN2" u="1"/>
        <s v="Damaged Tap Cable - DAMATAC1" u="1"/>
        <s v="Damaged Winding - DAMAWI1" u="1"/>
        <s v="Defected Cooler Fans - DEFECOF1" u="1"/>
        <s v="Defected Protective Device - DEFEPRD1" u="1"/>
        <s v="Defected Over Current Device - DEFOVCD1" u="1"/>
        <s v="Low Power Factor - LOWPOF1" u="1"/>
        <s v="Low Voltage Transformer deteriorated - LVTDET" u="1"/>
        <s v="No Secondary Voltage - NOSSEV1" u="1"/>
        <s v="Other (Specify) - OTHERS8" u="1"/>
        <s v="Overheated Transformer - OVERTR1" u="1"/>
        <s v="Aging - AGING117" u="1"/>
        <s v="Aging - AGING153" u="1"/>
        <s v="Aging - AGING154" u="1"/>
        <s v="Aging - AGING168" u="1"/>
        <s v="Aging - AGING59" u="1"/>
        <s v="Aging - AGING63" u="1"/>
        <s v="Corrosive Environment - CORREN2" u="1"/>
        <s v="Electrical Fault - ELECFA17" u="1"/>
        <s v="Electrical Fault - ELECFA20" u="1"/>
        <s v="Electrical Fault - ELECFA69" u="1"/>
        <s v="Electrical Fault - ELECFA93" u="1"/>
        <s v="Higher Room Temperature - HIHROTE1" u="1"/>
        <s v="Improper Input Voltages - IMINVO1" u="1"/>
        <s v="Improper Maintenance - IMPRM26" u="1"/>
        <s v="Loose Cable Connection - LOCACO1" u="1"/>
        <s v="Misalignment - MISAL10" u="1"/>
        <s v="No Primary Voltage - NOPRVO1" u="1"/>
        <s v="Other (Specify) - OTHER7" u="1"/>
        <s v="Overload - OVERLOA2" u="1"/>
        <s v="Unbalanced Loading Condition - UNLOCO1" u="1"/>
        <s v="Undersize Over Current Device - UOVCD1" u="1"/>
        <s v="Add Industrial Fan To Cool Down - AIFODO" u="1"/>
        <s v="Increase Size Of Transformer - INSITRA" u="1"/>
        <s v="Relocate Transformer - RECTRAN" u="1"/>
        <s v="Reduce Load Size - REDLOSI" u="1"/>
        <s v="Replace Transformer - REPLTRA" u="1"/>
        <s v="Verify Taps Are Correctly Set - VTARCSE" u="1"/>
        <s v="Non Functional - NONFUNC3" u="1"/>
        <s v="Defected Switch - DEFESW2" u="1"/>
        <s v="High high level switch failed - HHLSFAIL" u="1"/>
        <s v="Other (Specify) - OTHERS4" u="1"/>
        <s v="Aging - AGING95" u="1"/>
        <s v="Physical Damage - DAMAGE1" u="1"/>
        <s v="Improper Maintenance - IMPRM46" u="1"/>
        <s v="Loose Connection - LOOSC26" u="1"/>
        <s v="Other (Specify) - OTHER8" u="1"/>
        <s v="Non Functional - NONFUNC2" u="1"/>
        <s v="Defected Switch - DEFESW1" u="1"/>
        <s v="Low low level switch failed - LLLSFAIL" u="1"/>
        <s v="Other (Specify) - OTHERS3" u="1"/>
        <s v="Aging - AGING47" u="1"/>
        <s v="Physical Damage - DAMAGE2" u="1"/>
        <s v="Improper Maintenance - IMPRM28" u="1"/>
        <s v="Loose Connection - LOOSC1" u="1"/>
        <s v="Other (Specify) - OTHER9" u="1"/>
        <s v="Indicator Light Not working - INDLNW1" u="1"/>
        <s v="No Control Voltage Output - NOCOVOT1" u="1"/>
        <s v="No Output Voltage - NOOUTVO1" u="1"/>
        <s v="Physical Damaged - PHYDA2" u="1"/>
        <s v="Device broken - DEVBROK1" u="1"/>
        <s v="failed indicator light - FAINLIG1" u="1"/>
        <s v="No AC voltage - NOACVO1" u="1"/>
        <s v="No Control Output - NOCONOT1" u="1"/>
        <s v="Cart Handle broken - CATHBRO1" u="1"/>
        <s v="damaged box - DAMDBOX1" u="1"/>
        <s v="damaged cart - DAMDCAR1" u="1"/>
        <s v="damaged wheel - DAMDWHE1" u="1"/>
        <s v="Damaged fuse - DAMFUS1" u="1"/>
        <s v="Inner wiring damaged - INNWIDA1" u="1"/>
        <s v="light fused - LIGFUSD1" u="1"/>
        <s v="Malfunction - MALFUNC2" u="1"/>
        <s v="UVR Switch is broken - UVRSWBR1" u="1"/>
        <s v="change handle - CHANHAN" u="1"/>
        <s v="change wheel - CHANWHE" u="1"/>
        <s v="Contact Manufacturer - CONMANU" u="1"/>
        <s v="Gate valve lubrication depleted - GVLLDET" u="1"/>
        <s v="Gate valve seized - GVLSEIZ" u="1"/>
        <s v="Valve failed - MVLVFAIL" u="1"/>
        <s v="High Voltage Power Cables Deteriorated - HVPCDET" u="1"/>
        <s v="Power Outage - PWROUT1" u="1"/>
        <s v="Defected Transformer - DEFETR4" u="1"/>
        <s v="Medium/High Voltage Transformer Cooling System Deteriorated - MHVTCDET" u="1"/>
        <s v="Medium/High Voltage Transformer Deteriorated - MHVTDET" u="1"/>
        <s v="Medium/High Voltage Transformer High Temperature Shutdown Circuit Failed - MHVTHFL" u="1"/>
        <s v="Medium/High Voltage Transformer Oil Contaminated - MHVTOCNT" u="1"/>
        <s v="Electrical Fault - ELECFA43" u="1"/>
        <s v="Mixer failed - MXRFAIL" u="1"/>
        <s v="Manhole cover and ring deteriorated - MHCRDET" u="1"/>
        <s v="Other (Specify) - OTOPEC9" u="1"/>
        <s v="Power Outage /No Power - PWOUTNP1" u="1"/>
        <s v="Control Relay Failed - CNRLFAIL" u="1"/>
        <s v="Defected Connector - DEFECN1" u="1"/>
        <s v="Defected Fuse - DEFEFU6" u="1"/>
        <s v="Defected Switch - DEFESW3" u="1"/>
        <s v="Motor Control Center Deteriorated - MCCDET" u="1"/>
        <s v="Motor Control Center Contaminated - MCCONT" u="1"/>
        <s v="Other (Specify) - OTHERS14" u="1"/>
        <s v="Solid State Components Failed - SSCMFAIL" u="1"/>
        <s v="Undersized Fuse - UNDEFU4" u="1"/>
        <s v="Worn Cables - WORNCA1" u="1"/>
        <s v="Aging - AGING155" u="1"/>
        <s v="Aging - AGING165" u="1"/>
        <s v="Aging - AGING21" u="1"/>
        <s v="Aging - AGING64" u="1"/>
        <s v="Electrical Fault - ELECFA41" u="1"/>
        <s v="Electrical Fault - ELECFA75" u="1"/>
        <s v="Electrical Fault - ELECFA86" u="1"/>
        <s v="Improper Maintenance - IMPRM22" u="1"/>
        <s v="Other (Specify) - OTHER25" u="1"/>
        <s v="Motorized valve components worn or contaminated - MOVCCONT" u="1"/>
        <s v="Valve worn - MOVWORN" u="1"/>
        <s v="Overhead door drive system deteriorated - ODRDSDET" u="1"/>
        <s v="Overhead door mechanical system deteriorated - ODRMSDET" u="1"/>
        <s v="Overhead door drive system insufficiently lubricated - ODRSLUB" u="1"/>
        <s v="Overhead door sensors deteriorated - ODRSRDET" u="1"/>
        <s v="Pedestrian walkway degraded - PEDWDEG" u="1"/>
        <s v="Photovoltaic cell failed - PHTOCELL" u="1"/>
        <s v="Inverter/control failed - PHTOCNTR" u="1"/>
        <s v="Photovoltaic cells contaminated - PHTOCONT" u="1"/>
        <s v="Photovoltaic system deteriorated - PHTODET" u="1"/>
        <s v="Photovoltaic cells expired life - PHTOEXP" u="1"/>
        <s v="Parking area degraded - PKGADEG" u="1"/>
        <s v="Deck protection system deteriorated - DPSDET" u="1"/>
        <s v="Parking structure deck deteriorated - PSDDET" u="1"/>
        <s v="Parking structure deck painting marks degraded - PSDPDEG" u="1"/>
        <s v="Parking structure framing deteriorated - PSFDET" u="1"/>
        <s v="Roof membrane deteriorated - RFMDET" u="1"/>
        <s v="Slab on grade deteriorated - SLOGDET" u="1"/>
        <s v="Plumbing fixtures automatic function failed - PLFAFAIL" u="1"/>
        <s v="Plumbing fixture deteriorated - PLFDET" u="1"/>
        <s v="Tunnel drains contaminated - TUNDCONT" u="1"/>
        <s v="Plumbing fixture fountain filter contaminated - PLFFCONT" u="1"/>
        <s v="Plumbing fixture fountain deteriorated - PLFFDET" u="1"/>
        <s v="Excessive Noise - EXNOISE1" u="1"/>
        <s v="Leaking - LEAKING1" u="1"/>
        <s v="Casing Damage - CASIDAM1" u="1"/>
        <s v="Defective Motor - DEFEMO1" u="1"/>
        <s v="Defective Motor - DEFEMO2" u="1"/>
        <s v="Misaligned Coupling - MISACO1" u="1"/>
        <s v="Misalignment Of Inlet/Outlet - MISAOFI1" u="1"/>
        <s v="Pump bearings insufficiently lubricated - PMPBILUB" u="1"/>
        <s v="Pump components deteriorated or contaminated - PMPCDET" u="1"/>
        <s v="Pump failed - PMPFAIL" u="1"/>
        <s v="Pneumatic pump air lubricator oil depleted - PPMSODEP" u="1"/>
        <s v="Worn Bearing - WORNBE1" u="1"/>
        <s v="Worn Seal - WORNSE1" u="1"/>
        <s v="Aging - AGING139" u="1"/>
        <s v="Aging - AGING171" u="1"/>
        <s v="Aging - AGING71" u="1"/>
        <s v="Electrical Fault - ELECFA18" u="1"/>
        <s v="Lubrication - LUBRICA6" u="1"/>
        <s v="Vibrations - VIBRA10" u="1"/>
        <s v="Vibrations - VIBRA12" u="1"/>
        <s v="Vibrations - VIBRATE1" u="1"/>
        <s v="Portable Office deteriorated and/or damaged - PODDAM" u="1"/>
        <s v="Parapet Wall deteriorated - PRWLDET" u="1"/>
        <s v="Rooftop parapet wall deteriorated - RPRWLDET" u="1"/>
        <s v="Pressure reducing valve components failed - PRVCFAIL" u="1"/>
        <s v="Pressure/vacuum relief valve seals and gaskets deteriorated - PRVSDET" u="1"/>
        <s v="Pressure regulator components failed - PRRCFAIL" u="1"/>
        <s v="Pressure/vacuum relief valve seals and gaskets deteriorated - PRLSDET" u="1"/>
        <s v="Pressure relief valve components failed - PRLVFAIL" u="1"/>
        <s v="Portable Emergency Eyewash Station Operation Failed - PEEOFAIL" u="1"/>
        <s v="Portable emergency eyewash solution depleted - PEESDEP" u="1"/>
        <s v="Portable emergency eyewash station deteriorated - PEESDET" u="1"/>
        <s v="Loss Of Pressure/Air Leak - LSSPR1" u="1"/>
        <s v="Overpressure Gauge - OVERGA1" u="1"/>
        <s v="Pressure Tank-Air Compressor Failed - PRTKFAIL" u="1"/>
        <s v="Safety Relief Valve Failure - SAFRVF1" u="1"/>
        <s v="Tank Crack - TANKCR1" u="1"/>
        <s v="Accident - ACCDENT3" u="1"/>
        <s v="Contamination - CONTAM24" u="1"/>
        <s v="Improper Maintenance - IMPRM69" u="1"/>
        <s v="Improper Maintenance - IMPRMNT5" u="1"/>
        <s v="Normal Wear - NORMW12" u="1"/>
        <s v="Over Pressurizing - OVERPRE1" u="1"/>
        <s v="Over Pressurizing - OVERPRE2" u="1"/>
        <s v="Washer Pump Skid Deteriorated - WSPKDET" u="1"/>
        <s v="Fire safety valve deteriorated - FSVDET" u="1"/>
        <s v="Fire safety valve failed - FSVFAIL" u="1"/>
        <s v="Process waste water treatment system failed - PWWSFAIL" u="1"/>
        <s v="No DC Output - NDCUT1" u="1"/>
        <s v="Other (Specify) - OTOPEC11" u="1"/>
        <s v="Rectifier Breaker Trips - RCBRTRP1" u="1"/>
        <s v="Breaker Trips Immediately - BREATRI1" u="1"/>
        <s v="Breaker Trips After Long Periods Of Use - BTALPUT1" u="1"/>
        <s v="No Ac Voltage Between Breaker And Transformer - NAVBBAT1" u="1"/>
        <s v="No Ac Voltage Between Stack And Fuse - NAVBSAF1" u="1"/>
        <s v="No Ac Voltage Between Taps And Fuse - NAVBTAF1" u="1"/>
        <s v="No Dc Voltage Across Dc Output Lugs - NDVADOL1" u="1"/>
        <s v="No Ac Voltage - NOAACV1" u="1"/>
        <s v="Other (Specify) - OTHERS16" u="1"/>
        <s v="Rectifier components deteriorated and/or damaged - RECCDET" u="1"/>
        <s v="Failure to Recover - RECFAIL" u="1"/>
        <s v="Secondary Circuit Breaker Trips - SECBRT1" u="1"/>
        <s v="Secondary Fuse Blows - SECOFUB1" u="1"/>
        <s v="Blown Fuse In Disconnect - BLFDIS1" u="1"/>
        <s v="Blown Fuse - BLWNF1" u="1"/>
        <s v="Breaker Rating Too Low For Input Voltage - BRRLINV1" u="1"/>
        <s v="Circuit Breaker Tripped Repeatedly - CRBRTI1" u="1"/>
        <s v="Defective Circuit Breaker - DEFCRBR1" u="1"/>
        <s v="Defective Dc Arrestor - DEFDCA1" u="1"/>
        <s v="Defective Dc Arrestor - DEFDCA2" u="1"/>
        <s v="Defective Bridge - DEFEBD1" u="1"/>
        <s v="Defective Breaker - DEFEBR1" u="1"/>
        <s v="Defective Voltmeter - DEFFVO1" u="1"/>
        <s v="Defective Transformer - DEFTRAN1" u="1"/>
        <s v="Fuse Blown Repeatedly - FUSBLO1" u="1"/>
        <s v="Loose Connection On Bridge - LOCOBR1" u="1"/>
        <s v="Loose Connection At Control Panel - LOCOCOP1" u="1"/>
        <s v="Loose Primary Connection - LOPRCO1" u="1"/>
        <s v="Loose Secondary Connection - LOSECO1" u="1"/>
        <s v="No Ac Service - NOACSR1" u="1"/>
        <s v="Other (Specify) - OTHER1" u="1"/>
        <s v="Output Voltage Too High - OUTVOL1" u="1"/>
        <s v="Output Voltage Too High - OUTVOL2" u="1"/>
        <s v="Output Voltage Too High - OUTVOL3" u="1"/>
        <s v="Short Circuit In Dc Cables - SCDCA1" u="1"/>
        <s v="Short Circuit In Dc Cables - SCDCA2" u="1"/>
        <s v="Tripped Circuit Breaker - TRCRBR1" u="1"/>
        <s v="Tripped Secondary Circuit Breaker - TRSECB1" u="1"/>
        <s v="Check Ac Lighting Arrestor - CHACLAR" u="1"/>
        <s v="Lower Output - LOWOUT" u="1"/>
        <s v="Lower Output Voltage - LOWOUTV" u="1"/>
        <s v="Replace Cable - REPCABL" u="1"/>
        <s v="Replace Circuit Breaker - REPCRBR" u="1"/>
        <s v="Replace Fuse - REPLFUSE" u="1"/>
        <s v="Replace With Correct Rating - REPWCOR" u="1"/>
        <s v="Reset Circuit Breaker - RESCIRBR" u="1"/>
        <s v="Restore Power - RESPOW" u="1"/>
        <s v="Roadway degraded - RDWYDEG" u="1"/>
        <s v="Refrigerant branch circuit controller failed - RFRVFAIL" u="1"/>
        <s v="Mini accessibility platform structure deteriorated - MAPSDET" u="1"/>
        <s v="Platform structure deteriorated - PLFSDET" u="1"/>
        <s v="Room interior floors, wall, or ceiling deteriorated - RIFWCDET" u="1"/>
        <s v="Concrete retaining wall deteriorated - CONRWDET" u="1"/>
        <s v="Concrete retaining wall settled - CONRWSET" u="1"/>
        <s v="Gabion retaining wall settled - GRWSET" u="1"/>
        <s v="Gabion wall cage retaining wall corroded - GWCRWCOR" u="1"/>
        <s v="Masonry retaining wall deteriorated - MRETWDET" u="1"/>
        <s v="Masonry retaining wall settled - MRETWSET" u="1"/>
        <s v="RECO retaining wall deteriorated - RECRWDET" u="1"/>
        <s v="Steel retaining wall corroded - STLRWCOR" u="1"/>
        <s v="Steel retaining wall settled - STLRWSET" u="1"/>
        <s v="Stone retaining wall deteriorated - STNRWDET" u="1"/>
        <s v="Stone retaining wall settled - STNRWSET" u="1"/>
        <s v="Timber retaining wall settled - TIMBWSET" u="1"/>
        <s v="Station storage hopper and chamber vent filters contaminated - SSHCCONT" u="1"/>
        <s v="Station storage hopper and chamber deteriorated - SSHCDET" u="1"/>
        <s v="Substructure deteriorated - SUBSDET" u="1"/>
        <s v="Excess Floating Hydrocarbon - EXFLH1" u="1"/>
        <s v="Failed Inspection - FAILI1" u="1"/>
        <s v="Non-Operational - NONOPER8" u="1"/>
        <s v="Physical Damage - PHYDA1" u="1"/>
        <s v="Spill - SPILL1" u="1"/>
        <s v="Baffle - BAFFLE1" u="1"/>
        <s v="Cover - COVER1" u="1"/>
        <s v="Excess Floating Debris - EXCEFLD1" u="1"/>
        <s v="Excess Floating Hydrocarbon - EXCEFLH1" u="1"/>
        <s v="Excess Floating Hydrocarbon - EXCEFLH2" u="1"/>
        <s v="Excess Hydrocarbon/Debris - EXCEHY1" u="1"/>
        <s v="Excess Sediments - EXCESE1" u="1"/>
        <s v="Fuel - FUEL1" u="1"/>
        <s v="Separator internal components deteriorated - SEPICDET" u="1"/>
        <s v="Sludge - SLUDGE1" u="1"/>
        <s v="Steel tank corroded - STLTCOR" u="1"/>
        <s v="Stormceptor oil ingress into the city storm water - STRSINGR" u="1"/>
        <s v="Structure Damage - STRUDA1" u="1"/>
        <s v="Tank has excessive build-up of contaminants - TNKCONT" u="1"/>
        <s v="Unit Non Operational - UNITNOO1" u="1"/>
        <s v="Contractor - CONTR1" u="1"/>
        <s v="Contractor - CONTR2" u="1"/>
        <s v="Contractor - CONTR3" u="1"/>
        <s v="Excessive Build Up - EXCMOL1" u="1"/>
        <s v="Fuel - FUEL2" u="1"/>
        <s v="Fuel &amp; Debris - FUELEB1" u="1"/>
        <s v="Fueling Operator/Equipment Error - FUOEE1" u="1"/>
        <s v="Ground Water Contamination - FUSBLR1" u="1"/>
        <s v="Malfunction - MALFUNC1" u="1"/>
        <s v="Sludge &amp; Debris - SLUDB1" u="1"/>
        <s v="Sludge - SLUDG1" u="1"/>
        <s v="Stormwater Flow - STROFL1" u="1"/>
        <s v="Refill Unit - REFUNI" u="1"/>
        <s v="Report - REPORT" u="1"/>
        <s v="Vac Truck Empty - VACTRE" u="1"/>
        <s v="Vac Truck Skimming - VATRUSK" u="1"/>
        <s v="Septic tank deteriorated - STNKDET" u="1"/>
        <s v="Septic tank sludge over fill - STNKOVER" u="1"/>
        <s v="Sewage clear station tank solid accumulation - SCSTACCM" u="1"/>
        <s v="Signage support deteriorated - SGNSDET" u="1"/>
        <s v="Static signage face and enclosure contaminated - SSFECONT" u="1"/>
        <s v="Static signage face and enclosure deteriorated - SSFEDET" u="1"/>
        <s v="Shed foundation deteriorated - SFNDDET" u="1"/>
        <s v="Shed heater operating at inappropriate time - SHHTTIME" u="1"/>
        <s v="Shed roof deteriorated - SRFDET" u="1"/>
        <s v="Shed structure deteriorated - SSTRDET" u="1"/>
        <s v="Shelter roof deteriorated - SHRFDET" u="1"/>
        <s v="Shelter structure deteriorated - SHSTRDET" u="1"/>
        <s v="Shear valve failed - SVLVFAIL" u="1"/>
        <s v="Valve fails to shear - VLVSHEA" u="1"/>
        <s v="Battery connections loose - BATCONL" u="1"/>
        <s v="Battery plate sulfation buildup - BATSULF" u="1"/>
        <s v="Internal Battery Failure - BATTFAIL" u="1"/>
        <s v="Controller failure - CTLF" u="1"/>
        <s v="Electrical insulation frayed or cracked - EINSULCK" u="1"/>
        <s v="Sump pit contaminated with debris - SMPCONT" u="1"/>
        <s v="Sump pit/grating deteriorated - SMPGDET" u="1"/>
        <s v="Sand blower air filter contaminated - SBAFCONT" u="1"/>
        <s v="Sand blower components deteriorated - SBCMDET" u="1"/>
        <s v="Sand blower oil level depleted - SBOLDEP" u="1"/>
        <s v="Pneumatic Sand Conveying System deteriorated - PSCSDET" u="1"/>
        <s v="Sand loading system deteriorated - SNLSDET" u="1"/>
        <s v="Sand loading system air control module failed - SNLSFAIL" u="1"/>
        <s v="Sand pump failed - SNPMFAIL" u="1"/>
        <s v="Sand pod deteriorated - SNPDET" u="1"/>
        <s v="Sand silo vent filters contaminated - SMSVCONT" u="1"/>
        <s v="Sand silo deteriorated - SNSDET" u="1"/>
        <s v="Sand silo second level control failed - SNSSFAIL" u="1"/>
        <s v="Solenoid valve components worn - SVLVWORN" u="1"/>
        <s v="Spill kit components deteriorated - SKCDET" u="1"/>
        <s v="Spill Kits Station seal deteriorated - SKSSDET" u="1"/>
        <s v="Sprinkler system water flow alarm device failed - SPKAFAIL" u="1"/>
        <s v="Sprinkler system gauges for dry systems deteriorated - SPKGDET" u="1"/>
        <s v="Sprinkler system gauges, control valves and main drain failed - SPKGFAIL" u="1"/>
        <s v="Sprinkler system antifreeze solution weakened or depleted - SPKSADEP" u="1"/>
        <s v="Sprinkler system deteriorated - SPKSDET" u="1"/>
        <s v="Sprinkler system failed - SPKSFAIL" u="1"/>
        <s v="Sprinkler gauges for wet, deluge systems and preaction systems deteriorated - SPKSGDET" u="1"/>
        <s v="Superstructure deteriorated - SMPSSDET" u="1"/>
        <s v="Aerator  Main Pressure Indicator Sensor Failed - AMPIFAIL" u="1"/>
        <s v="High pressure blowdown steam deaerator relief valve failed closed - HPBRVFCL" u="1"/>
        <s v="Steam Deaerator Internally Deteriorated - STDIDET" u="1"/>
        <s v="Flash Tank Condensate Level Sight Glass Contaminated - FTCSCONT" u="1"/>
        <s v="High pressure blowdown flash tank relief valve failed closed - HPBRVCL" u="1"/>
        <s v="Steam Flash Tank Externally Deteriorated - SFTKEDET" u="1"/>
        <s v="Steam Flash Tank Float Deteriorated - SFTKFDET" u="1"/>
        <s v="Dry standpipe system pressure failed - DSPSFAIL" u="1"/>
        <s v="Standpipe system hydrostatic capability failed - SPSHFAIL" u="1"/>
        <s v="Standpipe system deteriorated - SPSSDET" u="1"/>
        <s v="Standpipe system condensation - STPSCOND" u="1"/>
        <s v="Standpipe system water flow alarm failed - STPSFAIL" u="1"/>
        <s v="Glycol storage tank overfilled - GLSTOVER" u="1"/>
        <s v="Oil underground single wall storage tank deteriorated - OTKDET" u="1"/>
        <s v="Storage tank deteriorated - STTKDET" u="1"/>
        <s v="Underground double wall storage tank deteriorated - UTKDWDET" u="1"/>
        <s v="Waste oil storage tank overfilled - WPSTOVER" u="1"/>
        <s v="Water/ICE underground storage tank deteriorated - WTTKDET" u="1"/>
        <s v="Strainer contaminated - STRNCONT" u="1"/>
        <s v="Strainer components deteriorated - STRNDET" u="1"/>
        <s v="Stairway stringers, treads, or landings deteriorated - STRWDET" u="1"/>
        <s v="Subsurface Storm water Control System Contaminated - SSWCSDET" u="1"/>
        <s v="Surface storm water control system deteriorated - SSWCONT" u="1"/>
        <s v="Suspended utilities deteriorated - SUTDET" u="1"/>
        <s v="Suspended utility support bracket fasteners loose or missing - SUTSNLS" u="1"/>
        <s v="No Power - NOPOWER5" u="1"/>
        <s v="Other (Specify) - OTOPEC10" u="1"/>
        <s v="Arcing Wires - ARCIWIR1" u="1"/>
        <s v="Defected Circuit Breaker - DEFECIB2" u="1"/>
        <s v="Defected Main Breaker - DEFEMAB1" u="1"/>
        <s v="Defected Panel - DEFEPA1" u="1"/>
        <s v="Defected Switch - DEFESW4" u="1"/>
        <s v="Blown Fuse - FUSEDEF1" u="1"/>
        <s v="Loose Wiring - LOOSWI1" u="1"/>
        <s v="Other (Specify) - OTHERS15" u="1"/>
        <s v="Switchboard failed - SWBFAIL" u="1"/>
        <s v="Aging - AGING114" u="1"/>
        <s v="Aging - AGING135" u="1"/>
        <s v="Aging - AGING49" u="1"/>
        <s v="Aging - AGING70" u="1"/>
        <s v="Aging - AGING97" u="1"/>
        <s v="Electrical Fault - ELECFA24" u="1"/>
        <s v="Electrical Fault - ELECFA25" u="1"/>
        <s v="Electrical Fault - ELECFA91" u="1"/>
        <s v="Electrical Fault - ELECFA98" u="1"/>
        <s v="Improper Maintenance - IMPRM14" u="1"/>
        <s v="Improper Maintenance - IMPRM23" u="1"/>
        <s v="Mechanical Fault - MECHFA1" u="1"/>
        <s v="Other (Specify) - OTHER14" u="1"/>
        <s v="Poor Termination - POORTE1" u="1"/>
        <s v="Wrong Size - WRONSI1" u="1"/>
        <s v="Wrong Size - WRONSI3" u="1"/>
        <s v="Wrong Size - WRONSI5" u="1"/>
        <s v="Abnormal Temperature - ABNTEMP2" u="1"/>
        <s v="Damaged Enclosure - DMGENCL2" u="1"/>
        <s v="Electrical Trip Out - ELECT2" u="1"/>
        <s v="Other (Specify) - OTOPEC2" u="1"/>
        <s v="Corroded Enclosure And Component - CENACO2" u="1"/>
        <s v="Defected Component - DEFECP3" u="1"/>
        <s v="Defected Component - DEFECP4" u="1"/>
        <s v="Ground fault failed - GRFLFAIL" u="1"/>
        <s v="High Voltage Switchgear Load Break Switch Deteriorated - HVSWSDET" u="1"/>
        <s v="Other (Specify) - OTHERS2" u="1"/>
        <s v="Aging - AGING28" u="1"/>
        <s v="Corrosive Environment - CORREN1" u="1"/>
        <s v="Electrical Fault - ELECF102" u="1"/>
        <s v="Other (Specify) - OTHER17" u="1"/>
        <s v="Vandalism - VANDL9" u="1"/>
        <s v="Abnormal Temperature - ABNTEMP1" u="1"/>
        <s v="Damaged Enclosure - DMGENCL1" u="1"/>
        <s v="Electrical Trip Out - ELECT1" u="1"/>
        <s v="Other (Specify) - OTOPEC1" u="1"/>
        <s v="Corroded Enclosure And Component - CENACO1" u="1"/>
        <s v="Defected Component - DEFECP1" u="1"/>
        <s v="Defected Component - DEFECP2" u="1"/>
        <s v="Other (Specify) - OTHERS1" u="1"/>
        <s v="Aging - AGING73" u="1"/>
        <s v="Corrosive Environment - CORREN3" u="1"/>
        <s v="Electrical Fault - ELECFA32" u="1"/>
        <s v="Other (Specify) - OTHER6" u="1"/>
        <s v="Vandalism - VANDL2" u="1"/>
        <s v="Switchyard Transformation High Voltage Power Cables Deteriorated - SHVPCDET" u="1"/>
        <s v="Tank heater heating element failed - TKHEFAIL" u="1"/>
        <s v="Traffic barrier deteriorated - TRBRDET" u="1"/>
        <s v="Terminal heater components deteriorated - TKHCDET" u="1"/>
        <s v="Terminal heater filter contaminated - TKHFCONT" u="1"/>
        <s v="Terminal heater motor failed - TKHMFAIL" u="1"/>
        <s v="Train Fluids Dispensing Station components deteriorated - TFDSCDET" u="1"/>
        <s v="Train fluids distribution piping, hose and valves deteriorated - TFDPDET" u="1"/>
        <s v="Indicator Lights On - IDILI1" u="1"/>
        <s v="Other (Specify) - OTOPEC6" u="1"/>
        <s v="Defected Controller - DEFECO7" u="1"/>
        <s v="Defected Control Board - DEFECOB1" u="1"/>
        <s v="Defected Indicator Light - DEFEINL1" u="1"/>
        <s v="Defaced Solenoid - DEFESO1" u="1"/>
        <s v="Defected Wire - DEFEWI2" u="1"/>
        <s v="Other (Specify) - OTHERS11" u="1"/>
        <s v="Tripped Circuit Breaker - TRIPCIB1" u="1"/>
        <s v="Transfer Switch Deteriorated - TRSWDET" u="1"/>
        <s v="Track Switch failure - TRSWFAIL" u="1"/>
        <s v="Aging - AGING132" u="1"/>
        <s v="Aging - AGING173" u="1"/>
        <s v="Aging - AGING55" u="1"/>
        <s v="Aging - AGING81" u="1"/>
        <s v="Aging - AGING88" u="1"/>
        <s v="Electrical Fault - ELECFA29" u="1"/>
        <s v="Electrical Fault - ELECFA40" u="1"/>
        <s v="Electrical Fault - ELECFA45" u="1"/>
        <s v="Electrical Fault - ELECFA95" u="1"/>
        <s v="Improper Maintenance - IMPRM16" u="1"/>
        <s v="Improper Maintenance - IMPRM37" u="1"/>
        <s v="Loose Connection - LOOSC11" u="1"/>
        <s v="Other (Specify) - OTHER10" u="1"/>
        <s v="Other (Specify) - OTHER18" u="1"/>
        <s v="Under Size Surge Protector - USSPRO1" u="1"/>
        <s v="Level transmitter alarm circuit failed - LTRAFAIL" u="1"/>
        <s v="Level transmitter calibration drifted - LTRCDRF" u="1"/>
        <s v="Level transmitter failed - LTRFAIL" u="1"/>
        <s v="Pressure transmitter alarm circuit failed - PRTAFAIL" u="1"/>
        <s v="Pressure transmitter calibration drifted - PRTRCDRF" u="1"/>
        <s v="Pressure transmitter failed - PRTRFAIL" u="1"/>
        <s v="Temperature transmitter alarm circuit failed - TMTAFAIL" u="1"/>
        <s v="Temperature transmitter calibration drifted - TMTCDRF" u="1"/>
        <s v="Temperature transmitter failed - TMTRFAIL" u="1"/>
        <s v="CNC wheel truing system PLC battery depleted - CMCBDEP" u="1"/>
        <s v="CNC wheel truing system electric or electronic components failed - CMCCFAIL" u="1"/>
        <s v="CNC wheel truing system components deteriorated - CNCCDET" u="1"/>
        <s v="CNC wheel truing system components lubrication depleted - CNCCLDET" u="1"/>
        <s v="CNC wheel truing system E-stop function failed - CNCEFAIL" u="1"/>
        <s v="CNC wheel truing system improper feed rates - CNCIFEED" u="1"/>
        <s v="CNC wheel truing system pressure low - CNCPLOW" u="1"/>
        <s v="CNC wheel truing system emergency tool retract function failed - CNCRFAIL" u="1"/>
        <s v="CNC wheel truing system cutter coupling and/or blade and slots contaminated - CNCSCONT" u="1"/>
        <s v="Waste oil recovery system piping system deteriorated - WORSPDET" u="1"/>
        <s v="Tunnel reinforced concrete box (RCB) deteriorated - TRCBDET" u="1"/>
        <s v="Tunnel reinforced concrete box (RCB) joints deteriorated - TRCBJDET" u="1"/>
        <s v="Utility meter failed - UTLMFAIL" u="1"/>
        <s v="Utility pole deteriorated - UTLPDET" u="1"/>
        <s v="Power Outage / No Power / No Functional - NOPOWER7" u="1"/>
        <s v="Defected Batteries - DEFEBA2" u="1"/>
        <s v="Defected Capacitors - DEFECAP1" u="1"/>
        <s v="Defected Control Circuit - DEFECOC1" u="1"/>
        <s v="Defected Contactors - DEFECOT6" u="1"/>
        <s v="Defected Fans - DEFEFA2" u="1"/>
        <s v="Defected Filters - DEFEFI1" u="1"/>
        <s v="Defected Power Supplies - DEFEPOS3" u="1"/>
        <s v="Loose Connections - LOOSCO2" u="1"/>
        <s v="Other (Specify) - OTHERS20" u="1"/>
        <s v="UPS Alarm Switch Failed - UPSAFAIL" u="1"/>
        <s v="UPS Contaminated - UPSCONT" u="1"/>
        <s v="UPS Deteriorated - UPSDET" u="1"/>
        <s v="UPS Battery Aged - UPSNAGE" u="1"/>
        <s v="Age - AGE1" u="1"/>
        <s v="Age - AGE3" u="1"/>
        <s v="Age - AGE4" u="1"/>
        <s v="Age - AGE5" u="1"/>
        <s v="Age - AGE6" u="1"/>
        <s v="Age - AGE7" u="1"/>
        <s v="Age - AGE8" u="1"/>
        <s v="Age - AGE9" u="1"/>
        <s v="Contamination - CONTAM2" u="1"/>
        <s v="Electrical Fault - ELECFA49" u="1"/>
        <s v="Electrical Fault - ELECFA59" u="1"/>
        <s v="Electrical Fault - ELECFA83" u="1"/>
        <s v="Electrical Fault - ELECFA9" u="1"/>
        <s v="Electrical Fault - ELECFA99" u="1"/>
        <s v="Improper Maintenance - IMPRM11" u="1"/>
        <s v="Improper Maintenance - IMPRM15" u="1"/>
        <s v="Improper Maintenance - IMPRM18" u="1"/>
        <s v="Improper Maintenance - IMPRM30" u="1"/>
        <s v="Improper Maintenance - IMPRM45" u="1"/>
        <s v="Improper Maintenance - IMPRM60" u="1"/>
        <s v="Improper Maintenance - IMPRMNT7" u="1"/>
        <s v="Other (Specify) - OTHER22" u="1"/>
        <s v="Vibrations - VIBRATE4" u="1"/>
        <s v="Wrong Type - WRONTY1" u="1"/>
        <s v="UV water sterilization light failed - UVWSFAIL" u="1"/>
        <s v="Variable air volume system failed - VAVSFAIL" u="1"/>
        <s v="Vehicle Charging System Deteriorated - VHCSDET" u="1"/>
        <s v="Drive Roller Not Operational - DRRLNOP1" u="1"/>
        <s v="Griding Roller Operation - GRRLOPP1" u="1"/>
        <s v="Hydraulic System Failure - HYDSYSF1" u="1"/>
        <s v="Inaccurate Wheel Profile - INWLPRF1" u="1"/>
        <s v="Jammed Chip Shoot - JMCHPSH1" u="1"/>
        <s v="Leaking Hydraulic Line - LKHYDLN1" u="1"/>
        <s v="Leaking Hydraulic Pump - LKHYDPM1" u="1"/>
        <s v="Loss Of Power - LOSSPWR1" u="1"/>
        <s v="Loss Of Control Function - LSSCNTF1" u="1"/>
        <s v="Loss Communication - LSSCOMM1" u="1"/>
        <s v="Physical Damage - PHYDA3" u="1"/>
        <s v="Stalled Idler/Drive Roller - STLDI1" u="1"/>
        <s v="Stopped Train Feed - STTRFED1" u="1"/>
        <s v="Blocked Valve - BLOCVAL1" u="1"/>
        <s v="Chafed Cables - CHAFCAB2" u="1"/>
        <s v="Chafed Cables - CHAFCAB3" u="1"/>
        <s v="Clogged Filter - CLOGFI4" u="1"/>
        <s v="Control Panel Disconnect - CONTPAD1" u="1"/>
        <s v="Control Panel Encloser Filter Clogged - COPEFC1" u="1"/>
        <s v="Damaged Cable Insulation - DAMACAI1" u="1"/>
        <s v="Damaged Cable Insulation - DAMACAI2" u="1"/>
        <s v="Damaged Hydraulic Line - DAMAHYL1" u="1"/>
        <s v="Damaged Idler/Drive Rollers - DAMAIDR1" u="1"/>
        <s v="Defective Drive Transmission /Gearbox - DEFDTRA1" u="1"/>
        <s v="Defective Drive Transmission /Gearbox - DEFDTRA2" u="1"/>
        <s v="Defective Cables - DEFECA1" u="1"/>
        <s v="Defective Cables - DEFECA2" u="1"/>
        <s v="Defected Drive Motor - DEFEDRM1" u="1"/>
        <s v="Defected Motor - DEFEMO6" u="1"/>
        <s v="Defected Hydraulic Pump Motor - DEFHPM1" u="1"/>
        <s v="Drive Motor Belt - DRIMOBL1" u="1"/>
        <s v="Drive Motor Failure - DRIVMOF1" u="1"/>
        <s v="Faulty Solenoid - FAULSO1" u="1"/>
        <s v="Blown Fuse - FUSEDEF3" u="1"/>
        <s v="Hydraulic Pump Worn Seal - HPWOSE1" u="1"/>
        <s v="Loose Hydraulic Line Connections - LOHLICO1" u="1"/>
        <s v="Loss Of Power To Pump - LOHPTP1" u="1"/>
        <s v="Loose Idler/Drive Roller - LOOSIDR1" u="1"/>
        <s v="Loss Of Communication - LOSSC1" u="1"/>
        <s v="Metal Chips Accumulation - METACHA1" u="1"/>
        <s v="Misalignment Cutter Blades - MISACUB1" u="1"/>
        <s v="Motor Overheat - MOTOOV1" u="1"/>
        <s v="Open Interlock - OPENIN1" u="1"/>
        <s v="Overheated Control System - OVERCOS1" u="1"/>
        <s v="Safety Guard - SAFGUA1" u="1"/>
        <s v="Short Circuit - SHRTC1" u="1"/>
        <s v="Tripped Circuit Breaker - TRICIBR1" u="1"/>
        <s v="Undersized Fuse - UNDEFU6" u="1"/>
        <s v="Wheel lathe cutter coupling and/or blade and slots contaminated - WHCCCONT" u="1"/>
        <s v="Wheel lathe electric or electronic components failed - WHELFAIL" u="1"/>
        <s v="Wheel lathe PLC battery depleted - WHLBDEP" u="1"/>
        <s v="Wheel lathe components deteriorated - WHLCDET" u="1"/>
        <s v="Wheel lathe components lubrication depleted - WHLCLDET" u="1"/>
        <s v="Wheel lathe E-stop function failed - WHLEFAIL" u="1"/>
        <s v="Wheel lathe improper feed rates - WHLIFEED" u="1"/>
        <s v="Wheel lathe pressure low - WHLPLOW" u="1"/>
        <s v="Wheel lathe emergency tool retract function failed - WHLTFAIL" u="1"/>
        <s v="Worn Clutch - WORNCL1" u="1"/>
        <s v="Worn Cutter Blades - WORNCUB1" u="1"/>
        <s v="Worn Idler/Drive Rollers - WORNIDR1" u="1"/>
        <s v="Worn Seal - WORNSE12" u="1"/>
        <s v="Worn Valve - WORNVA4" u="1"/>
        <s v="Worn Valve Seal - WORNVAS1" u="1"/>
        <s v="Worn Pump Blade /Impeller - WORPB1" u="1"/>
        <s v="Wrong Parameter Settings - WRONPAS1" u="1"/>
        <s v="Accident - ACCDENT4" u="1"/>
        <s v="Accident - ACCDENT5" u="1"/>
        <s v="Accelerated Wear - ACCWEAR1" u="1"/>
        <s v="Accelerated Wear - ACCWEAR2" u="1"/>
        <s v="Accelerated Wear - ACCWEAR3" u="1"/>
        <s v="Aging - AGING105" u="1"/>
        <s v="Aging - AGING125" u="1"/>
        <s v="Aging - AGING169" u="1"/>
        <s v="Aging - AGING45" u="1"/>
        <s v="Aging - AGING6" u="1"/>
        <s v="Contamination - CONTAM10" u="1"/>
        <s v="Contamination - CONTAM18" u="1"/>
        <s v="Contamination - CONTAM31" u="1"/>
        <s v="Contamination - CONTAM32" u="1"/>
        <s v="Physical Damage - DAMAGE8" u="1"/>
        <s v="Electrical Fault - ELECFA11" u="1"/>
        <s v="Electrical Fault - ELECFA12" u="1"/>
        <s v="Electrical Fault - ELECFA15" u="1"/>
        <s v="Electrical Fault - ELECFA35" u="1"/>
        <s v="Electrical Fault - ELECFA46" u="1"/>
        <s v="Electrical Fault - ELECFA60" u="1"/>
        <s v="Electrical Fault - ELECFA63" u="1"/>
        <s v="Electrical Fault - ELECFA67" u="1"/>
        <s v="Electrical Fault - ELECFA74" u="1"/>
        <s v="Electrical Fault - ELECFA96" u="1"/>
        <s v="Improper Installation - IMPRIN10" u="1"/>
        <s v="Improper Installation - IMPRIN4" u="1"/>
        <s v="Improper Installation - IMPRIN6" u="1"/>
        <s v="Improper Installation - IMPRIN8" u="1"/>
        <s v="Improper Installation - IMPRIN9" u="1"/>
        <s v="Improper Maintenance - IMPRM29" u="1"/>
        <s v="Improper Maintenance - IMPRM33" u="1"/>
        <s v="Improper Maintenance - IMPRM35" u="1"/>
        <s v="Improper Maintenance - IMPRM38" u="1"/>
        <s v="Improper Maintenance - IMPRM52" u="1"/>
        <s v="Improper Maintenance - IMPRM53" u="1"/>
        <s v="Improper Maintenance - IMPRM63" u="1"/>
        <s v="Improper Maintenance - IMPRMNT3" u="1"/>
        <s v="Improper Maintenance - IMPRMNT6" u="1"/>
        <s v="Loose Connection - LOOSC15" u="1"/>
        <s v="Loose Connection - LOOSC21" u="1"/>
        <s v="Loose Connection - LOOSC5" u="1"/>
        <s v="Misalignment - MISAL12" u="1"/>
        <s v="Misalignment - MISALIN2" u="1"/>
        <s v="Misalignment - MISALIN8" u="1"/>
        <s v="Normal Wear - NORMW1" u="1"/>
        <s v="Normal Wear - NORMW10" u="1"/>
        <s v="Normal Wear - NORMW13" u="1"/>
        <s v="Normal Wear - NORMW18" u="1"/>
        <s v="Normal Wear - NORMW19" u="1"/>
        <s v="Normal Wear - NORMW21" u="1"/>
        <s v="Normal Wear - NORMW23" u="1"/>
        <s v="Normal Wear - NORMW24" u="1"/>
        <s v="Normal Wear - NORMW31" u="1"/>
        <s v="Normal Wear - NORMW35" u="1"/>
        <s v="Normal Wear - NORMW37" u="1"/>
        <s v="Normal Wear - NORMW39" u="1"/>
        <s v="Normal Wear - NORMW40" u="1"/>
        <s v="Normal Wear - NORMW55" u="1"/>
        <s v="Normal Wear - NORMW59" u="1"/>
        <s v="Normal Wear - NORMW60" u="1"/>
        <s v="Normal Wear - NORMW8" u="1"/>
        <s v="Normal Wear - NORMW9" u="1"/>
        <s v="Operator Error - OPERROR1" u="1"/>
        <s v="Operator Error - OPERROR4" u="1"/>
        <s v="Operator Error - OPERROR6" u="1"/>
        <s v="Operator Errors - OPERROR7" u="1"/>
        <s v="Overload - OVERLOA1" u="1"/>
        <s v="Overload - OVERLOA3" u="1"/>
        <s v="Vibrations - VIBRATE3" u="1"/>
        <s v="Vibrations - VIBRATE5" u="1"/>
        <s v="Vibrations - VIBRATE7" u="1"/>
        <s v="Vibrations - VIBRATE9" u="1"/>
        <s v="Replacement - REPLCEM" u="1"/>
        <s v="Window system deteriorated - WINDSDET" u="1"/>
        <s v="Waste antifreeze recovery piping/system deteriorated - WACPSDET" u="1"/>
        <s v="Chemical Tanks Insufficient Levels - CTKILEV" u="1"/>
        <s v="Float Switch high level switch failed - FWHLFAIL" u="1"/>
        <s v="Tank mixer impeller blades deteriorated - TMIBDET" u="1"/>
        <s v="Waste vacuum system alarms failed - WCSAFAIL" u="1"/>
        <s v="Water treatment tank Contaminated - WTTKCONT" u="1"/>
        <s v="Waste Vacuum Control Room System Components deteriorated - WVCSDET" u="1"/>
        <s v="Waste Vacuum Station Components deteriorated - WVSCDET" u="1"/>
        <s v="Waste Vacuum System deteriorated - WVSDET" u="1"/>
        <s v="Waste vacuum system alarm sensors fail - WVSSFAIL" u="1"/>
        <s v="Waste water collection system contaminated - WWCSCONT" u="1"/>
        <s v="Waste water collection system Mechanical Components Deteriorated - WWCSMDET" u="1"/>
        <s v="Waste water collection system control panel deteriorated - WWCSPDET" u="1"/>
        <s v="Waste water collection system sensors calibration drifted - WWCSSDRF" u="1"/>
        <s v="Lift station standby pump failed - LSSPFAIL" u="1"/>
        <s v="Primary waste water lift station pump failed - PSLSFAIL" u="1"/>
        <s v="Float lubrication insufficient - WWLSLUB" u="1"/>
        <s v="Sanitation submersible pump contaminated - WWPCONT" u="1"/>
        <s v="Float deteriorated - WWPIDDET" u="1"/>
        <s v="Control valve failed - CTRVFAIL" u="1"/>
        <s v="Regeneration process control failed - RPCFAIL" u="1"/>
        <s v="Water softener resin deteriorated - WTRSDET" u="1"/>
        <s v="Water well components deteriorated - WWCDET" u="1"/>
        <s v="Well water contaminated - WWCONT" u="1"/>
        <s v="Wayside Compressed Air Outlet Deteriorated - WCAODET" u="1"/>
        <s v="Power Outage/No Power - NOPOWER8" u="1"/>
        <s v="Cables - CABLES1" u="1"/>
        <s v="Electrical boxes water ingress - ELECBING" u="1"/>
        <s v="Electrical plug connections fatigued - ELECPFAT" u="1"/>
        <s v="Other (Specify) - OTHERS21" u="1"/>
        <s v="Outlets - OUTLET1" u="1"/>
        <s v="Portable electrical cable deteriorated - PELCDET" u="1"/>
        <s v="Electrical connections in power cables and control panel loosened - WYSELOSE" u="1"/>
        <s v="Aging - AGING108" u="1"/>
        <s v="Aging - AGING136" u="1"/>
        <s v="Physical Damage - DAMAGE3" u="1"/>
        <s v="Physical Damage - DAMAGE6" u="1"/>
        <s v="Electrical Fault - ELECFA27" u="1"/>
        <s v="Electrical Fault - ELECFA78" u="1"/>
        <s v="Other (Specify) - OTHER21" u="1"/>
        <s v="Control Loop Not Closing Which Will Results  Not Power At The Distribution Panel - CTRLN1" u="1"/>
        <s v="Power Outage /No Power - PWOUTNP2" u="1"/>
        <s v="Circuit Breaker - CIRCBRK1" u="1"/>
        <s v="Control Circuit Contactors - COCRCA1" u="1"/>
        <s v="Control Circuit Connector - COCRCN1" u="1"/>
        <s v="Control Circuit Wiring - CONTCIW1" u="1"/>
        <s v="Control Circuit Relay - COTRCIR1" u="1"/>
        <s v="Other (Specify) - OTHERS22" u="1"/>
        <s v="Wiring - WIRING1" u="1"/>
        <s v="Wayside Power Distribution Panel Deteriorated - WPDPDET" u="1"/>
        <s v="Wayside Power Distribution Panel Failed - WPDPFAIL" u="1"/>
        <s v="Wayside Panel Power Cables/Plugs Deteriorated - WPPCDET" u="1"/>
        <s v="Aging - AGING101" u="1"/>
        <s v="Aging - AGING103" u="1"/>
        <s v="Aging - AGING18" u="1"/>
        <s v="Aging - AGING20" u="1"/>
        <s v="Aging - AGING26" u="1"/>
        <s v="Aging - AGING60" u="1"/>
        <s v="Electrical Fault - ELECF101" u="1"/>
        <s v="Electrical Fault - ELECF103" u="1"/>
        <s v="Electrical Fault - ELECFA28" u="1"/>
        <s v="Electrical Fault - ELECFA52" u="1"/>
        <s v="Electrical Fault - ELECFA8" u="1"/>
        <s v="Electrical Fault - ELECFA80" u="1"/>
        <s v="Loose Connection - LOOSC17" u="1"/>
        <s v="Loose Connection - LOOSC4" u="1"/>
        <s v="Other (Specify) - OTHER2" u="1"/>
        <s v="Wrong Size - WRONSI2" u="1"/>
        <s v="Wrong Size - WRONSI4" u="1"/>
        <s v="Power Outage /No Power - PWOUTNP3" u="1"/>
        <s v="Control Relay Failed - CNRYFAIL" u="1"/>
        <s v="Defected Connector - DEFECN2" u="1"/>
        <s v="Defected Fuse - DEFEFU8" u="1"/>
        <s v="Defected Switch - DEFESW5" u="1"/>
        <s v="Motor Control Center Deteriorated - MOCCDET" u="1"/>
        <s v="Other (Specify) - OTHERS23" u="1"/>
        <s v="Solid State Components Failed - SSCPFAIL" u="1"/>
        <s v="Undersized Fuse - UNDEFU7" u="1"/>
        <s v="Wayside Motor Control Center Contaminated - WMCCONT" u="1"/>
        <s v="Worn Cables - WORNCA2" u="1"/>
        <s v="Aging - AGING137" u="1"/>
        <s v="Aging - AGING77" u="1"/>
        <s v="Aging - AGING78" u="1"/>
        <s v="Aging - AGING79" u="1"/>
        <s v="Electrical Fault - ELECFA22" u="1"/>
        <s v="Electrical Fault - ELECFA23" u="1"/>
        <s v="Electrical Fault - ELECFA88" u="1"/>
        <s v="Improper Maintenance - IMPRMNT9" u="1"/>
        <s v="Other (Specify) - OTHER5" u="1"/>
      </sharedItems>
    </cacheField>
    <cacheField name="Closing Code Type" numFmtId="0">
      <sharedItems containsBlank="1" count="5">
        <s v="Problem"/>
        <s v="Failure"/>
        <s v="Cause"/>
        <s v="Action"/>
        <m u="1"/>
      </sharedItems>
    </cacheField>
    <cacheField name="Class ORG" numFmtId="0">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tenil Poovan Sabu" refreshedDate="46127.379410300928" createdVersion="8" refreshedVersion="8" minRefreshableVersion="3" recordCount="311" xr:uid="{BA331801-EF1D-42C0-9C63-2BF1FFD2FA94}">
  <cacheSource type="worksheet">
    <worksheetSource name="Table15"/>
  </cacheSource>
  <cacheFields count="5">
    <cacheField name="Class Org" numFmtId="0">
      <sharedItems/>
    </cacheField>
    <cacheField name="Class Code" numFmtId="0">
      <sharedItems count="82">
        <s v="ACCPLTF"/>
        <s v="ARCMPRS"/>
        <s v="ARCONC"/>
        <s v="ARCONIE"/>
        <s v="ARHU"/>
        <s v="BFP"/>
        <s v="BOILR"/>
        <s v="BOLRD"/>
        <s v="BPEMERGL"/>
        <s v="CHLR"/>
        <s v="CHLRCOOL"/>
        <s v="CNPY"/>
        <s v="CP"/>
        <s v="CRN"/>
        <s v="CRNREMC"/>
        <s v="DEHMDFR"/>
        <s v="DR"/>
        <s v="DRARCRTN"/>
        <s v="DRNCTCHB"/>
        <s v="DRWOUTBR"/>
        <s v="DRYARCP"/>
        <s v="DSLST"/>
        <s v="DUCTHEAT"/>
        <s v="ELECHTS"/>
        <s v="ELVTR"/>
        <s v="EMRGGEN"/>
        <s v="FAN"/>
        <s v="FLGPL"/>
        <s v="FLLARSYS"/>
        <s v="FLRHSMS"/>
        <s v="FLRLFSLP"/>
        <s v="FLTROOF"/>
        <s v="FNC"/>
        <s v="FREXTNG"/>
        <s v="FRHYDR"/>
        <s v="FRPMP"/>
        <s v="FRSHTTR"/>
        <s v="FRSUPPU"/>
        <s v="FXFURN"/>
        <s v="GATE"/>
        <s v="GLYMUSYS"/>
        <s v="GRDRL"/>
        <s v="GRINDER"/>
        <s v="GSDTCSYS"/>
        <s v="HEATEXCH"/>
        <s v="HMDFR"/>
        <s v="HNDRL"/>
        <s v="HRU"/>
        <s v="HTR"/>
        <s v="HTWTRHT"/>
        <s v="HYDRSWT"/>
        <s v="LGHTCTRL"/>
        <s v="LGHTSTD"/>
        <s v="LOADDL"/>
        <s v="LOWVLTTR"/>
        <s v="MNHOL"/>
        <s v="MTRCONT"/>
        <s v="OHDDR"/>
        <s v="PEDWLK"/>
        <s v="PHTOSYS"/>
        <s v="PKGAREA"/>
        <s v="PMP"/>
        <s v="PRPTWLL"/>
        <s v="PSTINVLV"/>
        <s v="RDWY"/>
        <s v="RTNWLL"/>
        <s v="SEP"/>
        <s v="SHD"/>
        <s v="SIGLGHT"/>
        <s v="SLPDRF"/>
        <s v="SMPIT"/>
        <s v="SPLKTSTN"/>
        <s v="SPRNKSYS"/>
        <s v="SPSTRUCT"/>
        <s v="STORTNK"/>
        <s v="STRWY"/>
        <s v="TRFCBARR"/>
        <s v="TRNSFRSW"/>
        <s v="UTLMTR"/>
        <s v="WSTWCOLS"/>
        <s v="WSTWLS"/>
        <s v="WTRSFNR"/>
      </sharedItems>
    </cacheField>
    <cacheField name="Asset Class Description" numFmtId="0">
      <sharedItems count="82">
        <s v="Access Platform"/>
        <s v="Air Compressor"/>
        <s v="Air-Conditioning – Condenser"/>
        <s v="Air Conditioning Indoor Evaporator"/>
        <s v="Air Handling Unit"/>
        <s v="Backflow Prevention"/>
        <s v="Boiler"/>
        <s v="Bollard"/>
        <s v="Battery Powered Emergency Lighting and Exit Lighting"/>
        <s v="Chiller"/>
        <s v="Cooling Tower"/>
        <s v="Canopy"/>
        <s v="Control Panel"/>
        <s v="Crane"/>
        <s v="Crane Remote Control"/>
        <s v="Dehumidifier"/>
        <s v="Door"/>
        <s v="Door Air Curtain"/>
        <s v="Drainage Catch basin"/>
        <s v="Draw - Out Breaker"/>
        <s v="Dryer - Air Compressor"/>
        <s v="Diesel Storage Tank"/>
        <s v="Duct Heater"/>
        <s v="Electric Heat Trace System"/>
        <s v="Elevator"/>
        <s v="Emergency Generator"/>
        <s v="Fan"/>
        <s v="Flag Pole"/>
        <s v="Fall Arrest System"/>
        <s v="Floor Heating/ Snow Melting System"/>
        <s v="Fuel Relief/Stop Tank"/>
        <s v="Flat Roof"/>
        <s v="Fence"/>
        <s v="Fire Extinguisher"/>
        <s v="Fire Hydrant"/>
        <s v="Fire Pump"/>
        <s v="Fire Shutter"/>
        <s v="Fire Suppression System"/>
        <s v="Fixed Furniture"/>
        <s v="Gate"/>
        <s v="Glycol Make-Up System"/>
        <s v="Guard Rail"/>
        <s v="Grinder"/>
        <s v="Gas Detection System"/>
        <s v="Heat Exchanger"/>
        <s v="Humidifier"/>
        <s v="Hand Rail"/>
        <s v="Heat Recovery Unit"/>
        <s v="Heater"/>
        <s v="Hot Water Heater"/>
        <s v="Hydronic System Water Treatment"/>
        <s v="Lighting Control System"/>
        <s v="Light Standard"/>
        <s v="Loading Dock Levelers"/>
        <s v="Low Voltage Transformer"/>
        <s v="Manhole"/>
        <s v="Motor Control Centers"/>
        <s v="Overhead Door"/>
        <s v="Pedestrian Walkway "/>
        <s v="Photovoltaic System"/>
        <s v="Parking Area"/>
        <s v="Pump"/>
        <s v="Parapet Wall"/>
        <s v="Post Indicator Valve"/>
        <s v="Roadway"/>
        <s v="Retaining Wall"/>
        <s v="Separator"/>
        <s v="Shed"/>
        <s v="Signal Light"/>
        <s v="Sloped Roof"/>
        <s v="Sump Pit"/>
        <s v="Spill Kits Station"/>
        <s v="Sprinkler System"/>
        <s v="Super Structure"/>
        <s v="Storage Tank"/>
        <s v="Stairway"/>
        <s v="Traffic Barrier"/>
        <s v="Automatic Transfer Switch"/>
        <s v="Utility Meters"/>
        <s v="Waste Water Collection System"/>
        <s v="Waste Water Lift Station"/>
        <s v="Water Softener"/>
      </sharedItems>
    </cacheField>
    <cacheField name="Category Code" numFmtId="0">
      <sharedItems/>
    </cacheField>
    <cacheField name="Category  Description" numFmtId="0">
      <sharedItems count="254">
        <s v="Galvanized Steel"/>
        <s v="Painted Metal"/>
        <s v="Reinforced Fiberglass"/>
        <s v="Centrifugal"/>
        <s v="Reciprocating"/>
        <s v="Scroll"/>
        <s v="Screw"/>
        <s v="Air Cooled"/>
        <s v="Ground Source"/>
        <s v="Water Cooled"/>
        <s v="Packaged Terminal (PTAC)"/>
        <s v="Self-Contained"/>
        <s v="Split"/>
        <s v="Electric Heating"/>
        <s v="Fuel Oil Heating"/>
        <s v="Hot Water/Glycol Heating"/>
        <s v="Natural Gas (NG) Heating"/>
        <s v="Propane Gas (LPG) Heating"/>
        <s v="Fire System"/>
        <s v="Water Distribution"/>
        <s v="Glycol Heating"/>
        <s v="High Pressure Steam Heating (&gt;75psig)"/>
        <s v="Hot Water Heating"/>
        <s v="Low Pressure Steam Heating (&lt;15psig)"/>
        <s v="Medium Pressure Steam Heating (&gt;16psig)"/>
        <s v="Composite"/>
        <s v="Concrete"/>
        <s v="Metal"/>
        <s v="Emergency Exit Battery Unit"/>
        <s v="Emergency Sign Battery Unit"/>
        <s v="Mechanical Draft"/>
        <s v="Natural Air Draft"/>
        <s v="Exposed Ceiling"/>
        <s v="Metal Linear Ceiling"/>
        <s v="Prefinish Aluminum Panel Ceiling"/>
        <s v="Pre-finish Aluminum Panel Flashing"/>
        <s v="Distribution"/>
        <s v="Door Control"/>
        <s v="Fire Alarm Annunciation"/>
        <s v="Fire Alarm Control"/>
        <s v="Fuel Accuload"/>
        <s v="Loading"/>
        <s v="Other"/>
        <s v="Relay"/>
        <s v="Sand Transfer"/>
        <s v="Unloading"/>
        <s v="Wayside Power"/>
        <s v="Bridge"/>
        <s v="Jib"/>
        <s v="Monorail"/>
        <s v="Fixed"/>
        <s v="Portable"/>
        <s v="Disiccant-Liquid"/>
        <s v="Disiccant-Rotary"/>
        <s v="Refrigerative"/>
        <s v="Revolving"/>
        <s v="Sliding"/>
        <s v="Single"/>
        <s v="Swing"/>
        <s v="Bi-fold"/>
        <s v="Double"/>
        <s v="Electric-Heating"/>
        <s v="Non-heated"/>
        <s v="Steam Heating"/>
        <s v="Single Phase Three Wire"/>
        <s v="Three Phase 4 Wire"/>
        <s v="Three Phase 6 Wire"/>
        <s v="Regenerative Dessicant"/>
        <s v="Refrigerated"/>
        <s v="AST"/>
        <s v="UST"/>
        <s v="Geothermal Heating"/>
        <s v="Eavetrough"/>
        <s v="Pipe"/>
        <s v="Freight"/>
        <s v="Passenger"/>
        <s v="Diesel Fuel"/>
        <s v="Gasoline"/>
        <s v="Natural Gas"/>
        <s v="Propane"/>
        <s v="Belt Drive Fan"/>
        <s v="Direct Drive Fan"/>
        <s v="Unknown"/>
        <s v="Aluminum"/>
        <s v="Steel"/>
        <s v="Wood"/>
        <s v="Ballasted Anchor"/>
        <s v="Davit Arm"/>
        <s v="Horizontal Lifeline"/>
        <s v="Ladder Rail"/>
        <s v="Roof Anchor"/>
        <s v="In Ground Floor Heating System"/>
        <s v="Snow Melting System"/>
        <s v="Built-Up Bituminous"/>
        <s v="Gravel"/>
        <s v="Modified Butuminous Sheet Membrane"/>
        <s v="Single-Ply"/>
        <s v="Vegetated Roof"/>
        <s v="Black Vinyl Coated Chain Link"/>
        <s v="Galvanized Chain Link"/>
        <s v="Masonry"/>
        <s v="Page-Wire"/>
        <s v="Wrought Iron"/>
        <s v="Welded Wire Mesh"/>
        <s v="ABC Rated Dry Chemical"/>
        <s v="A Rated Water"/>
        <s v="BC Rated Carbon Dioxide"/>
        <s v="Chemical Agent"/>
        <s v="Dry Chemical"/>
        <s v="Foam"/>
        <s v="Wet Chemical"/>
        <s v="Dry Barrel"/>
        <s v="Wet Barrel"/>
        <s v="Fire Pump"/>
        <s v="Jockey Pump"/>
        <s v="Coiling"/>
        <s v="Sectional"/>
        <s v="Clean Agent Suppresion System"/>
        <s v="Double Preaction System"/>
        <s v="Single Preaction System"/>
        <s v="Bench"/>
        <s v="Bike Rack"/>
        <s v="Manual"/>
        <s v="Powered"/>
        <s v="Automatic"/>
        <s v="Embedded"/>
        <s v="Surfaced Mounted"/>
        <s v="Pedestal"/>
        <s v="Ammonia"/>
        <s v="Carbon Dioxide (CO2)"/>
        <s v="Carbon Monoxide (CO)"/>
        <s v="Hydrogen (H2)"/>
        <s v="Multiple"/>
        <s v="Methane (CH4)"/>
        <s v="Nitrogen Dioide (NOx)"/>
        <s v="Oxygen (O2)"/>
        <s v="Ozone"/>
        <s v="Plate"/>
        <s v="Shell + Tube"/>
        <s v="Electric"/>
        <s v="Natural Gas (NG)"/>
        <s v="Steam"/>
        <s v="Integrated With Guard Rail"/>
        <s v="Fixed Plate"/>
        <s v="Rotary Wheel"/>
        <s v="Overhead"/>
        <s v="Wall Mount"/>
        <s v="Boiler Water"/>
        <s v="Heater Combination"/>
        <s v="Heat Pump Hybrid"/>
        <s v="Steam to Water"/>
        <s v="Tank"/>
        <s v="Tankless"/>
        <s v="Corrosion Coupon Rack"/>
        <s v="Condensate Neutralizer"/>
        <s v="Chemical Pot Feeder"/>
        <s v="Water filter"/>
        <s v="Contractor"/>
        <s v="Single Fixture"/>
        <s v="Two Fixtures"/>
        <s v="Three Fixtures"/>
        <s v="Hydraulic"/>
        <s v="Delta-Delta"/>
        <s v="Delta-W ye"/>
        <s v="W ye-Delta"/>
        <s v="W ye-W ye"/>
        <s v="Electrical/Communication"/>
        <s v="Snow Melt"/>
        <s v="Storm"/>
        <s v="Sewer"/>
        <s v="Valve"/>
        <s v="Butterfly"/>
        <s v="Ball"/>
        <s v="Gate"/>
        <s v="Rubber"/>
        <s v="Asphalt"/>
        <s v="Pavers"/>
        <s v="Auto-Tracking"/>
        <s v="Block Pavers"/>
        <s v="Mastic"/>
        <s v="Permeable Pavers"/>
        <s v="Sealer"/>
        <s v="Thin Membrane Waterproofing System"/>
        <s v="Close-Coupled"/>
        <s v="End Suction"/>
        <s v="Inline Circulator"/>
        <s v="Multi-Stage"/>
        <s v="Positive Displacement"/>
        <s v="Peristaltic"/>
        <s v="Rotary Lobe"/>
        <s v="Split-Coupled"/>
        <s v="Double Suction"/>
        <s v="Vertical Inline"/>
        <s v="Vertical Turbine"/>
        <s v="Precast Concrete"/>
        <s v="Reinforced Concrete"/>
        <s v="Indicator Post Valve"/>
        <s v="Supervised Valve"/>
        <s v="Berm"/>
        <s v="Gabion"/>
        <s v="Natural Stone"/>
        <s v="Secant"/>
        <s v="Sheet Piling"/>
        <s v="Soldier Pile and Lagging"/>
        <s v="Timber"/>
        <s v="Wall Length"/>
        <s v="Grease-Water Separator"/>
        <s v="Grit-Water Separator"/>
        <s v="Oil-Water Separator"/>
        <s v="Solvent-Water Separator"/>
        <s v="Salt Shed"/>
        <s v="Utility/Storage Shed"/>
        <s v="Strobe"/>
        <s v="Asphalt Shingle"/>
        <s v="Concrete Tile"/>
        <s v="Clay Tile"/>
        <s v="Wood Shingle"/>
        <s v="HDPE"/>
        <s v="Metallic"/>
        <s v="Absorb Only"/>
        <s v="Biohazardous"/>
        <s v="Full Kit"/>
        <s v="Double Preaction Sprinkler System"/>
        <s v="Dry Sprinkler Alarm Check Valve Assembly"/>
        <s v="Deluge Sprinkler System"/>
        <s v="Single Preaction Sprinkler System"/>
        <s v="Valve Assembly"/>
        <s v="Wet Sprinkler Alarm Check"/>
        <s v="Concrete Block/Mansonry Unit (CMU)"/>
        <s v="Cast-In-Place Reinforced Concrete"/>
        <s v="Masonry Brick"/>
        <s v="Rubble (Stone)"/>
        <s v="Fiberglass"/>
        <s v="Metal Stair with Concrete Filled Treads"/>
        <s v="Metal Stair with Grating Treads"/>
        <s v="Reinforced Plastic"/>
        <s v="Guide Rail System"/>
        <s v="Jersey Barrier"/>
        <s v="Wall"/>
        <s v="Auto"/>
        <s v="Gas"/>
        <s v="Power"/>
        <s v="Water"/>
        <s v="Effluent"/>
        <s v="Force Main"/>
        <s v="Gravity Sewer"/>
        <s v="Grade Mounted"/>
        <s v="Submerged"/>
        <s v="Dual-Tank Water Softener System"/>
        <s v="Ion Exchange Water Softener System"/>
        <s v="Magnetic Water Softener System"/>
        <s v="Reverse Osmosis System"/>
        <s v="Water Filtering"/>
        <s v="Water Sterilization System"/>
      </sharedItems>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tenil Poovan Sabu" refreshedDate="46309.400572222221" createdVersion="8" refreshedVersion="8" minRefreshableVersion="3" recordCount="1116" xr:uid="{9E5DB53B-C9C1-40F8-BFBE-16764A6056F3}">
  <cacheSource type="worksheet">
    <worksheetSource name="CFV_Tbl"/>
  </cacheSource>
  <cacheFields count="10">
    <cacheField name="ORG" numFmtId="0">
      <sharedItems/>
    </cacheField>
    <cacheField name="Class Code" numFmtId="0">
      <sharedItems/>
    </cacheField>
    <cacheField name="Class Description" numFmtId="0">
      <sharedItems/>
    </cacheField>
    <cacheField name="Line #" numFmtId="0">
      <sharedItems containsSemiMixedTypes="0" containsString="0" containsNumber="1" containsInteger="1" minValue="5" maxValue="80"/>
    </cacheField>
    <cacheField name="CF Code" numFmtId="0">
      <sharedItems/>
    </cacheField>
    <cacheField name="CF Description" numFmtId="0">
      <sharedItems/>
    </cacheField>
    <cacheField name="Look Up Type" numFmtId="0">
      <sharedItems containsBlank="1"/>
    </cacheField>
    <cacheField name="Look Up Value" numFmtId="0">
      <sharedItems containsMixedTypes="1" containsNumber="1" containsInteger="1" minValue="1" maxValue="620" count="537">
        <s v="Concrete and Steel"/>
        <s v="Galvanized Steel"/>
        <s v="Painted Metal"/>
        <s v="Reinforced Fibreglass"/>
        <s v="No"/>
        <s v="Yes"/>
        <s v="Freeform Text"/>
        <s v="Asphalt"/>
        <s v="Composite"/>
        <s v="Concrete"/>
        <s v="Steel"/>
        <s v="Wood"/>
        <s v="Ammonia"/>
        <s v="CO/NOx"/>
        <s v="CO2/CO"/>
        <s v="Carbon Dioxide (CO2)"/>
        <s v="Carbon Monoxide (CO)"/>
        <s v="Hydrogen (H2)"/>
        <s v="Methane (CH4)"/>
        <s v="Nitrogen Dioxide (NOx)"/>
        <s v="Oxygen (O2)"/>
        <s v="Ozone"/>
        <s v="Propane"/>
        <s v="Refrigerant"/>
        <s v="Centrifugal"/>
        <s v="Reciprocating"/>
        <s v="Screw"/>
        <s v="Scroll"/>
        <s v="Air-Cooled"/>
        <s v="Ground Source"/>
        <s v="Water Cooled"/>
        <s v="Floor Standing"/>
        <s v="Suspended"/>
        <s v="Wall"/>
        <s v="Window"/>
        <s v="Packaged Terminal (PTAC)"/>
        <s v="Self-Contained"/>
        <s v="Split"/>
        <s v="BAS"/>
        <s v="Built-in"/>
        <s v="Remote Wired"/>
        <s v="Remote Wireless"/>
        <s v="Chilled Water"/>
        <s v="DX"/>
        <s v="None"/>
        <s v="Unknown"/>
        <s v="Electric Heating"/>
        <s v="Fuel Oil Heating"/>
        <s v="Hot Water/Glycol Heating"/>
        <s v="Natural Gas (NG) Heating"/>
        <s v="Propane Gas (LPG) Heating"/>
        <s v="Manual"/>
        <s v="Motorized"/>
        <s v="Fixed Plate"/>
        <s v="Rotary Wheel"/>
        <s v="DDC Networked"/>
        <s v="Electronic Stand-Alone"/>
        <s v="Hardwired Stand-Alone"/>
        <s v="Pneumatic"/>
        <s v="Fire System"/>
        <s v="Water Distribution"/>
        <s v="Double Check Valve Assembly"/>
        <s v="Double Detector Check Valve Assembly"/>
        <s v="Dual Check Valve Assembly"/>
        <s v="Reduced Pressure Principle"/>
        <s v="Single Check Valve Assembly"/>
        <s v="Medium Pressure Steam heating (&gt;16psig)"/>
        <s v="Glycol Heating"/>
        <s v="High-Pressure Steam Heating (&gt;75psig)"/>
        <s v="Hot Water Heating"/>
        <s v="Low Pressure Steam heating (&lt;15psig)"/>
        <s v="Electric"/>
        <s v="Fuel Oil"/>
        <s v="Propane Gas (LPG)"/>
        <s v="Natural Gas (NG)"/>
        <s v="Plastic"/>
        <s v="Metal"/>
        <s v="Emergency Exit Battery Unit"/>
        <s v="Emergency Sign Battery Unit"/>
        <s v="Hard Wired"/>
        <s v="Receptacle"/>
        <s v="Air Cooled"/>
        <s v="Natural Air Draft"/>
        <s v="Mechanical Draft"/>
        <s v="Ceramic"/>
        <s v="FRP"/>
        <s v="Exposed Ceiling"/>
        <s v="Metal Linear Ceiling"/>
        <s v="Prefinish Aluminum Panel Ceiling"/>
        <s v="Prefinish Aluminum Panel Flashing"/>
        <s v="Timber"/>
        <s v="Steel and Glazing"/>
        <s v="Glass"/>
        <s v="Train Anti-Freeze"/>
        <s v="Door Control"/>
        <s v="Relay"/>
        <s v="Distribution"/>
        <s v="Wayside Power"/>
        <s v="Sand Transfer"/>
        <s v="Unloading"/>
        <s v="Snow Melt"/>
        <s v="Waste Water"/>
        <s v="Level"/>
        <s v="Lighting"/>
        <s v="Seperator"/>
        <s v="Fire Alarm Annunciation"/>
        <s v="Fire Alarm Control"/>
        <s v="Fuel Accuload"/>
        <s v="Sump"/>
        <s v="CWP"/>
        <s v="Loading"/>
        <s v="Bridge"/>
        <s v="Jib"/>
        <s v="Monorail"/>
        <s v="Fixed"/>
        <s v="Portable"/>
        <s v="Ball"/>
        <s v="Butterfly"/>
        <s v="Curb Stop"/>
        <s v="Dry"/>
        <s v="Gate"/>
        <s v="Plug"/>
        <s v="Desiccant-Liquid"/>
        <s v="Desiccant-Rotary"/>
        <s v="Refrigerative"/>
        <s v="Partial"/>
        <s v="Watermain"/>
        <s v="Water valve"/>
        <s v="Hydrant"/>
        <s v="Water meter"/>
        <s v="Water tank"/>
        <s v="Bi-fold"/>
        <s v="Revolving"/>
        <s v="Sliding"/>
        <s v="Swing"/>
        <s v="Hybrid"/>
        <s v="Double"/>
        <s v="Single"/>
        <s v="Keylock"/>
        <s v="Keypad"/>
        <s v="Panic Bar"/>
        <s v="Swipe"/>
        <s v="Electric-Heating"/>
        <s v="Non-Heated"/>
        <s v="Steam Heating"/>
        <s v="Single Phase Three Wire"/>
        <s v="Three Phase 3 Wire"/>
        <s v="Three Phase 4 Wire"/>
        <s v="Three Phase 6 Wire"/>
        <s v="Refrigerated"/>
        <s v="Regenerative Desiccant"/>
        <s v="AST"/>
        <s v="UST"/>
        <s v="Double Wall"/>
        <s v="Single Wall"/>
        <s v="Electrostatic Precipitator"/>
        <s v="Filter"/>
        <s v="Inertial"/>
        <s v="Local Unit Collector"/>
        <s v="Wet Scrubber"/>
        <s v="Cleaning Fluids"/>
        <s v="DEF"/>
        <s v="Diesel"/>
        <s v="Glycol"/>
        <s v="Indoor"/>
        <s v="Non-Potable Water"/>
        <s v="Oil"/>
        <s v="Outdoor"/>
        <s v="Potable Water"/>
        <s v="Sewage"/>
        <s v="Waste Oil"/>
        <s v="Eavestrough"/>
        <s v="Pipe"/>
        <s v="Platform"/>
        <s v="Sidewalk"/>
        <s v="Steps"/>
        <s v="Exterior"/>
        <s v="Interior"/>
        <s v="Diesel Fuel"/>
        <s v="Gasoline"/>
        <s v="Natural Gas"/>
        <s v="Emergency Drench Shower"/>
        <s v="Emergency Eye/Face Wash Station"/>
        <s v="Emergency Eye/Face/Shower Combo"/>
        <s v="Emergency Eyewash Station"/>
        <s v="Enclosed Booth with Shower"/>
        <s v="Belt Drive Fan"/>
        <s v="Direct Drive Fan"/>
        <s v="In-Line Centrifugal"/>
        <s v="Base"/>
        <s v="Roof"/>
        <s v="Aluminum"/>
        <s v="Bare"/>
        <s v="Sleeve Concrete"/>
        <s v="Ballasted Anchor"/>
        <s v="Davit Arm"/>
        <s v="Horizontal Lifeline"/>
        <s v="Ladder Rail"/>
        <s v="Roof Anchor"/>
        <s v="Inground Floor Heating System"/>
        <s v="Snow Melting System"/>
        <s v="Geothermal"/>
        <s v="Hydronic (Hot Water/Glycol)"/>
        <s v="Built-Up Bituminous"/>
        <s v="Modified Bituminous Sheet Membrane"/>
        <s v="Single-Ply"/>
        <s v="Vegetated Roof"/>
        <s v="Black Vinyl Coated Chain Link"/>
        <s v="Galvanized Chain Link"/>
        <s v="Green Vinyl Coated Chain Link"/>
        <s v="Masonry"/>
        <s v="Page-Wire"/>
        <s v="Soldier Pile and Lagging"/>
        <s v="Steel Rail"/>
        <s v="Welded Wire Mesh"/>
        <s v="Wrought Iron"/>
        <s v="A-Rated Water"/>
        <s v="ABC-Rated Dry Chemical"/>
        <s v="BC-Rated Carbon Dioxide"/>
        <s v="Chemical Agent"/>
        <s v="Dry Chemical"/>
        <s v="Foam"/>
        <s v="Purple K"/>
        <s v="Wet Chemical"/>
        <s v="Cabinet Mounted"/>
        <s v="Floor Mounted"/>
        <s v="Surface Mounted"/>
        <s v="Dry Barrel"/>
        <s v="Wet Barrel"/>
        <s v="Fire Pump"/>
        <s v="Jockey Pump"/>
        <s v="End Suction"/>
        <s v="Horizontal Split Case"/>
        <s v="Vertical Inline"/>
        <s v="Vertical Multi-Stage"/>
        <s v="Vertical Turbine"/>
        <s v="Diesel Engine"/>
        <s v="Coiling"/>
        <s v="Sectional"/>
        <s v="Fusible Link"/>
        <s v="Hold Open Device"/>
        <s v="Clean Agent Suppression System"/>
        <s v="Double Preaction System"/>
        <s v="Single Preaction System"/>
        <s v="Bench"/>
        <s v="Bike Rack"/>
        <s v="Barrier Arm"/>
        <s v="Double Sliding"/>
        <s v="Double Swing"/>
        <s v="Folding"/>
        <s v="Pedestrian"/>
        <s v="Single Sliding"/>
        <s v="Single Swing"/>
        <s v="Turnstile"/>
        <s v="Powered"/>
        <s v="Double Gate"/>
        <s v="Single Gate"/>
        <s v="Wrough Iron"/>
        <s v="Card"/>
        <s v="Manual Lock"/>
        <s v="Embedded"/>
        <s v="Fiberglass Reinforced Plastic"/>
        <s v="Stainless Steel"/>
        <s v="Above Grade Down Conductors"/>
        <s v="Lightning Arrestors"/>
        <s v="Open Ground Bus"/>
        <s v="Close-Coupled"/>
        <s v="Compression Air Driven"/>
        <s v="Condensate"/>
        <s v="Double Suction"/>
        <s v="Multi-Stage"/>
        <s v="Peristaltic"/>
        <s v="Pipe Mounted (Inline) Circulator"/>
        <s v="Positive Displacement"/>
        <s v="Positive Progression"/>
        <s v="Rotary Lobe"/>
        <s v="Split-Coupled"/>
        <s v="Compressed Air"/>
        <s v="Electricity"/>
        <s v="Antifreeze"/>
        <s v="CHW"/>
        <s v="CWS"/>
        <s v="Chemical"/>
        <s v="HWS"/>
        <s v="LTHW"/>
        <s v="Sanitary Sewage"/>
        <s v="Ceiling Cassette"/>
        <s v="Ceiling Suspended"/>
        <s v="Floor Standing Non-Ducted"/>
        <s v="Horizontal Concealed Ducted"/>
        <s v="Vertical Ducted"/>
        <s v="Wall Mounted"/>
        <s v="Cooling Only"/>
        <s v="Heating &amp; Cooling"/>
        <s v="Heating Only"/>
        <s v="Plate"/>
        <s v="Shell + Tube"/>
        <s v="Bronze"/>
        <s v="Copper"/>
        <s v="Iron"/>
        <s v="Steam"/>
        <s v="Integrated with guard rail"/>
        <s v="Boiler-Water Heater Combination"/>
        <s v="Heat Pump Hybrid"/>
        <s v="Steam-to-Water"/>
        <s v="Tank"/>
        <s v="Tankless"/>
        <s v="Hot Water"/>
        <s v="Chemical Pot Feeder"/>
        <s v="Condensate Neutralizer"/>
        <s v="Corrosion Coupon Rack"/>
        <s v="Water Filter"/>
        <s v="High-pressure Sodium"/>
        <s v="LED"/>
        <s v="Low-pressure Sodium"/>
        <s v="Mercury Vapor"/>
        <s v="Metal Halide"/>
        <s v="Solar"/>
        <s v="Contactor"/>
        <s v="Eight fixtures"/>
        <s v="Five fixtures"/>
        <s v="Four fixtures"/>
        <s v="Nine fixtures"/>
        <s v="Seven fixtures"/>
        <s v="Single fixture"/>
        <s v="Six fixtures"/>
        <s v="Ten Fixtures"/>
        <s v="Three fixtures"/>
        <s v="Two fixtures"/>
        <s v="Not Exposed"/>
        <s v="Capacitive"/>
        <s v="Electronic"/>
        <s v="Inductive"/>
        <s v="Resistive"/>
        <s v="Resistive Reactive"/>
        <s v="Hydraulic"/>
        <s v="Delta-Delta"/>
        <s v="Delta-Wye"/>
        <s v="Wye-Delta"/>
        <s v="Wye-Wye"/>
        <s v="Electrical/Communications"/>
        <s v="Rain water"/>
        <s v="Sewer"/>
        <s v="Storm"/>
        <s v="Valve"/>
        <s v="Catchbasin"/>
        <s v="Solid"/>
        <s v="Vented"/>
        <s v="Rubber"/>
        <s v="Gravel"/>
        <s v="Pavers"/>
        <s v="Auto Tracking"/>
        <s v="Block Pavers"/>
        <s v="Mastic"/>
        <s v="Permeable Pavers"/>
        <s v="Sealer"/>
        <s v="Thin Membrane Waterproofing System"/>
        <s v="Unit Pavers"/>
        <s v="Drinking Fountain"/>
        <s v="Water Cooler"/>
        <s v="Porcelain"/>
        <s v="Stone"/>
        <s v="Vitreous China"/>
        <s v="Electric Water Cooler"/>
        <s v="Exterior Water Cooler"/>
        <s v="No Cooler"/>
        <s v="Precast Concrete"/>
        <s v="Reinforced Concrete"/>
        <s v="Dual Pump"/>
        <s v="Single Pump"/>
        <s v="Indicator Post Valve"/>
        <s v="Supervised Valve"/>
        <s v="Berm"/>
        <s v="Gabion"/>
        <s v="Natural Stone"/>
        <s v="Secant"/>
        <s v="Sheet Piling"/>
        <s v="Cast-in-Place Reinforced Concrete"/>
        <s v="Concrete Block/Masonry Unit (CMU)"/>
        <s v="Masonry Brick"/>
        <s v="Missing Cast in Place Concrete"/>
        <s v="Not Visible"/>
        <s v="Rubble (Stone)"/>
        <s v="Air-Diesel Separator"/>
        <s v="Air/Water Separator"/>
        <s v="Grease-Water Separator"/>
        <s v="Grit-Water Separator"/>
        <s v="Oil-Water Separator"/>
        <s v="Solvent-Water Separator"/>
        <s v="Above Ground"/>
        <s v="Below Grade"/>
        <s v="Manually Cleaned"/>
        <s v="Mechanically Cleaned"/>
        <s v="Fiberglass"/>
        <s v="HPDE"/>
        <s v="Sanitary Holding Tank"/>
        <s v="Other"/>
        <s v="Floor"/>
        <s v="Compressor Shed"/>
        <s v="Salt Shed"/>
        <s v="Utility/Storage Shed"/>
        <s v="In-situ Constructed Unit"/>
        <s v="Prefabricated (Pre-engineered) Unit"/>
        <s v="Fibreglass"/>
        <s v="Resin"/>
        <s v="Polycarbonate"/>
        <s v="Wood shingles"/>
        <s v="Strobe"/>
        <s v="Asphalt Shingle"/>
        <s v="Clay Tile"/>
        <s v="Composite Tile"/>
        <s v="Concrete Tile"/>
        <s v="Wood Shingle"/>
        <s v="HDPE"/>
        <s v="Metallic"/>
        <s v="Absorbal Only"/>
        <s v="Biohazardous"/>
        <s v="Full Kit"/>
        <s v="Deluge Sprinkler System"/>
        <s v="Double Preaction Sprinkler System"/>
        <s v="Dry Sprinkler Alarm Check Valve Assembly"/>
        <s v="Single Preaction Sprinkler System"/>
        <s v="Wet Sprinkler Alarm Check Valve Assembly"/>
        <s v="Concrete with Nosing Tile"/>
        <s v="Concrete with Tread &amp; Riser Tile"/>
        <s v="Concrete with Tread Tile"/>
        <s v="Fibreglass Reinforced Plastic"/>
        <s v="Metal Stair with Concrete Filled Treads"/>
        <s v="Metal Stair with Grating Treads"/>
        <s v="Storm Tank"/>
        <s v="Storm Sewer Pipe"/>
        <s v="Plastic Arch"/>
        <s v="Plastic Box"/>
        <s v="SMP-Dry"/>
        <s v="SMP-Wet"/>
        <s v="Bioswale"/>
        <s v="Enhanced Grass Swale"/>
        <s v="Vegetated Swale"/>
        <s v="Green Roof"/>
        <s v="Permeable Paver"/>
        <s v="Infiltration Gallery"/>
        <s v="Soakaway PIT"/>
        <s v="Cistern"/>
        <s v="Irrigation Tank"/>
        <s v="Channel"/>
        <n v="1"/>
        <n v="16"/>
        <n v="2"/>
        <n v="3"/>
        <s v="Automatic"/>
        <s v="External Heat Exchanger"/>
        <s v="In Tank"/>
        <s v="Hotwater"/>
        <s v="Propane Gas"/>
        <s v="Guide Rail System"/>
        <s v="Jersey barrier"/>
        <s v="Parapet Wall"/>
        <s v="Cast-In-Place Concrete"/>
        <s v="Galvanized steel guide rail with rubber bumper"/>
        <s v="Galvanized steel guide rail with steel post"/>
        <s v="Galvanized steel guide rail with wood post"/>
        <s v="Precast concrete with chain link fence"/>
        <s v="Water filled barrier"/>
        <s v="Baseboard"/>
        <s v="Cabinet Forced Flow Heater"/>
        <s v="Convector"/>
        <s v="Infrared"/>
        <s v="Radiant Panel"/>
        <s v="Radiator"/>
        <s v="Unit Heater - Horizontal"/>
        <s v="Unit Heater - Vertical"/>
        <s v="Wall Fin"/>
        <s v="Electric Heated"/>
        <s v="Fuel Oil Heated"/>
        <s v="Gas (Unknown Type)"/>
        <s v="Geothermal Heated"/>
        <s v="Hot Water/Glycol Heated"/>
        <s v="Natural Gas (NG) Heated"/>
        <s v="Propane Gas (LPG) Heated"/>
        <s v="Steam Heated"/>
        <s v="Auto"/>
        <s v="Closed"/>
        <s v="Open"/>
        <s v="Gas"/>
        <s v="Hydro One Sealed Unit"/>
        <s v="Power"/>
        <s v="Water"/>
        <s v="1 Phase"/>
        <s v="3 Phase"/>
        <s v="Level 2"/>
        <s v="Level 3"/>
        <s v="Effluent"/>
        <s v="Force Main"/>
        <s v="Gravity Sewer"/>
        <s v="Level Meter"/>
        <s v="Vaccuum"/>
        <s v="Sanitary Sewer Pipe"/>
        <s v="Grade Mounted Vertical Turbine"/>
        <s v="Submerged"/>
        <s v="Dual"/>
        <s v="Dual-Tank Water Softener System"/>
        <s v="Ion Exchange Water Softener System"/>
        <s v="Magnetic Water Softener System"/>
        <s v="Reverse-Osmosis System"/>
        <s v="Water Filtering"/>
        <s v="Water Sterilization System"/>
        <n v="211" u="1"/>
        <n v="30" u="1"/>
        <n v="4" u="1"/>
        <n v="5" u="1"/>
        <n v="6" u="1"/>
        <n v="7" u="1"/>
        <n v="8" u="1"/>
        <n v="9" u="1"/>
        <n v="10" u="1"/>
        <n v="11" u="1"/>
        <n v="12" u="1"/>
        <n v="13" u="1"/>
        <n v="14" u="1"/>
        <n v="15" u="1"/>
        <n v="17" u="1"/>
        <n v="18" u="1"/>
        <n v="19" u="1"/>
        <n v="20" u="1"/>
        <n v="21" u="1"/>
        <n v="22" u="1"/>
        <n v="23" u="1"/>
        <n v="24" u="1"/>
        <n v="25" u="1"/>
        <n v="26" u="1"/>
        <n v="27" u="1"/>
        <n v="28" u="1"/>
        <n v="29" u="1"/>
        <n v="31" u="1"/>
        <n v="32" u="1"/>
        <n v="530" u="1"/>
        <n v="620" u="1"/>
      </sharedItems>
    </cacheField>
    <cacheField name="Class Code + Desc" numFmtId="0">
      <sharedItems count="395">
        <s v="ACCPLTF - Access Platform"/>
        <s v="ACESRMP - Accessibility Ramp"/>
        <s v="AIRM - Accessibility Ramp"/>
        <s v="ARCMPRS - Air Compressor"/>
        <s v="ARCONC - Air Compressor"/>
        <s v="ARCONIE - Air Conditioning Indoor Evaporator"/>
        <s v="ARHU - Air Handling Unit"/>
        <s v="BASMS - Air-Conditioning – Condenser"/>
        <s v="BFP - Backflow Prevention"/>
        <s v="BOILR - Battery Charger"/>
        <s v="BOLRD - Bollard"/>
        <s v="BPEMERGL - Bus Fume Exhaust"/>
        <s v="CHCKVLV - Bus Wash System"/>
        <s v="CHLR - Chiller"/>
        <s v="CHLRCOND - Chiller"/>
        <s v="CHLRCOOL - Chiller"/>
        <s v="CNPY - Compressed Air Distribution System"/>
        <s v="COOLTANK - Coolant Tank"/>
        <s v="CP - Cooling Tower"/>
        <s v="CPCTR - Cooling Tower"/>
        <s v="CRN - Crane"/>
        <s v="CRNREMC - Crane Remote Control"/>
        <s v="CURBOX - Curb Box"/>
        <s v="DCSW - Curb Box"/>
        <s v="DEFDISP - DEF Distribution System"/>
        <s v="DEHMDFR - Dehumidifier"/>
        <s v="DIFSYS - Diesel Fluid System"/>
        <s v="DOMWDS - Domestic Water Distribution System"/>
        <s v="DR - Door"/>
        <s v="DRARCRTN - Door Air Curtain"/>
        <s v="DRNCTCHB - Drainage Catch basin"/>
        <s v="DRWOUTBR - Draw - Out Breaker"/>
        <s v="DRYARCP - Dryer - Air Compressor"/>
        <s v="DSLDISP - Dryer - Air Compressor"/>
        <s v="DSLST - Dryer - Air Compressor"/>
        <s v="DSTCOLLC - Dryer - Air Compressor"/>
        <s v="DSTTK - Dryer - Air Compressor"/>
        <s v="ELECHTS - Dryer - Air Compressor"/>
        <s v="ELVTR - Elevator"/>
        <s v="EMRGGEN - Emergency Generator"/>
        <s v="EMRGPF - Emergency Generator"/>
        <s v="ENGOTANK - Engine Oil Tank"/>
        <s v="ESWS - Engine Oil Tank"/>
        <s v="FAN - Exterior Wall"/>
        <s v="FBFPR - Fire Backflow Preventer"/>
        <s v="FLGPL - Fire Backflow Preventer"/>
        <s v="FLLARSYS - Fire Backflow Preventer"/>
        <s v="FLRHSMS - Fire Backflow Preventer"/>
        <s v="FLTROOF - Fire Backflow Preventer"/>
        <s v="FNC - Fire Backflow Preventer"/>
        <s v="FREXTNG - Fire Extinguisher"/>
        <s v="FRHSCAB - Fire Hose and Cabinet"/>
        <s v="FRHYDR - Fire Hydrant"/>
        <s v="FRPMP - Fire Pump"/>
        <s v="FRSHTTR - Fire Shutter"/>
        <s v="FRSUPPU - Fire Suppression System"/>
        <s v="FRWST - Fire Water Storage Tank"/>
        <s v="FXFURN - Fixed Furniture"/>
        <s v="FXGRBG - Floor Heating/ Snow Melting System"/>
        <s v="GATE - Gate"/>
        <s v="GRDRL - Gate"/>
        <s v="GRNDLPS - Gate"/>
        <s v="GRSDSY - Grease Distribution System"/>
        <s v="GRYWTANK - Guard Rail"/>
        <s v="HCC - Heating and Cooling Coils"/>
        <s v="HEATEXCH - Heating and Cooling Coils"/>
        <s v="HMDFR - Humidifier"/>
        <s v="HNDDRY - Humidifier"/>
        <s v="HNDRL - Humidifier"/>
        <s v="HRU - Humidifier"/>
        <s v="HTWTRHT - Humidifier"/>
        <s v="HYDRSWT - Humidifier"/>
        <s v="LGHT - Jack Stand"/>
        <s v="LGHTCTRL - Jack Stand"/>
        <s v="LGHTSTD - Light Standard"/>
        <s v="LOADBNK - Load Bank"/>
        <s v="LOADDL - Loading Dock Levelers"/>
        <s v="LOWVLTTR - Low Voltage Transformer"/>
        <s v="MANVLV - Low Voltage Transformer"/>
        <s v="MHVLTTRS - Metal Brake"/>
        <s v="MNHOL - Metal Brake"/>
        <s v="MTRCONTC - Metal Brake"/>
        <s v="NGD - Natural Gas Distribution "/>
        <s v="OHDDR - Overhead Door"/>
        <s v="PEDGATE - Overhead Door"/>
        <s v="PEDWLK - Overhead Door"/>
        <s v="PHTOSYS - Overhead Door"/>
        <s v="PKGAREA - Parking Area"/>
        <s v="PLMBFXTF - Plumbing Fixture"/>
        <s v="PMP - Pump"/>
        <s v="PRPTWLL - Pump"/>
        <s v="PRWSPMP - Pump"/>
        <s v="PSTINVLV - Pump"/>
        <s v="RDWY - Pump"/>
        <s v="RMINT - Roof Drain"/>
        <s v="RTNWLL - Roof Drain"/>
        <s v="SANDBL - Sand Blaster"/>
        <s v="SBST - Sand Blaster"/>
        <s v="SEP - Separator"/>
        <s v="SEPTNK - Septic Tank"/>
        <s v="SGNFACID - Signs - Facility ID"/>
        <s v="SGNPARK - Signs - Parking"/>
        <s v="SHD - Signs - Parking"/>
        <s v="SIGLGHT - Signs - Parking"/>
        <s v="SLPDRF - Sloped Roof"/>
        <s v="SMPIT - Sloped Roof"/>
        <s v="SPLKTSTN - Spill Kits Station"/>
        <s v="SPRNKSYS - Sprinkler System"/>
        <s v="SPSTRUCT - Sprinkler System"/>
        <s v="STPHS - Stabilized Aqueous Ozone"/>
        <s v="STRWY - Stairway"/>
        <s v="SUBSTRM - Subsurface Stormwater Management"/>
        <s v="SURFSTM - Surface Stormwater Management"/>
        <s v="SWTBRD - Switchboard"/>
        <s v="SWTGR - Switchboard"/>
        <s v="TANKHTR - Switchboard"/>
        <s v="TRANSFMR - Tire Inflation Cage"/>
        <s v="TRANTANK - Transmission Tank"/>
        <s v="TRFCBARR - Transmission Tank"/>
        <s v="TRMHTR - Transmission Tank"/>
        <s v="TRNSFRSW - Transmission Tank"/>
        <s v="UTLMTR - Utility Meters"/>
        <s v="UTPWRSUP - Utility Meters"/>
        <s v="VHCLECU - Vehicle Charging Unit"/>
        <s v="WINDSYS - Waste Coolant System"/>
        <s v="WSTCT - Waste Coolant Tank"/>
        <s v="WSTOTANK - Waste Oil System"/>
        <s v="WSTWCOLS - Waste Water Collection System"/>
        <s v="WSTWLS - Waste Water Lift Station"/>
        <s v="WTRSFNR - Waste Water Lift Station"/>
        <s v="WWFT - Windshield Washer Fluid Tank"/>
        <s v="ARCONC - Air-Conditioning - Condenser" u="1"/>
        <s v="ARCONIE - Air-Conditioning - Indoor Evaporator" u="1"/>
        <s v="BPEMERGL - Battery Powered Emergency Lighting and Exit Lighting" u="1"/>
        <s v="BOILR - Boiler" u="1"/>
        <s v="CNPY - Canopy" u="1"/>
        <s v="CPCTR - Capacitor" u="1"/>
        <s v="CHCKVLV - Check Valve (&gt;100mm)" u="1"/>
        <s v="CHLRCOND - Chiller - Condenser" u="1"/>
        <s v="CHLRCOOL - Chiller - Cooling Tower" u="1"/>
        <s v="CP - Control Panel" u="1"/>
        <s v="DEFDISP - DEF Dispenser" u="1"/>
        <s v="DSLDISP - Diesel Dispenser" u="1"/>
        <s v="DSLST - Diesel Storage Tank" u="1"/>
        <s v="DRWOUTBR - Draw-Out Breaker" u="1"/>
        <s v="DSTCOLLC - Dust Collector" u="1"/>
        <s v="ELECHTS - Electric Heat Trace System" u="1"/>
        <s v="EMRGPF - Emergency Plumbing Fixture" u="1"/>
        <s v="ESWS - Eco Structure Web Station" u="1"/>
        <s v="FLLARSYS - Fall Arrest System" u="1"/>
        <s v="FAN - Fan" u="1"/>
        <s v="FNC - Fence" u="1"/>
        <s v="FRHYDR - Fire Hydrants" u="1"/>
        <s v="FRSUPPU - Fire Suppression Units" u="1"/>
        <s v="FXGRBG - Fixed Garbage Bin" u="1"/>
        <s v="FLGPL - Flag Pole" u="1"/>
        <s v="FLTROOF - Flat Roof" u="1"/>
        <s v="FLRHSMS - Floor Heating/ Snow Melting System" u="1"/>
        <s v="GRYWTANK - Gray Water tank" u="1"/>
        <s v="GRNDLPS - Grounding and Lightning Protection System" u="1"/>
        <s v="GRDRL - Guard Rail" u="1"/>
        <s v="HNDDRY - Hand Dryer" u="1"/>
        <s v="HNDRL - Hand Rail" u="1"/>
        <s v="HEATEXCH - Heat Exchanger" u="1"/>
        <s v="HRU - Heat Recovery Unit" u="1"/>
        <s v="HTWTRHT - Hot Water Heater" u="1"/>
        <s v="HYDRSWT - Hydronic System Water Treatment" u="1"/>
        <s v="LGHT - Lighting" u="1"/>
        <s v="LGHTCTRL - Lighting Control System" u="1"/>
        <s v="MNHOL - Manhole" u="1"/>
        <s v="MANVLV - Manual Valve (&gt;=100)" u="1"/>
        <s v="MHVLTTRS - Medium/ High Voltage Transformer" u="1"/>
        <s v="MTRCONTC - Motor Control Centers (MCC)" u="1"/>
        <s v="PRPTWLL - Parapet Wall" u="1"/>
        <s v="PEDWLK - Pedestrian Walkway" u="1"/>
        <s v="PHTOSYS - Photovoltaic System" u="1"/>
        <s v="PLMBFXTF - Plumbing Fixture - Fountains" u="1"/>
        <s v="PSTINVLV - Post Indicator Valve" u="1"/>
        <s v="PRWSPMP - Pressure Wash Pump Skid" u="1"/>
        <s v="RTNWLL - Retaining Wall" u="1"/>
        <s v="RDWY - Roadway" u="1"/>
        <s v="RMINT - Room Interior" u="1"/>
        <s v="SHD - Shed" u="1"/>
        <s v="SIGLGHT - Signal Light" u="1"/>
        <s v="SBST - Substructure (Structural Framing System - Below Grade)" u="1"/>
        <s v="SMPIT - Sump Pit" u="1"/>
        <s v="SPSTRUCT - Superstructure (Structural Framing System - Above Grade)" u="1"/>
        <s v="SWTGR - Switchgear" u="1"/>
        <s v="TANKHTR - Tank Heater" u="1"/>
        <s v="TRMHTR - Terminal Heater" u="1"/>
        <s v="TRFCBARR - Traffic Barrier" u="1"/>
        <s v="TRNSFRSW - Transfer Switch" u="1"/>
        <s v="UTPWRSUP - Uninterruptable Power Supply" u="1"/>
        <s v="WSTOTANK - Waste Engine Oil tank" u="1"/>
        <s v="WTRSFNR - Water Softener" u="1"/>
        <s v="WINDSYS - Window System" u="1"/>
        <s v="DCSW - Disconnect Switch" u="1"/>
        <s v="STPHS - Standpipe and Hose System" u="1"/>
        <s v="BASMS - BAS boards, Modules &amp; Sensors" u="1"/>
        <s v="AIRM - Air Monitoring" u="1"/>
        <s v="DSTTK - Diesel Transfer Tank" u="1"/>
        <s v="TRANSFMR - Transformer" u="1"/>
        <s v="PEDGATE - Pedestrian Gate" u="1"/>
        <e v="#VALUE!" u="1"/>
        <s v="SBSTRUCT - Substructure (Structural Framing System - Below Grade)" u="1"/>
        <s v="ACCLDR - Access Ladder" u="1"/>
        <s v="CIRCBENC - Circuit Breaker Enclosure" u="1"/>
        <s v="DUCTHEAT - Duct Heater" u="1"/>
        <s v="FLRLFSLP - Fuel Relief/ Slop Tank" u="1"/>
        <s v="FZDISC - Fuse Disconnect" u="1"/>
        <s v="GSDTCSYS - Gas Detection System" u="1"/>
        <s v="GLYMUSYS - Glycol Make-Up System" u="1"/>
        <s v="HVACARDS - HVAC Air Distribution System" u="1"/>
        <s v="LOWVLTPB - Low Voltage Panel Board" u="1"/>
        <s v="STORTNK - Storage Tank" u="1"/>
        <s v="MHVLTTRS - Medium High Voltage Transformer" u="1"/>
        <s v="BLDGAC - Building Automation System" u="1"/>
        <s v="DRNCULVB - Drainage Culvert Barrel (&gt;1000mm, &lt;3000mm)" u="1"/>
        <s v="EMRGSB - Emergency Stop Button" u="1"/>
        <s v="EXPTANK - Expansion Tank" u="1"/>
        <s v="MHVLTTRS - Medium/High Voltage Transformer" u="1"/>
        <s v="STNDPSYS - Standpipe and Hose System" u="1"/>
        <s v="SURFSCS - Surface Stormwater Control" u="1"/>
        <s v="TRNFLDNS - Train Fluids Dispensing Station" u="1"/>
        <s v="VARARVU - Variable Air Volume Unit" u="1"/>
        <s v="ABTMT - Abutment" u="1"/>
        <s v="ARHUSH - Air Handling Unit - Steam Heating" u="1"/>
        <s v="BALVLV - Balancing Valve" u="1"/>
        <s v="BENTPIER - Bent/Pier" u="1"/>
        <s v="BLOWTANK - Blowdown Tank" u="1"/>
        <s v="BRDG - Bridge" u="1"/>
        <s v="BRDGBR - Bridge Bearing" u="1"/>
        <s v="BRDGDS - Bridge Deck Structure" u="1"/>
        <s v="BRDGDSPS - Bridge Deck Surface Protection System" u="1"/>
        <s v="BRDGERS - Bridge Earth Retention System" u="1"/>
        <s v="BRDGSPAN - Bridge Span" u="1"/>
        <s v="BLDGAC - Building Automation Controls" u="1"/>
        <s v="BUS - Bus" u="1"/>
        <s v="BUSSTOPS - Bus Stops" u="1"/>
        <s v="CAR - Car" u="1"/>
        <s v="CNDSTANK - Condensate Tank" u="1"/>
        <s v="CNSWSWD - Consist Wash Water Distribution" u="1"/>
        <s v="CONSEQP - Construction Equipment" u="1"/>
        <s v="COR-BFA - Corrective Maintenance - BUS FACILITIES" u="1"/>
        <s v="COR-IT - Corrective Maintenance - IT" u="1"/>
        <s v="COR-PRS - Corrective Maintenance - PRESTO" u="1"/>
        <s v="COR-RAD - Corrective Maintenance - RADIO" u="1"/>
        <s v="CULVAPR - Culvert Apron" u="1"/>
        <s v="CULVBARR - Culvert Barrel" u="1"/>
        <s v="EM-BRKD - Emergency - Bus Breakdown" u="1"/>
        <s v="ESCLTR - Escalator" u="1"/>
        <s v="FACEQP - Facility Equipment" u="1"/>
        <s v="FANCL - Fan Coil" u="1"/>
        <s v="FLTR - Filter" u="1"/>
        <s v="FLTRBX - Filter Box" u="1"/>
        <s v="FSPMINSP - Fleet Services - Inspections" u="1"/>
        <s v="FSMAINT - Fleet Services - Maintenance" u="1"/>
        <s v="FLARRVLV - Fuel Air Release Valve" u="1"/>
        <s v="FLEMRVLV - Fuel Emergency Shutoff Valve" u="1"/>
        <s v="FUELPMTR - Fuel System Pump Motor" u="1"/>
        <s v="FURN - Furnace" u="1"/>
        <s v="GSDSTMV - Gas Distribution - Main Valve" u="1"/>
        <s v="GSDSTPS - Gas Distribution Piping System" u="1"/>
        <s v="HVACPIPS - HVAC Piping System" u="1"/>
        <s v="HVACSTPS - HVAC Steam Piping System" u="1"/>
        <s v="HCLKDTC - Hydrocarbon Leak Detection System" u="1"/>
        <s v="LOCOWSDS - Locomotive Wash Distribution System" u="1"/>
        <s v="MIXER - Mixer" u="1"/>
        <s v="MTROVLEA - Motor Operated Valve and Actuator" u="1"/>
        <s v="PKGDCKPS - Parking Deck Protection System" u="1"/>
        <s v="PKGSTRDK - Parking Structure Deck" u="1"/>
        <s v="PKGSTRFR - Parking Structure Framing" u="1"/>
        <s v="PKGSTRRF - Parking Structure Roof" u="1"/>
        <s v="PKGSTRSL - Parking Structure Slab on Grade" u="1"/>
        <s v="PARKEQP - Parks Equipment" u="1"/>
        <s v="PL-INSP - Planned WO - Inspection" u="1"/>
        <s v="PORTOFFC - Portable Office" u="1"/>
        <s v="PRREDVLV - Pressure Reducing Valve (PRV)" u="1"/>
        <s v="PRREGVLV - Pressure Regulating Valve (PGV)" u="1"/>
        <s v="PRRELVLV - Pressure Relief Valve (PRFV)" u="1"/>
        <s v="PM-INSP - Preventive Maintenance - Inspection" u="1"/>
        <s v="RLMNACC - Rail Mini Accessibility Platform" u="1"/>
        <s v="RLPLTF - Rail Platform" u="1"/>
        <s v="RCTFR - Rectifier" u="1"/>
        <s v="REFBCC - Refrigerant Branch Circuit Controller" u="1"/>
        <s v="SNDBLR - Sand Blower" u="1"/>
        <s v="SNDPOD - Sand Pod" u="1"/>
        <s v="SNDSILO - Sand Silo" u="1"/>
        <s v="SHLTR - Shelter" u="1"/>
        <s v="SOLEVLV - Solenoid Valve" u="1"/>
        <s v="STNDPSYS - Standpipe System" u="1"/>
        <s v="STMDRTOR - Steam Deaerator" u="1"/>
        <s v="STMFTANK - Steam Flash Tank" u="1"/>
        <s v="STRN - Strainer (&gt;75mm)" u="1"/>
        <s v="SUSPUTIL - Suspended Utilities" u="1"/>
        <s v="SUV - SUV" u="1"/>
        <s v="SWTYDSE - Switchyard Service Entrance" u="1"/>
        <s v="SWTYDTRS - Switchyard Transformation" u="1"/>
        <s v="TRAILER - Trailer" u="1"/>
        <s v="TRNFLDS - Train Fluids Distribution System" u="1"/>
        <s v="TRANS - Transmission" u="1"/>
        <s v="TRUCK - Truck" u="1"/>
        <s v="TUNSTRUC - Tunnel Structure" u="1"/>
        <s v="UTLPOLE - Utility Pole" u="1"/>
        <s v="VAN - VAN" u="1"/>
        <s v="WYPWMCC - Wayside Power MCC" u="1"/>
        <s v="AIRELIM - Air Eliminator" u="1"/>
        <s v="ARHUSH - Air Handling Unit, Steam Heating" u="1"/>
        <s v="AWBIS - Automated Wheel and Brake Inspection System (AWBIS)" u="1"/>
        <s v="BATTERY - Battery" u="1"/>
        <s v="BENTPIER - Bent/ Pier" u="1"/>
        <s v="CARPSYS - Car Puller System" u="1"/>
        <s v="CHMFTANK - Chemical Feed Tank" u="1"/>
        <s v="CHPCONV - Chip Conveyor" u="1"/>
        <s v="CLNSOLD - Cleaning Solution Dispenser" u="1"/>
        <s v="CMPADS - Compressed Air Distribution System" u="1"/>
        <s v="CNSWSA - Consist Wash Arches" u="1"/>
        <s v="CNSWSC - Consist Wash Chemical Feed" u="1"/>
        <s v="CNSWSWTS - Consist Wash Wastewater Treatment System" u="1"/>
        <s v="DEFVFLTR - DEF Vent Filter" u="1"/>
        <s v="DRNCULVB - Drainage Culvert Barrel" u="1"/>
        <s v="DRPTABL - Drop table" u="1"/>
        <s v="DRYARCP - Dryer-Air Compressor" u="1"/>
        <s v="EMRGDFBR - Emergency Defibrillator" u="1"/>
        <s v="EXTRWLL - Exterior Wall" u="1"/>
        <s v="FLDSTDEF - Fuel Distribution System - DEF" u="1"/>
        <s v="FLDSTDIE - Fuel Distribution System - Diesel" u="1"/>
        <s v="FLFLWMTR - Fuel Flow Meter" u="1"/>
        <s v="FLOFFLGC - Fuel Off-loading Ground Clamp" u="1"/>
        <s v="FLOFFLHC - Fuel Off-loading Hose Connection" u="1"/>
        <s v="FLSMP - Fuel Sump" u="1"/>
        <s v="FRDTCSYS - Fire Detection System" u="1"/>
        <s v="FRPRTSYS - Fire Protection System" u="1"/>
        <s v="FRSTADKT - First Aid Kit" u="1"/>
        <s v="GENERAL - General Class" u="1"/>
        <s v="GGE - Gauge" u="1"/>
        <s v="GSDSTSYS - Gas Distribution System" u="1"/>
        <s v="GSVP - Gas Vaporizer" u="1"/>
        <s v="HEDOMTIC - Head-o-Matic Distribution System" u="1"/>
        <s v="LOADARM - Loading Arm" u="1"/>
        <s v="LOADARMT - Loading Arm Drip Tray" u="1"/>
        <s v="LOCOWSFD - Locomotive Wash Chemical Feed" u="1"/>
        <s v="LOCOWWTS - Locomotive Wash Wastewater Treatment System" u="1"/>
        <s v="LOWVLTDS - Low Voltage Distribution System" u="1"/>
        <s v="LSHIGH - Level Switch - High-High" u="1"/>
        <s v="LSLOW - Level Switch - Low-Low" u="1"/>
        <s v="LVETE - Low Voltage Electrical Testing Equipment" u="1"/>
        <s v="MHVLTDS - Medium/High Voltage Distribution System" u="1"/>
        <s v="PEDWLK - Pedestrian walk way" u="1"/>
        <s v="PLMBFXT - Plumbing Fixture" u="1"/>
        <s v="PRTEMRGE - Portable Emergency Eyewash" u="1"/>
        <s v="PRTKARCP - Pressure Tank - Air Compressor" u="1"/>
        <s v="PWWTS - Process Waste Water Treatment System" u="1"/>
        <s v="SANDHOP - Sand Hopper" u="1"/>
        <s v="SBSTRUCT - Substructure" u="1"/>
        <s v="SEWCLRST - Sewage Clear Station" u="1"/>
        <s v="SHRVLV - Shear Valve" u="1"/>
        <s v="SNDLDDS - Sand Loading Distribution System" u="1"/>
        <s v="SNDPMPTR - Sand Pump - Train" u="1"/>
        <s v="SPSTRUCT - Superstructure" u="1"/>
        <s v="STRCEPTR - Stormceptor" u="1"/>
        <s v="STRMCS - Subsurface Stormwater Controls system (piping)" u="1"/>
        <s v="STRMDT - Stormwater detention tank" u="1"/>
        <s v="STRMFIST - Stormwater fuelling island spill tray" u="1"/>
        <s v="STRMOGS - Stormwater oil grit separator" u="1"/>
        <s v="STRMOSV - Stormwater oil stop valve" u="1"/>
        <s v="STRMOUTF - Stormwater outflow" u="1"/>
        <s v="STRMOWS - Stormwater oil water separator" u="1"/>
        <s v="STRMSV - Stormwater shutoff valve" u="1"/>
        <s v="STRN - Strainer" u="1"/>
        <s v="SUBSRFCS - Subsurface Stormwater Control System" u="1"/>
        <s v="TRNSLVL - Transmitter - Level" u="1"/>
        <s v="TRNSPR - Transmitter - Pressure" u="1"/>
        <s v="TRNSTEMP - Transmitter - Temperature" u="1"/>
        <s v="TRNWHTS - Train Wheel Truing System" u="1"/>
        <s v="TRNWORS - Train Waste Oil Recovery System" u="1"/>
        <s v="UVWTRSTR - UV Water Sterilization" u="1"/>
        <s v="WHLLATH - Wheel Lathe" u="1"/>
        <s v="WSTARPMP - Waste Antifreeze Recovery Pump Station" u="1"/>
        <s v="WSTARSYS - Waste Antifreeze Recovery System" u="1"/>
        <s v="WWELL - Water Well" u="1"/>
        <s v="WYCMPARO - Wayside Compressed Air Outlet" u="1"/>
        <s v="WYPOUTCB - Wayside Power Outlets &amp; Cables" u="1"/>
        <s v="WYPWDSTP - Wayside Power Distribution Panel" u="1"/>
        <s v="FEB - Separator" u="1"/>
        <s v="OCT - Separator" u="1"/>
        <s v="DEC - Separator" u="1"/>
        <s v="NOV - Separator" u="1"/>
        <s v="JUL - Separator" u="1"/>
        <s v="JUN - Separator" u="1"/>
        <s v="JAN - Separator" u="1"/>
        <s v="APR - Separator" u="1"/>
        <s v="AUG - Separator" u="1"/>
        <s v="MAR - Separator" u="1"/>
        <s v="MAY - Separator" u="1"/>
      </sharedItems>
    </cacheField>
    <cacheField name="CF Code + Description" numFmtId="0">
      <sharedItems count="568">
        <s v="ACTFTYPE - Access Platform Type"/>
        <s v="GURDRAIL - Guard Rail"/>
        <s v="ACCSZH - Size Height (feet)"/>
        <s v="ACCSZL - Size Length (feet)"/>
        <s v="ACCSZW - Size Width (feet)"/>
        <s v="RLCCPLMT - RLMN Platform Material"/>
        <s v="RLCCRPMT - RLMN Ramp Material"/>
        <s v="GSYSTYPE - Gas Detection System Type"/>
        <s v="ARRSTYPE - Air Compressor Type"/>
        <s v="PWRSV - Power Supply Voltage"/>
        <s v="MOTORKW - Motor kW"/>
        <s v="AIRFLOW - Airflow (SCFM)"/>
        <s v="ARNCTYPE - AC - Condenser Type"/>
        <s v="ARNCITYP - AC - Condenser Installation Type"/>
        <s v="WINDSNOW - Window/Snow Baffles?"/>
        <s v="SUPPSTND - Support Stand?"/>
        <s v="ARIETYPE - AC - Indoor Evaporator Type"/>
        <s v="ARIEITYP - AC - Indoor Evaporator Installation Type"/>
        <s v="ARIECONT - Controller"/>
        <s v="COOLCAP - Cooling Capacity (BTU/H)"/>
        <s v="HEATCAPB - Heating Capacity (BTU/H)"/>
        <s v="DUCTED - Ducted?"/>
        <s v="CONDPUMP - Condensate Pump?"/>
        <s v="ARHUCTYP - Air Handling Unit Cooling Type"/>
        <s v="ARHUHTYP - Air Handling Unit Heating Type"/>
        <s v="ARHUETYP - Economizer Type"/>
        <s v="ARHUHETY - Heat/Energy Recovery Type"/>
        <s v="BLACTYPE - Building Automation Control"/>
        <s v="BFFPTYPE - Backflow Prevention Type"/>
        <s v="BFFPPRIN - Principle"/>
        <s v="TESTABLE - Testable?"/>
        <s v="BFPICS - Inlet Connection Size (Inch)"/>
        <s v="BFPOCS - Outlet Connection Size (Inch)"/>
        <s v="BOLRTYPE - Boiler Type"/>
        <s v="BOLRESRC - Energy source"/>
        <s v="BHP - B.H.P"/>
        <s v="TSSANUM - TSSA Number"/>
        <s v="HEATINP - Heating Input"/>
        <s v="TSSACERT - TSSA Certified?"/>
        <s v="BORDMAT - Bollard Material"/>
        <s v="PLASTSLV - Plastic sleeve?"/>
        <s v="LIGHTING - Lighting?"/>
        <s v="QTY - Quantity"/>
        <s v="BPGLTYPE - Batt Power. EMS and Exit Lighting Type"/>
        <s v="BPGLCSRC - Charging Source"/>
        <s v="CERTEXD - Certificate Expiry Date (yyyy-mm-dd)"/>
        <s v="LINSDATE - Last Inspected Date (yyyy-mm-dd)"/>
        <s v="COMBATN - Combination?"/>
        <s v="GSDSTMV - Line Size (Inch)"/>
        <s v="CHCKVT - Check Valve Type"/>
        <s v="CHLRTYPE - Chiller Type"/>
        <s v="CHNDTYPE - Chiller - Condenser Type"/>
        <s v="CHOLTYPE - Chiller - Cooling Tower Type"/>
        <s v="CHOLMAT - Chiller - Cooling Tower Material"/>
        <s v="CNPYRMAT - Canopy Roof Material"/>
        <s v="CNPYFRAM - Framing"/>
        <s v="CNPYRM - Roof material"/>
        <s v="COOLTVOL - Coolant tank volume"/>
        <s v="COOLTEIH - Coolant tank Electric immersion heater"/>
        <s v="COOLTMAT - Coolant tank Material"/>
        <s v="COOLTKFLTYPE - Fluid Type"/>
        <s v="CPCPTYPE - Control Panel Type"/>
        <s v="CAPACITN - Capacitance"/>
        <s v="VOLT - Volt."/>
        <s v="CRRNTYPE - Crane Type"/>
        <s v="CRRNPSRC - Power Source"/>
        <s v="TONNAGE - Tonnage"/>
        <s v="CRMCTYPE - Crane Remote Control Type"/>
        <s v="MALVTYPE - Manual Valve (&gt;=100) Type"/>
        <s v="LINESIZE - Line Size"/>
        <s v="AMPERAGE - Amperage"/>
        <s v="VOLT - Volt"/>
        <s v="DEFRTYPE - Dehumidifier Type"/>
        <s v="CAPACITY - Capacity"/>
        <s v="TAG - Tag"/>
        <s v="DODSINSL - Domestic Water Distribution System Insulated"/>
        <s v="DWDSTYPE - Domestic Water Distribution Sys Type"/>
        <s v="DRDRTYPE - Door Type"/>
        <s v="DRDRAUTO - Door Automation"/>
        <s v="DRDRCONF - Door Configuration"/>
        <s v="DRDRAMET - Access Method"/>
        <s v="FIRRATD - Fire Rated?"/>
        <s v="FRSHTSLI - Size Length (inch)"/>
        <s v="DRTNHSRC - Door Air Curtain Heating Source"/>
        <s v="HEATOUT - Heating Output"/>
        <s v="DRRTNCP - Capacity (kW)"/>
        <s v="DRHBTYPE - Drainage Catch Basin Type"/>
        <s v="MANS - Size – Diameter (mm)"/>
        <s v="TSD - Depth(m)"/>
        <s v="DRBRPHAS - Draw-Out Breaker Phasing"/>
        <s v="KARATING - KA Rating"/>
        <s v="DRCPTYPE - Dryer - Air Compressor Type"/>
        <s v="DSSTTYPE - Diesel Storage Tank Type"/>
        <s v="DSSTCONS - Diesel Storage Tank Construction"/>
        <s v="DSSTMAT - Diesel Storage Tank Material"/>
        <s v="SECCONT - Secondary Containment?"/>
        <s v="INDRINST - Indoor Installation?"/>
        <s v="DSLCTYPE - Dust Collector Type"/>
        <s v="COLLVOL - Collector Volume"/>
        <s v="STNKTYPE - Storage Tank Type"/>
        <s v="STNKFLTY - Fluid Type"/>
        <s v="STNKCONS - Storage Tank Construction"/>
        <s v="STNKMAT - Storage Tank Material"/>
        <s v="TANKVOL - Tank Volume"/>
        <s v="ELTSSTYP - System Type"/>
        <s v="WATTSFT - Watts/ft"/>
        <s v="NOCIRC - No. Circuits"/>
        <s v="SIZE - Size"/>
        <s v="ELTRTYPE - Elevator Type"/>
        <s v="ELVTRNOF - Number of Floors (each)"/>
        <s v="ELVMXLBS - Max Capacity (LBS)"/>
        <s v="EMENFTYP - Emergency Generator Fuel Type"/>
        <s v="KW - KW"/>
        <s v="PCKUENC - Package Unit Enclosure?"/>
        <s v="EMRNTS - Tank Size (Litre)"/>
        <s v="EMPFTYPE - Emergency Plumbing Fixture Type"/>
        <s v="EMPFITYP - EMPF Installation Type"/>
        <s v="HEATTRC - Heat Traced?"/>
        <s v="ENGOTVL - Engine Oil tank volume"/>
        <s v="ENGOTEIH - Engine Oil tank Electric immersion heater"/>
        <s v="ENGOTMAT - Engine Oil tank Material"/>
        <s v="ESWSTYPE - ESWS Type"/>
        <s v="FAANTYPE - Fan Type"/>
        <s v="FAANMTYP - Fan Mounting Type"/>
        <s v="FAANMAT - Fan Material"/>
        <s v="FLPLPMAT - Flag Pole Pole Shaft Material"/>
        <s v="FLPLBMAT - Flag Pole Base (Foundation) Material"/>
        <s v="UTLP - Height (meter)"/>
        <s v="FLYSTYPE - Fall Arrest System Type"/>
        <s v="FLMSTYPE - Floor Heating/ Snow Melting System Type"/>
        <s v="FLMSHSRC - Floor Heating/ Snow Melting System Heating Source"/>
        <s v="FLOFTYPE - Flat Roof Type"/>
        <s v="ROOFACC - Roof access hatch?"/>
        <s v="FNNCMAT - Fence Material"/>
        <s v="HEIGHT - Height (ft)"/>
        <s v="LENGTH - Length (ft)"/>
        <s v="BARBWIRE - Barbed wire?"/>
        <s v="POSTFUND - Post foundations exist/exposed?"/>
        <s v="FRNGTYPE - Fire Extinguisher Type"/>
        <s v="FRNGITYP - Fire Extin. Installation Type"/>
        <s v="HOSEREEL - Hose Reel?"/>
        <s v="FIREEXTG - Fire Extinguisher?"/>
        <s v="FRDRTYPE - Fire Hydrants Type"/>
        <s v="FRMPTYPE - Fire Pump Type"/>
        <s v="FRMPPSTY - Pump Style"/>
        <s v="FRMPDRIV - Driver"/>
        <s v="FRTRTYPE - Fire Shutter Type"/>
        <s v="FRTRAUTO - Fire Shutter Automation"/>
        <s v="FRPUTYPE - Fire Suppression Units Type"/>
        <s v="AIRCOMP - Air Compressor?"/>
        <s v="FXRNTYPE - Fixed Furniture Type"/>
        <s v="RECYCLBE - Recyclables?"/>
        <s v="WASTE - Waste?"/>
        <s v="GREENBIN - Green bin?"/>
        <s v="OTHER - Other?"/>
        <s v="GATETYPE - Gate Type"/>
        <s v="GATEAUTO - Gate Automation"/>
        <s v="GATEGSPN - Gate Span"/>
        <s v="GATEALCK - Access Lock"/>
        <s v="GRRLTYPE - Guard Rail Type"/>
        <s v="GRRLMAT - Guard Rail Material"/>
        <s v="GRPSTYPE - Grounding and Lightning Protection Sys Type"/>
        <s v="PMMPTYPE - Pump Type"/>
        <s v="PMMPMPWR - Motive Power"/>
        <s v="PMMPFLUD - Pump Fluid"/>
        <s v="PMPH - Head (kPa)"/>
        <s v="PMPV - VFD(Y/N)"/>
        <s v="PMPF - Flow (litre/second)"/>
        <s v="GRYWTVOL - Gray Water tank VOLUME"/>
        <s v="GRYWTEIH - Gray Water tank Electric immersion heater"/>
        <s v="GRYWTMAT - Gray Water tank Material"/>
        <s v="FACLTYPE - Fan Coil Type"/>
        <s v="FACLESRC - Fan Coil Energy Source"/>
        <s v="HECHTYPE - Heat Exchanger Type"/>
        <s v="HECHMAT - Heat Exchanger Material"/>
        <s v="HECHPMED - Primary Medium"/>
        <s v="HECHSMED - Secondary Medium"/>
        <s v="HMFRTYPE - Humidifier Type"/>
        <s v="WATTS - Watts"/>
        <s v="HNRLTYPE - Hand Rail Type"/>
        <s v="HNRLMAT - Hand Rail Material"/>
        <s v="HRRUTYPE - Heat Recovery Unit Type"/>
        <s v="HRUSE - Size (each)"/>
        <s v="HTHTTYPE - Hot Water Heater Type"/>
        <s v="HTHTESRC - Hot Water Heater Energy Source"/>
        <s v="HTWTSC - Storage Cap (Litre)"/>
        <s v="HTWTGI - Gas input(BTU)"/>
        <s v="HYWTTYPE - Hydronic System Water Treatment Type"/>
        <s v="GRNSTOL - Type Of Light"/>
        <s v="LGRLTYPE - Lighting Control System Type"/>
        <s v="LGTDNFIX - Number of Fixtures"/>
        <s v="LGTDPMAT - Light Standard Pole Shaft Material"/>
        <s v="LGTDBMAT - Light Standard Pole Base (Found.) Material"/>
        <s v="LSH - Hinge"/>
        <s v="LBT - Type of Load Bank"/>
        <s v="LODLTYPE - Loading Dock Levelers Type"/>
        <s v="LOTRTYPE - Low Voltage Transformer Type"/>
        <s v="INCMVOLT - Incoming Voltage"/>
        <s v="KVARAT - KVA Rating"/>
        <s v="OUTVOLT - Outgoing Voltage"/>
        <s v="MHRSTYPE - Medium/High Voltage Transformer Type"/>
        <s v="MNOLTYPE - Manhole Type"/>
        <s v="MNOLCOTY - Cover Type"/>
        <s v="BOLTED - Bolted?"/>
        <s v="FRAMSIZE - Frame Size"/>
        <s v="NUMCELLS - Motor Control Centers (MCC) Number of Cells"/>
        <s v="GSPSTYPE - Gas Distribution Piping System"/>
        <s v="OHDRTYPE - Overhead Door Type"/>
        <s v="OHDRAUTO - Overhead Door Automation"/>
        <s v="INSULTED - Insulated?"/>
        <s v="PELKMAT - Pedestrian Walkway Material"/>
        <s v="PEDSWI - Size Width (inch)"/>
        <s v="PHYSARTY - Array Type"/>
        <s v="NUMPNLS - Number of Panels"/>
        <s v="PHSS - Size of Panel (Inch)"/>
        <s v="PKEAMAT - Parking Area Material"/>
        <s v="PSNS - Number of parking spots"/>
        <s v="PLTFTYPE - Plumbing Fixture - Fountains Type"/>
        <s v="PLTFMAT - Plumbing Fixture - Fountains Material"/>
        <s v="PLTFCRTY - Cooler Type"/>
        <s v="PLMFBR - Bottle Refill(Y/N)"/>
        <s v="TYPE - Type"/>
        <s v="PRLLMAT - Parapet Wall Material"/>
        <s v="PRMPTYPE - Pressure Wash Pump Skid Type"/>
        <s v="PSLVTYPE - Post Indicator Valve Type"/>
        <s v="RDWYMAT - Roadway Material"/>
        <s v="CEILMATL - Ceiling Material"/>
        <s v="FLRMATL - Floor Material"/>
        <s v="RMISFRI - Square footage of room interior"/>
        <s v="WALMATL - Wall Material"/>
        <s v="RTLLMAT - Retaining Wall Material"/>
        <s v="MAXGDIFF - Max Grade Difference"/>
        <s v="WALLLNTH - Wall Length"/>
        <s v="MTRPWR - Motor Power"/>
        <s v="SBCTMAT - Substructure (SFG - Below Grade) Material"/>
        <s v="SEEPTYPE - Separator Type"/>
        <s v="SEEPITYP - Separator Installation Type"/>
        <s v="SEEPCLTY - Cleaning Type"/>
        <s v="PERMIT - Permit"/>
        <s v="MATERIAL - Material"/>
        <s v="SETS - Size (Litre)"/>
        <s v="SEPTTYPE - Septic Tank Type"/>
        <s v="OTSEPTYP - Other Septic Tank Type"/>
        <s v="ILLUMNTD - Illuminated?"/>
        <s v="SGRKMTYP - Signs (Park.) Mounting Type"/>
        <s v="SHHDTYPE - Shed Type"/>
        <s v="SHHDCONS - Shed Construction"/>
        <s v="SHHDMAT - Shed Material"/>
        <s v="SHDRM - Roof material"/>
        <s v="SHDWI - Width (inch)"/>
        <s v="SIHTTYPE - Signal Light Type"/>
        <s v="SIHTHMAT - Housing Material"/>
        <s v="LENSCNT - Lense Count"/>
        <s v="SLRFMAT - Sloped Roof Material"/>
        <s v="ROODGURD - Roof snow guard present?"/>
        <s v="SMITLMAT - Liner Material"/>
        <s v="SMPCL - Pit Capicaty (Litre)"/>
        <s v="SPTNTYPE - Spill Kits Station Type"/>
        <s v="SPYSTYPE - Sprinkler System Type"/>
        <s v="INPVLV - Indicator Post Valve?"/>
        <s v="SPRYSSH - Number of sprinkler heads (each)"/>
        <s v="SPCTMAT - Superstructure (SFG - Above Grade) Material"/>
        <s v="STWYMAT - Stairway Material"/>
        <s v="STRWNS - Number of steps (each)"/>
        <s v="SSWMTYPE - Subsurface Stormwater Sys Type"/>
        <s v="SSWMMAT - Subsurface Stormwater Materials"/>
        <s v="SFWMTYPE - Surface Stormwater Sys Type"/>
        <s v="SWRDNITB - Switchboard Number of Incoming Breakers"/>
        <s v="SWRDTBRK - Switchboard Tie Breaker"/>
        <s v="SWGRNITB - Switchgear Number of Incoming Breakers"/>
        <s v="SWGRTBRK - Switchgear Tie Breaker"/>
        <s v="TATRTYPE - Tank Heater Type"/>
        <s v="TATRESRC - Tank Heater Energy Source"/>
        <s v="HEATCAPK - Heating Capacity (kW)"/>
        <s v="TRANTVOL - Transmission tank VOLUME"/>
        <s v="TRANTEIH - Transmission tank Electric immersion heater"/>
        <s v="TRANTMAT - Transmission tank Material"/>
        <s v="TRRRTYPE - Traffic Barrier Type"/>
        <s v="TRRRMAT - Traffic Barrier Material"/>
        <s v="TRTRTYPE - Terminal Heater Type"/>
        <s v="TRTRESRC - Terminal Heater Energy Source"/>
        <s v="TRSWTYPE - Transfer Switch Type"/>
        <s v="TRSWTTYP - Transition Type"/>
        <s v="SERVBYPS - Service Bypass?"/>
        <s v="UTTRTYPE - Utility Meters Type"/>
        <s v="UTUPTYPE - Uninterruptable Power Supply Type"/>
        <s v="VHCLVCU - Vehicle Charging Type"/>
        <s v="OUTRATEV - Output Rate (VA/hr)"/>
        <s v="WINDNOW - Number of Windows"/>
        <s v="WSTCTVOL - Waste Coolant tank Volume"/>
        <s v="WSTCTEIH - Waste Coolant tank Electric immersion heater"/>
        <s v="WSTCTMAT - Waste Coolant Tank Material"/>
        <s v="WEOTKVL - Waste Engine Oil tank volume"/>
        <s v="WEOTKEIH - Waste Engine Oil Electric immersion heater"/>
        <s v="WEOTKMAT - Waste Engine Oil Tank Material"/>
        <s v="WSCSTYPE - Waste Water Collection Sys Type"/>
        <s v="OTWSCSTP - Other Waste Water Collection Sys Type"/>
        <s v="WSLSTYPE - Waste Water Lift Station Type"/>
        <s v="WSLSQUAT - Quantity"/>
        <s v="WTNRTYPE - Water Softener Type"/>
        <s v="WSEC - Exchange Capacity"/>
        <s v="WSFR - Max. Flow rate (GPM)"/>
        <s v="WWFTVOL - Windshield Washer Fluid Tank Volume"/>
        <s v="WWFTEIH - Windshield Washer Fluid Tank Electric Immersion Heater"/>
        <s v="WWFTMAT - Windshield Washer Fluid Tank Material"/>
        <s v="WWFTTYPE - Fluid Type"/>
        <e v="#VALUE!" u="1"/>
        <s v="ACDRMAT - Access Ladder Material" u="1"/>
        <s v="SAFECAGE - Safety cage present?" u="1"/>
        <s v="DUATTYPE - Duct Heater Type" u="1"/>
        <s v="FLLPTYPE - Fuel Relief/ Slop Tank Type" u="1"/>
        <s v="FLLPCONS - Fuel Relief/ Slop Tank Construction" u="1"/>
        <s v="FLLPMAT - Fuel Relief/ Slop Tank Material" u="1"/>
        <s v="AMPRAT - Amperage Rating" u="1"/>
        <s v="LOADBRK - Load Brake Size" u="1"/>
        <s v="FUSESIZE - Fuse Size" u="1"/>
        <s v="GLYSTYPE - Glycol Make-Up System Type" u="1"/>
        <s v="TANK - Tank?" u="1"/>
        <s v="MIXER - Mixer?" u="1"/>
        <s v="PUMPINC - Pump(s) Included?" u="1"/>
        <s v="HVDSINSL - HVAC Air Distribution System Insulated" u="1"/>
        <s v="LOPBPHAS - Low Voltage Panel Board Phasing" u="1"/>
        <s v="NUMBRKS - Number of Breakers" u="1"/>
        <s v="MAINBRK - Main breaker?" u="1"/>
        <s v="BLACTYPE - Building Automation Controls Type" u="1"/>
        <s v="DRVBTYPE - Drain. Culv. Barrel (&gt;1000mm, &lt;3000mm) Type" u="1"/>
        <s v="USETYPE - Usage Type" u="1"/>
        <s v="EXNKTYPE - Expansion Tank Type" u="1"/>
        <s v="EXPNKV - Volume (Litre)" u="1"/>
        <s v="EXPNKTA - Tank Acceptance (Litre)" u="1"/>
        <s v="EXPNKFP - Fill Pressure (kPa)" u="1"/>
        <s v="STYSTYPE - Standpipe System Type" u="1"/>
        <s v="SUCSTYPE - Surface Stormwater Control Type" u="1"/>
        <s v="VEGETATN - Vegetation?" u="1"/>
        <s v="LINER - Liner?" u="1"/>
        <s v="VAVUTYPE - Variable Air Volume Unit Type" u="1"/>
        <s v="VAVURCTY - Reheat Coil Type" u="1"/>
        <s v="VAVUCNTY - Control Type" u="1"/>
        <s v="SILINCER - Siliencer?" u="1"/>
        <s v="FANASS - Fan Assist?" u="1"/>
        <s v="ABMTTYPE - Abutment Type" u="1"/>
        <s v="ABMTMAT - Abutment Material" u="1"/>
        <s v="ARSHTYPE - Air Handling Unit - Steam Heating Type" u="1"/>
        <s v="BVIVCOMB - BV / IV Combination?" u="1"/>
        <s v="BEERTYPE - Bent/Pier Type" u="1"/>
        <s v="BEERBEAR - Bearing" u="1"/>
        <s v="BEERMAT - Bent/Pier Material" u="1"/>
        <s v="BLNKMAT - Blowdown Tank Material" u="1"/>
        <s v="BRDGTYPE - Bridge Type" u="1"/>
        <s v="BRBRTYPE - Bridge Bearing Type" u="1"/>
        <s v="BRBRMAT - Bridge Bearing Material" u="1"/>
        <s v="BRDSMAT - Bridge Deck Structure Material" u="1"/>
        <s v="BRPSMAT - Bridge Deck Surface Protection Sys Material" u="1"/>
        <s v="BRRSMAT - Bridge Earth Retention System Material" u="1"/>
        <s v="BRANMAT - Bridge Span Material" u="1"/>
        <s v="EQGROUP - Equipment Group" u="1"/>
        <s v="REFRDATE - Refurbishment Date" u="1"/>
        <s v="LICPLATE - License Plate" u="1"/>
        <s v="TRNSPNR - Transponder" u="1"/>
        <s v="VEHPRMT - Vehicle Permit" u="1"/>
        <s v="VALSTKR - Validation Sticker" u="1"/>
        <s v="SAFERNGE - Safe Fuel Range (km)" u="1"/>
        <s v="PMCVI - PMCVI #" u="1"/>
        <s v="PMCVIEX - PMCVI Expiry" u="1"/>
        <s v="TAREWGHT - TARE Weight (lbs/Kg)" u="1"/>
        <s v="GVWR - G.V.W.R. (lbs/Kg)" u="1"/>
        <s v="LENGTHFT - Length (ft/mm)" u="1"/>
        <s v="WIDTHFT - Width (ft/mm)" u="1"/>
        <s v="HEIGHTFT - Height (ft/mm)" u="1"/>
        <s v="WHLBASE - Wheel Base (ft/mm)" u="1"/>
        <s v="TURNRAD - Turning Radius (ft/m)" u="1"/>
        <s v="FUELCAP - Fuel Capacity (l/gal)" u="1"/>
        <s v="OVERHPRT - Over Height Permit" u="1"/>
        <s v="SEATCAPB - Seating Capacity (LL/UL)" u="1"/>
        <s v="GEARRAT - Gear Ratio" u="1"/>
        <s v="DRIVSEAT - Drivers Seat Make/ Model" u="1"/>
        <s v="PASSSEAT - Pass. Seat Make/ Model" u="1"/>
        <s v="WHELCHR - Wheelchair Make/ Model" u="1"/>
        <s v="RFIDTAG - RFID Tag #" u="1"/>
        <s v="MXEPDSDT - Decommissioned Date" u="1"/>
        <s v="STOPTYPE - Stop Type" u="1"/>
        <s v="PLTYPE - Placement Type" u="1"/>
        <s v="SIGNLOC - Sign Location" u="1"/>
        <s v="OWNRSTOP - Owner of Stop" u="1"/>
        <s v="WAITDESC - Waiting Area Description" u="1"/>
        <s v="SHELTER - Shelter" u="1"/>
        <s v="TRASHBIN - Trash Bin" u="1"/>
        <s v="BENCH - Bench" u="1"/>
        <s v="CONPAD - Concrete Pad" u="1"/>
        <s v="MODELYR - Model Year" u="1"/>
        <s v="VEHDRIVE - Vehicle Drive" u="1"/>
        <s v="FUELTYPE - Car Fuel Type" u="1"/>
        <s v="VEHUSGTY - Vehicle Usage Type" u="1"/>
        <s v="VEHACC - Vehicle Accessory" u="1"/>
        <s v="UPFITCST - Upfitting Cost" u="1"/>
        <s v="CLNTNAME - Client Name" u="1"/>
        <s v="DEPTASS - Department Association" u="1"/>
        <s v="TIRETYPE - Tire Type" u="1"/>
        <s v="TIRESIZE - Tire Size" u="1"/>
        <s v="CVOR - CVOR" u="1"/>
        <s v="PLICNSEP - Previous License Plate" u="1"/>
        <s v="CNNKTYPE - Condensate Tank Type" u="1"/>
        <s v="CNNKMAT - Condensate Tank Material" u="1"/>
        <s v="CNWDINSL - Consist Wash Water Distribution Insulated" u="1"/>
        <s v="ACCESS - Accessory" u="1"/>
        <s v="NUMWHEEL - Number of Wheels" u="1"/>
        <s v="WOXREF - WO XREF" u="1"/>
        <s v="CUPRMAT - Culvert Apron Material" u="1"/>
        <s v="CURRMAT - Culvert Barrel Material" u="1"/>
        <s v="ESTRTYPE - Escalator Type" u="1"/>
        <s v="LIFTHGHT - Lift Height" u="1"/>
        <s v="FLTRCATY - Cartridge Type" u="1"/>
        <s v="FLTRTYPE - Filter Type" u="1"/>
        <s v="FLBXTYPE - Filter Box Type" u="1"/>
        <s v="FSINSPEC - FS PM Inspections" u="1"/>
        <s v="FSCAT - FS Maintenance Category" u="1"/>
        <s v="FSREPAIR - FS Repair Types" u="1"/>
        <s v="FUTRFLUD - Fuel System Pump Motor Fluid" u="1"/>
        <s v="FURNTYPE - Furnace Type" u="1"/>
        <s v="FURNCTYP - Furnace Cooling Type" u="1"/>
        <s v="FURNHTYP - Furnace Heating Type" u="1"/>
        <s v="FURNC - Heating and Cooling Cap (kW)" u="1"/>
        <s v="GSMVTYPE - Gas Distribution - Main Valve Type" u="1"/>
        <s v="GSPSTYPE - Gas Distribution Piping System Type" u="1"/>
        <s v="HVPSINSL - HVAC Piping System Insulated" u="1"/>
        <s v="HVPSTYPE - HVAC Steam Piping System Type" u="1"/>
        <s v="HVSSINSL - HVAC Steam Piping System Insulated" u="1"/>
        <s v="HCTCTYPE - Hydrocarbon Leak Detection System Type" u="1"/>
        <s v="LODSTYPE - Locomotive Wash Distribution System Type" u="1"/>
        <s v="MIERMAT - Mixer Material" u="1"/>
        <s v="MTEATYPE - Motor Operated VLEA Type" u="1"/>
        <s v="MTEAATYP - Actuator Type" u="1"/>
        <s v="PKPSTYPE - Parking Deck Protection System Type" u="1"/>
        <s v="CONCPRES - Concrete Topping Present?" u="1"/>
        <s v="PKDKTYPE - Parking Structure Deck Type" u="1"/>
        <s v="PKDKMAT - Parking Structure Deck Material" u="1"/>
        <s v="PKFRMAT - Parking Structure Framing Material" u="1"/>
        <s v="PKRFMAT - Parking Structure Roof Material" u="1"/>
        <s v="PKSLPTYP - Protection Type" u="1"/>
        <s v="INSPECT - Inspection Type" u="1"/>
        <s v="POFCCONS - Portable Office Construction" u="1"/>
        <s v="POFCMAT - Portable Office Material" u="1"/>
        <s v="PRREGIO - Inlet and outlet Size(Inch)" u="1"/>
        <s v="PRLVTYPE - Pressure Regulating Valve (PGV) Type" u="1"/>
        <s v="RLTFPLMT - Rail Platform Material" u="1"/>
        <s v="RLTFRPMT - Rail Ramp Material" u="1"/>
        <s v="VOLUME - Volume" u="1"/>
        <s v="SHTRTYPE - Shelter Type" u="1"/>
        <s v="SHTRCONS - Shelter Construction" u="1"/>
        <s v="SHTRRMAT - Shelter Roof Material" u="1"/>
        <s v="WINDSCRN - Wall glazing or wind screen?" u="1"/>
        <s v="SOLVTYPE - Solenoid Valve Type" u="1"/>
        <s v="SOLVATYP - Solenoid Valve Actuator Type" u="1"/>
        <s v="STORMAT - Steam Deaerator Material" u="1"/>
        <s v="STFTMAT - Steam Flash Tank Material" u="1"/>
        <s v="STRNTYPE - Strainer (&gt;75mm) Type" u="1"/>
        <s v="STRNFS - Frame Size (mm)" u="1"/>
        <s v="SUILTYPE - Suspended Utilities Type" u="1"/>
        <s v="SWSEITYP - SWTYD Serv. Entra. Installation Type" u="1"/>
        <s v="SWRSTYPE - Switchyard Transformation Type" u="1"/>
        <s v="NUMAXLE - Number of Axles" u="1"/>
        <s v="MTRDRVN - Motor Driven?" u="1"/>
        <s v="MAXPWR - Max Power Input (hp)" u="1"/>
        <s v="MAXTRQ - Max Torque Input (lb-ft)" u="1"/>
        <s v="OILCAP - Oil Capacity (l)" u="1"/>
        <s v="FINALDRV - Final Drive Ratio" u="1"/>
        <s v="NOGEAR - Number of Gears" u="1"/>
        <s v="RETARDR - Retarder" u="1"/>
        <s v="BEDSIZE - Bed Size" u="1"/>
        <s v="TUUCMAT - Tunnel Structure Material" u="1"/>
        <s v="UTLEPMAT - Utility Pole Pole Shaft Material" u="1"/>
        <s v="UTLEBMAT - Utility Pole Base (Found.) Material" u="1"/>
        <s v="ARNCITYP - AC - Condenser Installati" u="1"/>
        <s v="ARIETYPE - AC - Indoor Evaporator Ty" u="1"/>
        <s v="ARIEITYP - AC - Indoor Evaporator In" u="1"/>
        <s v="ARHUCTYP - Air Handling Unit Cooling" u="1"/>
        <s v="ARHUHTYP - Air Handling Unit Heating" u="1"/>
        <s v="ARSHTYPE - Air Handling Unit - Steam" u="1"/>
        <s v="BATTYPE - Battery Type" u="1"/>
        <s v="BLACTYPE - Building Automation Contr" u="1"/>
        <s v="BPGLTYPE - Batt Power. EMS and Exit " u="1"/>
        <s v="BRDSMAT - Bridge Deck Structure Mat" u="1"/>
        <s v="BRPSMAT - Bridge Deck Surface Prote" u="1"/>
        <s v="BRRSMAT - Bridge Earth Retention Sy" u="1"/>
        <s v="CHOLMAT - Chiller - Cooling Tower M" u="1"/>
        <s v="CHOLTYPE - Chiller - Cooling Tower T" u="1"/>
        <s v=" - " u="1"/>
        <s v="CNWDINSL - Consist Wash Water Distri" u="1"/>
        <s v="DODSINSL - Domestic Water Distributi" u="1"/>
        <s v="DRTNHSRC - Door Air Curtain Heating " u="1"/>
        <s v="DRVBTYPE - Drain. Culv. Barrel (&gt;100" u="1"/>
        <s v="DRVBTYPE - Drain. Culv. Barrel (&gt;101" u="1"/>
        <s v="DRVBTYPE - Drain. Culv. Barrel (&gt;102" u="1"/>
        <s v="DRCPTYPE - Dryer - Air Compressor Ty" u="1"/>
        <s v="DSSTMAT - Diesel Storage Tank Mater" u="1"/>
        <s v="DSSTCONS - Diesel Storage Tank Const" u="1"/>
        <s v="EMENFTYP - Emergency Generator Fuel " u="1"/>
        <s v="EMPFTYPE - Emergency Plumbing Fixtur" u="1"/>
        <s v="FLPLPMAT - Flag Pole Pole Shaft Mate" u="1"/>
        <s v="FLPLBMAT - Flag Pole Base (Foundatio" u="1"/>
        <s v="FLLPCONS - Fuel Relief/ Slop Tank Co" u="1"/>
        <s v="FLLPMAT - Fuel Relief/ Slop Tank Ma" u="1"/>
        <s v="FLLPTYPE - Fuel Relief/ Slop Tank Ty" u="1"/>
        <s v="FRNGITYP - Fire Extin. Installation " u="1"/>
        <s v="FRPUTYPE - Fire Suppression Units Ty" u="1"/>
        <s v="FUTRFLUD - Fuel System Pump Motor Fl" u="1"/>
        <s v="GLYSTYPE - Glycol Make-Up System Typ" u="1"/>
        <s v="GRPSTYPE - Grounding and Lightning P" u="1"/>
        <s v="GSMVTYPE - Gas Distribution - Main V" u="1"/>
        <s v="GSPSTYPE - Gas Distribution Piping S" u="1"/>
        <s v="HCTCTYPE - Hydrocarbon Leak Detectio" u="1"/>
        <s v="HTHTESRC - Hot Water Heater Energy S" u="1"/>
        <s v="HVDSINSL - HVAC Air Distribution Sys" u="1"/>
        <s v="HVPSINSL - HVAC Piping System Insula" u="1"/>
        <s v="HVPSTYPE - HVAC Steam Piping System " u="1"/>
        <s v="HVSSINSL - HVAC Steam Piping System " u="1"/>
        <s v="HYWTTYPE - Hydronic System Water Tre" u="1"/>
        <s v="LGRLTYPE - Lighting Control System T" u="1"/>
        <s v="LGTDBMAT - Light Standard Pole Base " u="1"/>
        <s v="LGTDPMAT - Light Standard Pole Shaft" u="1"/>
        <s v="LODLTYPE - Loading Dock Levelers Typ" u="1"/>
        <s v="LODSTYPE - Locomotive Wash Distribut" u="1"/>
        <s v="LOPBPHAS - Low Voltage Panel Board P" u="1"/>
        <s v="LOTRTYPE - Low Voltage Transformer T" u="1"/>
        <s v="MHRSTYPE - Medium/High Voltage Trans" u="1"/>
        <s v="NUMCELLS - Motor Control Centers (MC" u="1"/>
        <s v="PELKMAT - Pedestrian Walkway Materi" u="1"/>
        <s v="PEDHI - Height (inch)" u="1"/>
        <s v="PKPSTYPE - Parking Deck Protection S" u="1"/>
        <s v="PKDKMAT - Parking Structure Deck Ma" u="1"/>
        <s v="PKDKTYPE - Parking Structure Deck Ty" u="1"/>
        <s v="PKFRMAT - Parking Structure Framing" u="1"/>
        <s v="PKRFMAT - Parking Structure Roof Ma" u="1"/>
        <s v="PLTFMAT - Plumbing Fixture - Founta" u="1"/>
        <s v="PLTFTYPE - Plumbing Fixture - Founta" u="1"/>
        <s v="POFCCONS - Portable Office Construct" u="1"/>
        <s v="PRLVTYPE - Pressure Regulating Valve" u="1"/>
        <s v="PRMPTYPE - Pressure Wash Pump Skid T" u="1"/>
        <s v="SBCTMAT - Substructure (SFG - Below" u="1"/>
        <s v="SEEPITYP - Separator Installation Ty" u="1"/>
        <s v="SGRKMTYP - Signs (Park.) Mounting Ty" u="1"/>
        <s v="SOLVATYP - Solenoid Valve Actuator T" u="1"/>
        <s v="SPCTMAT - Superstructure (SFG - Abo" u="1"/>
        <s v="SEDMNTTH - Allowable Sediment Thickness (cm)" u="1"/>
        <s v="SEDMNTHT - Allowable Floating Hydrocarbon Thickness (cm)" u="1"/>
        <s v="TSTRVOL - Total storage volume (L)" u="1"/>
        <s v="IOPIPE - Inlet and outlet pipe invert elevations differences" u="1"/>
        <s v="INLETDA - Inlet diameter (mm)" u="1"/>
        <s v="OUTLETD - Outlet diameter (mm)" u="1"/>
        <s v="INSTTYPE - Installation Type" u="1"/>
        <s v="STLENGTH - Length" u="1"/>
        <s v="STWIDTH - Width" u="1"/>
        <s v="HCSCAPTY - Hydrocarbon storage capacity (L)" u="1"/>
        <s v="SEDCAPTY - Maximum sediment capacity (L)" u="1"/>
        <s v="CONNTYPE - Connection type to municipality or region" u="1"/>
        <s v="TYPOPER - Type of operation" u="1"/>
        <s v="SUCSTYPE - Surface Stormwater Contro" u="1"/>
        <s v="SWRDNITB - Switchboard Number of Inc" u="1"/>
        <s v="SWGRNITB - Switchgear Number of Inco" u="1"/>
        <s v="SWSEITYP - SWTYD Serv. Entra. Instal" u="1"/>
        <s v="SWRSTYPE - Switchyard Transformation" u="1"/>
        <s v="TRTRESRC - Terminal Heater Energy So" u="1"/>
        <s v="UTLEBMAT - Utility Pole Base (Found." u="1"/>
        <s v="UTLEPMAT - Utility Pole Pole Shaft M" u="1"/>
        <s v="UTUPTYPE - Uninterruptable Power Sup" u="1"/>
        <s v="VAVUTYPE - Variable Air Volume Unit " u="1"/>
        <s v="WSCSTYPE - Waste Water Collection Sy" u="1"/>
        <s v="WSLSTYPE - Waste Water Lift Station "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5">
  <r>
    <s v="MBLG"/>
    <x v="0"/>
    <s v="SBST"/>
    <x v="0"/>
    <s v="SBST"/>
    <x v="0"/>
    <s v="SBST"/>
    <x v="0"/>
    <m/>
    <x v="0"/>
  </r>
  <r>
    <s v="MBLG"/>
    <x v="0"/>
    <s v="SHELL"/>
    <x v="1"/>
    <s v="FLTROOF"/>
    <x v="1"/>
    <s v="FLTROOF"/>
    <x v="1"/>
    <m/>
    <x v="0"/>
  </r>
  <r>
    <s v="MBLG"/>
    <x v="0"/>
    <s v="SHELL"/>
    <x v="1"/>
    <s v="SLPDRF"/>
    <x v="2"/>
    <s v="SLPDRF"/>
    <x v="2"/>
    <m/>
    <x v="0"/>
  </r>
  <r>
    <s v="MBLG"/>
    <x v="0"/>
    <s v="SHELL"/>
    <x v="1"/>
    <s v="EXTRWLL"/>
    <x v="3"/>
    <s v="EXTRWLL"/>
    <x v="3"/>
    <m/>
    <x v="0"/>
  </r>
  <r>
    <s v="MBLG"/>
    <x v="0"/>
    <s v="SHELL"/>
    <x v="1"/>
    <s v="WINDSYS"/>
    <x v="4"/>
    <s v="WINDSYS"/>
    <x v="4"/>
    <m/>
    <x v="0"/>
  </r>
  <r>
    <s v="MBLG"/>
    <x v="0"/>
    <s v="SHELL"/>
    <x v="1"/>
    <s v="PRPTWLL"/>
    <x v="5"/>
    <s v="PRPTWLL"/>
    <x v="5"/>
    <m/>
    <x v="0"/>
  </r>
  <r>
    <s v="MBLG"/>
    <x v="0"/>
    <s v="SHELL"/>
    <x v="1"/>
    <s v="DR"/>
    <x v="6"/>
    <s v="DR"/>
    <x v="6"/>
    <m/>
    <x v="0"/>
  </r>
  <r>
    <s v="MBLG"/>
    <x v="0"/>
    <s v="SHELL"/>
    <x v="1"/>
    <s v="ACCPLTF"/>
    <x v="7"/>
    <s v="ACCPLTF"/>
    <x v="7"/>
    <m/>
    <x v="0"/>
  </r>
  <r>
    <s v="MBLG"/>
    <x v="0"/>
    <s v="SHELL"/>
    <x v="1"/>
    <s v="DRARCRTN"/>
    <x v="8"/>
    <s v="DRARCRTN"/>
    <x v="8"/>
    <m/>
    <x v="0"/>
  </r>
  <r>
    <s v="MBLG"/>
    <x v="0"/>
    <s v="SHELL"/>
    <x v="1"/>
    <s v="SPSTRUCT"/>
    <x v="9"/>
    <s v="SPSTRUCT"/>
    <x v="9"/>
    <m/>
    <x v="0"/>
  </r>
  <r>
    <s v="MBLG"/>
    <x v="0"/>
    <s v="SHELL"/>
    <x v="1"/>
    <s v="OHDDR"/>
    <x v="10"/>
    <s v="OHDDR"/>
    <x v="10"/>
    <m/>
    <x v="0"/>
  </r>
  <r>
    <s v="MBLG"/>
    <x v="0"/>
    <s v="SHELL"/>
    <x v="1"/>
    <s v="CNPY"/>
    <x v="11"/>
    <s v="CNPY"/>
    <x v="11"/>
    <m/>
    <x v="0"/>
  </r>
  <r>
    <s v="MBLG"/>
    <x v="0"/>
    <s v="SHELL"/>
    <x v="1"/>
    <s v="SKYLGHT"/>
    <x v="12"/>
    <s v="SKYLGHT"/>
    <x v="12"/>
    <m/>
    <x v="0"/>
  </r>
  <r>
    <s v="MBLG"/>
    <x v="0"/>
    <s v="SHELL"/>
    <x v="1"/>
    <s v="INSPPIT"/>
    <x v="13"/>
    <s v="INSPPIT"/>
    <x v="13"/>
    <m/>
    <x v="0"/>
  </r>
  <r>
    <s v="MBLG"/>
    <x v="0"/>
    <s v="SHELL"/>
    <x v="1"/>
    <s v="HNDRL"/>
    <x v="14"/>
    <s v="HNDRL"/>
    <x v="14"/>
    <m/>
    <x v="0"/>
  </r>
  <r>
    <s v="MBLG"/>
    <x v="0"/>
    <s v="SHELL"/>
    <x v="1"/>
    <s v="GRDRL"/>
    <x v="15"/>
    <s v="GRDRL"/>
    <x v="15"/>
    <m/>
    <x v="0"/>
  </r>
  <r>
    <s v="MBLG"/>
    <x v="0"/>
    <s v="SHELL"/>
    <x v="1"/>
    <s v="RFDRN"/>
    <x v="16"/>
    <s v="RFDRN"/>
    <x v="16"/>
    <m/>
    <x v="0"/>
  </r>
  <r>
    <s v="MBLG"/>
    <x v="0"/>
    <s v="RMINT"/>
    <x v="2"/>
    <s v="DR"/>
    <x v="6"/>
    <s v="DR"/>
    <x v="6"/>
    <m/>
    <x v="0"/>
  </r>
  <r>
    <s v="MBLG"/>
    <x v="0"/>
    <s v="RMINT"/>
    <x v="2"/>
    <s v="FXFURN"/>
    <x v="17"/>
    <s v="FXFURN"/>
    <x v="17"/>
    <m/>
    <x v="0"/>
  </r>
  <r>
    <s v="MBLG"/>
    <x v="0"/>
    <s v="RMINT"/>
    <x v="2"/>
    <s v="FXGRBG"/>
    <x v="18"/>
    <s v="FXGRBG"/>
    <x v="18"/>
    <m/>
    <x v="0"/>
  </r>
  <r>
    <s v="MBLG"/>
    <x v="0"/>
    <s v="RMINT"/>
    <x v="2"/>
    <s v="WINDSYS"/>
    <x v="4"/>
    <s v="WINDSYS"/>
    <x v="4"/>
    <m/>
    <x v="0"/>
  </r>
  <r>
    <s v="MBLG"/>
    <x v="0"/>
    <s v="RMINT"/>
    <x v="2"/>
    <s v="OHDDR"/>
    <x v="10"/>
    <s v="OHDDR"/>
    <x v="10"/>
    <m/>
    <x v="0"/>
  </r>
  <r>
    <s v="MBLG"/>
    <x v="0"/>
    <s v="RMINT"/>
    <x v="2"/>
    <s v="GRDRL"/>
    <x v="15"/>
    <s v="GRDRL"/>
    <x v="15"/>
    <m/>
    <x v="0"/>
  </r>
  <r>
    <s v="MBLG"/>
    <x v="0"/>
    <s v="RMINT"/>
    <x v="2"/>
    <s v="HNDRL"/>
    <x v="14"/>
    <s v="HNDRL"/>
    <x v="14"/>
    <m/>
    <x v="0"/>
  </r>
  <r>
    <s v="MBLG"/>
    <x v="0"/>
    <s v="RMINT"/>
    <x v="2"/>
    <s v="STRWY"/>
    <x v="19"/>
    <s v="STRWY"/>
    <x v="19"/>
    <m/>
    <x v="0"/>
  </r>
  <r>
    <s v="MBLG"/>
    <x v="0"/>
    <s v="RMINT"/>
    <x v="2"/>
    <s v="RMINT"/>
    <x v="20"/>
    <s v="RMINT"/>
    <x v="20"/>
    <m/>
    <x v="0"/>
  </r>
  <r>
    <s v="MBLG"/>
    <x v="0"/>
    <s v="SRV"/>
    <x v="3"/>
    <s v="HAS"/>
    <x v="21"/>
    <s v="FRSTADKT"/>
    <x v="21"/>
    <s v="FRSTADKT"/>
    <x v="1"/>
  </r>
  <r>
    <s v="MBLG"/>
    <x v="0"/>
    <s v="SRV"/>
    <x v="3"/>
    <s v="HAS"/>
    <x v="21"/>
    <s v="FLLARSYS"/>
    <x v="22"/>
    <s v="FLLARSYS"/>
    <x v="2"/>
  </r>
  <r>
    <s v="MBLG"/>
    <x v="0"/>
    <s v="SRV"/>
    <x v="3"/>
    <s v="HAS"/>
    <x v="21"/>
    <s v="SPLKTSTN"/>
    <x v="23"/>
    <s v="SPLKTSTN"/>
    <x v="3"/>
  </r>
  <r>
    <s v="MBLG"/>
    <x v="0"/>
    <s v="SRV"/>
    <x v="3"/>
    <s v="HAS"/>
    <x v="21"/>
    <s v="EMREAS"/>
    <x v="24"/>
    <s v="EMREAS"/>
    <x v="4"/>
  </r>
  <r>
    <s v="MBLG"/>
    <x v="0"/>
    <s v="SRV"/>
    <x v="3"/>
    <s v="HAS"/>
    <x v="21"/>
    <s v="EMRGDFBR"/>
    <x v="25"/>
    <s v="EMRGDFBR"/>
    <x v="5"/>
  </r>
  <r>
    <s v="MBLG"/>
    <x v="0"/>
    <s v="SRV"/>
    <x v="3"/>
    <s v="ELEC"/>
    <x v="22"/>
    <s v="TRNSFRSW"/>
    <x v="26"/>
    <s v="TRNSFRSW"/>
    <x v="6"/>
  </r>
  <r>
    <s v="MBLG"/>
    <x v="0"/>
    <s v="SRV"/>
    <x v="3"/>
    <s v="ELEC"/>
    <x v="22"/>
    <s v="SWTBRD"/>
    <x v="27"/>
    <s v="SWTBRD"/>
    <x v="7"/>
  </r>
  <r>
    <s v="MBLG"/>
    <x v="0"/>
    <s v="SRV"/>
    <x v="3"/>
    <s v="ELEC"/>
    <x v="22"/>
    <s v="LOWVLTTR"/>
    <x v="28"/>
    <s v="LOWVLTTR"/>
    <x v="8"/>
  </r>
  <r>
    <s v="MBLG"/>
    <x v="0"/>
    <s v="SRV"/>
    <x v="3"/>
    <s v="ELEC"/>
    <x v="22"/>
    <s v="MHVLTFR"/>
    <x v="29"/>
    <s v="MHVLTFR"/>
    <x v="9"/>
  </r>
  <r>
    <s v="MBLG"/>
    <x v="0"/>
    <s v="SRV"/>
    <x v="3"/>
    <s v="ELEC"/>
    <x v="22"/>
    <s v="LGHTCTRL"/>
    <x v="30"/>
    <s v="LGHTCTRL"/>
    <x v="10"/>
  </r>
  <r>
    <s v="MBLG"/>
    <x v="0"/>
    <s v="SRV"/>
    <x v="3"/>
    <s v="ELEC"/>
    <x v="22"/>
    <s v="CP"/>
    <x v="31"/>
    <s v="CP"/>
    <x v="11"/>
  </r>
  <r>
    <s v="MBLG"/>
    <x v="0"/>
    <s v="SRV"/>
    <x v="3"/>
    <s v="ELEC"/>
    <x v="22"/>
    <s v="UPS"/>
    <x v="32"/>
    <s v="UPS"/>
    <x v="12"/>
  </r>
  <r>
    <s v="MBLG"/>
    <x v="0"/>
    <s v="SRV"/>
    <x v="3"/>
    <s v="ELEC"/>
    <x v="22"/>
    <s v="CPCTR"/>
    <x v="33"/>
    <s v="CPCTR"/>
    <x v="13"/>
  </r>
  <r>
    <s v="MBLG"/>
    <x v="0"/>
    <s v="SRV"/>
    <x v="3"/>
    <s v="ELEC"/>
    <x v="22"/>
    <s v="HNDDRY"/>
    <x v="34"/>
    <s v="HNDDRY"/>
    <x v="14"/>
  </r>
  <r>
    <s v="MBLG"/>
    <x v="0"/>
    <s v="SRV"/>
    <x v="3"/>
    <s v="ELEC"/>
    <x v="22"/>
    <s v="MTRCONT"/>
    <x v="35"/>
    <s v="MTRCONT"/>
    <x v="15"/>
  </r>
  <r>
    <s v="MBLG"/>
    <x v="0"/>
    <s v="SRV"/>
    <x v="3"/>
    <s v="ELEC"/>
    <x v="22"/>
    <s v="PHTOSYS"/>
    <x v="36"/>
    <s v="PHTOSYS"/>
    <x v="16"/>
  </r>
  <r>
    <s v="MBLG"/>
    <x v="0"/>
    <s v="SRV"/>
    <x v="3"/>
    <s v="ELEC"/>
    <x v="22"/>
    <s v="LGHT"/>
    <x v="37"/>
    <s v="LGHT"/>
    <x v="17"/>
  </r>
  <r>
    <s v="MBLG"/>
    <x v="0"/>
    <s v="SRV"/>
    <x v="3"/>
    <s v="ELEC"/>
    <x v="22"/>
    <s v="BATCH"/>
    <x v="38"/>
    <s v="BATCH"/>
    <x v="18"/>
  </r>
  <r>
    <s v="MBLG"/>
    <x v="0"/>
    <s v="SRV"/>
    <x v="3"/>
    <s v="ELEC"/>
    <x v="22"/>
    <s v="SIGLGHT"/>
    <x v="39"/>
    <s v="SIGLGHT"/>
    <x v="19"/>
  </r>
  <r>
    <s v="MBLG"/>
    <x v="0"/>
    <s v="SRV"/>
    <x v="3"/>
    <s v="ELEC"/>
    <x v="22"/>
    <s v="HTTRSYS"/>
    <x v="40"/>
    <s v="HTTRSYS"/>
    <x v="20"/>
  </r>
  <r>
    <s v="MBLG"/>
    <x v="0"/>
    <s v="SRV"/>
    <x v="3"/>
    <s v="ELEC"/>
    <x v="22"/>
    <s v="ELECHTS"/>
    <x v="41"/>
    <s v="ELECHTS"/>
    <x v="21"/>
  </r>
  <r>
    <s v="MBLG"/>
    <x v="0"/>
    <s v="SRV"/>
    <x v="3"/>
    <s v="ELEC"/>
    <x v="22"/>
    <s v="BPEMERGL"/>
    <x v="42"/>
    <s v="BPEMERGL"/>
    <x v="22"/>
  </r>
  <r>
    <s v="MBLG"/>
    <x v="0"/>
    <s v="SRV"/>
    <x v="3"/>
    <s v="ELEC"/>
    <x v="22"/>
    <s v="DRWOUTBR"/>
    <x v="43"/>
    <s v="DRWOUTBR"/>
    <x v="23"/>
  </r>
  <r>
    <s v="MBLG"/>
    <x v="0"/>
    <s v="SRV"/>
    <x v="3"/>
    <s v="ELEC"/>
    <x v="22"/>
    <s v="DCSW"/>
    <x v="44"/>
    <s v="DCSW"/>
    <x v="24"/>
  </r>
  <r>
    <s v="MBLG"/>
    <x v="0"/>
    <s v="SRV"/>
    <x v="3"/>
    <s v="FRSYS"/>
    <x v="23"/>
    <s v="FREXTNG"/>
    <x v="45"/>
    <s v="FREXTNG"/>
    <x v="25"/>
  </r>
  <r>
    <s v="MBLG"/>
    <x v="0"/>
    <s v="SRV"/>
    <x v="3"/>
    <s v="FRSYS"/>
    <x v="23"/>
    <s v="FRPANEL"/>
    <x v="46"/>
    <s v="FRPANEL"/>
    <x v="26"/>
  </r>
  <r>
    <s v="MBLG"/>
    <x v="0"/>
    <s v="SRV"/>
    <x v="3"/>
    <s v="FRSYS"/>
    <x v="23"/>
    <s v="FRPRTSYS"/>
    <x v="47"/>
    <s v="FRPRTSYS"/>
    <x v="27"/>
  </r>
  <r>
    <s v="MBLG"/>
    <x v="0"/>
    <s v="SRV"/>
    <x v="3"/>
    <s v="FRSYS"/>
    <x v="23"/>
    <s v="SPRNKSYS"/>
    <x v="48"/>
    <s v="SPRNKSYS"/>
    <x v="28"/>
  </r>
  <r>
    <s v="MBLG"/>
    <x v="0"/>
    <s v="SRV"/>
    <x v="3"/>
    <s v="FRSYS"/>
    <x v="23"/>
    <s v="FRPMP"/>
    <x v="49"/>
    <s v="FRPMP"/>
    <x v="29"/>
  </r>
  <r>
    <s v="MBLG"/>
    <x v="0"/>
    <s v="SRV"/>
    <x v="3"/>
    <s v="FRSYS"/>
    <x v="23"/>
    <s v="FRSHTTR"/>
    <x v="50"/>
    <s v="FRSHTTR"/>
    <x v="30"/>
  </r>
  <r>
    <s v="MBLG"/>
    <x v="0"/>
    <s v="SRV"/>
    <x v="3"/>
    <s v="FRSYS"/>
    <x v="23"/>
    <s v="FRSUPPU"/>
    <x v="51"/>
    <s v="FRSUPPU"/>
    <x v="31"/>
  </r>
  <r>
    <s v="MBLG"/>
    <x v="0"/>
    <s v="SRV"/>
    <x v="3"/>
    <s v="FRSYS"/>
    <x v="23"/>
    <s v="STPHS"/>
    <x v="52"/>
    <s v="STPHS"/>
    <x v="32"/>
  </r>
  <r>
    <s v="MBLG"/>
    <x v="0"/>
    <s v="SRV"/>
    <x v="3"/>
    <s v="FRSYS"/>
    <x v="23"/>
    <s v="FBFPR"/>
    <x v="53"/>
    <s v="FBFPR"/>
    <x v="33"/>
  </r>
  <r>
    <s v="MBLG"/>
    <x v="0"/>
    <s v="SRV"/>
    <x v="3"/>
    <s v="FRSYS"/>
    <x v="23"/>
    <s v="FRHSCAB"/>
    <x v="54"/>
    <s v="FRHSCAB"/>
    <x v="34"/>
  </r>
  <r>
    <s v="MBLG"/>
    <x v="0"/>
    <s v="SRV"/>
    <x v="3"/>
    <s v="BAS"/>
    <x v="24"/>
    <s v="EMS"/>
    <x v="55"/>
    <s v="EMS"/>
    <x v="35"/>
  </r>
  <r>
    <s v="MBLG"/>
    <x v="0"/>
    <s v="SRV"/>
    <x v="3"/>
    <s v="BAS"/>
    <x v="24"/>
    <s v="BASMS"/>
    <x v="56"/>
    <s v="BASMS"/>
    <x v="36"/>
  </r>
  <r>
    <s v="MBLG"/>
    <x v="0"/>
    <s v="SRV"/>
    <x v="3"/>
    <s v="BAS"/>
    <x v="24"/>
    <s v="AIRM"/>
    <x v="57"/>
    <s v="AIRM"/>
    <x v="37"/>
  </r>
  <r>
    <s v="MBLG"/>
    <x v="0"/>
    <s v="SRV"/>
    <x v="3"/>
    <s v="BAS"/>
    <x v="24"/>
    <s v="ESWS"/>
    <x v="58"/>
    <s v="ESWS"/>
    <x v="38"/>
  </r>
  <r>
    <s v="MBLG"/>
    <x v="0"/>
    <s v="SRV"/>
    <x v="3"/>
    <s v="CMPADS"/>
    <x v="25"/>
    <s v="ARCMPRS"/>
    <x v="59"/>
    <s v="ARCMPRS"/>
    <x v="39"/>
  </r>
  <r>
    <s v="MBLG"/>
    <x v="0"/>
    <s v="SRV"/>
    <x v="3"/>
    <s v="CMPADS"/>
    <x v="25"/>
    <s v="DRYARCP"/>
    <x v="60"/>
    <s v="DRYARCP"/>
    <x v="40"/>
  </r>
  <r>
    <s v="MBLG"/>
    <x v="0"/>
    <s v="SRV"/>
    <x v="3"/>
    <s v="CMPADS"/>
    <x v="25"/>
    <s v="PRTKARCP"/>
    <x v="61"/>
    <s v="PRTKARCP"/>
    <x v="41"/>
  </r>
  <r>
    <s v="MBLG"/>
    <x v="0"/>
    <s v="SRV"/>
    <x v="3"/>
    <s v="CMPADS"/>
    <x v="25"/>
    <s v="AHR"/>
    <x v="62"/>
    <s v="AHR"/>
    <x v="42"/>
  </r>
  <r>
    <s v="MBLG"/>
    <x v="0"/>
    <s v="SRV"/>
    <x v="3"/>
    <s v="HVAC"/>
    <x v="26"/>
    <s v="HTR"/>
    <x v="63"/>
    <s v="HTR"/>
    <x v="43"/>
  </r>
  <r>
    <s v="MBLG"/>
    <x v="0"/>
    <s v="SRV"/>
    <x v="3"/>
    <s v="HVAC"/>
    <x v="26"/>
    <s v="BOILR"/>
    <x v="64"/>
    <s v="BOILR"/>
    <x v="44"/>
  </r>
  <r>
    <s v="MBLG"/>
    <x v="0"/>
    <s v="SRV"/>
    <x v="3"/>
    <s v="HVAC"/>
    <x v="26"/>
    <s v="FAN"/>
    <x v="65"/>
    <s v="FAN"/>
    <x v="45"/>
  </r>
  <r>
    <s v="MBLG"/>
    <x v="0"/>
    <s v="SRV"/>
    <x v="3"/>
    <s v="HVAC"/>
    <x v="26"/>
    <s v="FLRHSMS"/>
    <x v="66"/>
    <s v="FLRHSMS"/>
    <x v="46"/>
  </r>
  <r>
    <s v="MBLG"/>
    <x v="0"/>
    <s v="SRV"/>
    <x v="3"/>
    <s v="HVAC"/>
    <x v="26"/>
    <s v="HMDFR"/>
    <x v="67"/>
    <s v="HMDFR"/>
    <x v="47"/>
  </r>
  <r>
    <s v="MBLG"/>
    <x v="0"/>
    <s v="SRV"/>
    <x v="3"/>
    <s v="HVAC"/>
    <x v="26"/>
    <s v="DEHMDFR"/>
    <x v="68"/>
    <s v="DEHMDFR"/>
    <x v="48"/>
  </r>
  <r>
    <s v="MBLG"/>
    <x v="0"/>
    <s v="SRV"/>
    <x v="3"/>
    <s v="HVAC"/>
    <x v="26"/>
    <s v="BFEX"/>
    <x v="69"/>
    <s v="BFEX"/>
    <x v="49"/>
  </r>
  <r>
    <s v="MBLG"/>
    <x v="0"/>
    <s v="SRV"/>
    <x v="3"/>
    <s v="HVAC"/>
    <x v="26"/>
    <s v="HCC"/>
    <x v="70"/>
    <s v="HCC"/>
    <x v="50"/>
  </r>
  <r>
    <s v="MBLG"/>
    <x v="0"/>
    <s v="SRV"/>
    <x v="3"/>
    <s v="HVAC"/>
    <x v="26"/>
    <s v="NGD"/>
    <x v="71"/>
    <s v="NGD"/>
    <x v="51"/>
  </r>
  <r>
    <s v="MBLG"/>
    <x v="0"/>
    <s v="SRV"/>
    <x v="3"/>
    <s v="HVAC"/>
    <x v="26"/>
    <s v="VAV"/>
    <x v="72"/>
    <s v="VAV"/>
    <x v="52"/>
  </r>
  <r>
    <s v="MBLG"/>
    <x v="0"/>
    <s v="SRV"/>
    <x v="3"/>
    <s v="HVAC"/>
    <x v="26"/>
    <s v="RTU"/>
    <x v="73"/>
    <s v="ARCONC"/>
    <x v="53"/>
  </r>
  <r>
    <s v="MBLG"/>
    <x v="0"/>
    <s v="SRV"/>
    <x v="3"/>
    <s v="HVAC"/>
    <x v="26"/>
    <s v="RTU"/>
    <x v="73"/>
    <s v="HRU"/>
    <x v="54"/>
  </r>
  <r>
    <s v="MBLG"/>
    <x v="0"/>
    <s v="SRV"/>
    <x v="3"/>
    <s v="HVAC"/>
    <x v="26"/>
    <s v="RTU"/>
    <x v="73"/>
    <s v="ARCONIE"/>
    <x v="55"/>
  </r>
  <r>
    <s v="MBLG"/>
    <x v="0"/>
    <s v="SRV"/>
    <x v="3"/>
    <s v="HVAC"/>
    <x v="26"/>
    <s v="RTU"/>
    <x v="73"/>
    <s v="ARHU"/>
    <x v="56"/>
  </r>
  <r>
    <s v="MBLG"/>
    <x v="0"/>
    <s v="SRV"/>
    <x v="3"/>
    <s v="HVAC"/>
    <x v="26"/>
    <s v="HEATEXCH"/>
    <x v="74"/>
    <s v="HEATEXCH"/>
    <x v="57"/>
  </r>
  <r>
    <s v="MBLG"/>
    <x v="0"/>
    <s v="SRV"/>
    <x v="3"/>
    <s v="HVAC"/>
    <x v="26"/>
    <s v="CHLRCOOL"/>
    <x v="75"/>
    <s v="CHLRCOOL"/>
    <x v="58"/>
  </r>
  <r>
    <s v="MBLG"/>
    <x v="0"/>
    <s v="SRV"/>
    <x v="3"/>
    <s v="HVAC"/>
    <x v="26"/>
    <s v="CHLR"/>
    <x v="76"/>
    <s v="CHLR"/>
    <x v="59"/>
  </r>
  <r>
    <s v="MBLG"/>
    <x v="0"/>
    <s v="SRV"/>
    <x v="3"/>
    <s v="PLB"/>
    <x v="27"/>
    <s v="PMP"/>
    <x v="77"/>
    <s v="PMP"/>
    <x v="60"/>
  </r>
  <r>
    <s v="MBLG"/>
    <x v="0"/>
    <s v="SRV"/>
    <x v="3"/>
    <s v="PLB"/>
    <x v="27"/>
    <s v="BFP"/>
    <x v="78"/>
    <s v="BFP"/>
    <x v="61"/>
  </r>
  <r>
    <s v="MBLG"/>
    <x v="0"/>
    <s v="SRV"/>
    <x v="3"/>
    <s v="PLB"/>
    <x v="27"/>
    <s v="DOMWDS"/>
    <x v="79"/>
    <s v="DOMWDS"/>
    <x v="62"/>
  </r>
  <r>
    <s v="MBLG"/>
    <x v="0"/>
    <s v="SRV"/>
    <x v="3"/>
    <s v="PLB"/>
    <x v="27"/>
    <s v="HTWTRHT"/>
    <x v="80"/>
    <s v="HTWTRHT"/>
    <x v="63"/>
  </r>
  <r>
    <s v="MBLG"/>
    <x v="0"/>
    <s v="SRV"/>
    <x v="3"/>
    <s v="PLB"/>
    <x v="27"/>
    <s v="NONPTWTR"/>
    <x v="81"/>
    <s v="NONPTWTR"/>
    <x v="64"/>
  </r>
  <r>
    <s v="MBLG"/>
    <x v="0"/>
    <s v="SRV"/>
    <x v="3"/>
    <s v="PLB"/>
    <x v="27"/>
    <s v="PLMBFXT"/>
    <x v="82"/>
    <s v="PLMBFXT"/>
    <x v="65"/>
  </r>
  <r>
    <s v="MBLG"/>
    <x v="0"/>
    <s v="SRV"/>
    <x v="3"/>
    <s v="PLB"/>
    <x v="27"/>
    <s v="UTLMTR"/>
    <x v="83"/>
    <s v="UTLMTR"/>
    <x v="66"/>
  </r>
  <r>
    <s v="MBLG"/>
    <x v="0"/>
    <s v="SRV"/>
    <x v="3"/>
    <s v="PLB"/>
    <x v="27"/>
    <s v="WTRSFNR"/>
    <x v="84"/>
    <s v="WTRSFNR"/>
    <x v="67"/>
  </r>
  <r>
    <s v="MBLG"/>
    <x v="0"/>
    <s v="SRV"/>
    <x v="3"/>
    <s v="PLB"/>
    <x v="27"/>
    <s v="INTRCPT"/>
    <x v="85"/>
    <s v="INTRCPT"/>
    <x v="68"/>
  </r>
  <r>
    <s v="MBLG"/>
    <x v="0"/>
    <s v="SRV"/>
    <x v="3"/>
    <s v="PLB"/>
    <x v="27"/>
    <s v="STAQOZ"/>
    <x v="86"/>
    <s v="STAQOZ"/>
    <x v="69"/>
  </r>
  <r>
    <s v="MBLG"/>
    <x v="0"/>
    <s v="SRV"/>
    <x v="3"/>
    <s v="PLB"/>
    <x v="27"/>
    <s v="HYDRSWT"/>
    <x v="87"/>
    <s v="HYDRSWT"/>
    <x v="70"/>
  </r>
  <r>
    <s v="MBLG"/>
    <x v="0"/>
    <s v="SRV"/>
    <x v="3"/>
    <s v="PLB"/>
    <x v="27"/>
    <s v="SMPIT"/>
    <x v="88"/>
    <s v="SMPIT"/>
    <x v="71"/>
  </r>
  <r>
    <s v="MBLG"/>
    <x v="0"/>
    <s v="SRV"/>
    <x v="3"/>
    <s v="LDEV"/>
    <x v="28"/>
    <s v="PITJACK"/>
    <x v="89"/>
    <s v="PITJACK"/>
    <x v="72"/>
  </r>
  <r>
    <s v="MBLG"/>
    <x v="0"/>
    <s v="SRV"/>
    <x v="3"/>
    <s v="LDEV"/>
    <x v="28"/>
    <s v="CRN"/>
    <x v="90"/>
    <s v="CRNREMC"/>
    <x v="73"/>
  </r>
  <r>
    <s v="MBLG"/>
    <x v="0"/>
    <s v="SRV"/>
    <x v="3"/>
    <s v="LDEV"/>
    <x v="28"/>
    <s v="CRN"/>
    <x v="90"/>
    <s v="CRN"/>
    <x v="74"/>
  </r>
  <r>
    <s v="MBLG"/>
    <x v="0"/>
    <s v="SRV"/>
    <x v="3"/>
    <s v="LDEV"/>
    <x v="28"/>
    <s v="ELVTR"/>
    <x v="91"/>
    <s v="ELVTR"/>
    <x v="75"/>
  </r>
  <r>
    <s v="MBLG"/>
    <x v="0"/>
    <s v="SRV"/>
    <x v="3"/>
    <s v="LDEV"/>
    <x v="28"/>
    <s v="INGRNHST"/>
    <x v="92"/>
    <s v="INGRNHST"/>
    <x v="76"/>
  </r>
  <r>
    <s v="MBLG"/>
    <x v="0"/>
    <s v="SRV"/>
    <x v="3"/>
    <s v="LDEV"/>
    <x v="28"/>
    <s v="LOADDL"/>
    <x v="93"/>
    <s v="LOADDL"/>
    <x v="77"/>
  </r>
  <r>
    <s v="MBLG"/>
    <x v="0"/>
    <s v="SRV"/>
    <x v="3"/>
    <s v="LDEV"/>
    <x v="28"/>
    <s v="PRTCOLFT"/>
    <x v="94"/>
    <s v="PRTCOLFT"/>
    <x v="78"/>
  </r>
  <r>
    <s v="MBLG"/>
    <x v="0"/>
    <s v="SRV"/>
    <x v="3"/>
    <s v="SHEQ"/>
    <x v="29"/>
    <s v="GRINDER"/>
    <x v="95"/>
    <s v="GRINDER"/>
    <x v="79"/>
  </r>
  <r>
    <s v="MBLG"/>
    <x v="0"/>
    <s v="SRV"/>
    <x v="3"/>
    <s v="SHEQ"/>
    <x v="29"/>
    <s v="PTBH"/>
    <x v="96"/>
    <s v="PTBH"/>
    <x v="80"/>
  </r>
  <r>
    <s v="MBLG"/>
    <x v="0"/>
    <s v="SRV"/>
    <x v="3"/>
    <s v="SHEQ"/>
    <x v="29"/>
    <s v="SANDBL"/>
    <x v="97"/>
    <s v="SANDBL"/>
    <x v="81"/>
  </r>
  <r>
    <s v="MBLG"/>
    <x v="0"/>
    <s v="SRV"/>
    <x v="3"/>
    <s v="SHEQ"/>
    <x v="29"/>
    <s v="IVAC"/>
    <x v="98"/>
    <s v="IVAC"/>
    <x v="82"/>
  </r>
  <r>
    <s v="MBLG"/>
    <x v="0"/>
    <s v="SRV"/>
    <x v="3"/>
    <s v="SHEQ"/>
    <x v="29"/>
    <s v="TBL"/>
    <x v="99"/>
    <s v="TBL"/>
    <x v="83"/>
  </r>
  <r>
    <s v="MBLG"/>
    <x v="0"/>
    <s v="SRV"/>
    <x v="3"/>
    <s v="SHEQ"/>
    <x v="29"/>
    <s v="TIC"/>
    <x v="100"/>
    <s v="TIC"/>
    <x v="84"/>
  </r>
  <r>
    <s v="MBLG"/>
    <x v="0"/>
    <s v="SRV"/>
    <x v="3"/>
    <s v="SHEQ"/>
    <x v="29"/>
    <s v="WBCH"/>
    <x v="101"/>
    <s v="WBCH"/>
    <x v="85"/>
  </r>
  <r>
    <s v="MBLG"/>
    <x v="0"/>
    <s v="SRV"/>
    <x v="3"/>
    <s v="SHEQ"/>
    <x v="29"/>
    <s v="MBK"/>
    <x v="102"/>
    <s v="MBK"/>
    <x v="86"/>
  </r>
  <r>
    <s v="MBLG"/>
    <x v="0"/>
    <s v="SRV"/>
    <x v="3"/>
    <s v="SHEQ"/>
    <x v="29"/>
    <s v="DSTTK"/>
    <x v="103"/>
    <s v="DSTTK"/>
    <x v="87"/>
  </r>
  <r>
    <s v="MBLG"/>
    <x v="0"/>
    <s v="SRV"/>
    <x v="3"/>
    <s v="SHEQ"/>
    <x v="29"/>
    <s v="HYPRS"/>
    <x v="104"/>
    <s v="HYPRS"/>
    <x v="88"/>
  </r>
  <r>
    <s v="MBLG"/>
    <x v="0"/>
    <s v="SRV"/>
    <x v="3"/>
    <s v="SHEQ"/>
    <x v="29"/>
    <s v="MTSH"/>
    <x v="105"/>
    <s v="MTSH"/>
    <x v="89"/>
  </r>
  <r>
    <s v="MBLG"/>
    <x v="0"/>
    <s v="SRV"/>
    <x v="3"/>
    <s v="SHEQ"/>
    <x v="29"/>
    <s v="DPRS"/>
    <x v="106"/>
    <s v="DPRS"/>
    <x v="90"/>
  </r>
  <r>
    <s v="MBLG"/>
    <x v="0"/>
    <s v="SRV"/>
    <x v="3"/>
    <s v="SHEQ"/>
    <x v="29"/>
    <s v="JCKSTND"/>
    <x v="107"/>
    <s v="JCKSTND"/>
    <x v="91"/>
  </r>
  <r>
    <s v="MBLG"/>
    <x v="0"/>
    <s v="PSYS"/>
    <x v="4"/>
    <s v="WSYS"/>
    <x v="30"/>
    <s v="PRSSRWSH"/>
    <x v="108"/>
    <s v="PRSSRWSH"/>
    <x v="92"/>
  </r>
  <r>
    <s v="MBLG"/>
    <x v="0"/>
    <s v="PSYS"/>
    <x v="4"/>
    <s v="WSYS"/>
    <x v="30"/>
    <s v="PRTSWSH"/>
    <x v="109"/>
    <s v="PRTSWSH"/>
    <x v="93"/>
  </r>
  <r>
    <s v="MBLG"/>
    <x v="0"/>
    <s v="PSYS"/>
    <x v="4"/>
    <s v="WSYS"/>
    <x v="30"/>
    <s v="BUSWSH"/>
    <x v="110"/>
    <s v="BUSWSH"/>
    <x v="94"/>
  </r>
  <r>
    <s v="MBLG"/>
    <x v="0"/>
    <s v="PSYS"/>
    <x v="4"/>
    <s v="WSYS"/>
    <x v="30"/>
    <s v="PMP"/>
    <x v="77"/>
    <s v="PMP"/>
    <x v="60"/>
  </r>
  <r>
    <s v="MBLG"/>
    <x v="0"/>
    <s v="PSYS"/>
    <x v="4"/>
    <s v="BFLS"/>
    <x v="31"/>
    <s v="WOILSYS"/>
    <x v="111"/>
    <s v="WOILSYS"/>
    <x v="95"/>
  </r>
  <r>
    <s v="MBLG"/>
    <x v="0"/>
    <s v="PSYS"/>
    <x v="4"/>
    <s v="BFLS"/>
    <x v="31"/>
    <s v="WCOOLSYS"/>
    <x v="112"/>
    <s v="WCOOLSYS"/>
    <x v="96"/>
  </r>
  <r>
    <s v="MBLG"/>
    <x v="0"/>
    <s v="PSYS"/>
    <x v="4"/>
    <s v="BFLS"/>
    <x v="31"/>
    <s v="WNSHLWSH"/>
    <x v="113"/>
    <s v="WNSHLWSH"/>
    <x v="97"/>
  </r>
  <r>
    <s v="MBLG"/>
    <x v="0"/>
    <s v="PSYS"/>
    <x v="4"/>
    <s v="BFLS"/>
    <x v="31"/>
    <s v="EOILFLS"/>
    <x v="114"/>
    <s v="EOILFLS"/>
    <x v="98"/>
  </r>
  <r>
    <s v="MBLG"/>
    <x v="0"/>
    <s v="PSYS"/>
    <x v="4"/>
    <s v="BFLS"/>
    <x v="31"/>
    <s v="CLFSYS"/>
    <x v="115"/>
    <s v="CLFSYS"/>
    <x v="99"/>
  </r>
  <r>
    <s v="MBLG"/>
    <x v="0"/>
    <s v="PSYS"/>
    <x v="4"/>
    <s v="BFLS"/>
    <x v="31"/>
    <s v="TFLSYS"/>
    <x v="116"/>
    <s v="TFLSYS"/>
    <x v="100"/>
  </r>
  <r>
    <s v="MBLG"/>
    <x v="0"/>
    <s v="PSYS"/>
    <x v="4"/>
    <s v="BFLS"/>
    <x v="31"/>
    <s v="DIFSYS"/>
    <x v="117"/>
    <s v="DIFSYS"/>
    <x v="101"/>
  </r>
  <r>
    <s v="MBLG"/>
    <x v="0"/>
    <s v="PSYS"/>
    <x v="4"/>
    <s v="BFLS"/>
    <x v="31"/>
    <s v="DEFDISP"/>
    <x v="118"/>
    <s v="DEFDISP"/>
    <x v="102"/>
  </r>
  <r>
    <s v="MBLG"/>
    <x v="0"/>
    <s v="PSYS"/>
    <x v="4"/>
    <s v="BFLS"/>
    <x v="31"/>
    <s v="GRSDSY"/>
    <x v="119"/>
    <s v="GRSDSY"/>
    <x v="103"/>
  </r>
  <r>
    <s v="RDGR"/>
    <x v="1"/>
    <s v="GUTL"/>
    <x v="5"/>
    <s v="FRPR"/>
    <x v="32"/>
    <s v="CURBOX"/>
    <x v="120"/>
    <s v="CURBOX"/>
    <x v="104"/>
  </r>
  <r>
    <s v="RDGR"/>
    <x v="1"/>
    <s v="GUTL"/>
    <x v="5"/>
    <s v="FRPR"/>
    <x v="32"/>
    <s v="FRWST"/>
    <x v="121"/>
    <s v="FRWST"/>
    <x v="105"/>
  </r>
  <r>
    <s v="RDGR"/>
    <x v="1"/>
    <s v="GUTL"/>
    <x v="5"/>
    <s v="FRPR"/>
    <x v="32"/>
    <s v="PSTINVLV"/>
    <x v="122"/>
    <s v="PSTINVLV"/>
    <x v="106"/>
  </r>
  <r>
    <s v="RDGR"/>
    <x v="1"/>
    <s v="GUTL"/>
    <x v="5"/>
    <s v="FRPR"/>
    <x v="32"/>
    <s v="FRHYDR"/>
    <x v="123"/>
    <s v="FRHYDR"/>
    <x v="107"/>
  </r>
  <r>
    <s v="RDGR"/>
    <x v="1"/>
    <s v="GUTL"/>
    <x v="5"/>
    <s v="STM"/>
    <x v="33"/>
    <s v="SEP"/>
    <x v="124"/>
    <s v="SEP"/>
    <x v="108"/>
  </r>
  <r>
    <s v="RDGR"/>
    <x v="1"/>
    <s v="GUTL"/>
    <x v="5"/>
    <s v="STM"/>
    <x v="33"/>
    <s v="DRNCULV"/>
    <x v="125"/>
    <s v="DRNCULV"/>
    <x v="109"/>
  </r>
  <r>
    <s v="RDGR"/>
    <x v="1"/>
    <s v="GUTL"/>
    <x v="5"/>
    <s v="STM"/>
    <x v="33"/>
    <s v="MNHOL"/>
    <x v="126"/>
    <s v="MNHOL"/>
    <x v="110"/>
  </r>
  <r>
    <s v="RDGR"/>
    <x v="1"/>
    <s v="GUTL"/>
    <x v="5"/>
    <s v="STM"/>
    <x v="33"/>
    <s v="DRNCTCHB"/>
    <x v="127"/>
    <s v="DRNCTCHB"/>
    <x v="111"/>
  </r>
  <r>
    <s v="RDGR"/>
    <x v="1"/>
    <s v="GUTL"/>
    <x v="5"/>
    <s v="STM"/>
    <x v="33"/>
    <s v="SUBSTRM"/>
    <x v="128"/>
    <s v="SUBSTRM"/>
    <x v="112"/>
  </r>
  <r>
    <s v="RDGR"/>
    <x v="1"/>
    <s v="GUTL"/>
    <x v="5"/>
    <s v="STM"/>
    <x v="33"/>
    <s v="SURFSTM"/>
    <x v="129"/>
    <s v="SURFSTM"/>
    <x v="113"/>
  </r>
  <r>
    <s v="RDGR"/>
    <x v="1"/>
    <s v="GUTL"/>
    <x v="5"/>
    <s v="SAN"/>
    <x v="34"/>
    <s v="SEPTNK"/>
    <x v="130"/>
    <s v="SEPTNK"/>
    <x v="114"/>
  </r>
  <r>
    <s v="RDGR"/>
    <x v="1"/>
    <s v="GUTL"/>
    <x v="5"/>
    <s v="SAN"/>
    <x v="34"/>
    <s v="WSTWLS"/>
    <x v="131"/>
    <s v="WSTWLS"/>
    <x v="115"/>
  </r>
  <r>
    <s v="RDGR"/>
    <x v="1"/>
    <s v="GUTL"/>
    <x v="5"/>
    <s v="SAN"/>
    <x v="34"/>
    <s v="MNHOL"/>
    <x v="126"/>
    <s v="MNHOL"/>
    <x v="110"/>
  </r>
  <r>
    <s v="RDGR"/>
    <x v="1"/>
    <s v="GUTL"/>
    <x v="5"/>
    <s v="SAN"/>
    <x v="34"/>
    <s v="WSTWCOLS"/>
    <x v="132"/>
    <s v="WSTWCOLS"/>
    <x v="116"/>
  </r>
  <r>
    <s v="RDGR"/>
    <x v="1"/>
    <s v="GUTL"/>
    <x v="5"/>
    <s v="WTR"/>
    <x v="35"/>
    <s v="DOMWDS"/>
    <x v="79"/>
    <s v="DOMWDS"/>
    <x v="62"/>
  </r>
  <r>
    <s v="RDGR"/>
    <x v="1"/>
    <s v="GUTL"/>
    <x v="5"/>
    <s v="WTR"/>
    <x v="35"/>
    <s v="IRRIGATON"/>
    <x v="133"/>
    <s v="IRRIGATON"/>
    <x v="117"/>
  </r>
  <r>
    <s v="RDGR"/>
    <x v="1"/>
    <s v="GUTL"/>
    <x v="5"/>
    <s v="WTR"/>
    <x v="35"/>
    <s v="WWELL"/>
    <x v="134"/>
    <s v="WWELL"/>
    <x v="118"/>
  </r>
  <r>
    <s v="RDGR"/>
    <x v="1"/>
    <s v="GEL"/>
    <x v="6"/>
    <s v="GRLT"/>
    <x v="36"/>
    <s v="LGHT"/>
    <x v="37"/>
    <s v="LGHT"/>
    <x v="17"/>
  </r>
  <r>
    <s v="RDGR"/>
    <x v="1"/>
    <s v="GEL"/>
    <x v="6"/>
    <s v="GRLT"/>
    <x v="36"/>
    <s v="LGHTSTD"/>
    <x v="135"/>
    <s v="LGHTSTD"/>
    <x v="119"/>
  </r>
  <r>
    <s v="RDGR"/>
    <x v="1"/>
    <s v="GEL"/>
    <x v="6"/>
    <s v="GRLT"/>
    <x v="36"/>
    <s v="LGHTCTRL"/>
    <x v="30"/>
    <s v="LGHTCTRL"/>
    <x v="10"/>
  </r>
  <r>
    <s v="RDGR"/>
    <x v="1"/>
    <s v="GEL"/>
    <x v="6"/>
    <s v="EDST"/>
    <x v="37"/>
    <s v="CP"/>
    <x v="31"/>
    <s v="CP"/>
    <x v="11"/>
  </r>
  <r>
    <s v="RDGR"/>
    <x v="1"/>
    <s v="GEL"/>
    <x v="6"/>
    <s v="EDST"/>
    <x v="37"/>
    <s v="EMRGGEN"/>
    <x v="136"/>
    <s v="EMRGGEN"/>
    <x v="120"/>
  </r>
  <r>
    <s v="RDGR"/>
    <x v="1"/>
    <s v="GEL"/>
    <x v="6"/>
    <s v="EDST"/>
    <x v="37"/>
    <s v="MNHOL"/>
    <x v="126"/>
    <s v="MNHOL"/>
    <x v="110"/>
  </r>
  <r>
    <s v="RDGR"/>
    <x v="1"/>
    <s v="GEL"/>
    <x v="6"/>
    <s v="EDST"/>
    <x v="37"/>
    <s v="TRANSFMR"/>
    <x v="137"/>
    <s v="TRANSFMR"/>
    <x v="121"/>
  </r>
  <r>
    <s v="RDGR"/>
    <x v="1"/>
    <s v="GEL"/>
    <x v="6"/>
    <s v="EDST"/>
    <x v="37"/>
    <s v="SWTBRD"/>
    <x v="27"/>
    <s v="SWTBRD"/>
    <x v="7"/>
  </r>
  <r>
    <s v="RDGR"/>
    <x v="1"/>
    <s v="GEL"/>
    <x v="6"/>
    <s v="EDST"/>
    <x v="37"/>
    <s v="UTLMTR"/>
    <x v="83"/>
    <s v="UTLMTR"/>
    <x v="66"/>
  </r>
  <r>
    <s v="RDGR"/>
    <x v="1"/>
    <s v="GEL"/>
    <x v="6"/>
    <s v="EDST"/>
    <x v="37"/>
    <s v="VHCLECU"/>
    <x v="138"/>
    <s v="VHCLECU"/>
    <x v="122"/>
  </r>
  <r>
    <s v="RDGR"/>
    <x v="1"/>
    <s v="GEL"/>
    <x v="6"/>
    <s v="EDST"/>
    <x v="37"/>
    <s v="DCSW"/>
    <x v="44"/>
    <s v="DCSW"/>
    <x v="24"/>
  </r>
  <r>
    <s v="RDGR"/>
    <x v="1"/>
    <s v="GEL"/>
    <x v="6"/>
    <s v="EDST"/>
    <x v="37"/>
    <s v="GRNDLPS"/>
    <x v="139"/>
    <s v="GRNDLPS"/>
    <x v="123"/>
  </r>
  <r>
    <s v="RDGR"/>
    <x v="1"/>
    <s v="GEL"/>
    <x v="6"/>
    <s v="EDST"/>
    <x v="37"/>
    <s v="LOADBNK"/>
    <x v="140"/>
    <s v="LOADBNK"/>
    <x v="124"/>
  </r>
  <r>
    <s v="RDGR"/>
    <x v="1"/>
    <s v="GEL"/>
    <x v="6"/>
    <s v="EDST"/>
    <x v="37"/>
    <s v="COGEN"/>
    <x v="141"/>
    <s v="COGEN"/>
    <x v="125"/>
  </r>
  <r>
    <s v="RDGR"/>
    <x v="1"/>
    <s v="GEL"/>
    <x v="6"/>
    <s v="EDST"/>
    <x v="37"/>
    <s v="CMPADS"/>
    <x v="142"/>
    <s v="CMPADS"/>
    <x v="126"/>
  </r>
  <r>
    <s v="RDGR"/>
    <x v="1"/>
    <s v="GRDS"/>
    <x v="7"/>
    <s v="FNC"/>
    <x v="38"/>
    <s v="FNC"/>
    <x v="143"/>
    <m/>
    <x v="0"/>
  </r>
  <r>
    <s v="RDGR"/>
    <x v="1"/>
    <s v="GRDS"/>
    <x v="7"/>
    <s v="GATE"/>
    <x v="39"/>
    <s v="GATE"/>
    <x v="144"/>
    <m/>
    <x v="0"/>
  </r>
  <r>
    <s v="RDGR"/>
    <x v="1"/>
    <s v="GRDS"/>
    <x v="7"/>
    <s v="RTNWLL"/>
    <x v="40"/>
    <s v="RTNWLL"/>
    <x v="145"/>
    <m/>
    <x v="0"/>
  </r>
  <r>
    <s v="RDGR"/>
    <x v="1"/>
    <s v="GRDS"/>
    <x v="7"/>
    <s v="FXFURN"/>
    <x v="17"/>
    <s v="FXFURN"/>
    <x v="17"/>
    <m/>
    <x v="0"/>
  </r>
  <r>
    <s v="RDGR"/>
    <x v="1"/>
    <s v="GRDS"/>
    <x v="7"/>
    <s v="FLGPL"/>
    <x v="41"/>
    <s v="FLGPL"/>
    <x v="146"/>
    <m/>
    <x v="0"/>
  </r>
  <r>
    <s v="RDGR"/>
    <x v="1"/>
    <s v="GRDS"/>
    <x v="7"/>
    <s v="FXGRBG"/>
    <x v="18"/>
    <s v="FXGRBG"/>
    <x v="18"/>
    <m/>
    <x v="0"/>
  </r>
  <r>
    <s v="RDGR"/>
    <x v="1"/>
    <s v="GRDS"/>
    <x v="7"/>
    <s v="SHD"/>
    <x v="42"/>
    <s v="SHD"/>
    <x v="147"/>
    <m/>
    <x v="0"/>
  </r>
  <r>
    <s v="RDGR"/>
    <x v="1"/>
    <s v="GRDS"/>
    <x v="7"/>
    <s v="BOLRD"/>
    <x v="43"/>
    <s v="BOLRD"/>
    <x v="148"/>
    <m/>
    <x v="0"/>
  </r>
  <r>
    <s v="RDGR"/>
    <x v="1"/>
    <s v="GRDS"/>
    <x v="7"/>
    <s v="PEDWLK"/>
    <x v="44"/>
    <s v="PEDWLK"/>
    <x v="149"/>
    <m/>
    <x v="0"/>
  </r>
  <r>
    <s v="RDGR"/>
    <x v="1"/>
    <s v="GRDS"/>
    <x v="7"/>
    <s v="STRWY"/>
    <x v="19"/>
    <s v="STRWY"/>
    <x v="19"/>
    <m/>
    <x v="0"/>
  </r>
  <r>
    <s v="RDGR"/>
    <x v="1"/>
    <s v="GRDS"/>
    <x v="7"/>
    <s v="GRDRL"/>
    <x v="15"/>
    <s v="GRDRL"/>
    <x v="15"/>
    <m/>
    <x v="0"/>
  </r>
  <r>
    <s v="RDGR"/>
    <x v="1"/>
    <s v="GRDS"/>
    <x v="7"/>
    <s v="HNDRL"/>
    <x v="14"/>
    <s v="HNDRL"/>
    <x v="14"/>
    <m/>
    <x v="0"/>
  </r>
  <r>
    <s v="RDGR"/>
    <x v="1"/>
    <s v="GRDS"/>
    <x v="7"/>
    <s v="PEDGATE"/>
    <x v="45"/>
    <s v="PEDGATE"/>
    <x v="150"/>
    <m/>
    <x v="0"/>
  </r>
  <r>
    <s v="RDGR"/>
    <x v="1"/>
    <s v="GRDS"/>
    <x v="7"/>
    <s v="ACESRMP"/>
    <x v="46"/>
    <s v="ACESRMP"/>
    <x v="151"/>
    <m/>
    <x v="0"/>
  </r>
  <r>
    <s v="RDGR"/>
    <x v="1"/>
    <s v="GRDS"/>
    <x v="7"/>
    <s v="SGNFACID"/>
    <x v="47"/>
    <s v="SGNFACID"/>
    <x v="152"/>
    <m/>
    <x v="0"/>
  </r>
  <r>
    <s v="RDGR"/>
    <x v="1"/>
    <s v="RDW"/>
    <x v="8"/>
    <s v="RDWY"/>
    <x v="48"/>
    <s v="RDWY"/>
    <x v="153"/>
    <m/>
    <x v="0"/>
  </r>
  <r>
    <s v="RDGR"/>
    <x v="1"/>
    <s v="RDW"/>
    <x v="8"/>
    <s v="TRFCBARR"/>
    <x v="49"/>
    <s v="TRFCBARR"/>
    <x v="154"/>
    <m/>
    <x v="0"/>
  </r>
  <r>
    <s v="RDGR"/>
    <x v="1"/>
    <s v="RDW"/>
    <x v="8"/>
    <s v="SGN"/>
    <x v="50"/>
    <s v="SGN"/>
    <x v="155"/>
    <m/>
    <x v="0"/>
  </r>
  <r>
    <s v="RDGR"/>
    <x v="1"/>
    <s v="PLOT"/>
    <x v="9"/>
    <s v="PKGAREA"/>
    <x v="51"/>
    <s v="PKGAREA"/>
    <x v="156"/>
    <m/>
    <x v="0"/>
  </r>
  <r>
    <s v="RDGR"/>
    <x v="1"/>
    <s v="PLOT"/>
    <x v="9"/>
    <s v="SGNPARK"/>
    <x v="52"/>
    <s v="SGNPARK"/>
    <x v="157"/>
    <m/>
    <x v="0"/>
  </r>
  <r>
    <s v="RDGR"/>
    <x v="1"/>
    <s v="PLOT"/>
    <x v="9"/>
    <s v="TRFCBARR"/>
    <x v="49"/>
    <s v="TRFCBARR"/>
    <x v="154"/>
    <m/>
    <x v="0"/>
  </r>
  <r>
    <s v="RDGR"/>
    <x v="1"/>
    <s v="SDM"/>
    <x v="10"/>
    <s v="DMESTRCT"/>
    <x v="53"/>
    <s v="DMESTRCT"/>
    <x v="158"/>
    <m/>
    <x v="0"/>
  </r>
  <r>
    <s v="RDGR"/>
    <x v="1"/>
    <s v="SDM"/>
    <x v="10"/>
    <s v="RTNWLL"/>
    <x v="40"/>
    <s v="RTNWLL"/>
    <x v="145"/>
    <m/>
    <x v="0"/>
  </r>
  <r>
    <s v="RDGR"/>
    <x v="1"/>
    <s v="SDM"/>
    <x v="10"/>
    <s v="GATE"/>
    <x v="39"/>
    <s v="GATE"/>
    <x v="144"/>
    <m/>
    <x v="0"/>
  </r>
  <r>
    <s v="RDGR"/>
    <x v="1"/>
    <s v="PSYS"/>
    <x v="4"/>
    <s v="DSLST"/>
    <x v="54"/>
    <s v="DSLST"/>
    <x v="159"/>
    <m/>
    <x v="0"/>
  </r>
  <r>
    <s v="RDGR"/>
    <x v="1"/>
    <s v="PSYS"/>
    <x v="4"/>
    <s v="WSTCT"/>
    <x v="55"/>
    <s v="WSTCT"/>
    <x v="160"/>
    <m/>
    <x v="0"/>
  </r>
  <r>
    <s v="RDGR"/>
    <x v="1"/>
    <s v="PSYS"/>
    <x v="4"/>
    <s v="WSTOTANK"/>
    <x v="56"/>
    <s v="WSTOTANK"/>
    <x v="161"/>
    <m/>
    <x v="0"/>
  </r>
  <r>
    <s v="RDGR"/>
    <x v="1"/>
    <s v="PSYS"/>
    <x v="4"/>
    <s v="ENGOTANK"/>
    <x v="57"/>
    <s v="ENGOTANK"/>
    <x v="162"/>
    <m/>
    <x v="0"/>
  </r>
  <r>
    <s v="RDGR"/>
    <x v="1"/>
    <s v="PSYS"/>
    <x v="4"/>
    <s v="COOLTANK"/>
    <x v="58"/>
    <s v="COOLTANK"/>
    <x v="163"/>
    <m/>
    <x v="0"/>
  </r>
  <r>
    <s v="RDGR"/>
    <x v="1"/>
    <s v="PSYS"/>
    <x v="4"/>
    <s v="TRANTANK"/>
    <x v="59"/>
    <s v="TRANTANK"/>
    <x v="164"/>
    <m/>
    <x v="0"/>
  </r>
  <r>
    <s v="RDGR"/>
    <x v="1"/>
    <s v="PSYS"/>
    <x v="4"/>
    <s v="WWFT"/>
    <x v="60"/>
    <s v="WWFT"/>
    <x v="165"/>
    <m/>
    <x v="0"/>
  </r>
  <r>
    <s v="RDGR"/>
    <x v="1"/>
    <s v="PSYS"/>
    <x v="4"/>
    <s v="GRYWTANK"/>
    <x v="61"/>
    <s v="GRYWTANK"/>
    <x v="166"/>
    <m/>
    <x v="0"/>
  </r>
  <r>
    <s v="MBLG"/>
    <x v="0"/>
    <s v="PSYS"/>
    <x v="4"/>
    <s v="FDST"/>
    <x v="62"/>
    <s v="CHCKVLV"/>
    <x v="167"/>
    <s v="CHCKVLV"/>
    <x v="127"/>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403">
  <r>
    <s v="ACCPLTF"/>
    <s v="Access Platform"/>
    <x v="0"/>
    <s v="ABNTEMP"/>
    <s v="Abnormal Temperature"/>
    <x v="0"/>
    <x v="0"/>
    <s v="BRT"/>
  </r>
  <r>
    <s v="ACCPLTF"/>
    <s v="Access Platform"/>
    <x v="0"/>
    <s v="CORROS"/>
    <s v="Corrosion"/>
    <x v="1"/>
    <x v="0"/>
    <s v="BRT"/>
  </r>
  <r>
    <s v="ACCPLTF"/>
    <s v="Access Platform"/>
    <x v="0"/>
    <s v="ELECTRIP"/>
    <s v="Electrical Trip Out"/>
    <x v="2"/>
    <x v="0"/>
    <s v="BRT"/>
  </r>
  <r>
    <s v="ACCPLTF"/>
    <s v="Access Platform"/>
    <x v="0"/>
    <s v="EXNOISE"/>
    <s v="Excessive Noise"/>
    <x v="3"/>
    <x v="0"/>
    <s v="BRT"/>
  </r>
  <r>
    <s v="ACCPLTF"/>
    <s v="Access Platform"/>
    <x v="0"/>
    <s v="EXVIBRTN"/>
    <s v="Excessive Vibration"/>
    <x v="4"/>
    <x v="0"/>
    <s v="BRT"/>
  </r>
  <r>
    <s v="ACCPLTF"/>
    <s v="Access Platform"/>
    <x v="0"/>
    <s v="JAMMEDEQ"/>
    <s v="Jammed Equipment"/>
    <x v="5"/>
    <x v="0"/>
    <s v="BRT"/>
  </r>
  <r>
    <s v="ACCPLTF"/>
    <s v="Access Platform"/>
    <x v="0"/>
    <s v="LEAKING"/>
    <s v="Leaking"/>
    <x v="6"/>
    <x v="0"/>
    <s v="BRT"/>
  </r>
  <r>
    <s v="ACCPLTF"/>
    <s v="Access Platform"/>
    <x v="0"/>
    <s v="LOWPERF"/>
    <s v="Low Performance"/>
    <x v="7"/>
    <x v="0"/>
    <s v="BRT"/>
  </r>
  <r>
    <s v="ACCPLTF"/>
    <s v="Access Platform"/>
    <x v="0"/>
    <s v="NONOPER"/>
    <s v="Non-Operational"/>
    <x v="8"/>
    <x v="0"/>
    <s v="BRT"/>
  </r>
  <r>
    <s v="ACCPLTF"/>
    <s v="Access Platform"/>
    <x v="0"/>
    <s v="PHYDMGE"/>
    <s v="Physical Damage"/>
    <x v="9"/>
    <x v="0"/>
    <s v="BRT"/>
  </r>
  <r>
    <s v="ACCPLTF"/>
    <s v="Access Platform"/>
    <x v="0"/>
    <s v="UNSMELL"/>
    <s v="Unusual Smell"/>
    <x v="10"/>
    <x v="0"/>
    <s v="BRT"/>
  </r>
  <r>
    <s v="ACCPLTF"/>
    <s v="Access Platform"/>
    <x v="0"/>
    <s v="UNSMOKE"/>
    <s v="Unusual Smoke"/>
    <x v="11"/>
    <x v="0"/>
    <s v="BRT"/>
  </r>
  <r>
    <s v="ACCPLTF"/>
    <s v="Access Platform"/>
    <x v="0"/>
    <s v="ACCLSDET"/>
    <s v="Access Platform Structure Deteriorated"/>
    <x v="12"/>
    <x v="1"/>
    <s v="BRT"/>
  </r>
  <r>
    <s v="ACCPLTF"/>
    <s v="Access Platform"/>
    <x v="0"/>
    <s v="ACCIDENT"/>
    <s v="Accident"/>
    <x v="13"/>
    <x v="2"/>
    <s v="BRT"/>
  </r>
  <r>
    <s v="ACCPLTF"/>
    <s v="Access Platform"/>
    <x v="0"/>
    <s v="ACCWEAR"/>
    <s v="Accelerated Wear"/>
    <x v="14"/>
    <x v="2"/>
    <s v="BRT"/>
  </r>
  <r>
    <s v="ACCPLTF"/>
    <s v="Access Platform"/>
    <x v="0"/>
    <s v="ACTGOD"/>
    <s v="Weather condition/Forces of nature or Act of God"/>
    <x v="15"/>
    <x v="2"/>
    <s v="BRT"/>
  </r>
  <r>
    <s v="ACCPLTF"/>
    <s v="Access Platform"/>
    <x v="0"/>
    <s v="CONTAM"/>
    <s v="Contamination"/>
    <x v="16"/>
    <x v="2"/>
    <s v="BRT"/>
  </r>
  <r>
    <s v="ACCPLTF"/>
    <s v="Access Platform"/>
    <x v="0"/>
    <s v="DEFASSET"/>
    <s v="Defective Asset"/>
    <x v="17"/>
    <x v="2"/>
    <s v="BRT"/>
  </r>
  <r>
    <s v="ACCPLTF"/>
    <s v="Access Platform"/>
    <x v="0"/>
    <s v="EXLOAD"/>
    <s v="Excessive Load"/>
    <x v="18"/>
    <x v="2"/>
    <s v="BRT"/>
  </r>
  <r>
    <s v="ACCPLTF"/>
    <s v="Access Platform"/>
    <x v="0"/>
    <s v="IMPRMNT"/>
    <s v="Improper Maintenance"/>
    <x v="19"/>
    <x v="2"/>
    <s v="BRT"/>
  </r>
  <r>
    <s v="ACCPLTF"/>
    <s v="Access Platform"/>
    <x v="0"/>
    <s v="INSLUBR"/>
    <s v="Insufficient Lubrication"/>
    <x v="20"/>
    <x v="2"/>
    <s v="BRT"/>
  </r>
  <r>
    <s v="ACCPLTF"/>
    <s v="Access Platform"/>
    <x v="0"/>
    <s v="LACKTRN"/>
    <s v="Lack of/ Inadequate Training"/>
    <x v="21"/>
    <x v="2"/>
    <s v="BRT"/>
  </r>
  <r>
    <s v="ACCPLTF"/>
    <s v="Access Platform"/>
    <x v="0"/>
    <s v="MISSCMP"/>
    <s v="Loose/ Missing Component"/>
    <x v="22"/>
    <x v="2"/>
    <s v="BRT"/>
  </r>
  <r>
    <s v="ACCPLTF"/>
    <s v="Access Platform"/>
    <x v="0"/>
    <s v="NRMWEAR"/>
    <s v="Normal Wear"/>
    <x v="23"/>
    <x v="2"/>
    <s v="BRT"/>
  </r>
  <r>
    <s v="ACCPLTF"/>
    <s v="Access Platform"/>
    <x v="0"/>
    <s v="OTHER"/>
    <s v="Other (specify)"/>
    <x v="24"/>
    <x v="2"/>
    <s v="BRT"/>
  </r>
  <r>
    <s v="ACCPLTF"/>
    <s v="Access Platform"/>
    <x v="0"/>
    <s v="PRINSTAL"/>
    <s v="Poor Installation"/>
    <x v="25"/>
    <x v="2"/>
    <s v="BRT"/>
  </r>
  <r>
    <s v="ACCPLTF"/>
    <s v="Access Platform"/>
    <x v="0"/>
    <s v="PROCISSU"/>
    <s v="Procedure Issue"/>
    <x v="26"/>
    <x v="2"/>
    <s v="BRT"/>
  </r>
  <r>
    <s v="ACCPLTF"/>
    <s v="Access Platform"/>
    <x v="0"/>
    <s v="UTLFAIL"/>
    <s v="Utility Failure"/>
    <x v="27"/>
    <x v="2"/>
    <s v="BRT"/>
  </r>
  <r>
    <s v="ACCPLTF"/>
    <s v="Access Platform"/>
    <x v="0"/>
    <s v="VNDLSM"/>
    <s v="Vandalism"/>
    <x v="28"/>
    <x v="2"/>
    <s v="BRT"/>
  </r>
  <r>
    <s v="ACCPLTF"/>
    <s v="Access Platform"/>
    <x v="0"/>
    <s v="WORNCMPT"/>
    <s v="Defective/ Worn Component"/>
    <x v="29"/>
    <x v="2"/>
    <s v="BRT"/>
  </r>
  <r>
    <s v="ACCPLTF"/>
    <s v="Access Platform"/>
    <x v="0"/>
    <s v="ADJUSTD"/>
    <s v="Adjusted"/>
    <x v="30"/>
    <x v="3"/>
    <s v="BRT"/>
  </r>
  <r>
    <s v="ACCPLTF"/>
    <s v="Access Platform"/>
    <x v="0"/>
    <s v="DECOMM"/>
    <s v="Decommission"/>
    <x v="31"/>
    <x v="3"/>
    <s v="BRT"/>
  </r>
  <r>
    <s v="ACCPLTF"/>
    <s v="Access Platform"/>
    <x v="0"/>
    <s v="DECONTME"/>
    <s v="Decontaminate"/>
    <x v="32"/>
    <x v="3"/>
    <s v="BRT"/>
  </r>
  <r>
    <s v="ACCPLTF"/>
    <s v="Access Platform"/>
    <x v="0"/>
    <s v="DONOTHIN"/>
    <s v="Do Nothing"/>
    <x v="33"/>
    <x v="3"/>
    <s v="BRT"/>
  </r>
  <r>
    <s v="ACCPLTF"/>
    <s v="Access Platform"/>
    <x v="0"/>
    <s v="LUBRCTE"/>
    <s v="Lubricate"/>
    <x v="34"/>
    <x v="3"/>
    <s v="BRT"/>
  </r>
  <r>
    <s v="ACCPLTF"/>
    <s v="Access Platform"/>
    <x v="0"/>
    <s v="OTHER"/>
    <s v="Other (specify)"/>
    <x v="24"/>
    <x v="3"/>
    <s v="BRT"/>
  </r>
  <r>
    <s v="ACCPLTF"/>
    <s v="Access Platform"/>
    <x v="0"/>
    <s v="RECALBRT"/>
    <s v="Recalibrate"/>
    <x v="35"/>
    <x v="3"/>
    <s v="BRT"/>
  </r>
  <r>
    <s v="ACCPLTF"/>
    <s v="Access Platform"/>
    <x v="0"/>
    <s v="REMVOBT"/>
    <s v="Remove Obstruction"/>
    <x v="36"/>
    <x v="3"/>
    <s v="BRT"/>
  </r>
  <r>
    <s v="ACCPLTF"/>
    <s v="Access Platform"/>
    <x v="0"/>
    <s v="REPCMPT"/>
    <s v="Repair Component"/>
    <x v="37"/>
    <x v="3"/>
    <s v="BRT"/>
  </r>
  <r>
    <s v="ACCPLTF"/>
    <s v="Access Platform"/>
    <x v="0"/>
    <s v="REPLASS"/>
    <s v="Replace Asset"/>
    <x v="38"/>
    <x v="3"/>
    <s v="BRT"/>
  </r>
  <r>
    <s v="ACCPLTF"/>
    <s v="Access Platform"/>
    <x v="0"/>
    <s v="REPLCMPT"/>
    <s v="Replace Component"/>
    <x v="39"/>
    <x v="3"/>
    <s v="BRT"/>
  </r>
  <r>
    <s v="ACCPLTF"/>
    <s v="Access Platform"/>
    <x v="0"/>
    <s v="REPRASS"/>
    <s v="Repair Asset"/>
    <x v="40"/>
    <x v="3"/>
    <s v="BRT"/>
  </r>
  <r>
    <s v="ACCPLTF"/>
    <s v="Access Platform"/>
    <x v="0"/>
    <s v="UPGRADES"/>
    <s v="Upgrade"/>
    <x v="41"/>
    <x v="3"/>
    <s v="BRT"/>
  </r>
  <r>
    <s v="ARCMPRS"/>
    <s v="Air Compressor"/>
    <x v="1"/>
    <s v="ABNTEMP"/>
    <s v="Abnormal Temperature"/>
    <x v="0"/>
    <x v="0"/>
    <s v="BRT"/>
  </r>
  <r>
    <s v="ARCMPRS"/>
    <s v="Air Compressor"/>
    <x v="1"/>
    <s v="CORROS"/>
    <s v="Corrosion"/>
    <x v="1"/>
    <x v="0"/>
    <s v="BRT"/>
  </r>
  <r>
    <s v="ARCMPRS"/>
    <s v="Air Compressor"/>
    <x v="1"/>
    <s v="ELECTRIP"/>
    <s v="Electrical Trip Out"/>
    <x v="2"/>
    <x v="0"/>
    <s v="BRT"/>
  </r>
  <r>
    <s v="ARCMPRS"/>
    <s v="Air Compressor"/>
    <x v="1"/>
    <s v="EXNOISE"/>
    <s v="Excessive Noise"/>
    <x v="3"/>
    <x v="0"/>
    <s v="BRT"/>
  </r>
  <r>
    <s v="ARCMPRS"/>
    <s v="Air Compressor"/>
    <x v="1"/>
    <s v="EXVIBRTN"/>
    <s v="Excessive Vibration"/>
    <x v="4"/>
    <x v="0"/>
    <s v="BRT"/>
  </r>
  <r>
    <s v="ARCMPRS"/>
    <s v="Air Compressor"/>
    <x v="1"/>
    <s v="JAMMEDEQ"/>
    <s v="Jammed Equipment"/>
    <x v="5"/>
    <x v="0"/>
    <s v="BRT"/>
  </r>
  <r>
    <s v="ARCMPRS"/>
    <s v="Air Compressor"/>
    <x v="1"/>
    <s v="LEAKING"/>
    <s v="Leaking"/>
    <x v="6"/>
    <x v="0"/>
    <s v="BRT"/>
  </r>
  <r>
    <s v="ARCMPRS"/>
    <s v="Air Compressor"/>
    <x v="1"/>
    <s v="LOWPERF"/>
    <s v="Low Performance"/>
    <x v="7"/>
    <x v="0"/>
    <s v="BRT"/>
  </r>
  <r>
    <s v="ARCMPRS"/>
    <s v="Air Compressor"/>
    <x v="1"/>
    <s v="NONOPER"/>
    <s v="Non-Operational"/>
    <x v="8"/>
    <x v="0"/>
    <s v="BRT"/>
  </r>
  <r>
    <s v="ARCMPRS"/>
    <s v="Air Compressor"/>
    <x v="1"/>
    <s v="UNSMELL"/>
    <s v="Unusual Smell"/>
    <x v="10"/>
    <x v="0"/>
    <s v="BRT"/>
  </r>
  <r>
    <s v="ARCMPRS"/>
    <s v="Air Compressor"/>
    <x v="1"/>
    <s v="UNSMOKE"/>
    <s v="Unusual Smoke"/>
    <x v="11"/>
    <x v="0"/>
    <s v="BRT"/>
  </r>
  <r>
    <s v="ARCMPRS"/>
    <s v="Air Compressor"/>
    <x v="1"/>
    <s v="ACMCACC"/>
    <s v="Air compressor condensate accumulation"/>
    <x v="42"/>
    <x v="1"/>
    <s v="BRT"/>
  </r>
  <r>
    <s v="ARCMPRS"/>
    <s v="Air Compressor"/>
    <x v="1"/>
    <s v="ACMCDET"/>
    <s v="Air compressor components deterioration"/>
    <x v="43"/>
    <x v="1"/>
    <s v="BRT"/>
  </r>
  <r>
    <s v="ARCMPRS"/>
    <s v="Air Compressor"/>
    <x v="1"/>
    <s v="ACMIFCON"/>
    <s v="Air compressor intake filter contaminated"/>
    <x v="44"/>
    <x v="1"/>
    <s v="BRT"/>
  </r>
  <r>
    <s v="ARCMPRS"/>
    <s v="Air Compressor"/>
    <x v="1"/>
    <s v="ACMODEP"/>
    <s v="Air compressor oil depleted"/>
    <x v="45"/>
    <x v="1"/>
    <s v="BRT"/>
  </r>
  <r>
    <s v="ARCMPRS"/>
    <s v="Air Compressor"/>
    <x v="1"/>
    <s v="ACMPTDET"/>
    <s v="Air compressor pressure tank deteriorated"/>
    <x v="46"/>
    <x v="1"/>
    <s v="BRT"/>
  </r>
  <r>
    <s v="ARCMPRS"/>
    <s v="Air Compressor"/>
    <x v="1"/>
    <s v="ACMPVFL"/>
    <s v="Air compressor pressure tank pressure relief valve failed"/>
    <x v="47"/>
    <x v="1"/>
    <s v="BRT"/>
  </r>
  <r>
    <s v="ARCMPRS"/>
    <s v="Air Compressor"/>
    <x v="1"/>
    <s v="AIRCMPDF"/>
    <s v="Air Compressor Dryer Failure"/>
    <x v="48"/>
    <x v="1"/>
    <s v="BRT"/>
  </r>
  <r>
    <s v="ARCMPRS"/>
    <s v="Air Compressor"/>
    <x v="1"/>
    <s v="AIRCMPOH"/>
    <s v="Air Compressor Overheating"/>
    <x v="49"/>
    <x v="1"/>
    <s v="BRT"/>
  </r>
  <r>
    <s v="ARCMPRS"/>
    <s v="Air Compressor"/>
    <x v="1"/>
    <s v="CONTAM"/>
    <s v="Contamination"/>
    <x v="16"/>
    <x v="2"/>
    <s v="BRT"/>
  </r>
  <r>
    <s v="ARCMPRS"/>
    <s v="Air Compressor"/>
    <x v="1"/>
    <s v="EXLOAD"/>
    <s v="Excessive Load"/>
    <x v="18"/>
    <x v="2"/>
    <s v="BRT"/>
  </r>
  <r>
    <s v="ARCMPRS"/>
    <s v="Air Compressor"/>
    <x v="1"/>
    <s v="INSLUBR"/>
    <s v="Insufficient Lubrication"/>
    <x v="20"/>
    <x v="2"/>
    <s v="BRT"/>
  </r>
  <r>
    <s v="ARCMPRS"/>
    <s v="Air Compressor"/>
    <x v="1"/>
    <s v="MISSCMP"/>
    <s v="Loose/ Missing Component"/>
    <x v="22"/>
    <x v="2"/>
    <s v="BRT"/>
  </r>
  <r>
    <s v="ARCMPRS"/>
    <s v="Air Compressor"/>
    <x v="1"/>
    <s v="NRMWEAR"/>
    <s v="Normal Wear"/>
    <x v="23"/>
    <x v="2"/>
    <s v="BRT"/>
  </r>
  <r>
    <s v="ARCMPRS"/>
    <s v="Air Compressor"/>
    <x v="1"/>
    <s v="UTLFAIL"/>
    <s v="Utility Failure"/>
    <x v="27"/>
    <x v="2"/>
    <s v="BRT"/>
  </r>
  <r>
    <s v="ARCMPRS"/>
    <s v="Air Compressor"/>
    <x v="1"/>
    <s v="WORNCMPT"/>
    <s v="Defective/ Worn Component"/>
    <x v="29"/>
    <x v="2"/>
    <s v="BRT"/>
  </r>
  <r>
    <s v="ARCMPRS"/>
    <s v="Air Compressor"/>
    <x v="1"/>
    <s v="ADJUSTD"/>
    <s v="Adjusted"/>
    <x v="30"/>
    <x v="3"/>
    <s v="BRT"/>
  </r>
  <r>
    <s v="ARCMPRS"/>
    <s v="Air Compressor"/>
    <x v="1"/>
    <s v="CALLCNTR"/>
    <s v="Call Contractor"/>
    <x v="50"/>
    <x v="3"/>
    <s v="BRT"/>
  </r>
  <r>
    <s v="ARCMPRS"/>
    <s v="Air Compressor"/>
    <x v="1"/>
    <s v="DECONTME"/>
    <s v="Decontaminate"/>
    <x v="32"/>
    <x v="3"/>
    <s v="BRT"/>
  </r>
  <r>
    <s v="ARCMPRS"/>
    <s v="Air Compressor"/>
    <x v="1"/>
    <s v="LUBRCTE"/>
    <s v="Lubricate"/>
    <x v="34"/>
    <x v="3"/>
    <s v="BRT"/>
  </r>
  <r>
    <s v="ARCMPRS"/>
    <s v="Air Compressor"/>
    <x v="1"/>
    <s v="RECALBRT"/>
    <s v="Recalibrate"/>
    <x v="35"/>
    <x v="3"/>
    <s v="BRT"/>
  </r>
  <r>
    <s v="ARCMPRS"/>
    <s v="Air Compressor"/>
    <x v="1"/>
    <s v="REMVOBT"/>
    <s v="Remove Obstruction"/>
    <x v="36"/>
    <x v="3"/>
    <s v="BRT"/>
  </r>
  <r>
    <s v="ARCMPRS"/>
    <s v="Air Compressor"/>
    <x v="1"/>
    <s v="REPAIR"/>
    <s v="Repair"/>
    <x v="51"/>
    <x v="3"/>
    <s v="BRT"/>
  </r>
  <r>
    <s v="ARCMPRS"/>
    <s v="Air Compressor"/>
    <x v="1"/>
    <s v="REPLACE"/>
    <s v="Replace"/>
    <x v="52"/>
    <x v="3"/>
    <s v="BRT"/>
  </r>
  <r>
    <s v="ARCONC"/>
    <s v="Air-Conditioning - Condenser"/>
    <x v="2"/>
    <s v="ABNTEMP"/>
    <s v="Abnormal Temperature"/>
    <x v="0"/>
    <x v="0"/>
    <s v="BRT"/>
  </r>
  <r>
    <s v="ARCONC"/>
    <s v="Air-Conditioning - Condenser"/>
    <x v="2"/>
    <s v="CORROS"/>
    <s v="Corrosion"/>
    <x v="1"/>
    <x v="0"/>
    <s v="BRT"/>
  </r>
  <r>
    <s v="ARCONC"/>
    <s v="Air-Conditioning - Condenser"/>
    <x v="2"/>
    <s v="ELECTRIP"/>
    <s v="Electrical Trip Out"/>
    <x v="2"/>
    <x v="0"/>
    <s v="BRT"/>
  </r>
  <r>
    <s v="ARCONC"/>
    <s v="Air-Conditioning - Condenser"/>
    <x v="2"/>
    <s v="EXNOISE"/>
    <s v="Excessive Noise"/>
    <x v="3"/>
    <x v="0"/>
    <s v="BRT"/>
  </r>
  <r>
    <s v="ARCONC"/>
    <s v="Air-Conditioning - Condenser"/>
    <x v="2"/>
    <s v="EXVIBRTN"/>
    <s v="Excessive Vibration"/>
    <x v="4"/>
    <x v="0"/>
    <s v="BRT"/>
  </r>
  <r>
    <s v="ARCONC"/>
    <s v="Air-Conditioning - Condenser"/>
    <x v="2"/>
    <s v="JAMMEDEQ"/>
    <s v="Jammed Equipment"/>
    <x v="5"/>
    <x v="0"/>
    <s v="BRT"/>
  </r>
  <r>
    <s v="ARCONC"/>
    <s v="Air-Conditioning - Condenser"/>
    <x v="2"/>
    <s v="LEAKING"/>
    <s v="Leaking"/>
    <x v="6"/>
    <x v="0"/>
    <s v="BRT"/>
  </r>
  <r>
    <s v="ARCONC"/>
    <s v="Air-Conditioning - Condenser"/>
    <x v="2"/>
    <s v="LOWPERF"/>
    <s v="Low Performance"/>
    <x v="7"/>
    <x v="0"/>
    <s v="BRT"/>
  </r>
  <r>
    <s v="ARCONC"/>
    <s v="Air-Conditioning - Condenser"/>
    <x v="2"/>
    <s v="NONOPER"/>
    <s v="Non-Operational"/>
    <x v="8"/>
    <x v="0"/>
    <s v="BRT"/>
  </r>
  <r>
    <s v="ARCONC"/>
    <s v="Air-Conditioning - Condenser"/>
    <x v="2"/>
    <s v="PHYDMGE"/>
    <s v="Physical Damage"/>
    <x v="9"/>
    <x v="0"/>
    <s v="BRT"/>
  </r>
  <r>
    <s v="ARCONC"/>
    <s v="Air-Conditioning - Condenser"/>
    <x v="2"/>
    <s v="UNSMELL"/>
    <s v="Unusual Smell"/>
    <x v="10"/>
    <x v="0"/>
    <s v="BRT"/>
  </r>
  <r>
    <s v="ARCONC"/>
    <s v="Air-Conditioning - Condenser"/>
    <x v="2"/>
    <s v="UNSMOKE"/>
    <s v="Unusual Smoke"/>
    <x v="11"/>
    <x v="0"/>
    <s v="BRT"/>
  </r>
  <r>
    <s v="ARCONC"/>
    <s v="Air-Conditioning - Condenser"/>
    <x v="2"/>
    <s v="BASSETNG"/>
    <s v="BAS Setting"/>
    <x v="53"/>
    <x v="1"/>
    <s v="BRT"/>
  </r>
  <r>
    <s v="ARCONC"/>
    <s v="Air-Conditioning - Condenser"/>
    <x v="2"/>
    <s v="COMPFAIL"/>
    <s v="Component Failure"/>
    <x v="54"/>
    <x v="1"/>
    <s v="BRT"/>
  </r>
  <r>
    <s v="ARCONC"/>
    <s v="Air-Conditioning - Condenser"/>
    <x v="2"/>
    <s v="CONDCONT"/>
    <s v="Condenser vents, coil/fins contaminated"/>
    <x v="55"/>
    <x v="1"/>
    <s v="BRT"/>
  </r>
  <r>
    <s v="ARCONC"/>
    <s v="Air-Conditioning - Condenser"/>
    <x v="2"/>
    <s v="CONDDET"/>
    <s v="Condenser vents, coil/fins deteriorated"/>
    <x v="56"/>
    <x v="1"/>
    <s v="BRT"/>
  </r>
  <r>
    <s v="ARCONC"/>
    <s v="Air-Conditioning - Condenser"/>
    <x v="2"/>
    <s v="CONDLUB"/>
    <s v="Cooling Fan/Motor Assembly Insufficient Lubrication"/>
    <x v="57"/>
    <x v="1"/>
    <s v="BRT"/>
  </r>
  <r>
    <s v="ARCONC"/>
    <s v="Air-Conditioning - Condenser"/>
    <x v="2"/>
    <s v="EXCSRUST"/>
    <s v="Excessive Rust"/>
    <x v="58"/>
    <x v="1"/>
    <s v="BRT"/>
  </r>
  <r>
    <s v="ARCONC"/>
    <s v="Air-Conditioning - Condenser"/>
    <x v="2"/>
    <s v="FANWORN"/>
    <s v="Fan/motor assembly worn"/>
    <x v="59"/>
    <x v="1"/>
    <s v="BRT"/>
  </r>
  <r>
    <s v="ARCONC"/>
    <s v="Air-Conditioning - Condenser"/>
    <x v="2"/>
    <s v="FILTRCLG"/>
    <s v="Filter Clogged"/>
    <x v="60"/>
    <x v="1"/>
    <s v="BRT"/>
  </r>
  <r>
    <s v="ARCONC"/>
    <s v="Air-Conditioning - Condenser"/>
    <x v="2"/>
    <s v="ACCWEAR"/>
    <s v="Accelerated Wear"/>
    <x v="14"/>
    <x v="2"/>
    <s v="BRT"/>
  </r>
  <r>
    <s v="ARCONC"/>
    <s v="Air-Conditioning - Condenser"/>
    <x v="2"/>
    <s v="ACTGOD"/>
    <s v="Weather condition/Forces of nature or Act of God"/>
    <x v="15"/>
    <x v="2"/>
    <s v="BRT"/>
  </r>
  <r>
    <s v="ARCONC"/>
    <s v="Air-Conditioning - Condenser"/>
    <x v="2"/>
    <s v="CONTAM"/>
    <s v="Contamination"/>
    <x v="16"/>
    <x v="2"/>
    <s v="BRT"/>
  </r>
  <r>
    <s v="ARCONC"/>
    <s v="Air-Conditioning - Condenser"/>
    <x v="2"/>
    <s v="EXLOAD"/>
    <s v="Excessive Load"/>
    <x v="18"/>
    <x v="2"/>
    <s v="BRT"/>
  </r>
  <r>
    <s v="ARCONC"/>
    <s v="Air-Conditioning - Condenser"/>
    <x v="2"/>
    <s v="INSLUBR"/>
    <s v="Insufficient Lubrication"/>
    <x v="20"/>
    <x v="2"/>
    <s v="BRT"/>
  </r>
  <r>
    <s v="ARCONC"/>
    <s v="Air-Conditioning - Condenser"/>
    <x v="2"/>
    <s v="MISSCMP"/>
    <s v="Loose/ Missing Component"/>
    <x v="22"/>
    <x v="2"/>
    <s v="BRT"/>
  </r>
  <r>
    <s v="ARCONC"/>
    <s v="Air-Conditioning - Condenser"/>
    <x v="2"/>
    <s v="NRMWEAR"/>
    <s v="Normal Wear"/>
    <x v="23"/>
    <x v="2"/>
    <s v="BRT"/>
  </r>
  <r>
    <s v="ARCONC"/>
    <s v="Air-Conditioning - Condenser"/>
    <x v="2"/>
    <s v="UTLFAIL"/>
    <s v="Utility Failure"/>
    <x v="27"/>
    <x v="2"/>
    <s v="BRT"/>
  </r>
  <r>
    <s v="ARCONC"/>
    <s v="Air-Conditioning - Condenser"/>
    <x v="2"/>
    <s v="WORNCMPT"/>
    <s v="Defective/ Worn Component"/>
    <x v="29"/>
    <x v="2"/>
    <s v="BRT"/>
  </r>
  <r>
    <s v="ARCONC"/>
    <s v="Air-Conditioning - Condenser"/>
    <x v="2"/>
    <s v="ADJUSTD"/>
    <s v="Adjusted"/>
    <x v="30"/>
    <x v="3"/>
    <s v="BRT"/>
  </r>
  <r>
    <s v="ARCONC"/>
    <s v="Air-Conditioning - Condenser"/>
    <x v="2"/>
    <s v="CALLCNTR"/>
    <s v="Call Contractor"/>
    <x v="50"/>
    <x v="3"/>
    <s v="BRT"/>
  </r>
  <r>
    <s v="ARCONC"/>
    <s v="Air-Conditioning - Condenser"/>
    <x v="2"/>
    <s v="DECONTME"/>
    <s v="Decontaminate"/>
    <x v="32"/>
    <x v="3"/>
    <s v="BRT"/>
  </r>
  <r>
    <s v="ARCONC"/>
    <s v="Air-Conditioning - Condenser"/>
    <x v="2"/>
    <s v="RECALBRT"/>
    <s v="Recalibrate"/>
    <x v="35"/>
    <x v="3"/>
    <s v="BRT"/>
  </r>
  <r>
    <s v="ARCONC"/>
    <s v="Air-Conditioning - Condenser"/>
    <x v="2"/>
    <s v="REPAIR"/>
    <s v="Repair"/>
    <x v="51"/>
    <x v="3"/>
    <s v="BRT"/>
  </r>
  <r>
    <s v="ARCONC"/>
    <s v="Air-Conditioning - Condenser"/>
    <x v="2"/>
    <s v="REPLACE"/>
    <s v="Replace"/>
    <x v="52"/>
    <x v="3"/>
    <s v="BRT"/>
  </r>
  <r>
    <s v="ARCONIE"/>
    <s v="Air-Conditioning - Indoor Evaporator"/>
    <x v="3"/>
    <s v="ABNTEMP"/>
    <s v="Abnormal Temperature"/>
    <x v="0"/>
    <x v="0"/>
    <s v="BRT"/>
  </r>
  <r>
    <s v="ARCONIE"/>
    <s v="Air-Conditioning - Indoor Evaporator"/>
    <x v="3"/>
    <s v="CORROS"/>
    <s v="Corrosion"/>
    <x v="1"/>
    <x v="0"/>
    <s v="BRT"/>
  </r>
  <r>
    <s v="ARCONIE"/>
    <s v="Air-Conditioning - Indoor Evaporator"/>
    <x v="3"/>
    <s v="ELECTRIP"/>
    <s v="Electrical Trip Out"/>
    <x v="2"/>
    <x v="0"/>
    <s v="BRT"/>
  </r>
  <r>
    <s v="ARCONIE"/>
    <s v="Air-Conditioning - Indoor Evaporator"/>
    <x v="3"/>
    <s v="EXNOISE"/>
    <s v="Excessive Noise"/>
    <x v="3"/>
    <x v="0"/>
    <s v="BRT"/>
  </r>
  <r>
    <s v="ARCONIE"/>
    <s v="Air-Conditioning - Indoor Evaporator"/>
    <x v="3"/>
    <s v="EXVIBRTN"/>
    <s v="Excessive Vibration"/>
    <x v="4"/>
    <x v="0"/>
    <s v="BRT"/>
  </r>
  <r>
    <s v="ARCONIE"/>
    <s v="Air-Conditioning - Indoor Evaporator"/>
    <x v="3"/>
    <s v="JAMMEDEQ"/>
    <s v="Jammed Equipment"/>
    <x v="5"/>
    <x v="0"/>
    <s v="BRT"/>
  </r>
  <r>
    <s v="ARCONIE"/>
    <s v="Air-Conditioning - Indoor Evaporator"/>
    <x v="3"/>
    <s v="LEAKING"/>
    <s v="Leaking"/>
    <x v="6"/>
    <x v="0"/>
    <s v="BRT"/>
  </r>
  <r>
    <s v="ARCONIE"/>
    <s v="Air-Conditioning - Indoor Evaporator"/>
    <x v="3"/>
    <s v="LOWPERF"/>
    <s v="Low Performance"/>
    <x v="7"/>
    <x v="0"/>
    <s v="BRT"/>
  </r>
  <r>
    <s v="ARCONIE"/>
    <s v="Air-Conditioning - Indoor Evaporator"/>
    <x v="3"/>
    <s v="NONOPER"/>
    <s v="Non-Operational"/>
    <x v="8"/>
    <x v="0"/>
    <s v="BRT"/>
  </r>
  <r>
    <s v="ARCONIE"/>
    <s v="Air-Conditioning - Indoor Evaporator"/>
    <x v="3"/>
    <s v="PHYDMGE"/>
    <s v="Physical Damage"/>
    <x v="9"/>
    <x v="0"/>
    <s v="BRT"/>
  </r>
  <r>
    <s v="ARCONIE"/>
    <s v="Air-Conditioning - Indoor Evaporator"/>
    <x v="3"/>
    <s v="UNSMELL"/>
    <s v="Unusual Smell"/>
    <x v="10"/>
    <x v="0"/>
    <s v="BRT"/>
  </r>
  <r>
    <s v="ARCONIE"/>
    <s v="Air-Conditioning - Indoor Evaporator"/>
    <x v="3"/>
    <s v="UNSMOKE"/>
    <s v="Unusual Smoke"/>
    <x v="11"/>
    <x v="0"/>
    <s v="BRT"/>
  </r>
  <r>
    <s v="ARCONIE"/>
    <s v="Air-Conditioning - Indoor Evaporator"/>
    <x v="3"/>
    <s v="DBELTDET"/>
    <s v="Driver belt deteriorated"/>
    <x v="61"/>
    <x v="1"/>
    <s v="BRT"/>
  </r>
  <r>
    <s v="ARCONIE"/>
    <s v="Air-Conditioning - Indoor Evaporator"/>
    <x v="3"/>
    <s v="ECOILDET"/>
    <s v="Evaporator coil / evaporator structure deteriorated"/>
    <x v="62"/>
    <x v="1"/>
    <s v="BRT"/>
  </r>
  <r>
    <s v="ARCONIE"/>
    <s v="Air-Conditioning - Indoor Evaporator"/>
    <x v="3"/>
    <s v="FILTDET"/>
    <s v="Filter deterioration"/>
    <x v="63"/>
    <x v="1"/>
    <s v="BRT"/>
  </r>
  <r>
    <s v="ARCONIE"/>
    <s v="Air-Conditioning - Indoor Evaporator"/>
    <x v="3"/>
    <s v="ACCIDENT"/>
    <s v="Accident"/>
    <x v="13"/>
    <x v="2"/>
    <s v="BRT"/>
  </r>
  <r>
    <s v="ARCONIE"/>
    <s v="Air-Conditioning - Indoor Evaporator"/>
    <x v="3"/>
    <s v="ACCWEAR"/>
    <s v="Accelerated Wear"/>
    <x v="14"/>
    <x v="2"/>
    <s v="BRT"/>
  </r>
  <r>
    <s v="ARCONIE"/>
    <s v="Air-Conditioning - Indoor Evaporator"/>
    <x v="3"/>
    <s v="ACTGOD"/>
    <s v="Weather condition/Forces of nature or Act of God"/>
    <x v="15"/>
    <x v="2"/>
    <s v="BRT"/>
  </r>
  <r>
    <s v="ARCONIE"/>
    <s v="Air-Conditioning - Indoor Evaporator"/>
    <x v="3"/>
    <s v="CONTAM"/>
    <s v="Contamination"/>
    <x v="16"/>
    <x v="2"/>
    <s v="BRT"/>
  </r>
  <r>
    <s v="ARCONIE"/>
    <s v="Air-Conditioning - Indoor Evaporator"/>
    <x v="3"/>
    <s v="DEFASSET"/>
    <s v="Defective Asset"/>
    <x v="17"/>
    <x v="2"/>
    <s v="BRT"/>
  </r>
  <r>
    <s v="ARCONIE"/>
    <s v="Air-Conditioning - Indoor Evaporator"/>
    <x v="3"/>
    <s v="EXLOAD"/>
    <s v="Excessive Load"/>
    <x v="18"/>
    <x v="2"/>
    <s v="BRT"/>
  </r>
  <r>
    <s v="ARCONIE"/>
    <s v="Air-Conditioning - Indoor Evaporator"/>
    <x v="3"/>
    <s v="IMPRMNT"/>
    <s v="Improper Maintenance"/>
    <x v="19"/>
    <x v="2"/>
    <s v="BRT"/>
  </r>
  <r>
    <s v="ARCONIE"/>
    <s v="Air-Conditioning - Indoor Evaporator"/>
    <x v="3"/>
    <s v="INSLUBR"/>
    <s v="Insufficient Lubrication"/>
    <x v="20"/>
    <x v="2"/>
    <s v="BRT"/>
  </r>
  <r>
    <s v="ARCONIE"/>
    <s v="Air-Conditioning - Indoor Evaporator"/>
    <x v="3"/>
    <s v="LACKTRN"/>
    <s v="Lack of/ Inadequate Training"/>
    <x v="21"/>
    <x v="2"/>
    <s v="BRT"/>
  </r>
  <r>
    <s v="ARCONIE"/>
    <s v="Air-Conditioning - Indoor Evaporator"/>
    <x v="3"/>
    <s v="MISSCMP"/>
    <s v="Loose/ Missing Component"/>
    <x v="22"/>
    <x v="2"/>
    <s v="BRT"/>
  </r>
  <r>
    <s v="ARCONIE"/>
    <s v="Air-Conditioning - Indoor Evaporator"/>
    <x v="3"/>
    <s v="NRMWEAR"/>
    <s v="Normal Wear"/>
    <x v="23"/>
    <x v="2"/>
    <s v="BRT"/>
  </r>
  <r>
    <s v="ARCONIE"/>
    <s v="Air-Conditioning - Indoor Evaporator"/>
    <x v="3"/>
    <s v="OTHER"/>
    <s v="Other (specify)"/>
    <x v="24"/>
    <x v="2"/>
    <s v="BRT"/>
  </r>
  <r>
    <s v="ARCONIE"/>
    <s v="Air-Conditioning - Indoor Evaporator"/>
    <x v="3"/>
    <s v="PRINSTAL"/>
    <s v="Poor Installation"/>
    <x v="25"/>
    <x v="2"/>
    <s v="BRT"/>
  </r>
  <r>
    <s v="ARCONIE"/>
    <s v="Air-Conditioning - Indoor Evaporator"/>
    <x v="3"/>
    <s v="PROCISSU"/>
    <s v="Procedure Issue"/>
    <x v="26"/>
    <x v="2"/>
    <s v="BRT"/>
  </r>
  <r>
    <s v="ARCONIE"/>
    <s v="Air-Conditioning - Indoor Evaporator"/>
    <x v="3"/>
    <s v="UTLFAIL"/>
    <s v="Utility Failure"/>
    <x v="27"/>
    <x v="2"/>
    <s v="BRT"/>
  </r>
  <r>
    <s v="ARCONIE"/>
    <s v="Air-Conditioning - Indoor Evaporator"/>
    <x v="3"/>
    <s v="VNDLSM"/>
    <s v="Vandalism"/>
    <x v="28"/>
    <x v="2"/>
    <s v="BRT"/>
  </r>
  <r>
    <s v="ARCONIE"/>
    <s v="Air-Conditioning - Indoor Evaporator"/>
    <x v="3"/>
    <s v="WORNCMPT"/>
    <s v="Defective/ Worn Component"/>
    <x v="29"/>
    <x v="2"/>
    <s v="BRT"/>
  </r>
  <r>
    <s v="ARCONIE"/>
    <s v="Air-Conditioning - Indoor Evaporator"/>
    <x v="3"/>
    <s v="ADJUSTD"/>
    <s v="Adjusted"/>
    <x v="30"/>
    <x v="3"/>
    <s v="BRT"/>
  </r>
  <r>
    <s v="ARCONIE"/>
    <s v="Air-Conditioning - Indoor Evaporator"/>
    <x v="3"/>
    <s v="DECOMM"/>
    <s v="Decommission"/>
    <x v="31"/>
    <x v="3"/>
    <s v="BRT"/>
  </r>
  <r>
    <s v="ARCONIE"/>
    <s v="Air-Conditioning - Indoor Evaporator"/>
    <x v="3"/>
    <s v="DECONTME"/>
    <s v="Decontaminate"/>
    <x v="32"/>
    <x v="3"/>
    <s v="BRT"/>
  </r>
  <r>
    <s v="ARCONIE"/>
    <s v="Air-Conditioning - Indoor Evaporator"/>
    <x v="3"/>
    <s v="DONOTHIN"/>
    <s v="Do Nothing"/>
    <x v="33"/>
    <x v="3"/>
    <s v="BRT"/>
  </r>
  <r>
    <s v="ARCONIE"/>
    <s v="Air-Conditioning - Indoor Evaporator"/>
    <x v="3"/>
    <s v="LUBRCTE"/>
    <s v="Lubricate"/>
    <x v="34"/>
    <x v="3"/>
    <s v="BRT"/>
  </r>
  <r>
    <s v="ARCONIE"/>
    <s v="Air-Conditioning - Indoor Evaporator"/>
    <x v="3"/>
    <s v="OTHER"/>
    <s v="Other (specify)"/>
    <x v="24"/>
    <x v="3"/>
    <s v="BRT"/>
  </r>
  <r>
    <s v="ARCONIE"/>
    <s v="Air-Conditioning - Indoor Evaporator"/>
    <x v="3"/>
    <s v="RECALBRT"/>
    <s v="Recalibrate"/>
    <x v="35"/>
    <x v="3"/>
    <s v="BRT"/>
  </r>
  <r>
    <s v="ARCONIE"/>
    <s v="Air-Conditioning - Indoor Evaporator"/>
    <x v="3"/>
    <s v="REMVOBT"/>
    <s v="Remove Obstruction"/>
    <x v="36"/>
    <x v="3"/>
    <s v="BRT"/>
  </r>
  <r>
    <s v="ARCONIE"/>
    <s v="Air-Conditioning - Indoor Evaporator"/>
    <x v="3"/>
    <s v="REPCMPT"/>
    <s v="Repair Component"/>
    <x v="37"/>
    <x v="3"/>
    <s v="BRT"/>
  </r>
  <r>
    <s v="ARCONIE"/>
    <s v="Air-Conditioning - Indoor Evaporator"/>
    <x v="3"/>
    <s v="REPLASS"/>
    <s v="Replace Asset"/>
    <x v="38"/>
    <x v="3"/>
    <s v="BRT"/>
  </r>
  <r>
    <s v="ARCONIE"/>
    <s v="Air-Conditioning - Indoor Evaporator"/>
    <x v="3"/>
    <s v="REPLCMPT"/>
    <s v="Replace Component"/>
    <x v="39"/>
    <x v="3"/>
    <s v="BRT"/>
  </r>
  <r>
    <s v="ARCONIE"/>
    <s v="Air-Conditioning - Indoor Evaporator"/>
    <x v="3"/>
    <s v="REPRASS"/>
    <s v="Repair Asset"/>
    <x v="40"/>
    <x v="3"/>
    <s v="BRT"/>
  </r>
  <r>
    <s v="ARCONIE"/>
    <s v="Air-Conditioning - Indoor Evaporator"/>
    <x v="3"/>
    <s v="UPGRADES"/>
    <s v="Upgrade"/>
    <x v="41"/>
    <x v="3"/>
    <s v="BRT"/>
  </r>
  <r>
    <s v="ARHU"/>
    <s v="Air Handling Unit"/>
    <x v="4"/>
    <s v="ABNTEMP"/>
    <s v="Abnormal Temperature"/>
    <x v="0"/>
    <x v="0"/>
    <s v="BRT"/>
  </r>
  <r>
    <s v="ARHU"/>
    <s v="Air Handling Unit"/>
    <x v="4"/>
    <s v="CORROS"/>
    <s v="Corrosion"/>
    <x v="1"/>
    <x v="0"/>
    <s v="BRT"/>
  </r>
  <r>
    <s v="ARHU"/>
    <s v="Air Handling Unit"/>
    <x v="4"/>
    <s v="ELECTRIP"/>
    <s v="Electrical Trip Out"/>
    <x v="2"/>
    <x v="0"/>
    <s v="BRT"/>
  </r>
  <r>
    <s v="ARHU"/>
    <s v="Air Handling Unit"/>
    <x v="4"/>
    <s v="EXNOISE"/>
    <s v="Excessive Noise"/>
    <x v="3"/>
    <x v="0"/>
    <s v="BRT"/>
  </r>
  <r>
    <s v="ARHU"/>
    <s v="Air Handling Unit"/>
    <x v="4"/>
    <s v="EXVIBRTN"/>
    <s v="Excessive Vibration"/>
    <x v="4"/>
    <x v="0"/>
    <s v="BRT"/>
  </r>
  <r>
    <s v="ARHU"/>
    <s v="Air Handling Unit"/>
    <x v="4"/>
    <s v="JAMMEDEQ"/>
    <s v="Jammed Equipment"/>
    <x v="5"/>
    <x v="0"/>
    <s v="BRT"/>
  </r>
  <r>
    <s v="ARHU"/>
    <s v="Air Handling Unit"/>
    <x v="4"/>
    <s v="LEAKING"/>
    <s v="Leaking"/>
    <x v="6"/>
    <x v="0"/>
    <s v="BRT"/>
  </r>
  <r>
    <s v="ARHU"/>
    <s v="Air Handling Unit"/>
    <x v="4"/>
    <s v="LOWPERF"/>
    <s v="Low Performance"/>
    <x v="7"/>
    <x v="0"/>
    <s v="BRT"/>
  </r>
  <r>
    <s v="ARHU"/>
    <s v="Air Handling Unit"/>
    <x v="4"/>
    <s v="NONOPER"/>
    <s v="Non-Operational"/>
    <x v="8"/>
    <x v="0"/>
    <s v="BRT"/>
  </r>
  <r>
    <s v="ARHU"/>
    <s v="Air Handling Unit"/>
    <x v="4"/>
    <s v="PHYDMGE"/>
    <s v="Physical Damage"/>
    <x v="9"/>
    <x v="0"/>
    <s v="BRT"/>
  </r>
  <r>
    <s v="ARHU"/>
    <s v="Air Handling Unit"/>
    <x v="4"/>
    <s v="UNSMELL"/>
    <s v="Unusual Smell"/>
    <x v="10"/>
    <x v="0"/>
    <s v="BRT"/>
  </r>
  <r>
    <s v="ARHU"/>
    <s v="Air Handling Unit"/>
    <x v="4"/>
    <s v="UNSMOKE"/>
    <s v="Unusual Smoke"/>
    <x v="11"/>
    <x v="0"/>
    <s v="BRT"/>
  </r>
  <r>
    <s v="ARHU"/>
    <s v="Air Handling Unit"/>
    <x v="4"/>
    <s v="AHUCOIL"/>
    <s v="Air Handling Unit (AHU) coils/fins contaminated"/>
    <x v="64"/>
    <x v="1"/>
    <s v="BRT"/>
  </r>
  <r>
    <s v="ARHU"/>
    <s v="Air Handling Unit"/>
    <x v="4"/>
    <s v="AHUDET"/>
    <s v="Air Handling Unit (AHU) deteriorated"/>
    <x v="65"/>
    <x v="1"/>
    <s v="BRT"/>
  </r>
  <r>
    <s v="ARHU"/>
    <s v="Air Handling Unit"/>
    <x v="4"/>
    <s v="AHUFAN"/>
    <s v="Air Handling Unit fan variable drive failed"/>
    <x v="66"/>
    <x v="1"/>
    <s v="BRT"/>
  </r>
  <r>
    <s v="ARHU"/>
    <s v="Air Handling Unit"/>
    <x v="4"/>
    <s v="AHUFILTR"/>
    <s v="AHU filters contaminated"/>
    <x v="67"/>
    <x v="1"/>
    <s v="BRT"/>
  </r>
  <r>
    <s v="ARHU"/>
    <s v="Air Handling Unit"/>
    <x v="4"/>
    <s v="AHUMTR"/>
    <s v="Motor/blower bearing insufficiently lubricated"/>
    <x v="68"/>
    <x v="1"/>
    <s v="BRT"/>
  </r>
  <r>
    <s v="ARHU"/>
    <s v="Air Handling Unit"/>
    <x v="4"/>
    <s v="BRCLGPIP"/>
    <s v="Broken /Clogged Pipping"/>
    <x v="69"/>
    <x v="1"/>
    <s v="BRT"/>
  </r>
  <r>
    <s v="ARHU"/>
    <s v="Air Handling Unit"/>
    <x v="4"/>
    <s v="CLOGDRIN"/>
    <s v="Clog Drain"/>
    <x v="70"/>
    <x v="1"/>
    <s v="BRT"/>
  </r>
  <r>
    <s v="ARHU"/>
    <s v="Air Handling Unit"/>
    <x v="4"/>
    <s v="DMPRSTCK"/>
    <s v="Damper Stuck"/>
    <x v="71"/>
    <x v="1"/>
    <s v="BRT"/>
  </r>
  <r>
    <s v="ARHU"/>
    <s v="Air Handling Unit"/>
    <x v="4"/>
    <s v="ELECFAIL"/>
    <s v="Electrical Failure"/>
    <x v="72"/>
    <x v="1"/>
    <s v="BRT"/>
  </r>
  <r>
    <s v="ARHU"/>
    <s v="Air Handling Unit"/>
    <x v="4"/>
    <s v="HEXFAIL"/>
    <s v="Heat exchanger failed"/>
    <x v="73"/>
    <x v="1"/>
    <s v="BRT"/>
  </r>
  <r>
    <s v="ARHU"/>
    <s v="Air Handling Unit"/>
    <x v="4"/>
    <s v="LOSEWIRE"/>
    <s v="Loose Wire"/>
    <x v="74"/>
    <x v="1"/>
    <s v="BRT"/>
  </r>
  <r>
    <s v="ARHU"/>
    <s v="Air Handling Unit"/>
    <x v="4"/>
    <s v="MISALGNM"/>
    <s v="Misalignment"/>
    <x v="75"/>
    <x v="1"/>
    <s v="BRT"/>
  </r>
  <r>
    <s v="ARHU"/>
    <s v="Air Handling Unit"/>
    <x v="4"/>
    <s v="MOTRFAIL"/>
    <s v="Motor Failure"/>
    <x v="76"/>
    <x v="1"/>
    <s v="BRT"/>
  </r>
  <r>
    <s v="ARHU"/>
    <s v="Air Handling Unit"/>
    <x v="4"/>
    <s v="SENRFAIL"/>
    <s v="Sensor Failure"/>
    <x v="77"/>
    <x v="1"/>
    <s v="BRT"/>
  </r>
  <r>
    <s v="ARHU"/>
    <s v="Air Handling Unit"/>
    <x v="4"/>
    <s v="WORNBELT"/>
    <s v="Worn Belt"/>
    <x v="78"/>
    <x v="1"/>
    <s v="BRT"/>
  </r>
  <r>
    <s v="ARHU"/>
    <s v="Air Handling Unit"/>
    <x v="4"/>
    <s v="WTHRDAMG"/>
    <s v="Weather Damage"/>
    <x v="79"/>
    <x v="1"/>
    <s v="BRT"/>
  </r>
  <r>
    <s v="ARHU"/>
    <s v="Air Handling Unit"/>
    <x v="4"/>
    <s v="ACCWEAR"/>
    <s v="Accelerated Wear"/>
    <x v="14"/>
    <x v="2"/>
    <s v="BRT"/>
  </r>
  <r>
    <s v="ARHU"/>
    <s v="Air Handling Unit"/>
    <x v="4"/>
    <s v="ACTGOD"/>
    <s v="Weather condition/Forces of nature or Act of God"/>
    <x v="15"/>
    <x v="2"/>
    <s v="BRT"/>
  </r>
  <r>
    <s v="ARHU"/>
    <s v="Air Handling Unit"/>
    <x v="4"/>
    <s v="CONTAM"/>
    <s v="Contamination"/>
    <x v="16"/>
    <x v="2"/>
    <s v="BRT"/>
  </r>
  <r>
    <s v="ARHU"/>
    <s v="Air Handling Unit"/>
    <x v="4"/>
    <s v="DEFASSET"/>
    <s v="Defective Asset"/>
    <x v="17"/>
    <x v="2"/>
    <s v="BRT"/>
  </r>
  <r>
    <s v="ARHU"/>
    <s v="Air Handling Unit"/>
    <x v="4"/>
    <s v="EXLOAD"/>
    <s v="Excessive Load"/>
    <x v="18"/>
    <x v="2"/>
    <s v="BRT"/>
  </r>
  <r>
    <s v="ARHU"/>
    <s v="Air Handling Unit"/>
    <x v="4"/>
    <s v="INSLUBR"/>
    <s v="Insufficient Lubrication"/>
    <x v="20"/>
    <x v="2"/>
    <s v="BRT"/>
  </r>
  <r>
    <s v="ARHU"/>
    <s v="Air Handling Unit"/>
    <x v="4"/>
    <s v="MISSCMP"/>
    <s v="Loose/ Missing Component"/>
    <x v="22"/>
    <x v="2"/>
    <s v="BRT"/>
  </r>
  <r>
    <s v="ARHU"/>
    <s v="Air Handling Unit"/>
    <x v="4"/>
    <s v="NRMWEAR"/>
    <s v="Normal Wear"/>
    <x v="23"/>
    <x v="2"/>
    <s v="BRT"/>
  </r>
  <r>
    <s v="ARHU"/>
    <s v="Air Handling Unit"/>
    <x v="4"/>
    <s v="PRINSTAL"/>
    <s v="Poor Installation"/>
    <x v="25"/>
    <x v="2"/>
    <s v="BRT"/>
  </r>
  <r>
    <s v="ARHU"/>
    <s v="Air Handling Unit"/>
    <x v="4"/>
    <s v="UTLFAIL"/>
    <s v="Utility Failure"/>
    <x v="27"/>
    <x v="2"/>
    <s v="BRT"/>
  </r>
  <r>
    <s v="ARHU"/>
    <s v="Air Handling Unit"/>
    <x v="4"/>
    <s v="WORNCMPT"/>
    <s v="Defective/ Worn Component"/>
    <x v="29"/>
    <x v="2"/>
    <s v="BRT"/>
  </r>
  <r>
    <s v="ARHU"/>
    <s v="Air Handling Unit"/>
    <x v="4"/>
    <s v="ADJUSTD"/>
    <s v="Adjusted"/>
    <x v="30"/>
    <x v="3"/>
    <s v="BRT"/>
  </r>
  <r>
    <s v="ARHU"/>
    <s v="Air Handling Unit"/>
    <x v="4"/>
    <s v="CALLCNTR"/>
    <s v="Call Contractor"/>
    <x v="50"/>
    <x v="3"/>
    <s v="BRT"/>
  </r>
  <r>
    <s v="ARHU"/>
    <s v="Air Handling Unit"/>
    <x v="4"/>
    <s v="DECOMM"/>
    <s v="Decommission"/>
    <x v="31"/>
    <x v="3"/>
    <s v="BRT"/>
  </r>
  <r>
    <s v="ARHU"/>
    <s v="Air Handling Unit"/>
    <x v="4"/>
    <s v="DECONTME"/>
    <s v="Decontaminate"/>
    <x v="32"/>
    <x v="3"/>
    <s v="BRT"/>
  </r>
  <r>
    <s v="ARHU"/>
    <s v="Air Handling Unit"/>
    <x v="4"/>
    <s v="LUBRCTE"/>
    <s v="Lubricate"/>
    <x v="34"/>
    <x v="3"/>
    <s v="BRT"/>
  </r>
  <r>
    <s v="ARHU"/>
    <s v="Air Handling Unit"/>
    <x v="4"/>
    <s v="OTHER"/>
    <s v="Other (specify)"/>
    <x v="24"/>
    <x v="3"/>
    <s v="BRT"/>
  </r>
  <r>
    <s v="ARHU"/>
    <s v="Air Handling Unit"/>
    <x v="4"/>
    <s v="RECALBRT"/>
    <s v="Recalibrate"/>
    <x v="35"/>
    <x v="3"/>
    <s v="BRT"/>
  </r>
  <r>
    <s v="ARHU"/>
    <s v="Air Handling Unit"/>
    <x v="4"/>
    <s v="REMVOBT"/>
    <s v="Remove Obstruction"/>
    <x v="36"/>
    <x v="3"/>
    <s v="BRT"/>
  </r>
  <r>
    <s v="ARHU"/>
    <s v="Air Handling Unit"/>
    <x v="4"/>
    <s v="REPAIR"/>
    <s v="Repair"/>
    <x v="51"/>
    <x v="3"/>
    <s v="BRT"/>
  </r>
  <r>
    <s v="ARHU"/>
    <s v="Air Handling Unit"/>
    <x v="4"/>
    <s v="REPLACE"/>
    <s v="Replace"/>
    <x v="52"/>
    <x v="3"/>
    <s v="BRT"/>
  </r>
  <r>
    <s v="ARHU"/>
    <s v="Air Handling Unit"/>
    <x v="4"/>
    <s v="UPGRADES"/>
    <s v="Upgrade"/>
    <x v="41"/>
    <x v="3"/>
    <s v="BRT"/>
  </r>
  <r>
    <s v="BFP"/>
    <s v="Backflow Prevention"/>
    <x v="5"/>
    <s v="LEAKING"/>
    <s v="Leaking"/>
    <x v="6"/>
    <x v="0"/>
    <s v="BRT"/>
  </r>
  <r>
    <s v="BFP"/>
    <s v="Backflow Prevention"/>
    <x v="5"/>
    <s v="PHYDMGE"/>
    <s v="Physical Damage"/>
    <x v="9"/>
    <x v="0"/>
    <s v="BRT"/>
  </r>
  <r>
    <s v="BFP"/>
    <s v="Backflow Prevention"/>
    <x v="5"/>
    <s v="WRINGSKT"/>
    <s v="Worn Internal Gasket/Seal Kits"/>
    <x v="80"/>
    <x v="1"/>
    <s v="BRT"/>
  </r>
  <r>
    <s v="BFP"/>
    <s v="Backflow Prevention"/>
    <x v="5"/>
    <s v="ACCIDENT"/>
    <s v="Accident"/>
    <x v="13"/>
    <x v="2"/>
    <s v="BRT"/>
  </r>
  <r>
    <s v="BFP"/>
    <s v="Backflow Prevention"/>
    <x v="5"/>
    <s v="MISSCMP"/>
    <s v="Loose/ Missing Component"/>
    <x v="22"/>
    <x v="2"/>
    <s v="BRT"/>
  </r>
  <r>
    <s v="BFP"/>
    <s v="Backflow Prevention"/>
    <x v="5"/>
    <s v="NRMWEAR"/>
    <s v="Normal Wear"/>
    <x v="23"/>
    <x v="2"/>
    <s v="BRT"/>
  </r>
  <r>
    <s v="BFP"/>
    <s v="Backflow Prevention"/>
    <x v="5"/>
    <s v="UTLFAIL"/>
    <s v="Utility Failure"/>
    <x v="27"/>
    <x v="2"/>
    <s v="BRT"/>
  </r>
  <r>
    <s v="BFP"/>
    <s v="Backflow Prevention"/>
    <x v="5"/>
    <s v="WORNCMPT"/>
    <s v="Defective/ Worn Component"/>
    <x v="29"/>
    <x v="2"/>
    <s v="BRT"/>
  </r>
  <r>
    <s v="BFP"/>
    <s v="Backflow Prevention"/>
    <x v="5"/>
    <s v="CALLCNTR"/>
    <s v="Call Contractor"/>
    <x v="50"/>
    <x v="3"/>
    <s v="BRT"/>
  </r>
  <r>
    <s v="BOILR"/>
    <s v="Boiler"/>
    <x v="6"/>
    <s v="ABNTEMP"/>
    <s v="Abnormal Temperature"/>
    <x v="0"/>
    <x v="0"/>
    <s v="BRT"/>
  </r>
  <r>
    <s v="BOILR"/>
    <s v="Boiler"/>
    <x v="6"/>
    <s v="CORROS"/>
    <s v="Corrosion"/>
    <x v="1"/>
    <x v="0"/>
    <s v="BRT"/>
  </r>
  <r>
    <s v="BOILR"/>
    <s v="Boiler"/>
    <x v="6"/>
    <s v="ELECTRIP"/>
    <s v="Electrical Trip Out"/>
    <x v="2"/>
    <x v="0"/>
    <s v="BRT"/>
  </r>
  <r>
    <s v="BOILR"/>
    <s v="Boiler"/>
    <x v="6"/>
    <s v="EXNOISE"/>
    <s v="Excessive Noise"/>
    <x v="3"/>
    <x v="0"/>
    <s v="BRT"/>
  </r>
  <r>
    <s v="BOILR"/>
    <s v="Boiler"/>
    <x v="6"/>
    <s v="EXVIBRTN"/>
    <s v="Excessive Vibration"/>
    <x v="4"/>
    <x v="0"/>
    <s v="BRT"/>
  </r>
  <r>
    <s v="BOILR"/>
    <s v="Boiler"/>
    <x v="6"/>
    <s v="LEAKING"/>
    <s v="Leaking"/>
    <x v="6"/>
    <x v="0"/>
    <s v="BRT"/>
  </r>
  <r>
    <s v="BOILR"/>
    <s v="Boiler"/>
    <x v="6"/>
    <s v="LOWPERF"/>
    <s v="Low Performance"/>
    <x v="7"/>
    <x v="0"/>
    <s v="BRT"/>
  </r>
  <r>
    <s v="BOILR"/>
    <s v="Boiler"/>
    <x v="6"/>
    <s v="NONOPER"/>
    <s v="Non-Operational"/>
    <x v="8"/>
    <x v="0"/>
    <s v="BRT"/>
  </r>
  <r>
    <s v="BOILR"/>
    <s v="Boiler"/>
    <x v="6"/>
    <s v="RESDRAIN"/>
    <s v="Restricted Drainage"/>
    <x v="81"/>
    <x v="0"/>
    <s v="BRT"/>
  </r>
  <r>
    <s v="BOILR"/>
    <s v="Boiler"/>
    <x v="6"/>
    <s v="UNSMELL"/>
    <s v="Unusual Smell"/>
    <x v="10"/>
    <x v="0"/>
    <s v="BRT"/>
  </r>
  <r>
    <s v="BOILR"/>
    <s v="Boiler"/>
    <x v="6"/>
    <s v="UNSMOKE"/>
    <s v="Unusual Smoke"/>
    <x v="11"/>
    <x v="0"/>
    <s v="BRT"/>
  </r>
  <r>
    <s v="BOILR"/>
    <s v="Boiler"/>
    <x v="6"/>
    <s v="BLCKINOT"/>
    <s v="Blocked Inlet/Outlet"/>
    <x v="82"/>
    <x v="1"/>
    <s v="BRT"/>
  </r>
  <r>
    <s v="BOILR"/>
    <s v="Boiler"/>
    <x v="6"/>
    <s v="BLRCCON"/>
    <s v="Boiler components contaminated"/>
    <x v="83"/>
    <x v="1"/>
    <s v="BRT"/>
  </r>
  <r>
    <s v="BOILR"/>
    <s v="Boiler"/>
    <x v="6"/>
    <s v="BLRCDET"/>
    <s v="Boiler components deteriorated"/>
    <x v="84"/>
    <x v="1"/>
    <s v="BRT"/>
  </r>
  <r>
    <s v="BOILR"/>
    <s v="Boiler"/>
    <x v="6"/>
    <s v="BLRECFL"/>
    <s v="Boiler electronic controls failed"/>
    <x v="85"/>
    <x v="1"/>
    <s v="BRT"/>
  </r>
  <r>
    <s v="BOILR"/>
    <s v="Boiler"/>
    <x v="6"/>
    <s v="BLRINCOM"/>
    <s v="Boiler incomplete combustion"/>
    <x v="86"/>
    <x v="1"/>
    <s v="BRT"/>
  </r>
  <r>
    <s v="BOILR"/>
    <s v="Boiler"/>
    <x v="6"/>
    <s v="BLRRVFL"/>
    <s v="Pressure relief valve failed"/>
    <x v="87"/>
    <x v="1"/>
    <s v="BRT"/>
  </r>
  <r>
    <s v="BOILR"/>
    <s v="Boiler"/>
    <x v="6"/>
    <s v="BLRSDET"/>
    <s v="Boiler structure deteriorated"/>
    <x v="88"/>
    <x v="1"/>
    <s v="BRT"/>
  </r>
  <r>
    <s v="BOILR"/>
    <s v="Boiler"/>
    <x v="6"/>
    <s v="BRKNPIPE"/>
    <s v="Broken Pipe"/>
    <x v="89"/>
    <x v="1"/>
    <s v="BRT"/>
  </r>
  <r>
    <s v="BOILR"/>
    <s v="Boiler"/>
    <x v="6"/>
    <s v="BRKNVALV"/>
    <s v="Broken Valve"/>
    <x v="90"/>
    <x v="1"/>
    <s v="BRT"/>
  </r>
  <r>
    <s v="BOILR"/>
    <s v="Boiler"/>
    <x v="6"/>
    <s v="CLOGGDRN"/>
    <s v="Clogged Drain"/>
    <x v="91"/>
    <x v="1"/>
    <s v="BRT"/>
  </r>
  <r>
    <s v="BOILR"/>
    <s v="Boiler"/>
    <x v="6"/>
    <s v="DEFBURNR"/>
    <s v="Defective Burner"/>
    <x v="92"/>
    <x v="1"/>
    <s v="BRT"/>
  </r>
  <r>
    <s v="BOILR"/>
    <s v="Boiler"/>
    <x v="6"/>
    <s v="SEIZMOTR"/>
    <s v="Seized Motor"/>
    <x v="93"/>
    <x v="1"/>
    <s v="BRT"/>
  </r>
  <r>
    <s v="BOILR"/>
    <s v="Boiler"/>
    <x v="6"/>
    <s v="WORNSEAL"/>
    <s v="Worn Seal"/>
    <x v="94"/>
    <x v="1"/>
    <s v="BRT"/>
  </r>
  <r>
    <s v="BOILR"/>
    <s v="Boiler"/>
    <x v="6"/>
    <s v="WORNVALV"/>
    <s v="Worn Valve"/>
    <x v="95"/>
    <x v="1"/>
    <s v="BRT"/>
  </r>
  <r>
    <s v="BOILR"/>
    <s v="Boiler"/>
    <x v="6"/>
    <s v="ACCWEAR"/>
    <s v="Accelerated Wear"/>
    <x v="14"/>
    <x v="2"/>
    <s v="BRT"/>
  </r>
  <r>
    <s v="BOILR"/>
    <s v="Boiler"/>
    <x v="6"/>
    <s v="CONTAM"/>
    <s v="Contamination"/>
    <x v="16"/>
    <x v="2"/>
    <s v="BRT"/>
  </r>
  <r>
    <s v="BOILR"/>
    <s v="Boiler"/>
    <x v="6"/>
    <s v="DEFASSET"/>
    <s v="Defective Asset"/>
    <x v="17"/>
    <x v="2"/>
    <s v="BRT"/>
  </r>
  <r>
    <s v="BOILR"/>
    <s v="Boiler"/>
    <x v="6"/>
    <s v="MISSCMP"/>
    <s v="Loose/ Missing Component"/>
    <x v="22"/>
    <x v="2"/>
    <s v="BRT"/>
  </r>
  <r>
    <s v="BOILR"/>
    <s v="Boiler"/>
    <x v="6"/>
    <s v="NRMWEAR"/>
    <s v="Normal Wear"/>
    <x v="23"/>
    <x v="2"/>
    <s v="BRT"/>
  </r>
  <r>
    <s v="BOILR"/>
    <s v="Boiler"/>
    <x v="6"/>
    <s v="PROCISSU"/>
    <s v="Procedure Issue"/>
    <x v="26"/>
    <x v="2"/>
    <s v="BRT"/>
  </r>
  <r>
    <s v="BOILR"/>
    <s v="Boiler"/>
    <x v="6"/>
    <s v="UTLFAIL"/>
    <s v="Utility Failure"/>
    <x v="27"/>
    <x v="2"/>
    <s v="BRT"/>
  </r>
  <r>
    <s v="BOILR"/>
    <s v="Boiler"/>
    <x v="6"/>
    <s v="WORNCMPT"/>
    <s v="Defective/ Worn Component"/>
    <x v="29"/>
    <x v="2"/>
    <s v="BRT"/>
  </r>
  <r>
    <s v="BOILR"/>
    <s v="Boiler"/>
    <x v="6"/>
    <s v="ADJUSTD"/>
    <s v="Adjusted"/>
    <x v="30"/>
    <x v="3"/>
    <s v="BRT"/>
  </r>
  <r>
    <s v="BOILR"/>
    <s v="Boiler"/>
    <x v="6"/>
    <s v="CALLCNTR"/>
    <s v="Call Contractor"/>
    <x v="50"/>
    <x v="3"/>
    <s v="BRT"/>
  </r>
  <r>
    <s v="BOILR"/>
    <s v="Boiler"/>
    <x v="6"/>
    <s v="DECOMM"/>
    <s v="Decommission"/>
    <x v="31"/>
    <x v="3"/>
    <s v="BRT"/>
  </r>
  <r>
    <s v="BOILR"/>
    <s v="Boiler"/>
    <x v="6"/>
    <s v="DECONTME"/>
    <s v="Decontaminate"/>
    <x v="32"/>
    <x v="3"/>
    <s v="BRT"/>
  </r>
  <r>
    <s v="BOILR"/>
    <s v="Boiler"/>
    <x v="6"/>
    <s v="RECALBRT"/>
    <s v="Recalibrate"/>
    <x v="35"/>
    <x v="3"/>
    <s v="BRT"/>
  </r>
  <r>
    <s v="BOILR"/>
    <s v="Boiler"/>
    <x v="6"/>
    <s v="REMVOBT"/>
    <s v="Remove Obstruction"/>
    <x v="36"/>
    <x v="3"/>
    <s v="BRT"/>
  </r>
  <r>
    <s v="BOILR"/>
    <s v="Boiler"/>
    <x v="6"/>
    <s v="REPAIR"/>
    <s v="Repair"/>
    <x v="51"/>
    <x v="3"/>
    <s v="BRT"/>
  </r>
  <r>
    <s v="BOILR"/>
    <s v="Boiler"/>
    <x v="6"/>
    <s v="REPLACE"/>
    <s v="Replace"/>
    <x v="52"/>
    <x v="3"/>
    <s v="BRT"/>
  </r>
  <r>
    <s v="BOLRD"/>
    <s v="Bollard"/>
    <x v="7"/>
    <s v="CORROS"/>
    <s v="Corrosion"/>
    <x v="1"/>
    <x v="0"/>
    <s v="BRT"/>
  </r>
  <r>
    <s v="BOLRD"/>
    <s v="Bollard"/>
    <x v="7"/>
    <s v="PHYDMGE"/>
    <s v="Physical Damage"/>
    <x v="9"/>
    <x v="0"/>
    <s v="BRT"/>
  </r>
  <r>
    <s v="BOLRD"/>
    <s v="Bollard"/>
    <x v="7"/>
    <s v="BOLLDET"/>
    <s v="Bollard Deteriorated"/>
    <x v="96"/>
    <x v="1"/>
    <s v="BRT"/>
  </r>
  <r>
    <s v="BOLRD"/>
    <s v="Bollard"/>
    <x v="7"/>
    <s v="ACCIDENT"/>
    <s v="Accident"/>
    <x v="13"/>
    <x v="2"/>
    <s v="BRT"/>
  </r>
  <r>
    <s v="BOLRD"/>
    <s v="Bollard"/>
    <x v="7"/>
    <s v="ACTGOD"/>
    <s v="Weather condition/Forces of nature or Act of God"/>
    <x v="15"/>
    <x v="2"/>
    <s v="BRT"/>
  </r>
  <r>
    <s v="BOLRD"/>
    <s v="Bollard"/>
    <x v="7"/>
    <s v="LACKTRN"/>
    <s v="Lack of/ Inadequate Training"/>
    <x v="21"/>
    <x v="2"/>
    <s v="BRT"/>
  </r>
  <r>
    <s v="BOLRD"/>
    <s v="Bollard"/>
    <x v="7"/>
    <s v="REPAIR"/>
    <s v="Repair"/>
    <x v="51"/>
    <x v="3"/>
    <s v="BRT"/>
  </r>
  <r>
    <s v="BOLRD"/>
    <s v="Bollard"/>
    <x v="7"/>
    <s v="REPLACE"/>
    <s v="Replace"/>
    <x v="52"/>
    <x v="3"/>
    <s v="BRT"/>
  </r>
  <r>
    <s v="BOLRD"/>
    <s v="Bollard"/>
    <x v="7"/>
    <s v="REPLASS"/>
    <s v="Replace Asset"/>
    <x v="38"/>
    <x v="3"/>
    <s v="BRT"/>
  </r>
  <r>
    <s v="BPEMERGL"/>
    <s v="Battery Powered Emergency Lighting and Exit Lighting"/>
    <x v="8"/>
    <s v="CORROS"/>
    <s v="Corrosion"/>
    <x v="1"/>
    <x v="0"/>
    <s v="BRT"/>
  </r>
  <r>
    <s v="BPEMERGL"/>
    <s v="Battery Powered Emergency Lighting and Exit Lighting"/>
    <x v="8"/>
    <s v="ELECTRIP"/>
    <s v="Electrical Trip Out"/>
    <x v="2"/>
    <x v="0"/>
    <s v="BRT"/>
  </r>
  <r>
    <s v="BPEMERGL"/>
    <s v="Battery Powered Emergency Lighting and Exit Lighting"/>
    <x v="8"/>
    <s v="LIGHTNWR"/>
    <s v="Light Not Working"/>
    <x v="97"/>
    <x v="0"/>
    <s v="BRT"/>
  </r>
  <r>
    <s v="BPEMERGL"/>
    <s v="Battery Powered Emergency Lighting and Exit Lighting"/>
    <x v="8"/>
    <s v="NONOPER"/>
    <s v="Non-Operational"/>
    <x v="8"/>
    <x v="0"/>
    <s v="BRT"/>
  </r>
  <r>
    <s v="BPEMERGL"/>
    <s v="Battery Powered Emergency Lighting and Exit Lighting"/>
    <x v="8"/>
    <s v="PHYDMGE"/>
    <s v="Physical Damage"/>
    <x v="9"/>
    <x v="0"/>
    <s v="BRT"/>
  </r>
  <r>
    <s v="BPEMERGL"/>
    <s v="Battery Powered Emergency Lighting and Exit Lighting"/>
    <x v="8"/>
    <s v="UNSMELL"/>
    <s v="Unusual Smell"/>
    <x v="10"/>
    <x v="0"/>
    <s v="BRT"/>
  </r>
  <r>
    <s v="BPEMERGL"/>
    <s v="Battery Powered Emergency Lighting and Exit Lighting"/>
    <x v="8"/>
    <s v="UNSMOKE"/>
    <s v="Unusual Smoke"/>
    <x v="11"/>
    <x v="0"/>
    <s v="BRT"/>
  </r>
  <r>
    <s v="BPEMERGL"/>
    <s v="Battery Powered Emergency Lighting and Exit Lighting"/>
    <x v="8"/>
    <s v="BTRYEXSL"/>
    <s v="Battery Exceed Service Life"/>
    <x v="98"/>
    <x v="1"/>
    <s v="BRT"/>
  </r>
  <r>
    <s v="BPEMERGL"/>
    <s v="Battery Powered Emergency Lighting and Exit Lighting"/>
    <x v="8"/>
    <s v="EELFAIL"/>
    <s v="Emergency Exit lighting Failed"/>
    <x v="99"/>
    <x v="1"/>
    <s v="BRT"/>
  </r>
  <r>
    <s v="BPEMERGL"/>
    <s v="Battery Powered Emergency Lighting and Exit Lighting"/>
    <x v="8"/>
    <s v="EMLDET"/>
    <s v="Battery Powered Emergency lighting and Exit Lighting Deteriorated"/>
    <x v="100"/>
    <x v="1"/>
    <s v="BRT"/>
  </r>
  <r>
    <s v="BPEMERGL"/>
    <s v="Battery Powered Emergency Lighting and Exit Lighting"/>
    <x v="8"/>
    <s v="EMLFAIL"/>
    <s v="Battery Powered Emergency Lighting Failed"/>
    <x v="101"/>
    <x v="1"/>
    <s v="BRT"/>
  </r>
  <r>
    <s v="BPEMERGL"/>
    <s v="Battery Powered Emergency Lighting and Exit Lighting"/>
    <x v="8"/>
    <s v="LGBLBBRN"/>
    <s v="Light Bulb Burnt"/>
    <x v="102"/>
    <x v="1"/>
    <s v="BRT"/>
  </r>
  <r>
    <s v="BPEMERGL"/>
    <s v="Battery Powered Emergency Lighting and Exit Lighting"/>
    <x v="8"/>
    <s v="LIGHTHIT"/>
    <s v="Light Hit"/>
    <x v="103"/>
    <x v="1"/>
    <s v="BRT"/>
  </r>
  <r>
    <s v="BPEMERGL"/>
    <s v="Battery Powered Emergency Lighting and Exit Lighting"/>
    <x v="8"/>
    <s v="ACCIDENT"/>
    <s v="Accident"/>
    <x v="13"/>
    <x v="2"/>
    <s v="BRT"/>
  </r>
  <r>
    <s v="BPEMERGL"/>
    <s v="Battery Powered Emergency Lighting and Exit Lighting"/>
    <x v="8"/>
    <s v="DEFASSET"/>
    <s v="Defective Asset"/>
    <x v="17"/>
    <x v="2"/>
    <s v="BRT"/>
  </r>
  <r>
    <s v="BPEMERGL"/>
    <s v="Battery Powered Emergency Lighting and Exit Lighting"/>
    <x v="8"/>
    <s v="NRMWEAR"/>
    <s v="Normal Wear"/>
    <x v="23"/>
    <x v="2"/>
    <s v="BRT"/>
  </r>
  <r>
    <s v="BPEMERGL"/>
    <s v="Battery Powered Emergency Lighting and Exit Lighting"/>
    <x v="8"/>
    <s v="UTLFAIL"/>
    <s v="Utility Failure"/>
    <x v="27"/>
    <x v="2"/>
    <s v="BRT"/>
  </r>
  <r>
    <s v="BPEMERGL"/>
    <s v="Battery Powered Emergency Lighting and Exit Lighting"/>
    <x v="8"/>
    <s v="WORNCMPT"/>
    <s v="Defective/ Worn Component"/>
    <x v="29"/>
    <x v="2"/>
    <s v="BRT"/>
  </r>
  <r>
    <s v="BPEMERGL"/>
    <s v="Battery Powered Emergency Lighting and Exit Lighting"/>
    <x v="8"/>
    <s v="DECONTME"/>
    <s v="Decontaminate"/>
    <x v="32"/>
    <x v="3"/>
    <s v="BRT"/>
  </r>
  <r>
    <s v="BPEMERGL"/>
    <s v="Battery Powered Emergency Lighting and Exit Lighting"/>
    <x v="8"/>
    <s v="REMVOBT"/>
    <s v="Remove Obstruction"/>
    <x v="36"/>
    <x v="3"/>
    <s v="BRT"/>
  </r>
  <r>
    <s v="BPEMERGL"/>
    <s v="Battery Powered Emergency Lighting and Exit Lighting"/>
    <x v="8"/>
    <s v="REPAIR"/>
    <s v="Repair"/>
    <x v="51"/>
    <x v="3"/>
    <s v="BRT"/>
  </r>
  <r>
    <s v="BPEMERGL"/>
    <s v="Battery Powered Emergency Lighting and Exit Lighting"/>
    <x v="8"/>
    <s v="REPLACE"/>
    <s v="Replace"/>
    <x v="52"/>
    <x v="3"/>
    <s v="BRT"/>
  </r>
  <r>
    <s v="BUSWSH"/>
    <s v="Bus Wash System"/>
    <x v="9"/>
    <s v="ABNTEMP"/>
    <s v="Abnormal Temperature"/>
    <x v="0"/>
    <x v="0"/>
    <s v="BRT"/>
  </r>
  <r>
    <s v="BUSWSH"/>
    <s v="Bus Wash System"/>
    <x v="9"/>
    <s v="CORROS"/>
    <s v="Corrosion"/>
    <x v="1"/>
    <x v="0"/>
    <s v="BRT"/>
  </r>
  <r>
    <s v="BUSWSH"/>
    <s v="Bus Wash System"/>
    <x v="9"/>
    <s v="ELECTRIP"/>
    <s v="Electrical Trip Out"/>
    <x v="2"/>
    <x v="0"/>
    <s v="BRT"/>
  </r>
  <r>
    <s v="BUSWSH"/>
    <s v="Bus Wash System"/>
    <x v="9"/>
    <s v="EXNOISE"/>
    <s v="Excessive Noise"/>
    <x v="3"/>
    <x v="0"/>
    <s v="BRT"/>
  </r>
  <r>
    <s v="BUSWSH"/>
    <s v="Bus Wash System"/>
    <x v="9"/>
    <s v="EXVIBRTN"/>
    <s v="Excessive Vibration"/>
    <x v="4"/>
    <x v="0"/>
    <s v="BRT"/>
  </r>
  <r>
    <s v="BUSWSH"/>
    <s v="Bus Wash System"/>
    <x v="9"/>
    <s v="JAMMEDEQ"/>
    <s v="Jammed Equipment"/>
    <x v="5"/>
    <x v="0"/>
    <s v="BRT"/>
  </r>
  <r>
    <s v="BUSWSH"/>
    <s v="Bus Wash System"/>
    <x v="9"/>
    <s v="LEAKING"/>
    <s v="Leaking"/>
    <x v="6"/>
    <x v="0"/>
    <s v="BRT"/>
  </r>
  <r>
    <s v="BUSWSH"/>
    <s v="Bus Wash System"/>
    <x v="9"/>
    <s v="LOWPERF"/>
    <s v="Low Performance"/>
    <x v="7"/>
    <x v="0"/>
    <s v="BRT"/>
  </r>
  <r>
    <s v="BUSWSH"/>
    <s v="Bus Wash System"/>
    <x v="9"/>
    <s v="NONOPER"/>
    <s v="Non-Operational"/>
    <x v="8"/>
    <x v="0"/>
    <s v="BRT"/>
  </r>
  <r>
    <s v="BUSWSH"/>
    <s v="Bus Wash System"/>
    <x v="9"/>
    <s v="PHYDMGE"/>
    <s v="Physical Damage"/>
    <x v="9"/>
    <x v="0"/>
    <s v="BRT"/>
  </r>
  <r>
    <s v="BUSWSH"/>
    <s v="Bus Wash System"/>
    <x v="9"/>
    <s v="UNSMELL"/>
    <s v="Unusual Smell"/>
    <x v="10"/>
    <x v="0"/>
    <s v="BRT"/>
  </r>
  <r>
    <s v="BUSWSH"/>
    <s v="Bus Wash System"/>
    <x v="9"/>
    <s v="UNSMOKE"/>
    <s v="Unusual Smoke"/>
    <x v="11"/>
    <x v="0"/>
    <s v="BRT"/>
  </r>
  <r>
    <s v="BUSWSH"/>
    <s v="Bus Wash System"/>
    <x v="9"/>
    <s v="BRKNBRSH"/>
    <s v="Broken Brush"/>
    <x v="104"/>
    <x v="1"/>
    <s v="BRT"/>
  </r>
  <r>
    <s v="BUSWSH"/>
    <s v="Bus Wash System"/>
    <x v="9"/>
    <s v="BRKNGRBX"/>
    <s v="Broken Gear Box Motor"/>
    <x v="105"/>
    <x v="1"/>
    <s v="BRT"/>
  </r>
  <r>
    <s v="BUSWSH"/>
    <s v="Bus Wash System"/>
    <x v="9"/>
    <s v="BRKNSNSR"/>
    <s v="Broken/ Out Of Alignment Sensors"/>
    <x v="106"/>
    <x v="1"/>
    <s v="BRT"/>
  </r>
  <r>
    <s v="BUSWSH"/>
    <s v="Bus Wash System"/>
    <x v="9"/>
    <s v="CLOGDRIN"/>
    <s v="Clog Drain"/>
    <x v="70"/>
    <x v="1"/>
    <s v="BRT"/>
  </r>
  <r>
    <s v="BUSWSH"/>
    <s v="Bus Wash System"/>
    <x v="9"/>
    <s v="CLOGNOZL"/>
    <s v="Clog Nozzles"/>
    <x v="107"/>
    <x v="1"/>
    <s v="BRT"/>
  </r>
  <r>
    <s v="BUSWSH"/>
    <s v="Bus Wash System"/>
    <x v="9"/>
    <s v="FUSEDEF"/>
    <s v="Blown Fuse"/>
    <x v="108"/>
    <x v="1"/>
    <s v="BRT"/>
  </r>
  <r>
    <s v="BUSWSH"/>
    <s v="Bus Wash System"/>
    <x v="9"/>
    <s v="PUMPFAIL"/>
    <s v="Pump Failure"/>
    <x v="109"/>
    <x v="1"/>
    <s v="BRT"/>
  </r>
  <r>
    <s v="BUSWSH"/>
    <s v="Bus Wash System"/>
    <x v="9"/>
    <s v="SOFWFAIL"/>
    <s v="Software failure"/>
    <x v="110"/>
    <x v="1"/>
    <s v="BRT"/>
  </r>
  <r>
    <s v="BUSWSH"/>
    <s v="Bus Wash System"/>
    <x v="9"/>
    <s v="VFDDRVFL"/>
    <s v="VFD Drive Failure"/>
    <x v="111"/>
    <x v="1"/>
    <s v="BRT"/>
  </r>
  <r>
    <s v="BUSWSH"/>
    <s v="Bus Wash System"/>
    <x v="9"/>
    <s v="WASHDET"/>
    <s v="Deterioration of the bus wash system"/>
    <x v="112"/>
    <x v="1"/>
    <s v="BRT"/>
  </r>
  <r>
    <s v="BUSWSH"/>
    <s v="Bus Wash System"/>
    <x v="9"/>
    <s v="WASHPWR"/>
    <s v="Power Failure of the bus wash system"/>
    <x v="113"/>
    <x v="1"/>
    <s v="BRT"/>
  </r>
  <r>
    <s v="BUSWSH"/>
    <s v="Bus Wash System"/>
    <x v="9"/>
    <s v="WTRDISFL"/>
    <s v="Pipe/Water Distribution Failure/ Damaged"/>
    <x v="114"/>
    <x v="1"/>
    <s v="BRT"/>
  </r>
  <r>
    <s v="BUSWSH"/>
    <s v="Bus Wash System"/>
    <x v="9"/>
    <s v="ACCIDENT"/>
    <s v="Accident"/>
    <x v="13"/>
    <x v="2"/>
    <s v="BRT"/>
  </r>
  <r>
    <s v="BUSWSH"/>
    <s v="Bus Wash System"/>
    <x v="9"/>
    <s v="ACCWEAR"/>
    <s v="Accelerated Wear"/>
    <x v="14"/>
    <x v="2"/>
    <s v="BRT"/>
  </r>
  <r>
    <s v="BUSWSH"/>
    <s v="Bus Wash System"/>
    <x v="9"/>
    <s v="CONTAM"/>
    <s v="Contamination"/>
    <x v="16"/>
    <x v="2"/>
    <s v="BRT"/>
  </r>
  <r>
    <s v="BUSWSH"/>
    <s v="Bus Wash System"/>
    <x v="9"/>
    <s v="EXLOAD"/>
    <s v="Excessive Load"/>
    <x v="18"/>
    <x v="2"/>
    <s v="BRT"/>
  </r>
  <r>
    <s v="BUSWSH"/>
    <s v="Bus Wash System"/>
    <x v="9"/>
    <s v="IMPRMNT"/>
    <s v="Improper Maintenance"/>
    <x v="19"/>
    <x v="2"/>
    <s v="BRT"/>
  </r>
  <r>
    <s v="BUSWSH"/>
    <s v="Bus Wash System"/>
    <x v="9"/>
    <s v="INSLUBR"/>
    <s v="Insufficient Lubrication"/>
    <x v="20"/>
    <x v="2"/>
    <s v="BRT"/>
  </r>
  <r>
    <s v="BUSWSH"/>
    <s v="Bus Wash System"/>
    <x v="9"/>
    <s v="LACKTRN"/>
    <s v="Lack of/ Inadequate Training"/>
    <x v="21"/>
    <x v="2"/>
    <s v="BRT"/>
  </r>
  <r>
    <s v="BUSWSH"/>
    <s v="Bus Wash System"/>
    <x v="9"/>
    <s v="MISSCMP"/>
    <s v="Loose/ Missing Component"/>
    <x v="22"/>
    <x v="2"/>
    <s v="BRT"/>
  </r>
  <r>
    <s v="BUSWSH"/>
    <s v="Bus Wash System"/>
    <x v="9"/>
    <s v="NRMWEAR"/>
    <s v="Normal Wear"/>
    <x v="23"/>
    <x v="2"/>
    <s v="BRT"/>
  </r>
  <r>
    <s v="BUSWSH"/>
    <s v="Bus Wash System"/>
    <x v="9"/>
    <s v="PRINSTAL"/>
    <s v="Poor Installation"/>
    <x v="25"/>
    <x v="2"/>
    <s v="BRT"/>
  </r>
  <r>
    <s v="BUSWSH"/>
    <s v="Bus Wash System"/>
    <x v="9"/>
    <s v="PROCISSU"/>
    <s v="Procedure Issue"/>
    <x v="26"/>
    <x v="2"/>
    <s v="BRT"/>
  </r>
  <r>
    <s v="BUSWSH"/>
    <s v="Bus Wash System"/>
    <x v="9"/>
    <s v="UTLFAIL"/>
    <s v="Utility Failure"/>
    <x v="27"/>
    <x v="2"/>
    <s v="BRT"/>
  </r>
  <r>
    <s v="BUSWSH"/>
    <s v="Bus Wash System"/>
    <x v="9"/>
    <s v="WORNCMPT"/>
    <s v="Defective/ Worn Component"/>
    <x v="29"/>
    <x v="2"/>
    <s v="BRT"/>
  </r>
  <r>
    <s v="BUSWSH"/>
    <s v="Bus Wash System"/>
    <x v="9"/>
    <s v="ADJUSTD"/>
    <s v="Adjusted"/>
    <x v="30"/>
    <x v="3"/>
    <s v="BRT"/>
  </r>
  <r>
    <s v="BUSWSH"/>
    <s v="Bus Wash System"/>
    <x v="9"/>
    <s v="DECONTME"/>
    <s v="Decontaminate"/>
    <x v="32"/>
    <x v="3"/>
    <s v="BRT"/>
  </r>
  <r>
    <s v="BUSWSH"/>
    <s v="Bus Wash System"/>
    <x v="9"/>
    <s v="LUBRCTE"/>
    <s v="Lubricate"/>
    <x v="34"/>
    <x v="3"/>
    <s v="BRT"/>
  </r>
  <r>
    <s v="BUSWSH"/>
    <s v="Bus Wash System"/>
    <x v="9"/>
    <s v="RECALBRT"/>
    <s v="Recalibrate"/>
    <x v="35"/>
    <x v="3"/>
    <s v="BRT"/>
  </r>
  <r>
    <s v="BUSWSH"/>
    <s v="Bus Wash System"/>
    <x v="9"/>
    <s v="REMVOBT"/>
    <s v="Remove Obstruction"/>
    <x v="36"/>
    <x v="3"/>
    <s v="BRT"/>
  </r>
  <r>
    <s v="BUSWSH"/>
    <s v="Bus Wash System"/>
    <x v="9"/>
    <s v="REPAIR"/>
    <s v="Repair"/>
    <x v="51"/>
    <x v="3"/>
    <s v="BRT"/>
  </r>
  <r>
    <s v="BUSWSH"/>
    <s v="Bus Wash System"/>
    <x v="9"/>
    <s v="REPLACE"/>
    <s v="Replace"/>
    <x v="52"/>
    <x v="3"/>
    <s v="BRT"/>
  </r>
  <r>
    <s v="BUSWSH"/>
    <s v="Bus Wash System"/>
    <x v="9"/>
    <s v="UPGRADES"/>
    <s v="Upgrade"/>
    <x v="41"/>
    <x v="3"/>
    <s v="BRT"/>
  </r>
  <r>
    <s v="CHCKVLV"/>
    <s v="Check Valve (&gt;100mm)"/>
    <x v="10"/>
    <s v="ABNTEMP"/>
    <s v="Abnormal Temperature"/>
    <x v="0"/>
    <x v="0"/>
    <s v="BRT"/>
  </r>
  <r>
    <s v="CHCKVLV"/>
    <s v="Check Valve (&gt;100mm)"/>
    <x v="10"/>
    <s v="CORROS"/>
    <s v="Corrosion"/>
    <x v="1"/>
    <x v="0"/>
    <s v="BRT"/>
  </r>
  <r>
    <s v="CHCKVLV"/>
    <s v="Check Valve (&gt;100mm)"/>
    <x v="10"/>
    <s v="ELECTRIP"/>
    <s v="Electrical Trip Out"/>
    <x v="2"/>
    <x v="0"/>
    <s v="BRT"/>
  </r>
  <r>
    <s v="CHCKVLV"/>
    <s v="Check Valve (&gt;100mm)"/>
    <x v="10"/>
    <s v="EXNOISE"/>
    <s v="Excessive Noise"/>
    <x v="3"/>
    <x v="0"/>
    <s v="BRT"/>
  </r>
  <r>
    <s v="CHCKVLV"/>
    <s v="Check Valve (&gt;100mm)"/>
    <x v="10"/>
    <s v="EXVIBRTN"/>
    <s v="Excessive Vibration"/>
    <x v="4"/>
    <x v="0"/>
    <s v="BRT"/>
  </r>
  <r>
    <s v="CHCKVLV"/>
    <s v="Check Valve (&gt;100mm)"/>
    <x v="10"/>
    <s v="JAMMEDEQ"/>
    <s v="Jammed Equipment"/>
    <x v="5"/>
    <x v="0"/>
    <s v="BRT"/>
  </r>
  <r>
    <s v="CHCKVLV"/>
    <s v="Check Valve (&gt;100mm)"/>
    <x v="10"/>
    <s v="LEAKING"/>
    <s v="Leaking"/>
    <x v="6"/>
    <x v="0"/>
    <s v="BRT"/>
  </r>
  <r>
    <s v="CHCKVLV"/>
    <s v="Check Valve (&gt;100mm)"/>
    <x v="10"/>
    <s v="LOWPERF"/>
    <s v="Low Performance"/>
    <x v="7"/>
    <x v="0"/>
    <s v="BRT"/>
  </r>
  <r>
    <s v="CHCKVLV"/>
    <s v="Check Valve (&gt;100mm)"/>
    <x v="10"/>
    <s v="NONOPER"/>
    <s v="Non-Operational"/>
    <x v="8"/>
    <x v="0"/>
    <s v="BRT"/>
  </r>
  <r>
    <s v="CHCKVLV"/>
    <s v="Check Valve (&gt;100mm)"/>
    <x v="10"/>
    <s v="PHYDMGE"/>
    <s v="Physical Damage"/>
    <x v="9"/>
    <x v="0"/>
    <s v="BRT"/>
  </r>
  <r>
    <s v="CHCKVLV"/>
    <s v="Check Valve (&gt;100mm)"/>
    <x v="10"/>
    <s v="UNSMELL"/>
    <s v="Unusual Smell"/>
    <x v="10"/>
    <x v="0"/>
    <s v="BRT"/>
  </r>
  <r>
    <s v="CHCKVLV"/>
    <s v="Check Valve (&gt;100mm)"/>
    <x v="10"/>
    <s v="UNSMOKE"/>
    <s v="Unusual Smoke"/>
    <x v="11"/>
    <x v="0"/>
    <s v="BRT"/>
  </r>
  <r>
    <s v="CHCKVLV"/>
    <s v="Check Valve (&gt;100mm)"/>
    <x v="10"/>
    <s v="CVALCON"/>
    <s v="Check Valve contaminated"/>
    <x v="115"/>
    <x v="1"/>
    <s v="BRT"/>
  </r>
  <r>
    <s v="CHCKVLV"/>
    <s v="Check Valve (&gt;100mm)"/>
    <x v="10"/>
    <s v="CVALFAIL"/>
    <s v="Check valve failed"/>
    <x v="116"/>
    <x v="1"/>
    <s v="BRT"/>
  </r>
  <r>
    <s v="CHCKVLV"/>
    <s v="Check Valve (&gt;100mm)"/>
    <x v="10"/>
    <s v="CVALWORN"/>
    <s v="Check Valve components worn"/>
    <x v="117"/>
    <x v="1"/>
    <s v="BRT"/>
  </r>
  <r>
    <s v="CHCKVLV"/>
    <s v="Check Valve (&gt;100mm)"/>
    <x v="10"/>
    <s v="ACCIDENT"/>
    <s v="Accident"/>
    <x v="13"/>
    <x v="2"/>
    <s v="BRT"/>
  </r>
  <r>
    <s v="CHCKVLV"/>
    <s v="Check Valve (&gt;100mm)"/>
    <x v="10"/>
    <s v="ACCWEAR"/>
    <s v="Accelerated Wear"/>
    <x v="14"/>
    <x v="2"/>
    <s v="BRT"/>
  </r>
  <r>
    <s v="CHCKVLV"/>
    <s v="Check Valve (&gt;100mm)"/>
    <x v="10"/>
    <s v="ACTGOD"/>
    <s v="Weather condition/Forces of nature or Act of God"/>
    <x v="15"/>
    <x v="2"/>
    <s v="BRT"/>
  </r>
  <r>
    <s v="CHCKVLV"/>
    <s v="Check Valve (&gt;100mm)"/>
    <x v="10"/>
    <s v="CONTAM"/>
    <s v="Contamination"/>
    <x v="16"/>
    <x v="2"/>
    <s v="BRT"/>
  </r>
  <r>
    <s v="CHCKVLV"/>
    <s v="Check Valve (&gt;100mm)"/>
    <x v="10"/>
    <s v="DEFASSET"/>
    <s v="Defective Asset"/>
    <x v="17"/>
    <x v="2"/>
    <s v="BRT"/>
  </r>
  <r>
    <s v="CHCKVLV"/>
    <s v="Check Valve (&gt;100mm)"/>
    <x v="10"/>
    <s v="EXLOAD"/>
    <s v="Excessive Load"/>
    <x v="18"/>
    <x v="2"/>
    <s v="BRT"/>
  </r>
  <r>
    <s v="CHCKVLV"/>
    <s v="Check Valve (&gt;100mm)"/>
    <x v="10"/>
    <s v="IMPRMNT"/>
    <s v="Improper Maintenance"/>
    <x v="19"/>
    <x v="2"/>
    <s v="BRT"/>
  </r>
  <r>
    <s v="CHCKVLV"/>
    <s v="Check Valve (&gt;100mm)"/>
    <x v="10"/>
    <s v="INSLUBR"/>
    <s v="Insufficient Lubrication"/>
    <x v="20"/>
    <x v="2"/>
    <s v="BRT"/>
  </r>
  <r>
    <s v="CHCKVLV"/>
    <s v="Check Valve (&gt;100mm)"/>
    <x v="10"/>
    <s v="LACKTRN"/>
    <s v="Lack of/ Inadequate Training"/>
    <x v="21"/>
    <x v="2"/>
    <s v="BRT"/>
  </r>
  <r>
    <s v="CHCKVLV"/>
    <s v="Check Valve (&gt;100mm)"/>
    <x v="10"/>
    <s v="MISSCMP"/>
    <s v="Loose/ Missing Component"/>
    <x v="22"/>
    <x v="2"/>
    <s v="BRT"/>
  </r>
  <r>
    <s v="CHCKVLV"/>
    <s v="Check Valve (&gt;100mm)"/>
    <x v="10"/>
    <s v="NRMWEAR"/>
    <s v="Normal Wear"/>
    <x v="23"/>
    <x v="2"/>
    <s v="BRT"/>
  </r>
  <r>
    <s v="CHCKVLV"/>
    <s v="Check Valve (&gt;100mm)"/>
    <x v="10"/>
    <s v="OTHER"/>
    <s v="Other (specify)"/>
    <x v="24"/>
    <x v="2"/>
    <s v="BRT"/>
  </r>
  <r>
    <s v="CHCKVLV"/>
    <s v="Check Valve (&gt;100mm)"/>
    <x v="10"/>
    <s v="PRINSTAL"/>
    <s v="Poor Installation"/>
    <x v="25"/>
    <x v="2"/>
    <s v="BRT"/>
  </r>
  <r>
    <s v="CHCKVLV"/>
    <s v="Check Valve (&gt;100mm)"/>
    <x v="10"/>
    <s v="PROCISSU"/>
    <s v="Procedure Issue"/>
    <x v="26"/>
    <x v="2"/>
    <s v="BRT"/>
  </r>
  <r>
    <s v="CHCKVLV"/>
    <s v="Check Valve (&gt;100mm)"/>
    <x v="10"/>
    <s v="UTLFAIL"/>
    <s v="Utility Failure"/>
    <x v="27"/>
    <x v="2"/>
    <s v="BRT"/>
  </r>
  <r>
    <s v="CHCKVLV"/>
    <s v="Check Valve (&gt;100mm)"/>
    <x v="10"/>
    <s v="VNDLSM"/>
    <s v="Vandalism"/>
    <x v="28"/>
    <x v="2"/>
    <s v="BRT"/>
  </r>
  <r>
    <s v="CHCKVLV"/>
    <s v="Check Valve (&gt;100mm)"/>
    <x v="10"/>
    <s v="WORNCMPT"/>
    <s v="Defective/ Worn Component"/>
    <x v="29"/>
    <x v="2"/>
    <s v="BRT"/>
  </r>
  <r>
    <s v="CHCKVLV"/>
    <s v="Check Valve (&gt;100mm)"/>
    <x v="10"/>
    <s v="ADJUSTD"/>
    <s v="Adjusted"/>
    <x v="30"/>
    <x v="3"/>
    <s v="BRT"/>
  </r>
  <r>
    <s v="CHCKVLV"/>
    <s v="Check Valve (&gt;100mm)"/>
    <x v="10"/>
    <s v="DECOMM"/>
    <s v="Decommission"/>
    <x v="31"/>
    <x v="3"/>
    <s v="BRT"/>
  </r>
  <r>
    <s v="CHCKVLV"/>
    <s v="Check Valve (&gt;100mm)"/>
    <x v="10"/>
    <s v="DECONTME"/>
    <s v="Decontaminate"/>
    <x v="32"/>
    <x v="3"/>
    <s v="BRT"/>
  </r>
  <r>
    <s v="CHCKVLV"/>
    <s v="Check Valve (&gt;100mm)"/>
    <x v="10"/>
    <s v="DONOTHIN"/>
    <s v="Do Nothing"/>
    <x v="33"/>
    <x v="3"/>
    <s v="BRT"/>
  </r>
  <r>
    <s v="CHCKVLV"/>
    <s v="Check Valve (&gt;100mm)"/>
    <x v="10"/>
    <s v="LUBRCTE"/>
    <s v="Lubricate"/>
    <x v="34"/>
    <x v="3"/>
    <s v="BRT"/>
  </r>
  <r>
    <s v="CHCKVLV"/>
    <s v="Check Valve (&gt;100mm)"/>
    <x v="10"/>
    <s v="OTHER"/>
    <s v="Other (specify)"/>
    <x v="24"/>
    <x v="3"/>
    <s v="BRT"/>
  </r>
  <r>
    <s v="CHCKVLV"/>
    <s v="Check Valve (&gt;100mm)"/>
    <x v="10"/>
    <s v="RECALBRT"/>
    <s v="Recalibrate"/>
    <x v="35"/>
    <x v="3"/>
    <s v="BRT"/>
  </r>
  <r>
    <s v="CHCKVLV"/>
    <s v="Check Valve (&gt;100mm)"/>
    <x v="10"/>
    <s v="REMVOBT"/>
    <s v="Remove Obstruction"/>
    <x v="36"/>
    <x v="3"/>
    <s v="BRT"/>
  </r>
  <r>
    <s v="CHCKVLV"/>
    <s v="Check Valve (&gt;100mm)"/>
    <x v="10"/>
    <s v="REPCMPT"/>
    <s v="Repair Component"/>
    <x v="37"/>
    <x v="3"/>
    <s v="BRT"/>
  </r>
  <r>
    <s v="CHCKVLV"/>
    <s v="Check Valve (&gt;100mm)"/>
    <x v="10"/>
    <s v="REPLASS"/>
    <s v="Replace Asset"/>
    <x v="38"/>
    <x v="3"/>
    <s v="BRT"/>
  </r>
  <r>
    <s v="CHCKVLV"/>
    <s v="Check Valve (&gt;100mm)"/>
    <x v="10"/>
    <s v="REPLCMPT"/>
    <s v="Replace Component"/>
    <x v="39"/>
    <x v="3"/>
    <s v="BRT"/>
  </r>
  <r>
    <s v="CHCKVLV"/>
    <s v="Check Valve (&gt;100mm)"/>
    <x v="10"/>
    <s v="REPRASS"/>
    <s v="Repair Asset"/>
    <x v="40"/>
    <x v="3"/>
    <s v="BRT"/>
  </r>
  <r>
    <s v="CHCKVLV"/>
    <s v="Check Valve (&gt;100mm)"/>
    <x v="10"/>
    <s v="UPGRADES"/>
    <s v="Upgrade"/>
    <x v="41"/>
    <x v="3"/>
    <s v="BRT"/>
  </r>
  <r>
    <s v="CHLR"/>
    <s v="Chiller"/>
    <x v="11"/>
    <s v="ABNTEMP"/>
    <s v="Abnormal Temperature"/>
    <x v="0"/>
    <x v="0"/>
    <s v="BRT"/>
  </r>
  <r>
    <s v="CHLR"/>
    <s v="Chiller"/>
    <x v="11"/>
    <s v="CORROS"/>
    <s v="Corrosion"/>
    <x v="1"/>
    <x v="0"/>
    <s v="BRT"/>
  </r>
  <r>
    <s v="CHLR"/>
    <s v="Chiller"/>
    <x v="11"/>
    <s v="ELECTRIP"/>
    <s v="Electrical Trip Out"/>
    <x v="2"/>
    <x v="0"/>
    <s v="BRT"/>
  </r>
  <r>
    <s v="CHLR"/>
    <s v="Chiller"/>
    <x v="11"/>
    <s v="EXNOISE"/>
    <s v="Excessive Noise"/>
    <x v="3"/>
    <x v="0"/>
    <s v="BRT"/>
  </r>
  <r>
    <s v="CHLR"/>
    <s v="Chiller"/>
    <x v="11"/>
    <s v="EXVIBRTN"/>
    <s v="Excessive Vibration"/>
    <x v="4"/>
    <x v="0"/>
    <s v="BRT"/>
  </r>
  <r>
    <s v="CHLR"/>
    <s v="Chiller"/>
    <x v="11"/>
    <s v="JAMMEDEQ"/>
    <s v="Jammed Equipment"/>
    <x v="5"/>
    <x v="0"/>
    <s v="BRT"/>
  </r>
  <r>
    <s v="CHLR"/>
    <s v="Chiller"/>
    <x v="11"/>
    <s v="LEAKING"/>
    <s v="Leaking"/>
    <x v="6"/>
    <x v="0"/>
    <s v="BRT"/>
  </r>
  <r>
    <s v="CHLR"/>
    <s v="Chiller"/>
    <x v="11"/>
    <s v="LOWPERF"/>
    <s v="Low Performance"/>
    <x v="7"/>
    <x v="0"/>
    <s v="BRT"/>
  </r>
  <r>
    <s v="CHLR"/>
    <s v="Chiller"/>
    <x v="11"/>
    <s v="NONOPER"/>
    <s v="Non-Operational"/>
    <x v="8"/>
    <x v="0"/>
    <s v="BRT"/>
  </r>
  <r>
    <s v="CHLR"/>
    <s v="Chiller"/>
    <x v="11"/>
    <s v="PHYDMGE"/>
    <s v="Physical Damage"/>
    <x v="9"/>
    <x v="0"/>
    <s v="BRT"/>
  </r>
  <r>
    <s v="CHLR"/>
    <s v="Chiller"/>
    <x v="11"/>
    <s v="UNSMELL"/>
    <s v="Unusual Smell"/>
    <x v="10"/>
    <x v="0"/>
    <s v="BRT"/>
  </r>
  <r>
    <s v="CHLR"/>
    <s v="Chiller"/>
    <x v="11"/>
    <s v="UNSMOKE"/>
    <s v="Unusual Smoke"/>
    <x v="11"/>
    <x v="0"/>
    <s v="BRT"/>
  </r>
  <r>
    <s v="CHLR"/>
    <s v="Chiller"/>
    <x v="11"/>
    <s v="CCOMFAIL"/>
    <s v="HVAC chiller unit compressor failed."/>
    <x v="118"/>
    <x v="1"/>
    <s v="BRT"/>
  </r>
  <r>
    <s v="CHLR"/>
    <s v="Chiller"/>
    <x v="11"/>
    <s v="CCTLFAIL"/>
    <s v="HVAC Chiller Control System failed"/>
    <x v="119"/>
    <x v="1"/>
    <s v="BRT"/>
  </r>
  <r>
    <s v="CHLR"/>
    <s v="Chiller"/>
    <x v="11"/>
    <s v="CLINEDET"/>
    <s v="Chiller/evaporator refrigerant lines/connections deteriorated"/>
    <x v="120"/>
    <x v="1"/>
    <s v="BRT"/>
  </r>
  <r>
    <s v="CHLR"/>
    <s v="Chiller"/>
    <x v="11"/>
    <s v="CMTRFAIL"/>
    <s v="HVAC chiller compressor motor failed"/>
    <x v="121"/>
    <x v="1"/>
    <s v="BRT"/>
  </r>
  <r>
    <s v="CHLR"/>
    <s v="Chiller"/>
    <x v="11"/>
    <s v="CMTRLUB"/>
    <s v="HVAC chiller pump/motor insufficiently lubricated"/>
    <x v="122"/>
    <x v="1"/>
    <s v="BRT"/>
  </r>
  <r>
    <s v="CHLR"/>
    <s v="Chiller"/>
    <x v="11"/>
    <s v="COILCONT"/>
    <s v="Chiller compressor oil contaminated"/>
    <x v="123"/>
    <x v="1"/>
    <s v="BRT"/>
  </r>
  <r>
    <s v="CHLR"/>
    <s v="Chiller"/>
    <x v="11"/>
    <s v="CUNITDET"/>
    <s v="HVAC chiller unit deteriorated"/>
    <x v="124"/>
    <x v="1"/>
    <s v="BRT"/>
  </r>
  <r>
    <s v="CHLR"/>
    <s v="Chiller"/>
    <x v="11"/>
    <s v="CWTRCONT"/>
    <s v="Chiller coil water tubes internally contaminated and/or deteriorated"/>
    <x v="125"/>
    <x v="1"/>
    <s v="BRT"/>
  </r>
  <r>
    <s v="CHLR"/>
    <s v="Chiller"/>
    <x v="11"/>
    <s v="CWTRDET"/>
    <s v="Chiller/evaporator  water lines/connections deteriorated"/>
    <x v="126"/>
    <x v="1"/>
    <s v="BRT"/>
  </r>
  <r>
    <s v="CHLR"/>
    <s v="Chiller"/>
    <x v="11"/>
    <s v="ACCIDENT"/>
    <s v="Accident"/>
    <x v="13"/>
    <x v="2"/>
    <s v="BRT"/>
  </r>
  <r>
    <s v="CHLR"/>
    <s v="Chiller"/>
    <x v="11"/>
    <s v="ACCWEAR"/>
    <s v="Accelerated Wear"/>
    <x v="14"/>
    <x v="2"/>
    <s v="BRT"/>
  </r>
  <r>
    <s v="CHLR"/>
    <s v="Chiller"/>
    <x v="11"/>
    <s v="ACTGOD"/>
    <s v="Weather condition/Forces of nature or Act of God"/>
    <x v="15"/>
    <x v="2"/>
    <s v="BRT"/>
  </r>
  <r>
    <s v="CHLR"/>
    <s v="Chiller"/>
    <x v="11"/>
    <s v="CONTAM"/>
    <s v="Contamination"/>
    <x v="16"/>
    <x v="2"/>
    <s v="BRT"/>
  </r>
  <r>
    <s v="CHLR"/>
    <s v="Chiller"/>
    <x v="11"/>
    <s v="DEFASSET"/>
    <s v="Defective Asset"/>
    <x v="17"/>
    <x v="2"/>
    <s v="BRT"/>
  </r>
  <r>
    <s v="CHLR"/>
    <s v="Chiller"/>
    <x v="11"/>
    <s v="EXLOAD"/>
    <s v="Excessive Load"/>
    <x v="18"/>
    <x v="2"/>
    <s v="BRT"/>
  </r>
  <r>
    <s v="CHLR"/>
    <s v="Chiller"/>
    <x v="11"/>
    <s v="IMPRMNT"/>
    <s v="Improper Maintenance"/>
    <x v="19"/>
    <x v="2"/>
    <s v="BRT"/>
  </r>
  <r>
    <s v="CHLR"/>
    <s v="Chiller"/>
    <x v="11"/>
    <s v="INSLUBR"/>
    <s v="Insufficient Lubrication"/>
    <x v="20"/>
    <x v="2"/>
    <s v="BRT"/>
  </r>
  <r>
    <s v="CHLR"/>
    <s v="Chiller"/>
    <x v="11"/>
    <s v="LACKTRN"/>
    <s v="Lack of/ Inadequate Training"/>
    <x v="21"/>
    <x v="2"/>
    <s v="BRT"/>
  </r>
  <r>
    <s v="CHLR"/>
    <s v="Chiller"/>
    <x v="11"/>
    <s v="MISSCMP"/>
    <s v="Loose/ Missing Component"/>
    <x v="22"/>
    <x v="2"/>
    <s v="BRT"/>
  </r>
  <r>
    <s v="CHLR"/>
    <s v="Chiller"/>
    <x v="11"/>
    <s v="NRMWEAR"/>
    <s v="Normal Wear"/>
    <x v="23"/>
    <x v="2"/>
    <s v="BRT"/>
  </r>
  <r>
    <s v="CHLR"/>
    <s v="Chiller"/>
    <x v="11"/>
    <s v="OTHER"/>
    <s v="Other (specify)"/>
    <x v="24"/>
    <x v="2"/>
    <s v="BRT"/>
  </r>
  <r>
    <s v="CHLR"/>
    <s v="Chiller"/>
    <x v="11"/>
    <s v="PRINSTAL"/>
    <s v="Poor Installation"/>
    <x v="25"/>
    <x v="2"/>
    <s v="BRT"/>
  </r>
  <r>
    <s v="CHLR"/>
    <s v="Chiller"/>
    <x v="11"/>
    <s v="PROCISSU"/>
    <s v="Procedure Issue"/>
    <x v="26"/>
    <x v="2"/>
    <s v="BRT"/>
  </r>
  <r>
    <s v="CHLR"/>
    <s v="Chiller"/>
    <x v="11"/>
    <s v="UTLFAIL"/>
    <s v="Utility Failure"/>
    <x v="27"/>
    <x v="2"/>
    <s v="BRT"/>
  </r>
  <r>
    <s v="CHLR"/>
    <s v="Chiller"/>
    <x v="11"/>
    <s v="VNDLSM"/>
    <s v="Vandalism"/>
    <x v="28"/>
    <x v="2"/>
    <s v="BRT"/>
  </r>
  <r>
    <s v="CHLR"/>
    <s v="Chiller"/>
    <x v="11"/>
    <s v="WORNCMPT"/>
    <s v="Defective/ Worn Component"/>
    <x v="29"/>
    <x v="2"/>
    <s v="BRT"/>
  </r>
  <r>
    <s v="CHLR"/>
    <s v="Chiller"/>
    <x v="11"/>
    <s v="ADJUSTD"/>
    <s v="Adjusted"/>
    <x v="30"/>
    <x v="3"/>
    <s v="BRT"/>
  </r>
  <r>
    <s v="CHLR"/>
    <s v="Chiller"/>
    <x v="11"/>
    <s v="DECOMM"/>
    <s v="Decommission"/>
    <x v="31"/>
    <x v="3"/>
    <s v="BRT"/>
  </r>
  <r>
    <s v="CHLR"/>
    <s v="Chiller"/>
    <x v="11"/>
    <s v="DECONTME"/>
    <s v="Decontaminate"/>
    <x v="32"/>
    <x v="3"/>
    <s v="BRT"/>
  </r>
  <r>
    <s v="CHLR"/>
    <s v="Chiller"/>
    <x v="11"/>
    <s v="DONOTHIN"/>
    <s v="Do Nothing"/>
    <x v="33"/>
    <x v="3"/>
    <s v="BRT"/>
  </r>
  <r>
    <s v="CHLR"/>
    <s v="Chiller"/>
    <x v="11"/>
    <s v="LUBRCTE"/>
    <s v="Lubricate"/>
    <x v="34"/>
    <x v="3"/>
    <s v="BRT"/>
  </r>
  <r>
    <s v="CHLR"/>
    <s v="Chiller"/>
    <x v="11"/>
    <s v="OTHER"/>
    <s v="Other (specify)"/>
    <x v="24"/>
    <x v="3"/>
    <s v="BRT"/>
  </r>
  <r>
    <s v="CHLR"/>
    <s v="Chiller"/>
    <x v="11"/>
    <s v="RECALBRT"/>
    <s v="Recalibrate"/>
    <x v="35"/>
    <x v="3"/>
    <s v="BRT"/>
  </r>
  <r>
    <s v="CHLR"/>
    <s v="Chiller"/>
    <x v="11"/>
    <s v="REMVOBT"/>
    <s v="Remove Obstruction"/>
    <x v="36"/>
    <x v="3"/>
    <s v="BRT"/>
  </r>
  <r>
    <s v="CHLR"/>
    <s v="Chiller"/>
    <x v="11"/>
    <s v="REPCMPT"/>
    <s v="Repair Component"/>
    <x v="37"/>
    <x v="3"/>
    <s v="BRT"/>
  </r>
  <r>
    <s v="CHLR"/>
    <s v="Chiller"/>
    <x v="11"/>
    <s v="REPLASS"/>
    <s v="Replace Asset"/>
    <x v="38"/>
    <x v="3"/>
    <s v="BRT"/>
  </r>
  <r>
    <s v="CHLR"/>
    <s v="Chiller"/>
    <x v="11"/>
    <s v="REPLCMPT"/>
    <s v="Replace Component"/>
    <x v="39"/>
    <x v="3"/>
    <s v="BRT"/>
  </r>
  <r>
    <s v="CHLR"/>
    <s v="Chiller"/>
    <x v="11"/>
    <s v="REPRASS"/>
    <s v="Repair Asset"/>
    <x v="40"/>
    <x v="3"/>
    <s v="BRT"/>
  </r>
  <r>
    <s v="CHLR"/>
    <s v="Chiller"/>
    <x v="11"/>
    <s v="UPGRADES"/>
    <s v="Upgrade"/>
    <x v="41"/>
    <x v="3"/>
    <s v="BRT"/>
  </r>
  <r>
    <s v="CHLRCOOL"/>
    <s v="Chiller - Cooling Tower"/>
    <x v="12"/>
    <s v="ABNTEMP"/>
    <s v="Abnormal Temperature"/>
    <x v="0"/>
    <x v="0"/>
    <s v="BRT"/>
  </r>
  <r>
    <s v="CHLRCOOL"/>
    <s v="Chiller - Cooling Tower"/>
    <x v="12"/>
    <s v="CORROS"/>
    <s v="Corrosion"/>
    <x v="1"/>
    <x v="0"/>
    <s v="BRT"/>
  </r>
  <r>
    <s v="CHLRCOOL"/>
    <s v="Chiller - Cooling Tower"/>
    <x v="12"/>
    <s v="ELECTRIP"/>
    <s v="Electrical Trip Out"/>
    <x v="2"/>
    <x v="0"/>
    <s v="BRT"/>
  </r>
  <r>
    <s v="CHLRCOOL"/>
    <s v="Chiller - Cooling Tower"/>
    <x v="12"/>
    <s v="EXNOISE"/>
    <s v="Excessive Noise"/>
    <x v="3"/>
    <x v="0"/>
    <s v="BRT"/>
  </r>
  <r>
    <s v="CHLRCOOL"/>
    <s v="Chiller - Cooling Tower"/>
    <x v="12"/>
    <s v="EXVIBRTN"/>
    <s v="Excessive Vibration"/>
    <x v="4"/>
    <x v="0"/>
    <s v="BRT"/>
  </r>
  <r>
    <s v="CHLRCOOL"/>
    <s v="Chiller - Cooling Tower"/>
    <x v="12"/>
    <s v="JAMMEDEQ"/>
    <s v="Jammed Equipment"/>
    <x v="5"/>
    <x v="0"/>
    <s v="BRT"/>
  </r>
  <r>
    <s v="CHLRCOOL"/>
    <s v="Chiller - Cooling Tower"/>
    <x v="12"/>
    <s v="LEAKING"/>
    <s v="Leaking"/>
    <x v="6"/>
    <x v="0"/>
    <s v="BRT"/>
  </r>
  <r>
    <s v="CHLRCOOL"/>
    <s v="Chiller - Cooling Tower"/>
    <x v="12"/>
    <s v="LOWPERF"/>
    <s v="Low Performance"/>
    <x v="7"/>
    <x v="0"/>
    <s v="BRT"/>
  </r>
  <r>
    <s v="CHLRCOOL"/>
    <s v="Chiller - Cooling Tower"/>
    <x v="12"/>
    <s v="NONOPER"/>
    <s v="Non-Operational"/>
    <x v="8"/>
    <x v="0"/>
    <s v="BRT"/>
  </r>
  <r>
    <s v="CHLRCOOL"/>
    <s v="Chiller - Cooling Tower"/>
    <x v="12"/>
    <s v="PHYDMGE"/>
    <s v="Physical Damage"/>
    <x v="9"/>
    <x v="0"/>
    <s v="BRT"/>
  </r>
  <r>
    <s v="CHLRCOOL"/>
    <s v="Chiller - Cooling Tower"/>
    <x v="12"/>
    <s v="UNSMELL"/>
    <s v="Unusual Smell"/>
    <x v="10"/>
    <x v="0"/>
    <s v="BRT"/>
  </r>
  <r>
    <s v="CHLRCOOL"/>
    <s v="Chiller - Cooling Tower"/>
    <x v="12"/>
    <s v="UNSMOKE"/>
    <s v="Unusual Smoke"/>
    <x v="11"/>
    <x v="0"/>
    <s v="BRT"/>
  </r>
  <r>
    <s v="CHLRCOOL"/>
    <s v="Chiller - Cooling Tower"/>
    <x v="12"/>
    <s v="CCTCONT"/>
    <s v="Chiller-Cooling tower coils/spray nozzles contaminated"/>
    <x v="127"/>
    <x v="1"/>
    <s v="BRT"/>
  </r>
  <r>
    <s v="CHLRCOOL"/>
    <s v="Chiller - Cooling Tower"/>
    <x v="12"/>
    <s v="CCTDET"/>
    <s v="Chiller-Cooling tower deteriorated"/>
    <x v="128"/>
    <x v="1"/>
    <s v="BRT"/>
  </r>
  <r>
    <s v="CHLRCOOL"/>
    <s v="Chiller - Cooling Tower"/>
    <x v="12"/>
    <s v="CCTLNDET"/>
    <s v="Cooling tower water lines/connections deteriorated"/>
    <x v="129"/>
    <x v="1"/>
    <s v="BRT"/>
  </r>
  <r>
    <s v="CHLRCOOL"/>
    <s v="Chiller - Cooling Tower"/>
    <x v="12"/>
    <s v="CCTLUB"/>
    <s v="HVAC chiller-cooling tower fan motor insufficiently lubricated"/>
    <x v="130"/>
    <x v="1"/>
    <s v="BRT"/>
  </r>
  <r>
    <s v="CHLRCOOL"/>
    <s v="Chiller - Cooling Tower"/>
    <x v="12"/>
    <s v="CCTPLUB"/>
    <s v="HVAC Chiller-Cooling Tower Recirculation Pump Insufficiently Lubricated"/>
    <x v="131"/>
    <x v="1"/>
    <s v="BRT"/>
  </r>
  <r>
    <s v="CHLRCOOL"/>
    <s v="Chiller - Cooling Tower"/>
    <x v="12"/>
    <s v="CCTPPLUG"/>
    <s v="Chiller-Cooling tower recirculation pump coolant filter plugged"/>
    <x v="132"/>
    <x v="1"/>
    <s v="BRT"/>
  </r>
  <r>
    <s v="CHLRCOOL"/>
    <s v="Chiller - Cooling Tower"/>
    <x v="12"/>
    <s v="CCTPWORN"/>
    <s v="HVAC chiller-cooling tower recirculating motor/pump worn"/>
    <x v="133"/>
    <x v="1"/>
    <s v="BRT"/>
  </r>
  <r>
    <s v="CHLRCOOL"/>
    <s v="Chiller - Cooling Tower"/>
    <x v="12"/>
    <s v="CTFAIL"/>
    <s v="Cooling tower fan motor failed"/>
    <x v="134"/>
    <x v="1"/>
    <s v="BRT"/>
  </r>
  <r>
    <s v="CHLRCOOL"/>
    <s v="Chiller - Cooling Tower"/>
    <x v="12"/>
    <s v="ACCIDENT"/>
    <s v="Accident"/>
    <x v="13"/>
    <x v="2"/>
    <s v="BRT"/>
  </r>
  <r>
    <s v="CHLRCOOL"/>
    <s v="Chiller - Cooling Tower"/>
    <x v="12"/>
    <s v="ACCWEAR"/>
    <s v="Accelerated Wear"/>
    <x v="14"/>
    <x v="2"/>
    <s v="BRT"/>
  </r>
  <r>
    <s v="CHLRCOOL"/>
    <s v="Chiller - Cooling Tower"/>
    <x v="12"/>
    <s v="ACTGOD"/>
    <s v="Weather condition/Forces of nature or Act of God"/>
    <x v="15"/>
    <x v="2"/>
    <s v="BRT"/>
  </r>
  <r>
    <s v="CHLRCOOL"/>
    <s v="Chiller - Cooling Tower"/>
    <x v="12"/>
    <s v="CONTAM"/>
    <s v="Contamination"/>
    <x v="16"/>
    <x v="2"/>
    <s v="BRT"/>
  </r>
  <r>
    <s v="CHLRCOOL"/>
    <s v="Chiller - Cooling Tower"/>
    <x v="12"/>
    <s v="DEFASSET"/>
    <s v="Defective Asset"/>
    <x v="17"/>
    <x v="2"/>
    <s v="BRT"/>
  </r>
  <r>
    <s v="CHLRCOOL"/>
    <s v="Chiller - Cooling Tower"/>
    <x v="12"/>
    <s v="EXLOAD"/>
    <s v="Excessive Load"/>
    <x v="18"/>
    <x v="2"/>
    <s v="BRT"/>
  </r>
  <r>
    <s v="CHLRCOOL"/>
    <s v="Chiller - Cooling Tower"/>
    <x v="12"/>
    <s v="IMPRMNT"/>
    <s v="Improper Maintenance"/>
    <x v="19"/>
    <x v="2"/>
    <s v="BRT"/>
  </r>
  <r>
    <s v="CHLRCOOL"/>
    <s v="Chiller - Cooling Tower"/>
    <x v="12"/>
    <s v="INSLUBR"/>
    <s v="Insufficient Lubrication"/>
    <x v="20"/>
    <x v="2"/>
    <s v="BRT"/>
  </r>
  <r>
    <s v="CHLRCOOL"/>
    <s v="Chiller - Cooling Tower"/>
    <x v="12"/>
    <s v="LACKTRN"/>
    <s v="Lack of/ Inadequate Training"/>
    <x v="21"/>
    <x v="2"/>
    <s v="BRT"/>
  </r>
  <r>
    <s v="CHLRCOOL"/>
    <s v="Chiller - Cooling Tower"/>
    <x v="12"/>
    <s v="MISSCMP"/>
    <s v="Loose/ Missing Component"/>
    <x v="22"/>
    <x v="2"/>
    <s v="BRT"/>
  </r>
  <r>
    <s v="CHLRCOOL"/>
    <s v="Chiller - Cooling Tower"/>
    <x v="12"/>
    <s v="NRMWEAR"/>
    <s v="Normal Wear"/>
    <x v="23"/>
    <x v="2"/>
    <s v="BRT"/>
  </r>
  <r>
    <s v="CHLRCOOL"/>
    <s v="Chiller - Cooling Tower"/>
    <x v="12"/>
    <s v="OTHER"/>
    <s v="Other (specify)"/>
    <x v="24"/>
    <x v="2"/>
    <s v="BRT"/>
  </r>
  <r>
    <s v="CHLRCOOL"/>
    <s v="Chiller - Cooling Tower"/>
    <x v="12"/>
    <s v="PRINSTAL"/>
    <s v="Poor Installation"/>
    <x v="25"/>
    <x v="2"/>
    <s v="BRT"/>
  </r>
  <r>
    <s v="CHLRCOOL"/>
    <s v="Chiller - Cooling Tower"/>
    <x v="12"/>
    <s v="PROCISSU"/>
    <s v="Procedure Issue"/>
    <x v="26"/>
    <x v="2"/>
    <s v="BRT"/>
  </r>
  <r>
    <s v="CHLRCOOL"/>
    <s v="Chiller - Cooling Tower"/>
    <x v="12"/>
    <s v="UTLFAIL"/>
    <s v="Utility Failure"/>
    <x v="27"/>
    <x v="2"/>
    <s v="BRT"/>
  </r>
  <r>
    <s v="CHLRCOOL"/>
    <s v="Chiller - Cooling Tower"/>
    <x v="12"/>
    <s v="VNDLSM"/>
    <s v="Vandalism"/>
    <x v="28"/>
    <x v="2"/>
    <s v="BRT"/>
  </r>
  <r>
    <s v="CHLRCOOL"/>
    <s v="Chiller - Cooling Tower"/>
    <x v="12"/>
    <s v="WORNCMPT"/>
    <s v="Defective/ Worn Component"/>
    <x v="29"/>
    <x v="2"/>
    <s v="BRT"/>
  </r>
  <r>
    <s v="CHLRCOOL"/>
    <s v="Chiller - Cooling Tower"/>
    <x v="12"/>
    <s v="ADJUSTD"/>
    <s v="Adjusted"/>
    <x v="30"/>
    <x v="3"/>
    <s v="BRT"/>
  </r>
  <r>
    <s v="CHLRCOOL"/>
    <s v="Chiller - Cooling Tower"/>
    <x v="12"/>
    <s v="DECOMM"/>
    <s v="Decommission"/>
    <x v="31"/>
    <x v="3"/>
    <s v="BRT"/>
  </r>
  <r>
    <s v="CHLRCOOL"/>
    <s v="Chiller - Cooling Tower"/>
    <x v="12"/>
    <s v="DECONTME"/>
    <s v="Decontaminate"/>
    <x v="32"/>
    <x v="3"/>
    <s v="BRT"/>
  </r>
  <r>
    <s v="CHLRCOOL"/>
    <s v="Chiller - Cooling Tower"/>
    <x v="12"/>
    <s v="DONOTHIN"/>
    <s v="Do Nothing"/>
    <x v="33"/>
    <x v="3"/>
    <s v="BRT"/>
  </r>
  <r>
    <s v="CHLRCOOL"/>
    <s v="Chiller - Cooling Tower"/>
    <x v="12"/>
    <s v="LUBRCTE"/>
    <s v="Lubricate"/>
    <x v="34"/>
    <x v="3"/>
    <s v="BRT"/>
  </r>
  <r>
    <s v="CHLRCOOL"/>
    <s v="Chiller - Cooling Tower"/>
    <x v="12"/>
    <s v="OTHER"/>
    <s v="Other (specify)"/>
    <x v="24"/>
    <x v="3"/>
    <s v="BRT"/>
  </r>
  <r>
    <s v="CHLRCOOL"/>
    <s v="Chiller - Cooling Tower"/>
    <x v="12"/>
    <s v="RECALBRT"/>
    <s v="Recalibrate"/>
    <x v="35"/>
    <x v="3"/>
    <s v="BRT"/>
  </r>
  <r>
    <s v="CHLRCOOL"/>
    <s v="Chiller - Cooling Tower"/>
    <x v="12"/>
    <s v="REMVOBT"/>
    <s v="Remove Obstruction"/>
    <x v="36"/>
    <x v="3"/>
    <s v="BRT"/>
  </r>
  <r>
    <s v="CHLRCOOL"/>
    <s v="Chiller - Cooling Tower"/>
    <x v="12"/>
    <s v="REPCMPT"/>
    <s v="Repair Component"/>
    <x v="37"/>
    <x v="3"/>
    <s v="BRT"/>
  </r>
  <r>
    <s v="CHLRCOOL"/>
    <s v="Chiller - Cooling Tower"/>
    <x v="12"/>
    <s v="REPLASS"/>
    <s v="Replace Asset"/>
    <x v="38"/>
    <x v="3"/>
    <s v="BRT"/>
  </r>
  <r>
    <s v="CHLRCOOL"/>
    <s v="Chiller - Cooling Tower"/>
    <x v="12"/>
    <s v="REPLCMPT"/>
    <s v="Replace Component"/>
    <x v="39"/>
    <x v="3"/>
    <s v="BRT"/>
  </r>
  <r>
    <s v="CHLRCOOL"/>
    <s v="Chiller - Cooling Tower"/>
    <x v="12"/>
    <s v="REPRASS"/>
    <s v="Repair Asset"/>
    <x v="40"/>
    <x v="3"/>
    <s v="BRT"/>
  </r>
  <r>
    <s v="CHLRCOOL"/>
    <s v="Chiller - Cooling Tower"/>
    <x v="12"/>
    <s v="UPGRADES"/>
    <s v="Upgrade"/>
    <x v="41"/>
    <x v="3"/>
    <s v="BRT"/>
  </r>
  <r>
    <s v="CIRCBENC"/>
    <s v="Circuit Breaker Enclosure"/>
    <x v="13"/>
    <s v="ABNTEMP"/>
    <s v="Abnormal Temperature"/>
    <x v="0"/>
    <x v="0"/>
    <s v="BRT"/>
  </r>
  <r>
    <s v="CIRCBENC"/>
    <s v="Circuit Breaker Enclosure"/>
    <x v="13"/>
    <s v="CORROS"/>
    <s v="Corrosion"/>
    <x v="1"/>
    <x v="0"/>
    <s v="BRT"/>
  </r>
  <r>
    <s v="CIRCBENC"/>
    <s v="Circuit Breaker Enclosure"/>
    <x v="13"/>
    <s v="ELECTRIP"/>
    <s v="Electrical Trip Out"/>
    <x v="2"/>
    <x v="0"/>
    <s v="BRT"/>
  </r>
  <r>
    <s v="CIRCBENC"/>
    <s v="Circuit Breaker Enclosure"/>
    <x v="13"/>
    <s v="EXNOISE"/>
    <s v="Excessive Noise"/>
    <x v="3"/>
    <x v="0"/>
    <s v="BRT"/>
  </r>
  <r>
    <s v="CIRCBENC"/>
    <s v="Circuit Breaker Enclosure"/>
    <x v="13"/>
    <s v="EXVIBRTN"/>
    <s v="Excessive Vibration"/>
    <x v="4"/>
    <x v="0"/>
    <s v="BRT"/>
  </r>
  <r>
    <s v="CIRCBENC"/>
    <s v="Circuit Breaker Enclosure"/>
    <x v="13"/>
    <s v="JAMMEDEQ"/>
    <s v="Jammed Equipment"/>
    <x v="5"/>
    <x v="0"/>
    <s v="BRT"/>
  </r>
  <r>
    <s v="CIRCBENC"/>
    <s v="Circuit Breaker Enclosure"/>
    <x v="13"/>
    <s v="LEAKING"/>
    <s v="Leaking"/>
    <x v="6"/>
    <x v="0"/>
    <s v="BRT"/>
  </r>
  <r>
    <s v="CIRCBENC"/>
    <s v="Circuit Breaker Enclosure"/>
    <x v="13"/>
    <s v="LOWPERF"/>
    <s v="Low Performance"/>
    <x v="7"/>
    <x v="0"/>
    <s v="BRT"/>
  </r>
  <r>
    <s v="CIRCBENC"/>
    <s v="Circuit Breaker Enclosure"/>
    <x v="13"/>
    <s v="NONOPER"/>
    <s v="Non-Operational"/>
    <x v="8"/>
    <x v="0"/>
    <s v="BRT"/>
  </r>
  <r>
    <s v="CIRCBENC"/>
    <s v="Circuit Breaker Enclosure"/>
    <x v="13"/>
    <s v="PHYDMGE"/>
    <s v="Physical Damage"/>
    <x v="9"/>
    <x v="0"/>
    <s v="BRT"/>
  </r>
  <r>
    <s v="CIRCBENC"/>
    <s v="Circuit Breaker Enclosure"/>
    <x v="13"/>
    <s v="UNSMELL"/>
    <s v="Unusual Smell"/>
    <x v="10"/>
    <x v="0"/>
    <s v="BRT"/>
  </r>
  <r>
    <s v="CIRCBENC"/>
    <s v="Circuit Breaker Enclosure"/>
    <x v="13"/>
    <s v="UNSMOKE"/>
    <s v="Unusual Smoke"/>
    <x v="11"/>
    <x v="0"/>
    <s v="BRT"/>
  </r>
  <r>
    <s v="CIRCBENC"/>
    <s v="Circuit Breaker Enclosure"/>
    <x v="13"/>
    <s v="CBEDET"/>
    <s v="Circuit Breaker Enclosure Deteriorated and/or Contaminated"/>
    <x v="135"/>
    <x v="1"/>
    <s v="BRT"/>
  </r>
  <r>
    <s v="CIRCBENC"/>
    <s v="Circuit Breaker Enclosure"/>
    <x v="13"/>
    <s v="ACCIDENT"/>
    <s v="Accident"/>
    <x v="13"/>
    <x v="2"/>
    <s v="BRT"/>
  </r>
  <r>
    <s v="CIRCBENC"/>
    <s v="Circuit Breaker Enclosure"/>
    <x v="13"/>
    <s v="ACCWEAR"/>
    <s v="Accelerated Wear"/>
    <x v="14"/>
    <x v="2"/>
    <s v="BRT"/>
  </r>
  <r>
    <s v="CIRCBENC"/>
    <s v="Circuit Breaker Enclosure"/>
    <x v="13"/>
    <s v="ACTGOD"/>
    <s v="Weather condition/Forces of nature or Act of God"/>
    <x v="15"/>
    <x v="2"/>
    <s v="BRT"/>
  </r>
  <r>
    <s v="CIRCBENC"/>
    <s v="Circuit Breaker Enclosure"/>
    <x v="13"/>
    <s v="CONTAM"/>
    <s v="Contamination"/>
    <x v="16"/>
    <x v="2"/>
    <s v="BRT"/>
  </r>
  <r>
    <s v="CIRCBENC"/>
    <s v="Circuit Breaker Enclosure"/>
    <x v="13"/>
    <s v="DEFASSET"/>
    <s v="Defective Asset"/>
    <x v="17"/>
    <x v="2"/>
    <s v="BRT"/>
  </r>
  <r>
    <s v="CIRCBENC"/>
    <s v="Circuit Breaker Enclosure"/>
    <x v="13"/>
    <s v="EXLOAD"/>
    <s v="Excessive Load"/>
    <x v="18"/>
    <x v="2"/>
    <s v="BRT"/>
  </r>
  <r>
    <s v="CIRCBENC"/>
    <s v="Circuit Breaker Enclosure"/>
    <x v="13"/>
    <s v="IMPRMNT"/>
    <s v="Improper Maintenance"/>
    <x v="19"/>
    <x v="2"/>
    <s v="BRT"/>
  </r>
  <r>
    <s v="CIRCBENC"/>
    <s v="Circuit Breaker Enclosure"/>
    <x v="13"/>
    <s v="INSLUBR"/>
    <s v="Insufficient Lubrication"/>
    <x v="20"/>
    <x v="2"/>
    <s v="BRT"/>
  </r>
  <r>
    <s v="CIRCBENC"/>
    <s v="Circuit Breaker Enclosure"/>
    <x v="13"/>
    <s v="LACKTRN"/>
    <s v="Lack of/ Inadequate Training"/>
    <x v="21"/>
    <x v="2"/>
    <s v="BRT"/>
  </r>
  <r>
    <s v="CIRCBENC"/>
    <s v="Circuit Breaker Enclosure"/>
    <x v="13"/>
    <s v="MISSCMP"/>
    <s v="Loose/ Missing Component"/>
    <x v="22"/>
    <x v="2"/>
    <s v="BRT"/>
  </r>
  <r>
    <s v="CIRCBENC"/>
    <s v="Circuit Breaker Enclosure"/>
    <x v="13"/>
    <s v="NRMWEAR"/>
    <s v="Normal Wear"/>
    <x v="23"/>
    <x v="2"/>
    <s v="BRT"/>
  </r>
  <r>
    <s v="CIRCBENC"/>
    <s v="Circuit Breaker Enclosure"/>
    <x v="13"/>
    <s v="OTHER"/>
    <s v="Other (specify)"/>
    <x v="24"/>
    <x v="2"/>
    <s v="BRT"/>
  </r>
  <r>
    <s v="CIRCBENC"/>
    <s v="Circuit Breaker Enclosure"/>
    <x v="13"/>
    <s v="PRINSTAL"/>
    <s v="Poor Installation"/>
    <x v="25"/>
    <x v="2"/>
    <s v="BRT"/>
  </r>
  <r>
    <s v="CIRCBENC"/>
    <s v="Circuit Breaker Enclosure"/>
    <x v="13"/>
    <s v="PROCISSU"/>
    <s v="Procedure Issue"/>
    <x v="26"/>
    <x v="2"/>
    <s v="BRT"/>
  </r>
  <r>
    <s v="CIRCBENC"/>
    <s v="Circuit Breaker Enclosure"/>
    <x v="13"/>
    <s v="UTLFAIL"/>
    <s v="Utility Failure"/>
    <x v="27"/>
    <x v="2"/>
    <s v="BRT"/>
  </r>
  <r>
    <s v="CIRCBENC"/>
    <s v="Circuit Breaker Enclosure"/>
    <x v="13"/>
    <s v="VNDLSM"/>
    <s v="Vandalism"/>
    <x v="28"/>
    <x v="2"/>
    <s v="BRT"/>
  </r>
  <r>
    <s v="CIRCBENC"/>
    <s v="Circuit Breaker Enclosure"/>
    <x v="13"/>
    <s v="WORNCMPT"/>
    <s v="Defective/ Worn Component"/>
    <x v="29"/>
    <x v="2"/>
    <s v="BRT"/>
  </r>
  <r>
    <s v="CIRCBENC"/>
    <s v="Circuit Breaker Enclosure"/>
    <x v="13"/>
    <s v="ADJUSTD"/>
    <s v="Adjusted"/>
    <x v="30"/>
    <x v="3"/>
    <s v="BRT"/>
  </r>
  <r>
    <s v="CIRCBENC"/>
    <s v="Circuit Breaker Enclosure"/>
    <x v="13"/>
    <s v="DECOMM"/>
    <s v="Decommission"/>
    <x v="31"/>
    <x v="3"/>
    <s v="BRT"/>
  </r>
  <r>
    <s v="CIRCBENC"/>
    <s v="Circuit Breaker Enclosure"/>
    <x v="13"/>
    <s v="DECONTME"/>
    <s v="Decontaminate"/>
    <x v="32"/>
    <x v="3"/>
    <s v="BRT"/>
  </r>
  <r>
    <s v="CIRCBENC"/>
    <s v="Circuit Breaker Enclosure"/>
    <x v="13"/>
    <s v="DONOTHIN"/>
    <s v="Do Nothing"/>
    <x v="33"/>
    <x v="3"/>
    <s v="BRT"/>
  </r>
  <r>
    <s v="CIRCBENC"/>
    <s v="Circuit Breaker Enclosure"/>
    <x v="13"/>
    <s v="LUBRCTE"/>
    <s v="Lubricate"/>
    <x v="34"/>
    <x v="3"/>
    <s v="BRT"/>
  </r>
  <r>
    <s v="CIRCBENC"/>
    <s v="Circuit Breaker Enclosure"/>
    <x v="13"/>
    <s v="OTHER"/>
    <s v="Other (specify)"/>
    <x v="24"/>
    <x v="3"/>
    <s v="BRT"/>
  </r>
  <r>
    <s v="CIRCBENC"/>
    <s v="Circuit Breaker Enclosure"/>
    <x v="13"/>
    <s v="RECALBRT"/>
    <s v="Recalibrate"/>
    <x v="35"/>
    <x v="3"/>
    <s v="BRT"/>
  </r>
  <r>
    <s v="CIRCBENC"/>
    <s v="Circuit Breaker Enclosure"/>
    <x v="13"/>
    <s v="REMVOBT"/>
    <s v="Remove Obstruction"/>
    <x v="36"/>
    <x v="3"/>
    <s v="BRT"/>
  </r>
  <r>
    <s v="CIRCBENC"/>
    <s v="Circuit Breaker Enclosure"/>
    <x v="13"/>
    <s v="REPCMPT"/>
    <s v="Repair Component"/>
    <x v="37"/>
    <x v="3"/>
    <s v="BRT"/>
  </r>
  <r>
    <s v="CIRCBENC"/>
    <s v="Circuit Breaker Enclosure"/>
    <x v="13"/>
    <s v="REPLASS"/>
    <s v="Replace Asset"/>
    <x v="38"/>
    <x v="3"/>
    <s v="BRT"/>
  </r>
  <r>
    <s v="CIRCBENC"/>
    <s v="Circuit Breaker Enclosure"/>
    <x v="13"/>
    <s v="REPLCMPT"/>
    <s v="Replace Component"/>
    <x v="39"/>
    <x v="3"/>
    <s v="BRT"/>
  </r>
  <r>
    <s v="CIRCBENC"/>
    <s v="Circuit Breaker Enclosure"/>
    <x v="13"/>
    <s v="REPRASS"/>
    <s v="Repair Asset"/>
    <x v="40"/>
    <x v="3"/>
    <s v="BRT"/>
  </r>
  <r>
    <s v="CIRCBENC"/>
    <s v="Circuit Breaker Enclosure"/>
    <x v="13"/>
    <s v="UPGRADES"/>
    <s v="Upgrade"/>
    <x v="41"/>
    <x v="3"/>
    <s v="BRT"/>
  </r>
  <r>
    <s v="CLFSYS"/>
    <s v="Coolant Fluid System"/>
    <x v="14"/>
    <s v="ABNTEMP"/>
    <s v="Abnormal Temperature"/>
    <x v="0"/>
    <x v="0"/>
    <s v="BRT"/>
  </r>
  <r>
    <s v="CLFSYS"/>
    <s v="Coolant Fluid System"/>
    <x v="14"/>
    <s v="CORROS"/>
    <s v="Corrosion"/>
    <x v="1"/>
    <x v="0"/>
    <s v="BRT"/>
  </r>
  <r>
    <s v="CLFSYS"/>
    <s v="Coolant Fluid System"/>
    <x v="14"/>
    <s v="ELECTRIP"/>
    <s v="Electrical Trip Out"/>
    <x v="2"/>
    <x v="0"/>
    <s v="BRT"/>
  </r>
  <r>
    <s v="CLFSYS"/>
    <s v="Coolant Fluid System"/>
    <x v="14"/>
    <s v="EXNOISE"/>
    <s v="Excessive Noise"/>
    <x v="3"/>
    <x v="0"/>
    <s v="BRT"/>
  </r>
  <r>
    <s v="CLFSYS"/>
    <s v="Coolant Fluid System"/>
    <x v="14"/>
    <s v="EXVIBRTN"/>
    <s v="Excessive Vibration"/>
    <x v="4"/>
    <x v="0"/>
    <s v="BRT"/>
  </r>
  <r>
    <s v="CLFSYS"/>
    <s v="Coolant Fluid System"/>
    <x v="14"/>
    <s v="JAMMEDEQ"/>
    <s v="Jammed Equipment"/>
    <x v="5"/>
    <x v="0"/>
    <s v="BRT"/>
  </r>
  <r>
    <s v="CLFSYS"/>
    <s v="Coolant Fluid System"/>
    <x v="14"/>
    <s v="LEAKING"/>
    <s v="Leaking"/>
    <x v="6"/>
    <x v="0"/>
    <s v="BRT"/>
  </r>
  <r>
    <s v="CLFSYS"/>
    <s v="Coolant Fluid System"/>
    <x v="14"/>
    <s v="LOWPERF"/>
    <s v="Low Performance"/>
    <x v="7"/>
    <x v="0"/>
    <s v="BRT"/>
  </r>
  <r>
    <s v="CLFSYS"/>
    <s v="Coolant Fluid System"/>
    <x v="14"/>
    <s v="NONOPER"/>
    <s v="Non-Operational"/>
    <x v="8"/>
    <x v="0"/>
    <s v="BRT"/>
  </r>
  <r>
    <s v="CLFSYS"/>
    <s v="Coolant Fluid System"/>
    <x v="14"/>
    <s v="PHYDMGE"/>
    <s v="Physical Damage"/>
    <x v="9"/>
    <x v="0"/>
    <s v="BRT"/>
  </r>
  <r>
    <s v="CLFSYS"/>
    <s v="Coolant Fluid System"/>
    <x v="14"/>
    <s v="UNSMELL"/>
    <s v="Unusual Smell"/>
    <x v="10"/>
    <x v="0"/>
    <s v="BRT"/>
  </r>
  <r>
    <s v="CLFSYS"/>
    <s v="Coolant Fluid System"/>
    <x v="14"/>
    <s v="UNSMOKE"/>
    <s v="Unusual Smoke"/>
    <x v="11"/>
    <x v="0"/>
    <s v="BRT"/>
  </r>
  <r>
    <s v="CLFSYS"/>
    <s v="Coolant Fluid System"/>
    <x v="14"/>
    <s v="COOLDET"/>
    <s v="Natural Deterioration of the coolant fluid system"/>
    <x v="136"/>
    <x v="1"/>
    <s v="BRT"/>
  </r>
  <r>
    <s v="CLFSYS"/>
    <s v="Coolant Fluid System"/>
    <x v="14"/>
    <s v="COOLLEAK"/>
    <s v="Leakage of coolant fluid"/>
    <x v="137"/>
    <x v="1"/>
    <s v="BRT"/>
  </r>
  <r>
    <s v="CLFSYS"/>
    <s v="Coolant Fluid System"/>
    <x v="14"/>
    <s v="ACCIDENT"/>
    <s v="Accident"/>
    <x v="13"/>
    <x v="2"/>
    <s v="BRT"/>
  </r>
  <r>
    <s v="CLFSYS"/>
    <s v="Coolant Fluid System"/>
    <x v="14"/>
    <s v="ACCWEAR"/>
    <s v="Accelerated Wear"/>
    <x v="14"/>
    <x v="2"/>
    <s v="BRT"/>
  </r>
  <r>
    <s v="CLFSYS"/>
    <s v="Coolant Fluid System"/>
    <x v="14"/>
    <s v="ACTGOD"/>
    <s v="Weather condition/Forces of nature or Act of God"/>
    <x v="15"/>
    <x v="2"/>
    <s v="BRT"/>
  </r>
  <r>
    <s v="CLFSYS"/>
    <s v="Coolant Fluid System"/>
    <x v="14"/>
    <s v="CONTAM"/>
    <s v="Contamination"/>
    <x v="16"/>
    <x v="2"/>
    <s v="BRT"/>
  </r>
  <r>
    <s v="CLFSYS"/>
    <s v="Coolant Fluid System"/>
    <x v="14"/>
    <s v="DEFASSET"/>
    <s v="Defective Asset"/>
    <x v="17"/>
    <x v="2"/>
    <s v="BRT"/>
  </r>
  <r>
    <s v="CLFSYS"/>
    <s v="Coolant Fluid System"/>
    <x v="14"/>
    <s v="EXLOAD"/>
    <s v="Excessive Load"/>
    <x v="18"/>
    <x v="2"/>
    <s v="BRT"/>
  </r>
  <r>
    <s v="CLFSYS"/>
    <s v="Coolant Fluid System"/>
    <x v="14"/>
    <s v="IMPRMNT"/>
    <s v="Improper Maintenance"/>
    <x v="19"/>
    <x v="2"/>
    <s v="BRT"/>
  </r>
  <r>
    <s v="CLFSYS"/>
    <s v="Coolant Fluid System"/>
    <x v="14"/>
    <s v="INSLUBR"/>
    <s v="Insufficient Lubrication"/>
    <x v="20"/>
    <x v="2"/>
    <s v="BRT"/>
  </r>
  <r>
    <s v="CLFSYS"/>
    <s v="Coolant Fluid System"/>
    <x v="14"/>
    <s v="LACKTRN"/>
    <s v="Lack of/ Inadequate Training"/>
    <x v="21"/>
    <x v="2"/>
    <s v="BRT"/>
  </r>
  <r>
    <s v="CLFSYS"/>
    <s v="Coolant Fluid System"/>
    <x v="14"/>
    <s v="MISSCMP"/>
    <s v="Loose/ Missing Component"/>
    <x v="22"/>
    <x v="2"/>
    <s v="BRT"/>
  </r>
  <r>
    <s v="CLFSYS"/>
    <s v="Coolant Fluid System"/>
    <x v="14"/>
    <s v="NRMWEAR"/>
    <s v="Normal Wear"/>
    <x v="23"/>
    <x v="2"/>
    <s v="BRT"/>
  </r>
  <r>
    <s v="CLFSYS"/>
    <s v="Coolant Fluid System"/>
    <x v="14"/>
    <s v="OTHER"/>
    <s v="Other (specify)"/>
    <x v="24"/>
    <x v="2"/>
    <s v="BRT"/>
  </r>
  <r>
    <s v="CLFSYS"/>
    <s v="Coolant Fluid System"/>
    <x v="14"/>
    <s v="PRINSTAL"/>
    <s v="Poor Installation"/>
    <x v="25"/>
    <x v="2"/>
    <s v="BRT"/>
  </r>
  <r>
    <s v="CLFSYS"/>
    <s v="Coolant Fluid System"/>
    <x v="14"/>
    <s v="PROCISSU"/>
    <s v="Procedure Issue"/>
    <x v="26"/>
    <x v="2"/>
    <s v="BRT"/>
  </r>
  <r>
    <s v="CLFSYS"/>
    <s v="Coolant Fluid System"/>
    <x v="14"/>
    <s v="UTLFAIL"/>
    <s v="Utility Failure"/>
    <x v="27"/>
    <x v="2"/>
    <s v="BRT"/>
  </r>
  <r>
    <s v="CLFSYS"/>
    <s v="Coolant Fluid System"/>
    <x v="14"/>
    <s v="VNDLSM"/>
    <s v="Vandalism"/>
    <x v="28"/>
    <x v="2"/>
    <s v="BRT"/>
  </r>
  <r>
    <s v="CLFSYS"/>
    <s v="Coolant Fluid System"/>
    <x v="14"/>
    <s v="WORNCMPT"/>
    <s v="Defective/ Worn Component"/>
    <x v="29"/>
    <x v="2"/>
    <s v="BRT"/>
  </r>
  <r>
    <s v="CLFSYS"/>
    <s v="Coolant Fluid System"/>
    <x v="14"/>
    <s v="ADJUSTD"/>
    <s v="Adjusted"/>
    <x v="30"/>
    <x v="3"/>
    <s v="BRT"/>
  </r>
  <r>
    <s v="CLFSYS"/>
    <s v="Coolant Fluid System"/>
    <x v="14"/>
    <s v="DECOMM"/>
    <s v="Decommission"/>
    <x v="31"/>
    <x v="3"/>
    <s v="BRT"/>
  </r>
  <r>
    <s v="CLFSYS"/>
    <s v="Coolant Fluid System"/>
    <x v="14"/>
    <s v="DECONTME"/>
    <s v="Decontaminate"/>
    <x v="32"/>
    <x v="3"/>
    <s v="BRT"/>
  </r>
  <r>
    <s v="CLFSYS"/>
    <s v="Coolant Fluid System"/>
    <x v="14"/>
    <s v="DONOTHIN"/>
    <s v="Do Nothing"/>
    <x v="33"/>
    <x v="3"/>
    <s v="BRT"/>
  </r>
  <r>
    <s v="CLFSYS"/>
    <s v="Coolant Fluid System"/>
    <x v="14"/>
    <s v="LUBRCTE"/>
    <s v="Lubricate"/>
    <x v="34"/>
    <x v="3"/>
    <s v="BRT"/>
  </r>
  <r>
    <s v="CLFSYS"/>
    <s v="Coolant Fluid System"/>
    <x v="14"/>
    <s v="OTHER"/>
    <s v="Other (specify)"/>
    <x v="24"/>
    <x v="3"/>
    <s v="BRT"/>
  </r>
  <r>
    <s v="CLFSYS"/>
    <s v="Coolant Fluid System"/>
    <x v="14"/>
    <s v="RECALBRT"/>
    <s v="Recalibrate"/>
    <x v="35"/>
    <x v="3"/>
    <s v="BRT"/>
  </r>
  <r>
    <s v="CLFSYS"/>
    <s v="Coolant Fluid System"/>
    <x v="14"/>
    <s v="REMVOBT"/>
    <s v="Remove Obstruction"/>
    <x v="36"/>
    <x v="3"/>
    <s v="BRT"/>
  </r>
  <r>
    <s v="CLFSYS"/>
    <s v="Coolant Fluid System"/>
    <x v="14"/>
    <s v="REPCMPT"/>
    <s v="Repair Component"/>
    <x v="37"/>
    <x v="3"/>
    <s v="BRT"/>
  </r>
  <r>
    <s v="CLFSYS"/>
    <s v="Coolant Fluid System"/>
    <x v="14"/>
    <s v="REPLASS"/>
    <s v="Replace Asset"/>
    <x v="38"/>
    <x v="3"/>
    <s v="BRT"/>
  </r>
  <r>
    <s v="CLFSYS"/>
    <s v="Coolant Fluid System"/>
    <x v="14"/>
    <s v="REPLCMPT"/>
    <s v="Replace Component"/>
    <x v="39"/>
    <x v="3"/>
    <s v="BRT"/>
  </r>
  <r>
    <s v="CLFSYS"/>
    <s v="Coolant Fluid System"/>
    <x v="14"/>
    <s v="REPRASS"/>
    <s v="Repair Asset"/>
    <x v="40"/>
    <x v="3"/>
    <s v="BRT"/>
  </r>
  <r>
    <s v="CLFSYS"/>
    <s v="Coolant Fluid System"/>
    <x v="14"/>
    <s v="UPGRADES"/>
    <s v="Upgrade"/>
    <x v="41"/>
    <x v="3"/>
    <s v="BRT"/>
  </r>
  <r>
    <s v="CMPADS"/>
    <s v="Compressed Air Distribution System"/>
    <x v="15"/>
    <s v="CORROS"/>
    <s v="Corrosion"/>
    <x v="1"/>
    <x v="0"/>
    <s v="BRT"/>
  </r>
  <r>
    <s v="CMPADS"/>
    <s v="Compressed Air Distribution System"/>
    <x v="15"/>
    <s v="EXVIBRTN"/>
    <s v="Excessive Vibration"/>
    <x v="4"/>
    <x v="0"/>
    <s v="BRT"/>
  </r>
  <r>
    <s v="CMPADS"/>
    <s v="Compressed Air Distribution System"/>
    <x v="15"/>
    <s v="LEAKING"/>
    <s v="Leaking"/>
    <x v="6"/>
    <x v="0"/>
    <s v="BRT"/>
  </r>
  <r>
    <s v="CMPADS"/>
    <s v="Compressed Air Distribution System"/>
    <x v="15"/>
    <s v="LOWPERF"/>
    <s v="Low Performance"/>
    <x v="7"/>
    <x v="0"/>
    <s v="BRT"/>
  </r>
  <r>
    <s v="CMPADS"/>
    <s v="Compressed Air Distribution System"/>
    <x v="15"/>
    <s v="PHYDMGE"/>
    <s v="Physical Damage"/>
    <x v="9"/>
    <x v="0"/>
    <s v="BRT"/>
  </r>
  <r>
    <s v="CMPADS"/>
    <s v="Compressed Air Distribution System"/>
    <x v="15"/>
    <s v="BRKNSEAL"/>
    <s v="Broken/Loose  Seals"/>
    <x v="138"/>
    <x v="1"/>
    <s v="BRT"/>
  </r>
  <r>
    <s v="CMPADS"/>
    <s v="Compressed Air Distribution System"/>
    <x v="15"/>
    <s v="CLGDPIPE"/>
    <s v="Clogged Pipe"/>
    <x v="139"/>
    <x v="1"/>
    <s v="BRT"/>
  </r>
  <r>
    <s v="CMPADS"/>
    <s v="Compressed Air Distribution System"/>
    <x v="15"/>
    <s v="DAMAGED"/>
    <s v="Damaged"/>
    <x v="140"/>
    <x v="1"/>
    <s v="BRT"/>
  </r>
  <r>
    <s v="CMPADS"/>
    <s v="Compressed Air Distribution System"/>
    <x v="15"/>
    <s v="FITDAMGD"/>
    <s v="Fitting Damaged"/>
    <x v="141"/>
    <x v="1"/>
    <s v="BRT"/>
  </r>
  <r>
    <s v="CMPADS"/>
    <s v="Compressed Air Distribution System"/>
    <x v="15"/>
    <s v="HSRLNRET"/>
    <s v="Hose Reel Would Not Retract"/>
    <x v="142"/>
    <x v="1"/>
    <s v="BRT"/>
  </r>
  <r>
    <s v="CMPADS"/>
    <s v="Compressed Air Distribution System"/>
    <x v="15"/>
    <s v="PIPFDET"/>
    <s v="Piping/tubing/fittings deteriorated"/>
    <x v="143"/>
    <x v="1"/>
    <s v="BRT"/>
  </r>
  <r>
    <s v="CMPADS"/>
    <s v="Compressed Air Distribution System"/>
    <x v="15"/>
    <s v="ACCIDENT"/>
    <s v="Accident"/>
    <x v="13"/>
    <x v="2"/>
    <s v="BRT"/>
  </r>
  <r>
    <s v="CMPADS"/>
    <s v="Compressed Air Distribution System"/>
    <x v="15"/>
    <s v="CONTAM"/>
    <s v="Contamination"/>
    <x v="16"/>
    <x v="2"/>
    <s v="BRT"/>
  </r>
  <r>
    <s v="CMPADS"/>
    <s v="Compressed Air Distribution System"/>
    <x v="15"/>
    <s v="MISSCMP"/>
    <s v="Loose/ Missing Component"/>
    <x v="22"/>
    <x v="2"/>
    <s v="BRT"/>
  </r>
  <r>
    <s v="CMPADS"/>
    <s v="Compressed Air Distribution System"/>
    <x v="15"/>
    <s v="PROCISSU"/>
    <s v="Procedure Issue"/>
    <x v="26"/>
    <x v="2"/>
    <s v="BRT"/>
  </r>
  <r>
    <s v="CMPADS"/>
    <s v="Compressed Air Distribution System"/>
    <x v="15"/>
    <s v="WORNCMPT"/>
    <s v="Defective/ Worn Component"/>
    <x v="29"/>
    <x v="2"/>
    <s v="BRT"/>
  </r>
  <r>
    <s v="CMPADS"/>
    <s v="Compressed Air Distribution System"/>
    <x v="15"/>
    <s v="DECONTME"/>
    <s v="Decontaminate"/>
    <x v="32"/>
    <x v="3"/>
    <s v="BRT"/>
  </r>
  <r>
    <s v="CMPADS"/>
    <s v="Compressed Air Distribution System"/>
    <x v="15"/>
    <s v="REMVOBT"/>
    <s v="Remove Obstruction"/>
    <x v="36"/>
    <x v="3"/>
    <s v="BRT"/>
  </r>
  <r>
    <s v="CMPADS"/>
    <s v="Compressed Air Distribution System"/>
    <x v="15"/>
    <s v="REPAIR"/>
    <s v="Repair"/>
    <x v="51"/>
    <x v="3"/>
    <s v="BRT"/>
  </r>
  <r>
    <s v="CMPADS"/>
    <s v="Compressed Air Distribution System"/>
    <x v="15"/>
    <s v="REPLACE"/>
    <s v="Replace"/>
    <x v="52"/>
    <x v="3"/>
    <s v="BRT"/>
  </r>
  <r>
    <s v="CMPADS"/>
    <s v="Compressed Air Distribution System"/>
    <x v="15"/>
    <s v="UPGRADES"/>
    <s v="Upgrade"/>
    <x v="41"/>
    <x v="3"/>
    <s v="BRT"/>
  </r>
  <r>
    <s v="CNPY"/>
    <s v="Canopy"/>
    <x v="16"/>
    <s v="ABNTEMP"/>
    <s v="Abnormal Temperature"/>
    <x v="0"/>
    <x v="0"/>
    <s v="BRT"/>
  </r>
  <r>
    <s v="CNPY"/>
    <s v="Canopy"/>
    <x v="16"/>
    <s v="CORROS"/>
    <s v="Corrosion"/>
    <x v="1"/>
    <x v="0"/>
    <s v="BRT"/>
  </r>
  <r>
    <s v="CNPY"/>
    <s v="Canopy"/>
    <x v="16"/>
    <s v="ELECTRIP"/>
    <s v="Electrical Trip Out"/>
    <x v="2"/>
    <x v="0"/>
    <s v="BRT"/>
  </r>
  <r>
    <s v="CNPY"/>
    <s v="Canopy"/>
    <x v="16"/>
    <s v="EXNOISE"/>
    <s v="Excessive Noise"/>
    <x v="3"/>
    <x v="0"/>
    <s v="BRT"/>
  </r>
  <r>
    <s v="CNPY"/>
    <s v="Canopy"/>
    <x v="16"/>
    <s v="EXVIBRTN"/>
    <s v="Excessive Vibration"/>
    <x v="4"/>
    <x v="0"/>
    <s v="BRT"/>
  </r>
  <r>
    <s v="CNPY"/>
    <s v="Canopy"/>
    <x v="16"/>
    <s v="JAMMEDEQ"/>
    <s v="Jammed Equipment"/>
    <x v="5"/>
    <x v="0"/>
    <s v="BRT"/>
  </r>
  <r>
    <s v="CNPY"/>
    <s v="Canopy"/>
    <x v="16"/>
    <s v="LEAKING"/>
    <s v="Leaking"/>
    <x v="6"/>
    <x v="0"/>
    <s v="BRT"/>
  </r>
  <r>
    <s v="CNPY"/>
    <s v="Canopy"/>
    <x v="16"/>
    <s v="LOWPERF"/>
    <s v="Low Performance"/>
    <x v="7"/>
    <x v="0"/>
    <s v="BRT"/>
  </r>
  <r>
    <s v="CNPY"/>
    <s v="Canopy"/>
    <x v="16"/>
    <s v="NONOPER"/>
    <s v="Non-Operational"/>
    <x v="8"/>
    <x v="0"/>
    <s v="BRT"/>
  </r>
  <r>
    <s v="CNPY"/>
    <s v="Canopy"/>
    <x v="16"/>
    <s v="PHYDMGE"/>
    <s v="Physical Damage"/>
    <x v="9"/>
    <x v="0"/>
    <s v="BRT"/>
  </r>
  <r>
    <s v="CNPY"/>
    <s v="Canopy"/>
    <x v="16"/>
    <s v="UNSMELL"/>
    <s v="Unusual Smell"/>
    <x v="10"/>
    <x v="0"/>
    <s v="BRT"/>
  </r>
  <r>
    <s v="CNPY"/>
    <s v="Canopy"/>
    <x v="16"/>
    <s v="UNSMOKE"/>
    <s v="Unusual Smoke"/>
    <x v="11"/>
    <x v="0"/>
    <s v="BRT"/>
  </r>
  <r>
    <s v="CNPY"/>
    <s v="Canopy"/>
    <x v="16"/>
    <s v="CNPYCDET"/>
    <s v="Canopy cover deteriorated"/>
    <x v="144"/>
    <x v="1"/>
    <s v="BRT"/>
  </r>
  <r>
    <s v="CNPY"/>
    <s v="Canopy"/>
    <x v="16"/>
    <s v="CNPYSDET"/>
    <s v="Canopy support structure deteriorated"/>
    <x v="145"/>
    <x v="1"/>
    <s v="BRT"/>
  </r>
  <r>
    <s v="CNPY"/>
    <s v="Canopy"/>
    <x v="16"/>
    <s v="ACCIDENT"/>
    <s v="Accident"/>
    <x v="13"/>
    <x v="2"/>
    <s v="BRT"/>
  </r>
  <r>
    <s v="CNPY"/>
    <s v="Canopy"/>
    <x v="16"/>
    <s v="ACCWEAR"/>
    <s v="Accelerated Wear"/>
    <x v="14"/>
    <x v="2"/>
    <s v="BRT"/>
  </r>
  <r>
    <s v="CNPY"/>
    <s v="Canopy"/>
    <x v="16"/>
    <s v="ACTGOD"/>
    <s v="Weather condition/Forces of nature or Act of God"/>
    <x v="15"/>
    <x v="2"/>
    <s v="BRT"/>
  </r>
  <r>
    <s v="CNPY"/>
    <s v="Canopy"/>
    <x v="16"/>
    <s v="CONTAM"/>
    <s v="Contamination"/>
    <x v="16"/>
    <x v="2"/>
    <s v="BRT"/>
  </r>
  <r>
    <s v="CNPY"/>
    <s v="Canopy"/>
    <x v="16"/>
    <s v="DEFASSET"/>
    <s v="Defective Asset"/>
    <x v="17"/>
    <x v="2"/>
    <s v="BRT"/>
  </r>
  <r>
    <s v="CNPY"/>
    <s v="Canopy"/>
    <x v="16"/>
    <s v="EXLOAD"/>
    <s v="Excessive Load"/>
    <x v="18"/>
    <x v="2"/>
    <s v="BRT"/>
  </r>
  <r>
    <s v="CNPY"/>
    <s v="Canopy"/>
    <x v="16"/>
    <s v="IMPRMNT"/>
    <s v="Improper Maintenance"/>
    <x v="19"/>
    <x v="2"/>
    <s v="BRT"/>
  </r>
  <r>
    <s v="CNPY"/>
    <s v="Canopy"/>
    <x v="16"/>
    <s v="INSLUBR"/>
    <s v="Insufficient Lubrication"/>
    <x v="20"/>
    <x v="2"/>
    <s v="BRT"/>
  </r>
  <r>
    <s v="CNPY"/>
    <s v="Canopy"/>
    <x v="16"/>
    <s v="LACKTRN"/>
    <s v="Lack of/ Inadequate Training"/>
    <x v="21"/>
    <x v="2"/>
    <s v="BRT"/>
  </r>
  <r>
    <s v="CNPY"/>
    <s v="Canopy"/>
    <x v="16"/>
    <s v="MISSCMP"/>
    <s v="Loose/ Missing Component"/>
    <x v="22"/>
    <x v="2"/>
    <s v="BRT"/>
  </r>
  <r>
    <s v="CNPY"/>
    <s v="Canopy"/>
    <x v="16"/>
    <s v="NRMWEAR"/>
    <s v="Normal Wear"/>
    <x v="23"/>
    <x v="2"/>
    <s v="BRT"/>
  </r>
  <r>
    <s v="CNPY"/>
    <s v="Canopy"/>
    <x v="16"/>
    <s v="OTHER"/>
    <s v="Other (specify)"/>
    <x v="24"/>
    <x v="2"/>
    <s v="BRT"/>
  </r>
  <r>
    <s v="CNPY"/>
    <s v="Canopy"/>
    <x v="16"/>
    <s v="PRINSTAL"/>
    <s v="Poor Installation"/>
    <x v="25"/>
    <x v="2"/>
    <s v="BRT"/>
  </r>
  <r>
    <s v="CNPY"/>
    <s v="Canopy"/>
    <x v="16"/>
    <s v="PROCISSU"/>
    <s v="Procedure Issue"/>
    <x v="26"/>
    <x v="2"/>
    <s v="BRT"/>
  </r>
  <r>
    <s v="CNPY"/>
    <s v="Canopy"/>
    <x v="16"/>
    <s v="UTLFAIL"/>
    <s v="Utility Failure"/>
    <x v="27"/>
    <x v="2"/>
    <s v="BRT"/>
  </r>
  <r>
    <s v="CNPY"/>
    <s v="Canopy"/>
    <x v="16"/>
    <s v="VNDLSM"/>
    <s v="Vandalism"/>
    <x v="28"/>
    <x v="2"/>
    <s v="BRT"/>
  </r>
  <r>
    <s v="CNPY"/>
    <s v="Canopy"/>
    <x v="16"/>
    <s v="WORNCMPT"/>
    <s v="Defective/ Worn Component"/>
    <x v="29"/>
    <x v="2"/>
    <s v="BRT"/>
  </r>
  <r>
    <s v="CNPY"/>
    <s v="Canopy"/>
    <x v="16"/>
    <s v="ADJUSTD"/>
    <s v="Adjusted"/>
    <x v="30"/>
    <x v="3"/>
    <s v="BRT"/>
  </r>
  <r>
    <s v="CNPY"/>
    <s v="Canopy"/>
    <x v="16"/>
    <s v="DECOMM"/>
    <s v="Decommission"/>
    <x v="31"/>
    <x v="3"/>
    <s v="BRT"/>
  </r>
  <r>
    <s v="CNPY"/>
    <s v="Canopy"/>
    <x v="16"/>
    <s v="DECONTME"/>
    <s v="Decontaminate"/>
    <x v="32"/>
    <x v="3"/>
    <s v="BRT"/>
  </r>
  <r>
    <s v="CNPY"/>
    <s v="Canopy"/>
    <x v="16"/>
    <s v="DONOTHIN"/>
    <s v="Do Nothing"/>
    <x v="33"/>
    <x v="3"/>
    <s v="BRT"/>
  </r>
  <r>
    <s v="CNPY"/>
    <s v="Canopy"/>
    <x v="16"/>
    <s v="LUBRCTE"/>
    <s v="Lubricate"/>
    <x v="34"/>
    <x v="3"/>
    <s v="BRT"/>
  </r>
  <r>
    <s v="CNPY"/>
    <s v="Canopy"/>
    <x v="16"/>
    <s v="OTHER"/>
    <s v="Other (specify)"/>
    <x v="24"/>
    <x v="3"/>
    <s v="BRT"/>
  </r>
  <r>
    <s v="CNPY"/>
    <s v="Canopy"/>
    <x v="16"/>
    <s v="RECALBRT"/>
    <s v="Recalibrate"/>
    <x v="35"/>
    <x v="3"/>
    <s v="BRT"/>
  </r>
  <r>
    <s v="CNPY"/>
    <s v="Canopy"/>
    <x v="16"/>
    <s v="REMVOBT"/>
    <s v="Remove Obstruction"/>
    <x v="36"/>
    <x v="3"/>
    <s v="BRT"/>
  </r>
  <r>
    <s v="CNPY"/>
    <s v="Canopy"/>
    <x v="16"/>
    <s v="REPCMPT"/>
    <s v="Repair Component"/>
    <x v="37"/>
    <x v="3"/>
    <s v="BRT"/>
  </r>
  <r>
    <s v="CNPY"/>
    <s v="Canopy"/>
    <x v="16"/>
    <s v="REPLASS"/>
    <s v="Replace Asset"/>
    <x v="38"/>
    <x v="3"/>
    <s v="BRT"/>
  </r>
  <r>
    <s v="CNPY"/>
    <s v="Canopy"/>
    <x v="16"/>
    <s v="REPLCMPT"/>
    <s v="Replace Component"/>
    <x v="39"/>
    <x v="3"/>
    <s v="BRT"/>
  </r>
  <r>
    <s v="CNPY"/>
    <s v="Canopy"/>
    <x v="16"/>
    <s v="REPRASS"/>
    <s v="Repair Asset"/>
    <x v="40"/>
    <x v="3"/>
    <s v="BRT"/>
  </r>
  <r>
    <s v="CNPY"/>
    <s v="Canopy"/>
    <x v="16"/>
    <s v="UPGRADES"/>
    <s v="Upgrade"/>
    <x v="41"/>
    <x v="3"/>
    <s v="BRT"/>
  </r>
  <r>
    <s v="COGEN"/>
    <s v="Cogn/Trigen"/>
    <x v="17"/>
    <s v="ABNTEMP"/>
    <s v="Abnormal Temperature"/>
    <x v="0"/>
    <x v="0"/>
    <s v="BRT"/>
  </r>
  <r>
    <s v="COGEN"/>
    <s v="Cogn/Trigen"/>
    <x v="17"/>
    <s v="CORROS"/>
    <s v="Corrosion"/>
    <x v="1"/>
    <x v="0"/>
    <s v="BRT"/>
  </r>
  <r>
    <s v="COGEN"/>
    <s v="Cogn/Trigen"/>
    <x v="17"/>
    <s v="ELECTRIP"/>
    <s v="Electrical Trip Out"/>
    <x v="2"/>
    <x v="0"/>
    <s v="BRT"/>
  </r>
  <r>
    <s v="COGEN"/>
    <s v="Cogn/Trigen"/>
    <x v="17"/>
    <s v="EXNOISE"/>
    <s v="Excessive Noise"/>
    <x v="3"/>
    <x v="0"/>
    <s v="BRT"/>
  </r>
  <r>
    <s v="COGEN"/>
    <s v="Cogn/Trigen"/>
    <x v="17"/>
    <s v="EXVIBRTN"/>
    <s v="Excessive Vibration"/>
    <x v="4"/>
    <x v="0"/>
    <s v="BRT"/>
  </r>
  <r>
    <s v="COGEN"/>
    <s v="Cogn/Trigen"/>
    <x v="17"/>
    <s v="JAMMEDEQ"/>
    <s v="Jammed Equipment"/>
    <x v="5"/>
    <x v="0"/>
    <s v="BRT"/>
  </r>
  <r>
    <s v="COGEN"/>
    <s v="Cogn/Trigen"/>
    <x v="17"/>
    <s v="LEAKING"/>
    <s v="Leaking"/>
    <x v="6"/>
    <x v="0"/>
    <s v="BRT"/>
  </r>
  <r>
    <s v="COGEN"/>
    <s v="Cogn/Trigen"/>
    <x v="17"/>
    <s v="LOWPERF"/>
    <s v="Low Performance"/>
    <x v="7"/>
    <x v="0"/>
    <s v="BRT"/>
  </r>
  <r>
    <s v="COGEN"/>
    <s v="Cogn/Trigen"/>
    <x v="17"/>
    <s v="NONOPER"/>
    <s v="Non-Operational"/>
    <x v="8"/>
    <x v="0"/>
    <s v="BRT"/>
  </r>
  <r>
    <s v="COGEN"/>
    <s v="Cogn/Trigen"/>
    <x v="17"/>
    <s v="PHYDMGE"/>
    <s v="Physical Damage"/>
    <x v="9"/>
    <x v="0"/>
    <s v="BRT"/>
  </r>
  <r>
    <s v="COGEN"/>
    <s v="Cogn/Trigen"/>
    <x v="17"/>
    <s v="UNSMELL"/>
    <s v="Unusual Smell"/>
    <x v="10"/>
    <x v="0"/>
    <s v="BRT"/>
  </r>
  <r>
    <s v="COGEN"/>
    <s v="Cogn/Trigen"/>
    <x v="17"/>
    <s v="UNSMOKE"/>
    <s v="Unusual Smoke"/>
    <x v="11"/>
    <x v="0"/>
    <s v="BRT"/>
  </r>
  <r>
    <s v="COGEN"/>
    <s v="Cogn/Trigen"/>
    <x v="17"/>
    <s v="BLKSTRFL"/>
    <s v="Black Start Fault"/>
    <x v="146"/>
    <x v="1"/>
    <s v="BRT"/>
  </r>
  <r>
    <s v="COGEN"/>
    <s v="Cogn/Trigen"/>
    <x v="17"/>
    <s v="COGDET"/>
    <s v="Deterioration of cogn/trigen"/>
    <x v="147"/>
    <x v="1"/>
    <s v="BRT"/>
  </r>
  <r>
    <s v="COGEN"/>
    <s v="Cogn/Trigen"/>
    <x v="17"/>
    <s v="COGNFAIL"/>
    <s v="Connection Failure between Cogn/Trigen"/>
    <x v="148"/>
    <x v="1"/>
    <s v="BRT"/>
  </r>
  <r>
    <s v="COGEN"/>
    <s v="Cogn/Trigen"/>
    <x v="17"/>
    <s v="COLFAULT"/>
    <s v="Collective Fault"/>
    <x v="149"/>
    <x v="1"/>
    <s v="BRT"/>
  </r>
  <r>
    <s v="COGEN"/>
    <s v="Cogn/Trigen"/>
    <x v="17"/>
    <s v="DRTYFLTR"/>
    <s v="Dirty Filter"/>
    <x v="150"/>
    <x v="1"/>
    <s v="BRT"/>
  </r>
  <r>
    <s v="COGEN"/>
    <s v="Cogn/Trigen"/>
    <x v="17"/>
    <s v="ENGFAIL"/>
    <s v="Engine Failure"/>
    <x v="151"/>
    <x v="1"/>
    <s v="BRT"/>
  </r>
  <r>
    <s v="COGEN"/>
    <s v="Cogn/Trigen"/>
    <x v="17"/>
    <s v="FIREALRM"/>
    <s v="Fire Alarm"/>
    <x v="152"/>
    <x v="1"/>
    <s v="BRT"/>
  </r>
  <r>
    <s v="COGEN"/>
    <s v="Cogn/Trigen"/>
    <x v="17"/>
    <s v="ILNDMDFL"/>
    <s v="Island Mode Failure"/>
    <x v="153"/>
    <x v="1"/>
    <s v="BRT"/>
  </r>
  <r>
    <s v="COGEN"/>
    <s v="Cogn/Trigen"/>
    <x v="17"/>
    <s v="OVHTFAIL"/>
    <s v="Overheat Failure"/>
    <x v="154"/>
    <x v="1"/>
    <s v="BRT"/>
  </r>
  <r>
    <s v="COGEN"/>
    <s v="Cogn/Trigen"/>
    <x v="17"/>
    <s v="SYNCFAIL"/>
    <s v="Sync Failure"/>
    <x v="155"/>
    <x v="1"/>
    <s v="BRT"/>
  </r>
  <r>
    <s v="COGEN"/>
    <s v="Cogn/Trigen"/>
    <x v="17"/>
    <s v="UPSFAIL"/>
    <s v="UPS Failure"/>
    <x v="156"/>
    <x v="1"/>
    <s v="BRT"/>
  </r>
  <r>
    <s v="COGEN"/>
    <s v="Cogn/Trigen"/>
    <x v="17"/>
    <s v="ACTGOD"/>
    <s v="Weather condition/Forces of nature or Act of God"/>
    <x v="15"/>
    <x v="2"/>
    <s v="BRT"/>
  </r>
  <r>
    <s v="COGEN"/>
    <s v="Cogn/Trigen"/>
    <x v="17"/>
    <s v="CONTAM"/>
    <s v="Contamination"/>
    <x v="16"/>
    <x v="2"/>
    <s v="BRT"/>
  </r>
  <r>
    <s v="COGEN"/>
    <s v="Cogn/Trigen"/>
    <x v="17"/>
    <s v="IMPRMNT"/>
    <s v="Improper Maintenance"/>
    <x v="19"/>
    <x v="2"/>
    <s v="BRT"/>
  </r>
  <r>
    <s v="COGEN"/>
    <s v="Cogn/Trigen"/>
    <x v="17"/>
    <s v="INSLUBR"/>
    <s v="Insufficient Lubrication"/>
    <x v="20"/>
    <x v="2"/>
    <s v="BRT"/>
  </r>
  <r>
    <s v="COGEN"/>
    <s v="Cogn/Trigen"/>
    <x v="17"/>
    <s v="LACKTRN"/>
    <s v="Lack of/ Inadequate Training"/>
    <x v="21"/>
    <x v="2"/>
    <s v="BRT"/>
  </r>
  <r>
    <s v="COGEN"/>
    <s v="Cogn/Trigen"/>
    <x v="17"/>
    <s v="MISSCMP"/>
    <s v="Loose/ Missing Component"/>
    <x v="22"/>
    <x v="2"/>
    <s v="BRT"/>
  </r>
  <r>
    <s v="COGEN"/>
    <s v="Cogn/Trigen"/>
    <x v="17"/>
    <s v="NRMWEAR"/>
    <s v="Normal Wear"/>
    <x v="23"/>
    <x v="2"/>
    <s v="BRT"/>
  </r>
  <r>
    <s v="COGEN"/>
    <s v="Cogn/Trigen"/>
    <x v="17"/>
    <s v="OTHER"/>
    <s v="Other (specify)"/>
    <x v="24"/>
    <x v="2"/>
    <s v="BRT"/>
  </r>
  <r>
    <s v="COGEN"/>
    <s v="Cogn/Trigen"/>
    <x v="17"/>
    <s v="PRINSTAL"/>
    <s v="Poor Installation"/>
    <x v="25"/>
    <x v="2"/>
    <s v="BRT"/>
  </r>
  <r>
    <s v="COGEN"/>
    <s v="Cogn/Trigen"/>
    <x v="17"/>
    <s v="PROCISSU"/>
    <s v="Procedure Issue"/>
    <x v="26"/>
    <x v="2"/>
    <s v="BRT"/>
  </r>
  <r>
    <s v="COGEN"/>
    <s v="Cogn/Trigen"/>
    <x v="17"/>
    <s v="VNDLSM"/>
    <s v="Vandalism"/>
    <x v="28"/>
    <x v="2"/>
    <s v="BRT"/>
  </r>
  <r>
    <s v="COGEN"/>
    <s v="Cogn/Trigen"/>
    <x v="17"/>
    <s v="WORNCMPT"/>
    <s v="Defective/ Worn Component"/>
    <x v="29"/>
    <x v="2"/>
    <s v="BRT"/>
  </r>
  <r>
    <s v="COGEN"/>
    <s v="Cogn/Trigen"/>
    <x v="17"/>
    <s v="ADJUSTD"/>
    <s v="Adjusted"/>
    <x v="30"/>
    <x v="3"/>
    <s v="BRT"/>
  </r>
  <r>
    <s v="COGEN"/>
    <s v="Cogn/Trigen"/>
    <x v="17"/>
    <s v="CALLCNTR"/>
    <s v="Call Contractor"/>
    <x v="50"/>
    <x v="3"/>
    <s v="BRT"/>
  </r>
  <r>
    <s v="COGEN"/>
    <s v="Cogn/Trigen"/>
    <x v="17"/>
    <s v="DECOMM"/>
    <s v="Decommission"/>
    <x v="31"/>
    <x v="3"/>
    <s v="BRT"/>
  </r>
  <r>
    <s v="COGEN"/>
    <s v="Cogn/Trigen"/>
    <x v="17"/>
    <s v="DECONTME"/>
    <s v="Decontaminate"/>
    <x v="32"/>
    <x v="3"/>
    <s v="BRT"/>
  </r>
  <r>
    <s v="COGEN"/>
    <s v="Cogn/Trigen"/>
    <x v="17"/>
    <s v="LUBRCTE"/>
    <s v="Lubricate"/>
    <x v="34"/>
    <x v="3"/>
    <s v="BRT"/>
  </r>
  <r>
    <s v="COGEN"/>
    <s v="Cogn/Trigen"/>
    <x v="17"/>
    <s v="MONITR"/>
    <s v="Monitor"/>
    <x v="157"/>
    <x v="3"/>
    <s v="BRT"/>
  </r>
  <r>
    <s v="COGEN"/>
    <s v="Cogn/Trigen"/>
    <x v="17"/>
    <s v="OTHER"/>
    <s v="Other (specify)"/>
    <x v="24"/>
    <x v="3"/>
    <s v="BRT"/>
  </r>
  <r>
    <s v="COGEN"/>
    <s v="Cogn/Trigen"/>
    <x v="17"/>
    <s v="RECALBRT"/>
    <s v="Recalibrate"/>
    <x v="35"/>
    <x v="3"/>
    <s v="BRT"/>
  </r>
  <r>
    <s v="COGEN"/>
    <s v="Cogn/Trigen"/>
    <x v="17"/>
    <s v="REMVOBT"/>
    <s v="Remove Obstruction"/>
    <x v="36"/>
    <x v="3"/>
    <s v="BRT"/>
  </r>
  <r>
    <s v="COGEN"/>
    <s v="Cogn/Trigen"/>
    <x v="17"/>
    <s v="REPAIR"/>
    <s v="Repair"/>
    <x v="51"/>
    <x v="3"/>
    <s v="BRT"/>
  </r>
  <r>
    <s v="COGEN"/>
    <s v="Cogn/Trigen"/>
    <x v="17"/>
    <s v="REPLACE"/>
    <s v="Replace"/>
    <x v="52"/>
    <x v="3"/>
    <s v="BRT"/>
  </r>
  <r>
    <s v="COOLTANK"/>
    <s v="Coolant tank"/>
    <x v="18"/>
    <s v="LEAKING"/>
    <s v="Leaking"/>
    <x v="6"/>
    <x v="0"/>
    <s v="BRT"/>
  </r>
  <r>
    <s v="COOLTANK"/>
    <s v="Coolant tank"/>
    <x v="18"/>
    <s v="PHYDMGE"/>
    <s v="Physical Damage"/>
    <x v="9"/>
    <x v="0"/>
    <s v="BRT"/>
  </r>
  <r>
    <s v="COOLTANK"/>
    <s v="Coolant tank"/>
    <x v="18"/>
    <s v="GLSTOVER"/>
    <s v="Glycol storage tank overfilled"/>
    <x v="158"/>
    <x v="1"/>
    <s v="BRT"/>
  </r>
  <r>
    <s v="COOLTANK"/>
    <s v="Coolant tank"/>
    <x v="18"/>
    <s v="STTKDET"/>
    <s v="Storage tank deteriorated"/>
    <x v="159"/>
    <x v="1"/>
    <s v="BRT"/>
  </r>
  <r>
    <s v="COOLTANK"/>
    <s v="Coolant tank"/>
    <x v="18"/>
    <s v="UTKDWDET"/>
    <s v="Underground double wall storage tank deteriorated"/>
    <x v="160"/>
    <x v="1"/>
    <s v="BRT"/>
  </r>
  <r>
    <s v="COOLTANK"/>
    <s v="Coolant tank"/>
    <x v="18"/>
    <s v="NRMWEAR"/>
    <s v="Normal Wear"/>
    <x v="23"/>
    <x v="2"/>
    <s v="BRT"/>
  </r>
  <r>
    <s v="COOLTANK"/>
    <s v="Coolant tank"/>
    <x v="18"/>
    <s v="PROCISSU"/>
    <s v="Procedure Issue"/>
    <x v="26"/>
    <x v="2"/>
    <s v="BRT"/>
  </r>
  <r>
    <s v="COOLTANK"/>
    <s v="Coolant tank"/>
    <x v="18"/>
    <s v="ADJUSTD"/>
    <s v="Adjusted"/>
    <x v="30"/>
    <x v="3"/>
    <s v="BRT"/>
  </r>
  <r>
    <s v="COOLTANK"/>
    <s v="Coolant tank"/>
    <x v="18"/>
    <s v="REPRASS"/>
    <s v="Repair Asset"/>
    <x v="40"/>
    <x v="3"/>
    <s v="BRT"/>
  </r>
  <r>
    <s v="CP"/>
    <s v="Control Panel"/>
    <x v="19"/>
    <s v="ABNTEMP"/>
    <s v="Abnormal Temperature"/>
    <x v="0"/>
    <x v="0"/>
    <s v="BRT"/>
  </r>
  <r>
    <s v="CP"/>
    <s v="Control Panel"/>
    <x v="19"/>
    <s v="CORROS"/>
    <s v="Corrosion"/>
    <x v="1"/>
    <x v="0"/>
    <s v="BRT"/>
  </r>
  <r>
    <s v="CP"/>
    <s v="Control Panel"/>
    <x v="19"/>
    <s v="ELECTRIP"/>
    <s v="Electrical Trip Out"/>
    <x v="2"/>
    <x v="0"/>
    <s v="BRT"/>
  </r>
  <r>
    <s v="CP"/>
    <s v="Control Panel"/>
    <x v="19"/>
    <s v="EXNOISE"/>
    <s v="Excessive Noise"/>
    <x v="3"/>
    <x v="0"/>
    <s v="BRT"/>
  </r>
  <r>
    <s v="CP"/>
    <s v="Control Panel"/>
    <x v="19"/>
    <s v="EXVIBRTN"/>
    <s v="Excessive Vibration"/>
    <x v="4"/>
    <x v="0"/>
    <s v="BRT"/>
  </r>
  <r>
    <s v="CP"/>
    <s v="Control Panel"/>
    <x v="19"/>
    <s v="JAMMEDEQ"/>
    <s v="Jammed Equipment"/>
    <x v="5"/>
    <x v="0"/>
    <s v="BRT"/>
  </r>
  <r>
    <s v="CP"/>
    <s v="Control Panel"/>
    <x v="19"/>
    <s v="LEAKING"/>
    <s v="Leaking"/>
    <x v="6"/>
    <x v="0"/>
    <s v="BRT"/>
  </r>
  <r>
    <s v="CP"/>
    <s v="Control Panel"/>
    <x v="19"/>
    <s v="LOWPERF"/>
    <s v="Low Performance"/>
    <x v="7"/>
    <x v="0"/>
    <s v="BRT"/>
  </r>
  <r>
    <s v="CP"/>
    <s v="Control Panel"/>
    <x v="19"/>
    <s v="NONOPER"/>
    <s v="Non-Operational"/>
    <x v="8"/>
    <x v="0"/>
    <s v="BRT"/>
  </r>
  <r>
    <s v="CP"/>
    <s v="Control Panel"/>
    <x v="19"/>
    <s v="PHYDMGE"/>
    <s v="Physical Damage"/>
    <x v="9"/>
    <x v="0"/>
    <s v="BRT"/>
  </r>
  <r>
    <s v="CP"/>
    <s v="Control Panel"/>
    <x v="19"/>
    <s v="UNSMELL"/>
    <s v="Unusual Smell"/>
    <x v="10"/>
    <x v="0"/>
    <s v="BRT"/>
  </r>
  <r>
    <s v="CP"/>
    <s v="Control Panel"/>
    <x v="19"/>
    <s v="UNSMOKE"/>
    <s v="Unusual Smoke"/>
    <x v="11"/>
    <x v="0"/>
    <s v="BRT"/>
  </r>
  <r>
    <s v="CP"/>
    <s v="Control Panel"/>
    <x v="19"/>
    <s v="CPENDET"/>
    <s v="Control panel enclosure deteriorated"/>
    <x v="161"/>
    <x v="1"/>
    <s v="BRT"/>
  </r>
  <r>
    <s v="CP"/>
    <s v="Control Panel"/>
    <x v="19"/>
    <s v="CPFAIL"/>
    <s v="Control panel failed"/>
    <x v="162"/>
    <x v="1"/>
    <s v="BRT"/>
  </r>
  <r>
    <s v="CP"/>
    <s v="Control Panel"/>
    <x v="19"/>
    <s v="ACCIDENT"/>
    <s v="Accident"/>
    <x v="13"/>
    <x v="2"/>
    <s v="BRT"/>
  </r>
  <r>
    <s v="CP"/>
    <s v="Control Panel"/>
    <x v="19"/>
    <s v="ACCWEAR"/>
    <s v="Accelerated Wear"/>
    <x v="14"/>
    <x v="2"/>
    <s v="BRT"/>
  </r>
  <r>
    <s v="CP"/>
    <s v="Control Panel"/>
    <x v="19"/>
    <s v="ACTGOD"/>
    <s v="Weather condition/Forces of nature or Act of God"/>
    <x v="15"/>
    <x v="2"/>
    <s v="BRT"/>
  </r>
  <r>
    <s v="CP"/>
    <s v="Control Panel"/>
    <x v="19"/>
    <s v="CONTAM"/>
    <s v="Contamination"/>
    <x v="16"/>
    <x v="2"/>
    <s v="BRT"/>
  </r>
  <r>
    <s v="CP"/>
    <s v="Control Panel"/>
    <x v="19"/>
    <s v="DEFASSET"/>
    <s v="Defective Asset"/>
    <x v="17"/>
    <x v="2"/>
    <s v="BRT"/>
  </r>
  <r>
    <s v="CP"/>
    <s v="Control Panel"/>
    <x v="19"/>
    <s v="EXLOAD"/>
    <s v="Excessive Load"/>
    <x v="18"/>
    <x v="2"/>
    <s v="BRT"/>
  </r>
  <r>
    <s v="CP"/>
    <s v="Control Panel"/>
    <x v="19"/>
    <s v="IMPRMNT"/>
    <s v="Improper Maintenance"/>
    <x v="19"/>
    <x v="2"/>
    <s v="BRT"/>
  </r>
  <r>
    <s v="CP"/>
    <s v="Control Panel"/>
    <x v="19"/>
    <s v="INSLUBR"/>
    <s v="Insufficient Lubrication"/>
    <x v="20"/>
    <x v="2"/>
    <s v="BRT"/>
  </r>
  <r>
    <s v="CP"/>
    <s v="Control Panel"/>
    <x v="19"/>
    <s v="LACKTRN"/>
    <s v="Lack of/ Inadequate Training"/>
    <x v="21"/>
    <x v="2"/>
    <s v="BRT"/>
  </r>
  <r>
    <s v="CP"/>
    <s v="Control Panel"/>
    <x v="19"/>
    <s v="MISSCMP"/>
    <s v="Loose/ Missing Component"/>
    <x v="22"/>
    <x v="2"/>
    <s v="BRT"/>
  </r>
  <r>
    <s v="CP"/>
    <s v="Control Panel"/>
    <x v="19"/>
    <s v="NRMWEAR"/>
    <s v="Normal Wear"/>
    <x v="23"/>
    <x v="2"/>
    <s v="BRT"/>
  </r>
  <r>
    <s v="CP"/>
    <s v="Control Panel"/>
    <x v="19"/>
    <s v="OTHER"/>
    <s v="Other (specify)"/>
    <x v="24"/>
    <x v="2"/>
    <s v="BRT"/>
  </r>
  <r>
    <s v="CP"/>
    <s v="Control Panel"/>
    <x v="19"/>
    <s v="PRINSTAL"/>
    <s v="Poor Installation"/>
    <x v="25"/>
    <x v="2"/>
    <s v="BRT"/>
  </r>
  <r>
    <s v="CP"/>
    <s v="Control Panel"/>
    <x v="19"/>
    <s v="PROCISSU"/>
    <s v="Procedure Issue"/>
    <x v="26"/>
    <x v="2"/>
    <s v="BRT"/>
  </r>
  <r>
    <s v="CP"/>
    <s v="Control Panel"/>
    <x v="19"/>
    <s v="UTLFAIL"/>
    <s v="Utility Failure"/>
    <x v="27"/>
    <x v="2"/>
    <s v="BRT"/>
  </r>
  <r>
    <s v="CP"/>
    <s v="Control Panel"/>
    <x v="19"/>
    <s v="VNDLSM"/>
    <s v="Vandalism"/>
    <x v="28"/>
    <x v="2"/>
    <s v="BRT"/>
  </r>
  <r>
    <s v="CP"/>
    <s v="Control Panel"/>
    <x v="19"/>
    <s v="WORNCMPT"/>
    <s v="Defective/ Worn Component"/>
    <x v="29"/>
    <x v="2"/>
    <s v="BRT"/>
  </r>
  <r>
    <s v="CP"/>
    <s v="Control Panel"/>
    <x v="19"/>
    <s v="ADJUSTD"/>
    <s v="Adjusted"/>
    <x v="30"/>
    <x v="3"/>
    <s v="BRT"/>
  </r>
  <r>
    <s v="CP"/>
    <s v="Control Panel"/>
    <x v="19"/>
    <s v="DECOMM"/>
    <s v="Decommission"/>
    <x v="31"/>
    <x v="3"/>
    <s v="BRT"/>
  </r>
  <r>
    <s v="CP"/>
    <s v="Control Panel"/>
    <x v="19"/>
    <s v="DECONTME"/>
    <s v="Decontaminate"/>
    <x v="32"/>
    <x v="3"/>
    <s v="BRT"/>
  </r>
  <r>
    <s v="CP"/>
    <s v="Control Panel"/>
    <x v="19"/>
    <s v="DONOTHIN"/>
    <s v="Do Nothing"/>
    <x v="33"/>
    <x v="3"/>
    <s v="BRT"/>
  </r>
  <r>
    <s v="CP"/>
    <s v="Control Panel"/>
    <x v="19"/>
    <s v="LUBRCTE"/>
    <s v="Lubricate"/>
    <x v="34"/>
    <x v="3"/>
    <s v="BRT"/>
  </r>
  <r>
    <s v="CP"/>
    <s v="Control Panel"/>
    <x v="19"/>
    <s v="OTHER"/>
    <s v="Other (specify)"/>
    <x v="24"/>
    <x v="3"/>
    <s v="BRT"/>
  </r>
  <r>
    <s v="CP"/>
    <s v="Control Panel"/>
    <x v="19"/>
    <s v="RECALBRT"/>
    <s v="Recalibrate"/>
    <x v="35"/>
    <x v="3"/>
    <s v="BRT"/>
  </r>
  <r>
    <s v="CP"/>
    <s v="Control Panel"/>
    <x v="19"/>
    <s v="REMVOBT"/>
    <s v="Remove Obstruction"/>
    <x v="36"/>
    <x v="3"/>
    <s v="BRT"/>
  </r>
  <r>
    <s v="CP"/>
    <s v="Control Panel"/>
    <x v="19"/>
    <s v="REPCMPT"/>
    <s v="Repair Component"/>
    <x v="37"/>
    <x v="3"/>
    <s v="BRT"/>
  </r>
  <r>
    <s v="CP"/>
    <s v="Control Panel"/>
    <x v="19"/>
    <s v="REPLASS"/>
    <s v="Replace Asset"/>
    <x v="38"/>
    <x v="3"/>
    <s v="BRT"/>
  </r>
  <r>
    <s v="CP"/>
    <s v="Control Panel"/>
    <x v="19"/>
    <s v="REPLCMPT"/>
    <s v="Replace Component"/>
    <x v="39"/>
    <x v="3"/>
    <s v="BRT"/>
  </r>
  <r>
    <s v="CP"/>
    <s v="Control Panel"/>
    <x v="19"/>
    <s v="REPRASS"/>
    <s v="Repair Asset"/>
    <x v="40"/>
    <x v="3"/>
    <s v="BRT"/>
  </r>
  <r>
    <s v="CP"/>
    <s v="Control Panel"/>
    <x v="19"/>
    <s v="UPGRADES"/>
    <s v="Upgrade"/>
    <x v="41"/>
    <x v="3"/>
    <s v="BRT"/>
  </r>
  <r>
    <s v="CPCTR"/>
    <s v="Capacitor"/>
    <x v="20"/>
    <s v="ABNTEMP"/>
    <s v="Abnormal Temperature"/>
    <x v="0"/>
    <x v="0"/>
    <s v="BRT"/>
  </r>
  <r>
    <s v="CPCTR"/>
    <s v="Capacitor"/>
    <x v="20"/>
    <s v="CORROS"/>
    <s v="Corrosion"/>
    <x v="1"/>
    <x v="0"/>
    <s v="BRT"/>
  </r>
  <r>
    <s v="CPCTR"/>
    <s v="Capacitor"/>
    <x v="20"/>
    <s v="ELECTRIP"/>
    <s v="Electrical Trip Out"/>
    <x v="2"/>
    <x v="0"/>
    <s v="BRT"/>
  </r>
  <r>
    <s v="CPCTR"/>
    <s v="Capacitor"/>
    <x v="20"/>
    <s v="EXNOISE"/>
    <s v="Excessive Noise"/>
    <x v="3"/>
    <x v="0"/>
    <s v="BRT"/>
  </r>
  <r>
    <s v="CPCTR"/>
    <s v="Capacitor"/>
    <x v="20"/>
    <s v="EXVIBRTN"/>
    <s v="Excessive Vibration"/>
    <x v="4"/>
    <x v="0"/>
    <s v="BRT"/>
  </r>
  <r>
    <s v="CPCTR"/>
    <s v="Capacitor"/>
    <x v="20"/>
    <s v="JAMMEDEQ"/>
    <s v="Jammed Equipment"/>
    <x v="5"/>
    <x v="0"/>
    <s v="BRT"/>
  </r>
  <r>
    <s v="CPCTR"/>
    <s v="Capacitor"/>
    <x v="20"/>
    <s v="LEAKING"/>
    <s v="Leaking"/>
    <x v="6"/>
    <x v="0"/>
    <s v="BRT"/>
  </r>
  <r>
    <s v="CPCTR"/>
    <s v="Capacitor"/>
    <x v="20"/>
    <s v="LOWPERF"/>
    <s v="Low Performance"/>
    <x v="7"/>
    <x v="0"/>
    <s v="BRT"/>
  </r>
  <r>
    <s v="CPCTR"/>
    <s v="Capacitor"/>
    <x v="20"/>
    <s v="NONOPER"/>
    <s v="Non-Operational"/>
    <x v="8"/>
    <x v="0"/>
    <s v="BRT"/>
  </r>
  <r>
    <s v="CPCTR"/>
    <s v="Capacitor"/>
    <x v="20"/>
    <s v="PHYDMGE"/>
    <s v="Physical Damage"/>
    <x v="9"/>
    <x v="0"/>
    <s v="BRT"/>
  </r>
  <r>
    <s v="CPCTR"/>
    <s v="Capacitor"/>
    <x v="20"/>
    <s v="UNSMELL"/>
    <s v="Unusual Smell"/>
    <x v="10"/>
    <x v="0"/>
    <s v="BRT"/>
  </r>
  <r>
    <s v="CPCTR"/>
    <s v="Capacitor"/>
    <x v="20"/>
    <s v="UNSMOKE"/>
    <s v="Unusual Smoke"/>
    <x v="11"/>
    <x v="0"/>
    <s v="BRT"/>
  </r>
  <r>
    <s v="CPCTR"/>
    <s v="Capacitor"/>
    <x v="20"/>
    <s v="CAPBCONT"/>
    <s v="600V Power Factor Correction Capacitor Bank Contaminated"/>
    <x v="163"/>
    <x v="1"/>
    <s v="BRT"/>
  </r>
  <r>
    <s v="CPCTR"/>
    <s v="Capacitor"/>
    <x v="20"/>
    <s v="CAPBFAIL"/>
    <s v="600V Power Factor Correction Capacitor Bank Failed"/>
    <x v="164"/>
    <x v="1"/>
    <s v="BRT"/>
  </r>
  <r>
    <s v="CPCTR"/>
    <s v="Capacitor"/>
    <x v="20"/>
    <s v="CAPBFDET"/>
    <s v="600V Power Factor Correction Capacitor Bank Cooling Fan Deteriorated"/>
    <x v="165"/>
    <x v="1"/>
    <s v="BRT"/>
  </r>
  <r>
    <s v="CPCTR"/>
    <s v="Capacitor"/>
    <x v="20"/>
    <s v="CAPCNDET"/>
    <s v="600V Power Factor Correction Capacitor Bank Electrical Connections Deteriorated"/>
    <x v="166"/>
    <x v="1"/>
    <s v="BRT"/>
  </r>
  <r>
    <s v="CPCTR"/>
    <s v="Capacitor"/>
    <x v="20"/>
    <s v="ACCIDENT"/>
    <s v="Accident"/>
    <x v="13"/>
    <x v="2"/>
    <s v="BRT"/>
  </r>
  <r>
    <s v="CPCTR"/>
    <s v="Capacitor"/>
    <x v="20"/>
    <s v="ACCWEAR"/>
    <s v="Accelerated Wear"/>
    <x v="14"/>
    <x v="2"/>
    <s v="BRT"/>
  </r>
  <r>
    <s v="CPCTR"/>
    <s v="Capacitor"/>
    <x v="20"/>
    <s v="ACTGOD"/>
    <s v="Weather condition/Forces of nature or Act of God"/>
    <x v="15"/>
    <x v="2"/>
    <s v="BRT"/>
  </r>
  <r>
    <s v="CPCTR"/>
    <s v="Capacitor"/>
    <x v="20"/>
    <s v="CONTAM"/>
    <s v="Contamination"/>
    <x v="16"/>
    <x v="2"/>
    <s v="BRT"/>
  </r>
  <r>
    <s v="CPCTR"/>
    <s v="Capacitor"/>
    <x v="20"/>
    <s v="DEFASSET"/>
    <s v="Defective Asset"/>
    <x v="17"/>
    <x v="2"/>
    <s v="BRT"/>
  </r>
  <r>
    <s v="CPCTR"/>
    <s v="Capacitor"/>
    <x v="20"/>
    <s v="EXLOAD"/>
    <s v="Excessive Load"/>
    <x v="18"/>
    <x v="2"/>
    <s v="BRT"/>
  </r>
  <r>
    <s v="CPCTR"/>
    <s v="Capacitor"/>
    <x v="20"/>
    <s v="IMPRMNT"/>
    <s v="Improper Maintenance"/>
    <x v="19"/>
    <x v="2"/>
    <s v="BRT"/>
  </r>
  <r>
    <s v="CPCTR"/>
    <s v="Capacitor"/>
    <x v="20"/>
    <s v="INSLUBR"/>
    <s v="Insufficient Lubrication"/>
    <x v="20"/>
    <x v="2"/>
    <s v="BRT"/>
  </r>
  <r>
    <s v="CPCTR"/>
    <s v="Capacitor"/>
    <x v="20"/>
    <s v="LACKTRN"/>
    <s v="Lack of/ Inadequate Training"/>
    <x v="21"/>
    <x v="2"/>
    <s v="BRT"/>
  </r>
  <r>
    <s v="CPCTR"/>
    <s v="Capacitor"/>
    <x v="20"/>
    <s v="MISSCMP"/>
    <s v="Loose/ Missing Component"/>
    <x v="22"/>
    <x v="2"/>
    <s v="BRT"/>
  </r>
  <r>
    <s v="CPCTR"/>
    <s v="Capacitor"/>
    <x v="20"/>
    <s v="NRMWEAR"/>
    <s v="Normal Wear"/>
    <x v="23"/>
    <x v="2"/>
    <s v="BRT"/>
  </r>
  <r>
    <s v="CPCTR"/>
    <s v="Capacitor"/>
    <x v="20"/>
    <s v="OTHER"/>
    <s v="Other (specify)"/>
    <x v="24"/>
    <x v="2"/>
    <s v="BRT"/>
  </r>
  <r>
    <s v="CPCTR"/>
    <s v="Capacitor"/>
    <x v="20"/>
    <s v="PRINSTAL"/>
    <s v="Poor Installation"/>
    <x v="25"/>
    <x v="2"/>
    <s v="BRT"/>
  </r>
  <r>
    <s v="CPCTR"/>
    <s v="Capacitor"/>
    <x v="20"/>
    <s v="PROCISSU"/>
    <s v="Procedure Issue"/>
    <x v="26"/>
    <x v="2"/>
    <s v="BRT"/>
  </r>
  <r>
    <s v="CPCTR"/>
    <s v="Capacitor"/>
    <x v="20"/>
    <s v="UTLFAIL"/>
    <s v="Utility Failure"/>
    <x v="27"/>
    <x v="2"/>
    <s v="BRT"/>
  </r>
  <r>
    <s v="CPCTR"/>
    <s v="Capacitor"/>
    <x v="20"/>
    <s v="VNDLSM"/>
    <s v="Vandalism"/>
    <x v="28"/>
    <x v="2"/>
    <s v="BRT"/>
  </r>
  <r>
    <s v="CPCTR"/>
    <s v="Capacitor"/>
    <x v="20"/>
    <s v="WORNCMPT"/>
    <s v="Defective/ Worn Component"/>
    <x v="29"/>
    <x v="2"/>
    <s v="BRT"/>
  </r>
  <r>
    <s v="CPCTR"/>
    <s v="Capacitor"/>
    <x v="20"/>
    <s v="ADJUSTD"/>
    <s v="Adjusted"/>
    <x v="30"/>
    <x v="3"/>
    <s v="BRT"/>
  </r>
  <r>
    <s v="CPCTR"/>
    <s v="Capacitor"/>
    <x v="20"/>
    <s v="DECOMM"/>
    <s v="Decommission"/>
    <x v="31"/>
    <x v="3"/>
    <s v="BRT"/>
  </r>
  <r>
    <s v="CPCTR"/>
    <s v="Capacitor"/>
    <x v="20"/>
    <s v="DECONTME"/>
    <s v="Decontaminate"/>
    <x v="32"/>
    <x v="3"/>
    <s v="BRT"/>
  </r>
  <r>
    <s v="CPCTR"/>
    <s v="Capacitor"/>
    <x v="20"/>
    <s v="DONOTHIN"/>
    <s v="Do Nothing"/>
    <x v="33"/>
    <x v="3"/>
    <s v="BRT"/>
  </r>
  <r>
    <s v="CPCTR"/>
    <s v="Capacitor"/>
    <x v="20"/>
    <s v="LUBRCTE"/>
    <s v="Lubricate"/>
    <x v="34"/>
    <x v="3"/>
    <s v="BRT"/>
  </r>
  <r>
    <s v="CPCTR"/>
    <s v="Capacitor"/>
    <x v="20"/>
    <s v="OTHER"/>
    <s v="Other (specify)"/>
    <x v="24"/>
    <x v="3"/>
    <s v="BRT"/>
  </r>
  <r>
    <s v="CPCTR"/>
    <s v="Capacitor"/>
    <x v="20"/>
    <s v="RECALBRT"/>
    <s v="Recalibrate"/>
    <x v="35"/>
    <x v="3"/>
    <s v="BRT"/>
  </r>
  <r>
    <s v="CPCTR"/>
    <s v="Capacitor"/>
    <x v="20"/>
    <s v="REMVOBT"/>
    <s v="Remove Obstruction"/>
    <x v="36"/>
    <x v="3"/>
    <s v="BRT"/>
  </r>
  <r>
    <s v="CPCTR"/>
    <s v="Capacitor"/>
    <x v="20"/>
    <s v="REPCMPT"/>
    <s v="Repair Component"/>
    <x v="37"/>
    <x v="3"/>
    <s v="BRT"/>
  </r>
  <r>
    <s v="CPCTR"/>
    <s v="Capacitor"/>
    <x v="20"/>
    <s v="REPLASS"/>
    <s v="Replace Asset"/>
    <x v="38"/>
    <x v="3"/>
    <s v="BRT"/>
  </r>
  <r>
    <s v="CPCTR"/>
    <s v="Capacitor"/>
    <x v="20"/>
    <s v="REPLCMPT"/>
    <s v="Replace Component"/>
    <x v="39"/>
    <x v="3"/>
    <s v="BRT"/>
  </r>
  <r>
    <s v="CPCTR"/>
    <s v="Capacitor"/>
    <x v="20"/>
    <s v="REPRASS"/>
    <s v="Repair Asset"/>
    <x v="40"/>
    <x v="3"/>
    <s v="BRT"/>
  </r>
  <r>
    <s v="CPCTR"/>
    <s v="Capacitor"/>
    <x v="20"/>
    <s v="UPGRADES"/>
    <s v="Upgrade"/>
    <x v="41"/>
    <x v="3"/>
    <s v="BRT"/>
  </r>
  <r>
    <s v="CRN"/>
    <s v="Crane"/>
    <x v="21"/>
    <s v="ABNTEMP"/>
    <s v="Abnormal Temperature"/>
    <x v="0"/>
    <x v="0"/>
    <s v="BRT"/>
  </r>
  <r>
    <s v="CRN"/>
    <s v="Crane"/>
    <x v="21"/>
    <s v="CORROS"/>
    <s v="Corrosion"/>
    <x v="1"/>
    <x v="0"/>
    <s v="BRT"/>
  </r>
  <r>
    <s v="CRN"/>
    <s v="Crane"/>
    <x v="21"/>
    <s v="ELECTRIP"/>
    <s v="Electrical Trip Out"/>
    <x v="2"/>
    <x v="0"/>
    <s v="BRT"/>
  </r>
  <r>
    <s v="CRN"/>
    <s v="Crane"/>
    <x v="21"/>
    <s v="EXNOISE"/>
    <s v="Excessive Noise"/>
    <x v="3"/>
    <x v="0"/>
    <s v="BRT"/>
  </r>
  <r>
    <s v="CRN"/>
    <s v="Crane"/>
    <x v="21"/>
    <s v="EXVIBRTN"/>
    <s v="Excessive Vibration"/>
    <x v="4"/>
    <x v="0"/>
    <s v="BRT"/>
  </r>
  <r>
    <s v="CRN"/>
    <s v="Crane"/>
    <x v="21"/>
    <s v="JAMMEDEQ"/>
    <s v="Jammed Equipment"/>
    <x v="5"/>
    <x v="0"/>
    <s v="BRT"/>
  </r>
  <r>
    <s v="CRN"/>
    <s v="Crane"/>
    <x v="21"/>
    <s v="LEAKING"/>
    <s v="Leaking"/>
    <x v="6"/>
    <x v="0"/>
    <s v="BRT"/>
  </r>
  <r>
    <s v="CRN"/>
    <s v="Crane"/>
    <x v="21"/>
    <s v="LOWPERF"/>
    <s v="Low Performance"/>
    <x v="7"/>
    <x v="0"/>
    <s v="BRT"/>
  </r>
  <r>
    <s v="CRN"/>
    <s v="Crane"/>
    <x v="21"/>
    <s v="NONOPER"/>
    <s v="Non-Operational"/>
    <x v="8"/>
    <x v="0"/>
    <s v="BRT"/>
  </r>
  <r>
    <s v="CRN"/>
    <s v="Crane"/>
    <x v="21"/>
    <s v="PHYDMGE"/>
    <s v="Physical Damage"/>
    <x v="9"/>
    <x v="0"/>
    <s v="BRT"/>
  </r>
  <r>
    <s v="CRN"/>
    <s v="Crane"/>
    <x v="21"/>
    <s v="UNSMELL"/>
    <s v="Unusual Smell"/>
    <x v="10"/>
    <x v="0"/>
    <s v="BRT"/>
  </r>
  <r>
    <s v="CRN"/>
    <s v="Crane"/>
    <x v="21"/>
    <s v="UNSMOKE"/>
    <s v="Unusual Smoke"/>
    <x v="11"/>
    <x v="0"/>
    <s v="BRT"/>
  </r>
  <r>
    <s v="CRN"/>
    <s v="Crane"/>
    <x v="21"/>
    <s v="CCSFAIL"/>
    <s v="Crane Control Systems Failed"/>
    <x v="167"/>
    <x v="1"/>
    <s v="BRT"/>
  </r>
  <r>
    <s v="CRN"/>
    <s v="Crane"/>
    <x v="21"/>
    <s v="CLUBDET"/>
    <s v="Crane Lubrication Deteriorated"/>
    <x v="168"/>
    <x v="1"/>
    <s v="BRT"/>
  </r>
  <r>
    <s v="CRN"/>
    <s v="Crane"/>
    <x v="21"/>
    <s v="CMCDET"/>
    <s v="Crane Mechanical Components Deteriorated"/>
    <x v="169"/>
    <x v="1"/>
    <s v="BRT"/>
  </r>
  <r>
    <s v="CRN"/>
    <s v="Crane"/>
    <x v="21"/>
    <s v="CSCCDET"/>
    <s v="Crane Structural Components and Casings Deteriorated"/>
    <x v="170"/>
    <x v="1"/>
    <s v="BRT"/>
  </r>
  <r>
    <s v="CRN"/>
    <s v="Crane"/>
    <x v="21"/>
    <s v="CSILUB"/>
    <s v="Crane Systems Insufficiently Lubricated"/>
    <x v="171"/>
    <x v="1"/>
    <s v="BRT"/>
  </r>
  <r>
    <s v="CRN"/>
    <s v="Crane"/>
    <x v="21"/>
    <s v="CSSFAIL"/>
    <s v="Crane Safety Systems Failed"/>
    <x v="172"/>
    <x v="1"/>
    <s v="BRT"/>
  </r>
  <r>
    <s v="CRN"/>
    <s v="Crane"/>
    <x v="21"/>
    <s v="ACCIDENT"/>
    <s v="Accident"/>
    <x v="13"/>
    <x v="2"/>
    <s v="BRT"/>
  </r>
  <r>
    <s v="CRN"/>
    <s v="Crane"/>
    <x v="21"/>
    <s v="ACCWEAR"/>
    <s v="Accelerated Wear"/>
    <x v="14"/>
    <x v="2"/>
    <s v="BRT"/>
  </r>
  <r>
    <s v="CRN"/>
    <s v="Crane"/>
    <x v="21"/>
    <s v="ACTGOD"/>
    <s v="Weather condition/Forces of nature or Act of God"/>
    <x v="15"/>
    <x v="2"/>
    <s v="BRT"/>
  </r>
  <r>
    <s v="CRN"/>
    <s v="Crane"/>
    <x v="21"/>
    <s v="CONTAM"/>
    <s v="Contamination"/>
    <x v="16"/>
    <x v="2"/>
    <s v="BRT"/>
  </r>
  <r>
    <s v="CRN"/>
    <s v="Crane"/>
    <x v="21"/>
    <s v="DEFASSET"/>
    <s v="Defective Asset"/>
    <x v="17"/>
    <x v="2"/>
    <s v="BRT"/>
  </r>
  <r>
    <s v="CRN"/>
    <s v="Crane"/>
    <x v="21"/>
    <s v="EXLOAD"/>
    <s v="Excessive Load"/>
    <x v="18"/>
    <x v="2"/>
    <s v="BRT"/>
  </r>
  <r>
    <s v="CRN"/>
    <s v="Crane"/>
    <x v="21"/>
    <s v="IMPRMNT"/>
    <s v="Improper Maintenance"/>
    <x v="19"/>
    <x v="2"/>
    <s v="BRT"/>
  </r>
  <r>
    <s v="CRN"/>
    <s v="Crane"/>
    <x v="21"/>
    <s v="INSLUBR"/>
    <s v="Insufficient Lubrication"/>
    <x v="20"/>
    <x v="2"/>
    <s v="BRT"/>
  </r>
  <r>
    <s v="CRN"/>
    <s v="Crane"/>
    <x v="21"/>
    <s v="LACKTRN"/>
    <s v="Lack of/ Inadequate Training"/>
    <x v="21"/>
    <x v="2"/>
    <s v="BRT"/>
  </r>
  <r>
    <s v="CRN"/>
    <s v="Crane"/>
    <x v="21"/>
    <s v="MISSCMP"/>
    <s v="Loose/ Missing Component"/>
    <x v="22"/>
    <x v="2"/>
    <s v="BRT"/>
  </r>
  <r>
    <s v="CRN"/>
    <s v="Crane"/>
    <x v="21"/>
    <s v="NRMWEAR"/>
    <s v="Normal Wear"/>
    <x v="23"/>
    <x v="2"/>
    <s v="BRT"/>
  </r>
  <r>
    <s v="CRN"/>
    <s v="Crane"/>
    <x v="21"/>
    <s v="OTHER"/>
    <s v="Other (specify)"/>
    <x v="24"/>
    <x v="2"/>
    <s v="BRT"/>
  </r>
  <r>
    <s v="CRN"/>
    <s v="Crane"/>
    <x v="21"/>
    <s v="PRINSTAL"/>
    <s v="Poor Installation"/>
    <x v="25"/>
    <x v="2"/>
    <s v="BRT"/>
  </r>
  <r>
    <s v="CRN"/>
    <s v="Crane"/>
    <x v="21"/>
    <s v="PROCISSU"/>
    <s v="Procedure Issue"/>
    <x v="26"/>
    <x v="2"/>
    <s v="BRT"/>
  </r>
  <r>
    <s v="CRN"/>
    <s v="Crane"/>
    <x v="21"/>
    <s v="UTLFAIL"/>
    <s v="Utility Failure"/>
    <x v="27"/>
    <x v="2"/>
    <s v="BRT"/>
  </r>
  <r>
    <s v="CRN"/>
    <s v="Crane"/>
    <x v="21"/>
    <s v="VNDLSM"/>
    <s v="Vandalism"/>
    <x v="28"/>
    <x v="2"/>
    <s v="BRT"/>
  </r>
  <r>
    <s v="CRN"/>
    <s v="Crane"/>
    <x v="21"/>
    <s v="WORNCMPT"/>
    <s v="Defective/ Worn Component"/>
    <x v="29"/>
    <x v="2"/>
    <s v="BRT"/>
  </r>
  <r>
    <s v="CRN"/>
    <s v="Crane"/>
    <x v="21"/>
    <s v="ADJUSTD"/>
    <s v="Adjusted"/>
    <x v="30"/>
    <x v="3"/>
    <s v="BRT"/>
  </r>
  <r>
    <s v="CRN"/>
    <s v="Crane"/>
    <x v="21"/>
    <s v="DECOMM"/>
    <s v="Decommission"/>
    <x v="31"/>
    <x v="3"/>
    <s v="BRT"/>
  </r>
  <r>
    <s v="CRN"/>
    <s v="Crane"/>
    <x v="21"/>
    <s v="DECONTME"/>
    <s v="Decontaminate"/>
    <x v="32"/>
    <x v="3"/>
    <s v="BRT"/>
  </r>
  <r>
    <s v="CRN"/>
    <s v="Crane"/>
    <x v="21"/>
    <s v="DONOTHIN"/>
    <s v="Do Nothing"/>
    <x v="33"/>
    <x v="3"/>
    <s v="BRT"/>
  </r>
  <r>
    <s v="CRN"/>
    <s v="Crane"/>
    <x v="21"/>
    <s v="LUBRCTE"/>
    <s v="Lubricate"/>
    <x v="34"/>
    <x v="3"/>
    <s v="BRT"/>
  </r>
  <r>
    <s v="CRN"/>
    <s v="Crane"/>
    <x v="21"/>
    <s v="OTHER"/>
    <s v="Other (specify)"/>
    <x v="24"/>
    <x v="3"/>
    <s v="BRT"/>
  </r>
  <r>
    <s v="CRN"/>
    <s v="Crane"/>
    <x v="21"/>
    <s v="RECALBRT"/>
    <s v="Recalibrate"/>
    <x v="35"/>
    <x v="3"/>
    <s v="BRT"/>
  </r>
  <r>
    <s v="CRN"/>
    <s v="Crane"/>
    <x v="21"/>
    <s v="REMVOBT"/>
    <s v="Remove Obstruction"/>
    <x v="36"/>
    <x v="3"/>
    <s v="BRT"/>
  </r>
  <r>
    <s v="CRN"/>
    <s v="Crane"/>
    <x v="21"/>
    <s v="REPCMPT"/>
    <s v="Repair Component"/>
    <x v="37"/>
    <x v="3"/>
    <s v="BRT"/>
  </r>
  <r>
    <s v="CRN"/>
    <s v="Crane"/>
    <x v="21"/>
    <s v="REPLASS"/>
    <s v="Replace Asset"/>
    <x v="38"/>
    <x v="3"/>
    <s v="BRT"/>
  </r>
  <r>
    <s v="CRN"/>
    <s v="Crane"/>
    <x v="21"/>
    <s v="REPLCMPT"/>
    <s v="Replace Component"/>
    <x v="39"/>
    <x v="3"/>
    <s v="BRT"/>
  </r>
  <r>
    <s v="CRN"/>
    <s v="Crane"/>
    <x v="21"/>
    <s v="REPRASS"/>
    <s v="Repair Asset"/>
    <x v="40"/>
    <x v="3"/>
    <s v="BRT"/>
  </r>
  <r>
    <s v="CRN"/>
    <s v="Crane"/>
    <x v="21"/>
    <s v="UPGRADES"/>
    <s v="Upgrade"/>
    <x v="41"/>
    <x v="3"/>
    <s v="BRT"/>
  </r>
  <r>
    <s v="CRNREMC"/>
    <s v="Crane Remote Control"/>
    <x v="22"/>
    <s v="ABNTEMP"/>
    <s v="Abnormal Temperature"/>
    <x v="0"/>
    <x v="0"/>
    <s v="BRT"/>
  </r>
  <r>
    <s v="CRNREMC"/>
    <s v="Crane Remote Control"/>
    <x v="22"/>
    <s v="CORROS"/>
    <s v="Corrosion"/>
    <x v="1"/>
    <x v="0"/>
    <s v="BRT"/>
  </r>
  <r>
    <s v="CRNREMC"/>
    <s v="Crane Remote Control"/>
    <x v="22"/>
    <s v="ELECTRIP"/>
    <s v="Electrical Trip Out"/>
    <x v="2"/>
    <x v="0"/>
    <s v="BRT"/>
  </r>
  <r>
    <s v="CRNREMC"/>
    <s v="Crane Remote Control"/>
    <x v="22"/>
    <s v="EXNOISE"/>
    <s v="Excessive Noise"/>
    <x v="3"/>
    <x v="0"/>
    <s v="BRT"/>
  </r>
  <r>
    <s v="CRNREMC"/>
    <s v="Crane Remote Control"/>
    <x v="22"/>
    <s v="EXVIBRTN"/>
    <s v="Excessive Vibration"/>
    <x v="4"/>
    <x v="0"/>
    <s v="BRT"/>
  </r>
  <r>
    <s v="CRNREMC"/>
    <s v="Crane Remote Control"/>
    <x v="22"/>
    <s v="JAMMEDEQ"/>
    <s v="Jammed Equipment"/>
    <x v="5"/>
    <x v="0"/>
    <s v="BRT"/>
  </r>
  <r>
    <s v="CRNREMC"/>
    <s v="Crane Remote Control"/>
    <x v="22"/>
    <s v="LEAKING"/>
    <s v="Leaking"/>
    <x v="6"/>
    <x v="0"/>
    <s v="BRT"/>
  </r>
  <r>
    <s v="CRNREMC"/>
    <s v="Crane Remote Control"/>
    <x v="22"/>
    <s v="LOWPERF"/>
    <s v="Low Performance"/>
    <x v="7"/>
    <x v="0"/>
    <s v="BRT"/>
  </r>
  <r>
    <s v="CRNREMC"/>
    <s v="Crane Remote Control"/>
    <x v="22"/>
    <s v="NONOPER"/>
    <s v="Non-Operational"/>
    <x v="8"/>
    <x v="0"/>
    <s v="BRT"/>
  </r>
  <r>
    <s v="CRNREMC"/>
    <s v="Crane Remote Control"/>
    <x v="22"/>
    <s v="PHYDMGE"/>
    <s v="Physical Damage"/>
    <x v="9"/>
    <x v="0"/>
    <s v="BRT"/>
  </r>
  <r>
    <s v="CRNREMC"/>
    <s v="Crane Remote Control"/>
    <x v="22"/>
    <s v="UNSMELL"/>
    <s v="Unusual Smell"/>
    <x v="10"/>
    <x v="0"/>
    <s v="BRT"/>
  </r>
  <r>
    <s v="CRNREMC"/>
    <s v="Crane Remote Control"/>
    <x v="22"/>
    <s v="UNSMOKE"/>
    <s v="Unusual Smoke"/>
    <x v="11"/>
    <x v="0"/>
    <s v="BRT"/>
  </r>
  <r>
    <s v="CRNREMC"/>
    <s v="Crane Remote Control"/>
    <x v="22"/>
    <s v="CRMAGE"/>
    <s v="Control Remote Battery Aged"/>
    <x v="173"/>
    <x v="1"/>
    <s v="BRT"/>
  </r>
  <r>
    <s v="CRNREMC"/>
    <s v="Crane Remote Control"/>
    <x v="22"/>
    <s v="EMGSFUNC"/>
    <s v="Emergency Stop Function Failed"/>
    <x v="174"/>
    <x v="1"/>
    <s v="BRT"/>
  </r>
  <r>
    <s v="CRNREMC"/>
    <s v="Crane Remote Control"/>
    <x v="22"/>
    <s v="OCCRDET"/>
    <s v="Overhead Crane Control Remote Deteriorated"/>
    <x v="175"/>
    <x v="1"/>
    <s v="BRT"/>
  </r>
  <r>
    <s v="CRNREMC"/>
    <s v="Crane Remote Control"/>
    <x v="22"/>
    <s v="ACCIDENT"/>
    <s v="Accident"/>
    <x v="13"/>
    <x v="2"/>
    <s v="BRT"/>
  </r>
  <r>
    <s v="CRNREMC"/>
    <s v="Crane Remote Control"/>
    <x v="22"/>
    <s v="ACCWEAR"/>
    <s v="Accelerated Wear"/>
    <x v="14"/>
    <x v="2"/>
    <s v="BRT"/>
  </r>
  <r>
    <s v="CRNREMC"/>
    <s v="Crane Remote Control"/>
    <x v="22"/>
    <s v="ACTGOD"/>
    <s v="Weather condition/Forces of nature or Act of God"/>
    <x v="15"/>
    <x v="2"/>
    <s v="BRT"/>
  </r>
  <r>
    <s v="CRNREMC"/>
    <s v="Crane Remote Control"/>
    <x v="22"/>
    <s v="CONTAM"/>
    <s v="Contamination"/>
    <x v="16"/>
    <x v="2"/>
    <s v="BRT"/>
  </r>
  <r>
    <s v="CRNREMC"/>
    <s v="Crane Remote Control"/>
    <x v="22"/>
    <s v="DEFASSET"/>
    <s v="Defective Asset"/>
    <x v="17"/>
    <x v="2"/>
    <s v="BRT"/>
  </r>
  <r>
    <s v="CRNREMC"/>
    <s v="Crane Remote Control"/>
    <x v="22"/>
    <s v="EXLOAD"/>
    <s v="Excessive Load"/>
    <x v="18"/>
    <x v="2"/>
    <s v="BRT"/>
  </r>
  <r>
    <s v="CRNREMC"/>
    <s v="Crane Remote Control"/>
    <x v="22"/>
    <s v="IMPRMNT"/>
    <s v="Improper Maintenance"/>
    <x v="19"/>
    <x v="2"/>
    <s v="BRT"/>
  </r>
  <r>
    <s v="CRNREMC"/>
    <s v="Crane Remote Control"/>
    <x v="22"/>
    <s v="INSLUBR"/>
    <s v="Insufficient Lubrication"/>
    <x v="20"/>
    <x v="2"/>
    <s v="BRT"/>
  </r>
  <r>
    <s v="CRNREMC"/>
    <s v="Crane Remote Control"/>
    <x v="22"/>
    <s v="LACKTRN"/>
    <s v="Lack of/ Inadequate Training"/>
    <x v="21"/>
    <x v="2"/>
    <s v="BRT"/>
  </r>
  <r>
    <s v="CRNREMC"/>
    <s v="Crane Remote Control"/>
    <x v="22"/>
    <s v="MISSCMP"/>
    <s v="Loose/ Missing Component"/>
    <x v="22"/>
    <x v="2"/>
    <s v="BRT"/>
  </r>
  <r>
    <s v="CRNREMC"/>
    <s v="Crane Remote Control"/>
    <x v="22"/>
    <s v="NRMWEAR"/>
    <s v="Normal Wear"/>
    <x v="23"/>
    <x v="2"/>
    <s v="BRT"/>
  </r>
  <r>
    <s v="CRNREMC"/>
    <s v="Crane Remote Control"/>
    <x v="22"/>
    <s v="OTHER"/>
    <s v="Other (specify)"/>
    <x v="24"/>
    <x v="2"/>
    <s v="BRT"/>
  </r>
  <r>
    <s v="CRNREMC"/>
    <s v="Crane Remote Control"/>
    <x v="22"/>
    <s v="PRINSTAL"/>
    <s v="Poor Installation"/>
    <x v="25"/>
    <x v="2"/>
    <s v="BRT"/>
  </r>
  <r>
    <s v="CRNREMC"/>
    <s v="Crane Remote Control"/>
    <x v="22"/>
    <s v="PROCISSU"/>
    <s v="Procedure Issue"/>
    <x v="26"/>
    <x v="2"/>
    <s v="BRT"/>
  </r>
  <r>
    <s v="CRNREMC"/>
    <s v="Crane Remote Control"/>
    <x v="22"/>
    <s v="UTLFAIL"/>
    <s v="Utility Failure"/>
    <x v="27"/>
    <x v="2"/>
    <s v="BRT"/>
  </r>
  <r>
    <s v="CRNREMC"/>
    <s v="Crane Remote Control"/>
    <x v="22"/>
    <s v="VNDLSM"/>
    <s v="Vandalism"/>
    <x v="28"/>
    <x v="2"/>
    <s v="BRT"/>
  </r>
  <r>
    <s v="CRNREMC"/>
    <s v="Crane Remote Control"/>
    <x v="22"/>
    <s v="WORNCMPT"/>
    <s v="Defective/ Worn Component"/>
    <x v="29"/>
    <x v="2"/>
    <s v="BRT"/>
  </r>
  <r>
    <s v="CRNREMC"/>
    <s v="Crane Remote Control"/>
    <x v="22"/>
    <s v="ADJUSTD"/>
    <s v="Adjusted"/>
    <x v="30"/>
    <x v="3"/>
    <s v="BRT"/>
  </r>
  <r>
    <s v="CRNREMC"/>
    <s v="Crane Remote Control"/>
    <x v="22"/>
    <s v="DECOMM"/>
    <s v="Decommission"/>
    <x v="31"/>
    <x v="3"/>
    <s v="BRT"/>
  </r>
  <r>
    <s v="CRNREMC"/>
    <s v="Crane Remote Control"/>
    <x v="22"/>
    <s v="DECONTME"/>
    <s v="Decontaminate"/>
    <x v="32"/>
    <x v="3"/>
    <s v="BRT"/>
  </r>
  <r>
    <s v="CRNREMC"/>
    <s v="Crane Remote Control"/>
    <x v="22"/>
    <s v="DONOTHIN"/>
    <s v="Do Nothing"/>
    <x v="33"/>
    <x v="3"/>
    <s v="BRT"/>
  </r>
  <r>
    <s v="CRNREMC"/>
    <s v="Crane Remote Control"/>
    <x v="22"/>
    <s v="LUBRCTE"/>
    <s v="Lubricate"/>
    <x v="34"/>
    <x v="3"/>
    <s v="BRT"/>
  </r>
  <r>
    <s v="CRNREMC"/>
    <s v="Crane Remote Control"/>
    <x v="22"/>
    <s v="OTHER"/>
    <s v="Other (specify)"/>
    <x v="24"/>
    <x v="3"/>
    <s v="BRT"/>
  </r>
  <r>
    <s v="CRNREMC"/>
    <s v="Crane Remote Control"/>
    <x v="22"/>
    <s v="RECALBRT"/>
    <s v="Recalibrate"/>
    <x v="35"/>
    <x v="3"/>
    <s v="BRT"/>
  </r>
  <r>
    <s v="CRNREMC"/>
    <s v="Crane Remote Control"/>
    <x v="22"/>
    <s v="REMVOBT"/>
    <s v="Remove Obstruction"/>
    <x v="36"/>
    <x v="3"/>
    <s v="BRT"/>
  </r>
  <r>
    <s v="CRNREMC"/>
    <s v="Crane Remote Control"/>
    <x v="22"/>
    <s v="REPCMPT"/>
    <s v="Repair Component"/>
    <x v="37"/>
    <x v="3"/>
    <s v="BRT"/>
  </r>
  <r>
    <s v="CRNREMC"/>
    <s v="Crane Remote Control"/>
    <x v="22"/>
    <s v="REPLASS"/>
    <s v="Replace Asset"/>
    <x v="38"/>
    <x v="3"/>
    <s v="BRT"/>
  </r>
  <r>
    <s v="CRNREMC"/>
    <s v="Crane Remote Control"/>
    <x v="22"/>
    <s v="REPLCMPT"/>
    <s v="Replace Component"/>
    <x v="39"/>
    <x v="3"/>
    <s v="BRT"/>
  </r>
  <r>
    <s v="CRNREMC"/>
    <s v="Crane Remote Control"/>
    <x v="22"/>
    <s v="REPRASS"/>
    <s v="Repair Asset"/>
    <x v="40"/>
    <x v="3"/>
    <s v="BRT"/>
  </r>
  <r>
    <s v="CRNREMC"/>
    <s v="Crane Remote Control"/>
    <x v="22"/>
    <s v="UPGRADES"/>
    <s v="Upgrade"/>
    <x v="41"/>
    <x v="3"/>
    <s v="BRT"/>
  </r>
  <r>
    <s v="DEFDISP"/>
    <s v="DEF Dispenser"/>
    <x v="23"/>
    <s v="ABNTEMP"/>
    <s v="Abnormal Temperature"/>
    <x v="0"/>
    <x v="0"/>
    <s v="BRT"/>
  </r>
  <r>
    <s v="DEFDISP"/>
    <s v="DEF Dispenser"/>
    <x v="23"/>
    <s v="CORROS"/>
    <s v="Corrosion"/>
    <x v="1"/>
    <x v="0"/>
    <s v="BRT"/>
  </r>
  <r>
    <s v="DEFDISP"/>
    <s v="DEF Dispenser"/>
    <x v="23"/>
    <s v="ELECTRIP"/>
    <s v="Electrical Trip Out"/>
    <x v="2"/>
    <x v="0"/>
    <s v="BRT"/>
  </r>
  <r>
    <s v="DEFDISP"/>
    <s v="DEF Dispenser"/>
    <x v="23"/>
    <s v="EXVIBRTN"/>
    <s v="Excessive Vibration"/>
    <x v="4"/>
    <x v="0"/>
    <s v="BRT"/>
  </r>
  <r>
    <s v="DEFDISP"/>
    <s v="DEF Dispenser"/>
    <x v="23"/>
    <s v="JAMMEDEQ"/>
    <s v="Jammed Equipment"/>
    <x v="5"/>
    <x v="0"/>
    <s v="BRT"/>
  </r>
  <r>
    <s v="DEFDISP"/>
    <s v="DEF Dispenser"/>
    <x v="23"/>
    <s v="LEAKING"/>
    <s v="Leaking"/>
    <x v="6"/>
    <x v="0"/>
    <s v="BRT"/>
  </r>
  <r>
    <s v="DEFDISP"/>
    <s v="DEF Dispenser"/>
    <x v="23"/>
    <s v="LOWPERF"/>
    <s v="Low Performance"/>
    <x v="7"/>
    <x v="0"/>
    <s v="BRT"/>
  </r>
  <r>
    <s v="DEFDISP"/>
    <s v="DEF Dispenser"/>
    <x v="23"/>
    <s v="NONOPER"/>
    <s v="Non-Operational"/>
    <x v="8"/>
    <x v="0"/>
    <s v="BRT"/>
  </r>
  <r>
    <s v="DEFDISP"/>
    <s v="DEF Dispenser"/>
    <x v="23"/>
    <s v="PHYDMGE"/>
    <s v="Physical Damage"/>
    <x v="9"/>
    <x v="0"/>
    <s v="BRT"/>
  </r>
  <r>
    <s v="DEFDISP"/>
    <s v="DEF Dispenser"/>
    <x v="23"/>
    <s v="DEFDDET"/>
    <s v="DEF dispenser hose and/or dispenser nozzle deteriorated"/>
    <x v="176"/>
    <x v="1"/>
    <s v="BRT"/>
  </r>
  <r>
    <s v="DEFDISP"/>
    <s v="DEF Dispenser"/>
    <x v="23"/>
    <s v="LEAKPIPH"/>
    <s v="Leaking Pipes/ Hose"/>
    <x v="177"/>
    <x v="1"/>
    <s v="BRT"/>
  </r>
  <r>
    <s v="DEFDISP"/>
    <s v="DEF Dispenser"/>
    <x v="23"/>
    <s v="MTRPMPFL"/>
    <s v="Motor/ Pump Failure"/>
    <x v="178"/>
    <x v="1"/>
    <s v="BRT"/>
  </r>
  <r>
    <s v="DEFDISP"/>
    <s v="DEF Dispenser"/>
    <x v="23"/>
    <s v="NOPRODTK"/>
    <s v="No Product In Tank"/>
    <x v="179"/>
    <x v="1"/>
    <s v="BRT"/>
  </r>
  <r>
    <s v="DEFDISP"/>
    <s v="DEF Dispenser"/>
    <x v="23"/>
    <s v="POSINOZL"/>
    <s v="Leaking Component Posi-Lock Nozzle"/>
    <x v="180"/>
    <x v="1"/>
    <s v="BRT"/>
  </r>
  <r>
    <s v="DEFDISP"/>
    <s v="DEF Dispenser"/>
    <x v="23"/>
    <s v="SLPRDFLW"/>
    <s v="Slow Product Flow"/>
    <x v="181"/>
    <x v="1"/>
    <s v="BRT"/>
  </r>
  <r>
    <s v="DEFDISP"/>
    <s v="DEF Dispenser"/>
    <x v="23"/>
    <s v="SPOTNOZL"/>
    <s v="Leaking Component Spout Nozzle"/>
    <x v="182"/>
    <x v="1"/>
    <s v="BRT"/>
  </r>
  <r>
    <s v="DEFDISP"/>
    <s v="DEF Dispenser"/>
    <x v="23"/>
    <s v="ACCIDENT"/>
    <s v="Accident"/>
    <x v="13"/>
    <x v="2"/>
    <s v="BRT"/>
  </r>
  <r>
    <s v="DEFDISP"/>
    <s v="DEF Dispenser"/>
    <x v="23"/>
    <s v="CONTAM"/>
    <s v="Contamination"/>
    <x v="16"/>
    <x v="2"/>
    <s v="BRT"/>
  </r>
  <r>
    <s v="DEFDISP"/>
    <s v="DEF Dispenser"/>
    <x v="23"/>
    <s v="DEFASSET"/>
    <s v="Defective Asset"/>
    <x v="17"/>
    <x v="2"/>
    <s v="BRT"/>
  </r>
  <r>
    <s v="DEFDISP"/>
    <s v="DEF Dispenser"/>
    <x v="23"/>
    <s v="EXLOAD"/>
    <s v="Excessive Load"/>
    <x v="18"/>
    <x v="2"/>
    <s v="BRT"/>
  </r>
  <r>
    <s v="DEFDISP"/>
    <s v="DEF Dispenser"/>
    <x v="23"/>
    <s v="IMPRMNT"/>
    <s v="Improper Maintenance"/>
    <x v="19"/>
    <x v="2"/>
    <s v="BRT"/>
  </r>
  <r>
    <s v="DEFDISP"/>
    <s v="DEF Dispenser"/>
    <x v="23"/>
    <s v="MISSCMP"/>
    <s v="Loose/ Missing Component"/>
    <x v="22"/>
    <x v="2"/>
    <s v="BRT"/>
  </r>
  <r>
    <s v="DEFDISP"/>
    <s v="DEF Dispenser"/>
    <x v="23"/>
    <s v="PRINSTAL"/>
    <s v="Poor Installation"/>
    <x v="25"/>
    <x v="2"/>
    <s v="BRT"/>
  </r>
  <r>
    <s v="DEFDISP"/>
    <s v="DEF Dispenser"/>
    <x v="23"/>
    <s v="WORNCMPT"/>
    <s v="Defective/ Worn Component"/>
    <x v="29"/>
    <x v="2"/>
    <s v="BRT"/>
  </r>
  <r>
    <s v="DEFDISP"/>
    <s v="DEF Dispenser"/>
    <x v="23"/>
    <s v="ADJUSTD"/>
    <s v="Adjusted"/>
    <x v="30"/>
    <x v="3"/>
    <s v="BRT"/>
  </r>
  <r>
    <s v="DEFDISP"/>
    <s v="DEF Dispenser"/>
    <x v="23"/>
    <s v="DECOMM"/>
    <s v="Decommission"/>
    <x v="31"/>
    <x v="3"/>
    <s v="BRT"/>
  </r>
  <r>
    <s v="DEFDISP"/>
    <s v="DEF Dispenser"/>
    <x v="23"/>
    <s v="DECONTME"/>
    <s v="Decontaminate"/>
    <x v="32"/>
    <x v="3"/>
    <s v="BRT"/>
  </r>
  <r>
    <s v="DEFDISP"/>
    <s v="DEF Dispenser"/>
    <x v="23"/>
    <s v="LUBRCTE"/>
    <s v="Lubricate"/>
    <x v="34"/>
    <x v="3"/>
    <s v="BRT"/>
  </r>
  <r>
    <s v="DEFDISP"/>
    <s v="DEF Dispenser"/>
    <x v="23"/>
    <s v="RECALBRT"/>
    <s v="Recalibrate"/>
    <x v="35"/>
    <x v="3"/>
    <s v="BRT"/>
  </r>
  <r>
    <s v="DEFDISP"/>
    <s v="DEF Dispenser"/>
    <x v="23"/>
    <s v="REPAIR"/>
    <s v="Repair"/>
    <x v="51"/>
    <x v="3"/>
    <s v="BRT"/>
  </r>
  <r>
    <s v="DEFDISP"/>
    <s v="DEF Dispenser"/>
    <x v="23"/>
    <s v="REPLACE"/>
    <s v="Replace"/>
    <x v="52"/>
    <x v="3"/>
    <s v="BRT"/>
  </r>
  <r>
    <s v="DEFDISP"/>
    <s v="DEF Dispenser"/>
    <x v="23"/>
    <s v="UPGRADES"/>
    <s v="Upgrade"/>
    <x v="41"/>
    <x v="3"/>
    <s v="BRT"/>
  </r>
  <r>
    <s v="DEHMDFR"/>
    <s v="Dehumidifier"/>
    <x v="24"/>
    <s v="ABNTEMP"/>
    <s v="Abnormal Temperature"/>
    <x v="0"/>
    <x v="0"/>
    <s v="BRT"/>
  </r>
  <r>
    <s v="DEHMDFR"/>
    <s v="Dehumidifier"/>
    <x v="24"/>
    <s v="CORROS"/>
    <s v="Corrosion"/>
    <x v="1"/>
    <x v="0"/>
    <s v="BRT"/>
  </r>
  <r>
    <s v="DEHMDFR"/>
    <s v="Dehumidifier"/>
    <x v="24"/>
    <s v="ELECTRIP"/>
    <s v="Electrical Trip Out"/>
    <x v="2"/>
    <x v="0"/>
    <s v="BRT"/>
  </r>
  <r>
    <s v="DEHMDFR"/>
    <s v="Dehumidifier"/>
    <x v="24"/>
    <s v="EXNOISE"/>
    <s v="Excessive Noise"/>
    <x v="3"/>
    <x v="0"/>
    <s v="BRT"/>
  </r>
  <r>
    <s v="DEHMDFR"/>
    <s v="Dehumidifier"/>
    <x v="24"/>
    <s v="EXVIBRTN"/>
    <s v="Excessive Vibration"/>
    <x v="4"/>
    <x v="0"/>
    <s v="BRT"/>
  </r>
  <r>
    <s v="DEHMDFR"/>
    <s v="Dehumidifier"/>
    <x v="24"/>
    <s v="JAMMEDEQ"/>
    <s v="Jammed Equipment"/>
    <x v="5"/>
    <x v="0"/>
    <s v="BRT"/>
  </r>
  <r>
    <s v="DEHMDFR"/>
    <s v="Dehumidifier"/>
    <x v="24"/>
    <s v="LEAKING"/>
    <s v="Leaking"/>
    <x v="6"/>
    <x v="0"/>
    <s v="BRT"/>
  </r>
  <r>
    <s v="DEHMDFR"/>
    <s v="Dehumidifier"/>
    <x v="24"/>
    <s v="LOWPERF"/>
    <s v="Low Performance"/>
    <x v="7"/>
    <x v="0"/>
    <s v="BRT"/>
  </r>
  <r>
    <s v="DEHMDFR"/>
    <s v="Dehumidifier"/>
    <x v="24"/>
    <s v="NONOPER"/>
    <s v="Non-Operational"/>
    <x v="8"/>
    <x v="0"/>
    <s v="BRT"/>
  </r>
  <r>
    <s v="DEHMDFR"/>
    <s v="Dehumidifier"/>
    <x v="24"/>
    <s v="PHYDMGE"/>
    <s v="Physical Damage"/>
    <x v="9"/>
    <x v="0"/>
    <s v="BRT"/>
  </r>
  <r>
    <s v="DEHMDFR"/>
    <s v="Dehumidifier"/>
    <x v="24"/>
    <s v="UNSMELL"/>
    <s v="Unusual Smell"/>
    <x v="10"/>
    <x v="0"/>
    <s v="BRT"/>
  </r>
  <r>
    <s v="DEHMDFR"/>
    <s v="Dehumidifier"/>
    <x v="24"/>
    <s v="UNSMOKE"/>
    <s v="Unusual Smoke"/>
    <x v="11"/>
    <x v="0"/>
    <s v="BRT"/>
  </r>
  <r>
    <s v="DEHMDFR"/>
    <s v="Dehumidifier"/>
    <x v="24"/>
    <s v="DEHCONT"/>
    <s v="Dehumidifier air filter contaminated"/>
    <x v="183"/>
    <x v="1"/>
    <s v="BRT"/>
  </r>
  <r>
    <s v="DEHMDFR"/>
    <s v="Dehumidifier"/>
    <x v="24"/>
    <s v="DEHDET"/>
    <s v="Dehumidifier components deteriorated"/>
    <x v="184"/>
    <x v="1"/>
    <s v="BRT"/>
  </r>
  <r>
    <s v="DEHMDFR"/>
    <s v="Dehumidifier"/>
    <x v="24"/>
    <s v="ACCIDENT"/>
    <s v="Accident"/>
    <x v="13"/>
    <x v="2"/>
    <s v="BRT"/>
  </r>
  <r>
    <s v="DEHMDFR"/>
    <s v="Dehumidifier"/>
    <x v="24"/>
    <s v="ACCWEAR"/>
    <s v="Accelerated Wear"/>
    <x v="14"/>
    <x v="2"/>
    <s v="BRT"/>
  </r>
  <r>
    <s v="DEHMDFR"/>
    <s v="Dehumidifier"/>
    <x v="24"/>
    <s v="ACTGOD"/>
    <s v="Weather condition/Forces of nature or Act of God"/>
    <x v="15"/>
    <x v="2"/>
    <s v="BRT"/>
  </r>
  <r>
    <s v="DEHMDFR"/>
    <s v="Dehumidifier"/>
    <x v="24"/>
    <s v="CONTAM"/>
    <s v="Contamination"/>
    <x v="16"/>
    <x v="2"/>
    <s v="BRT"/>
  </r>
  <r>
    <s v="DEHMDFR"/>
    <s v="Dehumidifier"/>
    <x v="24"/>
    <s v="DEFASSET"/>
    <s v="Defective Asset"/>
    <x v="17"/>
    <x v="2"/>
    <s v="BRT"/>
  </r>
  <r>
    <s v="DEHMDFR"/>
    <s v="Dehumidifier"/>
    <x v="24"/>
    <s v="EXLOAD"/>
    <s v="Excessive Load"/>
    <x v="18"/>
    <x v="2"/>
    <s v="BRT"/>
  </r>
  <r>
    <s v="DEHMDFR"/>
    <s v="Dehumidifier"/>
    <x v="24"/>
    <s v="IMPRMNT"/>
    <s v="Improper Maintenance"/>
    <x v="19"/>
    <x v="2"/>
    <s v="BRT"/>
  </r>
  <r>
    <s v="DEHMDFR"/>
    <s v="Dehumidifier"/>
    <x v="24"/>
    <s v="INSLUBR"/>
    <s v="Insufficient Lubrication"/>
    <x v="20"/>
    <x v="2"/>
    <s v="BRT"/>
  </r>
  <r>
    <s v="DEHMDFR"/>
    <s v="Dehumidifier"/>
    <x v="24"/>
    <s v="LACKTRN"/>
    <s v="Lack of/ Inadequate Training"/>
    <x v="21"/>
    <x v="2"/>
    <s v="BRT"/>
  </r>
  <r>
    <s v="DEHMDFR"/>
    <s v="Dehumidifier"/>
    <x v="24"/>
    <s v="MISSCMP"/>
    <s v="Loose/ Missing Component"/>
    <x v="22"/>
    <x v="2"/>
    <s v="BRT"/>
  </r>
  <r>
    <s v="DEHMDFR"/>
    <s v="Dehumidifier"/>
    <x v="24"/>
    <s v="NRMWEAR"/>
    <s v="Normal Wear"/>
    <x v="23"/>
    <x v="2"/>
    <s v="BRT"/>
  </r>
  <r>
    <s v="DEHMDFR"/>
    <s v="Dehumidifier"/>
    <x v="24"/>
    <s v="OTHER"/>
    <s v="Other (specify)"/>
    <x v="24"/>
    <x v="2"/>
    <s v="BRT"/>
  </r>
  <r>
    <s v="DEHMDFR"/>
    <s v="Dehumidifier"/>
    <x v="24"/>
    <s v="PRINSTAL"/>
    <s v="Poor Installation"/>
    <x v="25"/>
    <x v="2"/>
    <s v="BRT"/>
  </r>
  <r>
    <s v="DEHMDFR"/>
    <s v="Dehumidifier"/>
    <x v="24"/>
    <s v="PROCISSU"/>
    <s v="Procedure Issue"/>
    <x v="26"/>
    <x v="2"/>
    <s v="BRT"/>
  </r>
  <r>
    <s v="DEHMDFR"/>
    <s v="Dehumidifier"/>
    <x v="24"/>
    <s v="UTLFAIL"/>
    <s v="Utility Failure"/>
    <x v="27"/>
    <x v="2"/>
    <s v="BRT"/>
  </r>
  <r>
    <s v="DEHMDFR"/>
    <s v="Dehumidifier"/>
    <x v="24"/>
    <s v="VNDLSM"/>
    <s v="Vandalism"/>
    <x v="28"/>
    <x v="2"/>
    <s v="BRT"/>
  </r>
  <r>
    <s v="DEHMDFR"/>
    <s v="Dehumidifier"/>
    <x v="24"/>
    <s v="WORNCMPT"/>
    <s v="Defective/ Worn Component"/>
    <x v="29"/>
    <x v="2"/>
    <s v="BRT"/>
  </r>
  <r>
    <s v="DEHMDFR"/>
    <s v="Dehumidifier"/>
    <x v="24"/>
    <s v="ADJUSTD"/>
    <s v="Adjusted"/>
    <x v="30"/>
    <x v="3"/>
    <s v="BRT"/>
  </r>
  <r>
    <s v="DEHMDFR"/>
    <s v="Dehumidifier"/>
    <x v="24"/>
    <s v="DECOMM"/>
    <s v="Decommission"/>
    <x v="31"/>
    <x v="3"/>
    <s v="BRT"/>
  </r>
  <r>
    <s v="DEHMDFR"/>
    <s v="Dehumidifier"/>
    <x v="24"/>
    <s v="DECONTME"/>
    <s v="Decontaminate"/>
    <x v="32"/>
    <x v="3"/>
    <s v="BRT"/>
  </r>
  <r>
    <s v="DEHMDFR"/>
    <s v="Dehumidifier"/>
    <x v="24"/>
    <s v="DONOTHIN"/>
    <s v="Do Nothing"/>
    <x v="33"/>
    <x v="3"/>
    <s v="BRT"/>
  </r>
  <r>
    <s v="DEHMDFR"/>
    <s v="Dehumidifier"/>
    <x v="24"/>
    <s v="LUBRCTE"/>
    <s v="Lubricate"/>
    <x v="34"/>
    <x v="3"/>
    <s v="BRT"/>
  </r>
  <r>
    <s v="DEHMDFR"/>
    <s v="Dehumidifier"/>
    <x v="24"/>
    <s v="OTHER"/>
    <s v="Other (specify)"/>
    <x v="24"/>
    <x v="3"/>
    <s v="BRT"/>
  </r>
  <r>
    <s v="DEHMDFR"/>
    <s v="Dehumidifier"/>
    <x v="24"/>
    <s v="RECALBRT"/>
    <s v="Recalibrate"/>
    <x v="35"/>
    <x v="3"/>
    <s v="BRT"/>
  </r>
  <r>
    <s v="DEHMDFR"/>
    <s v="Dehumidifier"/>
    <x v="24"/>
    <s v="REMVOBT"/>
    <s v="Remove Obstruction"/>
    <x v="36"/>
    <x v="3"/>
    <s v="BRT"/>
  </r>
  <r>
    <s v="DEHMDFR"/>
    <s v="Dehumidifier"/>
    <x v="24"/>
    <s v="REPCMPT"/>
    <s v="Repair Component"/>
    <x v="37"/>
    <x v="3"/>
    <s v="BRT"/>
  </r>
  <r>
    <s v="DEHMDFR"/>
    <s v="Dehumidifier"/>
    <x v="24"/>
    <s v="REPLASS"/>
    <s v="Replace Asset"/>
    <x v="38"/>
    <x v="3"/>
    <s v="BRT"/>
  </r>
  <r>
    <s v="DEHMDFR"/>
    <s v="Dehumidifier"/>
    <x v="24"/>
    <s v="REPLCMPT"/>
    <s v="Replace Component"/>
    <x v="39"/>
    <x v="3"/>
    <s v="BRT"/>
  </r>
  <r>
    <s v="DEHMDFR"/>
    <s v="Dehumidifier"/>
    <x v="24"/>
    <s v="REPRASS"/>
    <s v="Repair Asset"/>
    <x v="40"/>
    <x v="3"/>
    <s v="BRT"/>
  </r>
  <r>
    <s v="DEHMDFR"/>
    <s v="Dehumidifier"/>
    <x v="24"/>
    <s v="UPGRADES"/>
    <s v="Upgrade"/>
    <x v="41"/>
    <x v="3"/>
    <s v="BRT"/>
  </r>
  <r>
    <s v="DMESTRCT"/>
    <s v="Dome Structure"/>
    <x v="25"/>
    <s v="ABNTEMP"/>
    <s v="Abnormal Temperature"/>
    <x v="0"/>
    <x v="0"/>
    <s v="BRT"/>
  </r>
  <r>
    <s v="DMESTRCT"/>
    <s v="Dome Structure"/>
    <x v="25"/>
    <s v="CORROS"/>
    <s v="Corrosion"/>
    <x v="1"/>
    <x v="0"/>
    <s v="BRT"/>
  </r>
  <r>
    <s v="DMESTRCT"/>
    <s v="Dome Structure"/>
    <x v="25"/>
    <s v="ELECTRIP"/>
    <s v="Electrical Trip Out"/>
    <x v="2"/>
    <x v="0"/>
    <s v="BRT"/>
  </r>
  <r>
    <s v="DMESTRCT"/>
    <s v="Dome Structure"/>
    <x v="25"/>
    <s v="EXNOISE"/>
    <s v="Excessive Noise"/>
    <x v="3"/>
    <x v="0"/>
    <s v="BRT"/>
  </r>
  <r>
    <s v="DMESTRCT"/>
    <s v="Dome Structure"/>
    <x v="25"/>
    <s v="EXVIBRTN"/>
    <s v="Excessive Vibration"/>
    <x v="4"/>
    <x v="0"/>
    <s v="BRT"/>
  </r>
  <r>
    <s v="DMESTRCT"/>
    <s v="Dome Structure"/>
    <x v="25"/>
    <s v="JAMMEDEQ"/>
    <s v="Jammed Equipment"/>
    <x v="5"/>
    <x v="0"/>
    <s v="BRT"/>
  </r>
  <r>
    <s v="DMESTRCT"/>
    <s v="Dome Structure"/>
    <x v="25"/>
    <s v="LEAKING"/>
    <s v="Leaking"/>
    <x v="6"/>
    <x v="0"/>
    <s v="BRT"/>
  </r>
  <r>
    <s v="DMESTRCT"/>
    <s v="Dome Structure"/>
    <x v="25"/>
    <s v="LOWPERF"/>
    <s v="Low Performance"/>
    <x v="7"/>
    <x v="0"/>
    <s v="BRT"/>
  </r>
  <r>
    <s v="DMESTRCT"/>
    <s v="Dome Structure"/>
    <x v="25"/>
    <s v="NONOPER"/>
    <s v="Non-Operational"/>
    <x v="8"/>
    <x v="0"/>
    <s v="BRT"/>
  </r>
  <r>
    <s v="DMESTRCT"/>
    <s v="Dome Structure"/>
    <x v="25"/>
    <s v="PHYDMGE"/>
    <s v="Physical Damage"/>
    <x v="9"/>
    <x v="0"/>
    <s v="BRT"/>
  </r>
  <r>
    <s v="DMESTRCT"/>
    <s v="Dome Structure"/>
    <x v="25"/>
    <s v="UNSMELL"/>
    <s v="Unusual Smell"/>
    <x v="10"/>
    <x v="0"/>
    <s v="BRT"/>
  </r>
  <r>
    <s v="DMESTRCT"/>
    <s v="Dome Structure"/>
    <x v="25"/>
    <s v="UNSMOKE"/>
    <s v="Unusual Smoke"/>
    <x v="11"/>
    <x v="0"/>
    <s v="BRT"/>
  </r>
  <r>
    <s v="DMESTRCT"/>
    <s v="Dome Structure"/>
    <x v="25"/>
    <s v="DOMEDET"/>
    <s v="Natural Deterioration of the dome structure"/>
    <x v="185"/>
    <x v="1"/>
    <s v="BRT"/>
  </r>
  <r>
    <s v="DMESTRCT"/>
    <s v="Dome Structure"/>
    <x v="25"/>
    <s v="ACCIDENT"/>
    <s v="Accident"/>
    <x v="13"/>
    <x v="2"/>
    <s v="BRT"/>
  </r>
  <r>
    <s v="DMESTRCT"/>
    <s v="Dome Structure"/>
    <x v="25"/>
    <s v="ACCWEAR"/>
    <s v="Accelerated Wear"/>
    <x v="14"/>
    <x v="2"/>
    <s v="BRT"/>
  </r>
  <r>
    <s v="DMESTRCT"/>
    <s v="Dome Structure"/>
    <x v="25"/>
    <s v="ACTGOD"/>
    <s v="Weather condition/Forces of nature or Act of God"/>
    <x v="15"/>
    <x v="2"/>
    <s v="BRT"/>
  </r>
  <r>
    <s v="DMESTRCT"/>
    <s v="Dome Structure"/>
    <x v="25"/>
    <s v="CONTAM"/>
    <s v="Contamination"/>
    <x v="16"/>
    <x v="2"/>
    <s v="BRT"/>
  </r>
  <r>
    <s v="DMESTRCT"/>
    <s v="Dome Structure"/>
    <x v="25"/>
    <s v="DEFASSET"/>
    <s v="Defective Asset"/>
    <x v="17"/>
    <x v="2"/>
    <s v="BRT"/>
  </r>
  <r>
    <s v="DMESTRCT"/>
    <s v="Dome Structure"/>
    <x v="25"/>
    <s v="EXLOAD"/>
    <s v="Excessive Load"/>
    <x v="18"/>
    <x v="2"/>
    <s v="BRT"/>
  </r>
  <r>
    <s v="DMESTRCT"/>
    <s v="Dome Structure"/>
    <x v="25"/>
    <s v="IMPRMNT"/>
    <s v="Improper Maintenance"/>
    <x v="19"/>
    <x v="2"/>
    <s v="BRT"/>
  </r>
  <r>
    <s v="DMESTRCT"/>
    <s v="Dome Structure"/>
    <x v="25"/>
    <s v="INSLUBR"/>
    <s v="Insufficient Lubrication"/>
    <x v="20"/>
    <x v="2"/>
    <s v="BRT"/>
  </r>
  <r>
    <s v="DMESTRCT"/>
    <s v="Dome Structure"/>
    <x v="25"/>
    <s v="LACKTRN"/>
    <s v="Lack of/ Inadequate Training"/>
    <x v="21"/>
    <x v="2"/>
    <s v="BRT"/>
  </r>
  <r>
    <s v="DMESTRCT"/>
    <s v="Dome Structure"/>
    <x v="25"/>
    <s v="MISSCMP"/>
    <s v="Loose/ Missing Component"/>
    <x v="22"/>
    <x v="2"/>
    <s v="BRT"/>
  </r>
  <r>
    <s v="DMESTRCT"/>
    <s v="Dome Structure"/>
    <x v="25"/>
    <s v="NRMWEAR"/>
    <s v="Normal Wear"/>
    <x v="23"/>
    <x v="2"/>
    <s v="BRT"/>
  </r>
  <r>
    <s v="DMESTRCT"/>
    <s v="Dome Structure"/>
    <x v="25"/>
    <s v="OTHER"/>
    <s v="Other (specify)"/>
    <x v="24"/>
    <x v="2"/>
    <s v="BRT"/>
  </r>
  <r>
    <s v="DMESTRCT"/>
    <s v="Dome Structure"/>
    <x v="25"/>
    <s v="PRINSTAL"/>
    <s v="Poor Installation"/>
    <x v="25"/>
    <x v="2"/>
    <s v="BRT"/>
  </r>
  <r>
    <s v="DMESTRCT"/>
    <s v="Dome Structure"/>
    <x v="25"/>
    <s v="PROCISSU"/>
    <s v="Procedure Issue"/>
    <x v="26"/>
    <x v="2"/>
    <s v="BRT"/>
  </r>
  <r>
    <s v="DMESTRCT"/>
    <s v="Dome Structure"/>
    <x v="25"/>
    <s v="UTLFAIL"/>
    <s v="Utility Failure"/>
    <x v="27"/>
    <x v="2"/>
    <s v="BRT"/>
  </r>
  <r>
    <s v="DMESTRCT"/>
    <s v="Dome Structure"/>
    <x v="25"/>
    <s v="VNDLSM"/>
    <s v="Vandalism"/>
    <x v="28"/>
    <x v="2"/>
    <s v="BRT"/>
  </r>
  <r>
    <s v="DMESTRCT"/>
    <s v="Dome Structure"/>
    <x v="25"/>
    <s v="WORNCMPT"/>
    <s v="Defective/ Worn Component"/>
    <x v="29"/>
    <x v="2"/>
    <s v="BRT"/>
  </r>
  <r>
    <s v="DMESTRCT"/>
    <s v="Dome Structure"/>
    <x v="25"/>
    <s v="ADJUSTD"/>
    <s v="Adjusted"/>
    <x v="30"/>
    <x v="3"/>
    <s v="BRT"/>
  </r>
  <r>
    <s v="DMESTRCT"/>
    <s v="Dome Structure"/>
    <x v="25"/>
    <s v="DECOMM"/>
    <s v="Decommission"/>
    <x v="31"/>
    <x v="3"/>
    <s v="BRT"/>
  </r>
  <r>
    <s v="DMESTRCT"/>
    <s v="Dome Structure"/>
    <x v="25"/>
    <s v="DECONTME"/>
    <s v="Decontaminate"/>
    <x v="32"/>
    <x v="3"/>
    <s v="BRT"/>
  </r>
  <r>
    <s v="DMESTRCT"/>
    <s v="Dome Structure"/>
    <x v="25"/>
    <s v="DONOTHIN"/>
    <s v="Do Nothing"/>
    <x v="33"/>
    <x v="3"/>
    <s v="BRT"/>
  </r>
  <r>
    <s v="DMESTRCT"/>
    <s v="Dome Structure"/>
    <x v="25"/>
    <s v="LUBRCTE"/>
    <s v="Lubricate"/>
    <x v="34"/>
    <x v="3"/>
    <s v="BRT"/>
  </r>
  <r>
    <s v="DMESTRCT"/>
    <s v="Dome Structure"/>
    <x v="25"/>
    <s v="OTHER"/>
    <s v="Other (specify)"/>
    <x v="24"/>
    <x v="3"/>
    <s v="BRT"/>
  </r>
  <r>
    <s v="DMESTRCT"/>
    <s v="Dome Structure"/>
    <x v="25"/>
    <s v="RECALBRT"/>
    <s v="Recalibrate"/>
    <x v="35"/>
    <x v="3"/>
    <s v="BRT"/>
  </r>
  <r>
    <s v="DMESTRCT"/>
    <s v="Dome Structure"/>
    <x v="25"/>
    <s v="REMVOBT"/>
    <s v="Remove Obstruction"/>
    <x v="36"/>
    <x v="3"/>
    <s v="BRT"/>
  </r>
  <r>
    <s v="DMESTRCT"/>
    <s v="Dome Structure"/>
    <x v="25"/>
    <s v="REPCMPT"/>
    <s v="Repair Component"/>
    <x v="37"/>
    <x v="3"/>
    <s v="BRT"/>
  </r>
  <r>
    <s v="DMESTRCT"/>
    <s v="Dome Structure"/>
    <x v="25"/>
    <s v="REPLASS"/>
    <s v="Replace Asset"/>
    <x v="38"/>
    <x v="3"/>
    <s v="BRT"/>
  </r>
  <r>
    <s v="DMESTRCT"/>
    <s v="Dome Structure"/>
    <x v="25"/>
    <s v="REPLCMPT"/>
    <s v="Replace Component"/>
    <x v="39"/>
    <x v="3"/>
    <s v="BRT"/>
  </r>
  <r>
    <s v="DMESTRCT"/>
    <s v="Dome Structure"/>
    <x v="25"/>
    <s v="REPRASS"/>
    <s v="Repair Asset"/>
    <x v="40"/>
    <x v="3"/>
    <s v="BRT"/>
  </r>
  <r>
    <s v="DMESTRCT"/>
    <s v="Dome Structure"/>
    <x v="25"/>
    <s v="UPGRADES"/>
    <s v="Upgrade"/>
    <x v="41"/>
    <x v="3"/>
    <s v="BRT"/>
  </r>
  <r>
    <s v="DOMWDS"/>
    <s v="Domestic Water Distribution System"/>
    <x v="26"/>
    <s v="ABNTEMP"/>
    <s v="Abnormal Temperature"/>
    <x v="0"/>
    <x v="0"/>
    <s v="BRT"/>
  </r>
  <r>
    <s v="DOMWDS"/>
    <s v="Domestic Water Distribution System"/>
    <x v="26"/>
    <s v="CORROS"/>
    <s v="Corrosion"/>
    <x v="1"/>
    <x v="0"/>
    <s v="BRT"/>
  </r>
  <r>
    <s v="DOMWDS"/>
    <s v="Domestic Water Distribution System"/>
    <x v="26"/>
    <s v="ELECTRIP"/>
    <s v="Electrical Trip Out"/>
    <x v="2"/>
    <x v="0"/>
    <s v="BRT"/>
  </r>
  <r>
    <s v="DOMWDS"/>
    <s v="Domestic Water Distribution System"/>
    <x v="26"/>
    <s v="EXNOISE"/>
    <s v="Excessive Noise"/>
    <x v="3"/>
    <x v="0"/>
    <s v="BRT"/>
  </r>
  <r>
    <s v="DOMWDS"/>
    <s v="Domestic Water Distribution System"/>
    <x v="26"/>
    <s v="EXVIBRTN"/>
    <s v="Excessive Vibration"/>
    <x v="4"/>
    <x v="0"/>
    <s v="BRT"/>
  </r>
  <r>
    <s v="DOMWDS"/>
    <s v="Domestic Water Distribution System"/>
    <x v="26"/>
    <s v="JAMMEDEQ"/>
    <s v="Jammed Equipment"/>
    <x v="5"/>
    <x v="0"/>
    <s v="BRT"/>
  </r>
  <r>
    <s v="DOMWDS"/>
    <s v="Domestic Water Distribution System"/>
    <x v="26"/>
    <s v="LEAKING"/>
    <s v="Leaking"/>
    <x v="6"/>
    <x v="0"/>
    <s v="BRT"/>
  </r>
  <r>
    <s v="DOMWDS"/>
    <s v="Domestic Water Distribution System"/>
    <x v="26"/>
    <s v="LOWPERF"/>
    <s v="Low Performance"/>
    <x v="7"/>
    <x v="0"/>
    <s v="BRT"/>
  </r>
  <r>
    <s v="DOMWDS"/>
    <s v="Domestic Water Distribution System"/>
    <x v="26"/>
    <s v="NONOPER"/>
    <s v="Non-Operational"/>
    <x v="8"/>
    <x v="0"/>
    <s v="BRT"/>
  </r>
  <r>
    <s v="DOMWDS"/>
    <s v="Domestic Water Distribution System"/>
    <x v="26"/>
    <s v="PHYDMGE"/>
    <s v="Physical Damage"/>
    <x v="9"/>
    <x v="0"/>
    <s v="BRT"/>
  </r>
  <r>
    <s v="DOMWDS"/>
    <s v="Domestic Water Distribution System"/>
    <x v="26"/>
    <s v="UNSMOKE"/>
    <s v="Unusual Smoke"/>
    <x v="11"/>
    <x v="0"/>
    <s v="BRT"/>
  </r>
  <r>
    <s v="DOMWDS"/>
    <s v="Domestic Water Distribution System"/>
    <x v="26"/>
    <s v="CONTDWTR"/>
    <s v="Contaminated Water"/>
    <x v="186"/>
    <x v="1"/>
    <s v="BRT"/>
  </r>
  <r>
    <s v="DOMWDS"/>
    <s v="Domestic Water Distribution System"/>
    <x v="26"/>
    <s v="DMGBFPRV"/>
    <s v="Damaged Back Flow Preventer"/>
    <x v="187"/>
    <x v="1"/>
    <s v="BRT"/>
  </r>
  <r>
    <s v="DOMWDS"/>
    <s v="Domestic Water Distribution System"/>
    <x v="26"/>
    <s v="FRZNPIPE"/>
    <s v="Frozen Pipes"/>
    <x v="188"/>
    <x v="1"/>
    <s v="BRT"/>
  </r>
  <r>
    <s v="DOMWDS"/>
    <s v="Domestic Water Distribution System"/>
    <x v="26"/>
    <s v="INSULDMG"/>
    <s v="Insulation Damaged"/>
    <x v="189"/>
    <x v="1"/>
    <s v="BRT"/>
  </r>
  <r>
    <s v="DOMWDS"/>
    <s v="Domestic Water Distribution System"/>
    <x v="26"/>
    <s v="JAMDVALV"/>
    <s v="Stuck/ Jammed Valve"/>
    <x v="190"/>
    <x v="1"/>
    <s v="BRT"/>
  </r>
  <r>
    <s v="DOMWDS"/>
    <s v="Domestic Water Distribution System"/>
    <x v="26"/>
    <s v="LEAKSEAL"/>
    <s v="Leaking Seal/Gaskets"/>
    <x v="191"/>
    <x v="1"/>
    <s v="BRT"/>
  </r>
  <r>
    <s v="DOMWDS"/>
    <s v="Domestic Water Distribution System"/>
    <x v="26"/>
    <s v="LEKPIPFT"/>
    <s v="Leaking Pipes/Fittings"/>
    <x v="192"/>
    <x v="1"/>
    <s v="BRT"/>
  </r>
  <r>
    <s v="DOMWDS"/>
    <s v="Domestic Water Distribution System"/>
    <x v="26"/>
    <s v="LOWPRSSR"/>
    <s v="Low Pressure"/>
    <x v="193"/>
    <x v="1"/>
    <s v="BRT"/>
  </r>
  <r>
    <s v="DOMWDS"/>
    <s v="Domestic Water Distribution System"/>
    <x v="26"/>
    <s v="NOHOTWTR"/>
    <s v="No Hot Water"/>
    <x v="194"/>
    <x v="1"/>
    <s v="BRT"/>
  </r>
  <r>
    <s v="DOMWDS"/>
    <s v="Domestic Water Distribution System"/>
    <x v="26"/>
    <s v="OUTVLDMG"/>
    <s v="Outlet Valve Damaged"/>
    <x v="195"/>
    <x v="1"/>
    <s v="BRT"/>
  </r>
  <r>
    <s v="DOMWDS"/>
    <s v="Domestic Water Distribution System"/>
    <x v="26"/>
    <s v="PIPESDMG"/>
    <s v="Pipes Damaged"/>
    <x v="196"/>
    <x v="1"/>
    <s v="BRT"/>
  </r>
  <r>
    <s v="DOMWDS"/>
    <s v="Domestic Water Distribution System"/>
    <x v="26"/>
    <s v="PUMPFAIL"/>
    <s v="Pump Failure"/>
    <x v="109"/>
    <x v="1"/>
    <s v="BRT"/>
  </r>
  <r>
    <s v="DOMWDS"/>
    <s v="Domestic Water Distribution System"/>
    <x v="26"/>
    <s v="WTRDSDET"/>
    <s v="Water distribution system deteriorated"/>
    <x v="197"/>
    <x v="1"/>
    <s v="BRT"/>
  </r>
  <r>
    <s v="DOMWDS"/>
    <s v="Domestic Water Distribution System"/>
    <x v="26"/>
    <s v="ACCIDENT"/>
    <s v="Accident"/>
    <x v="13"/>
    <x v="2"/>
    <s v="BRT"/>
  </r>
  <r>
    <s v="DOMWDS"/>
    <s v="Domestic Water Distribution System"/>
    <x v="26"/>
    <s v="ACTGOD"/>
    <s v="Weather condition/Forces of nature or Act of God"/>
    <x v="15"/>
    <x v="2"/>
    <s v="BRT"/>
  </r>
  <r>
    <s v="DOMWDS"/>
    <s v="Domestic Water Distribution System"/>
    <x v="26"/>
    <s v="CONTAM"/>
    <s v="Contamination"/>
    <x v="16"/>
    <x v="2"/>
    <s v="BRT"/>
  </r>
  <r>
    <s v="DOMWDS"/>
    <s v="Domestic Water Distribution System"/>
    <x v="26"/>
    <s v="CORRSION"/>
    <s v="Corrosion"/>
    <x v="198"/>
    <x v="2"/>
    <s v="BRT"/>
  </r>
  <r>
    <s v="DOMWDS"/>
    <s v="Domestic Water Distribution System"/>
    <x v="26"/>
    <s v="DEFASSET"/>
    <s v="Defective Asset"/>
    <x v="17"/>
    <x v="2"/>
    <s v="BRT"/>
  </r>
  <r>
    <s v="DOMWDS"/>
    <s v="Domestic Water Distribution System"/>
    <x v="26"/>
    <s v="EXLOAD"/>
    <s v="Excessive Load"/>
    <x v="18"/>
    <x v="2"/>
    <s v="BRT"/>
  </r>
  <r>
    <s v="DOMWDS"/>
    <s v="Domestic Water Distribution System"/>
    <x v="26"/>
    <s v="IMPRMNT"/>
    <s v="Improper Maintenance"/>
    <x v="19"/>
    <x v="2"/>
    <s v="BRT"/>
  </r>
  <r>
    <s v="DOMWDS"/>
    <s v="Domestic Water Distribution System"/>
    <x v="26"/>
    <s v="INSLUBR"/>
    <s v="Insufficient Lubrication"/>
    <x v="20"/>
    <x v="2"/>
    <s v="BRT"/>
  </r>
  <r>
    <s v="DOMWDS"/>
    <s v="Domestic Water Distribution System"/>
    <x v="26"/>
    <s v="MISSCMP"/>
    <s v="Loose/ Missing Component"/>
    <x v="22"/>
    <x v="2"/>
    <s v="BRT"/>
  </r>
  <r>
    <s v="DOMWDS"/>
    <s v="Domestic Water Distribution System"/>
    <x v="26"/>
    <s v="PRINSTAL"/>
    <s v="Poor Installation"/>
    <x v="25"/>
    <x v="2"/>
    <s v="BRT"/>
  </r>
  <r>
    <s v="DOMWDS"/>
    <s v="Domestic Water Distribution System"/>
    <x v="26"/>
    <s v="PROCISSU"/>
    <s v="Procedure Issue"/>
    <x v="26"/>
    <x v="2"/>
    <s v="BRT"/>
  </r>
  <r>
    <s v="DOMWDS"/>
    <s v="Domestic Water Distribution System"/>
    <x v="26"/>
    <s v="UTLFAIL"/>
    <s v="Utility Failure"/>
    <x v="27"/>
    <x v="2"/>
    <s v="BRT"/>
  </r>
  <r>
    <s v="DOMWDS"/>
    <s v="Domestic Water Distribution System"/>
    <x v="26"/>
    <s v="VNDLSM"/>
    <s v="Vandalism"/>
    <x v="28"/>
    <x v="2"/>
    <s v="BRT"/>
  </r>
  <r>
    <s v="DOMWDS"/>
    <s v="Domestic Water Distribution System"/>
    <x v="26"/>
    <s v="WORNCMPT"/>
    <s v="Defective/ Worn Component"/>
    <x v="29"/>
    <x v="2"/>
    <s v="BRT"/>
  </r>
  <r>
    <s v="DOMWDS"/>
    <s v="Domestic Water Distribution System"/>
    <x v="26"/>
    <s v="ADJUSTD"/>
    <s v="Adjusted"/>
    <x v="30"/>
    <x v="3"/>
    <s v="BRT"/>
  </r>
  <r>
    <s v="DOMWDS"/>
    <s v="Domestic Water Distribution System"/>
    <x v="26"/>
    <s v="CALLCNTR"/>
    <s v="Call Contractor"/>
    <x v="50"/>
    <x v="3"/>
    <s v="BRT"/>
  </r>
  <r>
    <s v="DOMWDS"/>
    <s v="Domestic Water Distribution System"/>
    <x v="26"/>
    <s v="DECOMM"/>
    <s v="Decommission"/>
    <x v="31"/>
    <x v="3"/>
    <s v="BRT"/>
  </r>
  <r>
    <s v="DOMWDS"/>
    <s v="Domestic Water Distribution System"/>
    <x v="26"/>
    <s v="DECONTME"/>
    <s v="Decontaminate"/>
    <x v="32"/>
    <x v="3"/>
    <s v="BRT"/>
  </r>
  <r>
    <s v="DOMWDS"/>
    <s v="Domestic Water Distribution System"/>
    <x v="26"/>
    <s v="LUBRCTE"/>
    <s v="Lubricate"/>
    <x v="34"/>
    <x v="3"/>
    <s v="BRT"/>
  </r>
  <r>
    <s v="DOMWDS"/>
    <s v="Domestic Water Distribution System"/>
    <x v="26"/>
    <s v="OTHER"/>
    <s v="Other (specify)"/>
    <x v="24"/>
    <x v="3"/>
    <s v="BRT"/>
  </r>
  <r>
    <s v="DOMWDS"/>
    <s v="Domestic Water Distribution System"/>
    <x v="26"/>
    <s v="REAREP"/>
    <s v="Repair/replace"/>
    <x v="199"/>
    <x v="3"/>
    <s v="BRT"/>
  </r>
  <r>
    <s v="DOMWDS"/>
    <s v="Domestic Water Distribution System"/>
    <x v="26"/>
    <s v="RECALBRT"/>
    <s v="Recalibrate"/>
    <x v="35"/>
    <x v="3"/>
    <s v="BRT"/>
  </r>
  <r>
    <s v="DOMWDS"/>
    <s v="Domestic Water Distribution System"/>
    <x v="26"/>
    <s v="REMVOBT"/>
    <s v="Remove Obstruction"/>
    <x v="36"/>
    <x v="3"/>
    <s v="BRT"/>
  </r>
  <r>
    <s v="DOMWDS"/>
    <s v="Domestic Water Distribution System"/>
    <x v="26"/>
    <s v="REPAIR"/>
    <s v="Repair"/>
    <x v="51"/>
    <x v="3"/>
    <s v="BRT"/>
  </r>
  <r>
    <s v="DOMWDS"/>
    <s v="Domestic Water Distribution System"/>
    <x v="26"/>
    <s v="REPLACE"/>
    <s v="Replace"/>
    <x v="52"/>
    <x v="3"/>
    <s v="BRT"/>
  </r>
  <r>
    <s v="DOMWDS"/>
    <s v="Domestic Water Distribution System"/>
    <x v="26"/>
    <s v="UPGRADES"/>
    <s v="Upgrade"/>
    <x v="41"/>
    <x v="3"/>
    <s v="BRT"/>
  </r>
  <r>
    <s v="DR"/>
    <s v="Door"/>
    <x v="27"/>
    <s v="ABNTEMP"/>
    <s v="Abnormal Temperature"/>
    <x v="0"/>
    <x v="0"/>
    <s v="BRT"/>
  </r>
  <r>
    <s v="DR"/>
    <s v="Door"/>
    <x v="27"/>
    <s v="CORROS"/>
    <s v="Corrosion"/>
    <x v="1"/>
    <x v="0"/>
    <s v="BRT"/>
  </r>
  <r>
    <s v="DR"/>
    <s v="Door"/>
    <x v="27"/>
    <s v="ELECTRIP"/>
    <s v="Electrical Trip Out"/>
    <x v="2"/>
    <x v="0"/>
    <s v="BRT"/>
  </r>
  <r>
    <s v="DR"/>
    <s v="Door"/>
    <x v="27"/>
    <s v="EXNOISE"/>
    <s v="Excessive Noise"/>
    <x v="3"/>
    <x v="0"/>
    <s v="BRT"/>
  </r>
  <r>
    <s v="DR"/>
    <s v="Door"/>
    <x v="27"/>
    <s v="EXVIBRTN"/>
    <s v="Excessive Vibration"/>
    <x v="4"/>
    <x v="0"/>
    <s v="BRT"/>
  </r>
  <r>
    <s v="DR"/>
    <s v="Door"/>
    <x v="27"/>
    <s v="JAMMEDEQ"/>
    <s v="Jammed Equipment"/>
    <x v="5"/>
    <x v="0"/>
    <s v="BRT"/>
  </r>
  <r>
    <s v="DR"/>
    <s v="Door"/>
    <x v="27"/>
    <s v="LEAKING"/>
    <s v="Leaking"/>
    <x v="6"/>
    <x v="0"/>
    <s v="BRT"/>
  </r>
  <r>
    <s v="DR"/>
    <s v="Door"/>
    <x v="27"/>
    <s v="LOWPERF"/>
    <s v="Low Performance"/>
    <x v="7"/>
    <x v="0"/>
    <s v="BRT"/>
  </r>
  <r>
    <s v="DR"/>
    <s v="Door"/>
    <x v="27"/>
    <s v="NONOPER"/>
    <s v="Non-Operational"/>
    <x v="8"/>
    <x v="0"/>
    <s v="BRT"/>
  </r>
  <r>
    <s v="DR"/>
    <s v="Door"/>
    <x v="27"/>
    <s v="PHYDMGE"/>
    <s v="Physical Damage"/>
    <x v="9"/>
    <x v="0"/>
    <s v="BRT"/>
  </r>
  <r>
    <s v="DR"/>
    <s v="Door"/>
    <x v="27"/>
    <s v="UNSMELL"/>
    <s v="Unusual Smell"/>
    <x v="10"/>
    <x v="0"/>
    <s v="BRT"/>
  </r>
  <r>
    <s v="DR"/>
    <s v="Door"/>
    <x v="27"/>
    <s v="UNSMOKE"/>
    <s v="Unusual Smoke"/>
    <x v="11"/>
    <x v="0"/>
    <s v="BRT"/>
  </r>
  <r>
    <s v="DR"/>
    <s v="Door"/>
    <x v="27"/>
    <s v="DRAUDET"/>
    <s v="Automatic door mechanism deteriorated"/>
    <x v="200"/>
    <x v="1"/>
    <s v="BRT"/>
  </r>
  <r>
    <s v="DR"/>
    <s v="Door"/>
    <x v="27"/>
    <s v="DRAUFAIL"/>
    <s v="Electronic control activation of door opening or closing failed"/>
    <x v="201"/>
    <x v="1"/>
    <s v="BRT"/>
  </r>
  <r>
    <s v="DR"/>
    <s v="Door"/>
    <x v="27"/>
    <s v="DRELWORN"/>
    <s v="Electric door strike components worn"/>
    <x v="202"/>
    <x v="1"/>
    <s v="BRT"/>
  </r>
  <r>
    <s v="DR"/>
    <s v="Door"/>
    <x v="27"/>
    <s v="DREMFAIL"/>
    <s v="Sliding door emergency system failed"/>
    <x v="203"/>
    <x v="1"/>
    <s v="BRT"/>
  </r>
  <r>
    <s v="DR"/>
    <s v="Door"/>
    <x v="27"/>
    <s v="DRFAIL"/>
    <s v="Door mechanical, structural, or physical components deteriorated"/>
    <x v="204"/>
    <x v="1"/>
    <s v="BRT"/>
  </r>
  <r>
    <s v="DR"/>
    <s v="Door"/>
    <x v="27"/>
    <s v="DRLUB"/>
    <s v="Lubrication of the electric door strike components"/>
    <x v="205"/>
    <x v="1"/>
    <s v="BRT"/>
  </r>
  <r>
    <s v="DR"/>
    <s v="Door"/>
    <x v="27"/>
    <s v="DRSGNDAM"/>
    <s v="Door signage damaged or missing"/>
    <x v="206"/>
    <x v="1"/>
    <s v="BRT"/>
  </r>
  <r>
    <s v="DR"/>
    <s v="Door"/>
    <x v="27"/>
    <s v="ACCIDENT"/>
    <s v="Accident"/>
    <x v="13"/>
    <x v="2"/>
    <s v="BRT"/>
  </r>
  <r>
    <s v="DR"/>
    <s v="Door"/>
    <x v="27"/>
    <s v="ACCWEAR"/>
    <s v="Accelerated Wear"/>
    <x v="14"/>
    <x v="2"/>
    <s v="BRT"/>
  </r>
  <r>
    <s v="DR"/>
    <s v="Door"/>
    <x v="27"/>
    <s v="ACTGOD"/>
    <s v="Weather condition/Forces of nature or Act of God"/>
    <x v="15"/>
    <x v="2"/>
    <s v="BRT"/>
  </r>
  <r>
    <s v="DR"/>
    <s v="Door"/>
    <x v="27"/>
    <s v="CONTAM"/>
    <s v="Contamination"/>
    <x v="16"/>
    <x v="2"/>
    <s v="BRT"/>
  </r>
  <r>
    <s v="DR"/>
    <s v="Door"/>
    <x v="27"/>
    <s v="DEFASSET"/>
    <s v="Defective Asset"/>
    <x v="17"/>
    <x v="2"/>
    <s v="BRT"/>
  </r>
  <r>
    <s v="DR"/>
    <s v="Door"/>
    <x v="27"/>
    <s v="EXLOAD"/>
    <s v="Excessive Load"/>
    <x v="18"/>
    <x v="2"/>
    <s v="BRT"/>
  </r>
  <r>
    <s v="DR"/>
    <s v="Door"/>
    <x v="27"/>
    <s v="IMPRMNT"/>
    <s v="Improper Maintenance"/>
    <x v="19"/>
    <x v="2"/>
    <s v="BRT"/>
  </r>
  <r>
    <s v="DR"/>
    <s v="Door"/>
    <x v="27"/>
    <s v="INSLUBR"/>
    <s v="Insufficient Lubrication"/>
    <x v="20"/>
    <x v="2"/>
    <s v="BRT"/>
  </r>
  <r>
    <s v="DR"/>
    <s v="Door"/>
    <x v="27"/>
    <s v="LACKTRN"/>
    <s v="Lack of/ Inadequate Training"/>
    <x v="21"/>
    <x v="2"/>
    <s v="BRT"/>
  </r>
  <r>
    <s v="DR"/>
    <s v="Door"/>
    <x v="27"/>
    <s v="MISSCMP"/>
    <s v="Loose/ Missing Component"/>
    <x v="22"/>
    <x v="2"/>
    <s v="BRT"/>
  </r>
  <r>
    <s v="DR"/>
    <s v="Door"/>
    <x v="27"/>
    <s v="NRMWEAR"/>
    <s v="Normal Wear"/>
    <x v="23"/>
    <x v="2"/>
    <s v="BRT"/>
  </r>
  <r>
    <s v="DR"/>
    <s v="Door"/>
    <x v="27"/>
    <s v="OTHER"/>
    <s v="Other (specify)"/>
    <x v="24"/>
    <x v="2"/>
    <s v="BRT"/>
  </r>
  <r>
    <s v="DR"/>
    <s v="Door"/>
    <x v="27"/>
    <s v="PRINSTAL"/>
    <s v="Poor Installation"/>
    <x v="25"/>
    <x v="2"/>
    <s v="BRT"/>
  </r>
  <r>
    <s v="DR"/>
    <s v="Door"/>
    <x v="27"/>
    <s v="PROCISSU"/>
    <s v="Procedure Issue"/>
    <x v="26"/>
    <x v="2"/>
    <s v="BRT"/>
  </r>
  <r>
    <s v="DR"/>
    <s v="Door"/>
    <x v="27"/>
    <s v="UTLFAIL"/>
    <s v="Utility Failure"/>
    <x v="27"/>
    <x v="2"/>
    <s v="BRT"/>
  </r>
  <r>
    <s v="DR"/>
    <s v="Door"/>
    <x v="27"/>
    <s v="VNDLSM"/>
    <s v="Vandalism"/>
    <x v="28"/>
    <x v="2"/>
    <s v="BRT"/>
  </r>
  <r>
    <s v="DR"/>
    <s v="Door"/>
    <x v="27"/>
    <s v="WORNCMPT"/>
    <s v="Defective/ Worn Component"/>
    <x v="29"/>
    <x v="2"/>
    <s v="BRT"/>
  </r>
  <r>
    <s v="DR"/>
    <s v="Door"/>
    <x v="27"/>
    <s v="ADJUSTD"/>
    <s v="Adjusted"/>
    <x v="30"/>
    <x v="3"/>
    <s v="BRT"/>
  </r>
  <r>
    <s v="DR"/>
    <s v="Door"/>
    <x v="27"/>
    <s v="DECOMM"/>
    <s v="Decommission"/>
    <x v="31"/>
    <x v="3"/>
    <s v="BRT"/>
  </r>
  <r>
    <s v="DR"/>
    <s v="Door"/>
    <x v="27"/>
    <s v="DECONTME"/>
    <s v="Decontaminate"/>
    <x v="32"/>
    <x v="3"/>
    <s v="BRT"/>
  </r>
  <r>
    <s v="DR"/>
    <s v="Door"/>
    <x v="27"/>
    <s v="DONOTHIN"/>
    <s v="Do Nothing"/>
    <x v="33"/>
    <x v="3"/>
    <s v="BRT"/>
  </r>
  <r>
    <s v="DR"/>
    <s v="Door"/>
    <x v="27"/>
    <s v="LUBRCTE"/>
    <s v="Lubricate"/>
    <x v="34"/>
    <x v="3"/>
    <s v="BRT"/>
  </r>
  <r>
    <s v="DR"/>
    <s v="Door"/>
    <x v="27"/>
    <s v="OTHER"/>
    <s v="Other (specify)"/>
    <x v="24"/>
    <x v="3"/>
    <s v="BRT"/>
  </r>
  <r>
    <s v="DR"/>
    <s v="Door"/>
    <x v="27"/>
    <s v="RECALBRT"/>
    <s v="Recalibrate"/>
    <x v="35"/>
    <x v="3"/>
    <s v="BRT"/>
  </r>
  <r>
    <s v="DR"/>
    <s v="Door"/>
    <x v="27"/>
    <s v="REMVOBT"/>
    <s v="Remove Obstruction"/>
    <x v="36"/>
    <x v="3"/>
    <s v="BRT"/>
  </r>
  <r>
    <s v="DR"/>
    <s v="Door"/>
    <x v="27"/>
    <s v="REPCMPT"/>
    <s v="Repair Component"/>
    <x v="37"/>
    <x v="3"/>
    <s v="BRT"/>
  </r>
  <r>
    <s v="DR"/>
    <s v="Door"/>
    <x v="27"/>
    <s v="REPLASS"/>
    <s v="Replace Asset"/>
    <x v="38"/>
    <x v="3"/>
    <s v="BRT"/>
  </r>
  <r>
    <s v="DR"/>
    <s v="Door"/>
    <x v="27"/>
    <s v="REPLCMPT"/>
    <s v="Replace Component"/>
    <x v="39"/>
    <x v="3"/>
    <s v="BRT"/>
  </r>
  <r>
    <s v="DR"/>
    <s v="Door"/>
    <x v="27"/>
    <s v="REPRASS"/>
    <s v="Repair Asset"/>
    <x v="40"/>
    <x v="3"/>
    <s v="BRT"/>
  </r>
  <r>
    <s v="DR"/>
    <s v="Door"/>
    <x v="27"/>
    <s v="UPGRADES"/>
    <s v="Upgrade"/>
    <x v="41"/>
    <x v="3"/>
    <s v="BRT"/>
  </r>
  <r>
    <s v="DRARCRTN"/>
    <s v="Door Air Curtain"/>
    <x v="28"/>
    <s v="ABNTEMP"/>
    <s v="Abnormal Temperature"/>
    <x v="0"/>
    <x v="0"/>
    <s v="BRT"/>
  </r>
  <r>
    <s v="DRARCRTN"/>
    <s v="Door Air Curtain"/>
    <x v="28"/>
    <s v="CORROS"/>
    <s v="Corrosion"/>
    <x v="1"/>
    <x v="0"/>
    <s v="BRT"/>
  </r>
  <r>
    <s v="DRARCRTN"/>
    <s v="Door Air Curtain"/>
    <x v="28"/>
    <s v="ELECTRIP"/>
    <s v="Electrical Trip Out"/>
    <x v="2"/>
    <x v="0"/>
    <s v="BRT"/>
  </r>
  <r>
    <s v="DRARCRTN"/>
    <s v="Door Air Curtain"/>
    <x v="28"/>
    <s v="EXNOISE"/>
    <s v="Excessive Noise"/>
    <x v="3"/>
    <x v="0"/>
    <s v="BRT"/>
  </r>
  <r>
    <s v="DRARCRTN"/>
    <s v="Door Air Curtain"/>
    <x v="28"/>
    <s v="EXVIBRTN"/>
    <s v="Excessive Vibration"/>
    <x v="4"/>
    <x v="0"/>
    <s v="BRT"/>
  </r>
  <r>
    <s v="DRARCRTN"/>
    <s v="Door Air Curtain"/>
    <x v="28"/>
    <s v="JAMMEDEQ"/>
    <s v="Jammed Equipment"/>
    <x v="5"/>
    <x v="0"/>
    <s v="BRT"/>
  </r>
  <r>
    <s v="DRARCRTN"/>
    <s v="Door Air Curtain"/>
    <x v="28"/>
    <s v="LEAKING"/>
    <s v="Leaking"/>
    <x v="6"/>
    <x v="0"/>
    <s v="BRT"/>
  </r>
  <r>
    <s v="DRARCRTN"/>
    <s v="Door Air Curtain"/>
    <x v="28"/>
    <s v="LOWPERF"/>
    <s v="Low Performance"/>
    <x v="7"/>
    <x v="0"/>
    <s v="BRT"/>
  </r>
  <r>
    <s v="DRARCRTN"/>
    <s v="Door Air Curtain"/>
    <x v="28"/>
    <s v="NONOPER"/>
    <s v="Non-Operational"/>
    <x v="8"/>
    <x v="0"/>
    <s v="BRT"/>
  </r>
  <r>
    <s v="DRARCRTN"/>
    <s v="Door Air Curtain"/>
    <x v="28"/>
    <s v="PHYDMGE"/>
    <s v="Physical Damage"/>
    <x v="9"/>
    <x v="0"/>
    <s v="BRT"/>
  </r>
  <r>
    <s v="DRARCRTN"/>
    <s v="Door Air Curtain"/>
    <x v="28"/>
    <s v="UNSMELL"/>
    <s v="Unusual Smell"/>
    <x v="10"/>
    <x v="0"/>
    <s v="BRT"/>
  </r>
  <r>
    <s v="DRARCRTN"/>
    <s v="Door Air Curtain"/>
    <x v="28"/>
    <s v="UNSMOKE"/>
    <s v="Unusual Smoke"/>
    <x v="11"/>
    <x v="0"/>
    <s v="BRT"/>
  </r>
  <r>
    <s v="DRARCRTN"/>
    <s v="Door Air Curtain"/>
    <x v="28"/>
    <s v="ACMNILUB"/>
    <s v="Air curtain motor bearing insufficiently lubricated"/>
    <x v="207"/>
    <x v="1"/>
    <s v="BRT"/>
  </r>
  <r>
    <s v="DRARCRTN"/>
    <s v="Door Air Curtain"/>
    <x v="28"/>
    <s v="DACCDET"/>
    <s v="Air curtain components deteriorated"/>
    <x v="208"/>
    <x v="1"/>
    <s v="BRT"/>
  </r>
  <r>
    <s v="DRARCRTN"/>
    <s v="Door Air Curtain"/>
    <x v="28"/>
    <s v="DACFCONT"/>
    <s v="Air curtain filter contaminated"/>
    <x v="209"/>
    <x v="1"/>
    <s v="BRT"/>
  </r>
  <r>
    <s v="DRARCRTN"/>
    <s v="Door Air Curtain"/>
    <x v="28"/>
    <s v="GSOFFAIL"/>
    <s v="Gas safety shut off valve failed"/>
    <x v="210"/>
    <x v="1"/>
    <s v="BRT"/>
  </r>
  <r>
    <s v="DRARCRTN"/>
    <s v="Door Air Curtain"/>
    <x v="28"/>
    <s v="ACCIDENT"/>
    <s v="Accident"/>
    <x v="13"/>
    <x v="2"/>
    <s v="BRT"/>
  </r>
  <r>
    <s v="DRARCRTN"/>
    <s v="Door Air Curtain"/>
    <x v="28"/>
    <s v="ACCWEAR"/>
    <s v="Accelerated Wear"/>
    <x v="14"/>
    <x v="2"/>
    <s v="BRT"/>
  </r>
  <r>
    <s v="DRARCRTN"/>
    <s v="Door Air Curtain"/>
    <x v="28"/>
    <s v="ACTGOD"/>
    <s v="Weather condition/Forces of nature or Act of God"/>
    <x v="15"/>
    <x v="2"/>
    <s v="BRT"/>
  </r>
  <r>
    <s v="DRARCRTN"/>
    <s v="Door Air Curtain"/>
    <x v="28"/>
    <s v="CONTAM"/>
    <s v="Contamination"/>
    <x v="16"/>
    <x v="2"/>
    <s v="BRT"/>
  </r>
  <r>
    <s v="DRARCRTN"/>
    <s v="Door Air Curtain"/>
    <x v="28"/>
    <s v="DEFASSET"/>
    <s v="Defective Asset"/>
    <x v="17"/>
    <x v="2"/>
    <s v="BRT"/>
  </r>
  <r>
    <s v="DRARCRTN"/>
    <s v="Door Air Curtain"/>
    <x v="28"/>
    <s v="EXLOAD"/>
    <s v="Excessive Load"/>
    <x v="18"/>
    <x v="2"/>
    <s v="BRT"/>
  </r>
  <r>
    <s v="DRARCRTN"/>
    <s v="Door Air Curtain"/>
    <x v="28"/>
    <s v="IMPRMNT"/>
    <s v="Improper Maintenance"/>
    <x v="19"/>
    <x v="2"/>
    <s v="BRT"/>
  </r>
  <r>
    <s v="DRARCRTN"/>
    <s v="Door Air Curtain"/>
    <x v="28"/>
    <s v="INSLUBR"/>
    <s v="Insufficient Lubrication"/>
    <x v="20"/>
    <x v="2"/>
    <s v="BRT"/>
  </r>
  <r>
    <s v="DRARCRTN"/>
    <s v="Door Air Curtain"/>
    <x v="28"/>
    <s v="LACKTRN"/>
    <s v="Lack of/ Inadequate Training"/>
    <x v="21"/>
    <x v="2"/>
    <s v="BRT"/>
  </r>
  <r>
    <s v="DRARCRTN"/>
    <s v="Door Air Curtain"/>
    <x v="28"/>
    <s v="MISSCMP"/>
    <s v="Loose/ Missing Component"/>
    <x v="22"/>
    <x v="2"/>
    <s v="BRT"/>
  </r>
  <r>
    <s v="DRARCRTN"/>
    <s v="Door Air Curtain"/>
    <x v="28"/>
    <s v="NRMWEAR"/>
    <s v="Normal Wear"/>
    <x v="23"/>
    <x v="2"/>
    <s v="BRT"/>
  </r>
  <r>
    <s v="DRARCRTN"/>
    <s v="Door Air Curtain"/>
    <x v="28"/>
    <s v="OTHER"/>
    <s v="Other (specify)"/>
    <x v="24"/>
    <x v="2"/>
    <s v="BRT"/>
  </r>
  <r>
    <s v="DRARCRTN"/>
    <s v="Door Air Curtain"/>
    <x v="28"/>
    <s v="PRINSTAL"/>
    <s v="Poor Installation"/>
    <x v="25"/>
    <x v="2"/>
    <s v="BRT"/>
  </r>
  <r>
    <s v="DRARCRTN"/>
    <s v="Door Air Curtain"/>
    <x v="28"/>
    <s v="PROCISSU"/>
    <s v="Procedure Issue"/>
    <x v="26"/>
    <x v="2"/>
    <s v="BRT"/>
  </r>
  <r>
    <s v="DRARCRTN"/>
    <s v="Door Air Curtain"/>
    <x v="28"/>
    <s v="UTLFAIL"/>
    <s v="Utility Failure"/>
    <x v="27"/>
    <x v="2"/>
    <s v="BRT"/>
  </r>
  <r>
    <s v="DRARCRTN"/>
    <s v="Door Air Curtain"/>
    <x v="28"/>
    <s v="VNDLSM"/>
    <s v="Vandalism"/>
    <x v="28"/>
    <x v="2"/>
    <s v="BRT"/>
  </r>
  <r>
    <s v="DRARCRTN"/>
    <s v="Door Air Curtain"/>
    <x v="28"/>
    <s v="WORNCMPT"/>
    <s v="Defective/ Worn Component"/>
    <x v="29"/>
    <x v="2"/>
    <s v="BRT"/>
  </r>
  <r>
    <s v="DRARCRTN"/>
    <s v="Door Air Curtain"/>
    <x v="28"/>
    <s v="ADJUSTD"/>
    <s v="Adjusted"/>
    <x v="30"/>
    <x v="3"/>
    <s v="BRT"/>
  </r>
  <r>
    <s v="DRARCRTN"/>
    <s v="Door Air Curtain"/>
    <x v="28"/>
    <s v="DECOMM"/>
    <s v="Decommission"/>
    <x v="31"/>
    <x v="3"/>
    <s v="BRT"/>
  </r>
  <r>
    <s v="DRARCRTN"/>
    <s v="Door Air Curtain"/>
    <x v="28"/>
    <s v="DECONTME"/>
    <s v="Decontaminate"/>
    <x v="32"/>
    <x v="3"/>
    <s v="BRT"/>
  </r>
  <r>
    <s v="DRARCRTN"/>
    <s v="Door Air Curtain"/>
    <x v="28"/>
    <s v="DONOTHIN"/>
    <s v="Do Nothing"/>
    <x v="33"/>
    <x v="3"/>
    <s v="BRT"/>
  </r>
  <r>
    <s v="DRARCRTN"/>
    <s v="Door Air Curtain"/>
    <x v="28"/>
    <s v="LUBRCTE"/>
    <s v="Lubricate"/>
    <x v="34"/>
    <x v="3"/>
    <s v="BRT"/>
  </r>
  <r>
    <s v="DRARCRTN"/>
    <s v="Door Air Curtain"/>
    <x v="28"/>
    <s v="OTHER"/>
    <s v="Other (specify)"/>
    <x v="24"/>
    <x v="3"/>
    <s v="BRT"/>
  </r>
  <r>
    <s v="DRARCRTN"/>
    <s v="Door Air Curtain"/>
    <x v="28"/>
    <s v="RECALBRT"/>
    <s v="Recalibrate"/>
    <x v="35"/>
    <x v="3"/>
    <s v="BRT"/>
  </r>
  <r>
    <s v="DRARCRTN"/>
    <s v="Door Air Curtain"/>
    <x v="28"/>
    <s v="REMVOBT"/>
    <s v="Remove Obstruction"/>
    <x v="36"/>
    <x v="3"/>
    <s v="BRT"/>
  </r>
  <r>
    <s v="DRARCRTN"/>
    <s v="Door Air Curtain"/>
    <x v="28"/>
    <s v="REPCMPT"/>
    <s v="Repair Component"/>
    <x v="37"/>
    <x v="3"/>
    <s v="BRT"/>
  </r>
  <r>
    <s v="DRARCRTN"/>
    <s v="Door Air Curtain"/>
    <x v="28"/>
    <s v="REPLASS"/>
    <s v="Replace Asset"/>
    <x v="38"/>
    <x v="3"/>
    <s v="BRT"/>
  </r>
  <r>
    <s v="DRARCRTN"/>
    <s v="Door Air Curtain"/>
    <x v="28"/>
    <s v="REPLCMPT"/>
    <s v="Replace Component"/>
    <x v="39"/>
    <x v="3"/>
    <s v="BRT"/>
  </r>
  <r>
    <s v="DRARCRTN"/>
    <s v="Door Air Curtain"/>
    <x v="28"/>
    <s v="REPRASS"/>
    <s v="Repair Asset"/>
    <x v="40"/>
    <x v="3"/>
    <s v="BRT"/>
  </r>
  <r>
    <s v="DRARCRTN"/>
    <s v="Door Air Curtain"/>
    <x v="28"/>
    <s v="UPGRADES"/>
    <s v="Upgrade"/>
    <x v="41"/>
    <x v="3"/>
    <s v="BRT"/>
  </r>
  <r>
    <s v="DRNCTCHB"/>
    <s v="Drainage Catch Basin"/>
    <x v="29"/>
    <s v="ABNTEMP"/>
    <s v="Abnormal Temperature"/>
    <x v="0"/>
    <x v="0"/>
    <s v="BRT"/>
  </r>
  <r>
    <s v="DRNCTCHB"/>
    <s v="Drainage Catch Basin"/>
    <x v="29"/>
    <s v="CORROS"/>
    <s v="Corrosion"/>
    <x v="1"/>
    <x v="0"/>
    <s v="BRT"/>
  </r>
  <r>
    <s v="DRNCTCHB"/>
    <s v="Drainage Catch Basin"/>
    <x v="29"/>
    <s v="ELECTRIP"/>
    <s v="Electrical Trip Out"/>
    <x v="2"/>
    <x v="0"/>
    <s v="BRT"/>
  </r>
  <r>
    <s v="DRNCTCHB"/>
    <s v="Drainage Catch Basin"/>
    <x v="29"/>
    <s v="EXNOISE"/>
    <s v="Excessive Noise"/>
    <x v="3"/>
    <x v="0"/>
    <s v="BRT"/>
  </r>
  <r>
    <s v="DRNCTCHB"/>
    <s v="Drainage Catch Basin"/>
    <x v="29"/>
    <s v="EXVIBRTN"/>
    <s v="Excessive Vibration"/>
    <x v="4"/>
    <x v="0"/>
    <s v="BRT"/>
  </r>
  <r>
    <s v="DRNCTCHB"/>
    <s v="Drainage Catch Basin"/>
    <x v="29"/>
    <s v="JAMMEDEQ"/>
    <s v="Jammed Equipment"/>
    <x v="5"/>
    <x v="0"/>
    <s v="BRT"/>
  </r>
  <r>
    <s v="DRNCTCHB"/>
    <s v="Drainage Catch Basin"/>
    <x v="29"/>
    <s v="LEAKING"/>
    <s v="Leaking"/>
    <x v="6"/>
    <x v="0"/>
    <s v="BRT"/>
  </r>
  <r>
    <s v="DRNCTCHB"/>
    <s v="Drainage Catch Basin"/>
    <x v="29"/>
    <s v="LOWPERF"/>
    <s v="Low Performance"/>
    <x v="7"/>
    <x v="0"/>
    <s v="BRT"/>
  </r>
  <r>
    <s v="DRNCTCHB"/>
    <s v="Drainage Catch Basin"/>
    <x v="29"/>
    <s v="NONOPER"/>
    <s v="Non-Operational"/>
    <x v="8"/>
    <x v="0"/>
    <s v="BRT"/>
  </r>
  <r>
    <s v="DRNCTCHB"/>
    <s v="Drainage Catch Basin"/>
    <x v="29"/>
    <s v="PHYDMGE"/>
    <s v="Physical Damage"/>
    <x v="9"/>
    <x v="0"/>
    <s v="BRT"/>
  </r>
  <r>
    <s v="DRNCTCHB"/>
    <s v="Drainage Catch Basin"/>
    <x v="29"/>
    <s v="UNSMELL"/>
    <s v="Unusual Smell"/>
    <x v="10"/>
    <x v="0"/>
    <s v="BRT"/>
  </r>
  <r>
    <s v="DRNCTCHB"/>
    <s v="Drainage Catch Basin"/>
    <x v="29"/>
    <s v="UNSMOKE"/>
    <s v="Unusual Smoke"/>
    <x v="11"/>
    <x v="0"/>
    <s v="BRT"/>
  </r>
  <r>
    <s v="DRNCTCHB"/>
    <s v="Drainage Catch Basin"/>
    <x v="29"/>
    <s v="DCBDET"/>
    <s v="Drainage Catch Basin deteriorated"/>
    <x v="211"/>
    <x v="1"/>
    <s v="BRT"/>
  </r>
  <r>
    <s v="DRNCTCHB"/>
    <s v="Drainage Catch Basin"/>
    <x v="29"/>
    <s v="DCBICONT"/>
    <s v="Drainage catch basin internally contaminated"/>
    <x v="212"/>
    <x v="1"/>
    <s v="BRT"/>
  </r>
  <r>
    <s v="DRNCTCHB"/>
    <s v="Drainage Catch Basin"/>
    <x v="29"/>
    <s v="DCBLCONT"/>
    <s v="Drainage Catch Basin Lid Contaminated"/>
    <x v="213"/>
    <x v="1"/>
    <s v="BRT"/>
  </r>
  <r>
    <s v="DRNCTCHB"/>
    <s v="Drainage Catch Basin"/>
    <x v="29"/>
    <s v="ACCIDENT"/>
    <s v="Accident"/>
    <x v="13"/>
    <x v="2"/>
    <s v="BRT"/>
  </r>
  <r>
    <s v="DRNCTCHB"/>
    <s v="Drainage Catch Basin"/>
    <x v="29"/>
    <s v="ACCWEAR"/>
    <s v="Accelerated Wear"/>
    <x v="14"/>
    <x v="2"/>
    <s v="BRT"/>
  </r>
  <r>
    <s v="DRNCTCHB"/>
    <s v="Drainage Catch Basin"/>
    <x v="29"/>
    <s v="ACTGOD"/>
    <s v="Weather condition/Forces of nature or Act of God"/>
    <x v="15"/>
    <x v="2"/>
    <s v="BRT"/>
  </r>
  <r>
    <s v="DRNCTCHB"/>
    <s v="Drainage Catch Basin"/>
    <x v="29"/>
    <s v="CONTAM"/>
    <s v="Contamination"/>
    <x v="16"/>
    <x v="2"/>
    <s v="BRT"/>
  </r>
  <r>
    <s v="DRNCTCHB"/>
    <s v="Drainage Catch Basin"/>
    <x v="29"/>
    <s v="DEFASSET"/>
    <s v="Defective Asset"/>
    <x v="17"/>
    <x v="2"/>
    <s v="BRT"/>
  </r>
  <r>
    <s v="DRNCTCHB"/>
    <s v="Drainage Catch Basin"/>
    <x v="29"/>
    <s v="EXLOAD"/>
    <s v="Excessive Load"/>
    <x v="18"/>
    <x v="2"/>
    <s v="BRT"/>
  </r>
  <r>
    <s v="DRNCTCHB"/>
    <s v="Drainage Catch Basin"/>
    <x v="29"/>
    <s v="IMPRMNT"/>
    <s v="Improper Maintenance"/>
    <x v="19"/>
    <x v="2"/>
    <s v="BRT"/>
  </r>
  <r>
    <s v="DRNCTCHB"/>
    <s v="Drainage Catch Basin"/>
    <x v="29"/>
    <s v="INSLUBR"/>
    <s v="Insufficient Lubrication"/>
    <x v="20"/>
    <x v="2"/>
    <s v="BRT"/>
  </r>
  <r>
    <s v="DRNCTCHB"/>
    <s v="Drainage Catch Basin"/>
    <x v="29"/>
    <s v="LACKTRN"/>
    <s v="Lack of/ Inadequate Training"/>
    <x v="21"/>
    <x v="2"/>
    <s v="BRT"/>
  </r>
  <r>
    <s v="DRNCTCHB"/>
    <s v="Drainage Catch Basin"/>
    <x v="29"/>
    <s v="MISSCMP"/>
    <s v="Loose/ Missing Component"/>
    <x v="22"/>
    <x v="2"/>
    <s v="BRT"/>
  </r>
  <r>
    <s v="DRNCTCHB"/>
    <s v="Drainage Catch Basin"/>
    <x v="29"/>
    <s v="NRMWEAR"/>
    <s v="Normal Wear"/>
    <x v="23"/>
    <x v="2"/>
    <s v="BRT"/>
  </r>
  <r>
    <s v="DRNCTCHB"/>
    <s v="Drainage Catch Basin"/>
    <x v="29"/>
    <s v="OTHER"/>
    <s v="Other (specify)"/>
    <x v="24"/>
    <x v="2"/>
    <s v="BRT"/>
  </r>
  <r>
    <s v="DRNCTCHB"/>
    <s v="Drainage Catch Basin"/>
    <x v="29"/>
    <s v="PRINSTAL"/>
    <s v="Poor Installation"/>
    <x v="25"/>
    <x v="2"/>
    <s v="BRT"/>
  </r>
  <r>
    <s v="DRNCTCHB"/>
    <s v="Drainage Catch Basin"/>
    <x v="29"/>
    <s v="PROCISSU"/>
    <s v="Procedure Issue"/>
    <x v="26"/>
    <x v="2"/>
    <s v="BRT"/>
  </r>
  <r>
    <s v="DRNCTCHB"/>
    <s v="Drainage Catch Basin"/>
    <x v="29"/>
    <s v="UTLFAIL"/>
    <s v="Utility Failure"/>
    <x v="27"/>
    <x v="2"/>
    <s v="BRT"/>
  </r>
  <r>
    <s v="DRNCTCHB"/>
    <s v="Drainage Catch Basin"/>
    <x v="29"/>
    <s v="VNDLSM"/>
    <s v="Vandalism"/>
    <x v="28"/>
    <x v="2"/>
    <s v="BRT"/>
  </r>
  <r>
    <s v="DRNCTCHB"/>
    <s v="Drainage Catch Basin"/>
    <x v="29"/>
    <s v="WORNCMPT"/>
    <s v="Defective/ Worn Component"/>
    <x v="29"/>
    <x v="2"/>
    <s v="BRT"/>
  </r>
  <r>
    <s v="DRNCTCHB"/>
    <s v="Drainage Catch Basin"/>
    <x v="29"/>
    <s v="ADJUSTD"/>
    <s v="Adjusted"/>
    <x v="30"/>
    <x v="3"/>
    <s v="BRT"/>
  </r>
  <r>
    <s v="DRNCTCHB"/>
    <s v="Drainage Catch Basin"/>
    <x v="29"/>
    <s v="DECOMM"/>
    <s v="Decommission"/>
    <x v="31"/>
    <x v="3"/>
    <s v="BRT"/>
  </r>
  <r>
    <s v="DRNCTCHB"/>
    <s v="Drainage Catch Basin"/>
    <x v="29"/>
    <s v="DECONTME"/>
    <s v="Decontaminate"/>
    <x v="32"/>
    <x v="3"/>
    <s v="BRT"/>
  </r>
  <r>
    <s v="DRNCTCHB"/>
    <s v="Drainage Catch Basin"/>
    <x v="29"/>
    <s v="DONOTHIN"/>
    <s v="Do Nothing"/>
    <x v="33"/>
    <x v="3"/>
    <s v="BRT"/>
  </r>
  <r>
    <s v="DRNCTCHB"/>
    <s v="Drainage Catch Basin"/>
    <x v="29"/>
    <s v="LUBRCTE"/>
    <s v="Lubricate"/>
    <x v="34"/>
    <x v="3"/>
    <s v="BRT"/>
  </r>
  <r>
    <s v="DRNCTCHB"/>
    <s v="Drainage Catch Basin"/>
    <x v="29"/>
    <s v="OTHER"/>
    <s v="Other (specify)"/>
    <x v="24"/>
    <x v="3"/>
    <s v="BRT"/>
  </r>
  <r>
    <s v="DRNCTCHB"/>
    <s v="Drainage Catch Basin"/>
    <x v="29"/>
    <s v="RECALBRT"/>
    <s v="Recalibrate"/>
    <x v="35"/>
    <x v="3"/>
    <s v="BRT"/>
  </r>
  <r>
    <s v="DRNCTCHB"/>
    <s v="Drainage Catch Basin"/>
    <x v="29"/>
    <s v="REMVOBT"/>
    <s v="Remove Obstruction"/>
    <x v="36"/>
    <x v="3"/>
    <s v="BRT"/>
  </r>
  <r>
    <s v="DRNCTCHB"/>
    <s v="Drainage Catch Basin"/>
    <x v="29"/>
    <s v="REPCMPT"/>
    <s v="Repair Component"/>
    <x v="37"/>
    <x v="3"/>
    <s v="BRT"/>
  </r>
  <r>
    <s v="DRNCTCHB"/>
    <s v="Drainage Catch Basin"/>
    <x v="29"/>
    <s v="REPLASS"/>
    <s v="Replace Asset"/>
    <x v="38"/>
    <x v="3"/>
    <s v="BRT"/>
  </r>
  <r>
    <s v="DRNCTCHB"/>
    <s v="Drainage Catch Basin"/>
    <x v="29"/>
    <s v="REPLCMPT"/>
    <s v="Replace Component"/>
    <x v="39"/>
    <x v="3"/>
    <s v="BRT"/>
  </r>
  <r>
    <s v="DRNCTCHB"/>
    <s v="Drainage Catch Basin"/>
    <x v="29"/>
    <s v="REPRASS"/>
    <s v="Repair Asset"/>
    <x v="40"/>
    <x v="3"/>
    <s v="BRT"/>
  </r>
  <r>
    <s v="DRNCTCHB"/>
    <s v="Drainage Catch Basin"/>
    <x v="29"/>
    <s v="UPGRADES"/>
    <s v="Upgrade"/>
    <x v="41"/>
    <x v="3"/>
    <s v="BRT"/>
  </r>
  <r>
    <s v="DRWOUTBR"/>
    <s v="Draw-Out Breaker"/>
    <x v="30"/>
    <s v="ABNTEMP"/>
    <s v="Abnormal Temperature"/>
    <x v="0"/>
    <x v="0"/>
    <s v="BRT"/>
  </r>
  <r>
    <s v="DRWOUTBR"/>
    <s v="Draw-Out Breaker"/>
    <x v="30"/>
    <s v="CORROS"/>
    <s v="Corrosion"/>
    <x v="1"/>
    <x v="0"/>
    <s v="BRT"/>
  </r>
  <r>
    <s v="DRWOUTBR"/>
    <s v="Draw-Out Breaker"/>
    <x v="30"/>
    <s v="ELECTRIP"/>
    <s v="Electrical Trip Out"/>
    <x v="2"/>
    <x v="0"/>
    <s v="BRT"/>
  </r>
  <r>
    <s v="DRWOUTBR"/>
    <s v="Draw-Out Breaker"/>
    <x v="30"/>
    <s v="EXNOISE"/>
    <s v="Excessive Noise"/>
    <x v="3"/>
    <x v="0"/>
    <s v="BRT"/>
  </r>
  <r>
    <s v="DRWOUTBR"/>
    <s v="Draw-Out Breaker"/>
    <x v="30"/>
    <s v="EXVIBRTN"/>
    <s v="Excessive Vibration"/>
    <x v="4"/>
    <x v="0"/>
    <s v="BRT"/>
  </r>
  <r>
    <s v="DRWOUTBR"/>
    <s v="Draw-Out Breaker"/>
    <x v="30"/>
    <s v="JAMMEDEQ"/>
    <s v="Jammed Equipment"/>
    <x v="5"/>
    <x v="0"/>
    <s v="BRT"/>
  </r>
  <r>
    <s v="DRWOUTBR"/>
    <s v="Draw-Out Breaker"/>
    <x v="30"/>
    <s v="LEAKING"/>
    <s v="Leaking"/>
    <x v="6"/>
    <x v="0"/>
    <s v="BRT"/>
  </r>
  <r>
    <s v="DRWOUTBR"/>
    <s v="Draw-Out Breaker"/>
    <x v="30"/>
    <s v="LOWPERF"/>
    <s v="Low Performance"/>
    <x v="7"/>
    <x v="0"/>
    <s v="BRT"/>
  </r>
  <r>
    <s v="DRWOUTBR"/>
    <s v="Draw-Out Breaker"/>
    <x v="30"/>
    <s v="NONOPER"/>
    <s v="Non-Operational"/>
    <x v="8"/>
    <x v="0"/>
    <s v="BRT"/>
  </r>
  <r>
    <s v="DRWOUTBR"/>
    <s v="Draw-Out Breaker"/>
    <x v="30"/>
    <s v="PHYDMGE"/>
    <s v="Physical Damage"/>
    <x v="9"/>
    <x v="0"/>
    <s v="BRT"/>
  </r>
  <r>
    <s v="DRWOUTBR"/>
    <s v="Draw-Out Breaker"/>
    <x v="30"/>
    <s v="UNSMELL"/>
    <s v="Unusual Smell"/>
    <x v="10"/>
    <x v="0"/>
    <s v="BRT"/>
  </r>
  <r>
    <s v="DRWOUTBR"/>
    <s v="Draw-Out Breaker"/>
    <x v="30"/>
    <s v="UNSMOKE"/>
    <s v="Unusual Smoke"/>
    <x v="11"/>
    <x v="0"/>
    <s v="BRT"/>
  </r>
  <r>
    <s v="DRWOUTBR"/>
    <s v="Draw-Out Breaker"/>
    <x v="30"/>
    <s v="DOBDET"/>
    <s v="600 Volt Draw Out Breaker Deteriorated"/>
    <x v="214"/>
    <x v="1"/>
    <s v="BRT"/>
  </r>
  <r>
    <s v="DRWOUTBR"/>
    <s v="Draw-Out Breaker"/>
    <x v="30"/>
    <s v="DOBFAIL"/>
    <s v="600 Volt Draw Out Breaker Failed"/>
    <x v="215"/>
    <x v="1"/>
    <s v="BRT"/>
  </r>
  <r>
    <s v="DRWOUTBR"/>
    <s v="Draw-Out Breaker"/>
    <x v="30"/>
    <s v="DOBICSET"/>
    <s v="600 V Breaker Incorrect Coordination Settings"/>
    <x v="216"/>
    <x v="1"/>
    <s v="BRT"/>
  </r>
  <r>
    <s v="DRWOUTBR"/>
    <s v="Draw-Out Breaker"/>
    <x v="30"/>
    <s v="ACCIDENT"/>
    <s v="Accident"/>
    <x v="13"/>
    <x v="2"/>
    <s v="BRT"/>
  </r>
  <r>
    <s v="DRWOUTBR"/>
    <s v="Draw-Out Breaker"/>
    <x v="30"/>
    <s v="ACCWEAR"/>
    <s v="Accelerated Wear"/>
    <x v="14"/>
    <x v="2"/>
    <s v="BRT"/>
  </r>
  <r>
    <s v="DRWOUTBR"/>
    <s v="Draw-Out Breaker"/>
    <x v="30"/>
    <s v="ACTGOD"/>
    <s v="Weather condition/Forces of nature or Act of God"/>
    <x v="15"/>
    <x v="2"/>
    <s v="BRT"/>
  </r>
  <r>
    <s v="DRWOUTBR"/>
    <s v="Draw-Out Breaker"/>
    <x v="30"/>
    <s v="CONTAM"/>
    <s v="Contamination"/>
    <x v="16"/>
    <x v="2"/>
    <s v="BRT"/>
  </r>
  <r>
    <s v="DRWOUTBR"/>
    <s v="Draw-Out Breaker"/>
    <x v="30"/>
    <s v="DEFASSET"/>
    <s v="Defective Asset"/>
    <x v="17"/>
    <x v="2"/>
    <s v="BRT"/>
  </r>
  <r>
    <s v="DRWOUTBR"/>
    <s v="Draw-Out Breaker"/>
    <x v="30"/>
    <s v="EXLOAD"/>
    <s v="Excessive Load"/>
    <x v="18"/>
    <x v="2"/>
    <s v="BRT"/>
  </r>
  <r>
    <s v="DRWOUTBR"/>
    <s v="Draw-Out Breaker"/>
    <x v="30"/>
    <s v="IMPRMNT"/>
    <s v="Improper Maintenance"/>
    <x v="19"/>
    <x v="2"/>
    <s v="BRT"/>
  </r>
  <r>
    <s v="DRWOUTBR"/>
    <s v="Draw-Out Breaker"/>
    <x v="30"/>
    <s v="INSLUBR"/>
    <s v="Insufficient Lubrication"/>
    <x v="20"/>
    <x v="2"/>
    <s v="BRT"/>
  </r>
  <r>
    <s v="DRWOUTBR"/>
    <s v="Draw-Out Breaker"/>
    <x v="30"/>
    <s v="LACKTRN"/>
    <s v="Lack of/ Inadequate Training"/>
    <x v="21"/>
    <x v="2"/>
    <s v="BRT"/>
  </r>
  <r>
    <s v="DRWOUTBR"/>
    <s v="Draw-Out Breaker"/>
    <x v="30"/>
    <s v="MISSCMP"/>
    <s v="Loose/ Missing Component"/>
    <x v="22"/>
    <x v="2"/>
    <s v="BRT"/>
  </r>
  <r>
    <s v="DRWOUTBR"/>
    <s v="Draw-Out Breaker"/>
    <x v="30"/>
    <s v="NRMWEAR"/>
    <s v="Normal Wear"/>
    <x v="23"/>
    <x v="2"/>
    <s v="BRT"/>
  </r>
  <r>
    <s v="DRWOUTBR"/>
    <s v="Draw-Out Breaker"/>
    <x v="30"/>
    <s v="OTHER"/>
    <s v="Other (specify)"/>
    <x v="24"/>
    <x v="2"/>
    <s v="BRT"/>
  </r>
  <r>
    <s v="DRWOUTBR"/>
    <s v="Draw-Out Breaker"/>
    <x v="30"/>
    <s v="PRINSTAL"/>
    <s v="Poor Installation"/>
    <x v="25"/>
    <x v="2"/>
    <s v="BRT"/>
  </r>
  <r>
    <s v="DRWOUTBR"/>
    <s v="Draw-Out Breaker"/>
    <x v="30"/>
    <s v="PROCISSU"/>
    <s v="Procedure Issue"/>
    <x v="26"/>
    <x v="2"/>
    <s v="BRT"/>
  </r>
  <r>
    <s v="DRWOUTBR"/>
    <s v="Draw-Out Breaker"/>
    <x v="30"/>
    <s v="UTLFAIL"/>
    <s v="Utility Failure"/>
    <x v="27"/>
    <x v="2"/>
    <s v="BRT"/>
  </r>
  <r>
    <s v="DRWOUTBR"/>
    <s v="Draw-Out Breaker"/>
    <x v="30"/>
    <s v="VNDLSM"/>
    <s v="Vandalism"/>
    <x v="28"/>
    <x v="2"/>
    <s v="BRT"/>
  </r>
  <r>
    <s v="DRWOUTBR"/>
    <s v="Draw-Out Breaker"/>
    <x v="30"/>
    <s v="WORNCMPT"/>
    <s v="Defective/ Worn Component"/>
    <x v="29"/>
    <x v="2"/>
    <s v="BRT"/>
  </r>
  <r>
    <s v="DRWOUTBR"/>
    <s v="Draw-Out Breaker"/>
    <x v="30"/>
    <s v="ADJUSTD"/>
    <s v="Adjusted"/>
    <x v="30"/>
    <x v="3"/>
    <s v="BRT"/>
  </r>
  <r>
    <s v="DRWOUTBR"/>
    <s v="Draw-Out Breaker"/>
    <x v="30"/>
    <s v="DECOMM"/>
    <s v="Decommission"/>
    <x v="31"/>
    <x v="3"/>
    <s v="BRT"/>
  </r>
  <r>
    <s v="DRWOUTBR"/>
    <s v="Draw-Out Breaker"/>
    <x v="30"/>
    <s v="DECONTME"/>
    <s v="Decontaminate"/>
    <x v="32"/>
    <x v="3"/>
    <s v="BRT"/>
  </r>
  <r>
    <s v="DRWOUTBR"/>
    <s v="Draw-Out Breaker"/>
    <x v="30"/>
    <s v="DONOTHIN"/>
    <s v="Do Nothing"/>
    <x v="33"/>
    <x v="3"/>
    <s v="BRT"/>
  </r>
  <r>
    <s v="DRWOUTBR"/>
    <s v="Draw-Out Breaker"/>
    <x v="30"/>
    <s v="LUBRCTE"/>
    <s v="Lubricate"/>
    <x v="34"/>
    <x v="3"/>
    <s v="BRT"/>
  </r>
  <r>
    <s v="DRWOUTBR"/>
    <s v="Draw-Out Breaker"/>
    <x v="30"/>
    <s v="OTHER"/>
    <s v="Other (specify)"/>
    <x v="24"/>
    <x v="3"/>
    <s v="BRT"/>
  </r>
  <r>
    <s v="DRWOUTBR"/>
    <s v="Draw-Out Breaker"/>
    <x v="30"/>
    <s v="RECALBRT"/>
    <s v="Recalibrate"/>
    <x v="35"/>
    <x v="3"/>
    <s v="BRT"/>
  </r>
  <r>
    <s v="DRWOUTBR"/>
    <s v="Draw-Out Breaker"/>
    <x v="30"/>
    <s v="REMVOBT"/>
    <s v="Remove Obstruction"/>
    <x v="36"/>
    <x v="3"/>
    <s v="BRT"/>
  </r>
  <r>
    <s v="DRWOUTBR"/>
    <s v="Draw-Out Breaker"/>
    <x v="30"/>
    <s v="REPCMPT"/>
    <s v="Repair Component"/>
    <x v="37"/>
    <x v="3"/>
    <s v="BRT"/>
  </r>
  <r>
    <s v="DRWOUTBR"/>
    <s v="Draw-Out Breaker"/>
    <x v="30"/>
    <s v="REPLASS"/>
    <s v="Replace Asset"/>
    <x v="38"/>
    <x v="3"/>
    <s v="BRT"/>
  </r>
  <r>
    <s v="DRWOUTBR"/>
    <s v="Draw-Out Breaker"/>
    <x v="30"/>
    <s v="REPLCMPT"/>
    <s v="Replace Component"/>
    <x v="39"/>
    <x v="3"/>
    <s v="BRT"/>
  </r>
  <r>
    <s v="DRWOUTBR"/>
    <s v="Draw-Out Breaker"/>
    <x v="30"/>
    <s v="REPRASS"/>
    <s v="Repair Asset"/>
    <x v="40"/>
    <x v="3"/>
    <s v="BRT"/>
  </r>
  <r>
    <s v="DRWOUTBR"/>
    <s v="Draw-Out Breaker"/>
    <x v="30"/>
    <s v="UPGRADES"/>
    <s v="Upgrade"/>
    <x v="41"/>
    <x v="3"/>
    <s v="BRT"/>
  </r>
  <r>
    <s v="DRYARCP"/>
    <s v="Dryer - Air Compressor"/>
    <x v="31"/>
    <s v="ABNTEMP"/>
    <s v="Abnormal Temperature"/>
    <x v="0"/>
    <x v="0"/>
    <s v="BRT"/>
  </r>
  <r>
    <s v="DRYARCP"/>
    <s v="Dryer - Air Compressor"/>
    <x v="31"/>
    <s v="CORROS"/>
    <s v="Corrosion"/>
    <x v="1"/>
    <x v="0"/>
    <s v="BRT"/>
  </r>
  <r>
    <s v="DRYARCP"/>
    <s v="Dryer - Air Compressor"/>
    <x v="31"/>
    <s v="ELECTRIP"/>
    <s v="Electrical Trip Out"/>
    <x v="2"/>
    <x v="0"/>
    <s v="BRT"/>
  </r>
  <r>
    <s v="DRYARCP"/>
    <s v="Dryer - Air Compressor"/>
    <x v="31"/>
    <s v="EXNOISE"/>
    <s v="Excessive Noise"/>
    <x v="3"/>
    <x v="0"/>
    <s v="BRT"/>
  </r>
  <r>
    <s v="DRYARCP"/>
    <s v="Dryer - Air Compressor"/>
    <x v="31"/>
    <s v="EXVIBRTN"/>
    <s v="Excessive Vibration"/>
    <x v="4"/>
    <x v="0"/>
    <s v="BRT"/>
  </r>
  <r>
    <s v="DRYARCP"/>
    <s v="Dryer - Air Compressor"/>
    <x v="31"/>
    <s v="JAMMEDEQ"/>
    <s v="Jammed Equipment"/>
    <x v="5"/>
    <x v="0"/>
    <s v="BRT"/>
  </r>
  <r>
    <s v="DRYARCP"/>
    <s v="Dryer - Air Compressor"/>
    <x v="31"/>
    <s v="LEAKING"/>
    <s v="Leaking"/>
    <x v="6"/>
    <x v="0"/>
    <s v="BRT"/>
  </r>
  <r>
    <s v="DRYARCP"/>
    <s v="Dryer - Air Compressor"/>
    <x v="31"/>
    <s v="LOWPERF"/>
    <s v="Low Performance"/>
    <x v="7"/>
    <x v="0"/>
    <s v="BRT"/>
  </r>
  <r>
    <s v="DRYARCP"/>
    <s v="Dryer - Air Compressor"/>
    <x v="31"/>
    <s v="NONOPER"/>
    <s v="Non-Operational"/>
    <x v="8"/>
    <x v="0"/>
    <s v="BRT"/>
  </r>
  <r>
    <s v="DRYARCP"/>
    <s v="Dryer - Air Compressor"/>
    <x v="31"/>
    <s v="PHYDMGE"/>
    <s v="Physical Damage"/>
    <x v="9"/>
    <x v="0"/>
    <s v="BRT"/>
  </r>
  <r>
    <s v="DRYARCP"/>
    <s v="Dryer - Air Compressor"/>
    <x v="31"/>
    <s v="UNSMELL"/>
    <s v="Unusual Smell"/>
    <x v="10"/>
    <x v="0"/>
    <s v="BRT"/>
  </r>
  <r>
    <s v="DRYARCP"/>
    <s v="Dryer - Air Compressor"/>
    <x v="31"/>
    <s v="UNSMOKE"/>
    <s v="Unusual Smoke"/>
    <x v="11"/>
    <x v="0"/>
    <s v="BRT"/>
  </r>
  <r>
    <s v="DRYARCP"/>
    <s v="Dryer - Air Compressor"/>
    <x v="31"/>
    <s v="AIFCONT"/>
    <s v="Air intake filter contaminated"/>
    <x v="217"/>
    <x v="1"/>
    <s v="BRT"/>
  </r>
  <r>
    <s v="DRYARCP"/>
    <s v="Dryer - Air Compressor"/>
    <x v="31"/>
    <s v="CMDRCDET"/>
    <s v="Compressor air-dryer components deteriorated"/>
    <x v="218"/>
    <x v="1"/>
    <s v="BRT"/>
  </r>
  <r>
    <s v="DRYARCP"/>
    <s v="Dryer - Air Compressor"/>
    <x v="31"/>
    <s v="CMDRCONT"/>
    <s v="Dryer - air compressor pressure dew point cartridge contaminated"/>
    <x v="219"/>
    <x v="1"/>
    <s v="BRT"/>
  </r>
  <r>
    <s v="DRYARCP"/>
    <s v="Dryer - Air Compressor"/>
    <x v="31"/>
    <s v="CMDRDSAT"/>
    <s v="Dryer-air compressor desiccant saturated"/>
    <x v="220"/>
    <x v="1"/>
    <s v="BRT"/>
  </r>
  <r>
    <s v="DRYARCP"/>
    <s v="Dryer - Air Compressor"/>
    <x v="31"/>
    <s v="RCMCDET"/>
    <s v="Refrigerated compressor air-dryer components deteriorated"/>
    <x v="221"/>
    <x v="1"/>
    <s v="BRT"/>
  </r>
  <r>
    <s v="DRYARCP"/>
    <s v="Dryer - Air Compressor"/>
    <x v="31"/>
    <s v="ACCIDENT"/>
    <s v="Accident"/>
    <x v="13"/>
    <x v="2"/>
    <s v="BRT"/>
  </r>
  <r>
    <s v="DRYARCP"/>
    <s v="Dryer - Air Compressor"/>
    <x v="31"/>
    <s v="ACCWEAR"/>
    <s v="Accelerated Wear"/>
    <x v="14"/>
    <x v="2"/>
    <s v="BRT"/>
  </r>
  <r>
    <s v="DRYARCP"/>
    <s v="Dryer - Air Compressor"/>
    <x v="31"/>
    <s v="ACTGOD"/>
    <s v="Weather condition/Forces of nature or Act of God"/>
    <x v="15"/>
    <x v="2"/>
    <s v="BRT"/>
  </r>
  <r>
    <s v="DRYARCP"/>
    <s v="Dryer - Air Compressor"/>
    <x v="31"/>
    <s v="CONTAM"/>
    <s v="Contamination"/>
    <x v="16"/>
    <x v="2"/>
    <s v="BRT"/>
  </r>
  <r>
    <s v="DRYARCP"/>
    <s v="Dryer - Air Compressor"/>
    <x v="31"/>
    <s v="DEFASSET"/>
    <s v="Defective Asset"/>
    <x v="17"/>
    <x v="2"/>
    <s v="BRT"/>
  </r>
  <r>
    <s v="DRYARCP"/>
    <s v="Dryer - Air Compressor"/>
    <x v="31"/>
    <s v="EXLOAD"/>
    <s v="Excessive Load"/>
    <x v="18"/>
    <x v="2"/>
    <s v="BRT"/>
  </r>
  <r>
    <s v="DRYARCP"/>
    <s v="Dryer - Air Compressor"/>
    <x v="31"/>
    <s v="IMPRMNT"/>
    <s v="Improper Maintenance"/>
    <x v="19"/>
    <x v="2"/>
    <s v="BRT"/>
  </r>
  <r>
    <s v="DRYARCP"/>
    <s v="Dryer - Air Compressor"/>
    <x v="31"/>
    <s v="INSLUBR"/>
    <s v="Insufficient Lubrication"/>
    <x v="20"/>
    <x v="2"/>
    <s v="BRT"/>
  </r>
  <r>
    <s v="DRYARCP"/>
    <s v="Dryer - Air Compressor"/>
    <x v="31"/>
    <s v="LACKTRN"/>
    <s v="Lack of/ Inadequate Training"/>
    <x v="21"/>
    <x v="2"/>
    <s v="BRT"/>
  </r>
  <r>
    <s v="DRYARCP"/>
    <s v="Dryer - Air Compressor"/>
    <x v="31"/>
    <s v="MISSCMP"/>
    <s v="Loose/ Missing Component"/>
    <x v="22"/>
    <x v="2"/>
    <s v="BRT"/>
  </r>
  <r>
    <s v="DRYARCP"/>
    <s v="Dryer - Air Compressor"/>
    <x v="31"/>
    <s v="NRMWEAR"/>
    <s v="Normal Wear"/>
    <x v="23"/>
    <x v="2"/>
    <s v="BRT"/>
  </r>
  <r>
    <s v="DRYARCP"/>
    <s v="Dryer - Air Compressor"/>
    <x v="31"/>
    <s v="OTHER"/>
    <s v="Other (specify)"/>
    <x v="24"/>
    <x v="2"/>
    <s v="BRT"/>
  </r>
  <r>
    <s v="DRYARCP"/>
    <s v="Dryer - Air Compressor"/>
    <x v="31"/>
    <s v="PRINSTAL"/>
    <s v="Poor Installation"/>
    <x v="25"/>
    <x v="2"/>
    <s v="BRT"/>
  </r>
  <r>
    <s v="DRYARCP"/>
    <s v="Dryer - Air Compressor"/>
    <x v="31"/>
    <s v="PROCISSU"/>
    <s v="Procedure Issue"/>
    <x v="26"/>
    <x v="2"/>
    <s v="BRT"/>
  </r>
  <r>
    <s v="DRYARCP"/>
    <s v="Dryer - Air Compressor"/>
    <x v="31"/>
    <s v="UTLFAIL"/>
    <s v="Utility Failure"/>
    <x v="27"/>
    <x v="2"/>
    <s v="BRT"/>
  </r>
  <r>
    <s v="DRYARCP"/>
    <s v="Dryer - Air Compressor"/>
    <x v="31"/>
    <s v="VNDLSM"/>
    <s v="Vandalism"/>
    <x v="28"/>
    <x v="2"/>
    <s v="BRT"/>
  </r>
  <r>
    <s v="DRYARCP"/>
    <s v="Dryer - Air Compressor"/>
    <x v="31"/>
    <s v="WORNCMPT"/>
    <s v="Defective/ Worn Component"/>
    <x v="29"/>
    <x v="2"/>
    <s v="BRT"/>
  </r>
  <r>
    <s v="DRYARCP"/>
    <s v="Dryer - Air Compressor"/>
    <x v="31"/>
    <s v="ADJUSTD"/>
    <s v="Adjusted"/>
    <x v="30"/>
    <x v="3"/>
    <s v="BRT"/>
  </r>
  <r>
    <s v="DRYARCP"/>
    <s v="Dryer - Air Compressor"/>
    <x v="31"/>
    <s v="DECOMM"/>
    <s v="Decommission"/>
    <x v="31"/>
    <x v="3"/>
    <s v="BRT"/>
  </r>
  <r>
    <s v="DRYARCP"/>
    <s v="Dryer - Air Compressor"/>
    <x v="31"/>
    <s v="DECONTME"/>
    <s v="Decontaminate"/>
    <x v="32"/>
    <x v="3"/>
    <s v="BRT"/>
  </r>
  <r>
    <s v="DRYARCP"/>
    <s v="Dryer - Air Compressor"/>
    <x v="31"/>
    <s v="DONOTHIN"/>
    <s v="Do Nothing"/>
    <x v="33"/>
    <x v="3"/>
    <s v="BRT"/>
  </r>
  <r>
    <s v="DRYARCP"/>
    <s v="Dryer - Air Compressor"/>
    <x v="31"/>
    <s v="LUBRCTE"/>
    <s v="Lubricate"/>
    <x v="34"/>
    <x v="3"/>
    <s v="BRT"/>
  </r>
  <r>
    <s v="DRYARCP"/>
    <s v="Dryer - Air Compressor"/>
    <x v="31"/>
    <s v="OTHER"/>
    <s v="Other (specify)"/>
    <x v="24"/>
    <x v="3"/>
    <s v="BRT"/>
  </r>
  <r>
    <s v="DRYARCP"/>
    <s v="Dryer - Air Compressor"/>
    <x v="31"/>
    <s v="RECALBRT"/>
    <s v="Recalibrate"/>
    <x v="35"/>
    <x v="3"/>
    <s v="BRT"/>
  </r>
  <r>
    <s v="DRYARCP"/>
    <s v="Dryer - Air Compressor"/>
    <x v="31"/>
    <s v="REMVOBT"/>
    <s v="Remove Obstruction"/>
    <x v="36"/>
    <x v="3"/>
    <s v="BRT"/>
  </r>
  <r>
    <s v="DRYARCP"/>
    <s v="Dryer - Air Compressor"/>
    <x v="31"/>
    <s v="REPCMPT"/>
    <s v="Repair Component"/>
    <x v="37"/>
    <x v="3"/>
    <s v="BRT"/>
  </r>
  <r>
    <s v="DRYARCP"/>
    <s v="Dryer - Air Compressor"/>
    <x v="31"/>
    <s v="REPLASS"/>
    <s v="Replace Asset"/>
    <x v="38"/>
    <x v="3"/>
    <s v="BRT"/>
  </r>
  <r>
    <s v="DRYARCP"/>
    <s v="Dryer - Air Compressor"/>
    <x v="31"/>
    <s v="REPLCMPT"/>
    <s v="Replace Component"/>
    <x v="39"/>
    <x v="3"/>
    <s v="BRT"/>
  </r>
  <r>
    <s v="DRYARCP"/>
    <s v="Dryer - Air Compressor"/>
    <x v="31"/>
    <s v="REPRASS"/>
    <s v="Repair Asset"/>
    <x v="40"/>
    <x v="3"/>
    <s v="BRT"/>
  </r>
  <r>
    <s v="DRYARCP"/>
    <s v="Dryer - Air Compressor"/>
    <x v="31"/>
    <s v="UPGRADES"/>
    <s v="Upgrade"/>
    <x v="41"/>
    <x v="3"/>
    <s v="BRT"/>
  </r>
  <r>
    <s v="DSLST"/>
    <s v="Diesel Storage Tank"/>
    <x v="32"/>
    <s v="CORROS"/>
    <s v="Corrosion"/>
    <x v="1"/>
    <x v="0"/>
    <s v="BRT"/>
  </r>
  <r>
    <s v="DSLST"/>
    <s v="Diesel Storage Tank"/>
    <x v="32"/>
    <s v="ELECTRIP"/>
    <s v="Electrical Trip Out"/>
    <x v="2"/>
    <x v="0"/>
    <s v="BRT"/>
  </r>
  <r>
    <s v="DSLST"/>
    <s v="Diesel Storage Tank"/>
    <x v="32"/>
    <s v="JAMMEDEQ"/>
    <s v="Jammed Equipment"/>
    <x v="5"/>
    <x v="0"/>
    <s v="BRT"/>
  </r>
  <r>
    <s v="DSLST"/>
    <s v="Diesel Storage Tank"/>
    <x v="32"/>
    <s v="LEAKING"/>
    <s v="Leaking"/>
    <x v="6"/>
    <x v="0"/>
    <s v="BRT"/>
  </r>
  <r>
    <s v="DSLST"/>
    <s v="Diesel Storage Tank"/>
    <x v="32"/>
    <s v="LOWPERF"/>
    <s v="Low Performance"/>
    <x v="7"/>
    <x v="0"/>
    <s v="BRT"/>
  </r>
  <r>
    <s v="DSLST"/>
    <s v="Diesel Storage Tank"/>
    <x v="32"/>
    <s v="NONOPER"/>
    <s v="Non-Operational"/>
    <x v="8"/>
    <x v="0"/>
    <s v="BRT"/>
  </r>
  <r>
    <s v="DSLST"/>
    <s v="Diesel Storage Tank"/>
    <x v="32"/>
    <s v="PHYDMGE"/>
    <s v="Physical Damage"/>
    <x v="9"/>
    <x v="0"/>
    <s v="BRT"/>
  </r>
  <r>
    <s v="DSLST"/>
    <s v="Diesel Storage Tank"/>
    <x v="32"/>
    <s v="COMMFAIL"/>
    <s v="Communication Failure"/>
    <x v="222"/>
    <x v="1"/>
    <s v="BRT"/>
  </r>
  <r>
    <s v="DSLST"/>
    <s v="Diesel Storage Tank"/>
    <x v="32"/>
    <s v="CONTPROD"/>
    <s v="Contamination Of Product"/>
    <x v="223"/>
    <x v="1"/>
    <s v="BRT"/>
  </r>
  <r>
    <s v="DSLST"/>
    <s v="Diesel Storage Tank"/>
    <x v="32"/>
    <s v="DBWLINGR"/>
    <s v="Double Wall Integrity (Loss Of Vacuum)"/>
    <x v="224"/>
    <x v="1"/>
    <s v="BRT"/>
  </r>
  <r>
    <s v="DSLST"/>
    <s v="Diesel Storage Tank"/>
    <x v="32"/>
    <s v="DSTKCORR"/>
    <s v="Below ground double walled diesel tank internally corroded"/>
    <x v="225"/>
    <x v="1"/>
    <s v="BRT"/>
  </r>
  <r>
    <s v="DSLST"/>
    <s v="Diesel Storage Tank"/>
    <x v="32"/>
    <s v="DSTKDET"/>
    <s v="Above ground diesel storage tank deteriorated"/>
    <x v="226"/>
    <x v="1"/>
    <s v="BRT"/>
  </r>
  <r>
    <s v="DSLST"/>
    <s v="Diesel Storage Tank"/>
    <x v="32"/>
    <s v="LWPRDTNK"/>
    <s v="No / Low Product In Tank"/>
    <x v="227"/>
    <x v="1"/>
    <s v="BRT"/>
  </r>
  <r>
    <s v="DSLST"/>
    <s v="Diesel Storage Tank"/>
    <x v="32"/>
    <s v="PUMPFAIL"/>
    <s v="Pump Failure"/>
    <x v="109"/>
    <x v="1"/>
    <s v="BRT"/>
  </r>
  <r>
    <s v="DSLST"/>
    <s v="Diesel Storage Tank"/>
    <x v="32"/>
    <s v="SENRFAIL"/>
    <s v="Sensor Failure"/>
    <x v="77"/>
    <x v="1"/>
    <s v="BRT"/>
  </r>
  <r>
    <s v="DSLST"/>
    <s v="Diesel Storage Tank"/>
    <x v="32"/>
    <s v="WTRINTNK"/>
    <s v="Water In Tank"/>
    <x v="228"/>
    <x v="1"/>
    <s v="BRT"/>
  </r>
  <r>
    <s v="DSLST"/>
    <s v="Diesel Storage Tank"/>
    <x v="32"/>
    <s v="ACCIDENT"/>
    <s v="Accident"/>
    <x v="13"/>
    <x v="2"/>
    <s v="BRT"/>
  </r>
  <r>
    <s v="DSLST"/>
    <s v="Diesel Storage Tank"/>
    <x v="32"/>
    <s v="CONTAM"/>
    <s v="Contamination"/>
    <x v="16"/>
    <x v="2"/>
    <s v="BRT"/>
  </r>
  <r>
    <s v="DSLST"/>
    <s v="Diesel Storage Tank"/>
    <x v="32"/>
    <s v="IMPRMNT"/>
    <s v="Improper Maintenance"/>
    <x v="19"/>
    <x v="2"/>
    <s v="BRT"/>
  </r>
  <r>
    <s v="DSLST"/>
    <s v="Diesel Storage Tank"/>
    <x v="32"/>
    <s v="INSLUBR"/>
    <s v="Insufficient Lubrication"/>
    <x v="20"/>
    <x v="2"/>
    <s v="BRT"/>
  </r>
  <r>
    <s v="DSLST"/>
    <s v="Diesel Storage Tank"/>
    <x v="32"/>
    <s v="LACKTRN"/>
    <s v="Lack of/ Inadequate Training"/>
    <x v="21"/>
    <x v="2"/>
    <s v="BRT"/>
  </r>
  <r>
    <s v="DSLST"/>
    <s v="Diesel Storage Tank"/>
    <x v="32"/>
    <s v="MISSCMP"/>
    <s v="Loose/ Missing Component"/>
    <x v="22"/>
    <x v="2"/>
    <s v="BRT"/>
  </r>
  <r>
    <s v="DSLST"/>
    <s v="Diesel Storage Tank"/>
    <x v="32"/>
    <s v="PRINSTAL"/>
    <s v="Poor Installation"/>
    <x v="25"/>
    <x v="2"/>
    <s v="BRT"/>
  </r>
  <r>
    <s v="DSLST"/>
    <s v="Diesel Storage Tank"/>
    <x v="32"/>
    <s v="PROCISSU"/>
    <s v="Procedure Issue"/>
    <x v="26"/>
    <x v="2"/>
    <s v="BRT"/>
  </r>
  <r>
    <s v="DSLST"/>
    <s v="Diesel Storage Tank"/>
    <x v="32"/>
    <s v="UTLFAIL"/>
    <s v="Utility Failure"/>
    <x v="27"/>
    <x v="2"/>
    <s v="BRT"/>
  </r>
  <r>
    <s v="DSLST"/>
    <s v="Diesel Storage Tank"/>
    <x v="32"/>
    <s v="WORNCMPT"/>
    <s v="Defective/ Worn Component"/>
    <x v="29"/>
    <x v="2"/>
    <s v="BRT"/>
  </r>
  <r>
    <s v="DSLST"/>
    <s v="Diesel Storage Tank"/>
    <x v="32"/>
    <s v="ADJUSTD"/>
    <s v="Adjusted"/>
    <x v="30"/>
    <x v="3"/>
    <s v="BRT"/>
  </r>
  <r>
    <s v="DSLST"/>
    <s v="Diesel Storage Tank"/>
    <x v="32"/>
    <s v="CALLCNTR"/>
    <s v="Call Contractor"/>
    <x v="50"/>
    <x v="3"/>
    <s v="BRT"/>
  </r>
  <r>
    <s v="DSLST"/>
    <s v="Diesel Storage Tank"/>
    <x v="32"/>
    <s v="DECOMM"/>
    <s v="Decommission"/>
    <x v="31"/>
    <x v="3"/>
    <s v="BRT"/>
  </r>
  <r>
    <s v="DSLST"/>
    <s v="Diesel Storage Tank"/>
    <x v="32"/>
    <s v="DECONTME"/>
    <s v="Decontaminate"/>
    <x v="32"/>
    <x v="3"/>
    <s v="BRT"/>
  </r>
  <r>
    <s v="DSLST"/>
    <s v="Diesel Storage Tank"/>
    <x v="32"/>
    <s v="LUBRCTE"/>
    <s v="Lubricate"/>
    <x v="34"/>
    <x v="3"/>
    <s v="BRT"/>
  </r>
  <r>
    <s v="DSLST"/>
    <s v="Diesel Storage Tank"/>
    <x v="32"/>
    <s v="RECALBRT"/>
    <s v="Recalibrate"/>
    <x v="35"/>
    <x v="3"/>
    <s v="BRT"/>
  </r>
  <r>
    <s v="DSLST"/>
    <s v="Diesel Storage Tank"/>
    <x v="32"/>
    <s v="REMVOBT"/>
    <s v="Remove Obstruction"/>
    <x v="36"/>
    <x v="3"/>
    <s v="BRT"/>
  </r>
  <r>
    <s v="DSLST"/>
    <s v="Diesel Storage Tank"/>
    <x v="32"/>
    <s v="REPAIR"/>
    <s v="Repair"/>
    <x v="51"/>
    <x v="3"/>
    <s v="BRT"/>
  </r>
  <r>
    <s v="DSLST"/>
    <s v="Diesel Storage Tank"/>
    <x v="32"/>
    <s v="REPLACE"/>
    <s v="Replace"/>
    <x v="52"/>
    <x v="3"/>
    <s v="BRT"/>
  </r>
  <r>
    <s v="DUCTHEAT"/>
    <s v="Duct Heater"/>
    <x v="33"/>
    <s v="ABNTEMP"/>
    <s v="Abnormal Temperature"/>
    <x v="0"/>
    <x v="0"/>
    <s v="BRT"/>
  </r>
  <r>
    <s v="DUCTHEAT"/>
    <s v="Duct Heater"/>
    <x v="33"/>
    <s v="CORROS"/>
    <s v="Corrosion"/>
    <x v="1"/>
    <x v="0"/>
    <s v="BRT"/>
  </r>
  <r>
    <s v="DUCTHEAT"/>
    <s v="Duct Heater"/>
    <x v="33"/>
    <s v="ELECTRIP"/>
    <s v="Electrical Trip Out"/>
    <x v="2"/>
    <x v="0"/>
    <s v="BRT"/>
  </r>
  <r>
    <s v="DUCTHEAT"/>
    <s v="Duct Heater"/>
    <x v="33"/>
    <s v="EXNOISE"/>
    <s v="Excessive Noise"/>
    <x v="3"/>
    <x v="0"/>
    <s v="BRT"/>
  </r>
  <r>
    <s v="DUCTHEAT"/>
    <s v="Duct Heater"/>
    <x v="33"/>
    <s v="EXVIBRTN"/>
    <s v="Excessive Vibration"/>
    <x v="4"/>
    <x v="0"/>
    <s v="BRT"/>
  </r>
  <r>
    <s v="DUCTHEAT"/>
    <s v="Duct Heater"/>
    <x v="33"/>
    <s v="JAMMEDEQ"/>
    <s v="Jammed Equipment"/>
    <x v="5"/>
    <x v="0"/>
    <s v="BRT"/>
  </r>
  <r>
    <s v="DUCTHEAT"/>
    <s v="Duct Heater"/>
    <x v="33"/>
    <s v="LEAKING"/>
    <s v="Leaking"/>
    <x v="6"/>
    <x v="0"/>
    <s v="BRT"/>
  </r>
  <r>
    <s v="DUCTHEAT"/>
    <s v="Duct Heater"/>
    <x v="33"/>
    <s v="LOWPERF"/>
    <s v="Low Performance"/>
    <x v="7"/>
    <x v="0"/>
    <s v="BRT"/>
  </r>
  <r>
    <s v="DUCTHEAT"/>
    <s v="Duct Heater"/>
    <x v="33"/>
    <s v="NONOPER"/>
    <s v="Non-Operational"/>
    <x v="8"/>
    <x v="0"/>
    <s v="BRT"/>
  </r>
  <r>
    <s v="DUCTHEAT"/>
    <s v="Duct Heater"/>
    <x v="33"/>
    <s v="PHYDMGE"/>
    <s v="Physical Damage"/>
    <x v="9"/>
    <x v="0"/>
    <s v="BRT"/>
  </r>
  <r>
    <s v="DUCTHEAT"/>
    <s v="Duct Heater"/>
    <x v="33"/>
    <s v="UNSMELL"/>
    <s v="Unusual Smell"/>
    <x v="10"/>
    <x v="0"/>
    <s v="BRT"/>
  </r>
  <r>
    <s v="DUCTHEAT"/>
    <s v="Duct Heater"/>
    <x v="33"/>
    <s v="UNSMOKE"/>
    <s v="Unusual Smoke"/>
    <x v="11"/>
    <x v="0"/>
    <s v="BRT"/>
  </r>
  <r>
    <s v="DUCTHEAT"/>
    <s v="Duct Heater"/>
    <x v="33"/>
    <s v="DHASFAIL"/>
    <s v="Duct heater airflow sensor failed"/>
    <x v="229"/>
    <x v="1"/>
    <s v="BRT"/>
  </r>
  <r>
    <s v="DUCTHEAT"/>
    <s v="Duct Heater"/>
    <x v="33"/>
    <s v="DHFAIL"/>
    <s v="Duct heater failed"/>
    <x v="230"/>
    <x v="1"/>
    <s v="BRT"/>
  </r>
  <r>
    <s v="DUCTHEAT"/>
    <s v="Duct Heater"/>
    <x v="33"/>
    <s v="SSRFAIL"/>
    <s v="Duct heater solid state relay (SSR) failed"/>
    <x v="231"/>
    <x v="1"/>
    <s v="BRT"/>
  </r>
  <r>
    <s v="DUCTHEAT"/>
    <s v="Duct Heater"/>
    <x v="33"/>
    <s v="ACCIDENT"/>
    <s v="Accident"/>
    <x v="13"/>
    <x v="2"/>
    <s v="BRT"/>
  </r>
  <r>
    <s v="DUCTHEAT"/>
    <s v="Duct Heater"/>
    <x v="33"/>
    <s v="ACCWEAR"/>
    <s v="Accelerated Wear"/>
    <x v="14"/>
    <x v="2"/>
    <s v="BRT"/>
  </r>
  <r>
    <s v="DUCTHEAT"/>
    <s v="Duct Heater"/>
    <x v="33"/>
    <s v="ACTGOD"/>
    <s v="Weather condition/Forces of nature or Act of God"/>
    <x v="15"/>
    <x v="2"/>
    <s v="BRT"/>
  </r>
  <r>
    <s v="DUCTHEAT"/>
    <s v="Duct Heater"/>
    <x v="33"/>
    <s v="CONTAM"/>
    <s v="Contamination"/>
    <x v="16"/>
    <x v="2"/>
    <s v="BRT"/>
  </r>
  <r>
    <s v="DUCTHEAT"/>
    <s v="Duct Heater"/>
    <x v="33"/>
    <s v="DEFASSET"/>
    <s v="Defective Asset"/>
    <x v="17"/>
    <x v="2"/>
    <s v="BRT"/>
  </r>
  <r>
    <s v="DUCTHEAT"/>
    <s v="Duct Heater"/>
    <x v="33"/>
    <s v="EXLOAD"/>
    <s v="Excessive Load"/>
    <x v="18"/>
    <x v="2"/>
    <s v="BRT"/>
  </r>
  <r>
    <s v="DUCTHEAT"/>
    <s v="Duct Heater"/>
    <x v="33"/>
    <s v="IMPRMNT"/>
    <s v="Improper Maintenance"/>
    <x v="19"/>
    <x v="2"/>
    <s v="BRT"/>
  </r>
  <r>
    <s v="DUCTHEAT"/>
    <s v="Duct Heater"/>
    <x v="33"/>
    <s v="INSLUBR"/>
    <s v="Insufficient Lubrication"/>
    <x v="20"/>
    <x v="2"/>
    <s v="BRT"/>
  </r>
  <r>
    <s v="DUCTHEAT"/>
    <s v="Duct Heater"/>
    <x v="33"/>
    <s v="LACKTRN"/>
    <s v="Lack of/ Inadequate Training"/>
    <x v="21"/>
    <x v="2"/>
    <s v="BRT"/>
  </r>
  <r>
    <s v="DUCTHEAT"/>
    <s v="Duct Heater"/>
    <x v="33"/>
    <s v="MISSCMP"/>
    <s v="Loose/ Missing Component"/>
    <x v="22"/>
    <x v="2"/>
    <s v="BRT"/>
  </r>
  <r>
    <s v="DUCTHEAT"/>
    <s v="Duct Heater"/>
    <x v="33"/>
    <s v="NRMWEAR"/>
    <s v="Normal Wear"/>
    <x v="23"/>
    <x v="2"/>
    <s v="BRT"/>
  </r>
  <r>
    <s v="DUCTHEAT"/>
    <s v="Duct Heater"/>
    <x v="33"/>
    <s v="OTHER"/>
    <s v="Other (specify)"/>
    <x v="24"/>
    <x v="2"/>
    <s v="BRT"/>
  </r>
  <r>
    <s v="DUCTHEAT"/>
    <s v="Duct Heater"/>
    <x v="33"/>
    <s v="PRINSTAL"/>
    <s v="Poor Installation"/>
    <x v="25"/>
    <x v="2"/>
    <s v="BRT"/>
  </r>
  <r>
    <s v="DUCTHEAT"/>
    <s v="Duct Heater"/>
    <x v="33"/>
    <s v="PROCISSU"/>
    <s v="Procedure Issue"/>
    <x v="26"/>
    <x v="2"/>
    <s v="BRT"/>
  </r>
  <r>
    <s v="DUCTHEAT"/>
    <s v="Duct Heater"/>
    <x v="33"/>
    <s v="UTLFAIL"/>
    <s v="Utility Failure"/>
    <x v="27"/>
    <x v="2"/>
    <s v="BRT"/>
  </r>
  <r>
    <s v="DUCTHEAT"/>
    <s v="Duct Heater"/>
    <x v="33"/>
    <s v="VNDLSM"/>
    <s v="Vandalism"/>
    <x v="28"/>
    <x v="2"/>
    <s v="BRT"/>
  </r>
  <r>
    <s v="DUCTHEAT"/>
    <s v="Duct Heater"/>
    <x v="33"/>
    <s v="WORNCMPT"/>
    <s v="Defective/ Worn Component"/>
    <x v="29"/>
    <x v="2"/>
    <s v="BRT"/>
  </r>
  <r>
    <s v="DUCTHEAT"/>
    <s v="Duct Heater"/>
    <x v="33"/>
    <s v="ADJUSTD"/>
    <s v="Adjusted"/>
    <x v="30"/>
    <x v="3"/>
    <s v="BRT"/>
  </r>
  <r>
    <s v="DUCTHEAT"/>
    <s v="Duct Heater"/>
    <x v="33"/>
    <s v="DECOMM"/>
    <s v="Decommission"/>
    <x v="31"/>
    <x v="3"/>
    <s v="BRT"/>
  </r>
  <r>
    <s v="DUCTHEAT"/>
    <s v="Duct Heater"/>
    <x v="33"/>
    <s v="DECONTME"/>
    <s v="Decontaminate"/>
    <x v="32"/>
    <x v="3"/>
    <s v="BRT"/>
  </r>
  <r>
    <s v="DUCTHEAT"/>
    <s v="Duct Heater"/>
    <x v="33"/>
    <s v="DONOTHIN"/>
    <s v="Do Nothing"/>
    <x v="33"/>
    <x v="3"/>
    <s v="BRT"/>
  </r>
  <r>
    <s v="DUCTHEAT"/>
    <s v="Duct Heater"/>
    <x v="33"/>
    <s v="LUBRCTE"/>
    <s v="Lubricate"/>
    <x v="34"/>
    <x v="3"/>
    <s v="BRT"/>
  </r>
  <r>
    <s v="DUCTHEAT"/>
    <s v="Duct Heater"/>
    <x v="33"/>
    <s v="OTHER"/>
    <s v="Other (specify)"/>
    <x v="24"/>
    <x v="3"/>
    <s v="BRT"/>
  </r>
  <r>
    <s v="DUCTHEAT"/>
    <s v="Duct Heater"/>
    <x v="33"/>
    <s v="RECALBRT"/>
    <s v="Recalibrate"/>
    <x v="35"/>
    <x v="3"/>
    <s v="BRT"/>
  </r>
  <r>
    <s v="DUCTHEAT"/>
    <s v="Duct Heater"/>
    <x v="33"/>
    <s v="REMVOBT"/>
    <s v="Remove Obstruction"/>
    <x v="36"/>
    <x v="3"/>
    <s v="BRT"/>
  </r>
  <r>
    <s v="DUCTHEAT"/>
    <s v="Duct Heater"/>
    <x v="33"/>
    <s v="REPCMPT"/>
    <s v="Repair Component"/>
    <x v="37"/>
    <x v="3"/>
    <s v="BRT"/>
  </r>
  <r>
    <s v="DUCTHEAT"/>
    <s v="Duct Heater"/>
    <x v="33"/>
    <s v="REPLASS"/>
    <s v="Replace Asset"/>
    <x v="38"/>
    <x v="3"/>
    <s v="BRT"/>
  </r>
  <r>
    <s v="DUCTHEAT"/>
    <s v="Duct Heater"/>
    <x v="33"/>
    <s v="REPLCMPT"/>
    <s v="Replace Component"/>
    <x v="39"/>
    <x v="3"/>
    <s v="BRT"/>
  </r>
  <r>
    <s v="DUCTHEAT"/>
    <s v="Duct Heater"/>
    <x v="33"/>
    <s v="REPRASS"/>
    <s v="Repair Asset"/>
    <x v="40"/>
    <x v="3"/>
    <s v="BRT"/>
  </r>
  <r>
    <s v="DUCTHEAT"/>
    <s v="Duct Heater"/>
    <x v="33"/>
    <s v="UPGRADES"/>
    <s v="Upgrade"/>
    <x v="41"/>
    <x v="3"/>
    <s v="BRT"/>
  </r>
  <r>
    <s v="ELECHTS"/>
    <s v="Electric Heat Trace System"/>
    <x v="34"/>
    <s v="ABNTEMP"/>
    <s v="Abnormal Temperature"/>
    <x v="0"/>
    <x v="0"/>
    <s v="BRT"/>
  </r>
  <r>
    <s v="ELECHTS"/>
    <s v="Electric Heat Trace System"/>
    <x v="34"/>
    <s v="CORROS"/>
    <s v="Corrosion"/>
    <x v="1"/>
    <x v="0"/>
    <s v="BRT"/>
  </r>
  <r>
    <s v="ELECHTS"/>
    <s v="Electric Heat Trace System"/>
    <x v="34"/>
    <s v="ELECTRIP"/>
    <s v="Electrical Trip Out"/>
    <x v="2"/>
    <x v="0"/>
    <s v="BRT"/>
  </r>
  <r>
    <s v="ELECHTS"/>
    <s v="Electric Heat Trace System"/>
    <x v="34"/>
    <s v="EXNOISE"/>
    <s v="Excessive Noise"/>
    <x v="3"/>
    <x v="0"/>
    <s v="BRT"/>
  </r>
  <r>
    <s v="ELECHTS"/>
    <s v="Electric Heat Trace System"/>
    <x v="34"/>
    <s v="EXVIBRTN"/>
    <s v="Excessive Vibration"/>
    <x v="4"/>
    <x v="0"/>
    <s v="BRT"/>
  </r>
  <r>
    <s v="ELECHTS"/>
    <s v="Electric Heat Trace System"/>
    <x v="34"/>
    <s v="JAMMEDEQ"/>
    <s v="Jammed Equipment"/>
    <x v="5"/>
    <x v="0"/>
    <s v="BRT"/>
  </r>
  <r>
    <s v="ELECHTS"/>
    <s v="Electric Heat Trace System"/>
    <x v="34"/>
    <s v="LEAKING"/>
    <s v="Leaking"/>
    <x v="6"/>
    <x v="0"/>
    <s v="BRT"/>
  </r>
  <r>
    <s v="ELECHTS"/>
    <s v="Electric Heat Trace System"/>
    <x v="34"/>
    <s v="LOWPERF"/>
    <s v="Low Performance"/>
    <x v="7"/>
    <x v="0"/>
    <s v="BRT"/>
  </r>
  <r>
    <s v="ELECHTS"/>
    <s v="Electric Heat Trace System"/>
    <x v="34"/>
    <s v="NONOPER"/>
    <s v="Non-Operational"/>
    <x v="8"/>
    <x v="0"/>
    <s v="BRT"/>
  </r>
  <r>
    <s v="ELECHTS"/>
    <s v="Electric Heat Trace System"/>
    <x v="34"/>
    <s v="PHYDMGE"/>
    <s v="Physical Damage"/>
    <x v="9"/>
    <x v="0"/>
    <s v="BRT"/>
  </r>
  <r>
    <s v="ELECHTS"/>
    <s v="Electric Heat Trace System"/>
    <x v="34"/>
    <s v="UNSMELL"/>
    <s v="Unusual Smell"/>
    <x v="10"/>
    <x v="0"/>
    <s v="BRT"/>
  </r>
  <r>
    <s v="ELECHTS"/>
    <s v="Electric Heat Trace System"/>
    <x v="34"/>
    <s v="UNSMOKE"/>
    <s v="Unusual Smoke"/>
    <x v="11"/>
    <x v="0"/>
    <s v="BRT"/>
  </r>
  <r>
    <s v="ELECHTS"/>
    <s v="Electric Heat Trace System"/>
    <x v="34"/>
    <s v="EHTSDET"/>
    <s v="Electric Heat Tracing Deteriorated"/>
    <x v="232"/>
    <x v="1"/>
    <s v="BRT"/>
  </r>
  <r>
    <s v="ELECHTS"/>
    <s v="Electric Heat Trace System"/>
    <x v="34"/>
    <s v="EHTSFAIL"/>
    <s v="Electric Heat Trace System Failed"/>
    <x v="233"/>
    <x v="1"/>
    <s v="BRT"/>
  </r>
  <r>
    <s v="ELECHTS"/>
    <s v="Electric Heat Trace System"/>
    <x v="34"/>
    <s v="ACCIDENT"/>
    <s v="Accident"/>
    <x v="13"/>
    <x v="2"/>
    <s v="BRT"/>
  </r>
  <r>
    <s v="ELECHTS"/>
    <s v="Electric Heat Trace System"/>
    <x v="34"/>
    <s v="ACCWEAR"/>
    <s v="Accelerated Wear"/>
    <x v="14"/>
    <x v="2"/>
    <s v="BRT"/>
  </r>
  <r>
    <s v="ELECHTS"/>
    <s v="Electric Heat Trace System"/>
    <x v="34"/>
    <s v="ACTGOD"/>
    <s v="Weather condition/Forces of nature or Act of God"/>
    <x v="15"/>
    <x v="2"/>
    <s v="BRT"/>
  </r>
  <r>
    <s v="ELECHTS"/>
    <s v="Electric Heat Trace System"/>
    <x v="34"/>
    <s v="CONTAM"/>
    <s v="Contamination"/>
    <x v="16"/>
    <x v="2"/>
    <s v="BRT"/>
  </r>
  <r>
    <s v="ELECHTS"/>
    <s v="Electric Heat Trace System"/>
    <x v="34"/>
    <s v="DEFASSET"/>
    <s v="Defective Asset"/>
    <x v="17"/>
    <x v="2"/>
    <s v="BRT"/>
  </r>
  <r>
    <s v="ELECHTS"/>
    <s v="Electric Heat Trace System"/>
    <x v="34"/>
    <s v="EXLOAD"/>
    <s v="Excessive Load"/>
    <x v="18"/>
    <x v="2"/>
    <s v="BRT"/>
  </r>
  <r>
    <s v="ELECHTS"/>
    <s v="Electric Heat Trace System"/>
    <x v="34"/>
    <s v="IMPRMNT"/>
    <s v="Improper Maintenance"/>
    <x v="19"/>
    <x v="2"/>
    <s v="BRT"/>
  </r>
  <r>
    <s v="ELECHTS"/>
    <s v="Electric Heat Trace System"/>
    <x v="34"/>
    <s v="INSLUBR"/>
    <s v="Insufficient Lubrication"/>
    <x v="20"/>
    <x v="2"/>
    <s v="BRT"/>
  </r>
  <r>
    <s v="ELECHTS"/>
    <s v="Electric Heat Trace System"/>
    <x v="34"/>
    <s v="LACKTRN"/>
    <s v="Lack of/ Inadequate Training"/>
    <x v="21"/>
    <x v="2"/>
    <s v="BRT"/>
  </r>
  <r>
    <s v="ELECHTS"/>
    <s v="Electric Heat Trace System"/>
    <x v="34"/>
    <s v="MISSCMP"/>
    <s v="Loose/ Missing Component"/>
    <x v="22"/>
    <x v="2"/>
    <s v="BRT"/>
  </r>
  <r>
    <s v="ELECHTS"/>
    <s v="Electric Heat Trace System"/>
    <x v="34"/>
    <s v="NRMWEAR"/>
    <s v="Normal Wear"/>
    <x v="23"/>
    <x v="2"/>
    <s v="BRT"/>
  </r>
  <r>
    <s v="ELECHTS"/>
    <s v="Electric Heat Trace System"/>
    <x v="34"/>
    <s v="OTHER"/>
    <s v="Other (specify)"/>
    <x v="24"/>
    <x v="2"/>
    <s v="BRT"/>
  </r>
  <r>
    <s v="ELECHTS"/>
    <s v="Electric Heat Trace System"/>
    <x v="34"/>
    <s v="PRINSTAL"/>
    <s v="Poor Installation"/>
    <x v="25"/>
    <x v="2"/>
    <s v="BRT"/>
  </r>
  <r>
    <s v="ELECHTS"/>
    <s v="Electric Heat Trace System"/>
    <x v="34"/>
    <s v="PROCISSU"/>
    <s v="Procedure Issue"/>
    <x v="26"/>
    <x v="2"/>
    <s v="BRT"/>
  </r>
  <r>
    <s v="ELECHTS"/>
    <s v="Electric Heat Trace System"/>
    <x v="34"/>
    <s v="UTLFAIL"/>
    <s v="Utility Failure"/>
    <x v="27"/>
    <x v="2"/>
    <s v="BRT"/>
  </r>
  <r>
    <s v="ELECHTS"/>
    <s v="Electric Heat Trace System"/>
    <x v="34"/>
    <s v="VNDLSM"/>
    <s v="Vandalism"/>
    <x v="28"/>
    <x v="2"/>
    <s v="BRT"/>
  </r>
  <r>
    <s v="ELECHTS"/>
    <s v="Electric Heat Trace System"/>
    <x v="34"/>
    <s v="WORNCMPT"/>
    <s v="Defective/ Worn Component"/>
    <x v="29"/>
    <x v="2"/>
    <s v="BRT"/>
  </r>
  <r>
    <s v="ELECHTS"/>
    <s v="Electric Heat Trace System"/>
    <x v="34"/>
    <s v="ADJUSTD"/>
    <s v="Adjusted"/>
    <x v="30"/>
    <x v="3"/>
    <s v="BRT"/>
  </r>
  <r>
    <s v="ELECHTS"/>
    <s v="Electric Heat Trace System"/>
    <x v="34"/>
    <s v="DECOMM"/>
    <s v="Decommission"/>
    <x v="31"/>
    <x v="3"/>
    <s v="BRT"/>
  </r>
  <r>
    <s v="ELECHTS"/>
    <s v="Electric Heat Trace System"/>
    <x v="34"/>
    <s v="DECONTME"/>
    <s v="Decontaminate"/>
    <x v="32"/>
    <x v="3"/>
    <s v="BRT"/>
  </r>
  <r>
    <s v="ELECHTS"/>
    <s v="Electric Heat Trace System"/>
    <x v="34"/>
    <s v="DONOTHIN"/>
    <s v="Do Nothing"/>
    <x v="33"/>
    <x v="3"/>
    <s v="BRT"/>
  </r>
  <r>
    <s v="ELECHTS"/>
    <s v="Electric Heat Trace System"/>
    <x v="34"/>
    <s v="LUBRCTE"/>
    <s v="Lubricate"/>
    <x v="34"/>
    <x v="3"/>
    <s v="BRT"/>
  </r>
  <r>
    <s v="ELECHTS"/>
    <s v="Electric Heat Trace System"/>
    <x v="34"/>
    <s v="OTHER"/>
    <s v="Other (specify)"/>
    <x v="24"/>
    <x v="3"/>
    <s v="BRT"/>
  </r>
  <r>
    <s v="ELECHTS"/>
    <s v="Electric Heat Trace System"/>
    <x v="34"/>
    <s v="RECALBRT"/>
    <s v="Recalibrate"/>
    <x v="35"/>
    <x v="3"/>
    <s v="BRT"/>
  </r>
  <r>
    <s v="ELECHTS"/>
    <s v="Electric Heat Trace System"/>
    <x v="34"/>
    <s v="REMVOBT"/>
    <s v="Remove Obstruction"/>
    <x v="36"/>
    <x v="3"/>
    <s v="BRT"/>
  </r>
  <r>
    <s v="ELECHTS"/>
    <s v="Electric Heat Trace System"/>
    <x v="34"/>
    <s v="REPCMPT"/>
    <s v="Repair Component"/>
    <x v="37"/>
    <x v="3"/>
    <s v="BRT"/>
  </r>
  <r>
    <s v="ELECHTS"/>
    <s v="Electric Heat Trace System"/>
    <x v="34"/>
    <s v="REPLASS"/>
    <s v="Replace Asset"/>
    <x v="38"/>
    <x v="3"/>
    <s v="BRT"/>
  </r>
  <r>
    <s v="ELECHTS"/>
    <s v="Electric Heat Trace System"/>
    <x v="34"/>
    <s v="REPLCMPT"/>
    <s v="Replace Component"/>
    <x v="39"/>
    <x v="3"/>
    <s v="BRT"/>
  </r>
  <r>
    <s v="ELECHTS"/>
    <s v="Electric Heat Trace System"/>
    <x v="34"/>
    <s v="REPRASS"/>
    <s v="Repair Asset"/>
    <x v="40"/>
    <x v="3"/>
    <s v="BRT"/>
  </r>
  <r>
    <s v="ELECHTS"/>
    <s v="Electric Heat Trace System"/>
    <x v="34"/>
    <s v="UPGRADES"/>
    <s v="Upgrade"/>
    <x v="41"/>
    <x v="3"/>
    <s v="BRT"/>
  </r>
  <r>
    <s v="ELVTR"/>
    <s v="Elevator"/>
    <x v="35"/>
    <s v="ABNTEMP"/>
    <s v="Abnormal Temperature"/>
    <x v="0"/>
    <x v="0"/>
    <s v="BRT"/>
  </r>
  <r>
    <s v="ELVTR"/>
    <s v="Elevator"/>
    <x v="35"/>
    <s v="CORROS"/>
    <s v="Corrosion"/>
    <x v="1"/>
    <x v="0"/>
    <s v="BRT"/>
  </r>
  <r>
    <s v="ELVTR"/>
    <s v="Elevator"/>
    <x v="35"/>
    <s v="ELECTRIP"/>
    <s v="Electrical Trip Out"/>
    <x v="2"/>
    <x v="0"/>
    <s v="BRT"/>
  </r>
  <r>
    <s v="ELVTR"/>
    <s v="Elevator"/>
    <x v="35"/>
    <s v="EMERCOMM"/>
    <s v="Emergency Communication"/>
    <x v="234"/>
    <x v="0"/>
    <s v="BRT"/>
  </r>
  <r>
    <s v="ELVTR"/>
    <s v="Elevator"/>
    <x v="35"/>
    <s v="EXNOISE"/>
    <s v="Excessive Noise"/>
    <x v="3"/>
    <x v="0"/>
    <s v="BRT"/>
  </r>
  <r>
    <s v="ELVTR"/>
    <s v="Elevator"/>
    <x v="35"/>
    <s v="EXVIBRTN"/>
    <s v="Excessive Vibration"/>
    <x v="4"/>
    <x v="0"/>
    <s v="BRT"/>
  </r>
  <r>
    <s v="ELVTR"/>
    <s v="Elevator"/>
    <x v="35"/>
    <s v="JAMMEDEQ"/>
    <s v="Jammed Equipment"/>
    <x v="5"/>
    <x v="0"/>
    <s v="BRT"/>
  </r>
  <r>
    <s v="ELVTR"/>
    <s v="Elevator"/>
    <x v="35"/>
    <s v="LEAKING"/>
    <s v="Leaking"/>
    <x v="6"/>
    <x v="0"/>
    <s v="BRT"/>
  </r>
  <r>
    <s v="ELVTR"/>
    <s v="Elevator"/>
    <x v="35"/>
    <s v="LOWPERF"/>
    <s v="Low Performance"/>
    <x v="7"/>
    <x v="0"/>
    <s v="BRT"/>
  </r>
  <r>
    <s v="ELVTR"/>
    <s v="Elevator"/>
    <x v="35"/>
    <s v="NONOPER"/>
    <s v="Non-Operational"/>
    <x v="8"/>
    <x v="0"/>
    <s v="BRT"/>
  </r>
  <r>
    <s v="ELVTR"/>
    <s v="Elevator"/>
    <x v="35"/>
    <s v="PHYDMGE"/>
    <s v="Physical Damage"/>
    <x v="9"/>
    <x v="0"/>
    <s v="BRT"/>
  </r>
  <r>
    <s v="ELVTR"/>
    <s v="Elevator"/>
    <x v="35"/>
    <s v="UNSMELL"/>
    <s v="Unusual Smell"/>
    <x v="10"/>
    <x v="0"/>
    <s v="BRT"/>
  </r>
  <r>
    <s v="ELVTR"/>
    <s v="Elevator"/>
    <x v="35"/>
    <s v="UNSMOKE"/>
    <s v="Unusual Smoke"/>
    <x v="11"/>
    <x v="0"/>
    <s v="BRT"/>
  </r>
  <r>
    <s v="ELVTR"/>
    <s v="Elevator"/>
    <x v="35"/>
    <s v="BKCNFAIL"/>
    <s v="Brake Connector Failed"/>
    <x v="235"/>
    <x v="1"/>
    <s v="BRT"/>
  </r>
  <r>
    <s v="ELVTR"/>
    <s v="Elevator"/>
    <x v="35"/>
    <s v="BRKSPTOR"/>
    <s v="Brake spring torsion"/>
    <x v="236"/>
    <x v="1"/>
    <s v="BRT"/>
  </r>
  <r>
    <s v="ELVTR"/>
    <s v="Elevator"/>
    <x v="35"/>
    <s v="BRSCFAIL"/>
    <s v="Brake Switch Contact failed"/>
    <x v="237"/>
    <x v="1"/>
    <s v="BRT"/>
  </r>
  <r>
    <s v="ELVTR"/>
    <s v="Elevator"/>
    <x v="35"/>
    <s v="CONTRLFL"/>
    <s v="Controller Failure"/>
    <x v="238"/>
    <x v="1"/>
    <s v="BRT"/>
  </r>
  <r>
    <s v="ELVTR"/>
    <s v="Elevator"/>
    <x v="35"/>
    <s v="CRCFSFAI"/>
    <s v="Customer Request to Check For Safe Operation"/>
    <x v="239"/>
    <x v="1"/>
    <s v="BRT"/>
  </r>
  <r>
    <s v="ELVTR"/>
    <s v="Elevator"/>
    <x v="35"/>
    <s v="CRDRPFAI"/>
    <s v="car door photocell failed"/>
    <x v="240"/>
    <x v="1"/>
    <s v="BRT"/>
  </r>
  <r>
    <s v="ELVTR"/>
    <s v="Elevator"/>
    <x v="35"/>
    <s v="CREMEXFA"/>
    <s v="car emergency exit failed"/>
    <x v="241"/>
    <x v="1"/>
    <s v="BRT"/>
  </r>
  <r>
    <s v="ELVTR"/>
    <s v="Elevator"/>
    <x v="35"/>
    <s v="CRLGFAIL"/>
    <s v="Car Roller Guide Failed"/>
    <x v="242"/>
    <x v="1"/>
    <s v="BRT"/>
  </r>
  <r>
    <s v="ELVTR"/>
    <s v="Elevator"/>
    <x v="35"/>
    <s v="CRPUBUDA"/>
    <s v="Car push buttons damaged"/>
    <x v="243"/>
    <x v="1"/>
    <s v="BRT"/>
  </r>
  <r>
    <s v="ELVTR"/>
    <s v="Elevator"/>
    <x v="35"/>
    <s v="CRULFAIL"/>
    <s v="Customer Request Unit Locked Out"/>
    <x v="244"/>
    <x v="1"/>
    <s v="BRT"/>
  </r>
  <r>
    <s v="ELVTR"/>
    <s v="Elevator"/>
    <x v="35"/>
    <s v="CTBFLR"/>
    <s v="Car top battery failure"/>
    <x v="245"/>
    <x v="1"/>
    <s v="BRT"/>
  </r>
  <r>
    <s v="ELVTR"/>
    <s v="Elevator"/>
    <x v="35"/>
    <s v="CYLPSW"/>
    <s v="Cylindrical piston seal worn"/>
    <x v="246"/>
    <x v="1"/>
    <s v="BRT"/>
  </r>
  <r>
    <s v="ELVTR"/>
    <s v="Elevator"/>
    <x v="35"/>
    <s v="CYLPWP"/>
    <s v="Cylindrical piston worn/ pitted"/>
    <x v="247"/>
    <x v="1"/>
    <s v="BRT"/>
  </r>
  <r>
    <s v="ELVTR"/>
    <s v="Elevator"/>
    <x v="35"/>
    <s v="DCTARFL"/>
    <s v="Directional arrow failure"/>
    <x v="248"/>
    <x v="1"/>
    <s v="BRT"/>
  </r>
  <r>
    <s v="ELVTR"/>
    <s v="Elevator"/>
    <x v="35"/>
    <s v="DCTF"/>
    <s v="Door clutch failure"/>
    <x v="249"/>
    <x v="1"/>
    <s v="BRT"/>
  </r>
  <r>
    <s v="ELVTR"/>
    <s v="Elevator"/>
    <x v="35"/>
    <s v="DDEFAIL"/>
    <s v="door detector edge failed"/>
    <x v="250"/>
    <x v="1"/>
    <s v="BRT"/>
  </r>
  <r>
    <s v="ELVTR"/>
    <s v="Elevator"/>
    <x v="35"/>
    <s v="DEFMCON"/>
    <s v="Defective main contactor"/>
    <x v="251"/>
    <x v="1"/>
    <s v="BRT"/>
  </r>
  <r>
    <s v="ELVTR"/>
    <s v="Elevator"/>
    <x v="35"/>
    <s v="DFRELAY"/>
    <s v="Defective relay"/>
    <x v="252"/>
    <x v="1"/>
    <s v="BRT"/>
  </r>
  <r>
    <s v="ELVTR"/>
    <s v="Elevator"/>
    <x v="35"/>
    <s v="DIDOORSL"/>
    <s v="Dirt in door sills"/>
    <x v="253"/>
    <x v="1"/>
    <s v="BRT"/>
  </r>
  <r>
    <s v="ELVTR"/>
    <s v="Elevator"/>
    <x v="35"/>
    <s v="DORF"/>
    <s v="Door operator failure"/>
    <x v="254"/>
    <x v="1"/>
    <s v="BRT"/>
  </r>
  <r>
    <s v="ELVTR"/>
    <s v="Elevator"/>
    <x v="35"/>
    <s v="DRCLFAIL"/>
    <s v="Door Closing Failure"/>
    <x v="255"/>
    <x v="1"/>
    <s v="BRT"/>
  </r>
  <r>
    <s v="ELVTR"/>
    <s v="Elevator"/>
    <x v="35"/>
    <s v="DRCONM"/>
    <s v="Door controller malfunction"/>
    <x v="256"/>
    <x v="1"/>
    <s v="BRT"/>
  </r>
  <r>
    <s v="ELVTR"/>
    <s v="Elevator"/>
    <x v="35"/>
    <s v="DRHANGJM"/>
    <s v="Doors hangers jammed"/>
    <x v="257"/>
    <x v="1"/>
    <s v="BRT"/>
  </r>
  <r>
    <s v="ELVTR"/>
    <s v="Elevator"/>
    <x v="35"/>
    <s v="DRLCCFAI"/>
    <s v="door lock contact failed"/>
    <x v="258"/>
    <x v="1"/>
    <s v="BRT"/>
  </r>
  <r>
    <s v="ELVTR"/>
    <s v="Elevator"/>
    <x v="35"/>
    <s v="DRLCFAIL"/>
    <s v="Door Lock Failed"/>
    <x v="259"/>
    <x v="1"/>
    <s v="BRT"/>
  </r>
  <r>
    <s v="ELVTR"/>
    <s v="Elevator"/>
    <x v="35"/>
    <s v="DRLSWFAI"/>
    <s v="Door Limit Switch Failed"/>
    <x v="260"/>
    <x v="1"/>
    <s v="BRT"/>
  </r>
  <r>
    <s v="ELVTR"/>
    <s v="Elevator"/>
    <x v="35"/>
    <s v="DROBDSF"/>
    <s v="Door obstruction detection sensor failed"/>
    <x v="261"/>
    <x v="1"/>
    <s v="BRT"/>
  </r>
  <r>
    <s v="ELVTR"/>
    <s v="Elevator"/>
    <x v="35"/>
    <s v="DRTRAJAM"/>
    <s v="Door Tracks jammed"/>
    <x v="262"/>
    <x v="1"/>
    <s v="BRT"/>
  </r>
  <r>
    <s v="ELVTR"/>
    <s v="Elevator"/>
    <x v="35"/>
    <s v="DRVEFAIL"/>
    <s v="Drive Failed"/>
    <x v="263"/>
    <x v="1"/>
    <s v="BRT"/>
  </r>
  <r>
    <s v="ELVTR"/>
    <s v="Elevator"/>
    <x v="35"/>
    <s v="ELCDET"/>
    <s v="Elevator Components Deteriorated and/or Damaged"/>
    <x v="264"/>
    <x v="1"/>
    <s v="BRT"/>
  </r>
  <r>
    <s v="ELVTR"/>
    <s v="Elevator"/>
    <x v="35"/>
    <s v="ELDRDFAI"/>
    <s v="Elevator Doors damaged"/>
    <x v="265"/>
    <x v="1"/>
    <s v="BRT"/>
  </r>
  <r>
    <s v="ELVTR"/>
    <s v="Elevator"/>
    <x v="35"/>
    <s v="ELELFAIL"/>
    <s v="Elevator Emergency Lighting Failed"/>
    <x v="266"/>
    <x v="1"/>
    <s v="BRT"/>
  </r>
  <r>
    <s v="ELVTR"/>
    <s v="Elevator"/>
    <x v="35"/>
    <s v="ELEMOWRN"/>
    <s v="Electric motor worn"/>
    <x v="267"/>
    <x v="1"/>
    <s v="BRT"/>
  </r>
  <r>
    <s v="ELVTR"/>
    <s v="Elevator"/>
    <x v="35"/>
    <s v="ELPCCON"/>
    <s v="Elevator Pit and Car Top &amp; Crosshead Contaminated"/>
    <x v="268"/>
    <x v="1"/>
    <s v="BRT"/>
  </r>
  <r>
    <s v="ELVTR"/>
    <s v="Elevator"/>
    <x v="35"/>
    <s v="ELPFAIL"/>
    <s v="Elevator Emergency Power Failed"/>
    <x v="269"/>
    <x v="1"/>
    <s v="BRT"/>
  </r>
  <r>
    <s v="ELVTR"/>
    <s v="Elevator"/>
    <x v="35"/>
    <s v="ELSSFAIL"/>
    <s v="Elevator Safety Switches Failed"/>
    <x v="270"/>
    <x v="1"/>
    <s v="BRT"/>
  </r>
  <r>
    <s v="ELVTR"/>
    <s v="Elevator"/>
    <x v="35"/>
    <s v="ELUMFAIL"/>
    <s v="Elevator Uncontrolled Motion Protection System Failed"/>
    <x v="271"/>
    <x v="1"/>
    <s v="BRT"/>
  </r>
  <r>
    <s v="ELVTR"/>
    <s v="Elevator"/>
    <x v="35"/>
    <s v="ELVSPFAI"/>
    <s v="Elevator Spirator Failed"/>
    <x v="272"/>
    <x v="1"/>
    <s v="BRT"/>
  </r>
  <r>
    <s v="ELVTR"/>
    <s v="Elevator"/>
    <x v="35"/>
    <s v="EMCBW"/>
    <s v="Emergency call button not working"/>
    <x v="273"/>
    <x v="1"/>
    <s v="BRT"/>
  </r>
  <r>
    <s v="ELVTR"/>
    <s v="Elevator"/>
    <x v="35"/>
    <s v="FFEMCF"/>
    <s v="Fire Fighters Emergency Controll Failed"/>
    <x v="274"/>
    <x v="1"/>
    <s v="BRT"/>
  </r>
  <r>
    <s v="ELVTR"/>
    <s v="Elevator"/>
    <x v="35"/>
    <s v="FFEOCFL"/>
    <s v="Fire Fighter's Emergency Operator controls Failed"/>
    <x v="275"/>
    <x v="1"/>
    <s v="BRT"/>
  </r>
  <r>
    <s v="ELVTR"/>
    <s v="Elevator"/>
    <x v="35"/>
    <s v="FFEOFAIL"/>
    <s v="Fire Fighter's Emergency Operator System Failed"/>
    <x v="276"/>
    <x v="1"/>
    <s v="BRT"/>
  </r>
  <r>
    <s v="ELVTR"/>
    <s v="Elevator"/>
    <x v="35"/>
    <s v="FLSWFAIL"/>
    <s v="Final Limit Switch failed"/>
    <x v="277"/>
    <x v="1"/>
    <s v="BRT"/>
  </r>
  <r>
    <s v="ELVTR"/>
    <s v="Elevator"/>
    <x v="35"/>
    <s v="FUSEFAIL"/>
    <s v="Fuse Failure"/>
    <x v="278"/>
    <x v="1"/>
    <s v="BRT"/>
  </r>
  <r>
    <s v="ELVTR"/>
    <s v="Elevator"/>
    <x v="35"/>
    <s v="HWACSWDG"/>
    <s v="HW Access switch damaged"/>
    <x v="279"/>
    <x v="1"/>
    <s v="BRT"/>
  </r>
  <r>
    <s v="ELVTR"/>
    <s v="Elevator"/>
    <x v="35"/>
    <s v="HYDORVW"/>
    <s v="Hydraulic oil relief valve worn"/>
    <x v="280"/>
    <x v="1"/>
    <s v="BRT"/>
  </r>
  <r>
    <s v="ELVTR"/>
    <s v="Elevator"/>
    <x v="35"/>
    <s v="HYDPSW"/>
    <s v="Hydraulic pump seal worn"/>
    <x v="281"/>
    <x v="1"/>
    <s v="BRT"/>
  </r>
  <r>
    <s v="ELVTR"/>
    <s v="Elevator"/>
    <x v="35"/>
    <s v="ISKTOFF"/>
    <s v="Independent service key turn off"/>
    <x v="282"/>
    <x v="1"/>
    <s v="BRT"/>
  </r>
  <r>
    <s v="ELVTR"/>
    <s v="Elevator"/>
    <x v="35"/>
    <s v="LEVLINFL"/>
    <s v="Leveling Switch Failure"/>
    <x v="283"/>
    <x v="1"/>
    <s v="BRT"/>
  </r>
  <r>
    <s v="ELVTR"/>
    <s v="Elevator"/>
    <x v="35"/>
    <s v="LOSRVC"/>
    <s v="Left on service"/>
    <x v="284"/>
    <x v="1"/>
    <s v="BRT"/>
  </r>
  <r>
    <s v="ELVTR"/>
    <s v="Elevator"/>
    <x v="35"/>
    <s v="MCRSWFAI"/>
    <s v="Microswitch Failed"/>
    <x v="285"/>
    <x v="1"/>
    <s v="BRT"/>
  </r>
  <r>
    <s v="ELVTR"/>
    <s v="Elevator"/>
    <x v="35"/>
    <s v="MEMBFAIL"/>
    <s v="Machine Emergency Breaks Failed"/>
    <x v="286"/>
    <x v="1"/>
    <s v="BRT"/>
  </r>
  <r>
    <s v="ELVTR"/>
    <s v="Elevator"/>
    <x v="35"/>
    <s v="NFF"/>
    <s v="No Fault Found"/>
    <x v="287"/>
    <x v="1"/>
    <s v="BRT"/>
  </r>
  <r>
    <s v="ELVTR"/>
    <s v="Elevator"/>
    <x v="35"/>
    <s v="OILFFL"/>
    <s v="Oil Failure"/>
    <x v="288"/>
    <x v="1"/>
    <s v="BRT"/>
  </r>
  <r>
    <s v="ELVTR"/>
    <s v="Elevator"/>
    <x v="35"/>
    <s v="OSCFAIL"/>
    <s v="Oscillator failed"/>
    <x v="289"/>
    <x v="1"/>
    <s v="BRT"/>
  </r>
  <r>
    <s v="ELVTR"/>
    <s v="Elevator"/>
    <x v="35"/>
    <s v="PHSYFAIL"/>
    <s v="phone system failure"/>
    <x v="290"/>
    <x v="1"/>
    <s v="BRT"/>
  </r>
  <r>
    <s v="ELVTR"/>
    <s v="Elevator"/>
    <x v="35"/>
    <s v="PIDOFAIL"/>
    <s v="Power Interruption During Operation"/>
    <x v="291"/>
    <x v="1"/>
    <s v="BRT"/>
  </r>
  <r>
    <s v="ELVTR"/>
    <s v="Elevator"/>
    <x v="35"/>
    <s v="PKUPRFAI"/>
    <s v="Pick Up Roller Failure"/>
    <x v="292"/>
    <x v="1"/>
    <s v="BRT"/>
  </r>
  <r>
    <s v="ELVTR"/>
    <s v="Elevator"/>
    <x v="35"/>
    <s v="PULLSHEM"/>
    <s v="Pulleys/ sheaves misaligned"/>
    <x v="293"/>
    <x v="1"/>
    <s v="BRT"/>
  </r>
  <r>
    <s v="ELVTR"/>
    <s v="Elevator"/>
    <x v="35"/>
    <s v="PULLSHEW"/>
    <s v="Pulleys/ sheaves worn"/>
    <x v="294"/>
    <x v="1"/>
    <s v="BRT"/>
  </r>
  <r>
    <s v="ELVTR"/>
    <s v="Elevator"/>
    <x v="35"/>
    <s v="RELYFL"/>
    <s v="Relay Failure"/>
    <x v="295"/>
    <x v="1"/>
    <s v="BRT"/>
  </r>
  <r>
    <s v="ELVTR"/>
    <s v="Elevator"/>
    <x v="35"/>
    <s v="RGOGSW"/>
    <s v="Roller guides or Guides shoes worn"/>
    <x v="296"/>
    <x v="1"/>
    <s v="BRT"/>
  </r>
  <r>
    <s v="ELVTR"/>
    <s v="Elevator"/>
    <x v="35"/>
    <s v="SAFCIRD"/>
    <s v="Safety circuit defective"/>
    <x v="297"/>
    <x v="1"/>
    <s v="BRT"/>
  </r>
  <r>
    <s v="ELVTR"/>
    <s v="Elevator"/>
    <x v="35"/>
    <s v="SAFSFAIL"/>
    <s v="Safety Switches Failed"/>
    <x v="298"/>
    <x v="1"/>
    <s v="BRT"/>
  </r>
  <r>
    <s v="ELVTR"/>
    <s v="Elevator"/>
    <x v="35"/>
    <s v="SFHOFAIL"/>
    <s v="Safety Hoistway failed"/>
    <x v="299"/>
    <x v="1"/>
    <s v="BRT"/>
  </r>
  <r>
    <s v="ELVTR"/>
    <s v="Elevator"/>
    <x v="35"/>
    <s v="TCAHR"/>
    <s v="Traction cables/ hoist rupture"/>
    <x v="300"/>
    <x v="1"/>
    <s v="BRT"/>
  </r>
  <r>
    <s v="ELVTR"/>
    <s v="Elevator"/>
    <x v="35"/>
    <s v="TPHDFAIL"/>
    <s v="Tape Head failed"/>
    <x v="301"/>
    <x v="1"/>
    <s v="BRT"/>
  </r>
  <r>
    <s v="ELVTR"/>
    <s v="Elevator"/>
    <x v="35"/>
    <s v="VLVFAIL"/>
    <s v="Valve failed"/>
    <x v="302"/>
    <x v="1"/>
    <s v="BRT"/>
  </r>
  <r>
    <s v="ELVTR"/>
    <s v="Elevator"/>
    <x v="35"/>
    <s v="ACCDENT"/>
    <s v="Accident"/>
    <x v="303"/>
    <x v="2"/>
    <s v="BRT"/>
  </r>
  <r>
    <s v="ELVTR"/>
    <s v="Elevator"/>
    <x v="35"/>
    <s v="ACCWEAR"/>
    <s v="Accelerated Wear"/>
    <x v="14"/>
    <x v="2"/>
    <s v="BRT"/>
  </r>
  <r>
    <s v="ELVTR"/>
    <s v="Elevator"/>
    <x v="35"/>
    <s v="ACTGOD"/>
    <s v="Weather condition/Forces of nature or Act of God"/>
    <x v="15"/>
    <x v="2"/>
    <s v="BRT"/>
  </r>
  <r>
    <s v="ELVTR"/>
    <s v="Elevator"/>
    <x v="35"/>
    <s v="ACWTH"/>
    <s v="Accelerated weather"/>
    <x v="304"/>
    <x v="2"/>
    <s v="BRT"/>
  </r>
  <r>
    <s v="ELVTR"/>
    <s v="Elevator"/>
    <x v="35"/>
    <s v="ADAFRPL"/>
    <s v="Adjustment after replacement"/>
    <x v="305"/>
    <x v="2"/>
    <s v="BRT"/>
  </r>
  <r>
    <s v="ELVTR"/>
    <s v="Elevator"/>
    <x v="35"/>
    <s v="ATVFRDCU"/>
    <s v="Activation of Fire Device"/>
    <x v="306"/>
    <x v="2"/>
    <s v="BRT"/>
  </r>
  <r>
    <s v="ELVTR"/>
    <s v="Elevator"/>
    <x v="35"/>
    <s v="BLGPWFA"/>
    <s v="Building Power Failure"/>
    <x v="307"/>
    <x v="2"/>
    <s v="BRT"/>
  </r>
  <r>
    <s v="ELVTR"/>
    <s v="Elevator"/>
    <x v="35"/>
    <s v="BRKGLSS"/>
    <s v="Broken glass"/>
    <x v="308"/>
    <x v="2"/>
    <s v="BRT"/>
  </r>
  <r>
    <s v="ELVTR"/>
    <s v="Elevator"/>
    <x v="35"/>
    <s v="CONTAM"/>
    <s v="Contamination"/>
    <x v="16"/>
    <x v="2"/>
    <s v="BRT"/>
  </r>
  <r>
    <s v="ELVTR"/>
    <s v="Elevator"/>
    <x v="35"/>
    <s v="CONWEAR"/>
    <s v="Contact wear"/>
    <x v="309"/>
    <x v="2"/>
    <s v="BRT"/>
  </r>
  <r>
    <s v="ELVTR"/>
    <s v="Elevator"/>
    <x v="35"/>
    <s v="CRCFSCSE"/>
    <s v="Customer Request to Check For Safe Operation"/>
    <x v="310"/>
    <x v="2"/>
    <s v="BRT"/>
  </r>
  <r>
    <s v="ELVTR"/>
    <s v="Elevator"/>
    <x v="35"/>
    <s v="CRULCUSE"/>
    <s v="Customer Request Unit Locked Out"/>
    <x v="311"/>
    <x v="2"/>
    <s v="BRT"/>
  </r>
  <r>
    <s v="ELVTR"/>
    <s v="Elevator"/>
    <x v="35"/>
    <s v="DEFASSET"/>
    <s v="Defective Asset"/>
    <x v="17"/>
    <x v="2"/>
    <s v="BRT"/>
  </r>
  <r>
    <s v="ELVTR"/>
    <s v="Elevator"/>
    <x v="35"/>
    <s v="ELECF"/>
    <s v="Electrical fault"/>
    <x v="312"/>
    <x v="2"/>
    <s v="BRT"/>
  </r>
  <r>
    <s v="ELVTR"/>
    <s v="Elevator"/>
    <x v="35"/>
    <s v="ENVCLCSE"/>
    <s v="Environmental Cleanliness"/>
    <x v="313"/>
    <x v="2"/>
    <s v="BRT"/>
  </r>
  <r>
    <s v="ELVTR"/>
    <s v="Elevator"/>
    <x v="35"/>
    <s v="ENVCRCSE"/>
    <s v="Environmental Corrosion"/>
    <x v="314"/>
    <x v="2"/>
    <s v="BRT"/>
  </r>
  <r>
    <s v="ELVTR"/>
    <s v="Elevator"/>
    <x v="35"/>
    <s v="EXLOAD"/>
    <s v="Excessive Load"/>
    <x v="18"/>
    <x v="2"/>
    <s v="BRT"/>
  </r>
  <r>
    <s v="ELVTR"/>
    <s v="Elevator"/>
    <x v="35"/>
    <s v="FDTOFDIS"/>
    <s v="Fire Department Turned off Disconnect"/>
    <x v="315"/>
    <x v="2"/>
    <s v="BRT"/>
  </r>
  <r>
    <s v="ELVTR"/>
    <s v="Elevator"/>
    <x v="35"/>
    <s v="IMPRM10"/>
    <s v="Improper Maintenance"/>
    <x v="316"/>
    <x v="2"/>
    <s v="BRT"/>
  </r>
  <r>
    <s v="ELVTR"/>
    <s v="Elevator"/>
    <x v="35"/>
    <s v="IMPSUCUS"/>
    <s v="Improper Passenger Usage"/>
    <x v="317"/>
    <x v="2"/>
    <s v="BRT"/>
  </r>
  <r>
    <s v="ELVTR"/>
    <s v="Elevator"/>
    <x v="35"/>
    <s v="INSFL1"/>
    <s v="Insufficient Lubrication"/>
    <x v="318"/>
    <x v="2"/>
    <s v="BRT"/>
  </r>
  <r>
    <s v="ELVTR"/>
    <s v="Elevator"/>
    <x v="35"/>
    <s v="LACKTRN"/>
    <s v="Lack of/ Inadequate Training"/>
    <x v="21"/>
    <x v="2"/>
    <s v="BRT"/>
  </r>
  <r>
    <s v="ELVTR"/>
    <s v="Elevator"/>
    <x v="35"/>
    <s v="LFPKNCSE"/>
    <s v="Lack of passenger knowledge"/>
    <x v="319"/>
    <x v="2"/>
    <s v="BRT"/>
  </r>
  <r>
    <s v="ELVTR"/>
    <s v="Elevator"/>
    <x v="35"/>
    <s v="MISSCMP"/>
    <s v="Loose/ Missing Component"/>
    <x v="22"/>
    <x v="2"/>
    <s v="BRT"/>
  </r>
  <r>
    <s v="ELVTR"/>
    <s v="Elevator"/>
    <x v="35"/>
    <s v="NFF"/>
    <s v="No Fault Found"/>
    <x v="287"/>
    <x v="2"/>
    <s v="BRT"/>
  </r>
  <r>
    <s v="ELVTR"/>
    <s v="Elevator"/>
    <x v="35"/>
    <s v="NRMWEAR"/>
    <s v="Normal Wear"/>
    <x v="23"/>
    <x v="2"/>
    <s v="BRT"/>
  </r>
  <r>
    <s v="ELVTR"/>
    <s v="Elevator"/>
    <x v="35"/>
    <s v="OTHER16"/>
    <s v="Other (Specify)"/>
    <x v="320"/>
    <x v="2"/>
    <s v="BRT"/>
  </r>
  <r>
    <s v="ELVTR"/>
    <s v="Elevator"/>
    <x v="35"/>
    <s v="OVRCAPCA"/>
    <s v="Over capacity"/>
    <x v="321"/>
    <x v="2"/>
    <s v="BRT"/>
  </r>
  <r>
    <s v="ELVTR"/>
    <s v="Elevator"/>
    <x v="35"/>
    <s v="PHSYCAUS"/>
    <s v="phone system failure"/>
    <x v="322"/>
    <x v="2"/>
    <s v="BRT"/>
  </r>
  <r>
    <s v="ELVTR"/>
    <s v="Elevator"/>
    <x v="35"/>
    <s v="PRINSTAL"/>
    <s v="Poor Installation"/>
    <x v="25"/>
    <x v="2"/>
    <s v="BRT"/>
  </r>
  <r>
    <s v="ELVTR"/>
    <s v="Elevator"/>
    <x v="35"/>
    <s v="PROCISSU"/>
    <s v="Procedure Issue"/>
    <x v="26"/>
    <x v="2"/>
    <s v="BRT"/>
  </r>
  <r>
    <s v="ELVTR"/>
    <s v="Elevator"/>
    <x v="35"/>
    <s v="RESET"/>
    <s v="Reset"/>
    <x v="323"/>
    <x v="2"/>
    <s v="BRT"/>
  </r>
  <r>
    <s v="ELVTR"/>
    <s v="Elevator"/>
    <x v="35"/>
    <s v="UNKNOWN1"/>
    <s v="unknown cause"/>
    <x v="324"/>
    <x v="2"/>
    <s v="BRT"/>
  </r>
  <r>
    <s v="ELVTR"/>
    <s v="Elevator"/>
    <x v="35"/>
    <s v="UTLFAIL"/>
    <s v="Utility Failure"/>
    <x v="27"/>
    <x v="2"/>
    <s v="BRT"/>
  </r>
  <r>
    <s v="ELVTR"/>
    <s v="Elevator"/>
    <x v="35"/>
    <s v="VANDAL"/>
    <s v="Vandalism"/>
    <x v="325"/>
    <x v="2"/>
    <s v="BRT"/>
  </r>
  <r>
    <s v="ELVTR"/>
    <s v="Elevator"/>
    <x v="35"/>
    <s v="WORNCMPT"/>
    <s v="Defective/ Worn Component"/>
    <x v="29"/>
    <x v="2"/>
    <s v="BRT"/>
  </r>
  <r>
    <s v="ELVTR"/>
    <s v="Elevator"/>
    <x v="35"/>
    <s v="ADJUSTD"/>
    <s v="Adjusted"/>
    <x v="30"/>
    <x v="3"/>
    <s v="BRT"/>
  </r>
  <r>
    <s v="ELVTR"/>
    <s v="Elevator"/>
    <x v="35"/>
    <s v="DECOMM"/>
    <s v="Decommission"/>
    <x v="31"/>
    <x v="3"/>
    <s v="BRT"/>
  </r>
  <r>
    <s v="ELVTR"/>
    <s v="Elevator"/>
    <x v="35"/>
    <s v="DECONTME"/>
    <s v="Decontaminate"/>
    <x v="32"/>
    <x v="3"/>
    <s v="BRT"/>
  </r>
  <r>
    <s v="ELVTR"/>
    <s v="Elevator"/>
    <x v="35"/>
    <s v="DONOTHIN"/>
    <s v="Do Nothing"/>
    <x v="33"/>
    <x v="3"/>
    <s v="BRT"/>
  </r>
  <r>
    <s v="ELVTR"/>
    <s v="Elevator"/>
    <x v="35"/>
    <s v="LUBRCTE"/>
    <s v="Lubricate"/>
    <x v="34"/>
    <x v="3"/>
    <s v="BRT"/>
  </r>
  <r>
    <s v="ELVTR"/>
    <s v="Elevator"/>
    <x v="35"/>
    <s v="OTHER"/>
    <s v="Other (specify)"/>
    <x v="24"/>
    <x v="3"/>
    <s v="BRT"/>
  </r>
  <r>
    <s v="ELVTR"/>
    <s v="Elevator"/>
    <x v="35"/>
    <s v="REAREP"/>
    <s v="Repair/replace"/>
    <x v="199"/>
    <x v="3"/>
    <s v="BRT"/>
  </r>
  <r>
    <s v="ELVTR"/>
    <s v="Elevator"/>
    <x v="35"/>
    <s v="RECALBRT"/>
    <s v="Recalibrate"/>
    <x v="35"/>
    <x v="3"/>
    <s v="BRT"/>
  </r>
  <r>
    <s v="ELVTR"/>
    <s v="Elevator"/>
    <x v="35"/>
    <s v="REMVOBT"/>
    <s v="Remove Obstruction"/>
    <x v="36"/>
    <x v="3"/>
    <s v="BRT"/>
  </r>
  <r>
    <s v="ELVTR"/>
    <s v="Elevator"/>
    <x v="35"/>
    <s v="REPAIR"/>
    <s v="Repair"/>
    <x v="51"/>
    <x v="3"/>
    <s v="BRT"/>
  </r>
  <r>
    <s v="ELVTR"/>
    <s v="Elevator"/>
    <x v="35"/>
    <s v="REPCMPT"/>
    <s v="Repair Component"/>
    <x v="37"/>
    <x v="3"/>
    <s v="BRT"/>
  </r>
  <r>
    <s v="ELVTR"/>
    <s v="Elevator"/>
    <x v="35"/>
    <s v="REPLACE"/>
    <s v="Replace"/>
    <x v="52"/>
    <x v="3"/>
    <s v="BRT"/>
  </r>
  <r>
    <s v="ELVTR"/>
    <s v="Elevator"/>
    <x v="35"/>
    <s v="REPLASS"/>
    <s v="Replace Asset"/>
    <x v="38"/>
    <x v="3"/>
    <s v="BRT"/>
  </r>
  <r>
    <s v="ELVTR"/>
    <s v="Elevator"/>
    <x v="35"/>
    <s v="REPLCMPT"/>
    <s v="Replace Component"/>
    <x v="39"/>
    <x v="3"/>
    <s v="BRT"/>
  </r>
  <r>
    <s v="ELVTR"/>
    <s v="Elevator"/>
    <x v="35"/>
    <s v="REPRASS"/>
    <s v="Repair Asset"/>
    <x v="40"/>
    <x v="3"/>
    <s v="BRT"/>
  </r>
  <r>
    <s v="ELVTR"/>
    <s v="Elevator"/>
    <x v="35"/>
    <s v="UPGRADES"/>
    <s v="Upgrade"/>
    <x v="41"/>
    <x v="3"/>
    <s v="BRT"/>
  </r>
  <r>
    <s v="EMRGDFBR"/>
    <s v="Emergency Defibrillator"/>
    <x v="36"/>
    <s v="ALARM"/>
    <s v="Alarm"/>
    <x v="326"/>
    <x v="0"/>
    <s v="BRT"/>
  </r>
  <r>
    <s v="EMRGDFBR"/>
    <s v="Emergency Defibrillator"/>
    <x v="36"/>
    <s v="NONOPER"/>
    <s v="Non-Operational"/>
    <x v="8"/>
    <x v="0"/>
    <s v="BRT"/>
  </r>
  <r>
    <s v="EMRGDFBR"/>
    <s v="Emergency Defibrillator"/>
    <x v="36"/>
    <s v="PHYDMGE"/>
    <s v="Physical Damage"/>
    <x v="9"/>
    <x v="0"/>
    <s v="BRT"/>
  </r>
  <r>
    <s v="EMRGDFBR"/>
    <s v="Emergency Defibrillator"/>
    <x v="36"/>
    <s v="AEDBDEG"/>
    <s v="Philips Automatic Emergency Defibrillator (AED) battery degraded"/>
    <x v="327"/>
    <x v="1"/>
    <s v="BRT"/>
  </r>
  <r>
    <s v="EMRGDFBR"/>
    <s v="Emergency Defibrillator"/>
    <x v="36"/>
    <s v="AEDDET"/>
    <s v="Philips Automatic Emergency Defibrillator (AED) deteriorated"/>
    <x v="328"/>
    <x v="1"/>
    <s v="BRT"/>
  </r>
  <r>
    <s v="EMRGDFBR"/>
    <s v="Emergency Defibrillator"/>
    <x v="36"/>
    <s v="AEDDFAIL"/>
    <s v="Philips Automatic Emergency Defibrillator (AED) door alarm system failed"/>
    <x v="329"/>
    <x v="1"/>
    <s v="BRT"/>
  </r>
  <r>
    <s v="EMRGDFBR"/>
    <s v="Emergency Defibrillator"/>
    <x v="36"/>
    <s v="AEDFAIL"/>
    <s v="Philips Automatic Emergency Defibrillator (AED) failed"/>
    <x v="330"/>
    <x v="1"/>
    <s v="BRT"/>
  </r>
  <r>
    <s v="EMRGDFBR"/>
    <s v="Emergency Defibrillator"/>
    <x v="36"/>
    <s v="AEDPADDG"/>
    <s v="Automatic Emergency Defibrillator (Aed) Pads Degraded/Expired"/>
    <x v="331"/>
    <x v="1"/>
    <s v="BRT"/>
  </r>
  <r>
    <s v="EMRGDFBR"/>
    <s v="Emergency Defibrillator"/>
    <x v="36"/>
    <s v="ACCIDENT"/>
    <s v="Accident"/>
    <x v="13"/>
    <x v="2"/>
    <s v="BRT"/>
  </r>
  <r>
    <s v="EMRGDFBR"/>
    <s v="Emergency Defibrillator"/>
    <x v="36"/>
    <s v="DEFASSET"/>
    <s v="Defective Asset"/>
    <x v="17"/>
    <x v="2"/>
    <s v="BRT"/>
  </r>
  <r>
    <s v="EMRGDFBR"/>
    <s v="Emergency Defibrillator"/>
    <x v="36"/>
    <s v="MISSCMP"/>
    <s v="Loose/ Missing Component"/>
    <x v="22"/>
    <x v="2"/>
    <s v="BRT"/>
  </r>
  <r>
    <s v="EMRGDFBR"/>
    <s v="Emergency Defibrillator"/>
    <x v="36"/>
    <s v="VNDLSM"/>
    <s v="Vandalism"/>
    <x v="28"/>
    <x v="2"/>
    <s v="BRT"/>
  </r>
  <r>
    <s v="EMRGDFBR"/>
    <s v="Emergency Defibrillator"/>
    <x v="36"/>
    <s v="CNTCSUPV"/>
    <s v="Contact Supervisor"/>
    <x v="332"/>
    <x v="3"/>
    <s v="BRT"/>
  </r>
  <r>
    <s v="EMRGDFBR"/>
    <s v="Emergency Defibrillator"/>
    <x v="36"/>
    <s v="REPAIR"/>
    <s v="Repair"/>
    <x v="51"/>
    <x v="3"/>
    <s v="BRT"/>
  </r>
  <r>
    <s v="EMRGDFBR"/>
    <s v="Emergency Defibrillator"/>
    <x v="36"/>
    <s v="REPLACE"/>
    <s v="Replace"/>
    <x v="52"/>
    <x v="3"/>
    <s v="BRT"/>
  </r>
  <r>
    <s v="EMRGGEN"/>
    <s v="Emergency Generator"/>
    <x v="37"/>
    <s v="BUSHITDR"/>
    <s v="Bus Hit Door"/>
    <x v="333"/>
    <x v="0"/>
    <s v="BRT"/>
  </r>
  <r>
    <s v="EMRGGEN"/>
    <s v="Emergency Generator"/>
    <x v="37"/>
    <s v="COLNLEAK"/>
    <s v="Coolant Leak"/>
    <x v="334"/>
    <x v="0"/>
    <s v="BRT"/>
  </r>
  <r>
    <s v="EMRGGEN"/>
    <s v="Emergency Generator"/>
    <x v="37"/>
    <s v="FAILACCS"/>
    <s v="Fail To Access"/>
    <x v="335"/>
    <x v="0"/>
    <s v="BRT"/>
  </r>
  <r>
    <s v="EMRGGEN"/>
    <s v="Emergency Generator"/>
    <x v="37"/>
    <s v="FAILOPEN"/>
    <s v="Fail To Open/Closed"/>
    <x v="336"/>
    <x v="0"/>
    <s v="BRT"/>
  </r>
  <r>
    <s v="EMRGGEN"/>
    <s v="Emergency Generator"/>
    <x v="37"/>
    <s v="FAILSTRT"/>
    <s v="Failure To Start"/>
    <x v="337"/>
    <x v="0"/>
    <s v="BRT"/>
  </r>
  <r>
    <s v="EMRGGEN"/>
    <s v="Emergency Generator"/>
    <x v="37"/>
    <s v="FUELLEAK"/>
    <s v="Fuel Leak"/>
    <x v="338"/>
    <x v="0"/>
    <s v="BRT"/>
  </r>
  <r>
    <s v="EMRGGEN"/>
    <s v="Emergency Generator"/>
    <x v="37"/>
    <s v="OILLEAK"/>
    <s v="Oil Leak"/>
    <x v="339"/>
    <x v="0"/>
    <s v="BRT"/>
  </r>
  <r>
    <s v="EMRGGEN"/>
    <s v="Emergency Generator"/>
    <x v="37"/>
    <s v="UNOPERAT"/>
    <s v="Unable to Operate"/>
    <x v="340"/>
    <x v="0"/>
    <s v="BRT"/>
  </r>
  <r>
    <s v="EMRGGEN"/>
    <s v="Emergency Generator"/>
    <x v="37"/>
    <s v="CLGDPFLT"/>
    <s v="Clogged Diesel Particulate Filter"/>
    <x v="341"/>
    <x v="1"/>
    <s v="BRT"/>
  </r>
  <r>
    <s v="EMRGGEN"/>
    <s v="Emergency Generator"/>
    <x v="37"/>
    <s v="CNLNAUTO"/>
    <s v="Controls Not In Auto"/>
    <x v="342"/>
    <x v="1"/>
    <s v="BRT"/>
  </r>
  <r>
    <s v="EMRGGEN"/>
    <s v="Emergency Generator"/>
    <x v="37"/>
    <s v="CONRFAIL"/>
    <s v="Control Failure"/>
    <x v="343"/>
    <x v="1"/>
    <s v="BRT"/>
  </r>
  <r>
    <s v="EMRGGEN"/>
    <s v="Emergency Generator"/>
    <x v="37"/>
    <s v="DEFBATT"/>
    <s v="Defective Battery"/>
    <x v="344"/>
    <x v="1"/>
    <s v="BRT"/>
  </r>
  <r>
    <s v="EMRGGEN"/>
    <s v="Emergency Generator"/>
    <x v="37"/>
    <s v="DEFGNDLP"/>
    <s v="Defective Ground Loop"/>
    <x v="345"/>
    <x v="1"/>
    <s v="BRT"/>
  </r>
  <r>
    <s v="EMRGGEN"/>
    <s v="Emergency Generator"/>
    <x v="37"/>
    <s v="DMGDBLHH"/>
    <s v="Damaged Block Heater Hoses"/>
    <x v="346"/>
    <x v="1"/>
    <s v="BRT"/>
  </r>
  <r>
    <s v="EMRGGEN"/>
    <s v="Emergency Generator"/>
    <x v="37"/>
    <s v="FALBLHTH"/>
    <s v="Faulty Block Heather"/>
    <x v="347"/>
    <x v="1"/>
    <s v="BRT"/>
  </r>
  <r>
    <s v="EMRGGEN"/>
    <s v="Emergency Generator"/>
    <x v="37"/>
    <s v="FUELTDLS"/>
    <s v="Fuel Tank Defected Level Sensor"/>
    <x v="348"/>
    <x v="1"/>
    <s v="BRT"/>
  </r>
  <r>
    <s v="EMRGGEN"/>
    <s v="Emergency Generator"/>
    <x v="37"/>
    <s v="GEARBXDS"/>
    <s v="Gearbox Defected Seal"/>
    <x v="349"/>
    <x v="1"/>
    <s v="BRT"/>
  </r>
  <r>
    <s v="EMRGGEN"/>
    <s v="Emergency Generator"/>
    <x v="37"/>
    <s v="ACTGOD"/>
    <s v="Weather condition/Forces of nature or Act of God"/>
    <x v="15"/>
    <x v="2"/>
    <s v="BRT"/>
  </r>
  <r>
    <s v="EMRGGEN"/>
    <s v="Emergency Generator"/>
    <x v="37"/>
    <s v="AGING"/>
    <s v="Aging"/>
    <x v="350"/>
    <x v="2"/>
    <s v="BRT"/>
  </r>
  <r>
    <s v="EMRGGEN"/>
    <s v="Emergency Generator"/>
    <x v="37"/>
    <s v="BATTFAIL"/>
    <s v="Battery Failure"/>
    <x v="351"/>
    <x v="2"/>
    <s v="BRT"/>
  </r>
  <r>
    <s v="EMRGGEN"/>
    <s v="Emergency Generator"/>
    <x v="37"/>
    <s v="CHUBB"/>
    <s v="Chubb"/>
    <x v="352"/>
    <x v="2"/>
    <s v="BRT"/>
  </r>
  <r>
    <s v="EMRGGEN"/>
    <s v="Emergency Generator"/>
    <x v="37"/>
    <s v="CORRSION"/>
    <s v="Corrosion"/>
    <x v="198"/>
    <x v="2"/>
    <s v="BRT"/>
  </r>
  <r>
    <s v="EMRGGEN"/>
    <s v="Emergency Generator"/>
    <x v="37"/>
    <s v="DEPCRGVT"/>
    <s v="Depleted Charge / Voltage"/>
    <x v="353"/>
    <x v="2"/>
    <s v="BRT"/>
  </r>
  <r>
    <s v="EMRGGEN"/>
    <s v="Emergency Generator"/>
    <x v="37"/>
    <s v="FIREALRM"/>
    <s v="Fire  Alarm"/>
    <x v="354"/>
    <x v="2"/>
    <s v="BRT"/>
  </r>
  <r>
    <s v="EMRGGEN"/>
    <s v="Emergency Generator"/>
    <x v="37"/>
    <s v="GTREMTRN"/>
    <s v="Gate Remote Transmitter"/>
    <x v="355"/>
    <x v="2"/>
    <s v="BRT"/>
  </r>
  <r>
    <s v="EMRGGEN"/>
    <s v="Emergency Generator"/>
    <x v="37"/>
    <s v="HUMANERR"/>
    <s v="Human Error"/>
    <x v="356"/>
    <x v="2"/>
    <s v="BRT"/>
  </r>
  <r>
    <s v="EMRGGEN"/>
    <s v="Emergency Generator"/>
    <x v="37"/>
    <s v="IMPRMNT"/>
    <s v="Improper Maintenance"/>
    <x v="19"/>
    <x v="2"/>
    <s v="BRT"/>
  </r>
  <r>
    <s v="EMRGGEN"/>
    <s v="Emergency Generator"/>
    <x v="37"/>
    <s v="INTCOMM"/>
    <s v="Inter Communication"/>
    <x v="357"/>
    <x v="2"/>
    <s v="BRT"/>
  </r>
  <r>
    <s v="EMRGGEN"/>
    <s v="Emergency Generator"/>
    <x v="37"/>
    <s v="LOOSCONN"/>
    <s v="Loose Connection"/>
    <x v="358"/>
    <x v="2"/>
    <s v="BRT"/>
  </r>
  <r>
    <s v="EMRGGEN"/>
    <s v="Emergency Generator"/>
    <x v="37"/>
    <s v="NRMWEAR"/>
    <s v="Normal Wear"/>
    <x v="23"/>
    <x v="2"/>
    <s v="BRT"/>
  </r>
  <r>
    <s v="EMRGGEN"/>
    <s v="Emergency Generator"/>
    <x v="37"/>
    <s v="OEPNCKT"/>
    <s v="Open Circuit/ Short"/>
    <x v="359"/>
    <x v="2"/>
    <s v="BRT"/>
  </r>
  <r>
    <s v="EMRGGEN"/>
    <s v="Emergency Generator"/>
    <x v="37"/>
    <s v="OVRIDESW"/>
    <s v="Override Switches"/>
    <x v="360"/>
    <x v="2"/>
    <s v="BRT"/>
  </r>
  <r>
    <s v="EMRGGEN"/>
    <s v="Emergency Generator"/>
    <x v="37"/>
    <s v="CALLCNTR"/>
    <s v="Call Contractor"/>
    <x v="50"/>
    <x v="3"/>
    <s v="BRT"/>
  </r>
  <r>
    <s v="EMRGGEN"/>
    <s v="Emergency Generator"/>
    <x v="37"/>
    <s v="REPAIR"/>
    <s v="Repair"/>
    <x v="51"/>
    <x v="3"/>
    <s v="BRT"/>
  </r>
  <r>
    <s v="EMRGGEN"/>
    <s v="Emergency Generator"/>
    <x v="37"/>
    <s v="REPLACE"/>
    <s v="Replace"/>
    <x v="52"/>
    <x v="3"/>
    <s v="BRT"/>
  </r>
  <r>
    <s v="ENGOTANK"/>
    <s v="Engine Oil tank"/>
    <x v="38"/>
    <s v="LEAKING"/>
    <s v="Leaking"/>
    <x v="6"/>
    <x v="0"/>
    <s v="BRT"/>
  </r>
  <r>
    <s v="ENGOTANK"/>
    <s v="Engine Oil tank"/>
    <x v="38"/>
    <s v="PHYDMGE"/>
    <s v="Physical Damage"/>
    <x v="9"/>
    <x v="0"/>
    <s v="BRT"/>
  </r>
  <r>
    <s v="ENGOTANK"/>
    <s v="Engine Oil tank"/>
    <x v="38"/>
    <s v="GLSTOVER"/>
    <s v="Glycol storage tank overfilled"/>
    <x v="158"/>
    <x v="1"/>
    <s v="BRT"/>
  </r>
  <r>
    <s v="ENGOTANK"/>
    <s v="Engine Oil tank"/>
    <x v="38"/>
    <s v="STTKDET"/>
    <s v="Storage tank deteriorated"/>
    <x v="159"/>
    <x v="1"/>
    <s v="BRT"/>
  </r>
  <r>
    <s v="ENGOTANK"/>
    <s v="Engine Oil tank"/>
    <x v="38"/>
    <s v="UTKDWDET"/>
    <s v="Underground double wall storage tank deteriorated"/>
    <x v="160"/>
    <x v="1"/>
    <s v="BRT"/>
  </r>
  <r>
    <s v="ENGOTANK"/>
    <s v="Engine Oil tank"/>
    <x v="38"/>
    <s v="NRMWEAR"/>
    <s v="Normal Wear"/>
    <x v="23"/>
    <x v="2"/>
    <s v="BRT"/>
  </r>
  <r>
    <s v="ENGOTANK"/>
    <s v="Engine Oil tank"/>
    <x v="38"/>
    <s v="PROCISSU"/>
    <s v="Procedure Issue"/>
    <x v="26"/>
    <x v="2"/>
    <s v="BRT"/>
  </r>
  <r>
    <s v="ENGOTANK"/>
    <s v="Engine Oil tank"/>
    <x v="38"/>
    <s v="ADJUSTD"/>
    <s v="Adjusted"/>
    <x v="30"/>
    <x v="3"/>
    <s v="BRT"/>
  </r>
  <r>
    <s v="ENGOTANK"/>
    <s v="Engine Oil tank"/>
    <x v="38"/>
    <s v="REPRASS"/>
    <s v="Repair Asset"/>
    <x v="40"/>
    <x v="3"/>
    <s v="BRT"/>
  </r>
  <r>
    <s v="EOILFLS"/>
    <s v="Engine Oil Fluid System"/>
    <x v="39"/>
    <s v="ABNTEMP"/>
    <s v="Abnormal Temperature"/>
    <x v="0"/>
    <x v="0"/>
    <s v="BRT"/>
  </r>
  <r>
    <s v="EOILFLS"/>
    <s v="Engine Oil Fluid System"/>
    <x v="39"/>
    <s v="CORROS"/>
    <s v="Corrosion"/>
    <x v="1"/>
    <x v="0"/>
    <s v="BRT"/>
  </r>
  <r>
    <s v="EOILFLS"/>
    <s v="Engine Oil Fluid System"/>
    <x v="39"/>
    <s v="EXVIBRTN"/>
    <s v="Excessive Vibration"/>
    <x v="4"/>
    <x v="0"/>
    <s v="BRT"/>
  </r>
  <r>
    <s v="EOILFLS"/>
    <s v="Engine Oil Fluid System"/>
    <x v="39"/>
    <s v="JAMMEDEQ"/>
    <s v="Jammed Equipment"/>
    <x v="5"/>
    <x v="0"/>
    <s v="BRT"/>
  </r>
  <r>
    <s v="EOILFLS"/>
    <s v="Engine Oil Fluid System"/>
    <x v="39"/>
    <s v="LEAKING"/>
    <s v="Leaking"/>
    <x v="6"/>
    <x v="0"/>
    <s v="BRT"/>
  </r>
  <r>
    <s v="EOILFLS"/>
    <s v="Engine Oil Fluid System"/>
    <x v="39"/>
    <s v="LOWPERF"/>
    <s v="Low Performance"/>
    <x v="7"/>
    <x v="0"/>
    <s v="BRT"/>
  </r>
  <r>
    <s v="EOILFLS"/>
    <s v="Engine Oil Fluid System"/>
    <x v="39"/>
    <s v="NONOPER"/>
    <s v="Non-Operational"/>
    <x v="8"/>
    <x v="0"/>
    <s v="BRT"/>
  </r>
  <r>
    <s v="EOILFLS"/>
    <s v="Engine Oil Fluid System"/>
    <x v="39"/>
    <s v="PHYDMGE"/>
    <s v="Physical Damage"/>
    <x v="9"/>
    <x v="0"/>
    <s v="BRT"/>
  </r>
  <r>
    <s v="EOILFLS"/>
    <s v="Engine Oil Fluid System"/>
    <x v="39"/>
    <s v="BATTERY"/>
    <s v="Batteries"/>
    <x v="361"/>
    <x v="1"/>
    <s v="BRT"/>
  </r>
  <r>
    <s v="EOILFLS"/>
    <s v="Engine Oil Fluid System"/>
    <x v="39"/>
    <s v="EOFSDET"/>
    <s v="Natural Deterioration of the engine oil fluid system"/>
    <x v="362"/>
    <x v="1"/>
    <s v="BRT"/>
  </r>
  <r>
    <s v="EOILFLS"/>
    <s v="Engine Oil Fluid System"/>
    <x v="39"/>
    <s v="EOFSLEAK"/>
    <s v="Leakages of engine oil fluid within the engine oil fluid system"/>
    <x v="363"/>
    <x v="1"/>
    <s v="BRT"/>
  </r>
  <r>
    <s v="EOILFLS"/>
    <s v="Engine Oil Fluid System"/>
    <x v="39"/>
    <s v="HSRLNTWR"/>
    <s v="Hose Reel Not Working"/>
    <x v="364"/>
    <x v="1"/>
    <s v="BRT"/>
  </r>
  <r>
    <s v="EOILFLS"/>
    <s v="Engine Oil Fluid System"/>
    <x v="39"/>
    <s v="LOSESUP"/>
    <s v="Loose Supports/Brackets"/>
    <x v="365"/>
    <x v="1"/>
    <s v="BRT"/>
  </r>
  <r>
    <s v="EOILFLS"/>
    <s v="Engine Oil Fluid System"/>
    <x v="39"/>
    <s v="SPILL"/>
    <s v="Spill"/>
    <x v="366"/>
    <x v="1"/>
    <s v="BRT"/>
  </r>
  <r>
    <s v="EOILFLS"/>
    <s v="Engine Oil Fluid System"/>
    <x v="39"/>
    <s v="ACCIDENT"/>
    <s v="Accident"/>
    <x v="13"/>
    <x v="2"/>
    <s v="BRT"/>
  </r>
  <r>
    <s v="EOILFLS"/>
    <s v="Engine Oil Fluid System"/>
    <x v="39"/>
    <s v="ACTGOD"/>
    <s v="Weather condition/Forces of nature or Act of God"/>
    <x v="15"/>
    <x v="2"/>
    <s v="BRT"/>
  </r>
  <r>
    <s v="EOILFLS"/>
    <s v="Engine Oil Fluid System"/>
    <x v="39"/>
    <s v="CONTAM"/>
    <s v="Contamination"/>
    <x v="16"/>
    <x v="2"/>
    <s v="BRT"/>
  </r>
  <r>
    <s v="EOILFLS"/>
    <s v="Engine Oil Fluid System"/>
    <x v="39"/>
    <s v="DEFASSET"/>
    <s v="Defective Asset"/>
    <x v="17"/>
    <x v="2"/>
    <s v="BRT"/>
  </r>
  <r>
    <s v="EOILFLS"/>
    <s v="Engine Oil Fluid System"/>
    <x v="39"/>
    <s v="EXLOAD"/>
    <s v="Excessive Load"/>
    <x v="18"/>
    <x v="2"/>
    <s v="BRT"/>
  </r>
  <r>
    <s v="EOILFLS"/>
    <s v="Engine Oil Fluid System"/>
    <x v="39"/>
    <s v="MISSCMP"/>
    <s v="Loose/ Missing Component"/>
    <x v="22"/>
    <x v="2"/>
    <s v="BRT"/>
  </r>
  <r>
    <s v="EOILFLS"/>
    <s v="Engine Oil Fluid System"/>
    <x v="39"/>
    <s v="NRMWEAR"/>
    <s v="Normal Wear"/>
    <x v="23"/>
    <x v="2"/>
    <s v="BRT"/>
  </r>
  <r>
    <s v="EOILFLS"/>
    <s v="Engine Oil Fluid System"/>
    <x v="39"/>
    <s v="PRINSTAL"/>
    <s v="Poor Installation"/>
    <x v="25"/>
    <x v="2"/>
    <s v="BRT"/>
  </r>
  <r>
    <s v="EOILFLS"/>
    <s v="Engine Oil Fluid System"/>
    <x v="39"/>
    <s v="UTLFAIL"/>
    <s v="Utility Failure"/>
    <x v="27"/>
    <x v="2"/>
    <s v="BRT"/>
  </r>
  <r>
    <s v="EOILFLS"/>
    <s v="Engine Oil Fluid System"/>
    <x v="39"/>
    <s v="WORNCMPT"/>
    <s v="Defective/ Worn Component"/>
    <x v="29"/>
    <x v="2"/>
    <s v="BRT"/>
  </r>
  <r>
    <s v="EOILFLS"/>
    <s v="Engine Oil Fluid System"/>
    <x v="39"/>
    <s v="ADJUSTD"/>
    <s v="Adjusted"/>
    <x v="30"/>
    <x v="3"/>
    <s v="BRT"/>
  </r>
  <r>
    <s v="EOILFLS"/>
    <s v="Engine Oil Fluid System"/>
    <x v="39"/>
    <s v="RECALBRT"/>
    <s v="Recalibrate"/>
    <x v="35"/>
    <x v="3"/>
    <s v="BRT"/>
  </r>
  <r>
    <s v="EOILFLS"/>
    <s v="Engine Oil Fluid System"/>
    <x v="39"/>
    <s v="REMVOBT"/>
    <s v="Remove Obstruction"/>
    <x v="36"/>
    <x v="3"/>
    <s v="BRT"/>
  </r>
  <r>
    <s v="EOILFLS"/>
    <s v="Engine Oil Fluid System"/>
    <x v="39"/>
    <s v="REPAIR"/>
    <s v="Repair"/>
    <x v="51"/>
    <x v="3"/>
    <s v="BRT"/>
  </r>
  <r>
    <s v="EOILFLS"/>
    <s v="Engine Oil Fluid System"/>
    <x v="39"/>
    <s v="REPLACE"/>
    <s v="Replace"/>
    <x v="52"/>
    <x v="3"/>
    <s v="BRT"/>
  </r>
  <r>
    <s v="EOILFLS"/>
    <s v="Engine Oil Fluid System"/>
    <x v="39"/>
    <s v="UPGRADES"/>
    <s v="Upgrade"/>
    <x v="41"/>
    <x v="3"/>
    <s v="BRT"/>
  </r>
  <r>
    <s v="EXTRWLL"/>
    <s v="Exterior Wall"/>
    <x v="40"/>
    <s v="ABNTEMP"/>
    <s v="Abnormal Temperature"/>
    <x v="0"/>
    <x v="0"/>
    <s v="BRT"/>
  </r>
  <r>
    <s v="EXTRWLL"/>
    <s v="Exterior Wall"/>
    <x v="40"/>
    <s v="CORROS"/>
    <s v="Corrosion"/>
    <x v="1"/>
    <x v="0"/>
    <s v="BRT"/>
  </r>
  <r>
    <s v="EXTRWLL"/>
    <s v="Exterior Wall"/>
    <x v="40"/>
    <s v="ELECTRIP"/>
    <s v="Electrical Trip Out"/>
    <x v="2"/>
    <x v="0"/>
    <s v="BRT"/>
  </r>
  <r>
    <s v="EXTRWLL"/>
    <s v="Exterior Wall"/>
    <x v="40"/>
    <s v="EXNOISE"/>
    <s v="Excessive Noise"/>
    <x v="3"/>
    <x v="0"/>
    <s v="BRT"/>
  </r>
  <r>
    <s v="EXTRWLL"/>
    <s v="Exterior Wall"/>
    <x v="40"/>
    <s v="EXVIBRTN"/>
    <s v="Excessive Vibration"/>
    <x v="4"/>
    <x v="0"/>
    <s v="BRT"/>
  </r>
  <r>
    <s v="EXTRWLL"/>
    <s v="Exterior Wall"/>
    <x v="40"/>
    <s v="JAMMEDEQ"/>
    <s v="Jammed Equipment"/>
    <x v="5"/>
    <x v="0"/>
    <s v="BRT"/>
  </r>
  <r>
    <s v="EXTRWLL"/>
    <s v="Exterior Wall"/>
    <x v="40"/>
    <s v="LEAKING"/>
    <s v="Leaking"/>
    <x v="6"/>
    <x v="0"/>
    <s v="BRT"/>
  </r>
  <r>
    <s v="EXTRWLL"/>
    <s v="Exterior Wall"/>
    <x v="40"/>
    <s v="LOWPERF"/>
    <s v="Low Performance"/>
    <x v="7"/>
    <x v="0"/>
    <s v="BRT"/>
  </r>
  <r>
    <s v="EXTRWLL"/>
    <s v="Exterior Wall"/>
    <x v="40"/>
    <s v="NONOPER"/>
    <s v="Non-Operational"/>
    <x v="8"/>
    <x v="0"/>
    <s v="BRT"/>
  </r>
  <r>
    <s v="EXTRWLL"/>
    <s v="Exterior Wall"/>
    <x v="40"/>
    <s v="PHYDMGE"/>
    <s v="Physical Damage"/>
    <x v="9"/>
    <x v="0"/>
    <s v="BRT"/>
  </r>
  <r>
    <s v="EXTRWLL"/>
    <s v="Exterior Wall"/>
    <x v="40"/>
    <s v="UNSMELL"/>
    <s v="Unusual Smell"/>
    <x v="10"/>
    <x v="0"/>
    <s v="BRT"/>
  </r>
  <r>
    <s v="EXTRWLL"/>
    <s v="Exterior Wall"/>
    <x v="40"/>
    <s v="UNSMOKE"/>
    <s v="Unusual Smoke"/>
    <x v="11"/>
    <x v="0"/>
    <s v="BRT"/>
  </r>
  <r>
    <s v="EXTRWLL"/>
    <s v="Exterior Wall"/>
    <x v="40"/>
    <s v="EXWLDET"/>
    <s v="Exterior wall structure or surface deteriorated"/>
    <x v="367"/>
    <x v="1"/>
    <s v="BRT"/>
  </r>
  <r>
    <s v="EXTRWLL"/>
    <s v="Exterior Wall"/>
    <x v="40"/>
    <s v="ACCIDENT"/>
    <s v="Accident"/>
    <x v="13"/>
    <x v="2"/>
    <s v="BRT"/>
  </r>
  <r>
    <s v="EXTRWLL"/>
    <s v="Exterior Wall"/>
    <x v="40"/>
    <s v="ACCWEAR"/>
    <s v="Accelerated Wear"/>
    <x v="14"/>
    <x v="2"/>
    <s v="BRT"/>
  </r>
  <r>
    <s v="EXTRWLL"/>
    <s v="Exterior Wall"/>
    <x v="40"/>
    <s v="ACTGOD"/>
    <s v="Weather condition/Forces of nature or Act of God"/>
    <x v="15"/>
    <x v="2"/>
    <s v="BRT"/>
  </r>
  <r>
    <s v="EXTRWLL"/>
    <s v="Exterior Wall"/>
    <x v="40"/>
    <s v="CONTAM"/>
    <s v="Contamination"/>
    <x v="16"/>
    <x v="2"/>
    <s v="BRT"/>
  </r>
  <r>
    <s v="EXTRWLL"/>
    <s v="Exterior Wall"/>
    <x v="40"/>
    <s v="DEFASSET"/>
    <s v="Defective Asset"/>
    <x v="17"/>
    <x v="2"/>
    <s v="BRT"/>
  </r>
  <r>
    <s v="EXTRWLL"/>
    <s v="Exterior Wall"/>
    <x v="40"/>
    <s v="EXLOAD"/>
    <s v="Excessive Load"/>
    <x v="18"/>
    <x v="2"/>
    <s v="BRT"/>
  </r>
  <r>
    <s v="EXTRWLL"/>
    <s v="Exterior Wall"/>
    <x v="40"/>
    <s v="IMPRMNT"/>
    <s v="Improper Maintenance"/>
    <x v="19"/>
    <x v="2"/>
    <s v="BRT"/>
  </r>
  <r>
    <s v="EXTRWLL"/>
    <s v="Exterior Wall"/>
    <x v="40"/>
    <s v="INSLUBR"/>
    <s v="Insufficient Lubrication"/>
    <x v="20"/>
    <x v="2"/>
    <s v="BRT"/>
  </r>
  <r>
    <s v="EXTRWLL"/>
    <s v="Exterior Wall"/>
    <x v="40"/>
    <s v="LACKTRN"/>
    <s v="Lack of/ Inadequate Training"/>
    <x v="21"/>
    <x v="2"/>
    <s v="BRT"/>
  </r>
  <r>
    <s v="EXTRWLL"/>
    <s v="Exterior Wall"/>
    <x v="40"/>
    <s v="MISSCMP"/>
    <s v="Loose/ Missing Component"/>
    <x v="22"/>
    <x v="2"/>
    <s v="BRT"/>
  </r>
  <r>
    <s v="EXTRWLL"/>
    <s v="Exterior Wall"/>
    <x v="40"/>
    <s v="NRMWEAR"/>
    <s v="Normal Wear"/>
    <x v="23"/>
    <x v="2"/>
    <s v="BRT"/>
  </r>
  <r>
    <s v="EXTRWLL"/>
    <s v="Exterior Wall"/>
    <x v="40"/>
    <s v="OTHER"/>
    <s v="Other (specify)"/>
    <x v="24"/>
    <x v="2"/>
    <s v="BRT"/>
  </r>
  <r>
    <s v="EXTRWLL"/>
    <s v="Exterior Wall"/>
    <x v="40"/>
    <s v="PRINSTAL"/>
    <s v="Poor Installation"/>
    <x v="25"/>
    <x v="2"/>
    <s v="BRT"/>
  </r>
  <r>
    <s v="EXTRWLL"/>
    <s v="Exterior Wall"/>
    <x v="40"/>
    <s v="PROCISSU"/>
    <s v="Procedure Issue"/>
    <x v="26"/>
    <x v="2"/>
    <s v="BRT"/>
  </r>
  <r>
    <s v="EXTRWLL"/>
    <s v="Exterior Wall"/>
    <x v="40"/>
    <s v="UTLFAIL"/>
    <s v="Utility Failure"/>
    <x v="27"/>
    <x v="2"/>
    <s v="BRT"/>
  </r>
  <r>
    <s v="EXTRWLL"/>
    <s v="Exterior Wall"/>
    <x v="40"/>
    <s v="VNDLSM"/>
    <s v="Vandalism"/>
    <x v="28"/>
    <x v="2"/>
    <s v="BRT"/>
  </r>
  <r>
    <s v="EXTRWLL"/>
    <s v="Exterior Wall"/>
    <x v="40"/>
    <s v="WORNCMPT"/>
    <s v="Defective/ Worn Component"/>
    <x v="29"/>
    <x v="2"/>
    <s v="BRT"/>
  </r>
  <r>
    <s v="EXTRWLL"/>
    <s v="Exterior Wall"/>
    <x v="40"/>
    <s v="ADJUSTD"/>
    <s v="Adjusted"/>
    <x v="30"/>
    <x v="3"/>
    <s v="BRT"/>
  </r>
  <r>
    <s v="EXTRWLL"/>
    <s v="Exterior Wall"/>
    <x v="40"/>
    <s v="DECOMM"/>
    <s v="Decommission"/>
    <x v="31"/>
    <x v="3"/>
    <s v="BRT"/>
  </r>
  <r>
    <s v="EXTRWLL"/>
    <s v="Exterior Wall"/>
    <x v="40"/>
    <s v="DECONTME"/>
    <s v="Decontaminate"/>
    <x v="32"/>
    <x v="3"/>
    <s v="BRT"/>
  </r>
  <r>
    <s v="EXTRWLL"/>
    <s v="Exterior Wall"/>
    <x v="40"/>
    <s v="DONOTHIN"/>
    <s v="Do Nothing"/>
    <x v="33"/>
    <x v="3"/>
    <s v="BRT"/>
  </r>
  <r>
    <s v="EXTRWLL"/>
    <s v="Exterior Wall"/>
    <x v="40"/>
    <s v="LUBRCTE"/>
    <s v="Lubricate"/>
    <x v="34"/>
    <x v="3"/>
    <s v="BRT"/>
  </r>
  <r>
    <s v="EXTRWLL"/>
    <s v="Exterior Wall"/>
    <x v="40"/>
    <s v="OTHER"/>
    <s v="Other (specify)"/>
    <x v="24"/>
    <x v="3"/>
    <s v="BRT"/>
  </r>
  <r>
    <s v="EXTRWLL"/>
    <s v="Exterior Wall"/>
    <x v="40"/>
    <s v="RECALBRT"/>
    <s v="Recalibrate"/>
    <x v="35"/>
    <x v="3"/>
    <s v="BRT"/>
  </r>
  <r>
    <s v="EXTRWLL"/>
    <s v="Exterior Wall"/>
    <x v="40"/>
    <s v="REMVOBT"/>
    <s v="Remove Obstruction"/>
    <x v="36"/>
    <x v="3"/>
    <s v="BRT"/>
  </r>
  <r>
    <s v="EXTRWLL"/>
    <s v="Exterior Wall"/>
    <x v="40"/>
    <s v="REPCMPT"/>
    <s v="Repair Component"/>
    <x v="37"/>
    <x v="3"/>
    <s v="BRT"/>
  </r>
  <r>
    <s v="EXTRWLL"/>
    <s v="Exterior Wall"/>
    <x v="40"/>
    <s v="REPLASS"/>
    <s v="Replace Asset"/>
    <x v="38"/>
    <x v="3"/>
    <s v="BRT"/>
  </r>
  <r>
    <s v="EXTRWLL"/>
    <s v="Exterior Wall"/>
    <x v="40"/>
    <s v="REPLCMPT"/>
    <s v="Replace Component"/>
    <x v="39"/>
    <x v="3"/>
    <s v="BRT"/>
  </r>
  <r>
    <s v="EXTRWLL"/>
    <s v="Exterior Wall"/>
    <x v="40"/>
    <s v="REPRASS"/>
    <s v="Repair Asset"/>
    <x v="40"/>
    <x v="3"/>
    <s v="BRT"/>
  </r>
  <r>
    <s v="EXTRWLL"/>
    <s v="Exterior Wall"/>
    <x v="40"/>
    <s v="UPGRADES"/>
    <s v="Upgrade"/>
    <x v="41"/>
    <x v="3"/>
    <s v="BRT"/>
  </r>
  <r>
    <s v="FAN"/>
    <s v="Fan"/>
    <x v="41"/>
    <s v="ABNTEMP"/>
    <s v="Abnormal Temperature"/>
    <x v="0"/>
    <x v="0"/>
    <s v="BRT"/>
  </r>
  <r>
    <s v="FAN"/>
    <s v="Fan"/>
    <x v="41"/>
    <s v="CORROS"/>
    <s v="Corrosion"/>
    <x v="1"/>
    <x v="0"/>
    <s v="BRT"/>
  </r>
  <r>
    <s v="FAN"/>
    <s v="Fan"/>
    <x v="41"/>
    <s v="ELECTRIP"/>
    <s v="Electrical Trip Out"/>
    <x v="2"/>
    <x v="0"/>
    <s v="BRT"/>
  </r>
  <r>
    <s v="FAN"/>
    <s v="Fan"/>
    <x v="41"/>
    <s v="EXNOISE"/>
    <s v="Excessive Noise"/>
    <x v="3"/>
    <x v="0"/>
    <s v="BRT"/>
  </r>
  <r>
    <s v="FAN"/>
    <s v="Fan"/>
    <x v="41"/>
    <s v="EXVIBRTN"/>
    <s v="Excessive Vibration"/>
    <x v="4"/>
    <x v="0"/>
    <s v="BRT"/>
  </r>
  <r>
    <s v="FAN"/>
    <s v="Fan"/>
    <x v="41"/>
    <s v="JAMMEDEQ"/>
    <s v="Jammed Equipment"/>
    <x v="5"/>
    <x v="0"/>
    <s v="BRT"/>
  </r>
  <r>
    <s v="FAN"/>
    <s v="Fan"/>
    <x v="41"/>
    <s v="LEAKING"/>
    <s v="Leaking"/>
    <x v="6"/>
    <x v="0"/>
    <s v="BRT"/>
  </r>
  <r>
    <s v="FAN"/>
    <s v="Fan"/>
    <x v="41"/>
    <s v="LOWPERF"/>
    <s v="Low Performance"/>
    <x v="7"/>
    <x v="0"/>
    <s v="BRT"/>
  </r>
  <r>
    <s v="FAN"/>
    <s v="Fan"/>
    <x v="41"/>
    <s v="NONOPER"/>
    <s v="Non-Operational"/>
    <x v="8"/>
    <x v="0"/>
    <s v="BRT"/>
  </r>
  <r>
    <s v="FAN"/>
    <s v="Fan"/>
    <x v="41"/>
    <s v="PHYDMGE"/>
    <s v="Physical Damage"/>
    <x v="9"/>
    <x v="0"/>
    <s v="BRT"/>
  </r>
  <r>
    <s v="FAN"/>
    <s v="Fan"/>
    <x v="41"/>
    <s v="UNSMELL"/>
    <s v="Unusual Smell"/>
    <x v="10"/>
    <x v="0"/>
    <s v="BRT"/>
  </r>
  <r>
    <s v="FAN"/>
    <s v="Fan"/>
    <x v="41"/>
    <s v="UNSMOKE"/>
    <s v="Unusual Smoke"/>
    <x v="11"/>
    <x v="0"/>
    <s v="BRT"/>
  </r>
  <r>
    <s v="FAN"/>
    <s v="Fan"/>
    <x v="41"/>
    <s v="FANBDEG"/>
    <s v="Driver belt degraded or misaligned"/>
    <x v="368"/>
    <x v="1"/>
    <s v="BRT"/>
  </r>
  <r>
    <s v="FAN"/>
    <s v="Fan"/>
    <x v="41"/>
    <s v="FANBDEP"/>
    <s v="Fan bearing grease depleted"/>
    <x v="369"/>
    <x v="1"/>
    <s v="BRT"/>
  </r>
  <r>
    <s v="FAN"/>
    <s v="Fan"/>
    <x v="41"/>
    <s v="FANCDET"/>
    <s v="Fan components deteriorated"/>
    <x v="370"/>
    <x v="1"/>
    <s v="BRT"/>
  </r>
  <r>
    <s v="FAN"/>
    <s v="Fan"/>
    <x v="41"/>
    <s v="FANMFAIL"/>
    <s v="Fan motor failed"/>
    <x v="371"/>
    <x v="1"/>
    <s v="BRT"/>
  </r>
  <r>
    <s v="FAN"/>
    <s v="Fan"/>
    <x v="41"/>
    <s v="ACCIDENT"/>
    <s v="Accident"/>
    <x v="13"/>
    <x v="2"/>
    <s v="BRT"/>
  </r>
  <r>
    <s v="FAN"/>
    <s v="Fan"/>
    <x v="41"/>
    <s v="ACCWEAR"/>
    <s v="Accelerated Wear"/>
    <x v="14"/>
    <x v="2"/>
    <s v="BRT"/>
  </r>
  <r>
    <s v="FAN"/>
    <s v="Fan"/>
    <x v="41"/>
    <s v="ACTGOD"/>
    <s v="Weather condition/Forces of nature or Act of God"/>
    <x v="15"/>
    <x v="2"/>
    <s v="BRT"/>
  </r>
  <r>
    <s v="FAN"/>
    <s v="Fan"/>
    <x v="41"/>
    <s v="CONTAM"/>
    <s v="Contamination"/>
    <x v="16"/>
    <x v="2"/>
    <s v="BRT"/>
  </r>
  <r>
    <s v="FAN"/>
    <s v="Fan"/>
    <x v="41"/>
    <s v="DEFASSET"/>
    <s v="Defective Asset"/>
    <x v="17"/>
    <x v="2"/>
    <s v="BRT"/>
  </r>
  <r>
    <s v="FAN"/>
    <s v="Fan"/>
    <x v="41"/>
    <s v="EXLOAD"/>
    <s v="Excessive Load"/>
    <x v="18"/>
    <x v="2"/>
    <s v="BRT"/>
  </r>
  <r>
    <s v="FAN"/>
    <s v="Fan"/>
    <x v="41"/>
    <s v="IMPRMNT"/>
    <s v="Improper Maintenance"/>
    <x v="19"/>
    <x v="2"/>
    <s v="BRT"/>
  </r>
  <r>
    <s v="FAN"/>
    <s v="Fan"/>
    <x v="41"/>
    <s v="INSLUBR"/>
    <s v="Insufficient Lubrication"/>
    <x v="20"/>
    <x v="2"/>
    <s v="BRT"/>
  </r>
  <r>
    <s v="FAN"/>
    <s v="Fan"/>
    <x v="41"/>
    <s v="LACKTRN"/>
    <s v="Lack of/ Inadequate Training"/>
    <x v="21"/>
    <x v="2"/>
    <s v="BRT"/>
  </r>
  <r>
    <s v="FAN"/>
    <s v="Fan"/>
    <x v="41"/>
    <s v="MISSCMP"/>
    <s v="Loose/ Missing Component"/>
    <x v="22"/>
    <x v="2"/>
    <s v="BRT"/>
  </r>
  <r>
    <s v="FAN"/>
    <s v="Fan"/>
    <x v="41"/>
    <s v="NRMWEAR"/>
    <s v="Normal Wear"/>
    <x v="23"/>
    <x v="2"/>
    <s v="BRT"/>
  </r>
  <r>
    <s v="FAN"/>
    <s v="Fan"/>
    <x v="41"/>
    <s v="OTHER"/>
    <s v="Other (specify)"/>
    <x v="24"/>
    <x v="2"/>
    <s v="BRT"/>
  </r>
  <r>
    <s v="FAN"/>
    <s v="Fan"/>
    <x v="41"/>
    <s v="PRINSTAL"/>
    <s v="Poor Installation"/>
    <x v="25"/>
    <x v="2"/>
    <s v="BRT"/>
  </r>
  <r>
    <s v="FAN"/>
    <s v="Fan"/>
    <x v="41"/>
    <s v="PROCISSU"/>
    <s v="Procedure Issue"/>
    <x v="26"/>
    <x v="2"/>
    <s v="BRT"/>
  </r>
  <r>
    <s v="FAN"/>
    <s v="Fan"/>
    <x v="41"/>
    <s v="UTLFAIL"/>
    <s v="Utility Failure"/>
    <x v="27"/>
    <x v="2"/>
    <s v="BRT"/>
  </r>
  <r>
    <s v="FAN"/>
    <s v="Fan"/>
    <x v="41"/>
    <s v="VNDLSM"/>
    <s v="Vandalism"/>
    <x v="28"/>
    <x v="2"/>
    <s v="BRT"/>
  </r>
  <r>
    <s v="FAN"/>
    <s v="Fan"/>
    <x v="41"/>
    <s v="WORNCMPT"/>
    <s v="Defective/ Worn Component"/>
    <x v="29"/>
    <x v="2"/>
    <s v="BRT"/>
  </r>
  <r>
    <s v="FAN"/>
    <s v="Fan"/>
    <x v="41"/>
    <s v="ADJUSTD"/>
    <s v="Adjusted"/>
    <x v="30"/>
    <x v="3"/>
    <s v="BRT"/>
  </r>
  <r>
    <s v="FAN"/>
    <s v="Fan"/>
    <x v="41"/>
    <s v="DECOMM"/>
    <s v="Decommission"/>
    <x v="31"/>
    <x v="3"/>
    <s v="BRT"/>
  </r>
  <r>
    <s v="FAN"/>
    <s v="Fan"/>
    <x v="41"/>
    <s v="DECONTME"/>
    <s v="Decontaminate"/>
    <x v="32"/>
    <x v="3"/>
    <s v="BRT"/>
  </r>
  <r>
    <s v="FAN"/>
    <s v="Fan"/>
    <x v="41"/>
    <s v="DONOTHIN"/>
    <s v="Do Nothing"/>
    <x v="33"/>
    <x v="3"/>
    <s v="BRT"/>
  </r>
  <r>
    <s v="FAN"/>
    <s v="Fan"/>
    <x v="41"/>
    <s v="LUBRCTE"/>
    <s v="Lubricate"/>
    <x v="34"/>
    <x v="3"/>
    <s v="BRT"/>
  </r>
  <r>
    <s v="FAN"/>
    <s v="Fan"/>
    <x v="41"/>
    <s v="OTHER"/>
    <s v="Other (specify)"/>
    <x v="24"/>
    <x v="3"/>
    <s v="BRT"/>
  </r>
  <r>
    <s v="FAN"/>
    <s v="Fan"/>
    <x v="41"/>
    <s v="RECALBRT"/>
    <s v="Recalibrate"/>
    <x v="35"/>
    <x v="3"/>
    <s v="BRT"/>
  </r>
  <r>
    <s v="FAN"/>
    <s v="Fan"/>
    <x v="41"/>
    <s v="REMVOBT"/>
    <s v="Remove Obstruction"/>
    <x v="36"/>
    <x v="3"/>
    <s v="BRT"/>
  </r>
  <r>
    <s v="FAN"/>
    <s v="Fan"/>
    <x v="41"/>
    <s v="REPCMPT"/>
    <s v="Repair Component"/>
    <x v="37"/>
    <x v="3"/>
    <s v="BRT"/>
  </r>
  <r>
    <s v="FAN"/>
    <s v="Fan"/>
    <x v="41"/>
    <s v="REPLASS"/>
    <s v="Replace Asset"/>
    <x v="38"/>
    <x v="3"/>
    <s v="BRT"/>
  </r>
  <r>
    <s v="FAN"/>
    <s v="Fan"/>
    <x v="41"/>
    <s v="REPLCMPT"/>
    <s v="Replace Component"/>
    <x v="39"/>
    <x v="3"/>
    <s v="BRT"/>
  </r>
  <r>
    <s v="FAN"/>
    <s v="Fan"/>
    <x v="41"/>
    <s v="REPRASS"/>
    <s v="Repair Asset"/>
    <x v="40"/>
    <x v="3"/>
    <s v="BRT"/>
  </r>
  <r>
    <s v="FAN"/>
    <s v="Fan"/>
    <x v="41"/>
    <s v="UPGRADES"/>
    <s v="Upgrade"/>
    <x v="41"/>
    <x v="3"/>
    <s v="BRT"/>
  </r>
  <r>
    <s v="FLGPL"/>
    <s v="Flag Pole"/>
    <x v="42"/>
    <s v="ABNTEMP"/>
    <s v="Abnormal Temperature"/>
    <x v="0"/>
    <x v="0"/>
    <s v="BRT"/>
  </r>
  <r>
    <s v="FLGPL"/>
    <s v="Flag Pole"/>
    <x v="42"/>
    <s v="CORROS"/>
    <s v="Corrosion"/>
    <x v="1"/>
    <x v="0"/>
    <s v="BRT"/>
  </r>
  <r>
    <s v="FLGPL"/>
    <s v="Flag Pole"/>
    <x v="42"/>
    <s v="ELECTRIP"/>
    <s v="Electrical Trip Out"/>
    <x v="2"/>
    <x v="0"/>
    <s v="BRT"/>
  </r>
  <r>
    <s v="FLGPL"/>
    <s v="Flag Pole"/>
    <x v="42"/>
    <s v="EXNOISE"/>
    <s v="Excessive Noise"/>
    <x v="3"/>
    <x v="0"/>
    <s v="BRT"/>
  </r>
  <r>
    <s v="FLGPL"/>
    <s v="Flag Pole"/>
    <x v="42"/>
    <s v="EXVIBRTN"/>
    <s v="Excessive Vibration"/>
    <x v="4"/>
    <x v="0"/>
    <s v="BRT"/>
  </r>
  <r>
    <s v="FLGPL"/>
    <s v="Flag Pole"/>
    <x v="42"/>
    <s v="JAMMEDEQ"/>
    <s v="Jammed Equipment"/>
    <x v="5"/>
    <x v="0"/>
    <s v="BRT"/>
  </r>
  <r>
    <s v="FLGPL"/>
    <s v="Flag Pole"/>
    <x v="42"/>
    <s v="LEAKING"/>
    <s v="Leaking"/>
    <x v="6"/>
    <x v="0"/>
    <s v="BRT"/>
  </r>
  <r>
    <s v="FLGPL"/>
    <s v="Flag Pole"/>
    <x v="42"/>
    <s v="LOWPERF"/>
    <s v="Low Performance"/>
    <x v="7"/>
    <x v="0"/>
    <s v="BRT"/>
  </r>
  <r>
    <s v="FLGPL"/>
    <s v="Flag Pole"/>
    <x v="42"/>
    <s v="NONOPER"/>
    <s v="Non-Operational"/>
    <x v="8"/>
    <x v="0"/>
    <s v="BRT"/>
  </r>
  <r>
    <s v="FLGPL"/>
    <s v="Flag Pole"/>
    <x v="42"/>
    <s v="PHYDMGE"/>
    <s v="Physical Damage"/>
    <x v="9"/>
    <x v="0"/>
    <s v="BRT"/>
  </r>
  <r>
    <s v="FLGPL"/>
    <s v="Flag Pole"/>
    <x v="42"/>
    <s v="UNSMELL"/>
    <s v="Unusual Smell"/>
    <x v="10"/>
    <x v="0"/>
    <s v="BRT"/>
  </r>
  <r>
    <s v="FLGPL"/>
    <s v="Flag Pole"/>
    <x v="42"/>
    <s v="UNSMOKE"/>
    <s v="Unusual Smoke"/>
    <x v="11"/>
    <x v="0"/>
    <s v="BRT"/>
  </r>
  <r>
    <s v="FLGPL"/>
    <s v="Flag Pole"/>
    <x v="42"/>
    <s v="FPCLDEP"/>
    <s v="Flag pole crank lubrication depleted"/>
    <x v="372"/>
    <x v="1"/>
    <s v="BRT"/>
  </r>
  <r>
    <s v="FLGPL"/>
    <s v="Flag Pole"/>
    <x v="42"/>
    <s v="SFPDET"/>
    <s v="Steel flag pole deteriorated"/>
    <x v="373"/>
    <x v="1"/>
    <s v="BRT"/>
  </r>
  <r>
    <s v="FLGPL"/>
    <s v="Flag Pole"/>
    <x v="42"/>
    <s v="ACCIDENT"/>
    <s v="Accident"/>
    <x v="13"/>
    <x v="2"/>
    <s v="BRT"/>
  </r>
  <r>
    <s v="FLGPL"/>
    <s v="Flag Pole"/>
    <x v="42"/>
    <s v="ACCWEAR"/>
    <s v="Accelerated Wear"/>
    <x v="14"/>
    <x v="2"/>
    <s v="BRT"/>
  </r>
  <r>
    <s v="FLGPL"/>
    <s v="Flag Pole"/>
    <x v="42"/>
    <s v="ACTGOD"/>
    <s v="Weather condition/Forces of nature or Act of God"/>
    <x v="15"/>
    <x v="2"/>
    <s v="BRT"/>
  </r>
  <r>
    <s v="FLGPL"/>
    <s v="Flag Pole"/>
    <x v="42"/>
    <s v="CONTAM"/>
    <s v="Contamination"/>
    <x v="16"/>
    <x v="2"/>
    <s v="BRT"/>
  </r>
  <r>
    <s v="FLGPL"/>
    <s v="Flag Pole"/>
    <x v="42"/>
    <s v="DEFASSET"/>
    <s v="Defective Asset"/>
    <x v="17"/>
    <x v="2"/>
    <s v="BRT"/>
  </r>
  <r>
    <s v="FLGPL"/>
    <s v="Flag Pole"/>
    <x v="42"/>
    <s v="EXLOAD"/>
    <s v="Excessive Load"/>
    <x v="18"/>
    <x v="2"/>
    <s v="BRT"/>
  </r>
  <r>
    <s v="FLGPL"/>
    <s v="Flag Pole"/>
    <x v="42"/>
    <s v="IMPRMNT"/>
    <s v="Improper Maintenance"/>
    <x v="19"/>
    <x v="2"/>
    <s v="BRT"/>
  </r>
  <r>
    <s v="FLGPL"/>
    <s v="Flag Pole"/>
    <x v="42"/>
    <s v="INSLUBR"/>
    <s v="Insufficient Lubrication"/>
    <x v="20"/>
    <x v="2"/>
    <s v="BRT"/>
  </r>
  <r>
    <s v="FLGPL"/>
    <s v="Flag Pole"/>
    <x v="42"/>
    <s v="LACKTRN"/>
    <s v="Lack of/ Inadequate Training"/>
    <x v="21"/>
    <x v="2"/>
    <s v="BRT"/>
  </r>
  <r>
    <s v="FLGPL"/>
    <s v="Flag Pole"/>
    <x v="42"/>
    <s v="MISSCMP"/>
    <s v="Loose/ Missing Component"/>
    <x v="22"/>
    <x v="2"/>
    <s v="BRT"/>
  </r>
  <r>
    <s v="FLGPL"/>
    <s v="Flag Pole"/>
    <x v="42"/>
    <s v="NRMWEAR"/>
    <s v="Normal Wear"/>
    <x v="23"/>
    <x v="2"/>
    <s v="BRT"/>
  </r>
  <r>
    <s v="FLGPL"/>
    <s v="Flag Pole"/>
    <x v="42"/>
    <s v="OTHER"/>
    <s v="Other (specify)"/>
    <x v="24"/>
    <x v="2"/>
    <s v="BRT"/>
  </r>
  <r>
    <s v="FLGPL"/>
    <s v="Flag Pole"/>
    <x v="42"/>
    <s v="PRINSTAL"/>
    <s v="Poor Installation"/>
    <x v="25"/>
    <x v="2"/>
    <s v="BRT"/>
  </r>
  <r>
    <s v="FLGPL"/>
    <s v="Flag Pole"/>
    <x v="42"/>
    <s v="PROCISSU"/>
    <s v="Procedure Issue"/>
    <x v="26"/>
    <x v="2"/>
    <s v="BRT"/>
  </r>
  <r>
    <s v="FLGPL"/>
    <s v="Flag Pole"/>
    <x v="42"/>
    <s v="UTLFAIL"/>
    <s v="Utility Failure"/>
    <x v="27"/>
    <x v="2"/>
    <s v="BRT"/>
  </r>
  <r>
    <s v="FLGPL"/>
    <s v="Flag Pole"/>
    <x v="42"/>
    <s v="VNDLSM"/>
    <s v="Vandalism"/>
    <x v="28"/>
    <x v="2"/>
    <s v="BRT"/>
  </r>
  <r>
    <s v="FLGPL"/>
    <s v="Flag Pole"/>
    <x v="42"/>
    <s v="WORNCMPT"/>
    <s v="Defective/ Worn Component"/>
    <x v="29"/>
    <x v="2"/>
    <s v="BRT"/>
  </r>
  <r>
    <s v="FLGPL"/>
    <s v="Flag Pole"/>
    <x v="42"/>
    <s v="ADJUSTD"/>
    <s v="Adjusted"/>
    <x v="30"/>
    <x v="3"/>
    <s v="BRT"/>
  </r>
  <r>
    <s v="FLGPL"/>
    <s v="Flag Pole"/>
    <x v="42"/>
    <s v="DECOMM"/>
    <s v="Decommission"/>
    <x v="31"/>
    <x v="3"/>
    <s v="BRT"/>
  </r>
  <r>
    <s v="FLGPL"/>
    <s v="Flag Pole"/>
    <x v="42"/>
    <s v="DECONTME"/>
    <s v="Decontaminate"/>
    <x v="32"/>
    <x v="3"/>
    <s v="BRT"/>
  </r>
  <r>
    <s v="FLGPL"/>
    <s v="Flag Pole"/>
    <x v="42"/>
    <s v="DONOTHIN"/>
    <s v="Do Nothing"/>
    <x v="33"/>
    <x v="3"/>
    <s v="BRT"/>
  </r>
  <r>
    <s v="FLGPL"/>
    <s v="Flag Pole"/>
    <x v="42"/>
    <s v="LUBRCTE"/>
    <s v="Lubricate"/>
    <x v="34"/>
    <x v="3"/>
    <s v="BRT"/>
  </r>
  <r>
    <s v="FLGPL"/>
    <s v="Flag Pole"/>
    <x v="42"/>
    <s v="OTHER"/>
    <s v="Other (specify)"/>
    <x v="24"/>
    <x v="3"/>
    <s v="BRT"/>
  </r>
  <r>
    <s v="FLGPL"/>
    <s v="Flag Pole"/>
    <x v="42"/>
    <s v="RECALBRT"/>
    <s v="Recalibrate"/>
    <x v="35"/>
    <x v="3"/>
    <s v="BRT"/>
  </r>
  <r>
    <s v="FLGPL"/>
    <s v="Flag Pole"/>
    <x v="42"/>
    <s v="REMVOBT"/>
    <s v="Remove Obstruction"/>
    <x v="36"/>
    <x v="3"/>
    <s v="BRT"/>
  </r>
  <r>
    <s v="FLGPL"/>
    <s v="Flag Pole"/>
    <x v="42"/>
    <s v="REPCMPT"/>
    <s v="Repair Component"/>
    <x v="37"/>
    <x v="3"/>
    <s v="BRT"/>
  </r>
  <r>
    <s v="FLGPL"/>
    <s v="Flag Pole"/>
    <x v="42"/>
    <s v="REPLASS"/>
    <s v="Replace Asset"/>
    <x v="38"/>
    <x v="3"/>
    <s v="BRT"/>
  </r>
  <r>
    <s v="FLGPL"/>
    <s v="Flag Pole"/>
    <x v="42"/>
    <s v="REPLCMPT"/>
    <s v="Replace Component"/>
    <x v="39"/>
    <x v="3"/>
    <s v="BRT"/>
  </r>
  <r>
    <s v="FLGPL"/>
    <s v="Flag Pole"/>
    <x v="42"/>
    <s v="REPRASS"/>
    <s v="Repair Asset"/>
    <x v="40"/>
    <x v="3"/>
    <s v="BRT"/>
  </r>
  <r>
    <s v="FLGPL"/>
    <s v="Flag Pole"/>
    <x v="42"/>
    <s v="UPGRADES"/>
    <s v="Upgrade"/>
    <x v="41"/>
    <x v="3"/>
    <s v="BRT"/>
  </r>
  <r>
    <s v="FLLARSYS"/>
    <s v="Fall Arrest System"/>
    <x v="43"/>
    <s v="ABNTEMP"/>
    <s v="Abnormal Temperature"/>
    <x v="0"/>
    <x v="0"/>
    <s v="BRT"/>
  </r>
  <r>
    <s v="FLLARSYS"/>
    <s v="Fall Arrest System"/>
    <x v="43"/>
    <s v="CORROS"/>
    <s v="Corrosion"/>
    <x v="1"/>
    <x v="0"/>
    <s v="BRT"/>
  </r>
  <r>
    <s v="FLLARSYS"/>
    <s v="Fall Arrest System"/>
    <x v="43"/>
    <s v="ELECTRIP"/>
    <s v="Electrical Trip Out"/>
    <x v="2"/>
    <x v="0"/>
    <s v="BRT"/>
  </r>
  <r>
    <s v="FLLARSYS"/>
    <s v="Fall Arrest System"/>
    <x v="43"/>
    <s v="EXNOISE"/>
    <s v="Excessive Noise"/>
    <x v="3"/>
    <x v="0"/>
    <s v="BRT"/>
  </r>
  <r>
    <s v="FLLARSYS"/>
    <s v="Fall Arrest System"/>
    <x v="43"/>
    <s v="EXVIBRTN"/>
    <s v="Excessive Vibration"/>
    <x v="4"/>
    <x v="0"/>
    <s v="BRT"/>
  </r>
  <r>
    <s v="FLLARSYS"/>
    <s v="Fall Arrest System"/>
    <x v="43"/>
    <s v="JAMMEDEQ"/>
    <s v="Jammed Equipment"/>
    <x v="5"/>
    <x v="0"/>
    <s v="BRT"/>
  </r>
  <r>
    <s v="FLLARSYS"/>
    <s v="Fall Arrest System"/>
    <x v="43"/>
    <s v="LEAKING"/>
    <s v="Leaking"/>
    <x v="6"/>
    <x v="0"/>
    <s v="BRT"/>
  </r>
  <r>
    <s v="FLLARSYS"/>
    <s v="Fall Arrest System"/>
    <x v="43"/>
    <s v="LOWPERF"/>
    <s v="Low Performance"/>
    <x v="7"/>
    <x v="0"/>
    <s v="BRT"/>
  </r>
  <r>
    <s v="FLLARSYS"/>
    <s v="Fall Arrest System"/>
    <x v="43"/>
    <s v="NONOPER"/>
    <s v="Non-Operational"/>
    <x v="8"/>
    <x v="0"/>
    <s v="BRT"/>
  </r>
  <r>
    <s v="FLLARSYS"/>
    <s v="Fall Arrest System"/>
    <x v="43"/>
    <s v="PHYDMGE"/>
    <s v="Physical Damage"/>
    <x v="9"/>
    <x v="0"/>
    <s v="BRT"/>
  </r>
  <r>
    <s v="FLLARSYS"/>
    <s v="Fall Arrest System"/>
    <x v="43"/>
    <s v="UNSMELL"/>
    <s v="Unusual Smell"/>
    <x v="10"/>
    <x v="0"/>
    <s v="BRT"/>
  </r>
  <r>
    <s v="FLLARSYS"/>
    <s v="Fall Arrest System"/>
    <x v="43"/>
    <s v="UNSMOKE"/>
    <s v="Unusual Smoke"/>
    <x v="11"/>
    <x v="0"/>
    <s v="BRT"/>
  </r>
  <r>
    <s v="FLLARSYS"/>
    <s v="Fall Arrest System"/>
    <x v="43"/>
    <s v="FAANDET"/>
    <s v="Fall Arrest Anchorage deteriorated"/>
    <x v="374"/>
    <x v="1"/>
    <s v="BRT"/>
  </r>
  <r>
    <s v="FLLARSYS"/>
    <s v="Fall Arrest System"/>
    <x v="43"/>
    <s v="SRLDET"/>
    <s v="Self Retracting Lifeline (SRL) Deteriorated"/>
    <x v="375"/>
    <x v="1"/>
    <s v="BRT"/>
  </r>
  <r>
    <s v="FLLARSYS"/>
    <s v="Fall Arrest System"/>
    <x v="43"/>
    <s v="SRLHDET"/>
    <s v="SRL Snap hook deteriorated"/>
    <x v="376"/>
    <x v="1"/>
    <s v="BRT"/>
  </r>
  <r>
    <s v="FLLARSYS"/>
    <s v="Fall Arrest System"/>
    <x v="43"/>
    <s v="SRLLDET"/>
    <s v="Self Retracting Lifeline (SRL) - Lifeline Deteriorated"/>
    <x v="377"/>
    <x v="1"/>
    <s v="BRT"/>
  </r>
  <r>
    <s v="FLLARSYS"/>
    <s v="Fall Arrest System"/>
    <x v="43"/>
    <s v="ACCIDENT"/>
    <s v="Accident"/>
    <x v="13"/>
    <x v="2"/>
    <s v="BRT"/>
  </r>
  <r>
    <s v="FLLARSYS"/>
    <s v="Fall Arrest System"/>
    <x v="43"/>
    <s v="ACCWEAR"/>
    <s v="Accelerated Wear"/>
    <x v="14"/>
    <x v="2"/>
    <s v="BRT"/>
  </r>
  <r>
    <s v="FLLARSYS"/>
    <s v="Fall Arrest System"/>
    <x v="43"/>
    <s v="ACTGOD"/>
    <s v="Weather condition/Forces of nature or Act of God"/>
    <x v="15"/>
    <x v="2"/>
    <s v="BRT"/>
  </r>
  <r>
    <s v="FLLARSYS"/>
    <s v="Fall Arrest System"/>
    <x v="43"/>
    <s v="CONTAM"/>
    <s v="Contamination"/>
    <x v="16"/>
    <x v="2"/>
    <s v="BRT"/>
  </r>
  <r>
    <s v="FLLARSYS"/>
    <s v="Fall Arrest System"/>
    <x v="43"/>
    <s v="DEFASSET"/>
    <s v="Defective Asset"/>
    <x v="17"/>
    <x v="2"/>
    <s v="BRT"/>
  </r>
  <r>
    <s v="FLLARSYS"/>
    <s v="Fall Arrest System"/>
    <x v="43"/>
    <s v="EXLOAD"/>
    <s v="Excessive Load"/>
    <x v="18"/>
    <x v="2"/>
    <s v="BRT"/>
  </r>
  <r>
    <s v="FLLARSYS"/>
    <s v="Fall Arrest System"/>
    <x v="43"/>
    <s v="IMPRMNT"/>
    <s v="Improper Maintenance"/>
    <x v="19"/>
    <x v="2"/>
    <s v="BRT"/>
  </r>
  <r>
    <s v="FLLARSYS"/>
    <s v="Fall Arrest System"/>
    <x v="43"/>
    <s v="INSLUBR"/>
    <s v="Insufficient Lubrication"/>
    <x v="20"/>
    <x v="2"/>
    <s v="BRT"/>
  </r>
  <r>
    <s v="FLLARSYS"/>
    <s v="Fall Arrest System"/>
    <x v="43"/>
    <s v="LACKTRN"/>
    <s v="Lack of/ Inadequate Training"/>
    <x v="21"/>
    <x v="2"/>
    <s v="BRT"/>
  </r>
  <r>
    <s v="FLLARSYS"/>
    <s v="Fall Arrest System"/>
    <x v="43"/>
    <s v="MISSCMP"/>
    <s v="Loose/ Missing Component"/>
    <x v="22"/>
    <x v="2"/>
    <s v="BRT"/>
  </r>
  <r>
    <s v="FLLARSYS"/>
    <s v="Fall Arrest System"/>
    <x v="43"/>
    <s v="NRMWEAR"/>
    <s v="Normal Wear"/>
    <x v="23"/>
    <x v="2"/>
    <s v="BRT"/>
  </r>
  <r>
    <s v="FLLARSYS"/>
    <s v="Fall Arrest System"/>
    <x v="43"/>
    <s v="OTHER"/>
    <s v="Other (specify)"/>
    <x v="24"/>
    <x v="2"/>
    <s v="BRT"/>
  </r>
  <r>
    <s v="FLLARSYS"/>
    <s v="Fall Arrest System"/>
    <x v="43"/>
    <s v="PRINSTAL"/>
    <s v="Poor Installation"/>
    <x v="25"/>
    <x v="2"/>
    <s v="BRT"/>
  </r>
  <r>
    <s v="FLLARSYS"/>
    <s v="Fall Arrest System"/>
    <x v="43"/>
    <s v="PROCISSU"/>
    <s v="Procedure Issue"/>
    <x v="26"/>
    <x v="2"/>
    <s v="BRT"/>
  </r>
  <r>
    <s v="FLLARSYS"/>
    <s v="Fall Arrest System"/>
    <x v="43"/>
    <s v="UTLFAIL"/>
    <s v="Utility Failure"/>
    <x v="27"/>
    <x v="2"/>
    <s v="BRT"/>
  </r>
  <r>
    <s v="FLLARSYS"/>
    <s v="Fall Arrest System"/>
    <x v="43"/>
    <s v="VNDLSM"/>
    <s v="Vandalism"/>
    <x v="28"/>
    <x v="2"/>
    <s v="BRT"/>
  </r>
  <r>
    <s v="FLLARSYS"/>
    <s v="Fall Arrest System"/>
    <x v="43"/>
    <s v="WORNCMPT"/>
    <s v="Defective/ Worn Component"/>
    <x v="29"/>
    <x v="2"/>
    <s v="BRT"/>
  </r>
  <r>
    <s v="FLLARSYS"/>
    <s v="Fall Arrest System"/>
    <x v="43"/>
    <s v="ADJUSTD"/>
    <s v="Adjusted"/>
    <x v="30"/>
    <x v="3"/>
    <s v="BRT"/>
  </r>
  <r>
    <s v="FLLARSYS"/>
    <s v="Fall Arrest System"/>
    <x v="43"/>
    <s v="DECOMM"/>
    <s v="Decommission"/>
    <x v="31"/>
    <x v="3"/>
    <s v="BRT"/>
  </r>
  <r>
    <s v="FLLARSYS"/>
    <s v="Fall Arrest System"/>
    <x v="43"/>
    <s v="DECONTME"/>
    <s v="Decontaminate"/>
    <x v="32"/>
    <x v="3"/>
    <s v="BRT"/>
  </r>
  <r>
    <s v="FLLARSYS"/>
    <s v="Fall Arrest System"/>
    <x v="43"/>
    <s v="DONOTHIN"/>
    <s v="Do Nothing"/>
    <x v="33"/>
    <x v="3"/>
    <s v="BRT"/>
  </r>
  <r>
    <s v="FLLARSYS"/>
    <s v="Fall Arrest System"/>
    <x v="43"/>
    <s v="LUBRCTE"/>
    <s v="Lubricate"/>
    <x v="34"/>
    <x v="3"/>
    <s v="BRT"/>
  </r>
  <r>
    <s v="FLLARSYS"/>
    <s v="Fall Arrest System"/>
    <x v="43"/>
    <s v="OTHER"/>
    <s v="Other (specify)"/>
    <x v="24"/>
    <x v="3"/>
    <s v="BRT"/>
  </r>
  <r>
    <s v="FLLARSYS"/>
    <s v="Fall Arrest System"/>
    <x v="43"/>
    <s v="RECALBRT"/>
    <s v="Recalibrate"/>
    <x v="35"/>
    <x v="3"/>
    <s v="BRT"/>
  </r>
  <r>
    <s v="FLLARSYS"/>
    <s v="Fall Arrest System"/>
    <x v="43"/>
    <s v="REMVOBT"/>
    <s v="Remove Obstruction"/>
    <x v="36"/>
    <x v="3"/>
    <s v="BRT"/>
  </r>
  <r>
    <s v="FLLARSYS"/>
    <s v="Fall Arrest System"/>
    <x v="43"/>
    <s v="REPCMPT"/>
    <s v="Repair Component"/>
    <x v="37"/>
    <x v="3"/>
    <s v="BRT"/>
  </r>
  <r>
    <s v="FLLARSYS"/>
    <s v="Fall Arrest System"/>
    <x v="43"/>
    <s v="REPLASS"/>
    <s v="Replace Asset"/>
    <x v="38"/>
    <x v="3"/>
    <s v="BRT"/>
  </r>
  <r>
    <s v="FLLARSYS"/>
    <s v="Fall Arrest System"/>
    <x v="43"/>
    <s v="REPLCMPT"/>
    <s v="Replace Component"/>
    <x v="39"/>
    <x v="3"/>
    <s v="BRT"/>
  </r>
  <r>
    <s v="FLLARSYS"/>
    <s v="Fall Arrest System"/>
    <x v="43"/>
    <s v="REPRASS"/>
    <s v="Repair Asset"/>
    <x v="40"/>
    <x v="3"/>
    <s v="BRT"/>
  </r>
  <r>
    <s v="FLLARSYS"/>
    <s v="Fall Arrest System"/>
    <x v="43"/>
    <s v="UPGRADES"/>
    <s v="Upgrade"/>
    <x v="41"/>
    <x v="3"/>
    <s v="BRT"/>
  </r>
  <r>
    <s v="FLRHSMS"/>
    <s v="Floor Heating/ Snow Melting System"/>
    <x v="44"/>
    <s v="ABNTEMP"/>
    <s v="Abnormal Temperature"/>
    <x v="0"/>
    <x v="0"/>
    <s v="BRT"/>
  </r>
  <r>
    <s v="FLRHSMS"/>
    <s v="Floor Heating/ Snow Melting System"/>
    <x v="44"/>
    <s v="CHEXCDTL"/>
    <s v="Chemical Exceeding Test Limits"/>
    <x v="378"/>
    <x v="0"/>
    <s v="BRT"/>
  </r>
  <r>
    <s v="FLRHSMS"/>
    <s v="Floor Heating/ Snow Melting System"/>
    <x v="44"/>
    <s v="CORROS"/>
    <s v="Corrosion"/>
    <x v="1"/>
    <x v="0"/>
    <s v="BRT"/>
  </r>
  <r>
    <s v="FLRHSMS"/>
    <s v="Floor Heating/ Snow Melting System"/>
    <x v="44"/>
    <s v="ELECTRIP"/>
    <s v="Electrical Trip Out"/>
    <x v="2"/>
    <x v="0"/>
    <s v="BRT"/>
  </r>
  <r>
    <s v="FLRHSMS"/>
    <s v="Floor Heating/ Snow Melting System"/>
    <x v="44"/>
    <s v="EXCSLOAD"/>
    <s v="Excessive Load"/>
    <x v="379"/>
    <x v="0"/>
    <s v="BRT"/>
  </r>
  <r>
    <s v="FLRHSMS"/>
    <s v="Floor Heating/ Snow Melting System"/>
    <x v="44"/>
    <s v="EXNOISE"/>
    <s v="Excessive Noise"/>
    <x v="3"/>
    <x v="0"/>
    <s v="BRT"/>
  </r>
  <r>
    <s v="FLRHSMS"/>
    <s v="Floor Heating/ Snow Melting System"/>
    <x v="44"/>
    <s v="EXVIBRTN"/>
    <s v="Excessive Vibration"/>
    <x v="4"/>
    <x v="0"/>
    <s v="BRT"/>
  </r>
  <r>
    <s v="FLRHSMS"/>
    <s v="Floor Heating/ Snow Melting System"/>
    <x v="44"/>
    <s v="FAILVIS"/>
    <s v="Failed Visual Inspection"/>
    <x v="380"/>
    <x v="0"/>
    <s v="BRT"/>
  </r>
  <r>
    <s v="FLRHSMS"/>
    <s v="Floor Heating/ Snow Melting System"/>
    <x v="44"/>
    <s v="JAMMEDEQ"/>
    <s v="Jammed Equipment"/>
    <x v="5"/>
    <x v="0"/>
    <s v="BRT"/>
  </r>
  <r>
    <s v="FLRHSMS"/>
    <s v="Floor Heating/ Snow Melting System"/>
    <x v="44"/>
    <s v="LEAKING"/>
    <s v="Leaking"/>
    <x v="6"/>
    <x v="0"/>
    <s v="BRT"/>
  </r>
  <r>
    <s v="FLRHSMS"/>
    <s v="Floor Heating/ Snow Melting System"/>
    <x v="44"/>
    <s v="LOWPERF"/>
    <s v="Low Performance"/>
    <x v="7"/>
    <x v="0"/>
    <s v="BRT"/>
  </r>
  <r>
    <s v="FLRHSMS"/>
    <s v="Floor Heating/ Snow Melting System"/>
    <x v="44"/>
    <s v="NONOPER"/>
    <s v="Non-Operational"/>
    <x v="8"/>
    <x v="0"/>
    <s v="BRT"/>
  </r>
  <r>
    <s v="FLRHSMS"/>
    <s v="Floor Heating/ Snow Melting System"/>
    <x v="44"/>
    <s v="PHYDAMGE"/>
    <s v="Physical Damage"/>
    <x v="381"/>
    <x v="0"/>
    <s v="BRT"/>
  </r>
  <r>
    <s v="FLRHSMS"/>
    <s v="Floor Heating/ Snow Melting System"/>
    <x v="44"/>
    <s v="PHYDMGE"/>
    <s v="Physical Damage"/>
    <x v="9"/>
    <x v="0"/>
    <s v="BRT"/>
  </r>
  <r>
    <s v="FLRHSMS"/>
    <s v="Floor Heating/ Snow Melting System"/>
    <x v="44"/>
    <s v="UNSMELL"/>
    <s v="Unusual Smell"/>
    <x v="10"/>
    <x v="0"/>
    <s v="BRT"/>
  </r>
  <r>
    <s v="FLRHSMS"/>
    <s v="Floor Heating/ Snow Melting System"/>
    <x v="44"/>
    <s v="UNSMOKE"/>
    <s v="Unusual Smoke"/>
    <x v="11"/>
    <x v="0"/>
    <s v="BRT"/>
  </r>
  <r>
    <s v="FLRHSMS"/>
    <s v="Floor Heating/ Snow Melting System"/>
    <x v="44"/>
    <s v="CLGHEXPL"/>
    <s v="Clogged Heat Exchanger Plate"/>
    <x v="382"/>
    <x v="1"/>
    <s v="BRT"/>
  </r>
  <r>
    <s v="FLRHSMS"/>
    <s v="Floor Heating/ Snow Melting System"/>
    <x v="44"/>
    <s v="COILWORN"/>
    <s v="Coil Worn"/>
    <x v="383"/>
    <x v="1"/>
    <s v="BRT"/>
  </r>
  <r>
    <s v="FLRHSMS"/>
    <s v="Floor Heating/ Snow Melting System"/>
    <x v="44"/>
    <s v="COMPLOSE"/>
    <s v="Component Loose (Internal)"/>
    <x v="384"/>
    <x v="1"/>
    <s v="BRT"/>
  </r>
  <r>
    <s v="FLRHSMS"/>
    <s v="Floor Heating/ Snow Melting System"/>
    <x v="44"/>
    <s v="DRTYFLTR"/>
    <s v="Dirty Filter"/>
    <x v="150"/>
    <x v="1"/>
    <s v="BRT"/>
  </r>
  <r>
    <s v="FLRHSMS"/>
    <s v="Floor Heating/ Snow Melting System"/>
    <x v="44"/>
    <s v="IMCHMKUP"/>
    <s v="Improper Chemical Makeup"/>
    <x v="385"/>
    <x v="1"/>
    <s v="BRT"/>
  </r>
  <r>
    <s v="FLRHSMS"/>
    <s v="Floor Heating/ Snow Melting System"/>
    <x v="44"/>
    <s v="LEAKHEX"/>
    <s v="Leaking Heat Exchanger"/>
    <x v="386"/>
    <x v="1"/>
    <s v="BRT"/>
  </r>
  <r>
    <s v="FLRHSMS"/>
    <s v="Floor Heating/ Snow Melting System"/>
    <x v="44"/>
    <s v="LEAKPIPE"/>
    <s v="Leaking Pipes"/>
    <x v="387"/>
    <x v="1"/>
    <s v="BRT"/>
  </r>
  <r>
    <s v="FLRHSMS"/>
    <s v="Floor Heating/ Snow Melting System"/>
    <x v="44"/>
    <s v="LOSEFIT"/>
    <s v="Loose Fittings"/>
    <x v="388"/>
    <x v="1"/>
    <s v="BRT"/>
  </r>
  <r>
    <s v="FLRHSMS"/>
    <s v="Floor Heating/ Snow Melting System"/>
    <x v="44"/>
    <s v="MOVWORN"/>
    <s v="Valve worn"/>
    <x v="389"/>
    <x v="1"/>
    <s v="BRT"/>
  </r>
  <r>
    <s v="FLRHSMS"/>
    <s v="Floor Heating/ Snow Melting System"/>
    <x v="44"/>
    <s v="MTRBRDET"/>
    <s v="Motor Bearings Deteriorated"/>
    <x v="390"/>
    <x v="1"/>
    <s v="BRT"/>
  </r>
  <r>
    <s v="FLRHSMS"/>
    <s v="Floor Heating/ Snow Melting System"/>
    <x v="44"/>
    <s v="SENRFAIL"/>
    <s v="Sensor Failure"/>
    <x v="77"/>
    <x v="1"/>
    <s v="BRT"/>
  </r>
  <r>
    <s v="FLRHSMS"/>
    <s v="Floor Heating/ Snow Melting System"/>
    <x v="44"/>
    <s v="SMGSDET"/>
    <s v="Snow melting glycol system deteriorated"/>
    <x v="391"/>
    <x v="1"/>
    <s v="BRT"/>
  </r>
  <r>
    <s v="FLRHSMS"/>
    <s v="Floor Heating/ Snow Melting System"/>
    <x v="44"/>
    <s v="SNWLEAK"/>
    <s v="Floor heating water leakage"/>
    <x v="392"/>
    <x v="1"/>
    <s v="BRT"/>
  </r>
  <r>
    <s v="FLRHSMS"/>
    <s v="Floor Heating/ Snow Melting System"/>
    <x v="44"/>
    <s v="SNWSENS"/>
    <s v="Floor Heating/Snow Melting Temperature Control Sensors failed"/>
    <x v="393"/>
    <x v="1"/>
    <s v="BRT"/>
  </r>
  <r>
    <s v="FLRHSMS"/>
    <s v="Floor Heating/ Snow Melting System"/>
    <x v="44"/>
    <s v="SPLFWMFL"/>
    <s v="Spring-Loaded Flow Meter Failure"/>
    <x v="394"/>
    <x v="1"/>
    <s v="BRT"/>
  </r>
  <r>
    <s v="FLRHSMS"/>
    <s v="Floor Heating/ Snow Melting System"/>
    <x v="44"/>
    <s v="VFDECMFL"/>
    <s v="VFD Electronic Component Failure"/>
    <x v="395"/>
    <x v="1"/>
    <s v="BRT"/>
  </r>
  <r>
    <s v="FLRHSMS"/>
    <s v="Floor Heating/ Snow Melting System"/>
    <x v="44"/>
    <s v="VFDFUSBW"/>
    <s v="Motor/VFD Fuses Blown"/>
    <x v="396"/>
    <x v="1"/>
    <s v="BRT"/>
  </r>
  <r>
    <s v="FLRHSMS"/>
    <s v="Floor Heating/ Snow Melting System"/>
    <x v="44"/>
    <s v="WORNGASK"/>
    <s v="Worn Gaskets"/>
    <x v="397"/>
    <x v="1"/>
    <s v="BRT"/>
  </r>
  <r>
    <s v="FLRHSMS"/>
    <s v="Floor Heating/ Snow Melting System"/>
    <x v="44"/>
    <s v="ACCIDENT"/>
    <s v="Accident"/>
    <x v="13"/>
    <x v="2"/>
    <s v="BRT"/>
  </r>
  <r>
    <s v="FLRHSMS"/>
    <s v="Floor Heating/ Snow Melting System"/>
    <x v="44"/>
    <s v="ACCWEAR"/>
    <s v="Accelerated Wear"/>
    <x v="14"/>
    <x v="2"/>
    <s v="BRT"/>
  </r>
  <r>
    <s v="FLRHSMS"/>
    <s v="Floor Heating/ Snow Melting System"/>
    <x v="44"/>
    <s v="ACTGOD"/>
    <s v="Weather condition/Forces of nature or Act of God"/>
    <x v="15"/>
    <x v="2"/>
    <s v="BRT"/>
  </r>
  <r>
    <s v="FLRHSMS"/>
    <s v="Floor Heating/ Snow Melting System"/>
    <x v="44"/>
    <s v="CONTAM"/>
    <s v="Contamination"/>
    <x v="16"/>
    <x v="2"/>
    <s v="BRT"/>
  </r>
  <r>
    <s v="FLRHSMS"/>
    <s v="Floor Heating/ Snow Melting System"/>
    <x v="44"/>
    <s v="CONTAMTN"/>
    <s v="Contamination"/>
    <x v="398"/>
    <x v="2"/>
    <s v="BRT"/>
  </r>
  <r>
    <s v="FLRHSMS"/>
    <s v="Floor Heating/ Snow Melting System"/>
    <x v="44"/>
    <s v="DEFASSET"/>
    <s v="Defective Asset"/>
    <x v="17"/>
    <x v="2"/>
    <s v="BRT"/>
  </r>
  <r>
    <s v="FLRHSMS"/>
    <s v="Floor Heating/ Snow Melting System"/>
    <x v="44"/>
    <s v="DEFCOMPT"/>
    <s v="Defective Component"/>
    <x v="399"/>
    <x v="2"/>
    <s v="BRT"/>
  </r>
  <r>
    <s v="FLRHSMS"/>
    <s v="Floor Heating/ Snow Melting System"/>
    <x v="44"/>
    <s v="EXLOAD"/>
    <s v="Excessive Load"/>
    <x v="18"/>
    <x v="2"/>
    <s v="BRT"/>
  </r>
  <r>
    <s v="FLRHSMS"/>
    <s v="Floor Heating/ Snow Melting System"/>
    <x v="44"/>
    <s v="IMPCHMUP"/>
    <s v="Improper Chemical Makeup"/>
    <x v="400"/>
    <x v="2"/>
    <s v="BRT"/>
  </r>
  <r>
    <s v="FLRHSMS"/>
    <s v="Floor Heating/ Snow Melting System"/>
    <x v="44"/>
    <s v="IMPRMNT"/>
    <s v="Improper Maintenance"/>
    <x v="19"/>
    <x v="2"/>
    <s v="BRT"/>
  </r>
  <r>
    <s v="FLRHSMS"/>
    <s v="Floor Heating/ Snow Melting System"/>
    <x v="44"/>
    <s v="INSFLUBR"/>
    <s v="Insufficient Lubrication"/>
    <x v="401"/>
    <x v="2"/>
    <s v="BRT"/>
  </r>
  <r>
    <s v="FLRHSMS"/>
    <s v="Floor Heating/ Snow Melting System"/>
    <x v="44"/>
    <s v="INSLUBR"/>
    <s v="Insufficient Lubrication"/>
    <x v="20"/>
    <x v="2"/>
    <s v="BRT"/>
  </r>
  <r>
    <s v="FLRHSMS"/>
    <s v="Floor Heating/ Snow Melting System"/>
    <x v="44"/>
    <s v="LACKTRN"/>
    <s v="Lack of/ Inadequate Training"/>
    <x v="21"/>
    <x v="2"/>
    <s v="BRT"/>
  </r>
  <r>
    <s v="FLRHSMS"/>
    <s v="Floor Heating/ Snow Melting System"/>
    <x v="44"/>
    <s v="MISALIGN"/>
    <s v="Misalignment"/>
    <x v="402"/>
    <x v="2"/>
    <s v="BRT"/>
  </r>
  <r>
    <s v="FLRHSMS"/>
    <s v="Floor Heating/ Snow Melting System"/>
    <x v="44"/>
    <s v="MISSCMP"/>
    <s v="Loose/ Missing Component"/>
    <x v="22"/>
    <x v="2"/>
    <s v="BRT"/>
  </r>
  <r>
    <s v="FLRHSMS"/>
    <s v="Floor Heating/ Snow Melting System"/>
    <x v="44"/>
    <s v="NRMWEAR"/>
    <s v="Normal Wear"/>
    <x v="23"/>
    <x v="2"/>
    <s v="BRT"/>
  </r>
  <r>
    <s v="FLRHSMS"/>
    <s v="Floor Heating/ Snow Melting System"/>
    <x v="44"/>
    <s v="OTHER"/>
    <s v="Other (specify)"/>
    <x v="24"/>
    <x v="2"/>
    <s v="BRT"/>
  </r>
  <r>
    <s v="FLRHSMS"/>
    <s v="Floor Heating/ Snow Melting System"/>
    <x v="44"/>
    <s v="OVERLOAD"/>
    <s v="Overload"/>
    <x v="403"/>
    <x v="2"/>
    <s v="BRT"/>
  </r>
  <r>
    <s v="FLRHSMS"/>
    <s v="Floor Heating/ Snow Melting System"/>
    <x v="44"/>
    <s v="PRINSTAL"/>
    <s v="Poor Installation"/>
    <x v="25"/>
    <x v="2"/>
    <s v="BRT"/>
  </r>
  <r>
    <s v="FLRHSMS"/>
    <s v="Floor Heating/ Snow Melting System"/>
    <x v="44"/>
    <s v="PROCISSU"/>
    <s v="Procedure Issue"/>
    <x v="26"/>
    <x v="2"/>
    <s v="BRT"/>
  </r>
  <r>
    <s v="FLRHSMS"/>
    <s v="Floor Heating/ Snow Melting System"/>
    <x v="44"/>
    <s v="SHORTCKT"/>
    <s v="Short Circuit"/>
    <x v="404"/>
    <x v="2"/>
    <s v="BRT"/>
  </r>
  <r>
    <s v="FLRHSMS"/>
    <s v="Floor Heating/ Snow Melting System"/>
    <x v="44"/>
    <s v="UTLFAIL"/>
    <s v="Utility Failure"/>
    <x v="27"/>
    <x v="2"/>
    <s v="BRT"/>
  </r>
  <r>
    <s v="FLRHSMS"/>
    <s v="Floor Heating/ Snow Melting System"/>
    <x v="44"/>
    <s v="VNDLSM"/>
    <s v="Vandalism"/>
    <x v="28"/>
    <x v="2"/>
    <s v="BRT"/>
  </r>
  <r>
    <s v="FLRHSMS"/>
    <s v="Floor Heating/ Snow Melting System"/>
    <x v="44"/>
    <s v="WORNCMPT"/>
    <s v="Defective/ Worn Component"/>
    <x v="29"/>
    <x v="2"/>
    <s v="BRT"/>
  </r>
  <r>
    <s v="FLRHSMS"/>
    <s v="Floor Heating/ Snow Melting System"/>
    <x v="44"/>
    <s v="ADJUSTD"/>
    <s v="Adjusted"/>
    <x v="30"/>
    <x v="3"/>
    <s v="BRT"/>
  </r>
  <r>
    <s v="FLRHSMS"/>
    <s v="Floor Heating/ Snow Melting System"/>
    <x v="44"/>
    <s v="ADJUSTED"/>
    <s v="Adjusted"/>
    <x v="405"/>
    <x v="3"/>
    <s v="BRT"/>
  </r>
  <r>
    <s v="FLRHSMS"/>
    <s v="Floor Heating/ Snow Melting System"/>
    <x v="44"/>
    <s v="CALLCNTR"/>
    <s v="Call Contractor"/>
    <x v="50"/>
    <x v="3"/>
    <s v="BRT"/>
  </r>
  <r>
    <s v="FLRHSMS"/>
    <s v="Floor Heating/ Snow Melting System"/>
    <x v="44"/>
    <s v="DECNTME"/>
    <s v="Decontaminate"/>
    <x v="406"/>
    <x v="3"/>
    <s v="BRT"/>
  </r>
  <r>
    <s v="FLRHSMS"/>
    <s v="Floor Heating/ Snow Melting System"/>
    <x v="44"/>
    <s v="DECOMM"/>
    <s v="Decommission"/>
    <x v="31"/>
    <x v="3"/>
    <s v="BRT"/>
  </r>
  <r>
    <s v="FLRHSMS"/>
    <s v="Floor Heating/ Snow Melting System"/>
    <x v="44"/>
    <s v="DECONTME"/>
    <s v="Decontaminate"/>
    <x v="32"/>
    <x v="3"/>
    <s v="BRT"/>
  </r>
  <r>
    <s v="FLRHSMS"/>
    <s v="Floor Heating/ Snow Melting System"/>
    <x v="44"/>
    <s v="DONOTHIN"/>
    <s v="Do Nothing"/>
    <x v="33"/>
    <x v="3"/>
    <s v="BRT"/>
  </r>
  <r>
    <s v="FLRHSMS"/>
    <s v="Floor Heating/ Snow Melting System"/>
    <x v="44"/>
    <s v="LUBRCTE"/>
    <s v="Lubricate"/>
    <x v="34"/>
    <x v="3"/>
    <s v="BRT"/>
  </r>
  <r>
    <s v="FLRHSMS"/>
    <s v="Floor Heating/ Snow Melting System"/>
    <x v="44"/>
    <s v="LUBRICAT"/>
    <s v="Lubricate"/>
    <x v="407"/>
    <x v="3"/>
    <s v="BRT"/>
  </r>
  <r>
    <s v="FLRHSMS"/>
    <s v="Floor Heating/ Snow Melting System"/>
    <x v="44"/>
    <s v="OTHER"/>
    <s v="Other (specify)"/>
    <x v="24"/>
    <x v="3"/>
    <s v="BRT"/>
  </r>
  <r>
    <s v="FLRHSMS"/>
    <s v="Floor Heating/ Snow Melting System"/>
    <x v="44"/>
    <s v="REALIGN"/>
    <s v="Realign"/>
    <x v="408"/>
    <x v="3"/>
    <s v="BRT"/>
  </r>
  <r>
    <s v="FLRHSMS"/>
    <s v="Floor Heating/ Snow Melting System"/>
    <x v="44"/>
    <s v="RECALBRT"/>
    <s v="Recalibrate"/>
    <x v="35"/>
    <x v="3"/>
    <s v="BRT"/>
  </r>
  <r>
    <s v="FLRHSMS"/>
    <s v="Floor Heating/ Snow Melting System"/>
    <x v="44"/>
    <s v="REMVOBT"/>
    <s v="Remove Obstruction"/>
    <x v="36"/>
    <x v="3"/>
    <s v="BRT"/>
  </r>
  <r>
    <s v="FLRHSMS"/>
    <s v="Floor Heating/ Snow Melting System"/>
    <x v="44"/>
    <s v="REPAIR"/>
    <s v="Repair"/>
    <x v="51"/>
    <x v="3"/>
    <s v="BRT"/>
  </r>
  <r>
    <s v="FLRHSMS"/>
    <s v="Floor Heating/ Snow Melting System"/>
    <x v="44"/>
    <s v="REPCMPT"/>
    <s v="Repair Component"/>
    <x v="37"/>
    <x v="3"/>
    <s v="BRT"/>
  </r>
  <r>
    <s v="FLRHSMS"/>
    <s v="Floor Heating/ Snow Melting System"/>
    <x v="44"/>
    <s v="REPLACE"/>
    <s v="Replace"/>
    <x v="52"/>
    <x v="3"/>
    <s v="BRT"/>
  </r>
  <r>
    <s v="FLRHSMS"/>
    <s v="Floor Heating/ Snow Melting System"/>
    <x v="44"/>
    <s v="REPLASS"/>
    <s v="Replace Asset"/>
    <x v="38"/>
    <x v="3"/>
    <s v="BRT"/>
  </r>
  <r>
    <s v="FLRHSMS"/>
    <s v="Floor Heating/ Snow Melting System"/>
    <x v="44"/>
    <s v="REPLCMPT"/>
    <s v="Replace Component"/>
    <x v="39"/>
    <x v="3"/>
    <s v="BRT"/>
  </r>
  <r>
    <s v="FLRHSMS"/>
    <s v="Floor Heating/ Snow Melting System"/>
    <x v="44"/>
    <s v="REPLCOMP"/>
    <s v="Replace Component"/>
    <x v="409"/>
    <x v="3"/>
    <s v="BRT"/>
  </r>
  <r>
    <s v="FLRHSMS"/>
    <s v="Floor Heating/ Snow Melting System"/>
    <x v="44"/>
    <s v="REPRASS"/>
    <s v="Repair Asset"/>
    <x v="40"/>
    <x v="3"/>
    <s v="BRT"/>
  </r>
  <r>
    <s v="FLRHSMS"/>
    <s v="Floor Heating/ Snow Melting System"/>
    <x v="44"/>
    <s v="UPGRADES"/>
    <s v="Upgrade"/>
    <x v="41"/>
    <x v="3"/>
    <s v="BRT"/>
  </r>
  <r>
    <s v="FLRLFSLP"/>
    <s v="Fuel Relief/ Slop Tank"/>
    <x v="45"/>
    <s v="ABNTEMP"/>
    <s v="Abnormal Temperature"/>
    <x v="0"/>
    <x v="0"/>
    <s v="BRT"/>
  </r>
  <r>
    <s v="FLRLFSLP"/>
    <s v="Fuel Relief/ Slop Tank"/>
    <x v="45"/>
    <s v="CORROS"/>
    <s v="Corrosion"/>
    <x v="1"/>
    <x v="0"/>
    <s v="BRT"/>
  </r>
  <r>
    <s v="FLRLFSLP"/>
    <s v="Fuel Relief/ Slop Tank"/>
    <x v="45"/>
    <s v="ELECTRIP"/>
    <s v="Electrical Trip Out"/>
    <x v="2"/>
    <x v="0"/>
    <s v="BRT"/>
  </r>
  <r>
    <s v="FLRLFSLP"/>
    <s v="Fuel Relief/ Slop Tank"/>
    <x v="45"/>
    <s v="EXNOISE"/>
    <s v="Excessive Noise"/>
    <x v="3"/>
    <x v="0"/>
    <s v="BRT"/>
  </r>
  <r>
    <s v="FLRLFSLP"/>
    <s v="Fuel Relief/ Slop Tank"/>
    <x v="45"/>
    <s v="EXVIBRTN"/>
    <s v="Excessive Vibration"/>
    <x v="4"/>
    <x v="0"/>
    <s v="BRT"/>
  </r>
  <r>
    <s v="FLRLFSLP"/>
    <s v="Fuel Relief/ Slop Tank"/>
    <x v="45"/>
    <s v="JAMMEDEQ"/>
    <s v="Jammed Equipment"/>
    <x v="5"/>
    <x v="0"/>
    <s v="BRT"/>
  </r>
  <r>
    <s v="FLRLFSLP"/>
    <s v="Fuel Relief/ Slop Tank"/>
    <x v="45"/>
    <s v="LEAKING"/>
    <s v="Leaking"/>
    <x v="6"/>
    <x v="0"/>
    <s v="BRT"/>
  </r>
  <r>
    <s v="FLRLFSLP"/>
    <s v="Fuel Relief/ Slop Tank"/>
    <x v="45"/>
    <s v="LOWPERF"/>
    <s v="Low Performance"/>
    <x v="7"/>
    <x v="0"/>
    <s v="BRT"/>
  </r>
  <r>
    <s v="FLRLFSLP"/>
    <s v="Fuel Relief/ Slop Tank"/>
    <x v="45"/>
    <s v="NONOPER"/>
    <s v="Non-Operational"/>
    <x v="8"/>
    <x v="0"/>
    <s v="BRT"/>
  </r>
  <r>
    <s v="FLRLFSLP"/>
    <s v="Fuel Relief/ Slop Tank"/>
    <x v="45"/>
    <s v="PHYDMGE"/>
    <s v="Physical Damage"/>
    <x v="9"/>
    <x v="0"/>
    <s v="BRT"/>
  </r>
  <r>
    <s v="FLRLFSLP"/>
    <s v="Fuel Relief/ Slop Tank"/>
    <x v="45"/>
    <s v="UNSMELL"/>
    <s v="Unusual Smell"/>
    <x v="10"/>
    <x v="0"/>
    <s v="BRT"/>
  </r>
  <r>
    <s v="FLRLFSLP"/>
    <s v="Fuel Relief/ Slop Tank"/>
    <x v="45"/>
    <s v="UNSMOKE"/>
    <s v="Unusual Smoke"/>
    <x v="11"/>
    <x v="0"/>
    <s v="BRT"/>
  </r>
  <r>
    <s v="FLRLFSLP"/>
    <s v="Fuel Relief/ Slop Tank"/>
    <x v="45"/>
    <s v="FRSTICOR"/>
    <s v="Fuel Relief/Slop Tank internally corroded"/>
    <x v="410"/>
    <x v="1"/>
    <s v="BRT"/>
  </r>
  <r>
    <s v="FLRLFSLP"/>
    <s v="Fuel Relief/ Slop Tank"/>
    <x v="45"/>
    <s v="SLTKCONT"/>
    <s v="Slop tank contaminated"/>
    <x v="411"/>
    <x v="1"/>
    <s v="BRT"/>
  </r>
  <r>
    <s v="FLRLFSLP"/>
    <s v="Fuel Relief/ Slop Tank"/>
    <x v="45"/>
    <s v="ACCIDENT"/>
    <s v="Accident"/>
    <x v="13"/>
    <x v="2"/>
    <s v="BRT"/>
  </r>
  <r>
    <s v="FLRLFSLP"/>
    <s v="Fuel Relief/ Slop Tank"/>
    <x v="45"/>
    <s v="ACCWEAR"/>
    <s v="Accelerated Wear"/>
    <x v="14"/>
    <x v="2"/>
    <s v="BRT"/>
  </r>
  <r>
    <s v="FLRLFSLP"/>
    <s v="Fuel Relief/ Slop Tank"/>
    <x v="45"/>
    <s v="ACTGOD"/>
    <s v="Weather condition/Forces of nature or Act of God"/>
    <x v="15"/>
    <x v="2"/>
    <s v="BRT"/>
  </r>
  <r>
    <s v="FLRLFSLP"/>
    <s v="Fuel Relief/ Slop Tank"/>
    <x v="45"/>
    <s v="CONTAM"/>
    <s v="Contamination"/>
    <x v="16"/>
    <x v="2"/>
    <s v="BRT"/>
  </r>
  <r>
    <s v="FLRLFSLP"/>
    <s v="Fuel Relief/ Slop Tank"/>
    <x v="45"/>
    <s v="DEFASSET"/>
    <s v="Defective Asset"/>
    <x v="17"/>
    <x v="2"/>
    <s v="BRT"/>
  </r>
  <r>
    <s v="FLRLFSLP"/>
    <s v="Fuel Relief/ Slop Tank"/>
    <x v="45"/>
    <s v="EXLOAD"/>
    <s v="Excessive Load"/>
    <x v="18"/>
    <x v="2"/>
    <s v="BRT"/>
  </r>
  <r>
    <s v="FLRLFSLP"/>
    <s v="Fuel Relief/ Slop Tank"/>
    <x v="45"/>
    <s v="IMPRMNT"/>
    <s v="Improper Maintenance"/>
    <x v="19"/>
    <x v="2"/>
    <s v="BRT"/>
  </r>
  <r>
    <s v="FLRLFSLP"/>
    <s v="Fuel Relief/ Slop Tank"/>
    <x v="45"/>
    <s v="INSLUBR"/>
    <s v="Insufficient Lubrication"/>
    <x v="20"/>
    <x v="2"/>
    <s v="BRT"/>
  </r>
  <r>
    <s v="FLRLFSLP"/>
    <s v="Fuel Relief/ Slop Tank"/>
    <x v="45"/>
    <s v="LACKTRN"/>
    <s v="Lack of/ Inadequate Training"/>
    <x v="21"/>
    <x v="2"/>
    <s v="BRT"/>
  </r>
  <r>
    <s v="FLRLFSLP"/>
    <s v="Fuel Relief/ Slop Tank"/>
    <x v="45"/>
    <s v="MISSCMP"/>
    <s v="Loose/ Missing Component"/>
    <x v="22"/>
    <x v="2"/>
    <s v="BRT"/>
  </r>
  <r>
    <s v="FLRLFSLP"/>
    <s v="Fuel Relief/ Slop Tank"/>
    <x v="45"/>
    <s v="NRMWEAR"/>
    <s v="Normal Wear"/>
    <x v="23"/>
    <x v="2"/>
    <s v="BRT"/>
  </r>
  <r>
    <s v="FLRLFSLP"/>
    <s v="Fuel Relief/ Slop Tank"/>
    <x v="45"/>
    <s v="OTHER"/>
    <s v="Other (specify)"/>
    <x v="24"/>
    <x v="2"/>
    <s v="BRT"/>
  </r>
  <r>
    <s v="FLRLFSLP"/>
    <s v="Fuel Relief/ Slop Tank"/>
    <x v="45"/>
    <s v="PRINSTAL"/>
    <s v="Poor Installation"/>
    <x v="25"/>
    <x v="2"/>
    <s v="BRT"/>
  </r>
  <r>
    <s v="FLRLFSLP"/>
    <s v="Fuel Relief/ Slop Tank"/>
    <x v="45"/>
    <s v="PROCISSU"/>
    <s v="Procedure Issue"/>
    <x v="26"/>
    <x v="2"/>
    <s v="BRT"/>
  </r>
  <r>
    <s v="FLRLFSLP"/>
    <s v="Fuel Relief/ Slop Tank"/>
    <x v="45"/>
    <s v="UTLFAIL"/>
    <s v="Utility Failure"/>
    <x v="27"/>
    <x v="2"/>
    <s v="BRT"/>
  </r>
  <r>
    <s v="FLRLFSLP"/>
    <s v="Fuel Relief/ Slop Tank"/>
    <x v="45"/>
    <s v="VNDLSM"/>
    <s v="Vandalism"/>
    <x v="28"/>
    <x v="2"/>
    <s v="BRT"/>
  </r>
  <r>
    <s v="FLRLFSLP"/>
    <s v="Fuel Relief/ Slop Tank"/>
    <x v="45"/>
    <s v="WORNCMPT"/>
    <s v="Defective/ Worn Component"/>
    <x v="29"/>
    <x v="2"/>
    <s v="BRT"/>
  </r>
  <r>
    <s v="FLRLFSLP"/>
    <s v="Fuel Relief/ Slop Tank"/>
    <x v="45"/>
    <s v="ADJUSTD"/>
    <s v="Adjusted"/>
    <x v="30"/>
    <x v="3"/>
    <s v="BRT"/>
  </r>
  <r>
    <s v="FLRLFSLP"/>
    <s v="Fuel Relief/ Slop Tank"/>
    <x v="45"/>
    <s v="DECOMM"/>
    <s v="Decommission"/>
    <x v="31"/>
    <x v="3"/>
    <s v="BRT"/>
  </r>
  <r>
    <s v="FLRLFSLP"/>
    <s v="Fuel Relief/ Slop Tank"/>
    <x v="45"/>
    <s v="DECONTME"/>
    <s v="Decontaminate"/>
    <x v="32"/>
    <x v="3"/>
    <s v="BRT"/>
  </r>
  <r>
    <s v="FLRLFSLP"/>
    <s v="Fuel Relief/ Slop Tank"/>
    <x v="45"/>
    <s v="DONOTHIN"/>
    <s v="Do Nothing"/>
    <x v="33"/>
    <x v="3"/>
    <s v="BRT"/>
  </r>
  <r>
    <s v="FLRLFSLP"/>
    <s v="Fuel Relief/ Slop Tank"/>
    <x v="45"/>
    <s v="LUBRCTE"/>
    <s v="Lubricate"/>
    <x v="34"/>
    <x v="3"/>
    <s v="BRT"/>
  </r>
  <r>
    <s v="FLRLFSLP"/>
    <s v="Fuel Relief/ Slop Tank"/>
    <x v="45"/>
    <s v="OTHER"/>
    <s v="Other (specify)"/>
    <x v="24"/>
    <x v="3"/>
    <s v="BRT"/>
  </r>
  <r>
    <s v="FLRLFSLP"/>
    <s v="Fuel Relief/ Slop Tank"/>
    <x v="45"/>
    <s v="RECALBRT"/>
    <s v="Recalibrate"/>
    <x v="35"/>
    <x v="3"/>
    <s v="BRT"/>
  </r>
  <r>
    <s v="FLRLFSLP"/>
    <s v="Fuel Relief/ Slop Tank"/>
    <x v="45"/>
    <s v="REMVOBT"/>
    <s v="Remove Obstruction"/>
    <x v="36"/>
    <x v="3"/>
    <s v="BRT"/>
  </r>
  <r>
    <s v="FLRLFSLP"/>
    <s v="Fuel Relief/ Slop Tank"/>
    <x v="45"/>
    <s v="REPCMPT"/>
    <s v="Repair Component"/>
    <x v="37"/>
    <x v="3"/>
    <s v="BRT"/>
  </r>
  <r>
    <s v="FLRLFSLP"/>
    <s v="Fuel Relief/ Slop Tank"/>
    <x v="45"/>
    <s v="REPLASS"/>
    <s v="Replace Asset"/>
    <x v="38"/>
    <x v="3"/>
    <s v="BRT"/>
  </r>
  <r>
    <s v="FLRLFSLP"/>
    <s v="Fuel Relief/ Slop Tank"/>
    <x v="45"/>
    <s v="REPLCMPT"/>
    <s v="Replace Component"/>
    <x v="39"/>
    <x v="3"/>
    <s v="BRT"/>
  </r>
  <r>
    <s v="FLRLFSLP"/>
    <s v="Fuel Relief/ Slop Tank"/>
    <x v="45"/>
    <s v="REPRASS"/>
    <s v="Repair Asset"/>
    <x v="40"/>
    <x v="3"/>
    <s v="BRT"/>
  </r>
  <r>
    <s v="FLRLFSLP"/>
    <s v="Fuel Relief/ Slop Tank"/>
    <x v="45"/>
    <s v="UPGRADES"/>
    <s v="Upgrade"/>
    <x v="41"/>
    <x v="3"/>
    <s v="BRT"/>
  </r>
  <r>
    <s v="FLTROOF"/>
    <s v="Flat Roof"/>
    <x v="46"/>
    <s v="ABNTEMP"/>
    <s v="Abnormal Temperature"/>
    <x v="0"/>
    <x v="0"/>
    <s v="BRT"/>
  </r>
  <r>
    <s v="FLTROOF"/>
    <s v="Flat Roof"/>
    <x v="46"/>
    <s v="CORROS"/>
    <s v="Corrosion"/>
    <x v="1"/>
    <x v="0"/>
    <s v="BRT"/>
  </r>
  <r>
    <s v="FLTROOF"/>
    <s v="Flat Roof"/>
    <x v="46"/>
    <s v="ELECTRIP"/>
    <s v="Electrical Trip Out"/>
    <x v="2"/>
    <x v="0"/>
    <s v="BRT"/>
  </r>
  <r>
    <s v="FLTROOF"/>
    <s v="Flat Roof"/>
    <x v="46"/>
    <s v="EXNOISE"/>
    <s v="Excessive Noise"/>
    <x v="3"/>
    <x v="0"/>
    <s v="BRT"/>
  </r>
  <r>
    <s v="FLTROOF"/>
    <s v="Flat Roof"/>
    <x v="46"/>
    <s v="EXVIBRTN"/>
    <s v="Excessive Vibration"/>
    <x v="4"/>
    <x v="0"/>
    <s v="BRT"/>
  </r>
  <r>
    <s v="FLTROOF"/>
    <s v="Flat Roof"/>
    <x v="46"/>
    <s v="JAMMEDEQ"/>
    <s v="Jammed Equipment"/>
    <x v="5"/>
    <x v="0"/>
    <s v="BRT"/>
  </r>
  <r>
    <s v="FLTROOF"/>
    <s v="Flat Roof"/>
    <x v="46"/>
    <s v="LEAKING"/>
    <s v="Leaking"/>
    <x v="6"/>
    <x v="0"/>
    <s v="BRT"/>
  </r>
  <r>
    <s v="FLTROOF"/>
    <s v="Flat Roof"/>
    <x v="46"/>
    <s v="LOWPERF"/>
    <s v="Low Performance"/>
    <x v="7"/>
    <x v="0"/>
    <s v="BRT"/>
  </r>
  <r>
    <s v="FLTROOF"/>
    <s v="Flat Roof"/>
    <x v="46"/>
    <s v="NONOPER"/>
    <s v="Non-Operational"/>
    <x v="8"/>
    <x v="0"/>
    <s v="BRT"/>
  </r>
  <r>
    <s v="FLTROOF"/>
    <s v="Flat Roof"/>
    <x v="46"/>
    <s v="PHYDMGE"/>
    <s v="Physical Damage"/>
    <x v="9"/>
    <x v="0"/>
    <s v="BRT"/>
  </r>
  <r>
    <s v="FLTROOF"/>
    <s v="Flat Roof"/>
    <x v="46"/>
    <s v="RFDRFAIL"/>
    <s v="Roof Drain Failed"/>
    <x v="412"/>
    <x v="0"/>
    <s v="BRT"/>
  </r>
  <r>
    <s v="FLTROOF"/>
    <s v="Flat Roof"/>
    <x v="46"/>
    <s v="UNSMELL"/>
    <s v="Unusual Smell"/>
    <x v="10"/>
    <x v="0"/>
    <s v="BRT"/>
  </r>
  <r>
    <s v="FLTROOF"/>
    <s v="Flat Roof"/>
    <x v="46"/>
    <s v="UNSMOKE"/>
    <s v="Unusual Smoke"/>
    <x v="11"/>
    <x v="0"/>
    <s v="BRT"/>
  </r>
  <r>
    <s v="FLTROOF"/>
    <s v="Flat Roof"/>
    <x v="46"/>
    <s v="GUTTRDMG"/>
    <s v="Gutters Damaged"/>
    <x v="413"/>
    <x v="1"/>
    <s v="BRT"/>
  </r>
  <r>
    <s v="FLTROOF"/>
    <s v="Flat Roof"/>
    <x v="46"/>
    <s v="RASDET"/>
    <s v="Roof Anchor System Deteriorated"/>
    <x v="414"/>
    <x v="1"/>
    <s v="BRT"/>
  </r>
  <r>
    <s v="FLTROOF"/>
    <s v="Flat Roof"/>
    <x v="46"/>
    <s v="RFASYSDT"/>
    <s v="Roof Anchor System Deteriorate"/>
    <x v="415"/>
    <x v="1"/>
    <s v="BRT"/>
  </r>
  <r>
    <s v="FLTROOF"/>
    <s v="Flat Roof"/>
    <x v="46"/>
    <s v="ROOFSTDG"/>
    <s v="Roof Structure Damaged Or Deteriorated"/>
    <x v="416"/>
    <x v="1"/>
    <s v="BRT"/>
  </r>
  <r>
    <s v="FLTROOF"/>
    <s v="Flat Roof"/>
    <x v="46"/>
    <s v="RSCHDEP"/>
    <s v="Roof structure, components, surface, or hardware deteriorated"/>
    <x v="417"/>
    <x v="1"/>
    <s v="BRT"/>
  </r>
  <r>
    <s v="FLTROOF"/>
    <s v="Flat Roof"/>
    <x v="46"/>
    <s v="ACCIDENT"/>
    <s v="Accident"/>
    <x v="13"/>
    <x v="2"/>
    <s v="BRT"/>
  </r>
  <r>
    <s v="FLTROOF"/>
    <s v="Flat Roof"/>
    <x v="46"/>
    <s v="ACCWEAR"/>
    <s v="Accelerated Wear"/>
    <x v="14"/>
    <x v="2"/>
    <s v="BRT"/>
  </r>
  <r>
    <s v="FLTROOF"/>
    <s v="Flat Roof"/>
    <x v="46"/>
    <s v="ACTGOD"/>
    <s v="Weather condition/Forces of nature or Act of God"/>
    <x v="15"/>
    <x v="2"/>
    <s v="BRT"/>
  </r>
  <r>
    <s v="FLTROOF"/>
    <s v="Flat Roof"/>
    <x v="46"/>
    <s v="CONTAM"/>
    <s v="Contamination"/>
    <x v="16"/>
    <x v="2"/>
    <s v="BRT"/>
  </r>
  <r>
    <s v="FLTROOF"/>
    <s v="Flat Roof"/>
    <x v="46"/>
    <s v="DEB1"/>
    <s v="Debris"/>
    <x v="418"/>
    <x v="2"/>
    <s v="BRT"/>
  </r>
  <r>
    <s v="FLTROOF"/>
    <s v="Flat Roof"/>
    <x v="46"/>
    <s v="DEFASSET"/>
    <s v="Defective Asset"/>
    <x v="17"/>
    <x v="2"/>
    <s v="BRT"/>
  </r>
  <r>
    <s v="FLTROOF"/>
    <s v="Flat Roof"/>
    <x v="46"/>
    <s v="EXLOAD"/>
    <s v="Excessive Load"/>
    <x v="18"/>
    <x v="2"/>
    <s v="BRT"/>
  </r>
  <r>
    <s v="FLTROOF"/>
    <s v="Flat Roof"/>
    <x v="46"/>
    <s v="IMPRMNT"/>
    <s v="Improper Maintenance"/>
    <x v="19"/>
    <x v="2"/>
    <s v="BRT"/>
  </r>
  <r>
    <s v="FLTROOF"/>
    <s v="Flat Roof"/>
    <x v="46"/>
    <s v="INSLUBR"/>
    <s v="Insufficient Lubrication"/>
    <x v="20"/>
    <x v="2"/>
    <s v="BRT"/>
  </r>
  <r>
    <s v="FLTROOF"/>
    <s v="Flat Roof"/>
    <x v="46"/>
    <s v="LACKTRN"/>
    <s v="Lack of/ Inadequate Training"/>
    <x v="21"/>
    <x v="2"/>
    <s v="BRT"/>
  </r>
  <r>
    <s v="FLTROOF"/>
    <s v="Flat Roof"/>
    <x v="46"/>
    <s v="MISSCMP"/>
    <s v="Loose/ Missing Component"/>
    <x v="22"/>
    <x v="2"/>
    <s v="BRT"/>
  </r>
  <r>
    <s v="FLTROOF"/>
    <s v="Flat Roof"/>
    <x v="46"/>
    <s v="NRMWEAR"/>
    <s v="Normal Wear"/>
    <x v="23"/>
    <x v="2"/>
    <s v="BRT"/>
  </r>
  <r>
    <s v="FLTROOF"/>
    <s v="Flat Roof"/>
    <x v="46"/>
    <s v="OTHER"/>
    <s v="Other (specify)"/>
    <x v="24"/>
    <x v="2"/>
    <s v="BRT"/>
  </r>
  <r>
    <s v="FLTROOF"/>
    <s v="Flat Roof"/>
    <x v="46"/>
    <s v="PRINSTAL"/>
    <s v="Poor Installation"/>
    <x v="25"/>
    <x v="2"/>
    <s v="BRT"/>
  </r>
  <r>
    <s v="FLTROOF"/>
    <s v="Flat Roof"/>
    <x v="46"/>
    <s v="PROCISSU"/>
    <s v="Procedure Issue"/>
    <x v="26"/>
    <x v="2"/>
    <s v="BRT"/>
  </r>
  <r>
    <s v="FLTROOF"/>
    <s v="Flat Roof"/>
    <x v="46"/>
    <s v="UTLFAIL"/>
    <s v="Utility Failure"/>
    <x v="27"/>
    <x v="2"/>
    <s v="BRT"/>
  </r>
  <r>
    <s v="FLTROOF"/>
    <s v="Flat Roof"/>
    <x v="46"/>
    <s v="VNDLSM"/>
    <s v="Vandalism"/>
    <x v="28"/>
    <x v="2"/>
    <s v="BRT"/>
  </r>
  <r>
    <s v="FLTROOF"/>
    <s v="Flat Roof"/>
    <x v="46"/>
    <s v="WORNCMPT"/>
    <s v="Defective/ Worn Component"/>
    <x v="29"/>
    <x v="2"/>
    <s v="BRT"/>
  </r>
  <r>
    <s v="FLTROOF"/>
    <s v="Flat Roof"/>
    <x v="46"/>
    <s v="ADJUSTD"/>
    <s v="Adjusted"/>
    <x v="30"/>
    <x v="3"/>
    <s v="BRT"/>
  </r>
  <r>
    <s v="FLTROOF"/>
    <s v="Flat Roof"/>
    <x v="46"/>
    <s v="DECOMM"/>
    <s v="Decommission"/>
    <x v="31"/>
    <x v="3"/>
    <s v="BRT"/>
  </r>
  <r>
    <s v="FLTROOF"/>
    <s v="Flat Roof"/>
    <x v="46"/>
    <s v="DECONTME"/>
    <s v="Decontaminate"/>
    <x v="32"/>
    <x v="3"/>
    <s v="BRT"/>
  </r>
  <r>
    <s v="FLTROOF"/>
    <s v="Flat Roof"/>
    <x v="46"/>
    <s v="DONOTHIN"/>
    <s v="Do Nothing"/>
    <x v="33"/>
    <x v="3"/>
    <s v="BRT"/>
  </r>
  <r>
    <s v="FLTROOF"/>
    <s v="Flat Roof"/>
    <x v="46"/>
    <s v="LUBRCTE"/>
    <s v="Lubricate"/>
    <x v="34"/>
    <x v="3"/>
    <s v="BRT"/>
  </r>
  <r>
    <s v="FLTROOF"/>
    <s v="Flat Roof"/>
    <x v="46"/>
    <s v="OTHER"/>
    <s v="Other (specify)"/>
    <x v="24"/>
    <x v="3"/>
    <s v="BRT"/>
  </r>
  <r>
    <s v="FLTROOF"/>
    <s v="Flat Roof"/>
    <x v="46"/>
    <s v="RECALBRT"/>
    <s v="Recalibrate"/>
    <x v="35"/>
    <x v="3"/>
    <s v="BRT"/>
  </r>
  <r>
    <s v="FLTROOF"/>
    <s v="Flat Roof"/>
    <x v="46"/>
    <s v="REMVOBT"/>
    <s v="Remove Obstruction"/>
    <x v="36"/>
    <x v="3"/>
    <s v="BRT"/>
  </r>
  <r>
    <s v="FLTROOF"/>
    <s v="Flat Roof"/>
    <x v="46"/>
    <s v="REPAIR"/>
    <s v="Repair"/>
    <x v="51"/>
    <x v="3"/>
    <s v="BRT"/>
  </r>
  <r>
    <s v="FLTROOF"/>
    <s v="Flat Roof"/>
    <x v="46"/>
    <s v="REPCMPT"/>
    <s v="Repair Component"/>
    <x v="37"/>
    <x v="3"/>
    <s v="BRT"/>
  </r>
  <r>
    <s v="FLTROOF"/>
    <s v="Flat Roof"/>
    <x v="46"/>
    <s v="REPLACE"/>
    <s v="Replace"/>
    <x v="52"/>
    <x v="3"/>
    <s v="BRT"/>
  </r>
  <r>
    <s v="FLTROOF"/>
    <s v="Flat Roof"/>
    <x v="46"/>
    <s v="REPLASS"/>
    <s v="Replace Asset"/>
    <x v="38"/>
    <x v="3"/>
    <s v="BRT"/>
  </r>
  <r>
    <s v="FLTROOF"/>
    <s v="Flat Roof"/>
    <x v="46"/>
    <s v="REPLCMPT"/>
    <s v="Replace Component"/>
    <x v="39"/>
    <x v="3"/>
    <s v="BRT"/>
  </r>
  <r>
    <s v="FLTROOF"/>
    <s v="Flat Roof"/>
    <x v="46"/>
    <s v="REPRASS"/>
    <s v="Repair Asset"/>
    <x v="40"/>
    <x v="3"/>
    <s v="BRT"/>
  </r>
  <r>
    <s v="FLTROOF"/>
    <s v="Flat Roof"/>
    <x v="46"/>
    <s v="UPGRADES"/>
    <s v="Upgrade"/>
    <x v="41"/>
    <x v="3"/>
    <s v="BRT"/>
  </r>
  <r>
    <s v="FNC"/>
    <s v="Fence"/>
    <x v="47"/>
    <s v="ABNTEMP"/>
    <s v="Abnormal Temperature"/>
    <x v="0"/>
    <x v="0"/>
    <s v="BRT"/>
  </r>
  <r>
    <s v="FNC"/>
    <s v="Fence"/>
    <x v="47"/>
    <s v="CORROS"/>
    <s v="Corrosion"/>
    <x v="1"/>
    <x v="0"/>
    <s v="BRT"/>
  </r>
  <r>
    <s v="FNC"/>
    <s v="Fence"/>
    <x v="47"/>
    <s v="ELECTRIP"/>
    <s v="Electrical Trip Out"/>
    <x v="2"/>
    <x v="0"/>
    <s v="BRT"/>
  </r>
  <r>
    <s v="FNC"/>
    <s v="Fence"/>
    <x v="47"/>
    <s v="EXNOISE"/>
    <s v="Excessive Noise"/>
    <x v="3"/>
    <x v="0"/>
    <s v="BRT"/>
  </r>
  <r>
    <s v="FNC"/>
    <s v="Fence"/>
    <x v="47"/>
    <s v="EXVIBRTN"/>
    <s v="Excessive Vibration"/>
    <x v="4"/>
    <x v="0"/>
    <s v="BRT"/>
  </r>
  <r>
    <s v="FNC"/>
    <s v="Fence"/>
    <x v="47"/>
    <s v="JAMMEDEQ"/>
    <s v="Jammed Equipment"/>
    <x v="5"/>
    <x v="0"/>
    <s v="BRT"/>
  </r>
  <r>
    <s v="FNC"/>
    <s v="Fence"/>
    <x v="47"/>
    <s v="LEAKING"/>
    <s v="Leaking"/>
    <x v="6"/>
    <x v="0"/>
    <s v="BRT"/>
  </r>
  <r>
    <s v="FNC"/>
    <s v="Fence"/>
    <x v="47"/>
    <s v="LOWPERF"/>
    <s v="Low Performance"/>
    <x v="7"/>
    <x v="0"/>
    <s v="BRT"/>
  </r>
  <r>
    <s v="FNC"/>
    <s v="Fence"/>
    <x v="47"/>
    <s v="NONOPER"/>
    <s v="Non-Operational"/>
    <x v="8"/>
    <x v="0"/>
    <s v="BRT"/>
  </r>
  <r>
    <s v="FNC"/>
    <s v="Fence"/>
    <x v="47"/>
    <s v="PHYDMGE"/>
    <s v="Physical Damage"/>
    <x v="9"/>
    <x v="0"/>
    <s v="BRT"/>
  </r>
  <r>
    <s v="FNC"/>
    <s v="Fence"/>
    <x v="47"/>
    <s v="UNSMELL"/>
    <s v="Unusual Smell"/>
    <x v="10"/>
    <x v="0"/>
    <s v="BRT"/>
  </r>
  <r>
    <s v="FNC"/>
    <s v="Fence"/>
    <x v="47"/>
    <s v="UNSMOKE"/>
    <s v="Unusual Smoke"/>
    <x v="11"/>
    <x v="0"/>
    <s v="BRT"/>
  </r>
  <r>
    <s v="FNC"/>
    <s v="Fence"/>
    <x v="47"/>
    <s v="CLPCOR"/>
    <s v="Chain link post corroded"/>
    <x v="419"/>
    <x v="1"/>
    <s v="BRT"/>
  </r>
  <r>
    <s v="FNC"/>
    <s v="Fence"/>
    <x v="47"/>
    <s v="FNCDET"/>
    <s v="Fence deteriorated"/>
    <x v="420"/>
    <x v="1"/>
    <s v="BRT"/>
  </r>
  <r>
    <s v="FNC"/>
    <s v="Fence"/>
    <x v="47"/>
    <s v="FSPCOR"/>
    <s v="Fence steel posts deteriorated"/>
    <x v="421"/>
    <x v="1"/>
    <s v="BRT"/>
  </r>
  <r>
    <s v="FNC"/>
    <s v="Fence"/>
    <x v="47"/>
    <s v="MFNCDET"/>
    <s v="Masonry Fence deteriorated"/>
    <x v="422"/>
    <x v="1"/>
    <s v="BRT"/>
  </r>
  <r>
    <s v="FNC"/>
    <s v="Fence"/>
    <x v="47"/>
    <s v="SFDET"/>
    <s v="Steel or Chain link fence deteriorated"/>
    <x v="423"/>
    <x v="1"/>
    <s v="BRT"/>
  </r>
  <r>
    <s v="FNC"/>
    <s v="Fence"/>
    <x v="47"/>
    <s v="WFROT"/>
    <s v="Wood Fence rotted"/>
    <x v="424"/>
    <x v="1"/>
    <s v="BRT"/>
  </r>
  <r>
    <s v="FNC"/>
    <s v="Fence"/>
    <x v="47"/>
    <s v="WIFCOR"/>
    <s v="Wrought Iron fence corroded"/>
    <x v="425"/>
    <x v="1"/>
    <s v="BRT"/>
  </r>
  <r>
    <s v="FNC"/>
    <s v="Fence"/>
    <x v="47"/>
    <s v="WPROT"/>
    <s v="Wood post rotted"/>
    <x v="426"/>
    <x v="1"/>
    <s v="BRT"/>
  </r>
  <r>
    <s v="FNC"/>
    <s v="Fence"/>
    <x v="47"/>
    <s v="ACCIDENT"/>
    <s v="Accident"/>
    <x v="13"/>
    <x v="2"/>
    <s v="BRT"/>
  </r>
  <r>
    <s v="FNC"/>
    <s v="Fence"/>
    <x v="47"/>
    <s v="ACCWEAR"/>
    <s v="Accelerated Wear"/>
    <x v="14"/>
    <x v="2"/>
    <s v="BRT"/>
  </r>
  <r>
    <s v="FNC"/>
    <s v="Fence"/>
    <x v="47"/>
    <s v="ACTGOD"/>
    <s v="Weather condition/Forces of nature or Act of God"/>
    <x v="15"/>
    <x v="2"/>
    <s v="BRT"/>
  </r>
  <r>
    <s v="FNC"/>
    <s v="Fence"/>
    <x v="47"/>
    <s v="CONTAM"/>
    <s v="Contamination"/>
    <x v="16"/>
    <x v="2"/>
    <s v="BRT"/>
  </r>
  <r>
    <s v="FNC"/>
    <s v="Fence"/>
    <x v="47"/>
    <s v="DEFASSET"/>
    <s v="Defective Asset"/>
    <x v="17"/>
    <x v="2"/>
    <s v="BRT"/>
  </r>
  <r>
    <s v="FNC"/>
    <s v="Fence"/>
    <x v="47"/>
    <s v="EXLOAD"/>
    <s v="Excessive Load"/>
    <x v="18"/>
    <x v="2"/>
    <s v="BRT"/>
  </r>
  <r>
    <s v="FNC"/>
    <s v="Fence"/>
    <x v="47"/>
    <s v="IMPRMNT"/>
    <s v="Improper Maintenance"/>
    <x v="19"/>
    <x v="2"/>
    <s v="BRT"/>
  </r>
  <r>
    <s v="FNC"/>
    <s v="Fence"/>
    <x v="47"/>
    <s v="INSLUBR"/>
    <s v="Insufficient Lubrication"/>
    <x v="20"/>
    <x v="2"/>
    <s v="BRT"/>
  </r>
  <r>
    <s v="FNC"/>
    <s v="Fence"/>
    <x v="47"/>
    <s v="LACKTRN"/>
    <s v="Lack of/ Inadequate Training"/>
    <x v="21"/>
    <x v="2"/>
    <s v="BRT"/>
  </r>
  <r>
    <s v="FNC"/>
    <s v="Fence"/>
    <x v="47"/>
    <s v="MISSCMP"/>
    <s v="Loose/ Missing Component"/>
    <x v="22"/>
    <x v="2"/>
    <s v="BRT"/>
  </r>
  <r>
    <s v="FNC"/>
    <s v="Fence"/>
    <x v="47"/>
    <s v="NRMWEAR"/>
    <s v="Normal Wear"/>
    <x v="23"/>
    <x v="2"/>
    <s v="BRT"/>
  </r>
  <r>
    <s v="FNC"/>
    <s v="Fence"/>
    <x v="47"/>
    <s v="OTHER"/>
    <s v="Other (specify)"/>
    <x v="24"/>
    <x v="2"/>
    <s v="BRT"/>
  </r>
  <r>
    <s v="FNC"/>
    <s v="Fence"/>
    <x v="47"/>
    <s v="PRINSTAL"/>
    <s v="Poor Installation"/>
    <x v="25"/>
    <x v="2"/>
    <s v="BRT"/>
  </r>
  <r>
    <s v="FNC"/>
    <s v="Fence"/>
    <x v="47"/>
    <s v="PROCISSU"/>
    <s v="Procedure Issue"/>
    <x v="26"/>
    <x v="2"/>
    <s v="BRT"/>
  </r>
  <r>
    <s v="FNC"/>
    <s v="Fence"/>
    <x v="47"/>
    <s v="UTLFAIL"/>
    <s v="Utility Failure"/>
    <x v="27"/>
    <x v="2"/>
    <s v="BRT"/>
  </r>
  <r>
    <s v="FNC"/>
    <s v="Fence"/>
    <x v="47"/>
    <s v="VNDLSM"/>
    <s v="Vandalism"/>
    <x v="28"/>
    <x v="2"/>
    <s v="BRT"/>
  </r>
  <r>
    <s v="FNC"/>
    <s v="Fence"/>
    <x v="47"/>
    <s v="WORNCMPT"/>
    <s v="Defective/ Worn Component"/>
    <x v="29"/>
    <x v="2"/>
    <s v="BRT"/>
  </r>
  <r>
    <s v="FNC"/>
    <s v="Fence"/>
    <x v="47"/>
    <s v="ADJUSTD"/>
    <s v="Adjusted"/>
    <x v="30"/>
    <x v="3"/>
    <s v="BRT"/>
  </r>
  <r>
    <s v="FNC"/>
    <s v="Fence"/>
    <x v="47"/>
    <s v="DECOMM"/>
    <s v="Decommission"/>
    <x v="31"/>
    <x v="3"/>
    <s v="BRT"/>
  </r>
  <r>
    <s v="FNC"/>
    <s v="Fence"/>
    <x v="47"/>
    <s v="DECONTME"/>
    <s v="Decontaminate"/>
    <x v="32"/>
    <x v="3"/>
    <s v="BRT"/>
  </r>
  <r>
    <s v="FNC"/>
    <s v="Fence"/>
    <x v="47"/>
    <s v="DONOTHIN"/>
    <s v="Do Nothing"/>
    <x v="33"/>
    <x v="3"/>
    <s v="BRT"/>
  </r>
  <r>
    <s v="FNC"/>
    <s v="Fence"/>
    <x v="47"/>
    <s v="LUBRCTE"/>
    <s v="Lubricate"/>
    <x v="34"/>
    <x v="3"/>
    <s v="BRT"/>
  </r>
  <r>
    <s v="FNC"/>
    <s v="Fence"/>
    <x v="47"/>
    <s v="OTHER"/>
    <s v="Other (specify)"/>
    <x v="24"/>
    <x v="3"/>
    <s v="BRT"/>
  </r>
  <r>
    <s v="FNC"/>
    <s v="Fence"/>
    <x v="47"/>
    <s v="RECALBRT"/>
    <s v="Recalibrate"/>
    <x v="35"/>
    <x v="3"/>
    <s v="BRT"/>
  </r>
  <r>
    <s v="FNC"/>
    <s v="Fence"/>
    <x v="47"/>
    <s v="REMVOBT"/>
    <s v="Remove Obstruction"/>
    <x v="36"/>
    <x v="3"/>
    <s v="BRT"/>
  </r>
  <r>
    <s v="FNC"/>
    <s v="Fence"/>
    <x v="47"/>
    <s v="REPCMPT"/>
    <s v="Repair Component"/>
    <x v="37"/>
    <x v="3"/>
    <s v="BRT"/>
  </r>
  <r>
    <s v="FNC"/>
    <s v="Fence"/>
    <x v="47"/>
    <s v="REPLASS"/>
    <s v="Replace Asset"/>
    <x v="38"/>
    <x v="3"/>
    <s v="BRT"/>
  </r>
  <r>
    <s v="FNC"/>
    <s v="Fence"/>
    <x v="47"/>
    <s v="REPLCMPT"/>
    <s v="Replace Component"/>
    <x v="39"/>
    <x v="3"/>
    <s v="BRT"/>
  </r>
  <r>
    <s v="FNC"/>
    <s v="Fence"/>
    <x v="47"/>
    <s v="REPRASS"/>
    <s v="Repair Asset"/>
    <x v="40"/>
    <x v="3"/>
    <s v="BRT"/>
  </r>
  <r>
    <s v="FNC"/>
    <s v="Fence"/>
    <x v="47"/>
    <s v="UPGRADES"/>
    <s v="Upgrade"/>
    <x v="41"/>
    <x v="3"/>
    <s v="BRT"/>
  </r>
  <r>
    <s v="FREXTNG"/>
    <s v="Fire Extinguisher"/>
    <x v="48"/>
    <s v="ABNTEMP"/>
    <s v="Abnormal Temperature"/>
    <x v="0"/>
    <x v="0"/>
    <s v="BRT"/>
  </r>
  <r>
    <s v="FREXTNG"/>
    <s v="Fire Extinguisher"/>
    <x v="48"/>
    <s v="CORROS"/>
    <s v="Corrosion"/>
    <x v="1"/>
    <x v="0"/>
    <s v="BRT"/>
  </r>
  <r>
    <s v="FREXTNG"/>
    <s v="Fire Extinguisher"/>
    <x v="48"/>
    <s v="ELECTRIP"/>
    <s v="Electrical Trip Out"/>
    <x v="2"/>
    <x v="0"/>
    <s v="BRT"/>
  </r>
  <r>
    <s v="FREXTNG"/>
    <s v="Fire Extinguisher"/>
    <x v="48"/>
    <s v="EXNOISE"/>
    <s v="Excessive Noise"/>
    <x v="3"/>
    <x v="0"/>
    <s v="BRT"/>
  </r>
  <r>
    <s v="FREXTNG"/>
    <s v="Fire Extinguisher"/>
    <x v="48"/>
    <s v="EXVIBRTN"/>
    <s v="Excessive Vibration"/>
    <x v="4"/>
    <x v="0"/>
    <s v="BRT"/>
  </r>
  <r>
    <s v="FREXTNG"/>
    <s v="Fire Extinguisher"/>
    <x v="48"/>
    <s v="JAMMEDEQ"/>
    <s v="Jammed Equipment"/>
    <x v="5"/>
    <x v="0"/>
    <s v="BRT"/>
  </r>
  <r>
    <s v="FREXTNG"/>
    <s v="Fire Extinguisher"/>
    <x v="48"/>
    <s v="LEAKING"/>
    <s v="Leaking"/>
    <x v="6"/>
    <x v="0"/>
    <s v="BRT"/>
  </r>
  <r>
    <s v="FREXTNG"/>
    <s v="Fire Extinguisher"/>
    <x v="48"/>
    <s v="LOWPERF"/>
    <s v="Low Performance"/>
    <x v="7"/>
    <x v="0"/>
    <s v="BRT"/>
  </r>
  <r>
    <s v="FREXTNG"/>
    <s v="Fire Extinguisher"/>
    <x v="48"/>
    <s v="LOWPRESS"/>
    <s v="Low Pressure"/>
    <x v="427"/>
    <x v="0"/>
    <s v="BRT"/>
  </r>
  <r>
    <s v="FREXTNG"/>
    <s v="Fire Extinguisher"/>
    <x v="48"/>
    <s v="NONOPER"/>
    <s v="Non-Operational"/>
    <x v="8"/>
    <x v="0"/>
    <s v="BRT"/>
  </r>
  <r>
    <s v="FREXTNG"/>
    <s v="Fire Extinguisher"/>
    <x v="48"/>
    <s v="PHYDMGE"/>
    <s v="Physical Damage"/>
    <x v="9"/>
    <x v="0"/>
    <s v="BRT"/>
  </r>
  <r>
    <s v="FREXTNG"/>
    <s v="Fire Extinguisher"/>
    <x v="48"/>
    <s v="UNSMELL"/>
    <s v="Unusual Smell"/>
    <x v="10"/>
    <x v="0"/>
    <s v="BRT"/>
  </r>
  <r>
    <s v="FREXTNG"/>
    <s v="Fire Extinguisher"/>
    <x v="48"/>
    <s v="UNSMOKE"/>
    <s v="Unusual Smoke"/>
    <x v="11"/>
    <x v="0"/>
    <s v="BRT"/>
  </r>
  <r>
    <s v="FREXTNG"/>
    <s v="Fire Extinguisher"/>
    <x v="48"/>
    <s v="COMPFAIL"/>
    <s v="Component Failure"/>
    <x v="54"/>
    <x v="1"/>
    <s v="BRT"/>
  </r>
  <r>
    <s v="FREXTNG"/>
    <s v="Fire Extinguisher"/>
    <x v="48"/>
    <s v="ENDSERLF"/>
    <s v="End Of Service Life"/>
    <x v="428"/>
    <x v="1"/>
    <s v="BRT"/>
  </r>
  <r>
    <s v="FREXTNG"/>
    <s v="Fire Extinguisher"/>
    <x v="48"/>
    <s v="FECDET"/>
    <s v="Fire extinguisher components deteriorated"/>
    <x v="429"/>
    <x v="1"/>
    <s v="BRT"/>
  </r>
  <r>
    <s v="FREXTNG"/>
    <s v="Fire Extinguisher"/>
    <x v="48"/>
    <s v="FEHCFAIL"/>
    <s v="Fire extinguisher hydrostatic capability failed"/>
    <x v="430"/>
    <x v="1"/>
    <s v="BRT"/>
  </r>
  <r>
    <s v="FREXTNG"/>
    <s v="Fire Extinguisher"/>
    <x v="48"/>
    <s v="ACCIDENT"/>
    <s v="Accident"/>
    <x v="13"/>
    <x v="2"/>
    <s v="BRT"/>
  </r>
  <r>
    <s v="FREXTNG"/>
    <s v="Fire Extinguisher"/>
    <x v="48"/>
    <s v="ACCWEAR"/>
    <s v="Accelerated Wear"/>
    <x v="14"/>
    <x v="2"/>
    <s v="BRT"/>
  </r>
  <r>
    <s v="FREXTNG"/>
    <s v="Fire Extinguisher"/>
    <x v="48"/>
    <s v="ACTGOD"/>
    <s v="Weather condition/Forces of nature or Act of God"/>
    <x v="15"/>
    <x v="2"/>
    <s v="BRT"/>
  </r>
  <r>
    <s v="FREXTNG"/>
    <s v="Fire Extinguisher"/>
    <x v="48"/>
    <s v="CONTAM"/>
    <s v="Contamination"/>
    <x v="16"/>
    <x v="2"/>
    <s v="BRT"/>
  </r>
  <r>
    <s v="FREXTNG"/>
    <s v="Fire Extinguisher"/>
    <x v="48"/>
    <s v="DEFASSET"/>
    <s v="Defective Asset"/>
    <x v="17"/>
    <x v="2"/>
    <s v="BRT"/>
  </r>
  <r>
    <s v="FREXTNG"/>
    <s v="Fire Extinguisher"/>
    <x v="48"/>
    <s v="EXLOAD"/>
    <s v="Excessive Load"/>
    <x v="18"/>
    <x v="2"/>
    <s v="BRT"/>
  </r>
  <r>
    <s v="FREXTNG"/>
    <s v="Fire Extinguisher"/>
    <x v="48"/>
    <s v="IMPRMNT"/>
    <s v="Improper Maintenance"/>
    <x v="19"/>
    <x v="2"/>
    <s v="BRT"/>
  </r>
  <r>
    <s v="FREXTNG"/>
    <s v="Fire Extinguisher"/>
    <x v="48"/>
    <s v="INSLUBR"/>
    <s v="Insufficient Lubrication"/>
    <x v="20"/>
    <x v="2"/>
    <s v="BRT"/>
  </r>
  <r>
    <s v="FREXTNG"/>
    <s v="Fire Extinguisher"/>
    <x v="48"/>
    <s v="LACKTRN"/>
    <s v="Lack of/ Inadequate Training"/>
    <x v="21"/>
    <x v="2"/>
    <s v="BRT"/>
  </r>
  <r>
    <s v="FREXTNG"/>
    <s v="Fire Extinguisher"/>
    <x v="48"/>
    <s v="MISSCMP"/>
    <s v="Loose/ Missing Component"/>
    <x v="22"/>
    <x v="2"/>
    <s v="BRT"/>
  </r>
  <r>
    <s v="FREXTNG"/>
    <s v="Fire Extinguisher"/>
    <x v="48"/>
    <s v="NRMWEAR"/>
    <s v="Normal Wear"/>
    <x v="23"/>
    <x v="2"/>
    <s v="BRT"/>
  </r>
  <r>
    <s v="FREXTNG"/>
    <s v="Fire Extinguisher"/>
    <x v="48"/>
    <s v="OTHER"/>
    <s v="Other (specify)"/>
    <x v="24"/>
    <x v="2"/>
    <s v="BRT"/>
  </r>
  <r>
    <s v="FREXTNG"/>
    <s v="Fire Extinguisher"/>
    <x v="48"/>
    <s v="PRINSTAL"/>
    <s v="Poor Installation"/>
    <x v="25"/>
    <x v="2"/>
    <s v="BRT"/>
  </r>
  <r>
    <s v="FREXTNG"/>
    <s v="Fire Extinguisher"/>
    <x v="48"/>
    <s v="PROCISSU"/>
    <s v="Procedure Issue"/>
    <x v="26"/>
    <x v="2"/>
    <s v="BRT"/>
  </r>
  <r>
    <s v="FREXTNG"/>
    <s v="Fire Extinguisher"/>
    <x v="48"/>
    <s v="UTLFAIL"/>
    <s v="Utility Failure"/>
    <x v="27"/>
    <x v="2"/>
    <s v="BRT"/>
  </r>
  <r>
    <s v="FREXTNG"/>
    <s v="Fire Extinguisher"/>
    <x v="48"/>
    <s v="VNDLSM"/>
    <s v="Vandalism"/>
    <x v="28"/>
    <x v="2"/>
    <s v="BRT"/>
  </r>
  <r>
    <s v="FREXTNG"/>
    <s v="Fire Extinguisher"/>
    <x v="48"/>
    <s v="WORNCMPT"/>
    <s v="Defective/ Worn Component"/>
    <x v="29"/>
    <x v="2"/>
    <s v="BRT"/>
  </r>
  <r>
    <s v="FREXTNG"/>
    <s v="Fire Extinguisher"/>
    <x v="48"/>
    <s v="ADJUSTD"/>
    <s v="Adjusted"/>
    <x v="30"/>
    <x v="3"/>
    <s v="BRT"/>
  </r>
  <r>
    <s v="FREXTNG"/>
    <s v="Fire Extinguisher"/>
    <x v="48"/>
    <s v="DECOMM"/>
    <s v="Decommission"/>
    <x v="31"/>
    <x v="3"/>
    <s v="BRT"/>
  </r>
  <r>
    <s v="FREXTNG"/>
    <s v="Fire Extinguisher"/>
    <x v="48"/>
    <s v="DECONTME"/>
    <s v="Decontaminate"/>
    <x v="32"/>
    <x v="3"/>
    <s v="BRT"/>
  </r>
  <r>
    <s v="FREXTNG"/>
    <s v="Fire Extinguisher"/>
    <x v="48"/>
    <s v="DONOTHIN"/>
    <s v="Do Nothing"/>
    <x v="33"/>
    <x v="3"/>
    <s v="BRT"/>
  </r>
  <r>
    <s v="FREXTNG"/>
    <s v="Fire Extinguisher"/>
    <x v="48"/>
    <s v="LUBRCTE"/>
    <s v="Lubricate"/>
    <x v="34"/>
    <x v="3"/>
    <s v="BRT"/>
  </r>
  <r>
    <s v="FREXTNG"/>
    <s v="Fire Extinguisher"/>
    <x v="48"/>
    <s v="OTHER"/>
    <s v="Other (specify)"/>
    <x v="24"/>
    <x v="3"/>
    <s v="BRT"/>
  </r>
  <r>
    <s v="FREXTNG"/>
    <s v="Fire Extinguisher"/>
    <x v="48"/>
    <s v="RECALBRT"/>
    <s v="Recalibrate"/>
    <x v="35"/>
    <x v="3"/>
    <s v="BRT"/>
  </r>
  <r>
    <s v="FREXTNG"/>
    <s v="Fire Extinguisher"/>
    <x v="48"/>
    <s v="REMVOBT"/>
    <s v="Remove Obstruction"/>
    <x v="36"/>
    <x v="3"/>
    <s v="BRT"/>
  </r>
  <r>
    <s v="FREXTNG"/>
    <s v="Fire Extinguisher"/>
    <x v="48"/>
    <s v="REPCMPT"/>
    <s v="Repair Component"/>
    <x v="37"/>
    <x v="3"/>
    <s v="BRT"/>
  </r>
  <r>
    <s v="FREXTNG"/>
    <s v="Fire Extinguisher"/>
    <x v="48"/>
    <s v="REPLASS"/>
    <s v="Replace Asset"/>
    <x v="38"/>
    <x v="3"/>
    <s v="BRT"/>
  </r>
  <r>
    <s v="FREXTNG"/>
    <s v="Fire Extinguisher"/>
    <x v="48"/>
    <s v="REPLCMPT"/>
    <s v="Replace Component"/>
    <x v="39"/>
    <x v="3"/>
    <s v="BRT"/>
  </r>
  <r>
    <s v="FREXTNG"/>
    <s v="Fire Extinguisher"/>
    <x v="48"/>
    <s v="REPRASS"/>
    <s v="Repair Asset"/>
    <x v="40"/>
    <x v="3"/>
    <s v="BRT"/>
  </r>
  <r>
    <s v="FREXTNG"/>
    <s v="Fire Extinguisher"/>
    <x v="48"/>
    <s v="UPGRADES"/>
    <s v="Upgrade"/>
    <x v="41"/>
    <x v="3"/>
    <s v="BRT"/>
  </r>
  <r>
    <s v="FRHSCAB"/>
    <s v="Fire Hose and Cabinet"/>
    <x v="49"/>
    <s v="ABNTEMP"/>
    <s v="Abnormal Temperature"/>
    <x v="0"/>
    <x v="0"/>
    <s v="BRT"/>
  </r>
  <r>
    <s v="FRHSCAB"/>
    <s v="Fire Hose and Cabinet"/>
    <x v="49"/>
    <s v="CORROS"/>
    <s v="Corrosion"/>
    <x v="1"/>
    <x v="0"/>
    <s v="BRT"/>
  </r>
  <r>
    <s v="FRHSCAB"/>
    <s v="Fire Hose and Cabinet"/>
    <x v="49"/>
    <s v="ELECTRIP"/>
    <s v="Electrical Trip Out"/>
    <x v="2"/>
    <x v="0"/>
    <s v="BRT"/>
  </r>
  <r>
    <s v="FRHSCAB"/>
    <s v="Fire Hose and Cabinet"/>
    <x v="49"/>
    <s v="EXNOISE"/>
    <s v="Excessive Noise"/>
    <x v="3"/>
    <x v="0"/>
    <s v="BRT"/>
  </r>
  <r>
    <s v="FRHSCAB"/>
    <s v="Fire Hose and Cabinet"/>
    <x v="49"/>
    <s v="EXVIBRTN"/>
    <s v="Excessive Vibration"/>
    <x v="4"/>
    <x v="0"/>
    <s v="BRT"/>
  </r>
  <r>
    <s v="FRHSCAB"/>
    <s v="Fire Hose and Cabinet"/>
    <x v="49"/>
    <s v="JAMMEDEQ"/>
    <s v="Jammed Equipment"/>
    <x v="5"/>
    <x v="0"/>
    <s v="BRT"/>
  </r>
  <r>
    <s v="FRHSCAB"/>
    <s v="Fire Hose and Cabinet"/>
    <x v="49"/>
    <s v="LEAKING"/>
    <s v="Leaking"/>
    <x v="6"/>
    <x v="0"/>
    <s v="BRT"/>
  </r>
  <r>
    <s v="FRHSCAB"/>
    <s v="Fire Hose and Cabinet"/>
    <x v="49"/>
    <s v="LOWPERF"/>
    <s v="Low Performance"/>
    <x v="7"/>
    <x v="0"/>
    <s v="BRT"/>
  </r>
  <r>
    <s v="FRHSCAB"/>
    <s v="Fire Hose and Cabinet"/>
    <x v="49"/>
    <s v="NONOPER"/>
    <s v="Non-Operational"/>
    <x v="8"/>
    <x v="0"/>
    <s v="BRT"/>
  </r>
  <r>
    <s v="FRHSCAB"/>
    <s v="Fire Hose and Cabinet"/>
    <x v="49"/>
    <s v="PHYDMGE"/>
    <s v="Physical Damage"/>
    <x v="9"/>
    <x v="0"/>
    <s v="BRT"/>
  </r>
  <r>
    <s v="FRHSCAB"/>
    <s v="Fire Hose and Cabinet"/>
    <x v="49"/>
    <s v="UNSMELL"/>
    <s v="Unusual Smell"/>
    <x v="10"/>
    <x v="0"/>
    <s v="BRT"/>
  </r>
  <r>
    <s v="FRHSCAB"/>
    <s v="Fire Hose and Cabinet"/>
    <x v="49"/>
    <s v="UNSMOKE"/>
    <s v="Unusual Smoke"/>
    <x v="11"/>
    <x v="0"/>
    <s v="BRT"/>
  </r>
  <r>
    <s v="FRHSCAB"/>
    <s v="Fire Hose and Cabinet"/>
    <x v="49"/>
    <s v="FHDET"/>
    <s v="Fire hose deteriorated"/>
    <x v="431"/>
    <x v="1"/>
    <s v="BRT"/>
  </r>
  <r>
    <s v="FRHSCAB"/>
    <s v="Fire Hose and Cabinet"/>
    <x v="49"/>
    <s v="FHFAIL"/>
    <s v="Fire hose failed"/>
    <x v="432"/>
    <x v="1"/>
    <s v="BRT"/>
  </r>
  <r>
    <s v="FRHSCAB"/>
    <s v="Fire Hose and Cabinet"/>
    <x v="49"/>
    <s v="FIRECBDG"/>
    <s v="Fire Cabinet Damage"/>
    <x v="433"/>
    <x v="1"/>
    <s v="BRT"/>
  </r>
  <r>
    <s v="FRHSCAB"/>
    <s v="Fire Hose and Cabinet"/>
    <x v="49"/>
    <s v="HOSEVLFL"/>
    <s v="Hose Valve Failed"/>
    <x v="434"/>
    <x v="1"/>
    <s v="BRT"/>
  </r>
  <r>
    <s v="FRHSCAB"/>
    <s v="Fire Hose and Cabinet"/>
    <x v="49"/>
    <s v="ACCIDENT"/>
    <s v="Accident"/>
    <x v="13"/>
    <x v="2"/>
    <s v="BRT"/>
  </r>
  <r>
    <s v="FRHSCAB"/>
    <s v="Fire Hose and Cabinet"/>
    <x v="49"/>
    <s v="ACCWEAR"/>
    <s v="Accelerated Wear"/>
    <x v="14"/>
    <x v="2"/>
    <s v="BRT"/>
  </r>
  <r>
    <s v="FRHSCAB"/>
    <s v="Fire Hose and Cabinet"/>
    <x v="49"/>
    <s v="ACTGOD"/>
    <s v="Weather condition/Forces of nature or Act of God"/>
    <x v="15"/>
    <x v="2"/>
    <s v="BRT"/>
  </r>
  <r>
    <s v="FRHSCAB"/>
    <s v="Fire Hose and Cabinet"/>
    <x v="49"/>
    <s v="ALGNDOOR"/>
    <s v="Alignment Of Door"/>
    <x v="435"/>
    <x v="2"/>
    <s v="BRT"/>
  </r>
  <r>
    <s v="FRHSCAB"/>
    <s v="Fire Hose and Cabinet"/>
    <x v="49"/>
    <s v="CONTAM"/>
    <s v="Contamination"/>
    <x v="16"/>
    <x v="2"/>
    <s v="BRT"/>
  </r>
  <r>
    <s v="FRHSCAB"/>
    <s v="Fire Hose and Cabinet"/>
    <x v="49"/>
    <s v="DEFASSET"/>
    <s v="Defective Asset"/>
    <x v="17"/>
    <x v="2"/>
    <s v="BRT"/>
  </r>
  <r>
    <s v="FRHSCAB"/>
    <s v="Fire Hose and Cabinet"/>
    <x v="49"/>
    <s v="ENDLFCYC"/>
    <s v="End Of Life Cycle"/>
    <x v="436"/>
    <x v="2"/>
    <s v="BRT"/>
  </r>
  <r>
    <s v="FRHSCAB"/>
    <s v="Fire Hose and Cabinet"/>
    <x v="49"/>
    <s v="EXLOAD"/>
    <s v="Excessive Load"/>
    <x v="18"/>
    <x v="2"/>
    <s v="BRT"/>
  </r>
  <r>
    <s v="FRHSCAB"/>
    <s v="Fire Hose and Cabinet"/>
    <x v="49"/>
    <s v="IMPRMNT"/>
    <s v="Improper Maintenance"/>
    <x v="19"/>
    <x v="2"/>
    <s v="BRT"/>
  </r>
  <r>
    <s v="FRHSCAB"/>
    <s v="Fire Hose and Cabinet"/>
    <x v="49"/>
    <s v="INSLUBR"/>
    <s v="Insufficient Lubrication"/>
    <x v="20"/>
    <x v="2"/>
    <s v="BRT"/>
  </r>
  <r>
    <s v="FRHSCAB"/>
    <s v="Fire Hose and Cabinet"/>
    <x v="49"/>
    <s v="LACKTRN"/>
    <s v="Lack of/ Inadequate Training"/>
    <x v="21"/>
    <x v="2"/>
    <s v="BRT"/>
  </r>
  <r>
    <s v="FRHSCAB"/>
    <s v="Fire Hose and Cabinet"/>
    <x v="49"/>
    <s v="MISSCMP"/>
    <s v="Loose/ Missing Component"/>
    <x v="22"/>
    <x v="2"/>
    <s v="BRT"/>
  </r>
  <r>
    <s v="FRHSCAB"/>
    <s v="Fire Hose and Cabinet"/>
    <x v="49"/>
    <s v="NRMWEAR"/>
    <s v="Normal Wear"/>
    <x v="23"/>
    <x v="2"/>
    <s v="BRT"/>
  </r>
  <r>
    <s v="FRHSCAB"/>
    <s v="Fire Hose and Cabinet"/>
    <x v="49"/>
    <s v="OTHER"/>
    <s v="Other (specify)"/>
    <x v="24"/>
    <x v="2"/>
    <s v="BRT"/>
  </r>
  <r>
    <s v="FRHSCAB"/>
    <s v="Fire Hose and Cabinet"/>
    <x v="49"/>
    <s v="PRINSTAL"/>
    <s v="Poor Installation"/>
    <x v="25"/>
    <x v="2"/>
    <s v="BRT"/>
  </r>
  <r>
    <s v="FRHSCAB"/>
    <s v="Fire Hose and Cabinet"/>
    <x v="49"/>
    <s v="PROCISSU"/>
    <s v="Procedure Issue"/>
    <x v="26"/>
    <x v="2"/>
    <s v="BRT"/>
  </r>
  <r>
    <s v="FRHSCAB"/>
    <s v="Fire Hose and Cabinet"/>
    <x v="49"/>
    <s v="UTLFAIL"/>
    <s v="Utility Failure"/>
    <x v="27"/>
    <x v="2"/>
    <s v="BRT"/>
  </r>
  <r>
    <s v="FRHSCAB"/>
    <s v="Fire Hose and Cabinet"/>
    <x v="49"/>
    <s v="VNDLSM"/>
    <s v="Vandalism"/>
    <x v="28"/>
    <x v="2"/>
    <s v="BRT"/>
  </r>
  <r>
    <s v="FRHSCAB"/>
    <s v="Fire Hose and Cabinet"/>
    <x v="49"/>
    <s v="WORNCMPT"/>
    <s v="Defective/ Worn Component"/>
    <x v="29"/>
    <x v="2"/>
    <s v="BRT"/>
  </r>
  <r>
    <s v="FRHSCAB"/>
    <s v="Fire Hose and Cabinet"/>
    <x v="49"/>
    <s v="ADJUSTD"/>
    <s v="Adjusted"/>
    <x v="30"/>
    <x v="3"/>
    <s v="BRT"/>
  </r>
  <r>
    <s v="FRHSCAB"/>
    <s v="Fire Hose and Cabinet"/>
    <x v="49"/>
    <s v="DECOMM"/>
    <s v="Decommission"/>
    <x v="31"/>
    <x v="3"/>
    <s v="BRT"/>
  </r>
  <r>
    <s v="FRHSCAB"/>
    <s v="Fire Hose and Cabinet"/>
    <x v="49"/>
    <s v="DECONTME"/>
    <s v="Decontaminate"/>
    <x v="32"/>
    <x v="3"/>
    <s v="BRT"/>
  </r>
  <r>
    <s v="FRHSCAB"/>
    <s v="Fire Hose and Cabinet"/>
    <x v="49"/>
    <s v="DONOTHIN"/>
    <s v="Do Nothing"/>
    <x v="33"/>
    <x v="3"/>
    <s v="BRT"/>
  </r>
  <r>
    <s v="FRHSCAB"/>
    <s v="Fire Hose and Cabinet"/>
    <x v="49"/>
    <s v="LUBRCTE"/>
    <s v="Lubricate"/>
    <x v="34"/>
    <x v="3"/>
    <s v="BRT"/>
  </r>
  <r>
    <s v="FRHSCAB"/>
    <s v="Fire Hose and Cabinet"/>
    <x v="49"/>
    <s v="OTHER"/>
    <s v="Other (specify)"/>
    <x v="24"/>
    <x v="3"/>
    <s v="BRT"/>
  </r>
  <r>
    <s v="FRHSCAB"/>
    <s v="Fire Hose and Cabinet"/>
    <x v="49"/>
    <s v="RECALBRT"/>
    <s v="Recalibrate"/>
    <x v="35"/>
    <x v="3"/>
    <s v="BRT"/>
  </r>
  <r>
    <s v="FRHSCAB"/>
    <s v="Fire Hose and Cabinet"/>
    <x v="49"/>
    <s v="REMVOBT"/>
    <s v="Remove Obstruction"/>
    <x v="36"/>
    <x v="3"/>
    <s v="BRT"/>
  </r>
  <r>
    <s v="FRHSCAB"/>
    <s v="Fire Hose and Cabinet"/>
    <x v="49"/>
    <s v="REPCMPT"/>
    <s v="Repair Component"/>
    <x v="37"/>
    <x v="3"/>
    <s v="BRT"/>
  </r>
  <r>
    <s v="FRHSCAB"/>
    <s v="Fire Hose and Cabinet"/>
    <x v="49"/>
    <s v="REPLASS"/>
    <s v="Replace Asset"/>
    <x v="38"/>
    <x v="3"/>
    <s v="BRT"/>
  </r>
  <r>
    <s v="FRHSCAB"/>
    <s v="Fire Hose and Cabinet"/>
    <x v="49"/>
    <s v="REPLCMPT"/>
    <s v="Replace Component"/>
    <x v="39"/>
    <x v="3"/>
    <s v="BRT"/>
  </r>
  <r>
    <s v="FRHSCAB"/>
    <s v="Fire Hose and Cabinet"/>
    <x v="49"/>
    <s v="REPRASS"/>
    <s v="Repair Asset"/>
    <x v="40"/>
    <x v="3"/>
    <s v="BRT"/>
  </r>
  <r>
    <s v="FRHSCAB"/>
    <s v="Fire Hose and Cabinet"/>
    <x v="49"/>
    <s v="UPGRADES"/>
    <s v="Upgrade"/>
    <x v="41"/>
    <x v="3"/>
    <s v="BRT"/>
  </r>
  <r>
    <s v="FRHYDR"/>
    <s v="Fire Hydrants"/>
    <x v="50"/>
    <s v="ABNTEMP"/>
    <s v="Abnormal Temperature"/>
    <x v="0"/>
    <x v="0"/>
    <s v="BRT"/>
  </r>
  <r>
    <s v="FRHYDR"/>
    <s v="Fire Hydrants"/>
    <x v="50"/>
    <s v="CORROS"/>
    <s v="Corrosion"/>
    <x v="1"/>
    <x v="0"/>
    <s v="BRT"/>
  </r>
  <r>
    <s v="FRHYDR"/>
    <s v="Fire Hydrants"/>
    <x v="50"/>
    <s v="JAMMEDEQ"/>
    <s v="Jammed Equipment"/>
    <x v="5"/>
    <x v="0"/>
    <s v="BRT"/>
  </r>
  <r>
    <s v="FRHYDR"/>
    <s v="Fire Hydrants"/>
    <x v="50"/>
    <s v="LEAKING"/>
    <s v="Leaking"/>
    <x v="6"/>
    <x v="0"/>
    <s v="BRT"/>
  </r>
  <r>
    <s v="FRHYDR"/>
    <s v="Fire Hydrants"/>
    <x v="50"/>
    <s v="LOWPERF"/>
    <s v="Low Performance"/>
    <x v="7"/>
    <x v="0"/>
    <s v="BRT"/>
  </r>
  <r>
    <s v="FRHYDR"/>
    <s v="Fire Hydrants"/>
    <x v="50"/>
    <s v="NONOPER"/>
    <s v="Non-Operational"/>
    <x v="8"/>
    <x v="0"/>
    <s v="BRT"/>
  </r>
  <r>
    <s v="FRHYDR"/>
    <s v="Fire Hydrants"/>
    <x v="50"/>
    <s v="PHYDMGE"/>
    <s v="Physical Damage"/>
    <x v="9"/>
    <x v="0"/>
    <s v="BRT"/>
  </r>
  <r>
    <s v="FRHYDR"/>
    <s v="Fire Hydrants"/>
    <x v="50"/>
    <s v="FAILVALV"/>
    <s v="Failed Valve"/>
    <x v="437"/>
    <x v="1"/>
    <s v="BRT"/>
  </r>
  <r>
    <s v="FRHYDR"/>
    <s v="Fire Hydrants"/>
    <x v="50"/>
    <s v="FHYDET"/>
    <s v="Fire Hydrant deteriorated"/>
    <x v="438"/>
    <x v="1"/>
    <s v="BRT"/>
  </r>
  <r>
    <s v="FRHYDR"/>
    <s v="Fire Hydrants"/>
    <x v="50"/>
    <s v="FHYFAIL"/>
    <s v="Fire Hydrants Failed"/>
    <x v="439"/>
    <x v="1"/>
    <s v="BRT"/>
  </r>
  <r>
    <s v="FRHYDR"/>
    <s v="Fire Hydrants"/>
    <x v="50"/>
    <s v="NOCITYSP"/>
    <s v="No City Supply"/>
    <x v="440"/>
    <x v="1"/>
    <s v="BRT"/>
  </r>
  <r>
    <s v="FRHYDR"/>
    <s v="Fire Hydrants"/>
    <x v="50"/>
    <s v="PHYDMGD"/>
    <s v="Physical Damaged"/>
    <x v="441"/>
    <x v="1"/>
    <s v="BRT"/>
  </r>
  <r>
    <s v="FRHYDR"/>
    <s v="Fire Hydrants"/>
    <x v="50"/>
    <s v="ACCIDENT"/>
    <s v="Accident"/>
    <x v="13"/>
    <x v="2"/>
    <s v="BRT"/>
  </r>
  <r>
    <s v="FRHYDR"/>
    <s v="Fire Hydrants"/>
    <x v="50"/>
    <s v="ACCWEAR"/>
    <s v="Accelerated Wear"/>
    <x v="14"/>
    <x v="2"/>
    <s v="BRT"/>
  </r>
  <r>
    <s v="FRHYDR"/>
    <s v="Fire Hydrants"/>
    <x v="50"/>
    <s v="ACTGOD"/>
    <s v="Weather condition/Forces of nature or Act of God"/>
    <x v="15"/>
    <x v="2"/>
    <s v="BRT"/>
  </r>
  <r>
    <s v="FRHYDR"/>
    <s v="Fire Hydrants"/>
    <x v="50"/>
    <s v="CONTAM"/>
    <s v="Contamination"/>
    <x v="16"/>
    <x v="2"/>
    <s v="BRT"/>
  </r>
  <r>
    <s v="FRHYDR"/>
    <s v="Fire Hydrants"/>
    <x v="50"/>
    <s v="IMPRMNT"/>
    <s v="Improper Maintenance"/>
    <x v="19"/>
    <x v="2"/>
    <s v="BRT"/>
  </r>
  <r>
    <s v="FRHYDR"/>
    <s v="Fire Hydrants"/>
    <x v="50"/>
    <s v="MISSCMP"/>
    <s v="Loose/ Missing Component"/>
    <x v="22"/>
    <x v="2"/>
    <s v="BRT"/>
  </r>
  <r>
    <s v="FRHYDR"/>
    <s v="Fire Hydrants"/>
    <x v="50"/>
    <s v="NRMWEAR"/>
    <s v="Normal Wear"/>
    <x v="23"/>
    <x v="2"/>
    <s v="BRT"/>
  </r>
  <r>
    <s v="FRHYDR"/>
    <s v="Fire Hydrants"/>
    <x v="50"/>
    <s v="UTLFAIL"/>
    <s v="Utility Failure"/>
    <x v="27"/>
    <x v="2"/>
    <s v="BRT"/>
  </r>
  <r>
    <s v="FRHYDR"/>
    <s v="Fire Hydrants"/>
    <x v="50"/>
    <s v="VNDLSM"/>
    <s v="Vandalism"/>
    <x v="28"/>
    <x v="2"/>
    <s v="BRT"/>
  </r>
  <r>
    <s v="FRHYDR"/>
    <s v="Fire Hydrants"/>
    <x v="50"/>
    <s v="WORNCMPT"/>
    <s v="Defective/ Worn Component"/>
    <x v="29"/>
    <x v="2"/>
    <s v="BRT"/>
  </r>
  <r>
    <s v="FRHYDR"/>
    <s v="Fire Hydrants"/>
    <x v="50"/>
    <s v="ADJUSTD"/>
    <s v="Adjusted"/>
    <x v="30"/>
    <x v="3"/>
    <s v="BRT"/>
  </r>
  <r>
    <s v="FRHYDR"/>
    <s v="Fire Hydrants"/>
    <x v="50"/>
    <s v="CALLCNTR"/>
    <s v="Call Contractor"/>
    <x v="50"/>
    <x v="3"/>
    <s v="BRT"/>
  </r>
  <r>
    <s v="FRHYDR"/>
    <s v="Fire Hydrants"/>
    <x v="50"/>
    <s v="DECONTME"/>
    <s v="Decontaminate"/>
    <x v="32"/>
    <x v="3"/>
    <s v="BRT"/>
  </r>
  <r>
    <s v="FRHYDR"/>
    <s v="Fire Hydrants"/>
    <x v="50"/>
    <s v="REPAIR"/>
    <s v="Repair"/>
    <x v="51"/>
    <x v="3"/>
    <s v="BRT"/>
  </r>
  <r>
    <s v="FRHYDR"/>
    <s v="Fire Hydrants"/>
    <x v="50"/>
    <s v="REPLACE"/>
    <s v="Replace"/>
    <x v="52"/>
    <x v="3"/>
    <s v="BRT"/>
  </r>
  <r>
    <s v="FRPANEL"/>
    <s v="Fire Panels"/>
    <x v="51"/>
    <s v="ABNTEMP"/>
    <s v="Abnormal Temperature"/>
    <x v="0"/>
    <x v="0"/>
    <s v="BRT"/>
  </r>
  <r>
    <s v="FRPANEL"/>
    <s v="Fire Panels"/>
    <x v="51"/>
    <s v="CORROS"/>
    <s v="Corrosion"/>
    <x v="1"/>
    <x v="0"/>
    <s v="BRT"/>
  </r>
  <r>
    <s v="FRPANEL"/>
    <s v="Fire Panels"/>
    <x v="51"/>
    <s v="ELECTRIP"/>
    <s v="Electrical Trip Out"/>
    <x v="2"/>
    <x v="0"/>
    <s v="BRT"/>
  </r>
  <r>
    <s v="FRPANEL"/>
    <s v="Fire Panels"/>
    <x v="51"/>
    <s v="EXNOISE"/>
    <s v="Excessive Noise"/>
    <x v="3"/>
    <x v="0"/>
    <s v="BRT"/>
  </r>
  <r>
    <s v="FRPANEL"/>
    <s v="Fire Panels"/>
    <x v="51"/>
    <s v="EXVIBRTN"/>
    <s v="Excessive Vibration"/>
    <x v="4"/>
    <x v="0"/>
    <s v="BRT"/>
  </r>
  <r>
    <s v="FRPANEL"/>
    <s v="Fire Panels"/>
    <x v="51"/>
    <s v="JAMMEDEQ"/>
    <s v="Jammed Equipment"/>
    <x v="5"/>
    <x v="0"/>
    <s v="BRT"/>
  </r>
  <r>
    <s v="FRPANEL"/>
    <s v="Fire Panels"/>
    <x v="51"/>
    <s v="LEAKING"/>
    <s v="Leaking"/>
    <x v="6"/>
    <x v="0"/>
    <s v="BRT"/>
  </r>
  <r>
    <s v="FRPANEL"/>
    <s v="Fire Panels"/>
    <x v="51"/>
    <s v="LOWPERF"/>
    <s v="Low Performance"/>
    <x v="7"/>
    <x v="0"/>
    <s v="BRT"/>
  </r>
  <r>
    <s v="FRPANEL"/>
    <s v="Fire Panels"/>
    <x v="51"/>
    <s v="NONOPER"/>
    <s v="Non-Operational"/>
    <x v="8"/>
    <x v="0"/>
    <s v="BRT"/>
  </r>
  <r>
    <s v="FRPANEL"/>
    <s v="Fire Panels"/>
    <x v="51"/>
    <s v="NUSALARM"/>
    <s v="Nuisance Alarm"/>
    <x v="442"/>
    <x v="0"/>
    <s v="BRT"/>
  </r>
  <r>
    <s v="FRPANEL"/>
    <s v="Fire Panels"/>
    <x v="51"/>
    <s v="PHYDMGE"/>
    <s v="Physical Damage"/>
    <x v="9"/>
    <x v="0"/>
    <s v="BRT"/>
  </r>
  <r>
    <s v="FRPANEL"/>
    <s v="Fire Panels"/>
    <x v="51"/>
    <s v="UNSMELL"/>
    <s v="Unusual Smell"/>
    <x v="10"/>
    <x v="0"/>
    <s v="BRT"/>
  </r>
  <r>
    <s v="FRPANEL"/>
    <s v="Fire Panels"/>
    <x v="51"/>
    <s v="UNSMOKE"/>
    <s v="Unusual Smoke"/>
    <x v="11"/>
    <x v="0"/>
    <s v="BRT"/>
  </r>
  <r>
    <s v="FRPANEL"/>
    <s v="Fire Panels"/>
    <x v="51"/>
    <s v="BATTERY"/>
    <s v="Batteries"/>
    <x v="361"/>
    <x v="1"/>
    <s v="BRT"/>
  </r>
  <r>
    <s v="FRPANEL"/>
    <s v="Fire Panels"/>
    <x v="51"/>
    <s v="ELCFLCRD"/>
    <s v="Electrical Failure (Cards)"/>
    <x v="443"/>
    <x v="1"/>
    <s v="BRT"/>
  </r>
  <r>
    <s v="FRPANEL"/>
    <s v="Fire Panels"/>
    <x v="51"/>
    <s v="FPDET"/>
    <s v="Deterioration of the fire panels"/>
    <x v="444"/>
    <x v="1"/>
    <s v="BRT"/>
  </r>
  <r>
    <s v="FRPANEL"/>
    <s v="Fire Panels"/>
    <x v="51"/>
    <s v="FPWIRE"/>
    <s v="Wiring Failure within the fire panels"/>
    <x v="445"/>
    <x v="1"/>
    <s v="BRT"/>
  </r>
  <r>
    <s v="FRPANEL"/>
    <s v="Fire Panels"/>
    <x v="51"/>
    <s v="ACCIDENT"/>
    <s v="Accident"/>
    <x v="13"/>
    <x v="2"/>
    <s v="BRT"/>
  </r>
  <r>
    <s v="FRPANEL"/>
    <s v="Fire Panels"/>
    <x v="51"/>
    <s v="ACCWEAR"/>
    <s v="Accelerated Wear"/>
    <x v="14"/>
    <x v="2"/>
    <s v="BRT"/>
  </r>
  <r>
    <s v="FRPANEL"/>
    <s v="Fire Panels"/>
    <x v="51"/>
    <s v="ACTGOD"/>
    <s v="Weather condition/Forces of nature or Act of God"/>
    <x v="15"/>
    <x v="2"/>
    <s v="BRT"/>
  </r>
  <r>
    <s v="FRPANEL"/>
    <s v="Fire Panels"/>
    <x v="51"/>
    <s v="CONTAM"/>
    <s v="Contamination"/>
    <x v="16"/>
    <x v="2"/>
    <s v="BRT"/>
  </r>
  <r>
    <s v="FRPANEL"/>
    <s v="Fire Panels"/>
    <x v="51"/>
    <s v="DEFASSET"/>
    <s v="Defective Asset"/>
    <x v="17"/>
    <x v="2"/>
    <s v="BRT"/>
  </r>
  <r>
    <s v="FRPANEL"/>
    <s v="Fire Panels"/>
    <x v="51"/>
    <s v="EXLOAD"/>
    <s v="Excessive Load"/>
    <x v="18"/>
    <x v="2"/>
    <s v="BRT"/>
  </r>
  <r>
    <s v="FRPANEL"/>
    <s v="Fire Panels"/>
    <x v="51"/>
    <s v="IMPRMNT"/>
    <s v="Improper Maintenance"/>
    <x v="19"/>
    <x v="2"/>
    <s v="BRT"/>
  </r>
  <r>
    <s v="FRPANEL"/>
    <s v="Fire Panels"/>
    <x v="51"/>
    <s v="INSLUBR"/>
    <s v="Insufficient Lubrication"/>
    <x v="20"/>
    <x v="2"/>
    <s v="BRT"/>
  </r>
  <r>
    <s v="FRPANEL"/>
    <s v="Fire Panels"/>
    <x v="51"/>
    <s v="LACKTRN"/>
    <s v="Lack of/ Inadequate Training"/>
    <x v="21"/>
    <x v="2"/>
    <s v="BRT"/>
  </r>
  <r>
    <s v="FRPANEL"/>
    <s v="Fire Panels"/>
    <x v="51"/>
    <s v="MISSCMP"/>
    <s v="Loose/ Missing Component"/>
    <x v="22"/>
    <x v="2"/>
    <s v="BRT"/>
  </r>
  <r>
    <s v="FRPANEL"/>
    <s v="Fire Panels"/>
    <x v="51"/>
    <s v="NRMWEAR"/>
    <s v="Normal Wear"/>
    <x v="23"/>
    <x v="2"/>
    <s v="BRT"/>
  </r>
  <r>
    <s v="FRPANEL"/>
    <s v="Fire Panels"/>
    <x v="51"/>
    <s v="OTHER"/>
    <s v="Other (specify)"/>
    <x v="24"/>
    <x v="2"/>
    <s v="BRT"/>
  </r>
  <r>
    <s v="FRPANEL"/>
    <s v="Fire Panels"/>
    <x v="51"/>
    <s v="PRINSTAL"/>
    <s v="Poor Installation"/>
    <x v="25"/>
    <x v="2"/>
    <s v="BRT"/>
  </r>
  <r>
    <s v="FRPANEL"/>
    <s v="Fire Panels"/>
    <x v="51"/>
    <s v="PROCISSU"/>
    <s v="Procedure Issue"/>
    <x v="26"/>
    <x v="2"/>
    <s v="BRT"/>
  </r>
  <r>
    <s v="FRPANEL"/>
    <s v="Fire Panels"/>
    <x v="51"/>
    <s v="UTLFAIL"/>
    <s v="Utility Failure"/>
    <x v="27"/>
    <x v="2"/>
    <s v="BRT"/>
  </r>
  <r>
    <s v="FRPANEL"/>
    <s v="Fire Panels"/>
    <x v="51"/>
    <s v="VNDLSM"/>
    <s v="Vandalism"/>
    <x v="28"/>
    <x v="2"/>
    <s v="BRT"/>
  </r>
  <r>
    <s v="FRPANEL"/>
    <s v="Fire Panels"/>
    <x v="51"/>
    <s v="WORNCMPT"/>
    <s v="Defective/ Worn Component"/>
    <x v="29"/>
    <x v="2"/>
    <s v="BRT"/>
  </r>
  <r>
    <s v="FRPANEL"/>
    <s v="Fire Panels"/>
    <x v="51"/>
    <s v="ADJUSTD"/>
    <s v="Adjusted"/>
    <x v="30"/>
    <x v="3"/>
    <s v="BRT"/>
  </r>
  <r>
    <s v="FRPANEL"/>
    <s v="Fire Panels"/>
    <x v="51"/>
    <s v="CALLCNTR"/>
    <s v="Call Contractor"/>
    <x v="50"/>
    <x v="3"/>
    <s v="BRT"/>
  </r>
  <r>
    <s v="FRPANEL"/>
    <s v="Fire Panels"/>
    <x v="51"/>
    <s v="DECOMM"/>
    <s v="Decommission"/>
    <x v="31"/>
    <x v="3"/>
    <s v="BRT"/>
  </r>
  <r>
    <s v="FRPANEL"/>
    <s v="Fire Panels"/>
    <x v="51"/>
    <s v="DECONTME"/>
    <s v="Decontaminate"/>
    <x v="32"/>
    <x v="3"/>
    <s v="BRT"/>
  </r>
  <r>
    <s v="FRPANEL"/>
    <s v="Fire Panels"/>
    <x v="51"/>
    <s v="DONOTHIN"/>
    <s v="Do Nothing"/>
    <x v="33"/>
    <x v="3"/>
    <s v="BRT"/>
  </r>
  <r>
    <s v="FRPANEL"/>
    <s v="Fire Panels"/>
    <x v="51"/>
    <s v="LUBRCTE"/>
    <s v="Lubricate"/>
    <x v="34"/>
    <x v="3"/>
    <s v="BRT"/>
  </r>
  <r>
    <s v="FRPANEL"/>
    <s v="Fire Panels"/>
    <x v="51"/>
    <s v="OTHER"/>
    <s v="Other (specify)"/>
    <x v="24"/>
    <x v="3"/>
    <s v="BRT"/>
  </r>
  <r>
    <s v="FRPANEL"/>
    <s v="Fire Panels"/>
    <x v="51"/>
    <s v="RECALBRT"/>
    <s v="Recalibrate"/>
    <x v="35"/>
    <x v="3"/>
    <s v="BRT"/>
  </r>
  <r>
    <s v="FRPANEL"/>
    <s v="Fire Panels"/>
    <x v="51"/>
    <s v="REMVOBT"/>
    <s v="Remove Obstruction"/>
    <x v="36"/>
    <x v="3"/>
    <s v="BRT"/>
  </r>
  <r>
    <s v="FRPANEL"/>
    <s v="Fire Panels"/>
    <x v="51"/>
    <s v="REPCMPT"/>
    <s v="Repair Component"/>
    <x v="37"/>
    <x v="3"/>
    <s v="BRT"/>
  </r>
  <r>
    <s v="FRPANEL"/>
    <s v="Fire Panels"/>
    <x v="51"/>
    <s v="REPLASS"/>
    <s v="Replace Asset"/>
    <x v="38"/>
    <x v="3"/>
    <s v="BRT"/>
  </r>
  <r>
    <s v="FRPANEL"/>
    <s v="Fire Panels"/>
    <x v="51"/>
    <s v="REPLCMPT"/>
    <s v="Replace Component"/>
    <x v="39"/>
    <x v="3"/>
    <s v="BRT"/>
  </r>
  <r>
    <s v="FRPANEL"/>
    <s v="Fire Panels"/>
    <x v="51"/>
    <s v="REPRASS"/>
    <s v="Repair Asset"/>
    <x v="40"/>
    <x v="3"/>
    <s v="BRT"/>
  </r>
  <r>
    <s v="FRPANEL"/>
    <s v="Fire Panels"/>
    <x v="51"/>
    <s v="UPGRADES"/>
    <s v="Upgrade"/>
    <x v="41"/>
    <x v="3"/>
    <s v="BRT"/>
  </r>
  <r>
    <s v="FRPMP"/>
    <s v="Fire Pump"/>
    <x v="52"/>
    <s v="ABNTEMP"/>
    <s v="Abnormal Temperature"/>
    <x v="0"/>
    <x v="0"/>
    <s v="BRT"/>
  </r>
  <r>
    <s v="FRPMP"/>
    <s v="Fire Pump"/>
    <x v="52"/>
    <s v="CORROS"/>
    <s v="Corrosion"/>
    <x v="1"/>
    <x v="0"/>
    <s v="BRT"/>
  </r>
  <r>
    <s v="FRPMP"/>
    <s v="Fire Pump"/>
    <x v="52"/>
    <s v="ELECTRIP"/>
    <s v="Electrical Trip Out"/>
    <x v="2"/>
    <x v="0"/>
    <s v="BRT"/>
  </r>
  <r>
    <s v="FRPMP"/>
    <s v="Fire Pump"/>
    <x v="52"/>
    <s v="EXNOISE"/>
    <s v="Excessive Noise"/>
    <x v="3"/>
    <x v="0"/>
    <s v="BRT"/>
  </r>
  <r>
    <s v="FRPMP"/>
    <s v="Fire Pump"/>
    <x v="52"/>
    <s v="EXVIBRTN"/>
    <s v="Excessive Vibration"/>
    <x v="4"/>
    <x v="0"/>
    <s v="BRT"/>
  </r>
  <r>
    <s v="FRPMP"/>
    <s v="Fire Pump"/>
    <x v="52"/>
    <s v="JAMMEDEQ"/>
    <s v="Jammed Equipment"/>
    <x v="5"/>
    <x v="0"/>
    <s v="BRT"/>
  </r>
  <r>
    <s v="FRPMP"/>
    <s v="Fire Pump"/>
    <x v="52"/>
    <s v="LEAKING"/>
    <s v="Leaking"/>
    <x v="6"/>
    <x v="0"/>
    <s v="BRT"/>
  </r>
  <r>
    <s v="FRPMP"/>
    <s v="Fire Pump"/>
    <x v="52"/>
    <s v="LOWPERF"/>
    <s v="Low Performance"/>
    <x v="7"/>
    <x v="0"/>
    <s v="BRT"/>
  </r>
  <r>
    <s v="FRPMP"/>
    <s v="Fire Pump"/>
    <x v="52"/>
    <s v="NONOPER"/>
    <s v="Non-Operational"/>
    <x v="8"/>
    <x v="0"/>
    <s v="BRT"/>
  </r>
  <r>
    <s v="FRPMP"/>
    <s v="Fire Pump"/>
    <x v="52"/>
    <s v="PHYDMGE"/>
    <s v="Physical Damage"/>
    <x v="9"/>
    <x v="0"/>
    <s v="BRT"/>
  </r>
  <r>
    <s v="FRPMP"/>
    <s v="Fire Pump"/>
    <x v="52"/>
    <s v="UNSMELL"/>
    <s v="Unusual Smell"/>
    <x v="10"/>
    <x v="0"/>
    <s v="BRT"/>
  </r>
  <r>
    <s v="FRPMP"/>
    <s v="Fire Pump"/>
    <x v="52"/>
    <s v="UNSMOKE"/>
    <s v="Unusual Smoke"/>
    <x v="11"/>
    <x v="0"/>
    <s v="BRT"/>
  </r>
  <r>
    <s v="FRPMP"/>
    <s v="Fire Pump"/>
    <x v="52"/>
    <s v="FRPCSDET"/>
    <s v="Fire pump cooling system deteriorated"/>
    <x v="446"/>
    <x v="1"/>
    <s v="BRT"/>
  </r>
  <r>
    <s v="FRPMP"/>
    <s v="Fire Pump"/>
    <x v="52"/>
    <s v="FRPMFAIL"/>
    <s v="Fire pump failed"/>
    <x v="447"/>
    <x v="1"/>
    <s v="BRT"/>
  </r>
  <r>
    <s v="FRPMP"/>
    <s v="Fire Pump"/>
    <x v="52"/>
    <s v="FRPSFAIL"/>
    <s v="Fire pump alarms and safety circuit failed"/>
    <x v="448"/>
    <x v="1"/>
    <s v="BRT"/>
  </r>
  <r>
    <s v="FRPMP"/>
    <s v="Fire Pump"/>
    <x v="52"/>
    <s v="FRPSODEP"/>
    <s v="Fire pump grease and oil depleted"/>
    <x v="449"/>
    <x v="1"/>
    <s v="BRT"/>
  </r>
  <r>
    <s v="FRPMP"/>
    <s v="Fire Pump"/>
    <x v="52"/>
    <s v="PMPECDET"/>
    <s v="Pump, electrical and diesel system components deteriorated"/>
    <x v="450"/>
    <x v="1"/>
    <s v="BRT"/>
  </r>
  <r>
    <s v="FRPMP"/>
    <s v="Fire Pump"/>
    <x v="52"/>
    <s v="ACCIDENT"/>
    <s v="Accident"/>
    <x v="13"/>
    <x v="2"/>
    <s v="BRT"/>
  </r>
  <r>
    <s v="FRPMP"/>
    <s v="Fire Pump"/>
    <x v="52"/>
    <s v="ACCWEAR"/>
    <s v="Accelerated Wear"/>
    <x v="14"/>
    <x v="2"/>
    <s v="BRT"/>
  </r>
  <r>
    <s v="FRPMP"/>
    <s v="Fire Pump"/>
    <x v="52"/>
    <s v="ACTGOD"/>
    <s v="Weather condition/Forces of nature or Act of God"/>
    <x v="15"/>
    <x v="2"/>
    <s v="BRT"/>
  </r>
  <r>
    <s v="FRPMP"/>
    <s v="Fire Pump"/>
    <x v="52"/>
    <s v="CONTAM"/>
    <s v="Contamination"/>
    <x v="16"/>
    <x v="2"/>
    <s v="BRT"/>
  </r>
  <r>
    <s v="FRPMP"/>
    <s v="Fire Pump"/>
    <x v="52"/>
    <s v="DEFASSET"/>
    <s v="Defective Asset"/>
    <x v="17"/>
    <x v="2"/>
    <s v="BRT"/>
  </r>
  <r>
    <s v="FRPMP"/>
    <s v="Fire Pump"/>
    <x v="52"/>
    <s v="EXLOAD"/>
    <s v="Excessive Load"/>
    <x v="18"/>
    <x v="2"/>
    <s v="BRT"/>
  </r>
  <r>
    <s v="FRPMP"/>
    <s v="Fire Pump"/>
    <x v="52"/>
    <s v="IMPRMNT"/>
    <s v="Improper Maintenance"/>
    <x v="19"/>
    <x v="2"/>
    <s v="BRT"/>
  </r>
  <r>
    <s v="FRPMP"/>
    <s v="Fire Pump"/>
    <x v="52"/>
    <s v="INSLUBR"/>
    <s v="Insufficient Lubrication"/>
    <x v="20"/>
    <x v="2"/>
    <s v="BRT"/>
  </r>
  <r>
    <s v="FRPMP"/>
    <s v="Fire Pump"/>
    <x v="52"/>
    <s v="LACKTRN"/>
    <s v="Lack of/ Inadequate Training"/>
    <x v="21"/>
    <x v="2"/>
    <s v="BRT"/>
  </r>
  <r>
    <s v="FRPMP"/>
    <s v="Fire Pump"/>
    <x v="52"/>
    <s v="MISSCMP"/>
    <s v="Loose/ Missing Component"/>
    <x v="22"/>
    <x v="2"/>
    <s v="BRT"/>
  </r>
  <r>
    <s v="FRPMP"/>
    <s v="Fire Pump"/>
    <x v="52"/>
    <s v="NRMWEAR"/>
    <s v="Normal Wear"/>
    <x v="23"/>
    <x v="2"/>
    <s v="BRT"/>
  </r>
  <r>
    <s v="FRPMP"/>
    <s v="Fire Pump"/>
    <x v="52"/>
    <s v="OTHER"/>
    <s v="Other (specify)"/>
    <x v="24"/>
    <x v="2"/>
    <s v="BRT"/>
  </r>
  <r>
    <s v="FRPMP"/>
    <s v="Fire Pump"/>
    <x v="52"/>
    <s v="PRINSTAL"/>
    <s v="Poor Installation"/>
    <x v="25"/>
    <x v="2"/>
    <s v="BRT"/>
  </r>
  <r>
    <s v="FRPMP"/>
    <s v="Fire Pump"/>
    <x v="52"/>
    <s v="PROCISSU"/>
    <s v="Procedure Issue"/>
    <x v="26"/>
    <x v="2"/>
    <s v="BRT"/>
  </r>
  <r>
    <s v="FRPMP"/>
    <s v="Fire Pump"/>
    <x v="52"/>
    <s v="UTLFAIL"/>
    <s v="Utility Failure"/>
    <x v="27"/>
    <x v="2"/>
    <s v="BRT"/>
  </r>
  <r>
    <s v="FRPMP"/>
    <s v="Fire Pump"/>
    <x v="52"/>
    <s v="VNDLSM"/>
    <s v="Vandalism"/>
    <x v="28"/>
    <x v="2"/>
    <s v="BRT"/>
  </r>
  <r>
    <s v="FRPMP"/>
    <s v="Fire Pump"/>
    <x v="52"/>
    <s v="WORNCMPT"/>
    <s v="Defective/ Worn Component"/>
    <x v="29"/>
    <x v="2"/>
    <s v="BRT"/>
  </r>
  <r>
    <s v="FRPMP"/>
    <s v="Fire Pump"/>
    <x v="52"/>
    <s v="ADJUSTD"/>
    <s v="Adjusted"/>
    <x v="30"/>
    <x v="3"/>
    <s v="BRT"/>
  </r>
  <r>
    <s v="FRPMP"/>
    <s v="Fire Pump"/>
    <x v="52"/>
    <s v="DECOMM"/>
    <s v="Decommission"/>
    <x v="31"/>
    <x v="3"/>
    <s v="BRT"/>
  </r>
  <r>
    <s v="FRPMP"/>
    <s v="Fire Pump"/>
    <x v="52"/>
    <s v="DECONTME"/>
    <s v="Decontaminate"/>
    <x v="32"/>
    <x v="3"/>
    <s v="BRT"/>
  </r>
  <r>
    <s v="FRPMP"/>
    <s v="Fire Pump"/>
    <x v="52"/>
    <s v="DONOTHIN"/>
    <s v="Do Nothing"/>
    <x v="33"/>
    <x v="3"/>
    <s v="BRT"/>
  </r>
  <r>
    <s v="FRPMP"/>
    <s v="Fire Pump"/>
    <x v="52"/>
    <s v="LUBRCTE"/>
    <s v="Lubricate"/>
    <x v="34"/>
    <x v="3"/>
    <s v="BRT"/>
  </r>
  <r>
    <s v="FRPMP"/>
    <s v="Fire Pump"/>
    <x v="52"/>
    <s v="OTHER"/>
    <s v="Other (specify)"/>
    <x v="24"/>
    <x v="3"/>
    <s v="BRT"/>
  </r>
  <r>
    <s v="FRPMP"/>
    <s v="Fire Pump"/>
    <x v="52"/>
    <s v="RECALBRT"/>
    <s v="Recalibrate"/>
    <x v="35"/>
    <x v="3"/>
    <s v="BRT"/>
  </r>
  <r>
    <s v="FRPMP"/>
    <s v="Fire Pump"/>
    <x v="52"/>
    <s v="REMVOBT"/>
    <s v="Remove Obstruction"/>
    <x v="36"/>
    <x v="3"/>
    <s v="BRT"/>
  </r>
  <r>
    <s v="FRPMP"/>
    <s v="Fire Pump"/>
    <x v="52"/>
    <s v="REPCMPT"/>
    <s v="Repair Component"/>
    <x v="37"/>
    <x v="3"/>
    <s v="BRT"/>
  </r>
  <r>
    <s v="FRPMP"/>
    <s v="Fire Pump"/>
    <x v="52"/>
    <s v="REPLASS"/>
    <s v="Replace Asset"/>
    <x v="38"/>
    <x v="3"/>
    <s v="BRT"/>
  </r>
  <r>
    <s v="FRPMP"/>
    <s v="Fire Pump"/>
    <x v="52"/>
    <s v="REPLCMPT"/>
    <s v="Replace Component"/>
    <x v="39"/>
    <x v="3"/>
    <s v="BRT"/>
  </r>
  <r>
    <s v="FRPMP"/>
    <s v="Fire Pump"/>
    <x v="52"/>
    <s v="REPRASS"/>
    <s v="Repair Asset"/>
    <x v="40"/>
    <x v="3"/>
    <s v="BRT"/>
  </r>
  <r>
    <s v="FRPMP"/>
    <s v="Fire Pump"/>
    <x v="52"/>
    <s v="UPGRADES"/>
    <s v="Upgrade"/>
    <x v="41"/>
    <x v="3"/>
    <s v="BRT"/>
  </r>
  <r>
    <s v="FRPRTSYS"/>
    <s v="Fire Protection System"/>
    <x v="53"/>
    <s v="ABNTEMP"/>
    <s v="Abnormal Temperature"/>
    <x v="0"/>
    <x v="0"/>
    <s v="BRT"/>
  </r>
  <r>
    <s v="FRPRTSYS"/>
    <s v="Fire Protection System"/>
    <x v="53"/>
    <s v="CORROS"/>
    <s v="Corrosion"/>
    <x v="1"/>
    <x v="0"/>
    <s v="BRT"/>
  </r>
  <r>
    <s v="FRPRTSYS"/>
    <s v="Fire Protection System"/>
    <x v="53"/>
    <s v="ELECTRIP"/>
    <s v="Electrical Trip Out"/>
    <x v="2"/>
    <x v="0"/>
    <s v="BRT"/>
  </r>
  <r>
    <s v="FRPRTSYS"/>
    <s v="Fire Protection System"/>
    <x v="53"/>
    <s v="EXNOISE"/>
    <s v="Excessive Noise"/>
    <x v="3"/>
    <x v="0"/>
    <s v="BRT"/>
  </r>
  <r>
    <s v="FRPRTSYS"/>
    <s v="Fire Protection System"/>
    <x v="53"/>
    <s v="EXVIBRTN"/>
    <s v="Excessive Vibration"/>
    <x v="4"/>
    <x v="0"/>
    <s v="BRT"/>
  </r>
  <r>
    <s v="FRPRTSYS"/>
    <s v="Fire Protection System"/>
    <x v="53"/>
    <s v="JAMMEDEQ"/>
    <s v="Jammed Equipment"/>
    <x v="5"/>
    <x v="0"/>
    <s v="BRT"/>
  </r>
  <r>
    <s v="FRPRTSYS"/>
    <s v="Fire Protection System"/>
    <x v="53"/>
    <s v="LEAKING"/>
    <s v="Leaking"/>
    <x v="6"/>
    <x v="0"/>
    <s v="BRT"/>
  </r>
  <r>
    <s v="FRPRTSYS"/>
    <s v="Fire Protection System"/>
    <x v="53"/>
    <s v="LOWPERF"/>
    <s v="Low Performance"/>
    <x v="7"/>
    <x v="0"/>
    <s v="BRT"/>
  </r>
  <r>
    <s v="FRPRTSYS"/>
    <s v="Fire Protection System"/>
    <x v="53"/>
    <s v="NONOPER"/>
    <s v="Non-Operational"/>
    <x v="8"/>
    <x v="0"/>
    <s v="BRT"/>
  </r>
  <r>
    <s v="FRPRTSYS"/>
    <s v="Fire Protection System"/>
    <x v="53"/>
    <s v="PHYDMGE"/>
    <s v="Physical Damage"/>
    <x v="9"/>
    <x v="0"/>
    <s v="BRT"/>
  </r>
  <r>
    <s v="FRPRTSYS"/>
    <s v="Fire Protection System"/>
    <x v="53"/>
    <s v="CBXVALFL"/>
    <s v="Curb Box Valve Failed"/>
    <x v="451"/>
    <x v="1"/>
    <s v="BRT"/>
  </r>
  <r>
    <s v="FRPRTSYS"/>
    <s v="Fire Protection System"/>
    <x v="53"/>
    <s v="FDCHFAIL"/>
    <s v="Fire department connection (FDC) hydrostatic capability failed"/>
    <x v="452"/>
    <x v="1"/>
    <s v="BRT"/>
  </r>
  <r>
    <s v="FRPRTSYS"/>
    <s v="Fire Protection System"/>
    <x v="53"/>
    <s v="FIREPACF"/>
    <s v="Fire Protection Air Compressor Failure"/>
    <x v="453"/>
    <x v="1"/>
    <s v="BRT"/>
  </r>
  <r>
    <s v="FRPRTSYS"/>
    <s v="Fire Protection System"/>
    <x v="53"/>
    <s v="FPSDET"/>
    <s v="Fire protection system deteriorated"/>
    <x v="454"/>
    <x v="1"/>
    <s v="BRT"/>
  </r>
  <r>
    <s v="FRPRTSYS"/>
    <s v="Fire Protection System"/>
    <x v="53"/>
    <s v="LCKOFWFT"/>
    <s v="Lack Of Water In Fire Tank"/>
    <x v="455"/>
    <x v="1"/>
    <s v="BRT"/>
  </r>
  <r>
    <s v="FRPRTSYS"/>
    <s v="Fire Protection System"/>
    <x v="53"/>
    <s v="VALTFTFL"/>
    <s v="Valve To Fire Tank Failed"/>
    <x v="456"/>
    <x v="1"/>
    <s v="BRT"/>
  </r>
  <r>
    <s v="FRPRTSYS"/>
    <s v="Fire Protection System"/>
    <x v="53"/>
    <s v="WORNVLCP"/>
    <s v="Worn Valve Components"/>
    <x v="457"/>
    <x v="1"/>
    <s v="BRT"/>
  </r>
  <r>
    <s v="FRPRTSYS"/>
    <s v="Fire Protection System"/>
    <x v="53"/>
    <s v="ACCIDENT"/>
    <s v="Accident"/>
    <x v="13"/>
    <x v="2"/>
    <s v="BRT"/>
  </r>
  <r>
    <s v="FRPRTSYS"/>
    <s v="Fire Protection System"/>
    <x v="53"/>
    <s v="ACCWEAR"/>
    <s v="Accelerated Wear"/>
    <x v="14"/>
    <x v="2"/>
    <s v="BRT"/>
  </r>
  <r>
    <s v="FRPRTSYS"/>
    <s v="Fire Protection System"/>
    <x v="53"/>
    <s v="ACTGOD"/>
    <s v="Weather condition/Forces of nature or Act of God"/>
    <x v="15"/>
    <x v="2"/>
    <s v="BRT"/>
  </r>
  <r>
    <s v="FRPRTSYS"/>
    <s v="Fire Protection System"/>
    <x v="53"/>
    <s v="CONTAM"/>
    <s v="Contamination"/>
    <x v="16"/>
    <x v="2"/>
    <s v="BRT"/>
  </r>
  <r>
    <s v="FRPRTSYS"/>
    <s v="Fire Protection System"/>
    <x v="53"/>
    <s v="EXLOAD"/>
    <s v="Excessive Load"/>
    <x v="18"/>
    <x v="2"/>
    <s v="BRT"/>
  </r>
  <r>
    <s v="FRPRTSYS"/>
    <s v="Fire Protection System"/>
    <x v="53"/>
    <s v="IMPRMNT"/>
    <s v="Improper Maintenance"/>
    <x v="19"/>
    <x v="2"/>
    <s v="BRT"/>
  </r>
  <r>
    <s v="FRPRTSYS"/>
    <s v="Fire Protection System"/>
    <x v="53"/>
    <s v="INSLUBR"/>
    <s v="Insufficient Lubrication"/>
    <x v="20"/>
    <x v="2"/>
    <s v="BRT"/>
  </r>
  <r>
    <s v="FRPRTSYS"/>
    <s v="Fire Protection System"/>
    <x v="53"/>
    <s v="MISSCMP"/>
    <s v="Loose/ Missing Component"/>
    <x v="22"/>
    <x v="2"/>
    <s v="BRT"/>
  </r>
  <r>
    <s v="FRPRTSYS"/>
    <s v="Fire Protection System"/>
    <x v="53"/>
    <s v="NRMWEAR"/>
    <s v="Normal Wear"/>
    <x v="23"/>
    <x v="2"/>
    <s v="BRT"/>
  </r>
  <r>
    <s v="FRPRTSYS"/>
    <s v="Fire Protection System"/>
    <x v="53"/>
    <s v="PRINSTAL"/>
    <s v="Poor Installation"/>
    <x v="25"/>
    <x v="2"/>
    <s v="BRT"/>
  </r>
  <r>
    <s v="FRPRTSYS"/>
    <s v="Fire Protection System"/>
    <x v="53"/>
    <s v="PROCISSU"/>
    <s v="Procedure Issue"/>
    <x v="26"/>
    <x v="2"/>
    <s v="BRT"/>
  </r>
  <r>
    <s v="FRPRTSYS"/>
    <s v="Fire Protection System"/>
    <x v="53"/>
    <s v="UTLFAIL"/>
    <s v="Utility Failure"/>
    <x v="27"/>
    <x v="2"/>
    <s v="BRT"/>
  </r>
  <r>
    <s v="FRPRTSYS"/>
    <s v="Fire Protection System"/>
    <x v="53"/>
    <s v="VNDLSM"/>
    <s v="Vandalism"/>
    <x v="28"/>
    <x v="2"/>
    <s v="BRT"/>
  </r>
  <r>
    <s v="FRPRTSYS"/>
    <s v="Fire Protection System"/>
    <x v="53"/>
    <s v="WORNCMPT"/>
    <s v="Defective/ Worn Component"/>
    <x v="29"/>
    <x v="2"/>
    <s v="BRT"/>
  </r>
  <r>
    <s v="FRPRTSYS"/>
    <s v="Fire Protection System"/>
    <x v="53"/>
    <s v="ADJUSTD"/>
    <s v="Adjusted"/>
    <x v="30"/>
    <x v="3"/>
    <s v="BRT"/>
  </r>
  <r>
    <s v="FRPRTSYS"/>
    <s v="Fire Protection System"/>
    <x v="53"/>
    <s v="CALLCNTR"/>
    <s v="Call Contractor"/>
    <x v="50"/>
    <x v="3"/>
    <s v="BRT"/>
  </r>
  <r>
    <s v="FRPRTSYS"/>
    <s v="Fire Protection System"/>
    <x v="53"/>
    <s v="DECONTME"/>
    <s v="Decontaminate"/>
    <x v="32"/>
    <x v="3"/>
    <s v="BRT"/>
  </r>
  <r>
    <s v="FRPRTSYS"/>
    <s v="Fire Protection System"/>
    <x v="53"/>
    <s v="LUBRCTE"/>
    <s v="Lubricate"/>
    <x v="34"/>
    <x v="3"/>
    <s v="BRT"/>
  </r>
  <r>
    <s v="FRPRTSYS"/>
    <s v="Fire Protection System"/>
    <x v="53"/>
    <s v="MONITR"/>
    <s v="Monitor"/>
    <x v="157"/>
    <x v="3"/>
    <s v="BRT"/>
  </r>
  <r>
    <s v="FRPRTSYS"/>
    <s v="Fire Protection System"/>
    <x v="53"/>
    <s v="RECALBRT"/>
    <s v="Recalibrate"/>
    <x v="35"/>
    <x v="3"/>
    <s v="BRT"/>
  </r>
  <r>
    <s v="FRPRTSYS"/>
    <s v="Fire Protection System"/>
    <x v="53"/>
    <s v="REPAIR"/>
    <s v="Repair"/>
    <x v="51"/>
    <x v="3"/>
    <s v="BRT"/>
  </r>
  <r>
    <s v="FRPRTSYS"/>
    <s v="Fire Protection System"/>
    <x v="53"/>
    <s v="REPLACE"/>
    <s v="Replace"/>
    <x v="52"/>
    <x v="3"/>
    <s v="BRT"/>
  </r>
  <r>
    <s v="FRSHTTR"/>
    <s v="Fire Shutter"/>
    <x v="54"/>
    <s v="CORROS"/>
    <s v="Corrosion"/>
    <x v="1"/>
    <x v="0"/>
    <s v="BRT"/>
  </r>
  <r>
    <s v="FRSHTTR"/>
    <s v="Fire Shutter"/>
    <x v="54"/>
    <s v="JAMMEDEQ"/>
    <s v="Jammed Equipment"/>
    <x v="5"/>
    <x v="0"/>
    <s v="BRT"/>
  </r>
  <r>
    <s v="FRSHTTR"/>
    <s v="Fire Shutter"/>
    <x v="54"/>
    <s v="LOWPERF"/>
    <s v="Low Performance"/>
    <x v="7"/>
    <x v="0"/>
    <s v="BRT"/>
  </r>
  <r>
    <s v="FRSHTTR"/>
    <s v="Fire Shutter"/>
    <x v="54"/>
    <s v="MCHELTRP"/>
    <s v="Mechanical/Eectrical Trip Out"/>
    <x v="458"/>
    <x v="0"/>
    <s v="BRT"/>
  </r>
  <r>
    <s v="FRSHTTR"/>
    <s v="Fire Shutter"/>
    <x v="54"/>
    <s v="NONOPER"/>
    <s v="Non-Operational"/>
    <x v="8"/>
    <x v="0"/>
    <s v="BRT"/>
  </r>
  <r>
    <s v="FRSHTTR"/>
    <s v="Fire Shutter"/>
    <x v="54"/>
    <s v="PHYDMGE"/>
    <s v="Physical Damage"/>
    <x v="9"/>
    <x v="0"/>
    <s v="BRT"/>
  </r>
  <r>
    <s v="FRSHTTR"/>
    <s v="Fire Shutter"/>
    <x v="54"/>
    <s v="FIRESEFL"/>
    <s v="Fire Shutter Electrical Failed"/>
    <x v="459"/>
    <x v="1"/>
    <s v="BRT"/>
  </r>
  <r>
    <s v="FRSHTTR"/>
    <s v="Fire Shutter"/>
    <x v="54"/>
    <s v="FIRESMFL"/>
    <s v="Fire Shutter Mechanical Failed"/>
    <x v="460"/>
    <x v="1"/>
    <s v="BRT"/>
  </r>
  <r>
    <s v="FRSHTTR"/>
    <s v="Fire Shutter"/>
    <x v="54"/>
    <s v="FRSHDET"/>
    <s v="Fire shutter deteriorated"/>
    <x v="461"/>
    <x v="1"/>
    <s v="BRT"/>
  </r>
  <r>
    <s v="FRSHTTR"/>
    <s v="Fire Shutter"/>
    <x v="54"/>
    <s v="ACCIDENT"/>
    <s v="Accident"/>
    <x v="13"/>
    <x v="2"/>
    <s v="BRT"/>
  </r>
  <r>
    <s v="FRSHTTR"/>
    <s v="Fire Shutter"/>
    <x v="54"/>
    <s v="ACCWEAR"/>
    <s v="Accelerated Wear"/>
    <x v="14"/>
    <x v="2"/>
    <s v="BRT"/>
  </r>
  <r>
    <s v="FRSHTTR"/>
    <s v="Fire Shutter"/>
    <x v="54"/>
    <s v="ALIGNMNT"/>
    <s v="Alignment"/>
    <x v="462"/>
    <x v="2"/>
    <s v="BRT"/>
  </r>
  <r>
    <s v="FRSHTTR"/>
    <s v="Fire Shutter"/>
    <x v="54"/>
    <s v="CONTAM"/>
    <s v="Contamination"/>
    <x v="16"/>
    <x v="2"/>
    <s v="BRT"/>
  </r>
  <r>
    <s v="FRSHTTR"/>
    <s v="Fire Shutter"/>
    <x v="54"/>
    <s v="IMPRMNT"/>
    <s v="Improper Maintenance"/>
    <x v="19"/>
    <x v="2"/>
    <s v="BRT"/>
  </r>
  <r>
    <s v="FRSHTTR"/>
    <s v="Fire Shutter"/>
    <x v="54"/>
    <s v="MISSCMP"/>
    <s v="Loose/ Missing Component"/>
    <x v="22"/>
    <x v="2"/>
    <s v="BRT"/>
  </r>
  <r>
    <s v="FRSHTTR"/>
    <s v="Fire Shutter"/>
    <x v="54"/>
    <s v="PRINSTAL"/>
    <s v="Poor Installation"/>
    <x v="25"/>
    <x v="2"/>
    <s v="BRT"/>
  </r>
  <r>
    <s v="FRSHTTR"/>
    <s v="Fire Shutter"/>
    <x v="54"/>
    <s v="WORNCMPT"/>
    <s v="Defective/ Worn Component"/>
    <x v="29"/>
    <x v="2"/>
    <s v="BRT"/>
  </r>
  <r>
    <s v="FRSHTTR"/>
    <s v="Fire Shutter"/>
    <x v="54"/>
    <s v="CALLCNTR"/>
    <s v="Call Contractor"/>
    <x v="50"/>
    <x v="3"/>
    <s v="BRT"/>
  </r>
  <r>
    <s v="FRSHTTR"/>
    <s v="Fire Shutter"/>
    <x v="54"/>
    <s v="DECOMM"/>
    <s v="Decommission"/>
    <x v="31"/>
    <x v="3"/>
    <s v="BRT"/>
  </r>
  <r>
    <s v="FRSHTTR"/>
    <s v="Fire Shutter"/>
    <x v="54"/>
    <s v="RECALBRT"/>
    <s v="Recalibrate"/>
    <x v="35"/>
    <x v="3"/>
    <s v="BRT"/>
  </r>
  <r>
    <s v="FRSHTTR"/>
    <s v="Fire Shutter"/>
    <x v="54"/>
    <s v="REMVOBT"/>
    <s v="Remove Obstruction"/>
    <x v="36"/>
    <x v="3"/>
    <s v="BRT"/>
  </r>
  <r>
    <s v="FRSHTTR"/>
    <s v="Fire Shutter"/>
    <x v="54"/>
    <s v="REPAIR"/>
    <s v="Repair"/>
    <x v="51"/>
    <x v="3"/>
    <s v="BRT"/>
  </r>
  <r>
    <s v="FRSHTTR"/>
    <s v="Fire Shutter"/>
    <x v="54"/>
    <s v="REPLACE"/>
    <s v="Replace"/>
    <x v="52"/>
    <x v="3"/>
    <s v="BRT"/>
  </r>
  <r>
    <s v="FRSHTTR"/>
    <s v="Fire Shutter"/>
    <x v="54"/>
    <s v="RESET"/>
    <s v="Reset"/>
    <x v="323"/>
    <x v="3"/>
    <s v="BRT"/>
  </r>
  <r>
    <s v="FRSHTTR"/>
    <s v="Fire Shutter"/>
    <x v="54"/>
    <s v="UPGRADES"/>
    <s v="Upgrade"/>
    <x v="41"/>
    <x v="3"/>
    <s v="BRT"/>
  </r>
  <r>
    <s v="FRSTADKT"/>
    <s v="First Aid Kit"/>
    <x v="55"/>
    <s v="ABNTEMP"/>
    <s v="Abnormal Temperature"/>
    <x v="0"/>
    <x v="0"/>
    <s v="BRT"/>
  </r>
  <r>
    <s v="FRSTADKT"/>
    <s v="First Aid Kit"/>
    <x v="55"/>
    <s v="CORROS"/>
    <s v="Corrosion"/>
    <x v="1"/>
    <x v="0"/>
    <s v="BRT"/>
  </r>
  <r>
    <s v="FRSTADKT"/>
    <s v="First Aid Kit"/>
    <x v="55"/>
    <s v="ELECTRIP"/>
    <s v="Electrical Trip Out"/>
    <x v="2"/>
    <x v="0"/>
    <s v="BRT"/>
  </r>
  <r>
    <s v="FRSTADKT"/>
    <s v="First Aid Kit"/>
    <x v="55"/>
    <s v="EXNOISE"/>
    <s v="Excessive Noise"/>
    <x v="3"/>
    <x v="0"/>
    <s v="BRT"/>
  </r>
  <r>
    <s v="FRSTADKT"/>
    <s v="First Aid Kit"/>
    <x v="55"/>
    <s v="EXVIBRTN"/>
    <s v="Excessive Vibration"/>
    <x v="4"/>
    <x v="0"/>
    <s v="BRT"/>
  </r>
  <r>
    <s v="FRSTADKT"/>
    <s v="First Aid Kit"/>
    <x v="55"/>
    <s v="JAMMEDEQ"/>
    <s v="Jammed Equipment"/>
    <x v="5"/>
    <x v="0"/>
    <s v="BRT"/>
  </r>
  <r>
    <s v="FRSTADKT"/>
    <s v="First Aid Kit"/>
    <x v="55"/>
    <s v="LEAKING"/>
    <s v="Leaking"/>
    <x v="6"/>
    <x v="0"/>
    <s v="BRT"/>
  </r>
  <r>
    <s v="FRSTADKT"/>
    <s v="First Aid Kit"/>
    <x v="55"/>
    <s v="LOWPERF"/>
    <s v="Low Performance"/>
    <x v="7"/>
    <x v="0"/>
    <s v="BRT"/>
  </r>
  <r>
    <s v="FRSTADKT"/>
    <s v="First Aid Kit"/>
    <x v="55"/>
    <s v="NONOPER"/>
    <s v="Non-Operational"/>
    <x v="8"/>
    <x v="0"/>
    <s v="BRT"/>
  </r>
  <r>
    <s v="FRSTADKT"/>
    <s v="First Aid Kit"/>
    <x v="55"/>
    <s v="PHYDMGE"/>
    <s v="Physical Damage"/>
    <x v="9"/>
    <x v="0"/>
    <s v="BRT"/>
  </r>
  <r>
    <s v="FRSTADKT"/>
    <s v="First Aid Kit"/>
    <x v="55"/>
    <s v="UNSMELL"/>
    <s v="Unusual Smell"/>
    <x v="10"/>
    <x v="0"/>
    <s v="BRT"/>
  </r>
  <r>
    <s v="FRSTADKT"/>
    <s v="First Aid Kit"/>
    <x v="55"/>
    <s v="UNSMOKE"/>
    <s v="Unusual Smoke"/>
    <x v="11"/>
    <x v="0"/>
    <s v="BRT"/>
  </r>
  <r>
    <s v="FRSTADKT"/>
    <s v="First Aid Kit"/>
    <x v="55"/>
    <s v="FAKDEP"/>
    <s v="First Aid Kit items depleted or deteriorated"/>
    <x v="463"/>
    <x v="1"/>
    <s v="BRT"/>
  </r>
  <r>
    <s v="FRSTADKT"/>
    <s v="First Aid Kit"/>
    <x v="55"/>
    <s v="ACCIDENT"/>
    <s v="Accident"/>
    <x v="13"/>
    <x v="2"/>
    <s v="BRT"/>
  </r>
  <r>
    <s v="FRSTADKT"/>
    <s v="First Aid Kit"/>
    <x v="55"/>
    <s v="ACCWEAR"/>
    <s v="Accelerated Wear"/>
    <x v="14"/>
    <x v="2"/>
    <s v="BRT"/>
  </r>
  <r>
    <s v="FRSTADKT"/>
    <s v="First Aid Kit"/>
    <x v="55"/>
    <s v="ACTGOD"/>
    <s v="Weather condition/Forces of nature or Act of God"/>
    <x v="15"/>
    <x v="2"/>
    <s v="BRT"/>
  </r>
  <r>
    <s v="FRSTADKT"/>
    <s v="First Aid Kit"/>
    <x v="55"/>
    <s v="CONTAM"/>
    <s v="Contamination"/>
    <x v="16"/>
    <x v="2"/>
    <s v="BRT"/>
  </r>
  <r>
    <s v="FRSTADKT"/>
    <s v="First Aid Kit"/>
    <x v="55"/>
    <s v="DEFASSET"/>
    <s v="Defective Asset"/>
    <x v="17"/>
    <x v="2"/>
    <s v="BRT"/>
  </r>
  <r>
    <s v="FRSTADKT"/>
    <s v="First Aid Kit"/>
    <x v="55"/>
    <s v="EXLOAD"/>
    <s v="Excessive Load"/>
    <x v="18"/>
    <x v="2"/>
    <s v="BRT"/>
  </r>
  <r>
    <s v="FRSTADKT"/>
    <s v="First Aid Kit"/>
    <x v="55"/>
    <s v="IMPRMNT"/>
    <s v="Improper Maintenance"/>
    <x v="19"/>
    <x v="2"/>
    <s v="BRT"/>
  </r>
  <r>
    <s v="FRSTADKT"/>
    <s v="First Aid Kit"/>
    <x v="55"/>
    <s v="INSLUBR"/>
    <s v="Insufficient Lubrication"/>
    <x v="20"/>
    <x v="2"/>
    <s v="BRT"/>
  </r>
  <r>
    <s v="FRSTADKT"/>
    <s v="First Aid Kit"/>
    <x v="55"/>
    <s v="LACKTRN"/>
    <s v="Lack of/ Inadequate Training"/>
    <x v="21"/>
    <x v="2"/>
    <s v="BRT"/>
  </r>
  <r>
    <s v="FRSTADKT"/>
    <s v="First Aid Kit"/>
    <x v="55"/>
    <s v="MISSCMP"/>
    <s v="Loose/ Missing Component"/>
    <x v="22"/>
    <x v="2"/>
    <s v="BRT"/>
  </r>
  <r>
    <s v="FRSTADKT"/>
    <s v="First Aid Kit"/>
    <x v="55"/>
    <s v="NRMWEAR"/>
    <s v="Normal Wear"/>
    <x v="23"/>
    <x v="2"/>
    <s v="BRT"/>
  </r>
  <r>
    <s v="FRSTADKT"/>
    <s v="First Aid Kit"/>
    <x v="55"/>
    <s v="OTHER"/>
    <s v="Other (specify)"/>
    <x v="24"/>
    <x v="2"/>
    <s v="BRT"/>
  </r>
  <r>
    <s v="FRSTADKT"/>
    <s v="First Aid Kit"/>
    <x v="55"/>
    <s v="PRINSTAL"/>
    <s v="Poor Installation"/>
    <x v="25"/>
    <x v="2"/>
    <s v="BRT"/>
  </r>
  <r>
    <s v="FRSTADKT"/>
    <s v="First Aid Kit"/>
    <x v="55"/>
    <s v="PROCISSU"/>
    <s v="Procedure Issue"/>
    <x v="26"/>
    <x v="2"/>
    <s v="BRT"/>
  </r>
  <r>
    <s v="FRSTADKT"/>
    <s v="First Aid Kit"/>
    <x v="55"/>
    <s v="UTLFAIL"/>
    <s v="Utility Failure"/>
    <x v="27"/>
    <x v="2"/>
    <s v="BRT"/>
  </r>
  <r>
    <s v="FRSTADKT"/>
    <s v="First Aid Kit"/>
    <x v="55"/>
    <s v="VNDLSM"/>
    <s v="Vandalism"/>
    <x v="28"/>
    <x v="2"/>
    <s v="BRT"/>
  </r>
  <r>
    <s v="FRSTADKT"/>
    <s v="First Aid Kit"/>
    <x v="55"/>
    <s v="WORNCMPT"/>
    <s v="Defective/ Worn Component"/>
    <x v="29"/>
    <x v="2"/>
    <s v="BRT"/>
  </r>
  <r>
    <s v="FRSTADKT"/>
    <s v="First Aid Kit"/>
    <x v="55"/>
    <s v="ADJUSTD"/>
    <s v="Adjusted"/>
    <x v="30"/>
    <x v="3"/>
    <s v="BRT"/>
  </r>
  <r>
    <s v="FRSTADKT"/>
    <s v="First Aid Kit"/>
    <x v="55"/>
    <s v="DECOMM"/>
    <s v="Decommission"/>
    <x v="31"/>
    <x v="3"/>
    <s v="BRT"/>
  </r>
  <r>
    <s v="FRSTADKT"/>
    <s v="First Aid Kit"/>
    <x v="55"/>
    <s v="DECONTME"/>
    <s v="Decontaminate"/>
    <x v="32"/>
    <x v="3"/>
    <s v="BRT"/>
  </r>
  <r>
    <s v="FRSTADKT"/>
    <s v="First Aid Kit"/>
    <x v="55"/>
    <s v="DONOTHIN"/>
    <s v="Do Nothing"/>
    <x v="33"/>
    <x v="3"/>
    <s v="BRT"/>
  </r>
  <r>
    <s v="FRSTADKT"/>
    <s v="First Aid Kit"/>
    <x v="55"/>
    <s v="LUBRCTE"/>
    <s v="Lubricate"/>
    <x v="34"/>
    <x v="3"/>
    <s v="BRT"/>
  </r>
  <r>
    <s v="FRSTADKT"/>
    <s v="First Aid Kit"/>
    <x v="55"/>
    <s v="OTHER"/>
    <s v="Other (specify)"/>
    <x v="24"/>
    <x v="3"/>
    <s v="BRT"/>
  </r>
  <r>
    <s v="FRSTADKT"/>
    <s v="First Aid Kit"/>
    <x v="55"/>
    <s v="RECALBRT"/>
    <s v="Recalibrate"/>
    <x v="35"/>
    <x v="3"/>
    <s v="BRT"/>
  </r>
  <r>
    <s v="FRSTADKT"/>
    <s v="First Aid Kit"/>
    <x v="55"/>
    <s v="REMVOBT"/>
    <s v="Remove Obstruction"/>
    <x v="36"/>
    <x v="3"/>
    <s v="BRT"/>
  </r>
  <r>
    <s v="FRSTADKT"/>
    <s v="First Aid Kit"/>
    <x v="55"/>
    <s v="REPCMPT"/>
    <s v="Repair Component"/>
    <x v="37"/>
    <x v="3"/>
    <s v="BRT"/>
  </r>
  <r>
    <s v="FRSTADKT"/>
    <s v="First Aid Kit"/>
    <x v="55"/>
    <s v="REPLASS"/>
    <s v="Replace Asset"/>
    <x v="38"/>
    <x v="3"/>
    <s v="BRT"/>
  </r>
  <r>
    <s v="FRSTADKT"/>
    <s v="First Aid Kit"/>
    <x v="55"/>
    <s v="REPLCMPT"/>
    <s v="Replace Component"/>
    <x v="39"/>
    <x v="3"/>
    <s v="BRT"/>
  </r>
  <r>
    <s v="FRSTADKT"/>
    <s v="First Aid Kit"/>
    <x v="55"/>
    <s v="REPRASS"/>
    <s v="Repair Asset"/>
    <x v="40"/>
    <x v="3"/>
    <s v="BRT"/>
  </r>
  <r>
    <s v="FRSTADKT"/>
    <s v="First Aid Kit"/>
    <x v="55"/>
    <s v="UPGRADES"/>
    <s v="Upgrade"/>
    <x v="41"/>
    <x v="3"/>
    <s v="BRT"/>
  </r>
  <r>
    <s v="FRSUPPU"/>
    <s v="Fire Suppression Units"/>
    <x v="56"/>
    <s v="ABNTEMP"/>
    <s v="Abnormal Temperature"/>
    <x v="0"/>
    <x v="0"/>
    <s v="BRT"/>
  </r>
  <r>
    <s v="FRSUPPU"/>
    <s v="Fire Suppression Units"/>
    <x v="56"/>
    <s v="ELECTRIP"/>
    <s v="Electrical Trip Out"/>
    <x v="2"/>
    <x v="0"/>
    <s v="BRT"/>
  </r>
  <r>
    <s v="FRSUPPU"/>
    <s v="Fire Suppression Units"/>
    <x v="56"/>
    <s v="FIRSUPAC"/>
    <s v="Fire Suppression Activated"/>
    <x v="464"/>
    <x v="0"/>
    <s v="BRT"/>
  </r>
  <r>
    <s v="FRSUPPU"/>
    <s v="Fire Suppression Units"/>
    <x v="56"/>
    <s v="JAMMEDEQ"/>
    <s v="Jammed Equipment"/>
    <x v="5"/>
    <x v="0"/>
    <s v="BRT"/>
  </r>
  <r>
    <s v="FRSUPPU"/>
    <s v="Fire Suppression Units"/>
    <x v="56"/>
    <s v="LEAKING"/>
    <s v="Leaking"/>
    <x v="6"/>
    <x v="0"/>
    <s v="BRT"/>
  </r>
  <r>
    <s v="FRSUPPU"/>
    <s v="Fire Suppression Units"/>
    <x v="56"/>
    <s v="LOWPERF"/>
    <s v="Low Performance"/>
    <x v="7"/>
    <x v="0"/>
    <s v="BRT"/>
  </r>
  <r>
    <s v="FRSUPPU"/>
    <s v="Fire Suppression Units"/>
    <x v="56"/>
    <s v="NONOPER"/>
    <s v="Non-Operational"/>
    <x v="8"/>
    <x v="0"/>
    <s v="BRT"/>
  </r>
  <r>
    <s v="FRSUPPU"/>
    <s v="Fire Suppression Units"/>
    <x v="56"/>
    <s v="CARCDEP"/>
    <s v="Clean agent refillable containers solution depleted"/>
    <x v="465"/>
    <x v="1"/>
    <s v="BRT"/>
  </r>
  <r>
    <s v="FRSUPPU"/>
    <s v="Fire Suppression Units"/>
    <x v="56"/>
    <s v="EGSTFAIL"/>
    <s v="Emergency stop failed"/>
    <x v="466"/>
    <x v="1"/>
    <s v="BRT"/>
  </r>
  <r>
    <s v="FRSUPPU"/>
    <s v="Fire Suppression Units"/>
    <x v="56"/>
    <s v="FSUDET"/>
    <s v="Fire Suppression unit deteriorated"/>
    <x v="467"/>
    <x v="1"/>
    <s v="BRT"/>
  </r>
  <r>
    <s v="FRSUPPU"/>
    <s v="Fire Suppression Units"/>
    <x v="56"/>
    <s v="FSUGFAIL"/>
    <s v="Fire Suppression unit pressure gauge failed"/>
    <x v="468"/>
    <x v="1"/>
    <s v="BRT"/>
  </r>
  <r>
    <s v="FRSUPPU"/>
    <s v="Fire Suppression Units"/>
    <x v="56"/>
    <s v="FSUSFAIL"/>
    <s v="Fire Suppression unit release panel and safety alarms failed"/>
    <x v="469"/>
    <x v="1"/>
    <s v="BRT"/>
  </r>
  <r>
    <s v="FRSUPPU"/>
    <s v="Fire Suppression Units"/>
    <x v="56"/>
    <s v="FUSELNFL"/>
    <s v="Fuse Link Failure"/>
    <x v="470"/>
    <x v="1"/>
    <s v="BRT"/>
  </r>
  <r>
    <s v="FRSUPPU"/>
    <s v="Fire Suppression Units"/>
    <x v="56"/>
    <s v="MECFAIL"/>
    <s v="Mechanical Failure"/>
    <x v="471"/>
    <x v="1"/>
    <s v="BRT"/>
  </r>
  <r>
    <s v="FRSUPPU"/>
    <s v="Fire Suppression Units"/>
    <x v="56"/>
    <s v="SENRFAIL"/>
    <s v="Sensor Failure"/>
    <x v="77"/>
    <x v="1"/>
    <s v="BRT"/>
  </r>
  <r>
    <s v="FRSUPPU"/>
    <s v="Fire Suppression Units"/>
    <x v="56"/>
    <s v="ACCIDENT"/>
    <s v="Accident"/>
    <x v="13"/>
    <x v="2"/>
    <s v="BRT"/>
  </r>
  <r>
    <s v="FRSUPPU"/>
    <s v="Fire Suppression Units"/>
    <x v="56"/>
    <s v="DIRTYENV"/>
    <s v="Dirty Env"/>
    <x v="472"/>
    <x v="2"/>
    <s v="BRT"/>
  </r>
  <r>
    <s v="FRSUPPU"/>
    <s v="Fire Suppression Units"/>
    <x v="56"/>
    <s v="EXLOAD"/>
    <s v="Excessive Load"/>
    <x v="18"/>
    <x v="2"/>
    <s v="BRT"/>
  </r>
  <r>
    <s v="FRSUPPU"/>
    <s v="Fire Suppression Units"/>
    <x v="56"/>
    <s v="IMPRMNT"/>
    <s v="Improper Maintenance"/>
    <x v="19"/>
    <x v="2"/>
    <s v="BRT"/>
  </r>
  <r>
    <s v="FRSUPPU"/>
    <s v="Fire Suppression Units"/>
    <x v="56"/>
    <s v="MISSCMP"/>
    <s v="Loose/ Missing Component"/>
    <x v="22"/>
    <x v="2"/>
    <s v="BRT"/>
  </r>
  <r>
    <s v="FRSUPPU"/>
    <s v="Fire Suppression Units"/>
    <x v="56"/>
    <s v="PRINSTAL"/>
    <s v="Poor Installation"/>
    <x v="25"/>
    <x v="2"/>
    <s v="BRT"/>
  </r>
  <r>
    <s v="FRSUPPU"/>
    <s v="Fire Suppression Units"/>
    <x v="56"/>
    <s v="WORNCMPT"/>
    <s v="Defective/ Worn Component"/>
    <x v="29"/>
    <x v="2"/>
    <s v="BRT"/>
  </r>
  <r>
    <s v="FRSUPPU"/>
    <s v="Fire Suppression Units"/>
    <x v="56"/>
    <s v="CALLCNTR"/>
    <s v="Call Contractor"/>
    <x v="50"/>
    <x v="3"/>
    <s v="BRT"/>
  </r>
  <r>
    <s v="FRSUPPU"/>
    <s v="Fire Suppression Units"/>
    <x v="56"/>
    <s v="DECONTME"/>
    <s v="Decontaminate"/>
    <x v="32"/>
    <x v="3"/>
    <s v="BRT"/>
  </r>
  <r>
    <s v="FRSUPPU"/>
    <s v="Fire Suppression Units"/>
    <x v="56"/>
    <s v="REMVOBT"/>
    <s v="Remove Obstruction"/>
    <x v="36"/>
    <x v="3"/>
    <s v="BRT"/>
  </r>
  <r>
    <s v="FRSUPPU"/>
    <s v="Fire Suppression Units"/>
    <x v="56"/>
    <s v="REPAIR"/>
    <s v="Repair"/>
    <x v="51"/>
    <x v="3"/>
    <s v="BRT"/>
  </r>
  <r>
    <s v="FRSUPPU"/>
    <s v="Fire Suppression Units"/>
    <x v="56"/>
    <s v="REPLACE"/>
    <s v="Replace"/>
    <x v="52"/>
    <x v="3"/>
    <s v="BRT"/>
  </r>
  <r>
    <s v="FXFURN"/>
    <s v="Fixed Furniture"/>
    <x v="57"/>
    <s v="ABNTEMP"/>
    <s v="Abnormal Temperature"/>
    <x v="0"/>
    <x v="0"/>
    <s v="BRT"/>
  </r>
  <r>
    <s v="FXFURN"/>
    <s v="Fixed Furniture"/>
    <x v="57"/>
    <s v="CORROS"/>
    <s v="Corrosion"/>
    <x v="1"/>
    <x v="0"/>
    <s v="BRT"/>
  </r>
  <r>
    <s v="FXFURN"/>
    <s v="Fixed Furniture"/>
    <x v="57"/>
    <s v="ELECTRIP"/>
    <s v="Electrical Trip Out"/>
    <x v="2"/>
    <x v="0"/>
    <s v="BRT"/>
  </r>
  <r>
    <s v="FXFURN"/>
    <s v="Fixed Furniture"/>
    <x v="57"/>
    <s v="EXNOISE"/>
    <s v="Excessive Noise"/>
    <x v="3"/>
    <x v="0"/>
    <s v="BRT"/>
  </r>
  <r>
    <s v="FXFURN"/>
    <s v="Fixed Furniture"/>
    <x v="57"/>
    <s v="EXVIBRTN"/>
    <s v="Excessive Vibration"/>
    <x v="4"/>
    <x v="0"/>
    <s v="BRT"/>
  </r>
  <r>
    <s v="FXFURN"/>
    <s v="Fixed Furniture"/>
    <x v="57"/>
    <s v="JAMMEDEQ"/>
    <s v="Jammed Equipment"/>
    <x v="5"/>
    <x v="0"/>
    <s v="BRT"/>
  </r>
  <r>
    <s v="FXFURN"/>
    <s v="Fixed Furniture"/>
    <x v="57"/>
    <s v="LEAKING"/>
    <s v="Leaking"/>
    <x v="6"/>
    <x v="0"/>
    <s v="BRT"/>
  </r>
  <r>
    <s v="FXFURN"/>
    <s v="Fixed Furniture"/>
    <x v="57"/>
    <s v="LOWPERF"/>
    <s v="Low Performance"/>
    <x v="7"/>
    <x v="0"/>
    <s v="BRT"/>
  </r>
  <r>
    <s v="FXFURN"/>
    <s v="Fixed Furniture"/>
    <x v="57"/>
    <s v="NONOPER"/>
    <s v="Non-Operational"/>
    <x v="8"/>
    <x v="0"/>
    <s v="BRT"/>
  </r>
  <r>
    <s v="FXFURN"/>
    <s v="Fixed Furniture"/>
    <x v="57"/>
    <s v="PHYDMGE"/>
    <s v="Physical Damage"/>
    <x v="9"/>
    <x v="0"/>
    <s v="BRT"/>
  </r>
  <r>
    <s v="FXFURN"/>
    <s v="Fixed Furniture"/>
    <x v="57"/>
    <s v="UNSMELL"/>
    <s v="Unusual Smell"/>
    <x v="10"/>
    <x v="0"/>
    <s v="BRT"/>
  </r>
  <r>
    <s v="FXFURN"/>
    <s v="Fixed Furniture"/>
    <x v="57"/>
    <s v="UNSMOKE"/>
    <s v="Unusual Smoke"/>
    <x v="11"/>
    <x v="0"/>
    <s v="BRT"/>
  </r>
  <r>
    <s v="FXFURN"/>
    <s v="Fixed Furniture"/>
    <x v="57"/>
    <s v="FFDET"/>
    <s v="Fixed furniture deteriorated"/>
    <x v="473"/>
    <x v="1"/>
    <s v="BRT"/>
  </r>
  <r>
    <s v="FXFURN"/>
    <s v="Fixed Furniture"/>
    <x v="57"/>
    <s v="ACCIDENT"/>
    <s v="Accident"/>
    <x v="13"/>
    <x v="2"/>
    <s v="BRT"/>
  </r>
  <r>
    <s v="FXFURN"/>
    <s v="Fixed Furniture"/>
    <x v="57"/>
    <s v="ACCWEAR"/>
    <s v="Accelerated Wear"/>
    <x v="14"/>
    <x v="2"/>
    <s v="BRT"/>
  </r>
  <r>
    <s v="FXFURN"/>
    <s v="Fixed Furniture"/>
    <x v="57"/>
    <s v="ACTGOD"/>
    <s v="Weather condition/Forces of nature or Act of God"/>
    <x v="15"/>
    <x v="2"/>
    <s v="BRT"/>
  </r>
  <r>
    <s v="FXFURN"/>
    <s v="Fixed Furniture"/>
    <x v="57"/>
    <s v="CONTAM"/>
    <s v="Contamination"/>
    <x v="16"/>
    <x v="2"/>
    <s v="BRT"/>
  </r>
  <r>
    <s v="FXFURN"/>
    <s v="Fixed Furniture"/>
    <x v="57"/>
    <s v="DEFASSET"/>
    <s v="Defective Asset"/>
    <x v="17"/>
    <x v="2"/>
    <s v="BRT"/>
  </r>
  <r>
    <s v="FXFURN"/>
    <s v="Fixed Furniture"/>
    <x v="57"/>
    <s v="EXLOAD"/>
    <s v="Excessive Load"/>
    <x v="18"/>
    <x v="2"/>
    <s v="BRT"/>
  </r>
  <r>
    <s v="FXFURN"/>
    <s v="Fixed Furniture"/>
    <x v="57"/>
    <s v="IMPRMNT"/>
    <s v="Improper Maintenance"/>
    <x v="19"/>
    <x v="2"/>
    <s v="BRT"/>
  </r>
  <r>
    <s v="FXFURN"/>
    <s v="Fixed Furniture"/>
    <x v="57"/>
    <s v="INSLUBR"/>
    <s v="Insufficient Lubrication"/>
    <x v="20"/>
    <x v="2"/>
    <s v="BRT"/>
  </r>
  <r>
    <s v="FXFURN"/>
    <s v="Fixed Furniture"/>
    <x v="57"/>
    <s v="LACKTRN"/>
    <s v="Lack of/ Inadequate Training"/>
    <x v="21"/>
    <x v="2"/>
    <s v="BRT"/>
  </r>
  <r>
    <s v="FXFURN"/>
    <s v="Fixed Furniture"/>
    <x v="57"/>
    <s v="MISSCMP"/>
    <s v="Loose/ Missing Component"/>
    <x v="22"/>
    <x v="2"/>
    <s v="BRT"/>
  </r>
  <r>
    <s v="FXFURN"/>
    <s v="Fixed Furniture"/>
    <x v="57"/>
    <s v="NRMWEAR"/>
    <s v="Normal Wear"/>
    <x v="23"/>
    <x v="2"/>
    <s v="BRT"/>
  </r>
  <r>
    <s v="FXFURN"/>
    <s v="Fixed Furniture"/>
    <x v="57"/>
    <s v="OTHER"/>
    <s v="Other (specify)"/>
    <x v="24"/>
    <x v="2"/>
    <s v="BRT"/>
  </r>
  <r>
    <s v="FXFURN"/>
    <s v="Fixed Furniture"/>
    <x v="57"/>
    <s v="PRINSTAL"/>
    <s v="Poor Installation"/>
    <x v="25"/>
    <x v="2"/>
    <s v="BRT"/>
  </r>
  <r>
    <s v="FXFURN"/>
    <s v="Fixed Furniture"/>
    <x v="57"/>
    <s v="PROCISSU"/>
    <s v="Procedure Issue"/>
    <x v="26"/>
    <x v="2"/>
    <s v="BRT"/>
  </r>
  <r>
    <s v="FXFURN"/>
    <s v="Fixed Furniture"/>
    <x v="57"/>
    <s v="UTLFAIL"/>
    <s v="Utility Failure"/>
    <x v="27"/>
    <x v="2"/>
    <s v="BRT"/>
  </r>
  <r>
    <s v="FXFURN"/>
    <s v="Fixed Furniture"/>
    <x v="57"/>
    <s v="VNDLSM"/>
    <s v="Vandalism"/>
    <x v="28"/>
    <x v="2"/>
    <s v="BRT"/>
  </r>
  <r>
    <s v="FXFURN"/>
    <s v="Fixed Furniture"/>
    <x v="57"/>
    <s v="WORNCMPT"/>
    <s v="Defective/ Worn Component"/>
    <x v="29"/>
    <x v="2"/>
    <s v="BRT"/>
  </r>
  <r>
    <s v="FXFURN"/>
    <s v="Fixed Furniture"/>
    <x v="57"/>
    <s v="ADJUSTD"/>
    <s v="Adjusted"/>
    <x v="30"/>
    <x v="3"/>
    <s v="BRT"/>
  </r>
  <r>
    <s v="FXFURN"/>
    <s v="Fixed Furniture"/>
    <x v="57"/>
    <s v="DECOMM"/>
    <s v="Decommission"/>
    <x v="31"/>
    <x v="3"/>
    <s v="BRT"/>
  </r>
  <r>
    <s v="FXFURN"/>
    <s v="Fixed Furniture"/>
    <x v="57"/>
    <s v="DECONTME"/>
    <s v="Decontaminate"/>
    <x v="32"/>
    <x v="3"/>
    <s v="BRT"/>
  </r>
  <r>
    <s v="FXFURN"/>
    <s v="Fixed Furniture"/>
    <x v="57"/>
    <s v="DONOTHIN"/>
    <s v="Do Nothing"/>
    <x v="33"/>
    <x v="3"/>
    <s v="BRT"/>
  </r>
  <r>
    <s v="FXFURN"/>
    <s v="Fixed Furniture"/>
    <x v="57"/>
    <s v="LUBRCTE"/>
    <s v="Lubricate"/>
    <x v="34"/>
    <x v="3"/>
    <s v="BRT"/>
  </r>
  <r>
    <s v="FXFURN"/>
    <s v="Fixed Furniture"/>
    <x v="57"/>
    <s v="OTHER"/>
    <s v="Other (specify)"/>
    <x v="24"/>
    <x v="3"/>
    <s v="BRT"/>
  </r>
  <r>
    <s v="FXFURN"/>
    <s v="Fixed Furniture"/>
    <x v="57"/>
    <s v="RECALBRT"/>
    <s v="Recalibrate"/>
    <x v="35"/>
    <x v="3"/>
    <s v="BRT"/>
  </r>
  <r>
    <s v="FXFURN"/>
    <s v="Fixed Furniture"/>
    <x v="57"/>
    <s v="REMVOBT"/>
    <s v="Remove Obstruction"/>
    <x v="36"/>
    <x v="3"/>
    <s v="BRT"/>
  </r>
  <r>
    <s v="FXFURN"/>
    <s v="Fixed Furniture"/>
    <x v="57"/>
    <s v="REPCMPT"/>
    <s v="Repair Component"/>
    <x v="37"/>
    <x v="3"/>
    <s v="BRT"/>
  </r>
  <r>
    <s v="FXFURN"/>
    <s v="Fixed Furniture"/>
    <x v="57"/>
    <s v="REPLASS"/>
    <s v="Replace Asset"/>
    <x v="38"/>
    <x v="3"/>
    <s v="BRT"/>
  </r>
  <r>
    <s v="FXFURN"/>
    <s v="Fixed Furniture"/>
    <x v="57"/>
    <s v="REPLCMPT"/>
    <s v="Replace Component"/>
    <x v="39"/>
    <x v="3"/>
    <s v="BRT"/>
  </r>
  <r>
    <s v="FXFURN"/>
    <s v="Fixed Furniture"/>
    <x v="57"/>
    <s v="REPRASS"/>
    <s v="Repair Asset"/>
    <x v="40"/>
    <x v="3"/>
    <s v="BRT"/>
  </r>
  <r>
    <s v="FXFURN"/>
    <s v="Fixed Furniture"/>
    <x v="57"/>
    <s v="UPGRADES"/>
    <s v="Upgrade"/>
    <x v="41"/>
    <x v="3"/>
    <s v="BRT"/>
  </r>
  <r>
    <s v="FXGRBG"/>
    <s v="Fixed Garbage Bin"/>
    <x v="58"/>
    <s v="ABNTEMP"/>
    <s v="Abnormal Temperature"/>
    <x v="0"/>
    <x v="0"/>
    <s v="BRT"/>
  </r>
  <r>
    <s v="FXGRBG"/>
    <s v="Fixed Garbage Bin"/>
    <x v="58"/>
    <s v="CORROS"/>
    <s v="Corrosion"/>
    <x v="1"/>
    <x v="0"/>
    <s v="BRT"/>
  </r>
  <r>
    <s v="FXGRBG"/>
    <s v="Fixed Garbage Bin"/>
    <x v="58"/>
    <s v="ELECTRIP"/>
    <s v="Electrical Trip Out"/>
    <x v="2"/>
    <x v="0"/>
    <s v="BRT"/>
  </r>
  <r>
    <s v="FXGRBG"/>
    <s v="Fixed Garbage Bin"/>
    <x v="58"/>
    <s v="EXNOISE"/>
    <s v="Excessive Noise"/>
    <x v="3"/>
    <x v="0"/>
    <s v="BRT"/>
  </r>
  <r>
    <s v="FXGRBG"/>
    <s v="Fixed Garbage Bin"/>
    <x v="58"/>
    <s v="EXVIBRTN"/>
    <s v="Excessive Vibration"/>
    <x v="4"/>
    <x v="0"/>
    <s v="BRT"/>
  </r>
  <r>
    <s v="FXGRBG"/>
    <s v="Fixed Garbage Bin"/>
    <x v="58"/>
    <s v="JAMMEDEQ"/>
    <s v="Jammed Equipment"/>
    <x v="5"/>
    <x v="0"/>
    <s v="BRT"/>
  </r>
  <r>
    <s v="FXGRBG"/>
    <s v="Fixed Garbage Bin"/>
    <x v="58"/>
    <s v="LEAKING"/>
    <s v="Leaking"/>
    <x v="6"/>
    <x v="0"/>
    <s v="BRT"/>
  </r>
  <r>
    <s v="FXGRBG"/>
    <s v="Fixed Garbage Bin"/>
    <x v="58"/>
    <s v="LOWPERF"/>
    <s v="Low Performance"/>
    <x v="7"/>
    <x v="0"/>
    <s v="BRT"/>
  </r>
  <r>
    <s v="FXGRBG"/>
    <s v="Fixed Garbage Bin"/>
    <x v="58"/>
    <s v="NONOPER"/>
    <s v="Non-Operational"/>
    <x v="8"/>
    <x v="0"/>
    <s v="BRT"/>
  </r>
  <r>
    <s v="FXGRBG"/>
    <s v="Fixed Garbage Bin"/>
    <x v="58"/>
    <s v="PHYDMGE"/>
    <s v="Physical Damage"/>
    <x v="9"/>
    <x v="0"/>
    <s v="BRT"/>
  </r>
  <r>
    <s v="FXGRBG"/>
    <s v="Fixed Garbage Bin"/>
    <x v="58"/>
    <s v="UNSMELL"/>
    <s v="Unusual Smell"/>
    <x v="10"/>
    <x v="0"/>
    <s v="BRT"/>
  </r>
  <r>
    <s v="FXGRBG"/>
    <s v="Fixed Garbage Bin"/>
    <x v="58"/>
    <s v="UNSMOKE"/>
    <s v="Unusual Smoke"/>
    <x v="11"/>
    <x v="0"/>
    <s v="BRT"/>
  </r>
  <r>
    <s v="FXGRBG"/>
    <s v="Fixed Garbage Bin"/>
    <x v="58"/>
    <s v="FGBDET"/>
    <s v="Fixed garbage bin deteriorated"/>
    <x v="474"/>
    <x v="1"/>
    <s v="BRT"/>
  </r>
  <r>
    <s v="FXGRBG"/>
    <s v="Fixed Garbage Bin"/>
    <x v="58"/>
    <s v="ACCIDENT"/>
    <s v="Accident"/>
    <x v="13"/>
    <x v="2"/>
    <s v="BRT"/>
  </r>
  <r>
    <s v="FXGRBG"/>
    <s v="Fixed Garbage Bin"/>
    <x v="58"/>
    <s v="ACCWEAR"/>
    <s v="Accelerated Wear"/>
    <x v="14"/>
    <x v="2"/>
    <s v="BRT"/>
  </r>
  <r>
    <s v="FXGRBG"/>
    <s v="Fixed Garbage Bin"/>
    <x v="58"/>
    <s v="ACTGOD"/>
    <s v="Weather condition/Forces of nature or Act of God"/>
    <x v="15"/>
    <x v="2"/>
    <s v="BRT"/>
  </r>
  <r>
    <s v="FXGRBG"/>
    <s v="Fixed Garbage Bin"/>
    <x v="58"/>
    <s v="CONTAM"/>
    <s v="Contamination"/>
    <x v="16"/>
    <x v="2"/>
    <s v="BRT"/>
  </r>
  <r>
    <s v="FXGRBG"/>
    <s v="Fixed Garbage Bin"/>
    <x v="58"/>
    <s v="DEFASSET"/>
    <s v="Defective Asset"/>
    <x v="17"/>
    <x v="2"/>
    <s v="BRT"/>
  </r>
  <r>
    <s v="FXGRBG"/>
    <s v="Fixed Garbage Bin"/>
    <x v="58"/>
    <s v="EXLOAD"/>
    <s v="Excessive Load"/>
    <x v="18"/>
    <x v="2"/>
    <s v="BRT"/>
  </r>
  <r>
    <s v="FXGRBG"/>
    <s v="Fixed Garbage Bin"/>
    <x v="58"/>
    <s v="IMPRMNT"/>
    <s v="Improper Maintenance"/>
    <x v="19"/>
    <x v="2"/>
    <s v="BRT"/>
  </r>
  <r>
    <s v="FXGRBG"/>
    <s v="Fixed Garbage Bin"/>
    <x v="58"/>
    <s v="INSLUBR"/>
    <s v="Insufficient Lubrication"/>
    <x v="20"/>
    <x v="2"/>
    <s v="BRT"/>
  </r>
  <r>
    <s v="FXGRBG"/>
    <s v="Fixed Garbage Bin"/>
    <x v="58"/>
    <s v="LACKTRN"/>
    <s v="Lack of/ Inadequate Training"/>
    <x v="21"/>
    <x v="2"/>
    <s v="BRT"/>
  </r>
  <r>
    <s v="FXGRBG"/>
    <s v="Fixed Garbage Bin"/>
    <x v="58"/>
    <s v="MISSCMP"/>
    <s v="Loose/ Missing Component"/>
    <x v="22"/>
    <x v="2"/>
    <s v="BRT"/>
  </r>
  <r>
    <s v="FXGRBG"/>
    <s v="Fixed Garbage Bin"/>
    <x v="58"/>
    <s v="NRMWEAR"/>
    <s v="Normal Wear"/>
    <x v="23"/>
    <x v="2"/>
    <s v="BRT"/>
  </r>
  <r>
    <s v="FXGRBG"/>
    <s v="Fixed Garbage Bin"/>
    <x v="58"/>
    <s v="OTHER"/>
    <s v="Other (specify)"/>
    <x v="24"/>
    <x v="2"/>
    <s v="BRT"/>
  </r>
  <r>
    <s v="FXGRBG"/>
    <s v="Fixed Garbage Bin"/>
    <x v="58"/>
    <s v="PRINSTAL"/>
    <s v="Poor Installation"/>
    <x v="25"/>
    <x v="2"/>
    <s v="BRT"/>
  </r>
  <r>
    <s v="FXGRBG"/>
    <s v="Fixed Garbage Bin"/>
    <x v="58"/>
    <s v="PROCISSU"/>
    <s v="Procedure Issue"/>
    <x v="26"/>
    <x v="2"/>
    <s v="BRT"/>
  </r>
  <r>
    <s v="FXGRBG"/>
    <s v="Fixed Garbage Bin"/>
    <x v="58"/>
    <s v="UTLFAIL"/>
    <s v="Utility Failure"/>
    <x v="27"/>
    <x v="2"/>
    <s v="BRT"/>
  </r>
  <r>
    <s v="FXGRBG"/>
    <s v="Fixed Garbage Bin"/>
    <x v="58"/>
    <s v="VNDLSM"/>
    <s v="Vandalism"/>
    <x v="28"/>
    <x v="2"/>
    <s v="BRT"/>
  </r>
  <r>
    <s v="FXGRBG"/>
    <s v="Fixed Garbage Bin"/>
    <x v="58"/>
    <s v="WORNCMPT"/>
    <s v="Defective/ Worn Component"/>
    <x v="29"/>
    <x v="2"/>
    <s v="BRT"/>
  </r>
  <r>
    <s v="FXGRBG"/>
    <s v="Fixed Garbage Bin"/>
    <x v="58"/>
    <s v="ADJUSTD"/>
    <s v="Adjusted"/>
    <x v="30"/>
    <x v="3"/>
    <s v="BRT"/>
  </r>
  <r>
    <s v="FXGRBG"/>
    <s v="Fixed Garbage Bin"/>
    <x v="58"/>
    <s v="DECOMM"/>
    <s v="Decommission"/>
    <x v="31"/>
    <x v="3"/>
    <s v="BRT"/>
  </r>
  <r>
    <s v="FXGRBG"/>
    <s v="Fixed Garbage Bin"/>
    <x v="58"/>
    <s v="DECONTME"/>
    <s v="Decontaminate"/>
    <x v="32"/>
    <x v="3"/>
    <s v="BRT"/>
  </r>
  <r>
    <s v="FXGRBG"/>
    <s v="Fixed Garbage Bin"/>
    <x v="58"/>
    <s v="DONOTHIN"/>
    <s v="Do Nothing"/>
    <x v="33"/>
    <x v="3"/>
    <s v="BRT"/>
  </r>
  <r>
    <s v="FXGRBG"/>
    <s v="Fixed Garbage Bin"/>
    <x v="58"/>
    <s v="LUBRCTE"/>
    <s v="Lubricate"/>
    <x v="34"/>
    <x v="3"/>
    <s v="BRT"/>
  </r>
  <r>
    <s v="FXGRBG"/>
    <s v="Fixed Garbage Bin"/>
    <x v="58"/>
    <s v="OTHER"/>
    <s v="Other (specify)"/>
    <x v="24"/>
    <x v="3"/>
    <s v="BRT"/>
  </r>
  <r>
    <s v="FXGRBG"/>
    <s v="Fixed Garbage Bin"/>
    <x v="58"/>
    <s v="RECALBRT"/>
    <s v="Recalibrate"/>
    <x v="35"/>
    <x v="3"/>
    <s v="BRT"/>
  </r>
  <r>
    <s v="FXGRBG"/>
    <s v="Fixed Garbage Bin"/>
    <x v="58"/>
    <s v="REMVOBT"/>
    <s v="Remove Obstruction"/>
    <x v="36"/>
    <x v="3"/>
    <s v="BRT"/>
  </r>
  <r>
    <s v="FXGRBG"/>
    <s v="Fixed Garbage Bin"/>
    <x v="58"/>
    <s v="REPCMPT"/>
    <s v="Repair Component"/>
    <x v="37"/>
    <x v="3"/>
    <s v="BRT"/>
  </r>
  <r>
    <s v="FXGRBG"/>
    <s v="Fixed Garbage Bin"/>
    <x v="58"/>
    <s v="REPLASS"/>
    <s v="Replace Asset"/>
    <x v="38"/>
    <x v="3"/>
    <s v="BRT"/>
  </r>
  <r>
    <s v="FXGRBG"/>
    <s v="Fixed Garbage Bin"/>
    <x v="58"/>
    <s v="REPLCMPT"/>
    <s v="Replace Component"/>
    <x v="39"/>
    <x v="3"/>
    <s v="BRT"/>
  </r>
  <r>
    <s v="FXGRBG"/>
    <s v="Fixed Garbage Bin"/>
    <x v="58"/>
    <s v="REPRASS"/>
    <s v="Repair Asset"/>
    <x v="40"/>
    <x v="3"/>
    <s v="BRT"/>
  </r>
  <r>
    <s v="FXGRBG"/>
    <s v="Fixed Garbage Bin"/>
    <x v="58"/>
    <s v="UPGRADES"/>
    <s v="Upgrade"/>
    <x v="41"/>
    <x v="3"/>
    <s v="BRT"/>
  </r>
  <r>
    <s v="FZDISC"/>
    <s v="Fuse Disconnect"/>
    <x v="59"/>
    <s v="ABNTEMP"/>
    <s v="Abnormal Temperature"/>
    <x v="0"/>
    <x v="0"/>
    <s v="BRT"/>
  </r>
  <r>
    <s v="FZDISC"/>
    <s v="Fuse Disconnect"/>
    <x v="59"/>
    <s v="CORROS"/>
    <s v="Corrosion"/>
    <x v="1"/>
    <x v="0"/>
    <s v="BRT"/>
  </r>
  <r>
    <s v="FZDISC"/>
    <s v="Fuse Disconnect"/>
    <x v="59"/>
    <s v="ELECTRIP"/>
    <s v="Electrical Trip Out"/>
    <x v="2"/>
    <x v="0"/>
    <s v="BRT"/>
  </r>
  <r>
    <s v="FZDISC"/>
    <s v="Fuse Disconnect"/>
    <x v="59"/>
    <s v="EXNOISE"/>
    <s v="Excessive Noise"/>
    <x v="3"/>
    <x v="0"/>
    <s v="BRT"/>
  </r>
  <r>
    <s v="FZDISC"/>
    <s v="Fuse Disconnect"/>
    <x v="59"/>
    <s v="EXVIBRTN"/>
    <s v="Excessive Vibration"/>
    <x v="4"/>
    <x v="0"/>
    <s v="BRT"/>
  </r>
  <r>
    <s v="FZDISC"/>
    <s v="Fuse Disconnect"/>
    <x v="59"/>
    <s v="JAMMEDEQ"/>
    <s v="Jammed Equipment"/>
    <x v="5"/>
    <x v="0"/>
    <s v="BRT"/>
  </r>
  <r>
    <s v="FZDISC"/>
    <s v="Fuse Disconnect"/>
    <x v="59"/>
    <s v="LEAKING"/>
    <s v="Leaking"/>
    <x v="6"/>
    <x v="0"/>
    <s v="BRT"/>
  </r>
  <r>
    <s v="FZDISC"/>
    <s v="Fuse Disconnect"/>
    <x v="59"/>
    <s v="LOWPERF"/>
    <s v="Low Performance"/>
    <x v="7"/>
    <x v="0"/>
    <s v="BRT"/>
  </r>
  <r>
    <s v="FZDISC"/>
    <s v="Fuse Disconnect"/>
    <x v="59"/>
    <s v="NONOPER"/>
    <s v="Non-Operational"/>
    <x v="8"/>
    <x v="0"/>
    <s v="BRT"/>
  </r>
  <r>
    <s v="FZDISC"/>
    <s v="Fuse Disconnect"/>
    <x v="59"/>
    <s v="PHYDMGE"/>
    <s v="Physical Damage"/>
    <x v="9"/>
    <x v="0"/>
    <s v="BRT"/>
  </r>
  <r>
    <s v="FZDISC"/>
    <s v="Fuse Disconnect"/>
    <x v="59"/>
    <s v="UNSMELL"/>
    <s v="Unusual Smell"/>
    <x v="10"/>
    <x v="0"/>
    <s v="BRT"/>
  </r>
  <r>
    <s v="FZDISC"/>
    <s v="Fuse Disconnect"/>
    <x v="59"/>
    <s v="UNSMOKE"/>
    <s v="Unusual Smoke"/>
    <x v="11"/>
    <x v="0"/>
    <s v="BRT"/>
  </r>
  <r>
    <s v="FZDISC"/>
    <s v="Fuse Disconnect"/>
    <x v="59"/>
    <s v="FUDSEDET"/>
    <s v="Fuse Disconnect Electrical Connection Deteriorated"/>
    <x v="475"/>
    <x v="1"/>
    <s v="BRT"/>
  </r>
  <r>
    <s v="FZDISC"/>
    <s v="Fuse Disconnect"/>
    <x v="59"/>
    <s v="FUDSFAT"/>
    <s v="Fuse Disconnect Fatigued"/>
    <x v="476"/>
    <x v="1"/>
    <s v="BRT"/>
  </r>
  <r>
    <s v="FZDISC"/>
    <s v="Fuse Disconnect"/>
    <x v="59"/>
    <s v="FUDSMDET"/>
    <s v="Fuse Disconnect Mechanism Deteriorated"/>
    <x v="477"/>
    <x v="1"/>
    <s v="BRT"/>
  </r>
  <r>
    <s v="FZDISC"/>
    <s v="Fuse Disconnect"/>
    <x v="59"/>
    <s v="ACCIDENT"/>
    <s v="Accident"/>
    <x v="13"/>
    <x v="2"/>
    <s v="BRT"/>
  </r>
  <r>
    <s v="FZDISC"/>
    <s v="Fuse Disconnect"/>
    <x v="59"/>
    <s v="ACCWEAR"/>
    <s v="Accelerated Wear"/>
    <x v="14"/>
    <x v="2"/>
    <s v="BRT"/>
  </r>
  <r>
    <s v="FZDISC"/>
    <s v="Fuse Disconnect"/>
    <x v="59"/>
    <s v="ACTGOD"/>
    <s v="Weather condition/Forces of nature or Act of God"/>
    <x v="15"/>
    <x v="2"/>
    <s v="BRT"/>
  </r>
  <r>
    <s v="FZDISC"/>
    <s v="Fuse Disconnect"/>
    <x v="59"/>
    <s v="CONTAM"/>
    <s v="Contamination"/>
    <x v="16"/>
    <x v="2"/>
    <s v="BRT"/>
  </r>
  <r>
    <s v="FZDISC"/>
    <s v="Fuse Disconnect"/>
    <x v="59"/>
    <s v="DEFASSET"/>
    <s v="Defective Asset"/>
    <x v="17"/>
    <x v="2"/>
    <s v="BRT"/>
  </r>
  <r>
    <s v="FZDISC"/>
    <s v="Fuse Disconnect"/>
    <x v="59"/>
    <s v="EXLOAD"/>
    <s v="Excessive Load"/>
    <x v="18"/>
    <x v="2"/>
    <s v="BRT"/>
  </r>
  <r>
    <s v="FZDISC"/>
    <s v="Fuse Disconnect"/>
    <x v="59"/>
    <s v="IMPRMNT"/>
    <s v="Improper Maintenance"/>
    <x v="19"/>
    <x v="2"/>
    <s v="BRT"/>
  </r>
  <r>
    <s v="FZDISC"/>
    <s v="Fuse Disconnect"/>
    <x v="59"/>
    <s v="INSLUBR"/>
    <s v="Insufficient Lubrication"/>
    <x v="20"/>
    <x v="2"/>
    <s v="BRT"/>
  </r>
  <r>
    <s v="FZDISC"/>
    <s v="Fuse Disconnect"/>
    <x v="59"/>
    <s v="LACKTRN"/>
    <s v="Lack of/ Inadequate Training"/>
    <x v="21"/>
    <x v="2"/>
    <s v="BRT"/>
  </r>
  <r>
    <s v="FZDISC"/>
    <s v="Fuse Disconnect"/>
    <x v="59"/>
    <s v="MISSCMP"/>
    <s v="Loose/ Missing Component"/>
    <x v="22"/>
    <x v="2"/>
    <s v="BRT"/>
  </r>
  <r>
    <s v="FZDISC"/>
    <s v="Fuse Disconnect"/>
    <x v="59"/>
    <s v="NRMWEAR"/>
    <s v="Normal Wear"/>
    <x v="23"/>
    <x v="2"/>
    <s v="BRT"/>
  </r>
  <r>
    <s v="FZDISC"/>
    <s v="Fuse Disconnect"/>
    <x v="59"/>
    <s v="OTHER"/>
    <s v="Other (specify)"/>
    <x v="24"/>
    <x v="2"/>
    <s v="BRT"/>
  </r>
  <r>
    <s v="FZDISC"/>
    <s v="Fuse Disconnect"/>
    <x v="59"/>
    <s v="PRINSTAL"/>
    <s v="Poor Installation"/>
    <x v="25"/>
    <x v="2"/>
    <s v="BRT"/>
  </r>
  <r>
    <s v="FZDISC"/>
    <s v="Fuse Disconnect"/>
    <x v="59"/>
    <s v="PROCISSU"/>
    <s v="Procedure Issue"/>
    <x v="26"/>
    <x v="2"/>
    <s v="BRT"/>
  </r>
  <r>
    <s v="FZDISC"/>
    <s v="Fuse Disconnect"/>
    <x v="59"/>
    <s v="UTLFAIL"/>
    <s v="Utility Failure"/>
    <x v="27"/>
    <x v="2"/>
    <s v="BRT"/>
  </r>
  <r>
    <s v="FZDISC"/>
    <s v="Fuse Disconnect"/>
    <x v="59"/>
    <s v="VNDLSM"/>
    <s v="Vandalism"/>
    <x v="28"/>
    <x v="2"/>
    <s v="BRT"/>
  </r>
  <r>
    <s v="FZDISC"/>
    <s v="Fuse Disconnect"/>
    <x v="59"/>
    <s v="WORNCMPT"/>
    <s v="Defective/ Worn Component"/>
    <x v="29"/>
    <x v="2"/>
    <s v="BRT"/>
  </r>
  <r>
    <s v="FZDISC"/>
    <s v="Fuse Disconnect"/>
    <x v="59"/>
    <s v="ADJUSTD"/>
    <s v="Adjusted"/>
    <x v="30"/>
    <x v="3"/>
    <s v="BRT"/>
  </r>
  <r>
    <s v="FZDISC"/>
    <s v="Fuse Disconnect"/>
    <x v="59"/>
    <s v="DECOMM"/>
    <s v="Decommission"/>
    <x v="31"/>
    <x v="3"/>
    <s v="BRT"/>
  </r>
  <r>
    <s v="FZDISC"/>
    <s v="Fuse Disconnect"/>
    <x v="59"/>
    <s v="DECONTME"/>
    <s v="Decontaminate"/>
    <x v="32"/>
    <x v="3"/>
    <s v="BRT"/>
  </r>
  <r>
    <s v="FZDISC"/>
    <s v="Fuse Disconnect"/>
    <x v="59"/>
    <s v="DONOTHIN"/>
    <s v="Do Nothing"/>
    <x v="33"/>
    <x v="3"/>
    <s v="BRT"/>
  </r>
  <r>
    <s v="FZDISC"/>
    <s v="Fuse Disconnect"/>
    <x v="59"/>
    <s v="LUBRCTE"/>
    <s v="Lubricate"/>
    <x v="34"/>
    <x v="3"/>
    <s v="BRT"/>
  </r>
  <r>
    <s v="FZDISC"/>
    <s v="Fuse Disconnect"/>
    <x v="59"/>
    <s v="OTHER"/>
    <s v="Other (specify)"/>
    <x v="24"/>
    <x v="3"/>
    <s v="BRT"/>
  </r>
  <r>
    <s v="FZDISC"/>
    <s v="Fuse Disconnect"/>
    <x v="59"/>
    <s v="RECALBRT"/>
    <s v="Recalibrate"/>
    <x v="35"/>
    <x v="3"/>
    <s v="BRT"/>
  </r>
  <r>
    <s v="FZDISC"/>
    <s v="Fuse Disconnect"/>
    <x v="59"/>
    <s v="REMVOBT"/>
    <s v="Remove Obstruction"/>
    <x v="36"/>
    <x v="3"/>
    <s v="BRT"/>
  </r>
  <r>
    <s v="FZDISC"/>
    <s v="Fuse Disconnect"/>
    <x v="59"/>
    <s v="REPCMPT"/>
    <s v="Repair Component"/>
    <x v="37"/>
    <x v="3"/>
    <s v="BRT"/>
  </r>
  <r>
    <s v="FZDISC"/>
    <s v="Fuse Disconnect"/>
    <x v="59"/>
    <s v="REPLASS"/>
    <s v="Replace Asset"/>
    <x v="38"/>
    <x v="3"/>
    <s v="BRT"/>
  </r>
  <r>
    <s v="FZDISC"/>
    <s v="Fuse Disconnect"/>
    <x v="59"/>
    <s v="REPLCMPT"/>
    <s v="Replace Component"/>
    <x v="39"/>
    <x v="3"/>
    <s v="BRT"/>
  </r>
  <r>
    <s v="FZDISC"/>
    <s v="Fuse Disconnect"/>
    <x v="59"/>
    <s v="REPRASS"/>
    <s v="Repair Asset"/>
    <x v="40"/>
    <x v="3"/>
    <s v="BRT"/>
  </r>
  <r>
    <s v="FZDISC"/>
    <s v="Fuse Disconnect"/>
    <x v="59"/>
    <s v="UPGRADES"/>
    <s v="Upgrade"/>
    <x v="41"/>
    <x v="3"/>
    <s v="BRT"/>
  </r>
  <r>
    <s v="GATE"/>
    <s v="Gate"/>
    <x v="60"/>
    <s v="ABNTEMP"/>
    <s v="Abnormal Temperature"/>
    <x v="0"/>
    <x v="0"/>
    <s v="BRT"/>
  </r>
  <r>
    <s v="GATE"/>
    <s v="Gate"/>
    <x v="60"/>
    <s v="CORROS"/>
    <s v="Corrosion"/>
    <x v="1"/>
    <x v="0"/>
    <s v="BRT"/>
  </r>
  <r>
    <s v="GATE"/>
    <s v="Gate"/>
    <x v="60"/>
    <s v="ELECTRIP"/>
    <s v="Electrical Trip Out"/>
    <x v="2"/>
    <x v="0"/>
    <s v="BRT"/>
  </r>
  <r>
    <s v="GATE"/>
    <s v="Gate"/>
    <x v="60"/>
    <s v="EXNOISE"/>
    <s v="Excessive Noise"/>
    <x v="3"/>
    <x v="0"/>
    <s v="BRT"/>
  </r>
  <r>
    <s v="GATE"/>
    <s v="Gate"/>
    <x v="60"/>
    <s v="EXVIBRTN"/>
    <s v="Excessive Vibration"/>
    <x v="4"/>
    <x v="0"/>
    <s v="BRT"/>
  </r>
  <r>
    <s v="GATE"/>
    <s v="Gate"/>
    <x v="60"/>
    <s v="JAMMEDEQ"/>
    <s v="Jammed Equipment"/>
    <x v="5"/>
    <x v="0"/>
    <s v="BRT"/>
  </r>
  <r>
    <s v="GATE"/>
    <s v="Gate"/>
    <x v="60"/>
    <s v="LOWPERF"/>
    <s v="Low Performance"/>
    <x v="7"/>
    <x v="0"/>
    <s v="BRT"/>
  </r>
  <r>
    <s v="GATE"/>
    <s v="Gate"/>
    <x v="60"/>
    <s v="NONOPER"/>
    <s v="Non-Operational"/>
    <x v="8"/>
    <x v="0"/>
    <s v="BRT"/>
  </r>
  <r>
    <s v="GATE"/>
    <s v="Gate"/>
    <x v="60"/>
    <s v="PHYDMGE"/>
    <s v="Physical Damage"/>
    <x v="9"/>
    <x v="0"/>
    <s v="BRT"/>
  </r>
  <r>
    <s v="GATE"/>
    <s v="Gate"/>
    <x v="60"/>
    <s v="UNSMELL"/>
    <s v="Unusual Smell"/>
    <x v="10"/>
    <x v="0"/>
    <s v="BRT"/>
  </r>
  <r>
    <s v="GATE"/>
    <s v="Gate"/>
    <x v="60"/>
    <s v="UNSMOKE"/>
    <s v="Unusual Smoke"/>
    <x v="11"/>
    <x v="0"/>
    <s v="BRT"/>
  </r>
  <r>
    <s v="GATE"/>
    <s v="Gate"/>
    <x v="60"/>
    <s v="DAMAGE"/>
    <s v="Physical Damage"/>
    <x v="478"/>
    <x v="1"/>
    <s v="BRT"/>
  </r>
  <r>
    <s v="GATE"/>
    <s v="Gate"/>
    <x v="60"/>
    <s v="ELECMPFL"/>
    <s v="Electrical/ Component Failure"/>
    <x v="479"/>
    <x v="1"/>
    <s v="BRT"/>
  </r>
  <r>
    <s v="GATE"/>
    <s v="Gate"/>
    <x v="60"/>
    <s v="GATELUB"/>
    <s v="Drive/Mechanical system insufficiently lubricated"/>
    <x v="480"/>
    <x v="1"/>
    <s v="BRT"/>
  </r>
  <r>
    <s v="GATE"/>
    <s v="Gate"/>
    <x v="60"/>
    <s v="GDSDET"/>
    <s v="Gate drive system deteriorated"/>
    <x v="481"/>
    <x v="1"/>
    <s v="BRT"/>
  </r>
  <r>
    <s v="GATE"/>
    <s v="Gate"/>
    <x v="60"/>
    <s v="GMSDET"/>
    <s v="Gate mechanical system deteriorated"/>
    <x v="482"/>
    <x v="1"/>
    <s v="BRT"/>
  </r>
  <r>
    <s v="GATE"/>
    <s v="Gate"/>
    <x v="60"/>
    <s v="GNDLPFL"/>
    <s v="Ground Loop Failure"/>
    <x v="483"/>
    <x v="1"/>
    <s v="BRT"/>
  </r>
  <r>
    <s v="GATE"/>
    <s v="Gate"/>
    <x v="60"/>
    <s v="GSENNRES"/>
    <s v="Gate sensors non-responsive"/>
    <x v="484"/>
    <x v="1"/>
    <s v="BRT"/>
  </r>
  <r>
    <s v="GATE"/>
    <s v="Gate"/>
    <x v="60"/>
    <s v="GSOFAIL"/>
    <s v="Gate safety operation failed"/>
    <x v="485"/>
    <x v="1"/>
    <s v="BRT"/>
  </r>
  <r>
    <s v="GATE"/>
    <s v="Gate"/>
    <x v="60"/>
    <s v="GTCCSYFL"/>
    <s v="Gate Communication Control System Failed"/>
    <x v="486"/>
    <x v="1"/>
    <s v="BRT"/>
  </r>
  <r>
    <s v="GATE"/>
    <s v="Gate"/>
    <x v="60"/>
    <s v="GTMALGN"/>
    <s v="Gate Misalignment/Contamination/Damaged"/>
    <x v="487"/>
    <x v="1"/>
    <s v="BRT"/>
  </r>
  <r>
    <s v="GATE"/>
    <s v="Gate"/>
    <x v="60"/>
    <s v="MOTROVLD"/>
    <s v="Motor Overload"/>
    <x v="488"/>
    <x v="1"/>
    <s v="BRT"/>
  </r>
  <r>
    <s v="GATE"/>
    <s v="Gate"/>
    <x v="60"/>
    <s v="WEATHDMG"/>
    <s v="Weather Damage"/>
    <x v="489"/>
    <x v="1"/>
    <s v="BRT"/>
  </r>
  <r>
    <s v="GATE"/>
    <s v="Gate"/>
    <x v="60"/>
    <s v="ACCIDENT"/>
    <s v="Accident"/>
    <x v="13"/>
    <x v="2"/>
    <s v="BRT"/>
  </r>
  <r>
    <s v="GATE"/>
    <s v="Gate"/>
    <x v="60"/>
    <s v="ACCWEAR"/>
    <s v="Accelerated Wear"/>
    <x v="14"/>
    <x v="2"/>
    <s v="BRT"/>
  </r>
  <r>
    <s v="GATE"/>
    <s v="Gate"/>
    <x v="60"/>
    <s v="ACTGOD"/>
    <s v="Weather condition/Forces of nature or Act of God"/>
    <x v="15"/>
    <x v="2"/>
    <s v="BRT"/>
  </r>
  <r>
    <s v="GATE"/>
    <s v="Gate"/>
    <x v="60"/>
    <s v="CONTAM"/>
    <s v="Contamination"/>
    <x v="16"/>
    <x v="2"/>
    <s v="BRT"/>
  </r>
  <r>
    <s v="GATE"/>
    <s v="Gate"/>
    <x v="60"/>
    <s v="EXLOAD"/>
    <s v="Excessive Load"/>
    <x v="18"/>
    <x v="2"/>
    <s v="BRT"/>
  </r>
  <r>
    <s v="GATE"/>
    <s v="Gate"/>
    <x v="60"/>
    <s v="IMPRMNT"/>
    <s v="Improper Maintenance"/>
    <x v="19"/>
    <x v="2"/>
    <s v="BRT"/>
  </r>
  <r>
    <s v="GATE"/>
    <s v="Gate"/>
    <x v="60"/>
    <s v="INSLUBR"/>
    <s v="Insufficient Lubrication"/>
    <x v="20"/>
    <x v="2"/>
    <s v="BRT"/>
  </r>
  <r>
    <s v="GATE"/>
    <s v="Gate"/>
    <x v="60"/>
    <s v="MISSCMP"/>
    <s v="Loose/ Missing Component"/>
    <x v="22"/>
    <x v="2"/>
    <s v="BRT"/>
  </r>
  <r>
    <s v="GATE"/>
    <s v="Gate"/>
    <x v="60"/>
    <s v="NRMWEAR"/>
    <s v="Normal Wear"/>
    <x v="23"/>
    <x v="2"/>
    <s v="BRT"/>
  </r>
  <r>
    <s v="GATE"/>
    <s v="Gate"/>
    <x v="60"/>
    <s v="PRINSTAL"/>
    <s v="Poor Installation"/>
    <x v="25"/>
    <x v="2"/>
    <s v="BRT"/>
  </r>
  <r>
    <s v="GATE"/>
    <s v="Gate"/>
    <x v="60"/>
    <s v="UTLFAIL"/>
    <s v="Utility Failure"/>
    <x v="27"/>
    <x v="2"/>
    <s v="BRT"/>
  </r>
  <r>
    <s v="GATE"/>
    <s v="Gate"/>
    <x v="60"/>
    <s v="VNDLSM"/>
    <s v="Vandalism"/>
    <x v="28"/>
    <x v="2"/>
    <s v="BRT"/>
  </r>
  <r>
    <s v="GATE"/>
    <s v="Gate"/>
    <x v="60"/>
    <s v="WORNCMPT"/>
    <s v="Defective/ Worn Component"/>
    <x v="29"/>
    <x v="2"/>
    <s v="BRT"/>
  </r>
  <r>
    <s v="GATE"/>
    <s v="Gate"/>
    <x v="60"/>
    <s v="ADJUSTD"/>
    <s v="Adjusted"/>
    <x v="30"/>
    <x v="3"/>
    <s v="BRT"/>
  </r>
  <r>
    <s v="GATE"/>
    <s v="Gate"/>
    <x v="60"/>
    <s v="DECONTME"/>
    <s v="Decontaminate"/>
    <x v="32"/>
    <x v="3"/>
    <s v="BRT"/>
  </r>
  <r>
    <s v="GATE"/>
    <s v="Gate"/>
    <x v="60"/>
    <s v="LUBRCTE"/>
    <s v="Lubricate"/>
    <x v="34"/>
    <x v="3"/>
    <s v="BRT"/>
  </r>
  <r>
    <s v="GATE"/>
    <s v="Gate"/>
    <x v="60"/>
    <s v="RECALBRT"/>
    <s v="Recalibrate"/>
    <x v="35"/>
    <x v="3"/>
    <s v="BRT"/>
  </r>
  <r>
    <s v="GATE"/>
    <s v="Gate"/>
    <x v="60"/>
    <s v="REMVOBT"/>
    <s v="Remove Obstruction"/>
    <x v="36"/>
    <x v="3"/>
    <s v="BRT"/>
  </r>
  <r>
    <s v="GATE"/>
    <s v="Gate"/>
    <x v="60"/>
    <s v="REPAIR"/>
    <s v="Repair"/>
    <x v="51"/>
    <x v="3"/>
    <s v="BRT"/>
  </r>
  <r>
    <s v="GATE"/>
    <s v="Gate"/>
    <x v="60"/>
    <s v="REPLACE"/>
    <s v="Replace"/>
    <x v="52"/>
    <x v="3"/>
    <s v="BRT"/>
  </r>
  <r>
    <s v="GATE"/>
    <s v="Gate"/>
    <x v="60"/>
    <s v="UPGRADES"/>
    <s v="Upgrade"/>
    <x v="41"/>
    <x v="3"/>
    <s v="BRT"/>
  </r>
  <r>
    <s v="GLYMUSYS"/>
    <s v="Glycol Make-Up System"/>
    <x v="61"/>
    <s v="ABNTEMP"/>
    <s v="Abnormal Temperature"/>
    <x v="0"/>
    <x v="0"/>
    <s v="BRT"/>
  </r>
  <r>
    <s v="GLYMUSYS"/>
    <s v="Glycol Make-Up System"/>
    <x v="61"/>
    <s v="CORROS"/>
    <s v="Corrosion"/>
    <x v="1"/>
    <x v="0"/>
    <s v="BRT"/>
  </r>
  <r>
    <s v="GLYMUSYS"/>
    <s v="Glycol Make-Up System"/>
    <x v="61"/>
    <s v="ELECTRIP"/>
    <s v="Electrical Trip Out"/>
    <x v="2"/>
    <x v="0"/>
    <s v="BRT"/>
  </r>
  <r>
    <s v="GLYMUSYS"/>
    <s v="Glycol Make-Up System"/>
    <x v="61"/>
    <s v="EXNOISE"/>
    <s v="Excessive Noise"/>
    <x v="3"/>
    <x v="0"/>
    <s v="BRT"/>
  </r>
  <r>
    <s v="GLYMUSYS"/>
    <s v="Glycol Make-Up System"/>
    <x v="61"/>
    <s v="EXVIBRTN"/>
    <s v="Excessive Vibration"/>
    <x v="4"/>
    <x v="0"/>
    <s v="BRT"/>
  </r>
  <r>
    <s v="GLYMUSYS"/>
    <s v="Glycol Make-Up System"/>
    <x v="61"/>
    <s v="JAMMEDEQ"/>
    <s v="Jammed Equipment"/>
    <x v="5"/>
    <x v="0"/>
    <s v="BRT"/>
  </r>
  <r>
    <s v="GLYMUSYS"/>
    <s v="Glycol Make-Up System"/>
    <x v="61"/>
    <s v="LEAKING"/>
    <s v="Leaking"/>
    <x v="6"/>
    <x v="0"/>
    <s v="BRT"/>
  </r>
  <r>
    <s v="GLYMUSYS"/>
    <s v="Glycol Make-Up System"/>
    <x v="61"/>
    <s v="LOWPERF"/>
    <s v="Low Performance"/>
    <x v="7"/>
    <x v="0"/>
    <s v="BRT"/>
  </r>
  <r>
    <s v="GLYMUSYS"/>
    <s v="Glycol Make-Up System"/>
    <x v="61"/>
    <s v="NONOPER"/>
    <s v="Non-Operational"/>
    <x v="8"/>
    <x v="0"/>
    <s v="BRT"/>
  </r>
  <r>
    <s v="GLYMUSYS"/>
    <s v="Glycol Make-Up System"/>
    <x v="61"/>
    <s v="PHYDMGE"/>
    <s v="Physical Damage"/>
    <x v="9"/>
    <x v="0"/>
    <s v="BRT"/>
  </r>
  <r>
    <s v="GLYMUSYS"/>
    <s v="Glycol Make-Up System"/>
    <x v="61"/>
    <s v="UNSMELL"/>
    <s v="Unusual Smell"/>
    <x v="10"/>
    <x v="0"/>
    <s v="BRT"/>
  </r>
  <r>
    <s v="GLYMUSYS"/>
    <s v="Glycol Make-Up System"/>
    <x v="61"/>
    <s v="UNSMOKE"/>
    <s v="Unusual Smoke"/>
    <x v="11"/>
    <x v="0"/>
    <s v="BRT"/>
  </r>
  <r>
    <s v="GLYMUSYS"/>
    <s v="Glycol Make-Up System"/>
    <x v="61"/>
    <s v="GLMCCORR"/>
    <s v="Glycol mixture scaled and/or corroded"/>
    <x v="490"/>
    <x v="1"/>
    <s v="BRT"/>
  </r>
  <r>
    <s v="GLYMUSYS"/>
    <s v="Glycol Make-Up System"/>
    <x v="61"/>
    <s v="GLMSSDET"/>
    <s v="Glycol make-up system structure deteriorated"/>
    <x v="491"/>
    <x v="1"/>
    <s v="BRT"/>
  </r>
  <r>
    <s v="GLYMUSYS"/>
    <s v="Glycol Make-Up System"/>
    <x v="61"/>
    <s v="ACCIDENT"/>
    <s v="Accident"/>
    <x v="13"/>
    <x v="2"/>
    <s v="BRT"/>
  </r>
  <r>
    <s v="GLYMUSYS"/>
    <s v="Glycol Make-Up System"/>
    <x v="61"/>
    <s v="ACCWEAR"/>
    <s v="Accelerated Wear"/>
    <x v="14"/>
    <x v="2"/>
    <s v="BRT"/>
  </r>
  <r>
    <s v="GLYMUSYS"/>
    <s v="Glycol Make-Up System"/>
    <x v="61"/>
    <s v="ACTGOD"/>
    <s v="Weather condition/Forces of nature or Act of God"/>
    <x v="15"/>
    <x v="2"/>
    <s v="BRT"/>
  </r>
  <r>
    <s v="GLYMUSYS"/>
    <s v="Glycol Make-Up System"/>
    <x v="61"/>
    <s v="CONTAM"/>
    <s v="Contamination"/>
    <x v="16"/>
    <x v="2"/>
    <s v="BRT"/>
  </r>
  <r>
    <s v="GLYMUSYS"/>
    <s v="Glycol Make-Up System"/>
    <x v="61"/>
    <s v="DEFASSET"/>
    <s v="Defective Asset"/>
    <x v="17"/>
    <x v="2"/>
    <s v="BRT"/>
  </r>
  <r>
    <s v="GLYMUSYS"/>
    <s v="Glycol Make-Up System"/>
    <x v="61"/>
    <s v="EXLOAD"/>
    <s v="Excessive Load"/>
    <x v="18"/>
    <x v="2"/>
    <s v="BRT"/>
  </r>
  <r>
    <s v="GLYMUSYS"/>
    <s v="Glycol Make-Up System"/>
    <x v="61"/>
    <s v="IMPRMNT"/>
    <s v="Improper Maintenance"/>
    <x v="19"/>
    <x v="2"/>
    <s v="BRT"/>
  </r>
  <r>
    <s v="GLYMUSYS"/>
    <s v="Glycol Make-Up System"/>
    <x v="61"/>
    <s v="INSLUBR"/>
    <s v="Insufficient Lubrication"/>
    <x v="20"/>
    <x v="2"/>
    <s v="BRT"/>
  </r>
  <r>
    <s v="GLYMUSYS"/>
    <s v="Glycol Make-Up System"/>
    <x v="61"/>
    <s v="LACKTRN"/>
    <s v="Lack of/ Inadequate Training"/>
    <x v="21"/>
    <x v="2"/>
    <s v="BRT"/>
  </r>
  <r>
    <s v="GLYMUSYS"/>
    <s v="Glycol Make-Up System"/>
    <x v="61"/>
    <s v="MISSCMP"/>
    <s v="Loose/ Missing Component"/>
    <x v="22"/>
    <x v="2"/>
    <s v="BRT"/>
  </r>
  <r>
    <s v="GLYMUSYS"/>
    <s v="Glycol Make-Up System"/>
    <x v="61"/>
    <s v="NRMWEAR"/>
    <s v="Normal Wear"/>
    <x v="23"/>
    <x v="2"/>
    <s v="BRT"/>
  </r>
  <r>
    <s v="GLYMUSYS"/>
    <s v="Glycol Make-Up System"/>
    <x v="61"/>
    <s v="OTHER"/>
    <s v="Other (specify)"/>
    <x v="24"/>
    <x v="2"/>
    <s v="BRT"/>
  </r>
  <r>
    <s v="GLYMUSYS"/>
    <s v="Glycol Make-Up System"/>
    <x v="61"/>
    <s v="PRINSTAL"/>
    <s v="Poor Installation"/>
    <x v="25"/>
    <x v="2"/>
    <s v="BRT"/>
  </r>
  <r>
    <s v="GLYMUSYS"/>
    <s v="Glycol Make-Up System"/>
    <x v="61"/>
    <s v="PROCISSU"/>
    <s v="Procedure Issue"/>
    <x v="26"/>
    <x v="2"/>
    <s v="BRT"/>
  </r>
  <r>
    <s v="GLYMUSYS"/>
    <s v="Glycol Make-Up System"/>
    <x v="61"/>
    <s v="UTLFAIL"/>
    <s v="Utility Failure"/>
    <x v="27"/>
    <x v="2"/>
    <s v="BRT"/>
  </r>
  <r>
    <s v="GLYMUSYS"/>
    <s v="Glycol Make-Up System"/>
    <x v="61"/>
    <s v="VNDLSM"/>
    <s v="Vandalism"/>
    <x v="28"/>
    <x v="2"/>
    <s v="BRT"/>
  </r>
  <r>
    <s v="GLYMUSYS"/>
    <s v="Glycol Make-Up System"/>
    <x v="61"/>
    <s v="WORNCMPT"/>
    <s v="Defective/ Worn Component"/>
    <x v="29"/>
    <x v="2"/>
    <s v="BRT"/>
  </r>
  <r>
    <s v="GLYMUSYS"/>
    <s v="Glycol Make-Up System"/>
    <x v="61"/>
    <s v="ADJUSTD"/>
    <s v="Adjusted"/>
    <x v="30"/>
    <x v="3"/>
    <s v="BRT"/>
  </r>
  <r>
    <s v="GLYMUSYS"/>
    <s v="Glycol Make-Up System"/>
    <x v="61"/>
    <s v="DECOMM"/>
    <s v="Decommission"/>
    <x v="31"/>
    <x v="3"/>
    <s v="BRT"/>
  </r>
  <r>
    <s v="GLYMUSYS"/>
    <s v="Glycol Make-Up System"/>
    <x v="61"/>
    <s v="DECONTME"/>
    <s v="Decontaminate"/>
    <x v="32"/>
    <x v="3"/>
    <s v="BRT"/>
  </r>
  <r>
    <s v="GLYMUSYS"/>
    <s v="Glycol Make-Up System"/>
    <x v="61"/>
    <s v="DONOTHIN"/>
    <s v="Do Nothing"/>
    <x v="33"/>
    <x v="3"/>
    <s v="BRT"/>
  </r>
  <r>
    <s v="GLYMUSYS"/>
    <s v="Glycol Make-Up System"/>
    <x v="61"/>
    <s v="LUBRCTE"/>
    <s v="Lubricate"/>
    <x v="34"/>
    <x v="3"/>
    <s v="BRT"/>
  </r>
  <r>
    <s v="GLYMUSYS"/>
    <s v="Glycol Make-Up System"/>
    <x v="61"/>
    <s v="OTHER"/>
    <s v="Other (specify)"/>
    <x v="24"/>
    <x v="3"/>
    <s v="BRT"/>
  </r>
  <r>
    <s v="GLYMUSYS"/>
    <s v="Glycol Make-Up System"/>
    <x v="61"/>
    <s v="RECALBRT"/>
    <s v="Recalibrate"/>
    <x v="35"/>
    <x v="3"/>
    <s v="BRT"/>
  </r>
  <r>
    <s v="GLYMUSYS"/>
    <s v="Glycol Make-Up System"/>
    <x v="61"/>
    <s v="REMVOBT"/>
    <s v="Remove Obstruction"/>
    <x v="36"/>
    <x v="3"/>
    <s v="BRT"/>
  </r>
  <r>
    <s v="GLYMUSYS"/>
    <s v="Glycol Make-Up System"/>
    <x v="61"/>
    <s v="REPCMPT"/>
    <s v="Repair Component"/>
    <x v="37"/>
    <x v="3"/>
    <s v="BRT"/>
  </r>
  <r>
    <s v="GLYMUSYS"/>
    <s v="Glycol Make-Up System"/>
    <x v="61"/>
    <s v="REPLASS"/>
    <s v="Replace Asset"/>
    <x v="38"/>
    <x v="3"/>
    <s v="BRT"/>
  </r>
  <r>
    <s v="GLYMUSYS"/>
    <s v="Glycol Make-Up System"/>
    <x v="61"/>
    <s v="REPLCMPT"/>
    <s v="Replace Component"/>
    <x v="39"/>
    <x v="3"/>
    <s v="BRT"/>
  </r>
  <r>
    <s v="GLYMUSYS"/>
    <s v="Glycol Make-Up System"/>
    <x v="61"/>
    <s v="REPRASS"/>
    <s v="Repair Asset"/>
    <x v="40"/>
    <x v="3"/>
    <s v="BRT"/>
  </r>
  <r>
    <s v="GLYMUSYS"/>
    <s v="Glycol Make-Up System"/>
    <x v="61"/>
    <s v="UPGRADES"/>
    <s v="Upgrade"/>
    <x v="41"/>
    <x v="3"/>
    <s v="BRT"/>
  </r>
  <r>
    <s v="GRDRL"/>
    <s v="Guard Rail"/>
    <x v="62"/>
    <s v="ABNTEMP"/>
    <s v="Abnormal Temperature"/>
    <x v="0"/>
    <x v="0"/>
    <s v="BRT"/>
  </r>
  <r>
    <s v="GRDRL"/>
    <s v="Guard Rail"/>
    <x v="62"/>
    <s v="CORROS"/>
    <s v="Corrosion"/>
    <x v="1"/>
    <x v="0"/>
    <s v="BRT"/>
  </r>
  <r>
    <s v="GRDRL"/>
    <s v="Guard Rail"/>
    <x v="62"/>
    <s v="ELECTRIP"/>
    <s v="Electrical Trip Out"/>
    <x v="2"/>
    <x v="0"/>
    <s v="BRT"/>
  </r>
  <r>
    <s v="GRDRL"/>
    <s v="Guard Rail"/>
    <x v="62"/>
    <s v="EXNOISE"/>
    <s v="Excessive Noise"/>
    <x v="3"/>
    <x v="0"/>
    <s v="BRT"/>
  </r>
  <r>
    <s v="GRDRL"/>
    <s v="Guard Rail"/>
    <x v="62"/>
    <s v="EXVIBRTN"/>
    <s v="Excessive Vibration"/>
    <x v="4"/>
    <x v="0"/>
    <s v="BRT"/>
  </r>
  <r>
    <s v="GRDRL"/>
    <s v="Guard Rail"/>
    <x v="62"/>
    <s v="JAMMEDEQ"/>
    <s v="Jammed Equipment"/>
    <x v="5"/>
    <x v="0"/>
    <s v="BRT"/>
  </r>
  <r>
    <s v="GRDRL"/>
    <s v="Guard Rail"/>
    <x v="62"/>
    <s v="LEAKING"/>
    <s v="Leaking"/>
    <x v="6"/>
    <x v="0"/>
    <s v="BRT"/>
  </r>
  <r>
    <s v="GRDRL"/>
    <s v="Guard Rail"/>
    <x v="62"/>
    <s v="LOWPERF"/>
    <s v="Low Performance"/>
    <x v="7"/>
    <x v="0"/>
    <s v="BRT"/>
  </r>
  <r>
    <s v="GRDRL"/>
    <s v="Guard Rail"/>
    <x v="62"/>
    <s v="NONOPER"/>
    <s v="Non-Operational"/>
    <x v="8"/>
    <x v="0"/>
    <s v="BRT"/>
  </r>
  <r>
    <s v="GRDRL"/>
    <s v="Guard Rail"/>
    <x v="62"/>
    <s v="PHYDMGE"/>
    <s v="Physical Damage"/>
    <x v="9"/>
    <x v="0"/>
    <s v="BRT"/>
  </r>
  <r>
    <s v="GRDRL"/>
    <s v="Guard Rail"/>
    <x v="62"/>
    <s v="UNSMELL"/>
    <s v="Unusual Smell"/>
    <x v="10"/>
    <x v="0"/>
    <s v="BRT"/>
  </r>
  <r>
    <s v="GRDRL"/>
    <s v="Guard Rail"/>
    <x v="62"/>
    <s v="UNSMOKE"/>
    <s v="Unusual Smoke"/>
    <x v="11"/>
    <x v="0"/>
    <s v="BRT"/>
  </r>
  <r>
    <s v="GRDRL"/>
    <s v="Guard Rail"/>
    <x v="62"/>
    <s v="GRSDET"/>
    <s v="Guard rail structure deteriorated"/>
    <x v="492"/>
    <x v="1"/>
    <s v="BRT"/>
  </r>
  <r>
    <s v="GRDRL"/>
    <s v="Guard Rail"/>
    <x v="62"/>
    <s v="ACCIDENT"/>
    <s v="Accident"/>
    <x v="13"/>
    <x v="2"/>
    <s v="BRT"/>
  </r>
  <r>
    <s v="GRDRL"/>
    <s v="Guard Rail"/>
    <x v="62"/>
    <s v="ACCWEAR"/>
    <s v="Accelerated Wear"/>
    <x v="14"/>
    <x v="2"/>
    <s v="BRT"/>
  </r>
  <r>
    <s v="GRDRL"/>
    <s v="Guard Rail"/>
    <x v="62"/>
    <s v="ACTGOD"/>
    <s v="Weather condition/Forces of nature or Act of God"/>
    <x v="15"/>
    <x v="2"/>
    <s v="BRT"/>
  </r>
  <r>
    <s v="GRDRL"/>
    <s v="Guard Rail"/>
    <x v="62"/>
    <s v="CONTAM"/>
    <s v="Contamination"/>
    <x v="16"/>
    <x v="2"/>
    <s v="BRT"/>
  </r>
  <r>
    <s v="GRDRL"/>
    <s v="Guard Rail"/>
    <x v="62"/>
    <s v="DEFASSET"/>
    <s v="Defective Asset"/>
    <x v="17"/>
    <x v="2"/>
    <s v="BRT"/>
  </r>
  <r>
    <s v="GRDRL"/>
    <s v="Guard Rail"/>
    <x v="62"/>
    <s v="EXLOAD"/>
    <s v="Excessive Load"/>
    <x v="18"/>
    <x v="2"/>
    <s v="BRT"/>
  </r>
  <r>
    <s v="GRDRL"/>
    <s v="Guard Rail"/>
    <x v="62"/>
    <s v="IMPRMNT"/>
    <s v="Improper Maintenance"/>
    <x v="19"/>
    <x v="2"/>
    <s v="BRT"/>
  </r>
  <r>
    <s v="GRDRL"/>
    <s v="Guard Rail"/>
    <x v="62"/>
    <s v="INSLUBR"/>
    <s v="Insufficient Lubrication"/>
    <x v="20"/>
    <x v="2"/>
    <s v="BRT"/>
  </r>
  <r>
    <s v="GRDRL"/>
    <s v="Guard Rail"/>
    <x v="62"/>
    <s v="LACKTRN"/>
    <s v="Lack of/ Inadequate Training"/>
    <x v="21"/>
    <x v="2"/>
    <s v="BRT"/>
  </r>
  <r>
    <s v="GRDRL"/>
    <s v="Guard Rail"/>
    <x v="62"/>
    <s v="MISSCMP"/>
    <s v="Loose/ Missing Component"/>
    <x v="22"/>
    <x v="2"/>
    <s v="BRT"/>
  </r>
  <r>
    <s v="GRDRL"/>
    <s v="Guard Rail"/>
    <x v="62"/>
    <s v="NRMWEAR"/>
    <s v="Normal Wear"/>
    <x v="23"/>
    <x v="2"/>
    <s v="BRT"/>
  </r>
  <r>
    <s v="GRDRL"/>
    <s v="Guard Rail"/>
    <x v="62"/>
    <s v="OTHER"/>
    <s v="Other (specify)"/>
    <x v="24"/>
    <x v="2"/>
    <s v="BRT"/>
  </r>
  <r>
    <s v="GRDRL"/>
    <s v="Guard Rail"/>
    <x v="62"/>
    <s v="PRINSTAL"/>
    <s v="Poor Installation"/>
    <x v="25"/>
    <x v="2"/>
    <s v="BRT"/>
  </r>
  <r>
    <s v="GRDRL"/>
    <s v="Guard Rail"/>
    <x v="62"/>
    <s v="PROCISSU"/>
    <s v="Procedure Issue"/>
    <x v="26"/>
    <x v="2"/>
    <s v="BRT"/>
  </r>
  <r>
    <s v="GRDRL"/>
    <s v="Guard Rail"/>
    <x v="62"/>
    <s v="UTLFAIL"/>
    <s v="Utility Failure"/>
    <x v="27"/>
    <x v="2"/>
    <s v="BRT"/>
  </r>
  <r>
    <s v="GRDRL"/>
    <s v="Guard Rail"/>
    <x v="62"/>
    <s v="VNDLSM"/>
    <s v="Vandalism"/>
    <x v="28"/>
    <x v="2"/>
    <s v="BRT"/>
  </r>
  <r>
    <s v="GRDRL"/>
    <s v="Guard Rail"/>
    <x v="62"/>
    <s v="WORNCMPT"/>
    <s v="Defective/ Worn Component"/>
    <x v="29"/>
    <x v="2"/>
    <s v="BRT"/>
  </r>
  <r>
    <s v="GRDRL"/>
    <s v="Guard Rail"/>
    <x v="62"/>
    <s v="ADJUSTD"/>
    <s v="Adjusted"/>
    <x v="30"/>
    <x v="3"/>
    <s v="BRT"/>
  </r>
  <r>
    <s v="GRDRL"/>
    <s v="Guard Rail"/>
    <x v="62"/>
    <s v="DECOMM"/>
    <s v="Decommission"/>
    <x v="31"/>
    <x v="3"/>
    <s v="BRT"/>
  </r>
  <r>
    <s v="GRDRL"/>
    <s v="Guard Rail"/>
    <x v="62"/>
    <s v="DECONTME"/>
    <s v="Decontaminate"/>
    <x v="32"/>
    <x v="3"/>
    <s v="BRT"/>
  </r>
  <r>
    <s v="GRDRL"/>
    <s v="Guard Rail"/>
    <x v="62"/>
    <s v="DONOTHIN"/>
    <s v="Do Nothing"/>
    <x v="33"/>
    <x v="3"/>
    <s v="BRT"/>
  </r>
  <r>
    <s v="GRDRL"/>
    <s v="Guard Rail"/>
    <x v="62"/>
    <s v="LUBRCTE"/>
    <s v="Lubricate"/>
    <x v="34"/>
    <x v="3"/>
    <s v="BRT"/>
  </r>
  <r>
    <s v="GRDRL"/>
    <s v="Guard Rail"/>
    <x v="62"/>
    <s v="OTHER"/>
    <s v="Other (specify)"/>
    <x v="24"/>
    <x v="3"/>
    <s v="BRT"/>
  </r>
  <r>
    <s v="GRDRL"/>
    <s v="Guard Rail"/>
    <x v="62"/>
    <s v="RECALBRT"/>
    <s v="Recalibrate"/>
    <x v="35"/>
    <x v="3"/>
    <s v="BRT"/>
  </r>
  <r>
    <s v="GRDRL"/>
    <s v="Guard Rail"/>
    <x v="62"/>
    <s v="REMVOBT"/>
    <s v="Remove Obstruction"/>
    <x v="36"/>
    <x v="3"/>
    <s v="BRT"/>
  </r>
  <r>
    <s v="GRDRL"/>
    <s v="Guard Rail"/>
    <x v="62"/>
    <s v="REPCMPT"/>
    <s v="Repair Component"/>
    <x v="37"/>
    <x v="3"/>
    <s v="BRT"/>
  </r>
  <r>
    <s v="GRDRL"/>
    <s v="Guard Rail"/>
    <x v="62"/>
    <s v="REPLASS"/>
    <s v="Replace Asset"/>
    <x v="38"/>
    <x v="3"/>
    <s v="BRT"/>
  </r>
  <r>
    <s v="GRDRL"/>
    <s v="Guard Rail"/>
    <x v="62"/>
    <s v="REPLCMPT"/>
    <s v="Replace Component"/>
    <x v="39"/>
    <x v="3"/>
    <s v="BRT"/>
  </r>
  <r>
    <s v="GRDRL"/>
    <s v="Guard Rail"/>
    <x v="62"/>
    <s v="REPRASS"/>
    <s v="Repair Asset"/>
    <x v="40"/>
    <x v="3"/>
    <s v="BRT"/>
  </r>
  <r>
    <s v="GRDRL"/>
    <s v="Guard Rail"/>
    <x v="62"/>
    <s v="UPGRADES"/>
    <s v="Upgrade"/>
    <x v="41"/>
    <x v="3"/>
    <s v="BRT"/>
  </r>
  <r>
    <s v="GRINDER"/>
    <s v="Grinder"/>
    <x v="63"/>
    <s v="RECHTBA"/>
    <s v="Recharge The Battery"/>
    <x v="493"/>
    <x v="3"/>
    <s v="BRT"/>
  </r>
  <r>
    <s v="GRNDLPS"/>
    <s v="Grounding and Lightning Protection System"/>
    <x v="64"/>
    <s v="ABNTEMP"/>
    <s v="Abnormal Temperature"/>
    <x v="0"/>
    <x v="0"/>
    <s v="BRT"/>
  </r>
  <r>
    <s v="GRNDLPS"/>
    <s v="Grounding and Lightning Protection System"/>
    <x v="64"/>
    <s v="CORROS"/>
    <s v="Corrosion"/>
    <x v="1"/>
    <x v="0"/>
    <s v="BRT"/>
  </r>
  <r>
    <s v="GRNDLPS"/>
    <s v="Grounding and Lightning Protection System"/>
    <x v="64"/>
    <s v="ELECTRIP"/>
    <s v="Electrical Trip Out"/>
    <x v="2"/>
    <x v="0"/>
    <s v="BRT"/>
  </r>
  <r>
    <s v="GRNDLPS"/>
    <s v="Grounding and Lightning Protection System"/>
    <x v="64"/>
    <s v="EXNOISE"/>
    <s v="Excessive Noise"/>
    <x v="3"/>
    <x v="0"/>
    <s v="BRT"/>
  </r>
  <r>
    <s v="GRNDLPS"/>
    <s v="Grounding and Lightning Protection System"/>
    <x v="64"/>
    <s v="EXVIBRTN"/>
    <s v="Excessive Vibration"/>
    <x v="4"/>
    <x v="0"/>
    <s v="BRT"/>
  </r>
  <r>
    <s v="GRNDLPS"/>
    <s v="Grounding and Lightning Protection System"/>
    <x v="64"/>
    <s v="JAMMEDEQ"/>
    <s v="Jammed Equipment"/>
    <x v="5"/>
    <x v="0"/>
    <s v="BRT"/>
  </r>
  <r>
    <s v="GRNDLPS"/>
    <s v="Grounding and Lightning Protection System"/>
    <x v="64"/>
    <s v="LEAKING"/>
    <s v="Leaking"/>
    <x v="6"/>
    <x v="0"/>
    <s v="BRT"/>
  </r>
  <r>
    <s v="GRNDLPS"/>
    <s v="Grounding and Lightning Protection System"/>
    <x v="64"/>
    <s v="LOWPERF"/>
    <s v="Low Performance"/>
    <x v="7"/>
    <x v="0"/>
    <s v="BRT"/>
  </r>
  <r>
    <s v="GRNDLPS"/>
    <s v="Grounding and Lightning Protection System"/>
    <x v="64"/>
    <s v="NONOPER"/>
    <s v="Non-Operational"/>
    <x v="8"/>
    <x v="0"/>
    <s v="BRT"/>
  </r>
  <r>
    <s v="GRNDLPS"/>
    <s v="Grounding and Lightning Protection System"/>
    <x v="64"/>
    <s v="PHYDMGE"/>
    <s v="Physical Damage"/>
    <x v="9"/>
    <x v="0"/>
    <s v="BRT"/>
  </r>
  <r>
    <s v="GRNDLPS"/>
    <s v="Grounding and Lightning Protection System"/>
    <x v="64"/>
    <s v="UNSMELL"/>
    <s v="Unusual Smell"/>
    <x v="10"/>
    <x v="0"/>
    <s v="BRT"/>
  </r>
  <r>
    <s v="GRNDLPS"/>
    <s v="Grounding and Lightning Protection System"/>
    <x v="64"/>
    <s v="UNSMOKE"/>
    <s v="Unusual Smoke"/>
    <x v="11"/>
    <x v="0"/>
    <s v="BRT"/>
  </r>
  <r>
    <s v="GRNDLPS"/>
    <s v="Grounding and Lightning Protection System"/>
    <x v="64"/>
    <s v="DMGLROD"/>
    <s v="Damage To Lightning Rod"/>
    <x v="494"/>
    <x v="1"/>
    <s v="BRT"/>
  </r>
  <r>
    <s v="GRNDLPS"/>
    <s v="Grounding and Lightning Protection System"/>
    <x v="64"/>
    <s v="FIXCORR"/>
    <s v="Fixings Are Corroded"/>
    <x v="495"/>
    <x v="1"/>
    <s v="BRT"/>
  </r>
  <r>
    <s v="GRNDLPS"/>
    <s v="Grounding and Lightning Protection System"/>
    <x v="64"/>
    <s v="GPSDET"/>
    <s v="Grounding Protection System Deteriorated"/>
    <x v="496"/>
    <x v="1"/>
    <s v="BRT"/>
  </r>
  <r>
    <s v="GRNDLPS"/>
    <s v="Grounding and Lightning Protection System"/>
    <x v="64"/>
    <s v="ACCIDENT"/>
    <s v="Accident"/>
    <x v="13"/>
    <x v="2"/>
    <s v="BRT"/>
  </r>
  <r>
    <s v="GRNDLPS"/>
    <s v="Grounding and Lightning Protection System"/>
    <x v="64"/>
    <s v="ACCWEAR"/>
    <s v="Accelerated Wear"/>
    <x v="14"/>
    <x v="2"/>
    <s v="BRT"/>
  </r>
  <r>
    <s v="GRNDLPS"/>
    <s v="Grounding and Lightning Protection System"/>
    <x v="64"/>
    <s v="ACTGOD"/>
    <s v="Weather condition/Forces of nature or Act of God"/>
    <x v="15"/>
    <x v="2"/>
    <s v="BRT"/>
  </r>
  <r>
    <s v="GRNDLPS"/>
    <s v="Grounding and Lightning Protection System"/>
    <x v="64"/>
    <s v="CONTAM"/>
    <s v="Contamination"/>
    <x v="16"/>
    <x v="2"/>
    <s v="BRT"/>
  </r>
  <r>
    <s v="GRNDLPS"/>
    <s v="Grounding and Lightning Protection System"/>
    <x v="64"/>
    <s v="CORRSION"/>
    <s v="Corrosion"/>
    <x v="198"/>
    <x v="2"/>
    <s v="BRT"/>
  </r>
  <r>
    <s v="GRNDLPS"/>
    <s v="Grounding and Lightning Protection System"/>
    <x v="64"/>
    <s v="DEFASSET"/>
    <s v="Defective Asset"/>
    <x v="17"/>
    <x v="2"/>
    <s v="BRT"/>
  </r>
  <r>
    <s v="GRNDLPS"/>
    <s v="Grounding and Lightning Protection System"/>
    <x v="64"/>
    <s v="EXLOAD"/>
    <s v="Excessive Load"/>
    <x v="18"/>
    <x v="2"/>
    <s v="BRT"/>
  </r>
  <r>
    <s v="GRNDLPS"/>
    <s v="Grounding and Lightning Protection System"/>
    <x v="64"/>
    <s v="IMPRMNT"/>
    <s v="Improper Maintenance"/>
    <x v="19"/>
    <x v="2"/>
    <s v="BRT"/>
  </r>
  <r>
    <s v="GRNDLPS"/>
    <s v="Grounding and Lightning Protection System"/>
    <x v="64"/>
    <s v="INSLUBR"/>
    <s v="Insufficient Lubrication"/>
    <x v="20"/>
    <x v="2"/>
    <s v="BRT"/>
  </r>
  <r>
    <s v="GRNDLPS"/>
    <s v="Grounding and Lightning Protection System"/>
    <x v="64"/>
    <s v="LACKTRN"/>
    <s v="Lack of/ Inadequate Training"/>
    <x v="21"/>
    <x v="2"/>
    <s v="BRT"/>
  </r>
  <r>
    <s v="GRNDLPS"/>
    <s v="Grounding and Lightning Protection System"/>
    <x v="64"/>
    <s v="MISSCMP"/>
    <s v="Loose/ Missing Component"/>
    <x v="22"/>
    <x v="2"/>
    <s v="BRT"/>
  </r>
  <r>
    <s v="GRNDLPS"/>
    <s v="Grounding and Lightning Protection System"/>
    <x v="64"/>
    <s v="NRMWEAR"/>
    <s v="Normal Wear"/>
    <x v="23"/>
    <x v="2"/>
    <s v="BRT"/>
  </r>
  <r>
    <s v="GRNDLPS"/>
    <s v="Grounding and Lightning Protection System"/>
    <x v="64"/>
    <s v="OTHER"/>
    <s v="Other (specify)"/>
    <x v="24"/>
    <x v="2"/>
    <s v="BRT"/>
  </r>
  <r>
    <s v="GRNDLPS"/>
    <s v="Grounding and Lightning Protection System"/>
    <x v="64"/>
    <s v="PRINSTAL"/>
    <s v="Poor Installation"/>
    <x v="25"/>
    <x v="2"/>
    <s v="BRT"/>
  </r>
  <r>
    <s v="GRNDLPS"/>
    <s v="Grounding and Lightning Protection System"/>
    <x v="64"/>
    <s v="PROCISSU"/>
    <s v="Procedure Issue"/>
    <x v="26"/>
    <x v="2"/>
    <s v="BRT"/>
  </r>
  <r>
    <s v="GRNDLPS"/>
    <s v="Grounding and Lightning Protection System"/>
    <x v="64"/>
    <s v="UTLFAIL"/>
    <s v="Utility Failure"/>
    <x v="27"/>
    <x v="2"/>
    <s v="BRT"/>
  </r>
  <r>
    <s v="GRNDLPS"/>
    <s v="Grounding and Lightning Protection System"/>
    <x v="64"/>
    <s v="VNDLSM"/>
    <s v="Vandalism"/>
    <x v="28"/>
    <x v="2"/>
    <s v="BRT"/>
  </r>
  <r>
    <s v="GRNDLPS"/>
    <s v="Grounding and Lightning Protection System"/>
    <x v="64"/>
    <s v="WORNCMPT"/>
    <s v="Defective/ Worn Component"/>
    <x v="29"/>
    <x v="2"/>
    <s v="BRT"/>
  </r>
  <r>
    <s v="GRNDLPS"/>
    <s v="Grounding and Lightning Protection System"/>
    <x v="64"/>
    <s v="ADJUSTD"/>
    <s v="Adjusted"/>
    <x v="30"/>
    <x v="3"/>
    <s v="BRT"/>
  </r>
  <r>
    <s v="GRNDLPS"/>
    <s v="Grounding and Lightning Protection System"/>
    <x v="64"/>
    <s v="DECOMM"/>
    <s v="Decommission"/>
    <x v="31"/>
    <x v="3"/>
    <s v="BRT"/>
  </r>
  <r>
    <s v="GRNDLPS"/>
    <s v="Grounding and Lightning Protection System"/>
    <x v="64"/>
    <s v="DECONTME"/>
    <s v="Decontaminate"/>
    <x v="32"/>
    <x v="3"/>
    <s v="BRT"/>
  </r>
  <r>
    <s v="GRNDLPS"/>
    <s v="Grounding and Lightning Protection System"/>
    <x v="64"/>
    <s v="DONOTHIN"/>
    <s v="Do Nothing"/>
    <x v="33"/>
    <x v="3"/>
    <s v="BRT"/>
  </r>
  <r>
    <s v="GRNDLPS"/>
    <s v="Grounding and Lightning Protection System"/>
    <x v="64"/>
    <s v="LUBRCTE"/>
    <s v="Lubricate"/>
    <x v="34"/>
    <x v="3"/>
    <s v="BRT"/>
  </r>
  <r>
    <s v="GRNDLPS"/>
    <s v="Grounding and Lightning Protection System"/>
    <x v="64"/>
    <s v="OTHER"/>
    <s v="Other (specify)"/>
    <x v="24"/>
    <x v="3"/>
    <s v="BRT"/>
  </r>
  <r>
    <s v="GRNDLPS"/>
    <s v="Grounding and Lightning Protection System"/>
    <x v="64"/>
    <s v="RECALBRT"/>
    <s v="Recalibrate"/>
    <x v="35"/>
    <x v="3"/>
    <s v="BRT"/>
  </r>
  <r>
    <s v="GRNDLPS"/>
    <s v="Grounding and Lightning Protection System"/>
    <x v="64"/>
    <s v="REMVOBT"/>
    <s v="Remove Obstruction"/>
    <x v="36"/>
    <x v="3"/>
    <s v="BRT"/>
  </r>
  <r>
    <s v="GRNDLPS"/>
    <s v="Grounding and Lightning Protection System"/>
    <x v="64"/>
    <s v="REPCMPT"/>
    <s v="Repair Component"/>
    <x v="37"/>
    <x v="3"/>
    <s v="BRT"/>
  </r>
  <r>
    <s v="GRNDLPS"/>
    <s v="Grounding and Lightning Protection System"/>
    <x v="64"/>
    <s v="REPLACE"/>
    <s v="Replace"/>
    <x v="52"/>
    <x v="3"/>
    <s v="BRT"/>
  </r>
  <r>
    <s v="GRNDLPS"/>
    <s v="Grounding and Lightning Protection System"/>
    <x v="64"/>
    <s v="REPLASS"/>
    <s v="Replace Asset"/>
    <x v="38"/>
    <x v="3"/>
    <s v="BRT"/>
  </r>
  <r>
    <s v="GRNDLPS"/>
    <s v="Grounding and Lightning Protection System"/>
    <x v="64"/>
    <s v="REPLCMPT"/>
    <s v="Replace Component"/>
    <x v="39"/>
    <x v="3"/>
    <s v="BRT"/>
  </r>
  <r>
    <s v="GRNDLPS"/>
    <s v="Grounding and Lightning Protection System"/>
    <x v="64"/>
    <s v="REPRASS"/>
    <s v="Repair Asset"/>
    <x v="40"/>
    <x v="3"/>
    <s v="BRT"/>
  </r>
  <r>
    <s v="GRNDLPS"/>
    <s v="Grounding and Lightning Protection System"/>
    <x v="64"/>
    <s v="UPGRADES"/>
    <s v="Upgrade"/>
    <x v="41"/>
    <x v="3"/>
    <s v="BRT"/>
  </r>
  <r>
    <s v="GRYWTANK"/>
    <s v="Gray Water tank"/>
    <x v="65"/>
    <s v="LEAKING"/>
    <s v="Leaking"/>
    <x v="6"/>
    <x v="0"/>
    <s v="BRT"/>
  </r>
  <r>
    <s v="GRYWTANK"/>
    <s v="Gray Water tank"/>
    <x v="65"/>
    <s v="PHYDMGE"/>
    <s v="Physical Damage"/>
    <x v="9"/>
    <x v="0"/>
    <s v="BRT"/>
  </r>
  <r>
    <s v="GRYWTANK"/>
    <s v="Gray Water tank"/>
    <x v="65"/>
    <s v="GLSTOVER"/>
    <s v="Glycol storage tank overfilled"/>
    <x v="158"/>
    <x v="1"/>
    <s v="BRT"/>
  </r>
  <r>
    <s v="GRYWTANK"/>
    <s v="Gray Water tank"/>
    <x v="65"/>
    <s v="STTKDET"/>
    <s v="Storage tank deteriorated"/>
    <x v="159"/>
    <x v="1"/>
    <s v="BRT"/>
  </r>
  <r>
    <s v="GRYWTANK"/>
    <s v="Gray Water tank"/>
    <x v="65"/>
    <s v="UTKDWDET"/>
    <s v="Underground double wall storage tank deteriorated"/>
    <x v="160"/>
    <x v="1"/>
    <s v="BRT"/>
  </r>
  <r>
    <s v="GRYWTANK"/>
    <s v="Gray Water tank"/>
    <x v="65"/>
    <s v="NRMWEAR"/>
    <s v="Normal Wear"/>
    <x v="23"/>
    <x v="2"/>
    <s v="BRT"/>
  </r>
  <r>
    <s v="GRYWTANK"/>
    <s v="Gray Water tank"/>
    <x v="65"/>
    <s v="PROCISSU"/>
    <s v="Procedure Issue"/>
    <x v="26"/>
    <x v="2"/>
    <s v="BRT"/>
  </r>
  <r>
    <s v="GRYWTANK"/>
    <s v="Gray Water tank"/>
    <x v="65"/>
    <s v="ADJUSTD"/>
    <s v="Adjusted"/>
    <x v="30"/>
    <x v="3"/>
    <s v="BRT"/>
  </r>
  <r>
    <s v="GRYWTANK"/>
    <s v="Gray Water tank"/>
    <x v="65"/>
    <s v="REPRASS"/>
    <s v="Repair Asset"/>
    <x v="40"/>
    <x v="3"/>
    <s v="BRT"/>
  </r>
  <r>
    <s v="GSDTCSYS"/>
    <s v="Gas Detection System"/>
    <x v="66"/>
    <s v="CORROS"/>
    <s v="Corrosion"/>
    <x v="1"/>
    <x v="0"/>
    <s v="BRT"/>
  </r>
  <r>
    <s v="GSDTCSYS"/>
    <s v="Gas Detection System"/>
    <x v="66"/>
    <s v="ELECTRIP"/>
    <s v="Electrical Trip Out"/>
    <x v="2"/>
    <x v="0"/>
    <s v="BRT"/>
  </r>
  <r>
    <s v="GSDTCSYS"/>
    <s v="Gas Detection System"/>
    <x v="66"/>
    <s v="LOWPERF"/>
    <s v="Low Performance"/>
    <x v="7"/>
    <x v="0"/>
    <s v="BRT"/>
  </r>
  <r>
    <s v="GSDTCSYS"/>
    <s v="Gas Detection System"/>
    <x v="66"/>
    <s v="NONOPER"/>
    <s v="Non-Operational"/>
    <x v="8"/>
    <x v="0"/>
    <s v="BRT"/>
  </r>
  <r>
    <s v="GSDTCSYS"/>
    <s v="Gas Detection System"/>
    <x v="66"/>
    <s v="PHYDMGE"/>
    <s v="Physical Damage"/>
    <x v="9"/>
    <x v="0"/>
    <s v="BRT"/>
  </r>
  <r>
    <s v="GSDTCSYS"/>
    <s v="Gas Detection System"/>
    <x v="66"/>
    <s v="DETCFAIL"/>
    <s v="Detector Failed"/>
    <x v="497"/>
    <x v="1"/>
    <s v="BRT"/>
  </r>
  <r>
    <s v="GSDTCSYS"/>
    <s v="Gas Detection System"/>
    <x v="66"/>
    <s v="GDSAFAIL"/>
    <s v="Gas Detection System alarm failed"/>
    <x v="498"/>
    <x v="1"/>
    <s v="BRT"/>
  </r>
  <r>
    <s v="GSDTCSYS"/>
    <s v="Gas Detection System"/>
    <x v="66"/>
    <s v="SENEOL"/>
    <s v="Sensor End Of Life"/>
    <x v="499"/>
    <x v="1"/>
    <s v="BRT"/>
  </r>
  <r>
    <s v="GSDTCSYS"/>
    <s v="Gas Detection System"/>
    <x v="66"/>
    <s v="SENRCONT"/>
    <s v="Sensor Contaminated"/>
    <x v="500"/>
    <x v="1"/>
    <s v="BRT"/>
  </r>
  <r>
    <s v="GSDTCSYS"/>
    <s v="Gas Detection System"/>
    <x v="66"/>
    <s v="SYSEOL"/>
    <s v="System End Of Life"/>
    <x v="501"/>
    <x v="1"/>
    <s v="BRT"/>
  </r>
  <r>
    <s v="GSDTCSYS"/>
    <s v="Gas Detection System"/>
    <x v="66"/>
    <s v="SYSFAILD"/>
    <s v="System Failed"/>
    <x v="502"/>
    <x v="1"/>
    <s v="BRT"/>
  </r>
  <r>
    <s v="GSDTCSYS"/>
    <s v="Gas Detection System"/>
    <x v="66"/>
    <s v="ACCIDENT"/>
    <s v="Accident"/>
    <x v="13"/>
    <x v="2"/>
    <s v="BRT"/>
  </r>
  <r>
    <s v="GSDTCSYS"/>
    <s v="Gas Detection System"/>
    <x v="66"/>
    <s v="ACCWEAR"/>
    <s v="Accelerated Wear"/>
    <x v="14"/>
    <x v="2"/>
    <s v="BRT"/>
  </r>
  <r>
    <s v="GSDTCSYS"/>
    <s v="Gas Detection System"/>
    <x v="66"/>
    <s v="CONTAM"/>
    <s v="Contamination"/>
    <x v="16"/>
    <x v="2"/>
    <s v="BRT"/>
  </r>
  <r>
    <s v="GSDTCSYS"/>
    <s v="Gas Detection System"/>
    <x v="66"/>
    <s v="IMPRMNT"/>
    <s v="Improper Maintenance"/>
    <x v="19"/>
    <x v="2"/>
    <s v="BRT"/>
  </r>
  <r>
    <s v="GSDTCSYS"/>
    <s v="Gas Detection System"/>
    <x v="66"/>
    <s v="MISSCMP"/>
    <s v="Loose/ Missing Component"/>
    <x v="22"/>
    <x v="2"/>
    <s v="BRT"/>
  </r>
  <r>
    <s v="GSDTCSYS"/>
    <s v="Gas Detection System"/>
    <x v="66"/>
    <s v="NRMWEAR"/>
    <s v="Normal Wear"/>
    <x v="23"/>
    <x v="2"/>
    <s v="BRT"/>
  </r>
  <r>
    <s v="GSDTCSYS"/>
    <s v="Gas Detection System"/>
    <x v="66"/>
    <s v="PRINSTAL"/>
    <s v="Poor Installation"/>
    <x v="25"/>
    <x v="2"/>
    <s v="BRT"/>
  </r>
  <r>
    <s v="GSDTCSYS"/>
    <s v="Gas Detection System"/>
    <x v="66"/>
    <s v="PROCISSU"/>
    <s v="Procedure Issue"/>
    <x v="26"/>
    <x v="2"/>
    <s v="BRT"/>
  </r>
  <r>
    <s v="GSDTCSYS"/>
    <s v="Gas Detection System"/>
    <x v="66"/>
    <s v="UTLFAIL"/>
    <s v="Utility Failure"/>
    <x v="27"/>
    <x v="2"/>
    <s v="BRT"/>
  </r>
  <r>
    <s v="GSDTCSYS"/>
    <s v="Gas Detection System"/>
    <x v="66"/>
    <s v="WORNCMPT"/>
    <s v="Defective/ Worn Component"/>
    <x v="29"/>
    <x v="2"/>
    <s v="BRT"/>
  </r>
  <r>
    <s v="GSDTCSYS"/>
    <s v="Gas Detection System"/>
    <x v="66"/>
    <s v="ADJUSTD"/>
    <s v="Adjusted"/>
    <x v="30"/>
    <x v="3"/>
    <s v="BRT"/>
  </r>
  <r>
    <s v="GSDTCSYS"/>
    <s v="Gas Detection System"/>
    <x v="66"/>
    <s v="CALLCNTR"/>
    <s v="Call Contractor"/>
    <x v="50"/>
    <x v="3"/>
    <s v="BRT"/>
  </r>
  <r>
    <s v="GSDTCSYS"/>
    <s v="Gas Detection System"/>
    <x v="66"/>
    <s v="DECOMM"/>
    <s v="Decommission"/>
    <x v="31"/>
    <x v="3"/>
    <s v="BRT"/>
  </r>
  <r>
    <s v="GSDTCSYS"/>
    <s v="Gas Detection System"/>
    <x v="66"/>
    <s v="DECONTME"/>
    <s v="Decontaminate"/>
    <x v="32"/>
    <x v="3"/>
    <s v="BRT"/>
  </r>
  <r>
    <s v="GSDTCSYS"/>
    <s v="Gas Detection System"/>
    <x v="66"/>
    <s v="RECALBRT"/>
    <s v="Recalibrate"/>
    <x v="35"/>
    <x v="3"/>
    <s v="BRT"/>
  </r>
  <r>
    <s v="GSDTCSYS"/>
    <s v="Gas Detection System"/>
    <x v="66"/>
    <s v="REPAIR"/>
    <s v="Repair"/>
    <x v="51"/>
    <x v="3"/>
    <s v="BRT"/>
  </r>
  <r>
    <s v="GSDTCSYS"/>
    <s v="Gas Detection System"/>
    <x v="66"/>
    <s v="REPLACE"/>
    <s v="Replace"/>
    <x v="52"/>
    <x v="3"/>
    <s v="BRT"/>
  </r>
  <r>
    <s v="GSDTCSYS"/>
    <s v="Gas Detection System"/>
    <x v="66"/>
    <s v="UPGRADES"/>
    <s v="Upgrade"/>
    <x v="41"/>
    <x v="3"/>
    <s v="BRT"/>
  </r>
  <r>
    <s v="HEATEXCH"/>
    <s v="Heat Exchanger"/>
    <x v="67"/>
    <s v="ABNTEMP"/>
    <s v="Abnormal Temperature"/>
    <x v="0"/>
    <x v="0"/>
    <s v="BRT"/>
  </r>
  <r>
    <s v="HEATEXCH"/>
    <s v="Heat Exchanger"/>
    <x v="67"/>
    <s v="CORROS"/>
    <s v="Corrosion"/>
    <x v="1"/>
    <x v="0"/>
    <s v="BRT"/>
  </r>
  <r>
    <s v="HEATEXCH"/>
    <s v="Heat Exchanger"/>
    <x v="67"/>
    <s v="ELECTRIP"/>
    <s v="Electrical Trip Out"/>
    <x v="2"/>
    <x v="0"/>
    <s v="BRT"/>
  </r>
  <r>
    <s v="HEATEXCH"/>
    <s v="Heat Exchanger"/>
    <x v="67"/>
    <s v="EXNOISE"/>
    <s v="Excessive Noise"/>
    <x v="3"/>
    <x v="0"/>
    <s v="BRT"/>
  </r>
  <r>
    <s v="HEATEXCH"/>
    <s v="Heat Exchanger"/>
    <x v="67"/>
    <s v="EXVIBRTN"/>
    <s v="Excessive Vibration"/>
    <x v="4"/>
    <x v="0"/>
    <s v="BRT"/>
  </r>
  <r>
    <s v="HEATEXCH"/>
    <s v="Heat Exchanger"/>
    <x v="67"/>
    <s v="JAMMEDEQ"/>
    <s v="Jammed Equipment"/>
    <x v="5"/>
    <x v="0"/>
    <s v="BRT"/>
  </r>
  <r>
    <s v="HEATEXCH"/>
    <s v="Heat Exchanger"/>
    <x v="67"/>
    <s v="LEAKING"/>
    <s v="Leaking"/>
    <x v="6"/>
    <x v="0"/>
    <s v="BRT"/>
  </r>
  <r>
    <s v="HEATEXCH"/>
    <s v="Heat Exchanger"/>
    <x v="67"/>
    <s v="LOWPERF"/>
    <s v="Low Performance"/>
    <x v="7"/>
    <x v="0"/>
    <s v="BRT"/>
  </r>
  <r>
    <s v="HEATEXCH"/>
    <s v="Heat Exchanger"/>
    <x v="67"/>
    <s v="NONOPER"/>
    <s v="Non-Operational"/>
    <x v="8"/>
    <x v="0"/>
    <s v="BRT"/>
  </r>
  <r>
    <s v="HEATEXCH"/>
    <s v="Heat Exchanger"/>
    <x v="67"/>
    <s v="PHYDMGE"/>
    <s v="Physical Damage"/>
    <x v="9"/>
    <x v="0"/>
    <s v="BRT"/>
  </r>
  <r>
    <s v="HEATEXCH"/>
    <s v="Heat Exchanger"/>
    <x v="67"/>
    <s v="UNSMELL"/>
    <s v="Unusual Smell"/>
    <x v="10"/>
    <x v="0"/>
    <s v="BRT"/>
  </r>
  <r>
    <s v="HEATEXCH"/>
    <s v="Heat Exchanger"/>
    <x v="67"/>
    <s v="UNSMOKE"/>
    <s v="Unusual Smoke"/>
    <x v="11"/>
    <x v="0"/>
    <s v="BRT"/>
  </r>
  <r>
    <s v="HEATEXCH"/>
    <s v="Heat Exchanger"/>
    <x v="67"/>
    <s v="HEXFAIL"/>
    <s v="Heat exchanger failed"/>
    <x v="73"/>
    <x v="1"/>
    <s v="BRT"/>
  </r>
  <r>
    <s v="HEATEXCH"/>
    <s v="Heat Exchanger"/>
    <x v="67"/>
    <s v="ACCIDENT"/>
    <s v="Accident"/>
    <x v="13"/>
    <x v="2"/>
    <s v="BRT"/>
  </r>
  <r>
    <s v="HEATEXCH"/>
    <s v="Heat Exchanger"/>
    <x v="67"/>
    <s v="ACCWEAR"/>
    <s v="Accelerated Wear"/>
    <x v="14"/>
    <x v="2"/>
    <s v="BRT"/>
  </r>
  <r>
    <s v="HEATEXCH"/>
    <s v="Heat Exchanger"/>
    <x v="67"/>
    <s v="ACTGOD"/>
    <s v="Weather condition/Forces of nature or Act of God"/>
    <x v="15"/>
    <x v="2"/>
    <s v="BRT"/>
  </r>
  <r>
    <s v="HEATEXCH"/>
    <s v="Heat Exchanger"/>
    <x v="67"/>
    <s v="CONTAM"/>
    <s v="Contamination"/>
    <x v="16"/>
    <x v="2"/>
    <s v="BRT"/>
  </r>
  <r>
    <s v="HEATEXCH"/>
    <s v="Heat Exchanger"/>
    <x v="67"/>
    <s v="DEFASSET"/>
    <s v="Defective Asset"/>
    <x v="17"/>
    <x v="2"/>
    <s v="BRT"/>
  </r>
  <r>
    <s v="HEATEXCH"/>
    <s v="Heat Exchanger"/>
    <x v="67"/>
    <s v="EXLOAD"/>
    <s v="Excessive Load"/>
    <x v="18"/>
    <x v="2"/>
    <s v="BRT"/>
  </r>
  <r>
    <s v="HEATEXCH"/>
    <s v="Heat Exchanger"/>
    <x v="67"/>
    <s v="IMPRMNT"/>
    <s v="Improper Maintenance"/>
    <x v="19"/>
    <x v="2"/>
    <s v="BRT"/>
  </r>
  <r>
    <s v="HEATEXCH"/>
    <s v="Heat Exchanger"/>
    <x v="67"/>
    <s v="INSLUBR"/>
    <s v="Insufficient Lubrication"/>
    <x v="20"/>
    <x v="2"/>
    <s v="BRT"/>
  </r>
  <r>
    <s v="HEATEXCH"/>
    <s v="Heat Exchanger"/>
    <x v="67"/>
    <s v="LACKTRN"/>
    <s v="Lack of/ Inadequate Training"/>
    <x v="21"/>
    <x v="2"/>
    <s v="BRT"/>
  </r>
  <r>
    <s v="HEATEXCH"/>
    <s v="Heat Exchanger"/>
    <x v="67"/>
    <s v="MISSCMP"/>
    <s v="Loose/ Missing Component"/>
    <x v="22"/>
    <x v="2"/>
    <s v="BRT"/>
  </r>
  <r>
    <s v="HEATEXCH"/>
    <s v="Heat Exchanger"/>
    <x v="67"/>
    <s v="NRMWEAR"/>
    <s v="Normal Wear"/>
    <x v="23"/>
    <x v="2"/>
    <s v="BRT"/>
  </r>
  <r>
    <s v="HEATEXCH"/>
    <s v="Heat Exchanger"/>
    <x v="67"/>
    <s v="OTHER"/>
    <s v="Other (specify)"/>
    <x v="24"/>
    <x v="2"/>
    <s v="BRT"/>
  </r>
  <r>
    <s v="HEATEXCH"/>
    <s v="Heat Exchanger"/>
    <x v="67"/>
    <s v="PRINSTAL"/>
    <s v="Poor Installation"/>
    <x v="25"/>
    <x v="2"/>
    <s v="BRT"/>
  </r>
  <r>
    <s v="HEATEXCH"/>
    <s v="Heat Exchanger"/>
    <x v="67"/>
    <s v="PROCISSU"/>
    <s v="Procedure Issue"/>
    <x v="26"/>
    <x v="2"/>
    <s v="BRT"/>
  </r>
  <r>
    <s v="HEATEXCH"/>
    <s v="Heat Exchanger"/>
    <x v="67"/>
    <s v="UTLFAIL"/>
    <s v="Utility Failure"/>
    <x v="27"/>
    <x v="2"/>
    <s v="BRT"/>
  </r>
  <r>
    <s v="HEATEXCH"/>
    <s v="Heat Exchanger"/>
    <x v="67"/>
    <s v="VNDLSM"/>
    <s v="Vandalism"/>
    <x v="28"/>
    <x v="2"/>
    <s v="BRT"/>
  </r>
  <r>
    <s v="HEATEXCH"/>
    <s v="Heat Exchanger"/>
    <x v="67"/>
    <s v="WORNCMPT"/>
    <s v="Defective/ Worn Component"/>
    <x v="29"/>
    <x v="2"/>
    <s v="BRT"/>
  </r>
  <r>
    <s v="HEATEXCH"/>
    <s v="Heat Exchanger"/>
    <x v="67"/>
    <s v="ADJUSTD"/>
    <s v="Adjusted"/>
    <x v="30"/>
    <x v="3"/>
    <s v="BRT"/>
  </r>
  <r>
    <s v="HEATEXCH"/>
    <s v="Heat Exchanger"/>
    <x v="67"/>
    <s v="DECOMM"/>
    <s v="Decommission"/>
    <x v="31"/>
    <x v="3"/>
    <s v="BRT"/>
  </r>
  <r>
    <s v="HEATEXCH"/>
    <s v="Heat Exchanger"/>
    <x v="67"/>
    <s v="DECONTME"/>
    <s v="Decontaminate"/>
    <x v="32"/>
    <x v="3"/>
    <s v="BRT"/>
  </r>
  <r>
    <s v="HEATEXCH"/>
    <s v="Heat Exchanger"/>
    <x v="67"/>
    <s v="DONOTHIN"/>
    <s v="Do Nothing"/>
    <x v="33"/>
    <x v="3"/>
    <s v="BRT"/>
  </r>
  <r>
    <s v="HEATEXCH"/>
    <s v="Heat Exchanger"/>
    <x v="67"/>
    <s v="LUBRCTE"/>
    <s v="Lubricate"/>
    <x v="34"/>
    <x v="3"/>
    <s v="BRT"/>
  </r>
  <r>
    <s v="HEATEXCH"/>
    <s v="Heat Exchanger"/>
    <x v="67"/>
    <s v="OTHER"/>
    <s v="Other (specify)"/>
    <x v="24"/>
    <x v="3"/>
    <s v="BRT"/>
  </r>
  <r>
    <s v="HEATEXCH"/>
    <s v="Heat Exchanger"/>
    <x v="67"/>
    <s v="RECALBRT"/>
    <s v="Recalibrate"/>
    <x v="35"/>
    <x v="3"/>
    <s v="BRT"/>
  </r>
  <r>
    <s v="HEATEXCH"/>
    <s v="Heat Exchanger"/>
    <x v="67"/>
    <s v="REMVOBT"/>
    <s v="Remove Obstruction"/>
    <x v="36"/>
    <x v="3"/>
    <s v="BRT"/>
  </r>
  <r>
    <s v="HEATEXCH"/>
    <s v="Heat Exchanger"/>
    <x v="67"/>
    <s v="REPCMPT"/>
    <s v="Repair Component"/>
    <x v="37"/>
    <x v="3"/>
    <s v="BRT"/>
  </r>
  <r>
    <s v="HEATEXCH"/>
    <s v="Heat Exchanger"/>
    <x v="67"/>
    <s v="REPLASS"/>
    <s v="Replace Asset"/>
    <x v="38"/>
    <x v="3"/>
    <s v="BRT"/>
  </r>
  <r>
    <s v="HEATEXCH"/>
    <s v="Heat Exchanger"/>
    <x v="67"/>
    <s v="REPLCMPT"/>
    <s v="Replace Component"/>
    <x v="39"/>
    <x v="3"/>
    <s v="BRT"/>
  </r>
  <r>
    <s v="HEATEXCH"/>
    <s v="Heat Exchanger"/>
    <x v="67"/>
    <s v="REPRASS"/>
    <s v="Repair Asset"/>
    <x v="40"/>
    <x v="3"/>
    <s v="BRT"/>
  </r>
  <r>
    <s v="HEATEXCH"/>
    <s v="Heat Exchanger"/>
    <x v="67"/>
    <s v="UPGRADES"/>
    <s v="Upgrade"/>
    <x v="41"/>
    <x v="3"/>
    <s v="BRT"/>
  </r>
  <r>
    <s v="HMDFR"/>
    <s v="Humidifier"/>
    <x v="68"/>
    <s v="ABNTEMP"/>
    <s v="Abnormal Temperature"/>
    <x v="0"/>
    <x v="0"/>
    <s v="BRT"/>
  </r>
  <r>
    <s v="HMDFR"/>
    <s v="Humidifier"/>
    <x v="68"/>
    <s v="CORROS"/>
    <s v="Corrosion"/>
    <x v="1"/>
    <x v="0"/>
    <s v="BRT"/>
  </r>
  <r>
    <s v="HMDFR"/>
    <s v="Humidifier"/>
    <x v="68"/>
    <s v="ELECTRIP"/>
    <s v="Electrical Trip Out"/>
    <x v="2"/>
    <x v="0"/>
    <s v="BRT"/>
  </r>
  <r>
    <s v="HMDFR"/>
    <s v="Humidifier"/>
    <x v="68"/>
    <s v="EXNOISE"/>
    <s v="Excessive Noise"/>
    <x v="3"/>
    <x v="0"/>
    <s v="BRT"/>
  </r>
  <r>
    <s v="HMDFR"/>
    <s v="Humidifier"/>
    <x v="68"/>
    <s v="EXVIBRTN"/>
    <s v="Excessive Vibration"/>
    <x v="4"/>
    <x v="0"/>
    <s v="BRT"/>
  </r>
  <r>
    <s v="HMDFR"/>
    <s v="Humidifier"/>
    <x v="68"/>
    <s v="JAMMEDEQ"/>
    <s v="Jammed Equipment"/>
    <x v="5"/>
    <x v="0"/>
    <s v="BRT"/>
  </r>
  <r>
    <s v="HMDFR"/>
    <s v="Humidifier"/>
    <x v="68"/>
    <s v="LEAKING"/>
    <s v="Leaking"/>
    <x v="6"/>
    <x v="0"/>
    <s v="BRT"/>
  </r>
  <r>
    <s v="HMDFR"/>
    <s v="Humidifier"/>
    <x v="68"/>
    <s v="LOWPERF"/>
    <s v="Low Performance"/>
    <x v="7"/>
    <x v="0"/>
    <s v="BRT"/>
  </r>
  <r>
    <s v="HMDFR"/>
    <s v="Humidifier"/>
    <x v="68"/>
    <s v="NONOPER"/>
    <s v="Non-Operational"/>
    <x v="8"/>
    <x v="0"/>
    <s v="BRT"/>
  </r>
  <r>
    <s v="HMDFR"/>
    <s v="Humidifier"/>
    <x v="68"/>
    <s v="PHYDMGE"/>
    <s v="Physical Damage"/>
    <x v="9"/>
    <x v="0"/>
    <s v="BRT"/>
  </r>
  <r>
    <s v="HMDFR"/>
    <s v="Humidifier"/>
    <x v="68"/>
    <s v="UNSMELL"/>
    <s v="Unusual Smell"/>
    <x v="10"/>
    <x v="0"/>
    <s v="BRT"/>
  </r>
  <r>
    <s v="HMDFR"/>
    <s v="Humidifier"/>
    <x v="68"/>
    <s v="UNSMOKE"/>
    <s v="Unusual Smoke"/>
    <x v="11"/>
    <x v="0"/>
    <s v="BRT"/>
  </r>
  <r>
    <s v="HMDFR"/>
    <s v="Humidifier"/>
    <x v="68"/>
    <s v="HMCDET"/>
    <s v="Humidifier components deteriorated"/>
    <x v="503"/>
    <x v="1"/>
    <s v="BRT"/>
  </r>
  <r>
    <s v="HMDFR"/>
    <s v="Humidifier"/>
    <x v="68"/>
    <s v="HMPCONT"/>
    <s v="Humidifier pad contaminated"/>
    <x v="504"/>
    <x v="1"/>
    <s v="BRT"/>
  </r>
  <r>
    <s v="HMDFR"/>
    <s v="Humidifier"/>
    <x v="68"/>
    <s v="ACCIDENT"/>
    <s v="Accident"/>
    <x v="13"/>
    <x v="2"/>
    <s v="BRT"/>
  </r>
  <r>
    <s v="HMDFR"/>
    <s v="Humidifier"/>
    <x v="68"/>
    <s v="ACCWEAR"/>
    <s v="Accelerated Wear"/>
    <x v="14"/>
    <x v="2"/>
    <s v="BRT"/>
  </r>
  <r>
    <s v="HMDFR"/>
    <s v="Humidifier"/>
    <x v="68"/>
    <s v="ACTGOD"/>
    <s v="Weather condition/Forces of nature or Act of God"/>
    <x v="15"/>
    <x v="2"/>
    <s v="BRT"/>
  </r>
  <r>
    <s v="HMDFR"/>
    <s v="Humidifier"/>
    <x v="68"/>
    <s v="CONTAM"/>
    <s v="Contamination"/>
    <x v="16"/>
    <x v="2"/>
    <s v="BRT"/>
  </r>
  <r>
    <s v="HMDFR"/>
    <s v="Humidifier"/>
    <x v="68"/>
    <s v="DEFASSET"/>
    <s v="Defective Asset"/>
    <x v="17"/>
    <x v="2"/>
    <s v="BRT"/>
  </r>
  <r>
    <s v="HMDFR"/>
    <s v="Humidifier"/>
    <x v="68"/>
    <s v="EXLOAD"/>
    <s v="Excessive Load"/>
    <x v="18"/>
    <x v="2"/>
    <s v="BRT"/>
  </r>
  <r>
    <s v="HMDFR"/>
    <s v="Humidifier"/>
    <x v="68"/>
    <s v="IMPRMNT"/>
    <s v="Improper Maintenance"/>
    <x v="19"/>
    <x v="2"/>
    <s v="BRT"/>
  </r>
  <r>
    <s v="HMDFR"/>
    <s v="Humidifier"/>
    <x v="68"/>
    <s v="INSLUBR"/>
    <s v="Insufficient Lubrication"/>
    <x v="20"/>
    <x v="2"/>
    <s v="BRT"/>
  </r>
  <r>
    <s v="HMDFR"/>
    <s v="Humidifier"/>
    <x v="68"/>
    <s v="LACKTRN"/>
    <s v="Lack of/ Inadequate Training"/>
    <x v="21"/>
    <x v="2"/>
    <s v="BRT"/>
  </r>
  <r>
    <s v="HMDFR"/>
    <s v="Humidifier"/>
    <x v="68"/>
    <s v="MISSCMP"/>
    <s v="Loose/ Missing Component"/>
    <x v="22"/>
    <x v="2"/>
    <s v="BRT"/>
  </r>
  <r>
    <s v="HMDFR"/>
    <s v="Humidifier"/>
    <x v="68"/>
    <s v="NRMWEAR"/>
    <s v="Normal Wear"/>
    <x v="23"/>
    <x v="2"/>
    <s v="BRT"/>
  </r>
  <r>
    <s v="HMDFR"/>
    <s v="Humidifier"/>
    <x v="68"/>
    <s v="OTHER"/>
    <s v="Other (specify)"/>
    <x v="24"/>
    <x v="2"/>
    <s v="BRT"/>
  </r>
  <r>
    <s v="HMDFR"/>
    <s v="Humidifier"/>
    <x v="68"/>
    <s v="PRINSTAL"/>
    <s v="Poor Installation"/>
    <x v="25"/>
    <x v="2"/>
    <s v="BRT"/>
  </r>
  <r>
    <s v="HMDFR"/>
    <s v="Humidifier"/>
    <x v="68"/>
    <s v="PROCISSU"/>
    <s v="Procedure Issue"/>
    <x v="26"/>
    <x v="2"/>
    <s v="BRT"/>
  </r>
  <r>
    <s v="HMDFR"/>
    <s v="Humidifier"/>
    <x v="68"/>
    <s v="UTLFAIL"/>
    <s v="Utility Failure"/>
    <x v="27"/>
    <x v="2"/>
    <s v="BRT"/>
  </r>
  <r>
    <s v="HMDFR"/>
    <s v="Humidifier"/>
    <x v="68"/>
    <s v="VNDLSM"/>
    <s v="Vandalism"/>
    <x v="28"/>
    <x v="2"/>
    <s v="BRT"/>
  </r>
  <r>
    <s v="HMDFR"/>
    <s v="Humidifier"/>
    <x v="68"/>
    <s v="WORNCMPT"/>
    <s v="Defective/ Worn Component"/>
    <x v="29"/>
    <x v="2"/>
    <s v="BRT"/>
  </r>
  <r>
    <s v="HMDFR"/>
    <s v="Humidifier"/>
    <x v="68"/>
    <s v="ADJUSTD"/>
    <s v="Adjusted"/>
    <x v="30"/>
    <x v="3"/>
    <s v="BRT"/>
  </r>
  <r>
    <s v="HMDFR"/>
    <s v="Humidifier"/>
    <x v="68"/>
    <s v="DECOMM"/>
    <s v="Decommission"/>
    <x v="31"/>
    <x v="3"/>
    <s v="BRT"/>
  </r>
  <r>
    <s v="HMDFR"/>
    <s v="Humidifier"/>
    <x v="68"/>
    <s v="DECONTME"/>
    <s v="Decontaminate"/>
    <x v="32"/>
    <x v="3"/>
    <s v="BRT"/>
  </r>
  <r>
    <s v="HMDFR"/>
    <s v="Humidifier"/>
    <x v="68"/>
    <s v="DONOTHIN"/>
    <s v="Do Nothing"/>
    <x v="33"/>
    <x v="3"/>
    <s v="BRT"/>
  </r>
  <r>
    <s v="HMDFR"/>
    <s v="Humidifier"/>
    <x v="68"/>
    <s v="LUBRCTE"/>
    <s v="Lubricate"/>
    <x v="34"/>
    <x v="3"/>
    <s v="BRT"/>
  </r>
  <r>
    <s v="HMDFR"/>
    <s v="Humidifier"/>
    <x v="68"/>
    <s v="OTHER"/>
    <s v="Other (specify)"/>
    <x v="24"/>
    <x v="3"/>
    <s v="BRT"/>
  </r>
  <r>
    <s v="HMDFR"/>
    <s v="Humidifier"/>
    <x v="68"/>
    <s v="RECALBRT"/>
    <s v="Recalibrate"/>
    <x v="35"/>
    <x v="3"/>
    <s v="BRT"/>
  </r>
  <r>
    <s v="HMDFR"/>
    <s v="Humidifier"/>
    <x v="68"/>
    <s v="REMVOBT"/>
    <s v="Remove Obstruction"/>
    <x v="36"/>
    <x v="3"/>
    <s v="BRT"/>
  </r>
  <r>
    <s v="HMDFR"/>
    <s v="Humidifier"/>
    <x v="68"/>
    <s v="REPCMPT"/>
    <s v="Repair Component"/>
    <x v="37"/>
    <x v="3"/>
    <s v="BRT"/>
  </r>
  <r>
    <s v="HMDFR"/>
    <s v="Humidifier"/>
    <x v="68"/>
    <s v="REPLASS"/>
    <s v="Replace Asset"/>
    <x v="38"/>
    <x v="3"/>
    <s v="BRT"/>
  </r>
  <r>
    <s v="HMDFR"/>
    <s v="Humidifier"/>
    <x v="68"/>
    <s v="REPLCMPT"/>
    <s v="Replace Component"/>
    <x v="39"/>
    <x v="3"/>
    <s v="BRT"/>
  </r>
  <r>
    <s v="HMDFR"/>
    <s v="Humidifier"/>
    <x v="68"/>
    <s v="REPRASS"/>
    <s v="Repair Asset"/>
    <x v="40"/>
    <x v="3"/>
    <s v="BRT"/>
  </r>
  <r>
    <s v="HMDFR"/>
    <s v="Humidifier"/>
    <x v="68"/>
    <s v="UPGRADES"/>
    <s v="Upgrade"/>
    <x v="41"/>
    <x v="3"/>
    <s v="BRT"/>
  </r>
  <r>
    <s v="HNDDRY"/>
    <s v="Hand Dryer"/>
    <x v="69"/>
    <s v="ABNTEMP"/>
    <s v="Abnormal Temperature"/>
    <x v="0"/>
    <x v="0"/>
    <s v="BRT"/>
  </r>
  <r>
    <s v="HNDDRY"/>
    <s v="Hand Dryer"/>
    <x v="69"/>
    <s v="CORROS"/>
    <s v="Corrosion"/>
    <x v="1"/>
    <x v="0"/>
    <s v="BRT"/>
  </r>
  <r>
    <s v="HNDDRY"/>
    <s v="Hand Dryer"/>
    <x v="69"/>
    <s v="ELECTRIP"/>
    <s v="Electrical Trip Out"/>
    <x v="2"/>
    <x v="0"/>
    <s v="BRT"/>
  </r>
  <r>
    <s v="HNDDRY"/>
    <s v="Hand Dryer"/>
    <x v="69"/>
    <s v="EXNOISE"/>
    <s v="Excessive Noise"/>
    <x v="3"/>
    <x v="0"/>
    <s v="BRT"/>
  </r>
  <r>
    <s v="HNDDRY"/>
    <s v="Hand Dryer"/>
    <x v="69"/>
    <s v="EXVIBRTN"/>
    <s v="Excessive Vibration"/>
    <x v="4"/>
    <x v="0"/>
    <s v="BRT"/>
  </r>
  <r>
    <s v="HNDDRY"/>
    <s v="Hand Dryer"/>
    <x v="69"/>
    <s v="JAMMEDEQ"/>
    <s v="Jammed Equipment"/>
    <x v="5"/>
    <x v="0"/>
    <s v="BRT"/>
  </r>
  <r>
    <s v="HNDDRY"/>
    <s v="Hand Dryer"/>
    <x v="69"/>
    <s v="LEAKING"/>
    <s v="Leaking"/>
    <x v="6"/>
    <x v="0"/>
    <s v="BRT"/>
  </r>
  <r>
    <s v="HNDDRY"/>
    <s v="Hand Dryer"/>
    <x v="69"/>
    <s v="LOWPERF"/>
    <s v="Low Performance"/>
    <x v="7"/>
    <x v="0"/>
    <s v="BRT"/>
  </r>
  <r>
    <s v="HNDDRY"/>
    <s v="Hand Dryer"/>
    <x v="69"/>
    <s v="NONOPER"/>
    <s v="Non-Operational"/>
    <x v="8"/>
    <x v="0"/>
    <s v="BRT"/>
  </r>
  <r>
    <s v="HNDDRY"/>
    <s v="Hand Dryer"/>
    <x v="69"/>
    <s v="PHYDMGE"/>
    <s v="Physical Damage"/>
    <x v="9"/>
    <x v="0"/>
    <s v="BRT"/>
  </r>
  <r>
    <s v="HNDDRY"/>
    <s v="Hand Dryer"/>
    <x v="69"/>
    <s v="UNSMELL"/>
    <s v="Unusual Smell"/>
    <x v="10"/>
    <x v="0"/>
    <s v="BRT"/>
  </r>
  <r>
    <s v="HNDDRY"/>
    <s v="Hand Dryer"/>
    <x v="69"/>
    <s v="UNSMOKE"/>
    <s v="Unusual Smoke"/>
    <x v="11"/>
    <x v="0"/>
    <s v="BRT"/>
  </r>
  <r>
    <s v="HNDDRY"/>
    <s v="Hand Dryer"/>
    <x v="69"/>
    <s v="HNDFAIL"/>
    <s v="Hand Dryer Failed"/>
    <x v="505"/>
    <x v="1"/>
    <s v="BRT"/>
  </r>
  <r>
    <s v="HNDDRY"/>
    <s v="Hand Dryer"/>
    <x v="69"/>
    <s v="HNDFCONT"/>
    <s v="Hand Dryer Filter Contaminated"/>
    <x v="506"/>
    <x v="1"/>
    <s v="BRT"/>
  </r>
  <r>
    <s v="HNDDRY"/>
    <s v="Hand Dryer"/>
    <x v="69"/>
    <s v="ACCIDENT"/>
    <s v="Accident"/>
    <x v="13"/>
    <x v="2"/>
    <s v="BRT"/>
  </r>
  <r>
    <s v="HNDDRY"/>
    <s v="Hand Dryer"/>
    <x v="69"/>
    <s v="ACCWEAR"/>
    <s v="Accelerated Wear"/>
    <x v="14"/>
    <x v="2"/>
    <s v="BRT"/>
  </r>
  <r>
    <s v="HNDDRY"/>
    <s v="Hand Dryer"/>
    <x v="69"/>
    <s v="ACTGOD"/>
    <s v="Weather condition/Forces of nature or Act of God"/>
    <x v="15"/>
    <x v="2"/>
    <s v="BRT"/>
  </r>
  <r>
    <s v="HNDDRY"/>
    <s v="Hand Dryer"/>
    <x v="69"/>
    <s v="CONTAM"/>
    <s v="Contamination"/>
    <x v="16"/>
    <x v="2"/>
    <s v="BRT"/>
  </r>
  <r>
    <s v="HNDDRY"/>
    <s v="Hand Dryer"/>
    <x v="69"/>
    <s v="DEFASSET"/>
    <s v="Defective Asset"/>
    <x v="17"/>
    <x v="2"/>
    <s v="BRT"/>
  </r>
  <r>
    <s v="HNDDRY"/>
    <s v="Hand Dryer"/>
    <x v="69"/>
    <s v="EXLOAD"/>
    <s v="Excessive Load"/>
    <x v="18"/>
    <x v="2"/>
    <s v="BRT"/>
  </r>
  <r>
    <s v="HNDDRY"/>
    <s v="Hand Dryer"/>
    <x v="69"/>
    <s v="IMPRMNT"/>
    <s v="Improper Maintenance"/>
    <x v="19"/>
    <x v="2"/>
    <s v="BRT"/>
  </r>
  <r>
    <s v="HNDDRY"/>
    <s v="Hand Dryer"/>
    <x v="69"/>
    <s v="INSLUBR"/>
    <s v="Insufficient Lubrication"/>
    <x v="20"/>
    <x v="2"/>
    <s v="BRT"/>
  </r>
  <r>
    <s v="HNDDRY"/>
    <s v="Hand Dryer"/>
    <x v="69"/>
    <s v="LACKTRN"/>
    <s v="Lack of/ Inadequate Training"/>
    <x v="21"/>
    <x v="2"/>
    <s v="BRT"/>
  </r>
  <r>
    <s v="HNDDRY"/>
    <s v="Hand Dryer"/>
    <x v="69"/>
    <s v="MISSCMP"/>
    <s v="Loose/ Missing Component"/>
    <x v="22"/>
    <x v="2"/>
    <s v="BRT"/>
  </r>
  <r>
    <s v="HNDDRY"/>
    <s v="Hand Dryer"/>
    <x v="69"/>
    <s v="NRMWEAR"/>
    <s v="Normal Wear"/>
    <x v="23"/>
    <x v="2"/>
    <s v="BRT"/>
  </r>
  <r>
    <s v="HNDDRY"/>
    <s v="Hand Dryer"/>
    <x v="69"/>
    <s v="OTHER"/>
    <s v="Other (specify)"/>
    <x v="24"/>
    <x v="2"/>
    <s v="BRT"/>
  </r>
  <r>
    <s v="HNDDRY"/>
    <s v="Hand Dryer"/>
    <x v="69"/>
    <s v="PRINSTAL"/>
    <s v="Poor Installation"/>
    <x v="25"/>
    <x v="2"/>
    <s v="BRT"/>
  </r>
  <r>
    <s v="HNDDRY"/>
    <s v="Hand Dryer"/>
    <x v="69"/>
    <s v="PROCISSU"/>
    <s v="Procedure Issue"/>
    <x v="26"/>
    <x v="2"/>
    <s v="BRT"/>
  </r>
  <r>
    <s v="HNDDRY"/>
    <s v="Hand Dryer"/>
    <x v="69"/>
    <s v="UTLFAIL"/>
    <s v="Utility Failure"/>
    <x v="27"/>
    <x v="2"/>
    <s v="BRT"/>
  </r>
  <r>
    <s v="HNDDRY"/>
    <s v="Hand Dryer"/>
    <x v="69"/>
    <s v="VNDLSM"/>
    <s v="Vandalism"/>
    <x v="28"/>
    <x v="2"/>
    <s v="BRT"/>
  </r>
  <r>
    <s v="HNDDRY"/>
    <s v="Hand Dryer"/>
    <x v="69"/>
    <s v="WORNCMPT"/>
    <s v="Defective/ Worn Component"/>
    <x v="29"/>
    <x v="2"/>
    <s v="BRT"/>
  </r>
  <r>
    <s v="HNDDRY"/>
    <s v="Hand Dryer"/>
    <x v="69"/>
    <s v="ADJUSTD"/>
    <s v="Adjusted"/>
    <x v="30"/>
    <x v="3"/>
    <s v="BRT"/>
  </r>
  <r>
    <s v="HNDDRY"/>
    <s v="Hand Dryer"/>
    <x v="69"/>
    <s v="DECOMM"/>
    <s v="Decommission"/>
    <x v="31"/>
    <x v="3"/>
    <s v="BRT"/>
  </r>
  <r>
    <s v="HNDDRY"/>
    <s v="Hand Dryer"/>
    <x v="69"/>
    <s v="DECONTME"/>
    <s v="Decontaminate"/>
    <x v="32"/>
    <x v="3"/>
    <s v="BRT"/>
  </r>
  <r>
    <s v="HNDDRY"/>
    <s v="Hand Dryer"/>
    <x v="69"/>
    <s v="DONOTHIN"/>
    <s v="Do Nothing"/>
    <x v="33"/>
    <x v="3"/>
    <s v="BRT"/>
  </r>
  <r>
    <s v="HNDDRY"/>
    <s v="Hand Dryer"/>
    <x v="69"/>
    <s v="LUBRCTE"/>
    <s v="Lubricate"/>
    <x v="34"/>
    <x v="3"/>
    <s v="BRT"/>
  </r>
  <r>
    <s v="HNDDRY"/>
    <s v="Hand Dryer"/>
    <x v="69"/>
    <s v="OTHER"/>
    <s v="Other (specify)"/>
    <x v="24"/>
    <x v="3"/>
    <s v="BRT"/>
  </r>
  <r>
    <s v="HNDDRY"/>
    <s v="Hand Dryer"/>
    <x v="69"/>
    <s v="RECALBRT"/>
    <s v="Recalibrate"/>
    <x v="35"/>
    <x v="3"/>
    <s v="BRT"/>
  </r>
  <r>
    <s v="HNDDRY"/>
    <s v="Hand Dryer"/>
    <x v="69"/>
    <s v="REMVOBT"/>
    <s v="Remove Obstruction"/>
    <x v="36"/>
    <x v="3"/>
    <s v="BRT"/>
  </r>
  <r>
    <s v="HNDDRY"/>
    <s v="Hand Dryer"/>
    <x v="69"/>
    <s v="REPCMPT"/>
    <s v="Repair Component"/>
    <x v="37"/>
    <x v="3"/>
    <s v="BRT"/>
  </r>
  <r>
    <s v="HNDDRY"/>
    <s v="Hand Dryer"/>
    <x v="69"/>
    <s v="REPLASS"/>
    <s v="Replace Asset"/>
    <x v="38"/>
    <x v="3"/>
    <s v="BRT"/>
  </r>
  <r>
    <s v="HNDDRY"/>
    <s v="Hand Dryer"/>
    <x v="69"/>
    <s v="REPLCMPT"/>
    <s v="Replace Component"/>
    <x v="39"/>
    <x v="3"/>
    <s v="BRT"/>
  </r>
  <r>
    <s v="HNDDRY"/>
    <s v="Hand Dryer"/>
    <x v="69"/>
    <s v="REPRASS"/>
    <s v="Repair Asset"/>
    <x v="40"/>
    <x v="3"/>
    <s v="BRT"/>
  </r>
  <r>
    <s v="HNDDRY"/>
    <s v="Hand Dryer"/>
    <x v="69"/>
    <s v="UPGRADES"/>
    <s v="Upgrade"/>
    <x v="41"/>
    <x v="3"/>
    <s v="BRT"/>
  </r>
  <r>
    <s v="HNDRL"/>
    <s v="Hand Rail"/>
    <x v="70"/>
    <s v="ABNTEMP"/>
    <s v="Abnormal Temperature"/>
    <x v="0"/>
    <x v="0"/>
    <s v="BRT"/>
  </r>
  <r>
    <s v="HNDRL"/>
    <s v="Hand Rail"/>
    <x v="70"/>
    <s v="CORROS"/>
    <s v="Corrosion"/>
    <x v="1"/>
    <x v="0"/>
    <s v="BRT"/>
  </r>
  <r>
    <s v="HNDRL"/>
    <s v="Hand Rail"/>
    <x v="70"/>
    <s v="ELECTRIP"/>
    <s v="Electrical Trip Out"/>
    <x v="2"/>
    <x v="0"/>
    <s v="BRT"/>
  </r>
  <r>
    <s v="HNDRL"/>
    <s v="Hand Rail"/>
    <x v="70"/>
    <s v="EXNOISE"/>
    <s v="Excessive Noise"/>
    <x v="3"/>
    <x v="0"/>
    <s v="BRT"/>
  </r>
  <r>
    <s v="HNDRL"/>
    <s v="Hand Rail"/>
    <x v="70"/>
    <s v="EXVIBRTN"/>
    <s v="Excessive Vibration"/>
    <x v="4"/>
    <x v="0"/>
    <s v="BRT"/>
  </r>
  <r>
    <s v="HNDRL"/>
    <s v="Hand Rail"/>
    <x v="70"/>
    <s v="JAMMEDEQ"/>
    <s v="Jammed Equipment"/>
    <x v="5"/>
    <x v="0"/>
    <s v="BRT"/>
  </r>
  <r>
    <s v="HNDRL"/>
    <s v="Hand Rail"/>
    <x v="70"/>
    <s v="LEAKING"/>
    <s v="Leaking"/>
    <x v="6"/>
    <x v="0"/>
    <s v="BRT"/>
  </r>
  <r>
    <s v="HNDRL"/>
    <s v="Hand Rail"/>
    <x v="70"/>
    <s v="LOWPERF"/>
    <s v="Low Performance"/>
    <x v="7"/>
    <x v="0"/>
    <s v="BRT"/>
  </r>
  <r>
    <s v="HNDRL"/>
    <s v="Hand Rail"/>
    <x v="70"/>
    <s v="NONOPER"/>
    <s v="Non-Operational"/>
    <x v="8"/>
    <x v="0"/>
    <s v="BRT"/>
  </r>
  <r>
    <s v="HNDRL"/>
    <s v="Hand Rail"/>
    <x v="70"/>
    <s v="PHYDMGE"/>
    <s v="Physical Damage"/>
    <x v="9"/>
    <x v="0"/>
    <s v="BRT"/>
  </r>
  <r>
    <s v="HNDRL"/>
    <s v="Hand Rail"/>
    <x v="70"/>
    <s v="UNSMELL"/>
    <s v="Unusual Smell"/>
    <x v="10"/>
    <x v="0"/>
    <s v="BRT"/>
  </r>
  <r>
    <s v="HNDRL"/>
    <s v="Hand Rail"/>
    <x v="70"/>
    <s v="UNSMOKE"/>
    <s v="Unusual Smoke"/>
    <x v="11"/>
    <x v="0"/>
    <s v="BRT"/>
  </r>
  <r>
    <s v="HNDRL"/>
    <s v="Hand Rail"/>
    <x v="70"/>
    <s v="HNDRDET"/>
    <s v="Handrail Structure Deteriorated"/>
    <x v="507"/>
    <x v="1"/>
    <s v="BRT"/>
  </r>
  <r>
    <s v="HNDRL"/>
    <s v="Hand Rail"/>
    <x v="70"/>
    <s v="ACCIDENT"/>
    <s v="Accident"/>
    <x v="13"/>
    <x v="2"/>
    <s v="BRT"/>
  </r>
  <r>
    <s v="HNDRL"/>
    <s v="Hand Rail"/>
    <x v="70"/>
    <s v="ACCWEAR"/>
    <s v="Accelerated Wear"/>
    <x v="14"/>
    <x v="2"/>
    <s v="BRT"/>
  </r>
  <r>
    <s v="HNDRL"/>
    <s v="Hand Rail"/>
    <x v="70"/>
    <s v="ACTGOD"/>
    <s v="Weather condition/Forces of nature or Act of God"/>
    <x v="15"/>
    <x v="2"/>
    <s v="BRT"/>
  </r>
  <r>
    <s v="HNDRL"/>
    <s v="Hand Rail"/>
    <x v="70"/>
    <s v="CONTAM"/>
    <s v="Contamination"/>
    <x v="16"/>
    <x v="2"/>
    <s v="BRT"/>
  </r>
  <r>
    <s v="HNDRL"/>
    <s v="Hand Rail"/>
    <x v="70"/>
    <s v="DEFASSET"/>
    <s v="Defective Asset"/>
    <x v="17"/>
    <x v="2"/>
    <s v="BRT"/>
  </r>
  <r>
    <s v="HNDRL"/>
    <s v="Hand Rail"/>
    <x v="70"/>
    <s v="EXLOAD"/>
    <s v="Excessive Load"/>
    <x v="18"/>
    <x v="2"/>
    <s v="BRT"/>
  </r>
  <r>
    <s v="HNDRL"/>
    <s v="Hand Rail"/>
    <x v="70"/>
    <s v="IMPRMNT"/>
    <s v="Improper Maintenance"/>
    <x v="19"/>
    <x v="2"/>
    <s v="BRT"/>
  </r>
  <r>
    <s v="HNDRL"/>
    <s v="Hand Rail"/>
    <x v="70"/>
    <s v="INSLUBR"/>
    <s v="Insufficient Lubrication"/>
    <x v="20"/>
    <x v="2"/>
    <s v="BRT"/>
  </r>
  <r>
    <s v="HNDRL"/>
    <s v="Hand Rail"/>
    <x v="70"/>
    <s v="LACKTRN"/>
    <s v="Lack of/ Inadequate Training"/>
    <x v="21"/>
    <x v="2"/>
    <s v="BRT"/>
  </r>
  <r>
    <s v="HNDRL"/>
    <s v="Hand Rail"/>
    <x v="70"/>
    <s v="MISSCMP"/>
    <s v="Loose/ Missing Component"/>
    <x v="22"/>
    <x v="2"/>
    <s v="BRT"/>
  </r>
  <r>
    <s v="HNDRL"/>
    <s v="Hand Rail"/>
    <x v="70"/>
    <s v="NRMWEAR"/>
    <s v="Normal Wear"/>
    <x v="23"/>
    <x v="2"/>
    <s v="BRT"/>
  </r>
  <r>
    <s v="HNDRL"/>
    <s v="Hand Rail"/>
    <x v="70"/>
    <s v="OTHER"/>
    <s v="Other (specify)"/>
    <x v="24"/>
    <x v="2"/>
    <s v="BRT"/>
  </r>
  <r>
    <s v="HNDRL"/>
    <s v="Hand Rail"/>
    <x v="70"/>
    <s v="PRINSTAL"/>
    <s v="Poor Installation"/>
    <x v="25"/>
    <x v="2"/>
    <s v="BRT"/>
  </r>
  <r>
    <s v="HNDRL"/>
    <s v="Hand Rail"/>
    <x v="70"/>
    <s v="PROCISSU"/>
    <s v="Procedure Issue"/>
    <x v="26"/>
    <x v="2"/>
    <s v="BRT"/>
  </r>
  <r>
    <s v="HNDRL"/>
    <s v="Hand Rail"/>
    <x v="70"/>
    <s v="UTLFAIL"/>
    <s v="Utility Failure"/>
    <x v="27"/>
    <x v="2"/>
    <s v="BRT"/>
  </r>
  <r>
    <s v="HNDRL"/>
    <s v="Hand Rail"/>
    <x v="70"/>
    <s v="VNDLSM"/>
    <s v="Vandalism"/>
    <x v="28"/>
    <x v="2"/>
    <s v="BRT"/>
  </r>
  <r>
    <s v="HNDRL"/>
    <s v="Hand Rail"/>
    <x v="70"/>
    <s v="WORNCMPT"/>
    <s v="Defective/ Worn Component"/>
    <x v="29"/>
    <x v="2"/>
    <s v="BRT"/>
  </r>
  <r>
    <s v="HNDRL"/>
    <s v="Hand Rail"/>
    <x v="70"/>
    <s v="ADJUSTD"/>
    <s v="Adjusted"/>
    <x v="30"/>
    <x v="3"/>
    <s v="BRT"/>
  </r>
  <r>
    <s v="HNDRL"/>
    <s v="Hand Rail"/>
    <x v="70"/>
    <s v="DECOMM"/>
    <s v="Decommission"/>
    <x v="31"/>
    <x v="3"/>
    <s v="BRT"/>
  </r>
  <r>
    <s v="HNDRL"/>
    <s v="Hand Rail"/>
    <x v="70"/>
    <s v="DECONTME"/>
    <s v="Decontaminate"/>
    <x v="32"/>
    <x v="3"/>
    <s v="BRT"/>
  </r>
  <r>
    <s v="HNDRL"/>
    <s v="Hand Rail"/>
    <x v="70"/>
    <s v="DONOTHIN"/>
    <s v="Do Nothing"/>
    <x v="33"/>
    <x v="3"/>
    <s v="BRT"/>
  </r>
  <r>
    <s v="HNDRL"/>
    <s v="Hand Rail"/>
    <x v="70"/>
    <s v="LUBRCTE"/>
    <s v="Lubricate"/>
    <x v="34"/>
    <x v="3"/>
    <s v="BRT"/>
  </r>
  <r>
    <s v="HNDRL"/>
    <s v="Hand Rail"/>
    <x v="70"/>
    <s v="OTHER"/>
    <s v="Other (specify)"/>
    <x v="24"/>
    <x v="3"/>
    <s v="BRT"/>
  </r>
  <r>
    <s v="HNDRL"/>
    <s v="Hand Rail"/>
    <x v="70"/>
    <s v="RECALBRT"/>
    <s v="Recalibrate"/>
    <x v="35"/>
    <x v="3"/>
    <s v="BRT"/>
  </r>
  <r>
    <s v="HNDRL"/>
    <s v="Hand Rail"/>
    <x v="70"/>
    <s v="REMVOBT"/>
    <s v="Remove Obstruction"/>
    <x v="36"/>
    <x v="3"/>
    <s v="BRT"/>
  </r>
  <r>
    <s v="HNDRL"/>
    <s v="Hand Rail"/>
    <x v="70"/>
    <s v="REPCMPT"/>
    <s v="Repair Component"/>
    <x v="37"/>
    <x v="3"/>
    <s v="BRT"/>
  </r>
  <r>
    <s v="HNDRL"/>
    <s v="Hand Rail"/>
    <x v="70"/>
    <s v="REPLASS"/>
    <s v="Replace Asset"/>
    <x v="38"/>
    <x v="3"/>
    <s v="BRT"/>
  </r>
  <r>
    <s v="HNDRL"/>
    <s v="Hand Rail"/>
    <x v="70"/>
    <s v="REPLCMPT"/>
    <s v="Replace Component"/>
    <x v="39"/>
    <x v="3"/>
    <s v="BRT"/>
  </r>
  <r>
    <s v="HNDRL"/>
    <s v="Hand Rail"/>
    <x v="70"/>
    <s v="REPRASS"/>
    <s v="Repair Asset"/>
    <x v="40"/>
    <x v="3"/>
    <s v="BRT"/>
  </r>
  <r>
    <s v="HNDRL"/>
    <s v="Hand Rail"/>
    <x v="70"/>
    <s v="UPGRADES"/>
    <s v="Upgrade"/>
    <x v="41"/>
    <x v="3"/>
    <s v="BRT"/>
  </r>
  <r>
    <s v="HRU"/>
    <s v="Heat Recovery Unit"/>
    <x v="71"/>
    <s v="ABNTEMP"/>
    <s v="Abnormal Temperature"/>
    <x v="0"/>
    <x v="0"/>
    <s v="BRT"/>
  </r>
  <r>
    <s v="HRU"/>
    <s v="Heat Recovery Unit"/>
    <x v="71"/>
    <s v="CORROS"/>
    <s v="Corrosion"/>
    <x v="1"/>
    <x v="0"/>
    <s v="BRT"/>
  </r>
  <r>
    <s v="HRU"/>
    <s v="Heat Recovery Unit"/>
    <x v="71"/>
    <s v="ELECTRIP"/>
    <s v="Electrical Trip Out"/>
    <x v="2"/>
    <x v="0"/>
    <s v="BRT"/>
  </r>
  <r>
    <s v="HRU"/>
    <s v="Heat Recovery Unit"/>
    <x v="71"/>
    <s v="EXNOISE"/>
    <s v="Excessive Noise"/>
    <x v="3"/>
    <x v="0"/>
    <s v="BRT"/>
  </r>
  <r>
    <s v="HRU"/>
    <s v="Heat Recovery Unit"/>
    <x v="71"/>
    <s v="EXVIBRTN"/>
    <s v="Excessive Vibration"/>
    <x v="4"/>
    <x v="0"/>
    <s v="BRT"/>
  </r>
  <r>
    <s v="HRU"/>
    <s v="Heat Recovery Unit"/>
    <x v="71"/>
    <s v="JAMMEDEQ"/>
    <s v="Jammed Equipment"/>
    <x v="5"/>
    <x v="0"/>
    <s v="BRT"/>
  </r>
  <r>
    <s v="HRU"/>
    <s v="Heat Recovery Unit"/>
    <x v="71"/>
    <s v="LEAKING"/>
    <s v="Leaking"/>
    <x v="6"/>
    <x v="0"/>
    <s v="BRT"/>
  </r>
  <r>
    <s v="HRU"/>
    <s v="Heat Recovery Unit"/>
    <x v="71"/>
    <s v="LOWPERF"/>
    <s v="Low Performance"/>
    <x v="7"/>
    <x v="0"/>
    <s v="BRT"/>
  </r>
  <r>
    <s v="HRU"/>
    <s v="Heat Recovery Unit"/>
    <x v="71"/>
    <s v="NONOPER"/>
    <s v="Non-Operational"/>
    <x v="8"/>
    <x v="0"/>
    <s v="BRT"/>
  </r>
  <r>
    <s v="HRU"/>
    <s v="Heat Recovery Unit"/>
    <x v="71"/>
    <s v="PHYDMGE"/>
    <s v="Physical Damage"/>
    <x v="9"/>
    <x v="0"/>
    <s v="BRT"/>
  </r>
  <r>
    <s v="HRU"/>
    <s v="Heat Recovery Unit"/>
    <x v="71"/>
    <s v="UNSMELL"/>
    <s v="Unusual Smell"/>
    <x v="10"/>
    <x v="0"/>
    <s v="BRT"/>
  </r>
  <r>
    <s v="HRU"/>
    <s v="Heat Recovery Unit"/>
    <x v="71"/>
    <s v="UNSMOKE"/>
    <s v="Unusual Smoke"/>
    <x v="11"/>
    <x v="0"/>
    <s v="BRT"/>
  </r>
  <r>
    <s v="HRU"/>
    <s v="Heat Recovery Unit"/>
    <x v="71"/>
    <s v="HRVFCONT"/>
    <s v="Heat recovery ventilator filter contaminated"/>
    <x v="508"/>
    <x v="1"/>
    <s v="BRT"/>
  </r>
  <r>
    <s v="HRU"/>
    <s v="Heat Recovery Unit"/>
    <x v="71"/>
    <s v="HRVVCDET"/>
    <s v="Heat recovery ventilator components deteriorated"/>
    <x v="509"/>
    <x v="1"/>
    <s v="BRT"/>
  </r>
  <r>
    <s v="HRU"/>
    <s v="Heat Recovery Unit"/>
    <x v="71"/>
    <s v="ACCIDENT"/>
    <s v="Accident"/>
    <x v="13"/>
    <x v="2"/>
    <s v="BRT"/>
  </r>
  <r>
    <s v="HRU"/>
    <s v="Heat Recovery Unit"/>
    <x v="71"/>
    <s v="ACCWEAR"/>
    <s v="Accelerated Wear"/>
    <x v="14"/>
    <x v="2"/>
    <s v="BRT"/>
  </r>
  <r>
    <s v="HRU"/>
    <s v="Heat Recovery Unit"/>
    <x v="71"/>
    <s v="ACTGOD"/>
    <s v="Weather condition/Forces of nature or Act of God"/>
    <x v="15"/>
    <x v="2"/>
    <s v="BRT"/>
  </r>
  <r>
    <s v="HRU"/>
    <s v="Heat Recovery Unit"/>
    <x v="71"/>
    <s v="CONTAM"/>
    <s v="Contamination"/>
    <x v="16"/>
    <x v="2"/>
    <s v="BRT"/>
  </r>
  <r>
    <s v="HRU"/>
    <s v="Heat Recovery Unit"/>
    <x v="71"/>
    <s v="DEFASSET"/>
    <s v="Defective Asset"/>
    <x v="17"/>
    <x v="2"/>
    <s v="BRT"/>
  </r>
  <r>
    <s v="HRU"/>
    <s v="Heat Recovery Unit"/>
    <x v="71"/>
    <s v="EXLOAD"/>
    <s v="Excessive Load"/>
    <x v="18"/>
    <x v="2"/>
    <s v="BRT"/>
  </r>
  <r>
    <s v="HRU"/>
    <s v="Heat Recovery Unit"/>
    <x v="71"/>
    <s v="IMPRMNT"/>
    <s v="Improper Maintenance"/>
    <x v="19"/>
    <x v="2"/>
    <s v="BRT"/>
  </r>
  <r>
    <s v="HRU"/>
    <s v="Heat Recovery Unit"/>
    <x v="71"/>
    <s v="INSLUBR"/>
    <s v="Insufficient Lubrication"/>
    <x v="20"/>
    <x v="2"/>
    <s v="BRT"/>
  </r>
  <r>
    <s v="HRU"/>
    <s v="Heat Recovery Unit"/>
    <x v="71"/>
    <s v="LACKTRN"/>
    <s v="Lack of/ Inadequate Training"/>
    <x v="21"/>
    <x v="2"/>
    <s v="BRT"/>
  </r>
  <r>
    <s v="HRU"/>
    <s v="Heat Recovery Unit"/>
    <x v="71"/>
    <s v="MISSCMP"/>
    <s v="Loose/ Missing Component"/>
    <x v="22"/>
    <x v="2"/>
    <s v="BRT"/>
  </r>
  <r>
    <s v="HRU"/>
    <s v="Heat Recovery Unit"/>
    <x v="71"/>
    <s v="NRMWEAR"/>
    <s v="Normal Wear"/>
    <x v="23"/>
    <x v="2"/>
    <s v="BRT"/>
  </r>
  <r>
    <s v="HRU"/>
    <s v="Heat Recovery Unit"/>
    <x v="71"/>
    <s v="OTHER"/>
    <s v="Other (specify)"/>
    <x v="24"/>
    <x v="2"/>
    <s v="BRT"/>
  </r>
  <r>
    <s v="HRU"/>
    <s v="Heat Recovery Unit"/>
    <x v="71"/>
    <s v="PRINSTAL"/>
    <s v="Poor Installation"/>
    <x v="25"/>
    <x v="2"/>
    <s v="BRT"/>
  </r>
  <r>
    <s v="HRU"/>
    <s v="Heat Recovery Unit"/>
    <x v="71"/>
    <s v="PROCISSU"/>
    <s v="Procedure Issue"/>
    <x v="26"/>
    <x v="2"/>
    <s v="BRT"/>
  </r>
  <r>
    <s v="HRU"/>
    <s v="Heat Recovery Unit"/>
    <x v="71"/>
    <s v="UTLFAIL"/>
    <s v="Utility Failure"/>
    <x v="27"/>
    <x v="2"/>
    <s v="BRT"/>
  </r>
  <r>
    <s v="HRU"/>
    <s v="Heat Recovery Unit"/>
    <x v="71"/>
    <s v="VNDLSM"/>
    <s v="Vandalism"/>
    <x v="28"/>
    <x v="2"/>
    <s v="BRT"/>
  </r>
  <r>
    <s v="HRU"/>
    <s v="Heat Recovery Unit"/>
    <x v="71"/>
    <s v="WORNCMPT"/>
    <s v="Defective/ Worn Component"/>
    <x v="29"/>
    <x v="2"/>
    <s v="BRT"/>
  </r>
  <r>
    <s v="HRU"/>
    <s v="Heat Recovery Unit"/>
    <x v="71"/>
    <s v="ADJUSTD"/>
    <s v="Adjusted"/>
    <x v="30"/>
    <x v="3"/>
    <s v="BRT"/>
  </r>
  <r>
    <s v="HRU"/>
    <s v="Heat Recovery Unit"/>
    <x v="71"/>
    <s v="DECOMM"/>
    <s v="Decommission"/>
    <x v="31"/>
    <x v="3"/>
    <s v="BRT"/>
  </r>
  <r>
    <s v="HRU"/>
    <s v="Heat Recovery Unit"/>
    <x v="71"/>
    <s v="DECONTME"/>
    <s v="Decontaminate"/>
    <x v="32"/>
    <x v="3"/>
    <s v="BRT"/>
  </r>
  <r>
    <s v="HRU"/>
    <s v="Heat Recovery Unit"/>
    <x v="71"/>
    <s v="DONOTHIN"/>
    <s v="Do Nothing"/>
    <x v="33"/>
    <x v="3"/>
    <s v="BRT"/>
  </r>
  <r>
    <s v="HRU"/>
    <s v="Heat Recovery Unit"/>
    <x v="71"/>
    <s v="LUBRCTE"/>
    <s v="Lubricate"/>
    <x v="34"/>
    <x v="3"/>
    <s v="BRT"/>
  </r>
  <r>
    <s v="HRU"/>
    <s v="Heat Recovery Unit"/>
    <x v="71"/>
    <s v="OTHER"/>
    <s v="Other (specify)"/>
    <x v="24"/>
    <x v="3"/>
    <s v="BRT"/>
  </r>
  <r>
    <s v="HRU"/>
    <s v="Heat Recovery Unit"/>
    <x v="71"/>
    <s v="RECALBRT"/>
    <s v="Recalibrate"/>
    <x v="35"/>
    <x v="3"/>
    <s v="BRT"/>
  </r>
  <r>
    <s v="HRU"/>
    <s v="Heat Recovery Unit"/>
    <x v="71"/>
    <s v="REMVOBT"/>
    <s v="Remove Obstruction"/>
    <x v="36"/>
    <x v="3"/>
    <s v="BRT"/>
  </r>
  <r>
    <s v="HRU"/>
    <s v="Heat Recovery Unit"/>
    <x v="71"/>
    <s v="REPCMPT"/>
    <s v="Repair Component"/>
    <x v="37"/>
    <x v="3"/>
    <s v="BRT"/>
  </r>
  <r>
    <s v="HRU"/>
    <s v="Heat Recovery Unit"/>
    <x v="71"/>
    <s v="REPLASS"/>
    <s v="Replace Asset"/>
    <x v="38"/>
    <x v="3"/>
    <s v="BRT"/>
  </r>
  <r>
    <s v="HRU"/>
    <s v="Heat Recovery Unit"/>
    <x v="71"/>
    <s v="REPLCMPT"/>
    <s v="Replace Component"/>
    <x v="39"/>
    <x v="3"/>
    <s v="BRT"/>
  </r>
  <r>
    <s v="HRU"/>
    <s v="Heat Recovery Unit"/>
    <x v="71"/>
    <s v="REPRASS"/>
    <s v="Repair Asset"/>
    <x v="40"/>
    <x v="3"/>
    <s v="BRT"/>
  </r>
  <r>
    <s v="HRU"/>
    <s v="Heat Recovery Unit"/>
    <x v="71"/>
    <s v="UPGRADES"/>
    <s v="Upgrade"/>
    <x v="41"/>
    <x v="3"/>
    <s v="BRT"/>
  </r>
  <r>
    <s v="HTR"/>
    <s v="Heater"/>
    <x v="72"/>
    <s v="ABNTEMP"/>
    <s v="Abnormal Temperature"/>
    <x v="0"/>
    <x v="0"/>
    <s v="BRT"/>
  </r>
  <r>
    <s v="HTR"/>
    <s v="Heater"/>
    <x v="72"/>
    <s v="CORROS"/>
    <s v="Corrosion"/>
    <x v="1"/>
    <x v="0"/>
    <s v="BRT"/>
  </r>
  <r>
    <s v="HTR"/>
    <s v="Heater"/>
    <x v="72"/>
    <s v="ELECTRIP"/>
    <s v="Electrical Trip Out"/>
    <x v="2"/>
    <x v="0"/>
    <s v="BRT"/>
  </r>
  <r>
    <s v="HTR"/>
    <s v="Heater"/>
    <x v="72"/>
    <s v="EXNOISE"/>
    <s v="Excessive Noise"/>
    <x v="3"/>
    <x v="0"/>
    <s v="BRT"/>
  </r>
  <r>
    <s v="HTR"/>
    <s v="Heater"/>
    <x v="72"/>
    <s v="EXVIBRTN"/>
    <s v="Excessive Vibration"/>
    <x v="4"/>
    <x v="0"/>
    <s v="BRT"/>
  </r>
  <r>
    <s v="HTR"/>
    <s v="Heater"/>
    <x v="72"/>
    <s v="JAMMEDEQ"/>
    <s v="Jammed Equipment"/>
    <x v="5"/>
    <x v="0"/>
    <s v="BRT"/>
  </r>
  <r>
    <s v="HTR"/>
    <s v="Heater"/>
    <x v="72"/>
    <s v="LEAKING"/>
    <s v="Leaking"/>
    <x v="6"/>
    <x v="0"/>
    <s v="BRT"/>
  </r>
  <r>
    <s v="HTR"/>
    <s v="Heater"/>
    <x v="72"/>
    <s v="LOWPERF"/>
    <s v="Low Performance"/>
    <x v="7"/>
    <x v="0"/>
    <s v="BRT"/>
  </r>
  <r>
    <s v="HTR"/>
    <s v="Heater"/>
    <x v="72"/>
    <s v="NONOPER"/>
    <s v="Non-Operational"/>
    <x v="8"/>
    <x v="0"/>
    <s v="BRT"/>
  </r>
  <r>
    <s v="HTR"/>
    <s v="Heater"/>
    <x v="72"/>
    <s v="PHYDMGE"/>
    <s v="Physical Damage"/>
    <x v="9"/>
    <x v="0"/>
    <s v="BRT"/>
  </r>
  <r>
    <s v="HTR"/>
    <s v="Heater"/>
    <x v="72"/>
    <s v="UNSMELL"/>
    <s v="Unusual Smell"/>
    <x v="10"/>
    <x v="0"/>
    <s v="BRT"/>
  </r>
  <r>
    <s v="HTR"/>
    <s v="Heater"/>
    <x v="72"/>
    <s v="UNSMOKE"/>
    <s v="Unusual Smoke"/>
    <x v="11"/>
    <x v="0"/>
    <s v="BRT"/>
  </r>
  <r>
    <s v="HTR"/>
    <s v="Heater"/>
    <x v="72"/>
    <s v="HEATEXP"/>
    <s v="Explosion/ignition of heater"/>
    <x v="510"/>
    <x v="1"/>
    <s v="BRT"/>
  </r>
  <r>
    <s v="HTR"/>
    <s v="Heater"/>
    <x v="72"/>
    <s v="HEATOXY"/>
    <s v="Oxygen Sensor Malfunction of the heater"/>
    <x v="511"/>
    <x v="1"/>
    <s v="BRT"/>
  </r>
  <r>
    <s v="HTR"/>
    <s v="Heater"/>
    <x v="72"/>
    <s v="HEATWIRE"/>
    <s v="Wiring Failure of the heater"/>
    <x v="512"/>
    <x v="1"/>
    <s v="BRT"/>
  </r>
  <r>
    <s v="HTR"/>
    <s v="Heater"/>
    <x v="72"/>
    <s v="ACCIDENT"/>
    <s v="Accident"/>
    <x v="13"/>
    <x v="2"/>
    <s v="BRT"/>
  </r>
  <r>
    <s v="HTR"/>
    <s v="Heater"/>
    <x v="72"/>
    <s v="ACCWEAR"/>
    <s v="Accelerated Wear"/>
    <x v="14"/>
    <x v="2"/>
    <s v="BRT"/>
  </r>
  <r>
    <s v="HTR"/>
    <s v="Heater"/>
    <x v="72"/>
    <s v="ACTGOD"/>
    <s v="Weather condition/Forces of nature or Act of God"/>
    <x v="15"/>
    <x v="2"/>
    <s v="BRT"/>
  </r>
  <r>
    <s v="HTR"/>
    <s v="Heater"/>
    <x v="72"/>
    <s v="CONTAM"/>
    <s v="Contamination"/>
    <x v="16"/>
    <x v="2"/>
    <s v="BRT"/>
  </r>
  <r>
    <s v="HTR"/>
    <s v="Heater"/>
    <x v="72"/>
    <s v="DEFASSET"/>
    <s v="Defective Asset"/>
    <x v="17"/>
    <x v="2"/>
    <s v="BRT"/>
  </r>
  <r>
    <s v="HTR"/>
    <s v="Heater"/>
    <x v="72"/>
    <s v="EXLOAD"/>
    <s v="Excessive Load"/>
    <x v="18"/>
    <x v="2"/>
    <s v="BRT"/>
  </r>
  <r>
    <s v="HTR"/>
    <s v="Heater"/>
    <x v="72"/>
    <s v="IMPRMNT"/>
    <s v="Improper Maintenance"/>
    <x v="19"/>
    <x v="2"/>
    <s v="BRT"/>
  </r>
  <r>
    <s v="HTR"/>
    <s v="Heater"/>
    <x v="72"/>
    <s v="INSLUBR"/>
    <s v="Insufficient Lubrication"/>
    <x v="20"/>
    <x v="2"/>
    <s v="BRT"/>
  </r>
  <r>
    <s v="HTR"/>
    <s v="Heater"/>
    <x v="72"/>
    <s v="LACKTRN"/>
    <s v="Lack of/ Inadequate Training"/>
    <x v="21"/>
    <x v="2"/>
    <s v="BRT"/>
  </r>
  <r>
    <s v="HTR"/>
    <s v="Heater"/>
    <x v="72"/>
    <s v="MISSCMP"/>
    <s v="Loose/ Missing Component"/>
    <x v="22"/>
    <x v="2"/>
    <s v="BRT"/>
  </r>
  <r>
    <s v="HTR"/>
    <s v="Heater"/>
    <x v="72"/>
    <s v="NRMWEAR"/>
    <s v="Normal Wear"/>
    <x v="23"/>
    <x v="2"/>
    <s v="BRT"/>
  </r>
  <r>
    <s v="HTR"/>
    <s v="Heater"/>
    <x v="72"/>
    <s v="OTHER"/>
    <s v="Other (specify)"/>
    <x v="24"/>
    <x v="2"/>
    <s v="BRT"/>
  </r>
  <r>
    <s v="HTR"/>
    <s v="Heater"/>
    <x v="72"/>
    <s v="PRINSTAL"/>
    <s v="Poor Installation"/>
    <x v="25"/>
    <x v="2"/>
    <s v="BRT"/>
  </r>
  <r>
    <s v="HTR"/>
    <s v="Heater"/>
    <x v="72"/>
    <s v="PROCISSU"/>
    <s v="Procedure Issue"/>
    <x v="26"/>
    <x v="2"/>
    <s v="BRT"/>
  </r>
  <r>
    <s v="HTR"/>
    <s v="Heater"/>
    <x v="72"/>
    <s v="UTLFAIL"/>
    <s v="Utility Failure"/>
    <x v="27"/>
    <x v="2"/>
    <s v="BRT"/>
  </r>
  <r>
    <s v="HTR"/>
    <s v="Heater"/>
    <x v="72"/>
    <s v="VNDLSM"/>
    <s v="Vandalism"/>
    <x v="28"/>
    <x v="2"/>
    <s v="BRT"/>
  </r>
  <r>
    <s v="HTR"/>
    <s v="Heater"/>
    <x v="72"/>
    <s v="WORNCMPT"/>
    <s v="Defective/ Worn Component"/>
    <x v="29"/>
    <x v="2"/>
    <s v="BRT"/>
  </r>
  <r>
    <s v="HTR"/>
    <s v="Heater"/>
    <x v="72"/>
    <s v="ADJUSTD"/>
    <s v="Adjusted"/>
    <x v="30"/>
    <x v="3"/>
    <s v="BRT"/>
  </r>
  <r>
    <s v="HTR"/>
    <s v="Heater"/>
    <x v="72"/>
    <s v="DECOMM"/>
    <s v="Decommission"/>
    <x v="31"/>
    <x v="3"/>
    <s v="BRT"/>
  </r>
  <r>
    <s v="HTR"/>
    <s v="Heater"/>
    <x v="72"/>
    <s v="DECONTME"/>
    <s v="Decontaminate"/>
    <x v="32"/>
    <x v="3"/>
    <s v="BRT"/>
  </r>
  <r>
    <s v="HTR"/>
    <s v="Heater"/>
    <x v="72"/>
    <s v="DONOTHIN"/>
    <s v="Do Nothing"/>
    <x v="33"/>
    <x v="3"/>
    <s v="BRT"/>
  </r>
  <r>
    <s v="HTR"/>
    <s v="Heater"/>
    <x v="72"/>
    <s v="LUBRCTE"/>
    <s v="Lubricate"/>
    <x v="34"/>
    <x v="3"/>
    <s v="BRT"/>
  </r>
  <r>
    <s v="HTR"/>
    <s v="Heater"/>
    <x v="72"/>
    <s v="OTHER"/>
    <s v="Other (specify)"/>
    <x v="24"/>
    <x v="3"/>
    <s v="BRT"/>
  </r>
  <r>
    <s v="HTR"/>
    <s v="Heater"/>
    <x v="72"/>
    <s v="RECALBRT"/>
    <s v="Recalibrate"/>
    <x v="35"/>
    <x v="3"/>
    <s v="BRT"/>
  </r>
  <r>
    <s v="HTR"/>
    <s v="Heater"/>
    <x v="72"/>
    <s v="REMVOBT"/>
    <s v="Remove Obstruction"/>
    <x v="36"/>
    <x v="3"/>
    <s v="BRT"/>
  </r>
  <r>
    <s v="HTR"/>
    <s v="Heater"/>
    <x v="72"/>
    <s v="REPCMPT"/>
    <s v="Repair Component"/>
    <x v="37"/>
    <x v="3"/>
    <s v="BRT"/>
  </r>
  <r>
    <s v="HTR"/>
    <s v="Heater"/>
    <x v="72"/>
    <s v="REPLASS"/>
    <s v="Replace Asset"/>
    <x v="38"/>
    <x v="3"/>
    <s v="BRT"/>
  </r>
  <r>
    <s v="HTR"/>
    <s v="Heater"/>
    <x v="72"/>
    <s v="REPLCMPT"/>
    <s v="Replace Component"/>
    <x v="39"/>
    <x v="3"/>
    <s v="BRT"/>
  </r>
  <r>
    <s v="HTR"/>
    <s v="Heater"/>
    <x v="72"/>
    <s v="REPRASS"/>
    <s v="Repair Asset"/>
    <x v="40"/>
    <x v="3"/>
    <s v="BRT"/>
  </r>
  <r>
    <s v="HTR"/>
    <s v="Heater"/>
    <x v="72"/>
    <s v="UPGRADES"/>
    <s v="Upgrade"/>
    <x v="41"/>
    <x v="3"/>
    <s v="BRT"/>
  </r>
  <r>
    <s v="HTWTRHT"/>
    <s v="Hot Water Heater"/>
    <x v="73"/>
    <s v="ABNTEMP"/>
    <s v="Abnormal Temperature"/>
    <x v="0"/>
    <x v="0"/>
    <s v="BRT"/>
  </r>
  <r>
    <s v="HTWTRHT"/>
    <s v="Hot Water Heater"/>
    <x v="73"/>
    <s v="CORROS"/>
    <s v="Corrosion"/>
    <x v="1"/>
    <x v="0"/>
    <s v="BRT"/>
  </r>
  <r>
    <s v="HTWTRHT"/>
    <s v="Hot Water Heater"/>
    <x v="73"/>
    <s v="ELECTRIP"/>
    <s v="Electrical Trip Out"/>
    <x v="2"/>
    <x v="0"/>
    <s v="BRT"/>
  </r>
  <r>
    <s v="HTWTRHT"/>
    <s v="Hot Water Heater"/>
    <x v="73"/>
    <s v="EXNOISE"/>
    <s v="Excessive Noise"/>
    <x v="3"/>
    <x v="0"/>
    <s v="BRT"/>
  </r>
  <r>
    <s v="HTWTRHT"/>
    <s v="Hot Water Heater"/>
    <x v="73"/>
    <s v="EXVIBRTN"/>
    <s v="Excessive Vibration"/>
    <x v="4"/>
    <x v="0"/>
    <s v="BRT"/>
  </r>
  <r>
    <s v="HTWTRHT"/>
    <s v="Hot Water Heater"/>
    <x v="73"/>
    <s v="JAMMEDEQ"/>
    <s v="Jammed Equipment"/>
    <x v="5"/>
    <x v="0"/>
    <s v="BRT"/>
  </r>
  <r>
    <s v="HTWTRHT"/>
    <s v="Hot Water Heater"/>
    <x v="73"/>
    <s v="LEAKING"/>
    <s v="Leaking"/>
    <x v="6"/>
    <x v="0"/>
    <s v="BRT"/>
  </r>
  <r>
    <s v="HTWTRHT"/>
    <s v="Hot Water Heater"/>
    <x v="73"/>
    <s v="LOWPERF"/>
    <s v="Low Performance"/>
    <x v="7"/>
    <x v="0"/>
    <s v="BRT"/>
  </r>
  <r>
    <s v="HTWTRHT"/>
    <s v="Hot Water Heater"/>
    <x v="73"/>
    <s v="NONOPER"/>
    <s v="Non-Operational"/>
    <x v="8"/>
    <x v="0"/>
    <s v="BRT"/>
  </r>
  <r>
    <s v="HTWTRHT"/>
    <s v="Hot Water Heater"/>
    <x v="73"/>
    <s v="PHYDMGE"/>
    <s v="Physical Damage"/>
    <x v="9"/>
    <x v="0"/>
    <s v="BRT"/>
  </r>
  <r>
    <s v="HTWTRHT"/>
    <s v="Hot Water Heater"/>
    <x v="73"/>
    <s v="UNSMELL"/>
    <s v="Unusual Smell"/>
    <x v="10"/>
    <x v="0"/>
    <s v="BRT"/>
  </r>
  <r>
    <s v="HTWTRHT"/>
    <s v="Hot Water Heater"/>
    <x v="73"/>
    <s v="UNSMOKE"/>
    <s v="Unusual Smoke"/>
    <x v="11"/>
    <x v="0"/>
    <s v="BRT"/>
  </r>
  <r>
    <s v="HTWTRHT"/>
    <s v="Hot Water Heater"/>
    <x v="73"/>
    <s v="HWHCONT"/>
    <s v="Hot water system build-up of contaminants"/>
    <x v="513"/>
    <x v="1"/>
    <s v="BRT"/>
  </r>
  <r>
    <s v="HTWTRHT"/>
    <s v="Hot Water Heater"/>
    <x v="73"/>
    <s v="HWHSHDET"/>
    <s v="Hot water system heater deteriorated"/>
    <x v="514"/>
    <x v="1"/>
    <s v="BRT"/>
  </r>
  <r>
    <s v="HTWTRHT"/>
    <s v="Hot Water Heater"/>
    <x v="73"/>
    <s v="HWHVFAIL"/>
    <s v="Pressure safety valve failed"/>
    <x v="515"/>
    <x v="1"/>
    <s v="BRT"/>
  </r>
  <r>
    <s v="HTWTRHT"/>
    <s v="Hot Water Heater"/>
    <x v="73"/>
    <s v="TNKLDET"/>
    <s v="Tank Liner Deteriorated"/>
    <x v="516"/>
    <x v="1"/>
    <s v="BRT"/>
  </r>
  <r>
    <s v="HTWTRHT"/>
    <s v="Hot Water Heater"/>
    <x v="73"/>
    <s v="ACCIDENT"/>
    <s v="Accident"/>
    <x v="13"/>
    <x v="2"/>
    <s v="BRT"/>
  </r>
  <r>
    <s v="HTWTRHT"/>
    <s v="Hot Water Heater"/>
    <x v="73"/>
    <s v="ACCWEAR"/>
    <s v="Accelerated Wear"/>
    <x v="14"/>
    <x v="2"/>
    <s v="BRT"/>
  </r>
  <r>
    <s v="HTWTRHT"/>
    <s v="Hot Water Heater"/>
    <x v="73"/>
    <s v="ACTGOD"/>
    <s v="Weather condition/Forces of nature or Act of God"/>
    <x v="15"/>
    <x v="2"/>
    <s v="BRT"/>
  </r>
  <r>
    <s v="HTWTRHT"/>
    <s v="Hot Water Heater"/>
    <x v="73"/>
    <s v="CONTAM"/>
    <s v="Contamination"/>
    <x v="16"/>
    <x v="2"/>
    <s v="BRT"/>
  </r>
  <r>
    <s v="HTWTRHT"/>
    <s v="Hot Water Heater"/>
    <x v="73"/>
    <s v="DEFASSET"/>
    <s v="Defective Asset"/>
    <x v="17"/>
    <x v="2"/>
    <s v="BRT"/>
  </r>
  <r>
    <s v="HTWTRHT"/>
    <s v="Hot Water Heater"/>
    <x v="73"/>
    <s v="EXLOAD"/>
    <s v="Excessive Load"/>
    <x v="18"/>
    <x v="2"/>
    <s v="BRT"/>
  </r>
  <r>
    <s v="HTWTRHT"/>
    <s v="Hot Water Heater"/>
    <x v="73"/>
    <s v="IMPRMNT"/>
    <s v="Improper Maintenance"/>
    <x v="19"/>
    <x v="2"/>
    <s v="BRT"/>
  </r>
  <r>
    <s v="HTWTRHT"/>
    <s v="Hot Water Heater"/>
    <x v="73"/>
    <s v="INSLUBR"/>
    <s v="Insufficient Lubrication"/>
    <x v="20"/>
    <x v="2"/>
    <s v="BRT"/>
  </r>
  <r>
    <s v="HTWTRHT"/>
    <s v="Hot Water Heater"/>
    <x v="73"/>
    <s v="LACKTRN"/>
    <s v="Lack of/ Inadequate Training"/>
    <x v="21"/>
    <x v="2"/>
    <s v="BRT"/>
  </r>
  <r>
    <s v="HTWTRHT"/>
    <s v="Hot Water Heater"/>
    <x v="73"/>
    <s v="MISSCMP"/>
    <s v="Loose/ Missing Component"/>
    <x v="22"/>
    <x v="2"/>
    <s v="BRT"/>
  </r>
  <r>
    <s v="HTWTRHT"/>
    <s v="Hot Water Heater"/>
    <x v="73"/>
    <s v="NRMWEAR"/>
    <s v="Normal Wear"/>
    <x v="23"/>
    <x v="2"/>
    <s v="BRT"/>
  </r>
  <r>
    <s v="HTWTRHT"/>
    <s v="Hot Water Heater"/>
    <x v="73"/>
    <s v="OTHER"/>
    <s v="Other (specify)"/>
    <x v="24"/>
    <x v="2"/>
    <s v="BRT"/>
  </r>
  <r>
    <s v="HTWTRHT"/>
    <s v="Hot Water Heater"/>
    <x v="73"/>
    <s v="PRINSTAL"/>
    <s v="Poor Installation"/>
    <x v="25"/>
    <x v="2"/>
    <s v="BRT"/>
  </r>
  <r>
    <s v="HTWTRHT"/>
    <s v="Hot Water Heater"/>
    <x v="73"/>
    <s v="PROCISSU"/>
    <s v="Procedure Issue"/>
    <x v="26"/>
    <x v="2"/>
    <s v="BRT"/>
  </r>
  <r>
    <s v="HTWTRHT"/>
    <s v="Hot Water Heater"/>
    <x v="73"/>
    <s v="UTLFAIL"/>
    <s v="Utility Failure"/>
    <x v="27"/>
    <x v="2"/>
    <s v="BRT"/>
  </r>
  <r>
    <s v="HTWTRHT"/>
    <s v="Hot Water Heater"/>
    <x v="73"/>
    <s v="VNDLSM"/>
    <s v="Vandalism"/>
    <x v="28"/>
    <x v="2"/>
    <s v="BRT"/>
  </r>
  <r>
    <s v="HTWTRHT"/>
    <s v="Hot Water Heater"/>
    <x v="73"/>
    <s v="WORNCMPT"/>
    <s v="Defective/ Worn Component"/>
    <x v="29"/>
    <x v="2"/>
    <s v="BRT"/>
  </r>
  <r>
    <s v="HTWTRHT"/>
    <s v="Hot Water Heater"/>
    <x v="73"/>
    <s v="ADJUSTD"/>
    <s v="Adjusted"/>
    <x v="30"/>
    <x v="3"/>
    <s v="BRT"/>
  </r>
  <r>
    <s v="HTWTRHT"/>
    <s v="Hot Water Heater"/>
    <x v="73"/>
    <s v="DECOMM"/>
    <s v="Decommission"/>
    <x v="31"/>
    <x v="3"/>
    <s v="BRT"/>
  </r>
  <r>
    <s v="HTWTRHT"/>
    <s v="Hot Water Heater"/>
    <x v="73"/>
    <s v="DECONTME"/>
    <s v="Decontaminate"/>
    <x v="32"/>
    <x v="3"/>
    <s v="BRT"/>
  </r>
  <r>
    <s v="HTWTRHT"/>
    <s v="Hot Water Heater"/>
    <x v="73"/>
    <s v="DONOTHIN"/>
    <s v="Do Nothing"/>
    <x v="33"/>
    <x v="3"/>
    <s v="BRT"/>
  </r>
  <r>
    <s v="HTWTRHT"/>
    <s v="Hot Water Heater"/>
    <x v="73"/>
    <s v="LUBRCTE"/>
    <s v="Lubricate"/>
    <x v="34"/>
    <x v="3"/>
    <s v="BRT"/>
  </r>
  <r>
    <s v="HTWTRHT"/>
    <s v="Hot Water Heater"/>
    <x v="73"/>
    <s v="OTHER"/>
    <s v="Other (specify)"/>
    <x v="24"/>
    <x v="3"/>
    <s v="BRT"/>
  </r>
  <r>
    <s v="HTWTRHT"/>
    <s v="Hot Water Heater"/>
    <x v="73"/>
    <s v="RECALBRT"/>
    <s v="Recalibrate"/>
    <x v="35"/>
    <x v="3"/>
    <s v="BRT"/>
  </r>
  <r>
    <s v="HTWTRHT"/>
    <s v="Hot Water Heater"/>
    <x v="73"/>
    <s v="REMVOBT"/>
    <s v="Remove Obstruction"/>
    <x v="36"/>
    <x v="3"/>
    <s v="BRT"/>
  </r>
  <r>
    <s v="HTWTRHT"/>
    <s v="Hot Water Heater"/>
    <x v="73"/>
    <s v="REPCMPT"/>
    <s v="Repair Component"/>
    <x v="37"/>
    <x v="3"/>
    <s v="BRT"/>
  </r>
  <r>
    <s v="HTWTRHT"/>
    <s v="Hot Water Heater"/>
    <x v="73"/>
    <s v="REPLASS"/>
    <s v="Replace Asset"/>
    <x v="38"/>
    <x v="3"/>
    <s v="BRT"/>
  </r>
  <r>
    <s v="HTWTRHT"/>
    <s v="Hot Water Heater"/>
    <x v="73"/>
    <s v="REPLCMPT"/>
    <s v="Replace Component"/>
    <x v="39"/>
    <x v="3"/>
    <s v="BRT"/>
  </r>
  <r>
    <s v="HTWTRHT"/>
    <s v="Hot Water Heater"/>
    <x v="73"/>
    <s v="REPRASS"/>
    <s v="Repair Asset"/>
    <x v="40"/>
    <x v="3"/>
    <s v="BRT"/>
  </r>
  <r>
    <s v="HTWTRHT"/>
    <s v="Hot Water Heater"/>
    <x v="73"/>
    <s v="UPGRADES"/>
    <s v="Upgrade"/>
    <x v="41"/>
    <x v="3"/>
    <s v="BRT"/>
  </r>
  <r>
    <s v="HVACARDS"/>
    <s v="HVAC Air Distribution System"/>
    <x v="74"/>
    <s v="ABNTEMP"/>
    <s v="Abnormal Temperature"/>
    <x v="0"/>
    <x v="0"/>
    <s v="BRT"/>
  </r>
  <r>
    <s v="HVACARDS"/>
    <s v="HVAC Air Distribution System"/>
    <x v="74"/>
    <s v="CORROS"/>
    <s v="Corrosion"/>
    <x v="1"/>
    <x v="0"/>
    <s v="BRT"/>
  </r>
  <r>
    <s v="HVACARDS"/>
    <s v="HVAC Air Distribution System"/>
    <x v="74"/>
    <s v="ELECTRIP"/>
    <s v="Electrical Trip Out"/>
    <x v="2"/>
    <x v="0"/>
    <s v="BRT"/>
  </r>
  <r>
    <s v="HVACARDS"/>
    <s v="HVAC Air Distribution System"/>
    <x v="74"/>
    <s v="EXNOISE"/>
    <s v="Excessive Noise"/>
    <x v="3"/>
    <x v="0"/>
    <s v="BRT"/>
  </r>
  <r>
    <s v="HVACARDS"/>
    <s v="HVAC Air Distribution System"/>
    <x v="74"/>
    <s v="EXVIBRTN"/>
    <s v="Excessive Vibration"/>
    <x v="4"/>
    <x v="0"/>
    <s v="BRT"/>
  </r>
  <r>
    <s v="HVACARDS"/>
    <s v="HVAC Air Distribution System"/>
    <x v="74"/>
    <s v="JAMMEDEQ"/>
    <s v="Jammed Equipment"/>
    <x v="5"/>
    <x v="0"/>
    <s v="BRT"/>
  </r>
  <r>
    <s v="HVACARDS"/>
    <s v="HVAC Air Distribution System"/>
    <x v="74"/>
    <s v="LEAKING"/>
    <s v="Leaking"/>
    <x v="6"/>
    <x v="0"/>
    <s v="BRT"/>
  </r>
  <r>
    <s v="HVACARDS"/>
    <s v="HVAC Air Distribution System"/>
    <x v="74"/>
    <s v="LOWPERF"/>
    <s v="Low Performance"/>
    <x v="7"/>
    <x v="0"/>
    <s v="BRT"/>
  </r>
  <r>
    <s v="HVACARDS"/>
    <s v="HVAC Air Distribution System"/>
    <x v="74"/>
    <s v="PHYDMGE"/>
    <s v="Physical Damage"/>
    <x v="9"/>
    <x v="0"/>
    <s v="BRT"/>
  </r>
  <r>
    <s v="HVACARDS"/>
    <s v="HVAC Air Distribution System"/>
    <x v="74"/>
    <s v="UNSMELL"/>
    <s v="Unusual Smell"/>
    <x v="10"/>
    <x v="0"/>
    <s v="BRT"/>
  </r>
  <r>
    <s v="HVACARDS"/>
    <s v="HVAC Air Distribution System"/>
    <x v="74"/>
    <s v="UNSMOKE"/>
    <s v="Unusual Smoke"/>
    <x v="11"/>
    <x v="0"/>
    <s v="BRT"/>
  </r>
  <r>
    <s v="HVACARDS"/>
    <s v="HVAC Air Distribution System"/>
    <x v="74"/>
    <s v="BASSETNG"/>
    <s v="BAS Setting"/>
    <x v="53"/>
    <x v="1"/>
    <s v="BRT"/>
  </r>
  <r>
    <s v="HVACARDS"/>
    <s v="HVAC Air Distribution System"/>
    <x v="74"/>
    <s v="BRCLGPIP"/>
    <s v="Broken /Clogged Pipping"/>
    <x v="69"/>
    <x v="1"/>
    <s v="BRT"/>
  </r>
  <r>
    <s v="HVACARDS"/>
    <s v="HVAC Air Distribution System"/>
    <x v="74"/>
    <s v="DMPRSTCK"/>
    <s v="Damper Stuck"/>
    <x v="71"/>
    <x v="1"/>
    <s v="BRT"/>
  </r>
  <r>
    <s v="HVACARDS"/>
    <s v="HVAC Air Distribution System"/>
    <x v="74"/>
    <s v="FANWORN"/>
    <s v="Fan/motor assembly worn"/>
    <x v="59"/>
    <x v="1"/>
    <s v="BRT"/>
  </r>
  <r>
    <s v="HVACARDS"/>
    <s v="HVAC Air Distribution System"/>
    <x v="74"/>
    <s v="HVADFAIL"/>
    <s v="HVAC air distribution system failed"/>
    <x v="517"/>
    <x v="1"/>
    <s v="BRT"/>
  </r>
  <r>
    <s v="HVACARDS"/>
    <s v="HVAC Air Distribution System"/>
    <x v="74"/>
    <s v="SENRFAIL"/>
    <s v="Sensor Failure"/>
    <x v="77"/>
    <x v="1"/>
    <s v="BRT"/>
  </r>
  <r>
    <s v="HVACARDS"/>
    <s v="HVAC Air Distribution System"/>
    <x v="74"/>
    <s v="ACCIDENT"/>
    <s v="Accident"/>
    <x v="13"/>
    <x v="2"/>
    <s v="BRT"/>
  </r>
  <r>
    <s v="HVACARDS"/>
    <s v="HVAC Air Distribution System"/>
    <x v="74"/>
    <s v="ACTGOD"/>
    <s v="Weather condition/Forces of nature or Act of God"/>
    <x v="15"/>
    <x v="2"/>
    <s v="BRT"/>
  </r>
  <r>
    <s v="HVACARDS"/>
    <s v="HVAC Air Distribution System"/>
    <x v="74"/>
    <s v="CONTAM"/>
    <s v="Contamination"/>
    <x v="16"/>
    <x v="2"/>
    <s v="BRT"/>
  </r>
  <r>
    <s v="HVACARDS"/>
    <s v="HVAC Air Distribution System"/>
    <x v="74"/>
    <s v="INSLUBR"/>
    <s v="Insufficient Lubrication"/>
    <x v="20"/>
    <x v="2"/>
    <s v="BRT"/>
  </r>
  <r>
    <s v="HVACARDS"/>
    <s v="HVAC Air Distribution System"/>
    <x v="74"/>
    <s v="MISSCMP"/>
    <s v="Loose/ Missing Component"/>
    <x v="22"/>
    <x v="2"/>
    <s v="BRT"/>
  </r>
  <r>
    <s v="HVACARDS"/>
    <s v="HVAC Air Distribution System"/>
    <x v="74"/>
    <s v="NRMWEAR"/>
    <s v="Normal Wear"/>
    <x v="23"/>
    <x v="2"/>
    <s v="BRT"/>
  </r>
  <r>
    <s v="HVACARDS"/>
    <s v="HVAC Air Distribution System"/>
    <x v="74"/>
    <s v="UTLFAIL"/>
    <s v="Utility Failure"/>
    <x v="27"/>
    <x v="2"/>
    <s v="BRT"/>
  </r>
  <r>
    <s v="HVACARDS"/>
    <s v="HVAC Air Distribution System"/>
    <x v="74"/>
    <s v="WORNCMPT"/>
    <s v="Defective/ Worn Component"/>
    <x v="29"/>
    <x v="2"/>
    <s v="BRT"/>
  </r>
  <r>
    <s v="HVACARDS"/>
    <s v="HVAC Air Distribution System"/>
    <x v="74"/>
    <s v="ADJUSTD"/>
    <s v="Adjusted"/>
    <x v="30"/>
    <x v="3"/>
    <s v="BRT"/>
  </r>
  <r>
    <s v="HVACARDS"/>
    <s v="HVAC Air Distribution System"/>
    <x v="74"/>
    <s v="CALLCNTR"/>
    <s v="Call Contractor"/>
    <x v="50"/>
    <x v="3"/>
    <s v="BRT"/>
  </r>
  <r>
    <s v="HVACARDS"/>
    <s v="HVAC Air Distribution System"/>
    <x v="74"/>
    <s v="LUBRCTE"/>
    <s v="Lubricate"/>
    <x v="34"/>
    <x v="3"/>
    <s v="BRT"/>
  </r>
  <r>
    <s v="HVACARDS"/>
    <s v="HVAC Air Distribution System"/>
    <x v="74"/>
    <s v="RECALBRT"/>
    <s v="Recalibrate"/>
    <x v="35"/>
    <x v="3"/>
    <s v="BRT"/>
  </r>
  <r>
    <s v="HVACARDS"/>
    <s v="HVAC Air Distribution System"/>
    <x v="74"/>
    <s v="REMVOBT"/>
    <s v="Remove Obstruction"/>
    <x v="36"/>
    <x v="3"/>
    <s v="BRT"/>
  </r>
  <r>
    <s v="HVACARDS"/>
    <s v="HVAC Air Distribution System"/>
    <x v="74"/>
    <s v="REPAIR"/>
    <s v="Repair"/>
    <x v="51"/>
    <x v="3"/>
    <s v="BRT"/>
  </r>
  <r>
    <s v="HVACARDS"/>
    <s v="HVAC Air Distribution System"/>
    <x v="74"/>
    <s v="REPLACE"/>
    <s v="Replace"/>
    <x v="52"/>
    <x v="3"/>
    <s v="BRT"/>
  </r>
  <r>
    <s v="HVACARDS"/>
    <s v="HVAC Air Distribution System"/>
    <x v="74"/>
    <s v="UPGRADES"/>
    <s v="Upgrade"/>
    <x v="41"/>
    <x v="3"/>
    <s v="BRT"/>
  </r>
  <r>
    <s v="INGRNHST"/>
    <s v="In Ground Hoists"/>
    <x v="75"/>
    <s v="CORROS"/>
    <s v="Corrosion"/>
    <x v="1"/>
    <x v="0"/>
    <s v="BRT"/>
  </r>
  <r>
    <s v="INGRNHST"/>
    <s v="In Ground Hoists"/>
    <x v="75"/>
    <s v="ELECTRIP"/>
    <s v="Electrical Trip Out"/>
    <x v="2"/>
    <x v="0"/>
    <s v="BRT"/>
  </r>
  <r>
    <s v="INGRNHST"/>
    <s v="In Ground Hoists"/>
    <x v="75"/>
    <s v="EXVIBRTN"/>
    <s v="Excessive Vibration"/>
    <x v="4"/>
    <x v="0"/>
    <s v="BRT"/>
  </r>
  <r>
    <s v="INGRNHST"/>
    <s v="In Ground Hoists"/>
    <x v="75"/>
    <s v="HIWTRALR"/>
    <s v="High Water Alarm"/>
    <x v="518"/>
    <x v="0"/>
    <s v="BRT"/>
  </r>
  <r>
    <s v="INGRNHST"/>
    <s v="In Ground Hoists"/>
    <x v="75"/>
    <s v="JAMMEDEQ"/>
    <s v="Jammed Equipment"/>
    <x v="5"/>
    <x v="0"/>
    <s v="BRT"/>
  </r>
  <r>
    <s v="INGRNHST"/>
    <s v="In Ground Hoists"/>
    <x v="75"/>
    <s v="LEAKING"/>
    <s v="Leaking"/>
    <x v="6"/>
    <x v="0"/>
    <s v="BRT"/>
  </r>
  <r>
    <s v="INGRNHST"/>
    <s v="In Ground Hoists"/>
    <x v="75"/>
    <s v="NONOPER"/>
    <s v="Non-Operational"/>
    <x v="8"/>
    <x v="0"/>
    <s v="BRT"/>
  </r>
  <r>
    <s v="INGRNHST"/>
    <s v="In Ground Hoists"/>
    <x v="75"/>
    <s v="PHYDMGE"/>
    <s v="Physical Damage"/>
    <x v="9"/>
    <x v="0"/>
    <s v="BRT"/>
  </r>
  <r>
    <s v="INGRNHST"/>
    <s v="In Ground Hoists"/>
    <x v="75"/>
    <s v="DETINGHS"/>
    <s v="Deterioration Of The In Ground Hoists"/>
    <x v="519"/>
    <x v="1"/>
    <s v="BRT"/>
  </r>
  <r>
    <s v="INGRNHST"/>
    <s v="In Ground Hoists"/>
    <x v="75"/>
    <s v="ELCMPFL"/>
    <s v="Electrical Component Failure"/>
    <x v="520"/>
    <x v="1"/>
    <s v="BRT"/>
  </r>
  <r>
    <s v="INGRNHST"/>
    <s v="In Ground Hoists"/>
    <x v="75"/>
    <s v="FRNTRMNM"/>
    <s v="Front Ram Not Moving"/>
    <x v="521"/>
    <x v="1"/>
    <s v="BRT"/>
  </r>
  <r>
    <s v="INGRNHST"/>
    <s v="In Ground Hoists"/>
    <x v="75"/>
    <s v="HOIPADDG"/>
    <s v="Hoist Pad Damaged"/>
    <x v="522"/>
    <x v="1"/>
    <s v="BRT"/>
  </r>
  <r>
    <s v="INGRNHST"/>
    <s v="In Ground Hoists"/>
    <x v="75"/>
    <s v="HOIPCKBL"/>
    <s v="Hoist Pocket Blocked"/>
    <x v="523"/>
    <x v="1"/>
    <s v="BRT"/>
  </r>
  <r>
    <s v="INGRNHST"/>
    <s v="In Ground Hoists"/>
    <x v="75"/>
    <s v="HYDRFAIL"/>
    <s v="Hydraulic Failure"/>
    <x v="524"/>
    <x v="1"/>
    <s v="BRT"/>
  </r>
  <r>
    <s v="INGRNHST"/>
    <s v="In Ground Hoists"/>
    <x v="75"/>
    <s v="IGHOIL"/>
    <s v="Low Oil Level within the in ground hoists"/>
    <x v="525"/>
    <x v="1"/>
    <s v="BRT"/>
  </r>
  <r>
    <s v="INGRNHST"/>
    <s v="In Ground Hoists"/>
    <x v="75"/>
    <s v="IGHSEAL"/>
    <s v="Premature Seal Failure of the in ground hoists"/>
    <x v="526"/>
    <x v="1"/>
    <s v="BRT"/>
  </r>
  <r>
    <s v="INGRNHST"/>
    <s v="In Ground Hoists"/>
    <x v="75"/>
    <s v="LOCKSTCK"/>
    <s v="Lock Sticking"/>
    <x v="527"/>
    <x v="1"/>
    <s v="BRT"/>
  </r>
  <r>
    <s v="INGRNHST"/>
    <s v="In Ground Hoists"/>
    <x v="75"/>
    <s v="OPRTERR"/>
    <s v="Operator Error"/>
    <x v="528"/>
    <x v="1"/>
    <s v="BRT"/>
  </r>
  <r>
    <s v="INGRNHST"/>
    <s v="In Ground Hoists"/>
    <x v="75"/>
    <s v="OUTOFSYN"/>
    <s v="Out Of Sync"/>
    <x v="529"/>
    <x v="1"/>
    <s v="BRT"/>
  </r>
  <r>
    <s v="INGRNHST"/>
    <s v="In Ground Hoists"/>
    <x v="75"/>
    <s v="PNUMFAIL"/>
    <s v="Pneumatic Failure"/>
    <x v="530"/>
    <x v="1"/>
    <s v="BRT"/>
  </r>
  <r>
    <s v="INGRNHST"/>
    <s v="In Ground Hoists"/>
    <x v="75"/>
    <s v="POORDRNG"/>
    <s v="Poor Drainage"/>
    <x v="531"/>
    <x v="1"/>
    <s v="BRT"/>
  </r>
  <r>
    <s v="INGRNHST"/>
    <s v="In Ground Hoists"/>
    <x v="75"/>
    <s v="SENSRBLK"/>
    <s v="Sensor Blocked"/>
    <x v="532"/>
    <x v="1"/>
    <s v="BRT"/>
  </r>
  <r>
    <s v="INGRNHST"/>
    <s v="In Ground Hoists"/>
    <x v="75"/>
    <s v="ACCIDENT"/>
    <s v="Accident"/>
    <x v="13"/>
    <x v="2"/>
    <s v="BRT"/>
  </r>
  <r>
    <s v="INGRNHST"/>
    <s v="In Ground Hoists"/>
    <x v="75"/>
    <s v="ACCWEAR"/>
    <s v="Accelerated Wear"/>
    <x v="14"/>
    <x v="2"/>
    <s v="BRT"/>
  </r>
  <r>
    <s v="INGRNHST"/>
    <s v="In Ground Hoists"/>
    <x v="75"/>
    <s v="CONTAM"/>
    <s v="Contamination"/>
    <x v="16"/>
    <x v="2"/>
    <s v="BRT"/>
  </r>
  <r>
    <s v="INGRNHST"/>
    <s v="In Ground Hoists"/>
    <x v="75"/>
    <s v="DEFASSET"/>
    <s v="Defective Asset"/>
    <x v="17"/>
    <x v="2"/>
    <s v="BRT"/>
  </r>
  <r>
    <s v="INGRNHST"/>
    <s v="In Ground Hoists"/>
    <x v="75"/>
    <s v="IMPRMNT"/>
    <s v="Improper Maintenance"/>
    <x v="19"/>
    <x v="2"/>
    <s v="BRT"/>
  </r>
  <r>
    <s v="INGRNHST"/>
    <s v="In Ground Hoists"/>
    <x v="75"/>
    <s v="INSLUBR"/>
    <s v="Insufficient Lubrication"/>
    <x v="20"/>
    <x v="2"/>
    <s v="BRT"/>
  </r>
  <r>
    <s v="INGRNHST"/>
    <s v="In Ground Hoists"/>
    <x v="75"/>
    <s v="LACKTRN"/>
    <s v="Lack of/ Inadequate Training"/>
    <x v="21"/>
    <x v="2"/>
    <s v="BRT"/>
  </r>
  <r>
    <s v="INGRNHST"/>
    <s v="In Ground Hoists"/>
    <x v="75"/>
    <s v="MISSCMP"/>
    <s v="Loose/ Missing Component"/>
    <x v="22"/>
    <x v="2"/>
    <s v="BRT"/>
  </r>
  <r>
    <s v="INGRNHST"/>
    <s v="In Ground Hoists"/>
    <x v="75"/>
    <s v="NOPWR"/>
    <s v="No Power"/>
    <x v="533"/>
    <x v="2"/>
    <s v="BRT"/>
  </r>
  <r>
    <s v="INGRNHST"/>
    <s v="In Ground Hoists"/>
    <x v="75"/>
    <s v="NRMWEAR"/>
    <s v="Normal Wear"/>
    <x v="23"/>
    <x v="2"/>
    <s v="BRT"/>
  </r>
  <r>
    <s v="INGRNHST"/>
    <s v="In Ground Hoists"/>
    <x v="75"/>
    <s v="PROCISSU"/>
    <s v="Procedure Issue"/>
    <x v="26"/>
    <x v="2"/>
    <s v="BRT"/>
  </r>
  <r>
    <s v="INGRNHST"/>
    <s v="In Ground Hoists"/>
    <x v="75"/>
    <s v="WORNCMPT"/>
    <s v="Defective/ Worn Component"/>
    <x v="29"/>
    <x v="2"/>
    <s v="BRT"/>
  </r>
  <r>
    <s v="INGRNHST"/>
    <s v="In Ground Hoists"/>
    <x v="75"/>
    <s v="ADJUSTD"/>
    <s v="Adjusted"/>
    <x v="30"/>
    <x v="3"/>
    <s v="BRT"/>
  </r>
  <r>
    <s v="INGRNHST"/>
    <s v="In Ground Hoists"/>
    <x v="75"/>
    <s v="DECOMM"/>
    <s v="Decommission"/>
    <x v="31"/>
    <x v="3"/>
    <s v="BRT"/>
  </r>
  <r>
    <s v="INGRNHST"/>
    <s v="In Ground Hoists"/>
    <x v="75"/>
    <s v="DECONTME"/>
    <s v="Decontaminate"/>
    <x v="32"/>
    <x v="3"/>
    <s v="BRT"/>
  </r>
  <r>
    <s v="INGRNHST"/>
    <s v="In Ground Hoists"/>
    <x v="75"/>
    <s v="DONOTHIN"/>
    <s v="Do Nothing"/>
    <x v="33"/>
    <x v="3"/>
    <s v="BRT"/>
  </r>
  <r>
    <s v="INGRNHST"/>
    <s v="In Ground Hoists"/>
    <x v="75"/>
    <s v="LUBRCTE"/>
    <s v="Lubricate"/>
    <x v="34"/>
    <x v="3"/>
    <s v="BRT"/>
  </r>
  <r>
    <s v="INGRNHST"/>
    <s v="In Ground Hoists"/>
    <x v="75"/>
    <s v="OTHER"/>
    <s v="Other (specify)"/>
    <x v="24"/>
    <x v="3"/>
    <s v="BRT"/>
  </r>
  <r>
    <s v="INGRNHST"/>
    <s v="In Ground Hoists"/>
    <x v="75"/>
    <s v="RECALBRT"/>
    <s v="Recalibrate"/>
    <x v="35"/>
    <x v="3"/>
    <s v="BRT"/>
  </r>
  <r>
    <s v="INGRNHST"/>
    <s v="In Ground Hoists"/>
    <x v="75"/>
    <s v="REMVOBT"/>
    <s v="Remove Obstruction"/>
    <x v="36"/>
    <x v="3"/>
    <s v="BRT"/>
  </r>
  <r>
    <s v="INGRNHST"/>
    <s v="In Ground Hoists"/>
    <x v="75"/>
    <s v="REPAIR"/>
    <s v="Repair"/>
    <x v="51"/>
    <x v="3"/>
    <s v="BRT"/>
  </r>
  <r>
    <s v="INGRNHST"/>
    <s v="In Ground Hoists"/>
    <x v="75"/>
    <s v="REPLACE"/>
    <s v="Replace"/>
    <x v="52"/>
    <x v="3"/>
    <s v="BRT"/>
  </r>
  <r>
    <s v="INSPPIT"/>
    <s v="Inspection Pits"/>
    <x v="76"/>
    <s v="CORROS"/>
    <s v="Corrosion"/>
    <x v="1"/>
    <x v="0"/>
    <s v="BRT"/>
  </r>
  <r>
    <s v="INSPPIT"/>
    <s v="Inspection Pits"/>
    <x v="76"/>
    <s v="ELECTRIP"/>
    <s v="Electrical Trip Out"/>
    <x v="2"/>
    <x v="0"/>
    <s v="BRT"/>
  </r>
  <r>
    <s v="INSPPIT"/>
    <s v="Inspection Pits"/>
    <x v="76"/>
    <s v="LEAKING"/>
    <s v="Leaking"/>
    <x v="6"/>
    <x v="0"/>
    <s v="BRT"/>
  </r>
  <r>
    <s v="INSPPIT"/>
    <s v="Inspection Pits"/>
    <x v="76"/>
    <s v="NONOPER"/>
    <s v="Non-Operational"/>
    <x v="8"/>
    <x v="0"/>
    <s v="BRT"/>
  </r>
  <r>
    <s v="INSPPIT"/>
    <s v="Inspection Pits"/>
    <x v="76"/>
    <s v="PHYDMGE"/>
    <s v="Physical Damage"/>
    <x v="9"/>
    <x v="0"/>
    <s v="BRT"/>
  </r>
  <r>
    <s v="INSPPIT"/>
    <s v="Inspection Pits"/>
    <x v="76"/>
    <s v="CONCCHIP"/>
    <s v="Concrete Chipping/Cracking/Spalling"/>
    <x v="534"/>
    <x v="1"/>
    <s v="BRT"/>
  </r>
  <r>
    <s v="INSPPIT"/>
    <s v="Inspection Pits"/>
    <x v="76"/>
    <s v="DETIBMSY"/>
    <s v="Deterioration Of The I-Beam System"/>
    <x v="535"/>
    <x v="1"/>
    <s v="BRT"/>
  </r>
  <r>
    <s v="INSPPIT"/>
    <s v="Inspection Pits"/>
    <x v="76"/>
    <s v="DETPROWL"/>
    <s v="Deterioration Of Protective Wall/Floor Coating"/>
    <x v="536"/>
    <x v="1"/>
    <s v="BRT"/>
  </r>
  <r>
    <s v="INSPPIT"/>
    <s v="Inspection Pits"/>
    <x v="76"/>
    <s v="DIRTY"/>
    <s v="Dirty/Contaminated"/>
    <x v="537"/>
    <x v="1"/>
    <s v="BRT"/>
  </r>
  <r>
    <s v="INSPPIT"/>
    <s v="Inspection Pits"/>
    <x v="76"/>
    <s v="EXHAIRFL"/>
    <s v="Exhaust Air Failure"/>
    <x v="538"/>
    <x v="1"/>
    <s v="BRT"/>
  </r>
  <r>
    <s v="INSPPIT"/>
    <s v="Inspection Pits"/>
    <x v="76"/>
    <s v="IPITCOL"/>
    <s v="Collapse of the inspection pits"/>
    <x v="539"/>
    <x v="1"/>
    <s v="BRT"/>
  </r>
  <r>
    <s v="INSPPIT"/>
    <s v="Inspection Pits"/>
    <x v="76"/>
    <s v="LEAKPIPE"/>
    <s v="Leaking Pipes"/>
    <x v="387"/>
    <x v="1"/>
    <s v="BRT"/>
  </r>
  <r>
    <s v="INSPPIT"/>
    <s v="Inspection Pits"/>
    <x v="76"/>
    <s v="LIGHTFL"/>
    <s v="Lighting Failure"/>
    <x v="540"/>
    <x v="1"/>
    <s v="BRT"/>
  </r>
  <r>
    <s v="INSPPIT"/>
    <s v="Inspection Pits"/>
    <x v="76"/>
    <s v="SLIPSTIR"/>
    <s v="Slippery Stairs"/>
    <x v="541"/>
    <x v="1"/>
    <s v="BRT"/>
  </r>
  <r>
    <s v="INSPPIT"/>
    <s v="Inspection Pits"/>
    <x v="76"/>
    <s v="ACCIDENT"/>
    <s v="Accident"/>
    <x v="13"/>
    <x v="2"/>
    <s v="BRT"/>
  </r>
  <r>
    <s v="INSPPIT"/>
    <s v="Inspection Pits"/>
    <x v="76"/>
    <s v="ACCWEAR"/>
    <s v="Accelerated Wear"/>
    <x v="14"/>
    <x v="2"/>
    <s v="BRT"/>
  </r>
  <r>
    <s v="INSPPIT"/>
    <s v="Inspection Pits"/>
    <x v="76"/>
    <s v="CONTAM"/>
    <s v="Contamination"/>
    <x v="16"/>
    <x v="2"/>
    <s v="BRT"/>
  </r>
  <r>
    <s v="INSPPIT"/>
    <s v="Inspection Pits"/>
    <x v="76"/>
    <s v="IMPRMNT"/>
    <s v="Improper Maintenance"/>
    <x v="19"/>
    <x v="2"/>
    <s v="BRT"/>
  </r>
  <r>
    <s v="INSPPIT"/>
    <s v="Inspection Pits"/>
    <x v="76"/>
    <s v="LACKTRN"/>
    <s v="Lack of/ Inadequate Training"/>
    <x v="21"/>
    <x v="2"/>
    <s v="BRT"/>
  </r>
  <r>
    <s v="INSPPIT"/>
    <s v="Inspection Pits"/>
    <x v="76"/>
    <s v="MISSCMP"/>
    <s v="Loose/ Missing Component"/>
    <x v="22"/>
    <x v="2"/>
    <s v="BRT"/>
  </r>
  <r>
    <s v="INSPPIT"/>
    <s v="Inspection Pits"/>
    <x v="76"/>
    <s v="NRMWEAR"/>
    <s v="Normal Wear"/>
    <x v="23"/>
    <x v="2"/>
    <s v="BRT"/>
  </r>
  <r>
    <s v="INSPPIT"/>
    <s v="Inspection Pits"/>
    <x v="76"/>
    <s v="PRINSTAL"/>
    <s v="Poor Installation"/>
    <x v="25"/>
    <x v="2"/>
    <s v="BRT"/>
  </r>
  <r>
    <s v="INSPPIT"/>
    <s v="Inspection Pits"/>
    <x v="76"/>
    <s v="UTLFAIL"/>
    <s v="Utility Failure"/>
    <x v="27"/>
    <x v="2"/>
    <s v="BRT"/>
  </r>
  <r>
    <s v="INSPPIT"/>
    <s v="Inspection Pits"/>
    <x v="76"/>
    <s v="VNDLSM"/>
    <s v="Vandalism"/>
    <x v="28"/>
    <x v="2"/>
    <s v="BRT"/>
  </r>
  <r>
    <s v="INSPPIT"/>
    <s v="Inspection Pits"/>
    <x v="76"/>
    <s v="WORNCMPT"/>
    <s v="Defective/ Worn Component"/>
    <x v="29"/>
    <x v="2"/>
    <s v="BRT"/>
  </r>
  <r>
    <s v="INSPPIT"/>
    <s v="Inspection Pits"/>
    <x v="76"/>
    <s v="CALLCNTR"/>
    <s v="Call Contractor"/>
    <x v="50"/>
    <x v="3"/>
    <s v="BRT"/>
  </r>
  <r>
    <s v="INSPPIT"/>
    <s v="Inspection Pits"/>
    <x v="76"/>
    <s v="DECONTME"/>
    <s v="Decontaminate"/>
    <x v="32"/>
    <x v="3"/>
    <s v="BRT"/>
  </r>
  <r>
    <s v="INSPPIT"/>
    <s v="Inspection Pits"/>
    <x v="76"/>
    <s v="REMVOBT"/>
    <s v="Remove Obstruction"/>
    <x v="36"/>
    <x v="3"/>
    <s v="BRT"/>
  </r>
  <r>
    <s v="INSPPIT"/>
    <s v="Inspection Pits"/>
    <x v="76"/>
    <s v="REPAIR"/>
    <s v="Repair"/>
    <x v="51"/>
    <x v="3"/>
    <s v="BRT"/>
  </r>
  <r>
    <s v="INSPPIT"/>
    <s v="Inspection Pits"/>
    <x v="76"/>
    <s v="REPLACE"/>
    <s v="Replace"/>
    <x v="52"/>
    <x v="3"/>
    <s v="BRT"/>
  </r>
  <r>
    <s v="INSPPIT"/>
    <s v="Inspection Pits"/>
    <x v="76"/>
    <s v="UPGRADES"/>
    <s v="Upgrade"/>
    <x v="41"/>
    <x v="3"/>
    <s v="BRT"/>
  </r>
  <r>
    <s v="JCKSTND"/>
    <s v="Jack Stand"/>
    <x v="77"/>
    <s v="ABNTEMP"/>
    <s v="Abnormal Temperature"/>
    <x v="0"/>
    <x v="0"/>
    <s v="BRT"/>
  </r>
  <r>
    <s v="JCKSTND"/>
    <s v="Jack Stand"/>
    <x v="77"/>
    <s v="CORROS"/>
    <s v="Corrosion"/>
    <x v="1"/>
    <x v="0"/>
    <s v="BRT"/>
  </r>
  <r>
    <s v="JCKSTND"/>
    <s v="Jack Stand"/>
    <x v="77"/>
    <s v="ELECTRIP"/>
    <s v="Electrical Trip Out"/>
    <x v="2"/>
    <x v="0"/>
    <s v="BRT"/>
  </r>
  <r>
    <s v="JCKSTND"/>
    <s v="Jack Stand"/>
    <x v="77"/>
    <s v="EXNOISE"/>
    <s v="Excessive Noise"/>
    <x v="3"/>
    <x v="0"/>
    <s v="BRT"/>
  </r>
  <r>
    <s v="JCKSTND"/>
    <s v="Jack Stand"/>
    <x v="77"/>
    <s v="EXVIBRTN"/>
    <s v="Excessive Vibration"/>
    <x v="4"/>
    <x v="0"/>
    <s v="BRT"/>
  </r>
  <r>
    <s v="JCKSTND"/>
    <s v="Jack Stand"/>
    <x v="77"/>
    <s v="JAMMEDEQ"/>
    <s v="Jammed Equipment"/>
    <x v="5"/>
    <x v="0"/>
    <s v="BRT"/>
  </r>
  <r>
    <s v="JCKSTND"/>
    <s v="Jack Stand"/>
    <x v="77"/>
    <s v="LEAKING"/>
    <s v="Leaking"/>
    <x v="6"/>
    <x v="0"/>
    <s v="BRT"/>
  </r>
  <r>
    <s v="JCKSTND"/>
    <s v="Jack Stand"/>
    <x v="77"/>
    <s v="LOWPERF"/>
    <s v="Low Performance"/>
    <x v="7"/>
    <x v="0"/>
    <s v="BRT"/>
  </r>
  <r>
    <s v="JCKSTND"/>
    <s v="Jack Stand"/>
    <x v="77"/>
    <s v="NONOPER"/>
    <s v="Non-Operational"/>
    <x v="8"/>
    <x v="0"/>
    <s v="BRT"/>
  </r>
  <r>
    <s v="JCKSTND"/>
    <s v="Jack Stand"/>
    <x v="77"/>
    <s v="PHYDMGE"/>
    <s v="Physical Damage"/>
    <x v="9"/>
    <x v="0"/>
    <s v="BRT"/>
  </r>
  <r>
    <s v="JCKSTND"/>
    <s v="Jack Stand"/>
    <x v="77"/>
    <s v="UNSMELL"/>
    <s v="Unusual Smell"/>
    <x v="10"/>
    <x v="0"/>
    <s v="BRT"/>
  </r>
  <r>
    <s v="JCKSTND"/>
    <s v="Jack Stand"/>
    <x v="77"/>
    <s v="UNSMOKE"/>
    <s v="Unusual Smoke"/>
    <x v="11"/>
    <x v="0"/>
    <s v="BRT"/>
  </r>
  <r>
    <s v="JCKSTND"/>
    <s v="Jack Stand"/>
    <x v="77"/>
    <s v="JACKDET"/>
    <s v="Natural Deterioration of the jack stand"/>
    <x v="542"/>
    <x v="1"/>
    <s v="BRT"/>
  </r>
  <r>
    <s v="JCKSTND"/>
    <s v="Jack Stand"/>
    <x v="77"/>
    <s v="ACCIDENT"/>
    <s v="Accident"/>
    <x v="13"/>
    <x v="2"/>
    <s v="BRT"/>
  </r>
  <r>
    <s v="JCKSTND"/>
    <s v="Jack Stand"/>
    <x v="77"/>
    <s v="ACCWEAR"/>
    <s v="Accelerated Wear"/>
    <x v="14"/>
    <x v="2"/>
    <s v="BRT"/>
  </r>
  <r>
    <s v="JCKSTND"/>
    <s v="Jack Stand"/>
    <x v="77"/>
    <s v="ACTGOD"/>
    <s v="Weather condition/Forces of nature or Act of God"/>
    <x v="15"/>
    <x v="2"/>
    <s v="BRT"/>
  </r>
  <r>
    <s v="JCKSTND"/>
    <s v="Jack Stand"/>
    <x v="77"/>
    <s v="CONTAM"/>
    <s v="Contamination"/>
    <x v="16"/>
    <x v="2"/>
    <s v="BRT"/>
  </r>
  <r>
    <s v="JCKSTND"/>
    <s v="Jack Stand"/>
    <x v="77"/>
    <s v="DEFASSET"/>
    <s v="Defective Asset"/>
    <x v="17"/>
    <x v="2"/>
    <s v="BRT"/>
  </r>
  <r>
    <s v="JCKSTND"/>
    <s v="Jack Stand"/>
    <x v="77"/>
    <s v="EXLOAD"/>
    <s v="Excessive Load"/>
    <x v="18"/>
    <x v="2"/>
    <s v="BRT"/>
  </r>
  <r>
    <s v="JCKSTND"/>
    <s v="Jack Stand"/>
    <x v="77"/>
    <s v="IMPRMNT"/>
    <s v="Improper Maintenance"/>
    <x v="19"/>
    <x v="2"/>
    <s v="BRT"/>
  </r>
  <r>
    <s v="JCKSTND"/>
    <s v="Jack Stand"/>
    <x v="77"/>
    <s v="INSLUBR"/>
    <s v="Insufficient Lubrication"/>
    <x v="20"/>
    <x v="2"/>
    <s v="BRT"/>
  </r>
  <r>
    <s v="JCKSTND"/>
    <s v="Jack Stand"/>
    <x v="77"/>
    <s v="LACKTRN"/>
    <s v="Lack of/ Inadequate Training"/>
    <x v="21"/>
    <x v="2"/>
    <s v="BRT"/>
  </r>
  <r>
    <s v="JCKSTND"/>
    <s v="Jack Stand"/>
    <x v="77"/>
    <s v="MISSCMP"/>
    <s v="Loose/ Missing Component"/>
    <x v="22"/>
    <x v="2"/>
    <s v="BRT"/>
  </r>
  <r>
    <s v="JCKSTND"/>
    <s v="Jack Stand"/>
    <x v="77"/>
    <s v="NRMWEAR"/>
    <s v="Normal Wear"/>
    <x v="23"/>
    <x v="2"/>
    <s v="BRT"/>
  </r>
  <r>
    <s v="JCKSTND"/>
    <s v="Jack Stand"/>
    <x v="77"/>
    <s v="OTHER"/>
    <s v="Other (specify)"/>
    <x v="24"/>
    <x v="2"/>
    <s v="BRT"/>
  </r>
  <r>
    <s v="JCKSTND"/>
    <s v="Jack Stand"/>
    <x v="77"/>
    <s v="PRINSTAL"/>
    <s v="Poor Installation"/>
    <x v="25"/>
    <x v="2"/>
    <s v="BRT"/>
  </r>
  <r>
    <s v="JCKSTND"/>
    <s v="Jack Stand"/>
    <x v="77"/>
    <s v="PROCISSU"/>
    <s v="Procedure Issue"/>
    <x v="26"/>
    <x v="2"/>
    <s v="BRT"/>
  </r>
  <r>
    <s v="JCKSTND"/>
    <s v="Jack Stand"/>
    <x v="77"/>
    <s v="UTLFAIL"/>
    <s v="Utility Failure"/>
    <x v="27"/>
    <x v="2"/>
    <s v="BRT"/>
  </r>
  <r>
    <s v="JCKSTND"/>
    <s v="Jack Stand"/>
    <x v="77"/>
    <s v="VNDLSM"/>
    <s v="Vandalism"/>
    <x v="28"/>
    <x v="2"/>
    <s v="BRT"/>
  </r>
  <r>
    <s v="JCKSTND"/>
    <s v="Jack Stand"/>
    <x v="77"/>
    <s v="WORNCMPT"/>
    <s v="Defective/ Worn Component"/>
    <x v="29"/>
    <x v="2"/>
    <s v="BRT"/>
  </r>
  <r>
    <s v="JCKSTND"/>
    <s v="Jack Stand"/>
    <x v="77"/>
    <s v="ADJUSTD"/>
    <s v="Adjusted"/>
    <x v="30"/>
    <x v="3"/>
    <s v="BRT"/>
  </r>
  <r>
    <s v="JCKSTND"/>
    <s v="Jack Stand"/>
    <x v="77"/>
    <s v="DECOMM"/>
    <s v="Decommission"/>
    <x v="31"/>
    <x v="3"/>
    <s v="BRT"/>
  </r>
  <r>
    <s v="JCKSTND"/>
    <s v="Jack Stand"/>
    <x v="77"/>
    <s v="DECONTME"/>
    <s v="Decontaminate"/>
    <x v="32"/>
    <x v="3"/>
    <s v="BRT"/>
  </r>
  <r>
    <s v="JCKSTND"/>
    <s v="Jack Stand"/>
    <x v="77"/>
    <s v="DONOTHIN"/>
    <s v="Do Nothing"/>
    <x v="33"/>
    <x v="3"/>
    <s v="BRT"/>
  </r>
  <r>
    <s v="JCKSTND"/>
    <s v="Jack Stand"/>
    <x v="77"/>
    <s v="LUBRCTE"/>
    <s v="Lubricate"/>
    <x v="34"/>
    <x v="3"/>
    <s v="BRT"/>
  </r>
  <r>
    <s v="JCKSTND"/>
    <s v="Jack Stand"/>
    <x v="77"/>
    <s v="OTHER"/>
    <s v="Other (specify)"/>
    <x v="24"/>
    <x v="3"/>
    <s v="BRT"/>
  </r>
  <r>
    <s v="JCKSTND"/>
    <s v="Jack Stand"/>
    <x v="77"/>
    <s v="RECALBRT"/>
    <s v="Recalibrate"/>
    <x v="35"/>
    <x v="3"/>
    <s v="BRT"/>
  </r>
  <r>
    <s v="JCKSTND"/>
    <s v="Jack Stand"/>
    <x v="77"/>
    <s v="REMVOBT"/>
    <s v="Remove Obstruction"/>
    <x v="36"/>
    <x v="3"/>
    <s v="BRT"/>
  </r>
  <r>
    <s v="JCKSTND"/>
    <s v="Jack Stand"/>
    <x v="77"/>
    <s v="REPCMPT"/>
    <s v="Repair Component"/>
    <x v="37"/>
    <x v="3"/>
    <s v="BRT"/>
  </r>
  <r>
    <s v="JCKSTND"/>
    <s v="Jack Stand"/>
    <x v="77"/>
    <s v="REPLASS"/>
    <s v="Replace Asset"/>
    <x v="38"/>
    <x v="3"/>
    <s v="BRT"/>
  </r>
  <r>
    <s v="JCKSTND"/>
    <s v="Jack Stand"/>
    <x v="77"/>
    <s v="REPLCMPT"/>
    <s v="Replace Component"/>
    <x v="39"/>
    <x v="3"/>
    <s v="BRT"/>
  </r>
  <r>
    <s v="JCKSTND"/>
    <s v="Jack Stand"/>
    <x v="77"/>
    <s v="REPRASS"/>
    <s v="Repair Asset"/>
    <x v="40"/>
    <x v="3"/>
    <s v="BRT"/>
  </r>
  <r>
    <s v="JCKSTND"/>
    <s v="Jack Stand"/>
    <x v="77"/>
    <s v="UPGRADES"/>
    <s v="Upgrade"/>
    <x v="41"/>
    <x v="3"/>
    <s v="BRT"/>
  </r>
  <r>
    <s v="LGHT"/>
    <s v="Lighting"/>
    <x v="78"/>
    <s v="ABNTEMP"/>
    <s v="Abnormal Temperature"/>
    <x v="0"/>
    <x v="0"/>
    <s v="BRT"/>
  </r>
  <r>
    <s v="LGHT"/>
    <s v="Lighting"/>
    <x v="78"/>
    <s v="CORROS"/>
    <s v="Corrosion"/>
    <x v="1"/>
    <x v="0"/>
    <s v="BRT"/>
  </r>
  <r>
    <s v="LGHT"/>
    <s v="Lighting"/>
    <x v="78"/>
    <s v="ELECTRIP"/>
    <s v="Electrical Trip Out"/>
    <x v="2"/>
    <x v="0"/>
    <s v="BRT"/>
  </r>
  <r>
    <s v="LGHT"/>
    <s v="Lighting"/>
    <x v="78"/>
    <s v="EXNOISE"/>
    <s v="Excessive Noise"/>
    <x v="3"/>
    <x v="0"/>
    <s v="BRT"/>
  </r>
  <r>
    <s v="LGHT"/>
    <s v="Lighting"/>
    <x v="78"/>
    <s v="EXVIBRTN"/>
    <s v="Excessive Vibration"/>
    <x v="4"/>
    <x v="0"/>
    <s v="BRT"/>
  </r>
  <r>
    <s v="LGHT"/>
    <s v="Lighting"/>
    <x v="78"/>
    <s v="JAMMEDEQ"/>
    <s v="Jammed Equipment"/>
    <x v="5"/>
    <x v="0"/>
    <s v="BRT"/>
  </r>
  <r>
    <s v="LGHT"/>
    <s v="Lighting"/>
    <x v="78"/>
    <s v="LEAKING"/>
    <s v="Leaking"/>
    <x v="6"/>
    <x v="0"/>
    <s v="BRT"/>
  </r>
  <r>
    <s v="LGHT"/>
    <s v="Lighting"/>
    <x v="78"/>
    <s v="LOWPERF"/>
    <s v="Low Performance"/>
    <x v="7"/>
    <x v="0"/>
    <s v="BRT"/>
  </r>
  <r>
    <s v="LGHT"/>
    <s v="Lighting"/>
    <x v="78"/>
    <s v="NONOPER"/>
    <s v="Non-Operational"/>
    <x v="8"/>
    <x v="0"/>
    <s v="BRT"/>
  </r>
  <r>
    <s v="LGHT"/>
    <s v="Lighting"/>
    <x v="78"/>
    <s v="PHYDMGE"/>
    <s v="Physical Damage"/>
    <x v="9"/>
    <x v="0"/>
    <s v="BRT"/>
  </r>
  <r>
    <s v="LGHT"/>
    <s v="Lighting"/>
    <x v="78"/>
    <s v="UNSMELL"/>
    <s v="Unusual Smell"/>
    <x v="10"/>
    <x v="0"/>
    <s v="BRT"/>
  </r>
  <r>
    <s v="LGHT"/>
    <s v="Lighting"/>
    <x v="78"/>
    <s v="UNSMOKE"/>
    <s v="Unusual Smoke"/>
    <x v="11"/>
    <x v="0"/>
    <s v="BRT"/>
  </r>
  <r>
    <s v="LGHT"/>
    <s v="Lighting"/>
    <x v="78"/>
    <s v="FLRLDEF"/>
    <s v="Flourescent Light Defective"/>
    <x v="543"/>
    <x v="1"/>
    <s v="BRT"/>
  </r>
  <r>
    <s v="LGHT"/>
    <s v="Lighting"/>
    <x v="78"/>
    <s v="IOFCLGHT"/>
    <s v="Inside/Outside Facilities Contaminated Lighting"/>
    <x v="544"/>
    <x v="1"/>
    <s v="BRT"/>
  </r>
  <r>
    <s v="LGHT"/>
    <s v="Lighting"/>
    <x v="78"/>
    <s v="IOFILGHT"/>
    <s v="Inside/Outside Facilities Insufficient Lighting"/>
    <x v="545"/>
    <x v="1"/>
    <s v="BRT"/>
  </r>
  <r>
    <s v="LGHT"/>
    <s v="Lighting"/>
    <x v="78"/>
    <s v="LEDLGTNW"/>
    <s v="LED Light Not Working"/>
    <x v="546"/>
    <x v="1"/>
    <s v="BRT"/>
  </r>
  <r>
    <s v="LGHT"/>
    <s v="Lighting"/>
    <x v="78"/>
    <s v="ACCIDENT"/>
    <s v="Accident"/>
    <x v="13"/>
    <x v="2"/>
    <s v="BRT"/>
  </r>
  <r>
    <s v="LGHT"/>
    <s v="Lighting"/>
    <x v="78"/>
    <s v="ACCWEAR"/>
    <s v="Accelerated Wear"/>
    <x v="14"/>
    <x v="2"/>
    <s v="BRT"/>
  </r>
  <r>
    <s v="LGHT"/>
    <s v="Lighting"/>
    <x v="78"/>
    <s v="ACTGOD"/>
    <s v="Weather condition/Forces of nature or Act of God"/>
    <x v="15"/>
    <x v="2"/>
    <s v="BRT"/>
  </r>
  <r>
    <s v="LGHT"/>
    <s v="Lighting"/>
    <x v="78"/>
    <s v="CONTAM"/>
    <s v="Contamination"/>
    <x v="16"/>
    <x v="2"/>
    <s v="BRT"/>
  </r>
  <r>
    <s v="LGHT"/>
    <s v="Lighting"/>
    <x v="78"/>
    <s v="DEFASSET"/>
    <s v="Defective Asset"/>
    <x v="17"/>
    <x v="2"/>
    <s v="BRT"/>
  </r>
  <r>
    <s v="LGHT"/>
    <s v="Lighting"/>
    <x v="78"/>
    <s v="DEFECT3"/>
    <s v="Defective Starters/Bulbs/Ballast"/>
    <x v="547"/>
    <x v="2"/>
    <s v="BRT"/>
  </r>
  <r>
    <s v="LGHT"/>
    <s v="Lighting"/>
    <x v="78"/>
    <s v="EXLOAD"/>
    <s v="Excessive Load"/>
    <x v="18"/>
    <x v="2"/>
    <s v="BRT"/>
  </r>
  <r>
    <s v="LGHT"/>
    <s v="Lighting"/>
    <x v="78"/>
    <s v="IMPRMNT"/>
    <s v="Improper Maintenance"/>
    <x v="19"/>
    <x v="2"/>
    <s v="BRT"/>
  </r>
  <r>
    <s v="LGHT"/>
    <s v="Lighting"/>
    <x v="78"/>
    <s v="INSLUBR"/>
    <s v="Insufficient Lubrication"/>
    <x v="20"/>
    <x v="2"/>
    <s v="BRT"/>
  </r>
  <r>
    <s v="LGHT"/>
    <s v="Lighting"/>
    <x v="78"/>
    <s v="LACKTRN"/>
    <s v="Lack of/ Inadequate Training"/>
    <x v="21"/>
    <x v="2"/>
    <s v="BRT"/>
  </r>
  <r>
    <s v="LGHT"/>
    <s v="Lighting"/>
    <x v="78"/>
    <s v="LEDDRIVR"/>
    <s v="LED Driver Defective"/>
    <x v="548"/>
    <x v="2"/>
    <s v="BRT"/>
  </r>
  <r>
    <s v="LGHT"/>
    <s v="Lighting"/>
    <x v="78"/>
    <s v="MISSCMP"/>
    <s v="Loose/ Missing Component"/>
    <x v="22"/>
    <x v="2"/>
    <s v="BRT"/>
  </r>
  <r>
    <s v="LGHT"/>
    <s v="Lighting"/>
    <x v="78"/>
    <s v="NRMWEAR"/>
    <s v="Normal Wear"/>
    <x v="23"/>
    <x v="2"/>
    <s v="BRT"/>
  </r>
  <r>
    <s v="LGHT"/>
    <s v="Lighting"/>
    <x v="78"/>
    <s v="OTHER"/>
    <s v="Other (specify)"/>
    <x v="24"/>
    <x v="2"/>
    <s v="BRT"/>
  </r>
  <r>
    <s v="LGHT"/>
    <s v="Lighting"/>
    <x v="78"/>
    <s v="PRINSTAL"/>
    <s v="Poor Installation"/>
    <x v="25"/>
    <x v="2"/>
    <s v="BRT"/>
  </r>
  <r>
    <s v="LGHT"/>
    <s v="Lighting"/>
    <x v="78"/>
    <s v="PROCISSU"/>
    <s v="Procedure Issue"/>
    <x v="26"/>
    <x v="2"/>
    <s v="BRT"/>
  </r>
  <r>
    <s v="LGHT"/>
    <s v="Lighting"/>
    <x v="78"/>
    <s v="UTLFAIL"/>
    <s v="Utility Failure"/>
    <x v="27"/>
    <x v="2"/>
    <s v="BRT"/>
  </r>
  <r>
    <s v="LGHT"/>
    <s v="Lighting"/>
    <x v="78"/>
    <s v="VNDLSM"/>
    <s v="Vandalism"/>
    <x v="28"/>
    <x v="2"/>
    <s v="BRT"/>
  </r>
  <r>
    <s v="LGHT"/>
    <s v="Lighting"/>
    <x v="78"/>
    <s v="WORNCMPT"/>
    <s v="Defective/ Worn Component"/>
    <x v="29"/>
    <x v="2"/>
    <s v="BRT"/>
  </r>
  <r>
    <s v="LGHT"/>
    <s v="Lighting"/>
    <x v="78"/>
    <s v="ADJUSTD"/>
    <s v="Adjusted"/>
    <x v="30"/>
    <x v="3"/>
    <s v="BRT"/>
  </r>
  <r>
    <s v="LGHT"/>
    <s v="Lighting"/>
    <x v="78"/>
    <s v="DECOMM"/>
    <s v="Decommission"/>
    <x v="31"/>
    <x v="3"/>
    <s v="BRT"/>
  </r>
  <r>
    <s v="LGHT"/>
    <s v="Lighting"/>
    <x v="78"/>
    <s v="DECONTME"/>
    <s v="Decontaminate"/>
    <x v="32"/>
    <x v="3"/>
    <s v="BRT"/>
  </r>
  <r>
    <s v="LGHT"/>
    <s v="Lighting"/>
    <x v="78"/>
    <s v="DONOTHIN"/>
    <s v="Do Nothing"/>
    <x v="33"/>
    <x v="3"/>
    <s v="BRT"/>
  </r>
  <r>
    <s v="LGHT"/>
    <s v="Lighting"/>
    <x v="78"/>
    <s v="LUBRCTE"/>
    <s v="Lubricate"/>
    <x v="34"/>
    <x v="3"/>
    <s v="BRT"/>
  </r>
  <r>
    <s v="LGHT"/>
    <s v="Lighting"/>
    <x v="78"/>
    <s v="OTHER"/>
    <s v="Other (specify)"/>
    <x v="24"/>
    <x v="3"/>
    <s v="BRT"/>
  </r>
  <r>
    <s v="LGHT"/>
    <s v="Lighting"/>
    <x v="78"/>
    <s v="RECALBRT"/>
    <s v="Recalibrate"/>
    <x v="35"/>
    <x v="3"/>
    <s v="BRT"/>
  </r>
  <r>
    <s v="LGHT"/>
    <s v="Lighting"/>
    <x v="78"/>
    <s v="REMVOBT"/>
    <s v="Remove Obstruction"/>
    <x v="36"/>
    <x v="3"/>
    <s v="BRT"/>
  </r>
  <r>
    <s v="LGHT"/>
    <s v="Lighting"/>
    <x v="78"/>
    <s v="REPCMPT"/>
    <s v="Repair Component"/>
    <x v="37"/>
    <x v="3"/>
    <s v="BRT"/>
  </r>
  <r>
    <s v="LGHT"/>
    <s v="Lighting"/>
    <x v="78"/>
    <s v="REPLACE"/>
    <s v="Replace"/>
    <x v="52"/>
    <x v="3"/>
    <s v="BRT"/>
  </r>
  <r>
    <s v="LGHT"/>
    <s v="Lighting"/>
    <x v="78"/>
    <s v="REPLASS"/>
    <s v="Replace Asset"/>
    <x v="38"/>
    <x v="3"/>
    <s v="BRT"/>
  </r>
  <r>
    <s v="LGHT"/>
    <s v="Lighting"/>
    <x v="78"/>
    <s v="REPLCMPT"/>
    <s v="Replace Component"/>
    <x v="39"/>
    <x v="3"/>
    <s v="BRT"/>
  </r>
  <r>
    <s v="LGHT"/>
    <s v="Lighting"/>
    <x v="78"/>
    <s v="REPRASS"/>
    <s v="Repair Asset"/>
    <x v="40"/>
    <x v="3"/>
    <s v="BRT"/>
  </r>
  <r>
    <s v="LGHT"/>
    <s v="Lighting"/>
    <x v="78"/>
    <s v="UPGRADES"/>
    <s v="Upgrade"/>
    <x v="41"/>
    <x v="3"/>
    <s v="BRT"/>
  </r>
  <r>
    <s v="LGHTCTRL"/>
    <s v="Lighting Control System"/>
    <x v="79"/>
    <s v="ABNTEMP"/>
    <s v="Abnormal Temperature"/>
    <x v="0"/>
    <x v="0"/>
    <s v="BRT"/>
  </r>
  <r>
    <s v="LGHTCTRL"/>
    <s v="Lighting Control System"/>
    <x v="79"/>
    <s v="CORROS"/>
    <s v="Corrosion"/>
    <x v="1"/>
    <x v="0"/>
    <s v="BRT"/>
  </r>
  <r>
    <s v="LGHTCTRL"/>
    <s v="Lighting Control System"/>
    <x v="79"/>
    <s v="ELECTRIP"/>
    <s v="Electrical Trip Out"/>
    <x v="2"/>
    <x v="0"/>
    <s v="BRT"/>
  </r>
  <r>
    <s v="LGHTCTRL"/>
    <s v="Lighting Control System"/>
    <x v="79"/>
    <s v="EXNOISE"/>
    <s v="Excessive Noise"/>
    <x v="3"/>
    <x v="0"/>
    <s v="BRT"/>
  </r>
  <r>
    <s v="LGHTCTRL"/>
    <s v="Lighting Control System"/>
    <x v="79"/>
    <s v="EXVIBRTN"/>
    <s v="Excessive Vibration"/>
    <x v="4"/>
    <x v="0"/>
    <s v="BRT"/>
  </r>
  <r>
    <s v="LGHTCTRL"/>
    <s v="Lighting Control System"/>
    <x v="79"/>
    <s v="JAMMEDEQ"/>
    <s v="Jammed Equipment"/>
    <x v="5"/>
    <x v="0"/>
    <s v="BRT"/>
  </r>
  <r>
    <s v="LGHTCTRL"/>
    <s v="Lighting Control System"/>
    <x v="79"/>
    <s v="LEAKING"/>
    <s v="Leaking"/>
    <x v="6"/>
    <x v="0"/>
    <s v="BRT"/>
  </r>
  <r>
    <s v="LGHTCTRL"/>
    <s v="Lighting Control System"/>
    <x v="79"/>
    <s v="LOWPERF"/>
    <s v="Low Performance"/>
    <x v="7"/>
    <x v="0"/>
    <s v="BRT"/>
  </r>
  <r>
    <s v="LGHTCTRL"/>
    <s v="Lighting Control System"/>
    <x v="79"/>
    <s v="NONOPER"/>
    <s v="Non-Operational"/>
    <x v="8"/>
    <x v="0"/>
    <s v="BRT"/>
  </r>
  <r>
    <s v="LGHTCTRL"/>
    <s v="Lighting Control System"/>
    <x v="79"/>
    <s v="PHYDMGE"/>
    <s v="Physical Damage"/>
    <x v="9"/>
    <x v="0"/>
    <s v="BRT"/>
  </r>
  <r>
    <s v="LGHTCTRL"/>
    <s v="Lighting Control System"/>
    <x v="79"/>
    <s v="UNSMELL"/>
    <s v="Unusual Smell"/>
    <x v="10"/>
    <x v="0"/>
    <s v="BRT"/>
  </r>
  <r>
    <s v="LGHTCTRL"/>
    <s v="Lighting Control System"/>
    <x v="79"/>
    <s v="UNSMOKE"/>
    <s v="Unusual Smoke"/>
    <x v="11"/>
    <x v="0"/>
    <s v="BRT"/>
  </r>
  <r>
    <s v="LGHTCTRL"/>
    <s v="Lighting Control System"/>
    <x v="79"/>
    <s v="LCSFAIL"/>
    <s v="Lighting Control System Failed"/>
    <x v="549"/>
    <x v="1"/>
    <s v="BRT"/>
  </r>
  <r>
    <s v="LGHTCTRL"/>
    <s v="Lighting Control System"/>
    <x v="79"/>
    <s v="ACCIDENT"/>
    <s v="Accident"/>
    <x v="13"/>
    <x v="2"/>
    <s v="BRT"/>
  </r>
  <r>
    <s v="LGHTCTRL"/>
    <s v="Lighting Control System"/>
    <x v="79"/>
    <s v="ACCWEAR"/>
    <s v="Accelerated Wear"/>
    <x v="14"/>
    <x v="2"/>
    <s v="BRT"/>
  </r>
  <r>
    <s v="LGHTCTRL"/>
    <s v="Lighting Control System"/>
    <x v="79"/>
    <s v="ACTGOD"/>
    <s v="Weather condition/Forces of nature or Act of God"/>
    <x v="15"/>
    <x v="2"/>
    <s v="BRT"/>
  </r>
  <r>
    <s v="LGHTCTRL"/>
    <s v="Lighting Control System"/>
    <x v="79"/>
    <s v="CONTAM"/>
    <s v="Contamination"/>
    <x v="16"/>
    <x v="2"/>
    <s v="BRT"/>
  </r>
  <r>
    <s v="LGHTCTRL"/>
    <s v="Lighting Control System"/>
    <x v="79"/>
    <s v="DEFASSET"/>
    <s v="Defective Asset"/>
    <x v="17"/>
    <x v="2"/>
    <s v="BRT"/>
  </r>
  <r>
    <s v="LGHTCTRL"/>
    <s v="Lighting Control System"/>
    <x v="79"/>
    <s v="EXLOAD"/>
    <s v="Excessive Load"/>
    <x v="18"/>
    <x v="2"/>
    <s v="BRT"/>
  </r>
  <r>
    <s v="LGHTCTRL"/>
    <s v="Lighting Control System"/>
    <x v="79"/>
    <s v="IMPRMNT"/>
    <s v="Improper Maintenance"/>
    <x v="19"/>
    <x v="2"/>
    <s v="BRT"/>
  </r>
  <r>
    <s v="LGHTCTRL"/>
    <s v="Lighting Control System"/>
    <x v="79"/>
    <s v="INSLUBR"/>
    <s v="Insufficient Lubrication"/>
    <x v="20"/>
    <x v="2"/>
    <s v="BRT"/>
  </r>
  <r>
    <s v="LGHTCTRL"/>
    <s v="Lighting Control System"/>
    <x v="79"/>
    <s v="LACKTRN"/>
    <s v="Lack of/ Inadequate Training"/>
    <x v="21"/>
    <x v="2"/>
    <s v="BRT"/>
  </r>
  <r>
    <s v="LGHTCTRL"/>
    <s v="Lighting Control System"/>
    <x v="79"/>
    <s v="MISSCMP"/>
    <s v="Loose/ Missing Component"/>
    <x v="22"/>
    <x v="2"/>
    <s v="BRT"/>
  </r>
  <r>
    <s v="LGHTCTRL"/>
    <s v="Lighting Control System"/>
    <x v="79"/>
    <s v="NRMWEAR"/>
    <s v="Normal Wear"/>
    <x v="23"/>
    <x v="2"/>
    <s v="BRT"/>
  </r>
  <r>
    <s v="LGHTCTRL"/>
    <s v="Lighting Control System"/>
    <x v="79"/>
    <s v="OTHER"/>
    <s v="Other (specify)"/>
    <x v="24"/>
    <x v="2"/>
    <s v="BRT"/>
  </r>
  <r>
    <s v="LGHTCTRL"/>
    <s v="Lighting Control System"/>
    <x v="79"/>
    <s v="PRINSTAL"/>
    <s v="Poor Installation"/>
    <x v="25"/>
    <x v="2"/>
    <s v="BRT"/>
  </r>
  <r>
    <s v="LGHTCTRL"/>
    <s v="Lighting Control System"/>
    <x v="79"/>
    <s v="PROCISSU"/>
    <s v="Procedure Issue"/>
    <x v="26"/>
    <x v="2"/>
    <s v="BRT"/>
  </r>
  <r>
    <s v="LGHTCTRL"/>
    <s v="Lighting Control System"/>
    <x v="79"/>
    <s v="UTLFAIL"/>
    <s v="Utility Failure"/>
    <x v="27"/>
    <x v="2"/>
    <s v="BRT"/>
  </r>
  <r>
    <s v="LGHTCTRL"/>
    <s v="Lighting Control System"/>
    <x v="79"/>
    <s v="VNDLSM"/>
    <s v="Vandalism"/>
    <x v="28"/>
    <x v="2"/>
    <s v="BRT"/>
  </r>
  <r>
    <s v="LGHTCTRL"/>
    <s v="Lighting Control System"/>
    <x v="79"/>
    <s v="WORNCMPT"/>
    <s v="Defective/ Worn Component"/>
    <x v="29"/>
    <x v="2"/>
    <s v="BRT"/>
  </r>
  <r>
    <s v="LGHTCTRL"/>
    <s v="Lighting Control System"/>
    <x v="79"/>
    <s v="ADJUSTD"/>
    <s v="Adjusted"/>
    <x v="30"/>
    <x v="3"/>
    <s v="BRT"/>
  </r>
  <r>
    <s v="LGHTCTRL"/>
    <s v="Lighting Control System"/>
    <x v="79"/>
    <s v="DECOMM"/>
    <s v="Decommission"/>
    <x v="31"/>
    <x v="3"/>
    <s v="BRT"/>
  </r>
  <r>
    <s v="LGHTCTRL"/>
    <s v="Lighting Control System"/>
    <x v="79"/>
    <s v="DECONTME"/>
    <s v="Decontaminate"/>
    <x v="32"/>
    <x v="3"/>
    <s v="BRT"/>
  </r>
  <r>
    <s v="LGHTCTRL"/>
    <s v="Lighting Control System"/>
    <x v="79"/>
    <s v="DONOTHIN"/>
    <s v="Do Nothing"/>
    <x v="33"/>
    <x v="3"/>
    <s v="BRT"/>
  </r>
  <r>
    <s v="LGHTCTRL"/>
    <s v="Lighting Control System"/>
    <x v="79"/>
    <s v="LUBRCTE"/>
    <s v="Lubricate"/>
    <x v="34"/>
    <x v="3"/>
    <s v="BRT"/>
  </r>
  <r>
    <s v="LGHTCTRL"/>
    <s v="Lighting Control System"/>
    <x v="79"/>
    <s v="OTHER"/>
    <s v="Other (specify)"/>
    <x v="24"/>
    <x v="3"/>
    <s v="BRT"/>
  </r>
  <r>
    <s v="LGHTCTRL"/>
    <s v="Lighting Control System"/>
    <x v="79"/>
    <s v="RECALBRT"/>
    <s v="Recalibrate"/>
    <x v="35"/>
    <x v="3"/>
    <s v="BRT"/>
  </r>
  <r>
    <s v="LGHTCTRL"/>
    <s v="Lighting Control System"/>
    <x v="79"/>
    <s v="REMVOBT"/>
    <s v="Remove Obstruction"/>
    <x v="36"/>
    <x v="3"/>
    <s v="BRT"/>
  </r>
  <r>
    <s v="LGHTCTRL"/>
    <s v="Lighting Control System"/>
    <x v="79"/>
    <s v="REPCMPT"/>
    <s v="Repair Component"/>
    <x v="37"/>
    <x v="3"/>
    <s v="BRT"/>
  </r>
  <r>
    <s v="LGHTCTRL"/>
    <s v="Lighting Control System"/>
    <x v="79"/>
    <s v="REPLASS"/>
    <s v="Replace Asset"/>
    <x v="38"/>
    <x v="3"/>
    <s v="BRT"/>
  </r>
  <r>
    <s v="LGHTCTRL"/>
    <s v="Lighting Control System"/>
    <x v="79"/>
    <s v="REPLCMPT"/>
    <s v="Replace Component"/>
    <x v="39"/>
    <x v="3"/>
    <s v="BRT"/>
  </r>
  <r>
    <s v="LGHTCTRL"/>
    <s v="Lighting Control System"/>
    <x v="79"/>
    <s v="REPRASS"/>
    <s v="Repair Asset"/>
    <x v="40"/>
    <x v="3"/>
    <s v="BRT"/>
  </r>
  <r>
    <s v="LGHTCTRL"/>
    <s v="Lighting Control System"/>
    <x v="79"/>
    <s v="UPGRADES"/>
    <s v="Upgrade"/>
    <x v="41"/>
    <x v="3"/>
    <s v="BRT"/>
  </r>
  <r>
    <s v="LGHTSTD"/>
    <s v="Light Standard"/>
    <x v="80"/>
    <s v="ABNTEMP"/>
    <s v="Abnormal Temperature"/>
    <x v="0"/>
    <x v="0"/>
    <s v="BRT"/>
  </r>
  <r>
    <s v="LGHTSTD"/>
    <s v="Light Standard"/>
    <x v="80"/>
    <s v="CORROS"/>
    <s v="Corrosion"/>
    <x v="1"/>
    <x v="0"/>
    <s v="BRT"/>
  </r>
  <r>
    <s v="LGHTSTD"/>
    <s v="Light Standard"/>
    <x v="80"/>
    <s v="ELECTRIP"/>
    <s v="Electrical Trip Out"/>
    <x v="2"/>
    <x v="0"/>
    <s v="BRT"/>
  </r>
  <r>
    <s v="LGHTSTD"/>
    <s v="Light Standard"/>
    <x v="80"/>
    <s v="EXNOISE"/>
    <s v="Excessive Noise"/>
    <x v="3"/>
    <x v="0"/>
    <s v="BRT"/>
  </r>
  <r>
    <s v="LGHTSTD"/>
    <s v="Light Standard"/>
    <x v="80"/>
    <s v="EXVIBRTN"/>
    <s v="Excessive Vibration"/>
    <x v="4"/>
    <x v="0"/>
    <s v="BRT"/>
  </r>
  <r>
    <s v="LGHTSTD"/>
    <s v="Light Standard"/>
    <x v="80"/>
    <s v="JAMMEDEQ"/>
    <s v="Jammed Equipment"/>
    <x v="5"/>
    <x v="0"/>
    <s v="BRT"/>
  </r>
  <r>
    <s v="LGHTSTD"/>
    <s v="Light Standard"/>
    <x v="80"/>
    <s v="LEAKING"/>
    <s v="Leaking"/>
    <x v="6"/>
    <x v="0"/>
    <s v="BRT"/>
  </r>
  <r>
    <s v="LGHTSTD"/>
    <s v="Light Standard"/>
    <x v="80"/>
    <s v="LOWPERF"/>
    <s v="Low Performance"/>
    <x v="7"/>
    <x v="0"/>
    <s v="BRT"/>
  </r>
  <r>
    <s v="LGHTSTD"/>
    <s v="Light Standard"/>
    <x v="80"/>
    <s v="NONOPER"/>
    <s v="Non-Operational"/>
    <x v="8"/>
    <x v="0"/>
    <s v="BRT"/>
  </r>
  <r>
    <s v="LGHTSTD"/>
    <s v="Light Standard"/>
    <x v="80"/>
    <s v="PHYDMGE"/>
    <s v="Physical Damage"/>
    <x v="9"/>
    <x v="0"/>
    <s v="BRT"/>
  </r>
  <r>
    <s v="LGHTSTD"/>
    <s v="Light Standard"/>
    <x v="80"/>
    <s v="UNSMELL"/>
    <s v="Unusual Smell"/>
    <x v="10"/>
    <x v="0"/>
    <s v="BRT"/>
  </r>
  <r>
    <s v="LGHTSTD"/>
    <s v="Light Standard"/>
    <x v="80"/>
    <s v="UNSMOKE"/>
    <s v="Unusual Smoke"/>
    <x v="11"/>
    <x v="0"/>
    <s v="BRT"/>
  </r>
  <r>
    <s v="LGHTSTD"/>
    <s v="Light Standard"/>
    <x v="80"/>
    <s v="LGHTANCH"/>
    <s v="Anchor bolts loosened or missing"/>
    <x v="550"/>
    <x v="1"/>
    <s v="BRT"/>
  </r>
  <r>
    <s v="LGHTSTD"/>
    <s v="Light Standard"/>
    <x v="80"/>
    <s v="LGHTDET"/>
    <s v="Light standard components deteriorated"/>
    <x v="551"/>
    <x v="1"/>
    <s v="BRT"/>
  </r>
  <r>
    <s v="LGHTSTD"/>
    <s v="Light Standard"/>
    <x v="80"/>
    <s v="LGHTFAIL"/>
    <s v="Light function failed"/>
    <x v="552"/>
    <x v="1"/>
    <s v="BRT"/>
  </r>
  <r>
    <s v="LGHTSTD"/>
    <s v="Light Standard"/>
    <x v="80"/>
    <s v="LGHTGRND"/>
    <s v="Metallic pole grounding connections deteriorated"/>
    <x v="553"/>
    <x v="1"/>
    <s v="BRT"/>
  </r>
  <r>
    <s v="LGHTSTD"/>
    <s v="Light Standard"/>
    <x v="80"/>
    <s v="ACCIDENT"/>
    <s v="Accident"/>
    <x v="13"/>
    <x v="2"/>
    <s v="BRT"/>
  </r>
  <r>
    <s v="LGHTSTD"/>
    <s v="Light Standard"/>
    <x v="80"/>
    <s v="ACCWEAR"/>
    <s v="Accelerated Wear"/>
    <x v="14"/>
    <x v="2"/>
    <s v="BRT"/>
  </r>
  <r>
    <s v="LGHTSTD"/>
    <s v="Light Standard"/>
    <x v="80"/>
    <s v="ACTGOD"/>
    <s v="Weather condition/Forces of nature or Act of God"/>
    <x v="15"/>
    <x v="2"/>
    <s v="BRT"/>
  </r>
  <r>
    <s v="LGHTSTD"/>
    <s v="Light Standard"/>
    <x v="80"/>
    <s v="CONTAM"/>
    <s v="Contamination"/>
    <x v="16"/>
    <x v="2"/>
    <s v="BRT"/>
  </r>
  <r>
    <s v="LGHTSTD"/>
    <s v="Light Standard"/>
    <x v="80"/>
    <s v="DEFASSET"/>
    <s v="Defective Asset"/>
    <x v="17"/>
    <x v="2"/>
    <s v="BRT"/>
  </r>
  <r>
    <s v="LGHTSTD"/>
    <s v="Light Standard"/>
    <x v="80"/>
    <s v="EXLOAD"/>
    <s v="Excessive Load"/>
    <x v="18"/>
    <x v="2"/>
    <s v="BRT"/>
  </r>
  <r>
    <s v="LGHTSTD"/>
    <s v="Light Standard"/>
    <x v="80"/>
    <s v="IMPRMNT"/>
    <s v="Improper Maintenance"/>
    <x v="19"/>
    <x v="2"/>
    <s v="BRT"/>
  </r>
  <r>
    <s v="LGHTSTD"/>
    <s v="Light Standard"/>
    <x v="80"/>
    <s v="INSLUBR"/>
    <s v="Insufficient Lubrication"/>
    <x v="20"/>
    <x v="2"/>
    <s v="BRT"/>
  </r>
  <r>
    <s v="LGHTSTD"/>
    <s v="Light Standard"/>
    <x v="80"/>
    <s v="LACKTRN"/>
    <s v="Lack of/ Inadequate Training"/>
    <x v="21"/>
    <x v="2"/>
    <s v="BRT"/>
  </r>
  <r>
    <s v="LGHTSTD"/>
    <s v="Light Standard"/>
    <x v="80"/>
    <s v="MISSCMP"/>
    <s v="Loose/ Missing Component"/>
    <x v="22"/>
    <x v="2"/>
    <s v="BRT"/>
  </r>
  <r>
    <s v="LGHTSTD"/>
    <s v="Light Standard"/>
    <x v="80"/>
    <s v="NRMWEAR"/>
    <s v="Normal Wear"/>
    <x v="23"/>
    <x v="2"/>
    <s v="BRT"/>
  </r>
  <r>
    <s v="LGHTSTD"/>
    <s v="Light Standard"/>
    <x v="80"/>
    <s v="OTHER"/>
    <s v="Other (specify)"/>
    <x v="24"/>
    <x v="2"/>
    <s v="BRT"/>
  </r>
  <r>
    <s v="LGHTSTD"/>
    <s v="Light Standard"/>
    <x v="80"/>
    <s v="PRINSTAL"/>
    <s v="Poor Installation"/>
    <x v="25"/>
    <x v="2"/>
    <s v="BRT"/>
  </r>
  <r>
    <s v="LGHTSTD"/>
    <s v="Light Standard"/>
    <x v="80"/>
    <s v="PROCISSU"/>
    <s v="Procedure Issue"/>
    <x v="26"/>
    <x v="2"/>
    <s v="BRT"/>
  </r>
  <r>
    <s v="LGHTSTD"/>
    <s v="Light Standard"/>
    <x v="80"/>
    <s v="UTLFAIL"/>
    <s v="Utility Failure"/>
    <x v="27"/>
    <x v="2"/>
    <s v="BRT"/>
  </r>
  <r>
    <s v="LGHTSTD"/>
    <s v="Light Standard"/>
    <x v="80"/>
    <s v="VNDLSM"/>
    <s v="Vandalism"/>
    <x v="28"/>
    <x v="2"/>
    <s v="BRT"/>
  </r>
  <r>
    <s v="LGHTSTD"/>
    <s v="Light Standard"/>
    <x v="80"/>
    <s v="WORNCMPT"/>
    <s v="Defective/ Worn Component"/>
    <x v="29"/>
    <x v="2"/>
    <s v="BRT"/>
  </r>
  <r>
    <s v="LGHTSTD"/>
    <s v="Light Standard"/>
    <x v="80"/>
    <s v="ADJUSTD"/>
    <s v="Adjusted"/>
    <x v="30"/>
    <x v="3"/>
    <s v="BRT"/>
  </r>
  <r>
    <s v="LGHTSTD"/>
    <s v="Light Standard"/>
    <x v="80"/>
    <s v="DECOMM"/>
    <s v="Decommission"/>
    <x v="31"/>
    <x v="3"/>
    <s v="BRT"/>
  </r>
  <r>
    <s v="LGHTSTD"/>
    <s v="Light Standard"/>
    <x v="80"/>
    <s v="DECONTME"/>
    <s v="Decontaminate"/>
    <x v="32"/>
    <x v="3"/>
    <s v="BRT"/>
  </r>
  <r>
    <s v="LGHTSTD"/>
    <s v="Light Standard"/>
    <x v="80"/>
    <s v="DONOTHIN"/>
    <s v="Do Nothing"/>
    <x v="33"/>
    <x v="3"/>
    <s v="BRT"/>
  </r>
  <r>
    <s v="LGHTSTD"/>
    <s v="Light Standard"/>
    <x v="80"/>
    <s v="LUBRCTE"/>
    <s v="Lubricate"/>
    <x v="34"/>
    <x v="3"/>
    <s v="BRT"/>
  </r>
  <r>
    <s v="LGHTSTD"/>
    <s v="Light Standard"/>
    <x v="80"/>
    <s v="OTHER"/>
    <s v="Other (specify)"/>
    <x v="24"/>
    <x v="3"/>
    <s v="BRT"/>
  </r>
  <r>
    <s v="LGHTSTD"/>
    <s v="Light Standard"/>
    <x v="80"/>
    <s v="RECALBRT"/>
    <s v="Recalibrate"/>
    <x v="35"/>
    <x v="3"/>
    <s v="BRT"/>
  </r>
  <r>
    <s v="LGHTSTD"/>
    <s v="Light Standard"/>
    <x v="80"/>
    <s v="REMVOBT"/>
    <s v="Remove Obstruction"/>
    <x v="36"/>
    <x v="3"/>
    <s v="BRT"/>
  </r>
  <r>
    <s v="LGHTSTD"/>
    <s v="Light Standard"/>
    <x v="80"/>
    <s v="REPCMPT"/>
    <s v="Repair Component"/>
    <x v="37"/>
    <x v="3"/>
    <s v="BRT"/>
  </r>
  <r>
    <s v="LGHTSTD"/>
    <s v="Light Standard"/>
    <x v="80"/>
    <s v="REPLASS"/>
    <s v="Replace Asset"/>
    <x v="38"/>
    <x v="3"/>
    <s v="BRT"/>
  </r>
  <r>
    <s v="LGHTSTD"/>
    <s v="Light Standard"/>
    <x v="80"/>
    <s v="REPLCMPT"/>
    <s v="Replace Component"/>
    <x v="39"/>
    <x v="3"/>
    <s v="BRT"/>
  </r>
  <r>
    <s v="LGHTSTD"/>
    <s v="Light Standard"/>
    <x v="80"/>
    <s v="REPRASS"/>
    <s v="Repair Asset"/>
    <x v="40"/>
    <x v="3"/>
    <s v="BRT"/>
  </r>
  <r>
    <s v="LGHTSTD"/>
    <s v="Light Standard"/>
    <x v="80"/>
    <s v="UPGRADES"/>
    <s v="Upgrade"/>
    <x v="41"/>
    <x v="3"/>
    <s v="BRT"/>
  </r>
  <r>
    <s v="LOADBNK"/>
    <s v="Load Bank"/>
    <x v="81"/>
    <s v="ABNTEMP"/>
    <s v="Abnormal Temperature"/>
    <x v="0"/>
    <x v="0"/>
    <s v="BRT"/>
  </r>
  <r>
    <s v="LOADBNK"/>
    <s v="Load Bank"/>
    <x v="81"/>
    <s v="CORROS"/>
    <s v="Corrosion"/>
    <x v="1"/>
    <x v="0"/>
    <s v="BRT"/>
  </r>
  <r>
    <s v="LOADBNK"/>
    <s v="Load Bank"/>
    <x v="81"/>
    <s v="ELECTRIP"/>
    <s v="Electrical Trip Out"/>
    <x v="2"/>
    <x v="0"/>
    <s v="BRT"/>
  </r>
  <r>
    <s v="LOADBNK"/>
    <s v="Load Bank"/>
    <x v="81"/>
    <s v="EXNOISE"/>
    <s v="Excessive Noise"/>
    <x v="3"/>
    <x v="0"/>
    <s v="BRT"/>
  </r>
  <r>
    <s v="LOADBNK"/>
    <s v="Load Bank"/>
    <x v="81"/>
    <s v="EXVIBRTN"/>
    <s v="Excessive Vibration"/>
    <x v="4"/>
    <x v="0"/>
    <s v="BRT"/>
  </r>
  <r>
    <s v="LOADBNK"/>
    <s v="Load Bank"/>
    <x v="81"/>
    <s v="JAMMEDEQ"/>
    <s v="Jammed Equipment"/>
    <x v="5"/>
    <x v="0"/>
    <s v="BRT"/>
  </r>
  <r>
    <s v="LOADBNK"/>
    <s v="Load Bank"/>
    <x v="81"/>
    <s v="LEAKING"/>
    <s v="Leaking"/>
    <x v="6"/>
    <x v="0"/>
    <s v="BRT"/>
  </r>
  <r>
    <s v="LOADBNK"/>
    <s v="Load Bank"/>
    <x v="81"/>
    <s v="LOWPERF"/>
    <s v="Low Performance"/>
    <x v="7"/>
    <x v="0"/>
    <s v="BRT"/>
  </r>
  <r>
    <s v="LOADBNK"/>
    <s v="Load Bank"/>
    <x v="81"/>
    <s v="NONOPER"/>
    <s v="Non-Operational"/>
    <x v="8"/>
    <x v="0"/>
    <s v="BRT"/>
  </r>
  <r>
    <s v="LOADBNK"/>
    <s v="Load Bank"/>
    <x v="81"/>
    <s v="PHYDMGE"/>
    <s v="Physical Damage"/>
    <x v="9"/>
    <x v="0"/>
    <s v="BRT"/>
  </r>
  <r>
    <s v="LOADBNK"/>
    <s v="Load Bank"/>
    <x v="81"/>
    <s v="UNSMELL"/>
    <s v="Unusual Smell"/>
    <x v="10"/>
    <x v="0"/>
    <s v="BRT"/>
  </r>
  <r>
    <s v="LOADBNK"/>
    <s v="Load Bank"/>
    <x v="81"/>
    <s v="UNSMOKE"/>
    <s v="Unusual Smoke"/>
    <x v="11"/>
    <x v="0"/>
    <s v="BRT"/>
  </r>
  <r>
    <s v="LOADBNK"/>
    <s v="Load Bank"/>
    <x v="81"/>
    <s v="LBKDET"/>
    <s v="Load bank deteriorated"/>
    <x v="554"/>
    <x v="1"/>
    <s v="BRT"/>
  </r>
  <r>
    <s v="LOADBNK"/>
    <s v="Load Bank"/>
    <x v="81"/>
    <s v="ACCIDENT"/>
    <s v="Accident"/>
    <x v="13"/>
    <x v="2"/>
    <s v="BRT"/>
  </r>
  <r>
    <s v="LOADBNK"/>
    <s v="Load Bank"/>
    <x v="81"/>
    <s v="ACCWEAR"/>
    <s v="Accelerated Wear"/>
    <x v="14"/>
    <x v="2"/>
    <s v="BRT"/>
  </r>
  <r>
    <s v="LOADBNK"/>
    <s v="Load Bank"/>
    <x v="81"/>
    <s v="ACTGOD"/>
    <s v="Weather condition/Forces of nature or Act of God"/>
    <x v="15"/>
    <x v="2"/>
    <s v="BRT"/>
  </r>
  <r>
    <s v="LOADBNK"/>
    <s v="Load Bank"/>
    <x v="81"/>
    <s v="CONTAM"/>
    <s v="Contamination"/>
    <x v="16"/>
    <x v="2"/>
    <s v="BRT"/>
  </r>
  <r>
    <s v="LOADBNK"/>
    <s v="Load Bank"/>
    <x v="81"/>
    <s v="DEFASSET"/>
    <s v="Defective Asset"/>
    <x v="17"/>
    <x v="2"/>
    <s v="BRT"/>
  </r>
  <r>
    <s v="LOADBNK"/>
    <s v="Load Bank"/>
    <x v="81"/>
    <s v="EXLOAD"/>
    <s v="Excessive Load"/>
    <x v="18"/>
    <x v="2"/>
    <s v="BRT"/>
  </r>
  <r>
    <s v="LOADBNK"/>
    <s v="Load Bank"/>
    <x v="81"/>
    <s v="IMPRMNT"/>
    <s v="Improper Maintenance"/>
    <x v="19"/>
    <x v="2"/>
    <s v="BRT"/>
  </r>
  <r>
    <s v="LOADBNK"/>
    <s v="Load Bank"/>
    <x v="81"/>
    <s v="INSLUBR"/>
    <s v="Insufficient Lubrication"/>
    <x v="20"/>
    <x v="2"/>
    <s v="BRT"/>
  </r>
  <r>
    <s v="LOADBNK"/>
    <s v="Load Bank"/>
    <x v="81"/>
    <s v="LACKTRN"/>
    <s v="Lack of/ Inadequate Training"/>
    <x v="21"/>
    <x v="2"/>
    <s v="BRT"/>
  </r>
  <r>
    <s v="LOADBNK"/>
    <s v="Load Bank"/>
    <x v="81"/>
    <s v="MISSCMP"/>
    <s v="Loose/ Missing Component"/>
    <x v="22"/>
    <x v="2"/>
    <s v="BRT"/>
  </r>
  <r>
    <s v="LOADBNK"/>
    <s v="Load Bank"/>
    <x v="81"/>
    <s v="NRMWEAR"/>
    <s v="Normal Wear"/>
    <x v="23"/>
    <x v="2"/>
    <s v="BRT"/>
  </r>
  <r>
    <s v="LOADBNK"/>
    <s v="Load Bank"/>
    <x v="81"/>
    <s v="OTHER"/>
    <s v="Other (specify)"/>
    <x v="24"/>
    <x v="2"/>
    <s v="BRT"/>
  </r>
  <r>
    <s v="LOADBNK"/>
    <s v="Load Bank"/>
    <x v="81"/>
    <s v="PRINSTAL"/>
    <s v="Poor Installation"/>
    <x v="25"/>
    <x v="2"/>
    <s v="BRT"/>
  </r>
  <r>
    <s v="LOADBNK"/>
    <s v="Load Bank"/>
    <x v="81"/>
    <s v="PROCISSU"/>
    <s v="Procedure Issue"/>
    <x v="26"/>
    <x v="2"/>
    <s v="BRT"/>
  </r>
  <r>
    <s v="LOADBNK"/>
    <s v="Load Bank"/>
    <x v="81"/>
    <s v="UTLFAIL"/>
    <s v="Utility Failure"/>
    <x v="27"/>
    <x v="2"/>
    <s v="BRT"/>
  </r>
  <r>
    <s v="LOADBNK"/>
    <s v="Load Bank"/>
    <x v="81"/>
    <s v="VNDLSM"/>
    <s v="Vandalism"/>
    <x v="28"/>
    <x v="2"/>
    <s v="BRT"/>
  </r>
  <r>
    <s v="LOADBNK"/>
    <s v="Load Bank"/>
    <x v="81"/>
    <s v="WORNCMPT"/>
    <s v="Defective/ Worn Component"/>
    <x v="29"/>
    <x v="2"/>
    <s v="BRT"/>
  </r>
  <r>
    <s v="LOADBNK"/>
    <s v="Load Bank"/>
    <x v="81"/>
    <s v="ADJUSTD"/>
    <s v="Adjusted"/>
    <x v="30"/>
    <x v="3"/>
    <s v="BRT"/>
  </r>
  <r>
    <s v="LOADBNK"/>
    <s v="Load Bank"/>
    <x v="81"/>
    <s v="DECOMM"/>
    <s v="Decommission"/>
    <x v="31"/>
    <x v="3"/>
    <s v="BRT"/>
  </r>
  <r>
    <s v="LOADBNK"/>
    <s v="Load Bank"/>
    <x v="81"/>
    <s v="DECONTME"/>
    <s v="Decontaminate"/>
    <x v="32"/>
    <x v="3"/>
    <s v="BRT"/>
  </r>
  <r>
    <s v="LOADBNK"/>
    <s v="Load Bank"/>
    <x v="81"/>
    <s v="DONOTHIN"/>
    <s v="Do Nothing"/>
    <x v="33"/>
    <x v="3"/>
    <s v="BRT"/>
  </r>
  <r>
    <s v="LOADBNK"/>
    <s v="Load Bank"/>
    <x v="81"/>
    <s v="LUBRCTE"/>
    <s v="Lubricate"/>
    <x v="34"/>
    <x v="3"/>
    <s v="BRT"/>
  </r>
  <r>
    <s v="LOADBNK"/>
    <s v="Load Bank"/>
    <x v="81"/>
    <s v="OTHER"/>
    <s v="Other (specify)"/>
    <x v="24"/>
    <x v="3"/>
    <s v="BRT"/>
  </r>
  <r>
    <s v="LOADBNK"/>
    <s v="Load Bank"/>
    <x v="81"/>
    <s v="RECALBRT"/>
    <s v="Recalibrate"/>
    <x v="35"/>
    <x v="3"/>
    <s v="BRT"/>
  </r>
  <r>
    <s v="LOADBNK"/>
    <s v="Load Bank"/>
    <x v="81"/>
    <s v="REMVOBT"/>
    <s v="Remove Obstruction"/>
    <x v="36"/>
    <x v="3"/>
    <s v="BRT"/>
  </r>
  <r>
    <s v="LOADBNK"/>
    <s v="Load Bank"/>
    <x v="81"/>
    <s v="REPCMPT"/>
    <s v="Repair Component"/>
    <x v="37"/>
    <x v="3"/>
    <s v="BRT"/>
  </r>
  <r>
    <s v="LOADBNK"/>
    <s v="Load Bank"/>
    <x v="81"/>
    <s v="REPLASS"/>
    <s v="Replace Asset"/>
    <x v="38"/>
    <x v="3"/>
    <s v="BRT"/>
  </r>
  <r>
    <s v="LOADBNK"/>
    <s v="Load Bank"/>
    <x v="81"/>
    <s v="REPLCMPT"/>
    <s v="Replace Component"/>
    <x v="39"/>
    <x v="3"/>
    <s v="BRT"/>
  </r>
  <r>
    <s v="LOADBNK"/>
    <s v="Load Bank"/>
    <x v="81"/>
    <s v="REPRASS"/>
    <s v="Repair Asset"/>
    <x v="40"/>
    <x v="3"/>
    <s v="BRT"/>
  </r>
  <r>
    <s v="LOADBNK"/>
    <s v="Load Bank"/>
    <x v="81"/>
    <s v="UPGRADES"/>
    <s v="Upgrade"/>
    <x v="41"/>
    <x v="3"/>
    <s v="BRT"/>
  </r>
  <r>
    <s v="LOADDL"/>
    <s v="Loading Dock Levelers"/>
    <x v="82"/>
    <s v="ABNTEMP"/>
    <s v="Abnormal Temperature"/>
    <x v="0"/>
    <x v="0"/>
    <s v="BRT"/>
  </r>
  <r>
    <s v="LOADDL"/>
    <s v="Loading Dock Levelers"/>
    <x v="82"/>
    <s v="CORROS"/>
    <s v="Corrosion"/>
    <x v="1"/>
    <x v="0"/>
    <s v="BRT"/>
  </r>
  <r>
    <s v="LOADDL"/>
    <s v="Loading Dock Levelers"/>
    <x v="82"/>
    <s v="ELECTRIP"/>
    <s v="Electrical Trip Out"/>
    <x v="2"/>
    <x v="0"/>
    <s v="BRT"/>
  </r>
  <r>
    <s v="LOADDL"/>
    <s v="Loading Dock Levelers"/>
    <x v="82"/>
    <s v="EXNOISE"/>
    <s v="Excessive Noise"/>
    <x v="3"/>
    <x v="0"/>
    <s v="BRT"/>
  </r>
  <r>
    <s v="LOADDL"/>
    <s v="Loading Dock Levelers"/>
    <x v="82"/>
    <s v="EXVIBRTN"/>
    <s v="Excessive Vibration"/>
    <x v="4"/>
    <x v="0"/>
    <s v="BRT"/>
  </r>
  <r>
    <s v="LOADDL"/>
    <s v="Loading Dock Levelers"/>
    <x v="82"/>
    <s v="JAMMEDEQ"/>
    <s v="Jammed Equipment"/>
    <x v="5"/>
    <x v="0"/>
    <s v="BRT"/>
  </r>
  <r>
    <s v="LOADDL"/>
    <s v="Loading Dock Levelers"/>
    <x v="82"/>
    <s v="LEAKING"/>
    <s v="Leaking"/>
    <x v="6"/>
    <x v="0"/>
    <s v="BRT"/>
  </r>
  <r>
    <s v="LOADDL"/>
    <s v="Loading Dock Levelers"/>
    <x v="82"/>
    <s v="LOWPERF"/>
    <s v="Low Performance"/>
    <x v="7"/>
    <x v="0"/>
    <s v="BRT"/>
  </r>
  <r>
    <s v="LOADDL"/>
    <s v="Loading Dock Levelers"/>
    <x v="82"/>
    <s v="NONOPER"/>
    <s v="Non-Operational"/>
    <x v="8"/>
    <x v="0"/>
    <s v="BRT"/>
  </r>
  <r>
    <s v="LOADDL"/>
    <s v="Loading Dock Levelers"/>
    <x v="82"/>
    <s v="PHYDMGE"/>
    <s v="Physical Damage"/>
    <x v="9"/>
    <x v="0"/>
    <s v="BRT"/>
  </r>
  <r>
    <s v="LOADDL"/>
    <s v="Loading Dock Levelers"/>
    <x v="82"/>
    <s v="UNSMELL"/>
    <s v="Unusual Smell"/>
    <x v="10"/>
    <x v="0"/>
    <s v="BRT"/>
  </r>
  <r>
    <s v="LOADDL"/>
    <s v="Loading Dock Levelers"/>
    <x v="82"/>
    <s v="UNSMOKE"/>
    <s v="Unusual Smoke"/>
    <x v="11"/>
    <x v="0"/>
    <s v="BRT"/>
  </r>
  <r>
    <s v="LOADDL"/>
    <s v="Loading Dock Levelers"/>
    <x v="82"/>
    <s v="LDLCDET"/>
    <s v="Loading dock leveler components deteriorated"/>
    <x v="555"/>
    <x v="1"/>
    <s v="BRT"/>
  </r>
  <r>
    <s v="LOADDL"/>
    <s v="Loading Dock Levelers"/>
    <x v="82"/>
    <s v="LDLHODEG"/>
    <s v="Hydraulic Oil Degraded"/>
    <x v="556"/>
    <x v="1"/>
    <s v="BRT"/>
  </r>
  <r>
    <s v="LOADDL"/>
    <s v="Loading Dock Levelers"/>
    <x v="82"/>
    <s v="LDLLUB"/>
    <s v="Leveler cylinder pivots and other hinges insufficiently lubricated"/>
    <x v="557"/>
    <x v="1"/>
    <s v="BRT"/>
  </r>
  <r>
    <s v="LOADDL"/>
    <s v="Loading Dock Levelers"/>
    <x v="82"/>
    <s v="ACCIDENT"/>
    <s v="Accident"/>
    <x v="13"/>
    <x v="2"/>
    <s v="BRT"/>
  </r>
  <r>
    <s v="LOADDL"/>
    <s v="Loading Dock Levelers"/>
    <x v="82"/>
    <s v="ACCWEAR"/>
    <s v="Accelerated Wear"/>
    <x v="14"/>
    <x v="2"/>
    <s v="BRT"/>
  </r>
  <r>
    <s v="LOADDL"/>
    <s v="Loading Dock Levelers"/>
    <x v="82"/>
    <s v="ACTGOD"/>
    <s v="Weather condition/Forces of nature or Act of God"/>
    <x v="15"/>
    <x v="2"/>
    <s v="BRT"/>
  </r>
  <r>
    <s v="LOADDL"/>
    <s v="Loading Dock Levelers"/>
    <x v="82"/>
    <s v="CONTAM"/>
    <s v="Contamination"/>
    <x v="16"/>
    <x v="2"/>
    <s v="BRT"/>
  </r>
  <r>
    <s v="LOADDL"/>
    <s v="Loading Dock Levelers"/>
    <x v="82"/>
    <s v="DEFASSET"/>
    <s v="Defective Asset"/>
    <x v="17"/>
    <x v="2"/>
    <s v="BRT"/>
  </r>
  <r>
    <s v="LOADDL"/>
    <s v="Loading Dock Levelers"/>
    <x v="82"/>
    <s v="EXLOAD"/>
    <s v="Excessive Load"/>
    <x v="18"/>
    <x v="2"/>
    <s v="BRT"/>
  </r>
  <r>
    <s v="LOADDL"/>
    <s v="Loading Dock Levelers"/>
    <x v="82"/>
    <s v="IMPRMNT"/>
    <s v="Improper Maintenance"/>
    <x v="19"/>
    <x v="2"/>
    <s v="BRT"/>
  </r>
  <r>
    <s v="LOADDL"/>
    <s v="Loading Dock Levelers"/>
    <x v="82"/>
    <s v="INSLUBR"/>
    <s v="Insufficient Lubrication"/>
    <x v="20"/>
    <x v="2"/>
    <s v="BRT"/>
  </r>
  <r>
    <s v="LOADDL"/>
    <s v="Loading Dock Levelers"/>
    <x v="82"/>
    <s v="LACKTRN"/>
    <s v="Lack of/ Inadequate Training"/>
    <x v="21"/>
    <x v="2"/>
    <s v="BRT"/>
  </r>
  <r>
    <s v="LOADDL"/>
    <s v="Loading Dock Levelers"/>
    <x v="82"/>
    <s v="MISSCMP"/>
    <s v="Loose/ Missing Component"/>
    <x v="22"/>
    <x v="2"/>
    <s v="BRT"/>
  </r>
  <r>
    <s v="LOADDL"/>
    <s v="Loading Dock Levelers"/>
    <x v="82"/>
    <s v="NRMWEAR"/>
    <s v="Normal Wear"/>
    <x v="23"/>
    <x v="2"/>
    <s v="BRT"/>
  </r>
  <r>
    <s v="LOADDL"/>
    <s v="Loading Dock Levelers"/>
    <x v="82"/>
    <s v="OTHER"/>
    <s v="Other (specify)"/>
    <x v="24"/>
    <x v="2"/>
    <s v="BRT"/>
  </r>
  <r>
    <s v="LOADDL"/>
    <s v="Loading Dock Levelers"/>
    <x v="82"/>
    <s v="PRINSTAL"/>
    <s v="Poor Installation"/>
    <x v="25"/>
    <x v="2"/>
    <s v="BRT"/>
  </r>
  <r>
    <s v="LOADDL"/>
    <s v="Loading Dock Levelers"/>
    <x v="82"/>
    <s v="PROCISSU"/>
    <s v="Procedure Issue"/>
    <x v="26"/>
    <x v="2"/>
    <s v="BRT"/>
  </r>
  <r>
    <s v="LOADDL"/>
    <s v="Loading Dock Levelers"/>
    <x v="82"/>
    <s v="UTLFAIL"/>
    <s v="Utility Failure"/>
    <x v="27"/>
    <x v="2"/>
    <s v="BRT"/>
  </r>
  <r>
    <s v="LOADDL"/>
    <s v="Loading Dock Levelers"/>
    <x v="82"/>
    <s v="VNDLSM"/>
    <s v="Vandalism"/>
    <x v="28"/>
    <x v="2"/>
    <s v="BRT"/>
  </r>
  <r>
    <s v="LOADDL"/>
    <s v="Loading Dock Levelers"/>
    <x v="82"/>
    <s v="WORNCMPT"/>
    <s v="Defective/ Worn Component"/>
    <x v="29"/>
    <x v="2"/>
    <s v="BRT"/>
  </r>
  <r>
    <s v="LOADDL"/>
    <s v="Loading Dock Levelers"/>
    <x v="82"/>
    <s v="ADJUSTD"/>
    <s v="Adjusted"/>
    <x v="30"/>
    <x v="3"/>
    <s v="BRT"/>
  </r>
  <r>
    <s v="LOADDL"/>
    <s v="Loading Dock Levelers"/>
    <x v="82"/>
    <s v="DECOMM"/>
    <s v="Decommission"/>
    <x v="31"/>
    <x v="3"/>
    <s v="BRT"/>
  </r>
  <r>
    <s v="LOADDL"/>
    <s v="Loading Dock Levelers"/>
    <x v="82"/>
    <s v="DECONTME"/>
    <s v="Decontaminate"/>
    <x v="32"/>
    <x v="3"/>
    <s v="BRT"/>
  </r>
  <r>
    <s v="LOADDL"/>
    <s v="Loading Dock Levelers"/>
    <x v="82"/>
    <s v="DONOTHIN"/>
    <s v="Do Nothing"/>
    <x v="33"/>
    <x v="3"/>
    <s v="BRT"/>
  </r>
  <r>
    <s v="LOADDL"/>
    <s v="Loading Dock Levelers"/>
    <x v="82"/>
    <s v="LUBRCTE"/>
    <s v="Lubricate"/>
    <x v="34"/>
    <x v="3"/>
    <s v="BRT"/>
  </r>
  <r>
    <s v="LOADDL"/>
    <s v="Loading Dock Levelers"/>
    <x v="82"/>
    <s v="OTHER"/>
    <s v="Other (specify)"/>
    <x v="24"/>
    <x v="3"/>
    <s v="BRT"/>
  </r>
  <r>
    <s v="LOADDL"/>
    <s v="Loading Dock Levelers"/>
    <x v="82"/>
    <s v="RECALBRT"/>
    <s v="Recalibrate"/>
    <x v="35"/>
    <x v="3"/>
    <s v="BRT"/>
  </r>
  <r>
    <s v="LOADDL"/>
    <s v="Loading Dock Levelers"/>
    <x v="82"/>
    <s v="REMVOBT"/>
    <s v="Remove Obstruction"/>
    <x v="36"/>
    <x v="3"/>
    <s v="BRT"/>
  </r>
  <r>
    <s v="LOADDL"/>
    <s v="Loading Dock Levelers"/>
    <x v="82"/>
    <s v="REPCMPT"/>
    <s v="Repair Component"/>
    <x v="37"/>
    <x v="3"/>
    <s v="BRT"/>
  </r>
  <r>
    <s v="LOADDL"/>
    <s v="Loading Dock Levelers"/>
    <x v="82"/>
    <s v="REPLASS"/>
    <s v="Replace Asset"/>
    <x v="38"/>
    <x v="3"/>
    <s v="BRT"/>
  </r>
  <r>
    <s v="LOADDL"/>
    <s v="Loading Dock Levelers"/>
    <x v="82"/>
    <s v="REPLCMPT"/>
    <s v="Replace Component"/>
    <x v="39"/>
    <x v="3"/>
    <s v="BRT"/>
  </r>
  <r>
    <s v="LOADDL"/>
    <s v="Loading Dock Levelers"/>
    <x v="82"/>
    <s v="REPRASS"/>
    <s v="Repair Asset"/>
    <x v="40"/>
    <x v="3"/>
    <s v="BRT"/>
  </r>
  <r>
    <s v="LOADDL"/>
    <s v="Loading Dock Levelers"/>
    <x v="82"/>
    <s v="UPGRADES"/>
    <s v="Upgrade"/>
    <x v="41"/>
    <x v="3"/>
    <s v="BRT"/>
  </r>
  <r>
    <s v="LOWVLTDS"/>
    <s v="Low Voltage Distribution System"/>
    <x v="83"/>
    <s v="ABNTEMP"/>
    <s v="Abnormal Temperature"/>
    <x v="0"/>
    <x v="0"/>
    <s v="BRT"/>
  </r>
  <r>
    <s v="LOWVLTDS"/>
    <s v="Low Voltage Distribution System"/>
    <x v="83"/>
    <s v="CORROS"/>
    <s v="Corrosion"/>
    <x v="1"/>
    <x v="0"/>
    <s v="BRT"/>
  </r>
  <r>
    <s v="LOWVLTDS"/>
    <s v="Low Voltage Distribution System"/>
    <x v="83"/>
    <s v="ELECTRIP"/>
    <s v="Electrical Trip Out"/>
    <x v="2"/>
    <x v="0"/>
    <s v="BRT"/>
  </r>
  <r>
    <s v="LOWVLTDS"/>
    <s v="Low Voltage Distribution System"/>
    <x v="83"/>
    <s v="EXNOISE"/>
    <s v="Excessive Noise"/>
    <x v="3"/>
    <x v="0"/>
    <s v="BRT"/>
  </r>
  <r>
    <s v="LOWVLTDS"/>
    <s v="Low Voltage Distribution System"/>
    <x v="83"/>
    <s v="EXVIBRTN"/>
    <s v="Excessive Vibration"/>
    <x v="4"/>
    <x v="0"/>
    <s v="BRT"/>
  </r>
  <r>
    <s v="LOWVLTDS"/>
    <s v="Low Voltage Distribution System"/>
    <x v="83"/>
    <s v="JAMMEDEQ"/>
    <s v="Jammed Equipment"/>
    <x v="5"/>
    <x v="0"/>
    <s v="BRT"/>
  </r>
  <r>
    <s v="LOWVLTDS"/>
    <s v="Low Voltage Distribution System"/>
    <x v="83"/>
    <s v="LEAKING"/>
    <s v="Leaking"/>
    <x v="6"/>
    <x v="0"/>
    <s v="BRT"/>
  </r>
  <r>
    <s v="LOWVLTDS"/>
    <s v="Low Voltage Distribution System"/>
    <x v="83"/>
    <s v="LOWPERF"/>
    <s v="Low Performance"/>
    <x v="7"/>
    <x v="0"/>
    <s v="BRT"/>
  </r>
  <r>
    <s v="LOWVLTDS"/>
    <s v="Low Voltage Distribution System"/>
    <x v="83"/>
    <s v="NONOPER"/>
    <s v="Non-Operational"/>
    <x v="8"/>
    <x v="0"/>
    <s v="BRT"/>
  </r>
  <r>
    <s v="LOWVLTDS"/>
    <s v="Low Voltage Distribution System"/>
    <x v="83"/>
    <s v="PHYDMGE"/>
    <s v="Physical Damage"/>
    <x v="9"/>
    <x v="0"/>
    <s v="BRT"/>
  </r>
  <r>
    <s v="LOWVLTDS"/>
    <s v="Low Voltage Distribution System"/>
    <x v="83"/>
    <s v="UNSMELL"/>
    <s v="Unusual Smell"/>
    <x v="10"/>
    <x v="0"/>
    <s v="BRT"/>
  </r>
  <r>
    <s v="LOWVLTDS"/>
    <s v="Low Voltage Distribution System"/>
    <x v="83"/>
    <s v="UNSMOKE"/>
    <s v="Unusual Smoke"/>
    <x v="11"/>
    <x v="0"/>
    <s v="BRT"/>
  </r>
  <r>
    <s v="LOWVLTDS"/>
    <s v="Low Voltage Distribution System"/>
    <x v="83"/>
    <s v="LVDSCDET"/>
    <s v="Low Voltage Distribution System Wiring and Connections Deteriorated"/>
    <x v="558"/>
    <x v="1"/>
    <s v="BRT"/>
  </r>
  <r>
    <s v="LOWVLTDS"/>
    <s v="Low Voltage Distribution System"/>
    <x v="83"/>
    <s v="ACCIDENT"/>
    <s v="Accident"/>
    <x v="13"/>
    <x v="2"/>
    <s v="BRT"/>
  </r>
  <r>
    <s v="LOWVLTDS"/>
    <s v="Low Voltage Distribution System"/>
    <x v="83"/>
    <s v="ACCWEAR"/>
    <s v="Accelerated Wear"/>
    <x v="14"/>
    <x v="2"/>
    <s v="BRT"/>
  </r>
  <r>
    <s v="LOWVLTDS"/>
    <s v="Low Voltage Distribution System"/>
    <x v="83"/>
    <s v="ACTGOD"/>
    <s v="Weather condition/Forces of nature or Act of God"/>
    <x v="15"/>
    <x v="2"/>
    <s v="BRT"/>
  </r>
  <r>
    <s v="LOWVLTDS"/>
    <s v="Low Voltage Distribution System"/>
    <x v="83"/>
    <s v="CONTAM"/>
    <s v="Contamination"/>
    <x v="16"/>
    <x v="2"/>
    <s v="BRT"/>
  </r>
  <r>
    <s v="LOWVLTDS"/>
    <s v="Low Voltage Distribution System"/>
    <x v="83"/>
    <s v="DEFASSET"/>
    <s v="Defective Asset"/>
    <x v="17"/>
    <x v="2"/>
    <s v="BRT"/>
  </r>
  <r>
    <s v="LOWVLTDS"/>
    <s v="Low Voltage Distribution System"/>
    <x v="83"/>
    <s v="EXLOAD"/>
    <s v="Excessive Load"/>
    <x v="18"/>
    <x v="2"/>
    <s v="BRT"/>
  </r>
  <r>
    <s v="LOWVLTDS"/>
    <s v="Low Voltage Distribution System"/>
    <x v="83"/>
    <s v="IMPRMNT"/>
    <s v="Improper Maintenance"/>
    <x v="19"/>
    <x v="2"/>
    <s v="BRT"/>
  </r>
  <r>
    <s v="LOWVLTDS"/>
    <s v="Low Voltage Distribution System"/>
    <x v="83"/>
    <s v="INSLUBR"/>
    <s v="Insufficient Lubrication"/>
    <x v="20"/>
    <x v="2"/>
    <s v="BRT"/>
  </r>
  <r>
    <s v="LOWVLTDS"/>
    <s v="Low Voltage Distribution System"/>
    <x v="83"/>
    <s v="LACKTRN"/>
    <s v="Lack of/ Inadequate Training"/>
    <x v="21"/>
    <x v="2"/>
    <s v="BRT"/>
  </r>
  <r>
    <s v="LOWVLTDS"/>
    <s v="Low Voltage Distribution System"/>
    <x v="83"/>
    <s v="MISSCMP"/>
    <s v="Loose/ Missing Component"/>
    <x v="22"/>
    <x v="2"/>
    <s v="BRT"/>
  </r>
  <r>
    <s v="LOWVLTDS"/>
    <s v="Low Voltage Distribution System"/>
    <x v="83"/>
    <s v="NRMWEAR"/>
    <s v="Normal Wear"/>
    <x v="23"/>
    <x v="2"/>
    <s v="BRT"/>
  </r>
  <r>
    <s v="LOWVLTDS"/>
    <s v="Low Voltage Distribution System"/>
    <x v="83"/>
    <s v="OTHER"/>
    <s v="Other (specify)"/>
    <x v="24"/>
    <x v="2"/>
    <s v="BRT"/>
  </r>
  <r>
    <s v="LOWVLTDS"/>
    <s v="Low Voltage Distribution System"/>
    <x v="83"/>
    <s v="PRINSTAL"/>
    <s v="Poor Installation"/>
    <x v="25"/>
    <x v="2"/>
    <s v="BRT"/>
  </r>
  <r>
    <s v="LOWVLTDS"/>
    <s v="Low Voltage Distribution System"/>
    <x v="83"/>
    <s v="PROCISSU"/>
    <s v="Procedure Issue"/>
    <x v="26"/>
    <x v="2"/>
    <s v="BRT"/>
  </r>
  <r>
    <s v="LOWVLTDS"/>
    <s v="Low Voltage Distribution System"/>
    <x v="83"/>
    <s v="UTLFAIL"/>
    <s v="Utility Failure"/>
    <x v="27"/>
    <x v="2"/>
    <s v="BRT"/>
  </r>
  <r>
    <s v="LOWVLTDS"/>
    <s v="Low Voltage Distribution System"/>
    <x v="83"/>
    <s v="VNDLSM"/>
    <s v="Vandalism"/>
    <x v="28"/>
    <x v="2"/>
    <s v="BRT"/>
  </r>
  <r>
    <s v="LOWVLTDS"/>
    <s v="Low Voltage Distribution System"/>
    <x v="83"/>
    <s v="WORNCMPT"/>
    <s v="Defective/ Worn Component"/>
    <x v="29"/>
    <x v="2"/>
    <s v="BRT"/>
  </r>
  <r>
    <s v="LOWVLTDS"/>
    <s v="Low Voltage Distribution System"/>
    <x v="83"/>
    <s v="ADJUSTD"/>
    <s v="Adjusted"/>
    <x v="30"/>
    <x v="3"/>
    <s v="BRT"/>
  </r>
  <r>
    <s v="LOWVLTDS"/>
    <s v="Low Voltage Distribution System"/>
    <x v="83"/>
    <s v="DECOMM"/>
    <s v="Decommission"/>
    <x v="31"/>
    <x v="3"/>
    <s v="BRT"/>
  </r>
  <r>
    <s v="LOWVLTDS"/>
    <s v="Low Voltage Distribution System"/>
    <x v="83"/>
    <s v="DECONTME"/>
    <s v="Decontaminate"/>
    <x v="32"/>
    <x v="3"/>
    <s v="BRT"/>
  </r>
  <r>
    <s v="LOWVLTDS"/>
    <s v="Low Voltage Distribution System"/>
    <x v="83"/>
    <s v="DONOTHIN"/>
    <s v="Do Nothing"/>
    <x v="33"/>
    <x v="3"/>
    <s v="BRT"/>
  </r>
  <r>
    <s v="LOWVLTDS"/>
    <s v="Low Voltage Distribution System"/>
    <x v="83"/>
    <s v="LUBRCTE"/>
    <s v="Lubricate"/>
    <x v="34"/>
    <x v="3"/>
    <s v="BRT"/>
  </r>
  <r>
    <s v="LOWVLTDS"/>
    <s v="Low Voltage Distribution System"/>
    <x v="83"/>
    <s v="OTHER"/>
    <s v="Other (specify)"/>
    <x v="24"/>
    <x v="3"/>
    <s v="BRT"/>
  </r>
  <r>
    <s v="LOWVLTDS"/>
    <s v="Low Voltage Distribution System"/>
    <x v="83"/>
    <s v="RECALBRT"/>
    <s v="Recalibrate"/>
    <x v="35"/>
    <x v="3"/>
    <s v="BRT"/>
  </r>
  <r>
    <s v="LOWVLTDS"/>
    <s v="Low Voltage Distribution System"/>
    <x v="83"/>
    <s v="REMVOBT"/>
    <s v="Remove Obstruction"/>
    <x v="36"/>
    <x v="3"/>
    <s v="BRT"/>
  </r>
  <r>
    <s v="LOWVLTDS"/>
    <s v="Low Voltage Distribution System"/>
    <x v="83"/>
    <s v="REPCMPT"/>
    <s v="Repair Component"/>
    <x v="37"/>
    <x v="3"/>
    <s v="BRT"/>
  </r>
  <r>
    <s v="LOWVLTDS"/>
    <s v="Low Voltage Distribution System"/>
    <x v="83"/>
    <s v="REPLASS"/>
    <s v="Replace Asset"/>
    <x v="38"/>
    <x v="3"/>
    <s v="BRT"/>
  </r>
  <r>
    <s v="LOWVLTDS"/>
    <s v="Low Voltage Distribution System"/>
    <x v="83"/>
    <s v="REPLCMPT"/>
    <s v="Replace Component"/>
    <x v="39"/>
    <x v="3"/>
    <s v="BRT"/>
  </r>
  <r>
    <s v="LOWVLTDS"/>
    <s v="Low Voltage Distribution System"/>
    <x v="83"/>
    <s v="REPRASS"/>
    <s v="Repair Asset"/>
    <x v="40"/>
    <x v="3"/>
    <s v="BRT"/>
  </r>
  <r>
    <s v="LOWVLTDS"/>
    <s v="Low Voltage Distribution System"/>
    <x v="83"/>
    <s v="UPGRADES"/>
    <s v="Upgrade"/>
    <x v="41"/>
    <x v="3"/>
    <s v="BRT"/>
  </r>
  <r>
    <s v="LOWVLTTR"/>
    <s v="Low Voltage Transformer"/>
    <x v="84"/>
    <s v="ABNTEMP"/>
    <s v="Abnormal Temperature"/>
    <x v="0"/>
    <x v="0"/>
    <s v="BRT"/>
  </r>
  <r>
    <s v="LOWVLTTR"/>
    <s v="Low Voltage Transformer"/>
    <x v="84"/>
    <s v="CORROS"/>
    <s v="Corrosion"/>
    <x v="1"/>
    <x v="0"/>
    <s v="BRT"/>
  </r>
  <r>
    <s v="LOWVLTTR"/>
    <s v="Low Voltage Transformer"/>
    <x v="84"/>
    <s v="ELECTRIP"/>
    <s v="Electrical Trip Out"/>
    <x v="2"/>
    <x v="0"/>
    <s v="BRT"/>
  </r>
  <r>
    <s v="LOWVLTTR"/>
    <s v="Low Voltage Transformer"/>
    <x v="84"/>
    <s v="EXNOISE"/>
    <s v="Excessive Noise"/>
    <x v="3"/>
    <x v="0"/>
    <s v="BRT"/>
  </r>
  <r>
    <s v="LOWVLTTR"/>
    <s v="Low Voltage Transformer"/>
    <x v="84"/>
    <s v="EXVIBRTN"/>
    <s v="Excessive Vibration"/>
    <x v="4"/>
    <x v="0"/>
    <s v="BRT"/>
  </r>
  <r>
    <s v="LOWVLTTR"/>
    <s v="Low Voltage Transformer"/>
    <x v="84"/>
    <s v="JAMMEDEQ"/>
    <s v="Jammed Equipment"/>
    <x v="5"/>
    <x v="0"/>
    <s v="BRT"/>
  </r>
  <r>
    <s v="LOWVLTTR"/>
    <s v="Low Voltage Transformer"/>
    <x v="84"/>
    <s v="LEAKING"/>
    <s v="Leaking"/>
    <x v="6"/>
    <x v="0"/>
    <s v="BRT"/>
  </r>
  <r>
    <s v="LOWVLTTR"/>
    <s v="Low Voltage Transformer"/>
    <x v="84"/>
    <s v="LOWPERF"/>
    <s v="Low Performance"/>
    <x v="7"/>
    <x v="0"/>
    <s v="BRT"/>
  </r>
  <r>
    <s v="LOWVLTTR"/>
    <s v="Low Voltage Transformer"/>
    <x v="84"/>
    <s v="NONOPER"/>
    <s v="Non-Operational"/>
    <x v="8"/>
    <x v="0"/>
    <s v="BRT"/>
  </r>
  <r>
    <s v="LOWVLTTR"/>
    <s v="Low Voltage Transformer"/>
    <x v="84"/>
    <s v="PHYDMGE"/>
    <s v="Physical Damage"/>
    <x v="9"/>
    <x v="0"/>
    <s v="BRT"/>
  </r>
  <r>
    <s v="LOWVLTTR"/>
    <s v="Low Voltage Transformer"/>
    <x v="84"/>
    <s v="UNSMELL"/>
    <s v="Unusual Smell"/>
    <x v="10"/>
    <x v="0"/>
    <s v="BRT"/>
  </r>
  <r>
    <s v="LOWVLTTR"/>
    <s v="Low Voltage Transformer"/>
    <x v="84"/>
    <s v="UNSMOKE"/>
    <s v="Unusual Smoke"/>
    <x v="11"/>
    <x v="0"/>
    <s v="BRT"/>
  </r>
  <r>
    <s v="LOWVLTTR"/>
    <s v="Low Voltage Transformer"/>
    <x v="84"/>
    <s v="LVTDET"/>
    <s v="Low Voltage Transformer deteriorated"/>
    <x v="559"/>
    <x v="1"/>
    <s v="BRT"/>
  </r>
  <r>
    <s v="LOWVLTTR"/>
    <s v="Low Voltage Transformer"/>
    <x v="84"/>
    <s v="ACCIDENT"/>
    <s v="Accident"/>
    <x v="13"/>
    <x v="2"/>
    <s v="BRT"/>
  </r>
  <r>
    <s v="LOWVLTTR"/>
    <s v="Low Voltage Transformer"/>
    <x v="84"/>
    <s v="ACCWEAR"/>
    <s v="Accelerated Wear"/>
    <x v="14"/>
    <x v="2"/>
    <s v="BRT"/>
  </r>
  <r>
    <s v="LOWVLTTR"/>
    <s v="Low Voltage Transformer"/>
    <x v="84"/>
    <s v="ACTGOD"/>
    <s v="Weather condition/Forces of nature or Act of God"/>
    <x v="15"/>
    <x v="2"/>
    <s v="BRT"/>
  </r>
  <r>
    <s v="LOWVLTTR"/>
    <s v="Low Voltage Transformer"/>
    <x v="84"/>
    <s v="CONTAM"/>
    <s v="Contamination"/>
    <x v="16"/>
    <x v="2"/>
    <s v="BRT"/>
  </r>
  <r>
    <s v="LOWVLTTR"/>
    <s v="Low Voltage Transformer"/>
    <x v="84"/>
    <s v="DEFASSET"/>
    <s v="Defective Asset"/>
    <x v="17"/>
    <x v="2"/>
    <s v="BRT"/>
  </r>
  <r>
    <s v="LOWVLTTR"/>
    <s v="Low Voltage Transformer"/>
    <x v="84"/>
    <s v="EXLOAD"/>
    <s v="Excessive Load"/>
    <x v="18"/>
    <x v="2"/>
    <s v="BRT"/>
  </r>
  <r>
    <s v="LOWVLTTR"/>
    <s v="Low Voltage Transformer"/>
    <x v="84"/>
    <s v="IMPRMNT"/>
    <s v="Improper Maintenance"/>
    <x v="19"/>
    <x v="2"/>
    <s v="BRT"/>
  </r>
  <r>
    <s v="LOWVLTTR"/>
    <s v="Low Voltage Transformer"/>
    <x v="84"/>
    <s v="INSLUBR"/>
    <s v="Insufficient Lubrication"/>
    <x v="20"/>
    <x v="2"/>
    <s v="BRT"/>
  </r>
  <r>
    <s v="LOWVLTTR"/>
    <s v="Low Voltage Transformer"/>
    <x v="84"/>
    <s v="LACKTRN"/>
    <s v="Lack of/ Inadequate Training"/>
    <x v="21"/>
    <x v="2"/>
    <s v="BRT"/>
  </r>
  <r>
    <s v="LOWVLTTR"/>
    <s v="Low Voltage Transformer"/>
    <x v="84"/>
    <s v="MISSCMP"/>
    <s v="Loose/ Missing Component"/>
    <x v="22"/>
    <x v="2"/>
    <s v="BRT"/>
  </r>
  <r>
    <s v="LOWVLTTR"/>
    <s v="Low Voltage Transformer"/>
    <x v="84"/>
    <s v="NRMWEAR"/>
    <s v="Normal Wear"/>
    <x v="23"/>
    <x v="2"/>
    <s v="BRT"/>
  </r>
  <r>
    <s v="LOWVLTTR"/>
    <s v="Low Voltage Transformer"/>
    <x v="84"/>
    <s v="OTHER"/>
    <s v="Other (specify)"/>
    <x v="24"/>
    <x v="2"/>
    <s v="BRT"/>
  </r>
  <r>
    <s v="LOWVLTTR"/>
    <s v="Low Voltage Transformer"/>
    <x v="84"/>
    <s v="PRINSTAL"/>
    <s v="Poor Installation"/>
    <x v="25"/>
    <x v="2"/>
    <s v="BRT"/>
  </r>
  <r>
    <s v="LOWVLTTR"/>
    <s v="Low Voltage Transformer"/>
    <x v="84"/>
    <s v="PROCISSU"/>
    <s v="Procedure Issue"/>
    <x v="26"/>
    <x v="2"/>
    <s v="BRT"/>
  </r>
  <r>
    <s v="LOWVLTTR"/>
    <s v="Low Voltage Transformer"/>
    <x v="84"/>
    <s v="UTLFAIL"/>
    <s v="Utility Failure"/>
    <x v="27"/>
    <x v="2"/>
    <s v="BRT"/>
  </r>
  <r>
    <s v="LOWVLTTR"/>
    <s v="Low Voltage Transformer"/>
    <x v="84"/>
    <s v="VNDLSM"/>
    <s v="Vandalism"/>
    <x v="28"/>
    <x v="2"/>
    <s v="BRT"/>
  </r>
  <r>
    <s v="LOWVLTTR"/>
    <s v="Low Voltage Transformer"/>
    <x v="84"/>
    <s v="WORNCMPT"/>
    <s v="Defective/ Worn Component"/>
    <x v="29"/>
    <x v="2"/>
    <s v="BRT"/>
  </r>
  <r>
    <s v="LOWVLTTR"/>
    <s v="Low Voltage Transformer"/>
    <x v="84"/>
    <s v="ADJUSTD"/>
    <s v="Adjusted"/>
    <x v="30"/>
    <x v="3"/>
    <s v="BRT"/>
  </r>
  <r>
    <s v="LOWVLTTR"/>
    <s v="Low Voltage Transformer"/>
    <x v="84"/>
    <s v="DECOMM"/>
    <s v="Decommission"/>
    <x v="31"/>
    <x v="3"/>
    <s v="BRT"/>
  </r>
  <r>
    <s v="LOWVLTTR"/>
    <s v="Low Voltage Transformer"/>
    <x v="84"/>
    <s v="DECONTME"/>
    <s v="Decontaminate"/>
    <x v="32"/>
    <x v="3"/>
    <s v="BRT"/>
  </r>
  <r>
    <s v="LOWVLTTR"/>
    <s v="Low Voltage Transformer"/>
    <x v="84"/>
    <s v="DONOTHIN"/>
    <s v="Do Nothing"/>
    <x v="33"/>
    <x v="3"/>
    <s v="BRT"/>
  </r>
  <r>
    <s v="LOWVLTTR"/>
    <s v="Low Voltage Transformer"/>
    <x v="84"/>
    <s v="LUBRCTE"/>
    <s v="Lubricate"/>
    <x v="34"/>
    <x v="3"/>
    <s v="BRT"/>
  </r>
  <r>
    <s v="LOWVLTTR"/>
    <s v="Low Voltage Transformer"/>
    <x v="84"/>
    <s v="OTHER"/>
    <s v="Other (specify)"/>
    <x v="24"/>
    <x v="3"/>
    <s v="BRT"/>
  </r>
  <r>
    <s v="LOWVLTTR"/>
    <s v="Low Voltage Transformer"/>
    <x v="84"/>
    <s v="RECALBRT"/>
    <s v="Recalibrate"/>
    <x v="35"/>
    <x v="3"/>
    <s v="BRT"/>
  </r>
  <r>
    <s v="LOWVLTTR"/>
    <s v="Low Voltage Transformer"/>
    <x v="84"/>
    <s v="REMVOBT"/>
    <s v="Remove Obstruction"/>
    <x v="36"/>
    <x v="3"/>
    <s v="BRT"/>
  </r>
  <r>
    <s v="LOWVLTTR"/>
    <s v="Low Voltage Transformer"/>
    <x v="84"/>
    <s v="REPCMPT"/>
    <s v="Repair Component"/>
    <x v="37"/>
    <x v="3"/>
    <s v="BRT"/>
  </r>
  <r>
    <s v="LOWVLTTR"/>
    <s v="Low Voltage Transformer"/>
    <x v="84"/>
    <s v="REPLASS"/>
    <s v="Replace Asset"/>
    <x v="38"/>
    <x v="3"/>
    <s v="BRT"/>
  </r>
  <r>
    <s v="LOWVLTTR"/>
    <s v="Low Voltage Transformer"/>
    <x v="84"/>
    <s v="REPLCMPT"/>
    <s v="Replace Component"/>
    <x v="39"/>
    <x v="3"/>
    <s v="BRT"/>
  </r>
  <r>
    <s v="LOWVLTTR"/>
    <s v="Low Voltage Transformer"/>
    <x v="84"/>
    <s v="REPRASS"/>
    <s v="Repair Asset"/>
    <x v="40"/>
    <x v="3"/>
    <s v="BRT"/>
  </r>
  <r>
    <s v="LOWVLTTR"/>
    <s v="Low Voltage Transformer"/>
    <x v="84"/>
    <s v="UPGRADES"/>
    <s v="Upgrade"/>
    <x v="41"/>
    <x v="3"/>
    <s v="BRT"/>
  </r>
  <r>
    <s v="MHVLTTRS"/>
    <s v="Medium/High Voltage Transformer"/>
    <x v="85"/>
    <s v="ABNTEMP"/>
    <s v="Abnormal Temperature"/>
    <x v="0"/>
    <x v="0"/>
    <s v="BRT"/>
  </r>
  <r>
    <s v="MHVLTTRS"/>
    <s v="Medium/High Voltage Transformer"/>
    <x v="85"/>
    <s v="CORROS"/>
    <s v="Corrosion"/>
    <x v="1"/>
    <x v="0"/>
    <s v="BRT"/>
  </r>
  <r>
    <s v="MHVLTTRS"/>
    <s v="Medium/High Voltage Transformer"/>
    <x v="85"/>
    <s v="ELECTRIP"/>
    <s v="Electrical Trip Out"/>
    <x v="2"/>
    <x v="0"/>
    <s v="BRT"/>
  </r>
  <r>
    <s v="MHVLTTRS"/>
    <s v="Medium/High Voltage Transformer"/>
    <x v="85"/>
    <s v="EXNOISE"/>
    <s v="Excessive Noise"/>
    <x v="3"/>
    <x v="0"/>
    <s v="BRT"/>
  </r>
  <r>
    <s v="MHVLTTRS"/>
    <s v="Medium/High Voltage Transformer"/>
    <x v="85"/>
    <s v="EXVIBRTN"/>
    <s v="Excessive Vibration"/>
    <x v="4"/>
    <x v="0"/>
    <s v="BRT"/>
  </r>
  <r>
    <s v="MHVLTTRS"/>
    <s v="Medium/High Voltage Transformer"/>
    <x v="85"/>
    <s v="JAMMEDEQ"/>
    <s v="Jammed Equipment"/>
    <x v="5"/>
    <x v="0"/>
    <s v="BRT"/>
  </r>
  <r>
    <s v="MHVLTTRS"/>
    <s v="Medium/High Voltage Transformer"/>
    <x v="85"/>
    <s v="LEAKING"/>
    <s v="Leaking"/>
    <x v="6"/>
    <x v="0"/>
    <s v="BRT"/>
  </r>
  <r>
    <s v="MHVLTTRS"/>
    <s v="Medium/High Voltage Transformer"/>
    <x v="85"/>
    <s v="LOWPERF"/>
    <s v="Low Performance"/>
    <x v="7"/>
    <x v="0"/>
    <s v="BRT"/>
  </r>
  <r>
    <s v="MHVLTTRS"/>
    <s v="Medium/High Voltage Transformer"/>
    <x v="85"/>
    <s v="NONOPER"/>
    <s v="Non-Operational"/>
    <x v="8"/>
    <x v="0"/>
    <s v="BRT"/>
  </r>
  <r>
    <s v="MHVLTTRS"/>
    <s v="Medium/High Voltage Transformer"/>
    <x v="85"/>
    <s v="PHYDMGE"/>
    <s v="Physical Damage"/>
    <x v="9"/>
    <x v="0"/>
    <s v="BRT"/>
  </r>
  <r>
    <s v="MHVLTTRS"/>
    <s v="Medium/High Voltage Transformer"/>
    <x v="85"/>
    <s v="UNSMELL"/>
    <s v="Unusual Smell"/>
    <x v="10"/>
    <x v="0"/>
    <s v="BRT"/>
  </r>
  <r>
    <s v="MHVLTTRS"/>
    <s v="Medium/High Voltage Transformer"/>
    <x v="85"/>
    <s v="UNSMOKE"/>
    <s v="Unusual Smoke"/>
    <x v="11"/>
    <x v="0"/>
    <s v="BRT"/>
  </r>
  <r>
    <s v="MHVLTTRS"/>
    <s v="Medium/High Voltage Transformer"/>
    <x v="85"/>
    <s v="MHVTCDET"/>
    <s v="Medium/High Voltage Transformer Cooling System Deteriorated"/>
    <x v="560"/>
    <x v="1"/>
    <s v="BRT"/>
  </r>
  <r>
    <s v="MHVLTTRS"/>
    <s v="Medium/High Voltage Transformer"/>
    <x v="85"/>
    <s v="MHVTDET"/>
    <s v="Medium/High Voltage Transformer Deteriorated"/>
    <x v="561"/>
    <x v="1"/>
    <s v="BRT"/>
  </r>
  <r>
    <s v="MHVLTTRS"/>
    <s v="Medium/High Voltage Transformer"/>
    <x v="85"/>
    <s v="MHVTHFL"/>
    <s v="Medium/High Voltage Transformer High Temperature Shutdown Circuit Failed"/>
    <x v="562"/>
    <x v="1"/>
    <s v="BRT"/>
  </r>
  <r>
    <s v="MHVLTTRS"/>
    <s v="Medium/High Voltage Transformer"/>
    <x v="85"/>
    <s v="MHVTOCNT"/>
    <s v="Medium/High Voltage Transformer Oil Contaminated"/>
    <x v="563"/>
    <x v="1"/>
    <s v="BRT"/>
  </r>
  <r>
    <s v="MHVLTTRS"/>
    <s v="Medium/High Voltage Transformer"/>
    <x v="85"/>
    <s v="ACCIDENT"/>
    <s v="Accident"/>
    <x v="13"/>
    <x v="2"/>
    <s v="BRT"/>
  </r>
  <r>
    <s v="MHVLTTRS"/>
    <s v="Medium/High Voltage Transformer"/>
    <x v="85"/>
    <s v="ACCWEAR"/>
    <s v="Accelerated Wear"/>
    <x v="14"/>
    <x v="2"/>
    <s v="BRT"/>
  </r>
  <r>
    <s v="MHVLTTRS"/>
    <s v="Medium/High Voltage Transformer"/>
    <x v="85"/>
    <s v="ACTGOD"/>
    <s v="Weather condition/Forces of nature or Act of God"/>
    <x v="15"/>
    <x v="2"/>
    <s v="BRT"/>
  </r>
  <r>
    <s v="MHVLTTRS"/>
    <s v="Medium/High Voltage Transformer"/>
    <x v="85"/>
    <s v="CONTAM"/>
    <s v="Contamination"/>
    <x v="16"/>
    <x v="2"/>
    <s v="BRT"/>
  </r>
  <r>
    <s v="MHVLTTRS"/>
    <s v="Medium/High Voltage Transformer"/>
    <x v="85"/>
    <s v="DEFASSET"/>
    <s v="Defective Asset"/>
    <x v="17"/>
    <x v="2"/>
    <s v="BRT"/>
  </r>
  <r>
    <s v="MHVLTTRS"/>
    <s v="Medium/High Voltage Transformer"/>
    <x v="85"/>
    <s v="EXLOAD"/>
    <s v="Excessive Load"/>
    <x v="18"/>
    <x v="2"/>
    <s v="BRT"/>
  </r>
  <r>
    <s v="MHVLTTRS"/>
    <s v="Medium/High Voltage Transformer"/>
    <x v="85"/>
    <s v="IMPRMNT"/>
    <s v="Improper Maintenance"/>
    <x v="19"/>
    <x v="2"/>
    <s v="BRT"/>
  </r>
  <r>
    <s v="MHVLTTRS"/>
    <s v="Medium/High Voltage Transformer"/>
    <x v="85"/>
    <s v="INSLUBR"/>
    <s v="Insufficient Lubrication"/>
    <x v="20"/>
    <x v="2"/>
    <s v="BRT"/>
  </r>
  <r>
    <s v="MHVLTTRS"/>
    <s v="Medium/High Voltage Transformer"/>
    <x v="85"/>
    <s v="LACKTRN"/>
    <s v="Lack of/ Inadequate Training"/>
    <x v="21"/>
    <x v="2"/>
    <s v="BRT"/>
  </r>
  <r>
    <s v="MHVLTTRS"/>
    <s v="Medium/High Voltage Transformer"/>
    <x v="85"/>
    <s v="MISSCMP"/>
    <s v="Loose/ Missing Component"/>
    <x v="22"/>
    <x v="2"/>
    <s v="BRT"/>
  </r>
  <r>
    <s v="MHVLTTRS"/>
    <s v="Medium/High Voltage Transformer"/>
    <x v="85"/>
    <s v="NRMWEAR"/>
    <s v="Normal Wear"/>
    <x v="23"/>
    <x v="2"/>
    <s v="BRT"/>
  </r>
  <r>
    <s v="MHVLTTRS"/>
    <s v="Medium/High Voltage Transformer"/>
    <x v="85"/>
    <s v="OTHER"/>
    <s v="Other (specify)"/>
    <x v="24"/>
    <x v="2"/>
    <s v="BRT"/>
  </r>
  <r>
    <s v="MHVLTTRS"/>
    <s v="Medium/High Voltage Transformer"/>
    <x v="85"/>
    <s v="PRINSTAL"/>
    <s v="Poor Installation"/>
    <x v="25"/>
    <x v="2"/>
    <s v="BRT"/>
  </r>
  <r>
    <s v="MHVLTTRS"/>
    <s v="Medium/High Voltage Transformer"/>
    <x v="85"/>
    <s v="PROCISSU"/>
    <s v="Procedure Issue"/>
    <x v="26"/>
    <x v="2"/>
    <s v="BRT"/>
  </r>
  <r>
    <s v="MHVLTTRS"/>
    <s v="Medium/High Voltage Transformer"/>
    <x v="85"/>
    <s v="UTLFAIL"/>
    <s v="Utility Failure"/>
    <x v="27"/>
    <x v="2"/>
    <s v="BRT"/>
  </r>
  <r>
    <s v="MHVLTTRS"/>
    <s v="Medium/High Voltage Transformer"/>
    <x v="85"/>
    <s v="VNDLSM"/>
    <s v="Vandalism"/>
    <x v="28"/>
    <x v="2"/>
    <s v="BRT"/>
  </r>
  <r>
    <s v="MHVLTTRS"/>
    <s v="Medium/High Voltage Transformer"/>
    <x v="85"/>
    <s v="WORNCMPT"/>
    <s v="Defective/ Worn Component"/>
    <x v="29"/>
    <x v="2"/>
    <s v="BRT"/>
  </r>
  <r>
    <s v="MHVLTTRS"/>
    <s v="Medium/High Voltage Transformer"/>
    <x v="85"/>
    <s v="ADJUSTD"/>
    <s v="Adjusted"/>
    <x v="30"/>
    <x v="3"/>
    <s v="BRT"/>
  </r>
  <r>
    <s v="MHVLTTRS"/>
    <s v="Medium/High Voltage Transformer"/>
    <x v="85"/>
    <s v="DECOMM"/>
    <s v="Decommission"/>
    <x v="31"/>
    <x v="3"/>
    <s v="BRT"/>
  </r>
  <r>
    <s v="MHVLTTRS"/>
    <s v="Medium/High Voltage Transformer"/>
    <x v="85"/>
    <s v="DECONTME"/>
    <s v="Decontaminate"/>
    <x v="32"/>
    <x v="3"/>
    <s v="BRT"/>
  </r>
  <r>
    <s v="MHVLTTRS"/>
    <s v="Medium/High Voltage Transformer"/>
    <x v="85"/>
    <s v="DONOTHIN"/>
    <s v="Do Nothing"/>
    <x v="33"/>
    <x v="3"/>
    <s v="BRT"/>
  </r>
  <r>
    <s v="MHVLTTRS"/>
    <s v="Medium/High Voltage Transformer"/>
    <x v="85"/>
    <s v="LUBRCTE"/>
    <s v="Lubricate"/>
    <x v="34"/>
    <x v="3"/>
    <s v="BRT"/>
  </r>
  <r>
    <s v="MHVLTTRS"/>
    <s v="Medium/High Voltage Transformer"/>
    <x v="85"/>
    <s v="OTHER"/>
    <s v="Other (specify)"/>
    <x v="24"/>
    <x v="3"/>
    <s v="BRT"/>
  </r>
  <r>
    <s v="MHVLTTRS"/>
    <s v="Medium/High Voltage Transformer"/>
    <x v="85"/>
    <s v="RECALBRT"/>
    <s v="Recalibrate"/>
    <x v="35"/>
    <x v="3"/>
    <s v="BRT"/>
  </r>
  <r>
    <s v="MHVLTTRS"/>
    <s v="Medium/High Voltage Transformer"/>
    <x v="85"/>
    <s v="REMVOBT"/>
    <s v="Remove Obstruction"/>
    <x v="36"/>
    <x v="3"/>
    <s v="BRT"/>
  </r>
  <r>
    <s v="MHVLTTRS"/>
    <s v="Medium/High Voltage Transformer"/>
    <x v="85"/>
    <s v="REPCMPT"/>
    <s v="Repair Component"/>
    <x v="37"/>
    <x v="3"/>
    <s v="BRT"/>
  </r>
  <r>
    <s v="MHVLTTRS"/>
    <s v="Medium/High Voltage Transformer"/>
    <x v="85"/>
    <s v="REPLASS"/>
    <s v="Replace Asset"/>
    <x v="38"/>
    <x v="3"/>
    <s v="BRT"/>
  </r>
  <r>
    <s v="MHVLTTRS"/>
    <s v="Medium/High Voltage Transformer"/>
    <x v="85"/>
    <s v="REPLCMPT"/>
    <s v="Replace Component"/>
    <x v="39"/>
    <x v="3"/>
    <s v="BRT"/>
  </r>
  <r>
    <s v="MHVLTTRS"/>
    <s v="Medium/High Voltage Transformer"/>
    <x v="85"/>
    <s v="REPRASS"/>
    <s v="Repair Asset"/>
    <x v="40"/>
    <x v="3"/>
    <s v="BRT"/>
  </r>
  <r>
    <s v="MHVLTTRS"/>
    <s v="Medium/High Voltage Transformer"/>
    <x v="85"/>
    <s v="UPGRADES"/>
    <s v="Upgrade"/>
    <x v="41"/>
    <x v="3"/>
    <s v="BRT"/>
  </r>
  <r>
    <s v="MNHOL"/>
    <s v="Manhole"/>
    <x v="86"/>
    <s v="ABNTEMP"/>
    <s v="Abnormal Temperature"/>
    <x v="0"/>
    <x v="0"/>
    <s v="BRT"/>
  </r>
  <r>
    <s v="MNHOL"/>
    <s v="Manhole"/>
    <x v="86"/>
    <s v="CORROS"/>
    <s v="Corrosion"/>
    <x v="1"/>
    <x v="0"/>
    <s v="BRT"/>
  </r>
  <r>
    <s v="MNHOL"/>
    <s v="Manhole"/>
    <x v="86"/>
    <s v="ELECTRIP"/>
    <s v="Electrical Trip Out"/>
    <x v="2"/>
    <x v="0"/>
    <s v="BRT"/>
  </r>
  <r>
    <s v="MNHOL"/>
    <s v="Manhole"/>
    <x v="86"/>
    <s v="EXNOISE"/>
    <s v="Excessive Noise"/>
    <x v="3"/>
    <x v="0"/>
    <s v="BRT"/>
  </r>
  <r>
    <s v="MNHOL"/>
    <s v="Manhole"/>
    <x v="86"/>
    <s v="EXVIBRTN"/>
    <s v="Excessive Vibration"/>
    <x v="4"/>
    <x v="0"/>
    <s v="BRT"/>
  </r>
  <r>
    <s v="MNHOL"/>
    <s v="Manhole"/>
    <x v="86"/>
    <s v="JAMMEDEQ"/>
    <s v="Jammed Equipment"/>
    <x v="5"/>
    <x v="0"/>
    <s v="BRT"/>
  </r>
  <r>
    <s v="MNHOL"/>
    <s v="Manhole"/>
    <x v="86"/>
    <s v="LEAKING"/>
    <s v="Leaking"/>
    <x v="6"/>
    <x v="0"/>
    <s v="BRT"/>
  </r>
  <r>
    <s v="MNHOL"/>
    <s v="Manhole"/>
    <x v="86"/>
    <s v="LOWPERF"/>
    <s v="Low Performance"/>
    <x v="7"/>
    <x v="0"/>
    <s v="BRT"/>
  </r>
  <r>
    <s v="MNHOL"/>
    <s v="Manhole"/>
    <x v="86"/>
    <s v="NONOPER"/>
    <s v="Non-Operational"/>
    <x v="8"/>
    <x v="0"/>
    <s v="BRT"/>
  </r>
  <r>
    <s v="MNHOL"/>
    <s v="Manhole"/>
    <x v="86"/>
    <s v="PHYDMGE"/>
    <s v="Physical Damage"/>
    <x v="9"/>
    <x v="0"/>
    <s v="BRT"/>
  </r>
  <r>
    <s v="MNHOL"/>
    <s v="Manhole"/>
    <x v="86"/>
    <s v="SAFETY"/>
    <s v="Safety"/>
    <x v="564"/>
    <x v="0"/>
    <s v="BRT"/>
  </r>
  <r>
    <s v="MNHOL"/>
    <s v="Manhole"/>
    <x v="86"/>
    <s v="UNSMELL"/>
    <s v="Unusual Smell"/>
    <x v="10"/>
    <x v="0"/>
    <s v="BRT"/>
  </r>
  <r>
    <s v="MNHOL"/>
    <s v="Manhole"/>
    <x v="86"/>
    <s v="UNSMOKE"/>
    <s v="Unusual Smoke"/>
    <x v="11"/>
    <x v="0"/>
    <s v="BRT"/>
  </r>
  <r>
    <s v="MNHOL"/>
    <s v="Manhole"/>
    <x v="86"/>
    <s v="MHCOVDET"/>
    <s v="Manhole Cover Deteriorated"/>
    <x v="565"/>
    <x v="1"/>
    <s v="BRT"/>
  </r>
  <r>
    <s v="MNHOL"/>
    <s v="Manhole"/>
    <x v="86"/>
    <s v="MHCOVMIS"/>
    <s v="Manhole Cover Missing"/>
    <x v="566"/>
    <x v="1"/>
    <s v="BRT"/>
  </r>
  <r>
    <s v="MNHOL"/>
    <s v="Manhole"/>
    <x v="86"/>
    <s v="MHCRDET"/>
    <s v="Manhole cover and ring deteriorated"/>
    <x v="567"/>
    <x v="1"/>
    <s v="BRT"/>
  </r>
  <r>
    <s v="MNHOL"/>
    <s v="Manhole"/>
    <x v="86"/>
    <s v="ACCIDENT"/>
    <s v="Accident"/>
    <x v="13"/>
    <x v="2"/>
    <s v="BRT"/>
  </r>
  <r>
    <s v="MNHOL"/>
    <s v="Manhole"/>
    <x v="86"/>
    <s v="ACCWEAR"/>
    <s v="Accelerated Wear"/>
    <x v="14"/>
    <x v="2"/>
    <s v="BRT"/>
  </r>
  <r>
    <s v="MNHOL"/>
    <s v="Manhole"/>
    <x v="86"/>
    <s v="ACTGOD"/>
    <s v="Weather condition/Forces of nature or Act of God"/>
    <x v="15"/>
    <x v="2"/>
    <s v="BRT"/>
  </r>
  <r>
    <s v="MNHOL"/>
    <s v="Manhole"/>
    <x v="86"/>
    <s v="CONTAM"/>
    <s v="Contamination"/>
    <x v="16"/>
    <x v="2"/>
    <s v="BRT"/>
  </r>
  <r>
    <s v="MNHOL"/>
    <s v="Manhole"/>
    <x v="86"/>
    <s v="CORRSION"/>
    <s v="Corrosion"/>
    <x v="198"/>
    <x v="2"/>
    <s v="BRT"/>
  </r>
  <r>
    <s v="MNHOL"/>
    <s v="Manhole"/>
    <x v="86"/>
    <s v="DEFASSET"/>
    <s v="Defective Asset"/>
    <x v="17"/>
    <x v="2"/>
    <s v="BRT"/>
  </r>
  <r>
    <s v="MNHOL"/>
    <s v="Manhole"/>
    <x v="86"/>
    <s v="EXLOAD"/>
    <s v="Excessive Load"/>
    <x v="18"/>
    <x v="2"/>
    <s v="BRT"/>
  </r>
  <r>
    <s v="MNHOL"/>
    <s v="Manhole"/>
    <x v="86"/>
    <s v="IMPRMNT"/>
    <s v="Improper Maintenance"/>
    <x v="19"/>
    <x v="2"/>
    <s v="BRT"/>
  </r>
  <r>
    <s v="MNHOL"/>
    <s v="Manhole"/>
    <x v="86"/>
    <s v="INSLUBR"/>
    <s v="Insufficient Lubrication"/>
    <x v="20"/>
    <x v="2"/>
    <s v="BRT"/>
  </r>
  <r>
    <s v="MNHOL"/>
    <s v="Manhole"/>
    <x v="86"/>
    <s v="LACKTRN"/>
    <s v="Lack of/ Inadequate Training"/>
    <x v="21"/>
    <x v="2"/>
    <s v="BRT"/>
  </r>
  <r>
    <s v="MNHOL"/>
    <s v="Manhole"/>
    <x v="86"/>
    <s v="MISSCMP"/>
    <s v="Loose/ Missing Component"/>
    <x v="22"/>
    <x v="2"/>
    <s v="BRT"/>
  </r>
  <r>
    <s v="MNHOL"/>
    <s v="Manhole"/>
    <x v="86"/>
    <s v="NRMWEAR"/>
    <s v="Normal Wear"/>
    <x v="23"/>
    <x v="2"/>
    <s v="BRT"/>
  </r>
  <r>
    <s v="MNHOL"/>
    <s v="Manhole"/>
    <x v="86"/>
    <s v="OTHER"/>
    <s v="Other (specify)"/>
    <x v="24"/>
    <x v="2"/>
    <s v="BRT"/>
  </r>
  <r>
    <s v="MNHOL"/>
    <s v="Manhole"/>
    <x v="86"/>
    <s v="PRINSTAL"/>
    <s v="Poor Installation"/>
    <x v="25"/>
    <x v="2"/>
    <s v="BRT"/>
  </r>
  <r>
    <s v="MNHOL"/>
    <s v="Manhole"/>
    <x v="86"/>
    <s v="PROCISSU"/>
    <s v="Procedure Issue"/>
    <x v="26"/>
    <x v="2"/>
    <s v="BRT"/>
  </r>
  <r>
    <s v="MNHOL"/>
    <s v="Manhole"/>
    <x v="86"/>
    <s v="UTLFAIL"/>
    <s v="Utility Failure"/>
    <x v="27"/>
    <x v="2"/>
    <s v="BRT"/>
  </r>
  <r>
    <s v="MNHOL"/>
    <s v="Manhole"/>
    <x v="86"/>
    <s v="VNDLSM"/>
    <s v="Vandalism"/>
    <x v="28"/>
    <x v="2"/>
    <s v="BRT"/>
  </r>
  <r>
    <s v="MNHOL"/>
    <s v="Manhole"/>
    <x v="86"/>
    <s v="WORNCMPT"/>
    <s v="Defective/ Worn Component"/>
    <x v="29"/>
    <x v="2"/>
    <s v="BRT"/>
  </r>
  <r>
    <s v="MNHOL"/>
    <s v="Manhole"/>
    <x v="86"/>
    <s v="ADJUSTD"/>
    <s v="Adjusted"/>
    <x v="30"/>
    <x v="3"/>
    <s v="BRT"/>
  </r>
  <r>
    <s v="MNHOL"/>
    <s v="Manhole"/>
    <x v="86"/>
    <s v="DECOMM"/>
    <s v="Decommission"/>
    <x v="31"/>
    <x v="3"/>
    <s v="BRT"/>
  </r>
  <r>
    <s v="MNHOL"/>
    <s v="Manhole"/>
    <x v="86"/>
    <s v="DECONTME"/>
    <s v="Decontaminate"/>
    <x v="32"/>
    <x v="3"/>
    <s v="BRT"/>
  </r>
  <r>
    <s v="MNHOL"/>
    <s v="Manhole"/>
    <x v="86"/>
    <s v="DONOTHIN"/>
    <s v="Do Nothing"/>
    <x v="33"/>
    <x v="3"/>
    <s v="BRT"/>
  </r>
  <r>
    <s v="MNHOL"/>
    <s v="Manhole"/>
    <x v="86"/>
    <s v="LUBRCTE"/>
    <s v="Lubricate"/>
    <x v="34"/>
    <x v="3"/>
    <s v="BRT"/>
  </r>
  <r>
    <s v="MNHOL"/>
    <s v="Manhole"/>
    <x v="86"/>
    <s v="OTHER"/>
    <s v="Other (specify)"/>
    <x v="24"/>
    <x v="3"/>
    <s v="BRT"/>
  </r>
  <r>
    <s v="MNHOL"/>
    <s v="Manhole"/>
    <x v="86"/>
    <s v="RECALBRT"/>
    <s v="Recalibrate"/>
    <x v="35"/>
    <x v="3"/>
    <s v="BRT"/>
  </r>
  <r>
    <s v="MNHOL"/>
    <s v="Manhole"/>
    <x v="86"/>
    <s v="REMVOBT"/>
    <s v="Remove Obstruction"/>
    <x v="36"/>
    <x v="3"/>
    <s v="BRT"/>
  </r>
  <r>
    <s v="MNHOL"/>
    <s v="Manhole"/>
    <x v="86"/>
    <s v="REPCMPT"/>
    <s v="Repair Component"/>
    <x v="37"/>
    <x v="3"/>
    <s v="BRT"/>
  </r>
  <r>
    <s v="MNHOL"/>
    <s v="Manhole"/>
    <x v="86"/>
    <s v="REPLACE"/>
    <s v="Replace"/>
    <x v="52"/>
    <x v="3"/>
    <s v="BRT"/>
  </r>
  <r>
    <s v="MNHOL"/>
    <s v="Manhole"/>
    <x v="86"/>
    <s v="REPLASS"/>
    <s v="Replace Asset"/>
    <x v="38"/>
    <x v="3"/>
    <s v="BRT"/>
  </r>
  <r>
    <s v="MNHOL"/>
    <s v="Manhole"/>
    <x v="86"/>
    <s v="REPLCMPT"/>
    <s v="Replace Component"/>
    <x v="39"/>
    <x v="3"/>
    <s v="BRT"/>
  </r>
  <r>
    <s v="MNHOL"/>
    <s v="Manhole"/>
    <x v="86"/>
    <s v="REPRASS"/>
    <s v="Repair Asset"/>
    <x v="40"/>
    <x v="3"/>
    <s v="BRT"/>
  </r>
  <r>
    <s v="MNHOL"/>
    <s v="Manhole"/>
    <x v="86"/>
    <s v="UPGRADES"/>
    <s v="Upgrade"/>
    <x v="41"/>
    <x v="3"/>
    <s v="BRT"/>
  </r>
  <r>
    <s v="MTRCONT"/>
    <s v="Motor Control Centers (MCC)"/>
    <x v="87"/>
    <s v="ABNTEMP"/>
    <s v="Abnormal Temperature"/>
    <x v="0"/>
    <x v="0"/>
    <s v="BRT"/>
  </r>
  <r>
    <s v="MTRCONT"/>
    <s v="Motor Control Centers (MCC)"/>
    <x v="87"/>
    <s v="CORROS"/>
    <s v="Corrosion"/>
    <x v="1"/>
    <x v="0"/>
    <s v="BRT"/>
  </r>
  <r>
    <s v="MTRCONT"/>
    <s v="Motor Control Centers (MCC)"/>
    <x v="87"/>
    <s v="ELECTRIP"/>
    <s v="Electrical Trip Out"/>
    <x v="2"/>
    <x v="0"/>
    <s v="BRT"/>
  </r>
  <r>
    <s v="MTRCONT"/>
    <s v="Motor Control Centers (MCC)"/>
    <x v="87"/>
    <s v="EXNOISE"/>
    <s v="Excessive Noise"/>
    <x v="3"/>
    <x v="0"/>
    <s v="BRT"/>
  </r>
  <r>
    <s v="MTRCONT"/>
    <s v="Motor Control Centers (MCC)"/>
    <x v="87"/>
    <s v="EXVIBRTN"/>
    <s v="Excessive Vibration"/>
    <x v="4"/>
    <x v="0"/>
    <s v="BRT"/>
  </r>
  <r>
    <s v="MTRCONT"/>
    <s v="Motor Control Centers (MCC)"/>
    <x v="87"/>
    <s v="JAMMEDEQ"/>
    <s v="Jammed Equipment"/>
    <x v="5"/>
    <x v="0"/>
    <s v="BRT"/>
  </r>
  <r>
    <s v="MTRCONT"/>
    <s v="Motor Control Centers (MCC)"/>
    <x v="87"/>
    <s v="LEAKING"/>
    <s v="Leaking"/>
    <x v="6"/>
    <x v="0"/>
    <s v="BRT"/>
  </r>
  <r>
    <s v="MTRCONT"/>
    <s v="Motor Control Centers (MCC)"/>
    <x v="87"/>
    <s v="LOWPERF"/>
    <s v="Low Performance"/>
    <x v="7"/>
    <x v="0"/>
    <s v="BRT"/>
  </r>
  <r>
    <s v="MTRCONT"/>
    <s v="Motor Control Centers (MCC)"/>
    <x v="87"/>
    <s v="NONOPER"/>
    <s v="Non-Operational"/>
    <x v="8"/>
    <x v="0"/>
    <s v="BRT"/>
  </r>
  <r>
    <s v="MTRCONT"/>
    <s v="Motor Control Centers (MCC)"/>
    <x v="87"/>
    <s v="PHYDMGE"/>
    <s v="Physical Damage"/>
    <x v="9"/>
    <x v="0"/>
    <s v="BRT"/>
  </r>
  <r>
    <s v="MTRCONT"/>
    <s v="Motor Control Centers (MCC)"/>
    <x v="87"/>
    <s v="UNSMELL"/>
    <s v="Unusual Smell"/>
    <x v="10"/>
    <x v="0"/>
    <s v="BRT"/>
  </r>
  <r>
    <s v="MTRCONT"/>
    <s v="Motor Control Centers (MCC)"/>
    <x v="87"/>
    <s v="UNSMOKE"/>
    <s v="Unusual Smoke"/>
    <x v="11"/>
    <x v="0"/>
    <s v="BRT"/>
  </r>
  <r>
    <s v="MTRCONT"/>
    <s v="Motor Control Centers (MCC)"/>
    <x v="87"/>
    <s v="ACCIDENT"/>
    <s v="Accident"/>
    <x v="13"/>
    <x v="2"/>
    <s v="BRT"/>
  </r>
  <r>
    <s v="MTRCONT"/>
    <s v="Motor Control Centers (MCC)"/>
    <x v="87"/>
    <s v="ACCWEAR"/>
    <s v="Accelerated Wear"/>
    <x v="14"/>
    <x v="2"/>
    <s v="BRT"/>
  </r>
  <r>
    <s v="MTRCONT"/>
    <s v="Motor Control Centers (MCC)"/>
    <x v="87"/>
    <s v="ACTGOD"/>
    <s v="Weather condition/Forces of nature or Act of God"/>
    <x v="15"/>
    <x v="2"/>
    <s v="BRT"/>
  </r>
  <r>
    <s v="MTRCONT"/>
    <s v="Motor Control Centers (MCC)"/>
    <x v="87"/>
    <s v="CONTAM"/>
    <s v="Contamination"/>
    <x v="16"/>
    <x v="2"/>
    <s v="BRT"/>
  </r>
  <r>
    <s v="MTRCONT"/>
    <s v="Motor Control Centers (MCC)"/>
    <x v="87"/>
    <s v="DEFASSET"/>
    <s v="Defective Asset"/>
    <x v="17"/>
    <x v="2"/>
    <s v="BRT"/>
  </r>
  <r>
    <s v="MTRCONT"/>
    <s v="Motor Control Centers (MCC)"/>
    <x v="87"/>
    <s v="EXLOAD"/>
    <s v="Excessive Load"/>
    <x v="18"/>
    <x v="2"/>
    <s v="BRT"/>
  </r>
  <r>
    <s v="MTRCONT"/>
    <s v="Motor Control Centers (MCC)"/>
    <x v="87"/>
    <s v="IMPRMNT"/>
    <s v="Improper Maintenance"/>
    <x v="19"/>
    <x v="2"/>
    <s v="BRT"/>
  </r>
  <r>
    <s v="MTRCONT"/>
    <s v="Motor Control Centers (MCC)"/>
    <x v="87"/>
    <s v="INSLUBR"/>
    <s v="Insufficient Lubrication"/>
    <x v="20"/>
    <x v="2"/>
    <s v="BRT"/>
  </r>
  <r>
    <s v="MTRCONT"/>
    <s v="Motor Control Centers (MCC)"/>
    <x v="87"/>
    <s v="LACKTRN"/>
    <s v="Lack of/ Inadequate Training"/>
    <x v="21"/>
    <x v="2"/>
    <s v="BRT"/>
  </r>
  <r>
    <s v="MTRCONT"/>
    <s v="Motor Control Centers (MCC)"/>
    <x v="87"/>
    <s v="MISSCMP"/>
    <s v="Loose/ Missing Component"/>
    <x v="22"/>
    <x v="2"/>
    <s v="BRT"/>
  </r>
  <r>
    <s v="MTRCONT"/>
    <s v="Motor Control Centers (MCC)"/>
    <x v="87"/>
    <s v="NRMWEAR"/>
    <s v="Normal Wear"/>
    <x v="23"/>
    <x v="2"/>
    <s v="BRT"/>
  </r>
  <r>
    <s v="MTRCONT"/>
    <s v="Motor Control Centers (MCC)"/>
    <x v="87"/>
    <s v="OTHER"/>
    <s v="Other (specify)"/>
    <x v="24"/>
    <x v="2"/>
    <s v="BRT"/>
  </r>
  <r>
    <s v="MTRCONT"/>
    <s v="Motor Control Centers (MCC)"/>
    <x v="87"/>
    <s v="PRINSTAL"/>
    <s v="Poor Installation"/>
    <x v="25"/>
    <x v="2"/>
    <s v="BRT"/>
  </r>
  <r>
    <s v="MTRCONT"/>
    <s v="Motor Control Centers (MCC)"/>
    <x v="87"/>
    <s v="PROCISSU"/>
    <s v="Procedure Issue"/>
    <x v="26"/>
    <x v="2"/>
    <s v="BRT"/>
  </r>
  <r>
    <s v="MTRCONT"/>
    <s v="Motor Control Centers (MCC)"/>
    <x v="87"/>
    <s v="UTLFAIL"/>
    <s v="Utility Failure"/>
    <x v="27"/>
    <x v="2"/>
    <s v="BRT"/>
  </r>
  <r>
    <s v="MTRCONT"/>
    <s v="Motor Control Centers (MCC)"/>
    <x v="87"/>
    <s v="VNDLSM"/>
    <s v="Vandalism"/>
    <x v="28"/>
    <x v="2"/>
    <s v="BRT"/>
  </r>
  <r>
    <s v="MTRCONT"/>
    <s v="Motor Control Centers (MCC)"/>
    <x v="87"/>
    <s v="WORNCMPT"/>
    <s v="Defective/ Worn Component"/>
    <x v="29"/>
    <x v="2"/>
    <s v="BRT"/>
  </r>
  <r>
    <s v="MTRCONT"/>
    <s v="Motor Control Centers (MCC)"/>
    <x v="87"/>
    <s v="ADJUSTD"/>
    <s v="Adjusted"/>
    <x v="30"/>
    <x v="3"/>
    <s v="BRT"/>
  </r>
  <r>
    <s v="MTRCONT"/>
    <s v="Motor Control Centers (MCC)"/>
    <x v="87"/>
    <s v="DECOMM"/>
    <s v="Decommission"/>
    <x v="31"/>
    <x v="3"/>
    <s v="BRT"/>
  </r>
  <r>
    <s v="MTRCONT"/>
    <s v="Motor Control Centers (MCC)"/>
    <x v="87"/>
    <s v="DECONTME"/>
    <s v="Decontaminate"/>
    <x v="32"/>
    <x v="3"/>
    <s v="BRT"/>
  </r>
  <r>
    <s v="MTRCONT"/>
    <s v="Motor Control Centers (MCC)"/>
    <x v="87"/>
    <s v="DONOTHIN"/>
    <s v="Do Nothing"/>
    <x v="33"/>
    <x v="3"/>
    <s v="BRT"/>
  </r>
  <r>
    <s v="MTRCONT"/>
    <s v="Motor Control Centers (MCC)"/>
    <x v="87"/>
    <s v="LUBRCTE"/>
    <s v="Lubricate"/>
    <x v="34"/>
    <x v="3"/>
    <s v="BRT"/>
  </r>
  <r>
    <s v="MTRCONT"/>
    <s v="Motor Control Centers (MCC)"/>
    <x v="87"/>
    <s v="OTHER"/>
    <s v="Other (specify)"/>
    <x v="24"/>
    <x v="3"/>
    <s v="BRT"/>
  </r>
  <r>
    <s v="MTRCONT"/>
    <s v="Motor Control Centers (MCC)"/>
    <x v="87"/>
    <s v="RECALBRT"/>
    <s v="Recalibrate"/>
    <x v="35"/>
    <x v="3"/>
    <s v="BRT"/>
  </r>
  <r>
    <s v="MTRCONT"/>
    <s v="Motor Control Centers (MCC)"/>
    <x v="87"/>
    <s v="REMVOBT"/>
    <s v="Remove Obstruction"/>
    <x v="36"/>
    <x v="3"/>
    <s v="BRT"/>
  </r>
  <r>
    <s v="MTRCONT"/>
    <s v="Motor Control Centers (MCC)"/>
    <x v="87"/>
    <s v="REPCMPT"/>
    <s v="Repair Component"/>
    <x v="37"/>
    <x v="3"/>
    <s v="BRT"/>
  </r>
  <r>
    <s v="MTRCONT"/>
    <s v="Motor Control Centers (MCC)"/>
    <x v="87"/>
    <s v="REPLASS"/>
    <s v="Replace Asset"/>
    <x v="38"/>
    <x v="3"/>
    <s v="BRT"/>
  </r>
  <r>
    <s v="MTRCONT"/>
    <s v="Motor Control Centers (MCC)"/>
    <x v="87"/>
    <s v="REPLCMPT"/>
    <s v="Replace Component"/>
    <x v="39"/>
    <x v="3"/>
    <s v="BRT"/>
  </r>
  <r>
    <s v="MTRCONT"/>
    <s v="Motor Control Centers (MCC)"/>
    <x v="87"/>
    <s v="REPRASS"/>
    <s v="Repair Asset"/>
    <x v="40"/>
    <x v="3"/>
    <s v="BRT"/>
  </r>
  <r>
    <s v="MTRCONT"/>
    <s v="Motor Control Centers (MCC)"/>
    <x v="87"/>
    <s v="UPGRADES"/>
    <s v="Upgrade"/>
    <x v="41"/>
    <x v="3"/>
    <s v="BRT"/>
  </r>
  <r>
    <s v="NONPTWTR"/>
    <s v="Non-Potable Water System"/>
    <x v="88"/>
    <s v="ABNTEMP"/>
    <s v="Abnormal Temperature"/>
    <x v="0"/>
    <x v="0"/>
    <s v="BRT"/>
  </r>
  <r>
    <s v="NONPTWTR"/>
    <s v="Non-Potable Water System"/>
    <x v="88"/>
    <s v="CORROS"/>
    <s v="Corrosion"/>
    <x v="1"/>
    <x v="0"/>
    <s v="BRT"/>
  </r>
  <r>
    <s v="NONPTWTR"/>
    <s v="Non-Potable Water System"/>
    <x v="88"/>
    <s v="ELECTRIP"/>
    <s v="Electrical Trip Out"/>
    <x v="2"/>
    <x v="0"/>
    <s v="BRT"/>
  </r>
  <r>
    <s v="NONPTWTR"/>
    <s v="Non-Potable Water System"/>
    <x v="88"/>
    <s v="EXNOISE"/>
    <s v="Excessive Noise"/>
    <x v="3"/>
    <x v="0"/>
    <s v="BRT"/>
  </r>
  <r>
    <s v="NONPTWTR"/>
    <s v="Non-Potable Water System"/>
    <x v="88"/>
    <s v="EXVIBRTN"/>
    <s v="Excessive Vibration"/>
    <x v="4"/>
    <x v="0"/>
    <s v="BRT"/>
  </r>
  <r>
    <s v="NONPTWTR"/>
    <s v="Non-Potable Water System"/>
    <x v="88"/>
    <s v="LEAKING"/>
    <s v="Leaking"/>
    <x v="6"/>
    <x v="0"/>
    <s v="BRT"/>
  </r>
  <r>
    <s v="NONPTWTR"/>
    <s v="Non-Potable Water System"/>
    <x v="88"/>
    <s v="LOWPERF"/>
    <s v="Low Performance"/>
    <x v="7"/>
    <x v="0"/>
    <s v="BRT"/>
  </r>
  <r>
    <s v="NONPTWTR"/>
    <s v="Non-Potable Water System"/>
    <x v="88"/>
    <s v="NONOPER"/>
    <s v="Non-Operational"/>
    <x v="8"/>
    <x v="0"/>
    <s v="BRT"/>
  </r>
  <r>
    <s v="NONPTWTR"/>
    <s v="Non-Potable Water System"/>
    <x v="88"/>
    <s v="PANLALRM"/>
    <s v="Panel Alarm (PLC)"/>
    <x v="568"/>
    <x v="0"/>
    <s v="BRT"/>
  </r>
  <r>
    <s v="NONPTWTR"/>
    <s v="Non-Potable Water System"/>
    <x v="88"/>
    <s v="FILTCLOG"/>
    <s v="Filter Clog"/>
    <x v="569"/>
    <x v="1"/>
    <s v="BRT"/>
  </r>
  <r>
    <s v="NONPTWTR"/>
    <s v="Non-Potable Water System"/>
    <x v="88"/>
    <s v="FILTDET"/>
    <s v="Filter deterioration"/>
    <x v="63"/>
    <x v="1"/>
    <s v="BRT"/>
  </r>
  <r>
    <s v="NONPTWTR"/>
    <s v="Non-Potable Water System"/>
    <x v="88"/>
    <s v="FILTHSDE"/>
    <s v="Filter Housing Deterioration"/>
    <x v="570"/>
    <x v="1"/>
    <s v="BRT"/>
  </r>
  <r>
    <s v="NONPTWTR"/>
    <s v="Non-Potable Water System"/>
    <x v="88"/>
    <s v="FLTSENFL"/>
    <s v="Float &amp; Sensor Failure"/>
    <x v="571"/>
    <x v="1"/>
    <s v="BRT"/>
  </r>
  <r>
    <s v="NONPTWTR"/>
    <s v="Non-Potable Water System"/>
    <x v="88"/>
    <s v="NPWSDET"/>
    <s v="Natural Deterioration of the non potable water system"/>
    <x v="572"/>
    <x v="1"/>
    <s v="BRT"/>
  </r>
  <r>
    <s v="NONPTWTR"/>
    <s v="Non-Potable Water System"/>
    <x v="88"/>
    <s v="NPWSLEAK"/>
    <s v="water leakage of the non-potable water system"/>
    <x v="573"/>
    <x v="1"/>
    <s v="BRT"/>
  </r>
  <r>
    <s v="NONPTWTR"/>
    <s v="Non-Potable Water System"/>
    <x v="88"/>
    <s v="PUMPSEIZ"/>
    <s v="Pump Seized"/>
    <x v="574"/>
    <x v="1"/>
    <s v="BRT"/>
  </r>
  <r>
    <s v="NONPTWTR"/>
    <s v="Non-Potable Water System"/>
    <x v="88"/>
    <s v="PUMPSLDT"/>
    <s v="Pump Seal Deterioration"/>
    <x v="575"/>
    <x v="1"/>
    <s v="BRT"/>
  </r>
  <r>
    <s v="NONPTWTR"/>
    <s v="Non-Potable Water System"/>
    <x v="88"/>
    <s v="PVCPIPDT"/>
    <s v="PVC Piping Deterioration"/>
    <x v="576"/>
    <x v="1"/>
    <s v="BRT"/>
  </r>
  <r>
    <s v="NONPTWTR"/>
    <s v="Non-Potable Water System"/>
    <x v="88"/>
    <s v="SOLVLSTK"/>
    <s v="Solenoid Valve Stuck/ Jammed"/>
    <x v="577"/>
    <x v="1"/>
    <s v="BRT"/>
  </r>
  <r>
    <s v="NONPTWTR"/>
    <s v="Non-Potable Water System"/>
    <x v="88"/>
    <s v="TANKDET"/>
    <s v="Tank Deterioration"/>
    <x v="578"/>
    <x v="1"/>
    <s v="BRT"/>
  </r>
  <r>
    <s v="NONPTWTR"/>
    <s v="Non-Potable Water System"/>
    <x v="88"/>
    <s v="UVLGTDET"/>
    <s v="UV Lighting Deterioration"/>
    <x v="579"/>
    <x v="1"/>
    <s v="BRT"/>
  </r>
  <r>
    <s v="NONPTWTR"/>
    <s v="Non-Potable Water System"/>
    <x v="88"/>
    <s v="VALVJAMD"/>
    <s v="Valve Jammed"/>
    <x v="580"/>
    <x v="1"/>
    <s v="BRT"/>
  </r>
  <r>
    <s v="NONPTWTR"/>
    <s v="Non-Potable Water System"/>
    <x v="88"/>
    <s v="WORNMOTR"/>
    <s v="Worn Motor"/>
    <x v="581"/>
    <x v="1"/>
    <s v="BRT"/>
  </r>
  <r>
    <s v="NONPTWTR"/>
    <s v="Non-Potable Water System"/>
    <x v="88"/>
    <s v="ACCWEAR"/>
    <s v="Accelerated Wear"/>
    <x v="14"/>
    <x v="2"/>
    <s v="BRT"/>
  </r>
  <r>
    <s v="NONPTWTR"/>
    <s v="Non-Potable Water System"/>
    <x v="88"/>
    <s v="ACTGOD"/>
    <s v="Weather condition/Forces of nature or Act of God"/>
    <x v="15"/>
    <x v="2"/>
    <s v="BRT"/>
  </r>
  <r>
    <s v="NONPTWTR"/>
    <s v="Non-Potable Water System"/>
    <x v="88"/>
    <s v="CONTAM"/>
    <s v="Contamination"/>
    <x v="16"/>
    <x v="2"/>
    <s v="BRT"/>
  </r>
  <r>
    <s v="NONPTWTR"/>
    <s v="Non-Potable Water System"/>
    <x v="88"/>
    <s v="EXLOAD"/>
    <s v="Excessive Load"/>
    <x v="18"/>
    <x v="2"/>
    <s v="BRT"/>
  </r>
  <r>
    <s v="NONPTWTR"/>
    <s v="Non-Potable Water System"/>
    <x v="88"/>
    <s v="IMPRMNT"/>
    <s v="Improper Maintenance"/>
    <x v="19"/>
    <x v="2"/>
    <s v="BRT"/>
  </r>
  <r>
    <s v="NONPTWTR"/>
    <s v="Non-Potable Water System"/>
    <x v="88"/>
    <s v="MISSCMP"/>
    <s v="Loose/ Missing Component"/>
    <x v="22"/>
    <x v="2"/>
    <s v="BRT"/>
  </r>
  <r>
    <s v="NONPTWTR"/>
    <s v="Non-Potable Water System"/>
    <x v="88"/>
    <s v="WORNCMPT"/>
    <s v="Defective/ Worn Component"/>
    <x v="29"/>
    <x v="2"/>
    <s v="BRT"/>
  </r>
  <r>
    <s v="NONPTWTR"/>
    <s v="Non-Potable Water System"/>
    <x v="88"/>
    <s v="ADJUSTD"/>
    <s v="Adjusted"/>
    <x v="30"/>
    <x v="3"/>
    <s v="BRT"/>
  </r>
  <r>
    <s v="NONPTWTR"/>
    <s v="Non-Potable Water System"/>
    <x v="88"/>
    <s v="DECOMM"/>
    <s v="Decommission"/>
    <x v="31"/>
    <x v="3"/>
    <s v="BRT"/>
  </r>
  <r>
    <s v="NONPTWTR"/>
    <s v="Non-Potable Water System"/>
    <x v="88"/>
    <s v="DECONTME"/>
    <s v="Decontaminate"/>
    <x v="32"/>
    <x v="3"/>
    <s v="BRT"/>
  </r>
  <r>
    <s v="NONPTWTR"/>
    <s v="Non-Potable Water System"/>
    <x v="88"/>
    <s v="LUBRCTE"/>
    <s v="Lubricate"/>
    <x v="34"/>
    <x v="3"/>
    <s v="BRT"/>
  </r>
  <r>
    <s v="NONPTWTR"/>
    <s v="Non-Potable Water System"/>
    <x v="88"/>
    <s v="RECALBRT"/>
    <s v="Recalibrate"/>
    <x v="35"/>
    <x v="3"/>
    <s v="BRT"/>
  </r>
  <r>
    <s v="NONPTWTR"/>
    <s v="Non-Potable Water System"/>
    <x v="88"/>
    <s v="REMOVE"/>
    <s v="Remove"/>
    <x v="582"/>
    <x v="3"/>
    <s v="BRT"/>
  </r>
  <r>
    <s v="NONPTWTR"/>
    <s v="Non-Potable Water System"/>
    <x v="88"/>
    <s v="REPAIR"/>
    <s v="Repair"/>
    <x v="51"/>
    <x v="3"/>
    <s v="BRT"/>
  </r>
  <r>
    <s v="OHDDR"/>
    <s v="Overhead Door"/>
    <x v="89"/>
    <s v="CORROS"/>
    <s v="Corrosion"/>
    <x v="1"/>
    <x v="0"/>
    <s v="BRT"/>
  </r>
  <r>
    <s v="OHDDR"/>
    <s v="Overhead Door"/>
    <x v="89"/>
    <s v="ELECTRIP"/>
    <s v="Electrical Trip Out"/>
    <x v="2"/>
    <x v="0"/>
    <s v="BRT"/>
  </r>
  <r>
    <s v="OHDDR"/>
    <s v="Overhead Door"/>
    <x v="89"/>
    <s v="EXNOISE"/>
    <s v="Excessive Noise"/>
    <x v="3"/>
    <x v="0"/>
    <s v="BRT"/>
  </r>
  <r>
    <s v="OHDDR"/>
    <s v="Overhead Door"/>
    <x v="89"/>
    <s v="EXVIBRTN"/>
    <s v="Excessive Vibration"/>
    <x v="4"/>
    <x v="0"/>
    <s v="BRT"/>
  </r>
  <r>
    <s v="OHDDR"/>
    <s v="Overhead Door"/>
    <x v="89"/>
    <s v="JAMMEDEQ"/>
    <s v="Jammed Equipment"/>
    <x v="5"/>
    <x v="0"/>
    <s v="BRT"/>
  </r>
  <r>
    <s v="OHDDR"/>
    <s v="Overhead Door"/>
    <x v="89"/>
    <s v="NONOPER"/>
    <s v="Non-Operational"/>
    <x v="8"/>
    <x v="0"/>
    <s v="BRT"/>
  </r>
  <r>
    <s v="OHDDR"/>
    <s v="Overhead Door"/>
    <x v="89"/>
    <s v="PHYDMGE"/>
    <s v="Physical Damage"/>
    <x v="9"/>
    <x v="0"/>
    <s v="BRT"/>
  </r>
  <r>
    <s v="OHDDR"/>
    <s v="Overhead Door"/>
    <x v="89"/>
    <s v="UNSMELL"/>
    <s v="Unusual Smell"/>
    <x v="10"/>
    <x v="0"/>
    <s v="BRT"/>
  </r>
  <r>
    <s v="OHDDR"/>
    <s v="Overhead Door"/>
    <x v="89"/>
    <s v="UNSMOKE"/>
    <s v="Unusual Smoke"/>
    <x v="11"/>
    <x v="0"/>
    <s v="BRT"/>
  </r>
  <r>
    <s v="OHDDR"/>
    <s v="Overhead Door"/>
    <x v="89"/>
    <s v="CODEFAIL"/>
    <s v="Code Failure"/>
    <x v="583"/>
    <x v="1"/>
    <s v="BRT"/>
  </r>
  <r>
    <s v="OHDDR"/>
    <s v="Overhead Door"/>
    <x v="89"/>
    <s v="DRSENSFL"/>
    <s v="Door Sensor Failures"/>
    <x v="584"/>
    <x v="1"/>
    <s v="BRT"/>
  </r>
  <r>
    <s v="OHDDR"/>
    <s v="Overhead Door"/>
    <x v="89"/>
    <s v="ELECFAIL"/>
    <s v="Electrical Failure"/>
    <x v="72"/>
    <x v="1"/>
    <s v="BRT"/>
  </r>
  <r>
    <s v="OHDDR"/>
    <s v="Overhead Door"/>
    <x v="89"/>
    <s v="MECFAIL"/>
    <s v="Mechanical Failure"/>
    <x v="471"/>
    <x v="1"/>
    <s v="BRT"/>
  </r>
  <r>
    <s v="OHDDR"/>
    <s v="Overhead Door"/>
    <x v="89"/>
    <s v="MOTRFAIL"/>
    <s v="Motor Failure"/>
    <x v="76"/>
    <x v="1"/>
    <s v="BRT"/>
  </r>
  <r>
    <s v="OHDDR"/>
    <s v="Overhead Door"/>
    <x v="89"/>
    <s v="OPRTERR"/>
    <s v="Operator Error"/>
    <x v="528"/>
    <x v="1"/>
    <s v="BRT"/>
  </r>
  <r>
    <s v="OHDDR"/>
    <s v="Overhead Door"/>
    <x v="89"/>
    <s v="SYNCFAIL"/>
    <s v="Sync Failure"/>
    <x v="155"/>
    <x v="1"/>
    <s v="BRT"/>
  </r>
  <r>
    <s v="OHDDR"/>
    <s v="Overhead Door"/>
    <x v="89"/>
    <s v="ACCIDENT"/>
    <s v="Accident"/>
    <x v="13"/>
    <x v="2"/>
    <s v="BRT"/>
  </r>
  <r>
    <s v="OHDDR"/>
    <s v="Overhead Door"/>
    <x v="89"/>
    <s v="ACTGOD"/>
    <s v="Weather condition/Forces of nature or Act of God"/>
    <x v="15"/>
    <x v="2"/>
    <s v="BRT"/>
  </r>
  <r>
    <s v="OHDDR"/>
    <s v="Overhead Door"/>
    <x v="89"/>
    <s v="DEFASSET"/>
    <s v="Defective Asset"/>
    <x v="17"/>
    <x v="2"/>
    <s v="BRT"/>
  </r>
  <r>
    <s v="OHDDR"/>
    <s v="Overhead Door"/>
    <x v="89"/>
    <s v="IMPRMNT"/>
    <s v="Improper Maintenance"/>
    <x v="19"/>
    <x v="2"/>
    <s v="BRT"/>
  </r>
  <r>
    <s v="OHDDR"/>
    <s v="Overhead Door"/>
    <x v="89"/>
    <s v="LACKTRN"/>
    <s v="Lack of/ Inadequate Training"/>
    <x v="21"/>
    <x v="2"/>
    <s v="BRT"/>
  </r>
  <r>
    <s v="OHDDR"/>
    <s v="Overhead Door"/>
    <x v="89"/>
    <s v="MISSCMP"/>
    <s v="Loose/ Missing Component"/>
    <x v="22"/>
    <x v="2"/>
    <s v="BRT"/>
  </r>
  <r>
    <s v="OHDDR"/>
    <s v="Overhead Door"/>
    <x v="89"/>
    <s v="WORNCMPT"/>
    <s v="Defective/ Worn Component"/>
    <x v="29"/>
    <x v="2"/>
    <s v="BRT"/>
  </r>
  <r>
    <s v="OHDDR"/>
    <s v="Overhead Door"/>
    <x v="89"/>
    <s v="ADJUSTD"/>
    <s v="Adjusted"/>
    <x v="30"/>
    <x v="3"/>
    <s v="BRT"/>
  </r>
  <r>
    <s v="OHDDR"/>
    <s v="Overhead Door"/>
    <x v="89"/>
    <s v="RECALBRT"/>
    <s v="Recalibrate"/>
    <x v="35"/>
    <x v="3"/>
    <s v="BRT"/>
  </r>
  <r>
    <s v="OHDDR"/>
    <s v="Overhead Door"/>
    <x v="89"/>
    <s v="REMVOBT"/>
    <s v="Remove Obstruction"/>
    <x v="36"/>
    <x v="3"/>
    <s v="BRT"/>
  </r>
  <r>
    <s v="OHDDR"/>
    <s v="Overhead Door"/>
    <x v="89"/>
    <s v="REPAIR"/>
    <s v="Repair"/>
    <x v="51"/>
    <x v="3"/>
    <s v="BRT"/>
  </r>
  <r>
    <s v="OHDDR"/>
    <s v="Overhead Door"/>
    <x v="89"/>
    <s v="REPLACE"/>
    <s v="Replace"/>
    <x v="52"/>
    <x v="3"/>
    <s v="BRT"/>
  </r>
  <r>
    <s v="OHDDR"/>
    <s v="Overhead Door"/>
    <x v="89"/>
    <s v="UPGRADES"/>
    <s v="Upgrade"/>
    <x v="41"/>
    <x v="3"/>
    <s v="BRT"/>
  </r>
  <r>
    <s v="PEDWLK"/>
    <s v="Pedestrian Walkway"/>
    <x v="90"/>
    <s v="ABNTEMP"/>
    <s v="Abnormal Temperature"/>
    <x v="0"/>
    <x v="0"/>
    <s v="BRT"/>
  </r>
  <r>
    <s v="PEDWLK"/>
    <s v="Pedestrian Walkway"/>
    <x v="90"/>
    <s v="CORROS"/>
    <s v="Corrosion"/>
    <x v="1"/>
    <x v="0"/>
    <s v="BRT"/>
  </r>
  <r>
    <s v="PEDWLK"/>
    <s v="Pedestrian Walkway"/>
    <x v="90"/>
    <s v="ELECTRIP"/>
    <s v="Electrical Trip Out"/>
    <x v="2"/>
    <x v="0"/>
    <s v="BRT"/>
  </r>
  <r>
    <s v="PEDWLK"/>
    <s v="Pedestrian Walkway"/>
    <x v="90"/>
    <s v="EXNOISE"/>
    <s v="Excessive Noise"/>
    <x v="3"/>
    <x v="0"/>
    <s v="BRT"/>
  </r>
  <r>
    <s v="PEDWLK"/>
    <s v="Pedestrian Walkway"/>
    <x v="90"/>
    <s v="EXVIBRTN"/>
    <s v="Excessive Vibration"/>
    <x v="4"/>
    <x v="0"/>
    <s v="BRT"/>
  </r>
  <r>
    <s v="PEDWLK"/>
    <s v="Pedestrian Walkway"/>
    <x v="90"/>
    <s v="JAMMEDEQ"/>
    <s v="Jammed Equipment"/>
    <x v="5"/>
    <x v="0"/>
    <s v="BRT"/>
  </r>
  <r>
    <s v="PEDWLK"/>
    <s v="Pedestrian Walkway"/>
    <x v="90"/>
    <s v="LEAKING"/>
    <s v="Leaking"/>
    <x v="6"/>
    <x v="0"/>
    <s v="BRT"/>
  </r>
  <r>
    <s v="PEDWLK"/>
    <s v="Pedestrian Walkway"/>
    <x v="90"/>
    <s v="LOWPERF"/>
    <s v="Low Performance"/>
    <x v="7"/>
    <x v="0"/>
    <s v="BRT"/>
  </r>
  <r>
    <s v="PEDWLK"/>
    <s v="Pedestrian Walkway"/>
    <x v="90"/>
    <s v="NONOPER"/>
    <s v="Non-Operational"/>
    <x v="8"/>
    <x v="0"/>
    <s v="BRT"/>
  </r>
  <r>
    <s v="PEDWLK"/>
    <s v="Pedestrian Walkway"/>
    <x v="90"/>
    <s v="PHYDMGE"/>
    <s v="Physical Damage"/>
    <x v="9"/>
    <x v="0"/>
    <s v="BRT"/>
  </r>
  <r>
    <s v="PEDWLK"/>
    <s v="Pedestrian Walkway"/>
    <x v="90"/>
    <s v="UNSMELL"/>
    <s v="Unusual Smell"/>
    <x v="10"/>
    <x v="0"/>
    <s v="BRT"/>
  </r>
  <r>
    <s v="PEDWLK"/>
    <s v="Pedestrian Walkway"/>
    <x v="90"/>
    <s v="UNSMOKE"/>
    <s v="Unusual Smoke"/>
    <x v="11"/>
    <x v="0"/>
    <s v="BRT"/>
  </r>
  <r>
    <s v="PEDWLK"/>
    <s v="Pedestrian Walkway"/>
    <x v="90"/>
    <s v="PEDWDEG"/>
    <s v="Pedestrian walkway degraded"/>
    <x v="585"/>
    <x v="1"/>
    <s v="BRT"/>
  </r>
  <r>
    <s v="PEDWLK"/>
    <s v="Pedestrian Walkway"/>
    <x v="90"/>
    <s v="ACCIDENT"/>
    <s v="Accident"/>
    <x v="13"/>
    <x v="2"/>
    <s v="BRT"/>
  </r>
  <r>
    <s v="PEDWLK"/>
    <s v="Pedestrian Walkway"/>
    <x v="90"/>
    <s v="ACCWEAR"/>
    <s v="Accelerated Wear"/>
    <x v="14"/>
    <x v="2"/>
    <s v="BRT"/>
  </r>
  <r>
    <s v="PEDWLK"/>
    <s v="Pedestrian Walkway"/>
    <x v="90"/>
    <s v="ACTGOD"/>
    <s v="Weather condition/Forces of nature or Act of God"/>
    <x v="15"/>
    <x v="2"/>
    <s v="BRT"/>
  </r>
  <r>
    <s v="PEDWLK"/>
    <s v="Pedestrian Walkway"/>
    <x v="90"/>
    <s v="CONTAM"/>
    <s v="Contamination"/>
    <x v="16"/>
    <x v="2"/>
    <s v="BRT"/>
  </r>
  <r>
    <s v="PEDWLK"/>
    <s v="Pedestrian Walkway"/>
    <x v="90"/>
    <s v="DEFASSET"/>
    <s v="Defective Asset"/>
    <x v="17"/>
    <x v="2"/>
    <s v="BRT"/>
  </r>
  <r>
    <s v="PEDWLK"/>
    <s v="Pedestrian Walkway"/>
    <x v="90"/>
    <s v="EXLOAD"/>
    <s v="Excessive Load"/>
    <x v="18"/>
    <x v="2"/>
    <s v="BRT"/>
  </r>
  <r>
    <s v="PEDWLK"/>
    <s v="Pedestrian Walkway"/>
    <x v="90"/>
    <s v="IMPRMNT"/>
    <s v="Improper Maintenance"/>
    <x v="19"/>
    <x v="2"/>
    <s v="BRT"/>
  </r>
  <r>
    <s v="PEDWLK"/>
    <s v="Pedestrian Walkway"/>
    <x v="90"/>
    <s v="INSLUBR"/>
    <s v="Insufficient Lubrication"/>
    <x v="20"/>
    <x v="2"/>
    <s v="BRT"/>
  </r>
  <r>
    <s v="PEDWLK"/>
    <s v="Pedestrian Walkway"/>
    <x v="90"/>
    <s v="LACKTRN"/>
    <s v="Lack of/ Inadequate Training"/>
    <x v="21"/>
    <x v="2"/>
    <s v="BRT"/>
  </r>
  <r>
    <s v="PEDWLK"/>
    <s v="Pedestrian Walkway"/>
    <x v="90"/>
    <s v="MISSCMP"/>
    <s v="Loose/ Missing Component"/>
    <x v="22"/>
    <x v="2"/>
    <s v="BRT"/>
  </r>
  <r>
    <s v="PEDWLK"/>
    <s v="Pedestrian Walkway"/>
    <x v="90"/>
    <s v="NRMWEAR"/>
    <s v="Normal Wear"/>
    <x v="23"/>
    <x v="2"/>
    <s v="BRT"/>
  </r>
  <r>
    <s v="PEDWLK"/>
    <s v="Pedestrian Walkway"/>
    <x v="90"/>
    <s v="OTHER"/>
    <s v="Other (specify)"/>
    <x v="24"/>
    <x v="2"/>
    <s v="BRT"/>
  </r>
  <r>
    <s v="PEDWLK"/>
    <s v="Pedestrian Walkway"/>
    <x v="90"/>
    <s v="PRINSTAL"/>
    <s v="Poor Installation"/>
    <x v="25"/>
    <x v="2"/>
    <s v="BRT"/>
  </r>
  <r>
    <s v="PEDWLK"/>
    <s v="Pedestrian Walkway"/>
    <x v="90"/>
    <s v="PROCISSU"/>
    <s v="Procedure Issue"/>
    <x v="26"/>
    <x v="2"/>
    <s v="BRT"/>
  </r>
  <r>
    <s v="PEDWLK"/>
    <s v="Pedestrian Walkway"/>
    <x v="90"/>
    <s v="UTLFAIL"/>
    <s v="Utility Failure"/>
    <x v="27"/>
    <x v="2"/>
    <s v="BRT"/>
  </r>
  <r>
    <s v="PEDWLK"/>
    <s v="Pedestrian Walkway"/>
    <x v="90"/>
    <s v="VNDLSM"/>
    <s v="Vandalism"/>
    <x v="28"/>
    <x v="2"/>
    <s v="BRT"/>
  </r>
  <r>
    <s v="PEDWLK"/>
    <s v="Pedestrian Walkway"/>
    <x v="90"/>
    <s v="WORNCMPT"/>
    <s v="Defective/ Worn Component"/>
    <x v="29"/>
    <x v="2"/>
    <s v="BRT"/>
  </r>
  <r>
    <s v="PEDWLK"/>
    <s v="Pedestrian Walkway"/>
    <x v="90"/>
    <s v="ADJUSTD"/>
    <s v="Adjusted"/>
    <x v="30"/>
    <x v="3"/>
    <s v="BRT"/>
  </r>
  <r>
    <s v="PEDWLK"/>
    <s v="Pedestrian Walkway"/>
    <x v="90"/>
    <s v="DECOMM"/>
    <s v="Decommission"/>
    <x v="31"/>
    <x v="3"/>
    <s v="BRT"/>
  </r>
  <r>
    <s v="PEDWLK"/>
    <s v="Pedestrian Walkway"/>
    <x v="90"/>
    <s v="DECONTME"/>
    <s v="Decontaminate"/>
    <x v="32"/>
    <x v="3"/>
    <s v="BRT"/>
  </r>
  <r>
    <s v="PEDWLK"/>
    <s v="Pedestrian Walkway"/>
    <x v="90"/>
    <s v="DONOTHIN"/>
    <s v="Do Nothing"/>
    <x v="33"/>
    <x v="3"/>
    <s v="BRT"/>
  </r>
  <r>
    <s v="PEDWLK"/>
    <s v="Pedestrian Walkway"/>
    <x v="90"/>
    <s v="LUBRCTE"/>
    <s v="Lubricate"/>
    <x v="34"/>
    <x v="3"/>
    <s v="BRT"/>
  </r>
  <r>
    <s v="PEDWLK"/>
    <s v="Pedestrian Walkway"/>
    <x v="90"/>
    <s v="OTHER"/>
    <s v="Other (specify)"/>
    <x v="24"/>
    <x v="3"/>
    <s v="BRT"/>
  </r>
  <r>
    <s v="PEDWLK"/>
    <s v="Pedestrian Walkway"/>
    <x v="90"/>
    <s v="RECALBRT"/>
    <s v="Recalibrate"/>
    <x v="35"/>
    <x v="3"/>
    <s v="BRT"/>
  </r>
  <r>
    <s v="PEDWLK"/>
    <s v="Pedestrian Walkway"/>
    <x v="90"/>
    <s v="REMVOBT"/>
    <s v="Remove Obstruction"/>
    <x v="36"/>
    <x v="3"/>
    <s v="BRT"/>
  </r>
  <r>
    <s v="PEDWLK"/>
    <s v="Pedestrian Walkway"/>
    <x v="90"/>
    <s v="REPCMPT"/>
    <s v="Repair Component"/>
    <x v="37"/>
    <x v="3"/>
    <s v="BRT"/>
  </r>
  <r>
    <s v="PEDWLK"/>
    <s v="Pedestrian Walkway"/>
    <x v="90"/>
    <s v="REPLASS"/>
    <s v="Replace Asset"/>
    <x v="38"/>
    <x v="3"/>
    <s v="BRT"/>
  </r>
  <r>
    <s v="PEDWLK"/>
    <s v="Pedestrian Walkway"/>
    <x v="90"/>
    <s v="REPLCMPT"/>
    <s v="Replace Component"/>
    <x v="39"/>
    <x v="3"/>
    <s v="BRT"/>
  </r>
  <r>
    <s v="PEDWLK"/>
    <s v="Pedestrian Walkway"/>
    <x v="90"/>
    <s v="REPRASS"/>
    <s v="Repair Asset"/>
    <x v="40"/>
    <x v="3"/>
    <s v="BRT"/>
  </r>
  <r>
    <s v="PEDWLK"/>
    <s v="Pedestrian Walkway"/>
    <x v="90"/>
    <s v="UPGRADES"/>
    <s v="Upgrade"/>
    <x v="41"/>
    <x v="3"/>
    <s v="BRT"/>
  </r>
  <r>
    <s v="PHTOSYS"/>
    <s v="Photovoltaic System"/>
    <x v="91"/>
    <s v="ABNTEMP"/>
    <s v="Abnormal Temperature"/>
    <x v="0"/>
    <x v="0"/>
    <s v="BRT"/>
  </r>
  <r>
    <s v="PHTOSYS"/>
    <s v="Photovoltaic System"/>
    <x v="91"/>
    <s v="CORROS"/>
    <s v="Corrosion"/>
    <x v="1"/>
    <x v="0"/>
    <s v="BRT"/>
  </r>
  <r>
    <s v="PHTOSYS"/>
    <s v="Photovoltaic System"/>
    <x v="91"/>
    <s v="ELECTRIP"/>
    <s v="Electrical Trip Out"/>
    <x v="2"/>
    <x v="0"/>
    <s v="BRT"/>
  </r>
  <r>
    <s v="PHTOSYS"/>
    <s v="Photovoltaic System"/>
    <x v="91"/>
    <s v="EXNOISE"/>
    <s v="Excessive Noise"/>
    <x v="3"/>
    <x v="0"/>
    <s v="BRT"/>
  </r>
  <r>
    <s v="PHTOSYS"/>
    <s v="Photovoltaic System"/>
    <x v="91"/>
    <s v="EXVIBRTN"/>
    <s v="Excessive Vibration"/>
    <x v="4"/>
    <x v="0"/>
    <s v="BRT"/>
  </r>
  <r>
    <s v="PHTOSYS"/>
    <s v="Photovoltaic System"/>
    <x v="91"/>
    <s v="JAMMEDEQ"/>
    <s v="Jammed Equipment"/>
    <x v="5"/>
    <x v="0"/>
    <s v="BRT"/>
  </r>
  <r>
    <s v="PHTOSYS"/>
    <s v="Photovoltaic System"/>
    <x v="91"/>
    <s v="LEAKING"/>
    <s v="Leaking"/>
    <x v="6"/>
    <x v="0"/>
    <s v="BRT"/>
  </r>
  <r>
    <s v="PHTOSYS"/>
    <s v="Photovoltaic System"/>
    <x v="91"/>
    <s v="LOWPERF"/>
    <s v="Low Performance"/>
    <x v="7"/>
    <x v="0"/>
    <s v="BRT"/>
  </r>
  <r>
    <s v="PHTOSYS"/>
    <s v="Photovoltaic System"/>
    <x v="91"/>
    <s v="NONOPER"/>
    <s v="Non-Operational"/>
    <x v="8"/>
    <x v="0"/>
    <s v="BRT"/>
  </r>
  <r>
    <s v="PHTOSYS"/>
    <s v="Photovoltaic System"/>
    <x v="91"/>
    <s v="PHYDMGE"/>
    <s v="Physical Damage"/>
    <x v="9"/>
    <x v="0"/>
    <s v="BRT"/>
  </r>
  <r>
    <s v="PHTOSYS"/>
    <s v="Photovoltaic System"/>
    <x v="91"/>
    <s v="UNSMELL"/>
    <s v="Unusual Smell"/>
    <x v="10"/>
    <x v="0"/>
    <s v="BRT"/>
  </r>
  <r>
    <s v="PHTOSYS"/>
    <s v="Photovoltaic System"/>
    <x v="91"/>
    <s v="UNSMOKE"/>
    <s v="Unusual Smoke"/>
    <x v="11"/>
    <x v="0"/>
    <s v="BRT"/>
  </r>
  <r>
    <s v="PHTOSYS"/>
    <s v="Photovoltaic System"/>
    <x v="91"/>
    <s v="PHTOCELL"/>
    <s v="Photovoltaic cell failed"/>
    <x v="586"/>
    <x v="1"/>
    <s v="BRT"/>
  </r>
  <r>
    <s v="PHTOSYS"/>
    <s v="Photovoltaic System"/>
    <x v="91"/>
    <s v="PHTOCNTR"/>
    <s v="Inverter/control failed"/>
    <x v="587"/>
    <x v="1"/>
    <s v="BRT"/>
  </r>
  <r>
    <s v="PHTOSYS"/>
    <s v="Photovoltaic System"/>
    <x v="91"/>
    <s v="PHTOCONT"/>
    <s v="Photovoltaic cells contaminated"/>
    <x v="588"/>
    <x v="1"/>
    <s v="BRT"/>
  </r>
  <r>
    <s v="PHTOSYS"/>
    <s v="Photovoltaic System"/>
    <x v="91"/>
    <s v="PHTODET"/>
    <s v="Photovoltaic system deteriorated"/>
    <x v="589"/>
    <x v="1"/>
    <s v="BRT"/>
  </r>
  <r>
    <s v="PHTOSYS"/>
    <s v="Photovoltaic System"/>
    <x v="91"/>
    <s v="PHTOEXP"/>
    <s v="Photovoltaic cells expired life"/>
    <x v="590"/>
    <x v="1"/>
    <s v="BRT"/>
  </r>
  <r>
    <s v="PHTOSYS"/>
    <s v="Photovoltaic System"/>
    <x v="91"/>
    <s v="ACCIDENT"/>
    <s v="Accident"/>
    <x v="13"/>
    <x v="2"/>
    <s v="BRT"/>
  </r>
  <r>
    <s v="PHTOSYS"/>
    <s v="Photovoltaic System"/>
    <x v="91"/>
    <s v="ACCWEAR"/>
    <s v="Accelerated Wear"/>
    <x v="14"/>
    <x v="2"/>
    <s v="BRT"/>
  </r>
  <r>
    <s v="PHTOSYS"/>
    <s v="Photovoltaic System"/>
    <x v="91"/>
    <s v="ACTGOD"/>
    <s v="Weather condition/Forces of nature or Act of God"/>
    <x v="15"/>
    <x v="2"/>
    <s v="BRT"/>
  </r>
  <r>
    <s v="PHTOSYS"/>
    <s v="Photovoltaic System"/>
    <x v="91"/>
    <s v="CONTAM"/>
    <s v="Contamination"/>
    <x v="16"/>
    <x v="2"/>
    <s v="BRT"/>
  </r>
  <r>
    <s v="PHTOSYS"/>
    <s v="Photovoltaic System"/>
    <x v="91"/>
    <s v="DEFASSET"/>
    <s v="Defective Asset"/>
    <x v="17"/>
    <x v="2"/>
    <s v="BRT"/>
  </r>
  <r>
    <s v="PHTOSYS"/>
    <s v="Photovoltaic System"/>
    <x v="91"/>
    <s v="EXLOAD"/>
    <s v="Excessive Load"/>
    <x v="18"/>
    <x v="2"/>
    <s v="BRT"/>
  </r>
  <r>
    <s v="PHTOSYS"/>
    <s v="Photovoltaic System"/>
    <x v="91"/>
    <s v="IMPRMNT"/>
    <s v="Improper Maintenance"/>
    <x v="19"/>
    <x v="2"/>
    <s v="BRT"/>
  </r>
  <r>
    <s v="PHTOSYS"/>
    <s v="Photovoltaic System"/>
    <x v="91"/>
    <s v="INSLUBR"/>
    <s v="Insufficient Lubrication"/>
    <x v="20"/>
    <x v="2"/>
    <s v="BRT"/>
  </r>
  <r>
    <s v="PHTOSYS"/>
    <s v="Photovoltaic System"/>
    <x v="91"/>
    <s v="LACKTRN"/>
    <s v="Lack of/ Inadequate Training"/>
    <x v="21"/>
    <x v="2"/>
    <s v="BRT"/>
  </r>
  <r>
    <s v="PHTOSYS"/>
    <s v="Photovoltaic System"/>
    <x v="91"/>
    <s v="MISSCMP"/>
    <s v="Loose/ Missing Component"/>
    <x v="22"/>
    <x v="2"/>
    <s v="BRT"/>
  </r>
  <r>
    <s v="PHTOSYS"/>
    <s v="Photovoltaic System"/>
    <x v="91"/>
    <s v="NRMWEAR"/>
    <s v="Normal Wear"/>
    <x v="23"/>
    <x v="2"/>
    <s v="BRT"/>
  </r>
  <r>
    <s v="PHTOSYS"/>
    <s v="Photovoltaic System"/>
    <x v="91"/>
    <s v="OTHER"/>
    <s v="Other (specify)"/>
    <x v="24"/>
    <x v="2"/>
    <s v="BRT"/>
  </r>
  <r>
    <s v="PHTOSYS"/>
    <s v="Photovoltaic System"/>
    <x v="91"/>
    <s v="PRINSTAL"/>
    <s v="Poor Installation"/>
    <x v="25"/>
    <x v="2"/>
    <s v="BRT"/>
  </r>
  <r>
    <s v="PHTOSYS"/>
    <s v="Photovoltaic System"/>
    <x v="91"/>
    <s v="PROCISSU"/>
    <s v="Procedure Issue"/>
    <x v="26"/>
    <x v="2"/>
    <s v="BRT"/>
  </r>
  <r>
    <s v="PHTOSYS"/>
    <s v="Photovoltaic System"/>
    <x v="91"/>
    <s v="UTLFAIL"/>
    <s v="Utility Failure"/>
    <x v="27"/>
    <x v="2"/>
    <s v="BRT"/>
  </r>
  <r>
    <s v="PHTOSYS"/>
    <s v="Photovoltaic System"/>
    <x v="91"/>
    <s v="VNDLSM"/>
    <s v="Vandalism"/>
    <x v="28"/>
    <x v="2"/>
    <s v="BRT"/>
  </r>
  <r>
    <s v="PHTOSYS"/>
    <s v="Photovoltaic System"/>
    <x v="91"/>
    <s v="WORNCMPT"/>
    <s v="Defective/ Worn Component"/>
    <x v="29"/>
    <x v="2"/>
    <s v="BRT"/>
  </r>
  <r>
    <s v="PHTOSYS"/>
    <s v="Photovoltaic System"/>
    <x v="91"/>
    <s v="ADJUSTD"/>
    <s v="Adjusted"/>
    <x v="30"/>
    <x v="3"/>
    <s v="BRT"/>
  </r>
  <r>
    <s v="PHTOSYS"/>
    <s v="Photovoltaic System"/>
    <x v="91"/>
    <s v="DECOMM"/>
    <s v="Decommission"/>
    <x v="31"/>
    <x v="3"/>
    <s v="BRT"/>
  </r>
  <r>
    <s v="PHTOSYS"/>
    <s v="Photovoltaic System"/>
    <x v="91"/>
    <s v="DECONTME"/>
    <s v="Decontaminate"/>
    <x v="32"/>
    <x v="3"/>
    <s v="BRT"/>
  </r>
  <r>
    <s v="PHTOSYS"/>
    <s v="Photovoltaic System"/>
    <x v="91"/>
    <s v="DONOTHIN"/>
    <s v="Do Nothing"/>
    <x v="33"/>
    <x v="3"/>
    <s v="BRT"/>
  </r>
  <r>
    <s v="PHTOSYS"/>
    <s v="Photovoltaic System"/>
    <x v="91"/>
    <s v="LUBRCTE"/>
    <s v="Lubricate"/>
    <x v="34"/>
    <x v="3"/>
    <s v="BRT"/>
  </r>
  <r>
    <s v="PHTOSYS"/>
    <s v="Photovoltaic System"/>
    <x v="91"/>
    <s v="OTHER"/>
    <s v="Other (specify)"/>
    <x v="24"/>
    <x v="3"/>
    <s v="BRT"/>
  </r>
  <r>
    <s v="PHTOSYS"/>
    <s v="Photovoltaic System"/>
    <x v="91"/>
    <s v="RECALBRT"/>
    <s v="Recalibrate"/>
    <x v="35"/>
    <x v="3"/>
    <s v="BRT"/>
  </r>
  <r>
    <s v="PHTOSYS"/>
    <s v="Photovoltaic System"/>
    <x v="91"/>
    <s v="REMVOBT"/>
    <s v="Remove Obstruction"/>
    <x v="36"/>
    <x v="3"/>
    <s v="BRT"/>
  </r>
  <r>
    <s v="PHTOSYS"/>
    <s v="Photovoltaic System"/>
    <x v="91"/>
    <s v="REPCMPT"/>
    <s v="Repair Component"/>
    <x v="37"/>
    <x v="3"/>
    <s v="BRT"/>
  </r>
  <r>
    <s v="PHTOSYS"/>
    <s v="Photovoltaic System"/>
    <x v="91"/>
    <s v="REPLASS"/>
    <s v="Replace Asset"/>
    <x v="38"/>
    <x v="3"/>
    <s v="BRT"/>
  </r>
  <r>
    <s v="PHTOSYS"/>
    <s v="Photovoltaic System"/>
    <x v="91"/>
    <s v="REPLCMPT"/>
    <s v="Replace Component"/>
    <x v="39"/>
    <x v="3"/>
    <s v="BRT"/>
  </r>
  <r>
    <s v="PHTOSYS"/>
    <s v="Photovoltaic System"/>
    <x v="91"/>
    <s v="REPRASS"/>
    <s v="Repair Asset"/>
    <x v="40"/>
    <x v="3"/>
    <s v="BRT"/>
  </r>
  <r>
    <s v="PHTOSYS"/>
    <s v="Photovoltaic System"/>
    <x v="91"/>
    <s v="UPGRADES"/>
    <s v="Upgrade"/>
    <x v="41"/>
    <x v="3"/>
    <s v="BRT"/>
  </r>
  <r>
    <s v="PITJACK"/>
    <s v="Pit Jacks"/>
    <x v="92"/>
    <s v="ABNTEMP"/>
    <s v="Abnormal Temperature"/>
    <x v="0"/>
    <x v="0"/>
    <s v="BRT"/>
  </r>
  <r>
    <s v="PITJACK"/>
    <s v="Pit Jacks"/>
    <x v="92"/>
    <s v="CORROS"/>
    <s v="Corrosion"/>
    <x v="1"/>
    <x v="0"/>
    <s v="BRT"/>
  </r>
  <r>
    <s v="PITJACK"/>
    <s v="Pit Jacks"/>
    <x v="92"/>
    <s v="ELECTRIP"/>
    <s v="Electrical Trip Out"/>
    <x v="2"/>
    <x v="0"/>
    <s v="BRT"/>
  </r>
  <r>
    <s v="PITJACK"/>
    <s v="Pit Jacks"/>
    <x v="92"/>
    <s v="EXNOISE"/>
    <s v="Excessive Noise"/>
    <x v="3"/>
    <x v="0"/>
    <s v="BRT"/>
  </r>
  <r>
    <s v="PITJACK"/>
    <s v="Pit Jacks"/>
    <x v="92"/>
    <s v="EXVIBRTN"/>
    <s v="Excessive Vibration"/>
    <x v="4"/>
    <x v="0"/>
    <s v="BRT"/>
  </r>
  <r>
    <s v="PITJACK"/>
    <s v="Pit Jacks"/>
    <x v="92"/>
    <s v="JAMMEDEQ"/>
    <s v="Jammed Equipment"/>
    <x v="5"/>
    <x v="0"/>
    <s v="BRT"/>
  </r>
  <r>
    <s v="PITJACK"/>
    <s v="Pit Jacks"/>
    <x v="92"/>
    <s v="LEAKING"/>
    <s v="Leaking"/>
    <x v="6"/>
    <x v="0"/>
    <s v="BRT"/>
  </r>
  <r>
    <s v="PITJACK"/>
    <s v="Pit Jacks"/>
    <x v="92"/>
    <s v="LOWPERF"/>
    <s v="Low Performance"/>
    <x v="7"/>
    <x v="0"/>
    <s v="BRT"/>
  </r>
  <r>
    <s v="PITJACK"/>
    <s v="Pit Jacks"/>
    <x v="92"/>
    <s v="NONOPER"/>
    <s v="Non-Operational"/>
    <x v="8"/>
    <x v="0"/>
    <s v="BRT"/>
  </r>
  <r>
    <s v="PITJACK"/>
    <s v="Pit Jacks"/>
    <x v="92"/>
    <s v="PHYDMGE"/>
    <s v="Physical Damage"/>
    <x v="9"/>
    <x v="0"/>
    <s v="BRT"/>
  </r>
  <r>
    <s v="PITJACK"/>
    <s v="Pit Jacks"/>
    <x v="92"/>
    <s v="UNSMELL"/>
    <s v="Unusual Smell"/>
    <x v="10"/>
    <x v="0"/>
    <s v="BRT"/>
  </r>
  <r>
    <s v="PITJACK"/>
    <s v="Pit Jacks"/>
    <x v="92"/>
    <s v="UNSMOKE"/>
    <s v="Unusual Smoke"/>
    <x v="11"/>
    <x v="0"/>
    <s v="BRT"/>
  </r>
  <r>
    <s v="PITJACK"/>
    <s v="Pit Jacks"/>
    <x v="92"/>
    <s v="PJPDET"/>
    <s v="Natural Deterioration of pit jacks"/>
    <x v="591"/>
    <x v="1"/>
    <s v="BRT"/>
  </r>
  <r>
    <s v="PITJACK"/>
    <s v="Pit Jacks"/>
    <x v="92"/>
    <s v="PJPSEAL"/>
    <s v="Off center loads causing seal failure in pit jacks"/>
    <x v="592"/>
    <x v="1"/>
    <s v="BRT"/>
  </r>
  <r>
    <s v="PITJACK"/>
    <s v="Pit Jacks"/>
    <x v="92"/>
    <s v="PJPWR"/>
    <s v="Power Failure of pit jacks"/>
    <x v="593"/>
    <x v="1"/>
    <s v="BRT"/>
  </r>
  <r>
    <s v="PITJACK"/>
    <s v="Pit Jacks"/>
    <x v="92"/>
    <s v="ACCIDENT"/>
    <s v="Accident"/>
    <x v="13"/>
    <x v="2"/>
    <s v="BRT"/>
  </r>
  <r>
    <s v="PITJACK"/>
    <s v="Pit Jacks"/>
    <x v="92"/>
    <s v="ACCWEAR"/>
    <s v="Accelerated Wear"/>
    <x v="14"/>
    <x v="2"/>
    <s v="BRT"/>
  </r>
  <r>
    <s v="PITJACK"/>
    <s v="Pit Jacks"/>
    <x v="92"/>
    <s v="ACTGOD"/>
    <s v="Weather condition/Forces of nature or Act of God"/>
    <x v="15"/>
    <x v="2"/>
    <s v="BRT"/>
  </r>
  <r>
    <s v="PITJACK"/>
    <s v="Pit Jacks"/>
    <x v="92"/>
    <s v="CONTAM"/>
    <s v="Contamination"/>
    <x v="16"/>
    <x v="2"/>
    <s v="BRT"/>
  </r>
  <r>
    <s v="PITJACK"/>
    <s v="Pit Jacks"/>
    <x v="92"/>
    <s v="DEFASSET"/>
    <s v="Defective Asset"/>
    <x v="17"/>
    <x v="2"/>
    <s v="BRT"/>
  </r>
  <r>
    <s v="PITJACK"/>
    <s v="Pit Jacks"/>
    <x v="92"/>
    <s v="EXLOAD"/>
    <s v="Excessive Load"/>
    <x v="18"/>
    <x v="2"/>
    <s v="BRT"/>
  </r>
  <r>
    <s v="PITJACK"/>
    <s v="Pit Jacks"/>
    <x v="92"/>
    <s v="IMPRMNT"/>
    <s v="Improper Maintenance"/>
    <x v="19"/>
    <x v="2"/>
    <s v="BRT"/>
  </r>
  <r>
    <s v="PITJACK"/>
    <s v="Pit Jacks"/>
    <x v="92"/>
    <s v="INSLUBR"/>
    <s v="Insufficient Lubrication"/>
    <x v="20"/>
    <x v="2"/>
    <s v="BRT"/>
  </r>
  <r>
    <s v="PITJACK"/>
    <s v="Pit Jacks"/>
    <x v="92"/>
    <s v="LACKTRN"/>
    <s v="Lack of/ Inadequate Training"/>
    <x v="21"/>
    <x v="2"/>
    <s v="BRT"/>
  </r>
  <r>
    <s v="PITJACK"/>
    <s v="Pit Jacks"/>
    <x v="92"/>
    <s v="MISSCMP"/>
    <s v="Loose/ Missing Component"/>
    <x v="22"/>
    <x v="2"/>
    <s v="BRT"/>
  </r>
  <r>
    <s v="PITJACK"/>
    <s v="Pit Jacks"/>
    <x v="92"/>
    <s v="NRMWEAR"/>
    <s v="Normal Wear"/>
    <x v="23"/>
    <x v="2"/>
    <s v="BRT"/>
  </r>
  <r>
    <s v="PITJACK"/>
    <s v="Pit Jacks"/>
    <x v="92"/>
    <s v="OTHER"/>
    <s v="Other (specify)"/>
    <x v="24"/>
    <x v="2"/>
    <s v="BRT"/>
  </r>
  <r>
    <s v="PITJACK"/>
    <s v="Pit Jacks"/>
    <x v="92"/>
    <s v="PRINSTAL"/>
    <s v="Poor Installation"/>
    <x v="25"/>
    <x v="2"/>
    <s v="BRT"/>
  </r>
  <r>
    <s v="PITJACK"/>
    <s v="Pit Jacks"/>
    <x v="92"/>
    <s v="PROCISSU"/>
    <s v="Procedure Issue"/>
    <x v="26"/>
    <x v="2"/>
    <s v="BRT"/>
  </r>
  <r>
    <s v="PITJACK"/>
    <s v="Pit Jacks"/>
    <x v="92"/>
    <s v="UTLFAIL"/>
    <s v="Utility Failure"/>
    <x v="27"/>
    <x v="2"/>
    <s v="BRT"/>
  </r>
  <r>
    <s v="PITJACK"/>
    <s v="Pit Jacks"/>
    <x v="92"/>
    <s v="VNDLSM"/>
    <s v="Vandalism"/>
    <x v="28"/>
    <x v="2"/>
    <s v="BRT"/>
  </r>
  <r>
    <s v="PITJACK"/>
    <s v="Pit Jacks"/>
    <x v="92"/>
    <s v="WORNCMPT"/>
    <s v="Defective/ Worn Component"/>
    <x v="29"/>
    <x v="2"/>
    <s v="BRT"/>
  </r>
  <r>
    <s v="PITJACK"/>
    <s v="Pit Jacks"/>
    <x v="92"/>
    <s v="ADJUSTD"/>
    <s v="Adjusted"/>
    <x v="30"/>
    <x v="3"/>
    <s v="BRT"/>
  </r>
  <r>
    <s v="PITJACK"/>
    <s v="Pit Jacks"/>
    <x v="92"/>
    <s v="DECOMM"/>
    <s v="Decommission"/>
    <x v="31"/>
    <x v="3"/>
    <s v="BRT"/>
  </r>
  <r>
    <s v="PITJACK"/>
    <s v="Pit Jacks"/>
    <x v="92"/>
    <s v="DECONTME"/>
    <s v="Decontaminate"/>
    <x v="32"/>
    <x v="3"/>
    <s v="BRT"/>
  </r>
  <r>
    <s v="PITJACK"/>
    <s v="Pit Jacks"/>
    <x v="92"/>
    <s v="DONOTHIN"/>
    <s v="Do Nothing"/>
    <x v="33"/>
    <x v="3"/>
    <s v="BRT"/>
  </r>
  <r>
    <s v="PITJACK"/>
    <s v="Pit Jacks"/>
    <x v="92"/>
    <s v="LUBRCTE"/>
    <s v="Lubricate"/>
    <x v="34"/>
    <x v="3"/>
    <s v="BRT"/>
  </r>
  <r>
    <s v="PITJACK"/>
    <s v="Pit Jacks"/>
    <x v="92"/>
    <s v="OTHER"/>
    <s v="Other (specify)"/>
    <x v="24"/>
    <x v="3"/>
    <s v="BRT"/>
  </r>
  <r>
    <s v="PITJACK"/>
    <s v="Pit Jacks"/>
    <x v="92"/>
    <s v="RECALBRT"/>
    <s v="Recalibrate"/>
    <x v="35"/>
    <x v="3"/>
    <s v="BRT"/>
  </r>
  <r>
    <s v="PITJACK"/>
    <s v="Pit Jacks"/>
    <x v="92"/>
    <s v="REMVOBT"/>
    <s v="Remove Obstruction"/>
    <x v="36"/>
    <x v="3"/>
    <s v="BRT"/>
  </r>
  <r>
    <s v="PITJACK"/>
    <s v="Pit Jacks"/>
    <x v="92"/>
    <s v="REPCMPT"/>
    <s v="Repair Component"/>
    <x v="37"/>
    <x v="3"/>
    <s v="BRT"/>
  </r>
  <r>
    <s v="PITJACK"/>
    <s v="Pit Jacks"/>
    <x v="92"/>
    <s v="REPLASS"/>
    <s v="Replace Asset"/>
    <x v="38"/>
    <x v="3"/>
    <s v="BRT"/>
  </r>
  <r>
    <s v="PITJACK"/>
    <s v="Pit Jacks"/>
    <x v="92"/>
    <s v="REPLCMPT"/>
    <s v="Replace Component"/>
    <x v="39"/>
    <x v="3"/>
    <s v="BRT"/>
  </r>
  <r>
    <s v="PITJACK"/>
    <s v="Pit Jacks"/>
    <x v="92"/>
    <s v="REPRASS"/>
    <s v="Repair Asset"/>
    <x v="40"/>
    <x v="3"/>
    <s v="BRT"/>
  </r>
  <r>
    <s v="PITJACK"/>
    <s v="Pit Jacks"/>
    <x v="92"/>
    <s v="UPGRADES"/>
    <s v="Upgrade"/>
    <x v="41"/>
    <x v="3"/>
    <s v="BRT"/>
  </r>
  <r>
    <s v="PKGAREA"/>
    <s v="Parking Area"/>
    <x v="93"/>
    <s v="ABNTEMP"/>
    <s v="Abnormal Temperature"/>
    <x v="0"/>
    <x v="0"/>
    <s v="BRT"/>
  </r>
  <r>
    <s v="PKGAREA"/>
    <s v="Parking Area"/>
    <x v="93"/>
    <s v="CORROS"/>
    <s v="Corrosion"/>
    <x v="1"/>
    <x v="0"/>
    <s v="BRT"/>
  </r>
  <r>
    <s v="PKGAREA"/>
    <s v="Parking Area"/>
    <x v="93"/>
    <s v="ELECTRIP"/>
    <s v="Electrical Trip Out"/>
    <x v="2"/>
    <x v="0"/>
    <s v="BRT"/>
  </r>
  <r>
    <s v="PKGAREA"/>
    <s v="Parking Area"/>
    <x v="93"/>
    <s v="EXNOISE"/>
    <s v="Excessive Noise"/>
    <x v="3"/>
    <x v="0"/>
    <s v="BRT"/>
  </r>
  <r>
    <s v="PKGAREA"/>
    <s v="Parking Area"/>
    <x v="93"/>
    <s v="EXVIBRTN"/>
    <s v="Excessive Vibration"/>
    <x v="4"/>
    <x v="0"/>
    <s v="BRT"/>
  </r>
  <r>
    <s v="PKGAREA"/>
    <s v="Parking Area"/>
    <x v="93"/>
    <s v="JAMMEDEQ"/>
    <s v="Jammed Equipment"/>
    <x v="5"/>
    <x v="0"/>
    <s v="BRT"/>
  </r>
  <r>
    <s v="PKGAREA"/>
    <s v="Parking Area"/>
    <x v="93"/>
    <s v="LEAKING"/>
    <s v="Leaking"/>
    <x v="6"/>
    <x v="0"/>
    <s v="BRT"/>
  </r>
  <r>
    <s v="PKGAREA"/>
    <s v="Parking Area"/>
    <x v="93"/>
    <s v="LOWPERF"/>
    <s v="Low Performance"/>
    <x v="7"/>
    <x v="0"/>
    <s v="BRT"/>
  </r>
  <r>
    <s v="PKGAREA"/>
    <s v="Parking Area"/>
    <x v="93"/>
    <s v="NONOPER"/>
    <s v="Non-Operational"/>
    <x v="8"/>
    <x v="0"/>
    <s v="BRT"/>
  </r>
  <r>
    <s v="PKGAREA"/>
    <s v="Parking Area"/>
    <x v="93"/>
    <s v="PHYDMGE"/>
    <s v="Physical Damage"/>
    <x v="9"/>
    <x v="0"/>
    <s v="BRT"/>
  </r>
  <r>
    <s v="PKGAREA"/>
    <s v="Parking Area"/>
    <x v="93"/>
    <s v="UNSMELL"/>
    <s v="Unusual Smell"/>
    <x v="10"/>
    <x v="0"/>
    <s v="BRT"/>
  </r>
  <r>
    <s v="PKGAREA"/>
    <s v="Parking Area"/>
    <x v="93"/>
    <s v="UNSMOKE"/>
    <s v="Unusual Smoke"/>
    <x v="11"/>
    <x v="0"/>
    <s v="BRT"/>
  </r>
  <r>
    <s v="PKGAREA"/>
    <s v="Parking Area"/>
    <x v="93"/>
    <s v="PKGADEG"/>
    <s v="Parking area degraded"/>
    <x v="594"/>
    <x v="1"/>
    <s v="BRT"/>
  </r>
  <r>
    <s v="PKGAREA"/>
    <s v="Parking Area"/>
    <x v="93"/>
    <s v="ACCIDENT"/>
    <s v="Accident"/>
    <x v="13"/>
    <x v="2"/>
    <s v="BRT"/>
  </r>
  <r>
    <s v="PKGAREA"/>
    <s v="Parking Area"/>
    <x v="93"/>
    <s v="ACCWEAR"/>
    <s v="Accelerated Wear"/>
    <x v="14"/>
    <x v="2"/>
    <s v="BRT"/>
  </r>
  <r>
    <s v="PKGAREA"/>
    <s v="Parking Area"/>
    <x v="93"/>
    <s v="ACTGOD"/>
    <s v="Weather condition/Forces of nature or Act of God"/>
    <x v="15"/>
    <x v="2"/>
    <s v="BRT"/>
  </r>
  <r>
    <s v="PKGAREA"/>
    <s v="Parking Area"/>
    <x v="93"/>
    <s v="CONTAM"/>
    <s v="Contamination"/>
    <x v="16"/>
    <x v="2"/>
    <s v="BRT"/>
  </r>
  <r>
    <s v="PKGAREA"/>
    <s v="Parking Area"/>
    <x v="93"/>
    <s v="DEFASSET"/>
    <s v="Defective Asset"/>
    <x v="17"/>
    <x v="2"/>
    <s v="BRT"/>
  </r>
  <r>
    <s v="PKGAREA"/>
    <s v="Parking Area"/>
    <x v="93"/>
    <s v="EXLOAD"/>
    <s v="Excessive Load"/>
    <x v="18"/>
    <x v="2"/>
    <s v="BRT"/>
  </r>
  <r>
    <s v="PKGAREA"/>
    <s v="Parking Area"/>
    <x v="93"/>
    <s v="IMPRMNT"/>
    <s v="Improper Maintenance"/>
    <x v="19"/>
    <x v="2"/>
    <s v="BRT"/>
  </r>
  <r>
    <s v="PKGAREA"/>
    <s v="Parking Area"/>
    <x v="93"/>
    <s v="INSLUBR"/>
    <s v="Insufficient Lubrication"/>
    <x v="20"/>
    <x v="2"/>
    <s v="BRT"/>
  </r>
  <r>
    <s v="PKGAREA"/>
    <s v="Parking Area"/>
    <x v="93"/>
    <s v="LACKTRN"/>
    <s v="Lack of/ Inadequate Training"/>
    <x v="21"/>
    <x v="2"/>
    <s v="BRT"/>
  </r>
  <r>
    <s v="PKGAREA"/>
    <s v="Parking Area"/>
    <x v="93"/>
    <s v="MISSCMP"/>
    <s v="Loose/ Missing Component"/>
    <x v="22"/>
    <x v="2"/>
    <s v="BRT"/>
  </r>
  <r>
    <s v="PKGAREA"/>
    <s v="Parking Area"/>
    <x v="93"/>
    <s v="NRMWEAR"/>
    <s v="Normal Wear"/>
    <x v="23"/>
    <x v="2"/>
    <s v="BRT"/>
  </r>
  <r>
    <s v="PKGAREA"/>
    <s v="Parking Area"/>
    <x v="93"/>
    <s v="OTHER"/>
    <s v="Other (specify)"/>
    <x v="24"/>
    <x v="2"/>
    <s v="BRT"/>
  </r>
  <r>
    <s v="PKGAREA"/>
    <s v="Parking Area"/>
    <x v="93"/>
    <s v="PRINSTAL"/>
    <s v="Poor Installation"/>
    <x v="25"/>
    <x v="2"/>
    <s v="BRT"/>
  </r>
  <r>
    <s v="PKGAREA"/>
    <s v="Parking Area"/>
    <x v="93"/>
    <s v="PROCISSU"/>
    <s v="Procedure Issue"/>
    <x v="26"/>
    <x v="2"/>
    <s v="BRT"/>
  </r>
  <r>
    <s v="PKGAREA"/>
    <s v="Parking Area"/>
    <x v="93"/>
    <s v="UTLFAIL"/>
    <s v="Utility Failure"/>
    <x v="27"/>
    <x v="2"/>
    <s v="BRT"/>
  </r>
  <r>
    <s v="PKGAREA"/>
    <s v="Parking Area"/>
    <x v="93"/>
    <s v="VNDLSM"/>
    <s v="Vandalism"/>
    <x v="28"/>
    <x v="2"/>
    <s v="BRT"/>
  </r>
  <r>
    <s v="PKGAREA"/>
    <s v="Parking Area"/>
    <x v="93"/>
    <s v="WORNCMPT"/>
    <s v="Defective/ Worn Component"/>
    <x v="29"/>
    <x v="2"/>
    <s v="BRT"/>
  </r>
  <r>
    <s v="PKGAREA"/>
    <s v="Parking Area"/>
    <x v="93"/>
    <s v="ADJUSTD"/>
    <s v="Adjusted"/>
    <x v="30"/>
    <x v="3"/>
    <s v="BRT"/>
  </r>
  <r>
    <s v="PKGAREA"/>
    <s v="Parking Area"/>
    <x v="93"/>
    <s v="DECOMM"/>
    <s v="Decommission"/>
    <x v="31"/>
    <x v="3"/>
    <s v="BRT"/>
  </r>
  <r>
    <s v="PKGAREA"/>
    <s v="Parking Area"/>
    <x v="93"/>
    <s v="DECONTME"/>
    <s v="Decontaminate"/>
    <x v="32"/>
    <x v="3"/>
    <s v="BRT"/>
  </r>
  <r>
    <s v="PKGAREA"/>
    <s v="Parking Area"/>
    <x v="93"/>
    <s v="DONOTHIN"/>
    <s v="Do Nothing"/>
    <x v="33"/>
    <x v="3"/>
    <s v="BRT"/>
  </r>
  <r>
    <s v="PKGAREA"/>
    <s v="Parking Area"/>
    <x v="93"/>
    <s v="LUBRCTE"/>
    <s v="Lubricate"/>
    <x v="34"/>
    <x v="3"/>
    <s v="BRT"/>
  </r>
  <r>
    <s v="PKGAREA"/>
    <s v="Parking Area"/>
    <x v="93"/>
    <s v="OTHER"/>
    <s v="Other (specify)"/>
    <x v="24"/>
    <x v="3"/>
    <s v="BRT"/>
  </r>
  <r>
    <s v="PKGAREA"/>
    <s v="Parking Area"/>
    <x v="93"/>
    <s v="RECALBRT"/>
    <s v="Recalibrate"/>
    <x v="35"/>
    <x v="3"/>
    <s v="BRT"/>
  </r>
  <r>
    <s v="PKGAREA"/>
    <s v="Parking Area"/>
    <x v="93"/>
    <s v="REMVOBT"/>
    <s v="Remove Obstruction"/>
    <x v="36"/>
    <x v="3"/>
    <s v="BRT"/>
  </r>
  <r>
    <s v="PKGAREA"/>
    <s v="Parking Area"/>
    <x v="93"/>
    <s v="REPCMPT"/>
    <s v="Repair Component"/>
    <x v="37"/>
    <x v="3"/>
    <s v="BRT"/>
  </r>
  <r>
    <s v="PKGAREA"/>
    <s v="Parking Area"/>
    <x v="93"/>
    <s v="REPLASS"/>
    <s v="Replace Asset"/>
    <x v="38"/>
    <x v="3"/>
    <s v="BRT"/>
  </r>
  <r>
    <s v="PKGAREA"/>
    <s v="Parking Area"/>
    <x v="93"/>
    <s v="REPLCMPT"/>
    <s v="Replace Component"/>
    <x v="39"/>
    <x v="3"/>
    <s v="BRT"/>
  </r>
  <r>
    <s v="PKGAREA"/>
    <s v="Parking Area"/>
    <x v="93"/>
    <s v="REPRASS"/>
    <s v="Repair Asset"/>
    <x v="40"/>
    <x v="3"/>
    <s v="BRT"/>
  </r>
  <r>
    <s v="PKGAREA"/>
    <s v="Parking Area"/>
    <x v="93"/>
    <s v="UPGRADES"/>
    <s v="Upgrade"/>
    <x v="41"/>
    <x v="3"/>
    <s v="BRT"/>
  </r>
  <r>
    <s v="PLMBFXT"/>
    <s v="Plumbing Fixture"/>
    <x v="94"/>
    <s v="ABNTEMP"/>
    <s v="Abnormal Temperature"/>
    <x v="0"/>
    <x v="0"/>
    <s v="BRT"/>
  </r>
  <r>
    <s v="PLMBFXT"/>
    <s v="Plumbing Fixture"/>
    <x v="94"/>
    <s v="CORROS"/>
    <s v="Corrosion"/>
    <x v="1"/>
    <x v="0"/>
    <s v="BRT"/>
  </r>
  <r>
    <s v="PLMBFXT"/>
    <s v="Plumbing Fixture"/>
    <x v="94"/>
    <s v="ELECTRIP"/>
    <s v="Electrical Trip Out"/>
    <x v="2"/>
    <x v="0"/>
    <s v="BRT"/>
  </r>
  <r>
    <s v="PLMBFXT"/>
    <s v="Plumbing Fixture"/>
    <x v="94"/>
    <s v="EXNOISE"/>
    <s v="Excessive Noise"/>
    <x v="3"/>
    <x v="0"/>
    <s v="BRT"/>
  </r>
  <r>
    <s v="PLMBFXT"/>
    <s v="Plumbing Fixture"/>
    <x v="94"/>
    <s v="EXVIBRTN"/>
    <s v="Excessive Vibration"/>
    <x v="4"/>
    <x v="0"/>
    <s v="BRT"/>
  </r>
  <r>
    <s v="PLMBFXT"/>
    <s v="Plumbing Fixture"/>
    <x v="94"/>
    <s v="JAMMEDEQ"/>
    <s v="Jammed Equipment"/>
    <x v="5"/>
    <x v="0"/>
    <s v="BRT"/>
  </r>
  <r>
    <s v="PLMBFXT"/>
    <s v="Plumbing Fixture"/>
    <x v="94"/>
    <s v="LEAKING"/>
    <s v="Leaking"/>
    <x v="6"/>
    <x v="0"/>
    <s v="BRT"/>
  </r>
  <r>
    <s v="PLMBFXT"/>
    <s v="Plumbing Fixture"/>
    <x v="94"/>
    <s v="LOWPERF"/>
    <s v="Low Performance"/>
    <x v="7"/>
    <x v="0"/>
    <s v="BRT"/>
  </r>
  <r>
    <s v="PLMBFXT"/>
    <s v="Plumbing Fixture"/>
    <x v="94"/>
    <s v="NONOPER"/>
    <s v="Non-Operational"/>
    <x v="8"/>
    <x v="0"/>
    <s v="BRT"/>
  </r>
  <r>
    <s v="PLMBFXT"/>
    <s v="Plumbing Fixture"/>
    <x v="94"/>
    <s v="PHYDMGE"/>
    <s v="Physical Damage"/>
    <x v="9"/>
    <x v="0"/>
    <s v="BRT"/>
  </r>
  <r>
    <s v="PLMBFXT"/>
    <s v="Plumbing Fixture"/>
    <x v="94"/>
    <s v="UNSMELL"/>
    <s v="Unusual Smell"/>
    <x v="10"/>
    <x v="0"/>
    <s v="BRT"/>
  </r>
  <r>
    <s v="PLMBFXT"/>
    <s v="Plumbing Fixture"/>
    <x v="94"/>
    <s v="UNSMOKE"/>
    <s v="Unusual Smoke"/>
    <x v="11"/>
    <x v="0"/>
    <s v="BRT"/>
  </r>
  <r>
    <s v="PLMBFXT"/>
    <s v="Plumbing Fixture"/>
    <x v="94"/>
    <s v="PLFAFAIL"/>
    <s v="Plumbing fixtures automatic function failed"/>
    <x v="595"/>
    <x v="1"/>
    <s v="BRT"/>
  </r>
  <r>
    <s v="PLMBFXT"/>
    <s v="Plumbing Fixture"/>
    <x v="94"/>
    <s v="PLFDET"/>
    <s v="Plumbing fixture deteriorated"/>
    <x v="596"/>
    <x v="1"/>
    <s v="BRT"/>
  </r>
  <r>
    <s v="PLMBFXT"/>
    <s v="Plumbing Fixture"/>
    <x v="94"/>
    <s v="TUNDCONT"/>
    <s v="Tunnel drains contaminated"/>
    <x v="597"/>
    <x v="1"/>
    <s v="BRT"/>
  </r>
  <r>
    <s v="PLMBFXT"/>
    <s v="Plumbing Fixture"/>
    <x v="94"/>
    <s v="ACCIDENT"/>
    <s v="Accident"/>
    <x v="13"/>
    <x v="2"/>
    <s v="BRT"/>
  </r>
  <r>
    <s v="PLMBFXT"/>
    <s v="Plumbing Fixture"/>
    <x v="94"/>
    <s v="ACCWEAR"/>
    <s v="Accelerated Wear"/>
    <x v="14"/>
    <x v="2"/>
    <s v="BRT"/>
  </r>
  <r>
    <s v="PLMBFXT"/>
    <s v="Plumbing Fixture"/>
    <x v="94"/>
    <s v="ACTGOD"/>
    <s v="Weather condition/Forces of nature or Act of God"/>
    <x v="15"/>
    <x v="2"/>
    <s v="BRT"/>
  </r>
  <r>
    <s v="PLMBFXT"/>
    <s v="Plumbing Fixture"/>
    <x v="94"/>
    <s v="CONTAM"/>
    <s v="Contamination"/>
    <x v="16"/>
    <x v="2"/>
    <s v="BRT"/>
  </r>
  <r>
    <s v="PLMBFXT"/>
    <s v="Plumbing Fixture"/>
    <x v="94"/>
    <s v="DEFASSET"/>
    <s v="Defective Asset"/>
    <x v="17"/>
    <x v="2"/>
    <s v="BRT"/>
  </r>
  <r>
    <s v="PLMBFXT"/>
    <s v="Plumbing Fixture"/>
    <x v="94"/>
    <s v="EXLOAD"/>
    <s v="Excessive Load"/>
    <x v="18"/>
    <x v="2"/>
    <s v="BRT"/>
  </r>
  <r>
    <s v="PLMBFXT"/>
    <s v="Plumbing Fixture"/>
    <x v="94"/>
    <s v="IMPRMNT"/>
    <s v="Improper Maintenance"/>
    <x v="19"/>
    <x v="2"/>
    <s v="BRT"/>
  </r>
  <r>
    <s v="PLMBFXT"/>
    <s v="Plumbing Fixture"/>
    <x v="94"/>
    <s v="INSLUBR"/>
    <s v="Insufficient Lubrication"/>
    <x v="20"/>
    <x v="2"/>
    <s v="BRT"/>
  </r>
  <r>
    <s v="PLMBFXT"/>
    <s v="Plumbing Fixture"/>
    <x v="94"/>
    <s v="LACKTRN"/>
    <s v="Lack of/ Inadequate Training"/>
    <x v="21"/>
    <x v="2"/>
    <s v="BRT"/>
  </r>
  <r>
    <s v="PLMBFXT"/>
    <s v="Plumbing Fixture"/>
    <x v="94"/>
    <s v="MISSCMP"/>
    <s v="Loose/ Missing Component"/>
    <x v="22"/>
    <x v="2"/>
    <s v="BRT"/>
  </r>
  <r>
    <s v="PLMBFXT"/>
    <s v="Plumbing Fixture"/>
    <x v="94"/>
    <s v="NRMWEAR"/>
    <s v="Normal Wear"/>
    <x v="23"/>
    <x v="2"/>
    <s v="BRT"/>
  </r>
  <r>
    <s v="PLMBFXT"/>
    <s v="Plumbing Fixture"/>
    <x v="94"/>
    <s v="OTHER"/>
    <s v="Other (specify)"/>
    <x v="24"/>
    <x v="2"/>
    <s v="BRT"/>
  </r>
  <r>
    <s v="PLMBFXT"/>
    <s v="Plumbing Fixture"/>
    <x v="94"/>
    <s v="PRINSTAL"/>
    <s v="Poor Installation"/>
    <x v="25"/>
    <x v="2"/>
    <s v="BRT"/>
  </r>
  <r>
    <s v="PLMBFXT"/>
    <s v="Plumbing Fixture"/>
    <x v="94"/>
    <s v="PROCISSU"/>
    <s v="Procedure Issue"/>
    <x v="26"/>
    <x v="2"/>
    <s v="BRT"/>
  </r>
  <r>
    <s v="PLMBFXT"/>
    <s v="Plumbing Fixture"/>
    <x v="94"/>
    <s v="UTLFAIL"/>
    <s v="Utility Failure"/>
    <x v="27"/>
    <x v="2"/>
    <s v="BRT"/>
  </r>
  <r>
    <s v="PLMBFXT"/>
    <s v="Plumbing Fixture"/>
    <x v="94"/>
    <s v="VNDLSM"/>
    <s v="Vandalism"/>
    <x v="28"/>
    <x v="2"/>
    <s v="BRT"/>
  </r>
  <r>
    <s v="PLMBFXT"/>
    <s v="Plumbing Fixture"/>
    <x v="94"/>
    <s v="WORNCMPT"/>
    <s v="Defective/ Worn Component"/>
    <x v="29"/>
    <x v="2"/>
    <s v="BRT"/>
  </r>
  <r>
    <s v="PLMBFXT"/>
    <s v="Plumbing Fixture"/>
    <x v="94"/>
    <s v="ADJUSTD"/>
    <s v="Adjusted"/>
    <x v="30"/>
    <x v="3"/>
    <s v="BRT"/>
  </r>
  <r>
    <s v="PLMBFXT"/>
    <s v="Plumbing Fixture"/>
    <x v="94"/>
    <s v="DECOMM"/>
    <s v="Decommission"/>
    <x v="31"/>
    <x v="3"/>
    <s v="BRT"/>
  </r>
  <r>
    <s v="PLMBFXT"/>
    <s v="Plumbing Fixture"/>
    <x v="94"/>
    <s v="DECONTME"/>
    <s v="Decontaminate"/>
    <x v="32"/>
    <x v="3"/>
    <s v="BRT"/>
  </r>
  <r>
    <s v="PLMBFXT"/>
    <s v="Plumbing Fixture"/>
    <x v="94"/>
    <s v="DONOTHIN"/>
    <s v="Do Nothing"/>
    <x v="33"/>
    <x v="3"/>
    <s v="BRT"/>
  </r>
  <r>
    <s v="PLMBFXT"/>
    <s v="Plumbing Fixture"/>
    <x v="94"/>
    <s v="LUBRCTE"/>
    <s v="Lubricate"/>
    <x v="34"/>
    <x v="3"/>
    <s v="BRT"/>
  </r>
  <r>
    <s v="PLMBFXT"/>
    <s v="Plumbing Fixture"/>
    <x v="94"/>
    <s v="OTHER"/>
    <s v="Other (specify)"/>
    <x v="24"/>
    <x v="3"/>
    <s v="BRT"/>
  </r>
  <r>
    <s v="PLMBFXT"/>
    <s v="Plumbing Fixture"/>
    <x v="94"/>
    <s v="RECALBRT"/>
    <s v="Recalibrate"/>
    <x v="35"/>
    <x v="3"/>
    <s v="BRT"/>
  </r>
  <r>
    <s v="PLMBFXT"/>
    <s v="Plumbing Fixture"/>
    <x v="94"/>
    <s v="REMVOBT"/>
    <s v="Remove Obstruction"/>
    <x v="36"/>
    <x v="3"/>
    <s v="BRT"/>
  </r>
  <r>
    <s v="PLMBFXT"/>
    <s v="Plumbing Fixture"/>
    <x v="94"/>
    <s v="REPCMPT"/>
    <s v="Repair Component"/>
    <x v="37"/>
    <x v="3"/>
    <s v="BRT"/>
  </r>
  <r>
    <s v="PLMBFXT"/>
    <s v="Plumbing Fixture"/>
    <x v="94"/>
    <s v="REPLASS"/>
    <s v="Replace Asset"/>
    <x v="38"/>
    <x v="3"/>
    <s v="BRT"/>
  </r>
  <r>
    <s v="PLMBFXT"/>
    <s v="Plumbing Fixture"/>
    <x v="94"/>
    <s v="REPLCMPT"/>
    <s v="Replace Component"/>
    <x v="39"/>
    <x v="3"/>
    <s v="BRT"/>
  </r>
  <r>
    <s v="PLMBFXT"/>
    <s v="Plumbing Fixture"/>
    <x v="94"/>
    <s v="REPRASS"/>
    <s v="Repair Asset"/>
    <x v="40"/>
    <x v="3"/>
    <s v="BRT"/>
  </r>
  <r>
    <s v="PLMBFXT"/>
    <s v="Plumbing Fixture"/>
    <x v="94"/>
    <s v="UPGRADES"/>
    <s v="Upgrade"/>
    <x v="41"/>
    <x v="3"/>
    <s v="BRT"/>
  </r>
  <r>
    <s v="PMP"/>
    <s v="Pump"/>
    <x v="95"/>
    <s v="ABNTEMP"/>
    <s v="Abnormal Temperature"/>
    <x v="0"/>
    <x v="0"/>
    <s v="BRT"/>
  </r>
  <r>
    <s v="PMP"/>
    <s v="Pump"/>
    <x v="95"/>
    <s v="CORROS"/>
    <s v="Corrosion"/>
    <x v="1"/>
    <x v="0"/>
    <s v="BRT"/>
  </r>
  <r>
    <s v="PMP"/>
    <s v="Pump"/>
    <x v="95"/>
    <s v="ELECTRIP"/>
    <s v="Electrical Trip Out"/>
    <x v="2"/>
    <x v="0"/>
    <s v="BRT"/>
  </r>
  <r>
    <s v="PMP"/>
    <s v="Pump"/>
    <x v="95"/>
    <s v="EXNOISE"/>
    <s v="Excessive Noise"/>
    <x v="3"/>
    <x v="0"/>
    <s v="BRT"/>
  </r>
  <r>
    <s v="PMP"/>
    <s v="Pump"/>
    <x v="95"/>
    <s v="EXVIBRTN"/>
    <s v="Excessive Vibration"/>
    <x v="4"/>
    <x v="0"/>
    <s v="BRT"/>
  </r>
  <r>
    <s v="PMP"/>
    <s v="Pump"/>
    <x v="95"/>
    <s v="JAMMEDEQ"/>
    <s v="Jammed Equipment"/>
    <x v="5"/>
    <x v="0"/>
    <s v="BRT"/>
  </r>
  <r>
    <s v="PMP"/>
    <s v="Pump"/>
    <x v="95"/>
    <s v="LEAKING"/>
    <s v="Leaking"/>
    <x v="6"/>
    <x v="0"/>
    <s v="BRT"/>
  </r>
  <r>
    <s v="PMP"/>
    <s v="Pump"/>
    <x v="95"/>
    <s v="LOWPERF"/>
    <s v="Low Performance"/>
    <x v="7"/>
    <x v="0"/>
    <s v="BRT"/>
  </r>
  <r>
    <s v="PMP"/>
    <s v="Pump"/>
    <x v="95"/>
    <s v="NONOPER"/>
    <s v="Non-Operational"/>
    <x v="8"/>
    <x v="0"/>
    <s v="BRT"/>
  </r>
  <r>
    <s v="PMP"/>
    <s v="Pump"/>
    <x v="95"/>
    <s v="UNSMELL"/>
    <s v="Unusual Smell"/>
    <x v="10"/>
    <x v="0"/>
    <s v="BRT"/>
  </r>
  <r>
    <s v="PMP"/>
    <s v="Pump"/>
    <x v="95"/>
    <s v="BARRFAIL"/>
    <s v="Barring Failure"/>
    <x v="598"/>
    <x v="1"/>
    <s v="BRT"/>
  </r>
  <r>
    <s v="PMP"/>
    <s v="Pump"/>
    <x v="95"/>
    <s v="HIGHAMPS"/>
    <s v="High Amps"/>
    <x v="599"/>
    <x v="1"/>
    <s v="BRT"/>
  </r>
  <r>
    <s v="PMP"/>
    <s v="Pump"/>
    <x v="95"/>
    <s v="INOTBCKG"/>
    <s v="Inlet/ Outlet Blockage"/>
    <x v="600"/>
    <x v="1"/>
    <s v="BRT"/>
  </r>
  <r>
    <s v="PMP"/>
    <s v="Pump"/>
    <x v="95"/>
    <s v="LOSECOMP"/>
    <s v="Loose Components (Bolts/ Clamps/ Hosing/ Etc.)"/>
    <x v="601"/>
    <x v="1"/>
    <s v="BRT"/>
  </r>
  <r>
    <s v="PMP"/>
    <s v="Pump"/>
    <x v="95"/>
    <s v="MISALGNM"/>
    <s v="Misalignment"/>
    <x v="75"/>
    <x v="1"/>
    <s v="BRT"/>
  </r>
  <r>
    <s v="PMP"/>
    <s v="Pump"/>
    <x v="95"/>
    <s v="MOTRFAIL"/>
    <s v="Motor Failure"/>
    <x v="76"/>
    <x v="1"/>
    <s v="BRT"/>
  </r>
  <r>
    <s v="PMP"/>
    <s v="Pump"/>
    <x v="95"/>
    <s v="PMPBILUB"/>
    <s v="Pump bearings insufficiently lubricated"/>
    <x v="602"/>
    <x v="1"/>
    <s v="BRT"/>
  </r>
  <r>
    <s v="PMP"/>
    <s v="Pump"/>
    <x v="95"/>
    <s v="PMPCDET"/>
    <s v="Pump components deteriorated or contaminated"/>
    <x v="603"/>
    <x v="1"/>
    <s v="BRT"/>
  </r>
  <r>
    <s v="PMP"/>
    <s v="Pump"/>
    <x v="95"/>
    <s v="WORNSDV"/>
    <s v="Worn Seals/ Diaphragm/ Veins"/>
    <x v="604"/>
    <x v="1"/>
    <s v="BRT"/>
  </r>
  <r>
    <s v="PMP"/>
    <s v="Pump"/>
    <x v="95"/>
    <s v="ACTGOD"/>
    <s v="Weather condition/Forces of nature or Act of God"/>
    <x v="15"/>
    <x v="2"/>
    <s v="BRT"/>
  </r>
  <r>
    <s v="PMP"/>
    <s v="Pump"/>
    <x v="95"/>
    <s v="CONTAM"/>
    <s v="Contamination"/>
    <x v="16"/>
    <x v="2"/>
    <s v="BRT"/>
  </r>
  <r>
    <s v="PMP"/>
    <s v="Pump"/>
    <x v="95"/>
    <s v="EXLOAD"/>
    <s v="Excessive Load"/>
    <x v="18"/>
    <x v="2"/>
    <s v="BRT"/>
  </r>
  <r>
    <s v="PMP"/>
    <s v="Pump"/>
    <x v="95"/>
    <s v="INSLUBR"/>
    <s v="Insufficient Lubrication"/>
    <x v="20"/>
    <x v="2"/>
    <s v="BRT"/>
  </r>
  <r>
    <s v="PMP"/>
    <s v="Pump"/>
    <x v="95"/>
    <s v="MISSCMP"/>
    <s v="Loose/ Missing Component"/>
    <x v="22"/>
    <x v="2"/>
    <s v="BRT"/>
  </r>
  <r>
    <s v="PMP"/>
    <s v="Pump"/>
    <x v="95"/>
    <s v="NRMWEAR"/>
    <s v="Normal Wear"/>
    <x v="23"/>
    <x v="2"/>
    <s v="BRT"/>
  </r>
  <r>
    <s v="PMP"/>
    <s v="Pump"/>
    <x v="95"/>
    <s v="PRINSTAL"/>
    <s v="Poor Installation"/>
    <x v="25"/>
    <x v="2"/>
    <s v="BRT"/>
  </r>
  <r>
    <s v="PMP"/>
    <s v="Pump"/>
    <x v="95"/>
    <s v="UTLFAIL"/>
    <s v="Utility Failure"/>
    <x v="27"/>
    <x v="2"/>
    <s v="BRT"/>
  </r>
  <r>
    <s v="PMP"/>
    <s v="Pump"/>
    <x v="95"/>
    <s v="WORNCMPT"/>
    <s v="Defective/ Worn Component"/>
    <x v="29"/>
    <x v="2"/>
    <s v="BRT"/>
  </r>
  <r>
    <s v="PMP"/>
    <s v="Pump"/>
    <x v="95"/>
    <s v="ADJUSTD"/>
    <s v="Adjusted"/>
    <x v="30"/>
    <x v="3"/>
    <s v="BRT"/>
  </r>
  <r>
    <s v="PMP"/>
    <s v="Pump"/>
    <x v="95"/>
    <s v="CALLCNTR"/>
    <s v="Call Contractor"/>
    <x v="50"/>
    <x v="3"/>
    <s v="BRT"/>
  </r>
  <r>
    <s v="PMP"/>
    <s v="Pump"/>
    <x v="95"/>
    <s v="DECONTME"/>
    <s v="Decontaminate"/>
    <x v="32"/>
    <x v="3"/>
    <s v="BRT"/>
  </r>
  <r>
    <s v="PMP"/>
    <s v="Pump"/>
    <x v="95"/>
    <s v="LUBRCTE"/>
    <s v="Lubricate"/>
    <x v="34"/>
    <x v="3"/>
    <s v="BRT"/>
  </r>
  <r>
    <s v="PMP"/>
    <s v="Pump"/>
    <x v="95"/>
    <s v="REPAIR"/>
    <s v="Repair"/>
    <x v="51"/>
    <x v="3"/>
    <s v="BRT"/>
  </r>
  <r>
    <s v="PMP"/>
    <s v="Pump"/>
    <x v="95"/>
    <s v="REPLACE"/>
    <s v="Replace"/>
    <x v="52"/>
    <x v="3"/>
    <s v="BRT"/>
  </r>
  <r>
    <s v="PMP"/>
    <s v="Pump"/>
    <x v="95"/>
    <s v="UPGRADES"/>
    <s v="Upgrade"/>
    <x v="41"/>
    <x v="3"/>
    <s v="BRT"/>
  </r>
  <r>
    <s v="PRPTWLL"/>
    <s v="Parapet Wall"/>
    <x v="96"/>
    <s v="ABNTEMP"/>
    <s v="Abnormal Temperature"/>
    <x v="0"/>
    <x v="0"/>
    <s v="BRT"/>
  </r>
  <r>
    <s v="PRPTWLL"/>
    <s v="Parapet Wall"/>
    <x v="96"/>
    <s v="CORROS"/>
    <s v="Corrosion"/>
    <x v="1"/>
    <x v="0"/>
    <s v="BRT"/>
  </r>
  <r>
    <s v="PRPTWLL"/>
    <s v="Parapet Wall"/>
    <x v="96"/>
    <s v="ELECTRIP"/>
    <s v="Electrical Trip Out"/>
    <x v="2"/>
    <x v="0"/>
    <s v="BRT"/>
  </r>
  <r>
    <s v="PRPTWLL"/>
    <s v="Parapet Wall"/>
    <x v="96"/>
    <s v="EXNOISE"/>
    <s v="Excessive Noise"/>
    <x v="3"/>
    <x v="0"/>
    <s v="BRT"/>
  </r>
  <r>
    <s v="PRPTWLL"/>
    <s v="Parapet Wall"/>
    <x v="96"/>
    <s v="EXVIBRTN"/>
    <s v="Excessive Vibration"/>
    <x v="4"/>
    <x v="0"/>
    <s v="BRT"/>
  </r>
  <r>
    <s v="PRPTWLL"/>
    <s v="Parapet Wall"/>
    <x v="96"/>
    <s v="JAMMEDEQ"/>
    <s v="Jammed Equipment"/>
    <x v="5"/>
    <x v="0"/>
    <s v="BRT"/>
  </r>
  <r>
    <s v="PRPTWLL"/>
    <s v="Parapet Wall"/>
    <x v="96"/>
    <s v="LEAKING"/>
    <s v="Leaking"/>
    <x v="6"/>
    <x v="0"/>
    <s v="BRT"/>
  </r>
  <r>
    <s v="PRPTWLL"/>
    <s v="Parapet Wall"/>
    <x v="96"/>
    <s v="LOWPERF"/>
    <s v="Low Performance"/>
    <x v="7"/>
    <x v="0"/>
    <s v="BRT"/>
  </r>
  <r>
    <s v="PRPTWLL"/>
    <s v="Parapet Wall"/>
    <x v="96"/>
    <s v="NONOPER"/>
    <s v="Non-Operational"/>
    <x v="8"/>
    <x v="0"/>
    <s v="BRT"/>
  </r>
  <r>
    <s v="PRPTWLL"/>
    <s v="Parapet Wall"/>
    <x v="96"/>
    <s v="PHYDMGE"/>
    <s v="Physical Damage"/>
    <x v="9"/>
    <x v="0"/>
    <s v="BRT"/>
  </r>
  <r>
    <s v="PRPTWLL"/>
    <s v="Parapet Wall"/>
    <x v="96"/>
    <s v="UNSMELL"/>
    <s v="Unusual Smell"/>
    <x v="10"/>
    <x v="0"/>
    <s v="BRT"/>
  </r>
  <r>
    <s v="PRPTWLL"/>
    <s v="Parapet Wall"/>
    <x v="96"/>
    <s v="UNSMOKE"/>
    <s v="Unusual Smoke"/>
    <x v="11"/>
    <x v="0"/>
    <s v="BRT"/>
  </r>
  <r>
    <s v="PRPTWLL"/>
    <s v="Parapet Wall"/>
    <x v="96"/>
    <s v="PRWLDET"/>
    <s v="Parapet Wall deteriorated"/>
    <x v="605"/>
    <x v="1"/>
    <s v="BRT"/>
  </r>
  <r>
    <s v="PRPTWLL"/>
    <s v="Parapet Wall"/>
    <x v="96"/>
    <s v="RPRWLDET"/>
    <s v="Rooftop parapet wall deteriorated"/>
    <x v="606"/>
    <x v="1"/>
    <s v="BRT"/>
  </r>
  <r>
    <s v="PRPTWLL"/>
    <s v="Parapet Wall"/>
    <x v="96"/>
    <s v="ACCIDENT"/>
    <s v="Accident"/>
    <x v="13"/>
    <x v="2"/>
    <s v="BRT"/>
  </r>
  <r>
    <s v="PRPTWLL"/>
    <s v="Parapet Wall"/>
    <x v="96"/>
    <s v="ACCWEAR"/>
    <s v="Accelerated Wear"/>
    <x v="14"/>
    <x v="2"/>
    <s v="BRT"/>
  </r>
  <r>
    <s v="PRPTWLL"/>
    <s v="Parapet Wall"/>
    <x v="96"/>
    <s v="ACTGOD"/>
    <s v="Weather condition/Forces of nature or Act of God"/>
    <x v="15"/>
    <x v="2"/>
    <s v="BRT"/>
  </r>
  <r>
    <s v="PRPTWLL"/>
    <s v="Parapet Wall"/>
    <x v="96"/>
    <s v="CONTAM"/>
    <s v="Contamination"/>
    <x v="16"/>
    <x v="2"/>
    <s v="BRT"/>
  </r>
  <r>
    <s v="PRPTWLL"/>
    <s v="Parapet Wall"/>
    <x v="96"/>
    <s v="DEFASSET"/>
    <s v="Defective Asset"/>
    <x v="17"/>
    <x v="2"/>
    <s v="BRT"/>
  </r>
  <r>
    <s v="PRPTWLL"/>
    <s v="Parapet Wall"/>
    <x v="96"/>
    <s v="EXLOAD"/>
    <s v="Excessive Load"/>
    <x v="18"/>
    <x v="2"/>
    <s v="BRT"/>
  </r>
  <r>
    <s v="PRPTWLL"/>
    <s v="Parapet Wall"/>
    <x v="96"/>
    <s v="IMPRMNT"/>
    <s v="Improper Maintenance"/>
    <x v="19"/>
    <x v="2"/>
    <s v="BRT"/>
  </r>
  <r>
    <s v="PRPTWLL"/>
    <s v="Parapet Wall"/>
    <x v="96"/>
    <s v="INSLUBR"/>
    <s v="Insufficient Lubrication"/>
    <x v="20"/>
    <x v="2"/>
    <s v="BRT"/>
  </r>
  <r>
    <s v="PRPTWLL"/>
    <s v="Parapet Wall"/>
    <x v="96"/>
    <s v="LACKTRN"/>
    <s v="Lack of/ Inadequate Training"/>
    <x v="21"/>
    <x v="2"/>
    <s v="BRT"/>
  </r>
  <r>
    <s v="PRPTWLL"/>
    <s v="Parapet Wall"/>
    <x v="96"/>
    <s v="MISSCMP"/>
    <s v="Loose/ Missing Component"/>
    <x v="22"/>
    <x v="2"/>
    <s v="BRT"/>
  </r>
  <r>
    <s v="PRPTWLL"/>
    <s v="Parapet Wall"/>
    <x v="96"/>
    <s v="NRMWEAR"/>
    <s v="Normal Wear"/>
    <x v="23"/>
    <x v="2"/>
    <s v="BRT"/>
  </r>
  <r>
    <s v="PRPTWLL"/>
    <s v="Parapet Wall"/>
    <x v="96"/>
    <s v="OTHER"/>
    <s v="Other (specify)"/>
    <x v="24"/>
    <x v="2"/>
    <s v="BRT"/>
  </r>
  <r>
    <s v="PRPTWLL"/>
    <s v="Parapet Wall"/>
    <x v="96"/>
    <s v="PRINSTAL"/>
    <s v="Poor Installation"/>
    <x v="25"/>
    <x v="2"/>
    <s v="BRT"/>
  </r>
  <r>
    <s v="PRPTWLL"/>
    <s v="Parapet Wall"/>
    <x v="96"/>
    <s v="PROCISSU"/>
    <s v="Procedure Issue"/>
    <x v="26"/>
    <x v="2"/>
    <s v="BRT"/>
  </r>
  <r>
    <s v="PRPTWLL"/>
    <s v="Parapet Wall"/>
    <x v="96"/>
    <s v="UTLFAIL"/>
    <s v="Utility Failure"/>
    <x v="27"/>
    <x v="2"/>
    <s v="BRT"/>
  </r>
  <r>
    <s v="PRPTWLL"/>
    <s v="Parapet Wall"/>
    <x v="96"/>
    <s v="VNDLSM"/>
    <s v="Vandalism"/>
    <x v="28"/>
    <x v="2"/>
    <s v="BRT"/>
  </r>
  <r>
    <s v="PRPTWLL"/>
    <s v="Parapet Wall"/>
    <x v="96"/>
    <s v="WORNCMPT"/>
    <s v="Defective/ Worn Component"/>
    <x v="29"/>
    <x v="2"/>
    <s v="BRT"/>
  </r>
  <r>
    <s v="PRPTWLL"/>
    <s v="Parapet Wall"/>
    <x v="96"/>
    <s v="ADJUSTD"/>
    <s v="Adjusted"/>
    <x v="30"/>
    <x v="3"/>
    <s v="BRT"/>
  </r>
  <r>
    <s v="PRPTWLL"/>
    <s v="Parapet Wall"/>
    <x v="96"/>
    <s v="DECOMM"/>
    <s v="Decommission"/>
    <x v="31"/>
    <x v="3"/>
    <s v="BRT"/>
  </r>
  <r>
    <s v="PRPTWLL"/>
    <s v="Parapet Wall"/>
    <x v="96"/>
    <s v="DECONTME"/>
    <s v="Decontaminate"/>
    <x v="32"/>
    <x v="3"/>
    <s v="BRT"/>
  </r>
  <r>
    <s v="PRPTWLL"/>
    <s v="Parapet Wall"/>
    <x v="96"/>
    <s v="DONOTHIN"/>
    <s v="Do Nothing"/>
    <x v="33"/>
    <x v="3"/>
    <s v="BRT"/>
  </r>
  <r>
    <s v="PRPTWLL"/>
    <s v="Parapet Wall"/>
    <x v="96"/>
    <s v="LUBRCTE"/>
    <s v="Lubricate"/>
    <x v="34"/>
    <x v="3"/>
    <s v="BRT"/>
  </r>
  <r>
    <s v="PRPTWLL"/>
    <s v="Parapet Wall"/>
    <x v="96"/>
    <s v="OTHER"/>
    <s v="Other (specify)"/>
    <x v="24"/>
    <x v="3"/>
    <s v="BRT"/>
  </r>
  <r>
    <s v="PRPTWLL"/>
    <s v="Parapet Wall"/>
    <x v="96"/>
    <s v="RECALBRT"/>
    <s v="Recalibrate"/>
    <x v="35"/>
    <x v="3"/>
    <s v="BRT"/>
  </r>
  <r>
    <s v="PRPTWLL"/>
    <s v="Parapet Wall"/>
    <x v="96"/>
    <s v="REMVOBT"/>
    <s v="Remove Obstruction"/>
    <x v="36"/>
    <x v="3"/>
    <s v="BRT"/>
  </r>
  <r>
    <s v="PRPTWLL"/>
    <s v="Parapet Wall"/>
    <x v="96"/>
    <s v="REPCMPT"/>
    <s v="Repair Component"/>
    <x v="37"/>
    <x v="3"/>
    <s v="BRT"/>
  </r>
  <r>
    <s v="PRPTWLL"/>
    <s v="Parapet Wall"/>
    <x v="96"/>
    <s v="REPLASS"/>
    <s v="Replace Asset"/>
    <x v="38"/>
    <x v="3"/>
    <s v="BRT"/>
  </r>
  <r>
    <s v="PRPTWLL"/>
    <s v="Parapet Wall"/>
    <x v="96"/>
    <s v="REPLCMPT"/>
    <s v="Replace Component"/>
    <x v="39"/>
    <x v="3"/>
    <s v="BRT"/>
  </r>
  <r>
    <s v="PRPTWLL"/>
    <s v="Parapet Wall"/>
    <x v="96"/>
    <s v="REPRASS"/>
    <s v="Repair Asset"/>
    <x v="40"/>
    <x v="3"/>
    <s v="BRT"/>
  </r>
  <r>
    <s v="PRPTWLL"/>
    <s v="Parapet Wall"/>
    <x v="96"/>
    <s v="UPGRADES"/>
    <s v="Upgrade"/>
    <x v="41"/>
    <x v="3"/>
    <s v="BRT"/>
  </r>
  <r>
    <s v="PRSSRWSH"/>
    <s v="Pressure Washer"/>
    <x v="97"/>
    <s v="ABNTEMP"/>
    <s v="Abnormal Temperature"/>
    <x v="0"/>
    <x v="0"/>
    <s v="BRT"/>
  </r>
  <r>
    <s v="PRSSRWSH"/>
    <s v="Pressure Washer"/>
    <x v="97"/>
    <s v="CORROS"/>
    <s v="Corrosion"/>
    <x v="1"/>
    <x v="0"/>
    <s v="BRT"/>
  </r>
  <r>
    <s v="PRSSRWSH"/>
    <s v="Pressure Washer"/>
    <x v="97"/>
    <s v="ELECTRIP"/>
    <s v="Electrical Trip Out"/>
    <x v="2"/>
    <x v="0"/>
    <s v="BRT"/>
  </r>
  <r>
    <s v="PRSSRWSH"/>
    <s v="Pressure Washer"/>
    <x v="97"/>
    <s v="EXNOISE"/>
    <s v="Excessive Noise"/>
    <x v="3"/>
    <x v="0"/>
    <s v="BRT"/>
  </r>
  <r>
    <s v="PRSSRWSH"/>
    <s v="Pressure Washer"/>
    <x v="97"/>
    <s v="EXVIBRTN"/>
    <s v="Excessive Vibration"/>
    <x v="4"/>
    <x v="0"/>
    <s v="BRT"/>
  </r>
  <r>
    <s v="PRSSRWSH"/>
    <s v="Pressure Washer"/>
    <x v="97"/>
    <s v="JAMMEDEQ"/>
    <s v="Jammed Equipment"/>
    <x v="5"/>
    <x v="0"/>
    <s v="BRT"/>
  </r>
  <r>
    <s v="PRSSRWSH"/>
    <s v="Pressure Washer"/>
    <x v="97"/>
    <s v="LEAKING"/>
    <s v="Leaking"/>
    <x v="6"/>
    <x v="0"/>
    <s v="BRT"/>
  </r>
  <r>
    <s v="PRSSRWSH"/>
    <s v="Pressure Washer"/>
    <x v="97"/>
    <s v="LOWPERF"/>
    <s v="Low Performance"/>
    <x v="7"/>
    <x v="0"/>
    <s v="BRT"/>
  </r>
  <r>
    <s v="PRSSRWSH"/>
    <s v="Pressure Washer"/>
    <x v="97"/>
    <s v="NONOPER"/>
    <s v="Non-Operational"/>
    <x v="8"/>
    <x v="0"/>
    <s v="BRT"/>
  </r>
  <r>
    <s v="PRSSRWSH"/>
    <s v="Pressure Washer"/>
    <x v="97"/>
    <s v="UNSMELL"/>
    <s v="Unusual Smell"/>
    <x v="10"/>
    <x v="0"/>
    <s v="BRT"/>
  </r>
  <r>
    <s v="PRSSRWSH"/>
    <s v="Pressure Washer"/>
    <x v="97"/>
    <s v="UNSMOKE"/>
    <s v="Unusual Smoke"/>
    <x v="11"/>
    <x v="0"/>
    <s v="BRT"/>
  </r>
  <r>
    <s v="PRSSRWSH"/>
    <s v="Pressure Washer"/>
    <x v="97"/>
    <s v="FUSEDEF"/>
    <s v="Blown Fuse"/>
    <x v="108"/>
    <x v="1"/>
    <s v="BRT"/>
  </r>
  <r>
    <s v="PRSSRWSH"/>
    <s v="Pressure Washer"/>
    <x v="97"/>
    <s v="GASBRNNO"/>
    <s v="Gas Burner Non-Operational"/>
    <x v="607"/>
    <x v="1"/>
    <s v="BRT"/>
  </r>
  <r>
    <s v="PRSSRWSH"/>
    <s v="Pressure Washer"/>
    <x v="97"/>
    <s v="GASSUPLY"/>
    <s v="Gas Supply"/>
    <x v="608"/>
    <x v="1"/>
    <s v="BRT"/>
  </r>
  <r>
    <s v="PRSSRWSH"/>
    <s v="Pressure Washer"/>
    <x v="97"/>
    <s v="GASTRNFL"/>
    <s v="Gas Train Failure"/>
    <x v="609"/>
    <x v="1"/>
    <s v="BRT"/>
  </r>
  <r>
    <s v="PRSSRWSH"/>
    <s v="Pressure Washer"/>
    <x v="97"/>
    <s v="HEXTUBE"/>
    <s v="Heat Exchanger Tube"/>
    <x v="610"/>
    <x v="1"/>
    <s v="BRT"/>
  </r>
  <r>
    <s v="PRSSRWSH"/>
    <s v="Pressure Washer"/>
    <x v="97"/>
    <s v="INFILTSC"/>
    <s v="Inlet Filter Screens Clogged"/>
    <x v="611"/>
    <x v="1"/>
    <s v="BRT"/>
  </r>
  <r>
    <s v="PRSSRWSH"/>
    <s v="Pressure Washer"/>
    <x v="97"/>
    <s v="JAMNOZLN"/>
    <s v="Jammed Nozzle / Lines"/>
    <x v="612"/>
    <x v="1"/>
    <s v="BRT"/>
  </r>
  <r>
    <s v="PRSSRWSH"/>
    <s v="Pressure Washer"/>
    <x v="97"/>
    <s v="LEAKHOSE"/>
    <s v="Leaking Hose / Lines"/>
    <x v="613"/>
    <x v="1"/>
    <s v="BRT"/>
  </r>
  <r>
    <s v="PRSSRWSH"/>
    <s v="Pressure Washer"/>
    <x v="97"/>
    <s v="MOTROVLD"/>
    <s v="Motor Overload"/>
    <x v="488"/>
    <x v="1"/>
    <s v="BRT"/>
  </r>
  <r>
    <s v="PRSSRWSH"/>
    <s v="Pressure Washer"/>
    <x v="97"/>
    <s v="PISTNVFL"/>
    <s v="Piston Valve Failure"/>
    <x v="614"/>
    <x v="1"/>
    <s v="BRT"/>
  </r>
  <r>
    <s v="PRSSRWSH"/>
    <s v="Pressure Washer"/>
    <x v="97"/>
    <s v="PRESSDET"/>
    <s v="Natural Deterioration of pressure washer"/>
    <x v="615"/>
    <x v="1"/>
    <s v="BRT"/>
  </r>
  <r>
    <s v="PRSSRWSH"/>
    <s v="Pressure Washer"/>
    <x v="97"/>
    <s v="PRESSELE"/>
    <s v="Electrical Faillure of pressure washer"/>
    <x v="616"/>
    <x v="1"/>
    <s v="BRT"/>
  </r>
  <r>
    <s v="PRSSRWSH"/>
    <s v="Pressure Washer"/>
    <x v="97"/>
    <s v="PUMPFAIL"/>
    <s v="Pump Failure"/>
    <x v="109"/>
    <x v="1"/>
    <s v="BRT"/>
  </r>
  <r>
    <s v="PRSSRWSH"/>
    <s v="Pressure Washer"/>
    <x v="97"/>
    <s v="WTRSPLLO"/>
    <s v="Water Supply (Lack Of)"/>
    <x v="617"/>
    <x v="1"/>
    <s v="BRT"/>
  </r>
  <r>
    <s v="PRSSRWSH"/>
    <s v="Pressure Washer"/>
    <x v="97"/>
    <s v="CORRSION"/>
    <s v="Corrosion"/>
    <x v="198"/>
    <x v="2"/>
    <s v="BRT"/>
  </r>
  <r>
    <s v="PRSSRWSH"/>
    <s v="Pressure Washer"/>
    <x v="97"/>
    <s v="IMPRMNT"/>
    <s v="Improper Maintenance"/>
    <x v="19"/>
    <x v="2"/>
    <s v="BRT"/>
  </r>
  <r>
    <s v="PRSSRWSH"/>
    <s v="Pressure Washer"/>
    <x v="97"/>
    <s v="INSLUBR"/>
    <s v="Insufficient Lubrication"/>
    <x v="20"/>
    <x v="2"/>
    <s v="BRT"/>
  </r>
  <r>
    <s v="PRSSRWSH"/>
    <s v="Pressure Washer"/>
    <x v="97"/>
    <s v="MISSCMP"/>
    <s v="Loose/ Missing Component"/>
    <x v="22"/>
    <x v="2"/>
    <s v="BRT"/>
  </r>
  <r>
    <s v="PRSSRWSH"/>
    <s v="Pressure Washer"/>
    <x v="97"/>
    <s v="NRMWEAR"/>
    <s v="Normal Wear"/>
    <x v="23"/>
    <x v="2"/>
    <s v="BRT"/>
  </r>
  <r>
    <s v="PRSSRWSH"/>
    <s v="Pressure Washer"/>
    <x v="97"/>
    <s v="OTHER"/>
    <s v="Other (specify)"/>
    <x v="24"/>
    <x v="2"/>
    <s v="BRT"/>
  </r>
  <r>
    <s v="PRSSRWSH"/>
    <s v="Pressure Washer"/>
    <x v="97"/>
    <s v="PROCISSU"/>
    <s v="Procedure Issue"/>
    <x v="26"/>
    <x v="2"/>
    <s v="BRT"/>
  </r>
  <r>
    <s v="PRSSRWSH"/>
    <s v="Pressure Washer"/>
    <x v="97"/>
    <s v="UTLFAIL"/>
    <s v="Utility Failure"/>
    <x v="27"/>
    <x v="2"/>
    <s v="BRT"/>
  </r>
  <r>
    <s v="PRSSRWSH"/>
    <s v="Pressure Washer"/>
    <x v="97"/>
    <s v="WORNCMPT"/>
    <s v="Defective/ Worn Component"/>
    <x v="29"/>
    <x v="2"/>
    <s v="BRT"/>
  </r>
  <r>
    <s v="PRSSRWSH"/>
    <s v="Pressure Washer"/>
    <x v="97"/>
    <s v="ADJUSTD"/>
    <s v="Adjusted"/>
    <x v="30"/>
    <x v="3"/>
    <s v="BRT"/>
  </r>
  <r>
    <s v="PRSSRWSH"/>
    <s v="Pressure Washer"/>
    <x v="97"/>
    <s v="CALLCNTR"/>
    <s v="Call Contractor"/>
    <x v="50"/>
    <x v="3"/>
    <s v="BRT"/>
  </r>
  <r>
    <s v="PRSSRWSH"/>
    <s v="Pressure Washer"/>
    <x v="97"/>
    <s v="DECOMM"/>
    <s v="Decommission"/>
    <x v="31"/>
    <x v="3"/>
    <s v="BRT"/>
  </r>
  <r>
    <s v="PRSSRWSH"/>
    <s v="Pressure Washer"/>
    <x v="97"/>
    <s v="DECONTME"/>
    <s v="Decontaminate"/>
    <x v="32"/>
    <x v="3"/>
    <s v="BRT"/>
  </r>
  <r>
    <s v="PRSSRWSH"/>
    <s v="Pressure Washer"/>
    <x v="97"/>
    <s v="DONOTHIN"/>
    <s v="Do Nothing"/>
    <x v="33"/>
    <x v="3"/>
    <s v="BRT"/>
  </r>
  <r>
    <s v="PRSSRWSH"/>
    <s v="Pressure Washer"/>
    <x v="97"/>
    <s v="LUBRCTE"/>
    <s v="Lubricate"/>
    <x v="34"/>
    <x v="3"/>
    <s v="BRT"/>
  </r>
  <r>
    <s v="PRSSRWSH"/>
    <s v="Pressure Washer"/>
    <x v="97"/>
    <s v="REMVOBT"/>
    <s v="Remove Obstruction"/>
    <x v="36"/>
    <x v="3"/>
    <s v="BRT"/>
  </r>
  <r>
    <s v="PRSSRWSH"/>
    <s v="Pressure Washer"/>
    <x v="97"/>
    <s v="REPAIR"/>
    <s v="Repair"/>
    <x v="51"/>
    <x v="3"/>
    <s v="BRT"/>
  </r>
  <r>
    <s v="PRSSRWSH"/>
    <s v="Pressure Washer"/>
    <x v="97"/>
    <s v="REPLACE"/>
    <s v="Replace"/>
    <x v="52"/>
    <x v="3"/>
    <s v="BRT"/>
  </r>
  <r>
    <s v="PRTCOLFT"/>
    <s v="Portable Column Lift"/>
    <x v="98"/>
    <s v="ABNTEMP"/>
    <s v="Abnormal Temperature"/>
    <x v="0"/>
    <x v="0"/>
    <s v="BRT"/>
  </r>
  <r>
    <s v="PRTCOLFT"/>
    <s v="Portable Column Lift"/>
    <x v="98"/>
    <s v="ELECTRIP"/>
    <s v="Electrical Trip Out"/>
    <x v="2"/>
    <x v="0"/>
    <s v="BRT"/>
  </r>
  <r>
    <s v="PRTCOLFT"/>
    <s v="Portable Column Lift"/>
    <x v="98"/>
    <s v="JAMMEDEQ"/>
    <s v="Jammed Equipment"/>
    <x v="5"/>
    <x v="0"/>
    <s v="BRT"/>
  </r>
  <r>
    <s v="PRTCOLFT"/>
    <s v="Portable Column Lift"/>
    <x v="98"/>
    <s v="LEAKING"/>
    <s v="Leaking"/>
    <x v="6"/>
    <x v="0"/>
    <s v="BRT"/>
  </r>
  <r>
    <s v="PRTCOLFT"/>
    <s v="Portable Column Lift"/>
    <x v="98"/>
    <s v="LOWPERF"/>
    <s v="Low Performance"/>
    <x v="7"/>
    <x v="0"/>
    <s v="BRT"/>
  </r>
  <r>
    <s v="PRTCOLFT"/>
    <s v="Portable Column Lift"/>
    <x v="98"/>
    <s v="NSYNHIST"/>
    <s v="Non-Sync Of Hoist"/>
    <x v="618"/>
    <x v="0"/>
    <s v="BRT"/>
  </r>
  <r>
    <s v="PRTCOLFT"/>
    <s v="Portable Column Lift"/>
    <x v="98"/>
    <s v="PHYDMGE"/>
    <s v="Physical Damage"/>
    <x v="9"/>
    <x v="0"/>
    <s v="BRT"/>
  </r>
  <r>
    <s v="PRTCOLFT"/>
    <s v="Portable Column Lift"/>
    <x v="98"/>
    <s v="ACCIDENT"/>
    <s v="Accident"/>
    <x v="13"/>
    <x v="1"/>
    <s v="BRT"/>
  </r>
  <r>
    <s v="PRTCOLFT"/>
    <s v="Portable Column Lift"/>
    <x v="98"/>
    <s v="BATRFAIL"/>
    <s v="Battery Failure"/>
    <x v="619"/>
    <x v="1"/>
    <s v="BRT"/>
  </r>
  <r>
    <s v="PRTCOLFT"/>
    <s v="Portable Column Lift"/>
    <x v="98"/>
    <s v="DIRTYHOI"/>
    <s v="Dirty Hoist"/>
    <x v="620"/>
    <x v="1"/>
    <s v="BRT"/>
  </r>
  <r>
    <s v="PRTCOLFT"/>
    <s v="Portable Column Lift"/>
    <x v="98"/>
    <s v="HOIRUSTY"/>
    <s v="Hoist Rusty"/>
    <x v="621"/>
    <x v="1"/>
    <s v="BRT"/>
  </r>
  <r>
    <s v="PRTCOLFT"/>
    <s v="Portable Column Lift"/>
    <x v="98"/>
    <s v="HYDRFAIL"/>
    <s v="Hydraulic Failure"/>
    <x v="524"/>
    <x v="1"/>
    <s v="BRT"/>
  </r>
  <r>
    <s v="PRTCOLFT"/>
    <s v="Portable Column Lift"/>
    <x v="98"/>
    <s v="PCLDET"/>
    <s v="Natural Deterioration of portable column lift"/>
    <x v="622"/>
    <x v="1"/>
    <s v="BRT"/>
  </r>
  <r>
    <s v="PRTCOLFT"/>
    <s v="Portable Column Lift"/>
    <x v="98"/>
    <s v="PCLELEC"/>
    <s v="Electrical Faillure of portable column lift"/>
    <x v="623"/>
    <x v="1"/>
    <s v="BRT"/>
  </r>
  <r>
    <s v="PRTCOLFT"/>
    <s v="Portable Column Lift"/>
    <x v="98"/>
    <s v="SOFWFAIL"/>
    <s v="Software failure"/>
    <x v="110"/>
    <x v="1"/>
    <s v="BRT"/>
  </r>
  <r>
    <s v="PRTCOLFT"/>
    <s v="Portable Column Lift"/>
    <x v="98"/>
    <s v="TECHERR"/>
    <s v="Tech Error"/>
    <x v="624"/>
    <x v="1"/>
    <s v="BRT"/>
  </r>
  <r>
    <s v="PRTCOLFT"/>
    <s v="Portable Column Lift"/>
    <x v="98"/>
    <s v="ACCIDENT"/>
    <s v="Accident"/>
    <x v="13"/>
    <x v="2"/>
    <s v="BRT"/>
  </r>
  <r>
    <s v="PRTCOLFT"/>
    <s v="Portable Column Lift"/>
    <x v="98"/>
    <s v="CONTAM"/>
    <s v="Contamination"/>
    <x v="16"/>
    <x v="2"/>
    <s v="BRT"/>
  </r>
  <r>
    <s v="PRTCOLFT"/>
    <s v="Portable Column Lift"/>
    <x v="98"/>
    <s v="CORRSION"/>
    <s v="Corrosion"/>
    <x v="198"/>
    <x v="2"/>
    <s v="BRT"/>
  </r>
  <r>
    <s v="PRTCOLFT"/>
    <s v="Portable Column Lift"/>
    <x v="98"/>
    <s v="DAMAGE"/>
    <s v="Physical Damage"/>
    <x v="478"/>
    <x v="2"/>
    <s v="BRT"/>
  </r>
  <r>
    <s v="PRTCOLFT"/>
    <s v="Portable Column Lift"/>
    <x v="98"/>
    <s v="INSLUBR"/>
    <s v="Insufficient Lubrication"/>
    <x v="20"/>
    <x v="2"/>
    <s v="BRT"/>
  </r>
  <r>
    <s v="PRTCOLFT"/>
    <s v="Portable Column Lift"/>
    <x v="98"/>
    <s v="LACKTRN"/>
    <s v="Lack of/ Inadequate Training"/>
    <x v="21"/>
    <x v="2"/>
    <s v="BRT"/>
  </r>
  <r>
    <s v="PRTCOLFT"/>
    <s v="Portable Column Lift"/>
    <x v="98"/>
    <s v="MISSCMP"/>
    <s v="Loose/ Missing Component"/>
    <x v="22"/>
    <x v="2"/>
    <s v="BRT"/>
  </r>
  <r>
    <s v="PRTCOLFT"/>
    <s v="Portable Column Lift"/>
    <x v="98"/>
    <s v="NRMWEAR"/>
    <s v="Normal Wear"/>
    <x v="23"/>
    <x v="2"/>
    <s v="BRT"/>
  </r>
  <r>
    <s v="PRTCOLFT"/>
    <s v="Portable Column Lift"/>
    <x v="98"/>
    <s v="PROCISSU"/>
    <s v="Procedure Issue"/>
    <x v="26"/>
    <x v="2"/>
    <s v="BRT"/>
  </r>
  <r>
    <s v="PRTCOLFT"/>
    <s v="Portable Column Lift"/>
    <x v="98"/>
    <s v="ADJUSTD"/>
    <s v="Adjusted"/>
    <x v="30"/>
    <x v="3"/>
    <s v="BRT"/>
  </r>
  <r>
    <s v="PRTCOLFT"/>
    <s v="Portable Column Lift"/>
    <x v="98"/>
    <s v="DECONTME"/>
    <s v="Decontaminate"/>
    <x v="32"/>
    <x v="3"/>
    <s v="BRT"/>
  </r>
  <r>
    <s v="PRTCOLFT"/>
    <s v="Portable Column Lift"/>
    <x v="98"/>
    <s v="DONOTHIN"/>
    <s v="Do Nothing"/>
    <x v="33"/>
    <x v="3"/>
    <s v="BRT"/>
  </r>
  <r>
    <s v="PRTCOLFT"/>
    <s v="Portable Column Lift"/>
    <x v="98"/>
    <s v="LUBRCTE"/>
    <s v="Lubricate"/>
    <x v="34"/>
    <x v="3"/>
    <s v="BRT"/>
  </r>
  <r>
    <s v="PRTCOLFT"/>
    <s v="Portable Column Lift"/>
    <x v="98"/>
    <s v="RECALBRT"/>
    <s v="Recalibrate"/>
    <x v="35"/>
    <x v="3"/>
    <s v="BRT"/>
  </r>
  <r>
    <s v="PRTCOLFT"/>
    <s v="Portable Column Lift"/>
    <x v="98"/>
    <s v="REMVOBT"/>
    <s v="Remove Obstruction"/>
    <x v="36"/>
    <x v="3"/>
    <s v="BRT"/>
  </r>
  <r>
    <s v="PRTCOLFT"/>
    <s v="Portable Column Lift"/>
    <x v="98"/>
    <s v="REPAIR"/>
    <s v="Repair"/>
    <x v="51"/>
    <x v="3"/>
    <s v="BRT"/>
  </r>
  <r>
    <s v="PRTCOLFT"/>
    <s v="Portable Column Lift"/>
    <x v="98"/>
    <s v="REPLACE"/>
    <s v="Replace"/>
    <x v="52"/>
    <x v="3"/>
    <s v="BRT"/>
  </r>
  <r>
    <s v="PRTCOLFT"/>
    <s v="Portable Column Lift"/>
    <x v="98"/>
    <s v="UPGRADES"/>
    <s v="Upgrade"/>
    <x v="41"/>
    <x v="3"/>
    <s v="BRT"/>
  </r>
  <r>
    <s v="PRTKARCP"/>
    <s v="Pressure Tank - Air Compressor"/>
    <x v="99"/>
    <s v="ABNTEMP"/>
    <s v="Abnormal Temperature"/>
    <x v="0"/>
    <x v="0"/>
    <s v="BRT"/>
  </r>
  <r>
    <s v="PRTKARCP"/>
    <s v="Pressure Tank - Air Compressor"/>
    <x v="99"/>
    <s v="CORROS"/>
    <s v="Corrosion"/>
    <x v="1"/>
    <x v="0"/>
    <s v="BRT"/>
  </r>
  <r>
    <s v="PRTKARCP"/>
    <s v="Pressure Tank - Air Compressor"/>
    <x v="99"/>
    <s v="LEAKING"/>
    <s v="Leaking"/>
    <x v="6"/>
    <x v="0"/>
    <s v="BRT"/>
  </r>
  <r>
    <s v="PRTKARCP"/>
    <s v="Pressure Tank - Air Compressor"/>
    <x v="99"/>
    <s v="LOWPERF"/>
    <s v="Low Performance"/>
    <x v="7"/>
    <x v="0"/>
    <s v="BRT"/>
  </r>
  <r>
    <s v="PRTKARCP"/>
    <s v="Pressure Tank - Air Compressor"/>
    <x v="99"/>
    <s v="NONOPER"/>
    <s v="Non-Operational"/>
    <x v="8"/>
    <x v="0"/>
    <s v="BRT"/>
  </r>
  <r>
    <s v="PRTKARCP"/>
    <s v="Pressure Tank - Air Compressor"/>
    <x v="99"/>
    <s v="PHYDMGE"/>
    <s v="Physical Damage"/>
    <x v="9"/>
    <x v="0"/>
    <s v="BRT"/>
  </r>
  <r>
    <s v="PRTKARCP"/>
    <s v="Pressure Tank - Air Compressor"/>
    <x v="99"/>
    <s v="UNSMELL"/>
    <s v="Unusual Smell"/>
    <x v="10"/>
    <x v="0"/>
    <s v="BRT"/>
  </r>
  <r>
    <s v="PRTKARCP"/>
    <s v="Pressure Tank - Air Compressor"/>
    <x v="99"/>
    <s v="DRYRFAIL"/>
    <s v="Dryer Failure"/>
    <x v="625"/>
    <x v="1"/>
    <s v="BRT"/>
  </r>
  <r>
    <s v="PRTKARCP"/>
    <s v="Pressure Tank - Air Compressor"/>
    <x v="99"/>
    <s v="PRTKFAIL"/>
    <s v="Pressure Tank-Air Compressor Failed"/>
    <x v="626"/>
    <x v="1"/>
    <s v="BRT"/>
  </r>
  <r>
    <s v="PRTKARCP"/>
    <s v="Pressure Tank - Air Compressor"/>
    <x v="99"/>
    <s v="PRVFAIL"/>
    <s v="PRV (Pressure Release Valve) Failed"/>
    <x v="627"/>
    <x v="1"/>
    <s v="BRT"/>
  </r>
  <r>
    <s v="PRTKARCP"/>
    <s v="Pressure Tank - Air Compressor"/>
    <x v="99"/>
    <s v="TNKSTRFL"/>
    <s v="Tank Structure Failed"/>
    <x v="628"/>
    <x v="1"/>
    <s v="BRT"/>
  </r>
  <r>
    <s v="PRTKARCP"/>
    <s v="Pressure Tank - Air Compressor"/>
    <x v="99"/>
    <s v="WORNSEAL"/>
    <s v="Worn Seal"/>
    <x v="94"/>
    <x v="1"/>
    <s v="BRT"/>
  </r>
  <r>
    <s v="PRTKARCP"/>
    <s v="Pressure Tank - Air Compressor"/>
    <x v="99"/>
    <s v="ACCIDENT"/>
    <s v="Accident"/>
    <x v="13"/>
    <x v="2"/>
    <s v="BRT"/>
  </r>
  <r>
    <s v="PRTKARCP"/>
    <s v="Pressure Tank - Air Compressor"/>
    <x v="99"/>
    <s v="DEFASSET"/>
    <s v="Defective Asset"/>
    <x v="17"/>
    <x v="2"/>
    <s v="BRT"/>
  </r>
  <r>
    <s v="PRTKARCP"/>
    <s v="Pressure Tank - Air Compressor"/>
    <x v="99"/>
    <s v="IMPRMNT"/>
    <s v="Improper Maintenance"/>
    <x v="19"/>
    <x v="2"/>
    <s v="BRT"/>
  </r>
  <r>
    <s v="PRTKARCP"/>
    <s v="Pressure Tank - Air Compressor"/>
    <x v="99"/>
    <s v="NRMWEAR"/>
    <s v="Normal Wear"/>
    <x v="23"/>
    <x v="2"/>
    <s v="BRT"/>
  </r>
  <r>
    <s v="PRTKARCP"/>
    <s v="Pressure Tank - Air Compressor"/>
    <x v="99"/>
    <s v="PROCISSU"/>
    <s v="Procedure Issue"/>
    <x v="26"/>
    <x v="2"/>
    <s v="BRT"/>
  </r>
  <r>
    <s v="PRTKARCP"/>
    <s v="Pressure Tank - Air Compressor"/>
    <x v="99"/>
    <s v="UTLFAIL"/>
    <s v="Utility Failure"/>
    <x v="27"/>
    <x v="2"/>
    <s v="BRT"/>
  </r>
  <r>
    <s v="PRTKARCP"/>
    <s v="Pressure Tank - Air Compressor"/>
    <x v="99"/>
    <s v="DECOMM"/>
    <s v="Decommission"/>
    <x v="31"/>
    <x v="3"/>
    <s v="BRT"/>
  </r>
  <r>
    <s v="PRTKARCP"/>
    <s v="Pressure Tank - Air Compressor"/>
    <x v="99"/>
    <s v="RECALBRT"/>
    <s v="Recalibrate"/>
    <x v="35"/>
    <x v="3"/>
    <s v="BRT"/>
  </r>
  <r>
    <s v="PRTKARCP"/>
    <s v="Pressure Tank - Air Compressor"/>
    <x v="99"/>
    <s v="REPAIR"/>
    <s v="Repair"/>
    <x v="51"/>
    <x v="3"/>
    <s v="BRT"/>
  </r>
  <r>
    <s v="PRTKARCP"/>
    <s v="Pressure Tank - Air Compressor"/>
    <x v="99"/>
    <s v="REPLACE"/>
    <s v="Replace"/>
    <x v="52"/>
    <x v="3"/>
    <s v="BRT"/>
  </r>
  <r>
    <s v="PRTSWSH"/>
    <s v="Parts Washer"/>
    <x v="100"/>
    <s v="CORROS"/>
    <s v="Corrosion"/>
    <x v="1"/>
    <x v="0"/>
    <s v="BRT"/>
  </r>
  <r>
    <s v="PRTSWSH"/>
    <s v="Parts Washer"/>
    <x v="100"/>
    <s v="DOORNCLS"/>
    <s v="Door Won't Close"/>
    <x v="629"/>
    <x v="0"/>
    <s v="BRT"/>
  </r>
  <r>
    <s v="PRTSWSH"/>
    <s v="Parts Washer"/>
    <x v="100"/>
    <s v="ELECTRIP"/>
    <s v="Electrical Trip Out"/>
    <x v="2"/>
    <x v="0"/>
    <s v="BRT"/>
  </r>
  <r>
    <s v="PRTSWSH"/>
    <s v="Parts Washer"/>
    <x v="100"/>
    <s v="EXNOISE"/>
    <s v="Excessive Noise"/>
    <x v="3"/>
    <x v="0"/>
    <s v="BRT"/>
  </r>
  <r>
    <s v="PRTSWSH"/>
    <s v="Parts Washer"/>
    <x v="100"/>
    <s v="EXVIBRTN"/>
    <s v="Excessive Vibration"/>
    <x v="4"/>
    <x v="0"/>
    <s v="BRT"/>
  </r>
  <r>
    <s v="PRTSWSH"/>
    <s v="Parts Washer"/>
    <x v="100"/>
    <s v="LEAKING"/>
    <s v="Leaking"/>
    <x v="6"/>
    <x v="0"/>
    <s v="BRT"/>
  </r>
  <r>
    <s v="PRTSWSH"/>
    <s v="Parts Washer"/>
    <x v="100"/>
    <s v="LOWPERF"/>
    <s v="Low Performance"/>
    <x v="7"/>
    <x v="0"/>
    <s v="BRT"/>
  </r>
  <r>
    <s v="PRTSWSH"/>
    <s v="Parts Washer"/>
    <x v="100"/>
    <s v="NONOPER"/>
    <s v="Non-Operational"/>
    <x v="8"/>
    <x v="0"/>
    <s v="BRT"/>
  </r>
  <r>
    <s v="PRTSWSH"/>
    <s v="Parts Washer"/>
    <x v="100"/>
    <s v="PHYDMGE"/>
    <s v="Physical Damage"/>
    <x v="9"/>
    <x v="0"/>
    <s v="BRT"/>
  </r>
  <r>
    <s v="PRTSWSH"/>
    <s v="Parts Washer"/>
    <x v="100"/>
    <s v="UNSMELL"/>
    <s v="Unusual Smell"/>
    <x v="10"/>
    <x v="0"/>
    <s v="BRT"/>
  </r>
  <r>
    <s v="PRTSWSH"/>
    <s v="Parts Washer"/>
    <x v="100"/>
    <s v="CLOGGDRN"/>
    <s v="Clogged Drain"/>
    <x v="91"/>
    <x v="1"/>
    <s v="BRT"/>
  </r>
  <r>
    <s v="PRTSWSH"/>
    <s v="Parts Washer"/>
    <x v="100"/>
    <s v="CORRSTRC"/>
    <s v="Corroded Structure"/>
    <x v="630"/>
    <x v="1"/>
    <s v="BRT"/>
  </r>
  <r>
    <s v="PRTSWSH"/>
    <s v="Parts Washer"/>
    <x v="100"/>
    <s v="DMGDSTRC"/>
    <s v="Damaged Structure"/>
    <x v="631"/>
    <x v="1"/>
    <s v="BRT"/>
  </r>
  <r>
    <s v="PRTSWSH"/>
    <s v="Parts Washer"/>
    <x v="100"/>
    <s v="DOORCORR"/>
    <s v="Door Corrosion"/>
    <x v="632"/>
    <x v="1"/>
    <s v="BRT"/>
  </r>
  <r>
    <s v="PRTSWSH"/>
    <s v="Parts Washer"/>
    <x v="100"/>
    <s v="MOTRFAIL"/>
    <s v="Motor Failure"/>
    <x v="76"/>
    <x v="1"/>
    <s v="BRT"/>
  </r>
  <r>
    <s v="PRTSWSH"/>
    <s v="Parts Washer"/>
    <x v="100"/>
    <s v="NOZZCLOG"/>
    <s v="Nozzle Clogged"/>
    <x v="633"/>
    <x v="1"/>
    <s v="BRT"/>
  </r>
  <r>
    <s v="PRTSWSH"/>
    <s v="Parts Washer"/>
    <x v="100"/>
    <s v="SWCHFAIL"/>
    <s v="Switch Failed"/>
    <x v="634"/>
    <x v="1"/>
    <s v="BRT"/>
  </r>
  <r>
    <s v="PRTSWSH"/>
    <s v="Parts Washer"/>
    <x v="100"/>
    <s v="WORNSEAL"/>
    <s v="Worn Seal"/>
    <x v="94"/>
    <x v="1"/>
    <s v="BRT"/>
  </r>
  <r>
    <s v="PRTSWSH"/>
    <s v="Parts Washer"/>
    <x v="100"/>
    <s v="WPUMPFL"/>
    <s v="Water Pump Failed"/>
    <x v="635"/>
    <x v="1"/>
    <s v="BRT"/>
  </r>
  <r>
    <s v="PRTSWSH"/>
    <s v="Parts Washer"/>
    <x v="100"/>
    <s v="ACCIDENT"/>
    <s v="Accident"/>
    <x v="13"/>
    <x v="2"/>
    <s v="BRT"/>
  </r>
  <r>
    <s v="PRTSWSH"/>
    <s v="Parts Washer"/>
    <x v="100"/>
    <s v="CONTAM"/>
    <s v="Contamination"/>
    <x v="16"/>
    <x v="2"/>
    <s v="BRT"/>
  </r>
  <r>
    <s v="PRTSWSH"/>
    <s v="Parts Washer"/>
    <x v="100"/>
    <s v="MISSCMP"/>
    <s v="Loose/ Missing Component"/>
    <x v="22"/>
    <x v="2"/>
    <s v="BRT"/>
  </r>
  <r>
    <s v="PRTSWSH"/>
    <s v="Parts Washer"/>
    <x v="100"/>
    <s v="NRMWEAR"/>
    <s v="Normal Wear"/>
    <x v="23"/>
    <x v="2"/>
    <s v="BRT"/>
  </r>
  <r>
    <s v="PRTSWSH"/>
    <s v="Parts Washer"/>
    <x v="100"/>
    <s v="PROCISSU"/>
    <s v="Procedure Issue"/>
    <x v="26"/>
    <x v="2"/>
    <s v="BRT"/>
  </r>
  <r>
    <s v="PRTSWSH"/>
    <s v="Parts Washer"/>
    <x v="100"/>
    <s v="WORNCMPT"/>
    <s v="Defective/ Worn Component"/>
    <x v="29"/>
    <x v="2"/>
    <s v="BRT"/>
  </r>
  <r>
    <s v="PRTSWSH"/>
    <s v="Parts Washer"/>
    <x v="100"/>
    <s v="ADJUSTD"/>
    <s v="Adjusted"/>
    <x v="30"/>
    <x v="3"/>
    <s v="BRT"/>
  </r>
  <r>
    <s v="PRTSWSH"/>
    <s v="Parts Washer"/>
    <x v="100"/>
    <s v="LUBRCTE"/>
    <s v="Lubricate"/>
    <x v="34"/>
    <x v="3"/>
    <s v="BRT"/>
  </r>
  <r>
    <s v="PRTSWSH"/>
    <s v="Parts Washer"/>
    <x v="100"/>
    <s v="RECALBRT"/>
    <s v="Recalibrate"/>
    <x v="35"/>
    <x v="3"/>
    <s v="BRT"/>
  </r>
  <r>
    <s v="PRTSWSH"/>
    <s v="Parts Washer"/>
    <x v="100"/>
    <s v="REMVOBT"/>
    <s v="Remove Obstruction"/>
    <x v="36"/>
    <x v="3"/>
    <s v="BRT"/>
  </r>
  <r>
    <s v="PRTSWSH"/>
    <s v="Parts Washer"/>
    <x v="100"/>
    <s v="REPAIR"/>
    <s v="Repair"/>
    <x v="51"/>
    <x v="3"/>
    <s v="BRT"/>
  </r>
  <r>
    <s v="PRTSWSH"/>
    <s v="Parts Washer"/>
    <x v="100"/>
    <s v="REPLACE"/>
    <s v="Replace"/>
    <x v="52"/>
    <x v="3"/>
    <s v="BRT"/>
  </r>
  <r>
    <s v="PRTSWSH"/>
    <s v="Parts Washer"/>
    <x v="100"/>
    <s v="UPGRADES"/>
    <s v="Upgrade"/>
    <x v="41"/>
    <x v="3"/>
    <s v="BRT"/>
  </r>
  <r>
    <s v="PSTINVLV"/>
    <s v="Post Indicator Valve"/>
    <x v="101"/>
    <s v="ABNTEMP"/>
    <s v="Abnormal Temperature"/>
    <x v="0"/>
    <x v="0"/>
    <s v="BRT"/>
  </r>
  <r>
    <s v="PSTINVLV"/>
    <s v="Post Indicator Valve"/>
    <x v="101"/>
    <s v="CORROS"/>
    <s v="Corrosion"/>
    <x v="1"/>
    <x v="0"/>
    <s v="BRT"/>
  </r>
  <r>
    <s v="PSTINVLV"/>
    <s v="Post Indicator Valve"/>
    <x v="101"/>
    <s v="ELECTRIP"/>
    <s v="Electrical Trip Out"/>
    <x v="2"/>
    <x v="0"/>
    <s v="BRT"/>
  </r>
  <r>
    <s v="PSTINVLV"/>
    <s v="Post Indicator Valve"/>
    <x v="101"/>
    <s v="EXNOISE"/>
    <s v="Excessive Noise"/>
    <x v="3"/>
    <x v="0"/>
    <s v="BRT"/>
  </r>
  <r>
    <s v="PSTINVLV"/>
    <s v="Post Indicator Valve"/>
    <x v="101"/>
    <s v="EXVIBRTN"/>
    <s v="Excessive Vibration"/>
    <x v="4"/>
    <x v="0"/>
    <s v="BRT"/>
  </r>
  <r>
    <s v="PSTINVLV"/>
    <s v="Post Indicator Valve"/>
    <x v="101"/>
    <s v="JAMMEDEQ"/>
    <s v="Jammed Equipment"/>
    <x v="5"/>
    <x v="0"/>
    <s v="BRT"/>
  </r>
  <r>
    <s v="PSTINVLV"/>
    <s v="Post Indicator Valve"/>
    <x v="101"/>
    <s v="LEAKING"/>
    <s v="Leaking"/>
    <x v="6"/>
    <x v="0"/>
    <s v="BRT"/>
  </r>
  <r>
    <s v="PSTINVLV"/>
    <s v="Post Indicator Valve"/>
    <x v="101"/>
    <s v="LOWPERF"/>
    <s v="Low Performance"/>
    <x v="7"/>
    <x v="0"/>
    <s v="BRT"/>
  </r>
  <r>
    <s v="PSTINVLV"/>
    <s v="Post Indicator Valve"/>
    <x v="101"/>
    <s v="NONOPER"/>
    <s v="Non-Operational"/>
    <x v="8"/>
    <x v="0"/>
    <s v="BRT"/>
  </r>
  <r>
    <s v="PSTINVLV"/>
    <s v="Post Indicator Valve"/>
    <x v="101"/>
    <s v="PHYDMGE"/>
    <s v="Physical Damage"/>
    <x v="9"/>
    <x v="0"/>
    <s v="BRT"/>
  </r>
  <r>
    <s v="PSTINVLV"/>
    <s v="Post Indicator Valve"/>
    <x v="101"/>
    <s v="UNSMELL"/>
    <s v="Unusual Smell"/>
    <x v="10"/>
    <x v="0"/>
    <s v="BRT"/>
  </r>
  <r>
    <s v="PSTINVLV"/>
    <s v="Post Indicator Valve"/>
    <x v="101"/>
    <s v="UNSMOKE"/>
    <s v="Unusual Smoke"/>
    <x v="11"/>
    <x v="0"/>
    <s v="BRT"/>
  </r>
  <r>
    <s v="PSTINVLV"/>
    <s v="Post Indicator Valve"/>
    <x v="101"/>
    <s v="FSVDET"/>
    <s v="Fire safety valve deteriorated"/>
    <x v="636"/>
    <x v="1"/>
    <s v="BRT"/>
  </r>
  <r>
    <s v="PSTINVLV"/>
    <s v="Post Indicator Valve"/>
    <x v="101"/>
    <s v="FSVFAIL"/>
    <s v="Fire safety valve failed"/>
    <x v="637"/>
    <x v="1"/>
    <s v="BRT"/>
  </r>
  <r>
    <s v="PSTINVLV"/>
    <s v="Post Indicator Valve"/>
    <x v="101"/>
    <s v="ACCIDENT"/>
    <s v="Accident"/>
    <x v="13"/>
    <x v="2"/>
    <s v="BRT"/>
  </r>
  <r>
    <s v="PSTINVLV"/>
    <s v="Post Indicator Valve"/>
    <x v="101"/>
    <s v="ACCWEAR"/>
    <s v="Accelerated Wear"/>
    <x v="14"/>
    <x v="2"/>
    <s v="BRT"/>
  </r>
  <r>
    <s v="PSTINVLV"/>
    <s v="Post Indicator Valve"/>
    <x v="101"/>
    <s v="ACTGOD"/>
    <s v="Weather condition/Forces of nature or Act of God"/>
    <x v="15"/>
    <x v="2"/>
    <s v="BRT"/>
  </r>
  <r>
    <s v="PSTINVLV"/>
    <s v="Post Indicator Valve"/>
    <x v="101"/>
    <s v="CONTAM"/>
    <s v="Contamination"/>
    <x v="16"/>
    <x v="2"/>
    <s v="BRT"/>
  </r>
  <r>
    <s v="PSTINVLV"/>
    <s v="Post Indicator Valve"/>
    <x v="101"/>
    <s v="DEFASSET"/>
    <s v="Defective Asset"/>
    <x v="17"/>
    <x v="2"/>
    <s v="BRT"/>
  </r>
  <r>
    <s v="PSTINVLV"/>
    <s v="Post Indicator Valve"/>
    <x v="101"/>
    <s v="EXLOAD"/>
    <s v="Excessive Load"/>
    <x v="18"/>
    <x v="2"/>
    <s v="BRT"/>
  </r>
  <r>
    <s v="PSTINVLV"/>
    <s v="Post Indicator Valve"/>
    <x v="101"/>
    <s v="IMPRMNT"/>
    <s v="Improper Maintenance"/>
    <x v="19"/>
    <x v="2"/>
    <s v="BRT"/>
  </r>
  <r>
    <s v="PSTINVLV"/>
    <s v="Post Indicator Valve"/>
    <x v="101"/>
    <s v="INSLUBR"/>
    <s v="Insufficient Lubrication"/>
    <x v="20"/>
    <x v="2"/>
    <s v="BRT"/>
  </r>
  <r>
    <s v="PSTINVLV"/>
    <s v="Post Indicator Valve"/>
    <x v="101"/>
    <s v="LACKTRN"/>
    <s v="Lack of/ Inadequate Training"/>
    <x v="21"/>
    <x v="2"/>
    <s v="BRT"/>
  </r>
  <r>
    <s v="PSTINVLV"/>
    <s v="Post Indicator Valve"/>
    <x v="101"/>
    <s v="MISSCMP"/>
    <s v="Loose/ Missing Component"/>
    <x v="22"/>
    <x v="2"/>
    <s v="BRT"/>
  </r>
  <r>
    <s v="PSTINVLV"/>
    <s v="Post Indicator Valve"/>
    <x v="101"/>
    <s v="NRMWEAR"/>
    <s v="Normal Wear"/>
    <x v="23"/>
    <x v="2"/>
    <s v="BRT"/>
  </r>
  <r>
    <s v="PSTINVLV"/>
    <s v="Post Indicator Valve"/>
    <x v="101"/>
    <s v="OTHER"/>
    <s v="Other (specify)"/>
    <x v="24"/>
    <x v="2"/>
    <s v="BRT"/>
  </r>
  <r>
    <s v="PSTINVLV"/>
    <s v="Post Indicator Valve"/>
    <x v="101"/>
    <s v="PRINSTAL"/>
    <s v="Poor Installation"/>
    <x v="25"/>
    <x v="2"/>
    <s v="BRT"/>
  </r>
  <r>
    <s v="PSTINVLV"/>
    <s v="Post Indicator Valve"/>
    <x v="101"/>
    <s v="PROCISSU"/>
    <s v="Procedure Issue"/>
    <x v="26"/>
    <x v="2"/>
    <s v="BRT"/>
  </r>
  <r>
    <s v="PSTINVLV"/>
    <s v="Post Indicator Valve"/>
    <x v="101"/>
    <s v="UTLFAIL"/>
    <s v="Utility Failure"/>
    <x v="27"/>
    <x v="2"/>
    <s v="BRT"/>
  </r>
  <r>
    <s v="PSTINVLV"/>
    <s v="Post Indicator Valve"/>
    <x v="101"/>
    <s v="VNDLSM"/>
    <s v="Vandalism"/>
    <x v="28"/>
    <x v="2"/>
    <s v="BRT"/>
  </r>
  <r>
    <s v="PSTINVLV"/>
    <s v="Post Indicator Valve"/>
    <x v="101"/>
    <s v="WORNCMPT"/>
    <s v="Defective/ Worn Component"/>
    <x v="29"/>
    <x v="2"/>
    <s v="BRT"/>
  </r>
  <r>
    <s v="PSTINVLV"/>
    <s v="Post Indicator Valve"/>
    <x v="101"/>
    <s v="ADJUSTD"/>
    <s v="Adjusted"/>
    <x v="30"/>
    <x v="3"/>
    <s v="BRT"/>
  </r>
  <r>
    <s v="PSTINVLV"/>
    <s v="Post Indicator Valve"/>
    <x v="101"/>
    <s v="DECOMM"/>
    <s v="Decommission"/>
    <x v="31"/>
    <x v="3"/>
    <s v="BRT"/>
  </r>
  <r>
    <s v="PSTINVLV"/>
    <s v="Post Indicator Valve"/>
    <x v="101"/>
    <s v="DECONTME"/>
    <s v="Decontaminate"/>
    <x v="32"/>
    <x v="3"/>
    <s v="BRT"/>
  </r>
  <r>
    <s v="PSTINVLV"/>
    <s v="Post Indicator Valve"/>
    <x v="101"/>
    <s v="DONOTHIN"/>
    <s v="Do Nothing"/>
    <x v="33"/>
    <x v="3"/>
    <s v="BRT"/>
  </r>
  <r>
    <s v="PSTINVLV"/>
    <s v="Post Indicator Valve"/>
    <x v="101"/>
    <s v="LUBRCTE"/>
    <s v="Lubricate"/>
    <x v="34"/>
    <x v="3"/>
    <s v="BRT"/>
  </r>
  <r>
    <s v="PSTINVLV"/>
    <s v="Post Indicator Valve"/>
    <x v="101"/>
    <s v="OTHER"/>
    <s v="Other (specify)"/>
    <x v="24"/>
    <x v="3"/>
    <s v="BRT"/>
  </r>
  <r>
    <s v="PSTINVLV"/>
    <s v="Post Indicator Valve"/>
    <x v="101"/>
    <s v="RECALBRT"/>
    <s v="Recalibrate"/>
    <x v="35"/>
    <x v="3"/>
    <s v="BRT"/>
  </r>
  <r>
    <s v="PSTINVLV"/>
    <s v="Post Indicator Valve"/>
    <x v="101"/>
    <s v="REMVOBT"/>
    <s v="Remove Obstruction"/>
    <x v="36"/>
    <x v="3"/>
    <s v="BRT"/>
  </r>
  <r>
    <s v="PSTINVLV"/>
    <s v="Post Indicator Valve"/>
    <x v="101"/>
    <s v="REPCMPT"/>
    <s v="Repair Component"/>
    <x v="37"/>
    <x v="3"/>
    <s v="BRT"/>
  </r>
  <r>
    <s v="PSTINVLV"/>
    <s v="Post Indicator Valve"/>
    <x v="101"/>
    <s v="REPLASS"/>
    <s v="Replace Asset"/>
    <x v="38"/>
    <x v="3"/>
    <s v="BRT"/>
  </r>
  <r>
    <s v="PSTINVLV"/>
    <s v="Post Indicator Valve"/>
    <x v="101"/>
    <s v="REPLCMPT"/>
    <s v="Replace Component"/>
    <x v="39"/>
    <x v="3"/>
    <s v="BRT"/>
  </r>
  <r>
    <s v="PSTINVLV"/>
    <s v="Post Indicator Valve"/>
    <x v="101"/>
    <s v="REPRASS"/>
    <s v="Repair Asset"/>
    <x v="40"/>
    <x v="3"/>
    <s v="BRT"/>
  </r>
  <r>
    <s v="PSTINVLV"/>
    <s v="Post Indicator Valve"/>
    <x v="101"/>
    <s v="UPGRADES"/>
    <s v="Upgrade"/>
    <x v="41"/>
    <x v="3"/>
    <s v="BRT"/>
  </r>
  <r>
    <s v="RDWY"/>
    <s v="Roadway"/>
    <x v="102"/>
    <s v="ABNTEMP"/>
    <s v="Abnormal Temperature"/>
    <x v="0"/>
    <x v="0"/>
    <s v="BRT"/>
  </r>
  <r>
    <s v="RDWY"/>
    <s v="Roadway"/>
    <x v="102"/>
    <s v="CORROS"/>
    <s v="Corrosion"/>
    <x v="1"/>
    <x v="0"/>
    <s v="BRT"/>
  </r>
  <r>
    <s v="RDWY"/>
    <s v="Roadway"/>
    <x v="102"/>
    <s v="LEAKING"/>
    <s v="Leaking"/>
    <x v="6"/>
    <x v="0"/>
    <s v="BRT"/>
  </r>
  <r>
    <s v="RDWY"/>
    <s v="Roadway"/>
    <x v="102"/>
    <s v="LOWPERF"/>
    <s v="Low Performance"/>
    <x v="7"/>
    <x v="0"/>
    <s v="BRT"/>
  </r>
  <r>
    <s v="RDWY"/>
    <s v="Roadway"/>
    <x v="102"/>
    <s v="NONOPER"/>
    <s v="Non-Operational"/>
    <x v="8"/>
    <x v="0"/>
    <s v="BRT"/>
  </r>
  <r>
    <s v="RDWY"/>
    <s v="Roadway"/>
    <x v="102"/>
    <s v="PHYDMGE"/>
    <s v="Physical Damage"/>
    <x v="9"/>
    <x v="0"/>
    <s v="BRT"/>
  </r>
  <r>
    <s v="RDWY"/>
    <s v="Roadway"/>
    <x v="102"/>
    <s v="ASPHCRCK"/>
    <s v="Asphalt Cracking/ Pot Hole"/>
    <x v="638"/>
    <x v="1"/>
    <s v="BRT"/>
  </r>
  <r>
    <s v="RDWY"/>
    <s v="Roadway"/>
    <x v="102"/>
    <s v="ASPHLIFT"/>
    <s v="Asphalt Lifting"/>
    <x v="639"/>
    <x v="1"/>
    <s v="BRT"/>
  </r>
  <r>
    <s v="RDWY"/>
    <s v="Roadway"/>
    <x v="102"/>
    <s v="ASPSHIFT"/>
    <s v="Asphalt Shifting"/>
    <x v="640"/>
    <x v="1"/>
    <s v="BRT"/>
  </r>
  <r>
    <s v="RDWY"/>
    <s v="Roadway"/>
    <x v="102"/>
    <s v="CONCCRCK"/>
    <s v="Concrete Cracking"/>
    <x v="641"/>
    <x v="1"/>
    <s v="BRT"/>
  </r>
  <r>
    <s v="RDWY"/>
    <s v="Roadway"/>
    <x v="102"/>
    <s v="CONCJOIN"/>
    <s v="Concrete Joints"/>
    <x v="642"/>
    <x v="1"/>
    <s v="BRT"/>
  </r>
  <r>
    <s v="RDWY"/>
    <s v="Roadway"/>
    <x v="102"/>
    <s v="CONCSHFT"/>
    <s v="Concrete Shifting"/>
    <x v="643"/>
    <x v="1"/>
    <s v="BRT"/>
  </r>
  <r>
    <s v="RDWY"/>
    <s v="Roadway"/>
    <x v="102"/>
    <s v="CURBDMGD"/>
    <s v="Curb Damaged"/>
    <x v="644"/>
    <x v="1"/>
    <s v="BRT"/>
  </r>
  <r>
    <s v="RDWY"/>
    <s v="Roadway"/>
    <x v="102"/>
    <s v="ENDLIFE"/>
    <s v="End Of Life"/>
    <x v="645"/>
    <x v="1"/>
    <s v="BRT"/>
  </r>
  <r>
    <s v="RDWY"/>
    <s v="Roadway"/>
    <x v="102"/>
    <s v="FAEDMARK"/>
    <s v="Faded Marking"/>
    <x v="646"/>
    <x v="1"/>
    <s v="BRT"/>
  </r>
  <r>
    <s v="RDWY"/>
    <s v="Roadway"/>
    <x v="102"/>
    <s v="RDWYDEG"/>
    <s v="Roadway degraded"/>
    <x v="647"/>
    <x v="1"/>
    <s v="BRT"/>
  </r>
  <r>
    <s v="RDWY"/>
    <s v="Roadway"/>
    <x v="102"/>
    <s v="SPILL"/>
    <s v="Spill"/>
    <x v="366"/>
    <x v="1"/>
    <s v="BRT"/>
  </r>
  <r>
    <s v="RDWY"/>
    <s v="Roadway"/>
    <x v="102"/>
    <s v="ACCIDENT"/>
    <s v="Accident"/>
    <x v="13"/>
    <x v="2"/>
    <s v="BRT"/>
  </r>
  <r>
    <s v="RDWY"/>
    <s v="Roadway"/>
    <x v="102"/>
    <s v="ACCWEAR"/>
    <s v="Accelerated Wear"/>
    <x v="14"/>
    <x v="2"/>
    <s v="BRT"/>
  </r>
  <r>
    <s v="RDWY"/>
    <s v="Roadway"/>
    <x v="102"/>
    <s v="ACTGOD"/>
    <s v="Weather condition/Forces of nature or Act of God"/>
    <x v="15"/>
    <x v="2"/>
    <s v="BRT"/>
  </r>
  <r>
    <s v="RDWY"/>
    <s v="Roadway"/>
    <x v="102"/>
    <s v="CONTAM"/>
    <s v="Contamination"/>
    <x v="16"/>
    <x v="2"/>
    <s v="BRT"/>
  </r>
  <r>
    <s v="RDWY"/>
    <s v="Roadway"/>
    <x v="102"/>
    <s v="DEFASSET"/>
    <s v="Defective Asset"/>
    <x v="17"/>
    <x v="2"/>
    <s v="BRT"/>
  </r>
  <r>
    <s v="RDWY"/>
    <s v="Roadway"/>
    <x v="102"/>
    <s v="EXLOAD"/>
    <s v="Excessive Load"/>
    <x v="18"/>
    <x v="2"/>
    <s v="BRT"/>
  </r>
  <r>
    <s v="RDWY"/>
    <s v="Roadway"/>
    <x v="102"/>
    <s v="NRMWEAR"/>
    <s v="Normal Wear"/>
    <x v="23"/>
    <x v="2"/>
    <s v="BRT"/>
  </r>
  <r>
    <s v="RDWY"/>
    <s v="Roadway"/>
    <x v="102"/>
    <s v="PRINSTAL"/>
    <s v="Poor Installation"/>
    <x v="25"/>
    <x v="2"/>
    <s v="BRT"/>
  </r>
  <r>
    <s v="RDWY"/>
    <s v="Roadway"/>
    <x v="102"/>
    <s v="VNDLSM"/>
    <s v="Vandalism"/>
    <x v="28"/>
    <x v="2"/>
    <s v="BRT"/>
  </r>
  <r>
    <s v="RDWY"/>
    <s v="Roadway"/>
    <x v="102"/>
    <s v="CALLCNTR"/>
    <s v="Call Contractor"/>
    <x v="50"/>
    <x v="3"/>
    <s v="BRT"/>
  </r>
  <r>
    <s v="RDWY"/>
    <s v="Roadway"/>
    <x v="102"/>
    <s v="DECONTME"/>
    <s v="Decontaminate"/>
    <x v="32"/>
    <x v="3"/>
    <s v="BRT"/>
  </r>
  <r>
    <s v="RDWY"/>
    <s v="Roadway"/>
    <x v="102"/>
    <s v="REMVOBT"/>
    <s v="Remove Obstruction"/>
    <x v="36"/>
    <x v="3"/>
    <s v="BRT"/>
  </r>
  <r>
    <s v="RDWY"/>
    <s v="Roadway"/>
    <x v="102"/>
    <s v="REPAIR"/>
    <s v="Repair"/>
    <x v="51"/>
    <x v="3"/>
    <s v="BRT"/>
  </r>
  <r>
    <s v="RDWY"/>
    <s v="Roadway"/>
    <x v="102"/>
    <s v="REPLACE"/>
    <s v="Replace"/>
    <x v="52"/>
    <x v="3"/>
    <s v="BRT"/>
  </r>
  <r>
    <s v="RDWY"/>
    <s v="Roadway"/>
    <x v="102"/>
    <s v="UPGRADES"/>
    <s v="Upgrade"/>
    <x v="41"/>
    <x v="3"/>
    <s v="BRT"/>
  </r>
  <r>
    <s v="RTNWLL"/>
    <s v="Retaining Wall"/>
    <x v="103"/>
    <s v="ABNTEMP"/>
    <s v="Abnormal Temperature"/>
    <x v="0"/>
    <x v="0"/>
    <s v="BRT"/>
  </r>
  <r>
    <s v="RTNWLL"/>
    <s v="Retaining Wall"/>
    <x v="103"/>
    <s v="CORROS"/>
    <s v="Corrosion"/>
    <x v="1"/>
    <x v="0"/>
    <s v="BRT"/>
  </r>
  <r>
    <s v="RTNWLL"/>
    <s v="Retaining Wall"/>
    <x v="103"/>
    <s v="ELECTRIP"/>
    <s v="Electrical Trip Out"/>
    <x v="2"/>
    <x v="0"/>
    <s v="BRT"/>
  </r>
  <r>
    <s v="RTNWLL"/>
    <s v="Retaining Wall"/>
    <x v="103"/>
    <s v="EXNOISE"/>
    <s v="Excessive Noise"/>
    <x v="3"/>
    <x v="0"/>
    <s v="BRT"/>
  </r>
  <r>
    <s v="RTNWLL"/>
    <s v="Retaining Wall"/>
    <x v="103"/>
    <s v="EXVIBRTN"/>
    <s v="Excessive Vibration"/>
    <x v="4"/>
    <x v="0"/>
    <s v="BRT"/>
  </r>
  <r>
    <s v="RTNWLL"/>
    <s v="Retaining Wall"/>
    <x v="103"/>
    <s v="JAMMEDEQ"/>
    <s v="Jammed Equipment"/>
    <x v="5"/>
    <x v="0"/>
    <s v="BRT"/>
  </r>
  <r>
    <s v="RTNWLL"/>
    <s v="Retaining Wall"/>
    <x v="103"/>
    <s v="LEAKING"/>
    <s v="Leaking"/>
    <x v="6"/>
    <x v="0"/>
    <s v="BRT"/>
  </r>
  <r>
    <s v="RTNWLL"/>
    <s v="Retaining Wall"/>
    <x v="103"/>
    <s v="LOWPERF"/>
    <s v="Low Performance"/>
    <x v="7"/>
    <x v="0"/>
    <s v="BRT"/>
  </r>
  <r>
    <s v="RTNWLL"/>
    <s v="Retaining Wall"/>
    <x v="103"/>
    <s v="NONOPER"/>
    <s v="Non-Operational"/>
    <x v="8"/>
    <x v="0"/>
    <s v="BRT"/>
  </r>
  <r>
    <s v="RTNWLL"/>
    <s v="Retaining Wall"/>
    <x v="103"/>
    <s v="PHYDMGE"/>
    <s v="Physical Damage"/>
    <x v="9"/>
    <x v="0"/>
    <s v="BRT"/>
  </r>
  <r>
    <s v="RTNWLL"/>
    <s v="Retaining Wall"/>
    <x v="103"/>
    <s v="UNSMELL"/>
    <s v="Unusual Smell"/>
    <x v="10"/>
    <x v="0"/>
    <s v="BRT"/>
  </r>
  <r>
    <s v="RTNWLL"/>
    <s v="Retaining Wall"/>
    <x v="103"/>
    <s v="UNSMOKE"/>
    <s v="Unusual Smoke"/>
    <x v="11"/>
    <x v="0"/>
    <s v="BRT"/>
  </r>
  <r>
    <s v="RTNWLL"/>
    <s v="Retaining Wall"/>
    <x v="103"/>
    <s v="CONRWDET"/>
    <s v="Concrete retaining wall deteriorated"/>
    <x v="648"/>
    <x v="1"/>
    <s v="BRT"/>
  </r>
  <r>
    <s v="RTNWLL"/>
    <s v="Retaining Wall"/>
    <x v="103"/>
    <s v="CONRWSET"/>
    <s v="Concrete retaining wall settled"/>
    <x v="649"/>
    <x v="1"/>
    <s v="BRT"/>
  </r>
  <r>
    <s v="RTNWLL"/>
    <s v="Retaining Wall"/>
    <x v="103"/>
    <s v="GRWSET"/>
    <s v="Gabion retaining wall settled"/>
    <x v="650"/>
    <x v="1"/>
    <s v="BRT"/>
  </r>
  <r>
    <s v="RTNWLL"/>
    <s v="Retaining Wall"/>
    <x v="103"/>
    <s v="GWCRWCOR"/>
    <s v="Gabion wall cage retaining wall corroded"/>
    <x v="651"/>
    <x v="1"/>
    <s v="BRT"/>
  </r>
  <r>
    <s v="RTNWLL"/>
    <s v="Retaining Wall"/>
    <x v="103"/>
    <s v="MRETWDET"/>
    <s v="Masonry retaining wall deteriorated"/>
    <x v="652"/>
    <x v="1"/>
    <s v="BRT"/>
  </r>
  <r>
    <s v="RTNWLL"/>
    <s v="Retaining Wall"/>
    <x v="103"/>
    <s v="MRETWSET"/>
    <s v="Masonry retaining wall settled"/>
    <x v="653"/>
    <x v="1"/>
    <s v="BRT"/>
  </r>
  <r>
    <s v="RTNWLL"/>
    <s v="Retaining Wall"/>
    <x v="103"/>
    <s v="RECRWDET"/>
    <s v="RECO retaining wall deteriorated"/>
    <x v="654"/>
    <x v="1"/>
    <s v="BRT"/>
  </r>
  <r>
    <s v="RTNWLL"/>
    <s v="Retaining Wall"/>
    <x v="103"/>
    <s v="STLRWCOR"/>
    <s v="Steel retaining wall corroded"/>
    <x v="655"/>
    <x v="1"/>
    <s v="BRT"/>
  </r>
  <r>
    <s v="RTNWLL"/>
    <s v="Retaining Wall"/>
    <x v="103"/>
    <s v="STLRWSET"/>
    <s v="Steel retaining wall settled"/>
    <x v="656"/>
    <x v="1"/>
    <s v="BRT"/>
  </r>
  <r>
    <s v="RTNWLL"/>
    <s v="Retaining Wall"/>
    <x v="103"/>
    <s v="STNRWDET"/>
    <s v="Stone retaining wall deteriorated"/>
    <x v="657"/>
    <x v="1"/>
    <s v="BRT"/>
  </r>
  <r>
    <s v="RTNWLL"/>
    <s v="Retaining Wall"/>
    <x v="103"/>
    <s v="STNRWSET"/>
    <s v="Stone retaining wall settled"/>
    <x v="658"/>
    <x v="1"/>
    <s v="BRT"/>
  </r>
  <r>
    <s v="RTNWLL"/>
    <s v="Retaining Wall"/>
    <x v="103"/>
    <s v="STNSPDET"/>
    <s v="Stone slope protection deteriorated"/>
    <x v="659"/>
    <x v="1"/>
    <s v="BRT"/>
  </r>
  <r>
    <s v="RTNWLL"/>
    <s v="Retaining Wall"/>
    <x v="103"/>
    <s v="TIMBWSET"/>
    <s v="Timber retaining wall settled"/>
    <x v="660"/>
    <x v="1"/>
    <s v="BRT"/>
  </r>
  <r>
    <s v="RTNWLL"/>
    <s v="Retaining Wall"/>
    <x v="103"/>
    <s v="TIMRWROT"/>
    <s v="Timber retaining wall rotted"/>
    <x v="661"/>
    <x v="1"/>
    <s v="BRT"/>
  </r>
  <r>
    <s v="RTNWLL"/>
    <s v="Retaining Wall"/>
    <x v="103"/>
    <s v="ACCIDENT"/>
    <s v="Accident"/>
    <x v="13"/>
    <x v="2"/>
    <s v="BRT"/>
  </r>
  <r>
    <s v="RTNWLL"/>
    <s v="Retaining Wall"/>
    <x v="103"/>
    <s v="ACCWEAR"/>
    <s v="Accelerated Wear"/>
    <x v="14"/>
    <x v="2"/>
    <s v="BRT"/>
  </r>
  <r>
    <s v="RTNWLL"/>
    <s v="Retaining Wall"/>
    <x v="103"/>
    <s v="ACTGOD"/>
    <s v="Weather condition/Forces of nature or Act of God"/>
    <x v="15"/>
    <x v="2"/>
    <s v="BRT"/>
  </r>
  <r>
    <s v="RTNWLL"/>
    <s v="Retaining Wall"/>
    <x v="103"/>
    <s v="CONTAM"/>
    <s v="Contamination"/>
    <x v="16"/>
    <x v="2"/>
    <s v="BRT"/>
  </r>
  <r>
    <s v="RTNWLL"/>
    <s v="Retaining Wall"/>
    <x v="103"/>
    <s v="DEFASSET"/>
    <s v="Defective Asset"/>
    <x v="17"/>
    <x v="2"/>
    <s v="BRT"/>
  </r>
  <r>
    <s v="RTNWLL"/>
    <s v="Retaining Wall"/>
    <x v="103"/>
    <s v="EXLOAD"/>
    <s v="Excessive Load"/>
    <x v="18"/>
    <x v="2"/>
    <s v="BRT"/>
  </r>
  <r>
    <s v="RTNWLL"/>
    <s v="Retaining Wall"/>
    <x v="103"/>
    <s v="IMPRMNT"/>
    <s v="Improper Maintenance"/>
    <x v="19"/>
    <x v="2"/>
    <s v="BRT"/>
  </r>
  <r>
    <s v="RTNWLL"/>
    <s v="Retaining Wall"/>
    <x v="103"/>
    <s v="INSLUBR"/>
    <s v="Insufficient Lubrication"/>
    <x v="20"/>
    <x v="2"/>
    <s v="BRT"/>
  </r>
  <r>
    <s v="RTNWLL"/>
    <s v="Retaining Wall"/>
    <x v="103"/>
    <s v="LACKTRN"/>
    <s v="Lack of/ Inadequate Training"/>
    <x v="21"/>
    <x v="2"/>
    <s v="BRT"/>
  </r>
  <r>
    <s v="RTNWLL"/>
    <s v="Retaining Wall"/>
    <x v="103"/>
    <s v="MISSCMP"/>
    <s v="Loose/ Missing Component"/>
    <x v="22"/>
    <x v="2"/>
    <s v="BRT"/>
  </r>
  <r>
    <s v="RTNWLL"/>
    <s v="Retaining Wall"/>
    <x v="103"/>
    <s v="NRMWEAR"/>
    <s v="Normal Wear"/>
    <x v="23"/>
    <x v="2"/>
    <s v="BRT"/>
  </r>
  <r>
    <s v="RTNWLL"/>
    <s v="Retaining Wall"/>
    <x v="103"/>
    <s v="OTHER"/>
    <s v="Other (specify)"/>
    <x v="24"/>
    <x v="2"/>
    <s v="BRT"/>
  </r>
  <r>
    <s v="RTNWLL"/>
    <s v="Retaining Wall"/>
    <x v="103"/>
    <s v="PRINSTAL"/>
    <s v="Poor Installation"/>
    <x v="25"/>
    <x v="2"/>
    <s v="BRT"/>
  </r>
  <r>
    <s v="RTNWLL"/>
    <s v="Retaining Wall"/>
    <x v="103"/>
    <s v="PROCISSU"/>
    <s v="Procedure Issue"/>
    <x v="26"/>
    <x v="2"/>
    <s v="BRT"/>
  </r>
  <r>
    <s v="RTNWLL"/>
    <s v="Retaining Wall"/>
    <x v="103"/>
    <s v="UTLFAIL"/>
    <s v="Utility Failure"/>
    <x v="27"/>
    <x v="2"/>
    <s v="BRT"/>
  </r>
  <r>
    <s v="RTNWLL"/>
    <s v="Retaining Wall"/>
    <x v="103"/>
    <s v="VNDLSM"/>
    <s v="Vandalism"/>
    <x v="28"/>
    <x v="2"/>
    <s v="BRT"/>
  </r>
  <r>
    <s v="RTNWLL"/>
    <s v="Retaining Wall"/>
    <x v="103"/>
    <s v="WORNCMPT"/>
    <s v="Defective/ Worn Component"/>
    <x v="29"/>
    <x v="2"/>
    <s v="BRT"/>
  </r>
  <r>
    <s v="RTNWLL"/>
    <s v="Retaining Wall"/>
    <x v="103"/>
    <s v="ADJUSTD"/>
    <s v="Adjusted"/>
    <x v="30"/>
    <x v="3"/>
    <s v="BRT"/>
  </r>
  <r>
    <s v="RTNWLL"/>
    <s v="Retaining Wall"/>
    <x v="103"/>
    <s v="DECOMM"/>
    <s v="Decommission"/>
    <x v="31"/>
    <x v="3"/>
    <s v="BRT"/>
  </r>
  <r>
    <s v="RTNWLL"/>
    <s v="Retaining Wall"/>
    <x v="103"/>
    <s v="DECONTME"/>
    <s v="Decontaminate"/>
    <x v="32"/>
    <x v="3"/>
    <s v="BRT"/>
  </r>
  <r>
    <s v="RTNWLL"/>
    <s v="Retaining Wall"/>
    <x v="103"/>
    <s v="DONOTHIN"/>
    <s v="Do Nothing"/>
    <x v="33"/>
    <x v="3"/>
    <s v="BRT"/>
  </r>
  <r>
    <s v="RTNWLL"/>
    <s v="Retaining Wall"/>
    <x v="103"/>
    <s v="LUBRCTE"/>
    <s v="Lubricate"/>
    <x v="34"/>
    <x v="3"/>
    <s v="BRT"/>
  </r>
  <r>
    <s v="RTNWLL"/>
    <s v="Retaining Wall"/>
    <x v="103"/>
    <s v="OTHER"/>
    <s v="Other (specify)"/>
    <x v="24"/>
    <x v="3"/>
    <s v="BRT"/>
  </r>
  <r>
    <s v="RTNWLL"/>
    <s v="Retaining Wall"/>
    <x v="103"/>
    <s v="RECALBRT"/>
    <s v="Recalibrate"/>
    <x v="35"/>
    <x v="3"/>
    <s v="BRT"/>
  </r>
  <r>
    <s v="RTNWLL"/>
    <s v="Retaining Wall"/>
    <x v="103"/>
    <s v="REMVOBT"/>
    <s v="Remove Obstruction"/>
    <x v="36"/>
    <x v="3"/>
    <s v="BRT"/>
  </r>
  <r>
    <s v="RTNWLL"/>
    <s v="Retaining Wall"/>
    <x v="103"/>
    <s v="REPCMPT"/>
    <s v="Repair Component"/>
    <x v="37"/>
    <x v="3"/>
    <s v="BRT"/>
  </r>
  <r>
    <s v="RTNWLL"/>
    <s v="Retaining Wall"/>
    <x v="103"/>
    <s v="REPLASS"/>
    <s v="Replace Asset"/>
    <x v="38"/>
    <x v="3"/>
    <s v="BRT"/>
  </r>
  <r>
    <s v="RTNWLL"/>
    <s v="Retaining Wall"/>
    <x v="103"/>
    <s v="REPLCMPT"/>
    <s v="Replace Component"/>
    <x v="39"/>
    <x v="3"/>
    <s v="BRT"/>
  </r>
  <r>
    <s v="RTNWLL"/>
    <s v="Retaining Wall"/>
    <x v="103"/>
    <s v="REPRASS"/>
    <s v="Repair Asset"/>
    <x v="40"/>
    <x v="3"/>
    <s v="BRT"/>
  </r>
  <r>
    <s v="RTNWLL"/>
    <s v="Retaining Wall"/>
    <x v="103"/>
    <s v="UPGRADES"/>
    <s v="Upgrade"/>
    <x v="41"/>
    <x v="3"/>
    <s v="BRT"/>
  </r>
  <r>
    <s v="SEP"/>
    <s v="Separator"/>
    <x v="104"/>
    <s v="ABNTEMP"/>
    <s v="Abnormal Temperature"/>
    <x v="0"/>
    <x v="0"/>
    <s v="BRT"/>
  </r>
  <r>
    <s v="SEP"/>
    <s v="Separator"/>
    <x v="104"/>
    <s v="ELECTRIP"/>
    <s v="Electrical Trip Out"/>
    <x v="2"/>
    <x v="0"/>
    <s v="BRT"/>
  </r>
  <r>
    <s v="SEP"/>
    <s v="Separator"/>
    <x v="104"/>
    <s v="JAMMEDEQ"/>
    <s v="Jammed Equipment"/>
    <x v="5"/>
    <x v="0"/>
    <s v="BRT"/>
  </r>
  <r>
    <s v="SEP"/>
    <s v="Separator"/>
    <x v="104"/>
    <s v="LEAKING"/>
    <s v="Leaking"/>
    <x v="6"/>
    <x v="0"/>
    <s v="BRT"/>
  </r>
  <r>
    <s v="SEP"/>
    <s v="Separator"/>
    <x v="104"/>
    <s v="LOWPERF"/>
    <s v="Low Performance"/>
    <x v="7"/>
    <x v="0"/>
    <s v="BRT"/>
  </r>
  <r>
    <s v="SEP"/>
    <s v="Separator"/>
    <x v="104"/>
    <s v="NONOPER"/>
    <s v="Non-Operational"/>
    <x v="8"/>
    <x v="0"/>
    <s v="BRT"/>
  </r>
  <r>
    <s v="SEP"/>
    <s v="Separator"/>
    <x v="104"/>
    <s v="PHYDMGE"/>
    <s v="Physical Damage"/>
    <x v="9"/>
    <x v="0"/>
    <s v="BRT"/>
  </r>
  <r>
    <s v="SEP"/>
    <s v="Separator"/>
    <x v="104"/>
    <s v="STRMCPTR"/>
    <s v="Stormceptor Oil Ingress Into The City Storm Water"/>
    <x v="662"/>
    <x v="0"/>
    <s v="BRT"/>
  </r>
  <r>
    <s v="SEP"/>
    <s v="Separator"/>
    <x v="104"/>
    <s v="UNSMELL"/>
    <s v="Unusual Smell"/>
    <x v="10"/>
    <x v="0"/>
    <s v="BRT"/>
  </r>
  <r>
    <s v="SEP"/>
    <s v="Separator"/>
    <x v="104"/>
    <s v="BLCKPIPE"/>
    <s v="Blocked Pipping"/>
    <x v="663"/>
    <x v="1"/>
    <s v="BRT"/>
  </r>
  <r>
    <s v="SEP"/>
    <s v="Separator"/>
    <x v="104"/>
    <s v="ELCMPFL"/>
    <s v="Electrical Component Failure"/>
    <x v="520"/>
    <x v="1"/>
    <s v="BRT"/>
  </r>
  <r>
    <s v="SEP"/>
    <s v="Separator"/>
    <x v="104"/>
    <s v="OILLVLFL"/>
    <s v="Oil Level Failure"/>
    <x v="664"/>
    <x v="1"/>
    <s v="BRT"/>
  </r>
  <r>
    <s v="SEP"/>
    <s v="Separator"/>
    <x v="104"/>
    <s v="SEPICDET"/>
    <s v="Separator internal components deteriorated"/>
    <x v="665"/>
    <x v="1"/>
    <s v="BRT"/>
  </r>
  <r>
    <s v="SEP"/>
    <s v="Separator"/>
    <x v="104"/>
    <s v="STLTNKDT"/>
    <s v="Steel Tank Deteriorated"/>
    <x v="666"/>
    <x v="1"/>
    <s v="BRT"/>
  </r>
  <r>
    <s v="SEP"/>
    <s v="Separator"/>
    <x v="104"/>
    <s v="STRSINGR"/>
    <s v="Stormceptor oil ingress into the city storm water"/>
    <x v="667"/>
    <x v="1"/>
    <s v="BRT"/>
  </r>
  <r>
    <s v="SEP"/>
    <s v="Separator"/>
    <x v="104"/>
    <s v="TNKCONT"/>
    <s v="Tank has excessive build-up of contaminants"/>
    <x v="668"/>
    <x v="1"/>
    <s v="BRT"/>
  </r>
  <r>
    <s v="SEP"/>
    <s v="Separator"/>
    <x v="104"/>
    <s v="ACCWEAR"/>
    <s v="Accelerated Wear"/>
    <x v="14"/>
    <x v="2"/>
    <s v="BRT"/>
  </r>
  <r>
    <s v="SEP"/>
    <s v="Separator"/>
    <x v="104"/>
    <s v="ACTGOD"/>
    <s v="Weather condition/Forces of nature or Act of God"/>
    <x v="15"/>
    <x v="2"/>
    <s v="BRT"/>
  </r>
  <r>
    <s v="SEP"/>
    <s v="Separator"/>
    <x v="104"/>
    <s v="CONTAM"/>
    <s v="Contamination"/>
    <x v="16"/>
    <x v="2"/>
    <s v="BRT"/>
  </r>
  <r>
    <s v="SEP"/>
    <s v="Separator"/>
    <x v="104"/>
    <s v="CORRSION"/>
    <s v="Corrosion"/>
    <x v="198"/>
    <x v="2"/>
    <s v="BRT"/>
  </r>
  <r>
    <s v="SEP"/>
    <s v="Separator"/>
    <x v="104"/>
    <s v="EXLOAD"/>
    <s v="Excessive Load"/>
    <x v="18"/>
    <x v="2"/>
    <s v="BRT"/>
  </r>
  <r>
    <s v="SEP"/>
    <s v="Separator"/>
    <x v="104"/>
    <s v="IMPRMNT"/>
    <s v="Improper Maintenance"/>
    <x v="19"/>
    <x v="2"/>
    <s v="BRT"/>
  </r>
  <r>
    <s v="SEP"/>
    <s v="Separator"/>
    <x v="104"/>
    <s v="MISSCMP"/>
    <s v="Loose/ Missing Component"/>
    <x v="22"/>
    <x v="2"/>
    <s v="BRT"/>
  </r>
  <r>
    <s v="SEP"/>
    <s v="Separator"/>
    <x v="104"/>
    <s v="NRMWEAR"/>
    <s v="Normal Wear"/>
    <x v="23"/>
    <x v="2"/>
    <s v="BRT"/>
  </r>
  <r>
    <s v="SEP"/>
    <s v="Separator"/>
    <x v="104"/>
    <s v="PROCISSU"/>
    <s v="Procedure Issue"/>
    <x v="26"/>
    <x v="2"/>
    <s v="BRT"/>
  </r>
  <r>
    <s v="SEP"/>
    <s v="Separator"/>
    <x v="104"/>
    <s v="WORNCMPT"/>
    <s v="Defective/ Worn Component"/>
    <x v="29"/>
    <x v="2"/>
    <s v="BRT"/>
  </r>
  <r>
    <s v="SEP"/>
    <s v="Separator"/>
    <x v="104"/>
    <s v="CALLCNTR"/>
    <s v="Call Contractor"/>
    <x v="50"/>
    <x v="3"/>
    <s v="BRT"/>
  </r>
  <r>
    <s v="SEP"/>
    <s v="Separator"/>
    <x v="104"/>
    <s v="DECONTME"/>
    <s v="Decontaminate"/>
    <x v="32"/>
    <x v="3"/>
    <s v="BRT"/>
  </r>
  <r>
    <s v="SEP"/>
    <s v="Separator"/>
    <x v="104"/>
    <s v="RECALBRT"/>
    <s v="Recalibrate"/>
    <x v="35"/>
    <x v="3"/>
    <s v="BRT"/>
  </r>
  <r>
    <s v="SEP"/>
    <s v="Separator"/>
    <x v="104"/>
    <s v="REMVOBT"/>
    <s v="Remove Obstruction"/>
    <x v="36"/>
    <x v="3"/>
    <s v="BRT"/>
  </r>
  <r>
    <s v="SEP"/>
    <s v="Separator"/>
    <x v="104"/>
    <s v="REPAIR"/>
    <s v="Repair"/>
    <x v="51"/>
    <x v="3"/>
    <s v="BRT"/>
  </r>
  <r>
    <s v="SEP"/>
    <s v="Separator"/>
    <x v="104"/>
    <s v="REPLACE"/>
    <s v="Replace"/>
    <x v="52"/>
    <x v="3"/>
    <s v="BRT"/>
  </r>
  <r>
    <s v="SEP"/>
    <s v="Separator"/>
    <x v="104"/>
    <s v="UPGRADES"/>
    <s v="Upgrade"/>
    <x v="41"/>
    <x v="3"/>
    <s v="BRT"/>
  </r>
  <r>
    <s v="SEPTNK"/>
    <s v="Septic Tank"/>
    <x v="105"/>
    <s v="ABNTEMP"/>
    <s v="Abnormal Temperature"/>
    <x v="0"/>
    <x v="0"/>
    <s v="BRT"/>
  </r>
  <r>
    <s v="SEPTNK"/>
    <s v="Septic Tank"/>
    <x v="105"/>
    <s v="CORROS"/>
    <s v="Corrosion"/>
    <x v="1"/>
    <x v="0"/>
    <s v="BRT"/>
  </r>
  <r>
    <s v="SEPTNK"/>
    <s v="Septic Tank"/>
    <x v="105"/>
    <s v="ELECTRIP"/>
    <s v="Electrical Trip Out"/>
    <x v="2"/>
    <x v="0"/>
    <s v="BRT"/>
  </r>
  <r>
    <s v="SEPTNK"/>
    <s v="Septic Tank"/>
    <x v="105"/>
    <s v="EXNOISE"/>
    <s v="Excessive Noise"/>
    <x v="3"/>
    <x v="0"/>
    <s v="BRT"/>
  </r>
  <r>
    <s v="SEPTNK"/>
    <s v="Septic Tank"/>
    <x v="105"/>
    <s v="EXVIBRTN"/>
    <s v="Excessive Vibration"/>
    <x v="4"/>
    <x v="0"/>
    <s v="BRT"/>
  </r>
  <r>
    <s v="SEPTNK"/>
    <s v="Septic Tank"/>
    <x v="105"/>
    <s v="JAMMEDEQ"/>
    <s v="Jammed Equipment"/>
    <x v="5"/>
    <x v="0"/>
    <s v="BRT"/>
  </r>
  <r>
    <s v="SEPTNK"/>
    <s v="Septic Tank"/>
    <x v="105"/>
    <s v="LEAKING"/>
    <s v="Leaking"/>
    <x v="6"/>
    <x v="0"/>
    <s v="BRT"/>
  </r>
  <r>
    <s v="SEPTNK"/>
    <s v="Septic Tank"/>
    <x v="105"/>
    <s v="LOWPERF"/>
    <s v="Low Performance"/>
    <x v="7"/>
    <x v="0"/>
    <s v="BRT"/>
  </r>
  <r>
    <s v="SEPTNK"/>
    <s v="Septic Tank"/>
    <x v="105"/>
    <s v="NONOPER"/>
    <s v="Non-Operational"/>
    <x v="8"/>
    <x v="0"/>
    <s v="BRT"/>
  </r>
  <r>
    <s v="SEPTNK"/>
    <s v="Septic Tank"/>
    <x v="105"/>
    <s v="PHYDMGE"/>
    <s v="Physical Damage"/>
    <x v="9"/>
    <x v="0"/>
    <s v="BRT"/>
  </r>
  <r>
    <s v="SEPTNK"/>
    <s v="Septic Tank"/>
    <x v="105"/>
    <s v="UNSMELL"/>
    <s v="Unusual Smell"/>
    <x v="10"/>
    <x v="0"/>
    <s v="BRT"/>
  </r>
  <r>
    <s v="SEPTNK"/>
    <s v="Septic Tank"/>
    <x v="105"/>
    <s v="UNSMOKE"/>
    <s v="Unusual Smoke"/>
    <x v="11"/>
    <x v="0"/>
    <s v="BRT"/>
  </r>
  <r>
    <s v="SEPTNK"/>
    <s v="Septic Tank"/>
    <x v="105"/>
    <s v="STNKDET"/>
    <s v="Septic tank deteriorated"/>
    <x v="669"/>
    <x v="1"/>
    <s v="BRT"/>
  </r>
  <r>
    <s v="SEPTNK"/>
    <s v="Septic Tank"/>
    <x v="105"/>
    <s v="STNKOVER"/>
    <s v="Septic tank sludge over fill"/>
    <x v="670"/>
    <x v="1"/>
    <s v="BRT"/>
  </r>
  <r>
    <s v="SEPTNK"/>
    <s v="Septic Tank"/>
    <x v="105"/>
    <s v="ACCIDENT"/>
    <s v="Accident"/>
    <x v="13"/>
    <x v="2"/>
    <s v="BRT"/>
  </r>
  <r>
    <s v="SEPTNK"/>
    <s v="Septic Tank"/>
    <x v="105"/>
    <s v="ACCWEAR"/>
    <s v="Accelerated Wear"/>
    <x v="14"/>
    <x v="2"/>
    <s v="BRT"/>
  </r>
  <r>
    <s v="SEPTNK"/>
    <s v="Septic Tank"/>
    <x v="105"/>
    <s v="ACTGOD"/>
    <s v="Weather condition/Forces of nature or Act of God"/>
    <x v="15"/>
    <x v="2"/>
    <s v="BRT"/>
  </r>
  <r>
    <s v="SEPTNK"/>
    <s v="Septic Tank"/>
    <x v="105"/>
    <s v="CONTAM"/>
    <s v="Contamination"/>
    <x v="16"/>
    <x v="2"/>
    <s v="BRT"/>
  </r>
  <r>
    <s v="SEPTNK"/>
    <s v="Septic Tank"/>
    <x v="105"/>
    <s v="DEFASSET"/>
    <s v="Defective Asset"/>
    <x v="17"/>
    <x v="2"/>
    <s v="BRT"/>
  </r>
  <r>
    <s v="SEPTNK"/>
    <s v="Septic Tank"/>
    <x v="105"/>
    <s v="EXLOAD"/>
    <s v="Excessive Load"/>
    <x v="18"/>
    <x v="2"/>
    <s v="BRT"/>
  </r>
  <r>
    <s v="SEPTNK"/>
    <s v="Septic Tank"/>
    <x v="105"/>
    <s v="IMPRMNT"/>
    <s v="Improper Maintenance"/>
    <x v="19"/>
    <x v="2"/>
    <s v="BRT"/>
  </r>
  <r>
    <s v="SEPTNK"/>
    <s v="Septic Tank"/>
    <x v="105"/>
    <s v="INSLUBR"/>
    <s v="Insufficient Lubrication"/>
    <x v="20"/>
    <x v="2"/>
    <s v="BRT"/>
  </r>
  <r>
    <s v="SEPTNK"/>
    <s v="Septic Tank"/>
    <x v="105"/>
    <s v="LACKTRN"/>
    <s v="Lack of/ Inadequate Training"/>
    <x v="21"/>
    <x v="2"/>
    <s v="BRT"/>
  </r>
  <r>
    <s v="SEPTNK"/>
    <s v="Septic Tank"/>
    <x v="105"/>
    <s v="MISSCMP"/>
    <s v="Loose/ Missing Component"/>
    <x v="22"/>
    <x v="2"/>
    <s v="BRT"/>
  </r>
  <r>
    <s v="SEPTNK"/>
    <s v="Septic Tank"/>
    <x v="105"/>
    <s v="NRMWEAR"/>
    <s v="Normal Wear"/>
    <x v="23"/>
    <x v="2"/>
    <s v="BRT"/>
  </r>
  <r>
    <s v="SEPTNK"/>
    <s v="Septic Tank"/>
    <x v="105"/>
    <s v="OTHER"/>
    <s v="Other (specify)"/>
    <x v="24"/>
    <x v="2"/>
    <s v="BRT"/>
  </r>
  <r>
    <s v="SEPTNK"/>
    <s v="Septic Tank"/>
    <x v="105"/>
    <s v="PRINSTAL"/>
    <s v="Poor Installation"/>
    <x v="25"/>
    <x v="2"/>
    <s v="BRT"/>
  </r>
  <r>
    <s v="SEPTNK"/>
    <s v="Septic Tank"/>
    <x v="105"/>
    <s v="PROCISSU"/>
    <s v="Procedure Issue"/>
    <x v="26"/>
    <x v="2"/>
    <s v="BRT"/>
  </r>
  <r>
    <s v="SEPTNK"/>
    <s v="Septic Tank"/>
    <x v="105"/>
    <s v="UTLFAIL"/>
    <s v="Utility Failure"/>
    <x v="27"/>
    <x v="2"/>
    <s v="BRT"/>
  </r>
  <r>
    <s v="SEPTNK"/>
    <s v="Septic Tank"/>
    <x v="105"/>
    <s v="VNDLSM"/>
    <s v="Vandalism"/>
    <x v="28"/>
    <x v="2"/>
    <s v="BRT"/>
  </r>
  <r>
    <s v="SEPTNK"/>
    <s v="Septic Tank"/>
    <x v="105"/>
    <s v="WORNCMPT"/>
    <s v="Defective/ Worn Component"/>
    <x v="29"/>
    <x v="2"/>
    <s v="BRT"/>
  </r>
  <r>
    <s v="SEPTNK"/>
    <s v="Septic Tank"/>
    <x v="105"/>
    <s v="ADJUSTD"/>
    <s v="Adjusted"/>
    <x v="30"/>
    <x v="3"/>
    <s v="BRT"/>
  </r>
  <r>
    <s v="SEPTNK"/>
    <s v="Septic Tank"/>
    <x v="105"/>
    <s v="DECOMM"/>
    <s v="Decommission"/>
    <x v="31"/>
    <x v="3"/>
    <s v="BRT"/>
  </r>
  <r>
    <s v="SEPTNK"/>
    <s v="Septic Tank"/>
    <x v="105"/>
    <s v="DECONTME"/>
    <s v="Decontaminate"/>
    <x v="32"/>
    <x v="3"/>
    <s v="BRT"/>
  </r>
  <r>
    <s v="SEPTNK"/>
    <s v="Septic Tank"/>
    <x v="105"/>
    <s v="DONOTHIN"/>
    <s v="Do Nothing"/>
    <x v="33"/>
    <x v="3"/>
    <s v="BRT"/>
  </r>
  <r>
    <s v="SEPTNK"/>
    <s v="Septic Tank"/>
    <x v="105"/>
    <s v="LUBRCTE"/>
    <s v="Lubricate"/>
    <x v="34"/>
    <x v="3"/>
    <s v="BRT"/>
  </r>
  <r>
    <s v="SEPTNK"/>
    <s v="Septic Tank"/>
    <x v="105"/>
    <s v="OTHER"/>
    <s v="Other (specify)"/>
    <x v="24"/>
    <x v="3"/>
    <s v="BRT"/>
  </r>
  <r>
    <s v="SEPTNK"/>
    <s v="Septic Tank"/>
    <x v="105"/>
    <s v="RECALBRT"/>
    <s v="Recalibrate"/>
    <x v="35"/>
    <x v="3"/>
    <s v="BRT"/>
  </r>
  <r>
    <s v="SEPTNK"/>
    <s v="Septic Tank"/>
    <x v="105"/>
    <s v="REMVOBT"/>
    <s v="Remove Obstruction"/>
    <x v="36"/>
    <x v="3"/>
    <s v="BRT"/>
  </r>
  <r>
    <s v="SEPTNK"/>
    <s v="Septic Tank"/>
    <x v="105"/>
    <s v="REPCMPT"/>
    <s v="Repair Component"/>
    <x v="37"/>
    <x v="3"/>
    <s v="BRT"/>
  </r>
  <r>
    <s v="SEPTNK"/>
    <s v="Septic Tank"/>
    <x v="105"/>
    <s v="REPLASS"/>
    <s v="Replace Asset"/>
    <x v="38"/>
    <x v="3"/>
    <s v="BRT"/>
  </r>
  <r>
    <s v="SEPTNK"/>
    <s v="Septic Tank"/>
    <x v="105"/>
    <s v="REPLCMPT"/>
    <s v="Replace Component"/>
    <x v="39"/>
    <x v="3"/>
    <s v="BRT"/>
  </r>
  <r>
    <s v="SEPTNK"/>
    <s v="Septic Tank"/>
    <x v="105"/>
    <s v="REPRASS"/>
    <s v="Repair Asset"/>
    <x v="40"/>
    <x v="3"/>
    <s v="BRT"/>
  </r>
  <r>
    <s v="SEPTNK"/>
    <s v="Septic Tank"/>
    <x v="105"/>
    <s v="UPGRADES"/>
    <s v="Upgrade"/>
    <x v="41"/>
    <x v="3"/>
    <s v="BRT"/>
  </r>
  <r>
    <s v="SHD"/>
    <s v="Shed"/>
    <x v="106"/>
    <s v="ABNTEMP"/>
    <s v="Abnormal Temperature"/>
    <x v="0"/>
    <x v="0"/>
    <s v="BRT"/>
  </r>
  <r>
    <s v="SHD"/>
    <s v="Shed"/>
    <x v="106"/>
    <s v="CORROS"/>
    <s v="Corrosion"/>
    <x v="1"/>
    <x v="0"/>
    <s v="BRT"/>
  </r>
  <r>
    <s v="SHD"/>
    <s v="Shed"/>
    <x v="106"/>
    <s v="ELECTRIP"/>
    <s v="Electrical Trip Out"/>
    <x v="2"/>
    <x v="0"/>
    <s v="BRT"/>
  </r>
  <r>
    <s v="SHD"/>
    <s v="Shed"/>
    <x v="106"/>
    <s v="EXNOISE"/>
    <s v="Excessive Noise"/>
    <x v="3"/>
    <x v="0"/>
    <s v="BRT"/>
  </r>
  <r>
    <s v="SHD"/>
    <s v="Shed"/>
    <x v="106"/>
    <s v="EXVIBRTN"/>
    <s v="Excessive Vibration"/>
    <x v="4"/>
    <x v="0"/>
    <s v="BRT"/>
  </r>
  <r>
    <s v="SHD"/>
    <s v="Shed"/>
    <x v="106"/>
    <s v="JAMMEDEQ"/>
    <s v="Jammed Equipment"/>
    <x v="5"/>
    <x v="0"/>
    <s v="BRT"/>
  </r>
  <r>
    <s v="SHD"/>
    <s v="Shed"/>
    <x v="106"/>
    <s v="LEAKING"/>
    <s v="Leaking"/>
    <x v="6"/>
    <x v="0"/>
    <s v="BRT"/>
  </r>
  <r>
    <s v="SHD"/>
    <s v="Shed"/>
    <x v="106"/>
    <s v="LOWPERF"/>
    <s v="Low Performance"/>
    <x v="7"/>
    <x v="0"/>
    <s v="BRT"/>
  </r>
  <r>
    <s v="SHD"/>
    <s v="Shed"/>
    <x v="106"/>
    <s v="NONOPER"/>
    <s v="Non-Operational"/>
    <x v="8"/>
    <x v="0"/>
    <s v="BRT"/>
  </r>
  <r>
    <s v="SHD"/>
    <s v="Shed"/>
    <x v="106"/>
    <s v="PHYDMGE"/>
    <s v="Physical Damage"/>
    <x v="9"/>
    <x v="0"/>
    <s v="BRT"/>
  </r>
  <r>
    <s v="SHD"/>
    <s v="Shed"/>
    <x v="106"/>
    <s v="UNSMELL"/>
    <s v="Unusual Smell"/>
    <x v="10"/>
    <x v="0"/>
    <s v="BRT"/>
  </r>
  <r>
    <s v="SHD"/>
    <s v="Shed"/>
    <x v="106"/>
    <s v="UNSMOKE"/>
    <s v="Unusual Smoke"/>
    <x v="11"/>
    <x v="0"/>
    <s v="BRT"/>
  </r>
  <r>
    <s v="SHD"/>
    <s v="Shed"/>
    <x v="106"/>
    <s v="SFNDDET"/>
    <s v="Shed foundation deteriorated"/>
    <x v="671"/>
    <x v="1"/>
    <s v="BRT"/>
  </r>
  <r>
    <s v="SHD"/>
    <s v="Shed"/>
    <x v="106"/>
    <s v="SHHTTIME"/>
    <s v="Shed heater operating at inappropriate time"/>
    <x v="672"/>
    <x v="1"/>
    <s v="BRT"/>
  </r>
  <r>
    <s v="SHD"/>
    <s v="Shed"/>
    <x v="106"/>
    <s v="SRFDET"/>
    <s v="Shed roof deteriorated"/>
    <x v="673"/>
    <x v="1"/>
    <s v="BRT"/>
  </r>
  <r>
    <s v="SHD"/>
    <s v="Shed"/>
    <x v="106"/>
    <s v="SSTRDET"/>
    <s v="Shed structure deteriorated"/>
    <x v="674"/>
    <x v="1"/>
    <s v="BRT"/>
  </r>
  <r>
    <s v="SHD"/>
    <s v="Shed"/>
    <x v="106"/>
    <s v="ACCIDENT"/>
    <s v="Accident"/>
    <x v="13"/>
    <x v="2"/>
    <s v="BRT"/>
  </r>
  <r>
    <s v="SHD"/>
    <s v="Shed"/>
    <x v="106"/>
    <s v="ACCWEAR"/>
    <s v="Accelerated Wear"/>
    <x v="14"/>
    <x v="2"/>
    <s v="BRT"/>
  </r>
  <r>
    <s v="SHD"/>
    <s v="Shed"/>
    <x v="106"/>
    <s v="ACTGOD"/>
    <s v="Weather condition/Forces of nature or Act of God"/>
    <x v="15"/>
    <x v="2"/>
    <s v="BRT"/>
  </r>
  <r>
    <s v="SHD"/>
    <s v="Shed"/>
    <x v="106"/>
    <s v="CONTAM"/>
    <s v="Contamination"/>
    <x v="16"/>
    <x v="2"/>
    <s v="BRT"/>
  </r>
  <r>
    <s v="SHD"/>
    <s v="Shed"/>
    <x v="106"/>
    <s v="DEFASSET"/>
    <s v="Defective Asset"/>
    <x v="17"/>
    <x v="2"/>
    <s v="BRT"/>
  </r>
  <r>
    <s v="SHD"/>
    <s v="Shed"/>
    <x v="106"/>
    <s v="EXLOAD"/>
    <s v="Excessive Load"/>
    <x v="18"/>
    <x v="2"/>
    <s v="BRT"/>
  </r>
  <r>
    <s v="SHD"/>
    <s v="Shed"/>
    <x v="106"/>
    <s v="IMPRMNT"/>
    <s v="Improper Maintenance"/>
    <x v="19"/>
    <x v="2"/>
    <s v="BRT"/>
  </r>
  <r>
    <s v="SHD"/>
    <s v="Shed"/>
    <x v="106"/>
    <s v="INSLUBR"/>
    <s v="Insufficient Lubrication"/>
    <x v="20"/>
    <x v="2"/>
    <s v="BRT"/>
  </r>
  <r>
    <s v="SHD"/>
    <s v="Shed"/>
    <x v="106"/>
    <s v="LACKTRN"/>
    <s v="Lack of/ Inadequate Training"/>
    <x v="21"/>
    <x v="2"/>
    <s v="BRT"/>
  </r>
  <r>
    <s v="SHD"/>
    <s v="Shed"/>
    <x v="106"/>
    <s v="MISSCMP"/>
    <s v="Loose/ Missing Component"/>
    <x v="22"/>
    <x v="2"/>
    <s v="BRT"/>
  </r>
  <r>
    <s v="SHD"/>
    <s v="Shed"/>
    <x v="106"/>
    <s v="NRMWEAR"/>
    <s v="Normal Wear"/>
    <x v="23"/>
    <x v="2"/>
    <s v="BRT"/>
  </r>
  <r>
    <s v="SHD"/>
    <s v="Shed"/>
    <x v="106"/>
    <s v="OTHER"/>
    <s v="Other (specify)"/>
    <x v="24"/>
    <x v="2"/>
    <s v="BRT"/>
  </r>
  <r>
    <s v="SHD"/>
    <s v="Shed"/>
    <x v="106"/>
    <s v="PRINSTAL"/>
    <s v="Poor Installation"/>
    <x v="25"/>
    <x v="2"/>
    <s v="BRT"/>
  </r>
  <r>
    <s v="SHD"/>
    <s v="Shed"/>
    <x v="106"/>
    <s v="PROCISSU"/>
    <s v="Procedure Issue"/>
    <x v="26"/>
    <x v="2"/>
    <s v="BRT"/>
  </r>
  <r>
    <s v="SHD"/>
    <s v="Shed"/>
    <x v="106"/>
    <s v="UTLFAIL"/>
    <s v="Utility Failure"/>
    <x v="27"/>
    <x v="2"/>
    <s v="BRT"/>
  </r>
  <r>
    <s v="SHD"/>
    <s v="Shed"/>
    <x v="106"/>
    <s v="VNDLSM"/>
    <s v="Vandalism"/>
    <x v="28"/>
    <x v="2"/>
    <s v="BRT"/>
  </r>
  <r>
    <s v="SHD"/>
    <s v="Shed"/>
    <x v="106"/>
    <s v="WORNCMPT"/>
    <s v="Defective/ Worn Component"/>
    <x v="29"/>
    <x v="2"/>
    <s v="BRT"/>
  </r>
  <r>
    <s v="SHD"/>
    <s v="Shed"/>
    <x v="106"/>
    <s v="ADJUSTD"/>
    <s v="Adjusted"/>
    <x v="30"/>
    <x v="3"/>
    <s v="BRT"/>
  </r>
  <r>
    <s v="SHD"/>
    <s v="Shed"/>
    <x v="106"/>
    <s v="DECOMM"/>
    <s v="Decommission"/>
    <x v="31"/>
    <x v="3"/>
    <s v="BRT"/>
  </r>
  <r>
    <s v="SHD"/>
    <s v="Shed"/>
    <x v="106"/>
    <s v="DECONTME"/>
    <s v="Decontaminate"/>
    <x v="32"/>
    <x v="3"/>
    <s v="BRT"/>
  </r>
  <r>
    <s v="SHD"/>
    <s v="Shed"/>
    <x v="106"/>
    <s v="DONOTHIN"/>
    <s v="Do Nothing"/>
    <x v="33"/>
    <x v="3"/>
    <s v="BRT"/>
  </r>
  <r>
    <s v="SHD"/>
    <s v="Shed"/>
    <x v="106"/>
    <s v="LUBRCTE"/>
    <s v="Lubricate"/>
    <x v="34"/>
    <x v="3"/>
    <s v="BRT"/>
  </r>
  <r>
    <s v="SHD"/>
    <s v="Shed"/>
    <x v="106"/>
    <s v="OTHER"/>
    <s v="Other (specify)"/>
    <x v="24"/>
    <x v="3"/>
    <s v="BRT"/>
  </r>
  <r>
    <s v="SHD"/>
    <s v="Shed"/>
    <x v="106"/>
    <s v="RECALBRT"/>
    <s v="Recalibrate"/>
    <x v="35"/>
    <x v="3"/>
    <s v="BRT"/>
  </r>
  <r>
    <s v="SHD"/>
    <s v="Shed"/>
    <x v="106"/>
    <s v="REMVOBT"/>
    <s v="Remove Obstruction"/>
    <x v="36"/>
    <x v="3"/>
    <s v="BRT"/>
  </r>
  <r>
    <s v="SHD"/>
    <s v="Shed"/>
    <x v="106"/>
    <s v="REPCMPT"/>
    <s v="Repair Component"/>
    <x v="37"/>
    <x v="3"/>
    <s v="BRT"/>
  </r>
  <r>
    <s v="SHD"/>
    <s v="Shed"/>
    <x v="106"/>
    <s v="REPLASS"/>
    <s v="Replace Asset"/>
    <x v="38"/>
    <x v="3"/>
    <s v="BRT"/>
  </r>
  <r>
    <s v="SHD"/>
    <s v="Shed"/>
    <x v="106"/>
    <s v="REPLCMPT"/>
    <s v="Replace Component"/>
    <x v="39"/>
    <x v="3"/>
    <s v="BRT"/>
  </r>
  <r>
    <s v="SHD"/>
    <s v="Shed"/>
    <x v="106"/>
    <s v="REPRASS"/>
    <s v="Repair Asset"/>
    <x v="40"/>
    <x v="3"/>
    <s v="BRT"/>
  </r>
  <r>
    <s v="SHD"/>
    <s v="Shed"/>
    <x v="106"/>
    <s v="UPGRADES"/>
    <s v="Upgrade"/>
    <x v="41"/>
    <x v="3"/>
    <s v="BRT"/>
  </r>
  <r>
    <s v="SIGLGHT"/>
    <s v="Signal Light"/>
    <x v="107"/>
    <s v="ABNTEMP"/>
    <s v="Abnormal Temperature"/>
    <x v="0"/>
    <x v="0"/>
    <s v="BRT"/>
  </r>
  <r>
    <s v="SIGLGHT"/>
    <s v="Signal Light"/>
    <x v="107"/>
    <s v="CORROS"/>
    <s v="Corrosion"/>
    <x v="1"/>
    <x v="0"/>
    <s v="BRT"/>
  </r>
  <r>
    <s v="SIGLGHT"/>
    <s v="Signal Light"/>
    <x v="107"/>
    <s v="ELECTRIP"/>
    <s v="Electrical Trip Out"/>
    <x v="2"/>
    <x v="0"/>
    <s v="BRT"/>
  </r>
  <r>
    <s v="SIGLGHT"/>
    <s v="Signal Light"/>
    <x v="107"/>
    <s v="EXNOISE"/>
    <s v="Excessive Noise"/>
    <x v="3"/>
    <x v="0"/>
    <s v="BRT"/>
  </r>
  <r>
    <s v="SIGLGHT"/>
    <s v="Signal Light"/>
    <x v="107"/>
    <s v="EXVIBRTN"/>
    <s v="Excessive Vibration"/>
    <x v="4"/>
    <x v="0"/>
    <s v="BRT"/>
  </r>
  <r>
    <s v="SIGLGHT"/>
    <s v="Signal Light"/>
    <x v="107"/>
    <s v="JAMMEDEQ"/>
    <s v="Jammed Equipment"/>
    <x v="5"/>
    <x v="0"/>
    <s v="BRT"/>
  </r>
  <r>
    <s v="SIGLGHT"/>
    <s v="Signal Light"/>
    <x v="107"/>
    <s v="LEAKING"/>
    <s v="Leaking"/>
    <x v="6"/>
    <x v="0"/>
    <s v="BRT"/>
  </r>
  <r>
    <s v="SIGLGHT"/>
    <s v="Signal Light"/>
    <x v="107"/>
    <s v="LOWPERF"/>
    <s v="Low Performance"/>
    <x v="7"/>
    <x v="0"/>
    <s v="BRT"/>
  </r>
  <r>
    <s v="SIGLGHT"/>
    <s v="Signal Light"/>
    <x v="107"/>
    <s v="NONOPER"/>
    <s v="Non-Operational"/>
    <x v="8"/>
    <x v="0"/>
    <s v="BRT"/>
  </r>
  <r>
    <s v="SIGLGHT"/>
    <s v="Signal Light"/>
    <x v="107"/>
    <s v="PHYDMGE"/>
    <s v="Physical Damage"/>
    <x v="9"/>
    <x v="0"/>
    <s v="BRT"/>
  </r>
  <r>
    <s v="SIGLGHT"/>
    <s v="Signal Light"/>
    <x v="107"/>
    <s v="UNSMELL"/>
    <s v="Unusual Smell"/>
    <x v="10"/>
    <x v="0"/>
    <s v="BRT"/>
  </r>
  <r>
    <s v="SIGLGHT"/>
    <s v="Signal Light"/>
    <x v="107"/>
    <s v="UNSMOKE"/>
    <s v="Unusual Smoke"/>
    <x v="11"/>
    <x v="0"/>
    <s v="BRT"/>
  </r>
  <r>
    <s v="SIGLGHT"/>
    <s v="Signal Light"/>
    <x v="107"/>
    <s v="BATCONL"/>
    <s v="Battery connections loose"/>
    <x v="675"/>
    <x v="1"/>
    <s v="BRT"/>
  </r>
  <r>
    <s v="SIGLGHT"/>
    <s v="Signal Light"/>
    <x v="107"/>
    <s v="BATSULF"/>
    <s v="Battery plate sulfation buildup"/>
    <x v="676"/>
    <x v="1"/>
    <s v="BRT"/>
  </r>
  <r>
    <s v="SIGLGHT"/>
    <s v="Signal Light"/>
    <x v="107"/>
    <s v="BATTFAIL"/>
    <s v="Internal Battery Failure"/>
    <x v="677"/>
    <x v="1"/>
    <s v="BRT"/>
  </r>
  <r>
    <s v="SIGLGHT"/>
    <s v="Signal Light"/>
    <x v="107"/>
    <s v="CTLF"/>
    <s v="Controller failure"/>
    <x v="678"/>
    <x v="1"/>
    <s v="BRT"/>
  </r>
  <r>
    <s v="SIGLGHT"/>
    <s v="Signal Light"/>
    <x v="107"/>
    <s v="EINSULCK"/>
    <s v="Electrical insulation frayed or cracked"/>
    <x v="679"/>
    <x v="1"/>
    <s v="BRT"/>
  </r>
  <r>
    <s v="SIGLGHT"/>
    <s v="Signal Light"/>
    <x v="107"/>
    <s v="ACCIDENT"/>
    <s v="Accident"/>
    <x v="13"/>
    <x v="2"/>
    <s v="BRT"/>
  </r>
  <r>
    <s v="SIGLGHT"/>
    <s v="Signal Light"/>
    <x v="107"/>
    <s v="ACCWEAR"/>
    <s v="Accelerated Wear"/>
    <x v="14"/>
    <x v="2"/>
    <s v="BRT"/>
  </r>
  <r>
    <s v="SIGLGHT"/>
    <s v="Signal Light"/>
    <x v="107"/>
    <s v="ACTGOD"/>
    <s v="Weather condition/Forces of nature or Act of God"/>
    <x v="15"/>
    <x v="2"/>
    <s v="BRT"/>
  </r>
  <r>
    <s v="SIGLGHT"/>
    <s v="Signal Light"/>
    <x v="107"/>
    <s v="CONTAM"/>
    <s v="Contamination"/>
    <x v="16"/>
    <x v="2"/>
    <s v="BRT"/>
  </r>
  <r>
    <s v="SIGLGHT"/>
    <s v="Signal Light"/>
    <x v="107"/>
    <s v="DEFASSET"/>
    <s v="Defective Asset"/>
    <x v="17"/>
    <x v="2"/>
    <s v="BRT"/>
  </r>
  <r>
    <s v="SIGLGHT"/>
    <s v="Signal Light"/>
    <x v="107"/>
    <s v="EXLOAD"/>
    <s v="Excessive Load"/>
    <x v="18"/>
    <x v="2"/>
    <s v="BRT"/>
  </r>
  <r>
    <s v="SIGLGHT"/>
    <s v="Signal Light"/>
    <x v="107"/>
    <s v="IMPRMNT"/>
    <s v="Improper Maintenance"/>
    <x v="19"/>
    <x v="2"/>
    <s v="BRT"/>
  </r>
  <r>
    <s v="SIGLGHT"/>
    <s v="Signal Light"/>
    <x v="107"/>
    <s v="INSLUBR"/>
    <s v="Insufficient Lubrication"/>
    <x v="20"/>
    <x v="2"/>
    <s v="BRT"/>
  </r>
  <r>
    <s v="SIGLGHT"/>
    <s v="Signal Light"/>
    <x v="107"/>
    <s v="LACKTRN"/>
    <s v="Lack of/ Inadequate Training"/>
    <x v="21"/>
    <x v="2"/>
    <s v="BRT"/>
  </r>
  <r>
    <s v="SIGLGHT"/>
    <s v="Signal Light"/>
    <x v="107"/>
    <s v="MISSCMP"/>
    <s v="Loose/ Missing Component"/>
    <x v="22"/>
    <x v="2"/>
    <s v="BRT"/>
  </r>
  <r>
    <s v="SIGLGHT"/>
    <s v="Signal Light"/>
    <x v="107"/>
    <s v="NRMWEAR"/>
    <s v="Normal Wear"/>
    <x v="23"/>
    <x v="2"/>
    <s v="BRT"/>
  </r>
  <r>
    <s v="SIGLGHT"/>
    <s v="Signal Light"/>
    <x v="107"/>
    <s v="OTHER"/>
    <s v="Other (specify)"/>
    <x v="24"/>
    <x v="2"/>
    <s v="BRT"/>
  </r>
  <r>
    <s v="SIGLGHT"/>
    <s v="Signal Light"/>
    <x v="107"/>
    <s v="PRINSTAL"/>
    <s v="Poor Installation"/>
    <x v="25"/>
    <x v="2"/>
    <s v="BRT"/>
  </r>
  <r>
    <s v="SIGLGHT"/>
    <s v="Signal Light"/>
    <x v="107"/>
    <s v="PROCISSU"/>
    <s v="Procedure Issue"/>
    <x v="26"/>
    <x v="2"/>
    <s v="BRT"/>
  </r>
  <r>
    <s v="SIGLGHT"/>
    <s v="Signal Light"/>
    <x v="107"/>
    <s v="UTLFAIL"/>
    <s v="Utility Failure"/>
    <x v="27"/>
    <x v="2"/>
    <s v="BRT"/>
  </r>
  <r>
    <s v="SIGLGHT"/>
    <s v="Signal Light"/>
    <x v="107"/>
    <s v="VNDLSM"/>
    <s v="Vandalism"/>
    <x v="28"/>
    <x v="2"/>
    <s v="BRT"/>
  </r>
  <r>
    <s v="SIGLGHT"/>
    <s v="Signal Light"/>
    <x v="107"/>
    <s v="WORNCMPT"/>
    <s v="Defective/ Worn Component"/>
    <x v="29"/>
    <x v="2"/>
    <s v="BRT"/>
  </r>
  <r>
    <s v="SIGLGHT"/>
    <s v="Signal Light"/>
    <x v="107"/>
    <s v="ADJUSTD"/>
    <s v="Adjusted"/>
    <x v="30"/>
    <x v="3"/>
    <s v="BRT"/>
  </r>
  <r>
    <s v="SIGLGHT"/>
    <s v="Signal Light"/>
    <x v="107"/>
    <s v="DECOMM"/>
    <s v="Decommission"/>
    <x v="31"/>
    <x v="3"/>
    <s v="BRT"/>
  </r>
  <r>
    <s v="SIGLGHT"/>
    <s v="Signal Light"/>
    <x v="107"/>
    <s v="DECONTME"/>
    <s v="Decontaminate"/>
    <x v="32"/>
    <x v="3"/>
    <s v="BRT"/>
  </r>
  <r>
    <s v="SIGLGHT"/>
    <s v="Signal Light"/>
    <x v="107"/>
    <s v="DONOTHIN"/>
    <s v="Do Nothing"/>
    <x v="33"/>
    <x v="3"/>
    <s v="BRT"/>
  </r>
  <r>
    <s v="SIGLGHT"/>
    <s v="Signal Light"/>
    <x v="107"/>
    <s v="LUBRCTE"/>
    <s v="Lubricate"/>
    <x v="34"/>
    <x v="3"/>
    <s v="BRT"/>
  </r>
  <r>
    <s v="SIGLGHT"/>
    <s v="Signal Light"/>
    <x v="107"/>
    <s v="OTHER"/>
    <s v="Other (specify)"/>
    <x v="24"/>
    <x v="3"/>
    <s v="BRT"/>
  </r>
  <r>
    <s v="SIGLGHT"/>
    <s v="Signal Light"/>
    <x v="107"/>
    <s v="RECALBRT"/>
    <s v="Recalibrate"/>
    <x v="35"/>
    <x v="3"/>
    <s v="BRT"/>
  </r>
  <r>
    <s v="SIGLGHT"/>
    <s v="Signal Light"/>
    <x v="107"/>
    <s v="REMVOBT"/>
    <s v="Remove Obstruction"/>
    <x v="36"/>
    <x v="3"/>
    <s v="BRT"/>
  </r>
  <r>
    <s v="SIGLGHT"/>
    <s v="Signal Light"/>
    <x v="107"/>
    <s v="REPCMPT"/>
    <s v="Repair Component"/>
    <x v="37"/>
    <x v="3"/>
    <s v="BRT"/>
  </r>
  <r>
    <s v="SIGLGHT"/>
    <s v="Signal Light"/>
    <x v="107"/>
    <s v="REPLASS"/>
    <s v="Replace Asset"/>
    <x v="38"/>
    <x v="3"/>
    <s v="BRT"/>
  </r>
  <r>
    <s v="SIGLGHT"/>
    <s v="Signal Light"/>
    <x v="107"/>
    <s v="REPLCMPT"/>
    <s v="Replace Component"/>
    <x v="39"/>
    <x v="3"/>
    <s v="BRT"/>
  </r>
  <r>
    <s v="SIGLGHT"/>
    <s v="Signal Light"/>
    <x v="107"/>
    <s v="REPRASS"/>
    <s v="Repair Asset"/>
    <x v="40"/>
    <x v="3"/>
    <s v="BRT"/>
  </r>
  <r>
    <s v="SIGLGHT"/>
    <s v="Signal Light"/>
    <x v="107"/>
    <s v="UPGRADES"/>
    <s v="Upgrade"/>
    <x v="41"/>
    <x v="3"/>
    <s v="BRT"/>
  </r>
  <r>
    <s v="SKYLGHT"/>
    <s v="Skylights"/>
    <x v="108"/>
    <s v="ABNTEMP"/>
    <s v="Abnormal Temperature"/>
    <x v="0"/>
    <x v="0"/>
    <s v="BRT"/>
  </r>
  <r>
    <s v="SKYLGHT"/>
    <s v="Skylights"/>
    <x v="108"/>
    <s v="CORROS"/>
    <s v="Corrosion"/>
    <x v="1"/>
    <x v="0"/>
    <s v="BRT"/>
  </r>
  <r>
    <s v="SKYLGHT"/>
    <s v="Skylights"/>
    <x v="108"/>
    <s v="ELECTRIP"/>
    <s v="Electrical Trip Out"/>
    <x v="2"/>
    <x v="0"/>
    <s v="BRT"/>
  </r>
  <r>
    <s v="SKYLGHT"/>
    <s v="Skylights"/>
    <x v="108"/>
    <s v="EXNOISE"/>
    <s v="Excessive Noise"/>
    <x v="3"/>
    <x v="0"/>
    <s v="BRT"/>
  </r>
  <r>
    <s v="SKYLGHT"/>
    <s v="Skylights"/>
    <x v="108"/>
    <s v="EXVIBRTN"/>
    <s v="Excessive Vibration"/>
    <x v="4"/>
    <x v="0"/>
    <s v="BRT"/>
  </r>
  <r>
    <s v="SKYLGHT"/>
    <s v="Skylights"/>
    <x v="108"/>
    <s v="JAMMEDEQ"/>
    <s v="Jammed Equipment"/>
    <x v="5"/>
    <x v="0"/>
    <s v="BRT"/>
  </r>
  <r>
    <s v="SKYLGHT"/>
    <s v="Skylights"/>
    <x v="108"/>
    <s v="LEAKING"/>
    <s v="Leaking"/>
    <x v="6"/>
    <x v="0"/>
    <s v="BRT"/>
  </r>
  <r>
    <s v="SKYLGHT"/>
    <s v="Skylights"/>
    <x v="108"/>
    <s v="LOWPERF"/>
    <s v="Low Performance"/>
    <x v="7"/>
    <x v="0"/>
    <s v="BRT"/>
  </r>
  <r>
    <s v="SKYLGHT"/>
    <s v="Skylights"/>
    <x v="108"/>
    <s v="NONOPER"/>
    <s v="Non-Operational"/>
    <x v="8"/>
    <x v="0"/>
    <s v="BRT"/>
  </r>
  <r>
    <s v="SKYLGHT"/>
    <s v="Skylights"/>
    <x v="108"/>
    <s v="PHYDMGE"/>
    <s v="Physical Damage"/>
    <x v="9"/>
    <x v="0"/>
    <s v="BRT"/>
  </r>
  <r>
    <s v="SKYLGHT"/>
    <s v="Skylights"/>
    <x v="108"/>
    <s v="UNSMELL"/>
    <s v="Unusual Smell"/>
    <x v="10"/>
    <x v="0"/>
    <s v="BRT"/>
  </r>
  <r>
    <s v="SKYLGHT"/>
    <s v="Skylights"/>
    <x v="108"/>
    <s v="UNSMOKE"/>
    <s v="Unusual Smoke"/>
    <x v="11"/>
    <x v="0"/>
    <s v="BRT"/>
  </r>
  <r>
    <s v="SKYLGHT"/>
    <s v="Skylights"/>
    <x v="108"/>
    <s v="SKYFIZZ"/>
    <s v="Fizzure/Natural Deterioration in skylights"/>
    <x v="680"/>
    <x v="1"/>
    <s v="BRT"/>
  </r>
  <r>
    <s v="SKYLGHT"/>
    <s v="Skylights"/>
    <x v="108"/>
    <s v="ACCIDENT"/>
    <s v="Accident"/>
    <x v="13"/>
    <x v="2"/>
    <s v="BRT"/>
  </r>
  <r>
    <s v="SKYLGHT"/>
    <s v="Skylights"/>
    <x v="108"/>
    <s v="ACCWEAR"/>
    <s v="Accelerated Wear"/>
    <x v="14"/>
    <x v="2"/>
    <s v="BRT"/>
  </r>
  <r>
    <s v="SKYLGHT"/>
    <s v="Skylights"/>
    <x v="108"/>
    <s v="ACTGOD"/>
    <s v="Weather condition/Forces of nature or Act of God"/>
    <x v="15"/>
    <x v="2"/>
    <s v="BRT"/>
  </r>
  <r>
    <s v="SKYLGHT"/>
    <s v="Skylights"/>
    <x v="108"/>
    <s v="CONTAM"/>
    <s v="Contamination"/>
    <x v="16"/>
    <x v="2"/>
    <s v="BRT"/>
  </r>
  <r>
    <s v="SKYLGHT"/>
    <s v="Skylights"/>
    <x v="108"/>
    <s v="DEFASSET"/>
    <s v="Defective Asset"/>
    <x v="17"/>
    <x v="2"/>
    <s v="BRT"/>
  </r>
  <r>
    <s v="SKYLGHT"/>
    <s v="Skylights"/>
    <x v="108"/>
    <s v="EXLOAD"/>
    <s v="Excessive Load"/>
    <x v="18"/>
    <x v="2"/>
    <s v="BRT"/>
  </r>
  <r>
    <s v="SKYLGHT"/>
    <s v="Skylights"/>
    <x v="108"/>
    <s v="IMPRMNT"/>
    <s v="Improper Maintenance"/>
    <x v="19"/>
    <x v="2"/>
    <s v="BRT"/>
  </r>
  <r>
    <s v="SKYLGHT"/>
    <s v="Skylights"/>
    <x v="108"/>
    <s v="INSLUBR"/>
    <s v="Insufficient Lubrication"/>
    <x v="20"/>
    <x v="2"/>
    <s v="BRT"/>
  </r>
  <r>
    <s v="SKYLGHT"/>
    <s v="Skylights"/>
    <x v="108"/>
    <s v="LACKTRN"/>
    <s v="Lack of/ Inadequate Training"/>
    <x v="21"/>
    <x v="2"/>
    <s v="BRT"/>
  </r>
  <r>
    <s v="SKYLGHT"/>
    <s v="Skylights"/>
    <x v="108"/>
    <s v="MISSCMP"/>
    <s v="Loose/ Missing Component"/>
    <x v="22"/>
    <x v="2"/>
    <s v="BRT"/>
  </r>
  <r>
    <s v="SKYLGHT"/>
    <s v="Skylights"/>
    <x v="108"/>
    <s v="NRMWEAR"/>
    <s v="Normal Wear"/>
    <x v="23"/>
    <x v="2"/>
    <s v="BRT"/>
  </r>
  <r>
    <s v="SKYLGHT"/>
    <s v="Skylights"/>
    <x v="108"/>
    <s v="OTHER"/>
    <s v="Other (specify)"/>
    <x v="24"/>
    <x v="2"/>
    <s v="BRT"/>
  </r>
  <r>
    <s v="SKYLGHT"/>
    <s v="Skylights"/>
    <x v="108"/>
    <s v="PRINSTAL"/>
    <s v="Poor Installation"/>
    <x v="25"/>
    <x v="2"/>
    <s v="BRT"/>
  </r>
  <r>
    <s v="SKYLGHT"/>
    <s v="Skylights"/>
    <x v="108"/>
    <s v="PROCISSU"/>
    <s v="Procedure Issue"/>
    <x v="26"/>
    <x v="2"/>
    <s v="BRT"/>
  </r>
  <r>
    <s v="SKYLGHT"/>
    <s v="Skylights"/>
    <x v="108"/>
    <s v="UTLFAIL"/>
    <s v="Utility Failure"/>
    <x v="27"/>
    <x v="2"/>
    <s v="BRT"/>
  </r>
  <r>
    <s v="SKYLGHT"/>
    <s v="Skylights"/>
    <x v="108"/>
    <s v="VNDLSM"/>
    <s v="Vandalism"/>
    <x v="28"/>
    <x v="2"/>
    <s v="BRT"/>
  </r>
  <r>
    <s v="SKYLGHT"/>
    <s v="Skylights"/>
    <x v="108"/>
    <s v="WORNCMPT"/>
    <s v="Defective/ Worn Component"/>
    <x v="29"/>
    <x v="2"/>
    <s v="BRT"/>
  </r>
  <r>
    <s v="SKYLGHT"/>
    <s v="Skylights"/>
    <x v="108"/>
    <s v="ADJUSTD"/>
    <s v="Adjusted"/>
    <x v="30"/>
    <x v="3"/>
    <s v="BRT"/>
  </r>
  <r>
    <s v="SKYLGHT"/>
    <s v="Skylights"/>
    <x v="108"/>
    <s v="DECOMM"/>
    <s v="Decommission"/>
    <x v="31"/>
    <x v="3"/>
    <s v="BRT"/>
  </r>
  <r>
    <s v="SKYLGHT"/>
    <s v="Skylights"/>
    <x v="108"/>
    <s v="DECONTME"/>
    <s v="Decontaminate"/>
    <x v="32"/>
    <x v="3"/>
    <s v="BRT"/>
  </r>
  <r>
    <s v="SKYLGHT"/>
    <s v="Skylights"/>
    <x v="108"/>
    <s v="DONOTHIN"/>
    <s v="Do Nothing"/>
    <x v="33"/>
    <x v="3"/>
    <s v="BRT"/>
  </r>
  <r>
    <s v="SKYLGHT"/>
    <s v="Skylights"/>
    <x v="108"/>
    <s v="LUBRCTE"/>
    <s v="Lubricate"/>
    <x v="34"/>
    <x v="3"/>
    <s v="BRT"/>
  </r>
  <r>
    <s v="SKYLGHT"/>
    <s v="Skylights"/>
    <x v="108"/>
    <s v="OTHER"/>
    <s v="Other (specify)"/>
    <x v="24"/>
    <x v="3"/>
    <s v="BRT"/>
  </r>
  <r>
    <s v="SKYLGHT"/>
    <s v="Skylights"/>
    <x v="108"/>
    <s v="RECALBRT"/>
    <s v="Recalibrate"/>
    <x v="35"/>
    <x v="3"/>
    <s v="BRT"/>
  </r>
  <r>
    <s v="SKYLGHT"/>
    <s v="Skylights"/>
    <x v="108"/>
    <s v="REMVOBT"/>
    <s v="Remove Obstruction"/>
    <x v="36"/>
    <x v="3"/>
    <s v="BRT"/>
  </r>
  <r>
    <s v="SKYLGHT"/>
    <s v="Skylights"/>
    <x v="108"/>
    <s v="REPCMPT"/>
    <s v="Repair Component"/>
    <x v="37"/>
    <x v="3"/>
    <s v="BRT"/>
  </r>
  <r>
    <s v="SKYLGHT"/>
    <s v="Skylights"/>
    <x v="108"/>
    <s v="REPLASS"/>
    <s v="Replace Asset"/>
    <x v="38"/>
    <x v="3"/>
    <s v="BRT"/>
  </r>
  <r>
    <s v="SKYLGHT"/>
    <s v="Skylights"/>
    <x v="108"/>
    <s v="REPLCMPT"/>
    <s v="Replace Component"/>
    <x v="39"/>
    <x v="3"/>
    <s v="BRT"/>
  </r>
  <r>
    <s v="SKYLGHT"/>
    <s v="Skylights"/>
    <x v="108"/>
    <s v="REPRASS"/>
    <s v="Repair Asset"/>
    <x v="40"/>
    <x v="3"/>
    <s v="BRT"/>
  </r>
  <r>
    <s v="SKYLGHT"/>
    <s v="Skylights"/>
    <x v="108"/>
    <s v="UPGRADES"/>
    <s v="Upgrade"/>
    <x v="41"/>
    <x v="3"/>
    <s v="BRT"/>
  </r>
  <r>
    <s v="SLPDRF"/>
    <s v="Sloped Roof"/>
    <x v="109"/>
    <s v="ABNTEMP"/>
    <s v="Abnormal Temperature"/>
    <x v="0"/>
    <x v="0"/>
    <s v="BRT"/>
  </r>
  <r>
    <s v="SLPDRF"/>
    <s v="Sloped Roof"/>
    <x v="109"/>
    <s v="CORROS"/>
    <s v="Corrosion"/>
    <x v="1"/>
    <x v="0"/>
    <s v="BRT"/>
  </r>
  <r>
    <s v="SLPDRF"/>
    <s v="Sloped Roof"/>
    <x v="109"/>
    <s v="ELECTRIP"/>
    <s v="Electrical Trip Out"/>
    <x v="2"/>
    <x v="0"/>
    <s v="BRT"/>
  </r>
  <r>
    <s v="SLPDRF"/>
    <s v="Sloped Roof"/>
    <x v="109"/>
    <s v="EXNOISE"/>
    <s v="Excessive Noise"/>
    <x v="3"/>
    <x v="0"/>
    <s v="BRT"/>
  </r>
  <r>
    <s v="SLPDRF"/>
    <s v="Sloped Roof"/>
    <x v="109"/>
    <s v="EXVIBRTN"/>
    <s v="Excessive Vibration"/>
    <x v="4"/>
    <x v="0"/>
    <s v="BRT"/>
  </r>
  <r>
    <s v="SLPDRF"/>
    <s v="Sloped Roof"/>
    <x v="109"/>
    <s v="JAMMEDEQ"/>
    <s v="Jammed Equipment"/>
    <x v="5"/>
    <x v="0"/>
    <s v="BRT"/>
  </r>
  <r>
    <s v="SLPDRF"/>
    <s v="Sloped Roof"/>
    <x v="109"/>
    <s v="LEAKING"/>
    <s v="Leaking"/>
    <x v="6"/>
    <x v="0"/>
    <s v="BRT"/>
  </r>
  <r>
    <s v="SLPDRF"/>
    <s v="Sloped Roof"/>
    <x v="109"/>
    <s v="LOWPERF"/>
    <s v="Low Performance"/>
    <x v="7"/>
    <x v="0"/>
    <s v="BRT"/>
  </r>
  <r>
    <s v="SLPDRF"/>
    <s v="Sloped Roof"/>
    <x v="109"/>
    <s v="NONOPER"/>
    <s v="Non-Operational"/>
    <x v="8"/>
    <x v="0"/>
    <s v="BRT"/>
  </r>
  <r>
    <s v="SLPDRF"/>
    <s v="Sloped Roof"/>
    <x v="109"/>
    <s v="PHYDMGE"/>
    <s v="Physical Damage"/>
    <x v="9"/>
    <x v="0"/>
    <s v="BRT"/>
  </r>
  <r>
    <s v="SLPDRF"/>
    <s v="Sloped Roof"/>
    <x v="109"/>
    <s v="UNSMELL"/>
    <s v="Unusual Smell"/>
    <x v="10"/>
    <x v="0"/>
    <s v="BRT"/>
  </r>
  <r>
    <s v="SLPDRF"/>
    <s v="Sloped Roof"/>
    <x v="109"/>
    <s v="UNSMOKE"/>
    <s v="Unusual Smoke"/>
    <x v="11"/>
    <x v="0"/>
    <s v="BRT"/>
  </r>
  <r>
    <s v="SLPDRF"/>
    <s v="Sloped Roof"/>
    <x v="109"/>
    <s v="CAULKDMG"/>
    <s v="Caulking Damaged/ Missing"/>
    <x v="681"/>
    <x v="1"/>
    <s v="BRT"/>
  </r>
  <r>
    <s v="SLPDRF"/>
    <s v="Sloped Roof"/>
    <x v="109"/>
    <s v="GUTTRDMG"/>
    <s v="Gutters Damaged"/>
    <x v="413"/>
    <x v="1"/>
    <s v="BRT"/>
  </r>
  <r>
    <s v="SLPDRF"/>
    <s v="Sloped Roof"/>
    <x v="109"/>
    <s v="METLCPDG"/>
    <s v="Metal Capping Damaged"/>
    <x v="682"/>
    <x v="1"/>
    <s v="BRT"/>
  </r>
  <r>
    <s v="SLPDRF"/>
    <s v="Sloped Roof"/>
    <x v="109"/>
    <s v="PLBVNTLS"/>
    <s v="Plumbing Vents Loose"/>
    <x v="683"/>
    <x v="1"/>
    <s v="BRT"/>
  </r>
  <r>
    <s v="SLPDRF"/>
    <s v="Sloped Roof"/>
    <x v="109"/>
    <s v="PRCASTCN"/>
    <s v="Pre-Cast Concrete Broken Side Welds"/>
    <x v="684"/>
    <x v="1"/>
    <s v="BRT"/>
  </r>
  <r>
    <s v="SLPDRF"/>
    <s v="Sloped Roof"/>
    <x v="109"/>
    <s v="RFPAINT"/>
    <s v="Roof Paint Peeled"/>
    <x v="685"/>
    <x v="1"/>
    <s v="BRT"/>
  </r>
  <r>
    <s v="SLPDRF"/>
    <s v="Sloped Roof"/>
    <x v="109"/>
    <s v="ROOFCRCK"/>
    <s v="Roof Cracked"/>
    <x v="686"/>
    <x v="1"/>
    <s v="BRT"/>
  </r>
  <r>
    <s v="SLPDRF"/>
    <s v="Sloped Roof"/>
    <x v="109"/>
    <s v="ROOFFAST"/>
    <s v="Roof Fasteners Loose/ Missing"/>
    <x v="687"/>
    <x v="1"/>
    <s v="BRT"/>
  </r>
  <r>
    <s v="SLPDRF"/>
    <s v="Sloped Roof"/>
    <x v="109"/>
    <s v="ROOFFLSH"/>
    <s v="Roof Flashings Damaged"/>
    <x v="688"/>
    <x v="1"/>
    <s v="BRT"/>
  </r>
  <r>
    <s v="SLPDRF"/>
    <s v="Sloped Roof"/>
    <x v="109"/>
    <s v="RSCHDEP"/>
    <s v="Roof structure, components, surface, or hardware deteriorated"/>
    <x v="417"/>
    <x v="1"/>
    <s v="BRT"/>
  </r>
  <r>
    <s v="SLPDRF"/>
    <s v="Sloped Roof"/>
    <x v="109"/>
    <s v="SHNGLMIS"/>
    <s v="Shingles Loose / Missing"/>
    <x v="689"/>
    <x v="1"/>
    <s v="BRT"/>
  </r>
  <r>
    <s v="SLPDRF"/>
    <s v="Sloped Roof"/>
    <x v="109"/>
    <s v="STLRFDET"/>
    <s v="Steel Roof Decks Deteriorated"/>
    <x v="690"/>
    <x v="1"/>
    <s v="BRT"/>
  </r>
  <r>
    <s v="SLPDRF"/>
    <s v="Sloped Roof"/>
    <x v="109"/>
    <s v="TILERFLS"/>
    <s v="Tile Roof Loose/ Broken"/>
    <x v="691"/>
    <x v="1"/>
    <s v="BRT"/>
  </r>
  <r>
    <s v="SLPDRF"/>
    <s v="Sloped Roof"/>
    <x v="109"/>
    <s v="WOODROT"/>
    <s v="Wood Deck Rotten/ Broken"/>
    <x v="692"/>
    <x v="1"/>
    <s v="BRT"/>
  </r>
  <r>
    <s v="SLPDRF"/>
    <s v="Sloped Roof"/>
    <x v="109"/>
    <s v="ACCIDENT"/>
    <s v="Accident"/>
    <x v="13"/>
    <x v="2"/>
    <s v="BRT"/>
  </r>
  <r>
    <s v="SLPDRF"/>
    <s v="Sloped Roof"/>
    <x v="109"/>
    <s v="ACCWEAR"/>
    <s v="Accelerated Wear"/>
    <x v="14"/>
    <x v="2"/>
    <s v="BRT"/>
  </r>
  <r>
    <s v="SLPDRF"/>
    <s v="Sloped Roof"/>
    <x v="109"/>
    <s v="ACTGOD"/>
    <s v="Weather condition/Forces of nature or Act of God"/>
    <x v="15"/>
    <x v="2"/>
    <s v="BRT"/>
  </r>
  <r>
    <s v="SLPDRF"/>
    <s v="Sloped Roof"/>
    <x v="109"/>
    <s v="CONTAM"/>
    <s v="Contamination"/>
    <x v="16"/>
    <x v="2"/>
    <s v="BRT"/>
  </r>
  <r>
    <s v="SLPDRF"/>
    <s v="Sloped Roof"/>
    <x v="109"/>
    <s v="CORRSION"/>
    <s v="Corrosion"/>
    <x v="198"/>
    <x v="2"/>
    <s v="BRT"/>
  </r>
  <r>
    <s v="SLPDRF"/>
    <s v="Sloped Roof"/>
    <x v="109"/>
    <s v="DEFASSET"/>
    <s v="Defective Asset"/>
    <x v="17"/>
    <x v="2"/>
    <s v="BRT"/>
  </r>
  <r>
    <s v="SLPDRF"/>
    <s v="Sloped Roof"/>
    <x v="109"/>
    <s v="EXLOAD"/>
    <s v="Excessive Load"/>
    <x v="18"/>
    <x v="2"/>
    <s v="BRT"/>
  </r>
  <r>
    <s v="SLPDRF"/>
    <s v="Sloped Roof"/>
    <x v="109"/>
    <s v="IMPRMNT"/>
    <s v="Improper Maintenance"/>
    <x v="19"/>
    <x v="2"/>
    <s v="BRT"/>
  </r>
  <r>
    <s v="SLPDRF"/>
    <s v="Sloped Roof"/>
    <x v="109"/>
    <s v="INSLUBR"/>
    <s v="Insufficient Lubrication"/>
    <x v="20"/>
    <x v="2"/>
    <s v="BRT"/>
  </r>
  <r>
    <s v="SLPDRF"/>
    <s v="Sloped Roof"/>
    <x v="109"/>
    <s v="LACKTRN"/>
    <s v="Lack of/ Inadequate Training"/>
    <x v="21"/>
    <x v="2"/>
    <s v="BRT"/>
  </r>
  <r>
    <s v="SLPDRF"/>
    <s v="Sloped Roof"/>
    <x v="109"/>
    <s v="MISSCMP"/>
    <s v="Loose/ Missing Component"/>
    <x v="22"/>
    <x v="2"/>
    <s v="BRT"/>
  </r>
  <r>
    <s v="SLPDRF"/>
    <s v="Sloped Roof"/>
    <x v="109"/>
    <s v="NRMWEAR"/>
    <s v="Normal Wear"/>
    <x v="23"/>
    <x v="2"/>
    <s v="BRT"/>
  </r>
  <r>
    <s v="SLPDRF"/>
    <s v="Sloped Roof"/>
    <x v="109"/>
    <s v="OTHER"/>
    <s v="Other (specify)"/>
    <x v="24"/>
    <x v="2"/>
    <s v="BRT"/>
  </r>
  <r>
    <s v="SLPDRF"/>
    <s v="Sloped Roof"/>
    <x v="109"/>
    <s v="PRINSTAL"/>
    <s v="Poor Installation"/>
    <x v="25"/>
    <x v="2"/>
    <s v="BRT"/>
  </r>
  <r>
    <s v="SLPDRF"/>
    <s v="Sloped Roof"/>
    <x v="109"/>
    <s v="PROCISSU"/>
    <s v="Procedure Issue"/>
    <x v="26"/>
    <x v="2"/>
    <s v="BRT"/>
  </r>
  <r>
    <s v="SLPDRF"/>
    <s v="Sloped Roof"/>
    <x v="109"/>
    <s v="UTLFAIL"/>
    <s v="Utility Failure"/>
    <x v="27"/>
    <x v="2"/>
    <s v="BRT"/>
  </r>
  <r>
    <s v="SLPDRF"/>
    <s v="Sloped Roof"/>
    <x v="109"/>
    <s v="VNDLSM"/>
    <s v="Vandalism"/>
    <x v="28"/>
    <x v="2"/>
    <s v="BRT"/>
  </r>
  <r>
    <s v="SLPDRF"/>
    <s v="Sloped Roof"/>
    <x v="109"/>
    <s v="WORNCMPT"/>
    <s v="Defective/ Worn Component"/>
    <x v="29"/>
    <x v="2"/>
    <s v="BRT"/>
  </r>
  <r>
    <s v="SLPDRF"/>
    <s v="Sloped Roof"/>
    <x v="109"/>
    <s v="WTHRCND2"/>
    <s v="Weather Condition (Wind)"/>
    <x v="693"/>
    <x v="2"/>
    <s v="BRT"/>
  </r>
  <r>
    <s v="SLPDRF"/>
    <s v="Sloped Roof"/>
    <x v="109"/>
    <s v="ADJUSTD"/>
    <s v="Adjusted"/>
    <x v="30"/>
    <x v="3"/>
    <s v="BRT"/>
  </r>
  <r>
    <s v="SLPDRF"/>
    <s v="Sloped Roof"/>
    <x v="109"/>
    <s v="DECOMM"/>
    <s v="Decommission"/>
    <x v="31"/>
    <x v="3"/>
    <s v="BRT"/>
  </r>
  <r>
    <s v="SLPDRF"/>
    <s v="Sloped Roof"/>
    <x v="109"/>
    <s v="DECONTME"/>
    <s v="Decontaminate"/>
    <x v="32"/>
    <x v="3"/>
    <s v="BRT"/>
  </r>
  <r>
    <s v="SLPDRF"/>
    <s v="Sloped Roof"/>
    <x v="109"/>
    <s v="DONOTHIN"/>
    <s v="Do Nothing"/>
    <x v="33"/>
    <x v="3"/>
    <s v="BRT"/>
  </r>
  <r>
    <s v="SLPDRF"/>
    <s v="Sloped Roof"/>
    <x v="109"/>
    <s v="LUBRCTE"/>
    <s v="Lubricate"/>
    <x v="34"/>
    <x v="3"/>
    <s v="BRT"/>
  </r>
  <r>
    <s v="SLPDRF"/>
    <s v="Sloped Roof"/>
    <x v="109"/>
    <s v="OTHER"/>
    <s v="Other (specify)"/>
    <x v="24"/>
    <x v="3"/>
    <s v="BRT"/>
  </r>
  <r>
    <s v="SLPDRF"/>
    <s v="Sloped Roof"/>
    <x v="109"/>
    <s v="RECALBRT"/>
    <s v="Recalibrate"/>
    <x v="35"/>
    <x v="3"/>
    <s v="BRT"/>
  </r>
  <r>
    <s v="SLPDRF"/>
    <s v="Sloped Roof"/>
    <x v="109"/>
    <s v="REMVOBT"/>
    <s v="Remove Obstruction"/>
    <x v="36"/>
    <x v="3"/>
    <s v="BRT"/>
  </r>
  <r>
    <s v="SLPDRF"/>
    <s v="Sloped Roof"/>
    <x v="109"/>
    <s v="REPAIR"/>
    <s v="Repair"/>
    <x v="51"/>
    <x v="3"/>
    <s v="BRT"/>
  </r>
  <r>
    <s v="SLPDRF"/>
    <s v="Sloped Roof"/>
    <x v="109"/>
    <s v="REPCMPT"/>
    <s v="Repair Component"/>
    <x v="37"/>
    <x v="3"/>
    <s v="BRT"/>
  </r>
  <r>
    <s v="SLPDRF"/>
    <s v="Sloped Roof"/>
    <x v="109"/>
    <s v="REPLASS"/>
    <s v="Replace Asset"/>
    <x v="38"/>
    <x v="3"/>
    <s v="BRT"/>
  </r>
  <r>
    <s v="SLPDRF"/>
    <s v="Sloped Roof"/>
    <x v="109"/>
    <s v="REPLCMPT"/>
    <s v="Replace Component"/>
    <x v="39"/>
    <x v="3"/>
    <s v="BRT"/>
  </r>
  <r>
    <s v="SLPDRF"/>
    <s v="Sloped Roof"/>
    <x v="109"/>
    <s v="REPRASS"/>
    <s v="Repair Asset"/>
    <x v="40"/>
    <x v="3"/>
    <s v="BRT"/>
  </r>
  <r>
    <s v="SLPDRF"/>
    <s v="Sloped Roof"/>
    <x v="109"/>
    <s v="UPGRADES"/>
    <s v="Upgrade"/>
    <x v="41"/>
    <x v="3"/>
    <s v="BRT"/>
  </r>
  <r>
    <s v="SMPIT"/>
    <s v="Sump Pit"/>
    <x v="110"/>
    <s v="ABNTEMP"/>
    <s v="Abnormal Temperature"/>
    <x v="0"/>
    <x v="0"/>
    <s v="BRT"/>
  </r>
  <r>
    <s v="SMPIT"/>
    <s v="Sump Pit"/>
    <x v="110"/>
    <s v="CORROS"/>
    <s v="Corrosion"/>
    <x v="1"/>
    <x v="0"/>
    <s v="BRT"/>
  </r>
  <r>
    <s v="SMPIT"/>
    <s v="Sump Pit"/>
    <x v="110"/>
    <s v="ELECTRIP"/>
    <s v="Electrical Trip Out"/>
    <x v="2"/>
    <x v="0"/>
    <s v="BRT"/>
  </r>
  <r>
    <s v="SMPIT"/>
    <s v="Sump Pit"/>
    <x v="110"/>
    <s v="EXNOISE"/>
    <s v="Excessive Noise"/>
    <x v="3"/>
    <x v="0"/>
    <s v="BRT"/>
  </r>
  <r>
    <s v="SMPIT"/>
    <s v="Sump Pit"/>
    <x v="110"/>
    <s v="EXVIBRTN"/>
    <s v="Excessive Vibration"/>
    <x v="4"/>
    <x v="0"/>
    <s v="BRT"/>
  </r>
  <r>
    <s v="SMPIT"/>
    <s v="Sump Pit"/>
    <x v="110"/>
    <s v="JAMMEDEQ"/>
    <s v="Jammed Equipment"/>
    <x v="5"/>
    <x v="0"/>
    <s v="BRT"/>
  </r>
  <r>
    <s v="SMPIT"/>
    <s v="Sump Pit"/>
    <x v="110"/>
    <s v="LEAKING"/>
    <s v="Leaking"/>
    <x v="6"/>
    <x v="0"/>
    <s v="BRT"/>
  </r>
  <r>
    <s v="SMPIT"/>
    <s v="Sump Pit"/>
    <x v="110"/>
    <s v="LOWPERF"/>
    <s v="Low Performance"/>
    <x v="7"/>
    <x v="0"/>
    <s v="BRT"/>
  </r>
  <r>
    <s v="SMPIT"/>
    <s v="Sump Pit"/>
    <x v="110"/>
    <s v="NONOPER"/>
    <s v="Non-Operational"/>
    <x v="8"/>
    <x v="0"/>
    <s v="BRT"/>
  </r>
  <r>
    <s v="SMPIT"/>
    <s v="Sump Pit"/>
    <x v="110"/>
    <s v="PHYDMGE"/>
    <s v="Physical Damage"/>
    <x v="9"/>
    <x v="0"/>
    <s v="BRT"/>
  </r>
  <r>
    <s v="SMPIT"/>
    <s v="Sump Pit"/>
    <x v="110"/>
    <s v="UNSMELL"/>
    <s v="Unusual Smell"/>
    <x v="10"/>
    <x v="0"/>
    <s v="BRT"/>
  </r>
  <r>
    <s v="SMPIT"/>
    <s v="Sump Pit"/>
    <x v="110"/>
    <s v="UNSMOKE"/>
    <s v="Unusual Smoke"/>
    <x v="11"/>
    <x v="0"/>
    <s v="BRT"/>
  </r>
  <r>
    <s v="SMPIT"/>
    <s v="Sump Pit"/>
    <x v="110"/>
    <s v="SMPCONT"/>
    <s v="Sump pit contaminated with debris"/>
    <x v="694"/>
    <x v="1"/>
    <s v="BRT"/>
  </r>
  <r>
    <s v="SMPIT"/>
    <s v="Sump Pit"/>
    <x v="110"/>
    <s v="SMPGDET"/>
    <s v="Sump pit/grating deteriorated"/>
    <x v="695"/>
    <x v="1"/>
    <s v="BRT"/>
  </r>
  <r>
    <s v="SMPIT"/>
    <s v="Sump Pit"/>
    <x v="110"/>
    <s v="ACCIDENT"/>
    <s v="Accident"/>
    <x v="13"/>
    <x v="2"/>
    <s v="BRT"/>
  </r>
  <r>
    <s v="SMPIT"/>
    <s v="Sump Pit"/>
    <x v="110"/>
    <s v="ACCWEAR"/>
    <s v="Accelerated Wear"/>
    <x v="14"/>
    <x v="2"/>
    <s v="BRT"/>
  </r>
  <r>
    <s v="SMPIT"/>
    <s v="Sump Pit"/>
    <x v="110"/>
    <s v="ACTGOD"/>
    <s v="Weather condition/Forces of nature or Act of God"/>
    <x v="15"/>
    <x v="2"/>
    <s v="BRT"/>
  </r>
  <r>
    <s v="SMPIT"/>
    <s v="Sump Pit"/>
    <x v="110"/>
    <s v="CONTAM"/>
    <s v="Contamination"/>
    <x v="16"/>
    <x v="2"/>
    <s v="BRT"/>
  </r>
  <r>
    <s v="SMPIT"/>
    <s v="Sump Pit"/>
    <x v="110"/>
    <s v="DEFASSET"/>
    <s v="Defective Asset"/>
    <x v="17"/>
    <x v="2"/>
    <s v="BRT"/>
  </r>
  <r>
    <s v="SMPIT"/>
    <s v="Sump Pit"/>
    <x v="110"/>
    <s v="EXLOAD"/>
    <s v="Excessive Load"/>
    <x v="18"/>
    <x v="2"/>
    <s v="BRT"/>
  </r>
  <r>
    <s v="SMPIT"/>
    <s v="Sump Pit"/>
    <x v="110"/>
    <s v="IMPRMNT"/>
    <s v="Improper Maintenance"/>
    <x v="19"/>
    <x v="2"/>
    <s v="BRT"/>
  </r>
  <r>
    <s v="SMPIT"/>
    <s v="Sump Pit"/>
    <x v="110"/>
    <s v="INSLUBR"/>
    <s v="Insufficient Lubrication"/>
    <x v="20"/>
    <x v="2"/>
    <s v="BRT"/>
  </r>
  <r>
    <s v="SMPIT"/>
    <s v="Sump Pit"/>
    <x v="110"/>
    <s v="LACKTRN"/>
    <s v="Lack of/ Inadequate Training"/>
    <x v="21"/>
    <x v="2"/>
    <s v="BRT"/>
  </r>
  <r>
    <s v="SMPIT"/>
    <s v="Sump Pit"/>
    <x v="110"/>
    <s v="MISSCMP"/>
    <s v="Loose/ Missing Component"/>
    <x v="22"/>
    <x v="2"/>
    <s v="BRT"/>
  </r>
  <r>
    <s v="SMPIT"/>
    <s v="Sump Pit"/>
    <x v="110"/>
    <s v="NRMWEAR"/>
    <s v="Normal Wear"/>
    <x v="23"/>
    <x v="2"/>
    <s v="BRT"/>
  </r>
  <r>
    <s v="SMPIT"/>
    <s v="Sump Pit"/>
    <x v="110"/>
    <s v="OTHER"/>
    <s v="Other (specify)"/>
    <x v="24"/>
    <x v="2"/>
    <s v="BRT"/>
  </r>
  <r>
    <s v="SMPIT"/>
    <s v="Sump Pit"/>
    <x v="110"/>
    <s v="PRINSTAL"/>
    <s v="Poor Installation"/>
    <x v="25"/>
    <x v="2"/>
    <s v="BRT"/>
  </r>
  <r>
    <s v="SMPIT"/>
    <s v="Sump Pit"/>
    <x v="110"/>
    <s v="PROCISSU"/>
    <s v="Procedure Issue"/>
    <x v="26"/>
    <x v="2"/>
    <s v="BRT"/>
  </r>
  <r>
    <s v="SMPIT"/>
    <s v="Sump Pit"/>
    <x v="110"/>
    <s v="UTLFAIL"/>
    <s v="Utility Failure"/>
    <x v="27"/>
    <x v="2"/>
    <s v="BRT"/>
  </r>
  <r>
    <s v="SMPIT"/>
    <s v="Sump Pit"/>
    <x v="110"/>
    <s v="VNDLSM"/>
    <s v="Vandalism"/>
    <x v="28"/>
    <x v="2"/>
    <s v="BRT"/>
  </r>
  <r>
    <s v="SMPIT"/>
    <s v="Sump Pit"/>
    <x v="110"/>
    <s v="WORNCMPT"/>
    <s v="Defective/ Worn Component"/>
    <x v="29"/>
    <x v="2"/>
    <s v="BRT"/>
  </r>
  <r>
    <s v="SMPIT"/>
    <s v="Sump Pit"/>
    <x v="110"/>
    <s v="ADJUSTD"/>
    <s v="Adjusted"/>
    <x v="30"/>
    <x v="3"/>
    <s v="BRT"/>
  </r>
  <r>
    <s v="SMPIT"/>
    <s v="Sump Pit"/>
    <x v="110"/>
    <s v="DECOMM"/>
    <s v="Decommission"/>
    <x v="31"/>
    <x v="3"/>
    <s v="BRT"/>
  </r>
  <r>
    <s v="SMPIT"/>
    <s v="Sump Pit"/>
    <x v="110"/>
    <s v="DECONTME"/>
    <s v="Decontaminate"/>
    <x v="32"/>
    <x v="3"/>
    <s v="BRT"/>
  </r>
  <r>
    <s v="SMPIT"/>
    <s v="Sump Pit"/>
    <x v="110"/>
    <s v="DONOTHIN"/>
    <s v="Do Nothing"/>
    <x v="33"/>
    <x v="3"/>
    <s v="BRT"/>
  </r>
  <r>
    <s v="SMPIT"/>
    <s v="Sump Pit"/>
    <x v="110"/>
    <s v="LUBRCTE"/>
    <s v="Lubricate"/>
    <x v="34"/>
    <x v="3"/>
    <s v="BRT"/>
  </r>
  <r>
    <s v="SMPIT"/>
    <s v="Sump Pit"/>
    <x v="110"/>
    <s v="OTHER"/>
    <s v="Other (specify)"/>
    <x v="24"/>
    <x v="3"/>
    <s v="BRT"/>
  </r>
  <r>
    <s v="SMPIT"/>
    <s v="Sump Pit"/>
    <x v="110"/>
    <s v="RECALBRT"/>
    <s v="Recalibrate"/>
    <x v="35"/>
    <x v="3"/>
    <s v="BRT"/>
  </r>
  <r>
    <s v="SMPIT"/>
    <s v="Sump Pit"/>
    <x v="110"/>
    <s v="REMVOBT"/>
    <s v="Remove Obstruction"/>
    <x v="36"/>
    <x v="3"/>
    <s v="BRT"/>
  </r>
  <r>
    <s v="SMPIT"/>
    <s v="Sump Pit"/>
    <x v="110"/>
    <s v="REPCMPT"/>
    <s v="Repair Component"/>
    <x v="37"/>
    <x v="3"/>
    <s v="BRT"/>
  </r>
  <r>
    <s v="SMPIT"/>
    <s v="Sump Pit"/>
    <x v="110"/>
    <s v="REPLASS"/>
    <s v="Replace Asset"/>
    <x v="38"/>
    <x v="3"/>
    <s v="BRT"/>
  </r>
  <r>
    <s v="SMPIT"/>
    <s v="Sump Pit"/>
    <x v="110"/>
    <s v="REPLCMPT"/>
    <s v="Replace Component"/>
    <x v="39"/>
    <x v="3"/>
    <s v="BRT"/>
  </r>
  <r>
    <s v="SMPIT"/>
    <s v="Sump Pit"/>
    <x v="110"/>
    <s v="REPRASS"/>
    <s v="Repair Asset"/>
    <x v="40"/>
    <x v="3"/>
    <s v="BRT"/>
  </r>
  <r>
    <s v="SMPIT"/>
    <s v="Sump Pit"/>
    <x v="110"/>
    <s v="UPGRADES"/>
    <s v="Upgrade"/>
    <x v="41"/>
    <x v="3"/>
    <s v="BRT"/>
  </r>
  <r>
    <s v="SPLKTSTN"/>
    <s v="Spill Kits Station"/>
    <x v="111"/>
    <s v="ABNTEMP"/>
    <s v="Abnormal Temperature"/>
    <x v="0"/>
    <x v="0"/>
    <s v="BRT"/>
  </r>
  <r>
    <s v="SPLKTSTN"/>
    <s v="Spill Kits Station"/>
    <x v="111"/>
    <s v="CORROS"/>
    <s v="Corrosion"/>
    <x v="1"/>
    <x v="0"/>
    <s v="BRT"/>
  </r>
  <r>
    <s v="SPLKTSTN"/>
    <s v="Spill Kits Station"/>
    <x v="111"/>
    <s v="ELECTRIP"/>
    <s v="Electrical Trip Out"/>
    <x v="2"/>
    <x v="0"/>
    <s v="BRT"/>
  </r>
  <r>
    <s v="SPLKTSTN"/>
    <s v="Spill Kits Station"/>
    <x v="111"/>
    <s v="EXNOISE"/>
    <s v="Excessive Noise"/>
    <x v="3"/>
    <x v="0"/>
    <s v="BRT"/>
  </r>
  <r>
    <s v="SPLKTSTN"/>
    <s v="Spill Kits Station"/>
    <x v="111"/>
    <s v="EXVIBRTN"/>
    <s v="Excessive Vibration"/>
    <x v="4"/>
    <x v="0"/>
    <s v="BRT"/>
  </r>
  <r>
    <s v="SPLKTSTN"/>
    <s v="Spill Kits Station"/>
    <x v="111"/>
    <s v="JAMMEDEQ"/>
    <s v="Jammed Equipment"/>
    <x v="5"/>
    <x v="0"/>
    <s v="BRT"/>
  </r>
  <r>
    <s v="SPLKTSTN"/>
    <s v="Spill Kits Station"/>
    <x v="111"/>
    <s v="LEAKING"/>
    <s v="Leaking"/>
    <x v="6"/>
    <x v="0"/>
    <s v="BRT"/>
  </r>
  <r>
    <s v="SPLKTSTN"/>
    <s v="Spill Kits Station"/>
    <x v="111"/>
    <s v="LOWPERF"/>
    <s v="Low Performance"/>
    <x v="7"/>
    <x v="0"/>
    <s v="BRT"/>
  </r>
  <r>
    <s v="SPLKTSTN"/>
    <s v="Spill Kits Station"/>
    <x v="111"/>
    <s v="NONOPER"/>
    <s v="Non-Operational"/>
    <x v="8"/>
    <x v="0"/>
    <s v="BRT"/>
  </r>
  <r>
    <s v="SPLKTSTN"/>
    <s v="Spill Kits Station"/>
    <x v="111"/>
    <s v="PHYDMGE"/>
    <s v="Physical Damage"/>
    <x v="9"/>
    <x v="0"/>
    <s v="BRT"/>
  </r>
  <r>
    <s v="SPLKTSTN"/>
    <s v="Spill Kits Station"/>
    <x v="111"/>
    <s v="UNSMELL"/>
    <s v="Unusual Smell"/>
    <x v="10"/>
    <x v="0"/>
    <s v="BRT"/>
  </r>
  <r>
    <s v="SPLKTSTN"/>
    <s v="Spill Kits Station"/>
    <x v="111"/>
    <s v="UNSMOKE"/>
    <s v="Unusual Smoke"/>
    <x v="11"/>
    <x v="0"/>
    <s v="BRT"/>
  </r>
  <r>
    <s v="SPLKTSTN"/>
    <s v="Spill Kits Station"/>
    <x v="111"/>
    <s v="SKCDET"/>
    <s v="Spill kit components deteriorated"/>
    <x v="696"/>
    <x v="1"/>
    <s v="BRT"/>
  </r>
  <r>
    <s v="SPLKTSTN"/>
    <s v="Spill Kits Station"/>
    <x v="111"/>
    <s v="SKSSDET"/>
    <s v="Spill Kits Station seal deteriorated"/>
    <x v="697"/>
    <x v="1"/>
    <s v="BRT"/>
  </r>
  <r>
    <s v="SPLKTSTN"/>
    <s v="Spill Kits Station"/>
    <x v="111"/>
    <s v="ACCIDENT"/>
    <s v="Accident"/>
    <x v="13"/>
    <x v="2"/>
    <s v="BRT"/>
  </r>
  <r>
    <s v="SPLKTSTN"/>
    <s v="Spill Kits Station"/>
    <x v="111"/>
    <s v="ACCWEAR"/>
    <s v="Accelerated Wear"/>
    <x v="14"/>
    <x v="2"/>
    <s v="BRT"/>
  </r>
  <r>
    <s v="SPLKTSTN"/>
    <s v="Spill Kits Station"/>
    <x v="111"/>
    <s v="ACTGOD"/>
    <s v="Weather condition/Forces of nature or Act of God"/>
    <x v="15"/>
    <x v="2"/>
    <s v="BRT"/>
  </r>
  <r>
    <s v="SPLKTSTN"/>
    <s v="Spill Kits Station"/>
    <x v="111"/>
    <s v="CONTAM"/>
    <s v="Contamination"/>
    <x v="16"/>
    <x v="2"/>
    <s v="BRT"/>
  </r>
  <r>
    <s v="SPLKTSTN"/>
    <s v="Spill Kits Station"/>
    <x v="111"/>
    <s v="DEFASSET"/>
    <s v="Defective Asset"/>
    <x v="17"/>
    <x v="2"/>
    <s v="BRT"/>
  </r>
  <r>
    <s v="SPLKTSTN"/>
    <s v="Spill Kits Station"/>
    <x v="111"/>
    <s v="EXLOAD"/>
    <s v="Excessive Load"/>
    <x v="18"/>
    <x v="2"/>
    <s v="BRT"/>
  </r>
  <r>
    <s v="SPLKTSTN"/>
    <s v="Spill Kits Station"/>
    <x v="111"/>
    <s v="IMPRMNT"/>
    <s v="Improper Maintenance"/>
    <x v="19"/>
    <x v="2"/>
    <s v="BRT"/>
  </r>
  <r>
    <s v="SPLKTSTN"/>
    <s v="Spill Kits Station"/>
    <x v="111"/>
    <s v="INSLUBR"/>
    <s v="Insufficient Lubrication"/>
    <x v="20"/>
    <x v="2"/>
    <s v="BRT"/>
  </r>
  <r>
    <s v="SPLKTSTN"/>
    <s v="Spill Kits Station"/>
    <x v="111"/>
    <s v="LACKTRN"/>
    <s v="Lack of/ Inadequate Training"/>
    <x v="21"/>
    <x v="2"/>
    <s v="BRT"/>
  </r>
  <r>
    <s v="SPLKTSTN"/>
    <s v="Spill Kits Station"/>
    <x v="111"/>
    <s v="MISSCMP"/>
    <s v="Loose/ Missing Component"/>
    <x v="22"/>
    <x v="2"/>
    <s v="BRT"/>
  </r>
  <r>
    <s v="SPLKTSTN"/>
    <s v="Spill Kits Station"/>
    <x v="111"/>
    <s v="NRMWEAR"/>
    <s v="Normal Wear"/>
    <x v="23"/>
    <x v="2"/>
    <s v="BRT"/>
  </r>
  <r>
    <s v="SPLKTSTN"/>
    <s v="Spill Kits Station"/>
    <x v="111"/>
    <s v="OTHER"/>
    <s v="Other (specify)"/>
    <x v="24"/>
    <x v="2"/>
    <s v="BRT"/>
  </r>
  <r>
    <s v="SPLKTSTN"/>
    <s v="Spill Kits Station"/>
    <x v="111"/>
    <s v="PRINSTAL"/>
    <s v="Poor Installation"/>
    <x v="25"/>
    <x v="2"/>
    <s v="BRT"/>
  </r>
  <r>
    <s v="SPLKTSTN"/>
    <s v="Spill Kits Station"/>
    <x v="111"/>
    <s v="PROCISSU"/>
    <s v="Procedure Issue"/>
    <x v="26"/>
    <x v="2"/>
    <s v="BRT"/>
  </r>
  <r>
    <s v="SPLKTSTN"/>
    <s v="Spill Kits Station"/>
    <x v="111"/>
    <s v="UTLFAIL"/>
    <s v="Utility Failure"/>
    <x v="27"/>
    <x v="2"/>
    <s v="BRT"/>
  </r>
  <r>
    <s v="SPLKTSTN"/>
    <s v="Spill Kits Station"/>
    <x v="111"/>
    <s v="VNDLSM"/>
    <s v="Vandalism"/>
    <x v="28"/>
    <x v="2"/>
    <s v="BRT"/>
  </r>
  <r>
    <s v="SPLKTSTN"/>
    <s v="Spill Kits Station"/>
    <x v="111"/>
    <s v="WORNCMPT"/>
    <s v="Defective/ Worn Component"/>
    <x v="29"/>
    <x v="2"/>
    <s v="BRT"/>
  </r>
  <r>
    <s v="SPLKTSTN"/>
    <s v="Spill Kits Station"/>
    <x v="111"/>
    <s v="ADJUSTD"/>
    <s v="Adjusted"/>
    <x v="30"/>
    <x v="3"/>
    <s v="BRT"/>
  </r>
  <r>
    <s v="SPLKTSTN"/>
    <s v="Spill Kits Station"/>
    <x v="111"/>
    <s v="DECOMM"/>
    <s v="Decommission"/>
    <x v="31"/>
    <x v="3"/>
    <s v="BRT"/>
  </r>
  <r>
    <s v="SPLKTSTN"/>
    <s v="Spill Kits Station"/>
    <x v="111"/>
    <s v="DECONTME"/>
    <s v="Decontaminate"/>
    <x v="32"/>
    <x v="3"/>
    <s v="BRT"/>
  </r>
  <r>
    <s v="SPLKTSTN"/>
    <s v="Spill Kits Station"/>
    <x v="111"/>
    <s v="DONOTHIN"/>
    <s v="Do Nothing"/>
    <x v="33"/>
    <x v="3"/>
    <s v="BRT"/>
  </r>
  <r>
    <s v="SPLKTSTN"/>
    <s v="Spill Kits Station"/>
    <x v="111"/>
    <s v="LUBRCTE"/>
    <s v="Lubricate"/>
    <x v="34"/>
    <x v="3"/>
    <s v="BRT"/>
  </r>
  <r>
    <s v="SPLKTSTN"/>
    <s v="Spill Kits Station"/>
    <x v="111"/>
    <s v="OTHER"/>
    <s v="Other (specify)"/>
    <x v="24"/>
    <x v="3"/>
    <s v="BRT"/>
  </r>
  <r>
    <s v="SPLKTSTN"/>
    <s v="Spill Kits Station"/>
    <x v="111"/>
    <s v="RECALBRT"/>
    <s v="Recalibrate"/>
    <x v="35"/>
    <x v="3"/>
    <s v="BRT"/>
  </r>
  <r>
    <s v="SPLKTSTN"/>
    <s v="Spill Kits Station"/>
    <x v="111"/>
    <s v="REMVOBT"/>
    <s v="Remove Obstruction"/>
    <x v="36"/>
    <x v="3"/>
    <s v="BRT"/>
  </r>
  <r>
    <s v="SPLKTSTN"/>
    <s v="Spill Kits Station"/>
    <x v="111"/>
    <s v="REPCMPT"/>
    <s v="Repair Component"/>
    <x v="37"/>
    <x v="3"/>
    <s v="BRT"/>
  </r>
  <r>
    <s v="SPLKTSTN"/>
    <s v="Spill Kits Station"/>
    <x v="111"/>
    <s v="REPLASS"/>
    <s v="Replace Asset"/>
    <x v="38"/>
    <x v="3"/>
    <s v="BRT"/>
  </r>
  <r>
    <s v="SPLKTSTN"/>
    <s v="Spill Kits Station"/>
    <x v="111"/>
    <s v="REPLCMPT"/>
    <s v="Replace Component"/>
    <x v="39"/>
    <x v="3"/>
    <s v="BRT"/>
  </r>
  <r>
    <s v="SPLKTSTN"/>
    <s v="Spill Kits Station"/>
    <x v="111"/>
    <s v="REPRASS"/>
    <s v="Repair Asset"/>
    <x v="40"/>
    <x v="3"/>
    <s v="BRT"/>
  </r>
  <r>
    <s v="SPLKTSTN"/>
    <s v="Spill Kits Station"/>
    <x v="111"/>
    <s v="UPGRADES"/>
    <s v="Upgrade"/>
    <x v="41"/>
    <x v="3"/>
    <s v="BRT"/>
  </r>
  <r>
    <s v="SPRNKSYS"/>
    <s v="Sprinkler System"/>
    <x v="112"/>
    <s v="ABNTEMP"/>
    <s v="Abnormal Temperature"/>
    <x v="0"/>
    <x v="0"/>
    <s v="BRT"/>
  </r>
  <r>
    <s v="SPRNKSYS"/>
    <s v="Sprinkler System"/>
    <x v="112"/>
    <s v="CORROS"/>
    <s v="Corrosion"/>
    <x v="1"/>
    <x v="0"/>
    <s v="BRT"/>
  </r>
  <r>
    <s v="SPRNKSYS"/>
    <s v="Sprinkler System"/>
    <x v="112"/>
    <s v="ELECTRIP"/>
    <s v="Electrical Trip Out"/>
    <x v="2"/>
    <x v="0"/>
    <s v="BRT"/>
  </r>
  <r>
    <s v="SPRNKSYS"/>
    <s v="Sprinkler System"/>
    <x v="112"/>
    <s v="EXVIBRTN"/>
    <s v="Excessive Vibration"/>
    <x v="4"/>
    <x v="0"/>
    <s v="BRT"/>
  </r>
  <r>
    <s v="SPRNKSYS"/>
    <s v="Sprinkler System"/>
    <x v="112"/>
    <s v="JAMMEDEQ"/>
    <s v="Jammed Equipment"/>
    <x v="5"/>
    <x v="0"/>
    <s v="BRT"/>
  </r>
  <r>
    <s v="SPRNKSYS"/>
    <s v="Sprinkler System"/>
    <x v="112"/>
    <s v="LEAKING"/>
    <s v="Leaking"/>
    <x v="6"/>
    <x v="0"/>
    <s v="BRT"/>
  </r>
  <r>
    <s v="SPRNKSYS"/>
    <s v="Sprinkler System"/>
    <x v="112"/>
    <s v="LOWPERF"/>
    <s v="Low Performance"/>
    <x v="7"/>
    <x v="0"/>
    <s v="BRT"/>
  </r>
  <r>
    <s v="SPRNKSYS"/>
    <s v="Sprinkler System"/>
    <x v="112"/>
    <s v="NONOPER"/>
    <s v="Non-Operational"/>
    <x v="8"/>
    <x v="0"/>
    <s v="BRT"/>
  </r>
  <r>
    <s v="SPRNKSYS"/>
    <s v="Sprinkler System"/>
    <x v="112"/>
    <s v="PHYDMGE"/>
    <s v="Physical Damage"/>
    <x v="9"/>
    <x v="0"/>
    <s v="BRT"/>
  </r>
  <r>
    <s v="SPRNKSYS"/>
    <s v="Sprinkler System"/>
    <x v="112"/>
    <s v="SPKAFAIL"/>
    <s v="Sprinkler system water flow alarm device failed"/>
    <x v="698"/>
    <x v="1"/>
    <s v="BRT"/>
  </r>
  <r>
    <s v="SPRNKSYS"/>
    <s v="Sprinkler System"/>
    <x v="112"/>
    <s v="SPKGDET"/>
    <s v="Sprinkler system gauges for dry systems deteriorated"/>
    <x v="699"/>
    <x v="1"/>
    <s v="BRT"/>
  </r>
  <r>
    <s v="SPRNKSYS"/>
    <s v="Sprinkler System"/>
    <x v="112"/>
    <s v="SPKGFAIL"/>
    <s v="Sprinkler system gauges, control valves and main drain failed"/>
    <x v="700"/>
    <x v="1"/>
    <s v="BRT"/>
  </r>
  <r>
    <s v="SPRNKSYS"/>
    <s v="Sprinkler System"/>
    <x v="112"/>
    <s v="SPKSDET"/>
    <s v="Sprinkler system deteriorated"/>
    <x v="701"/>
    <x v="1"/>
    <s v="BRT"/>
  </r>
  <r>
    <s v="SPRNKSYS"/>
    <s v="Sprinkler System"/>
    <x v="112"/>
    <s v="SPKSFAIL"/>
    <s v="Sprinkler system failed"/>
    <x v="702"/>
    <x v="1"/>
    <s v="BRT"/>
  </r>
  <r>
    <s v="SPRNKSYS"/>
    <s v="Sprinkler System"/>
    <x v="112"/>
    <s v="SPKSGDET"/>
    <s v="Sprinkler gauges for wet, deluge systems and preaction systems deteriorated"/>
    <x v="703"/>
    <x v="1"/>
    <s v="BRT"/>
  </r>
  <r>
    <s v="SPRNKSYS"/>
    <s v="Sprinkler System"/>
    <x v="112"/>
    <s v="SPRNACFL"/>
    <s v="Sprinkler System Accelerator Failed"/>
    <x v="704"/>
    <x v="1"/>
    <s v="BRT"/>
  </r>
  <r>
    <s v="SPRNKSYS"/>
    <s v="Sprinkler System"/>
    <x v="112"/>
    <s v="SPRNSCFL"/>
    <s v="Sprinkler System Compressor Failed"/>
    <x v="705"/>
    <x v="1"/>
    <s v="BRT"/>
  </r>
  <r>
    <s v="SPRNKSYS"/>
    <s v="Sprinkler System"/>
    <x v="112"/>
    <s v="SPRNSHFL"/>
    <s v="Sprinkler System Head Failed"/>
    <x v="706"/>
    <x v="1"/>
    <s v="BRT"/>
  </r>
  <r>
    <s v="SPRNKSYS"/>
    <s v="Sprinkler System"/>
    <x v="112"/>
    <s v="ACCIDENT"/>
    <s v="Accident"/>
    <x v="13"/>
    <x v="2"/>
    <s v="BRT"/>
  </r>
  <r>
    <s v="SPRNKSYS"/>
    <s v="Sprinkler System"/>
    <x v="112"/>
    <s v="ACCWEAR"/>
    <s v="Accelerated Wear"/>
    <x v="14"/>
    <x v="2"/>
    <s v="BRT"/>
  </r>
  <r>
    <s v="SPRNKSYS"/>
    <s v="Sprinkler System"/>
    <x v="112"/>
    <s v="ACTGOD"/>
    <s v="Weather condition/Forces of nature or Act of God"/>
    <x v="15"/>
    <x v="2"/>
    <s v="BRT"/>
  </r>
  <r>
    <s v="SPRNKSYS"/>
    <s v="Sprinkler System"/>
    <x v="112"/>
    <s v="CONTAM"/>
    <s v="Contamination"/>
    <x v="16"/>
    <x v="2"/>
    <s v="BRT"/>
  </r>
  <r>
    <s v="SPRNKSYS"/>
    <s v="Sprinkler System"/>
    <x v="112"/>
    <s v="EXLOAD"/>
    <s v="Excessive Load"/>
    <x v="18"/>
    <x v="2"/>
    <s v="BRT"/>
  </r>
  <r>
    <s v="SPRNKSYS"/>
    <s v="Sprinkler System"/>
    <x v="112"/>
    <s v="IMPRMNT"/>
    <s v="Improper Maintenance"/>
    <x v="19"/>
    <x v="2"/>
    <s v="BRT"/>
  </r>
  <r>
    <s v="SPRNKSYS"/>
    <s v="Sprinkler System"/>
    <x v="112"/>
    <s v="LACKTRN"/>
    <s v="Lack of/ Inadequate Training"/>
    <x v="21"/>
    <x v="2"/>
    <s v="BRT"/>
  </r>
  <r>
    <s v="SPRNKSYS"/>
    <s v="Sprinkler System"/>
    <x v="112"/>
    <s v="MISSCMP"/>
    <s v="Loose/ Missing Component"/>
    <x v="22"/>
    <x v="2"/>
    <s v="BRT"/>
  </r>
  <r>
    <s v="SPRNKSYS"/>
    <s v="Sprinkler System"/>
    <x v="112"/>
    <s v="PRINSTAL"/>
    <s v="Poor Installation"/>
    <x v="25"/>
    <x v="2"/>
    <s v="BRT"/>
  </r>
  <r>
    <s v="SPRNKSYS"/>
    <s v="Sprinkler System"/>
    <x v="112"/>
    <s v="UTLFAIL"/>
    <s v="Utility Failure"/>
    <x v="27"/>
    <x v="2"/>
    <s v="BRT"/>
  </r>
  <r>
    <s v="SPRNKSYS"/>
    <s v="Sprinkler System"/>
    <x v="112"/>
    <s v="VNDLSM"/>
    <s v="Vandalism"/>
    <x v="28"/>
    <x v="2"/>
    <s v="BRT"/>
  </r>
  <r>
    <s v="SPRNKSYS"/>
    <s v="Sprinkler System"/>
    <x v="112"/>
    <s v="WORNCMPT"/>
    <s v="Defective/ Worn Component"/>
    <x v="29"/>
    <x v="2"/>
    <s v="BRT"/>
  </r>
  <r>
    <s v="SPRNKSYS"/>
    <s v="Sprinkler System"/>
    <x v="112"/>
    <s v="ADJUSTD"/>
    <s v="Adjusted"/>
    <x v="30"/>
    <x v="3"/>
    <s v="BRT"/>
  </r>
  <r>
    <s v="SPRNKSYS"/>
    <s v="Sprinkler System"/>
    <x v="112"/>
    <s v="CALLCNTR"/>
    <s v="Call Contractor"/>
    <x v="50"/>
    <x v="3"/>
    <s v="BRT"/>
  </r>
  <r>
    <s v="SPRNKSYS"/>
    <s v="Sprinkler System"/>
    <x v="112"/>
    <s v="DECOMM"/>
    <s v="Decommission"/>
    <x v="31"/>
    <x v="3"/>
    <s v="BRT"/>
  </r>
  <r>
    <s v="SPRNKSYS"/>
    <s v="Sprinkler System"/>
    <x v="112"/>
    <s v="RECALBRT"/>
    <s v="Recalibrate"/>
    <x v="35"/>
    <x v="3"/>
    <s v="BRT"/>
  </r>
  <r>
    <s v="SPRNKSYS"/>
    <s v="Sprinkler System"/>
    <x v="112"/>
    <s v="REMVOBT"/>
    <s v="Remove Obstruction"/>
    <x v="36"/>
    <x v="3"/>
    <s v="BRT"/>
  </r>
  <r>
    <s v="SPRNKSYS"/>
    <s v="Sprinkler System"/>
    <x v="112"/>
    <s v="REPAIR"/>
    <s v="Repair"/>
    <x v="51"/>
    <x v="3"/>
    <s v="BRT"/>
  </r>
  <r>
    <s v="SPRNKSYS"/>
    <s v="Sprinkler System"/>
    <x v="112"/>
    <s v="REPLACE"/>
    <s v="Replace"/>
    <x v="52"/>
    <x v="3"/>
    <s v="BRT"/>
  </r>
  <r>
    <s v="SPRNKSYS"/>
    <s v="Sprinkler System"/>
    <x v="112"/>
    <s v="UPGRADES"/>
    <s v="Upgrade"/>
    <x v="41"/>
    <x v="3"/>
    <s v="BRT"/>
  </r>
  <r>
    <s v="SPSTRUCT"/>
    <s v="Superstructure (Structural Framing System - Above Grade)"/>
    <x v="113"/>
    <s v="ABNTEMP"/>
    <s v="Abnormal Temperature"/>
    <x v="0"/>
    <x v="0"/>
    <s v="BRT"/>
  </r>
  <r>
    <s v="SPSTRUCT"/>
    <s v="Superstructure (Structural Framing System - Above Grade)"/>
    <x v="113"/>
    <s v="CORROS"/>
    <s v="Corrosion"/>
    <x v="1"/>
    <x v="0"/>
    <s v="BRT"/>
  </r>
  <r>
    <s v="SPSTRUCT"/>
    <s v="Superstructure (Structural Framing System - Above Grade)"/>
    <x v="113"/>
    <s v="ELECTRIP"/>
    <s v="Electrical Trip Out"/>
    <x v="2"/>
    <x v="0"/>
    <s v="BRT"/>
  </r>
  <r>
    <s v="SPSTRUCT"/>
    <s v="Superstructure (Structural Framing System - Above Grade)"/>
    <x v="113"/>
    <s v="EXNOISE"/>
    <s v="Excessive Noise"/>
    <x v="3"/>
    <x v="0"/>
    <s v="BRT"/>
  </r>
  <r>
    <s v="SPSTRUCT"/>
    <s v="Superstructure (Structural Framing System - Above Grade)"/>
    <x v="113"/>
    <s v="EXVIBRTN"/>
    <s v="Excessive Vibration"/>
    <x v="4"/>
    <x v="0"/>
    <s v="BRT"/>
  </r>
  <r>
    <s v="SPSTRUCT"/>
    <s v="Superstructure (Structural Framing System - Above Grade)"/>
    <x v="113"/>
    <s v="JAMMEDEQ"/>
    <s v="Jammed Equipment"/>
    <x v="5"/>
    <x v="0"/>
    <s v="BRT"/>
  </r>
  <r>
    <s v="SPSTRUCT"/>
    <s v="Superstructure (Structural Framing System - Above Grade)"/>
    <x v="113"/>
    <s v="LEAKING"/>
    <s v="Leaking"/>
    <x v="6"/>
    <x v="0"/>
    <s v="BRT"/>
  </r>
  <r>
    <s v="SPSTRUCT"/>
    <s v="Superstructure (Structural Framing System - Above Grade)"/>
    <x v="113"/>
    <s v="LOWPERF"/>
    <s v="Low Performance"/>
    <x v="7"/>
    <x v="0"/>
    <s v="BRT"/>
  </r>
  <r>
    <s v="SPSTRUCT"/>
    <s v="Superstructure (Structural Framing System - Above Grade)"/>
    <x v="113"/>
    <s v="NONOPER"/>
    <s v="Non-Operational"/>
    <x v="8"/>
    <x v="0"/>
    <s v="BRT"/>
  </r>
  <r>
    <s v="SPSTRUCT"/>
    <s v="Superstructure (Structural Framing System - Above Grade)"/>
    <x v="113"/>
    <s v="PHYDMGE"/>
    <s v="Physical Damage"/>
    <x v="9"/>
    <x v="0"/>
    <s v="BRT"/>
  </r>
  <r>
    <s v="SPSTRUCT"/>
    <s v="Superstructure (Structural Framing System - Above Grade)"/>
    <x v="113"/>
    <s v="UNSMELL"/>
    <s v="Unusual Smell"/>
    <x v="10"/>
    <x v="0"/>
    <s v="BRT"/>
  </r>
  <r>
    <s v="SPSTRUCT"/>
    <s v="Superstructure (Structural Framing System - Above Grade)"/>
    <x v="113"/>
    <s v="UNSMOKE"/>
    <s v="Unusual Smoke"/>
    <x v="11"/>
    <x v="0"/>
    <s v="BRT"/>
  </r>
  <r>
    <s v="SPSTRUCT"/>
    <s v="Superstructure (Structural Framing System - Above Grade)"/>
    <x v="113"/>
    <s v="SMPSSDET"/>
    <s v="Superstructure deteriorated"/>
    <x v="707"/>
    <x v="1"/>
    <s v="BRT"/>
  </r>
  <r>
    <s v="SPSTRUCT"/>
    <s v="Superstructure (Structural Framing System - Above Grade)"/>
    <x v="113"/>
    <s v="ACCIDENT"/>
    <s v="Accident"/>
    <x v="13"/>
    <x v="2"/>
    <s v="BRT"/>
  </r>
  <r>
    <s v="SPSTRUCT"/>
    <s v="Superstructure (Structural Framing System - Above Grade)"/>
    <x v="113"/>
    <s v="ACCWEAR"/>
    <s v="Accelerated Wear"/>
    <x v="14"/>
    <x v="2"/>
    <s v="BRT"/>
  </r>
  <r>
    <s v="SPSTRUCT"/>
    <s v="Superstructure (Structural Framing System - Above Grade)"/>
    <x v="113"/>
    <s v="ACTGOD"/>
    <s v="Weather condition/Forces of nature or Act of God"/>
    <x v="15"/>
    <x v="2"/>
    <s v="BRT"/>
  </r>
  <r>
    <s v="SPSTRUCT"/>
    <s v="Superstructure (Structural Framing System - Above Grade)"/>
    <x v="113"/>
    <s v="CONTAM"/>
    <s v="Contamination"/>
    <x v="16"/>
    <x v="2"/>
    <s v="BRT"/>
  </r>
  <r>
    <s v="SPSTRUCT"/>
    <s v="Superstructure (Structural Framing System - Above Grade)"/>
    <x v="113"/>
    <s v="DEFASSET"/>
    <s v="Defective Asset"/>
    <x v="17"/>
    <x v="2"/>
    <s v="BRT"/>
  </r>
  <r>
    <s v="SPSTRUCT"/>
    <s v="Superstructure (Structural Framing System - Above Grade)"/>
    <x v="113"/>
    <s v="EXLOAD"/>
    <s v="Excessive Load"/>
    <x v="18"/>
    <x v="2"/>
    <s v="BRT"/>
  </r>
  <r>
    <s v="SPSTRUCT"/>
    <s v="Superstructure (Structural Framing System - Above Grade)"/>
    <x v="113"/>
    <s v="IMPRMNT"/>
    <s v="Improper Maintenance"/>
    <x v="19"/>
    <x v="2"/>
    <s v="BRT"/>
  </r>
  <r>
    <s v="SPSTRUCT"/>
    <s v="Superstructure (Structural Framing System - Above Grade)"/>
    <x v="113"/>
    <s v="INSLUBR"/>
    <s v="Insufficient Lubrication"/>
    <x v="20"/>
    <x v="2"/>
    <s v="BRT"/>
  </r>
  <r>
    <s v="SPSTRUCT"/>
    <s v="Superstructure (Structural Framing System - Above Grade)"/>
    <x v="113"/>
    <s v="LACKTRN"/>
    <s v="Lack of/ Inadequate Training"/>
    <x v="21"/>
    <x v="2"/>
    <s v="BRT"/>
  </r>
  <r>
    <s v="SPSTRUCT"/>
    <s v="Superstructure (Structural Framing System - Above Grade)"/>
    <x v="113"/>
    <s v="MISSCMP"/>
    <s v="Loose/ Missing Component"/>
    <x v="22"/>
    <x v="2"/>
    <s v="BRT"/>
  </r>
  <r>
    <s v="SPSTRUCT"/>
    <s v="Superstructure (Structural Framing System - Above Grade)"/>
    <x v="113"/>
    <s v="NRMWEAR"/>
    <s v="Normal Wear"/>
    <x v="23"/>
    <x v="2"/>
    <s v="BRT"/>
  </r>
  <r>
    <s v="SPSTRUCT"/>
    <s v="Superstructure (Structural Framing System - Above Grade)"/>
    <x v="113"/>
    <s v="OTHER"/>
    <s v="Other (specify)"/>
    <x v="24"/>
    <x v="2"/>
    <s v="BRT"/>
  </r>
  <r>
    <s v="SPSTRUCT"/>
    <s v="Superstructure (Structural Framing System - Above Grade)"/>
    <x v="113"/>
    <s v="PRINSTAL"/>
    <s v="Poor Installation"/>
    <x v="25"/>
    <x v="2"/>
    <s v="BRT"/>
  </r>
  <r>
    <s v="SPSTRUCT"/>
    <s v="Superstructure (Structural Framing System - Above Grade)"/>
    <x v="113"/>
    <s v="PROCISSU"/>
    <s v="Procedure Issue"/>
    <x v="26"/>
    <x v="2"/>
    <s v="BRT"/>
  </r>
  <r>
    <s v="SPSTRUCT"/>
    <s v="Superstructure (Structural Framing System - Above Grade)"/>
    <x v="113"/>
    <s v="UTLFAIL"/>
    <s v="Utility Failure"/>
    <x v="27"/>
    <x v="2"/>
    <s v="BRT"/>
  </r>
  <r>
    <s v="SPSTRUCT"/>
    <s v="Superstructure (Structural Framing System - Above Grade)"/>
    <x v="113"/>
    <s v="VNDLSM"/>
    <s v="Vandalism"/>
    <x v="28"/>
    <x v="2"/>
    <s v="BRT"/>
  </r>
  <r>
    <s v="SPSTRUCT"/>
    <s v="Superstructure (Structural Framing System - Above Grade)"/>
    <x v="113"/>
    <s v="WORNCMPT"/>
    <s v="Defective/ Worn Component"/>
    <x v="29"/>
    <x v="2"/>
    <s v="BRT"/>
  </r>
  <r>
    <s v="SPSTRUCT"/>
    <s v="Superstructure (Structural Framing System - Above Grade)"/>
    <x v="113"/>
    <s v="ADJUSTD"/>
    <s v="Adjusted"/>
    <x v="30"/>
    <x v="3"/>
    <s v="BRT"/>
  </r>
  <r>
    <s v="SPSTRUCT"/>
    <s v="Superstructure (Structural Framing System - Above Grade)"/>
    <x v="113"/>
    <s v="DECOMM"/>
    <s v="Decommission"/>
    <x v="31"/>
    <x v="3"/>
    <s v="BRT"/>
  </r>
  <r>
    <s v="SPSTRUCT"/>
    <s v="Superstructure (Structural Framing System - Above Grade)"/>
    <x v="113"/>
    <s v="DECONTME"/>
    <s v="Decontaminate"/>
    <x v="32"/>
    <x v="3"/>
    <s v="BRT"/>
  </r>
  <r>
    <s v="SPSTRUCT"/>
    <s v="Superstructure (Structural Framing System - Above Grade)"/>
    <x v="113"/>
    <s v="DONOTHIN"/>
    <s v="Do Nothing"/>
    <x v="33"/>
    <x v="3"/>
    <s v="BRT"/>
  </r>
  <r>
    <s v="SPSTRUCT"/>
    <s v="Superstructure (Structural Framing System - Above Grade)"/>
    <x v="113"/>
    <s v="LUBRCTE"/>
    <s v="Lubricate"/>
    <x v="34"/>
    <x v="3"/>
    <s v="BRT"/>
  </r>
  <r>
    <s v="SPSTRUCT"/>
    <s v="Superstructure (Structural Framing System - Above Grade)"/>
    <x v="113"/>
    <s v="OTHER"/>
    <s v="Other (specify)"/>
    <x v="24"/>
    <x v="3"/>
    <s v="BRT"/>
  </r>
  <r>
    <s v="SPSTRUCT"/>
    <s v="Superstructure (Structural Framing System - Above Grade)"/>
    <x v="113"/>
    <s v="RECALBRT"/>
    <s v="Recalibrate"/>
    <x v="35"/>
    <x v="3"/>
    <s v="BRT"/>
  </r>
  <r>
    <s v="SPSTRUCT"/>
    <s v="Superstructure (Structural Framing System - Above Grade)"/>
    <x v="113"/>
    <s v="REMVOBT"/>
    <s v="Remove Obstruction"/>
    <x v="36"/>
    <x v="3"/>
    <s v="BRT"/>
  </r>
  <r>
    <s v="SPSTRUCT"/>
    <s v="Superstructure (Structural Framing System - Above Grade)"/>
    <x v="113"/>
    <s v="REPCMPT"/>
    <s v="Repair Component"/>
    <x v="37"/>
    <x v="3"/>
    <s v="BRT"/>
  </r>
  <r>
    <s v="SPSTRUCT"/>
    <s v="Superstructure (Structural Framing System - Above Grade)"/>
    <x v="113"/>
    <s v="REPLASS"/>
    <s v="Replace Asset"/>
    <x v="38"/>
    <x v="3"/>
    <s v="BRT"/>
  </r>
  <r>
    <s v="SPSTRUCT"/>
    <s v="Superstructure (Structural Framing System - Above Grade)"/>
    <x v="113"/>
    <s v="REPLCMPT"/>
    <s v="Replace Component"/>
    <x v="39"/>
    <x v="3"/>
    <s v="BRT"/>
  </r>
  <r>
    <s v="SPSTRUCT"/>
    <s v="Superstructure (Structural Framing System - Above Grade)"/>
    <x v="113"/>
    <s v="REPRASS"/>
    <s v="Repair Asset"/>
    <x v="40"/>
    <x v="3"/>
    <s v="BRT"/>
  </r>
  <r>
    <s v="SPSTRUCT"/>
    <s v="Superstructure (Structural Framing System - Above Grade)"/>
    <x v="113"/>
    <s v="UPGRADES"/>
    <s v="Upgrade"/>
    <x v="41"/>
    <x v="3"/>
    <s v="BRT"/>
  </r>
  <r>
    <s v="STORTNK"/>
    <s v="Storage Tank"/>
    <x v="114"/>
    <s v="ABNTEMP"/>
    <s v="Abnormal Temperature"/>
    <x v="0"/>
    <x v="0"/>
    <s v="BRT"/>
  </r>
  <r>
    <s v="STORTNK"/>
    <s v="Storage Tank"/>
    <x v="114"/>
    <s v="CORROS"/>
    <s v="Corrosion"/>
    <x v="1"/>
    <x v="0"/>
    <s v="BRT"/>
  </r>
  <r>
    <s v="STORTNK"/>
    <s v="Storage Tank"/>
    <x v="114"/>
    <s v="EXVIBRTN"/>
    <s v="Excessive Vibration"/>
    <x v="4"/>
    <x v="0"/>
    <s v="BRT"/>
  </r>
  <r>
    <s v="STORTNK"/>
    <s v="Storage Tank"/>
    <x v="114"/>
    <s v="JAMMEDEQ"/>
    <s v="Jammed Equipment"/>
    <x v="5"/>
    <x v="0"/>
    <s v="BRT"/>
  </r>
  <r>
    <s v="STORTNK"/>
    <s v="Storage Tank"/>
    <x v="114"/>
    <s v="LEAKING"/>
    <s v="Leaking"/>
    <x v="6"/>
    <x v="0"/>
    <s v="BRT"/>
  </r>
  <r>
    <s v="STORTNK"/>
    <s v="Storage Tank"/>
    <x v="114"/>
    <s v="NONOPER"/>
    <s v="Non-Operational"/>
    <x v="8"/>
    <x v="0"/>
    <s v="BRT"/>
  </r>
  <r>
    <s v="STORTNK"/>
    <s v="Storage Tank"/>
    <x v="114"/>
    <s v="PHYDMGE"/>
    <s v="Physical Damage"/>
    <x v="9"/>
    <x v="0"/>
    <s v="BRT"/>
  </r>
  <r>
    <s v="STORTNK"/>
    <s v="Storage Tank"/>
    <x v="114"/>
    <s v="FLTNKHT"/>
    <s v="Failed Tank Heater"/>
    <x v="708"/>
    <x v="1"/>
    <s v="BRT"/>
  </r>
  <r>
    <s v="STORTNK"/>
    <s v="Storage Tank"/>
    <x v="114"/>
    <s v="LEVELSFL"/>
    <s v="Level Sensor Failure"/>
    <x v="709"/>
    <x v="1"/>
    <s v="BRT"/>
  </r>
  <r>
    <s v="STORTNK"/>
    <s v="Storage Tank"/>
    <x v="114"/>
    <s v="LOSSVACM"/>
    <s v="Loss Of Vacuum"/>
    <x v="710"/>
    <x v="1"/>
    <s v="BRT"/>
  </r>
  <r>
    <s v="STORTNK"/>
    <s v="Storage Tank"/>
    <x v="114"/>
    <s v="OVRFSNSL"/>
    <s v="Over Fill Sensor Failure"/>
    <x v="711"/>
    <x v="1"/>
    <s v="BRT"/>
  </r>
  <r>
    <s v="STORTNK"/>
    <s v="Storage Tank"/>
    <x v="114"/>
    <s v="SPILL"/>
    <s v="Spill"/>
    <x v="366"/>
    <x v="1"/>
    <s v="BRT"/>
  </r>
  <r>
    <s v="STORTNK"/>
    <s v="Storage Tank"/>
    <x v="114"/>
    <s v="STTKDET"/>
    <s v="Storage tank deteriorated"/>
    <x v="159"/>
    <x v="1"/>
    <s v="BRT"/>
  </r>
  <r>
    <s v="STORTNK"/>
    <s v="Storage Tank"/>
    <x v="114"/>
    <s v="TANKOFIL"/>
    <s v="Tank Overfilled"/>
    <x v="712"/>
    <x v="1"/>
    <s v="BRT"/>
  </r>
  <r>
    <s v="STORTNK"/>
    <s v="Storage Tank"/>
    <x v="114"/>
    <s v="WICEAGST"/>
    <s v="Water/Ice Above Ground Storage Tank Deteriorated"/>
    <x v="713"/>
    <x v="1"/>
    <s v="BRT"/>
  </r>
  <r>
    <s v="STORTNK"/>
    <s v="Storage Tank"/>
    <x v="114"/>
    <s v="ACCWEAR"/>
    <s v="Accelerated Wear"/>
    <x v="14"/>
    <x v="2"/>
    <s v="BRT"/>
  </r>
  <r>
    <s v="STORTNK"/>
    <s v="Storage Tank"/>
    <x v="114"/>
    <s v="ACTGOD"/>
    <s v="Weather condition/Forces of nature or Act of God"/>
    <x v="15"/>
    <x v="2"/>
    <s v="BRT"/>
  </r>
  <r>
    <s v="STORTNK"/>
    <s v="Storage Tank"/>
    <x v="114"/>
    <s v="CONTAM"/>
    <s v="Contamination"/>
    <x v="16"/>
    <x v="2"/>
    <s v="BRT"/>
  </r>
  <r>
    <s v="STORTNK"/>
    <s v="Storage Tank"/>
    <x v="114"/>
    <s v="IMPRMNT"/>
    <s v="Improper Maintenance"/>
    <x v="19"/>
    <x v="2"/>
    <s v="BRT"/>
  </r>
  <r>
    <s v="STORTNK"/>
    <s v="Storage Tank"/>
    <x v="114"/>
    <s v="INSLUBR"/>
    <s v="Insufficient Lubrication"/>
    <x v="20"/>
    <x v="2"/>
    <s v="BRT"/>
  </r>
  <r>
    <s v="STORTNK"/>
    <s v="Storage Tank"/>
    <x v="114"/>
    <s v="LACKTRN"/>
    <s v="Lack of/ Inadequate Training"/>
    <x v="21"/>
    <x v="2"/>
    <s v="BRT"/>
  </r>
  <r>
    <s v="STORTNK"/>
    <s v="Storage Tank"/>
    <x v="114"/>
    <s v="MISSCMP"/>
    <s v="Loose/ Missing Component"/>
    <x v="22"/>
    <x v="2"/>
    <s v="BRT"/>
  </r>
  <r>
    <s v="STORTNK"/>
    <s v="Storage Tank"/>
    <x v="114"/>
    <s v="NRMWEAR"/>
    <s v="Normal Wear"/>
    <x v="23"/>
    <x v="2"/>
    <s v="BRT"/>
  </r>
  <r>
    <s v="STORTNK"/>
    <s v="Storage Tank"/>
    <x v="114"/>
    <s v="PROCISSU"/>
    <s v="Procedure Issue"/>
    <x v="26"/>
    <x v="2"/>
    <s v="BRT"/>
  </r>
  <r>
    <s v="STORTNK"/>
    <s v="Storage Tank"/>
    <x v="114"/>
    <s v="UTLFAIL"/>
    <s v="Utility Failure"/>
    <x v="27"/>
    <x v="2"/>
    <s v="BRT"/>
  </r>
  <r>
    <s v="STORTNK"/>
    <s v="Storage Tank"/>
    <x v="114"/>
    <s v="VNDLSM"/>
    <s v="Vandalism"/>
    <x v="28"/>
    <x v="2"/>
    <s v="BRT"/>
  </r>
  <r>
    <s v="STORTNK"/>
    <s v="Storage Tank"/>
    <x v="114"/>
    <s v="WORNCMPT"/>
    <s v="Defective/ Worn Component"/>
    <x v="29"/>
    <x v="2"/>
    <s v="BRT"/>
  </r>
  <r>
    <s v="STORTNK"/>
    <s v="Storage Tank"/>
    <x v="114"/>
    <s v="CALLCNTR"/>
    <s v="Call Contractor"/>
    <x v="50"/>
    <x v="3"/>
    <s v="BRT"/>
  </r>
  <r>
    <s v="STORTNK"/>
    <s v="Storage Tank"/>
    <x v="114"/>
    <s v="DECOMM"/>
    <s v="Decommission"/>
    <x v="31"/>
    <x v="3"/>
    <s v="BRT"/>
  </r>
  <r>
    <s v="STORTNK"/>
    <s v="Storage Tank"/>
    <x v="114"/>
    <s v="DECONTME"/>
    <s v="Decontaminate"/>
    <x v="32"/>
    <x v="3"/>
    <s v="BRT"/>
  </r>
  <r>
    <s v="STORTNK"/>
    <s v="Storage Tank"/>
    <x v="114"/>
    <s v="RECALBRT"/>
    <s v="Recalibrate"/>
    <x v="35"/>
    <x v="3"/>
    <s v="BRT"/>
  </r>
  <r>
    <s v="STORTNK"/>
    <s v="Storage Tank"/>
    <x v="114"/>
    <s v="REMVOBT"/>
    <s v="Remove Obstruction"/>
    <x v="36"/>
    <x v="3"/>
    <s v="BRT"/>
  </r>
  <r>
    <s v="STORTNK"/>
    <s v="Storage Tank"/>
    <x v="114"/>
    <s v="REPAIR"/>
    <s v="Repair"/>
    <x v="51"/>
    <x v="3"/>
    <s v="BRT"/>
  </r>
  <r>
    <s v="STORTNK"/>
    <s v="Storage Tank"/>
    <x v="114"/>
    <s v="REPLACE"/>
    <s v="Replace"/>
    <x v="52"/>
    <x v="3"/>
    <s v="BRT"/>
  </r>
  <r>
    <s v="STORTNK"/>
    <s v="Storage Tank"/>
    <x v="114"/>
    <s v="UPGRADES"/>
    <s v="Upgrade"/>
    <x v="41"/>
    <x v="3"/>
    <s v="BRT"/>
  </r>
  <r>
    <s v="STRWY"/>
    <s v="Stairway"/>
    <x v="115"/>
    <s v="ABNTEMP"/>
    <s v="Abnormal Temperature"/>
    <x v="0"/>
    <x v="0"/>
    <s v="BRT"/>
  </r>
  <r>
    <s v="STRWY"/>
    <s v="Stairway"/>
    <x v="115"/>
    <s v="CORROS"/>
    <s v="Corrosion"/>
    <x v="1"/>
    <x v="0"/>
    <s v="BRT"/>
  </r>
  <r>
    <s v="STRWY"/>
    <s v="Stairway"/>
    <x v="115"/>
    <s v="ELECTRIP"/>
    <s v="Electrical Trip Out"/>
    <x v="2"/>
    <x v="0"/>
    <s v="BRT"/>
  </r>
  <r>
    <s v="STRWY"/>
    <s v="Stairway"/>
    <x v="115"/>
    <s v="EXNOISE"/>
    <s v="Excessive Noise"/>
    <x v="3"/>
    <x v="0"/>
    <s v="BRT"/>
  </r>
  <r>
    <s v="STRWY"/>
    <s v="Stairway"/>
    <x v="115"/>
    <s v="EXVIBRTN"/>
    <s v="Excessive Vibration"/>
    <x v="4"/>
    <x v="0"/>
    <s v="BRT"/>
  </r>
  <r>
    <s v="STRWY"/>
    <s v="Stairway"/>
    <x v="115"/>
    <s v="JAMMEDEQ"/>
    <s v="Jammed Equipment"/>
    <x v="5"/>
    <x v="0"/>
    <s v="BRT"/>
  </r>
  <r>
    <s v="STRWY"/>
    <s v="Stairway"/>
    <x v="115"/>
    <s v="LEAKING"/>
    <s v="Leaking"/>
    <x v="6"/>
    <x v="0"/>
    <s v="BRT"/>
  </r>
  <r>
    <s v="STRWY"/>
    <s v="Stairway"/>
    <x v="115"/>
    <s v="LOWPERF"/>
    <s v="Low Performance"/>
    <x v="7"/>
    <x v="0"/>
    <s v="BRT"/>
  </r>
  <r>
    <s v="STRWY"/>
    <s v="Stairway"/>
    <x v="115"/>
    <s v="NONOPER"/>
    <s v="Non-Operational"/>
    <x v="8"/>
    <x v="0"/>
    <s v="BRT"/>
  </r>
  <r>
    <s v="STRWY"/>
    <s v="Stairway"/>
    <x v="115"/>
    <s v="PHYDMGE"/>
    <s v="Physical Damage"/>
    <x v="9"/>
    <x v="0"/>
    <s v="BRT"/>
  </r>
  <r>
    <s v="STRWY"/>
    <s v="Stairway"/>
    <x v="115"/>
    <s v="UNSMELL"/>
    <s v="Unusual Smell"/>
    <x v="10"/>
    <x v="0"/>
    <s v="BRT"/>
  </r>
  <r>
    <s v="STRWY"/>
    <s v="Stairway"/>
    <x v="115"/>
    <s v="UNSMOKE"/>
    <s v="Unusual Smoke"/>
    <x v="11"/>
    <x v="0"/>
    <s v="BRT"/>
  </r>
  <r>
    <s v="STRWY"/>
    <s v="Stairway"/>
    <x v="115"/>
    <s v="PAINTPEL"/>
    <s v="Paint Peeling"/>
    <x v="714"/>
    <x v="1"/>
    <s v="BRT"/>
  </r>
  <r>
    <s v="STRWY"/>
    <s v="Stairway"/>
    <x v="115"/>
    <s v="STEPSDMG"/>
    <s v="Steps Damaged"/>
    <x v="715"/>
    <x v="1"/>
    <s v="BRT"/>
  </r>
  <r>
    <s v="STRWY"/>
    <s v="Stairway"/>
    <x v="115"/>
    <s v="STRWDET"/>
    <s v="Stairway stringers, treads, or landings deteriorated"/>
    <x v="716"/>
    <x v="1"/>
    <s v="BRT"/>
  </r>
  <r>
    <s v="STRWY"/>
    <s v="Stairway"/>
    <x v="115"/>
    <s v="STRWSTDT"/>
    <s v="Stairway Structure Deteriorated"/>
    <x v="717"/>
    <x v="1"/>
    <s v="BRT"/>
  </r>
  <r>
    <s v="STRWY"/>
    <s v="Stairway"/>
    <x v="115"/>
    <s v="TRDWORN"/>
    <s v="Treads Worn/Loose"/>
    <x v="718"/>
    <x v="1"/>
    <s v="BRT"/>
  </r>
  <r>
    <s v="STRWY"/>
    <s v="Stairway"/>
    <x v="115"/>
    <s v="ACCIDENT"/>
    <s v="Accident"/>
    <x v="13"/>
    <x v="2"/>
    <s v="BRT"/>
  </r>
  <r>
    <s v="STRWY"/>
    <s v="Stairway"/>
    <x v="115"/>
    <s v="ACCWEAR"/>
    <s v="Accelerated Wear"/>
    <x v="14"/>
    <x v="2"/>
    <s v="BRT"/>
  </r>
  <r>
    <s v="STRWY"/>
    <s v="Stairway"/>
    <x v="115"/>
    <s v="ACTGOD"/>
    <s v="Weather condition/Forces of nature or Act of God"/>
    <x v="15"/>
    <x v="2"/>
    <s v="BRT"/>
  </r>
  <r>
    <s v="STRWY"/>
    <s v="Stairway"/>
    <x v="115"/>
    <s v="CONTAM"/>
    <s v="Contamination"/>
    <x v="16"/>
    <x v="2"/>
    <s v="BRT"/>
  </r>
  <r>
    <s v="STRWY"/>
    <s v="Stairway"/>
    <x v="115"/>
    <s v="CORRSION"/>
    <s v="Corrosion"/>
    <x v="198"/>
    <x v="2"/>
    <s v="BRT"/>
  </r>
  <r>
    <s v="STRWY"/>
    <s v="Stairway"/>
    <x v="115"/>
    <s v="DEFASSET"/>
    <s v="Defective Asset"/>
    <x v="17"/>
    <x v="2"/>
    <s v="BRT"/>
  </r>
  <r>
    <s v="STRWY"/>
    <s v="Stairway"/>
    <x v="115"/>
    <s v="EXLOAD"/>
    <s v="Excessive Load"/>
    <x v="18"/>
    <x v="2"/>
    <s v="BRT"/>
  </r>
  <r>
    <s v="STRWY"/>
    <s v="Stairway"/>
    <x v="115"/>
    <s v="IMPRMNT"/>
    <s v="Improper Maintenance"/>
    <x v="19"/>
    <x v="2"/>
    <s v="BRT"/>
  </r>
  <r>
    <s v="STRWY"/>
    <s v="Stairway"/>
    <x v="115"/>
    <s v="INSLUBR"/>
    <s v="Insufficient Lubrication"/>
    <x v="20"/>
    <x v="2"/>
    <s v="BRT"/>
  </r>
  <r>
    <s v="STRWY"/>
    <s v="Stairway"/>
    <x v="115"/>
    <s v="LACKTRN"/>
    <s v="Lack of/ Inadequate Training"/>
    <x v="21"/>
    <x v="2"/>
    <s v="BRT"/>
  </r>
  <r>
    <s v="STRWY"/>
    <s v="Stairway"/>
    <x v="115"/>
    <s v="MISSCMP"/>
    <s v="Loose/ Missing Component"/>
    <x v="22"/>
    <x v="2"/>
    <s v="BRT"/>
  </r>
  <r>
    <s v="STRWY"/>
    <s v="Stairway"/>
    <x v="115"/>
    <s v="NRMWEAR"/>
    <s v="Normal Wear"/>
    <x v="23"/>
    <x v="2"/>
    <s v="BRT"/>
  </r>
  <r>
    <s v="STRWY"/>
    <s v="Stairway"/>
    <x v="115"/>
    <s v="OTHER"/>
    <s v="Other (specify)"/>
    <x v="24"/>
    <x v="2"/>
    <s v="BRT"/>
  </r>
  <r>
    <s v="STRWY"/>
    <s v="Stairway"/>
    <x v="115"/>
    <s v="PRINSTAL"/>
    <s v="Poor Installation"/>
    <x v="25"/>
    <x v="2"/>
    <s v="BRT"/>
  </r>
  <r>
    <s v="STRWY"/>
    <s v="Stairway"/>
    <x v="115"/>
    <s v="PROCISSU"/>
    <s v="Procedure Issue"/>
    <x v="26"/>
    <x v="2"/>
    <s v="BRT"/>
  </r>
  <r>
    <s v="STRWY"/>
    <s v="Stairway"/>
    <x v="115"/>
    <s v="UTLFAIL"/>
    <s v="Utility Failure"/>
    <x v="27"/>
    <x v="2"/>
    <s v="BRT"/>
  </r>
  <r>
    <s v="STRWY"/>
    <s v="Stairway"/>
    <x v="115"/>
    <s v="VNDLSM"/>
    <s v="Vandalism"/>
    <x v="28"/>
    <x v="2"/>
    <s v="BRT"/>
  </r>
  <r>
    <s v="STRWY"/>
    <s v="Stairway"/>
    <x v="115"/>
    <s v="WORNCMPT"/>
    <s v="Defective/ Worn Component"/>
    <x v="29"/>
    <x v="2"/>
    <s v="BRT"/>
  </r>
  <r>
    <s v="STRWY"/>
    <s v="Stairway"/>
    <x v="115"/>
    <s v="ADJUSTD"/>
    <s v="Adjusted"/>
    <x v="30"/>
    <x v="3"/>
    <s v="BRT"/>
  </r>
  <r>
    <s v="STRWY"/>
    <s v="Stairway"/>
    <x v="115"/>
    <s v="DECOMM"/>
    <s v="Decommission"/>
    <x v="31"/>
    <x v="3"/>
    <s v="BRT"/>
  </r>
  <r>
    <s v="STRWY"/>
    <s v="Stairway"/>
    <x v="115"/>
    <s v="DECONTME"/>
    <s v="Decontaminate"/>
    <x v="32"/>
    <x v="3"/>
    <s v="BRT"/>
  </r>
  <r>
    <s v="STRWY"/>
    <s v="Stairway"/>
    <x v="115"/>
    <s v="DONOTHIN"/>
    <s v="Do Nothing"/>
    <x v="33"/>
    <x v="3"/>
    <s v="BRT"/>
  </r>
  <r>
    <s v="STRWY"/>
    <s v="Stairway"/>
    <x v="115"/>
    <s v="LUBRCTE"/>
    <s v="Lubricate"/>
    <x v="34"/>
    <x v="3"/>
    <s v="BRT"/>
  </r>
  <r>
    <s v="STRWY"/>
    <s v="Stairway"/>
    <x v="115"/>
    <s v="OTHER"/>
    <s v="Other (specify)"/>
    <x v="24"/>
    <x v="3"/>
    <s v="BRT"/>
  </r>
  <r>
    <s v="STRWY"/>
    <s v="Stairway"/>
    <x v="115"/>
    <s v="REAREP"/>
    <s v="Repair/replace"/>
    <x v="199"/>
    <x v="3"/>
    <s v="BRT"/>
  </r>
  <r>
    <s v="STRWY"/>
    <s v="Stairway"/>
    <x v="115"/>
    <s v="RECALBRT"/>
    <s v="Recalibrate"/>
    <x v="35"/>
    <x v="3"/>
    <s v="BRT"/>
  </r>
  <r>
    <s v="STRWY"/>
    <s v="Stairway"/>
    <x v="115"/>
    <s v="REMVOBT"/>
    <s v="Remove Obstruction"/>
    <x v="36"/>
    <x v="3"/>
    <s v="BRT"/>
  </r>
  <r>
    <s v="STRWY"/>
    <s v="Stairway"/>
    <x v="115"/>
    <s v="REPAIR"/>
    <s v="Repair"/>
    <x v="51"/>
    <x v="3"/>
    <s v="BRT"/>
  </r>
  <r>
    <s v="STRWY"/>
    <s v="Stairway"/>
    <x v="115"/>
    <s v="REPCMPT"/>
    <s v="Repair Component"/>
    <x v="37"/>
    <x v="3"/>
    <s v="BRT"/>
  </r>
  <r>
    <s v="STRWY"/>
    <s v="Stairway"/>
    <x v="115"/>
    <s v="REPLASS"/>
    <s v="Replace Asset"/>
    <x v="38"/>
    <x v="3"/>
    <s v="BRT"/>
  </r>
  <r>
    <s v="STRWY"/>
    <s v="Stairway"/>
    <x v="115"/>
    <s v="REPLCMPT"/>
    <s v="Replace Component"/>
    <x v="39"/>
    <x v="3"/>
    <s v="BRT"/>
  </r>
  <r>
    <s v="STRWY"/>
    <s v="Stairway"/>
    <x v="115"/>
    <s v="REPRASS"/>
    <s v="Repair Asset"/>
    <x v="40"/>
    <x v="3"/>
    <s v="BRT"/>
  </r>
  <r>
    <s v="STRWY"/>
    <s v="Stairway"/>
    <x v="115"/>
    <s v="UPGRADES"/>
    <s v="Upgrade"/>
    <x v="41"/>
    <x v="3"/>
    <s v="BRT"/>
  </r>
  <r>
    <s v="SWTBRD"/>
    <s v="Switchboard"/>
    <x v="116"/>
    <s v="ABNTEMP"/>
    <s v="Abnormal Temperature"/>
    <x v="0"/>
    <x v="0"/>
    <s v="BRT"/>
  </r>
  <r>
    <s v="SWTBRD"/>
    <s v="Switchboard"/>
    <x v="116"/>
    <s v="CORROS"/>
    <s v="Corrosion"/>
    <x v="1"/>
    <x v="0"/>
    <s v="BRT"/>
  </r>
  <r>
    <s v="SWTBRD"/>
    <s v="Switchboard"/>
    <x v="116"/>
    <s v="ELECTRIP"/>
    <s v="Electrical Trip Out"/>
    <x v="2"/>
    <x v="0"/>
    <s v="BRT"/>
  </r>
  <r>
    <s v="SWTBRD"/>
    <s v="Switchboard"/>
    <x v="116"/>
    <s v="EXNOISE"/>
    <s v="Excessive Noise"/>
    <x v="3"/>
    <x v="0"/>
    <s v="BRT"/>
  </r>
  <r>
    <s v="SWTBRD"/>
    <s v="Switchboard"/>
    <x v="116"/>
    <s v="EXVIBRTN"/>
    <s v="Excessive Vibration"/>
    <x v="4"/>
    <x v="0"/>
    <s v="BRT"/>
  </r>
  <r>
    <s v="SWTBRD"/>
    <s v="Switchboard"/>
    <x v="116"/>
    <s v="JAMMEDEQ"/>
    <s v="Jammed Equipment"/>
    <x v="5"/>
    <x v="0"/>
    <s v="BRT"/>
  </r>
  <r>
    <s v="SWTBRD"/>
    <s v="Switchboard"/>
    <x v="116"/>
    <s v="LEAKING"/>
    <s v="Leaking"/>
    <x v="6"/>
    <x v="0"/>
    <s v="BRT"/>
  </r>
  <r>
    <s v="SWTBRD"/>
    <s v="Switchboard"/>
    <x v="116"/>
    <s v="LOWPERF"/>
    <s v="Low Performance"/>
    <x v="7"/>
    <x v="0"/>
    <s v="BRT"/>
  </r>
  <r>
    <s v="SWTBRD"/>
    <s v="Switchboard"/>
    <x v="116"/>
    <s v="NONOPER"/>
    <s v="Non-Operational"/>
    <x v="8"/>
    <x v="0"/>
    <s v="BRT"/>
  </r>
  <r>
    <s v="SWTBRD"/>
    <s v="Switchboard"/>
    <x v="116"/>
    <s v="PHYDMGE"/>
    <s v="Physical Damage"/>
    <x v="9"/>
    <x v="0"/>
    <s v="BRT"/>
  </r>
  <r>
    <s v="SWTBRD"/>
    <s v="Switchboard"/>
    <x v="116"/>
    <s v="UNSMELL"/>
    <s v="Unusual Smell"/>
    <x v="10"/>
    <x v="0"/>
    <s v="BRT"/>
  </r>
  <r>
    <s v="SWTBRD"/>
    <s v="Switchboard"/>
    <x v="116"/>
    <s v="UNSMOKE"/>
    <s v="Unusual Smoke"/>
    <x v="11"/>
    <x v="0"/>
    <s v="BRT"/>
  </r>
  <r>
    <s v="SWTBRD"/>
    <s v="Switchboard"/>
    <x v="116"/>
    <s v="SWBFAIL"/>
    <s v="Switchboard failed"/>
    <x v="719"/>
    <x v="1"/>
    <s v="BRT"/>
  </r>
  <r>
    <s v="SWTBRD"/>
    <s v="Switchboard"/>
    <x v="116"/>
    <s v="ACCIDENT"/>
    <s v="Accident"/>
    <x v="13"/>
    <x v="2"/>
    <s v="BRT"/>
  </r>
  <r>
    <s v="SWTBRD"/>
    <s v="Switchboard"/>
    <x v="116"/>
    <s v="ACCWEAR"/>
    <s v="Accelerated Wear"/>
    <x v="14"/>
    <x v="2"/>
    <s v="BRT"/>
  </r>
  <r>
    <s v="SWTBRD"/>
    <s v="Switchboard"/>
    <x v="116"/>
    <s v="ACTGOD"/>
    <s v="Weather condition/Forces of nature or Act of God"/>
    <x v="15"/>
    <x v="2"/>
    <s v="BRT"/>
  </r>
  <r>
    <s v="SWTBRD"/>
    <s v="Switchboard"/>
    <x v="116"/>
    <s v="CONTAM"/>
    <s v="Contamination"/>
    <x v="16"/>
    <x v="2"/>
    <s v="BRT"/>
  </r>
  <r>
    <s v="SWTBRD"/>
    <s v="Switchboard"/>
    <x v="116"/>
    <s v="DEFASSET"/>
    <s v="Defective Asset"/>
    <x v="17"/>
    <x v="2"/>
    <s v="BRT"/>
  </r>
  <r>
    <s v="SWTBRD"/>
    <s v="Switchboard"/>
    <x v="116"/>
    <s v="EXLOAD"/>
    <s v="Excessive Load"/>
    <x v="18"/>
    <x v="2"/>
    <s v="BRT"/>
  </r>
  <r>
    <s v="SWTBRD"/>
    <s v="Switchboard"/>
    <x v="116"/>
    <s v="IMPRMNT"/>
    <s v="Improper Maintenance"/>
    <x v="19"/>
    <x v="2"/>
    <s v="BRT"/>
  </r>
  <r>
    <s v="SWTBRD"/>
    <s v="Switchboard"/>
    <x v="116"/>
    <s v="INSLUBR"/>
    <s v="Insufficient Lubrication"/>
    <x v="20"/>
    <x v="2"/>
    <s v="BRT"/>
  </r>
  <r>
    <s v="SWTBRD"/>
    <s v="Switchboard"/>
    <x v="116"/>
    <s v="LACKTRN"/>
    <s v="Lack of/ Inadequate Training"/>
    <x v="21"/>
    <x v="2"/>
    <s v="BRT"/>
  </r>
  <r>
    <s v="SWTBRD"/>
    <s v="Switchboard"/>
    <x v="116"/>
    <s v="MISSCMP"/>
    <s v="Loose/ Missing Component"/>
    <x v="22"/>
    <x v="2"/>
    <s v="BRT"/>
  </r>
  <r>
    <s v="SWTBRD"/>
    <s v="Switchboard"/>
    <x v="116"/>
    <s v="NRMWEAR"/>
    <s v="Normal Wear"/>
    <x v="23"/>
    <x v="2"/>
    <s v="BRT"/>
  </r>
  <r>
    <s v="SWTBRD"/>
    <s v="Switchboard"/>
    <x v="116"/>
    <s v="OTHER"/>
    <s v="Other (specify)"/>
    <x v="24"/>
    <x v="2"/>
    <s v="BRT"/>
  </r>
  <r>
    <s v="SWTBRD"/>
    <s v="Switchboard"/>
    <x v="116"/>
    <s v="PRINSTAL"/>
    <s v="Poor Installation"/>
    <x v="25"/>
    <x v="2"/>
    <s v="BRT"/>
  </r>
  <r>
    <s v="SWTBRD"/>
    <s v="Switchboard"/>
    <x v="116"/>
    <s v="PROCISSU"/>
    <s v="Procedure Issue"/>
    <x v="26"/>
    <x v="2"/>
    <s v="BRT"/>
  </r>
  <r>
    <s v="SWTBRD"/>
    <s v="Switchboard"/>
    <x v="116"/>
    <s v="UTLFAIL"/>
    <s v="Utility Failure"/>
    <x v="27"/>
    <x v="2"/>
    <s v="BRT"/>
  </r>
  <r>
    <s v="SWTBRD"/>
    <s v="Switchboard"/>
    <x v="116"/>
    <s v="VNDLSM"/>
    <s v="Vandalism"/>
    <x v="28"/>
    <x v="2"/>
    <s v="BRT"/>
  </r>
  <r>
    <s v="SWTBRD"/>
    <s v="Switchboard"/>
    <x v="116"/>
    <s v="WORNCMPT"/>
    <s v="Defective/ Worn Component"/>
    <x v="29"/>
    <x v="2"/>
    <s v="BRT"/>
  </r>
  <r>
    <s v="SWTBRD"/>
    <s v="Switchboard"/>
    <x v="116"/>
    <s v="ADJUSTD"/>
    <s v="Adjusted"/>
    <x v="30"/>
    <x v="3"/>
    <s v="BRT"/>
  </r>
  <r>
    <s v="SWTBRD"/>
    <s v="Switchboard"/>
    <x v="116"/>
    <s v="DECOMM"/>
    <s v="Decommission"/>
    <x v="31"/>
    <x v="3"/>
    <s v="BRT"/>
  </r>
  <r>
    <s v="SWTBRD"/>
    <s v="Switchboard"/>
    <x v="116"/>
    <s v="DECONTME"/>
    <s v="Decontaminate"/>
    <x v="32"/>
    <x v="3"/>
    <s v="BRT"/>
  </r>
  <r>
    <s v="SWTBRD"/>
    <s v="Switchboard"/>
    <x v="116"/>
    <s v="DONOTHIN"/>
    <s v="Do Nothing"/>
    <x v="33"/>
    <x v="3"/>
    <s v="BRT"/>
  </r>
  <r>
    <s v="SWTBRD"/>
    <s v="Switchboard"/>
    <x v="116"/>
    <s v="LUBRCTE"/>
    <s v="Lubricate"/>
    <x v="34"/>
    <x v="3"/>
    <s v="BRT"/>
  </r>
  <r>
    <s v="SWTBRD"/>
    <s v="Switchboard"/>
    <x v="116"/>
    <s v="OTHER"/>
    <s v="Other (specify)"/>
    <x v="24"/>
    <x v="3"/>
    <s v="BRT"/>
  </r>
  <r>
    <s v="SWTBRD"/>
    <s v="Switchboard"/>
    <x v="116"/>
    <s v="RECALBRT"/>
    <s v="Recalibrate"/>
    <x v="35"/>
    <x v="3"/>
    <s v="BRT"/>
  </r>
  <r>
    <s v="SWTBRD"/>
    <s v="Switchboard"/>
    <x v="116"/>
    <s v="REMVOBT"/>
    <s v="Remove Obstruction"/>
    <x v="36"/>
    <x v="3"/>
    <s v="BRT"/>
  </r>
  <r>
    <s v="SWTBRD"/>
    <s v="Switchboard"/>
    <x v="116"/>
    <s v="REPCMPT"/>
    <s v="Repair Component"/>
    <x v="37"/>
    <x v="3"/>
    <s v="BRT"/>
  </r>
  <r>
    <s v="SWTBRD"/>
    <s v="Switchboard"/>
    <x v="116"/>
    <s v="REPLASS"/>
    <s v="Replace Asset"/>
    <x v="38"/>
    <x v="3"/>
    <s v="BRT"/>
  </r>
  <r>
    <s v="SWTBRD"/>
    <s v="Switchboard"/>
    <x v="116"/>
    <s v="REPLCMPT"/>
    <s v="Replace Component"/>
    <x v="39"/>
    <x v="3"/>
    <s v="BRT"/>
  </r>
  <r>
    <s v="SWTBRD"/>
    <s v="Switchboard"/>
    <x v="116"/>
    <s v="REPRASS"/>
    <s v="Repair Asset"/>
    <x v="40"/>
    <x v="3"/>
    <s v="BRT"/>
  </r>
  <r>
    <s v="SWTBRD"/>
    <s v="Switchboard"/>
    <x v="116"/>
    <s v="UPGRADES"/>
    <s v="Upgrade"/>
    <x v="41"/>
    <x v="3"/>
    <s v="BRT"/>
  </r>
  <r>
    <s v="TFLSYS"/>
    <s v="Transmission Fluid System"/>
    <x v="117"/>
    <s v="ABNTEMP"/>
    <s v="Abnormal Temperature"/>
    <x v="0"/>
    <x v="0"/>
    <s v="BRT"/>
  </r>
  <r>
    <s v="TFLSYS"/>
    <s v="Transmission Fluid System"/>
    <x v="117"/>
    <s v="CORROS"/>
    <s v="Corrosion"/>
    <x v="1"/>
    <x v="0"/>
    <s v="BRT"/>
  </r>
  <r>
    <s v="TFLSYS"/>
    <s v="Transmission Fluid System"/>
    <x v="117"/>
    <s v="ELECTRIP"/>
    <s v="Electrical Trip Out"/>
    <x v="2"/>
    <x v="0"/>
    <s v="BRT"/>
  </r>
  <r>
    <s v="TFLSYS"/>
    <s v="Transmission Fluid System"/>
    <x v="117"/>
    <s v="EXNOISE"/>
    <s v="Excessive Noise"/>
    <x v="3"/>
    <x v="0"/>
    <s v="BRT"/>
  </r>
  <r>
    <s v="TFLSYS"/>
    <s v="Transmission Fluid System"/>
    <x v="117"/>
    <s v="EXVIBRTN"/>
    <s v="Excessive Vibration"/>
    <x v="4"/>
    <x v="0"/>
    <s v="BRT"/>
  </r>
  <r>
    <s v="TFLSYS"/>
    <s v="Transmission Fluid System"/>
    <x v="117"/>
    <s v="JAMMEDEQ"/>
    <s v="Jammed Equipment"/>
    <x v="5"/>
    <x v="0"/>
    <s v="BRT"/>
  </r>
  <r>
    <s v="TFLSYS"/>
    <s v="Transmission Fluid System"/>
    <x v="117"/>
    <s v="LEAKING"/>
    <s v="Leaking"/>
    <x v="6"/>
    <x v="0"/>
    <s v="BRT"/>
  </r>
  <r>
    <s v="TFLSYS"/>
    <s v="Transmission Fluid System"/>
    <x v="117"/>
    <s v="LOWPERF"/>
    <s v="Low Performance"/>
    <x v="7"/>
    <x v="0"/>
    <s v="BRT"/>
  </r>
  <r>
    <s v="TFLSYS"/>
    <s v="Transmission Fluid System"/>
    <x v="117"/>
    <s v="NONOPER"/>
    <s v="Non-Operational"/>
    <x v="8"/>
    <x v="0"/>
    <s v="BRT"/>
  </r>
  <r>
    <s v="TFLSYS"/>
    <s v="Transmission Fluid System"/>
    <x v="117"/>
    <s v="PHYDMGE"/>
    <s v="Physical Damage"/>
    <x v="9"/>
    <x v="0"/>
    <s v="BRT"/>
  </r>
  <r>
    <s v="TFLSYS"/>
    <s v="Transmission Fluid System"/>
    <x v="117"/>
    <s v="UNSMELL"/>
    <s v="Unusual Smell"/>
    <x v="10"/>
    <x v="0"/>
    <s v="BRT"/>
  </r>
  <r>
    <s v="TFLSYS"/>
    <s v="Transmission Fluid System"/>
    <x v="117"/>
    <s v="UNSMOKE"/>
    <s v="Unusual Smoke"/>
    <x v="11"/>
    <x v="0"/>
    <s v="BRT"/>
  </r>
  <r>
    <s v="TFLSYS"/>
    <s v="Transmission Fluid System"/>
    <x v="117"/>
    <s v="TFSDET"/>
    <s v="Natural Deterioration of tranmission fluid system"/>
    <x v="720"/>
    <x v="1"/>
    <s v="BRT"/>
  </r>
  <r>
    <s v="TFLSYS"/>
    <s v="Transmission Fluid System"/>
    <x v="117"/>
    <s v="TFSEXP"/>
    <s v="Explosion of transmission fluid system"/>
    <x v="721"/>
    <x v="1"/>
    <s v="BRT"/>
  </r>
  <r>
    <s v="TFLSYS"/>
    <s v="Transmission Fluid System"/>
    <x v="117"/>
    <s v="TFSLEAK"/>
    <s v="Leakage of transmission fluid"/>
    <x v="722"/>
    <x v="1"/>
    <s v="BRT"/>
  </r>
  <r>
    <s v="TFLSYS"/>
    <s v="Transmission Fluid System"/>
    <x v="117"/>
    <s v="ACCIDENT"/>
    <s v="Accident"/>
    <x v="13"/>
    <x v="2"/>
    <s v="BRT"/>
  </r>
  <r>
    <s v="TFLSYS"/>
    <s v="Transmission Fluid System"/>
    <x v="117"/>
    <s v="ACCWEAR"/>
    <s v="Accelerated Wear"/>
    <x v="14"/>
    <x v="2"/>
    <s v="BRT"/>
  </r>
  <r>
    <s v="TFLSYS"/>
    <s v="Transmission Fluid System"/>
    <x v="117"/>
    <s v="ACTGOD"/>
    <s v="Weather condition/Forces of nature or Act of God"/>
    <x v="15"/>
    <x v="2"/>
    <s v="BRT"/>
  </r>
  <r>
    <s v="TFLSYS"/>
    <s v="Transmission Fluid System"/>
    <x v="117"/>
    <s v="CONTAM"/>
    <s v="Contamination"/>
    <x v="16"/>
    <x v="2"/>
    <s v="BRT"/>
  </r>
  <r>
    <s v="TFLSYS"/>
    <s v="Transmission Fluid System"/>
    <x v="117"/>
    <s v="DEFASSET"/>
    <s v="Defective Asset"/>
    <x v="17"/>
    <x v="2"/>
    <s v="BRT"/>
  </r>
  <r>
    <s v="TFLSYS"/>
    <s v="Transmission Fluid System"/>
    <x v="117"/>
    <s v="EXLOAD"/>
    <s v="Excessive Load"/>
    <x v="18"/>
    <x v="2"/>
    <s v="BRT"/>
  </r>
  <r>
    <s v="TFLSYS"/>
    <s v="Transmission Fluid System"/>
    <x v="117"/>
    <s v="IMPRMNT"/>
    <s v="Improper Maintenance"/>
    <x v="19"/>
    <x v="2"/>
    <s v="BRT"/>
  </r>
  <r>
    <s v="TFLSYS"/>
    <s v="Transmission Fluid System"/>
    <x v="117"/>
    <s v="INSLUBR"/>
    <s v="Insufficient Lubrication"/>
    <x v="20"/>
    <x v="2"/>
    <s v="BRT"/>
  </r>
  <r>
    <s v="TFLSYS"/>
    <s v="Transmission Fluid System"/>
    <x v="117"/>
    <s v="LACKTRN"/>
    <s v="Lack of/ Inadequate Training"/>
    <x v="21"/>
    <x v="2"/>
    <s v="BRT"/>
  </r>
  <r>
    <s v="TFLSYS"/>
    <s v="Transmission Fluid System"/>
    <x v="117"/>
    <s v="MISSCMP"/>
    <s v="Loose/ Missing Component"/>
    <x v="22"/>
    <x v="2"/>
    <s v="BRT"/>
  </r>
  <r>
    <s v="TFLSYS"/>
    <s v="Transmission Fluid System"/>
    <x v="117"/>
    <s v="NRMWEAR"/>
    <s v="Normal Wear"/>
    <x v="23"/>
    <x v="2"/>
    <s v="BRT"/>
  </r>
  <r>
    <s v="TFLSYS"/>
    <s v="Transmission Fluid System"/>
    <x v="117"/>
    <s v="OTHER"/>
    <s v="Other (specify)"/>
    <x v="24"/>
    <x v="2"/>
    <s v="BRT"/>
  </r>
  <r>
    <s v="TFLSYS"/>
    <s v="Transmission Fluid System"/>
    <x v="117"/>
    <s v="PRINSTAL"/>
    <s v="Poor Installation"/>
    <x v="25"/>
    <x v="2"/>
    <s v="BRT"/>
  </r>
  <r>
    <s v="TFLSYS"/>
    <s v="Transmission Fluid System"/>
    <x v="117"/>
    <s v="PROCISSU"/>
    <s v="Procedure Issue"/>
    <x v="26"/>
    <x v="2"/>
    <s v="BRT"/>
  </r>
  <r>
    <s v="TFLSYS"/>
    <s v="Transmission Fluid System"/>
    <x v="117"/>
    <s v="UTLFAIL"/>
    <s v="Utility Failure"/>
    <x v="27"/>
    <x v="2"/>
    <s v="BRT"/>
  </r>
  <r>
    <s v="TFLSYS"/>
    <s v="Transmission Fluid System"/>
    <x v="117"/>
    <s v="VNDLSM"/>
    <s v="Vandalism"/>
    <x v="28"/>
    <x v="2"/>
    <s v="BRT"/>
  </r>
  <r>
    <s v="TFLSYS"/>
    <s v="Transmission Fluid System"/>
    <x v="117"/>
    <s v="WORNCMPT"/>
    <s v="Defective/ Worn Component"/>
    <x v="29"/>
    <x v="2"/>
    <s v="BRT"/>
  </r>
  <r>
    <s v="TFLSYS"/>
    <s v="Transmission Fluid System"/>
    <x v="117"/>
    <s v="ADJUSTD"/>
    <s v="Adjusted"/>
    <x v="30"/>
    <x v="3"/>
    <s v="BRT"/>
  </r>
  <r>
    <s v="TFLSYS"/>
    <s v="Transmission Fluid System"/>
    <x v="117"/>
    <s v="DECOMM"/>
    <s v="Decommission"/>
    <x v="31"/>
    <x v="3"/>
    <s v="BRT"/>
  </r>
  <r>
    <s v="TFLSYS"/>
    <s v="Transmission Fluid System"/>
    <x v="117"/>
    <s v="DECONTME"/>
    <s v="Decontaminate"/>
    <x v="32"/>
    <x v="3"/>
    <s v="BRT"/>
  </r>
  <r>
    <s v="TFLSYS"/>
    <s v="Transmission Fluid System"/>
    <x v="117"/>
    <s v="DONOTHIN"/>
    <s v="Do Nothing"/>
    <x v="33"/>
    <x v="3"/>
    <s v="BRT"/>
  </r>
  <r>
    <s v="TFLSYS"/>
    <s v="Transmission Fluid System"/>
    <x v="117"/>
    <s v="LUBRCTE"/>
    <s v="Lubricate"/>
    <x v="34"/>
    <x v="3"/>
    <s v="BRT"/>
  </r>
  <r>
    <s v="TFLSYS"/>
    <s v="Transmission Fluid System"/>
    <x v="117"/>
    <s v="OTHER"/>
    <s v="Other (specify)"/>
    <x v="24"/>
    <x v="3"/>
    <s v="BRT"/>
  </r>
  <r>
    <s v="TFLSYS"/>
    <s v="Transmission Fluid System"/>
    <x v="117"/>
    <s v="RECALBRT"/>
    <s v="Recalibrate"/>
    <x v="35"/>
    <x v="3"/>
    <s v="BRT"/>
  </r>
  <r>
    <s v="TFLSYS"/>
    <s v="Transmission Fluid System"/>
    <x v="117"/>
    <s v="REMVOBT"/>
    <s v="Remove Obstruction"/>
    <x v="36"/>
    <x v="3"/>
    <s v="BRT"/>
  </r>
  <r>
    <s v="TFLSYS"/>
    <s v="Transmission Fluid System"/>
    <x v="117"/>
    <s v="REPCMPT"/>
    <s v="Repair Component"/>
    <x v="37"/>
    <x v="3"/>
    <s v="BRT"/>
  </r>
  <r>
    <s v="TFLSYS"/>
    <s v="Transmission Fluid System"/>
    <x v="117"/>
    <s v="REPLASS"/>
    <s v="Replace Asset"/>
    <x v="38"/>
    <x v="3"/>
    <s v="BRT"/>
  </r>
  <r>
    <s v="TFLSYS"/>
    <s v="Transmission Fluid System"/>
    <x v="117"/>
    <s v="REPLCMPT"/>
    <s v="Replace Component"/>
    <x v="39"/>
    <x v="3"/>
    <s v="BRT"/>
  </r>
  <r>
    <s v="TFLSYS"/>
    <s v="Transmission Fluid System"/>
    <x v="117"/>
    <s v="REPRASS"/>
    <s v="Repair Asset"/>
    <x v="40"/>
    <x v="3"/>
    <s v="BRT"/>
  </r>
  <r>
    <s v="TFLSYS"/>
    <s v="Transmission Fluid System"/>
    <x v="117"/>
    <s v="UPGRADES"/>
    <s v="Upgrade"/>
    <x v="41"/>
    <x v="3"/>
    <s v="BRT"/>
  </r>
  <r>
    <s v="TRANTANK"/>
    <s v="Transmission tank"/>
    <x v="118"/>
    <s v="LEAKING"/>
    <s v="Leaking"/>
    <x v="6"/>
    <x v="0"/>
    <s v="BRT"/>
  </r>
  <r>
    <s v="TRANTANK"/>
    <s v="Transmission tank"/>
    <x v="118"/>
    <s v="PHYDMGE"/>
    <s v="Physical Damage"/>
    <x v="9"/>
    <x v="0"/>
    <s v="BRT"/>
  </r>
  <r>
    <s v="TRANTANK"/>
    <s v="Transmission tank"/>
    <x v="118"/>
    <s v="GLSTOVER"/>
    <s v="Glycol storage tank overfilled"/>
    <x v="158"/>
    <x v="1"/>
    <s v="BRT"/>
  </r>
  <r>
    <s v="TRANTANK"/>
    <s v="Transmission tank"/>
    <x v="118"/>
    <s v="STTKDET"/>
    <s v="Storage tank deteriorated"/>
    <x v="159"/>
    <x v="1"/>
    <s v="BRT"/>
  </r>
  <r>
    <s v="TRANTANK"/>
    <s v="Transmission tank"/>
    <x v="118"/>
    <s v="UTKDWDET"/>
    <s v="Underground double wall storage tank deteriorated"/>
    <x v="160"/>
    <x v="1"/>
    <s v="BRT"/>
  </r>
  <r>
    <s v="TRANTANK"/>
    <s v="Transmission tank"/>
    <x v="118"/>
    <s v="NRMWEAR"/>
    <s v="Normal Wear"/>
    <x v="23"/>
    <x v="2"/>
    <s v="BRT"/>
  </r>
  <r>
    <s v="TRANTANK"/>
    <s v="Transmission tank"/>
    <x v="118"/>
    <s v="PROCISSU"/>
    <s v="Procedure Issue"/>
    <x v="26"/>
    <x v="2"/>
    <s v="BRT"/>
  </r>
  <r>
    <s v="TRANTANK"/>
    <s v="Transmission tank"/>
    <x v="118"/>
    <s v="ADJUSTD"/>
    <s v="Adjusted"/>
    <x v="30"/>
    <x v="3"/>
    <s v="BRT"/>
  </r>
  <r>
    <s v="TRANTANK"/>
    <s v="Transmission tank"/>
    <x v="118"/>
    <s v="REPRASS"/>
    <s v="Repair Asset"/>
    <x v="40"/>
    <x v="3"/>
    <s v="BRT"/>
  </r>
  <r>
    <s v="TRFCBARR"/>
    <s v="Traffic Barrier"/>
    <x v="119"/>
    <s v="ABNTEMP"/>
    <s v="Abnormal Temperature"/>
    <x v="0"/>
    <x v="0"/>
    <s v="BRT"/>
  </r>
  <r>
    <s v="TRFCBARR"/>
    <s v="Traffic Barrier"/>
    <x v="119"/>
    <s v="CORROS"/>
    <s v="Corrosion"/>
    <x v="1"/>
    <x v="0"/>
    <s v="BRT"/>
  </r>
  <r>
    <s v="TRFCBARR"/>
    <s v="Traffic Barrier"/>
    <x v="119"/>
    <s v="ELECTRIP"/>
    <s v="Electrical Trip Out"/>
    <x v="2"/>
    <x v="0"/>
    <s v="BRT"/>
  </r>
  <r>
    <s v="TRFCBARR"/>
    <s v="Traffic Barrier"/>
    <x v="119"/>
    <s v="EXNOISE"/>
    <s v="Excessive Noise"/>
    <x v="3"/>
    <x v="0"/>
    <s v="BRT"/>
  </r>
  <r>
    <s v="TRFCBARR"/>
    <s v="Traffic Barrier"/>
    <x v="119"/>
    <s v="EXVIBRTN"/>
    <s v="Excessive Vibration"/>
    <x v="4"/>
    <x v="0"/>
    <s v="BRT"/>
  </r>
  <r>
    <s v="TRFCBARR"/>
    <s v="Traffic Barrier"/>
    <x v="119"/>
    <s v="JAMMEDEQ"/>
    <s v="Jammed Equipment"/>
    <x v="5"/>
    <x v="0"/>
    <s v="BRT"/>
  </r>
  <r>
    <s v="TRFCBARR"/>
    <s v="Traffic Barrier"/>
    <x v="119"/>
    <s v="LEAKING"/>
    <s v="Leaking"/>
    <x v="6"/>
    <x v="0"/>
    <s v="BRT"/>
  </r>
  <r>
    <s v="TRFCBARR"/>
    <s v="Traffic Barrier"/>
    <x v="119"/>
    <s v="LOWPERF"/>
    <s v="Low Performance"/>
    <x v="7"/>
    <x v="0"/>
    <s v="BRT"/>
  </r>
  <r>
    <s v="TRFCBARR"/>
    <s v="Traffic Barrier"/>
    <x v="119"/>
    <s v="NONOPER"/>
    <s v="Non-Operational"/>
    <x v="8"/>
    <x v="0"/>
    <s v="BRT"/>
  </r>
  <r>
    <s v="TRFCBARR"/>
    <s v="Traffic Barrier"/>
    <x v="119"/>
    <s v="PHYDMGE"/>
    <s v="Physical Damage"/>
    <x v="9"/>
    <x v="0"/>
    <s v="BRT"/>
  </r>
  <r>
    <s v="TRFCBARR"/>
    <s v="Traffic Barrier"/>
    <x v="119"/>
    <s v="UNSMELL"/>
    <s v="Unusual Smell"/>
    <x v="10"/>
    <x v="0"/>
    <s v="BRT"/>
  </r>
  <r>
    <s v="TRFCBARR"/>
    <s v="Traffic Barrier"/>
    <x v="119"/>
    <s v="UNSMOKE"/>
    <s v="Unusual Smoke"/>
    <x v="11"/>
    <x v="0"/>
    <s v="BRT"/>
  </r>
  <r>
    <s v="TRFCBARR"/>
    <s v="Traffic Barrier"/>
    <x v="119"/>
    <s v="CONCCRK"/>
    <s v="Concrete Cracks"/>
    <x v="723"/>
    <x v="1"/>
    <s v="BRT"/>
  </r>
  <r>
    <s v="TRFCBARR"/>
    <s v="Traffic Barrier"/>
    <x v="119"/>
    <s v="RLSTPOST"/>
    <s v="Rail Or Steel Post Damaged"/>
    <x v="724"/>
    <x v="1"/>
    <s v="BRT"/>
  </r>
  <r>
    <s v="TRFCBARR"/>
    <s v="Traffic Barrier"/>
    <x v="119"/>
    <s v="ROTDMGWD"/>
    <s v="Rotting Or Damaged Wood"/>
    <x v="725"/>
    <x v="1"/>
    <s v="BRT"/>
  </r>
  <r>
    <s v="TRFCBARR"/>
    <s v="Traffic Barrier"/>
    <x v="119"/>
    <s v="TRBRDET"/>
    <s v="Traffic barrier deteriorated"/>
    <x v="726"/>
    <x v="1"/>
    <s v="BRT"/>
  </r>
  <r>
    <s v="TRFCBARR"/>
    <s v="Traffic Barrier"/>
    <x v="119"/>
    <s v="ACCIDENT"/>
    <s v="Accident"/>
    <x v="13"/>
    <x v="2"/>
    <s v="BRT"/>
  </r>
  <r>
    <s v="TRFCBARR"/>
    <s v="Traffic Barrier"/>
    <x v="119"/>
    <s v="ACCWEAR"/>
    <s v="Accelerated Wear"/>
    <x v="14"/>
    <x v="2"/>
    <s v="BRT"/>
  </r>
  <r>
    <s v="TRFCBARR"/>
    <s v="Traffic Barrier"/>
    <x v="119"/>
    <s v="ACTGOD"/>
    <s v="Weather condition/Forces of nature or Act of God"/>
    <x v="15"/>
    <x v="2"/>
    <s v="BRT"/>
  </r>
  <r>
    <s v="TRFCBARR"/>
    <s v="Traffic Barrier"/>
    <x v="119"/>
    <s v="CONTAM"/>
    <s v="Contamination"/>
    <x v="16"/>
    <x v="2"/>
    <s v="BRT"/>
  </r>
  <r>
    <s v="TRFCBARR"/>
    <s v="Traffic Barrier"/>
    <x v="119"/>
    <s v="CORRSION"/>
    <s v="Corrosion"/>
    <x v="198"/>
    <x v="2"/>
    <s v="BRT"/>
  </r>
  <r>
    <s v="TRFCBARR"/>
    <s v="Traffic Barrier"/>
    <x v="119"/>
    <s v="DEFASSET"/>
    <s v="Defective Asset"/>
    <x v="17"/>
    <x v="2"/>
    <s v="BRT"/>
  </r>
  <r>
    <s v="TRFCBARR"/>
    <s v="Traffic Barrier"/>
    <x v="119"/>
    <s v="EXLOAD"/>
    <s v="Excessive Load"/>
    <x v="18"/>
    <x v="2"/>
    <s v="BRT"/>
  </r>
  <r>
    <s v="TRFCBARR"/>
    <s v="Traffic Barrier"/>
    <x v="119"/>
    <s v="IMPRMNT"/>
    <s v="Improper Maintenance"/>
    <x v="19"/>
    <x v="2"/>
    <s v="BRT"/>
  </r>
  <r>
    <s v="TRFCBARR"/>
    <s v="Traffic Barrier"/>
    <x v="119"/>
    <s v="INSLUBR"/>
    <s v="Insufficient Lubrication"/>
    <x v="20"/>
    <x v="2"/>
    <s v="BRT"/>
  </r>
  <r>
    <s v="TRFCBARR"/>
    <s v="Traffic Barrier"/>
    <x v="119"/>
    <s v="LACKTRN"/>
    <s v="Lack of/ Inadequate Training"/>
    <x v="21"/>
    <x v="2"/>
    <s v="BRT"/>
  </r>
  <r>
    <s v="TRFCBARR"/>
    <s v="Traffic Barrier"/>
    <x v="119"/>
    <s v="MISSCMP"/>
    <s v="Loose/ Missing Component"/>
    <x v="22"/>
    <x v="2"/>
    <s v="BRT"/>
  </r>
  <r>
    <s v="TRFCBARR"/>
    <s v="Traffic Barrier"/>
    <x v="119"/>
    <s v="NRMWEAR"/>
    <s v="Normal Wear"/>
    <x v="23"/>
    <x v="2"/>
    <s v="BRT"/>
  </r>
  <r>
    <s v="TRFCBARR"/>
    <s v="Traffic Barrier"/>
    <x v="119"/>
    <s v="OTHER"/>
    <s v="Other (specify)"/>
    <x v="24"/>
    <x v="2"/>
    <s v="BRT"/>
  </r>
  <r>
    <s v="TRFCBARR"/>
    <s v="Traffic Barrier"/>
    <x v="119"/>
    <s v="PRINSTAL"/>
    <s v="Poor Installation"/>
    <x v="25"/>
    <x v="2"/>
    <s v="BRT"/>
  </r>
  <r>
    <s v="TRFCBARR"/>
    <s v="Traffic Barrier"/>
    <x v="119"/>
    <s v="PROCISSU"/>
    <s v="Procedure Issue"/>
    <x v="26"/>
    <x v="2"/>
    <s v="BRT"/>
  </r>
  <r>
    <s v="TRFCBARR"/>
    <s v="Traffic Barrier"/>
    <x v="119"/>
    <s v="UTLFAIL"/>
    <s v="Utility Failure"/>
    <x v="27"/>
    <x v="2"/>
    <s v="BRT"/>
  </r>
  <r>
    <s v="TRFCBARR"/>
    <s v="Traffic Barrier"/>
    <x v="119"/>
    <s v="VNDLSM"/>
    <s v="Vandalism"/>
    <x v="28"/>
    <x v="2"/>
    <s v="BRT"/>
  </r>
  <r>
    <s v="TRFCBARR"/>
    <s v="Traffic Barrier"/>
    <x v="119"/>
    <s v="WORNCMPT"/>
    <s v="Defective/ Worn Component"/>
    <x v="29"/>
    <x v="2"/>
    <s v="BRT"/>
  </r>
  <r>
    <s v="TRFCBARR"/>
    <s v="Traffic Barrier"/>
    <x v="119"/>
    <s v="ADJUSTD"/>
    <s v="Adjusted"/>
    <x v="30"/>
    <x v="3"/>
    <s v="BRT"/>
  </r>
  <r>
    <s v="TRFCBARR"/>
    <s v="Traffic Barrier"/>
    <x v="119"/>
    <s v="DECOMM"/>
    <s v="Decommission"/>
    <x v="31"/>
    <x v="3"/>
    <s v="BRT"/>
  </r>
  <r>
    <s v="TRFCBARR"/>
    <s v="Traffic Barrier"/>
    <x v="119"/>
    <s v="DECONTME"/>
    <s v="Decontaminate"/>
    <x v="32"/>
    <x v="3"/>
    <s v="BRT"/>
  </r>
  <r>
    <s v="TRFCBARR"/>
    <s v="Traffic Barrier"/>
    <x v="119"/>
    <s v="DONOTHIN"/>
    <s v="Do Nothing"/>
    <x v="33"/>
    <x v="3"/>
    <s v="BRT"/>
  </r>
  <r>
    <s v="TRFCBARR"/>
    <s v="Traffic Barrier"/>
    <x v="119"/>
    <s v="LUBRCTE"/>
    <s v="Lubricate"/>
    <x v="34"/>
    <x v="3"/>
    <s v="BRT"/>
  </r>
  <r>
    <s v="TRFCBARR"/>
    <s v="Traffic Barrier"/>
    <x v="119"/>
    <s v="OTHER"/>
    <s v="Other (specify)"/>
    <x v="24"/>
    <x v="3"/>
    <s v="BRT"/>
  </r>
  <r>
    <s v="TRFCBARR"/>
    <s v="Traffic Barrier"/>
    <x v="119"/>
    <s v="REAREP"/>
    <s v="Repair/replace"/>
    <x v="199"/>
    <x v="3"/>
    <s v="BRT"/>
  </r>
  <r>
    <s v="TRFCBARR"/>
    <s v="Traffic Barrier"/>
    <x v="119"/>
    <s v="RECALBRT"/>
    <s v="Recalibrate"/>
    <x v="35"/>
    <x v="3"/>
    <s v="BRT"/>
  </r>
  <r>
    <s v="TRFCBARR"/>
    <s v="Traffic Barrier"/>
    <x v="119"/>
    <s v="REMVOBT"/>
    <s v="Remove Obstruction"/>
    <x v="36"/>
    <x v="3"/>
    <s v="BRT"/>
  </r>
  <r>
    <s v="TRFCBARR"/>
    <s v="Traffic Barrier"/>
    <x v="119"/>
    <s v="REPCMPT"/>
    <s v="Repair Component"/>
    <x v="37"/>
    <x v="3"/>
    <s v="BRT"/>
  </r>
  <r>
    <s v="TRFCBARR"/>
    <s v="Traffic Barrier"/>
    <x v="119"/>
    <s v="REPLASS"/>
    <s v="Replace Asset"/>
    <x v="38"/>
    <x v="3"/>
    <s v="BRT"/>
  </r>
  <r>
    <s v="TRFCBARR"/>
    <s v="Traffic Barrier"/>
    <x v="119"/>
    <s v="REPLCMPT"/>
    <s v="Replace Component"/>
    <x v="39"/>
    <x v="3"/>
    <s v="BRT"/>
  </r>
  <r>
    <s v="TRFCBARR"/>
    <s v="Traffic Barrier"/>
    <x v="119"/>
    <s v="REPRASS"/>
    <s v="Repair Asset"/>
    <x v="40"/>
    <x v="3"/>
    <s v="BRT"/>
  </r>
  <r>
    <s v="TRFCBARR"/>
    <s v="Traffic Barrier"/>
    <x v="119"/>
    <s v="UPGRADES"/>
    <s v="Upgrade"/>
    <x v="41"/>
    <x v="3"/>
    <s v="BRT"/>
  </r>
  <r>
    <s v="TRNSFRSW"/>
    <s v="Transfer Switch"/>
    <x v="120"/>
    <s v="ABNTEMP"/>
    <s v="Abnormal Temperature"/>
    <x v="0"/>
    <x v="0"/>
    <s v="BRT"/>
  </r>
  <r>
    <s v="TRNSFRSW"/>
    <s v="Transfer Switch"/>
    <x v="120"/>
    <s v="CORROS"/>
    <s v="Corrosion"/>
    <x v="1"/>
    <x v="0"/>
    <s v="BRT"/>
  </r>
  <r>
    <s v="TRNSFRSW"/>
    <s v="Transfer Switch"/>
    <x v="120"/>
    <s v="ELECTRIP"/>
    <s v="Electrical Trip Out"/>
    <x v="2"/>
    <x v="0"/>
    <s v="BRT"/>
  </r>
  <r>
    <s v="TRNSFRSW"/>
    <s v="Transfer Switch"/>
    <x v="120"/>
    <s v="EXNOISE"/>
    <s v="Excessive Noise"/>
    <x v="3"/>
    <x v="0"/>
    <s v="BRT"/>
  </r>
  <r>
    <s v="TRNSFRSW"/>
    <s v="Transfer Switch"/>
    <x v="120"/>
    <s v="EXVIBRTN"/>
    <s v="Excessive Vibration"/>
    <x v="4"/>
    <x v="0"/>
    <s v="BRT"/>
  </r>
  <r>
    <s v="TRNSFRSW"/>
    <s v="Transfer Switch"/>
    <x v="120"/>
    <s v="JAMMEDEQ"/>
    <s v="Jammed Equipment"/>
    <x v="5"/>
    <x v="0"/>
    <s v="BRT"/>
  </r>
  <r>
    <s v="TRNSFRSW"/>
    <s v="Transfer Switch"/>
    <x v="120"/>
    <s v="LEAKING"/>
    <s v="Leaking"/>
    <x v="6"/>
    <x v="0"/>
    <s v="BRT"/>
  </r>
  <r>
    <s v="TRNSFRSW"/>
    <s v="Transfer Switch"/>
    <x v="120"/>
    <s v="LOWPERF"/>
    <s v="Low Performance"/>
    <x v="7"/>
    <x v="0"/>
    <s v="BRT"/>
  </r>
  <r>
    <s v="TRNSFRSW"/>
    <s v="Transfer Switch"/>
    <x v="120"/>
    <s v="NONOPER"/>
    <s v="Non-Operational"/>
    <x v="8"/>
    <x v="0"/>
    <s v="BRT"/>
  </r>
  <r>
    <s v="TRNSFRSW"/>
    <s v="Transfer Switch"/>
    <x v="120"/>
    <s v="PHYDMGE"/>
    <s v="Physical Damage"/>
    <x v="9"/>
    <x v="0"/>
    <s v="BRT"/>
  </r>
  <r>
    <s v="TRNSFRSW"/>
    <s v="Transfer Switch"/>
    <x v="120"/>
    <s v="UNSMELL"/>
    <s v="Unusual Smell"/>
    <x v="10"/>
    <x v="0"/>
    <s v="BRT"/>
  </r>
  <r>
    <s v="TRNSFRSW"/>
    <s v="Transfer Switch"/>
    <x v="120"/>
    <s v="UNSMOKE"/>
    <s v="Unusual Smoke"/>
    <x v="11"/>
    <x v="0"/>
    <s v="BRT"/>
  </r>
  <r>
    <s v="TRNSFRSW"/>
    <s v="Transfer Switch"/>
    <x v="120"/>
    <s v="TRSWDET"/>
    <s v="Transfer Switch Deteriorated"/>
    <x v="727"/>
    <x v="1"/>
    <s v="BRT"/>
  </r>
  <r>
    <s v="TRNSFRSW"/>
    <s v="Transfer Switch"/>
    <x v="120"/>
    <s v="TRSWFAIL"/>
    <s v="Track Switch failure"/>
    <x v="728"/>
    <x v="1"/>
    <s v="BRT"/>
  </r>
  <r>
    <s v="TRNSFRSW"/>
    <s v="Transfer Switch"/>
    <x v="120"/>
    <s v="ACCIDENT"/>
    <s v="Accident"/>
    <x v="13"/>
    <x v="2"/>
    <s v="BRT"/>
  </r>
  <r>
    <s v="TRNSFRSW"/>
    <s v="Transfer Switch"/>
    <x v="120"/>
    <s v="ACCWEAR"/>
    <s v="Accelerated Wear"/>
    <x v="14"/>
    <x v="2"/>
    <s v="BRT"/>
  </r>
  <r>
    <s v="TRNSFRSW"/>
    <s v="Transfer Switch"/>
    <x v="120"/>
    <s v="ACTGOD"/>
    <s v="Weather condition/Forces of nature or Act of God"/>
    <x v="15"/>
    <x v="2"/>
    <s v="BRT"/>
  </r>
  <r>
    <s v="TRNSFRSW"/>
    <s v="Transfer Switch"/>
    <x v="120"/>
    <s v="CONTAM"/>
    <s v="Contamination"/>
    <x v="16"/>
    <x v="2"/>
    <s v="BRT"/>
  </r>
  <r>
    <s v="TRNSFRSW"/>
    <s v="Transfer Switch"/>
    <x v="120"/>
    <s v="DEFASSET"/>
    <s v="Defective Asset"/>
    <x v="17"/>
    <x v="2"/>
    <s v="BRT"/>
  </r>
  <r>
    <s v="TRNSFRSW"/>
    <s v="Transfer Switch"/>
    <x v="120"/>
    <s v="EXLOAD"/>
    <s v="Excessive Load"/>
    <x v="18"/>
    <x v="2"/>
    <s v="BRT"/>
  </r>
  <r>
    <s v="TRNSFRSW"/>
    <s v="Transfer Switch"/>
    <x v="120"/>
    <s v="IMPRMNT"/>
    <s v="Improper Maintenance"/>
    <x v="19"/>
    <x v="2"/>
    <s v="BRT"/>
  </r>
  <r>
    <s v="TRNSFRSW"/>
    <s v="Transfer Switch"/>
    <x v="120"/>
    <s v="INSLUBR"/>
    <s v="Insufficient Lubrication"/>
    <x v="20"/>
    <x v="2"/>
    <s v="BRT"/>
  </r>
  <r>
    <s v="TRNSFRSW"/>
    <s v="Transfer Switch"/>
    <x v="120"/>
    <s v="LACKTRN"/>
    <s v="Lack of/ Inadequate Training"/>
    <x v="21"/>
    <x v="2"/>
    <s v="BRT"/>
  </r>
  <r>
    <s v="TRNSFRSW"/>
    <s v="Transfer Switch"/>
    <x v="120"/>
    <s v="MISSCMP"/>
    <s v="Loose/ Missing Component"/>
    <x v="22"/>
    <x v="2"/>
    <s v="BRT"/>
  </r>
  <r>
    <s v="TRNSFRSW"/>
    <s v="Transfer Switch"/>
    <x v="120"/>
    <s v="NRMWEAR"/>
    <s v="Normal Wear"/>
    <x v="23"/>
    <x v="2"/>
    <s v="BRT"/>
  </r>
  <r>
    <s v="TRNSFRSW"/>
    <s v="Transfer Switch"/>
    <x v="120"/>
    <s v="OTHER"/>
    <s v="Other (specify)"/>
    <x v="24"/>
    <x v="2"/>
    <s v="BRT"/>
  </r>
  <r>
    <s v="TRNSFRSW"/>
    <s v="Transfer Switch"/>
    <x v="120"/>
    <s v="PRINSTAL"/>
    <s v="Poor Installation"/>
    <x v="25"/>
    <x v="2"/>
    <s v="BRT"/>
  </r>
  <r>
    <s v="TRNSFRSW"/>
    <s v="Transfer Switch"/>
    <x v="120"/>
    <s v="PROCISSU"/>
    <s v="Procedure Issue"/>
    <x v="26"/>
    <x v="2"/>
    <s v="BRT"/>
  </r>
  <r>
    <s v="TRNSFRSW"/>
    <s v="Transfer Switch"/>
    <x v="120"/>
    <s v="UTLFAIL"/>
    <s v="Utility Failure"/>
    <x v="27"/>
    <x v="2"/>
    <s v="BRT"/>
  </r>
  <r>
    <s v="TRNSFRSW"/>
    <s v="Transfer Switch"/>
    <x v="120"/>
    <s v="VNDLSM"/>
    <s v="Vandalism"/>
    <x v="28"/>
    <x v="2"/>
    <s v="BRT"/>
  </r>
  <r>
    <s v="TRNSFRSW"/>
    <s v="Transfer Switch"/>
    <x v="120"/>
    <s v="WORNCMPT"/>
    <s v="Defective/ Worn Component"/>
    <x v="29"/>
    <x v="2"/>
    <s v="BRT"/>
  </r>
  <r>
    <s v="TRNSFRSW"/>
    <s v="Transfer Switch"/>
    <x v="120"/>
    <s v="ADJUSTD"/>
    <s v="Adjusted"/>
    <x v="30"/>
    <x v="3"/>
    <s v="BRT"/>
  </r>
  <r>
    <s v="TRNSFRSW"/>
    <s v="Transfer Switch"/>
    <x v="120"/>
    <s v="DECOMM"/>
    <s v="Decommission"/>
    <x v="31"/>
    <x v="3"/>
    <s v="BRT"/>
  </r>
  <r>
    <s v="TRNSFRSW"/>
    <s v="Transfer Switch"/>
    <x v="120"/>
    <s v="DECONTME"/>
    <s v="Decontaminate"/>
    <x v="32"/>
    <x v="3"/>
    <s v="BRT"/>
  </r>
  <r>
    <s v="TRNSFRSW"/>
    <s v="Transfer Switch"/>
    <x v="120"/>
    <s v="DONOTHIN"/>
    <s v="Do Nothing"/>
    <x v="33"/>
    <x v="3"/>
    <s v="BRT"/>
  </r>
  <r>
    <s v="TRNSFRSW"/>
    <s v="Transfer Switch"/>
    <x v="120"/>
    <s v="LUBRCTE"/>
    <s v="Lubricate"/>
    <x v="34"/>
    <x v="3"/>
    <s v="BRT"/>
  </r>
  <r>
    <s v="TRNSFRSW"/>
    <s v="Transfer Switch"/>
    <x v="120"/>
    <s v="OTHER"/>
    <s v="Other (specify)"/>
    <x v="24"/>
    <x v="3"/>
    <s v="BRT"/>
  </r>
  <r>
    <s v="TRNSFRSW"/>
    <s v="Transfer Switch"/>
    <x v="120"/>
    <s v="RECALBRT"/>
    <s v="Recalibrate"/>
    <x v="35"/>
    <x v="3"/>
    <s v="BRT"/>
  </r>
  <r>
    <s v="TRNSFRSW"/>
    <s v="Transfer Switch"/>
    <x v="120"/>
    <s v="REMVOBT"/>
    <s v="Remove Obstruction"/>
    <x v="36"/>
    <x v="3"/>
    <s v="BRT"/>
  </r>
  <r>
    <s v="TRNSFRSW"/>
    <s v="Transfer Switch"/>
    <x v="120"/>
    <s v="REPCMPT"/>
    <s v="Repair Component"/>
    <x v="37"/>
    <x v="3"/>
    <s v="BRT"/>
  </r>
  <r>
    <s v="TRNSFRSW"/>
    <s v="Transfer Switch"/>
    <x v="120"/>
    <s v="REPLASS"/>
    <s v="Replace Asset"/>
    <x v="38"/>
    <x v="3"/>
    <s v="BRT"/>
  </r>
  <r>
    <s v="TRNSFRSW"/>
    <s v="Transfer Switch"/>
    <x v="120"/>
    <s v="REPLCMPT"/>
    <s v="Replace Component"/>
    <x v="39"/>
    <x v="3"/>
    <s v="BRT"/>
  </r>
  <r>
    <s v="TRNSFRSW"/>
    <s v="Transfer Switch"/>
    <x v="120"/>
    <s v="REPRASS"/>
    <s v="Repair Asset"/>
    <x v="40"/>
    <x v="3"/>
    <s v="BRT"/>
  </r>
  <r>
    <s v="TRNSFRSW"/>
    <s v="Transfer Switch"/>
    <x v="120"/>
    <s v="UPGRADES"/>
    <s v="Upgrade"/>
    <x v="41"/>
    <x v="3"/>
    <s v="BRT"/>
  </r>
  <r>
    <s v="UTLMTR"/>
    <s v="Utility Meters"/>
    <x v="121"/>
    <s v="ABNTEMP"/>
    <s v="Abnormal Temperature"/>
    <x v="0"/>
    <x v="0"/>
    <s v="BRT"/>
  </r>
  <r>
    <s v="UTLMTR"/>
    <s v="Utility Meters"/>
    <x v="121"/>
    <s v="CORROS"/>
    <s v="Corrosion"/>
    <x v="1"/>
    <x v="0"/>
    <s v="BRT"/>
  </r>
  <r>
    <s v="UTLMTR"/>
    <s v="Utility Meters"/>
    <x v="121"/>
    <s v="ELECTRIP"/>
    <s v="Electrical Trip Out"/>
    <x v="2"/>
    <x v="0"/>
    <s v="BRT"/>
  </r>
  <r>
    <s v="UTLMTR"/>
    <s v="Utility Meters"/>
    <x v="121"/>
    <s v="EXNOISE"/>
    <s v="Excessive Noise"/>
    <x v="3"/>
    <x v="0"/>
    <s v="BRT"/>
  </r>
  <r>
    <s v="UTLMTR"/>
    <s v="Utility Meters"/>
    <x v="121"/>
    <s v="EXVIBRTN"/>
    <s v="Excessive Vibration"/>
    <x v="4"/>
    <x v="0"/>
    <s v="BRT"/>
  </r>
  <r>
    <s v="UTLMTR"/>
    <s v="Utility Meters"/>
    <x v="121"/>
    <s v="JAMMEDEQ"/>
    <s v="Jammed Equipment"/>
    <x v="5"/>
    <x v="0"/>
    <s v="BRT"/>
  </r>
  <r>
    <s v="UTLMTR"/>
    <s v="Utility Meters"/>
    <x v="121"/>
    <s v="LEAKING"/>
    <s v="Leaking"/>
    <x v="6"/>
    <x v="0"/>
    <s v="BRT"/>
  </r>
  <r>
    <s v="UTLMTR"/>
    <s v="Utility Meters"/>
    <x v="121"/>
    <s v="LOWPERF"/>
    <s v="Low Performance"/>
    <x v="7"/>
    <x v="0"/>
    <s v="BRT"/>
  </r>
  <r>
    <s v="UTLMTR"/>
    <s v="Utility Meters"/>
    <x v="121"/>
    <s v="NONOPER"/>
    <s v="Non-Operational"/>
    <x v="8"/>
    <x v="0"/>
    <s v="BRT"/>
  </r>
  <r>
    <s v="UTLMTR"/>
    <s v="Utility Meters"/>
    <x v="121"/>
    <s v="PHYDMGE"/>
    <s v="Physical Damage"/>
    <x v="9"/>
    <x v="0"/>
    <s v="BRT"/>
  </r>
  <r>
    <s v="UTLMTR"/>
    <s v="Utility Meters"/>
    <x v="121"/>
    <s v="UNSMELL"/>
    <s v="Unusual Smell"/>
    <x v="10"/>
    <x v="0"/>
    <s v="BRT"/>
  </r>
  <r>
    <s v="UTLMTR"/>
    <s v="Utility Meters"/>
    <x v="121"/>
    <s v="UNSMOKE"/>
    <s v="Unusual Smoke"/>
    <x v="11"/>
    <x v="0"/>
    <s v="BRT"/>
  </r>
  <r>
    <s v="UTLMTR"/>
    <s v="Utility Meters"/>
    <x v="121"/>
    <s v="UTLMFAIL"/>
    <s v="Utility meter failed"/>
    <x v="729"/>
    <x v="1"/>
    <s v="BRT"/>
  </r>
  <r>
    <s v="UTLMTR"/>
    <s v="Utility Meters"/>
    <x v="121"/>
    <s v="ACCIDENT"/>
    <s v="Accident"/>
    <x v="13"/>
    <x v="2"/>
    <s v="BRT"/>
  </r>
  <r>
    <s v="UTLMTR"/>
    <s v="Utility Meters"/>
    <x v="121"/>
    <s v="ACCWEAR"/>
    <s v="Accelerated Wear"/>
    <x v="14"/>
    <x v="2"/>
    <s v="BRT"/>
  </r>
  <r>
    <s v="UTLMTR"/>
    <s v="Utility Meters"/>
    <x v="121"/>
    <s v="ACTGOD"/>
    <s v="Weather condition/Forces of nature or Act of God"/>
    <x v="15"/>
    <x v="2"/>
    <s v="BRT"/>
  </r>
  <r>
    <s v="UTLMTR"/>
    <s v="Utility Meters"/>
    <x v="121"/>
    <s v="CONTAM"/>
    <s v="Contamination"/>
    <x v="16"/>
    <x v="2"/>
    <s v="BRT"/>
  </r>
  <r>
    <s v="UTLMTR"/>
    <s v="Utility Meters"/>
    <x v="121"/>
    <s v="DEFASSET"/>
    <s v="Defective Asset"/>
    <x v="17"/>
    <x v="2"/>
    <s v="BRT"/>
  </r>
  <r>
    <s v="UTLMTR"/>
    <s v="Utility Meters"/>
    <x v="121"/>
    <s v="EXLOAD"/>
    <s v="Excessive Load"/>
    <x v="18"/>
    <x v="2"/>
    <s v="BRT"/>
  </r>
  <r>
    <s v="UTLMTR"/>
    <s v="Utility Meters"/>
    <x v="121"/>
    <s v="IMPRMNT"/>
    <s v="Improper Maintenance"/>
    <x v="19"/>
    <x v="2"/>
    <s v="BRT"/>
  </r>
  <r>
    <s v="UTLMTR"/>
    <s v="Utility Meters"/>
    <x v="121"/>
    <s v="INSLUBR"/>
    <s v="Insufficient Lubrication"/>
    <x v="20"/>
    <x v="2"/>
    <s v="BRT"/>
  </r>
  <r>
    <s v="UTLMTR"/>
    <s v="Utility Meters"/>
    <x v="121"/>
    <s v="LACKTRN"/>
    <s v="Lack of/ Inadequate Training"/>
    <x v="21"/>
    <x v="2"/>
    <s v="BRT"/>
  </r>
  <r>
    <s v="UTLMTR"/>
    <s v="Utility Meters"/>
    <x v="121"/>
    <s v="MISSCMP"/>
    <s v="Loose/ Missing Component"/>
    <x v="22"/>
    <x v="2"/>
    <s v="BRT"/>
  </r>
  <r>
    <s v="UTLMTR"/>
    <s v="Utility Meters"/>
    <x v="121"/>
    <s v="NRMWEAR"/>
    <s v="Normal Wear"/>
    <x v="23"/>
    <x v="2"/>
    <s v="BRT"/>
  </r>
  <r>
    <s v="UTLMTR"/>
    <s v="Utility Meters"/>
    <x v="121"/>
    <s v="OTHER"/>
    <s v="Other (specify)"/>
    <x v="24"/>
    <x v="2"/>
    <s v="BRT"/>
  </r>
  <r>
    <s v="UTLMTR"/>
    <s v="Utility Meters"/>
    <x v="121"/>
    <s v="PRINSTAL"/>
    <s v="Poor Installation"/>
    <x v="25"/>
    <x v="2"/>
    <s v="BRT"/>
  </r>
  <r>
    <s v="UTLMTR"/>
    <s v="Utility Meters"/>
    <x v="121"/>
    <s v="PROCISSU"/>
    <s v="Procedure Issue"/>
    <x v="26"/>
    <x v="2"/>
    <s v="BRT"/>
  </r>
  <r>
    <s v="UTLMTR"/>
    <s v="Utility Meters"/>
    <x v="121"/>
    <s v="UTLFAIL"/>
    <s v="Utility Failure"/>
    <x v="27"/>
    <x v="2"/>
    <s v="BRT"/>
  </r>
  <r>
    <s v="UTLMTR"/>
    <s v="Utility Meters"/>
    <x v="121"/>
    <s v="VNDLSM"/>
    <s v="Vandalism"/>
    <x v="28"/>
    <x v="2"/>
    <s v="BRT"/>
  </r>
  <r>
    <s v="UTLMTR"/>
    <s v="Utility Meters"/>
    <x v="121"/>
    <s v="WORNCMPT"/>
    <s v="Defective/ Worn Component"/>
    <x v="29"/>
    <x v="2"/>
    <s v="BRT"/>
  </r>
  <r>
    <s v="UTLMTR"/>
    <s v="Utility Meters"/>
    <x v="121"/>
    <s v="ADJUSTD"/>
    <s v="Adjusted"/>
    <x v="30"/>
    <x v="3"/>
    <s v="BRT"/>
  </r>
  <r>
    <s v="UTLMTR"/>
    <s v="Utility Meters"/>
    <x v="121"/>
    <s v="DECOMM"/>
    <s v="Decommission"/>
    <x v="31"/>
    <x v="3"/>
    <s v="BRT"/>
  </r>
  <r>
    <s v="UTLMTR"/>
    <s v="Utility Meters"/>
    <x v="121"/>
    <s v="DECONTME"/>
    <s v="Decontaminate"/>
    <x v="32"/>
    <x v="3"/>
    <s v="BRT"/>
  </r>
  <r>
    <s v="UTLMTR"/>
    <s v="Utility Meters"/>
    <x v="121"/>
    <s v="DONOTHIN"/>
    <s v="Do Nothing"/>
    <x v="33"/>
    <x v="3"/>
    <s v="BRT"/>
  </r>
  <r>
    <s v="UTLMTR"/>
    <s v="Utility Meters"/>
    <x v="121"/>
    <s v="LUBRCTE"/>
    <s v="Lubricate"/>
    <x v="34"/>
    <x v="3"/>
    <s v="BRT"/>
  </r>
  <r>
    <s v="UTLMTR"/>
    <s v="Utility Meters"/>
    <x v="121"/>
    <s v="OTHER"/>
    <s v="Other (specify)"/>
    <x v="24"/>
    <x v="3"/>
    <s v="BRT"/>
  </r>
  <r>
    <s v="UTLMTR"/>
    <s v="Utility Meters"/>
    <x v="121"/>
    <s v="RECALBRT"/>
    <s v="Recalibrate"/>
    <x v="35"/>
    <x v="3"/>
    <s v="BRT"/>
  </r>
  <r>
    <s v="UTLMTR"/>
    <s v="Utility Meters"/>
    <x v="121"/>
    <s v="REMVOBT"/>
    <s v="Remove Obstruction"/>
    <x v="36"/>
    <x v="3"/>
    <s v="BRT"/>
  </r>
  <r>
    <s v="UTLMTR"/>
    <s v="Utility Meters"/>
    <x v="121"/>
    <s v="REPCMPT"/>
    <s v="Repair Component"/>
    <x v="37"/>
    <x v="3"/>
    <s v="BRT"/>
  </r>
  <r>
    <s v="UTLMTR"/>
    <s v="Utility Meters"/>
    <x v="121"/>
    <s v="REPLASS"/>
    <s v="Replace Asset"/>
    <x v="38"/>
    <x v="3"/>
    <s v="BRT"/>
  </r>
  <r>
    <s v="UTLMTR"/>
    <s v="Utility Meters"/>
    <x v="121"/>
    <s v="REPLCMPT"/>
    <s v="Replace Component"/>
    <x v="39"/>
    <x v="3"/>
    <s v="BRT"/>
  </r>
  <r>
    <s v="UTLMTR"/>
    <s v="Utility Meters"/>
    <x v="121"/>
    <s v="REPRASS"/>
    <s v="Repair Asset"/>
    <x v="40"/>
    <x v="3"/>
    <s v="BRT"/>
  </r>
  <r>
    <s v="UTLMTR"/>
    <s v="Utility Meters"/>
    <x v="121"/>
    <s v="UPGRADES"/>
    <s v="Upgrade"/>
    <x v="41"/>
    <x v="3"/>
    <s v="BRT"/>
  </r>
  <r>
    <s v="VHCLECU"/>
    <s v="Vehicle Charging Unit"/>
    <x v="122"/>
    <s v="ABNTEMP"/>
    <s v="Abnormal Temperature"/>
    <x v="0"/>
    <x v="0"/>
    <s v="BRT"/>
  </r>
  <r>
    <s v="VHCLECU"/>
    <s v="Vehicle Charging Unit"/>
    <x v="122"/>
    <s v="CORROS"/>
    <s v="Corrosion"/>
    <x v="1"/>
    <x v="0"/>
    <s v="BRT"/>
  </r>
  <r>
    <s v="VHCLECU"/>
    <s v="Vehicle Charging Unit"/>
    <x v="122"/>
    <s v="ELECTRIP"/>
    <s v="Electrical Trip Out"/>
    <x v="2"/>
    <x v="0"/>
    <s v="BRT"/>
  </r>
  <r>
    <s v="VHCLECU"/>
    <s v="Vehicle Charging Unit"/>
    <x v="122"/>
    <s v="EXNOISE"/>
    <s v="Excessive Noise"/>
    <x v="3"/>
    <x v="0"/>
    <s v="BRT"/>
  </r>
  <r>
    <s v="VHCLECU"/>
    <s v="Vehicle Charging Unit"/>
    <x v="122"/>
    <s v="EXVIBRTN"/>
    <s v="Excessive Vibration"/>
    <x v="4"/>
    <x v="0"/>
    <s v="BRT"/>
  </r>
  <r>
    <s v="VHCLECU"/>
    <s v="Vehicle Charging Unit"/>
    <x v="122"/>
    <s v="JAMMEDEQ"/>
    <s v="Jammed Equipment"/>
    <x v="5"/>
    <x v="0"/>
    <s v="BRT"/>
  </r>
  <r>
    <s v="VHCLECU"/>
    <s v="Vehicle Charging Unit"/>
    <x v="122"/>
    <s v="LEAKING"/>
    <s v="Leaking"/>
    <x v="6"/>
    <x v="0"/>
    <s v="BRT"/>
  </r>
  <r>
    <s v="VHCLECU"/>
    <s v="Vehicle Charging Unit"/>
    <x v="122"/>
    <s v="LOWPERF"/>
    <s v="Low Performance"/>
    <x v="7"/>
    <x v="0"/>
    <s v="BRT"/>
  </r>
  <r>
    <s v="VHCLECU"/>
    <s v="Vehicle Charging Unit"/>
    <x v="122"/>
    <s v="NONOPER"/>
    <s v="Non-Operational"/>
    <x v="8"/>
    <x v="0"/>
    <s v="BRT"/>
  </r>
  <r>
    <s v="VHCLECU"/>
    <s v="Vehicle Charging Unit"/>
    <x v="122"/>
    <s v="PHYDMGE"/>
    <s v="Physical Damage"/>
    <x v="9"/>
    <x v="0"/>
    <s v="BRT"/>
  </r>
  <r>
    <s v="VHCLECU"/>
    <s v="Vehicle Charging Unit"/>
    <x v="122"/>
    <s v="UNSMELL"/>
    <s v="Unusual Smell"/>
    <x v="10"/>
    <x v="0"/>
    <s v="BRT"/>
  </r>
  <r>
    <s v="VHCLECU"/>
    <s v="Vehicle Charging Unit"/>
    <x v="122"/>
    <s v="UNSMOKE"/>
    <s v="Unusual Smoke"/>
    <x v="11"/>
    <x v="0"/>
    <s v="BRT"/>
  </r>
  <r>
    <s v="VHCLECU"/>
    <s v="Vehicle Charging Unit"/>
    <x v="122"/>
    <s v="VHCSDET"/>
    <s v="Vehicle Charging System Deteriorated"/>
    <x v="730"/>
    <x v="1"/>
    <s v="BRT"/>
  </r>
  <r>
    <s v="VHCLECU"/>
    <s v="Vehicle Charging Unit"/>
    <x v="122"/>
    <s v="ACCIDENT"/>
    <s v="Accident"/>
    <x v="13"/>
    <x v="2"/>
    <s v="BRT"/>
  </r>
  <r>
    <s v="VHCLECU"/>
    <s v="Vehicle Charging Unit"/>
    <x v="122"/>
    <s v="ACCWEAR"/>
    <s v="Accelerated Wear"/>
    <x v="14"/>
    <x v="2"/>
    <s v="BRT"/>
  </r>
  <r>
    <s v="VHCLECU"/>
    <s v="Vehicle Charging Unit"/>
    <x v="122"/>
    <s v="ACTGOD"/>
    <s v="Weather condition/Forces of nature or Act of God"/>
    <x v="15"/>
    <x v="2"/>
    <s v="BRT"/>
  </r>
  <r>
    <s v="VHCLECU"/>
    <s v="Vehicle Charging Unit"/>
    <x v="122"/>
    <s v="CONTAM"/>
    <s v="Contamination"/>
    <x v="16"/>
    <x v="2"/>
    <s v="BRT"/>
  </r>
  <r>
    <s v="VHCLECU"/>
    <s v="Vehicle Charging Unit"/>
    <x v="122"/>
    <s v="DEFASSET"/>
    <s v="Defective Asset"/>
    <x v="17"/>
    <x v="2"/>
    <s v="BRT"/>
  </r>
  <r>
    <s v="VHCLECU"/>
    <s v="Vehicle Charging Unit"/>
    <x v="122"/>
    <s v="EXLOAD"/>
    <s v="Excessive Load"/>
    <x v="18"/>
    <x v="2"/>
    <s v="BRT"/>
  </r>
  <r>
    <s v="VHCLECU"/>
    <s v="Vehicle Charging Unit"/>
    <x v="122"/>
    <s v="IMPRMNT"/>
    <s v="Improper Maintenance"/>
    <x v="19"/>
    <x v="2"/>
    <s v="BRT"/>
  </r>
  <r>
    <s v="VHCLECU"/>
    <s v="Vehicle Charging Unit"/>
    <x v="122"/>
    <s v="INSLUBR"/>
    <s v="Insufficient Lubrication"/>
    <x v="20"/>
    <x v="2"/>
    <s v="BRT"/>
  </r>
  <r>
    <s v="VHCLECU"/>
    <s v="Vehicle Charging Unit"/>
    <x v="122"/>
    <s v="LACKTRN"/>
    <s v="Lack of/ Inadequate Training"/>
    <x v="21"/>
    <x v="2"/>
    <s v="BRT"/>
  </r>
  <r>
    <s v="VHCLECU"/>
    <s v="Vehicle Charging Unit"/>
    <x v="122"/>
    <s v="MISSCMP"/>
    <s v="Loose/ Missing Component"/>
    <x v="22"/>
    <x v="2"/>
    <s v="BRT"/>
  </r>
  <r>
    <s v="VHCLECU"/>
    <s v="Vehicle Charging Unit"/>
    <x v="122"/>
    <s v="NRMWEAR"/>
    <s v="Normal Wear"/>
    <x v="23"/>
    <x v="2"/>
    <s v="BRT"/>
  </r>
  <r>
    <s v="VHCLECU"/>
    <s v="Vehicle Charging Unit"/>
    <x v="122"/>
    <s v="OTHER"/>
    <s v="Other (specify)"/>
    <x v="24"/>
    <x v="2"/>
    <s v="BRT"/>
  </r>
  <r>
    <s v="VHCLECU"/>
    <s v="Vehicle Charging Unit"/>
    <x v="122"/>
    <s v="PRINSTAL"/>
    <s v="Poor Installation"/>
    <x v="25"/>
    <x v="2"/>
    <s v="BRT"/>
  </r>
  <r>
    <s v="VHCLECU"/>
    <s v="Vehicle Charging Unit"/>
    <x v="122"/>
    <s v="PROCISSU"/>
    <s v="Procedure Issue"/>
    <x v="26"/>
    <x v="2"/>
    <s v="BRT"/>
  </r>
  <r>
    <s v="VHCLECU"/>
    <s v="Vehicle Charging Unit"/>
    <x v="122"/>
    <s v="UTLFAIL"/>
    <s v="Utility Failure"/>
    <x v="27"/>
    <x v="2"/>
    <s v="BRT"/>
  </r>
  <r>
    <s v="VHCLECU"/>
    <s v="Vehicle Charging Unit"/>
    <x v="122"/>
    <s v="VNDLSM"/>
    <s v="Vandalism"/>
    <x v="28"/>
    <x v="2"/>
    <s v="BRT"/>
  </r>
  <r>
    <s v="VHCLECU"/>
    <s v="Vehicle Charging Unit"/>
    <x v="122"/>
    <s v="WORNCMPT"/>
    <s v="Defective/ Worn Component"/>
    <x v="29"/>
    <x v="2"/>
    <s v="BRT"/>
  </r>
  <r>
    <s v="VHCLECU"/>
    <s v="Vehicle Charging Unit"/>
    <x v="122"/>
    <s v="ADJUSTD"/>
    <s v="Adjusted"/>
    <x v="30"/>
    <x v="3"/>
    <s v="BRT"/>
  </r>
  <r>
    <s v="VHCLECU"/>
    <s v="Vehicle Charging Unit"/>
    <x v="122"/>
    <s v="DECOMM"/>
    <s v="Decommission"/>
    <x v="31"/>
    <x v="3"/>
    <s v="BRT"/>
  </r>
  <r>
    <s v="VHCLECU"/>
    <s v="Vehicle Charging Unit"/>
    <x v="122"/>
    <s v="DECONTME"/>
    <s v="Decontaminate"/>
    <x v="32"/>
    <x v="3"/>
    <s v="BRT"/>
  </r>
  <r>
    <s v="VHCLECU"/>
    <s v="Vehicle Charging Unit"/>
    <x v="122"/>
    <s v="DONOTHIN"/>
    <s v="Do Nothing"/>
    <x v="33"/>
    <x v="3"/>
    <s v="BRT"/>
  </r>
  <r>
    <s v="VHCLECU"/>
    <s v="Vehicle Charging Unit"/>
    <x v="122"/>
    <s v="LUBRCTE"/>
    <s v="Lubricate"/>
    <x v="34"/>
    <x v="3"/>
    <s v="BRT"/>
  </r>
  <r>
    <s v="VHCLECU"/>
    <s v="Vehicle Charging Unit"/>
    <x v="122"/>
    <s v="OTHER"/>
    <s v="Other (specify)"/>
    <x v="24"/>
    <x v="3"/>
    <s v="BRT"/>
  </r>
  <r>
    <s v="VHCLECU"/>
    <s v="Vehicle Charging Unit"/>
    <x v="122"/>
    <s v="RECALBRT"/>
    <s v="Recalibrate"/>
    <x v="35"/>
    <x v="3"/>
    <s v="BRT"/>
  </r>
  <r>
    <s v="VHCLECU"/>
    <s v="Vehicle Charging Unit"/>
    <x v="122"/>
    <s v="REMVOBT"/>
    <s v="Remove Obstruction"/>
    <x v="36"/>
    <x v="3"/>
    <s v="BRT"/>
  </r>
  <r>
    <s v="VHCLECU"/>
    <s v="Vehicle Charging Unit"/>
    <x v="122"/>
    <s v="REPCMPT"/>
    <s v="Repair Component"/>
    <x v="37"/>
    <x v="3"/>
    <s v="BRT"/>
  </r>
  <r>
    <s v="VHCLECU"/>
    <s v="Vehicle Charging Unit"/>
    <x v="122"/>
    <s v="REPLASS"/>
    <s v="Replace Asset"/>
    <x v="38"/>
    <x v="3"/>
    <s v="BRT"/>
  </r>
  <r>
    <s v="VHCLECU"/>
    <s v="Vehicle Charging Unit"/>
    <x v="122"/>
    <s v="REPLCMPT"/>
    <s v="Replace Component"/>
    <x v="39"/>
    <x v="3"/>
    <s v="BRT"/>
  </r>
  <r>
    <s v="VHCLECU"/>
    <s v="Vehicle Charging Unit"/>
    <x v="122"/>
    <s v="REPRASS"/>
    <s v="Repair Asset"/>
    <x v="40"/>
    <x v="3"/>
    <s v="BRT"/>
  </r>
  <r>
    <s v="VHCLECU"/>
    <s v="Vehicle Charging Unit"/>
    <x v="122"/>
    <s v="UPGRADES"/>
    <s v="Upgrade"/>
    <x v="41"/>
    <x v="3"/>
    <s v="BRT"/>
  </r>
  <r>
    <s v="WCOOLSYS"/>
    <s v="Waste Coolant System"/>
    <x v="123"/>
    <s v="ABNTEMP"/>
    <s v="Abnormal Temperature"/>
    <x v="0"/>
    <x v="0"/>
    <s v="BRT"/>
  </r>
  <r>
    <s v="WCOOLSYS"/>
    <s v="Waste Coolant System"/>
    <x v="123"/>
    <s v="CORROS"/>
    <s v="Corrosion"/>
    <x v="1"/>
    <x v="0"/>
    <s v="BRT"/>
  </r>
  <r>
    <s v="WCOOLSYS"/>
    <s v="Waste Coolant System"/>
    <x v="123"/>
    <s v="ELECTRIP"/>
    <s v="Electrical Trip Out"/>
    <x v="2"/>
    <x v="0"/>
    <s v="BRT"/>
  </r>
  <r>
    <s v="WCOOLSYS"/>
    <s v="Waste Coolant System"/>
    <x v="123"/>
    <s v="EXNOISE"/>
    <s v="Excessive Noise"/>
    <x v="3"/>
    <x v="0"/>
    <s v="BRT"/>
  </r>
  <r>
    <s v="WCOOLSYS"/>
    <s v="Waste Coolant System"/>
    <x v="123"/>
    <s v="EXVIBRTN"/>
    <s v="Excessive Vibration"/>
    <x v="4"/>
    <x v="0"/>
    <s v="BRT"/>
  </r>
  <r>
    <s v="WCOOLSYS"/>
    <s v="Waste Coolant System"/>
    <x v="123"/>
    <s v="JAMMEDEQ"/>
    <s v="Jammed Equipment"/>
    <x v="5"/>
    <x v="0"/>
    <s v="BRT"/>
  </r>
  <r>
    <s v="WCOOLSYS"/>
    <s v="Waste Coolant System"/>
    <x v="123"/>
    <s v="LEAKING"/>
    <s v="Leaking"/>
    <x v="6"/>
    <x v="0"/>
    <s v="BRT"/>
  </r>
  <r>
    <s v="WCOOLSYS"/>
    <s v="Waste Coolant System"/>
    <x v="123"/>
    <s v="LOWPERF"/>
    <s v="Low Performance"/>
    <x v="7"/>
    <x v="0"/>
    <s v="BRT"/>
  </r>
  <r>
    <s v="WCOOLSYS"/>
    <s v="Waste Coolant System"/>
    <x v="123"/>
    <s v="NONOPER"/>
    <s v="Non-Operational"/>
    <x v="8"/>
    <x v="0"/>
    <s v="BRT"/>
  </r>
  <r>
    <s v="WCOOLSYS"/>
    <s v="Waste Coolant System"/>
    <x v="123"/>
    <s v="PHYDMGE"/>
    <s v="Physical Damage"/>
    <x v="9"/>
    <x v="0"/>
    <s v="BRT"/>
  </r>
  <r>
    <s v="WCOOLSYS"/>
    <s v="Waste Coolant System"/>
    <x v="123"/>
    <s v="UNSMELL"/>
    <s v="Unusual Smell"/>
    <x v="10"/>
    <x v="0"/>
    <s v="BRT"/>
  </r>
  <r>
    <s v="WCOOLSYS"/>
    <s v="Waste Coolant System"/>
    <x v="123"/>
    <s v="UNSMOKE"/>
    <s v="Unusual Smoke"/>
    <x v="11"/>
    <x v="0"/>
    <s v="BRT"/>
  </r>
  <r>
    <s v="WCOOLSYS"/>
    <s v="Waste Coolant System"/>
    <x v="123"/>
    <s v="WCOOLCO"/>
    <s v="Combustion of waste coolant system"/>
    <x v="731"/>
    <x v="1"/>
    <s v="BRT"/>
  </r>
  <r>
    <s v="WCOOLSYS"/>
    <s v="Waste Coolant System"/>
    <x v="123"/>
    <s v="WCOOLDE"/>
    <s v="Waste Coolant System Natural Deterioration"/>
    <x v="732"/>
    <x v="1"/>
    <s v="BRT"/>
  </r>
  <r>
    <s v="WCOOLSYS"/>
    <s v="Waste Coolant System"/>
    <x v="123"/>
    <s v="WCOOLLE"/>
    <s v="Leakage of waste coolant"/>
    <x v="733"/>
    <x v="1"/>
    <s v="BRT"/>
  </r>
  <r>
    <s v="WCOOLSYS"/>
    <s v="Waste Coolant System"/>
    <x v="123"/>
    <s v="ACCIDENT"/>
    <s v="Accident"/>
    <x v="13"/>
    <x v="2"/>
    <s v="BRT"/>
  </r>
  <r>
    <s v="WCOOLSYS"/>
    <s v="Waste Coolant System"/>
    <x v="123"/>
    <s v="ACCWEAR"/>
    <s v="Accelerated Wear"/>
    <x v="14"/>
    <x v="2"/>
    <s v="BRT"/>
  </r>
  <r>
    <s v="WCOOLSYS"/>
    <s v="Waste Coolant System"/>
    <x v="123"/>
    <s v="ACTGOD"/>
    <s v="Weather condition/Forces of nature or Act of God"/>
    <x v="15"/>
    <x v="2"/>
    <s v="BRT"/>
  </r>
  <r>
    <s v="WCOOLSYS"/>
    <s v="Waste Coolant System"/>
    <x v="123"/>
    <s v="CONTAM"/>
    <s v="Contamination"/>
    <x v="16"/>
    <x v="2"/>
    <s v="BRT"/>
  </r>
  <r>
    <s v="WCOOLSYS"/>
    <s v="Waste Coolant System"/>
    <x v="123"/>
    <s v="DEFASSET"/>
    <s v="Defective Asset"/>
    <x v="17"/>
    <x v="2"/>
    <s v="BRT"/>
  </r>
  <r>
    <s v="WCOOLSYS"/>
    <s v="Waste Coolant System"/>
    <x v="123"/>
    <s v="EXLOAD"/>
    <s v="Excessive Load"/>
    <x v="18"/>
    <x v="2"/>
    <s v="BRT"/>
  </r>
  <r>
    <s v="WCOOLSYS"/>
    <s v="Waste Coolant System"/>
    <x v="123"/>
    <s v="IMPRMNT"/>
    <s v="Improper Maintenance"/>
    <x v="19"/>
    <x v="2"/>
    <s v="BRT"/>
  </r>
  <r>
    <s v="WCOOLSYS"/>
    <s v="Waste Coolant System"/>
    <x v="123"/>
    <s v="INSLUBR"/>
    <s v="Insufficient Lubrication"/>
    <x v="20"/>
    <x v="2"/>
    <s v="BRT"/>
  </r>
  <r>
    <s v="WCOOLSYS"/>
    <s v="Waste Coolant System"/>
    <x v="123"/>
    <s v="LACKTRN"/>
    <s v="Lack of/ Inadequate Training"/>
    <x v="21"/>
    <x v="2"/>
    <s v="BRT"/>
  </r>
  <r>
    <s v="WCOOLSYS"/>
    <s v="Waste Coolant System"/>
    <x v="123"/>
    <s v="MISSCMP"/>
    <s v="Loose/ Missing Component"/>
    <x v="22"/>
    <x v="2"/>
    <s v="BRT"/>
  </r>
  <r>
    <s v="WCOOLSYS"/>
    <s v="Waste Coolant System"/>
    <x v="123"/>
    <s v="NRMWEAR"/>
    <s v="Normal Wear"/>
    <x v="23"/>
    <x v="2"/>
    <s v="BRT"/>
  </r>
  <r>
    <s v="WCOOLSYS"/>
    <s v="Waste Coolant System"/>
    <x v="123"/>
    <s v="OTHER"/>
    <s v="Other (specify)"/>
    <x v="24"/>
    <x v="2"/>
    <s v="BRT"/>
  </r>
  <r>
    <s v="WCOOLSYS"/>
    <s v="Waste Coolant System"/>
    <x v="123"/>
    <s v="PRINSTAL"/>
    <s v="Poor Installation"/>
    <x v="25"/>
    <x v="2"/>
    <s v="BRT"/>
  </r>
  <r>
    <s v="WCOOLSYS"/>
    <s v="Waste Coolant System"/>
    <x v="123"/>
    <s v="PROCISSU"/>
    <s v="Procedure Issue"/>
    <x v="26"/>
    <x v="2"/>
    <s v="BRT"/>
  </r>
  <r>
    <s v="WCOOLSYS"/>
    <s v="Waste Coolant System"/>
    <x v="123"/>
    <s v="UTLFAIL"/>
    <s v="Utility Failure"/>
    <x v="27"/>
    <x v="2"/>
    <s v="BRT"/>
  </r>
  <r>
    <s v="WCOOLSYS"/>
    <s v="Waste Coolant System"/>
    <x v="123"/>
    <s v="VNDLSM"/>
    <s v="Vandalism"/>
    <x v="28"/>
    <x v="2"/>
    <s v="BRT"/>
  </r>
  <r>
    <s v="WCOOLSYS"/>
    <s v="Waste Coolant System"/>
    <x v="123"/>
    <s v="WORNCMPT"/>
    <s v="Defective/ Worn Component"/>
    <x v="29"/>
    <x v="2"/>
    <s v="BRT"/>
  </r>
  <r>
    <s v="WCOOLSYS"/>
    <s v="Waste Coolant System"/>
    <x v="123"/>
    <s v="ADJUSTD"/>
    <s v="Adjusted"/>
    <x v="30"/>
    <x v="3"/>
    <s v="BRT"/>
  </r>
  <r>
    <s v="WCOOLSYS"/>
    <s v="Waste Coolant System"/>
    <x v="123"/>
    <s v="DECOMM"/>
    <s v="Decommission"/>
    <x v="31"/>
    <x v="3"/>
    <s v="BRT"/>
  </r>
  <r>
    <s v="WCOOLSYS"/>
    <s v="Waste Coolant System"/>
    <x v="123"/>
    <s v="DECONTME"/>
    <s v="Decontaminate"/>
    <x v="32"/>
    <x v="3"/>
    <s v="BRT"/>
  </r>
  <r>
    <s v="WCOOLSYS"/>
    <s v="Waste Coolant System"/>
    <x v="123"/>
    <s v="DONOTHIN"/>
    <s v="Do Nothing"/>
    <x v="33"/>
    <x v="3"/>
    <s v="BRT"/>
  </r>
  <r>
    <s v="WCOOLSYS"/>
    <s v="Waste Coolant System"/>
    <x v="123"/>
    <s v="LUBRCTE"/>
    <s v="Lubricate"/>
    <x v="34"/>
    <x v="3"/>
    <s v="BRT"/>
  </r>
  <r>
    <s v="WCOOLSYS"/>
    <s v="Waste Coolant System"/>
    <x v="123"/>
    <s v="OTHER"/>
    <s v="Other (specify)"/>
    <x v="24"/>
    <x v="3"/>
    <s v="BRT"/>
  </r>
  <r>
    <s v="WCOOLSYS"/>
    <s v="Waste Coolant System"/>
    <x v="123"/>
    <s v="RECALBRT"/>
    <s v="Recalibrate"/>
    <x v="35"/>
    <x v="3"/>
    <s v="BRT"/>
  </r>
  <r>
    <s v="WCOOLSYS"/>
    <s v="Waste Coolant System"/>
    <x v="123"/>
    <s v="REMVOBT"/>
    <s v="Remove Obstruction"/>
    <x v="36"/>
    <x v="3"/>
    <s v="BRT"/>
  </r>
  <r>
    <s v="WCOOLSYS"/>
    <s v="Waste Coolant System"/>
    <x v="123"/>
    <s v="REPCMPT"/>
    <s v="Repair Component"/>
    <x v="37"/>
    <x v="3"/>
    <s v="BRT"/>
  </r>
  <r>
    <s v="WCOOLSYS"/>
    <s v="Waste Coolant System"/>
    <x v="123"/>
    <s v="REPLASS"/>
    <s v="Replace Asset"/>
    <x v="38"/>
    <x v="3"/>
    <s v="BRT"/>
  </r>
  <r>
    <s v="WCOOLSYS"/>
    <s v="Waste Coolant System"/>
    <x v="123"/>
    <s v="REPLCMPT"/>
    <s v="Replace Component"/>
    <x v="39"/>
    <x v="3"/>
    <s v="BRT"/>
  </r>
  <r>
    <s v="WCOOLSYS"/>
    <s v="Waste Coolant System"/>
    <x v="123"/>
    <s v="REPRASS"/>
    <s v="Repair Asset"/>
    <x v="40"/>
    <x v="3"/>
    <s v="BRT"/>
  </r>
  <r>
    <s v="WCOOLSYS"/>
    <s v="Waste Coolant System"/>
    <x v="123"/>
    <s v="UPGRADES"/>
    <s v="Upgrade"/>
    <x v="41"/>
    <x v="3"/>
    <s v="BRT"/>
  </r>
  <r>
    <s v="WINDSYS"/>
    <s v="Window System"/>
    <x v="124"/>
    <s v="ABNTEMP"/>
    <s v="Abnormal Temperature"/>
    <x v="0"/>
    <x v="0"/>
    <s v="BRT"/>
  </r>
  <r>
    <s v="WINDSYS"/>
    <s v="Window System"/>
    <x v="124"/>
    <s v="CORROS"/>
    <s v="Corrosion"/>
    <x v="1"/>
    <x v="0"/>
    <s v="BRT"/>
  </r>
  <r>
    <s v="WINDSYS"/>
    <s v="Window System"/>
    <x v="124"/>
    <s v="ELECTRIP"/>
    <s v="Electrical Trip Out"/>
    <x v="2"/>
    <x v="0"/>
    <s v="BRT"/>
  </r>
  <r>
    <s v="WINDSYS"/>
    <s v="Window System"/>
    <x v="124"/>
    <s v="EXNOISE"/>
    <s v="Excessive Noise"/>
    <x v="3"/>
    <x v="0"/>
    <s v="BRT"/>
  </r>
  <r>
    <s v="WINDSYS"/>
    <s v="Window System"/>
    <x v="124"/>
    <s v="EXVIBRTN"/>
    <s v="Excessive Vibration"/>
    <x v="4"/>
    <x v="0"/>
    <s v="BRT"/>
  </r>
  <r>
    <s v="WINDSYS"/>
    <s v="Window System"/>
    <x v="124"/>
    <s v="JAMMEDEQ"/>
    <s v="Jammed Equipment"/>
    <x v="5"/>
    <x v="0"/>
    <s v="BRT"/>
  </r>
  <r>
    <s v="WINDSYS"/>
    <s v="Window System"/>
    <x v="124"/>
    <s v="LEAKING"/>
    <s v="Leaking"/>
    <x v="6"/>
    <x v="0"/>
    <s v="BRT"/>
  </r>
  <r>
    <s v="WINDSYS"/>
    <s v="Window System"/>
    <x v="124"/>
    <s v="LOWPERF"/>
    <s v="Low Performance"/>
    <x v="7"/>
    <x v="0"/>
    <s v="BRT"/>
  </r>
  <r>
    <s v="WINDSYS"/>
    <s v="Window System"/>
    <x v="124"/>
    <s v="NONOPER"/>
    <s v="Non-Operational"/>
    <x v="8"/>
    <x v="0"/>
    <s v="BRT"/>
  </r>
  <r>
    <s v="WINDSYS"/>
    <s v="Window System"/>
    <x v="124"/>
    <s v="PHYDMGE"/>
    <s v="Physical Damage"/>
    <x v="9"/>
    <x v="0"/>
    <s v="BRT"/>
  </r>
  <r>
    <s v="WINDSYS"/>
    <s v="Window System"/>
    <x v="124"/>
    <s v="UNSMELL"/>
    <s v="Unusual Smell"/>
    <x v="10"/>
    <x v="0"/>
    <s v="BRT"/>
  </r>
  <r>
    <s v="WINDSYS"/>
    <s v="Window System"/>
    <x v="124"/>
    <s v="UNSMOKE"/>
    <s v="Unusual Smoke"/>
    <x v="11"/>
    <x v="0"/>
    <s v="BRT"/>
  </r>
  <r>
    <s v="WINDSYS"/>
    <s v="Window System"/>
    <x v="124"/>
    <s v="WINDSDET"/>
    <s v="Window system deteriorated"/>
    <x v="734"/>
    <x v="1"/>
    <s v="BRT"/>
  </r>
  <r>
    <s v="WINDSYS"/>
    <s v="Window System"/>
    <x v="124"/>
    <s v="ACCIDENT"/>
    <s v="Accident"/>
    <x v="13"/>
    <x v="2"/>
    <s v="BRT"/>
  </r>
  <r>
    <s v="WINDSYS"/>
    <s v="Window System"/>
    <x v="124"/>
    <s v="ACCWEAR"/>
    <s v="Accelerated Wear"/>
    <x v="14"/>
    <x v="2"/>
    <s v="BRT"/>
  </r>
  <r>
    <s v="WINDSYS"/>
    <s v="Window System"/>
    <x v="124"/>
    <s v="ACTGOD"/>
    <s v="Weather condition/Forces of nature or Act of God"/>
    <x v="15"/>
    <x v="2"/>
    <s v="BRT"/>
  </r>
  <r>
    <s v="WINDSYS"/>
    <s v="Window System"/>
    <x v="124"/>
    <s v="CONTAM"/>
    <s v="Contamination"/>
    <x v="16"/>
    <x v="2"/>
    <s v="BRT"/>
  </r>
  <r>
    <s v="WINDSYS"/>
    <s v="Window System"/>
    <x v="124"/>
    <s v="DEFASSET"/>
    <s v="Defective Asset"/>
    <x v="17"/>
    <x v="2"/>
    <s v="BRT"/>
  </r>
  <r>
    <s v="WINDSYS"/>
    <s v="Window System"/>
    <x v="124"/>
    <s v="EXLOAD"/>
    <s v="Excessive Load"/>
    <x v="18"/>
    <x v="2"/>
    <s v="BRT"/>
  </r>
  <r>
    <s v="WINDSYS"/>
    <s v="Window System"/>
    <x v="124"/>
    <s v="IMPRMNT"/>
    <s v="Improper Maintenance"/>
    <x v="19"/>
    <x v="2"/>
    <s v="BRT"/>
  </r>
  <r>
    <s v="WINDSYS"/>
    <s v="Window System"/>
    <x v="124"/>
    <s v="INSLUBR"/>
    <s v="Insufficient Lubrication"/>
    <x v="20"/>
    <x v="2"/>
    <s v="BRT"/>
  </r>
  <r>
    <s v="WINDSYS"/>
    <s v="Window System"/>
    <x v="124"/>
    <s v="LACKTRN"/>
    <s v="Lack of/ Inadequate Training"/>
    <x v="21"/>
    <x v="2"/>
    <s v="BRT"/>
  </r>
  <r>
    <s v="WINDSYS"/>
    <s v="Window System"/>
    <x v="124"/>
    <s v="MISSCMP"/>
    <s v="Loose/ Missing Component"/>
    <x v="22"/>
    <x v="2"/>
    <s v="BRT"/>
  </r>
  <r>
    <s v="WINDSYS"/>
    <s v="Window System"/>
    <x v="124"/>
    <s v="NRMWEAR"/>
    <s v="Normal Wear"/>
    <x v="23"/>
    <x v="2"/>
    <s v="BRT"/>
  </r>
  <r>
    <s v="WINDSYS"/>
    <s v="Window System"/>
    <x v="124"/>
    <s v="OTHER"/>
    <s v="Other (specify)"/>
    <x v="24"/>
    <x v="2"/>
    <s v="BRT"/>
  </r>
  <r>
    <s v="WINDSYS"/>
    <s v="Window System"/>
    <x v="124"/>
    <s v="PRINSTAL"/>
    <s v="Poor Installation"/>
    <x v="25"/>
    <x v="2"/>
    <s v="BRT"/>
  </r>
  <r>
    <s v="WINDSYS"/>
    <s v="Window System"/>
    <x v="124"/>
    <s v="PROCISSU"/>
    <s v="Procedure Issue"/>
    <x v="26"/>
    <x v="2"/>
    <s v="BRT"/>
  </r>
  <r>
    <s v="WINDSYS"/>
    <s v="Window System"/>
    <x v="124"/>
    <s v="UTLFAIL"/>
    <s v="Utility Failure"/>
    <x v="27"/>
    <x v="2"/>
    <s v="BRT"/>
  </r>
  <r>
    <s v="WINDSYS"/>
    <s v="Window System"/>
    <x v="124"/>
    <s v="VNDLSM"/>
    <s v="Vandalism"/>
    <x v="28"/>
    <x v="2"/>
    <s v="BRT"/>
  </r>
  <r>
    <s v="WINDSYS"/>
    <s v="Window System"/>
    <x v="124"/>
    <s v="WORNCMPT"/>
    <s v="Defective/ Worn Component"/>
    <x v="29"/>
    <x v="2"/>
    <s v="BRT"/>
  </r>
  <r>
    <s v="WINDSYS"/>
    <s v="Window System"/>
    <x v="124"/>
    <s v="ADJUSTD"/>
    <s v="Adjusted"/>
    <x v="30"/>
    <x v="3"/>
    <s v="BRT"/>
  </r>
  <r>
    <s v="WINDSYS"/>
    <s v="Window System"/>
    <x v="124"/>
    <s v="DECOMM"/>
    <s v="Decommission"/>
    <x v="31"/>
    <x v="3"/>
    <s v="BRT"/>
  </r>
  <r>
    <s v="WINDSYS"/>
    <s v="Window System"/>
    <x v="124"/>
    <s v="DECONTME"/>
    <s v="Decontaminate"/>
    <x v="32"/>
    <x v="3"/>
    <s v="BRT"/>
  </r>
  <r>
    <s v="WINDSYS"/>
    <s v="Window System"/>
    <x v="124"/>
    <s v="DONOTHIN"/>
    <s v="Do Nothing"/>
    <x v="33"/>
    <x v="3"/>
    <s v="BRT"/>
  </r>
  <r>
    <s v="WINDSYS"/>
    <s v="Window System"/>
    <x v="124"/>
    <s v="LUBRCTE"/>
    <s v="Lubricate"/>
    <x v="34"/>
    <x v="3"/>
    <s v="BRT"/>
  </r>
  <r>
    <s v="WINDSYS"/>
    <s v="Window System"/>
    <x v="124"/>
    <s v="OTHER"/>
    <s v="Other (specify)"/>
    <x v="24"/>
    <x v="3"/>
    <s v="BRT"/>
  </r>
  <r>
    <s v="WINDSYS"/>
    <s v="Window System"/>
    <x v="124"/>
    <s v="RECALBRT"/>
    <s v="Recalibrate"/>
    <x v="35"/>
    <x v="3"/>
    <s v="BRT"/>
  </r>
  <r>
    <s v="WINDSYS"/>
    <s v="Window System"/>
    <x v="124"/>
    <s v="REMVOBT"/>
    <s v="Remove Obstruction"/>
    <x v="36"/>
    <x v="3"/>
    <s v="BRT"/>
  </r>
  <r>
    <s v="WINDSYS"/>
    <s v="Window System"/>
    <x v="124"/>
    <s v="REPCMPT"/>
    <s v="Repair Component"/>
    <x v="37"/>
    <x v="3"/>
    <s v="BRT"/>
  </r>
  <r>
    <s v="WINDSYS"/>
    <s v="Window System"/>
    <x v="124"/>
    <s v="REPLASS"/>
    <s v="Replace Asset"/>
    <x v="38"/>
    <x v="3"/>
    <s v="BRT"/>
  </r>
  <r>
    <s v="WINDSYS"/>
    <s v="Window System"/>
    <x v="124"/>
    <s v="REPLCMPT"/>
    <s v="Replace Component"/>
    <x v="39"/>
    <x v="3"/>
    <s v="BRT"/>
  </r>
  <r>
    <s v="WINDSYS"/>
    <s v="Window System"/>
    <x v="124"/>
    <s v="REPRASS"/>
    <s v="Repair Asset"/>
    <x v="40"/>
    <x v="3"/>
    <s v="BRT"/>
  </r>
  <r>
    <s v="WINDSYS"/>
    <s v="Window System"/>
    <x v="124"/>
    <s v="UPGRADES"/>
    <s v="Upgrade"/>
    <x v="41"/>
    <x v="3"/>
    <s v="BRT"/>
  </r>
  <r>
    <s v="WNSHLWSH"/>
    <s v="Windshield Washer"/>
    <x v="125"/>
    <s v="ABNTEMP"/>
    <s v="Abnormal Temperature"/>
    <x v="0"/>
    <x v="0"/>
    <s v="BRT"/>
  </r>
  <r>
    <s v="WNSHLWSH"/>
    <s v="Windshield Washer"/>
    <x v="125"/>
    <s v="CORROS"/>
    <s v="Corrosion"/>
    <x v="1"/>
    <x v="0"/>
    <s v="BRT"/>
  </r>
  <r>
    <s v="WNSHLWSH"/>
    <s v="Windshield Washer"/>
    <x v="125"/>
    <s v="ELECTRIP"/>
    <s v="Electrical Trip Out"/>
    <x v="2"/>
    <x v="0"/>
    <s v="BRT"/>
  </r>
  <r>
    <s v="WNSHLWSH"/>
    <s v="Windshield Washer"/>
    <x v="125"/>
    <s v="EXNOISE"/>
    <s v="Excessive Noise"/>
    <x v="3"/>
    <x v="0"/>
    <s v="BRT"/>
  </r>
  <r>
    <s v="WNSHLWSH"/>
    <s v="Windshield Washer"/>
    <x v="125"/>
    <s v="EXVIBRTN"/>
    <s v="Excessive Vibration"/>
    <x v="4"/>
    <x v="0"/>
    <s v="BRT"/>
  </r>
  <r>
    <s v="WNSHLWSH"/>
    <s v="Windshield Washer"/>
    <x v="125"/>
    <s v="JAMMEDEQ"/>
    <s v="Jammed Equipment"/>
    <x v="5"/>
    <x v="0"/>
    <s v="BRT"/>
  </r>
  <r>
    <s v="WNSHLWSH"/>
    <s v="Windshield Washer"/>
    <x v="125"/>
    <s v="LEAKING"/>
    <s v="Leaking"/>
    <x v="6"/>
    <x v="0"/>
    <s v="BRT"/>
  </r>
  <r>
    <s v="WNSHLWSH"/>
    <s v="Windshield Washer"/>
    <x v="125"/>
    <s v="LOWPERF"/>
    <s v="Low Performance"/>
    <x v="7"/>
    <x v="0"/>
    <s v="BRT"/>
  </r>
  <r>
    <s v="WNSHLWSH"/>
    <s v="Windshield Washer"/>
    <x v="125"/>
    <s v="NONOPER"/>
    <s v="Non-Operational"/>
    <x v="8"/>
    <x v="0"/>
    <s v="BRT"/>
  </r>
  <r>
    <s v="WNSHLWSH"/>
    <s v="Windshield Washer"/>
    <x v="125"/>
    <s v="PHYDMGE"/>
    <s v="Physical Damage"/>
    <x v="9"/>
    <x v="0"/>
    <s v="BRT"/>
  </r>
  <r>
    <s v="WNSHLWSH"/>
    <s v="Windshield Washer"/>
    <x v="125"/>
    <s v="UNSMELL"/>
    <s v="Unusual Smell"/>
    <x v="10"/>
    <x v="0"/>
    <s v="BRT"/>
  </r>
  <r>
    <s v="WNSHLWSH"/>
    <s v="Windshield Washer"/>
    <x v="125"/>
    <s v="UNSMOKE"/>
    <s v="Unusual Smoke"/>
    <x v="11"/>
    <x v="0"/>
    <s v="BRT"/>
  </r>
  <r>
    <s v="WNSHLWSH"/>
    <s v="Windshield Washer"/>
    <x v="125"/>
    <s v="WWFSDET"/>
    <s v="Natural Deterioration of windshield washer fluid system"/>
    <x v="735"/>
    <x v="1"/>
    <s v="BRT"/>
  </r>
  <r>
    <s v="WNSHLWSH"/>
    <s v="Windshield Washer"/>
    <x v="125"/>
    <s v="WWFSLEAK"/>
    <s v="Fluid leakage in windshield washer fluid system"/>
    <x v="736"/>
    <x v="1"/>
    <s v="BRT"/>
  </r>
  <r>
    <s v="WNSHLWSH"/>
    <s v="Windshield Washer"/>
    <x v="125"/>
    <s v="ACCIDENT"/>
    <s v="Accident"/>
    <x v="13"/>
    <x v="2"/>
    <s v="BRT"/>
  </r>
  <r>
    <s v="WNSHLWSH"/>
    <s v="Windshield Washer"/>
    <x v="125"/>
    <s v="ACCWEAR"/>
    <s v="Accelerated Wear"/>
    <x v="14"/>
    <x v="2"/>
    <s v="BRT"/>
  </r>
  <r>
    <s v="WNSHLWSH"/>
    <s v="Windshield Washer"/>
    <x v="125"/>
    <s v="ACTGOD"/>
    <s v="Weather condition/Forces of nature or Act of God"/>
    <x v="15"/>
    <x v="2"/>
    <s v="BRT"/>
  </r>
  <r>
    <s v="WNSHLWSH"/>
    <s v="Windshield Washer"/>
    <x v="125"/>
    <s v="CONTAM"/>
    <s v="Contamination"/>
    <x v="16"/>
    <x v="2"/>
    <s v="BRT"/>
  </r>
  <r>
    <s v="WNSHLWSH"/>
    <s v="Windshield Washer"/>
    <x v="125"/>
    <s v="DEFASSET"/>
    <s v="Defective Asset"/>
    <x v="17"/>
    <x v="2"/>
    <s v="BRT"/>
  </r>
  <r>
    <s v="WNSHLWSH"/>
    <s v="Windshield Washer"/>
    <x v="125"/>
    <s v="EXLOAD"/>
    <s v="Excessive Load"/>
    <x v="18"/>
    <x v="2"/>
    <s v="BRT"/>
  </r>
  <r>
    <s v="WNSHLWSH"/>
    <s v="Windshield Washer"/>
    <x v="125"/>
    <s v="IMPRMNT"/>
    <s v="Improper Maintenance"/>
    <x v="19"/>
    <x v="2"/>
    <s v="BRT"/>
  </r>
  <r>
    <s v="WNSHLWSH"/>
    <s v="Windshield Washer"/>
    <x v="125"/>
    <s v="INSLUBR"/>
    <s v="Insufficient Lubrication"/>
    <x v="20"/>
    <x v="2"/>
    <s v="BRT"/>
  </r>
  <r>
    <s v="WNSHLWSH"/>
    <s v="Windshield Washer"/>
    <x v="125"/>
    <s v="LACKTRN"/>
    <s v="Lack of/ Inadequate Training"/>
    <x v="21"/>
    <x v="2"/>
    <s v="BRT"/>
  </r>
  <r>
    <s v="WNSHLWSH"/>
    <s v="Windshield Washer"/>
    <x v="125"/>
    <s v="MISSCMP"/>
    <s v="Loose/ Missing Component"/>
    <x v="22"/>
    <x v="2"/>
    <s v="BRT"/>
  </r>
  <r>
    <s v="WNSHLWSH"/>
    <s v="Windshield Washer"/>
    <x v="125"/>
    <s v="NRMWEAR"/>
    <s v="Normal Wear"/>
    <x v="23"/>
    <x v="2"/>
    <s v="BRT"/>
  </r>
  <r>
    <s v="WNSHLWSH"/>
    <s v="Windshield Washer"/>
    <x v="125"/>
    <s v="OTHER"/>
    <s v="Other (specify)"/>
    <x v="24"/>
    <x v="2"/>
    <s v="BRT"/>
  </r>
  <r>
    <s v="WNSHLWSH"/>
    <s v="Windshield Washer"/>
    <x v="125"/>
    <s v="PRINSTAL"/>
    <s v="Poor Installation"/>
    <x v="25"/>
    <x v="2"/>
    <s v="BRT"/>
  </r>
  <r>
    <s v="WNSHLWSH"/>
    <s v="Windshield Washer"/>
    <x v="125"/>
    <s v="PROCISSU"/>
    <s v="Procedure Issue"/>
    <x v="26"/>
    <x v="2"/>
    <s v="BRT"/>
  </r>
  <r>
    <s v="WNSHLWSH"/>
    <s v="Windshield Washer"/>
    <x v="125"/>
    <s v="UTLFAIL"/>
    <s v="Utility Failure"/>
    <x v="27"/>
    <x v="2"/>
    <s v="BRT"/>
  </r>
  <r>
    <s v="WNSHLWSH"/>
    <s v="Windshield Washer"/>
    <x v="125"/>
    <s v="VNDLSM"/>
    <s v="Vandalism"/>
    <x v="28"/>
    <x v="2"/>
    <s v="BRT"/>
  </r>
  <r>
    <s v="WNSHLWSH"/>
    <s v="Windshield Washer"/>
    <x v="125"/>
    <s v="WORNCMPT"/>
    <s v="Defective/ Worn Component"/>
    <x v="29"/>
    <x v="2"/>
    <s v="BRT"/>
  </r>
  <r>
    <s v="WNSHLWSH"/>
    <s v="Windshield Washer"/>
    <x v="125"/>
    <s v="ADJUSTD"/>
    <s v="Adjusted"/>
    <x v="30"/>
    <x v="3"/>
    <s v="BRT"/>
  </r>
  <r>
    <s v="WNSHLWSH"/>
    <s v="Windshield Washer"/>
    <x v="125"/>
    <s v="DECOMM"/>
    <s v="Decommission"/>
    <x v="31"/>
    <x v="3"/>
    <s v="BRT"/>
  </r>
  <r>
    <s v="WNSHLWSH"/>
    <s v="Windshield Washer"/>
    <x v="125"/>
    <s v="DECONTME"/>
    <s v="Decontaminate"/>
    <x v="32"/>
    <x v="3"/>
    <s v="BRT"/>
  </r>
  <r>
    <s v="WNSHLWSH"/>
    <s v="Windshield Washer"/>
    <x v="125"/>
    <s v="DONOTHIN"/>
    <s v="Do Nothing"/>
    <x v="33"/>
    <x v="3"/>
    <s v="BRT"/>
  </r>
  <r>
    <s v="WNSHLWSH"/>
    <s v="Windshield Washer"/>
    <x v="125"/>
    <s v="LUBRCTE"/>
    <s v="Lubricate"/>
    <x v="34"/>
    <x v="3"/>
    <s v="BRT"/>
  </r>
  <r>
    <s v="WNSHLWSH"/>
    <s v="Windshield Washer"/>
    <x v="125"/>
    <s v="OTHER"/>
    <s v="Other (specify)"/>
    <x v="24"/>
    <x v="3"/>
    <s v="BRT"/>
  </r>
  <r>
    <s v="WNSHLWSH"/>
    <s v="Windshield Washer"/>
    <x v="125"/>
    <s v="RECALBRT"/>
    <s v="Recalibrate"/>
    <x v="35"/>
    <x v="3"/>
    <s v="BRT"/>
  </r>
  <r>
    <s v="WNSHLWSH"/>
    <s v="Windshield Washer"/>
    <x v="125"/>
    <s v="REMVOBT"/>
    <s v="Remove Obstruction"/>
    <x v="36"/>
    <x v="3"/>
    <s v="BRT"/>
  </r>
  <r>
    <s v="WNSHLWSH"/>
    <s v="Windshield Washer"/>
    <x v="125"/>
    <s v="REPCMPT"/>
    <s v="Repair Component"/>
    <x v="37"/>
    <x v="3"/>
    <s v="BRT"/>
  </r>
  <r>
    <s v="WNSHLWSH"/>
    <s v="Windshield Washer"/>
    <x v="125"/>
    <s v="REPLASS"/>
    <s v="Replace Asset"/>
    <x v="38"/>
    <x v="3"/>
    <s v="BRT"/>
  </r>
  <r>
    <s v="WNSHLWSH"/>
    <s v="Windshield Washer"/>
    <x v="125"/>
    <s v="REPLCMPT"/>
    <s v="Replace Component"/>
    <x v="39"/>
    <x v="3"/>
    <s v="BRT"/>
  </r>
  <r>
    <s v="WNSHLWSH"/>
    <s v="Windshield Washer"/>
    <x v="125"/>
    <s v="REPRASS"/>
    <s v="Repair Asset"/>
    <x v="40"/>
    <x v="3"/>
    <s v="BRT"/>
  </r>
  <r>
    <s v="WNSHLWSH"/>
    <s v="Windshield Washer"/>
    <x v="125"/>
    <s v="UPGRADES"/>
    <s v="Upgrade"/>
    <x v="41"/>
    <x v="3"/>
    <s v="BRT"/>
  </r>
  <r>
    <s v="WOILSYS"/>
    <s v="Waste Oil System"/>
    <x v="126"/>
    <s v="ABNTEMP"/>
    <s v="Abnormal Temperature"/>
    <x v="0"/>
    <x v="0"/>
    <s v="BRT"/>
  </r>
  <r>
    <s v="WOILSYS"/>
    <s v="Waste Oil System"/>
    <x v="126"/>
    <s v="CORROS"/>
    <s v="Corrosion"/>
    <x v="1"/>
    <x v="0"/>
    <s v="BRT"/>
  </r>
  <r>
    <s v="WOILSYS"/>
    <s v="Waste Oil System"/>
    <x v="126"/>
    <s v="ELECTRIP"/>
    <s v="Electrical Trip Out"/>
    <x v="2"/>
    <x v="0"/>
    <s v="BRT"/>
  </r>
  <r>
    <s v="WOILSYS"/>
    <s v="Waste Oil System"/>
    <x v="126"/>
    <s v="EXNOISE"/>
    <s v="Excessive Noise"/>
    <x v="3"/>
    <x v="0"/>
    <s v="BRT"/>
  </r>
  <r>
    <s v="WOILSYS"/>
    <s v="Waste Oil System"/>
    <x v="126"/>
    <s v="EXVIBRTN"/>
    <s v="Excessive Vibration"/>
    <x v="4"/>
    <x v="0"/>
    <s v="BRT"/>
  </r>
  <r>
    <s v="WOILSYS"/>
    <s v="Waste Oil System"/>
    <x v="126"/>
    <s v="JAMMEDEQ"/>
    <s v="Jammed Equipment"/>
    <x v="5"/>
    <x v="0"/>
    <s v="BRT"/>
  </r>
  <r>
    <s v="WOILSYS"/>
    <s v="Waste Oil System"/>
    <x v="126"/>
    <s v="LEAKING"/>
    <s v="Leaking"/>
    <x v="6"/>
    <x v="0"/>
    <s v="BRT"/>
  </r>
  <r>
    <s v="WOILSYS"/>
    <s v="Waste Oil System"/>
    <x v="126"/>
    <s v="LOWPERF"/>
    <s v="Low Performance"/>
    <x v="7"/>
    <x v="0"/>
    <s v="BRT"/>
  </r>
  <r>
    <s v="WOILSYS"/>
    <s v="Waste Oil System"/>
    <x v="126"/>
    <s v="NONOPER"/>
    <s v="Non-Operational"/>
    <x v="8"/>
    <x v="0"/>
    <s v="BRT"/>
  </r>
  <r>
    <s v="WOILSYS"/>
    <s v="Waste Oil System"/>
    <x v="126"/>
    <s v="PHYDMGE"/>
    <s v="Physical Damage"/>
    <x v="9"/>
    <x v="0"/>
    <s v="BRT"/>
  </r>
  <r>
    <s v="WOILSYS"/>
    <s v="Waste Oil System"/>
    <x v="126"/>
    <s v="UNSMELL"/>
    <s v="Unusual Smell"/>
    <x v="10"/>
    <x v="0"/>
    <s v="BRT"/>
  </r>
  <r>
    <s v="WOILSYS"/>
    <s v="Waste Oil System"/>
    <x v="126"/>
    <s v="UNSMOKE"/>
    <s v="Unusual Smoke"/>
    <x v="11"/>
    <x v="0"/>
    <s v="BRT"/>
  </r>
  <r>
    <s v="WOILSYS"/>
    <s v="Waste Oil System"/>
    <x v="126"/>
    <s v="WOSDET"/>
    <s v="Natural Deterioration of waste oil system"/>
    <x v="737"/>
    <x v="1"/>
    <s v="BRT"/>
  </r>
  <r>
    <s v="WOILSYS"/>
    <s v="Waste Oil System"/>
    <x v="126"/>
    <s v="WOSEXP"/>
    <s v="Explosion of waste oil system"/>
    <x v="738"/>
    <x v="1"/>
    <s v="BRT"/>
  </r>
  <r>
    <s v="WOILSYS"/>
    <s v="Waste Oil System"/>
    <x v="126"/>
    <s v="WOSLEAK"/>
    <s v="waste oil leakage"/>
    <x v="739"/>
    <x v="1"/>
    <s v="BRT"/>
  </r>
  <r>
    <s v="WOILSYS"/>
    <s v="Waste Oil System"/>
    <x v="126"/>
    <s v="ACCIDENT"/>
    <s v="Accident"/>
    <x v="13"/>
    <x v="2"/>
    <s v="BRT"/>
  </r>
  <r>
    <s v="WOILSYS"/>
    <s v="Waste Oil System"/>
    <x v="126"/>
    <s v="ACCWEAR"/>
    <s v="Accelerated Wear"/>
    <x v="14"/>
    <x v="2"/>
    <s v="BRT"/>
  </r>
  <r>
    <s v="WOILSYS"/>
    <s v="Waste Oil System"/>
    <x v="126"/>
    <s v="ACTGOD"/>
    <s v="Weather condition/Forces of nature or Act of God"/>
    <x v="15"/>
    <x v="2"/>
    <s v="BRT"/>
  </r>
  <r>
    <s v="WOILSYS"/>
    <s v="Waste Oil System"/>
    <x v="126"/>
    <s v="CONTAM"/>
    <s v="Contamination"/>
    <x v="16"/>
    <x v="2"/>
    <s v="BRT"/>
  </r>
  <r>
    <s v="WOILSYS"/>
    <s v="Waste Oil System"/>
    <x v="126"/>
    <s v="DEFASSET"/>
    <s v="Defective Asset"/>
    <x v="17"/>
    <x v="2"/>
    <s v="BRT"/>
  </r>
  <r>
    <s v="WOILSYS"/>
    <s v="Waste Oil System"/>
    <x v="126"/>
    <s v="EXLOAD"/>
    <s v="Excessive Load"/>
    <x v="18"/>
    <x v="2"/>
    <s v="BRT"/>
  </r>
  <r>
    <s v="WOILSYS"/>
    <s v="Waste Oil System"/>
    <x v="126"/>
    <s v="IMPRMNT"/>
    <s v="Improper Maintenance"/>
    <x v="19"/>
    <x v="2"/>
    <s v="BRT"/>
  </r>
  <r>
    <s v="WOILSYS"/>
    <s v="Waste Oil System"/>
    <x v="126"/>
    <s v="INSLUBR"/>
    <s v="Insufficient Lubrication"/>
    <x v="20"/>
    <x v="2"/>
    <s v="BRT"/>
  </r>
  <r>
    <s v="WOILSYS"/>
    <s v="Waste Oil System"/>
    <x v="126"/>
    <s v="LACKTRN"/>
    <s v="Lack of/ Inadequate Training"/>
    <x v="21"/>
    <x v="2"/>
    <s v="BRT"/>
  </r>
  <r>
    <s v="WOILSYS"/>
    <s v="Waste Oil System"/>
    <x v="126"/>
    <s v="MISSCMP"/>
    <s v="Loose/ Missing Component"/>
    <x v="22"/>
    <x v="2"/>
    <s v="BRT"/>
  </r>
  <r>
    <s v="WOILSYS"/>
    <s v="Waste Oil System"/>
    <x v="126"/>
    <s v="NRMWEAR"/>
    <s v="Normal Wear"/>
    <x v="23"/>
    <x v="2"/>
    <s v="BRT"/>
  </r>
  <r>
    <s v="WOILSYS"/>
    <s v="Waste Oil System"/>
    <x v="126"/>
    <s v="OTHER"/>
    <s v="Other (specify)"/>
    <x v="24"/>
    <x v="2"/>
    <s v="BRT"/>
  </r>
  <r>
    <s v="WOILSYS"/>
    <s v="Waste Oil System"/>
    <x v="126"/>
    <s v="PRINSTAL"/>
    <s v="Poor Installation"/>
    <x v="25"/>
    <x v="2"/>
    <s v="BRT"/>
  </r>
  <r>
    <s v="WOILSYS"/>
    <s v="Waste Oil System"/>
    <x v="126"/>
    <s v="PROCISSU"/>
    <s v="Procedure Issue"/>
    <x v="26"/>
    <x v="2"/>
    <s v="BRT"/>
  </r>
  <r>
    <s v="WOILSYS"/>
    <s v="Waste Oil System"/>
    <x v="126"/>
    <s v="UTLFAIL"/>
    <s v="Utility Failure"/>
    <x v="27"/>
    <x v="2"/>
    <s v="BRT"/>
  </r>
  <r>
    <s v="WOILSYS"/>
    <s v="Waste Oil System"/>
    <x v="126"/>
    <s v="VNDLSM"/>
    <s v="Vandalism"/>
    <x v="28"/>
    <x v="2"/>
    <s v="BRT"/>
  </r>
  <r>
    <s v="WOILSYS"/>
    <s v="Waste Oil System"/>
    <x v="126"/>
    <s v="WORNCMPT"/>
    <s v="Defective/ Worn Component"/>
    <x v="29"/>
    <x v="2"/>
    <s v="BRT"/>
  </r>
  <r>
    <s v="WOILSYS"/>
    <s v="Waste Oil System"/>
    <x v="126"/>
    <s v="ADJUSTD"/>
    <s v="Adjusted"/>
    <x v="30"/>
    <x v="3"/>
    <s v="BRT"/>
  </r>
  <r>
    <s v="WOILSYS"/>
    <s v="Waste Oil System"/>
    <x v="126"/>
    <s v="DECOMM"/>
    <s v="Decommission"/>
    <x v="31"/>
    <x v="3"/>
    <s v="BRT"/>
  </r>
  <r>
    <s v="WOILSYS"/>
    <s v="Waste Oil System"/>
    <x v="126"/>
    <s v="DECONTME"/>
    <s v="Decontaminate"/>
    <x v="32"/>
    <x v="3"/>
    <s v="BRT"/>
  </r>
  <r>
    <s v="WOILSYS"/>
    <s v="Waste Oil System"/>
    <x v="126"/>
    <s v="DONOTHIN"/>
    <s v="Do Nothing"/>
    <x v="33"/>
    <x v="3"/>
    <s v="BRT"/>
  </r>
  <r>
    <s v="WOILSYS"/>
    <s v="Waste Oil System"/>
    <x v="126"/>
    <s v="LUBRCTE"/>
    <s v="Lubricate"/>
    <x v="34"/>
    <x v="3"/>
    <s v="BRT"/>
  </r>
  <r>
    <s v="WOILSYS"/>
    <s v="Waste Oil System"/>
    <x v="126"/>
    <s v="OTHER"/>
    <s v="Other (specify)"/>
    <x v="24"/>
    <x v="3"/>
    <s v="BRT"/>
  </r>
  <r>
    <s v="WOILSYS"/>
    <s v="Waste Oil System"/>
    <x v="126"/>
    <s v="RECALBRT"/>
    <s v="Recalibrate"/>
    <x v="35"/>
    <x v="3"/>
    <s v="BRT"/>
  </r>
  <r>
    <s v="WOILSYS"/>
    <s v="Waste Oil System"/>
    <x v="126"/>
    <s v="REMVOBT"/>
    <s v="Remove Obstruction"/>
    <x v="36"/>
    <x v="3"/>
    <s v="BRT"/>
  </r>
  <r>
    <s v="WOILSYS"/>
    <s v="Waste Oil System"/>
    <x v="126"/>
    <s v="REPCMPT"/>
    <s v="Repair Component"/>
    <x v="37"/>
    <x v="3"/>
    <s v="BRT"/>
  </r>
  <r>
    <s v="WOILSYS"/>
    <s v="Waste Oil System"/>
    <x v="126"/>
    <s v="REPLASS"/>
    <s v="Replace Asset"/>
    <x v="38"/>
    <x v="3"/>
    <s v="BRT"/>
  </r>
  <r>
    <s v="WOILSYS"/>
    <s v="Waste Oil System"/>
    <x v="126"/>
    <s v="REPLCMPT"/>
    <s v="Replace Component"/>
    <x v="39"/>
    <x v="3"/>
    <s v="BRT"/>
  </r>
  <r>
    <s v="WOILSYS"/>
    <s v="Waste Oil System"/>
    <x v="126"/>
    <s v="REPRASS"/>
    <s v="Repair Asset"/>
    <x v="40"/>
    <x v="3"/>
    <s v="BRT"/>
  </r>
  <r>
    <s v="WOILSYS"/>
    <s v="Waste Oil System"/>
    <x v="126"/>
    <s v="UPGRADES"/>
    <s v="Upgrade"/>
    <x v="41"/>
    <x v="3"/>
    <s v="BRT"/>
  </r>
  <r>
    <s v="WSTCT"/>
    <s v="Waste Coolant tank"/>
    <x v="127"/>
    <s v="LEAKING"/>
    <s v="Leaking"/>
    <x v="6"/>
    <x v="0"/>
    <s v="BRT"/>
  </r>
  <r>
    <s v="WSTCT"/>
    <s v="Waste Coolant tank"/>
    <x v="127"/>
    <s v="PHYDMGE"/>
    <s v="Physical Damage"/>
    <x v="9"/>
    <x v="0"/>
    <s v="BRT"/>
  </r>
  <r>
    <s v="WSTCT"/>
    <s v="Waste Coolant tank"/>
    <x v="127"/>
    <s v="GLSTOVER"/>
    <s v="Glycol storage tank overfilled"/>
    <x v="158"/>
    <x v="1"/>
    <s v="BRT"/>
  </r>
  <r>
    <s v="WSTCT"/>
    <s v="Waste Coolant tank"/>
    <x v="127"/>
    <s v="STTKDET"/>
    <s v="Storage tank deteriorated"/>
    <x v="159"/>
    <x v="1"/>
    <s v="BRT"/>
  </r>
  <r>
    <s v="WSTCT"/>
    <s v="Waste Coolant tank"/>
    <x v="127"/>
    <s v="UTKDWDET"/>
    <s v="Underground double wall storage tank deteriorated"/>
    <x v="160"/>
    <x v="1"/>
    <s v="BRT"/>
  </r>
  <r>
    <s v="WSTCT"/>
    <s v="Waste Coolant tank"/>
    <x v="127"/>
    <s v="NRMWEAR"/>
    <s v="Normal Wear"/>
    <x v="23"/>
    <x v="2"/>
    <s v="BRT"/>
  </r>
  <r>
    <s v="WSTCT"/>
    <s v="Waste Coolant tank"/>
    <x v="127"/>
    <s v="PROCISSU"/>
    <s v="Procedure Issue"/>
    <x v="26"/>
    <x v="2"/>
    <s v="BRT"/>
  </r>
  <r>
    <s v="WSTCT"/>
    <s v="Waste Coolant tank"/>
    <x v="127"/>
    <s v="ADJUSTD"/>
    <s v="Adjusted"/>
    <x v="30"/>
    <x v="3"/>
    <s v="BRT"/>
  </r>
  <r>
    <s v="WSTCT"/>
    <s v="Waste Coolant tank"/>
    <x v="127"/>
    <s v="REPRASS"/>
    <s v="Repair Asset"/>
    <x v="40"/>
    <x v="3"/>
    <s v="BRT"/>
  </r>
  <r>
    <s v="WSTOTANK"/>
    <s v="Waste Engine Oil tank"/>
    <x v="128"/>
    <s v="LEAKING"/>
    <s v="Leaking"/>
    <x v="6"/>
    <x v="0"/>
    <s v="BRT"/>
  </r>
  <r>
    <s v="WSTOTANK"/>
    <s v="Waste Engine Oil tank"/>
    <x v="128"/>
    <s v="PHYDMGE"/>
    <s v="Physical Damage"/>
    <x v="9"/>
    <x v="0"/>
    <s v="BRT"/>
  </r>
  <r>
    <s v="WSTOTANK"/>
    <s v="Waste Engine Oil tank"/>
    <x v="128"/>
    <s v="GLSTOVER"/>
    <s v="Glycol storage tank overfilled"/>
    <x v="158"/>
    <x v="1"/>
    <s v="BRT"/>
  </r>
  <r>
    <s v="WSTOTANK"/>
    <s v="Waste Engine Oil tank"/>
    <x v="128"/>
    <s v="STTKDET"/>
    <s v="Storage tank deteriorated"/>
    <x v="159"/>
    <x v="1"/>
    <s v="BRT"/>
  </r>
  <r>
    <s v="WSTOTANK"/>
    <s v="Waste Engine Oil tank"/>
    <x v="128"/>
    <s v="UTKDWDET"/>
    <s v="Underground double wall storage tank deteriorated"/>
    <x v="160"/>
    <x v="1"/>
    <s v="BRT"/>
  </r>
  <r>
    <s v="WSTOTANK"/>
    <s v="Waste Engine Oil tank"/>
    <x v="128"/>
    <s v="NRMWEAR"/>
    <s v="Normal Wear"/>
    <x v="23"/>
    <x v="2"/>
    <s v="BRT"/>
  </r>
  <r>
    <s v="WSTOTANK"/>
    <s v="Waste Engine Oil tank"/>
    <x v="128"/>
    <s v="PROCISSU"/>
    <s v="Procedure Issue"/>
    <x v="26"/>
    <x v="2"/>
    <s v="BRT"/>
  </r>
  <r>
    <s v="WSTOTANK"/>
    <s v="Waste Engine Oil tank"/>
    <x v="128"/>
    <s v="ADJUSTD"/>
    <s v="Adjusted"/>
    <x v="30"/>
    <x v="3"/>
    <s v="BRT"/>
  </r>
  <r>
    <s v="WSTOTANK"/>
    <s v="Waste Engine Oil tank"/>
    <x v="128"/>
    <s v="REPRASS"/>
    <s v="Repair Asset"/>
    <x v="40"/>
    <x v="3"/>
    <s v="BRT"/>
  </r>
  <r>
    <s v="WSTWCOLS"/>
    <s v="Waste Water Collection System"/>
    <x v="129"/>
    <s v="ABNTEMP"/>
    <s v="Abnormal Temperature"/>
    <x v="0"/>
    <x v="0"/>
    <s v="BRT"/>
  </r>
  <r>
    <s v="WSTWCOLS"/>
    <s v="Waste Water Collection System"/>
    <x v="129"/>
    <s v="CORROS"/>
    <s v="Corrosion"/>
    <x v="1"/>
    <x v="0"/>
    <s v="BRT"/>
  </r>
  <r>
    <s v="WSTWCOLS"/>
    <s v="Waste Water Collection System"/>
    <x v="129"/>
    <s v="ELECTRIP"/>
    <s v="Electrical Trip Out"/>
    <x v="2"/>
    <x v="0"/>
    <s v="BRT"/>
  </r>
  <r>
    <s v="WSTWCOLS"/>
    <s v="Waste Water Collection System"/>
    <x v="129"/>
    <s v="EXNOISE"/>
    <s v="Excessive Noise"/>
    <x v="3"/>
    <x v="0"/>
    <s v="BRT"/>
  </r>
  <r>
    <s v="WSTWCOLS"/>
    <s v="Waste Water Collection System"/>
    <x v="129"/>
    <s v="EXVIBRTN"/>
    <s v="Excessive Vibration"/>
    <x v="4"/>
    <x v="0"/>
    <s v="BRT"/>
  </r>
  <r>
    <s v="WSTWCOLS"/>
    <s v="Waste Water Collection System"/>
    <x v="129"/>
    <s v="JAMMEDEQ"/>
    <s v="Jammed Equipment"/>
    <x v="5"/>
    <x v="0"/>
    <s v="BRT"/>
  </r>
  <r>
    <s v="WSTWCOLS"/>
    <s v="Waste Water Collection System"/>
    <x v="129"/>
    <s v="LEAKING"/>
    <s v="Leaking"/>
    <x v="6"/>
    <x v="0"/>
    <s v="BRT"/>
  </r>
  <r>
    <s v="WSTWCOLS"/>
    <s v="Waste Water Collection System"/>
    <x v="129"/>
    <s v="LOWPERF"/>
    <s v="Low Performance"/>
    <x v="7"/>
    <x v="0"/>
    <s v="BRT"/>
  </r>
  <r>
    <s v="WSTWCOLS"/>
    <s v="Waste Water Collection System"/>
    <x v="129"/>
    <s v="NONOPER"/>
    <s v="Non-Operational"/>
    <x v="8"/>
    <x v="0"/>
    <s v="BRT"/>
  </r>
  <r>
    <s v="WSTWCOLS"/>
    <s v="Waste Water Collection System"/>
    <x v="129"/>
    <s v="PHYDMGE"/>
    <s v="Physical Damage"/>
    <x v="9"/>
    <x v="0"/>
    <s v="BRT"/>
  </r>
  <r>
    <s v="WSTWCOLS"/>
    <s v="Waste Water Collection System"/>
    <x v="129"/>
    <s v="UNSMELL"/>
    <s v="Unusual Smell"/>
    <x v="10"/>
    <x v="0"/>
    <s v="BRT"/>
  </r>
  <r>
    <s v="WSTWCOLS"/>
    <s v="Waste Water Collection System"/>
    <x v="129"/>
    <s v="UNSMOKE"/>
    <s v="Unusual Smoke"/>
    <x v="11"/>
    <x v="0"/>
    <s v="BRT"/>
  </r>
  <r>
    <s v="WSTWCOLS"/>
    <s v="Waste Water Collection System"/>
    <x v="129"/>
    <s v="CTKILEV"/>
    <s v="Chemical Tanks Insufficient Levels"/>
    <x v="740"/>
    <x v="1"/>
    <s v="BRT"/>
  </r>
  <r>
    <s v="WSTWCOLS"/>
    <s v="Waste Water Collection System"/>
    <x v="129"/>
    <s v="FWHLFAIL"/>
    <s v="Float Switch high level switch failed"/>
    <x v="741"/>
    <x v="1"/>
    <s v="BRT"/>
  </r>
  <r>
    <s v="WSTWCOLS"/>
    <s v="Waste Water Collection System"/>
    <x v="129"/>
    <s v="SUPTCONT"/>
    <s v="Sump Pit Contaminated"/>
    <x v="742"/>
    <x v="1"/>
    <s v="BRT"/>
  </r>
  <r>
    <s v="WSTWCOLS"/>
    <s v="Waste Water Collection System"/>
    <x v="129"/>
    <s v="TMIBDET"/>
    <s v="Tank mixer impeller blades deteriorated"/>
    <x v="743"/>
    <x v="1"/>
    <s v="BRT"/>
  </r>
  <r>
    <s v="WSTWCOLS"/>
    <s v="Waste Water Collection System"/>
    <x v="129"/>
    <s v="WCSAFAIL"/>
    <s v="Waste vacuum system alarms failed"/>
    <x v="744"/>
    <x v="1"/>
    <s v="BRT"/>
  </r>
  <r>
    <s v="WSTWCOLS"/>
    <s v="Waste Water Collection System"/>
    <x v="129"/>
    <s v="WTTKCONT"/>
    <s v="Water treatment tank Contaminated"/>
    <x v="745"/>
    <x v="1"/>
    <s v="BRT"/>
  </r>
  <r>
    <s v="WSTWCOLS"/>
    <s v="Waste Water Collection System"/>
    <x v="129"/>
    <s v="WVCSDET"/>
    <s v="Waste Vacuum Control Room System Components deteriorated"/>
    <x v="746"/>
    <x v="1"/>
    <s v="BRT"/>
  </r>
  <r>
    <s v="WSTWCOLS"/>
    <s v="Waste Water Collection System"/>
    <x v="129"/>
    <s v="WVSCDET"/>
    <s v="Waste Vacuum Station Components deteriorated"/>
    <x v="747"/>
    <x v="1"/>
    <s v="BRT"/>
  </r>
  <r>
    <s v="WSTWCOLS"/>
    <s v="Waste Water Collection System"/>
    <x v="129"/>
    <s v="WVSDET"/>
    <s v="Waste Vacuum System deteriorated"/>
    <x v="748"/>
    <x v="1"/>
    <s v="BRT"/>
  </r>
  <r>
    <s v="WSTWCOLS"/>
    <s v="Waste Water Collection System"/>
    <x v="129"/>
    <s v="WVSSFAIL"/>
    <s v="Waste vacuum system alarm sensors fail"/>
    <x v="749"/>
    <x v="1"/>
    <s v="BRT"/>
  </r>
  <r>
    <s v="WSTWCOLS"/>
    <s v="Waste Water Collection System"/>
    <x v="129"/>
    <s v="WWCSCONT"/>
    <s v="Waste water collection system contaminated"/>
    <x v="750"/>
    <x v="1"/>
    <s v="BRT"/>
  </r>
  <r>
    <s v="WSTWCOLS"/>
    <s v="Waste Water Collection System"/>
    <x v="129"/>
    <s v="WWCSMDET"/>
    <s v="Waste water collection system Mechanical Components Deteriorated"/>
    <x v="751"/>
    <x v="1"/>
    <s v="BRT"/>
  </r>
  <r>
    <s v="WSTWCOLS"/>
    <s v="Waste Water Collection System"/>
    <x v="129"/>
    <s v="WWCSPDET"/>
    <s v="Waste water collection system control panel deteriorated"/>
    <x v="752"/>
    <x v="1"/>
    <s v="BRT"/>
  </r>
  <r>
    <s v="WSTWCOLS"/>
    <s v="Waste Water Collection System"/>
    <x v="129"/>
    <s v="WWCSSDRF"/>
    <s v="Waste water collection system sensors calibration drifted"/>
    <x v="753"/>
    <x v="1"/>
    <s v="BRT"/>
  </r>
  <r>
    <s v="WSTWCOLS"/>
    <s v="Waste Water Collection System"/>
    <x v="129"/>
    <s v="ACCIDENT"/>
    <s v="Accident"/>
    <x v="13"/>
    <x v="2"/>
    <s v="BRT"/>
  </r>
  <r>
    <s v="WSTWCOLS"/>
    <s v="Waste Water Collection System"/>
    <x v="129"/>
    <s v="ACCWEAR"/>
    <s v="Accelerated Wear"/>
    <x v="14"/>
    <x v="2"/>
    <s v="BRT"/>
  </r>
  <r>
    <s v="WSTWCOLS"/>
    <s v="Waste Water Collection System"/>
    <x v="129"/>
    <s v="ACTGOD"/>
    <s v="Weather condition/Forces of nature or Act of God"/>
    <x v="15"/>
    <x v="2"/>
    <s v="BRT"/>
  </r>
  <r>
    <s v="WSTWCOLS"/>
    <s v="Waste Water Collection System"/>
    <x v="129"/>
    <s v="CONTAM"/>
    <s v="Contamination"/>
    <x v="16"/>
    <x v="2"/>
    <s v="BRT"/>
  </r>
  <r>
    <s v="WSTWCOLS"/>
    <s v="Waste Water Collection System"/>
    <x v="129"/>
    <s v="DEFASSET"/>
    <s v="Defective Asset"/>
    <x v="17"/>
    <x v="2"/>
    <s v="BRT"/>
  </r>
  <r>
    <s v="WSTWCOLS"/>
    <s v="Waste Water Collection System"/>
    <x v="129"/>
    <s v="EXLOAD"/>
    <s v="Excessive Load"/>
    <x v="18"/>
    <x v="2"/>
    <s v="BRT"/>
  </r>
  <r>
    <s v="WSTWCOLS"/>
    <s v="Waste Water Collection System"/>
    <x v="129"/>
    <s v="IMPRMNT"/>
    <s v="Improper Maintenance"/>
    <x v="19"/>
    <x v="2"/>
    <s v="BRT"/>
  </r>
  <r>
    <s v="WSTWCOLS"/>
    <s v="Waste Water Collection System"/>
    <x v="129"/>
    <s v="INSLUBR"/>
    <s v="Insufficient Lubrication"/>
    <x v="20"/>
    <x v="2"/>
    <s v="BRT"/>
  </r>
  <r>
    <s v="WSTWCOLS"/>
    <s v="Waste Water Collection System"/>
    <x v="129"/>
    <s v="LACKTRN"/>
    <s v="Lack of/ Inadequate Training"/>
    <x v="21"/>
    <x v="2"/>
    <s v="BRT"/>
  </r>
  <r>
    <s v="WSTWCOLS"/>
    <s v="Waste Water Collection System"/>
    <x v="129"/>
    <s v="MISSCMP"/>
    <s v="Loose/ Missing Component"/>
    <x v="22"/>
    <x v="2"/>
    <s v="BRT"/>
  </r>
  <r>
    <s v="WSTWCOLS"/>
    <s v="Waste Water Collection System"/>
    <x v="129"/>
    <s v="NRMWEAR"/>
    <s v="Normal Wear"/>
    <x v="23"/>
    <x v="2"/>
    <s v="BRT"/>
  </r>
  <r>
    <s v="WSTWCOLS"/>
    <s v="Waste Water Collection System"/>
    <x v="129"/>
    <s v="OTHER"/>
    <s v="Other (specify)"/>
    <x v="24"/>
    <x v="2"/>
    <s v="BRT"/>
  </r>
  <r>
    <s v="WSTWCOLS"/>
    <s v="Waste Water Collection System"/>
    <x v="129"/>
    <s v="PRINSTAL"/>
    <s v="Poor Installation"/>
    <x v="25"/>
    <x v="2"/>
    <s v="BRT"/>
  </r>
  <r>
    <s v="WSTWCOLS"/>
    <s v="Waste Water Collection System"/>
    <x v="129"/>
    <s v="PROCISSU"/>
    <s v="Procedure Issue"/>
    <x v="26"/>
    <x v="2"/>
    <s v="BRT"/>
  </r>
  <r>
    <s v="WSTWCOLS"/>
    <s v="Waste Water Collection System"/>
    <x v="129"/>
    <s v="UTLFAIL"/>
    <s v="Utility Failure"/>
    <x v="27"/>
    <x v="2"/>
    <s v="BRT"/>
  </r>
  <r>
    <s v="WSTWCOLS"/>
    <s v="Waste Water Collection System"/>
    <x v="129"/>
    <s v="VNDLSM"/>
    <s v="Vandalism"/>
    <x v="28"/>
    <x v="2"/>
    <s v="BRT"/>
  </r>
  <r>
    <s v="WSTWCOLS"/>
    <s v="Waste Water Collection System"/>
    <x v="129"/>
    <s v="WORNCMPT"/>
    <s v="Defective/ Worn Component"/>
    <x v="29"/>
    <x v="2"/>
    <s v="BRT"/>
  </r>
  <r>
    <s v="WSTWCOLS"/>
    <s v="Waste Water Collection System"/>
    <x v="129"/>
    <s v="ADJUSTD"/>
    <s v="Adjusted"/>
    <x v="30"/>
    <x v="3"/>
    <s v="BRT"/>
  </r>
  <r>
    <s v="WSTWCOLS"/>
    <s v="Waste Water Collection System"/>
    <x v="129"/>
    <s v="DECOMM"/>
    <s v="Decommission"/>
    <x v="31"/>
    <x v="3"/>
    <s v="BRT"/>
  </r>
  <r>
    <s v="WSTWCOLS"/>
    <s v="Waste Water Collection System"/>
    <x v="129"/>
    <s v="DECONTME"/>
    <s v="Decontaminate"/>
    <x v="32"/>
    <x v="3"/>
    <s v="BRT"/>
  </r>
  <r>
    <s v="WSTWCOLS"/>
    <s v="Waste Water Collection System"/>
    <x v="129"/>
    <s v="DONOTHIN"/>
    <s v="Do Nothing"/>
    <x v="33"/>
    <x v="3"/>
    <s v="BRT"/>
  </r>
  <r>
    <s v="WSTWCOLS"/>
    <s v="Waste Water Collection System"/>
    <x v="129"/>
    <s v="LUBRCTE"/>
    <s v="Lubricate"/>
    <x v="34"/>
    <x v="3"/>
    <s v="BRT"/>
  </r>
  <r>
    <s v="WSTWCOLS"/>
    <s v="Waste Water Collection System"/>
    <x v="129"/>
    <s v="OTHER"/>
    <s v="Other (specify)"/>
    <x v="24"/>
    <x v="3"/>
    <s v="BRT"/>
  </r>
  <r>
    <s v="WSTWCOLS"/>
    <s v="Waste Water Collection System"/>
    <x v="129"/>
    <s v="RECALBRT"/>
    <s v="Recalibrate"/>
    <x v="35"/>
    <x v="3"/>
    <s v="BRT"/>
  </r>
  <r>
    <s v="WSTWCOLS"/>
    <s v="Waste Water Collection System"/>
    <x v="129"/>
    <s v="REMVOBT"/>
    <s v="Remove Obstruction"/>
    <x v="36"/>
    <x v="3"/>
    <s v="BRT"/>
  </r>
  <r>
    <s v="WSTWCOLS"/>
    <s v="Waste Water Collection System"/>
    <x v="129"/>
    <s v="REPCMPT"/>
    <s v="Repair Component"/>
    <x v="37"/>
    <x v="3"/>
    <s v="BRT"/>
  </r>
  <r>
    <s v="WSTWCOLS"/>
    <s v="Waste Water Collection System"/>
    <x v="129"/>
    <s v="REPLASS"/>
    <s v="Replace Asset"/>
    <x v="38"/>
    <x v="3"/>
    <s v="BRT"/>
  </r>
  <r>
    <s v="WSTWCOLS"/>
    <s v="Waste Water Collection System"/>
    <x v="129"/>
    <s v="REPLCMPT"/>
    <s v="Replace Component"/>
    <x v="39"/>
    <x v="3"/>
    <s v="BRT"/>
  </r>
  <r>
    <s v="WSTWCOLS"/>
    <s v="Waste Water Collection System"/>
    <x v="129"/>
    <s v="REPRASS"/>
    <s v="Repair Asset"/>
    <x v="40"/>
    <x v="3"/>
    <s v="BRT"/>
  </r>
  <r>
    <s v="WSTWCOLS"/>
    <s v="Waste Water Collection System"/>
    <x v="129"/>
    <s v="UPGRADES"/>
    <s v="Upgrade"/>
    <x v="41"/>
    <x v="3"/>
    <s v="BRT"/>
  </r>
  <r>
    <s v="WSTWLS"/>
    <s v="Waste Water Lift Station"/>
    <x v="130"/>
    <s v="ABNTEMP"/>
    <s v="Abnormal Temperature"/>
    <x v="0"/>
    <x v="0"/>
    <s v="BRT"/>
  </r>
  <r>
    <s v="WSTWLS"/>
    <s v="Waste Water Lift Station"/>
    <x v="130"/>
    <s v="CORROS"/>
    <s v="Corrosion"/>
    <x v="1"/>
    <x v="0"/>
    <s v="BRT"/>
  </r>
  <r>
    <s v="WSTWLS"/>
    <s v="Waste Water Lift Station"/>
    <x v="130"/>
    <s v="ELECTRIP"/>
    <s v="Electrical Trip Out"/>
    <x v="2"/>
    <x v="0"/>
    <s v="BRT"/>
  </r>
  <r>
    <s v="WSTWLS"/>
    <s v="Waste Water Lift Station"/>
    <x v="130"/>
    <s v="EXNOISE"/>
    <s v="Excessive Noise"/>
    <x v="3"/>
    <x v="0"/>
    <s v="BRT"/>
  </r>
  <r>
    <s v="WSTWLS"/>
    <s v="Waste Water Lift Station"/>
    <x v="130"/>
    <s v="EXVIBRTN"/>
    <s v="Excessive Vibration"/>
    <x v="4"/>
    <x v="0"/>
    <s v="BRT"/>
  </r>
  <r>
    <s v="WSTWLS"/>
    <s v="Waste Water Lift Station"/>
    <x v="130"/>
    <s v="JAMMEDEQ"/>
    <s v="Jammed Equipment"/>
    <x v="5"/>
    <x v="0"/>
    <s v="BRT"/>
  </r>
  <r>
    <s v="WSTWLS"/>
    <s v="Waste Water Lift Station"/>
    <x v="130"/>
    <s v="LEAKING"/>
    <s v="Leaking"/>
    <x v="6"/>
    <x v="0"/>
    <s v="BRT"/>
  </r>
  <r>
    <s v="WSTWLS"/>
    <s v="Waste Water Lift Station"/>
    <x v="130"/>
    <s v="LOWPERF"/>
    <s v="Low Performance"/>
    <x v="7"/>
    <x v="0"/>
    <s v="BRT"/>
  </r>
  <r>
    <s v="WSTWLS"/>
    <s v="Waste Water Lift Station"/>
    <x v="130"/>
    <s v="NONOPER"/>
    <s v="Non-Operational"/>
    <x v="8"/>
    <x v="0"/>
    <s v="BRT"/>
  </r>
  <r>
    <s v="WSTWLS"/>
    <s v="Waste Water Lift Station"/>
    <x v="130"/>
    <s v="PHYDMGE"/>
    <s v="Physical Damage"/>
    <x v="9"/>
    <x v="0"/>
    <s v="BRT"/>
  </r>
  <r>
    <s v="WSTWLS"/>
    <s v="Waste Water Lift Station"/>
    <x v="130"/>
    <s v="UNSMELL"/>
    <s v="Unusual Smell"/>
    <x v="10"/>
    <x v="0"/>
    <s v="BRT"/>
  </r>
  <r>
    <s v="WSTWLS"/>
    <s v="Waste Water Lift Station"/>
    <x v="130"/>
    <s v="UNSMOKE"/>
    <s v="Unusual Smoke"/>
    <x v="11"/>
    <x v="0"/>
    <s v="BRT"/>
  </r>
  <r>
    <s v="WSTWLS"/>
    <s v="Waste Water Lift Station"/>
    <x v="130"/>
    <s v="LSSPFAIL"/>
    <s v="Lift station standby pump failed"/>
    <x v="754"/>
    <x v="1"/>
    <s v="BRT"/>
  </r>
  <r>
    <s v="WSTWLS"/>
    <s v="Waste Water Lift Station"/>
    <x v="130"/>
    <s v="PMPBILUB"/>
    <s v="Pump bearings insufficiently lubricated"/>
    <x v="602"/>
    <x v="1"/>
    <s v="BRT"/>
  </r>
  <r>
    <s v="WSTWLS"/>
    <s v="Waste Water Lift Station"/>
    <x v="130"/>
    <s v="PSLSFAIL"/>
    <s v="Primary waste water lift station pump failed"/>
    <x v="755"/>
    <x v="1"/>
    <s v="BRT"/>
  </r>
  <r>
    <s v="WSTWLS"/>
    <s v="Waste Water Lift Station"/>
    <x v="130"/>
    <s v="WWLSLUB"/>
    <s v="Float lubrication insufficient"/>
    <x v="756"/>
    <x v="1"/>
    <s v="BRT"/>
  </r>
  <r>
    <s v="WSTWLS"/>
    <s v="Waste Water Lift Station"/>
    <x v="130"/>
    <s v="WWPCONT"/>
    <s v="Sanitation submersible pump contaminated"/>
    <x v="757"/>
    <x v="1"/>
    <s v="BRT"/>
  </r>
  <r>
    <s v="WSTWLS"/>
    <s v="Waste Water Lift Station"/>
    <x v="130"/>
    <s v="WWPIDDET"/>
    <s v="Float deteriorated"/>
    <x v="758"/>
    <x v="1"/>
    <s v="BRT"/>
  </r>
  <r>
    <s v="WSTWLS"/>
    <s v="Waste Water Lift Station"/>
    <x v="130"/>
    <s v="ACCIDENT"/>
    <s v="Accident"/>
    <x v="13"/>
    <x v="2"/>
    <s v="BRT"/>
  </r>
  <r>
    <s v="WSTWLS"/>
    <s v="Waste Water Lift Station"/>
    <x v="130"/>
    <s v="ACCWEAR"/>
    <s v="Accelerated Wear"/>
    <x v="14"/>
    <x v="2"/>
    <s v="BRT"/>
  </r>
  <r>
    <s v="WSTWLS"/>
    <s v="Waste Water Lift Station"/>
    <x v="130"/>
    <s v="ACTGOD"/>
    <s v="Weather condition/Forces of nature or Act of God"/>
    <x v="15"/>
    <x v="2"/>
    <s v="BRT"/>
  </r>
  <r>
    <s v="WSTWLS"/>
    <s v="Waste Water Lift Station"/>
    <x v="130"/>
    <s v="CONTAM"/>
    <s v="Contamination"/>
    <x v="16"/>
    <x v="2"/>
    <s v="BRT"/>
  </r>
  <r>
    <s v="WSTWLS"/>
    <s v="Waste Water Lift Station"/>
    <x v="130"/>
    <s v="DEFASSET"/>
    <s v="Defective Asset"/>
    <x v="17"/>
    <x v="2"/>
    <s v="BRT"/>
  </r>
  <r>
    <s v="WSTWLS"/>
    <s v="Waste Water Lift Station"/>
    <x v="130"/>
    <s v="EXLOAD"/>
    <s v="Excessive Load"/>
    <x v="18"/>
    <x v="2"/>
    <s v="BRT"/>
  </r>
  <r>
    <s v="WSTWLS"/>
    <s v="Waste Water Lift Station"/>
    <x v="130"/>
    <s v="IMPRMNT"/>
    <s v="Improper Maintenance"/>
    <x v="19"/>
    <x v="2"/>
    <s v="BRT"/>
  </r>
  <r>
    <s v="WSTWLS"/>
    <s v="Waste Water Lift Station"/>
    <x v="130"/>
    <s v="INSLUBR"/>
    <s v="Insufficient Lubrication"/>
    <x v="20"/>
    <x v="2"/>
    <s v="BRT"/>
  </r>
  <r>
    <s v="WSTWLS"/>
    <s v="Waste Water Lift Station"/>
    <x v="130"/>
    <s v="LACKTRN"/>
    <s v="Lack of/ Inadequate Training"/>
    <x v="21"/>
    <x v="2"/>
    <s v="BRT"/>
  </r>
  <r>
    <s v="WSTWLS"/>
    <s v="Waste Water Lift Station"/>
    <x v="130"/>
    <s v="MISSCMP"/>
    <s v="Loose/ Missing Component"/>
    <x v="22"/>
    <x v="2"/>
    <s v="BRT"/>
  </r>
  <r>
    <s v="WSTWLS"/>
    <s v="Waste Water Lift Station"/>
    <x v="130"/>
    <s v="NRMWEAR"/>
    <s v="Normal Wear"/>
    <x v="23"/>
    <x v="2"/>
    <s v="BRT"/>
  </r>
  <r>
    <s v="WSTWLS"/>
    <s v="Waste Water Lift Station"/>
    <x v="130"/>
    <s v="OTHER"/>
    <s v="Other (specify)"/>
    <x v="24"/>
    <x v="2"/>
    <s v="BRT"/>
  </r>
  <r>
    <s v="WSTWLS"/>
    <s v="Waste Water Lift Station"/>
    <x v="130"/>
    <s v="PRINSTAL"/>
    <s v="Poor Installation"/>
    <x v="25"/>
    <x v="2"/>
    <s v="BRT"/>
  </r>
  <r>
    <s v="WSTWLS"/>
    <s v="Waste Water Lift Station"/>
    <x v="130"/>
    <s v="PROCISSU"/>
    <s v="Procedure Issue"/>
    <x v="26"/>
    <x v="2"/>
    <s v="BRT"/>
  </r>
  <r>
    <s v="WSTWLS"/>
    <s v="Waste Water Lift Station"/>
    <x v="130"/>
    <s v="UTLFAIL"/>
    <s v="Utility Failure"/>
    <x v="27"/>
    <x v="2"/>
    <s v="BRT"/>
  </r>
  <r>
    <s v="WSTWLS"/>
    <s v="Waste Water Lift Station"/>
    <x v="130"/>
    <s v="VNDLSM"/>
    <s v="Vandalism"/>
    <x v="28"/>
    <x v="2"/>
    <s v="BRT"/>
  </r>
  <r>
    <s v="WSTWLS"/>
    <s v="Waste Water Lift Station"/>
    <x v="130"/>
    <s v="WORNCMPT"/>
    <s v="Defective/ Worn Component"/>
    <x v="29"/>
    <x v="2"/>
    <s v="BRT"/>
  </r>
  <r>
    <s v="WSTWLS"/>
    <s v="Waste Water Lift Station"/>
    <x v="130"/>
    <s v="ADJUSTD"/>
    <s v="Adjusted"/>
    <x v="30"/>
    <x v="3"/>
    <s v="BRT"/>
  </r>
  <r>
    <s v="WSTWLS"/>
    <s v="Waste Water Lift Station"/>
    <x v="130"/>
    <s v="DECOMM"/>
    <s v="Decommission"/>
    <x v="31"/>
    <x v="3"/>
    <s v="BRT"/>
  </r>
  <r>
    <s v="WSTWLS"/>
    <s v="Waste Water Lift Station"/>
    <x v="130"/>
    <s v="DECONTME"/>
    <s v="Decontaminate"/>
    <x v="32"/>
    <x v="3"/>
    <s v="BRT"/>
  </r>
  <r>
    <s v="WSTWLS"/>
    <s v="Waste Water Lift Station"/>
    <x v="130"/>
    <s v="DONOTHIN"/>
    <s v="Do Nothing"/>
    <x v="33"/>
    <x v="3"/>
    <s v="BRT"/>
  </r>
  <r>
    <s v="WSTWLS"/>
    <s v="Waste Water Lift Station"/>
    <x v="130"/>
    <s v="LUBRCTE"/>
    <s v="Lubricate"/>
    <x v="34"/>
    <x v="3"/>
    <s v="BRT"/>
  </r>
  <r>
    <s v="WSTWLS"/>
    <s v="Waste Water Lift Station"/>
    <x v="130"/>
    <s v="OTHER"/>
    <s v="Other (specify)"/>
    <x v="24"/>
    <x v="3"/>
    <s v="BRT"/>
  </r>
  <r>
    <s v="WSTWLS"/>
    <s v="Waste Water Lift Station"/>
    <x v="130"/>
    <s v="RECALBRT"/>
    <s v="Recalibrate"/>
    <x v="35"/>
    <x v="3"/>
    <s v="BRT"/>
  </r>
  <r>
    <s v="WSTWLS"/>
    <s v="Waste Water Lift Station"/>
    <x v="130"/>
    <s v="REMVOBT"/>
    <s v="Remove Obstruction"/>
    <x v="36"/>
    <x v="3"/>
    <s v="BRT"/>
  </r>
  <r>
    <s v="WSTWLS"/>
    <s v="Waste Water Lift Station"/>
    <x v="130"/>
    <s v="REPCMPT"/>
    <s v="Repair Component"/>
    <x v="37"/>
    <x v="3"/>
    <s v="BRT"/>
  </r>
  <r>
    <s v="WSTWLS"/>
    <s v="Waste Water Lift Station"/>
    <x v="130"/>
    <s v="REPLASS"/>
    <s v="Replace Asset"/>
    <x v="38"/>
    <x v="3"/>
    <s v="BRT"/>
  </r>
  <r>
    <s v="WSTWLS"/>
    <s v="Waste Water Lift Station"/>
    <x v="130"/>
    <s v="REPLCMPT"/>
    <s v="Replace Component"/>
    <x v="39"/>
    <x v="3"/>
    <s v="BRT"/>
  </r>
  <r>
    <s v="WSTWLS"/>
    <s v="Waste Water Lift Station"/>
    <x v="130"/>
    <s v="REPRASS"/>
    <s v="Repair Asset"/>
    <x v="40"/>
    <x v="3"/>
    <s v="BRT"/>
  </r>
  <r>
    <s v="WSTWLS"/>
    <s v="Waste Water Lift Station"/>
    <x v="130"/>
    <s v="UPGRADES"/>
    <s v="Upgrade"/>
    <x v="41"/>
    <x v="3"/>
    <s v="BRT"/>
  </r>
  <r>
    <s v="WTRSFNR"/>
    <s v="Water Softener"/>
    <x v="131"/>
    <s v="ABNTEMP"/>
    <s v="Abnormal Temperature"/>
    <x v="0"/>
    <x v="0"/>
    <s v="BRT"/>
  </r>
  <r>
    <s v="WTRSFNR"/>
    <s v="Water Softener"/>
    <x v="131"/>
    <s v="CORROS"/>
    <s v="Corrosion"/>
    <x v="1"/>
    <x v="0"/>
    <s v="BRT"/>
  </r>
  <r>
    <s v="WTRSFNR"/>
    <s v="Water Softener"/>
    <x v="131"/>
    <s v="ELECTRIP"/>
    <s v="Electrical Trip Out"/>
    <x v="2"/>
    <x v="0"/>
    <s v="BRT"/>
  </r>
  <r>
    <s v="WTRSFNR"/>
    <s v="Water Softener"/>
    <x v="131"/>
    <s v="EXNOISE"/>
    <s v="Excessive Noise"/>
    <x v="3"/>
    <x v="0"/>
    <s v="BRT"/>
  </r>
  <r>
    <s v="WTRSFNR"/>
    <s v="Water Softener"/>
    <x v="131"/>
    <s v="EXVIBRTN"/>
    <s v="Excessive Vibration"/>
    <x v="4"/>
    <x v="0"/>
    <s v="BRT"/>
  </r>
  <r>
    <s v="WTRSFNR"/>
    <s v="Water Softener"/>
    <x v="131"/>
    <s v="JAMMEDEQ"/>
    <s v="Jammed Equipment"/>
    <x v="5"/>
    <x v="0"/>
    <s v="BRT"/>
  </r>
  <r>
    <s v="WTRSFNR"/>
    <s v="Water Softener"/>
    <x v="131"/>
    <s v="LEAKING"/>
    <s v="Leaking"/>
    <x v="6"/>
    <x v="0"/>
    <s v="BRT"/>
  </r>
  <r>
    <s v="WTRSFNR"/>
    <s v="Water Softener"/>
    <x v="131"/>
    <s v="LOWPERF"/>
    <s v="Low Performance"/>
    <x v="7"/>
    <x v="0"/>
    <s v="BRT"/>
  </r>
  <r>
    <s v="WTRSFNR"/>
    <s v="Water Softener"/>
    <x v="131"/>
    <s v="NONOPER"/>
    <s v="Non-Operational"/>
    <x v="8"/>
    <x v="0"/>
    <s v="BRT"/>
  </r>
  <r>
    <s v="WTRSFNR"/>
    <s v="Water Softener"/>
    <x v="131"/>
    <s v="PHYDMGE"/>
    <s v="Physical Damage"/>
    <x v="9"/>
    <x v="0"/>
    <s v="BRT"/>
  </r>
  <r>
    <s v="WTRSFNR"/>
    <s v="Water Softener"/>
    <x v="131"/>
    <s v="UNSMELL"/>
    <s v="Unusual Smell"/>
    <x v="10"/>
    <x v="0"/>
    <s v="BRT"/>
  </r>
  <r>
    <s v="WTRSFNR"/>
    <s v="Water Softener"/>
    <x v="131"/>
    <s v="UNSMOKE"/>
    <s v="Unusual Smoke"/>
    <x v="11"/>
    <x v="0"/>
    <s v="BRT"/>
  </r>
  <r>
    <s v="WTRSFNR"/>
    <s v="Water Softener"/>
    <x v="131"/>
    <s v="CTRVFAIL"/>
    <s v="Control valve failed"/>
    <x v="759"/>
    <x v="1"/>
    <s v="BRT"/>
  </r>
  <r>
    <s v="WTRSFNR"/>
    <s v="Water Softener"/>
    <x v="131"/>
    <s v="RPCFAIL"/>
    <s v="Regeneration process control failed"/>
    <x v="760"/>
    <x v="1"/>
    <s v="BRT"/>
  </r>
  <r>
    <s v="WTRSFNR"/>
    <s v="Water Softener"/>
    <x v="131"/>
    <s v="TNKLDET"/>
    <s v="Tank Liner Deteriorated"/>
    <x v="516"/>
    <x v="1"/>
    <s v="BRT"/>
  </r>
  <r>
    <s v="WTRSFNR"/>
    <s v="Water Softener"/>
    <x v="131"/>
    <s v="WTRSDET"/>
    <s v="Water softener resin deteriorated"/>
    <x v="761"/>
    <x v="1"/>
    <s v="BRT"/>
  </r>
  <r>
    <s v="WTRSFNR"/>
    <s v="Water Softener"/>
    <x v="131"/>
    <s v="ACCIDENT"/>
    <s v="Accident"/>
    <x v="13"/>
    <x v="2"/>
    <s v="BRT"/>
  </r>
  <r>
    <s v="WTRSFNR"/>
    <s v="Water Softener"/>
    <x v="131"/>
    <s v="ACCWEAR"/>
    <s v="Accelerated Wear"/>
    <x v="14"/>
    <x v="2"/>
    <s v="BRT"/>
  </r>
  <r>
    <s v="WTRSFNR"/>
    <s v="Water Softener"/>
    <x v="131"/>
    <s v="ACTGOD"/>
    <s v="Weather condition/Forces of nature or Act of God"/>
    <x v="15"/>
    <x v="2"/>
    <s v="BRT"/>
  </r>
  <r>
    <s v="WTRSFNR"/>
    <s v="Water Softener"/>
    <x v="131"/>
    <s v="CONTAM"/>
    <s v="Contamination"/>
    <x v="16"/>
    <x v="2"/>
    <s v="BRT"/>
  </r>
  <r>
    <s v="WTRSFNR"/>
    <s v="Water Softener"/>
    <x v="131"/>
    <s v="DEFASSET"/>
    <s v="Defective Asset"/>
    <x v="17"/>
    <x v="2"/>
    <s v="BRT"/>
  </r>
  <r>
    <s v="WTRSFNR"/>
    <s v="Water Softener"/>
    <x v="131"/>
    <s v="EXLOAD"/>
    <s v="Excessive Load"/>
    <x v="18"/>
    <x v="2"/>
    <s v="BRT"/>
  </r>
  <r>
    <s v="WTRSFNR"/>
    <s v="Water Softener"/>
    <x v="131"/>
    <s v="IMPRMNT"/>
    <s v="Improper Maintenance"/>
    <x v="19"/>
    <x v="2"/>
    <s v="BRT"/>
  </r>
  <r>
    <s v="WTRSFNR"/>
    <s v="Water Softener"/>
    <x v="131"/>
    <s v="INSLUBR"/>
    <s v="Insufficient Lubrication"/>
    <x v="20"/>
    <x v="2"/>
    <s v="BRT"/>
  </r>
  <r>
    <s v="WTRSFNR"/>
    <s v="Water Softener"/>
    <x v="131"/>
    <s v="LACKTRN"/>
    <s v="Lack of/ Inadequate Training"/>
    <x v="21"/>
    <x v="2"/>
    <s v="BRT"/>
  </r>
  <r>
    <s v="WTRSFNR"/>
    <s v="Water Softener"/>
    <x v="131"/>
    <s v="MISSCMP"/>
    <s v="Loose/ Missing Component"/>
    <x v="22"/>
    <x v="2"/>
    <s v="BRT"/>
  </r>
  <r>
    <s v="WTRSFNR"/>
    <s v="Water Softener"/>
    <x v="131"/>
    <s v="NRMWEAR"/>
    <s v="Normal Wear"/>
    <x v="23"/>
    <x v="2"/>
    <s v="BRT"/>
  </r>
  <r>
    <s v="WTRSFNR"/>
    <s v="Water Softener"/>
    <x v="131"/>
    <s v="OTHER"/>
    <s v="Other (specify)"/>
    <x v="24"/>
    <x v="2"/>
    <s v="BRT"/>
  </r>
  <r>
    <s v="WTRSFNR"/>
    <s v="Water Softener"/>
    <x v="131"/>
    <s v="PRINSTAL"/>
    <s v="Poor Installation"/>
    <x v="25"/>
    <x v="2"/>
    <s v="BRT"/>
  </r>
  <r>
    <s v="WTRSFNR"/>
    <s v="Water Softener"/>
    <x v="131"/>
    <s v="PROCISSU"/>
    <s v="Procedure Issue"/>
    <x v="26"/>
    <x v="2"/>
    <s v="BRT"/>
  </r>
  <r>
    <s v="WTRSFNR"/>
    <s v="Water Softener"/>
    <x v="131"/>
    <s v="UTLFAIL"/>
    <s v="Utility Failure"/>
    <x v="27"/>
    <x v="2"/>
    <s v="BRT"/>
  </r>
  <r>
    <s v="WTRSFNR"/>
    <s v="Water Softener"/>
    <x v="131"/>
    <s v="VNDLSM"/>
    <s v="Vandalism"/>
    <x v="28"/>
    <x v="2"/>
    <s v="BRT"/>
  </r>
  <r>
    <s v="WTRSFNR"/>
    <s v="Water Softener"/>
    <x v="131"/>
    <s v="WORNCMPT"/>
    <s v="Defective/ Worn Component"/>
    <x v="29"/>
    <x v="2"/>
    <s v="BRT"/>
  </r>
  <r>
    <s v="WTRSFNR"/>
    <s v="Water Softener"/>
    <x v="131"/>
    <s v="ADJUSTD"/>
    <s v="Adjusted"/>
    <x v="30"/>
    <x v="3"/>
    <s v="BRT"/>
  </r>
  <r>
    <s v="WTRSFNR"/>
    <s v="Water Softener"/>
    <x v="131"/>
    <s v="DECOMM"/>
    <s v="Decommission"/>
    <x v="31"/>
    <x v="3"/>
    <s v="BRT"/>
  </r>
  <r>
    <s v="WTRSFNR"/>
    <s v="Water Softener"/>
    <x v="131"/>
    <s v="DECONTME"/>
    <s v="Decontaminate"/>
    <x v="32"/>
    <x v="3"/>
    <s v="BRT"/>
  </r>
  <r>
    <s v="WTRSFNR"/>
    <s v="Water Softener"/>
    <x v="131"/>
    <s v="DONOTHIN"/>
    <s v="Do Nothing"/>
    <x v="33"/>
    <x v="3"/>
    <s v="BRT"/>
  </r>
  <r>
    <s v="WTRSFNR"/>
    <s v="Water Softener"/>
    <x v="131"/>
    <s v="LUBRCTE"/>
    <s v="Lubricate"/>
    <x v="34"/>
    <x v="3"/>
    <s v="BRT"/>
  </r>
  <r>
    <s v="WTRSFNR"/>
    <s v="Water Softener"/>
    <x v="131"/>
    <s v="OTHER"/>
    <s v="Other (specify)"/>
    <x v="24"/>
    <x v="3"/>
    <s v="BRT"/>
  </r>
  <r>
    <s v="WTRSFNR"/>
    <s v="Water Softener"/>
    <x v="131"/>
    <s v="RECALBRT"/>
    <s v="Recalibrate"/>
    <x v="35"/>
    <x v="3"/>
    <s v="BRT"/>
  </r>
  <r>
    <s v="WTRSFNR"/>
    <s v="Water Softener"/>
    <x v="131"/>
    <s v="REMVOBT"/>
    <s v="Remove Obstruction"/>
    <x v="36"/>
    <x v="3"/>
    <s v="BRT"/>
  </r>
  <r>
    <s v="WTRSFNR"/>
    <s v="Water Softener"/>
    <x v="131"/>
    <s v="REPCMPT"/>
    <s v="Repair Component"/>
    <x v="37"/>
    <x v="3"/>
    <s v="BRT"/>
  </r>
  <r>
    <s v="WTRSFNR"/>
    <s v="Water Softener"/>
    <x v="131"/>
    <s v="REPLASS"/>
    <s v="Replace Asset"/>
    <x v="38"/>
    <x v="3"/>
    <s v="BRT"/>
  </r>
  <r>
    <s v="WTRSFNR"/>
    <s v="Water Softener"/>
    <x v="131"/>
    <s v="REPLCMPT"/>
    <s v="Replace Component"/>
    <x v="39"/>
    <x v="3"/>
    <s v="BRT"/>
  </r>
  <r>
    <s v="WTRSFNR"/>
    <s v="Water Softener"/>
    <x v="131"/>
    <s v="REPRASS"/>
    <s v="Repair Asset"/>
    <x v="40"/>
    <x v="3"/>
    <s v="BRT"/>
  </r>
  <r>
    <s v="WTRSFNR"/>
    <s v="Water Softener"/>
    <x v="131"/>
    <s v="UPGRADES"/>
    <s v="Upgrade"/>
    <x v="41"/>
    <x v="3"/>
    <s v="BRT"/>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11">
  <r>
    <s v="BRT"/>
    <x v="0"/>
    <x v="0"/>
    <s v="ACCPLTFGS"/>
    <x v="0"/>
  </r>
  <r>
    <s v="BRT"/>
    <x v="0"/>
    <x v="0"/>
    <s v="ACCPLTFPM"/>
    <x v="1"/>
  </r>
  <r>
    <s v="BRT"/>
    <x v="0"/>
    <x v="0"/>
    <s v="ACCPLTFRF"/>
    <x v="2"/>
  </r>
  <r>
    <s v="BRT"/>
    <x v="1"/>
    <x v="1"/>
    <s v="ARCMPRSCF"/>
    <x v="3"/>
  </r>
  <r>
    <s v="BRT"/>
    <x v="1"/>
    <x v="1"/>
    <s v="ARCMPRSRP"/>
    <x v="4"/>
  </r>
  <r>
    <s v="BRT"/>
    <x v="1"/>
    <x v="1"/>
    <s v="ARCMPRSSL"/>
    <x v="5"/>
  </r>
  <r>
    <s v="BRT"/>
    <x v="1"/>
    <x v="1"/>
    <s v="ARCMPRSSW"/>
    <x v="6"/>
  </r>
  <r>
    <s v="BRT"/>
    <x v="2"/>
    <x v="2"/>
    <s v="ARCONCAC"/>
    <x v="7"/>
  </r>
  <r>
    <s v="BRT"/>
    <x v="2"/>
    <x v="2"/>
    <s v="ARCONCGS"/>
    <x v="8"/>
  </r>
  <r>
    <s v="BRT"/>
    <x v="2"/>
    <x v="2"/>
    <s v="ARCONCWC"/>
    <x v="9"/>
  </r>
  <r>
    <s v="BRT"/>
    <x v="3"/>
    <x v="3"/>
    <s v="ARCONIEPT"/>
    <x v="10"/>
  </r>
  <r>
    <s v="BRT"/>
    <x v="3"/>
    <x v="3"/>
    <s v="ARCONIESC"/>
    <x v="11"/>
  </r>
  <r>
    <s v="BRT"/>
    <x v="3"/>
    <x v="3"/>
    <s v="ARCONIEST"/>
    <x v="12"/>
  </r>
  <r>
    <s v="BRT"/>
    <x v="4"/>
    <x v="4"/>
    <s v="ARHUEH"/>
    <x v="13"/>
  </r>
  <r>
    <s v="BRT"/>
    <x v="4"/>
    <x v="4"/>
    <s v="ARHUFOH"/>
    <x v="14"/>
  </r>
  <r>
    <s v="BRT"/>
    <x v="4"/>
    <x v="4"/>
    <s v="ARHUHWGH"/>
    <x v="15"/>
  </r>
  <r>
    <s v="BRT"/>
    <x v="4"/>
    <x v="4"/>
    <s v="ARHUNGH"/>
    <x v="16"/>
  </r>
  <r>
    <s v="BRT"/>
    <x v="4"/>
    <x v="4"/>
    <s v="ARHUPGH"/>
    <x v="17"/>
  </r>
  <r>
    <s v="BRT"/>
    <x v="5"/>
    <x v="5"/>
    <s v="BFPFRSYS"/>
    <x v="18"/>
  </r>
  <r>
    <s v="BRT"/>
    <x v="5"/>
    <x v="5"/>
    <s v="BFPWD"/>
    <x v="19"/>
  </r>
  <r>
    <s v="BRT"/>
    <x v="6"/>
    <x v="6"/>
    <s v="BOILRGH"/>
    <x v="20"/>
  </r>
  <r>
    <s v="BRT"/>
    <x v="6"/>
    <x v="6"/>
    <s v="BOILRHPSH"/>
    <x v="21"/>
  </r>
  <r>
    <s v="BRT"/>
    <x v="6"/>
    <x v="6"/>
    <s v="BOILRHWH"/>
    <x v="22"/>
  </r>
  <r>
    <s v="BRT"/>
    <x v="6"/>
    <x v="6"/>
    <s v="BOILRLPSH"/>
    <x v="23"/>
  </r>
  <r>
    <s v="BRT"/>
    <x v="6"/>
    <x v="6"/>
    <s v="BOILRMPSH"/>
    <x v="24"/>
  </r>
  <r>
    <s v="BRT"/>
    <x v="7"/>
    <x v="7"/>
    <s v="BOLRDCPS"/>
    <x v="25"/>
  </r>
  <r>
    <s v="BRT"/>
    <x v="7"/>
    <x v="7"/>
    <s v="BOLRDCRT"/>
    <x v="26"/>
  </r>
  <r>
    <s v="BRT"/>
    <x v="7"/>
    <x v="7"/>
    <s v="BOLRDMTL"/>
    <x v="27"/>
  </r>
  <r>
    <s v="BRT"/>
    <x v="8"/>
    <x v="8"/>
    <s v="BPEMERGLEEBU"/>
    <x v="28"/>
  </r>
  <r>
    <s v="BRT"/>
    <x v="8"/>
    <x v="8"/>
    <s v="BPEMERGLESBU"/>
    <x v="29"/>
  </r>
  <r>
    <s v="BRT"/>
    <x v="9"/>
    <x v="9"/>
    <s v="CHLRCFL"/>
    <x v="3"/>
  </r>
  <r>
    <s v="BRT"/>
    <x v="9"/>
    <x v="9"/>
    <s v="CHLRRPT"/>
    <x v="4"/>
  </r>
  <r>
    <s v="BRT"/>
    <x v="9"/>
    <x v="9"/>
    <s v="CHLRSCRL"/>
    <x v="5"/>
  </r>
  <r>
    <s v="BRT"/>
    <x v="9"/>
    <x v="9"/>
    <s v="CHLRSW"/>
    <x v="6"/>
  </r>
  <r>
    <s v="BRT"/>
    <x v="10"/>
    <x v="10"/>
    <s v="CHLRCOOLMD"/>
    <x v="30"/>
  </r>
  <r>
    <s v="BRT"/>
    <x v="10"/>
    <x v="10"/>
    <s v="CHLRCOOLNAD"/>
    <x v="31"/>
  </r>
  <r>
    <s v="BRT"/>
    <x v="11"/>
    <x v="11"/>
    <s v="CNPYEC"/>
    <x v="32"/>
  </r>
  <r>
    <s v="BRT"/>
    <x v="11"/>
    <x v="11"/>
    <s v="CNPYMLC"/>
    <x v="33"/>
  </r>
  <r>
    <s v="BRT"/>
    <x v="11"/>
    <x v="11"/>
    <s v="CNPYPAPC"/>
    <x v="34"/>
  </r>
  <r>
    <s v="BRT"/>
    <x v="11"/>
    <x v="11"/>
    <s v="CNPYPAPF"/>
    <x v="35"/>
  </r>
  <r>
    <s v="BRT"/>
    <x v="12"/>
    <x v="12"/>
    <s v="CPDIST"/>
    <x v="36"/>
  </r>
  <r>
    <s v="BRT"/>
    <x v="12"/>
    <x v="12"/>
    <s v="CPDRCTRL"/>
    <x v="37"/>
  </r>
  <r>
    <s v="BRT"/>
    <x v="12"/>
    <x v="12"/>
    <s v="CPFAA"/>
    <x v="38"/>
  </r>
  <r>
    <s v="BRT"/>
    <x v="12"/>
    <x v="12"/>
    <s v="CPFAC"/>
    <x v="39"/>
  </r>
  <r>
    <s v="BRT"/>
    <x v="12"/>
    <x v="12"/>
    <s v="CPFACC"/>
    <x v="40"/>
  </r>
  <r>
    <s v="BRT"/>
    <x v="12"/>
    <x v="12"/>
    <s v="CPLD"/>
    <x v="41"/>
  </r>
  <r>
    <s v="BRT"/>
    <x v="12"/>
    <x v="12"/>
    <s v="CPOTH"/>
    <x v="42"/>
  </r>
  <r>
    <s v="BRT"/>
    <x v="12"/>
    <x v="12"/>
    <s v="CPRLY"/>
    <x v="43"/>
  </r>
  <r>
    <s v="BRT"/>
    <x v="12"/>
    <x v="12"/>
    <s v="CPSDTRF"/>
    <x v="44"/>
  </r>
  <r>
    <s v="BRT"/>
    <x v="12"/>
    <x v="12"/>
    <s v="CPULD"/>
    <x v="45"/>
  </r>
  <r>
    <s v="BRT"/>
    <x v="12"/>
    <x v="12"/>
    <s v="CPWSPWR"/>
    <x v="46"/>
  </r>
  <r>
    <s v="BRT"/>
    <x v="13"/>
    <x v="13"/>
    <s v="CRNBRG1"/>
    <x v="47"/>
  </r>
  <r>
    <s v="BRT"/>
    <x v="13"/>
    <x v="13"/>
    <s v="CRNJIB1"/>
    <x v="48"/>
  </r>
  <r>
    <s v="BRT"/>
    <x v="13"/>
    <x v="13"/>
    <s v="CRNMORL1"/>
    <x v="49"/>
  </r>
  <r>
    <s v="BRT"/>
    <x v="14"/>
    <x v="14"/>
    <s v="CRNREMCFX"/>
    <x v="50"/>
  </r>
  <r>
    <s v="BRT"/>
    <x v="14"/>
    <x v="14"/>
    <s v="CRNREMCPB"/>
    <x v="51"/>
  </r>
  <r>
    <s v="BRT"/>
    <x v="15"/>
    <x v="15"/>
    <s v="DEHMDFRDL"/>
    <x v="52"/>
  </r>
  <r>
    <s v="BRT"/>
    <x v="15"/>
    <x v="15"/>
    <s v="DEHMDFRDR"/>
    <x v="53"/>
  </r>
  <r>
    <s v="BRT"/>
    <x v="15"/>
    <x v="15"/>
    <s v="DEHMDFRRF"/>
    <x v="54"/>
  </r>
  <r>
    <s v="BRT"/>
    <x v="16"/>
    <x v="16"/>
    <s v="DRRVL"/>
    <x v="55"/>
  </r>
  <r>
    <s v="BRT"/>
    <x v="16"/>
    <x v="16"/>
    <s v="DRSLD"/>
    <x v="56"/>
  </r>
  <r>
    <s v="BRT"/>
    <x v="16"/>
    <x v="16"/>
    <s v="DRSNG"/>
    <x v="57"/>
  </r>
  <r>
    <s v="BRT"/>
    <x v="16"/>
    <x v="16"/>
    <s v="DRSWNG"/>
    <x v="58"/>
  </r>
  <r>
    <s v="BRT"/>
    <x v="16"/>
    <x v="16"/>
    <s v="DRBF"/>
    <x v="59"/>
  </r>
  <r>
    <s v="BRT"/>
    <x v="16"/>
    <x v="16"/>
    <s v="DRDBL"/>
    <x v="60"/>
  </r>
  <r>
    <s v="BRT"/>
    <x v="17"/>
    <x v="17"/>
    <s v="DRARCRTNEH"/>
    <x v="61"/>
  </r>
  <r>
    <s v="BRT"/>
    <x v="17"/>
    <x v="17"/>
    <s v="DRARCRTNHWGH"/>
    <x v="15"/>
  </r>
  <r>
    <s v="BRT"/>
    <x v="17"/>
    <x v="17"/>
    <s v="DRARCRTNNGH"/>
    <x v="16"/>
  </r>
  <r>
    <s v="BRT"/>
    <x v="17"/>
    <x v="17"/>
    <s v="DRARCRTNNH"/>
    <x v="62"/>
  </r>
  <r>
    <s v="BRT"/>
    <x v="17"/>
    <x v="17"/>
    <s v="DRARCRTNPGH"/>
    <x v="17"/>
  </r>
  <r>
    <s v="BRT"/>
    <x v="17"/>
    <x v="17"/>
    <s v="DRARCRTNSH"/>
    <x v="63"/>
  </r>
  <r>
    <s v="BRT"/>
    <x v="18"/>
    <x v="18"/>
    <s v="DRNCTCHBDBL"/>
    <x v="60"/>
  </r>
  <r>
    <s v="BRT"/>
    <x v="18"/>
    <x v="18"/>
    <s v="DRNCTCHBSGL"/>
    <x v="57"/>
  </r>
  <r>
    <s v="BRT"/>
    <x v="19"/>
    <x v="19"/>
    <s v="DRWOUTBRSPTW"/>
    <x v="64"/>
  </r>
  <r>
    <s v="BRT"/>
    <x v="19"/>
    <x v="19"/>
    <s v="DRWOUTBRTPFW"/>
    <x v="65"/>
  </r>
  <r>
    <s v="BRT"/>
    <x v="19"/>
    <x v="19"/>
    <s v="DRWOUTBRTPSW"/>
    <x v="66"/>
  </r>
  <r>
    <s v="BRT"/>
    <x v="20"/>
    <x v="20"/>
    <s v="DRYARCPRD"/>
    <x v="67"/>
  </r>
  <r>
    <s v="BRT"/>
    <x v="20"/>
    <x v="20"/>
    <s v="DRYARCPRF"/>
    <x v="68"/>
  </r>
  <r>
    <s v="BRT"/>
    <x v="21"/>
    <x v="21"/>
    <s v="DSLSTAST"/>
    <x v="69"/>
  </r>
  <r>
    <s v="BRT"/>
    <x v="21"/>
    <x v="21"/>
    <s v="DSLSTUST"/>
    <x v="70"/>
  </r>
  <r>
    <s v="BRT"/>
    <x v="22"/>
    <x v="22"/>
    <s v="DUCTHEATEH"/>
    <x v="13"/>
  </r>
  <r>
    <s v="BRT"/>
    <x v="22"/>
    <x v="22"/>
    <s v="DUCTHEATGTH"/>
    <x v="71"/>
  </r>
  <r>
    <s v="BRT"/>
    <x v="22"/>
    <x v="22"/>
    <s v="DUCTHEATHWGH"/>
    <x v="15"/>
  </r>
  <r>
    <s v="BRT"/>
    <x v="22"/>
    <x v="22"/>
    <s v="DUCTHEATNGH"/>
    <x v="16"/>
  </r>
  <r>
    <s v="BRT"/>
    <x v="22"/>
    <x v="22"/>
    <s v="DUCTHEATPGH"/>
    <x v="17"/>
  </r>
  <r>
    <s v="BRT"/>
    <x v="22"/>
    <x v="22"/>
    <s v="DUCTHEATSH"/>
    <x v="63"/>
  </r>
  <r>
    <s v="BRT"/>
    <x v="23"/>
    <x v="23"/>
    <s v="ELECHTSET"/>
    <x v="72"/>
  </r>
  <r>
    <s v="BRT"/>
    <x v="23"/>
    <x v="23"/>
    <s v="ELECHTSPP"/>
    <x v="73"/>
  </r>
  <r>
    <s v="BRT"/>
    <x v="24"/>
    <x v="24"/>
    <s v="ELVTRFRT"/>
    <x v="74"/>
  </r>
  <r>
    <s v="BRT"/>
    <x v="24"/>
    <x v="24"/>
    <s v="ELVTRPGR"/>
    <x v="75"/>
  </r>
  <r>
    <s v="BRT"/>
    <x v="25"/>
    <x v="25"/>
    <s v="EMRGGENDF"/>
    <x v="76"/>
  </r>
  <r>
    <s v="BRT"/>
    <x v="25"/>
    <x v="25"/>
    <s v="EMRGGENGL"/>
    <x v="77"/>
  </r>
  <r>
    <s v="BRT"/>
    <x v="25"/>
    <x v="25"/>
    <s v="EMRGGENNG"/>
    <x v="78"/>
  </r>
  <r>
    <s v="BRT"/>
    <x v="25"/>
    <x v="25"/>
    <s v="EMRGGENPN"/>
    <x v="79"/>
  </r>
  <r>
    <s v="BRT"/>
    <x v="26"/>
    <x v="26"/>
    <s v="FANBDF"/>
    <x v="80"/>
  </r>
  <r>
    <s v="BRT"/>
    <x v="26"/>
    <x v="26"/>
    <s v="FANDDF"/>
    <x v="81"/>
  </r>
  <r>
    <s v="BRT"/>
    <x v="26"/>
    <x v="26"/>
    <s v="FANUKWN"/>
    <x v="82"/>
  </r>
  <r>
    <s v="BRT"/>
    <x v="27"/>
    <x v="27"/>
    <s v="FLGPLAL"/>
    <x v="83"/>
  </r>
  <r>
    <s v="BRT"/>
    <x v="27"/>
    <x v="27"/>
    <s v="FLGPLCRT"/>
    <x v="26"/>
  </r>
  <r>
    <s v="BRT"/>
    <x v="27"/>
    <x v="27"/>
    <s v="FLGPLSL"/>
    <x v="84"/>
  </r>
  <r>
    <s v="BRT"/>
    <x v="27"/>
    <x v="27"/>
    <s v="FLGPLWD"/>
    <x v="85"/>
  </r>
  <r>
    <s v="BRT"/>
    <x v="28"/>
    <x v="28"/>
    <s v="FLLARSYSBA"/>
    <x v="86"/>
  </r>
  <r>
    <s v="BRT"/>
    <x v="28"/>
    <x v="28"/>
    <s v="FLLARSYSDA"/>
    <x v="87"/>
  </r>
  <r>
    <s v="BRT"/>
    <x v="28"/>
    <x v="28"/>
    <s v="FLLARSYSHL"/>
    <x v="88"/>
  </r>
  <r>
    <s v="BRT"/>
    <x v="28"/>
    <x v="28"/>
    <s v="FLLARSYSLR"/>
    <x v="89"/>
  </r>
  <r>
    <s v="BRT"/>
    <x v="28"/>
    <x v="28"/>
    <s v="FLLARSYSRA"/>
    <x v="90"/>
  </r>
  <r>
    <s v="BRT"/>
    <x v="29"/>
    <x v="29"/>
    <s v="FLRHSMSFHS"/>
    <x v="91"/>
  </r>
  <r>
    <s v="BRT"/>
    <x v="29"/>
    <x v="29"/>
    <s v="FLRHSMSSMS"/>
    <x v="92"/>
  </r>
  <r>
    <s v="BRT"/>
    <x v="30"/>
    <x v="30"/>
    <s v="FLRLFSLPAST"/>
    <x v="69"/>
  </r>
  <r>
    <s v="BRT"/>
    <x v="30"/>
    <x v="30"/>
    <s v="FLRLFSLPUST"/>
    <x v="70"/>
  </r>
  <r>
    <s v="BRT"/>
    <x v="31"/>
    <x v="31"/>
    <s v="FLTROOFBB"/>
    <x v="93"/>
  </r>
  <r>
    <s v="BRT"/>
    <x v="31"/>
    <x v="31"/>
    <s v="FLTROOFGR"/>
    <x v="94"/>
  </r>
  <r>
    <s v="BRT"/>
    <x v="31"/>
    <x v="31"/>
    <s v="FLTROOFMBS"/>
    <x v="95"/>
  </r>
  <r>
    <s v="BRT"/>
    <x v="31"/>
    <x v="31"/>
    <s v="FLTROOFSP"/>
    <x v="96"/>
  </r>
  <r>
    <s v="BRT"/>
    <x v="31"/>
    <x v="31"/>
    <s v="FLTROOFVR"/>
    <x v="97"/>
  </r>
  <r>
    <s v="BRT"/>
    <x v="32"/>
    <x v="32"/>
    <s v="FNCBVCCL"/>
    <x v="98"/>
  </r>
  <r>
    <s v="BRT"/>
    <x v="32"/>
    <x v="32"/>
    <s v="FNCCRT"/>
    <x v="26"/>
  </r>
  <r>
    <s v="BRT"/>
    <x v="32"/>
    <x v="32"/>
    <s v="FNCGCL"/>
    <x v="99"/>
  </r>
  <r>
    <s v="BRT"/>
    <x v="32"/>
    <x v="32"/>
    <s v="FNCMSRY"/>
    <x v="100"/>
  </r>
  <r>
    <s v="BRT"/>
    <x v="32"/>
    <x v="32"/>
    <s v="FNCPW"/>
    <x v="101"/>
  </r>
  <r>
    <s v="BRT"/>
    <x v="32"/>
    <x v="32"/>
    <s v="FNCWD"/>
    <x v="85"/>
  </r>
  <r>
    <s v="BRT"/>
    <x v="32"/>
    <x v="32"/>
    <s v="FNCWI"/>
    <x v="102"/>
  </r>
  <r>
    <s v="BRT"/>
    <x v="32"/>
    <x v="32"/>
    <s v="FNCWWM"/>
    <x v="103"/>
  </r>
  <r>
    <s v="BRT"/>
    <x v="33"/>
    <x v="33"/>
    <s v="FREXTNGABC"/>
    <x v="104"/>
  </r>
  <r>
    <s v="BRT"/>
    <x v="33"/>
    <x v="33"/>
    <s v="FREXTNGAW"/>
    <x v="105"/>
  </r>
  <r>
    <s v="BRT"/>
    <x v="33"/>
    <x v="33"/>
    <s v="FREXTNGBC"/>
    <x v="106"/>
  </r>
  <r>
    <s v="BRT"/>
    <x v="33"/>
    <x v="33"/>
    <s v="FREXTNGCA"/>
    <x v="107"/>
  </r>
  <r>
    <s v="BRT"/>
    <x v="33"/>
    <x v="33"/>
    <s v="FREXTNGDC"/>
    <x v="108"/>
  </r>
  <r>
    <s v="BRT"/>
    <x v="33"/>
    <x v="33"/>
    <s v="FREXTNGFM"/>
    <x v="109"/>
  </r>
  <r>
    <s v="BRT"/>
    <x v="33"/>
    <x v="33"/>
    <s v="FREXTNGWC"/>
    <x v="110"/>
  </r>
  <r>
    <s v="BRT"/>
    <x v="34"/>
    <x v="34"/>
    <s v="FRHYDRDB"/>
    <x v="111"/>
  </r>
  <r>
    <s v="BRT"/>
    <x v="34"/>
    <x v="34"/>
    <s v="FRHYDRWB"/>
    <x v="112"/>
  </r>
  <r>
    <s v="BRT"/>
    <x v="35"/>
    <x v="35"/>
    <s v="FRPMPFP"/>
    <x v="113"/>
  </r>
  <r>
    <s v="BRT"/>
    <x v="35"/>
    <x v="35"/>
    <s v="FRPMPJP"/>
    <x v="114"/>
  </r>
  <r>
    <s v="BRT"/>
    <x v="36"/>
    <x v="36"/>
    <s v="FRSHTTRCL"/>
    <x v="115"/>
  </r>
  <r>
    <s v="BRT"/>
    <x v="36"/>
    <x v="36"/>
    <s v="FRSHTTRSL"/>
    <x v="116"/>
  </r>
  <r>
    <s v="BRT"/>
    <x v="37"/>
    <x v="37"/>
    <s v="FRSUPPUCSS"/>
    <x v="117"/>
  </r>
  <r>
    <s v="BRT"/>
    <x v="37"/>
    <x v="37"/>
    <s v="FRSUPPUDPS"/>
    <x v="118"/>
  </r>
  <r>
    <s v="BRT"/>
    <x v="37"/>
    <x v="37"/>
    <s v="FRSUPPUSPS"/>
    <x v="119"/>
  </r>
  <r>
    <s v="BRT"/>
    <x v="38"/>
    <x v="38"/>
    <s v="FXFURNBN"/>
    <x v="120"/>
  </r>
  <r>
    <s v="BRT"/>
    <x v="38"/>
    <x v="38"/>
    <s v="FXFURNBR"/>
    <x v="121"/>
  </r>
  <r>
    <s v="BRT"/>
    <x v="39"/>
    <x v="39"/>
    <s v="GATEMAN"/>
    <x v="122"/>
  </r>
  <r>
    <s v="BRT"/>
    <x v="39"/>
    <x v="39"/>
    <s v="GATEPWR"/>
    <x v="123"/>
  </r>
  <r>
    <s v="BRT"/>
    <x v="40"/>
    <x v="40"/>
    <s v="GLYMUSYSAUTO"/>
    <x v="124"/>
  </r>
  <r>
    <s v="BRT"/>
    <x v="40"/>
    <x v="40"/>
    <s v="GLYMUSYSMAN"/>
    <x v="122"/>
  </r>
  <r>
    <s v="BRT"/>
    <x v="41"/>
    <x v="41"/>
    <s v="GRDRLEBD"/>
    <x v="125"/>
  </r>
  <r>
    <s v="BRT"/>
    <x v="41"/>
    <x v="41"/>
    <s v="GRDRLSMT"/>
    <x v="126"/>
  </r>
  <r>
    <s v="BRT"/>
    <x v="42"/>
    <x v="42"/>
    <s v="PEDESTAL"/>
    <x v="127"/>
  </r>
  <r>
    <s v="BRT"/>
    <x v="43"/>
    <x v="43"/>
    <s v="GSDTCSYSAM"/>
    <x v="128"/>
  </r>
  <r>
    <s v="BRT"/>
    <x v="43"/>
    <x v="43"/>
    <s v="GSDTCSYSCD"/>
    <x v="129"/>
  </r>
  <r>
    <s v="BRT"/>
    <x v="43"/>
    <x v="43"/>
    <s v="GSDTCSYSCM"/>
    <x v="130"/>
  </r>
  <r>
    <s v="BRT"/>
    <x v="43"/>
    <x v="43"/>
    <s v="GSDTCSYSHD"/>
    <x v="131"/>
  </r>
  <r>
    <s v="BRT"/>
    <x v="43"/>
    <x v="43"/>
    <s v="GSDTCSYSML"/>
    <x v="132"/>
  </r>
  <r>
    <s v="BRT"/>
    <x v="43"/>
    <x v="43"/>
    <s v="GSDTCSYSMT"/>
    <x v="133"/>
  </r>
  <r>
    <s v="BRT"/>
    <x v="43"/>
    <x v="43"/>
    <s v="GSDTCSYSND"/>
    <x v="134"/>
  </r>
  <r>
    <s v="BRT"/>
    <x v="43"/>
    <x v="43"/>
    <s v="GSDTCSYSOX"/>
    <x v="135"/>
  </r>
  <r>
    <s v="BRT"/>
    <x v="43"/>
    <x v="43"/>
    <s v="GSDTCSYSOZ"/>
    <x v="136"/>
  </r>
  <r>
    <s v="BRT"/>
    <x v="43"/>
    <x v="43"/>
    <s v="GSDTCSYSPN"/>
    <x v="79"/>
  </r>
  <r>
    <s v="BRT"/>
    <x v="44"/>
    <x v="44"/>
    <s v="HEXPLATE"/>
    <x v="137"/>
  </r>
  <r>
    <s v="BRT"/>
    <x v="44"/>
    <x v="44"/>
    <s v="HEXSHELL"/>
    <x v="138"/>
  </r>
  <r>
    <s v="BRT"/>
    <x v="45"/>
    <x v="45"/>
    <s v="HMDFREL"/>
    <x v="139"/>
  </r>
  <r>
    <s v="BRT"/>
    <x v="45"/>
    <x v="45"/>
    <s v="HMDFRNG"/>
    <x v="140"/>
  </r>
  <r>
    <s v="BRT"/>
    <x v="45"/>
    <x v="45"/>
    <s v="HMDFRST"/>
    <x v="141"/>
  </r>
  <r>
    <s v="BRT"/>
    <x v="46"/>
    <x v="46"/>
    <s v="HNDRLEBD"/>
    <x v="125"/>
  </r>
  <r>
    <s v="BRT"/>
    <x v="46"/>
    <x v="46"/>
    <s v="HNDRLIGR"/>
    <x v="142"/>
  </r>
  <r>
    <s v="BRT"/>
    <x v="46"/>
    <x v="46"/>
    <s v="HNDRLSMT"/>
    <x v="126"/>
  </r>
  <r>
    <s v="BRT"/>
    <x v="47"/>
    <x v="47"/>
    <s v="HRUFXPL"/>
    <x v="143"/>
  </r>
  <r>
    <s v="BRT"/>
    <x v="47"/>
    <x v="47"/>
    <s v="HRURTWL"/>
    <x v="144"/>
  </r>
  <r>
    <s v="BRT"/>
    <x v="48"/>
    <x v="48"/>
    <s v="HTROVERH"/>
    <x v="145"/>
  </r>
  <r>
    <s v="BRT"/>
    <x v="48"/>
    <x v="48"/>
    <s v="HTRWALLM"/>
    <x v="146"/>
  </r>
  <r>
    <s v="BRT"/>
    <x v="49"/>
    <x v="49"/>
    <s v="HTWTRHTBW"/>
    <x v="147"/>
  </r>
  <r>
    <s v="BRT"/>
    <x v="49"/>
    <x v="49"/>
    <s v="HTWTRHTHC"/>
    <x v="148"/>
  </r>
  <r>
    <s v="BRT"/>
    <x v="49"/>
    <x v="49"/>
    <s v="HTWTRHTHPH"/>
    <x v="149"/>
  </r>
  <r>
    <s v="BRT"/>
    <x v="49"/>
    <x v="49"/>
    <s v="HTWTRHTSW"/>
    <x v="150"/>
  </r>
  <r>
    <s v="BRT"/>
    <x v="49"/>
    <x v="49"/>
    <s v="HTWTRHTT"/>
    <x v="151"/>
  </r>
  <r>
    <s v="BRT"/>
    <x v="49"/>
    <x v="49"/>
    <s v="HTWTRHTTL"/>
    <x v="152"/>
  </r>
  <r>
    <s v="BRT"/>
    <x v="50"/>
    <x v="50"/>
    <s v="HYDRSWTCCR"/>
    <x v="153"/>
  </r>
  <r>
    <s v="BRT"/>
    <x v="50"/>
    <x v="50"/>
    <s v="HYDRSWTCNZ"/>
    <x v="154"/>
  </r>
  <r>
    <s v="BRT"/>
    <x v="50"/>
    <x v="50"/>
    <s v="HYDRSWTCPF"/>
    <x v="155"/>
  </r>
  <r>
    <s v="BRT"/>
    <x v="50"/>
    <x v="50"/>
    <s v="HYDRSWTWFT"/>
    <x v="156"/>
  </r>
  <r>
    <s v="BRT"/>
    <x v="51"/>
    <x v="51"/>
    <s v="LGHTCTRLCTC"/>
    <x v="157"/>
  </r>
  <r>
    <s v="BRT"/>
    <x v="51"/>
    <x v="51"/>
    <s v="LGHTCTRLRLY"/>
    <x v="43"/>
  </r>
  <r>
    <s v="BRT"/>
    <x v="52"/>
    <x v="52"/>
    <s v="LGHTSTDSFX"/>
    <x v="158"/>
  </r>
  <r>
    <s v="BRT"/>
    <x v="52"/>
    <x v="52"/>
    <s v="LGHTSTDTFX"/>
    <x v="159"/>
  </r>
  <r>
    <s v="BRT"/>
    <x v="52"/>
    <x v="52"/>
    <s v="LGHTSTDTHFX"/>
    <x v="160"/>
  </r>
  <r>
    <s v="BRT"/>
    <x v="53"/>
    <x v="53"/>
    <s v="LOADDLEL"/>
    <x v="139"/>
  </r>
  <r>
    <s v="BRT"/>
    <x v="53"/>
    <x v="53"/>
    <s v="LOADDLHDL"/>
    <x v="161"/>
  </r>
  <r>
    <s v="BRT"/>
    <x v="54"/>
    <x v="54"/>
    <s v="LOWVLTTRDD"/>
    <x v="162"/>
  </r>
  <r>
    <s v="BRT"/>
    <x v="54"/>
    <x v="54"/>
    <s v="LOWVLTTRDW"/>
    <x v="163"/>
  </r>
  <r>
    <s v="BRT"/>
    <x v="54"/>
    <x v="54"/>
    <s v="LOWVLTTRWD"/>
    <x v="164"/>
  </r>
  <r>
    <s v="BRT"/>
    <x v="54"/>
    <x v="54"/>
    <s v="LOWVLTTRWW"/>
    <x v="165"/>
  </r>
  <r>
    <s v="BRT"/>
    <x v="55"/>
    <x v="55"/>
    <s v="MNHOLEC"/>
    <x v="166"/>
  </r>
  <r>
    <s v="BRT"/>
    <x v="55"/>
    <x v="55"/>
    <s v="MNHOLSM"/>
    <x v="167"/>
  </r>
  <r>
    <s v="BRT"/>
    <x v="55"/>
    <x v="55"/>
    <s v="MNHOLST"/>
    <x v="168"/>
  </r>
  <r>
    <s v="BRT"/>
    <x v="55"/>
    <x v="55"/>
    <s v="MNHOLSW"/>
    <x v="169"/>
  </r>
  <r>
    <s v="BRT"/>
    <x v="55"/>
    <x v="55"/>
    <s v="MNHOLUKW"/>
    <x v="82"/>
  </r>
  <r>
    <s v="BRT"/>
    <x v="55"/>
    <x v="55"/>
    <s v="MNHOLVL"/>
    <x v="170"/>
  </r>
  <r>
    <s v="BRT"/>
    <x v="56"/>
    <x v="56"/>
    <s v="MTRCONTBF"/>
    <x v="171"/>
  </r>
  <r>
    <s v="BRT"/>
    <x v="56"/>
    <x v="56"/>
    <s v="MTRCONTBL"/>
    <x v="172"/>
  </r>
  <r>
    <s v="BRT"/>
    <x v="56"/>
    <x v="56"/>
    <s v="MTRCONTGT"/>
    <x v="173"/>
  </r>
  <r>
    <s v="BRT"/>
    <x v="57"/>
    <x v="57"/>
    <s v="OHDDRCL"/>
    <x v="115"/>
  </r>
  <r>
    <s v="BRT"/>
    <x v="57"/>
    <x v="57"/>
    <s v="OHDDRRBR"/>
    <x v="174"/>
  </r>
  <r>
    <s v="BRT"/>
    <x v="57"/>
    <x v="57"/>
    <s v="OHDDRSL"/>
    <x v="116"/>
  </r>
  <r>
    <s v="BRT"/>
    <x v="58"/>
    <x v="58"/>
    <s v="PEDWLKAPT"/>
    <x v="175"/>
  </r>
  <r>
    <s v="BRT"/>
    <x v="58"/>
    <x v="58"/>
    <s v="PEDWLKCRT"/>
    <x v="26"/>
  </r>
  <r>
    <s v="BRT"/>
    <x v="58"/>
    <x v="58"/>
    <s v="PEDWLKPVR"/>
    <x v="176"/>
  </r>
  <r>
    <s v="BRT"/>
    <x v="59"/>
    <x v="59"/>
    <s v="PHTOSYSAT"/>
    <x v="177"/>
  </r>
  <r>
    <s v="BRT"/>
    <x v="59"/>
    <x v="59"/>
    <s v="PHTOSYSFX"/>
    <x v="50"/>
  </r>
  <r>
    <s v="BRT"/>
    <x v="60"/>
    <x v="60"/>
    <s v="PKGAREAAPT"/>
    <x v="175"/>
  </r>
  <r>
    <s v="BRT"/>
    <x v="60"/>
    <x v="60"/>
    <s v="PKGAREABP"/>
    <x v="178"/>
  </r>
  <r>
    <s v="BRT"/>
    <x v="60"/>
    <x v="60"/>
    <s v="PKGAREACRT"/>
    <x v="26"/>
  </r>
  <r>
    <s v="BRT"/>
    <x v="60"/>
    <x v="60"/>
    <s v="PKGAREAGL"/>
    <x v="94"/>
  </r>
  <r>
    <s v="BRT"/>
    <x v="60"/>
    <x v="60"/>
    <s v="PKGAREAMT"/>
    <x v="179"/>
  </r>
  <r>
    <s v="BRT"/>
    <x v="60"/>
    <x v="60"/>
    <s v="PKGAREAPP"/>
    <x v="180"/>
  </r>
  <r>
    <s v="BRT"/>
    <x v="60"/>
    <x v="60"/>
    <s v="PKGAREASLR"/>
    <x v="181"/>
  </r>
  <r>
    <s v="BRT"/>
    <x v="60"/>
    <x v="60"/>
    <s v="PKGAREATMWS"/>
    <x v="182"/>
  </r>
  <r>
    <s v="BRT"/>
    <x v="61"/>
    <x v="61"/>
    <s v="PMPCCPL"/>
    <x v="183"/>
  </r>
  <r>
    <s v="BRT"/>
    <x v="61"/>
    <x v="61"/>
    <s v="PMPESUC"/>
    <x v="184"/>
  </r>
  <r>
    <s v="BRT"/>
    <x v="61"/>
    <x v="61"/>
    <s v="PMPINC"/>
    <x v="185"/>
  </r>
  <r>
    <s v="BRT"/>
    <x v="61"/>
    <x v="61"/>
    <s v="PMPMSTG"/>
    <x v="186"/>
  </r>
  <r>
    <s v="BRT"/>
    <x v="61"/>
    <x v="61"/>
    <s v="PMPPDEV"/>
    <x v="187"/>
  </r>
  <r>
    <s v="BRT"/>
    <x v="61"/>
    <x v="61"/>
    <s v="PMPPSL"/>
    <x v="188"/>
  </r>
  <r>
    <s v="BRT"/>
    <x v="61"/>
    <x v="61"/>
    <s v="PMPRLOB"/>
    <x v="189"/>
  </r>
  <r>
    <s v="BRT"/>
    <x v="61"/>
    <x v="61"/>
    <s v="PMPSCPL"/>
    <x v="190"/>
  </r>
  <r>
    <s v="BRT"/>
    <x v="61"/>
    <x v="61"/>
    <s v="PMPSDSUC"/>
    <x v="191"/>
  </r>
  <r>
    <s v="BRT"/>
    <x v="61"/>
    <x v="61"/>
    <s v="PMPVINL"/>
    <x v="192"/>
  </r>
  <r>
    <s v="BRT"/>
    <x v="61"/>
    <x v="61"/>
    <s v="PMPVTUR"/>
    <x v="193"/>
  </r>
  <r>
    <s v="BRT"/>
    <x v="62"/>
    <x v="62"/>
    <s v="PRPTWLLPC"/>
    <x v="194"/>
  </r>
  <r>
    <s v="BRT"/>
    <x v="62"/>
    <x v="62"/>
    <s v="PRPTWLLRC"/>
    <x v="195"/>
  </r>
  <r>
    <s v="BRT"/>
    <x v="62"/>
    <x v="62"/>
    <s v="PRPTWLLSL"/>
    <x v="84"/>
  </r>
  <r>
    <s v="BRT"/>
    <x v="62"/>
    <x v="62"/>
    <s v="PRPTWLLWD"/>
    <x v="85"/>
  </r>
  <r>
    <s v="BRT"/>
    <x v="63"/>
    <x v="63"/>
    <s v="PSTINVLVIPV"/>
    <x v="196"/>
  </r>
  <r>
    <s v="BRT"/>
    <x v="63"/>
    <x v="63"/>
    <s v="PSTINVLVSV"/>
    <x v="197"/>
  </r>
  <r>
    <s v="BRT"/>
    <x v="64"/>
    <x v="64"/>
    <s v="RDWYAPT"/>
    <x v="175"/>
  </r>
  <r>
    <s v="BRT"/>
    <x v="64"/>
    <x v="64"/>
    <s v="RDWYBPVR"/>
    <x v="178"/>
  </r>
  <r>
    <s v="BRT"/>
    <x v="64"/>
    <x v="64"/>
    <s v="RDWYCRT"/>
    <x v="26"/>
  </r>
  <r>
    <s v="BRT"/>
    <x v="64"/>
    <x v="64"/>
    <s v="RDWYGVL"/>
    <x v="94"/>
  </r>
  <r>
    <s v="BRT"/>
    <x v="64"/>
    <x v="64"/>
    <s v="RDWYMT"/>
    <x v="179"/>
  </r>
  <r>
    <s v="BRT"/>
    <x v="64"/>
    <x v="64"/>
    <s v="RDWYPPVR"/>
    <x v="180"/>
  </r>
  <r>
    <s v="BRT"/>
    <x v="64"/>
    <x v="64"/>
    <s v="RDWYSLR"/>
    <x v="181"/>
  </r>
  <r>
    <s v="BRT"/>
    <x v="64"/>
    <x v="64"/>
    <s v="RDWYTMWS"/>
    <x v="182"/>
  </r>
  <r>
    <s v="BRT"/>
    <x v="65"/>
    <x v="65"/>
    <s v="RTNWLLBR"/>
    <x v="198"/>
  </r>
  <r>
    <s v="BRT"/>
    <x v="65"/>
    <x v="65"/>
    <s v="RTNWLLCRT"/>
    <x v="26"/>
  </r>
  <r>
    <s v="BRT"/>
    <x v="65"/>
    <x v="65"/>
    <s v="RTNWLLGBN"/>
    <x v="199"/>
  </r>
  <r>
    <s v="BRT"/>
    <x v="65"/>
    <x v="65"/>
    <s v="RTNWLLMRY"/>
    <x v="100"/>
  </r>
  <r>
    <s v="BRT"/>
    <x v="65"/>
    <x v="65"/>
    <s v="RTNWLLNS"/>
    <x v="200"/>
  </r>
  <r>
    <s v="BRT"/>
    <x v="65"/>
    <x v="65"/>
    <s v="RTNWLLSC"/>
    <x v="201"/>
  </r>
  <r>
    <s v="BRT"/>
    <x v="65"/>
    <x v="65"/>
    <s v="RTNWLLSP"/>
    <x v="202"/>
  </r>
  <r>
    <s v="BRT"/>
    <x v="65"/>
    <x v="65"/>
    <s v="RTNWLLSPL"/>
    <x v="203"/>
  </r>
  <r>
    <s v="BRT"/>
    <x v="65"/>
    <x v="65"/>
    <s v="RTNWLLTB"/>
    <x v="204"/>
  </r>
  <r>
    <s v="BRT"/>
    <x v="65"/>
    <x v="65"/>
    <s v="RTNWLLWL"/>
    <x v="205"/>
  </r>
  <r>
    <s v="BRT"/>
    <x v="66"/>
    <x v="66"/>
    <s v="SEPGRWS"/>
    <x v="206"/>
  </r>
  <r>
    <s v="BRT"/>
    <x v="66"/>
    <x v="66"/>
    <s v="SEPGTWS"/>
    <x v="207"/>
  </r>
  <r>
    <s v="BRT"/>
    <x v="66"/>
    <x v="66"/>
    <s v="SEPOWS"/>
    <x v="208"/>
  </r>
  <r>
    <s v="BRT"/>
    <x v="66"/>
    <x v="66"/>
    <s v="SEPSWS"/>
    <x v="209"/>
  </r>
  <r>
    <s v="BRT"/>
    <x v="67"/>
    <x v="67"/>
    <s v="SHDSLTSD"/>
    <x v="210"/>
  </r>
  <r>
    <s v="BRT"/>
    <x v="67"/>
    <x v="67"/>
    <s v="SHDUSSD"/>
    <x v="211"/>
  </r>
  <r>
    <s v="BRT"/>
    <x v="68"/>
    <x v="68"/>
    <s v="SIGLGHTFX"/>
    <x v="50"/>
  </r>
  <r>
    <s v="BRT"/>
    <x v="68"/>
    <x v="68"/>
    <s v="SIGLGHTSB"/>
    <x v="212"/>
  </r>
  <r>
    <s v="BRT"/>
    <x v="69"/>
    <x v="69"/>
    <s v="SLPDRFAPTS"/>
    <x v="213"/>
  </r>
  <r>
    <s v="BRT"/>
    <x v="69"/>
    <x v="69"/>
    <s v="SLPDRFCRT"/>
    <x v="214"/>
  </r>
  <r>
    <s v="BRT"/>
    <x v="69"/>
    <x v="69"/>
    <s v="SLPDRFCYT"/>
    <x v="215"/>
  </r>
  <r>
    <s v="BRT"/>
    <x v="69"/>
    <x v="69"/>
    <s v="SLPDRFML"/>
    <x v="27"/>
  </r>
  <r>
    <s v="BRT"/>
    <x v="69"/>
    <x v="69"/>
    <s v="SLPDRFWDS"/>
    <x v="216"/>
  </r>
  <r>
    <s v="BRT"/>
    <x v="70"/>
    <x v="70"/>
    <s v="SMPITCRT"/>
    <x v="26"/>
  </r>
  <r>
    <s v="BRT"/>
    <x v="70"/>
    <x v="70"/>
    <s v="SMPITHDPE"/>
    <x v="217"/>
  </r>
  <r>
    <s v="BRT"/>
    <x v="70"/>
    <x v="70"/>
    <s v="SMPITML"/>
    <x v="218"/>
  </r>
  <r>
    <s v="BRT"/>
    <x v="70"/>
    <x v="70"/>
    <s v="SMPITOTH"/>
    <x v="42"/>
  </r>
  <r>
    <s v="BRT"/>
    <x v="71"/>
    <x v="71"/>
    <s v="SPLKTSTNAO"/>
    <x v="219"/>
  </r>
  <r>
    <s v="BRT"/>
    <x v="71"/>
    <x v="71"/>
    <s v="SPLKTSTNBH"/>
    <x v="220"/>
  </r>
  <r>
    <s v="BRT"/>
    <x v="71"/>
    <x v="71"/>
    <s v="SPLKTSTNFK"/>
    <x v="221"/>
  </r>
  <r>
    <s v="BRT"/>
    <x v="72"/>
    <x v="72"/>
    <s v="SPRNKSYSDPSS"/>
    <x v="222"/>
  </r>
  <r>
    <s v="BRT"/>
    <x v="72"/>
    <x v="72"/>
    <s v="SPRNKSYSDSCV"/>
    <x v="223"/>
  </r>
  <r>
    <s v="BRT"/>
    <x v="72"/>
    <x v="72"/>
    <s v="SPRNKSYSDSS"/>
    <x v="224"/>
  </r>
  <r>
    <s v="BRT"/>
    <x v="72"/>
    <x v="72"/>
    <s v="SPRNKSYSSPSS"/>
    <x v="225"/>
  </r>
  <r>
    <s v="BRT"/>
    <x v="72"/>
    <x v="72"/>
    <s v="SPRNKSYSVA"/>
    <x v="226"/>
  </r>
  <r>
    <s v="BRT"/>
    <x v="72"/>
    <x v="72"/>
    <s v="SPRNKSYSWSC"/>
    <x v="227"/>
  </r>
  <r>
    <s v="BRT"/>
    <x v="73"/>
    <x v="73"/>
    <s v="SPSTRUCTCMU"/>
    <x v="228"/>
  </r>
  <r>
    <s v="BRT"/>
    <x v="73"/>
    <x v="73"/>
    <s v="SPSTRUCTCRFC"/>
    <x v="229"/>
  </r>
  <r>
    <s v="BRT"/>
    <x v="73"/>
    <x v="73"/>
    <s v="SPSTRUCTMB"/>
    <x v="230"/>
  </r>
  <r>
    <s v="BRT"/>
    <x v="73"/>
    <x v="73"/>
    <s v="SPSTRUCTPCRT"/>
    <x v="194"/>
  </r>
  <r>
    <s v="BRT"/>
    <x v="73"/>
    <x v="73"/>
    <s v="SPSTRUCTRLS"/>
    <x v="231"/>
  </r>
  <r>
    <s v="BRT"/>
    <x v="73"/>
    <x v="73"/>
    <s v="SPSTRUCTSL"/>
    <x v="84"/>
  </r>
  <r>
    <s v="BRT"/>
    <x v="73"/>
    <x v="73"/>
    <s v="SPSTRUCTTB"/>
    <x v="204"/>
  </r>
  <r>
    <s v="BRT"/>
    <x v="74"/>
    <x v="74"/>
    <s v="STORTNKAST"/>
    <x v="69"/>
  </r>
  <r>
    <s v="BRT"/>
    <x v="74"/>
    <x v="74"/>
    <s v="STORTNKUST"/>
    <x v="70"/>
  </r>
  <r>
    <s v="BRT"/>
    <x v="75"/>
    <x v="75"/>
    <s v="STRWYCRT"/>
    <x v="26"/>
  </r>
  <r>
    <s v="BRT"/>
    <x v="75"/>
    <x v="75"/>
    <s v="STRWYFG"/>
    <x v="232"/>
  </r>
  <r>
    <s v="BRT"/>
    <x v="75"/>
    <x v="75"/>
    <s v="STRWYMCF"/>
    <x v="233"/>
  </r>
  <r>
    <s v="BRT"/>
    <x v="75"/>
    <x v="75"/>
    <s v="STRWYMGT"/>
    <x v="234"/>
  </r>
  <r>
    <s v="BRT"/>
    <x v="75"/>
    <x v="75"/>
    <s v="STRWYRFP"/>
    <x v="235"/>
  </r>
  <r>
    <s v="BRT"/>
    <x v="76"/>
    <x v="76"/>
    <s v="TRFCBARRGRL"/>
    <x v="236"/>
  </r>
  <r>
    <s v="BRT"/>
    <x v="76"/>
    <x v="76"/>
    <s v="TRFCBARRJB"/>
    <x v="237"/>
  </r>
  <r>
    <s v="BRT"/>
    <x v="76"/>
    <x v="76"/>
    <s v="TRFCBARRWL"/>
    <x v="238"/>
  </r>
  <r>
    <s v="BRT"/>
    <x v="77"/>
    <x v="77"/>
    <s v="TRNSFRSWAUTO"/>
    <x v="239"/>
  </r>
  <r>
    <s v="BRT"/>
    <x v="77"/>
    <x v="77"/>
    <s v="TRNSFRSWMAN"/>
    <x v="122"/>
  </r>
  <r>
    <s v="BRT"/>
    <x v="78"/>
    <x v="78"/>
    <s v="UTLMTRGAS"/>
    <x v="240"/>
  </r>
  <r>
    <s v="BRT"/>
    <x v="78"/>
    <x v="78"/>
    <s v="UTLMTRPWR"/>
    <x v="241"/>
  </r>
  <r>
    <s v="BRT"/>
    <x v="78"/>
    <x v="78"/>
    <s v="UTLMTRWT"/>
    <x v="242"/>
  </r>
  <r>
    <s v="BRT"/>
    <x v="79"/>
    <x v="79"/>
    <s v="WSTWCOLSEFT"/>
    <x v="243"/>
  </r>
  <r>
    <s v="BRT"/>
    <x v="79"/>
    <x v="79"/>
    <s v="WSTWCOLSFM"/>
    <x v="244"/>
  </r>
  <r>
    <s v="BRT"/>
    <x v="79"/>
    <x v="79"/>
    <s v="WSTWCOLSGSW"/>
    <x v="245"/>
  </r>
  <r>
    <s v="BRT"/>
    <x v="80"/>
    <x v="80"/>
    <s v="WSTWLSGMNT"/>
    <x v="246"/>
  </r>
  <r>
    <s v="BRT"/>
    <x v="80"/>
    <x v="80"/>
    <s v="WSTWLSSUB"/>
    <x v="247"/>
  </r>
  <r>
    <s v="BRT"/>
    <x v="80"/>
    <x v="80"/>
    <s v="WSTWLSVERTUR"/>
    <x v="193"/>
  </r>
  <r>
    <s v="BRT"/>
    <x v="81"/>
    <x v="81"/>
    <s v="WTRSFNRDTWSS"/>
    <x v="248"/>
  </r>
  <r>
    <s v="BRT"/>
    <x v="81"/>
    <x v="81"/>
    <s v="WTRSFNRIEWSS"/>
    <x v="249"/>
  </r>
  <r>
    <s v="BRT"/>
    <x v="81"/>
    <x v="81"/>
    <s v="WTRSFNRMWSS"/>
    <x v="250"/>
  </r>
  <r>
    <s v="BRT"/>
    <x v="81"/>
    <x v="81"/>
    <s v="WTRSFNRROS"/>
    <x v="251"/>
  </r>
  <r>
    <s v="BRT"/>
    <x v="81"/>
    <x v="81"/>
    <s v="WTRSFNRWFLT"/>
    <x v="252"/>
  </r>
  <r>
    <s v="BRT"/>
    <x v="81"/>
    <x v="81"/>
    <s v="WTRSFNRWSS"/>
    <x v="253"/>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16">
  <r>
    <s v="BRT"/>
    <s v="ACCPLTF"/>
    <s v="Access Platform"/>
    <n v="10"/>
    <s v="ACTFTYPE"/>
    <s v="Access Platform Type"/>
    <s v="P"/>
    <x v="0"/>
    <x v="0"/>
    <x v="0"/>
  </r>
  <r>
    <s v="BRT"/>
    <s v="ACCPLTF"/>
    <s v="Access Platform"/>
    <n v="10"/>
    <s v="ACTFTYPE"/>
    <s v="Access Platform Type"/>
    <s v="P"/>
    <x v="1"/>
    <x v="0"/>
    <x v="0"/>
  </r>
  <r>
    <s v="BRT"/>
    <s v="ACCPLTF"/>
    <s v="Access Platform"/>
    <n v="10"/>
    <s v="ACTFTYPE"/>
    <s v="Access Platform Type"/>
    <s v="P"/>
    <x v="2"/>
    <x v="0"/>
    <x v="0"/>
  </r>
  <r>
    <s v="BRT"/>
    <s v="ACCPLTF"/>
    <s v="Access Platform"/>
    <n v="10"/>
    <s v="ACTFTYPE"/>
    <s v="Access Platform Type"/>
    <s v="P"/>
    <x v="3"/>
    <x v="0"/>
    <x v="0"/>
  </r>
  <r>
    <s v="BRT"/>
    <s v="ACCPLTF"/>
    <s v="Access Platform"/>
    <n v="20"/>
    <s v="GURDRAIL"/>
    <s v="Guard Rail"/>
    <s v="P"/>
    <x v="4"/>
    <x v="0"/>
    <x v="1"/>
  </r>
  <r>
    <s v="BRT"/>
    <s v="ACCPLTF"/>
    <s v="Access Platform"/>
    <n v="20"/>
    <s v="GURDRAIL"/>
    <s v="Guard Rail"/>
    <s v="P"/>
    <x v="5"/>
    <x v="0"/>
    <x v="1"/>
  </r>
  <r>
    <s v="BRT"/>
    <s v="ACCPLTF"/>
    <s v="Access Platform"/>
    <n v="30"/>
    <s v="ACCSZH"/>
    <s v="Size Height (feet)"/>
    <s v="-"/>
    <x v="6"/>
    <x v="0"/>
    <x v="2"/>
  </r>
  <r>
    <s v="BRT"/>
    <s v="ACCPLTF"/>
    <s v="Access Platform"/>
    <n v="40"/>
    <s v="ACCSZL"/>
    <s v="Size Length (feet)"/>
    <s v="-"/>
    <x v="6"/>
    <x v="0"/>
    <x v="3"/>
  </r>
  <r>
    <s v="BRT"/>
    <s v="ACCPLTF"/>
    <s v="Access Platform"/>
    <n v="50"/>
    <s v="ACCSZW"/>
    <s v="Size Width (feet)"/>
    <s v="-"/>
    <x v="6"/>
    <x v="0"/>
    <x v="4"/>
  </r>
  <r>
    <s v="BRT"/>
    <s v="ACESRMP"/>
    <s v="Accessibility Ramp"/>
    <n v="10"/>
    <s v="RLCCPLMT"/>
    <s v="RLMN Platform Material"/>
    <s v="P"/>
    <x v="7"/>
    <x v="1"/>
    <x v="5"/>
  </r>
  <r>
    <s v="BRT"/>
    <s v="ACESRMP"/>
    <s v="Accessibility Ramp"/>
    <n v="10"/>
    <s v="RLCCPLMT"/>
    <s v="RLMN Platform Material"/>
    <s v="P"/>
    <x v="8"/>
    <x v="1"/>
    <x v="5"/>
  </r>
  <r>
    <s v="BRT"/>
    <s v="ACESRMP"/>
    <s v="Accessibility Ramp"/>
    <n v="10"/>
    <s v="RLCCPLMT"/>
    <s v="RLMN Platform Material"/>
    <s v="P"/>
    <x v="9"/>
    <x v="1"/>
    <x v="5"/>
  </r>
  <r>
    <s v="BRT"/>
    <s v="ACESRMP"/>
    <s v="Accessibility Ramp"/>
    <n v="10"/>
    <s v="RLCCPLMT"/>
    <s v="RLMN Platform Material"/>
    <s v="P"/>
    <x v="10"/>
    <x v="1"/>
    <x v="5"/>
  </r>
  <r>
    <s v="BRT"/>
    <s v="ACESRMP"/>
    <s v="Accessibility Ramp"/>
    <n v="10"/>
    <s v="RLCCPLMT"/>
    <s v="RLMN Platform Material"/>
    <s v="P"/>
    <x v="11"/>
    <x v="1"/>
    <x v="5"/>
  </r>
  <r>
    <s v="BRT"/>
    <s v="ACESRMP"/>
    <s v="Accessibility Ramp"/>
    <n v="20"/>
    <s v="RLCCRPMT"/>
    <s v="RLMN Ramp Material"/>
    <s v="P"/>
    <x v="7"/>
    <x v="1"/>
    <x v="6"/>
  </r>
  <r>
    <s v="BRT"/>
    <s v="ACESRMP"/>
    <s v="Accessibility Ramp"/>
    <n v="20"/>
    <s v="RLCCRPMT"/>
    <s v="RLMN Ramp Material"/>
    <s v="P"/>
    <x v="8"/>
    <x v="1"/>
    <x v="6"/>
  </r>
  <r>
    <s v="BRT"/>
    <s v="ACESRMP"/>
    <s v="Accessibility Ramp"/>
    <n v="20"/>
    <s v="RLCCRPMT"/>
    <s v="RLMN Ramp Material"/>
    <s v="P"/>
    <x v="9"/>
    <x v="1"/>
    <x v="6"/>
  </r>
  <r>
    <s v="BRT"/>
    <s v="ACESRMP"/>
    <s v="Accessibility Ramp"/>
    <n v="20"/>
    <s v="RLCCRPMT"/>
    <s v="RLMN Ramp Material"/>
    <s v="P"/>
    <x v="10"/>
    <x v="1"/>
    <x v="6"/>
  </r>
  <r>
    <s v="BRT"/>
    <s v="ACESRMP"/>
    <s v="Accessibility Ramp"/>
    <n v="20"/>
    <s v="RLCCRPMT"/>
    <s v="RLMN Ramp Material"/>
    <s v="P"/>
    <x v="11"/>
    <x v="1"/>
    <x v="6"/>
  </r>
  <r>
    <s v="BRT"/>
    <s v="ACESRMP"/>
    <s v="Accessibility Ramp"/>
    <n v="30"/>
    <s v="ACCSZL"/>
    <s v="Size Length (feet)"/>
    <s v="-"/>
    <x v="6"/>
    <x v="1"/>
    <x v="3"/>
  </r>
  <r>
    <s v="BRT"/>
    <s v="ACESRMP"/>
    <s v="Accessibility Ramp"/>
    <n v="40"/>
    <s v="ACCSZW"/>
    <s v="Size Width (feet)"/>
    <s v="-"/>
    <x v="6"/>
    <x v="1"/>
    <x v="4"/>
  </r>
  <r>
    <s v="BRT"/>
    <s v="AIRM"/>
    <s v="Accessibility Ramp"/>
    <n v="10"/>
    <s v="GSYSTYPE"/>
    <s v="Gas Detection System Type"/>
    <s v="P"/>
    <x v="12"/>
    <x v="2"/>
    <x v="7"/>
  </r>
  <r>
    <s v="BRT"/>
    <s v="AIRM"/>
    <s v="Accessibility Ramp"/>
    <n v="10"/>
    <s v="GSYSTYPE"/>
    <s v="Gas Detection System Type"/>
    <s v="P"/>
    <x v="13"/>
    <x v="2"/>
    <x v="7"/>
  </r>
  <r>
    <s v="BRT"/>
    <s v="AIRM"/>
    <s v="Accessibility Ramp"/>
    <n v="10"/>
    <s v="GSYSTYPE"/>
    <s v="Gas Detection System Type"/>
    <s v="P"/>
    <x v="14"/>
    <x v="2"/>
    <x v="7"/>
  </r>
  <r>
    <s v="BRT"/>
    <s v="AIRM"/>
    <s v="Accessibility Ramp"/>
    <n v="10"/>
    <s v="GSYSTYPE"/>
    <s v="Gas Detection System Type"/>
    <s v="P"/>
    <x v="15"/>
    <x v="2"/>
    <x v="7"/>
  </r>
  <r>
    <s v="BRT"/>
    <s v="AIRM"/>
    <s v="Accessibility Ramp"/>
    <n v="10"/>
    <s v="GSYSTYPE"/>
    <s v="Gas Detection System Type"/>
    <s v="P"/>
    <x v="16"/>
    <x v="2"/>
    <x v="7"/>
  </r>
  <r>
    <s v="BRT"/>
    <s v="AIRM"/>
    <s v="Accessibility Ramp"/>
    <n v="10"/>
    <s v="GSYSTYPE"/>
    <s v="Gas Detection System Type"/>
    <s v="P"/>
    <x v="17"/>
    <x v="2"/>
    <x v="7"/>
  </r>
  <r>
    <s v="BRT"/>
    <s v="AIRM"/>
    <s v="Accessibility Ramp"/>
    <n v="10"/>
    <s v="GSYSTYPE"/>
    <s v="Gas Detection System Type"/>
    <s v="P"/>
    <x v="18"/>
    <x v="2"/>
    <x v="7"/>
  </r>
  <r>
    <s v="BRT"/>
    <s v="AIRM"/>
    <s v="Accessibility Ramp"/>
    <n v="10"/>
    <s v="GSYSTYPE"/>
    <s v="Gas Detection System Type"/>
    <s v="P"/>
    <x v="19"/>
    <x v="2"/>
    <x v="7"/>
  </r>
  <r>
    <s v="BRT"/>
    <s v="AIRM"/>
    <s v="Accessibility Ramp"/>
    <n v="10"/>
    <s v="GSYSTYPE"/>
    <s v="Gas Detection System Type"/>
    <s v="P"/>
    <x v="20"/>
    <x v="2"/>
    <x v="7"/>
  </r>
  <r>
    <s v="BRT"/>
    <s v="AIRM"/>
    <s v="Accessibility Ramp"/>
    <n v="10"/>
    <s v="GSYSTYPE"/>
    <s v="Gas Detection System Type"/>
    <s v="P"/>
    <x v="21"/>
    <x v="2"/>
    <x v="7"/>
  </r>
  <r>
    <s v="BRT"/>
    <s v="AIRM"/>
    <s v="Accessibility Ramp"/>
    <n v="10"/>
    <s v="GSYSTYPE"/>
    <s v="Gas Detection System Type"/>
    <s v="P"/>
    <x v="22"/>
    <x v="2"/>
    <x v="7"/>
  </r>
  <r>
    <s v="BRT"/>
    <s v="AIRM"/>
    <s v="Accessibility Ramp"/>
    <n v="10"/>
    <s v="GSYSTYPE"/>
    <s v="Gas Detection System Type"/>
    <s v="P"/>
    <x v="23"/>
    <x v="2"/>
    <x v="7"/>
  </r>
  <r>
    <s v="BRT"/>
    <s v="ARCMPRS"/>
    <s v="Air Compressor"/>
    <n v="10"/>
    <s v="ARRSTYPE"/>
    <s v="Air Compressor Type"/>
    <s v="P"/>
    <x v="24"/>
    <x v="3"/>
    <x v="8"/>
  </r>
  <r>
    <s v="BRT"/>
    <s v="ARCMPRS"/>
    <s v="Air Compressor"/>
    <n v="10"/>
    <s v="ARRSTYPE"/>
    <s v="Air Compressor Type"/>
    <s v="P"/>
    <x v="25"/>
    <x v="3"/>
    <x v="8"/>
  </r>
  <r>
    <s v="BRT"/>
    <s v="ARCMPRS"/>
    <s v="Air Compressor"/>
    <n v="10"/>
    <s v="ARRSTYPE"/>
    <s v="Air Compressor Type"/>
    <s v="P"/>
    <x v="26"/>
    <x v="3"/>
    <x v="8"/>
  </r>
  <r>
    <s v="BRT"/>
    <s v="ARCMPRS"/>
    <s v="Air Compressor"/>
    <n v="10"/>
    <s v="ARRSTYPE"/>
    <s v="Air Compressor Type"/>
    <s v="P"/>
    <x v="27"/>
    <x v="3"/>
    <x v="8"/>
  </r>
  <r>
    <s v="BRT"/>
    <s v="ARCMPRS"/>
    <s v="Air Compressor"/>
    <n v="20"/>
    <s v="PWRSV"/>
    <s v="Power Supply Voltage"/>
    <s v="-"/>
    <x v="6"/>
    <x v="3"/>
    <x v="9"/>
  </r>
  <r>
    <s v="BRT"/>
    <s v="ARCMPRS"/>
    <s v="Air Compressor"/>
    <n v="30"/>
    <s v="MOTORKW"/>
    <s v="Motor kW"/>
    <s v="-"/>
    <x v="6"/>
    <x v="3"/>
    <x v="10"/>
  </r>
  <r>
    <s v="BRT"/>
    <s v="ARCMPRS"/>
    <s v="Air Compressor"/>
    <n v="40"/>
    <s v="AIRFLOW"/>
    <s v="Airflow (SCFM)"/>
    <s v="-"/>
    <x v="6"/>
    <x v="3"/>
    <x v="11"/>
  </r>
  <r>
    <s v="BRT"/>
    <s v="ARCONC"/>
    <s v="Air Compressor"/>
    <n v="10"/>
    <s v="ARNCTYPE"/>
    <s v="AC - Condenser Type"/>
    <s v="P"/>
    <x v="28"/>
    <x v="4"/>
    <x v="12"/>
  </r>
  <r>
    <s v="BRT"/>
    <s v="ARCONC"/>
    <s v="Air Compressor"/>
    <n v="10"/>
    <s v="ARNCTYPE"/>
    <s v="AC - Condenser Type"/>
    <s v="P"/>
    <x v="29"/>
    <x v="4"/>
    <x v="12"/>
  </r>
  <r>
    <s v="BRT"/>
    <s v="ARCONC"/>
    <s v="Air Compressor"/>
    <n v="10"/>
    <s v="ARNCTYPE"/>
    <s v="AC - Condenser Type"/>
    <s v="P"/>
    <x v="30"/>
    <x v="4"/>
    <x v="12"/>
  </r>
  <r>
    <s v="BRT"/>
    <s v="ARCONC"/>
    <s v="Air Compressor"/>
    <n v="20"/>
    <s v="ARNCITYP"/>
    <s v="AC - Condenser Installation Type"/>
    <s v="P"/>
    <x v="31"/>
    <x v="4"/>
    <x v="13"/>
  </r>
  <r>
    <s v="BRT"/>
    <s v="ARCONC"/>
    <s v="Air Compressor"/>
    <n v="20"/>
    <s v="ARNCITYP"/>
    <s v="AC - Condenser Installation Type"/>
    <s v="P"/>
    <x v="32"/>
    <x v="4"/>
    <x v="13"/>
  </r>
  <r>
    <s v="BRT"/>
    <s v="ARCONC"/>
    <s v="Air Compressor"/>
    <n v="20"/>
    <s v="ARNCITYP"/>
    <s v="AC - Condenser Installation Type"/>
    <s v="P"/>
    <x v="33"/>
    <x v="4"/>
    <x v="13"/>
  </r>
  <r>
    <s v="BRT"/>
    <s v="ARCONC"/>
    <s v="Air Compressor"/>
    <n v="20"/>
    <s v="ARNCITYP"/>
    <s v="AC - Condenser Installation Type"/>
    <s v="P"/>
    <x v="34"/>
    <x v="4"/>
    <x v="13"/>
  </r>
  <r>
    <s v="BRT"/>
    <s v="ARCONC"/>
    <s v="Air Compressor"/>
    <n v="30"/>
    <s v="WINDSNOW"/>
    <s v="Window/Snow Baffles?"/>
    <s v="P"/>
    <x v="4"/>
    <x v="4"/>
    <x v="14"/>
  </r>
  <r>
    <s v="BRT"/>
    <s v="ARCONC"/>
    <s v="Air Compressor"/>
    <n v="30"/>
    <s v="WINDSNOW"/>
    <s v="Window/Snow Baffles?"/>
    <s v="P"/>
    <x v="5"/>
    <x v="4"/>
    <x v="14"/>
  </r>
  <r>
    <s v="BRT"/>
    <s v="ARCONC"/>
    <s v="Air Compressor"/>
    <n v="40"/>
    <s v="SUPPSTND"/>
    <s v="Support Stand?"/>
    <s v="P"/>
    <x v="4"/>
    <x v="4"/>
    <x v="15"/>
  </r>
  <r>
    <s v="BRT"/>
    <s v="ARCONC"/>
    <s v="Air Compressor"/>
    <n v="40"/>
    <s v="SUPPSTND"/>
    <s v="Support Stand?"/>
    <s v="P"/>
    <x v="5"/>
    <x v="4"/>
    <x v="15"/>
  </r>
  <r>
    <s v="BRT"/>
    <s v="ARCONIE"/>
    <s v="Air Conditioning Indoor Evaporator"/>
    <n v="10"/>
    <s v="ARIETYPE"/>
    <s v="AC - Indoor Evaporator Type"/>
    <s v="P"/>
    <x v="35"/>
    <x v="5"/>
    <x v="16"/>
  </r>
  <r>
    <s v="BRT"/>
    <s v="ARCONIE"/>
    <s v="Air Conditioning Indoor Evaporator"/>
    <n v="10"/>
    <s v="ARIETYPE"/>
    <s v="AC - Indoor Evaporator Type"/>
    <s v="P"/>
    <x v="36"/>
    <x v="5"/>
    <x v="16"/>
  </r>
  <r>
    <s v="BRT"/>
    <s v="ARCONIE"/>
    <s v="Air Conditioning Indoor Evaporator"/>
    <n v="10"/>
    <s v="ARIETYPE"/>
    <s v="AC - Indoor Evaporator Type"/>
    <s v="P"/>
    <x v="37"/>
    <x v="5"/>
    <x v="16"/>
  </r>
  <r>
    <s v="BRT"/>
    <s v="ARCONIE"/>
    <s v="Air Conditioning Indoor Evaporator"/>
    <n v="20"/>
    <s v="ARIEITYP"/>
    <s v="AC - Indoor Evaporator Installation Type"/>
    <s v="P"/>
    <x v="31"/>
    <x v="5"/>
    <x v="17"/>
  </r>
  <r>
    <s v="BRT"/>
    <s v="ARCONIE"/>
    <s v="Air Conditioning Indoor Evaporator"/>
    <n v="20"/>
    <s v="ARIEITYP"/>
    <s v="AC - Indoor Evaporator Installation Type"/>
    <s v="P"/>
    <x v="32"/>
    <x v="5"/>
    <x v="17"/>
  </r>
  <r>
    <s v="BRT"/>
    <s v="ARCONIE"/>
    <s v="Air Conditioning Indoor Evaporator"/>
    <n v="20"/>
    <s v="ARIEITYP"/>
    <s v="AC - Indoor Evaporator Installation Type"/>
    <s v="P"/>
    <x v="33"/>
    <x v="5"/>
    <x v="17"/>
  </r>
  <r>
    <s v="BRT"/>
    <s v="ARCONIE"/>
    <s v="Air Conditioning Indoor Evaporator"/>
    <n v="20"/>
    <s v="ARIEITYP"/>
    <s v="AC - Indoor Evaporator Installation Type"/>
    <s v="P"/>
    <x v="34"/>
    <x v="5"/>
    <x v="17"/>
  </r>
  <r>
    <s v="BRT"/>
    <s v="ARCONIE"/>
    <s v="Air Conditioning Indoor Evaporator"/>
    <n v="30"/>
    <s v="ARIECONT"/>
    <s v="Controller"/>
    <s v="P"/>
    <x v="38"/>
    <x v="5"/>
    <x v="18"/>
  </r>
  <r>
    <s v="BRT"/>
    <s v="ARCONIE"/>
    <s v="Air Conditioning Indoor Evaporator"/>
    <n v="30"/>
    <s v="ARIECONT"/>
    <s v="Controller"/>
    <s v="P"/>
    <x v="39"/>
    <x v="5"/>
    <x v="18"/>
  </r>
  <r>
    <s v="BRT"/>
    <s v="ARCONIE"/>
    <s v="Air Conditioning Indoor Evaporator"/>
    <n v="30"/>
    <s v="ARIECONT"/>
    <s v="Controller"/>
    <s v="P"/>
    <x v="40"/>
    <x v="5"/>
    <x v="18"/>
  </r>
  <r>
    <s v="BRT"/>
    <s v="ARCONIE"/>
    <s v="Air Conditioning Indoor Evaporator"/>
    <n v="30"/>
    <s v="ARIECONT"/>
    <s v="Controller"/>
    <s v="P"/>
    <x v="41"/>
    <x v="5"/>
    <x v="18"/>
  </r>
  <r>
    <s v="BRT"/>
    <s v="ARCONIE"/>
    <s v="Air Conditioning Indoor Evaporator"/>
    <n v="40"/>
    <s v="COOLCAP"/>
    <s v="Cooling Capacity (BTU/H)"/>
    <s v="-"/>
    <x v="6"/>
    <x v="5"/>
    <x v="19"/>
  </r>
  <r>
    <s v="BRT"/>
    <s v="ARCONIE"/>
    <s v="Air Conditioning Indoor Evaporator"/>
    <n v="50"/>
    <s v="HEATCAPB"/>
    <s v="Heating Capacity (BTU/H)"/>
    <s v="-"/>
    <x v="6"/>
    <x v="5"/>
    <x v="20"/>
  </r>
  <r>
    <s v="BRT"/>
    <s v="ARCONIE"/>
    <s v="Air Conditioning Indoor Evaporator"/>
    <n v="60"/>
    <s v="DUCTED"/>
    <s v="Ducted?"/>
    <s v="P"/>
    <x v="4"/>
    <x v="5"/>
    <x v="21"/>
  </r>
  <r>
    <s v="BRT"/>
    <s v="ARCONIE"/>
    <s v="Air Conditioning Indoor Evaporator"/>
    <n v="60"/>
    <s v="DUCTED"/>
    <s v="Ducted?"/>
    <s v="P"/>
    <x v="5"/>
    <x v="5"/>
    <x v="21"/>
  </r>
  <r>
    <s v="BRT"/>
    <s v="ARCONIE"/>
    <s v="Air Conditioning Indoor Evaporator"/>
    <n v="70"/>
    <s v="CONDPUMP"/>
    <s v="Condensate Pump?"/>
    <s v="P"/>
    <x v="4"/>
    <x v="5"/>
    <x v="22"/>
  </r>
  <r>
    <s v="BRT"/>
    <s v="ARCONIE"/>
    <s v="Air Conditioning Indoor Evaporator"/>
    <n v="70"/>
    <s v="CONDPUMP"/>
    <s v="Condensate Pump?"/>
    <s v="P"/>
    <x v="5"/>
    <x v="5"/>
    <x v="22"/>
  </r>
  <r>
    <s v="BRT"/>
    <s v="ARHU"/>
    <s v="Air Handling Unit"/>
    <n v="10"/>
    <s v="ARHUCTYP"/>
    <s v="Air Handling Unit Cooling Type"/>
    <s v="P"/>
    <x v="42"/>
    <x v="6"/>
    <x v="23"/>
  </r>
  <r>
    <s v="BRT"/>
    <s v="ARHU"/>
    <s v="Air Handling Unit"/>
    <n v="10"/>
    <s v="ARHUCTYP"/>
    <s v="Air Handling Unit Cooling Type"/>
    <s v="P"/>
    <x v="43"/>
    <x v="6"/>
    <x v="23"/>
  </r>
  <r>
    <s v="BRT"/>
    <s v="ARHU"/>
    <s v="Air Handling Unit"/>
    <n v="10"/>
    <s v="ARHUCTYP"/>
    <s v="Air Handling Unit Cooling Type"/>
    <s v="P"/>
    <x v="44"/>
    <x v="6"/>
    <x v="23"/>
  </r>
  <r>
    <s v="BRT"/>
    <s v="ARHU"/>
    <s v="Air Handling Unit"/>
    <n v="10"/>
    <s v="ARHUCTYP"/>
    <s v="Air Handling Unit Cooling Type"/>
    <s v="P"/>
    <x v="45"/>
    <x v="6"/>
    <x v="23"/>
  </r>
  <r>
    <s v="BRT"/>
    <s v="ARHU"/>
    <s v="Air Handling Unit"/>
    <n v="20"/>
    <s v="ARHUHTYP"/>
    <s v="Air Handling Unit Heating Type"/>
    <s v="P"/>
    <x v="46"/>
    <x v="6"/>
    <x v="24"/>
  </r>
  <r>
    <s v="BRT"/>
    <s v="ARHU"/>
    <s v="Air Handling Unit"/>
    <n v="20"/>
    <s v="ARHUHTYP"/>
    <s v="Air Handling Unit Heating Type"/>
    <s v="P"/>
    <x v="47"/>
    <x v="6"/>
    <x v="24"/>
  </r>
  <r>
    <s v="BRT"/>
    <s v="ARHU"/>
    <s v="Air Handling Unit"/>
    <n v="20"/>
    <s v="ARHUHTYP"/>
    <s v="Air Handling Unit Heating Type"/>
    <s v="P"/>
    <x v="48"/>
    <x v="6"/>
    <x v="24"/>
  </r>
  <r>
    <s v="BRT"/>
    <s v="ARHU"/>
    <s v="Air Handling Unit"/>
    <n v="20"/>
    <s v="ARHUHTYP"/>
    <s v="Air Handling Unit Heating Type"/>
    <s v="P"/>
    <x v="49"/>
    <x v="6"/>
    <x v="24"/>
  </r>
  <r>
    <s v="BRT"/>
    <s v="ARHU"/>
    <s v="Air Handling Unit"/>
    <n v="20"/>
    <s v="ARHUHTYP"/>
    <s v="Air Handling Unit Heating Type"/>
    <s v="P"/>
    <x v="44"/>
    <x v="6"/>
    <x v="24"/>
  </r>
  <r>
    <s v="BRT"/>
    <s v="ARHU"/>
    <s v="Air Handling Unit"/>
    <n v="20"/>
    <s v="ARHUHTYP"/>
    <s v="Air Handling Unit Heating Type"/>
    <s v="P"/>
    <x v="50"/>
    <x v="6"/>
    <x v="24"/>
  </r>
  <r>
    <s v="BRT"/>
    <s v="ARHU"/>
    <s v="Air Handling Unit"/>
    <n v="30"/>
    <s v="ARHUETYP"/>
    <s v="Economizer Type"/>
    <s v="P"/>
    <x v="51"/>
    <x v="6"/>
    <x v="25"/>
  </r>
  <r>
    <s v="BRT"/>
    <s v="ARHU"/>
    <s v="Air Handling Unit"/>
    <n v="30"/>
    <s v="ARHUETYP"/>
    <s v="Economizer Type"/>
    <s v="P"/>
    <x v="52"/>
    <x v="6"/>
    <x v="25"/>
  </r>
  <r>
    <s v="BRT"/>
    <s v="ARHU"/>
    <s v="Air Handling Unit"/>
    <n v="30"/>
    <s v="ARHUETYP"/>
    <s v="Economizer Type"/>
    <s v="P"/>
    <x v="44"/>
    <x v="6"/>
    <x v="25"/>
  </r>
  <r>
    <s v="BRT"/>
    <s v="ARHU"/>
    <s v="Air Handling Unit"/>
    <n v="30"/>
    <s v="ARHUETYP"/>
    <s v="Economizer Type"/>
    <s v="P"/>
    <x v="45"/>
    <x v="6"/>
    <x v="25"/>
  </r>
  <r>
    <s v="BRT"/>
    <s v="ARHU"/>
    <s v="Air Handling Unit"/>
    <n v="40"/>
    <s v="ARHUHETY"/>
    <s v="Heat/Energy Recovery Type"/>
    <s v="P"/>
    <x v="53"/>
    <x v="6"/>
    <x v="26"/>
  </r>
  <r>
    <s v="BRT"/>
    <s v="ARHU"/>
    <s v="Air Handling Unit"/>
    <n v="40"/>
    <s v="ARHUHETY"/>
    <s v="Heat/Energy Recovery Type"/>
    <s v="P"/>
    <x v="44"/>
    <x v="6"/>
    <x v="26"/>
  </r>
  <r>
    <s v="BRT"/>
    <s v="ARHU"/>
    <s v="Air Handling Unit"/>
    <n v="40"/>
    <s v="ARHUHETY"/>
    <s v="Heat/Energy Recovery Type"/>
    <s v="P"/>
    <x v="54"/>
    <x v="6"/>
    <x v="26"/>
  </r>
  <r>
    <s v="BRT"/>
    <s v="ARHU"/>
    <s v="Air Handling Unit"/>
    <n v="50"/>
    <s v="PWRSV"/>
    <s v="Power Supply Voltage"/>
    <s v="-"/>
    <x v="6"/>
    <x v="6"/>
    <x v="9"/>
  </r>
  <r>
    <s v="BRT"/>
    <s v="ARHU"/>
    <s v="Air Handling Unit"/>
    <n v="60"/>
    <s v="MOTORKW"/>
    <s v="Motor kW"/>
    <s v="-"/>
    <x v="6"/>
    <x v="6"/>
    <x v="10"/>
  </r>
  <r>
    <s v="BRT"/>
    <s v="BASMS"/>
    <s v="Air-Conditioning – Condenser"/>
    <n v="10"/>
    <s v="BLACTYPE"/>
    <s v="Building Automation Control"/>
    <s v="P"/>
    <x v="55"/>
    <x v="7"/>
    <x v="27"/>
  </r>
  <r>
    <s v="BRT"/>
    <s v="BASMS"/>
    <s v="Air-Conditioning – Condenser"/>
    <n v="10"/>
    <s v="BLACTYPE"/>
    <s v="Building Automation Control"/>
    <s v="P"/>
    <x v="56"/>
    <x v="7"/>
    <x v="27"/>
  </r>
  <r>
    <s v="BRT"/>
    <s v="BASMS"/>
    <s v="Air-Conditioning – Condenser"/>
    <n v="10"/>
    <s v="BLACTYPE"/>
    <s v="Building Automation Control"/>
    <s v="P"/>
    <x v="57"/>
    <x v="7"/>
    <x v="27"/>
  </r>
  <r>
    <s v="BRT"/>
    <s v="BASMS"/>
    <s v="Air-Conditioning – Condenser"/>
    <n v="10"/>
    <s v="BLACTYPE"/>
    <s v="Building Automation Control"/>
    <s v="P"/>
    <x v="58"/>
    <x v="7"/>
    <x v="27"/>
  </r>
  <r>
    <s v="BRT"/>
    <s v="BFP"/>
    <s v="Backflow Prevention"/>
    <n v="10"/>
    <s v="BFFPTYPE"/>
    <s v="Backflow Prevention Type"/>
    <s v="P"/>
    <x v="59"/>
    <x v="8"/>
    <x v="28"/>
  </r>
  <r>
    <s v="BRT"/>
    <s v="BFP"/>
    <s v="Backflow Prevention"/>
    <n v="10"/>
    <s v="BFFPTYPE"/>
    <s v="Backflow Prevention Type"/>
    <s v="P"/>
    <x v="60"/>
    <x v="8"/>
    <x v="28"/>
  </r>
  <r>
    <s v="BRT"/>
    <s v="BFP"/>
    <s v="Backflow Prevention"/>
    <n v="20"/>
    <s v="BFFPPRIN"/>
    <s v="Principle"/>
    <s v="P"/>
    <x v="61"/>
    <x v="8"/>
    <x v="29"/>
  </r>
  <r>
    <s v="BRT"/>
    <s v="BFP"/>
    <s v="Backflow Prevention"/>
    <n v="20"/>
    <s v="BFFPPRIN"/>
    <s v="Principle"/>
    <s v="P"/>
    <x v="62"/>
    <x v="8"/>
    <x v="29"/>
  </r>
  <r>
    <s v="BRT"/>
    <s v="BFP"/>
    <s v="Backflow Prevention"/>
    <n v="20"/>
    <s v="BFFPPRIN"/>
    <s v="Principle"/>
    <s v="P"/>
    <x v="63"/>
    <x v="8"/>
    <x v="29"/>
  </r>
  <r>
    <s v="BRT"/>
    <s v="BFP"/>
    <s v="Backflow Prevention"/>
    <n v="20"/>
    <s v="BFFPPRIN"/>
    <s v="Principle"/>
    <s v="P"/>
    <x v="64"/>
    <x v="8"/>
    <x v="29"/>
  </r>
  <r>
    <s v="BRT"/>
    <s v="BFP"/>
    <s v="Backflow Prevention"/>
    <n v="20"/>
    <s v="BFFPPRIN"/>
    <s v="Principle"/>
    <s v="P"/>
    <x v="65"/>
    <x v="8"/>
    <x v="29"/>
  </r>
  <r>
    <s v="BRT"/>
    <s v="BFP"/>
    <s v="Backflow Prevention"/>
    <n v="20"/>
    <s v="BFFPPRIN"/>
    <s v="Principle"/>
    <s v="P"/>
    <x v="45"/>
    <x v="8"/>
    <x v="29"/>
  </r>
  <r>
    <s v="BRT"/>
    <s v="BFP"/>
    <s v="Backflow Prevention"/>
    <n v="30"/>
    <s v="TESTABLE"/>
    <s v="Testable?"/>
    <s v="P"/>
    <x v="4"/>
    <x v="8"/>
    <x v="30"/>
  </r>
  <r>
    <s v="BRT"/>
    <s v="BFP"/>
    <s v="Backflow Prevention"/>
    <n v="30"/>
    <s v="TESTABLE"/>
    <s v="Testable?"/>
    <s v="P"/>
    <x v="5"/>
    <x v="8"/>
    <x v="30"/>
  </r>
  <r>
    <s v="BRT"/>
    <s v="BFP"/>
    <s v="Backflow Prevention"/>
    <n v="40"/>
    <s v="BFPICS"/>
    <s v="Inlet Connection Size (Inch)"/>
    <s v="-"/>
    <x v="6"/>
    <x v="8"/>
    <x v="31"/>
  </r>
  <r>
    <s v="BRT"/>
    <s v="BFP"/>
    <s v="Backflow Prevention"/>
    <n v="50"/>
    <s v="BFPOCS"/>
    <s v="Outlet Connection Size (Inch)"/>
    <s v="-"/>
    <x v="6"/>
    <x v="8"/>
    <x v="32"/>
  </r>
  <r>
    <s v="BRT"/>
    <s v="BOILR"/>
    <s v="Battery Charger"/>
    <n v="10"/>
    <s v="BOLRTYPE"/>
    <s v="Boiler Type"/>
    <s v="P"/>
    <x v="66"/>
    <x v="9"/>
    <x v="33"/>
  </r>
  <r>
    <s v="BRT"/>
    <s v="BOILR"/>
    <s v="Battery Charger"/>
    <n v="10"/>
    <s v="BOLRTYPE"/>
    <s v="Boiler Type"/>
    <s v="P"/>
    <x v="67"/>
    <x v="9"/>
    <x v="33"/>
  </r>
  <r>
    <s v="BRT"/>
    <s v="BOILR"/>
    <s v="Battery Charger"/>
    <n v="10"/>
    <s v="BOLRTYPE"/>
    <s v="Boiler Type"/>
    <s v="P"/>
    <x v="68"/>
    <x v="9"/>
    <x v="33"/>
  </r>
  <r>
    <s v="BRT"/>
    <s v="BOILR"/>
    <s v="Battery Charger"/>
    <n v="10"/>
    <s v="BOLRTYPE"/>
    <s v="Boiler Type"/>
    <s v="P"/>
    <x v="69"/>
    <x v="9"/>
    <x v="33"/>
  </r>
  <r>
    <s v="BRT"/>
    <s v="BOILR"/>
    <s v="Battery Charger"/>
    <n v="10"/>
    <s v="BOLRTYPE"/>
    <s v="Boiler Type"/>
    <s v="P"/>
    <x v="70"/>
    <x v="9"/>
    <x v="33"/>
  </r>
  <r>
    <s v="BRT"/>
    <s v="BOILR"/>
    <s v="Battery Charger"/>
    <n v="20"/>
    <s v="BOLRESRC"/>
    <s v="Energy source"/>
    <s v="P"/>
    <x v="45"/>
    <x v="9"/>
    <x v="34"/>
  </r>
  <r>
    <s v="BRT"/>
    <s v="BOILR"/>
    <s v="Battery Charger"/>
    <n v="20"/>
    <s v="BOLRESRC"/>
    <s v="Energy source"/>
    <s v="P"/>
    <x v="71"/>
    <x v="9"/>
    <x v="34"/>
  </r>
  <r>
    <s v="BRT"/>
    <s v="BOILR"/>
    <s v="Battery Charger"/>
    <n v="20"/>
    <s v="BOLRESRC"/>
    <s v="Energy source"/>
    <s v="P"/>
    <x v="72"/>
    <x v="9"/>
    <x v="34"/>
  </r>
  <r>
    <s v="BRT"/>
    <s v="BOILR"/>
    <s v="Battery Charger"/>
    <n v="20"/>
    <s v="BOLRESRC"/>
    <s v="Energy source"/>
    <s v="P"/>
    <x v="73"/>
    <x v="9"/>
    <x v="34"/>
  </r>
  <r>
    <s v="BRT"/>
    <s v="BOILR"/>
    <s v="Battery Charger"/>
    <n v="20"/>
    <s v="BOLRESRC"/>
    <s v="Energy source"/>
    <s v="P"/>
    <x v="74"/>
    <x v="9"/>
    <x v="34"/>
  </r>
  <r>
    <s v="BRT"/>
    <s v="BOILR"/>
    <s v="Battery Charger"/>
    <n v="20"/>
    <s v="BOLRESRC"/>
    <s v="Energy source"/>
    <s v="P"/>
    <x v="44"/>
    <x v="9"/>
    <x v="34"/>
  </r>
  <r>
    <s v="BRT"/>
    <s v="BOILR"/>
    <s v="Battery Charger"/>
    <n v="30"/>
    <s v="PWRSV"/>
    <s v="Power Supply Voltage"/>
    <s v="-"/>
    <x v="6"/>
    <x v="9"/>
    <x v="9"/>
  </r>
  <r>
    <s v="BRT"/>
    <s v="BOILR"/>
    <s v="Battery Charger"/>
    <n v="40"/>
    <s v="BHP"/>
    <s v="B.H.P"/>
    <s v="-"/>
    <x v="6"/>
    <x v="9"/>
    <x v="35"/>
  </r>
  <r>
    <s v="BRT"/>
    <s v="BOILR"/>
    <s v="Battery Charger"/>
    <n v="50"/>
    <s v="TSSANUM"/>
    <s v="TSSA Number"/>
    <s v="-"/>
    <x v="6"/>
    <x v="9"/>
    <x v="36"/>
  </r>
  <r>
    <s v="BRT"/>
    <s v="BOILR"/>
    <s v="Battery Charger"/>
    <n v="60"/>
    <s v="HEATINP"/>
    <s v="Heating Input"/>
    <s v="-"/>
    <x v="6"/>
    <x v="9"/>
    <x v="37"/>
  </r>
  <r>
    <s v="BRT"/>
    <s v="BOILR"/>
    <s v="Battery Charger"/>
    <n v="70"/>
    <s v="TSSACERT"/>
    <s v="TSSA Certified?"/>
    <s v="P"/>
    <x v="4"/>
    <x v="9"/>
    <x v="38"/>
  </r>
  <r>
    <s v="BRT"/>
    <s v="BOILR"/>
    <s v="Battery Charger"/>
    <n v="70"/>
    <s v="TSSACERT"/>
    <s v="TSSA Certified?"/>
    <s v="P"/>
    <x v="5"/>
    <x v="9"/>
    <x v="38"/>
  </r>
  <r>
    <s v="BRT"/>
    <s v="BOLRD"/>
    <s v="Bollard"/>
    <n v="10"/>
    <s v="BORDMAT"/>
    <s v="Bollard Material"/>
    <s v="P"/>
    <x v="8"/>
    <x v="10"/>
    <x v="39"/>
  </r>
  <r>
    <s v="BRT"/>
    <s v="BOLRD"/>
    <s v="Bollard"/>
    <n v="10"/>
    <s v="BORDMAT"/>
    <s v="Bollard Material"/>
    <s v="P"/>
    <x v="75"/>
    <x v="10"/>
    <x v="39"/>
  </r>
  <r>
    <s v="BRT"/>
    <s v="BOLRD"/>
    <s v="Bollard"/>
    <n v="10"/>
    <s v="BORDMAT"/>
    <s v="Bollard Material"/>
    <s v="P"/>
    <x v="9"/>
    <x v="10"/>
    <x v="39"/>
  </r>
  <r>
    <s v="BRT"/>
    <s v="BOLRD"/>
    <s v="Bollard"/>
    <n v="10"/>
    <s v="BORDMAT"/>
    <s v="Bollard Material"/>
    <s v="P"/>
    <x v="76"/>
    <x v="10"/>
    <x v="39"/>
  </r>
  <r>
    <s v="BRT"/>
    <s v="BOLRD"/>
    <s v="Bollard"/>
    <n v="20"/>
    <s v="PLASTSLV"/>
    <s v="Plastic sleeve?"/>
    <s v="P"/>
    <x v="5"/>
    <x v="10"/>
    <x v="40"/>
  </r>
  <r>
    <s v="BRT"/>
    <s v="BOLRD"/>
    <s v="Bollard"/>
    <n v="20"/>
    <s v="PLASTSLV"/>
    <s v="Plastic sleeve?"/>
    <s v="P"/>
    <x v="4"/>
    <x v="10"/>
    <x v="40"/>
  </r>
  <r>
    <s v="BRT"/>
    <s v="BOLRD"/>
    <s v="Bollard"/>
    <n v="30"/>
    <s v="LIGHTING"/>
    <s v="Lighting?"/>
    <s v="P"/>
    <x v="4"/>
    <x v="10"/>
    <x v="41"/>
  </r>
  <r>
    <s v="BRT"/>
    <s v="BOLRD"/>
    <s v="Bollard"/>
    <n v="30"/>
    <s v="LIGHTING"/>
    <s v="Lighting?"/>
    <s v="P"/>
    <x v="5"/>
    <x v="10"/>
    <x v="41"/>
  </r>
  <r>
    <s v="BRT"/>
    <s v="BOLRD"/>
    <s v="Bollard"/>
    <n v="40"/>
    <s v="QTY"/>
    <s v="Quantity"/>
    <s v="-"/>
    <x v="6"/>
    <x v="10"/>
    <x v="42"/>
  </r>
  <r>
    <s v="BRT"/>
    <s v="BPEMERGL"/>
    <s v="Bus Fume Exhaust"/>
    <n v="10"/>
    <s v="BPGLTYPE"/>
    <s v="Batt Power. EMS and Exit Lighting Type"/>
    <s v="P"/>
    <x v="77"/>
    <x v="11"/>
    <x v="43"/>
  </r>
  <r>
    <s v="BRT"/>
    <s v="BPEMERGL"/>
    <s v="Bus Fume Exhaust"/>
    <n v="10"/>
    <s v="BPGLTYPE"/>
    <s v="Batt Power. EMS and Exit Lighting Type"/>
    <s v="P"/>
    <x v="78"/>
    <x v="11"/>
    <x v="43"/>
  </r>
  <r>
    <s v="BRT"/>
    <s v="BPEMERGL"/>
    <s v="Bus Fume Exhaust"/>
    <n v="20"/>
    <s v="BPGLCSRC"/>
    <s v="Charging Source"/>
    <s v="P"/>
    <x v="79"/>
    <x v="11"/>
    <x v="44"/>
  </r>
  <r>
    <s v="BRT"/>
    <s v="BPEMERGL"/>
    <s v="Bus Fume Exhaust"/>
    <n v="20"/>
    <s v="BPGLCSRC"/>
    <s v="Charging Source"/>
    <s v="P"/>
    <x v="80"/>
    <x v="11"/>
    <x v="44"/>
  </r>
  <r>
    <s v="BRT"/>
    <s v="BPEMERGL"/>
    <s v="Bus Fume Exhaust"/>
    <n v="30"/>
    <s v="CERTEXD"/>
    <s v="Certificate Expiry Date (yyyy-mm-dd)"/>
    <s v="-"/>
    <x v="6"/>
    <x v="11"/>
    <x v="45"/>
  </r>
  <r>
    <s v="BRT"/>
    <s v="BPEMERGL"/>
    <s v="Bus Fume Exhaust"/>
    <n v="40"/>
    <s v="LINSDATE"/>
    <s v="Last Inspected Date (yyyy-mm-dd)"/>
    <s v="-"/>
    <x v="6"/>
    <x v="11"/>
    <x v="46"/>
  </r>
  <r>
    <s v="BRT"/>
    <s v="BPEMERGL"/>
    <s v="Bus Fume Exhaust"/>
    <n v="50"/>
    <s v="COMBATN"/>
    <s v="Combination?"/>
    <s v="P"/>
    <x v="4"/>
    <x v="11"/>
    <x v="47"/>
  </r>
  <r>
    <s v="BRT"/>
    <s v="BPEMERGL"/>
    <s v="Bus Fume Exhaust"/>
    <n v="50"/>
    <s v="COMBATN"/>
    <s v="Combination?"/>
    <s v="P"/>
    <x v="5"/>
    <x v="11"/>
    <x v="47"/>
  </r>
  <r>
    <s v="BRT"/>
    <s v="CHCKVLV"/>
    <s v="Bus Wash System"/>
    <n v="10"/>
    <s v="GSDSTMV"/>
    <s v="Line Size (Inch)"/>
    <s v="-"/>
    <x v="6"/>
    <x v="12"/>
    <x v="48"/>
  </r>
  <r>
    <s v="BRT"/>
    <s v="CHCKVLV"/>
    <s v="Bus Wash System"/>
    <n v="30"/>
    <s v="CHCKVT"/>
    <s v="Check Valve Type"/>
    <s v="-"/>
    <x v="6"/>
    <x v="12"/>
    <x v="49"/>
  </r>
  <r>
    <s v="BRT"/>
    <s v="CHLR"/>
    <s v="Chiller"/>
    <n v="10"/>
    <s v="CHLRTYPE"/>
    <s v="Chiller Type"/>
    <s v="P"/>
    <x v="24"/>
    <x v="13"/>
    <x v="50"/>
  </r>
  <r>
    <s v="BRT"/>
    <s v="CHLR"/>
    <s v="Chiller"/>
    <n v="10"/>
    <s v="CHLRTYPE"/>
    <s v="Chiller Type"/>
    <s v="P"/>
    <x v="25"/>
    <x v="13"/>
    <x v="50"/>
  </r>
  <r>
    <s v="BRT"/>
    <s v="CHLR"/>
    <s v="Chiller"/>
    <n v="10"/>
    <s v="CHLRTYPE"/>
    <s v="Chiller Type"/>
    <s v="P"/>
    <x v="26"/>
    <x v="13"/>
    <x v="50"/>
  </r>
  <r>
    <s v="BRT"/>
    <s v="CHLR"/>
    <s v="Chiller"/>
    <n v="10"/>
    <s v="CHLRTYPE"/>
    <s v="Chiller Type"/>
    <s v="P"/>
    <x v="27"/>
    <x v="13"/>
    <x v="50"/>
  </r>
  <r>
    <s v="BRT"/>
    <s v="CHLR"/>
    <s v="Chiller"/>
    <n v="20"/>
    <s v="PWRSV"/>
    <s v="Power Supply Voltage"/>
    <s v="-"/>
    <x v="6"/>
    <x v="13"/>
    <x v="9"/>
  </r>
  <r>
    <s v="BRT"/>
    <s v="CHLR"/>
    <s v="Chiller"/>
    <n v="30"/>
    <s v="COOLCAP"/>
    <s v="Cooling Capacity (BTU/H)"/>
    <s v="-"/>
    <x v="6"/>
    <x v="13"/>
    <x v="19"/>
  </r>
  <r>
    <s v="BRT"/>
    <s v="CHLRCOND"/>
    <s v="Chiller"/>
    <n v="10"/>
    <s v="CHNDTYPE"/>
    <s v="Chiller - Condenser Type"/>
    <s v="P"/>
    <x v="81"/>
    <x v="14"/>
    <x v="51"/>
  </r>
  <r>
    <s v="BRT"/>
    <s v="CHLRCOND"/>
    <s v="Chiller"/>
    <n v="10"/>
    <s v="CHNDTYPE"/>
    <s v="Chiller - Condenser Type"/>
    <s v="P"/>
    <x v="82"/>
    <x v="14"/>
    <x v="51"/>
  </r>
  <r>
    <s v="BRT"/>
    <s v="CHLRCOND"/>
    <s v="Chiller"/>
    <n v="10"/>
    <s v="CHNDTYPE"/>
    <s v="Chiller - Condenser Type"/>
    <s v="P"/>
    <x v="30"/>
    <x v="14"/>
    <x v="51"/>
  </r>
  <r>
    <s v="BRT"/>
    <s v="CHLRCOND"/>
    <s v="Chiller"/>
    <n v="20"/>
    <s v="PWRSV"/>
    <s v="Power Supply Voltage"/>
    <s v="-"/>
    <x v="6"/>
    <x v="14"/>
    <x v="9"/>
  </r>
  <r>
    <s v="BRT"/>
    <s v="CHLRCOND"/>
    <s v="Chiller"/>
    <n v="30"/>
    <s v="COOLCAP"/>
    <s v="Cooling Capacity (BTU/H)"/>
    <s v="-"/>
    <x v="6"/>
    <x v="14"/>
    <x v="19"/>
  </r>
  <r>
    <s v="BRT"/>
    <s v="CHLRCOOL"/>
    <s v="Chiller"/>
    <n v="10"/>
    <s v="CHOLTYPE"/>
    <s v="Chiller - Cooling Tower Type"/>
    <s v="P"/>
    <x v="83"/>
    <x v="15"/>
    <x v="52"/>
  </r>
  <r>
    <s v="BRT"/>
    <s v="CHLRCOOL"/>
    <s v="Chiller"/>
    <n v="10"/>
    <s v="CHOLTYPE"/>
    <s v="Chiller - Cooling Tower Type"/>
    <s v="P"/>
    <x v="82"/>
    <x v="15"/>
    <x v="52"/>
  </r>
  <r>
    <s v="BRT"/>
    <s v="CHLRCOOL"/>
    <s v="Chiller"/>
    <n v="20"/>
    <s v="CHOLMAT"/>
    <s v="Chiller - Cooling Tower Material"/>
    <s v="P"/>
    <x v="84"/>
    <x v="15"/>
    <x v="53"/>
  </r>
  <r>
    <s v="BRT"/>
    <s v="CHLRCOOL"/>
    <s v="Chiller"/>
    <n v="20"/>
    <s v="CHOLMAT"/>
    <s v="Chiller - Cooling Tower Material"/>
    <s v="P"/>
    <x v="9"/>
    <x v="15"/>
    <x v="53"/>
  </r>
  <r>
    <s v="BRT"/>
    <s v="CHLRCOOL"/>
    <s v="Chiller"/>
    <n v="20"/>
    <s v="CHOLMAT"/>
    <s v="Chiller - Cooling Tower Material"/>
    <s v="P"/>
    <x v="85"/>
    <x v="15"/>
    <x v="53"/>
  </r>
  <r>
    <s v="BRT"/>
    <s v="CHLRCOOL"/>
    <s v="Chiller"/>
    <n v="20"/>
    <s v="CHOLMAT"/>
    <s v="Chiller - Cooling Tower Material"/>
    <s v="P"/>
    <x v="76"/>
    <x v="15"/>
    <x v="53"/>
  </r>
  <r>
    <s v="BRT"/>
    <s v="CHLRCOOL"/>
    <s v="Chiller"/>
    <n v="20"/>
    <s v="CHOLMAT"/>
    <s v="Chiller - Cooling Tower Material"/>
    <s v="P"/>
    <x v="11"/>
    <x v="15"/>
    <x v="53"/>
  </r>
  <r>
    <s v="BRT"/>
    <s v="CHLRCOOL"/>
    <s v="Chiller"/>
    <n v="30"/>
    <s v="PWRSV"/>
    <s v="Power Supply Voltage"/>
    <s v="-"/>
    <x v="6"/>
    <x v="15"/>
    <x v="9"/>
  </r>
  <r>
    <s v="BRT"/>
    <s v="CHLRCOOL"/>
    <s v="Chiller"/>
    <n v="40"/>
    <s v="COOLCAP"/>
    <s v="Cooling Capacity (BTU/H)"/>
    <s v="-"/>
    <x v="6"/>
    <x v="15"/>
    <x v="19"/>
  </r>
  <r>
    <s v="BRT"/>
    <s v="CNPY"/>
    <s v="Compressed Air Distribution System"/>
    <n v="10"/>
    <s v="CNPYRMAT"/>
    <s v="Canopy Roof Material"/>
    <s v="P"/>
    <x v="86"/>
    <x v="16"/>
    <x v="54"/>
  </r>
  <r>
    <s v="BRT"/>
    <s v="CNPY"/>
    <s v="Compressed Air Distribution System"/>
    <n v="10"/>
    <s v="CNPYRMAT"/>
    <s v="Canopy Roof Material"/>
    <s v="P"/>
    <x v="87"/>
    <x v="16"/>
    <x v="54"/>
  </r>
  <r>
    <s v="BRT"/>
    <s v="CNPY"/>
    <s v="Compressed Air Distribution System"/>
    <n v="10"/>
    <s v="CNPYRMAT"/>
    <s v="Canopy Roof Material"/>
    <s v="P"/>
    <x v="88"/>
    <x v="16"/>
    <x v="54"/>
  </r>
  <r>
    <s v="BRT"/>
    <s v="CNPY"/>
    <s v="Compressed Air Distribution System"/>
    <n v="10"/>
    <s v="CNPYRMAT"/>
    <s v="Canopy Roof Material"/>
    <s v="P"/>
    <x v="89"/>
    <x v="16"/>
    <x v="54"/>
  </r>
  <r>
    <s v="BRT"/>
    <s v="CNPY"/>
    <s v="Compressed Air Distribution System"/>
    <n v="10"/>
    <s v="CNPYRMAT"/>
    <s v="Canopy Roof Material"/>
    <s v="P"/>
    <x v="90"/>
    <x v="16"/>
    <x v="54"/>
  </r>
  <r>
    <s v="BRT"/>
    <s v="CNPY"/>
    <s v="Compressed Air Distribution System"/>
    <n v="20"/>
    <s v="CNPYFRAM"/>
    <s v="Framing"/>
    <s v="P"/>
    <x v="9"/>
    <x v="16"/>
    <x v="55"/>
  </r>
  <r>
    <s v="BRT"/>
    <s v="CNPY"/>
    <s v="Compressed Air Distribution System"/>
    <n v="20"/>
    <s v="CNPYFRAM"/>
    <s v="Framing"/>
    <s v="P"/>
    <x v="10"/>
    <x v="16"/>
    <x v="55"/>
  </r>
  <r>
    <s v="BRT"/>
    <s v="CNPY"/>
    <s v="Compressed Air Distribution System"/>
    <n v="20"/>
    <s v="CNPYFRAM"/>
    <s v="Framing"/>
    <s v="P"/>
    <x v="91"/>
    <x v="16"/>
    <x v="55"/>
  </r>
  <r>
    <s v="BRT"/>
    <s v="CNPY"/>
    <s v="Compressed Air Distribution System"/>
    <n v="30"/>
    <s v="CNPYRM"/>
    <s v="Roof material"/>
    <s v="P"/>
    <x v="9"/>
    <x v="16"/>
    <x v="56"/>
  </r>
  <r>
    <s v="BRT"/>
    <s v="CNPY"/>
    <s v="Compressed Air Distribution System"/>
    <n v="30"/>
    <s v="CNPYRM"/>
    <s v="Roof material"/>
    <s v="P"/>
    <x v="92"/>
    <x v="16"/>
    <x v="56"/>
  </r>
  <r>
    <s v="BRT"/>
    <s v="CNPY"/>
    <s v="Compressed Air Distribution System"/>
    <n v="30"/>
    <s v="CNPYRM"/>
    <s v="Roof material"/>
    <s v="P"/>
    <x v="76"/>
    <x v="16"/>
    <x v="56"/>
  </r>
  <r>
    <s v="BRT"/>
    <s v="CNPY"/>
    <s v="Compressed Air Distribution System"/>
    <n v="40"/>
    <s v="ACCSZH"/>
    <s v="Size Height (feet)"/>
    <s v="-"/>
    <x v="6"/>
    <x v="16"/>
    <x v="2"/>
  </r>
  <r>
    <s v="BRT"/>
    <s v="CNPY"/>
    <s v="Compressed Air Distribution System"/>
    <n v="50"/>
    <s v="ACCSZL"/>
    <s v="Size Length (feet)"/>
    <s v="-"/>
    <x v="6"/>
    <x v="16"/>
    <x v="3"/>
  </r>
  <r>
    <s v="BRT"/>
    <s v="CNPY"/>
    <s v="Compressed Air Distribution System"/>
    <n v="60"/>
    <s v="ACCSZW"/>
    <s v="Size Width (feet)"/>
    <s v="-"/>
    <x v="6"/>
    <x v="16"/>
    <x v="4"/>
  </r>
  <r>
    <s v="BRT"/>
    <s v="COOLTANK"/>
    <s v="Coolant Tank"/>
    <n v="10"/>
    <s v="COOLTVOL"/>
    <s v="Coolant tank volume"/>
    <s v="-"/>
    <x v="6"/>
    <x v="17"/>
    <x v="57"/>
  </r>
  <r>
    <s v="BRT"/>
    <s v="COOLTANK"/>
    <s v="Coolant Tank"/>
    <n v="20"/>
    <s v="COOLTEIH"/>
    <s v="Coolant tank Electric immersion heater"/>
    <s v="P"/>
    <x v="4"/>
    <x v="17"/>
    <x v="58"/>
  </r>
  <r>
    <s v="BRT"/>
    <s v="COOLTANK"/>
    <s v="Coolant Tank"/>
    <n v="20"/>
    <s v="COOLTEIH"/>
    <s v="Coolant tank Electric immersion heater"/>
    <s v="P"/>
    <x v="5"/>
    <x v="17"/>
    <x v="58"/>
  </r>
  <r>
    <s v="BRT"/>
    <s v="COOLTANK"/>
    <s v="Coolant Tank"/>
    <n v="30"/>
    <s v="COOLTMAT"/>
    <s v="Coolant tank Material"/>
    <s v="P"/>
    <x v="85"/>
    <x v="17"/>
    <x v="59"/>
  </r>
  <r>
    <s v="BRT"/>
    <s v="COOLTANK"/>
    <s v="Coolant Tank"/>
    <n v="30"/>
    <s v="COOLTMAT"/>
    <s v="Coolant tank Material"/>
    <s v="P"/>
    <x v="10"/>
    <x v="17"/>
    <x v="59"/>
  </r>
  <r>
    <s v="BRT"/>
    <s v="COOLTANK"/>
    <s v="Coolant Tank"/>
    <n v="40"/>
    <s v="COOLTKFLTYPE"/>
    <s v="Fluid Type"/>
    <s v="P"/>
    <x v="93"/>
    <x v="17"/>
    <x v="60"/>
  </r>
  <r>
    <s v="BRT"/>
    <s v="CP"/>
    <s v="Cooling Tower"/>
    <n v="10"/>
    <s v="CPCPTYPE"/>
    <s v="Control Panel Type"/>
    <s v="P"/>
    <x v="94"/>
    <x v="18"/>
    <x v="61"/>
  </r>
  <r>
    <s v="BRT"/>
    <s v="CP"/>
    <s v="Cooling Tower"/>
    <n v="10"/>
    <s v="CPCPTYPE"/>
    <s v="Control Panel Type"/>
    <s v="P"/>
    <x v="95"/>
    <x v="18"/>
    <x v="61"/>
  </r>
  <r>
    <s v="BRT"/>
    <s v="CP"/>
    <s v="Cooling Tower"/>
    <n v="10"/>
    <s v="CPCPTYPE"/>
    <s v="Control Panel Type"/>
    <s v="P"/>
    <x v="96"/>
    <x v="18"/>
    <x v="61"/>
  </r>
  <r>
    <s v="BRT"/>
    <s v="CP"/>
    <s v="Cooling Tower"/>
    <n v="10"/>
    <s v="CPCPTYPE"/>
    <s v="Control Panel Type"/>
    <s v="P"/>
    <x v="97"/>
    <x v="18"/>
    <x v="61"/>
  </r>
  <r>
    <s v="BRT"/>
    <s v="CP"/>
    <s v="Cooling Tower"/>
    <n v="10"/>
    <s v="CPCPTYPE"/>
    <s v="Control Panel Type"/>
    <s v="P"/>
    <x v="98"/>
    <x v="18"/>
    <x v="61"/>
  </r>
  <r>
    <s v="BRT"/>
    <s v="CP"/>
    <s v="Cooling Tower"/>
    <n v="10"/>
    <s v="CPCPTYPE"/>
    <s v="Control Panel Type"/>
    <s v="P"/>
    <x v="99"/>
    <x v="18"/>
    <x v="61"/>
  </r>
  <r>
    <s v="BRT"/>
    <s v="CP"/>
    <s v="Cooling Tower"/>
    <n v="10"/>
    <s v="CPCPTYPE"/>
    <s v="Control Panel Type"/>
    <s v="P"/>
    <x v="100"/>
    <x v="18"/>
    <x v="61"/>
  </r>
  <r>
    <s v="BRT"/>
    <s v="CP"/>
    <s v="Cooling Tower"/>
    <n v="10"/>
    <s v="CPCPTYPE"/>
    <s v="Control Panel Type"/>
    <s v="P"/>
    <x v="101"/>
    <x v="18"/>
    <x v="61"/>
  </r>
  <r>
    <s v="BRT"/>
    <s v="CP"/>
    <s v="Cooling Tower"/>
    <n v="10"/>
    <s v="CPCPTYPE"/>
    <s v="Control Panel Type"/>
    <s v="P"/>
    <x v="102"/>
    <x v="18"/>
    <x v="61"/>
  </r>
  <r>
    <s v="BRT"/>
    <s v="CP"/>
    <s v="Cooling Tower"/>
    <n v="10"/>
    <s v="CPCPTYPE"/>
    <s v="Control Panel Type"/>
    <s v="P"/>
    <x v="103"/>
    <x v="18"/>
    <x v="61"/>
  </r>
  <r>
    <s v="BRT"/>
    <s v="CP"/>
    <s v="Cooling Tower"/>
    <n v="10"/>
    <s v="CPCPTYPE"/>
    <s v="Control Panel Type"/>
    <s v="P"/>
    <x v="104"/>
    <x v="18"/>
    <x v="61"/>
  </r>
  <r>
    <s v="BRT"/>
    <s v="CP"/>
    <s v="Cooling Tower"/>
    <n v="10"/>
    <s v="CPCPTYPE"/>
    <s v="Control Panel Type"/>
    <s v="P"/>
    <x v="105"/>
    <x v="18"/>
    <x v="61"/>
  </r>
  <r>
    <s v="BRT"/>
    <s v="CP"/>
    <s v="Cooling Tower"/>
    <n v="10"/>
    <s v="CPCPTYPE"/>
    <s v="Control Panel Type"/>
    <s v="P"/>
    <x v="106"/>
    <x v="18"/>
    <x v="61"/>
  </r>
  <r>
    <s v="BRT"/>
    <s v="CP"/>
    <s v="Cooling Tower"/>
    <n v="10"/>
    <s v="CPCPTYPE"/>
    <s v="Control Panel Type"/>
    <s v="P"/>
    <x v="107"/>
    <x v="18"/>
    <x v="61"/>
  </r>
  <r>
    <s v="BRT"/>
    <s v="CP"/>
    <s v="Cooling Tower"/>
    <n v="10"/>
    <s v="CPCPTYPE"/>
    <s v="Control Panel Type"/>
    <s v="P"/>
    <x v="108"/>
    <x v="18"/>
    <x v="61"/>
  </r>
  <r>
    <s v="BRT"/>
    <s v="CP"/>
    <s v="Cooling Tower"/>
    <n v="10"/>
    <s v="CPCPTYPE"/>
    <s v="Control Panel Type"/>
    <s v="P"/>
    <x v="109"/>
    <x v="18"/>
    <x v="61"/>
  </r>
  <r>
    <s v="BRT"/>
    <s v="CP"/>
    <s v="Cooling Tower"/>
    <n v="10"/>
    <s v="CPCPTYPE"/>
    <s v="Control Panel Type"/>
    <s v="P"/>
    <x v="110"/>
    <x v="18"/>
    <x v="61"/>
  </r>
  <r>
    <s v="BRT"/>
    <s v="CPCTR"/>
    <s v="Cooling Tower"/>
    <n v="10"/>
    <s v="CAPACITN"/>
    <s v="Capacitance"/>
    <s v="-"/>
    <x v="6"/>
    <x v="19"/>
    <x v="62"/>
  </r>
  <r>
    <s v="BRT"/>
    <s v="CPCTR"/>
    <s v="Cooling Tower"/>
    <n v="20"/>
    <s v="VOLT"/>
    <s v="Volt."/>
    <s v="-"/>
    <x v="6"/>
    <x v="19"/>
    <x v="63"/>
  </r>
  <r>
    <s v="BRT"/>
    <s v="CRN"/>
    <s v="Crane"/>
    <n v="10"/>
    <s v="CRRNTYPE"/>
    <s v="Crane Type"/>
    <s v="P"/>
    <x v="111"/>
    <x v="20"/>
    <x v="64"/>
  </r>
  <r>
    <s v="BRT"/>
    <s v="CRN"/>
    <s v="Crane"/>
    <n v="10"/>
    <s v="CRRNTYPE"/>
    <s v="Crane Type"/>
    <s v="P"/>
    <x v="112"/>
    <x v="20"/>
    <x v="64"/>
  </r>
  <r>
    <s v="BRT"/>
    <s v="CRN"/>
    <s v="Crane"/>
    <n v="10"/>
    <s v="CRRNTYPE"/>
    <s v="Crane Type"/>
    <s v="P"/>
    <x v="113"/>
    <x v="20"/>
    <x v="64"/>
  </r>
  <r>
    <s v="BRT"/>
    <s v="CRN"/>
    <s v="Crane"/>
    <n v="20"/>
    <s v="CRRNPSRC"/>
    <s v="Power Source"/>
    <s v="P"/>
    <x v="51"/>
    <x v="20"/>
    <x v="65"/>
  </r>
  <r>
    <s v="BRT"/>
    <s v="CRN"/>
    <s v="Crane"/>
    <n v="20"/>
    <s v="CRRNPSRC"/>
    <s v="Power Source"/>
    <s v="P"/>
    <x v="52"/>
    <x v="20"/>
    <x v="65"/>
  </r>
  <r>
    <s v="BRT"/>
    <s v="CRN"/>
    <s v="Crane"/>
    <n v="30"/>
    <s v="TONNAGE"/>
    <s v="Tonnage"/>
    <s v="-"/>
    <x v="6"/>
    <x v="20"/>
    <x v="66"/>
  </r>
  <r>
    <s v="BRT"/>
    <s v="CRNREMC"/>
    <s v="Crane Remote Control"/>
    <n v="10"/>
    <s v="CRMCTYPE"/>
    <s v="Crane Remote Control Type"/>
    <s v="P"/>
    <x v="114"/>
    <x v="21"/>
    <x v="67"/>
  </r>
  <r>
    <s v="BRT"/>
    <s v="CRNREMC"/>
    <s v="Crane Remote Control"/>
    <n v="10"/>
    <s v="CRMCTYPE"/>
    <s v="Crane Remote Control Type"/>
    <s v="P"/>
    <x v="115"/>
    <x v="21"/>
    <x v="67"/>
  </r>
  <r>
    <s v="BRT"/>
    <s v="CURBOX"/>
    <s v="Curb Box"/>
    <n v="10"/>
    <s v="MALVTYPE"/>
    <s v="Manual Valve (&gt;=100) Type"/>
    <s v="P"/>
    <x v="116"/>
    <x v="22"/>
    <x v="68"/>
  </r>
  <r>
    <s v="BRT"/>
    <s v="CURBOX"/>
    <s v="Curb Box"/>
    <n v="10"/>
    <s v="MALVTYPE"/>
    <s v="Manual Valve (&gt;=100) Type"/>
    <s v="P"/>
    <x v="117"/>
    <x v="22"/>
    <x v="68"/>
  </r>
  <r>
    <s v="BRT"/>
    <s v="CURBOX"/>
    <s v="Curb Box"/>
    <n v="10"/>
    <s v="MALVTYPE"/>
    <s v="Manual Valve (&gt;=100) Type"/>
    <s v="P"/>
    <x v="118"/>
    <x v="22"/>
    <x v="68"/>
  </r>
  <r>
    <s v="BRT"/>
    <s v="CURBOX"/>
    <s v="Curb Box"/>
    <n v="10"/>
    <s v="MALVTYPE"/>
    <s v="Manual Valve (&gt;=100) Type"/>
    <s v="P"/>
    <x v="119"/>
    <x v="22"/>
    <x v="68"/>
  </r>
  <r>
    <s v="BRT"/>
    <s v="CURBOX"/>
    <s v="Curb Box"/>
    <n v="10"/>
    <s v="MALVTYPE"/>
    <s v="Manual Valve (&gt;=100) Type"/>
    <s v="P"/>
    <x v="120"/>
    <x v="22"/>
    <x v="68"/>
  </r>
  <r>
    <s v="BRT"/>
    <s v="CURBOX"/>
    <s v="Curb Box"/>
    <n v="10"/>
    <s v="MALVTYPE"/>
    <s v="Manual Valve (&gt;=100) Type"/>
    <s v="P"/>
    <x v="121"/>
    <x v="22"/>
    <x v="68"/>
  </r>
  <r>
    <s v="BRT"/>
    <s v="CURBOX"/>
    <s v="Curb Box"/>
    <n v="10"/>
    <s v="LINESIZE"/>
    <s v="Line Size"/>
    <s v="-"/>
    <x v="6"/>
    <x v="22"/>
    <x v="69"/>
  </r>
  <r>
    <s v="BRT"/>
    <s v="DCSW"/>
    <s v="Curb Box"/>
    <n v="10"/>
    <s v="AMPERAGE"/>
    <s v="Amperage"/>
    <s v="-"/>
    <x v="6"/>
    <x v="23"/>
    <x v="70"/>
  </r>
  <r>
    <s v="BRT"/>
    <s v="DCSW"/>
    <s v="Curb Box"/>
    <n v="20"/>
    <s v="VOLT"/>
    <s v="Volt"/>
    <s v="-"/>
    <x v="6"/>
    <x v="23"/>
    <x v="71"/>
  </r>
  <r>
    <s v="BRT"/>
    <s v="DEFDISP"/>
    <s v="DEF Distribution System"/>
    <n v="10"/>
    <s v="PWRSV"/>
    <s v="Power Supply Voltage"/>
    <s v="-"/>
    <x v="6"/>
    <x v="24"/>
    <x v="9"/>
  </r>
  <r>
    <s v="BRT"/>
    <s v="DEHMDFR"/>
    <s v="Dehumidifier"/>
    <n v="10"/>
    <s v="DEFRTYPE"/>
    <s v="Dehumidifier Type"/>
    <s v="P"/>
    <x v="122"/>
    <x v="25"/>
    <x v="72"/>
  </r>
  <r>
    <s v="BRT"/>
    <s v="DEHMDFR"/>
    <s v="Dehumidifier"/>
    <n v="10"/>
    <s v="DEFRTYPE"/>
    <s v="Dehumidifier Type"/>
    <s v="P"/>
    <x v="123"/>
    <x v="25"/>
    <x v="72"/>
  </r>
  <r>
    <s v="BRT"/>
    <s v="DEHMDFR"/>
    <s v="Dehumidifier"/>
    <n v="10"/>
    <s v="DEFRTYPE"/>
    <s v="Dehumidifier Type"/>
    <s v="P"/>
    <x v="124"/>
    <x v="25"/>
    <x v="72"/>
  </r>
  <r>
    <s v="BRT"/>
    <s v="DEHMDFR"/>
    <s v="Dehumidifier"/>
    <n v="20"/>
    <s v="PWRSV"/>
    <s v="Power Supply Voltage"/>
    <s v="-"/>
    <x v="6"/>
    <x v="25"/>
    <x v="9"/>
  </r>
  <r>
    <s v="BRT"/>
    <s v="DEHMDFR"/>
    <s v="Dehumidifier"/>
    <n v="30"/>
    <s v="CAPACITY"/>
    <s v="Capacity"/>
    <s v="-"/>
    <x v="6"/>
    <x v="25"/>
    <x v="73"/>
  </r>
  <r>
    <s v="BRT"/>
    <s v="DIFSYS"/>
    <s v="Diesel Fluid System"/>
    <n v="10"/>
    <s v="TAG"/>
    <s v="Tag"/>
    <s v="-"/>
    <x v="6"/>
    <x v="26"/>
    <x v="74"/>
  </r>
  <r>
    <s v="BRT"/>
    <s v="DOMWDS"/>
    <s v="Domestic Water Distribution System"/>
    <n v="5"/>
    <s v="DODSINSL"/>
    <s v="Domestic Water Distribution System Insulated"/>
    <s v="P"/>
    <x v="4"/>
    <x v="27"/>
    <x v="75"/>
  </r>
  <r>
    <s v="BRT"/>
    <s v="DOMWDS"/>
    <s v="Domestic Water Distribution System"/>
    <n v="5"/>
    <s v="DODSINSL"/>
    <s v="Domestic Water Distribution System Insulated"/>
    <s v="P"/>
    <x v="125"/>
    <x v="27"/>
    <x v="75"/>
  </r>
  <r>
    <s v="BRT"/>
    <s v="DOMWDS"/>
    <s v="Domestic Water Distribution System"/>
    <n v="5"/>
    <s v="DODSINSL"/>
    <s v="Domestic Water Distribution System Insulated"/>
    <s v="P"/>
    <x v="5"/>
    <x v="27"/>
    <x v="75"/>
  </r>
  <r>
    <s v="BRT"/>
    <s v="DOMWDS"/>
    <s v="Domestic Water Distribution System"/>
    <n v="10"/>
    <s v="DWDSTYPE"/>
    <s v="Domestic Water Distribution Sys Type"/>
    <s v="P"/>
    <x v="126"/>
    <x v="27"/>
    <x v="76"/>
  </r>
  <r>
    <s v="BRT"/>
    <s v="DOMWDS"/>
    <s v="Domestic Water Distribution System"/>
    <n v="10"/>
    <s v="DWDSTYPE"/>
    <s v="Domestic Water Distribution Sys Type"/>
    <s v="P"/>
    <x v="127"/>
    <x v="27"/>
    <x v="76"/>
  </r>
  <r>
    <s v="BRT"/>
    <s v="DOMWDS"/>
    <s v="Domestic Water Distribution System"/>
    <n v="10"/>
    <s v="DWDSTYPE"/>
    <s v="Domestic Water Distribution Sys Type"/>
    <s v="P"/>
    <x v="128"/>
    <x v="27"/>
    <x v="76"/>
  </r>
  <r>
    <s v="BRT"/>
    <s v="DOMWDS"/>
    <s v="Domestic Water Distribution System"/>
    <n v="10"/>
    <s v="DWDSTYPE"/>
    <s v="Domestic Water Distribution Sys Type"/>
    <s v="P"/>
    <x v="129"/>
    <x v="27"/>
    <x v="76"/>
  </r>
  <r>
    <s v="BRT"/>
    <s v="DOMWDS"/>
    <s v="Domestic Water Distribution System"/>
    <n v="10"/>
    <s v="DWDSTYPE"/>
    <s v="Domestic Water Distribution Sys Type"/>
    <s v="P"/>
    <x v="130"/>
    <x v="27"/>
    <x v="76"/>
  </r>
  <r>
    <s v="BRT"/>
    <s v="DR"/>
    <s v="Door"/>
    <n v="10"/>
    <s v="DRDRTYPE"/>
    <s v="Door Type"/>
    <s v="P"/>
    <x v="131"/>
    <x v="28"/>
    <x v="77"/>
  </r>
  <r>
    <s v="BRT"/>
    <s v="DR"/>
    <s v="Door"/>
    <n v="10"/>
    <s v="DRDRTYPE"/>
    <s v="Door Type"/>
    <s v="P"/>
    <x v="132"/>
    <x v="28"/>
    <x v="77"/>
  </r>
  <r>
    <s v="BRT"/>
    <s v="DR"/>
    <s v="Door"/>
    <n v="10"/>
    <s v="DRDRTYPE"/>
    <s v="Door Type"/>
    <s v="P"/>
    <x v="133"/>
    <x v="28"/>
    <x v="77"/>
  </r>
  <r>
    <s v="BRT"/>
    <s v="DR"/>
    <s v="Door"/>
    <n v="10"/>
    <s v="DRDRTYPE"/>
    <s v="Door Type"/>
    <s v="P"/>
    <x v="134"/>
    <x v="28"/>
    <x v="77"/>
  </r>
  <r>
    <s v="BRT"/>
    <s v="DR"/>
    <s v="Door"/>
    <n v="20"/>
    <s v="DRDRAUTO"/>
    <s v="Door Automation"/>
    <s v="P"/>
    <x v="135"/>
    <x v="28"/>
    <x v="78"/>
  </r>
  <r>
    <s v="BRT"/>
    <s v="DR"/>
    <s v="Door"/>
    <n v="20"/>
    <s v="DRDRAUTO"/>
    <s v="Door Automation"/>
    <s v="P"/>
    <x v="51"/>
    <x v="28"/>
    <x v="78"/>
  </r>
  <r>
    <s v="BRT"/>
    <s v="DR"/>
    <s v="Door"/>
    <n v="30"/>
    <s v="DRDRCONF"/>
    <s v="Door Configuration"/>
    <s v="P"/>
    <x v="136"/>
    <x v="28"/>
    <x v="79"/>
  </r>
  <r>
    <s v="BRT"/>
    <s v="DR"/>
    <s v="Door"/>
    <n v="30"/>
    <s v="DRDRCONF"/>
    <s v="Door Configuration"/>
    <s v="P"/>
    <x v="137"/>
    <x v="28"/>
    <x v="79"/>
  </r>
  <r>
    <s v="BRT"/>
    <s v="DR"/>
    <s v="Door"/>
    <n v="40"/>
    <s v="DRDRAMET"/>
    <s v="Access Method"/>
    <s v="P"/>
    <x v="138"/>
    <x v="28"/>
    <x v="80"/>
  </r>
  <r>
    <s v="BRT"/>
    <s v="DR"/>
    <s v="Door"/>
    <n v="40"/>
    <s v="DRDRAMET"/>
    <s v="Access Method"/>
    <s v="P"/>
    <x v="139"/>
    <x v="28"/>
    <x v="80"/>
  </r>
  <r>
    <s v="BRT"/>
    <s v="DR"/>
    <s v="Door"/>
    <n v="40"/>
    <s v="DRDRAMET"/>
    <s v="Access Method"/>
    <s v="P"/>
    <x v="44"/>
    <x v="28"/>
    <x v="80"/>
  </r>
  <r>
    <s v="BRT"/>
    <s v="DR"/>
    <s v="Door"/>
    <n v="40"/>
    <s v="DRDRAMET"/>
    <s v="Access Method"/>
    <s v="P"/>
    <x v="140"/>
    <x v="28"/>
    <x v="80"/>
  </r>
  <r>
    <s v="BRT"/>
    <s v="DR"/>
    <s v="Door"/>
    <n v="40"/>
    <s v="DRDRAMET"/>
    <s v="Access Method"/>
    <s v="P"/>
    <x v="141"/>
    <x v="28"/>
    <x v="80"/>
  </r>
  <r>
    <s v="BRT"/>
    <s v="DR"/>
    <s v="Door"/>
    <n v="50"/>
    <s v="FIRRATD"/>
    <s v="Fire Rated?"/>
    <s v="P"/>
    <x v="4"/>
    <x v="28"/>
    <x v="81"/>
  </r>
  <r>
    <s v="BRT"/>
    <s v="DR"/>
    <s v="Door"/>
    <n v="50"/>
    <s v="FIRRATD"/>
    <s v="Fire Rated?"/>
    <s v="P"/>
    <x v="5"/>
    <x v="28"/>
    <x v="81"/>
  </r>
  <r>
    <s v="BRT"/>
    <s v="DR"/>
    <s v="Door"/>
    <n v="60"/>
    <s v="FRSHTSLI"/>
    <s v="Size Length (inch)"/>
    <s v="-"/>
    <x v="6"/>
    <x v="28"/>
    <x v="82"/>
  </r>
  <r>
    <s v="BRT"/>
    <s v="DR"/>
    <s v="Door"/>
    <n v="70"/>
    <s v="ACCSZW"/>
    <s v="Size Width (feet)"/>
    <s v="-"/>
    <x v="6"/>
    <x v="28"/>
    <x v="4"/>
  </r>
  <r>
    <s v="BRT"/>
    <s v="DR"/>
    <s v="Door"/>
    <n v="80"/>
    <s v="QTY"/>
    <s v="Quantity"/>
    <s v="-"/>
    <x v="6"/>
    <x v="28"/>
    <x v="42"/>
  </r>
  <r>
    <s v="BRT"/>
    <s v="DRARCRTN"/>
    <s v="Door Air Curtain"/>
    <n v="10"/>
    <s v="DRTNHSRC"/>
    <s v="Door Air Curtain Heating Source"/>
    <s v="P"/>
    <x v="142"/>
    <x v="29"/>
    <x v="83"/>
  </r>
  <r>
    <s v="BRT"/>
    <s v="DRARCRTN"/>
    <s v="Door Air Curtain"/>
    <n v="10"/>
    <s v="DRTNHSRC"/>
    <s v="Door Air Curtain Heating Source"/>
    <s v="P"/>
    <x v="48"/>
    <x v="29"/>
    <x v="83"/>
  </r>
  <r>
    <s v="BRT"/>
    <s v="DRARCRTN"/>
    <s v="Door Air Curtain"/>
    <n v="10"/>
    <s v="DRTNHSRC"/>
    <s v="Door Air Curtain Heating Source"/>
    <s v="P"/>
    <x v="49"/>
    <x v="29"/>
    <x v="83"/>
  </r>
  <r>
    <s v="BRT"/>
    <s v="DRARCRTN"/>
    <s v="Door Air Curtain"/>
    <n v="10"/>
    <s v="DRTNHSRC"/>
    <s v="Door Air Curtain Heating Source"/>
    <s v="P"/>
    <x v="143"/>
    <x v="29"/>
    <x v="83"/>
  </r>
  <r>
    <s v="BRT"/>
    <s v="DRARCRTN"/>
    <s v="Door Air Curtain"/>
    <n v="10"/>
    <s v="DRTNHSRC"/>
    <s v="Door Air Curtain Heating Source"/>
    <s v="P"/>
    <x v="50"/>
    <x v="29"/>
    <x v="83"/>
  </r>
  <r>
    <s v="BRT"/>
    <s v="DRARCRTN"/>
    <s v="Door Air Curtain"/>
    <n v="10"/>
    <s v="DRTNHSRC"/>
    <s v="Door Air Curtain Heating Source"/>
    <s v="P"/>
    <x v="144"/>
    <x v="29"/>
    <x v="83"/>
  </r>
  <r>
    <s v="BRT"/>
    <s v="DRARCRTN"/>
    <s v="Door Air Curtain"/>
    <n v="20"/>
    <s v="PWRSV"/>
    <s v="Power Supply Voltage"/>
    <s v="-"/>
    <x v="6"/>
    <x v="29"/>
    <x v="9"/>
  </r>
  <r>
    <s v="BRT"/>
    <s v="DRARCRTN"/>
    <s v="Door Air Curtain"/>
    <n v="30"/>
    <s v="HEATINP"/>
    <s v="Heating Input"/>
    <s v="-"/>
    <x v="6"/>
    <x v="29"/>
    <x v="37"/>
  </r>
  <r>
    <s v="BRT"/>
    <s v="DRARCRTN"/>
    <s v="Door Air Curtain"/>
    <n v="40"/>
    <s v="HEATOUT"/>
    <s v="Heating Output"/>
    <s v="-"/>
    <x v="6"/>
    <x v="29"/>
    <x v="84"/>
  </r>
  <r>
    <s v="BRT"/>
    <s v="DRARCRTN"/>
    <s v="Door Air Curtain"/>
    <n v="50"/>
    <s v="DRRTNCP"/>
    <s v="Capacity (kW)"/>
    <s v="-"/>
    <x v="6"/>
    <x v="29"/>
    <x v="85"/>
  </r>
  <r>
    <s v="BRT"/>
    <s v="DRNCTCHB"/>
    <s v="Drainage Catch basin"/>
    <n v="10"/>
    <s v="DRHBTYPE"/>
    <s v="Drainage Catch Basin Type"/>
    <s v="P"/>
    <x v="136"/>
    <x v="30"/>
    <x v="86"/>
  </r>
  <r>
    <s v="BRT"/>
    <s v="DRNCTCHB"/>
    <s v="Drainage Catch basin"/>
    <n v="10"/>
    <s v="DRHBTYPE"/>
    <s v="Drainage Catch Basin Type"/>
    <s v="P"/>
    <x v="137"/>
    <x v="30"/>
    <x v="86"/>
  </r>
  <r>
    <s v="BRT"/>
    <s v="DRNCTCHB"/>
    <s v="Drainage Catch basin"/>
    <n v="20"/>
    <s v="MANS"/>
    <s v="Size – Diameter (mm)"/>
    <s v="-"/>
    <x v="6"/>
    <x v="30"/>
    <x v="87"/>
  </r>
  <r>
    <s v="BRT"/>
    <s v="DRNCTCHB"/>
    <s v="Drainage Catch basin"/>
    <n v="30"/>
    <s v="TSD"/>
    <s v="Depth(m)"/>
    <s v="-"/>
    <x v="6"/>
    <x v="30"/>
    <x v="88"/>
  </r>
  <r>
    <s v="BRT"/>
    <s v="DRNCTCHB"/>
    <s v="Drainage Catch basin"/>
    <n v="40"/>
    <s v="QTY"/>
    <s v="Quantity"/>
    <s v="-"/>
    <x v="6"/>
    <x v="30"/>
    <x v="42"/>
  </r>
  <r>
    <s v="BRT"/>
    <s v="DRWOUTBR"/>
    <s v="Draw - Out Breaker"/>
    <n v="10"/>
    <s v="DRBRPHAS"/>
    <s v="Draw-Out Breaker Phasing"/>
    <s v="P"/>
    <x v="145"/>
    <x v="31"/>
    <x v="89"/>
  </r>
  <r>
    <s v="BRT"/>
    <s v="DRWOUTBR"/>
    <s v="Draw - Out Breaker"/>
    <n v="10"/>
    <s v="DRBRPHAS"/>
    <s v="Draw-Out Breaker Phasing"/>
    <s v="P"/>
    <x v="146"/>
    <x v="31"/>
    <x v="89"/>
  </r>
  <r>
    <s v="BRT"/>
    <s v="DRWOUTBR"/>
    <s v="Draw - Out Breaker"/>
    <n v="10"/>
    <s v="DRBRPHAS"/>
    <s v="Draw-Out Breaker Phasing"/>
    <s v="P"/>
    <x v="147"/>
    <x v="31"/>
    <x v="89"/>
  </r>
  <r>
    <s v="BRT"/>
    <s v="DRWOUTBR"/>
    <s v="Draw - Out Breaker"/>
    <n v="10"/>
    <s v="DRBRPHAS"/>
    <s v="Draw-Out Breaker Phasing"/>
    <s v="P"/>
    <x v="148"/>
    <x v="31"/>
    <x v="89"/>
  </r>
  <r>
    <s v="BRT"/>
    <s v="DRWOUTBR"/>
    <s v="Draw - Out Breaker"/>
    <n v="20"/>
    <s v="AMPERAGE"/>
    <s v="Amperage"/>
    <s v="-"/>
    <x v="6"/>
    <x v="31"/>
    <x v="70"/>
  </r>
  <r>
    <s v="BRT"/>
    <s v="DRWOUTBR"/>
    <s v="Draw - Out Breaker"/>
    <n v="30"/>
    <s v="VOLT"/>
    <s v="Volt."/>
    <s v="-"/>
    <x v="6"/>
    <x v="31"/>
    <x v="63"/>
  </r>
  <r>
    <s v="BRT"/>
    <s v="DRWOUTBR"/>
    <s v="Draw - Out Breaker"/>
    <n v="40"/>
    <s v="KARATING"/>
    <s v="KA Rating"/>
    <s v="-"/>
    <x v="6"/>
    <x v="31"/>
    <x v="90"/>
  </r>
  <r>
    <s v="BRT"/>
    <s v="DRYARCP"/>
    <s v="Dryer - Air Compressor"/>
    <n v="10"/>
    <s v="DRCPTYPE"/>
    <s v="Dryer - Air Compressor Type"/>
    <s v="P"/>
    <x v="149"/>
    <x v="32"/>
    <x v="91"/>
  </r>
  <r>
    <s v="BRT"/>
    <s v="DRYARCP"/>
    <s v="Dryer - Air Compressor"/>
    <n v="10"/>
    <s v="DRCPTYPE"/>
    <s v="Dryer - Air Compressor Type"/>
    <s v="P"/>
    <x v="150"/>
    <x v="32"/>
    <x v="91"/>
  </r>
  <r>
    <s v="BRT"/>
    <s v="DRYARCP"/>
    <s v="Dryer - Air Compressor"/>
    <n v="20"/>
    <s v="PWRSV"/>
    <s v="Power Supply Voltage"/>
    <s v="-"/>
    <x v="6"/>
    <x v="32"/>
    <x v="9"/>
  </r>
  <r>
    <s v="BRT"/>
    <s v="DSLDISP"/>
    <s v="Dryer - Air Compressor"/>
    <n v="10"/>
    <s v="PWRSV"/>
    <s v="Power Supply Voltage"/>
    <s v="-"/>
    <x v="6"/>
    <x v="33"/>
    <x v="9"/>
  </r>
  <r>
    <s v="BRT"/>
    <s v="DSLST"/>
    <s v="Dryer - Air Compressor"/>
    <n v="10"/>
    <s v="DSSTTYPE"/>
    <s v="Diesel Storage Tank Type"/>
    <s v="P"/>
    <x v="151"/>
    <x v="34"/>
    <x v="92"/>
  </r>
  <r>
    <s v="BRT"/>
    <s v="DSLST"/>
    <s v="Dryer - Air Compressor"/>
    <n v="10"/>
    <s v="DSSTTYPE"/>
    <s v="Diesel Storage Tank Type"/>
    <s v="P"/>
    <x v="152"/>
    <x v="34"/>
    <x v="92"/>
  </r>
  <r>
    <s v="BRT"/>
    <s v="DSLST"/>
    <s v="Dryer - Air Compressor"/>
    <n v="20"/>
    <s v="DSSTCONS"/>
    <s v="Diesel Storage Tank Construction"/>
    <s v="P"/>
    <x v="153"/>
    <x v="34"/>
    <x v="93"/>
  </r>
  <r>
    <s v="BRT"/>
    <s v="DSLST"/>
    <s v="Dryer - Air Compressor"/>
    <n v="20"/>
    <s v="DSSTCONS"/>
    <s v="Diesel Storage Tank Construction"/>
    <s v="P"/>
    <x v="154"/>
    <x v="34"/>
    <x v="93"/>
  </r>
  <r>
    <s v="BRT"/>
    <s v="DSLST"/>
    <s v="Dryer - Air Compressor"/>
    <n v="30"/>
    <s v="DSSTMAT"/>
    <s v="Diesel Storage Tank Material"/>
    <s v="P"/>
    <x v="85"/>
    <x v="34"/>
    <x v="94"/>
  </r>
  <r>
    <s v="BRT"/>
    <s v="DSLST"/>
    <s v="Dryer - Air Compressor"/>
    <n v="30"/>
    <s v="DSSTMAT"/>
    <s v="Diesel Storage Tank Material"/>
    <s v="P"/>
    <x v="10"/>
    <x v="34"/>
    <x v="94"/>
  </r>
  <r>
    <s v="BRT"/>
    <s v="DSLST"/>
    <s v="Dryer - Air Compressor"/>
    <n v="40"/>
    <s v="TSSANUM"/>
    <s v="TSSA Number"/>
    <s v="-"/>
    <x v="6"/>
    <x v="34"/>
    <x v="36"/>
  </r>
  <r>
    <s v="BRT"/>
    <s v="DSLST"/>
    <s v="Dryer - Air Compressor"/>
    <n v="50"/>
    <s v="SECCONT"/>
    <s v="Secondary Containment?"/>
    <s v="P"/>
    <x v="4"/>
    <x v="34"/>
    <x v="95"/>
  </r>
  <r>
    <s v="BRT"/>
    <s v="DSLST"/>
    <s v="Dryer - Air Compressor"/>
    <n v="50"/>
    <s v="SECCONT"/>
    <s v="Secondary Containment?"/>
    <s v="P"/>
    <x v="5"/>
    <x v="34"/>
    <x v="95"/>
  </r>
  <r>
    <s v="BRT"/>
    <s v="DSLST"/>
    <s v="Dryer - Air Compressor"/>
    <n v="60"/>
    <s v="INDRINST"/>
    <s v="Indoor Installation?"/>
    <s v="P"/>
    <x v="4"/>
    <x v="34"/>
    <x v="96"/>
  </r>
  <r>
    <s v="BRT"/>
    <s v="DSLST"/>
    <s v="Dryer - Air Compressor"/>
    <n v="60"/>
    <s v="INDRINST"/>
    <s v="Indoor Installation?"/>
    <s v="P"/>
    <x v="5"/>
    <x v="34"/>
    <x v="96"/>
  </r>
  <r>
    <s v="BRT"/>
    <s v="DSTCOLLC"/>
    <s v="Dryer - Air Compressor"/>
    <n v="10"/>
    <s v="DSLCTYPE"/>
    <s v="Dust Collector Type"/>
    <s v="P"/>
    <x v="155"/>
    <x v="35"/>
    <x v="97"/>
  </r>
  <r>
    <s v="BRT"/>
    <s v="DSTCOLLC"/>
    <s v="Dryer - Air Compressor"/>
    <n v="10"/>
    <s v="DSLCTYPE"/>
    <s v="Dust Collector Type"/>
    <s v="P"/>
    <x v="156"/>
    <x v="35"/>
    <x v="97"/>
  </r>
  <r>
    <s v="BRT"/>
    <s v="DSTCOLLC"/>
    <s v="Dryer - Air Compressor"/>
    <n v="10"/>
    <s v="DSLCTYPE"/>
    <s v="Dust Collector Type"/>
    <s v="P"/>
    <x v="157"/>
    <x v="35"/>
    <x v="97"/>
  </r>
  <r>
    <s v="BRT"/>
    <s v="DSTCOLLC"/>
    <s v="Dryer - Air Compressor"/>
    <n v="10"/>
    <s v="DSLCTYPE"/>
    <s v="Dust Collector Type"/>
    <s v="P"/>
    <x v="158"/>
    <x v="35"/>
    <x v="97"/>
  </r>
  <r>
    <s v="BRT"/>
    <s v="DSTCOLLC"/>
    <s v="Dryer - Air Compressor"/>
    <n v="10"/>
    <s v="DSLCTYPE"/>
    <s v="Dust Collector Type"/>
    <s v="P"/>
    <x v="159"/>
    <x v="35"/>
    <x v="97"/>
  </r>
  <r>
    <s v="BRT"/>
    <s v="DSTCOLLC"/>
    <s v="Dryer - Air Compressor"/>
    <n v="20"/>
    <s v="PWRSV"/>
    <s v="Power Supply Voltage"/>
    <s v="-"/>
    <x v="6"/>
    <x v="35"/>
    <x v="9"/>
  </r>
  <r>
    <s v="BRT"/>
    <s v="DSTCOLLC"/>
    <s v="Dryer - Air Compressor"/>
    <n v="30"/>
    <s v="MOTORKW"/>
    <s v="Motor kW"/>
    <s v="-"/>
    <x v="6"/>
    <x v="35"/>
    <x v="10"/>
  </r>
  <r>
    <s v="BRT"/>
    <s v="DSTCOLLC"/>
    <s v="Dryer - Air Compressor"/>
    <n v="40"/>
    <s v="AIRFLOW"/>
    <s v="Airflow (SCFM)"/>
    <s v="-"/>
    <x v="6"/>
    <x v="35"/>
    <x v="11"/>
  </r>
  <r>
    <s v="BRT"/>
    <s v="DSTCOLLC"/>
    <s v="Dryer - Air Compressor"/>
    <n v="50"/>
    <s v="COLLVOL"/>
    <s v="Collector Volume"/>
    <s v="-"/>
    <x v="6"/>
    <x v="35"/>
    <x v="98"/>
  </r>
  <r>
    <s v="BRT"/>
    <s v="DSTTK"/>
    <s v="Dryer - Air Compressor"/>
    <n v="10"/>
    <s v="STNKTYPE"/>
    <s v="Storage Tank Type"/>
    <s v="P"/>
    <x v="151"/>
    <x v="36"/>
    <x v="99"/>
  </r>
  <r>
    <s v="BRT"/>
    <s v="DSTTK"/>
    <s v="Dryer - Air Compressor"/>
    <n v="10"/>
    <s v="STNKTYPE"/>
    <s v="Storage Tank Type"/>
    <s v="P"/>
    <x v="152"/>
    <x v="36"/>
    <x v="99"/>
  </r>
  <r>
    <s v="BRT"/>
    <s v="DSTTK"/>
    <s v="Dryer - Air Compressor"/>
    <n v="20"/>
    <s v="STNKFLTY"/>
    <s v="Fluid Type"/>
    <s v="P"/>
    <x v="42"/>
    <x v="36"/>
    <x v="100"/>
  </r>
  <r>
    <s v="BRT"/>
    <s v="DSTTK"/>
    <s v="Dryer - Air Compressor"/>
    <n v="20"/>
    <s v="STNKFLTY"/>
    <s v="Fluid Type"/>
    <s v="P"/>
    <x v="160"/>
    <x v="36"/>
    <x v="100"/>
  </r>
  <r>
    <s v="BRT"/>
    <s v="DSTTK"/>
    <s v="Dryer - Air Compressor"/>
    <n v="20"/>
    <s v="STNKFLTY"/>
    <s v="Fluid Type"/>
    <s v="P"/>
    <x v="161"/>
    <x v="36"/>
    <x v="100"/>
  </r>
  <r>
    <s v="BRT"/>
    <s v="DSTTK"/>
    <s v="Dryer - Air Compressor"/>
    <n v="20"/>
    <s v="STNKFLTY"/>
    <s v="Fluid Type"/>
    <s v="P"/>
    <x v="162"/>
    <x v="36"/>
    <x v="100"/>
  </r>
  <r>
    <s v="BRT"/>
    <s v="DSTTK"/>
    <s v="Dryer - Air Compressor"/>
    <n v="20"/>
    <s v="STNKFLTY"/>
    <s v="Fluid Type"/>
    <s v="P"/>
    <x v="163"/>
    <x v="36"/>
    <x v="100"/>
  </r>
  <r>
    <s v="BRT"/>
    <s v="DSTTK"/>
    <s v="Dryer - Air Compressor"/>
    <n v="20"/>
    <s v="STNKFLTY"/>
    <s v="Fluid Type"/>
    <s v="P"/>
    <x v="164"/>
    <x v="36"/>
    <x v="100"/>
  </r>
  <r>
    <s v="BRT"/>
    <s v="DSTTK"/>
    <s v="Dryer - Air Compressor"/>
    <n v="20"/>
    <s v="STNKFLTY"/>
    <s v="Fluid Type"/>
    <s v="P"/>
    <x v="165"/>
    <x v="36"/>
    <x v="100"/>
  </r>
  <r>
    <s v="BRT"/>
    <s v="DSTTK"/>
    <s v="Dryer - Air Compressor"/>
    <n v="20"/>
    <s v="STNKFLTY"/>
    <s v="Fluid Type"/>
    <s v="P"/>
    <x v="166"/>
    <x v="36"/>
    <x v="100"/>
  </r>
  <r>
    <s v="BRT"/>
    <s v="DSTTK"/>
    <s v="Dryer - Air Compressor"/>
    <n v="20"/>
    <s v="STNKFLTY"/>
    <s v="Fluid Type"/>
    <s v="P"/>
    <x v="167"/>
    <x v="36"/>
    <x v="100"/>
  </r>
  <r>
    <s v="BRT"/>
    <s v="DSTTK"/>
    <s v="Dryer - Air Compressor"/>
    <n v="20"/>
    <s v="STNKFLTY"/>
    <s v="Fluid Type"/>
    <s v="P"/>
    <x v="168"/>
    <x v="36"/>
    <x v="100"/>
  </r>
  <r>
    <s v="BRT"/>
    <s v="DSTTK"/>
    <s v="Dryer - Air Compressor"/>
    <n v="20"/>
    <s v="STNKFLTY"/>
    <s v="Fluid Type"/>
    <s v="P"/>
    <x v="22"/>
    <x v="36"/>
    <x v="100"/>
  </r>
  <r>
    <s v="BRT"/>
    <s v="DSTTK"/>
    <s v="Dryer - Air Compressor"/>
    <n v="20"/>
    <s v="STNKFLTY"/>
    <s v="Fluid Type"/>
    <s v="P"/>
    <x v="169"/>
    <x v="36"/>
    <x v="100"/>
  </r>
  <r>
    <s v="BRT"/>
    <s v="DSTTK"/>
    <s v="Dryer - Air Compressor"/>
    <n v="20"/>
    <s v="STNKFLTY"/>
    <s v="Fluid Type"/>
    <s v="P"/>
    <x v="93"/>
    <x v="36"/>
    <x v="100"/>
  </r>
  <r>
    <s v="BRT"/>
    <s v="DSTTK"/>
    <s v="Dryer - Air Compressor"/>
    <n v="20"/>
    <s v="STNKFLTY"/>
    <s v="Fluid Type"/>
    <s v="P"/>
    <x v="170"/>
    <x v="36"/>
    <x v="100"/>
  </r>
  <r>
    <s v="BRT"/>
    <s v="DSTTK"/>
    <s v="Dryer - Air Compressor"/>
    <n v="30"/>
    <s v="STNKCONS"/>
    <s v="Storage Tank Construction"/>
    <s v="P"/>
    <x v="153"/>
    <x v="36"/>
    <x v="101"/>
  </r>
  <r>
    <s v="BRT"/>
    <s v="DSTTK"/>
    <s v="Dryer - Air Compressor"/>
    <n v="30"/>
    <s v="STNKCONS"/>
    <s v="Storage Tank Construction"/>
    <s v="P"/>
    <x v="154"/>
    <x v="36"/>
    <x v="101"/>
  </r>
  <r>
    <s v="BRT"/>
    <s v="DSTTK"/>
    <s v="Dryer - Air Compressor"/>
    <n v="40"/>
    <s v="STNKMAT"/>
    <s v="Storage Tank Material"/>
    <s v="P"/>
    <x v="85"/>
    <x v="36"/>
    <x v="102"/>
  </r>
  <r>
    <s v="BRT"/>
    <s v="DSTTK"/>
    <s v="Dryer - Air Compressor"/>
    <n v="40"/>
    <s v="STNKMAT"/>
    <s v="Storage Tank Material"/>
    <m/>
    <x v="75"/>
    <x v="36"/>
    <x v="102"/>
  </r>
  <r>
    <s v="BRT"/>
    <s v="DSTTK"/>
    <s v="Dryer - Air Compressor"/>
    <n v="40"/>
    <s v="STNKMAT"/>
    <s v="Storage Tank Material"/>
    <m/>
    <x v="10"/>
    <x v="36"/>
    <x v="102"/>
  </r>
  <r>
    <s v="BRT"/>
    <s v="DSTTK"/>
    <s v="Dryer - Air Compressor"/>
    <n v="50"/>
    <s v="TSSANUM"/>
    <s v="TSSA Number"/>
    <s v="-"/>
    <x v="6"/>
    <x v="36"/>
    <x v="36"/>
  </r>
  <r>
    <s v="BRT"/>
    <s v="DSTTK"/>
    <s v="Dryer - Air Compressor"/>
    <n v="60"/>
    <s v="TANKVOL"/>
    <s v="Tank Volume"/>
    <s v="-"/>
    <x v="6"/>
    <x v="36"/>
    <x v="103"/>
  </r>
  <r>
    <s v="BRT"/>
    <s v="DSTTK"/>
    <s v="Dryer - Air Compressor"/>
    <n v="70"/>
    <s v="SECCONT"/>
    <s v="Secondary Containment?"/>
    <s v="P"/>
    <x v="4"/>
    <x v="36"/>
    <x v="95"/>
  </r>
  <r>
    <s v="BRT"/>
    <s v="DSTTK"/>
    <s v="Dryer - Air Compressor"/>
    <n v="70"/>
    <s v="SECCONT"/>
    <s v="Secondary Containment?"/>
    <s v="P"/>
    <x v="5"/>
    <x v="36"/>
    <x v="95"/>
  </r>
  <r>
    <s v="BRT"/>
    <s v="DSTTK"/>
    <s v="Dryer - Air Compressor"/>
    <n v="80"/>
    <s v="INDRINST"/>
    <s v="Indoor Installation?"/>
    <s v="P"/>
    <x v="4"/>
    <x v="36"/>
    <x v="96"/>
  </r>
  <r>
    <s v="BRT"/>
    <s v="DSTTK"/>
    <s v="Dryer - Air Compressor"/>
    <n v="80"/>
    <s v="INDRINST"/>
    <s v="Indoor Installation?"/>
    <s v="P"/>
    <x v="5"/>
    <x v="36"/>
    <x v="96"/>
  </r>
  <r>
    <s v="BRT"/>
    <s v="ELECHTS"/>
    <s v="Dryer - Air Compressor"/>
    <n v="10"/>
    <s v="ELTSSTYP"/>
    <s v="System Type"/>
    <s v="P"/>
    <x v="171"/>
    <x v="37"/>
    <x v="104"/>
  </r>
  <r>
    <s v="BRT"/>
    <s v="ELECHTS"/>
    <s v="Dryer - Air Compressor"/>
    <n v="10"/>
    <s v="ELTSSTYP"/>
    <s v="System Type"/>
    <s v="P"/>
    <x v="172"/>
    <x v="37"/>
    <x v="104"/>
  </r>
  <r>
    <s v="BRT"/>
    <s v="ELECHTS"/>
    <s v="Dryer - Air Compressor"/>
    <n v="10"/>
    <s v="ELTSSTYP"/>
    <s v="System Type"/>
    <s v="P"/>
    <x v="173"/>
    <x v="37"/>
    <x v="104"/>
  </r>
  <r>
    <s v="BRT"/>
    <s v="ELECHTS"/>
    <s v="Dryer - Air Compressor"/>
    <n v="10"/>
    <s v="ELTSSTYP"/>
    <s v="System Type"/>
    <s v="P"/>
    <x v="174"/>
    <x v="37"/>
    <x v="104"/>
  </r>
  <r>
    <s v="BRT"/>
    <s v="ELECHTS"/>
    <s v="Dryer - Air Compressor"/>
    <n v="10"/>
    <s v="ELTSSTYP"/>
    <s v="System Type"/>
    <s v="P"/>
    <x v="175"/>
    <x v="37"/>
    <x v="104"/>
  </r>
  <r>
    <s v="BRT"/>
    <s v="ELECHTS"/>
    <s v="Dryer - Air Compressor"/>
    <n v="20"/>
    <s v="WATTSFT"/>
    <s v="Watts/ft"/>
    <s v="-"/>
    <x v="6"/>
    <x v="37"/>
    <x v="105"/>
  </r>
  <r>
    <s v="BRT"/>
    <s v="ELECHTS"/>
    <s v="Dryer - Air Compressor"/>
    <n v="30"/>
    <s v="NOCIRC"/>
    <s v="No. Circuits"/>
    <s v="-"/>
    <x v="6"/>
    <x v="37"/>
    <x v="106"/>
  </r>
  <r>
    <s v="BRT"/>
    <s v="ELECHTS"/>
    <s v="Dryer - Air Compressor"/>
    <n v="40"/>
    <s v="VOLT"/>
    <s v="Volt."/>
    <s v="-"/>
    <x v="6"/>
    <x v="37"/>
    <x v="63"/>
  </r>
  <r>
    <s v="BRT"/>
    <s v="ELECHTS"/>
    <s v="Dryer - Air Compressor"/>
    <n v="50"/>
    <s v="SIZE"/>
    <s v="Size"/>
    <s v="-"/>
    <x v="6"/>
    <x v="37"/>
    <x v="107"/>
  </r>
  <r>
    <s v="BRT"/>
    <s v="ELVTR"/>
    <s v="Elevator"/>
    <n v="10"/>
    <s v="ELTRTYPE"/>
    <s v="Elevator Type"/>
    <s v="P"/>
    <x v="176"/>
    <x v="38"/>
    <x v="108"/>
  </r>
  <r>
    <s v="BRT"/>
    <s v="ELVTR"/>
    <s v="Elevator"/>
    <n v="10"/>
    <s v="ELTRTYPE"/>
    <s v="Elevator Type"/>
    <s v="P"/>
    <x v="177"/>
    <x v="38"/>
    <x v="108"/>
  </r>
  <r>
    <s v="BRT"/>
    <s v="ELVTR"/>
    <s v="Elevator"/>
    <n v="20"/>
    <s v="LINSDATE"/>
    <s v="Last Inspected Date (yyyy-mm-dd)"/>
    <s v="-"/>
    <x v="6"/>
    <x v="38"/>
    <x v="46"/>
  </r>
  <r>
    <s v="BRT"/>
    <s v="ELVTR"/>
    <s v="Elevator"/>
    <n v="30"/>
    <s v="TSSANUM"/>
    <s v="TSSA Number"/>
    <s v="-"/>
    <x v="6"/>
    <x v="38"/>
    <x v="36"/>
  </r>
  <r>
    <s v="BRT"/>
    <s v="ELVTR"/>
    <s v="Elevator"/>
    <n v="40"/>
    <s v="CERTEXD"/>
    <s v="Certificate Expiry Date (yyyy-mm-dd)"/>
    <s v="-"/>
    <x v="6"/>
    <x v="38"/>
    <x v="45"/>
  </r>
  <r>
    <s v="BRT"/>
    <s v="ELVTR"/>
    <s v="Elevator"/>
    <n v="50"/>
    <s v="ELVTRNOF"/>
    <s v="Number of Floors (each)"/>
    <s v="-"/>
    <x v="6"/>
    <x v="38"/>
    <x v="109"/>
  </r>
  <r>
    <s v="BRT"/>
    <s v="ELVTR"/>
    <s v="Elevator"/>
    <n v="70"/>
    <s v="ELVMXLBS"/>
    <s v="Max Capacity (LBS)"/>
    <s v="-"/>
    <x v="6"/>
    <x v="38"/>
    <x v="110"/>
  </r>
  <r>
    <s v="BRT"/>
    <s v="EMRGGEN"/>
    <s v="Emergency Generator"/>
    <n v="10"/>
    <s v="EMENFTYP"/>
    <s v="Emergency Generator Fuel Type"/>
    <s v="P"/>
    <x v="178"/>
    <x v="39"/>
    <x v="111"/>
  </r>
  <r>
    <s v="BRT"/>
    <s v="EMRGGEN"/>
    <s v="Emergency Generator"/>
    <n v="10"/>
    <s v="EMENFTYP"/>
    <s v="Emergency Generator Fuel Type"/>
    <s v="P"/>
    <x v="179"/>
    <x v="39"/>
    <x v="111"/>
  </r>
  <r>
    <s v="BRT"/>
    <s v="EMRGGEN"/>
    <s v="Emergency Generator"/>
    <n v="10"/>
    <s v="EMENFTYP"/>
    <s v="Emergency Generator Fuel Type"/>
    <s v="P"/>
    <x v="180"/>
    <x v="39"/>
    <x v="111"/>
  </r>
  <r>
    <s v="BRT"/>
    <s v="EMRGGEN"/>
    <s v="Emergency Generator"/>
    <n v="10"/>
    <s v="EMENFTYP"/>
    <s v="Emergency Generator Fuel Type"/>
    <s v="P"/>
    <x v="22"/>
    <x v="39"/>
    <x v="111"/>
  </r>
  <r>
    <s v="BRT"/>
    <s v="EMRGGEN"/>
    <s v="Emergency Generator"/>
    <n v="20"/>
    <s v="TSSANUM"/>
    <s v="TSSA Number"/>
    <s v="-"/>
    <x v="6"/>
    <x v="39"/>
    <x v="36"/>
  </r>
  <r>
    <s v="BRT"/>
    <s v="EMRGGEN"/>
    <s v="Emergency Generator"/>
    <n v="30"/>
    <s v="KW"/>
    <s v="KW"/>
    <s v="-"/>
    <x v="6"/>
    <x v="39"/>
    <x v="112"/>
  </r>
  <r>
    <s v="BRT"/>
    <s v="EMRGGEN"/>
    <s v="Emergency Generator"/>
    <n v="40"/>
    <s v="PCKUENC"/>
    <s v="Package Unit Enclosure?"/>
    <s v="P"/>
    <x v="4"/>
    <x v="39"/>
    <x v="113"/>
  </r>
  <r>
    <s v="BRT"/>
    <s v="EMRGGEN"/>
    <s v="Emergency Generator"/>
    <n v="40"/>
    <s v="PCKUENC"/>
    <s v="Package Unit Enclosure?"/>
    <s v="P"/>
    <x v="5"/>
    <x v="39"/>
    <x v="113"/>
  </r>
  <r>
    <s v="BRT"/>
    <s v="EMRGGEN"/>
    <s v="Emergency Generator"/>
    <n v="50"/>
    <s v="EMRNTS"/>
    <s v="Tank Size (Litre)"/>
    <s v="-"/>
    <x v="6"/>
    <x v="39"/>
    <x v="114"/>
  </r>
  <r>
    <s v="BRT"/>
    <s v="EMRGPF"/>
    <s v="Emergency Generator"/>
    <n v="10"/>
    <s v="EMPFTYPE"/>
    <s v="Emergency Plumbing Fixture Type"/>
    <s v="P"/>
    <x v="181"/>
    <x v="40"/>
    <x v="115"/>
  </r>
  <r>
    <s v="BRT"/>
    <s v="EMRGPF"/>
    <s v="Emergency Generator"/>
    <n v="10"/>
    <s v="EMPFTYPE"/>
    <s v="Emergency Plumbing Fixture Type"/>
    <s v="P"/>
    <x v="182"/>
    <x v="40"/>
    <x v="115"/>
  </r>
  <r>
    <s v="BRT"/>
    <s v="EMRGPF"/>
    <s v="Emergency Generator"/>
    <n v="10"/>
    <s v="EMPFTYPE"/>
    <s v="Emergency Plumbing Fixture Type"/>
    <s v="P"/>
    <x v="183"/>
    <x v="40"/>
    <x v="115"/>
  </r>
  <r>
    <s v="BRT"/>
    <s v="EMRGPF"/>
    <s v="Emergency Generator"/>
    <n v="10"/>
    <s v="EMPFTYPE"/>
    <s v="Emergency Plumbing Fixture Type"/>
    <s v="P"/>
    <x v="184"/>
    <x v="40"/>
    <x v="115"/>
  </r>
  <r>
    <s v="BRT"/>
    <s v="EMRGPF"/>
    <s v="Emergency Generator"/>
    <n v="10"/>
    <s v="EMPFTYPE"/>
    <s v="Emergency Plumbing Fixture Type"/>
    <s v="P"/>
    <x v="185"/>
    <x v="40"/>
    <x v="115"/>
  </r>
  <r>
    <s v="BRT"/>
    <s v="EMRGPF"/>
    <s v="Emergency Generator"/>
    <n v="20"/>
    <s v="EMPFITYP"/>
    <s v="EMPF Installation Type"/>
    <s v="P"/>
    <x v="164"/>
    <x v="40"/>
    <x v="116"/>
  </r>
  <r>
    <s v="BRT"/>
    <s v="EMRGPF"/>
    <s v="Emergency Generator"/>
    <n v="20"/>
    <s v="EMPFITYP"/>
    <s v="EMPF Installation Type"/>
    <s v="P"/>
    <x v="167"/>
    <x v="40"/>
    <x v="116"/>
  </r>
  <r>
    <s v="BRT"/>
    <s v="EMRGPF"/>
    <s v="Emergency Generator"/>
    <n v="30"/>
    <s v="HEATTRC"/>
    <s v="Heat Traced?"/>
    <s v="P"/>
    <x v="4"/>
    <x v="40"/>
    <x v="117"/>
  </r>
  <r>
    <s v="BRT"/>
    <s v="EMRGPF"/>
    <s v="Emergency Generator"/>
    <n v="30"/>
    <s v="HEATTRC"/>
    <s v="Heat Traced?"/>
    <s v="P"/>
    <x v="5"/>
    <x v="40"/>
    <x v="117"/>
  </r>
  <r>
    <s v="BRT"/>
    <s v="ENGOTANK"/>
    <s v="Engine Oil Tank"/>
    <n v="10"/>
    <s v="ENGOTVL"/>
    <s v="Engine Oil tank volume"/>
    <s v="-"/>
    <x v="6"/>
    <x v="41"/>
    <x v="118"/>
  </r>
  <r>
    <s v="BRT"/>
    <s v="ENGOTANK"/>
    <s v="Engine Oil Tank"/>
    <n v="20"/>
    <s v="ENGOTEIH"/>
    <s v="Engine Oil tank Electric immersion heater"/>
    <s v="P"/>
    <x v="4"/>
    <x v="41"/>
    <x v="119"/>
  </r>
  <r>
    <s v="BRT"/>
    <s v="ENGOTANK"/>
    <s v="Engine Oil Tank"/>
    <n v="20"/>
    <s v="ENGOTEIH"/>
    <s v="Engine Oil tank Electric immersion heater"/>
    <s v="P"/>
    <x v="5"/>
    <x v="41"/>
    <x v="119"/>
  </r>
  <r>
    <s v="BRT"/>
    <s v="ENGOTANK"/>
    <s v="Engine Oil Tank"/>
    <n v="30"/>
    <s v="ENGOTMAT"/>
    <s v="Engine Oil tank Material"/>
    <s v="P"/>
    <x v="85"/>
    <x v="41"/>
    <x v="120"/>
  </r>
  <r>
    <s v="BRT"/>
    <s v="ENGOTANK"/>
    <s v="Engine Oil Tank"/>
    <n v="30"/>
    <s v="ENGOTMAT"/>
    <s v="Engine Oil tank Material"/>
    <s v="P"/>
    <x v="10"/>
    <x v="41"/>
    <x v="120"/>
  </r>
  <r>
    <s v="BRT"/>
    <s v="ESWS"/>
    <s v="Engine Oil Tank"/>
    <n v="10"/>
    <s v="ESWSTYPE"/>
    <s v="ESWS Type"/>
    <s v="P"/>
    <x v="55"/>
    <x v="42"/>
    <x v="121"/>
  </r>
  <r>
    <s v="BRT"/>
    <s v="ESWS"/>
    <s v="Engine Oil Tank"/>
    <n v="10"/>
    <s v="ESWSTYPE"/>
    <s v="ESWS Type"/>
    <s v="P"/>
    <x v="56"/>
    <x v="42"/>
    <x v="121"/>
  </r>
  <r>
    <s v="BRT"/>
    <s v="ESWS"/>
    <s v="Engine Oil Tank"/>
    <n v="10"/>
    <s v="ESWSTYPE"/>
    <s v="ESWS Type"/>
    <s v="P"/>
    <x v="57"/>
    <x v="42"/>
    <x v="121"/>
  </r>
  <r>
    <s v="BRT"/>
    <s v="ESWS"/>
    <s v="Engine Oil Tank"/>
    <n v="10"/>
    <s v="ESWSTYPE"/>
    <s v="ESWS Type"/>
    <s v="P"/>
    <x v="58"/>
    <x v="42"/>
    <x v="121"/>
  </r>
  <r>
    <s v="BRT"/>
    <s v="FAN"/>
    <s v="Exterior Wall"/>
    <n v="10"/>
    <s v="FAANTYPE"/>
    <s v="Fan Type"/>
    <s v="P"/>
    <x v="186"/>
    <x v="43"/>
    <x v="122"/>
  </r>
  <r>
    <s v="BRT"/>
    <s v="FAN"/>
    <s v="Exterior Wall"/>
    <n v="10"/>
    <s v="FAANTYPE"/>
    <s v="Fan Type"/>
    <s v="P"/>
    <x v="187"/>
    <x v="43"/>
    <x v="122"/>
  </r>
  <r>
    <s v="BRT"/>
    <s v="FAN"/>
    <s v="Exterior Wall"/>
    <n v="10"/>
    <s v="FAANTYPE"/>
    <s v="Fan Type"/>
    <s v="P"/>
    <x v="188"/>
    <x v="43"/>
    <x v="122"/>
  </r>
  <r>
    <s v="BRT"/>
    <s v="FAN"/>
    <s v="Exterior Wall"/>
    <n v="10"/>
    <s v="FAANTYPE"/>
    <s v="Fan Type"/>
    <s v="P"/>
    <x v="45"/>
    <x v="43"/>
    <x v="122"/>
  </r>
  <r>
    <s v="BRT"/>
    <s v="FAN"/>
    <s v="Exterior Wall"/>
    <n v="20"/>
    <s v="FAANMTYP"/>
    <s v="Fan Mounting Type"/>
    <s v="P"/>
    <x v="189"/>
    <x v="43"/>
    <x v="123"/>
  </r>
  <r>
    <s v="BRT"/>
    <s v="FAN"/>
    <s v="Exterior Wall"/>
    <n v="20"/>
    <s v="FAANMTYP"/>
    <s v="Fan Mounting Type"/>
    <s v="P"/>
    <x v="190"/>
    <x v="43"/>
    <x v="123"/>
  </r>
  <r>
    <s v="BRT"/>
    <s v="FAN"/>
    <s v="Exterior Wall"/>
    <n v="20"/>
    <s v="FAANMTYP"/>
    <s v="Fan Mounting Type"/>
    <s v="P"/>
    <x v="32"/>
    <x v="43"/>
    <x v="123"/>
  </r>
  <r>
    <s v="BRT"/>
    <s v="FAN"/>
    <s v="Exterior Wall"/>
    <n v="20"/>
    <s v="FAANMTYP"/>
    <s v="Fan Mounting Type"/>
    <s v="P"/>
    <x v="33"/>
    <x v="43"/>
    <x v="123"/>
  </r>
  <r>
    <s v="BRT"/>
    <s v="FAN"/>
    <s v="Exterior Wall"/>
    <n v="30"/>
    <s v="FAANMAT"/>
    <s v="Fan Material"/>
    <s v="P"/>
    <x v="191"/>
    <x v="43"/>
    <x v="124"/>
  </r>
  <r>
    <s v="BRT"/>
    <s v="FAN"/>
    <s v="Exterior Wall"/>
    <n v="30"/>
    <s v="FAANMAT"/>
    <s v="Fan Material"/>
    <s v="P"/>
    <x v="75"/>
    <x v="43"/>
    <x v="124"/>
  </r>
  <r>
    <s v="BRT"/>
    <s v="FAN"/>
    <s v="Exterior Wall"/>
    <n v="30"/>
    <s v="FAANMAT"/>
    <s v="Fan Material"/>
    <s v="P"/>
    <x v="10"/>
    <x v="43"/>
    <x v="124"/>
  </r>
  <r>
    <s v="BRT"/>
    <s v="FAN"/>
    <s v="Exterior Wall"/>
    <n v="40"/>
    <s v="PWRSV"/>
    <s v="Power Supply Voltage"/>
    <s v="-"/>
    <x v="6"/>
    <x v="43"/>
    <x v="9"/>
  </r>
  <r>
    <s v="BRT"/>
    <s v="FBFPR"/>
    <s v="Fire Backflow Preventer"/>
    <n v="10"/>
    <s v="BFFPTYPE"/>
    <s v="Backflow Prevention Type"/>
    <s v="P"/>
    <x v="59"/>
    <x v="44"/>
    <x v="28"/>
  </r>
  <r>
    <s v="BRT"/>
    <s v="FBFPR"/>
    <s v="Fire Backflow Preventer"/>
    <n v="10"/>
    <s v="BFFPTYPE"/>
    <s v="Backflow Prevention Type"/>
    <s v="P"/>
    <x v="60"/>
    <x v="44"/>
    <x v="28"/>
  </r>
  <r>
    <s v="BRT"/>
    <s v="FBFPR"/>
    <s v="Fire Backflow Preventer"/>
    <n v="20"/>
    <s v="BFFPPRIN"/>
    <s v="Principle"/>
    <s v="P"/>
    <x v="61"/>
    <x v="44"/>
    <x v="29"/>
  </r>
  <r>
    <s v="BRT"/>
    <s v="FBFPR"/>
    <s v="Fire Backflow Preventer"/>
    <n v="20"/>
    <s v="BFFPPRIN"/>
    <s v="Principle"/>
    <s v="P"/>
    <x v="62"/>
    <x v="44"/>
    <x v="29"/>
  </r>
  <r>
    <s v="BRT"/>
    <s v="FBFPR"/>
    <s v="Fire Backflow Preventer"/>
    <n v="20"/>
    <s v="BFFPPRIN"/>
    <s v="Principle"/>
    <s v="P"/>
    <x v="63"/>
    <x v="44"/>
    <x v="29"/>
  </r>
  <r>
    <s v="BRT"/>
    <s v="FBFPR"/>
    <s v="Fire Backflow Preventer"/>
    <n v="20"/>
    <s v="BFFPPRIN"/>
    <s v="Principle"/>
    <s v="P"/>
    <x v="64"/>
    <x v="44"/>
    <x v="29"/>
  </r>
  <r>
    <s v="BRT"/>
    <s v="FBFPR"/>
    <s v="Fire Backflow Preventer"/>
    <n v="20"/>
    <s v="BFFPPRIN"/>
    <s v="Principle"/>
    <s v="P"/>
    <x v="65"/>
    <x v="44"/>
    <x v="29"/>
  </r>
  <r>
    <s v="BRT"/>
    <s v="FBFPR"/>
    <s v="Fire Backflow Preventer"/>
    <n v="20"/>
    <s v="BFFPPRIN"/>
    <s v="Principle"/>
    <s v="P"/>
    <x v="45"/>
    <x v="44"/>
    <x v="29"/>
  </r>
  <r>
    <s v="BRT"/>
    <s v="FBFPR"/>
    <s v="Fire Backflow Preventer"/>
    <n v="30"/>
    <s v="TESTABLE"/>
    <s v="Testable?"/>
    <s v="P"/>
    <x v="4"/>
    <x v="44"/>
    <x v="30"/>
  </r>
  <r>
    <s v="BRT"/>
    <s v="FBFPR"/>
    <s v="Fire Backflow Preventer"/>
    <n v="30"/>
    <s v="TESTABLE"/>
    <s v="Testable?"/>
    <s v="P"/>
    <x v="5"/>
    <x v="44"/>
    <x v="30"/>
  </r>
  <r>
    <s v="BRT"/>
    <s v="FBFPR"/>
    <s v="Fire Backflow Preventer"/>
    <n v="40"/>
    <s v="BFPICS"/>
    <s v="Inlet Connection Size (Inch)"/>
    <s v="-"/>
    <x v="6"/>
    <x v="44"/>
    <x v="31"/>
  </r>
  <r>
    <s v="BRT"/>
    <s v="FBFPR"/>
    <s v="Fire Backflow Preventer"/>
    <n v="50"/>
    <s v="BFPOCS"/>
    <s v="Outlet Connection Size (Inch)"/>
    <s v="-"/>
    <x v="6"/>
    <x v="44"/>
    <x v="32"/>
  </r>
  <r>
    <s v="BRT"/>
    <s v="FLGPL"/>
    <s v="Fire Backflow Preventer"/>
    <n v="10"/>
    <s v="FLPLPMAT"/>
    <s v="Flag Pole Pole Shaft Material"/>
    <s v="P"/>
    <x v="191"/>
    <x v="45"/>
    <x v="125"/>
  </r>
  <r>
    <s v="BRT"/>
    <s v="FLGPL"/>
    <s v="Fire Backflow Preventer"/>
    <n v="10"/>
    <s v="FLPLPMAT"/>
    <s v="Flag Pole Pole Shaft Material"/>
    <s v="P"/>
    <x v="9"/>
    <x v="45"/>
    <x v="125"/>
  </r>
  <r>
    <s v="BRT"/>
    <s v="FLGPL"/>
    <s v="Fire Backflow Preventer"/>
    <n v="10"/>
    <s v="FLPLPMAT"/>
    <s v="Flag Pole Pole Shaft Material"/>
    <s v="P"/>
    <x v="10"/>
    <x v="45"/>
    <x v="125"/>
  </r>
  <r>
    <s v="BRT"/>
    <s v="FLGPL"/>
    <s v="Fire Backflow Preventer"/>
    <n v="10"/>
    <s v="FLPLPMAT"/>
    <s v="Flag Pole Pole Shaft Material"/>
    <s v="P"/>
    <x v="11"/>
    <x v="45"/>
    <x v="125"/>
  </r>
  <r>
    <s v="BRT"/>
    <s v="FLGPL"/>
    <s v="Fire Backflow Preventer"/>
    <n v="20"/>
    <s v="FLPLBMAT"/>
    <s v="Flag Pole Base (Foundation) Material"/>
    <s v="P"/>
    <x v="192"/>
    <x v="45"/>
    <x v="126"/>
  </r>
  <r>
    <s v="BRT"/>
    <s v="FLGPL"/>
    <s v="Fire Backflow Preventer"/>
    <n v="20"/>
    <s v="FLPLBMAT"/>
    <s v="Flag Pole Base (Foundation) Material"/>
    <s v="P"/>
    <x v="9"/>
    <x v="45"/>
    <x v="126"/>
  </r>
  <r>
    <s v="BRT"/>
    <s v="FLGPL"/>
    <s v="Fire Backflow Preventer"/>
    <n v="20"/>
    <s v="FLPLBMAT"/>
    <s v="Flag Pole Base (Foundation) Material"/>
    <s v="P"/>
    <x v="193"/>
    <x v="45"/>
    <x v="126"/>
  </r>
  <r>
    <s v="BRT"/>
    <s v="FLGPL"/>
    <s v="Fire Backflow Preventer"/>
    <n v="30"/>
    <s v="UTLP"/>
    <s v="Height (meter)"/>
    <s v="-"/>
    <x v="6"/>
    <x v="45"/>
    <x v="127"/>
  </r>
  <r>
    <s v="BRT"/>
    <s v="FLLARSYS"/>
    <s v="Fire Backflow Preventer"/>
    <n v="10"/>
    <s v="FLYSTYPE"/>
    <s v="Fall Arrest System Type"/>
    <s v="P"/>
    <x v="194"/>
    <x v="46"/>
    <x v="128"/>
  </r>
  <r>
    <s v="BRT"/>
    <s v="FLLARSYS"/>
    <s v="Fire Backflow Preventer"/>
    <n v="10"/>
    <s v="FLYSTYPE"/>
    <s v="Fall Arrest System Type"/>
    <s v="P"/>
    <x v="195"/>
    <x v="46"/>
    <x v="128"/>
  </r>
  <r>
    <s v="BRT"/>
    <s v="FLLARSYS"/>
    <s v="Fire Backflow Preventer"/>
    <n v="10"/>
    <s v="FLYSTYPE"/>
    <s v="Fall Arrest System Type"/>
    <s v="P"/>
    <x v="196"/>
    <x v="46"/>
    <x v="128"/>
  </r>
  <r>
    <s v="BRT"/>
    <s v="FLLARSYS"/>
    <s v="Fire Backflow Preventer"/>
    <n v="10"/>
    <s v="FLYSTYPE"/>
    <s v="Fall Arrest System Type"/>
    <s v="P"/>
    <x v="197"/>
    <x v="46"/>
    <x v="128"/>
  </r>
  <r>
    <s v="BRT"/>
    <s v="FLLARSYS"/>
    <s v="Fire Backflow Preventer"/>
    <n v="10"/>
    <s v="FLYSTYPE"/>
    <s v="Fall Arrest System Type"/>
    <s v="P"/>
    <x v="198"/>
    <x v="46"/>
    <x v="128"/>
  </r>
  <r>
    <s v="BRT"/>
    <s v="FLRHSMS"/>
    <s v="Fire Backflow Preventer"/>
    <n v="10"/>
    <s v="FLMSTYPE"/>
    <s v="Floor Heating/ Snow Melting System Type"/>
    <s v="P"/>
    <x v="199"/>
    <x v="47"/>
    <x v="129"/>
  </r>
  <r>
    <s v="BRT"/>
    <s v="FLRHSMS"/>
    <s v="Fire Backflow Preventer"/>
    <n v="10"/>
    <s v="FLMSTYPE"/>
    <s v="Floor Heating/ Snow Melting System Type"/>
    <s v="P"/>
    <x v="200"/>
    <x v="47"/>
    <x v="129"/>
  </r>
  <r>
    <s v="BRT"/>
    <s v="FLRHSMS"/>
    <s v="Fire Backflow Preventer"/>
    <n v="20"/>
    <s v="FLMSHSRC"/>
    <s v="Floor Heating/ Snow Melting System Heating Source"/>
    <s v="P"/>
    <x v="71"/>
    <x v="47"/>
    <x v="130"/>
  </r>
  <r>
    <s v="BRT"/>
    <s v="FLRHSMS"/>
    <s v="Fire Backflow Preventer"/>
    <n v="20"/>
    <s v="FLMSHSRC"/>
    <s v="Floor Heating/ Snow Melting System Heating Source"/>
    <s v="P"/>
    <x v="201"/>
    <x v="47"/>
    <x v="130"/>
  </r>
  <r>
    <s v="BRT"/>
    <s v="FLRHSMS"/>
    <s v="Fire Backflow Preventer"/>
    <n v="20"/>
    <s v="FLMSHSRC"/>
    <s v="Floor Heating/ Snow Melting System Heating Source"/>
    <s v="P"/>
    <x v="202"/>
    <x v="47"/>
    <x v="130"/>
  </r>
  <r>
    <s v="BRT"/>
    <s v="FLTROOF"/>
    <s v="Fire Backflow Preventer"/>
    <n v="10"/>
    <s v="FLOFTYPE"/>
    <s v="Flat Roof Type"/>
    <s v="P"/>
    <x v="203"/>
    <x v="48"/>
    <x v="131"/>
  </r>
  <r>
    <s v="BRT"/>
    <s v="FLTROOF"/>
    <s v="Fire Backflow Preventer"/>
    <n v="10"/>
    <s v="FLOFTYPE"/>
    <s v="Flat Roof Type"/>
    <s v="P"/>
    <x v="9"/>
    <x v="48"/>
    <x v="131"/>
  </r>
  <r>
    <s v="BRT"/>
    <s v="FLTROOF"/>
    <s v="Fire Backflow Preventer"/>
    <n v="10"/>
    <s v="FLOFTYPE"/>
    <s v="Flat Roof Type"/>
    <s v="P"/>
    <x v="204"/>
    <x v="48"/>
    <x v="131"/>
  </r>
  <r>
    <s v="BRT"/>
    <s v="FLTROOF"/>
    <s v="Fire Backflow Preventer"/>
    <n v="10"/>
    <s v="FLOFTYPE"/>
    <s v="Flat Roof Type"/>
    <s v="P"/>
    <x v="205"/>
    <x v="48"/>
    <x v="131"/>
  </r>
  <r>
    <s v="BRT"/>
    <s v="FLTROOF"/>
    <s v="Fire Backflow Preventer"/>
    <n v="10"/>
    <s v="FLOFTYPE"/>
    <s v="Flat Roof Type"/>
    <s v="P"/>
    <x v="206"/>
    <x v="48"/>
    <x v="131"/>
  </r>
  <r>
    <s v="BRT"/>
    <s v="FLTROOF"/>
    <s v="Fire Backflow Preventer"/>
    <n v="20"/>
    <s v="ROOFACC"/>
    <s v="Roof access hatch?"/>
    <s v="P"/>
    <x v="4"/>
    <x v="48"/>
    <x v="132"/>
  </r>
  <r>
    <s v="BRT"/>
    <s v="FLTROOF"/>
    <s v="Fire Backflow Preventer"/>
    <n v="20"/>
    <s v="ROOFACC"/>
    <s v="Roof access hatch?"/>
    <s v="P"/>
    <x v="5"/>
    <x v="48"/>
    <x v="132"/>
  </r>
  <r>
    <s v="BRT"/>
    <s v="FNC"/>
    <s v="Fire Backflow Preventer"/>
    <n v="10"/>
    <s v="FNNCMAT"/>
    <s v="Fence Material"/>
    <s v="P"/>
    <x v="207"/>
    <x v="49"/>
    <x v="133"/>
  </r>
  <r>
    <s v="BRT"/>
    <s v="FNC"/>
    <s v="Fire Backflow Preventer"/>
    <n v="10"/>
    <s v="FNNCMAT"/>
    <s v="Fence Material"/>
    <s v="P"/>
    <x v="9"/>
    <x v="49"/>
    <x v="133"/>
  </r>
  <r>
    <s v="BRT"/>
    <s v="FNC"/>
    <s v="Fire Backflow Preventer"/>
    <n v="10"/>
    <s v="FNNCMAT"/>
    <s v="Fence Material"/>
    <s v="P"/>
    <x v="208"/>
    <x v="49"/>
    <x v="133"/>
  </r>
  <r>
    <s v="BRT"/>
    <s v="FNC"/>
    <s v="Fire Backflow Preventer"/>
    <n v="10"/>
    <s v="FNNCMAT"/>
    <s v="Fence Material"/>
    <s v="P"/>
    <x v="209"/>
    <x v="49"/>
    <x v="133"/>
  </r>
  <r>
    <s v="BRT"/>
    <s v="FNC"/>
    <s v="Fire Backflow Preventer"/>
    <n v="10"/>
    <s v="FNNCMAT"/>
    <s v="Fence Material"/>
    <s v="P"/>
    <x v="210"/>
    <x v="49"/>
    <x v="133"/>
  </r>
  <r>
    <s v="BRT"/>
    <s v="FNC"/>
    <s v="Fire Backflow Preventer"/>
    <n v="10"/>
    <s v="FNNCMAT"/>
    <s v="Fence Material"/>
    <s v="P"/>
    <x v="211"/>
    <x v="49"/>
    <x v="133"/>
  </r>
  <r>
    <s v="BRT"/>
    <s v="FNC"/>
    <s v="Fire Backflow Preventer"/>
    <n v="10"/>
    <s v="FNNCMAT"/>
    <s v="Fence Material"/>
    <s v="P"/>
    <x v="212"/>
    <x v="49"/>
    <x v="133"/>
  </r>
  <r>
    <s v="BRT"/>
    <s v="FNC"/>
    <s v="Fire Backflow Preventer"/>
    <n v="10"/>
    <s v="FNNCMAT"/>
    <s v="Fence Material"/>
    <s v="P"/>
    <x v="213"/>
    <x v="49"/>
    <x v="133"/>
  </r>
  <r>
    <s v="BRT"/>
    <s v="FNC"/>
    <s v="Fire Backflow Preventer"/>
    <n v="10"/>
    <s v="FNNCMAT"/>
    <s v="Fence Material"/>
    <s v="P"/>
    <x v="45"/>
    <x v="49"/>
    <x v="133"/>
  </r>
  <r>
    <s v="BRT"/>
    <s v="FNC"/>
    <s v="Fire Backflow Preventer"/>
    <n v="10"/>
    <s v="FNNCMAT"/>
    <s v="Fence Material"/>
    <s v="P"/>
    <x v="214"/>
    <x v="49"/>
    <x v="133"/>
  </r>
  <r>
    <s v="BRT"/>
    <s v="FNC"/>
    <s v="Fire Backflow Preventer"/>
    <n v="10"/>
    <s v="FNNCMAT"/>
    <s v="Fence Material"/>
    <s v="P"/>
    <x v="11"/>
    <x v="49"/>
    <x v="133"/>
  </r>
  <r>
    <s v="BRT"/>
    <s v="FNC"/>
    <s v="Fire Backflow Preventer"/>
    <n v="10"/>
    <s v="FNNCMAT"/>
    <s v="Fence Material"/>
    <s v="P"/>
    <x v="215"/>
    <x v="49"/>
    <x v="133"/>
  </r>
  <r>
    <s v="BRT"/>
    <s v="FNC"/>
    <s v="Fire Backflow Preventer"/>
    <n v="20"/>
    <s v="HEIGHT"/>
    <s v="Height (ft)"/>
    <s v="-"/>
    <x v="6"/>
    <x v="49"/>
    <x v="134"/>
  </r>
  <r>
    <s v="BRT"/>
    <s v="FNC"/>
    <s v="Fire Backflow Preventer"/>
    <n v="30"/>
    <s v="LENGTH"/>
    <s v="Length (ft)"/>
    <s v="-"/>
    <x v="6"/>
    <x v="49"/>
    <x v="135"/>
  </r>
  <r>
    <s v="BRT"/>
    <s v="FNC"/>
    <s v="Fire Backflow Preventer"/>
    <n v="40"/>
    <s v="BARBWIRE"/>
    <s v="Barbed wire?"/>
    <s v="P"/>
    <x v="4"/>
    <x v="49"/>
    <x v="136"/>
  </r>
  <r>
    <s v="BRT"/>
    <s v="FNC"/>
    <s v="Fire Backflow Preventer"/>
    <n v="40"/>
    <s v="BARBWIRE"/>
    <s v="Barbed wire?"/>
    <s v="P"/>
    <x v="5"/>
    <x v="49"/>
    <x v="136"/>
  </r>
  <r>
    <s v="BRT"/>
    <s v="FNC"/>
    <s v="Fire Backflow Preventer"/>
    <n v="50"/>
    <s v="POSTFUND"/>
    <s v="Post foundations exist/exposed?"/>
    <s v="P"/>
    <x v="4"/>
    <x v="49"/>
    <x v="137"/>
  </r>
  <r>
    <s v="BRT"/>
    <s v="FNC"/>
    <s v="Fire Backflow Preventer"/>
    <n v="50"/>
    <s v="POSTFUND"/>
    <s v="Post foundations exist/exposed?"/>
    <s v="P"/>
    <x v="5"/>
    <x v="49"/>
    <x v="137"/>
  </r>
  <r>
    <s v="BRT"/>
    <s v="FREXTNG"/>
    <s v="Fire Extinguisher"/>
    <n v="10"/>
    <s v="FRNGTYPE"/>
    <s v="Fire Extinguisher Type"/>
    <s v="P"/>
    <x v="216"/>
    <x v="50"/>
    <x v="138"/>
  </r>
  <r>
    <s v="BRT"/>
    <s v="FREXTNG"/>
    <s v="Fire Extinguisher"/>
    <n v="10"/>
    <s v="FRNGTYPE"/>
    <s v="Fire Extinguisher Type"/>
    <s v="P"/>
    <x v="217"/>
    <x v="50"/>
    <x v="138"/>
  </r>
  <r>
    <s v="BRT"/>
    <s v="FREXTNG"/>
    <s v="Fire Extinguisher"/>
    <n v="10"/>
    <s v="FRNGTYPE"/>
    <s v="Fire Extinguisher Type"/>
    <s v="P"/>
    <x v="218"/>
    <x v="50"/>
    <x v="138"/>
  </r>
  <r>
    <s v="BRT"/>
    <s v="FREXTNG"/>
    <s v="Fire Extinguisher"/>
    <n v="10"/>
    <s v="FRNGTYPE"/>
    <s v="Fire Extinguisher Type"/>
    <s v="P"/>
    <x v="219"/>
    <x v="50"/>
    <x v="138"/>
  </r>
  <r>
    <s v="BRT"/>
    <s v="FREXTNG"/>
    <s v="Fire Extinguisher"/>
    <n v="10"/>
    <s v="FRNGTYPE"/>
    <s v="Fire Extinguisher Type"/>
    <s v="P"/>
    <x v="220"/>
    <x v="50"/>
    <x v="138"/>
  </r>
  <r>
    <s v="BRT"/>
    <s v="FREXTNG"/>
    <s v="Fire Extinguisher"/>
    <n v="10"/>
    <s v="FRNGTYPE"/>
    <s v="Fire Extinguisher Type"/>
    <s v="P"/>
    <x v="221"/>
    <x v="50"/>
    <x v="138"/>
  </r>
  <r>
    <s v="BRT"/>
    <s v="FREXTNG"/>
    <s v="Fire Extinguisher"/>
    <n v="10"/>
    <s v="FRNGTYPE"/>
    <s v="Fire Extinguisher Type"/>
    <s v="P"/>
    <x v="222"/>
    <x v="50"/>
    <x v="138"/>
  </r>
  <r>
    <s v="BRT"/>
    <s v="FREXTNG"/>
    <s v="Fire Extinguisher"/>
    <n v="10"/>
    <s v="FRNGTYPE"/>
    <s v="Fire Extinguisher Type"/>
    <s v="P"/>
    <x v="223"/>
    <x v="50"/>
    <x v="138"/>
  </r>
  <r>
    <s v="BRT"/>
    <s v="FREXTNG"/>
    <s v="Fire Extinguisher"/>
    <n v="20"/>
    <s v="FRNGITYP"/>
    <s v="Fire Extin. Installation Type"/>
    <s v="P"/>
    <x v="224"/>
    <x v="50"/>
    <x v="139"/>
  </r>
  <r>
    <s v="BRT"/>
    <s v="FREXTNG"/>
    <s v="Fire Extinguisher"/>
    <n v="20"/>
    <s v="FRNGITYP"/>
    <s v="Fire Extin. Installation Type"/>
    <s v="P"/>
    <x v="225"/>
    <x v="50"/>
    <x v="139"/>
  </r>
  <r>
    <s v="BRT"/>
    <s v="FREXTNG"/>
    <s v="Fire Extinguisher"/>
    <n v="20"/>
    <s v="FRNGITYP"/>
    <s v="Fire Extin. Installation Type"/>
    <s v="P"/>
    <x v="226"/>
    <x v="50"/>
    <x v="139"/>
  </r>
  <r>
    <s v="BRT"/>
    <s v="FREXTNG"/>
    <s v="Fire Extinguisher"/>
    <n v="30"/>
    <s v="QTY"/>
    <s v="Quantity"/>
    <s v="-"/>
    <x v="6"/>
    <x v="50"/>
    <x v="42"/>
  </r>
  <r>
    <s v="BRT"/>
    <s v="FRHSCAB"/>
    <s v="Fire Hose and Cabinet"/>
    <n v="10"/>
    <s v="HOSEREEL"/>
    <s v="Hose Reel?"/>
    <s v="P"/>
    <x v="4"/>
    <x v="51"/>
    <x v="140"/>
  </r>
  <r>
    <s v="BRT"/>
    <s v="FRHSCAB"/>
    <s v="Fire Hose and Cabinet"/>
    <n v="10"/>
    <s v="HOSEREEL"/>
    <s v="Hose Reel?"/>
    <s v="P"/>
    <x v="5"/>
    <x v="51"/>
    <x v="140"/>
  </r>
  <r>
    <s v="BRT"/>
    <s v="FRHSCAB"/>
    <s v="Fire Hose and Cabinet"/>
    <n v="20"/>
    <s v="FIREEXTG"/>
    <s v="Fire Extinguisher?"/>
    <s v="P"/>
    <x v="4"/>
    <x v="51"/>
    <x v="141"/>
  </r>
  <r>
    <s v="BRT"/>
    <s v="FRHSCAB"/>
    <s v="Fire Hose and Cabinet"/>
    <n v="20"/>
    <s v="FIREEXTG"/>
    <s v="Fire Extinguisher?"/>
    <s v="P"/>
    <x v="5"/>
    <x v="51"/>
    <x v="141"/>
  </r>
  <r>
    <s v="BRT"/>
    <s v="FRHYDR"/>
    <s v="Fire Hydrant"/>
    <n v="10"/>
    <s v="FRDRTYPE"/>
    <s v="Fire Hydrants Type"/>
    <s v="P"/>
    <x v="227"/>
    <x v="52"/>
    <x v="142"/>
  </r>
  <r>
    <s v="BRT"/>
    <s v="FRHYDR"/>
    <s v="Fire Hydrant"/>
    <n v="10"/>
    <s v="FRDRTYPE"/>
    <s v="Fire Hydrants Type"/>
    <s v="P"/>
    <x v="228"/>
    <x v="52"/>
    <x v="142"/>
  </r>
  <r>
    <s v="BRT"/>
    <s v="FRHYDR"/>
    <s v="Fire Hydrant"/>
    <n v="20"/>
    <s v="MANS"/>
    <s v="Size – Diameter (mm)"/>
    <s v="-"/>
    <x v="6"/>
    <x v="52"/>
    <x v="87"/>
  </r>
  <r>
    <s v="BRT"/>
    <s v="FRPMP"/>
    <s v="Fire Pump"/>
    <n v="10"/>
    <s v="FRMPTYPE"/>
    <s v="Fire Pump Type"/>
    <s v="P"/>
    <x v="229"/>
    <x v="53"/>
    <x v="143"/>
  </r>
  <r>
    <s v="BRT"/>
    <s v="FRPMP"/>
    <s v="Fire Pump"/>
    <n v="10"/>
    <s v="FRMPTYPE"/>
    <s v="Fire Pump Type"/>
    <s v="P"/>
    <x v="230"/>
    <x v="53"/>
    <x v="143"/>
  </r>
  <r>
    <s v="BRT"/>
    <s v="FRPMP"/>
    <s v="Fire Pump"/>
    <n v="20"/>
    <s v="FRMPPSTY"/>
    <s v="Pump Style"/>
    <s v="P"/>
    <x v="231"/>
    <x v="53"/>
    <x v="144"/>
  </r>
  <r>
    <s v="BRT"/>
    <s v="FRPMP"/>
    <s v="Fire Pump"/>
    <n v="20"/>
    <s v="FRMPPSTY"/>
    <s v="Pump Style"/>
    <s v="P"/>
    <x v="232"/>
    <x v="53"/>
    <x v="144"/>
  </r>
  <r>
    <s v="BRT"/>
    <s v="FRPMP"/>
    <s v="Fire Pump"/>
    <n v="20"/>
    <s v="FRMPPSTY"/>
    <s v="Pump Style"/>
    <s v="P"/>
    <x v="233"/>
    <x v="53"/>
    <x v="144"/>
  </r>
  <r>
    <s v="BRT"/>
    <s v="FRPMP"/>
    <s v="Fire Pump"/>
    <n v="20"/>
    <s v="FRMPPSTY"/>
    <s v="Pump Style"/>
    <s v="P"/>
    <x v="234"/>
    <x v="53"/>
    <x v="144"/>
  </r>
  <r>
    <s v="BRT"/>
    <s v="FRPMP"/>
    <s v="Fire Pump"/>
    <n v="20"/>
    <s v="FRMPPSTY"/>
    <s v="Pump Style"/>
    <s v="P"/>
    <x v="235"/>
    <x v="53"/>
    <x v="144"/>
  </r>
  <r>
    <s v="BRT"/>
    <s v="FRPMP"/>
    <s v="Fire Pump"/>
    <n v="30"/>
    <s v="FRMPDRIV"/>
    <s v="Driver"/>
    <s v="P"/>
    <x v="236"/>
    <x v="53"/>
    <x v="145"/>
  </r>
  <r>
    <s v="BRT"/>
    <s v="FRPMP"/>
    <s v="Fire Pump"/>
    <n v="30"/>
    <s v="FRMPDRIV"/>
    <s v="Driver"/>
    <s v="P"/>
    <x v="71"/>
    <x v="53"/>
    <x v="145"/>
  </r>
  <r>
    <s v="BRT"/>
    <s v="FRPMP"/>
    <s v="Fire Pump"/>
    <n v="40"/>
    <s v="MOTORKW"/>
    <s v="Motor kW"/>
    <s v="-"/>
    <x v="6"/>
    <x v="53"/>
    <x v="10"/>
  </r>
  <r>
    <s v="BRT"/>
    <s v="FRSHTTR"/>
    <s v="Fire Shutter"/>
    <n v="10"/>
    <s v="FRTRTYPE"/>
    <s v="Fire Shutter Type"/>
    <s v="P"/>
    <x v="237"/>
    <x v="54"/>
    <x v="146"/>
  </r>
  <r>
    <s v="BRT"/>
    <s v="FRSHTTR"/>
    <s v="Fire Shutter"/>
    <n v="10"/>
    <s v="FRTRTYPE"/>
    <s v="Fire Shutter Type"/>
    <s v="P"/>
    <x v="238"/>
    <x v="54"/>
    <x v="146"/>
  </r>
  <r>
    <s v="BRT"/>
    <s v="FRSHTTR"/>
    <s v="Fire Shutter"/>
    <n v="20"/>
    <s v="FRTRAUTO"/>
    <s v="Fire Shutter Automation"/>
    <s v="P"/>
    <x v="239"/>
    <x v="54"/>
    <x v="147"/>
  </r>
  <r>
    <s v="BRT"/>
    <s v="FRSHTTR"/>
    <s v="Fire Shutter"/>
    <n v="20"/>
    <s v="FRTRAUTO"/>
    <s v="Fire Shutter Automation"/>
    <s v="P"/>
    <x v="240"/>
    <x v="54"/>
    <x v="147"/>
  </r>
  <r>
    <s v="BRT"/>
    <s v="FRSHTTR"/>
    <s v="Fire Shutter"/>
    <n v="30"/>
    <s v="FRSHTSLI"/>
    <s v="Size Length (inch)"/>
    <s v="-"/>
    <x v="6"/>
    <x v="54"/>
    <x v="82"/>
  </r>
  <r>
    <s v="BRT"/>
    <s v="FRSHTTR"/>
    <s v="Fire Shutter"/>
    <n v="40"/>
    <s v="ACCSZW"/>
    <s v="Size Width (feet)"/>
    <s v="-"/>
    <x v="6"/>
    <x v="54"/>
    <x v="4"/>
  </r>
  <r>
    <s v="BRT"/>
    <s v="FRSUPPU"/>
    <s v="Fire Suppression System"/>
    <n v="10"/>
    <s v="FRPUTYPE"/>
    <s v="Fire Suppression Units Type"/>
    <s v="P"/>
    <x v="241"/>
    <x v="55"/>
    <x v="148"/>
  </r>
  <r>
    <s v="BRT"/>
    <s v="FRSUPPU"/>
    <s v="Fire Suppression System"/>
    <n v="10"/>
    <s v="FRPUTYPE"/>
    <s v="Fire Suppression Units Type"/>
    <s v="P"/>
    <x v="242"/>
    <x v="55"/>
    <x v="148"/>
  </r>
  <r>
    <s v="BRT"/>
    <s v="FRSUPPU"/>
    <s v="Fire Suppression System"/>
    <n v="10"/>
    <s v="FRPUTYPE"/>
    <s v="Fire Suppression Units Type"/>
    <s v="P"/>
    <x v="243"/>
    <x v="55"/>
    <x v="148"/>
  </r>
  <r>
    <s v="BRT"/>
    <s v="FRSUPPU"/>
    <s v="Fire Suppression System"/>
    <n v="20"/>
    <s v="AIRCOMP"/>
    <s v="Air Compressor?"/>
    <s v="P"/>
    <x v="4"/>
    <x v="55"/>
    <x v="149"/>
  </r>
  <r>
    <s v="BRT"/>
    <s v="FRSUPPU"/>
    <s v="Fire Suppression System"/>
    <n v="20"/>
    <s v="AIRCOMP"/>
    <s v="Air Compressor?"/>
    <s v="P"/>
    <x v="5"/>
    <x v="55"/>
    <x v="149"/>
  </r>
  <r>
    <s v="BRT"/>
    <s v="FRWST"/>
    <s v="Fire Water Storage Tank"/>
    <n v="10"/>
    <s v="STNKTYPE"/>
    <s v="Storage Tank Type"/>
    <s v="P"/>
    <x v="151"/>
    <x v="56"/>
    <x v="99"/>
  </r>
  <r>
    <s v="BRT"/>
    <s v="FRWST"/>
    <s v="Fire Water Storage Tank"/>
    <n v="10"/>
    <s v="STNKTYPE"/>
    <s v="Storage Tank Type"/>
    <s v="P"/>
    <x v="152"/>
    <x v="56"/>
    <x v="99"/>
  </r>
  <r>
    <s v="BRT"/>
    <s v="FRWST"/>
    <s v="Fire Water Storage Tank"/>
    <n v="20"/>
    <s v="STNKFLTY"/>
    <s v="Fluid Type"/>
    <s v="P"/>
    <x v="42"/>
    <x v="56"/>
    <x v="100"/>
  </r>
  <r>
    <s v="BRT"/>
    <s v="FRWST"/>
    <s v="Fire Water Storage Tank"/>
    <n v="20"/>
    <s v="STNKFLTY"/>
    <s v="Fluid Type"/>
    <s v="P"/>
    <x v="160"/>
    <x v="56"/>
    <x v="100"/>
  </r>
  <r>
    <s v="BRT"/>
    <s v="FRWST"/>
    <s v="Fire Water Storage Tank"/>
    <n v="20"/>
    <s v="STNKFLTY"/>
    <s v="Fluid Type"/>
    <s v="P"/>
    <x v="161"/>
    <x v="56"/>
    <x v="100"/>
  </r>
  <r>
    <s v="BRT"/>
    <s v="FRWST"/>
    <s v="Fire Water Storage Tank"/>
    <n v="20"/>
    <s v="STNKFLTY"/>
    <s v="Fluid Type"/>
    <s v="P"/>
    <x v="162"/>
    <x v="56"/>
    <x v="100"/>
  </r>
  <r>
    <s v="BRT"/>
    <s v="FRWST"/>
    <s v="Fire Water Storage Tank"/>
    <n v="20"/>
    <s v="STNKFLTY"/>
    <s v="Fluid Type"/>
    <s v="P"/>
    <x v="163"/>
    <x v="56"/>
    <x v="100"/>
  </r>
  <r>
    <s v="BRT"/>
    <s v="FRWST"/>
    <s v="Fire Water Storage Tank"/>
    <n v="20"/>
    <s v="STNKFLTY"/>
    <s v="Fluid Type"/>
    <s v="P"/>
    <x v="164"/>
    <x v="56"/>
    <x v="100"/>
  </r>
  <r>
    <s v="BRT"/>
    <s v="FRWST"/>
    <s v="Fire Water Storage Tank"/>
    <n v="20"/>
    <s v="STNKFLTY"/>
    <s v="Fluid Type"/>
    <s v="P"/>
    <x v="165"/>
    <x v="56"/>
    <x v="100"/>
  </r>
  <r>
    <s v="BRT"/>
    <s v="FRWST"/>
    <s v="Fire Water Storage Tank"/>
    <n v="20"/>
    <s v="STNKFLTY"/>
    <s v="Fluid Type"/>
    <s v="P"/>
    <x v="166"/>
    <x v="56"/>
    <x v="100"/>
  </r>
  <r>
    <s v="BRT"/>
    <s v="FRWST"/>
    <s v="Fire Water Storage Tank"/>
    <n v="20"/>
    <s v="STNKFLTY"/>
    <s v="Fluid Type"/>
    <s v="P"/>
    <x v="167"/>
    <x v="56"/>
    <x v="100"/>
  </r>
  <r>
    <s v="BRT"/>
    <s v="FRWST"/>
    <s v="Fire Water Storage Tank"/>
    <n v="20"/>
    <s v="STNKFLTY"/>
    <s v="Fluid Type"/>
    <s v="P"/>
    <x v="168"/>
    <x v="56"/>
    <x v="100"/>
  </r>
  <r>
    <s v="BRT"/>
    <s v="FRWST"/>
    <s v="Fire Water Storage Tank"/>
    <n v="20"/>
    <s v="STNKFLTY"/>
    <s v="Fluid Type"/>
    <s v="P"/>
    <x v="22"/>
    <x v="56"/>
    <x v="100"/>
  </r>
  <r>
    <s v="BRT"/>
    <s v="FRWST"/>
    <s v="Fire Water Storage Tank"/>
    <n v="20"/>
    <s v="STNKFLTY"/>
    <s v="Fluid Type"/>
    <s v="P"/>
    <x v="169"/>
    <x v="56"/>
    <x v="100"/>
  </r>
  <r>
    <s v="BRT"/>
    <s v="FRWST"/>
    <s v="Fire Water Storage Tank"/>
    <n v="20"/>
    <s v="STNKFLTY"/>
    <s v="Fluid Type"/>
    <s v="P"/>
    <x v="93"/>
    <x v="56"/>
    <x v="100"/>
  </r>
  <r>
    <s v="BRT"/>
    <s v="FRWST"/>
    <s v="Fire Water Storage Tank"/>
    <n v="20"/>
    <s v="STNKFLTY"/>
    <s v="Fluid Type"/>
    <s v="P"/>
    <x v="170"/>
    <x v="56"/>
    <x v="100"/>
  </r>
  <r>
    <s v="BRT"/>
    <s v="FRWST"/>
    <s v="Fire Water Storage Tank"/>
    <n v="30"/>
    <s v="STNKCONS"/>
    <s v="Storage Tank Construction"/>
    <s v="P"/>
    <x v="153"/>
    <x v="56"/>
    <x v="101"/>
  </r>
  <r>
    <s v="BRT"/>
    <s v="FRWST"/>
    <s v="Fire Water Storage Tank"/>
    <n v="30"/>
    <s v="STNKCONS"/>
    <s v="Storage Tank Construction"/>
    <s v="P"/>
    <x v="154"/>
    <x v="56"/>
    <x v="101"/>
  </r>
  <r>
    <s v="BRT"/>
    <s v="FRWST"/>
    <s v="Fire Water Storage Tank"/>
    <n v="40"/>
    <s v="STNKMAT"/>
    <s v="Storage Tank Material"/>
    <s v="P"/>
    <x v="85"/>
    <x v="56"/>
    <x v="102"/>
  </r>
  <r>
    <s v="BRT"/>
    <s v="FRWST"/>
    <s v="Fire Water Storage Tank"/>
    <n v="40"/>
    <s v="STNKMAT"/>
    <s v="Storage Tank Material"/>
    <s v="P"/>
    <x v="75"/>
    <x v="56"/>
    <x v="102"/>
  </r>
  <r>
    <s v="BRT"/>
    <s v="FRWST"/>
    <s v="Fire Water Storage Tank"/>
    <n v="40"/>
    <s v="STNKMAT"/>
    <s v="Storage Tank Material"/>
    <s v="P"/>
    <x v="10"/>
    <x v="56"/>
    <x v="102"/>
  </r>
  <r>
    <s v="BRT"/>
    <s v="FRWST"/>
    <s v="Fire Water Storage Tank"/>
    <n v="50"/>
    <s v="TSSANUM"/>
    <s v="TSSA Number"/>
    <s v="-"/>
    <x v="6"/>
    <x v="56"/>
    <x v="36"/>
  </r>
  <r>
    <s v="BRT"/>
    <s v="FRWST"/>
    <s v="Fire Water Storage Tank"/>
    <n v="60"/>
    <s v="TANKVOL"/>
    <s v="Tank Volume"/>
    <s v="-"/>
    <x v="6"/>
    <x v="56"/>
    <x v="103"/>
  </r>
  <r>
    <s v="BRT"/>
    <s v="FRWST"/>
    <s v="Fire Water Storage Tank"/>
    <n v="70"/>
    <s v="SECCONT"/>
    <s v="Secondary Containment?"/>
    <s v="P"/>
    <x v="4"/>
    <x v="56"/>
    <x v="95"/>
  </r>
  <r>
    <s v="BRT"/>
    <s v="FRWST"/>
    <s v="Fire Water Storage Tank"/>
    <n v="70"/>
    <s v="SECCONT"/>
    <s v="Secondary Containment?"/>
    <s v="P"/>
    <x v="5"/>
    <x v="56"/>
    <x v="95"/>
  </r>
  <r>
    <s v="BRT"/>
    <s v="FRWST"/>
    <s v="Fire Water Storage Tank"/>
    <n v="80"/>
    <s v="INDRINST"/>
    <s v="Indoor Installation?"/>
    <s v="P"/>
    <x v="4"/>
    <x v="56"/>
    <x v="96"/>
  </r>
  <r>
    <s v="BRT"/>
    <s v="FRWST"/>
    <s v="Fire Water Storage Tank"/>
    <n v="80"/>
    <s v="INDRINST"/>
    <s v="Indoor Installation?"/>
    <s v="P"/>
    <x v="5"/>
    <x v="56"/>
    <x v="96"/>
  </r>
  <r>
    <s v="BRT"/>
    <s v="FXFURN"/>
    <s v="Fixed Furniture"/>
    <n v="10"/>
    <s v="FXRNTYPE"/>
    <s v="Fixed Furniture Type"/>
    <s v="P"/>
    <x v="244"/>
    <x v="57"/>
    <x v="150"/>
  </r>
  <r>
    <s v="BRT"/>
    <s v="FXFURN"/>
    <s v="Fixed Furniture"/>
    <n v="10"/>
    <s v="FXRNTYPE"/>
    <s v="Fixed Furniture Type"/>
    <s v="P"/>
    <x v="245"/>
    <x v="57"/>
    <x v="150"/>
  </r>
  <r>
    <s v="BRT"/>
    <s v="FXFURN"/>
    <s v="Fixed Furniture"/>
    <n v="20"/>
    <s v="QTY"/>
    <s v="Quantity"/>
    <s v="-"/>
    <x v="6"/>
    <x v="57"/>
    <x v="42"/>
  </r>
  <r>
    <s v="BRT"/>
    <s v="FXGRBG"/>
    <s v="Floor Heating/ Snow Melting System"/>
    <n v="10"/>
    <s v="RECYCLBE"/>
    <s v="Recyclables?"/>
    <s v="P"/>
    <x v="4"/>
    <x v="58"/>
    <x v="151"/>
  </r>
  <r>
    <s v="BRT"/>
    <s v="FXGRBG"/>
    <s v="Floor Heating/ Snow Melting System"/>
    <n v="10"/>
    <s v="RECYCLBE"/>
    <s v="Recyclables?"/>
    <s v="P"/>
    <x v="5"/>
    <x v="58"/>
    <x v="151"/>
  </r>
  <r>
    <s v="BRT"/>
    <s v="FXGRBG"/>
    <s v="Floor Heating/ Snow Melting System"/>
    <n v="20"/>
    <s v="WASTE"/>
    <s v="Waste?"/>
    <s v="P"/>
    <x v="4"/>
    <x v="58"/>
    <x v="152"/>
  </r>
  <r>
    <s v="BRT"/>
    <s v="FXGRBG"/>
    <s v="Floor Heating/ Snow Melting System"/>
    <n v="20"/>
    <s v="WASTE"/>
    <s v="Waste?"/>
    <s v="P"/>
    <x v="5"/>
    <x v="58"/>
    <x v="152"/>
  </r>
  <r>
    <s v="BRT"/>
    <s v="FXGRBG"/>
    <s v="Floor Heating/ Snow Melting System"/>
    <n v="30"/>
    <s v="GREENBIN"/>
    <s v="Green bin?"/>
    <s v="P"/>
    <x v="4"/>
    <x v="58"/>
    <x v="153"/>
  </r>
  <r>
    <s v="BRT"/>
    <s v="FXGRBG"/>
    <s v="Floor Heating/ Snow Melting System"/>
    <n v="30"/>
    <s v="GREENBIN"/>
    <s v="Green bin?"/>
    <s v="P"/>
    <x v="5"/>
    <x v="58"/>
    <x v="153"/>
  </r>
  <r>
    <s v="BRT"/>
    <s v="FXGRBG"/>
    <s v="Floor Heating/ Snow Melting System"/>
    <n v="40"/>
    <s v="OTHER"/>
    <s v="Other?"/>
    <s v="P"/>
    <x v="4"/>
    <x v="58"/>
    <x v="154"/>
  </r>
  <r>
    <s v="BRT"/>
    <s v="FXGRBG"/>
    <s v="Floor Heating/ Snow Melting System"/>
    <n v="40"/>
    <s v="OTHER"/>
    <s v="Other?"/>
    <s v="P"/>
    <x v="5"/>
    <x v="58"/>
    <x v="154"/>
  </r>
  <r>
    <s v="BRT"/>
    <s v="GATE"/>
    <s v="Gate"/>
    <n v="10"/>
    <s v="GATETYPE"/>
    <s v="Gate Type"/>
    <s v="P"/>
    <x v="246"/>
    <x v="59"/>
    <x v="155"/>
  </r>
  <r>
    <s v="BRT"/>
    <s v="GATE"/>
    <s v="Gate"/>
    <n v="10"/>
    <s v="GATETYPE"/>
    <s v="Gate Type"/>
    <s v="P"/>
    <x v="247"/>
    <x v="59"/>
    <x v="155"/>
  </r>
  <r>
    <s v="BRT"/>
    <s v="GATE"/>
    <s v="Gate"/>
    <n v="10"/>
    <s v="GATETYPE"/>
    <s v="Gate Type"/>
    <s v="P"/>
    <x v="248"/>
    <x v="59"/>
    <x v="155"/>
  </r>
  <r>
    <s v="BRT"/>
    <s v="GATE"/>
    <s v="Gate"/>
    <n v="10"/>
    <s v="GATETYPE"/>
    <s v="Gate Type"/>
    <s v="P"/>
    <x v="249"/>
    <x v="59"/>
    <x v="155"/>
  </r>
  <r>
    <s v="BRT"/>
    <s v="GATE"/>
    <s v="Gate"/>
    <n v="10"/>
    <s v="GATETYPE"/>
    <s v="Gate Type"/>
    <s v="P"/>
    <x v="250"/>
    <x v="59"/>
    <x v="155"/>
  </r>
  <r>
    <s v="BRT"/>
    <s v="GATE"/>
    <s v="Gate"/>
    <n v="10"/>
    <s v="GATETYPE"/>
    <s v="Gate Type"/>
    <s v="P"/>
    <x v="251"/>
    <x v="59"/>
    <x v="155"/>
  </r>
  <r>
    <s v="BRT"/>
    <s v="GATE"/>
    <s v="Gate"/>
    <n v="10"/>
    <s v="GATETYPE"/>
    <s v="Gate Type"/>
    <s v="P"/>
    <x v="252"/>
    <x v="59"/>
    <x v="155"/>
  </r>
  <r>
    <s v="BRT"/>
    <s v="GATE"/>
    <s v="Gate"/>
    <n v="10"/>
    <s v="GATETYPE"/>
    <s v="Gate Type"/>
    <s v="P"/>
    <x v="133"/>
    <x v="59"/>
    <x v="155"/>
  </r>
  <r>
    <s v="BRT"/>
    <s v="GATE"/>
    <s v="Gate"/>
    <n v="10"/>
    <s v="GATETYPE"/>
    <s v="Gate Type"/>
    <s v="P"/>
    <x v="134"/>
    <x v="59"/>
    <x v="155"/>
  </r>
  <r>
    <s v="BRT"/>
    <s v="GATE"/>
    <s v="Gate"/>
    <n v="11"/>
    <s v="GATETYPE"/>
    <s v="Gate Type"/>
    <s v="P"/>
    <x v="132"/>
    <x v="59"/>
    <x v="155"/>
  </r>
  <r>
    <s v="BRT"/>
    <s v="GATE"/>
    <s v="Gate"/>
    <n v="10"/>
    <s v="GATETYPE"/>
    <s v="Gate Type"/>
    <s v="P"/>
    <x v="253"/>
    <x v="59"/>
    <x v="155"/>
  </r>
  <r>
    <s v="BRT"/>
    <s v="GATE"/>
    <s v="Gate"/>
    <n v="20"/>
    <s v="GATEAUTO"/>
    <s v="Gate Automation"/>
    <s v="P"/>
    <x v="51"/>
    <x v="59"/>
    <x v="156"/>
  </r>
  <r>
    <s v="BRT"/>
    <s v="GATE"/>
    <s v="Gate"/>
    <n v="20"/>
    <s v="GATEAUTO"/>
    <s v="Gate Automation"/>
    <s v="P"/>
    <x v="254"/>
    <x v="59"/>
    <x v="156"/>
  </r>
  <r>
    <s v="BRT"/>
    <s v="GATE"/>
    <s v="Gate"/>
    <n v="30"/>
    <s v="GATEGSPN"/>
    <s v="Gate Span"/>
    <s v="P"/>
    <x v="255"/>
    <x v="59"/>
    <x v="157"/>
  </r>
  <r>
    <s v="BRT"/>
    <s v="GATE"/>
    <s v="Gate"/>
    <n v="30"/>
    <s v="GATEGSPN"/>
    <s v="Gate Span"/>
    <s v="P"/>
    <x v="256"/>
    <x v="59"/>
    <x v="157"/>
  </r>
  <r>
    <s v="BRT"/>
    <s v="GATE"/>
    <s v="Gate"/>
    <n v="30"/>
    <s v="GATEGSPN"/>
    <s v="Gate Span"/>
    <s v="P"/>
    <x v="257"/>
    <x v="59"/>
    <x v="157"/>
  </r>
  <r>
    <s v="BRT"/>
    <s v="GATE"/>
    <s v="Gate"/>
    <n v="40"/>
    <s v="GATEALCK"/>
    <s v="Access Lock"/>
    <s v="P"/>
    <x v="258"/>
    <x v="59"/>
    <x v="158"/>
  </r>
  <r>
    <s v="BRT"/>
    <s v="GATE"/>
    <s v="Gate"/>
    <n v="40"/>
    <s v="GATEALCK"/>
    <s v="Access Lock"/>
    <s v="P"/>
    <x v="139"/>
    <x v="59"/>
    <x v="158"/>
  </r>
  <r>
    <s v="BRT"/>
    <s v="GATE"/>
    <s v="Gate"/>
    <n v="40"/>
    <s v="GATEALCK"/>
    <s v="Access Lock"/>
    <s v="P"/>
    <x v="259"/>
    <x v="59"/>
    <x v="158"/>
  </r>
  <r>
    <s v="BRT"/>
    <s v="GATE"/>
    <s v="Gate"/>
    <n v="40"/>
    <s v="GATEALCK"/>
    <s v="Access Lock"/>
    <s v="P"/>
    <x v="44"/>
    <x v="59"/>
    <x v="158"/>
  </r>
  <r>
    <s v="BRT"/>
    <s v="GRDRL"/>
    <s v="Gate"/>
    <n v="10"/>
    <s v="GRRLTYPE"/>
    <s v="Guard Rail Type"/>
    <s v="P"/>
    <x v="260"/>
    <x v="60"/>
    <x v="159"/>
  </r>
  <r>
    <s v="BRT"/>
    <s v="GRDRL"/>
    <s v="Gate"/>
    <n v="10"/>
    <s v="GRRLTYPE"/>
    <s v="Guard Rail Type"/>
    <s v="P"/>
    <x v="226"/>
    <x v="60"/>
    <x v="159"/>
  </r>
  <r>
    <s v="BRT"/>
    <s v="GRDRL"/>
    <s v="Gate"/>
    <n v="20"/>
    <s v="GRRLMAT"/>
    <s v="Guard Rail Material"/>
    <s v="P"/>
    <x v="261"/>
    <x v="60"/>
    <x v="160"/>
  </r>
  <r>
    <s v="BRT"/>
    <s v="GRDRL"/>
    <s v="Gate"/>
    <n v="20"/>
    <s v="GRRLMAT"/>
    <s v="Guard Rail Material"/>
    <s v="P"/>
    <x v="1"/>
    <x v="60"/>
    <x v="160"/>
  </r>
  <r>
    <s v="BRT"/>
    <s v="GRDRL"/>
    <s v="Gate"/>
    <n v="20"/>
    <s v="GRRLMAT"/>
    <s v="Guard Rail Material"/>
    <s v="P"/>
    <x v="2"/>
    <x v="60"/>
    <x v="160"/>
  </r>
  <r>
    <s v="BRT"/>
    <s v="GRDRL"/>
    <s v="Gate"/>
    <n v="20"/>
    <s v="GRRLMAT"/>
    <s v="Guard Rail Material"/>
    <s v="P"/>
    <x v="262"/>
    <x v="60"/>
    <x v="160"/>
  </r>
  <r>
    <s v="BRT"/>
    <s v="GRDRL"/>
    <s v="Gate"/>
    <n v="20"/>
    <s v="GRRLMAT"/>
    <s v="Guard Rail Material"/>
    <s v="P"/>
    <x v="11"/>
    <x v="60"/>
    <x v="160"/>
  </r>
  <r>
    <s v="BRT"/>
    <s v="GRDRL"/>
    <s v="Gate"/>
    <n v="30"/>
    <s v="QTY"/>
    <s v="Quantity"/>
    <s v="-"/>
    <x v="6"/>
    <x v="60"/>
    <x v="42"/>
  </r>
  <r>
    <s v="BRT"/>
    <s v="GRNDLPS"/>
    <s v="Gate"/>
    <n v="10"/>
    <s v="GRPSTYPE"/>
    <s v="Grounding and Lightning Protection Sys Type"/>
    <s v="P"/>
    <x v="263"/>
    <x v="61"/>
    <x v="161"/>
  </r>
  <r>
    <s v="BRT"/>
    <s v="GRNDLPS"/>
    <s v="Gate"/>
    <n v="10"/>
    <s v="GRPSTYPE"/>
    <s v="Grounding and Lightning Protection Sys Type"/>
    <s v="P"/>
    <x v="264"/>
    <x v="61"/>
    <x v="161"/>
  </r>
  <r>
    <s v="BRT"/>
    <s v="GRNDLPS"/>
    <s v="Gate"/>
    <n v="10"/>
    <s v="GRPSTYPE"/>
    <s v="Grounding and Lightning Protection Sys Type"/>
    <s v="P"/>
    <x v="265"/>
    <x v="61"/>
    <x v="161"/>
  </r>
  <r>
    <s v="BRT"/>
    <s v="GRSDSY"/>
    <s v="Grease Distribution System"/>
    <n v="10"/>
    <s v="PMMPTYPE"/>
    <s v="Pump Type"/>
    <s v="P"/>
    <x v="266"/>
    <x v="62"/>
    <x v="162"/>
  </r>
  <r>
    <s v="BRT"/>
    <s v="GRSDSY"/>
    <s v="Grease Distribution System"/>
    <n v="10"/>
    <s v="PMMPTYPE"/>
    <s v="Pump Type"/>
    <s v="P"/>
    <x v="267"/>
    <x v="62"/>
    <x v="162"/>
  </r>
  <r>
    <s v="BRT"/>
    <s v="GRSDSY"/>
    <s v="Grease Distribution System"/>
    <n v="10"/>
    <s v="PMMPTYPE"/>
    <s v="Pump Type"/>
    <s v="P"/>
    <x v="268"/>
    <x v="62"/>
    <x v="162"/>
  </r>
  <r>
    <s v="BRT"/>
    <s v="GRSDSY"/>
    <s v="Grease Distribution System"/>
    <n v="10"/>
    <s v="PMMPTYPE"/>
    <s v="Pump Type"/>
    <s v="P"/>
    <x v="269"/>
    <x v="62"/>
    <x v="162"/>
  </r>
  <r>
    <s v="BRT"/>
    <s v="GRSDSY"/>
    <s v="Grease Distribution System"/>
    <n v="10"/>
    <s v="PMMPTYPE"/>
    <s v="Pump Type"/>
    <s v="P"/>
    <x v="231"/>
    <x v="62"/>
    <x v="162"/>
  </r>
  <r>
    <s v="BRT"/>
    <s v="GRSDSY"/>
    <s v="Grease Distribution System"/>
    <n v="10"/>
    <s v="PMMPTYPE"/>
    <s v="Pump Type"/>
    <s v="P"/>
    <x v="270"/>
    <x v="62"/>
    <x v="162"/>
  </r>
  <r>
    <s v="BRT"/>
    <s v="GRSDSY"/>
    <s v="Grease Distribution System"/>
    <n v="10"/>
    <s v="PMMPTYPE"/>
    <s v="Pump Type"/>
    <s v="P"/>
    <x v="271"/>
    <x v="62"/>
    <x v="162"/>
  </r>
  <r>
    <s v="BRT"/>
    <s v="GRSDSY"/>
    <s v="Grease Distribution System"/>
    <n v="10"/>
    <s v="PMMPTYPE"/>
    <s v="Pump Type"/>
    <s v="P"/>
    <x v="272"/>
    <x v="62"/>
    <x v="162"/>
  </r>
  <r>
    <s v="BRT"/>
    <s v="GRSDSY"/>
    <s v="Grease Distribution System"/>
    <n v="10"/>
    <s v="PMMPTYPE"/>
    <s v="Pump Type"/>
    <s v="P"/>
    <x v="273"/>
    <x v="62"/>
    <x v="162"/>
  </r>
  <r>
    <s v="BRT"/>
    <s v="GRSDSY"/>
    <s v="Grease Distribution System"/>
    <n v="10"/>
    <s v="PMMPTYPE"/>
    <s v="Pump Type"/>
    <s v="P"/>
    <x v="274"/>
    <x v="62"/>
    <x v="162"/>
  </r>
  <r>
    <s v="BRT"/>
    <s v="GRSDSY"/>
    <s v="Grease Distribution System"/>
    <n v="10"/>
    <s v="PMMPTYPE"/>
    <s v="Pump Type"/>
    <s v="P"/>
    <x v="275"/>
    <x v="62"/>
    <x v="162"/>
  </r>
  <r>
    <s v="BRT"/>
    <s v="GRSDSY"/>
    <s v="Grease Distribution System"/>
    <n v="10"/>
    <s v="PMMPTYPE"/>
    <s v="Pump Type"/>
    <s v="P"/>
    <x v="276"/>
    <x v="62"/>
    <x v="162"/>
  </r>
  <r>
    <s v="BRT"/>
    <s v="GRSDSY"/>
    <s v="Grease Distribution System"/>
    <n v="10"/>
    <s v="PMMPTYPE"/>
    <s v="Pump Type"/>
    <s v="P"/>
    <x v="233"/>
    <x v="62"/>
    <x v="162"/>
  </r>
  <r>
    <s v="BRT"/>
    <s v="GRSDSY"/>
    <s v="Grease Distribution System"/>
    <n v="10"/>
    <s v="PMMPTYPE"/>
    <s v="Pump Type"/>
    <s v="P"/>
    <x v="235"/>
    <x v="62"/>
    <x v="162"/>
  </r>
  <r>
    <s v="BRT"/>
    <s v="GRSDSY"/>
    <s v="Grease Distribution System"/>
    <n v="20"/>
    <s v="PMMPMPWR"/>
    <s v="Motive Power"/>
    <s v="P"/>
    <x v="277"/>
    <x v="62"/>
    <x v="163"/>
  </r>
  <r>
    <s v="BRT"/>
    <s v="GRSDSY"/>
    <s v="Grease Distribution System"/>
    <n v="20"/>
    <s v="PMMPMPWR"/>
    <s v="Motive Power"/>
    <s v="P"/>
    <x v="236"/>
    <x v="62"/>
    <x v="163"/>
  </r>
  <r>
    <s v="BRT"/>
    <s v="GRSDSY"/>
    <s v="Grease Distribution System"/>
    <n v="20"/>
    <s v="PMMPMPWR"/>
    <s v="Motive Power"/>
    <s v="P"/>
    <x v="278"/>
    <x v="62"/>
    <x v="163"/>
  </r>
  <r>
    <s v="BRT"/>
    <s v="GRSDSY"/>
    <s v="Grease Distribution System"/>
    <n v="30"/>
    <s v="PMMPFLUD"/>
    <s v="Pump Fluid"/>
    <s v="P"/>
    <x v="279"/>
    <x v="62"/>
    <x v="164"/>
  </r>
  <r>
    <s v="BRT"/>
    <s v="GRSDSY"/>
    <s v="Grease Distribution System"/>
    <n v="30"/>
    <s v="PMMPFLUD"/>
    <s v="Pump Fluid"/>
    <s v="P"/>
    <x v="280"/>
    <x v="62"/>
    <x v="164"/>
  </r>
  <r>
    <s v="BRT"/>
    <s v="GRSDSY"/>
    <s v="Grease Distribution System"/>
    <n v="30"/>
    <s v="PMMPFLUD"/>
    <s v="Pump Fluid"/>
    <s v="P"/>
    <x v="281"/>
    <x v="62"/>
    <x v="164"/>
  </r>
  <r>
    <s v="BRT"/>
    <s v="GRSDSY"/>
    <s v="Grease Distribution System"/>
    <n v="30"/>
    <s v="PMMPFLUD"/>
    <s v="Pump Fluid"/>
    <s v="P"/>
    <x v="282"/>
    <x v="62"/>
    <x v="164"/>
  </r>
  <r>
    <s v="BRT"/>
    <s v="GRSDSY"/>
    <s v="Grease Distribution System"/>
    <n v="30"/>
    <s v="PMMPFLUD"/>
    <s v="Pump Fluid"/>
    <s v="P"/>
    <x v="268"/>
    <x v="62"/>
    <x v="164"/>
  </r>
  <r>
    <s v="BRT"/>
    <s v="GRSDSY"/>
    <s v="Grease Distribution System"/>
    <n v="30"/>
    <s v="PMMPFLUD"/>
    <s v="Pump Fluid"/>
    <s v="P"/>
    <x v="161"/>
    <x v="62"/>
    <x v="164"/>
  </r>
  <r>
    <s v="BRT"/>
    <s v="GRSDSY"/>
    <s v="Grease Distribution System"/>
    <n v="30"/>
    <s v="PMMPFLUD"/>
    <s v="Pump Fluid"/>
    <s v="P"/>
    <x v="162"/>
    <x v="62"/>
    <x v="164"/>
  </r>
  <r>
    <s v="BRT"/>
    <s v="GRSDSY"/>
    <s v="Grease Distribution System"/>
    <n v="30"/>
    <s v="PMMPFLUD"/>
    <s v="Pump Fluid"/>
    <s v="P"/>
    <x v="163"/>
    <x v="62"/>
    <x v="164"/>
  </r>
  <r>
    <s v="BRT"/>
    <s v="GRSDSY"/>
    <s v="Grease Distribution System"/>
    <n v="30"/>
    <s v="PMMPFLUD"/>
    <s v="Pump Fluid"/>
    <s v="P"/>
    <x v="283"/>
    <x v="62"/>
    <x v="164"/>
  </r>
  <r>
    <s v="BRT"/>
    <s v="GRSDSY"/>
    <s v="Grease Distribution System"/>
    <n v="30"/>
    <s v="PMMPFLUD"/>
    <s v="Pump Fluid"/>
    <s v="P"/>
    <x v="284"/>
    <x v="62"/>
    <x v="164"/>
  </r>
  <r>
    <s v="BRT"/>
    <s v="GRSDSY"/>
    <s v="Grease Distribution System"/>
    <n v="30"/>
    <s v="PMMPFLUD"/>
    <s v="Pump Fluid"/>
    <s v="P"/>
    <x v="166"/>
    <x v="62"/>
    <x v="164"/>
  </r>
  <r>
    <s v="BRT"/>
    <s v="GRSDSY"/>
    <s v="Grease Distribution System"/>
    <n v="30"/>
    <s v="PMMPFLUD"/>
    <s v="Pump Fluid"/>
    <s v="P"/>
    <x v="285"/>
    <x v="62"/>
    <x v="164"/>
  </r>
  <r>
    <s v="BRT"/>
    <s v="GRSDSY"/>
    <s v="Grease Distribution System"/>
    <n v="40"/>
    <s v="PWRSV"/>
    <s v="Power Supply Voltage"/>
    <s v="-"/>
    <x v="6"/>
    <x v="62"/>
    <x v="9"/>
  </r>
  <r>
    <s v="BRT"/>
    <s v="GRSDSY"/>
    <s v="Grease Distribution System"/>
    <n v="50"/>
    <s v="MOTORKW"/>
    <s v="Motor kW"/>
    <s v="-"/>
    <x v="6"/>
    <x v="62"/>
    <x v="10"/>
  </r>
  <r>
    <s v="BRT"/>
    <s v="GRSDSY"/>
    <s v="Grease Distribution System"/>
    <n v="60"/>
    <s v="PMPH"/>
    <s v="Head (kPa)"/>
    <s v="-"/>
    <x v="6"/>
    <x v="62"/>
    <x v="165"/>
  </r>
  <r>
    <s v="BRT"/>
    <s v="GRSDSY"/>
    <s v="Grease Distribution System"/>
    <n v="70"/>
    <s v="PMPV"/>
    <s v="VFD(Y/N)"/>
    <s v="P"/>
    <x v="4"/>
    <x v="62"/>
    <x v="166"/>
  </r>
  <r>
    <s v="BRT"/>
    <s v="GRSDSY"/>
    <s v="Grease Distribution System"/>
    <n v="70"/>
    <s v="PMPV"/>
    <s v="VFD(Y/N)"/>
    <s v="P"/>
    <x v="5"/>
    <x v="62"/>
    <x v="166"/>
  </r>
  <r>
    <s v="BRT"/>
    <s v="GRSDSY"/>
    <s v="Grease Distribution System"/>
    <n v="80"/>
    <s v="PMPF"/>
    <s v="Flow (litre/second)"/>
    <s v="-"/>
    <x v="6"/>
    <x v="62"/>
    <x v="167"/>
  </r>
  <r>
    <s v="BRT"/>
    <s v="GRYWTANK"/>
    <s v="Guard Rail"/>
    <n v="10"/>
    <s v="GRYWTVOL"/>
    <s v="Gray Water tank VOLUME"/>
    <s v="-"/>
    <x v="6"/>
    <x v="63"/>
    <x v="168"/>
  </r>
  <r>
    <s v="BRT"/>
    <s v="GRYWTANK"/>
    <s v="Guard Rail"/>
    <n v="20"/>
    <s v="GRYWTEIH"/>
    <s v="Gray Water tank Electric immersion heater"/>
    <s v="P"/>
    <x v="4"/>
    <x v="63"/>
    <x v="169"/>
  </r>
  <r>
    <s v="BRT"/>
    <s v="GRYWTANK"/>
    <s v="Guard Rail"/>
    <n v="20"/>
    <s v="GRYWTEIH"/>
    <s v="Gray Water tank Electric immersion heater"/>
    <s v="P"/>
    <x v="5"/>
    <x v="63"/>
    <x v="169"/>
  </r>
  <r>
    <s v="BRT"/>
    <s v="GRYWTANK"/>
    <s v="Guard Rail"/>
    <n v="30"/>
    <s v="GRYWTMAT"/>
    <s v="Gray Water tank Material"/>
    <s v="P"/>
    <x v="85"/>
    <x v="63"/>
    <x v="170"/>
  </r>
  <r>
    <s v="BRT"/>
    <s v="GRYWTANK"/>
    <s v="Guard Rail"/>
    <n v="30"/>
    <s v="GRYWTMAT"/>
    <s v="Gray Water tank Material"/>
    <s v="P"/>
    <x v="10"/>
    <x v="63"/>
    <x v="170"/>
  </r>
  <r>
    <s v="BRT"/>
    <s v="HCC"/>
    <s v="Heating and Cooling Coils"/>
    <n v="10"/>
    <s v="FACLTYPE"/>
    <s v="Fan Coil Type"/>
    <s v="P"/>
    <x v="286"/>
    <x v="64"/>
    <x v="171"/>
  </r>
  <r>
    <s v="BRT"/>
    <s v="HCC"/>
    <s v="Heating and Cooling Coils"/>
    <n v="10"/>
    <s v="FACLTYPE"/>
    <s v="Fan Coil Type"/>
    <s v="P"/>
    <x v="287"/>
    <x v="64"/>
    <x v="171"/>
  </r>
  <r>
    <s v="BRT"/>
    <s v="HCC"/>
    <s v="Heating and Cooling Coils"/>
    <n v="10"/>
    <s v="FACLTYPE"/>
    <s v="Fan Coil Type"/>
    <s v="P"/>
    <x v="288"/>
    <x v="64"/>
    <x v="171"/>
  </r>
  <r>
    <s v="BRT"/>
    <s v="HCC"/>
    <s v="Heating and Cooling Coils"/>
    <n v="10"/>
    <s v="FACLTYPE"/>
    <s v="Fan Coil Type"/>
    <s v="P"/>
    <x v="289"/>
    <x v="64"/>
    <x v="171"/>
  </r>
  <r>
    <s v="BRT"/>
    <s v="HCC"/>
    <s v="Heating and Cooling Coils"/>
    <n v="10"/>
    <s v="FACLTYPE"/>
    <s v="Fan Coil Type"/>
    <s v="P"/>
    <x v="290"/>
    <x v="64"/>
    <x v="171"/>
  </r>
  <r>
    <s v="BRT"/>
    <s v="HCC"/>
    <s v="Heating and Cooling Coils"/>
    <n v="10"/>
    <s v="FACLTYPE"/>
    <s v="Fan Coil Type"/>
    <s v="P"/>
    <x v="291"/>
    <x v="64"/>
    <x v="171"/>
  </r>
  <r>
    <s v="BRT"/>
    <s v="HCC"/>
    <s v="Heating and Cooling Coils"/>
    <n v="20"/>
    <s v="FACLESRC"/>
    <s v="Fan Coil Energy Source"/>
    <s v="P"/>
    <x v="292"/>
    <x v="64"/>
    <x v="172"/>
  </r>
  <r>
    <s v="BRT"/>
    <s v="HCC"/>
    <s v="Heating and Cooling Coils"/>
    <n v="20"/>
    <s v="FACLESRC"/>
    <s v="Fan Coil Energy Source"/>
    <s v="P"/>
    <x v="293"/>
    <x v="64"/>
    <x v="172"/>
  </r>
  <r>
    <s v="BRT"/>
    <s v="HCC"/>
    <s v="Heating and Cooling Coils"/>
    <n v="20"/>
    <s v="FACLESRC"/>
    <s v="Fan Coil Energy Source"/>
    <s v="P"/>
    <x v="294"/>
    <x v="64"/>
    <x v="172"/>
  </r>
  <r>
    <s v="BRT"/>
    <s v="HCC"/>
    <s v="Heating and Cooling Coils"/>
    <n v="30"/>
    <s v="PWRSV"/>
    <s v="Power Supply Voltage"/>
    <s v="-"/>
    <x v="6"/>
    <x v="64"/>
    <x v="9"/>
  </r>
  <r>
    <s v="BRT"/>
    <s v="HCC"/>
    <s v="Heating and Cooling Coils"/>
    <n v="40"/>
    <s v="DRRTNCP"/>
    <s v="Capacity (kW)"/>
    <s v="-"/>
    <x v="6"/>
    <x v="64"/>
    <x v="85"/>
  </r>
  <r>
    <s v="BRT"/>
    <s v="HEATEXCH"/>
    <s v="Heating and Cooling Coils"/>
    <n v="10"/>
    <s v="HECHTYPE"/>
    <s v="Heat Exchanger Type"/>
    <s v="P"/>
    <x v="295"/>
    <x v="65"/>
    <x v="173"/>
  </r>
  <r>
    <s v="BRT"/>
    <s v="HEATEXCH"/>
    <s v="Heating and Cooling Coils"/>
    <n v="10"/>
    <s v="HECHTYPE"/>
    <s v="Heat Exchanger Type"/>
    <s v="P"/>
    <x v="296"/>
    <x v="65"/>
    <x v="173"/>
  </r>
  <r>
    <s v="BRT"/>
    <s v="HEATEXCH"/>
    <s v="Heating and Cooling Coils"/>
    <n v="20"/>
    <s v="HECHMAT"/>
    <s v="Heat Exchanger Material"/>
    <s v="P"/>
    <x v="297"/>
    <x v="65"/>
    <x v="174"/>
  </r>
  <r>
    <s v="BRT"/>
    <s v="HEATEXCH"/>
    <s v="Heating and Cooling Coils"/>
    <n v="20"/>
    <s v="HECHMAT"/>
    <s v="Heat Exchanger Material"/>
    <s v="P"/>
    <x v="298"/>
    <x v="65"/>
    <x v="174"/>
  </r>
  <r>
    <s v="BRT"/>
    <s v="HEATEXCH"/>
    <s v="Heating and Cooling Coils"/>
    <n v="20"/>
    <s v="HECHMAT"/>
    <s v="Heat Exchanger Material"/>
    <s v="P"/>
    <x v="299"/>
    <x v="65"/>
    <x v="174"/>
  </r>
  <r>
    <s v="BRT"/>
    <s v="HEATEXCH"/>
    <s v="Heating and Cooling Coils"/>
    <n v="20"/>
    <s v="HECHMAT"/>
    <s v="Heat Exchanger Material"/>
    <s v="P"/>
    <x v="10"/>
    <x v="65"/>
    <x v="174"/>
  </r>
  <r>
    <s v="BRT"/>
    <s v="HEATEXCH"/>
    <s v="Heating and Cooling Coils"/>
    <n v="30"/>
    <s v="HECHPMED"/>
    <s v="Primary Medium"/>
    <s v="P"/>
    <x v="280"/>
    <x v="65"/>
    <x v="175"/>
  </r>
  <r>
    <s v="BRT"/>
    <s v="HEATEXCH"/>
    <s v="Heating and Cooling Coils"/>
    <n v="30"/>
    <s v="HECHPMED"/>
    <s v="Primary Medium"/>
    <s v="P"/>
    <x v="163"/>
    <x v="65"/>
    <x v="175"/>
  </r>
  <r>
    <s v="BRT"/>
    <s v="HEATEXCH"/>
    <s v="Heating and Cooling Coils"/>
    <n v="30"/>
    <s v="HECHPMED"/>
    <s v="Primary Medium"/>
    <s v="P"/>
    <x v="284"/>
    <x v="65"/>
    <x v="175"/>
  </r>
  <r>
    <s v="BRT"/>
    <s v="HEATEXCH"/>
    <s v="Heating and Cooling Coils"/>
    <n v="30"/>
    <s v="HECHPMED"/>
    <s v="Primary Medium"/>
    <s v="P"/>
    <x v="300"/>
    <x v="65"/>
    <x v="175"/>
  </r>
  <r>
    <s v="BRT"/>
    <s v="HEATEXCH"/>
    <s v="Heating and Cooling Coils"/>
    <n v="40"/>
    <s v="HECHSMED"/>
    <s v="Secondary Medium"/>
    <s v="P"/>
    <x v="280"/>
    <x v="65"/>
    <x v="176"/>
  </r>
  <r>
    <s v="BRT"/>
    <s v="HEATEXCH"/>
    <s v="Heating and Cooling Coils"/>
    <n v="40"/>
    <s v="HECHSMED"/>
    <s v="Secondary Medium"/>
    <s v="P"/>
    <x v="163"/>
    <x v="65"/>
    <x v="176"/>
  </r>
  <r>
    <s v="BRT"/>
    <s v="HEATEXCH"/>
    <s v="Heating and Cooling Coils"/>
    <n v="40"/>
    <s v="HECHSMED"/>
    <s v="Secondary Medium"/>
    <s v="P"/>
    <x v="284"/>
    <x v="65"/>
    <x v="176"/>
  </r>
  <r>
    <s v="BRT"/>
    <s v="HMDFR"/>
    <s v="Humidifier"/>
    <n v="10"/>
    <s v="HMFRTYPE"/>
    <s v="Humidifier Type"/>
    <s v="P"/>
    <x v="71"/>
    <x v="66"/>
    <x v="177"/>
  </r>
  <r>
    <s v="BRT"/>
    <s v="HMDFR"/>
    <s v="Humidifier"/>
    <n v="10"/>
    <s v="HMFRTYPE"/>
    <s v="Humidifier Type"/>
    <s v="P"/>
    <x v="74"/>
    <x v="66"/>
    <x v="177"/>
  </r>
  <r>
    <s v="BRT"/>
    <s v="HMDFR"/>
    <s v="Humidifier"/>
    <n v="10"/>
    <s v="HMFRTYPE"/>
    <s v="Humidifier Type"/>
    <s v="P"/>
    <x v="300"/>
    <x v="66"/>
    <x v="177"/>
  </r>
  <r>
    <s v="BRT"/>
    <s v="HMDFR"/>
    <s v="Humidifier"/>
    <n v="20"/>
    <s v="PWRSV"/>
    <s v="Power Supply Voltage"/>
    <s v="-"/>
    <x v="6"/>
    <x v="66"/>
    <x v="9"/>
  </r>
  <r>
    <s v="BRT"/>
    <s v="HMDFR"/>
    <s v="Humidifier"/>
    <n v="30"/>
    <s v="CAPACITY"/>
    <s v="Capacity"/>
    <s v="-"/>
    <x v="6"/>
    <x v="66"/>
    <x v="73"/>
  </r>
  <r>
    <s v="BRT"/>
    <s v="HNDDRY"/>
    <s v="Humidifier"/>
    <n v="10"/>
    <s v="WATTS"/>
    <s v="Watts"/>
    <s v="-"/>
    <x v="6"/>
    <x v="67"/>
    <x v="178"/>
  </r>
  <r>
    <s v="BRT"/>
    <s v="HNDRL"/>
    <s v="Humidifier"/>
    <n v="10"/>
    <s v="HNRLTYPE"/>
    <s v="Hand Rail Type"/>
    <s v="P"/>
    <x v="260"/>
    <x v="68"/>
    <x v="179"/>
  </r>
  <r>
    <s v="BRT"/>
    <s v="HNDRL"/>
    <s v="Humidifier"/>
    <n v="10"/>
    <s v="HNRLTYPE"/>
    <s v="Hand Rail Type"/>
    <s v="P"/>
    <x v="301"/>
    <x v="68"/>
    <x v="179"/>
  </r>
  <r>
    <s v="BRT"/>
    <s v="HNDRL"/>
    <s v="Humidifier"/>
    <n v="10"/>
    <s v="HNRLTYPE"/>
    <s v="Hand Rail Type"/>
    <s v="P"/>
    <x v="226"/>
    <x v="68"/>
    <x v="179"/>
  </r>
  <r>
    <s v="BRT"/>
    <s v="HNDRL"/>
    <s v="Humidifier"/>
    <n v="20"/>
    <s v="HNRLMAT"/>
    <s v="Hand Rail Material"/>
    <s v="P"/>
    <x v="261"/>
    <x v="68"/>
    <x v="180"/>
  </r>
  <r>
    <s v="BRT"/>
    <s v="HNDRL"/>
    <s v="Humidifier"/>
    <n v="20"/>
    <s v="HNRLMAT"/>
    <s v="Hand Rail Material"/>
    <s v="P"/>
    <x v="1"/>
    <x v="68"/>
    <x v="180"/>
  </r>
  <r>
    <s v="BRT"/>
    <s v="HNDRL"/>
    <s v="Humidifier"/>
    <n v="20"/>
    <s v="HNRLMAT"/>
    <s v="Hand Rail Material"/>
    <s v="P"/>
    <x v="2"/>
    <x v="68"/>
    <x v="180"/>
  </r>
  <r>
    <s v="BRT"/>
    <s v="HNDRL"/>
    <s v="Humidifier"/>
    <n v="20"/>
    <s v="HNRLMAT"/>
    <s v="Hand Rail Material"/>
    <s v="P"/>
    <x v="262"/>
    <x v="68"/>
    <x v="180"/>
  </r>
  <r>
    <s v="BRT"/>
    <s v="HNDRL"/>
    <s v="Humidifier"/>
    <n v="20"/>
    <s v="HNRLMAT"/>
    <s v="Hand Rail Material"/>
    <s v="P"/>
    <x v="11"/>
    <x v="68"/>
    <x v="180"/>
  </r>
  <r>
    <s v="BRT"/>
    <s v="HNDRL"/>
    <s v="Humidifier"/>
    <n v="30"/>
    <s v="QTY"/>
    <s v="Quantity"/>
    <s v="-"/>
    <x v="6"/>
    <x v="68"/>
    <x v="42"/>
  </r>
  <r>
    <s v="BRT"/>
    <s v="HRU"/>
    <s v="Humidifier"/>
    <n v="10"/>
    <s v="HRRUTYPE"/>
    <s v="Heat Recovery Unit Type"/>
    <s v="P"/>
    <x v="53"/>
    <x v="69"/>
    <x v="181"/>
  </r>
  <r>
    <s v="BRT"/>
    <s v="HRU"/>
    <s v="Humidifier"/>
    <n v="10"/>
    <s v="HRRUTYPE"/>
    <s v="Heat Recovery Unit Type"/>
    <s v="P"/>
    <x v="54"/>
    <x v="69"/>
    <x v="181"/>
  </r>
  <r>
    <s v="BRT"/>
    <s v="HRU"/>
    <s v="Humidifier"/>
    <n v="20"/>
    <s v="HRUSE"/>
    <s v="Size (each)"/>
    <s v="-"/>
    <x v="6"/>
    <x v="69"/>
    <x v="182"/>
  </r>
  <r>
    <s v="BRT"/>
    <s v="HTWTRHT"/>
    <s v="Humidifier"/>
    <n v="10"/>
    <s v="HTHTTYPE"/>
    <s v="Hot Water Heater Type"/>
    <s v="P"/>
    <x v="302"/>
    <x v="70"/>
    <x v="183"/>
  </r>
  <r>
    <s v="BRT"/>
    <s v="HTWTRHT"/>
    <s v="Humidifier"/>
    <n v="10"/>
    <s v="HTHTTYPE"/>
    <s v="Hot Water Heater Type"/>
    <s v="P"/>
    <x v="303"/>
    <x v="70"/>
    <x v="183"/>
  </r>
  <r>
    <s v="BRT"/>
    <s v="HTWTRHT"/>
    <s v="Humidifier"/>
    <n v="10"/>
    <s v="HTHTTYPE"/>
    <s v="Hot Water Heater Type"/>
    <s v="P"/>
    <x v="304"/>
    <x v="70"/>
    <x v="183"/>
  </r>
  <r>
    <s v="BRT"/>
    <s v="HTWTRHT"/>
    <s v="Humidifier"/>
    <n v="10"/>
    <s v="HTHTTYPE"/>
    <s v="Hot Water Heater Type"/>
    <s v="P"/>
    <x v="305"/>
    <x v="70"/>
    <x v="183"/>
  </r>
  <r>
    <s v="BRT"/>
    <s v="HTWTRHT"/>
    <s v="Humidifier"/>
    <n v="10"/>
    <s v="HTHTTYPE"/>
    <s v="Hot Water Heater Type"/>
    <s v="P"/>
    <x v="306"/>
    <x v="70"/>
    <x v="183"/>
  </r>
  <r>
    <s v="BRT"/>
    <s v="HTWTRHT"/>
    <s v="Humidifier"/>
    <n v="20"/>
    <s v="HTHTESRC"/>
    <s v="Hot Water Heater Energy Source"/>
    <s v="P"/>
    <x v="71"/>
    <x v="70"/>
    <x v="184"/>
  </r>
  <r>
    <s v="BRT"/>
    <s v="HTWTRHT"/>
    <s v="Humidifier"/>
    <n v="20"/>
    <s v="HTHTESRC"/>
    <s v="Hot Water Heater Energy Source"/>
    <s v="P"/>
    <x v="307"/>
    <x v="70"/>
    <x v="184"/>
  </r>
  <r>
    <s v="BRT"/>
    <s v="HTWTRHT"/>
    <s v="Humidifier"/>
    <n v="20"/>
    <s v="HTHTESRC"/>
    <s v="Hot Water Heater Energy Source"/>
    <s v="P"/>
    <x v="74"/>
    <x v="70"/>
    <x v="184"/>
  </r>
  <r>
    <s v="BRT"/>
    <s v="HTWTRHT"/>
    <s v="Humidifier"/>
    <n v="20"/>
    <s v="HTHTESRC"/>
    <s v="Hot Water Heater Energy Source"/>
    <s v="P"/>
    <x v="73"/>
    <x v="70"/>
    <x v="184"/>
  </r>
  <r>
    <s v="BRT"/>
    <s v="HTWTRHT"/>
    <s v="Humidifier"/>
    <n v="20"/>
    <s v="HTHTESRC"/>
    <s v="Hot Water Heater Energy Source"/>
    <s v="P"/>
    <x v="300"/>
    <x v="70"/>
    <x v="184"/>
  </r>
  <r>
    <s v="BRT"/>
    <s v="HTWTRHT"/>
    <s v="Humidifier"/>
    <n v="30"/>
    <s v="PWRSV"/>
    <s v="Power Supply Voltage"/>
    <s v="-"/>
    <x v="6"/>
    <x v="70"/>
    <x v="9"/>
  </r>
  <r>
    <s v="BRT"/>
    <s v="HTWTRHT"/>
    <s v="Humidifier"/>
    <n v="40"/>
    <s v="MOTORKW"/>
    <s v="Motor kW"/>
    <s v="-"/>
    <x v="6"/>
    <x v="70"/>
    <x v="10"/>
  </r>
  <r>
    <s v="BRT"/>
    <s v="HTWTRHT"/>
    <s v="Humidifier"/>
    <n v="50"/>
    <s v="HTWTSC"/>
    <s v="Storage Cap (Litre)"/>
    <s v="-"/>
    <x v="6"/>
    <x v="70"/>
    <x v="185"/>
  </r>
  <r>
    <s v="BRT"/>
    <s v="HTWTRHT"/>
    <s v="Humidifier"/>
    <n v="60"/>
    <s v="HTWTGI"/>
    <s v="Gas input(BTU)"/>
    <s v="-"/>
    <x v="6"/>
    <x v="70"/>
    <x v="186"/>
  </r>
  <r>
    <s v="BRT"/>
    <s v="HYDRSWT"/>
    <s v="Humidifier"/>
    <n v="10"/>
    <s v="HYWTTYPE"/>
    <s v="Hydronic System Water Treatment Type"/>
    <s v="P"/>
    <x v="308"/>
    <x v="71"/>
    <x v="187"/>
  </r>
  <r>
    <s v="BRT"/>
    <s v="HYDRSWT"/>
    <s v="Humidifier"/>
    <n v="10"/>
    <s v="HYWTTYPE"/>
    <s v="Hydronic System Water Treatment Type"/>
    <s v="P"/>
    <x v="309"/>
    <x v="71"/>
    <x v="187"/>
  </r>
  <r>
    <s v="BRT"/>
    <s v="HYDRSWT"/>
    <s v="Humidifier"/>
    <n v="10"/>
    <s v="HYWTTYPE"/>
    <s v="Hydronic System Water Treatment Type"/>
    <s v="P"/>
    <x v="310"/>
    <x v="71"/>
    <x v="187"/>
  </r>
  <r>
    <s v="BRT"/>
    <s v="HYDRSWT"/>
    <s v="Humidifier"/>
    <n v="10"/>
    <s v="HYWTTYPE"/>
    <s v="Hydronic System Water Treatment Type"/>
    <s v="P"/>
    <x v="311"/>
    <x v="71"/>
    <x v="187"/>
  </r>
  <r>
    <s v="BRT"/>
    <s v="LGHT"/>
    <s v="Jack Stand"/>
    <n v="10"/>
    <s v="GRNSTOL"/>
    <s v="Type Of Light"/>
    <s v="P"/>
    <x v="312"/>
    <x v="72"/>
    <x v="188"/>
  </r>
  <r>
    <s v="BRT"/>
    <s v="LGHT"/>
    <s v="Jack Stand"/>
    <n v="10"/>
    <s v="GRNSTOL"/>
    <s v="Type Of Light"/>
    <s v="P"/>
    <x v="313"/>
    <x v="72"/>
    <x v="188"/>
  </r>
  <r>
    <s v="BRT"/>
    <s v="LGHT"/>
    <s v="Jack Stand"/>
    <n v="10"/>
    <s v="GRNSTOL"/>
    <s v="Type Of Light"/>
    <s v="P"/>
    <x v="314"/>
    <x v="72"/>
    <x v="188"/>
  </r>
  <r>
    <s v="BRT"/>
    <s v="LGHT"/>
    <s v="Jack Stand"/>
    <n v="10"/>
    <s v="GRNSTOL"/>
    <s v="Type Of Light"/>
    <s v="P"/>
    <x v="315"/>
    <x v="72"/>
    <x v="188"/>
  </r>
  <r>
    <s v="BRT"/>
    <s v="LGHT"/>
    <s v="Jack Stand"/>
    <n v="10"/>
    <s v="GRNSTOL"/>
    <s v="Type Of Light"/>
    <s v="P"/>
    <x v="316"/>
    <x v="72"/>
    <x v="188"/>
  </r>
  <r>
    <s v="BRT"/>
    <s v="LGHT"/>
    <s v="Jack Stand"/>
    <n v="10"/>
    <s v="GRNSTOL"/>
    <s v="Type Of Light"/>
    <s v="P"/>
    <x v="317"/>
    <x v="72"/>
    <x v="188"/>
  </r>
  <r>
    <s v="BRT"/>
    <s v="LGHT"/>
    <s v="Jack Stand"/>
    <n v="20"/>
    <s v="QTY"/>
    <s v="Quantity"/>
    <s v="-"/>
    <x v="6"/>
    <x v="72"/>
    <x v="42"/>
  </r>
  <r>
    <s v="BRT"/>
    <s v="LGHTCTRL"/>
    <s v="Jack Stand"/>
    <n v="10"/>
    <s v="LGRLTYPE"/>
    <s v="Lighting Control System Type"/>
    <s v="P"/>
    <x v="318"/>
    <x v="73"/>
    <x v="189"/>
  </r>
  <r>
    <s v="BRT"/>
    <s v="LGHTCTRL"/>
    <s v="Jack Stand"/>
    <n v="10"/>
    <s v="LGRLTYPE"/>
    <s v="Lighting Control System Type"/>
    <s v="P"/>
    <x v="95"/>
    <x v="73"/>
    <x v="189"/>
  </r>
  <r>
    <s v="BRT"/>
    <s v="LGHTCTRL"/>
    <s v="Jack Stand"/>
    <n v="20"/>
    <s v="VOLT"/>
    <s v="Volt."/>
    <s v="-"/>
    <x v="6"/>
    <x v="73"/>
    <x v="63"/>
  </r>
  <r>
    <s v="BRT"/>
    <s v="LGHTSTD"/>
    <s v="Light Standard"/>
    <n v="10"/>
    <s v="LGTDNFIX"/>
    <s v="Number of Fixtures"/>
    <s v="P"/>
    <x v="319"/>
    <x v="74"/>
    <x v="190"/>
  </r>
  <r>
    <s v="BRT"/>
    <s v="LGHTSTD"/>
    <s v="Light Standard"/>
    <n v="10"/>
    <s v="LGTDNFIX"/>
    <s v="Number of Fixtures"/>
    <s v="P"/>
    <x v="320"/>
    <x v="74"/>
    <x v="190"/>
  </r>
  <r>
    <s v="BRT"/>
    <s v="LGHTSTD"/>
    <s v="Light Standard"/>
    <n v="10"/>
    <s v="LGTDNFIX"/>
    <s v="Number of Fixtures"/>
    <s v="P"/>
    <x v="321"/>
    <x v="74"/>
    <x v="190"/>
  </r>
  <r>
    <s v="BRT"/>
    <s v="LGHTSTD"/>
    <s v="Light Standard"/>
    <n v="10"/>
    <s v="LGTDNFIX"/>
    <s v="Number of Fixtures"/>
    <s v="P"/>
    <x v="322"/>
    <x v="74"/>
    <x v="190"/>
  </r>
  <r>
    <s v="BRT"/>
    <s v="LGHTSTD"/>
    <s v="Light Standard"/>
    <n v="10"/>
    <s v="LGTDNFIX"/>
    <s v="Number of Fixtures"/>
    <s v="P"/>
    <x v="323"/>
    <x v="74"/>
    <x v="190"/>
  </r>
  <r>
    <s v="BRT"/>
    <s v="LGHTSTD"/>
    <s v="Light Standard"/>
    <n v="10"/>
    <s v="LGTDNFIX"/>
    <s v="Number of Fixtures"/>
    <s v="P"/>
    <x v="324"/>
    <x v="74"/>
    <x v="190"/>
  </r>
  <r>
    <s v="BRT"/>
    <s v="LGHTSTD"/>
    <s v="Light Standard"/>
    <n v="10"/>
    <s v="LGTDNFIX"/>
    <s v="Number of Fixtures"/>
    <s v="P"/>
    <x v="325"/>
    <x v="74"/>
    <x v="190"/>
  </r>
  <r>
    <s v="BRT"/>
    <s v="LGHTSTD"/>
    <s v="Light Standard"/>
    <n v="10"/>
    <s v="LGTDNFIX"/>
    <s v="Number of Fixtures"/>
    <s v="P"/>
    <x v="326"/>
    <x v="74"/>
    <x v="190"/>
  </r>
  <r>
    <s v="BRT"/>
    <s v="LGHTSTD"/>
    <s v="Light Standard"/>
    <n v="10"/>
    <s v="LGTDNFIX"/>
    <s v="Number of Fixtures"/>
    <s v="P"/>
    <x v="327"/>
    <x v="74"/>
    <x v="190"/>
  </r>
  <r>
    <s v="BRT"/>
    <s v="LGHTSTD"/>
    <s v="Light Standard"/>
    <n v="10"/>
    <s v="LGTDNFIX"/>
    <s v="Number of Fixtures"/>
    <s v="P"/>
    <x v="328"/>
    <x v="74"/>
    <x v="190"/>
  </r>
  <r>
    <s v="BRT"/>
    <s v="LGHTSTD"/>
    <s v="Light Standard"/>
    <n v="20"/>
    <s v="LGTDPMAT"/>
    <s v="Light Standard Pole Shaft Material"/>
    <s v="P"/>
    <x v="191"/>
    <x v="74"/>
    <x v="191"/>
  </r>
  <r>
    <s v="BRT"/>
    <s v="LGHTSTD"/>
    <s v="Light Standard"/>
    <n v="20"/>
    <s v="LGTDPMAT"/>
    <s v="Light Standard Pole Shaft Material"/>
    <s v="P"/>
    <x v="9"/>
    <x v="74"/>
    <x v="191"/>
  </r>
  <r>
    <s v="BRT"/>
    <s v="LGHTSTD"/>
    <s v="Light Standard"/>
    <n v="20"/>
    <s v="LGTDPMAT"/>
    <s v="Light Standard Pole Shaft Material"/>
    <s v="P"/>
    <x v="10"/>
    <x v="74"/>
    <x v="191"/>
  </r>
  <r>
    <s v="BRT"/>
    <s v="LGHTSTD"/>
    <s v="Light Standard"/>
    <n v="20"/>
    <s v="LGTDPMAT"/>
    <s v="Light Standard Pole Shaft Material"/>
    <s v="P"/>
    <x v="11"/>
    <x v="74"/>
    <x v="191"/>
  </r>
  <r>
    <s v="BRT"/>
    <s v="LGHTSTD"/>
    <s v="Light Standard"/>
    <n v="30"/>
    <s v="LGTDBMAT"/>
    <s v="Light Standard Pole Base (Found.) Material"/>
    <s v="P"/>
    <x v="192"/>
    <x v="74"/>
    <x v="192"/>
  </r>
  <r>
    <s v="BRT"/>
    <s v="LGHTSTD"/>
    <s v="Light Standard"/>
    <n v="30"/>
    <s v="LGTDBMAT"/>
    <s v="Light Standard Pole Base (Found.) Material"/>
    <s v="P"/>
    <x v="9"/>
    <x v="74"/>
    <x v="192"/>
  </r>
  <r>
    <s v="BRT"/>
    <s v="LGHTSTD"/>
    <s v="Light Standard"/>
    <n v="30"/>
    <s v="LGTDBMAT"/>
    <s v="Light Standard Pole Base (Found.) Material"/>
    <s v="P"/>
    <x v="329"/>
    <x v="74"/>
    <x v="192"/>
  </r>
  <r>
    <s v="BRT"/>
    <s v="LGHTSTD"/>
    <s v="Light Standard"/>
    <n v="30"/>
    <s v="LGTDBMAT"/>
    <s v="Light Standard Pole Base (Found.) Material"/>
    <s v="P"/>
    <x v="193"/>
    <x v="74"/>
    <x v="192"/>
  </r>
  <r>
    <s v="BRT"/>
    <s v="LGHTSTD"/>
    <s v="Light Standard"/>
    <n v="40"/>
    <s v="UTLP"/>
    <s v="Height (meter)"/>
    <s v="-"/>
    <x v="6"/>
    <x v="74"/>
    <x v="127"/>
  </r>
  <r>
    <s v="BRT"/>
    <s v="LGHTSTD"/>
    <s v="Light Standard"/>
    <n v="50"/>
    <s v="LSH"/>
    <s v="Hinge"/>
    <s v="-"/>
    <x v="6"/>
    <x v="74"/>
    <x v="193"/>
  </r>
  <r>
    <s v="BRT"/>
    <s v="LGHTSTD"/>
    <s v="Light Standard"/>
    <n v="60"/>
    <s v="GRNSTOL"/>
    <s v="Type Of Light"/>
    <s v="P"/>
    <x v="312"/>
    <x v="74"/>
    <x v="188"/>
  </r>
  <r>
    <s v="BRT"/>
    <s v="LGHTSTD"/>
    <s v="Light Standard"/>
    <n v="60"/>
    <s v="GRNSTOL"/>
    <s v="Type Of Light"/>
    <s v="P"/>
    <x v="313"/>
    <x v="74"/>
    <x v="188"/>
  </r>
  <r>
    <s v="BRT"/>
    <s v="LGHTSTD"/>
    <s v="Light Standard"/>
    <n v="60"/>
    <s v="GRNSTOL"/>
    <s v="Type Of Light"/>
    <s v="P"/>
    <x v="314"/>
    <x v="74"/>
    <x v="188"/>
  </r>
  <r>
    <s v="BRT"/>
    <s v="LGHTSTD"/>
    <s v="Light Standard"/>
    <n v="60"/>
    <s v="GRNSTOL"/>
    <s v="Type Of Light"/>
    <s v="P"/>
    <x v="315"/>
    <x v="74"/>
    <x v="188"/>
  </r>
  <r>
    <s v="BRT"/>
    <s v="LGHTSTD"/>
    <s v="Light Standard"/>
    <n v="60"/>
    <s v="GRNSTOL"/>
    <s v="Type Of Light"/>
    <s v="P"/>
    <x v="316"/>
    <x v="74"/>
    <x v="188"/>
  </r>
  <r>
    <s v="BRT"/>
    <s v="LGHTSTD"/>
    <s v="Light Standard"/>
    <n v="60"/>
    <s v="GRNSTOL"/>
    <s v="Type Of Light"/>
    <s v="P"/>
    <x v="317"/>
    <x v="74"/>
    <x v="188"/>
  </r>
  <r>
    <s v="BRT"/>
    <s v="LGHTSTD"/>
    <s v="Light Standard"/>
    <n v="70"/>
    <s v="QTY"/>
    <s v="Quantity"/>
    <s v="-"/>
    <x v="6"/>
    <x v="74"/>
    <x v="42"/>
  </r>
  <r>
    <s v="BRT"/>
    <s v="LOADBNK"/>
    <s v="Load Bank"/>
    <n v="10"/>
    <s v="PWRSV"/>
    <s v="Power Supply Voltage"/>
    <s v="-"/>
    <x v="6"/>
    <x v="75"/>
    <x v="9"/>
  </r>
  <r>
    <s v="BRT"/>
    <s v="LOADBNK"/>
    <s v="Load Bank"/>
    <n v="20"/>
    <s v="LBT"/>
    <s v="Type of Load Bank"/>
    <s v="P"/>
    <x v="330"/>
    <x v="75"/>
    <x v="194"/>
  </r>
  <r>
    <s v="BRT"/>
    <s v="LOADBNK"/>
    <s v="Load Bank"/>
    <n v="20"/>
    <s v="LBT"/>
    <s v="Type of Load Bank"/>
    <s v="P"/>
    <x v="331"/>
    <x v="75"/>
    <x v="194"/>
  </r>
  <r>
    <s v="BRT"/>
    <s v="LOADBNK"/>
    <s v="Load Bank"/>
    <n v="20"/>
    <s v="LBT"/>
    <s v="Type of Load Bank"/>
    <s v="P"/>
    <x v="332"/>
    <x v="75"/>
    <x v="194"/>
  </r>
  <r>
    <s v="BRT"/>
    <s v="LOADBNK"/>
    <s v="Load Bank"/>
    <n v="20"/>
    <s v="LBT"/>
    <s v="Type of Load Bank"/>
    <s v="P"/>
    <x v="333"/>
    <x v="75"/>
    <x v="194"/>
  </r>
  <r>
    <s v="BRT"/>
    <s v="LOADBNK"/>
    <s v="Load Bank"/>
    <n v="20"/>
    <s v="LBT"/>
    <s v="Type of Load Bank"/>
    <s v="P"/>
    <x v="334"/>
    <x v="75"/>
    <x v="194"/>
  </r>
  <r>
    <s v="BRT"/>
    <s v="LOADDL"/>
    <s v="Loading Dock Levelers"/>
    <n v="10"/>
    <s v="LODLTYPE"/>
    <s v="Loading Dock Levelers Type"/>
    <s v="P"/>
    <x v="71"/>
    <x v="76"/>
    <x v="195"/>
  </r>
  <r>
    <s v="BRT"/>
    <s v="LOADDL"/>
    <s v="Loading Dock Levelers"/>
    <n v="10"/>
    <s v="LODLTYPE"/>
    <s v="Loading Dock Levelers Type"/>
    <s v="P"/>
    <x v="335"/>
    <x v="76"/>
    <x v="195"/>
  </r>
  <r>
    <s v="BRT"/>
    <s v="LOWVLTTR"/>
    <s v="Low Voltage Transformer"/>
    <n v="10"/>
    <s v="LOTRTYPE"/>
    <s v="Low Voltage Transformer Type"/>
    <s v="P"/>
    <x v="336"/>
    <x v="77"/>
    <x v="196"/>
  </r>
  <r>
    <s v="BRT"/>
    <s v="LOWVLTTR"/>
    <s v="Low Voltage Transformer"/>
    <n v="10"/>
    <s v="LOTRTYPE"/>
    <s v="Low Voltage Transformer Type"/>
    <s v="P"/>
    <x v="337"/>
    <x v="77"/>
    <x v="196"/>
  </r>
  <r>
    <s v="BRT"/>
    <s v="LOWVLTTR"/>
    <s v="Low Voltage Transformer"/>
    <n v="10"/>
    <s v="LOTRTYPE"/>
    <s v="Low Voltage Transformer Type"/>
    <s v="P"/>
    <x v="45"/>
    <x v="77"/>
    <x v="196"/>
  </r>
  <r>
    <s v="BRT"/>
    <s v="LOWVLTTR"/>
    <s v="Low Voltage Transformer"/>
    <n v="10"/>
    <s v="LOTRTYPE"/>
    <s v="Low Voltage Transformer Type"/>
    <s v="P"/>
    <x v="338"/>
    <x v="77"/>
    <x v="196"/>
  </r>
  <r>
    <s v="BRT"/>
    <s v="LOWVLTTR"/>
    <s v="Low Voltage Transformer"/>
    <n v="10"/>
    <s v="LOTRTYPE"/>
    <s v="Low Voltage Transformer Type"/>
    <s v="P"/>
    <x v="339"/>
    <x v="77"/>
    <x v="196"/>
  </r>
  <r>
    <s v="BRT"/>
    <s v="LOWVLTTR"/>
    <s v="Low Voltage Transformer"/>
    <n v="20"/>
    <s v="INCMVOLT"/>
    <s v="Incoming Voltage"/>
    <s v="-"/>
    <x v="6"/>
    <x v="77"/>
    <x v="197"/>
  </r>
  <r>
    <s v="BRT"/>
    <s v="LOWVLTTR"/>
    <s v="Low Voltage Transformer"/>
    <n v="30"/>
    <s v="KVARAT"/>
    <s v="KVA Rating"/>
    <s v="-"/>
    <x v="6"/>
    <x v="77"/>
    <x v="198"/>
  </r>
  <r>
    <s v="BRT"/>
    <s v="LOWVLTTR"/>
    <s v="Low Voltage Transformer"/>
    <n v="40"/>
    <s v="OUTVOLT"/>
    <s v="Outgoing Voltage"/>
    <s v="-"/>
    <x v="6"/>
    <x v="77"/>
    <x v="199"/>
  </r>
  <r>
    <s v="BRT"/>
    <s v="MANVLV"/>
    <s v="Low Voltage Transformer"/>
    <n v="10"/>
    <s v="MALVTYPE"/>
    <s v="Manual Valve (&gt;=100) Type"/>
    <s v="P"/>
    <x v="116"/>
    <x v="78"/>
    <x v="68"/>
  </r>
  <r>
    <s v="BRT"/>
    <s v="MANVLV"/>
    <s v="Low Voltage Transformer"/>
    <n v="10"/>
    <s v="MALVTYPE"/>
    <s v="Manual Valve (&gt;=100) Type"/>
    <s v="P"/>
    <x v="117"/>
    <x v="78"/>
    <x v="68"/>
  </r>
  <r>
    <s v="BRT"/>
    <s v="MANVLV"/>
    <s v="Low Voltage Transformer"/>
    <n v="10"/>
    <s v="MALVTYPE"/>
    <s v="Manual Valve (&gt;=100) Type"/>
    <s v="P"/>
    <x v="118"/>
    <x v="78"/>
    <x v="68"/>
  </r>
  <r>
    <s v="BRT"/>
    <s v="MANVLV"/>
    <s v="Low Voltage Transformer"/>
    <n v="10"/>
    <s v="MALVTYPE"/>
    <s v="Manual Valve (&gt;=100) Type"/>
    <s v="P"/>
    <x v="119"/>
    <x v="78"/>
    <x v="68"/>
  </r>
  <r>
    <s v="BRT"/>
    <s v="MANVLV"/>
    <s v="Low Voltage Transformer"/>
    <n v="10"/>
    <s v="MALVTYPE"/>
    <s v="Manual Valve (&gt;=100) Type"/>
    <s v="P"/>
    <x v="120"/>
    <x v="78"/>
    <x v="68"/>
  </r>
  <r>
    <s v="BRT"/>
    <s v="MANVLV"/>
    <s v="Low Voltage Transformer"/>
    <n v="10"/>
    <s v="MALVTYPE"/>
    <s v="Manual Valve (&gt;=100) Type"/>
    <s v="P"/>
    <x v="121"/>
    <x v="78"/>
    <x v="68"/>
  </r>
  <r>
    <s v="BRT"/>
    <s v="MANVLV"/>
    <s v="Low Voltage Transformer"/>
    <n v="20"/>
    <s v="LINESIZE"/>
    <s v="Line Size"/>
    <s v="-"/>
    <x v="6"/>
    <x v="78"/>
    <x v="69"/>
  </r>
  <r>
    <s v="BRT"/>
    <s v="MHVLTTRS"/>
    <s v="Metal Brake"/>
    <n v="10"/>
    <s v="MHRSTYPE"/>
    <s v="Medium/High Voltage Transformer Type"/>
    <s v="P"/>
    <x v="336"/>
    <x v="79"/>
    <x v="200"/>
  </r>
  <r>
    <s v="BRT"/>
    <s v="MHVLTTRS"/>
    <s v="Metal Brake"/>
    <n v="10"/>
    <s v="MHRSTYPE"/>
    <s v="Medium/High Voltage Transformer Type"/>
    <s v="P"/>
    <x v="337"/>
    <x v="79"/>
    <x v="200"/>
  </r>
  <r>
    <s v="BRT"/>
    <s v="MHVLTTRS"/>
    <s v="Metal Brake"/>
    <n v="10"/>
    <s v="MHRSTYPE"/>
    <s v="Medium/High Voltage Transformer Type"/>
    <s v="P"/>
    <x v="45"/>
    <x v="79"/>
    <x v="200"/>
  </r>
  <r>
    <s v="BRT"/>
    <s v="MHVLTTRS"/>
    <s v="Metal Brake"/>
    <n v="10"/>
    <s v="MHRSTYPE"/>
    <s v="Medium/High Voltage Transformer Type"/>
    <s v="P"/>
    <x v="338"/>
    <x v="79"/>
    <x v="200"/>
  </r>
  <r>
    <s v="BRT"/>
    <s v="MHVLTTRS"/>
    <s v="Metal Brake"/>
    <n v="10"/>
    <s v="MHRSTYPE"/>
    <s v="Medium/High Voltage Transformer Type"/>
    <s v="P"/>
    <x v="339"/>
    <x v="79"/>
    <x v="200"/>
  </r>
  <r>
    <s v="BRT"/>
    <s v="MHVLTTRS"/>
    <s v="Metal Brake"/>
    <n v="20"/>
    <s v="INCMVOLT"/>
    <s v="Incoming Voltage"/>
    <s v="-"/>
    <x v="6"/>
    <x v="79"/>
    <x v="197"/>
  </r>
  <r>
    <s v="BRT"/>
    <s v="MHVLTTRS"/>
    <s v="Metal Brake"/>
    <n v="30"/>
    <s v="KVARAT"/>
    <s v="KVA Rating"/>
    <s v="-"/>
    <x v="6"/>
    <x v="79"/>
    <x v="198"/>
  </r>
  <r>
    <s v="BRT"/>
    <s v="MHVLTTRS"/>
    <s v="Metal Brake"/>
    <n v="40"/>
    <s v="OUTVOLT"/>
    <s v="Outgoing Voltage"/>
    <s v="-"/>
    <x v="6"/>
    <x v="79"/>
    <x v="199"/>
  </r>
  <r>
    <s v="BRT"/>
    <s v="MNHOL"/>
    <s v="Metal Brake"/>
    <n v="10"/>
    <s v="MNOLTYPE"/>
    <s v="Manhole Type"/>
    <s v="P"/>
    <x v="340"/>
    <x v="80"/>
    <x v="201"/>
  </r>
  <r>
    <s v="BRT"/>
    <s v="MNHOL"/>
    <s v="Metal Brake"/>
    <n v="10"/>
    <s v="MNOLTYPE"/>
    <s v="Manhole Type"/>
    <s v="P"/>
    <x v="341"/>
    <x v="80"/>
    <x v="201"/>
  </r>
  <r>
    <s v="BRT"/>
    <s v="MNHOL"/>
    <s v="Metal Brake"/>
    <n v="10"/>
    <s v="MNOLTYPE"/>
    <s v="Manhole Type"/>
    <s v="P"/>
    <x v="342"/>
    <x v="80"/>
    <x v="201"/>
  </r>
  <r>
    <s v="BRT"/>
    <s v="MNHOL"/>
    <s v="Metal Brake"/>
    <n v="10"/>
    <s v="MNOLTYPE"/>
    <s v="Manhole Type"/>
    <s v="P"/>
    <x v="100"/>
    <x v="80"/>
    <x v="201"/>
  </r>
  <r>
    <s v="BRT"/>
    <s v="MNHOL"/>
    <s v="Metal Brake"/>
    <n v="10"/>
    <s v="MNOLTYPE"/>
    <s v="Manhole Type"/>
    <s v="P"/>
    <x v="343"/>
    <x v="80"/>
    <x v="201"/>
  </r>
  <r>
    <s v="BRT"/>
    <s v="MNHOL"/>
    <s v="Metal Brake"/>
    <n v="10"/>
    <s v="MNOLTYPE"/>
    <s v="Manhole Type"/>
    <s v="P"/>
    <x v="45"/>
    <x v="80"/>
    <x v="201"/>
  </r>
  <r>
    <s v="BRT"/>
    <s v="MNHOL"/>
    <s v="Metal Brake"/>
    <n v="10"/>
    <s v="MNOLTYPE"/>
    <s v="Manhole Type"/>
    <s v="P"/>
    <x v="344"/>
    <x v="80"/>
    <x v="201"/>
  </r>
  <r>
    <s v="BRT"/>
    <s v="MNHOL"/>
    <s v="Metal Brake"/>
    <n v="20"/>
    <s v="MNOLCOTY"/>
    <s v="Cover Type"/>
    <s v="P"/>
    <x v="345"/>
    <x v="80"/>
    <x v="202"/>
  </r>
  <r>
    <s v="BRT"/>
    <s v="MNHOL"/>
    <s v="Metal Brake"/>
    <n v="20"/>
    <s v="MNOLCOTY"/>
    <s v="Cover Type"/>
    <s v="P"/>
    <x v="346"/>
    <x v="80"/>
    <x v="202"/>
  </r>
  <r>
    <s v="BRT"/>
    <s v="MNHOL"/>
    <s v="Metal Brake"/>
    <n v="20"/>
    <s v="MNOLCOTY"/>
    <s v="Cover Type"/>
    <s v="P"/>
    <x v="347"/>
    <x v="80"/>
    <x v="202"/>
  </r>
  <r>
    <s v="BRT"/>
    <s v="MNHOL"/>
    <s v="Metal Brake"/>
    <n v="30"/>
    <s v="BOLTED"/>
    <s v="Bolted?"/>
    <s v="P"/>
    <x v="4"/>
    <x v="80"/>
    <x v="203"/>
  </r>
  <r>
    <s v="BRT"/>
    <s v="MNHOL"/>
    <s v="Metal Brake"/>
    <n v="30"/>
    <s v="BOLTED"/>
    <s v="Bolted?"/>
    <s v="P"/>
    <x v="5"/>
    <x v="80"/>
    <x v="203"/>
  </r>
  <r>
    <s v="BRT"/>
    <s v="MNHOL"/>
    <s v="Metal Brake"/>
    <n v="40"/>
    <s v="MANS"/>
    <s v="Size – Diameter (mm)"/>
    <s v="-"/>
    <x v="6"/>
    <x v="80"/>
    <x v="87"/>
  </r>
  <r>
    <s v="BRT"/>
    <s v="MNHOL"/>
    <s v="Metal Brake"/>
    <n v="50"/>
    <s v="QTY"/>
    <s v="Quantity"/>
    <s v="-"/>
    <x v="6"/>
    <x v="80"/>
    <x v="42"/>
  </r>
  <r>
    <s v="BRT"/>
    <s v="MTRCONTC"/>
    <s v="Metal Brake"/>
    <n v="10"/>
    <s v="FRAMSIZE"/>
    <s v="Frame Size"/>
    <s v="-"/>
    <x v="6"/>
    <x v="81"/>
    <x v="204"/>
  </r>
  <r>
    <s v="BRT"/>
    <s v="MTRCONTC"/>
    <s v="Metal Brake"/>
    <n v="20"/>
    <s v="NUMCELLS"/>
    <s v="Motor Control Centers (MCC) Number of Cells"/>
    <s v="-"/>
    <x v="6"/>
    <x v="81"/>
    <x v="205"/>
  </r>
  <r>
    <s v="BRT"/>
    <s v="NGD"/>
    <s v="Natural Gas Distribution "/>
    <n v="10"/>
    <s v="GSPSTYPE"/>
    <s v="Gas Distribution Piping System"/>
    <s v="P"/>
    <x v="180"/>
    <x v="82"/>
    <x v="206"/>
  </r>
  <r>
    <s v="BRT"/>
    <s v="NGD"/>
    <s v="Natural Gas Distribution "/>
    <n v="10"/>
    <s v="GSPSTYPE"/>
    <s v="Gas Distribution Piping System"/>
    <s v="P"/>
    <x v="22"/>
    <x v="82"/>
    <x v="206"/>
  </r>
  <r>
    <s v="BRT"/>
    <s v="NGD"/>
    <s v="Natural Gas Distribution "/>
    <n v="20"/>
    <s v="CAPACITY"/>
    <s v="Capacity"/>
    <s v="-"/>
    <x v="6"/>
    <x v="82"/>
    <x v="73"/>
  </r>
  <r>
    <s v="BRT"/>
    <s v="OHDDR"/>
    <s v="Overhead Door"/>
    <n v="10"/>
    <s v="OHDRTYPE"/>
    <s v="Overhead Door Type"/>
    <s v="P"/>
    <x v="237"/>
    <x v="83"/>
    <x v="207"/>
  </r>
  <r>
    <s v="BRT"/>
    <s v="OHDDR"/>
    <s v="Overhead Door"/>
    <n v="10"/>
    <s v="OHDRTYPE"/>
    <s v="Overhead Door Type"/>
    <s v="P"/>
    <x v="348"/>
    <x v="83"/>
    <x v="207"/>
  </r>
  <r>
    <s v="BRT"/>
    <s v="OHDDR"/>
    <s v="Overhead Door"/>
    <n v="10"/>
    <s v="OHDRTYPE"/>
    <s v="Overhead Door Type"/>
    <s v="P"/>
    <x v="238"/>
    <x v="83"/>
    <x v="207"/>
  </r>
  <r>
    <s v="BRT"/>
    <s v="OHDDR"/>
    <s v="Overhead Door"/>
    <n v="20"/>
    <s v="OHDRAUTO"/>
    <s v="Overhead Door Automation"/>
    <s v="P"/>
    <x v="135"/>
    <x v="83"/>
    <x v="208"/>
  </r>
  <r>
    <s v="BRT"/>
    <s v="OHDDR"/>
    <s v="Overhead Door"/>
    <n v="20"/>
    <s v="OHDRAUTO"/>
    <s v="Overhead Door Automation"/>
    <s v="P"/>
    <x v="51"/>
    <x v="83"/>
    <x v="208"/>
  </r>
  <r>
    <s v="BRT"/>
    <s v="OHDDR"/>
    <s v="Overhead Door"/>
    <n v="20"/>
    <s v="OHDRAUTO"/>
    <s v="Overhead Door Automation"/>
    <s v="P"/>
    <x v="254"/>
    <x v="83"/>
    <x v="208"/>
  </r>
  <r>
    <s v="BRT"/>
    <s v="OHDDR"/>
    <s v="Overhead Door"/>
    <n v="30"/>
    <s v="INSULTED"/>
    <s v="Insulated?"/>
    <s v="P"/>
    <x v="4"/>
    <x v="83"/>
    <x v="209"/>
  </r>
  <r>
    <s v="BRT"/>
    <s v="OHDDR"/>
    <s v="Overhead Door"/>
    <n v="30"/>
    <s v="INSULTED"/>
    <s v="Insulated?"/>
    <s v="P"/>
    <x v="5"/>
    <x v="83"/>
    <x v="209"/>
  </r>
  <r>
    <s v="BRT"/>
    <s v="OHDDR"/>
    <s v="Overhead Door"/>
    <n v="40"/>
    <s v="ACCSZL"/>
    <s v="Size Length (feet)"/>
    <s v="-"/>
    <x v="6"/>
    <x v="83"/>
    <x v="3"/>
  </r>
  <r>
    <s v="BRT"/>
    <s v="OHDDR"/>
    <s v="Overhead Door"/>
    <n v="50"/>
    <s v="ACCSZW"/>
    <s v="Size Width (feet)"/>
    <s v="-"/>
    <x v="6"/>
    <x v="83"/>
    <x v="4"/>
  </r>
  <r>
    <s v="BRT"/>
    <s v="PEDGATE"/>
    <s v="Overhead Door"/>
    <n v="10"/>
    <s v="GATETYPE"/>
    <s v="Gate Type"/>
    <s v="P"/>
    <x v="246"/>
    <x v="84"/>
    <x v="155"/>
  </r>
  <r>
    <s v="BRT"/>
    <s v="PEDGATE"/>
    <s v="Overhead Door"/>
    <n v="10"/>
    <s v="GATETYPE"/>
    <s v="Gate Type"/>
    <s v="P"/>
    <x v="247"/>
    <x v="84"/>
    <x v="155"/>
  </r>
  <r>
    <s v="BRT"/>
    <s v="PEDGATE"/>
    <s v="Overhead Door"/>
    <n v="10"/>
    <s v="GATETYPE"/>
    <s v="Gate Type"/>
    <s v="P"/>
    <x v="248"/>
    <x v="84"/>
    <x v="155"/>
  </r>
  <r>
    <s v="BRT"/>
    <s v="PEDGATE"/>
    <s v="Overhead Door"/>
    <n v="10"/>
    <s v="GATETYPE"/>
    <s v="Gate Type"/>
    <s v="P"/>
    <x v="249"/>
    <x v="84"/>
    <x v="155"/>
  </r>
  <r>
    <s v="BRT"/>
    <s v="PEDGATE"/>
    <s v="Overhead Door"/>
    <n v="10"/>
    <s v="GATETYPE"/>
    <s v="Gate Type"/>
    <s v="P"/>
    <x v="250"/>
    <x v="84"/>
    <x v="155"/>
  </r>
  <r>
    <s v="BRT"/>
    <s v="PEDGATE"/>
    <s v="Overhead Door"/>
    <n v="10"/>
    <s v="GATETYPE"/>
    <s v="Gate Type"/>
    <s v="P"/>
    <x v="251"/>
    <x v="84"/>
    <x v="155"/>
  </r>
  <r>
    <s v="BRT"/>
    <s v="PEDGATE"/>
    <s v="Overhead Door"/>
    <n v="10"/>
    <s v="GATETYPE"/>
    <s v="Gate Type"/>
    <s v="P"/>
    <x v="252"/>
    <x v="84"/>
    <x v="155"/>
  </r>
  <r>
    <s v="BRT"/>
    <s v="PEDGATE"/>
    <s v="Overhead Door"/>
    <n v="10"/>
    <s v="GATETYPE"/>
    <s v="Gate Type"/>
    <s v="P"/>
    <x v="133"/>
    <x v="84"/>
    <x v="155"/>
  </r>
  <r>
    <s v="BRT"/>
    <s v="PEDGATE"/>
    <s v="Overhead Door"/>
    <n v="10"/>
    <s v="GATETYPE"/>
    <s v="Gate Type"/>
    <s v="P"/>
    <x v="134"/>
    <x v="84"/>
    <x v="155"/>
  </r>
  <r>
    <s v="BRT"/>
    <s v="PEDGATE"/>
    <s v="Overhead Door"/>
    <n v="10"/>
    <s v="GATETYPE"/>
    <s v="Gate Type"/>
    <s v="P"/>
    <x v="253"/>
    <x v="84"/>
    <x v="155"/>
  </r>
  <r>
    <s v="BRT"/>
    <s v="PEDGATE"/>
    <s v="Overhead Door"/>
    <n v="20"/>
    <s v="GATEAUTO"/>
    <s v="Gate Automation"/>
    <s v="P"/>
    <x v="51"/>
    <x v="84"/>
    <x v="156"/>
  </r>
  <r>
    <s v="BRT"/>
    <s v="PEDGATE"/>
    <s v="Overhead Door"/>
    <n v="20"/>
    <s v="GATEAUTO"/>
    <s v="Gate Automation"/>
    <s v="P"/>
    <x v="254"/>
    <x v="84"/>
    <x v="156"/>
  </r>
  <r>
    <s v="BRT"/>
    <s v="PEDGATE"/>
    <s v="Overhead Door"/>
    <n v="30"/>
    <s v="GATEGSPN"/>
    <s v="Gate Span"/>
    <s v="P"/>
    <x v="255"/>
    <x v="84"/>
    <x v="157"/>
  </r>
  <r>
    <s v="BRT"/>
    <s v="PEDGATE"/>
    <s v="Overhead Door"/>
    <n v="30"/>
    <s v="GATEGSPN"/>
    <s v="Gate Span"/>
    <s v="P"/>
    <x v="256"/>
    <x v="84"/>
    <x v="157"/>
  </r>
  <r>
    <s v="BRT"/>
    <s v="PEDGATE"/>
    <s v="Overhead Door"/>
    <n v="30"/>
    <s v="GATEGSPN"/>
    <s v="Gate Span"/>
    <s v="P"/>
    <x v="257"/>
    <x v="84"/>
    <x v="157"/>
  </r>
  <r>
    <s v="BRT"/>
    <s v="PEDGATE"/>
    <s v="Overhead Door"/>
    <n v="40"/>
    <s v="GATEALCK"/>
    <s v="Access Lock"/>
    <s v="P"/>
    <x v="258"/>
    <x v="84"/>
    <x v="158"/>
  </r>
  <r>
    <s v="BRT"/>
    <s v="PEDGATE"/>
    <s v="Overhead Door"/>
    <n v="40"/>
    <s v="GATEALCK"/>
    <s v="Access Lock"/>
    <s v="P"/>
    <x v="139"/>
    <x v="84"/>
    <x v="158"/>
  </r>
  <r>
    <s v="BRT"/>
    <s v="PEDGATE"/>
    <s v="Overhead Door"/>
    <n v="40"/>
    <s v="GATEALCK"/>
    <s v="Access Lock"/>
    <s v="P"/>
    <x v="259"/>
    <x v="84"/>
    <x v="158"/>
  </r>
  <r>
    <s v="BRT"/>
    <s v="PEDGATE"/>
    <s v="Overhead Door"/>
    <n v="40"/>
    <s v="GATEALCK"/>
    <s v="Access Lock"/>
    <s v="P"/>
    <x v="44"/>
    <x v="84"/>
    <x v="158"/>
  </r>
  <r>
    <s v="BRT"/>
    <s v="PEDWLK"/>
    <s v="Overhead Door"/>
    <n v="10"/>
    <s v="PELKMAT"/>
    <s v="Pedestrian Walkway Material"/>
    <s v="P"/>
    <x v="7"/>
    <x v="85"/>
    <x v="210"/>
  </r>
  <r>
    <s v="BRT"/>
    <s v="PEDWLK"/>
    <s v="Overhead Door"/>
    <n v="10"/>
    <s v="PELKMAT"/>
    <s v="Pedestrian Walkway Material"/>
    <s v="P"/>
    <x v="9"/>
    <x v="85"/>
    <x v="210"/>
  </r>
  <r>
    <s v="BRT"/>
    <s v="PEDWLK"/>
    <s v="Overhead Door"/>
    <n v="10"/>
    <s v="PELKMAT"/>
    <s v="Pedestrian Walkway Material"/>
    <s v="P"/>
    <x v="349"/>
    <x v="85"/>
    <x v="210"/>
  </r>
  <r>
    <s v="BRT"/>
    <s v="PEDWLK"/>
    <s v="Overhead Door"/>
    <n v="10"/>
    <s v="PELKMAT"/>
    <s v="Pedestrian Walkway Material"/>
    <s v="P"/>
    <x v="350"/>
    <x v="85"/>
    <x v="210"/>
  </r>
  <r>
    <s v="BRT"/>
    <s v="PEDWLK"/>
    <s v="Overhead Door"/>
    <n v="30"/>
    <s v="FRSHTSLI"/>
    <s v="Size Length (inch)"/>
    <s v="-"/>
    <x v="6"/>
    <x v="85"/>
    <x v="82"/>
  </r>
  <r>
    <s v="BRT"/>
    <s v="PEDWLK"/>
    <s v="Overhead Door"/>
    <n v="40"/>
    <s v="PEDSWI"/>
    <s v="Size Width (inch)"/>
    <s v="-"/>
    <x v="6"/>
    <x v="85"/>
    <x v="211"/>
  </r>
  <r>
    <s v="BRT"/>
    <s v="PEDWLK"/>
    <s v="Overhead Door"/>
    <n v="50"/>
    <s v="QTY"/>
    <s v="Quantity"/>
    <s v="-"/>
    <x v="6"/>
    <x v="85"/>
    <x v="42"/>
  </r>
  <r>
    <s v="BRT"/>
    <s v="PHTOSYS"/>
    <s v="Overhead Door"/>
    <n v="10"/>
    <s v="PHYSARTY"/>
    <s v="Array Type"/>
    <s v="P"/>
    <x v="351"/>
    <x v="86"/>
    <x v="212"/>
  </r>
  <r>
    <s v="BRT"/>
    <s v="PHTOSYS"/>
    <s v="Overhead Door"/>
    <n v="10"/>
    <s v="PHYSARTY"/>
    <s v="Array Type"/>
    <s v="P"/>
    <x v="114"/>
    <x v="86"/>
    <x v="212"/>
  </r>
  <r>
    <s v="BRT"/>
    <s v="PHTOSYS"/>
    <s v="Overhead Door"/>
    <n v="20"/>
    <s v="NUMPNLS"/>
    <s v="Number of Panels"/>
    <s v="-"/>
    <x v="6"/>
    <x v="86"/>
    <x v="213"/>
  </r>
  <r>
    <s v="BRT"/>
    <s v="PHTOSYS"/>
    <s v="Overhead Door"/>
    <n v="30"/>
    <s v="PHSS"/>
    <s v="Size of Panel (Inch)"/>
    <s v="-"/>
    <x v="6"/>
    <x v="86"/>
    <x v="214"/>
  </r>
  <r>
    <s v="BRT"/>
    <s v="PKGAREA"/>
    <s v="Parking Area"/>
    <n v="10"/>
    <s v="PKEAMAT"/>
    <s v="Parking Area Material"/>
    <s v="P"/>
    <x v="7"/>
    <x v="87"/>
    <x v="215"/>
  </r>
  <r>
    <s v="BRT"/>
    <s v="PKGAREA"/>
    <s v="Parking Area"/>
    <n v="10"/>
    <s v="PKEAMAT"/>
    <s v="Parking Area Material"/>
    <s v="P"/>
    <x v="352"/>
    <x v="87"/>
    <x v="215"/>
  </r>
  <r>
    <s v="BRT"/>
    <s v="PKGAREA"/>
    <s v="Parking Area"/>
    <n v="10"/>
    <s v="PKEAMAT"/>
    <s v="Parking Area Material"/>
    <s v="P"/>
    <x v="9"/>
    <x v="87"/>
    <x v="215"/>
  </r>
  <r>
    <s v="BRT"/>
    <s v="PKGAREA"/>
    <s v="Parking Area"/>
    <n v="10"/>
    <s v="PKEAMAT"/>
    <s v="Parking Area Material"/>
    <s v="P"/>
    <x v="349"/>
    <x v="87"/>
    <x v="215"/>
  </r>
  <r>
    <s v="BRT"/>
    <s v="PKGAREA"/>
    <s v="Parking Area"/>
    <n v="10"/>
    <s v="PKEAMAT"/>
    <s v="Parking Area Material"/>
    <s v="P"/>
    <x v="353"/>
    <x v="87"/>
    <x v="215"/>
  </r>
  <r>
    <s v="BRT"/>
    <s v="PKGAREA"/>
    <s v="Parking Area"/>
    <n v="10"/>
    <s v="PKEAMAT"/>
    <s v="Parking Area Material"/>
    <s v="P"/>
    <x v="354"/>
    <x v="87"/>
    <x v="215"/>
  </r>
  <r>
    <s v="BRT"/>
    <s v="PKGAREA"/>
    <s v="Parking Area"/>
    <n v="10"/>
    <s v="PKEAMAT"/>
    <s v="Parking Area Material"/>
    <s v="P"/>
    <x v="355"/>
    <x v="87"/>
    <x v="215"/>
  </r>
  <r>
    <s v="BRT"/>
    <s v="PKGAREA"/>
    <s v="Parking Area"/>
    <n v="10"/>
    <s v="PKEAMAT"/>
    <s v="Parking Area Material"/>
    <s v="P"/>
    <x v="356"/>
    <x v="87"/>
    <x v="215"/>
  </r>
  <r>
    <s v="BRT"/>
    <s v="PKGAREA"/>
    <s v="Parking Area"/>
    <n v="10"/>
    <s v="PKEAMAT"/>
    <s v="Parking Area Material"/>
    <s v="P"/>
    <x v="357"/>
    <x v="87"/>
    <x v="215"/>
  </r>
  <r>
    <s v="BRT"/>
    <s v="PKGAREA"/>
    <s v="Parking Area"/>
    <n v="20"/>
    <s v="PSNS"/>
    <s v="Number of parking spots"/>
    <s v="-"/>
    <x v="6"/>
    <x v="87"/>
    <x v="216"/>
  </r>
  <r>
    <s v="BRT"/>
    <s v="PLMBFXTF"/>
    <s v="Plumbing Fixture"/>
    <n v="10"/>
    <s v="PLTFTYPE"/>
    <s v="Plumbing Fixture - Fountains Type"/>
    <s v="P"/>
    <x v="358"/>
    <x v="88"/>
    <x v="217"/>
  </r>
  <r>
    <s v="BRT"/>
    <s v="PLMBFXTF"/>
    <s v="Plumbing Fixture"/>
    <n v="10"/>
    <s v="PLTFTYPE"/>
    <s v="Plumbing Fixture - Fountains Type"/>
    <s v="P"/>
    <x v="359"/>
    <x v="88"/>
    <x v="217"/>
  </r>
  <r>
    <s v="BRT"/>
    <s v="PLMBFXTF"/>
    <s v="Plumbing Fixture"/>
    <n v="20"/>
    <s v="PLTFMAT"/>
    <s v="Plumbing Fixture - Fountains Material"/>
    <s v="P"/>
    <x v="360"/>
    <x v="88"/>
    <x v="218"/>
  </r>
  <r>
    <s v="BRT"/>
    <s v="PLMBFXTF"/>
    <s v="Plumbing Fixture"/>
    <n v="20"/>
    <s v="PLTFMAT"/>
    <s v="Plumbing Fixture - Fountains Material"/>
    <s v="P"/>
    <x v="262"/>
    <x v="88"/>
    <x v="218"/>
  </r>
  <r>
    <s v="BRT"/>
    <s v="PLMBFXTF"/>
    <s v="Plumbing Fixture"/>
    <n v="20"/>
    <s v="PLTFMAT"/>
    <s v="Plumbing Fixture - Fountains Material"/>
    <s v="P"/>
    <x v="361"/>
    <x v="88"/>
    <x v="218"/>
  </r>
  <r>
    <s v="BRT"/>
    <s v="PLMBFXTF"/>
    <s v="Plumbing Fixture"/>
    <n v="20"/>
    <s v="PLTFMAT"/>
    <s v="Plumbing Fixture - Fountains Material"/>
    <s v="P"/>
    <x v="362"/>
    <x v="88"/>
    <x v="218"/>
  </r>
  <r>
    <s v="BRT"/>
    <s v="PLMBFXTF"/>
    <s v="Plumbing Fixture"/>
    <n v="30"/>
    <s v="PLTFCRTY"/>
    <s v="Cooler Type"/>
    <s v="P"/>
    <x v="363"/>
    <x v="88"/>
    <x v="219"/>
  </r>
  <r>
    <s v="BRT"/>
    <s v="PLMBFXTF"/>
    <s v="Plumbing Fixture"/>
    <n v="30"/>
    <s v="PLTFCRTY"/>
    <s v="Cooler Type"/>
    <s v="P"/>
    <x v="364"/>
    <x v="88"/>
    <x v="219"/>
  </r>
  <r>
    <s v="BRT"/>
    <s v="PLMBFXTF"/>
    <s v="Plumbing Fixture"/>
    <n v="30"/>
    <s v="PLTFCRTY"/>
    <s v="Cooler Type"/>
    <s v="P"/>
    <x v="365"/>
    <x v="88"/>
    <x v="219"/>
  </r>
  <r>
    <s v="BRT"/>
    <s v="PLMBFXTF"/>
    <s v="Plumbing Fixture"/>
    <n v="40"/>
    <s v="PLMFBR"/>
    <s v="Bottle Refill(Y/N)"/>
    <s v="P"/>
    <x v="4"/>
    <x v="88"/>
    <x v="220"/>
  </r>
  <r>
    <s v="BRT"/>
    <s v="PLMBFXTF"/>
    <s v="Plumbing Fixture"/>
    <n v="40"/>
    <s v="PLMFBR"/>
    <s v="Bottle Refill(Y/N)"/>
    <s v="P"/>
    <x v="5"/>
    <x v="88"/>
    <x v="220"/>
  </r>
  <r>
    <s v="BRT"/>
    <s v="PLMBFXTF"/>
    <s v="Plumbing Fixture"/>
    <n v="50"/>
    <s v="TYPE"/>
    <s v="Type"/>
    <s v="-"/>
    <x v="6"/>
    <x v="88"/>
    <x v="221"/>
  </r>
  <r>
    <s v="BRT"/>
    <s v="PMP"/>
    <s v="Pump"/>
    <n v="10"/>
    <s v="PMMPTYPE"/>
    <s v="Pump Type"/>
    <s v="P"/>
    <x v="266"/>
    <x v="89"/>
    <x v="162"/>
  </r>
  <r>
    <s v="BRT"/>
    <s v="PMP"/>
    <s v="Pump"/>
    <n v="10"/>
    <s v="PMMPTYPE"/>
    <s v="Pump Type"/>
    <s v="P"/>
    <x v="267"/>
    <x v="89"/>
    <x v="162"/>
  </r>
  <r>
    <s v="BRT"/>
    <s v="PMP"/>
    <s v="Pump"/>
    <n v="10"/>
    <s v="PMMPTYPE"/>
    <s v="Pump Type"/>
    <s v="P"/>
    <x v="268"/>
    <x v="89"/>
    <x v="162"/>
  </r>
  <r>
    <s v="BRT"/>
    <s v="PMP"/>
    <s v="Pump"/>
    <n v="10"/>
    <s v="PMMPTYPE"/>
    <s v="Pump Type"/>
    <s v="P"/>
    <x v="269"/>
    <x v="89"/>
    <x v="162"/>
  </r>
  <r>
    <s v="BRT"/>
    <s v="PMP"/>
    <s v="Pump"/>
    <n v="10"/>
    <s v="PMMPTYPE"/>
    <s v="Pump Type"/>
    <s v="P"/>
    <x v="231"/>
    <x v="89"/>
    <x v="162"/>
  </r>
  <r>
    <s v="BRT"/>
    <s v="PMP"/>
    <s v="Pump"/>
    <n v="10"/>
    <s v="PMMPTYPE"/>
    <s v="Pump Type"/>
    <s v="P"/>
    <x v="270"/>
    <x v="89"/>
    <x v="162"/>
  </r>
  <r>
    <s v="BRT"/>
    <s v="PMP"/>
    <s v="Pump"/>
    <n v="10"/>
    <s v="PMMPTYPE"/>
    <s v="Pump Type"/>
    <s v="P"/>
    <x v="271"/>
    <x v="89"/>
    <x v="162"/>
  </r>
  <r>
    <s v="BRT"/>
    <s v="PMP"/>
    <s v="Pump"/>
    <n v="10"/>
    <s v="PMMPTYPE"/>
    <s v="Pump Type"/>
    <s v="P"/>
    <x v="272"/>
    <x v="89"/>
    <x v="162"/>
  </r>
  <r>
    <s v="BRT"/>
    <s v="PMP"/>
    <s v="Pump"/>
    <n v="10"/>
    <s v="PMMPTYPE"/>
    <s v="Pump Type"/>
    <s v="P"/>
    <x v="273"/>
    <x v="89"/>
    <x v="162"/>
  </r>
  <r>
    <s v="BRT"/>
    <s v="PMP"/>
    <s v="Pump"/>
    <n v="10"/>
    <s v="PMMPTYPE"/>
    <s v="Pump Type"/>
    <s v="P"/>
    <x v="274"/>
    <x v="89"/>
    <x v="162"/>
  </r>
  <r>
    <s v="BRT"/>
    <s v="PMP"/>
    <s v="Pump"/>
    <n v="10"/>
    <s v="PMMPTYPE"/>
    <s v="Pump Type"/>
    <s v="P"/>
    <x v="275"/>
    <x v="89"/>
    <x v="162"/>
  </r>
  <r>
    <s v="BRT"/>
    <s v="PMP"/>
    <s v="Pump"/>
    <n v="10"/>
    <s v="PMMPTYPE"/>
    <s v="Pump Type"/>
    <s v="P"/>
    <x v="276"/>
    <x v="89"/>
    <x v="162"/>
  </r>
  <r>
    <s v="BRT"/>
    <s v="PMP"/>
    <s v="Pump"/>
    <n v="10"/>
    <s v="PMMPTYPE"/>
    <s v="Pump Type"/>
    <s v="P"/>
    <x v="233"/>
    <x v="89"/>
    <x v="162"/>
  </r>
  <r>
    <s v="BRT"/>
    <s v="PMP"/>
    <s v="Pump"/>
    <n v="10"/>
    <s v="PMMPTYPE"/>
    <s v="Pump Type"/>
    <s v="P"/>
    <x v="235"/>
    <x v="89"/>
    <x v="162"/>
  </r>
  <r>
    <s v="BRT"/>
    <s v="PMP"/>
    <s v="Pump"/>
    <n v="20"/>
    <s v="PMMPMPWR"/>
    <s v="Motive Power"/>
    <s v="P"/>
    <x v="277"/>
    <x v="89"/>
    <x v="163"/>
  </r>
  <r>
    <s v="BRT"/>
    <s v="PMP"/>
    <s v="Pump"/>
    <n v="20"/>
    <s v="PMMPMPWR"/>
    <s v="Motive Power"/>
    <s v="P"/>
    <x v="236"/>
    <x v="89"/>
    <x v="163"/>
  </r>
  <r>
    <s v="BRT"/>
    <s v="PMP"/>
    <s v="Pump"/>
    <n v="20"/>
    <s v="PMMPMPWR"/>
    <s v="Motive Power"/>
    <s v="P"/>
    <x v="278"/>
    <x v="89"/>
    <x v="163"/>
  </r>
  <r>
    <s v="BRT"/>
    <s v="PMP"/>
    <s v="Pump"/>
    <n v="30"/>
    <s v="PMMPFLUD"/>
    <s v="Pump Fluid"/>
    <s v="P"/>
    <x v="279"/>
    <x v="89"/>
    <x v="164"/>
  </r>
  <r>
    <s v="BRT"/>
    <s v="PMP"/>
    <s v="Pump"/>
    <n v="30"/>
    <s v="PMMPFLUD"/>
    <s v="Pump Fluid"/>
    <s v="P"/>
    <x v="280"/>
    <x v="89"/>
    <x v="164"/>
  </r>
  <r>
    <s v="BRT"/>
    <s v="PMP"/>
    <s v="Pump"/>
    <n v="30"/>
    <s v="PMMPFLUD"/>
    <s v="Pump Fluid"/>
    <s v="P"/>
    <x v="281"/>
    <x v="89"/>
    <x v="164"/>
  </r>
  <r>
    <s v="BRT"/>
    <s v="PMP"/>
    <s v="Pump"/>
    <n v="30"/>
    <s v="PMMPFLUD"/>
    <s v="Pump Fluid"/>
    <s v="P"/>
    <x v="282"/>
    <x v="89"/>
    <x v="164"/>
  </r>
  <r>
    <s v="BRT"/>
    <s v="PMP"/>
    <s v="Pump"/>
    <n v="30"/>
    <s v="PMMPFLUD"/>
    <s v="Pump Fluid"/>
    <s v="P"/>
    <x v="268"/>
    <x v="89"/>
    <x v="164"/>
  </r>
  <r>
    <s v="BRT"/>
    <s v="PMP"/>
    <s v="Pump"/>
    <n v="30"/>
    <s v="PMMPFLUD"/>
    <s v="Pump Fluid"/>
    <s v="P"/>
    <x v="161"/>
    <x v="89"/>
    <x v="164"/>
  </r>
  <r>
    <s v="BRT"/>
    <s v="PMP"/>
    <s v="Pump"/>
    <n v="30"/>
    <s v="PMMPFLUD"/>
    <s v="Pump Fluid"/>
    <s v="P"/>
    <x v="162"/>
    <x v="89"/>
    <x v="164"/>
  </r>
  <r>
    <s v="BRT"/>
    <s v="PMP"/>
    <s v="Pump"/>
    <n v="30"/>
    <s v="PMMPFLUD"/>
    <s v="Pump Fluid"/>
    <s v="P"/>
    <x v="163"/>
    <x v="89"/>
    <x v="164"/>
  </r>
  <r>
    <s v="BRT"/>
    <s v="PMP"/>
    <s v="Pump"/>
    <n v="30"/>
    <s v="PMMPFLUD"/>
    <s v="Pump Fluid"/>
    <s v="P"/>
    <x v="283"/>
    <x v="89"/>
    <x v="164"/>
  </r>
  <r>
    <s v="BRT"/>
    <s v="PMP"/>
    <s v="Pump"/>
    <n v="30"/>
    <s v="PMMPFLUD"/>
    <s v="Pump Fluid"/>
    <s v="P"/>
    <x v="284"/>
    <x v="89"/>
    <x v="164"/>
  </r>
  <r>
    <s v="BRT"/>
    <s v="PMP"/>
    <s v="Pump"/>
    <n v="30"/>
    <s v="PMMPFLUD"/>
    <s v="Pump Fluid"/>
    <s v="P"/>
    <x v="166"/>
    <x v="89"/>
    <x v="164"/>
  </r>
  <r>
    <s v="BRT"/>
    <s v="PMP"/>
    <s v="Pump"/>
    <n v="30"/>
    <s v="PMMPFLUD"/>
    <s v="Pump Fluid"/>
    <s v="P"/>
    <x v="285"/>
    <x v="89"/>
    <x v="164"/>
  </r>
  <r>
    <s v="BRT"/>
    <s v="PMP"/>
    <s v="Pump"/>
    <n v="40"/>
    <s v="PWRSV"/>
    <s v="Power Supply Voltage"/>
    <s v="-"/>
    <x v="6"/>
    <x v="89"/>
    <x v="9"/>
  </r>
  <r>
    <s v="BRT"/>
    <s v="PMP"/>
    <s v="Pump"/>
    <n v="50"/>
    <s v="MOTORKW"/>
    <s v="Motor kW"/>
    <s v="-"/>
    <x v="6"/>
    <x v="89"/>
    <x v="10"/>
  </r>
  <r>
    <s v="BRT"/>
    <s v="PMP"/>
    <s v="Pump"/>
    <n v="60"/>
    <s v="PMPH"/>
    <s v="Head (kPa)"/>
    <s v="-"/>
    <x v="6"/>
    <x v="89"/>
    <x v="165"/>
  </r>
  <r>
    <s v="BRT"/>
    <s v="PMP"/>
    <s v="Pump"/>
    <n v="70"/>
    <s v="PMPV"/>
    <s v="VFD(Y/N)"/>
    <s v="P"/>
    <x v="4"/>
    <x v="89"/>
    <x v="166"/>
  </r>
  <r>
    <s v="BRT"/>
    <s v="PMP"/>
    <s v="Pump"/>
    <n v="70"/>
    <s v="PMPV"/>
    <s v="VFD(Y/N)"/>
    <s v="P"/>
    <x v="5"/>
    <x v="89"/>
    <x v="166"/>
  </r>
  <r>
    <s v="BRT"/>
    <s v="PMP"/>
    <s v="Pump"/>
    <n v="80"/>
    <s v="PMPF"/>
    <s v="Flow (litre/second)"/>
    <s v="-"/>
    <x v="6"/>
    <x v="89"/>
    <x v="167"/>
  </r>
  <r>
    <s v="BRT"/>
    <s v="PRPTWLL"/>
    <s v="Pump"/>
    <n v="10"/>
    <s v="PRLLMAT"/>
    <s v="Parapet Wall Material"/>
    <s v="P"/>
    <x v="366"/>
    <x v="90"/>
    <x v="222"/>
  </r>
  <r>
    <s v="BRT"/>
    <s v="PRPTWLL"/>
    <s v="Pump"/>
    <n v="10"/>
    <s v="PRLLMAT"/>
    <s v="Parapet Wall Material"/>
    <s v="P"/>
    <x v="367"/>
    <x v="90"/>
    <x v="222"/>
  </r>
  <r>
    <s v="BRT"/>
    <s v="PRPTWLL"/>
    <s v="Pump"/>
    <n v="10"/>
    <s v="PRLLMAT"/>
    <s v="Parapet Wall Material"/>
    <s v="P"/>
    <x v="10"/>
    <x v="90"/>
    <x v="222"/>
  </r>
  <r>
    <s v="BRT"/>
    <s v="PRPTWLL"/>
    <s v="Pump"/>
    <n v="10"/>
    <s v="PRLLMAT"/>
    <s v="Parapet Wall Material"/>
    <s v="P"/>
    <x v="11"/>
    <x v="90"/>
    <x v="222"/>
  </r>
  <r>
    <s v="BRT"/>
    <s v="PRWSPMP"/>
    <s v="Pump"/>
    <n v="10"/>
    <s v="PRMPTYPE"/>
    <s v="Pressure Wash Pump Skid Type"/>
    <s v="P"/>
    <x v="368"/>
    <x v="91"/>
    <x v="223"/>
  </r>
  <r>
    <s v="BRT"/>
    <s v="PRWSPMP"/>
    <s v="Pump"/>
    <n v="10"/>
    <s v="PRMPTYPE"/>
    <s v="Pressure Wash Pump Skid Type"/>
    <s v="P"/>
    <x v="369"/>
    <x v="91"/>
    <x v="223"/>
  </r>
  <r>
    <s v="BRT"/>
    <s v="PRWSPMP"/>
    <s v="Pump"/>
    <n v="20"/>
    <s v="PWRSV"/>
    <s v="Power Supply Voltage"/>
    <s v="-"/>
    <x v="6"/>
    <x v="91"/>
    <x v="9"/>
  </r>
  <r>
    <s v="BRT"/>
    <s v="PRWSPMP"/>
    <s v="Pump"/>
    <n v="30"/>
    <s v="MOTORKW"/>
    <s v="Motor kW"/>
    <s v="-"/>
    <x v="6"/>
    <x v="91"/>
    <x v="10"/>
  </r>
  <r>
    <s v="BRT"/>
    <s v="PSTINVLV"/>
    <s v="Pump"/>
    <n v="10"/>
    <s v="PSLVTYPE"/>
    <s v="Post Indicator Valve Type"/>
    <s v="P"/>
    <x v="370"/>
    <x v="92"/>
    <x v="224"/>
  </r>
  <r>
    <s v="BRT"/>
    <s v="PSTINVLV"/>
    <s v="Pump"/>
    <n v="10"/>
    <s v="PSLVTYPE"/>
    <s v="Post Indicator Valve Type"/>
    <s v="P"/>
    <x v="371"/>
    <x v="92"/>
    <x v="224"/>
  </r>
  <r>
    <s v="BRT"/>
    <s v="RDWY"/>
    <s v="Pump"/>
    <n v="10"/>
    <s v="RDWYMAT"/>
    <s v="Roadway Material"/>
    <s v="P"/>
    <x v="7"/>
    <x v="93"/>
    <x v="225"/>
  </r>
  <r>
    <s v="BRT"/>
    <s v="RDWY"/>
    <s v="Pump"/>
    <n v="10"/>
    <s v="RDWYMAT"/>
    <s v="Roadway Material"/>
    <s v="P"/>
    <x v="352"/>
    <x v="93"/>
    <x v="225"/>
  </r>
  <r>
    <s v="BRT"/>
    <s v="RDWY"/>
    <s v="Pump"/>
    <n v="10"/>
    <s v="RDWYMAT"/>
    <s v="Roadway Material"/>
    <s v="P"/>
    <x v="9"/>
    <x v="93"/>
    <x v="225"/>
  </r>
  <r>
    <s v="BRT"/>
    <s v="RDWY"/>
    <s v="Pump"/>
    <n v="10"/>
    <s v="RDWYMAT"/>
    <s v="Roadway Material"/>
    <s v="P"/>
    <x v="349"/>
    <x v="93"/>
    <x v="225"/>
  </r>
  <r>
    <s v="BRT"/>
    <s v="RDWY"/>
    <s v="Pump"/>
    <n v="10"/>
    <s v="RDWYMAT"/>
    <s v="Roadway Material"/>
    <s v="P"/>
    <x v="353"/>
    <x v="93"/>
    <x v="225"/>
  </r>
  <r>
    <s v="BRT"/>
    <s v="RDWY"/>
    <s v="Pump"/>
    <n v="10"/>
    <s v="RDWYMAT"/>
    <s v="Roadway Material"/>
    <s v="P"/>
    <x v="354"/>
    <x v="93"/>
    <x v="225"/>
  </r>
  <r>
    <s v="BRT"/>
    <s v="RDWY"/>
    <s v="Pump"/>
    <n v="10"/>
    <s v="RDWYMAT"/>
    <s v="Roadway Material"/>
    <s v="P"/>
    <x v="355"/>
    <x v="93"/>
    <x v="225"/>
  </r>
  <r>
    <s v="BRT"/>
    <s v="RDWY"/>
    <s v="Pump"/>
    <n v="10"/>
    <s v="RDWYMAT"/>
    <s v="Roadway Material"/>
    <s v="P"/>
    <x v="356"/>
    <x v="93"/>
    <x v="225"/>
  </r>
  <r>
    <s v="BRT"/>
    <s v="RDWY"/>
    <s v="Pump"/>
    <n v="10"/>
    <s v="RDWYMAT"/>
    <s v="Roadway Material"/>
    <s v="P"/>
    <x v="357"/>
    <x v="93"/>
    <x v="225"/>
  </r>
  <r>
    <s v="BRT"/>
    <s v="RMINT"/>
    <s v="Roof Drain"/>
    <n v="10"/>
    <s v="CEILMATL"/>
    <s v="Ceiling Material"/>
    <s v="-"/>
    <x v="6"/>
    <x v="94"/>
    <x v="226"/>
  </r>
  <r>
    <s v="BRT"/>
    <s v="RMINT"/>
    <s v="Roof Drain"/>
    <n v="20"/>
    <s v="FLRMATL"/>
    <s v="Floor Material"/>
    <s v="-"/>
    <x v="6"/>
    <x v="94"/>
    <x v="227"/>
  </r>
  <r>
    <s v="BRT"/>
    <s v="RMINT"/>
    <s v="Roof Drain"/>
    <n v="30"/>
    <s v="RMISFRI"/>
    <s v="Square footage of room interior"/>
    <s v="-"/>
    <x v="6"/>
    <x v="94"/>
    <x v="228"/>
  </r>
  <r>
    <s v="BRT"/>
    <s v="RMINT"/>
    <s v="Roof Drain"/>
    <n v="40"/>
    <s v="WALMATL"/>
    <s v="Wall Material"/>
    <s v="-"/>
    <x v="6"/>
    <x v="94"/>
    <x v="229"/>
  </r>
  <r>
    <s v="BRT"/>
    <s v="RMINT"/>
    <s v="Roof Drain"/>
    <n v="50"/>
    <s v="QTY"/>
    <s v="Quantity"/>
    <s v="-"/>
    <x v="6"/>
    <x v="94"/>
    <x v="42"/>
  </r>
  <r>
    <s v="BRT"/>
    <s v="RTNWLL"/>
    <s v="Roof Drain"/>
    <n v="10"/>
    <s v="RTLLMAT"/>
    <s v="Retaining Wall Material"/>
    <s v="P"/>
    <x v="372"/>
    <x v="95"/>
    <x v="230"/>
  </r>
  <r>
    <s v="BRT"/>
    <s v="RTNWLL"/>
    <s v="Roof Drain"/>
    <n v="10"/>
    <s v="RTLLMAT"/>
    <s v="Retaining Wall Material"/>
    <s v="P"/>
    <x v="9"/>
    <x v="95"/>
    <x v="230"/>
  </r>
  <r>
    <s v="BRT"/>
    <s v="RTNWLL"/>
    <s v="Roof Drain"/>
    <n v="10"/>
    <s v="RTLLMAT"/>
    <s v="Retaining Wall Material"/>
    <s v="P"/>
    <x v="373"/>
    <x v="95"/>
    <x v="230"/>
  </r>
  <r>
    <s v="BRT"/>
    <s v="RTNWLL"/>
    <s v="Roof Drain"/>
    <n v="10"/>
    <s v="RTLLMAT"/>
    <s v="Retaining Wall Material"/>
    <s v="P"/>
    <x v="210"/>
    <x v="95"/>
    <x v="230"/>
  </r>
  <r>
    <s v="BRT"/>
    <s v="RTNWLL"/>
    <s v="Roof Drain"/>
    <n v="10"/>
    <s v="RTLLMAT"/>
    <s v="Retaining Wall Material"/>
    <s v="P"/>
    <x v="374"/>
    <x v="95"/>
    <x v="230"/>
  </r>
  <r>
    <s v="BRT"/>
    <s v="RTNWLL"/>
    <s v="Roof Drain"/>
    <n v="10"/>
    <s v="RTLLMAT"/>
    <s v="Retaining Wall Material"/>
    <s v="P"/>
    <x v="375"/>
    <x v="95"/>
    <x v="230"/>
  </r>
  <r>
    <s v="BRT"/>
    <s v="RTNWLL"/>
    <s v="Roof Drain"/>
    <n v="10"/>
    <s v="RTLLMAT"/>
    <s v="Retaining Wall Material"/>
    <s v="P"/>
    <x v="376"/>
    <x v="95"/>
    <x v="230"/>
  </r>
  <r>
    <s v="BRT"/>
    <s v="RTNWLL"/>
    <s v="Roof Drain"/>
    <n v="10"/>
    <s v="RTLLMAT"/>
    <s v="Retaining Wall Material"/>
    <s v="P"/>
    <x v="212"/>
    <x v="95"/>
    <x v="230"/>
  </r>
  <r>
    <s v="BRT"/>
    <s v="RTNWLL"/>
    <s v="Roof Drain"/>
    <n v="10"/>
    <s v="RTLLMAT"/>
    <s v="Retaining Wall Material"/>
    <s v="P"/>
    <x v="90"/>
    <x v="95"/>
    <x v="230"/>
  </r>
  <r>
    <s v="BRT"/>
    <s v="RTNWLL"/>
    <s v="Roof Drain"/>
    <n v="10"/>
    <s v="RTLLMAT"/>
    <s v="Retaining Wall Material"/>
    <s v="P"/>
    <x v="45"/>
    <x v="95"/>
    <x v="230"/>
  </r>
  <r>
    <s v="BRT"/>
    <s v="RTNWLL"/>
    <s v="Roof Drain"/>
    <n v="20"/>
    <s v="MAXGDIFF"/>
    <s v="Max Grade Difference"/>
    <s v="-"/>
    <x v="6"/>
    <x v="95"/>
    <x v="231"/>
  </r>
  <r>
    <s v="BRT"/>
    <s v="RTNWLL"/>
    <s v="Roof Drain"/>
    <n v="30"/>
    <s v="WALLLNTH"/>
    <s v="Wall Length"/>
    <s v="-"/>
    <x v="6"/>
    <x v="95"/>
    <x v="232"/>
  </r>
  <r>
    <s v="BRT"/>
    <s v="SANDBL"/>
    <s v="Sand Blaster"/>
    <n v="10"/>
    <s v="TAG"/>
    <s v="Tag"/>
    <s v="-"/>
    <x v="6"/>
    <x v="96"/>
    <x v="74"/>
  </r>
  <r>
    <s v="BRT"/>
    <s v="SANDBL"/>
    <s v="Sand Blaster"/>
    <n v="20"/>
    <s v="MTRPWR"/>
    <s v="Motor Power"/>
    <s v="-"/>
    <x v="6"/>
    <x v="96"/>
    <x v="233"/>
  </r>
  <r>
    <s v="BRT"/>
    <s v="SANDBL"/>
    <s v="Sand Blaster"/>
    <n v="30"/>
    <s v="VOLT"/>
    <s v="Volt."/>
    <s v="-"/>
    <x v="6"/>
    <x v="96"/>
    <x v="63"/>
  </r>
  <r>
    <s v="BRT"/>
    <s v="SANDBL"/>
    <s v="Sand Blaster"/>
    <n v="40"/>
    <s v="AIRFLOW"/>
    <s v="Airflow (SCFM)"/>
    <s v="-"/>
    <x v="6"/>
    <x v="96"/>
    <x v="11"/>
  </r>
  <r>
    <s v="BRT"/>
    <s v="SBST"/>
    <s v="Sand Blaster"/>
    <n v="10"/>
    <s v="SBCTMAT"/>
    <s v="Substructure (SFG - Below Grade) Material"/>
    <s v="P"/>
    <x v="377"/>
    <x v="97"/>
    <x v="234"/>
  </r>
  <r>
    <s v="BRT"/>
    <s v="SBST"/>
    <s v="Sand Blaster"/>
    <n v="10"/>
    <s v="SBCTMAT"/>
    <s v="Substructure (SFG - Below Grade) Material"/>
    <s v="P"/>
    <x v="378"/>
    <x v="97"/>
    <x v="234"/>
  </r>
  <r>
    <s v="BRT"/>
    <s v="SBST"/>
    <s v="Sand Blaster"/>
    <n v="10"/>
    <s v="SBCTMAT"/>
    <s v="Substructure (SFG - Below Grade) Material"/>
    <s v="P"/>
    <x v="379"/>
    <x v="97"/>
    <x v="234"/>
  </r>
  <r>
    <s v="BRT"/>
    <s v="SBST"/>
    <s v="Sand Blaster"/>
    <n v="10"/>
    <s v="SBCTMAT"/>
    <s v="Substructure (SFG - Below Grade) Material"/>
    <s v="P"/>
    <x v="380"/>
    <x v="97"/>
    <x v="234"/>
  </r>
  <r>
    <s v="BRT"/>
    <s v="SBST"/>
    <s v="Sand Blaster"/>
    <n v="10"/>
    <s v="SBCTMAT"/>
    <s v="Substructure (SFG - Below Grade) Material"/>
    <s v="P"/>
    <x v="381"/>
    <x v="97"/>
    <x v="234"/>
  </r>
  <r>
    <s v="BRT"/>
    <s v="SBST"/>
    <s v="Sand Blaster"/>
    <n v="10"/>
    <s v="SBCTMAT"/>
    <s v="Substructure (SFG - Below Grade) Material"/>
    <s v="P"/>
    <x v="366"/>
    <x v="97"/>
    <x v="234"/>
  </r>
  <r>
    <s v="BRT"/>
    <s v="SBST"/>
    <s v="Sand Blaster"/>
    <n v="10"/>
    <s v="SBCTMAT"/>
    <s v="Substructure (SFG - Below Grade) Material"/>
    <s v="P"/>
    <x v="382"/>
    <x v="97"/>
    <x v="234"/>
  </r>
  <r>
    <s v="BRT"/>
    <s v="SBST"/>
    <s v="Sand Blaster"/>
    <n v="10"/>
    <s v="SBCTMAT"/>
    <s v="Substructure (SFG - Below Grade) Material"/>
    <s v="P"/>
    <x v="10"/>
    <x v="97"/>
    <x v="234"/>
  </r>
  <r>
    <s v="BRT"/>
    <s v="SBST"/>
    <s v="Sand Blaster"/>
    <n v="10"/>
    <s v="SBCTMAT"/>
    <s v="Substructure (SFG - Below Grade) Material"/>
    <s v="P"/>
    <x v="90"/>
    <x v="97"/>
    <x v="234"/>
  </r>
  <r>
    <s v="BRT"/>
    <s v="SEP"/>
    <s v="Separator"/>
    <n v="10"/>
    <s v="SEEPTYPE"/>
    <s v="Separator Type"/>
    <s v="P"/>
    <x v="383"/>
    <x v="98"/>
    <x v="235"/>
  </r>
  <r>
    <s v="BRT"/>
    <s v="SEP"/>
    <s v="Separator"/>
    <n v="10"/>
    <s v="SEEPTYPE"/>
    <s v="Separator Type"/>
    <s v="P"/>
    <x v="384"/>
    <x v="98"/>
    <x v="235"/>
  </r>
  <r>
    <s v="BRT"/>
    <s v="SEP"/>
    <s v="Separator"/>
    <n v="10"/>
    <s v="SEEPTYPE"/>
    <s v="Separator Type"/>
    <s v="P"/>
    <x v="385"/>
    <x v="98"/>
    <x v="235"/>
  </r>
  <r>
    <s v="BRT"/>
    <s v="SEP"/>
    <s v="Separator"/>
    <n v="10"/>
    <s v="SEEPTYPE"/>
    <s v="Separator Type"/>
    <s v="P"/>
    <x v="386"/>
    <x v="98"/>
    <x v="235"/>
  </r>
  <r>
    <s v="BRT"/>
    <s v="SEP"/>
    <s v="Separator"/>
    <n v="10"/>
    <s v="SEEPTYPE"/>
    <s v="Separator Type"/>
    <s v="P"/>
    <x v="387"/>
    <x v="98"/>
    <x v="235"/>
  </r>
  <r>
    <s v="BRT"/>
    <s v="SEP"/>
    <s v="Separator"/>
    <n v="10"/>
    <s v="SEEPTYPE"/>
    <s v="Separator Type"/>
    <s v="P"/>
    <x v="388"/>
    <x v="98"/>
    <x v="235"/>
  </r>
  <r>
    <s v="BRT"/>
    <s v="SEP"/>
    <s v="Separator"/>
    <n v="20"/>
    <s v="SEEPITYP"/>
    <s v="Separator Installation Type"/>
    <s v="P"/>
    <x v="389"/>
    <x v="98"/>
    <x v="236"/>
  </r>
  <r>
    <s v="BRT"/>
    <s v="SEP"/>
    <s v="Separator"/>
    <n v="20"/>
    <s v="SEEPITYP"/>
    <s v="Separator Installation Type"/>
    <s v="P"/>
    <x v="390"/>
    <x v="98"/>
    <x v="236"/>
  </r>
  <r>
    <s v="BRT"/>
    <s v="SEP"/>
    <s v="Separator"/>
    <n v="30"/>
    <s v="SEEPCLTY"/>
    <s v="Cleaning Type"/>
    <s v="P"/>
    <x v="391"/>
    <x v="98"/>
    <x v="237"/>
  </r>
  <r>
    <s v="BRT"/>
    <s v="SEP"/>
    <s v="Separator"/>
    <n v="30"/>
    <s v="SEEPCLTY"/>
    <s v="Cleaning Type"/>
    <s v="P"/>
    <x v="392"/>
    <x v="98"/>
    <x v="237"/>
  </r>
  <r>
    <s v="BRT"/>
    <s v="SEP"/>
    <s v="Separator"/>
    <n v="40"/>
    <s v="TANKVOL"/>
    <s v="Tank Volume"/>
    <s v="-"/>
    <x v="6"/>
    <x v="98"/>
    <x v="103"/>
  </r>
  <r>
    <s v="BRT"/>
    <s v="SEPTNK"/>
    <s v="Septic Tank"/>
    <n v="15"/>
    <s v="PERMIT"/>
    <s v="Permit"/>
    <s v="-"/>
    <x v="6"/>
    <x v="99"/>
    <x v="238"/>
  </r>
  <r>
    <s v="BRT"/>
    <s v="SEPTNK"/>
    <s v="Septic Tank"/>
    <n v="20"/>
    <s v="MATERIAL"/>
    <s v="Material"/>
    <s v="P"/>
    <x v="9"/>
    <x v="99"/>
    <x v="239"/>
  </r>
  <r>
    <s v="BRT"/>
    <s v="SEPTNK"/>
    <s v="Septic Tank"/>
    <n v="20"/>
    <s v="MATERIAL"/>
    <s v="Material"/>
    <s v="P"/>
    <x v="393"/>
    <x v="99"/>
    <x v="239"/>
  </r>
  <r>
    <s v="BRT"/>
    <s v="SEPTNK"/>
    <s v="Septic Tank"/>
    <n v="20"/>
    <s v="MATERIAL"/>
    <s v="Material"/>
    <s v="P"/>
    <x v="394"/>
    <x v="99"/>
    <x v="239"/>
  </r>
  <r>
    <s v="BRT"/>
    <s v="SEPTNK"/>
    <s v="Septic Tank"/>
    <n v="30"/>
    <s v="SETS"/>
    <s v="Size (Litre)"/>
    <s v="-"/>
    <x v="6"/>
    <x v="99"/>
    <x v="240"/>
  </r>
  <r>
    <s v="BRT"/>
    <s v="SEPTNK"/>
    <s v="Septic Tank"/>
    <n v="5"/>
    <s v="SEPTTYPE"/>
    <s v="Septic Tank Type"/>
    <s v="P"/>
    <x v="395"/>
    <x v="99"/>
    <x v="241"/>
  </r>
  <r>
    <s v="BRT"/>
    <s v="SEPTNK"/>
    <s v="Septic Tank"/>
    <n v="5"/>
    <s v="SEPTTYPE"/>
    <s v="Septic Tank Type"/>
    <s v="P"/>
    <x v="396"/>
    <x v="99"/>
    <x v="241"/>
  </r>
  <r>
    <s v="BRT"/>
    <s v="SEPTNK"/>
    <s v="Septic Tank"/>
    <n v="10"/>
    <s v="OTSEPTYP"/>
    <s v="Other Septic Tank Type"/>
    <s v="-"/>
    <x v="6"/>
    <x v="99"/>
    <x v="242"/>
  </r>
  <r>
    <s v="BRT"/>
    <s v="SGNFACID"/>
    <s v="Signs - Facility ID"/>
    <n v="20"/>
    <s v="ILLUMNTD"/>
    <s v="Illuminated?"/>
    <s v="P"/>
    <x v="4"/>
    <x v="100"/>
    <x v="243"/>
  </r>
  <r>
    <s v="BRT"/>
    <s v="SGNFACID"/>
    <s v="Signs - Facility ID"/>
    <n v="20"/>
    <s v="ILLUMNTD"/>
    <s v="Illuminated?"/>
    <s v="P"/>
    <x v="5"/>
    <x v="100"/>
    <x v="243"/>
  </r>
  <r>
    <s v="BRT"/>
    <s v="SGNFACID"/>
    <s v="Signs - Facility ID"/>
    <n v="40"/>
    <s v="FRSHTSLI"/>
    <s v="Size Length (inch)"/>
    <s v="-"/>
    <x v="6"/>
    <x v="100"/>
    <x v="82"/>
  </r>
  <r>
    <s v="BRT"/>
    <s v="SGNFACID"/>
    <s v="Signs - Facility ID"/>
    <n v="50"/>
    <s v="PEDSWI"/>
    <s v="Size Width (inch)"/>
    <s v="-"/>
    <x v="6"/>
    <x v="100"/>
    <x v="211"/>
  </r>
  <r>
    <s v="BRT"/>
    <s v="SGNPARK"/>
    <s v="Signs - Parking"/>
    <n v="10"/>
    <s v="SGRKMTYP"/>
    <s v="Signs (Park.) Mounting Type"/>
    <s v="P"/>
    <x v="397"/>
    <x v="101"/>
    <x v="244"/>
  </r>
  <r>
    <s v="BRT"/>
    <s v="SGNPARK"/>
    <s v="Signs - Parking"/>
    <n v="10"/>
    <s v="SGRKMTYP"/>
    <s v="Signs (Park.) Mounting Type"/>
    <s v="P"/>
    <x v="33"/>
    <x v="101"/>
    <x v="244"/>
  </r>
  <r>
    <s v="BRT"/>
    <s v="SGNPARK"/>
    <s v="Signs - Parking"/>
    <n v="30"/>
    <s v="FRSHTSLI"/>
    <s v="Size Length (inch)"/>
    <s v="-"/>
    <x v="6"/>
    <x v="101"/>
    <x v="82"/>
  </r>
  <r>
    <s v="BRT"/>
    <s v="SGNPARK"/>
    <s v="Signs - Parking"/>
    <n v="40"/>
    <s v="PEDSWI"/>
    <s v="Size Width (inch)"/>
    <s v="-"/>
    <x v="6"/>
    <x v="101"/>
    <x v="211"/>
  </r>
  <r>
    <s v="BRT"/>
    <s v="SHD"/>
    <s v="Signs - Parking"/>
    <n v="10"/>
    <s v="SHHDTYPE"/>
    <s v="Shed Type"/>
    <s v="P"/>
    <x v="398"/>
    <x v="102"/>
    <x v="245"/>
  </r>
  <r>
    <s v="BRT"/>
    <s v="SHD"/>
    <s v="Signs - Parking"/>
    <n v="10"/>
    <s v="SHHDTYPE"/>
    <s v="Shed Type"/>
    <s v="P"/>
    <x v="399"/>
    <x v="102"/>
    <x v="245"/>
  </r>
  <r>
    <s v="BRT"/>
    <s v="SHD"/>
    <s v="Signs - Parking"/>
    <n v="10"/>
    <s v="SHHDTYPE"/>
    <s v="Shed Type"/>
    <s v="P"/>
    <x v="400"/>
    <x v="102"/>
    <x v="245"/>
  </r>
  <r>
    <s v="BRT"/>
    <s v="SHD"/>
    <s v="Signs - Parking"/>
    <n v="20"/>
    <s v="SHHDCONS"/>
    <s v="Shed Construction"/>
    <s v="P"/>
    <x v="401"/>
    <x v="102"/>
    <x v="246"/>
  </r>
  <r>
    <s v="BRT"/>
    <s v="SHD"/>
    <s v="Signs - Parking"/>
    <n v="20"/>
    <s v="SHHDCONS"/>
    <s v="Shed Construction"/>
    <s v="P"/>
    <x v="402"/>
    <x v="102"/>
    <x v="246"/>
  </r>
  <r>
    <s v="BRT"/>
    <s v="SHD"/>
    <s v="Signs - Parking"/>
    <n v="30"/>
    <s v="SHHDMAT"/>
    <s v="Shed Material"/>
    <s v="P"/>
    <x v="191"/>
    <x v="102"/>
    <x v="247"/>
  </r>
  <r>
    <s v="BRT"/>
    <s v="SHD"/>
    <s v="Signs - Parking"/>
    <n v="30"/>
    <s v="SHHDMAT"/>
    <s v="Shed Material"/>
    <s v="P"/>
    <x v="9"/>
    <x v="102"/>
    <x v="247"/>
  </r>
  <r>
    <s v="BRT"/>
    <s v="SHD"/>
    <s v="Signs - Parking"/>
    <n v="30"/>
    <s v="SHHDMAT"/>
    <s v="Shed Material"/>
    <s v="P"/>
    <x v="403"/>
    <x v="102"/>
    <x v="247"/>
  </r>
  <r>
    <s v="BRT"/>
    <s v="SHD"/>
    <s v="Signs - Parking"/>
    <n v="30"/>
    <s v="SHHDMAT"/>
    <s v="Shed Material"/>
    <s v="P"/>
    <x v="404"/>
    <x v="102"/>
    <x v="247"/>
  </r>
  <r>
    <s v="BRT"/>
    <s v="SHD"/>
    <s v="Signs - Parking"/>
    <n v="30"/>
    <s v="SHHDMAT"/>
    <s v="Shed Material"/>
    <s v="P"/>
    <x v="10"/>
    <x v="102"/>
    <x v="247"/>
  </r>
  <r>
    <s v="BRT"/>
    <s v="SHD"/>
    <s v="Signs - Parking"/>
    <n v="30"/>
    <s v="SHHDMAT"/>
    <s v="Shed Material"/>
    <s v="P"/>
    <x v="11"/>
    <x v="102"/>
    <x v="247"/>
  </r>
  <r>
    <s v="BRT"/>
    <s v="SHD"/>
    <s v="Signs - Parking"/>
    <n v="40"/>
    <s v="SHDRM"/>
    <s v="Roof material"/>
    <s v="P"/>
    <x v="76"/>
    <x v="102"/>
    <x v="248"/>
  </r>
  <r>
    <s v="BRT"/>
    <s v="SHD"/>
    <s v="Signs - Parking"/>
    <n v="40"/>
    <s v="SHDRM"/>
    <s v="Roof material"/>
    <s v="P"/>
    <x v="405"/>
    <x v="102"/>
    <x v="248"/>
  </r>
  <r>
    <s v="BRT"/>
    <s v="SHD"/>
    <s v="Signs - Parking"/>
    <n v="40"/>
    <s v="SHDRM"/>
    <s v="Roof material"/>
    <s v="P"/>
    <x v="406"/>
    <x v="102"/>
    <x v="248"/>
  </r>
  <r>
    <s v="BRT"/>
    <s v="SHD"/>
    <s v="Signs - Parking"/>
    <n v="50"/>
    <s v="PEDSWI"/>
    <s v="Size Width (inch)"/>
    <s v="-"/>
    <x v="6"/>
    <x v="102"/>
    <x v="211"/>
  </r>
  <r>
    <s v="BRT"/>
    <s v="SHD"/>
    <s v="Signs - Parking"/>
    <n v="60"/>
    <s v="SHDWI"/>
    <s v="Width (inch)"/>
    <s v="-"/>
    <x v="6"/>
    <x v="102"/>
    <x v="249"/>
  </r>
  <r>
    <s v="BRT"/>
    <s v="SIGLGHT"/>
    <s v="Signs - Parking"/>
    <n v="10"/>
    <s v="SIHTTYPE"/>
    <s v="Signal Light Type"/>
    <s v="P"/>
    <x v="114"/>
    <x v="103"/>
    <x v="250"/>
  </r>
  <r>
    <s v="BRT"/>
    <s v="SIGLGHT"/>
    <s v="Signs - Parking"/>
    <n v="10"/>
    <s v="SIHTTYPE"/>
    <s v="Signal Light Type"/>
    <s v="P"/>
    <x v="407"/>
    <x v="103"/>
    <x v="250"/>
  </r>
  <r>
    <s v="BRT"/>
    <s v="SIGLGHT"/>
    <s v="Signs - Parking"/>
    <n v="20"/>
    <s v="SIHTHMAT"/>
    <s v="Housing Material"/>
    <s v="P"/>
    <x v="76"/>
    <x v="103"/>
    <x v="251"/>
  </r>
  <r>
    <s v="BRT"/>
    <s v="SIGLGHT"/>
    <s v="Signs - Parking"/>
    <n v="20"/>
    <s v="SIHTHMAT"/>
    <s v="Housing Material"/>
    <s v="P"/>
    <x v="75"/>
    <x v="103"/>
    <x v="251"/>
  </r>
  <r>
    <s v="BRT"/>
    <s v="SIGLGHT"/>
    <s v="Signs - Parking"/>
    <n v="30"/>
    <s v="LENSCNT"/>
    <s v="Lense Count"/>
    <s v="-"/>
    <x v="6"/>
    <x v="103"/>
    <x v="252"/>
  </r>
  <r>
    <s v="BRT"/>
    <s v="SLPDRF"/>
    <s v="Sloped Roof"/>
    <n v="10"/>
    <s v="SLRFMAT"/>
    <s v="Sloped Roof Material"/>
    <s v="P"/>
    <x v="408"/>
    <x v="104"/>
    <x v="253"/>
  </r>
  <r>
    <s v="BRT"/>
    <s v="SLPDRF"/>
    <s v="Sloped Roof"/>
    <n v="10"/>
    <s v="SLRFMAT"/>
    <s v="Sloped Roof Material"/>
    <s v="P"/>
    <x v="409"/>
    <x v="104"/>
    <x v="253"/>
  </r>
  <r>
    <s v="BRT"/>
    <s v="SLPDRF"/>
    <s v="Sloped Roof"/>
    <n v="10"/>
    <s v="SLRFMAT"/>
    <s v="Sloped Roof Material"/>
    <s v="P"/>
    <x v="410"/>
    <x v="104"/>
    <x v="253"/>
  </r>
  <r>
    <s v="BRT"/>
    <s v="SLPDRF"/>
    <s v="Sloped Roof"/>
    <n v="10"/>
    <s v="SLRFMAT"/>
    <s v="Sloped Roof Material"/>
    <s v="P"/>
    <x v="411"/>
    <x v="104"/>
    <x v="253"/>
  </r>
  <r>
    <s v="BRT"/>
    <s v="SLPDRF"/>
    <s v="Sloped Roof"/>
    <n v="10"/>
    <s v="SLRFMAT"/>
    <s v="Sloped Roof Material"/>
    <s v="P"/>
    <x v="92"/>
    <x v="104"/>
    <x v="253"/>
  </r>
  <r>
    <s v="BRT"/>
    <s v="SLPDRF"/>
    <s v="Sloped Roof"/>
    <n v="10"/>
    <s v="SLRFMAT"/>
    <s v="Sloped Roof Material"/>
    <s v="P"/>
    <x v="76"/>
    <x v="104"/>
    <x v="253"/>
  </r>
  <r>
    <s v="BRT"/>
    <s v="SLPDRF"/>
    <s v="Sloped Roof"/>
    <n v="10"/>
    <s v="SLRFMAT"/>
    <s v="Sloped Roof Material"/>
    <s v="P"/>
    <x v="405"/>
    <x v="104"/>
    <x v="253"/>
  </r>
  <r>
    <s v="BRT"/>
    <s v="SLPDRF"/>
    <s v="Sloped Roof"/>
    <n v="10"/>
    <s v="SLRFMAT"/>
    <s v="Sloped Roof Material"/>
    <s v="P"/>
    <x v="366"/>
    <x v="104"/>
    <x v="253"/>
  </r>
  <r>
    <s v="BRT"/>
    <s v="SLPDRF"/>
    <s v="Sloped Roof"/>
    <n v="10"/>
    <s v="SLRFMAT"/>
    <s v="Sloped Roof Material"/>
    <s v="P"/>
    <x v="412"/>
    <x v="104"/>
    <x v="253"/>
  </r>
  <r>
    <s v="BRT"/>
    <s v="SLPDRF"/>
    <s v="Sloped Roof"/>
    <n v="20"/>
    <s v="ROODGURD"/>
    <s v="Roof snow guard present?"/>
    <s v="P"/>
    <x v="4"/>
    <x v="104"/>
    <x v="254"/>
  </r>
  <r>
    <s v="BRT"/>
    <s v="SLPDRF"/>
    <s v="Sloped Roof"/>
    <n v="20"/>
    <s v="ROODGURD"/>
    <s v="Roof snow guard present?"/>
    <s v="P"/>
    <x v="5"/>
    <x v="104"/>
    <x v="254"/>
  </r>
  <r>
    <s v="BRT"/>
    <s v="SMPIT"/>
    <s v="Sloped Roof"/>
    <n v="10"/>
    <s v="SMITLMAT"/>
    <s v="Liner Material"/>
    <s v="P"/>
    <x v="9"/>
    <x v="105"/>
    <x v="255"/>
  </r>
  <r>
    <s v="BRT"/>
    <s v="SMPIT"/>
    <s v="Sloped Roof"/>
    <n v="10"/>
    <s v="SMITLMAT"/>
    <s v="Liner Material"/>
    <s v="P"/>
    <x v="413"/>
    <x v="105"/>
    <x v="255"/>
  </r>
  <r>
    <s v="BRT"/>
    <s v="SMPIT"/>
    <s v="Sloped Roof"/>
    <n v="10"/>
    <s v="SMITLMAT"/>
    <s v="Liner Material"/>
    <s v="P"/>
    <x v="414"/>
    <x v="105"/>
    <x v="255"/>
  </r>
  <r>
    <s v="BRT"/>
    <s v="SMPIT"/>
    <s v="Sloped Roof"/>
    <n v="10"/>
    <s v="SMITLMAT"/>
    <s v="Liner Material"/>
    <s v="P"/>
    <x v="396"/>
    <x v="105"/>
    <x v="255"/>
  </r>
  <r>
    <s v="BRT"/>
    <s v="SMPIT"/>
    <s v="Sloped Roof"/>
    <n v="30"/>
    <s v="SMPCL"/>
    <s v="Pit Capicaty (Litre)"/>
    <s v="-"/>
    <x v="6"/>
    <x v="105"/>
    <x v="256"/>
  </r>
  <r>
    <s v="BRT"/>
    <s v="SPLKTSTN"/>
    <s v="Spill Kits Station"/>
    <n v="10"/>
    <s v="SPTNTYPE"/>
    <s v="Spill Kits Station Type"/>
    <s v="P"/>
    <x v="415"/>
    <x v="106"/>
    <x v="257"/>
  </r>
  <r>
    <s v="BRT"/>
    <s v="SPLKTSTN"/>
    <s v="Spill Kits Station"/>
    <n v="10"/>
    <s v="SPTNTYPE"/>
    <s v="Spill Kits Station Type"/>
    <s v="P"/>
    <x v="416"/>
    <x v="106"/>
    <x v="257"/>
  </r>
  <r>
    <s v="BRT"/>
    <s v="SPLKTSTN"/>
    <s v="Spill Kits Station"/>
    <n v="10"/>
    <s v="SPTNTYPE"/>
    <s v="Spill Kits Station Type"/>
    <s v="P"/>
    <x v="417"/>
    <x v="106"/>
    <x v="257"/>
  </r>
  <r>
    <s v="BRT"/>
    <s v="SPLKTSTN"/>
    <s v="Spill Kits Station"/>
    <n v="10"/>
    <s v="SPTNTYPE"/>
    <s v="Spill Kits Station Type"/>
    <s v="P"/>
    <x v="45"/>
    <x v="106"/>
    <x v="257"/>
  </r>
  <r>
    <s v="BRT"/>
    <s v="SPRNKSYS"/>
    <s v="Sprinkler System"/>
    <n v="10"/>
    <s v="SPYSTYPE"/>
    <s v="Sprinkler System Type"/>
    <s v="P"/>
    <x v="418"/>
    <x v="107"/>
    <x v="258"/>
  </r>
  <r>
    <s v="BRT"/>
    <s v="SPRNKSYS"/>
    <s v="Sprinkler System"/>
    <n v="10"/>
    <s v="SPYSTYPE"/>
    <s v="Sprinkler System Type"/>
    <s v="P"/>
    <x v="419"/>
    <x v="107"/>
    <x v="258"/>
  </r>
  <r>
    <s v="BRT"/>
    <s v="SPRNKSYS"/>
    <s v="Sprinkler System"/>
    <n v="10"/>
    <s v="SPYSTYPE"/>
    <s v="Sprinkler System Type"/>
    <s v="P"/>
    <x v="420"/>
    <x v="107"/>
    <x v="258"/>
  </r>
  <r>
    <s v="BRT"/>
    <s v="SPRNKSYS"/>
    <s v="Sprinkler System"/>
    <n v="10"/>
    <s v="SPYSTYPE"/>
    <s v="Sprinkler System Type"/>
    <s v="P"/>
    <x v="421"/>
    <x v="107"/>
    <x v="258"/>
  </r>
  <r>
    <s v="BRT"/>
    <s v="SPRNKSYS"/>
    <s v="Sprinkler System"/>
    <n v="10"/>
    <s v="SPYSTYPE"/>
    <s v="Sprinkler System Type"/>
    <s v="P"/>
    <x v="422"/>
    <x v="107"/>
    <x v="258"/>
  </r>
  <r>
    <s v="BRT"/>
    <s v="SPRNKSYS"/>
    <s v="Sprinkler System"/>
    <n v="20"/>
    <s v="AIRCOMP"/>
    <s v="Air Compressor?"/>
    <s v="P"/>
    <x v="4"/>
    <x v="107"/>
    <x v="149"/>
  </r>
  <r>
    <s v="BRT"/>
    <s v="SPRNKSYS"/>
    <s v="Sprinkler System"/>
    <n v="20"/>
    <s v="AIRCOMP"/>
    <s v="Air Compressor?"/>
    <s v="P"/>
    <x v="5"/>
    <x v="107"/>
    <x v="149"/>
  </r>
  <r>
    <s v="BRT"/>
    <s v="SPRNKSYS"/>
    <s v="Sprinkler System"/>
    <n v="30"/>
    <s v="INPVLV"/>
    <s v="Indicator Post Valve?"/>
    <s v="P"/>
    <x v="4"/>
    <x v="107"/>
    <x v="259"/>
  </r>
  <r>
    <s v="BRT"/>
    <s v="SPRNKSYS"/>
    <s v="Sprinkler System"/>
    <n v="30"/>
    <s v="INPVLV"/>
    <s v="Indicator Post Valve?"/>
    <s v="P"/>
    <x v="5"/>
    <x v="107"/>
    <x v="259"/>
  </r>
  <r>
    <s v="BRT"/>
    <s v="SPRNKSYS"/>
    <s v="Sprinkler System"/>
    <n v="40"/>
    <s v="SPRYSSH"/>
    <s v="Number of sprinkler heads (each)"/>
    <s v="-"/>
    <x v="6"/>
    <x v="107"/>
    <x v="260"/>
  </r>
  <r>
    <s v="BRT"/>
    <s v="SPSTRUCT"/>
    <s v="Sprinkler System"/>
    <n v="10"/>
    <s v="SPCTMAT"/>
    <s v="Superstructure (SFG - Above Grade) Material"/>
    <s v="P"/>
    <x v="377"/>
    <x v="108"/>
    <x v="261"/>
  </r>
  <r>
    <s v="BRT"/>
    <s v="SPSTRUCT"/>
    <s v="Sprinkler System"/>
    <n v="10"/>
    <s v="SPCTMAT"/>
    <s v="Superstructure (SFG - Above Grade) Material"/>
    <s v="P"/>
    <x v="378"/>
    <x v="108"/>
    <x v="261"/>
  </r>
  <r>
    <s v="BRT"/>
    <s v="SPSTRUCT"/>
    <s v="Sprinkler System"/>
    <n v="10"/>
    <s v="SPCTMAT"/>
    <s v="Superstructure (SFG - Above Grade) Material"/>
    <s v="P"/>
    <x v="379"/>
    <x v="108"/>
    <x v="261"/>
  </r>
  <r>
    <s v="BRT"/>
    <s v="SPSTRUCT"/>
    <s v="Sprinkler System"/>
    <n v="10"/>
    <s v="SPCTMAT"/>
    <s v="Superstructure (SFG - Above Grade) Material"/>
    <s v="P"/>
    <x v="381"/>
    <x v="108"/>
    <x v="261"/>
  </r>
  <r>
    <s v="BRT"/>
    <s v="SPSTRUCT"/>
    <s v="Sprinkler System"/>
    <n v="10"/>
    <s v="SPCTMAT"/>
    <s v="Superstructure (SFG - Above Grade) Material"/>
    <s v="P"/>
    <x v="366"/>
    <x v="108"/>
    <x v="261"/>
  </r>
  <r>
    <s v="BRT"/>
    <s v="SPSTRUCT"/>
    <s v="Sprinkler System"/>
    <n v="10"/>
    <s v="SPCTMAT"/>
    <s v="Superstructure (SFG - Above Grade) Material"/>
    <s v="P"/>
    <x v="382"/>
    <x v="108"/>
    <x v="261"/>
  </r>
  <r>
    <s v="BRT"/>
    <s v="SPSTRUCT"/>
    <s v="Sprinkler System"/>
    <n v="10"/>
    <s v="SPCTMAT"/>
    <s v="Superstructure (SFG - Above Grade) Material"/>
    <s v="P"/>
    <x v="10"/>
    <x v="108"/>
    <x v="261"/>
  </r>
  <r>
    <s v="BRT"/>
    <s v="SPSTRUCT"/>
    <s v="Sprinkler System"/>
    <n v="10"/>
    <s v="SPCTMAT"/>
    <s v="Superstructure (SFG - Above Grade) Material"/>
    <s v="P"/>
    <x v="90"/>
    <x v="108"/>
    <x v="261"/>
  </r>
  <r>
    <s v="BRT"/>
    <s v="STPHS"/>
    <s v="Stabilized Aqueous Ozone"/>
    <n v="10"/>
    <s v="HOSEREEL"/>
    <s v="Hose Reel?"/>
    <s v="P"/>
    <x v="4"/>
    <x v="109"/>
    <x v="140"/>
  </r>
  <r>
    <s v="BRT"/>
    <s v="STPHS"/>
    <s v="Stabilized Aqueous Ozone"/>
    <n v="10"/>
    <s v="HOSEREEL"/>
    <s v="Hose Reel?"/>
    <s v="P"/>
    <x v="5"/>
    <x v="109"/>
    <x v="140"/>
  </r>
  <r>
    <s v="BRT"/>
    <s v="STPHS"/>
    <s v="Stabilized Aqueous Ozone"/>
    <n v="20"/>
    <s v="FIREEXTG"/>
    <s v="Fire Extinguisher?"/>
    <s v="P"/>
    <x v="4"/>
    <x v="109"/>
    <x v="141"/>
  </r>
  <r>
    <s v="BRT"/>
    <s v="STPHS"/>
    <s v="Stabilized Aqueous Ozone"/>
    <n v="20"/>
    <s v="FIREEXTG"/>
    <s v="Fire Extinguisher?"/>
    <s v="P"/>
    <x v="5"/>
    <x v="109"/>
    <x v="141"/>
  </r>
  <r>
    <s v="BRT"/>
    <s v="STRWY"/>
    <s v="Stairway"/>
    <n v="10"/>
    <s v="STWYMAT"/>
    <s v="Stairway Material"/>
    <s v="P"/>
    <x v="9"/>
    <x v="110"/>
    <x v="262"/>
  </r>
  <r>
    <s v="BRT"/>
    <s v="STRWY"/>
    <s v="Stairway"/>
    <n v="10"/>
    <s v="STWYMAT"/>
    <s v="Stairway Material"/>
    <s v="P"/>
    <x v="423"/>
    <x v="110"/>
    <x v="262"/>
  </r>
  <r>
    <s v="BRT"/>
    <s v="STRWY"/>
    <s v="Stairway"/>
    <n v="10"/>
    <s v="STWYMAT"/>
    <s v="Stairway Material"/>
    <s v="P"/>
    <x v="424"/>
    <x v="110"/>
    <x v="262"/>
  </r>
  <r>
    <s v="BRT"/>
    <s v="STRWY"/>
    <s v="Stairway"/>
    <n v="10"/>
    <s v="STWYMAT"/>
    <s v="Stairway Material"/>
    <s v="P"/>
    <x v="425"/>
    <x v="110"/>
    <x v="262"/>
  </r>
  <r>
    <s v="BRT"/>
    <s v="STRWY"/>
    <s v="Stairway"/>
    <n v="10"/>
    <s v="STWYMAT"/>
    <s v="Stairway Material"/>
    <s v="P"/>
    <x v="426"/>
    <x v="110"/>
    <x v="262"/>
  </r>
  <r>
    <s v="BRT"/>
    <s v="STRWY"/>
    <s v="Stairway"/>
    <n v="10"/>
    <s v="STWYMAT"/>
    <s v="Stairway Material"/>
    <s v="P"/>
    <x v="427"/>
    <x v="110"/>
    <x v="262"/>
  </r>
  <r>
    <s v="BRT"/>
    <s v="STRWY"/>
    <s v="Stairway"/>
    <n v="10"/>
    <s v="STWYMAT"/>
    <s v="Stairway Material"/>
    <s v="P"/>
    <x v="428"/>
    <x v="110"/>
    <x v="262"/>
  </r>
  <r>
    <s v="BRT"/>
    <s v="STRWY"/>
    <s v="Stairway"/>
    <n v="10"/>
    <s v="STWYMAT"/>
    <s v="Stairway Material"/>
    <s v="P"/>
    <x v="11"/>
    <x v="110"/>
    <x v="262"/>
  </r>
  <r>
    <s v="BRT"/>
    <s v="STRWY"/>
    <s v="Stairway"/>
    <n v="20"/>
    <s v="STRWNS"/>
    <s v="Number of steps (each)"/>
    <s v="-"/>
    <x v="6"/>
    <x v="110"/>
    <x v="263"/>
  </r>
  <r>
    <s v="BRT"/>
    <s v="STRWY"/>
    <s v="Stairway"/>
    <n v="30"/>
    <s v="ACCSZW"/>
    <s v="Size Width (feet)"/>
    <s v="-"/>
    <x v="6"/>
    <x v="110"/>
    <x v="4"/>
  </r>
  <r>
    <s v="BRT"/>
    <s v="STRWY"/>
    <s v="Stairway"/>
    <n v="40"/>
    <s v="QTY"/>
    <s v="Quantity"/>
    <s v="-"/>
    <x v="6"/>
    <x v="110"/>
    <x v="42"/>
  </r>
  <r>
    <s v="BRT"/>
    <s v="SUBSTRM"/>
    <s v="Subsurface Stormwater Management"/>
    <n v="10"/>
    <s v="SSWMTYPE"/>
    <s v="Subsurface Stormwater Sys Type"/>
    <s v="P"/>
    <x v="429"/>
    <x v="111"/>
    <x v="264"/>
  </r>
  <r>
    <s v="BRT"/>
    <s v="SUBSTRM"/>
    <s v="Subsurface Stormwater Management"/>
    <n v="10"/>
    <s v="SSWMTYPE"/>
    <s v="Subsurface Stormwater Sys Type"/>
    <s v="P"/>
    <x v="430"/>
    <x v="111"/>
    <x v="264"/>
  </r>
  <r>
    <s v="BRT"/>
    <s v="SUBSTRM"/>
    <s v="Subsurface Stormwater Management"/>
    <n v="20"/>
    <s v="SSWMMAT"/>
    <s v="Subsurface Stormwater Materials"/>
    <s v="P"/>
    <x v="431"/>
    <x v="111"/>
    <x v="265"/>
  </r>
  <r>
    <s v="BRT"/>
    <s v="SUBSTRM"/>
    <s v="Subsurface Stormwater Management"/>
    <n v="20"/>
    <s v="SSWMMAT"/>
    <s v="Subsurface Stormwater Materials"/>
    <s v="P"/>
    <x v="432"/>
    <x v="111"/>
    <x v="265"/>
  </r>
  <r>
    <s v="BRT"/>
    <s v="SUBSTRM"/>
    <s v="Subsurface Stormwater Management"/>
    <n v="20"/>
    <s v="SSWMMAT"/>
    <s v="Subsurface Stormwater Materials"/>
    <s v="P"/>
    <x v="9"/>
    <x v="111"/>
    <x v="265"/>
  </r>
  <r>
    <s v="BRT"/>
    <s v="SURFSTM"/>
    <s v="Surface Stormwater Management"/>
    <n v="10"/>
    <s v="SFWMTYPE"/>
    <s v="Surface Stormwater Sys Type"/>
    <s v="P"/>
    <x v="433"/>
    <x v="112"/>
    <x v="266"/>
  </r>
  <r>
    <s v="BRT"/>
    <s v="SURFSTM"/>
    <s v="Surface Stormwater Management"/>
    <n v="10"/>
    <s v="SFWMTYPE"/>
    <s v="Surface Stormwater Sys Type"/>
    <s v="P"/>
    <x v="434"/>
    <x v="112"/>
    <x v="266"/>
  </r>
  <r>
    <s v="BRT"/>
    <s v="SURFSTM"/>
    <s v="Surface Stormwater Management"/>
    <n v="10"/>
    <s v="SFWMTYPE"/>
    <s v="Surface Stormwater Sys Type"/>
    <s v="P"/>
    <x v="435"/>
    <x v="112"/>
    <x v="266"/>
  </r>
  <r>
    <s v="BRT"/>
    <s v="SURFSTM"/>
    <s v="Surface Stormwater Management"/>
    <n v="10"/>
    <s v="SFWMTYPE"/>
    <s v="Surface Stormwater Sys Type"/>
    <s v="P"/>
    <x v="436"/>
    <x v="112"/>
    <x v="266"/>
  </r>
  <r>
    <s v="BRT"/>
    <s v="SURFSTM"/>
    <s v="Surface Stormwater Management"/>
    <n v="10"/>
    <s v="SFWMTYPE"/>
    <s v="Surface Stormwater Sys Type"/>
    <s v="P"/>
    <x v="437"/>
    <x v="112"/>
    <x v="266"/>
  </r>
  <r>
    <s v="BRT"/>
    <s v="SURFSTM"/>
    <s v="Surface Stormwater Management"/>
    <n v="10"/>
    <s v="SFWMTYPE"/>
    <s v="Surface Stormwater Sys Type"/>
    <s v="P"/>
    <x v="438"/>
    <x v="112"/>
    <x v="266"/>
  </r>
  <r>
    <s v="BRT"/>
    <s v="SURFSTM"/>
    <s v="Surface Stormwater Management"/>
    <n v="10"/>
    <s v="SFWMTYPE"/>
    <s v="Surface Stormwater Sys Type"/>
    <s v="P"/>
    <x v="439"/>
    <x v="112"/>
    <x v="266"/>
  </r>
  <r>
    <s v="BRT"/>
    <s v="SURFSTM"/>
    <s v="Surface Stormwater Management"/>
    <n v="10"/>
    <s v="SFWMTYPE"/>
    <s v="Surface Stormwater Sys Type"/>
    <s v="P"/>
    <x v="440"/>
    <x v="112"/>
    <x v="266"/>
  </r>
  <r>
    <s v="BRT"/>
    <s v="SURFSTM"/>
    <s v="Surface Stormwater Management"/>
    <n v="10"/>
    <s v="SFWMTYPE"/>
    <s v="Surface Stormwater Sys Type"/>
    <s v="P"/>
    <x v="441"/>
    <x v="112"/>
    <x v="266"/>
  </r>
  <r>
    <s v="BRT"/>
    <s v="SURFSTM"/>
    <s v="Surface Stormwater Management"/>
    <n v="10"/>
    <s v="SFWMTYPE"/>
    <s v="Surface Stormwater Sys Type"/>
    <s v="P"/>
    <x v="442"/>
    <x v="112"/>
    <x v="266"/>
  </r>
  <r>
    <s v="BRT"/>
    <s v="SURFSTM"/>
    <s v="Surface Stormwater Management"/>
    <n v="10"/>
    <s v="SFWMTYPE"/>
    <s v="Surface Stormwater Sys Type"/>
    <s v="P"/>
    <x v="443"/>
    <x v="112"/>
    <x v="266"/>
  </r>
  <r>
    <s v="BRT"/>
    <s v="SURFSTM"/>
    <s v="Surface Stormwater Management"/>
    <n v="10"/>
    <s v="SFWMTYPE"/>
    <s v="Surface Stormwater Sys Type"/>
    <s v="P"/>
    <x v="444"/>
    <x v="112"/>
    <x v="266"/>
  </r>
  <r>
    <s v="BRT"/>
    <s v="SWTBRD"/>
    <s v="Switchboard"/>
    <n v="10"/>
    <s v="SWRDNITB"/>
    <s v="Switchboard Number of Incoming Breakers"/>
    <s v="P"/>
    <x v="445"/>
    <x v="113"/>
    <x v="267"/>
  </r>
  <r>
    <s v="BRT"/>
    <s v="SWTBRD"/>
    <s v="Switchboard"/>
    <n v="10"/>
    <s v="SWRDNITB"/>
    <s v="Switchboard Number of Incoming Breakers"/>
    <s v="P"/>
    <x v="446"/>
    <x v="113"/>
    <x v="267"/>
  </r>
  <r>
    <s v="BRT"/>
    <s v="SWTBRD"/>
    <s v="Switchboard"/>
    <n v="10"/>
    <s v="SWRDNITB"/>
    <s v="Switchboard Number of Incoming Breakers"/>
    <s v="P"/>
    <x v="447"/>
    <x v="113"/>
    <x v="267"/>
  </r>
  <r>
    <s v="BRT"/>
    <s v="SWTBRD"/>
    <s v="Switchboard"/>
    <n v="10"/>
    <s v="SWRDNITB"/>
    <s v="Switchboard Number of Incoming Breakers"/>
    <s v="P"/>
    <x v="448"/>
    <x v="113"/>
    <x v="267"/>
  </r>
  <r>
    <s v="BRT"/>
    <s v="SWTBRD"/>
    <s v="Switchboard"/>
    <n v="20"/>
    <s v="SWRDTBRK"/>
    <s v="Switchboard Tie Breaker"/>
    <s v="P"/>
    <x v="449"/>
    <x v="113"/>
    <x v="268"/>
  </r>
  <r>
    <s v="BRT"/>
    <s v="SWTBRD"/>
    <s v="Switchboard"/>
    <n v="20"/>
    <s v="SWRDTBRK"/>
    <s v="Switchboard Tie Breaker"/>
    <s v="P"/>
    <x v="51"/>
    <x v="113"/>
    <x v="268"/>
  </r>
  <r>
    <s v="BRT"/>
    <s v="SWTBRD"/>
    <s v="Switchboard"/>
    <n v="20"/>
    <s v="SWRDTBRK"/>
    <s v="Switchboard Tie Breaker"/>
    <s v="P"/>
    <x v="44"/>
    <x v="113"/>
    <x v="268"/>
  </r>
  <r>
    <s v="BRT"/>
    <s v="SWTBRD"/>
    <s v="Switchboard"/>
    <n v="30"/>
    <s v="VOLT"/>
    <s v="Volt."/>
    <s v="-"/>
    <x v="6"/>
    <x v="113"/>
    <x v="63"/>
  </r>
  <r>
    <s v="BRT"/>
    <s v="SWTGR"/>
    <s v="Switchboard"/>
    <n v="10"/>
    <s v="SWGRNITB"/>
    <s v="Switchgear Number of Incoming Breakers"/>
    <s v="P"/>
    <x v="445"/>
    <x v="114"/>
    <x v="269"/>
  </r>
  <r>
    <s v="BRT"/>
    <s v="SWTGR"/>
    <s v="Switchboard"/>
    <n v="10"/>
    <s v="SWGRNITB"/>
    <s v="Switchgear Number of Incoming Breakers"/>
    <s v="P"/>
    <x v="447"/>
    <x v="114"/>
    <x v="269"/>
  </r>
  <r>
    <s v="BRT"/>
    <s v="SWTGR"/>
    <s v="Switchboard"/>
    <n v="10"/>
    <s v="SWGRNITB"/>
    <s v="Switchgear Number of Incoming Breakers"/>
    <s v="P"/>
    <x v="448"/>
    <x v="114"/>
    <x v="269"/>
  </r>
  <r>
    <s v="BRT"/>
    <s v="SWTGR"/>
    <s v="Switchboard"/>
    <n v="20"/>
    <s v="SWGRTBRK"/>
    <s v="Switchgear Tie Breaker"/>
    <s v="P"/>
    <x v="449"/>
    <x v="114"/>
    <x v="270"/>
  </r>
  <r>
    <s v="BRT"/>
    <s v="SWTGR"/>
    <s v="Switchboard"/>
    <n v="20"/>
    <s v="SWGRTBRK"/>
    <s v="Switchgear Tie Breaker"/>
    <s v="P"/>
    <x v="51"/>
    <x v="114"/>
    <x v="270"/>
  </r>
  <r>
    <s v="BRT"/>
    <s v="SWTGR"/>
    <s v="Switchboard"/>
    <n v="20"/>
    <s v="SWGRTBRK"/>
    <s v="Switchgear Tie Breaker"/>
    <s v="P"/>
    <x v="44"/>
    <x v="114"/>
    <x v="270"/>
  </r>
  <r>
    <s v="BRT"/>
    <s v="SWTGR"/>
    <s v="Switchboard"/>
    <n v="30"/>
    <s v="VOLT"/>
    <s v="Volt."/>
    <s v="-"/>
    <x v="6"/>
    <x v="114"/>
    <x v="63"/>
  </r>
  <r>
    <s v="BRT"/>
    <s v="TANKHTR"/>
    <s v="Switchboard"/>
    <n v="10"/>
    <s v="TATRTYPE"/>
    <s v="Tank Heater Type"/>
    <s v="P"/>
    <x v="450"/>
    <x v="115"/>
    <x v="271"/>
  </r>
  <r>
    <s v="BRT"/>
    <s v="TANKHTR"/>
    <s v="Switchboard"/>
    <n v="10"/>
    <s v="TATRTYPE"/>
    <s v="Tank Heater Type"/>
    <s v="P"/>
    <x v="451"/>
    <x v="115"/>
    <x v="271"/>
  </r>
  <r>
    <s v="BRT"/>
    <s v="TANKHTR"/>
    <s v="Switchboard"/>
    <n v="20"/>
    <s v="TATRESRC"/>
    <s v="Tank Heater Energy Source"/>
    <s v="P"/>
    <x v="71"/>
    <x v="115"/>
    <x v="272"/>
  </r>
  <r>
    <s v="BRT"/>
    <s v="TANKHTR"/>
    <s v="Switchboard"/>
    <n v="20"/>
    <s v="TATRESRC"/>
    <s v="Tank Heater Energy Source"/>
    <s v="P"/>
    <x v="452"/>
    <x v="115"/>
    <x v="272"/>
  </r>
  <r>
    <s v="BRT"/>
    <s v="TANKHTR"/>
    <s v="Switchboard"/>
    <n v="20"/>
    <s v="TATRESRC"/>
    <s v="Tank Heater Energy Source"/>
    <s v="P"/>
    <x v="180"/>
    <x v="115"/>
    <x v="272"/>
  </r>
  <r>
    <s v="BRT"/>
    <s v="TANKHTR"/>
    <s v="Switchboard"/>
    <n v="20"/>
    <s v="TATRESRC"/>
    <s v="Tank Heater Energy Source"/>
    <s v="P"/>
    <x v="166"/>
    <x v="115"/>
    <x v="272"/>
  </r>
  <r>
    <s v="BRT"/>
    <s v="TANKHTR"/>
    <s v="Switchboard"/>
    <n v="20"/>
    <s v="TATRESRC"/>
    <s v="Tank Heater Energy Source"/>
    <s v="P"/>
    <x v="453"/>
    <x v="115"/>
    <x v="272"/>
  </r>
  <r>
    <s v="BRT"/>
    <s v="TANKHTR"/>
    <s v="Switchboard"/>
    <n v="20"/>
    <s v="TATRESRC"/>
    <s v="Tank Heater Energy Source"/>
    <s v="P"/>
    <x v="300"/>
    <x v="115"/>
    <x v="272"/>
  </r>
  <r>
    <s v="BRT"/>
    <s v="TANKHTR"/>
    <s v="Switchboard"/>
    <n v="30"/>
    <s v="PWRSV"/>
    <s v="Power Supply Voltage"/>
    <s v="-"/>
    <x v="6"/>
    <x v="115"/>
    <x v="9"/>
  </r>
  <r>
    <s v="BRT"/>
    <s v="TANKHTR"/>
    <s v="Switchboard"/>
    <n v="40"/>
    <s v="HEATCAPK"/>
    <s v="Heating Capacity (kW)"/>
    <s v="-"/>
    <x v="6"/>
    <x v="115"/>
    <x v="273"/>
  </r>
  <r>
    <s v="BRT"/>
    <s v="TRANSFMR"/>
    <s v="Tire Inflation Cage"/>
    <n v="10"/>
    <s v="MHRSTYPE"/>
    <s v="Medium/High Voltage Transformer Type"/>
    <s v="P"/>
    <x v="336"/>
    <x v="116"/>
    <x v="200"/>
  </r>
  <r>
    <s v="BRT"/>
    <s v="TRANSFMR"/>
    <s v="Tire Inflation Cage"/>
    <n v="10"/>
    <s v="MHRSTYPE"/>
    <s v="Medium/High Voltage Transformer Type"/>
    <s v="P"/>
    <x v="337"/>
    <x v="116"/>
    <x v="200"/>
  </r>
  <r>
    <s v="BRT"/>
    <s v="TRANSFMR"/>
    <s v="Tire Inflation Cage"/>
    <n v="10"/>
    <s v="MHRSTYPE"/>
    <s v="Medium/High Voltage Transformer Type"/>
    <s v="P"/>
    <x v="45"/>
    <x v="116"/>
    <x v="200"/>
  </r>
  <r>
    <s v="BRT"/>
    <s v="TRANSFMR"/>
    <s v="Tire Inflation Cage"/>
    <n v="10"/>
    <s v="MHRSTYPE"/>
    <s v="Medium/High Voltage Transformer Type"/>
    <s v="P"/>
    <x v="338"/>
    <x v="116"/>
    <x v="200"/>
  </r>
  <r>
    <s v="BRT"/>
    <s v="TRANSFMR"/>
    <s v="Tire Inflation Cage"/>
    <n v="10"/>
    <s v="MHRSTYPE"/>
    <s v="Medium/High Voltage Transformer Type"/>
    <s v="P"/>
    <x v="339"/>
    <x v="116"/>
    <x v="200"/>
  </r>
  <r>
    <s v="BRT"/>
    <s v="TRANSFMR"/>
    <s v="Tire Inflation Cage"/>
    <n v="20"/>
    <s v="INCMVOLT"/>
    <s v="Incoming Voltage"/>
    <s v="-"/>
    <x v="6"/>
    <x v="116"/>
    <x v="197"/>
  </r>
  <r>
    <s v="BRT"/>
    <s v="TRANSFMR"/>
    <s v="Tire Inflation Cage"/>
    <n v="30"/>
    <s v="KVARAT"/>
    <s v="KVA Rating"/>
    <s v="-"/>
    <x v="6"/>
    <x v="116"/>
    <x v="198"/>
  </r>
  <r>
    <s v="BRT"/>
    <s v="TRANSFMR"/>
    <s v="Tire Inflation Cage"/>
    <n v="40"/>
    <s v="OUTVOLT"/>
    <s v="Outgoing Voltage"/>
    <s v="-"/>
    <x v="6"/>
    <x v="116"/>
    <x v="199"/>
  </r>
  <r>
    <s v="BRT"/>
    <s v="TRANTANK"/>
    <s v="Transmission Tank"/>
    <n v="10"/>
    <s v="TRANTVOL"/>
    <s v="Transmission tank VOLUME"/>
    <s v="-"/>
    <x v="6"/>
    <x v="117"/>
    <x v="274"/>
  </r>
  <r>
    <s v="BRT"/>
    <s v="TRANTANK"/>
    <s v="Transmission Tank"/>
    <n v="20"/>
    <s v="TRANTEIH"/>
    <s v="Transmission tank Electric immersion heater"/>
    <s v="P"/>
    <x v="4"/>
    <x v="117"/>
    <x v="275"/>
  </r>
  <r>
    <s v="BRT"/>
    <s v="TRANTANK"/>
    <s v="Transmission Tank"/>
    <n v="20"/>
    <s v="TRANTEIH"/>
    <s v="Transmission tank Electric immersion heater"/>
    <s v="P"/>
    <x v="5"/>
    <x v="117"/>
    <x v="275"/>
  </r>
  <r>
    <s v="BRT"/>
    <s v="TRANTANK"/>
    <s v="Transmission Tank"/>
    <n v="30"/>
    <s v="TRANTMAT"/>
    <s v="Transmission tank Material"/>
    <s v="P"/>
    <x v="85"/>
    <x v="117"/>
    <x v="276"/>
  </r>
  <r>
    <s v="BRT"/>
    <s v="TRANTANK"/>
    <s v="Transmission Tank"/>
    <n v="30"/>
    <s v="TRANTMAT"/>
    <s v="Transmission tank Material"/>
    <s v="P"/>
    <x v="10"/>
    <x v="117"/>
    <x v="276"/>
  </r>
  <r>
    <s v="BRT"/>
    <s v="TRFCBARR"/>
    <s v="Transmission Tank"/>
    <n v="10"/>
    <s v="TRRRTYPE"/>
    <s v="Traffic Barrier Type"/>
    <s v="P"/>
    <x v="454"/>
    <x v="118"/>
    <x v="277"/>
  </r>
  <r>
    <s v="BRT"/>
    <s v="TRFCBARR"/>
    <s v="Transmission Tank"/>
    <n v="10"/>
    <s v="TRRRTYPE"/>
    <s v="Traffic Barrier Type"/>
    <s v="P"/>
    <x v="455"/>
    <x v="118"/>
    <x v="277"/>
  </r>
  <r>
    <s v="BRT"/>
    <s v="TRFCBARR"/>
    <s v="Transmission Tank"/>
    <n v="10"/>
    <s v="TRRRTYPE"/>
    <s v="Traffic Barrier Type"/>
    <s v="P"/>
    <x v="456"/>
    <x v="118"/>
    <x v="277"/>
  </r>
  <r>
    <s v="BRT"/>
    <s v="TRFCBARR"/>
    <s v="Transmission Tank"/>
    <n v="20"/>
    <s v="TRRRMAT"/>
    <s v="Traffic Barrier Material"/>
    <s v="P"/>
    <x v="457"/>
    <x v="118"/>
    <x v="278"/>
  </r>
  <r>
    <s v="BRT"/>
    <s v="TRFCBARR"/>
    <s v="Transmission Tank"/>
    <n v="20"/>
    <s v="TRRRMAT"/>
    <s v="Traffic Barrier Material"/>
    <s v="P"/>
    <x v="458"/>
    <x v="118"/>
    <x v="278"/>
  </r>
  <r>
    <s v="BRT"/>
    <s v="TRFCBARR"/>
    <s v="Transmission Tank"/>
    <n v="20"/>
    <s v="TRRRMAT"/>
    <s v="Traffic Barrier Material"/>
    <s v="P"/>
    <x v="459"/>
    <x v="118"/>
    <x v="278"/>
  </r>
  <r>
    <s v="BRT"/>
    <s v="TRFCBARR"/>
    <s v="Transmission Tank"/>
    <n v="20"/>
    <s v="TRRRMAT"/>
    <s v="Traffic Barrier Material"/>
    <s v="P"/>
    <x v="460"/>
    <x v="118"/>
    <x v="278"/>
  </r>
  <r>
    <s v="BRT"/>
    <s v="TRFCBARR"/>
    <s v="Transmission Tank"/>
    <n v="20"/>
    <s v="TRRRMAT"/>
    <s v="Traffic Barrier Material"/>
    <s v="P"/>
    <x v="366"/>
    <x v="118"/>
    <x v="278"/>
  </r>
  <r>
    <s v="BRT"/>
    <s v="TRFCBARR"/>
    <s v="Transmission Tank"/>
    <n v="20"/>
    <s v="TRRRMAT"/>
    <s v="Traffic Barrier Material"/>
    <s v="P"/>
    <x v="461"/>
    <x v="118"/>
    <x v="278"/>
  </r>
  <r>
    <s v="BRT"/>
    <s v="TRFCBARR"/>
    <s v="Transmission Tank"/>
    <n v="20"/>
    <s v="TRRRMAT"/>
    <s v="Traffic Barrier Material"/>
    <s v="P"/>
    <x v="462"/>
    <x v="118"/>
    <x v="278"/>
  </r>
  <r>
    <s v="BRT"/>
    <s v="TRMHTR"/>
    <s v="Transmission Tank"/>
    <n v="10"/>
    <s v="TRTRTYPE"/>
    <s v="Terminal Heater Type"/>
    <s v="P"/>
    <x v="463"/>
    <x v="119"/>
    <x v="279"/>
  </r>
  <r>
    <s v="BRT"/>
    <s v="TRMHTR"/>
    <s v="Transmission Tank"/>
    <n v="10"/>
    <s v="TRTRTYPE"/>
    <s v="Terminal Heater Type"/>
    <s v="P"/>
    <x v="464"/>
    <x v="119"/>
    <x v="279"/>
  </r>
  <r>
    <s v="BRT"/>
    <s v="TRMHTR"/>
    <s v="Transmission Tank"/>
    <n v="10"/>
    <s v="TRTRTYPE"/>
    <s v="Terminal Heater Type"/>
    <s v="P"/>
    <x v="465"/>
    <x v="119"/>
    <x v="279"/>
  </r>
  <r>
    <s v="BRT"/>
    <s v="TRMHTR"/>
    <s v="Transmission Tank"/>
    <n v="10"/>
    <s v="TRTRTYPE"/>
    <s v="Terminal Heater Type"/>
    <s v="P"/>
    <x v="466"/>
    <x v="119"/>
    <x v="279"/>
  </r>
  <r>
    <s v="BRT"/>
    <s v="TRMHTR"/>
    <s v="Transmission Tank"/>
    <n v="10"/>
    <s v="TRTRTYPE"/>
    <s v="Terminal Heater Type"/>
    <s v="P"/>
    <x v="467"/>
    <x v="119"/>
    <x v="279"/>
  </r>
  <r>
    <s v="BRT"/>
    <s v="TRMHTR"/>
    <s v="Transmission Tank"/>
    <n v="10"/>
    <s v="TRTRTYPE"/>
    <s v="Terminal Heater Type"/>
    <s v="P"/>
    <x v="468"/>
    <x v="119"/>
    <x v="279"/>
  </r>
  <r>
    <s v="BRT"/>
    <s v="TRMHTR"/>
    <s v="Transmission Tank"/>
    <n v="10"/>
    <s v="TRTRTYPE"/>
    <s v="Terminal Heater Type"/>
    <s v="P"/>
    <x v="469"/>
    <x v="119"/>
    <x v="279"/>
  </r>
  <r>
    <s v="BRT"/>
    <s v="TRMHTR"/>
    <s v="Transmission Tank"/>
    <n v="10"/>
    <s v="TRTRTYPE"/>
    <s v="Terminal Heater Type"/>
    <s v="P"/>
    <x v="470"/>
    <x v="119"/>
    <x v="279"/>
  </r>
  <r>
    <s v="BRT"/>
    <s v="TRMHTR"/>
    <s v="Transmission Tank"/>
    <n v="10"/>
    <s v="TRTRTYPE"/>
    <s v="Terminal Heater Type"/>
    <s v="P"/>
    <x v="471"/>
    <x v="119"/>
    <x v="279"/>
  </r>
  <r>
    <s v="BRT"/>
    <s v="TRMHTR"/>
    <s v="Transmission Tank"/>
    <n v="20"/>
    <s v="TRTRESRC"/>
    <s v="Terminal Heater Energy Source"/>
    <s v="P"/>
    <x v="472"/>
    <x v="119"/>
    <x v="280"/>
  </r>
  <r>
    <s v="BRT"/>
    <s v="TRMHTR"/>
    <s v="Transmission Tank"/>
    <n v="20"/>
    <s v="TRTRESRC"/>
    <s v="Terminal Heater Energy Source"/>
    <s v="P"/>
    <x v="473"/>
    <x v="119"/>
    <x v="280"/>
  </r>
  <r>
    <s v="BRT"/>
    <s v="TRMHTR"/>
    <s v="Transmission Tank"/>
    <n v="20"/>
    <s v="TRTRESRC"/>
    <s v="Terminal Heater Energy Source"/>
    <s v="P"/>
    <x v="474"/>
    <x v="119"/>
    <x v="280"/>
  </r>
  <r>
    <s v="BRT"/>
    <s v="TRMHTR"/>
    <s v="Transmission Tank"/>
    <n v="20"/>
    <s v="TRTRESRC"/>
    <s v="Terminal Heater Energy Source"/>
    <s v="P"/>
    <x v="475"/>
    <x v="119"/>
    <x v="280"/>
  </r>
  <r>
    <s v="BRT"/>
    <s v="TRMHTR"/>
    <s v="Transmission Tank"/>
    <n v="20"/>
    <s v="TRTRESRC"/>
    <s v="Terminal Heater Energy Source"/>
    <s v="P"/>
    <x v="476"/>
    <x v="119"/>
    <x v="280"/>
  </r>
  <r>
    <s v="BRT"/>
    <s v="TRMHTR"/>
    <s v="Transmission Tank"/>
    <n v="20"/>
    <s v="TRTRESRC"/>
    <s v="Terminal Heater Energy Source"/>
    <s v="P"/>
    <x v="477"/>
    <x v="119"/>
    <x v="280"/>
  </r>
  <r>
    <s v="BRT"/>
    <s v="TRMHTR"/>
    <s v="Transmission Tank"/>
    <n v="20"/>
    <s v="TRTRESRC"/>
    <s v="Terminal Heater Energy Source"/>
    <s v="P"/>
    <x v="478"/>
    <x v="119"/>
    <x v="280"/>
  </r>
  <r>
    <s v="BRT"/>
    <s v="TRMHTR"/>
    <s v="Transmission Tank"/>
    <n v="20"/>
    <s v="TRTRESRC"/>
    <s v="Terminal Heater Energy Source"/>
    <s v="P"/>
    <x v="479"/>
    <x v="119"/>
    <x v="280"/>
  </r>
  <r>
    <s v="BRT"/>
    <s v="TRMHTR"/>
    <s v="Transmission Tank"/>
    <n v="30"/>
    <s v="PWRSV"/>
    <s v="Power Supply Voltage"/>
    <s v="-"/>
    <x v="6"/>
    <x v="119"/>
    <x v="9"/>
  </r>
  <r>
    <s v="BRT"/>
    <s v="TRMHTR"/>
    <s v="Transmission Tank"/>
    <n v="40"/>
    <s v="HEATCAPK"/>
    <s v="Heating Capacity (kW)"/>
    <s v="-"/>
    <x v="6"/>
    <x v="119"/>
    <x v="273"/>
  </r>
  <r>
    <s v="BRT"/>
    <s v="TRMHTR"/>
    <s v="Transmission Tank"/>
    <n v="50"/>
    <s v="QTY"/>
    <s v="Quantity"/>
    <s v="-"/>
    <x v="6"/>
    <x v="119"/>
    <x v="42"/>
  </r>
  <r>
    <s v="BRT"/>
    <s v="TRNSFRSW"/>
    <s v="Transmission Tank"/>
    <n v="10"/>
    <s v="TRSWTYPE"/>
    <s v="Transfer Switch Type"/>
    <s v="P"/>
    <x v="480"/>
    <x v="120"/>
    <x v="281"/>
  </r>
  <r>
    <s v="BRT"/>
    <s v="TRNSFRSW"/>
    <s v="Transmission Tank"/>
    <n v="10"/>
    <s v="TRSWTYPE"/>
    <s v="Transfer Switch Type"/>
    <s v="P"/>
    <x v="51"/>
    <x v="120"/>
    <x v="281"/>
  </r>
  <r>
    <s v="BRT"/>
    <s v="TRNSFRSW"/>
    <s v="Transmission Tank"/>
    <n v="20"/>
    <s v="TRSWTTYP"/>
    <s v="Transition Type"/>
    <s v="P"/>
    <x v="481"/>
    <x v="120"/>
    <x v="282"/>
  </r>
  <r>
    <s v="BRT"/>
    <s v="TRNSFRSW"/>
    <s v="Transmission Tank"/>
    <n v="20"/>
    <s v="TRSWTTYP"/>
    <s v="Transition Type"/>
    <s v="P"/>
    <x v="482"/>
    <x v="120"/>
    <x v="282"/>
  </r>
  <r>
    <s v="BRT"/>
    <s v="TRNSFRSW"/>
    <s v="Transmission Tank"/>
    <n v="30"/>
    <s v="SERVBYPS"/>
    <s v="Service Bypass?"/>
    <s v="P"/>
    <x v="4"/>
    <x v="120"/>
    <x v="283"/>
  </r>
  <r>
    <s v="BRT"/>
    <s v="TRNSFRSW"/>
    <s v="Transmission Tank"/>
    <n v="30"/>
    <s v="SERVBYPS"/>
    <s v="Service Bypass?"/>
    <s v="P"/>
    <x v="5"/>
    <x v="120"/>
    <x v="283"/>
  </r>
  <r>
    <s v="BRT"/>
    <s v="UTLMTR"/>
    <s v="Utility Meters"/>
    <n v="10"/>
    <s v="UTTRTYPE"/>
    <s v="Utility Meters Type"/>
    <s v="P"/>
    <x v="483"/>
    <x v="121"/>
    <x v="284"/>
  </r>
  <r>
    <s v="BRT"/>
    <s v="UTLMTR"/>
    <s v="Utility Meters"/>
    <n v="10"/>
    <s v="UTTRTYPE"/>
    <s v="Utility Meters Type"/>
    <s v="P"/>
    <x v="484"/>
    <x v="121"/>
    <x v="284"/>
  </r>
  <r>
    <s v="BRT"/>
    <s v="UTLMTR"/>
    <s v="Utility Meters"/>
    <n v="10"/>
    <s v="UTTRTYPE"/>
    <s v="Utility Meters Type"/>
    <s v="P"/>
    <x v="485"/>
    <x v="121"/>
    <x v="284"/>
  </r>
  <r>
    <s v="BRT"/>
    <s v="UTLMTR"/>
    <s v="Utility Meters"/>
    <n v="10"/>
    <s v="UTTRTYPE"/>
    <s v="Utility Meters Type"/>
    <s v="P"/>
    <x v="486"/>
    <x v="121"/>
    <x v="284"/>
  </r>
  <r>
    <s v="BRT"/>
    <s v="UTPWRSUP"/>
    <s v="Utility Meters"/>
    <n v="10"/>
    <s v="UTUPTYPE"/>
    <s v="Uninterruptable Power Supply Type"/>
    <s v="P"/>
    <x v="487"/>
    <x v="122"/>
    <x v="285"/>
  </r>
  <r>
    <s v="BRT"/>
    <s v="UTPWRSUP"/>
    <s v="Utility Meters"/>
    <n v="10"/>
    <s v="UTUPTYPE"/>
    <s v="Uninterruptable Power Supply Type"/>
    <s v="P"/>
    <x v="488"/>
    <x v="122"/>
    <x v="285"/>
  </r>
  <r>
    <s v="BRT"/>
    <s v="UTPWRSUP"/>
    <s v="Utility Meters"/>
    <n v="20"/>
    <s v="KVARAT"/>
    <s v="KVA Rating"/>
    <s v="-"/>
    <x v="6"/>
    <x v="122"/>
    <x v="198"/>
  </r>
  <r>
    <s v="BRT"/>
    <s v="VHCLECU"/>
    <s v="Vehicle Charging Unit"/>
    <n v="10"/>
    <s v="VHCLVCU"/>
    <s v="Vehicle Charging Type"/>
    <s v="P"/>
    <x v="489"/>
    <x v="123"/>
    <x v="286"/>
  </r>
  <r>
    <s v="BRT"/>
    <s v="VHCLECU"/>
    <s v="Vehicle Charging Unit"/>
    <n v="10"/>
    <s v="VHCLVCU"/>
    <s v="Vehicle Charging Type"/>
    <s v="P"/>
    <x v="490"/>
    <x v="123"/>
    <x v="286"/>
  </r>
  <r>
    <s v="BRT"/>
    <s v="VHCLECU"/>
    <s v="Vehicle Charging Unit"/>
    <n v="60"/>
    <s v="OUTRATEV"/>
    <s v="Output Rate (VA/hr)"/>
    <s v="-"/>
    <x v="6"/>
    <x v="123"/>
    <x v="287"/>
  </r>
  <r>
    <s v="BRT"/>
    <s v="WINDSYS"/>
    <s v="Waste Coolant System"/>
    <n v="10"/>
    <s v="WINDNOW"/>
    <s v="Number of Windows"/>
    <s v="-"/>
    <x v="6"/>
    <x v="124"/>
    <x v="288"/>
  </r>
  <r>
    <s v="BRT"/>
    <s v="WSTCT"/>
    <s v="Waste Coolant Tank"/>
    <n v="10"/>
    <s v="WSTCTVOL"/>
    <s v="Waste Coolant tank Volume"/>
    <s v="-"/>
    <x v="6"/>
    <x v="125"/>
    <x v="289"/>
  </r>
  <r>
    <s v="BRT"/>
    <s v="WSTCT"/>
    <s v="Waste Coolant Tank"/>
    <n v="20"/>
    <s v="WSTCTEIH"/>
    <s v="Waste Coolant tank Electric immersion heater"/>
    <s v="P"/>
    <x v="4"/>
    <x v="125"/>
    <x v="290"/>
  </r>
  <r>
    <s v="BRT"/>
    <s v="WSTCT"/>
    <s v="Waste Coolant Tank"/>
    <n v="20"/>
    <s v="WSTCTEIH"/>
    <s v="Waste Coolant tank Electric immersion heater"/>
    <s v="P"/>
    <x v="5"/>
    <x v="125"/>
    <x v="290"/>
  </r>
  <r>
    <s v="BRT"/>
    <s v="WSTCT"/>
    <s v="Waste Coolant Tank"/>
    <n v="30"/>
    <s v="WSTCTMAT"/>
    <s v="Waste Coolant Tank Material"/>
    <s v="P"/>
    <x v="85"/>
    <x v="125"/>
    <x v="291"/>
  </r>
  <r>
    <s v="BRT"/>
    <s v="WSTCT"/>
    <s v="Waste Coolant Tank"/>
    <n v="30"/>
    <s v="WSTCTMAT"/>
    <s v="Waste Coolant Tank Material"/>
    <s v="P"/>
    <x v="10"/>
    <x v="125"/>
    <x v="291"/>
  </r>
  <r>
    <s v="BRT"/>
    <s v="WSTOTANK"/>
    <s v="Waste Oil System"/>
    <n v="10"/>
    <s v="WEOTKVL"/>
    <s v="Waste Engine Oil tank volume"/>
    <s v="-"/>
    <x v="6"/>
    <x v="126"/>
    <x v="292"/>
  </r>
  <r>
    <s v="BRT"/>
    <s v="WSTOTANK"/>
    <s v="Waste Oil System"/>
    <n v="20"/>
    <s v="WEOTKEIH"/>
    <s v="Waste Engine Oil Electric immersion heater"/>
    <s v="P"/>
    <x v="4"/>
    <x v="126"/>
    <x v="293"/>
  </r>
  <r>
    <s v="BRT"/>
    <s v="WSTOTANK"/>
    <s v="Waste Oil System"/>
    <n v="20"/>
    <s v="WEOTKEIH"/>
    <s v="Waste Engine Oil Electric immersion heater"/>
    <s v="P"/>
    <x v="5"/>
    <x v="126"/>
    <x v="293"/>
  </r>
  <r>
    <s v="BRT"/>
    <s v="WSTOTANK"/>
    <s v="Waste Oil System"/>
    <n v="30"/>
    <s v="WEOTKMAT"/>
    <s v="Waste Engine Oil Tank Material"/>
    <s v="P"/>
    <x v="85"/>
    <x v="126"/>
    <x v="294"/>
  </r>
  <r>
    <s v="BRT"/>
    <s v="WSTOTANK"/>
    <s v="Waste Oil System"/>
    <n v="30"/>
    <s v="WEOTKMAT"/>
    <s v="Waste Engine Oil Tank Material"/>
    <s v="P"/>
    <x v="10"/>
    <x v="126"/>
    <x v="294"/>
  </r>
  <r>
    <s v="BRT"/>
    <s v="WSTWCOLS"/>
    <s v="Waste Water Collection System"/>
    <n v="10"/>
    <s v="WSCSTYPE"/>
    <s v="Waste Water Collection Sys Type"/>
    <s v="P"/>
    <x v="491"/>
    <x v="127"/>
    <x v="295"/>
  </r>
  <r>
    <s v="BRT"/>
    <s v="WSTWCOLS"/>
    <s v="Waste Water Collection System"/>
    <n v="10"/>
    <s v="WSCSTYPE"/>
    <s v="Waste Water Collection Sys Type"/>
    <s v="P"/>
    <x v="492"/>
    <x v="127"/>
    <x v="295"/>
  </r>
  <r>
    <s v="BRT"/>
    <s v="WSTWCOLS"/>
    <s v="Waste Water Collection System"/>
    <n v="10"/>
    <s v="WSCSTYPE"/>
    <s v="Waste Water Collection Sys Type"/>
    <s v="P"/>
    <x v="493"/>
    <x v="127"/>
    <x v="295"/>
  </r>
  <r>
    <s v="BRT"/>
    <s v="WSTWCOLS"/>
    <s v="Waste Water Collection System"/>
    <n v="10"/>
    <s v="WSCSTYPE"/>
    <s v="Waste Water Collection Sys Type"/>
    <s v="P"/>
    <x v="494"/>
    <x v="127"/>
    <x v="295"/>
  </r>
  <r>
    <s v="BRT"/>
    <s v="WSTWCOLS"/>
    <s v="Waste Water Collection System"/>
    <n v="10"/>
    <s v="WSCSTYPE"/>
    <s v="Waste Water Collection Sys Type"/>
    <s v="P"/>
    <x v="495"/>
    <x v="127"/>
    <x v="295"/>
  </r>
  <r>
    <s v="BRT"/>
    <s v="WSTWCOLS"/>
    <s v="Waste Water Collection System"/>
    <n v="10"/>
    <s v="WSCSTYPE"/>
    <s v="Waste Water Collection Sys Type"/>
    <s v="P"/>
    <x v="496"/>
    <x v="127"/>
    <x v="295"/>
  </r>
  <r>
    <s v="BRT"/>
    <s v="WSTWCOLS"/>
    <s v="Waste Water Collection System"/>
    <n v="10"/>
    <s v="WSCSTYPE"/>
    <s v="Waste Water Collection Sys Type"/>
    <s v="P"/>
    <x v="396"/>
    <x v="127"/>
    <x v="295"/>
  </r>
  <r>
    <s v="BRT"/>
    <s v="WSTWCOLS"/>
    <s v="Waste Water Collection System"/>
    <n v="20"/>
    <s v="OTWSCSTP"/>
    <s v="Other Waste Water Collection Sys Type"/>
    <s v="-"/>
    <x v="6"/>
    <x v="127"/>
    <x v="296"/>
  </r>
  <r>
    <s v="BRT"/>
    <s v="WSTWLS"/>
    <s v="Waste Water Lift Station"/>
    <n v="10"/>
    <s v="WSLSTYPE"/>
    <s v="Waste Water Lift Station Type"/>
    <s v="P"/>
    <x v="497"/>
    <x v="128"/>
    <x v="297"/>
  </r>
  <r>
    <s v="BRT"/>
    <s v="WSTWLS"/>
    <s v="Waste Water Lift Station"/>
    <n v="10"/>
    <s v="WSLSTYPE"/>
    <s v="Waste Water Lift Station Type"/>
    <s v="P"/>
    <x v="498"/>
    <x v="128"/>
    <x v="297"/>
  </r>
  <r>
    <s v="BRT"/>
    <s v="WSTWLS"/>
    <s v="Waste Water Lift Station"/>
    <n v="20"/>
    <s v="WSLSQUAT"/>
    <s v="Quantity"/>
    <s v="P"/>
    <x v="499"/>
    <x v="128"/>
    <x v="298"/>
  </r>
  <r>
    <s v="BRT"/>
    <s v="WSTWLS"/>
    <s v="Waste Water Lift Station"/>
    <n v="20"/>
    <s v="WSLSQUAT"/>
    <s v="Quantity"/>
    <s v="P"/>
    <x v="137"/>
    <x v="128"/>
    <x v="298"/>
  </r>
  <r>
    <s v="BRT"/>
    <s v="WSTWLS"/>
    <s v="Waste Water Lift Station"/>
    <n v="20"/>
    <s v="WSLSQUAT"/>
    <s v="Quantity"/>
    <s v="P"/>
    <x v="45"/>
    <x v="128"/>
    <x v="298"/>
  </r>
  <r>
    <s v="BRT"/>
    <s v="WSTWLS"/>
    <s v="Waste Water Lift Station"/>
    <n v="30"/>
    <s v="PWRSV"/>
    <s v="Power Supply Voltage"/>
    <s v="-"/>
    <x v="6"/>
    <x v="128"/>
    <x v="9"/>
  </r>
  <r>
    <s v="BRT"/>
    <s v="WSTWLS"/>
    <s v="Waste Water Lift Station"/>
    <n v="40"/>
    <s v="MOTORKW"/>
    <s v="Motor kW"/>
    <s v="-"/>
    <x v="6"/>
    <x v="128"/>
    <x v="10"/>
  </r>
  <r>
    <s v="BRT"/>
    <s v="WTRSFNR"/>
    <s v="Waste Water Lift Station"/>
    <n v="10"/>
    <s v="WTNRTYPE"/>
    <s v="Water Softener Type"/>
    <s v="P"/>
    <x v="500"/>
    <x v="129"/>
    <x v="299"/>
  </r>
  <r>
    <s v="BRT"/>
    <s v="WTRSFNR"/>
    <s v="Waste Water Lift Station"/>
    <n v="10"/>
    <s v="WTNRTYPE"/>
    <s v="Water Softener Type"/>
    <s v="P"/>
    <x v="501"/>
    <x v="129"/>
    <x v="299"/>
  </r>
  <r>
    <s v="BRT"/>
    <s v="WTRSFNR"/>
    <s v="Waste Water Lift Station"/>
    <n v="10"/>
    <s v="WTNRTYPE"/>
    <s v="Water Softener Type"/>
    <s v="P"/>
    <x v="502"/>
    <x v="129"/>
    <x v="299"/>
  </r>
  <r>
    <s v="BRT"/>
    <s v="WTRSFNR"/>
    <s v="Waste Water Lift Station"/>
    <n v="10"/>
    <s v="WTNRTYPE"/>
    <s v="Water Softener Type"/>
    <s v="P"/>
    <x v="503"/>
    <x v="129"/>
    <x v="299"/>
  </r>
  <r>
    <s v="BRT"/>
    <s v="WTRSFNR"/>
    <s v="Waste Water Lift Station"/>
    <n v="10"/>
    <s v="WTNRTYPE"/>
    <s v="Water Softener Type"/>
    <s v="P"/>
    <x v="504"/>
    <x v="129"/>
    <x v="299"/>
  </r>
  <r>
    <s v="BRT"/>
    <s v="WTRSFNR"/>
    <s v="Waste Water Lift Station"/>
    <n v="10"/>
    <s v="WTNRTYPE"/>
    <s v="Water Softener Type"/>
    <s v="P"/>
    <x v="505"/>
    <x v="129"/>
    <x v="299"/>
  </r>
  <r>
    <s v="BRT"/>
    <s v="WTRSFNR"/>
    <s v="Waste Water Lift Station"/>
    <n v="20"/>
    <s v="WSEC"/>
    <s v="Exchange Capacity"/>
    <s v="-"/>
    <x v="6"/>
    <x v="129"/>
    <x v="300"/>
  </r>
  <r>
    <s v="BRT"/>
    <s v="WTRSFNR"/>
    <s v="Waste Water Lift Station"/>
    <n v="30"/>
    <s v="WSFR"/>
    <s v="Max. Flow rate (GPM)"/>
    <s v="-"/>
    <x v="6"/>
    <x v="129"/>
    <x v="301"/>
  </r>
  <r>
    <s v="BRT"/>
    <s v="WTRSFNR"/>
    <s v="Waste Water Lift Station"/>
    <n v="40"/>
    <s v="EMRNTS"/>
    <s v="Tank Size (Litre)"/>
    <s v="-"/>
    <x v="6"/>
    <x v="129"/>
    <x v="114"/>
  </r>
  <r>
    <s v="BRT"/>
    <s v="WWFT"/>
    <s v="Windshield Washer Fluid Tank"/>
    <n v="10"/>
    <s v="WWFTVOL"/>
    <s v="Windshield Washer Fluid Tank Volume"/>
    <s v="-"/>
    <x v="6"/>
    <x v="130"/>
    <x v="302"/>
  </r>
  <r>
    <s v="BRT"/>
    <s v="WWFT"/>
    <s v="Windshield Washer Fluid Tank"/>
    <n v="20"/>
    <s v="WWFTEIH"/>
    <s v="Windshield Washer Fluid Tank Electric Immersion Heater"/>
    <s v="P"/>
    <x v="4"/>
    <x v="130"/>
    <x v="303"/>
  </r>
  <r>
    <s v="BRT"/>
    <s v="WWFT"/>
    <s v="Windshield Washer Fluid Tank"/>
    <n v="20"/>
    <s v="WWFTEIH"/>
    <s v="Windshield Washer Fluid Tank Electric Immersion Heater"/>
    <s v="P"/>
    <x v="5"/>
    <x v="130"/>
    <x v="303"/>
  </r>
  <r>
    <s v="BRT"/>
    <s v="WWFT"/>
    <s v="Windshield Washer Fluid Tank"/>
    <n v="30"/>
    <s v="WWFTMAT"/>
    <s v="Windshield Washer Fluid Tank Material"/>
    <s v="P"/>
    <x v="85"/>
    <x v="130"/>
    <x v="304"/>
  </r>
  <r>
    <s v="BRT"/>
    <s v="WWFT"/>
    <s v="Windshield Washer Fluid Tank"/>
    <n v="30"/>
    <s v="WWFTMAT"/>
    <s v="Windshield Washer Fluid Tank Material"/>
    <s v="P"/>
    <x v="10"/>
    <x v="130"/>
    <x v="304"/>
  </r>
  <r>
    <s v="BRT"/>
    <s v="WWFT"/>
    <s v="Windshield Washer Fluid Tank"/>
    <n v="40"/>
    <s v="WWFTTYPE"/>
    <s v="Fluid Type"/>
    <s v="P"/>
    <x v="160"/>
    <x v="130"/>
    <x v="30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E88C3AA-8532-47EE-A80A-D42F8392EE69}" name="PivotTable1" cacheId="44" applyNumberFormats="0" applyBorderFormats="0" applyFontFormats="0" applyPatternFormats="0" applyAlignmentFormats="0" applyWidthHeightFormats="1" dataCaption="Values" updatedVersion="8" minRefreshableVersion="3" showDrill="0" useAutoFormatting="1" rowGrandTotals="0" colGrandTotals="0" itemPrintTitles="1" createdVersion="8" indent="0" compact="0" compactData="0" multipleFieldFilters="0">
  <location ref="E15:I401" firstHeaderRow="1" firstDataRow="1" firstDataCol="5"/>
  <pivotFields count="10">
    <pivotField compact="0" outline="0" showAll="0" insertBlankRow="1" defaultSubtotal="0"/>
    <pivotField axis="axisRow" compact="0" outline="0" showAll="0" insertBlankRow="1" defaultSubtotal="0">
      <items count="2">
        <item x="0"/>
        <item x="1"/>
      </items>
    </pivotField>
    <pivotField compact="0" outline="0" showAll="0" insertBlankRow="1" defaultSubtotal="0"/>
    <pivotField axis="axisRow" compact="0" outline="0" showAll="0" insertBlankRow="1" defaultSubtotal="0">
      <items count="11">
        <item x="0"/>
        <item x="1"/>
        <item x="2"/>
        <item x="3"/>
        <item x="4"/>
        <item x="5"/>
        <item x="6"/>
        <item x="7"/>
        <item x="8"/>
        <item x="9"/>
        <item x="10"/>
      </items>
    </pivotField>
    <pivotField compact="0" outline="0" showAll="0" insertBlankRow="1" defaultSubtotal="0"/>
    <pivotField axis="axisRow" compact="0" outline="0" showAll="0" insertBlankRow="1" defaultSubtotal="0">
      <items count="63">
        <item x="43"/>
        <item x="6"/>
        <item x="3"/>
        <item x="38"/>
        <item x="32"/>
        <item x="1"/>
        <item x="39"/>
        <item x="14"/>
        <item x="10"/>
        <item x="51"/>
        <item x="48"/>
        <item x="20"/>
        <item x="42"/>
        <item x="2"/>
        <item x="19"/>
        <item x="4"/>
        <item x="40"/>
        <item x="49"/>
        <item x="15"/>
        <item x="7"/>
        <item x="18"/>
        <item x="17"/>
        <item x="11"/>
        <item x="41"/>
        <item x="5"/>
        <item x="9"/>
        <item x="12"/>
        <item x="13"/>
        <item x="16"/>
        <item x="23"/>
        <item x="29"/>
        <item x="44"/>
        <item x="46"/>
        <item x="50"/>
        <item x="53"/>
        <item x="54"/>
        <item x="55"/>
        <item x="56"/>
        <item x="57"/>
        <item x="58"/>
        <item x="59"/>
        <item x="61"/>
        <item x="0"/>
        <item x="8"/>
        <item x="21"/>
        <item x="22"/>
        <item x="24"/>
        <item x="25"/>
        <item x="26"/>
        <item x="27"/>
        <item x="28"/>
        <item x="30"/>
        <item x="31"/>
        <item x="33"/>
        <item x="34"/>
        <item x="35"/>
        <item x="36"/>
        <item x="37"/>
        <item x="45"/>
        <item x="47"/>
        <item x="52"/>
        <item x="62"/>
        <item x="60"/>
      </items>
    </pivotField>
    <pivotField compact="0" outline="0" showAll="0" insertBlankRow="1" defaultSubtotal="0"/>
    <pivotField axis="axisRow" compact="0" outline="0" showAll="0" insertBlankRow="1" sortType="ascending" defaultSubtotal="0">
      <items count="171">
        <item x="7"/>
        <item x="151"/>
        <item x="59"/>
        <item x="62"/>
        <item x="57"/>
        <item x="26"/>
        <item x="78"/>
        <item x="56"/>
        <item x="38"/>
        <item x="42"/>
        <item x="64"/>
        <item x="148"/>
        <item x="69"/>
        <item x="110"/>
        <item x="11"/>
        <item x="33"/>
        <item x="167"/>
        <item x="76"/>
        <item x="141"/>
        <item x="142"/>
        <item x="31"/>
        <item x="115"/>
        <item x="163"/>
        <item x="75"/>
        <item x="90"/>
        <item x="120"/>
        <item x="118"/>
        <item x="68"/>
        <item x="117"/>
        <item x="159"/>
        <item x="103"/>
        <item x="44"/>
        <item x="158"/>
        <item x="79"/>
        <item x="6"/>
        <item x="8"/>
        <item x="127"/>
        <item x="125"/>
        <item x="43"/>
        <item x="106"/>
        <item x="60"/>
        <item x="58"/>
        <item x="41"/>
        <item x="91"/>
        <item m="1" x="168"/>
        <item x="25"/>
        <item x="24"/>
        <item x="136"/>
        <item x="55"/>
        <item x="114"/>
        <item x="162"/>
        <item x="3"/>
        <item x="22"/>
        <item x="65"/>
        <item x="143"/>
        <item x="53"/>
        <item x="45"/>
        <item x="54"/>
        <item x="123"/>
        <item x="46"/>
        <item x="47"/>
        <item x="49"/>
        <item x="50"/>
        <item x="51"/>
        <item x="121"/>
        <item x="21"/>
        <item x="17"/>
        <item x="18"/>
        <item x="146"/>
        <item x="1"/>
        <item x="66"/>
        <item x="144"/>
        <item x="119"/>
        <item x="166"/>
        <item x="95"/>
        <item m="1" x="170"/>
        <item x="139"/>
        <item x="15"/>
        <item x="34"/>
        <item x="14"/>
        <item x="74"/>
        <item x="40"/>
        <item x="63"/>
        <item x="70"/>
        <item x="80"/>
        <item x="67"/>
        <item x="104"/>
        <item x="87"/>
        <item x="92"/>
        <item m="1" x="169"/>
        <item x="98"/>
        <item x="13"/>
        <item x="85"/>
        <item x="133"/>
        <item x="107"/>
        <item x="135"/>
        <item x="37"/>
        <item x="30"/>
        <item x="140"/>
        <item x="93"/>
        <item x="28"/>
        <item x="126"/>
        <item x="29"/>
        <item x="102"/>
        <item x="105"/>
        <item x="35"/>
        <item x="71"/>
        <item x="81"/>
        <item x="10"/>
        <item x="96"/>
        <item x="5"/>
        <item x="156"/>
        <item x="109"/>
        <item x="150"/>
        <item x="149"/>
        <item x="36"/>
        <item x="89"/>
        <item x="82"/>
        <item x="94"/>
        <item x="122"/>
        <item x="61"/>
        <item x="108"/>
        <item x="77"/>
        <item x="145"/>
        <item x="153"/>
        <item x="16"/>
        <item x="73"/>
        <item x="20"/>
        <item x="97"/>
        <item x="124"/>
        <item x="130"/>
        <item x="147"/>
        <item x="39"/>
        <item x="155"/>
        <item x="152"/>
        <item x="157"/>
        <item x="12"/>
        <item x="2"/>
        <item x="23"/>
        <item x="48"/>
        <item x="86"/>
        <item x="19"/>
        <item x="52"/>
        <item sd="0" x="0"/>
        <item x="128"/>
        <item x="88"/>
        <item x="9"/>
        <item x="129"/>
        <item x="27"/>
        <item x="99"/>
        <item x="100"/>
        <item x="154"/>
        <item x="137"/>
        <item x="116"/>
        <item x="164"/>
        <item x="32"/>
        <item x="83"/>
        <item x="72"/>
        <item x="138"/>
        <item x="112"/>
        <item x="160"/>
        <item x="161"/>
        <item x="111"/>
        <item x="132"/>
        <item x="131"/>
        <item x="84"/>
        <item x="134"/>
        <item x="4"/>
        <item x="113"/>
        <item x="165"/>
        <item x="101"/>
      </items>
    </pivotField>
    <pivotField compact="0" outline="0" showAll="0" insertBlankRow="1" defaultSubtotal="0"/>
    <pivotField axis="axisRow" compact="0" outline="0" showAll="0" insertBlankRow="1" defaultSubtotal="0">
      <items count="131">
        <item x="0"/>
        <item x="47"/>
        <item x="54"/>
        <item x="57"/>
        <item x="60"/>
        <item x="59"/>
        <item x="66"/>
        <item x="14"/>
        <item x="17"/>
        <item x="25"/>
        <item x="1"/>
        <item x="45"/>
        <item x="61"/>
        <item x="63"/>
        <item x="65"/>
        <item x="11"/>
        <item x="120"/>
        <item x="15"/>
        <item x="7"/>
        <item x="115"/>
        <item x="124"/>
        <item x="110"/>
        <item x="108"/>
        <item x="39"/>
        <item x="126"/>
        <item x="40"/>
        <item x="41"/>
        <item x="10"/>
        <item x="2"/>
        <item x="74"/>
        <item x="44"/>
        <item x="46"/>
        <item x="12"/>
        <item x="13"/>
        <item x="114"/>
        <item x="106"/>
        <item x="67"/>
        <item x="118"/>
        <item x="75"/>
        <item x="77"/>
        <item x="19"/>
        <item x="30"/>
        <item x="3"/>
        <item x="29"/>
        <item x="28"/>
        <item x="16"/>
        <item x="4"/>
        <item x="6"/>
        <item x="121"/>
        <item x="18"/>
        <item x="20"/>
        <item x="23"/>
        <item x="24"/>
        <item x="26"/>
        <item x="27"/>
        <item x="31"/>
        <item x="32"/>
        <item x="33"/>
        <item x="35"/>
        <item x="38"/>
        <item x="36"/>
        <item x="37"/>
        <item x="42"/>
        <item x="43"/>
        <item x="49"/>
        <item x="50"/>
        <item x="51"/>
        <item x="53"/>
        <item x="55"/>
        <item x="56"/>
        <item x="64"/>
        <item x="68"/>
        <item x="69"/>
        <item x="72"/>
        <item x="76"/>
        <item x="78"/>
        <item x="79"/>
        <item x="80"/>
        <item x="81"/>
        <item m="1" x="129"/>
        <item x="83"/>
        <item x="84"/>
        <item x="85"/>
        <item x="86"/>
        <item x="87"/>
        <item x="88"/>
        <item x="89"/>
        <item x="90"/>
        <item x="91"/>
        <item x="92"/>
        <item x="93"/>
        <item x="94"/>
        <item x="95"/>
        <item x="96"/>
        <item x="97"/>
        <item x="99"/>
        <item x="100"/>
        <item x="101"/>
        <item x="102"/>
        <item x="103"/>
        <item x="104"/>
        <item x="105"/>
        <item x="107"/>
        <item x="109"/>
        <item x="112"/>
        <item x="113"/>
        <item x="117"/>
        <item m="1" x="130"/>
        <item m="1" x="128"/>
        <item x="8"/>
        <item x="9"/>
        <item x="21"/>
        <item x="22"/>
        <item x="34"/>
        <item x="48"/>
        <item x="52"/>
        <item x="70"/>
        <item x="71"/>
        <item x="73"/>
        <item x="98"/>
        <item x="111"/>
        <item x="116"/>
        <item x="58"/>
        <item x="119"/>
        <item x="122"/>
        <item x="62"/>
        <item x="127"/>
        <item x="125"/>
        <item x="5"/>
        <item x="82"/>
        <item x="123"/>
      </items>
    </pivotField>
  </pivotFields>
  <rowFields count="5">
    <field x="1"/>
    <field x="3"/>
    <field x="5"/>
    <field x="7"/>
    <field x="9"/>
  </rowFields>
  <rowItems count="386">
    <i>
      <x/>
      <x/>
      <x v="42"/>
      <x v="143"/>
    </i>
    <i t="blank" r="3">
      <x v="143"/>
    </i>
    <i r="1">
      <x v="1"/>
      <x v="1"/>
      <x v="34"/>
      <x/>
    </i>
    <i t="blank" r="3">
      <x v="34"/>
    </i>
    <i r="2">
      <x v="2"/>
      <x v="51"/>
      <x/>
    </i>
    <i t="blank" r="3">
      <x v="51"/>
    </i>
    <i r="2">
      <x v="5"/>
      <x v="69"/>
      <x/>
    </i>
    <i t="blank" r="3">
      <x v="69"/>
    </i>
    <i r="2">
      <x v="7"/>
      <x v="79"/>
      <x/>
    </i>
    <i t="blank" r="3">
      <x v="79"/>
    </i>
    <i r="2">
      <x v="8"/>
      <x v="108"/>
      <x/>
    </i>
    <i t="blank" r="3">
      <x v="108"/>
    </i>
    <i r="2">
      <x v="13"/>
      <x v="137"/>
      <x/>
    </i>
    <i t="blank" r="3">
      <x v="137"/>
    </i>
    <i r="2">
      <x v="15"/>
      <x v="167"/>
      <x/>
    </i>
    <i t="blank" r="3">
      <x v="167"/>
    </i>
    <i r="2">
      <x v="18"/>
      <x v="77"/>
      <x/>
    </i>
    <i t="blank" r="3">
      <x v="77"/>
    </i>
    <i r="2">
      <x v="19"/>
      <x/>
      <x/>
    </i>
    <i t="blank" r="3">
      <x/>
    </i>
    <i r="2">
      <x v="22"/>
      <x v="14"/>
      <x/>
    </i>
    <i t="blank" r="3">
      <x v="14"/>
    </i>
    <i r="2">
      <x v="24"/>
      <x v="110"/>
      <x/>
    </i>
    <i t="blank" r="3">
      <x v="110"/>
    </i>
    <i r="2">
      <x v="25"/>
      <x v="146"/>
      <x/>
    </i>
    <i t="blank" r="3">
      <x v="146"/>
    </i>
    <i r="2">
      <x v="26"/>
      <x v="136"/>
      <x/>
    </i>
    <i t="blank" r="3">
      <x v="136"/>
    </i>
    <i r="2">
      <x v="27"/>
      <x v="91"/>
      <x/>
    </i>
    <i t="blank" r="3">
      <x v="91"/>
    </i>
    <i r="2">
      <x v="28"/>
      <x v="125"/>
      <x/>
    </i>
    <i t="blank" r="3">
      <x v="125"/>
    </i>
    <i r="2">
      <x v="43"/>
      <x v="35"/>
      <x/>
    </i>
    <i t="blank" r="3">
      <x v="35"/>
    </i>
    <i r="1">
      <x v="2"/>
      <x v="1"/>
      <x v="34"/>
      <x/>
    </i>
    <i t="blank" r="3">
      <x v="34"/>
    </i>
    <i r="2">
      <x v="7"/>
      <x v="79"/>
      <x/>
    </i>
    <i t="blank" r="3">
      <x v="79"/>
    </i>
    <i r="2">
      <x v="8"/>
      <x v="108"/>
      <x/>
    </i>
    <i t="blank" r="3">
      <x v="108"/>
    </i>
    <i r="2">
      <x v="11"/>
      <x v="127"/>
      <x/>
    </i>
    <i t="blank" r="3">
      <x v="127"/>
    </i>
    <i r="2">
      <x v="14"/>
      <x v="141"/>
      <x/>
    </i>
    <i t="blank" r="3">
      <x v="141"/>
    </i>
    <i r="2">
      <x v="15"/>
      <x v="167"/>
      <x/>
    </i>
    <i t="blank" r="3">
      <x v="167"/>
    </i>
    <i r="2">
      <x v="18"/>
      <x v="77"/>
      <x/>
    </i>
    <i t="blank" r="3">
      <x v="77"/>
    </i>
    <i r="2">
      <x v="20"/>
      <x v="67"/>
      <x/>
    </i>
    <i t="blank" r="3">
      <x v="67"/>
    </i>
    <i r="2">
      <x v="21"/>
      <x v="66"/>
      <x/>
    </i>
    <i t="blank" r="3">
      <x v="66"/>
    </i>
    <i r="1">
      <x v="3"/>
      <x v="29"/>
      <x v="55"/>
      <x v="57"/>
    </i>
    <i t="blank" r="3">
      <x v="55"/>
    </i>
    <i r="3">
      <x v="56"/>
      <x v="9"/>
    </i>
    <i t="blank" r="3">
      <x v="56"/>
    </i>
    <i r="3">
      <x v="57"/>
      <x v="113"/>
    </i>
    <i t="blank" r="3">
      <x v="57"/>
    </i>
    <i r="3">
      <x v="59"/>
      <x v="53"/>
    </i>
    <i t="blank" r="3">
      <x v="59"/>
    </i>
    <i r="3">
      <x v="60"/>
      <x v="54"/>
    </i>
    <i t="blank" r="3">
      <x v="60"/>
    </i>
    <i r="3">
      <x v="61"/>
      <x v="43"/>
    </i>
    <i t="blank" r="3">
      <x v="61"/>
    </i>
    <i r="3">
      <x v="62"/>
      <x v="41"/>
    </i>
    <i t="blank" r="3">
      <x v="62"/>
    </i>
    <i r="3">
      <x v="63"/>
      <x v="55"/>
    </i>
    <i t="blank" r="3">
      <x v="63"/>
    </i>
    <i r="3">
      <x v="139"/>
      <x v="44"/>
    </i>
    <i t="blank" r="3">
      <x v="139"/>
    </i>
    <i r="3">
      <x v="142"/>
      <x v="56"/>
    </i>
    <i t="blank" r="3">
      <x v="142"/>
    </i>
    <i r="2">
      <x v="30"/>
      <x v="30"/>
      <x v="84"/>
    </i>
    <i t="blank" r="3">
      <x v="30"/>
    </i>
    <i r="3">
      <x v="39"/>
      <x v="87"/>
    </i>
    <i t="blank" r="3">
      <x v="39"/>
    </i>
    <i r="3">
      <x v="74"/>
      <x v="76"/>
    </i>
    <i t="blank" r="3">
      <x v="74"/>
    </i>
    <i r="3">
      <x v="86"/>
      <x v="85"/>
    </i>
    <i t="blank" r="3">
      <x v="86"/>
    </i>
    <i r="3">
      <x v="90"/>
      <x v="129"/>
    </i>
    <i t="blank" r="3">
      <x v="90"/>
    </i>
    <i r="3">
      <x v="94"/>
      <x v="88"/>
    </i>
    <i t="blank" r="3">
      <x v="94"/>
    </i>
    <i r="3">
      <x v="103"/>
      <x v="83"/>
    </i>
    <i t="blank" r="3">
      <x v="103"/>
    </i>
    <i r="3">
      <x v="104"/>
      <x v="86"/>
    </i>
    <i t="blank" r="3">
      <x v="104"/>
    </i>
    <i r="3">
      <x v="109"/>
      <x v="77"/>
    </i>
    <i t="blank" r="3">
      <x v="109"/>
    </i>
    <i r="3">
      <x v="128"/>
      <x v="78"/>
    </i>
    <i t="blank" r="3">
      <x v="128"/>
    </i>
    <i r="3">
      <x v="149"/>
      <x v="80"/>
    </i>
    <i t="blank" r="3">
      <x v="149"/>
    </i>
    <i r="3">
      <x v="150"/>
      <x v="81"/>
    </i>
    <i t="blank" r="3">
      <x v="150"/>
    </i>
    <i r="3">
      <x v="170"/>
      <x v="82"/>
    </i>
    <i t="blank" r="3">
      <x v="170"/>
    </i>
    <i r="2">
      <x v="44"/>
      <x v="45"/>
      <x v="128"/>
    </i>
    <i t="blank" r="3">
      <x v="45"/>
    </i>
    <i r="3">
      <x v="46"/>
      <x v="46"/>
    </i>
    <i t="blank" r="3">
      <x v="46"/>
    </i>
    <i r="3">
      <x v="52"/>
      <x v="28"/>
    </i>
    <i t="blank" r="3">
      <x v="52"/>
    </i>
    <i r="3">
      <x v="65"/>
      <x v="10"/>
    </i>
    <i t="blank" r="3">
      <x v="65"/>
    </i>
    <i r="3">
      <x v="138"/>
      <x v="42"/>
    </i>
    <i t="blank" r="3">
      <x v="138"/>
    </i>
    <i r="2">
      <x v="45"/>
      <x v="5"/>
      <x v="47"/>
    </i>
    <i t="blank" r="3">
      <x v="5"/>
    </i>
    <i r="3">
      <x v="8"/>
      <x v="49"/>
    </i>
    <i t="blank" r="3">
      <x v="8"/>
    </i>
    <i r="3">
      <x v="9"/>
      <x v="112"/>
    </i>
    <i t="blank" r="3">
      <x v="9"/>
    </i>
    <i r="3">
      <x v="15"/>
      <x v="33"/>
    </i>
    <i t="blank" r="3">
      <x v="15"/>
    </i>
    <i r="3">
      <x v="20"/>
      <x v="15"/>
    </i>
    <i t="blank" r="3">
      <x v="20"/>
    </i>
    <i r="3">
      <x v="31"/>
      <x v="52"/>
    </i>
    <i t="blank" r="3">
      <x v="31"/>
    </i>
    <i r="3">
      <x v="38"/>
      <x v="51"/>
    </i>
    <i t="blank" r="3">
      <x v="38"/>
    </i>
    <i r="3">
      <x v="42"/>
      <x v="111"/>
    </i>
    <i t="blank" r="3">
      <x v="42"/>
    </i>
    <i r="3">
      <x v="78"/>
      <x v="7"/>
    </i>
    <i t="blank" r="3">
      <x v="78"/>
    </i>
    <i r="3">
      <x v="81"/>
      <x v="50"/>
    </i>
    <i t="blank" r="3">
      <x v="81"/>
    </i>
    <i r="3">
      <x v="96"/>
      <x v="8"/>
    </i>
    <i t="blank" r="3">
      <x v="96"/>
    </i>
    <i r="3">
      <x v="97"/>
      <x v="27"/>
    </i>
    <i t="blank" r="3">
      <x v="97"/>
    </i>
    <i r="3">
      <x v="100"/>
      <x v="109"/>
    </i>
    <i t="blank" r="3">
      <x v="100"/>
    </i>
    <i r="3">
      <x v="102"/>
      <x v="110"/>
    </i>
    <i t="blank" r="3">
      <x v="102"/>
    </i>
    <i r="3">
      <x v="105"/>
      <x v="17"/>
    </i>
    <i t="blank" r="3">
      <x v="105"/>
    </i>
    <i r="3">
      <x v="115"/>
      <x v="45"/>
    </i>
    <i t="blank" r="3">
      <x v="115"/>
    </i>
    <i r="3">
      <x v="132"/>
      <x v="40"/>
    </i>
    <i t="blank" r="3">
      <x v="132"/>
    </i>
    <i r="3">
      <x v="148"/>
      <x v="18"/>
    </i>
    <i t="blank" r="3">
      <x v="148"/>
    </i>
    <i r="3">
      <x v="155"/>
      <x v="32"/>
    </i>
    <i t="blank" r="3">
      <x v="155"/>
    </i>
    <i r="2">
      <x v="46"/>
      <x v="4"/>
      <x v="61"/>
    </i>
    <i t="blank" r="3">
      <x v="4"/>
    </i>
    <i r="3">
      <x v="7"/>
      <x v="60"/>
    </i>
    <i t="blank" r="3">
      <x v="7"/>
    </i>
    <i r="3">
      <x v="41"/>
      <x v="59"/>
    </i>
    <i t="blank" r="3">
      <x v="41"/>
    </i>
    <i r="3">
      <x v="48"/>
      <x v="58"/>
    </i>
    <i t="blank" r="3">
      <x v="48"/>
    </i>
    <i r="2">
      <x v="47"/>
      <x v="2"/>
      <x v="23"/>
    </i>
    <i t="blank" r="3">
      <x v="2"/>
    </i>
    <i r="3">
      <x v="3"/>
      <x v="62"/>
    </i>
    <i t="blank" r="3">
      <x v="3"/>
    </i>
    <i r="3">
      <x v="40"/>
      <x v="25"/>
    </i>
    <i t="blank" r="3">
      <x v="40"/>
    </i>
    <i r="3">
      <x v="120"/>
      <x v="26"/>
    </i>
    <i t="blank" r="3">
      <x v="120"/>
    </i>
    <i r="2">
      <x v="48"/>
      <x v="10"/>
      <x v="30"/>
    </i>
    <i t="blank" r="3">
      <x v="10"/>
    </i>
    <i r="3">
      <x v="12"/>
      <x v="64"/>
    </i>
    <i t="blank" r="3">
      <x v="12"/>
    </i>
    <i r="3">
      <x v="17"/>
      <x v="5"/>
    </i>
    <i t="blank" r="3">
      <x v="17"/>
    </i>
    <i r="3">
      <x v="23"/>
      <x v="122"/>
    </i>
    <i t="blank" r="3">
      <x v="23"/>
    </i>
    <i r="3">
      <x v="27"/>
      <x v="114"/>
    </i>
    <i t="blank" r="3">
      <x v="27"/>
    </i>
    <i r="3">
      <x v="53"/>
      <x v="11"/>
    </i>
    <i t="blank" r="3">
      <x v="53"/>
    </i>
    <i r="3">
      <x v="70"/>
      <x v="31"/>
    </i>
    <i t="blank" r="3">
      <x v="70"/>
    </i>
    <i r="3">
      <x v="80"/>
      <x v="3"/>
    </i>
    <i t="blank" r="3">
      <x v="80"/>
    </i>
    <i r="3">
      <x v="82"/>
      <x v="63"/>
    </i>
    <i t="blank" r="3">
      <x v="82"/>
    </i>
    <i r="3">
      <x v="83"/>
      <x v="65"/>
    </i>
    <i t="blank" r="3">
      <x v="83"/>
    </i>
    <i r="3">
      <x v="85"/>
      <x v="1"/>
    </i>
    <i t="blank" r="3">
      <x v="85"/>
    </i>
    <i r="3">
      <x v="106"/>
      <x v="66"/>
    </i>
    <i t="blank" r="3">
      <x v="106"/>
    </i>
    <i r="3">
      <x v="126"/>
      <x v="2"/>
    </i>
    <i r="4">
      <x v="67"/>
    </i>
    <i r="4">
      <x v="68"/>
    </i>
    <i r="4">
      <x v="69"/>
    </i>
    <i t="blank" r="3">
      <x v="126"/>
    </i>
    <i r="3">
      <x v="157"/>
      <x v="115"/>
    </i>
    <i t="blank" r="3">
      <x v="157"/>
    </i>
    <i r="2">
      <x v="49"/>
      <x v="6"/>
      <x v="12"/>
    </i>
    <i t="blank" r="3">
      <x v="6"/>
    </i>
    <i r="3">
      <x v="33"/>
      <x v="125"/>
    </i>
    <i t="blank" r="3">
      <x v="33"/>
    </i>
    <i r="3">
      <x v="84"/>
      <x v="13"/>
    </i>
    <i t="blank" r="3">
      <x v="84"/>
    </i>
    <i r="3">
      <x v="87"/>
      <x v="116"/>
    </i>
    <i t="blank" r="3">
      <x v="87"/>
    </i>
    <i r="3">
      <x v="92"/>
      <x v="71"/>
    </i>
    <i t="blank" r="3">
      <x v="92"/>
    </i>
    <i r="3">
      <x v="107"/>
      <x v="70"/>
    </i>
    <i t="blank" r="3">
      <x v="107"/>
    </i>
    <i r="3">
      <x v="117"/>
      <x v="14"/>
    </i>
    <i t="blank" r="3">
      <x v="117"/>
    </i>
    <i r="3">
      <x v="122"/>
      <x v="4"/>
    </i>
    <i t="blank" r="3">
      <x v="122"/>
    </i>
    <i r="3">
      <x v="140"/>
      <x v="72"/>
    </i>
    <i t="blank" r="3">
      <x v="140"/>
    </i>
    <i r="3">
      <x v="145"/>
      <x v="117"/>
    </i>
    <i t="blank" r="3">
      <x v="145"/>
    </i>
    <i r="3">
      <x v="156"/>
      <x v="6"/>
    </i>
    <i t="blank" r="3">
      <x v="156"/>
    </i>
    <i r="3">
      <x v="165"/>
      <x v="36"/>
    </i>
    <i t="blank" r="3">
      <x v="165"/>
    </i>
    <i r="2">
      <x v="50"/>
      <x v="24"/>
      <x v="29"/>
    </i>
    <i r="4">
      <x v="118"/>
    </i>
    <i t="blank" r="3">
      <x v="24"/>
    </i>
    <i r="3">
      <x v="43"/>
      <x v="38"/>
    </i>
    <i t="blank" r="3">
      <x v="43"/>
    </i>
    <i r="3">
      <x v="88"/>
      <x v="74"/>
    </i>
    <i t="blank" r="3">
      <x v="88"/>
    </i>
    <i r="3">
      <x v="99"/>
      <x v="39"/>
    </i>
    <i t="blank" r="3">
      <x v="99"/>
    </i>
    <i r="3">
      <x v="116"/>
      <x v="73"/>
    </i>
    <i t="blank" r="3">
      <x v="116"/>
    </i>
    <i r="3">
      <x v="118"/>
      <x v="75"/>
    </i>
    <i t="blank" r="3">
      <x v="118"/>
    </i>
    <i r="1">
      <x v="4"/>
      <x v="51"/>
      <x v="13"/>
      <x v="91"/>
    </i>
    <i t="blank" r="3">
      <x v="13"/>
    </i>
    <i r="3">
      <x v="112"/>
      <x v="90"/>
    </i>
    <i t="blank" r="3">
      <x v="112"/>
    </i>
    <i r="3">
      <x v="121"/>
      <x v="89"/>
    </i>
    <i t="blank" r="3">
      <x v="121"/>
    </i>
    <i r="3">
      <x v="122"/>
      <x v="4"/>
    </i>
    <i t="blank" r="3">
      <x v="122"/>
    </i>
    <i r="2">
      <x v="52"/>
      <x v="21"/>
      <x v="95"/>
    </i>
    <i t="blank" r="3">
      <x v="21"/>
    </i>
    <i r="3">
      <x v="26"/>
      <x v="98"/>
    </i>
    <i t="blank" r="3">
      <x v="26"/>
    </i>
    <i r="3">
      <x v="28"/>
      <x v="97"/>
    </i>
    <i t="blank" r="3">
      <x v="28"/>
    </i>
    <i r="3">
      <x v="49"/>
      <x v="119"/>
    </i>
    <i t="blank" r="3">
      <x v="49"/>
    </i>
    <i r="3">
      <x v="72"/>
      <x v="99"/>
    </i>
    <i t="blank" r="3">
      <x v="72"/>
    </i>
    <i r="3">
      <x v="153"/>
      <x v="96"/>
    </i>
    <i t="blank" r="3">
      <x v="153"/>
    </i>
    <i r="3">
      <x v="159"/>
      <x v="93"/>
    </i>
    <i t="blank" r="3">
      <x v="159"/>
    </i>
    <i r="3">
      <x v="162"/>
      <x v="92"/>
    </i>
    <i t="blank" r="3">
      <x v="162"/>
    </i>
    <i r="3">
      <x v="168"/>
      <x v="94"/>
    </i>
    <i t="blank" r="3">
      <x v="168"/>
    </i>
    <i r="2">
      <x v="61"/>
      <x v="16"/>
      <x v="126"/>
    </i>
    <i t="blank" r="3">
      <x v="16"/>
    </i>
    <i>
      <x v="1"/>
      <x v="4"/>
      <x v="35"/>
      <x v="29"/>
      <x/>
    </i>
    <i t="blank" r="3">
      <x v="29"/>
    </i>
    <i r="2">
      <x v="36"/>
      <x v="160"/>
      <x/>
    </i>
    <i t="blank" r="3">
      <x v="160"/>
    </i>
    <i r="2">
      <x v="37"/>
      <x v="161"/>
      <x/>
    </i>
    <i t="blank" r="3">
      <x v="161"/>
    </i>
    <i r="2">
      <x v="38"/>
      <x v="50"/>
      <x/>
    </i>
    <i t="blank" r="3">
      <x v="50"/>
    </i>
    <i r="2">
      <x v="39"/>
      <x v="22"/>
      <x/>
    </i>
    <i t="blank" r="3">
      <x v="22"/>
    </i>
    <i r="2">
      <x v="40"/>
      <x v="154"/>
      <x/>
    </i>
    <i t="blank" r="3">
      <x v="154"/>
    </i>
    <i r="2">
      <x v="41"/>
      <x v="73"/>
      <x/>
    </i>
    <i t="blank" r="3">
      <x v="73"/>
    </i>
    <i r="2">
      <x v="62"/>
      <x v="169"/>
      <x/>
    </i>
    <i t="blank" r="3">
      <x v="169"/>
    </i>
    <i r="1">
      <x v="5"/>
      <x v="4"/>
      <x v="25"/>
      <x v="100"/>
    </i>
    <i t="blank" r="3">
      <x v="25"/>
    </i>
    <i r="3">
      <x v="58"/>
      <x v="102"/>
    </i>
    <i t="blank" r="3">
      <x v="58"/>
    </i>
    <i r="3">
      <x v="64"/>
      <x v="101"/>
    </i>
    <i t="blank" r="3">
      <x v="64"/>
    </i>
    <i r="3">
      <x v="119"/>
      <x v="35"/>
    </i>
    <i t="blank" r="3">
      <x v="119"/>
    </i>
    <i r="2">
      <x v="53"/>
      <x v="36"/>
      <x v="120"/>
    </i>
    <i t="blank" r="3">
      <x v="36"/>
    </i>
    <i r="3">
      <x v="37"/>
      <x v="103"/>
    </i>
    <i t="blank" r="3">
      <x v="37"/>
    </i>
    <i r="3">
      <x v="101"/>
      <x v="21"/>
    </i>
    <i t="blank" r="3">
      <x v="101"/>
    </i>
    <i r="3">
      <x v="129"/>
      <x v="22"/>
    </i>
    <i t="blank" r="3">
      <x v="129"/>
    </i>
    <i r="3">
      <x v="144"/>
      <x v="104"/>
    </i>
    <i t="blank" r="3">
      <x v="144"/>
    </i>
    <i r="3">
      <x v="147"/>
      <x v="105"/>
    </i>
    <i t="blank" r="3">
      <x v="147"/>
    </i>
    <i r="2">
      <x v="54"/>
      <x v="101"/>
      <x v="21"/>
    </i>
    <i t="blank" r="3">
      <x v="101"/>
    </i>
    <i r="3">
      <x v="130"/>
      <x v="34"/>
    </i>
    <i t="blank" r="3">
      <x v="130"/>
    </i>
    <i r="3">
      <x v="163"/>
      <x v="121"/>
    </i>
    <i t="blank" r="3">
      <x v="163"/>
    </i>
    <i r="3">
      <x v="164"/>
      <x v="19"/>
    </i>
    <i t="blank" r="3">
      <x v="164"/>
    </i>
    <i r="2">
      <x v="55"/>
      <x v="33"/>
      <x v="125"/>
    </i>
    <i t="blank" r="3">
      <x v="33"/>
    </i>
    <i r="3">
      <x v="93"/>
      <x v="106"/>
    </i>
    <i t="blank" r="3">
      <x v="93"/>
    </i>
    <i r="3">
      <x v="166"/>
      <x v="37"/>
    </i>
    <i t="blank" r="3">
      <x v="166"/>
    </i>
    <i r="1">
      <x v="6"/>
      <x v="56"/>
      <x v="95"/>
      <x v="123"/>
    </i>
    <i t="blank" r="3">
      <x v="95"/>
    </i>
    <i r="3">
      <x v="96"/>
      <x v="8"/>
    </i>
    <i t="blank" r="3">
      <x v="96"/>
    </i>
    <i r="3">
      <x v="97"/>
      <x v="27"/>
    </i>
    <i t="blank" r="3">
      <x v="97"/>
    </i>
    <i r="2">
      <x v="57"/>
      <x v="18"/>
      <x v="127"/>
    </i>
    <i t="blank" r="3">
      <x v="18"/>
    </i>
    <i r="3">
      <x v="19"/>
      <x v="24"/>
    </i>
    <i t="blank" r="3">
      <x v="19"/>
    </i>
    <i r="3">
      <x v="20"/>
      <x v="15"/>
    </i>
    <i t="blank" r="3">
      <x v="20"/>
    </i>
    <i r="3">
      <x v="31"/>
      <x v="52"/>
    </i>
    <i t="blank" r="3">
      <x v="31"/>
    </i>
    <i r="3">
      <x v="47"/>
      <x v="16"/>
    </i>
    <i t="blank" r="3">
      <x v="47"/>
    </i>
    <i r="3">
      <x v="76"/>
      <x v="130"/>
    </i>
    <i t="blank" r="3">
      <x v="76"/>
    </i>
    <i r="3">
      <x v="98"/>
      <x v="20"/>
    </i>
    <i t="blank" r="3">
      <x v="98"/>
    </i>
    <i r="3">
      <x v="101"/>
      <x v="21"/>
    </i>
    <i t="blank" r="3">
      <x v="101"/>
    </i>
    <i r="3">
      <x v="148"/>
      <x v="18"/>
    </i>
    <i t="blank" r="3">
      <x v="148"/>
    </i>
    <i r="3">
      <x v="152"/>
      <x v="48"/>
    </i>
    <i t="blank" r="3">
      <x v="152"/>
    </i>
    <i r="3">
      <x v="156"/>
      <x v="6"/>
    </i>
    <i t="blank" r="3">
      <x v="156"/>
    </i>
    <i r="3">
      <x v="158"/>
      <x v="124"/>
    </i>
    <i t="blank" r="3">
      <x v="158"/>
    </i>
    <i r="1">
      <x v="7"/>
      <x/>
      <x v="11"/>
      <x/>
    </i>
    <i t="blank" r="3">
      <x v="11"/>
    </i>
    <i r="2">
      <x v="3"/>
      <x v="54"/>
      <x/>
    </i>
    <i t="blank" r="3">
      <x v="54"/>
    </i>
    <i r="2">
      <x v="6"/>
      <x v="71"/>
      <x/>
    </i>
    <i t="blank" r="3">
      <x v="71"/>
    </i>
    <i r="2">
      <x v="7"/>
      <x v="79"/>
      <x/>
    </i>
    <i t="blank" r="3">
      <x v="79"/>
    </i>
    <i r="2">
      <x v="12"/>
      <x v="131"/>
      <x/>
    </i>
    <i t="blank" r="3">
      <x v="131"/>
    </i>
    <i r="2">
      <x v="14"/>
      <x v="141"/>
      <x/>
    </i>
    <i t="blank" r="3">
      <x v="141"/>
    </i>
    <i r="2">
      <x v="16"/>
      <x v="123"/>
      <x/>
    </i>
    <i t="blank" r="3">
      <x v="123"/>
    </i>
    <i r="2">
      <x v="18"/>
      <x v="77"/>
      <x/>
    </i>
    <i t="blank" r="3">
      <x v="77"/>
    </i>
    <i r="2">
      <x v="20"/>
      <x v="67"/>
      <x/>
    </i>
    <i t="blank" r="3">
      <x v="67"/>
    </i>
    <i r="2">
      <x v="21"/>
      <x v="66"/>
      <x/>
    </i>
    <i t="blank" r="3">
      <x v="66"/>
    </i>
    <i r="2">
      <x v="23"/>
      <x v="68"/>
      <x/>
    </i>
    <i t="blank" r="3">
      <x v="68"/>
    </i>
    <i r="2">
      <x v="31"/>
      <x v="114"/>
      <x/>
    </i>
    <i t="blank" r="3">
      <x v="114"/>
    </i>
    <i r="2">
      <x v="32"/>
      <x v="1"/>
      <x/>
    </i>
    <i t="blank" r="3">
      <x v="1"/>
    </i>
    <i r="2">
      <x v="58"/>
      <x v="113"/>
      <x/>
    </i>
    <i t="blank" r="3">
      <x v="113"/>
    </i>
    <i r="2">
      <x v="59"/>
      <x v="134"/>
      <x/>
    </i>
    <i t="blank" r="3">
      <x v="134"/>
    </i>
    <i r="1">
      <x v="8"/>
      <x v="10"/>
      <x v="124"/>
      <x/>
    </i>
    <i t="blank" r="3">
      <x v="124"/>
    </i>
    <i r="2">
      <x v="17"/>
      <x v="151"/>
      <x/>
    </i>
    <i t="blank" r="3">
      <x v="151"/>
    </i>
    <i r="2">
      <x v="33"/>
      <x v="133"/>
      <x/>
    </i>
    <i t="blank" r="3">
      <x v="133"/>
    </i>
    <i r="1">
      <x v="9"/>
      <x v="9"/>
      <x v="111"/>
      <x/>
    </i>
    <i t="blank" r="3">
      <x v="111"/>
    </i>
    <i r="2">
      <x v="17"/>
      <x v="151"/>
      <x/>
    </i>
    <i t="blank" r="3">
      <x v="151"/>
    </i>
    <i r="2">
      <x v="60"/>
      <x v="135"/>
      <x/>
    </i>
    <i t="blank" r="3">
      <x v="135"/>
    </i>
    <i r="1">
      <x v="10"/>
      <x v="6"/>
      <x v="71"/>
      <x/>
    </i>
    <i t="blank" r="3">
      <x v="71"/>
    </i>
    <i r="2">
      <x v="16"/>
      <x v="123"/>
      <x/>
    </i>
    <i t="blank" r="3">
      <x v="123"/>
    </i>
    <i r="2">
      <x v="34"/>
      <x v="32"/>
      <x/>
    </i>
    <i t="blank" r="3">
      <x v="32"/>
    </i>
  </rowItems>
  <colItems count="1">
    <i/>
  </colItems>
  <formats count="337">
    <format dxfId="18772">
      <pivotArea field="7" type="button" dataOnly="0" labelOnly="1" outline="0" axis="axisRow" fieldPosition="3"/>
    </format>
    <format dxfId="18771">
      <pivotArea field="1" type="button" dataOnly="0" labelOnly="1" outline="0" axis="axisRow" fieldPosition="0"/>
    </format>
    <format dxfId="18770">
      <pivotArea field="3" type="button" dataOnly="0" labelOnly="1" outline="0" axis="axisRow" fieldPosition="1"/>
    </format>
    <format dxfId="18769">
      <pivotArea field="5" type="button" dataOnly="0" labelOnly="1" outline="0" axis="axisRow" fieldPosition="2"/>
    </format>
    <format dxfId="18768">
      <pivotArea field="7" type="button" dataOnly="0" labelOnly="1" outline="0" axis="axisRow" fieldPosition="3"/>
    </format>
    <format dxfId="18767">
      <pivotArea field="9" type="button" dataOnly="0" labelOnly="1" outline="0" axis="axisRow" fieldPosition="4"/>
    </format>
    <format dxfId="18766">
      <pivotArea dataOnly="0" labelOnly="1" outline="0" fieldPosition="0">
        <references count="4">
          <reference field="1" count="1" selected="0">
            <x v="0"/>
          </reference>
          <reference field="3" count="1" selected="0">
            <x v="3"/>
          </reference>
          <reference field="5" count="1" selected="0">
            <x v="4"/>
          </reference>
          <reference field="7" count="1">
            <x v="57"/>
          </reference>
        </references>
      </pivotArea>
    </format>
    <format dxfId="18765">
      <pivotArea dataOnly="0" labelOnly="1" outline="0" fieldPosition="0">
        <references count="4">
          <reference field="1" count="1" selected="0">
            <x v="0"/>
          </reference>
          <reference field="3" count="1" selected="0">
            <x v="3"/>
          </reference>
          <reference field="5" count="1" selected="0">
            <x v="45"/>
          </reference>
          <reference field="7" count="1">
            <x v="42"/>
          </reference>
        </references>
      </pivotArea>
    </format>
    <format dxfId="18764">
      <pivotArea dataOnly="0" labelOnly="1" outline="0" fieldPosition="0">
        <references count="4">
          <reference field="1" count="1" selected="0">
            <x v="0"/>
          </reference>
          <reference field="3" count="1" selected="0">
            <x v="3"/>
          </reference>
          <reference field="5" count="1" selected="0">
            <x v="45"/>
          </reference>
          <reference field="7" count="1">
            <x v="75"/>
          </reference>
        </references>
      </pivotArea>
    </format>
    <format dxfId="18763">
      <pivotArea dataOnly="0" labelOnly="1" outline="0" fieldPosition="0">
        <references count="4">
          <reference field="1" count="1" selected="0">
            <x v="0"/>
          </reference>
          <reference field="3" count="1" selected="0">
            <x v="3"/>
          </reference>
          <reference field="5" count="1" selected="0">
            <x v="45"/>
          </reference>
          <reference field="7" count="1">
            <x v="133"/>
          </reference>
        </references>
      </pivotArea>
    </format>
    <format dxfId="18762">
      <pivotArea dataOnly="0" labelOnly="1" outline="0" fieldPosition="0">
        <references count="4">
          <reference field="1" count="1" selected="0">
            <x v="0"/>
          </reference>
          <reference field="3" count="1" selected="0">
            <x v="3"/>
          </reference>
          <reference field="5" count="1" selected="0">
            <x v="47"/>
          </reference>
          <reference field="7" count="1">
            <x v="19"/>
          </reference>
        </references>
      </pivotArea>
    </format>
    <format dxfId="18761">
      <pivotArea dataOnly="0" labelOnly="1" outline="0" fieldPosition="0">
        <references count="4">
          <reference field="1" count="1" selected="0">
            <x v="0"/>
          </reference>
          <reference field="3" count="1" selected="0">
            <x v="3"/>
          </reference>
          <reference field="5" count="1" selected="0">
            <x v="48"/>
          </reference>
          <reference field="7" count="1">
            <x v="17"/>
          </reference>
        </references>
      </pivotArea>
    </format>
    <format dxfId="18760">
      <pivotArea dataOnly="0" labelOnly="1" outline="0" fieldPosition="0">
        <references count="4">
          <reference field="1" count="1" selected="0">
            <x v="0"/>
          </reference>
          <reference field="3" count="1" selected="0">
            <x v="3"/>
          </reference>
          <reference field="5" count="1" selected="0">
            <x v="48"/>
          </reference>
          <reference field="7" count="1">
            <x v="84"/>
          </reference>
        </references>
      </pivotArea>
    </format>
    <format dxfId="18759">
      <pivotArea dataOnly="0" labelOnly="1" outline="0" fieldPosition="0">
        <references count="4">
          <reference field="1" count="1" selected="0">
            <x v="0"/>
          </reference>
          <reference field="3" count="1" selected="0">
            <x v="3"/>
          </reference>
          <reference field="5" count="1" selected="0">
            <x v="48"/>
          </reference>
          <reference field="7" count="1">
            <x v="89"/>
          </reference>
        </references>
      </pivotArea>
    </format>
    <format dxfId="18758">
      <pivotArea dataOnly="0" labelOnly="1" outline="0" fieldPosition="0">
        <references count="4">
          <reference field="1" count="1" selected="0">
            <x v="0"/>
          </reference>
          <reference field="3" count="1" selected="0">
            <x v="3"/>
          </reference>
          <reference field="5" count="1" selected="0">
            <x v="48"/>
          </reference>
          <reference field="7" count="1">
            <x v="102"/>
          </reference>
        </references>
      </pivotArea>
    </format>
    <format dxfId="18757">
      <pivotArea dataOnly="0" labelOnly="1" outline="0" fieldPosition="0">
        <references count="4">
          <reference field="1" count="1" selected="0">
            <x v="0"/>
          </reference>
          <reference field="3" count="1" selected="0">
            <x v="3"/>
          </reference>
          <reference field="5" count="1" selected="0">
            <x v="48"/>
          </reference>
          <reference field="7" count="1">
            <x v="122"/>
          </reference>
        </references>
      </pivotArea>
    </format>
    <format dxfId="18756">
      <pivotArea dataOnly="0" labelOnly="1" outline="0" fieldPosition="0">
        <references count="4">
          <reference field="1" count="1" selected="0">
            <x v="0"/>
          </reference>
          <reference field="3" count="1" selected="0">
            <x v="3"/>
          </reference>
          <reference field="5" count="1" selected="0">
            <x v="49"/>
          </reference>
          <reference field="7" count="1">
            <x v="25"/>
          </reference>
        </references>
      </pivotArea>
    </format>
    <format dxfId="18755">
      <pivotArea dataOnly="0" labelOnly="1" outline="0" fieldPosition="0">
        <references count="4">
          <reference field="1" count="1" selected="0">
            <x v="0"/>
          </reference>
          <reference field="3" count="1" selected="0">
            <x v="4"/>
          </reference>
          <reference field="5" count="1" selected="0">
            <x v="61"/>
          </reference>
          <reference field="7" count="1">
            <x v="16"/>
          </reference>
        </references>
      </pivotArea>
    </format>
    <format dxfId="18754">
      <pivotArea dataOnly="0" labelOnly="1" outline="0" fieldPosition="0">
        <references count="4">
          <reference field="1" count="1" selected="0">
            <x v="0"/>
          </reference>
          <reference field="3" count="1" selected="0">
            <x v="4"/>
          </reference>
          <reference field="5" count="1" selected="0">
            <x v="61"/>
          </reference>
          <reference field="7" count="1">
            <x v="26"/>
          </reference>
        </references>
      </pivotArea>
    </format>
    <format dxfId="18753">
      <pivotArea dataOnly="0" labelOnly="1" outline="0" fieldPosition="0">
        <references count="4">
          <reference field="1" count="1" selected="0">
            <x v="0"/>
          </reference>
          <reference field="3" count="1" selected="0">
            <x v="4"/>
          </reference>
          <reference field="5" count="1" selected="0">
            <x v="61"/>
          </reference>
          <reference field="7" count="1">
            <x v="28"/>
          </reference>
        </references>
      </pivotArea>
    </format>
    <format dxfId="18752">
      <pivotArea dataOnly="0" labelOnly="1" outline="0" offset="IV1" fieldPosition="0">
        <references count="3">
          <reference field="1" count="1" selected="0">
            <x v="0"/>
          </reference>
          <reference field="3" count="1" selected="0">
            <x v="3"/>
          </reference>
          <reference field="5" count="1">
            <x v="4"/>
          </reference>
        </references>
      </pivotArea>
    </format>
    <format dxfId="18751">
      <pivotArea dataOnly="0" labelOnly="1" outline="0" fieldPosition="0">
        <references count="4">
          <reference field="1" count="1" selected="0">
            <x v="0"/>
          </reference>
          <reference field="3" count="1" selected="0">
            <x v="3"/>
          </reference>
          <reference field="5" count="1" selected="0">
            <x v="45"/>
          </reference>
          <reference field="7" count="1">
            <x v="75"/>
          </reference>
        </references>
      </pivotArea>
    </format>
    <format dxfId="18750">
      <pivotArea dataOnly="0" labelOnly="1" outline="0" fieldPosition="0">
        <references count="4">
          <reference field="1" count="1" selected="0">
            <x v="0"/>
          </reference>
          <reference field="3" count="1" selected="0">
            <x v="3"/>
          </reference>
          <reference field="5" count="1" selected="0">
            <x v="45"/>
          </reference>
          <reference field="7" count="1">
            <x v="42"/>
          </reference>
        </references>
      </pivotArea>
    </format>
    <format dxfId="18749">
      <pivotArea dataOnly="0" labelOnly="1" outline="0" fieldPosition="0">
        <references count="4">
          <reference field="1" count="1" selected="0">
            <x v="0"/>
          </reference>
          <reference field="3" count="1" selected="0">
            <x v="3"/>
          </reference>
          <reference field="5" count="1" selected="0">
            <x v="45"/>
          </reference>
          <reference field="7" count="1">
            <x v="133"/>
          </reference>
        </references>
      </pivotArea>
    </format>
    <format dxfId="18748">
      <pivotArea dataOnly="0" labelOnly="1" outline="0" fieldPosition="0">
        <references count="4">
          <reference field="1" count="1" selected="0">
            <x v="0"/>
          </reference>
          <reference field="3" count="1" selected="0">
            <x v="3"/>
          </reference>
          <reference field="5" count="1" selected="0">
            <x v="45"/>
          </reference>
          <reference field="7" count="1">
            <x v="42"/>
          </reference>
        </references>
      </pivotArea>
    </format>
    <format dxfId="18747">
      <pivotArea dataOnly="0" labelOnly="1" outline="0" fieldPosition="0">
        <references count="4">
          <reference field="1" count="1" selected="0">
            <x v="0"/>
          </reference>
          <reference field="3" count="1" selected="0">
            <x v="3"/>
          </reference>
          <reference field="5" count="1" selected="0">
            <x v="47"/>
          </reference>
          <reference field="7" count="1">
            <x v="19"/>
          </reference>
        </references>
      </pivotArea>
    </format>
    <format dxfId="18746">
      <pivotArea dataOnly="0" labelOnly="1" outline="0" fieldPosition="0">
        <references count="4">
          <reference field="1" count="1" selected="0">
            <x v="0"/>
          </reference>
          <reference field="3" count="1" selected="0">
            <x v="3"/>
          </reference>
          <reference field="5" count="1" selected="0">
            <x v="48"/>
          </reference>
          <reference field="7" count="1">
            <x v="17"/>
          </reference>
        </references>
      </pivotArea>
    </format>
    <format dxfId="18745">
      <pivotArea dataOnly="0" labelOnly="1" outline="0" fieldPosition="0">
        <references count="4">
          <reference field="1" count="1" selected="0">
            <x v="0"/>
          </reference>
          <reference field="3" count="1" selected="0">
            <x v="3"/>
          </reference>
          <reference field="5" count="1" selected="0">
            <x v="49"/>
          </reference>
          <reference field="7" count="1">
            <x v="25"/>
          </reference>
        </references>
      </pivotArea>
    </format>
    <format dxfId="18744">
      <pivotArea dataOnly="0" labelOnly="1" outline="0" fieldPosition="0">
        <references count="4">
          <reference field="1" count="1" selected="0">
            <x v="0"/>
          </reference>
          <reference field="3" count="1" selected="0">
            <x v="4"/>
          </reference>
          <reference field="5" count="1" selected="0">
            <x v="61"/>
          </reference>
          <reference field="7" count="1">
            <x v="26"/>
          </reference>
        </references>
      </pivotArea>
    </format>
    <format dxfId="18743">
      <pivotArea dataOnly="0" labelOnly="1" outline="0" fieldPosition="0">
        <references count="4">
          <reference field="1" count="1" selected="0">
            <x v="0"/>
          </reference>
          <reference field="3" count="1" selected="0">
            <x v="4"/>
          </reference>
          <reference field="5" count="1" selected="0">
            <x v="61"/>
          </reference>
          <reference field="7" count="1">
            <x v="28"/>
          </reference>
        </references>
      </pivotArea>
    </format>
    <format dxfId="18742">
      <pivotArea dataOnly="0" labelOnly="1" outline="0" fieldPosition="0">
        <references count="4">
          <reference field="1" count="1" selected="0">
            <x v="0"/>
          </reference>
          <reference field="3" count="1" selected="0">
            <x v="3"/>
          </reference>
          <reference field="5" count="1" selected="0">
            <x v="48"/>
          </reference>
          <reference field="7" count="1">
            <x v="84"/>
          </reference>
        </references>
      </pivotArea>
    </format>
    <format dxfId="18741">
      <pivotArea dataOnly="0" labelOnly="1" outline="0" fieldPosition="0">
        <references count="4">
          <reference field="1" count="1" selected="0">
            <x v="0"/>
          </reference>
          <reference field="3" count="1" selected="0">
            <x v="3"/>
          </reference>
          <reference field="5" count="1" selected="0">
            <x v="48"/>
          </reference>
          <reference field="7" count="1">
            <x v="122"/>
          </reference>
        </references>
      </pivotArea>
    </format>
    <format dxfId="18740">
      <pivotArea dataOnly="0" labelOnly="1" outline="0" fieldPosition="0">
        <references count="4">
          <reference field="1" count="1" selected="0">
            <x v="0"/>
          </reference>
          <reference field="3" count="1" selected="0">
            <x v="3"/>
          </reference>
          <reference field="5" count="1" selected="0">
            <x v="48"/>
          </reference>
          <reference field="7" count="1">
            <x v="89"/>
          </reference>
        </references>
      </pivotArea>
    </format>
    <format dxfId="18739">
      <pivotArea dataOnly="0" labelOnly="1" outline="0" fieldPosition="0">
        <references count="4">
          <reference field="1" count="1" selected="0">
            <x v="0"/>
          </reference>
          <reference field="3" count="1" selected="0">
            <x v="3"/>
          </reference>
          <reference field="5" count="1" selected="0">
            <x v="48"/>
          </reference>
          <reference field="7" count="1">
            <x v="102"/>
          </reference>
        </references>
      </pivotArea>
    </format>
    <format dxfId="18738">
      <pivotArea dataOnly="0" labelOnly="1" outline="0" fieldPosition="0">
        <references count="1">
          <reference field="7" count="0"/>
        </references>
      </pivotArea>
    </format>
    <format dxfId="18737">
      <pivotArea dataOnly="0" labelOnly="1" outline="0" fieldPosition="0">
        <references count="4">
          <reference field="1" count="1" selected="0">
            <x v="0"/>
          </reference>
          <reference field="3" count="1" selected="0">
            <x v="4"/>
          </reference>
          <reference field="5" count="1" selected="0">
            <x v="61"/>
          </reference>
          <reference field="7" count="1">
            <x v="16"/>
          </reference>
        </references>
      </pivotArea>
    </format>
    <format dxfId="18736">
      <pivotArea dataOnly="0" labelOnly="1" outline="0" fieldPosition="0">
        <references count="1">
          <reference field="5" count="0"/>
        </references>
      </pivotArea>
    </format>
    <format dxfId="18735">
      <pivotArea dataOnly="0" outline="0" fieldPosition="0">
        <references count="1">
          <reference field="7" count="1">
            <x v="143"/>
          </reference>
        </references>
      </pivotArea>
    </format>
    <format dxfId="18734">
      <pivotArea dataOnly="0" labelOnly="1" outline="0" fieldPosition="0">
        <references count="1">
          <reference field="1" count="0"/>
        </references>
      </pivotArea>
    </format>
    <format dxfId="18733">
      <pivotArea dataOnly="0" labelOnly="1" outline="0" fieldPosition="0">
        <references count="1">
          <reference field="3" count="0"/>
        </references>
      </pivotArea>
    </format>
    <format dxfId="18732">
      <pivotArea dataOnly="0" labelOnly="1" outline="0" fieldPosition="0">
        <references count="3">
          <reference field="1" count="1" selected="0">
            <x v="0"/>
          </reference>
          <reference field="3" count="1" selected="0">
            <x v="3"/>
          </reference>
          <reference field="5" count="9">
            <x v="29"/>
            <x v="30"/>
            <x v="44"/>
            <x v="45"/>
            <x v="46"/>
            <x v="47"/>
            <x v="48"/>
            <x v="49"/>
            <x v="50"/>
          </reference>
        </references>
      </pivotArea>
    </format>
    <format dxfId="18731">
      <pivotArea dataOnly="0" labelOnly="1" outline="0" fieldPosition="0">
        <references count="3">
          <reference field="1" count="1" selected="0">
            <x v="0"/>
          </reference>
          <reference field="3" count="1" selected="0">
            <x v="4"/>
          </reference>
          <reference field="5" count="2">
            <x v="51"/>
            <x v="52"/>
          </reference>
        </references>
      </pivotArea>
    </format>
    <format dxfId="18730">
      <pivotArea dataOnly="0" labelOnly="1" outline="0" fieldPosition="0">
        <references count="3">
          <reference field="1" count="1" selected="0">
            <x v="0"/>
          </reference>
          <reference field="3" count="1" selected="0">
            <x v="4"/>
          </reference>
          <reference field="5" count="1">
            <x v="61"/>
          </reference>
        </references>
      </pivotArea>
    </format>
    <format dxfId="18729">
      <pivotArea dataOnly="0" labelOnly="1" outline="0" fieldPosition="0">
        <references count="3">
          <reference field="1" count="1" selected="0">
            <x v="0"/>
          </reference>
          <reference field="3" count="1" selected="0">
            <x v="0"/>
          </reference>
          <reference field="5" count="1">
            <x v="42"/>
          </reference>
        </references>
      </pivotArea>
    </format>
    <format dxfId="18728">
      <pivotArea dataOnly="0" labelOnly="1" outline="0" fieldPosition="0">
        <references count="3">
          <reference field="1" count="1" selected="0">
            <x v="0"/>
          </reference>
          <reference field="3" count="1" selected="0">
            <x v="1"/>
          </reference>
          <reference field="5" count="16">
            <x v="1"/>
            <x v="2"/>
            <x v="5"/>
            <x v="7"/>
            <x v="8"/>
            <x v="13"/>
            <x v="15"/>
            <x v="18"/>
            <x v="19"/>
            <x v="22"/>
            <x v="24"/>
            <x v="25"/>
            <x v="26"/>
            <x v="27"/>
            <x v="28"/>
            <x v="43"/>
          </reference>
        </references>
      </pivotArea>
    </format>
    <format dxfId="18727">
      <pivotArea dataOnly="0" labelOnly="1" outline="0" fieldPosition="0">
        <references count="3">
          <reference field="1" count="1" selected="0">
            <x v="0"/>
          </reference>
          <reference field="3" count="1" selected="0">
            <x v="2"/>
          </reference>
          <reference field="5" count="9">
            <x v="1"/>
            <x v="7"/>
            <x v="8"/>
            <x v="11"/>
            <x v="14"/>
            <x v="15"/>
            <x v="18"/>
            <x v="20"/>
            <x v="21"/>
          </reference>
        </references>
      </pivotArea>
    </format>
    <format dxfId="18726">
      <pivotArea dataOnly="0" labelOnly="1" outline="0" fieldPosition="0">
        <references count="3">
          <reference field="1" count="1" selected="0">
            <x v="1"/>
          </reference>
          <reference field="3" count="1" selected="0">
            <x v="4"/>
          </reference>
          <reference field="5" count="7">
            <x v="35"/>
            <x v="36"/>
            <x v="37"/>
            <x v="38"/>
            <x v="39"/>
            <x v="40"/>
            <x v="41"/>
          </reference>
        </references>
      </pivotArea>
    </format>
    <format dxfId="18725">
      <pivotArea dataOnly="0" labelOnly="1" outline="0" fieldPosition="0">
        <references count="3">
          <reference field="1" count="1" selected="0">
            <x v="1"/>
          </reference>
          <reference field="3" count="1" selected="0">
            <x v="7"/>
          </reference>
          <reference field="5" count="15">
            <x v="0"/>
            <x v="3"/>
            <x v="6"/>
            <x v="7"/>
            <x v="12"/>
            <x v="14"/>
            <x v="16"/>
            <x v="18"/>
            <x v="20"/>
            <x v="21"/>
            <x v="23"/>
            <x v="31"/>
            <x v="32"/>
            <x v="58"/>
            <x v="59"/>
          </reference>
        </references>
      </pivotArea>
    </format>
    <format dxfId="18724">
      <pivotArea dataOnly="0" labelOnly="1" outline="0" fieldPosition="0">
        <references count="3">
          <reference field="1" count="1" selected="0">
            <x v="1"/>
          </reference>
          <reference field="3" count="1" selected="0">
            <x v="8"/>
          </reference>
          <reference field="5" count="3">
            <x v="10"/>
            <x v="17"/>
            <x v="33"/>
          </reference>
        </references>
      </pivotArea>
    </format>
    <format dxfId="18723">
      <pivotArea dataOnly="0" labelOnly="1" outline="0" fieldPosition="0">
        <references count="3">
          <reference field="1" count="1" selected="0">
            <x v="1"/>
          </reference>
          <reference field="3" count="1" selected="0">
            <x v="9"/>
          </reference>
          <reference field="5" count="3">
            <x v="9"/>
            <x v="17"/>
            <x v="60"/>
          </reference>
        </references>
      </pivotArea>
    </format>
    <format dxfId="18722">
      <pivotArea dataOnly="0" labelOnly="1" outline="0" fieldPosition="0">
        <references count="3">
          <reference field="1" count="1" selected="0">
            <x v="1"/>
          </reference>
          <reference field="3" count="1" selected="0">
            <x v="10"/>
          </reference>
          <reference field="5" count="2">
            <x v="6"/>
            <x v="16"/>
          </reference>
        </references>
      </pivotArea>
    </format>
    <format dxfId="18721">
      <pivotArea dataOnly="0" labelOnly="1" outline="0" fieldPosition="0">
        <references count="3">
          <reference field="1" count="1" selected="0">
            <x v="1"/>
          </reference>
          <reference field="3" count="1" selected="0">
            <x v="10"/>
          </reference>
          <reference field="5" count="1">
            <x v="34"/>
          </reference>
        </references>
      </pivotArea>
    </format>
    <format dxfId="18720">
      <pivotArea dataOnly="0" labelOnly="1" outline="0" fieldPosition="0">
        <references count="3">
          <reference field="1" count="1" selected="0">
            <x v="0"/>
          </reference>
          <reference field="3" count="1" selected="0">
            <x v="0"/>
          </reference>
          <reference field="5" count="1">
            <x v="42"/>
          </reference>
        </references>
      </pivotArea>
    </format>
    <format dxfId="18719">
      <pivotArea dataOnly="0" labelOnly="1" outline="0" fieldPosition="0">
        <references count="3">
          <reference field="1" count="1" selected="0">
            <x v="0"/>
          </reference>
          <reference field="3" count="1" selected="0">
            <x v="1"/>
          </reference>
          <reference field="5" count="16">
            <x v="1"/>
            <x v="2"/>
            <x v="5"/>
            <x v="7"/>
            <x v="8"/>
            <x v="13"/>
            <x v="15"/>
            <x v="18"/>
            <x v="19"/>
            <x v="22"/>
            <x v="24"/>
            <x v="25"/>
            <x v="26"/>
            <x v="27"/>
            <x v="28"/>
            <x v="43"/>
          </reference>
        </references>
      </pivotArea>
    </format>
    <format dxfId="18718">
      <pivotArea dataOnly="0" labelOnly="1" outline="0" fieldPosition="0">
        <references count="3">
          <reference field="1" count="1" selected="0">
            <x v="0"/>
          </reference>
          <reference field="3" count="1" selected="0">
            <x v="2"/>
          </reference>
          <reference field="5" count="9">
            <x v="1"/>
            <x v="7"/>
            <x v="8"/>
            <x v="11"/>
            <x v="14"/>
            <x v="15"/>
            <x v="18"/>
            <x v="20"/>
            <x v="21"/>
          </reference>
        </references>
      </pivotArea>
    </format>
    <format dxfId="18717">
      <pivotArea dataOnly="0" labelOnly="1" outline="0" fieldPosition="0">
        <references count="3">
          <reference field="1" count="1" selected="0">
            <x v="1"/>
          </reference>
          <reference field="3" count="1" selected="0">
            <x v="4"/>
          </reference>
          <reference field="5" count="7">
            <x v="35"/>
            <x v="36"/>
            <x v="37"/>
            <x v="38"/>
            <x v="39"/>
            <x v="40"/>
            <x v="41"/>
          </reference>
        </references>
      </pivotArea>
    </format>
    <format dxfId="18716">
      <pivotArea dataOnly="0" labelOnly="1" outline="0" fieldPosition="0">
        <references count="3">
          <reference field="1" count="1" selected="0">
            <x v="1"/>
          </reference>
          <reference field="3" count="1" selected="0">
            <x v="7"/>
          </reference>
          <reference field="5" count="15">
            <x v="0"/>
            <x v="3"/>
            <x v="6"/>
            <x v="7"/>
            <x v="12"/>
            <x v="14"/>
            <x v="16"/>
            <x v="18"/>
            <x v="20"/>
            <x v="21"/>
            <x v="23"/>
            <x v="31"/>
            <x v="32"/>
            <x v="58"/>
            <x v="59"/>
          </reference>
        </references>
      </pivotArea>
    </format>
    <format dxfId="18715">
      <pivotArea dataOnly="0" labelOnly="1" outline="0" fieldPosition="0">
        <references count="3">
          <reference field="1" count="1" selected="0">
            <x v="1"/>
          </reference>
          <reference field="3" count="1" selected="0">
            <x v="8"/>
          </reference>
          <reference field="5" count="3">
            <x v="10"/>
            <x v="17"/>
            <x v="33"/>
          </reference>
        </references>
      </pivotArea>
    </format>
    <format dxfId="18714">
      <pivotArea dataOnly="0" labelOnly="1" outline="0" fieldPosition="0">
        <references count="3">
          <reference field="1" count="1" selected="0">
            <x v="1"/>
          </reference>
          <reference field="3" count="1" selected="0">
            <x v="9"/>
          </reference>
          <reference field="5" count="3">
            <x v="9"/>
            <x v="17"/>
            <x v="60"/>
          </reference>
        </references>
      </pivotArea>
    </format>
    <format dxfId="18713">
      <pivotArea dataOnly="0" labelOnly="1" outline="0" fieldPosition="0">
        <references count="3">
          <reference field="1" count="1" selected="0">
            <x v="1"/>
          </reference>
          <reference field="3" count="1" selected="0">
            <x v="10"/>
          </reference>
          <reference field="5" count="2">
            <x v="6"/>
            <x v="16"/>
          </reference>
        </references>
      </pivotArea>
    </format>
    <format dxfId="18712">
      <pivotArea dataOnly="0" labelOnly="1" outline="0" fieldPosition="0">
        <references count="3">
          <reference field="1" count="1" selected="0">
            <x v="1"/>
          </reference>
          <reference field="3" count="1" selected="0">
            <x v="10"/>
          </reference>
          <reference field="5" count="1">
            <x v="34"/>
          </reference>
        </references>
      </pivotArea>
    </format>
    <format dxfId="18711">
      <pivotArea dataOnly="0" labelOnly="1" outline="0" fieldPosition="0">
        <references count="1">
          <reference field="9" count="0"/>
        </references>
      </pivotArea>
    </format>
    <format dxfId="18710">
      <pivotArea dataOnly="0" labelOnly="1" outline="0" fieldPosition="0">
        <references count="1">
          <reference field="9" count="0"/>
        </references>
      </pivotArea>
    </format>
    <format dxfId="18709">
      <pivotArea dataOnly="0" labelOnly="1" outline="0" fieldPosition="0">
        <references count="1">
          <reference field="7" count="0"/>
        </references>
      </pivotArea>
    </format>
    <format dxfId="18708">
      <pivotArea dataOnly="0" labelOnly="1" outline="0" fieldPosition="0">
        <references count="1">
          <reference field="7" count="0"/>
        </references>
      </pivotArea>
    </format>
    <format dxfId="18707">
      <pivotArea dataOnly="0" labelOnly="1" outline="0" fieldPosition="0">
        <references count="4">
          <reference field="1" count="1" selected="0">
            <x v="0"/>
          </reference>
          <reference field="3" count="1" selected="0">
            <x v="0"/>
          </reference>
          <reference field="5" count="1" selected="0">
            <x v="42"/>
          </reference>
          <reference field="7" count="1">
            <x v="143"/>
          </reference>
        </references>
      </pivotArea>
    </format>
    <format dxfId="18706">
      <pivotArea dataOnly="0" labelOnly="1" outline="0" fieldPosition="0">
        <references count="4">
          <reference field="1" count="1" selected="0">
            <x v="0"/>
          </reference>
          <reference field="3" count="1" selected="0">
            <x v="1"/>
          </reference>
          <reference field="5" count="1" selected="0">
            <x v="1"/>
          </reference>
          <reference field="7" count="1">
            <x v="34"/>
          </reference>
        </references>
      </pivotArea>
    </format>
    <format dxfId="18705">
      <pivotArea dataOnly="0" labelOnly="1" outline="0" fieldPosition="0">
        <references count="4">
          <reference field="1" count="1" selected="0">
            <x v="0"/>
          </reference>
          <reference field="3" count="1" selected="0">
            <x v="1"/>
          </reference>
          <reference field="5" count="1" selected="0">
            <x v="2"/>
          </reference>
          <reference field="7" count="1">
            <x v="51"/>
          </reference>
        </references>
      </pivotArea>
    </format>
    <format dxfId="18704">
      <pivotArea dataOnly="0" labelOnly="1" outline="0" fieldPosition="0">
        <references count="4">
          <reference field="1" count="1" selected="0">
            <x v="0"/>
          </reference>
          <reference field="3" count="1" selected="0">
            <x v="1"/>
          </reference>
          <reference field="5" count="1" selected="0">
            <x v="5"/>
          </reference>
          <reference field="7" count="1">
            <x v="69"/>
          </reference>
        </references>
      </pivotArea>
    </format>
    <format dxfId="18703">
      <pivotArea dataOnly="0" labelOnly="1" outline="0" fieldPosition="0">
        <references count="4">
          <reference field="1" count="1" selected="0">
            <x v="0"/>
          </reference>
          <reference field="3" count="1" selected="0">
            <x v="1"/>
          </reference>
          <reference field="5" count="1" selected="0">
            <x v="7"/>
          </reference>
          <reference field="7" count="1">
            <x v="79"/>
          </reference>
        </references>
      </pivotArea>
    </format>
    <format dxfId="18702">
      <pivotArea dataOnly="0" labelOnly="1" outline="0" fieldPosition="0">
        <references count="4">
          <reference field="1" count="1" selected="0">
            <x v="0"/>
          </reference>
          <reference field="3" count="1" selected="0">
            <x v="1"/>
          </reference>
          <reference field="5" count="1" selected="0">
            <x v="8"/>
          </reference>
          <reference field="7" count="1">
            <x v="108"/>
          </reference>
        </references>
      </pivotArea>
    </format>
    <format dxfId="18701">
      <pivotArea dataOnly="0" labelOnly="1" outline="0" fieldPosition="0">
        <references count="4">
          <reference field="1" count="1" selected="0">
            <x v="0"/>
          </reference>
          <reference field="3" count="1" selected="0">
            <x v="1"/>
          </reference>
          <reference field="5" count="1" selected="0">
            <x v="13"/>
          </reference>
          <reference field="7" count="1">
            <x v="137"/>
          </reference>
        </references>
      </pivotArea>
    </format>
    <format dxfId="18700">
      <pivotArea dataOnly="0" labelOnly="1" outline="0" fieldPosition="0">
        <references count="4">
          <reference field="1" count="1" selected="0">
            <x v="0"/>
          </reference>
          <reference field="3" count="1" selected="0">
            <x v="1"/>
          </reference>
          <reference field="5" count="1" selected="0">
            <x v="15"/>
          </reference>
          <reference field="7" count="1">
            <x v="167"/>
          </reference>
        </references>
      </pivotArea>
    </format>
    <format dxfId="18699">
      <pivotArea dataOnly="0" labelOnly="1" outline="0" fieldPosition="0">
        <references count="4">
          <reference field="1" count="1" selected="0">
            <x v="0"/>
          </reference>
          <reference field="3" count="1" selected="0">
            <x v="1"/>
          </reference>
          <reference field="5" count="1" selected="0">
            <x v="18"/>
          </reference>
          <reference field="7" count="1">
            <x v="77"/>
          </reference>
        </references>
      </pivotArea>
    </format>
    <format dxfId="18698">
      <pivotArea dataOnly="0" labelOnly="1" outline="0" fieldPosition="0">
        <references count="4">
          <reference field="1" count="1" selected="0">
            <x v="0"/>
          </reference>
          <reference field="3" count="1" selected="0">
            <x v="1"/>
          </reference>
          <reference field="5" count="1" selected="0">
            <x v="19"/>
          </reference>
          <reference field="7" count="1">
            <x v="0"/>
          </reference>
        </references>
      </pivotArea>
    </format>
    <format dxfId="18697">
      <pivotArea dataOnly="0" labelOnly="1" outline="0" fieldPosition="0">
        <references count="4">
          <reference field="1" count="1" selected="0">
            <x v="0"/>
          </reference>
          <reference field="3" count="1" selected="0">
            <x v="1"/>
          </reference>
          <reference field="5" count="1" selected="0">
            <x v="22"/>
          </reference>
          <reference field="7" count="1">
            <x v="14"/>
          </reference>
        </references>
      </pivotArea>
    </format>
    <format dxfId="18696">
      <pivotArea dataOnly="0" labelOnly="1" outline="0" fieldPosition="0">
        <references count="4">
          <reference field="1" count="1" selected="0">
            <x v="0"/>
          </reference>
          <reference field="3" count="1" selected="0">
            <x v="1"/>
          </reference>
          <reference field="5" count="1" selected="0">
            <x v="24"/>
          </reference>
          <reference field="7" count="1">
            <x v="110"/>
          </reference>
        </references>
      </pivotArea>
    </format>
    <format dxfId="18695">
      <pivotArea dataOnly="0" labelOnly="1" outline="0" fieldPosition="0">
        <references count="4">
          <reference field="1" count="1" selected="0">
            <x v="0"/>
          </reference>
          <reference field="3" count="1" selected="0">
            <x v="1"/>
          </reference>
          <reference field="5" count="1" selected="0">
            <x v="25"/>
          </reference>
          <reference field="7" count="1">
            <x v="146"/>
          </reference>
        </references>
      </pivotArea>
    </format>
    <format dxfId="18694">
      <pivotArea dataOnly="0" labelOnly="1" outline="0" fieldPosition="0">
        <references count="4">
          <reference field="1" count="1" selected="0">
            <x v="0"/>
          </reference>
          <reference field="3" count="1" selected="0">
            <x v="1"/>
          </reference>
          <reference field="5" count="1" selected="0">
            <x v="26"/>
          </reference>
          <reference field="7" count="1">
            <x v="136"/>
          </reference>
        </references>
      </pivotArea>
    </format>
    <format dxfId="18693">
      <pivotArea dataOnly="0" labelOnly="1" outline="0" fieldPosition="0">
        <references count="4">
          <reference field="1" count="1" selected="0">
            <x v="0"/>
          </reference>
          <reference field="3" count="1" selected="0">
            <x v="1"/>
          </reference>
          <reference field="5" count="1" selected="0">
            <x v="27"/>
          </reference>
          <reference field="7" count="1">
            <x v="91"/>
          </reference>
        </references>
      </pivotArea>
    </format>
    <format dxfId="18692">
      <pivotArea dataOnly="0" labelOnly="1" outline="0" fieldPosition="0">
        <references count="4">
          <reference field="1" count="1" selected="0">
            <x v="0"/>
          </reference>
          <reference field="3" count="1" selected="0">
            <x v="1"/>
          </reference>
          <reference field="5" count="1" selected="0">
            <x v="28"/>
          </reference>
          <reference field="7" count="1">
            <x v="125"/>
          </reference>
        </references>
      </pivotArea>
    </format>
    <format dxfId="18691">
      <pivotArea dataOnly="0" labelOnly="1" outline="0" fieldPosition="0">
        <references count="4">
          <reference field="1" count="1" selected="0">
            <x v="0"/>
          </reference>
          <reference field="3" count="1" selected="0">
            <x v="1"/>
          </reference>
          <reference field="5" count="1" selected="0">
            <x v="43"/>
          </reference>
          <reference field="7" count="1">
            <x v="35"/>
          </reference>
        </references>
      </pivotArea>
    </format>
    <format dxfId="18690">
      <pivotArea dataOnly="0" labelOnly="1" outline="0" fieldPosition="0">
        <references count="4">
          <reference field="1" count="1" selected="0">
            <x v="0"/>
          </reference>
          <reference field="3" count="1" selected="0">
            <x v="2"/>
          </reference>
          <reference field="5" count="1" selected="0">
            <x v="1"/>
          </reference>
          <reference field="7" count="1">
            <x v="34"/>
          </reference>
        </references>
      </pivotArea>
    </format>
    <format dxfId="18689">
      <pivotArea dataOnly="0" labelOnly="1" outline="0" fieldPosition="0">
        <references count="4">
          <reference field="1" count="1" selected="0">
            <x v="0"/>
          </reference>
          <reference field="3" count="1" selected="0">
            <x v="2"/>
          </reference>
          <reference field="5" count="1" selected="0">
            <x v="7"/>
          </reference>
          <reference field="7" count="1">
            <x v="79"/>
          </reference>
        </references>
      </pivotArea>
    </format>
    <format dxfId="18688">
      <pivotArea dataOnly="0" labelOnly="1" outline="0" fieldPosition="0">
        <references count="4">
          <reference field="1" count="1" selected="0">
            <x v="0"/>
          </reference>
          <reference field="3" count="1" selected="0">
            <x v="2"/>
          </reference>
          <reference field="5" count="1" selected="0">
            <x v="8"/>
          </reference>
          <reference field="7" count="1">
            <x v="108"/>
          </reference>
        </references>
      </pivotArea>
    </format>
    <format dxfId="18687">
      <pivotArea dataOnly="0" labelOnly="1" outline="0" fieldPosition="0">
        <references count="4">
          <reference field="1" count="1" selected="0">
            <x v="0"/>
          </reference>
          <reference field="3" count="1" selected="0">
            <x v="2"/>
          </reference>
          <reference field="5" count="1" selected="0">
            <x v="11"/>
          </reference>
          <reference field="7" count="1">
            <x v="127"/>
          </reference>
        </references>
      </pivotArea>
    </format>
    <format dxfId="18686">
      <pivotArea dataOnly="0" labelOnly="1" outline="0" fieldPosition="0">
        <references count="4">
          <reference field="1" count="1" selected="0">
            <x v="0"/>
          </reference>
          <reference field="3" count="1" selected="0">
            <x v="2"/>
          </reference>
          <reference field="5" count="1" selected="0">
            <x v="14"/>
          </reference>
          <reference field="7" count="1">
            <x v="141"/>
          </reference>
        </references>
      </pivotArea>
    </format>
    <format dxfId="18685">
      <pivotArea dataOnly="0" labelOnly="1" outline="0" fieldPosition="0">
        <references count="4">
          <reference field="1" count="1" selected="0">
            <x v="0"/>
          </reference>
          <reference field="3" count="1" selected="0">
            <x v="2"/>
          </reference>
          <reference field="5" count="1" selected="0">
            <x v="15"/>
          </reference>
          <reference field="7" count="1">
            <x v="167"/>
          </reference>
        </references>
      </pivotArea>
    </format>
    <format dxfId="18684">
      <pivotArea dataOnly="0" labelOnly="1" outline="0" fieldPosition="0">
        <references count="4">
          <reference field="1" count="1" selected="0">
            <x v="0"/>
          </reference>
          <reference field="3" count="1" selected="0">
            <x v="2"/>
          </reference>
          <reference field="5" count="1" selected="0">
            <x v="18"/>
          </reference>
          <reference field="7" count="1">
            <x v="77"/>
          </reference>
        </references>
      </pivotArea>
    </format>
    <format dxfId="18683">
      <pivotArea dataOnly="0" labelOnly="1" outline="0" fieldPosition="0">
        <references count="4">
          <reference field="1" count="1" selected="0">
            <x v="0"/>
          </reference>
          <reference field="3" count="1" selected="0">
            <x v="2"/>
          </reference>
          <reference field="5" count="1" selected="0">
            <x v="20"/>
          </reference>
          <reference field="7" count="1">
            <x v="67"/>
          </reference>
        </references>
      </pivotArea>
    </format>
    <format dxfId="18682">
      <pivotArea dataOnly="0" labelOnly="1" outline="0" fieldPosition="0">
        <references count="4">
          <reference field="1" count="1" selected="0">
            <x v="0"/>
          </reference>
          <reference field="3" count="1" selected="0">
            <x v="2"/>
          </reference>
          <reference field="5" count="1" selected="0">
            <x v="21"/>
          </reference>
          <reference field="7" count="1">
            <x v="66"/>
          </reference>
        </references>
      </pivotArea>
    </format>
    <format dxfId="18681">
      <pivotArea dataOnly="0" labelOnly="1" outline="0" fieldPosition="0">
        <references count="4">
          <reference field="1" count="1" selected="0">
            <x v="1"/>
          </reference>
          <reference field="3" count="1" selected="0">
            <x v="4"/>
          </reference>
          <reference field="5" count="1" selected="0">
            <x v="35"/>
          </reference>
          <reference field="7" count="1">
            <x v="29"/>
          </reference>
        </references>
      </pivotArea>
    </format>
    <format dxfId="18680">
      <pivotArea dataOnly="0" labelOnly="1" outline="0" fieldPosition="0">
        <references count="4">
          <reference field="1" count="1" selected="0">
            <x v="1"/>
          </reference>
          <reference field="3" count="1" selected="0">
            <x v="4"/>
          </reference>
          <reference field="5" count="1" selected="0">
            <x v="36"/>
          </reference>
          <reference field="7" count="1">
            <x v="160"/>
          </reference>
        </references>
      </pivotArea>
    </format>
    <format dxfId="18679">
      <pivotArea dataOnly="0" labelOnly="1" outline="0" fieldPosition="0">
        <references count="4">
          <reference field="1" count="1" selected="0">
            <x v="1"/>
          </reference>
          <reference field="3" count="1" selected="0">
            <x v="4"/>
          </reference>
          <reference field="5" count="1" selected="0">
            <x v="37"/>
          </reference>
          <reference field="7" count="1">
            <x v="161"/>
          </reference>
        </references>
      </pivotArea>
    </format>
    <format dxfId="18678">
      <pivotArea dataOnly="0" labelOnly="1" outline="0" fieldPosition="0">
        <references count="4">
          <reference field="1" count="1" selected="0">
            <x v="1"/>
          </reference>
          <reference field="3" count="1" selected="0">
            <x v="4"/>
          </reference>
          <reference field="5" count="1" selected="0">
            <x v="38"/>
          </reference>
          <reference field="7" count="1">
            <x v="50"/>
          </reference>
        </references>
      </pivotArea>
    </format>
    <format dxfId="18677">
      <pivotArea dataOnly="0" labelOnly="1" outline="0" fieldPosition="0">
        <references count="4">
          <reference field="1" count="1" selected="0">
            <x v="1"/>
          </reference>
          <reference field="3" count="1" selected="0">
            <x v="4"/>
          </reference>
          <reference field="5" count="1" selected="0">
            <x v="39"/>
          </reference>
          <reference field="7" count="1">
            <x v="22"/>
          </reference>
        </references>
      </pivotArea>
    </format>
    <format dxfId="18676">
      <pivotArea dataOnly="0" labelOnly="1" outline="0" fieldPosition="0">
        <references count="4">
          <reference field="1" count="1" selected="0">
            <x v="1"/>
          </reference>
          <reference field="3" count="1" selected="0">
            <x v="4"/>
          </reference>
          <reference field="5" count="1" selected="0">
            <x v="40"/>
          </reference>
          <reference field="7" count="1">
            <x v="154"/>
          </reference>
        </references>
      </pivotArea>
    </format>
    <format dxfId="18675">
      <pivotArea dataOnly="0" labelOnly="1" outline="0" fieldPosition="0">
        <references count="4">
          <reference field="1" count="1" selected="0">
            <x v="1"/>
          </reference>
          <reference field="3" count="1" selected="0">
            <x v="4"/>
          </reference>
          <reference field="5" count="1" selected="0">
            <x v="41"/>
          </reference>
          <reference field="7" count="1">
            <x v="73"/>
          </reference>
        </references>
      </pivotArea>
    </format>
    <format dxfId="18674">
      <pivotArea dataOnly="0" labelOnly="1" outline="0" fieldPosition="0">
        <references count="4">
          <reference field="1" count="1" selected="0">
            <x v="1"/>
          </reference>
          <reference field="3" count="1" selected="0">
            <x v="7"/>
          </reference>
          <reference field="5" count="1" selected="0">
            <x v="0"/>
          </reference>
          <reference field="7" count="1">
            <x v="11"/>
          </reference>
        </references>
      </pivotArea>
    </format>
    <format dxfId="18673">
      <pivotArea dataOnly="0" labelOnly="1" outline="0" fieldPosition="0">
        <references count="4">
          <reference field="1" count="1" selected="0">
            <x v="1"/>
          </reference>
          <reference field="3" count="1" selected="0">
            <x v="7"/>
          </reference>
          <reference field="5" count="1" selected="0">
            <x v="3"/>
          </reference>
          <reference field="7" count="1">
            <x v="54"/>
          </reference>
        </references>
      </pivotArea>
    </format>
    <format dxfId="18672">
      <pivotArea dataOnly="0" labelOnly="1" outline="0" fieldPosition="0">
        <references count="4">
          <reference field="1" count="1" selected="0">
            <x v="1"/>
          </reference>
          <reference field="3" count="1" selected="0">
            <x v="7"/>
          </reference>
          <reference field="5" count="1" selected="0">
            <x v="6"/>
          </reference>
          <reference field="7" count="1">
            <x v="71"/>
          </reference>
        </references>
      </pivotArea>
    </format>
    <format dxfId="18671">
      <pivotArea dataOnly="0" labelOnly="1" outline="0" fieldPosition="0">
        <references count="4">
          <reference field="1" count="1" selected="0">
            <x v="1"/>
          </reference>
          <reference field="3" count="1" selected="0">
            <x v="7"/>
          </reference>
          <reference field="5" count="1" selected="0">
            <x v="7"/>
          </reference>
          <reference field="7" count="1">
            <x v="79"/>
          </reference>
        </references>
      </pivotArea>
    </format>
    <format dxfId="18670">
      <pivotArea dataOnly="0" labelOnly="1" outline="0" fieldPosition="0">
        <references count="4">
          <reference field="1" count="1" selected="0">
            <x v="1"/>
          </reference>
          <reference field="3" count="1" selected="0">
            <x v="7"/>
          </reference>
          <reference field="5" count="1" selected="0">
            <x v="12"/>
          </reference>
          <reference field="7" count="1">
            <x v="131"/>
          </reference>
        </references>
      </pivotArea>
    </format>
    <format dxfId="18669">
      <pivotArea dataOnly="0" labelOnly="1" outline="0" fieldPosition="0">
        <references count="4">
          <reference field="1" count="1" selected="0">
            <x v="1"/>
          </reference>
          <reference field="3" count="1" selected="0">
            <x v="7"/>
          </reference>
          <reference field="5" count="1" selected="0">
            <x v="14"/>
          </reference>
          <reference field="7" count="1">
            <x v="141"/>
          </reference>
        </references>
      </pivotArea>
    </format>
    <format dxfId="18668">
      <pivotArea dataOnly="0" labelOnly="1" outline="0" fieldPosition="0">
        <references count="4">
          <reference field="1" count="1" selected="0">
            <x v="1"/>
          </reference>
          <reference field="3" count="1" selected="0">
            <x v="7"/>
          </reference>
          <reference field="5" count="1" selected="0">
            <x v="16"/>
          </reference>
          <reference field="7" count="1">
            <x v="123"/>
          </reference>
        </references>
      </pivotArea>
    </format>
    <format dxfId="18667">
      <pivotArea dataOnly="0" labelOnly="1" outline="0" fieldPosition="0">
        <references count="4">
          <reference field="1" count="1" selected="0">
            <x v="1"/>
          </reference>
          <reference field="3" count="1" selected="0">
            <x v="7"/>
          </reference>
          <reference field="5" count="1" selected="0">
            <x v="18"/>
          </reference>
          <reference field="7" count="1">
            <x v="77"/>
          </reference>
        </references>
      </pivotArea>
    </format>
    <format dxfId="18666">
      <pivotArea dataOnly="0" labelOnly="1" outline="0" fieldPosition="0">
        <references count="4">
          <reference field="1" count="1" selected="0">
            <x v="1"/>
          </reference>
          <reference field="3" count="1" selected="0">
            <x v="7"/>
          </reference>
          <reference field="5" count="1" selected="0">
            <x v="20"/>
          </reference>
          <reference field="7" count="1">
            <x v="67"/>
          </reference>
        </references>
      </pivotArea>
    </format>
    <format dxfId="18665">
      <pivotArea dataOnly="0" labelOnly="1" outline="0" fieldPosition="0">
        <references count="4">
          <reference field="1" count="1" selected="0">
            <x v="1"/>
          </reference>
          <reference field="3" count="1" selected="0">
            <x v="7"/>
          </reference>
          <reference field="5" count="1" selected="0">
            <x v="21"/>
          </reference>
          <reference field="7" count="1">
            <x v="66"/>
          </reference>
        </references>
      </pivotArea>
    </format>
    <format dxfId="18664">
      <pivotArea dataOnly="0" labelOnly="1" outline="0" fieldPosition="0">
        <references count="4">
          <reference field="1" count="1" selected="0">
            <x v="1"/>
          </reference>
          <reference field="3" count="1" selected="0">
            <x v="7"/>
          </reference>
          <reference field="5" count="1" selected="0">
            <x v="23"/>
          </reference>
          <reference field="7" count="1">
            <x v="68"/>
          </reference>
        </references>
      </pivotArea>
    </format>
    <format dxfId="18663">
      <pivotArea dataOnly="0" labelOnly="1" outline="0" fieldPosition="0">
        <references count="4">
          <reference field="1" count="1" selected="0">
            <x v="1"/>
          </reference>
          <reference field="3" count="1" selected="0">
            <x v="7"/>
          </reference>
          <reference field="5" count="1" selected="0">
            <x v="31"/>
          </reference>
          <reference field="7" count="1">
            <x v="114"/>
          </reference>
        </references>
      </pivotArea>
    </format>
    <format dxfId="18662">
      <pivotArea dataOnly="0" labelOnly="1" outline="0" fieldPosition="0">
        <references count="4">
          <reference field="1" count="1" selected="0">
            <x v="1"/>
          </reference>
          <reference field="3" count="1" selected="0">
            <x v="7"/>
          </reference>
          <reference field="5" count="1" selected="0">
            <x v="32"/>
          </reference>
          <reference field="7" count="1">
            <x v="1"/>
          </reference>
        </references>
      </pivotArea>
    </format>
    <format dxfId="18661">
      <pivotArea dataOnly="0" labelOnly="1" outline="0" fieldPosition="0">
        <references count="4">
          <reference field="1" count="1" selected="0">
            <x v="1"/>
          </reference>
          <reference field="3" count="1" selected="0">
            <x v="7"/>
          </reference>
          <reference field="5" count="1" selected="0">
            <x v="58"/>
          </reference>
          <reference field="7" count="1">
            <x v="113"/>
          </reference>
        </references>
      </pivotArea>
    </format>
    <format dxfId="18660">
      <pivotArea dataOnly="0" labelOnly="1" outline="0" fieldPosition="0">
        <references count="4">
          <reference field="1" count="1" selected="0">
            <x v="1"/>
          </reference>
          <reference field="3" count="1" selected="0">
            <x v="7"/>
          </reference>
          <reference field="5" count="1" selected="0">
            <x v="59"/>
          </reference>
          <reference field="7" count="1">
            <x v="134"/>
          </reference>
        </references>
      </pivotArea>
    </format>
    <format dxfId="18659">
      <pivotArea dataOnly="0" labelOnly="1" outline="0" fieldPosition="0">
        <references count="4">
          <reference field="1" count="1" selected="0">
            <x v="1"/>
          </reference>
          <reference field="3" count="1" selected="0">
            <x v="8"/>
          </reference>
          <reference field="5" count="1" selected="0">
            <x v="10"/>
          </reference>
          <reference field="7" count="1">
            <x v="124"/>
          </reference>
        </references>
      </pivotArea>
    </format>
    <format dxfId="18658">
      <pivotArea dataOnly="0" labelOnly="1" outline="0" fieldPosition="0">
        <references count="4">
          <reference field="1" count="1" selected="0">
            <x v="1"/>
          </reference>
          <reference field="3" count="1" selected="0">
            <x v="8"/>
          </reference>
          <reference field="5" count="1" selected="0">
            <x v="17"/>
          </reference>
          <reference field="7" count="1">
            <x v="151"/>
          </reference>
        </references>
      </pivotArea>
    </format>
    <format dxfId="18657">
      <pivotArea dataOnly="0" labelOnly="1" outline="0" fieldPosition="0">
        <references count="4">
          <reference field="1" count="1" selected="0">
            <x v="1"/>
          </reference>
          <reference field="3" count="1" selected="0">
            <x v="8"/>
          </reference>
          <reference field="5" count="1" selected="0">
            <x v="33"/>
          </reference>
          <reference field="7" count="1">
            <x v="133"/>
          </reference>
        </references>
      </pivotArea>
    </format>
    <format dxfId="18656">
      <pivotArea dataOnly="0" labelOnly="1" outline="0" fieldPosition="0">
        <references count="4">
          <reference field="1" count="1" selected="0">
            <x v="1"/>
          </reference>
          <reference field="3" count="1" selected="0">
            <x v="9"/>
          </reference>
          <reference field="5" count="1" selected="0">
            <x v="9"/>
          </reference>
          <reference field="7" count="1">
            <x v="111"/>
          </reference>
        </references>
      </pivotArea>
    </format>
    <format dxfId="18655">
      <pivotArea dataOnly="0" labelOnly="1" outline="0" fieldPosition="0">
        <references count="4">
          <reference field="1" count="1" selected="0">
            <x v="1"/>
          </reference>
          <reference field="3" count="1" selected="0">
            <x v="9"/>
          </reference>
          <reference field="5" count="1" selected="0">
            <x v="17"/>
          </reference>
          <reference field="7" count="1">
            <x v="151"/>
          </reference>
        </references>
      </pivotArea>
    </format>
    <format dxfId="18654">
      <pivotArea dataOnly="0" labelOnly="1" outline="0" fieldPosition="0">
        <references count="4">
          <reference field="1" count="1" selected="0">
            <x v="1"/>
          </reference>
          <reference field="3" count="1" selected="0">
            <x v="9"/>
          </reference>
          <reference field="5" count="1" selected="0">
            <x v="60"/>
          </reference>
          <reference field="7" count="1">
            <x v="135"/>
          </reference>
        </references>
      </pivotArea>
    </format>
    <format dxfId="18653">
      <pivotArea dataOnly="0" labelOnly="1" outline="0" fieldPosition="0">
        <references count="4">
          <reference field="1" count="1" selected="0">
            <x v="1"/>
          </reference>
          <reference field="3" count="1" selected="0">
            <x v="10"/>
          </reference>
          <reference field="5" count="1" selected="0">
            <x v="6"/>
          </reference>
          <reference field="7" count="1">
            <x v="71"/>
          </reference>
        </references>
      </pivotArea>
    </format>
    <format dxfId="18652">
      <pivotArea dataOnly="0" labelOnly="1" outline="0" fieldPosition="0">
        <references count="4">
          <reference field="1" count="1" selected="0">
            <x v="1"/>
          </reference>
          <reference field="3" count="1" selected="0">
            <x v="10"/>
          </reference>
          <reference field="5" count="1" selected="0">
            <x v="16"/>
          </reference>
          <reference field="7" count="1">
            <x v="123"/>
          </reference>
        </references>
      </pivotArea>
    </format>
    <format dxfId="18651">
      <pivotArea dataOnly="0" labelOnly="1" outline="0" fieldPosition="0">
        <references count="4">
          <reference field="1" count="1" selected="0">
            <x v="0"/>
          </reference>
          <reference field="3" count="1" selected="0">
            <x v="0"/>
          </reference>
          <reference field="5" count="1" selected="0">
            <x v="42"/>
          </reference>
          <reference field="7" count="1">
            <x v="143"/>
          </reference>
        </references>
      </pivotArea>
    </format>
    <format dxfId="18650">
      <pivotArea dataOnly="0" labelOnly="1" outline="0" fieldPosition="0">
        <references count="4">
          <reference field="1" count="1" selected="0">
            <x v="0"/>
          </reference>
          <reference field="3" count="1" selected="0">
            <x v="1"/>
          </reference>
          <reference field="5" count="1" selected="0">
            <x v="1"/>
          </reference>
          <reference field="7" count="1">
            <x v="34"/>
          </reference>
        </references>
      </pivotArea>
    </format>
    <format dxfId="18649">
      <pivotArea dataOnly="0" labelOnly="1" outline="0" fieldPosition="0">
        <references count="4">
          <reference field="1" count="1" selected="0">
            <x v="0"/>
          </reference>
          <reference field="3" count="1" selected="0">
            <x v="1"/>
          </reference>
          <reference field="5" count="1" selected="0">
            <x v="2"/>
          </reference>
          <reference field="7" count="1">
            <x v="51"/>
          </reference>
        </references>
      </pivotArea>
    </format>
    <format dxfId="18648">
      <pivotArea dataOnly="0" labelOnly="1" outline="0" fieldPosition="0">
        <references count="4">
          <reference field="1" count="1" selected="0">
            <x v="0"/>
          </reference>
          <reference field="3" count="1" selected="0">
            <x v="1"/>
          </reference>
          <reference field="5" count="1" selected="0">
            <x v="5"/>
          </reference>
          <reference field="7" count="1">
            <x v="69"/>
          </reference>
        </references>
      </pivotArea>
    </format>
    <format dxfId="18647">
      <pivotArea dataOnly="0" labelOnly="1" outline="0" fieldPosition="0">
        <references count="4">
          <reference field="1" count="1" selected="0">
            <x v="0"/>
          </reference>
          <reference field="3" count="1" selected="0">
            <x v="1"/>
          </reference>
          <reference field="5" count="1" selected="0">
            <x v="7"/>
          </reference>
          <reference field="7" count="1">
            <x v="79"/>
          </reference>
        </references>
      </pivotArea>
    </format>
    <format dxfId="18646">
      <pivotArea dataOnly="0" labelOnly="1" outline="0" fieldPosition="0">
        <references count="4">
          <reference field="1" count="1" selected="0">
            <x v="0"/>
          </reference>
          <reference field="3" count="1" selected="0">
            <x v="1"/>
          </reference>
          <reference field="5" count="1" selected="0">
            <x v="8"/>
          </reference>
          <reference field="7" count="1">
            <x v="108"/>
          </reference>
        </references>
      </pivotArea>
    </format>
    <format dxfId="18645">
      <pivotArea dataOnly="0" labelOnly="1" outline="0" fieldPosition="0">
        <references count="4">
          <reference field="1" count="1" selected="0">
            <x v="0"/>
          </reference>
          <reference field="3" count="1" selected="0">
            <x v="1"/>
          </reference>
          <reference field="5" count="1" selected="0">
            <x v="13"/>
          </reference>
          <reference field="7" count="1">
            <x v="137"/>
          </reference>
        </references>
      </pivotArea>
    </format>
    <format dxfId="18644">
      <pivotArea dataOnly="0" labelOnly="1" outline="0" fieldPosition="0">
        <references count="4">
          <reference field="1" count="1" selected="0">
            <x v="0"/>
          </reference>
          <reference field="3" count="1" selected="0">
            <x v="1"/>
          </reference>
          <reference field="5" count="1" selected="0">
            <x v="15"/>
          </reference>
          <reference field="7" count="1">
            <x v="167"/>
          </reference>
        </references>
      </pivotArea>
    </format>
    <format dxfId="18643">
      <pivotArea dataOnly="0" labelOnly="1" outline="0" fieldPosition="0">
        <references count="4">
          <reference field="1" count="1" selected="0">
            <x v="0"/>
          </reference>
          <reference field="3" count="1" selected="0">
            <x v="1"/>
          </reference>
          <reference field="5" count="1" selected="0">
            <x v="18"/>
          </reference>
          <reference field="7" count="1">
            <x v="77"/>
          </reference>
        </references>
      </pivotArea>
    </format>
    <format dxfId="18642">
      <pivotArea dataOnly="0" labelOnly="1" outline="0" fieldPosition="0">
        <references count="4">
          <reference field="1" count="1" selected="0">
            <x v="0"/>
          </reference>
          <reference field="3" count="1" selected="0">
            <x v="1"/>
          </reference>
          <reference field="5" count="1" selected="0">
            <x v="19"/>
          </reference>
          <reference field="7" count="1">
            <x v="0"/>
          </reference>
        </references>
      </pivotArea>
    </format>
    <format dxfId="18641">
      <pivotArea dataOnly="0" labelOnly="1" outline="0" fieldPosition="0">
        <references count="4">
          <reference field="1" count="1" selected="0">
            <x v="0"/>
          </reference>
          <reference field="3" count="1" selected="0">
            <x v="1"/>
          </reference>
          <reference field="5" count="1" selected="0">
            <x v="22"/>
          </reference>
          <reference field="7" count="1">
            <x v="14"/>
          </reference>
        </references>
      </pivotArea>
    </format>
    <format dxfId="18640">
      <pivotArea dataOnly="0" labelOnly="1" outline="0" fieldPosition="0">
        <references count="4">
          <reference field="1" count="1" selected="0">
            <x v="0"/>
          </reference>
          <reference field="3" count="1" selected="0">
            <x v="1"/>
          </reference>
          <reference field="5" count="1" selected="0">
            <x v="24"/>
          </reference>
          <reference field="7" count="1">
            <x v="110"/>
          </reference>
        </references>
      </pivotArea>
    </format>
    <format dxfId="18639">
      <pivotArea dataOnly="0" labelOnly="1" outline="0" fieldPosition="0">
        <references count="4">
          <reference field="1" count="1" selected="0">
            <x v="0"/>
          </reference>
          <reference field="3" count="1" selected="0">
            <x v="1"/>
          </reference>
          <reference field="5" count="1" selected="0">
            <x v="25"/>
          </reference>
          <reference field="7" count="1">
            <x v="146"/>
          </reference>
        </references>
      </pivotArea>
    </format>
    <format dxfId="18638">
      <pivotArea dataOnly="0" labelOnly="1" outline="0" fieldPosition="0">
        <references count="4">
          <reference field="1" count="1" selected="0">
            <x v="0"/>
          </reference>
          <reference field="3" count="1" selected="0">
            <x v="1"/>
          </reference>
          <reference field="5" count="1" selected="0">
            <x v="26"/>
          </reference>
          <reference field="7" count="1">
            <x v="136"/>
          </reference>
        </references>
      </pivotArea>
    </format>
    <format dxfId="18637">
      <pivotArea dataOnly="0" labelOnly="1" outline="0" fieldPosition="0">
        <references count="4">
          <reference field="1" count="1" selected="0">
            <x v="0"/>
          </reference>
          <reference field="3" count="1" selected="0">
            <x v="1"/>
          </reference>
          <reference field="5" count="1" selected="0">
            <x v="27"/>
          </reference>
          <reference field="7" count="1">
            <x v="91"/>
          </reference>
        </references>
      </pivotArea>
    </format>
    <format dxfId="18636">
      <pivotArea dataOnly="0" labelOnly="1" outline="0" fieldPosition="0">
        <references count="4">
          <reference field="1" count="1" selected="0">
            <x v="0"/>
          </reference>
          <reference field="3" count="1" selected="0">
            <x v="1"/>
          </reference>
          <reference field="5" count="1" selected="0">
            <x v="28"/>
          </reference>
          <reference field="7" count="1">
            <x v="125"/>
          </reference>
        </references>
      </pivotArea>
    </format>
    <format dxfId="18635">
      <pivotArea dataOnly="0" labelOnly="1" outline="0" fieldPosition="0">
        <references count="4">
          <reference field="1" count="1" selected="0">
            <x v="0"/>
          </reference>
          <reference field="3" count="1" selected="0">
            <x v="1"/>
          </reference>
          <reference field="5" count="1" selected="0">
            <x v="43"/>
          </reference>
          <reference field="7" count="1">
            <x v="35"/>
          </reference>
        </references>
      </pivotArea>
    </format>
    <format dxfId="18634">
      <pivotArea dataOnly="0" labelOnly="1" outline="0" fieldPosition="0">
        <references count="4">
          <reference field="1" count="1" selected="0">
            <x v="0"/>
          </reference>
          <reference field="3" count="1" selected="0">
            <x v="2"/>
          </reference>
          <reference field="5" count="1" selected="0">
            <x v="1"/>
          </reference>
          <reference field="7" count="1">
            <x v="34"/>
          </reference>
        </references>
      </pivotArea>
    </format>
    <format dxfId="18633">
      <pivotArea dataOnly="0" labelOnly="1" outline="0" fieldPosition="0">
        <references count="4">
          <reference field="1" count="1" selected="0">
            <x v="0"/>
          </reference>
          <reference field="3" count="1" selected="0">
            <x v="2"/>
          </reference>
          <reference field="5" count="1" selected="0">
            <x v="7"/>
          </reference>
          <reference field="7" count="1">
            <x v="79"/>
          </reference>
        </references>
      </pivotArea>
    </format>
    <format dxfId="18632">
      <pivotArea dataOnly="0" labelOnly="1" outline="0" fieldPosition="0">
        <references count="4">
          <reference field="1" count="1" selected="0">
            <x v="0"/>
          </reference>
          <reference field="3" count="1" selected="0">
            <x v="2"/>
          </reference>
          <reference field="5" count="1" selected="0">
            <x v="8"/>
          </reference>
          <reference field="7" count="1">
            <x v="108"/>
          </reference>
        </references>
      </pivotArea>
    </format>
    <format dxfId="18631">
      <pivotArea dataOnly="0" labelOnly="1" outline="0" fieldPosition="0">
        <references count="4">
          <reference field="1" count="1" selected="0">
            <x v="0"/>
          </reference>
          <reference field="3" count="1" selected="0">
            <x v="2"/>
          </reference>
          <reference field="5" count="1" selected="0">
            <x v="11"/>
          </reference>
          <reference field="7" count="1">
            <x v="127"/>
          </reference>
        </references>
      </pivotArea>
    </format>
    <format dxfId="18630">
      <pivotArea dataOnly="0" labelOnly="1" outline="0" fieldPosition="0">
        <references count="4">
          <reference field="1" count="1" selected="0">
            <x v="0"/>
          </reference>
          <reference field="3" count="1" selected="0">
            <x v="2"/>
          </reference>
          <reference field="5" count="1" selected="0">
            <x v="14"/>
          </reference>
          <reference field="7" count="1">
            <x v="141"/>
          </reference>
        </references>
      </pivotArea>
    </format>
    <format dxfId="18629">
      <pivotArea dataOnly="0" labelOnly="1" outline="0" fieldPosition="0">
        <references count="4">
          <reference field="1" count="1" selected="0">
            <x v="0"/>
          </reference>
          <reference field="3" count="1" selected="0">
            <x v="2"/>
          </reference>
          <reference field="5" count="1" selected="0">
            <x v="15"/>
          </reference>
          <reference field="7" count="1">
            <x v="167"/>
          </reference>
        </references>
      </pivotArea>
    </format>
    <format dxfId="18628">
      <pivotArea dataOnly="0" labelOnly="1" outline="0" fieldPosition="0">
        <references count="4">
          <reference field="1" count="1" selected="0">
            <x v="0"/>
          </reference>
          <reference field="3" count="1" selected="0">
            <x v="2"/>
          </reference>
          <reference field="5" count="1" selected="0">
            <x v="18"/>
          </reference>
          <reference field="7" count="1">
            <x v="77"/>
          </reference>
        </references>
      </pivotArea>
    </format>
    <format dxfId="18627">
      <pivotArea dataOnly="0" labelOnly="1" outline="0" fieldPosition="0">
        <references count="4">
          <reference field="1" count="1" selected="0">
            <x v="0"/>
          </reference>
          <reference field="3" count="1" selected="0">
            <x v="2"/>
          </reference>
          <reference field="5" count="1" selected="0">
            <x v="20"/>
          </reference>
          <reference field="7" count="1">
            <x v="67"/>
          </reference>
        </references>
      </pivotArea>
    </format>
    <format dxfId="18626">
      <pivotArea dataOnly="0" labelOnly="1" outline="0" fieldPosition="0">
        <references count="4">
          <reference field="1" count="1" selected="0">
            <x v="0"/>
          </reference>
          <reference field="3" count="1" selected="0">
            <x v="2"/>
          </reference>
          <reference field="5" count="1" selected="0">
            <x v="21"/>
          </reference>
          <reference field="7" count="1">
            <x v="66"/>
          </reference>
        </references>
      </pivotArea>
    </format>
    <format dxfId="18625">
      <pivotArea dataOnly="0" labelOnly="1" outline="0" fieldPosition="0">
        <references count="4">
          <reference field="1" count="1" selected="0">
            <x v="1"/>
          </reference>
          <reference field="3" count="1" selected="0">
            <x v="4"/>
          </reference>
          <reference field="5" count="1" selected="0">
            <x v="35"/>
          </reference>
          <reference field="7" count="1">
            <x v="29"/>
          </reference>
        </references>
      </pivotArea>
    </format>
    <format dxfId="18624">
      <pivotArea dataOnly="0" labelOnly="1" outline="0" fieldPosition="0">
        <references count="4">
          <reference field="1" count="1" selected="0">
            <x v="1"/>
          </reference>
          <reference field="3" count="1" selected="0">
            <x v="4"/>
          </reference>
          <reference field="5" count="1" selected="0">
            <x v="36"/>
          </reference>
          <reference field="7" count="1">
            <x v="160"/>
          </reference>
        </references>
      </pivotArea>
    </format>
    <format dxfId="18623">
      <pivotArea dataOnly="0" labelOnly="1" outline="0" fieldPosition="0">
        <references count="4">
          <reference field="1" count="1" selected="0">
            <x v="1"/>
          </reference>
          <reference field="3" count="1" selected="0">
            <x v="4"/>
          </reference>
          <reference field="5" count="1" selected="0">
            <x v="37"/>
          </reference>
          <reference field="7" count="1">
            <x v="161"/>
          </reference>
        </references>
      </pivotArea>
    </format>
    <format dxfId="18622">
      <pivotArea dataOnly="0" labelOnly="1" outline="0" fieldPosition="0">
        <references count="4">
          <reference field="1" count="1" selected="0">
            <x v="1"/>
          </reference>
          <reference field="3" count="1" selected="0">
            <x v="4"/>
          </reference>
          <reference field="5" count="1" selected="0">
            <x v="38"/>
          </reference>
          <reference field="7" count="1">
            <x v="50"/>
          </reference>
        </references>
      </pivotArea>
    </format>
    <format dxfId="18621">
      <pivotArea dataOnly="0" labelOnly="1" outline="0" fieldPosition="0">
        <references count="4">
          <reference field="1" count="1" selected="0">
            <x v="1"/>
          </reference>
          <reference field="3" count="1" selected="0">
            <x v="4"/>
          </reference>
          <reference field="5" count="1" selected="0">
            <x v="39"/>
          </reference>
          <reference field="7" count="1">
            <x v="22"/>
          </reference>
        </references>
      </pivotArea>
    </format>
    <format dxfId="18620">
      <pivotArea dataOnly="0" labelOnly="1" outline="0" fieldPosition="0">
        <references count="4">
          <reference field="1" count="1" selected="0">
            <x v="1"/>
          </reference>
          <reference field="3" count="1" selected="0">
            <x v="4"/>
          </reference>
          <reference field="5" count="1" selected="0">
            <x v="40"/>
          </reference>
          <reference field="7" count="1">
            <x v="154"/>
          </reference>
        </references>
      </pivotArea>
    </format>
    <format dxfId="18619">
      <pivotArea dataOnly="0" labelOnly="1" outline="0" fieldPosition="0">
        <references count="4">
          <reference field="1" count="1" selected="0">
            <x v="1"/>
          </reference>
          <reference field="3" count="1" selected="0">
            <x v="4"/>
          </reference>
          <reference field="5" count="1" selected="0">
            <x v="41"/>
          </reference>
          <reference field="7" count="1">
            <x v="73"/>
          </reference>
        </references>
      </pivotArea>
    </format>
    <format dxfId="18618">
      <pivotArea dataOnly="0" labelOnly="1" outline="0" fieldPosition="0">
        <references count="4">
          <reference field="1" count="1" selected="0">
            <x v="1"/>
          </reference>
          <reference field="3" count="1" selected="0">
            <x v="7"/>
          </reference>
          <reference field="5" count="1" selected="0">
            <x v="0"/>
          </reference>
          <reference field="7" count="1">
            <x v="11"/>
          </reference>
        </references>
      </pivotArea>
    </format>
    <format dxfId="18617">
      <pivotArea dataOnly="0" labelOnly="1" outline="0" fieldPosition="0">
        <references count="4">
          <reference field="1" count="1" selected="0">
            <x v="1"/>
          </reference>
          <reference field="3" count="1" selected="0">
            <x v="7"/>
          </reference>
          <reference field="5" count="1" selected="0">
            <x v="3"/>
          </reference>
          <reference field="7" count="1">
            <x v="54"/>
          </reference>
        </references>
      </pivotArea>
    </format>
    <format dxfId="18616">
      <pivotArea dataOnly="0" labelOnly="1" outline="0" fieldPosition="0">
        <references count="4">
          <reference field="1" count="1" selected="0">
            <x v="1"/>
          </reference>
          <reference field="3" count="1" selected="0">
            <x v="7"/>
          </reference>
          <reference field="5" count="1" selected="0">
            <x v="6"/>
          </reference>
          <reference field="7" count="1">
            <x v="71"/>
          </reference>
        </references>
      </pivotArea>
    </format>
    <format dxfId="18615">
      <pivotArea dataOnly="0" labelOnly="1" outline="0" fieldPosition="0">
        <references count="4">
          <reference field="1" count="1" selected="0">
            <x v="1"/>
          </reference>
          <reference field="3" count="1" selected="0">
            <x v="7"/>
          </reference>
          <reference field="5" count="1" selected="0">
            <x v="7"/>
          </reference>
          <reference field="7" count="1">
            <x v="79"/>
          </reference>
        </references>
      </pivotArea>
    </format>
    <format dxfId="18614">
      <pivotArea dataOnly="0" labelOnly="1" outline="0" fieldPosition="0">
        <references count="4">
          <reference field="1" count="1" selected="0">
            <x v="1"/>
          </reference>
          <reference field="3" count="1" selected="0">
            <x v="7"/>
          </reference>
          <reference field="5" count="1" selected="0">
            <x v="12"/>
          </reference>
          <reference field="7" count="1">
            <x v="131"/>
          </reference>
        </references>
      </pivotArea>
    </format>
    <format dxfId="18613">
      <pivotArea dataOnly="0" labelOnly="1" outline="0" fieldPosition="0">
        <references count="4">
          <reference field="1" count="1" selected="0">
            <x v="1"/>
          </reference>
          <reference field="3" count="1" selected="0">
            <x v="7"/>
          </reference>
          <reference field="5" count="1" selected="0">
            <x v="14"/>
          </reference>
          <reference field="7" count="1">
            <x v="141"/>
          </reference>
        </references>
      </pivotArea>
    </format>
    <format dxfId="18612">
      <pivotArea dataOnly="0" labelOnly="1" outline="0" fieldPosition="0">
        <references count="4">
          <reference field="1" count="1" selected="0">
            <x v="1"/>
          </reference>
          <reference field="3" count="1" selected="0">
            <x v="7"/>
          </reference>
          <reference field="5" count="1" selected="0">
            <x v="16"/>
          </reference>
          <reference field="7" count="1">
            <x v="123"/>
          </reference>
        </references>
      </pivotArea>
    </format>
    <format dxfId="18611">
      <pivotArea dataOnly="0" labelOnly="1" outline="0" fieldPosition="0">
        <references count="4">
          <reference field="1" count="1" selected="0">
            <x v="1"/>
          </reference>
          <reference field="3" count="1" selected="0">
            <x v="7"/>
          </reference>
          <reference field="5" count="1" selected="0">
            <x v="18"/>
          </reference>
          <reference field="7" count="1">
            <x v="77"/>
          </reference>
        </references>
      </pivotArea>
    </format>
    <format dxfId="18610">
      <pivotArea dataOnly="0" labelOnly="1" outline="0" fieldPosition="0">
        <references count="4">
          <reference field="1" count="1" selected="0">
            <x v="1"/>
          </reference>
          <reference field="3" count="1" selected="0">
            <x v="7"/>
          </reference>
          <reference field="5" count="1" selected="0">
            <x v="20"/>
          </reference>
          <reference field="7" count="1">
            <x v="67"/>
          </reference>
        </references>
      </pivotArea>
    </format>
    <format dxfId="18609">
      <pivotArea dataOnly="0" labelOnly="1" outline="0" fieldPosition="0">
        <references count="4">
          <reference field="1" count="1" selected="0">
            <x v="1"/>
          </reference>
          <reference field="3" count="1" selected="0">
            <x v="7"/>
          </reference>
          <reference field="5" count="1" selected="0">
            <x v="21"/>
          </reference>
          <reference field="7" count="1">
            <x v="66"/>
          </reference>
        </references>
      </pivotArea>
    </format>
    <format dxfId="18608">
      <pivotArea dataOnly="0" labelOnly="1" outline="0" fieldPosition="0">
        <references count="4">
          <reference field="1" count="1" selected="0">
            <x v="1"/>
          </reference>
          <reference field="3" count="1" selected="0">
            <x v="7"/>
          </reference>
          <reference field="5" count="1" selected="0">
            <x v="23"/>
          </reference>
          <reference field="7" count="1">
            <x v="68"/>
          </reference>
        </references>
      </pivotArea>
    </format>
    <format dxfId="18607">
      <pivotArea dataOnly="0" labelOnly="1" outline="0" fieldPosition="0">
        <references count="4">
          <reference field="1" count="1" selected="0">
            <x v="1"/>
          </reference>
          <reference field="3" count="1" selected="0">
            <x v="7"/>
          </reference>
          <reference field="5" count="1" selected="0">
            <x v="31"/>
          </reference>
          <reference field="7" count="1">
            <x v="114"/>
          </reference>
        </references>
      </pivotArea>
    </format>
    <format dxfId="18606">
      <pivotArea dataOnly="0" labelOnly="1" outline="0" fieldPosition="0">
        <references count="4">
          <reference field="1" count="1" selected="0">
            <x v="1"/>
          </reference>
          <reference field="3" count="1" selected="0">
            <x v="7"/>
          </reference>
          <reference field="5" count="1" selected="0">
            <x v="32"/>
          </reference>
          <reference field="7" count="1">
            <x v="1"/>
          </reference>
        </references>
      </pivotArea>
    </format>
    <format dxfId="18605">
      <pivotArea dataOnly="0" labelOnly="1" outline="0" fieldPosition="0">
        <references count="4">
          <reference field="1" count="1" selected="0">
            <x v="1"/>
          </reference>
          <reference field="3" count="1" selected="0">
            <x v="7"/>
          </reference>
          <reference field="5" count="1" selected="0">
            <x v="58"/>
          </reference>
          <reference field="7" count="1">
            <x v="113"/>
          </reference>
        </references>
      </pivotArea>
    </format>
    <format dxfId="18604">
      <pivotArea dataOnly="0" labelOnly="1" outline="0" fieldPosition="0">
        <references count="4">
          <reference field="1" count="1" selected="0">
            <x v="1"/>
          </reference>
          <reference field="3" count="1" selected="0">
            <x v="7"/>
          </reference>
          <reference field="5" count="1" selected="0">
            <x v="59"/>
          </reference>
          <reference field="7" count="1">
            <x v="134"/>
          </reference>
        </references>
      </pivotArea>
    </format>
    <format dxfId="18603">
      <pivotArea dataOnly="0" labelOnly="1" outline="0" fieldPosition="0">
        <references count="4">
          <reference field="1" count="1" selected="0">
            <x v="1"/>
          </reference>
          <reference field="3" count="1" selected="0">
            <x v="8"/>
          </reference>
          <reference field="5" count="1" selected="0">
            <x v="10"/>
          </reference>
          <reference field="7" count="1">
            <x v="124"/>
          </reference>
        </references>
      </pivotArea>
    </format>
    <format dxfId="18602">
      <pivotArea dataOnly="0" labelOnly="1" outline="0" fieldPosition="0">
        <references count="4">
          <reference field="1" count="1" selected="0">
            <x v="1"/>
          </reference>
          <reference field="3" count="1" selected="0">
            <x v="8"/>
          </reference>
          <reference field="5" count="1" selected="0">
            <x v="17"/>
          </reference>
          <reference field="7" count="1">
            <x v="151"/>
          </reference>
        </references>
      </pivotArea>
    </format>
    <format dxfId="18601">
      <pivotArea dataOnly="0" labelOnly="1" outline="0" fieldPosition="0">
        <references count="4">
          <reference field="1" count="1" selected="0">
            <x v="1"/>
          </reference>
          <reference field="3" count="1" selected="0">
            <x v="8"/>
          </reference>
          <reference field="5" count="1" selected="0">
            <x v="33"/>
          </reference>
          <reference field="7" count="1">
            <x v="133"/>
          </reference>
        </references>
      </pivotArea>
    </format>
    <format dxfId="18600">
      <pivotArea dataOnly="0" labelOnly="1" outline="0" fieldPosition="0">
        <references count="4">
          <reference field="1" count="1" selected="0">
            <x v="1"/>
          </reference>
          <reference field="3" count="1" selected="0">
            <x v="9"/>
          </reference>
          <reference field="5" count="1" selected="0">
            <x v="9"/>
          </reference>
          <reference field="7" count="1">
            <x v="111"/>
          </reference>
        </references>
      </pivotArea>
    </format>
    <format dxfId="18599">
      <pivotArea dataOnly="0" labelOnly="1" outline="0" fieldPosition="0">
        <references count="4">
          <reference field="1" count="1" selected="0">
            <x v="1"/>
          </reference>
          <reference field="3" count="1" selected="0">
            <x v="9"/>
          </reference>
          <reference field="5" count="1" selected="0">
            <x v="17"/>
          </reference>
          <reference field="7" count="1">
            <x v="151"/>
          </reference>
        </references>
      </pivotArea>
    </format>
    <format dxfId="18598">
      <pivotArea dataOnly="0" labelOnly="1" outline="0" fieldPosition="0">
        <references count="4">
          <reference field="1" count="1" selected="0">
            <x v="1"/>
          </reference>
          <reference field="3" count="1" selected="0">
            <x v="9"/>
          </reference>
          <reference field="5" count="1" selected="0">
            <x v="60"/>
          </reference>
          <reference field="7" count="1">
            <x v="135"/>
          </reference>
        </references>
      </pivotArea>
    </format>
    <format dxfId="18597">
      <pivotArea dataOnly="0" labelOnly="1" outline="0" fieldPosition="0">
        <references count="4">
          <reference field="1" count="1" selected="0">
            <x v="1"/>
          </reference>
          <reference field="3" count="1" selected="0">
            <x v="10"/>
          </reference>
          <reference field="5" count="1" selected="0">
            <x v="6"/>
          </reference>
          <reference field="7" count="1">
            <x v="71"/>
          </reference>
        </references>
      </pivotArea>
    </format>
    <format dxfId="18596">
      <pivotArea dataOnly="0" labelOnly="1" outline="0" fieldPosition="0">
        <references count="4">
          <reference field="1" count="1" selected="0">
            <x v="1"/>
          </reference>
          <reference field="3" count="1" selected="0">
            <x v="10"/>
          </reference>
          <reference field="5" count="1" selected="0">
            <x v="16"/>
          </reference>
          <reference field="7" count="1">
            <x v="123"/>
          </reference>
        </references>
      </pivotArea>
    </format>
    <format dxfId="18595">
      <pivotArea dataOnly="0" labelOnly="1" outline="0" fieldPosition="0">
        <references count="4">
          <reference field="1" count="1" selected="0">
            <x v="1"/>
          </reference>
          <reference field="3" count="1" selected="0">
            <x v="10"/>
          </reference>
          <reference field="5" count="1" selected="0">
            <x v="34"/>
          </reference>
          <reference field="7" count="1">
            <x v="32"/>
          </reference>
        </references>
      </pivotArea>
    </format>
    <format dxfId="18594">
      <pivotArea dataOnly="0" outline="0" fieldPosition="0">
        <references count="1">
          <reference field="9" count="1">
            <x v="0"/>
          </reference>
        </references>
      </pivotArea>
    </format>
    <format dxfId="18593">
      <pivotArea dataOnly="0" labelOnly="1" outline="0" fieldPosition="0">
        <references count="4">
          <reference field="1" count="1" selected="0">
            <x v="1"/>
          </reference>
          <reference field="3" count="1" selected="0">
            <x v="10"/>
          </reference>
          <reference field="5" count="1" selected="0">
            <x v="34"/>
          </reference>
          <reference field="7" count="1">
            <x v="32"/>
          </reference>
        </references>
      </pivotArea>
    </format>
    <format dxfId="18592">
      <pivotArea dataOnly="0" labelOnly="1" outline="0" fieldPosition="0">
        <references count="4">
          <reference field="1" count="1" selected="0">
            <x v="1"/>
          </reference>
          <reference field="3" count="1" selected="0">
            <x v="5"/>
          </reference>
          <reference field="5" count="1" selected="0">
            <x v="4"/>
          </reference>
          <reference field="7" count="1">
            <x v="25"/>
          </reference>
        </references>
      </pivotArea>
    </format>
    <format dxfId="18591">
      <pivotArea dataOnly="0" labelOnly="1" outline="0" fieldPosition="0">
        <references count="4">
          <reference field="1" count="1" selected="0">
            <x v="1"/>
          </reference>
          <reference field="3" count="1" selected="0">
            <x v="5"/>
          </reference>
          <reference field="5" count="1" selected="0">
            <x v="4"/>
          </reference>
          <reference field="7" count="1">
            <x v="58"/>
          </reference>
        </references>
      </pivotArea>
    </format>
    <format dxfId="18590">
      <pivotArea dataOnly="0" labelOnly="1" outline="0" fieldPosition="0">
        <references count="4">
          <reference field="1" count="1" selected="0">
            <x v="1"/>
          </reference>
          <reference field="3" count="1" selected="0">
            <x v="5"/>
          </reference>
          <reference field="5" count="1" selected="0">
            <x v="4"/>
          </reference>
          <reference field="7" count="1">
            <x v="64"/>
          </reference>
        </references>
      </pivotArea>
    </format>
    <format dxfId="18589">
      <pivotArea dataOnly="0" labelOnly="1" outline="0" fieldPosition="0">
        <references count="4">
          <reference field="1" count="1" selected="0">
            <x v="1"/>
          </reference>
          <reference field="3" count="1" selected="0">
            <x v="5"/>
          </reference>
          <reference field="5" count="1" selected="0">
            <x v="4"/>
          </reference>
          <reference field="7" count="1">
            <x v="119"/>
          </reference>
        </references>
      </pivotArea>
    </format>
    <format dxfId="18588">
      <pivotArea dataOnly="0" labelOnly="1" outline="0" fieldPosition="0">
        <references count="4">
          <reference field="1" count="1" selected="0">
            <x v="1"/>
          </reference>
          <reference field="3" count="1" selected="0">
            <x v="5"/>
          </reference>
          <reference field="5" count="1" selected="0">
            <x v="53"/>
          </reference>
          <reference field="7" count="1">
            <x v="36"/>
          </reference>
        </references>
      </pivotArea>
    </format>
    <format dxfId="18587">
      <pivotArea dataOnly="0" labelOnly="1" outline="0" fieldPosition="0">
        <references count="4">
          <reference field="1" count="1" selected="0">
            <x v="1"/>
          </reference>
          <reference field="3" count="1" selected="0">
            <x v="5"/>
          </reference>
          <reference field="5" count="1" selected="0">
            <x v="53"/>
          </reference>
          <reference field="7" count="1">
            <x v="37"/>
          </reference>
        </references>
      </pivotArea>
    </format>
    <format dxfId="18586">
      <pivotArea dataOnly="0" labelOnly="1" outline="0" fieldPosition="0">
        <references count="4">
          <reference field="1" count="1" selected="0">
            <x v="1"/>
          </reference>
          <reference field="3" count="1" selected="0">
            <x v="5"/>
          </reference>
          <reference field="5" count="1" selected="0">
            <x v="53"/>
          </reference>
          <reference field="7" count="1">
            <x v="101"/>
          </reference>
        </references>
      </pivotArea>
    </format>
    <format dxfId="18585">
      <pivotArea dataOnly="0" labelOnly="1" outline="0" fieldPosition="0">
        <references count="4">
          <reference field="1" count="1" selected="0">
            <x v="1"/>
          </reference>
          <reference field="3" count="1" selected="0">
            <x v="5"/>
          </reference>
          <reference field="5" count="1" selected="0">
            <x v="53"/>
          </reference>
          <reference field="7" count="1">
            <x v="129"/>
          </reference>
        </references>
      </pivotArea>
    </format>
    <format dxfId="18584">
      <pivotArea dataOnly="0" labelOnly="1" outline="0" fieldPosition="0">
        <references count="4">
          <reference field="1" count="1" selected="0">
            <x v="1"/>
          </reference>
          <reference field="3" count="1" selected="0">
            <x v="5"/>
          </reference>
          <reference field="5" count="1" selected="0">
            <x v="53"/>
          </reference>
          <reference field="7" count="1">
            <x v="144"/>
          </reference>
        </references>
      </pivotArea>
    </format>
    <format dxfId="18583">
      <pivotArea dataOnly="0" labelOnly="1" outline="0" fieldPosition="0">
        <references count="4">
          <reference field="1" count="1" selected="0">
            <x v="1"/>
          </reference>
          <reference field="3" count="1" selected="0">
            <x v="5"/>
          </reference>
          <reference field="5" count="1" selected="0">
            <x v="53"/>
          </reference>
          <reference field="7" count="1">
            <x v="147"/>
          </reference>
        </references>
      </pivotArea>
    </format>
    <format dxfId="18582">
      <pivotArea dataOnly="0" labelOnly="1" outline="0" fieldPosition="0">
        <references count="4">
          <reference field="1" count="1" selected="0">
            <x v="1"/>
          </reference>
          <reference field="3" count="1" selected="0">
            <x v="5"/>
          </reference>
          <reference field="5" count="1" selected="0">
            <x v="54"/>
          </reference>
          <reference field="7" count="1">
            <x v="101"/>
          </reference>
        </references>
      </pivotArea>
    </format>
    <format dxfId="18581">
      <pivotArea dataOnly="0" labelOnly="1" outline="0" fieldPosition="0">
        <references count="4">
          <reference field="1" count="1" selected="0">
            <x v="1"/>
          </reference>
          <reference field="3" count="1" selected="0">
            <x v="5"/>
          </reference>
          <reference field="5" count="1" selected="0">
            <x v="54"/>
          </reference>
          <reference field="7" count="1">
            <x v="130"/>
          </reference>
        </references>
      </pivotArea>
    </format>
    <format dxfId="18580">
      <pivotArea dataOnly="0" labelOnly="1" outline="0" fieldPosition="0">
        <references count="4">
          <reference field="1" count="1" selected="0">
            <x v="1"/>
          </reference>
          <reference field="3" count="1" selected="0">
            <x v="5"/>
          </reference>
          <reference field="5" count="1" selected="0">
            <x v="54"/>
          </reference>
          <reference field="7" count="1">
            <x v="163"/>
          </reference>
        </references>
      </pivotArea>
    </format>
    <format dxfId="18579">
      <pivotArea dataOnly="0" labelOnly="1" outline="0" fieldPosition="0">
        <references count="4">
          <reference field="1" count="1" selected="0">
            <x v="1"/>
          </reference>
          <reference field="3" count="1" selected="0">
            <x v="5"/>
          </reference>
          <reference field="5" count="1" selected="0">
            <x v="54"/>
          </reference>
          <reference field="7" count="1">
            <x v="164"/>
          </reference>
        </references>
      </pivotArea>
    </format>
    <format dxfId="18578">
      <pivotArea dataOnly="0" labelOnly="1" outline="0" fieldPosition="0">
        <references count="4">
          <reference field="1" count="1" selected="0">
            <x v="1"/>
          </reference>
          <reference field="3" count="1" selected="0">
            <x v="5"/>
          </reference>
          <reference field="5" count="1" selected="0">
            <x v="55"/>
          </reference>
          <reference field="7" count="1">
            <x v="17"/>
          </reference>
        </references>
      </pivotArea>
    </format>
    <format dxfId="18577">
      <pivotArea dataOnly="0" labelOnly="1" outline="0" fieldPosition="0">
        <references count="4">
          <reference field="1" count="1" selected="0">
            <x v="1"/>
          </reference>
          <reference field="3" count="1" selected="0">
            <x v="5"/>
          </reference>
          <reference field="5" count="1" selected="0">
            <x v="55"/>
          </reference>
          <reference field="7" count="1">
            <x v="23"/>
          </reference>
        </references>
      </pivotArea>
    </format>
    <format dxfId="18576">
      <pivotArea dataOnly="0" labelOnly="1" outline="0" fieldPosition="0">
        <references count="4">
          <reference field="1" count="1" selected="0">
            <x v="1"/>
          </reference>
          <reference field="3" count="1" selected="0">
            <x v="5"/>
          </reference>
          <reference field="5" count="1" selected="0">
            <x v="55"/>
          </reference>
          <reference field="7" count="1">
            <x v="33"/>
          </reference>
        </references>
      </pivotArea>
    </format>
    <format dxfId="18575">
      <pivotArea dataOnly="0" labelOnly="1" outline="0" fieldPosition="0">
        <references count="4">
          <reference field="1" count="1" selected="0">
            <x v="1"/>
          </reference>
          <reference field="3" count="1" selected="0">
            <x v="5"/>
          </reference>
          <reference field="5" count="1" selected="0">
            <x v="55"/>
          </reference>
          <reference field="7" count="1">
            <x v="93"/>
          </reference>
        </references>
      </pivotArea>
    </format>
    <format dxfId="18574">
      <pivotArea dataOnly="0" labelOnly="1" outline="0" fieldPosition="0">
        <references count="4">
          <reference field="1" count="1" selected="0">
            <x v="1"/>
          </reference>
          <reference field="3" count="1" selected="0">
            <x v="5"/>
          </reference>
          <reference field="5" count="1" selected="0">
            <x v="55"/>
          </reference>
          <reference field="7" count="1">
            <x v="166"/>
          </reference>
        </references>
      </pivotArea>
    </format>
    <format dxfId="18573">
      <pivotArea dataOnly="0" labelOnly="1" outline="0" fieldPosition="0">
        <references count="4">
          <reference field="1" count="1" selected="0">
            <x v="1"/>
          </reference>
          <reference field="3" count="1" selected="0">
            <x v="6"/>
          </reference>
          <reference field="5" count="1" selected="0">
            <x v="56"/>
          </reference>
          <reference field="7" count="1">
            <x v="95"/>
          </reference>
        </references>
      </pivotArea>
    </format>
    <format dxfId="18572">
      <pivotArea dataOnly="0" labelOnly="1" outline="0" fieldPosition="0">
        <references count="4">
          <reference field="1" count="1" selected="0">
            <x v="1"/>
          </reference>
          <reference field="3" count="1" selected="0">
            <x v="6"/>
          </reference>
          <reference field="5" count="1" selected="0">
            <x v="56"/>
          </reference>
          <reference field="7" count="1">
            <x v="96"/>
          </reference>
        </references>
      </pivotArea>
    </format>
    <format dxfId="18571">
      <pivotArea dataOnly="0" labelOnly="1" outline="0" fieldPosition="0">
        <references count="4">
          <reference field="1" count="1" selected="0">
            <x v="1"/>
          </reference>
          <reference field="3" count="1" selected="0">
            <x v="6"/>
          </reference>
          <reference field="5" count="1" selected="0">
            <x v="56"/>
          </reference>
          <reference field="7" count="1">
            <x v="97"/>
          </reference>
        </references>
      </pivotArea>
    </format>
    <format dxfId="18570">
      <pivotArea dataOnly="0" labelOnly="1" outline="0" fieldPosition="0">
        <references count="4">
          <reference field="1" count="1" selected="0">
            <x v="1"/>
          </reference>
          <reference field="3" count="1" selected="0">
            <x v="6"/>
          </reference>
          <reference field="5" count="1" selected="0">
            <x v="57"/>
          </reference>
          <reference field="7" count="1">
            <x v="18"/>
          </reference>
        </references>
      </pivotArea>
    </format>
    <format dxfId="18569">
      <pivotArea dataOnly="0" labelOnly="1" outline="0" fieldPosition="0">
        <references count="4">
          <reference field="1" count="1" selected="0">
            <x v="1"/>
          </reference>
          <reference field="3" count="1" selected="0">
            <x v="6"/>
          </reference>
          <reference field="5" count="1" selected="0">
            <x v="57"/>
          </reference>
          <reference field="7" count="1">
            <x v="19"/>
          </reference>
        </references>
      </pivotArea>
    </format>
    <format dxfId="18568">
      <pivotArea dataOnly="0" labelOnly="1" outline="0" fieldPosition="0">
        <references count="4">
          <reference field="1" count="1" selected="0">
            <x v="1"/>
          </reference>
          <reference field="3" count="1" selected="0">
            <x v="6"/>
          </reference>
          <reference field="5" count="1" selected="0">
            <x v="57"/>
          </reference>
          <reference field="7" count="1">
            <x v="20"/>
          </reference>
        </references>
      </pivotArea>
    </format>
    <format dxfId="18567">
      <pivotArea dataOnly="0" labelOnly="1" outline="0" fieldPosition="0">
        <references count="4">
          <reference field="1" count="1" selected="0">
            <x v="1"/>
          </reference>
          <reference field="3" count="1" selected="0">
            <x v="6"/>
          </reference>
          <reference field="5" count="1" selected="0">
            <x v="57"/>
          </reference>
          <reference field="7" count="1">
            <x v="31"/>
          </reference>
        </references>
      </pivotArea>
    </format>
    <format dxfId="18566">
      <pivotArea dataOnly="0" labelOnly="1" outline="0" fieldPosition="0">
        <references count="4">
          <reference field="1" count="1" selected="0">
            <x v="1"/>
          </reference>
          <reference field="3" count="1" selected="0">
            <x v="6"/>
          </reference>
          <reference field="5" count="1" selected="0">
            <x v="57"/>
          </reference>
          <reference field="7" count="1">
            <x v="47"/>
          </reference>
        </references>
      </pivotArea>
    </format>
    <format dxfId="18565">
      <pivotArea dataOnly="0" labelOnly="1" outline="0" fieldPosition="0">
        <references count="4">
          <reference field="1" count="1" selected="0">
            <x v="1"/>
          </reference>
          <reference field="3" count="1" selected="0">
            <x v="6"/>
          </reference>
          <reference field="5" count="1" selected="0">
            <x v="57"/>
          </reference>
          <reference field="7" count="1">
            <x v="75"/>
          </reference>
        </references>
      </pivotArea>
    </format>
    <format dxfId="18564">
      <pivotArea dataOnly="0" labelOnly="1" outline="0" fieldPosition="0">
        <references count="4">
          <reference field="1" count="1" selected="0">
            <x v="1"/>
          </reference>
          <reference field="3" count="1" selected="0">
            <x v="6"/>
          </reference>
          <reference field="5" count="1" selected="0">
            <x v="57"/>
          </reference>
          <reference field="7" count="1">
            <x v="98"/>
          </reference>
        </references>
      </pivotArea>
    </format>
    <format dxfId="18563">
      <pivotArea dataOnly="0" labelOnly="1" outline="0" fieldPosition="0">
        <references count="4">
          <reference field="1" count="1" selected="0">
            <x v="1"/>
          </reference>
          <reference field="3" count="1" selected="0">
            <x v="6"/>
          </reference>
          <reference field="5" count="1" selected="0">
            <x v="57"/>
          </reference>
          <reference field="7" count="1">
            <x v="101"/>
          </reference>
        </references>
      </pivotArea>
    </format>
    <format dxfId="18562">
      <pivotArea dataOnly="0" labelOnly="1" outline="0" fieldPosition="0">
        <references count="4">
          <reference field="1" count="1" selected="0">
            <x v="1"/>
          </reference>
          <reference field="3" count="1" selected="0">
            <x v="6"/>
          </reference>
          <reference field="5" count="1" selected="0">
            <x v="57"/>
          </reference>
          <reference field="7" count="1">
            <x v="148"/>
          </reference>
        </references>
      </pivotArea>
    </format>
    <format dxfId="18561">
      <pivotArea dataOnly="0" labelOnly="1" outline="0" fieldPosition="0">
        <references count="4">
          <reference field="1" count="1" selected="0">
            <x v="1"/>
          </reference>
          <reference field="3" count="1" selected="0">
            <x v="6"/>
          </reference>
          <reference field="5" count="1" selected="0">
            <x v="57"/>
          </reference>
          <reference field="7" count="1">
            <x v="152"/>
          </reference>
        </references>
      </pivotArea>
    </format>
    <format dxfId="18560">
      <pivotArea dataOnly="0" labelOnly="1" outline="0" fieldPosition="0">
        <references count="4">
          <reference field="1" count="1" selected="0">
            <x v="1"/>
          </reference>
          <reference field="3" count="1" selected="0">
            <x v="6"/>
          </reference>
          <reference field="5" count="1" selected="0">
            <x v="57"/>
          </reference>
          <reference field="7" count="1">
            <x v="156"/>
          </reference>
        </references>
      </pivotArea>
    </format>
    <format dxfId="18559">
      <pivotArea dataOnly="0" labelOnly="1" outline="0" fieldPosition="0">
        <references count="4">
          <reference field="1" count="1" selected="0">
            <x v="1"/>
          </reference>
          <reference field="3" count="1" selected="0">
            <x v="6"/>
          </reference>
          <reference field="5" count="1" selected="0">
            <x v="57"/>
          </reference>
          <reference field="7" count="1">
            <x v="158"/>
          </reference>
        </references>
      </pivotArea>
    </format>
    <format dxfId="18558">
      <pivotArea dataOnly="0" labelOnly="1" outline="0" fieldPosition="0">
        <references count="4">
          <reference field="1" count="1" selected="0">
            <x v="0"/>
          </reference>
          <reference field="3" count="1" selected="0">
            <x v="3"/>
          </reference>
          <reference field="5" count="1" selected="0">
            <x v="48"/>
          </reference>
          <reference field="7" count="1">
            <x v="157"/>
          </reference>
        </references>
      </pivotArea>
    </format>
    <format dxfId="18557">
      <pivotArea dataOnly="0" labelOnly="1" outline="0" fieldPosition="0">
        <references count="4">
          <reference field="1" count="1" selected="0">
            <x v="0"/>
          </reference>
          <reference field="3" count="1" selected="0">
            <x v="3"/>
          </reference>
          <reference field="5" count="1" selected="0">
            <x v="49"/>
          </reference>
          <reference field="7" count="1">
            <x v="6"/>
          </reference>
        </references>
      </pivotArea>
    </format>
    <format dxfId="18556">
      <pivotArea dataOnly="0" labelOnly="1" outline="0" fieldPosition="0">
        <references count="4">
          <reference field="1" count="1" selected="0">
            <x v="0"/>
          </reference>
          <reference field="3" count="1" selected="0">
            <x v="3"/>
          </reference>
          <reference field="5" count="1" selected="0">
            <x v="49"/>
          </reference>
          <reference field="7" count="1">
            <x v="33"/>
          </reference>
        </references>
      </pivotArea>
    </format>
    <format dxfId="18555">
      <pivotArea dataOnly="0" labelOnly="1" outline="0" fieldPosition="0">
        <references count="4">
          <reference field="1" count="1" selected="0">
            <x v="0"/>
          </reference>
          <reference field="3" count="1" selected="0">
            <x v="3"/>
          </reference>
          <reference field="5" count="1" selected="0">
            <x v="49"/>
          </reference>
          <reference field="7" count="1">
            <x v="84"/>
          </reference>
        </references>
      </pivotArea>
    </format>
    <format dxfId="18554">
      <pivotArea dataOnly="0" labelOnly="1" outline="0" fieldPosition="0">
        <references count="4">
          <reference field="1" count="1" selected="0">
            <x v="0"/>
          </reference>
          <reference field="3" count="1" selected="0">
            <x v="3"/>
          </reference>
          <reference field="5" count="1" selected="0">
            <x v="49"/>
          </reference>
          <reference field="7" count="1">
            <x v="87"/>
          </reference>
        </references>
      </pivotArea>
    </format>
    <format dxfId="18553">
      <pivotArea dataOnly="0" labelOnly="1" outline="0" fieldPosition="0">
        <references count="4">
          <reference field="1" count="1" selected="0">
            <x v="0"/>
          </reference>
          <reference field="3" count="1" selected="0">
            <x v="3"/>
          </reference>
          <reference field="5" count="1" selected="0">
            <x v="49"/>
          </reference>
          <reference field="7" count="1">
            <x v="92"/>
          </reference>
        </references>
      </pivotArea>
    </format>
    <format dxfId="18552">
      <pivotArea dataOnly="0" labelOnly="1" outline="0" fieldPosition="0">
        <references count="4">
          <reference field="1" count="1" selected="0">
            <x v="0"/>
          </reference>
          <reference field="3" count="1" selected="0">
            <x v="3"/>
          </reference>
          <reference field="5" count="1" selected="0">
            <x v="49"/>
          </reference>
          <reference field="7" count="1">
            <x v="107"/>
          </reference>
        </references>
      </pivotArea>
    </format>
    <format dxfId="18551">
      <pivotArea dataOnly="0" labelOnly="1" outline="0" fieldPosition="0">
        <references count="4">
          <reference field="1" count="1" selected="0">
            <x v="0"/>
          </reference>
          <reference field="3" count="1" selected="0">
            <x v="3"/>
          </reference>
          <reference field="5" count="1" selected="0">
            <x v="49"/>
          </reference>
          <reference field="7" count="1">
            <x v="117"/>
          </reference>
        </references>
      </pivotArea>
    </format>
    <format dxfId="18550">
      <pivotArea dataOnly="0" labelOnly="1" outline="0" fieldPosition="0">
        <references count="4">
          <reference field="1" count="1" selected="0">
            <x v="0"/>
          </reference>
          <reference field="3" count="1" selected="0">
            <x v="3"/>
          </reference>
          <reference field="5" count="1" selected="0">
            <x v="49"/>
          </reference>
          <reference field="7" count="1">
            <x v="122"/>
          </reference>
        </references>
      </pivotArea>
    </format>
    <format dxfId="18549">
      <pivotArea dataOnly="0" labelOnly="1" outline="0" fieldPosition="0">
        <references count="4">
          <reference field="1" count="1" selected="0">
            <x v="0"/>
          </reference>
          <reference field="3" count="1" selected="0">
            <x v="3"/>
          </reference>
          <reference field="5" count="1" selected="0">
            <x v="49"/>
          </reference>
          <reference field="7" count="1">
            <x v="140"/>
          </reference>
        </references>
      </pivotArea>
    </format>
    <format dxfId="18548">
      <pivotArea dataOnly="0" labelOnly="1" outline="0" fieldPosition="0">
        <references count="4">
          <reference field="1" count="1" selected="0">
            <x v="0"/>
          </reference>
          <reference field="3" count="1" selected="0">
            <x v="3"/>
          </reference>
          <reference field="5" count="1" selected="0">
            <x v="49"/>
          </reference>
          <reference field="7" count="1">
            <x v="145"/>
          </reference>
        </references>
      </pivotArea>
    </format>
    <format dxfId="18547">
      <pivotArea dataOnly="0" labelOnly="1" outline="0" fieldPosition="0">
        <references count="4">
          <reference field="1" count="1" selected="0">
            <x v="0"/>
          </reference>
          <reference field="3" count="1" selected="0">
            <x v="3"/>
          </reference>
          <reference field="5" count="1" selected="0">
            <x v="49"/>
          </reference>
          <reference field="7" count="1">
            <x v="156"/>
          </reference>
        </references>
      </pivotArea>
    </format>
    <format dxfId="18546">
      <pivotArea dataOnly="0" labelOnly="1" outline="0" fieldPosition="0">
        <references count="4">
          <reference field="1" count="1" selected="0">
            <x v="0"/>
          </reference>
          <reference field="3" count="1" selected="0">
            <x v="3"/>
          </reference>
          <reference field="5" count="1" selected="0">
            <x v="49"/>
          </reference>
          <reference field="7" count="1">
            <x v="165"/>
          </reference>
        </references>
      </pivotArea>
    </format>
    <format dxfId="18545">
      <pivotArea dataOnly="0" labelOnly="1" outline="0" fieldPosition="0">
        <references count="4">
          <reference field="1" count="1" selected="0">
            <x v="0"/>
          </reference>
          <reference field="3" count="1" selected="0">
            <x v="3"/>
          </reference>
          <reference field="5" count="1" selected="0">
            <x v="50"/>
          </reference>
          <reference field="7" count="1">
            <x v="24"/>
          </reference>
        </references>
      </pivotArea>
    </format>
    <format dxfId="18544">
      <pivotArea dataOnly="0" labelOnly="1" outline="0" fieldPosition="0">
        <references count="4">
          <reference field="1" count="1" selected="0">
            <x v="0"/>
          </reference>
          <reference field="3" count="1" selected="0">
            <x v="3"/>
          </reference>
          <reference field="5" count="1" selected="0">
            <x v="50"/>
          </reference>
          <reference field="7" count="1">
            <x v="43"/>
          </reference>
        </references>
      </pivotArea>
    </format>
    <format dxfId="18543">
      <pivotArea dataOnly="0" labelOnly="1" outline="0" fieldPosition="0">
        <references count="4">
          <reference field="1" count="1" selected="0">
            <x v="0"/>
          </reference>
          <reference field="3" count="1" selected="0">
            <x v="3"/>
          </reference>
          <reference field="5" count="1" selected="0">
            <x v="50"/>
          </reference>
          <reference field="7" count="1">
            <x v="88"/>
          </reference>
        </references>
      </pivotArea>
    </format>
    <format dxfId="18542">
      <pivotArea dataOnly="0" labelOnly="1" outline="0" fieldPosition="0">
        <references count="4">
          <reference field="1" count="1" selected="0">
            <x v="0"/>
          </reference>
          <reference field="3" count="1" selected="0">
            <x v="3"/>
          </reference>
          <reference field="5" count="1" selected="0">
            <x v="50"/>
          </reference>
          <reference field="7" count="1">
            <x v="99"/>
          </reference>
        </references>
      </pivotArea>
    </format>
    <format dxfId="18541">
      <pivotArea dataOnly="0" labelOnly="1" outline="0" fieldPosition="0">
        <references count="4">
          <reference field="1" count="1" selected="0">
            <x v="0"/>
          </reference>
          <reference field="3" count="1" selected="0">
            <x v="3"/>
          </reference>
          <reference field="5" count="1" selected="0">
            <x v="50"/>
          </reference>
          <reference field="7" count="1">
            <x v="116"/>
          </reference>
        </references>
      </pivotArea>
    </format>
    <format dxfId="18540">
      <pivotArea dataOnly="0" labelOnly="1" outline="0" fieldPosition="0">
        <references count="4">
          <reference field="1" count="1" selected="0">
            <x v="0"/>
          </reference>
          <reference field="3" count="1" selected="0">
            <x v="3"/>
          </reference>
          <reference field="5" count="1" selected="0">
            <x v="50"/>
          </reference>
          <reference field="7" count="1">
            <x v="118"/>
          </reference>
        </references>
      </pivotArea>
    </format>
    <format dxfId="18539">
      <pivotArea dataOnly="0" labelOnly="1" outline="0" fieldPosition="0">
        <references count="4">
          <reference field="1" count="1" selected="0">
            <x v="0"/>
          </reference>
          <reference field="3" count="1" selected="0">
            <x v="4"/>
          </reference>
          <reference field="5" count="1" selected="0">
            <x v="51"/>
          </reference>
          <reference field="7" count="1">
            <x v="13"/>
          </reference>
        </references>
      </pivotArea>
    </format>
    <format dxfId="18538">
      <pivotArea dataOnly="0" labelOnly="1" outline="0" fieldPosition="0">
        <references count="4">
          <reference field="1" count="1" selected="0">
            <x v="0"/>
          </reference>
          <reference field="3" count="1" selected="0">
            <x v="4"/>
          </reference>
          <reference field="5" count="1" selected="0">
            <x v="51"/>
          </reference>
          <reference field="7" count="1">
            <x v="112"/>
          </reference>
        </references>
      </pivotArea>
    </format>
    <format dxfId="18537">
      <pivotArea dataOnly="0" labelOnly="1" outline="0" fieldPosition="0">
        <references count="4">
          <reference field="1" count="1" selected="0">
            <x v="0"/>
          </reference>
          <reference field="3" count="1" selected="0">
            <x v="4"/>
          </reference>
          <reference field="5" count="1" selected="0">
            <x v="51"/>
          </reference>
          <reference field="7" count="1">
            <x v="121"/>
          </reference>
        </references>
      </pivotArea>
    </format>
    <format dxfId="18536">
      <pivotArea dataOnly="0" labelOnly="1" outline="0" fieldPosition="0">
        <references count="4">
          <reference field="1" count="1" selected="0">
            <x v="0"/>
          </reference>
          <reference field="3" count="1" selected="0">
            <x v="4"/>
          </reference>
          <reference field="5" count="1" selected="0">
            <x v="51"/>
          </reference>
          <reference field="7" count="1">
            <x v="122"/>
          </reference>
        </references>
      </pivotArea>
    </format>
    <format dxfId="18535">
      <pivotArea dataOnly="0" labelOnly="1" outline="0" fieldPosition="0">
        <references count="4">
          <reference field="1" count="1" selected="0">
            <x v="0"/>
          </reference>
          <reference field="3" count="1" selected="0">
            <x v="4"/>
          </reference>
          <reference field="5" count="1" selected="0">
            <x v="52"/>
          </reference>
          <reference field="7" count="1">
            <x v="21"/>
          </reference>
        </references>
      </pivotArea>
    </format>
    <format dxfId="18534">
      <pivotArea dataOnly="0" labelOnly="1" outline="0" fieldPosition="0">
        <references count="4">
          <reference field="1" count="1" selected="0">
            <x v="0"/>
          </reference>
          <reference field="3" count="1" selected="0">
            <x v="4"/>
          </reference>
          <reference field="5" count="1" selected="0">
            <x v="52"/>
          </reference>
          <reference field="7" count="1">
            <x v="26"/>
          </reference>
        </references>
      </pivotArea>
    </format>
    <format dxfId="18533">
      <pivotArea dataOnly="0" labelOnly="1" outline="0" fieldPosition="0">
        <references count="4">
          <reference field="1" count="1" selected="0">
            <x v="0"/>
          </reference>
          <reference field="3" count="1" selected="0">
            <x v="4"/>
          </reference>
          <reference field="5" count="1" selected="0">
            <x v="52"/>
          </reference>
          <reference field="7" count="1">
            <x v="28"/>
          </reference>
        </references>
      </pivotArea>
    </format>
    <format dxfId="18532">
      <pivotArea dataOnly="0" labelOnly="1" outline="0" fieldPosition="0">
        <references count="4">
          <reference field="1" count="1" selected="0">
            <x v="0"/>
          </reference>
          <reference field="3" count="1" selected="0">
            <x v="4"/>
          </reference>
          <reference field="5" count="1" selected="0">
            <x v="52"/>
          </reference>
          <reference field="7" count="1">
            <x v="49"/>
          </reference>
        </references>
      </pivotArea>
    </format>
    <format dxfId="18531">
      <pivotArea dataOnly="0" labelOnly="1" outline="0" fieldPosition="0">
        <references count="4">
          <reference field="1" count="1" selected="0">
            <x v="0"/>
          </reference>
          <reference field="3" count="1" selected="0">
            <x v="4"/>
          </reference>
          <reference field="5" count="1" selected="0">
            <x v="52"/>
          </reference>
          <reference field="7" count="1">
            <x v="72"/>
          </reference>
        </references>
      </pivotArea>
    </format>
    <format dxfId="18530">
      <pivotArea dataOnly="0" labelOnly="1" outline="0" fieldPosition="0">
        <references count="4">
          <reference field="1" count="1" selected="0">
            <x v="0"/>
          </reference>
          <reference field="3" count="1" selected="0">
            <x v="4"/>
          </reference>
          <reference field="5" count="1" selected="0">
            <x v="52"/>
          </reference>
          <reference field="7" count="1">
            <x v="153"/>
          </reference>
        </references>
      </pivotArea>
    </format>
    <format dxfId="18529">
      <pivotArea dataOnly="0" labelOnly="1" outline="0" fieldPosition="0">
        <references count="4">
          <reference field="1" count="1" selected="0">
            <x v="0"/>
          </reference>
          <reference field="3" count="1" selected="0">
            <x v="4"/>
          </reference>
          <reference field="5" count="1" selected="0">
            <x v="52"/>
          </reference>
          <reference field="7" count="1">
            <x v="159"/>
          </reference>
        </references>
      </pivotArea>
    </format>
    <format dxfId="18528">
      <pivotArea dataOnly="0" labelOnly="1" outline="0" fieldPosition="0">
        <references count="4">
          <reference field="1" count="1" selected="0">
            <x v="0"/>
          </reference>
          <reference field="3" count="1" selected="0">
            <x v="4"/>
          </reference>
          <reference field="5" count="1" selected="0">
            <x v="52"/>
          </reference>
          <reference field="7" count="1">
            <x v="162"/>
          </reference>
        </references>
      </pivotArea>
    </format>
    <format dxfId="18527">
      <pivotArea dataOnly="0" labelOnly="1" outline="0" fieldPosition="0">
        <references count="4">
          <reference field="1" count="1" selected="0">
            <x v="0"/>
          </reference>
          <reference field="3" count="1" selected="0">
            <x v="4"/>
          </reference>
          <reference field="5" count="1" selected="0">
            <x v="52"/>
          </reference>
          <reference field="7" count="1">
            <x v="168"/>
          </reference>
        </references>
      </pivotArea>
    </format>
    <format dxfId="18526">
      <pivotArea dataOnly="0" labelOnly="1" outline="0" fieldPosition="0">
        <references count="4">
          <reference field="1" count="1" selected="0">
            <x v="0"/>
          </reference>
          <reference field="3" count="1" selected="0">
            <x v="4"/>
          </reference>
          <reference field="5" count="1" selected="0">
            <x v="61"/>
          </reference>
          <reference field="7" count="1">
            <x v="16"/>
          </reference>
        </references>
      </pivotArea>
    </format>
    <format dxfId="18525">
      <pivotArea dataOnly="0" labelOnly="1" outline="0" fieldPosition="0">
        <references count="4">
          <reference field="1" count="1" selected="0">
            <x v="0"/>
          </reference>
          <reference field="3" count="1" selected="0">
            <x v="3"/>
          </reference>
          <reference field="5" count="1" selected="0">
            <x v="29"/>
          </reference>
          <reference field="7" count="1">
            <x v="55"/>
          </reference>
        </references>
      </pivotArea>
    </format>
    <format dxfId="18524">
      <pivotArea dataOnly="0" labelOnly="1" outline="0" fieldPosition="0">
        <references count="4">
          <reference field="1" count="1" selected="0">
            <x v="0"/>
          </reference>
          <reference field="3" count="1" selected="0">
            <x v="3"/>
          </reference>
          <reference field="5" count="1" selected="0">
            <x v="29"/>
          </reference>
          <reference field="7" count="1">
            <x v="56"/>
          </reference>
        </references>
      </pivotArea>
    </format>
    <format dxfId="18523">
      <pivotArea dataOnly="0" labelOnly="1" outline="0" fieldPosition="0">
        <references count="4">
          <reference field="1" count="1" selected="0">
            <x v="0"/>
          </reference>
          <reference field="3" count="1" selected="0">
            <x v="3"/>
          </reference>
          <reference field="5" count="1" selected="0">
            <x v="29"/>
          </reference>
          <reference field="7" count="1">
            <x v="57"/>
          </reference>
        </references>
      </pivotArea>
    </format>
    <format dxfId="18522">
      <pivotArea dataOnly="0" labelOnly="1" outline="0" fieldPosition="0">
        <references count="4">
          <reference field="1" count="1" selected="0">
            <x v="0"/>
          </reference>
          <reference field="3" count="1" selected="0">
            <x v="3"/>
          </reference>
          <reference field="5" count="1" selected="0">
            <x v="29"/>
          </reference>
          <reference field="7" count="1">
            <x v="59"/>
          </reference>
        </references>
      </pivotArea>
    </format>
    <format dxfId="18521">
      <pivotArea dataOnly="0" labelOnly="1" outline="0" fieldPosition="0">
        <references count="4">
          <reference field="1" count="1" selected="0">
            <x v="0"/>
          </reference>
          <reference field="3" count="1" selected="0">
            <x v="3"/>
          </reference>
          <reference field="5" count="1" selected="0">
            <x v="29"/>
          </reference>
          <reference field="7" count="1">
            <x v="60"/>
          </reference>
        </references>
      </pivotArea>
    </format>
    <format dxfId="18520">
      <pivotArea dataOnly="0" labelOnly="1" outline="0" fieldPosition="0">
        <references count="4">
          <reference field="1" count="1" selected="0">
            <x v="0"/>
          </reference>
          <reference field="3" count="1" selected="0">
            <x v="3"/>
          </reference>
          <reference field="5" count="1" selected="0">
            <x v="29"/>
          </reference>
          <reference field="7" count="1">
            <x v="61"/>
          </reference>
        </references>
      </pivotArea>
    </format>
    <format dxfId="18519">
      <pivotArea dataOnly="0" labelOnly="1" outline="0" fieldPosition="0">
        <references count="4">
          <reference field="1" count="1" selected="0">
            <x v="0"/>
          </reference>
          <reference field="3" count="1" selected="0">
            <x v="3"/>
          </reference>
          <reference field="5" count="1" selected="0">
            <x v="29"/>
          </reference>
          <reference field="7" count="1">
            <x v="62"/>
          </reference>
        </references>
      </pivotArea>
    </format>
    <format dxfId="18518">
      <pivotArea dataOnly="0" labelOnly="1" outline="0" fieldPosition="0">
        <references count="4">
          <reference field="1" count="1" selected="0">
            <x v="0"/>
          </reference>
          <reference field="3" count="1" selected="0">
            <x v="3"/>
          </reference>
          <reference field="5" count="1" selected="0">
            <x v="29"/>
          </reference>
          <reference field="7" count="1">
            <x v="63"/>
          </reference>
        </references>
      </pivotArea>
    </format>
    <format dxfId="18517">
      <pivotArea dataOnly="0" labelOnly="1" outline="0" fieldPosition="0">
        <references count="4">
          <reference field="1" count="1" selected="0">
            <x v="0"/>
          </reference>
          <reference field="3" count="1" selected="0">
            <x v="3"/>
          </reference>
          <reference field="5" count="1" selected="0">
            <x v="29"/>
          </reference>
          <reference field="7" count="1">
            <x v="139"/>
          </reference>
        </references>
      </pivotArea>
    </format>
    <format dxfId="18516">
      <pivotArea dataOnly="0" labelOnly="1" outline="0" fieldPosition="0">
        <references count="4">
          <reference field="1" count="1" selected="0">
            <x v="0"/>
          </reference>
          <reference field="3" count="1" selected="0">
            <x v="3"/>
          </reference>
          <reference field="5" count="1" selected="0">
            <x v="29"/>
          </reference>
          <reference field="7" count="1">
            <x v="142"/>
          </reference>
        </references>
      </pivotArea>
    </format>
    <format dxfId="18515">
      <pivotArea dataOnly="0" labelOnly="1" outline="0" fieldPosition="0">
        <references count="4">
          <reference field="1" count="1" selected="0">
            <x v="0"/>
          </reference>
          <reference field="3" count="1" selected="0">
            <x v="3"/>
          </reference>
          <reference field="5" count="1" selected="0">
            <x v="30"/>
          </reference>
          <reference field="7" count="1">
            <x v="30"/>
          </reference>
        </references>
      </pivotArea>
    </format>
    <format dxfId="18514">
      <pivotArea dataOnly="0" labelOnly="1" outline="0" fieldPosition="0">
        <references count="4">
          <reference field="1" count="1" selected="0">
            <x v="0"/>
          </reference>
          <reference field="3" count="1" selected="0">
            <x v="3"/>
          </reference>
          <reference field="5" count="1" selected="0">
            <x v="30"/>
          </reference>
          <reference field="7" count="1">
            <x v="39"/>
          </reference>
        </references>
      </pivotArea>
    </format>
    <format dxfId="18513">
      <pivotArea dataOnly="0" labelOnly="1" outline="0" fieldPosition="0">
        <references count="4">
          <reference field="1" count="1" selected="0">
            <x v="0"/>
          </reference>
          <reference field="3" count="1" selected="0">
            <x v="3"/>
          </reference>
          <reference field="5" count="1" selected="0">
            <x v="30"/>
          </reference>
          <reference field="7" count="1">
            <x v="74"/>
          </reference>
        </references>
      </pivotArea>
    </format>
    <format dxfId="18512">
      <pivotArea dataOnly="0" labelOnly="1" outline="0" fieldPosition="0">
        <references count="4">
          <reference field="1" count="1" selected="0">
            <x v="0"/>
          </reference>
          <reference field="3" count="1" selected="0">
            <x v="3"/>
          </reference>
          <reference field="5" count="1" selected="0">
            <x v="30"/>
          </reference>
          <reference field="7" count="1">
            <x v="86"/>
          </reference>
        </references>
      </pivotArea>
    </format>
    <format dxfId="18511">
      <pivotArea dataOnly="0" labelOnly="1" outline="0" fieldPosition="0">
        <references count="4">
          <reference field="1" count="1" selected="0">
            <x v="0"/>
          </reference>
          <reference field="3" count="1" selected="0">
            <x v="3"/>
          </reference>
          <reference field="5" count="1" selected="0">
            <x v="30"/>
          </reference>
          <reference field="7" count="1">
            <x v="89"/>
          </reference>
        </references>
      </pivotArea>
    </format>
    <format dxfId="18510">
      <pivotArea dataOnly="0" labelOnly="1" outline="0" fieldPosition="0">
        <references count="4">
          <reference field="1" count="1" selected="0">
            <x v="0"/>
          </reference>
          <reference field="3" count="1" selected="0">
            <x v="3"/>
          </reference>
          <reference field="5" count="1" selected="0">
            <x v="30"/>
          </reference>
          <reference field="7" count="1">
            <x v="94"/>
          </reference>
        </references>
      </pivotArea>
    </format>
    <format dxfId="18509">
      <pivotArea dataOnly="0" labelOnly="1" outline="0" fieldPosition="0">
        <references count="4">
          <reference field="1" count="1" selected="0">
            <x v="0"/>
          </reference>
          <reference field="3" count="1" selected="0">
            <x v="3"/>
          </reference>
          <reference field="5" count="1" selected="0">
            <x v="30"/>
          </reference>
          <reference field="7" count="1">
            <x v="103"/>
          </reference>
        </references>
      </pivotArea>
    </format>
    <format dxfId="18508">
      <pivotArea dataOnly="0" labelOnly="1" outline="0" fieldPosition="0">
        <references count="4">
          <reference field="1" count="1" selected="0">
            <x v="0"/>
          </reference>
          <reference field="3" count="1" selected="0">
            <x v="3"/>
          </reference>
          <reference field="5" count="1" selected="0">
            <x v="30"/>
          </reference>
          <reference field="7" count="1">
            <x v="104"/>
          </reference>
        </references>
      </pivotArea>
    </format>
    <format dxfId="18507">
      <pivotArea dataOnly="0" labelOnly="1" outline="0" fieldPosition="0">
        <references count="4">
          <reference field="1" count="1" selected="0">
            <x v="0"/>
          </reference>
          <reference field="3" count="1" selected="0">
            <x v="3"/>
          </reference>
          <reference field="5" count="1" selected="0">
            <x v="30"/>
          </reference>
          <reference field="7" count="1">
            <x v="109"/>
          </reference>
        </references>
      </pivotArea>
    </format>
    <format dxfId="18506">
      <pivotArea dataOnly="0" labelOnly="1" outline="0" fieldPosition="0">
        <references count="4">
          <reference field="1" count="1" selected="0">
            <x v="0"/>
          </reference>
          <reference field="3" count="1" selected="0">
            <x v="3"/>
          </reference>
          <reference field="5" count="1" selected="0">
            <x v="30"/>
          </reference>
          <reference field="7" count="1">
            <x v="128"/>
          </reference>
        </references>
      </pivotArea>
    </format>
    <format dxfId="18505">
      <pivotArea dataOnly="0" labelOnly="1" outline="0" fieldPosition="0">
        <references count="4">
          <reference field="1" count="1" selected="0">
            <x v="0"/>
          </reference>
          <reference field="3" count="1" selected="0">
            <x v="3"/>
          </reference>
          <reference field="5" count="1" selected="0">
            <x v="30"/>
          </reference>
          <reference field="7" count="1">
            <x v="149"/>
          </reference>
        </references>
      </pivotArea>
    </format>
    <format dxfId="18504">
      <pivotArea dataOnly="0" labelOnly="1" outline="0" fieldPosition="0">
        <references count="4">
          <reference field="1" count="1" selected="0">
            <x v="0"/>
          </reference>
          <reference field="3" count="1" selected="0">
            <x v="3"/>
          </reference>
          <reference field="5" count="1" selected="0">
            <x v="30"/>
          </reference>
          <reference field="7" count="1">
            <x v="150"/>
          </reference>
        </references>
      </pivotArea>
    </format>
    <format dxfId="18503">
      <pivotArea dataOnly="0" labelOnly="1" outline="0" fieldPosition="0">
        <references count="4">
          <reference field="1" count="1" selected="0">
            <x v="0"/>
          </reference>
          <reference field="3" count="1" selected="0">
            <x v="3"/>
          </reference>
          <reference field="5" count="1" selected="0">
            <x v="30"/>
          </reference>
          <reference field="7" count="1">
            <x v="170"/>
          </reference>
        </references>
      </pivotArea>
    </format>
    <format dxfId="18502">
      <pivotArea dataOnly="0" labelOnly="1" outline="0" fieldPosition="0">
        <references count="4">
          <reference field="1" count="1" selected="0">
            <x v="0"/>
          </reference>
          <reference field="3" count="1" selected="0">
            <x v="3"/>
          </reference>
          <reference field="5" count="1" selected="0">
            <x v="44"/>
          </reference>
          <reference field="7" count="1">
            <x v="44"/>
          </reference>
        </references>
      </pivotArea>
    </format>
    <format dxfId="18501">
      <pivotArea dataOnly="0" labelOnly="1" outline="0" fieldPosition="0">
        <references count="4">
          <reference field="1" count="1" selected="0">
            <x v="0"/>
          </reference>
          <reference field="3" count="1" selected="0">
            <x v="3"/>
          </reference>
          <reference field="5" count="1" selected="0">
            <x v="44"/>
          </reference>
          <reference field="7" count="1">
            <x v="46"/>
          </reference>
        </references>
      </pivotArea>
    </format>
    <format dxfId="18500">
      <pivotArea dataOnly="0" labelOnly="1" outline="0" fieldPosition="0">
        <references count="4">
          <reference field="1" count="1" selected="0">
            <x v="0"/>
          </reference>
          <reference field="3" count="1" selected="0">
            <x v="3"/>
          </reference>
          <reference field="5" count="1" selected="0">
            <x v="44"/>
          </reference>
          <reference field="7" count="1">
            <x v="52"/>
          </reference>
        </references>
      </pivotArea>
    </format>
    <format dxfId="18499">
      <pivotArea dataOnly="0" labelOnly="1" outline="0" fieldPosition="0">
        <references count="4">
          <reference field="1" count="1" selected="0">
            <x v="0"/>
          </reference>
          <reference field="3" count="1" selected="0">
            <x v="3"/>
          </reference>
          <reference field="5" count="1" selected="0">
            <x v="44"/>
          </reference>
          <reference field="7" count="1">
            <x v="65"/>
          </reference>
        </references>
      </pivotArea>
    </format>
    <format dxfId="18498">
      <pivotArea dataOnly="0" labelOnly="1" outline="0" fieldPosition="0">
        <references count="4">
          <reference field="1" count="1" selected="0">
            <x v="0"/>
          </reference>
          <reference field="3" count="1" selected="0">
            <x v="3"/>
          </reference>
          <reference field="5" count="1" selected="0">
            <x v="44"/>
          </reference>
          <reference field="7" count="1">
            <x v="138"/>
          </reference>
        </references>
      </pivotArea>
    </format>
    <format dxfId="18497">
      <pivotArea dataOnly="0" labelOnly="1" outline="0" fieldPosition="0">
        <references count="4">
          <reference field="1" count="1" selected="0">
            <x v="0"/>
          </reference>
          <reference field="3" count="1" selected="0">
            <x v="3"/>
          </reference>
          <reference field="5" count="1" selected="0">
            <x v="45"/>
          </reference>
          <reference field="7" count="1">
            <x v="5"/>
          </reference>
        </references>
      </pivotArea>
    </format>
    <format dxfId="18496">
      <pivotArea dataOnly="0" labelOnly="1" outline="0" fieldPosition="0">
        <references count="4">
          <reference field="1" count="1" selected="0">
            <x v="0"/>
          </reference>
          <reference field="3" count="1" selected="0">
            <x v="3"/>
          </reference>
          <reference field="5" count="1" selected="0">
            <x v="45"/>
          </reference>
          <reference field="7" count="1">
            <x v="8"/>
          </reference>
        </references>
      </pivotArea>
    </format>
    <format dxfId="18495">
      <pivotArea dataOnly="0" labelOnly="1" outline="0" fieldPosition="0">
        <references count="4">
          <reference field="1" count="1" selected="0">
            <x v="0"/>
          </reference>
          <reference field="3" count="1" selected="0">
            <x v="3"/>
          </reference>
          <reference field="5" count="1" selected="0">
            <x v="45"/>
          </reference>
          <reference field="7" count="1">
            <x v="9"/>
          </reference>
        </references>
      </pivotArea>
    </format>
    <format dxfId="18494">
      <pivotArea dataOnly="0" labelOnly="1" outline="0" fieldPosition="0">
        <references count="4">
          <reference field="1" count="1" selected="0">
            <x v="0"/>
          </reference>
          <reference field="3" count="1" selected="0">
            <x v="3"/>
          </reference>
          <reference field="5" count="1" selected="0">
            <x v="45"/>
          </reference>
          <reference field="7" count="1">
            <x v="15"/>
          </reference>
        </references>
      </pivotArea>
    </format>
    <format dxfId="18493">
      <pivotArea dataOnly="0" labelOnly="1" outline="0" fieldPosition="0">
        <references count="4">
          <reference field="1" count="1" selected="0">
            <x v="0"/>
          </reference>
          <reference field="3" count="1" selected="0">
            <x v="3"/>
          </reference>
          <reference field="5" count="1" selected="0">
            <x v="45"/>
          </reference>
          <reference field="7" count="1">
            <x v="20"/>
          </reference>
        </references>
      </pivotArea>
    </format>
    <format dxfId="18492">
      <pivotArea dataOnly="0" labelOnly="1" outline="0" fieldPosition="0">
        <references count="4">
          <reference field="1" count="1" selected="0">
            <x v="0"/>
          </reference>
          <reference field="3" count="1" selected="0">
            <x v="3"/>
          </reference>
          <reference field="5" count="1" selected="0">
            <x v="45"/>
          </reference>
          <reference field="7" count="1">
            <x v="31"/>
          </reference>
        </references>
      </pivotArea>
    </format>
    <format dxfId="18491">
      <pivotArea dataOnly="0" labelOnly="1" outline="0" fieldPosition="0">
        <references count="4">
          <reference field="1" count="1" selected="0">
            <x v="0"/>
          </reference>
          <reference field="3" count="1" selected="0">
            <x v="3"/>
          </reference>
          <reference field="5" count="1" selected="0">
            <x v="45"/>
          </reference>
          <reference field="7" count="1">
            <x v="33"/>
          </reference>
        </references>
      </pivotArea>
    </format>
    <format dxfId="18490">
      <pivotArea dataOnly="0" labelOnly="1" outline="0" fieldPosition="0">
        <references count="4">
          <reference field="1" count="1" selected="0">
            <x v="0"/>
          </reference>
          <reference field="3" count="1" selected="0">
            <x v="3"/>
          </reference>
          <reference field="5" count="1" selected="0">
            <x v="45"/>
          </reference>
          <reference field="7" count="1">
            <x v="38"/>
          </reference>
        </references>
      </pivotArea>
    </format>
    <format dxfId="18489">
      <pivotArea dataOnly="0" labelOnly="1" outline="0" fieldPosition="0">
        <references count="4">
          <reference field="1" count="1" selected="0">
            <x v="0"/>
          </reference>
          <reference field="3" count="1" selected="0">
            <x v="3"/>
          </reference>
          <reference field="5" count="1" selected="0">
            <x v="45"/>
          </reference>
          <reference field="7" count="1">
            <x v="42"/>
          </reference>
        </references>
      </pivotArea>
    </format>
    <format dxfId="18488">
      <pivotArea dataOnly="0" labelOnly="1" outline="0" fieldPosition="0">
        <references count="4">
          <reference field="1" count="1" selected="0">
            <x v="0"/>
          </reference>
          <reference field="3" count="1" selected="0">
            <x v="3"/>
          </reference>
          <reference field="5" count="1" selected="0">
            <x v="45"/>
          </reference>
          <reference field="7" count="1">
            <x v="78"/>
          </reference>
        </references>
      </pivotArea>
    </format>
    <format dxfId="18487">
      <pivotArea dataOnly="0" labelOnly="1" outline="0" fieldPosition="0">
        <references count="4">
          <reference field="1" count="1" selected="0">
            <x v="0"/>
          </reference>
          <reference field="3" count="1" selected="0">
            <x v="3"/>
          </reference>
          <reference field="5" count="1" selected="0">
            <x v="45"/>
          </reference>
          <reference field="7" count="1">
            <x v="81"/>
          </reference>
        </references>
      </pivotArea>
    </format>
    <format dxfId="18486">
      <pivotArea dataOnly="0" labelOnly="1" outline="0" fieldPosition="0">
        <references count="4">
          <reference field="1" count="1" selected="0">
            <x v="0"/>
          </reference>
          <reference field="3" count="1" selected="0">
            <x v="3"/>
          </reference>
          <reference field="5" count="1" selected="0">
            <x v="45"/>
          </reference>
          <reference field="7" count="1">
            <x v="96"/>
          </reference>
        </references>
      </pivotArea>
    </format>
    <format dxfId="18485">
      <pivotArea dataOnly="0" labelOnly="1" outline="0" fieldPosition="0">
        <references count="4">
          <reference field="1" count="1" selected="0">
            <x v="0"/>
          </reference>
          <reference field="3" count="1" selected="0">
            <x v="3"/>
          </reference>
          <reference field="5" count="1" selected="0">
            <x v="45"/>
          </reference>
          <reference field="7" count="1">
            <x v="97"/>
          </reference>
        </references>
      </pivotArea>
    </format>
    <format dxfId="18484">
      <pivotArea dataOnly="0" labelOnly="1" outline="0" fieldPosition="0">
        <references count="4">
          <reference field="1" count="1" selected="0">
            <x v="0"/>
          </reference>
          <reference field="3" count="1" selected="0">
            <x v="3"/>
          </reference>
          <reference field="5" count="1" selected="0">
            <x v="45"/>
          </reference>
          <reference field="7" count="1">
            <x v="100"/>
          </reference>
        </references>
      </pivotArea>
    </format>
    <format dxfId="18483">
      <pivotArea dataOnly="0" labelOnly="1" outline="0" fieldPosition="0">
        <references count="4">
          <reference field="1" count="1" selected="0">
            <x v="0"/>
          </reference>
          <reference field="3" count="1" selected="0">
            <x v="3"/>
          </reference>
          <reference field="5" count="1" selected="0">
            <x v="45"/>
          </reference>
          <reference field="7" count="1">
            <x v="102"/>
          </reference>
        </references>
      </pivotArea>
    </format>
    <format dxfId="18482">
      <pivotArea dataOnly="0" labelOnly="1" outline="0" fieldPosition="0">
        <references count="4">
          <reference field="1" count="1" selected="0">
            <x v="0"/>
          </reference>
          <reference field="3" count="1" selected="0">
            <x v="3"/>
          </reference>
          <reference field="5" count="1" selected="0">
            <x v="45"/>
          </reference>
          <reference field="7" count="1">
            <x v="105"/>
          </reference>
        </references>
      </pivotArea>
    </format>
    <format dxfId="18481">
      <pivotArea dataOnly="0" labelOnly="1" outline="0" fieldPosition="0">
        <references count="4">
          <reference field="1" count="1" selected="0">
            <x v="0"/>
          </reference>
          <reference field="3" count="1" selected="0">
            <x v="3"/>
          </reference>
          <reference field="5" count="1" selected="0">
            <x v="45"/>
          </reference>
          <reference field="7" count="1">
            <x v="115"/>
          </reference>
        </references>
      </pivotArea>
    </format>
    <format dxfId="18480">
      <pivotArea dataOnly="0" labelOnly="1" outline="0" fieldPosition="0">
        <references count="4">
          <reference field="1" count="1" selected="0">
            <x v="0"/>
          </reference>
          <reference field="3" count="1" selected="0">
            <x v="3"/>
          </reference>
          <reference field="5" count="1" selected="0">
            <x v="45"/>
          </reference>
          <reference field="7" count="1">
            <x v="132"/>
          </reference>
        </references>
      </pivotArea>
    </format>
    <format dxfId="18479">
      <pivotArea dataOnly="0" labelOnly="1" outline="0" fieldPosition="0">
        <references count="4">
          <reference field="1" count="1" selected="0">
            <x v="0"/>
          </reference>
          <reference field="3" count="1" selected="0">
            <x v="3"/>
          </reference>
          <reference field="5" count="1" selected="0">
            <x v="45"/>
          </reference>
          <reference field="7" count="1">
            <x v="148"/>
          </reference>
        </references>
      </pivotArea>
    </format>
    <format dxfId="18478">
      <pivotArea dataOnly="0" labelOnly="1" outline="0" fieldPosition="0">
        <references count="4">
          <reference field="1" count="1" selected="0">
            <x v="0"/>
          </reference>
          <reference field="3" count="1" selected="0">
            <x v="3"/>
          </reference>
          <reference field="5" count="1" selected="0">
            <x v="45"/>
          </reference>
          <reference field="7" count="1">
            <x v="155"/>
          </reference>
        </references>
      </pivotArea>
    </format>
    <format dxfId="18477">
      <pivotArea dataOnly="0" labelOnly="1" outline="0" fieldPosition="0">
        <references count="4">
          <reference field="1" count="1" selected="0">
            <x v="0"/>
          </reference>
          <reference field="3" count="1" selected="0">
            <x v="3"/>
          </reference>
          <reference field="5" count="1" selected="0">
            <x v="46"/>
          </reference>
          <reference field="7" count="1">
            <x v="4"/>
          </reference>
        </references>
      </pivotArea>
    </format>
    <format dxfId="18476">
      <pivotArea dataOnly="0" labelOnly="1" outline="0" fieldPosition="0">
        <references count="4">
          <reference field="1" count="1" selected="0">
            <x v="0"/>
          </reference>
          <reference field="3" count="1" selected="0">
            <x v="3"/>
          </reference>
          <reference field="5" count="1" selected="0">
            <x v="46"/>
          </reference>
          <reference field="7" count="1">
            <x v="7"/>
          </reference>
        </references>
      </pivotArea>
    </format>
    <format dxfId="18475">
      <pivotArea dataOnly="0" labelOnly="1" outline="0" fieldPosition="0">
        <references count="4">
          <reference field="1" count="1" selected="0">
            <x v="0"/>
          </reference>
          <reference field="3" count="1" selected="0">
            <x v="3"/>
          </reference>
          <reference field="5" count="1" selected="0">
            <x v="46"/>
          </reference>
          <reference field="7" count="1">
            <x v="41"/>
          </reference>
        </references>
      </pivotArea>
    </format>
    <format dxfId="18474">
      <pivotArea dataOnly="0" labelOnly="1" outline="0" fieldPosition="0">
        <references count="4">
          <reference field="1" count="1" selected="0">
            <x v="0"/>
          </reference>
          <reference field="3" count="1" selected="0">
            <x v="3"/>
          </reference>
          <reference field="5" count="1" selected="0">
            <x v="46"/>
          </reference>
          <reference field="7" count="1">
            <x v="48"/>
          </reference>
        </references>
      </pivotArea>
    </format>
    <format dxfId="18473">
      <pivotArea dataOnly="0" labelOnly="1" outline="0" fieldPosition="0">
        <references count="4">
          <reference field="1" count="1" selected="0">
            <x v="0"/>
          </reference>
          <reference field="3" count="1" selected="0">
            <x v="3"/>
          </reference>
          <reference field="5" count="1" selected="0">
            <x v="47"/>
          </reference>
          <reference field="7" count="1">
            <x v="2"/>
          </reference>
        </references>
      </pivotArea>
    </format>
    <format dxfId="18472">
      <pivotArea dataOnly="0" labelOnly="1" outline="0" fieldPosition="0">
        <references count="4">
          <reference field="1" count="1" selected="0">
            <x v="0"/>
          </reference>
          <reference field="3" count="1" selected="0">
            <x v="3"/>
          </reference>
          <reference field="5" count="1" selected="0">
            <x v="47"/>
          </reference>
          <reference field="7" count="1">
            <x v="3"/>
          </reference>
        </references>
      </pivotArea>
    </format>
    <format dxfId="18471">
      <pivotArea dataOnly="0" labelOnly="1" outline="0" fieldPosition="0">
        <references count="4">
          <reference field="1" count="1" selected="0">
            <x v="0"/>
          </reference>
          <reference field="3" count="1" selected="0">
            <x v="3"/>
          </reference>
          <reference field="5" count="1" selected="0">
            <x v="47"/>
          </reference>
          <reference field="7" count="1">
            <x v="40"/>
          </reference>
        </references>
      </pivotArea>
    </format>
    <format dxfId="18470">
      <pivotArea dataOnly="0" labelOnly="1" outline="0" fieldPosition="0">
        <references count="4">
          <reference field="1" count="1" selected="0">
            <x v="0"/>
          </reference>
          <reference field="3" count="1" selected="0">
            <x v="3"/>
          </reference>
          <reference field="5" count="1" selected="0">
            <x v="47"/>
          </reference>
          <reference field="7" count="1">
            <x v="120"/>
          </reference>
        </references>
      </pivotArea>
    </format>
    <format dxfId="18469">
      <pivotArea dataOnly="0" labelOnly="1" outline="0" fieldPosition="0">
        <references count="4">
          <reference field="1" count="1" selected="0">
            <x v="0"/>
          </reference>
          <reference field="3" count="1" selected="0">
            <x v="3"/>
          </reference>
          <reference field="5" count="1" selected="0">
            <x v="48"/>
          </reference>
          <reference field="7" count="1">
            <x v="10"/>
          </reference>
        </references>
      </pivotArea>
    </format>
    <format dxfId="18468">
      <pivotArea dataOnly="0" labelOnly="1" outline="0" fieldPosition="0">
        <references count="4">
          <reference field="1" count="1" selected="0">
            <x v="0"/>
          </reference>
          <reference field="3" count="1" selected="0">
            <x v="3"/>
          </reference>
          <reference field="5" count="1" selected="0">
            <x v="48"/>
          </reference>
          <reference field="7" count="1">
            <x v="12"/>
          </reference>
        </references>
      </pivotArea>
    </format>
    <format dxfId="18467">
      <pivotArea dataOnly="0" labelOnly="1" outline="0" fieldPosition="0">
        <references count="4">
          <reference field="1" count="1" selected="0">
            <x v="0"/>
          </reference>
          <reference field="3" count="1" selected="0">
            <x v="3"/>
          </reference>
          <reference field="5" count="1" selected="0">
            <x v="48"/>
          </reference>
          <reference field="7" count="1">
            <x v="27"/>
          </reference>
        </references>
      </pivotArea>
    </format>
    <format dxfId="18466">
      <pivotArea dataOnly="0" labelOnly="1" outline="0" fieldPosition="0">
        <references count="4">
          <reference field="1" count="1" selected="0">
            <x v="0"/>
          </reference>
          <reference field="3" count="1" selected="0">
            <x v="3"/>
          </reference>
          <reference field="5" count="1" selected="0">
            <x v="48"/>
          </reference>
          <reference field="7" count="1">
            <x v="53"/>
          </reference>
        </references>
      </pivotArea>
    </format>
    <format dxfId="18465">
      <pivotArea dataOnly="0" labelOnly="1" outline="0" fieldPosition="0">
        <references count="4">
          <reference field="1" count="1" selected="0">
            <x v="0"/>
          </reference>
          <reference field="3" count="1" selected="0">
            <x v="3"/>
          </reference>
          <reference field="5" count="1" selected="0">
            <x v="48"/>
          </reference>
          <reference field="7" count="1">
            <x v="70"/>
          </reference>
        </references>
      </pivotArea>
    </format>
    <format dxfId="18464">
      <pivotArea dataOnly="0" labelOnly="1" outline="0" fieldPosition="0">
        <references count="4">
          <reference field="1" count="1" selected="0">
            <x v="0"/>
          </reference>
          <reference field="3" count="1" selected="0">
            <x v="3"/>
          </reference>
          <reference field="5" count="1" selected="0">
            <x v="48"/>
          </reference>
          <reference field="7" count="1">
            <x v="82"/>
          </reference>
        </references>
      </pivotArea>
    </format>
    <format dxfId="18463">
      <pivotArea dataOnly="0" labelOnly="1" outline="0" fieldPosition="0">
        <references count="4">
          <reference field="1" count="1" selected="0">
            <x v="0"/>
          </reference>
          <reference field="3" count="1" selected="0">
            <x v="3"/>
          </reference>
          <reference field="5" count="1" selected="0">
            <x v="48"/>
          </reference>
          <reference field="7" count="1">
            <x v="83"/>
          </reference>
        </references>
      </pivotArea>
    </format>
    <format dxfId="18462">
      <pivotArea dataOnly="0" labelOnly="1" outline="0" fieldPosition="0">
        <references count="4">
          <reference field="1" count="1" selected="0">
            <x v="0"/>
          </reference>
          <reference field="3" count="1" selected="0">
            <x v="3"/>
          </reference>
          <reference field="5" count="1" selected="0">
            <x v="48"/>
          </reference>
          <reference field="7" count="1">
            <x v="85"/>
          </reference>
        </references>
      </pivotArea>
    </format>
    <format dxfId="18461">
      <pivotArea dataOnly="0" labelOnly="1" outline="0" fieldPosition="0">
        <references count="4">
          <reference field="1" count="1" selected="0">
            <x v="0"/>
          </reference>
          <reference field="3" count="1" selected="0">
            <x v="3"/>
          </reference>
          <reference field="5" count="1" selected="0">
            <x v="48"/>
          </reference>
          <reference field="7" count="1">
            <x v="106"/>
          </reference>
        </references>
      </pivotArea>
    </format>
    <format dxfId="18460">
      <pivotArea dataOnly="0" labelOnly="1" outline="0" fieldPosition="0">
        <references count="4">
          <reference field="1" count="1" selected="0">
            <x v="0"/>
          </reference>
          <reference field="3" count="1" selected="0">
            <x v="3"/>
          </reference>
          <reference field="5" count="1" selected="0">
            <x v="48"/>
          </reference>
          <reference field="7" count="1">
            <x v="126"/>
          </reference>
        </references>
      </pivotArea>
    </format>
    <format dxfId="18459">
      <pivotArea dataOnly="0" labelOnly="1" outline="0" fieldPosition="0">
        <references count="4">
          <reference field="1" count="1" selected="0">
            <x v="1"/>
          </reference>
          <reference field="3" count="1" selected="0">
            <x v="6"/>
          </reference>
          <reference field="5" count="1" selected="0">
            <x v="57"/>
          </reference>
          <reference field="7" count="1">
            <x v="76"/>
          </reference>
        </references>
      </pivotArea>
    </format>
    <format dxfId="18458">
      <pivotArea dataOnly="0" labelOnly="1" outline="0" fieldPosition="0">
        <references count="4">
          <reference field="1" count="1" selected="0">
            <x v="0"/>
          </reference>
          <reference field="3" count="1" selected="0">
            <x v="3"/>
          </reference>
          <reference field="5" count="1" selected="0">
            <x v="44"/>
          </reference>
          <reference field="7" count="1">
            <x v="45"/>
          </reference>
        </references>
      </pivotArea>
    </format>
    <format dxfId="18457">
      <pivotArea dataOnly="0" labelOnly="1" outline="0" fieldPosition="0">
        <references count="4">
          <reference field="1" count="1" selected="0">
            <x v="0"/>
          </reference>
          <reference field="3" count="1" selected="0">
            <x v="3"/>
          </reference>
          <reference field="5" count="1" selected="0">
            <x v="30"/>
          </reference>
          <reference field="7" count="1">
            <x v="90"/>
          </reference>
        </references>
      </pivotArea>
    </format>
    <format dxfId="18456">
      <pivotArea dataOnly="0" labelOnly="1" outline="0" fieldPosition="0">
        <references count="3">
          <reference field="1" count="1" selected="0">
            <x v="1"/>
          </reference>
          <reference field="3" count="1" selected="0">
            <x v="6"/>
          </reference>
          <reference field="5" count="1">
            <x v="56"/>
          </reference>
        </references>
      </pivotArea>
    </format>
    <format dxfId="18455">
      <pivotArea dataOnly="0" labelOnly="1" outline="0" fieldPosition="0">
        <references count="3">
          <reference field="1" count="1" selected="0">
            <x v="1"/>
          </reference>
          <reference field="3" count="1" selected="0">
            <x v="6"/>
          </reference>
          <reference field="5" count="1">
            <x v="57"/>
          </reference>
        </references>
      </pivotArea>
    </format>
    <format dxfId="18454">
      <pivotArea dataOnly="0" labelOnly="1" outline="0" fieldPosition="0">
        <references count="3">
          <reference field="1" count="1" selected="0">
            <x v="1"/>
          </reference>
          <reference field="3" count="1" selected="0">
            <x v="5"/>
          </reference>
          <reference field="5" count="1">
            <x v="55"/>
          </reference>
        </references>
      </pivotArea>
    </format>
    <format dxfId="18453">
      <pivotArea dataOnly="0" labelOnly="1" outline="0" fieldPosition="0">
        <references count="3">
          <reference field="1" count="1" selected="0">
            <x v="1"/>
          </reference>
          <reference field="3" count="1" selected="0">
            <x v="5"/>
          </reference>
          <reference field="5" count="1">
            <x v="54"/>
          </reference>
        </references>
      </pivotArea>
    </format>
    <format dxfId="18452">
      <pivotArea dataOnly="0" labelOnly="1" outline="0" fieldPosition="0">
        <references count="3">
          <reference field="1" count="1" selected="0">
            <x v="1"/>
          </reference>
          <reference field="3" count="1" selected="0">
            <x v="5"/>
          </reference>
          <reference field="5" count="1">
            <x v="53"/>
          </reference>
        </references>
      </pivotArea>
    </format>
    <format dxfId="18451">
      <pivotArea dataOnly="0" labelOnly="1" outline="0" fieldPosition="0">
        <references count="3">
          <reference field="1" count="1" selected="0">
            <x v="1"/>
          </reference>
          <reference field="3" count="1" selected="0">
            <x v="5"/>
          </reference>
          <reference field="5" count="1">
            <x v="4"/>
          </reference>
        </references>
      </pivotArea>
    </format>
    <format dxfId="18450">
      <pivotArea dataOnly="0" labelOnly="1" outline="0" fieldPosition="0">
        <references count="3">
          <reference field="1" count="1" selected="0">
            <x v="1"/>
          </reference>
          <reference field="3" count="1" selected="0">
            <x v="5"/>
          </reference>
          <reference field="5" count="1">
            <x v="55"/>
          </reference>
        </references>
      </pivotArea>
    </format>
    <format dxfId="18449">
      <pivotArea dataOnly="0" labelOnly="1" outline="0" fieldPosition="0">
        <references count="3">
          <reference field="1" count="1" selected="0">
            <x v="1"/>
          </reference>
          <reference field="3" count="1" selected="0">
            <x v="5"/>
          </reference>
          <reference field="5" count="1">
            <x v="54"/>
          </reference>
        </references>
      </pivotArea>
    </format>
    <format dxfId="18448">
      <pivotArea dataOnly="0" labelOnly="1" outline="0" fieldPosition="0">
        <references count="3">
          <reference field="1" count="1" selected="0">
            <x v="1"/>
          </reference>
          <reference field="3" count="1" selected="0">
            <x v="5"/>
          </reference>
          <reference field="5" count="1">
            <x v="53"/>
          </reference>
        </references>
      </pivotArea>
    </format>
    <format dxfId="18447">
      <pivotArea dataOnly="0" labelOnly="1" outline="0" fieldPosition="0">
        <references count="3">
          <reference field="1" count="1" selected="0">
            <x v="1"/>
          </reference>
          <reference field="3" count="1" selected="0">
            <x v="5"/>
          </reference>
          <reference field="5" count="1">
            <x v="4"/>
          </reference>
        </references>
      </pivotArea>
    </format>
    <format dxfId="18446">
      <pivotArea dataOnly="0" labelOnly="1" outline="0" fieldPosition="0">
        <references count="4">
          <reference field="1" count="1" selected="0">
            <x v="0"/>
          </reference>
          <reference field="3" count="1" selected="0">
            <x v="3"/>
          </reference>
          <reference field="5" count="0" selected="0"/>
          <reference field="7" count="1">
            <x v="17"/>
          </reference>
        </references>
      </pivotArea>
    </format>
    <format dxfId="18445">
      <pivotArea dataOnly="0" labelOnly="1" outline="0" fieldPosition="0">
        <references count="4">
          <reference field="1" count="1" selected="0">
            <x v="0"/>
          </reference>
          <reference field="3" count="1" selected="0">
            <x v="3"/>
          </reference>
          <reference field="5" count="0" selected="0"/>
          <reference field="7" count="1">
            <x v="17"/>
          </reference>
        </references>
      </pivotArea>
    </format>
    <format dxfId="18444">
      <pivotArea dataOnly="0" labelOnly="1" outline="0" fieldPosition="0">
        <references count="4">
          <reference field="1" count="1" selected="0">
            <x v="0"/>
          </reference>
          <reference field="3" count="1" selected="0">
            <x v="3"/>
          </reference>
          <reference field="5" count="0" selected="0"/>
          <reference field="7" count="1">
            <x v="23"/>
          </reference>
        </references>
      </pivotArea>
    </format>
    <format dxfId="18443">
      <pivotArea dataOnly="0" labelOnly="1" outline="0" fieldPosition="0">
        <references count="4">
          <reference field="1" count="1" selected="0">
            <x v="0"/>
          </reference>
          <reference field="3" count="1" selected="0">
            <x v="3"/>
          </reference>
          <reference field="5" count="0" selected="0"/>
          <reference field="7" count="1">
            <x v="80"/>
          </reference>
        </references>
      </pivotArea>
    </format>
    <format dxfId="18442">
      <pivotArea dataOnly="0" labelOnly="1" outline="0" fieldPosition="0">
        <references count="3">
          <reference field="1" count="1" selected="0">
            <x v="1"/>
          </reference>
          <reference field="3" count="1" selected="0">
            <x v="4"/>
          </reference>
          <reference field="5" count="1">
            <x v="62"/>
          </reference>
        </references>
      </pivotArea>
    </format>
    <format dxfId="18441">
      <pivotArea dataOnly="0" labelOnly="1" outline="0" fieldPosition="0">
        <references count="3">
          <reference field="1" count="1" selected="0">
            <x v="1"/>
          </reference>
          <reference field="3" count="1" selected="0">
            <x v="4"/>
          </reference>
          <reference field="5" count="1">
            <x v="62"/>
          </reference>
        </references>
      </pivotArea>
    </format>
    <format dxfId="18440">
      <pivotArea dataOnly="0" labelOnly="1" outline="0" fieldPosition="0">
        <references count="4">
          <reference field="1" count="1" selected="0">
            <x v="1"/>
          </reference>
          <reference field="3" count="1" selected="0">
            <x v="4"/>
          </reference>
          <reference field="5" count="1" selected="0">
            <x v="62"/>
          </reference>
          <reference field="7" count="1">
            <x v="169"/>
          </reference>
        </references>
      </pivotArea>
    </format>
    <format dxfId="18439">
      <pivotArea dataOnly="0" labelOnly="1" outline="0" fieldPosition="0">
        <references count="4">
          <reference field="1" count="1" selected="0">
            <x v="1"/>
          </reference>
          <reference field="3" count="1" selected="0">
            <x v="4"/>
          </reference>
          <reference field="5" count="1" selected="0">
            <x v="62"/>
          </reference>
          <reference field="7" count="1">
            <x v="169"/>
          </reference>
        </references>
      </pivotArea>
    </format>
    <format dxfId="18438">
      <pivotArea dataOnly="0" labelOnly="1" outline="0" fieldPosition="0">
        <references count="5">
          <reference field="1" count="1" selected="0">
            <x v="1"/>
          </reference>
          <reference field="3" count="1" selected="0">
            <x v="5"/>
          </reference>
          <reference field="5" count="1" selected="0">
            <x v="53"/>
          </reference>
          <reference field="7" count="1" selected="0">
            <x v="144"/>
          </reference>
          <reference field="9" count="1">
            <x v="104"/>
          </reference>
        </references>
      </pivotArea>
    </format>
    <format dxfId="18437">
      <pivotArea dataOnly="0" labelOnly="1" outline="0" fieldPosition="0">
        <references count="5">
          <reference field="1" count="1" selected="0">
            <x v="1"/>
          </reference>
          <reference field="3" count="1" selected="0">
            <x v="6"/>
          </reference>
          <reference field="5" count="1" selected="0">
            <x v="57"/>
          </reference>
          <reference field="7" count="1" selected="0">
            <x v="156"/>
          </reference>
          <reference field="9" count="1">
            <x v="6"/>
          </reference>
        </references>
      </pivotArea>
    </format>
    <format dxfId="18436">
      <pivotArea dataOnly="0" labelOnly="1" outline="0" fieldPosition="0">
        <references count="5">
          <reference field="1" count="1" selected="0">
            <x v="1"/>
          </reference>
          <reference field="3" count="1" selected="0">
            <x v="6"/>
          </reference>
          <reference field="5" count="1" selected="0">
            <x v="57"/>
          </reference>
          <reference field="7" count="1" selected="0">
            <x v="158"/>
          </reference>
          <reference field="9" count="1">
            <x v="124"/>
          </reference>
        </references>
      </pivotArea>
    </format>
  </formats>
  <pivotTableStyleInfo name="PivotStyleMedium9" showRowHeaders="0" showColHeaders="1" showRowStripes="1"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InsertBlankRowDefault="1"/>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4B69E56-7C0D-4961-9B1B-B6EE578ADBEC}" name="PivotTable2" cacheId="46" applyNumberFormats="0" applyBorderFormats="0" applyFontFormats="0" applyPatternFormats="0" applyAlignmentFormats="0" applyWidthHeightFormats="1" dataCaption="Values" updatedVersion="8" minRefreshableVersion="3" useAutoFormatting="1" rowGrandTotals="0" itemPrintTitles="1" createdVersion="8" indent="0" outline="1" outlineData="1" multipleFieldFilters="0">
  <location ref="L5:L480" firstHeaderRow="1" firstDataRow="1" firstDataCol="1"/>
  <pivotFields count="5">
    <pivotField showAll="0" insertBlankRow="1"/>
    <pivotField axis="axisRow" showAll="0" insertBlankRow="1" defaultSubtotal="0">
      <items count="82">
        <item x="6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7"/>
        <item x="68"/>
        <item x="69"/>
        <item x="70"/>
        <item x="71"/>
        <item x="72"/>
        <item x="73"/>
        <item x="74"/>
        <item x="75"/>
        <item x="76"/>
        <item x="77"/>
        <item x="78"/>
        <item x="79"/>
        <item x="80"/>
        <item x="81"/>
      </items>
    </pivotField>
    <pivotField showAll="0" insertBlankRow="1"/>
    <pivotField showAll="0" insertBlankRow="1"/>
    <pivotField axis="axisRow" showAll="0" insertBlankRow="1" defaultSubtotal="0">
      <items count="254">
        <item x="105"/>
        <item x="104"/>
        <item x="219"/>
        <item x="7"/>
        <item x="83"/>
        <item x="128"/>
        <item x="175"/>
        <item x="213"/>
        <item x="69"/>
        <item x="239"/>
        <item x="124"/>
        <item x="177"/>
        <item x="172"/>
        <item x="86"/>
        <item x="106"/>
        <item x="80"/>
        <item x="120"/>
        <item x="198"/>
        <item x="59"/>
        <item x="121"/>
        <item x="220"/>
        <item x="98"/>
        <item x="178"/>
        <item x="147"/>
        <item x="47"/>
        <item x="93"/>
        <item x="171"/>
        <item x="129"/>
        <item x="130"/>
        <item x="229"/>
        <item x="3"/>
        <item x="107"/>
        <item x="155"/>
        <item x="215"/>
        <item x="117"/>
        <item x="183"/>
        <item x="115"/>
        <item x="25"/>
        <item x="26"/>
        <item x="228"/>
        <item x="214"/>
        <item x="154"/>
        <item x="157"/>
        <item x="153"/>
        <item x="87"/>
        <item x="162"/>
        <item x="163"/>
        <item x="224"/>
        <item x="76"/>
        <item x="81"/>
        <item x="52"/>
        <item x="53"/>
        <item x="36"/>
        <item x="37"/>
        <item x="60"/>
        <item x="222"/>
        <item x="118"/>
        <item x="191"/>
        <item x="111"/>
        <item x="108"/>
        <item x="223"/>
        <item x="248"/>
        <item x="72"/>
        <item x="243"/>
        <item x="139"/>
        <item x="13"/>
        <item x="166"/>
        <item x="61"/>
        <item x="125"/>
        <item x="28"/>
        <item x="29"/>
        <item x="184"/>
        <item x="32"/>
        <item x="232"/>
        <item x="38"/>
        <item x="39"/>
        <item x="113"/>
        <item x="18"/>
        <item x="50"/>
        <item x="143"/>
        <item x="109"/>
        <item x="244"/>
        <item x="74"/>
        <item x="40"/>
        <item x="14"/>
        <item x="221"/>
        <item x="199"/>
        <item x="99"/>
        <item x="0"/>
        <item x="240"/>
        <item x="77"/>
        <item x="173"/>
        <item x="71"/>
        <item x="20"/>
        <item x="246"/>
        <item x="94"/>
        <item x="245"/>
        <item x="206"/>
        <item x="207"/>
        <item x="8"/>
        <item x="236"/>
        <item x="217"/>
        <item x="149"/>
        <item x="148"/>
        <item x="21"/>
        <item x="88"/>
        <item x="22"/>
        <item x="15"/>
        <item x="161"/>
        <item x="131"/>
        <item x="91"/>
        <item x="196"/>
        <item x="185"/>
        <item x="142"/>
        <item x="249"/>
        <item x="237"/>
        <item x="48"/>
        <item x="114"/>
        <item x="89"/>
        <item x="41"/>
        <item x="23"/>
        <item x="250"/>
        <item x="122"/>
        <item x="100"/>
        <item x="230"/>
        <item x="179"/>
        <item x="30"/>
        <item x="24"/>
        <item x="27"/>
        <item x="33"/>
        <item x="233"/>
        <item x="234"/>
        <item x="218"/>
        <item x="133"/>
        <item x="95"/>
        <item x="49"/>
        <item x="132"/>
        <item x="186"/>
        <item x="31"/>
        <item x="78"/>
        <item x="140"/>
        <item x="16"/>
        <item x="200"/>
        <item x="134"/>
        <item x="62"/>
        <item x="208"/>
        <item x="42"/>
        <item x="145"/>
        <item x="135"/>
        <item x="136"/>
        <item x="10"/>
        <item x="101"/>
        <item x="1"/>
        <item x="75"/>
        <item x="176"/>
        <item x="127"/>
        <item x="188"/>
        <item x="180"/>
        <item x="73"/>
        <item x="137"/>
        <item x="51"/>
        <item x="187"/>
        <item x="241"/>
        <item x="123"/>
        <item x="194"/>
        <item x="34"/>
        <item x="35"/>
        <item x="79"/>
        <item x="17"/>
        <item x="4"/>
        <item x="68"/>
        <item x="54"/>
        <item x="67"/>
        <item x="195"/>
        <item x="2"/>
        <item x="235"/>
        <item x="43"/>
        <item x="251"/>
        <item x="55"/>
        <item x="90"/>
        <item x="189"/>
        <item x="144"/>
        <item x="174"/>
        <item x="231"/>
        <item x="210"/>
        <item x="44"/>
        <item x="6"/>
        <item x="5"/>
        <item x="181"/>
        <item x="201"/>
        <item x="116"/>
        <item x="11"/>
        <item x="169"/>
        <item x="202"/>
        <item x="138"/>
        <item x="57"/>
        <item x="158"/>
        <item x="64"/>
        <item x="225"/>
        <item x="119"/>
        <item x="96"/>
        <item x="56"/>
        <item x="167"/>
        <item x="92"/>
        <item x="203"/>
        <item x="209"/>
        <item x="12"/>
        <item x="190"/>
        <item x="141"/>
        <item x="63"/>
        <item x="150"/>
        <item x="84"/>
        <item x="168"/>
        <item x="212"/>
        <item x="247"/>
        <item x="197"/>
        <item x="126"/>
        <item x="58"/>
        <item x="151"/>
        <item x="152"/>
        <item x="182"/>
        <item x="160"/>
        <item x="65"/>
        <item x="66"/>
        <item x="204"/>
        <item x="159"/>
        <item x="82"/>
        <item x="45"/>
        <item x="70"/>
        <item x="211"/>
        <item x="170"/>
        <item x="226"/>
        <item x="97"/>
        <item x="192"/>
        <item x="193"/>
        <item x="164"/>
        <item x="165"/>
        <item x="238"/>
        <item x="205"/>
        <item x="146"/>
        <item x="242"/>
        <item x="9"/>
        <item x="19"/>
        <item x="156"/>
        <item x="252"/>
        <item x="253"/>
        <item x="46"/>
        <item x="103"/>
        <item x="112"/>
        <item x="110"/>
        <item x="227"/>
        <item x="85"/>
        <item x="216"/>
        <item x="102"/>
      </items>
    </pivotField>
  </pivotFields>
  <rowFields count="2">
    <field x="1"/>
    <field x="4"/>
  </rowFields>
  <rowItems count="475">
    <i>
      <x/>
    </i>
    <i r="1">
      <x v="97"/>
    </i>
    <i r="1">
      <x v="98"/>
    </i>
    <i r="1">
      <x v="145"/>
    </i>
    <i r="1">
      <x v="205"/>
    </i>
    <i t="blank">
      <x/>
    </i>
    <i>
      <x v="1"/>
    </i>
    <i r="1">
      <x v="88"/>
    </i>
    <i r="1">
      <x v="152"/>
    </i>
    <i r="1">
      <x v="174"/>
    </i>
    <i t="blank">
      <x v="1"/>
    </i>
    <i>
      <x v="2"/>
    </i>
    <i r="1">
      <x v="30"/>
    </i>
    <i r="1">
      <x v="169"/>
    </i>
    <i r="1">
      <x v="186"/>
    </i>
    <i r="1">
      <x v="187"/>
    </i>
    <i t="blank">
      <x v="2"/>
    </i>
    <i>
      <x v="3"/>
    </i>
    <i r="1">
      <x v="3"/>
    </i>
    <i r="1">
      <x v="99"/>
    </i>
    <i r="1">
      <x v="241"/>
    </i>
    <i t="blank">
      <x v="3"/>
    </i>
    <i>
      <x v="4"/>
    </i>
    <i r="1">
      <x v="150"/>
    </i>
    <i r="1">
      <x v="191"/>
    </i>
    <i r="1">
      <x v="206"/>
    </i>
    <i t="blank">
      <x v="4"/>
    </i>
    <i>
      <x v="5"/>
    </i>
    <i r="1">
      <x v="65"/>
    </i>
    <i r="1">
      <x v="84"/>
    </i>
    <i r="1">
      <x v="107"/>
    </i>
    <i r="1">
      <x v="141"/>
    </i>
    <i r="1">
      <x v="168"/>
    </i>
    <i t="blank">
      <x v="5"/>
    </i>
    <i>
      <x v="6"/>
    </i>
    <i r="1">
      <x v="77"/>
    </i>
    <i r="1">
      <x v="242"/>
    </i>
    <i t="blank">
      <x v="6"/>
    </i>
    <i>
      <x v="7"/>
    </i>
    <i r="1">
      <x v="93"/>
    </i>
    <i r="1">
      <x v="104"/>
    </i>
    <i r="1">
      <x v="106"/>
    </i>
    <i r="1">
      <x v="120"/>
    </i>
    <i r="1">
      <x v="127"/>
    </i>
    <i t="blank">
      <x v="7"/>
    </i>
    <i>
      <x v="8"/>
    </i>
    <i r="1">
      <x v="37"/>
    </i>
    <i r="1">
      <x v="38"/>
    </i>
    <i r="1">
      <x v="128"/>
    </i>
    <i t="blank">
      <x v="8"/>
    </i>
    <i>
      <x v="9"/>
    </i>
    <i r="1">
      <x v="69"/>
    </i>
    <i r="1">
      <x v="70"/>
    </i>
    <i t="blank">
      <x v="9"/>
    </i>
    <i>
      <x v="10"/>
    </i>
    <i r="1">
      <x v="30"/>
    </i>
    <i r="1">
      <x v="169"/>
    </i>
    <i r="1">
      <x v="186"/>
    </i>
    <i r="1">
      <x v="187"/>
    </i>
    <i t="blank">
      <x v="10"/>
    </i>
    <i>
      <x v="11"/>
    </i>
    <i r="1">
      <x v="126"/>
    </i>
    <i r="1">
      <x v="138"/>
    </i>
    <i t="blank">
      <x v="11"/>
    </i>
    <i>
      <x v="12"/>
    </i>
    <i r="1">
      <x v="72"/>
    </i>
    <i r="1">
      <x v="129"/>
    </i>
    <i r="1">
      <x v="165"/>
    </i>
    <i r="1">
      <x v="166"/>
    </i>
    <i t="blank">
      <x v="12"/>
    </i>
    <i>
      <x v="13"/>
    </i>
    <i r="1">
      <x v="52"/>
    </i>
    <i r="1">
      <x v="53"/>
    </i>
    <i r="1">
      <x v="74"/>
    </i>
    <i r="1">
      <x v="75"/>
    </i>
    <i r="1">
      <x v="83"/>
    </i>
    <i r="1">
      <x v="119"/>
    </i>
    <i r="1">
      <x v="146"/>
    </i>
    <i r="1">
      <x v="176"/>
    </i>
    <i r="1">
      <x v="185"/>
    </i>
    <i r="1">
      <x v="227"/>
    </i>
    <i r="1">
      <x v="246"/>
    </i>
    <i t="blank">
      <x v="13"/>
    </i>
    <i>
      <x v="14"/>
    </i>
    <i r="1">
      <x v="24"/>
    </i>
    <i r="1">
      <x v="116"/>
    </i>
    <i r="1">
      <x v="135"/>
    </i>
    <i t="blank">
      <x v="14"/>
    </i>
    <i>
      <x v="15"/>
    </i>
    <i r="1">
      <x v="78"/>
    </i>
    <i r="1">
      <x v="160"/>
    </i>
    <i t="blank">
      <x v="15"/>
    </i>
    <i>
      <x v="16"/>
    </i>
    <i r="1">
      <x v="50"/>
    </i>
    <i r="1">
      <x v="51"/>
    </i>
    <i r="1">
      <x v="171"/>
    </i>
    <i t="blank">
      <x v="16"/>
    </i>
    <i>
      <x v="17"/>
    </i>
    <i r="1">
      <x v="18"/>
    </i>
    <i r="1">
      <x v="54"/>
    </i>
    <i r="1">
      <x v="178"/>
    </i>
    <i r="1">
      <x v="195"/>
    </i>
    <i r="1">
      <x v="201"/>
    </i>
    <i r="1">
      <x v="217"/>
    </i>
    <i t="blank">
      <x v="17"/>
    </i>
    <i>
      <x v="18"/>
    </i>
    <i r="1">
      <x v="67"/>
    </i>
    <i r="1">
      <x v="107"/>
    </i>
    <i r="1">
      <x v="141"/>
    </i>
    <i r="1">
      <x v="144"/>
    </i>
    <i r="1">
      <x v="168"/>
    </i>
    <i r="1">
      <x v="209"/>
    </i>
    <i t="blank">
      <x v="18"/>
    </i>
    <i>
      <x v="19"/>
    </i>
    <i r="1">
      <x v="54"/>
    </i>
    <i r="1">
      <x v="195"/>
    </i>
    <i t="blank">
      <x v="19"/>
    </i>
    <i>
      <x v="20"/>
    </i>
    <i r="1">
      <x v="197"/>
    </i>
    <i r="1">
      <x v="222"/>
    </i>
    <i r="1">
      <x v="223"/>
    </i>
    <i t="blank">
      <x v="20"/>
    </i>
    <i>
      <x v="21"/>
    </i>
    <i r="1">
      <x v="170"/>
    </i>
    <i r="1">
      <x v="172"/>
    </i>
    <i t="blank">
      <x v="21"/>
    </i>
    <i>
      <x v="22"/>
    </i>
    <i r="1">
      <x v="8"/>
    </i>
    <i r="1">
      <x v="228"/>
    </i>
    <i t="blank">
      <x v="22"/>
    </i>
    <i>
      <x v="23"/>
    </i>
    <i r="1">
      <x v="65"/>
    </i>
    <i r="1">
      <x v="92"/>
    </i>
    <i r="1">
      <x v="107"/>
    </i>
    <i r="1">
      <x v="141"/>
    </i>
    <i r="1">
      <x v="168"/>
    </i>
    <i r="1">
      <x v="209"/>
    </i>
    <i t="blank">
      <x v="23"/>
    </i>
    <i>
      <x v="24"/>
    </i>
    <i r="1">
      <x v="62"/>
    </i>
    <i r="1">
      <x v="158"/>
    </i>
    <i t="blank">
      <x v="24"/>
    </i>
    <i>
      <x v="25"/>
    </i>
    <i r="1">
      <x v="82"/>
    </i>
    <i r="1">
      <x v="153"/>
    </i>
    <i t="blank">
      <x v="25"/>
    </i>
    <i>
      <x v="26"/>
    </i>
    <i r="1">
      <x v="48"/>
    </i>
    <i r="1">
      <x v="90"/>
    </i>
    <i r="1">
      <x v="139"/>
    </i>
    <i r="1">
      <x v="167"/>
    </i>
    <i t="blank">
      <x v="26"/>
    </i>
    <i>
      <x v="27"/>
    </i>
    <i r="1">
      <x v="15"/>
    </i>
    <i r="1">
      <x v="49"/>
    </i>
    <i r="1">
      <x v="226"/>
    </i>
    <i t="blank">
      <x v="27"/>
    </i>
    <i>
      <x v="28"/>
    </i>
    <i r="1">
      <x v="4"/>
    </i>
    <i r="1">
      <x v="38"/>
    </i>
    <i r="1">
      <x v="211"/>
    </i>
    <i r="1">
      <x v="251"/>
    </i>
    <i t="blank">
      <x v="28"/>
    </i>
    <i>
      <x v="29"/>
    </i>
    <i r="1">
      <x v="13"/>
    </i>
    <i r="1">
      <x v="44"/>
    </i>
    <i r="1">
      <x v="105"/>
    </i>
    <i r="1">
      <x v="118"/>
    </i>
    <i r="1">
      <x v="179"/>
    </i>
    <i t="blank">
      <x v="29"/>
    </i>
    <i>
      <x v="30"/>
    </i>
    <i r="1">
      <x v="110"/>
    </i>
    <i r="1">
      <x v="203"/>
    </i>
    <i t="blank">
      <x v="30"/>
    </i>
    <i>
      <x v="31"/>
    </i>
    <i r="1">
      <x v="8"/>
    </i>
    <i r="1">
      <x v="228"/>
    </i>
    <i t="blank">
      <x v="31"/>
    </i>
    <i>
      <x v="32"/>
    </i>
    <i r="1">
      <x v="25"/>
    </i>
    <i r="1">
      <x v="95"/>
    </i>
    <i r="1">
      <x v="134"/>
    </i>
    <i r="1">
      <x v="200"/>
    </i>
    <i r="1">
      <x v="232"/>
    </i>
    <i t="blank">
      <x v="32"/>
    </i>
    <i>
      <x v="33"/>
    </i>
    <i r="1">
      <x v="21"/>
    </i>
    <i r="1">
      <x v="38"/>
    </i>
    <i r="1">
      <x v="87"/>
    </i>
    <i r="1">
      <x v="123"/>
    </i>
    <i r="1">
      <x v="151"/>
    </i>
    <i r="1">
      <x v="247"/>
    </i>
    <i r="1">
      <x v="251"/>
    </i>
    <i r="1">
      <x v="253"/>
    </i>
    <i t="blank">
      <x v="33"/>
    </i>
    <i>
      <x v="34"/>
    </i>
    <i r="1">
      <x/>
    </i>
    <i r="1">
      <x v="1"/>
    </i>
    <i r="1">
      <x v="14"/>
    </i>
    <i r="1">
      <x v="31"/>
    </i>
    <i r="1">
      <x v="59"/>
    </i>
    <i r="1">
      <x v="80"/>
    </i>
    <i r="1">
      <x v="249"/>
    </i>
    <i t="blank">
      <x v="34"/>
    </i>
    <i>
      <x v="35"/>
    </i>
    <i r="1">
      <x v="58"/>
    </i>
    <i r="1">
      <x v="248"/>
    </i>
    <i t="blank">
      <x v="35"/>
    </i>
    <i>
      <x v="36"/>
    </i>
    <i r="1">
      <x v="76"/>
    </i>
    <i r="1">
      <x v="117"/>
    </i>
    <i t="blank">
      <x v="36"/>
    </i>
    <i>
      <x v="37"/>
    </i>
    <i r="1">
      <x v="36"/>
    </i>
    <i r="1">
      <x v="190"/>
    </i>
    <i t="blank">
      <x v="37"/>
    </i>
    <i>
      <x v="38"/>
    </i>
    <i r="1">
      <x v="34"/>
    </i>
    <i r="1">
      <x v="56"/>
    </i>
    <i r="1">
      <x v="199"/>
    </i>
    <i t="blank">
      <x v="38"/>
    </i>
    <i>
      <x v="39"/>
    </i>
    <i r="1">
      <x v="16"/>
    </i>
    <i r="1">
      <x v="19"/>
    </i>
    <i t="blank">
      <x v="39"/>
    </i>
    <i>
      <x v="40"/>
    </i>
    <i r="1">
      <x v="122"/>
    </i>
    <i r="1">
      <x v="163"/>
    </i>
    <i t="blank">
      <x v="40"/>
    </i>
    <i>
      <x v="41"/>
    </i>
    <i r="1">
      <x v="10"/>
    </i>
    <i r="1">
      <x v="122"/>
    </i>
    <i t="blank">
      <x v="41"/>
    </i>
    <i>
      <x v="42"/>
    </i>
    <i r="1">
      <x v="68"/>
    </i>
    <i r="1">
      <x v="216"/>
    </i>
    <i t="blank">
      <x v="42"/>
    </i>
    <i>
      <x v="43"/>
    </i>
    <i r="1">
      <x v="155"/>
    </i>
    <i t="blank">
      <x v="43"/>
    </i>
    <i>
      <x v="44"/>
    </i>
    <i r="1">
      <x v="5"/>
    </i>
    <i r="1">
      <x v="27"/>
    </i>
    <i r="1">
      <x v="28"/>
    </i>
    <i r="1">
      <x v="109"/>
    </i>
    <i r="1">
      <x v="133"/>
    </i>
    <i r="1">
      <x v="136"/>
    </i>
    <i r="1">
      <x v="143"/>
    </i>
    <i r="1">
      <x v="148"/>
    </i>
    <i r="1">
      <x v="149"/>
    </i>
    <i r="1">
      <x v="167"/>
    </i>
    <i t="blank">
      <x v="44"/>
    </i>
    <i>
      <x v="45"/>
    </i>
    <i r="1">
      <x v="159"/>
    </i>
    <i r="1">
      <x v="194"/>
    </i>
    <i t="blank">
      <x v="45"/>
    </i>
    <i>
      <x v="46"/>
    </i>
    <i r="1">
      <x v="64"/>
    </i>
    <i r="1">
      <x v="140"/>
    </i>
    <i r="1">
      <x v="208"/>
    </i>
    <i t="blank">
      <x v="46"/>
    </i>
    <i>
      <x v="47"/>
    </i>
    <i r="1">
      <x v="68"/>
    </i>
    <i r="1">
      <x v="113"/>
    </i>
    <i r="1">
      <x v="216"/>
    </i>
    <i t="blank">
      <x v="47"/>
    </i>
    <i>
      <x v="48"/>
    </i>
    <i r="1">
      <x v="79"/>
    </i>
    <i r="1">
      <x v="181"/>
    </i>
    <i t="blank">
      <x v="48"/>
    </i>
    <i>
      <x v="49"/>
    </i>
    <i r="1">
      <x v="147"/>
    </i>
    <i r="1">
      <x v="239"/>
    </i>
    <i t="blank">
      <x v="49"/>
    </i>
    <i>
      <x v="50"/>
    </i>
    <i r="1">
      <x v="23"/>
    </i>
    <i r="1">
      <x v="102"/>
    </i>
    <i r="1">
      <x v="103"/>
    </i>
    <i r="1">
      <x v="210"/>
    </i>
    <i r="1">
      <x v="218"/>
    </i>
    <i r="1">
      <x v="219"/>
    </i>
    <i t="blank">
      <x v="50"/>
    </i>
    <i>
      <x v="51"/>
    </i>
    <i r="1">
      <x v="32"/>
    </i>
    <i r="1">
      <x v="41"/>
    </i>
    <i r="1">
      <x v="43"/>
    </i>
    <i r="1">
      <x v="243"/>
    </i>
    <i t="blank">
      <x v="51"/>
    </i>
    <i>
      <x v="52"/>
    </i>
    <i r="1">
      <x v="42"/>
    </i>
    <i r="1">
      <x v="176"/>
    </i>
    <i t="blank">
      <x v="52"/>
    </i>
    <i>
      <x v="53"/>
    </i>
    <i r="1">
      <x v="196"/>
    </i>
    <i r="1">
      <x v="221"/>
    </i>
    <i r="1">
      <x v="225"/>
    </i>
    <i t="blank">
      <x v="53"/>
    </i>
    <i>
      <x v="54"/>
    </i>
    <i r="1">
      <x v="64"/>
    </i>
    <i r="1">
      <x v="108"/>
    </i>
    <i t="blank">
      <x v="54"/>
    </i>
    <i>
      <x v="55"/>
    </i>
    <i r="1">
      <x v="45"/>
    </i>
    <i r="1">
      <x v="46"/>
    </i>
    <i r="1">
      <x v="235"/>
    </i>
    <i r="1">
      <x v="236"/>
    </i>
    <i t="blank">
      <x v="55"/>
    </i>
    <i>
      <x v="56"/>
    </i>
    <i r="1">
      <x v="66"/>
    </i>
    <i r="1">
      <x v="192"/>
    </i>
    <i r="1">
      <x v="202"/>
    </i>
    <i r="1">
      <x v="212"/>
    </i>
    <i r="1">
      <x v="226"/>
    </i>
    <i r="1">
      <x v="230"/>
    </i>
    <i t="blank">
      <x v="56"/>
    </i>
    <i>
      <x v="57"/>
    </i>
    <i r="1">
      <x v="12"/>
    </i>
    <i r="1">
      <x v="26"/>
    </i>
    <i r="1">
      <x v="91"/>
    </i>
    <i t="blank">
      <x v="57"/>
    </i>
    <i>
      <x v="58"/>
    </i>
    <i r="1">
      <x v="36"/>
    </i>
    <i r="1">
      <x v="182"/>
    </i>
    <i r="1">
      <x v="190"/>
    </i>
    <i t="blank">
      <x v="58"/>
    </i>
    <i>
      <x v="59"/>
    </i>
    <i r="1">
      <x v="6"/>
    </i>
    <i r="1">
      <x v="38"/>
    </i>
    <i r="1">
      <x v="154"/>
    </i>
    <i t="blank">
      <x v="59"/>
    </i>
    <i>
      <x v="60"/>
    </i>
    <i r="1">
      <x v="11"/>
    </i>
    <i r="1">
      <x v="78"/>
    </i>
    <i t="blank">
      <x v="60"/>
    </i>
    <i>
      <x v="61"/>
    </i>
    <i r="1">
      <x v="6"/>
    </i>
    <i r="1">
      <x v="22"/>
    </i>
    <i r="1">
      <x v="38"/>
    </i>
    <i r="1">
      <x v="95"/>
    </i>
    <i r="1">
      <x v="125"/>
    </i>
    <i r="1">
      <x v="157"/>
    </i>
    <i r="1">
      <x v="188"/>
    </i>
    <i r="1">
      <x v="220"/>
    </i>
    <i t="blank">
      <x v="61"/>
    </i>
    <i>
      <x v="62"/>
    </i>
    <i r="1">
      <x v="35"/>
    </i>
    <i r="1">
      <x v="57"/>
    </i>
    <i r="1">
      <x v="71"/>
    </i>
    <i r="1">
      <x v="112"/>
    </i>
    <i r="1">
      <x v="137"/>
    </i>
    <i r="1">
      <x v="156"/>
    </i>
    <i r="1">
      <x v="161"/>
    </i>
    <i r="1">
      <x v="180"/>
    </i>
    <i r="1">
      <x v="207"/>
    </i>
    <i r="1">
      <x v="233"/>
    </i>
    <i r="1">
      <x v="234"/>
    </i>
    <i t="blank">
      <x v="62"/>
    </i>
    <i>
      <x v="63"/>
    </i>
    <i r="1">
      <x v="164"/>
    </i>
    <i r="1">
      <x v="173"/>
    </i>
    <i r="1">
      <x v="211"/>
    </i>
    <i r="1">
      <x v="251"/>
    </i>
    <i t="blank">
      <x v="63"/>
    </i>
    <i>
      <x v="64"/>
    </i>
    <i r="1">
      <x v="111"/>
    </i>
    <i r="1">
      <x v="215"/>
    </i>
    <i t="blank">
      <x v="64"/>
    </i>
    <i>
      <x v="65"/>
    </i>
    <i r="1">
      <x v="6"/>
    </i>
    <i r="1">
      <x v="22"/>
    </i>
    <i r="1">
      <x v="38"/>
    </i>
    <i r="1">
      <x v="95"/>
    </i>
    <i r="1">
      <x v="125"/>
    </i>
    <i r="1">
      <x v="157"/>
    </i>
    <i r="1">
      <x v="188"/>
    </i>
    <i r="1">
      <x v="220"/>
    </i>
    <i t="blank">
      <x v="65"/>
    </i>
    <i>
      <x v="66"/>
    </i>
    <i r="1">
      <x v="17"/>
    </i>
    <i r="1">
      <x v="38"/>
    </i>
    <i r="1">
      <x v="86"/>
    </i>
    <i r="1">
      <x v="123"/>
    </i>
    <i r="1">
      <x v="142"/>
    </i>
    <i r="1">
      <x v="189"/>
    </i>
    <i r="1">
      <x v="193"/>
    </i>
    <i r="1">
      <x v="204"/>
    </i>
    <i r="1">
      <x v="224"/>
    </i>
    <i r="1">
      <x v="238"/>
    </i>
    <i t="blank">
      <x v="66"/>
    </i>
    <i>
      <x v="67"/>
    </i>
    <i r="1">
      <x v="184"/>
    </i>
    <i r="1">
      <x v="229"/>
    </i>
    <i t="blank">
      <x v="67"/>
    </i>
    <i>
      <x v="68"/>
    </i>
    <i r="1">
      <x v="78"/>
    </i>
    <i r="1">
      <x v="213"/>
    </i>
    <i t="blank">
      <x v="68"/>
    </i>
    <i>
      <x v="69"/>
    </i>
    <i r="1">
      <x v="7"/>
    </i>
    <i r="1">
      <x v="33"/>
    </i>
    <i r="1">
      <x v="40"/>
    </i>
    <i r="1">
      <x v="128"/>
    </i>
    <i r="1">
      <x v="252"/>
    </i>
    <i t="blank">
      <x v="69"/>
    </i>
    <i>
      <x v="70"/>
    </i>
    <i r="1">
      <x v="38"/>
    </i>
    <i r="1">
      <x v="101"/>
    </i>
    <i r="1">
      <x v="132"/>
    </i>
    <i r="1">
      <x v="146"/>
    </i>
    <i t="blank">
      <x v="70"/>
    </i>
    <i>
      <x v="71"/>
    </i>
    <i r="1">
      <x v="2"/>
    </i>
    <i r="1">
      <x v="20"/>
    </i>
    <i r="1">
      <x v="85"/>
    </i>
    <i t="blank">
      <x v="71"/>
    </i>
    <i>
      <x v="72"/>
    </i>
    <i r="1">
      <x v="47"/>
    </i>
    <i r="1">
      <x v="55"/>
    </i>
    <i r="1">
      <x v="60"/>
    </i>
    <i r="1">
      <x v="198"/>
    </i>
    <i r="1">
      <x v="231"/>
    </i>
    <i r="1">
      <x v="250"/>
    </i>
    <i t="blank">
      <x v="72"/>
    </i>
    <i>
      <x v="73"/>
    </i>
    <i r="1">
      <x v="29"/>
    </i>
    <i r="1">
      <x v="39"/>
    </i>
    <i r="1">
      <x v="124"/>
    </i>
    <i r="1">
      <x v="164"/>
    </i>
    <i r="1">
      <x v="183"/>
    </i>
    <i r="1">
      <x v="211"/>
    </i>
    <i r="1">
      <x v="224"/>
    </i>
    <i t="blank">
      <x v="73"/>
    </i>
    <i>
      <x v="74"/>
    </i>
    <i r="1">
      <x v="8"/>
    </i>
    <i r="1">
      <x v="228"/>
    </i>
    <i t="blank">
      <x v="74"/>
    </i>
    <i>
      <x v="75"/>
    </i>
    <i r="1">
      <x v="38"/>
    </i>
    <i r="1">
      <x v="73"/>
    </i>
    <i r="1">
      <x v="130"/>
    </i>
    <i r="1">
      <x v="131"/>
    </i>
    <i r="1">
      <x v="175"/>
    </i>
    <i t="blank">
      <x v="75"/>
    </i>
    <i>
      <x v="76"/>
    </i>
    <i r="1">
      <x v="100"/>
    </i>
    <i r="1">
      <x v="115"/>
    </i>
    <i r="1">
      <x v="237"/>
    </i>
    <i t="blank">
      <x v="76"/>
    </i>
    <i>
      <x v="77"/>
    </i>
    <i r="1">
      <x v="9"/>
    </i>
    <i r="1">
      <x v="122"/>
    </i>
    <i t="blank">
      <x v="77"/>
    </i>
    <i>
      <x v="78"/>
    </i>
    <i r="1">
      <x v="89"/>
    </i>
    <i r="1">
      <x v="162"/>
    </i>
    <i r="1">
      <x v="240"/>
    </i>
    <i t="blank">
      <x v="78"/>
    </i>
    <i>
      <x v="79"/>
    </i>
    <i r="1">
      <x v="63"/>
    </i>
    <i r="1">
      <x v="81"/>
    </i>
    <i r="1">
      <x v="96"/>
    </i>
    <i t="blank">
      <x v="79"/>
    </i>
    <i>
      <x v="80"/>
    </i>
    <i r="1">
      <x v="94"/>
    </i>
    <i r="1">
      <x v="214"/>
    </i>
    <i r="1">
      <x v="234"/>
    </i>
    <i t="blank">
      <x v="80"/>
    </i>
    <i>
      <x v="81"/>
    </i>
    <i r="1">
      <x v="61"/>
    </i>
    <i r="1">
      <x v="114"/>
    </i>
    <i r="1">
      <x v="121"/>
    </i>
    <i r="1">
      <x v="177"/>
    </i>
    <i r="1">
      <x v="244"/>
    </i>
    <i r="1">
      <x v="245"/>
    </i>
    <i t="blank">
      <x v="81"/>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InsertBlankRowDefault="1"/>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8DAB2E09-1D93-4185-9AF9-78D145482352}" name="PivotTable2" cacheId="46" applyNumberFormats="0" applyBorderFormats="0" applyFontFormats="0" applyPatternFormats="0" applyAlignmentFormats="0" applyWidthHeightFormats="1" dataCaption="Values" updatedVersion="8" minRefreshableVersion="3" showDrill="0" useAutoFormatting="1" rowGrandTotals="0" itemPrintTitles="1" createdVersion="8" indent="0" compact="0" compactData="0" multipleFieldFilters="0">
  <location ref="F13:G406" firstHeaderRow="1" firstDataRow="1" firstDataCol="2"/>
  <pivotFields count="5">
    <pivotField compact="0" outline="0" showAll="0" insertBlankRow="1"/>
    <pivotField compact="0" outline="0" showAll="0" insertBlankRow="1"/>
    <pivotField name="Asset Class" axis="axisRow" compact="0" outline="0" showAll="0" insertBlankRow="1" defaultSubtotal="0">
      <items count="82">
        <item x="0"/>
        <item x="1"/>
        <item x="3"/>
        <item x="4"/>
        <item x="2"/>
        <item x="77"/>
        <item x="5"/>
        <item x="8"/>
        <item x="6"/>
        <item x="7"/>
        <item x="11"/>
        <item x="9"/>
        <item x="12"/>
        <item x="10"/>
        <item x="13"/>
        <item x="14"/>
        <item x="15"/>
        <item x="21"/>
        <item x="16"/>
        <item x="17"/>
        <item x="18"/>
        <item x="19"/>
        <item x="20"/>
        <item x="22"/>
        <item x="23"/>
        <item x="24"/>
        <item x="25"/>
        <item x="28"/>
        <item x="26"/>
        <item x="32"/>
        <item x="33"/>
        <item x="34"/>
        <item x="35"/>
        <item x="36"/>
        <item x="37"/>
        <item x="38"/>
        <item x="27"/>
        <item x="31"/>
        <item x="29"/>
        <item x="30"/>
        <item x="43"/>
        <item x="39"/>
        <item x="40"/>
        <item x="42"/>
        <item x="41"/>
        <item x="46"/>
        <item x="44"/>
        <item x="47"/>
        <item x="48"/>
        <item x="49"/>
        <item x="45"/>
        <item x="50"/>
        <item x="52"/>
        <item x="51"/>
        <item x="53"/>
        <item x="54"/>
        <item x="55"/>
        <item x="56"/>
        <item x="57"/>
        <item x="62"/>
        <item x="60"/>
        <item x="58"/>
        <item x="59"/>
        <item x="63"/>
        <item x="61"/>
        <item x="65"/>
        <item x="64"/>
        <item x="66"/>
        <item x="67"/>
        <item x="68"/>
        <item x="69"/>
        <item x="71"/>
        <item x="72"/>
        <item x="75"/>
        <item x="74"/>
        <item x="70"/>
        <item x="73"/>
        <item x="76"/>
        <item x="78"/>
        <item x="79"/>
        <item x="80"/>
        <item x="81"/>
      </items>
    </pivotField>
    <pivotField compact="0" outline="0" showAll="0" insertBlankRow="1"/>
    <pivotField name="Category" axis="axisRow" compact="0" outline="0" showAll="0" insertBlankRow="1">
      <items count="255">
        <item x="105"/>
        <item x="104"/>
        <item x="219"/>
        <item x="7"/>
        <item x="83"/>
        <item x="128"/>
        <item x="175"/>
        <item x="213"/>
        <item x="69"/>
        <item x="239"/>
        <item x="124"/>
        <item x="177"/>
        <item x="172"/>
        <item x="86"/>
        <item x="106"/>
        <item x="80"/>
        <item x="120"/>
        <item x="198"/>
        <item x="59"/>
        <item x="121"/>
        <item x="220"/>
        <item x="98"/>
        <item x="178"/>
        <item x="147"/>
        <item x="47"/>
        <item x="93"/>
        <item x="171"/>
        <item x="129"/>
        <item x="130"/>
        <item x="229"/>
        <item x="3"/>
        <item x="107"/>
        <item x="155"/>
        <item x="215"/>
        <item x="117"/>
        <item x="183"/>
        <item x="115"/>
        <item x="25"/>
        <item x="26"/>
        <item x="228"/>
        <item x="214"/>
        <item x="154"/>
        <item x="157"/>
        <item x="153"/>
        <item x="87"/>
        <item x="162"/>
        <item x="163"/>
        <item x="224"/>
        <item x="76"/>
        <item x="81"/>
        <item x="52"/>
        <item x="53"/>
        <item x="36"/>
        <item x="37"/>
        <item x="60"/>
        <item x="222"/>
        <item x="118"/>
        <item x="191"/>
        <item x="111"/>
        <item x="108"/>
        <item x="223"/>
        <item x="248"/>
        <item x="72"/>
        <item x="243"/>
        <item x="139"/>
        <item x="13"/>
        <item x="166"/>
        <item x="61"/>
        <item x="125"/>
        <item x="28"/>
        <item x="29"/>
        <item x="184"/>
        <item x="32"/>
        <item x="232"/>
        <item x="38"/>
        <item x="39"/>
        <item x="113"/>
        <item x="18"/>
        <item x="50"/>
        <item x="143"/>
        <item x="109"/>
        <item x="244"/>
        <item x="74"/>
        <item x="40"/>
        <item x="14"/>
        <item x="221"/>
        <item x="199"/>
        <item x="99"/>
        <item x="0"/>
        <item x="240"/>
        <item x="77"/>
        <item x="173"/>
        <item x="71"/>
        <item x="20"/>
        <item x="246"/>
        <item x="94"/>
        <item x="245"/>
        <item x="206"/>
        <item x="207"/>
        <item x="8"/>
        <item x="236"/>
        <item x="217"/>
        <item x="149"/>
        <item x="148"/>
        <item x="21"/>
        <item x="88"/>
        <item x="22"/>
        <item x="15"/>
        <item x="161"/>
        <item x="131"/>
        <item x="91"/>
        <item x="196"/>
        <item x="185"/>
        <item x="142"/>
        <item x="249"/>
        <item x="237"/>
        <item x="48"/>
        <item x="114"/>
        <item x="89"/>
        <item x="41"/>
        <item x="23"/>
        <item x="250"/>
        <item x="122"/>
        <item x="100"/>
        <item x="230"/>
        <item x="179"/>
        <item x="30"/>
        <item x="24"/>
        <item x="27"/>
        <item x="33"/>
        <item x="233"/>
        <item x="234"/>
        <item x="218"/>
        <item x="133"/>
        <item x="95"/>
        <item x="49"/>
        <item x="132"/>
        <item x="186"/>
        <item x="31"/>
        <item x="78"/>
        <item x="140"/>
        <item x="16"/>
        <item x="200"/>
        <item x="134"/>
        <item x="62"/>
        <item x="208"/>
        <item x="42"/>
        <item x="145"/>
        <item x="135"/>
        <item x="136"/>
        <item x="10"/>
        <item x="101"/>
        <item x="1"/>
        <item x="75"/>
        <item x="176"/>
        <item x="127"/>
        <item x="188"/>
        <item x="180"/>
        <item x="73"/>
        <item x="137"/>
        <item x="51"/>
        <item x="187"/>
        <item x="241"/>
        <item x="123"/>
        <item x="194"/>
        <item x="34"/>
        <item x="35"/>
        <item x="79"/>
        <item x="17"/>
        <item x="4"/>
        <item x="68"/>
        <item x="54"/>
        <item x="67"/>
        <item x="195"/>
        <item x="2"/>
        <item x="235"/>
        <item x="43"/>
        <item x="251"/>
        <item x="55"/>
        <item x="90"/>
        <item x="189"/>
        <item x="144"/>
        <item x="174"/>
        <item x="231"/>
        <item x="210"/>
        <item x="44"/>
        <item x="6"/>
        <item x="5"/>
        <item x="181"/>
        <item x="201"/>
        <item x="116"/>
        <item x="11"/>
        <item x="169"/>
        <item x="202"/>
        <item x="138"/>
        <item x="57"/>
        <item x="158"/>
        <item x="64"/>
        <item x="225"/>
        <item x="119"/>
        <item x="96"/>
        <item x="56"/>
        <item x="167"/>
        <item x="92"/>
        <item x="203"/>
        <item x="209"/>
        <item x="12"/>
        <item x="190"/>
        <item x="141"/>
        <item x="63"/>
        <item x="150"/>
        <item x="84"/>
        <item x="168"/>
        <item x="212"/>
        <item x="247"/>
        <item x="197"/>
        <item x="126"/>
        <item x="58"/>
        <item x="151"/>
        <item x="152"/>
        <item x="182"/>
        <item x="160"/>
        <item x="65"/>
        <item x="66"/>
        <item x="204"/>
        <item x="159"/>
        <item x="82"/>
        <item x="45"/>
        <item x="70"/>
        <item x="211"/>
        <item x="170"/>
        <item x="226"/>
        <item x="97"/>
        <item x="192"/>
        <item x="193"/>
        <item x="164"/>
        <item x="165"/>
        <item x="238"/>
        <item x="205"/>
        <item x="146"/>
        <item x="242"/>
        <item x="9"/>
        <item x="19"/>
        <item x="156"/>
        <item x="252"/>
        <item x="253"/>
        <item x="46"/>
        <item x="103"/>
        <item x="112"/>
        <item x="110"/>
        <item x="227"/>
        <item x="85"/>
        <item x="216"/>
        <item x="102"/>
        <item t="default"/>
      </items>
    </pivotField>
  </pivotFields>
  <rowFields count="2">
    <field x="2"/>
    <field x="4"/>
  </rowFields>
  <rowItems count="393">
    <i>
      <x/>
      <x v="88"/>
    </i>
    <i r="1">
      <x v="152"/>
    </i>
    <i r="1">
      <x v="174"/>
    </i>
    <i t="blank">
      <x/>
    </i>
    <i>
      <x v="1"/>
      <x v="30"/>
    </i>
    <i r="1">
      <x v="169"/>
    </i>
    <i r="1">
      <x v="186"/>
    </i>
    <i r="1">
      <x v="187"/>
    </i>
    <i t="blank">
      <x v="1"/>
    </i>
    <i>
      <x v="2"/>
      <x v="150"/>
    </i>
    <i r="1">
      <x v="191"/>
    </i>
    <i r="1">
      <x v="206"/>
    </i>
    <i t="blank">
      <x v="2"/>
    </i>
    <i>
      <x v="3"/>
      <x v="65"/>
    </i>
    <i r="1">
      <x v="84"/>
    </i>
    <i r="1">
      <x v="107"/>
    </i>
    <i r="1">
      <x v="141"/>
    </i>
    <i r="1">
      <x v="168"/>
    </i>
    <i t="blank">
      <x v="3"/>
    </i>
    <i>
      <x v="4"/>
      <x v="3"/>
    </i>
    <i r="1">
      <x v="99"/>
    </i>
    <i r="1">
      <x v="241"/>
    </i>
    <i t="blank">
      <x v="4"/>
    </i>
    <i>
      <x v="5"/>
      <x v="9"/>
    </i>
    <i r="1">
      <x v="122"/>
    </i>
    <i t="blank">
      <x v="5"/>
    </i>
    <i>
      <x v="6"/>
      <x v="77"/>
    </i>
    <i r="1">
      <x v="242"/>
    </i>
    <i t="blank">
      <x v="6"/>
    </i>
    <i>
      <x v="7"/>
      <x v="69"/>
    </i>
    <i r="1">
      <x v="70"/>
    </i>
    <i t="blank">
      <x v="7"/>
    </i>
    <i>
      <x v="8"/>
      <x v="93"/>
    </i>
    <i r="1">
      <x v="104"/>
    </i>
    <i r="1">
      <x v="106"/>
    </i>
    <i r="1">
      <x v="120"/>
    </i>
    <i r="1">
      <x v="127"/>
    </i>
    <i t="blank">
      <x v="8"/>
    </i>
    <i>
      <x v="9"/>
      <x v="37"/>
    </i>
    <i r="1">
      <x v="38"/>
    </i>
    <i r="1">
      <x v="128"/>
    </i>
    <i t="blank">
      <x v="9"/>
    </i>
    <i>
      <x v="10"/>
      <x v="72"/>
    </i>
    <i r="1">
      <x v="129"/>
    </i>
    <i r="1">
      <x v="165"/>
    </i>
    <i r="1">
      <x v="166"/>
    </i>
    <i t="blank">
      <x v="10"/>
    </i>
    <i>
      <x v="11"/>
      <x v="30"/>
    </i>
    <i r="1">
      <x v="169"/>
    </i>
    <i r="1">
      <x v="186"/>
    </i>
    <i r="1">
      <x v="187"/>
    </i>
    <i t="blank">
      <x v="11"/>
    </i>
    <i>
      <x v="12"/>
      <x v="52"/>
    </i>
    <i r="1">
      <x v="53"/>
    </i>
    <i r="1">
      <x v="74"/>
    </i>
    <i r="1">
      <x v="75"/>
    </i>
    <i r="1">
      <x v="83"/>
    </i>
    <i r="1">
      <x v="119"/>
    </i>
    <i r="1">
      <x v="146"/>
    </i>
    <i r="1">
      <x v="176"/>
    </i>
    <i r="1">
      <x v="185"/>
    </i>
    <i r="1">
      <x v="227"/>
    </i>
    <i r="1">
      <x v="246"/>
    </i>
    <i t="blank">
      <x v="12"/>
    </i>
    <i>
      <x v="13"/>
      <x v="126"/>
    </i>
    <i r="1">
      <x v="138"/>
    </i>
    <i t="blank">
      <x v="13"/>
    </i>
    <i>
      <x v="14"/>
      <x v="24"/>
    </i>
    <i r="1">
      <x v="116"/>
    </i>
    <i r="1">
      <x v="135"/>
    </i>
    <i t="blank">
      <x v="14"/>
    </i>
    <i>
      <x v="15"/>
      <x v="78"/>
    </i>
    <i r="1">
      <x v="160"/>
    </i>
    <i t="blank">
      <x v="15"/>
    </i>
    <i>
      <x v="16"/>
      <x v="50"/>
    </i>
    <i r="1">
      <x v="51"/>
    </i>
    <i r="1">
      <x v="171"/>
    </i>
    <i t="blank">
      <x v="16"/>
    </i>
    <i>
      <x v="17"/>
      <x v="8"/>
    </i>
    <i r="1">
      <x v="228"/>
    </i>
    <i t="blank">
      <x v="17"/>
    </i>
    <i>
      <x v="18"/>
      <x v="18"/>
    </i>
    <i r="1">
      <x v="54"/>
    </i>
    <i r="1">
      <x v="178"/>
    </i>
    <i r="1">
      <x v="195"/>
    </i>
    <i r="1">
      <x v="201"/>
    </i>
    <i r="1">
      <x v="217"/>
    </i>
    <i t="blank">
      <x v="18"/>
    </i>
    <i>
      <x v="19"/>
      <x v="67"/>
    </i>
    <i r="1">
      <x v="107"/>
    </i>
    <i r="1">
      <x v="141"/>
    </i>
    <i r="1">
      <x v="144"/>
    </i>
    <i r="1">
      <x v="168"/>
    </i>
    <i r="1">
      <x v="209"/>
    </i>
    <i t="blank">
      <x v="19"/>
    </i>
    <i>
      <x v="20"/>
      <x v="54"/>
    </i>
    <i r="1">
      <x v="195"/>
    </i>
    <i t="blank">
      <x v="20"/>
    </i>
    <i>
      <x v="21"/>
      <x v="197"/>
    </i>
    <i r="1">
      <x v="222"/>
    </i>
    <i r="1">
      <x v="223"/>
    </i>
    <i t="blank">
      <x v="21"/>
    </i>
    <i>
      <x v="22"/>
      <x v="170"/>
    </i>
    <i r="1">
      <x v="172"/>
    </i>
    <i t="blank">
      <x v="22"/>
    </i>
    <i>
      <x v="23"/>
      <x v="65"/>
    </i>
    <i r="1">
      <x v="92"/>
    </i>
    <i r="1">
      <x v="107"/>
    </i>
    <i r="1">
      <x v="141"/>
    </i>
    <i r="1">
      <x v="168"/>
    </i>
    <i r="1">
      <x v="209"/>
    </i>
    <i t="blank">
      <x v="23"/>
    </i>
    <i>
      <x v="24"/>
      <x v="62"/>
    </i>
    <i r="1">
      <x v="158"/>
    </i>
    <i t="blank">
      <x v="24"/>
    </i>
    <i>
      <x v="25"/>
      <x v="82"/>
    </i>
    <i r="1">
      <x v="153"/>
    </i>
    <i t="blank">
      <x v="25"/>
    </i>
    <i>
      <x v="26"/>
      <x v="48"/>
    </i>
    <i r="1">
      <x v="90"/>
    </i>
    <i r="1">
      <x v="139"/>
    </i>
    <i r="1">
      <x v="167"/>
    </i>
    <i t="blank">
      <x v="26"/>
    </i>
    <i>
      <x v="27"/>
      <x v="13"/>
    </i>
    <i r="1">
      <x v="44"/>
    </i>
    <i r="1">
      <x v="105"/>
    </i>
    <i r="1">
      <x v="118"/>
    </i>
    <i r="1">
      <x v="179"/>
    </i>
    <i t="blank">
      <x v="27"/>
    </i>
    <i>
      <x v="28"/>
      <x v="15"/>
    </i>
    <i r="1">
      <x v="49"/>
    </i>
    <i r="1">
      <x v="226"/>
    </i>
    <i t="blank">
      <x v="28"/>
    </i>
    <i>
      <x v="29"/>
      <x v="21"/>
    </i>
    <i r="1">
      <x v="38"/>
    </i>
    <i r="1">
      <x v="87"/>
    </i>
    <i r="1">
      <x v="123"/>
    </i>
    <i r="1">
      <x v="151"/>
    </i>
    <i r="1">
      <x v="247"/>
    </i>
    <i r="1">
      <x v="251"/>
    </i>
    <i r="1">
      <x v="253"/>
    </i>
    <i t="blank">
      <x v="29"/>
    </i>
    <i>
      <x v="30"/>
      <x/>
    </i>
    <i r="1">
      <x v="1"/>
    </i>
    <i r="1">
      <x v="14"/>
    </i>
    <i r="1">
      <x v="31"/>
    </i>
    <i r="1">
      <x v="59"/>
    </i>
    <i r="1">
      <x v="80"/>
    </i>
    <i r="1">
      <x v="249"/>
    </i>
    <i t="blank">
      <x v="30"/>
    </i>
    <i>
      <x v="31"/>
      <x v="58"/>
    </i>
    <i r="1">
      <x v="248"/>
    </i>
    <i t="blank">
      <x v="31"/>
    </i>
    <i>
      <x v="32"/>
      <x v="76"/>
    </i>
    <i r="1">
      <x v="117"/>
    </i>
    <i t="blank">
      <x v="32"/>
    </i>
    <i>
      <x v="33"/>
      <x v="36"/>
    </i>
    <i r="1">
      <x v="190"/>
    </i>
    <i t="blank">
      <x v="33"/>
    </i>
    <i>
      <x v="34"/>
      <x v="34"/>
    </i>
    <i r="1">
      <x v="56"/>
    </i>
    <i r="1">
      <x v="199"/>
    </i>
    <i t="blank">
      <x v="34"/>
    </i>
    <i>
      <x v="35"/>
      <x v="16"/>
    </i>
    <i r="1">
      <x v="19"/>
    </i>
    <i t="blank">
      <x v="35"/>
    </i>
    <i>
      <x v="36"/>
      <x v="4"/>
    </i>
    <i r="1">
      <x v="38"/>
    </i>
    <i r="1">
      <x v="211"/>
    </i>
    <i r="1">
      <x v="251"/>
    </i>
    <i t="blank">
      <x v="36"/>
    </i>
    <i>
      <x v="37"/>
      <x v="25"/>
    </i>
    <i r="1">
      <x v="95"/>
    </i>
    <i r="1">
      <x v="134"/>
    </i>
    <i r="1">
      <x v="200"/>
    </i>
    <i r="1">
      <x v="232"/>
    </i>
    <i t="blank">
      <x v="37"/>
    </i>
    <i>
      <x v="38"/>
      <x v="110"/>
    </i>
    <i r="1">
      <x v="203"/>
    </i>
    <i t="blank">
      <x v="38"/>
    </i>
    <i>
      <x v="39"/>
      <x v="8"/>
    </i>
    <i r="1">
      <x v="228"/>
    </i>
    <i t="blank">
      <x v="39"/>
    </i>
    <i>
      <x v="40"/>
      <x v="5"/>
    </i>
    <i r="1">
      <x v="27"/>
    </i>
    <i r="1">
      <x v="28"/>
    </i>
    <i r="1">
      <x v="109"/>
    </i>
    <i r="1">
      <x v="133"/>
    </i>
    <i r="1">
      <x v="136"/>
    </i>
    <i r="1">
      <x v="143"/>
    </i>
    <i r="1">
      <x v="148"/>
    </i>
    <i r="1">
      <x v="149"/>
    </i>
    <i r="1">
      <x v="167"/>
    </i>
    <i t="blank">
      <x v="40"/>
    </i>
    <i>
      <x v="41"/>
      <x v="122"/>
    </i>
    <i r="1">
      <x v="163"/>
    </i>
    <i t="blank">
      <x v="41"/>
    </i>
    <i>
      <x v="42"/>
      <x v="10"/>
    </i>
    <i r="1">
      <x v="122"/>
    </i>
    <i t="blank">
      <x v="42"/>
    </i>
    <i>
      <x v="43"/>
      <x v="155"/>
    </i>
    <i t="blank">
      <x v="43"/>
    </i>
    <i>
      <x v="44"/>
      <x v="68"/>
    </i>
    <i r="1">
      <x v="216"/>
    </i>
    <i t="blank">
      <x v="44"/>
    </i>
    <i>
      <x v="45"/>
      <x v="68"/>
    </i>
    <i r="1">
      <x v="113"/>
    </i>
    <i r="1">
      <x v="216"/>
    </i>
    <i t="blank">
      <x v="45"/>
    </i>
    <i>
      <x v="46"/>
      <x v="159"/>
    </i>
    <i r="1">
      <x v="194"/>
    </i>
    <i t="blank">
      <x v="46"/>
    </i>
    <i>
      <x v="47"/>
      <x v="79"/>
    </i>
    <i r="1">
      <x v="181"/>
    </i>
    <i t="blank">
      <x v="47"/>
    </i>
    <i>
      <x v="48"/>
      <x v="147"/>
    </i>
    <i r="1">
      <x v="239"/>
    </i>
    <i t="blank">
      <x v="48"/>
    </i>
    <i>
      <x v="49"/>
      <x v="23"/>
    </i>
    <i r="1">
      <x v="102"/>
    </i>
    <i r="1">
      <x v="103"/>
    </i>
    <i r="1">
      <x v="210"/>
    </i>
    <i r="1">
      <x v="218"/>
    </i>
    <i r="1">
      <x v="219"/>
    </i>
    <i t="blank">
      <x v="49"/>
    </i>
    <i>
      <x v="50"/>
      <x v="64"/>
    </i>
    <i r="1">
      <x v="140"/>
    </i>
    <i r="1">
      <x v="208"/>
    </i>
    <i t="blank">
      <x v="50"/>
    </i>
    <i>
      <x v="51"/>
      <x v="32"/>
    </i>
    <i r="1">
      <x v="41"/>
    </i>
    <i r="1">
      <x v="43"/>
    </i>
    <i r="1">
      <x v="243"/>
    </i>
    <i t="blank">
      <x v="51"/>
    </i>
    <i>
      <x v="52"/>
      <x v="196"/>
    </i>
    <i r="1">
      <x v="221"/>
    </i>
    <i r="1">
      <x v="225"/>
    </i>
    <i t="blank">
      <x v="52"/>
    </i>
    <i>
      <x v="53"/>
      <x v="42"/>
    </i>
    <i r="1">
      <x v="176"/>
    </i>
    <i t="blank">
      <x v="53"/>
    </i>
    <i>
      <x v="54"/>
      <x v="64"/>
    </i>
    <i r="1">
      <x v="108"/>
    </i>
    <i t="blank">
      <x v="54"/>
    </i>
    <i>
      <x v="55"/>
      <x v="45"/>
    </i>
    <i r="1">
      <x v="46"/>
    </i>
    <i r="1">
      <x v="235"/>
    </i>
    <i r="1">
      <x v="236"/>
    </i>
    <i t="blank">
      <x v="55"/>
    </i>
    <i>
      <x v="56"/>
      <x v="66"/>
    </i>
    <i r="1">
      <x v="192"/>
    </i>
    <i r="1">
      <x v="202"/>
    </i>
    <i r="1">
      <x v="212"/>
    </i>
    <i r="1">
      <x v="226"/>
    </i>
    <i r="1">
      <x v="230"/>
    </i>
    <i t="blank">
      <x v="56"/>
    </i>
    <i>
      <x v="57"/>
      <x v="12"/>
    </i>
    <i r="1">
      <x v="26"/>
    </i>
    <i r="1">
      <x v="91"/>
    </i>
    <i t="blank">
      <x v="57"/>
    </i>
    <i>
      <x v="58"/>
      <x v="36"/>
    </i>
    <i r="1">
      <x v="182"/>
    </i>
    <i r="1">
      <x v="190"/>
    </i>
    <i t="blank">
      <x v="58"/>
    </i>
    <i>
      <x v="59"/>
      <x v="164"/>
    </i>
    <i r="1">
      <x v="173"/>
    </i>
    <i r="1">
      <x v="211"/>
    </i>
    <i r="1">
      <x v="251"/>
    </i>
    <i t="blank">
      <x v="59"/>
    </i>
    <i>
      <x v="60"/>
      <x v="6"/>
    </i>
    <i r="1">
      <x v="22"/>
    </i>
    <i r="1">
      <x v="38"/>
    </i>
    <i r="1">
      <x v="95"/>
    </i>
    <i r="1">
      <x v="125"/>
    </i>
    <i r="1">
      <x v="157"/>
    </i>
    <i r="1">
      <x v="188"/>
    </i>
    <i r="1">
      <x v="220"/>
    </i>
    <i t="blank">
      <x v="60"/>
    </i>
    <i>
      <x v="61"/>
      <x v="6"/>
    </i>
    <i r="1">
      <x v="38"/>
    </i>
    <i r="1">
      <x v="154"/>
    </i>
    <i t="blank">
      <x v="61"/>
    </i>
    <i>
      <x v="62"/>
      <x v="11"/>
    </i>
    <i r="1">
      <x v="78"/>
    </i>
    <i t="blank">
      <x v="62"/>
    </i>
    <i>
      <x v="63"/>
      <x v="111"/>
    </i>
    <i r="1">
      <x v="215"/>
    </i>
    <i t="blank">
      <x v="63"/>
    </i>
    <i>
      <x v="64"/>
      <x v="35"/>
    </i>
    <i r="1">
      <x v="57"/>
    </i>
    <i r="1">
      <x v="71"/>
    </i>
    <i r="1">
      <x v="112"/>
    </i>
    <i r="1">
      <x v="137"/>
    </i>
    <i r="1">
      <x v="156"/>
    </i>
    <i r="1">
      <x v="161"/>
    </i>
    <i r="1">
      <x v="180"/>
    </i>
    <i r="1">
      <x v="207"/>
    </i>
    <i r="1">
      <x v="233"/>
    </i>
    <i r="1">
      <x v="234"/>
    </i>
    <i t="blank">
      <x v="64"/>
    </i>
    <i>
      <x v="65"/>
      <x v="17"/>
    </i>
    <i r="1">
      <x v="38"/>
    </i>
    <i r="1">
      <x v="86"/>
    </i>
    <i r="1">
      <x v="123"/>
    </i>
    <i r="1">
      <x v="142"/>
    </i>
    <i r="1">
      <x v="189"/>
    </i>
    <i r="1">
      <x v="193"/>
    </i>
    <i r="1">
      <x v="204"/>
    </i>
    <i r="1">
      <x v="224"/>
    </i>
    <i r="1">
      <x v="238"/>
    </i>
    <i t="blank">
      <x v="65"/>
    </i>
    <i>
      <x v="66"/>
      <x v="6"/>
    </i>
    <i r="1">
      <x v="22"/>
    </i>
    <i r="1">
      <x v="38"/>
    </i>
    <i r="1">
      <x v="95"/>
    </i>
    <i r="1">
      <x v="125"/>
    </i>
    <i r="1">
      <x v="157"/>
    </i>
    <i r="1">
      <x v="188"/>
    </i>
    <i r="1">
      <x v="220"/>
    </i>
    <i t="blank">
      <x v="66"/>
    </i>
    <i>
      <x v="67"/>
      <x v="97"/>
    </i>
    <i r="1">
      <x v="98"/>
    </i>
    <i r="1">
      <x v="145"/>
    </i>
    <i r="1">
      <x v="205"/>
    </i>
    <i t="blank">
      <x v="67"/>
    </i>
    <i>
      <x v="68"/>
      <x v="184"/>
    </i>
    <i r="1">
      <x v="229"/>
    </i>
    <i t="blank">
      <x v="68"/>
    </i>
    <i>
      <x v="69"/>
      <x v="78"/>
    </i>
    <i r="1">
      <x v="213"/>
    </i>
    <i t="blank">
      <x v="69"/>
    </i>
    <i>
      <x v="70"/>
      <x v="7"/>
    </i>
    <i r="1">
      <x v="33"/>
    </i>
    <i r="1">
      <x v="40"/>
    </i>
    <i r="1">
      <x v="128"/>
    </i>
    <i r="1">
      <x v="252"/>
    </i>
    <i t="blank">
      <x v="70"/>
    </i>
    <i>
      <x v="71"/>
      <x v="2"/>
    </i>
    <i r="1">
      <x v="20"/>
    </i>
    <i r="1">
      <x v="85"/>
    </i>
    <i t="blank">
      <x v="71"/>
    </i>
    <i>
      <x v="72"/>
      <x v="47"/>
    </i>
    <i r="1">
      <x v="55"/>
    </i>
    <i r="1">
      <x v="60"/>
    </i>
    <i r="1">
      <x v="198"/>
    </i>
    <i r="1">
      <x v="231"/>
    </i>
    <i r="1">
      <x v="250"/>
    </i>
    <i t="blank">
      <x v="72"/>
    </i>
    <i>
      <x v="73"/>
      <x v="38"/>
    </i>
    <i r="1">
      <x v="73"/>
    </i>
    <i r="1">
      <x v="130"/>
    </i>
    <i r="1">
      <x v="131"/>
    </i>
    <i r="1">
      <x v="175"/>
    </i>
    <i t="blank">
      <x v="73"/>
    </i>
    <i>
      <x v="74"/>
      <x v="8"/>
    </i>
    <i r="1">
      <x v="228"/>
    </i>
    <i t="blank">
      <x v="74"/>
    </i>
    <i>
      <x v="75"/>
      <x v="38"/>
    </i>
    <i r="1">
      <x v="101"/>
    </i>
    <i r="1">
      <x v="132"/>
    </i>
    <i r="1">
      <x v="146"/>
    </i>
    <i t="blank">
      <x v="75"/>
    </i>
    <i>
      <x v="76"/>
      <x v="29"/>
    </i>
    <i r="1">
      <x v="39"/>
    </i>
    <i r="1">
      <x v="124"/>
    </i>
    <i r="1">
      <x v="164"/>
    </i>
    <i r="1">
      <x v="183"/>
    </i>
    <i r="1">
      <x v="211"/>
    </i>
    <i r="1">
      <x v="224"/>
    </i>
    <i t="blank">
      <x v="76"/>
    </i>
    <i>
      <x v="77"/>
      <x v="100"/>
    </i>
    <i r="1">
      <x v="115"/>
    </i>
    <i r="1">
      <x v="237"/>
    </i>
    <i t="blank">
      <x v="77"/>
    </i>
    <i>
      <x v="78"/>
      <x v="89"/>
    </i>
    <i r="1">
      <x v="162"/>
    </i>
    <i r="1">
      <x v="240"/>
    </i>
    <i t="blank">
      <x v="78"/>
    </i>
    <i>
      <x v="79"/>
      <x v="63"/>
    </i>
    <i r="1">
      <x v="81"/>
    </i>
    <i r="1">
      <x v="96"/>
    </i>
    <i t="blank">
      <x v="79"/>
    </i>
    <i>
      <x v="80"/>
      <x v="94"/>
    </i>
    <i r="1">
      <x v="214"/>
    </i>
    <i r="1">
      <x v="234"/>
    </i>
    <i t="blank">
      <x v="80"/>
    </i>
    <i>
      <x v="81"/>
      <x v="61"/>
    </i>
    <i r="1">
      <x v="114"/>
    </i>
    <i r="1">
      <x v="121"/>
    </i>
    <i r="1">
      <x v="177"/>
    </i>
    <i r="1">
      <x v="244"/>
    </i>
    <i r="1">
      <x v="245"/>
    </i>
    <i t="blank">
      <x v="81"/>
    </i>
  </rowItems>
  <colItems count="1">
    <i/>
  </colItems>
  <formats count="260">
    <format dxfId="19064">
      <pivotArea dataOnly="0" labelOnly="1" outline="0" fieldPosition="0">
        <references count="1">
          <reference field="2" count="25">
            <x v="0"/>
            <x v="1"/>
            <x v="2"/>
            <x v="3"/>
            <x v="4"/>
            <x v="5"/>
            <x v="6"/>
            <x v="7"/>
            <x v="8"/>
            <x v="9"/>
            <x v="10"/>
            <x v="11"/>
            <x v="12"/>
            <x v="13"/>
            <x v="14"/>
            <x v="15"/>
            <x v="16"/>
            <x v="17"/>
            <x v="18"/>
            <x v="19"/>
            <x v="20"/>
            <x v="21"/>
            <x v="22"/>
            <x v="23"/>
            <x v="24"/>
          </reference>
        </references>
      </pivotArea>
    </format>
    <format dxfId="19063">
      <pivotArea dataOnly="0" labelOnly="1" outline="0" fieldPosition="0">
        <references count="1">
          <reference field="2" count="25">
            <x v="25"/>
            <x v="26"/>
            <x v="27"/>
            <x v="28"/>
            <x v="29"/>
            <x v="30"/>
            <x v="31"/>
            <x v="32"/>
            <x v="33"/>
            <x v="34"/>
            <x v="35"/>
            <x v="36"/>
            <x v="37"/>
            <x v="38"/>
            <x v="39"/>
            <x v="40"/>
            <x v="41"/>
            <x v="42"/>
            <x v="43"/>
            <x v="44"/>
            <x v="45"/>
            <x v="46"/>
            <x v="47"/>
            <x v="48"/>
            <x v="49"/>
          </reference>
        </references>
      </pivotArea>
    </format>
    <format dxfId="19062">
      <pivotArea dataOnly="0" labelOnly="1" outline="0" fieldPosition="0">
        <references count="1">
          <reference field="2" count="25">
            <x v="50"/>
            <x v="51"/>
            <x v="52"/>
            <x v="53"/>
            <x v="54"/>
            <x v="55"/>
            <x v="56"/>
            <x v="57"/>
            <x v="58"/>
            <x v="59"/>
            <x v="60"/>
            <x v="61"/>
            <x v="62"/>
            <x v="63"/>
            <x v="64"/>
            <x v="65"/>
            <x v="66"/>
            <x v="67"/>
            <x v="68"/>
            <x v="69"/>
            <x v="70"/>
            <x v="71"/>
            <x v="72"/>
            <x v="73"/>
            <x v="74"/>
          </reference>
        </references>
      </pivotArea>
    </format>
    <format dxfId="19061">
      <pivotArea dataOnly="0" labelOnly="1" outline="0" fieldPosition="0">
        <references count="1">
          <reference field="2" count="7">
            <x v="75"/>
            <x v="76"/>
            <x v="77"/>
            <x v="78"/>
            <x v="79"/>
            <x v="80"/>
            <x v="81"/>
          </reference>
        </references>
      </pivotArea>
    </format>
    <format dxfId="19060">
      <pivotArea dataOnly="0" labelOnly="1" grandRow="1" outline="0" fieldPosition="0"/>
    </format>
    <format dxfId="19059">
      <pivotArea dataOnly="0" labelOnly="1" outline="0" fieldPosition="0">
        <references count="2">
          <reference field="2" count="1" selected="0">
            <x v="0"/>
          </reference>
          <reference field="4" count="3">
            <x v="88"/>
            <x v="152"/>
            <x v="174"/>
          </reference>
        </references>
      </pivotArea>
    </format>
    <format dxfId="19058">
      <pivotArea dataOnly="0" labelOnly="1" outline="0" fieldPosition="0">
        <references count="2">
          <reference field="2" count="1" selected="0">
            <x v="1"/>
          </reference>
          <reference field="4" count="4">
            <x v="30"/>
            <x v="169"/>
            <x v="186"/>
            <x v="187"/>
          </reference>
        </references>
      </pivotArea>
    </format>
    <format dxfId="19057">
      <pivotArea dataOnly="0" labelOnly="1" outline="0" fieldPosition="0">
        <references count="2">
          <reference field="2" count="1" selected="0">
            <x v="2"/>
          </reference>
          <reference field="4" count="3">
            <x v="150"/>
            <x v="191"/>
            <x v="206"/>
          </reference>
        </references>
      </pivotArea>
    </format>
    <format dxfId="19056">
      <pivotArea dataOnly="0" labelOnly="1" outline="0" fieldPosition="0">
        <references count="2">
          <reference field="2" count="1" selected="0">
            <x v="3"/>
          </reference>
          <reference field="4" count="5">
            <x v="65"/>
            <x v="84"/>
            <x v="107"/>
            <x v="141"/>
            <x v="168"/>
          </reference>
        </references>
      </pivotArea>
    </format>
    <format dxfId="19055">
      <pivotArea dataOnly="0" labelOnly="1" outline="0" fieldPosition="0">
        <references count="2">
          <reference field="2" count="1" selected="0">
            <x v="4"/>
          </reference>
          <reference field="4" count="3">
            <x v="3"/>
            <x v="99"/>
            <x v="241"/>
          </reference>
        </references>
      </pivotArea>
    </format>
    <format dxfId="19054">
      <pivotArea dataOnly="0" labelOnly="1" outline="0" fieldPosition="0">
        <references count="2">
          <reference field="2" count="1" selected="0">
            <x v="5"/>
          </reference>
          <reference field="4" count="2">
            <x v="9"/>
            <x v="122"/>
          </reference>
        </references>
      </pivotArea>
    </format>
    <format dxfId="19053">
      <pivotArea dataOnly="0" labelOnly="1" outline="0" fieldPosition="0">
        <references count="2">
          <reference field="2" count="1" selected="0">
            <x v="6"/>
          </reference>
          <reference field="4" count="2">
            <x v="77"/>
            <x v="242"/>
          </reference>
        </references>
      </pivotArea>
    </format>
    <format dxfId="19052">
      <pivotArea dataOnly="0" labelOnly="1" outline="0" fieldPosition="0">
        <references count="2">
          <reference field="2" count="1" selected="0">
            <x v="7"/>
          </reference>
          <reference field="4" count="2">
            <x v="69"/>
            <x v="70"/>
          </reference>
        </references>
      </pivotArea>
    </format>
    <format dxfId="19051">
      <pivotArea dataOnly="0" labelOnly="1" outline="0" fieldPosition="0">
        <references count="2">
          <reference field="2" count="1" selected="0">
            <x v="8"/>
          </reference>
          <reference field="4" count="5">
            <x v="93"/>
            <x v="104"/>
            <x v="106"/>
            <x v="120"/>
            <x v="127"/>
          </reference>
        </references>
      </pivotArea>
    </format>
    <format dxfId="19050">
      <pivotArea dataOnly="0" labelOnly="1" outline="0" fieldPosition="0">
        <references count="2">
          <reference field="2" count="1" selected="0">
            <x v="9"/>
          </reference>
          <reference field="4" count="3">
            <x v="37"/>
            <x v="38"/>
            <x v="128"/>
          </reference>
        </references>
      </pivotArea>
    </format>
    <format dxfId="19049">
      <pivotArea dataOnly="0" labelOnly="1" outline="0" fieldPosition="0">
        <references count="2">
          <reference field="2" count="1" selected="0">
            <x v="10"/>
          </reference>
          <reference field="4" count="4">
            <x v="72"/>
            <x v="129"/>
            <x v="165"/>
            <x v="166"/>
          </reference>
        </references>
      </pivotArea>
    </format>
    <format dxfId="19048">
      <pivotArea dataOnly="0" labelOnly="1" outline="0" fieldPosition="0">
        <references count="2">
          <reference field="2" count="1" selected="0">
            <x v="11"/>
          </reference>
          <reference field="4" count="4">
            <x v="30"/>
            <x v="169"/>
            <x v="186"/>
            <x v="187"/>
          </reference>
        </references>
      </pivotArea>
    </format>
    <format dxfId="19047">
      <pivotArea dataOnly="0" labelOnly="1" outline="0" fieldPosition="0">
        <references count="2">
          <reference field="2" count="1" selected="0">
            <x v="12"/>
          </reference>
          <reference field="4" count="11">
            <x v="52"/>
            <x v="53"/>
            <x v="74"/>
            <x v="75"/>
            <x v="83"/>
            <x v="119"/>
            <x v="146"/>
            <x v="176"/>
            <x v="185"/>
            <x v="227"/>
            <x v="246"/>
          </reference>
        </references>
      </pivotArea>
    </format>
    <format dxfId="19046">
      <pivotArea dataOnly="0" labelOnly="1" outline="0" fieldPosition="0">
        <references count="2">
          <reference field="2" count="1" selected="0">
            <x v="13"/>
          </reference>
          <reference field="4" count="2">
            <x v="126"/>
            <x v="138"/>
          </reference>
        </references>
      </pivotArea>
    </format>
    <format dxfId="19045">
      <pivotArea dataOnly="0" labelOnly="1" outline="0" fieldPosition="0">
        <references count="2">
          <reference field="2" count="1" selected="0">
            <x v="14"/>
          </reference>
          <reference field="4" count="3">
            <x v="24"/>
            <x v="116"/>
            <x v="135"/>
          </reference>
        </references>
      </pivotArea>
    </format>
    <format dxfId="19044">
      <pivotArea dataOnly="0" labelOnly="1" outline="0" fieldPosition="0">
        <references count="2">
          <reference field="2" count="1" selected="0">
            <x v="15"/>
          </reference>
          <reference field="4" count="2">
            <x v="78"/>
            <x v="160"/>
          </reference>
        </references>
      </pivotArea>
    </format>
    <format dxfId="19043">
      <pivotArea dataOnly="0" labelOnly="1" outline="0" fieldPosition="0">
        <references count="2">
          <reference field="2" count="1" selected="0">
            <x v="16"/>
          </reference>
          <reference field="4" count="3">
            <x v="50"/>
            <x v="51"/>
            <x v="171"/>
          </reference>
        </references>
      </pivotArea>
    </format>
    <format dxfId="19042">
      <pivotArea dataOnly="0" labelOnly="1" outline="0" fieldPosition="0">
        <references count="2">
          <reference field="2" count="1" selected="0">
            <x v="17"/>
          </reference>
          <reference field="4" count="2">
            <x v="8"/>
            <x v="228"/>
          </reference>
        </references>
      </pivotArea>
    </format>
    <format dxfId="19041">
      <pivotArea dataOnly="0" labelOnly="1" outline="0" fieldPosition="0">
        <references count="2">
          <reference field="2" count="1" selected="0">
            <x v="18"/>
          </reference>
          <reference field="4" count="6">
            <x v="18"/>
            <x v="54"/>
            <x v="178"/>
            <x v="195"/>
            <x v="201"/>
            <x v="217"/>
          </reference>
        </references>
      </pivotArea>
    </format>
    <format dxfId="19040">
      <pivotArea dataOnly="0" labelOnly="1" outline="0" fieldPosition="0">
        <references count="2">
          <reference field="2" count="1" selected="0">
            <x v="19"/>
          </reference>
          <reference field="4" count="6">
            <x v="67"/>
            <x v="107"/>
            <x v="141"/>
            <x v="144"/>
            <x v="168"/>
            <x v="209"/>
          </reference>
        </references>
      </pivotArea>
    </format>
    <format dxfId="19039">
      <pivotArea dataOnly="0" labelOnly="1" outline="0" fieldPosition="0">
        <references count="2">
          <reference field="2" count="1" selected="0">
            <x v="20"/>
          </reference>
          <reference field="4" count="2">
            <x v="54"/>
            <x v="195"/>
          </reference>
        </references>
      </pivotArea>
    </format>
    <format dxfId="19038">
      <pivotArea dataOnly="0" labelOnly="1" outline="0" fieldPosition="0">
        <references count="2">
          <reference field="2" count="1" selected="0">
            <x v="21"/>
          </reference>
          <reference field="4" count="3">
            <x v="197"/>
            <x v="222"/>
            <x v="223"/>
          </reference>
        </references>
      </pivotArea>
    </format>
    <format dxfId="19037">
      <pivotArea dataOnly="0" labelOnly="1" outline="0" fieldPosition="0">
        <references count="2">
          <reference field="2" count="1" selected="0">
            <x v="22"/>
          </reference>
          <reference field="4" count="2">
            <x v="170"/>
            <x v="172"/>
          </reference>
        </references>
      </pivotArea>
    </format>
    <format dxfId="19036">
      <pivotArea dataOnly="0" labelOnly="1" outline="0" fieldPosition="0">
        <references count="2">
          <reference field="2" count="1" selected="0">
            <x v="23"/>
          </reference>
          <reference field="4" count="6">
            <x v="65"/>
            <x v="92"/>
            <x v="107"/>
            <x v="141"/>
            <x v="168"/>
            <x v="209"/>
          </reference>
        </references>
      </pivotArea>
    </format>
    <format dxfId="19035">
      <pivotArea dataOnly="0" labelOnly="1" outline="0" fieldPosition="0">
        <references count="2">
          <reference field="2" count="1" selected="0">
            <x v="24"/>
          </reference>
          <reference field="4" count="2">
            <x v="62"/>
            <x v="158"/>
          </reference>
        </references>
      </pivotArea>
    </format>
    <format dxfId="19034">
      <pivotArea dataOnly="0" labelOnly="1" outline="0" fieldPosition="0">
        <references count="2">
          <reference field="2" count="1" selected="0">
            <x v="25"/>
          </reference>
          <reference field="4" count="2">
            <x v="82"/>
            <x v="153"/>
          </reference>
        </references>
      </pivotArea>
    </format>
    <format dxfId="19033">
      <pivotArea dataOnly="0" labelOnly="1" outline="0" fieldPosition="0">
        <references count="2">
          <reference field="2" count="1" selected="0">
            <x v="26"/>
          </reference>
          <reference field="4" count="4">
            <x v="48"/>
            <x v="90"/>
            <x v="139"/>
            <x v="167"/>
          </reference>
        </references>
      </pivotArea>
    </format>
    <format dxfId="19032">
      <pivotArea dataOnly="0" labelOnly="1" outline="0" fieldPosition="0">
        <references count="2">
          <reference field="2" count="1" selected="0">
            <x v="27"/>
          </reference>
          <reference field="4" count="5">
            <x v="13"/>
            <x v="44"/>
            <x v="105"/>
            <x v="118"/>
            <x v="179"/>
          </reference>
        </references>
      </pivotArea>
    </format>
    <format dxfId="19031">
      <pivotArea dataOnly="0" labelOnly="1" outline="0" fieldPosition="0">
        <references count="2">
          <reference field="2" count="1" selected="0">
            <x v="28"/>
          </reference>
          <reference field="4" count="3">
            <x v="15"/>
            <x v="49"/>
            <x v="226"/>
          </reference>
        </references>
      </pivotArea>
    </format>
    <format dxfId="19030">
      <pivotArea dataOnly="0" labelOnly="1" outline="0" fieldPosition="0">
        <references count="2">
          <reference field="2" count="1" selected="0">
            <x v="29"/>
          </reference>
          <reference field="4" count="8">
            <x v="21"/>
            <x v="38"/>
            <x v="87"/>
            <x v="123"/>
            <x v="151"/>
            <x v="247"/>
            <x v="251"/>
            <x v="253"/>
          </reference>
        </references>
      </pivotArea>
    </format>
    <format dxfId="19029">
      <pivotArea dataOnly="0" labelOnly="1" outline="0" fieldPosition="0">
        <references count="2">
          <reference field="2" count="1" selected="0">
            <x v="30"/>
          </reference>
          <reference field="4" count="7">
            <x v="0"/>
            <x v="1"/>
            <x v="14"/>
            <x v="31"/>
            <x v="59"/>
            <x v="80"/>
            <x v="249"/>
          </reference>
        </references>
      </pivotArea>
    </format>
    <format dxfId="19028">
      <pivotArea dataOnly="0" labelOnly="1" outline="0" fieldPosition="0">
        <references count="2">
          <reference field="2" count="1" selected="0">
            <x v="31"/>
          </reference>
          <reference field="4" count="2">
            <x v="58"/>
            <x v="248"/>
          </reference>
        </references>
      </pivotArea>
    </format>
    <format dxfId="19027">
      <pivotArea dataOnly="0" labelOnly="1" outline="0" fieldPosition="0">
        <references count="2">
          <reference field="2" count="1" selected="0">
            <x v="32"/>
          </reference>
          <reference field="4" count="2">
            <x v="76"/>
            <x v="117"/>
          </reference>
        </references>
      </pivotArea>
    </format>
    <format dxfId="19026">
      <pivotArea dataOnly="0" labelOnly="1" outline="0" fieldPosition="0">
        <references count="2">
          <reference field="2" count="1" selected="0">
            <x v="33"/>
          </reference>
          <reference field="4" count="2">
            <x v="36"/>
            <x v="190"/>
          </reference>
        </references>
      </pivotArea>
    </format>
    <format dxfId="19025">
      <pivotArea dataOnly="0" labelOnly="1" outline="0" fieldPosition="0">
        <references count="2">
          <reference field="2" count="1" selected="0">
            <x v="34"/>
          </reference>
          <reference field="4" count="3">
            <x v="34"/>
            <x v="56"/>
            <x v="199"/>
          </reference>
        </references>
      </pivotArea>
    </format>
    <format dxfId="19024">
      <pivotArea dataOnly="0" labelOnly="1" outline="0" fieldPosition="0">
        <references count="2">
          <reference field="2" count="1" selected="0">
            <x v="35"/>
          </reference>
          <reference field="4" count="2">
            <x v="16"/>
            <x v="19"/>
          </reference>
        </references>
      </pivotArea>
    </format>
    <format dxfId="19023">
      <pivotArea dataOnly="0" labelOnly="1" outline="0" fieldPosition="0">
        <references count="2">
          <reference field="2" count="1" selected="0">
            <x v="36"/>
          </reference>
          <reference field="4" count="4">
            <x v="4"/>
            <x v="38"/>
            <x v="211"/>
            <x v="251"/>
          </reference>
        </references>
      </pivotArea>
    </format>
    <format dxfId="19022">
      <pivotArea dataOnly="0" labelOnly="1" outline="0" fieldPosition="0">
        <references count="2">
          <reference field="2" count="1" selected="0">
            <x v="37"/>
          </reference>
          <reference field="4" count="5">
            <x v="25"/>
            <x v="95"/>
            <x v="134"/>
            <x v="200"/>
            <x v="232"/>
          </reference>
        </references>
      </pivotArea>
    </format>
    <format dxfId="19021">
      <pivotArea dataOnly="0" labelOnly="1" outline="0" fieldPosition="0">
        <references count="2">
          <reference field="2" count="1" selected="0">
            <x v="38"/>
          </reference>
          <reference field="4" count="2">
            <x v="110"/>
            <x v="203"/>
          </reference>
        </references>
      </pivotArea>
    </format>
    <format dxfId="19020">
      <pivotArea dataOnly="0" labelOnly="1" outline="0" fieldPosition="0">
        <references count="2">
          <reference field="2" count="1" selected="0">
            <x v="39"/>
          </reference>
          <reference field="4" count="2">
            <x v="8"/>
            <x v="228"/>
          </reference>
        </references>
      </pivotArea>
    </format>
    <format dxfId="19019">
      <pivotArea dataOnly="0" labelOnly="1" outline="0" fieldPosition="0">
        <references count="2">
          <reference field="2" count="1" selected="0">
            <x v="40"/>
          </reference>
          <reference field="4" count="10">
            <x v="5"/>
            <x v="27"/>
            <x v="28"/>
            <x v="109"/>
            <x v="133"/>
            <x v="136"/>
            <x v="143"/>
            <x v="148"/>
            <x v="149"/>
            <x v="167"/>
          </reference>
        </references>
      </pivotArea>
    </format>
    <format dxfId="19018">
      <pivotArea dataOnly="0" labelOnly="1" outline="0" fieldPosition="0">
        <references count="2">
          <reference field="2" count="1" selected="0">
            <x v="41"/>
          </reference>
          <reference field="4" count="2">
            <x v="122"/>
            <x v="163"/>
          </reference>
        </references>
      </pivotArea>
    </format>
    <format dxfId="19017">
      <pivotArea dataOnly="0" labelOnly="1" outline="0" fieldPosition="0">
        <references count="2">
          <reference field="2" count="1" selected="0">
            <x v="42"/>
          </reference>
          <reference field="4" count="2">
            <x v="10"/>
            <x v="122"/>
          </reference>
        </references>
      </pivotArea>
    </format>
    <format dxfId="19016">
      <pivotArea dataOnly="0" labelOnly="1" outline="0" fieldPosition="0">
        <references count="2">
          <reference field="2" count="1" selected="0">
            <x v="43"/>
          </reference>
          <reference field="4" count="1">
            <x v="155"/>
          </reference>
        </references>
      </pivotArea>
    </format>
    <format dxfId="19015">
      <pivotArea dataOnly="0" labelOnly="1" outline="0" fieldPosition="0">
        <references count="2">
          <reference field="2" count="1" selected="0">
            <x v="44"/>
          </reference>
          <reference field="4" count="2">
            <x v="68"/>
            <x v="216"/>
          </reference>
        </references>
      </pivotArea>
    </format>
    <format dxfId="19014">
      <pivotArea dataOnly="0" labelOnly="1" outline="0" fieldPosition="0">
        <references count="2">
          <reference field="2" count="1" selected="0">
            <x v="45"/>
          </reference>
          <reference field="4" count="3">
            <x v="68"/>
            <x v="113"/>
            <x v="216"/>
          </reference>
        </references>
      </pivotArea>
    </format>
    <format dxfId="19013">
      <pivotArea dataOnly="0" labelOnly="1" outline="0" fieldPosition="0">
        <references count="2">
          <reference field="2" count="1" selected="0">
            <x v="46"/>
          </reference>
          <reference field="4" count="2">
            <x v="159"/>
            <x v="194"/>
          </reference>
        </references>
      </pivotArea>
    </format>
    <format dxfId="19012">
      <pivotArea dataOnly="0" labelOnly="1" outline="0" fieldPosition="0">
        <references count="2">
          <reference field="2" count="1" selected="0">
            <x v="47"/>
          </reference>
          <reference field="4" count="2">
            <x v="79"/>
            <x v="181"/>
          </reference>
        </references>
      </pivotArea>
    </format>
    <format dxfId="19011">
      <pivotArea dataOnly="0" labelOnly="1" outline="0" fieldPosition="0">
        <references count="2">
          <reference field="2" count="1" selected="0">
            <x v="48"/>
          </reference>
          <reference field="4" count="2">
            <x v="147"/>
            <x v="239"/>
          </reference>
        </references>
      </pivotArea>
    </format>
    <format dxfId="19010">
      <pivotArea dataOnly="0" labelOnly="1" outline="0" fieldPosition="0">
        <references count="2">
          <reference field="2" count="1" selected="0">
            <x v="49"/>
          </reference>
          <reference field="4" count="6">
            <x v="23"/>
            <x v="102"/>
            <x v="103"/>
            <x v="210"/>
            <x v="218"/>
            <x v="219"/>
          </reference>
        </references>
      </pivotArea>
    </format>
    <format dxfId="19009">
      <pivotArea dataOnly="0" labelOnly="1" outline="0" fieldPosition="0">
        <references count="2">
          <reference field="2" count="1" selected="0">
            <x v="50"/>
          </reference>
          <reference field="4" count="3">
            <x v="64"/>
            <x v="140"/>
            <x v="208"/>
          </reference>
        </references>
      </pivotArea>
    </format>
    <format dxfId="19008">
      <pivotArea dataOnly="0" labelOnly="1" outline="0" fieldPosition="0">
        <references count="2">
          <reference field="2" count="1" selected="0">
            <x v="51"/>
          </reference>
          <reference field="4" count="4">
            <x v="32"/>
            <x v="41"/>
            <x v="43"/>
            <x v="243"/>
          </reference>
        </references>
      </pivotArea>
    </format>
    <format dxfId="19007">
      <pivotArea dataOnly="0" labelOnly="1" outline="0" fieldPosition="0">
        <references count="2">
          <reference field="2" count="1" selected="0">
            <x v="52"/>
          </reference>
          <reference field="4" count="3">
            <x v="196"/>
            <x v="221"/>
            <x v="225"/>
          </reference>
        </references>
      </pivotArea>
    </format>
    <format dxfId="19006">
      <pivotArea dataOnly="0" labelOnly="1" outline="0" fieldPosition="0">
        <references count="2">
          <reference field="2" count="1" selected="0">
            <x v="53"/>
          </reference>
          <reference field="4" count="2">
            <x v="42"/>
            <x v="176"/>
          </reference>
        </references>
      </pivotArea>
    </format>
    <format dxfId="19005">
      <pivotArea dataOnly="0" labelOnly="1" outline="0" fieldPosition="0">
        <references count="2">
          <reference field="2" count="1" selected="0">
            <x v="54"/>
          </reference>
          <reference field="4" count="2">
            <x v="64"/>
            <x v="108"/>
          </reference>
        </references>
      </pivotArea>
    </format>
    <format dxfId="19004">
      <pivotArea dataOnly="0" labelOnly="1" outline="0" fieldPosition="0">
        <references count="2">
          <reference field="2" count="1" selected="0">
            <x v="55"/>
          </reference>
          <reference field="4" count="4">
            <x v="45"/>
            <x v="46"/>
            <x v="235"/>
            <x v="236"/>
          </reference>
        </references>
      </pivotArea>
    </format>
    <format dxfId="19003">
      <pivotArea dataOnly="0" labelOnly="1" outline="0" fieldPosition="0">
        <references count="2">
          <reference field="2" count="1" selected="0">
            <x v="56"/>
          </reference>
          <reference field="4" count="6">
            <x v="66"/>
            <x v="192"/>
            <x v="202"/>
            <x v="212"/>
            <x v="226"/>
            <x v="230"/>
          </reference>
        </references>
      </pivotArea>
    </format>
    <format dxfId="19002">
      <pivotArea dataOnly="0" labelOnly="1" outline="0" fieldPosition="0">
        <references count="2">
          <reference field="2" count="1" selected="0">
            <x v="57"/>
          </reference>
          <reference field="4" count="3">
            <x v="12"/>
            <x v="26"/>
            <x v="91"/>
          </reference>
        </references>
      </pivotArea>
    </format>
    <format dxfId="19001">
      <pivotArea dataOnly="0" labelOnly="1" outline="0" fieldPosition="0">
        <references count="2">
          <reference field="2" count="1" selected="0">
            <x v="58"/>
          </reference>
          <reference field="4" count="3">
            <x v="36"/>
            <x v="182"/>
            <x v="190"/>
          </reference>
        </references>
      </pivotArea>
    </format>
    <format dxfId="19000">
      <pivotArea dataOnly="0" labelOnly="1" outline="0" fieldPosition="0">
        <references count="2">
          <reference field="2" count="1" selected="0">
            <x v="59"/>
          </reference>
          <reference field="4" count="4">
            <x v="164"/>
            <x v="173"/>
            <x v="211"/>
            <x v="251"/>
          </reference>
        </references>
      </pivotArea>
    </format>
    <format dxfId="18999">
      <pivotArea dataOnly="0" labelOnly="1" outline="0" fieldPosition="0">
        <references count="2">
          <reference field="2" count="1" selected="0">
            <x v="60"/>
          </reference>
          <reference field="4" count="8">
            <x v="6"/>
            <x v="22"/>
            <x v="38"/>
            <x v="95"/>
            <x v="125"/>
            <x v="157"/>
            <x v="188"/>
            <x v="220"/>
          </reference>
        </references>
      </pivotArea>
    </format>
    <format dxfId="18998">
      <pivotArea dataOnly="0" labelOnly="1" outline="0" fieldPosition="0">
        <references count="2">
          <reference field="2" count="1" selected="0">
            <x v="61"/>
          </reference>
          <reference field="4" count="3">
            <x v="6"/>
            <x v="38"/>
            <x v="154"/>
          </reference>
        </references>
      </pivotArea>
    </format>
    <format dxfId="18997">
      <pivotArea dataOnly="0" labelOnly="1" outline="0" fieldPosition="0">
        <references count="2">
          <reference field="2" count="1" selected="0">
            <x v="62"/>
          </reference>
          <reference field="4" count="2">
            <x v="11"/>
            <x v="78"/>
          </reference>
        </references>
      </pivotArea>
    </format>
    <format dxfId="18996">
      <pivotArea dataOnly="0" labelOnly="1" outline="0" fieldPosition="0">
        <references count="2">
          <reference field="2" count="1" selected="0">
            <x v="63"/>
          </reference>
          <reference field="4" count="2">
            <x v="111"/>
            <x v="215"/>
          </reference>
        </references>
      </pivotArea>
    </format>
    <format dxfId="18995">
      <pivotArea dataOnly="0" labelOnly="1" outline="0" fieldPosition="0">
        <references count="2">
          <reference field="2" count="1" selected="0">
            <x v="64"/>
          </reference>
          <reference field="4" count="11">
            <x v="35"/>
            <x v="57"/>
            <x v="71"/>
            <x v="112"/>
            <x v="137"/>
            <x v="156"/>
            <x v="161"/>
            <x v="180"/>
            <x v="207"/>
            <x v="233"/>
            <x v="234"/>
          </reference>
        </references>
      </pivotArea>
    </format>
    <format dxfId="18994">
      <pivotArea dataOnly="0" labelOnly="1" outline="0" fieldPosition="0">
        <references count="2">
          <reference field="2" count="1" selected="0">
            <x v="65"/>
          </reference>
          <reference field="4" count="10">
            <x v="17"/>
            <x v="38"/>
            <x v="86"/>
            <x v="123"/>
            <x v="142"/>
            <x v="189"/>
            <x v="193"/>
            <x v="204"/>
            <x v="224"/>
            <x v="238"/>
          </reference>
        </references>
      </pivotArea>
    </format>
    <format dxfId="18993">
      <pivotArea dataOnly="0" labelOnly="1" outline="0" fieldPosition="0">
        <references count="2">
          <reference field="2" count="1" selected="0">
            <x v="66"/>
          </reference>
          <reference field="4" count="8">
            <x v="6"/>
            <x v="22"/>
            <x v="38"/>
            <x v="95"/>
            <x v="125"/>
            <x v="157"/>
            <x v="188"/>
            <x v="220"/>
          </reference>
        </references>
      </pivotArea>
    </format>
    <format dxfId="18992">
      <pivotArea dataOnly="0" labelOnly="1" outline="0" fieldPosition="0">
        <references count="2">
          <reference field="2" count="1" selected="0">
            <x v="67"/>
          </reference>
          <reference field="4" count="4">
            <x v="97"/>
            <x v="98"/>
            <x v="145"/>
            <x v="205"/>
          </reference>
        </references>
      </pivotArea>
    </format>
    <format dxfId="18991">
      <pivotArea dataOnly="0" labelOnly="1" outline="0" fieldPosition="0">
        <references count="2">
          <reference field="2" count="1" selected="0">
            <x v="68"/>
          </reference>
          <reference field="4" count="2">
            <x v="184"/>
            <x v="229"/>
          </reference>
        </references>
      </pivotArea>
    </format>
    <format dxfId="18990">
      <pivotArea dataOnly="0" labelOnly="1" outline="0" fieldPosition="0">
        <references count="2">
          <reference field="2" count="1" selected="0">
            <x v="69"/>
          </reference>
          <reference field="4" count="2">
            <x v="78"/>
            <x v="213"/>
          </reference>
        </references>
      </pivotArea>
    </format>
    <format dxfId="18989">
      <pivotArea dataOnly="0" labelOnly="1" outline="0" fieldPosition="0">
        <references count="2">
          <reference field="2" count="1" selected="0">
            <x v="70"/>
          </reference>
          <reference field="4" count="5">
            <x v="7"/>
            <x v="33"/>
            <x v="40"/>
            <x v="128"/>
            <x v="252"/>
          </reference>
        </references>
      </pivotArea>
    </format>
    <format dxfId="18988">
      <pivotArea dataOnly="0" labelOnly="1" outline="0" fieldPosition="0">
        <references count="2">
          <reference field="2" count="1" selected="0">
            <x v="71"/>
          </reference>
          <reference field="4" count="3">
            <x v="2"/>
            <x v="20"/>
            <x v="85"/>
          </reference>
        </references>
      </pivotArea>
    </format>
    <format dxfId="18987">
      <pivotArea dataOnly="0" labelOnly="1" outline="0" fieldPosition="0">
        <references count="2">
          <reference field="2" count="1" selected="0">
            <x v="72"/>
          </reference>
          <reference field="4" count="6">
            <x v="47"/>
            <x v="55"/>
            <x v="60"/>
            <x v="198"/>
            <x v="231"/>
            <x v="250"/>
          </reference>
        </references>
      </pivotArea>
    </format>
    <format dxfId="18986">
      <pivotArea dataOnly="0" labelOnly="1" outline="0" fieldPosition="0">
        <references count="2">
          <reference field="2" count="1" selected="0">
            <x v="73"/>
          </reference>
          <reference field="4" count="5">
            <x v="38"/>
            <x v="73"/>
            <x v="130"/>
            <x v="131"/>
            <x v="175"/>
          </reference>
        </references>
      </pivotArea>
    </format>
    <format dxfId="18985">
      <pivotArea dataOnly="0" labelOnly="1" outline="0" fieldPosition="0">
        <references count="2">
          <reference field="2" count="1" selected="0">
            <x v="74"/>
          </reference>
          <reference field="4" count="2">
            <x v="8"/>
            <x v="228"/>
          </reference>
        </references>
      </pivotArea>
    </format>
    <format dxfId="18984">
      <pivotArea dataOnly="0" labelOnly="1" outline="0" fieldPosition="0">
        <references count="2">
          <reference field="2" count="1" selected="0">
            <x v="75"/>
          </reference>
          <reference field="4" count="4">
            <x v="38"/>
            <x v="101"/>
            <x v="132"/>
            <x v="146"/>
          </reference>
        </references>
      </pivotArea>
    </format>
    <format dxfId="18983">
      <pivotArea dataOnly="0" labelOnly="1" outline="0" fieldPosition="0">
        <references count="2">
          <reference field="2" count="1" selected="0">
            <x v="76"/>
          </reference>
          <reference field="4" count="7">
            <x v="29"/>
            <x v="39"/>
            <x v="124"/>
            <x v="164"/>
            <x v="183"/>
            <x v="211"/>
            <x v="224"/>
          </reference>
        </references>
      </pivotArea>
    </format>
    <format dxfId="18982">
      <pivotArea dataOnly="0" labelOnly="1" outline="0" fieldPosition="0">
        <references count="2">
          <reference field="2" count="1" selected="0">
            <x v="77"/>
          </reference>
          <reference field="4" count="3">
            <x v="100"/>
            <x v="115"/>
            <x v="237"/>
          </reference>
        </references>
      </pivotArea>
    </format>
    <format dxfId="18981">
      <pivotArea dataOnly="0" labelOnly="1" outline="0" fieldPosition="0">
        <references count="2">
          <reference field="2" count="1" selected="0">
            <x v="78"/>
          </reference>
          <reference field="4" count="3">
            <x v="89"/>
            <x v="162"/>
            <x v="240"/>
          </reference>
        </references>
      </pivotArea>
    </format>
    <format dxfId="18980">
      <pivotArea dataOnly="0" labelOnly="1" outline="0" fieldPosition="0">
        <references count="2">
          <reference field="2" count="1" selected="0">
            <x v="79"/>
          </reference>
          <reference field="4" count="3">
            <x v="63"/>
            <x v="81"/>
            <x v="96"/>
          </reference>
        </references>
      </pivotArea>
    </format>
    <format dxfId="18979">
      <pivotArea dataOnly="0" labelOnly="1" outline="0" fieldPosition="0">
        <references count="2">
          <reference field="2" count="1" selected="0">
            <x v="80"/>
          </reference>
          <reference field="4" count="3">
            <x v="94"/>
            <x v="214"/>
            <x v="234"/>
          </reference>
        </references>
      </pivotArea>
    </format>
    <format dxfId="18978">
      <pivotArea dataOnly="0" labelOnly="1" outline="0" fieldPosition="0">
        <references count="2">
          <reference field="2" count="1" selected="0">
            <x v="81"/>
          </reference>
          <reference field="4" count="6">
            <x v="61"/>
            <x v="114"/>
            <x v="121"/>
            <x v="177"/>
            <x v="244"/>
            <x v="245"/>
          </reference>
        </references>
      </pivotArea>
    </format>
    <format dxfId="18977">
      <pivotArea dataOnly="0" labelOnly="1" outline="0" offset="IV256" fieldPosition="0">
        <references count="1">
          <reference field="2" count="1">
            <x v="0"/>
          </reference>
        </references>
      </pivotArea>
    </format>
    <format dxfId="18976">
      <pivotArea dataOnly="0" labelOnly="1" fieldPosition="0">
        <references count="1">
          <reference field="2" count="1">
            <x v="81"/>
          </reference>
        </references>
      </pivotArea>
    </format>
    <format dxfId="18975">
      <pivotArea dataOnly="0" labelOnly="1" fieldPosition="0">
        <references count="2">
          <reference field="2" count="1" selected="0">
            <x v="81"/>
          </reference>
          <reference field="4" count="6">
            <x v="61"/>
            <x v="114"/>
            <x v="121"/>
            <x v="177"/>
            <x v="244"/>
            <x v="245"/>
          </reference>
        </references>
      </pivotArea>
    </format>
    <format dxfId="18974">
      <pivotArea field="2" type="button" dataOnly="0" labelOnly="1" outline="0" axis="axisRow" fieldPosition="0"/>
    </format>
    <format dxfId="18973">
      <pivotArea dataOnly="0" labelOnly="1" fieldPosition="0">
        <references count="1">
          <reference field="2" count="25">
            <x v="0"/>
            <x v="1"/>
            <x v="2"/>
            <x v="3"/>
            <x v="4"/>
            <x v="5"/>
            <x v="6"/>
            <x v="7"/>
            <x v="8"/>
            <x v="9"/>
            <x v="10"/>
            <x v="11"/>
            <x v="12"/>
            <x v="13"/>
            <x v="14"/>
            <x v="15"/>
            <x v="16"/>
            <x v="17"/>
            <x v="18"/>
            <x v="19"/>
            <x v="20"/>
            <x v="21"/>
            <x v="22"/>
            <x v="23"/>
            <x v="24"/>
          </reference>
        </references>
      </pivotArea>
    </format>
    <format dxfId="18972">
      <pivotArea dataOnly="0" labelOnly="1" fieldPosition="0">
        <references count="1">
          <reference field="2" count="25">
            <x v="25"/>
            <x v="26"/>
            <x v="27"/>
            <x v="28"/>
            <x v="29"/>
            <x v="30"/>
            <x v="31"/>
            <x v="32"/>
            <x v="33"/>
            <x v="34"/>
            <x v="35"/>
            <x v="36"/>
            <x v="37"/>
            <x v="38"/>
            <x v="39"/>
            <x v="40"/>
            <x v="41"/>
            <x v="42"/>
            <x v="43"/>
            <x v="44"/>
            <x v="45"/>
            <x v="46"/>
            <x v="47"/>
            <x v="48"/>
            <x v="49"/>
          </reference>
        </references>
      </pivotArea>
    </format>
    <format dxfId="18971">
      <pivotArea dataOnly="0" labelOnly="1" fieldPosition="0">
        <references count="1">
          <reference field="2" count="25">
            <x v="50"/>
            <x v="51"/>
            <x v="52"/>
            <x v="53"/>
            <x v="54"/>
            <x v="55"/>
            <x v="56"/>
            <x v="57"/>
            <x v="58"/>
            <x v="59"/>
            <x v="60"/>
            <x v="61"/>
            <x v="62"/>
            <x v="63"/>
            <x v="64"/>
            <x v="65"/>
            <x v="66"/>
            <x v="67"/>
            <x v="68"/>
            <x v="69"/>
            <x v="70"/>
            <x v="71"/>
            <x v="72"/>
            <x v="73"/>
            <x v="74"/>
          </reference>
        </references>
      </pivotArea>
    </format>
    <format dxfId="18970">
      <pivotArea dataOnly="0" labelOnly="1" fieldPosition="0">
        <references count="1">
          <reference field="2" count="6">
            <x v="75"/>
            <x v="76"/>
            <x v="77"/>
            <x v="78"/>
            <x v="79"/>
            <x v="80"/>
          </reference>
        </references>
      </pivotArea>
    </format>
    <format dxfId="18969">
      <pivotArea dataOnly="0" labelOnly="1" fieldPosition="0">
        <references count="2">
          <reference field="2" count="1" selected="0">
            <x v="0"/>
          </reference>
          <reference field="4" count="3">
            <x v="88"/>
            <x v="152"/>
            <x v="174"/>
          </reference>
        </references>
      </pivotArea>
    </format>
    <format dxfId="18968">
      <pivotArea dataOnly="0" labelOnly="1" fieldPosition="0">
        <references count="2">
          <reference field="2" count="1" selected="0">
            <x v="1"/>
          </reference>
          <reference field="4" count="4">
            <x v="30"/>
            <x v="169"/>
            <x v="186"/>
            <x v="187"/>
          </reference>
        </references>
      </pivotArea>
    </format>
    <format dxfId="18967">
      <pivotArea dataOnly="0" labelOnly="1" fieldPosition="0">
        <references count="2">
          <reference field="2" count="1" selected="0">
            <x v="2"/>
          </reference>
          <reference field="4" count="3">
            <x v="150"/>
            <x v="191"/>
            <x v="206"/>
          </reference>
        </references>
      </pivotArea>
    </format>
    <format dxfId="18966">
      <pivotArea dataOnly="0" labelOnly="1" fieldPosition="0">
        <references count="2">
          <reference field="2" count="1" selected="0">
            <x v="3"/>
          </reference>
          <reference field="4" count="5">
            <x v="65"/>
            <x v="84"/>
            <x v="107"/>
            <x v="141"/>
            <x v="168"/>
          </reference>
        </references>
      </pivotArea>
    </format>
    <format dxfId="18965">
      <pivotArea dataOnly="0" labelOnly="1" fieldPosition="0">
        <references count="2">
          <reference field="2" count="1" selected="0">
            <x v="4"/>
          </reference>
          <reference field="4" count="3">
            <x v="3"/>
            <x v="99"/>
            <x v="241"/>
          </reference>
        </references>
      </pivotArea>
    </format>
    <format dxfId="18964">
      <pivotArea dataOnly="0" labelOnly="1" fieldPosition="0">
        <references count="2">
          <reference field="2" count="1" selected="0">
            <x v="5"/>
          </reference>
          <reference field="4" count="2">
            <x v="9"/>
            <x v="122"/>
          </reference>
        </references>
      </pivotArea>
    </format>
    <format dxfId="18963">
      <pivotArea dataOnly="0" labelOnly="1" fieldPosition="0">
        <references count="2">
          <reference field="2" count="1" selected="0">
            <x v="6"/>
          </reference>
          <reference field="4" count="2">
            <x v="77"/>
            <x v="242"/>
          </reference>
        </references>
      </pivotArea>
    </format>
    <format dxfId="18962">
      <pivotArea dataOnly="0" labelOnly="1" fieldPosition="0">
        <references count="2">
          <reference field="2" count="1" selected="0">
            <x v="7"/>
          </reference>
          <reference field="4" count="2">
            <x v="69"/>
            <x v="70"/>
          </reference>
        </references>
      </pivotArea>
    </format>
    <format dxfId="18961">
      <pivotArea dataOnly="0" labelOnly="1" fieldPosition="0">
        <references count="2">
          <reference field="2" count="1" selected="0">
            <x v="8"/>
          </reference>
          <reference field="4" count="5">
            <x v="93"/>
            <x v="104"/>
            <x v="106"/>
            <x v="120"/>
            <x v="127"/>
          </reference>
        </references>
      </pivotArea>
    </format>
    <format dxfId="18960">
      <pivotArea dataOnly="0" labelOnly="1" fieldPosition="0">
        <references count="2">
          <reference field="2" count="1" selected="0">
            <x v="9"/>
          </reference>
          <reference field="4" count="3">
            <x v="37"/>
            <x v="38"/>
            <x v="128"/>
          </reference>
        </references>
      </pivotArea>
    </format>
    <format dxfId="18959">
      <pivotArea dataOnly="0" labelOnly="1" fieldPosition="0">
        <references count="2">
          <reference field="2" count="1" selected="0">
            <x v="10"/>
          </reference>
          <reference field="4" count="4">
            <x v="72"/>
            <x v="129"/>
            <x v="165"/>
            <x v="166"/>
          </reference>
        </references>
      </pivotArea>
    </format>
    <format dxfId="18958">
      <pivotArea dataOnly="0" labelOnly="1" fieldPosition="0">
        <references count="2">
          <reference field="2" count="1" selected="0">
            <x v="11"/>
          </reference>
          <reference field="4" count="4">
            <x v="30"/>
            <x v="169"/>
            <x v="186"/>
            <x v="187"/>
          </reference>
        </references>
      </pivotArea>
    </format>
    <format dxfId="18957">
      <pivotArea dataOnly="0" labelOnly="1" fieldPosition="0">
        <references count="2">
          <reference field="2" count="1" selected="0">
            <x v="12"/>
          </reference>
          <reference field="4" count="11">
            <x v="52"/>
            <x v="53"/>
            <x v="74"/>
            <x v="75"/>
            <x v="83"/>
            <x v="119"/>
            <x v="146"/>
            <x v="176"/>
            <x v="185"/>
            <x v="227"/>
            <x v="246"/>
          </reference>
        </references>
      </pivotArea>
    </format>
    <format dxfId="18956">
      <pivotArea dataOnly="0" labelOnly="1" fieldPosition="0">
        <references count="2">
          <reference field="2" count="1" selected="0">
            <x v="13"/>
          </reference>
          <reference field="4" count="2">
            <x v="126"/>
            <x v="138"/>
          </reference>
        </references>
      </pivotArea>
    </format>
    <format dxfId="18955">
      <pivotArea dataOnly="0" labelOnly="1" fieldPosition="0">
        <references count="2">
          <reference field="2" count="1" selected="0">
            <x v="14"/>
          </reference>
          <reference field="4" count="3">
            <x v="24"/>
            <x v="116"/>
            <x v="135"/>
          </reference>
        </references>
      </pivotArea>
    </format>
    <format dxfId="18954">
      <pivotArea dataOnly="0" labelOnly="1" fieldPosition="0">
        <references count="2">
          <reference field="2" count="1" selected="0">
            <x v="15"/>
          </reference>
          <reference field="4" count="2">
            <x v="78"/>
            <x v="160"/>
          </reference>
        </references>
      </pivotArea>
    </format>
    <format dxfId="18953">
      <pivotArea dataOnly="0" labelOnly="1" fieldPosition="0">
        <references count="2">
          <reference field="2" count="1" selected="0">
            <x v="16"/>
          </reference>
          <reference field="4" count="3">
            <x v="50"/>
            <x v="51"/>
            <x v="171"/>
          </reference>
        </references>
      </pivotArea>
    </format>
    <format dxfId="18952">
      <pivotArea dataOnly="0" labelOnly="1" fieldPosition="0">
        <references count="2">
          <reference field="2" count="1" selected="0">
            <x v="17"/>
          </reference>
          <reference field="4" count="2">
            <x v="8"/>
            <x v="228"/>
          </reference>
        </references>
      </pivotArea>
    </format>
    <format dxfId="18951">
      <pivotArea dataOnly="0" labelOnly="1" fieldPosition="0">
        <references count="2">
          <reference field="2" count="1" selected="0">
            <x v="18"/>
          </reference>
          <reference field="4" count="6">
            <x v="18"/>
            <x v="54"/>
            <x v="178"/>
            <x v="195"/>
            <x v="201"/>
            <x v="217"/>
          </reference>
        </references>
      </pivotArea>
    </format>
    <format dxfId="18950">
      <pivotArea dataOnly="0" labelOnly="1" fieldPosition="0">
        <references count="2">
          <reference field="2" count="1" selected="0">
            <x v="19"/>
          </reference>
          <reference field="4" count="6">
            <x v="67"/>
            <x v="107"/>
            <x v="141"/>
            <x v="144"/>
            <x v="168"/>
            <x v="209"/>
          </reference>
        </references>
      </pivotArea>
    </format>
    <format dxfId="18949">
      <pivotArea dataOnly="0" labelOnly="1" fieldPosition="0">
        <references count="2">
          <reference field="2" count="1" selected="0">
            <x v="20"/>
          </reference>
          <reference field="4" count="2">
            <x v="54"/>
            <x v="195"/>
          </reference>
        </references>
      </pivotArea>
    </format>
    <format dxfId="18948">
      <pivotArea dataOnly="0" labelOnly="1" fieldPosition="0">
        <references count="2">
          <reference field="2" count="1" selected="0">
            <x v="21"/>
          </reference>
          <reference field="4" count="3">
            <x v="197"/>
            <x v="222"/>
            <x v="223"/>
          </reference>
        </references>
      </pivotArea>
    </format>
    <format dxfId="18947">
      <pivotArea dataOnly="0" labelOnly="1" fieldPosition="0">
        <references count="2">
          <reference field="2" count="1" selected="0">
            <x v="22"/>
          </reference>
          <reference field="4" count="2">
            <x v="170"/>
            <x v="172"/>
          </reference>
        </references>
      </pivotArea>
    </format>
    <format dxfId="18946">
      <pivotArea dataOnly="0" labelOnly="1" fieldPosition="0">
        <references count="2">
          <reference field="2" count="1" selected="0">
            <x v="23"/>
          </reference>
          <reference field="4" count="6">
            <x v="65"/>
            <x v="92"/>
            <x v="107"/>
            <x v="141"/>
            <x v="168"/>
            <x v="209"/>
          </reference>
        </references>
      </pivotArea>
    </format>
    <format dxfId="18945">
      <pivotArea dataOnly="0" labelOnly="1" fieldPosition="0">
        <references count="2">
          <reference field="2" count="1" selected="0">
            <x v="24"/>
          </reference>
          <reference field="4" count="2">
            <x v="62"/>
            <x v="158"/>
          </reference>
        </references>
      </pivotArea>
    </format>
    <format dxfId="18944">
      <pivotArea dataOnly="0" labelOnly="1" fieldPosition="0">
        <references count="2">
          <reference field="2" count="1" selected="0">
            <x v="25"/>
          </reference>
          <reference field="4" count="2">
            <x v="82"/>
            <x v="153"/>
          </reference>
        </references>
      </pivotArea>
    </format>
    <format dxfId="18943">
      <pivotArea dataOnly="0" labelOnly="1" fieldPosition="0">
        <references count="2">
          <reference field="2" count="1" selected="0">
            <x v="26"/>
          </reference>
          <reference field="4" count="4">
            <x v="48"/>
            <x v="90"/>
            <x v="139"/>
            <x v="167"/>
          </reference>
        </references>
      </pivotArea>
    </format>
    <format dxfId="18942">
      <pivotArea dataOnly="0" labelOnly="1" fieldPosition="0">
        <references count="2">
          <reference field="2" count="1" selected="0">
            <x v="27"/>
          </reference>
          <reference field="4" count="5">
            <x v="13"/>
            <x v="44"/>
            <x v="105"/>
            <x v="118"/>
            <x v="179"/>
          </reference>
        </references>
      </pivotArea>
    </format>
    <format dxfId="18941">
      <pivotArea dataOnly="0" labelOnly="1" fieldPosition="0">
        <references count="2">
          <reference field="2" count="1" selected="0">
            <x v="28"/>
          </reference>
          <reference field="4" count="3">
            <x v="15"/>
            <x v="49"/>
            <x v="226"/>
          </reference>
        </references>
      </pivotArea>
    </format>
    <format dxfId="18940">
      <pivotArea dataOnly="0" labelOnly="1" fieldPosition="0">
        <references count="2">
          <reference field="2" count="1" selected="0">
            <x v="29"/>
          </reference>
          <reference field="4" count="8">
            <x v="21"/>
            <x v="38"/>
            <x v="87"/>
            <x v="123"/>
            <x v="151"/>
            <x v="247"/>
            <x v="251"/>
            <x v="253"/>
          </reference>
        </references>
      </pivotArea>
    </format>
    <format dxfId="18939">
      <pivotArea dataOnly="0" labelOnly="1" fieldPosition="0">
        <references count="2">
          <reference field="2" count="1" selected="0">
            <x v="30"/>
          </reference>
          <reference field="4" count="7">
            <x v="0"/>
            <x v="1"/>
            <x v="14"/>
            <x v="31"/>
            <x v="59"/>
            <x v="80"/>
            <x v="249"/>
          </reference>
        </references>
      </pivotArea>
    </format>
    <format dxfId="18938">
      <pivotArea dataOnly="0" labelOnly="1" fieldPosition="0">
        <references count="2">
          <reference field="2" count="1" selected="0">
            <x v="31"/>
          </reference>
          <reference field="4" count="2">
            <x v="58"/>
            <x v="248"/>
          </reference>
        </references>
      </pivotArea>
    </format>
    <format dxfId="18937">
      <pivotArea dataOnly="0" labelOnly="1" fieldPosition="0">
        <references count="2">
          <reference field="2" count="1" selected="0">
            <x v="32"/>
          </reference>
          <reference field="4" count="2">
            <x v="76"/>
            <x v="117"/>
          </reference>
        </references>
      </pivotArea>
    </format>
    <format dxfId="18936">
      <pivotArea dataOnly="0" labelOnly="1" fieldPosition="0">
        <references count="2">
          <reference field="2" count="1" selected="0">
            <x v="33"/>
          </reference>
          <reference field="4" count="2">
            <x v="36"/>
            <x v="190"/>
          </reference>
        </references>
      </pivotArea>
    </format>
    <format dxfId="18935">
      <pivotArea dataOnly="0" labelOnly="1" fieldPosition="0">
        <references count="2">
          <reference field="2" count="1" selected="0">
            <x v="34"/>
          </reference>
          <reference field="4" count="3">
            <x v="34"/>
            <x v="56"/>
            <x v="199"/>
          </reference>
        </references>
      </pivotArea>
    </format>
    <format dxfId="18934">
      <pivotArea dataOnly="0" labelOnly="1" fieldPosition="0">
        <references count="2">
          <reference field="2" count="1" selected="0">
            <x v="35"/>
          </reference>
          <reference field="4" count="2">
            <x v="16"/>
            <x v="19"/>
          </reference>
        </references>
      </pivotArea>
    </format>
    <format dxfId="18933">
      <pivotArea dataOnly="0" labelOnly="1" fieldPosition="0">
        <references count="2">
          <reference field="2" count="1" selected="0">
            <x v="36"/>
          </reference>
          <reference field="4" count="4">
            <x v="4"/>
            <x v="38"/>
            <x v="211"/>
            <x v="251"/>
          </reference>
        </references>
      </pivotArea>
    </format>
    <format dxfId="18932">
      <pivotArea dataOnly="0" labelOnly="1" fieldPosition="0">
        <references count="2">
          <reference field="2" count="1" selected="0">
            <x v="37"/>
          </reference>
          <reference field="4" count="5">
            <x v="25"/>
            <x v="95"/>
            <x v="134"/>
            <x v="200"/>
            <x v="232"/>
          </reference>
        </references>
      </pivotArea>
    </format>
    <format dxfId="18931">
      <pivotArea dataOnly="0" labelOnly="1" fieldPosition="0">
        <references count="2">
          <reference field="2" count="1" selected="0">
            <x v="38"/>
          </reference>
          <reference field="4" count="2">
            <x v="110"/>
            <x v="203"/>
          </reference>
        </references>
      </pivotArea>
    </format>
    <format dxfId="18930">
      <pivotArea dataOnly="0" labelOnly="1" fieldPosition="0">
        <references count="2">
          <reference field="2" count="1" selected="0">
            <x v="39"/>
          </reference>
          <reference field="4" count="2">
            <x v="8"/>
            <x v="228"/>
          </reference>
        </references>
      </pivotArea>
    </format>
    <format dxfId="18929">
      <pivotArea dataOnly="0" labelOnly="1" fieldPosition="0">
        <references count="2">
          <reference field="2" count="1" selected="0">
            <x v="40"/>
          </reference>
          <reference field="4" count="10">
            <x v="5"/>
            <x v="27"/>
            <x v="28"/>
            <x v="109"/>
            <x v="133"/>
            <x v="136"/>
            <x v="143"/>
            <x v="148"/>
            <x v="149"/>
            <x v="167"/>
          </reference>
        </references>
      </pivotArea>
    </format>
    <format dxfId="18928">
      <pivotArea dataOnly="0" labelOnly="1" fieldPosition="0">
        <references count="2">
          <reference field="2" count="1" selected="0">
            <x v="41"/>
          </reference>
          <reference field="4" count="2">
            <x v="122"/>
            <x v="163"/>
          </reference>
        </references>
      </pivotArea>
    </format>
    <format dxfId="18927">
      <pivotArea dataOnly="0" labelOnly="1" fieldPosition="0">
        <references count="2">
          <reference field="2" count="1" selected="0">
            <x v="42"/>
          </reference>
          <reference field="4" count="2">
            <x v="10"/>
            <x v="122"/>
          </reference>
        </references>
      </pivotArea>
    </format>
    <format dxfId="18926">
      <pivotArea dataOnly="0" labelOnly="1" fieldPosition="0">
        <references count="2">
          <reference field="2" count="1" selected="0">
            <x v="43"/>
          </reference>
          <reference field="4" count="1">
            <x v="155"/>
          </reference>
        </references>
      </pivotArea>
    </format>
    <format dxfId="18925">
      <pivotArea dataOnly="0" labelOnly="1" fieldPosition="0">
        <references count="2">
          <reference field="2" count="1" selected="0">
            <x v="44"/>
          </reference>
          <reference field="4" count="2">
            <x v="68"/>
            <x v="216"/>
          </reference>
        </references>
      </pivotArea>
    </format>
    <format dxfId="18924">
      <pivotArea dataOnly="0" labelOnly="1" fieldPosition="0">
        <references count="2">
          <reference field="2" count="1" selected="0">
            <x v="45"/>
          </reference>
          <reference field="4" count="3">
            <x v="68"/>
            <x v="113"/>
            <x v="216"/>
          </reference>
        </references>
      </pivotArea>
    </format>
    <format dxfId="18923">
      <pivotArea dataOnly="0" labelOnly="1" fieldPosition="0">
        <references count="2">
          <reference field="2" count="1" selected="0">
            <x v="46"/>
          </reference>
          <reference field="4" count="2">
            <x v="159"/>
            <x v="194"/>
          </reference>
        </references>
      </pivotArea>
    </format>
    <format dxfId="18922">
      <pivotArea dataOnly="0" labelOnly="1" fieldPosition="0">
        <references count="2">
          <reference field="2" count="1" selected="0">
            <x v="47"/>
          </reference>
          <reference field="4" count="2">
            <x v="79"/>
            <x v="181"/>
          </reference>
        </references>
      </pivotArea>
    </format>
    <format dxfId="18921">
      <pivotArea dataOnly="0" labelOnly="1" fieldPosition="0">
        <references count="2">
          <reference field="2" count="1" selected="0">
            <x v="48"/>
          </reference>
          <reference field="4" count="2">
            <x v="147"/>
            <x v="239"/>
          </reference>
        </references>
      </pivotArea>
    </format>
    <format dxfId="18920">
      <pivotArea dataOnly="0" labelOnly="1" fieldPosition="0">
        <references count="2">
          <reference field="2" count="1" selected="0">
            <x v="49"/>
          </reference>
          <reference field="4" count="6">
            <x v="23"/>
            <x v="102"/>
            <x v="103"/>
            <x v="210"/>
            <x v="218"/>
            <x v="219"/>
          </reference>
        </references>
      </pivotArea>
    </format>
    <format dxfId="18919">
      <pivotArea dataOnly="0" labelOnly="1" fieldPosition="0">
        <references count="2">
          <reference field="2" count="1" selected="0">
            <x v="50"/>
          </reference>
          <reference field="4" count="3">
            <x v="64"/>
            <x v="140"/>
            <x v="208"/>
          </reference>
        </references>
      </pivotArea>
    </format>
    <format dxfId="18918">
      <pivotArea dataOnly="0" labelOnly="1" fieldPosition="0">
        <references count="2">
          <reference field="2" count="1" selected="0">
            <x v="51"/>
          </reference>
          <reference field="4" count="4">
            <x v="32"/>
            <x v="41"/>
            <x v="43"/>
            <x v="243"/>
          </reference>
        </references>
      </pivotArea>
    </format>
    <format dxfId="18917">
      <pivotArea dataOnly="0" labelOnly="1" fieldPosition="0">
        <references count="2">
          <reference field="2" count="1" selected="0">
            <x v="52"/>
          </reference>
          <reference field="4" count="3">
            <x v="196"/>
            <x v="221"/>
            <x v="225"/>
          </reference>
        </references>
      </pivotArea>
    </format>
    <format dxfId="18916">
      <pivotArea dataOnly="0" labelOnly="1" fieldPosition="0">
        <references count="2">
          <reference field="2" count="1" selected="0">
            <x v="53"/>
          </reference>
          <reference field="4" count="2">
            <x v="42"/>
            <x v="176"/>
          </reference>
        </references>
      </pivotArea>
    </format>
    <format dxfId="18915">
      <pivotArea dataOnly="0" labelOnly="1" fieldPosition="0">
        <references count="2">
          <reference field="2" count="1" selected="0">
            <x v="54"/>
          </reference>
          <reference field="4" count="2">
            <x v="64"/>
            <x v="108"/>
          </reference>
        </references>
      </pivotArea>
    </format>
    <format dxfId="18914">
      <pivotArea dataOnly="0" labelOnly="1" fieldPosition="0">
        <references count="2">
          <reference field="2" count="1" selected="0">
            <x v="55"/>
          </reference>
          <reference field="4" count="4">
            <x v="45"/>
            <x v="46"/>
            <x v="235"/>
            <x v="236"/>
          </reference>
        </references>
      </pivotArea>
    </format>
    <format dxfId="18913">
      <pivotArea dataOnly="0" labelOnly="1" fieldPosition="0">
        <references count="2">
          <reference field="2" count="1" selected="0">
            <x v="56"/>
          </reference>
          <reference field="4" count="6">
            <x v="66"/>
            <x v="192"/>
            <x v="202"/>
            <x v="212"/>
            <x v="226"/>
            <x v="230"/>
          </reference>
        </references>
      </pivotArea>
    </format>
    <format dxfId="18912">
      <pivotArea dataOnly="0" labelOnly="1" fieldPosition="0">
        <references count="2">
          <reference field="2" count="1" selected="0">
            <x v="57"/>
          </reference>
          <reference field="4" count="3">
            <x v="12"/>
            <x v="26"/>
            <x v="91"/>
          </reference>
        </references>
      </pivotArea>
    </format>
    <format dxfId="18911">
      <pivotArea dataOnly="0" labelOnly="1" fieldPosition="0">
        <references count="2">
          <reference field="2" count="1" selected="0">
            <x v="58"/>
          </reference>
          <reference field="4" count="3">
            <x v="36"/>
            <x v="182"/>
            <x v="190"/>
          </reference>
        </references>
      </pivotArea>
    </format>
    <format dxfId="18910">
      <pivotArea dataOnly="0" labelOnly="1" fieldPosition="0">
        <references count="2">
          <reference field="2" count="1" selected="0">
            <x v="59"/>
          </reference>
          <reference field="4" count="4">
            <x v="164"/>
            <x v="173"/>
            <x v="211"/>
            <x v="251"/>
          </reference>
        </references>
      </pivotArea>
    </format>
    <format dxfId="18909">
      <pivotArea dataOnly="0" labelOnly="1" fieldPosition="0">
        <references count="2">
          <reference field="2" count="1" selected="0">
            <x v="60"/>
          </reference>
          <reference field="4" count="8">
            <x v="6"/>
            <x v="22"/>
            <x v="38"/>
            <x v="95"/>
            <x v="125"/>
            <x v="157"/>
            <x v="188"/>
            <x v="220"/>
          </reference>
        </references>
      </pivotArea>
    </format>
    <format dxfId="18908">
      <pivotArea dataOnly="0" labelOnly="1" fieldPosition="0">
        <references count="2">
          <reference field="2" count="1" selected="0">
            <x v="61"/>
          </reference>
          <reference field="4" count="3">
            <x v="6"/>
            <x v="38"/>
            <x v="154"/>
          </reference>
        </references>
      </pivotArea>
    </format>
    <format dxfId="18907">
      <pivotArea dataOnly="0" labelOnly="1" fieldPosition="0">
        <references count="2">
          <reference field="2" count="1" selected="0">
            <x v="62"/>
          </reference>
          <reference field="4" count="2">
            <x v="11"/>
            <x v="78"/>
          </reference>
        </references>
      </pivotArea>
    </format>
    <format dxfId="18906">
      <pivotArea dataOnly="0" labelOnly="1" fieldPosition="0">
        <references count="2">
          <reference field="2" count="1" selected="0">
            <x v="63"/>
          </reference>
          <reference field="4" count="2">
            <x v="111"/>
            <x v="215"/>
          </reference>
        </references>
      </pivotArea>
    </format>
    <format dxfId="18905">
      <pivotArea dataOnly="0" labelOnly="1" fieldPosition="0">
        <references count="2">
          <reference field="2" count="1" selected="0">
            <x v="64"/>
          </reference>
          <reference field="4" count="11">
            <x v="35"/>
            <x v="57"/>
            <x v="71"/>
            <x v="112"/>
            <x v="137"/>
            <x v="156"/>
            <x v="161"/>
            <x v="180"/>
            <x v="207"/>
            <x v="233"/>
            <x v="234"/>
          </reference>
        </references>
      </pivotArea>
    </format>
    <format dxfId="18904">
      <pivotArea dataOnly="0" labelOnly="1" fieldPosition="0">
        <references count="2">
          <reference field="2" count="1" selected="0">
            <x v="65"/>
          </reference>
          <reference field="4" count="10">
            <x v="17"/>
            <x v="38"/>
            <x v="86"/>
            <x v="123"/>
            <x v="142"/>
            <x v="189"/>
            <x v="193"/>
            <x v="204"/>
            <x v="224"/>
            <x v="238"/>
          </reference>
        </references>
      </pivotArea>
    </format>
    <format dxfId="18903">
      <pivotArea dataOnly="0" labelOnly="1" fieldPosition="0">
        <references count="2">
          <reference field="2" count="1" selected="0">
            <x v="66"/>
          </reference>
          <reference field="4" count="8">
            <x v="6"/>
            <x v="22"/>
            <x v="38"/>
            <x v="95"/>
            <x v="125"/>
            <x v="157"/>
            <x v="188"/>
            <x v="220"/>
          </reference>
        </references>
      </pivotArea>
    </format>
    <format dxfId="18902">
      <pivotArea dataOnly="0" labelOnly="1" fieldPosition="0">
        <references count="2">
          <reference field="2" count="1" selected="0">
            <x v="67"/>
          </reference>
          <reference field="4" count="4">
            <x v="97"/>
            <x v="98"/>
            <x v="145"/>
            <x v="205"/>
          </reference>
        </references>
      </pivotArea>
    </format>
    <format dxfId="18901">
      <pivotArea dataOnly="0" labelOnly="1" fieldPosition="0">
        <references count="2">
          <reference field="2" count="1" selected="0">
            <x v="68"/>
          </reference>
          <reference field="4" count="2">
            <x v="184"/>
            <x v="229"/>
          </reference>
        </references>
      </pivotArea>
    </format>
    <format dxfId="18900">
      <pivotArea dataOnly="0" labelOnly="1" fieldPosition="0">
        <references count="2">
          <reference field="2" count="1" selected="0">
            <x v="69"/>
          </reference>
          <reference field="4" count="2">
            <x v="78"/>
            <x v="213"/>
          </reference>
        </references>
      </pivotArea>
    </format>
    <format dxfId="18899">
      <pivotArea dataOnly="0" labelOnly="1" fieldPosition="0">
        <references count="2">
          <reference field="2" count="1" selected="0">
            <x v="70"/>
          </reference>
          <reference field="4" count="5">
            <x v="7"/>
            <x v="33"/>
            <x v="40"/>
            <x v="128"/>
            <x v="252"/>
          </reference>
        </references>
      </pivotArea>
    </format>
    <format dxfId="18898">
      <pivotArea dataOnly="0" labelOnly="1" fieldPosition="0">
        <references count="2">
          <reference field="2" count="1" selected="0">
            <x v="71"/>
          </reference>
          <reference field="4" count="3">
            <x v="2"/>
            <x v="20"/>
            <x v="85"/>
          </reference>
        </references>
      </pivotArea>
    </format>
    <format dxfId="18897">
      <pivotArea dataOnly="0" labelOnly="1" fieldPosition="0">
        <references count="2">
          <reference field="2" count="1" selected="0">
            <x v="72"/>
          </reference>
          <reference field="4" count="6">
            <x v="47"/>
            <x v="55"/>
            <x v="60"/>
            <x v="198"/>
            <x v="231"/>
            <x v="250"/>
          </reference>
        </references>
      </pivotArea>
    </format>
    <format dxfId="18896">
      <pivotArea dataOnly="0" labelOnly="1" fieldPosition="0">
        <references count="2">
          <reference field="2" count="1" selected="0">
            <x v="73"/>
          </reference>
          <reference field="4" count="5">
            <x v="38"/>
            <x v="73"/>
            <x v="130"/>
            <x v="131"/>
            <x v="175"/>
          </reference>
        </references>
      </pivotArea>
    </format>
    <format dxfId="18895">
      <pivotArea dataOnly="0" labelOnly="1" fieldPosition="0">
        <references count="2">
          <reference field="2" count="1" selected="0">
            <x v="74"/>
          </reference>
          <reference field="4" count="2">
            <x v="8"/>
            <x v="228"/>
          </reference>
        </references>
      </pivotArea>
    </format>
    <format dxfId="18894">
      <pivotArea dataOnly="0" labelOnly="1" fieldPosition="0">
        <references count="2">
          <reference field="2" count="1" selected="0">
            <x v="75"/>
          </reference>
          <reference field="4" count="4">
            <x v="38"/>
            <x v="101"/>
            <x v="132"/>
            <x v="146"/>
          </reference>
        </references>
      </pivotArea>
    </format>
    <format dxfId="18893">
      <pivotArea dataOnly="0" labelOnly="1" fieldPosition="0">
        <references count="2">
          <reference field="2" count="1" selected="0">
            <x v="76"/>
          </reference>
          <reference field="4" count="7">
            <x v="29"/>
            <x v="39"/>
            <x v="124"/>
            <x v="164"/>
            <x v="183"/>
            <x v="211"/>
            <x v="224"/>
          </reference>
        </references>
      </pivotArea>
    </format>
    <format dxfId="18892">
      <pivotArea dataOnly="0" labelOnly="1" fieldPosition="0">
        <references count="2">
          <reference field="2" count="1" selected="0">
            <x v="77"/>
          </reference>
          <reference field="4" count="3">
            <x v="100"/>
            <x v="115"/>
            <x v="237"/>
          </reference>
        </references>
      </pivotArea>
    </format>
    <format dxfId="18891">
      <pivotArea dataOnly="0" labelOnly="1" fieldPosition="0">
        <references count="2">
          <reference field="2" count="1" selected="0">
            <x v="78"/>
          </reference>
          <reference field="4" count="3">
            <x v="89"/>
            <x v="162"/>
            <x v="240"/>
          </reference>
        </references>
      </pivotArea>
    </format>
    <format dxfId="18890">
      <pivotArea dataOnly="0" labelOnly="1" fieldPosition="0">
        <references count="2">
          <reference field="2" count="1" selected="0">
            <x v="79"/>
          </reference>
          <reference field="4" count="3">
            <x v="63"/>
            <x v="81"/>
            <x v="96"/>
          </reference>
        </references>
      </pivotArea>
    </format>
    <format dxfId="18889">
      <pivotArea dataOnly="0" labelOnly="1" fieldPosition="0">
        <references count="2">
          <reference field="2" count="1" selected="0">
            <x v="80"/>
          </reference>
          <reference field="4" count="3">
            <x v="94"/>
            <x v="214"/>
            <x v="234"/>
          </reference>
        </references>
      </pivotArea>
    </format>
    <format dxfId="18888">
      <pivotArea dataOnly="0" labelOnly="1" outline="0" fieldPosition="0">
        <references count="2">
          <reference field="2" count="1" selected="0">
            <x v="0"/>
          </reference>
          <reference field="4" count="3">
            <x v="88"/>
            <x v="152"/>
            <x v="174"/>
          </reference>
        </references>
      </pivotArea>
    </format>
    <format dxfId="18887">
      <pivotArea dataOnly="0" labelOnly="1" outline="0" fieldPosition="0">
        <references count="2">
          <reference field="2" count="1" selected="0">
            <x v="1"/>
          </reference>
          <reference field="4" count="4">
            <x v="30"/>
            <x v="169"/>
            <x v="186"/>
            <x v="187"/>
          </reference>
        </references>
      </pivotArea>
    </format>
    <format dxfId="18886">
      <pivotArea dataOnly="0" labelOnly="1" outline="0" fieldPosition="0">
        <references count="2">
          <reference field="2" count="1" selected="0">
            <x v="2"/>
          </reference>
          <reference field="4" count="3">
            <x v="150"/>
            <x v="191"/>
            <x v="206"/>
          </reference>
        </references>
      </pivotArea>
    </format>
    <format dxfId="18885">
      <pivotArea dataOnly="0" labelOnly="1" outline="0" fieldPosition="0">
        <references count="2">
          <reference field="2" count="1" selected="0">
            <x v="3"/>
          </reference>
          <reference field="4" count="5">
            <x v="65"/>
            <x v="84"/>
            <x v="107"/>
            <x v="141"/>
            <x v="168"/>
          </reference>
        </references>
      </pivotArea>
    </format>
    <format dxfId="18884">
      <pivotArea dataOnly="0" labelOnly="1" outline="0" fieldPosition="0">
        <references count="2">
          <reference field="2" count="1" selected="0">
            <x v="4"/>
          </reference>
          <reference field="4" count="3">
            <x v="3"/>
            <x v="99"/>
            <x v="241"/>
          </reference>
        </references>
      </pivotArea>
    </format>
    <format dxfId="18883">
      <pivotArea dataOnly="0" labelOnly="1" outline="0" fieldPosition="0">
        <references count="2">
          <reference field="2" count="1" selected="0">
            <x v="5"/>
          </reference>
          <reference field="4" count="2">
            <x v="9"/>
            <x v="122"/>
          </reference>
        </references>
      </pivotArea>
    </format>
    <format dxfId="18882">
      <pivotArea dataOnly="0" labelOnly="1" outline="0" fieldPosition="0">
        <references count="2">
          <reference field="2" count="1" selected="0">
            <x v="6"/>
          </reference>
          <reference field="4" count="2">
            <x v="77"/>
            <x v="242"/>
          </reference>
        </references>
      </pivotArea>
    </format>
    <format dxfId="18881">
      <pivotArea dataOnly="0" labelOnly="1" outline="0" fieldPosition="0">
        <references count="2">
          <reference field="2" count="1" selected="0">
            <x v="7"/>
          </reference>
          <reference field="4" count="2">
            <x v="69"/>
            <x v="70"/>
          </reference>
        </references>
      </pivotArea>
    </format>
    <format dxfId="18880">
      <pivotArea dataOnly="0" labelOnly="1" outline="0" fieldPosition="0">
        <references count="2">
          <reference field="2" count="1" selected="0">
            <x v="8"/>
          </reference>
          <reference field="4" count="5">
            <x v="93"/>
            <x v="104"/>
            <x v="106"/>
            <x v="120"/>
            <x v="127"/>
          </reference>
        </references>
      </pivotArea>
    </format>
    <format dxfId="18879">
      <pivotArea dataOnly="0" labelOnly="1" outline="0" fieldPosition="0">
        <references count="2">
          <reference field="2" count="1" selected="0">
            <x v="9"/>
          </reference>
          <reference field="4" count="3">
            <x v="37"/>
            <x v="38"/>
            <x v="128"/>
          </reference>
        </references>
      </pivotArea>
    </format>
    <format dxfId="18878">
      <pivotArea dataOnly="0" labelOnly="1" outline="0" fieldPosition="0">
        <references count="2">
          <reference field="2" count="1" selected="0">
            <x v="10"/>
          </reference>
          <reference field="4" count="4">
            <x v="72"/>
            <x v="129"/>
            <x v="165"/>
            <x v="166"/>
          </reference>
        </references>
      </pivotArea>
    </format>
    <format dxfId="18877">
      <pivotArea dataOnly="0" labelOnly="1" outline="0" fieldPosition="0">
        <references count="2">
          <reference field="2" count="1" selected="0">
            <x v="11"/>
          </reference>
          <reference field="4" count="4">
            <x v="30"/>
            <x v="169"/>
            <x v="186"/>
            <x v="187"/>
          </reference>
        </references>
      </pivotArea>
    </format>
    <format dxfId="18876">
      <pivotArea dataOnly="0" labelOnly="1" outline="0" fieldPosition="0">
        <references count="2">
          <reference field="2" count="1" selected="0">
            <x v="12"/>
          </reference>
          <reference field="4" count="11">
            <x v="52"/>
            <x v="53"/>
            <x v="74"/>
            <x v="75"/>
            <x v="83"/>
            <x v="119"/>
            <x v="146"/>
            <x v="176"/>
            <x v="185"/>
            <x v="227"/>
            <x v="246"/>
          </reference>
        </references>
      </pivotArea>
    </format>
    <format dxfId="18875">
      <pivotArea dataOnly="0" labelOnly="1" outline="0" fieldPosition="0">
        <references count="2">
          <reference field="2" count="1" selected="0">
            <x v="13"/>
          </reference>
          <reference field="4" count="2">
            <x v="126"/>
            <x v="138"/>
          </reference>
        </references>
      </pivotArea>
    </format>
    <format dxfId="18874">
      <pivotArea dataOnly="0" labelOnly="1" outline="0" fieldPosition="0">
        <references count="2">
          <reference field="2" count="1" selected="0">
            <x v="14"/>
          </reference>
          <reference field="4" count="3">
            <x v="24"/>
            <x v="116"/>
            <x v="135"/>
          </reference>
        </references>
      </pivotArea>
    </format>
    <format dxfId="18873">
      <pivotArea dataOnly="0" labelOnly="1" outline="0" fieldPosition="0">
        <references count="2">
          <reference field="2" count="1" selected="0">
            <x v="15"/>
          </reference>
          <reference field="4" count="2">
            <x v="78"/>
            <x v="160"/>
          </reference>
        </references>
      </pivotArea>
    </format>
    <format dxfId="18872">
      <pivotArea dataOnly="0" labelOnly="1" outline="0" fieldPosition="0">
        <references count="2">
          <reference field="2" count="1" selected="0">
            <x v="16"/>
          </reference>
          <reference field="4" count="3">
            <x v="50"/>
            <x v="51"/>
            <x v="171"/>
          </reference>
        </references>
      </pivotArea>
    </format>
    <format dxfId="18871">
      <pivotArea dataOnly="0" labelOnly="1" outline="0" fieldPosition="0">
        <references count="2">
          <reference field="2" count="1" selected="0">
            <x v="17"/>
          </reference>
          <reference field="4" count="2">
            <x v="8"/>
            <x v="228"/>
          </reference>
        </references>
      </pivotArea>
    </format>
    <format dxfId="18870">
      <pivotArea dataOnly="0" labelOnly="1" outline="0" fieldPosition="0">
        <references count="2">
          <reference field="2" count="1" selected="0">
            <x v="18"/>
          </reference>
          <reference field="4" count="6">
            <x v="18"/>
            <x v="54"/>
            <x v="178"/>
            <x v="195"/>
            <x v="201"/>
            <x v="217"/>
          </reference>
        </references>
      </pivotArea>
    </format>
    <format dxfId="18869">
      <pivotArea dataOnly="0" labelOnly="1" outline="0" fieldPosition="0">
        <references count="2">
          <reference field="2" count="1" selected="0">
            <x v="19"/>
          </reference>
          <reference field="4" count="6">
            <x v="67"/>
            <x v="107"/>
            <x v="141"/>
            <x v="144"/>
            <x v="168"/>
            <x v="209"/>
          </reference>
        </references>
      </pivotArea>
    </format>
    <format dxfId="18868">
      <pivotArea dataOnly="0" labelOnly="1" outline="0" fieldPosition="0">
        <references count="2">
          <reference field="2" count="1" selected="0">
            <x v="20"/>
          </reference>
          <reference field="4" count="2">
            <x v="54"/>
            <x v="195"/>
          </reference>
        </references>
      </pivotArea>
    </format>
    <format dxfId="18867">
      <pivotArea dataOnly="0" labelOnly="1" outline="0" fieldPosition="0">
        <references count="2">
          <reference field="2" count="1" selected="0">
            <x v="21"/>
          </reference>
          <reference field="4" count="3">
            <x v="197"/>
            <x v="222"/>
            <x v="223"/>
          </reference>
        </references>
      </pivotArea>
    </format>
    <format dxfId="18866">
      <pivotArea dataOnly="0" labelOnly="1" outline="0" fieldPosition="0">
        <references count="2">
          <reference field="2" count="1" selected="0">
            <x v="22"/>
          </reference>
          <reference field="4" count="2">
            <x v="170"/>
            <x v="172"/>
          </reference>
        </references>
      </pivotArea>
    </format>
    <format dxfId="18865">
      <pivotArea dataOnly="0" labelOnly="1" outline="0" fieldPosition="0">
        <references count="2">
          <reference field="2" count="1" selected="0">
            <x v="23"/>
          </reference>
          <reference field="4" count="6">
            <x v="65"/>
            <x v="92"/>
            <x v="107"/>
            <x v="141"/>
            <x v="168"/>
            <x v="209"/>
          </reference>
        </references>
      </pivotArea>
    </format>
    <format dxfId="18864">
      <pivotArea dataOnly="0" labelOnly="1" outline="0" fieldPosition="0">
        <references count="2">
          <reference field="2" count="1" selected="0">
            <x v="24"/>
          </reference>
          <reference field="4" count="2">
            <x v="62"/>
            <x v="158"/>
          </reference>
        </references>
      </pivotArea>
    </format>
    <format dxfId="18863">
      <pivotArea dataOnly="0" labelOnly="1" outline="0" fieldPosition="0">
        <references count="2">
          <reference field="2" count="1" selected="0">
            <x v="25"/>
          </reference>
          <reference field="4" count="2">
            <x v="82"/>
            <x v="153"/>
          </reference>
        </references>
      </pivotArea>
    </format>
    <format dxfId="18862">
      <pivotArea dataOnly="0" labelOnly="1" outline="0" fieldPosition="0">
        <references count="2">
          <reference field="2" count="1" selected="0">
            <x v="26"/>
          </reference>
          <reference field="4" count="4">
            <x v="48"/>
            <x v="90"/>
            <x v="139"/>
            <x v="167"/>
          </reference>
        </references>
      </pivotArea>
    </format>
    <format dxfId="18861">
      <pivotArea dataOnly="0" labelOnly="1" outline="0" fieldPosition="0">
        <references count="2">
          <reference field="2" count="1" selected="0">
            <x v="27"/>
          </reference>
          <reference field="4" count="5">
            <x v="13"/>
            <x v="44"/>
            <x v="105"/>
            <x v="118"/>
            <x v="179"/>
          </reference>
        </references>
      </pivotArea>
    </format>
    <format dxfId="18860">
      <pivotArea dataOnly="0" labelOnly="1" outline="0" fieldPosition="0">
        <references count="2">
          <reference field="2" count="1" selected="0">
            <x v="28"/>
          </reference>
          <reference field="4" count="3">
            <x v="15"/>
            <x v="49"/>
            <x v="226"/>
          </reference>
        </references>
      </pivotArea>
    </format>
    <format dxfId="18859">
      <pivotArea dataOnly="0" labelOnly="1" outline="0" fieldPosition="0">
        <references count="2">
          <reference field="2" count="1" selected="0">
            <x v="29"/>
          </reference>
          <reference field="4" count="8">
            <x v="21"/>
            <x v="38"/>
            <x v="87"/>
            <x v="123"/>
            <x v="151"/>
            <x v="247"/>
            <x v="251"/>
            <x v="253"/>
          </reference>
        </references>
      </pivotArea>
    </format>
    <format dxfId="18858">
      <pivotArea dataOnly="0" labelOnly="1" outline="0" fieldPosition="0">
        <references count="2">
          <reference field="2" count="1" selected="0">
            <x v="30"/>
          </reference>
          <reference field="4" count="7">
            <x v="0"/>
            <x v="1"/>
            <x v="14"/>
            <x v="31"/>
            <x v="59"/>
            <x v="80"/>
            <x v="249"/>
          </reference>
        </references>
      </pivotArea>
    </format>
    <format dxfId="18857">
      <pivotArea dataOnly="0" labelOnly="1" outline="0" fieldPosition="0">
        <references count="2">
          <reference field="2" count="1" selected="0">
            <x v="31"/>
          </reference>
          <reference field="4" count="2">
            <x v="58"/>
            <x v="248"/>
          </reference>
        </references>
      </pivotArea>
    </format>
    <format dxfId="18856">
      <pivotArea dataOnly="0" labelOnly="1" outline="0" fieldPosition="0">
        <references count="2">
          <reference field="2" count="1" selected="0">
            <x v="32"/>
          </reference>
          <reference field="4" count="2">
            <x v="76"/>
            <x v="117"/>
          </reference>
        </references>
      </pivotArea>
    </format>
    <format dxfId="18855">
      <pivotArea dataOnly="0" labelOnly="1" outline="0" fieldPosition="0">
        <references count="2">
          <reference field="2" count="1" selected="0">
            <x v="33"/>
          </reference>
          <reference field="4" count="2">
            <x v="36"/>
            <x v="190"/>
          </reference>
        </references>
      </pivotArea>
    </format>
    <format dxfId="18854">
      <pivotArea dataOnly="0" labelOnly="1" outline="0" fieldPosition="0">
        <references count="2">
          <reference field="2" count="1" selected="0">
            <x v="34"/>
          </reference>
          <reference field="4" count="3">
            <x v="34"/>
            <x v="56"/>
            <x v="199"/>
          </reference>
        </references>
      </pivotArea>
    </format>
    <format dxfId="18853">
      <pivotArea dataOnly="0" labelOnly="1" outline="0" fieldPosition="0">
        <references count="2">
          <reference field="2" count="1" selected="0">
            <x v="35"/>
          </reference>
          <reference field="4" count="2">
            <x v="16"/>
            <x v="19"/>
          </reference>
        </references>
      </pivotArea>
    </format>
    <format dxfId="18852">
      <pivotArea dataOnly="0" labelOnly="1" outline="0" fieldPosition="0">
        <references count="2">
          <reference field="2" count="1" selected="0">
            <x v="36"/>
          </reference>
          <reference field="4" count="4">
            <x v="4"/>
            <x v="38"/>
            <x v="211"/>
            <x v="251"/>
          </reference>
        </references>
      </pivotArea>
    </format>
    <format dxfId="18851">
      <pivotArea dataOnly="0" labelOnly="1" outline="0" fieldPosition="0">
        <references count="2">
          <reference field="2" count="1" selected="0">
            <x v="37"/>
          </reference>
          <reference field="4" count="5">
            <x v="25"/>
            <x v="95"/>
            <x v="134"/>
            <x v="200"/>
            <x v="232"/>
          </reference>
        </references>
      </pivotArea>
    </format>
    <format dxfId="18850">
      <pivotArea dataOnly="0" labelOnly="1" outline="0" fieldPosition="0">
        <references count="2">
          <reference field="2" count="1" selected="0">
            <x v="38"/>
          </reference>
          <reference field="4" count="2">
            <x v="110"/>
            <x v="203"/>
          </reference>
        </references>
      </pivotArea>
    </format>
    <format dxfId="18849">
      <pivotArea dataOnly="0" labelOnly="1" outline="0" fieldPosition="0">
        <references count="2">
          <reference field="2" count="1" selected="0">
            <x v="39"/>
          </reference>
          <reference field="4" count="2">
            <x v="8"/>
            <x v="228"/>
          </reference>
        </references>
      </pivotArea>
    </format>
    <format dxfId="18848">
      <pivotArea dataOnly="0" labelOnly="1" outline="0" fieldPosition="0">
        <references count="2">
          <reference field="2" count="1" selected="0">
            <x v="40"/>
          </reference>
          <reference field="4" count="10">
            <x v="5"/>
            <x v="27"/>
            <x v="28"/>
            <x v="109"/>
            <x v="133"/>
            <x v="136"/>
            <x v="143"/>
            <x v="148"/>
            <x v="149"/>
            <x v="167"/>
          </reference>
        </references>
      </pivotArea>
    </format>
    <format dxfId="18847">
      <pivotArea dataOnly="0" labelOnly="1" outline="0" fieldPosition="0">
        <references count="2">
          <reference field="2" count="1" selected="0">
            <x v="41"/>
          </reference>
          <reference field="4" count="2">
            <x v="122"/>
            <x v="163"/>
          </reference>
        </references>
      </pivotArea>
    </format>
    <format dxfId="18846">
      <pivotArea dataOnly="0" labelOnly="1" outline="0" fieldPosition="0">
        <references count="2">
          <reference field="2" count="1" selected="0">
            <x v="42"/>
          </reference>
          <reference field="4" count="2">
            <x v="10"/>
            <x v="122"/>
          </reference>
        </references>
      </pivotArea>
    </format>
    <format dxfId="18845">
      <pivotArea dataOnly="0" labelOnly="1" outline="0" fieldPosition="0">
        <references count="2">
          <reference field="2" count="1" selected="0">
            <x v="43"/>
          </reference>
          <reference field="4" count="1">
            <x v="155"/>
          </reference>
        </references>
      </pivotArea>
    </format>
    <format dxfId="18844">
      <pivotArea dataOnly="0" labelOnly="1" outline="0" fieldPosition="0">
        <references count="2">
          <reference field="2" count="1" selected="0">
            <x v="44"/>
          </reference>
          <reference field="4" count="2">
            <x v="68"/>
            <x v="216"/>
          </reference>
        </references>
      </pivotArea>
    </format>
    <format dxfId="18843">
      <pivotArea dataOnly="0" labelOnly="1" outline="0" fieldPosition="0">
        <references count="2">
          <reference field="2" count="1" selected="0">
            <x v="45"/>
          </reference>
          <reference field="4" count="3">
            <x v="68"/>
            <x v="113"/>
            <x v="216"/>
          </reference>
        </references>
      </pivotArea>
    </format>
    <format dxfId="18842">
      <pivotArea dataOnly="0" labelOnly="1" outline="0" fieldPosition="0">
        <references count="2">
          <reference field="2" count="1" selected="0">
            <x v="46"/>
          </reference>
          <reference field="4" count="2">
            <x v="159"/>
            <x v="194"/>
          </reference>
        </references>
      </pivotArea>
    </format>
    <format dxfId="18841">
      <pivotArea dataOnly="0" labelOnly="1" outline="0" fieldPosition="0">
        <references count="2">
          <reference field="2" count="1" selected="0">
            <x v="47"/>
          </reference>
          <reference field="4" count="2">
            <x v="79"/>
            <x v="181"/>
          </reference>
        </references>
      </pivotArea>
    </format>
    <format dxfId="18840">
      <pivotArea dataOnly="0" labelOnly="1" outline="0" fieldPosition="0">
        <references count="2">
          <reference field="2" count="1" selected="0">
            <x v="48"/>
          </reference>
          <reference field="4" count="2">
            <x v="147"/>
            <x v="239"/>
          </reference>
        </references>
      </pivotArea>
    </format>
    <format dxfId="18839">
      <pivotArea dataOnly="0" labelOnly="1" outline="0" fieldPosition="0">
        <references count="2">
          <reference field="2" count="1" selected="0">
            <x v="49"/>
          </reference>
          <reference field="4" count="6">
            <x v="23"/>
            <x v="102"/>
            <x v="103"/>
            <x v="210"/>
            <x v="218"/>
            <x v="219"/>
          </reference>
        </references>
      </pivotArea>
    </format>
    <format dxfId="18838">
      <pivotArea dataOnly="0" labelOnly="1" outline="0" fieldPosition="0">
        <references count="2">
          <reference field="2" count="1" selected="0">
            <x v="50"/>
          </reference>
          <reference field="4" count="3">
            <x v="64"/>
            <x v="140"/>
            <x v="208"/>
          </reference>
        </references>
      </pivotArea>
    </format>
    <format dxfId="18837">
      <pivotArea dataOnly="0" labelOnly="1" outline="0" fieldPosition="0">
        <references count="2">
          <reference field="2" count="1" selected="0">
            <x v="51"/>
          </reference>
          <reference field="4" count="4">
            <x v="32"/>
            <x v="41"/>
            <x v="43"/>
            <x v="243"/>
          </reference>
        </references>
      </pivotArea>
    </format>
    <format dxfId="18836">
      <pivotArea dataOnly="0" labelOnly="1" outline="0" fieldPosition="0">
        <references count="2">
          <reference field="2" count="1" selected="0">
            <x v="52"/>
          </reference>
          <reference field="4" count="3">
            <x v="196"/>
            <x v="221"/>
            <x v="225"/>
          </reference>
        </references>
      </pivotArea>
    </format>
    <format dxfId="18835">
      <pivotArea dataOnly="0" labelOnly="1" outline="0" fieldPosition="0">
        <references count="2">
          <reference field="2" count="1" selected="0">
            <x v="53"/>
          </reference>
          <reference field="4" count="2">
            <x v="42"/>
            <x v="176"/>
          </reference>
        </references>
      </pivotArea>
    </format>
    <format dxfId="18834">
      <pivotArea dataOnly="0" labelOnly="1" outline="0" fieldPosition="0">
        <references count="2">
          <reference field="2" count="1" selected="0">
            <x v="54"/>
          </reference>
          <reference field="4" count="2">
            <x v="64"/>
            <x v="108"/>
          </reference>
        </references>
      </pivotArea>
    </format>
    <format dxfId="18833">
      <pivotArea dataOnly="0" labelOnly="1" outline="0" fieldPosition="0">
        <references count="2">
          <reference field="2" count="1" selected="0">
            <x v="55"/>
          </reference>
          <reference field="4" count="4">
            <x v="45"/>
            <x v="46"/>
            <x v="235"/>
            <x v="236"/>
          </reference>
        </references>
      </pivotArea>
    </format>
    <format dxfId="18832">
      <pivotArea dataOnly="0" labelOnly="1" outline="0" fieldPosition="0">
        <references count="2">
          <reference field="2" count="1" selected="0">
            <x v="56"/>
          </reference>
          <reference field="4" count="6">
            <x v="66"/>
            <x v="192"/>
            <x v="202"/>
            <x v="212"/>
            <x v="226"/>
            <x v="230"/>
          </reference>
        </references>
      </pivotArea>
    </format>
    <format dxfId="18831">
      <pivotArea dataOnly="0" labelOnly="1" outline="0" fieldPosition="0">
        <references count="2">
          <reference field="2" count="1" selected="0">
            <x v="57"/>
          </reference>
          <reference field="4" count="3">
            <x v="12"/>
            <x v="26"/>
            <x v="91"/>
          </reference>
        </references>
      </pivotArea>
    </format>
    <format dxfId="18830">
      <pivotArea dataOnly="0" labelOnly="1" outline="0" fieldPosition="0">
        <references count="2">
          <reference field="2" count="1" selected="0">
            <x v="58"/>
          </reference>
          <reference field="4" count="3">
            <x v="36"/>
            <x v="182"/>
            <x v="190"/>
          </reference>
        </references>
      </pivotArea>
    </format>
    <format dxfId="18829">
      <pivotArea dataOnly="0" labelOnly="1" outline="0" fieldPosition="0">
        <references count="2">
          <reference field="2" count="1" selected="0">
            <x v="59"/>
          </reference>
          <reference field="4" count="4">
            <x v="164"/>
            <x v="173"/>
            <x v="211"/>
            <x v="251"/>
          </reference>
        </references>
      </pivotArea>
    </format>
    <format dxfId="18828">
      <pivotArea dataOnly="0" labelOnly="1" outline="0" fieldPosition="0">
        <references count="2">
          <reference field="2" count="1" selected="0">
            <x v="60"/>
          </reference>
          <reference field="4" count="8">
            <x v="6"/>
            <x v="22"/>
            <x v="38"/>
            <x v="95"/>
            <x v="125"/>
            <x v="157"/>
            <x v="188"/>
            <x v="220"/>
          </reference>
        </references>
      </pivotArea>
    </format>
    <format dxfId="18827">
      <pivotArea dataOnly="0" labelOnly="1" outline="0" fieldPosition="0">
        <references count="2">
          <reference field="2" count="1" selected="0">
            <x v="61"/>
          </reference>
          <reference field="4" count="3">
            <x v="6"/>
            <x v="38"/>
            <x v="154"/>
          </reference>
        </references>
      </pivotArea>
    </format>
    <format dxfId="18826">
      <pivotArea dataOnly="0" labelOnly="1" outline="0" fieldPosition="0">
        <references count="2">
          <reference field="2" count="1" selected="0">
            <x v="62"/>
          </reference>
          <reference field="4" count="2">
            <x v="11"/>
            <x v="78"/>
          </reference>
        </references>
      </pivotArea>
    </format>
    <format dxfId="18825">
      <pivotArea dataOnly="0" labelOnly="1" outline="0" fieldPosition="0">
        <references count="2">
          <reference field="2" count="1" selected="0">
            <x v="63"/>
          </reference>
          <reference field="4" count="2">
            <x v="111"/>
            <x v="215"/>
          </reference>
        </references>
      </pivotArea>
    </format>
    <format dxfId="18824">
      <pivotArea dataOnly="0" labelOnly="1" outline="0" fieldPosition="0">
        <references count="2">
          <reference field="2" count="1" selected="0">
            <x v="64"/>
          </reference>
          <reference field="4" count="11">
            <x v="35"/>
            <x v="57"/>
            <x v="71"/>
            <x v="112"/>
            <x v="137"/>
            <x v="156"/>
            <x v="161"/>
            <x v="180"/>
            <x v="207"/>
            <x v="233"/>
            <x v="234"/>
          </reference>
        </references>
      </pivotArea>
    </format>
    <format dxfId="18823">
      <pivotArea dataOnly="0" labelOnly="1" outline="0" fieldPosition="0">
        <references count="2">
          <reference field="2" count="1" selected="0">
            <x v="65"/>
          </reference>
          <reference field="4" count="10">
            <x v="17"/>
            <x v="38"/>
            <x v="86"/>
            <x v="123"/>
            <x v="142"/>
            <x v="189"/>
            <x v="193"/>
            <x v="204"/>
            <x v="224"/>
            <x v="238"/>
          </reference>
        </references>
      </pivotArea>
    </format>
    <format dxfId="18822">
      <pivotArea dataOnly="0" labelOnly="1" outline="0" fieldPosition="0">
        <references count="2">
          <reference field="2" count="1" selected="0">
            <x v="66"/>
          </reference>
          <reference field="4" count="8">
            <x v="6"/>
            <x v="22"/>
            <x v="38"/>
            <x v="95"/>
            <x v="125"/>
            <x v="157"/>
            <x v="188"/>
            <x v="220"/>
          </reference>
        </references>
      </pivotArea>
    </format>
    <format dxfId="18821">
      <pivotArea dataOnly="0" labelOnly="1" outline="0" fieldPosition="0">
        <references count="2">
          <reference field="2" count="1" selected="0">
            <x v="67"/>
          </reference>
          <reference field="4" count="4">
            <x v="97"/>
            <x v="98"/>
            <x v="145"/>
            <x v="205"/>
          </reference>
        </references>
      </pivotArea>
    </format>
    <format dxfId="18820">
      <pivotArea dataOnly="0" labelOnly="1" outline="0" fieldPosition="0">
        <references count="2">
          <reference field="2" count="1" selected="0">
            <x v="68"/>
          </reference>
          <reference field="4" count="2">
            <x v="184"/>
            <x v="229"/>
          </reference>
        </references>
      </pivotArea>
    </format>
    <format dxfId="18819">
      <pivotArea dataOnly="0" labelOnly="1" outline="0" fieldPosition="0">
        <references count="2">
          <reference field="2" count="1" selected="0">
            <x v="69"/>
          </reference>
          <reference field="4" count="2">
            <x v="78"/>
            <x v="213"/>
          </reference>
        </references>
      </pivotArea>
    </format>
    <format dxfId="18818">
      <pivotArea dataOnly="0" labelOnly="1" outline="0" fieldPosition="0">
        <references count="2">
          <reference field="2" count="1" selected="0">
            <x v="70"/>
          </reference>
          <reference field="4" count="5">
            <x v="7"/>
            <x v="33"/>
            <x v="40"/>
            <x v="128"/>
            <x v="252"/>
          </reference>
        </references>
      </pivotArea>
    </format>
    <format dxfId="18817">
      <pivotArea dataOnly="0" labelOnly="1" outline="0" fieldPosition="0">
        <references count="2">
          <reference field="2" count="1" selected="0">
            <x v="71"/>
          </reference>
          <reference field="4" count="3">
            <x v="2"/>
            <x v="20"/>
            <x v="85"/>
          </reference>
        </references>
      </pivotArea>
    </format>
    <format dxfId="18816">
      <pivotArea dataOnly="0" labelOnly="1" outline="0" fieldPosition="0">
        <references count="2">
          <reference field="2" count="1" selected="0">
            <x v="72"/>
          </reference>
          <reference field="4" count="6">
            <x v="47"/>
            <x v="55"/>
            <x v="60"/>
            <x v="198"/>
            <x v="231"/>
            <x v="250"/>
          </reference>
        </references>
      </pivotArea>
    </format>
    <format dxfId="18815">
      <pivotArea dataOnly="0" labelOnly="1" outline="0" fieldPosition="0">
        <references count="2">
          <reference field="2" count="1" selected="0">
            <x v="73"/>
          </reference>
          <reference field="4" count="5">
            <x v="38"/>
            <x v="73"/>
            <x v="130"/>
            <x v="131"/>
            <x v="175"/>
          </reference>
        </references>
      </pivotArea>
    </format>
    <format dxfId="18814">
      <pivotArea dataOnly="0" labelOnly="1" outline="0" fieldPosition="0">
        <references count="2">
          <reference field="2" count="1" selected="0">
            <x v="74"/>
          </reference>
          <reference field="4" count="2">
            <x v="8"/>
            <x v="228"/>
          </reference>
        </references>
      </pivotArea>
    </format>
    <format dxfId="18813">
      <pivotArea dataOnly="0" labelOnly="1" outline="0" fieldPosition="0">
        <references count="2">
          <reference field="2" count="1" selected="0">
            <x v="75"/>
          </reference>
          <reference field="4" count="4">
            <x v="38"/>
            <x v="101"/>
            <x v="132"/>
            <x v="146"/>
          </reference>
        </references>
      </pivotArea>
    </format>
    <format dxfId="18812">
      <pivotArea dataOnly="0" labelOnly="1" outline="0" fieldPosition="0">
        <references count="2">
          <reference field="2" count="1" selected="0">
            <x v="76"/>
          </reference>
          <reference field="4" count="7">
            <x v="29"/>
            <x v="39"/>
            <x v="124"/>
            <x v="164"/>
            <x v="183"/>
            <x v="211"/>
            <x v="224"/>
          </reference>
        </references>
      </pivotArea>
    </format>
    <format dxfId="18811">
      <pivotArea dataOnly="0" labelOnly="1" outline="0" fieldPosition="0">
        <references count="2">
          <reference field="2" count="1" selected="0">
            <x v="77"/>
          </reference>
          <reference field="4" count="3">
            <x v="100"/>
            <x v="115"/>
            <x v="237"/>
          </reference>
        </references>
      </pivotArea>
    </format>
    <format dxfId="18810">
      <pivotArea dataOnly="0" labelOnly="1" outline="0" fieldPosition="0">
        <references count="2">
          <reference field="2" count="1" selected="0">
            <x v="78"/>
          </reference>
          <reference field="4" count="3">
            <x v="89"/>
            <x v="162"/>
            <x v="240"/>
          </reference>
        </references>
      </pivotArea>
    </format>
    <format dxfId="18809">
      <pivotArea dataOnly="0" labelOnly="1" outline="0" fieldPosition="0">
        <references count="2">
          <reference field="2" count="1" selected="0">
            <x v="79"/>
          </reference>
          <reference field="4" count="3">
            <x v="63"/>
            <x v="81"/>
            <x v="96"/>
          </reference>
        </references>
      </pivotArea>
    </format>
    <format dxfId="18808">
      <pivotArea dataOnly="0" labelOnly="1" outline="0" fieldPosition="0">
        <references count="2">
          <reference field="2" count="1" selected="0">
            <x v="80"/>
          </reference>
          <reference field="4" count="3">
            <x v="94"/>
            <x v="214"/>
            <x v="234"/>
          </reference>
        </references>
      </pivotArea>
    </format>
    <format dxfId="18807">
      <pivotArea dataOnly="0" labelOnly="1" outline="0" fieldPosition="0">
        <references count="2">
          <reference field="2" count="1" selected="0">
            <x v="81"/>
          </reference>
          <reference field="4" count="6">
            <x v="61"/>
            <x v="114"/>
            <x v="121"/>
            <x v="177"/>
            <x v="244"/>
            <x v="245"/>
          </reference>
        </references>
      </pivotArea>
    </format>
    <format dxfId="18806">
      <pivotArea field="2" type="button" dataOnly="0" labelOnly="1" outline="0" axis="axisRow" fieldPosition="0"/>
    </format>
    <format dxfId="18805">
      <pivotArea field="4" type="button" dataOnly="0" labelOnly="1" outline="0" axis="axisRow" fieldPosition="1"/>
    </format>
  </formats>
  <pivotTableStyleInfo name="PivotStyleLight9"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InsertBlankRowDefault="1"/>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1E7DF7D0-75DE-4116-BBD9-28A478DCF6C8}" name="CustomField_pvtbl" cacheId="59" applyNumberFormats="0" applyBorderFormats="0" applyFontFormats="0" applyPatternFormats="0" applyAlignmentFormats="0" applyWidthHeightFormats="1" dataCaption="Values" updatedVersion="8" minRefreshableVersion="3" useAutoFormatting="1" rowGrandTotals="0" itemPrintTitles="1" createdVersion="8" indent="0" compact="0" outline="1" outlineData="1" compactData="0" multipleFieldFilters="0">
  <location ref="A12:C1693" firstHeaderRow="1" firstDataRow="1" firstDataCol="3"/>
  <pivotFields count="10">
    <pivotField compact="0" showAll="0"/>
    <pivotField compact="0" showAll="0"/>
    <pivotField compact="0" showAll="0"/>
    <pivotField compact="0" showAll="0"/>
    <pivotField compact="0" showAll="0"/>
    <pivotField compact="0" showAll="0"/>
    <pivotField compact="0" showAll="0"/>
    <pivotField axis="axisRow" compact="0" showAll="0">
      <items count="538">
        <item x="445"/>
        <item x="447"/>
        <item x="448"/>
        <item x="446"/>
        <item x="487"/>
        <item x="488"/>
        <item x="217"/>
        <item x="263"/>
        <item x="389"/>
        <item x="415"/>
        <item x="81"/>
        <item x="384"/>
        <item x="28"/>
        <item x="383"/>
        <item x="191"/>
        <item x="279"/>
        <item x="216"/>
        <item x="7"/>
        <item x="408"/>
        <item x="151"/>
        <item x="480"/>
        <item x="351"/>
        <item x="449"/>
        <item x="116"/>
        <item x="194"/>
        <item x="192"/>
        <item x="246"/>
        <item x="38"/>
        <item x="189"/>
        <item x="463"/>
        <item x="218"/>
        <item x="390"/>
        <item x="186"/>
        <item x="244"/>
        <item x="372"/>
        <item x="131"/>
        <item x="245"/>
        <item x="416"/>
        <item x="207"/>
        <item x="352"/>
        <item x="302"/>
        <item x="111"/>
        <item x="297"/>
        <item x="39"/>
        <item x="203"/>
        <item x="117"/>
        <item x="464"/>
        <item x="224"/>
        <item x="330"/>
        <item x="258"/>
        <item x="457"/>
        <item x="377"/>
        <item x="345"/>
        <item x="24"/>
        <item x="84"/>
        <item x="282"/>
        <item x="219"/>
        <item x="308"/>
        <item x="42"/>
        <item x="280"/>
        <item x="409"/>
        <item x="241"/>
        <item x="266"/>
        <item x="481"/>
        <item x="237"/>
        <item x="8"/>
        <item x="410"/>
        <item x="277"/>
        <item x="267"/>
        <item x="398"/>
        <item x="9"/>
        <item x="0"/>
        <item x="378"/>
        <item x="411"/>
        <item x="423"/>
        <item x="424"/>
        <item x="425"/>
        <item x="268"/>
        <item x="309"/>
        <item x="318"/>
        <item x="465"/>
        <item x="298"/>
        <item x="310"/>
        <item x="118"/>
        <item x="109"/>
        <item x="281"/>
        <item x="195"/>
        <item x="161"/>
        <item x="336"/>
        <item x="337"/>
        <item x="418"/>
        <item x="122"/>
        <item x="123"/>
        <item x="162"/>
        <item x="236"/>
        <item x="178"/>
        <item x="187"/>
        <item x="96"/>
        <item x="94"/>
        <item x="136"/>
        <item x="61"/>
        <item x="62"/>
        <item x="255"/>
        <item x="419"/>
        <item x="242"/>
        <item x="269"/>
        <item x="153"/>
        <item x="358"/>
        <item x="119"/>
        <item x="227"/>
        <item x="220"/>
        <item x="420"/>
        <item x="499"/>
        <item x="63"/>
        <item x="368"/>
        <item x="500"/>
        <item x="43"/>
        <item x="171"/>
        <item x="491"/>
        <item x="319"/>
        <item x="71"/>
        <item x="472"/>
        <item x="46"/>
        <item x="363"/>
        <item x="340"/>
        <item x="142"/>
        <item x="278"/>
        <item x="331"/>
        <item x="155"/>
        <item x="260"/>
        <item x="181"/>
        <item x="77"/>
        <item x="182"/>
        <item x="183"/>
        <item x="184"/>
        <item x="185"/>
        <item x="231"/>
        <item x="86"/>
        <item x="176"/>
        <item x="364"/>
        <item x="450"/>
        <item x="393"/>
        <item x="261"/>
        <item x="403"/>
        <item x="426"/>
        <item x="156"/>
        <item x="105"/>
        <item x="106"/>
        <item x="229"/>
        <item x="59"/>
        <item x="320"/>
        <item x="114"/>
        <item x="53"/>
        <item x="397"/>
        <item x="225"/>
        <item x="31"/>
        <item x="221"/>
        <item x="249"/>
        <item x="492"/>
        <item x="321"/>
        <item x="6"/>
        <item x="85"/>
        <item x="107"/>
        <item x="72"/>
        <item x="473"/>
        <item x="47"/>
        <item x="417"/>
        <item x="239"/>
        <item x="373"/>
        <item x="208"/>
        <item x="1"/>
        <item x="458"/>
        <item x="459"/>
        <item x="460"/>
        <item x="483"/>
        <item x="474"/>
        <item x="179"/>
        <item x="120"/>
        <item x="475"/>
        <item x="92"/>
        <item x="163"/>
        <item x="67"/>
        <item x="497"/>
        <item x="349"/>
        <item x="493"/>
        <item x="385"/>
        <item x="209"/>
        <item x="386"/>
        <item x="454"/>
        <item x="79"/>
        <item x="413"/>
        <item x="303"/>
        <item x="312"/>
        <item x="68"/>
        <item x="240"/>
        <item x="196"/>
        <item x="232"/>
        <item x="307"/>
        <item x="69"/>
        <item x="476"/>
        <item x="48"/>
        <item x="452"/>
        <item x="394"/>
        <item x="283"/>
        <item x="135"/>
        <item x="335"/>
        <item x="484"/>
        <item x="451"/>
        <item x="370"/>
        <item x="164"/>
        <item x="332"/>
        <item x="157"/>
        <item x="466"/>
        <item x="188"/>
        <item x="401"/>
        <item x="301"/>
        <item x="177"/>
        <item x="501"/>
        <item x="299"/>
        <item x="455"/>
        <item x="112"/>
        <item x="230"/>
        <item x="138"/>
        <item x="139"/>
        <item x="197"/>
        <item x="313"/>
        <item x="102"/>
        <item x="489"/>
        <item x="490"/>
        <item x="494"/>
        <item x="264"/>
        <item x="110"/>
        <item x="158"/>
        <item x="70"/>
        <item x="314"/>
        <item x="284"/>
        <item x="502"/>
        <item x="51"/>
        <item x="259"/>
        <item x="391"/>
        <item x="210"/>
        <item x="379"/>
        <item x="353"/>
        <item x="83"/>
        <item x="392"/>
        <item x="66"/>
        <item x="315"/>
        <item x="76"/>
        <item x="316"/>
        <item x="87"/>
        <item x="427"/>
        <item x="428"/>
        <item x="414"/>
        <item x="380"/>
        <item x="204"/>
        <item x="113"/>
        <item x="52"/>
        <item x="270"/>
        <item x="82"/>
        <item x="180"/>
        <item x="74"/>
        <item x="477"/>
        <item x="49"/>
        <item x="374"/>
        <item x="322"/>
        <item x="4"/>
        <item x="365"/>
        <item x="44"/>
        <item x="143"/>
        <item x="329"/>
        <item x="381"/>
        <item x="166"/>
        <item x="387"/>
        <item x="482"/>
        <item x="265"/>
        <item x="396"/>
        <item x="167"/>
        <item x="35"/>
        <item x="211"/>
        <item x="2"/>
        <item x="140"/>
        <item x="456"/>
        <item x="125"/>
        <item x="350"/>
        <item x="250"/>
        <item x="271"/>
        <item x="354"/>
        <item x="172"/>
        <item x="272"/>
        <item x="75"/>
        <item x="295"/>
        <item x="173"/>
        <item x="121"/>
        <item x="405"/>
        <item x="360"/>
        <item x="115"/>
        <item x="273"/>
        <item x="274"/>
        <item x="485"/>
        <item x="254"/>
        <item x="366"/>
        <item x="461"/>
        <item x="402"/>
        <item x="88"/>
        <item x="89"/>
        <item x="22"/>
        <item x="453"/>
        <item x="73"/>
        <item x="478"/>
        <item x="50"/>
        <item x="222"/>
        <item x="467"/>
        <item x="468"/>
        <item x="341"/>
        <item x="80"/>
        <item x="25"/>
        <item x="64"/>
        <item x="149"/>
        <item x="124"/>
        <item x="150"/>
        <item x="367"/>
        <item x="3"/>
        <item x="95"/>
        <item x="40"/>
        <item x="41"/>
        <item x="404"/>
        <item x="333"/>
        <item x="334"/>
        <item x="503"/>
        <item x="132"/>
        <item x="190"/>
        <item x="275"/>
        <item x="54"/>
        <item x="348"/>
        <item x="382"/>
        <item x="399"/>
        <item x="98"/>
        <item x="285"/>
        <item x="26"/>
        <item x="27"/>
        <item x="355"/>
        <item x="375"/>
        <item x="238"/>
        <item x="36"/>
        <item x="104"/>
        <item x="323"/>
        <item x="342"/>
        <item x="376"/>
        <item x="296"/>
        <item x="174"/>
        <item x="137"/>
        <item x="65"/>
        <item x="324"/>
        <item x="256"/>
        <item x="145"/>
        <item x="421"/>
        <item x="243"/>
        <item x="369"/>
        <item x="154"/>
        <item x="205"/>
        <item x="325"/>
        <item x="193"/>
        <item x="133"/>
        <item x="100"/>
        <item x="317"/>
        <item x="212"/>
        <item x="346"/>
        <item x="388"/>
        <item x="37"/>
        <item x="276"/>
        <item x="262"/>
        <item x="300"/>
        <item x="479"/>
        <item x="144"/>
        <item x="304"/>
        <item x="10"/>
        <item x="91"/>
        <item x="213"/>
        <item x="175"/>
        <item x="361"/>
        <item x="343"/>
        <item x="407"/>
        <item x="498"/>
        <item x="108"/>
        <item x="371"/>
        <item x="226"/>
        <item x="32"/>
        <item x="134"/>
        <item x="141"/>
        <item x="305"/>
        <item x="306"/>
        <item x="326"/>
        <item x="356"/>
        <item x="327"/>
        <item x="146"/>
        <item x="147"/>
        <item x="148"/>
        <item x="90"/>
        <item x="253"/>
        <item x="328"/>
        <item x="469"/>
        <item x="470"/>
        <item x="357"/>
        <item x="45"/>
        <item x="99"/>
        <item x="152"/>
        <item x="400"/>
        <item x="495"/>
        <item x="344"/>
        <item x="206"/>
        <item x="347"/>
        <item x="233"/>
        <item x="234"/>
        <item x="235"/>
        <item x="362"/>
        <item x="33"/>
        <item x="471"/>
        <item x="101"/>
        <item x="486"/>
        <item x="30"/>
        <item x="359"/>
        <item x="60"/>
        <item x="462"/>
        <item x="311"/>
        <item x="504"/>
        <item x="505"/>
        <item x="97"/>
        <item x="214"/>
        <item x="228"/>
        <item x="223"/>
        <item x="159"/>
        <item x="422"/>
        <item x="34"/>
        <item x="11"/>
        <item x="412"/>
        <item x="406"/>
        <item x="257"/>
        <item x="215"/>
        <item x="338"/>
        <item x="339"/>
        <item x="5"/>
        <item x="29"/>
        <item x="78"/>
        <item m="1" x="506"/>
        <item x="198"/>
        <item m="1" x="507"/>
        <item m="1" x="508"/>
        <item m="1" x="509"/>
        <item m="1" x="510"/>
        <item m="1" x="511"/>
        <item m="1" x="512"/>
        <item m="1" x="513"/>
        <item m="1" x="514"/>
        <item m="1" x="515"/>
        <item m="1" x="516"/>
        <item m="1" x="517"/>
        <item m="1" x="518"/>
        <item m="1" x="519"/>
        <item m="1" x="520"/>
        <item m="1" x="521"/>
        <item m="1" x="522"/>
        <item m="1" x="523"/>
        <item m="1" x="524"/>
        <item m="1" x="525"/>
        <item m="1" x="526"/>
        <item m="1" x="527"/>
        <item m="1" x="528"/>
        <item m="1" x="529"/>
        <item m="1" x="530"/>
        <item m="1" x="531"/>
        <item m="1" x="532"/>
        <item m="1" x="533"/>
        <item m="1" x="534"/>
        <item x="199"/>
        <item x="200"/>
        <item x="201"/>
        <item x="202"/>
        <item x="247"/>
        <item x="248"/>
        <item x="251"/>
        <item x="252"/>
        <item m="1" x="535"/>
        <item m="1" x="536"/>
        <item x="103"/>
        <item x="55"/>
        <item x="56"/>
        <item x="57"/>
        <item x="58"/>
        <item x="12"/>
        <item x="13"/>
        <item x="14"/>
        <item x="15"/>
        <item x="16"/>
        <item x="17"/>
        <item x="18"/>
        <item x="19"/>
        <item x="20"/>
        <item x="21"/>
        <item x="23"/>
        <item x="286"/>
        <item x="287"/>
        <item x="288"/>
        <item x="289"/>
        <item x="290"/>
        <item x="291"/>
        <item x="292"/>
        <item x="293"/>
        <item x="294"/>
        <item x="160"/>
        <item x="165"/>
        <item x="168"/>
        <item x="169"/>
        <item x="93"/>
        <item x="170"/>
        <item x="126"/>
        <item x="127"/>
        <item x="128"/>
        <item x="129"/>
        <item x="130"/>
        <item x="395"/>
        <item x="429"/>
        <item x="430"/>
        <item x="431"/>
        <item x="432"/>
        <item x="433"/>
        <item x="434"/>
        <item x="435"/>
        <item x="436"/>
        <item x="437"/>
        <item x="438"/>
        <item x="439"/>
        <item x="440"/>
        <item x="441"/>
        <item x="442"/>
        <item x="443"/>
        <item x="444"/>
        <item x="496"/>
        <item t="default"/>
      </items>
    </pivotField>
    <pivotField axis="axisRow" compact="0" showAll="0" sortType="ascending" defaultSubtotal="0">
      <items count="395">
        <item m="1" x="225"/>
        <item m="1" x="205"/>
        <item x="0"/>
        <item x="1"/>
        <item m="1" x="306"/>
        <item x="2"/>
        <item m="1" x="199"/>
        <item m="1" x="391"/>
        <item x="3"/>
        <item x="4"/>
        <item m="1" x="131"/>
        <item x="5"/>
        <item m="1" x="132"/>
        <item x="6"/>
        <item m="1" x="226"/>
        <item m="1" x="307"/>
        <item m="1" x="392"/>
        <item m="1" x="308"/>
        <item m="1" x="227"/>
        <item x="7"/>
        <item m="1" x="198"/>
        <item m="1" x="309"/>
        <item m="1" x="310"/>
        <item m="1" x="228"/>
        <item x="8"/>
        <item m="1" x="236"/>
        <item m="1" x="216"/>
        <item m="1" x="229"/>
        <item x="9"/>
        <item m="1" x="134"/>
        <item x="10"/>
        <item m="1" x="133"/>
        <item x="11"/>
        <item m="1" x="230"/>
        <item m="1" x="231"/>
        <item m="1" x="232"/>
        <item m="1" x="233"/>
        <item m="1" x="234"/>
        <item m="1" x="235"/>
        <item m="1" x="237"/>
        <item m="1" x="238"/>
        <item m="1" x="239"/>
        <item m="1" x="311"/>
        <item x="12"/>
        <item m="1" x="137"/>
        <item x="13"/>
        <item x="14"/>
        <item m="1" x="138"/>
        <item x="15"/>
        <item m="1" x="139"/>
        <item m="1" x="312"/>
        <item m="1" x="313"/>
        <item m="1" x="206"/>
        <item m="1" x="314"/>
        <item m="1" x="315"/>
        <item m="1" x="240"/>
        <item m="1" x="135"/>
        <item x="16"/>
        <item m="1" x="316"/>
        <item m="1" x="317"/>
        <item m="1" x="241"/>
        <item m="1" x="318"/>
        <item m="1" x="242"/>
        <item x="17"/>
        <item m="1" x="243"/>
        <item m="1" x="244"/>
        <item m="1" x="245"/>
        <item m="1" x="246"/>
        <item m="1" x="140"/>
        <item x="18"/>
        <item m="1" x="136"/>
        <item x="19"/>
        <item x="20"/>
        <item x="21"/>
        <item m="1" x="247"/>
        <item m="1" x="248"/>
        <item x="22"/>
        <item x="23"/>
        <item m="1" x="196"/>
        <item m="1" x="386"/>
        <item m="1" x="141"/>
        <item x="24"/>
        <item m="1" x="319"/>
        <item x="25"/>
        <item x="26"/>
        <item x="27"/>
        <item x="28"/>
        <item x="29"/>
        <item x="30"/>
        <item m="1" x="320"/>
        <item m="1" x="217"/>
        <item m="1" x="321"/>
        <item x="31"/>
        <item m="1" x="144"/>
        <item x="32"/>
        <item m="1" x="322"/>
        <item m="1" x="142"/>
        <item x="33"/>
        <item m="1" x="143"/>
        <item x="34"/>
        <item x="35"/>
        <item m="1" x="145"/>
        <item m="1" x="200"/>
        <item x="36"/>
        <item m="1" x="207"/>
        <item x="37"/>
        <item m="1" x="146"/>
        <item x="38"/>
        <item m="1" x="249"/>
        <item m="1" x="323"/>
        <item x="39"/>
        <item x="40"/>
        <item m="1" x="147"/>
        <item m="1" x="218"/>
        <item x="41"/>
        <item m="1" x="250"/>
        <item m="1" x="148"/>
        <item x="42"/>
        <item m="1" x="219"/>
        <item m="1" x="324"/>
        <item m="1" x="251"/>
        <item x="43"/>
        <item m="1" x="150"/>
        <item m="1" x="252"/>
        <item x="44"/>
        <item m="1" x="384"/>
        <item m="1" x="257"/>
        <item m="1" x="325"/>
        <item m="1" x="326"/>
        <item m="1" x="258"/>
        <item m="1" x="327"/>
        <item x="45"/>
        <item m="1" x="155"/>
        <item m="1" x="149"/>
        <item x="46"/>
        <item m="1" x="328"/>
        <item m="1" x="329"/>
        <item x="47"/>
        <item m="1" x="157"/>
        <item m="1" x="208"/>
        <item m="1" x="330"/>
        <item m="1" x="253"/>
        <item m="1" x="254"/>
        <item x="48"/>
        <item m="1" x="156"/>
        <item m="1" x="151"/>
        <item x="49"/>
        <item m="1" x="331"/>
        <item x="50"/>
        <item x="51"/>
        <item x="52"/>
        <item m="1" x="152"/>
        <item x="53"/>
        <item m="1" x="332"/>
        <item x="54"/>
        <item m="1" x="333"/>
        <item x="55"/>
        <item m="1" x="153"/>
        <item x="56"/>
        <item m="1" x="256"/>
        <item m="1" x="255"/>
        <item m="1" x="259"/>
        <item m="1" x="260"/>
        <item x="57"/>
        <item m="1" x="154"/>
        <item x="58"/>
        <item m="1" x="209"/>
        <item x="59"/>
        <item m="1" x="334"/>
        <item m="1" x="335"/>
        <item m="1" x="211"/>
        <item x="60"/>
        <item m="1" x="160"/>
        <item x="61"/>
        <item m="1" x="159"/>
        <item x="62"/>
        <item m="1" x="158"/>
        <item x="63"/>
        <item m="1" x="261"/>
        <item m="1" x="262"/>
        <item m="1" x="336"/>
        <item m="1" x="210"/>
        <item m="1" x="337"/>
        <item x="64"/>
        <item m="1" x="265"/>
        <item m="1" x="163"/>
        <item x="65"/>
        <item m="1" x="338"/>
        <item x="66"/>
        <item m="1" x="161"/>
        <item x="67"/>
        <item m="1" x="162"/>
        <item x="68"/>
        <item m="1" x="164"/>
        <item x="69"/>
        <item m="1" x="165"/>
        <item x="70"/>
        <item m="1" x="212"/>
        <item m="1" x="263"/>
        <item m="1" x="264"/>
        <item x="71"/>
        <item m="1" x="166"/>
        <item m="1" x="390"/>
        <item m="1" x="388"/>
        <item m="1" x="389"/>
        <item x="72"/>
        <item m="1" x="167"/>
        <item x="73"/>
        <item m="1" x="168"/>
        <item x="74"/>
        <item m="1" x="339"/>
        <item m="1" x="340"/>
        <item x="75"/>
        <item x="76"/>
        <item m="1" x="266"/>
        <item m="1" x="341"/>
        <item m="1" x="342"/>
        <item m="1" x="343"/>
        <item m="1" x="213"/>
        <item x="77"/>
        <item m="1" x="344"/>
        <item m="1" x="345"/>
        <item m="1" x="346"/>
        <item x="78"/>
        <item m="1" x="170"/>
        <item m="1" x="393"/>
        <item m="1" x="394"/>
        <item m="1" x="347"/>
        <item m="1" x="215"/>
        <item m="1" x="171"/>
        <item m="1" x="220"/>
        <item x="79"/>
        <item m="1" x="267"/>
        <item m="1" x="169"/>
        <item x="80"/>
        <item x="81"/>
        <item m="1" x="172"/>
        <item m="1" x="268"/>
        <item x="82"/>
        <item m="1" x="387"/>
        <item m="1" x="385"/>
        <item x="83"/>
        <item m="1" x="274"/>
        <item x="84"/>
        <item m="1" x="202"/>
        <item x="85"/>
        <item m="1" x="348"/>
        <item m="1" x="174"/>
        <item x="86"/>
        <item m="1" x="175"/>
        <item x="87"/>
        <item m="1" x="269"/>
        <item m="1" x="270"/>
        <item m="1" x="271"/>
        <item m="1" x="272"/>
        <item m="1" x="273"/>
        <item m="1" x="275"/>
        <item m="1" x="349"/>
        <item x="88"/>
        <item m="1" x="176"/>
        <item m="1" x="280"/>
        <item x="89"/>
        <item m="1" x="276"/>
        <item m="1" x="173"/>
        <item x="90"/>
        <item m="1" x="277"/>
        <item m="1" x="278"/>
        <item m="1" x="279"/>
        <item m="1" x="350"/>
        <item m="1" x="351"/>
        <item m="1" x="178"/>
        <item x="91"/>
        <item m="1" x="177"/>
        <item x="92"/>
        <item m="1" x="352"/>
        <item m="1" x="283"/>
        <item x="93"/>
        <item m="1" x="180"/>
        <item m="1" x="284"/>
        <item m="1" x="281"/>
        <item m="1" x="282"/>
        <item x="94"/>
        <item m="1" x="181"/>
        <item m="1" x="179"/>
        <item x="95"/>
        <item x="96"/>
        <item m="1" x="353"/>
        <item x="97"/>
        <item m="1" x="184"/>
        <item m="1" x="354"/>
        <item m="1" x="204"/>
        <item x="98"/>
        <item x="99"/>
        <item m="1" x="355"/>
        <item x="100"/>
        <item x="101"/>
        <item m="1" x="182"/>
        <item x="102"/>
        <item m="1" x="288"/>
        <item m="1" x="356"/>
        <item m="1" x="183"/>
        <item x="103"/>
        <item x="104"/>
        <item x="105"/>
        <item m="1" x="185"/>
        <item m="1" x="285"/>
        <item m="1" x="357"/>
        <item m="1" x="358"/>
        <item m="1" x="286"/>
        <item m="1" x="287"/>
        <item m="1" x="289"/>
        <item x="106"/>
        <item x="107"/>
        <item x="108"/>
        <item m="1" x="359"/>
        <item m="1" x="186"/>
        <item m="1" x="291"/>
        <item m="1" x="292"/>
        <item m="1" x="221"/>
        <item m="1" x="290"/>
        <item m="1" x="214"/>
        <item x="109"/>
        <item m="1" x="197"/>
        <item m="1" x="360"/>
        <item m="1" x="361"/>
        <item m="1" x="362"/>
        <item m="1" x="363"/>
        <item m="1" x="364"/>
        <item m="1" x="365"/>
        <item m="1" x="366"/>
        <item m="1" x="367"/>
        <item m="1" x="368"/>
        <item m="1" x="369"/>
        <item m="1" x="293"/>
        <item x="110"/>
        <item m="1" x="370"/>
        <item x="111"/>
        <item m="1" x="222"/>
        <item x="112"/>
        <item m="1" x="294"/>
        <item m="1" x="295"/>
        <item x="113"/>
        <item x="114"/>
        <item m="1" x="187"/>
        <item m="1" x="296"/>
        <item m="1" x="297"/>
        <item x="115"/>
        <item m="1" x="188"/>
        <item m="1" x="298"/>
        <item m="1" x="300"/>
        <item x="116"/>
        <item m="1" x="201"/>
        <item x="117"/>
        <item m="1" x="190"/>
        <item x="118"/>
        <item m="1" x="189"/>
        <item x="119"/>
        <item m="1" x="223"/>
        <item m="1" x="299"/>
        <item m="1" x="191"/>
        <item x="120"/>
        <item m="1" x="371"/>
        <item m="1" x="372"/>
        <item m="1" x="373"/>
        <item m="1" x="374"/>
        <item m="1" x="375"/>
        <item m="1" x="301"/>
        <item m="1" x="302"/>
        <item x="121"/>
        <item m="1" x="303"/>
        <item m="1" x="192"/>
        <item x="122"/>
        <item m="1" x="376"/>
        <item m="1" x="304"/>
        <item m="1" x="224"/>
        <item x="123"/>
        <item m="1" x="377"/>
        <item x="124"/>
        <item m="1" x="195"/>
        <item m="1" x="378"/>
        <item m="1" x="379"/>
        <item x="125"/>
        <item m="1" x="193"/>
        <item x="126"/>
        <item x="127"/>
        <item x="128"/>
        <item x="129"/>
        <item m="1" x="194"/>
        <item m="1" x="380"/>
        <item x="130"/>
        <item m="1" x="381"/>
        <item m="1" x="382"/>
        <item m="1" x="383"/>
        <item m="1" x="305"/>
        <item m="1" x="203"/>
      </items>
    </pivotField>
    <pivotField axis="axisRow" compact="0" showAll="0" defaultSubtotal="0">
      <items count="568">
        <item m="1" x="486"/>
        <item m="1" x="341"/>
        <item m="1" x="340"/>
        <item x="2"/>
        <item x="3"/>
        <item x="4"/>
        <item m="1" x="307"/>
        <item x="0"/>
        <item x="149"/>
        <item x="11"/>
        <item x="70"/>
        <item m="1" x="313"/>
        <item m="1" x="475"/>
        <item x="25"/>
        <item x="26"/>
        <item m="1" x="476"/>
        <item x="18"/>
        <item m="1" x="474"/>
        <item m="1" x="473"/>
        <item m="1" x="472"/>
        <item x="12"/>
        <item x="8"/>
        <item m="1" x="477"/>
        <item x="136"/>
        <item m="1" x="478"/>
        <item m="1" x="345"/>
        <item m="1" x="344"/>
        <item x="29"/>
        <item x="28"/>
        <item x="31"/>
        <item x="32"/>
        <item x="35"/>
        <item m="1" x="479"/>
        <item m="1" x="347"/>
        <item x="34"/>
        <item x="33"/>
        <item x="203"/>
        <item x="39"/>
        <item x="44"/>
        <item m="1" x="480"/>
        <item m="1" x="354"/>
        <item m="1" x="350"/>
        <item m="1" x="349"/>
        <item m="1" x="348"/>
        <item m="1" x="481"/>
        <item m="1" x="482"/>
        <item m="1" x="483"/>
        <item m="1" x="343"/>
        <item x="62"/>
        <item x="73"/>
        <item x="226"/>
        <item x="45"/>
        <item x="49"/>
        <item x="50"/>
        <item x="51"/>
        <item m="1" x="484"/>
        <item m="1" x="485"/>
        <item m="1" x="402"/>
        <item m="1" x="401"/>
        <item x="55"/>
        <item x="56"/>
        <item x="54"/>
        <item m="1" x="487"/>
        <item x="98"/>
        <item x="47"/>
        <item m="1" x="433"/>
        <item x="22"/>
        <item m="1" x="554"/>
        <item x="19"/>
        <item x="61"/>
        <item x="67"/>
        <item x="65"/>
        <item x="64"/>
        <item m="1" x="407"/>
        <item m="1" x="408"/>
        <item x="72"/>
        <item m="1" x="488"/>
        <item x="89"/>
        <item m="1" x="493"/>
        <item x="80"/>
        <item x="78"/>
        <item x="79"/>
        <item x="77"/>
        <item x="86"/>
        <item x="85"/>
        <item m="1" x="489"/>
        <item m="1" x="490"/>
        <item m="1" x="491"/>
        <item m="1" x="492"/>
        <item x="97"/>
        <item m="1" x="495"/>
        <item m="1" x="494"/>
        <item x="92"/>
        <item m="1" x="309"/>
        <item x="21"/>
        <item x="108"/>
        <item x="104"/>
        <item x="110"/>
        <item x="109"/>
        <item m="1" x="496"/>
        <item x="116"/>
        <item m="1" x="497"/>
        <item x="114"/>
        <item m="1" x="409"/>
        <item m="1" x="327"/>
        <item m="1" x="330"/>
        <item m="1" x="329"/>
        <item m="1" x="328"/>
        <item x="124"/>
        <item x="123"/>
        <item x="122"/>
        <item x="172"/>
        <item x="171"/>
        <item m="1" x="339"/>
        <item x="141"/>
        <item x="81"/>
        <item m="1" x="413"/>
        <item m="1" x="500"/>
        <item m="1" x="501"/>
        <item m="1" x="502"/>
        <item x="131"/>
        <item m="1" x="499"/>
        <item m="1" x="498"/>
        <item x="227"/>
        <item m="1" x="411"/>
        <item m="1" x="412"/>
        <item x="128"/>
        <item x="133"/>
        <item x="204"/>
        <item x="142"/>
        <item x="145"/>
        <item x="144"/>
        <item x="143"/>
        <item m="1" x="503"/>
        <item x="138"/>
        <item m="1" x="504"/>
        <item x="82"/>
        <item x="147"/>
        <item x="146"/>
        <item m="1" x="421"/>
        <item m="1" x="419"/>
        <item m="1" x="420"/>
        <item m="1" x="418"/>
        <item m="1" x="315"/>
        <item m="1" x="505"/>
        <item x="150"/>
        <item x="158"/>
        <item x="156"/>
        <item x="157"/>
        <item x="155"/>
        <item m="1" x="506"/>
        <item x="153"/>
        <item x="188"/>
        <item m="1" x="507"/>
        <item x="160"/>
        <item x="159"/>
        <item x="48"/>
        <item m="1" x="508"/>
        <item m="1" x="509"/>
        <item x="1"/>
        <item m="1" x="552"/>
        <item m="1" x="510"/>
        <item x="20"/>
        <item x="273"/>
        <item x="37"/>
        <item x="84"/>
        <item x="117"/>
        <item x="174"/>
        <item x="175"/>
        <item x="176"/>
        <item x="173"/>
        <item x="134"/>
        <item x="177"/>
        <item x="179"/>
        <item x="140"/>
        <item x="181"/>
        <item x="182"/>
        <item m="1" x="511"/>
        <item x="183"/>
        <item x="186"/>
        <item x="185"/>
        <item m="1" x="512"/>
        <item m="1" x="513"/>
        <item m="1" x="514"/>
        <item m="1" x="515"/>
        <item m="1" x="516"/>
        <item x="243"/>
        <item x="197"/>
        <item x="96"/>
        <item m="1" x="547"/>
        <item x="259"/>
        <item m="1" x="549"/>
        <item x="209"/>
        <item m="1" x="546"/>
        <item x="90"/>
        <item x="198"/>
        <item x="112"/>
        <item x="194"/>
        <item x="135"/>
        <item x="252"/>
        <item m="1" x="517"/>
        <item m="1" x="518"/>
        <item x="190"/>
        <item m="1" x="519"/>
        <item x="41"/>
        <item m="1" x="334"/>
        <item x="69"/>
        <item x="46"/>
        <item m="1" x="314"/>
        <item m="1" x="520"/>
        <item m="1" x="521"/>
        <item m="1" x="522"/>
        <item m="1" x="523"/>
        <item x="193"/>
        <item m="1" x="323"/>
        <item x="68"/>
        <item x="87"/>
        <item x="239"/>
        <item x="231"/>
        <item m="1" x="524"/>
        <item m="1" x="429"/>
        <item m="1" x="318"/>
        <item x="202"/>
        <item x="201"/>
        <item x="10"/>
        <item m="1" x="431"/>
        <item m="1" x="430"/>
        <item m="1" x="461"/>
        <item x="233"/>
        <item x="106"/>
        <item m="1" x="322"/>
        <item m="1" x="525"/>
        <item x="213"/>
        <item x="208"/>
        <item x="207"/>
        <item x="154"/>
        <item m="1" x="548"/>
        <item x="287"/>
        <item x="199"/>
        <item x="113"/>
        <item m="1" x="527"/>
        <item x="211"/>
        <item m="1" x="526"/>
        <item x="238"/>
        <item x="214"/>
        <item x="212"/>
        <item m="1" x="529"/>
        <item m="1" x="530"/>
        <item x="215"/>
        <item m="1" x="531"/>
        <item m="1" x="528"/>
        <item m="1" x="532"/>
        <item m="1" x="438"/>
        <item x="40"/>
        <item x="220"/>
        <item x="219"/>
        <item m="1" x="533"/>
        <item m="1" x="534"/>
        <item x="164"/>
        <item x="163"/>
        <item x="162"/>
        <item x="167"/>
        <item x="165"/>
        <item x="166"/>
        <item m="1" x="535"/>
        <item m="1" x="441"/>
        <item x="137"/>
        <item x="222"/>
        <item m="1" x="536"/>
        <item m="1" x="537"/>
        <item m="1" x="442"/>
        <item x="224"/>
        <item x="216"/>
        <item m="1" x="319"/>
        <item x="9"/>
        <item x="42"/>
        <item x="225"/>
        <item x="151"/>
        <item x="5"/>
        <item x="6"/>
        <item m="1" x="444"/>
        <item m="1" x="445"/>
        <item x="228"/>
        <item x="254"/>
        <item x="132"/>
        <item x="230"/>
        <item m="1" x="308"/>
        <item m="1" x="538"/>
        <item x="95"/>
        <item m="1" x="553"/>
        <item m="1" x="544"/>
        <item m="1" x="543"/>
        <item x="237"/>
        <item m="1" x="539"/>
        <item x="235"/>
        <item x="283"/>
        <item x="240"/>
        <item m="1" x="540"/>
        <item x="248"/>
        <item x="249"/>
        <item x="246"/>
        <item x="247"/>
        <item x="245"/>
        <item m="1" x="448"/>
        <item m="1" x="449"/>
        <item m="1" x="447"/>
        <item x="251"/>
        <item x="250"/>
        <item m="1" x="338"/>
        <item x="107"/>
        <item x="253"/>
        <item x="255"/>
        <item x="256"/>
        <item m="1" x="541"/>
        <item m="1" x="451"/>
        <item m="1" x="542"/>
        <item x="260"/>
        <item x="257"/>
        <item x="258"/>
        <item m="1" x="454"/>
        <item m="1" x="550"/>
        <item x="101"/>
        <item x="100"/>
        <item x="102"/>
        <item x="99"/>
        <item m="1" x="453"/>
        <item m="1" x="456"/>
        <item m="1" x="455"/>
        <item x="263"/>
        <item m="1" x="551"/>
        <item x="262"/>
        <item m="1" x="331"/>
        <item m="1" x="556"/>
        <item m="1" x="457"/>
        <item x="15"/>
        <item m="1" x="558"/>
        <item x="270"/>
        <item m="1" x="557"/>
        <item x="268"/>
        <item m="1" x="560"/>
        <item m="1" x="559"/>
        <item x="74"/>
        <item m="1" x="317"/>
        <item x="103"/>
        <item x="272"/>
        <item x="271"/>
        <item x="30"/>
        <item x="66"/>
        <item x="278"/>
        <item x="277"/>
        <item x="282"/>
        <item x="281"/>
        <item m="1" x="561"/>
        <item x="279"/>
        <item x="88"/>
        <item x="38"/>
        <item x="36"/>
        <item m="1" x="545"/>
        <item m="1" x="469"/>
        <item x="221"/>
        <item m="1" x="555"/>
        <item m="1" x="326"/>
        <item m="1" x="562"/>
        <item m="1" x="563"/>
        <item x="127"/>
        <item x="284"/>
        <item m="1" x="564"/>
        <item m="1" x="337"/>
        <item m="1" x="336"/>
        <item m="1" x="565"/>
        <item m="1" x="333"/>
        <item x="286"/>
        <item x="63"/>
        <item m="1" x="446"/>
        <item x="232"/>
        <item x="229"/>
        <item x="152"/>
        <item x="178"/>
        <item x="105"/>
        <item x="288"/>
        <item m="1" x="450"/>
        <item x="14"/>
        <item m="1" x="566"/>
        <item x="300"/>
        <item x="301"/>
        <item x="298"/>
        <item m="1" x="567"/>
        <item x="299"/>
        <item x="23"/>
        <item x="24"/>
        <item m="1" x="342"/>
        <item x="13"/>
        <item x="16"/>
        <item x="17"/>
        <item x="43"/>
        <item m="1" x="346"/>
        <item m="1" x="351"/>
        <item m="1" x="352"/>
        <item m="1" x="353"/>
        <item m="1" x="324"/>
        <item m="1" x="355"/>
        <item m="1" x="356"/>
        <item m="1" x="357"/>
        <item m="1" x="358"/>
        <item m="1" x="359"/>
        <item m="1" x="360"/>
        <item m="1" x="361"/>
        <item m="1" x="362"/>
        <item m="1" x="363"/>
        <item m="1" x="364"/>
        <item m="1" x="365"/>
        <item m="1" x="366"/>
        <item m="1" x="367"/>
        <item m="1" x="368"/>
        <item m="1" x="369"/>
        <item m="1" x="370"/>
        <item m="1" x="371"/>
        <item m="1" x="372"/>
        <item m="1" x="373"/>
        <item m="1" x="374"/>
        <item m="1" x="375"/>
        <item m="1" x="376"/>
        <item m="1" x="377"/>
        <item m="1" x="378"/>
        <item m="1" x="379"/>
        <item m="1" x="380"/>
        <item m="1" x="381"/>
        <item m="1" x="382"/>
        <item m="1" x="383"/>
        <item m="1" x="384"/>
        <item m="1" x="385"/>
        <item m="1" x="386"/>
        <item m="1" x="387"/>
        <item m="1" x="388"/>
        <item m="1" x="389"/>
        <item m="1" x="390"/>
        <item m="1" x="391"/>
        <item m="1" x="392"/>
        <item m="1" x="393"/>
        <item m="1" x="394"/>
        <item m="1" x="395"/>
        <item m="1" x="396"/>
        <item m="1" x="397"/>
        <item m="1" x="398"/>
        <item m="1" x="399"/>
        <item m="1" x="400"/>
        <item x="52"/>
        <item x="53"/>
        <item m="1" x="403"/>
        <item m="1" x="404"/>
        <item m="1" x="405"/>
        <item x="57"/>
        <item x="58"/>
        <item x="59"/>
        <item m="1" x="406"/>
        <item x="93"/>
        <item x="94"/>
        <item x="75"/>
        <item x="83"/>
        <item m="1" x="325"/>
        <item x="91"/>
        <item x="111"/>
        <item x="115"/>
        <item x="118"/>
        <item x="119"/>
        <item x="120"/>
        <item m="1" x="410"/>
        <item x="139"/>
        <item x="148"/>
        <item x="125"/>
        <item x="126"/>
        <item m="1" x="414"/>
        <item m="1" x="415"/>
        <item m="1" x="416"/>
        <item x="129"/>
        <item x="130"/>
        <item m="1" x="310"/>
        <item m="1" x="311"/>
        <item m="1" x="312"/>
        <item m="1" x="417"/>
        <item x="7"/>
        <item m="1" x="422"/>
        <item m="1" x="423"/>
        <item m="1" x="316"/>
        <item x="168"/>
        <item x="169"/>
        <item x="170"/>
        <item x="161"/>
        <item x="180"/>
        <item x="184"/>
        <item m="1" x="320"/>
        <item m="1" x="424"/>
        <item m="1" x="425"/>
        <item m="1" x="426"/>
        <item m="1" x="427"/>
        <item x="187"/>
        <item x="191"/>
        <item x="192"/>
        <item x="189"/>
        <item x="195"/>
        <item m="1" x="428"/>
        <item m="1" x="321"/>
        <item x="196"/>
        <item x="200"/>
        <item x="205"/>
        <item m="1" x="432"/>
        <item m="1" x="434"/>
        <item m="1" x="435"/>
        <item m="1" x="436"/>
        <item m="1" x="437"/>
        <item x="210"/>
        <item m="1" x="439"/>
        <item x="217"/>
        <item x="218"/>
        <item m="1" x="440"/>
        <item m="1" x="443"/>
        <item x="223"/>
        <item x="236"/>
        <item x="244"/>
        <item m="1" x="452"/>
        <item x="234"/>
        <item x="261"/>
        <item m="1" x="332"/>
        <item x="267"/>
        <item x="269"/>
        <item m="1" x="458"/>
        <item m="1" x="459"/>
        <item x="280"/>
        <item m="1" x="460"/>
        <item m="1" x="462"/>
        <item m="1" x="463"/>
        <item m="1" x="464"/>
        <item m="1" x="465"/>
        <item m="1" x="466"/>
        <item m="1" x="467"/>
        <item x="274"/>
        <item x="275"/>
        <item x="276"/>
        <item m="1" x="468"/>
        <item x="285"/>
        <item m="1" x="470"/>
        <item m="1" x="471"/>
        <item m="1" x="335"/>
        <item x="289"/>
        <item x="290"/>
        <item x="291"/>
        <item x="292"/>
        <item x="293"/>
        <item x="294"/>
        <item x="295"/>
        <item x="297"/>
        <item x="71"/>
        <item x="27"/>
        <item x="206"/>
        <item x="121"/>
        <item x="60"/>
        <item x="302"/>
        <item x="303"/>
        <item x="304"/>
        <item x="305"/>
        <item m="1" x="306"/>
        <item x="76"/>
        <item x="241"/>
        <item x="242"/>
        <item x="264"/>
        <item x="265"/>
        <item x="266"/>
        <item x="296"/>
      </items>
    </pivotField>
  </pivotFields>
  <rowFields count="3">
    <field x="8"/>
    <field x="9"/>
    <field x="7"/>
  </rowFields>
  <rowItems count="1681">
    <i>
      <x v="2"/>
    </i>
    <i r="1">
      <x v="3"/>
    </i>
    <i r="2">
      <x v="160"/>
    </i>
    <i r="1">
      <x v="4"/>
    </i>
    <i r="2">
      <x v="160"/>
    </i>
    <i r="1">
      <x v="5"/>
    </i>
    <i r="2">
      <x v="160"/>
    </i>
    <i r="1">
      <x v="7"/>
    </i>
    <i r="2">
      <x v="71"/>
    </i>
    <i r="2">
      <x v="170"/>
    </i>
    <i r="2">
      <x v="279"/>
    </i>
    <i r="2">
      <x v="321"/>
    </i>
    <i r="1">
      <x v="159"/>
    </i>
    <i r="2">
      <x v="265"/>
    </i>
    <i r="2">
      <x v="440"/>
    </i>
    <i>
      <x v="3"/>
    </i>
    <i r="1">
      <x v="4"/>
    </i>
    <i r="2">
      <x v="160"/>
    </i>
    <i r="1">
      <x v="5"/>
    </i>
    <i r="2">
      <x v="160"/>
    </i>
    <i r="1">
      <x v="278"/>
    </i>
    <i r="2">
      <x v="17"/>
    </i>
    <i r="2">
      <x v="65"/>
    </i>
    <i r="2">
      <x v="70"/>
    </i>
    <i r="2">
      <x v="375"/>
    </i>
    <i r="2">
      <x v="433"/>
    </i>
    <i r="1">
      <x v="279"/>
    </i>
    <i r="2">
      <x v="17"/>
    </i>
    <i r="2">
      <x v="65"/>
    </i>
    <i r="2">
      <x v="70"/>
    </i>
    <i r="2">
      <x v="375"/>
    </i>
    <i r="2">
      <x v="433"/>
    </i>
    <i>
      <x v="5"/>
    </i>
    <i r="1">
      <x v="480"/>
    </i>
    <i r="2">
      <x v="305"/>
    </i>
    <i r="2">
      <x v="488"/>
    </i>
    <i r="2">
      <x v="489"/>
    </i>
    <i r="2">
      <x v="490"/>
    </i>
    <i r="2">
      <x v="491"/>
    </i>
    <i r="2">
      <x v="492"/>
    </i>
    <i r="2">
      <x v="493"/>
    </i>
    <i r="2">
      <x v="494"/>
    </i>
    <i r="2">
      <x v="495"/>
    </i>
    <i r="2">
      <x v="496"/>
    </i>
    <i r="2">
      <x v="497"/>
    </i>
    <i r="2">
      <x v="498"/>
    </i>
    <i>
      <x v="8"/>
    </i>
    <i r="1">
      <x v="9"/>
    </i>
    <i r="2">
      <x v="160"/>
    </i>
    <i r="1">
      <x v="21"/>
    </i>
    <i r="2">
      <x v="53"/>
    </i>
    <i r="2">
      <x v="315"/>
    </i>
    <i r="2">
      <x v="338"/>
    </i>
    <i r="2">
      <x v="339"/>
    </i>
    <i r="1">
      <x v="224"/>
    </i>
    <i r="2">
      <x v="160"/>
    </i>
    <i r="1">
      <x v="274"/>
    </i>
    <i r="2">
      <x v="160"/>
    </i>
    <i>
      <x v="9"/>
    </i>
    <i r="1">
      <x v="20"/>
    </i>
    <i r="2">
      <x v="12"/>
    </i>
    <i r="2">
      <x v="419"/>
    </i>
    <i r="2">
      <x v="441"/>
    </i>
    <i r="1">
      <x v="334"/>
    </i>
    <i r="2">
      <x v="265"/>
    </i>
    <i r="2">
      <x v="440"/>
    </i>
    <i r="1">
      <x v="381"/>
    </i>
    <i r="2">
      <x v="265"/>
    </i>
    <i r="2">
      <x v="440"/>
    </i>
    <i r="1">
      <x v="391"/>
    </i>
    <i r="2">
      <x v="155"/>
    </i>
    <i r="2">
      <x v="386"/>
    </i>
    <i r="2">
      <x v="415"/>
    </i>
    <i r="2">
      <x v="432"/>
    </i>
    <i>
      <x v="11"/>
    </i>
    <i r="1">
      <x v="16"/>
    </i>
    <i r="2">
      <x v="27"/>
    </i>
    <i r="2">
      <x v="43"/>
    </i>
    <i r="2">
      <x v="323"/>
    </i>
    <i r="2">
      <x v="324"/>
    </i>
    <i r="1">
      <x v="66"/>
    </i>
    <i r="2">
      <x v="265"/>
    </i>
    <i r="2">
      <x v="440"/>
    </i>
    <i r="1">
      <x v="68"/>
    </i>
    <i r="2">
      <x v="160"/>
    </i>
    <i r="1">
      <x v="94"/>
    </i>
    <i r="2">
      <x v="265"/>
    </i>
    <i r="2">
      <x v="440"/>
    </i>
    <i r="1">
      <x v="162"/>
    </i>
    <i r="2">
      <x v="160"/>
    </i>
    <i r="1">
      <x v="392"/>
    </i>
    <i r="2">
      <x v="277"/>
    </i>
    <i r="2">
      <x v="343"/>
    </i>
    <i r="2">
      <x v="368"/>
    </i>
    <i r="1">
      <x v="393"/>
    </i>
    <i r="2">
      <x v="155"/>
    </i>
    <i r="2">
      <x v="386"/>
    </i>
    <i r="2">
      <x v="415"/>
    </i>
    <i r="2">
      <x v="432"/>
    </i>
    <i>
      <x v="13"/>
    </i>
    <i r="1">
      <x v="13"/>
    </i>
    <i r="2">
      <x v="237"/>
    </i>
    <i r="2">
      <x v="256"/>
    </i>
    <i r="2">
      <x v="267"/>
    </i>
    <i r="2">
      <x v="403"/>
    </i>
    <i r="1">
      <x v="14"/>
    </i>
    <i r="2">
      <x v="152"/>
    </i>
    <i r="2">
      <x v="267"/>
    </i>
    <i r="2">
      <x v="332"/>
    </i>
    <i r="1">
      <x v="224"/>
    </i>
    <i r="2">
      <x v="160"/>
    </i>
    <i r="1">
      <x v="274"/>
    </i>
    <i r="2">
      <x v="160"/>
    </i>
    <i r="1">
      <x v="388"/>
    </i>
    <i r="2">
      <x v="58"/>
    </i>
    <i r="2">
      <x v="116"/>
    </i>
    <i r="2">
      <x v="267"/>
    </i>
    <i r="2">
      <x v="403"/>
    </i>
    <i r="1">
      <x v="389"/>
    </i>
    <i r="2">
      <x v="122"/>
    </i>
    <i r="2">
      <x v="165"/>
    </i>
    <i r="2">
      <x v="200"/>
    </i>
    <i r="2">
      <x v="262"/>
    </i>
    <i r="2">
      <x v="267"/>
    </i>
    <i r="2">
      <x v="309"/>
    </i>
    <i>
      <x v="19"/>
    </i>
    <i r="1">
      <x v="552"/>
    </i>
    <i r="2">
      <x v="484"/>
    </i>
    <i r="2">
      <x v="485"/>
    </i>
    <i r="2">
      <x v="486"/>
    </i>
    <i r="2">
      <x v="487"/>
    </i>
    <i>
      <x v="24"/>
    </i>
    <i r="1">
      <x v="27"/>
    </i>
    <i r="2">
      <x v="100"/>
    </i>
    <i r="2">
      <x v="101"/>
    </i>
    <i r="2">
      <x v="113"/>
    </i>
    <i r="2">
      <x v="316"/>
    </i>
    <i r="2">
      <x v="351"/>
    </i>
    <i r="2">
      <x v="403"/>
    </i>
    <i r="1">
      <x v="28"/>
    </i>
    <i r="2">
      <x v="149"/>
    </i>
    <i r="2">
      <x v="421"/>
    </i>
    <i r="1">
      <x v="29"/>
    </i>
    <i r="2">
      <x v="160"/>
    </i>
    <i r="1">
      <x v="30"/>
    </i>
    <i r="2">
      <x v="160"/>
    </i>
    <i r="1">
      <x v="346"/>
    </i>
    <i r="2">
      <x v="265"/>
    </i>
    <i r="2">
      <x v="440"/>
    </i>
    <i>
      <x v="28"/>
    </i>
    <i r="1">
      <x v="31"/>
    </i>
    <i r="2">
      <x v="160"/>
    </i>
    <i r="1">
      <x v="34"/>
    </i>
    <i r="2">
      <x v="120"/>
    </i>
    <i r="2">
      <x v="163"/>
    </i>
    <i r="2">
      <x v="260"/>
    </i>
    <i r="2">
      <x v="267"/>
    </i>
    <i r="2">
      <x v="307"/>
    </i>
    <i r="2">
      <x v="403"/>
    </i>
    <i r="1">
      <x v="35"/>
    </i>
    <i r="2">
      <x v="181"/>
    </i>
    <i r="2">
      <x v="193"/>
    </i>
    <i r="2">
      <x v="198"/>
    </i>
    <i r="2">
      <x v="233"/>
    </i>
    <i r="2">
      <x v="245"/>
    </i>
    <i r="1">
      <x v="164"/>
    </i>
    <i r="2">
      <x v="160"/>
    </i>
    <i r="1">
      <x v="274"/>
    </i>
    <i r="2">
      <x v="160"/>
    </i>
    <i r="1">
      <x v="355"/>
    </i>
    <i r="2">
      <x v="265"/>
    </i>
    <i r="2">
      <x v="440"/>
    </i>
    <i r="1">
      <x v="356"/>
    </i>
    <i r="2">
      <x v="160"/>
    </i>
    <i>
      <x v="30"/>
    </i>
    <i r="1">
      <x v="37"/>
    </i>
    <i r="2">
      <x v="65"/>
    </i>
    <i r="2">
      <x v="70"/>
    </i>
    <i r="2">
      <x v="247"/>
    </i>
    <i r="2">
      <x v="289"/>
    </i>
    <i r="1">
      <x v="204"/>
    </i>
    <i r="2">
      <x v="265"/>
    </i>
    <i r="2">
      <x v="440"/>
    </i>
    <i r="1">
      <x v="253"/>
    </i>
    <i r="2">
      <x v="265"/>
    </i>
    <i r="2">
      <x v="440"/>
    </i>
    <i r="1">
      <x v="275"/>
    </i>
    <i r="2">
      <x v="160"/>
    </i>
    <i>
      <x v="32"/>
    </i>
    <i r="1">
      <x v="38"/>
    </i>
    <i r="2">
      <x v="189"/>
    </i>
    <i r="2">
      <x v="314"/>
    </i>
    <i r="1">
      <x v="51"/>
    </i>
    <i r="2">
      <x v="160"/>
    </i>
    <i r="1">
      <x v="64"/>
    </i>
    <i r="2">
      <x v="265"/>
    </i>
    <i r="2">
      <x v="440"/>
    </i>
    <i r="1">
      <x v="207"/>
    </i>
    <i r="2">
      <x v="160"/>
    </i>
    <i r="1">
      <x v="394"/>
    </i>
    <i r="2">
      <x v="131"/>
    </i>
    <i r="2">
      <x v="442"/>
    </i>
    <i>
      <x v="43"/>
    </i>
    <i r="1">
      <x v="52"/>
    </i>
    <i r="2">
      <x v="160"/>
    </i>
    <i r="1">
      <x v="156"/>
    </i>
    <i r="2">
      <x v="160"/>
    </i>
    <i>
      <x v="45"/>
    </i>
    <i r="1">
      <x v="53"/>
    </i>
    <i r="2">
      <x v="53"/>
    </i>
    <i r="2">
      <x v="315"/>
    </i>
    <i r="2">
      <x v="338"/>
    </i>
    <i r="2">
      <x v="339"/>
    </i>
    <i r="1">
      <x v="68"/>
    </i>
    <i r="2">
      <x v="160"/>
    </i>
    <i r="1">
      <x v="274"/>
    </i>
    <i r="2">
      <x v="160"/>
    </i>
    <i>
      <x v="46"/>
    </i>
    <i r="1">
      <x v="54"/>
    </i>
    <i r="2">
      <x v="10"/>
    </i>
    <i r="2">
      <x v="258"/>
    </i>
    <i r="2">
      <x v="419"/>
    </i>
    <i r="1">
      <x v="68"/>
    </i>
    <i r="2">
      <x v="160"/>
    </i>
    <i r="1">
      <x v="274"/>
    </i>
    <i r="2">
      <x v="160"/>
    </i>
    <i>
      <x v="48"/>
    </i>
    <i r="1">
      <x v="68"/>
    </i>
    <i r="2">
      <x v="160"/>
    </i>
    <i r="1">
      <x v="274"/>
    </i>
    <i r="2">
      <x v="160"/>
    </i>
    <i r="1">
      <x v="446"/>
    </i>
    <i r="2">
      <x v="243"/>
    </i>
    <i r="2">
      <x v="258"/>
    </i>
    <i r="1">
      <x v="447"/>
    </i>
    <i r="2">
      <x v="54"/>
    </i>
    <i r="2">
      <x v="70"/>
    </i>
    <i r="2">
      <x v="161"/>
    </i>
    <i r="2">
      <x v="247"/>
    </i>
    <i r="2">
      <x v="433"/>
    </i>
    <i>
      <x v="57"/>
    </i>
    <i r="1">
      <x v="3"/>
    </i>
    <i r="2">
      <x v="160"/>
    </i>
    <i r="1">
      <x v="4"/>
    </i>
    <i r="2">
      <x v="160"/>
    </i>
    <i r="1">
      <x v="5"/>
    </i>
    <i r="2">
      <x v="160"/>
    </i>
    <i r="1">
      <x v="59"/>
    </i>
    <i r="2">
      <x v="70"/>
    </i>
    <i r="2">
      <x v="375"/>
    </i>
    <i r="2">
      <x v="376"/>
    </i>
    <i r="1">
      <x v="60"/>
    </i>
    <i r="2">
      <x v="70"/>
    </i>
    <i r="2">
      <x v="179"/>
    </i>
    <i r="2">
      <x v="247"/>
    </i>
    <i r="1">
      <x v="61"/>
    </i>
    <i r="2">
      <x v="137"/>
    </i>
    <i r="2">
      <x v="249"/>
    </i>
    <i r="2">
      <x v="303"/>
    </i>
    <i r="2">
      <x v="304"/>
    </i>
    <i r="2">
      <x v="397"/>
    </i>
    <i>
      <x v="63"/>
    </i>
    <i r="1">
      <x v="451"/>
    </i>
    <i r="2">
      <x v="160"/>
    </i>
    <i r="1">
      <x v="452"/>
    </i>
    <i r="2">
      <x v="265"/>
    </i>
    <i r="2">
      <x v="440"/>
    </i>
    <i r="1">
      <x v="453"/>
    </i>
    <i r="2">
      <x v="161"/>
    </i>
    <i r="2">
      <x v="375"/>
    </i>
    <i r="1">
      <x v="555"/>
    </i>
    <i r="2">
      <x v="512"/>
    </i>
    <i>
      <x v="69"/>
    </i>
    <i r="1">
      <x v="69"/>
    </i>
    <i r="2">
      <x v="84"/>
    </i>
    <i r="2">
      <x v="97"/>
    </i>
    <i r="2">
      <x v="98"/>
    </i>
    <i r="2">
      <x v="146"/>
    </i>
    <i r="2">
      <x v="147"/>
    </i>
    <i r="2">
      <x v="162"/>
    </i>
    <i r="2">
      <x v="226"/>
    </i>
    <i r="2">
      <x v="231"/>
    </i>
    <i r="2">
      <x v="322"/>
    </i>
    <i r="2">
      <x v="336"/>
    </i>
    <i r="2">
      <x v="344"/>
    </i>
    <i r="2">
      <x v="363"/>
    </i>
    <i r="2">
      <x v="383"/>
    </i>
    <i r="2">
      <x v="404"/>
    </i>
    <i r="2">
      <x v="417"/>
    </i>
    <i r="2">
      <x v="426"/>
    </i>
    <i r="2">
      <x v="483"/>
    </i>
    <i>
      <x v="71"/>
    </i>
    <i r="1">
      <x v="48"/>
    </i>
    <i r="2">
      <x v="160"/>
    </i>
    <i r="1">
      <x v="372"/>
    </i>
    <i r="2">
      <x v="160"/>
    </i>
    <i>
      <x v="72"/>
    </i>
    <i r="1">
      <x v="71"/>
    </i>
    <i r="2">
      <x v="237"/>
    </i>
    <i r="2">
      <x v="256"/>
    </i>
    <i r="1">
      <x v="72"/>
    </i>
    <i r="2">
      <x v="41"/>
    </i>
    <i r="2">
      <x v="220"/>
    </i>
    <i r="2">
      <x v="255"/>
    </i>
    <i r="1">
      <x v="347"/>
    </i>
    <i r="2">
      <x v="160"/>
    </i>
    <i>
      <x v="73"/>
    </i>
    <i r="1">
      <x v="70"/>
    </i>
    <i r="2">
      <x v="151"/>
    </i>
    <i r="2">
      <x v="295"/>
    </i>
    <i>
      <x v="76"/>
    </i>
    <i r="1">
      <x v="206"/>
    </i>
    <i r="2">
      <x v="160"/>
    </i>
    <i r="1">
      <x v="215"/>
    </i>
    <i r="2">
      <x v="23"/>
    </i>
    <i r="2">
      <x v="45"/>
    </i>
    <i r="2">
      <x v="83"/>
    </i>
    <i r="2">
      <x v="108"/>
    </i>
    <i r="2">
      <x v="177"/>
    </i>
    <i r="2">
      <x v="292"/>
    </i>
    <i>
      <x v="77"/>
    </i>
    <i r="1">
      <x v="10"/>
    </i>
    <i r="2">
      <x v="160"/>
    </i>
    <i r="1">
      <x v="551"/>
    </i>
    <i r="2">
      <x v="160"/>
    </i>
    <i>
      <x v="81"/>
    </i>
    <i r="1">
      <x v="274"/>
    </i>
    <i r="2">
      <x v="160"/>
    </i>
    <i>
      <x v="83"/>
    </i>
    <i r="1">
      <x v="49"/>
    </i>
    <i r="2">
      <x v="160"/>
    </i>
    <i r="1">
      <x v="75"/>
    </i>
    <i r="2">
      <x v="91"/>
    </i>
    <i r="2">
      <x v="92"/>
    </i>
    <i r="2">
      <x v="318"/>
    </i>
    <i r="1">
      <x v="274"/>
    </i>
    <i r="2">
      <x v="160"/>
    </i>
    <i>
      <x v="84"/>
    </i>
    <i r="1">
      <x v="341"/>
    </i>
    <i r="2">
      <x v="160"/>
    </i>
    <i>
      <x v="85"/>
    </i>
    <i r="1">
      <x v="457"/>
    </i>
    <i r="2">
      <x v="265"/>
    </i>
    <i r="2">
      <x v="282"/>
    </i>
    <i r="2">
      <x v="440"/>
    </i>
    <i r="1">
      <x v="561"/>
    </i>
    <i r="2">
      <x v="514"/>
    </i>
    <i r="2">
      <x v="515"/>
    </i>
    <i r="2">
      <x v="516"/>
    </i>
    <i r="2">
      <x v="517"/>
    </i>
    <i r="2">
      <x v="518"/>
    </i>
    <i>
      <x v="86"/>
    </i>
    <i r="1">
      <x v="5"/>
    </i>
    <i r="2">
      <x v="160"/>
    </i>
    <i r="1">
      <x v="79"/>
    </i>
    <i r="2">
      <x v="222"/>
    </i>
    <i r="2">
      <x v="223"/>
    </i>
    <i r="2">
      <x v="267"/>
    </i>
    <i r="2">
      <x v="280"/>
    </i>
    <i r="2">
      <x v="388"/>
    </i>
    <i r="1">
      <x v="80"/>
    </i>
    <i r="2">
      <x v="204"/>
    </i>
    <i r="2">
      <x v="237"/>
    </i>
    <i r="1">
      <x v="81"/>
    </i>
    <i r="2">
      <x v="99"/>
    </i>
    <i r="2">
      <x v="350"/>
    </i>
    <i r="1">
      <x v="82"/>
    </i>
    <i r="2">
      <x v="35"/>
    </i>
    <i r="2">
      <x v="329"/>
    </i>
    <i r="2">
      <x v="362"/>
    </i>
    <i r="2">
      <x v="387"/>
    </i>
    <i r="1">
      <x v="115"/>
    </i>
    <i r="2">
      <x v="265"/>
    </i>
    <i r="2">
      <x v="440"/>
    </i>
    <i r="1">
      <x v="136"/>
    </i>
    <i r="2">
      <x v="160"/>
    </i>
    <i r="1">
      <x v="275"/>
    </i>
    <i r="2">
      <x v="160"/>
    </i>
    <i>
      <x v="87"/>
    </i>
    <i r="1">
      <x v="84"/>
    </i>
    <i r="2">
      <x v="160"/>
    </i>
    <i r="1">
      <x v="164"/>
    </i>
    <i r="2">
      <x v="160"/>
    </i>
    <i r="1">
      <x v="165"/>
    </i>
    <i r="2">
      <x v="160"/>
    </i>
    <i r="1">
      <x v="274"/>
    </i>
    <i r="2">
      <x v="160"/>
    </i>
    <i r="1">
      <x v="458"/>
    </i>
    <i r="2">
      <x v="125"/>
    </i>
    <i r="2">
      <x v="200"/>
    </i>
    <i r="2">
      <x v="262"/>
    </i>
    <i r="2">
      <x v="268"/>
    </i>
    <i r="2">
      <x v="309"/>
    </i>
    <i r="2">
      <x v="373"/>
    </i>
    <i>
      <x v="88"/>
    </i>
    <i r="1">
      <x v="83"/>
    </i>
    <i r="2">
      <x v="99"/>
    </i>
    <i r="2">
      <x v="350"/>
    </i>
    <i r="1">
      <x v="216"/>
    </i>
    <i r="2">
      <x v="160"/>
    </i>
    <i r="1">
      <x v="275"/>
    </i>
    <i r="2">
      <x v="160"/>
    </i>
    <i r="1">
      <x v="354"/>
    </i>
    <i r="2">
      <x v="160"/>
    </i>
    <i>
      <x v="92"/>
    </i>
    <i r="1">
      <x v="10"/>
    </i>
    <i r="2">
      <x v="160"/>
    </i>
    <i r="1">
      <x v="77"/>
    </i>
    <i r="2">
      <x v="354"/>
    </i>
    <i r="2">
      <x v="394"/>
    </i>
    <i r="2">
      <x v="395"/>
    </i>
    <i r="2">
      <x v="396"/>
    </i>
    <i r="1">
      <x v="194"/>
    </i>
    <i r="2">
      <x v="160"/>
    </i>
    <i r="1">
      <x v="372"/>
    </i>
    <i r="2">
      <x v="160"/>
    </i>
    <i>
      <x v="94"/>
    </i>
    <i r="1">
      <x v="274"/>
    </i>
    <i r="2">
      <x v="160"/>
    </i>
    <i r="1">
      <x v="460"/>
    </i>
    <i r="2">
      <x v="317"/>
    </i>
    <i r="2">
      <x v="319"/>
    </i>
    <i>
      <x v="97"/>
    </i>
    <i r="1">
      <x v="274"/>
    </i>
    <i r="2">
      <x v="160"/>
    </i>
    <i>
      <x v="99"/>
    </i>
    <i r="1">
      <x v="92"/>
    </i>
    <i r="2">
      <x v="19"/>
    </i>
    <i r="2">
      <x v="405"/>
    </i>
    <i r="1">
      <x v="188"/>
    </i>
    <i r="2">
      <x v="265"/>
    </i>
    <i r="2">
      <x v="440"/>
    </i>
    <i r="1">
      <x v="288"/>
    </i>
    <i r="2">
      <x v="265"/>
    </i>
    <i r="2">
      <x v="440"/>
    </i>
    <i r="1">
      <x v="356"/>
    </i>
    <i r="2">
      <x v="160"/>
    </i>
    <i r="1">
      <x v="455"/>
    </i>
    <i r="2">
      <x v="106"/>
    </i>
    <i r="2">
      <x v="358"/>
    </i>
    <i r="1">
      <x v="456"/>
    </i>
    <i r="2">
      <x v="161"/>
    </i>
    <i r="2">
      <x v="375"/>
    </i>
    <i>
      <x v="100"/>
    </i>
    <i r="1">
      <x v="9"/>
    </i>
    <i r="2">
      <x v="160"/>
    </i>
    <i r="1">
      <x v="63"/>
    </i>
    <i r="2">
      <x v="160"/>
    </i>
    <i r="1">
      <x v="89"/>
    </i>
    <i r="2">
      <x v="128"/>
    </i>
    <i r="2">
      <x v="145"/>
    </i>
    <i r="2">
      <x v="211"/>
    </i>
    <i r="2">
      <x v="232"/>
    </i>
    <i r="2">
      <x v="430"/>
    </i>
    <i r="1">
      <x v="224"/>
    </i>
    <i r="2">
      <x v="160"/>
    </i>
    <i r="1">
      <x v="274"/>
    </i>
    <i r="2">
      <x v="160"/>
    </i>
    <i>
      <x v="103"/>
    </i>
    <i r="1">
      <x v="188"/>
    </i>
    <i r="2">
      <x v="265"/>
    </i>
    <i r="2">
      <x v="440"/>
    </i>
    <i r="1">
      <x v="288"/>
    </i>
    <i r="2">
      <x v="265"/>
    </i>
    <i r="2">
      <x v="440"/>
    </i>
    <i r="1">
      <x v="321"/>
    </i>
    <i r="2">
      <x v="106"/>
    </i>
    <i r="2">
      <x v="358"/>
    </i>
    <i r="1">
      <x v="322"/>
    </i>
    <i r="2">
      <x v="58"/>
    </i>
    <i r="2">
      <x v="87"/>
    </i>
    <i r="2">
      <x v="93"/>
    </i>
    <i r="2">
      <x v="180"/>
    </i>
    <i r="2">
      <x v="209"/>
    </i>
    <i r="2">
      <x v="271"/>
    </i>
    <i r="2">
      <x v="276"/>
    </i>
    <i r="2">
      <x v="305"/>
    </i>
    <i r="2">
      <x v="508"/>
    </i>
    <i r="2">
      <x v="509"/>
    </i>
    <i r="2">
      <x v="510"/>
    </i>
    <i r="2">
      <x v="511"/>
    </i>
    <i r="2">
      <x v="512"/>
    </i>
    <i r="2">
      <x v="513"/>
    </i>
    <i r="1">
      <x v="323"/>
    </i>
    <i r="2">
      <x v="161"/>
    </i>
    <i r="2">
      <x v="289"/>
    </i>
    <i r="2">
      <x v="375"/>
    </i>
    <i r="1">
      <x v="324"/>
    </i>
    <i r="2">
      <x v="19"/>
    </i>
    <i r="2">
      <x v="405"/>
    </i>
    <i r="1">
      <x v="343"/>
    </i>
    <i r="2">
      <x v="160"/>
    </i>
    <i r="1">
      <x v="356"/>
    </i>
    <i r="2">
      <x v="160"/>
    </i>
    <i>
      <x v="105"/>
    </i>
    <i r="1">
      <x v="96"/>
    </i>
    <i r="2">
      <x v="117"/>
    </i>
    <i r="2">
      <x v="287"/>
    </i>
    <i r="2">
      <x v="291"/>
    </i>
    <i r="2">
      <x v="349"/>
    </i>
    <i r="2">
      <x v="378"/>
    </i>
    <i r="1">
      <x v="229"/>
    </i>
    <i r="2">
      <x v="160"/>
    </i>
    <i r="1">
      <x v="309"/>
    </i>
    <i r="2">
      <x v="160"/>
    </i>
    <i r="1">
      <x v="372"/>
    </i>
    <i r="2">
      <x v="160"/>
    </i>
    <i r="1">
      <x v="378"/>
    </i>
    <i r="2">
      <x v="160"/>
    </i>
    <i>
      <x v="107"/>
    </i>
    <i r="1">
      <x v="51"/>
    </i>
    <i r="2">
      <x v="160"/>
    </i>
    <i r="1">
      <x v="95"/>
    </i>
    <i r="2">
      <x v="138"/>
    </i>
    <i r="2">
      <x v="216"/>
    </i>
    <i r="1">
      <x v="97"/>
    </i>
    <i r="2">
      <x v="160"/>
    </i>
    <i r="1">
      <x v="98"/>
    </i>
    <i r="2">
      <x v="160"/>
    </i>
    <i r="1">
      <x v="207"/>
    </i>
    <i r="2">
      <x v="160"/>
    </i>
    <i r="1">
      <x v="356"/>
    </i>
    <i r="2">
      <x v="160"/>
    </i>
    <i>
      <x v="110"/>
    </i>
    <i r="1">
      <x v="102"/>
    </i>
    <i r="2">
      <x v="160"/>
    </i>
    <i r="1">
      <x v="196"/>
    </i>
    <i r="2">
      <x v="160"/>
    </i>
    <i r="1">
      <x v="239"/>
    </i>
    <i r="2">
      <x v="265"/>
    </i>
    <i r="2">
      <x v="440"/>
    </i>
    <i r="1">
      <x v="356"/>
    </i>
    <i r="2">
      <x v="160"/>
    </i>
    <i r="1">
      <x v="461"/>
    </i>
    <i r="2">
      <x v="95"/>
    </i>
    <i r="2">
      <x v="176"/>
    </i>
    <i r="2">
      <x v="259"/>
    </i>
    <i r="2">
      <x v="305"/>
    </i>
    <i>
      <x v="111"/>
    </i>
    <i r="1">
      <x v="100"/>
    </i>
    <i r="2">
      <x v="209"/>
    </i>
    <i r="2">
      <x v="276"/>
    </i>
    <i r="1">
      <x v="166"/>
    </i>
    <i r="2">
      <x v="265"/>
    </i>
    <i r="2">
      <x v="440"/>
    </i>
    <i r="1">
      <x v="462"/>
    </i>
    <i r="2">
      <x v="130"/>
    </i>
    <i r="2">
      <x v="132"/>
    </i>
    <i r="2">
      <x v="133"/>
    </i>
    <i r="2">
      <x v="134"/>
    </i>
    <i r="2">
      <x v="135"/>
    </i>
    <i>
      <x v="114"/>
    </i>
    <i r="1">
      <x v="463"/>
    </i>
    <i r="2">
      <x v="160"/>
    </i>
    <i r="1">
      <x v="464"/>
    </i>
    <i r="2">
      <x v="265"/>
    </i>
    <i r="2">
      <x v="440"/>
    </i>
    <i r="1">
      <x v="465"/>
    </i>
    <i r="2">
      <x v="161"/>
    </i>
    <i r="2">
      <x v="375"/>
    </i>
    <i>
      <x v="117"/>
    </i>
    <i r="1">
      <x v="554"/>
    </i>
    <i r="2">
      <x v="484"/>
    </i>
    <i r="2">
      <x v="485"/>
    </i>
    <i r="2">
      <x v="486"/>
    </i>
    <i r="2">
      <x v="487"/>
    </i>
    <i>
      <x v="121"/>
    </i>
    <i r="1">
      <x v="108"/>
    </i>
    <i r="2">
      <x v="14"/>
    </i>
    <i r="2">
      <x v="289"/>
    </i>
    <i r="2">
      <x v="375"/>
    </i>
    <i r="1">
      <x v="109"/>
    </i>
    <i r="2">
      <x v="28"/>
    </i>
    <i r="2">
      <x v="330"/>
    </i>
    <i r="2">
      <x v="386"/>
    </i>
    <i r="2">
      <x v="415"/>
    </i>
    <i r="1">
      <x v="110"/>
    </i>
    <i r="2">
      <x v="32"/>
    </i>
    <i r="2">
      <x v="96"/>
    </i>
    <i r="2">
      <x v="213"/>
    </i>
    <i r="2">
      <x v="403"/>
    </i>
    <i r="1">
      <x v="274"/>
    </i>
    <i r="2">
      <x v="160"/>
    </i>
    <i>
      <x v="124"/>
    </i>
    <i r="1">
      <x v="27"/>
    </i>
    <i r="2">
      <x v="100"/>
    </i>
    <i r="2">
      <x v="101"/>
    </i>
    <i r="2">
      <x v="113"/>
    </i>
    <i r="2">
      <x v="316"/>
    </i>
    <i r="2">
      <x v="351"/>
    </i>
    <i r="2">
      <x v="403"/>
    </i>
    <i r="1">
      <x v="28"/>
    </i>
    <i r="2">
      <x v="149"/>
    </i>
    <i r="2">
      <x v="421"/>
    </i>
    <i r="1">
      <x v="29"/>
    </i>
    <i r="2">
      <x v="160"/>
    </i>
    <i r="1">
      <x v="30"/>
    </i>
    <i r="2">
      <x v="160"/>
    </i>
    <i r="1">
      <x v="346"/>
    </i>
    <i r="2">
      <x v="265"/>
    </i>
    <i r="2">
      <x v="440"/>
    </i>
    <i>
      <x v="131"/>
    </i>
    <i r="1">
      <x v="364"/>
    </i>
    <i r="2">
      <x v="160"/>
    </i>
    <i r="1">
      <x v="469"/>
    </i>
    <i r="2">
      <x v="14"/>
    </i>
    <i r="2">
      <x v="70"/>
    </i>
    <i r="2">
      <x v="375"/>
    </i>
    <i r="2">
      <x v="433"/>
    </i>
    <i r="1">
      <x v="470"/>
    </i>
    <i r="2">
      <x v="25"/>
    </i>
    <i r="2">
      <x v="70"/>
    </i>
    <i r="2">
      <x v="361"/>
    </i>
    <i>
      <x v="134"/>
    </i>
    <i r="1">
      <x v="126"/>
    </i>
    <i r="2">
      <x v="24"/>
    </i>
    <i r="2">
      <x v="86"/>
    </i>
    <i r="2">
      <x v="195"/>
    </i>
    <i r="2">
      <x v="224"/>
    </i>
    <i r="2">
      <x v="444"/>
    </i>
    <i>
      <x v="137"/>
    </i>
    <i r="1">
      <x v="474"/>
    </i>
    <i r="2">
      <x v="473"/>
    </i>
    <i r="2">
      <x v="474"/>
    </i>
    <i r="1">
      <x v="475"/>
    </i>
    <i r="2">
      <x v="120"/>
    </i>
    <i r="2">
      <x v="475"/>
    </i>
    <i r="2">
      <x v="476"/>
    </i>
    <i>
      <x v="143"/>
    </i>
    <i r="1">
      <x v="120"/>
    </i>
    <i r="2">
      <x v="44"/>
    </i>
    <i r="2">
      <x v="70"/>
    </i>
    <i r="2">
      <x v="254"/>
    </i>
    <i r="2">
      <x v="359"/>
    </i>
    <i r="2">
      <x v="409"/>
    </i>
    <i r="1">
      <x v="284"/>
    </i>
    <i r="2">
      <x v="265"/>
    </i>
    <i r="2">
      <x v="440"/>
    </i>
    <i>
      <x v="146"/>
    </i>
    <i r="1">
      <x v="23"/>
    </i>
    <i r="2">
      <x v="265"/>
    </i>
    <i r="2">
      <x v="440"/>
    </i>
    <i r="1">
      <x v="127"/>
    </i>
    <i r="2">
      <x v="38"/>
    </i>
    <i r="2">
      <x v="70"/>
    </i>
    <i r="2">
      <x v="169"/>
    </i>
    <i r="2">
      <x v="186"/>
    </i>
    <i r="2">
      <x v="240"/>
    </i>
    <i r="2">
      <x v="278"/>
    </i>
    <i r="2">
      <x v="365"/>
    </i>
    <i r="2">
      <x v="377"/>
    </i>
    <i r="2">
      <x v="403"/>
    </i>
    <i r="2">
      <x v="427"/>
    </i>
    <i r="2">
      <x v="433"/>
    </i>
    <i r="2">
      <x v="437"/>
    </i>
    <i r="1">
      <x v="171"/>
    </i>
    <i r="2">
      <x v="160"/>
    </i>
    <i r="1">
      <x v="198"/>
    </i>
    <i r="2">
      <x v="160"/>
    </i>
    <i r="1">
      <x v="266"/>
    </i>
    <i r="2">
      <x v="265"/>
    </i>
    <i r="2">
      <x v="440"/>
    </i>
    <i>
      <x v="148"/>
    </i>
    <i r="1">
      <x v="134"/>
    </i>
    <i r="2">
      <x v="6"/>
    </i>
    <i r="2">
      <x v="16"/>
    </i>
    <i r="2">
      <x v="30"/>
    </i>
    <i r="2">
      <x v="56"/>
    </i>
    <i r="2">
      <x v="110"/>
    </i>
    <i r="2">
      <x v="156"/>
    </i>
    <i r="2">
      <x v="310"/>
    </i>
    <i r="2">
      <x v="429"/>
    </i>
    <i r="1">
      <x v="275"/>
    </i>
    <i r="2">
      <x v="160"/>
    </i>
    <i r="1">
      <x v="467"/>
    </i>
    <i r="2">
      <x v="47"/>
    </i>
    <i r="2">
      <x v="154"/>
    </i>
    <i r="2">
      <x v="385"/>
    </i>
    <i>
      <x v="149"/>
    </i>
    <i r="1">
      <x v="114"/>
    </i>
    <i r="2">
      <x v="265"/>
    </i>
    <i r="2">
      <x v="440"/>
    </i>
    <i r="1">
      <x v="174"/>
    </i>
    <i r="2">
      <x v="265"/>
    </i>
    <i r="2">
      <x v="440"/>
    </i>
    <i>
      <x v="150"/>
    </i>
    <i r="1">
      <x v="129"/>
    </i>
    <i r="2">
      <x v="109"/>
    </i>
    <i r="2">
      <x v="428"/>
    </i>
    <i r="1">
      <x v="216"/>
    </i>
    <i r="2">
      <x v="160"/>
    </i>
    <i>
      <x v="152"/>
    </i>
    <i r="1">
      <x v="130"/>
    </i>
    <i r="2">
      <x v="94"/>
    </i>
    <i r="2">
      <x v="120"/>
    </i>
    <i r="1">
      <x v="131"/>
    </i>
    <i r="2">
      <x v="136"/>
    </i>
    <i r="2">
      <x v="196"/>
    </i>
    <i r="2">
      <x v="411"/>
    </i>
    <i r="2">
      <x v="412"/>
    </i>
    <i r="2">
      <x v="413"/>
    </i>
    <i r="1">
      <x v="132"/>
    </i>
    <i r="2">
      <x v="148"/>
    </i>
    <i r="2">
      <x v="221"/>
    </i>
    <i r="1">
      <x v="224"/>
    </i>
    <i r="2">
      <x v="160"/>
    </i>
    <i>
      <x v="154"/>
    </i>
    <i r="1">
      <x v="5"/>
    </i>
    <i r="2">
      <x v="160"/>
    </i>
    <i r="1">
      <x v="136"/>
    </i>
    <i r="2">
      <x v="160"/>
    </i>
    <i r="1">
      <x v="137"/>
    </i>
    <i r="2">
      <x v="167"/>
    </i>
    <i r="2">
      <x v="194"/>
    </i>
    <i r="1">
      <x v="138"/>
    </i>
    <i r="2">
      <x v="64"/>
    </i>
    <i r="2">
      <x v="342"/>
    </i>
    <i>
      <x v="156"/>
    </i>
    <i r="1">
      <x v="8"/>
    </i>
    <i r="2">
      <x v="265"/>
    </i>
    <i r="2">
      <x v="440"/>
    </i>
    <i r="1">
      <x v="468"/>
    </i>
    <i r="2">
      <x v="61"/>
    </i>
    <i r="2">
      <x v="104"/>
    </i>
    <i r="2">
      <x v="356"/>
    </i>
    <i>
      <x v="158"/>
    </i>
    <i r="1">
      <x v="188"/>
    </i>
    <i r="2">
      <x v="265"/>
    </i>
    <i r="2">
      <x v="440"/>
    </i>
    <i r="1">
      <x v="288"/>
    </i>
    <i r="2">
      <x v="265"/>
    </i>
    <i r="2">
      <x v="440"/>
    </i>
    <i r="1">
      <x v="321"/>
    </i>
    <i r="2">
      <x v="106"/>
    </i>
    <i r="2">
      <x v="358"/>
    </i>
    <i r="1">
      <x v="322"/>
    </i>
    <i r="2">
      <x v="58"/>
    </i>
    <i r="2">
      <x v="87"/>
    </i>
    <i r="2">
      <x v="93"/>
    </i>
    <i r="2">
      <x v="180"/>
    </i>
    <i r="2">
      <x v="209"/>
    </i>
    <i r="2">
      <x v="271"/>
    </i>
    <i r="2">
      <x v="276"/>
    </i>
    <i r="2">
      <x v="305"/>
    </i>
    <i r="2">
      <x v="508"/>
    </i>
    <i r="2">
      <x v="509"/>
    </i>
    <i r="2">
      <x v="510"/>
    </i>
    <i r="2">
      <x v="511"/>
    </i>
    <i r="2">
      <x v="512"/>
    </i>
    <i r="2">
      <x v="513"/>
    </i>
    <i r="1">
      <x v="323"/>
    </i>
    <i r="2">
      <x v="161"/>
    </i>
    <i r="2">
      <x v="289"/>
    </i>
    <i r="2">
      <x v="375"/>
    </i>
    <i r="1">
      <x v="324"/>
    </i>
    <i r="2">
      <x v="19"/>
    </i>
    <i r="2">
      <x v="405"/>
    </i>
    <i r="1">
      <x v="343"/>
    </i>
    <i r="2">
      <x v="160"/>
    </i>
    <i r="1">
      <x v="356"/>
    </i>
    <i r="2">
      <x v="160"/>
    </i>
    <i>
      <x v="163"/>
    </i>
    <i r="1">
      <x v="145"/>
    </i>
    <i r="2">
      <x v="33"/>
    </i>
    <i r="2">
      <x v="36"/>
    </i>
    <i r="1">
      <x v="275"/>
    </i>
    <i r="2">
      <x v="160"/>
    </i>
    <i>
      <x v="165"/>
    </i>
    <i r="1">
      <x v="151"/>
    </i>
    <i r="2">
      <x v="265"/>
    </i>
    <i r="2">
      <x v="440"/>
    </i>
    <i r="1">
      <x v="235"/>
    </i>
    <i r="2">
      <x v="265"/>
    </i>
    <i r="2">
      <x v="440"/>
    </i>
    <i r="1">
      <x v="277"/>
    </i>
    <i r="2">
      <x v="265"/>
    </i>
    <i r="2">
      <x v="440"/>
    </i>
    <i r="1">
      <x v="376"/>
    </i>
    <i r="2">
      <x v="265"/>
    </i>
    <i r="2">
      <x v="440"/>
    </i>
    <i>
      <x v="167"/>
    </i>
    <i r="1">
      <x v="146"/>
    </i>
    <i r="2">
      <x v="49"/>
    </i>
    <i r="2">
      <x v="223"/>
    </i>
    <i r="2">
      <x v="238"/>
    </i>
    <i r="2">
      <x v="267"/>
    </i>
    <i r="1">
      <x v="147"/>
    </i>
    <i r="2">
      <x v="237"/>
    </i>
    <i r="2">
      <x v="299"/>
    </i>
    <i r="1">
      <x v="148"/>
    </i>
    <i r="2">
      <x v="102"/>
    </i>
    <i r="2">
      <x v="353"/>
    </i>
    <i r="2">
      <x v="436"/>
    </i>
    <i r="1">
      <x v="149"/>
    </i>
    <i r="2">
      <x v="26"/>
    </i>
    <i r="2">
      <x v="157"/>
    </i>
    <i r="2">
      <x v="284"/>
    </i>
    <i r="2">
      <x v="329"/>
    </i>
    <i r="2">
      <x v="362"/>
    </i>
    <i r="2">
      <x v="387"/>
    </i>
    <i r="2">
      <x v="398"/>
    </i>
    <i r="2">
      <x v="477"/>
    </i>
    <i r="2">
      <x v="478"/>
    </i>
    <i r="2">
      <x v="479"/>
    </i>
    <i r="2">
      <x v="480"/>
    </i>
    <i>
      <x v="171"/>
    </i>
    <i r="1">
      <x v="154"/>
    </i>
    <i r="2">
      <x v="142"/>
    </i>
    <i r="2">
      <x v="170"/>
    </i>
    <i r="2">
      <x v="279"/>
    </i>
    <i r="2">
      <x v="370"/>
    </i>
    <i r="2">
      <x v="433"/>
    </i>
    <i r="1">
      <x v="155"/>
    </i>
    <i r="2">
      <x v="129"/>
    </i>
    <i r="2">
      <x v="385"/>
    </i>
    <i r="1">
      <x v="275"/>
    </i>
    <i r="2">
      <x v="160"/>
    </i>
    <i>
      <x v="173"/>
    </i>
    <i r="1">
      <x v="487"/>
    </i>
    <i r="2">
      <x v="7"/>
    </i>
    <i r="2">
      <x v="230"/>
    </i>
    <i r="2">
      <x v="274"/>
    </i>
    <i>
      <x v="175"/>
    </i>
    <i r="1">
      <x v="224"/>
    </i>
    <i r="2">
      <x v="160"/>
    </i>
    <i r="1">
      <x v="258"/>
    </i>
    <i r="2">
      <x v="15"/>
    </i>
    <i r="2">
      <x v="55"/>
    </i>
    <i r="2">
      <x v="59"/>
    </i>
    <i r="2">
      <x v="77"/>
    </i>
    <i r="2">
      <x v="85"/>
    </i>
    <i r="2">
      <x v="87"/>
    </i>
    <i r="2">
      <x v="93"/>
    </i>
    <i r="2">
      <x v="180"/>
    </i>
    <i r="2">
      <x v="203"/>
    </i>
    <i r="2">
      <x v="235"/>
    </i>
    <i r="2">
      <x v="271"/>
    </i>
    <i r="2">
      <x v="337"/>
    </i>
    <i r="1">
      <x v="259"/>
    </i>
    <i r="2">
      <x v="67"/>
    </i>
    <i r="2">
      <x v="94"/>
    </i>
    <i r="2">
      <x v="126"/>
    </i>
    <i r="1">
      <x v="260"/>
    </i>
    <i r="2">
      <x v="62"/>
    </i>
    <i r="2">
      <x v="68"/>
    </i>
    <i r="2">
      <x v="77"/>
    </i>
    <i r="2">
      <x v="105"/>
    </i>
    <i r="2">
      <x v="136"/>
    </i>
    <i r="2">
      <x v="257"/>
    </i>
    <i r="2">
      <x v="285"/>
    </i>
    <i r="2">
      <x v="288"/>
    </i>
    <i r="2">
      <x v="296"/>
    </i>
    <i r="2">
      <x v="297"/>
    </i>
    <i r="2">
      <x v="331"/>
    </i>
    <i r="2">
      <x v="369"/>
    </i>
    <i r="2">
      <x v="411"/>
    </i>
    <i r="2">
      <x v="413"/>
    </i>
    <i r="1">
      <x v="261"/>
    </i>
    <i r="2">
      <x v="160"/>
    </i>
    <i r="1">
      <x v="262"/>
    </i>
    <i r="2">
      <x v="160"/>
    </i>
    <i r="1">
      <x v="263"/>
    </i>
    <i r="2">
      <x v="265"/>
    </i>
    <i r="2">
      <x v="440"/>
    </i>
    <i r="1">
      <x v="274"/>
    </i>
    <i r="2">
      <x v="160"/>
    </i>
    <i>
      <x v="177"/>
    </i>
    <i r="1">
      <x v="484"/>
    </i>
    <i r="2">
      <x v="160"/>
    </i>
    <i r="1">
      <x v="485"/>
    </i>
    <i r="2">
      <x v="265"/>
    </i>
    <i r="2">
      <x v="440"/>
    </i>
    <i r="1">
      <x v="486"/>
    </i>
    <i r="2">
      <x v="161"/>
    </i>
    <i r="2">
      <x v="375"/>
    </i>
    <i>
      <x v="183"/>
    </i>
    <i r="1">
      <x v="84"/>
    </i>
    <i r="2">
      <x v="160"/>
    </i>
    <i r="1">
      <x v="111"/>
    </i>
    <i r="2">
      <x v="505"/>
    </i>
    <i r="2">
      <x v="506"/>
    </i>
    <i r="2">
      <x v="507"/>
    </i>
    <i r="1">
      <x v="112"/>
    </i>
    <i r="2">
      <x v="499"/>
    </i>
    <i r="2">
      <x v="500"/>
    </i>
    <i r="2">
      <x v="501"/>
    </i>
    <i r="2">
      <x v="502"/>
    </i>
    <i r="2">
      <x v="503"/>
    </i>
    <i r="2">
      <x v="504"/>
    </i>
    <i r="1">
      <x v="274"/>
    </i>
    <i r="2">
      <x v="160"/>
    </i>
    <i>
      <x v="186"/>
    </i>
    <i r="1">
      <x v="167"/>
    </i>
    <i r="2">
      <x v="42"/>
    </i>
    <i r="2">
      <x v="81"/>
    </i>
    <i r="2">
      <x v="218"/>
    </i>
    <i r="2">
      <x v="375"/>
    </i>
    <i r="1">
      <x v="168"/>
    </i>
    <i r="2">
      <x v="59"/>
    </i>
    <i r="2">
      <x v="180"/>
    </i>
    <i r="2">
      <x v="235"/>
    </i>
    <i r="2">
      <x v="371"/>
    </i>
    <i r="1">
      <x v="169"/>
    </i>
    <i r="2">
      <x v="59"/>
    </i>
    <i r="2">
      <x v="180"/>
    </i>
    <i r="2">
      <x v="235"/>
    </i>
    <i r="1">
      <x v="170"/>
    </i>
    <i r="2">
      <x v="290"/>
    </i>
    <i r="2">
      <x v="348"/>
    </i>
    <i>
      <x v="188"/>
    </i>
    <i r="1">
      <x v="49"/>
    </i>
    <i r="2">
      <x v="160"/>
    </i>
    <i r="1">
      <x v="172"/>
    </i>
    <i r="2">
      <x v="120"/>
    </i>
    <i r="2">
      <x v="260"/>
    </i>
    <i r="2">
      <x v="371"/>
    </i>
    <i r="1">
      <x v="274"/>
    </i>
    <i r="2">
      <x v="160"/>
    </i>
    <i>
      <x v="190"/>
    </i>
    <i r="1">
      <x v="377"/>
    </i>
    <i r="2">
      <x v="160"/>
    </i>
    <i>
      <x v="192"/>
    </i>
    <i r="1">
      <x v="173"/>
    </i>
    <i r="2">
      <x v="129"/>
    </i>
    <i r="2">
      <x v="215"/>
    </i>
    <i r="2">
      <x v="385"/>
    </i>
    <i r="1">
      <x v="275"/>
    </i>
    <i r="2">
      <x v="160"/>
    </i>
    <i r="1">
      <x v="488"/>
    </i>
    <i r="2">
      <x v="142"/>
    </i>
    <i r="2">
      <x v="170"/>
    </i>
    <i r="2">
      <x v="279"/>
    </i>
    <i r="2">
      <x v="370"/>
    </i>
    <i r="2">
      <x v="433"/>
    </i>
    <i>
      <x v="194"/>
    </i>
    <i r="1">
      <x v="175"/>
    </i>
    <i r="2">
      <x v="152"/>
    </i>
    <i r="2">
      <x v="332"/>
    </i>
    <i r="1">
      <x v="176"/>
    </i>
    <i r="2">
      <x v="160"/>
    </i>
    <i>
      <x v="196"/>
    </i>
    <i r="1">
      <x v="178"/>
    </i>
    <i r="2">
      <x v="40"/>
    </i>
    <i r="2">
      <x v="191"/>
    </i>
    <i r="2">
      <x v="374"/>
    </i>
    <i r="2">
      <x v="389"/>
    </i>
    <i r="2">
      <x v="390"/>
    </i>
    <i r="1">
      <x v="179"/>
    </i>
    <i r="2">
      <x v="160"/>
    </i>
    <i r="1">
      <x v="180"/>
    </i>
    <i r="2">
      <x v="160"/>
    </i>
    <i r="1">
      <x v="224"/>
    </i>
    <i r="2">
      <x v="160"/>
    </i>
    <i r="1">
      <x v="274"/>
    </i>
    <i r="2">
      <x v="160"/>
    </i>
    <i r="1">
      <x v="489"/>
    </i>
    <i r="2">
      <x v="120"/>
    </i>
    <i r="2">
      <x v="197"/>
    </i>
    <i r="2">
      <x v="260"/>
    </i>
    <i r="2">
      <x v="307"/>
    </i>
    <i r="2">
      <x v="371"/>
    </i>
    <i>
      <x v="200"/>
    </i>
    <i r="1">
      <x v="495"/>
    </i>
    <i r="2">
      <x v="57"/>
    </i>
    <i r="2">
      <x v="78"/>
    </i>
    <i r="2">
      <x v="82"/>
    </i>
    <i r="2">
      <x v="423"/>
    </i>
    <i>
      <x v="205"/>
    </i>
    <i r="1">
      <x v="152"/>
    </i>
    <i r="2">
      <x v="192"/>
    </i>
    <i r="2">
      <x v="225"/>
    </i>
    <i r="2">
      <x v="234"/>
    </i>
    <i r="2">
      <x v="246"/>
    </i>
    <i r="2">
      <x v="248"/>
    </i>
    <i r="2">
      <x v="364"/>
    </i>
    <i r="1">
      <x v="275"/>
    </i>
    <i r="2">
      <x v="160"/>
    </i>
    <i>
      <x v="207"/>
    </i>
    <i r="1">
      <x v="372"/>
    </i>
    <i r="2">
      <x v="160"/>
    </i>
    <i r="1">
      <x v="498"/>
    </i>
    <i r="2">
      <x v="79"/>
    </i>
    <i r="2">
      <x v="322"/>
    </i>
    <i>
      <x v="209"/>
    </i>
    <i r="1">
      <x v="152"/>
    </i>
    <i r="2">
      <x v="192"/>
    </i>
    <i r="2">
      <x v="225"/>
    </i>
    <i r="2">
      <x v="234"/>
    </i>
    <i r="2">
      <x v="246"/>
    </i>
    <i r="2">
      <x v="248"/>
    </i>
    <i r="2">
      <x v="364"/>
    </i>
    <i r="1">
      <x v="202"/>
    </i>
    <i r="2">
      <x v="119"/>
    </i>
    <i r="2">
      <x v="150"/>
    </i>
    <i r="2">
      <x v="159"/>
    </i>
    <i r="2">
      <x v="264"/>
    </i>
    <i r="2">
      <x v="345"/>
    </i>
    <i r="2">
      <x v="352"/>
    </i>
    <i r="2">
      <x v="360"/>
    </i>
    <i r="2">
      <x v="391"/>
    </i>
    <i r="2">
      <x v="393"/>
    </i>
    <i r="2">
      <x v="399"/>
    </i>
    <i r="1">
      <x v="213"/>
    </i>
    <i r="2">
      <x v="160"/>
    </i>
    <i r="1">
      <x v="275"/>
    </i>
    <i r="2">
      <x v="160"/>
    </i>
    <i r="1">
      <x v="364"/>
    </i>
    <i r="2">
      <x v="160"/>
    </i>
    <i r="1">
      <x v="496"/>
    </i>
    <i r="2">
      <x v="14"/>
    </i>
    <i r="2">
      <x v="70"/>
    </i>
    <i r="2">
      <x v="375"/>
    </i>
    <i r="2">
      <x v="433"/>
    </i>
    <i r="1">
      <x v="497"/>
    </i>
    <i r="2">
      <x v="25"/>
    </i>
    <i r="2">
      <x v="70"/>
    </i>
    <i r="2">
      <x v="269"/>
    </i>
    <i r="2">
      <x v="361"/>
    </i>
    <i>
      <x v="212"/>
    </i>
    <i r="1">
      <x v="197"/>
    </i>
    <i r="2">
      <x v="48"/>
    </i>
    <i r="2">
      <x v="127"/>
    </i>
    <i r="2">
      <x v="210"/>
    </i>
    <i r="2">
      <x v="326"/>
    </i>
    <i r="2">
      <x v="327"/>
    </i>
    <i r="1">
      <x v="274"/>
    </i>
    <i r="2">
      <x v="160"/>
    </i>
    <i>
      <x v="213"/>
    </i>
    <i r="1">
      <x v="499"/>
    </i>
    <i r="2">
      <x v="120"/>
    </i>
    <i r="2">
      <x v="205"/>
    </i>
    <i>
      <x v="219"/>
    </i>
    <i r="1">
      <x v="187"/>
    </i>
    <i r="2">
      <x v="160"/>
    </i>
    <i r="1">
      <x v="195"/>
    </i>
    <i r="2">
      <x v="160"/>
    </i>
    <i r="1">
      <x v="238"/>
    </i>
    <i r="2">
      <x v="160"/>
    </i>
    <i r="1">
      <x v="502"/>
    </i>
    <i r="2">
      <x v="88"/>
    </i>
    <i r="2">
      <x v="89"/>
    </i>
    <i r="2">
      <x v="403"/>
    </i>
    <i r="2">
      <x v="438"/>
    </i>
    <i r="2">
      <x v="439"/>
    </i>
    <i>
      <x v="223"/>
    </i>
    <i r="1">
      <x v="206"/>
    </i>
    <i r="2">
      <x v="160"/>
    </i>
    <i r="1">
      <x v="215"/>
    </i>
    <i r="2">
      <x v="23"/>
    </i>
    <i r="2">
      <x v="45"/>
    </i>
    <i r="2">
      <x v="83"/>
    </i>
    <i r="2">
      <x v="108"/>
    </i>
    <i r="2">
      <x v="177"/>
    </i>
    <i r="2">
      <x v="292"/>
    </i>
    <i>
      <x v="231"/>
    </i>
    <i r="1">
      <x v="187"/>
    </i>
    <i r="2">
      <x v="160"/>
    </i>
    <i r="1">
      <x v="195"/>
    </i>
    <i r="2">
      <x v="160"/>
    </i>
    <i r="1">
      <x v="238"/>
    </i>
    <i r="2">
      <x v="160"/>
    </i>
    <i r="1">
      <x v="503"/>
    </i>
    <i r="2">
      <x v="88"/>
    </i>
    <i r="2">
      <x v="89"/>
    </i>
    <i r="2">
      <x v="403"/>
    </i>
    <i r="2">
      <x v="438"/>
    </i>
    <i r="2">
      <x v="439"/>
    </i>
    <i>
      <x v="234"/>
    </i>
    <i r="1">
      <x v="36"/>
    </i>
    <i r="2">
      <x v="265"/>
    </i>
    <i r="2">
      <x v="440"/>
    </i>
    <i r="1">
      <x v="216"/>
    </i>
    <i r="2">
      <x v="160"/>
    </i>
    <i r="1">
      <x v="222"/>
    </i>
    <i r="2">
      <x v="52"/>
    </i>
    <i r="2">
      <x v="366"/>
    </i>
    <i r="2">
      <x v="410"/>
    </i>
    <i r="1">
      <x v="223"/>
    </i>
    <i r="2">
      <x v="124"/>
    </i>
    <i r="2">
      <x v="313"/>
    </i>
    <i r="2">
      <x v="346"/>
    </i>
    <i r="2">
      <x v="363"/>
    </i>
    <i r="2">
      <x v="380"/>
    </i>
    <i r="2">
      <x v="403"/>
    </i>
    <i r="2">
      <x v="408"/>
    </i>
    <i r="1">
      <x v="275"/>
    </i>
    <i r="2">
      <x v="160"/>
    </i>
    <i>
      <x v="235"/>
    </i>
    <i r="1">
      <x v="128"/>
    </i>
    <i r="2">
      <x v="160"/>
    </i>
    <i r="1">
      <x v="504"/>
    </i>
    <i r="2">
      <x v="160"/>
    </i>
    <i>
      <x v="238"/>
    </i>
    <i r="1">
      <x v="49"/>
    </i>
    <i r="2">
      <x v="160"/>
    </i>
    <i r="1">
      <x v="553"/>
    </i>
    <i r="2">
      <x v="259"/>
    </i>
    <i r="2">
      <x v="305"/>
    </i>
    <i>
      <x v="241"/>
    </i>
    <i r="1">
      <x v="4"/>
    </i>
    <i r="2">
      <x v="160"/>
    </i>
    <i r="1">
      <x v="5"/>
    </i>
    <i r="2">
      <x v="160"/>
    </i>
    <i r="1">
      <x v="192"/>
    </i>
    <i r="2">
      <x v="265"/>
    </i>
    <i r="2">
      <x v="440"/>
    </i>
    <i r="1">
      <x v="233"/>
    </i>
    <i r="2">
      <x v="204"/>
    </i>
    <i r="2">
      <x v="237"/>
    </i>
    <i r="2">
      <x v="299"/>
    </i>
    <i r="1">
      <x v="234"/>
    </i>
    <i r="2">
      <x v="64"/>
    </i>
    <i r="2">
      <x v="333"/>
    </i>
    <i r="2">
      <x v="342"/>
    </i>
    <i>
      <x v="243"/>
    </i>
    <i r="1">
      <x v="146"/>
    </i>
    <i r="2">
      <x v="49"/>
    </i>
    <i r="2">
      <x v="223"/>
    </i>
    <i r="2">
      <x v="238"/>
    </i>
    <i r="2">
      <x v="267"/>
    </i>
    <i r="1">
      <x v="147"/>
    </i>
    <i r="2">
      <x v="237"/>
    </i>
    <i r="2">
      <x v="299"/>
    </i>
    <i r="1">
      <x v="148"/>
    </i>
    <i r="2">
      <x v="102"/>
    </i>
    <i r="2">
      <x v="353"/>
    </i>
    <i r="2">
      <x v="436"/>
    </i>
    <i r="1">
      <x v="149"/>
    </i>
    <i r="2">
      <x v="26"/>
    </i>
    <i r="2">
      <x v="157"/>
    </i>
    <i r="2">
      <x v="284"/>
    </i>
    <i r="2">
      <x v="362"/>
    </i>
    <i r="2">
      <x v="387"/>
    </i>
    <i r="2">
      <x v="398"/>
    </i>
    <i r="2">
      <x v="477"/>
    </i>
    <i r="2">
      <x v="478"/>
    </i>
    <i r="2">
      <x v="479"/>
    </i>
    <i r="2">
      <x v="480"/>
    </i>
    <i>
      <x v="245"/>
    </i>
    <i r="1">
      <x v="136"/>
    </i>
    <i r="2">
      <x v="160"/>
    </i>
    <i r="1">
      <x v="241"/>
    </i>
    <i r="2">
      <x v="160"/>
    </i>
    <i r="1">
      <x v="275"/>
    </i>
    <i r="2">
      <x v="160"/>
    </i>
    <i r="1">
      <x v="510"/>
    </i>
    <i r="2">
      <x v="17"/>
    </i>
    <i r="2">
      <x v="70"/>
    </i>
    <i r="2">
      <x v="183"/>
    </i>
    <i r="2">
      <x v="283"/>
    </i>
    <i>
      <x v="248"/>
    </i>
    <i r="1">
      <x v="232"/>
    </i>
    <i r="2">
      <x v="160"/>
    </i>
    <i r="1">
      <x v="244"/>
    </i>
    <i r="2">
      <x v="160"/>
    </i>
    <i r="1">
      <x v="245"/>
    </i>
    <i r="2">
      <x v="21"/>
    </i>
    <i r="2">
      <x v="151"/>
    </i>
    <i>
      <x v="250"/>
    </i>
    <i r="1">
      <x v="248"/>
    </i>
    <i r="2">
      <x v="17"/>
    </i>
    <i r="2">
      <x v="39"/>
    </i>
    <i r="2">
      <x v="70"/>
    </i>
    <i r="2">
      <x v="183"/>
    </i>
    <i r="2">
      <x v="242"/>
    </i>
    <i r="2">
      <x v="286"/>
    </i>
    <i r="2">
      <x v="340"/>
    </i>
    <i r="2">
      <x v="392"/>
    </i>
    <i r="2">
      <x v="402"/>
    </i>
    <i r="1">
      <x v="272"/>
    </i>
    <i r="2">
      <x v="160"/>
    </i>
    <i>
      <x v="258"/>
    </i>
    <i r="1">
      <x v="254"/>
    </i>
    <i r="2">
      <x v="265"/>
    </i>
    <i r="2">
      <x v="440"/>
    </i>
    <i r="1">
      <x v="255"/>
    </i>
    <i r="2">
      <x v="123"/>
    </i>
    <i r="2">
      <x v="139"/>
    </i>
    <i r="2">
      <x v="266"/>
    </i>
    <i r="1">
      <x v="359"/>
    </i>
    <i r="2">
      <x v="160"/>
    </i>
    <i r="1">
      <x v="512"/>
    </i>
    <i r="2">
      <x v="107"/>
    </i>
    <i r="2">
      <x v="420"/>
    </i>
    <i r="1">
      <x v="513"/>
    </i>
    <i r="2">
      <x v="294"/>
    </i>
    <i r="2">
      <x v="370"/>
    </i>
    <i r="2">
      <x v="379"/>
    </i>
    <i r="2">
      <x v="414"/>
    </i>
    <i>
      <x v="261"/>
    </i>
    <i r="1">
      <x v="224"/>
    </i>
    <i r="2">
      <x v="160"/>
    </i>
    <i r="1">
      <x v="258"/>
    </i>
    <i r="2">
      <x v="15"/>
    </i>
    <i r="2">
      <x v="55"/>
    </i>
    <i r="2">
      <x v="59"/>
    </i>
    <i r="2">
      <x v="77"/>
    </i>
    <i r="2">
      <x v="85"/>
    </i>
    <i r="2">
      <x v="87"/>
    </i>
    <i r="2">
      <x v="93"/>
    </i>
    <i r="2">
      <x v="180"/>
    </i>
    <i r="2">
      <x v="203"/>
    </i>
    <i r="2">
      <x v="235"/>
    </i>
    <i r="2">
      <x v="271"/>
    </i>
    <i r="2">
      <x v="337"/>
    </i>
    <i r="1">
      <x v="259"/>
    </i>
    <i r="2">
      <x v="67"/>
    </i>
    <i r="2">
      <x v="94"/>
    </i>
    <i r="2">
      <x v="126"/>
    </i>
    <i r="1">
      <x v="260"/>
    </i>
    <i r="2">
      <x v="62"/>
    </i>
    <i r="2">
      <x v="68"/>
    </i>
    <i r="2">
      <x v="77"/>
    </i>
    <i r="2">
      <x v="105"/>
    </i>
    <i r="2">
      <x v="136"/>
    </i>
    <i r="2">
      <x v="257"/>
    </i>
    <i r="2">
      <x v="285"/>
    </i>
    <i r="2">
      <x v="288"/>
    </i>
    <i r="2">
      <x v="296"/>
    </i>
    <i r="2">
      <x v="297"/>
    </i>
    <i r="2">
      <x v="331"/>
    </i>
    <i r="2">
      <x v="369"/>
    </i>
    <i r="2">
      <x v="411"/>
    </i>
    <i r="2">
      <x v="413"/>
    </i>
    <i r="1">
      <x v="261"/>
    </i>
    <i r="2">
      <x v="160"/>
    </i>
    <i r="1">
      <x v="262"/>
    </i>
    <i r="2">
      <x v="160"/>
    </i>
    <i r="1">
      <x v="263"/>
    </i>
    <i r="2">
      <x v="265"/>
    </i>
    <i r="2">
      <x v="440"/>
    </i>
    <i r="1">
      <x v="274"/>
    </i>
    <i r="2">
      <x v="160"/>
    </i>
    <i>
      <x v="264"/>
    </i>
    <i r="1">
      <x v="267"/>
    </i>
    <i r="2">
      <x v="300"/>
    </i>
    <i r="2">
      <x v="320"/>
    </i>
    <i r="2">
      <x v="375"/>
    </i>
    <i r="2">
      <x v="433"/>
    </i>
    <i>
      <x v="271"/>
    </i>
    <i r="1">
      <x v="224"/>
    </i>
    <i r="2">
      <x v="160"/>
    </i>
    <i r="1">
      <x v="274"/>
    </i>
    <i r="2">
      <x v="160"/>
    </i>
    <i r="1">
      <x v="516"/>
    </i>
    <i r="2">
      <x v="114"/>
    </i>
    <i r="2">
      <x v="357"/>
    </i>
    <i>
      <x v="273"/>
    </i>
    <i r="1">
      <x v="271"/>
    </i>
    <i r="2">
      <x v="208"/>
    </i>
    <i r="2">
      <x v="384"/>
    </i>
    <i>
      <x v="276"/>
    </i>
    <i r="1">
      <x v="276"/>
    </i>
    <i r="2">
      <x v="17"/>
    </i>
    <i r="2">
      <x v="39"/>
    </i>
    <i r="2">
      <x v="70"/>
    </i>
    <i r="2">
      <x v="183"/>
    </i>
    <i r="2">
      <x v="242"/>
    </i>
    <i r="2">
      <x v="286"/>
    </i>
    <i r="2">
      <x v="340"/>
    </i>
    <i r="2">
      <x v="392"/>
    </i>
    <i r="2">
      <x v="402"/>
    </i>
    <i>
      <x v="281"/>
    </i>
    <i r="1">
      <x v="50"/>
    </i>
    <i r="2">
      <x v="160"/>
    </i>
    <i r="1">
      <x v="123"/>
    </i>
    <i r="2">
      <x v="160"/>
    </i>
    <i r="1">
      <x v="275"/>
    </i>
    <i r="2">
      <x v="160"/>
    </i>
    <i r="1">
      <x v="282"/>
    </i>
    <i r="2">
      <x v="160"/>
    </i>
    <i r="1">
      <x v="375"/>
    </i>
    <i r="2">
      <x v="160"/>
    </i>
    <i>
      <x v="284"/>
    </i>
    <i r="1">
      <x v="218"/>
    </i>
    <i r="2">
      <x v="160"/>
    </i>
    <i r="1">
      <x v="285"/>
    </i>
    <i r="2">
      <x v="34"/>
    </i>
    <i r="2">
      <x v="70"/>
    </i>
    <i r="2">
      <x v="168"/>
    </i>
    <i r="2">
      <x v="240"/>
    </i>
    <i r="2">
      <x v="263"/>
    </i>
    <i r="2">
      <x v="341"/>
    </i>
    <i r="2">
      <x v="347"/>
    </i>
    <i r="2">
      <x v="365"/>
    </i>
    <i r="2">
      <x v="397"/>
    </i>
    <i r="2">
      <x v="403"/>
    </i>
    <i r="1">
      <x v="374"/>
    </i>
    <i r="2">
      <x v="160"/>
    </i>
    <i>
      <x v="285"/>
    </i>
    <i r="1">
      <x v="9"/>
    </i>
    <i r="2">
      <x v="160"/>
    </i>
    <i r="1">
      <x v="228"/>
    </i>
    <i r="2">
      <x v="160"/>
    </i>
    <i r="1">
      <x v="341"/>
    </i>
    <i r="2">
      <x v="160"/>
    </i>
    <i r="1">
      <x v="372"/>
    </i>
    <i r="2">
      <x v="160"/>
    </i>
    <i>
      <x v="287"/>
    </i>
    <i r="1">
      <x v="520"/>
    </i>
    <i r="2">
      <x v="51"/>
    </i>
    <i r="2">
      <x v="72"/>
    </i>
    <i r="2">
      <x v="241"/>
    </i>
    <i r="2">
      <x v="253"/>
    </i>
    <i r="2">
      <x v="270"/>
    </i>
    <i r="2">
      <x v="300"/>
    </i>
    <i r="2">
      <x v="334"/>
    </i>
    <i r="2">
      <x v="375"/>
    </i>
    <i r="2">
      <x v="397"/>
    </i>
    <i>
      <x v="291"/>
    </i>
    <i r="1">
      <x v="292"/>
    </i>
    <i r="2">
      <x v="239"/>
    </i>
    <i r="2">
      <x v="244"/>
    </i>
    <i r="1">
      <x v="294"/>
    </i>
    <i r="2">
      <x v="11"/>
    </i>
    <i r="2">
      <x v="13"/>
    </i>
    <i r="2">
      <x v="185"/>
    </i>
    <i r="2">
      <x v="187"/>
    </i>
    <i r="2">
      <x v="272"/>
    </i>
    <i r="2">
      <x v="367"/>
    </i>
    <i r="1">
      <x v="343"/>
    </i>
    <i r="2">
      <x v="160"/>
    </i>
    <i r="1">
      <x v="517"/>
    </i>
    <i r="2">
      <x v="8"/>
    </i>
    <i r="2">
      <x v="31"/>
    </i>
    <i>
      <x v="292"/>
    </i>
    <i r="1">
      <x v="217"/>
    </i>
    <i r="2">
      <x v="70"/>
    </i>
    <i r="2">
      <x v="141"/>
    </i>
    <i r="2">
      <x v="202"/>
    </i>
    <i r="1">
      <x v="243"/>
    </i>
    <i r="2">
      <x v="160"/>
    </i>
    <i r="1">
      <x v="296"/>
    </i>
    <i r="2">
      <x v="160"/>
    </i>
    <i r="1">
      <x v="562"/>
    </i>
    <i r="2">
      <x v="275"/>
    </i>
    <i r="2">
      <x v="519"/>
    </i>
    <i r="1">
      <x v="563"/>
    </i>
    <i r="2">
      <x v="160"/>
    </i>
    <i>
      <x v="294"/>
    </i>
    <i r="1">
      <x v="136"/>
    </i>
    <i r="2">
      <x v="160"/>
    </i>
    <i r="1">
      <x v="186"/>
    </i>
    <i r="2">
      <x v="265"/>
    </i>
    <i r="2">
      <x v="440"/>
    </i>
    <i r="1">
      <x v="241"/>
    </i>
    <i r="2">
      <x v="160"/>
    </i>
    <i>
      <x v="295"/>
    </i>
    <i r="1">
      <x v="136"/>
    </i>
    <i r="2">
      <x v="160"/>
    </i>
    <i r="1">
      <x v="241"/>
    </i>
    <i r="2">
      <x v="160"/>
    </i>
    <i r="1">
      <x v="518"/>
    </i>
    <i r="2">
      <x v="153"/>
    </i>
    <i r="2">
      <x v="415"/>
    </i>
    <i>
      <x v="297"/>
    </i>
    <i r="1">
      <x v="241"/>
    </i>
    <i r="2">
      <x v="160"/>
    </i>
    <i r="1">
      <x v="298"/>
    </i>
    <i r="2">
      <x v="247"/>
    </i>
    <i r="2">
      <x v="293"/>
    </i>
    <i r="2">
      <x v="435"/>
    </i>
    <i r="1">
      <x v="299"/>
    </i>
    <i r="2">
      <x v="160"/>
    </i>
    <i r="1">
      <x v="300"/>
    </i>
    <i r="2">
      <x v="214"/>
    </i>
    <i r="2">
      <x v="302"/>
    </i>
    <i r="1">
      <x v="301"/>
    </i>
    <i r="2">
      <x v="14"/>
    </i>
    <i r="2">
      <x v="70"/>
    </i>
    <i r="2">
      <x v="143"/>
    </i>
    <i r="2">
      <x v="325"/>
    </i>
    <i r="2">
      <x v="375"/>
    </i>
    <i r="2">
      <x v="433"/>
    </i>
    <i r="1">
      <x v="302"/>
    </i>
    <i r="2">
      <x v="69"/>
    </i>
    <i r="2">
      <x v="335"/>
    </i>
    <i r="2">
      <x v="406"/>
    </i>
    <i>
      <x v="301"/>
    </i>
    <i r="1">
      <x v="199"/>
    </i>
    <i r="2">
      <x v="160"/>
    </i>
    <i r="1">
      <x v="306"/>
    </i>
    <i r="2">
      <x v="247"/>
    </i>
    <i r="2">
      <x v="289"/>
    </i>
    <i r="1">
      <x v="307"/>
    </i>
    <i r="2">
      <x v="151"/>
    </i>
    <i r="2">
      <x v="381"/>
    </i>
    <i>
      <x v="302"/>
    </i>
    <i r="1">
      <x v="283"/>
    </i>
    <i r="2">
      <x v="265"/>
    </i>
    <i r="2">
      <x v="440"/>
    </i>
    <i r="1">
      <x v="310"/>
    </i>
    <i r="2">
      <x v="18"/>
    </i>
    <i r="2">
      <x v="60"/>
    </i>
    <i r="2">
      <x v="66"/>
    </i>
    <i r="2">
      <x v="73"/>
    </i>
    <i r="2">
      <x v="179"/>
    </i>
    <i r="2">
      <x v="247"/>
    </i>
    <i r="2">
      <x v="293"/>
    </i>
    <i r="2">
      <x v="300"/>
    </i>
    <i r="2">
      <x v="434"/>
    </i>
    <i>
      <x v="303"/>
    </i>
    <i r="1">
      <x v="311"/>
    </i>
    <i r="2">
      <x v="70"/>
    </i>
    <i r="2">
      <x v="190"/>
    </i>
    <i r="2">
      <x v="252"/>
    </i>
    <i r="2">
      <x v="275"/>
    </i>
    <i r="1">
      <x v="312"/>
    </i>
    <i r="2">
      <x v="160"/>
    </i>
    <i>
      <x v="311"/>
    </i>
    <i r="1">
      <x v="317"/>
    </i>
    <i r="2">
      <x v="9"/>
    </i>
    <i r="2">
      <x v="37"/>
    </i>
    <i r="2">
      <x v="166"/>
    </i>
    <i r="2">
      <x v="403"/>
    </i>
    <i>
      <x v="312"/>
    </i>
    <i r="1">
      <x v="8"/>
    </i>
    <i r="2">
      <x v="265"/>
    </i>
    <i r="2">
      <x v="440"/>
    </i>
    <i r="1">
      <x v="190"/>
    </i>
    <i r="2">
      <x v="265"/>
    </i>
    <i r="2">
      <x v="440"/>
    </i>
    <i r="1">
      <x v="316"/>
    </i>
    <i r="2">
      <x v="160"/>
    </i>
    <i r="1">
      <x v="318"/>
    </i>
    <i r="2">
      <x v="90"/>
    </i>
    <i r="2">
      <x v="103"/>
    </i>
    <i r="2">
      <x v="111"/>
    </i>
    <i r="2">
      <x v="355"/>
    </i>
    <i r="2">
      <x v="431"/>
    </i>
    <i>
      <x v="313"/>
    </i>
    <i r="1">
      <x v="521"/>
    </i>
    <i r="2">
      <x v="51"/>
    </i>
    <i r="2">
      <x v="72"/>
    </i>
    <i r="2">
      <x v="241"/>
    </i>
    <i r="2">
      <x v="270"/>
    </i>
    <i r="2">
      <x v="300"/>
    </i>
    <i r="2">
      <x v="334"/>
    </i>
    <i r="2">
      <x v="375"/>
    </i>
    <i r="2">
      <x v="397"/>
    </i>
    <i>
      <x v="321"/>
    </i>
    <i r="1">
      <x v="114"/>
    </i>
    <i r="2">
      <x v="265"/>
    </i>
    <i r="2">
      <x v="440"/>
    </i>
    <i r="1">
      <x v="174"/>
    </i>
    <i r="2">
      <x v="265"/>
    </i>
    <i r="2">
      <x v="440"/>
    </i>
    <i>
      <x v="334"/>
    </i>
    <i r="1">
      <x v="5"/>
    </i>
    <i r="2">
      <x v="160"/>
    </i>
    <i r="1">
      <x v="275"/>
    </i>
    <i r="2">
      <x v="160"/>
    </i>
    <i r="1">
      <x v="328"/>
    </i>
    <i r="2">
      <x v="160"/>
    </i>
    <i r="1">
      <x v="330"/>
    </i>
    <i r="2">
      <x v="70"/>
    </i>
    <i r="2">
      <x v="74"/>
    </i>
    <i r="2">
      <x v="75"/>
    </i>
    <i r="2">
      <x v="76"/>
    </i>
    <i r="2">
      <x v="144"/>
    </i>
    <i r="2">
      <x v="250"/>
    </i>
    <i r="2">
      <x v="251"/>
    </i>
    <i r="2">
      <x v="433"/>
    </i>
    <i>
      <x v="336"/>
    </i>
    <i r="1">
      <x v="564"/>
    </i>
    <i r="2">
      <x v="520"/>
    </i>
    <i r="2">
      <x v="521"/>
    </i>
    <i r="1">
      <x v="565"/>
    </i>
    <i r="2">
      <x v="70"/>
    </i>
    <i r="2">
      <x v="522"/>
    </i>
    <i r="2">
      <x v="523"/>
    </i>
    <i>
      <x v="338"/>
    </i>
    <i r="1">
      <x v="566"/>
    </i>
    <i r="2">
      <x v="524"/>
    </i>
    <i r="2">
      <x v="525"/>
    </i>
    <i r="2">
      <x v="526"/>
    </i>
    <i r="2">
      <x v="527"/>
    </i>
    <i r="2">
      <x v="528"/>
    </i>
    <i r="2">
      <x v="529"/>
    </i>
    <i r="2">
      <x v="530"/>
    </i>
    <i r="2">
      <x v="531"/>
    </i>
    <i r="2">
      <x v="532"/>
    </i>
    <i r="2">
      <x v="533"/>
    </i>
    <i r="2">
      <x v="534"/>
    </i>
    <i r="2">
      <x v="535"/>
    </i>
    <i>
      <x v="341"/>
    </i>
    <i r="1">
      <x v="338"/>
    </i>
    <i r="2">
      <x v="22"/>
    </i>
    <i r="2">
      <x v="237"/>
    </i>
    <i r="2">
      <x v="267"/>
    </i>
    <i r="1">
      <x v="372"/>
    </i>
    <i r="2">
      <x v="160"/>
    </i>
    <i r="1">
      <x v="523"/>
    </i>
    <i r="2">
      <x/>
    </i>
    <i r="2">
      <x v="1"/>
    </i>
    <i r="2">
      <x v="2"/>
    </i>
    <i r="2">
      <x v="3"/>
    </i>
    <i>
      <x v="342"/>
    </i>
    <i r="1">
      <x v="336"/>
    </i>
    <i r="2">
      <x v="22"/>
    </i>
    <i r="2">
      <x v="237"/>
    </i>
    <i r="2">
      <x v="267"/>
    </i>
    <i r="1">
      <x v="372"/>
    </i>
    <i r="2">
      <x v="160"/>
    </i>
    <i r="1">
      <x v="524"/>
    </i>
    <i r="2">
      <x/>
    </i>
    <i r="2">
      <x v="1"/>
    </i>
    <i r="2">
      <x v="2"/>
    </i>
    <i>
      <x v="346"/>
    </i>
    <i r="1">
      <x v="163"/>
    </i>
    <i r="2">
      <x v="160"/>
    </i>
    <i r="1">
      <x v="274"/>
    </i>
    <i r="2">
      <x v="160"/>
    </i>
    <i r="1">
      <x v="344"/>
    </i>
    <i r="2">
      <x v="120"/>
    </i>
    <i r="2">
      <x v="201"/>
    </i>
    <i r="2">
      <x v="259"/>
    </i>
    <i r="2">
      <x v="271"/>
    </i>
    <i r="2">
      <x v="306"/>
    </i>
    <i r="2">
      <x v="371"/>
    </i>
    <i r="1">
      <x v="345"/>
    </i>
    <i r="2">
      <x v="140"/>
    </i>
    <i r="2">
      <x v="207"/>
    </i>
    <i>
      <x v="350"/>
    </i>
    <i r="1">
      <x v="187"/>
    </i>
    <i r="2">
      <x v="160"/>
    </i>
    <i r="1">
      <x v="195"/>
    </i>
    <i r="2">
      <x v="160"/>
    </i>
    <i r="1">
      <x v="238"/>
    </i>
    <i r="2">
      <x v="160"/>
    </i>
    <i r="1">
      <x v="503"/>
    </i>
    <i r="2">
      <x v="88"/>
    </i>
    <i r="2">
      <x v="89"/>
    </i>
    <i r="2">
      <x v="403"/>
    </i>
    <i r="2">
      <x v="438"/>
    </i>
    <i r="2">
      <x v="439"/>
    </i>
    <i>
      <x v="352"/>
    </i>
    <i r="1">
      <x v="535"/>
    </i>
    <i r="2">
      <x v="160"/>
    </i>
    <i r="1">
      <x v="536"/>
    </i>
    <i r="2">
      <x v="265"/>
    </i>
    <i r="2">
      <x v="440"/>
    </i>
    <i r="1">
      <x v="537"/>
    </i>
    <i r="2">
      <x v="161"/>
    </i>
    <i r="2">
      <x v="375"/>
    </i>
    <i>
      <x v="354"/>
    </i>
    <i r="1">
      <x v="348"/>
    </i>
    <i r="2">
      <x v="50"/>
    </i>
    <i r="2">
      <x v="171"/>
    </i>
    <i r="2">
      <x v="172"/>
    </i>
    <i r="2">
      <x v="173"/>
    </i>
    <i r="2">
      <x v="300"/>
    </i>
    <i r="2">
      <x v="301"/>
    </i>
    <i r="2">
      <x v="422"/>
    </i>
    <i r="1">
      <x v="349"/>
    </i>
    <i r="2">
      <x v="188"/>
    </i>
    <i r="2">
      <x v="219"/>
    </i>
    <i r="2">
      <x v="281"/>
    </i>
    <i>
      <x v="356"/>
    </i>
    <i r="1">
      <x v="163"/>
    </i>
    <i r="2">
      <x v="160"/>
    </i>
    <i r="1">
      <x v="274"/>
    </i>
    <i r="2">
      <x v="160"/>
    </i>
    <i r="1">
      <x v="275"/>
    </i>
    <i r="2">
      <x v="160"/>
    </i>
    <i r="1">
      <x v="353"/>
    </i>
    <i r="2">
      <x v="29"/>
    </i>
    <i r="2">
      <x v="46"/>
    </i>
    <i r="2">
      <x v="80"/>
    </i>
    <i r="2">
      <x v="212"/>
    </i>
    <i r="2">
      <x v="311"/>
    </i>
    <i r="2">
      <x v="312"/>
    </i>
    <i r="2">
      <x v="400"/>
    </i>
    <i r="2">
      <x v="401"/>
    </i>
    <i r="2">
      <x v="416"/>
    </i>
    <i r="1">
      <x v="527"/>
    </i>
    <i r="2">
      <x v="121"/>
    </i>
    <i r="2">
      <x v="164"/>
    </i>
    <i r="2">
      <x v="175"/>
    </i>
    <i r="2">
      <x v="178"/>
    </i>
    <i r="2">
      <x v="199"/>
    </i>
    <i r="2">
      <x v="261"/>
    </i>
    <i r="2">
      <x v="308"/>
    </i>
    <i r="2">
      <x v="372"/>
    </i>
    <i>
      <x v="360"/>
    </i>
    <i r="1">
      <x v="295"/>
    </i>
    <i r="2">
      <x v="265"/>
    </i>
    <i r="2">
      <x v="440"/>
    </i>
    <i r="1">
      <x v="350"/>
    </i>
    <i r="2">
      <x v="63"/>
    </i>
    <i r="2">
      <x v="273"/>
    </i>
    <i r="1">
      <x v="351"/>
    </i>
    <i r="2">
      <x v="20"/>
    </i>
    <i r="2">
      <x v="237"/>
    </i>
    <i>
      <x v="368"/>
    </i>
    <i r="1">
      <x v="365"/>
    </i>
    <i r="2">
      <x v="174"/>
    </i>
    <i r="2">
      <x v="206"/>
    </i>
    <i r="2">
      <x v="298"/>
    </i>
    <i r="2">
      <x v="418"/>
    </i>
    <i>
      <x v="371"/>
    </i>
    <i r="1">
      <x v="195"/>
    </i>
    <i r="2">
      <x v="160"/>
    </i>
    <i r="1">
      <x v="539"/>
    </i>
    <i r="2">
      <x v="4"/>
    </i>
    <i r="2">
      <x v="5"/>
    </i>
    <i>
      <x v="375"/>
    </i>
    <i r="1">
      <x v="237"/>
    </i>
    <i r="2">
      <x v="160"/>
    </i>
    <i r="1">
      <x v="371"/>
    </i>
    <i r="2">
      <x v="227"/>
    </i>
    <i r="2">
      <x v="228"/>
    </i>
    <i>
      <x v="377"/>
    </i>
    <i r="1">
      <x v="379"/>
    </i>
    <i r="2">
      <x v="160"/>
    </i>
    <i>
      <x v="381"/>
    </i>
    <i r="1">
      <x v="543"/>
    </i>
    <i r="2">
      <x v="160"/>
    </i>
    <i r="1">
      <x v="544"/>
    </i>
    <i r="2">
      <x v="265"/>
    </i>
    <i r="2">
      <x v="440"/>
    </i>
    <i r="1">
      <x v="545"/>
    </i>
    <i r="2">
      <x v="161"/>
    </i>
    <i r="2">
      <x v="375"/>
    </i>
    <i>
      <x v="383"/>
    </i>
    <i r="1">
      <x v="546"/>
    </i>
    <i r="2">
      <x v="160"/>
    </i>
    <i r="1">
      <x v="547"/>
    </i>
    <i r="2">
      <x v="265"/>
    </i>
    <i r="2">
      <x v="440"/>
    </i>
    <i r="1">
      <x v="548"/>
    </i>
    <i r="2">
      <x v="161"/>
    </i>
    <i r="2">
      <x v="375"/>
    </i>
    <i>
      <x v="384"/>
    </i>
    <i r="1">
      <x v="549"/>
    </i>
    <i r="2">
      <x v="118"/>
    </i>
    <i r="2">
      <x v="158"/>
    </i>
    <i r="2">
      <x v="184"/>
    </i>
    <i r="2">
      <x v="229"/>
    </i>
    <i r="2">
      <x v="275"/>
    </i>
    <i r="2">
      <x v="407"/>
    </i>
    <i r="2">
      <x v="536"/>
    </i>
    <i r="1">
      <x v="567"/>
    </i>
    <i r="2">
      <x v="160"/>
    </i>
    <i>
      <x v="385"/>
    </i>
    <i r="1">
      <x v="224"/>
    </i>
    <i r="2">
      <x v="160"/>
    </i>
    <i r="1">
      <x v="274"/>
    </i>
    <i r="2">
      <x v="160"/>
    </i>
    <i r="1">
      <x v="385"/>
    </i>
    <i r="2">
      <x v="112"/>
    </i>
    <i r="2">
      <x v="350"/>
    </i>
    <i r="2">
      <x v="403"/>
    </i>
    <i r="1">
      <x v="550"/>
    </i>
    <i r="2">
      <x v="182"/>
    </i>
    <i r="2">
      <x v="382"/>
    </i>
    <i>
      <x v="386"/>
    </i>
    <i r="1">
      <x v="102"/>
    </i>
    <i r="2">
      <x v="160"/>
    </i>
    <i r="1">
      <x v="383"/>
    </i>
    <i r="2">
      <x v="160"/>
    </i>
    <i r="1">
      <x v="384"/>
    </i>
    <i r="2">
      <x v="160"/>
    </i>
    <i r="1">
      <x v="387"/>
    </i>
    <i r="2">
      <x v="115"/>
    </i>
    <i r="2">
      <x v="217"/>
    </i>
    <i r="2">
      <x v="236"/>
    </i>
    <i r="2">
      <x v="328"/>
    </i>
    <i r="2">
      <x v="424"/>
    </i>
    <i r="2">
      <x v="425"/>
    </i>
    <i>
      <x v="389"/>
    </i>
    <i r="1">
      <x v="556"/>
    </i>
    <i r="2">
      <x v="160"/>
    </i>
    <i r="1">
      <x v="557"/>
    </i>
    <i r="2">
      <x v="265"/>
    </i>
    <i r="2">
      <x v="440"/>
    </i>
    <i r="1">
      <x v="558"/>
    </i>
    <i r="2">
      <x v="161"/>
    </i>
    <i r="2">
      <x v="375"/>
    </i>
    <i r="1">
      <x v="559"/>
    </i>
    <i r="2">
      <x v="508"/>
    </i>
  </rowItems>
  <colItems count="1">
    <i/>
  </colItems>
  <formats count="3662">
    <format dxfId="18410">
      <pivotArea dataOnly="0" fieldPosition="0">
        <references count="1">
          <reference field="9" count="1">
            <x v="0"/>
          </reference>
        </references>
      </pivotArea>
    </format>
    <format dxfId="18409">
      <pivotArea dataOnly="0" labelOnly="1" outline="0" fieldPosition="0">
        <references count="1">
          <reference field="8" count="25">
            <x v="0"/>
            <x v="1"/>
            <x v="2"/>
            <x v="4"/>
            <x v="8"/>
            <x v="10"/>
            <x v="12"/>
            <x v="13"/>
            <x v="15"/>
            <x v="17"/>
            <x v="18"/>
            <x v="21"/>
            <x v="22"/>
            <x v="24"/>
            <x v="25"/>
            <x v="27"/>
            <x v="29"/>
            <x v="30"/>
            <x v="31"/>
            <x v="33"/>
            <x v="34"/>
            <x v="35"/>
            <x v="36"/>
            <x v="37"/>
            <x v="38"/>
          </reference>
        </references>
      </pivotArea>
    </format>
    <format dxfId="18408">
      <pivotArea dataOnly="0" labelOnly="1" outline="0" fieldPosition="0">
        <references count="1">
          <reference field="8" count="25">
            <x v="42"/>
            <x v="44"/>
            <x v="45"/>
            <x v="47"/>
            <x v="49"/>
            <x v="50"/>
            <x v="51"/>
            <x v="52"/>
            <x v="53"/>
            <x v="54"/>
            <x v="55"/>
            <x v="56"/>
            <x v="58"/>
            <x v="59"/>
            <x v="60"/>
            <x v="61"/>
            <x v="68"/>
            <x v="70"/>
            <x v="72"/>
            <x v="73"/>
            <x v="74"/>
            <x v="75"/>
            <x v="80"/>
            <x v="82"/>
            <x v="83"/>
          </reference>
        </references>
      </pivotArea>
    </format>
    <format dxfId="18407">
      <pivotArea dataOnly="0" labelOnly="1" outline="0" fieldPosition="0">
        <references count="1">
          <reference field="8" count="25">
            <x v="85"/>
            <x v="86"/>
            <x v="87"/>
            <x v="88"/>
            <x v="89"/>
            <x v="91"/>
            <x v="93"/>
            <x v="95"/>
            <x v="96"/>
            <x v="98"/>
            <x v="101"/>
            <x v="104"/>
            <x v="106"/>
            <x v="107"/>
            <x v="109"/>
            <x v="110"/>
            <x v="112"/>
            <x v="113"/>
            <x v="115"/>
            <x v="118"/>
            <x v="119"/>
            <x v="122"/>
            <x v="123"/>
            <x v="126"/>
            <x v="127"/>
          </reference>
        </references>
      </pivotArea>
    </format>
    <format dxfId="18406">
      <pivotArea dataOnly="0" labelOnly="1" outline="0" fieldPosition="0">
        <references count="1">
          <reference field="8" count="25">
            <x v="128"/>
            <x v="129"/>
            <x v="130"/>
            <x v="132"/>
            <x v="133"/>
            <x v="135"/>
            <x v="136"/>
            <x v="138"/>
            <x v="139"/>
            <x v="140"/>
            <x v="141"/>
            <x v="142"/>
            <x v="144"/>
            <x v="145"/>
            <x v="147"/>
            <x v="148"/>
            <x v="149"/>
            <x v="151"/>
            <x v="152"/>
            <x v="153"/>
            <x v="154"/>
            <x v="155"/>
            <x v="157"/>
            <x v="161"/>
            <x v="162"/>
          </reference>
        </references>
      </pivotArea>
    </format>
    <format dxfId="18405">
      <pivotArea dataOnly="0" labelOnly="1" outline="0" fieldPosition="0">
        <references count="1">
          <reference field="8" count="25">
            <x v="163"/>
            <x v="164"/>
            <x v="166"/>
            <x v="167"/>
            <x v="168"/>
            <x v="169"/>
            <x v="170"/>
            <x v="172"/>
            <x v="174"/>
            <x v="178"/>
            <x v="179"/>
            <x v="180"/>
            <x v="182"/>
            <x v="184"/>
            <x v="185"/>
            <x v="187"/>
            <x v="188"/>
            <x v="189"/>
            <x v="191"/>
            <x v="193"/>
            <x v="195"/>
            <x v="197"/>
            <x v="198"/>
            <x v="199"/>
            <x v="201"/>
          </reference>
        </references>
      </pivotArea>
    </format>
    <format dxfId="18404">
      <pivotArea dataOnly="0" labelOnly="1" outline="0" fieldPosition="0">
        <references count="1">
          <reference field="8" count="25">
            <x v="206"/>
            <x v="208"/>
            <x v="209"/>
            <x v="210"/>
            <x v="211"/>
            <x v="212"/>
            <x v="213"/>
            <x v="214"/>
            <x v="215"/>
            <x v="216"/>
            <x v="217"/>
            <x v="218"/>
            <x v="219"/>
            <x v="220"/>
            <x v="221"/>
            <x v="222"/>
            <x v="224"/>
            <x v="227"/>
            <x v="230"/>
            <x v="232"/>
            <x v="233"/>
            <x v="236"/>
            <x v="237"/>
            <x v="241"/>
            <x v="246"/>
          </reference>
        </references>
      </pivotArea>
    </format>
    <format dxfId="18403">
      <pivotArea dataOnly="0" labelOnly="1" outline="0" fieldPosition="0">
        <references count="1">
          <reference field="8" count="25">
            <x v="249"/>
            <x v="250"/>
            <x v="251"/>
            <x v="252"/>
            <x v="253"/>
            <x v="254"/>
            <x v="255"/>
            <x v="257"/>
            <x v="259"/>
            <x v="261"/>
            <x v="262"/>
            <x v="263"/>
            <x v="265"/>
            <x v="266"/>
            <x v="267"/>
            <x v="268"/>
            <x v="269"/>
            <x v="270"/>
            <x v="272"/>
            <x v="274"/>
            <x v="275"/>
            <x v="277"/>
            <x v="278"/>
            <x v="279"/>
            <x v="280"/>
          </reference>
        </references>
      </pivotArea>
    </format>
    <format dxfId="18402">
      <pivotArea dataOnly="0" labelOnly="1" outline="0" fieldPosition="0">
        <references count="1">
          <reference field="8" count="25">
            <x v="282"/>
            <x v="283"/>
            <x v="286"/>
            <x v="289"/>
            <x v="291"/>
            <x v="292"/>
            <x v="293"/>
            <x v="294"/>
            <x v="295"/>
            <x v="296"/>
            <x v="298"/>
            <x v="299"/>
            <x v="300"/>
            <x v="302"/>
            <x v="304"/>
            <x v="305"/>
            <x v="306"/>
            <x v="307"/>
            <x v="308"/>
            <x v="309"/>
            <x v="310"/>
            <x v="311"/>
            <x v="312"/>
            <x v="314"/>
            <x v="316"/>
          </reference>
        </references>
      </pivotArea>
    </format>
    <format dxfId="18401">
      <pivotArea dataOnly="0" labelOnly="1" outline="0" fieldPosition="0">
        <references count="1">
          <reference field="8" count="25">
            <x v="317"/>
            <x v="319"/>
            <x v="320"/>
            <x v="323"/>
            <x v="324"/>
            <x v="325"/>
            <x v="326"/>
            <x v="327"/>
            <x v="328"/>
            <x v="329"/>
            <x v="330"/>
            <x v="331"/>
            <x v="332"/>
            <x v="334"/>
            <x v="335"/>
            <x v="337"/>
            <x v="339"/>
            <x v="341"/>
            <x v="343"/>
            <x v="344"/>
            <x v="345"/>
            <x v="347"/>
            <x v="353"/>
            <x v="355"/>
            <x v="357"/>
          </reference>
        </references>
      </pivotArea>
    </format>
    <format dxfId="18400">
      <pivotArea dataOnly="0" labelOnly="1" outline="0" fieldPosition="0">
        <references count="1">
          <reference field="8" count="25">
            <x v="358"/>
            <x v="359"/>
            <x v="361"/>
            <x v="362"/>
            <x v="363"/>
            <x v="364"/>
            <x v="365"/>
            <x v="367"/>
            <x v="368"/>
            <x v="369"/>
            <x v="370"/>
            <x v="372"/>
            <x v="374"/>
            <x v="375"/>
            <x v="376"/>
            <x v="378"/>
            <x v="379"/>
            <x v="380"/>
            <x v="384"/>
            <x v="385"/>
            <x v="387"/>
            <x v="388"/>
            <x v="390"/>
            <x v="391"/>
            <x v="392"/>
          </reference>
        </references>
      </pivotArea>
    </format>
    <format dxfId="18399">
      <pivotArea dataOnly="0" labelOnly="1" outline="0" fieldPosition="0">
        <references count="1">
          <reference field="8" count="1">
            <x v="393"/>
          </reference>
        </references>
      </pivotArea>
    </format>
    <format dxfId="18398">
      <pivotArea dataOnly="0" labelOnly="1" outline="0" fieldPosition="0">
        <references count="2">
          <reference field="8" count="1" selected="0">
            <x v="0"/>
          </reference>
          <reference field="9" count="2">
            <x v="1"/>
            <x v="2"/>
          </reference>
        </references>
      </pivotArea>
    </format>
    <format dxfId="18397">
      <pivotArea dataOnly="0" labelOnly="1" outline="0" fieldPosition="0">
        <references count="2">
          <reference field="8" count="1" selected="0">
            <x v="1"/>
          </reference>
          <reference field="9" count="3">
            <x v="6"/>
            <x v="286"/>
            <x v="341"/>
          </reference>
        </references>
      </pivotArea>
    </format>
    <format dxfId="18396">
      <pivotArea dataOnly="0" labelOnly="1" outline="0" fieldPosition="0">
        <references count="2">
          <reference field="8" count="1" selected="0">
            <x v="2"/>
          </reference>
          <reference field="9" count="6">
            <x v="3"/>
            <x v="4"/>
            <x v="5"/>
            <x v="7"/>
            <x v="159"/>
            <x v="341"/>
          </reference>
        </references>
      </pivotArea>
    </format>
    <format dxfId="18395">
      <pivotArea dataOnly="0" labelOnly="1" outline="0" fieldPosition="0">
        <references count="2">
          <reference field="8" count="1" selected="0">
            <x v="4"/>
          </reference>
          <reference field="9" count="1">
            <x v="341"/>
          </reference>
        </references>
      </pivotArea>
    </format>
    <format dxfId="18394">
      <pivotArea dataOnly="0" labelOnly="1" outline="0" fieldPosition="0">
        <references count="2">
          <reference field="8" count="1" selected="0">
            <x v="8"/>
          </reference>
          <reference field="9" count="5">
            <x v="9"/>
            <x v="21"/>
            <x v="224"/>
            <x v="274"/>
            <x v="341"/>
          </reference>
        </references>
      </pivotArea>
    </format>
    <format dxfId="18393">
      <pivotArea dataOnly="0" labelOnly="1" outline="0" fieldPosition="0">
        <references count="2">
          <reference field="8" count="1" selected="0">
            <x v="10"/>
          </reference>
          <reference field="9" count="5">
            <x v="19"/>
            <x v="20"/>
            <x v="334"/>
            <x v="341"/>
            <x v="381"/>
          </reference>
        </references>
      </pivotArea>
    </format>
    <format dxfId="18392">
      <pivotArea dataOnly="0" labelOnly="1" outline="0" fieldPosition="0">
        <references count="2">
          <reference field="8" count="1" selected="0">
            <x v="12"/>
          </reference>
          <reference field="9" count="8">
            <x v="16"/>
            <x v="17"/>
            <x v="18"/>
            <x v="66"/>
            <x v="68"/>
            <x v="94"/>
            <x v="162"/>
            <x v="341"/>
          </reference>
        </references>
      </pivotArea>
    </format>
    <format dxfId="18391">
      <pivotArea dataOnly="0" labelOnly="1" outline="0" fieldPosition="0">
        <references count="2">
          <reference field="8" count="1" selected="0">
            <x v="13"/>
          </reference>
          <reference field="9" count="7">
            <x v="12"/>
            <x v="13"/>
            <x v="14"/>
            <x v="15"/>
            <x v="224"/>
            <x v="274"/>
            <x v="341"/>
          </reference>
        </references>
      </pivotArea>
    </format>
    <format dxfId="18390">
      <pivotArea dataOnly="0" labelOnly="1" outline="0" fieldPosition="0">
        <references count="2">
          <reference field="8" count="1" selected="0">
            <x v="15"/>
          </reference>
          <reference field="9" count="4">
            <x v="22"/>
            <x v="224"/>
            <x v="274"/>
            <x v="341"/>
          </reference>
        </references>
      </pivotArea>
    </format>
    <format dxfId="18389">
      <pivotArea dataOnly="0" labelOnly="1" outline="0" fieldPosition="0">
        <references count="2">
          <reference field="8" count="1" selected="0">
            <x v="17"/>
          </reference>
          <reference field="9" count="1">
            <x v="341"/>
          </reference>
        </references>
      </pivotArea>
    </format>
    <format dxfId="18388">
      <pivotArea dataOnly="0" labelOnly="1" outline="0" fieldPosition="0">
        <references count="2">
          <reference field="8" count="1" selected="0">
            <x v="18"/>
          </reference>
          <reference field="9" count="2">
            <x v="47"/>
            <x v="206"/>
          </reference>
        </references>
      </pivotArea>
    </format>
    <format dxfId="18387">
      <pivotArea dataOnly="0" labelOnly="1" outline="0" fieldPosition="0">
        <references count="2">
          <reference field="8" count="1" selected="0">
            <x v="21"/>
          </reference>
          <reference field="9" count="1">
            <x v="24"/>
          </reference>
        </references>
      </pivotArea>
    </format>
    <format dxfId="18386">
      <pivotArea dataOnly="0" labelOnly="1" outline="0" fieldPosition="0">
        <references count="2">
          <reference field="8" count="1" selected="0">
            <x v="22"/>
          </reference>
          <reference field="9" count="2">
            <x v="25"/>
            <x v="26"/>
          </reference>
        </references>
      </pivotArea>
    </format>
    <format dxfId="18385">
      <pivotArea dataOnly="0" labelOnly="1" outline="0" fieldPosition="0">
        <references count="2">
          <reference field="8" count="1" selected="0">
            <x v="24"/>
          </reference>
          <reference field="9" count="6">
            <x v="27"/>
            <x v="28"/>
            <x v="29"/>
            <x v="30"/>
            <x v="341"/>
            <x v="346"/>
          </reference>
        </references>
      </pivotArea>
    </format>
    <format dxfId="18384">
      <pivotArea dataOnly="0" labelOnly="1" outline="0" fieldPosition="0">
        <references count="2">
          <reference field="8" count="1" selected="0">
            <x v="25"/>
          </reference>
          <reference field="9" count="2">
            <x v="32"/>
            <x v="341"/>
          </reference>
        </references>
      </pivotArea>
    </format>
    <format dxfId="18383">
      <pivotArea dataOnly="0" labelOnly="1" outline="0" fieldPosition="0">
        <references count="2">
          <reference field="8" count="1" selected="0">
            <x v="27"/>
          </reference>
          <reference field="9" count="1">
            <x v="33"/>
          </reference>
        </references>
      </pivotArea>
    </format>
    <format dxfId="18382">
      <pivotArea dataOnly="0" labelOnly="1" outline="0" fieldPosition="0">
        <references count="2">
          <reference field="8" count="1" selected="0">
            <x v="29"/>
          </reference>
          <reference field="9" count="7">
            <x v="31"/>
            <x v="34"/>
            <x v="35"/>
            <x v="164"/>
            <x v="274"/>
            <x v="355"/>
            <x v="356"/>
          </reference>
        </references>
      </pivotArea>
    </format>
    <format dxfId="18381">
      <pivotArea dataOnly="0" labelOnly="1" outline="0" fieldPosition="0">
        <references count="2">
          <reference field="8" count="1" selected="0">
            <x v="30"/>
          </reference>
          <reference field="9" count="5">
            <x v="37"/>
            <x v="204"/>
            <x v="253"/>
            <x v="275"/>
            <x v="341"/>
          </reference>
        </references>
      </pivotArea>
    </format>
    <format dxfId="18380">
      <pivotArea dataOnly="0" labelOnly="1" outline="0" fieldPosition="0">
        <references count="2">
          <reference field="8" count="1" selected="0">
            <x v="31"/>
          </reference>
          <reference field="9" count="6">
            <x v="38"/>
            <x v="39"/>
            <x v="51"/>
            <x v="64"/>
            <x v="207"/>
            <x v="341"/>
          </reference>
        </references>
      </pivotArea>
    </format>
    <format dxfId="18379">
      <pivotArea dataOnly="0" labelOnly="1" outline="0" fieldPosition="0">
        <references count="2">
          <reference field="8" count="1" selected="0">
            <x v="33"/>
          </reference>
          <reference field="9" count="2">
            <x v="43"/>
            <x v="341"/>
          </reference>
        </references>
      </pivotArea>
    </format>
    <format dxfId="18378">
      <pivotArea dataOnly="0" labelOnly="1" outline="0" fieldPosition="0">
        <references count="2">
          <reference field="8" count="1" selected="0">
            <x v="34"/>
          </reference>
          <reference field="9" count="3">
            <x v="41"/>
            <x v="42"/>
            <x v="341"/>
          </reference>
        </references>
      </pivotArea>
    </format>
    <format dxfId="18377">
      <pivotArea dataOnly="0" labelOnly="1" outline="0" fieldPosition="0">
        <references count="2">
          <reference field="8" count="1" selected="0">
            <x v="35"/>
          </reference>
          <reference field="9" count="2">
            <x v="44"/>
            <x v="341"/>
          </reference>
        </references>
      </pivotArea>
    </format>
    <format dxfId="18376">
      <pivotArea dataOnly="0" labelOnly="1" outline="0" fieldPosition="0">
        <references count="2">
          <reference field="8" count="1" selected="0">
            <x v="36"/>
          </reference>
          <reference field="9" count="2">
            <x v="45"/>
            <x v="341"/>
          </reference>
        </references>
      </pivotArea>
    </format>
    <format dxfId="18375">
      <pivotArea dataOnly="0" labelOnly="1" outline="0" fieldPosition="0">
        <references count="2">
          <reference field="8" count="1" selected="0">
            <x v="37"/>
          </reference>
          <reference field="9" count="1">
            <x v="46"/>
          </reference>
        </references>
      </pivotArea>
    </format>
    <format dxfId="18374">
      <pivotArea dataOnly="0" labelOnly="1" outline="0" fieldPosition="0">
        <references count="2">
          <reference field="8" count="1" selected="0">
            <x v="38"/>
          </reference>
          <reference field="9" count="2">
            <x v="40"/>
            <x v="341"/>
          </reference>
        </references>
      </pivotArea>
    </format>
    <format dxfId="18373">
      <pivotArea dataOnly="0" labelOnly="1" outline="0" fieldPosition="0">
        <references count="2">
          <reference field="8" count="1" selected="0">
            <x v="42"/>
          </reference>
          <reference field="9" count="1">
            <x v="341"/>
          </reference>
        </references>
      </pivotArea>
    </format>
    <format dxfId="18372">
      <pivotArea dataOnly="0" labelOnly="1" outline="0" fieldPosition="0">
        <references count="2">
          <reference field="8" count="1" selected="0">
            <x v="44"/>
          </reference>
          <reference field="9" count="3">
            <x v="52"/>
            <x v="156"/>
            <x v="341"/>
          </reference>
        </references>
      </pivotArea>
    </format>
    <format dxfId="18371">
      <pivotArea dataOnly="0" labelOnly="1" outline="0" fieldPosition="0">
        <references count="2">
          <reference field="8" count="1" selected="0">
            <x v="45"/>
          </reference>
          <reference field="9" count="4">
            <x v="53"/>
            <x v="68"/>
            <x v="274"/>
            <x v="341"/>
          </reference>
        </references>
      </pivotArea>
    </format>
    <format dxfId="18370">
      <pivotArea dataOnly="0" labelOnly="1" outline="0" fieldPosition="0">
        <references count="2">
          <reference field="8" count="1" selected="0">
            <x v="47"/>
          </reference>
          <reference field="9" count="3">
            <x v="54"/>
            <x v="68"/>
            <x v="274"/>
          </reference>
        </references>
      </pivotArea>
    </format>
    <format dxfId="18369">
      <pivotArea dataOnly="0" labelOnly="1" outline="0" fieldPosition="0">
        <references count="2">
          <reference field="8" count="1" selected="0">
            <x v="49"/>
          </reference>
          <reference field="9" count="4">
            <x v="55"/>
            <x v="56"/>
            <x v="68"/>
            <x v="274"/>
          </reference>
        </references>
      </pivotArea>
    </format>
    <format dxfId="18368">
      <pivotArea dataOnly="0" labelOnly="1" outline="0" fieldPosition="0">
        <references count="2">
          <reference field="8" count="1" selected="0">
            <x v="50"/>
          </reference>
          <reference field="9" count="1">
            <x v="341"/>
          </reference>
        </references>
      </pivotArea>
    </format>
    <format dxfId="18367">
      <pivotArea dataOnly="0" labelOnly="1" outline="0" fieldPosition="0">
        <references count="2">
          <reference field="8" count="1" selected="0">
            <x v="51"/>
          </reference>
          <reference field="9" count="1">
            <x v="341"/>
          </reference>
        </references>
      </pivotArea>
    </format>
    <format dxfId="18366">
      <pivotArea dataOnly="0" labelOnly="1" outline="0" fieldPosition="0">
        <references count="2">
          <reference field="8" count="1" selected="0">
            <x v="52"/>
          </reference>
          <reference field="9" count="3">
            <x v="10"/>
            <x v="341"/>
            <x v="372"/>
          </reference>
        </references>
      </pivotArea>
    </format>
    <format dxfId="18365">
      <pivotArea dataOnly="0" labelOnly="1" outline="0" fieldPosition="0">
        <references count="2">
          <reference field="8" count="1" selected="0">
            <x v="53"/>
          </reference>
          <reference field="9" count="1">
            <x v="341"/>
          </reference>
        </references>
      </pivotArea>
    </format>
    <format dxfId="18364">
      <pivotArea dataOnly="0" labelOnly="1" outline="0" fieldPosition="0">
        <references count="2">
          <reference field="8" count="1" selected="0">
            <x v="54"/>
          </reference>
          <reference field="9" count="1">
            <x v="341"/>
          </reference>
        </references>
      </pivotArea>
    </format>
    <format dxfId="18363">
      <pivotArea dataOnly="0" labelOnly="1" outline="0" fieldPosition="0">
        <references count="2">
          <reference field="8" count="1" selected="0">
            <x v="55"/>
          </reference>
          <reference field="9" count="3">
            <x v="57"/>
            <x v="58"/>
            <x v="341"/>
          </reference>
        </references>
      </pivotArea>
    </format>
    <format dxfId="18362">
      <pivotArea dataOnly="0" labelOnly="1" outline="0" fieldPosition="0">
        <references count="2">
          <reference field="8" count="1" selected="0">
            <x v="56"/>
          </reference>
          <reference field="9" count="7">
            <x v="3"/>
            <x v="4"/>
            <x v="5"/>
            <x v="59"/>
            <x v="60"/>
            <x v="61"/>
            <x v="341"/>
          </reference>
        </references>
      </pivotArea>
    </format>
    <format dxfId="18361">
      <pivotArea dataOnly="0" labelOnly="1" outline="0" fieldPosition="0">
        <references count="2">
          <reference field="8" count="1" selected="0">
            <x v="58"/>
          </reference>
          <reference field="9" count="1">
            <x v="341"/>
          </reference>
        </references>
      </pivotArea>
    </format>
    <format dxfId="18360">
      <pivotArea dataOnly="0" labelOnly="1" outline="0" fieldPosition="0">
        <references count="2">
          <reference field="8" count="1" selected="0">
            <x v="59"/>
          </reference>
          <reference field="9" count="1">
            <x v="0"/>
          </reference>
        </references>
      </pivotArea>
    </format>
    <format dxfId="18359">
      <pivotArea dataOnly="0" labelOnly="1" outline="0" fieldPosition="0">
        <references count="2">
          <reference field="8" count="1" selected="0">
            <x v="60"/>
          </reference>
          <reference field="9" count="2">
            <x v="62"/>
            <x v="341"/>
          </reference>
        </references>
      </pivotArea>
    </format>
    <format dxfId="18358">
      <pivotArea dataOnly="0" labelOnly="1" outline="0" fieldPosition="0">
        <references count="2">
          <reference field="8" count="1" selected="0">
            <x v="61"/>
          </reference>
          <reference field="9" count="1">
            <x v="0"/>
          </reference>
        </references>
      </pivotArea>
    </format>
    <format dxfId="18357">
      <pivotArea dataOnly="0" labelOnly="1" outline="0" fieldPosition="0">
        <references count="2">
          <reference field="8" count="1" selected="0">
            <x v="68"/>
          </reference>
          <reference field="9" count="2">
            <x v="69"/>
            <x v="341"/>
          </reference>
        </references>
      </pivotArea>
    </format>
    <format dxfId="18356">
      <pivotArea dataOnly="0" labelOnly="1" outline="0" fieldPosition="0">
        <references count="2">
          <reference field="8" count="1" selected="0">
            <x v="70"/>
          </reference>
          <reference field="9" count="3">
            <x v="48"/>
            <x v="341"/>
            <x v="372"/>
          </reference>
        </references>
      </pivotArea>
    </format>
    <format dxfId="18355">
      <pivotArea dataOnly="0" labelOnly="1" outline="0" fieldPosition="0">
        <references count="2">
          <reference field="8" count="1" selected="0">
            <x v="72"/>
          </reference>
          <reference field="9" count="4">
            <x v="71"/>
            <x v="72"/>
            <x v="341"/>
            <x v="347"/>
          </reference>
        </references>
      </pivotArea>
    </format>
    <format dxfId="18354">
      <pivotArea dataOnly="0" labelOnly="1" outline="0" fieldPosition="0">
        <references count="2">
          <reference field="8" count="1" selected="0">
            <x v="73"/>
          </reference>
          <reference field="9" count="2">
            <x v="70"/>
            <x v="341"/>
          </reference>
        </references>
      </pivotArea>
    </format>
    <format dxfId="18353">
      <pivotArea dataOnly="0" labelOnly="1" outline="0" fieldPosition="0">
        <references count="2">
          <reference field="8" count="1" selected="0">
            <x v="74"/>
          </reference>
          <reference field="9" count="1">
            <x v="73"/>
          </reference>
        </references>
      </pivotArea>
    </format>
    <format dxfId="18352">
      <pivotArea dataOnly="0" labelOnly="1" outline="0" fieldPosition="0">
        <references count="2">
          <reference field="8" count="1" selected="0">
            <x v="75"/>
          </reference>
          <reference field="9" count="2">
            <x v="74"/>
            <x v="216"/>
          </reference>
        </references>
      </pivotArea>
    </format>
    <format dxfId="18351">
      <pivotArea dataOnly="0" labelOnly="1" outline="0" fieldPosition="0">
        <references count="2">
          <reference field="8" count="1" selected="0">
            <x v="80"/>
          </reference>
          <reference field="9" count="2">
            <x v="274"/>
            <x v="341"/>
          </reference>
        </references>
      </pivotArea>
    </format>
    <format dxfId="18350">
      <pivotArea dataOnly="0" labelOnly="1" outline="0" fieldPosition="0">
        <references count="2">
          <reference field="8" count="1" selected="0">
            <x v="82"/>
          </reference>
          <reference field="9" count="1">
            <x v="0"/>
          </reference>
        </references>
      </pivotArea>
    </format>
    <format dxfId="18349">
      <pivotArea dataOnly="0" labelOnly="1" outline="0" fieldPosition="0">
        <references count="2">
          <reference field="8" count="1" selected="0">
            <x v="83"/>
          </reference>
          <reference field="9" count="3">
            <x v="49"/>
            <x v="75"/>
            <x v="274"/>
          </reference>
        </references>
      </pivotArea>
    </format>
    <format dxfId="18348">
      <pivotArea dataOnly="0" labelOnly="1" outline="0" fieldPosition="0">
        <references count="2">
          <reference field="8" count="1" selected="0">
            <x v="85"/>
          </reference>
          <reference field="9" count="2">
            <x v="76"/>
            <x v="341"/>
          </reference>
        </references>
      </pivotArea>
    </format>
    <format dxfId="18347">
      <pivotArea dataOnly="0" labelOnly="1" outline="0" fieldPosition="0">
        <references count="2">
          <reference field="8" count="1" selected="0">
            <x v="86"/>
          </reference>
          <reference field="9" count="9">
            <x v="5"/>
            <x v="79"/>
            <x v="80"/>
            <x v="81"/>
            <x v="82"/>
            <x v="115"/>
            <x v="136"/>
            <x v="275"/>
            <x v="341"/>
          </reference>
        </references>
      </pivotArea>
    </format>
    <format dxfId="18346">
      <pivotArea dataOnly="0" labelOnly="1" outline="0" fieldPosition="0">
        <references count="2">
          <reference field="8" count="1" selected="0">
            <x v="87"/>
          </reference>
          <reference field="9" count="5">
            <x v="84"/>
            <x v="85"/>
            <x v="164"/>
            <x v="165"/>
            <x v="274"/>
          </reference>
        </references>
      </pivotArea>
    </format>
    <format dxfId="18345">
      <pivotArea dataOnly="0" labelOnly="1" outline="0" fieldPosition="0">
        <references count="2">
          <reference field="8" count="1" selected="0">
            <x v="88"/>
          </reference>
          <reference field="9" count="5">
            <x v="83"/>
            <x v="216"/>
            <x v="275"/>
            <x v="341"/>
            <x v="354"/>
          </reference>
        </references>
      </pivotArea>
    </format>
    <format dxfId="18344">
      <pivotArea dataOnly="0" labelOnly="1" outline="0" fieldPosition="0">
        <references count="2">
          <reference field="8" count="1" selected="0">
            <x v="89"/>
          </reference>
          <reference field="9" count="4">
            <x v="86"/>
            <x v="87"/>
            <x v="88"/>
            <x v="341"/>
          </reference>
        </references>
      </pivotArea>
    </format>
    <format dxfId="18343">
      <pivotArea dataOnly="0" labelOnly="1" outline="0" fieldPosition="0">
        <references count="2">
          <reference field="8" count="1" selected="0">
            <x v="91"/>
          </reference>
          <reference field="9" count="1">
            <x v="341"/>
          </reference>
        </references>
      </pivotArea>
    </format>
    <format dxfId="18342">
      <pivotArea dataOnly="0" labelOnly="1" outline="0" fieldPosition="0">
        <references count="2">
          <reference field="8" count="1" selected="0">
            <x v="93"/>
          </reference>
          <reference field="9" count="5">
            <x v="10"/>
            <x v="77"/>
            <x v="194"/>
            <x v="341"/>
            <x v="372"/>
          </reference>
        </references>
      </pivotArea>
    </format>
    <format dxfId="18341">
      <pivotArea dataOnly="0" labelOnly="1" outline="0" fieldPosition="0">
        <references count="2">
          <reference field="8" count="1" selected="0">
            <x v="95"/>
          </reference>
          <reference field="9" count="3">
            <x v="78"/>
            <x v="274"/>
            <x v="341"/>
          </reference>
        </references>
      </pivotArea>
    </format>
    <format dxfId="18340">
      <pivotArea dataOnly="0" labelOnly="1" outline="0" fieldPosition="0">
        <references count="2">
          <reference field="8" count="1" selected="0">
            <x v="96"/>
          </reference>
          <reference field="9" count="2">
            <x v="274"/>
            <x v="341"/>
          </reference>
        </references>
      </pivotArea>
    </format>
    <format dxfId="18339">
      <pivotArea dataOnly="0" labelOnly="1" outline="0" fieldPosition="0">
        <references count="2">
          <reference field="8" count="1" selected="0">
            <x v="98"/>
          </reference>
          <reference field="9" count="7">
            <x v="90"/>
            <x v="91"/>
            <x v="92"/>
            <x v="188"/>
            <x v="288"/>
            <x v="341"/>
            <x v="356"/>
          </reference>
        </references>
      </pivotArea>
    </format>
    <format dxfId="18338">
      <pivotArea dataOnly="0" labelOnly="1" outline="0" fieldPosition="0">
        <references count="2">
          <reference field="8" count="1" selected="0">
            <x v="101"/>
          </reference>
          <reference field="9" count="6">
            <x v="9"/>
            <x v="63"/>
            <x v="89"/>
            <x v="224"/>
            <x v="274"/>
            <x v="341"/>
          </reference>
        </references>
      </pivotArea>
    </format>
    <format dxfId="18337">
      <pivotArea dataOnly="0" labelOnly="1" outline="0" fieldPosition="0">
        <references count="2">
          <reference field="8" count="1" selected="0">
            <x v="104"/>
          </reference>
          <reference field="9" count="4">
            <x v="93"/>
            <x v="163"/>
            <x v="274"/>
            <x v="341"/>
          </reference>
        </references>
      </pivotArea>
    </format>
    <format dxfId="18336">
      <pivotArea dataOnly="0" labelOnly="1" outline="0" fieldPosition="0">
        <references count="2">
          <reference field="8" count="1" selected="0">
            <x v="106"/>
          </reference>
          <reference field="9" count="6">
            <x v="96"/>
            <x v="229"/>
            <x v="309"/>
            <x v="341"/>
            <x v="372"/>
            <x v="378"/>
          </reference>
        </references>
      </pivotArea>
    </format>
    <format dxfId="18335">
      <pivotArea dataOnly="0" labelOnly="1" outline="0" fieldPosition="0">
        <references count="2">
          <reference field="8" count="1" selected="0">
            <x v="107"/>
          </reference>
          <reference field="9" count="7">
            <x v="51"/>
            <x v="95"/>
            <x v="97"/>
            <x v="98"/>
            <x v="207"/>
            <x v="341"/>
            <x v="356"/>
          </reference>
        </references>
      </pivotArea>
    </format>
    <format dxfId="18334">
      <pivotArea dataOnly="0" labelOnly="1" outline="0" fieldPosition="0">
        <references count="2">
          <reference field="8" count="1" selected="0">
            <x v="109"/>
          </reference>
          <reference field="9" count="1">
            <x v="341"/>
          </reference>
        </references>
      </pivotArea>
    </format>
    <format dxfId="18333">
      <pivotArea dataOnly="0" labelOnly="1" outline="0" fieldPosition="0">
        <references count="2">
          <reference field="8" count="1" selected="0">
            <x v="110"/>
          </reference>
          <reference field="9" count="6">
            <x v="99"/>
            <x v="102"/>
            <x v="196"/>
            <x v="239"/>
            <x v="341"/>
            <x v="356"/>
          </reference>
        </references>
      </pivotArea>
    </format>
    <format dxfId="18332">
      <pivotArea dataOnly="0" labelOnly="1" outline="0" fieldPosition="0">
        <references count="2">
          <reference field="8" count="1" selected="0">
            <x v="112"/>
          </reference>
          <reference field="9" count="4">
            <x v="100"/>
            <x v="101"/>
            <x v="166"/>
            <x v="341"/>
          </reference>
        </references>
      </pivotArea>
    </format>
    <format dxfId="18331">
      <pivotArea dataOnly="0" labelOnly="1" outline="0" fieldPosition="0">
        <references count="2">
          <reference field="8" count="1" selected="0">
            <x v="113"/>
          </reference>
          <reference field="9" count="2">
            <x v="341"/>
            <x v="361"/>
          </reference>
        </references>
      </pivotArea>
    </format>
    <format dxfId="18330">
      <pivotArea dataOnly="0" labelOnly="1" outline="0" fieldPosition="0">
        <references count="2">
          <reference field="8" count="1" selected="0">
            <x v="115"/>
          </reference>
          <reference field="9" count="4">
            <x v="51"/>
            <x v="103"/>
            <x v="207"/>
            <x v="356"/>
          </reference>
        </references>
      </pivotArea>
    </format>
    <format dxfId="18329">
      <pivotArea dataOnly="0" labelOnly="1" outline="0" fieldPosition="0">
        <references count="2">
          <reference field="8" count="1" selected="0">
            <x v="118"/>
          </reference>
          <reference field="9" count="5">
            <x v="104"/>
            <x v="105"/>
            <x v="106"/>
            <x v="107"/>
            <x v="341"/>
          </reference>
        </references>
      </pivotArea>
    </format>
    <format dxfId="18328">
      <pivotArea dataOnly="0" labelOnly="1" outline="0" fieldPosition="0">
        <references count="2">
          <reference field="8" count="1" selected="0">
            <x v="119"/>
          </reference>
          <reference field="9" count="1">
            <x v="341"/>
          </reference>
        </references>
      </pivotArea>
    </format>
    <format dxfId="18327">
      <pivotArea dataOnly="0" labelOnly="1" outline="0" fieldPosition="0">
        <references count="2">
          <reference field="8" count="1" selected="0">
            <x v="122"/>
          </reference>
          <reference field="9" count="5">
            <x v="108"/>
            <x v="109"/>
            <x v="110"/>
            <x v="274"/>
            <x v="341"/>
          </reference>
        </references>
      </pivotArea>
    </format>
    <format dxfId="18326">
      <pivotArea dataOnly="0" labelOnly="1" outline="0" fieldPosition="0">
        <references count="2">
          <reference field="8" count="1" selected="0">
            <x v="123"/>
          </reference>
          <reference field="9" count="4">
            <x v="84"/>
            <x v="111"/>
            <x v="112"/>
            <x v="274"/>
          </reference>
        </references>
      </pivotArea>
    </format>
    <format dxfId="18325">
      <pivotArea dataOnly="0" labelOnly="1" outline="0" fieldPosition="0">
        <references count="2">
          <reference field="8" count="1" selected="0">
            <x v="126"/>
          </reference>
          <reference field="9" count="1">
            <x v="206"/>
          </reference>
        </references>
      </pivotArea>
    </format>
    <format dxfId="18324">
      <pivotArea dataOnly="0" labelOnly="1" outline="0" fieldPosition="0">
        <references count="2">
          <reference field="8" count="1" selected="0">
            <x v="127"/>
          </reference>
          <reference field="9" count="1">
            <x v="341"/>
          </reference>
        </references>
      </pivotArea>
    </format>
    <format dxfId="18323">
      <pivotArea dataOnly="0" labelOnly="1" outline="0" fieldPosition="0">
        <references count="2">
          <reference field="8" count="1" selected="0">
            <x v="128"/>
          </reference>
          <reference field="9" count="1">
            <x v="341"/>
          </reference>
        </references>
      </pivotArea>
    </format>
    <format dxfId="18322">
      <pivotArea dataOnly="0" labelOnly="1" outline="0" fieldPosition="0">
        <references count="2">
          <reference field="8" count="1" selected="0">
            <x v="129"/>
          </reference>
          <reference field="9" count="1">
            <x v="206"/>
          </reference>
        </references>
      </pivotArea>
    </format>
    <format dxfId="18321">
      <pivotArea dataOnly="0" labelOnly="1" outline="0" fieldPosition="0">
        <references count="2">
          <reference field="8" count="1" selected="0">
            <x v="130"/>
          </reference>
          <reference field="9" count="1">
            <x v="341"/>
          </reference>
        </references>
      </pivotArea>
    </format>
    <format dxfId="18320">
      <pivotArea dataOnly="0" labelOnly="1" outline="0" fieldPosition="0">
        <references count="2">
          <reference field="8" count="1" selected="0">
            <x v="132"/>
          </reference>
          <reference field="9" count="3">
            <x v="121"/>
            <x v="122"/>
            <x v="364"/>
          </reference>
        </references>
      </pivotArea>
    </format>
    <format dxfId="18319">
      <pivotArea dataOnly="0" labelOnly="1" outline="0" fieldPosition="0">
        <references count="2">
          <reference field="8" count="1" selected="0">
            <x v="133"/>
          </reference>
          <reference field="9" count="2">
            <x v="126"/>
            <x v="341"/>
          </reference>
        </references>
      </pivotArea>
    </format>
    <format dxfId="18318">
      <pivotArea dataOnly="0" labelOnly="1" outline="0" fieldPosition="0">
        <references count="2">
          <reference field="8" count="1" selected="0">
            <x v="135"/>
          </reference>
          <reference field="9" count="1">
            <x v="0"/>
          </reference>
        </references>
      </pivotArea>
    </format>
    <format dxfId="18317">
      <pivotArea dataOnly="0" labelOnly="1" outline="0" fieldPosition="0">
        <references count="2">
          <reference field="8" count="1" selected="0">
            <x v="136"/>
          </reference>
          <reference field="9" count="1">
            <x v="0"/>
          </reference>
        </references>
      </pivotArea>
    </format>
    <format dxfId="18316">
      <pivotArea dataOnly="0" labelOnly="1" outline="0" fieldPosition="0">
        <references count="2">
          <reference field="8" count="1" selected="0">
            <x v="138"/>
          </reference>
          <reference field="9" count="1">
            <x v="341"/>
          </reference>
        </references>
      </pivotArea>
    </format>
    <format dxfId="18315">
      <pivotArea dataOnly="0" labelOnly="1" outline="0" fieldPosition="0">
        <references count="2">
          <reference field="8" count="1" selected="0">
            <x v="139"/>
          </reference>
          <reference field="9" count="7">
            <x v="117"/>
            <x v="118"/>
            <x v="119"/>
            <x v="188"/>
            <x v="288"/>
            <x v="341"/>
            <x v="356"/>
          </reference>
        </references>
      </pivotArea>
    </format>
    <format dxfId="18314">
      <pivotArea dataOnly="0" labelOnly="1" outline="0" fieldPosition="0">
        <references count="2">
          <reference field="8" count="1" selected="0">
            <x v="140"/>
          </reference>
          <reference field="9" count="1">
            <x v="0"/>
          </reference>
        </references>
      </pivotArea>
    </format>
    <format dxfId="18313">
      <pivotArea dataOnly="0" labelOnly="1" outline="0" fieldPosition="0">
        <references count="2">
          <reference field="8" count="1" selected="0">
            <x v="141"/>
          </reference>
          <reference field="9" count="3">
            <x v="124"/>
            <x v="125"/>
            <x v="341"/>
          </reference>
        </references>
      </pivotArea>
    </format>
    <format dxfId="18312">
      <pivotArea dataOnly="0" labelOnly="1" outline="0" fieldPosition="0">
        <references count="2">
          <reference field="8" count="1" selected="0">
            <x v="142"/>
          </reference>
          <reference field="9" count="3">
            <x v="116"/>
            <x v="341"/>
            <x v="385"/>
          </reference>
        </references>
      </pivotArea>
    </format>
    <format dxfId="18311">
      <pivotArea dataOnly="0" labelOnly="1" outline="0" fieldPosition="0">
        <references count="2">
          <reference field="8" count="1" selected="0">
            <x v="144"/>
          </reference>
          <reference field="9" count="3">
            <x v="120"/>
            <x v="284"/>
            <x v="341"/>
          </reference>
        </references>
      </pivotArea>
    </format>
    <format dxfId="18310">
      <pivotArea dataOnly="0" labelOnly="1" outline="0" fieldPosition="0">
        <references count="2">
          <reference field="8" count="1" selected="0">
            <x v="145"/>
          </reference>
          <reference field="9" count="6">
            <x v="23"/>
            <x v="127"/>
            <x v="171"/>
            <x v="198"/>
            <x v="266"/>
            <x v="341"/>
          </reference>
        </references>
      </pivotArea>
    </format>
    <format dxfId="18309">
      <pivotArea dataOnly="0" labelOnly="1" outline="0" fieldPosition="0">
        <references count="2">
          <reference field="8" count="1" selected="0">
            <x v="147"/>
          </reference>
          <reference field="9" count="1">
            <x v="341"/>
          </reference>
        </references>
      </pivotArea>
    </format>
    <format dxfId="18308">
      <pivotArea dataOnly="0" labelOnly="1" outline="0" fieldPosition="0">
        <references count="2">
          <reference field="8" count="1" selected="0">
            <x v="148"/>
          </reference>
          <reference field="9" count="4">
            <x v="133"/>
            <x v="134"/>
            <x v="275"/>
            <x v="341"/>
          </reference>
        </references>
      </pivotArea>
    </format>
    <format dxfId="18307">
      <pivotArea dataOnly="0" labelOnly="1" outline="0" fieldPosition="0">
        <references count="2">
          <reference field="8" count="1" selected="0">
            <x v="149"/>
          </reference>
          <reference field="9" count="3">
            <x v="114"/>
            <x v="174"/>
            <x v="341"/>
          </reference>
        </references>
      </pivotArea>
    </format>
    <format dxfId="18306">
      <pivotArea dataOnly="0" labelOnly="1" outline="0" fieldPosition="0">
        <references count="2">
          <reference field="8" count="1" selected="0">
            <x v="151"/>
          </reference>
          <reference field="9" count="3">
            <x v="129"/>
            <x v="216"/>
            <x v="341"/>
          </reference>
        </references>
      </pivotArea>
    </format>
    <format dxfId="18305">
      <pivotArea dataOnly="0" labelOnly="1" outline="0" fieldPosition="0">
        <references count="2">
          <reference field="8" count="1" selected="0">
            <x v="152"/>
          </reference>
          <reference field="9" count="4">
            <x v="130"/>
            <x v="131"/>
            <x v="132"/>
            <x v="224"/>
          </reference>
        </references>
      </pivotArea>
    </format>
    <format dxfId="18304">
      <pivotArea dataOnly="0" labelOnly="1" outline="0" fieldPosition="0">
        <references count="2">
          <reference field="8" count="1" selected="0">
            <x v="153"/>
          </reference>
          <reference field="9" count="1">
            <x v="341"/>
          </reference>
        </references>
      </pivotArea>
    </format>
    <format dxfId="18303">
      <pivotArea dataOnly="0" labelOnly="1" outline="0" fieldPosition="0">
        <references count="2">
          <reference field="8" count="1" selected="0">
            <x v="154"/>
          </reference>
          <reference field="9" count="5">
            <x v="5"/>
            <x v="136"/>
            <x v="137"/>
            <x v="138"/>
            <x v="341"/>
          </reference>
        </references>
      </pivotArea>
    </format>
    <format dxfId="18302">
      <pivotArea dataOnly="0" labelOnly="1" outline="0" fieldPosition="0">
        <references count="2">
          <reference field="8" count="1" selected="0">
            <x v="155"/>
          </reference>
          <reference field="9" count="1">
            <x v="341"/>
          </reference>
        </references>
      </pivotArea>
    </format>
    <format dxfId="18301">
      <pivotArea dataOnly="0" labelOnly="1" outline="0" fieldPosition="0">
        <references count="2">
          <reference field="8" count="1" selected="0">
            <x v="157"/>
          </reference>
          <reference field="9" count="3">
            <x v="8"/>
            <x v="135"/>
            <x v="341"/>
          </reference>
        </references>
      </pivotArea>
    </format>
    <format dxfId="18300">
      <pivotArea dataOnly="0" labelOnly="1" outline="0" fieldPosition="0">
        <references count="2">
          <reference field="8" count="1" selected="0">
            <x v="161"/>
          </reference>
          <reference field="9" count="3">
            <x v="144"/>
            <x v="224"/>
            <x v="274"/>
          </reference>
        </references>
      </pivotArea>
    </format>
    <format dxfId="18299">
      <pivotArea dataOnly="0" labelOnly="1" outline="0" fieldPosition="0">
        <references count="2">
          <reference field="8" count="1" selected="0">
            <x v="162"/>
          </reference>
          <reference field="9" count="8">
            <x v="139"/>
            <x v="140"/>
            <x v="141"/>
            <x v="142"/>
            <x v="164"/>
            <x v="165"/>
            <x v="274"/>
            <x v="341"/>
          </reference>
        </references>
      </pivotArea>
    </format>
    <format dxfId="18298">
      <pivotArea dataOnly="0" labelOnly="1" outline="0" fieldPosition="0">
        <references count="2">
          <reference field="8" count="1" selected="0">
            <x v="163"/>
          </reference>
          <reference field="9" count="3">
            <x v="145"/>
            <x v="275"/>
            <x v="341"/>
          </reference>
        </references>
      </pivotArea>
    </format>
    <format dxfId="18297">
      <pivotArea dataOnly="0" labelOnly="1" outline="0" fieldPosition="0">
        <references count="2">
          <reference field="8" count="1" selected="0">
            <x v="164"/>
          </reference>
          <reference field="9" count="5">
            <x v="151"/>
            <x v="235"/>
            <x v="277"/>
            <x v="341"/>
            <x v="376"/>
          </reference>
        </references>
      </pivotArea>
    </format>
    <format dxfId="18296">
      <pivotArea dataOnly="0" labelOnly="1" outline="0" fieldPosition="0">
        <references count="2">
          <reference field="8" count="1" selected="0">
            <x v="166"/>
          </reference>
          <reference field="9" count="4">
            <x v="11"/>
            <x v="143"/>
            <x v="208"/>
            <x v="341"/>
          </reference>
        </references>
      </pivotArea>
    </format>
    <format dxfId="18295">
      <pivotArea dataOnly="0" labelOnly="1" outline="0" fieldPosition="0">
        <references count="2">
          <reference field="8" count="1" selected="0">
            <x v="167"/>
          </reference>
          <reference field="9" count="5">
            <x v="146"/>
            <x v="147"/>
            <x v="148"/>
            <x v="149"/>
            <x v="341"/>
          </reference>
        </references>
      </pivotArea>
    </format>
    <format dxfId="18294">
      <pivotArea dataOnly="0" labelOnly="1" outline="0" fieldPosition="0">
        <references count="2">
          <reference field="8" count="1" selected="0">
            <x v="168"/>
          </reference>
          <reference field="9" count="1">
            <x v="0"/>
          </reference>
        </references>
      </pivotArea>
    </format>
    <format dxfId="18293">
      <pivotArea dataOnly="0" labelOnly="1" outline="0" fieldPosition="0">
        <references count="2">
          <reference field="8" count="1" selected="0">
            <x v="169"/>
          </reference>
          <reference field="9" count="1">
            <x v="0"/>
          </reference>
        </references>
      </pivotArea>
    </format>
    <format dxfId="18292">
      <pivotArea dataOnly="0" labelOnly="1" outline="0" fieldPosition="0">
        <references count="2">
          <reference field="8" count="1" selected="0">
            <x v="170"/>
          </reference>
          <reference field="9" count="5">
            <x v="150"/>
            <x v="221"/>
            <x v="273"/>
            <x v="341"/>
            <x v="342"/>
          </reference>
        </references>
      </pivotArea>
    </format>
    <format dxfId="18291">
      <pivotArea dataOnly="0" labelOnly="1" outline="0" fieldPosition="0">
        <references count="2">
          <reference field="8" count="1" selected="0">
            <x v="172"/>
          </reference>
          <reference field="9" count="4">
            <x v="154"/>
            <x v="155"/>
            <x v="275"/>
            <x v="341"/>
          </reference>
        </references>
      </pivotArea>
    </format>
    <format dxfId="18290">
      <pivotArea dataOnly="0" labelOnly="1" outline="0" fieldPosition="0">
        <references count="2">
          <reference field="8" count="1" selected="0">
            <x v="174"/>
          </reference>
          <reference field="9" count="2">
            <x v="153"/>
            <x v="341"/>
          </reference>
        </references>
      </pivotArea>
    </format>
    <format dxfId="18289">
      <pivotArea dataOnly="0" labelOnly="1" outline="0" fieldPosition="0">
        <references count="2">
          <reference field="8" count="1" selected="0">
            <x v="178"/>
          </reference>
          <reference field="9" count="3">
            <x v="156"/>
            <x v="157"/>
            <x v="341"/>
          </reference>
        </references>
      </pivotArea>
    </format>
    <format dxfId="18288">
      <pivotArea dataOnly="0" labelOnly="1" outline="0" fieldPosition="0">
        <references count="2">
          <reference field="8" count="1" selected="0">
            <x v="179"/>
          </reference>
          <reference field="9" count="2">
            <x v="158"/>
            <x v="341"/>
          </reference>
        </references>
      </pivotArea>
    </format>
    <format dxfId="18287">
      <pivotArea dataOnly="0" labelOnly="1" outline="0" fieldPosition="0">
        <references count="2">
          <reference field="8" count="1" selected="0">
            <x v="180"/>
          </reference>
          <reference field="9" count="1">
            <x v="0"/>
          </reference>
        </references>
      </pivotArea>
    </format>
    <format dxfId="18286">
      <pivotArea dataOnly="0" labelOnly="1" outline="0" fieldPosition="0">
        <references count="2">
          <reference field="8" count="1" selected="0">
            <x v="182"/>
          </reference>
          <reference field="9" count="1">
            <x v="341"/>
          </reference>
        </references>
      </pivotArea>
    </format>
    <format dxfId="18285">
      <pivotArea dataOnly="0" labelOnly="1" outline="0" fieldPosition="0">
        <references count="2">
          <reference field="8" count="1" selected="0">
            <x v="184"/>
          </reference>
          <reference field="9" count="1">
            <x v="161"/>
          </reference>
        </references>
      </pivotArea>
    </format>
    <format dxfId="18284">
      <pivotArea dataOnly="0" labelOnly="1" outline="0" fieldPosition="0">
        <references count="2">
          <reference field="8" count="1" selected="0">
            <x v="185"/>
          </reference>
          <reference field="9" count="5">
            <x v="167"/>
            <x v="168"/>
            <x v="169"/>
            <x v="170"/>
            <x v="341"/>
          </reference>
        </references>
      </pivotArea>
    </format>
    <format dxfId="18283">
      <pivotArea dataOnly="0" labelOnly="1" outline="0" fieldPosition="0">
        <references count="2">
          <reference field="8" count="1" selected="0">
            <x v="187"/>
          </reference>
          <reference field="9" count="1">
            <x v="341"/>
          </reference>
        </references>
      </pivotArea>
    </format>
    <format dxfId="18282">
      <pivotArea dataOnly="0" labelOnly="1" outline="0" fieldPosition="0">
        <references count="2">
          <reference field="8" count="1" selected="0">
            <x v="188"/>
          </reference>
          <reference field="9" count="4">
            <x v="49"/>
            <x v="172"/>
            <x v="274"/>
            <x v="341"/>
          </reference>
        </references>
      </pivotArea>
    </format>
    <format dxfId="18281">
      <pivotArea dataOnly="0" labelOnly="1" outline="0" fieldPosition="0">
        <references count="2">
          <reference field="8" count="1" selected="0">
            <x v="189"/>
          </reference>
          <reference field="9" count="2">
            <x v="341"/>
            <x v="377"/>
          </reference>
        </references>
      </pivotArea>
    </format>
    <format dxfId="18280">
      <pivotArea dataOnly="0" labelOnly="1" outline="0" fieldPosition="0">
        <references count="2">
          <reference field="8" count="1" selected="0">
            <x v="191"/>
          </reference>
          <reference field="9" count="3">
            <x v="173"/>
            <x v="275"/>
            <x v="341"/>
          </reference>
        </references>
      </pivotArea>
    </format>
    <format dxfId="18279">
      <pivotArea dataOnly="0" labelOnly="1" outline="0" fieldPosition="0">
        <references count="2">
          <reference field="8" count="1" selected="0">
            <x v="193"/>
          </reference>
          <reference field="9" count="3">
            <x v="175"/>
            <x v="176"/>
            <x v="341"/>
          </reference>
        </references>
      </pivotArea>
    </format>
    <format dxfId="18278">
      <pivotArea dataOnly="0" labelOnly="1" outline="0" fieldPosition="0">
        <references count="2">
          <reference field="8" count="1" selected="0">
            <x v="195"/>
          </reference>
          <reference field="9" count="7">
            <x v="177"/>
            <x v="178"/>
            <x v="179"/>
            <x v="180"/>
            <x v="224"/>
            <x v="274"/>
            <x v="341"/>
          </reference>
        </references>
      </pivotArea>
    </format>
    <format dxfId="18277">
      <pivotArea dataOnly="0" labelOnly="1" outline="0" fieldPosition="0">
        <references count="2">
          <reference field="8" count="1" selected="0">
            <x v="197"/>
          </reference>
          <reference field="9" count="2">
            <x v="181"/>
            <x v="341"/>
          </reference>
        </references>
      </pivotArea>
    </format>
    <format dxfId="18276">
      <pivotArea dataOnly="0" labelOnly="1" outline="0" fieldPosition="0">
        <references count="2">
          <reference field="8" count="1" selected="0">
            <x v="198"/>
          </reference>
          <reference field="9" count="2">
            <x v="182"/>
            <x v="341"/>
          </reference>
        </references>
      </pivotArea>
    </format>
    <format dxfId="18275">
      <pivotArea dataOnly="0" labelOnly="1" outline="0" fieldPosition="0">
        <references count="2">
          <reference field="8" count="1" selected="0">
            <x v="199"/>
          </reference>
          <reference field="9" count="3">
            <x v="183"/>
            <x v="184"/>
            <x v="341"/>
          </reference>
        </references>
      </pivotArea>
    </format>
    <format dxfId="18274">
      <pivotArea dataOnly="0" labelOnly="1" outline="0" fieldPosition="0">
        <references count="2">
          <reference field="8" count="1" selected="0">
            <x v="201"/>
          </reference>
          <reference field="9" count="2">
            <x v="185"/>
            <x v="341"/>
          </reference>
        </references>
      </pivotArea>
    </format>
    <format dxfId="18273">
      <pivotArea dataOnly="0" labelOnly="1" outline="0" fieldPosition="0">
        <references count="2">
          <reference field="8" count="1" selected="0">
            <x v="206"/>
          </reference>
          <reference field="9" count="3">
            <x v="152"/>
            <x v="275"/>
            <x v="341"/>
          </reference>
        </references>
      </pivotArea>
    </format>
    <format dxfId="18272">
      <pivotArea dataOnly="0" labelOnly="1" outline="0" fieldPosition="0">
        <references count="2">
          <reference field="8" count="1" selected="0">
            <x v="208"/>
          </reference>
          <reference field="9" count="3">
            <x v="200"/>
            <x v="341"/>
            <x v="372"/>
          </reference>
        </references>
      </pivotArea>
    </format>
    <format dxfId="18271">
      <pivotArea dataOnly="0" labelOnly="1" outline="0" fieldPosition="0">
        <references count="2">
          <reference field="8" count="1" selected="0">
            <x v="209"/>
          </reference>
          <reference field="9" count="8">
            <x v="152"/>
            <x v="201"/>
            <x v="202"/>
            <x v="203"/>
            <x v="213"/>
            <x v="275"/>
            <x v="341"/>
            <x v="364"/>
          </reference>
        </references>
      </pivotArea>
    </format>
    <format dxfId="18270">
      <pivotArea dataOnly="0" labelOnly="1" outline="0" fieldPosition="0">
        <references count="2">
          <reference field="8" count="1" selected="0">
            <x v="210"/>
          </reference>
          <reference field="9" count="1">
            <x v="0"/>
          </reference>
        </references>
      </pivotArea>
    </format>
    <format dxfId="18269">
      <pivotArea dataOnly="0" labelOnly="1" outline="0" fieldPosition="0">
        <references count="2">
          <reference field="8" count="1" selected="0">
            <x v="211"/>
          </reference>
          <reference field="9" count="1">
            <x v="0"/>
          </reference>
        </references>
      </pivotArea>
    </format>
    <format dxfId="18268">
      <pivotArea dataOnly="0" labelOnly="1" outline="0" fieldPosition="0">
        <references count="2">
          <reference field="8" count="1" selected="0">
            <x v="212"/>
          </reference>
          <reference field="9" count="3">
            <x v="197"/>
            <x v="274"/>
            <x v="341"/>
          </reference>
        </references>
      </pivotArea>
    </format>
    <format dxfId="18267">
      <pivotArea dataOnly="0" labelOnly="1" outline="0" fieldPosition="0">
        <references count="2">
          <reference field="8" count="1" selected="0">
            <x v="213"/>
          </reference>
          <reference field="9" count="2">
            <x v="209"/>
            <x v="341"/>
          </reference>
        </references>
      </pivotArea>
    </format>
    <format dxfId="18266">
      <pivotArea dataOnly="0" labelOnly="1" outline="0" fieldPosition="0">
        <references count="2">
          <reference field="8" count="1" selected="0">
            <x v="214"/>
          </reference>
          <reference field="9" count="2">
            <x v="210"/>
            <x v="341"/>
          </reference>
        </references>
      </pivotArea>
    </format>
    <format dxfId="18265">
      <pivotArea dataOnly="0" labelOnly="1" outline="0" fieldPosition="0">
        <references count="2">
          <reference field="8" count="1" selected="0">
            <x v="215"/>
          </reference>
          <reference field="9" count="1">
            <x v="341"/>
          </reference>
        </references>
      </pivotArea>
    </format>
    <format dxfId="18264">
      <pivotArea dataOnly="0" labelOnly="1" outline="0" fieldPosition="0">
        <references count="2">
          <reference field="8" count="1" selected="0">
            <x v="216"/>
          </reference>
          <reference field="9" count="1">
            <x v="0"/>
          </reference>
        </references>
      </pivotArea>
    </format>
    <format dxfId="18263">
      <pivotArea dataOnly="0" labelOnly="1" outline="0" fieldPosition="0">
        <references count="2">
          <reference field="8" count="1" selected="0">
            <x v="217"/>
          </reference>
          <reference field="9" count="1">
            <x v="341"/>
          </reference>
        </references>
      </pivotArea>
    </format>
    <format dxfId="18262">
      <pivotArea dataOnly="0" labelOnly="1" outline="0" fieldPosition="0">
        <references count="2">
          <reference field="8" count="1" selected="0">
            <x v="218"/>
          </reference>
          <reference field="9" count="6">
            <x v="10"/>
            <x v="211"/>
            <x v="214"/>
            <x v="230"/>
            <x v="341"/>
            <x v="372"/>
          </reference>
        </references>
      </pivotArea>
    </format>
    <format dxfId="18261">
      <pivotArea dataOnly="0" labelOnly="1" outline="0" fieldPosition="0">
        <references count="2">
          <reference field="8" count="1" selected="0">
            <x v="219"/>
          </reference>
          <reference field="9" count="5">
            <x v="187"/>
            <x v="195"/>
            <x v="212"/>
            <x v="238"/>
            <x v="341"/>
          </reference>
        </references>
      </pivotArea>
    </format>
    <format dxfId="18260">
      <pivotArea dataOnly="0" labelOnly="1" outline="0" fieldPosition="0">
        <references count="2">
          <reference field="8" count="1" selected="0">
            <x v="220"/>
          </reference>
          <reference field="9" count="1">
            <x v="0"/>
          </reference>
        </references>
      </pivotArea>
    </format>
    <format dxfId="18259">
      <pivotArea dataOnly="0" labelOnly="1" outline="0" fieldPosition="0">
        <references count="2">
          <reference field="8" count="1" selected="0">
            <x v="221"/>
          </reference>
          <reference field="9" count="1">
            <x v="0"/>
          </reference>
        </references>
      </pivotArea>
    </format>
    <format dxfId="18258">
      <pivotArea dataOnly="0" labelOnly="1" outline="0" fieldPosition="0">
        <references count="2">
          <reference field="8" count="1" selected="0">
            <x v="222"/>
          </reference>
          <reference field="9" count="1">
            <x v="0"/>
          </reference>
        </references>
      </pivotArea>
    </format>
    <format dxfId="18257">
      <pivotArea dataOnly="0" labelOnly="1" outline="0" fieldPosition="0">
        <references count="2">
          <reference field="8" count="1" selected="0">
            <x v="224"/>
          </reference>
          <reference field="9" count="3">
            <x v="206"/>
            <x v="215"/>
            <x v="341"/>
          </reference>
        </references>
      </pivotArea>
    </format>
    <format dxfId="18256">
      <pivotArea dataOnly="0" labelOnly="1" outline="0" fieldPosition="0">
        <references count="2">
          <reference field="8" count="1" selected="0">
            <x v="227"/>
          </reference>
          <reference field="9" count="1">
            <x v="341"/>
          </reference>
        </references>
      </pivotArea>
    </format>
    <format dxfId="18255">
      <pivotArea dataOnly="0" labelOnly="1" outline="0" fieldPosition="0">
        <references count="2">
          <reference field="8" count="1" selected="0">
            <x v="230"/>
          </reference>
          <reference field="9" count="5">
            <x v="187"/>
            <x v="195"/>
            <x v="219"/>
            <x v="238"/>
            <x v="341"/>
          </reference>
        </references>
      </pivotArea>
    </format>
    <format dxfId="18254">
      <pivotArea dataOnly="0" labelOnly="1" outline="0" fieldPosition="0">
        <references count="2">
          <reference field="8" count="1" selected="0">
            <x v="232"/>
          </reference>
          <reference field="9" count="2">
            <x v="220"/>
            <x v="341"/>
          </reference>
        </references>
      </pivotArea>
    </format>
    <format dxfId="18253">
      <pivotArea dataOnly="0" labelOnly="1" outline="0" fieldPosition="0">
        <references count="2">
          <reference field="8" count="1" selected="0">
            <x v="233"/>
          </reference>
          <reference field="9" count="6">
            <x v="36"/>
            <x v="216"/>
            <x v="222"/>
            <x v="223"/>
            <x v="275"/>
            <x v="341"/>
          </reference>
        </references>
      </pivotArea>
    </format>
    <format dxfId="18252">
      <pivotArea dataOnly="0" labelOnly="1" outline="0" fieldPosition="0">
        <references count="2">
          <reference field="8" count="1" selected="0">
            <x v="236"/>
          </reference>
          <reference field="9" count="3">
            <x v="128"/>
            <x v="231"/>
            <x v="341"/>
          </reference>
        </references>
      </pivotArea>
    </format>
    <format dxfId="18251">
      <pivotArea dataOnly="0" labelOnly="1" outline="0" fieldPosition="0">
        <references count="2">
          <reference field="8" count="1" selected="0">
            <x v="237"/>
          </reference>
          <reference field="9" count="4">
            <x v="206"/>
            <x v="225"/>
            <x v="226"/>
            <x v="341"/>
          </reference>
        </references>
      </pivotArea>
    </format>
    <format dxfId="18250">
      <pivotArea dataOnly="0" labelOnly="1" outline="0" fieldPosition="0">
        <references count="2">
          <reference field="8" count="1" selected="0">
            <x v="241"/>
          </reference>
          <reference field="9" count="6">
            <x v="4"/>
            <x v="5"/>
            <x v="192"/>
            <x v="233"/>
            <x v="234"/>
            <x v="341"/>
          </reference>
        </references>
      </pivotArea>
    </format>
    <format dxfId="18249">
      <pivotArea dataOnly="0" labelOnly="1" outline="0" fieldPosition="0">
        <references count="2">
          <reference field="8" count="1" selected="0">
            <x v="246"/>
          </reference>
          <reference field="9" count="6">
            <x v="136"/>
            <x v="240"/>
            <x v="241"/>
            <x v="242"/>
            <x v="275"/>
            <x v="341"/>
          </reference>
        </references>
      </pivotArea>
    </format>
    <format dxfId="18248">
      <pivotArea dataOnly="0" labelOnly="1" outline="0" fieldPosition="0">
        <references count="2">
          <reference field="8" count="1" selected="0">
            <x v="249"/>
          </reference>
          <reference field="9" count="3">
            <x v="232"/>
            <x v="244"/>
            <x v="245"/>
          </reference>
        </references>
      </pivotArea>
    </format>
    <format dxfId="18247">
      <pivotArea dataOnly="0" labelOnly="1" outline="0" fieldPosition="0">
        <references count="2">
          <reference field="8" count="1" selected="0">
            <x v="250"/>
          </reference>
          <reference field="9" count="3">
            <x v="248"/>
            <x v="272"/>
            <x v="341"/>
          </reference>
        </references>
      </pivotArea>
    </format>
    <format dxfId="18246">
      <pivotArea dataOnly="0" labelOnly="1" outline="0" fieldPosition="0">
        <references count="2">
          <reference field="8" count="1" selected="0">
            <x v="251"/>
          </reference>
          <reference field="9" count="4">
            <x v="4"/>
            <x v="5"/>
            <x v="65"/>
            <x v="250"/>
          </reference>
        </references>
      </pivotArea>
    </format>
    <format dxfId="18245">
      <pivotArea dataOnly="0" labelOnly="1" outline="0" fieldPosition="0">
        <references count="2">
          <reference field="8" count="1" selected="0">
            <x v="252"/>
          </reference>
          <reference field="9" count="3">
            <x v="246"/>
            <x v="247"/>
            <x v="272"/>
          </reference>
        </references>
      </pivotArea>
    </format>
    <format dxfId="18244">
      <pivotArea dataOnly="0" labelOnly="1" outline="0" fieldPosition="0">
        <references count="2">
          <reference field="8" count="1" selected="0">
            <x v="253"/>
          </reference>
          <reference field="9" count="1">
            <x v="249"/>
          </reference>
        </references>
      </pivotArea>
    </format>
    <format dxfId="18243">
      <pivotArea dataOnly="0" labelOnly="1" outline="0" fieldPosition="0">
        <references count="2">
          <reference field="8" count="1" selected="0">
            <x v="254"/>
          </reference>
          <reference field="9" count="1">
            <x v="251"/>
          </reference>
        </references>
      </pivotArea>
    </format>
    <format dxfId="18242">
      <pivotArea dataOnly="0" labelOnly="1" outline="0" fieldPosition="0">
        <references count="2">
          <reference field="8" count="1" selected="0">
            <x v="255"/>
          </reference>
          <reference field="9" count="2">
            <x v="65"/>
            <x v="252"/>
          </reference>
        </references>
      </pivotArea>
    </format>
    <format dxfId="18241">
      <pivotArea dataOnly="0" labelOnly="1" outline="0" fieldPosition="0">
        <references count="2">
          <reference field="8" count="1" selected="0">
            <x v="257"/>
          </reference>
          <reference field="9" count="1">
            <x v="341"/>
          </reference>
        </references>
      </pivotArea>
    </format>
    <format dxfId="18240">
      <pivotArea dataOnly="0" labelOnly="1" outline="0" fieldPosition="0">
        <references count="2">
          <reference field="8" count="1" selected="0">
            <x v="259"/>
          </reference>
          <reference field="9" count="6">
            <x v="254"/>
            <x v="255"/>
            <x v="256"/>
            <x v="257"/>
            <x v="341"/>
            <x v="359"/>
          </reference>
        </references>
      </pivotArea>
    </format>
    <format dxfId="18239">
      <pivotArea dataOnly="0" labelOnly="1" outline="0" fieldPosition="0">
        <references count="2">
          <reference field="8" count="1" selected="0">
            <x v="261"/>
          </reference>
          <reference field="9" count="9">
            <x v="224"/>
            <x v="258"/>
            <x v="259"/>
            <x v="260"/>
            <x v="261"/>
            <x v="262"/>
            <x v="263"/>
            <x v="274"/>
            <x v="341"/>
          </reference>
        </references>
      </pivotArea>
    </format>
    <format dxfId="18238">
      <pivotArea dataOnly="0" labelOnly="1" outline="0" fieldPosition="0">
        <references count="2">
          <reference field="8" count="1" selected="0">
            <x v="262"/>
          </reference>
          <reference field="9" count="5">
            <x v="4"/>
            <x v="5"/>
            <x v="264"/>
            <x v="265"/>
            <x v="341"/>
          </reference>
        </references>
      </pivotArea>
    </format>
    <format dxfId="18237">
      <pivotArea dataOnly="0" labelOnly="1" outline="0" fieldPosition="0">
        <references count="2">
          <reference field="8" count="1" selected="0">
            <x v="263"/>
          </reference>
          <reference field="9" count="1">
            <x v="267"/>
          </reference>
        </references>
      </pivotArea>
    </format>
    <format dxfId="18236">
      <pivotArea dataOnly="0" labelOnly="1" outline="0" fieldPosition="0">
        <references count="2">
          <reference field="8" count="1" selected="0">
            <x v="265"/>
          </reference>
          <reference field="9" count="2">
            <x v="309"/>
            <x v="341"/>
          </reference>
        </references>
      </pivotArea>
    </format>
    <format dxfId="18235">
      <pivotArea dataOnly="0" labelOnly="1" outline="0" fieldPosition="0">
        <references count="2">
          <reference field="8" count="1" selected="0">
            <x v="266"/>
          </reference>
          <reference field="9" count="4">
            <x v="29"/>
            <x v="268"/>
            <x v="270"/>
            <x v="341"/>
          </reference>
        </references>
      </pivotArea>
    </format>
    <format dxfId="18234">
      <pivotArea dataOnly="0" labelOnly="1" outline="0" fieldPosition="0">
        <references count="2">
          <reference field="8" count="1" selected="0">
            <x v="267"/>
          </reference>
          <reference field="9" count="2">
            <x v="156"/>
            <x v="341"/>
          </reference>
        </references>
      </pivotArea>
    </format>
    <format dxfId="18233">
      <pivotArea dataOnly="0" labelOnly="1" outline="0" fieldPosition="0">
        <references count="2">
          <reference field="8" count="1" selected="0">
            <x v="268"/>
          </reference>
          <reference field="9" count="1">
            <x v="341"/>
          </reference>
        </references>
      </pivotArea>
    </format>
    <format dxfId="18232">
      <pivotArea dataOnly="0" labelOnly="1" outline="0" fieldPosition="0">
        <references count="2">
          <reference field="8" count="1" selected="0">
            <x v="269"/>
          </reference>
          <reference field="9" count="1">
            <x v="341"/>
          </reference>
        </references>
      </pivotArea>
    </format>
    <format dxfId="18231">
      <pivotArea dataOnly="0" labelOnly="1" outline="0" fieldPosition="0">
        <references count="2">
          <reference field="8" count="1" selected="0">
            <x v="270"/>
          </reference>
          <reference field="9" count="3">
            <x v="224"/>
            <x v="269"/>
            <x v="274"/>
          </reference>
        </references>
      </pivotArea>
    </format>
    <format dxfId="18230">
      <pivotArea dataOnly="0" labelOnly="1" outline="0" fieldPosition="0">
        <references count="2">
          <reference field="8" count="1" selected="0">
            <x v="272"/>
          </reference>
          <reference field="9" count="2">
            <x v="271"/>
            <x v="341"/>
          </reference>
        </references>
      </pivotArea>
    </format>
    <format dxfId="18229">
      <pivotArea dataOnly="0" labelOnly="1" outline="0" fieldPosition="0">
        <references count="2">
          <reference field="8" count="1" selected="0">
            <x v="274"/>
          </reference>
          <reference field="9" count="1">
            <x v="341"/>
          </reference>
        </references>
      </pivotArea>
    </format>
    <format dxfId="18228">
      <pivotArea dataOnly="0" labelOnly="1" outline="0" fieldPosition="0">
        <references count="2">
          <reference field="8" count="1" selected="0">
            <x v="275"/>
          </reference>
          <reference field="9" count="1">
            <x v="341"/>
          </reference>
        </references>
      </pivotArea>
    </format>
    <format dxfId="18227">
      <pivotArea dataOnly="0" labelOnly="1" outline="0" fieldPosition="0">
        <references count="2">
          <reference field="8" count="1" selected="0">
            <x v="277"/>
          </reference>
          <reference field="9" count="3">
            <x v="276"/>
            <x v="341"/>
            <x v="372"/>
          </reference>
        </references>
      </pivotArea>
    </format>
    <format dxfId="18226">
      <pivotArea dataOnly="0" labelOnly="1" outline="0" fieldPosition="0">
        <references count="2">
          <reference field="8" count="1" selected="0">
            <x v="278"/>
          </reference>
          <reference field="9" count="1">
            <x v="372"/>
          </reference>
        </references>
      </pivotArea>
    </format>
    <format dxfId="18225">
      <pivotArea dataOnly="0" labelOnly="1" outline="0" fieldPosition="0">
        <references count="2">
          <reference field="8" count="1" selected="0">
            <x v="279"/>
          </reference>
          <reference field="9" count="4">
            <x v="4"/>
            <x v="5"/>
            <x v="278"/>
            <x v="279"/>
          </reference>
        </references>
      </pivotArea>
    </format>
    <format dxfId="18224">
      <pivotArea dataOnly="0" labelOnly="1" outline="0" fieldPosition="0">
        <references count="2">
          <reference field="8" count="1" selected="0">
            <x v="280"/>
          </reference>
          <reference field="9" count="5">
            <x v="4"/>
            <x v="5"/>
            <x v="280"/>
            <x v="281"/>
            <x v="341"/>
          </reference>
        </references>
      </pivotArea>
    </format>
    <format dxfId="18223">
      <pivotArea dataOnly="0" labelOnly="1" outline="0" fieldPosition="0">
        <references count="2">
          <reference field="8" count="1" selected="0">
            <x v="282"/>
          </reference>
          <reference field="9" count="6">
            <x v="50"/>
            <x v="123"/>
            <x v="275"/>
            <x v="282"/>
            <x v="341"/>
            <x v="375"/>
          </reference>
        </references>
      </pivotArea>
    </format>
    <format dxfId="18222">
      <pivotArea dataOnly="0" labelOnly="1" outline="0" fieldPosition="0">
        <references count="2">
          <reference field="8" count="1" selected="0">
            <x v="283"/>
          </reference>
          <reference field="9" count="4">
            <x v="218"/>
            <x v="285"/>
            <x v="341"/>
            <x v="374"/>
          </reference>
        </references>
      </pivotArea>
    </format>
    <format dxfId="18221">
      <pivotArea dataOnly="0" labelOnly="1" outline="0" fieldPosition="0">
        <references count="2">
          <reference field="8" count="1" selected="0">
            <x v="286"/>
          </reference>
          <reference field="9" count="1">
            <x v="341"/>
          </reference>
        </references>
      </pivotArea>
    </format>
    <format dxfId="18220">
      <pivotArea dataOnly="0" labelOnly="1" outline="0" fieldPosition="0">
        <references count="2">
          <reference field="8" count="1" selected="0">
            <x v="289"/>
          </reference>
          <reference field="9" count="2">
            <x v="287"/>
            <x v="341"/>
          </reference>
        </references>
      </pivotArea>
    </format>
    <format dxfId="18219">
      <pivotArea dataOnly="0" labelOnly="1" outline="0" fieldPosition="0">
        <references count="2">
          <reference field="8" count="1" selected="0">
            <x v="291"/>
          </reference>
          <reference field="9" count="5">
            <x v="292"/>
            <x v="293"/>
            <x v="294"/>
            <x v="341"/>
            <x v="343"/>
          </reference>
        </references>
      </pivotArea>
    </format>
    <format dxfId="18218">
      <pivotArea dataOnly="0" labelOnly="1" outline="0" fieldPosition="0">
        <references count="2">
          <reference field="8" count="1" selected="0">
            <x v="292"/>
          </reference>
          <reference field="9" count="4">
            <x v="217"/>
            <x v="243"/>
            <x v="296"/>
            <x v="341"/>
          </reference>
        </references>
      </pivotArea>
    </format>
    <format dxfId="18217">
      <pivotArea dataOnly="0" labelOnly="1" outline="0" fieldPosition="0">
        <references count="2">
          <reference field="8" count="1" selected="0">
            <x v="293"/>
          </reference>
          <reference field="9" count="1">
            <x v="0"/>
          </reference>
        </references>
      </pivotArea>
    </format>
    <format dxfId="18216">
      <pivotArea dataOnly="0" labelOnly="1" outline="0" fieldPosition="0">
        <references count="2">
          <reference field="8" count="1" selected="0">
            <x v="294"/>
          </reference>
          <reference field="9" count="4">
            <x v="136"/>
            <x v="186"/>
            <x v="241"/>
            <x v="341"/>
          </reference>
        </references>
      </pivotArea>
    </format>
    <format dxfId="18215">
      <pivotArea dataOnly="0" labelOnly="1" outline="0" fieldPosition="0">
        <references count="2">
          <reference field="8" count="1" selected="0">
            <x v="295"/>
          </reference>
          <reference field="9" count="3">
            <x v="136"/>
            <x v="241"/>
            <x v="297"/>
          </reference>
        </references>
      </pivotArea>
    </format>
    <format dxfId="18214">
      <pivotArea dataOnly="0" labelOnly="1" outline="0" fieldPosition="0">
        <references count="2">
          <reference field="8" count="1" selected="0">
            <x v="296"/>
          </reference>
          <reference field="9" count="7">
            <x v="241"/>
            <x v="298"/>
            <x v="299"/>
            <x v="300"/>
            <x v="301"/>
            <x v="302"/>
            <x v="341"/>
          </reference>
        </references>
      </pivotArea>
    </format>
    <format dxfId="18213">
      <pivotArea dataOnly="0" labelOnly="1" outline="0" fieldPosition="0">
        <references count="2">
          <reference field="8" count="1" selected="0">
            <x v="298"/>
          </reference>
          <reference field="9" count="8">
            <x v="4"/>
            <x v="5"/>
            <x v="60"/>
            <x v="303"/>
            <x v="304"/>
            <x v="305"/>
            <x v="341"/>
            <x v="380"/>
          </reference>
        </references>
      </pivotArea>
    </format>
    <format dxfId="18212">
      <pivotArea dataOnly="0" labelOnly="1" outline="0" fieldPosition="0">
        <references count="2">
          <reference field="8" count="1" selected="0">
            <x v="299"/>
          </reference>
          <reference field="9" count="1">
            <x v="0"/>
          </reference>
        </references>
      </pivotArea>
    </format>
    <format dxfId="18211">
      <pivotArea dataOnly="0" labelOnly="1" outline="0" fieldPosition="0">
        <references count="2">
          <reference field="8" count="1" selected="0">
            <x v="300"/>
          </reference>
          <reference field="9" count="4">
            <x v="199"/>
            <x v="306"/>
            <x v="307"/>
            <x v="341"/>
          </reference>
        </references>
      </pivotArea>
    </format>
    <format dxfId="18210">
      <pivotArea dataOnly="0" labelOnly="1" outline="0" fieldPosition="0">
        <references count="2">
          <reference field="8" count="1" selected="0">
            <x v="302"/>
          </reference>
          <reference field="9" count="3">
            <x v="283"/>
            <x v="310"/>
            <x v="341"/>
          </reference>
        </references>
      </pivotArea>
    </format>
    <format dxfId="18209">
      <pivotArea dataOnly="0" labelOnly="1" outline="0" fieldPosition="0">
        <references count="2">
          <reference field="8" count="1" selected="0">
            <x v="304"/>
          </reference>
          <reference field="9" count="3">
            <x v="311"/>
            <x v="312"/>
            <x v="341"/>
          </reference>
        </references>
      </pivotArea>
    </format>
    <format dxfId="18208">
      <pivotArea dataOnly="0" labelOnly="1" outline="0" fieldPosition="0">
        <references count="2">
          <reference field="8" count="1" selected="0">
            <x v="305"/>
          </reference>
          <reference field="9" count="4">
            <x v="9"/>
            <x v="228"/>
            <x v="341"/>
            <x v="372"/>
          </reference>
        </references>
      </pivotArea>
    </format>
    <format dxfId="18207">
      <pivotArea dataOnly="0" labelOnly="1" outline="0" fieldPosition="0">
        <references count="2">
          <reference field="8" count="1" selected="0">
            <x v="306"/>
          </reference>
          <reference field="9" count="1">
            <x v="341"/>
          </reference>
        </references>
      </pivotArea>
    </format>
    <format dxfId="18206">
      <pivotArea dataOnly="0" labelOnly="1" outline="0" fieldPosition="0">
        <references count="2">
          <reference field="8" count="1" selected="0">
            <x v="307"/>
          </reference>
          <reference field="9" count="1">
            <x v="341"/>
          </reference>
        </references>
      </pivotArea>
    </format>
    <format dxfId="18205">
      <pivotArea dataOnly="0" labelOnly="1" outline="0" fieldPosition="0">
        <references count="2">
          <reference field="8" count="1" selected="0">
            <x v="308"/>
          </reference>
          <reference field="9" count="2">
            <x v="341"/>
            <x v="373"/>
          </reference>
        </references>
      </pivotArea>
    </format>
    <format dxfId="18204">
      <pivotArea dataOnly="0" labelOnly="1" outline="0" fieldPosition="0">
        <references count="2">
          <reference field="8" count="1" selected="0">
            <x v="309"/>
          </reference>
          <reference field="9" count="2">
            <x v="341"/>
            <x v="373"/>
          </reference>
        </references>
      </pivotArea>
    </format>
    <format dxfId="18203">
      <pivotArea dataOnly="0" labelOnly="1" outline="0" fieldPosition="0">
        <references count="2">
          <reference field="8" count="1" selected="0">
            <x v="310"/>
          </reference>
          <reference field="9" count="4">
            <x v="206"/>
            <x v="313"/>
            <x v="314"/>
            <x v="341"/>
          </reference>
        </references>
      </pivotArea>
    </format>
    <format dxfId="18202">
      <pivotArea dataOnly="0" labelOnly="1" outline="0" fieldPosition="0">
        <references count="2">
          <reference field="8" count="1" selected="0">
            <x v="311"/>
          </reference>
          <reference field="9" count="2">
            <x v="317"/>
            <x v="341"/>
          </reference>
        </references>
      </pivotArea>
    </format>
    <format dxfId="18201">
      <pivotArea dataOnly="0" labelOnly="1" outline="0" fieldPosition="0">
        <references count="2">
          <reference field="8" count="1" selected="0">
            <x v="312"/>
          </reference>
          <reference field="9" count="4">
            <x v="8"/>
            <x v="190"/>
            <x v="316"/>
            <x v="318"/>
          </reference>
        </references>
      </pivotArea>
    </format>
    <format dxfId="18200">
      <pivotArea dataOnly="0" labelOnly="1" outline="0" fieldPosition="0">
        <references count="2">
          <reference field="8" count="1" selected="0">
            <x v="314"/>
          </reference>
          <reference field="9" count="2">
            <x v="315"/>
            <x v="341"/>
          </reference>
        </references>
      </pivotArea>
    </format>
    <format dxfId="18199">
      <pivotArea dataOnly="0" labelOnly="1" outline="0" fieldPosition="0">
        <references count="2">
          <reference field="8" count="1" selected="0">
            <x v="316"/>
          </reference>
          <reference field="9" count="2">
            <x v="325"/>
            <x v="341"/>
          </reference>
        </references>
      </pivotArea>
    </format>
    <format dxfId="18198">
      <pivotArea dataOnly="0" labelOnly="1" outline="0" fieldPosition="0">
        <references count="2">
          <reference field="8" count="1" selected="0">
            <x v="317"/>
          </reference>
          <reference field="9" count="2">
            <x v="319"/>
            <x v="341"/>
          </reference>
        </references>
      </pivotArea>
    </format>
    <format dxfId="18197">
      <pivotArea dataOnly="0" labelOnly="1" outline="0" fieldPosition="0">
        <references count="2">
          <reference field="8" count="1" selected="0">
            <x v="319"/>
          </reference>
          <reference field="9" count="3">
            <x v="8"/>
            <x v="190"/>
            <x v="331"/>
          </reference>
        </references>
      </pivotArea>
    </format>
    <format dxfId="18196">
      <pivotArea dataOnly="0" labelOnly="1" outline="0" fieldPosition="0">
        <references count="2">
          <reference field="8" count="1" selected="0">
            <x v="320"/>
          </reference>
          <reference field="9" count="9">
            <x v="188"/>
            <x v="288"/>
            <x v="321"/>
            <x v="322"/>
            <x v="323"/>
            <x v="324"/>
            <x v="341"/>
            <x v="343"/>
            <x v="356"/>
          </reference>
        </references>
      </pivotArea>
    </format>
    <format dxfId="18195">
      <pivotArea dataOnly="0" labelOnly="1" outline="0" fieldPosition="0">
        <references count="2">
          <reference field="8" count="1" selected="0">
            <x v="323"/>
          </reference>
          <reference field="9" count="1">
            <x v="0"/>
          </reference>
        </references>
      </pivotArea>
    </format>
    <format dxfId="18194">
      <pivotArea dataOnly="0" labelOnly="1" outline="0" fieldPosition="0">
        <references count="2">
          <reference field="8" count="1" selected="0">
            <x v="324"/>
          </reference>
          <reference field="9" count="1">
            <x v="0"/>
          </reference>
        </references>
      </pivotArea>
    </format>
    <format dxfId="18193">
      <pivotArea dataOnly="0" labelOnly="1" outline="0" fieldPosition="0">
        <references count="2">
          <reference field="8" count="1" selected="0">
            <x v="325"/>
          </reference>
          <reference field="9" count="7">
            <x v="189"/>
            <x v="191"/>
            <x v="193"/>
            <x v="236"/>
            <x v="290"/>
            <x v="291"/>
            <x v="357"/>
          </reference>
        </references>
      </pivotArea>
    </format>
    <format dxfId="18192">
      <pivotArea dataOnly="0" labelOnly="1" outline="0" fieldPosition="0">
        <references count="2">
          <reference field="8" count="1" selected="0">
            <x v="326"/>
          </reference>
          <reference field="9" count="4">
            <x v="191"/>
            <x v="236"/>
            <x v="320"/>
            <x v="329"/>
          </reference>
        </references>
      </pivotArea>
    </format>
    <format dxfId="18191">
      <pivotArea dataOnly="0" labelOnly="1" outline="0" fieldPosition="0">
        <references count="2">
          <reference field="8" count="1" selected="0">
            <x v="327"/>
          </reference>
          <reference field="9" count="9">
            <x v="160"/>
            <x v="189"/>
            <x v="191"/>
            <x v="193"/>
            <x v="236"/>
            <x v="289"/>
            <x v="290"/>
            <x v="291"/>
            <x v="357"/>
          </reference>
        </references>
      </pivotArea>
    </format>
    <format dxfId="18190">
      <pivotArea dataOnly="0" labelOnly="1" outline="0" fieldPosition="0">
        <references count="2">
          <reference field="8" count="1" selected="0">
            <x v="328"/>
          </reference>
          <reference field="9" count="5">
            <x v="189"/>
            <x v="191"/>
            <x v="193"/>
            <x v="236"/>
            <x v="357"/>
          </reference>
        </references>
      </pivotArea>
    </format>
    <format dxfId="18189">
      <pivotArea dataOnly="0" labelOnly="1" outline="0" fieldPosition="0">
        <references count="2">
          <reference field="8" count="1" selected="0">
            <x v="329"/>
          </reference>
          <reference field="9" count="3">
            <x v="67"/>
            <x v="191"/>
            <x v="236"/>
          </reference>
        </references>
      </pivotArea>
    </format>
    <format dxfId="18188">
      <pivotArea dataOnly="0" labelOnly="1" outline="0" fieldPosition="0">
        <references count="2">
          <reference field="8" count="1" selected="0">
            <x v="330"/>
          </reference>
          <reference field="9" count="6">
            <x v="189"/>
            <x v="191"/>
            <x v="193"/>
            <x v="236"/>
            <x v="290"/>
            <x v="291"/>
          </reference>
        </references>
      </pivotArea>
    </format>
    <format dxfId="18187">
      <pivotArea dataOnly="0" labelOnly="1" outline="0" fieldPosition="0">
        <references count="2">
          <reference field="8" count="1" selected="0">
            <x v="331"/>
          </reference>
          <reference field="9" count="5">
            <x v="189"/>
            <x v="191"/>
            <x v="193"/>
            <x v="236"/>
            <x v="360"/>
          </reference>
        </references>
      </pivotArea>
    </format>
    <format dxfId="18186">
      <pivotArea dataOnly="0" labelOnly="1" outline="0" fieldPosition="0">
        <references count="2">
          <reference field="8" count="1" selected="0">
            <x v="332"/>
          </reference>
          <reference field="9" count="4">
            <x v="156"/>
            <x v="326"/>
            <x v="327"/>
            <x v="341"/>
          </reference>
        </references>
      </pivotArea>
    </format>
    <format dxfId="18185">
      <pivotArea dataOnly="0" labelOnly="1" outline="0" fieldPosition="0">
        <references count="2">
          <reference field="8" count="1" selected="0">
            <x v="334"/>
          </reference>
          <reference field="9" count="5">
            <x v="5"/>
            <x v="275"/>
            <x v="328"/>
            <x v="330"/>
            <x v="341"/>
          </reference>
        </references>
      </pivotArea>
    </format>
    <format dxfId="18184">
      <pivotArea dataOnly="0" labelOnly="1" outline="0" fieldPosition="0">
        <references count="2">
          <reference field="8" count="1" selected="0">
            <x v="335"/>
          </reference>
          <reference field="9" count="1">
            <x v="0"/>
          </reference>
        </references>
      </pivotArea>
    </format>
    <format dxfId="18183">
      <pivotArea dataOnly="0" labelOnly="1" outline="0" fieldPosition="0">
        <references count="2">
          <reference field="8" count="1" selected="0">
            <x v="337"/>
          </reference>
          <reference field="9" count="4">
            <x v="205"/>
            <x v="332"/>
            <x v="341"/>
            <x v="370"/>
          </reference>
        </references>
      </pivotArea>
    </format>
    <format dxfId="18182">
      <pivotArea dataOnly="0" labelOnly="1" outline="0" fieldPosition="0">
        <references count="2">
          <reference field="8" count="1" selected="0">
            <x v="339"/>
          </reference>
          <reference field="9" count="1">
            <x v="333"/>
          </reference>
        </references>
      </pivotArea>
    </format>
    <format dxfId="18181">
      <pivotArea dataOnly="0" labelOnly="1" outline="0" fieldPosition="0">
        <references count="2">
          <reference field="8" count="1" selected="0">
            <x v="341"/>
          </reference>
          <reference field="9" count="4">
            <x v="337"/>
            <x v="338"/>
            <x v="341"/>
            <x v="372"/>
          </reference>
        </references>
      </pivotArea>
    </format>
    <format dxfId="18180">
      <pivotArea dataOnly="0" labelOnly="1" outline="0" fieldPosition="0">
        <references count="2">
          <reference field="8" count="1" selected="0">
            <x v="343"/>
          </reference>
          <reference field="9" count="4">
            <x v="335"/>
            <x v="336"/>
            <x v="341"/>
            <x v="372"/>
          </reference>
        </references>
      </pivotArea>
    </format>
    <format dxfId="18179">
      <pivotArea dataOnly="0" labelOnly="1" outline="0" fieldPosition="0">
        <references count="2">
          <reference field="8" count="1" selected="0">
            <x v="344"/>
          </reference>
          <reference field="9" count="3">
            <x v="10"/>
            <x v="340"/>
            <x v="372"/>
          </reference>
        </references>
      </pivotArea>
    </format>
    <format dxfId="18178">
      <pivotArea dataOnly="0" labelOnly="1" outline="0" fieldPosition="0">
        <references count="2">
          <reference field="8" count="1" selected="0">
            <x v="345"/>
          </reference>
          <reference field="9" count="5">
            <x v="187"/>
            <x v="195"/>
            <x v="238"/>
            <x v="339"/>
            <x v="341"/>
          </reference>
        </references>
      </pivotArea>
    </format>
    <format dxfId="18177">
      <pivotArea dataOnly="0" labelOnly="1" outline="0" fieldPosition="0">
        <references count="2">
          <reference field="8" count="1" selected="0">
            <x v="347"/>
          </reference>
          <reference field="9" count="4">
            <x v="163"/>
            <x v="274"/>
            <x v="344"/>
            <x v="345"/>
          </reference>
        </references>
      </pivotArea>
    </format>
    <format dxfId="18176">
      <pivotArea dataOnly="0" labelOnly="1" outline="0" fieldPosition="0">
        <references count="2">
          <reference field="8" count="1" selected="0">
            <x v="353"/>
          </reference>
          <reference field="9" count="3">
            <x v="341"/>
            <x v="348"/>
            <x v="349"/>
          </reference>
        </references>
      </pivotArea>
    </format>
    <format dxfId="18175">
      <pivotArea dataOnly="0" labelOnly="1" outline="0" fieldPosition="0">
        <references count="2">
          <reference field="8" count="1" selected="0">
            <x v="355"/>
          </reference>
          <reference field="9" count="6">
            <x v="163"/>
            <x v="274"/>
            <x v="275"/>
            <x v="341"/>
            <x v="352"/>
            <x v="353"/>
          </reference>
        </references>
      </pivotArea>
    </format>
    <format dxfId="18174">
      <pivotArea dataOnly="0" labelOnly="1" outline="0" fieldPosition="0">
        <references count="2">
          <reference field="8" count="1" selected="0">
            <x v="357"/>
          </reference>
          <reference field="9" count="2">
            <x v="274"/>
            <x v="341"/>
          </reference>
        </references>
      </pivotArea>
    </format>
    <format dxfId="18173">
      <pivotArea dataOnly="0" labelOnly="1" outline="0" fieldPosition="0">
        <references count="2">
          <reference field="8" count="1" selected="0">
            <x v="358"/>
          </reference>
          <reference field="9" count="2">
            <x v="227"/>
            <x v="341"/>
          </reference>
        </references>
      </pivotArea>
    </format>
    <format dxfId="18172">
      <pivotArea dataOnly="0" labelOnly="1" outline="0" fieldPosition="0">
        <references count="2">
          <reference field="8" count="1" selected="0">
            <x v="359"/>
          </reference>
          <reference field="9" count="4">
            <x v="295"/>
            <x v="341"/>
            <x v="350"/>
            <x v="351"/>
          </reference>
        </references>
      </pivotArea>
    </format>
    <format dxfId="18171">
      <pivotArea dataOnly="0" labelOnly="1" outline="0" fieldPosition="0">
        <references count="2">
          <reference field="8" count="1" selected="0">
            <x v="361"/>
          </reference>
          <reference field="9" count="1">
            <x v="0"/>
          </reference>
        </references>
      </pivotArea>
    </format>
    <format dxfId="18170">
      <pivotArea dataOnly="0" labelOnly="1" outline="0" fieldPosition="0">
        <references count="2">
          <reference field="8" count="1" selected="0">
            <x v="362"/>
          </reference>
          <reference field="9" count="1">
            <x v="0"/>
          </reference>
        </references>
      </pivotArea>
    </format>
    <format dxfId="18169">
      <pivotArea dataOnly="0" labelOnly="1" outline="0" fieldPosition="0">
        <references count="2">
          <reference field="8" count="1" selected="0">
            <x v="363"/>
          </reference>
          <reference field="9" count="1">
            <x v="0"/>
          </reference>
        </references>
      </pivotArea>
    </format>
    <format dxfId="18168">
      <pivotArea dataOnly="0" labelOnly="1" outline="0" fieldPosition="0">
        <references count="2">
          <reference field="8" count="1" selected="0">
            <x v="364"/>
          </reference>
          <reference field="9" count="1">
            <x v="341"/>
          </reference>
        </references>
      </pivotArea>
    </format>
    <format dxfId="18167">
      <pivotArea dataOnly="0" labelOnly="1" outline="0" fieldPosition="0">
        <references count="2">
          <reference field="8" count="1" selected="0">
            <x v="365"/>
          </reference>
          <reference field="9" count="1">
            <x v="341"/>
          </reference>
        </references>
      </pivotArea>
    </format>
    <format dxfId="18166">
      <pivotArea dataOnly="0" labelOnly="1" outline="0" fieldPosition="0">
        <references count="2">
          <reference field="8" count="1" selected="0">
            <x v="367"/>
          </reference>
          <reference field="9" count="4">
            <x v="3"/>
            <x v="4"/>
            <x v="5"/>
            <x v="358"/>
          </reference>
        </references>
      </pivotArea>
    </format>
    <format dxfId="18165">
      <pivotArea dataOnly="0" labelOnly="1" outline="0" fieldPosition="0">
        <references count="2">
          <reference field="8" count="1" selected="0">
            <x v="368"/>
          </reference>
          <reference field="9" count="2">
            <x v="341"/>
            <x v="365"/>
          </reference>
        </references>
      </pivotArea>
    </format>
    <format dxfId="18164">
      <pivotArea dataOnly="0" labelOnly="1" outline="0" fieldPosition="0">
        <references count="2">
          <reference field="8" count="1" selected="0">
            <x v="369"/>
          </reference>
          <reference field="9" count="4">
            <x v="341"/>
            <x v="362"/>
            <x v="363"/>
            <x v="364"/>
          </reference>
        </references>
      </pivotArea>
    </format>
    <format dxfId="18163">
      <pivotArea dataOnly="0" labelOnly="1" outline="0" fieldPosition="0">
        <references count="2">
          <reference field="8" count="1" selected="0">
            <x v="370"/>
          </reference>
          <reference field="9" count="3">
            <x v="195"/>
            <x v="341"/>
            <x v="366"/>
          </reference>
        </references>
      </pivotArea>
    </format>
    <format dxfId="18162">
      <pivotArea dataOnly="0" labelOnly="1" outline="0" fieldPosition="0">
        <references count="2">
          <reference field="8" count="1" selected="0">
            <x v="372"/>
          </reference>
          <reference field="9" count="1">
            <x v="0"/>
          </reference>
        </references>
      </pivotArea>
    </format>
    <format dxfId="18161">
      <pivotArea dataOnly="0" labelOnly="1" outline="0" fieldPosition="0">
        <references count="2">
          <reference field="8" count="1" selected="0">
            <x v="374"/>
          </reference>
          <reference field="9" count="6">
            <x v="113"/>
            <x v="308"/>
            <x v="341"/>
            <x v="367"/>
            <x v="368"/>
            <x v="369"/>
          </reference>
        </references>
      </pivotArea>
    </format>
    <format dxfId="18160">
      <pivotArea dataOnly="0" labelOnly="1" outline="0" fieldPosition="0">
        <references count="2">
          <reference field="8" count="1" selected="0">
            <x v="375"/>
          </reference>
          <reference field="9" count="3">
            <x v="237"/>
            <x v="341"/>
            <x v="371"/>
          </reference>
        </references>
      </pivotArea>
    </format>
    <format dxfId="18159">
      <pivotArea dataOnly="0" labelOnly="1" outline="0" fieldPosition="0">
        <references count="2">
          <reference field="8" count="1" selected="0">
            <x v="376"/>
          </reference>
          <reference field="9" count="1">
            <x v="341"/>
          </reference>
        </references>
      </pivotArea>
    </format>
    <format dxfId="18158">
      <pivotArea dataOnly="0" labelOnly="1" outline="0" fieldPosition="0">
        <references count="2">
          <reference field="8" count="1" selected="0">
            <x v="378"/>
          </reference>
          <reference field="9" count="2">
            <x v="341"/>
            <x v="379"/>
          </reference>
        </references>
      </pivotArea>
    </format>
    <format dxfId="18157">
      <pivotArea dataOnly="0" labelOnly="1" outline="0" fieldPosition="0">
        <references count="2">
          <reference field="8" count="1" selected="0">
            <x v="379"/>
          </reference>
          <reference field="9" count="1">
            <x v="341"/>
          </reference>
        </references>
      </pivotArea>
    </format>
    <format dxfId="18156">
      <pivotArea dataOnly="0" labelOnly="1" outline="0" fieldPosition="0">
        <references count="2">
          <reference field="8" count="1" selected="0">
            <x v="380"/>
          </reference>
          <reference field="9" count="1">
            <x v="341"/>
          </reference>
        </references>
      </pivotArea>
    </format>
    <format dxfId="18155">
      <pivotArea dataOnly="0" labelOnly="1" outline="0" fieldPosition="0">
        <references count="2">
          <reference field="8" count="1" selected="0">
            <x v="384"/>
          </reference>
          <reference field="9" count="2">
            <x v="341"/>
            <x v="382"/>
          </reference>
        </references>
      </pivotArea>
    </format>
    <format dxfId="18154">
      <pivotArea dataOnly="0" labelOnly="1" outline="0" fieldPosition="0">
        <references count="2">
          <reference field="8" count="1" selected="0">
            <x v="385"/>
          </reference>
          <reference field="9" count="5">
            <x v="224"/>
            <x v="274"/>
            <x v="341"/>
            <x v="385"/>
            <x v="386"/>
          </reference>
        </references>
      </pivotArea>
    </format>
    <format dxfId="18153">
      <pivotArea dataOnly="0" labelOnly="1" outline="0" fieldPosition="0">
        <references count="2">
          <reference field="8" count="1" selected="0">
            <x v="387"/>
          </reference>
          <reference field="9" count="5">
            <x v="102"/>
            <x v="341"/>
            <x v="383"/>
            <x v="384"/>
            <x v="387"/>
          </reference>
        </references>
      </pivotArea>
    </format>
    <format dxfId="18152">
      <pivotArea dataOnly="0" labelOnly="1" outline="0" fieldPosition="0">
        <references count="2">
          <reference field="8" count="1" selected="0">
            <x v="388"/>
          </reference>
          <reference field="9" count="1">
            <x v="341"/>
          </reference>
        </references>
      </pivotArea>
    </format>
    <format dxfId="18151">
      <pivotArea dataOnly="0" labelOnly="1" outline="0" fieldPosition="0">
        <references count="2">
          <reference field="8" count="1" selected="0">
            <x v="390"/>
          </reference>
          <reference field="9" count="1">
            <x v="341"/>
          </reference>
        </references>
      </pivotArea>
    </format>
    <format dxfId="18150">
      <pivotArea dataOnly="0" labelOnly="1" outline="0" fieldPosition="0">
        <references count="2">
          <reference field="8" count="1" selected="0">
            <x v="391"/>
          </reference>
          <reference field="9" count="1">
            <x v="341"/>
          </reference>
        </references>
      </pivotArea>
    </format>
    <format dxfId="18149">
      <pivotArea dataOnly="0" labelOnly="1" outline="0" fieldPosition="0">
        <references count="2">
          <reference field="8" count="1" selected="0">
            <x v="392"/>
          </reference>
          <reference field="9" count="1">
            <x v="341"/>
          </reference>
        </references>
      </pivotArea>
    </format>
    <format dxfId="18148">
      <pivotArea dataOnly="0" labelOnly="1" outline="0" fieldPosition="0">
        <references count="2">
          <reference field="8" count="1" selected="0">
            <x v="393"/>
          </reference>
          <reference field="9" count="3">
            <x v="128"/>
            <x v="231"/>
            <x v="341"/>
          </reference>
        </references>
      </pivotArea>
    </format>
    <format dxfId="18147">
      <pivotArea dataOnly="0" labelOnly="1" outline="0" fieldPosition="0">
        <references count="3">
          <reference field="7" count="2">
            <x v="320"/>
            <x v="375"/>
          </reference>
          <reference field="8" count="1" selected="0">
            <x v="0"/>
          </reference>
          <reference field="9" count="1" selected="0">
            <x v="1"/>
          </reference>
        </references>
      </pivotArea>
    </format>
    <format dxfId="18146">
      <pivotArea dataOnly="0" labelOnly="1" outline="0" fieldPosition="0">
        <references count="3">
          <reference field="7" count="4">
            <x v="143"/>
            <x v="170"/>
            <x v="370"/>
            <x v="433"/>
          </reference>
          <reference field="8" count="1" selected="0">
            <x v="1"/>
          </reference>
          <reference field="9" count="1" selected="0">
            <x v="6"/>
          </reference>
        </references>
      </pivotArea>
    </format>
    <format dxfId="18145">
      <pivotArea dataOnly="0" labelOnly="1" outline="0" fieldPosition="0">
        <references count="3">
          <reference field="7" count="2">
            <x v="265"/>
            <x v="440"/>
          </reference>
          <reference field="8" count="1" selected="0">
            <x v="1"/>
          </reference>
          <reference field="9" count="1" selected="0">
            <x v="286"/>
          </reference>
        </references>
      </pivotArea>
    </format>
    <format dxfId="18144">
      <pivotArea dataOnly="0" labelOnly="1" outline="0" fieldPosition="0">
        <references count="3">
          <reference field="7" count="1">
            <x v="160"/>
          </reference>
          <reference field="8" count="1" selected="0">
            <x v="1"/>
          </reference>
          <reference field="9" count="1" selected="0">
            <x v="341"/>
          </reference>
        </references>
      </pivotArea>
    </format>
    <format dxfId="18143">
      <pivotArea dataOnly="0" labelOnly="1" outline="0" fieldPosition="0">
        <references count="3">
          <reference field="7" count="1">
            <x v="160"/>
          </reference>
          <reference field="8" count="1" selected="0">
            <x v="2"/>
          </reference>
          <reference field="9" count="1" selected="0">
            <x v="3"/>
          </reference>
        </references>
      </pivotArea>
    </format>
    <format dxfId="18142">
      <pivotArea dataOnly="0" labelOnly="1" outline="0" fieldPosition="0">
        <references count="3">
          <reference field="7" count="1">
            <x v="160"/>
          </reference>
          <reference field="8" count="1" selected="0">
            <x v="2"/>
          </reference>
          <reference field="9" count="1" selected="0">
            <x v="4"/>
          </reference>
        </references>
      </pivotArea>
    </format>
    <format dxfId="18141">
      <pivotArea dataOnly="0" labelOnly="1" outline="0" fieldPosition="0">
        <references count="3">
          <reference field="7" count="1">
            <x v="160"/>
          </reference>
          <reference field="8" count="1" selected="0">
            <x v="2"/>
          </reference>
          <reference field="9" count="1" selected="0">
            <x v="5"/>
          </reference>
        </references>
      </pivotArea>
    </format>
    <format dxfId="18140">
      <pivotArea dataOnly="0" labelOnly="1" outline="0" fieldPosition="0">
        <references count="3">
          <reference field="7" count="4">
            <x v="71"/>
            <x v="170"/>
            <x v="279"/>
            <x v="321"/>
          </reference>
          <reference field="8" count="1" selected="0">
            <x v="2"/>
          </reference>
          <reference field="9" count="1" selected="0">
            <x v="7"/>
          </reference>
        </references>
      </pivotArea>
    </format>
    <format dxfId="18139">
      <pivotArea dataOnly="0" labelOnly="1" outline="0" fieldPosition="0">
        <references count="3">
          <reference field="7" count="2">
            <x v="265"/>
            <x v="440"/>
          </reference>
          <reference field="8" count="1" selected="0">
            <x v="2"/>
          </reference>
          <reference field="9" count="1" selected="0">
            <x v="159"/>
          </reference>
        </references>
      </pivotArea>
    </format>
    <format dxfId="18138">
      <pivotArea dataOnly="0" labelOnly="1" outline="0" fieldPosition="0">
        <references count="3">
          <reference field="7" count="1">
            <x v="160"/>
          </reference>
          <reference field="8" count="1" selected="0">
            <x v="2"/>
          </reference>
          <reference field="9" count="1" selected="0">
            <x v="341"/>
          </reference>
        </references>
      </pivotArea>
    </format>
    <format dxfId="18137">
      <pivotArea dataOnly="0" labelOnly="1" outline="0" fieldPosition="0">
        <references count="3">
          <reference field="7" count="1">
            <x v="160"/>
          </reference>
          <reference field="8" count="1" selected="0">
            <x v="4"/>
          </reference>
          <reference field="9" count="1" selected="0">
            <x v="341"/>
          </reference>
        </references>
      </pivotArea>
    </format>
    <format dxfId="18136">
      <pivotArea dataOnly="0" labelOnly="1" outline="0" fieldPosition="0">
        <references count="3">
          <reference field="7" count="1">
            <x v="160"/>
          </reference>
          <reference field="8" count="1" selected="0">
            <x v="8"/>
          </reference>
          <reference field="9" count="1" selected="0">
            <x v="9"/>
          </reference>
        </references>
      </pivotArea>
    </format>
    <format dxfId="18135">
      <pivotArea dataOnly="0" labelOnly="1" outline="0" fieldPosition="0">
        <references count="3">
          <reference field="7" count="4">
            <x v="53"/>
            <x v="315"/>
            <x v="338"/>
            <x v="339"/>
          </reference>
          <reference field="8" count="1" selected="0">
            <x v="8"/>
          </reference>
          <reference field="9" count="1" selected="0">
            <x v="21"/>
          </reference>
        </references>
      </pivotArea>
    </format>
    <format dxfId="18134">
      <pivotArea dataOnly="0" labelOnly="1" outline="0" fieldPosition="0">
        <references count="3">
          <reference field="7" count="1">
            <x v="160"/>
          </reference>
          <reference field="8" count="1" selected="0">
            <x v="8"/>
          </reference>
          <reference field="9" count="1" selected="0">
            <x v="224"/>
          </reference>
        </references>
      </pivotArea>
    </format>
    <format dxfId="18133">
      <pivotArea dataOnly="0" labelOnly="1" outline="0" fieldPosition="0">
        <references count="3">
          <reference field="7" count="1">
            <x v="160"/>
          </reference>
          <reference field="8" count="1" selected="0">
            <x v="8"/>
          </reference>
          <reference field="9" count="1" selected="0">
            <x v="274"/>
          </reference>
        </references>
      </pivotArea>
    </format>
    <format dxfId="18132">
      <pivotArea dataOnly="0" labelOnly="1" outline="0" fieldPosition="0">
        <references count="3">
          <reference field="7" count="1">
            <x v="160"/>
          </reference>
          <reference field="8" count="1" selected="0">
            <x v="8"/>
          </reference>
          <reference field="9" count="1" selected="0">
            <x v="341"/>
          </reference>
        </references>
      </pivotArea>
    </format>
    <format dxfId="18131">
      <pivotArea dataOnly="0" labelOnly="1" outline="0" fieldPosition="0">
        <references count="3">
          <reference field="7" count="4">
            <x v="155"/>
            <x v="386"/>
            <x v="415"/>
            <x v="432"/>
          </reference>
          <reference field="8" count="1" selected="0">
            <x v="10"/>
          </reference>
          <reference field="9" count="1" selected="0">
            <x v="19"/>
          </reference>
        </references>
      </pivotArea>
    </format>
    <format dxfId="18130">
      <pivotArea dataOnly="0" labelOnly="1" outline="0" fieldPosition="0">
        <references count="3">
          <reference field="7" count="2">
            <x v="12"/>
            <x v="419"/>
          </reference>
          <reference field="8" count="1" selected="0">
            <x v="10"/>
          </reference>
          <reference field="9" count="1" selected="0">
            <x v="20"/>
          </reference>
        </references>
      </pivotArea>
    </format>
    <format dxfId="18129">
      <pivotArea dataOnly="0" labelOnly="1" outline="0" fieldPosition="0">
        <references count="3">
          <reference field="7" count="2">
            <x v="265"/>
            <x v="440"/>
          </reference>
          <reference field="8" count="1" selected="0">
            <x v="10"/>
          </reference>
          <reference field="9" count="1" selected="0">
            <x v="334"/>
          </reference>
        </references>
      </pivotArea>
    </format>
    <format dxfId="18128">
      <pivotArea dataOnly="0" labelOnly="1" outline="0" fieldPosition="0">
        <references count="3">
          <reference field="7" count="1">
            <x v="160"/>
          </reference>
          <reference field="8" count="1" selected="0">
            <x v="10"/>
          </reference>
          <reference field="9" count="1" selected="0">
            <x v="341"/>
          </reference>
        </references>
      </pivotArea>
    </format>
    <format dxfId="18127">
      <pivotArea dataOnly="0" labelOnly="1" outline="0" fieldPosition="0">
        <references count="3">
          <reference field="7" count="2">
            <x v="265"/>
            <x v="440"/>
          </reference>
          <reference field="8" count="1" selected="0">
            <x v="10"/>
          </reference>
          <reference field="9" count="1" selected="0">
            <x v="381"/>
          </reference>
        </references>
      </pivotArea>
    </format>
    <format dxfId="18126">
      <pivotArea dataOnly="0" labelOnly="1" outline="0" fieldPosition="0">
        <references count="3">
          <reference field="7" count="4">
            <x v="27"/>
            <x v="43"/>
            <x v="323"/>
            <x v="324"/>
          </reference>
          <reference field="8" count="1" selected="0">
            <x v="12"/>
          </reference>
          <reference field="9" count="1" selected="0">
            <x v="16"/>
          </reference>
        </references>
      </pivotArea>
    </format>
    <format dxfId="18125">
      <pivotArea dataOnly="0" labelOnly="1" outline="0" fieldPosition="0">
        <references count="3">
          <reference field="7" count="4">
            <x v="155"/>
            <x v="386"/>
            <x v="415"/>
            <x v="432"/>
          </reference>
          <reference field="8" count="1" selected="0">
            <x v="12"/>
          </reference>
          <reference field="9" count="1" selected="0">
            <x v="17"/>
          </reference>
        </references>
      </pivotArea>
    </format>
    <format dxfId="18124">
      <pivotArea dataOnly="0" labelOnly="1" outline="0" fieldPosition="0">
        <references count="3">
          <reference field="7" count="3">
            <x v="277"/>
            <x v="343"/>
            <x v="368"/>
          </reference>
          <reference field="8" count="1" selected="0">
            <x v="12"/>
          </reference>
          <reference field="9" count="1" selected="0">
            <x v="18"/>
          </reference>
        </references>
      </pivotArea>
    </format>
    <format dxfId="18123">
      <pivotArea dataOnly="0" labelOnly="1" outline="0" fieldPosition="0">
        <references count="3">
          <reference field="7" count="2">
            <x v="265"/>
            <x v="440"/>
          </reference>
          <reference field="8" count="1" selected="0">
            <x v="12"/>
          </reference>
          <reference field="9" count="1" selected="0">
            <x v="66"/>
          </reference>
        </references>
      </pivotArea>
    </format>
    <format dxfId="18122">
      <pivotArea dataOnly="0" labelOnly="1" outline="0" fieldPosition="0">
        <references count="3">
          <reference field="7" count="1">
            <x v="160"/>
          </reference>
          <reference field="8" count="1" selected="0">
            <x v="12"/>
          </reference>
          <reference field="9" count="1" selected="0">
            <x v="68"/>
          </reference>
        </references>
      </pivotArea>
    </format>
    <format dxfId="18121">
      <pivotArea dataOnly="0" labelOnly="1" outline="0" fieldPosition="0">
        <references count="3">
          <reference field="7" count="2">
            <x v="265"/>
            <x v="440"/>
          </reference>
          <reference field="8" count="1" selected="0">
            <x v="12"/>
          </reference>
          <reference field="9" count="1" selected="0">
            <x v="94"/>
          </reference>
        </references>
      </pivotArea>
    </format>
    <format dxfId="18120">
      <pivotArea dataOnly="0" labelOnly="1" outline="0" fieldPosition="0">
        <references count="3">
          <reference field="7" count="1">
            <x v="160"/>
          </reference>
          <reference field="8" count="1" selected="0">
            <x v="12"/>
          </reference>
          <reference field="9" count="1" selected="0">
            <x v="162"/>
          </reference>
        </references>
      </pivotArea>
    </format>
    <format dxfId="18119">
      <pivotArea dataOnly="0" labelOnly="1" outline="0" fieldPosition="0">
        <references count="3">
          <reference field="7" count="1">
            <x v="160"/>
          </reference>
          <reference field="8" count="1" selected="0">
            <x v="12"/>
          </reference>
          <reference field="9" count="1" selected="0">
            <x v="341"/>
          </reference>
        </references>
      </pivotArea>
    </format>
    <format dxfId="18118">
      <pivotArea dataOnly="0" labelOnly="1" outline="0" fieldPosition="0">
        <references count="3">
          <reference field="7" count="4">
            <x v="58"/>
            <x v="116"/>
            <x v="267"/>
            <x v="403"/>
          </reference>
          <reference field="8" count="1" selected="0">
            <x v="13"/>
          </reference>
          <reference field="9" count="1" selected="0">
            <x v="12"/>
          </reference>
        </references>
      </pivotArea>
    </format>
    <format dxfId="18117">
      <pivotArea dataOnly="0" labelOnly="1" outline="0" fieldPosition="0">
        <references count="3">
          <reference field="7" count="4">
            <x v="237"/>
            <x v="256"/>
            <x v="267"/>
            <x v="403"/>
          </reference>
          <reference field="8" count="1" selected="0">
            <x v="13"/>
          </reference>
          <reference field="9" count="1" selected="0">
            <x v="13"/>
          </reference>
        </references>
      </pivotArea>
    </format>
    <format dxfId="18116">
      <pivotArea dataOnly="0" labelOnly="1" outline="0" fieldPosition="0">
        <references count="3">
          <reference field="7" count="3">
            <x v="152"/>
            <x v="267"/>
            <x v="332"/>
          </reference>
          <reference field="8" count="1" selected="0">
            <x v="13"/>
          </reference>
          <reference field="9" count="1" selected="0">
            <x v="14"/>
          </reference>
        </references>
      </pivotArea>
    </format>
    <format dxfId="18115">
      <pivotArea dataOnly="0" labelOnly="1" outline="0" fieldPosition="0">
        <references count="3">
          <reference field="7" count="6">
            <x v="122"/>
            <x v="165"/>
            <x v="200"/>
            <x v="262"/>
            <x v="267"/>
            <x v="309"/>
          </reference>
          <reference field="8" count="1" selected="0">
            <x v="13"/>
          </reference>
          <reference field="9" count="1" selected="0">
            <x v="15"/>
          </reference>
        </references>
      </pivotArea>
    </format>
    <format dxfId="18114">
      <pivotArea dataOnly="0" labelOnly="1" outline="0" fieldPosition="0">
        <references count="3">
          <reference field="7" count="1">
            <x v="160"/>
          </reference>
          <reference field="8" count="1" selected="0">
            <x v="13"/>
          </reference>
          <reference field="9" count="1" selected="0">
            <x v="224"/>
          </reference>
        </references>
      </pivotArea>
    </format>
    <format dxfId="18113">
      <pivotArea dataOnly="0" labelOnly="1" outline="0" fieldPosition="0">
        <references count="3">
          <reference field="7" count="1">
            <x v="160"/>
          </reference>
          <reference field="8" count="1" selected="0">
            <x v="13"/>
          </reference>
          <reference field="9" count="1" selected="0">
            <x v="274"/>
          </reference>
        </references>
      </pivotArea>
    </format>
    <format dxfId="18112">
      <pivotArea dataOnly="0" labelOnly="1" outline="0" fieldPosition="0">
        <references count="3">
          <reference field="7" count="1">
            <x v="160"/>
          </reference>
          <reference field="8" count="1" selected="0">
            <x v="13"/>
          </reference>
          <reference field="9" count="1" selected="0">
            <x v="341"/>
          </reference>
        </references>
      </pivotArea>
    </format>
    <format dxfId="18111">
      <pivotArea dataOnly="0" labelOnly="1" outline="0" fieldPosition="0">
        <references count="3">
          <reference field="7" count="1">
            <x v="160"/>
          </reference>
          <reference field="8" count="1" selected="0">
            <x v="15"/>
          </reference>
          <reference field="9" count="1" selected="0">
            <x v="224"/>
          </reference>
        </references>
      </pivotArea>
    </format>
    <format dxfId="18110">
      <pivotArea dataOnly="0" labelOnly="1" outline="0" fieldPosition="0">
        <references count="3">
          <reference field="7" count="1">
            <x v="160"/>
          </reference>
          <reference field="8" count="1" selected="0">
            <x v="15"/>
          </reference>
          <reference field="9" count="1" selected="0">
            <x v="274"/>
          </reference>
        </references>
      </pivotArea>
    </format>
    <format dxfId="18109">
      <pivotArea dataOnly="0" labelOnly="1" outline="0" fieldPosition="0">
        <references count="3">
          <reference field="7" count="1">
            <x v="160"/>
          </reference>
          <reference field="8" count="1" selected="0">
            <x v="15"/>
          </reference>
          <reference field="9" count="1" selected="0">
            <x v="341"/>
          </reference>
        </references>
      </pivotArea>
    </format>
    <format dxfId="18108">
      <pivotArea dataOnly="0" labelOnly="1" outline="0" fieldPosition="0">
        <references count="3">
          <reference field="7" count="1">
            <x v="160"/>
          </reference>
          <reference field="8" count="1" selected="0">
            <x v="17"/>
          </reference>
          <reference field="9" count="1" selected="0">
            <x v="341"/>
          </reference>
        </references>
      </pivotArea>
    </format>
    <format dxfId="18107">
      <pivotArea dataOnly="0" labelOnly="1" outline="0" fieldPosition="0">
        <references count="3">
          <reference field="7" count="2">
            <x v="265"/>
            <x v="440"/>
          </reference>
          <reference field="8" count="1" selected="0">
            <x v="18"/>
          </reference>
          <reference field="9" count="1" selected="0">
            <x v="47"/>
          </reference>
        </references>
      </pivotArea>
    </format>
    <format dxfId="18106">
      <pivotArea dataOnly="0" labelOnly="1" outline="0" fieldPosition="0">
        <references count="3">
          <reference field="7" count="1">
            <x v="160"/>
          </reference>
          <reference field="8" count="1" selected="0">
            <x v="18"/>
          </reference>
          <reference field="9" count="1" selected="0">
            <x v="206"/>
          </reference>
        </references>
      </pivotArea>
    </format>
    <format dxfId="18105">
      <pivotArea dataOnly="0" labelOnly="1" outline="0" fieldPosition="0">
        <references count="3">
          <reference field="7" count="1">
            <x v="28"/>
          </reference>
          <reference field="8" count="1" selected="0">
            <x v="22"/>
          </reference>
          <reference field="9" count="1" selected="0">
            <x v="25"/>
          </reference>
        </references>
      </pivotArea>
    </format>
    <format dxfId="18104">
      <pivotArea dataOnly="0" labelOnly="1" outline="0" fieldPosition="0">
        <references count="3">
          <reference field="7" count="6">
            <x v="100"/>
            <x v="101"/>
            <x v="113"/>
            <x v="316"/>
            <x v="351"/>
            <x v="403"/>
          </reference>
          <reference field="8" count="1" selected="0">
            <x v="24"/>
          </reference>
          <reference field="9" count="1" selected="0">
            <x v="27"/>
          </reference>
        </references>
      </pivotArea>
    </format>
    <format dxfId="18103">
      <pivotArea dataOnly="0" labelOnly="1" outline="0" fieldPosition="0">
        <references count="3">
          <reference field="7" count="2">
            <x v="149"/>
            <x v="421"/>
          </reference>
          <reference field="8" count="1" selected="0">
            <x v="24"/>
          </reference>
          <reference field="9" count="1" selected="0">
            <x v="28"/>
          </reference>
        </references>
      </pivotArea>
    </format>
    <format dxfId="18102">
      <pivotArea dataOnly="0" labelOnly="1" outline="0" fieldPosition="0">
        <references count="3">
          <reference field="7" count="1">
            <x v="160"/>
          </reference>
          <reference field="8" count="1" selected="0">
            <x v="24"/>
          </reference>
          <reference field="9" count="1" selected="0">
            <x v="29"/>
          </reference>
        </references>
      </pivotArea>
    </format>
    <format dxfId="18101">
      <pivotArea dataOnly="0" labelOnly="1" outline="0" fieldPosition="0">
        <references count="3">
          <reference field="7" count="1">
            <x v="160"/>
          </reference>
          <reference field="8" count="1" selected="0">
            <x v="24"/>
          </reference>
          <reference field="9" count="1" selected="0">
            <x v="30"/>
          </reference>
        </references>
      </pivotArea>
    </format>
    <format dxfId="18100">
      <pivotArea dataOnly="0" labelOnly="1" outline="0" fieldPosition="0">
        <references count="3">
          <reference field="7" count="1">
            <x v="160"/>
          </reference>
          <reference field="8" count="1" selected="0">
            <x v="24"/>
          </reference>
          <reference field="9" count="1" selected="0">
            <x v="341"/>
          </reference>
        </references>
      </pivotArea>
    </format>
    <format dxfId="18099">
      <pivotArea dataOnly="0" labelOnly="1" outline="0" fieldPosition="0">
        <references count="3">
          <reference field="7" count="2">
            <x v="265"/>
            <x v="440"/>
          </reference>
          <reference field="8" count="1" selected="0">
            <x v="24"/>
          </reference>
          <reference field="9" count="1" selected="0">
            <x v="346"/>
          </reference>
        </references>
      </pivotArea>
    </format>
    <format dxfId="18098">
      <pivotArea dataOnly="0" labelOnly="1" outline="0" fieldPosition="0">
        <references count="3">
          <reference field="7" count="1">
            <x v="160"/>
          </reference>
          <reference field="8" count="1" selected="0">
            <x v="25"/>
          </reference>
          <reference field="9" count="1" selected="0">
            <x v="341"/>
          </reference>
        </references>
      </pivotArea>
    </format>
    <format dxfId="18097">
      <pivotArea dataOnly="0" labelOnly="1" outline="0" fieldPosition="0">
        <references count="3">
          <reference field="7" count="3">
            <x v="161"/>
            <x v="218"/>
            <x v="375"/>
          </reference>
          <reference field="8" count="1" selected="0">
            <x v="27"/>
          </reference>
          <reference field="9" count="1" selected="0">
            <x v="33"/>
          </reference>
        </references>
      </pivotArea>
    </format>
    <format dxfId="18096">
      <pivotArea dataOnly="0" labelOnly="1" outline="0" fieldPosition="0">
        <references count="3">
          <reference field="7" count="1">
            <x v="160"/>
          </reference>
          <reference field="8" count="1" selected="0">
            <x v="29"/>
          </reference>
          <reference field="9" count="1" selected="0">
            <x v="31"/>
          </reference>
        </references>
      </pivotArea>
    </format>
    <format dxfId="18095">
      <pivotArea dataOnly="0" labelOnly="1" outline="0" fieldPosition="0">
        <references count="3">
          <reference field="7" count="6">
            <x v="120"/>
            <x v="163"/>
            <x v="260"/>
            <x v="267"/>
            <x v="307"/>
            <x v="403"/>
          </reference>
          <reference field="8" count="1" selected="0">
            <x v="29"/>
          </reference>
          <reference field="9" count="1" selected="0">
            <x v="34"/>
          </reference>
        </references>
      </pivotArea>
    </format>
    <format dxfId="18094">
      <pivotArea dataOnly="0" labelOnly="1" outline="0" fieldPosition="0">
        <references count="3">
          <reference field="7" count="5">
            <x v="181"/>
            <x v="193"/>
            <x v="198"/>
            <x v="233"/>
            <x v="245"/>
          </reference>
          <reference field="8" count="1" selected="0">
            <x v="29"/>
          </reference>
          <reference field="9" count="1" selected="0">
            <x v="35"/>
          </reference>
        </references>
      </pivotArea>
    </format>
    <format dxfId="18093">
      <pivotArea dataOnly="0" labelOnly="1" outline="0" fieldPosition="0">
        <references count="3">
          <reference field="7" count="1">
            <x v="160"/>
          </reference>
          <reference field="8" count="1" selected="0">
            <x v="29"/>
          </reference>
          <reference field="9" count="1" selected="0">
            <x v="164"/>
          </reference>
        </references>
      </pivotArea>
    </format>
    <format dxfId="18092">
      <pivotArea dataOnly="0" labelOnly="1" outline="0" fieldPosition="0">
        <references count="3">
          <reference field="7" count="1">
            <x v="160"/>
          </reference>
          <reference field="8" count="1" selected="0">
            <x v="29"/>
          </reference>
          <reference field="9" count="1" selected="0">
            <x v="274"/>
          </reference>
        </references>
      </pivotArea>
    </format>
    <format dxfId="18091">
      <pivotArea dataOnly="0" labelOnly="1" outline="0" fieldPosition="0">
        <references count="3">
          <reference field="7" count="2">
            <x v="265"/>
            <x v="440"/>
          </reference>
          <reference field="8" count="1" selected="0">
            <x v="29"/>
          </reference>
          <reference field="9" count="1" selected="0">
            <x v="355"/>
          </reference>
        </references>
      </pivotArea>
    </format>
    <format dxfId="18090">
      <pivotArea dataOnly="0" labelOnly="1" outline="0" fieldPosition="0">
        <references count="3">
          <reference field="7" count="1">
            <x v="160"/>
          </reference>
          <reference field="8" count="1" selected="0">
            <x v="29"/>
          </reference>
          <reference field="9" count="1" selected="0">
            <x v="356"/>
          </reference>
        </references>
      </pivotArea>
    </format>
    <format dxfId="18089">
      <pivotArea dataOnly="0" labelOnly="1" outline="0" fieldPosition="0">
        <references count="3">
          <reference field="7" count="4">
            <x v="65"/>
            <x v="70"/>
            <x v="247"/>
            <x v="289"/>
          </reference>
          <reference field="8" count="1" selected="0">
            <x v="30"/>
          </reference>
          <reference field="9" count="1" selected="0">
            <x v="37"/>
          </reference>
        </references>
      </pivotArea>
    </format>
    <format dxfId="18088">
      <pivotArea dataOnly="0" labelOnly="1" outline="0" fieldPosition="0">
        <references count="3">
          <reference field="7" count="2">
            <x v="265"/>
            <x v="440"/>
          </reference>
          <reference field="8" count="1" selected="0">
            <x v="30"/>
          </reference>
          <reference field="9" count="1" selected="0">
            <x v="204"/>
          </reference>
        </references>
      </pivotArea>
    </format>
    <format dxfId="18087">
      <pivotArea dataOnly="0" labelOnly="1" outline="0" fieldPosition="0">
        <references count="3">
          <reference field="7" count="2">
            <x v="265"/>
            <x v="440"/>
          </reference>
          <reference field="8" count="1" selected="0">
            <x v="30"/>
          </reference>
          <reference field="9" count="1" selected="0">
            <x v="253"/>
          </reference>
        </references>
      </pivotArea>
    </format>
    <format dxfId="18086">
      <pivotArea dataOnly="0" labelOnly="1" outline="0" fieldPosition="0">
        <references count="3">
          <reference field="7" count="1">
            <x v="160"/>
          </reference>
          <reference field="8" count="1" selected="0">
            <x v="30"/>
          </reference>
          <reference field="9" count="1" selected="0">
            <x v="275"/>
          </reference>
        </references>
      </pivotArea>
    </format>
    <format dxfId="18085">
      <pivotArea dataOnly="0" labelOnly="1" outline="0" fieldPosition="0">
        <references count="3">
          <reference field="7" count="1">
            <x v="160"/>
          </reference>
          <reference field="8" count="1" selected="0">
            <x v="30"/>
          </reference>
          <reference field="9" count="1" selected="0">
            <x v="341"/>
          </reference>
        </references>
      </pivotArea>
    </format>
    <format dxfId="18084">
      <pivotArea dataOnly="0" labelOnly="1" outline="0" fieldPosition="0">
        <references count="3">
          <reference field="7" count="2">
            <x v="189"/>
            <x v="314"/>
          </reference>
          <reference field="8" count="1" selected="0">
            <x v="31"/>
          </reference>
          <reference field="9" count="1" selected="0">
            <x v="38"/>
          </reference>
        </references>
      </pivotArea>
    </format>
    <format dxfId="18083">
      <pivotArea dataOnly="0" labelOnly="1" outline="0" fieldPosition="0">
        <references count="3">
          <reference field="7" count="1">
            <x v="131"/>
          </reference>
          <reference field="8" count="1" selected="0">
            <x v="31"/>
          </reference>
          <reference field="9" count="1" selected="0">
            <x v="39"/>
          </reference>
        </references>
      </pivotArea>
    </format>
    <format dxfId="18082">
      <pivotArea dataOnly="0" labelOnly="1" outline="0" fieldPosition="0">
        <references count="3">
          <reference field="7" count="1">
            <x v="160"/>
          </reference>
          <reference field="8" count="1" selected="0">
            <x v="31"/>
          </reference>
          <reference field="9" count="1" selected="0">
            <x v="51"/>
          </reference>
        </references>
      </pivotArea>
    </format>
    <format dxfId="18081">
      <pivotArea dataOnly="0" labelOnly="1" outline="0" fieldPosition="0">
        <references count="3">
          <reference field="7" count="2">
            <x v="265"/>
            <x v="440"/>
          </reference>
          <reference field="8" count="1" selected="0">
            <x v="31"/>
          </reference>
          <reference field="9" count="1" selected="0">
            <x v="64"/>
          </reference>
        </references>
      </pivotArea>
    </format>
    <format dxfId="18080">
      <pivotArea dataOnly="0" labelOnly="1" outline="0" fieldPosition="0">
        <references count="3">
          <reference field="7" count="1">
            <x v="160"/>
          </reference>
          <reference field="8" count="1" selected="0">
            <x v="31"/>
          </reference>
          <reference field="9" count="1" selected="0">
            <x v="207"/>
          </reference>
        </references>
      </pivotArea>
    </format>
    <format dxfId="18079">
      <pivotArea dataOnly="0" labelOnly="1" outline="0" fieldPosition="0">
        <references count="3">
          <reference field="7" count="1">
            <x v="160"/>
          </reference>
          <reference field="8" count="1" selected="0">
            <x v="31"/>
          </reference>
          <reference field="9" count="1" selected="0">
            <x v="341"/>
          </reference>
        </references>
      </pivotArea>
    </format>
    <format dxfId="18078">
      <pivotArea dataOnly="0" labelOnly="1" outline="0" fieldPosition="0">
        <references count="3">
          <reference field="7" count="1">
            <x v="284"/>
          </reference>
          <reference field="8" count="1" selected="0">
            <x v="33"/>
          </reference>
          <reference field="9" count="1" selected="0">
            <x v="43"/>
          </reference>
        </references>
      </pivotArea>
    </format>
    <format dxfId="18077">
      <pivotArea dataOnly="0" labelOnly="1" outline="0" fieldPosition="0">
        <references count="3">
          <reference field="7" count="1">
            <x v="160"/>
          </reference>
          <reference field="8" count="1" selected="0">
            <x v="33"/>
          </reference>
          <reference field="9" count="1" selected="0">
            <x v="341"/>
          </reference>
        </references>
      </pivotArea>
    </format>
    <format dxfId="18076">
      <pivotArea dataOnly="0" labelOnly="1" outline="0" fieldPosition="0">
        <references count="3">
          <reference field="7" count="3">
            <x v="275"/>
            <x v="403"/>
            <x v="433"/>
          </reference>
          <reference field="8" count="1" selected="0">
            <x v="34"/>
          </reference>
          <reference field="9" count="1" selected="0">
            <x v="41"/>
          </reference>
        </references>
      </pivotArea>
    </format>
    <format dxfId="18075">
      <pivotArea dataOnly="0" labelOnly="1" outline="0" fieldPosition="0">
        <references count="3">
          <reference field="7" count="1">
            <x v="160"/>
          </reference>
          <reference field="8" count="1" selected="0">
            <x v="34"/>
          </reference>
          <reference field="9" count="1" selected="0">
            <x v="341"/>
          </reference>
        </references>
      </pivotArea>
    </format>
    <format dxfId="18074">
      <pivotArea dataOnly="0" labelOnly="1" outline="0" fieldPosition="0">
        <references count="3">
          <reference field="7" count="4">
            <x v="300"/>
            <x v="320"/>
            <x v="375"/>
            <x v="433"/>
          </reference>
          <reference field="8" count="1" selected="0">
            <x v="35"/>
          </reference>
          <reference field="9" count="1" selected="0">
            <x v="44"/>
          </reference>
        </references>
      </pivotArea>
    </format>
    <format dxfId="18073">
      <pivotArea dataOnly="0" labelOnly="1" outline="0" fieldPosition="0">
        <references count="3">
          <reference field="7" count="1">
            <x v="160"/>
          </reference>
          <reference field="8" count="1" selected="0">
            <x v="35"/>
          </reference>
          <reference field="9" count="1" selected="0">
            <x v="341"/>
          </reference>
        </references>
      </pivotArea>
    </format>
    <format dxfId="18072">
      <pivotArea dataOnly="0" labelOnly="1" outline="0" fieldPosition="0">
        <references count="3">
          <reference field="7" count="4">
            <x v="17"/>
            <x v="70"/>
            <x v="375"/>
            <x v="433"/>
          </reference>
          <reference field="8" count="1" selected="0">
            <x v="36"/>
          </reference>
          <reference field="9" count="1" selected="0">
            <x v="45"/>
          </reference>
        </references>
      </pivotArea>
    </format>
    <format dxfId="18071">
      <pivotArea dataOnly="0" labelOnly="1" outline="0" fieldPosition="0">
        <references count="3">
          <reference field="7" count="1">
            <x v="160"/>
          </reference>
          <reference field="8" count="1" selected="0">
            <x v="36"/>
          </reference>
          <reference field="9" count="1" selected="0">
            <x v="341"/>
          </reference>
        </references>
      </pivotArea>
    </format>
    <format dxfId="18070">
      <pivotArea dataOnly="0" labelOnly="1" outline="0" fieldPosition="0">
        <references count="3">
          <reference field="7" count="5">
            <x v="168"/>
            <x v="320"/>
            <x v="375"/>
            <x v="379"/>
            <x v="397"/>
          </reference>
          <reference field="8" count="1" selected="0">
            <x v="37"/>
          </reference>
          <reference field="9" count="1" selected="0">
            <x v="46"/>
          </reference>
        </references>
      </pivotArea>
    </format>
    <format dxfId="18069">
      <pivotArea dataOnly="0" labelOnly="1" outline="0" fieldPosition="0">
        <references count="3">
          <reference field="7" count="4">
            <x v="300"/>
            <x v="320"/>
            <x v="375"/>
            <x v="433"/>
          </reference>
          <reference field="8" count="1" selected="0">
            <x v="38"/>
          </reference>
          <reference field="9" count="1" selected="0">
            <x v="40"/>
          </reference>
        </references>
      </pivotArea>
    </format>
    <format dxfId="18068">
      <pivotArea dataOnly="0" labelOnly="1" outline="0" fieldPosition="0">
        <references count="3">
          <reference field="7" count="1">
            <x v="160"/>
          </reference>
          <reference field="8" count="1" selected="0">
            <x v="38"/>
          </reference>
          <reference field="9" count="1" selected="0">
            <x v="341"/>
          </reference>
        </references>
      </pivotArea>
    </format>
    <format dxfId="18067">
      <pivotArea dataOnly="0" labelOnly="1" outline="0" fieldPosition="0">
        <references count="3">
          <reference field="7" count="1">
            <x v="160"/>
          </reference>
          <reference field="8" count="1" selected="0">
            <x v="42"/>
          </reference>
          <reference field="9" count="1" selected="0">
            <x v="341"/>
          </reference>
        </references>
      </pivotArea>
    </format>
    <format dxfId="18066">
      <pivotArea dataOnly="0" labelOnly="1" outline="0" fieldPosition="0">
        <references count="3">
          <reference field="7" count="1">
            <x v="160"/>
          </reference>
          <reference field="8" count="1" selected="0">
            <x v="44"/>
          </reference>
          <reference field="9" count="1" selected="0">
            <x v="52"/>
          </reference>
        </references>
      </pivotArea>
    </format>
    <format dxfId="18065">
      <pivotArea dataOnly="0" labelOnly="1" outline="0" fieldPosition="0">
        <references count="3">
          <reference field="7" count="1">
            <x v="160"/>
          </reference>
          <reference field="8" count="1" selected="0">
            <x v="44"/>
          </reference>
          <reference field="9" count="1" selected="0">
            <x v="156"/>
          </reference>
        </references>
      </pivotArea>
    </format>
    <format dxfId="18064">
      <pivotArea dataOnly="0" labelOnly="1" outline="0" fieldPosition="0">
        <references count="3">
          <reference field="7" count="1">
            <x v="160"/>
          </reference>
          <reference field="8" count="1" selected="0">
            <x v="44"/>
          </reference>
          <reference field="9" count="1" selected="0">
            <x v="341"/>
          </reference>
        </references>
      </pivotArea>
    </format>
    <format dxfId="18063">
      <pivotArea dataOnly="0" labelOnly="1" outline="0" fieldPosition="0">
        <references count="3">
          <reference field="7" count="4">
            <x v="53"/>
            <x v="315"/>
            <x v="338"/>
            <x v="339"/>
          </reference>
          <reference field="8" count="1" selected="0">
            <x v="45"/>
          </reference>
          <reference field="9" count="1" selected="0">
            <x v="53"/>
          </reference>
        </references>
      </pivotArea>
    </format>
    <format dxfId="18062">
      <pivotArea dataOnly="0" labelOnly="1" outline="0" fieldPosition="0">
        <references count="3">
          <reference field="7" count="1">
            <x v="160"/>
          </reference>
          <reference field="8" count="1" selected="0">
            <x v="45"/>
          </reference>
          <reference field="9" count="1" selected="0">
            <x v="68"/>
          </reference>
        </references>
      </pivotArea>
    </format>
    <format dxfId="18061">
      <pivotArea dataOnly="0" labelOnly="1" outline="0" fieldPosition="0">
        <references count="3">
          <reference field="7" count="1">
            <x v="160"/>
          </reference>
          <reference field="8" count="1" selected="0">
            <x v="45"/>
          </reference>
          <reference field="9" count="1" selected="0">
            <x v="274"/>
          </reference>
        </references>
      </pivotArea>
    </format>
    <format dxfId="18060">
      <pivotArea dataOnly="0" labelOnly="1" outline="0" fieldPosition="0">
        <references count="3">
          <reference field="7" count="1">
            <x v="160"/>
          </reference>
          <reference field="8" count="1" selected="0">
            <x v="45"/>
          </reference>
          <reference field="9" count="1" selected="0">
            <x v="341"/>
          </reference>
        </references>
      </pivotArea>
    </format>
    <format dxfId="18059">
      <pivotArea dataOnly="0" labelOnly="1" outline="0" fieldPosition="0">
        <references count="3">
          <reference field="7" count="3">
            <x v="10"/>
            <x v="258"/>
            <x v="419"/>
          </reference>
          <reference field="8" count="1" selected="0">
            <x v="47"/>
          </reference>
          <reference field="9" count="1" selected="0">
            <x v="54"/>
          </reference>
        </references>
      </pivotArea>
    </format>
    <format dxfId="18058">
      <pivotArea dataOnly="0" labelOnly="1" outline="0" fieldPosition="0">
        <references count="3">
          <reference field="7" count="1">
            <x v="160"/>
          </reference>
          <reference field="8" count="1" selected="0">
            <x v="47"/>
          </reference>
          <reference field="9" count="1" selected="0">
            <x v="68"/>
          </reference>
        </references>
      </pivotArea>
    </format>
    <format dxfId="18057">
      <pivotArea dataOnly="0" labelOnly="1" outline="0" fieldPosition="0">
        <references count="3">
          <reference field="7" count="1">
            <x v="160"/>
          </reference>
          <reference field="8" count="1" selected="0">
            <x v="47"/>
          </reference>
          <reference field="9" count="1" selected="0">
            <x v="274"/>
          </reference>
        </references>
      </pivotArea>
    </format>
    <format dxfId="18056">
      <pivotArea dataOnly="0" labelOnly="1" outline="0" fieldPosition="0">
        <references count="3">
          <reference field="7" count="5">
            <x v="54"/>
            <x v="70"/>
            <x v="161"/>
            <x v="247"/>
            <x v="433"/>
          </reference>
          <reference field="8" count="1" selected="0">
            <x v="49"/>
          </reference>
          <reference field="9" count="1" selected="0">
            <x v="55"/>
          </reference>
        </references>
      </pivotArea>
    </format>
    <format dxfId="18055">
      <pivotArea dataOnly="0" labelOnly="1" outline="0" fieldPosition="0">
        <references count="3">
          <reference field="7" count="2">
            <x v="243"/>
            <x v="258"/>
          </reference>
          <reference field="8" count="1" selected="0">
            <x v="49"/>
          </reference>
          <reference field="9" count="1" selected="0">
            <x v="56"/>
          </reference>
        </references>
      </pivotArea>
    </format>
    <format dxfId="18054">
      <pivotArea dataOnly="0" labelOnly="1" outline="0" fieldPosition="0">
        <references count="3">
          <reference field="7" count="1">
            <x v="160"/>
          </reference>
          <reference field="8" count="1" selected="0">
            <x v="49"/>
          </reference>
          <reference field="9" count="1" selected="0">
            <x v="68"/>
          </reference>
        </references>
      </pivotArea>
    </format>
    <format dxfId="18053">
      <pivotArea dataOnly="0" labelOnly="1" outline="0" fieldPosition="0">
        <references count="3">
          <reference field="7" count="1">
            <x v="160"/>
          </reference>
          <reference field="8" count="1" selected="0">
            <x v="49"/>
          </reference>
          <reference field="9" count="1" selected="0">
            <x v="274"/>
          </reference>
        </references>
      </pivotArea>
    </format>
    <format dxfId="18052">
      <pivotArea dataOnly="0" labelOnly="1" outline="0" fieldPosition="0">
        <references count="3">
          <reference field="7" count="1">
            <x v="160"/>
          </reference>
          <reference field="8" count="1" selected="0">
            <x v="50"/>
          </reference>
          <reference field="9" count="1" selected="0">
            <x v="341"/>
          </reference>
        </references>
      </pivotArea>
    </format>
    <format dxfId="18051">
      <pivotArea dataOnly="0" labelOnly="1" outline="0" fieldPosition="0">
        <references count="3">
          <reference field="7" count="1">
            <x v="160"/>
          </reference>
          <reference field="8" count="1" selected="0">
            <x v="51"/>
          </reference>
          <reference field="9" count="1" selected="0">
            <x v="341"/>
          </reference>
        </references>
      </pivotArea>
    </format>
    <format dxfId="18050">
      <pivotArea dataOnly="0" labelOnly="1" outline="0" fieldPosition="0">
        <references count="3">
          <reference field="7" count="1">
            <x v="160"/>
          </reference>
          <reference field="8" count="1" selected="0">
            <x v="52"/>
          </reference>
          <reference field="9" count="1" selected="0">
            <x v="10"/>
          </reference>
        </references>
      </pivotArea>
    </format>
    <format dxfId="18049">
      <pivotArea dataOnly="0" labelOnly="1" outline="0" fieldPosition="0">
        <references count="3">
          <reference field="7" count="1">
            <x v="160"/>
          </reference>
          <reference field="8" count="1" selected="0">
            <x v="52"/>
          </reference>
          <reference field="9" count="1" selected="0">
            <x v="341"/>
          </reference>
        </references>
      </pivotArea>
    </format>
    <format dxfId="18048">
      <pivotArea dataOnly="0" labelOnly="1" outline="0" fieldPosition="0">
        <references count="3">
          <reference field="7" count="1">
            <x v="160"/>
          </reference>
          <reference field="8" count="1" selected="0">
            <x v="52"/>
          </reference>
          <reference field="9" count="1" selected="0">
            <x v="372"/>
          </reference>
        </references>
      </pivotArea>
    </format>
    <format dxfId="18047">
      <pivotArea dataOnly="0" labelOnly="1" outline="0" fieldPosition="0">
        <references count="3">
          <reference field="7" count="1">
            <x v="160"/>
          </reference>
          <reference field="8" count="1" selected="0">
            <x v="53"/>
          </reference>
          <reference field="9" count="1" selected="0">
            <x v="341"/>
          </reference>
        </references>
      </pivotArea>
    </format>
    <format dxfId="18046">
      <pivotArea dataOnly="0" labelOnly="1" outline="0" fieldPosition="0">
        <references count="3">
          <reference field="7" count="1">
            <x v="160"/>
          </reference>
          <reference field="8" count="1" selected="0">
            <x v="54"/>
          </reference>
          <reference field="9" count="1" selected="0">
            <x v="341"/>
          </reference>
        </references>
      </pivotArea>
    </format>
    <format dxfId="18045">
      <pivotArea dataOnly="0" labelOnly="1" outline="0" fieldPosition="0">
        <references count="3">
          <reference field="7" count="2">
            <x v="161"/>
            <x v="375"/>
          </reference>
          <reference field="8" count="1" selected="0">
            <x v="55"/>
          </reference>
          <reference field="9" count="1" selected="0">
            <x v="57"/>
          </reference>
        </references>
      </pivotArea>
    </format>
    <format dxfId="18044">
      <pivotArea dataOnly="0" labelOnly="1" outline="0" fieldPosition="0">
        <references count="3">
          <reference field="7" count="2">
            <x v="19"/>
            <x v="405"/>
          </reference>
          <reference field="8" count="1" selected="0">
            <x v="55"/>
          </reference>
          <reference field="9" count="1" selected="0">
            <x v="58"/>
          </reference>
        </references>
      </pivotArea>
    </format>
    <format dxfId="18043">
      <pivotArea dataOnly="0" labelOnly="1" outline="0" fieldPosition="0">
        <references count="3">
          <reference field="7" count="1">
            <x v="160"/>
          </reference>
          <reference field="8" count="1" selected="0">
            <x v="55"/>
          </reference>
          <reference field="9" count="1" selected="0">
            <x v="341"/>
          </reference>
        </references>
      </pivotArea>
    </format>
    <format dxfId="18042">
      <pivotArea dataOnly="0" labelOnly="1" outline="0" fieldPosition="0">
        <references count="3">
          <reference field="7" count="1">
            <x v="160"/>
          </reference>
          <reference field="8" count="1" selected="0">
            <x v="56"/>
          </reference>
          <reference field="9" count="1" selected="0">
            <x v="3"/>
          </reference>
        </references>
      </pivotArea>
    </format>
    <format dxfId="18041">
      <pivotArea dataOnly="0" labelOnly="1" outline="0" fieldPosition="0">
        <references count="3">
          <reference field="7" count="1">
            <x v="160"/>
          </reference>
          <reference field="8" count="1" selected="0">
            <x v="56"/>
          </reference>
          <reference field="9" count="1" selected="0">
            <x v="4"/>
          </reference>
        </references>
      </pivotArea>
    </format>
    <format dxfId="18040">
      <pivotArea dataOnly="0" labelOnly="1" outline="0" fieldPosition="0">
        <references count="3">
          <reference field="7" count="1">
            <x v="160"/>
          </reference>
          <reference field="8" count="1" selected="0">
            <x v="56"/>
          </reference>
          <reference field="9" count="1" selected="0">
            <x v="5"/>
          </reference>
        </references>
      </pivotArea>
    </format>
    <format dxfId="18039">
      <pivotArea dataOnly="0" labelOnly="1" outline="0" fieldPosition="0">
        <references count="3">
          <reference field="7" count="3">
            <x v="70"/>
            <x v="375"/>
            <x v="376"/>
          </reference>
          <reference field="8" count="1" selected="0">
            <x v="56"/>
          </reference>
          <reference field="9" count="1" selected="0">
            <x v="59"/>
          </reference>
        </references>
      </pivotArea>
    </format>
    <format dxfId="18038">
      <pivotArea dataOnly="0" labelOnly="1" outline="0" fieldPosition="0">
        <references count="3">
          <reference field="7" count="3">
            <x v="70"/>
            <x v="179"/>
            <x v="247"/>
          </reference>
          <reference field="8" count="1" selected="0">
            <x v="56"/>
          </reference>
          <reference field="9" count="1" selected="0">
            <x v="60"/>
          </reference>
        </references>
      </pivotArea>
    </format>
    <format dxfId="18037">
      <pivotArea dataOnly="0" labelOnly="1" outline="0" fieldPosition="0">
        <references count="3">
          <reference field="7" count="5">
            <x v="137"/>
            <x v="249"/>
            <x v="303"/>
            <x v="304"/>
            <x v="397"/>
          </reference>
          <reference field="8" count="1" selected="0">
            <x v="56"/>
          </reference>
          <reference field="9" count="1" selected="0">
            <x v="61"/>
          </reference>
        </references>
      </pivotArea>
    </format>
    <format dxfId="18036">
      <pivotArea dataOnly="0" labelOnly="1" outline="0" fieldPosition="0">
        <references count="3">
          <reference field="7" count="1">
            <x v="160"/>
          </reference>
          <reference field="8" count="1" selected="0">
            <x v="56"/>
          </reference>
          <reference field="9" count="1" selected="0">
            <x v="341"/>
          </reference>
        </references>
      </pivotArea>
    </format>
    <format dxfId="18035">
      <pivotArea dataOnly="0" labelOnly="1" outline="0" fieldPosition="0">
        <references count="3">
          <reference field="7" count="1">
            <x v="160"/>
          </reference>
          <reference field="8" count="1" selected="0">
            <x v="58"/>
          </reference>
          <reference field="9" count="1" selected="0">
            <x v="341"/>
          </reference>
        </references>
      </pivotArea>
    </format>
    <format dxfId="18034">
      <pivotArea dataOnly="0" labelOnly="1" outline="0" fieldPosition="0">
        <references count="3">
          <reference field="7" count="1">
            <x v="282"/>
          </reference>
          <reference field="8" count="1" selected="0">
            <x v="60"/>
          </reference>
          <reference field="9" count="1" selected="0">
            <x v="62"/>
          </reference>
        </references>
      </pivotArea>
    </format>
    <format dxfId="18033">
      <pivotArea dataOnly="0" labelOnly="1" outline="0" fieldPosition="0">
        <references count="3">
          <reference field="7" count="1">
            <x v="160"/>
          </reference>
          <reference field="8" count="1" selected="0">
            <x v="60"/>
          </reference>
          <reference field="9" count="1" selected="0">
            <x v="341"/>
          </reference>
        </references>
      </pivotArea>
    </format>
    <format dxfId="18032">
      <pivotArea dataOnly="0" labelOnly="1" outline="0" fieldPosition="0">
        <references count="3">
          <reference field="7" count="16">
            <x v="84"/>
            <x v="97"/>
            <x v="98"/>
            <x v="146"/>
            <x v="147"/>
            <x v="162"/>
            <x v="226"/>
            <x v="231"/>
            <x v="322"/>
            <x v="336"/>
            <x v="344"/>
            <x v="363"/>
            <x v="383"/>
            <x v="404"/>
            <x v="417"/>
            <x v="426"/>
          </reference>
          <reference field="8" count="1" selected="0">
            <x v="68"/>
          </reference>
          <reference field="9" count="1" selected="0">
            <x v="69"/>
          </reference>
        </references>
      </pivotArea>
    </format>
    <format dxfId="18031">
      <pivotArea dataOnly="0" labelOnly="1" outline="0" fieldPosition="0">
        <references count="3">
          <reference field="7" count="1">
            <x v="160"/>
          </reference>
          <reference field="8" count="1" selected="0">
            <x v="68"/>
          </reference>
          <reference field="9" count="1" selected="0">
            <x v="341"/>
          </reference>
        </references>
      </pivotArea>
    </format>
    <format dxfId="18030">
      <pivotArea dataOnly="0" labelOnly="1" outline="0" fieldPosition="0">
        <references count="3">
          <reference field="7" count="1">
            <x v="160"/>
          </reference>
          <reference field="8" count="1" selected="0">
            <x v="70"/>
          </reference>
          <reference field="9" count="1" selected="0">
            <x v="48"/>
          </reference>
        </references>
      </pivotArea>
    </format>
    <format dxfId="18029">
      <pivotArea dataOnly="0" labelOnly="1" outline="0" fieldPosition="0">
        <references count="3">
          <reference field="7" count="1">
            <x v="160"/>
          </reference>
          <reference field="8" count="1" selected="0">
            <x v="70"/>
          </reference>
          <reference field="9" count="1" selected="0">
            <x v="341"/>
          </reference>
        </references>
      </pivotArea>
    </format>
    <format dxfId="18028">
      <pivotArea dataOnly="0" labelOnly="1" outline="0" fieldPosition="0">
        <references count="3">
          <reference field="7" count="1">
            <x v="160"/>
          </reference>
          <reference field="8" count="1" selected="0">
            <x v="70"/>
          </reference>
          <reference field="9" count="1" selected="0">
            <x v="372"/>
          </reference>
        </references>
      </pivotArea>
    </format>
    <format dxfId="18027">
      <pivotArea dataOnly="0" labelOnly="1" outline="0" fieldPosition="0">
        <references count="3">
          <reference field="7" count="2">
            <x v="237"/>
            <x v="256"/>
          </reference>
          <reference field="8" count="1" selected="0">
            <x v="72"/>
          </reference>
          <reference field="9" count="1" selected="0">
            <x v="71"/>
          </reference>
        </references>
      </pivotArea>
    </format>
    <format dxfId="18026">
      <pivotArea dataOnly="0" labelOnly="1" outline="0" fieldPosition="0">
        <references count="3">
          <reference field="7" count="3">
            <x v="41"/>
            <x v="220"/>
            <x v="255"/>
          </reference>
          <reference field="8" count="1" selected="0">
            <x v="72"/>
          </reference>
          <reference field="9" count="1" selected="0">
            <x v="72"/>
          </reference>
        </references>
      </pivotArea>
    </format>
    <format dxfId="18025">
      <pivotArea dataOnly="0" labelOnly="1" outline="0" fieldPosition="0">
        <references count="3">
          <reference field="7" count="1">
            <x v="160"/>
          </reference>
          <reference field="8" count="1" selected="0">
            <x v="72"/>
          </reference>
          <reference field="9" count="1" selected="0">
            <x v="341"/>
          </reference>
        </references>
      </pivotArea>
    </format>
    <format dxfId="18024">
      <pivotArea dataOnly="0" labelOnly="1" outline="0" fieldPosition="0">
        <references count="3">
          <reference field="7" count="1">
            <x v="160"/>
          </reference>
          <reference field="8" count="1" selected="0">
            <x v="72"/>
          </reference>
          <reference field="9" count="1" selected="0">
            <x v="347"/>
          </reference>
        </references>
      </pivotArea>
    </format>
    <format dxfId="18023">
      <pivotArea dataOnly="0" labelOnly="1" outline="0" fieldPosition="0">
        <references count="3">
          <reference field="7" count="2">
            <x v="151"/>
            <x v="295"/>
          </reference>
          <reference field="8" count="1" selected="0">
            <x v="73"/>
          </reference>
          <reference field="9" count="1" selected="0">
            <x v="70"/>
          </reference>
        </references>
      </pivotArea>
    </format>
    <format dxfId="18022">
      <pivotArea dataOnly="0" labelOnly="1" outline="0" fieldPosition="0">
        <references count="3">
          <reference field="7" count="1">
            <x v="160"/>
          </reference>
          <reference field="8" count="1" selected="0">
            <x v="73"/>
          </reference>
          <reference field="9" count="1" selected="0">
            <x v="341"/>
          </reference>
        </references>
      </pivotArea>
    </format>
    <format dxfId="18021">
      <pivotArea dataOnly="0" labelOnly="1" outline="0" fieldPosition="0">
        <references count="3">
          <reference field="7" count="3">
            <x v="168"/>
            <x v="320"/>
            <x v="379"/>
          </reference>
          <reference field="8" count="1" selected="0">
            <x v="74"/>
          </reference>
          <reference field="9" count="1" selected="0">
            <x v="73"/>
          </reference>
        </references>
      </pivotArea>
    </format>
    <format dxfId="18020">
      <pivotArea dataOnly="0" labelOnly="1" outline="0" fieldPosition="0">
        <references count="3">
          <reference field="7" count="5">
            <x v="202"/>
            <x v="218"/>
            <x v="320"/>
            <x v="379"/>
            <x v="397"/>
          </reference>
          <reference field="8" count="1" selected="0">
            <x v="75"/>
          </reference>
          <reference field="9" count="1" selected="0">
            <x v="74"/>
          </reference>
        </references>
      </pivotArea>
    </format>
    <format dxfId="18019">
      <pivotArea dataOnly="0" labelOnly="1" outline="0" fieldPosition="0">
        <references count="3">
          <reference field="7" count="1">
            <x v="160"/>
          </reference>
          <reference field="8" count="1" selected="0">
            <x v="75"/>
          </reference>
          <reference field="9" count="1" selected="0">
            <x v="216"/>
          </reference>
        </references>
      </pivotArea>
    </format>
    <format dxfId="18018">
      <pivotArea dataOnly="0" labelOnly="1" outline="0" fieldPosition="0">
        <references count="3">
          <reference field="7" count="1">
            <x v="160"/>
          </reference>
          <reference field="8" count="1" selected="0">
            <x v="80"/>
          </reference>
          <reference field="9" count="1" selected="0">
            <x v="274"/>
          </reference>
        </references>
      </pivotArea>
    </format>
    <format dxfId="18017">
      <pivotArea dataOnly="0" labelOnly="1" outline="0" fieldPosition="0">
        <references count="3">
          <reference field="7" count="1">
            <x v="160"/>
          </reference>
          <reference field="8" count="1" selected="0">
            <x v="80"/>
          </reference>
          <reference field="9" count="1" selected="0">
            <x v="341"/>
          </reference>
        </references>
      </pivotArea>
    </format>
    <format dxfId="18016">
      <pivotArea dataOnly="0" labelOnly="1" outline="0" fieldPosition="0">
        <references count="3">
          <reference field="7" count="1">
            <x v="160"/>
          </reference>
          <reference field="8" count="1" selected="0">
            <x v="83"/>
          </reference>
          <reference field="9" count="1" selected="0">
            <x v="49"/>
          </reference>
        </references>
      </pivotArea>
    </format>
    <format dxfId="18015">
      <pivotArea dataOnly="0" labelOnly="1" outline="0" fieldPosition="0">
        <references count="3">
          <reference field="7" count="3">
            <x v="91"/>
            <x v="92"/>
            <x v="318"/>
          </reference>
          <reference field="8" count="1" selected="0">
            <x v="83"/>
          </reference>
          <reference field="9" count="1" selected="0">
            <x v="75"/>
          </reference>
        </references>
      </pivotArea>
    </format>
    <format dxfId="18014">
      <pivotArea dataOnly="0" labelOnly="1" outline="0" fieldPosition="0">
        <references count="3">
          <reference field="7" count="1">
            <x v="160"/>
          </reference>
          <reference field="8" count="1" selected="0">
            <x v="83"/>
          </reference>
          <reference field="9" count="1" selected="0">
            <x v="274"/>
          </reference>
        </references>
      </pivotArea>
    </format>
    <format dxfId="18013">
      <pivotArea dataOnly="0" labelOnly="1" outline="0" fieldPosition="0">
        <references count="3">
          <reference field="7" count="3">
            <x v="265"/>
            <x v="282"/>
            <x v="440"/>
          </reference>
          <reference field="8" count="1" selected="0">
            <x v="85"/>
          </reference>
          <reference field="9" count="1" selected="0">
            <x v="76"/>
          </reference>
        </references>
      </pivotArea>
    </format>
    <format dxfId="18012">
      <pivotArea dataOnly="0" labelOnly="1" outline="0" fieldPosition="0">
        <references count="3">
          <reference field="7" count="1">
            <x v="160"/>
          </reference>
          <reference field="8" count="1" selected="0">
            <x v="85"/>
          </reference>
          <reference field="9" count="1" selected="0">
            <x v="341"/>
          </reference>
        </references>
      </pivotArea>
    </format>
    <format dxfId="18011">
      <pivotArea dataOnly="0" labelOnly="1" outline="0" fieldPosition="0">
        <references count="3">
          <reference field="7" count="1">
            <x v="160"/>
          </reference>
          <reference field="8" count="1" selected="0">
            <x v="86"/>
          </reference>
          <reference field="9" count="1" selected="0">
            <x v="5"/>
          </reference>
        </references>
      </pivotArea>
    </format>
    <format dxfId="18010">
      <pivotArea dataOnly="0" labelOnly="1" outline="0" fieldPosition="0">
        <references count="3">
          <reference field="7" count="5">
            <x v="222"/>
            <x v="223"/>
            <x v="267"/>
            <x v="280"/>
            <x v="388"/>
          </reference>
          <reference field="8" count="1" selected="0">
            <x v="86"/>
          </reference>
          <reference field="9" count="1" selected="0">
            <x v="79"/>
          </reference>
        </references>
      </pivotArea>
    </format>
    <format dxfId="18009">
      <pivotArea dataOnly="0" labelOnly="1" outline="0" fieldPosition="0">
        <references count="3">
          <reference field="7" count="2">
            <x v="204"/>
            <x v="237"/>
          </reference>
          <reference field="8" count="1" selected="0">
            <x v="86"/>
          </reference>
          <reference field="9" count="1" selected="0">
            <x v="80"/>
          </reference>
        </references>
      </pivotArea>
    </format>
    <format dxfId="18008">
      <pivotArea dataOnly="0" labelOnly="1" outline="0" fieldPosition="0">
        <references count="3">
          <reference field="7" count="2">
            <x v="99"/>
            <x v="350"/>
          </reference>
          <reference field="8" count="1" selected="0">
            <x v="86"/>
          </reference>
          <reference field="9" count="1" selected="0">
            <x v="81"/>
          </reference>
        </references>
      </pivotArea>
    </format>
    <format dxfId="18007">
      <pivotArea dataOnly="0" labelOnly="1" outline="0" fieldPosition="0">
        <references count="3">
          <reference field="7" count="4">
            <x v="35"/>
            <x v="329"/>
            <x v="362"/>
            <x v="387"/>
          </reference>
          <reference field="8" count="1" selected="0">
            <x v="86"/>
          </reference>
          <reference field="9" count="1" selected="0">
            <x v="82"/>
          </reference>
        </references>
      </pivotArea>
    </format>
    <format dxfId="18006">
      <pivotArea dataOnly="0" labelOnly="1" outline="0" fieldPosition="0">
        <references count="3">
          <reference field="7" count="2">
            <x v="265"/>
            <x v="440"/>
          </reference>
          <reference field="8" count="1" selected="0">
            <x v="86"/>
          </reference>
          <reference field="9" count="1" selected="0">
            <x v="115"/>
          </reference>
        </references>
      </pivotArea>
    </format>
    <format dxfId="18005">
      <pivotArea dataOnly="0" labelOnly="1" outline="0" fieldPosition="0">
        <references count="3">
          <reference field="7" count="1">
            <x v="160"/>
          </reference>
          <reference field="8" count="1" selected="0">
            <x v="86"/>
          </reference>
          <reference field="9" count="1" selected="0">
            <x v="136"/>
          </reference>
        </references>
      </pivotArea>
    </format>
    <format dxfId="18004">
      <pivotArea dataOnly="0" labelOnly="1" outline="0" fieldPosition="0">
        <references count="3">
          <reference field="7" count="1">
            <x v="160"/>
          </reference>
          <reference field="8" count="1" selected="0">
            <x v="86"/>
          </reference>
          <reference field="9" count="1" selected="0">
            <x v="275"/>
          </reference>
        </references>
      </pivotArea>
    </format>
    <format dxfId="18003">
      <pivotArea dataOnly="0" labelOnly="1" outline="0" fieldPosition="0">
        <references count="3">
          <reference field="7" count="1">
            <x v="160"/>
          </reference>
          <reference field="8" count="1" selected="0">
            <x v="86"/>
          </reference>
          <reference field="9" count="1" selected="0">
            <x v="341"/>
          </reference>
        </references>
      </pivotArea>
    </format>
    <format dxfId="18002">
      <pivotArea dataOnly="0" labelOnly="1" outline="0" fieldPosition="0">
        <references count="3">
          <reference field="7" count="1">
            <x v="160"/>
          </reference>
          <reference field="8" count="1" selected="0">
            <x v="87"/>
          </reference>
          <reference field="9" count="1" selected="0">
            <x v="84"/>
          </reference>
        </references>
      </pivotArea>
    </format>
    <format dxfId="18001">
      <pivotArea dataOnly="0" labelOnly="1" outline="0" fieldPosition="0">
        <references count="3">
          <reference field="7" count="6">
            <x v="125"/>
            <x v="200"/>
            <x v="262"/>
            <x v="268"/>
            <x v="309"/>
            <x v="373"/>
          </reference>
          <reference field="8" count="1" selected="0">
            <x v="87"/>
          </reference>
          <reference field="9" count="1" selected="0">
            <x v="85"/>
          </reference>
        </references>
      </pivotArea>
    </format>
    <format dxfId="18000">
      <pivotArea dataOnly="0" labelOnly="1" outline="0" fieldPosition="0">
        <references count="3">
          <reference field="7" count="1">
            <x v="160"/>
          </reference>
          <reference field="8" count="1" selected="0">
            <x v="87"/>
          </reference>
          <reference field="9" count="1" selected="0">
            <x v="164"/>
          </reference>
        </references>
      </pivotArea>
    </format>
    <format dxfId="17999">
      <pivotArea dataOnly="0" labelOnly="1" outline="0" fieldPosition="0">
        <references count="3">
          <reference field="7" count="1">
            <x v="160"/>
          </reference>
          <reference field="8" count="1" selected="0">
            <x v="87"/>
          </reference>
          <reference field="9" count="1" selected="0">
            <x v="165"/>
          </reference>
        </references>
      </pivotArea>
    </format>
    <format dxfId="17998">
      <pivotArea dataOnly="0" labelOnly="1" outline="0" fieldPosition="0">
        <references count="3">
          <reference field="7" count="1">
            <x v="160"/>
          </reference>
          <reference field="8" count="1" selected="0">
            <x v="87"/>
          </reference>
          <reference field="9" count="1" selected="0">
            <x v="274"/>
          </reference>
        </references>
      </pivotArea>
    </format>
    <format dxfId="17997">
      <pivotArea dataOnly="0" labelOnly="1" outline="0" fieldPosition="0">
        <references count="3">
          <reference field="7" count="2">
            <x v="99"/>
            <x v="350"/>
          </reference>
          <reference field="8" count="1" selected="0">
            <x v="88"/>
          </reference>
          <reference field="9" count="1" selected="0">
            <x v="83"/>
          </reference>
        </references>
      </pivotArea>
    </format>
    <format dxfId="17996">
      <pivotArea dataOnly="0" labelOnly="1" outline="0" fieldPosition="0">
        <references count="3">
          <reference field="7" count="1">
            <x v="160"/>
          </reference>
          <reference field="8" count="1" selected="0">
            <x v="88"/>
          </reference>
          <reference field="9" count="1" selected="0">
            <x v="216"/>
          </reference>
        </references>
      </pivotArea>
    </format>
    <format dxfId="17995">
      <pivotArea dataOnly="0" labelOnly="1" outline="0" fieldPosition="0">
        <references count="3">
          <reference field="7" count="1">
            <x v="160"/>
          </reference>
          <reference field="8" count="1" selected="0">
            <x v="88"/>
          </reference>
          <reference field="9" count="1" selected="0">
            <x v="275"/>
          </reference>
        </references>
      </pivotArea>
    </format>
    <format dxfId="17994">
      <pivotArea dataOnly="0" labelOnly="1" outline="0" fieldPosition="0">
        <references count="3">
          <reference field="7" count="1">
            <x v="160"/>
          </reference>
          <reference field="8" count="1" selected="0">
            <x v="88"/>
          </reference>
          <reference field="9" count="1" selected="0">
            <x v="341"/>
          </reference>
        </references>
      </pivotArea>
    </format>
    <format dxfId="17993">
      <pivotArea dataOnly="0" labelOnly="1" outline="0" fieldPosition="0">
        <references count="3">
          <reference field="7" count="1">
            <x v="160"/>
          </reference>
          <reference field="8" count="1" selected="0">
            <x v="88"/>
          </reference>
          <reference field="9" count="1" selected="0">
            <x v="354"/>
          </reference>
        </references>
      </pivotArea>
    </format>
    <format dxfId="17992">
      <pivotArea dataOnly="0" labelOnly="1" outline="0" fieldPosition="0">
        <references count="3">
          <reference field="7" count="1">
            <x v="70"/>
          </reference>
          <reference field="8" count="1" selected="0">
            <x v="89"/>
          </reference>
          <reference field="9" count="1" selected="0">
            <x v="86"/>
          </reference>
        </references>
      </pivotArea>
    </format>
    <format dxfId="17991">
      <pivotArea dataOnly="0" labelOnly="1" outline="0" fieldPosition="0">
        <references count="3">
          <reference field="7" count="1">
            <x v="170"/>
          </reference>
          <reference field="8" count="1" selected="0">
            <x v="89"/>
          </reference>
          <reference field="9" count="1" selected="0">
            <x v="88"/>
          </reference>
        </references>
      </pivotArea>
    </format>
    <format dxfId="17990">
      <pivotArea dataOnly="0" labelOnly="1" outline="0" fieldPosition="0">
        <references count="3">
          <reference field="7" count="1">
            <x v="160"/>
          </reference>
          <reference field="8" count="1" selected="0">
            <x v="89"/>
          </reference>
          <reference field="9" count="1" selected="0">
            <x v="341"/>
          </reference>
        </references>
      </pivotArea>
    </format>
    <format dxfId="17989">
      <pivotArea dataOnly="0" labelOnly="1" outline="0" fieldPosition="0">
        <references count="3">
          <reference field="7" count="1">
            <x v="160"/>
          </reference>
          <reference field="8" count="1" selected="0">
            <x v="91"/>
          </reference>
          <reference field="9" count="1" selected="0">
            <x v="341"/>
          </reference>
        </references>
      </pivotArea>
    </format>
    <format dxfId="17988">
      <pivotArea dataOnly="0" labelOnly="1" outline="0" fieldPosition="0">
        <references count="3">
          <reference field="7" count="1">
            <x v="160"/>
          </reference>
          <reference field="8" count="1" selected="0">
            <x v="93"/>
          </reference>
          <reference field="9" count="1" selected="0">
            <x v="10"/>
          </reference>
        </references>
      </pivotArea>
    </format>
    <format dxfId="17987">
      <pivotArea dataOnly="0" labelOnly="1" outline="0" fieldPosition="0">
        <references count="3">
          <reference field="7" count="4">
            <x v="354"/>
            <x v="394"/>
            <x v="395"/>
            <x v="396"/>
          </reference>
          <reference field="8" count="1" selected="0">
            <x v="93"/>
          </reference>
          <reference field="9" count="1" selected="0">
            <x v="77"/>
          </reference>
        </references>
      </pivotArea>
    </format>
    <format dxfId="17986">
      <pivotArea dataOnly="0" labelOnly="1" outline="0" fieldPosition="0">
        <references count="3">
          <reference field="7" count="1">
            <x v="160"/>
          </reference>
          <reference field="8" count="1" selected="0">
            <x v="93"/>
          </reference>
          <reference field="9" count="1" selected="0">
            <x v="194"/>
          </reference>
        </references>
      </pivotArea>
    </format>
    <format dxfId="17985">
      <pivotArea dataOnly="0" labelOnly="1" outline="0" fieldPosition="0">
        <references count="3">
          <reference field="7" count="1">
            <x v="160"/>
          </reference>
          <reference field="8" count="1" selected="0">
            <x v="93"/>
          </reference>
          <reference field="9" count="1" selected="0">
            <x v="341"/>
          </reference>
        </references>
      </pivotArea>
    </format>
    <format dxfId="17984">
      <pivotArea dataOnly="0" labelOnly="1" outline="0" fieldPosition="0">
        <references count="3">
          <reference field="7" count="1">
            <x v="160"/>
          </reference>
          <reference field="8" count="1" selected="0">
            <x v="93"/>
          </reference>
          <reference field="9" count="1" selected="0">
            <x v="372"/>
          </reference>
        </references>
      </pivotArea>
    </format>
    <format dxfId="17983">
      <pivotArea dataOnly="0" labelOnly="1" outline="0" fieldPosition="0">
        <references count="3">
          <reference field="7" count="2">
            <x v="317"/>
            <x v="319"/>
          </reference>
          <reference field="8" count="1" selected="0">
            <x v="95"/>
          </reference>
          <reference field="9" count="1" selected="0">
            <x v="78"/>
          </reference>
        </references>
      </pivotArea>
    </format>
    <format dxfId="17982">
      <pivotArea dataOnly="0" labelOnly="1" outline="0" fieldPosition="0">
        <references count="3">
          <reference field="7" count="1">
            <x v="160"/>
          </reference>
          <reference field="8" count="1" selected="0">
            <x v="95"/>
          </reference>
          <reference field="9" count="1" selected="0">
            <x v="274"/>
          </reference>
        </references>
      </pivotArea>
    </format>
    <format dxfId="17981">
      <pivotArea dataOnly="0" labelOnly="1" outline="0" fieldPosition="0">
        <references count="3">
          <reference field="7" count="1">
            <x v="160"/>
          </reference>
          <reference field="8" count="1" selected="0">
            <x v="95"/>
          </reference>
          <reference field="9" count="1" selected="0">
            <x v="341"/>
          </reference>
        </references>
      </pivotArea>
    </format>
    <format dxfId="17980">
      <pivotArea dataOnly="0" labelOnly="1" outline="0" fieldPosition="0">
        <references count="3">
          <reference field="7" count="1">
            <x v="160"/>
          </reference>
          <reference field="8" count="1" selected="0">
            <x v="96"/>
          </reference>
          <reference field="9" count="1" selected="0">
            <x v="274"/>
          </reference>
        </references>
      </pivotArea>
    </format>
    <format dxfId="17979">
      <pivotArea dataOnly="0" labelOnly="1" outline="0" fieldPosition="0">
        <references count="3">
          <reference field="7" count="1">
            <x v="160"/>
          </reference>
          <reference field="8" count="1" selected="0">
            <x v="96"/>
          </reference>
          <reference field="9" count="1" selected="0">
            <x v="341"/>
          </reference>
        </references>
      </pivotArea>
    </format>
    <format dxfId="17978">
      <pivotArea dataOnly="0" labelOnly="1" outline="0" fieldPosition="0">
        <references count="3">
          <reference field="7" count="2">
            <x v="106"/>
            <x v="358"/>
          </reference>
          <reference field="8" count="1" selected="0">
            <x v="98"/>
          </reference>
          <reference field="9" count="1" selected="0">
            <x v="90"/>
          </reference>
        </references>
      </pivotArea>
    </format>
    <format dxfId="17977">
      <pivotArea dataOnly="0" labelOnly="1" outline="0" fieldPosition="0">
        <references count="3">
          <reference field="7" count="2">
            <x v="161"/>
            <x v="375"/>
          </reference>
          <reference field="8" count="1" selected="0">
            <x v="98"/>
          </reference>
          <reference field="9" count="1" selected="0">
            <x v="91"/>
          </reference>
        </references>
      </pivotArea>
    </format>
    <format dxfId="17976">
      <pivotArea dataOnly="0" labelOnly="1" outline="0" fieldPosition="0">
        <references count="3">
          <reference field="7" count="2">
            <x v="19"/>
            <x v="405"/>
          </reference>
          <reference field="8" count="1" selected="0">
            <x v="98"/>
          </reference>
          <reference field="9" count="1" selected="0">
            <x v="92"/>
          </reference>
        </references>
      </pivotArea>
    </format>
    <format dxfId="17975">
      <pivotArea dataOnly="0" labelOnly="1" outline="0" fieldPosition="0">
        <references count="3">
          <reference field="7" count="2">
            <x v="265"/>
            <x v="440"/>
          </reference>
          <reference field="8" count="1" selected="0">
            <x v="98"/>
          </reference>
          <reference field="9" count="1" selected="0">
            <x v="188"/>
          </reference>
        </references>
      </pivotArea>
    </format>
    <format dxfId="17974">
      <pivotArea dataOnly="0" labelOnly="1" outline="0" fieldPosition="0">
        <references count="3">
          <reference field="7" count="2">
            <x v="265"/>
            <x v="440"/>
          </reference>
          <reference field="8" count="1" selected="0">
            <x v="98"/>
          </reference>
          <reference field="9" count="1" selected="0">
            <x v="288"/>
          </reference>
        </references>
      </pivotArea>
    </format>
    <format dxfId="17973">
      <pivotArea dataOnly="0" labelOnly="1" outline="0" fieldPosition="0">
        <references count="3">
          <reference field="7" count="1">
            <x v="160"/>
          </reference>
          <reference field="8" count="1" selected="0">
            <x v="98"/>
          </reference>
          <reference field="9" count="1" selected="0">
            <x v="341"/>
          </reference>
        </references>
      </pivotArea>
    </format>
    <format dxfId="17972">
      <pivotArea dataOnly="0" labelOnly="1" outline="0" fieldPosition="0">
        <references count="3">
          <reference field="7" count="1">
            <x v="160"/>
          </reference>
          <reference field="8" count="1" selected="0">
            <x v="98"/>
          </reference>
          <reference field="9" count="1" selected="0">
            <x v="356"/>
          </reference>
        </references>
      </pivotArea>
    </format>
    <format dxfId="17971">
      <pivotArea dataOnly="0" labelOnly="1" outline="0" fieldPosition="0">
        <references count="3">
          <reference field="7" count="1">
            <x v="160"/>
          </reference>
          <reference field="8" count="1" selected="0">
            <x v="101"/>
          </reference>
          <reference field="9" count="1" selected="0">
            <x v="9"/>
          </reference>
        </references>
      </pivotArea>
    </format>
    <format dxfId="17970">
      <pivotArea dataOnly="0" labelOnly="1" outline="0" fieldPosition="0">
        <references count="3">
          <reference field="7" count="1">
            <x v="160"/>
          </reference>
          <reference field="8" count="1" selected="0">
            <x v="101"/>
          </reference>
          <reference field="9" count="1" selected="0">
            <x v="63"/>
          </reference>
        </references>
      </pivotArea>
    </format>
    <format dxfId="17969">
      <pivotArea dataOnly="0" labelOnly="1" outline="0" fieldPosition="0">
        <references count="3">
          <reference field="7" count="5">
            <x v="128"/>
            <x v="145"/>
            <x v="211"/>
            <x v="232"/>
            <x v="430"/>
          </reference>
          <reference field="8" count="1" selected="0">
            <x v="101"/>
          </reference>
          <reference field="9" count="1" selected="0">
            <x v="89"/>
          </reference>
        </references>
      </pivotArea>
    </format>
    <format dxfId="17968">
      <pivotArea dataOnly="0" labelOnly="1" outline="0" fieldPosition="0">
        <references count="3">
          <reference field="7" count="1">
            <x v="160"/>
          </reference>
          <reference field="8" count="1" selected="0">
            <x v="101"/>
          </reference>
          <reference field="9" count="1" selected="0">
            <x v="224"/>
          </reference>
        </references>
      </pivotArea>
    </format>
    <format dxfId="17967">
      <pivotArea dataOnly="0" labelOnly="1" outline="0" fieldPosition="0">
        <references count="3">
          <reference field="7" count="1">
            <x v="160"/>
          </reference>
          <reference field="8" count="1" selected="0">
            <x v="101"/>
          </reference>
          <reference field="9" count="1" selected="0">
            <x v="274"/>
          </reference>
        </references>
      </pivotArea>
    </format>
    <format dxfId="17966">
      <pivotArea dataOnly="0" labelOnly="1" outline="0" fieldPosition="0">
        <references count="3">
          <reference field="7" count="1">
            <x v="160"/>
          </reference>
          <reference field="8" count="1" selected="0">
            <x v="101"/>
          </reference>
          <reference field="9" count="1" selected="0">
            <x v="341"/>
          </reference>
        </references>
      </pivotArea>
    </format>
    <format dxfId="17965">
      <pivotArea dataOnly="0" labelOnly="1" outline="0" fieldPosition="0">
        <references count="3">
          <reference field="7" count="6">
            <x v="122"/>
            <x v="178"/>
            <x v="200"/>
            <x v="262"/>
            <x v="309"/>
            <x v="373"/>
          </reference>
          <reference field="8" count="1" selected="0">
            <x v="104"/>
          </reference>
          <reference field="9" count="1" selected="0">
            <x v="93"/>
          </reference>
        </references>
      </pivotArea>
    </format>
    <format dxfId="17964">
      <pivotArea dataOnly="0" labelOnly="1" outline="0" fieldPosition="0">
        <references count="3">
          <reference field="7" count="1">
            <x v="160"/>
          </reference>
          <reference field="8" count="1" selected="0">
            <x v="104"/>
          </reference>
          <reference field="9" count="1" selected="0">
            <x v="163"/>
          </reference>
        </references>
      </pivotArea>
    </format>
    <format dxfId="17963">
      <pivotArea dataOnly="0" labelOnly="1" outline="0" fieldPosition="0">
        <references count="3">
          <reference field="7" count="1">
            <x v="160"/>
          </reference>
          <reference field="8" count="1" selected="0">
            <x v="104"/>
          </reference>
          <reference field="9" count="1" selected="0">
            <x v="274"/>
          </reference>
        </references>
      </pivotArea>
    </format>
    <format dxfId="17962">
      <pivotArea dataOnly="0" labelOnly="1" outline="0" fieldPosition="0">
        <references count="3">
          <reference field="7" count="1">
            <x v="160"/>
          </reference>
          <reference field="8" count="1" selected="0">
            <x v="104"/>
          </reference>
          <reference field="9" count="1" selected="0">
            <x v="341"/>
          </reference>
        </references>
      </pivotArea>
    </format>
    <format dxfId="17961">
      <pivotArea dataOnly="0" labelOnly="1" outline="0" fieldPosition="0">
        <references count="3">
          <reference field="7" count="5">
            <x v="117"/>
            <x v="287"/>
            <x v="291"/>
            <x v="349"/>
            <x v="378"/>
          </reference>
          <reference field="8" count="1" selected="0">
            <x v="106"/>
          </reference>
          <reference field="9" count="1" selected="0">
            <x v="96"/>
          </reference>
        </references>
      </pivotArea>
    </format>
    <format dxfId="17960">
      <pivotArea dataOnly="0" labelOnly="1" outline="0" fieldPosition="0">
        <references count="3">
          <reference field="7" count="1">
            <x v="160"/>
          </reference>
          <reference field="8" count="1" selected="0">
            <x v="106"/>
          </reference>
          <reference field="9" count="1" selected="0">
            <x v="229"/>
          </reference>
        </references>
      </pivotArea>
    </format>
    <format dxfId="17959">
      <pivotArea dataOnly="0" labelOnly="1" outline="0" fieldPosition="0">
        <references count="3">
          <reference field="7" count="1">
            <x v="160"/>
          </reference>
          <reference field="8" count="1" selected="0">
            <x v="106"/>
          </reference>
          <reference field="9" count="1" selected="0">
            <x v="309"/>
          </reference>
        </references>
      </pivotArea>
    </format>
    <format dxfId="17958">
      <pivotArea dataOnly="0" labelOnly="1" outline="0" fieldPosition="0">
        <references count="3">
          <reference field="7" count="1">
            <x v="160"/>
          </reference>
          <reference field="8" count="1" selected="0">
            <x v="106"/>
          </reference>
          <reference field="9" count="1" selected="0">
            <x v="341"/>
          </reference>
        </references>
      </pivotArea>
    </format>
    <format dxfId="17957">
      <pivotArea dataOnly="0" labelOnly="1" outline="0" fieldPosition="0">
        <references count="3">
          <reference field="7" count="1">
            <x v="160"/>
          </reference>
          <reference field="8" count="1" selected="0">
            <x v="106"/>
          </reference>
          <reference field="9" count="1" selected="0">
            <x v="372"/>
          </reference>
        </references>
      </pivotArea>
    </format>
    <format dxfId="17956">
      <pivotArea dataOnly="0" labelOnly="1" outline="0" fieldPosition="0">
        <references count="3">
          <reference field="7" count="1">
            <x v="160"/>
          </reference>
          <reference field="8" count="1" selected="0">
            <x v="106"/>
          </reference>
          <reference field="9" count="1" selected="0">
            <x v="378"/>
          </reference>
        </references>
      </pivotArea>
    </format>
    <format dxfId="17955">
      <pivotArea dataOnly="0" labelOnly="1" outline="0" fieldPosition="0">
        <references count="3">
          <reference field="7" count="1">
            <x v="160"/>
          </reference>
          <reference field="8" count="1" selected="0">
            <x v="107"/>
          </reference>
          <reference field="9" count="1" selected="0">
            <x v="51"/>
          </reference>
        </references>
      </pivotArea>
    </format>
    <format dxfId="17954">
      <pivotArea dataOnly="0" labelOnly="1" outline="0" fieldPosition="0">
        <references count="3">
          <reference field="7" count="2">
            <x v="138"/>
            <x v="216"/>
          </reference>
          <reference field="8" count="1" selected="0">
            <x v="107"/>
          </reference>
          <reference field="9" count="1" selected="0">
            <x v="95"/>
          </reference>
        </references>
      </pivotArea>
    </format>
    <format dxfId="17953">
      <pivotArea dataOnly="0" labelOnly="1" outline="0" fieldPosition="0">
        <references count="3">
          <reference field="7" count="1">
            <x v="160"/>
          </reference>
          <reference field="8" count="1" selected="0">
            <x v="107"/>
          </reference>
          <reference field="9" count="1" selected="0">
            <x v="97"/>
          </reference>
        </references>
      </pivotArea>
    </format>
    <format dxfId="17952">
      <pivotArea dataOnly="0" labelOnly="1" outline="0" fieldPosition="0">
        <references count="3">
          <reference field="7" count="1">
            <x v="160"/>
          </reference>
          <reference field="8" count="1" selected="0">
            <x v="107"/>
          </reference>
          <reference field="9" count="1" selected="0">
            <x v="98"/>
          </reference>
        </references>
      </pivotArea>
    </format>
    <format dxfId="17951">
      <pivotArea dataOnly="0" labelOnly="1" outline="0" fieldPosition="0">
        <references count="3">
          <reference field="7" count="1">
            <x v="160"/>
          </reference>
          <reference field="8" count="1" selected="0">
            <x v="107"/>
          </reference>
          <reference field="9" count="1" selected="0">
            <x v="207"/>
          </reference>
        </references>
      </pivotArea>
    </format>
    <format dxfId="17950">
      <pivotArea dataOnly="0" labelOnly="1" outline="0" fieldPosition="0">
        <references count="3">
          <reference field="7" count="1">
            <x v="160"/>
          </reference>
          <reference field="8" count="1" selected="0">
            <x v="107"/>
          </reference>
          <reference field="9" count="1" selected="0">
            <x v="341"/>
          </reference>
        </references>
      </pivotArea>
    </format>
    <format dxfId="17949">
      <pivotArea dataOnly="0" labelOnly="1" outline="0" fieldPosition="0">
        <references count="3">
          <reference field="7" count="1">
            <x v="160"/>
          </reference>
          <reference field="8" count="1" selected="0">
            <x v="107"/>
          </reference>
          <reference field="9" count="1" selected="0">
            <x v="356"/>
          </reference>
        </references>
      </pivotArea>
    </format>
    <format dxfId="17948">
      <pivotArea dataOnly="0" labelOnly="1" outline="0" fieldPosition="0">
        <references count="3">
          <reference field="7" count="1">
            <x v="160"/>
          </reference>
          <reference field="8" count="1" selected="0">
            <x v="109"/>
          </reference>
          <reference field="9" count="1" selected="0">
            <x v="341"/>
          </reference>
        </references>
      </pivotArea>
    </format>
    <format dxfId="17947">
      <pivotArea dataOnly="0" labelOnly="1" outline="0" fieldPosition="0">
        <references count="3">
          <reference field="7" count="4">
            <x v="95"/>
            <x v="176"/>
            <x v="259"/>
            <x v="305"/>
          </reference>
          <reference field="8" count="1" selected="0">
            <x v="110"/>
          </reference>
          <reference field="9" count="1" selected="0">
            <x v="99"/>
          </reference>
        </references>
      </pivotArea>
    </format>
    <format dxfId="17946">
      <pivotArea dataOnly="0" labelOnly="1" outline="0" fieldPosition="0">
        <references count="3">
          <reference field="7" count="1">
            <x v="160"/>
          </reference>
          <reference field="8" count="1" selected="0">
            <x v="110"/>
          </reference>
          <reference field="9" count="1" selected="0">
            <x v="102"/>
          </reference>
        </references>
      </pivotArea>
    </format>
    <format dxfId="17945">
      <pivotArea dataOnly="0" labelOnly="1" outline="0" fieldPosition="0">
        <references count="3">
          <reference field="7" count="1">
            <x v="160"/>
          </reference>
          <reference field="8" count="1" selected="0">
            <x v="110"/>
          </reference>
          <reference field="9" count="1" selected="0">
            <x v="196"/>
          </reference>
        </references>
      </pivotArea>
    </format>
    <format dxfId="17944">
      <pivotArea dataOnly="0" labelOnly="1" outline="0" fieldPosition="0">
        <references count="3">
          <reference field="7" count="2">
            <x v="265"/>
            <x v="440"/>
          </reference>
          <reference field="8" count="1" selected="0">
            <x v="110"/>
          </reference>
          <reference field="9" count="1" selected="0">
            <x v="239"/>
          </reference>
        </references>
      </pivotArea>
    </format>
    <format dxfId="17943">
      <pivotArea dataOnly="0" labelOnly="1" outline="0" fieldPosition="0">
        <references count="3">
          <reference field="7" count="1">
            <x v="160"/>
          </reference>
          <reference field="8" count="1" selected="0">
            <x v="110"/>
          </reference>
          <reference field="9" count="1" selected="0">
            <x v="341"/>
          </reference>
        </references>
      </pivotArea>
    </format>
    <format dxfId="17942">
      <pivotArea dataOnly="0" labelOnly="1" outline="0" fieldPosition="0">
        <references count="3">
          <reference field="7" count="1">
            <x v="160"/>
          </reference>
          <reference field="8" count="1" selected="0">
            <x v="110"/>
          </reference>
          <reference field="9" count="1" selected="0">
            <x v="356"/>
          </reference>
        </references>
      </pivotArea>
    </format>
    <format dxfId="17941">
      <pivotArea dataOnly="0" labelOnly="1" outline="0" fieldPosition="0">
        <references count="3">
          <reference field="7" count="2">
            <x v="209"/>
            <x v="276"/>
          </reference>
          <reference field="8" count="1" selected="0">
            <x v="112"/>
          </reference>
          <reference field="9" count="1" selected="0">
            <x v="100"/>
          </reference>
        </references>
      </pivotArea>
    </format>
    <format dxfId="17940">
      <pivotArea dataOnly="0" labelOnly="1" outline="0" fieldPosition="0">
        <references count="3">
          <reference field="7" count="5">
            <x v="130"/>
            <x v="132"/>
            <x v="133"/>
            <x v="134"/>
            <x v="135"/>
          </reference>
          <reference field="8" count="1" selected="0">
            <x v="112"/>
          </reference>
          <reference field="9" count="1" selected="0">
            <x v="101"/>
          </reference>
        </references>
      </pivotArea>
    </format>
    <format dxfId="17939">
      <pivotArea dataOnly="0" labelOnly="1" outline="0" fieldPosition="0">
        <references count="3">
          <reference field="7" count="2">
            <x v="265"/>
            <x v="440"/>
          </reference>
          <reference field="8" count="1" selected="0">
            <x v="112"/>
          </reference>
          <reference field="9" count="1" selected="0">
            <x v="166"/>
          </reference>
        </references>
      </pivotArea>
    </format>
    <format dxfId="17938">
      <pivotArea dataOnly="0" labelOnly="1" outline="0" fieldPosition="0">
        <references count="3">
          <reference field="7" count="1">
            <x v="160"/>
          </reference>
          <reference field="8" count="1" selected="0">
            <x v="112"/>
          </reference>
          <reference field="9" count="1" selected="0">
            <x v="341"/>
          </reference>
        </references>
      </pivotArea>
    </format>
    <format dxfId="17937">
      <pivotArea dataOnly="0" labelOnly="1" outline="0" fieldPosition="0">
        <references count="3">
          <reference field="7" count="1">
            <x v="160"/>
          </reference>
          <reference field="8" count="1" selected="0">
            <x v="113"/>
          </reference>
          <reference field="9" count="1" selected="0">
            <x v="341"/>
          </reference>
        </references>
      </pivotArea>
    </format>
    <format dxfId="17936">
      <pivotArea dataOnly="0" labelOnly="1" outline="0" fieldPosition="0">
        <references count="3">
          <reference field="7" count="1">
            <x v="160"/>
          </reference>
          <reference field="8" count="1" selected="0">
            <x v="113"/>
          </reference>
          <reference field="9" count="1" selected="0">
            <x v="361"/>
          </reference>
        </references>
      </pivotArea>
    </format>
    <format dxfId="17935">
      <pivotArea dataOnly="0" labelOnly="1" outline="0" fieldPosition="0">
        <references count="3">
          <reference field="7" count="1">
            <x v="160"/>
          </reference>
          <reference field="8" count="1" selected="0">
            <x v="115"/>
          </reference>
          <reference field="9" count="1" selected="0">
            <x v="51"/>
          </reference>
        </references>
      </pivotArea>
    </format>
    <format dxfId="17934">
      <pivotArea dataOnly="0" labelOnly="1" outline="0" fieldPosition="0">
        <references count="3">
          <reference field="7" count="2">
            <x v="138"/>
            <x v="216"/>
          </reference>
          <reference field="8" count="1" selected="0">
            <x v="115"/>
          </reference>
          <reference field="9" count="1" selected="0">
            <x v="103"/>
          </reference>
        </references>
      </pivotArea>
    </format>
    <format dxfId="17933">
      <pivotArea dataOnly="0" labelOnly="1" outline="0" fieldPosition="0">
        <references count="3">
          <reference field="7" count="1">
            <x v="160"/>
          </reference>
          <reference field="8" count="1" selected="0">
            <x v="115"/>
          </reference>
          <reference field="9" count="1" selected="0">
            <x v="207"/>
          </reference>
        </references>
      </pivotArea>
    </format>
    <format dxfId="17932">
      <pivotArea dataOnly="0" labelOnly="1" outline="0" fieldPosition="0">
        <references count="3">
          <reference field="7" count="1">
            <x v="160"/>
          </reference>
          <reference field="8" count="1" selected="0">
            <x v="115"/>
          </reference>
          <reference field="9" count="1" selected="0">
            <x v="356"/>
          </reference>
        </references>
      </pivotArea>
    </format>
    <format dxfId="17931">
      <pivotArea dataOnly="0" labelOnly="1" outline="0" fieldPosition="0">
        <references count="3">
          <reference field="7" count="1">
            <x v="160"/>
          </reference>
          <reference field="8" count="1" selected="0">
            <x v="118"/>
          </reference>
          <reference field="9" count="1" selected="0">
            <x v="105"/>
          </reference>
        </references>
      </pivotArea>
    </format>
    <format dxfId="17930">
      <pivotArea dataOnly="0" labelOnly="1" outline="0" fieldPosition="0">
        <references count="3">
          <reference field="7" count="1">
            <x v="160"/>
          </reference>
          <reference field="8" count="1" selected="0">
            <x v="118"/>
          </reference>
          <reference field="9" count="1" selected="0">
            <x v="106"/>
          </reference>
        </references>
      </pivotArea>
    </format>
    <format dxfId="17929">
      <pivotArea dataOnly="0" labelOnly="1" outline="0" fieldPosition="0">
        <references count="3">
          <reference field="7" count="1">
            <x v="160"/>
          </reference>
          <reference field="8" count="1" selected="0">
            <x v="118"/>
          </reference>
          <reference field="9" count="1" selected="0">
            <x v="107"/>
          </reference>
        </references>
      </pivotArea>
    </format>
    <format dxfId="17928">
      <pivotArea dataOnly="0" labelOnly="1" outline="0" fieldPosition="0">
        <references count="3">
          <reference field="7" count="1">
            <x v="160"/>
          </reference>
          <reference field="8" count="1" selected="0">
            <x v="118"/>
          </reference>
          <reference field="9" count="1" selected="0">
            <x v="341"/>
          </reference>
        </references>
      </pivotArea>
    </format>
    <format dxfId="17927">
      <pivotArea dataOnly="0" labelOnly="1" outline="0" fieldPosition="0">
        <references count="3">
          <reference field="7" count="1">
            <x v="160"/>
          </reference>
          <reference field="8" count="1" selected="0">
            <x v="119"/>
          </reference>
          <reference field="9" count="1" selected="0">
            <x v="341"/>
          </reference>
        </references>
      </pivotArea>
    </format>
    <format dxfId="17926">
      <pivotArea dataOnly="0" labelOnly="1" outline="0" fieldPosition="0">
        <references count="3">
          <reference field="7" count="3">
            <x v="14"/>
            <x v="289"/>
            <x v="375"/>
          </reference>
          <reference field="8" count="1" selected="0">
            <x v="122"/>
          </reference>
          <reference field="9" count="1" selected="0">
            <x v="108"/>
          </reference>
        </references>
      </pivotArea>
    </format>
    <format dxfId="17925">
      <pivotArea dataOnly="0" labelOnly="1" outline="0" fieldPosition="0">
        <references count="3">
          <reference field="7" count="4">
            <x v="28"/>
            <x v="330"/>
            <x v="386"/>
            <x v="415"/>
          </reference>
          <reference field="8" count="1" selected="0">
            <x v="122"/>
          </reference>
          <reference field="9" count="1" selected="0">
            <x v="109"/>
          </reference>
        </references>
      </pivotArea>
    </format>
    <format dxfId="17924">
      <pivotArea dataOnly="0" labelOnly="1" outline="0" fieldPosition="0">
        <references count="3">
          <reference field="7" count="4">
            <x v="32"/>
            <x v="96"/>
            <x v="213"/>
            <x v="403"/>
          </reference>
          <reference field="8" count="1" selected="0">
            <x v="122"/>
          </reference>
          <reference field="9" count="1" selected="0">
            <x v="110"/>
          </reference>
        </references>
      </pivotArea>
    </format>
    <format dxfId="17923">
      <pivotArea dataOnly="0" labelOnly="1" outline="0" fieldPosition="0">
        <references count="3">
          <reference field="7" count="1">
            <x v="160"/>
          </reference>
          <reference field="8" count="1" selected="0">
            <x v="122"/>
          </reference>
          <reference field="9" count="1" selected="0">
            <x v="274"/>
          </reference>
        </references>
      </pivotArea>
    </format>
    <format dxfId="17922">
      <pivotArea dataOnly="0" labelOnly="1" outline="0" fieldPosition="0">
        <references count="3">
          <reference field="7" count="1">
            <x v="160"/>
          </reference>
          <reference field="8" count="1" selected="0">
            <x v="122"/>
          </reference>
          <reference field="9" count="1" selected="0">
            <x v="341"/>
          </reference>
        </references>
      </pivotArea>
    </format>
    <format dxfId="17921">
      <pivotArea dataOnly="0" labelOnly="1" outline="0" fieldPosition="0">
        <references count="3">
          <reference field="7" count="1">
            <x v="160"/>
          </reference>
          <reference field="8" count="1" selected="0">
            <x v="123"/>
          </reference>
          <reference field="9" count="1" selected="0">
            <x v="84"/>
          </reference>
        </references>
      </pivotArea>
    </format>
    <format dxfId="17920">
      <pivotArea dataOnly="0" labelOnly="1" outline="0" fieldPosition="0">
        <references count="3">
          <reference field="7" count="1">
            <x v="160"/>
          </reference>
          <reference field="8" count="1" selected="0">
            <x v="123"/>
          </reference>
          <reference field="9" count="1" selected="0">
            <x v="274"/>
          </reference>
        </references>
      </pivotArea>
    </format>
    <format dxfId="17919">
      <pivotArea dataOnly="0" labelOnly="1" outline="0" fieldPosition="0">
        <references count="3">
          <reference field="7" count="1">
            <x v="160"/>
          </reference>
          <reference field="8" count="1" selected="0">
            <x v="126"/>
          </reference>
          <reference field="9" count="1" selected="0">
            <x v="206"/>
          </reference>
        </references>
      </pivotArea>
    </format>
    <format dxfId="17918">
      <pivotArea dataOnly="0" labelOnly="1" outline="0" fieldPosition="0">
        <references count="3">
          <reference field="7" count="1">
            <x v="160"/>
          </reference>
          <reference field="8" count="1" selected="0">
            <x v="127"/>
          </reference>
          <reference field="9" count="1" selected="0">
            <x v="341"/>
          </reference>
        </references>
      </pivotArea>
    </format>
    <format dxfId="17917">
      <pivotArea dataOnly="0" labelOnly="1" outline="0" fieldPosition="0">
        <references count="3">
          <reference field="7" count="1">
            <x v="160"/>
          </reference>
          <reference field="8" count="1" selected="0">
            <x v="128"/>
          </reference>
          <reference field="9" count="1" selected="0">
            <x v="341"/>
          </reference>
        </references>
      </pivotArea>
    </format>
    <format dxfId="17916">
      <pivotArea dataOnly="0" labelOnly="1" outline="0" fieldPosition="0">
        <references count="3">
          <reference field="7" count="1">
            <x v="160"/>
          </reference>
          <reference field="8" count="1" selected="0">
            <x v="129"/>
          </reference>
          <reference field="9" count="1" selected="0">
            <x v="206"/>
          </reference>
        </references>
      </pivotArea>
    </format>
    <format dxfId="17915">
      <pivotArea dataOnly="0" labelOnly="1" outline="0" fieldPosition="0">
        <references count="3">
          <reference field="7" count="1">
            <x v="160"/>
          </reference>
          <reference field="8" count="1" selected="0">
            <x v="130"/>
          </reference>
          <reference field="9" count="1" selected="0">
            <x v="341"/>
          </reference>
        </references>
      </pivotArea>
    </format>
    <format dxfId="17914">
      <pivotArea dataOnly="0" labelOnly="1" outline="0" fieldPosition="0">
        <references count="3">
          <reference field="7" count="3">
            <x v="25"/>
            <x v="70"/>
            <x v="361"/>
          </reference>
          <reference field="8" count="1" selected="0">
            <x v="132"/>
          </reference>
          <reference field="9" count="1" selected="0">
            <x v="121"/>
          </reference>
        </references>
      </pivotArea>
    </format>
    <format dxfId="17913">
      <pivotArea dataOnly="0" labelOnly="1" outline="0" fieldPosition="0">
        <references count="3">
          <reference field="7" count="4">
            <x v="14"/>
            <x v="70"/>
            <x v="375"/>
            <x v="433"/>
          </reference>
          <reference field="8" count="1" selected="0">
            <x v="132"/>
          </reference>
          <reference field="9" count="1" selected="0">
            <x v="122"/>
          </reference>
        </references>
      </pivotArea>
    </format>
    <format dxfId="17912">
      <pivotArea dataOnly="0" labelOnly="1" outline="0" fieldPosition="0">
        <references count="3">
          <reference field="7" count="1">
            <x v="160"/>
          </reference>
          <reference field="8" count="1" selected="0">
            <x v="132"/>
          </reference>
          <reference field="9" count="1" selected="0">
            <x v="364"/>
          </reference>
        </references>
      </pivotArea>
    </format>
    <format dxfId="17911">
      <pivotArea dataOnly="0" labelOnly="1" outline="0" fieldPosition="0">
        <references count="3">
          <reference field="7" count="4">
            <x v="24"/>
            <x v="86"/>
            <x v="195"/>
            <x v="224"/>
          </reference>
          <reference field="8" count="1" selected="0">
            <x v="133"/>
          </reference>
          <reference field="9" count="1" selected="0">
            <x v="126"/>
          </reference>
        </references>
      </pivotArea>
    </format>
    <format dxfId="17910">
      <pivotArea dataOnly="0" labelOnly="1" outline="0" fieldPosition="0">
        <references count="3">
          <reference field="7" count="1">
            <x v="160"/>
          </reference>
          <reference field="8" count="1" selected="0">
            <x v="133"/>
          </reference>
          <reference field="9" count="1" selected="0">
            <x v="341"/>
          </reference>
        </references>
      </pivotArea>
    </format>
    <format dxfId="17909">
      <pivotArea dataOnly="0" labelOnly="1" outline="0" fieldPosition="0">
        <references count="3">
          <reference field="7" count="1">
            <x v="160"/>
          </reference>
          <reference field="8" count="1" selected="0">
            <x v="138"/>
          </reference>
          <reference field="9" count="1" selected="0">
            <x v="341"/>
          </reference>
        </references>
      </pivotArea>
    </format>
    <format dxfId="17908">
      <pivotArea dataOnly="0" labelOnly="1" outline="0" fieldPosition="0">
        <references count="3">
          <reference field="7" count="2">
            <x v="106"/>
            <x v="358"/>
          </reference>
          <reference field="8" count="1" selected="0">
            <x v="139"/>
          </reference>
          <reference field="9" count="1" selected="0">
            <x v="117"/>
          </reference>
        </references>
      </pivotArea>
    </format>
    <format dxfId="17907">
      <pivotArea dataOnly="0" labelOnly="1" outline="0" fieldPosition="0">
        <references count="3">
          <reference field="7" count="2">
            <x v="161"/>
            <x v="375"/>
          </reference>
          <reference field="8" count="1" selected="0">
            <x v="139"/>
          </reference>
          <reference field="9" count="1" selected="0">
            <x v="118"/>
          </reference>
        </references>
      </pivotArea>
    </format>
    <format dxfId="17906">
      <pivotArea dataOnly="0" labelOnly="1" outline="0" fieldPosition="0">
        <references count="3">
          <reference field="7" count="2">
            <x v="19"/>
            <x v="405"/>
          </reference>
          <reference field="8" count="1" selected="0">
            <x v="139"/>
          </reference>
          <reference field="9" count="1" selected="0">
            <x v="119"/>
          </reference>
        </references>
      </pivotArea>
    </format>
    <format dxfId="17905">
      <pivotArea dataOnly="0" labelOnly="1" outline="0" fieldPosition="0">
        <references count="3">
          <reference field="7" count="2">
            <x v="265"/>
            <x v="440"/>
          </reference>
          <reference field="8" count="1" selected="0">
            <x v="139"/>
          </reference>
          <reference field="9" count="1" selected="0">
            <x v="188"/>
          </reference>
        </references>
      </pivotArea>
    </format>
    <format dxfId="17904">
      <pivotArea dataOnly="0" labelOnly="1" outline="0" fieldPosition="0">
        <references count="3">
          <reference field="7" count="2">
            <x v="265"/>
            <x v="440"/>
          </reference>
          <reference field="8" count="1" selected="0">
            <x v="139"/>
          </reference>
          <reference field="9" count="1" selected="0">
            <x v="288"/>
          </reference>
        </references>
      </pivotArea>
    </format>
    <format dxfId="17903">
      <pivotArea dataOnly="0" labelOnly="1" outline="0" fieldPosition="0">
        <references count="3">
          <reference field="7" count="1">
            <x v="160"/>
          </reference>
          <reference field="8" count="1" selected="0">
            <x v="139"/>
          </reference>
          <reference field="9" count="1" selected="0">
            <x v="341"/>
          </reference>
        </references>
      </pivotArea>
    </format>
    <format dxfId="17902">
      <pivotArea dataOnly="0" labelOnly="1" outline="0" fieldPosition="0">
        <references count="3">
          <reference field="7" count="1">
            <x v="160"/>
          </reference>
          <reference field="8" count="1" selected="0">
            <x v="139"/>
          </reference>
          <reference field="9" count="1" selected="0">
            <x v="356"/>
          </reference>
        </references>
      </pivotArea>
    </format>
    <format dxfId="17901">
      <pivotArea dataOnly="0" labelOnly="1" outline="0" fieldPosition="0">
        <references count="3">
          <reference field="7" count="2">
            <x v="45"/>
            <x v="403"/>
          </reference>
          <reference field="8" count="1" selected="0">
            <x v="141"/>
          </reference>
          <reference field="9" count="1" selected="0">
            <x v="124"/>
          </reference>
        </references>
      </pivotArea>
    </format>
    <format dxfId="17900">
      <pivotArea dataOnly="0" labelOnly="1" outline="0" fieldPosition="0">
        <references count="3">
          <reference field="7" count="4">
            <x v="87"/>
            <x v="93"/>
            <x v="180"/>
            <x v="271"/>
          </reference>
          <reference field="8" count="1" selected="0">
            <x v="141"/>
          </reference>
          <reference field="9" count="1" selected="0">
            <x v="125"/>
          </reference>
        </references>
      </pivotArea>
    </format>
    <format dxfId="17899">
      <pivotArea dataOnly="0" labelOnly="1" outline="0" fieldPosition="0">
        <references count="3">
          <reference field="7" count="1">
            <x v="160"/>
          </reference>
          <reference field="8" count="1" selected="0">
            <x v="141"/>
          </reference>
          <reference field="9" count="1" selected="0">
            <x v="341"/>
          </reference>
        </references>
      </pivotArea>
    </format>
    <format dxfId="17898">
      <pivotArea dataOnly="0" labelOnly="1" outline="0" fieldPosition="0">
        <references count="3">
          <reference field="7" count="1">
            <x v="160"/>
          </reference>
          <reference field="8" count="1" selected="0">
            <x v="142"/>
          </reference>
          <reference field="9" count="1" selected="0">
            <x v="341"/>
          </reference>
        </references>
      </pivotArea>
    </format>
    <format dxfId="17897">
      <pivotArea dataOnly="0" labelOnly="1" outline="0" fieldPosition="0">
        <references count="3">
          <reference field="7" count="1">
            <x v="160"/>
          </reference>
          <reference field="8" count="1" selected="0">
            <x v="142"/>
          </reference>
          <reference field="9" count="1" selected="0">
            <x v="385"/>
          </reference>
        </references>
      </pivotArea>
    </format>
    <format dxfId="17896">
      <pivotArea dataOnly="0" labelOnly="1" outline="0" fieldPosition="0">
        <references count="3">
          <reference field="7" count="5">
            <x v="44"/>
            <x v="70"/>
            <x v="254"/>
            <x v="359"/>
            <x v="409"/>
          </reference>
          <reference field="8" count="1" selected="0">
            <x v="144"/>
          </reference>
          <reference field="9" count="1" selected="0">
            <x v="120"/>
          </reference>
        </references>
      </pivotArea>
    </format>
    <format dxfId="17895">
      <pivotArea dataOnly="0" labelOnly="1" outline="0" fieldPosition="0">
        <references count="3">
          <reference field="7" count="2">
            <x v="265"/>
            <x v="440"/>
          </reference>
          <reference field="8" count="1" selected="0">
            <x v="144"/>
          </reference>
          <reference field="9" count="1" selected="0">
            <x v="284"/>
          </reference>
        </references>
      </pivotArea>
    </format>
    <format dxfId="17894">
      <pivotArea dataOnly="0" labelOnly="1" outline="0" fieldPosition="0">
        <references count="3">
          <reference field="7" count="1">
            <x v="160"/>
          </reference>
          <reference field="8" count="1" selected="0">
            <x v="144"/>
          </reference>
          <reference field="9" count="1" selected="0">
            <x v="341"/>
          </reference>
        </references>
      </pivotArea>
    </format>
    <format dxfId="17893">
      <pivotArea dataOnly="0" labelOnly="1" outline="0" fieldPosition="0">
        <references count="3">
          <reference field="7" count="2">
            <x v="265"/>
            <x v="440"/>
          </reference>
          <reference field="8" count="1" selected="0">
            <x v="145"/>
          </reference>
          <reference field="9" count="1" selected="0">
            <x v="23"/>
          </reference>
        </references>
      </pivotArea>
    </format>
    <format dxfId="17892">
      <pivotArea dataOnly="0" labelOnly="1" outline="0" fieldPosition="0">
        <references count="3">
          <reference field="7" count="12">
            <x v="38"/>
            <x v="70"/>
            <x v="169"/>
            <x v="186"/>
            <x v="240"/>
            <x v="278"/>
            <x v="365"/>
            <x v="377"/>
            <x v="403"/>
            <x v="427"/>
            <x v="433"/>
            <x v="437"/>
          </reference>
          <reference field="8" count="1" selected="0">
            <x v="145"/>
          </reference>
          <reference field="9" count="1" selected="0">
            <x v="127"/>
          </reference>
        </references>
      </pivotArea>
    </format>
    <format dxfId="17891">
      <pivotArea dataOnly="0" labelOnly="1" outline="0" fieldPosition="0">
        <references count="3">
          <reference field="7" count="1">
            <x v="160"/>
          </reference>
          <reference field="8" count="1" selected="0">
            <x v="145"/>
          </reference>
          <reference field="9" count="1" selected="0">
            <x v="171"/>
          </reference>
        </references>
      </pivotArea>
    </format>
    <format dxfId="17890">
      <pivotArea dataOnly="0" labelOnly="1" outline="0" fieldPosition="0">
        <references count="3">
          <reference field="7" count="1">
            <x v="160"/>
          </reference>
          <reference field="8" count="1" selected="0">
            <x v="145"/>
          </reference>
          <reference field="9" count="1" selected="0">
            <x v="198"/>
          </reference>
        </references>
      </pivotArea>
    </format>
    <format dxfId="17889">
      <pivotArea dataOnly="0" labelOnly="1" outline="0" fieldPosition="0">
        <references count="3">
          <reference field="7" count="2">
            <x v="265"/>
            <x v="440"/>
          </reference>
          <reference field="8" count="1" selected="0">
            <x v="145"/>
          </reference>
          <reference field="9" count="1" selected="0">
            <x v="266"/>
          </reference>
        </references>
      </pivotArea>
    </format>
    <format dxfId="17888">
      <pivotArea dataOnly="0" labelOnly="1" outline="0" fieldPosition="0">
        <references count="3">
          <reference field="7" count="1">
            <x v="160"/>
          </reference>
          <reference field="8" count="1" selected="0">
            <x v="145"/>
          </reference>
          <reference field="9" count="1" selected="0">
            <x v="341"/>
          </reference>
        </references>
      </pivotArea>
    </format>
    <format dxfId="17887">
      <pivotArea dataOnly="0" labelOnly="1" outline="0" fieldPosition="0">
        <references count="3">
          <reference field="7" count="1">
            <x v="160"/>
          </reference>
          <reference field="8" count="1" selected="0">
            <x v="147"/>
          </reference>
          <reference field="9" count="1" selected="0">
            <x v="341"/>
          </reference>
        </references>
      </pivotArea>
    </format>
    <format dxfId="17886">
      <pivotArea dataOnly="0" labelOnly="1" outline="0" fieldPosition="0">
        <references count="3">
          <reference field="7" count="3">
            <x v="47"/>
            <x v="154"/>
            <x v="385"/>
          </reference>
          <reference field="8" count="1" selected="0">
            <x v="148"/>
          </reference>
          <reference field="9" count="1" selected="0">
            <x v="133"/>
          </reference>
        </references>
      </pivotArea>
    </format>
    <format dxfId="17885">
      <pivotArea dataOnly="0" labelOnly="1" outline="0" fieldPosition="0">
        <references count="3">
          <reference field="7" count="8">
            <x v="6"/>
            <x v="16"/>
            <x v="30"/>
            <x v="56"/>
            <x v="110"/>
            <x v="156"/>
            <x v="310"/>
            <x v="429"/>
          </reference>
          <reference field="8" count="1" selected="0">
            <x v="148"/>
          </reference>
          <reference field="9" count="1" selected="0">
            <x v="134"/>
          </reference>
        </references>
      </pivotArea>
    </format>
    <format dxfId="17884">
      <pivotArea dataOnly="0" labelOnly="1" outline="0" fieldPosition="0">
        <references count="3">
          <reference field="7" count="1">
            <x v="160"/>
          </reference>
          <reference field="8" count="1" selected="0">
            <x v="148"/>
          </reference>
          <reference field="9" count="1" selected="0">
            <x v="275"/>
          </reference>
        </references>
      </pivotArea>
    </format>
    <format dxfId="17883">
      <pivotArea dataOnly="0" labelOnly="1" outline="0" fieldPosition="0">
        <references count="3">
          <reference field="7" count="1">
            <x v="160"/>
          </reference>
          <reference field="8" count="1" selected="0">
            <x v="148"/>
          </reference>
          <reference field="9" count="1" selected="0">
            <x v="341"/>
          </reference>
        </references>
      </pivotArea>
    </format>
    <format dxfId="17882">
      <pivotArea dataOnly="0" labelOnly="1" outline="0" fieldPosition="0">
        <references count="3">
          <reference field="7" count="2">
            <x v="265"/>
            <x v="440"/>
          </reference>
          <reference field="8" count="1" selected="0">
            <x v="149"/>
          </reference>
          <reference field="9" count="1" selected="0">
            <x v="114"/>
          </reference>
        </references>
      </pivotArea>
    </format>
    <format dxfId="17881">
      <pivotArea dataOnly="0" labelOnly="1" outline="0" fieldPosition="0">
        <references count="3">
          <reference field="7" count="2">
            <x v="265"/>
            <x v="440"/>
          </reference>
          <reference field="8" count="1" selected="0">
            <x v="149"/>
          </reference>
          <reference field="9" count="1" selected="0">
            <x v="174"/>
          </reference>
        </references>
      </pivotArea>
    </format>
    <format dxfId="17880">
      <pivotArea dataOnly="0" labelOnly="1" outline="0" fieldPosition="0">
        <references count="3">
          <reference field="7" count="1">
            <x v="160"/>
          </reference>
          <reference field="8" count="1" selected="0">
            <x v="149"/>
          </reference>
          <reference field="9" count="1" selected="0">
            <x v="341"/>
          </reference>
        </references>
      </pivotArea>
    </format>
    <format dxfId="17879">
      <pivotArea dataOnly="0" labelOnly="1" outline="0" fieldPosition="0">
        <references count="3">
          <reference field="7" count="2">
            <x v="109"/>
            <x v="428"/>
          </reference>
          <reference field="8" count="1" selected="0">
            <x v="151"/>
          </reference>
          <reference field="9" count="1" selected="0">
            <x v="129"/>
          </reference>
        </references>
      </pivotArea>
    </format>
    <format dxfId="17878">
      <pivotArea dataOnly="0" labelOnly="1" outline="0" fieldPosition="0">
        <references count="3">
          <reference field="7" count="1">
            <x v="160"/>
          </reference>
          <reference field="8" count="1" selected="0">
            <x v="151"/>
          </reference>
          <reference field="9" count="1" selected="0">
            <x v="216"/>
          </reference>
        </references>
      </pivotArea>
    </format>
    <format dxfId="17877">
      <pivotArea dataOnly="0" labelOnly="1" outline="0" fieldPosition="0">
        <references count="3">
          <reference field="7" count="1">
            <x v="160"/>
          </reference>
          <reference field="8" count="1" selected="0">
            <x v="151"/>
          </reference>
          <reference field="9" count="1" selected="0">
            <x v="341"/>
          </reference>
        </references>
      </pivotArea>
    </format>
    <format dxfId="17876">
      <pivotArea dataOnly="0" labelOnly="1" outline="0" fieldPosition="0">
        <references count="3">
          <reference field="7" count="2">
            <x v="94"/>
            <x v="120"/>
          </reference>
          <reference field="8" count="1" selected="0">
            <x v="152"/>
          </reference>
          <reference field="9" count="1" selected="0">
            <x v="130"/>
          </reference>
        </references>
      </pivotArea>
    </format>
    <format dxfId="17875">
      <pivotArea dataOnly="0" labelOnly="1" outline="0" fieldPosition="0">
        <references count="3">
          <reference field="7" count="5">
            <x v="136"/>
            <x v="196"/>
            <x v="411"/>
            <x v="412"/>
            <x v="413"/>
          </reference>
          <reference field="8" count="1" selected="0">
            <x v="152"/>
          </reference>
          <reference field="9" count="1" selected="0">
            <x v="131"/>
          </reference>
        </references>
      </pivotArea>
    </format>
    <format dxfId="17874">
      <pivotArea dataOnly="0" labelOnly="1" outline="0" fieldPosition="0">
        <references count="3">
          <reference field="7" count="2">
            <x v="148"/>
            <x v="221"/>
          </reference>
          <reference field="8" count="1" selected="0">
            <x v="152"/>
          </reference>
          <reference field="9" count="1" selected="0">
            <x v="132"/>
          </reference>
        </references>
      </pivotArea>
    </format>
    <format dxfId="17873">
      <pivotArea dataOnly="0" labelOnly="1" outline="0" fieldPosition="0">
        <references count="3">
          <reference field="7" count="1">
            <x v="160"/>
          </reference>
          <reference field="8" count="1" selected="0">
            <x v="152"/>
          </reference>
          <reference field="9" count="1" selected="0">
            <x v="224"/>
          </reference>
        </references>
      </pivotArea>
    </format>
    <format dxfId="17872">
      <pivotArea dataOnly="0" labelOnly="1" outline="0" fieldPosition="0">
        <references count="3">
          <reference field="7" count="1">
            <x v="160"/>
          </reference>
          <reference field="8" count="1" selected="0">
            <x v="153"/>
          </reference>
          <reference field="9" count="1" selected="0">
            <x v="341"/>
          </reference>
        </references>
      </pivotArea>
    </format>
    <format dxfId="17871">
      <pivotArea dataOnly="0" labelOnly="1" outline="0" fieldPosition="0">
        <references count="3">
          <reference field="7" count="1">
            <x v="160"/>
          </reference>
          <reference field="8" count="1" selected="0">
            <x v="154"/>
          </reference>
          <reference field="9" count="1" selected="0">
            <x v="5"/>
          </reference>
        </references>
      </pivotArea>
    </format>
    <format dxfId="17870">
      <pivotArea dataOnly="0" labelOnly="1" outline="0" fieldPosition="0">
        <references count="3">
          <reference field="7" count="1">
            <x v="160"/>
          </reference>
          <reference field="8" count="1" selected="0">
            <x v="154"/>
          </reference>
          <reference field="9" count="1" selected="0">
            <x v="136"/>
          </reference>
        </references>
      </pivotArea>
    </format>
    <format dxfId="17869">
      <pivotArea dataOnly="0" labelOnly="1" outline="0" fieldPosition="0">
        <references count="3">
          <reference field="7" count="2">
            <x v="167"/>
            <x v="194"/>
          </reference>
          <reference field="8" count="1" selected="0">
            <x v="154"/>
          </reference>
          <reference field="9" count="1" selected="0">
            <x v="137"/>
          </reference>
        </references>
      </pivotArea>
    </format>
    <format dxfId="17868">
      <pivotArea dataOnly="0" labelOnly="1" outline="0" fieldPosition="0">
        <references count="3">
          <reference field="7" count="2">
            <x v="64"/>
            <x v="342"/>
          </reference>
          <reference field="8" count="1" selected="0">
            <x v="154"/>
          </reference>
          <reference field="9" count="1" selected="0">
            <x v="138"/>
          </reference>
        </references>
      </pivotArea>
    </format>
    <format dxfId="17867">
      <pivotArea dataOnly="0" labelOnly="1" outline="0" fieldPosition="0">
        <references count="3">
          <reference field="7" count="1">
            <x v="160"/>
          </reference>
          <reference field="8" count="1" selected="0">
            <x v="154"/>
          </reference>
          <reference field="9" count="1" selected="0">
            <x v="341"/>
          </reference>
        </references>
      </pivotArea>
    </format>
    <format dxfId="17866">
      <pivotArea dataOnly="0" labelOnly="1" outline="0" fieldPosition="0">
        <references count="3">
          <reference field="7" count="1">
            <x v="160"/>
          </reference>
          <reference field="8" count="1" selected="0">
            <x v="155"/>
          </reference>
          <reference field="9" count="1" selected="0">
            <x v="341"/>
          </reference>
        </references>
      </pivotArea>
    </format>
    <format dxfId="17865">
      <pivotArea dataOnly="0" labelOnly="1" outline="0" fieldPosition="0">
        <references count="3">
          <reference field="7" count="2">
            <x v="265"/>
            <x v="440"/>
          </reference>
          <reference field="8" count="1" selected="0">
            <x v="157"/>
          </reference>
          <reference field="9" count="1" selected="0">
            <x v="8"/>
          </reference>
        </references>
      </pivotArea>
    </format>
    <format dxfId="17864">
      <pivotArea dataOnly="0" labelOnly="1" outline="0" fieldPosition="0">
        <references count="3">
          <reference field="7" count="3">
            <x v="61"/>
            <x v="104"/>
            <x v="356"/>
          </reference>
          <reference field="8" count="1" selected="0">
            <x v="157"/>
          </reference>
          <reference field="9" count="1" selected="0">
            <x v="135"/>
          </reference>
        </references>
      </pivotArea>
    </format>
    <format dxfId="17863">
      <pivotArea dataOnly="0" labelOnly="1" outline="0" fieldPosition="0">
        <references count="3">
          <reference field="7" count="1">
            <x v="160"/>
          </reference>
          <reference field="8" count="1" selected="0">
            <x v="157"/>
          </reference>
          <reference field="9" count="1" selected="0">
            <x v="341"/>
          </reference>
        </references>
      </pivotArea>
    </format>
    <format dxfId="17862">
      <pivotArea dataOnly="0" labelOnly="1" outline="0" fieldPosition="0">
        <references count="3">
          <reference field="7" count="2">
            <x v="87"/>
            <x v="93"/>
          </reference>
          <reference field="8" count="1" selected="0">
            <x v="161"/>
          </reference>
          <reference field="9" count="1" selected="0">
            <x v="144"/>
          </reference>
        </references>
      </pivotArea>
    </format>
    <format dxfId="17861">
      <pivotArea dataOnly="0" labelOnly="1" outline="0" fieldPosition="0">
        <references count="3">
          <reference field="7" count="1">
            <x v="160"/>
          </reference>
          <reference field="8" count="1" selected="0">
            <x v="161"/>
          </reference>
          <reference field="9" count="1" selected="0">
            <x v="224"/>
          </reference>
        </references>
      </pivotArea>
    </format>
    <format dxfId="17860">
      <pivotArea dataOnly="0" labelOnly="1" outline="0" fieldPosition="0">
        <references count="3">
          <reference field="7" count="1">
            <x v="160"/>
          </reference>
          <reference field="8" count="1" selected="0">
            <x v="161"/>
          </reference>
          <reference field="9" count="1" selected="0">
            <x v="274"/>
          </reference>
        </references>
      </pivotArea>
    </format>
    <format dxfId="17859">
      <pivotArea dataOnly="0" labelOnly="1" outline="0" fieldPosition="0">
        <references count="3">
          <reference field="7" count="1">
            <x v="160"/>
          </reference>
          <reference field="8" count="1" selected="0">
            <x v="162"/>
          </reference>
          <reference field="9" count="1" selected="0">
            <x v="139"/>
          </reference>
        </references>
      </pivotArea>
    </format>
    <format dxfId="17858">
      <pivotArea dataOnly="0" labelOnly="1" outline="0" fieldPosition="0">
        <references count="3">
          <reference field="7" count="1">
            <x v="267"/>
          </reference>
          <reference field="8" count="1" selected="0">
            <x v="162"/>
          </reference>
          <reference field="9" count="1" selected="0">
            <x v="140"/>
          </reference>
        </references>
      </pivotArea>
    </format>
    <format dxfId="17857">
      <pivotArea dataOnly="0" labelOnly="1" outline="0" fieldPosition="0">
        <references count="3">
          <reference field="7" count="7">
            <x v="122"/>
            <x v="165"/>
            <x v="200"/>
            <x v="262"/>
            <x v="267"/>
            <x v="309"/>
            <x v="373"/>
          </reference>
          <reference field="8" count="1" selected="0">
            <x v="162"/>
          </reference>
          <reference field="9" count="1" selected="0">
            <x v="141"/>
          </reference>
        </references>
      </pivotArea>
    </format>
    <format dxfId="17856">
      <pivotArea dataOnly="0" labelOnly="1" outline="0" fieldPosition="0">
        <references count="3">
          <reference field="7" count="1">
            <x v="160"/>
          </reference>
          <reference field="8" count="1" selected="0">
            <x v="162"/>
          </reference>
          <reference field="9" count="1" selected="0">
            <x v="164"/>
          </reference>
        </references>
      </pivotArea>
    </format>
    <format dxfId="17855">
      <pivotArea dataOnly="0" labelOnly="1" outline="0" fieldPosition="0">
        <references count="3">
          <reference field="7" count="1">
            <x v="160"/>
          </reference>
          <reference field="8" count="1" selected="0">
            <x v="162"/>
          </reference>
          <reference field="9" count="1" selected="0">
            <x v="165"/>
          </reference>
        </references>
      </pivotArea>
    </format>
    <format dxfId="17854">
      <pivotArea dataOnly="0" labelOnly="1" outline="0" fieldPosition="0">
        <references count="3">
          <reference field="7" count="1">
            <x v="160"/>
          </reference>
          <reference field="8" count="1" selected="0">
            <x v="162"/>
          </reference>
          <reference field="9" count="1" selected="0">
            <x v="274"/>
          </reference>
        </references>
      </pivotArea>
    </format>
    <format dxfId="17853">
      <pivotArea dataOnly="0" labelOnly="1" outline="0" fieldPosition="0">
        <references count="3">
          <reference field="7" count="1">
            <x v="160"/>
          </reference>
          <reference field="8" count="1" selected="0">
            <x v="162"/>
          </reference>
          <reference field="9" count="1" selected="0">
            <x v="341"/>
          </reference>
        </references>
      </pivotArea>
    </format>
    <format dxfId="17852">
      <pivotArea dataOnly="0" labelOnly="1" outline="0" fieldPosition="0">
        <references count="3">
          <reference field="7" count="2">
            <x v="33"/>
            <x v="36"/>
          </reference>
          <reference field="8" count="1" selected="0">
            <x v="163"/>
          </reference>
          <reference field="9" count="1" selected="0">
            <x v="145"/>
          </reference>
        </references>
      </pivotArea>
    </format>
    <format dxfId="17851">
      <pivotArea dataOnly="0" labelOnly="1" outline="0" fieldPosition="0">
        <references count="3">
          <reference field="7" count="1">
            <x v="160"/>
          </reference>
          <reference field="8" count="1" selected="0">
            <x v="163"/>
          </reference>
          <reference field="9" count="1" selected="0">
            <x v="275"/>
          </reference>
        </references>
      </pivotArea>
    </format>
    <format dxfId="17850">
      <pivotArea dataOnly="0" labelOnly="1" outline="0" fieldPosition="0">
        <references count="3">
          <reference field="7" count="1">
            <x v="160"/>
          </reference>
          <reference field="8" count="1" selected="0">
            <x v="163"/>
          </reference>
          <reference field="9" count="1" selected="0">
            <x v="341"/>
          </reference>
        </references>
      </pivotArea>
    </format>
    <format dxfId="17849">
      <pivotArea dataOnly="0" labelOnly="1" outline="0" fieldPosition="0">
        <references count="3">
          <reference field="7" count="2">
            <x v="265"/>
            <x v="440"/>
          </reference>
          <reference field="8" count="1" selected="0">
            <x v="164"/>
          </reference>
          <reference field="9" count="1" selected="0">
            <x v="151"/>
          </reference>
        </references>
      </pivotArea>
    </format>
    <format dxfId="17848">
      <pivotArea dataOnly="0" labelOnly="1" outline="0" fieldPosition="0">
        <references count="3">
          <reference field="7" count="2">
            <x v="265"/>
            <x v="440"/>
          </reference>
          <reference field="8" count="1" selected="0">
            <x v="164"/>
          </reference>
          <reference field="9" count="1" selected="0">
            <x v="235"/>
          </reference>
        </references>
      </pivotArea>
    </format>
    <format dxfId="17847">
      <pivotArea dataOnly="0" labelOnly="1" outline="0" fieldPosition="0">
        <references count="3">
          <reference field="7" count="2">
            <x v="265"/>
            <x v="440"/>
          </reference>
          <reference field="8" count="1" selected="0">
            <x v="164"/>
          </reference>
          <reference field="9" count="1" selected="0">
            <x v="277"/>
          </reference>
        </references>
      </pivotArea>
    </format>
    <format dxfId="17846">
      <pivotArea dataOnly="0" labelOnly="1" outline="0" fieldPosition="0">
        <references count="3">
          <reference field="7" count="1">
            <x v="160"/>
          </reference>
          <reference field="8" count="1" selected="0">
            <x v="164"/>
          </reference>
          <reference field="9" count="1" selected="0">
            <x v="341"/>
          </reference>
        </references>
      </pivotArea>
    </format>
    <format dxfId="17845">
      <pivotArea dataOnly="0" labelOnly="1" outline="0" fieldPosition="0">
        <references count="3">
          <reference field="7" count="2">
            <x v="265"/>
            <x v="440"/>
          </reference>
          <reference field="8" count="1" selected="0">
            <x v="164"/>
          </reference>
          <reference field="9" count="1" selected="0">
            <x v="376"/>
          </reference>
        </references>
      </pivotArea>
    </format>
    <format dxfId="17844">
      <pivotArea dataOnly="0" labelOnly="1" outline="0" fieldPosition="0">
        <references count="3">
          <reference field="7" count="1">
            <x v="160"/>
          </reference>
          <reference field="8" count="1" selected="0">
            <x v="166"/>
          </reference>
          <reference field="9" count="1" selected="0">
            <x v="11"/>
          </reference>
        </references>
      </pivotArea>
    </format>
    <format dxfId="17843">
      <pivotArea dataOnly="0" labelOnly="1" outline="0" fieldPosition="0">
        <references count="3">
          <reference field="7" count="1">
            <x v="160"/>
          </reference>
          <reference field="8" count="1" selected="0">
            <x v="166"/>
          </reference>
          <reference field="9" count="1" selected="0">
            <x v="143"/>
          </reference>
        </references>
      </pivotArea>
    </format>
    <format dxfId="17842">
      <pivotArea dataOnly="0" labelOnly="1" outline="0" fieldPosition="0">
        <references count="3">
          <reference field="7" count="1">
            <x v="160"/>
          </reference>
          <reference field="8" count="1" selected="0">
            <x v="166"/>
          </reference>
          <reference field="9" count="1" selected="0">
            <x v="208"/>
          </reference>
        </references>
      </pivotArea>
    </format>
    <format dxfId="17841">
      <pivotArea dataOnly="0" labelOnly="1" outline="0" fieldPosition="0">
        <references count="3">
          <reference field="7" count="1">
            <x v="160"/>
          </reference>
          <reference field="8" count="1" selected="0">
            <x v="166"/>
          </reference>
          <reference field="9" count="1" selected="0">
            <x v="341"/>
          </reference>
        </references>
      </pivotArea>
    </format>
    <format dxfId="17840">
      <pivotArea dataOnly="0" labelOnly="1" outline="0" fieldPosition="0">
        <references count="3">
          <reference field="7" count="4">
            <x v="49"/>
            <x v="223"/>
            <x v="238"/>
            <x v="267"/>
          </reference>
          <reference field="8" count="1" selected="0">
            <x v="167"/>
          </reference>
          <reference field="9" count="1" selected="0">
            <x v="146"/>
          </reference>
        </references>
      </pivotArea>
    </format>
    <format dxfId="17839">
      <pivotArea dataOnly="0" labelOnly="1" outline="0" fieldPosition="0">
        <references count="3">
          <reference field="7" count="2">
            <x v="237"/>
            <x v="299"/>
          </reference>
          <reference field="8" count="1" selected="0">
            <x v="167"/>
          </reference>
          <reference field="9" count="1" selected="0">
            <x v="147"/>
          </reference>
        </references>
      </pivotArea>
    </format>
    <format dxfId="17838">
      <pivotArea dataOnly="0" labelOnly="1" outline="0" fieldPosition="0">
        <references count="3">
          <reference field="7" count="3">
            <x v="102"/>
            <x v="353"/>
            <x v="436"/>
          </reference>
          <reference field="8" count="1" selected="0">
            <x v="167"/>
          </reference>
          <reference field="9" count="1" selected="0">
            <x v="148"/>
          </reference>
        </references>
      </pivotArea>
    </format>
    <format dxfId="17837">
      <pivotArea dataOnly="0" labelOnly="1" outline="0" fieldPosition="0">
        <references count="3">
          <reference field="7" count="5">
            <x v="26"/>
            <x v="157"/>
            <x v="362"/>
            <x v="387"/>
            <x v="398"/>
          </reference>
          <reference field="8" count="1" selected="0">
            <x v="167"/>
          </reference>
          <reference field="9" count="1" selected="0">
            <x v="149"/>
          </reference>
        </references>
      </pivotArea>
    </format>
    <format dxfId="17836">
      <pivotArea dataOnly="0" labelOnly="1" outline="0" fieldPosition="0">
        <references count="3">
          <reference field="7" count="1">
            <x v="160"/>
          </reference>
          <reference field="8" count="1" selected="0">
            <x v="167"/>
          </reference>
          <reference field="9" count="1" selected="0">
            <x v="341"/>
          </reference>
        </references>
      </pivotArea>
    </format>
    <format dxfId="17835">
      <pivotArea dataOnly="0" labelOnly="1" outline="0" fieldPosition="0">
        <references count="3">
          <reference field="7" count="2">
            <x v="22"/>
            <x v="237"/>
          </reference>
          <reference field="8" count="1" selected="0">
            <x v="170"/>
          </reference>
          <reference field="9" count="1" selected="0">
            <x v="150"/>
          </reference>
        </references>
      </pivotArea>
    </format>
    <format dxfId="17834">
      <pivotArea dataOnly="0" labelOnly="1" outline="0" fieldPosition="0">
        <references count="3">
          <reference field="7" count="2">
            <x v="265"/>
            <x v="440"/>
          </reference>
          <reference field="8" count="1" selected="0">
            <x v="170"/>
          </reference>
          <reference field="9" count="1" selected="0">
            <x v="221"/>
          </reference>
        </references>
      </pivotArea>
    </format>
    <format dxfId="17833">
      <pivotArea dataOnly="0" labelOnly="1" outline="0" fieldPosition="0">
        <references count="3">
          <reference field="7" count="2">
            <x v="265"/>
            <x v="440"/>
          </reference>
          <reference field="8" count="1" selected="0">
            <x v="170"/>
          </reference>
          <reference field="9" count="1" selected="0">
            <x v="273"/>
          </reference>
        </references>
      </pivotArea>
    </format>
    <format dxfId="17832">
      <pivotArea dataOnly="0" labelOnly="1" outline="0" fieldPosition="0">
        <references count="3">
          <reference field="7" count="1">
            <x v="160"/>
          </reference>
          <reference field="8" count="1" selected="0">
            <x v="170"/>
          </reference>
          <reference field="9" count="1" selected="0">
            <x v="341"/>
          </reference>
        </references>
      </pivotArea>
    </format>
    <format dxfId="17831">
      <pivotArea dataOnly="0" labelOnly="1" outline="0" fieldPosition="0">
        <references count="3">
          <reference field="7" count="2">
            <x v="265"/>
            <x v="440"/>
          </reference>
          <reference field="8" count="1" selected="0">
            <x v="170"/>
          </reference>
          <reference field="9" count="1" selected="0">
            <x v="342"/>
          </reference>
        </references>
      </pivotArea>
    </format>
    <format dxfId="17830">
      <pivotArea dataOnly="0" labelOnly="1" outline="0" fieldPosition="0">
        <references count="3">
          <reference field="7" count="5">
            <x v="142"/>
            <x v="170"/>
            <x v="279"/>
            <x v="370"/>
            <x v="433"/>
          </reference>
          <reference field="8" count="1" selected="0">
            <x v="172"/>
          </reference>
          <reference field="9" count="1" selected="0">
            <x v="154"/>
          </reference>
        </references>
      </pivotArea>
    </format>
    <format dxfId="17829">
      <pivotArea dataOnly="0" labelOnly="1" outline="0" fieldPosition="0">
        <references count="3">
          <reference field="7" count="2">
            <x v="129"/>
            <x v="385"/>
          </reference>
          <reference field="8" count="1" selected="0">
            <x v="172"/>
          </reference>
          <reference field="9" count="1" selected="0">
            <x v="155"/>
          </reference>
        </references>
      </pivotArea>
    </format>
    <format dxfId="17828">
      <pivotArea dataOnly="0" labelOnly="1" outline="0" fieldPosition="0">
        <references count="3">
          <reference field="7" count="1">
            <x v="160"/>
          </reference>
          <reference field="8" count="1" selected="0">
            <x v="172"/>
          </reference>
          <reference field="9" count="1" selected="0">
            <x v="275"/>
          </reference>
        </references>
      </pivotArea>
    </format>
    <format dxfId="17827">
      <pivotArea dataOnly="0" labelOnly="1" outline="0" fieldPosition="0">
        <references count="3">
          <reference field="7" count="1">
            <x v="160"/>
          </reference>
          <reference field="8" count="1" selected="0">
            <x v="172"/>
          </reference>
          <reference field="9" count="1" selected="0">
            <x v="341"/>
          </reference>
        </references>
      </pivotArea>
    </format>
    <format dxfId="17826">
      <pivotArea dataOnly="0" labelOnly="1" outline="0" fieldPosition="0">
        <references count="3">
          <reference field="7" count="3">
            <x v="7"/>
            <x v="230"/>
            <x v="274"/>
          </reference>
          <reference field="8" count="1" selected="0">
            <x v="174"/>
          </reference>
          <reference field="9" count="1" selected="0">
            <x v="153"/>
          </reference>
        </references>
      </pivotArea>
    </format>
    <format dxfId="17825">
      <pivotArea dataOnly="0" labelOnly="1" outline="0" fieldPosition="0">
        <references count="3">
          <reference field="7" count="1">
            <x v="160"/>
          </reference>
          <reference field="8" count="1" selected="0">
            <x v="174"/>
          </reference>
          <reference field="9" count="1" selected="0">
            <x v="341"/>
          </reference>
        </references>
      </pivotArea>
    </format>
    <format dxfId="17824">
      <pivotArea dataOnly="0" labelOnly="1" outline="0" fieldPosition="0">
        <references count="3">
          <reference field="7" count="1">
            <x v="160"/>
          </reference>
          <reference field="8" count="1" selected="0">
            <x v="178"/>
          </reference>
          <reference field="9" count="1" selected="0">
            <x v="156"/>
          </reference>
        </references>
      </pivotArea>
    </format>
    <format dxfId="17823">
      <pivotArea dataOnly="0" labelOnly="1" outline="0" fieldPosition="0">
        <references count="3">
          <reference field="7" count="1">
            <x v="160"/>
          </reference>
          <reference field="8" count="1" selected="0">
            <x v="178"/>
          </reference>
          <reference field="9" count="1" selected="0">
            <x v="341"/>
          </reference>
        </references>
      </pivotArea>
    </format>
    <format dxfId="17822">
      <pivotArea dataOnly="0" labelOnly="1" outline="0" fieldPosition="0">
        <references count="3">
          <reference field="7" count="2">
            <x v="259"/>
            <x v="305"/>
          </reference>
          <reference field="8" count="1" selected="0">
            <x v="179"/>
          </reference>
          <reference field="9" count="1" selected="0">
            <x v="158"/>
          </reference>
        </references>
      </pivotArea>
    </format>
    <format dxfId="17821">
      <pivotArea dataOnly="0" labelOnly="1" outline="0" fieldPosition="0">
        <references count="3">
          <reference field="7" count="1">
            <x v="160"/>
          </reference>
          <reference field="8" count="1" selected="0">
            <x v="179"/>
          </reference>
          <reference field="9" count="1" selected="0">
            <x v="341"/>
          </reference>
        </references>
      </pivotArea>
    </format>
    <format dxfId="17820">
      <pivotArea dataOnly="0" labelOnly="1" outline="0" fieldPosition="0">
        <references count="3">
          <reference field="7" count="1">
            <x v="160"/>
          </reference>
          <reference field="8" count="1" selected="0">
            <x v="182"/>
          </reference>
          <reference field="9" count="1" selected="0">
            <x v="341"/>
          </reference>
        </references>
      </pivotArea>
    </format>
    <format dxfId="17819">
      <pivotArea dataOnly="0" labelOnly="1" outline="0" fieldPosition="0">
        <references count="3">
          <reference field="7" count="2">
            <x v="120"/>
            <x v="237"/>
          </reference>
          <reference field="8" count="1" selected="0">
            <x v="184"/>
          </reference>
          <reference field="9" count="1" selected="0">
            <x v="161"/>
          </reference>
        </references>
      </pivotArea>
    </format>
    <format dxfId="17818">
      <pivotArea dataOnly="0" labelOnly="1" outline="0" fieldPosition="0">
        <references count="3">
          <reference field="7" count="4">
            <x v="42"/>
            <x v="81"/>
            <x v="218"/>
            <x v="375"/>
          </reference>
          <reference field="8" count="1" selected="0">
            <x v="185"/>
          </reference>
          <reference field="9" count="1" selected="0">
            <x v="167"/>
          </reference>
        </references>
      </pivotArea>
    </format>
    <format dxfId="17817">
      <pivotArea dataOnly="0" labelOnly="1" outline="0" fieldPosition="0">
        <references count="3">
          <reference field="7" count="4">
            <x v="59"/>
            <x v="180"/>
            <x v="235"/>
            <x v="371"/>
          </reference>
          <reference field="8" count="1" selected="0">
            <x v="185"/>
          </reference>
          <reference field="9" count="1" selected="0">
            <x v="168"/>
          </reference>
        </references>
      </pivotArea>
    </format>
    <format dxfId="17816">
      <pivotArea dataOnly="0" labelOnly="1" outline="0" fieldPosition="0">
        <references count="3">
          <reference field="7" count="3">
            <x v="59"/>
            <x v="180"/>
            <x v="235"/>
          </reference>
          <reference field="8" count="1" selected="0">
            <x v="185"/>
          </reference>
          <reference field="9" count="1" selected="0">
            <x v="169"/>
          </reference>
        </references>
      </pivotArea>
    </format>
    <format dxfId="17815">
      <pivotArea dataOnly="0" labelOnly="1" outline="0" fieldPosition="0">
        <references count="3">
          <reference field="7" count="2">
            <x v="290"/>
            <x v="348"/>
          </reference>
          <reference field="8" count="1" selected="0">
            <x v="185"/>
          </reference>
          <reference field="9" count="1" selected="0">
            <x v="170"/>
          </reference>
        </references>
      </pivotArea>
    </format>
    <format dxfId="17814">
      <pivotArea dataOnly="0" labelOnly="1" outline="0" fieldPosition="0">
        <references count="3">
          <reference field="7" count="1">
            <x v="160"/>
          </reference>
          <reference field="8" count="1" selected="0">
            <x v="185"/>
          </reference>
          <reference field="9" count="1" selected="0">
            <x v="341"/>
          </reference>
        </references>
      </pivotArea>
    </format>
    <format dxfId="17813">
      <pivotArea dataOnly="0" labelOnly="1" outline="0" fieldPosition="0">
        <references count="3">
          <reference field="7" count="1">
            <x v="160"/>
          </reference>
          <reference field="8" count="1" selected="0">
            <x v="187"/>
          </reference>
          <reference field="9" count="1" selected="0">
            <x v="341"/>
          </reference>
        </references>
      </pivotArea>
    </format>
    <format dxfId="17812">
      <pivotArea dataOnly="0" labelOnly="1" outline="0" fieldPosition="0">
        <references count="3">
          <reference field="7" count="1">
            <x v="160"/>
          </reference>
          <reference field="8" count="1" selected="0">
            <x v="188"/>
          </reference>
          <reference field="9" count="1" selected="0">
            <x v="49"/>
          </reference>
        </references>
      </pivotArea>
    </format>
    <format dxfId="17811">
      <pivotArea dataOnly="0" labelOnly="1" outline="0" fieldPosition="0">
        <references count="3">
          <reference field="7" count="3">
            <x v="120"/>
            <x v="260"/>
            <x v="371"/>
          </reference>
          <reference field="8" count="1" selected="0">
            <x v="188"/>
          </reference>
          <reference field="9" count="1" selected="0">
            <x v="172"/>
          </reference>
        </references>
      </pivotArea>
    </format>
    <format dxfId="17810">
      <pivotArea dataOnly="0" labelOnly="1" outline="0" fieldPosition="0">
        <references count="3">
          <reference field="7" count="1">
            <x v="160"/>
          </reference>
          <reference field="8" count="1" selected="0">
            <x v="188"/>
          </reference>
          <reference field="9" count="1" selected="0">
            <x v="274"/>
          </reference>
        </references>
      </pivotArea>
    </format>
    <format dxfId="17809">
      <pivotArea dataOnly="0" labelOnly="1" outline="0" fieldPosition="0">
        <references count="3">
          <reference field="7" count="1">
            <x v="160"/>
          </reference>
          <reference field="8" count="1" selected="0">
            <x v="188"/>
          </reference>
          <reference field="9" count="1" selected="0">
            <x v="341"/>
          </reference>
        </references>
      </pivotArea>
    </format>
    <format dxfId="17808">
      <pivotArea dataOnly="0" labelOnly="1" outline="0" fieldPosition="0">
        <references count="3">
          <reference field="7" count="1">
            <x v="160"/>
          </reference>
          <reference field="8" count="1" selected="0">
            <x v="189"/>
          </reference>
          <reference field="9" count="1" selected="0">
            <x v="341"/>
          </reference>
        </references>
      </pivotArea>
    </format>
    <format dxfId="17807">
      <pivotArea dataOnly="0" labelOnly="1" outline="0" fieldPosition="0">
        <references count="3">
          <reference field="7" count="1">
            <x v="160"/>
          </reference>
          <reference field="8" count="1" selected="0">
            <x v="189"/>
          </reference>
          <reference field="9" count="1" selected="0">
            <x v="377"/>
          </reference>
        </references>
      </pivotArea>
    </format>
    <format dxfId="17806">
      <pivotArea dataOnly="0" labelOnly="1" outline="0" fieldPosition="0">
        <references count="3">
          <reference field="7" count="3">
            <x v="129"/>
            <x v="215"/>
            <x v="385"/>
          </reference>
          <reference field="8" count="1" selected="0">
            <x v="191"/>
          </reference>
          <reference field="9" count="1" selected="0">
            <x v="173"/>
          </reference>
        </references>
      </pivotArea>
    </format>
    <format dxfId="17805">
      <pivotArea dataOnly="0" labelOnly="1" outline="0" fieldPosition="0">
        <references count="3">
          <reference field="7" count="1">
            <x v="160"/>
          </reference>
          <reference field="8" count="1" selected="0">
            <x v="191"/>
          </reference>
          <reference field="9" count="1" selected="0">
            <x v="275"/>
          </reference>
        </references>
      </pivotArea>
    </format>
    <format dxfId="17804">
      <pivotArea dataOnly="0" labelOnly="1" outline="0" fieldPosition="0">
        <references count="3">
          <reference field="7" count="1">
            <x v="160"/>
          </reference>
          <reference field="8" count="1" selected="0">
            <x v="191"/>
          </reference>
          <reference field="9" count="1" selected="0">
            <x v="341"/>
          </reference>
        </references>
      </pivotArea>
    </format>
    <format dxfId="17803">
      <pivotArea dataOnly="0" labelOnly="1" outline="0" fieldPosition="0">
        <references count="3">
          <reference field="7" count="2">
            <x v="152"/>
            <x v="332"/>
          </reference>
          <reference field="8" count="1" selected="0">
            <x v="193"/>
          </reference>
          <reference field="9" count="1" selected="0">
            <x v="175"/>
          </reference>
        </references>
      </pivotArea>
    </format>
    <format dxfId="17802">
      <pivotArea dataOnly="0" labelOnly="1" outline="0" fieldPosition="0">
        <references count="3">
          <reference field="7" count="1">
            <x v="160"/>
          </reference>
          <reference field="8" count="1" selected="0">
            <x v="193"/>
          </reference>
          <reference field="9" count="1" selected="0">
            <x v="176"/>
          </reference>
        </references>
      </pivotArea>
    </format>
    <format dxfId="17801">
      <pivotArea dataOnly="0" labelOnly="1" outline="0" fieldPosition="0">
        <references count="3">
          <reference field="7" count="1">
            <x v="160"/>
          </reference>
          <reference field="8" count="1" selected="0">
            <x v="193"/>
          </reference>
          <reference field="9" count="1" selected="0">
            <x v="341"/>
          </reference>
        </references>
      </pivotArea>
    </format>
    <format dxfId="17800">
      <pivotArea dataOnly="0" labelOnly="1" outline="0" fieldPosition="0">
        <references count="3">
          <reference field="7" count="5">
            <x v="120"/>
            <x v="197"/>
            <x v="260"/>
            <x v="307"/>
            <x v="371"/>
          </reference>
          <reference field="8" count="1" selected="0">
            <x v="195"/>
          </reference>
          <reference field="9" count="1" selected="0">
            <x v="177"/>
          </reference>
        </references>
      </pivotArea>
    </format>
    <format dxfId="17799">
      <pivotArea dataOnly="0" labelOnly="1" outline="0" fieldPosition="0">
        <references count="3">
          <reference field="7" count="5">
            <x v="40"/>
            <x v="191"/>
            <x v="374"/>
            <x v="389"/>
            <x v="390"/>
          </reference>
          <reference field="8" count="1" selected="0">
            <x v="195"/>
          </reference>
          <reference field="9" count="1" selected="0">
            <x v="178"/>
          </reference>
        </references>
      </pivotArea>
    </format>
    <format dxfId="17798">
      <pivotArea dataOnly="0" labelOnly="1" outline="0" fieldPosition="0">
        <references count="3">
          <reference field="7" count="1">
            <x v="160"/>
          </reference>
          <reference field="8" count="1" selected="0">
            <x v="195"/>
          </reference>
          <reference field="9" count="1" selected="0">
            <x v="179"/>
          </reference>
        </references>
      </pivotArea>
    </format>
    <format dxfId="17797">
      <pivotArea dataOnly="0" labelOnly="1" outline="0" fieldPosition="0">
        <references count="3">
          <reference field="7" count="1">
            <x v="160"/>
          </reference>
          <reference field="8" count="1" selected="0">
            <x v="195"/>
          </reference>
          <reference field="9" count="1" selected="0">
            <x v="180"/>
          </reference>
        </references>
      </pivotArea>
    </format>
    <format dxfId="17796">
      <pivotArea dataOnly="0" labelOnly="1" outline="0" fieldPosition="0">
        <references count="3">
          <reference field="7" count="1">
            <x v="160"/>
          </reference>
          <reference field="8" count="1" selected="0">
            <x v="195"/>
          </reference>
          <reference field="9" count="1" selected="0">
            <x v="224"/>
          </reference>
        </references>
      </pivotArea>
    </format>
    <format dxfId="17795">
      <pivotArea dataOnly="0" labelOnly="1" outline="0" fieldPosition="0">
        <references count="3">
          <reference field="7" count="1">
            <x v="160"/>
          </reference>
          <reference field="8" count="1" selected="0">
            <x v="195"/>
          </reference>
          <reference field="9" count="1" selected="0">
            <x v="274"/>
          </reference>
        </references>
      </pivotArea>
    </format>
    <format dxfId="17794">
      <pivotArea dataOnly="0" labelOnly="1" outline="0" fieldPosition="0">
        <references count="3">
          <reference field="7" count="1">
            <x v="160"/>
          </reference>
          <reference field="8" count="1" selected="0">
            <x v="195"/>
          </reference>
          <reference field="9" count="1" selected="0">
            <x v="341"/>
          </reference>
        </references>
      </pivotArea>
    </format>
    <format dxfId="17793">
      <pivotArea dataOnly="0" labelOnly="1" outline="0" fieldPosition="0">
        <references count="3">
          <reference field="7" count="2">
            <x v="282"/>
            <x v="403"/>
          </reference>
          <reference field="8" count="1" selected="0">
            <x v="197"/>
          </reference>
          <reference field="9" count="1" selected="0">
            <x v="181"/>
          </reference>
        </references>
      </pivotArea>
    </format>
    <format dxfId="17792">
      <pivotArea dataOnly="0" labelOnly="1" outline="0" fieldPosition="0">
        <references count="3">
          <reference field="7" count="1">
            <x v="160"/>
          </reference>
          <reference field="8" count="1" selected="0">
            <x v="197"/>
          </reference>
          <reference field="9" count="1" selected="0">
            <x v="341"/>
          </reference>
        </references>
      </pivotArea>
    </format>
    <format dxfId="17791">
      <pivotArea dataOnly="0" labelOnly="1" outline="0" fieldPosition="0">
        <references count="3">
          <reference field="7" count="1">
            <x v="282"/>
          </reference>
          <reference field="8" count="1" selected="0">
            <x v="198"/>
          </reference>
          <reference field="9" count="1" selected="0">
            <x v="182"/>
          </reference>
        </references>
      </pivotArea>
    </format>
    <format dxfId="17790">
      <pivotArea dataOnly="0" labelOnly="1" outline="0" fieldPosition="0">
        <references count="3">
          <reference field="7" count="1">
            <x v="160"/>
          </reference>
          <reference field="8" count="1" selected="0">
            <x v="198"/>
          </reference>
          <reference field="9" count="1" selected="0">
            <x v="341"/>
          </reference>
        </references>
      </pivotArea>
    </format>
    <format dxfId="17789">
      <pivotArea dataOnly="0" labelOnly="1" outline="0" fieldPosition="0">
        <references count="3">
          <reference field="7" count="3">
            <x v="193"/>
            <x v="233"/>
            <x v="245"/>
          </reference>
          <reference field="8" count="1" selected="0">
            <x v="199"/>
          </reference>
          <reference field="9" count="1" selected="0">
            <x v="183"/>
          </reference>
        </references>
      </pivotArea>
    </format>
    <format dxfId="17788">
      <pivotArea dataOnly="0" labelOnly="1" outline="0" fieldPosition="0">
        <references count="3">
          <reference field="7" count="1">
            <x v="282"/>
          </reference>
          <reference field="8" count="1" selected="0">
            <x v="199"/>
          </reference>
          <reference field="9" count="1" selected="0">
            <x v="184"/>
          </reference>
        </references>
      </pivotArea>
    </format>
    <format dxfId="17787">
      <pivotArea dataOnly="0" labelOnly="1" outline="0" fieldPosition="0">
        <references count="3">
          <reference field="7" count="1">
            <x v="160"/>
          </reference>
          <reference field="8" count="1" selected="0">
            <x v="199"/>
          </reference>
          <reference field="9" count="1" selected="0">
            <x v="341"/>
          </reference>
        </references>
      </pivotArea>
    </format>
    <format dxfId="17786">
      <pivotArea dataOnly="0" labelOnly="1" outline="0" fieldPosition="0">
        <references count="3">
          <reference field="7" count="4">
            <x v="57"/>
            <x v="78"/>
            <x v="82"/>
            <x v="423"/>
          </reference>
          <reference field="8" count="1" selected="0">
            <x v="201"/>
          </reference>
          <reference field="9" count="1" selected="0">
            <x v="185"/>
          </reference>
        </references>
      </pivotArea>
    </format>
    <format dxfId="17785">
      <pivotArea dataOnly="0" labelOnly="1" outline="0" fieldPosition="0">
        <references count="3">
          <reference field="7" count="1">
            <x v="160"/>
          </reference>
          <reference field="8" count="1" selected="0">
            <x v="201"/>
          </reference>
          <reference field="9" count="1" selected="0">
            <x v="341"/>
          </reference>
        </references>
      </pivotArea>
    </format>
    <format dxfId="17784">
      <pivotArea dataOnly="0" labelOnly="1" outline="0" fieldPosition="0">
        <references count="3">
          <reference field="7" count="6">
            <x v="192"/>
            <x v="225"/>
            <x v="234"/>
            <x v="246"/>
            <x v="248"/>
            <x v="364"/>
          </reference>
          <reference field="8" count="1" selected="0">
            <x v="206"/>
          </reference>
          <reference field="9" count="1" selected="0">
            <x v="152"/>
          </reference>
        </references>
      </pivotArea>
    </format>
    <format dxfId="17783">
      <pivotArea dataOnly="0" labelOnly="1" outline="0" fieldPosition="0">
        <references count="3">
          <reference field="7" count="1">
            <x v="160"/>
          </reference>
          <reference field="8" count="1" selected="0">
            <x v="206"/>
          </reference>
          <reference field="9" count="1" selected="0">
            <x v="275"/>
          </reference>
        </references>
      </pivotArea>
    </format>
    <format dxfId="17782">
      <pivotArea dataOnly="0" labelOnly="1" outline="0" fieldPosition="0">
        <references count="3">
          <reference field="7" count="1">
            <x v="160"/>
          </reference>
          <reference field="8" count="1" selected="0">
            <x v="206"/>
          </reference>
          <reference field="9" count="1" selected="0">
            <x v="341"/>
          </reference>
        </references>
      </pivotArea>
    </format>
    <format dxfId="17781">
      <pivotArea dataOnly="0" labelOnly="1" outline="0" fieldPosition="0">
        <references count="3">
          <reference field="7" count="2">
            <x v="79"/>
            <x v="322"/>
          </reference>
          <reference field="8" count="1" selected="0">
            <x v="208"/>
          </reference>
          <reference field="9" count="1" selected="0">
            <x v="200"/>
          </reference>
        </references>
      </pivotArea>
    </format>
    <format dxfId="17780">
      <pivotArea dataOnly="0" labelOnly="1" outline="0" fieldPosition="0">
        <references count="3">
          <reference field="7" count="1">
            <x v="160"/>
          </reference>
          <reference field="8" count="1" selected="0">
            <x v="208"/>
          </reference>
          <reference field="9" count="1" selected="0">
            <x v="341"/>
          </reference>
        </references>
      </pivotArea>
    </format>
    <format dxfId="17779">
      <pivotArea dataOnly="0" labelOnly="1" outline="0" fieldPosition="0">
        <references count="3">
          <reference field="7" count="1">
            <x v="160"/>
          </reference>
          <reference field="8" count="1" selected="0">
            <x v="208"/>
          </reference>
          <reference field="9" count="1" selected="0">
            <x v="372"/>
          </reference>
        </references>
      </pivotArea>
    </format>
    <format dxfId="17778">
      <pivotArea dataOnly="0" labelOnly="1" outline="0" fieldPosition="0">
        <references count="3">
          <reference field="7" count="6">
            <x v="192"/>
            <x v="225"/>
            <x v="234"/>
            <x v="246"/>
            <x v="248"/>
            <x v="364"/>
          </reference>
          <reference field="8" count="1" selected="0">
            <x v="209"/>
          </reference>
          <reference field="9" count="1" selected="0">
            <x v="152"/>
          </reference>
        </references>
      </pivotArea>
    </format>
    <format dxfId="17777">
      <pivotArea dataOnly="0" labelOnly="1" outline="0" fieldPosition="0">
        <references count="3">
          <reference field="7" count="4">
            <x v="25"/>
            <x v="70"/>
            <x v="269"/>
            <x v="361"/>
          </reference>
          <reference field="8" count="1" selected="0">
            <x v="209"/>
          </reference>
          <reference field="9" count="1" selected="0">
            <x v="201"/>
          </reference>
        </references>
      </pivotArea>
    </format>
    <format dxfId="17776">
      <pivotArea dataOnly="0" labelOnly="1" outline="0" fieldPosition="0">
        <references count="3">
          <reference field="7" count="10">
            <x v="119"/>
            <x v="150"/>
            <x v="159"/>
            <x v="264"/>
            <x v="345"/>
            <x v="352"/>
            <x v="360"/>
            <x v="391"/>
            <x v="393"/>
            <x v="399"/>
          </reference>
          <reference field="8" count="1" selected="0">
            <x v="209"/>
          </reference>
          <reference field="9" count="1" selected="0">
            <x v="202"/>
          </reference>
        </references>
      </pivotArea>
    </format>
    <format dxfId="17775">
      <pivotArea dataOnly="0" labelOnly="1" outline="0" fieldPosition="0">
        <references count="3">
          <reference field="7" count="4">
            <x v="14"/>
            <x v="70"/>
            <x v="375"/>
            <x v="433"/>
          </reference>
          <reference field="8" count="1" selected="0">
            <x v="209"/>
          </reference>
          <reference field="9" count="1" selected="0">
            <x v="203"/>
          </reference>
        </references>
      </pivotArea>
    </format>
    <format dxfId="17774">
      <pivotArea dataOnly="0" labelOnly="1" outline="0" fieldPosition="0">
        <references count="3">
          <reference field="7" count="1">
            <x v="160"/>
          </reference>
          <reference field="8" count="1" selected="0">
            <x v="209"/>
          </reference>
          <reference field="9" count="1" selected="0">
            <x v="213"/>
          </reference>
        </references>
      </pivotArea>
    </format>
    <format dxfId="17773">
      <pivotArea dataOnly="0" labelOnly="1" outline="0" fieldPosition="0">
        <references count="3">
          <reference field="7" count="1">
            <x v="160"/>
          </reference>
          <reference field="8" count="1" selected="0">
            <x v="209"/>
          </reference>
          <reference field="9" count="1" selected="0">
            <x v="275"/>
          </reference>
        </references>
      </pivotArea>
    </format>
    <format dxfId="17772">
      <pivotArea dataOnly="0" labelOnly="1" outline="0" fieldPosition="0">
        <references count="3">
          <reference field="7" count="1">
            <x v="160"/>
          </reference>
          <reference field="8" count="1" selected="0">
            <x v="209"/>
          </reference>
          <reference field="9" count="1" selected="0">
            <x v="341"/>
          </reference>
        </references>
      </pivotArea>
    </format>
    <format dxfId="17771">
      <pivotArea dataOnly="0" labelOnly="1" outline="0" fieldPosition="0">
        <references count="3">
          <reference field="7" count="1">
            <x v="160"/>
          </reference>
          <reference field="8" count="1" selected="0">
            <x v="209"/>
          </reference>
          <reference field="9" count="1" selected="0">
            <x v="364"/>
          </reference>
        </references>
      </pivotArea>
    </format>
    <format dxfId="17770">
      <pivotArea dataOnly="0" labelOnly="1" outline="0" fieldPosition="0">
        <references count="3">
          <reference field="7" count="5">
            <x v="48"/>
            <x v="127"/>
            <x v="210"/>
            <x v="326"/>
            <x v="327"/>
          </reference>
          <reference field="8" count="1" selected="0">
            <x v="212"/>
          </reference>
          <reference field="9" count="1" selected="0">
            <x v="197"/>
          </reference>
        </references>
      </pivotArea>
    </format>
    <format dxfId="17769">
      <pivotArea dataOnly="0" labelOnly="1" outline="0" fieldPosition="0">
        <references count="3">
          <reference field="7" count="1">
            <x v="160"/>
          </reference>
          <reference field="8" count="1" selected="0">
            <x v="212"/>
          </reference>
          <reference field="9" count="1" selected="0">
            <x v="274"/>
          </reference>
        </references>
      </pivotArea>
    </format>
    <format dxfId="17768">
      <pivotArea dataOnly="0" labelOnly="1" outline="0" fieldPosition="0">
        <references count="3">
          <reference field="7" count="1">
            <x v="160"/>
          </reference>
          <reference field="8" count="1" selected="0">
            <x v="212"/>
          </reference>
          <reference field="9" count="1" selected="0">
            <x v="341"/>
          </reference>
        </references>
      </pivotArea>
    </format>
    <format dxfId="17767">
      <pivotArea dataOnly="0" labelOnly="1" outline="0" fieldPosition="0">
        <references count="3">
          <reference field="7" count="2">
            <x v="120"/>
            <x v="205"/>
          </reference>
          <reference field="8" count="1" selected="0">
            <x v="213"/>
          </reference>
          <reference field="9" count="1" selected="0">
            <x v="209"/>
          </reference>
        </references>
      </pivotArea>
    </format>
    <format dxfId="17766">
      <pivotArea dataOnly="0" labelOnly="1" outline="0" fieldPosition="0">
        <references count="3">
          <reference field="7" count="1">
            <x v="160"/>
          </reference>
          <reference field="8" count="1" selected="0">
            <x v="213"/>
          </reference>
          <reference field="9" count="1" selected="0">
            <x v="341"/>
          </reference>
        </references>
      </pivotArea>
    </format>
    <format dxfId="17765">
      <pivotArea dataOnly="0" labelOnly="1" outline="0" fieldPosition="0">
        <references count="3">
          <reference field="7" count="1">
            <x v="160"/>
          </reference>
          <reference field="8" count="1" selected="0">
            <x v="214"/>
          </reference>
          <reference field="9" count="1" selected="0">
            <x v="341"/>
          </reference>
        </references>
      </pivotArea>
    </format>
    <format dxfId="17764">
      <pivotArea dataOnly="0" labelOnly="1" outline="0" fieldPosition="0">
        <references count="3">
          <reference field="7" count="1">
            <x v="160"/>
          </reference>
          <reference field="8" count="1" selected="0">
            <x v="215"/>
          </reference>
          <reference field="9" count="1" selected="0">
            <x v="341"/>
          </reference>
        </references>
      </pivotArea>
    </format>
    <format dxfId="17763">
      <pivotArea dataOnly="0" labelOnly="1" outline="0" fieldPosition="0">
        <references count="3">
          <reference field="7" count="1">
            <x v="160"/>
          </reference>
          <reference field="8" count="1" selected="0">
            <x v="217"/>
          </reference>
          <reference field="9" count="1" selected="0">
            <x v="341"/>
          </reference>
        </references>
      </pivotArea>
    </format>
    <format dxfId="17762">
      <pivotArea dataOnly="0" labelOnly="1" outline="0" fieldPosition="0">
        <references count="3">
          <reference field="7" count="1">
            <x v="160"/>
          </reference>
          <reference field="8" count="1" selected="0">
            <x v="218"/>
          </reference>
          <reference field="9" count="1" selected="0">
            <x v="10"/>
          </reference>
        </references>
      </pivotArea>
    </format>
    <format dxfId="17761">
      <pivotArea dataOnly="0" labelOnly="1" outline="0" fieldPosition="0">
        <references count="3">
          <reference field="7" count="4">
            <x v="354"/>
            <x v="394"/>
            <x v="395"/>
            <x v="396"/>
          </reference>
          <reference field="8" count="1" selected="0">
            <x v="218"/>
          </reference>
          <reference field="9" count="1" selected="0">
            <x v="211"/>
          </reference>
        </references>
      </pivotArea>
    </format>
    <format dxfId="17760">
      <pivotArea dataOnly="0" labelOnly="1" outline="0" fieldPosition="0">
        <references count="3">
          <reference field="7" count="2">
            <x v="265"/>
            <x v="440"/>
          </reference>
          <reference field="8" count="1" selected="0">
            <x v="218"/>
          </reference>
          <reference field="9" count="1" selected="0">
            <x v="214"/>
          </reference>
        </references>
      </pivotArea>
    </format>
    <format dxfId="17759">
      <pivotArea dataOnly="0" labelOnly="1" outline="0" fieldPosition="0">
        <references count="3">
          <reference field="7" count="1">
            <x v="160"/>
          </reference>
          <reference field="8" count="1" selected="0">
            <x v="218"/>
          </reference>
          <reference field="9" count="1" selected="0">
            <x v="230"/>
          </reference>
        </references>
      </pivotArea>
    </format>
    <format dxfId="17758">
      <pivotArea dataOnly="0" labelOnly="1" outline="0" fieldPosition="0">
        <references count="3">
          <reference field="7" count="1">
            <x v="160"/>
          </reference>
          <reference field="8" count="1" selected="0">
            <x v="218"/>
          </reference>
          <reference field="9" count="1" selected="0">
            <x v="341"/>
          </reference>
        </references>
      </pivotArea>
    </format>
    <format dxfId="17757">
      <pivotArea dataOnly="0" labelOnly="1" outline="0" fieldPosition="0">
        <references count="3">
          <reference field="7" count="1">
            <x v="160"/>
          </reference>
          <reference field="8" count="1" selected="0">
            <x v="218"/>
          </reference>
          <reference field="9" count="1" selected="0">
            <x v="372"/>
          </reference>
        </references>
      </pivotArea>
    </format>
    <format dxfId="17756">
      <pivotArea dataOnly="0" labelOnly="1" outline="0" fieldPosition="0">
        <references count="3">
          <reference field="7" count="1">
            <x v="160"/>
          </reference>
          <reference field="8" count="1" selected="0">
            <x v="219"/>
          </reference>
          <reference field="9" count="1" selected="0">
            <x v="187"/>
          </reference>
        </references>
      </pivotArea>
    </format>
    <format dxfId="17755">
      <pivotArea dataOnly="0" labelOnly="1" outline="0" fieldPosition="0">
        <references count="3">
          <reference field="7" count="1">
            <x v="160"/>
          </reference>
          <reference field="8" count="1" selected="0">
            <x v="219"/>
          </reference>
          <reference field="9" count="1" selected="0">
            <x v="195"/>
          </reference>
        </references>
      </pivotArea>
    </format>
    <format dxfId="17754">
      <pivotArea dataOnly="0" labelOnly="1" outline="0" fieldPosition="0">
        <references count="3">
          <reference field="7" count="5">
            <x v="88"/>
            <x v="89"/>
            <x v="403"/>
            <x v="438"/>
            <x v="439"/>
          </reference>
          <reference field="8" count="1" selected="0">
            <x v="219"/>
          </reference>
          <reference field="9" count="1" selected="0">
            <x v="212"/>
          </reference>
        </references>
      </pivotArea>
    </format>
    <format dxfId="17753">
      <pivotArea dataOnly="0" labelOnly="1" outline="0" fieldPosition="0">
        <references count="3">
          <reference field="7" count="1">
            <x v="160"/>
          </reference>
          <reference field="8" count="1" selected="0">
            <x v="219"/>
          </reference>
          <reference field="9" count="1" selected="0">
            <x v="238"/>
          </reference>
        </references>
      </pivotArea>
    </format>
    <format dxfId="17752">
      <pivotArea dataOnly="0" labelOnly="1" outline="0" fieldPosition="0">
        <references count="3">
          <reference field="7" count="1">
            <x v="160"/>
          </reference>
          <reference field="8" count="1" selected="0">
            <x v="219"/>
          </reference>
          <reference field="9" count="1" selected="0">
            <x v="341"/>
          </reference>
        </references>
      </pivotArea>
    </format>
    <format dxfId="17751">
      <pivotArea dataOnly="0" labelOnly="1" outline="0" fieldPosition="0">
        <references count="3">
          <reference field="7" count="1">
            <x v="160"/>
          </reference>
          <reference field="8" count="1" selected="0">
            <x v="224"/>
          </reference>
          <reference field="9" count="1" selected="0">
            <x v="206"/>
          </reference>
        </references>
      </pivotArea>
    </format>
    <format dxfId="17750">
      <pivotArea dataOnly="0" labelOnly="1" outline="0" fieldPosition="0">
        <references count="3">
          <reference field="7" count="6">
            <x v="23"/>
            <x v="45"/>
            <x v="83"/>
            <x v="108"/>
            <x v="177"/>
            <x v="292"/>
          </reference>
          <reference field="8" count="1" selected="0">
            <x v="224"/>
          </reference>
          <reference field="9" count="1" selected="0">
            <x v="215"/>
          </reference>
        </references>
      </pivotArea>
    </format>
    <format dxfId="17749">
      <pivotArea dataOnly="0" labelOnly="1" outline="0" fieldPosition="0">
        <references count="3">
          <reference field="7" count="1">
            <x v="160"/>
          </reference>
          <reference field="8" count="1" selected="0">
            <x v="224"/>
          </reference>
          <reference field="9" count="1" selected="0">
            <x v="341"/>
          </reference>
        </references>
      </pivotArea>
    </format>
    <format dxfId="17748">
      <pivotArea dataOnly="0" labelOnly="1" outline="0" fieldPosition="0">
        <references count="3">
          <reference field="7" count="1">
            <x v="160"/>
          </reference>
          <reference field="8" count="1" selected="0">
            <x v="227"/>
          </reference>
          <reference field="9" count="1" selected="0">
            <x v="341"/>
          </reference>
        </references>
      </pivotArea>
    </format>
    <format dxfId="17747">
      <pivotArea dataOnly="0" labelOnly="1" outline="0" fieldPosition="0">
        <references count="3">
          <reference field="7" count="1">
            <x v="160"/>
          </reference>
          <reference field="8" count="1" selected="0">
            <x v="230"/>
          </reference>
          <reference field="9" count="1" selected="0">
            <x v="187"/>
          </reference>
        </references>
      </pivotArea>
    </format>
    <format dxfId="17746">
      <pivotArea dataOnly="0" labelOnly="1" outline="0" fieldPosition="0">
        <references count="3">
          <reference field="7" count="1">
            <x v="160"/>
          </reference>
          <reference field="8" count="1" selected="0">
            <x v="230"/>
          </reference>
          <reference field="9" count="1" selected="0">
            <x v="195"/>
          </reference>
        </references>
      </pivotArea>
    </format>
    <format dxfId="17745">
      <pivotArea dataOnly="0" labelOnly="1" outline="0" fieldPosition="0">
        <references count="3">
          <reference field="7" count="5">
            <x v="88"/>
            <x v="89"/>
            <x v="403"/>
            <x v="438"/>
            <x v="439"/>
          </reference>
          <reference field="8" count="1" selected="0">
            <x v="230"/>
          </reference>
          <reference field="9" count="1" selected="0">
            <x v="219"/>
          </reference>
        </references>
      </pivotArea>
    </format>
    <format dxfId="17744">
      <pivotArea dataOnly="0" labelOnly="1" outline="0" fieldPosition="0">
        <references count="3">
          <reference field="7" count="1">
            <x v="160"/>
          </reference>
          <reference field="8" count="1" selected="0">
            <x v="230"/>
          </reference>
          <reference field="9" count="1" selected="0">
            <x v="238"/>
          </reference>
        </references>
      </pivotArea>
    </format>
    <format dxfId="17743">
      <pivotArea dataOnly="0" labelOnly="1" outline="0" fieldPosition="0">
        <references count="3">
          <reference field="7" count="1">
            <x v="160"/>
          </reference>
          <reference field="8" count="1" selected="0">
            <x v="230"/>
          </reference>
          <reference field="9" count="1" selected="0">
            <x v="341"/>
          </reference>
        </references>
      </pivotArea>
    </format>
    <format dxfId="17742">
      <pivotArea dataOnly="0" labelOnly="1" outline="0" fieldPosition="0">
        <references count="3">
          <reference field="7" count="2">
            <x v="14"/>
            <x v="375"/>
          </reference>
          <reference field="8" count="1" selected="0">
            <x v="232"/>
          </reference>
          <reference field="9" count="1" selected="0">
            <x v="220"/>
          </reference>
        </references>
      </pivotArea>
    </format>
    <format dxfId="17741">
      <pivotArea dataOnly="0" labelOnly="1" outline="0" fieldPosition="0">
        <references count="3">
          <reference field="7" count="1">
            <x v="160"/>
          </reference>
          <reference field="8" count="1" selected="0">
            <x v="232"/>
          </reference>
          <reference field="9" count="1" selected="0">
            <x v="341"/>
          </reference>
        </references>
      </pivotArea>
    </format>
    <format dxfId="17740">
      <pivotArea dataOnly="0" labelOnly="1" outline="0" fieldPosition="0">
        <references count="3">
          <reference field="7" count="2">
            <x v="265"/>
            <x v="440"/>
          </reference>
          <reference field="8" count="1" selected="0">
            <x v="233"/>
          </reference>
          <reference field="9" count="1" selected="0">
            <x v="36"/>
          </reference>
        </references>
      </pivotArea>
    </format>
    <format dxfId="17739">
      <pivotArea dataOnly="0" labelOnly="1" outline="0" fieldPosition="0">
        <references count="3">
          <reference field="7" count="1">
            <x v="160"/>
          </reference>
          <reference field="8" count="1" selected="0">
            <x v="233"/>
          </reference>
          <reference field="9" count="1" selected="0">
            <x v="216"/>
          </reference>
        </references>
      </pivotArea>
    </format>
    <format dxfId="17738">
      <pivotArea dataOnly="0" labelOnly="1" outline="0" fieldPosition="0">
        <references count="3">
          <reference field="7" count="3">
            <x v="52"/>
            <x v="366"/>
            <x v="410"/>
          </reference>
          <reference field="8" count="1" selected="0">
            <x v="233"/>
          </reference>
          <reference field="9" count="1" selected="0">
            <x v="222"/>
          </reference>
        </references>
      </pivotArea>
    </format>
    <format dxfId="17737">
      <pivotArea dataOnly="0" labelOnly="1" outline="0" fieldPosition="0">
        <references count="3">
          <reference field="7" count="7">
            <x v="124"/>
            <x v="313"/>
            <x v="346"/>
            <x v="363"/>
            <x v="380"/>
            <x v="403"/>
            <x v="408"/>
          </reference>
          <reference field="8" count="1" selected="0">
            <x v="233"/>
          </reference>
          <reference field="9" count="1" selected="0">
            <x v="223"/>
          </reference>
        </references>
      </pivotArea>
    </format>
    <format dxfId="17736">
      <pivotArea dataOnly="0" labelOnly="1" outline="0" fieldPosition="0">
        <references count="3">
          <reference field="7" count="1">
            <x v="160"/>
          </reference>
          <reference field="8" count="1" selected="0">
            <x v="233"/>
          </reference>
          <reference field="9" count="1" selected="0">
            <x v="275"/>
          </reference>
        </references>
      </pivotArea>
    </format>
    <format dxfId="17735">
      <pivotArea dataOnly="0" labelOnly="1" outline="0" fieldPosition="0">
        <references count="3">
          <reference field="7" count="1">
            <x v="160"/>
          </reference>
          <reference field="8" count="1" selected="0">
            <x v="233"/>
          </reference>
          <reference field="9" count="1" selected="0">
            <x v="341"/>
          </reference>
        </references>
      </pivotArea>
    </format>
    <format dxfId="17734">
      <pivotArea dataOnly="0" labelOnly="1" outline="0" fieldPosition="0">
        <references count="3">
          <reference field="7" count="1">
            <x v="160"/>
          </reference>
          <reference field="8" count="1" selected="0">
            <x v="236"/>
          </reference>
          <reference field="9" count="1" selected="0">
            <x v="128"/>
          </reference>
        </references>
      </pivotArea>
    </format>
    <format dxfId="17733">
      <pivotArea dataOnly="0" labelOnly="1" outline="0" fieldPosition="0">
        <references count="3">
          <reference field="7" count="1">
            <x v="160"/>
          </reference>
          <reference field="8" count="1" selected="0">
            <x v="236"/>
          </reference>
          <reference field="9" count="1" selected="0">
            <x v="231"/>
          </reference>
        </references>
      </pivotArea>
    </format>
    <format dxfId="17732">
      <pivotArea dataOnly="0" labelOnly="1" outline="0" fieldPosition="0">
        <references count="3">
          <reference field="7" count="1">
            <x v="160"/>
          </reference>
          <reference field="8" count="1" selected="0">
            <x v="236"/>
          </reference>
          <reference field="9" count="1" selected="0">
            <x v="341"/>
          </reference>
        </references>
      </pivotArea>
    </format>
    <format dxfId="17731">
      <pivotArea dataOnly="0" labelOnly="1" outline="0" fieldPosition="0">
        <references count="3">
          <reference field="7" count="1">
            <x v="160"/>
          </reference>
          <reference field="8" count="1" selected="0">
            <x v="237"/>
          </reference>
          <reference field="9" count="1" selected="0">
            <x v="206"/>
          </reference>
        </references>
      </pivotArea>
    </format>
    <format dxfId="17730">
      <pivotArea dataOnly="0" labelOnly="1" outline="0" fieldPosition="0">
        <references count="3">
          <reference field="7" count="2">
            <x v="120"/>
            <x v="127"/>
          </reference>
          <reference field="8" count="1" selected="0">
            <x v="237"/>
          </reference>
          <reference field="9" count="1" selected="0">
            <x v="225"/>
          </reference>
        </references>
      </pivotArea>
    </format>
    <format dxfId="17729">
      <pivotArea dataOnly="0" labelOnly="1" outline="0" fieldPosition="0">
        <references count="3">
          <reference field="7" count="4">
            <x v="23"/>
            <x v="45"/>
            <x v="120"/>
            <x v="177"/>
          </reference>
          <reference field="8" count="1" selected="0">
            <x v="237"/>
          </reference>
          <reference field="9" count="1" selected="0">
            <x v="226"/>
          </reference>
        </references>
      </pivotArea>
    </format>
    <format dxfId="17728">
      <pivotArea dataOnly="0" labelOnly="1" outline="0" fieldPosition="0">
        <references count="3">
          <reference field="7" count="1">
            <x v="160"/>
          </reference>
          <reference field="8" count="1" selected="0">
            <x v="237"/>
          </reference>
          <reference field="9" count="1" selected="0">
            <x v="341"/>
          </reference>
        </references>
      </pivotArea>
    </format>
    <format dxfId="17727">
      <pivotArea dataOnly="0" labelOnly="1" outline="0" fieldPosition="0">
        <references count="3">
          <reference field="7" count="1">
            <x v="160"/>
          </reference>
          <reference field="8" count="1" selected="0">
            <x v="241"/>
          </reference>
          <reference field="9" count="1" selected="0">
            <x v="4"/>
          </reference>
        </references>
      </pivotArea>
    </format>
    <format dxfId="17726">
      <pivotArea dataOnly="0" labelOnly="1" outline="0" fieldPosition="0">
        <references count="3">
          <reference field="7" count="1">
            <x v="160"/>
          </reference>
          <reference field="8" count="1" selected="0">
            <x v="241"/>
          </reference>
          <reference field="9" count="1" selected="0">
            <x v="5"/>
          </reference>
        </references>
      </pivotArea>
    </format>
    <format dxfId="17725">
      <pivotArea dataOnly="0" labelOnly="1" outline="0" fieldPosition="0">
        <references count="3">
          <reference field="7" count="2">
            <x v="265"/>
            <x v="440"/>
          </reference>
          <reference field="8" count="1" selected="0">
            <x v="241"/>
          </reference>
          <reference field="9" count="1" selected="0">
            <x v="192"/>
          </reference>
        </references>
      </pivotArea>
    </format>
    <format dxfId="17724">
      <pivotArea dataOnly="0" labelOnly="1" outline="0" fieldPosition="0">
        <references count="3">
          <reference field="7" count="3">
            <x v="204"/>
            <x v="237"/>
            <x v="299"/>
          </reference>
          <reference field="8" count="1" selected="0">
            <x v="241"/>
          </reference>
          <reference field="9" count="1" selected="0">
            <x v="233"/>
          </reference>
        </references>
      </pivotArea>
    </format>
    <format dxfId="17723">
      <pivotArea dataOnly="0" labelOnly="1" outline="0" fieldPosition="0">
        <references count="3">
          <reference field="7" count="3">
            <x v="64"/>
            <x v="333"/>
            <x v="342"/>
          </reference>
          <reference field="8" count="1" selected="0">
            <x v="241"/>
          </reference>
          <reference field="9" count="1" selected="0">
            <x v="234"/>
          </reference>
        </references>
      </pivotArea>
    </format>
    <format dxfId="17722">
      <pivotArea dataOnly="0" labelOnly="1" outline="0" fieldPosition="0">
        <references count="3">
          <reference field="7" count="1">
            <x v="160"/>
          </reference>
          <reference field="8" count="1" selected="0">
            <x v="241"/>
          </reference>
          <reference field="9" count="1" selected="0">
            <x v="341"/>
          </reference>
        </references>
      </pivotArea>
    </format>
    <format dxfId="17721">
      <pivotArea dataOnly="0" labelOnly="1" outline="0" fieldPosition="0">
        <references count="3">
          <reference field="7" count="1">
            <x v="160"/>
          </reference>
          <reference field="8" count="1" selected="0">
            <x v="246"/>
          </reference>
          <reference field="9" count="1" selected="0">
            <x v="136"/>
          </reference>
        </references>
      </pivotArea>
    </format>
    <format dxfId="17720">
      <pivotArea dataOnly="0" labelOnly="1" outline="0" fieldPosition="0">
        <references count="3">
          <reference field="7" count="1">
            <x v="160"/>
          </reference>
          <reference field="8" count="1" selected="0">
            <x v="246"/>
          </reference>
          <reference field="9" count="1" selected="0">
            <x v="240"/>
          </reference>
        </references>
      </pivotArea>
    </format>
    <format dxfId="17719">
      <pivotArea dataOnly="0" labelOnly="1" outline="0" fieldPosition="0">
        <references count="3">
          <reference field="7" count="1">
            <x v="160"/>
          </reference>
          <reference field="8" count="1" selected="0">
            <x v="246"/>
          </reference>
          <reference field="9" count="1" selected="0">
            <x v="241"/>
          </reference>
        </references>
      </pivotArea>
    </format>
    <format dxfId="17718">
      <pivotArea dataOnly="0" labelOnly="1" outline="0" fieldPosition="0">
        <references count="3">
          <reference field="7" count="4">
            <x v="17"/>
            <x v="70"/>
            <x v="183"/>
            <x v="283"/>
          </reference>
          <reference field="8" count="1" selected="0">
            <x v="246"/>
          </reference>
          <reference field="9" count="1" selected="0">
            <x v="242"/>
          </reference>
        </references>
      </pivotArea>
    </format>
    <format dxfId="17717">
      <pivotArea dataOnly="0" labelOnly="1" outline="0" fieldPosition="0">
        <references count="3">
          <reference field="7" count="1">
            <x v="160"/>
          </reference>
          <reference field="8" count="1" selected="0">
            <x v="246"/>
          </reference>
          <reference field="9" count="1" selected="0">
            <x v="275"/>
          </reference>
        </references>
      </pivotArea>
    </format>
    <format dxfId="17716">
      <pivotArea dataOnly="0" labelOnly="1" outline="0" fieldPosition="0">
        <references count="3">
          <reference field="7" count="1">
            <x v="160"/>
          </reference>
          <reference field="8" count="1" selected="0">
            <x v="249"/>
          </reference>
          <reference field="9" count="1" selected="0">
            <x v="232"/>
          </reference>
        </references>
      </pivotArea>
    </format>
    <format dxfId="17715">
      <pivotArea dataOnly="0" labelOnly="1" outline="0" fieldPosition="0">
        <references count="3">
          <reference field="7" count="1">
            <x v="160"/>
          </reference>
          <reference field="8" count="1" selected="0">
            <x v="249"/>
          </reference>
          <reference field="9" count="1" selected="0">
            <x v="244"/>
          </reference>
        </references>
      </pivotArea>
    </format>
    <format dxfId="17714">
      <pivotArea dataOnly="0" labelOnly="1" outline="0" fieldPosition="0">
        <references count="3">
          <reference field="7" count="2">
            <x v="21"/>
            <x v="151"/>
          </reference>
          <reference field="8" count="1" selected="0">
            <x v="249"/>
          </reference>
          <reference field="9" count="1" selected="0">
            <x v="245"/>
          </reference>
        </references>
      </pivotArea>
    </format>
    <format dxfId="17713">
      <pivotArea dataOnly="0" labelOnly="1" outline="0" fieldPosition="0">
        <references count="3">
          <reference field="7" count="9">
            <x v="17"/>
            <x v="39"/>
            <x v="70"/>
            <x v="183"/>
            <x v="242"/>
            <x v="286"/>
            <x v="340"/>
            <x v="392"/>
            <x v="402"/>
          </reference>
          <reference field="8" count="1" selected="0">
            <x v="250"/>
          </reference>
          <reference field="9" count="1" selected="0">
            <x v="248"/>
          </reference>
        </references>
      </pivotArea>
    </format>
    <format dxfId="17712">
      <pivotArea dataOnly="0" labelOnly="1" outline="0" fieldPosition="0">
        <references count="3">
          <reference field="7" count="1">
            <x v="160"/>
          </reference>
          <reference field="8" count="1" selected="0">
            <x v="250"/>
          </reference>
          <reference field="9" count="1" selected="0">
            <x v="272"/>
          </reference>
        </references>
      </pivotArea>
    </format>
    <format dxfId="17711">
      <pivotArea dataOnly="0" labelOnly="1" outline="0" fieldPosition="0">
        <references count="3">
          <reference field="7" count="1">
            <x v="160"/>
          </reference>
          <reference field="8" count="1" selected="0">
            <x v="251"/>
          </reference>
          <reference field="9" count="1" selected="0">
            <x v="4"/>
          </reference>
        </references>
      </pivotArea>
    </format>
    <format dxfId="17710">
      <pivotArea dataOnly="0" labelOnly="1" outline="0" fieldPosition="0">
        <references count="3">
          <reference field="7" count="1">
            <x v="160"/>
          </reference>
          <reference field="8" count="1" selected="0">
            <x v="251"/>
          </reference>
          <reference field="9" count="1" selected="0">
            <x v="5"/>
          </reference>
        </references>
      </pivotArea>
    </format>
    <format dxfId="17709">
      <pivotArea dataOnly="0" labelOnly="1" outline="0" fieldPosition="0">
        <references count="3">
          <reference field="7" count="2">
            <x v="265"/>
            <x v="440"/>
          </reference>
          <reference field="8" count="1" selected="0">
            <x v="251"/>
          </reference>
          <reference field="9" count="1" selected="0">
            <x v="65"/>
          </reference>
        </references>
      </pivotArea>
    </format>
    <format dxfId="17708">
      <pivotArea dataOnly="0" labelOnly="1" outline="0" fieldPosition="0">
        <references count="3">
          <reference field="7" count="3">
            <x v="70"/>
            <x v="242"/>
            <x v="340"/>
          </reference>
          <reference field="8" count="1" selected="0">
            <x v="251"/>
          </reference>
          <reference field="9" count="1" selected="0">
            <x v="250"/>
          </reference>
        </references>
      </pivotArea>
    </format>
    <format dxfId="17707">
      <pivotArea dataOnly="0" labelOnly="1" outline="0" fieldPosition="0">
        <references count="3">
          <reference field="7" count="3">
            <x v="50"/>
            <x v="65"/>
            <x v="300"/>
          </reference>
          <reference field="8" count="1" selected="0">
            <x v="252"/>
          </reference>
          <reference field="9" count="1" selected="0">
            <x v="246"/>
          </reference>
        </references>
      </pivotArea>
    </format>
    <format dxfId="17706">
      <pivotArea dataOnly="0" labelOnly="1" outline="0" fieldPosition="0">
        <references count="3">
          <reference field="7" count="1">
            <x v="160"/>
          </reference>
          <reference field="8" count="1" selected="0">
            <x v="252"/>
          </reference>
          <reference field="9" count="1" selected="0">
            <x v="272"/>
          </reference>
        </references>
      </pivotArea>
    </format>
    <format dxfId="17705">
      <pivotArea dataOnly="0" labelOnly="1" outline="0" fieldPosition="0">
        <references count="3">
          <reference field="7" count="3">
            <x v="50"/>
            <x v="300"/>
            <x v="375"/>
          </reference>
          <reference field="8" count="1" selected="0">
            <x v="253"/>
          </reference>
          <reference field="9" count="1" selected="0">
            <x v="249"/>
          </reference>
        </references>
      </pivotArea>
    </format>
    <format dxfId="17704">
      <pivotArea dataOnly="0" labelOnly="1" outline="0" fieldPosition="0">
        <references count="3">
          <reference field="7" count="3">
            <x v="65"/>
            <x v="70"/>
            <x v="375"/>
          </reference>
          <reference field="8" count="1" selected="0">
            <x v="254"/>
          </reference>
          <reference field="9" count="1" selected="0">
            <x v="251"/>
          </reference>
        </references>
      </pivotArea>
    </format>
    <format dxfId="17703">
      <pivotArea dataOnly="0" labelOnly="1" outline="0" fieldPosition="0">
        <references count="3">
          <reference field="7" count="2">
            <x v="265"/>
            <x v="440"/>
          </reference>
          <reference field="8" count="1" selected="0">
            <x v="255"/>
          </reference>
          <reference field="9" count="1" selected="0">
            <x v="65"/>
          </reference>
        </references>
      </pivotArea>
    </format>
    <format dxfId="17702">
      <pivotArea dataOnly="0" labelOnly="1" outline="0" fieldPosition="0">
        <references count="3">
          <reference field="7" count="3">
            <x v="242"/>
            <x v="267"/>
            <x v="340"/>
          </reference>
          <reference field="8" count="1" selected="0">
            <x v="255"/>
          </reference>
          <reference field="9" count="1" selected="0">
            <x v="252"/>
          </reference>
        </references>
      </pivotArea>
    </format>
    <format dxfId="17701">
      <pivotArea dataOnly="0" labelOnly="1" outline="0" fieldPosition="0">
        <references count="3">
          <reference field="7" count="1">
            <x v="160"/>
          </reference>
          <reference field="8" count="1" selected="0">
            <x v="257"/>
          </reference>
          <reference field="9" count="1" selected="0">
            <x v="341"/>
          </reference>
        </references>
      </pivotArea>
    </format>
    <format dxfId="17700">
      <pivotArea dataOnly="0" labelOnly="1" outline="0" fieldPosition="0">
        <references count="3">
          <reference field="7" count="2">
            <x v="265"/>
            <x v="440"/>
          </reference>
          <reference field="8" count="1" selected="0">
            <x v="259"/>
          </reference>
          <reference field="9" count="1" selected="0">
            <x v="254"/>
          </reference>
        </references>
      </pivotArea>
    </format>
    <format dxfId="17699">
      <pivotArea dataOnly="0" labelOnly="1" outline="0" fieldPosition="0">
        <references count="3">
          <reference field="7" count="3">
            <x v="123"/>
            <x v="139"/>
            <x v="266"/>
          </reference>
          <reference field="8" count="1" selected="0">
            <x v="259"/>
          </reference>
          <reference field="9" count="1" selected="0">
            <x v="255"/>
          </reference>
        </references>
      </pivotArea>
    </format>
    <format dxfId="17698">
      <pivotArea dataOnly="0" labelOnly="1" outline="0" fieldPosition="0">
        <references count="3">
          <reference field="7" count="4">
            <x v="294"/>
            <x v="370"/>
            <x v="379"/>
            <x v="414"/>
          </reference>
          <reference field="8" count="1" selected="0">
            <x v="259"/>
          </reference>
          <reference field="9" count="1" selected="0">
            <x v="256"/>
          </reference>
        </references>
      </pivotArea>
    </format>
    <format dxfId="17697">
      <pivotArea dataOnly="0" labelOnly="1" outline="0" fieldPosition="0">
        <references count="3">
          <reference field="7" count="2">
            <x v="107"/>
            <x v="420"/>
          </reference>
          <reference field="8" count="1" selected="0">
            <x v="259"/>
          </reference>
          <reference field="9" count="1" selected="0">
            <x v="257"/>
          </reference>
        </references>
      </pivotArea>
    </format>
    <format dxfId="17696">
      <pivotArea dataOnly="0" labelOnly="1" outline="0" fieldPosition="0">
        <references count="3">
          <reference field="7" count="1">
            <x v="160"/>
          </reference>
          <reference field="8" count="1" selected="0">
            <x v="259"/>
          </reference>
          <reference field="9" count="1" selected="0">
            <x v="341"/>
          </reference>
        </references>
      </pivotArea>
    </format>
    <format dxfId="17695">
      <pivotArea dataOnly="0" labelOnly="1" outline="0" fieldPosition="0">
        <references count="3">
          <reference field="7" count="1">
            <x v="160"/>
          </reference>
          <reference field="8" count="1" selected="0">
            <x v="259"/>
          </reference>
          <reference field="9" count="1" selected="0">
            <x v="359"/>
          </reference>
        </references>
      </pivotArea>
    </format>
    <format dxfId="17694">
      <pivotArea dataOnly="0" labelOnly="1" outline="0" fieldPosition="0">
        <references count="3">
          <reference field="7" count="1">
            <x v="160"/>
          </reference>
          <reference field="8" count="1" selected="0">
            <x v="261"/>
          </reference>
          <reference field="9" count="1" selected="0">
            <x v="224"/>
          </reference>
        </references>
      </pivotArea>
    </format>
    <format dxfId="17693">
      <pivotArea dataOnly="0" labelOnly="1" outline="0" fieldPosition="0">
        <references count="3">
          <reference field="7" count="12">
            <x v="15"/>
            <x v="55"/>
            <x v="59"/>
            <x v="77"/>
            <x v="85"/>
            <x v="87"/>
            <x v="93"/>
            <x v="180"/>
            <x v="203"/>
            <x v="235"/>
            <x v="271"/>
            <x v="337"/>
          </reference>
          <reference field="8" count="1" selected="0">
            <x v="261"/>
          </reference>
          <reference field="9" count="1" selected="0">
            <x v="258"/>
          </reference>
        </references>
      </pivotArea>
    </format>
    <format dxfId="17692">
      <pivotArea dataOnly="0" labelOnly="1" outline="0" fieldPosition="0">
        <references count="3">
          <reference field="7" count="3">
            <x v="67"/>
            <x v="94"/>
            <x v="126"/>
          </reference>
          <reference field="8" count="1" selected="0">
            <x v="261"/>
          </reference>
          <reference field="9" count="1" selected="0">
            <x v="259"/>
          </reference>
        </references>
      </pivotArea>
    </format>
    <format dxfId="17691">
      <pivotArea dataOnly="0" labelOnly="1" outline="0" fieldPosition="0">
        <references count="3">
          <reference field="7" count="14">
            <x v="62"/>
            <x v="68"/>
            <x v="77"/>
            <x v="105"/>
            <x v="136"/>
            <x v="257"/>
            <x v="285"/>
            <x v="288"/>
            <x v="296"/>
            <x v="297"/>
            <x v="331"/>
            <x v="369"/>
            <x v="411"/>
            <x v="413"/>
          </reference>
          <reference field="8" count="1" selected="0">
            <x v="261"/>
          </reference>
          <reference field="9" count="1" selected="0">
            <x v="260"/>
          </reference>
        </references>
      </pivotArea>
    </format>
    <format dxfId="17690">
      <pivotArea dataOnly="0" labelOnly="1" outline="0" fieldPosition="0">
        <references count="3">
          <reference field="7" count="1">
            <x v="160"/>
          </reference>
          <reference field="8" count="1" selected="0">
            <x v="261"/>
          </reference>
          <reference field="9" count="1" selected="0">
            <x v="261"/>
          </reference>
        </references>
      </pivotArea>
    </format>
    <format dxfId="17689">
      <pivotArea dataOnly="0" labelOnly="1" outline="0" fieldPosition="0">
        <references count="3">
          <reference field="7" count="1">
            <x v="160"/>
          </reference>
          <reference field="8" count="1" selected="0">
            <x v="261"/>
          </reference>
          <reference field="9" count="1" selected="0">
            <x v="262"/>
          </reference>
        </references>
      </pivotArea>
    </format>
    <format dxfId="17688">
      <pivotArea dataOnly="0" labelOnly="1" outline="0" fieldPosition="0">
        <references count="3">
          <reference field="7" count="2">
            <x v="265"/>
            <x v="440"/>
          </reference>
          <reference field="8" count="1" selected="0">
            <x v="261"/>
          </reference>
          <reference field="9" count="1" selected="0">
            <x v="263"/>
          </reference>
        </references>
      </pivotArea>
    </format>
    <format dxfId="17687">
      <pivotArea dataOnly="0" labelOnly="1" outline="0" fieldPosition="0">
        <references count="3">
          <reference field="7" count="1">
            <x v="160"/>
          </reference>
          <reference field="8" count="1" selected="0">
            <x v="261"/>
          </reference>
          <reference field="9" count="1" selected="0">
            <x v="274"/>
          </reference>
        </references>
      </pivotArea>
    </format>
    <format dxfId="17686">
      <pivotArea dataOnly="0" labelOnly="1" outline="0" fieldPosition="0">
        <references count="3">
          <reference field="7" count="1">
            <x v="160"/>
          </reference>
          <reference field="8" count="1" selected="0">
            <x v="261"/>
          </reference>
          <reference field="9" count="1" selected="0">
            <x v="341"/>
          </reference>
        </references>
      </pivotArea>
    </format>
    <format dxfId="17685">
      <pivotArea dataOnly="0" labelOnly="1" outline="0" fieldPosition="0">
        <references count="3">
          <reference field="7" count="1">
            <x v="160"/>
          </reference>
          <reference field="8" count="1" selected="0">
            <x v="262"/>
          </reference>
          <reference field="9" count="1" selected="0">
            <x v="4"/>
          </reference>
        </references>
      </pivotArea>
    </format>
    <format dxfId="17684">
      <pivotArea dataOnly="0" labelOnly="1" outline="0" fieldPosition="0">
        <references count="3">
          <reference field="7" count="1">
            <x v="160"/>
          </reference>
          <reference field="8" count="1" selected="0">
            <x v="262"/>
          </reference>
          <reference field="9" count="1" selected="0">
            <x v="5"/>
          </reference>
        </references>
      </pivotArea>
    </format>
    <format dxfId="17683">
      <pivotArea dataOnly="0" labelOnly="1" outline="0" fieldPosition="0">
        <references count="3">
          <reference field="7" count="2">
            <x v="214"/>
            <x v="302"/>
          </reference>
          <reference field="8" count="1" selected="0">
            <x v="262"/>
          </reference>
          <reference field="9" count="1" selected="0">
            <x v="264"/>
          </reference>
        </references>
      </pivotArea>
    </format>
    <format dxfId="17682">
      <pivotArea dataOnly="0" labelOnly="1" outline="0" fieldPosition="0">
        <references count="3">
          <reference field="7" count="6">
            <x v="14"/>
            <x v="70"/>
            <x v="143"/>
            <x v="325"/>
            <x v="375"/>
            <x v="433"/>
          </reference>
          <reference field="8" count="1" selected="0">
            <x v="262"/>
          </reference>
          <reference field="9" count="1" selected="0">
            <x v="265"/>
          </reference>
        </references>
      </pivotArea>
    </format>
    <format dxfId="17681">
      <pivotArea dataOnly="0" labelOnly="1" outline="0" fieldPosition="0">
        <references count="3">
          <reference field="7" count="1">
            <x v="160"/>
          </reference>
          <reference field="8" count="1" selected="0">
            <x v="262"/>
          </reference>
          <reference field="9" count="1" selected="0">
            <x v="341"/>
          </reference>
        </references>
      </pivotArea>
    </format>
    <format dxfId="17680">
      <pivotArea dataOnly="0" labelOnly="1" outline="0" fieldPosition="0">
        <references count="3">
          <reference field="7" count="4">
            <x v="300"/>
            <x v="320"/>
            <x v="375"/>
            <x v="433"/>
          </reference>
          <reference field="8" count="1" selected="0">
            <x v="263"/>
          </reference>
          <reference field="9" count="1" selected="0">
            <x v="267"/>
          </reference>
        </references>
      </pivotArea>
    </format>
    <format dxfId="17679">
      <pivotArea dataOnly="0" labelOnly="1" outline="0" fieldPosition="0">
        <references count="3">
          <reference field="7" count="1">
            <x v="160"/>
          </reference>
          <reference field="8" count="1" selected="0">
            <x v="265"/>
          </reference>
          <reference field="9" count="1" selected="0">
            <x v="309"/>
          </reference>
        </references>
      </pivotArea>
    </format>
    <format dxfId="17678">
      <pivotArea dataOnly="0" labelOnly="1" outline="0" fieldPosition="0">
        <references count="3">
          <reference field="7" count="1">
            <x v="160"/>
          </reference>
          <reference field="8" count="1" selected="0">
            <x v="265"/>
          </reference>
          <reference field="9" count="1" selected="0">
            <x v="341"/>
          </reference>
        </references>
      </pivotArea>
    </format>
    <format dxfId="17677">
      <pivotArea dataOnly="0" labelOnly="1" outline="0" fieldPosition="0">
        <references count="3">
          <reference field="7" count="1">
            <x v="160"/>
          </reference>
          <reference field="8" count="1" selected="0">
            <x v="266"/>
          </reference>
          <reference field="9" count="1" selected="0">
            <x v="29"/>
          </reference>
        </references>
      </pivotArea>
    </format>
    <format dxfId="17676">
      <pivotArea dataOnly="0" labelOnly="1" outline="0" fieldPosition="0">
        <references count="3">
          <reference field="7" count="4">
            <x v="87"/>
            <x v="93"/>
            <x v="259"/>
            <x v="305"/>
          </reference>
          <reference field="8" count="1" selected="0">
            <x v="266"/>
          </reference>
          <reference field="9" count="1" selected="0">
            <x v="268"/>
          </reference>
        </references>
      </pivotArea>
    </format>
    <format dxfId="17675">
      <pivotArea dataOnly="0" labelOnly="1" outline="0" fieldPosition="0">
        <references count="3">
          <reference field="7" count="1">
            <x v="160"/>
          </reference>
          <reference field="8" count="1" selected="0">
            <x v="266"/>
          </reference>
          <reference field="9" count="1" selected="0">
            <x v="270"/>
          </reference>
        </references>
      </pivotArea>
    </format>
    <format dxfId="17674">
      <pivotArea dataOnly="0" labelOnly="1" outline="0" fieldPosition="0">
        <references count="3">
          <reference field="7" count="1">
            <x v="160"/>
          </reference>
          <reference field="8" count="1" selected="0">
            <x v="266"/>
          </reference>
          <reference field="9" count="1" selected="0">
            <x v="341"/>
          </reference>
        </references>
      </pivotArea>
    </format>
    <format dxfId="17673">
      <pivotArea dataOnly="0" labelOnly="1" outline="0" fieldPosition="0">
        <references count="3">
          <reference field="7" count="1">
            <x v="160"/>
          </reference>
          <reference field="8" count="1" selected="0">
            <x v="267"/>
          </reference>
          <reference field="9" count="1" selected="0">
            <x v="156"/>
          </reference>
        </references>
      </pivotArea>
    </format>
    <format dxfId="17672">
      <pivotArea dataOnly="0" labelOnly="1" outline="0" fieldPosition="0">
        <references count="3">
          <reference field="7" count="1">
            <x v="160"/>
          </reference>
          <reference field="8" count="1" selected="0">
            <x v="267"/>
          </reference>
          <reference field="9" count="1" selected="0">
            <x v="341"/>
          </reference>
        </references>
      </pivotArea>
    </format>
    <format dxfId="17671">
      <pivotArea dataOnly="0" labelOnly="1" outline="0" fieldPosition="0">
        <references count="3">
          <reference field="7" count="1">
            <x v="160"/>
          </reference>
          <reference field="8" count="1" selected="0">
            <x v="268"/>
          </reference>
          <reference field="9" count="1" selected="0">
            <x v="341"/>
          </reference>
        </references>
      </pivotArea>
    </format>
    <format dxfId="17670">
      <pivotArea dataOnly="0" labelOnly="1" outline="0" fieldPosition="0">
        <references count="3">
          <reference field="7" count="1">
            <x v="160"/>
          </reference>
          <reference field="8" count="1" selected="0">
            <x v="269"/>
          </reference>
          <reference field="9" count="1" selected="0">
            <x v="341"/>
          </reference>
        </references>
      </pivotArea>
    </format>
    <format dxfId="17669">
      <pivotArea dataOnly="0" labelOnly="1" outline="0" fieldPosition="0">
        <references count="3">
          <reference field="7" count="1">
            <x v="160"/>
          </reference>
          <reference field="8" count="1" selected="0">
            <x v="270"/>
          </reference>
          <reference field="9" count="1" selected="0">
            <x v="224"/>
          </reference>
        </references>
      </pivotArea>
    </format>
    <format dxfId="17668">
      <pivotArea dataOnly="0" labelOnly="1" outline="0" fieldPosition="0">
        <references count="3">
          <reference field="7" count="2">
            <x v="114"/>
            <x v="357"/>
          </reference>
          <reference field="8" count="1" selected="0">
            <x v="270"/>
          </reference>
          <reference field="9" count="1" selected="0">
            <x v="269"/>
          </reference>
        </references>
      </pivotArea>
    </format>
    <format dxfId="17667">
      <pivotArea dataOnly="0" labelOnly="1" outline="0" fieldPosition="0">
        <references count="3">
          <reference field="7" count="1">
            <x v="160"/>
          </reference>
          <reference field="8" count="1" selected="0">
            <x v="270"/>
          </reference>
          <reference field="9" count="1" selected="0">
            <x v="274"/>
          </reference>
        </references>
      </pivotArea>
    </format>
    <format dxfId="17666">
      <pivotArea dataOnly="0" labelOnly="1" outline="0" fieldPosition="0">
        <references count="3">
          <reference field="7" count="2">
            <x v="208"/>
            <x v="384"/>
          </reference>
          <reference field="8" count="1" selected="0">
            <x v="272"/>
          </reference>
          <reference field="9" count="1" selected="0">
            <x v="271"/>
          </reference>
        </references>
      </pivotArea>
    </format>
    <format dxfId="17665">
      <pivotArea dataOnly="0" labelOnly="1" outline="0" fieldPosition="0">
        <references count="3">
          <reference field="7" count="1">
            <x v="160"/>
          </reference>
          <reference field="8" count="1" selected="0">
            <x v="272"/>
          </reference>
          <reference field="9" count="1" selected="0">
            <x v="341"/>
          </reference>
        </references>
      </pivotArea>
    </format>
    <format dxfId="17664">
      <pivotArea dataOnly="0" labelOnly="1" outline="0" fieldPosition="0">
        <references count="3">
          <reference field="7" count="1">
            <x v="160"/>
          </reference>
          <reference field="8" count="1" selected="0">
            <x v="274"/>
          </reference>
          <reference field="9" count="1" selected="0">
            <x v="341"/>
          </reference>
        </references>
      </pivotArea>
    </format>
    <format dxfId="17663">
      <pivotArea dataOnly="0" labelOnly="1" outline="0" fieldPosition="0">
        <references count="3">
          <reference field="7" count="1">
            <x v="160"/>
          </reference>
          <reference field="8" count="1" selected="0">
            <x v="275"/>
          </reference>
          <reference field="9" count="1" selected="0">
            <x v="341"/>
          </reference>
        </references>
      </pivotArea>
    </format>
    <format dxfId="17662">
      <pivotArea dataOnly="0" labelOnly="1" outline="0" fieldPosition="0">
        <references count="3">
          <reference field="7" count="9">
            <x v="17"/>
            <x v="39"/>
            <x v="70"/>
            <x v="183"/>
            <x v="242"/>
            <x v="286"/>
            <x v="340"/>
            <x v="392"/>
            <x v="402"/>
          </reference>
          <reference field="8" count="1" selected="0">
            <x v="277"/>
          </reference>
          <reference field="9" count="1" selected="0">
            <x v="276"/>
          </reference>
        </references>
      </pivotArea>
    </format>
    <format dxfId="17661">
      <pivotArea dataOnly="0" labelOnly="1" outline="0" fieldPosition="0">
        <references count="3">
          <reference field="7" count="1">
            <x v="160"/>
          </reference>
          <reference field="8" count="1" selected="0">
            <x v="277"/>
          </reference>
          <reference field="9" count="1" selected="0">
            <x v="341"/>
          </reference>
        </references>
      </pivotArea>
    </format>
    <format dxfId="17660">
      <pivotArea dataOnly="0" labelOnly="1" outline="0" fieldPosition="0">
        <references count="3">
          <reference field="7" count="1">
            <x v="160"/>
          </reference>
          <reference field="8" count="1" selected="0">
            <x v="277"/>
          </reference>
          <reference field="9" count="1" selected="0">
            <x v="372"/>
          </reference>
        </references>
      </pivotArea>
    </format>
    <format dxfId="17659">
      <pivotArea dataOnly="0" labelOnly="1" outline="0" fieldPosition="0">
        <references count="3">
          <reference field="7" count="1">
            <x v="160"/>
          </reference>
          <reference field="8" count="1" selected="0">
            <x v="278"/>
          </reference>
          <reference field="9" count="1" selected="0">
            <x v="372"/>
          </reference>
        </references>
      </pivotArea>
    </format>
    <format dxfId="17658">
      <pivotArea dataOnly="0" labelOnly="1" outline="0" fieldPosition="0">
        <references count="3">
          <reference field="7" count="1">
            <x v="160"/>
          </reference>
          <reference field="8" count="1" selected="0">
            <x v="279"/>
          </reference>
          <reference field="9" count="1" selected="0">
            <x v="4"/>
          </reference>
        </references>
      </pivotArea>
    </format>
    <format dxfId="17657">
      <pivotArea dataOnly="0" labelOnly="1" outline="0" fieldPosition="0">
        <references count="3">
          <reference field="7" count="1">
            <x v="160"/>
          </reference>
          <reference field="8" count="1" selected="0">
            <x v="279"/>
          </reference>
          <reference field="9" count="1" selected="0">
            <x v="5"/>
          </reference>
        </references>
      </pivotArea>
    </format>
    <format dxfId="17656">
      <pivotArea dataOnly="0" labelOnly="1" outline="0" fieldPosition="0">
        <references count="3">
          <reference field="7" count="5">
            <x v="17"/>
            <x v="65"/>
            <x v="70"/>
            <x v="375"/>
            <x v="433"/>
          </reference>
          <reference field="8" count="1" selected="0">
            <x v="279"/>
          </reference>
          <reference field="9" count="1" selected="0">
            <x v="278"/>
          </reference>
        </references>
      </pivotArea>
    </format>
    <format dxfId="17655">
      <pivotArea dataOnly="0" labelOnly="1" outline="0" fieldPosition="0">
        <references count="3">
          <reference field="7" count="5">
            <x v="17"/>
            <x v="65"/>
            <x v="70"/>
            <x v="375"/>
            <x v="433"/>
          </reference>
          <reference field="8" count="1" selected="0">
            <x v="279"/>
          </reference>
          <reference field="9" count="1" selected="0">
            <x v="279"/>
          </reference>
        </references>
      </pivotArea>
    </format>
    <format dxfId="17654">
      <pivotArea dataOnly="0" labelOnly="1" outline="0" fieldPosition="0">
        <references count="3">
          <reference field="7" count="1">
            <x v="160"/>
          </reference>
          <reference field="8" count="1" selected="0">
            <x v="280"/>
          </reference>
          <reference field="9" count="1" selected="0">
            <x v="4"/>
          </reference>
        </references>
      </pivotArea>
    </format>
    <format dxfId="17653">
      <pivotArea dataOnly="0" labelOnly="1" outline="0" fieldPosition="0">
        <references count="3">
          <reference field="7" count="1">
            <x v="160"/>
          </reference>
          <reference field="8" count="1" selected="0">
            <x v="280"/>
          </reference>
          <reference field="9" count="1" selected="0">
            <x v="5"/>
          </reference>
        </references>
      </pivotArea>
    </format>
    <format dxfId="17652">
      <pivotArea dataOnly="0" labelOnly="1" outline="0" fieldPosition="0">
        <references count="3">
          <reference field="7" count="5">
            <x v="17"/>
            <x v="65"/>
            <x v="70"/>
            <x v="375"/>
            <x v="433"/>
          </reference>
          <reference field="8" count="1" selected="0">
            <x v="280"/>
          </reference>
          <reference field="9" count="1" selected="0">
            <x v="280"/>
          </reference>
        </references>
      </pivotArea>
    </format>
    <format dxfId="17651">
      <pivotArea dataOnly="0" labelOnly="1" outline="0" fieldPosition="0">
        <references count="3">
          <reference field="7" count="5">
            <x v="17"/>
            <x v="65"/>
            <x v="70"/>
            <x v="375"/>
            <x v="433"/>
          </reference>
          <reference field="8" count="1" selected="0">
            <x v="280"/>
          </reference>
          <reference field="9" count="1" selected="0">
            <x v="281"/>
          </reference>
        </references>
      </pivotArea>
    </format>
    <format dxfId="17650">
      <pivotArea dataOnly="0" labelOnly="1" outline="0" fieldPosition="0">
        <references count="3">
          <reference field="7" count="1">
            <x v="160"/>
          </reference>
          <reference field="8" count="1" selected="0">
            <x v="280"/>
          </reference>
          <reference field="9" count="1" selected="0">
            <x v="341"/>
          </reference>
        </references>
      </pivotArea>
    </format>
    <format dxfId="17649">
      <pivotArea dataOnly="0" labelOnly="1" outline="0" fieldPosition="0">
        <references count="3">
          <reference field="7" count="1">
            <x v="160"/>
          </reference>
          <reference field="8" count="1" selected="0">
            <x v="282"/>
          </reference>
          <reference field="9" count="1" selected="0">
            <x v="50"/>
          </reference>
        </references>
      </pivotArea>
    </format>
    <format dxfId="17648">
      <pivotArea dataOnly="0" labelOnly="1" outline="0" fieldPosition="0">
        <references count="3">
          <reference field="7" count="1">
            <x v="160"/>
          </reference>
          <reference field="8" count="1" selected="0">
            <x v="282"/>
          </reference>
          <reference field="9" count="1" selected="0">
            <x v="123"/>
          </reference>
        </references>
      </pivotArea>
    </format>
    <format dxfId="17647">
      <pivotArea dataOnly="0" labelOnly="1" outline="0" fieldPosition="0">
        <references count="3">
          <reference field="7" count="1">
            <x v="160"/>
          </reference>
          <reference field="8" count="1" selected="0">
            <x v="282"/>
          </reference>
          <reference field="9" count="1" selected="0">
            <x v="275"/>
          </reference>
        </references>
      </pivotArea>
    </format>
    <format dxfId="17646">
      <pivotArea dataOnly="0" labelOnly="1" outline="0" fieldPosition="0">
        <references count="3">
          <reference field="7" count="1">
            <x v="160"/>
          </reference>
          <reference field="8" count="1" selected="0">
            <x v="282"/>
          </reference>
          <reference field="9" count="1" selected="0">
            <x v="282"/>
          </reference>
        </references>
      </pivotArea>
    </format>
    <format dxfId="17645">
      <pivotArea dataOnly="0" labelOnly="1" outline="0" fieldPosition="0">
        <references count="3">
          <reference field="7" count="1">
            <x v="160"/>
          </reference>
          <reference field="8" count="1" selected="0">
            <x v="282"/>
          </reference>
          <reference field="9" count="1" selected="0">
            <x v="341"/>
          </reference>
        </references>
      </pivotArea>
    </format>
    <format dxfId="17644">
      <pivotArea dataOnly="0" labelOnly="1" outline="0" fieldPosition="0">
        <references count="3">
          <reference field="7" count="1">
            <x v="160"/>
          </reference>
          <reference field="8" count="1" selected="0">
            <x v="282"/>
          </reference>
          <reference field="9" count="1" selected="0">
            <x v="375"/>
          </reference>
        </references>
      </pivotArea>
    </format>
    <format dxfId="17643">
      <pivotArea dataOnly="0" labelOnly="1" outline="0" fieldPosition="0">
        <references count="3">
          <reference field="7" count="1">
            <x v="160"/>
          </reference>
          <reference field="8" count="1" selected="0">
            <x v="283"/>
          </reference>
          <reference field="9" count="1" selected="0">
            <x v="218"/>
          </reference>
        </references>
      </pivotArea>
    </format>
    <format dxfId="17642">
      <pivotArea dataOnly="0" labelOnly="1" outline="0" fieldPosition="0">
        <references count="3">
          <reference field="7" count="10">
            <x v="34"/>
            <x v="70"/>
            <x v="168"/>
            <x v="240"/>
            <x v="263"/>
            <x v="341"/>
            <x v="347"/>
            <x v="365"/>
            <x v="397"/>
            <x v="403"/>
          </reference>
          <reference field="8" count="1" selected="0">
            <x v="283"/>
          </reference>
          <reference field="9" count="1" selected="0">
            <x v="285"/>
          </reference>
        </references>
      </pivotArea>
    </format>
    <format dxfId="17641">
      <pivotArea dataOnly="0" labelOnly="1" outline="0" fieldPosition="0">
        <references count="3">
          <reference field="7" count="1">
            <x v="160"/>
          </reference>
          <reference field="8" count="1" selected="0">
            <x v="283"/>
          </reference>
          <reference field="9" count="1" selected="0">
            <x v="341"/>
          </reference>
        </references>
      </pivotArea>
    </format>
    <format dxfId="17640">
      <pivotArea dataOnly="0" labelOnly="1" outline="0" fieldPosition="0">
        <references count="3">
          <reference field="7" count="1">
            <x v="160"/>
          </reference>
          <reference field="8" count="1" selected="0">
            <x v="283"/>
          </reference>
          <reference field="9" count="1" selected="0">
            <x v="374"/>
          </reference>
        </references>
      </pivotArea>
    </format>
    <format dxfId="17639">
      <pivotArea dataOnly="0" labelOnly="1" outline="0" fieldPosition="0">
        <references count="3">
          <reference field="7" count="1">
            <x v="160"/>
          </reference>
          <reference field="8" count="1" selected="0">
            <x v="286"/>
          </reference>
          <reference field="9" count="1" selected="0">
            <x v="341"/>
          </reference>
        </references>
      </pivotArea>
    </format>
    <format dxfId="17638">
      <pivotArea dataOnly="0" labelOnly="1" outline="0" fieldPosition="0">
        <references count="3">
          <reference field="7" count="9">
            <x v="51"/>
            <x v="72"/>
            <x v="241"/>
            <x v="253"/>
            <x v="270"/>
            <x v="300"/>
            <x v="334"/>
            <x v="375"/>
            <x v="397"/>
          </reference>
          <reference field="8" count="1" selected="0">
            <x v="289"/>
          </reference>
          <reference field="9" count="1" selected="0">
            <x v="287"/>
          </reference>
        </references>
      </pivotArea>
    </format>
    <format dxfId="17637">
      <pivotArea dataOnly="0" labelOnly="1" outline="0" fieldPosition="0">
        <references count="3">
          <reference field="7" count="1">
            <x v="160"/>
          </reference>
          <reference field="8" count="1" selected="0">
            <x v="289"/>
          </reference>
          <reference field="9" count="1" selected="0">
            <x v="341"/>
          </reference>
        </references>
      </pivotArea>
    </format>
    <format dxfId="17636">
      <pivotArea dataOnly="0" labelOnly="1" outline="0" fieldPosition="0">
        <references count="3">
          <reference field="7" count="2">
            <x v="239"/>
            <x v="244"/>
          </reference>
          <reference field="8" count="1" selected="0">
            <x v="291"/>
          </reference>
          <reference field="9" count="1" selected="0">
            <x v="292"/>
          </reference>
        </references>
      </pivotArea>
    </format>
    <format dxfId="17635">
      <pivotArea dataOnly="0" labelOnly="1" outline="0" fieldPosition="0">
        <references count="3">
          <reference field="7" count="2">
            <x v="8"/>
            <x v="31"/>
          </reference>
          <reference field="8" count="1" selected="0">
            <x v="291"/>
          </reference>
          <reference field="9" count="1" selected="0">
            <x v="293"/>
          </reference>
        </references>
      </pivotArea>
    </format>
    <format dxfId="17634">
      <pivotArea dataOnly="0" labelOnly="1" outline="0" fieldPosition="0">
        <references count="3">
          <reference field="7" count="6">
            <x v="11"/>
            <x v="13"/>
            <x v="185"/>
            <x v="187"/>
            <x v="272"/>
            <x v="367"/>
          </reference>
          <reference field="8" count="1" selected="0">
            <x v="291"/>
          </reference>
          <reference field="9" count="1" selected="0">
            <x v="294"/>
          </reference>
        </references>
      </pivotArea>
    </format>
    <format dxfId="17633">
      <pivotArea dataOnly="0" labelOnly="1" outline="0" fieldPosition="0">
        <references count="3">
          <reference field="7" count="1">
            <x v="160"/>
          </reference>
          <reference field="8" count="1" selected="0">
            <x v="291"/>
          </reference>
          <reference field="9" count="1" selected="0">
            <x v="341"/>
          </reference>
        </references>
      </pivotArea>
    </format>
    <format dxfId="17632">
      <pivotArea dataOnly="0" labelOnly="1" outline="0" fieldPosition="0">
        <references count="3">
          <reference field="7" count="1">
            <x v="160"/>
          </reference>
          <reference field="8" count="1" selected="0">
            <x v="291"/>
          </reference>
          <reference field="9" count="1" selected="0">
            <x v="343"/>
          </reference>
        </references>
      </pivotArea>
    </format>
    <format dxfId="17631">
      <pivotArea dataOnly="0" labelOnly="1" outline="0" fieldPosition="0">
        <references count="3">
          <reference field="7" count="3">
            <x v="70"/>
            <x v="141"/>
            <x v="202"/>
          </reference>
          <reference field="8" count="1" selected="0">
            <x v="292"/>
          </reference>
          <reference field="9" count="1" selected="0">
            <x v="217"/>
          </reference>
        </references>
      </pivotArea>
    </format>
    <format dxfId="17630">
      <pivotArea dataOnly="0" labelOnly="1" outline="0" fieldPosition="0">
        <references count="3">
          <reference field="7" count="1">
            <x v="160"/>
          </reference>
          <reference field="8" count="1" selected="0">
            <x v="292"/>
          </reference>
          <reference field="9" count="1" selected="0">
            <x v="243"/>
          </reference>
        </references>
      </pivotArea>
    </format>
    <format dxfId="17629">
      <pivotArea dataOnly="0" labelOnly="1" outline="0" fieldPosition="0">
        <references count="3">
          <reference field="7" count="1">
            <x v="160"/>
          </reference>
          <reference field="8" count="1" selected="0">
            <x v="292"/>
          </reference>
          <reference field="9" count="1" selected="0">
            <x v="296"/>
          </reference>
        </references>
      </pivotArea>
    </format>
    <format dxfId="17628">
      <pivotArea dataOnly="0" labelOnly="1" outline="0" fieldPosition="0">
        <references count="3">
          <reference field="7" count="1">
            <x v="160"/>
          </reference>
          <reference field="8" count="1" selected="0">
            <x v="292"/>
          </reference>
          <reference field="9" count="1" selected="0">
            <x v="341"/>
          </reference>
        </references>
      </pivotArea>
    </format>
    <format dxfId="17627">
      <pivotArea dataOnly="0" labelOnly="1" outline="0" fieldPosition="0">
        <references count="3">
          <reference field="7" count="1">
            <x v="160"/>
          </reference>
          <reference field="8" count="1" selected="0">
            <x v="294"/>
          </reference>
          <reference field="9" count="1" selected="0">
            <x v="136"/>
          </reference>
        </references>
      </pivotArea>
    </format>
    <format dxfId="17626">
      <pivotArea dataOnly="0" labelOnly="1" outline="0" fieldPosition="0">
        <references count="3">
          <reference field="7" count="2">
            <x v="265"/>
            <x v="440"/>
          </reference>
          <reference field="8" count="1" selected="0">
            <x v="294"/>
          </reference>
          <reference field="9" count="1" selected="0">
            <x v="186"/>
          </reference>
        </references>
      </pivotArea>
    </format>
    <format dxfId="17625">
      <pivotArea dataOnly="0" labelOnly="1" outline="0" fieldPosition="0">
        <references count="3">
          <reference field="7" count="1">
            <x v="160"/>
          </reference>
          <reference field="8" count="1" selected="0">
            <x v="294"/>
          </reference>
          <reference field="9" count="1" selected="0">
            <x v="241"/>
          </reference>
        </references>
      </pivotArea>
    </format>
    <format dxfId="17624">
      <pivotArea dataOnly="0" labelOnly="1" outline="0" fieldPosition="0">
        <references count="3">
          <reference field="7" count="1">
            <x v="160"/>
          </reference>
          <reference field="8" count="1" selected="0">
            <x v="294"/>
          </reference>
          <reference field="9" count="1" selected="0">
            <x v="341"/>
          </reference>
        </references>
      </pivotArea>
    </format>
    <format dxfId="17623">
      <pivotArea dataOnly="0" labelOnly="1" outline="0" fieldPosition="0">
        <references count="3">
          <reference field="7" count="1">
            <x v="160"/>
          </reference>
          <reference field="8" count="1" selected="0">
            <x v="295"/>
          </reference>
          <reference field="9" count="1" selected="0">
            <x v="136"/>
          </reference>
        </references>
      </pivotArea>
    </format>
    <format dxfId="17622">
      <pivotArea dataOnly="0" labelOnly="1" outline="0" fieldPosition="0">
        <references count="3">
          <reference field="7" count="1">
            <x v="160"/>
          </reference>
          <reference field="8" count="1" selected="0">
            <x v="295"/>
          </reference>
          <reference field="9" count="1" selected="0">
            <x v="241"/>
          </reference>
        </references>
      </pivotArea>
    </format>
    <format dxfId="17621">
      <pivotArea dataOnly="0" labelOnly="1" outline="0" fieldPosition="0">
        <references count="3">
          <reference field="7" count="2">
            <x v="153"/>
            <x v="415"/>
          </reference>
          <reference field="8" count="1" selected="0">
            <x v="295"/>
          </reference>
          <reference field="9" count="1" selected="0">
            <x v="297"/>
          </reference>
        </references>
      </pivotArea>
    </format>
    <format dxfId="17620">
      <pivotArea dataOnly="0" labelOnly="1" outline="0" fieldPosition="0">
        <references count="3">
          <reference field="7" count="1">
            <x v="160"/>
          </reference>
          <reference field="8" count="1" selected="0">
            <x v="296"/>
          </reference>
          <reference field="9" count="1" selected="0">
            <x v="241"/>
          </reference>
        </references>
      </pivotArea>
    </format>
    <format dxfId="17619">
      <pivotArea dataOnly="0" labelOnly="1" outline="0" fieldPosition="0">
        <references count="3">
          <reference field="7" count="3">
            <x v="247"/>
            <x v="293"/>
            <x v="435"/>
          </reference>
          <reference field="8" count="1" selected="0">
            <x v="296"/>
          </reference>
          <reference field="9" count="1" selected="0">
            <x v="298"/>
          </reference>
        </references>
      </pivotArea>
    </format>
    <format dxfId="17618">
      <pivotArea dataOnly="0" labelOnly="1" outline="0" fieldPosition="0">
        <references count="3">
          <reference field="7" count="1">
            <x v="160"/>
          </reference>
          <reference field="8" count="1" selected="0">
            <x v="296"/>
          </reference>
          <reference field="9" count="1" selected="0">
            <x v="299"/>
          </reference>
        </references>
      </pivotArea>
    </format>
    <format dxfId="17617">
      <pivotArea dataOnly="0" labelOnly="1" outline="0" fieldPosition="0">
        <references count="3">
          <reference field="7" count="2">
            <x v="214"/>
            <x v="302"/>
          </reference>
          <reference field="8" count="1" selected="0">
            <x v="296"/>
          </reference>
          <reference field="9" count="1" selected="0">
            <x v="300"/>
          </reference>
        </references>
      </pivotArea>
    </format>
    <format dxfId="17616">
      <pivotArea dataOnly="0" labelOnly="1" outline="0" fieldPosition="0">
        <references count="3">
          <reference field="7" count="6">
            <x v="14"/>
            <x v="70"/>
            <x v="143"/>
            <x v="325"/>
            <x v="375"/>
            <x v="433"/>
          </reference>
          <reference field="8" count="1" selected="0">
            <x v="296"/>
          </reference>
          <reference field="9" count="1" selected="0">
            <x v="301"/>
          </reference>
        </references>
      </pivotArea>
    </format>
    <format dxfId="17615">
      <pivotArea dataOnly="0" labelOnly="1" outline="0" fieldPosition="0">
        <references count="3">
          <reference field="7" count="3">
            <x v="69"/>
            <x v="335"/>
            <x v="406"/>
          </reference>
          <reference field="8" count="1" selected="0">
            <x v="296"/>
          </reference>
          <reference field="9" count="1" selected="0">
            <x v="302"/>
          </reference>
        </references>
      </pivotArea>
    </format>
    <format dxfId="17614">
      <pivotArea dataOnly="0" labelOnly="1" outline="0" fieldPosition="0">
        <references count="3">
          <reference field="7" count="1">
            <x v="160"/>
          </reference>
          <reference field="8" count="1" selected="0">
            <x v="296"/>
          </reference>
          <reference field="9" count="1" selected="0">
            <x v="341"/>
          </reference>
        </references>
      </pivotArea>
    </format>
    <format dxfId="17613">
      <pivotArea dataOnly="0" labelOnly="1" outline="0" fieldPosition="0">
        <references count="3">
          <reference field="7" count="1">
            <x v="160"/>
          </reference>
          <reference field="8" count="1" selected="0">
            <x v="298"/>
          </reference>
          <reference field="9" count="1" selected="0">
            <x v="4"/>
          </reference>
        </references>
      </pivotArea>
    </format>
    <format dxfId="17612">
      <pivotArea dataOnly="0" labelOnly="1" outline="0" fieldPosition="0">
        <references count="3">
          <reference field="7" count="1">
            <x v="160"/>
          </reference>
          <reference field="8" count="1" selected="0">
            <x v="298"/>
          </reference>
          <reference field="9" count="1" selected="0">
            <x v="5"/>
          </reference>
        </references>
      </pivotArea>
    </format>
    <format dxfId="17611">
      <pivotArea dataOnly="0" labelOnly="1" outline="0" fieldPosition="0">
        <references count="3">
          <reference field="7" count="1">
            <x v="160"/>
          </reference>
          <reference field="8" count="1" selected="0">
            <x v="298"/>
          </reference>
          <reference field="9" count="1" selected="0">
            <x v="60"/>
          </reference>
        </references>
      </pivotArea>
    </format>
    <format dxfId="17610">
      <pivotArea dataOnly="0" labelOnly="1" outline="0" fieldPosition="0">
        <references count="3">
          <reference field="7" count="2">
            <x v="214"/>
            <x v="302"/>
          </reference>
          <reference field="8" count="1" selected="0">
            <x v="298"/>
          </reference>
          <reference field="9" count="1" selected="0">
            <x v="303"/>
          </reference>
        </references>
      </pivotArea>
    </format>
    <format dxfId="17609">
      <pivotArea dataOnly="0" labelOnly="1" outline="0" fieldPosition="0">
        <references count="3">
          <reference field="7" count="3">
            <x v="247"/>
            <x v="293"/>
            <x v="435"/>
          </reference>
          <reference field="8" count="1" selected="0">
            <x v="298"/>
          </reference>
          <reference field="9" count="1" selected="0">
            <x v="304"/>
          </reference>
        </references>
      </pivotArea>
    </format>
    <format dxfId="17608">
      <pivotArea dataOnly="0" labelOnly="1" outline="0" fieldPosition="0">
        <references count="3">
          <reference field="7" count="1">
            <x v="160"/>
          </reference>
          <reference field="8" count="1" selected="0">
            <x v="298"/>
          </reference>
          <reference field="9" count="1" selected="0">
            <x v="341"/>
          </reference>
        </references>
      </pivotArea>
    </format>
    <format dxfId="17607">
      <pivotArea dataOnly="0" labelOnly="1" outline="0" fieldPosition="0">
        <references count="3">
          <reference field="7" count="2">
            <x v="265"/>
            <x v="440"/>
          </reference>
          <reference field="8" count="1" selected="0">
            <x v="298"/>
          </reference>
          <reference field="9" count="1" selected="0">
            <x v="380"/>
          </reference>
        </references>
      </pivotArea>
    </format>
    <format dxfId="17606">
      <pivotArea dataOnly="0" labelOnly="1" outline="0" fieldPosition="0">
        <references count="3">
          <reference field="7" count="1">
            <x v="160"/>
          </reference>
          <reference field="8" count="1" selected="0">
            <x v="300"/>
          </reference>
          <reference field="9" count="1" selected="0">
            <x v="199"/>
          </reference>
        </references>
      </pivotArea>
    </format>
    <format dxfId="17605">
      <pivotArea dataOnly="0" labelOnly="1" outline="0" fieldPosition="0">
        <references count="3">
          <reference field="7" count="2">
            <x v="247"/>
            <x v="289"/>
          </reference>
          <reference field="8" count="1" selected="0">
            <x v="300"/>
          </reference>
          <reference field="9" count="1" selected="0">
            <x v="306"/>
          </reference>
        </references>
      </pivotArea>
    </format>
    <format dxfId="17604">
      <pivotArea dataOnly="0" labelOnly="1" outline="0" fieldPosition="0">
        <references count="3">
          <reference field="7" count="2">
            <x v="151"/>
            <x v="381"/>
          </reference>
          <reference field="8" count="1" selected="0">
            <x v="300"/>
          </reference>
          <reference field="9" count="1" selected="0">
            <x v="307"/>
          </reference>
        </references>
      </pivotArea>
    </format>
    <format dxfId="17603">
      <pivotArea dataOnly="0" labelOnly="1" outline="0" fieldPosition="0">
        <references count="3">
          <reference field="7" count="1">
            <x v="160"/>
          </reference>
          <reference field="8" count="1" selected="0">
            <x v="300"/>
          </reference>
          <reference field="9" count="1" selected="0">
            <x v="341"/>
          </reference>
        </references>
      </pivotArea>
    </format>
    <format dxfId="17602">
      <pivotArea dataOnly="0" labelOnly="1" outline="0" fieldPosition="0">
        <references count="3">
          <reference field="7" count="2">
            <x v="265"/>
            <x v="440"/>
          </reference>
          <reference field="8" count="1" selected="0">
            <x v="302"/>
          </reference>
          <reference field="9" count="1" selected="0">
            <x v="283"/>
          </reference>
        </references>
      </pivotArea>
    </format>
    <format dxfId="17601">
      <pivotArea dataOnly="0" labelOnly="1" outline="0" fieldPosition="0">
        <references count="3">
          <reference field="7" count="9">
            <x v="18"/>
            <x v="60"/>
            <x v="66"/>
            <x v="73"/>
            <x v="179"/>
            <x v="247"/>
            <x v="293"/>
            <x v="300"/>
            <x v="434"/>
          </reference>
          <reference field="8" count="1" selected="0">
            <x v="302"/>
          </reference>
          <reference field="9" count="1" selected="0">
            <x v="310"/>
          </reference>
        </references>
      </pivotArea>
    </format>
    <format dxfId="17600">
      <pivotArea dataOnly="0" labelOnly="1" outline="0" fieldPosition="0">
        <references count="3">
          <reference field="7" count="1">
            <x v="160"/>
          </reference>
          <reference field="8" count="1" selected="0">
            <x v="302"/>
          </reference>
          <reference field="9" count="1" selected="0">
            <x v="341"/>
          </reference>
        </references>
      </pivotArea>
    </format>
    <format dxfId="17599">
      <pivotArea dataOnly="0" labelOnly="1" outline="0" fieldPosition="0">
        <references count="3">
          <reference field="7" count="4">
            <x v="70"/>
            <x v="190"/>
            <x v="252"/>
            <x v="275"/>
          </reference>
          <reference field="8" count="1" selected="0">
            <x v="304"/>
          </reference>
          <reference field="9" count="1" selected="0">
            <x v="311"/>
          </reference>
        </references>
      </pivotArea>
    </format>
    <format dxfId="17598">
      <pivotArea dataOnly="0" labelOnly="1" outline="0" fieldPosition="0">
        <references count="3">
          <reference field="7" count="1">
            <x v="160"/>
          </reference>
          <reference field="8" count="1" selected="0">
            <x v="304"/>
          </reference>
          <reference field="9" count="1" selected="0">
            <x v="312"/>
          </reference>
        </references>
      </pivotArea>
    </format>
    <format dxfId="17597">
      <pivotArea dataOnly="0" labelOnly="1" outline="0" fieldPosition="0">
        <references count="3">
          <reference field="7" count="1">
            <x v="160"/>
          </reference>
          <reference field="8" count="1" selected="0">
            <x v="304"/>
          </reference>
          <reference field="9" count="1" selected="0">
            <x v="341"/>
          </reference>
        </references>
      </pivotArea>
    </format>
    <format dxfId="17596">
      <pivotArea dataOnly="0" labelOnly="1" outline="0" fieldPosition="0">
        <references count="3">
          <reference field="7" count="1">
            <x v="160"/>
          </reference>
          <reference field="8" count="1" selected="0">
            <x v="305"/>
          </reference>
          <reference field="9" count="1" selected="0">
            <x v="9"/>
          </reference>
        </references>
      </pivotArea>
    </format>
    <format dxfId="17595">
      <pivotArea dataOnly="0" labelOnly="1" outline="0" fieldPosition="0">
        <references count="3">
          <reference field="7" count="1">
            <x v="160"/>
          </reference>
          <reference field="8" count="1" selected="0">
            <x v="305"/>
          </reference>
          <reference field="9" count="1" selected="0">
            <x v="228"/>
          </reference>
        </references>
      </pivotArea>
    </format>
    <format dxfId="17594">
      <pivotArea dataOnly="0" labelOnly="1" outline="0" fieldPosition="0">
        <references count="3">
          <reference field="7" count="1">
            <x v="160"/>
          </reference>
          <reference field="8" count="1" selected="0">
            <x v="305"/>
          </reference>
          <reference field="9" count="1" selected="0">
            <x v="341"/>
          </reference>
        </references>
      </pivotArea>
    </format>
    <format dxfId="17593">
      <pivotArea dataOnly="0" labelOnly="1" outline="0" fieldPosition="0">
        <references count="3">
          <reference field="7" count="1">
            <x v="160"/>
          </reference>
          <reference field="8" count="1" selected="0">
            <x v="305"/>
          </reference>
          <reference field="9" count="1" selected="0">
            <x v="372"/>
          </reference>
        </references>
      </pivotArea>
    </format>
    <format dxfId="17592">
      <pivotArea dataOnly="0" labelOnly="1" outline="0" fieldPosition="0">
        <references count="3">
          <reference field="7" count="1">
            <x v="160"/>
          </reference>
          <reference field="8" count="1" selected="0">
            <x v="306"/>
          </reference>
          <reference field="9" count="1" selected="0">
            <x v="341"/>
          </reference>
        </references>
      </pivotArea>
    </format>
    <format dxfId="17591">
      <pivotArea dataOnly="0" labelOnly="1" outline="0" fieldPosition="0">
        <references count="3">
          <reference field="7" count="1">
            <x v="160"/>
          </reference>
          <reference field="8" count="1" selected="0">
            <x v="307"/>
          </reference>
          <reference field="9" count="1" selected="0">
            <x v="341"/>
          </reference>
        </references>
      </pivotArea>
    </format>
    <format dxfId="17590">
      <pivotArea dataOnly="0" labelOnly="1" outline="0" fieldPosition="0">
        <references count="3">
          <reference field="7" count="1">
            <x v="160"/>
          </reference>
          <reference field="8" count="1" selected="0">
            <x v="308"/>
          </reference>
          <reference field="9" count="1" selected="0">
            <x v="341"/>
          </reference>
        </references>
      </pivotArea>
    </format>
    <format dxfId="17589">
      <pivotArea dataOnly="0" labelOnly="1" outline="0" fieldPosition="0">
        <references count="3">
          <reference field="7" count="1">
            <x v="160"/>
          </reference>
          <reference field="8" count="1" selected="0">
            <x v="308"/>
          </reference>
          <reference field="9" count="1" selected="0">
            <x v="373"/>
          </reference>
        </references>
      </pivotArea>
    </format>
    <format dxfId="17588">
      <pivotArea dataOnly="0" labelOnly="1" outline="0" fieldPosition="0">
        <references count="3">
          <reference field="7" count="1">
            <x v="160"/>
          </reference>
          <reference field="8" count="1" selected="0">
            <x v="309"/>
          </reference>
          <reference field="9" count="1" selected="0">
            <x v="341"/>
          </reference>
        </references>
      </pivotArea>
    </format>
    <format dxfId="17587">
      <pivotArea dataOnly="0" labelOnly="1" outline="0" fieldPosition="0">
        <references count="3">
          <reference field="7" count="1">
            <x v="160"/>
          </reference>
          <reference field="8" count="1" selected="0">
            <x v="309"/>
          </reference>
          <reference field="9" count="1" selected="0">
            <x v="373"/>
          </reference>
        </references>
      </pivotArea>
    </format>
    <format dxfId="17586">
      <pivotArea dataOnly="0" labelOnly="1" outline="0" fieldPosition="0">
        <references count="3">
          <reference field="7" count="1">
            <x v="160"/>
          </reference>
          <reference field="8" count="1" selected="0">
            <x v="310"/>
          </reference>
          <reference field="9" count="1" selected="0">
            <x v="206"/>
          </reference>
        </references>
      </pivotArea>
    </format>
    <format dxfId="17585">
      <pivotArea dataOnly="0" labelOnly="1" outline="0" fieldPosition="0">
        <references count="3">
          <reference field="7" count="2">
            <x v="120"/>
            <x v="127"/>
          </reference>
          <reference field="8" count="1" selected="0">
            <x v="310"/>
          </reference>
          <reference field="9" count="1" selected="0">
            <x v="313"/>
          </reference>
        </references>
      </pivotArea>
    </format>
    <format dxfId="17584">
      <pivotArea dataOnly="0" labelOnly="1" outline="0" fieldPosition="0">
        <references count="3">
          <reference field="7" count="3">
            <x v="23"/>
            <x v="45"/>
            <x v="177"/>
          </reference>
          <reference field="8" count="1" selected="0">
            <x v="310"/>
          </reference>
          <reference field="9" count="1" selected="0">
            <x v="314"/>
          </reference>
        </references>
      </pivotArea>
    </format>
    <format dxfId="17583">
      <pivotArea dataOnly="0" labelOnly="1" outline="0" fieldPosition="0">
        <references count="3">
          <reference field="7" count="1">
            <x v="160"/>
          </reference>
          <reference field="8" count="1" selected="0">
            <x v="310"/>
          </reference>
          <reference field="9" count="1" selected="0">
            <x v="341"/>
          </reference>
        </references>
      </pivotArea>
    </format>
    <format dxfId="17582">
      <pivotArea dataOnly="0" labelOnly="1" outline="0" fieldPosition="0">
        <references count="3">
          <reference field="7" count="4">
            <x v="9"/>
            <x v="37"/>
            <x v="166"/>
            <x v="403"/>
          </reference>
          <reference field="8" count="1" selected="0">
            <x v="311"/>
          </reference>
          <reference field="9" count="1" selected="0">
            <x v="317"/>
          </reference>
        </references>
      </pivotArea>
    </format>
    <format dxfId="17581">
      <pivotArea dataOnly="0" labelOnly="1" outline="0" fieldPosition="0">
        <references count="3">
          <reference field="7" count="1">
            <x v="160"/>
          </reference>
          <reference field="8" count="1" selected="0">
            <x v="311"/>
          </reference>
          <reference field="9" count="1" selected="0">
            <x v="341"/>
          </reference>
        </references>
      </pivotArea>
    </format>
    <format dxfId="17580">
      <pivotArea dataOnly="0" labelOnly="1" outline="0" fieldPosition="0">
        <references count="3">
          <reference field="7" count="2">
            <x v="265"/>
            <x v="440"/>
          </reference>
          <reference field="8" count="1" selected="0">
            <x v="312"/>
          </reference>
          <reference field="9" count="1" selected="0">
            <x v="8"/>
          </reference>
        </references>
      </pivotArea>
    </format>
    <format dxfId="17579">
      <pivotArea dataOnly="0" labelOnly="1" outline="0" fieldPosition="0">
        <references count="3">
          <reference field="7" count="2">
            <x v="265"/>
            <x v="440"/>
          </reference>
          <reference field="8" count="1" selected="0">
            <x v="312"/>
          </reference>
          <reference field="9" count="1" selected="0">
            <x v="190"/>
          </reference>
        </references>
      </pivotArea>
    </format>
    <format dxfId="17578">
      <pivotArea dataOnly="0" labelOnly="1" outline="0" fieldPosition="0">
        <references count="3">
          <reference field="7" count="1">
            <x v="160"/>
          </reference>
          <reference field="8" count="1" selected="0">
            <x v="312"/>
          </reference>
          <reference field="9" count="1" selected="0">
            <x v="316"/>
          </reference>
        </references>
      </pivotArea>
    </format>
    <format dxfId="17577">
      <pivotArea dataOnly="0" labelOnly="1" outline="0" fieldPosition="0">
        <references count="3">
          <reference field="7" count="5">
            <x v="90"/>
            <x v="103"/>
            <x v="111"/>
            <x v="355"/>
            <x v="431"/>
          </reference>
          <reference field="8" count="1" selected="0">
            <x v="312"/>
          </reference>
          <reference field="9" count="1" selected="0">
            <x v="318"/>
          </reference>
        </references>
      </pivotArea>
    </format>
    <format dxfId="17576">
      <pivotArea dataOnly="0" labelOnly="1" outline="0" fieldPosition="0">
        <references count="3">
          <reference field="7" count="8">
            <x v="51"/>
            <x v="72"/>
            <x v="241"/>
            <x v="270"/>
            <x v="300"/>
            <x v="334"/>
            <x v="375"/>
            <x v="397"/>
          </reference>
          <reference field="8" count="1" selected="0">
            <x v="314"/>
          </reference>
          <reference field="9" count="1" selected="0">
            <x v="315"/>
          </reference>
        </references>
      </pivotArea>
    </format>
    <format dxfId="17575">
      <pivotArea dataOnly="0" labelOnly="1" outline="0" fieldPosition="0">
        <references count="3">
          <reference field="7" count="1">
            <x v="160"/>
          </reference>
          <reference field="8" count="1" selected="0">
            <x v="314"/>
          </reference>
          <reference field="9" count="1" selected="0">
            <x v="341"/>
          </reference>
        </references>
      </pivotArea>
    </format>
    <format dxfId="17574">
      <pivotArea dataOnly="0" labelOnly="1" outline="0" fieldPosition="0">
        <references count="3">
          <reference field="7" count="2">
            <x v="161"/>
            <x v="375"/>
          </reference>
          <reference field="8" count="1" selected="0">
            <x v="316"/>
          </reference>
          <reference field="9" count="1" selected="0">
            <x v="325"/>
          </reference>
        </references>
      </pivotArea>
    </format>
    <format dxfId="17573">
      <pivotArea dataOnly="0" labelOnly="1" outline="0" fieldPosition="0">
        <references count="3">
          <reference field="7" count="1">
            <x v="160"/>
          </reference>
          <reference field="8" count="1" selected="0">
            <x v="316"/>
          </reference>
          <reference field="9" count="1" selected="0">
            <x v="341"/>
          </reference>
        </references>
      </pivotArea>
    </format>
    <format dxfId="17572">
      <pivotArea dataOnly="0" labelOnly="1" outline="0" fieldPosition="0">
        <references count="3">
          <reference field="7" count="2">
            <x v="161"/>
            <x v="375"/>
          </reference>
          <reference field="8" count="1" selected="0">
            <x v="317"/>
          </reference>
          <reference field="9" count="1" selected="0">
            <x v="319"/>
          </reference>
        </references>
      </pivotArea>
    </format>
    <format dxfId="17571">
      <pivotArea dataOnly="0" labelOnly="1" outline="0" fieldPosition="0">
        <references count="3">
          <reference field="7" count="1">
            <x v="160"/>
          </reference>
          <reference field="8" count="1" selected="0">
            <x v="317"/>
          </reference>
          <reference field="9" count="1" selected="0">
            <x v="341"/>
          </reference>
        </references>
      </pivotArea>
    </format>
    <format dxfId="17570">
      <pivotArea dataOnly="0" labelOnly="1" outline="0" fieldPosition="0">
        <references count="3">
          <reference field="7" count="2">
            <x v="265"/>
            <x v="440"/>
          </reference>
          <reference field="8" count="1" selected="0">
            <x v="319"/>
          </reference>
          <reference field="9" count="1" selected="0">
            <x v="8"/>
          </reference>
        </references>
      </pivotArea>
    </format>
    <format dxfId="17569">
      <pivotArea dataOnly="0" labelOnly="1" outline="0" fieldPosition="0">
        <references count="3">
          <reference field="7" count="2">
            <x v="265"/>
            <x v="440"/>
          </reference>
          <reference field="8" count="1" selected="0">
            <x v="319"/>
          </reference>
          <reference field="9" count="1" selected="0">
            <x v="190"/>
          </reference>
        </references>
      </pivotArea>
    </format>
    <format dxfId="17568">
      <pivotArea dataOnly="0" labelOnly="1" outline="0" fieldPosition="0">
        <references count="3">
          <reference field="7" count="2">
            <x v="265"/>
            <x v="440"/>
          </reference>
          <reference field="8" count="1" selected="0">
            <x v="320"/>
          </reference>
          <reference field="9" count="1" selected="0">
            <x v="188"/>
          </reference>
        </references>
      </pivotArea>
    </format>
    <format dxfId="17567">
      <pivotArea dataOnly="0" labelOnly="1" outline="0" fieldPosition="0">
        <references count="3">
          <reference field="7" count="2">
            <x v="265"/>
            <x v="440"/>
          </reference>
          <reference field="8" count="1" selected="0">
            <x v="320"/>
          </reference>
          <reference field="9" count="1" selected="0">
            <x v="288"/>
          </reference>
        </references>
      </pivotArea>
    </format>
    <format dxfId="17566">
      <pivotArea dataOnly="0" labelOnly="1" outline="0" fieldPosition="0">
        <references count="3">
          <reference field="7" count="2">
            <x v="106"/>
            <x v="358"/>
          </reference>
          <reference field="8" count="1" selected="0">
            <x v="320"/>
          </reference>
          <reference field="9" count="1" selected="0">
            <x v="321"/>
          </reference>
        </references>
      </pivotArea>
    </format>
    <format dxfId="17565">
      <pivotArea dataOnly="0" labelOnly="1" outline="0" fieldPosition="0">
        <references count="3">
          <reference field="7" count="8">
            <x v="58"/>
            <x v="87"/>
            <x v="93"/>
            <x v="180"/>
            <x v="209"/>
            <x v="271"/>
            <x v="276"/>
            <x v="305"/>
          </reference>
          <reference field="8" count="1" selected="0">
            <x v="320"/>
          </reference>
          <reference field="9" count="1" selected="0">
            <x v="322"/>
          </reference>
        </references>
      </pivotArea>
    </format>
    <format dxfId="17564">
      <pivotArea dataOnly="0" labelOnly="1" outline="0" fieldPosition="0">
        <references count="3">
          <reference field="7" count="3">
            <x v="161"/>
            <x v="289"/>
            <x v="375"/>
          </reference>
          <reference field="8" count="1" selected="0">
            <x v="320"/>
          </reference>
          <reference field="9" count="1" selected="0">
            <x v="323"/>
          </reference>
        </references>
      </pivotArea>
    </format>
    <format dxfId="17563">
      <pivotArea dataOnly="0" labelOnly="1" outline="0" fieldPosition="0">
        <references count="3">
          <reference field="7" count="2">
            <x v="19"/>
            <x v="405"/>
          </reference>
          <reference field="8" count="1" selected="0">
            <x v="320"/>
          </reference>
          <reference field="9" count="1" selected="0">
            <x v="324"/>
          </reference>
        </references>
      </pivotArea>
    </format>
    <format dxfId="17562">
      <pivotArea dataOnly="0" labelOnly="1" outline="0" fieldPosition="0">
        <references count="3">
          <reference field="7" count="1">
            <x v="160"/>
          </reference>
          <reference field="8" count="1" selected="0">
            <x v="320"/>
          </reference>
          <reference field="9" count="1" selected="0">
            <x v="341"/>
          </reference>
        </references>
      </pivotArea>
    </format>
    <format dxfId="17561">
      <pivotArea dataOnly="0" labelOnly="1" outline="0" fieldPosition="0">
        <references count="3">
          <reference field="7" count="1">
            <x v="160"/>
          </reference>
          <reference field="8" count="1" selected="0">
            <x v="320"/>
          </reference>
          <reference field="9" count="1" selected="0">
            <x v="343"/>
          </reference>
        </references>
      </pivotArea>
    </format>
    <format dxfId="17560">
      <pivotArea dataOnly="0" labelOnly="1" outline="0" fieldPosition="0">
        <references count="3">
          <reference field="7" count="1">
            <x v="160"/>
          </reference>
          <reference field="8" count="1" selected="0">
            <x v="320"/>
          </reference>
          <reference field="9" count="1" selected="0">
            <x v="356"/>
          </reference>
        </references>
      </pivotArea>
    </format>
    <format dxfId="17559">
      <pivotArea dataOnly="0" labelOnly="1" outline="0" fieldPosition="0">
        <references count="3">
          <reference field="7" count="1">
            <x v="160"/>
          </reference>
          <reference field="8" count="1" selected="0">
            <x v="325"/>
          </reference>
          <reference field="9" count="1" selected="0">
            <x v="189"/>
          </reference>
        </references>
      </pivotArea>
    </format>
    <format dxfId="17558">
      <pivotArea dataOnly="0" labelOnly="1" outline="0" fieldPosition="0">
        <references count="3">
          <reference field="7" count="1">
            <x v="160"/>
          </reference>
          <reference field="8" count="1" selected="0">
            <x v="325"/>
          </reference>
          <reference field="9" count="1" selected="0">
            <x v="193"/>
          </reference>
        </references>
      </pivotArea>
    </format>
    <format dxfId="17557">
      <pivotArea dataOnly="0" labelOnly="1" outline="0" fieldPosition="0">
        <references count="3">
          <reference field="7" count="1">
            <x v="160"/>
          </reference>
          <reference field="8" count="1" selected="0">
            <x v="325"/>
          </reference>
          <reference field="9" count="1" selected="0">
            <x v="236"/>
          </reference>
        </references>
      </pivotArea>
    </format>
    <format dxfId="17556">
      <pivotArea dataOnly="0" labelOnly="1" outline="0" fieldPosition="0">
        <references count="3">
          <reference field="7" count="1">
            <x v="160"/>
          </reference>
          <reference field="8" count="1" selected="0">
            <x v="325"/>
          </reference>
          <reference field="9" count="1" selected="0">
            <x v="290"/>
          </reference>
        </references>
      </pivotArea>
    </format>
    <format dxfId="17555">
      <pivotArea dataOnly="0" labelOnly="1" outline="0" fieldPosition="0">
        <references count="3">
          <reference field="7" count="1">
            <x v="160"/>
          </reference>
          <reference field="8" count="1" selected="0">
            <x v="325"/>
          </reference>
          <reference field="9" count="1" selected="0">
            <x v="291"/>
          </reference>
        </references>
      </pivotArea>
    </format>
    <format dxfId="17554">
      <pivotArea dataOnly="0" labelOnly="1" outline="0" fieldPosition="0">
        <references count="3">
          <reference field="7" count="1">
            <x v="160"/>
          </reference>
          <reference field="8" count="1" selected="0">
            <x v="325"/>
          </reference>
          <reference field="9" count="1" selected="0">
            <x v="357"/>
          </reference>
        </references>
      </pivotArea>
    </format>
    <format dxfId="17553">
      <pivotArea dataOnly="0" labelOnly="1" outline="0" fieldPosition="0">
        <references count="3">
          <reference field="7" count="1">
            <x v="160"/>
          </reference>
          <reference field="8" count="1" selected="0">
            <x v="326"/>
          </reference>
          <reference field="9" count="1" selected="0">
            <x v="236"/>
          </reference>
        </references>
      </pivotArea>
    </format>
    <format dxfId="17552">
      <pivotArea dataOnly="0" labelOnly="1" outline="0" fieldPosition="0">
        <references count="3">
          <reference field="7" count="1">
            <x v="160"/>
          </reference>
          <reference field="8" count="1" selected="0">
            <x v="326"/>
          </reference>
          <reference field="9" count="1" selected="0">
            <x v="320"/>
          </reference>
        </references>
      </pivotArea>
    </format>
    <format dxfId="17551">
      <pivotArea dataOnly="0" labelOnly="1" outline="0" fieldPosition="0">
        <references count="3">
          <reference field="7" count="1">
            <x v="160"/>
          </reference>
          <reference field="8" count="1" selected="0">
            <x v="326"/>
          </reference>
          <reference field="9" count="1" selected="0">
            <x v="329"/>
          </reference>
        </references>
      </pivotArea>
    </format>
    <format dxfId="17550">
      <pivotArea dataOnly="0" labelOnly="1" outline="0" fieldPosition="0">
        <references count="3">
          <reference field="7" count="1">
            <x v="160"/>
          </reference>
          <reference field="8" count="1" selected="0">
            <x v="327"/>
          </reference>
          <reference field="9" count="1" selected="0">
            <x v="160"/>
          </reference>
        </references>
      </pivotArea>
    </format>
    <format dxfId="17549">
      <pivotArea dataOnly="0" labelOnly="1" outline="0" fieldPosition="0">
        <references count="3">
          <reference field="7" count="1">
            <x v="160"/>
          </reference>
          <reference field="8" count="1" selected="0">
            <x v="327"/>
          </reference>
          <reference field="9" count="1" selected="0">
            <x v="189"/>
          </reference>
        </references>
      </pivotArea>
    </format>
    <format dxfId="17548">
      <pivotArea dataOnly="0" labelOnly="1" outline="0" fieldPosition="0">
        <references count="3">
          <reference field="7" count="1">
            <x v="160"/>
          </reference>
          <reference field="8" count="1" selected="0">
            <x v="327"/>
          </reference>
          <reference field="9" count="1" selected="0">
            <x v="193"/>
          </reference>
        </references>
      </pivotArea>
    </format>
    <format dxfId="17547">
      <pivotArea dataOnly="0" labelOnly="1" outline="0" fieldPosition="0">
        <references count="3">
          <reference field="7" count="1">
            <x v="160"/>
          </reference>
          <reference field="8" count="1" selected="0">
            <x v="327"/>
          </reference>
          <reference field="9" count="1" selected="0">
            <x v="236"/>
          </reference>
        </references>
      </pivotArea>
    </format>
    <format dxfId="17546">
      <pivotArea dataOnly="0" labelOnly="1" outline="0" fieldPosition="0">
        <references count="3">
          <reference field="7" count="1">
            <x v="160"/>
          </reference>
          <reference field="8" count="1" selected="0">
            <x v="327"/>
          </reference>
          <reference field="9" count="1" selected="0">
            <x v="289"/>
          </reference>
        </references>
      </pivotArea>
    </format>
    <format dxfId="17545">
      <pivotArea dataOnly="0" labelOnly="1" outline="0" fieldPosition="0">
        <references count="3">
          <reference field="7" count="1">
            <x v="160"/>
          </reference>
          <reference field="8" count="1" selected="0">
            <x v="327"/>
          </reference>
          <reference field="9" count="1" selected="0">
            <x v="290"/>
          </reference>
        </references>
      </pivotArea>
    </format>
    <format dxfId="17544">
      <pivotArea dataOnly="0" labelOnly="1" outline="0" fieldPosition="0">
        <references count="3">
          <reference field="7" count="1">
            <x v="160"/>
          </reference>
          <reference field="8" count="1" selected="0">
            <x v="327"/>
          </reference>
          <reference field="9" count="1" selected="0">
            <x v="291"/>
          </reference>
        </references>
      </pivotArea>
    </format>
    <format dxfId="17543">
      <pivotArea dataOnly="0" labelOnly="1" outline="0" fieldPosition="0">
        <references count="3">
          <reference field="7" count="1">
            <x v="160"/>
          </reference>
          <reference field="8" count="1" selected="0">
            <x v="327"/>
          </reference>
          <reference field="9" count="1" selected="0">
            <x v="357"/>
          </reference>
        </references>
      </pivotArea>
    </format>
    <format dxfId="17542">
      <pivotArea dataOnly="0" labelOnly="1" outline="0" fieldPosition="0">
        <references count="3">
          <reference field="7" count="1">
            <x v="160"/>
          </reference>
          <reference field="8" count="1" selected="0">
            <x v="328"/>
          </reference>
          <reference field="9" count="1" selected="0">
            <x v="189"/>
          </reference>
        </references>
      </pivotArea>
    </format>
    <format dxfId="17541">
      <pivotArea dataOnly="0" labelOnly="1" outline="0" fieldPosition="0">
        <references count="3">
          <reference field="7" count="1">
            <x v="160"/>
          </reference>
          <reference field="8" count="1" selected="0">
            <x v="328"/>
          </reference>
          <reference field="9" count="1" selected="0">
            <x v="193"/>
          </reference>
        </references>
      </pivotArea>
    </format>
    <format dxfId="17540">
      <pivotArea dataOnly="0" labelOnly="1" outline="0" fieldPosition="0">
        <references count="3">
          <reference field="7" count="1">
            <x v="160"/>
          </reference>
          <reference field="8" count="1" selected="0">
            <x v="328"/>
          </reference>
          <reference field="9" count="1" selected="0">
            <x v="236"/>
          </reference>
        </references>
      </pivotArea>
    </format>
    <format dxfId="17539">
      <pivotArea dataOnly="0" labelOnly="1" outline="0" fieldPosition="0">
        <references count="3">
          <reference field="7" count="1">
            <x v="160"/>
          </reference>
          <reference field="8" count="1" selected="0">
            <x v="328"/>
          </reference>
          <reference field="9" count="1" selected="0">
            <x v="357"/>
          </reference>
        </references>
      </pivotArea>
    </format>
    <format dxfId="17538">
      <pivotArea dataOnly="0" labelOnly="1" outline="0" fieldPosition="0">
        <references count="3">
          <reference field="7" count="1">
            <x v="160"/>
          </reference>
          <reference field="8" count="1" selected="0">
            <x v="329"/>
          </reference>
          <reference field="9" count="1" selected="0">
            <x v="236"/>
          </reference>
        </references>
      </pivotArea>
    </format>
    <format dxfId="17537">
      <pivotArea dataOnly="0" labelOnly="1" outline="0" fieldPosition="0">
        <references count="3">
          <reference field="7" count="1">
            <x v="160"/>
          </reference>
          <reference field="8" count="1" selected="0">
            <x v="330"/>
          </reference>
          <reference field="9" count="1" selected="0">
            <x v="189"/>
          </reference>
        </references>
      </pivotArea>
    </format>
    <format dxfId="17536">
      <pivotArea dataOnly="0" labelOnly="1" outline="0" fieldPosition="0">
        <references count="3">
          <reference field="7" count="1">
            <x v="160"/>
          </reference>
          <reference field="8" count="1" selected="0">
            <x v="330"/>
          </reference>
          <reference field="9" count="1" selected="0">
            <x v="193"/>
          </reference>
        </references>
      </pivotArea>
    </format>
    <format dxfId="17535">
      <pivotArea dataOnly="0" labelOnly="1" outline="0" fieldPosition="0">
        <references count="3">
          <reference field="7" count="1">
            <x v="160"/>
          </reference>
          <reference field="8" count="1" selected="0">
            <x v="330"/>
          </reference>
          <reference field="9" count="1" selected="0">
            <x v="236"/>
          </reference>
        </references>
      </pivotArea>
    </format>
    <format dxfId="17534">
      <pivotArea dataOnly="0" labelOnly="1" outline="0" fieldPosition="0">
        <references count="3">
          <reference field="7" count="1">
            <x v="160"/>
          </reference>
          <reference field="8" count="1" selected="0">
            <x v="330"/>
          </reference>
          <reference field="9" count="1" selected="0">
            <x v="290"/>
          </reference>
        </references>
      </pivotArea>
    </format>
    <format dxfId="17533">
      <pivotArea dataOnly="0" labelOnly="1" outline="0" fieldPosition="0">
        <references count="3">
          <reference field="7" count="1">
            <x v="160"/>
          </reference>
          <reference field="8" count="1" selected="0">
            <x v="330"/>
          </reference>
          <reference field="9" count="1" selected="0">
            <x v="291"/>
          </reference>
        </references>
      </pivotArea>
    </format>
    <format dxfId="17532">
      <pivotArea dataOnly="0" labelOnly="1" outline="0" fieldPosition="0">
        <references count="3">
          <reference field="7" count="1">
            <x v="160"/>
          </reference>
          <reference field="8" count="1" selected="0">
            <x v="331"/>
          </reference>
          <reference field="9" count="1" selected="0">
            <x v="189"/>
          </reference>
        </references>
      </pivotArea>
    </format>
    <format dxfId="17531">
      <pivotArea dataOnly="0" labelOnly="1" outline="0" fieldPosition="0">
        <references count="3">
          <reference field="7" count="1">
            <x v="160"/>
          </reference>
          <reference field="8" count="1" selected="0">
            <x v="331"/>
          </reference>
          <reference field="9" count="1" selected="0">
            <x v="193"/>
          </reference>
        </references>
      </pivotArea>
    </format>
    <format dxfId="17530">
      <pivotArea dataOnly="0" labelOnly="1" outline="0" fieldPosition="0">
        <references count="3">
          <reference field="7" count="1">
            <x v="160"/>
          </reference>
          <reference field="8" count="1" selected="0">
            <x v="331"/>
          </reference>
          <reference field="9" count="1" selected="0">
            <x v="236"/>
          </reference>
        </references>
      </pivotArea>
    </format>
    <format dxfId="17529">
      <pivotArea dataOnly="0" labelOnly="1" outline="0" fieldPosition="0">
        <references count="3">
          <reference field="7" count="1">
            <x v="237"/>
          </reference>
          <reference field="8" count="1" selected="0">
            <x v="331"/>
          </reference>
          <reference field="9" count="1" selected="0">
            <x v="360"/>
          </reference>
        </references>
      </pivotArea>
    </format>
    <format dxfId="17528">
      <pivotArea dataOnly="0" labelOnly="1" outline="0" fieldPosition="0">
        <references count="3">
          <reference field="7" count="1">
            <x v="160"/>
          </reference>
          <reference field="8" count="1" selected="0">
            <x v="332"/>
          </reference>
          <reference field="9" count="1" selected="0">
            <x v="156"/>
          </reference>
        </references>
      </pivotArea>
    </format>
    <format dxfId="17527">
      <pivotArea dataOnly="0" labelOnly="1" outline="0" fieldPosition="0">
        <references count="3">
          <reference field="7" count="1">
            <x v="160"/>
          </reference>
          <reference field="8" count="1" selected="0">
            <x v="332"/>
          </reference>
          <reference field="9" count="1" selected="0">
            <x v="326"/>
          </reference>
        </references>
      </pivotArea>
    </format>
    <format dxfId="17526">
      <pivotArea dataOnly="0" labelOnly="1" outline="0" fieldPosition="0">
        <references count="3">
          <reference field="7" count="1">
            <x v="160"/>
          </reference>
          <reference field="8" count="1" selected="0">
            <x v="332"/>
          </reference>
          <reference field="9" count="1" selected="0">
            <x v="341"/>
          </reference>
        </references>
      </pivotArea>
    </format>
    <format dxfId="17525">
      <pivotArea dataOnly="0" labelOnly="1" outline="0" fieldPosition="0">
        <references count="3">
          <reference field="7" count="1">
            <x v="160"/>
          </reference>
          <reference field="8" count="1" selected="0">
            <x v="334"/>
          </reference>
          <reference field="9" count="1" selected="0">
            <x v="5"/>
          </reference>
        </references>
      </pivotArea>
    </format>
    <format dxfId="17524">
      <pivotArea dataOnly="0" labelOnly="1" outline="0" fieldPosition="0">
        <references count="3">
          <reference field="7" count="1">
            <x v="160"/>
          </reference>
          <reference field="8" count="1" selected="0">
            <x v="334"/>
          </reference>
          <reference field="9" count="1" selected="0">
            <x v="275"/>
          </reference>
        </references>
      </pivotArea>
    </format>
    <format dxfId="17523">
      <pivotArea dataOnly="0" labelOnly="1" outline="0" fieldPosition="0">
        <references count="3">
          <reference field="7" count="1">
            <x v="160"/>
          </reference>
          <reference field="8" count="1" selected="0">
            <x v="334"/>
          </reference>
          <reference field="9" count="1" selected="0">
            <x v="328"/>
          </reference>
        </references>
      </pivotArea>
    </format>
    <format dxfId="17522">
      <pivotArea dataOnly="0" labelOnly="1" outline="0" fieldPosition="0">
        <references count="3">
          <reference field="7" count="8">
            <x v="70"/>
            <x v="74"/>
            <x v="75"/>
            <x v="76"/>
            <x v="144"/>
            <x v="250"/>
            <x v="251"/>
            <x v="433"/>
          </reference>
          <reference field="8" count="1" selected="0">
            <x v="334"/>
          </reference>
          <reference field="9" count="1" selected="0">
            <x v="330"/>
          </reference>
        </references>
      </pivotArea>
    </format>
    <format dxfId="17521">
      <pivotArea dataOnly="0" labelOnly="1" outline="0" fieldPosition="0">
        <references count="3">
          <reference field="7" count="1">
            <x v="160"/>
          </reference>
          <reference field="8" count="1" selected="0">
            <x v="334"/>
          </reference>
          <reference field="9" count="1" selected="0">
            <x v="341"/>
          </reference>
        </references>
      </pivotArea>
    </format>
    <format dxfId="17520">
      <pivotArea dataOnly="0" labelOnly="1" outline="0" fieldPosition="0">
        <references count="3">
          <reference field="7" count="2">
            <x v="265"/>
            <x v="440"/>
          </reference>
          <reference field="8" count="1" selected="0">
            <x v="337"/>
          </reference>
          <reference field="9" count="1" selected="0">
            <x v="205"/>
          </reference>
        </references>
      </pivotArea>
    </format>
    <format dxfId="17519">
      <pivotArea dataOnly="0" labelOnly="1" outline="0" fieldPosition="0">
        <references count="3">
          <reference field="7" count="1">
            <x v="160"/>
          </reference>
          <reference field="8" count="1" selected="0">
            <x v="337"/>
          </reference>
          <reference field="9" count="1" selected="0">
            <x v="332"/>
          </reference>
        </references>
      </pivotArea>
    </format>
    <format dxfId="17518">
      <pivotArea dataOnly="0" labelOnly="1" outline="0" fieldPosition="0">
        <references count="3">
          <reference field="7" count="1">
            <x v="160"/>
          </reference>
          <reference field="8" count="1" selected="0">
            <x v="337"/>
          </reference>
          <reference field="9" count="1" selected="0">
            <x v="341"/>
          </reference>
        </references>
      </pivotArea>
    </format>
    <format dxfId="17517">
      <pivotArea dataOnly="0" labelOnly="1" outline="0" fieldPosition="0">
        <references count="3">
          <reference field="7" count="2">
            <x v="265"/>
            <x v="440"/>
          </reference>
          <reference field="8" count="1" selected="0">
            <x v="337"/>
          </reference>
          <reference field="9" count="1" selected="0">
            <x v="370"/>
          </reference>
        </references>
      </pivotArea>
    </format>
    <format dxfId="17516">
      <pivotArea dataOnly="0" labelOnly="1" outline="0" fieldPosition="0">
        <references count="3">
          <reference field="7" count="1">
            <x v="259"/>
          </reference>
          <reference field="8" count="1" selected="0">
            <x v="339"/>
          </reference>
          <reference field="9" count="1" selected="0">
            <x v="333"/>
          </reference>
        </references>
      </pivotArea>
    </format>
    <format dxfId="17515">
      <pivotArea dataOnly="0" labelOnly="1" outline="0" fieldPosition="0">
        <references count="3">
          <reference field="7" count="4">
            <x v="0"/>
            <x v="1"/>
            <x v="2"/>
            <x v="3"/>
          </reference>
          <reference field="8" count="1" selected="0">
            <x v="341"/>
          </reference>
          <reference field="9" count="1" selected="0">
            <x v="337"/>
          </reference>
        </references>
      </pivotArea>
    </format>
    <format dxfId="17514">
      <pivotArea dataOnly="0" labelOnly="1" outline="0" fieldPosition="0">
        <references count="3">
          <reference field="7" count="3">
            <x v="22"/>
            <x v="237"/>
            <x v="267"/>
          </reference>
          <reference field="8" count="1" selected="0">
            <x v="341"/>
          </reference>
          <reference field="9" count="1" selected="0">
            <x v="338"/>
          </reference>
        </references>
      </pivotArea>
    </format>
    <format dxfId="17513">
      <pivotArea dataOnly="0" labelOnly="1" outline="0" fieldPosition="0">
        <references count="3">
          <reference field="7" count="1">
            <x v="160"/>
          </reference>
          <reference field="8" count="1" selected="0">
            <x v="341"/>
          </reference>
          <reference field="9" count="1" selected="0">
            <x v="341"/>
          </reference>
        </references>
      </pivotArea>
    </format>
    <format dxfId="17512">
      <pivotArea dataOnly="0" labelOnly="1" outline="0" fieldPosition="0">
        <references count="3">
          <reference field="7" count="1">
            <x v="160"/>
          </reference>
          <reference field="8" count="1" selected="0">
            <x v="341"/>
          </reference>
          <reference field="9" count="1" selected="0">
            <x v="372"/>
          </reference>
        </references>
      </pivotArea>
    </format>
    <format dxfId="17511">
      <pivotArea dataOnly="0" labelOnly="1" outline="0" fieldPosition="0">
        <references count="3">
          <reference field="7" count="3">
            <x v="0"/>
            <x v="1"/>
            <x v="2"/>
          </reference>
          <reference field="8" count="1" selected="0">
            <x v="343"/>
          </reference>
          <reference field="9" count="1" selected="0">
            <x v="335"/>
          </reference>
        </references>
      </pivotArea>
    </format>
    <format dxfId="17510">
      <pivotArea dataOnly="0" labelOnly="1" outline="0" fieldPosition="0">
        <references count="3">
          <reference field="7" count="3">
            <x v="22"/>
            <x v="237"/>
            <x v="267"/>
          </reference>
          <reference field="8" count="1" selected="0">
            <x v="343"/>
          </reference>
          <reference field="9" count="1" selected="0">
            <x v="336"/>
          </reference>
        </references>
      </pivotArea>
    </format>
    <format dxfId="17509">
      <pivotArea dataOnly="0" labelOnly="1" outline="0" fieldPosition="0">
        <references count="3">
          <reference field="7" count="1">
            <x v="160"/>
          </reference>
          <reference field="8" count="1" selected="0">
            <x v="343"/>
          </reference>
          <reference field="9" count="1" selected="0">
            <x v="341"/>
          </reference>
        </references>
      </pivotArea>
    </format>
    <format dxfId="17508">
      <pivotArea dataOnly="0" labelOnly="1" outline="0" fieldPosition="0">
        <references count="3">
          <reference field="7" count="1">
            <x v="160"/>
          </reference>
          <reference field="8" count="1" selected="0">
            <x v="343"/>
          </reference>
          <reference field="9" count="1" selected="0">
            <x v="372"/>
          </reference>
        </references>
      </pivotArea>
    </format>
    <format dxfId="17507">
      <pivotArea dataOnly="0" labelOnly="1" outline="0" fieldPosition="0">
        <references count="3">
          <reference field="7" count="1">
            <x v="160"/>
          </reference>
          <reference field="8" count="1" selected="0">
            <x v="344"/>
          </reference>
          <reference field="9" count="1" selected="0">
            <x v="10"/>
          </reference>
        </references>
      </pivotArea>
    </format>
    <format dxfId="17506">
      <pivotArea dataOnly="0" labelOnly="1" outline="0" fieldPosition="0">
        <references count="3">
          <reference field="7" count="1">
            <x v="160"/>
          </reference>
          <reference field="8" count="1" selected="0">
            <x v="344"/>
          </reference>
          <reference field="9" count="1" selected="0">
            <x v="372"/>
          </reference>
        </references>
      </pivotArea>
    </format>
    <format dxfId="17505">
      <pivotArea dataOnly="0" labelOnly="1" outline="0" fieldPosition="0">
        <references count="3">
          <reference field="7" count="1">
            <x v="160"/>
          </reference>
          <reference field="8" count="1" selected="0">
            <x v="345"/>
          </reference>
          <reference field="9" count="1" selected="0">
            <x v="187"/>
          </reference>
        </references>
      </pivotArea>
    </format>
    <format dxfId="17504">
      <pivotArea dataOnly="0" labelOnly="1" outline="0" fieldPosition="0">
        <references count="3">
          <reference field="7" count="1">
            <x v="160"/>
          </reference>
          <reference field="8" count="1" selected="0">
            <x v="345"/>
          </reference>
          <reference field="9" count="1" selected="0">
            <x v="195"/>
          </reference>
        </references>
      </pivotArea>
    </format>
    <format dxfId="17503">
      <pivotArea dataOnly="0" labelOnly="1" outline="0" fieldPosition="0">
        <references count="3">
          <reference field="7" count="1">
            <x v="160"/>
          </reference>
          <reference field="8" count="1" selected="0">
            <x v="345"/>
          </reference>
          <reference field="9" count="1" selected="0">
            <x v="238"/>
          </reference>
        </references>
      </pivotArea>
    </format>
    <format dxfId="17502">
      <pivotArea dataOnly="0" labelOnly="1" outline="0" fieldPosition="0">
        <references count="3">
          <reference field="7" count="4">
            <x v="88"/>
            <x v="89"/>
            <x v="438"/>
            <x v="439"/>
          </reference>
          <reference field="8" count="1" selected="0">
            <x v="345"/>
          </reference>
          <reference field="9" count="1" selected="0">
            <x v="339"/>
          </reference>
        </references>
      </pivotArea>
    </format>
    <format dxfId="17501">
      <pivotArea dataOnly="0" labelOnly="1" outline="0" fieldPosition="0">
        <references count="3">
          <reference field="7" count="1">
            <x v="160"/>
          </reference>
          <reference field="8" count="1" selected="0">
            <x v="345"/>
          </reference>
          <reference field="9" count="1" selected="0">
            <x v="341"/>
          </reference>
        </references>
      </pivotArea>
    </format>
    <format dxfId="17500">
      <pivotArea dataOnly="0" labelOnly="1" outline="0" fieldPosition="0">
        <references count="3">
          <reference field="7" count="1">
            <x v="160"/>
          </reference>
          <reference field="8" count="1" selected="0">
            <x v="347"/>
          </reference>
          <reference field="9" count="1" selected="0">
            <x v="163"/>
          </reference>
        </references>
      </pivotArea>
    </format>
    <format dxfId="17499">
      <pivotArea dataOnly="0" labelOnly="1" outline="0" fieldPosition="0">
        <references count="3">
          <reference field="7" count="1">
            <x v="160"/>
          </reference>
          <reference field="8" count="1" selected="0">
            <x v="347"/>
          </reference>
          <reference field="9" count="1" selected="0">
            <x v="274"/>
          </reference>
        </references>
      </pivotArea>
    </format>
    <format dxfId="17498">
      <pivotArea dataOnly="0" labelOnly="1" outline="0" fieldPosition="0">
        <references count="3">
          <reference field="7" count="6">
            <x v="120"/>
            <x v="201"/>
            <x v="259"/>
            <x v="271"/>
            <x v="306"/>
            <x v="371"/>
          </reference>
          <reference field="8" count="1" selected="0">
            <x v="347"/>
          </reference>
          <reference field="9" count="1" selected="0">
            <x v="344"/>
          </reference>
        </references>
      </pivotArea>
    </format>
    <format dxfId="17497">
      <pivotArea dataOnly="0" labelOnly="1" outline="0" fieldPosition="0">
        <references count="3">
          <reference field="7" count="2">
            <x v="140"/>
            <x v="207"/>
          </reference>
          <reference field="8" count="1" selected="0">
            <x v="347"/>
          </reference>
          <reference field="9" count="1" selected="0">
            <x v="345"/>
          </reference>
        </references>
      </pivotArea>
    </format>
    <format dxfId="17496">
      <pivotArea dataOnly="0" labelOnly="1" outline="0" fieldPosition="0">
        <references count="3">
          <reference field="7" count="1">
            <x v="160"/>
          </reference>
          <reference field="8" count="1" selected="0">
            <x v="353"/>
          </reference>
          <reference field="9" count="1" selected="0">
            <x v="341"/>
          </reference>
        </references>
      </pivotArea>
    </format>
    <format dxfId="17495">
      <pivotArea dataOnly="0" labelOnly="1" outline="0" fieldPosition="0">
        <references count="3">
          <reference field="7" count="7">
            <x v="50"/>
            <x v="171"/>
            <x v="172"/>
            <x v="173"/>
            <x v="300"/>
            <x v="301"/>
            <x v="422"/>
          </reference>
          <reference field="8" count="1" selected="0">
            <x v="353"/>
          </reference>
          <reference field="9" count="1" selected="0">
            <x v="348"/>
          </reference>
        </references>
      </pivotArea>
    </format>
    <format dxfId="17494">
      <pivotArea dataOnly="0" labelOnly="1" outline="0" fieldPosition="0">
        <references count="3">
          <reference field="7" count="3">
            <x v="188"/>
            <x v="219"/>
            <x v="281"/>
          </reference>
          <reference field="8" count="1" selected="0">
            <x v="353"/>
          </reference>
          <reference field="9" count="1" selected="0">
            <x v="349"/>
          </reference>
        </references>
      </pivotArea>
    </format>
    <format dxfId="17493">
      <pivotArea dataOnly="0" labelOnly="1" outline="0" fieldPosition="0">
        <references count="3">
          <reference field="7" count="1">
            <x v="160"/>
          </reference>
          <reference field="8" count="1" selected="0">
            <x v="355"/>
          </reference>
          <reference field="9" count="1" selected="0">
            <x v="163"/>
          </reference>
        </references>
      </pivotArea>
    </format>
    <format dxfId="17492">
      <pivotArea dataOnly="0" labelOnly="1" outline="0" fieldPosition="0">
        <references count="3">
          <reference field="7" count="1">
            <x v="160"/>
          </reference>
          <reference field="8" count="1" selected="0">
            <x v="355"/>
          </reference>
          <reference field="9" count="1" selected="0">
            <x v="274"/>
          </reference>
        </references>
      </pivotArea>
    </format>
    <format dxfId="17491">
      <pivotArea dataOnly="0" labelOnly="1" outline="0" fieldPosition="0">
        <references count="3">
          <reference field="7" count="1">
            <x v="160"/>
          </reference>
          <reference field="8" count="1" selected="0">
            <x v="355"/>
          </reference>
          <reference field="9" count="1" selected="0">
            <x v="275"/>
          </reference>
        </references>
      </pivotArea>
    </format>
    <format dxfId="17490">
      <pivotArea dataOnly="0" labelOnly="1" outline="0" fieldPosition="0">
        <references count="3">
          <reference field="7" count="1">
            <x v="160"/>
          </reference>
          <reference field="8" count="1" selected="0">
            <x v="355"/>
          </reference>
          <reference field="9" count="1" selected="0">
            <x v="341"/>
          </reference>
        </references>
      </pivotArea>
    </format>
    <format dxfId="17489">
      <pivotArea dataOnly="0" labelOnly="1" outline="0" fieldPosition="0">
        <references count="3">
          <reference field="7" count="8">
            <x v="121"/>
            <x v="164"/>
            <x v="175"/>
            <x v="178"/>
            <x v="199"/>
            <x v="261"/>
            <x v="308"/>
            <x v="372"/>
          </reference>
          <reference field="8" count="1" selected="0">
            <x v="355"/>
          </reference>
          <reference field="9" count="1" selected="0">
            <x v="352"/>
          </reference>
        </references>
      </pivotArea>
    </format>
    <format dxfId="17488">
      <pivotArea dataOnly="0" labelOnly="1" outline="0" fieldPosition="0">
        <references count="3">
          <reference field="7" count="9">
            <x v="29"/>
            <x v="46"/>
            <x v="80"/>
            <x v="212"/>
            <x v="311"/>
            <x v="312"/>
            <x v="400"/>
            <x v="401"/>
            <x v="416"/>
          </reference>
          <reference field="8" count="1" selected="0">
            <x v="355"/>
          </reference>
          <reference field="9" count="1" selected="0">
            <x v="353"/>
          </reference>
        </references>
      </pivotArea>
    </format>
    <format dxfId="17487">
      <pivotArea dataOnly="0" labelOnly="1" outline="0" fieldPosition="0">
        <references count="3">
          <reference field="7" count="1">
            <x v="160"/>
          </reference>
          <reference field="8" count="1" selected="0">
            <x v="357"/>
          </reference>
          <reference field="9" count="1" selected="0">
            <x v="274"/>
          </reference>
        </references>
      </pivotArea>
    </format>
    <format dxfId="17486">
      <pivotArea dataOnly="0" labelOnly="1" outline="0" fieldPosition="0">
        <references count="3">
          <reference field="7" count="1">
            <x v="160"/>
          </reference>
          <reference field="8" count="1" selected="0">
            <x v="357"/>
          </reference>
          <reference field="9" count="1" selected="0">
            <x v="341"/>
          </reference>
        </references>
      </pivotArea>
    </format>
    <format dxfId="17485">
      <pivotArea dataOnly="0" labelOnly="1" outline="0" fieldPosition="0">
        <references count="3">
          <reference field="7" count="2">
            <x v="265"/>
            <x v="440"/>
          </reference>
          <reference field="8" count="1" selected="0">
            <x v="358"/>
          </reference>
          <reference field="9" count="1" selected="0">
            <x v="227"/>
          </reference>
        </references>
      </pivotArea>
    </format>
    <format dxfId="17484">
      <pivotArea dataOnly="0" labelOnly="1" outline="0" fieldPosition="0">
        <references count="3">
          <reference field="7" count="1">
            <x v="160"/>
          </reference>
          <reference field="8" count="1" selected="0">
            <x v="358"/>
          </reference>
          <reference field="9" count="1" selected="0">
            <x v="341"/>
          </reference>
        </references>
      </pivotArea>
    </format>
    <format dxfId="17483">
      <pivotArea dataOnly="0" labelOnly="1" outline="0" fieldPosition="0">
        <references count="3">
          <reference field="7" count="2">
            <x v="265"/>
            <x v="440"/>
          </reference>
          <reference field="8" count="1" selected="0">
            <x v="359"/>
          </reference>
          <reference field="9" count="1" selected="0">
            <x v="295"/>
          </reference>
        </references>
      </pivotArea>
    </format>
    <format dxfId="17482">
      <pivotArea dataOnly="0" labelOnly="1" outline="0" fieldPosition="0">
        <references count="3">
          <reference field="7" count="1">
            <x v="160"/>
          </reference>
          <reference field="8" count="1" selected="0">
            <x v="359"/>
          </reference>
          <reference field="9" count="1" selected="0">
            <x v="341"/>
          </reference>
        </references>
      </pivotArea>
    </format>
    <format dxfId="17481">
      <pivotArea dataOnly="0" labelOnly="1" outline="0" fieldPosition="0">
        <references count="3">
          <reference field="7" count="2">
            <x v="63"/>
            <x v="273"/>
          </reference>
          <reference field="8" count="1" selected="0">
            <x v="359"/>
          </reference>
          <reference field="9" count="1" selected="0">
            <x v="350"/>
          </reference>
        </references>
      </pivotArea>
    </format>
    <format dxfId="17480">
      <pivotArea dataOnly="0" labelOnly="1" outline="0" fieldPosition="0">
        <references count="3">
          <reference field="7" count="2">
            <x v="20"/>
            <x v="237"/>
          </reference>
          <reference field="8" count="1" selected="0">
            <x v="359"/>
          </reference>
          <reference field="9" count="1" selected="0">
            <x v="351"/>
          </reference>
        </references>
      </pivotArea>
    </format>
    <format dxfId="17479">
      <pivotArea dataOnly="0" labelOnly="1" outline="0" fieldPosition="0">
        <references count="3">
          <reference field="7" count="1">
            <x v="160"/>
          </reference>
          <reference field="8" count="1" selected="0">
            <x v="364"/>
          </reference>
          <reference field="9" count="1" selected="0">
            <x v="341"/>
          </reference>
        </references>
      </pivotArea>
    </format>
    <format dxfId="17478">
      <pivotArea dataOnly="0" labelOnly="1" outline="0" fieldPosition="0">
        <references count="3">
          <reference field="7" count="1">
            <x v="160"/>
          </reference>
          <reference field="8" count="1" selected="0">
            <x v="365"/>
          </reference>
          <reference field="9" count="1" selected="0">
            <x v="341"/>
          </reference>
        </references>
      </pivotArea>
    </format>
    <format dxfId="17477">
      <pivotArea dataOnly="0" labelOnly="1" outline="0" fieldPosition="0">
        <references count="3">
          <reference field="7" count="1">
            <x v="160"/>
          </reference>
          <reference field="8" count="1" selected="0">
            <x v="367"/>
          </reference>
          <reference field="9" count="1" selected="0">
            <x v="3"/>
          </reference>
        </references>
      </pivotArea>
    </format>
    <format dxfId="17476">
      <pivotArea dataOnly="0" labelOnly="1" outline="0" fieldPosition="0">
        <references count="3">
          <reference field="7" count="1">
            <x v="160"/>
          </reference>
          <reference field="8" count="1" selected="0">
            <x v="367"/>
          </reference>
          <reference field="9" count="1" selected="0">
            <x v="4"/>
          </reference>
        </references>
      </pivotArea>
    </format>
    <format dxfId="17475">
      <pivotArea dataOnly="0" labelOnly="1" outline="0" fieldPosition="0">
        <references count="3">
          <reference field="7" count="1">
            <x v="160"/>
          </reference>
          <reference field="8" count="1" selected="0">
            <x v="367"/>
          </reference>
          <reference field="9" count="1" selected="0">
            <x v="5"/>
          </reference>
        </references>
      </pivotArea>
    </format>
    <format dxfId="17474">
      <pivotArea dataOnly="0" labelOnly="1" outline="0" fieldPosition="0">
        <references count="3">
          <reference field="7" count="4">
            <x v="300"/>
            <x v="320"/>
            <x v="375"/>
            <x v="433"/>
          </reference>
          <reference field="8" count="1" selected="0">
            <x v="367"/>
          </reference>
          <reference field="9" count="1" selected="0">
            <x v="358"/>
          </reference>
        </references>
      </pivotArea>
    </format>
    <format dxfId="17473">
      <pivotArea dataOnly="0" labelOnly="1" outline="0" fieldPosition="0">
        <references count="3">
          <reference field="7" count="1">
            <x v="160"/>
          </reference>
          <reference field="8" count="1" selected="0">
            <x v="368"/>
          </reference>
          <reference field="9" count="1" selected="0">
            <x v="341"/>
          </reference>
        </references>
      </pivotArea>
    </format>
    <format dxfId="17472">
      <pivotArea dataOnly="0" labelOnly="1" outline="0" fieldPosition="0">
        <references count="3">
          <reference field="7" count="4">
            <x v="174"/>
            <x v="206"/>
            <x v="298"/>
            <x v="418"/>
          </reference>
          <reference field="8" count="1" selected="0">
            <x v="368"/>
          </reference>
          <reference field="9" count="1" selected="0">
            <x v="365"/>
          </reference>
        </references>
      </pivotArea>
    </format>
    <format dxfId="17471">
      <pivotArea dataOnly="0" labelOnly="1" outline="0" fieldPosition="0">
        <references count="3">
          <reference field="7" count="1">
            <x v="160"/>
          </reference>
          <reference field="8" count="1" selected="0">
            <x v="369"/>
          </reference>
          <reference field="9" count="1" selected="0">
            <x v="341"/>
          </reference>
        </references>
      </pivotArea>
    </format>
    <format dxfId="17470">
      <pivotArea dataOnly="0" labelOnly="1" outline="0" fieldPosition="0">
        <references count="3">
          <reference field="7" count="3">
            <x v="25"/>
            <x v="70"/>
            <x v="361"/>
          </reference>
          <reference field="8" count="1" selected="0">
            <x v="369"/>
          </reference>
          <reference field="9" count="1" selected="0">
            <x v="362"/>
          </reference>
        </references>
      </pivotArea>
    </format>
    <format dxfId="17469">
      <pivotArea dataOnly="0" labelOnly="1" outline="0" fieldPosition="0">
        <references count="3">
          <reference field="7" count="4">
            <x v="14"/>
            <x v="70"/>
            <x v="375"/>
            <x v="433"/>
          </reference>
          <reference field="8" count="1" selected="0">
            <x v="369"/>
          </reference>
          <reference field="9" count="1" selected="0">
            <x v="363"/>
          </reference>
        </references>
      </pivotArea>
    </format>
    <format dxfId="17468">
      <pivotArea dataOnly="0" labelOnly="1" outline="0" fieldPosition="0">
        <references count="3">
          <reference field="7" count="1">
            <x v="160"/>
          </reference>
          <reference field="8" count="1" selected="0">
            <x v="369"/>
          </reference>
          <reference field="9" count="1" selected="0">
            <x v="364"/>
          </reference>
        </references>
      </pivotArea>
    </format>
    <format dxfId="17467">
      <pivotArea dataOnly="0" labelOnly="1" outline="0" fieldPosition="0">
        <references count="3">
          <reference field="7" count="1">
            <x v="160"/>
          </reference>
          <reference field="8" count="1" selected="0">
            <x v="370"/>
          </reference>
          <reference field="9" count="1" selected="0">
            <x v="195"/>
          </reference>
        </references>
      </pivotArea>
    </format>
    <format dxfId="17466">
      <pivotArea dataOnly="0" labelOnly="1" outline="0" fieldPosition="0">
        <references count="3">
          <reference field="7" count="1">
            <x v="160"/>
          </reference>
          <reference field="8" count="1" selected="0">
            <x v="370"/>
          </reference>
          <reference field="9" count="1" selected="0">
            <x v="341"/>
          </reference>
        </references>
      </pivotArea>
    </format>
    <format dxfId="17465">
      <pivotArea dataOnly="0" labelOnly="1" outline="0" fieldPosition="0">
        <references count="3">
          <reference field="7" count="2">
            <x v="4"/>
            <x v="5"/>
          </reference>
          <reference field="8" count="1" selected="0">
            <x v="370"/>
          </reference>
          <reference field="9" count="1" selected="0">
            <x v="366"/>
          </reference>
        </references>
      </pivotArea>
    </format>
    <format dxfId="17464">
      <pivotArea dataOnly="0" labelOnly="1" outline="0" fieldPosition="0">
        <references count="3">
          <reference field="7" count="2">
            <x v="265"/>
            <x v="440"/>
          </reference>
          <reference field="8" count="1" selected="0">
            <x v="374"/>
          </reference>
          <reference field="9" count="1" selected="0">
            <x v="113"/>
          </reference>
        </references>
      </pivotArea>
    </format>
    <format dxfId="17463">
      <pivotArea dataOnly="0" labelOnly="1" outline="0" fieldPosition="0">
        <references count="3">
          <reference field="7" count="2">
            <x v="265"/>
            <x v="440"/>
          </reference>
          <reference field="8" count="1" selected="0">
            <x v="374"/>
          </reference>
          <reference field="9" count="1" selected="0">
            <x v="308"/>
          </reference>
        </references>
      </pivotArea>
    </format>
    <format dxfId="17462">
      <pivotArea dataOnly="0" labelOnly="1" outline="0" fieldPosition="0">
        <references count="3">
          <reference field="7" count="1">
            <x v="160"/>
          </reference>
          <reference field="8" count="1" selected="0">
            <x v="374"/>
          </reference>
          <reference field="9" count="1" selected="0">
            <x v="341"/>
          </reference>
        </references>
      </pivotArea>
    </format>
    <format dxfId="17461">
      <pivotArea dataOnly="0" labelOnly="1" outline="0" fieldPosition="0">
        <references count="3">
          <reference field="7" count="2">
            <x v="120"/>
            <x v="127"/>
          </reference>
          <reference field="8" count="1" selected="0">
            <x v="374"/>
          </reference>
          <reference field="9" count="1" selected="0">
            <x v="367"/>
          </reference>
        </references>
      </pivotArea>
    </format>
    <format dxfId="17460">
      <pivotArea dataOnly="0" labelOnly="1" outline="0" fieldPosition="0">
        <references count="3">
          <reference field="7" count="4">
            <x v="122"/>
            <x v="200"/>
            <x v="267"/>
            <x v="373"/>
          </reference>
          <reference field="8" count="1" selected="0">
            <x v="374"/>
          </reference>
          <reference field="9" count="1" selected="0">
            <x v="368"/>
          </reference>
        </references>
      </pivotArea>
    </format>
    <format dxfId="17459">
      <pivotArea dataOnly="0" labelOnly="1" outline="0" fieldPosition="0">
        <references count="3">
          <reference field="7" count="1">
            <x v="160"/>
          </reference>
          <reference field="8" count="1" selected="0">
            <x v="375"/>
          </reference>
          <reference field="9" count="1" selected="0">
            <x v="237"/>
          </reference>
        </references>
      </pivotArea>
    </format>
    <format dxfId="17458">
      <pivotArea dataOnly="0" labelOnly="1" outline="0" fieldPosition="0">
        <references count="3">
          <reference field="7" count="1">
            <x v="160"/>
          </reference>
          <reference field="8" count="1" selected="0">
            <x v="375"/>
          </reference>
          <reference field="9" count="1" selected="0">
            <x v="341"/>
          </reference>
        </references>
      </pivotArea>
    </format>
    <format dxfId="17457">
      <pivotArea dataOnly="0" labelOnly="1" outline="0" fieldPosition="0">
        <references count="3">
          <reference field="7" count="2">
            <x v="227"/>
            <x v="228"/>
          </reference>
          <reference field="8" count="1" selected="0">
            <x v="375"/>
          </reference>
          <reference field="9" count="1" selected="0">
            <x v="371"/>
          </reference>
        </references>
      </pivotArea>
    </format>
    <format dxfId="17456">
      <pivotArea dataOnly="0" labelOnly="1" outline="0" fieldPosition="0">
        <references count="3">
          <reference field="7" count="1">
            <x v="160"/>
          </reference>
          <reference field="8" count="1" selected="0">
            <x v="376"/>
          </reference>
          <reference field="9" count="1" selected="0">
            <x v="341"/>
          </reference>
        </references>
      </pivotArea>
    </format>
    <format dxfId="17455">
      <pivotArea dataOnly="0" labelOnly="1" outline="0" fieldPosition="0">
        <references count="3">
          <reference field="7" count="1">
            <x v="160"/>
          </reference>
          <reference field="8" count="1" selected="0">
            <x v="378"/>
          </reference>
          <reference field="9" count="1" selected="0">
            <x v="341"/>
          </reference>
        </references>
      </pivotArea>
    </format>
    <format dxfId="17454">
      <pivotArea dataOnly="0" labelOnly="1" outline="0" fieldPosition="0">
        <references count="3">
          <reference field="7" count="1">
            <x v="160"/>
          </reference>
          <reference field="8" count="1" selected="0">
            <x v="378"/>
          </reference>
          <reference field="9" count="1" selected="0">
            <x v="379"/>
          </reference>
        </references>
      </pivotArea>
    </format>
    <format dxfId="17453">
      <pivotArea dataOnly="0" labelOnly="1" outline="0" fieldPosition="0">
        <references count="3">
          <reference field="7" count="1">
            <x v="160"/>
          </reference>
          <reference field="8" count="1" selected="0">
            <x v="379"/>
          </reference>
          <reference field="9" count="1" selected="0">
            <x v="341"/>
          </reference>
        </references>
      </pivotArea>
    </format>
    <format dxfId="17452">
      <pivotArea dataOnly="0" labelOnly="1" outline="0" fieldPosition="0">
        <references count="3">
          <reference field="7" count="1">
            <x v="160"/>
          </reference>
          <reference field="8" count="1" selected="0">
            <x v="380"/>
          </reference>
          <reference field="9" count="1" selected="0">
            <x v="341"/>
          </reference>
        </references>
      </pivotArea>
    </format>
    <format dxfId="17451">
      <pivotArea dataOnly="0" labelOnly="1" outline="0" fieldPosition="0">
        <references count="3">
          <reference field="7" count="1">
            <x v="160"/>
          </reference>
          <reference field="8" count="1" selected="0">
            <x v="384"/>
          </reference>
          <reference field="9" count="1" selected="0">
            <x v="341"/>
          </reference>
        </references>
      </pivotArea>
    </format>
    <format dxfId="17450">
      <pivotArea dataOnly="0" labelOnly="1" outline="0" fieldPosition="0">
        <references count="3">
          <reference field="7" count="5">
            <x v="118"/>
            <x v="158"/>
            <x v="184"/>
            <x v="229"/>
            <x v="407"/>
          </reference>
          <reference field="8" count="1" selected="0">
            <x v="384"/>
          </reference>
          <reference field="9" count="1" selected="0">
            <x v="382"/>
          </reference>
        </references>
      </pivotArea>
    </format>
    <format dxfId="17449">
      <pivotArea dataOnly="0" labelOnly="1" outline="0" fieldPosition="0">
        <references count="3">
          <reference field="7" count="1">
            <x v="160"/>
          </reference>
          <reference field="8" count="1" selected="0">
            <x v="385"/>
          </reference>
          <reference field="9" count="1" selected="0">
            <x v="224"/>
          </reference>
        </references>
      </pivotArea>
    </format>
    <format dxfId="17448">
      <pivotArea dataOnly="0" labelOnly="1" outline="0" fieldPosition="0">
        <references count="3">
          <reference field="7" count="1">
            <x v="160"/>
          </reference>
          <reference field="8" count="1" selected="0">
            <x v="385"/>
          </reference>
          <reference field="9" count="1" selected="0">
            <x v="274"/>
          </reference>
        </references>
      </pivotArea>
    </format>
    <format dxfId="17447">
      <pivotArea dataOnly="0" labelOnly="1" outline="0" fieldPosition="0">
        <references count="3">
          <reference field="7" count="1">
            <x v="160"/>
          </reference>
          <reference field="8" count="1" selected="0">
            <x v="385"/>
          </reference>
          <reference field="9" count="1" selected="0">
            <x v="341"/>
          </reference>
        </references>
      </pivotArea>
    </format>
    <format dxfId="17446">
      <pivotArea dataOnly="0" labelOnly="1" outline="0" fieldPosition="0">
        <references count="3">
          <reference field="7" count="3">
            <x v="112"/>
            <x v="350"/>
            <x v="403"/>
          </reference>
          <reference field="8" count="1" selected="0">
            <x v="385"/>
          </reference>
          <reference field="9" count="1" selected="0">
            <x v="385"/>
          </reference>
        </references>
      </pivotArea>
    </format>
    <format dxfId="17445">
      <pivotArea dataOnly="0" labelOnly="1" outline="0" fieldPosition="0">
        <references count="3">
          <reference field="7" count="2">
            <x v="182"/>
            <x v="382"/>
          </reference>
          <reference field="8" count="1" selected="0">
            <x v="385"/>
          </reference>
          <reference field="9" count="1" selected="0">
            <x v="386"/>
          </reference>
        </references>
      </pivotArea>
    </format>
    <format dxfId="17444">
      <pivotArea dataOnly="0" labelOnly="1" outline="0" fieldPosition="0">
        <references count="3">
          <reference field="7" count="1">
            <x v="160"/>
          </reference>
          <reference field="8" count="1" selected="0">
            <x v="387"/>
          </reference>
          <reference field="9" count="1" selected="0">
            <x v="102"/>
          </reference>
        </references>
      </pivotArea>
    </format>
    <format dxfId="17443">
      <pivotArea dataOnly="0" labelOnly="1" outline="0" fieldPosition="0">
        <references count="3">
          <reference field="7" count="1">
            <x v="160"/>
          </reference>
          <reference field="8" count="1" selected="0">
            <x v="387"/>
          </reference>
          <reference field="9" count="1" selected="0">
            <x v="341"/>
          </reference>
        </references>
      </pivotArea>
    </format>
    <format dxfId="17442">
      <pivotArea dataOnly="0" labelOnly="1" outline="0" fieldPosition="0">
        <references count="3">
          <reference field="7" count="1">
            <x v="160"/>
          </reference>
          <reference field="8" count="1" selected="0">
            <x v="387"/>
          </reference>
          <reference field="9" count="1" selected="0">
            <x v="383"/>
          </reference>
        </references>
      </pivotArea>
    </format>
    <format dxfId="17441">
      <pivotArea dataOnly="0" labelOnly="1" outline="0" fieldPosition="0">
        <references count="3">
          <reference field="7" count="1">
            <x v="160"/>
          </reference>
          <reference field="8" count="1" selected="0">
            <x v="387"/>
          </reference>
          <reference field="9" count="1" selected="0">
            <x v="384"/>
          </reference>
        </references>
      </pivotArea>
    </format>
    <format dxfId="17440">
      <pivotArea dataOnly="0" labelOnly="1" outline="0" fieldPosition="0">
        <references count="3">
          <reference field="7" count="6">
            <x v="115"/>
            <x v="217"/>
            <x v="236"/>
            <x v="328"/>
            <x v="424"/>
            <x v="425"/>
          </reference>
          <reference field="8" count="1" selected="0">
            <x v="387"/>
          </reference>
          <reference field="9" count="1" selected="0">
            <x v="387"/>
          </reference>
        </references>
      </pivotArea>
    </format>
    <format dxfId="17439">
      <pivotArea dataOnly="0" labelOnly="1" outline="0" fieldPosition="0">
        <references count="3">
          <reference field="7" count="1">
            <x v="160"/>
          </reference>
          <reference field="8" count="1" selected="0">
            <x v="388"/>
          </reference>
          <reference field="9" count="1" selected="0">
            <x v="341"/>
          </reference>
        </references>
      </pivotArea>
    </format>
    <format dxfId="17438">
      <pivotArea dataOnly="0" labelOnly="1" outline="0" fieldPosition="0">
        <references count="3">
          <reference field="7" count="1">
            <x v="160"/>
          </reference>
          <reference field="8" count="1" selected="0">
            <x v="390"/>
          </reference>
          <reference field="9" count="1" selected="0">
            <x v="341"/>
          </reference>
        </references>
      </pivotArea>
    </format>
    <format dxfId="17437">
      <pivotArea dataOnly="0" labelOnly="1" outline="0" fieldPosition="0">
        <references count="3">
          <reference field="7" count="1">
            <x v="160"/>
          </reference>
          <reference field="8" count="1" selected="0">
            <x v="391"/>
          </reference>
          <reference field="9" count="1" selected="0">
            <x v="341"/>
          </reference>
        </references>
      </pivotArea>
    </format>
    <format dxfId="17436">
      <pivotArea dataOnly="0" labelOnly="1" outline="0" fieldPosition="0">
        <references count="3">
          <reference field="7" count="1">
            <x v="160"/>
          </reference>
          <reference field="8" count="1" selected="0">
            <x v="392"/>
          </reference>
          <reference field="9" count="1" selected="0">
            <x v="341"/>
          </reference>
        </references>
      </pivotArea>
    </format>
    <format dxfId="17435">
      <pivotArea dataOnly="0" labelOnly="1" outline="0" fieldPosition="0">
        <references count="3">
          <reference field="7" count="1">
            <x v="160"/>
          </reference>
          <reference field="8" count="1" selected="0">
            <x v="393"/>
          </reference>
          <reference field="9" count="1" selected="0">
            <x v="128"/>
          </reference>
        </references>
      </pivotArea>
    </format>
    <format dxfId="17434">
      <pivotArea dataOnly="0" labelOnly="1" outline="0" fieldPosition="0">
        <references count="3">
          <reference field="7" count="1">
            <x v="160"/>
          </reference>
          <reference field="8" count="1" selected="0">
            <x v="393"/>
          </reference>
          <reference field="9" count="1" selected="0">
            <x v="231"/>
          </reference>
        </references>
      </pivotArea>
    </format>
    <format dxfId="17433">
      <pivotArea dataOnly="0" labelOnly="1" outline="0" fieldPosition="0">
        <references count="3">
          <reference field="7" count="1">
            <x v="160"/>
          </reference>
          <reference field="8" count="1" selected="0">
            <x v="393"/>
          </reference>
          <reference field="9" count="1" selected="0">
            <x v="341"/>
          </reference>
        </references>
      </pivotArea>
    </format>
    <format dxfId="17432">
      <pivotArea dataOnly="0" labelOnly="1" outline="0" fieldPosition="0">
        <references count="3">
          <reference field="7" count="4">
            <x v="95"/>
            <x v="176"/>
            <x v="259"/>
            <x v="305"/>
          </reference>
          <reference field="8" count="1" selected="0">
            <x v="110"/>
          </reference>
          <reference field="9" count="1" selected="0">
            <x v="99"/>
          </reference>
        </references>
      </pivotArea>
    </format>
    <format dxfId="17431">
      <pivotArea dataOnly="0" labelOnly="1" outline="0" fieldPosition="0">
        <references count="3">
          <reference field="7" count="1">
            <x v="160"/>
          </reference>
          <reference field="8" count="1" selected="0">
            <x v="110"/>
          </reference>
          <reference field="9" count="1" selected="0">
            <x v="102"/>
          </reference>
        </references>
      </pivotArea>
    </format>
    <format dxfId="17430">
      <pivotArea dataOnly="0" labelOnly="1" outline="0" fieldPosition="0">
        <references count="3">
          <reference field="7" count="1">
            <x v="160"/>
          </reference>
          <reference field="8" count="1" selected="0">
            <x v="110"/>
          </reference>
          <reference field="9" count="1" selected="0">
            <x v="196"/>
          </reference>
        </references>
      </pivotArea>
    </format>
    <format dxfId="17429">
      <pivotArea dataOnly="0" labelOnly="1" outline="0" fieldPosition="0">
        <references count="3">
          <reference field="7" count="2">
            <x v="265"/>
            <x v="440"/>
          </reference>
          <reference field="8" count="1" selected="0">
            <x v="110"/>
          </reference>
          <reference field="9" count="1" selected="0">
            <x v="239"/>
          </reference>
        </references>
      </pivotArea>
    </format>
    <format dxfId="17428">
      <pivotArea dataOnly="0" labelOnly="1" outline="0" fieldPosition="0">
        <references count="3">
          <reference field="7" count="1">
            <x v="160"/>
          </reference>
          <reference field="8" count="1" selected="0">
            <x v="110"/>
          </reference>
          <reference field="9" count="1" selected="0">
            <x v="341"/>
          </reference>
        </references>
      </pivotArea>
    </format>
    <format dxfId="17427">
      <pivotArea dataOnly="0" labelOnly="1" outline="0" fieldPosition="0">
        <references count="3">
          <reference field="7" count="1">
            <x v="160"/>
          </reference>
          <reference field="8" count="1" selected="0">
            <x v="110"/>
          </reference>
          <reference field="9" count="1" selected="0">
            <x v="356"/>
          </reference>
        </references>
      </pivotArea>
    </format>
    <format dxfId="17426">
      <pivotArea dataOnly="0" labelOnly="1" outline="0" fieldPosition="0">
        <references count="3">
          <reference field="7" count="2">
            <x v="209"/>
            <x v="276"/>
          </reference>
          <reference field="8" count="1" selected="0">
            <x v="112"/>
          </reference>
          <reference field="9" count="1" selected="0">
            <x v="100"/>
          </reference>
        </references>
      </pivotArea>
    </format>
    <format dxfId="17425">
      <pivotArea dataOnly="0" labelOnly="1" outline="0" fieldPosition="0">
        <references count="3">
          <reference field="7" count="5">
            <x v="130"/>
            <x v="132"/>
            <x v="133"/>
            <x v="134"/>
            <x v="135"/>
          </reference>
          <reference field="8" count="1" selected="0">
            <x v="112"/>
          </reference>
          <reference field="9" count="1" selected="0">
            <x v="101"/>
          </reference>
        </references>
      </pivotArea>
    </format>
    <format dxfId="17424">
      <pivotArea dataOnly="0" labelOnly="1" outline="0" fieldPosition="0">
        <references count="3">
          <reference field="7" count="2">
            <x v="265"/>
            <x v="440"/>
          </reference>
          <reference field="8" count="1" selected="0">
            <x v="112"/>
          </reference>
          <reference field="9" count="1" selected="0">
            <x v="166"/>
          </reference>
        </references>
      </pivotArea>
    </format>
    <format dxfId="17423">
      <pivotArea dataOnly="0" labelOnly="1" outline="0" fieldPosition="0">
        <references count="3">
          <reference field="7" count="1">
            <x v="160"/>
          </reference>
          <reference field="8" count="1" selected="0">
            <x v="112"/>
          </reference>
          <reference field="9" count="1" selected="0">
            <x v="341"/>
          </reference>
        </references>
      </pivotArea>
    </format>
    <format dxfId="17422">
      <pivotArea dataOnly="0" labelOnly="1" outline="0" fieldPosition="0">
        <references count="3">
          <reference field="7" count="1">
            <x v="160"/>
          </reference>
          <reference field="8" count="1" selected="0">
            <x v="113"/>
          </reference>
          <reference field="9" count="1" selected="0">
            <x v="341"/>
          </reference>
        </references>
      </pivotArea>
    </format>
    <format dxfId="17421">
      <pivotArea dataOnly="0" labelOnly="1" outline="0" fieldPosition="0">
        <references count="3">
          <reference field="7" count="1">
            <x v="160"/>
          </reference>
          <reference field="8" count="1" selected="0">
            <x v="113"/>
          </reference>
          <reference field="9" count="1" selected="0">
            <x v="361"/>
          </reference>
        </references>
      </pivotArea>
    </format>
    <format dxfId="17420">
      <pivotArea dataOnly="0" labelOnly="1" outline="0" fieldPosition="0">
        <references count="3">
          <reference field="7" count="1">
            <x v="160"/>
          </reference>
          <reference field="8" count="1" selected="0">
            <x v="115"/>
          </reference>
          <reference field="9" count="1" selected="0">
            <x v="51"/>
          </reference>
        </references>
      </pivotArea>
    </format>
    <format dxfId="17419">
      <pivotArea dataOnly="0" labelOnly="1" outline="0" fieldPosition="0">
        <references count="3">
          <reference field="7" count="2">
            <x v="138"/>
            <x v="216"/>
          </reference>
          <reference field="8" count="1" selected="0">
            <x v="115"/>
          </reference>
          <reference field="9" count="1" selected="0">
            <x v="103"/>
          </reference>
        </references>
      </pivotArea>
    </format>
    <format dxfId="17418">
      <pivotArea dataOnly="0" labelOnly="1" outline="0" fieldPosition="0">
        <references count="3">
          <reference field="7" count="1">
            <x v="160"/>
          </reference>
          <reference field="8" count="1" selected="0">
            <x v="115"/>
          </reference>
          <reference field="9" count="1" selected="0">
            <x v="207"/>
          </reference>
        </references>
      </pivotArea>
    </format>
    <format dxfId="17417">
      <pivotArea dataOnly="0" labelOnly="1" outline="0" fieldPosition="0">
        <references count="3">
          <reference field="7" count="1">
            <x v="160"/>
          </reference>
          <reference field="8" count="1" selected="0">
            <x v="115"/>
          </reference>
          <reference field="9" count="1" selected="0">
            <x v="356"/>
          </reference>
        </references>
      </pivotArea>
    </format>
    <format dxfId="17416">
      <pivotArea dataOnly="0" labelOnly="1" outline="0" fieldPosition="0">
        <references count="3">
          <reference field="7" count="1">
            <x v="160"/>
          </reference>
          <reference field="8" count="1" selected="0">
            <x v="118"/>
          </reference>
          <reference field="9" count="1" selected="0">
            <x v="105"/>
          </reference>
        </references>
      </pivotArea>
    </format>
    <format dxfId="17415">
      <pivotArea dataOnly="0" labelOnly="1" outline="0" fieldPosition="0">
        <references count="3">
          <reference field="7" count="1">
            <x v="160"/>
          </reference>
          <reference field="8" count="1" selected="0">
            <x v="118"/>
          </reference>
          <reference field="9" count="1" selected="0">
            <x v="106"/>
          </reference>
        </references>
      </pivotArea>
    </format>
    <format dxfId="17414">
      <pivotArea dataOnly="0" labelOnly="1" outline="0" fieldPosition="0">
        <references count="3">
          <reference field="7" count="1">
            <x v="160"/>
          </reference>
          <reference field="8" count="1" selected="0">
            <x v="118"/>
          </reference>
          <reference field="9" count="1" selected="0">
            <x v="107"/>
          </reference>
        </references>
      </pivotArea>
    </format>
    <format dxfId="17413">
      <pivotArea dataOnly="0" labelOnly="1" outline="0" fieldPosition="0">
        <references count="3">
          <reference field="7" count="1">
            <x v="160"/>
          </reference>
          <reference field="8" count="1" selected="0">
            <x v="118"/>
          </reference>
          <reference field="9" count="1" selected="0">
            <x v="341"/>
          </reference>
        </references>
      </pivotArea>
    </format>
    <format dxfId="17412">
      <pivotArea dataOnly="0" labelOnly="1" outline="0" fieldPosition="0">
        <references count="3">
          <reference field="7" count="1">
            <x v="160"/>
          </reference>
          <reference field="8" count="1" selected="0">
            <x v="119"/>
          </reference>
          <reference field="9" count="1" selected="0">
            <x v="341"/>
          </reference>
        </references>
      </pivotArea>
    </format>
    <format dxfId="17411">
      <pivotArea dataOnly="0" labelOnly="1" outline="0" fieldPosition="0">
        <references count="3">
          <reference field="7" count="3">
            <x v="14"/>
            <x v="289"/>
            <x v="375"/>
          </reference>
          <reference field="8" count="1" selected="0">
            <x v="122"/>
          </reference>
          <reference field="9" count="1" selected="0">
            <x v="108"/>
          </reference>
        </references>
      </pivotArea>
    </format>
    <format dxfId="17410">
      <pivotArea dataOnly="0" labelOnly="1" outline="0" fieldPosition="0">
        <references count="3">
          <reference field="7" count="4">
            <x v="28"/>
            <x v="330"/>
            <x v="386"/>
            <x v="415"/>
          </reference>
          <reference field="8" count="1" selected="0">
            <x v="122"/>
          </reference>
          <reference field="9" count="1" selected="0">
            <x v="109"/>
          </reference>
        </references>
      </pivotArea>
    </format>
    <format dxfId="17409">
      <pivotArea dataOnly="0" labelOnly="1" outline="0" fieldPosition="0">
        <references count="3">
          <reference field="7" count="4">
            <x v="32"/>
            <x v="96"/>
            <x v="213"/>
            <x v="403"/>
          </reference>
          <reference field="8" count="1" selected="0">
            <x v="122"/>
          </reference>
          <reference field="9" count="1" selected="0">
            <x v="110"/>
          </reference>
        </references>
      </pivotArea>
    </format>
    <format dxfId="17408">
      <pivotArea dataOnly="0" labelOnly="1" outline="0" fieldPosition="0">
        <references count="3">
          <reference field="7" count="1">
            <x v="160"/>
          </reference>
          <reference field="8" count="1" selected="0">
            <x v="122"/>
          </reference>
          <reference field="9" count="1" selected="0">
            <x v="274"/>
          </reference>
        </references>
      </pivotArea>
    </format>
    <format dxfId="17407">
      <pivotArea dataOnly="0" labelOnly="1" outline="0" fieldPosition="0">
        <references count="3">
          <reference field="7" count="1">
            <x v="160"/>
          </reference>
          <reference field="8" count="1" selected="0">
            <x v="122"/>
          </reference>
          <reference field="9" count="1" selected="0">
            <x v="341"/>
          </reference>
        </references>
      </pivotArea>
    </format>
    <format dxfId="17406">
      <pivotArea dataOnly="0" labelOnly="1" outline="0" fieldPosition="0">
        <references count="3">
          <reference field="7" count="1">
            <x v="160"/>
          </reference>
          <reference field="8" count="1" selected="0">
            <x v="123"/>
          </reference>
          <reference field="9" count="1" selected="0">
            <x v="84"/>
          </reference>
        </references>
      </pivotArea>
    </format>
    <format dxfId="17405">
      <pivotArea dataOnly="0" labelOnly="1" outline="0" fieldPosition="0">
        <references count="3">
          <reference field="7" count="1">
            <x v="160"/>
          </reference>
          <reference field="8" count="1" selected="0">
            <x v="123"/>
          </reference>
          <reference field="9" count="1" selected="0">
            <x v="274"/>
          </reference>
        </references>
      </pivotArea>
    </format>
    <format dxfId="17404">
      <pivotArea dataOnly="0" labelOnly="1" outline="0" fieldPosition="0">
        <references count="3">
          <reference field="7" count="1">
            <x v="160"/>
          </reference>
          <reference field="8" count="1" selected="0">
            <x v="126"/>
          </reference>
          <reference field="9" count="1" selected="0">
            <x v="206"/>
          </reference>
        </references>
      </pivotArea>
    </format>
    <format dxfId="17403">
      <pivotArea dataOnly="0" labelOnly="1" outline="0" fieldPosition="0">
        <references count="3">
          <reference field="7" count="1">
            <x v="160"/>
          </reference>
          <reference field="8" count="1" selected="0">
            <x v="127"/>
          </reference>
          <reference field="9" count="1" selected="0">
            <x v="341"/>
          </reference>
        </references>
      </pivotArea>
    </format>
    <format dxfId="17402">
      <pivotArea dataOnly="0" labelOnly="1" outline="0" fieldPosition="0">
        <references count="3">
          <reference field="7" count="1">
            <x v="160"/>
          </reference>
          <reference field="8" count="1" selected="0">
            <x v="128"/>
          </reference>
          <reference field="9" count="1" selected="0">
            <x v="341"/>
          </reference>
        </references>
      </pivotArea>
    </format>
    <format dxfId="17401">
      <pivotArea dataOnly="0" labelOnly="1" outline="0" fieldPosition="0">
        <references count="3">
          <reference field="7" count="1">
            <x v="160"/>
          </reference>
          <reference field="8" count="1" selected="0">
            <x v="129"/>
          </reference>
          <reference field="9" count="1" selected="0">
            <x v="206"/>
          </reference>
        </references>
      </pivotArea>
    </format>
    <format dxfId="17400">
      <pivotArea dataOnly="0" labelOnly="1" outline="0" fieldPosition="0">
        <references count="3">
          <reference field="7" count="1">
            <x v="160"/>
          </reference>
          <reference field="8" count="1" selected="0">
            <x v="130"/>
          </reference>
          <reference field="9" count="1" selected="0">
            <x v="341"/>
          </reference>
        </references>
      </pivotArea>
    </format>
    <format dxfId="17399">
      <pivotArea dataOnly="0" labelOnly="1" outline="0" fieldPosition="0">
        <references count="3">
          <reference field="7" count="3">
            <x v="25"/>
            <x v="70"/>
            <x v="361"/>
          </reference>
          <reference field="8" count="1" selected="0">
            <x v="132"/>
          </reference>
          <reference field="9" count="1" selected="0">
            <x v="121"/>
          </reference>
        </references>
      </pivotArea>
    </format>
    <format dxfId="17398">
      <pivotArea dataOnly="0" labelOnly="1" outline="0" fieldPosition="0">
        <references count="3">
          <reference field="7" count="4">
            <x v="14"/>
            <x v="70"/>
            <x v="375"/>
            <x v="433"/>
          </reference>
          <reference field="8" count="1" selected="0">
            <x v="132"/>
          </reference>
          <reference field="9" count="1" selected="0">
            <x v="122"/>
          </reference>
        </references>
      </pivotArea>
    </format>
    <format dxfId="17397">
      <pivotArea dataOnly="0" labelOnly="1" outline="0" fieldPosition="0">
        <references count="3">
          <reference field="7" count="1">
            <x v="160"/>
          </reference>
          <reference field="8" count="1" selected="0">
            <x v="132"/>
          </reference>
          <reference field="9" count="1" selected="0">
            <x v="364"/>
          </reference>
        </references>
      </pivotArea>
    </format>
    <format dxfId="17396">
      <pivotArea dataOnly="0" labelOnly="1" outline="0" fieldPosition="0">
        <references count="3">
          <reference field="7" count="4">
            <x v="24"/>
            <x v="86"/>
            <x v="195"/>
            <x v="224"/>
          </reference>
          <reference field="8" count="1" selected="0">
            <x v="133"/>
          </reference>
          <reference field="9" count="1" selected="0">
            <x v="126"/>
          </reference>
        </references>
      </pivotArea>
    </format>
    <format dxfId="17395">
      <pivotArea dataOnly="0" labelOnly="1" outline="0" fieldPosition="0">
        <references count="3">
          <reference field="7" count="1">
            <x v="160"/>
          </reference>
          <reference field="8" count="1" selected="0">
            <x v="133"/>
          </reference>
          <reference field="9" count="1" selected="0">
            <x v="341"/>
          </reference>
        </references>
      </pivotArea>
    </format>
    <format dxfId="17394">
      <pivotArea dataOnly="0" labelOnly="1" outline="0" fieldPosition="0">
        <references count="3">
          <reference field="7" count="1">
            <x v="160"/>
          </reference>
          <reference field="8" count="1" selected="0">
            <x v="138"/>
          </reference>
          <reference field="9" count="1" selected="0">
            <x v="341"/>
          </reference>
        </references>
      </pivotArea>
    </format>
    <format dxfId="17393">
      <pivotArea dataOnly="0" labelOnly="1" outline="0" fieldPosition="0">
        <references count="3">
          <reference field="7" count="2">
            <x v="106"/>
            <x v="358"/>
          </reference>
          <reference field="8" count="1" selected="0">
            <x v="139"/>
          </reference>
          <reference field="9" count="1" selected="0">
            <x v="117"/>
          </reference>
        </references>
      </pivotArea>
    </format>
    <format dxfId="17392">
      <pivotArea dataOnly="0" labelOnly="1" outline="0" fieldPosition="0">
        <references count="3">
          <reference field="7" count="2">
            <x v="161"/>
            <x v="375"/>
          </reference>
          <reference field="8" count="1" selected="0">
            <x v="139"/>
          </reference>
          <reference field="9" count="1" selected="0">
            <x v="118"/>
          </reference>
        </references>
      </pivotArea>
    </format>
    <format dxfId="17391">
      <pivotArea dataOnly="0" labelOnly="1" outline="0" fieldPosition="0">
        <references count="3">
          <reference field="7" count="2">
            <x v="19"/>
            <x v="405"/>
          </reference>
          <reference field="8" count="1" selected="0">
            <x v="139"/>
          </reference>
          <reference field="9" count="1" selected="0">
            <x v="119"/>
          </reference>
        </references>
      </pivotArea>
    </format>
    <format dxfId="17390">
      <pivotArea dataOnly="0" labelOnly="1" outline="0" fieldPosition="0">
        <references count="3">
          <reference field="7" count="2">
            <x v="265"/>
            <x v="440"/>
          </reference>
          <reference field="8" count="1" selected="0">
            <x v="139"/>
          </reference>
          <reference field="9" count="1" selected="0">
            <x v="188"/>
          </reference>
        </references>
      </pivotArea>
    </format>
    <format dxfId="17389">
      <pivotArea dataOnly="0" labelOnly="1" outline="0" fieldPosition="0">
        <references count="3">
          <reference field="7" count="2">
            <x v="265"/>
            <x v="440"/>
          </reference>
          <reference field="8" count="1" selected="0">
            <x v="139"/>
          </reference>
          <reference field="9" count="1" selected="0">
            <x v="288"/>
          </reference>
        </references>
      </pivotArea>
    </format>
    <format dxfId="17388">
      <pivotArea dataOnly="0" labelOnly="1" outline="0" fieldPosition="0">
        <references count="3">
          <reference field="7" count="1">
            <x v="160"/>
          </reference>
          <reference field="8" count="1" selected="0">
            <x v="139"/>
          </reference>
          <reference field="9" count="1" selected="0">
            <x v="341"/>
          </reference>
        </references>
      </pivotArea>
    </format>
    <format dxfId="17387">
      <pivotArea dataOnly="0" labelOnly="1" outline="0" fieldPosition="0">
        <references count="3">
          <reference field="7" count="1">
            <x v="160"/>
          </reference>
          <reference field="8" count="1" selected="0">
            <x v="139"/>
          </reference>
          <reference field="9" count="1" selected="0">
            <x v="356"/>
          </reference>
        </references>
      </pivotArea>
    </format>
    <format dxfId="17386">
      <pivotArea dataOnly="0" labelOnly="1" outline="0" fieldPosition="0">
        <references count="3">
          <reference field="7" count="2">
            <x v="45"/>
            <x v="403"/>
          </reference>
          <reference field="8" count="1" selected="0">
            <x v="141"/>
          </reference>
          <reference field="9" count="1" selected="0">
            <x v="124"/>
          </reference>
        </references>
      </pivotArea>
    </format>
    <format dxfId="17385">
      <pivotArea dataOnly="0" labelOnly="1" outline="0" fieldPosition="0">
        <references count="3">
          <reference field="7" count="4">
            <x v="87"/>
            <x v="93"/>
            <x v="180"/>
            <x v="271"/>
          </reference>
          <reference field="8" count="1" selected="0">
            <x v="141"/>
          </reference>
          <reference field="9" count="1" selected="0">
            <x v="125"/>
          </reference>
        </references>
      </pivotArea>
    </format>
    <format dxfId="17384">
      <pivotArea dataOnly="0" labelOnly="1" outline="0" fieldPosition="0">
        <references count="3">
          <reference field="7" count="1">
            <x v="160"/>
          </reference>
          <reference field="8" count="1" selected="0">
            <x v="141"/>
          </reference>
          <reference field="9" count="1" selected="0">
            <x v="341"/>
          </reference>
        </references>
      </pivotArea>
    </format>
    <format dxfId="17383">
      <pivotArea dataOnly="0" labelOnly="1" outline="0" fieldPosition="0">
        <references count="3">
          <reference field="7" count="1">
            <x v="160"/>
          </reference>
          <reference field="8" count="1" selected="0">
            <x v="142"/>
          </reference>
          <reference field="9" count="1" selected="0">
            <x v="341"/>
          </reference>
        </references>
      </pivotArea>
    </format>
    <format dxfId="17382">
      <pivotArea dataOnly="0" labelOnly="1" outline="0" fieldPosition="0">
        <references count="3">
          <reference field="7" count="1">
            <x v="160"/>
          </reference>
          <reference field="8" count="1" selected="0">
            <x v="142"/>
          </reference>
          <reference field="9" count="1" selected="0">
            <x v="385"/>
          </reference>
        </references>
      </pivotArea>
    </format>
    <format dxfId="17381">
      <pivotArea dataOnly="0" labelOnly="1" outline="0" fieldPosition="0">
        <references count="3">
          <reference field="7" count="5">
            <x v="44"/>
            <x v="70"/>
            <x v="254"/>
            <x v="359"/>
            <x v="409"/>
          </reference>
          <reference field="8" count="1" selected="0">
            <x v="144"/>
          </reference>
          <reference field="9" count="1" selected="0">
            <x v="120"/>
          </reference>
        </references>
      </pivotArea>
    </format>
    <format dxfId="17380">
      <pivotArea dataOnly="0" labelOnly="1" outline="0" fieldPosition="0">
        <references count="3">
          <reference field="7" count="2">
            <x v="265"/>
            <x v="440"/>
          </reference>
          <reference field="8" count="1" selected="0">
            <x v="144"/>
          </reference>
          <reference field="9" count="1" selected="0">
            <x v="284"/>
          </reference>
        </references>
      </pivotArea>
    </format>
    <format dxfId="17379">
      <pivotArea dataOnly="0" labelOnly="1" outline="0" fieldPosition="0">
        <references count="3">
          <reference field="7" count="1">
            <x v="160"/>
          </reference>
          <reference field="8" count="1" selected="0">
            <x v="144"/>
          </reference>
          <reference field="9" count="1" selected="0">
            <x v="341"/>
          </reference>
        </references>
      </pivotArea>
    </format>
    <format dxfId="17378">
      <pivotArea dataOnly="0" labelOnly="1" outline="0" fieldPosition="0">
        <references count="3">
          <reference field="7" count="2">
            <x v="265"/>
            <x v="440"/>
          </reference>
          <reference field="8" count="1" selected="0">
            <x v="145"/>
          </reference>
          <reference field="9" count="1" selected="0">
            <x v="23"/>
          </reference>
        </references>
      </pivotArea>
    </format>
    <format dxfId="17377">
      <pivotArea dataOnly="0" labelOnly="1" outline="0" fieldPosition="0">
        <references count="3">
          <reference field="7" count="12">
            <x v="38"/>
            <x v="70"/>
            <x v="169"/>
            <x v="186"/>
            <x v="240"/>
            <x v="278"/>
            <x v="365"/>
            <x v="377"/>
            <x v="403"/>
            <x v="427"/>
            <x v="433"/>
            <x v="437"/>
          </reference>
          <reference field="8" count="1" selected="0">
            <x v="145"/>
          </reference>
          <reference field="9" count="1" selected="0">
            <x v="127"/>
          </reference>
        </references>
      </pivotArea>
    </format>
    <format dxfId="17376">
      <pivotArea dataOnly="0" labelOnly="1" outline="0" fieldPosition="0">
        <references count="3">
          <reference field="7" count="1">
            <x v="160"/>
          </reference>
          <reference field="8" count="1" selected="0">
            <x v="145"/>
          </reference>
          <reference field="9" count="1" selected="0">
            <x v="171"/>
          </reference>
        </references>
      </pivotArea>
    </format>
    <format dxfId="17375">
      <pivotArea dataOnly="0" labelOnly="1" outline="0" fieldPosition="0">
        <references count="3">
          <reference field="7" count="1">
            <x v="160"/>
          </reference>
          <reference field="8" count="1" selected="0">
            <x v="145"/>
          </reference>
          <reference field="9" count="1" selected="0">
            <x v="198"/>
          </reference>
        </references>
      </pivotArea>
    </format>
    <format dxfId="17374">
      <pivotArea dataOnly="0" labelOnly="1" outline="0" fieldPosition="0">
        <references count="3">
          <reference field="7" count="2">
            <x v="265"/>
            <x v="440"/>
          </reference>
          <reference field="8" count="1" selected="0">
            <x v="145"/>
          </reference>
          <reference field="9" count="1" selected="0">
            <x v="266"/>
          </reference>
        </references>
      </pivotArea>
    </format>
    <format dxfId="17373">
      <pivotArea dataOnly="0" labelOnly="1" outline="0" fieldPosition="0">
        <references count="3">
          <reference field="7" count="1">
            <x v="160"/>
          </reference>
          <reference field="8" count="1" selected="0">
            <x v="145"/>
          </reference>
          <reference field="9" count="1" selected="0">
            <x v="341"/>
          </reference>
        </references>
      </pivotArea>
    </format>
    <format dxfId="17372">
      <pivotArea dataOnly="0" labelOnly="1" outline="0" fieldPosition="0">
        <references count="3">
          <reference field="7" count="1">
            <x v="160"/>
          </reference>
          <reference field="8" count="1" selected="0">
            <x v="147"/>
          </reference>
          <reference field="9" count="1" selected="0">
            <x v="341"/>
          </reference>
        </references>
      </pivotArea>
    </format>
    <format dxfId="17371">
      <pivotArea dataOnly="0" labelOnly="1" outline="0" fieldPosition="0">
        <references count="3">
          <reference field="7" count="3">
            <x v="47"/>
            <x v="154"/>
            <x v="385"/>
          </reference>
          <reference field="8" count="1" selected="0">
            <x v="148"/>
          </reference>
          <reference field="9" count="1" selected="0">
            <x v="133"/>
          </reference>
        </references>
      </pivotArea>
    </format>
    <format dxfId="17370">
      <pivotArea dataOnly="0" labelOnly="1" outline="0" fieldPosition="0">
        <references count="3">
          <reference field="7" count="8">
            <x v="6"/>
            <x v="16"/>
            <x v="30"/>
            <x v="56"/>
            <x v="110"/>
            <x v="156"/>
            <x v="310"/>
            <x v="429"/>
          </reference>
          <reference field="8" count="1" selected="0">
            <x v="148"/>
          </reference>
          <reference field="9" count="1" selected="0">
            <x v="134"/>
          </reference>
        </references>
      </pivotArea>
    </format>
    <format dxfId="17369">
      <pivotArea dataOnly="0" labelOnly="1" outline="0" fieldPosition="0">
        <references count="3">
          <reference field="7" count="1">
            <x v="160"/>
          </reference>
          <reference field="8" count="1" selected="0">
            <x v="148"/>
          </reference>
          <reference field="9" count="1" selected="0">
            <x v="275"/>
          </reference>
        </references>
      </pivotArea>
    </format>
    <format dxfId="17368">
      <pivotArea dataOnly="0" labelOnly="1" outline="0" fieldPosition="0">
        <references count="3">
          <reference field="7" count="1">
            <x v="160"/>
          </reference>
          <reference field="8" count="1" selected="0">
            <x v="148"/>
          </reference>
          <reference field="9" count="1" selected="0">
            <x v="341"/>
          </reference>
        </references>
      </pivotArea>
    </format>
    <format dxfId="17367">
      <pivotArea dataOnly="0" labelOnly="1" outline="0" fieldPosition="0">
        <references count="3">
          <reference field="7" count="2">
            <x v="265"/>
            <x v="440"/>
          </reference>
          <reference field="8" count="1" selected="0">
            <x v="149"/>
          </reference>
          <reference field="9" count="1" selected="0">
            <x v="114"/>
          </reference>
        </references>
      </pivotArea>
    </format>
    <format dxfId="17366">
      <pivotArea dataOnly="0" labelOnly="1" outline="0" fieldPosition="0">
        <references count="3">
          <reference field="7" count="2">
            <x v="265"/>
            <x v="440"/>
          </reference>
          <reference field="8" count="1" selected="0">
            <x v="149"/>
          </reference>
          <reference field="9" count="1" selected="0">
            <x v="174"/>
          </reference>
        </references>
      </pivotArea>
    </format>
    <format dxfId="17365">
      <pivotArea dataOnly="0" labelOnly="1" outline="0" fieldPosition="0">
        <references count="3">
          <reference field="7" count="1">
            <x v="160"/>
          </reference>
          <reference field="8" count="1" selected="0">
            <x v="149"/>
          </reference>
          <reference field="9" count="1" selected="0">
            <x v="341"/>
          </reference>
        </references>
      </pivotArea>
    </format>
    <format dxfId="17364">
      <pivotArea dataOnly="0" labelOnly="1" outline="0" fieldPosition="0">
        <references count="3">
          <reference field="7" count="2">
            <x v="109"/>
            <x v="428"/>
          </reference>
          <reference field="8" count="1" selected="0">
            <x v="151"/>
          </reference>
          <reference field="9" count="1" selected="0">
            <x v="129"/>
          </reference>
        </references>
      </pivotArea>
    </format>
    <format dxfId="17363">
      <pivotArea dataOnly="0" labelOnly="1" outline="0" fieldPosition="0">
        <references count="3">
          <reference field="7" count="1">
            <x v="160"/>
          </reference>
          <reference field="8" count="1" selected="0">
            <x v="151"/>
          </reference>
          <reference field="9" count="1" selected="0">
            <x v="216"/>
          </reference>
        </references>
      </pivotArea>
    </format>
    <format dxfId="17362">
      <pivotArea dataOnly="0" labelOnly="1" outline="0" fieldPosition="0">
        <references count="3">
          <reference field="7" count="1">
            <x v="160"/>
          </reference>
          <reference field="8" count="1" selected="0">
            <x v="151"/>
          </reference>
          <reference field="9" count="1" selected="0">
            <x v="341"/>
          </reference>
        </references>
      </pivotArea>
    </format>
    <format dxfId="17361">
      <pivotArea dataOnly="0" labelOnly="1" outline="0" fieldPosition="0">
        <references count="3">
          <reference field="7" count="2">
            <x v="94"/>
            <x v="120"/>
          </reference>
          <reference field="8" count="1" selected="0">
            <x v="152"/>
          </reference>
          <reference field="9" count="1" selected="0">
            <x v="130"/>
          </reference>
        </references>
      </pivotArea>
    </format>
    <format dxfId="17360">
      <pivotArea dataOnly="0" labelOnly="1" outline="0" fieldPosition="0">
        <references count="3">
          <reference field="7" count="5">
            <x v="136"/>
            <x v="196"/>
            <x v="411"/>
            <x v="412"/>
            <x v="413"/>
          </reference>
          <reference field="8" count="1" selected="0">
            <x v="152"/>
          </reference>
          <reference field="9" count="1" selected="0">
            <x v="131"/>
          </reference>
        </references>
      </pivotArea>
    </format>
    <format dxfId="17359">
      <pivotArea dataOnly="0" labelOnly="1" outline="0" fieldPosition="0">
        <references count="3">
          <reference field="7" count="2">
            <x v="148"/>
            <x v="221"/>
          </reference>
          <reference field="8" count="1" selected="0">
            <x v="152"/>
          </reference>
          <reference field="9" count="1" selected="0">
            <x v="132"/>
          </reference>
        </references>
      </pivotArea>
    </format>
    <format dxfId="17358">
      <pivotArea dataOnly="0" labelOnly="1" outline="0" fieldPosition="0">
        <references count="3">
          <reference field="7" count="1">
            <x v="160"/>
          </reference>
          <reference field="8" count="1" selected="0">
            <x v="152"/>
          </reference>
          <reference field="9" count="1" selected="0">
            <x v="224"/>
          </reference>
        </references>
      </pivotArea>
    </format>
    <format dxfId="17357">
      <pivotArea dataOnly="0" labelOnly="1" outline="0" fieldPosition="0">
        <references count="3">
          <reference field="7" count="1">
            <x v="160"/>
          </reference>
          <reference field="8" count="1" selected="0">
            <x v="153"/>
          </reference>
          <reference field="9" count="1" selected="0">
            <x v="341"/>
          </reference>
        </references>
      </pivotArea>
    </format>
    <format dxfId="17356">
      <pivotArea dataOnly="0" labelOnly="1" outline="0" fieldPosition="0">
        <references count="3">
          <reference field="7" count="1">
            <x v="160"/>
          </reference>
          <reference field="8" count="1" selected="0">
            <x v="154"/>
          </reference>
          <reference field="9" count="1" selected="0">
            <x v="5"/>
          </reference>
        </references>
      </pivotArea>
    </format>
    <format dxfId="17355">
      <pivotArea dataOnly="0" labelOnly="1" outline="0" fieldPosition="0">
        <references count="3">
          <reference field="7" count="1">
            <x v="160"/>
          </reference>
          <reference field="8" count="1" selected="0">
            <x v="154"/>
          </reference>
          <reference field="9" count="1" selected="0">
            <x v="136"/>
          </reference>
        </references>
      </pivotArea>
    </format>
    <format dxfId="17354">
      <pivotArea dataOnly="0" labelOnly="1" outline="0" fieldPosition="0">
        <references count="3">
          <reference field="7" count="2">
            <x v="167"/>
            <x v="194"/>
          </reference>
          <reference field="8" count="1" selected="0">
            <x v="154"/>
          </reference>
          <reference field="9" count="1" selected="0">
            <x v="137"/>
          </reference>
        </references>
      </pivotArea>
    </format>
    <format dxfId="17353">
      <pivotArea dataOnly="0" labelOnly="1" outline="0" fieldPosition="0">
        <references count="3">
          <reference field="7" count="2">
            <x v="64"/>
            <x v="342"/>
          </reference>
          <reference field="8" count="1" selected="0">
            <x v="154"/>
          </reference>
          <reference field="9" count="1" selected="0">
            <x v="138"/>
          </reference>
        </references>
      </pivotArea>
    </format>
    <format dxfId="17352">
      <pivotArea dataOnly="0" labelOnly="1" outline="0" fieldPosition="0">
        <references count="3">
          <reference field="7" count="1">
            <x v="160"/>
          </reference>
          <reference field="8" count="1" selected="0">
            <x v="154"/>
          </reference>
          <reference field="9" count="1" selected="0">
            <x v="341"/>
          </reference>
        </references>
      </pivotArea>
    </format>
    <format dxfId="17351">
      <pivotArea dataOnly="0" labelOnly="1" outline="0" fieldPosition="0">
        <references count="3">
          <reference field="7" count="1">
            <x v="160"/>
          </reference>
          <reference field="8" count="1" selected="0">
            <x v="155"/>
          </reference>
          <reference field="9" count="1" selected="0">
            <x v="341"/>
          </reference>
        </references>
      </pivotArea>
    </format>
    <format dxfId="17350">
      <pivotArea dataOnly="0" labelOnly="1" outline="0" fieldPosition="0">
        <references count="3">
          <reference field="7" count="2">
            <x v="265"/>
            <x v="440"/>
          </reference>
          <reference field="8" count="1" selected="0">
            <x v="157"/>
          </reference>
          <reference field="9" count="1" selected="0">
            <x v="8"/>
          </reference>
        </references>
      </pivotArea>
    </format>
    <format dxfId="17349">
      <pivotArea dataOnly="0" labelOnly="1" outline="0" fieldPosition="0">
        <references count="3">
          <reference field="7" count="3">
            <x v="61"/>
            <x v="104"/>
            <x v="356"/>
          </reference>
          <reference field="8" count="1" selected="0">
            <x v="157"/>
          </reference>
          <reference field="9" count="1" selected="0">
            <x v="135"/>
          </reference>
        </references>
      </pivotArea>
    </format>
    <format dxfId="17348">
      <pivotArea dataOnly="0" labelOnly="1" outline="0" fieldPosition="0">
        <references count="3">
          <reference field="7" count="1">
            <x v="160"/>
          </reference>
          <reference field="8" count="1" selected="0">
            <x v="157"/>
          </reference>
          <reference field="9" count="1" selected="0">
            <x v="341"/>
          </reference>
        </references>
      </pivotArea>
    </format>
    <format dxfId="17347">
      <pivotArea dataOnly="0" labelOnly="1" outline="0" fieldPosition="0">
        <references count="3">
          <reference field="7" count="2">
            <x v="87"/>
            <x v="93"/>
          </reference>
          <reference field="8" count="1" selected="0">
            <x v="161"/>
          </reference>
          <reference field="9" count="1" selected="0">
            <x v="144"/>
          </reference>
        </references>
      </pivotArea>
    </format>
    <format dxfId="17346">
      <pivotArea dataOnly="0" labelOnly="1" outline="0" fieldPosition="0">
        <references count="3">
          <reference field="7" count="1">
            <x v="160"/>
          </reference>
          <reference field="8" count="1" selected="0">
            <x v="161"/>
          </reference>
          <reference field="9" count="1" selected="0">
            <x v="224"/>
          </reference>
        </references>
      </pivotArea>
    </format>
    <format dxfId="17345">
      <pivotArea dataOnly="0" labelOnly="1" outline="0" fieldPosition="0">
        <references count="3">
          <reference field="7" count="1">
            <x v="160"/>
          </reference>
          <reference field="8" count="1" selected="0">
            <x v="161"/>
          </reference>
          <reference field="9" count="1" selected="0">
            <x v="274"/>
          </reference>
        </references>
      </pivotArea>
    </format>
    <format dxfId="17344">
      <pivotArea dataOnly="0" labelOnly="1" outline="0" fieldPosition="0">
        <references count="3">
          <reference field="7" count="1">
            <x v="160"/>
          </reference>
          <reference field="8" count="1" selected="0">
            <x v="162"/>
          </reference>
          <reference field="9" count="1" selected="0">
            <x v="139"/>
          </reference>
        </references>
      </pivotArea>
    </format>
    <format dxfId="17343">
      <pivotArea dataOnly="0" labelOnly="1" outline="0" fieldPosition="0">
        <references count="3">
          <reference field="7" count="1">
            <x v="267"/>
          </reference>
          <reference field="8" count="1" selected="0">
            <x v="162"/>
          </reference>
          <reference field="9" count="1" selected="0">
            <x v="140"/>
          </reference>
        </references>
      </pivotArea>
    </format>
    <format dxfId="17342">
      <pivotArea dataOnly="0" labelOnly="1" outline="0" fieldPosition="0">
        <references count="3">
          <reference field="7" count="7">
            <x v="122"/>
            <x v="165"/>
            <x v="200"/>
            <x v="262"/>
            <x v="267"/>
            <x v="309"/>
            <x v="373"/>
          </reference>
          <reference field="8" count="1" selected="0">
            <x v="162"/>
          </reference>
          <reference field="9" count="1" selected="0">
            <x v="141"/>
          </reference>
        </references>
      </pivotArea>
    </format>
    <format dxfId="17341">
      <pivotArea dataOnly="0" labelOnly="1" outline="0" fieldPosition="0">
        <references count="3">
          <reference field="7" count="1">
            <x v="160"/>
          </reference>
          <reference field="8" count="1" selected="0">
            <x v="162"/>
          </reference>
          <reference field="9" count="1" selected="0">
            <x v="164"/>
          </reference>
        </references>
      </pivotArea>
    </format>
    <format dxfId="17340">
      <pivotArea dataOnly="0" labelOnly="1" outline="0" fieldPosition="0">
        <references count="3">
          <reference field="7" count="1">
            <x v="160"/>
          </reference>
          <reference field="8" count="1" selected="0">
            <x v="162"/>
          </reference>
          <reference field="9" count="1" selected="0">
            <x v="165"/>
          </reference>
        </references>
      </pivotArea>
    </format>
    <format dxfId="17339">
      <pivotArea dataOnly="0" labelOnly="1" outline="0" fieldPosition="0">
        <references count="3">
          <reference field="7" count="1">
            <x v="160"/>
          </reference>
          <reference field="8" count="1" selected="0">
            <x v="162"/>
          </reference>
          <reference field="9" count="1" selected="0">
            <x v="274"/>
          </reference>
        </references>
      </pivotArea>
    </format>
    <format dxfId="17338">
      <pivotArea dataOnly="0" labelOnly="1" outline="0" fieldPosition="0">
        <references count="3">
          <reference field="7" count="1">
            <x v="160"/>
          </reference>
          <reference field="8" count="1" selected="0">
            <x v="162"/>
          </reference>
          <reference field="9" count="1" selected="0">
            <x v="341"/>
          </reference>
        </references>
      </pivotArea>
    </format>
    <format dxfId="17337">
      <pivotArea dataOnly="0" labelOnly="1" outline="0" fieldPosition="0">
        <references count="3">
          <reference field="7" count="2">
            <x v="33"/>
            <x v="36"/>
          </reference>
          <reference field="8" count="1" selected="0">
            <x v="163"/>
          </reference>
          <reference field="9" count="1" selected="0">
            <x v="145"/>
          </reference>
        </references>
      </pivotArea>
    </format>
    <format dxfId="17336">
      <pivotArea dataOnly="0" labelOnly="1" outline="0" fieldPosition="0">
        <references count="3">
          <reference field="7" count="1">
            <x v="160"/>
          </reference>
          <reference field="8" count="1" selected="0">
            <x v="163"/>
          </reference>
          <reference field="9" count="1" selected="0">
            <x v="275"/>
          </reference>
        </references>
      </pivotArea>
    </format>
    <format dxfId="17335">
      <pivotArea dataOnly="0" labelOnly="1" outline="0" fieldPosition="0">
        <references count="3">
          <reference field="7" count="1">
            <x v="160"/>
          </reference>
          <reference field="8" count="1" selected="0">
            <x v="163"/>
          </reference>
          <reference field="9" count="1" selected="0">
            <x v="341"/>
          </reference>
        </references>
      </pivotArea>
    </format>
    <format dxfId="17334">
      <pivotArea dataOnly="0" labelOnly="1" outline="0" fieldPosition="0">
        <references count="3">
          <reference field="7" count="2">
            <x v="265"/>
            <x v="440"/>
          </reference>
          <reference field="8" count="1" selected="0">
            <x v="164"/>
          </reference>
          <reference field="9" count="1" selected="0">
            <x v="151"/>
          </reference>
        </references>
      </pivotArea>
    </format>
    <format dxfId="17333">
      <pivotArea dataOnly="0" labelOnly="1" outline="0" fieldPosition="0">
        <references count="3">
          <reference field="7" count="2">
            <x v="265"/>
            <x v="440"/>
          </reference>
          <reference field="8" count="1" selected="0">
            <x v="164"/>
          </reference>
          <reference field="9" count="1" selected="0">
            <x v="235"/>
          </reference>
        </references>
      </pivotArea>
    </format>
    <format dxfId="17332">
      <pivotArea dataOnly="0" labelOnly="1" outline="0" fieldPosition="0">
        <references count="3">
          <reference field="7" count="2">
            <x v="265"/>
            <x v="440"/>
          </reference>
          <reference field="8" count="1" selected="0">
            <x v="164"/>
          </reference>
          <reference field="9" count="1" selected="0">
            <x v="277"/>
          </reference>
        </references>
      </pivotArea>
    </format>
    <format dxfId="17331">
      <pivotArea dataOnly="0" labelOnly="1" outline="0" fieldPosition="0">
        <references count="3">
          <reference field="7" count="1">
            <x v="160"/>
          </reference>
          <reference field="8" count="1" selected="0">
            <x v="164"/>
          </reference>
          <reference field="9" count="1" selected="0">
            <x v="341"/>
          </reference>
        </references>
      </pivotArea>
    </format>
    <format dxfId="17330">
      <pivotArea dataOnly="0" labelOnly="1" outline="0" fieldPosition="0">
        <references count="3">
          <reference field="7" count="2">
            <x v="265"/>
            <x v="440"/>
          </reference>
          <reference field="8" count="1" selected="0">
            <x v="164"/>
          </reference>
          <reference field="9" count="1" selected="0">
            <x v="376"/>
          </reference>
        </references>
      </pivotArea>
    </format>
    <format dxfId="17329">
      <pivotArea dataOnly="0" labelOnly="1" outline="0" fieldPosition="0">
        <references count="3">
          <reference field="7" count="1">
            <x v="160"/>
          </reference>
          <reference field="8" count="1" selected="0">
            <x v="166"/>
          </reference>
          <reference field="9" count="1" selected="0">
            <x v="11"/>
          </reference>
        </references>
      </pivotArea>
    </format>
    <format dxfId="17328">
      <pivotArea dataOnly="0" labelOnly="1" outline="0" fieldPosition="0">
        <references count="3">
          <reference field="7" count="1">
            <x v="160"/>
          </reference>
          <reference field="8" count="1" selected="0">
            <x v="166"/>
          </reference>
          <reference field="9" count="1" selected="0">
            <x v="143"/>
          </reference>
        </references>
      </pivotArea>
    </format>
    <format dxfId="17327">
      <pivotArea dataOnly="0" labelOnly="1" outline="0" fieldPosition="0">
        <references count="3">
          <reference field="7" count="1">
            <x v="160"/>
          </reference>
          <reference field="8" count="1" selected="0">
            <x v="166"/>
          </reference>
          <reference field="9" count="1" selected="0">
            <x v="208"/>
          </reference>
        </references>
      </pivotArea>
    </format>
    <format dxfId="17326">
      <pivotArea dataOnly="0" labelOnly="1" outline="0" fieldPosition="0">
        <references count="3">
          <reference field="7" count="1">
            <x v="160"/>
          </reference>
          <reference field="8" count="1" selected="0">
            <x v="166"/>
          </reference>
          <reference field="9" count="1" selected="0">
            <x v="341"/>
          </reference>
        </references>
      </pivotArea>
    </format>
    <format dxfId="17325">
      <pivotArea dataOnly="0" labelOnly="1" outline="0" fieldPosition="0">
        <references count="3">
          <reference field="7" count="4">
            <x v="49"/>
            <x v="223"/>
            <x v="238"/>
            <x v="267"/>
          </reference>
          <reference field="8" count="1" selected="0">
            <x v="167"/>
          </reference>
          <reference field="9" count="1" selected="0">
            <x v="146"/>
          </reference>
        </references>
      </pivotArea>
    </format>
    <format dxfId="17324">
      <pivotArea dataOnly="0" labelOnly="1" outline="0" fieldPosition="0">
        <references count="3">
          <reference field="7" count="2">
            <x v="237"/>
            <x v="299"/>
          </reference>
          <reference field="8" count="1" selected="0">
            <x v="167"/>
          </reference>
          <reference field="9" count="1" selected="0">
            <x v="147"/>
          </reference>
        </references>
      </pivotArea>
    </format>
    <format dxfId="17323">
      <pivotArea dataOnly="0" labelOnly="1" outline="0" fieldPosition="0">
        <references count="3">
          <reference field="7" count="3">
            <x v="102"/>
            <x v="353"/>
            <x v="436"/>
          </reference>
          <reference field="8" count="1" selected="0">
            <x v="167"/>
          </reference>
          <reference field="9" count="1" selected="0">
            <x v="148"/>
          </reference>
        </references>
      </pivotArea>
    </format>
    <format dxfId="17322">
      <pivotArea dataOnly="0" labelOnly="1" outline="0" fieldPosition="0">
        <references count="3">
          <reference field="7" count="5">
            <x v="26"/>
            <x v="157"/>
            <x v="362"/>
            <x v="387"/>
            <x v="398"/>
          </reference>
          <reference field="8" count="1" selected="0">
            <x v="167"/>
          </reference>
          <reference field="9" count="1" selected="0">
            <x v="149"/>
          </reference>
        </references>
      </pivotArea>
    </format>
    <format dxfId="17321">
      <pivotArea dataOnly="0" labelOnly="1" outline="0" fieldPosition="0">
        <references count="3">
          <reference field="7" count="1">
            <x v="160"/>
          </reference>
          <reference field="8" count="1" selected="0">
            <x v="167"/>
          </reference>
          <reference field="9" count="1" selected="0">
            <x v="341"/>
          </reference>
        </references>
      </pivotArea>
    </format>
    <format dxfId="17320">
      <pivotArea dataOnly="0" labelOnly="1" outline="0" fieldPosition="0">
        <references count="3">
          <reference field="7" count="2">
            <x v="22"/>
            <x v="237"/>
          </reference>
          <reference field="8" count="1" selected="0">
            <x v="170"/>
          </reference>
          <reference field="9" count="1" selected="0">
            <x v="150"/>
          </reference>
        </references>
      </pivotArea>
    </format>
    <format dxfId="17319">
      <pivotArea dataOnly="0" labelOnly="1" outline="0" fieldPosition="0">
        <references count="3">
          <reference field="7" count="2">
            <x v="265"/>
            <x v="440"/>
          </reference>
          <reference field="8" count="1" selected="0">
            <x v="170"/>
          </reference>
          <reference field="9" count="1" selected="0">
            <x v="221"/>
          </reference>
        </references>
      </pivotArea>
    </format>
    <format dxfId="17318">
      <pivotArea dataOnly="0" labelOnly="1" outline="0" fieldPosition="0">
        <references count="3">
          <reference field="7" count="2">
            <x v="265"/>
            <x v="440"/>
          </reference>
          <reference field="8" count="1" selected="0">
            <x v="170"/>
          </reference>
          <reference field="9" count="1" selected="0">
            <x v="273"/>
          </reference>
        </references>
      </pivotArea>
    </format>
    <format dxfId="17317">
      <pivotArea dataOnly="0" labelOnly="1" outline="0" fieldPosition="0">
        <references count="3">
          <reference field="7" count="1">
            <x v="160"/>
          </reference>
          <reference field="8" count="1" selected="0">
            <x v="170"/>
          </reference>
          <reference field="9" count="1" selected="0">
            <x v="341"/>
          </reference>
        </references>
      </pivotArea>
    </format>
    <format dxfId="17316">
      <pivotArea dataOnly="0" labelOnly="1" outline="0" fieldPosition="0">
        <references count="3">
          <reference field="7" count="2">
            <x v="265"/>
            <x v="440"/>
          </reference>
          <reference field="8" count="1" selected="0">
            <x v="170"/>
          </reference>
          <reference field="9" count="1" selected="0">
            <x v="342"/>
          </reference>
        </references>
      </pivotArea>
    </format>
    <format dxfId="17315">
      <pivotArea dataOnly="0" labelOnly="1" outline="0" fieldPosition="0">
        <references count="3">
          <reference field="7" count="5">
            <x v="142"/>
            <x v="170"/>
            <x v="279"/>
            <x v="370"/>
            <x v="433"/>
          </reference>
          <reference field="8" count="1" selected="0">
            <x v="172"/>
          </reference>
          <reference field="9" count="1" selected="0">
            <x v="154"/>
          </reference>
        </references>
      </pivotArea>
    </format>
    <format dxfId="17314">
      <pivotArea dataOnly="0" labelOnly="1" outline="0" fieldPosition="0">
        <references count="3">
          <reference field="7" count="2">
            <x v="129"/>
            <x v="385"/>
          </reference>
          <reference field="8" count="1" selected="0">
            <x v="172"/>
          </reference>
          <reference field="9" count="1" selected="0">
            <x v="155"/>
          </reference>
        </references>
      </pivotArea>
    </format>
    <format dxfId="17313">
      <pivotArea dataOnly="0" labelOnly="1" outline="0" fieldPosition="0">
        <references count="3">
          <reference field="7" count="1">
            <x v="160"/>
          </reference>
          <reference field="8" count="1" selected="0">
            <x v="172"/>
          </reference>
          <reference field="9" count="1" selected="0">
            <x v="275"/>
          </reference>
        </references>
      </pivotArea>
    </format>
    <format dxfId="17312">
      <pivotArea dataOnly="0" labelOnly="1" outline="0" fieldPosition="0">
        <references count="3">
          <reference field="7" count="1">
            <x v="160"/>
          </reference>
          <reference field="8" count="1" selected="0">
            <x v="172"/>
          </reference>
          <reference field="9" count="1" selected="0">
            <x v="341"/>
          </reference>
        </references>
      </pivotArea>
    </format>
    <format dxfId="17311">
      <pivotArea dataOnly="0" labelOnly="1" outline="0" fieldPosition="0">
        <references count="3">
          <reference field="7" count="3">
            <x v="7"/>
            <x v="230"/>
            <x v="274"/>
          </reference>
          <reference field="8" count="1" selected="0">
            <x v="174"/>
          </reference>
          <reference field="9" count="1" selected="0">
            <x v="153"/>
          </reference>
        </references>
      </pivotArea>
    </format>
    <format dxfId="17310">
      <pivotArea dataOnly="0" labelOnly="1" outline="0" fieldPosition="0">
        <references count="3">
          <reference field="7" count="1">
            <x v="160"/>
          </reference>
          <reference field="8" count="1" selected="0">
            <x v="174"/>
          </reference>
          <reference field="9" count="1" selected="0">
            <x v="341"/>
          </reference>
        </references>
      </pivotArea>
    </format>
    <format dxfId="17309">
      <pivotArea dataOnly="0" labelOnly="1" outline="0" fieldPosition="0">
        <references count="3">
          <reference field="7" count="1">
            <x v="160"/>
          </reference>
          <reference field="8" count="1" selected="0">
            <x v="178"/>
          </reference>
          <reference field="9" count="1" selected="0">
            <x v="156"/>
          </reference>
        </references>
      </pivotArea>
    </format>
    <format dxfId="17308">
      <pivotArea dataOnly="0" labelOnly="1" outline="0" fieldPosition="0">
        <references count="3">
          <reference field="7" count="1">
            <x v="160"/>
          </reference>
          <reference field="8" count="1" selected="0">
            <x v="178"/>
          </reference>
          <reference field="9" count="1" selected="0">
            <x v="341"/>
          </reference>
        </references>
      </pivotArea>
    </format>
    <format dxfId="17307">
      <pivotArea dataOnly="0" labelOnly="1" outline="0" fieldPosition="0">
        <references count="3">
          <reference field="7" count="2">
            <x v="259"/>
            <x v="305"/>
          </reference>
          <reference field="8" count="1" selected="0">
            <x v="179"/>
          </reference>
          <reference field="9" count="1" selected="0">
            <x v="158"/>
          </reference>
        </references>
      </pivotArea>
    </format>
    <format dxfId="17306">
      <pivotArea dataOnly="0" labelOnly="1" outline="0" fieldPosition="0">
        <references count="3">
          <reference field="7" count="1">
            <x v="160"/>
          </reference>
          <reference field="8" count="1" selected="0">
            <x v="179"/>
          </reference>
          <reference field="9" count="1" selected="0">
            <x v="341"/>
          </reference>
        </references>
      </pivotArea>
    </format>
    <format dxfId="17305">
      <pivotArea dataOnly="0" labelOnly="1" outline="0" fieldPosition="0">
        <references count="3">
          <reference field="7" count="1">
            <x v="160"/>
          </reference>
          <reference field="8" count="1" selected="0">
            <x v="182"/>
          </reference>
          <reference field="9" count="1" selected="0">
            <x v="341"/>
          </reference>
        </references>
      </pivotArea>
    </format>
    <format dxfId="17304">
      <pivotArea dataOnly="0" labelOnly="1" outline="0" fieldPosition="0">
        <references count="3">
          <reference field="7" count="2">
            <x v="120"/>
            <x v="237"/>
          </reference>
          <reference field="8" count="1" selected="0">
            <x v="184"/>
          </reference>
          <reference field="9" count="1" selected="0">
            <x v="161"/>
          </reference>
        </references>
      </pivotArea>
    </format>
    <format dxfId="17303">
      <pivotArea dataOnly="0" labelOnly="1" outline="0" fieldPosition="0">
        <references count="3">
          <reference field="7" count="4">
            <x v="42"/>
            <x v="81"/>
            <x v="218"/>
            <x v="375"/>
          </reference>
          <reference field="8" count="1" selected="0">
            <x v="185"/>
          </reference>
          <reference field="9" count="1" selected="0">
            <x v="167"/>
          </reference>
        </references>
      </pivotArea>
    </format>
    <format dxfId="17302">
      <pivotArea dataOnly="0" labelOnly="1" outline="0" fieldPosition="0">
        <references count="3">
          <reference field="7" count="4">
            <x v="59"/>
            <x v="180"/>
            <x v="235"/>
            <x v="371"/>
          </reference>
          <reference field="8" count="1" selected="0">
            <x v="185"/>
          </reference>
          <reference field="9" count="1" selected="0">
            <x v="168"/>
          </reference>
        </references>
      </pivotArea>
    </format>
    <format dxfId="17301">
      <pivotArea dataOnly="0" labelOnly="1" outline="0" fieldPosition="0">
        <references count="3">
          <reference field="7" count="3">
            <x v="59"/>
            <x v="180"/>
            <x v="235"/>
          </reference>
          <reference field="8" count="1" selected="0">
            <x v="185"/>
          </reference>
          <reference field="9" count="1" selected="0">
            <x v="169"/>
          </reference>
        </references>
      </pivotArea>
    </format>
    <format dxfId="17300">
      <pivotArea dataOnly="0" labelOnly="1" outline="0" fieldPosition="0">
        <references count="3">
          <reference field="7" count="2">
            <x v="290"/>
            <x v="348"/>
          </reference>
          <reference field="8" count="1" selected="0">
            <x v="185"/>
          </reference>
          <reference field="9" count="1" selected="0">
            <x v="170"/>
          </reference>
        </references>
      </pivotArea>
    </format>
    <format dxfId="17299">
      <pivotArea dataOnly="0" labelOnly="1" outline="0" fieldPosition="0">
        <references count="3">
          <reference field="7" count="1">
            <x v="160"/>
          </reference>
          <reference field="8" count="1" selected="0">
            <x v="185"/>
          </reference>
          <reference field="9" count="1" selected="0">
            <x v="341"/>
          </reference>
        </references>
      </pivotArea>
    </format>
    <format dxfId="17298">
      <pivotArea dataOnly="0" labelOnly="1" outline="0" fieldPosition="0">
        <references count="3">
          <reference field="7" count="1">
            <x v="160"/>
          </reference>
          <reference field="8" count="1" selected="0">
            <x v="187"/>
          </reference>
          <reference field="9" count="1" selected="0">
            <x v="341"/>
          </reference>
        </references>
      </pivotArea>
    </format>
    <format dxfId="17297">
      <pivotArea dataOnly="0" labelOnly="1" outline="0" fieldPosition="0">
        <references count="3">
          <reference field="7" count="1">
            <x v="160"/>
          </reference>
          <reference field="8" count="1" selected="0">
            <x v="188"/>
          </reference>
          <reference field="9" count="1" selected="0">
            <x v="49"/>
          </reference>
        </references>
      </pivotArea>
    </format>
    <format dxfId="17296">
      <pivotArea dataOnly="0" labelOnly="1" outline="0" fieldPosition="0">
        <references count="3">
          <reference field="7" count="3">
            <x v="120"/>
            <x v="260"/>
            <x v="371"/>
          </reference>
          <reference field="8" count="1" selected="0">
            <x v="188"/>
          </reference>
          <reference field="9" count="1" selected="0">
            <x v="172"/>
          </reference>
        </references>
      </pivotArea>
    </format>
    <format dxfId="17295">
      <pivotArea dataOnly="0" labelOnly="1" outline="0" fieldPosition="0">
        <references count="3">
          <reference field="7" count="1">
            <x v="160"/>
          </reference>
          <reference field="8" count="1" selected="0">
            <x v="188"/>
          </reference>
          <reference field="9" count="1" selected="0">
            <x v="274"/>
          </reference>
        </references>
      </pivotArea>
    </format>
    <format dxfId="17294">
      <pivotArea dataOnly="0" labelOnly="1" outline="0" fieldPosition="0">
        <references count="3">
          <reference field="7" count="1">
            <x v="160"/>
          </reference>
          <reference field="8" count="1" selected="0">
            <x v="188"/>
          </reference>
          <reference field="9" count="1" selected="0">
            <x v="341"/>
          </reference>
        </references>
      </pivotArea>
    </format>
    <format dxfId="17293">
      <pivotArea dataOnly="0" labelOnly="1" outline="0" fieldPosition="0">
        <references count="3">
          <reference field="7" count="1">
            <x v="160"/>
          </reference>
          <reference field="8" count="1" selected="0">
            <x v="189"/>
          </reference>
          <reference field="9" count="1" selected="0">
            <x v="341"/>
          </reference>
        </references>
      </pivotArea>
    </format>
    <format dxfId="17292">
      <pivotArea dataOnly="0" labelOnly="1" outline="0" fieldPosition="0">
        <references count="3">
          <reference field="7" count="1">
            <x v="160"/>
          </reference>
          <reference field="8" count="1" selected="0">
            <x v="189"/>
          </reference>
          <reference field="9" count="1" selected="0">
            <x v="377"/>
          </reference>
        </references>
      </pivotArea>
    </format>
    <format dxfId="17291">
      <pivotArea dataOnly="0" labelOnly="1" outline="0" fieldPosition="0">
        <references count="3">
          <reference field="7" count="3">
            <x v="129"/>
            <x v="215"/>
            <x v="385"/>
          </reference>
          <reference field="8" count="1" selected="0">
            <x v="191"/>
          </reference>
          <reference field="9" count="1" selected="0">
            <x v="173"/>
          </reference>
        </references>
      </pivotArea>
    </format>
    <format dxfId="17290">
      <pivotArea dataOnly="0" labelOnly="1" outline="0" fieldPosition="0">
        <references count="3">
          <reference field="7" count="1">
            <x v="160"/>
          </reference>
          <reference field="8" count="1" selected="0">
            <x v="191"/>
          </reference>
          <reference field="9" count="1" selected="0">
            <x v="275"/>
          </reference>
        </references>
      </pivotArea>
    </format>
    <format dxfId="17289">
      <pivotArea dataOnly="0" labelOnly="1" outline="0" fieldPosition="0">
        <references count="3">
          <reference field="7" count="1">
            <x v="160"/>
          </reference>
          <reference field="8" count="1" selected="0">
            <x v="191"/>
          </reference>
          <reference field="9" count="1" selected="0">
            <x v="341"/>
          </reference>
        </references>
      </pivotArea>
    </format>
    <format dxfId="17288">
      <pivotArea dataOnly="0" labelOnly="1" outline="0" fieldPosition="0">
        <references count="3">
          <reference field="7" count="2">
            <x v="152"/>
            <x v="332"/>
          </reference>
          <reference field="8" count="1" selected="0">
            <x v="193"/>
          </reference>
          <reference field="9" count="1" selected="0">
            <x v="175"/>
          </reference>
        </references>
      </pivotArea>
    </format>
    <format dxfId="17287">
      <pivotArea dataOnly="0" labelOnly="1" outline="0" fieldPosition="0">
        <references count="3">
          <reference field="7" count="1">
            <x v="160"/>
          </reference>
          <reference field="8" count="1" selected="0">
            <x v="193"/>
          </reference>
          <reference field="9" count="1" selected="0">
            <x v="176"/>
          </reference>
        </references>
      </pivotArea>
    </format>
    <format dxfId="17286">
      <pivotArea dataOnly="0" labelOnly="1" outline="0" fieldPosition="0">
        <references count="3">
          <reference field="7" count="1">
            <x v="160"/>
          </reference>
          <reference field="8" count="1" selected="0">
            <x v="193"/>
          </reference>
          <reference field="9" count="1" selected="0">
            <x v="341"/>
          </reference>
        </references>
      </pivotArea>
    </format>
    <format dxfId="17285">
      <pivotArea dataOnly="0" labelOnly="1" outline="0" fieldPosition="0">
        <references count="3">
          <reference field="7" count="5">
            <x v="120"/>
            <x v="197"/>
            <x v="260"/>
            <x v="307"/>
            <x v="371"/>
          </reference>
          <reference field="8" count="1" selected="0">
            <x v="195"/>
          </reference>
          <reference field="9" count="1" selected="0">
            <x v="177"/>
          </reference>
        </references>
      </pivotArea>
    </format>
    <format dxfId="17284">
      <pivotArea dataOnly="0" labelOnly="1" outline="0" fieldPosition="0">
        <references count="3">
          <reference field="7" count="5">
            <x v="40"/>
            <x v="191"/>
            <x v="374"/>
            <x v="389"/>
            <x v="390"/>
          </reference>
          <reference field="8" count="1" selected="0">
            <x v="195"/>
          </reference>
          <reference field="9" count="1" selected="0">
            <x v="178"/>
          </reference>
        </references>
      </pivotArea>
    </format>
    <format dxfId="17283">
      <pivotArea dataOnly="0" labelOnly="1" outline="0" fieldPosition="0">
        <references count="3">
          <reference field="7" count="1">
            <x v="160"/>
          </reference>
          <reference field="8" count="1" selected="0">
            <x v="195"/>
          </reference>
          <reference field="9" count="1" selected="0">
            <x v="179"/>
          </reference>
        </references>
      </pivotArea>
    </format>
    <format dxfId="17282">
      <pivotArea dataOnly="0" labelOnly="1" outline="0" fieldPosition="0">
        <references count="3">
          <reference field="7" count="1">
            <x v="160"/>
          </reference>
          <reference field="8" count="1" selected="0">
            <x v="195"/>
          </reference>
          <reference field="9" count="1" selected="0">
            <x v="180"/>
          </reference>
        </references>
      </pivotArea>
    </format>
    <format dxfId="17281">
      <pivotArea dataOnly="0" labelOnly="1" outline="0" fieldPosition="0">
        <references count="3">
          <reference field="7" count="1">
            <x v="160"/>
          </reference>
          <reference field="8" count="1" selected="0">
            <x v="195"/>
          </reference>
          <reference field="9" count="1" selected="0">
            <x v="224"/>
          </reference>
        </references>
      </pivotArea>
    </format>
    <format dxfId="17280">
      <pivotArea dataOnly="0" labelOnly="1" outline="0" fieldPosition="0">
        <references count="3">
          <reference field="7" count="1">
            <x v="160"/>
          </reference>
          <reference field="8" count="1" selected="0">
            <x v="195"/>
          </reference>
          <reference field="9" count="1" selected="0">
            <x v="274"/>
          </reference>
        </references>
      </pivotArea>
    </format>
    <format dxfId="17279">
      <pivotArea dataOnly="0" labelOnly="1" outline="0" fieldPosition="0">
        <references count="3">
          <reference field="7" count="1">
            <x v="160"/>
          </reference>
          <reference field="8" count="1" selected="0">
            <x v="195"/>
          </reference>
          <reference field="9" count="1" selected="0">
            <x v="341"/>
          </reference>
        </references>
      </pivotArea>
    </format>
    <format dxfId="17278">
      <pivotArea dataOnly="0" labelOnly="1" outline="0" fieldPosition="0">
        <references count="3">
          <reference field="7" count="2">
            <x v="282"/>
            <x v="403"/>
          </reference>
          <reference field="8" count="1" selected="0">
            <x v="197"/>
          </reference>
          <reference field="9" count="1" selected="0">
            <x v="181"/>
          </reference>
        </references>
      </pivotArea>
    </format>
    <format dxfId="17277">
      <pivotArea dataOnly="0" labelOnly="1" outline="0" fieldPosition="0">
        <references count="3">
          <reference field="7" count="1">
            <x v="160"/>
          </reference>
          <reference field="8" count="1" selected="0">
            <x v="197"/>
          </reference>
          <reference field="9" count="1" selected="0">
            <x v="341"/>
          </reference>
        </references>
      </pivotArea>
    </format>
    <format dxfId="17276">
      <pivotArea dataOnly="0" labelOnly="1" outline="0" fieldPosition="0">
        <references count="3">
          <reference field="7" count="1">
            <x v="282"/>
          </reference>
          <reference field="8" count="1" selected="0">
            <x v="198"/>
          </reference>
          <reference field="9" count="1" selected="0">
            <x v="182"/>
          </reference>
        </references>
      </pivotArea>
    </format>
    <format dxfId="17275">
      <pivotArea dataOnly="0" labelOnly="1" outline="0" fieldPosition="0">
        <references count="3">
          <reference field="7" count="1">
            <x v="160"/>
          </reference>
          <reference field="8" count="1" selected="0">
            <x v="198"/>
          </reference>
          <reference field="9" count="1" selected="0">
            <x v="341"/>
          </reference>
        </references>
      </pivotArea>
    </format>
    <format dxfId="17274">
      <pivotArea dataOnly="0" labelOnly="1" outline="0" fieldPosition="0">
        <references count="3">
          <reference field="7" count="3">
            <x v="193"/>
            <x v="233"/>
            <x v="245"/>
          </reference>
          <reference field="8" count="1" selected="0">
            <x v="199"/>
          </reference>
          <reference field="9" count="1" selected="0">
            <x v="183"/>
          </reference>
        </references>
      </pivotArea>
    </format>
    <format dxfId="17273">
      <pivotArea dataOnly="0" labelOnly="1" outline="0" fieldPosition="0">
        <references count="3">
          <reference field="7" count="1">
            <x v="282"/>
          </reference>
          <reference field="8" count="1" selected="0">
            <x v="199"/>
          </reference>
          <reference field="9" count="1" selected="0">
            <x v="184"/>
          </reference>
        </references>
      </pivotArea>
    </format>
    <format dxfId="17272">
      <pivotArea dataOnly="0" labelOnly="1" outline="0" fieldPosition="0">
        <references count="3">
          <reference field="7" count="1">
            <x v="160"/>
          </reference>
          <reference field="8" count="1" selected="0">
            <x v="199"/>
          </reference>
          <reference field="9" count="1" selected="0">
            <x v="341"/>
          </reference>
        </references>
      </pivotArea>
    </format>
    <format dxfId="17271">
      <pivotArea dataOnly="0" labelOnly="1" outline="0" fieldPosition="0">
        <references count="3">
          <reference field="7" count="4">
            <x v="57"/>
            <x v="78"/>
            <x v="82"/>
            <x v="423"/>
          </reference>
          <reference field="8" count="1" selected="0">
            <x v="201"/>
          </reference>
          <reference field="9" count="1" selected="0">
            <x v="185"/>
          </reference>
        </references>
      </pivotArea>
    </format>
    <format dxfId="17270">
      <pivotArea dataOnly="0" labelOnly="1" outline="0" fieldPosition="0">
        <references count="3">
          <reference field="7" count="1">
            <x v="160"/>
          </reference>
          <reference field="8" count="1" selected="0">
            <x v="201"/>
          </reference>
          <reference field="9" count="1" selected="0">
            <x v="341"/>
          </reference>
        </references>
      </pivotArea>
    </format>
    <format dxfId="17269">
      <pivotArea dataOnly="0" labelOnly="1" outline="0" fieldPosition="0">
        <references count="3">
          <reference field="7" count="6">
            <x v="192"/>
            <x v="225"/>
            <x v="234"/>
            <x v="246"/>
            <x v="248"/>
            <x v="364"/>
          </reference>
          <reference field="8" count="1" selected="0">
            <x v="206"/>
          </reference>
          <reference field="9" count="1" selected="0">
            <x v="152"/>
          </reference>
        </references>
      </pivotArea>
    </format>
    <format dxfId="17268">
      <pivotArea dataOnly="0" labelOnly="1" outline="0" fieldPosition="0">
        <references count="3">
          <reference field="7" count="1">
            <x v="160"/>
          </reference>
          <reference field="8" count="1" selected="0">
            <x v="206"/>
          </reference>
          <reference field="9" count="1" selected="0">
            <x v="275"/>
          </reference>
        </references>
      </pivotArea>
    </format>
    <format dxfId="17267">
      <pivotArea dataOnly="0" labelOnly="1" outline="0" fieldPosition="0">
        <references count="3">
          <reference field="7" count="1">
            <x v="160"/>
          </reference>
          <reference field="8" count="1" selected="0">
            <x v="206"/>
          </reference>
          <reference field="9" count="1" selected="0">
            <x v="341"/>
          </reference>
        </references>
      </pivotArea>
    </format>
    <format dxfId="17266">
      <pivotArea dataOnly="0" labelOnly="1" outline="0" fieldPosition="0">
        <references count="3">
          <reference field="7" count="2">
            <x v="79"/>
            <x v="322"/>
          </reference>
          <reference field="8" count="1" selected="0">
            <x v="208"/>
          </reference>
          <reference field="9" count="1" selected="0">
            <x v="200"/>
          </reference>
        </references>
      </pivotArea>
    </format>
    <format dxfId="17265">
      <pivotArea dataOnly="0" labelOnly="1" outline="0" fieldPosition="0">
        <references count="3">
          <reference field="7" count="1">
            <x v="160"/>
          </reference>
          <reference field="8" count="1" selected="0">
            <x v="208"/>
          </reference>
          <reference field="9" count="1" selected="0">
            <x v="341"/>
          </reference>
        </references>
      </pivotArea>
    </format>
    <format dxfId="17264">
      <pivotArea dataOnly="0" labelOnly="1" outline="0" fieldPosition="0">
        <references count="3">
          <reference field="7" count="1">
            <x v="160"/>
          </reference>
          <reference field="8" count="1" selected="0">
            <x v="208"/>
          </reference>
          <reference field="9" count="1" selected="0">
            <x v="372"/>
          </reference>
        </references>
      </pivotArea>
    </format>
    <format dxfId="17263">
      <pivotArea dataOnly="0" labelOnly="1" outline="0" fieldPosition="0">
        <references count="3">
          <reference field="7" count="6">
            <x v="192"/>
            <x v="225"/>
            <x v="234"/>
            <x v="246"/>
            <x v="248"/>
            <x v="364"/>
          </reference>
          <reference field="8" count="1" selected="0">
            <x v="209"/>
          </reference>
          <reference field="9" count="1" selected="0">
            <x v="152"/>
          </reference>
        </references>
      </pivotArea>
    </format>
    <format dxfId="17262">
      <pivotArea dataOnly="0" labelOnly="1" outline="0" fieldPosition="0">
        <references count="3">
          <reference field="7" count="4">
            <x v="25"/>
            <x v="70"/>
            <x v="269"/>
            <x v="361"/>
          </reference>
          <reference field="8" count="1" selected="0">
            <x v="209"/>
          </reference>
          <reference field="9" count="1" selected="0">
            <x v="201"/>
          </reference>
        </references>
      </pivotArea>
    </format>
    <format dxfId="17261">
      <pivotArea dataOnly="0" labelOnly="1" outline="0" fieldPosition="0">
        <references count="3">
          <reference field="7" count="10">
            <x v="119"/>
            <x v="150"/>
            <x v="159"/>
            <x v="264"/>
            <x v="345"/>
            <x v="352"/>
            <x v="360"/>
            <x v="391"/>
            <x v="393"/>
            <x v="399"/>
          </reference>
          <reference field="8" count="1" selected="0">
            <x v="209"/>
          </reference>
          <reference field="9" count="1" selected="0">
            <x v="202"/>
          </reference>
        </references>
      </pivotArea>
    </format>
    <format dxfId="17260">
      <pivotArea dataOnly="0" labelOnly="1" outline="0" fieldPosition="0">
        <references count="3">
          <reference field="7" count="4">
            <x v="14"/>
            <x v="70"/>
            <x v="375"/>
            <x v="433"/>
          </reference>
          <reference field="8" count="1" selected="0">
            <x v="209"/>
          </reference>
          <reference field="9" count="1" selected="0">
            <x v="203"/>
          </reference>
        </references>
      </pivotArea>
    </format>
    <format dxfId="17259">
      <pivotArea dataOnly="0" labelOnly="1" outline="0" fieldPosition="0">
        <references count="3">
          <reference field="7" count="1">
            <x v="160"/>
          </reference>
          <reference field="8" count="1" selected="0">
            <x v="209"/>
          </reference>
          <reference field="9" count="1" selected="0">
            <x v="213"/>
          </reference>
        </references>
      </pivotArea>
    </format>
    <format dxfId="17258">
      <pivotArea dataOnly="0" labelOnly="1" outline="0" fieldPosition="0">
        <references count="3">
          <reference field="7" count="1">
            <x v="160"/>
          </reference>
          <reference field="8" count="1" selected="0">
            <x v="209"/>
          </reference>
          <reference field="9" count="1" selected="0">
            <x v="275"/>
          </reference>
        </references>
      </pivotArea>
    </format>
    <format dxfId="17257">
      <pivotArea dataOnly="0" labelOnly="1" outline="0" fieldPosition="0">
        <references count="3">
          <reference field="7" count="1">
            <x v="160"/>
          </reference>
          <reference field="8" count="1" selected="0">
            <x v="209"/>
          </reference>
          <reference field="9" count="1" selected="0">
            <x v="341"/>
          </reference>
        </references>
      </pivotArea>
    </format>
    <format dxfId="17256">
      <pivotArea dataOnly="0" labelOnly="1" outline="0" fieldPosition="0">
        <references count="3">
          <reference field="7" count="1">
            <x v="160"/>
          </reference>
          <reference field="8" count="1" selected="0">
            <x v="209"/>
          </reference>
          <reference field="9" count="1" selected="0">
            <x v="364"/>
          </reference>
        </references>
      </pivotArea>
    </format>
    <format dxfId="17255">
      <pivotArea dataOnly="0" labelOnly="1" outline="0" fieldPosition="0">
        <references count="3">
          <reference field="7" count="5">
            <x v="48"/>
            <x v="127"/>
            <x v="210"/>
            <x v="326"/>
            <x v="327"/>
          </reference>
          <reference field="8" count="1" selected="0">
            <x v="212"/>
          </reference>
          <reference field="9" count="1" selected="0">
            <x v="197"/>
          </reference>
        </references>
      </pivotArea>
    </format>
    <format dxfId="17254">
      <pivotArea dataOnly="0" labelOnly="1" outline="0" fieldPosition="0">
        <references count="3">
          <reference field="7" count="1">
            <x v="160"/>
          </reference>
          <reference field="8" count="1" selected="0">
            <x v="212"/>
          </reference>
          <reference field="9" count="1" selected="0">
            <x v="274"/>
          </reference>
        </references>
      </pivotArea>
    </format>
    <format dxfId="17253">
      <pivotArea dataOnly="0" labelOnly="1" outline="0" fieldPosition="0">
        <references count="3">
          <reference field="7" count="1">
            <x v="160"/>
          </reference>
          <reference field="8" count="1" selected="0">
            <x v="212"/>
          </reference>
          <reference field="9" count="1" selected="0">
            <x v="341"/>
          </reference>
        </references>
      </pivotArea>
    </format>
    <format dxfId="17252">
      <pivotArea dataOnly="0" labelOnly="1" outline="0" fieldPosition="0">
        <references count="3">
          <reference field="7" count="2">
            <x v="120"/>
            <x v="205"/>
          </reference>
          <reference field="8" count="1" selected="0">
            <x v="213"/>
          </reference>
          <reference field="9" count="1" selected="0">
            <x v="209"/>
          </reference>
        </references>
      </pivotArea>
    </format>
    <format dxfId="17251">
      <pivotArea dataOnly="0" labelOnly="1" outline="0" fieldPosition="0">
        <references count="3">
          <reference field="7" count="1">
            <x v="160"/>
          </reference>
          <reference field="8" count="1" selected="0">
            <x v="213"/>
          </reference>
          <reference field="9" count="1" selected="0">
            <x v="341"/>
          </reference>
        </references>
      </pivotArea>
    </format>
    <format dxfId="17250">
      <pivotArea dataOnly="0" labelOnly="1" outline="0" fieldPosition="0">
        <references count="3">
          <reference field="7" count="1">
            <x v="160"/>
          </reference>
          <reference field="8" count="1" selected="0">
            <x v="214"/>
          </reference>
          <reference field="9" count="1" selected="0">
            <x v="341"/>
          </reference>
        </references>
      </pivotArea>
    </format>
    <format dxfId="17249">
      <pivotArea dataOnly="0" labelOnly="1" outline="0" fieldPosition="0">
        <references count="3">
          <reference field="7" count="1">
            <x v="160"/>
          </reference>
          <reference field="8" count="1" selected="0">
            <x v="215"/>
          </reference>
          <reference field="9" count="1" selected="0">
            <x v="341"/>
          </reference>
        </references>
      </pivotArea>
    </format>
    <format dxfId="17248">
      <pivotArea dataOnly="0" labelOnly="1" outline="0" fieldPosition="0">
        <references count="3">
          <reference field="7" count="1">
            <x v="160"/>
          </reference>
          <reference field="8" count="1" selected="0">
            <x v="217"/>
          </reference>
          <reference field="9" count="1" selected="0">
            <x v="341"/>
          </reference>
        </references>
      </pivotArea>
    </format>
    <format dxfId="17247">
      <pivotArea dataOnly="0" labelOnly="1" outline="0" fieldPosition="0">
        <references count="3">
          <reference field="7" count="1">
            <x v="160"/>
          </reference>
          <reference field="8" count="1" selected="0">
            <x v="218"/>
          </reference>
          <reference field="9" count="1" selected="0">
            <x v="10"/>
          </reference>
        </references>
      </pivotArea>
    </format>
    <format dxfId="17246">
      <pivotArea dataOnly="0" labelOnly="1" outline="0" fieldPosition="0">
        <references count="3">
          <reference field="7" count="4">
            <x v="354"/>
            <x v="394"/>
            <x v="395"/>
            <x v="396"/>
          </reference>
          <reference field="8" count="1" selected="0">
            <x v="218"/>
          </reference>
          <reference field="9" count="1" selected="0">
            <x v="211"/>
          </reference>
        </references>
      </pivotArea>
    </format>
    <format dxfId="17245">
      <pivotArea dataOnly="0" labelOnly="1" outline="0" fieldPosition="0">
        <references count="3">
          <reference field="7" count="2">
            <x v="265"/>
            <x v="440"/>
          </reference>
          <reference field="8" count="1" selected="0">
            <x v="218"/>
          </reference>
          <reference field="9" count="1" selected="0">
            <x v="214"/>
          </reference>
        </references>
      </pivotArea>
    </format>
    <format dxfId="17244">
      <pivotArea dataOnly="0" labelOnly="1" outline="0" fieldPosition="0">
        <references count="3">
          <reference field="7" count="1">
            <x v="160"/>
          </reference>
          <reference field="8" count="1" selected="0">
            <x v="218"/>
          </reference>
          <reference field="9" count="1" selected="0">
            <x v="230"/>
          </reference>
        </references>
      </pivotArea>
    </format>
    <format dxfId="17243">
      <pivotArea dataOnly="0" labelOnly="1" outline="0" fieldPosition="0">
        <references count="3">
          <reference field="7" count="1">
            <x v="160"/>
          </reference>
          <reference field="8" count="1" selected="0">
            <x v="218"/>
          </reference>
          <reference field="9" count="1" selected="0">
            <x v="341"/>
          </reference>
        </references>
      </pivotArea>
    </format>
    <format dxfId="17242">
      <pivotArea dataOnly="0" labelOnly="1" outline="0" fieldPosition="0">
        <references count="3">
          <reference field="7" count="1">
            <x v="160"/>
          </reference>
          <reference field="8" count="1" selected="0">
            <x v="218"/>
          </reference>
          <reference field="9" count="1" selected="0">
            <x v="372"/>
          </reference>
        </references>
      </pivotArea>
    </format>
    <format dxfId="17241">
      <pivotArea dataOnly="0" labelOnly="1" outline="0" fieldPosition="0">
        <references count="3">
          <reference field="7" count="1">
            <x v="160"/>
          </reference>
          <reference field="8" count="1" selected="0">
            <x v="219"/>
          </reference>
          <reference field="9" count="1" selected="0">
            <x v="187"/>
          </reference>
        </references>
      </pivotArea>
    </format>
    <format dxfId="17240">
      <pivotArea dataOnly="0" labelOnly="1" outline="0" fieldPosition="0">
        <references count="3">
          <reference field="7" count="1">
            <x v="160"/>
          </reference>
          <reference field="8" count="1" selected="0">
            <x v="219"/>
          </reference>
          <reference field="9" count="1" selected="0">
            <x v="195"/>
          </reference>
        </references>
      </pivotArea>
    </format>
    <format dxfId="17239">
      <pivotArea dataOnly="0" labelOnly="1" outline="0" fieldPosition="0">
        <references count="3">
          <reference field="7" count="5">
            <x v="88"/>
            <x v="89"/>
            <x v="403"/>
            <x v="438"/>
            <x v="439"/>
          </reference>
          <reference field="8" count="1" selected="0">
            <x v="219"/>
          </reference>
          <reference field="9" count="1" selected="0">
            <x v="212"/>
          </reference>
        </references>
      </pivotArea>
    </format>
    <format dxfId="17238">
      <pivotArea dataOnly="0" labelOnly="1" outline="0" fieldPosition="0">
        <references count="3">
          <reference field="7" count="1">
            <x v="160"/>
          </reference>
          <reference field="8" count="1" selected="0">
            <x v="219"/>
          </reference>
          <reference field="9" count="1" selected="0">
            <x v="238"/>
          </reference>
        </references>
      </pivotArea>
    </format>
    <format dxfId="17237">
      <pivotArea dataOnly="0" labelOnly="1" outline="0" fieldPosition="0">
        <references count="3">
          <reference field="7" count="1">
            <x v="160"/>
          </reference>
          <reference field="8" count="1" selected="0">
            <x v="219"/>
          </reference>
          <reference field="9" count="1" selected="0">
            <x v="341"/>
          </reference>
        </references>
      </pivotArea>
    </format>
    <format dxfId="17236">
      <pivotArea dataOnly="0" labelOnly="1" outline="0" fieldPosition="0">
        <references count="3">
          <reference field="7" count="1">
            <x v="160"/>
          </reference>
          <reference field="8" count="1" selected="0">
            <x v="224"/>
          </reference>
          <reference field="9" count="1" selected="0">
            <x v="206"/>
          </reference>
        </references>
      </pivotArea>
    </format>
    <format dxfId="17235">
      <pivotArea dataOnly="0" labelOnly="1" outline="0" fieldPosition="0">
        <references count="3">
          <reference field="7" count="6">
            <x v="23"/>
            <x v="45"/>
            <x v="83"/>
            <x v="108"/>
            <x v="177"/>
            <x v="292"/>
          </reference>
          <reference field="8" count="1" selected="0">
            <x v="224"/>
          </reference>
          <reference field="9" count="1" selected="0">
            <x v="215"/>
          </reference>
        </references>
      </pivotArea>
    </format>
    <format dxfId="17234">
      <pivotArea dataOnly="0" labelOnly="1" outline="0" fieldPosition="0">
        <references count="3">
          <reference field="7" count="1">
            <x v="160"/>
          </reference>
          <reference field="8" count="1" selected="0">
            <x v="224"/>
          </reference>
          <reference field="9" count="1" selected="0">
            <x v="341"/>
          </reference>
        </references>
      </pivotArea>
    </format>
    <format dxfId="17233">
      <pivotArea dataOnly="0" labelOnly="1" outline="0" fieldPosition="0">
        <references count="3">
          <reference field="7" count="1">
            <x v="160"/>
          </reference>
          <reference field="8" count="1" selected="0">
            <x v="227"/>
          </reference>
          <reference field="9" count="1" selected="0">
            <x v="341"/>
          </reference>
        </references>
      </pivotArea>
    </format>
    <format dxfId="17232">
      <pivotArea dataOnly="0" labelOnly="1" outline="0" fieldPosition="0">
        <references count="3">
          <reference field="7" count="1">
            <x v="160"/>
          </reference>
          <reference field="8" count="1" selected="0">
            <x v="230"/>
          </reference>
          <reference field="9" count="1" selected="0">
            <x v="187"/>
          </reference>
        </references>
      </pivotArea>
    </format>
    <format dxfId="17231">
      <pivotArea dataOnly="0" labelOnly="1" outline="0" fieldPosition="0">
        <references count="3">
          <reference field="7" count="1">
            <x v="160"/>
          </reference>
          <reference field="8" count="1" selected="0">
            <x v="230"/>
          </reference>
          <reference field="9" count="1" selected="0">
            <x v="195"/>
          </reference>
        </references>
      </pivotArea>
    </format>
    <format dxfId="17230">
      <pivotArea dataOnly="0" labelOnly="1" outline="0" fieldPosition="0">
        <references count="3">
          <reference field="7" count="5">
            <x v="88"/>
            <x v="89"/>
            <x v="403"/>
            <x v="438"/>
            <x v="439"/>
          </reference>
          <reference field="8" count="1" selected="0">
            <x v="230"/>
          </reference>
          <reference field="9" count="1" selected="0">
            <x v="219"/>
          </reference>
        </references>
      </pivotArea>
    </format>
    <format dxfId="17229">
      <pivotArea dataOnly="0" labelOnly="1" outline="0" fieldPosition="0">
        <references count="3">
          <reference field="7" count="1">
            <x v="160"/>
          </reference>
          <reference field="8" count="1" selected="0">
            <x v="230"/>
          </reference>
          <reference field="9" count="1" selected="0">
            <x v="238"/>
          </reference>
        </references>
      </pivotArea>
    </format>
    <format dxfId="17228">
      <pivotArea dataOnly="0" labelOnly="1" outline="0" fieldPosition="0">
        <references count="3">
          <reference field="7" count="1">
            <x v="160"/>
          </reference>
          <reference field="8" count="1" selected="0">
            <x v="230"/>
          </reference>
          <reference field="9" count="1" selected="0">
            <x v="341"/>
          </reference>
        </references>
      </pivotArea>
    </format>
    <format dxfId="17227">
      <pivotArea dataOnly="0" labelOnly="1" outline="0" fieldPosition="0">
        <references count="3">
          <reference field="7" count="2">
            <x v="14"/>
            <x v="375"/>
          </reference>
          <reference field="8" count="1" selected="0">
            <x v="232"/>
          </reference>
          <reference field="9" count="1" selected="0">
            <x v="220"/>
          </reference>
        </references>
      </pivotArea>
    </format>
    <format dxfId="17226">
      <pivotArea dataOnly="0" labelOnly="1" outline="0" fieldPosition="0">
        <references count="3">
          <reference field="7" count="1">
            <x v="160"/>
          </reference>
          <reference field="8" count="1" selected="0">
            <x v="232"/>
          </reference>
          <reference field="9" count="1" selected="0">
            <x v="341"/>
          </reference>
        </references>
      </pivotArea>
    </format>
    <format dxfId="17225">
      <pivotArea dataOnly="0" labelOnly="1" outline="0" fieldPosition="0">
        <references count="3">
          <reference field="7" count="2">
            <x v="265"/>
            <x v="440"/>
          </reference>
          <reference field="8" count="1" selected="0">
            <x v="233"/>
          </reference>
          <reference field="9" count="1" selected="0">
            <x v="36"/>
          </reference>
        </references>
      </pivotArea>
    </format>
    <format dxfId="17224">
      <pivotArea dataOnly="0" labelOnly="1" outline="0" fieldPosition="0">
        <references count="3">
          <reference field="7" count="1">
            <x v="160"/>
          </reference>
          <reference field="8" count="1" selected="0">
            <x v="233"/>
          </reference>
          <reference field="9" count="1" selected="0">
            <x v="216"/>
          </reference>
        </references>
      </pivotArea>
    </format>
    <format dxfId="17223">
      <pivotArea dataOnly="0" labelOnly="1" outline="0" fieldPosition="0">
        <references count="3">
          <reference field="7" count="3">
            <x v="52"/>
            <x v="366"/>
            <x v="410"/>
          </reference>
          <reference field="8" count="1" selected="0">
            <x v="233"/>
          </reference>
          <reference field="9" count="1" selected="0">
            <x v="222"/>
          </reference>
        </references>
      </pivotArea>
    </format>
    <format dxfId="17222">
      <pivotArea dataOnly="0" labelOnly="1" outline="0" fieldPosition="0">
        <references count="3">
          <reference field="7" count="7">
            <x v="124"/>
            <x v="313"/>
            <x v="346"/>
            <x v="363"/>
            <x v="380"/>
            <x v="403"/>
            <x v="408"/>
          </reference>
          <reference field="8" count="1" selected="0">
            <x v="233"/>
          </reference>
          <reference field="9" count="1" selected="0">
            <x v="223"/>
          </reference>
        </references>
      </pivotArea>
    </format>
    <format dxfId="17221">
      <pivotArea dataOnly="0" labelOnly="1" outline="0" fieldPosition="0">
        <references count="3">
          <reference field="7" count="1">
            <x v="160"/>
          </reference>
          <reference field="8" count="1" selected="0">
            <x v="233"/>
          </reference>
          <reference field="9" count="1" selected="0">
            <x v="275"/>
          </reference>
        </references>
      </pivotArea>
    </format>
    <format dxfId="17220">
      <pivotArea dataOnly="0" labelOnly="1" outline="0" fieldPosition="0">
        <references count="3">
          <reference field="7" count="1">
            <x v="160"/>
          </reference>
          <reference field="8" count="1" selected="0">
            <x v="233"/>
          </reference>
          <reference field="9" count="1" selected="0">
            <x v="341"/>
          </reference>
        </references>
      </pivotArea>
    </format>
    <format dxfId="17219">
      <pivotArea dataOnly="0" labelOnly="1" outline="0" fieldPosition="0">
        <references count="3">
          <reference field="7" count="1">
            <x v="160"/>
          </reference>
          <reference field="8" count="1" selected="0">
            <x v="236"/>
          </reference>
          <reference field="9" count="1" selected="0">
            <x v="128"/>
          </reference>
        </references>
      </pivotArea>
    </format>
    <format dxfId="17218">
      <pivotArea dataOnly="0" labelOnly="1" outline="0" fieldPosition="0">
        <references count="3">
          <reference field="7" count="1">
            <x v="160"/>
          </reference>
          <reference field="8" count="1" selected="0">
            <x v="236"/>
          </reference>
          <reference field="9" count="1" selected="0">
            <x v="231"/>
          </reference>
        </references>
      </pivotArea>
    </format>
    <format dxfId="17217">
      <pivotArea dataOnly="0" labelOnly="1" outline="0" fieldPosition="0">
        <references count="3">
          <reference field="7" count="1">
            <x v="160"/>
          </reference>
          <reference field="8" count="1" selected="0">
            <x v="236"/>
          </reference>
          <reference field="9" count="1" selected="0">
            <x v="341"/>
          </reference>
        </references>
      </pivotArea>
    </format>
    <format dxfId="17216">
      <pivotArea dataOnly="0" labelOnly="1" outline="0" fieldPosition="0">
        <references count="3">
          <reference field="7" count="1">
            <x v="160"/>
          </reference>
          <reference field="8" count="1" selected="0">
            <x v="237"/>
          </reference>
          <reference field="9" count="1" selected="0">
            <x v="206"/>
          </reference>
        </references>
      </pivotArea>
    </format>
    <format dxfId="17215">
      <pivotArea dataOnly="0" labelOnly="1" outline="0" fieldPosition="0">
        <references count="3">
          <reference field="7" count="2">
            <x v="120"/>
            <x v="127"/>
          </reference>
          <reference field="8" count="1" selected="0">
            <x v="237"/>
          </reference>
          <reference field="9" count="1" selected="0">
            <x v="225"/>
          </reference>
        </references>
      </pivotArea>
    </format>
    <format dxfId="17214">
      <pivotArea dataOnly="0" labelOnly="1" outline="0" fieldPosition="0">
        <references count="3">
          <reference field="7" count="4">
            <x v="23"/>
            <x v="45"/>
            <x v="120"/>
            <x v="177"/>
          </reference>
          <reference field="8" count="1" selected="0">
            <x v="237"/>
          </reference>
          <reference field="9" count="1" selected="0">
            <x v="226"/>
          </reference>
        </references>
      </pivotArea>
    </format>
    <format dxfId="17213">
      <pivotArea dataOnly="0" labelOnly="1" outline="0" fieldPosition="0">
        <references count="3">
          <reference field="7" count="1">
            <x v="160"/>
          </reference>
          <reference field="8" count="1" selected="0">
            <x v="237"/>
          </reference>
          <reference field="9" count="1" selected="0">
            <x v="341"/>
          </reference>
        </references>
      </pivotArea>
    </format>
    <format dxfId="17212">
      <pivotArea dataOnly="0" labelOnly="1" outline="0" fieldPosition="0">
        <references count="3">
          <reference field="7" count="1">
            <x v="160"/>
          </reference>
          <reference field="8" count="1" selected="0">
            <x v="241"/>
          </reference>
          <reference field="9" count="1" selected="0">
            <x v="4"/>
          </reference>
        </references>
      </pivotArea>
    </format>
    <format dxfId="17211">
      <pivotArea dataOnly="0" labelOnly="1" outline="0" fieldPosition="0">
        <references count="3">
          <reference field="7" count="1">
            <x v="160"/>
          </reference>
          <reference field="8" count="1" selected="0">
            <x v="241"/>
          </reference>
          <reference field="9" count="1" selected="0">
            <x v="5"/>
          </reference>
        </references>
      </pivotArea>
    </format>
    <format dxfId="17210">
      <pivotArea dataOnly="0" labelOnly="1" outline="0" fieldPosition="0">
        <references count="3">
          <reference field="7" count="2">
            <x v="265"/>
            <x v="440"/>
          </reference>
          <reference field="8" count="1" selected="0">
            <x v="241"/>
          </reference>
          <reference field="9" count="1" selected="0">
            <x v="192"/>
          </reference>
        </references>
      </pivotArea>
    </format>
    <format dxfId="17209">
      <pivotArea dataOnly="0" labelOnly="1" outline="0" fieldPosition="0">
        <references count="3">
          <reference field="7" count="3">
            <x v="204"/>
            <x v="237"/>
            <x v="299"/>
          </reference>
          <reference field="8" count="1" selected="0">
            <x v="241"/>
          </reference>
          <reference field="9" count="1" selected="0">
            <x v="233"/>
          </reference>
        </references>
      </pivotArea>
    </format>
    <format dxfId="17208">
      <pivotArea dataOnly="0" labelOnly="1" outline="0" fieldPosition="0">
        <references count="3">
          <reference field="7" count="3">
            <x v="64"/>
            <x v="333"/>
            <x v="342"/>
          </reference>
          <reference field="8" count="1" selected="0">
            <x v="241"/>
          </reference>
          <reference field="9" count="1" selected="0">
            <x v="234"/>
          </reference>
        </references>
      </pivotArea>
    </format>
    <format dxfId="17207">
      <pivotArea dataOnly="0" labelOnly="1" outline="0" fieldPosition="0">
        <references count="3">
          <reference field="7" count="1">
            <x v="160"/>
          </reference>
          <reference field="8" count="1" selected="0">
            <x v="241"/>
          </reference>
          <reference field="9" count="1" selected="0">
            <x v="341"/>
          </reference>
        </references>
      </pivotArea>
    </format>
    <format dxfId="17206">
      <pivotArea dataOnly="0" labelOnly="1" outline="0" fieldPosition="0">
        <references count="3">
          <reference field="7" count="1">
            <x v="160"/>
          </reference>
          <reference field="8" count="1" selected="0">
            <x v="246"/>
          </reference>
          <reference field="9" count="1" selected="0">
            <x v="136"/>
          </reference>
        </references>
      </pivotArea>
    </format>
    <format dxfId="17205">
      <pivotArea dataOnly="0" labelOnly="1" outline="0" fieldPosition="0">
        <references count="3">
          <reference field="7" count="1">
            <x v="160"/>
          </reference>
          <reference field="8" count="1" selected="0">
            <x v="246"/>
          </reference>
          <reference field="9" count="1" selected="0">
            <x v="240"/>
          </reference>
        </references>
      </pivotArea>
    </format>
    <format dxfId="17204">
      <pivotArea dataOnly="0" labelOnly="1" outline="0" fieldPosition="0">
        <references count="3">
          <reference field="7" count="1">
            <x v="160"/>
          </reference>
          <reference field="8" count="1" selected="0">
            <x v="246"/>
          </reference>
          <reference field="9" count="1" selected="0">
            <x v="241"/>
          </reference>
        </references>
      </pivotArea>
    </format>
    <format dxfId="17203">
      <pivotArea dataOnly="0" labelOnly="1" outline="0" fieldPosition="0">
        <references count="3">
          <reference field="7" count="4">
            <x v="17"/>
            <x v="70"/>
            <x v="183"/>
            <x v="283"/>
          </reference>
          <reference field="8" count="1" selected="0">
            <x v="246"/>
          </reference>
          <reference field="9" count="1" selected="0">
            <x v="242"/>
          </reference>
        </references>
      </pivotArea>
    </format>
    <format dxfId="17202">
      <pivotArea dataOnly="0" labelOnly="1" outline="0" fieldPosition="0">
        <references count="3">
          <reference field="7" count="1">
            <x v="160"/>
          </reference>
          <reference field="8" count="1" selected="0">
            <x v="246"/>
          </reference>
          <reference field="9" count="1" selected="0">
            <x v="275"/>
          </reference>
        </references>
      </pivotArea>
    </format>
    <format dxfId="17201">
      <pivotArea dataOnly="0" labelOnly="1" outline="0" fieldPosition="0">
        <references count="3">
          <reference field="7" count="1">
            <x v="160"/>
          </reference>
          <reference field="8" count="1" selected="0">
            <x v="246"/>
          </reference>
          <reference field="9" count="1" selected="0">
            <x v="341"/>
          </reference>
        </references>
      </pivotArea>
    </format>
    <format dxfId="17200">
      <pivotArea dataOnly="0" labelOnly="1" outline="0" fieldPosition="0">
        <references count="3">
          <reference field="7" count="1">
            <x v="160"/>
          </reference>
          <reference field="8" count="1" selected="0">
            <x v="249"/>
          </reference>
          <reference field="9" count="1" selected="0">
            <x v="232"/>
          </reference>
        </references>
      </pivotArea>
    </format>
    <format dxfId="17199">
      <pivotArea dataOnly="0" labelOnly="1" outline="0" fieldPosition="0">
        <references count="3">
          <reference field="7" count="1">
            <x v="160"/>
          </reference>
          <reference field="8" count="1" selected="0">
            <x v="249"/>
          </reference>
          <reference field="9" count="1" selected="0">
            <x v="244"/>
          </reference>
        </references>
      </pivotArea>
    </format>
    <format dxfId="17198">
      <pivotArea dataOnly="0" labelOnly="1" outline="0" fieldPosition="0">
        <references count="3">
          <reference field="7" count="2">
            <x v="21"/>
            <x v="151"/>
          </reference>
          <reference field="8" count="1" selected="0">
            <x v="249"/>
          </reference>
          <reference field="9" count="1" selected="0">
            <x v="245"/>
          </reference>
        </references>
      </pivotArea>
    </format>
    <format dxfId="17197">
      <pivotArea dataOnly="0" labelOnly="1" outline="0" fieldPosition="0">
        <references count="3">
          <reference field="7" count="9">
            <x v="17"/>
            <x v="39"/>
            <x v="70"/>
            <x v="183"/>
            <x v="242"/>
            <x v="286"/>
            <x v="340"/>
            <x v="392"/>
            <x v="402"/>
          </reference>
          <reference field="8" count="1" selected="0">
            <x v="250"/>
          </reference>
          <reference field="9" count="1" selected="0">
            <x v="248"/>
          </reference>
        </references>
      </pivotArea>
    </format>
    <format dxfId="17196">
      <pivotArea dataOnly="0" labelOnly="1" outline="0" fieldPosition="0">
        <references count="3">
          <reference field="7" count="1">
            <x v="160"/>
          </reference>
          <reference field="8" count="1" selected="0">
            <x v="250"/>
          </reference>
          <reference field="9" count="1" selected="0">
            <x v="272"/>
          </reference>
        </references>
      </pivotArea>
    </format>
    <format dxfId="17195">
      <pivotArea dataOnly="0" labelOnly="1" outline="0" fieldPosition="0">
        <references count="3">
          <reference field="7" count="1">
            <x v="160"/>
          </reference>
          <reference field="8" count="1" selected="0">
            <x v="250"/>
          </reference>
          <reference field="9" count="1" selected="0">
            <x v="341"/>
          </reference>
        </references>
      </pivotArea>
    </format>
    <format dxfId="17194">
      <pivotArea dataOnly="0" labelOnly="1" outline="0" fieldPosition="0">
        <references count="3">
          <reference field="7" count="1">
            <x v="160"/>
          </reference>
          <reference field="8" count="1" selected="0">
            <x v="251"/>
          </reference>
          <reference field="9" count="1" selected="0">
            <x v="4"/>
          </reference>
        </references>
      </pivotArea>
    </format>
    <format dxfId="17193">
      <pivotArea dataOnly="0" labelOnly="1" outline="0" fieldPosition="0">
        <references count="3">
          <reference field="7" count="1">
            <x v="160"/>
          </reference>
          <reference field="8" count="1" selected="0">
            <x v="251"/>
          </reference>
          <reference field="9" count="1" selected="0">
            <x v="5"/>
          </reference>
        </references>
      </pivotArea>
    </format>
    <format dxfId="17192">
      <pivotArea dataOnly="0" labelOnly="1" outline="0" fieldPosition="0">
        <references count="3">
          <reference field="7" count="2">
            <x v="265"/>
            <x v="440"/>
          </reference>
          <reference field="8" count="1" selected="0">
            <x v="251"/>
          </reference>
          <reference field="9" count="1" selected="0">
            <x v="65"/>
          </reference>
        </references>
      </pivotArea>
    </format>
    <format dxfId="17191">
      <pivotArea dataOnly="0" labelOnly="1" outline="0" fieldPosition="0">
        <references count="3">
          <reference field="7" count="3">
            <x v="70"/>
            <x v="242"/>
            <x v="340"/>
          </reference>
          <reference field="8" count="1" selected="0">
            <x v="251"/>
          </reference>
          <reference field="9" count="1" selected="0">
            <x v="250"/>
          </reference>
        </references>
      </pivotArea>
    </format>
    <format dxfId="17190">
      <pivotArea dataOnly="0" labelOnly="1" outline="0" fieldPosition="0">
        <references count="3">
          <reference field="7" count="3">
            <x v="50"/>
            <x v="65"/>
            <x v="300"/>
          </reference>
          <reference field="8" count="1" selected="0">
            <x v="252"/>
          </reference>
          <reference field="9" count="1" selected="0">
            <x v="246"/>
          </reference>
        </references>
      </pivotArea>
    </format>
    <format dxfId="17189">
      <pivotArea dataOnly="0" labelOnly="1" outline="0" fieldPosition="0">
        <references count="3">
          <reference field="7" count="1">
            <x v="160"/>
          </reference>
          <reference field="8" count="1" selected="0">
            <x v="252"/>
          </reference>
          <reference field="9" count="1" selected="0">
            <x v="272"/>
          </reference>
        </references>
      </pivotArea>
    </format>
    <format dxfId="17188">
      <pivotArea dataOnly="0" labelOnly="1" outline="0" fieldPosition="0">
        <references count="3">
          <reference field="7" count="3">
            <x v="50"/>
            <x v="300"/>
            <x v="375"/>
          </reference>
          <reference field="8" count="1" selected="0">
            <x v="253"/>
          </reference>
          <reference field="9" count="1" selected="0">
            <x v="249"/>
          </reference>
        </references>
      </pivotArea>
    </format>
    <format dxfId="17187">
      <pivotArea dataOnly="0" labelOnly="1" outline="0" fieldPosition="0">
        <references count="3">
          <reference field="7" count="3">
            <x v="65"/>
            <x v="70"/>
            <x v="375"/>
          </reference>
          <reference field="8" count="1" selected="0">
            <x v="254"/>
          </reference>
          <reference field="9" count="1" selected="0">
            <x v="251"/>
          </reference>
        </references>
      </pivotArea>
    </format>
    <format dxfId="17186">
      <pivotArea dataOnly="0" labelOnly="1" outline="0" fieldPosition="0">
        <references count="3">
          <reference field="7" count="2">
            <x v="265"/>
            <x v="440"/>
          </reference>
          <reference field="8" count="1" selected="0">
            <x v="255"/>
          </reference>
          <reference field="9" count="1" selected="0">
            <x v="65"/>
          </reference>
        </references>
      </pivotArea>
    </format>
    <format dxfId="17185">
      <pivotArea dataOnly="0" labelOnly="1" outline="0" fieldPosition="0">
        <references count="3">
          <reference field="7" count="3">
            <x v="242"/>
            <x v="267"/>
            <x v="340"/>
          </reference>
          <reference field="8" count="1" selected="0">
            <x v="255"/>
          </reference>
          <reference field="9" count="1" selected="0">
            <x v="252"/>
          </reference>
        </references>
      </pivotArea>
    </format>
    <format dxfId="17184">
      <pivotArea dataOnly="0" labelOnly="1" outline="0" fieldPosition="0">
        <references count="3">
          <reference field="7" count="1">
            <x v="160"/>
          </reference>
          <reference field="8" count="1" selected="0">
            <x v="257"/>
          </reference>
          <reference field="9" count="1" selected="0">
            <x v="341"/>
          </reference>
        </references>
      </pivotArea>
    </format>
    <format dxfId="17183">
      <pivotArea dataOnly="0" labelOnly="1" outline="0" fieldPosition="0">
        <references count="3">
          <reference field="7" count="2">
            <x v="265"/>
            <x v="440"/>
          </reference>
          <reference field="8" count="1" selected="0">
            <x v="259"/>
          </reference>
          <reference field="9" count="1" selected="0">
            <x v="254"/>
          </reference>
        </references>
      </pivotArea>
    </format>
    <format dxfId="17182">
      <pivotArea dataOnly="0" labelOnly="1" outline="0" fieldPosition="0">
        <references count="3">
          <reference field="7" count="3">
            <x v="123"/>
            <x v="139"/>
            <x v="266"/>
          </reference>
          <reference field="8" count="1" selected="0">
            <x v="259"/>
          </reference>
          <reference field="9" count="1" selected="0">
            <x v="255"/>
          </reference>
        </references>
      </pivotArea>
    </format>
    <format dxfId="17181">
      <pivotArea dataOnly="0" labelOnly="1" outline="0" fieldPosition="0">
        <references count="3">
          <reference field="7" count="4">
            <x v="294"/>
            <x v="370"/>
            <x v="379"/>
            <x v="414"/>
          </reference>
          <reference field="8" count="1" selected="0">
            <x v="259"/>
          </reference>
          <reference field="9" count="1" selected="0">
            <x v="256"/>
          </reference>
        </references>
      </pivotArea>
    </format>
    <format dxfId="17180">
      <pivotArea dataOnly="0" labelOnly="1" outline="0" fieldPosition="0">
        <references count="3">
          <reference field="7" count="2">
            <x v="107"/>
            <x v="420"/>
          </reference>
          <reference field="8" count="1" selected="0">
            <x v="259"/>
          </reference>
          <reference field="9" count="1" selected="0">
            <x v="257"/>
          </reference>
        </references>
      </pivotArea>
    </format>
    <format dxfId="17179">
      <pivotArea dataOnly="0" labelOnly="1" outline="0" fieldPosition="0">
        <references count="3">
          <reference field="7" count="1">
            <x v="160"/>
          </reference>
          <reference field="8" count="1" selected="0">
            <x v="259"/>
          </reference>
          <reference field="9" count="1" selected="0">
            <x v="341"/>
          </reference>
        </references>
      </pivotArea>
    </format>
    <format dxfId="17178">
      <pivotArea dataOnly="0" labelOnly="1" outline="0" fieldPosition="0">
        <references count="3">
          <reference field="7" count="1">
            <x v="160"/>
          </reference>
          <reference field="8" count="1" selected="0">
            <x v="259"/>
          </reference>
          <reference field="9" count="1" selected="0">
            <x v="359"/>
          </reference>
        </references>
      </pivotArea>
    </format>
    <format dxfId="17177">
      <pivotArea dataOnly="0" labelOnly="1" outline="0" fieldPosition="0">
        <references count="3">
          <reference field="7" count="1">
            <x v="160"/>
          </reference>
          <reference field="8" count="1" selected="0">
            <x v="261"/>
          </reference>
          <reference field="9" count="1" selected="0">
            <x v="224"/>
          </reference>
        </references>
      </pivotArea>
    </format>
    <format dxfId="17176">
      <pivotArea dataOnly="0" labelOnly="1" outline="0" fieldPosition="0">
        <references count="3">
          <reference field="7" count="12">
            <x v="15"/>
            <x v="55"/>
            <x v="59"/>
            <x v="77"/>
            <x v="85"/>
            <x v="87"/>
            <x v="93"/>
            <x v="180"/>
            <x v="203"/>
            <x v="235"/>
            <x v="271"/>
            <x v="337"/>
          </reference>
          <reference field="8" count="1" selected="0">
            <x v="261"/>
          </reference>
          <reference field="9" count="1" selected="0">
            <x v="258"/>
          </reference>
        </references>
      </pivotArea>
    </format>
    <format dxfId="17175">
      <pivotArea dataOnly="0" labelOnly="1" outline="0" fieldPosition="0">
        <references count="3">
          <reference field="7" count="3">
            <x v="67"/>
            <x v="94"/>
            <x v="126"/>
          </reference>
          <reference field="8" count="1" selected="0">
            <x v="261"/>
          </reference>
          <reference field="9" count="1" selected="0">
            <x v="259"/>
          </reference>
        </references>
      </pivotArea>
    </format>
    <format dxfId="17174">
      <pivotArea dataOnly="0" labelOnly="1" outline="0" fieldPosition="0">
        <references count="3">
          <reference field="7" count="14">
            <x v="62"/>
            <x v="68"/>
            <x v="77"/>
            <x v="105"/>
            <x v="136"/>
            <x v="257"/>
            <x v="285"/>
            <x v="288"/>
            <x v="296"/>
            <x v="297"/>
            <x v="331"/>
            <x v="369"/>
            <x v="411"/>
            <x v="413"/>
          </reference>
          <reference field="8" count="1" selected="0">
            <x v="261"/>
          </reference>
          <reference field="9" count="1" selected="0">
            <x v="260"/>
          </reference>
        </references>
      </pivotArea>
    </format>
    <format dxfId="17173">
      <pivotArea dataOnly="0" labelOnly="1" outline="0" fieldPosition="0">
        <references count="3">
          <reference field="7" count="1">
            <x v="160"/>
          </reference>
          <reference field="8" count="1" selected="0">
            <x v="261"/>
          </reference>
          <reference field="9" count="1" selected="0">
            <x v="261"/>
          </reference>
        </references>
      </pivotArea>
    </format>
    <format dxfId="17172">
      <pivotArea dataOnly="0" labelOnly="1" outline="0" fieldPosition="0">
        <references count="3">
          <reference field="7" count="1">
            <x v="160"/>
          </reference>
          <reference field="8" count="1" selected="0">
            <x v="261"/>
          </reference>
          <reference field="9" count="1" selected="0">
            <x v="262"/>
          </reference>
        </references>
      </pivotArea>
    </format>
    <format dxfId="17171">
      <pivotArea dataOnly="0" labelOnly="1" outline="0" fieldPosition="0">
        <references count="3">
          <reference field="7" count="2">
            <x v="265"/>
            <x v="440"/>
          </reference>
          <reference field="8" count="1" selected="0">
            <x v="261"/>
          </reference>
          <reference field="9" count="1" selected="0">
            <x v="263"/>
          </reference>
        </references>
      </pivotArea>
    </format>
    <format dxfId="17170">
      <pivotArea dataOnly="0" labelOnly="1" outline="0" fieldPosition="0">
        <references count="3">
          <reference field="7" count="1">
            <x v="160"/>
          </reference>
          <reference field="8" count="1" selected="0">
            <x v="261"/>
          </reference>
          <reference field="9" count="1" selected="0">
            <x v="274"/>
          </reference>
        </references>
      </pivotArea>
    </format>
    <format dxfId="17169">
      <pivotArea dataOnly="0" labelOnly="1" outline="0" fieldPosition="0">
        <references count="3">
          <reference field="7" count="1">
            <x v="160"/>
          </reference>
          <reference field="8" count="1" selected="0">
            <x v="261"/>
          </reference>
          <reference field="9" count="1" selected="0">
            <x v="341"/>
          </reference>
        </references>
      </pivotArea>
    </format>
    <format dxfId="17168">
      <pivotArea dataOnly="0" labelOnly="1" outline="0" fieldPosition="0">
        <references count="3">
          <reference field="7" count="1">
            <x v="160"/>
          </reference>
          <reference field="8" count="1" selected="0">
            <x v="262"/>
          </reference>
          <reference field="9" count="1" selected="0">
            <x v="4"/>
          </reference>
        </references>
      </pivotArea>
    </format>
    <format dxfId="17167">
      <pivotArea dataOnly="0" labelOnly="1" outline="0" fieldPosition="0">
        <references count="3">
          <reference field="7" count="1">
            <x v="160"/>
          </reference>
          <reference field="8" count="1" selected="0">
            <x v="262"/>
          </reference>
          <reference field="9" count="1" selected="0">
            <x v="5"/>
          </reference>
        </references>
      </pivotArea>
    </format>
    <format dxfId="17166">
      <pivotArea dataOnly="0" labelOnly="1" outline="0" fieldPosition="0">
        <references count="3">
          <reference field="7" count="2">
            <x v="214"/>
            <x v="302"/>
          </reference>
          <reference field="8" count="1" selected="0">
            <x v="262"/>
          </reference>
          <reference field="9" count="1" selected="0">
            <x v="264"/>
          </reference>
        </references>
      </pivotArea>
    </format>
    <format dxfId="17165">
      <pivotArea dataOnly="0" labelOnly="1" outline="0" fieldPosition="0">
        <references count="3">
          <reference field="7" count="6">
            <x v="14"/>
            <x v="70"/>
            <x v="143"/>
            <x v="325"/>
            <x v="375"/>
            <x v="433"/>
          </reference>
          <reference field="8" count="1" selected="0">
            <x v="262"/>
          </reference>
          <reference field="9" count="1" selected="0">
            <x v="265"/>
          </reference>
        </references>
      </pivotArea>
    </format>
    <format dxfId="17164">
      <pivotArea dataOnly="0" labelOnly="1" outline="0" fieldPosition="0">
        <references count="3">
          <reference field="7" count="1">
            <x v="160"/>
          </reference>
          <reference field="8" count="1" selected="0">
            <x v="262"/>
          </reference>
          <reference field="9" count="1" selected="0">
            <x v="341"/>
          </reference>
        </references>
      </pivotArea>
    </format>
    <format dxfId="17163">
      <pivotArea dataOnly="0" labelOnly="1" outline="0" fieldPosition="0">
        <references count="3">
          <reference field="7" count="4">
            <x v="300"/>
            <x v="320"/>
            <x v="375"/>
            <x v="433"/>
          </reference>
          <reference field="8" count="1" selected="0">
            <x v="263"/>
          </reference>
          <reference field="9" count="1" selected="0">
            <x v="267"/>
          </reference>
        </references>
      </pivotArea>
    </format>
    <format dxfId="17162">
      <pivotArea dataOnly="0" labelOnly="1" outline="0" fieldPosition="0">
        <references count="3">
          <reference field="7" count="1">
            <x v="160"/>
          </reference>
          <reference field="8" count="1" selected="0">
            <x v="265"/>
          </reference>
          <reference field="9" count="1" selected="0">
            <x v="309"/>
          </reference>
        </references>
      </pivotArea>
    </format>
    <format dxfId="17161">
      <pivotArea dataOnly="0" labelOnly="1" outline="0" fieldPosition="0">
        <references count="3">
          <reference field="7" count="1">
            <x v="160"/>
          </reference>
          <reference field="8" count="1" selected="0">
            <x v="265"/>
          </reference>
          <reference field="9" count="1" selected="0">
            <x v="341"/>
          </reference>
        </references>
      </pivotArea>
    </format>
    <format dxfId="17160">
      <pivotArea dataOnly="0" labelOnly="1" outline="0" fieldPosition="0">
        <references count="3">
          <reference field="7" count="1">
            <x v="160"/>
          </reference>
          <reference field="8" count="1" selected="0">
            <x v="266"/>
          </reference>
          <reference field="9" count="1" selected="0">
            <x v="29"/>
          </reference>
        </references>
      </pivotArea>
    </format>
    <format dxfId="17159">
      <pivotArea dataOnly="0" labelOnly="1" outline="0" fieldPosition="0">
        <references count="3">
          <reference field="7" count="4">
            <x v="87"/>
            <x v="93"/>
            <x v="259"/>
            <x v="305"/>
          </reference>
          <reference field="8" count="1" selected="0">
            <x v="266"/>
          </reference>
          <reference field="9" count="1" selected="0">
            <x v="268"/>
          </reference>
        </references>
      </pivotArea>
    </format>
    <format dxfId="17158">
      <pivotArea dataOnly="0" labelOnly="1" outline="0" fieldPosition="0">
        <references count="3">
          <reference field="7" count="1">
            <x v="160"/>
          </reference>
          <reference field="8" count="1" selected="0">
            <x v="266"/>
          </reference>
          <reference field="9" count="1" selected="0">
            <x v="270"/>
          </reference>
        </references>
      </pivotArea>
    </format>
    <format dxfId="17157">
      <pivotArea dataOnly="0" labelOnly="1" outline="0" fieldPosition="0">
        <references count="3">
          <reference field="7" count="1">
            <x v="160"/>
          </reference>
          <reference field="8" count="1" selected="0">
            <x v="266"/>
          </reference>
          <reference field="9" count="1" selected="0">
            <x v="341"/>
          </reference>
        </references>
      </pivotArea>
    </format>
    <format dxfId="17156">
      <pivotArea dataOnly="0" labelOnly="1" outline="0" fieldPosition="0">
        <references count="3">
          <reference field="7" count="1">
            <x v="160"/>
          </reference>
          <reference field="8" count="1" selected="0">
            <x v="267"/>
          </reference>
          <reference field="9" count="1" selected="0">
            <x v="156"/>
          </reference>
        </references>
      </pivotArea>
    </format>
    <format dxfId="17155">
      <pivotArea dataOnly="0" labelOnly="1" outline="0" fieldPosition="0">
        <references count="3">
          <reference field="7" count="1">
            <x v="160"/>
          </reference>
          <reference field="8" count="1" selected="0">
            <x v="267"/>
          </reference>
          <reference field="9" count="1" selected="0">
            <x v="341"/>
          </reference>
        </references>
      </pivotArea>
    </format>
    <format dxfId="17154">
      <pivotArea dataOnly="0" labelOnly="1" outline="0" fieldPosition="0">
        <references count="3">
          <reference field="7" count="1">
            <x v="160"/>
          </reference>
          <reference field="8" count="1" selected="0">
            <x v="268"/>
          </reference>
          <reference field="9" count="1" selected="0">
            <x v="341"/>
          </reference>
        </references>
      </pivotArea>
    </format>
    <format dxfId="17153">
      <pivotArea dataOnly="0" labelOnly="1" outline="0" fieldPosition="0">
        <references count="3">
          <reference field="7" count="1">
            <x v="160"/>
          </reference>
          <reference field="8" count="1" selected="0">
            <x v="269"/>
          </reference>
          <reference field="9" count="1" selected="0">
            <x v="341"/>
          </reference>
        </references>
      </pivotArea>
    </format>
    <format dxfId="17152">
      <pivotArea dataOnly="0" labelOnly="1" outline="0" fieldPosition="0">
        <references count="3">
          <reference field="7" count="1">
            <x v="160"/>
          </reference>
          <reference field="8" count="1" selected="0">
            <x v="270"/>
          </reference>
          <reference field="9" count="1" selected="0">
            <x v="224"/>
          </reference>
        </references>
      </pivotArea>
    </format>
    <format dxfId="17151">
      <pivotArea dataOnly="0" labelOnly="1" outline="0" fieldPosition="0">
        <references count="3">
          <reference field="7" count="2">
            <x v="114"/>
            <x v="357"/>
          </reference>
          <reference field="8" count="1" selected="0">
            <x v="270"/>
          </reference>
          <reference field="9" count="1" selected="0">
            <x v="269"/>
          </reference>
        </references>
      </pivotArea>
    </format>
    <format dxfId="17150">
      <pivotArea dataOnly="0" labelOnly="1" outline="0" fieldPosition="0">
        <references count="3">
          <reference field="7" count="1">
            <x v="160"/>
          </reference>
          <reference field="8" count="1" selected="0">
            <x v="270"/>
          </reference>
          <reference field="9" count="1" selected="0">
            <x v="274"/>
          </reference>
        </references>
      </pivotArea>
    </format>
    <format dxfId="17149">
      <pivotArea dataOnly="0" labelOnly="1" outline="0" fieldPosition="0">
        <references count="3">
          <reference field="7" count="2">
            <x v="208"/>
            <x v="384"/>
          </reference>
          <reference field="8" count="1" selected="0">
            <x v="272"/>
          </reference>
          <reference field="9" count="1" selected="0">
            <x v="271"/>
          </reference>
        </references>
      </pivotArea>
    </format>
    <format dxfId="17148">
      <pivotArea dataOnly="0" labelOnly="1" outline="0" fieldPosition="0">
        <references count="3">
          <reference field="7" count="1">
            <x v="160"/>
          </reference>
          <reference field="8" count="1" selected="0">
            <x v="272"/>
          </reference>
          <reference field="9" count="1" selected="0">
            <x v="341"/>
          </reference>
        </references>
      </pivotArea>
    </format>
    <format dxfId="17147">
      <pivotArea dataOnly="0" labelOnly="1" outline="0" fieldPosition="0">
        <references count="3">
          <reference field="7" count="1">
            <x v="160"/>
          </reference>
          <reference field="8" count="1" selected="0">
            <x v="274"/>
          </reference>
          <reference field="9" count="1" selected="0">
            <x v="341"/>
          </reference>
        </references>
      </pivotArea>
    </format>
    <format dxfId="17146">
      <pivotArea dataOnly="0" labelOnly="1" outline="0" fieldPosition="0">
        <references count="3">
          <reference field="7" count="1">
            <x v="160"/>
          </reference>
          <reference field="8" count="1" selected="0">
            <x v="275"/>
          </reference>
          <reference field="9" count="1" selected="0">
            <x v="341"/>
          </reference>
        </references>
      </pivotArea>
    </format>
    <format dxfId="17145">
      <pivotArea dataOnly="0" labelOnly="1" outline="0" fieldPosition="0">
        <references count="3">
          <reference field="7" count="9">
            <x v="17"/>
            <x v="39"/>
            <x v="70"/>
            <x v="183"/>
            <x v="242"/>
            <x v="286"/>
            <x v="340"/>
            <x v="392"/>
            <x v="402"/>
          </reference>
          <reference field="8" count="1" selected="0">
            <x v="277"/>
          </reference>
          <reference field="9" count="1" selected="0">
            <x v="276"/>
          </reference>
        </references>
      </pivotArea>
    </format>
    <format dxfId="17144">
      <pivotArea dataOnly="0" labelOnly="1" outline="0" fieldPosition="0">
        <references count="3">
          <reference field="7" count="1">
            <x v="160"/>
          </reference>
          <reference field="8" count="1" selected="0">
            <x v="277"/>
          </reference>
          <reference field="9" count="1" selected="0">
            <x v="341"/>
          </reference>
        </references>
      </pivotArea>
    </format>
    <format dxfId="17143">
      <pivotArea dataOnly="0" labelOnly="1" outline="0" fieldPosition="0">
        <references count="3">
          <reference field="7" count="1">
            <x v="160"/>
          </reference>
          <reference field="8" count="1" selected="0">
            <x v="277"/>
          </reference>
          <reference field="9" count="1" selected="0">
            <x v="372"/>
          </reference>
        </references>
      </pivotArea>
    </format>
    <format dxfId="17142">
      <pivotArea dataOnly="0" labelOnly="1" outline="0" fieldPosition="0">
        <references count="3">
          <reference field="7" count="1">
            <x v="160"/>
          </reference>
          <reference field="8" count="1" selected="0">
            <x v="278"/>
          </reference>
          <reference field="9" count="1" selected="0">
            <x v="372"/>
          </reference>
        </references>
      </pivotArea>
    </format>
    <format dxfId="17141">
      <pivotArea dataOnly="0" labelOnly="1" outline="0" fieldPosition="0">
        <references count="3">
          <reference field="7" count="1">
            <x v="160"/>
          </reference>
          <reference field="8" count="1" selected="0">
            <x v="279"/>
          </reference>
          <reference field="9" count="1" selected="0">
            <x v="4"/>
          </reference>
        </references>
      </pivotArea>
    </format>
    <format dxfId="17140">
      <pivotArea dataOnly="0" labelOnly="1" outline="0" fieldPosition="0">
        <references count="3">
          <reference field="7" count="1">
            <x v="160"/>
          </reference>
          <reference field="8" count="1" selected="0">
            <x v="279"/>
          </reference>
          <reference field="9" count="1" selected="0">
            <x v="5"/>
          </reference>
        </references>
      </pivotArea>
    </format>
    <format dxfId="17139">
      <pivotArea dataOnly="0" labelOnly="1" outline="0" fieldPosition="0">
        <references count="3">
          <reference field="7" count="5">
            <x v="17"/>
            <x v="65"/>
            <x v="70"/>
            <x v="375"/>
            <x v="433"/>
          </reference>
          <reference field="8" count="1" selected="0">
            <x v="279"/>
          </reference>
          <reference field="9" count="1" selected="0">
            <x v="278"/>
          </reference>
        </references>
      </pivotArea>
    </format>
    <format dxfId="17138">
      <pivotArea dataOnly="0" labelOnly="1" outline="0" fieldPosition="0">
        <references count="3">
          <reference field="7" count="5">
            <x v="17"/>
            <x v="65"/>
            <x v="70"/>
            <x v="375"/>
            <x v="433"/>
          </reference>
          <reference field="8" count="1" selected="0">
            <x v="279"/>
          </reference>
          <reference field="9" count="1" selected="0">
            <x v="279"/>
          </reference>
        </references>
      </pivotArea>
    </format>
    <format dxfId="17137">
      <pivotArea dataOnly="0" labelOnly="1" outline="0" fieldPosition="0">
        <references count="3">
          <reference field="7" count="1">
            <x v="160"/>
          </reference>
          <reference field="8" count="1" selected="0">
            <x v="280"/>
          </reference>
          <reference field="9" count="1" selected="0">
            <x v="4"/>
          </reference>
        </references>
      </pivotArea>
    </format>
    <format dxfId="17136">
      <pivotArea dataOnly="0" labelOnly="1" outline="0" fieldPosition="0">
        <references count="3">
          <reference field="7" count="1">
            <x v="160"/>
          </reference>
          <reference field="8" count="1" selected="0">
            <x v="280"/>
          </reference>
          <reference field="9" count="1" selected="0">
            <x v="5"/>
          </reference>
        </references>
      </pivotArea>
    </format>
    <format dxfId="17135">
      <pivotArea dataOnly="0" labelOnly="1" outline="0" fieldPosition="0">
        <references count="3">
          <reference field="7" count="5">
            <x v="17"/>
            <x v="65"/>
            <x v="70"/>
            <x v="375"/>
            <x v="433"/>
          </reference>
          <reference field="8" count="1" selected="0">
            <x v="280"/>
          </reference>
          <reference field="9" count="1" selected="0">
            <x v="280"/>
          </reference>
        </references>
      </pivotArea>
    </format>
    <format dxfId="17134">
      <pivotArea dataOnly="0" labelOnly="1" outline="0" fieldPosition="0">
        <references count="3">
          <reference field="7" count="5">
            <x v="17"/>
            <x v="65"/>
            <x v="70"/>
            <x v="375"/>
            <x v="433"/>
          </reference>
          <reference field="8" count="1" selected="0">
            <x v="280"/>
          </reference>
          <reference field="9" count="1" selected="0">
            <x v="281"/>
          </reference>
        </references>
      </pivotArea>
    </format>
    <format dxfId="17133">
      <pivotArea dataOnly="0" labelOnly="1" outline="0" fieldPosition="0">
        <references count="3">
          <reference field="7" count="1">
            <x v="160"/>
          </reference>
          <reference field="8" count="1" selected="0">
            <x v="280"/>
          </reference>
          <reference field="9" count="1" selected="0">
            <x v="341"/>
          </reference>
        </references>
      </pivotArea>
    </format>
    <format dxfId="17132">
      <pivotArea dataOnly="0" labelOnly="1" outline="0" fieldPosition="0">
        <references count="3">
          <reference field="7" count="1">
            <x v="160"/>
          </reference>
          <reference field="8" count="1" selected="0">
            <x v="282"/>
          </reference>
          <reference field="9" count="1" selected="0">
            <x v="50"/>
          </reference>
        </references>
      </pivotArea>
    </format>
    <format dxfId="17131">
      <pivotArea dataOnly="0" labelOnly="1" outline="0" fieldPosition="0">
        <references count="3">
          <reference field="7" count="1">
            <x v="160"/>
          </reference>
          <reference field="8" count="1" selected="0">
            <x v="282"/>
          </reference>
          <reference field="9" count="1" selected="0">
            <x v="123"/>
          </reference>
        </references>
      </pivotArea>
    </format>
    <format dxfId="17130">
      <pivotArea dataOnly="0" labelOnly="1" outline="0" fieldPosition="0">
        <references count="3">
          <reference field="7" count="1">
            <x v="160"/>
          </reference>
          <reference field="8" count="1" selected="0">
            <x v="282"/>
          </reference>
          <reference field="9" count="1" selected="0">
            <x v="275"/>
          </reference>
        </references>
      </pivotArea>
    </format>
    <format dxfId="17129">
      <pivotArea dataOnly="0" labelOnly="1" outline="0" fieldPosition="0">
        <references count="3">
          <reference field="7" count="1">
            <x v="160"/>
          </reference>
          <reference field="8" count="1" selected="0">
            <x v="282"/>
          </reference>
          <reference field="9" count="1" selected="0">
            <x v="282"/>
          </reference>
        </references>
      </pivotArea>
    </format>
    <format dxfId="17128">
      <pivotArea dataOnly="0" labelOnly="1" outline="0" fieldPosition="0">
        <references count="3">
          <reference field="7" count="1">
            <x v="160"/>
          </reference>
          <reference field="8" count="1" selected="0">
            <x v="282"/>
          </reference>
          <reference field="9" count="1" selected="0">
            <x v="341"/>
          </reference>
        </references>
      </pivotArea>
    </format>
    <format dxfId="17127">
      <pivotArea dataOnly="0" labelOnly="1" outline="0" fieldPosition="0">
        <references count="3">
          <reference field="7" count="1">
            <x v="160"/>
          </reference>
          <reference field="8" count="1" selected="0">
            <x v="282"/>
          </reference>
          <reference field="9" count="1" selected="0">
            <x v="375"/>
          </reference>
        </references>
      </pivotArea>
    </format>
    <format dxfId="17126">
      <pivotArea dataOnly="0" labelOnly="1" outline="0" fieldPosition="0">
        <references count="3">
          <reference field="7" count="1">
            <x v="160"/>
          </reference>
          <reference field="8" count="1" selected="0">
            <x v="283"/>
          </reference>
          <reference field="9" count="1" selected="0">
            <x v="218"/>
          </reference>
        </references>
      </pivotArea>
    </format>
    <format dxfId="17125">
      <pivotArea dataOnly="0" labelOnly="1" outline="0" fieldPosition="0">
        <references count="3">
          <reference field="7" count="10">
            <x v="34"/>
            <x v="70"/>
            <x v="168"/>
            <x v="240"/>
            <x v="263"/>
            <x v="341"/>
            <x v="347"/>
            <x v="365"/>
            <x v="397"/>
            <x v="403"/>
          </reference>
          <reference field="8" count="1" selected="0">
            <x v="283"/>
          </reference>
          <reference field="9" count="1" selected="0">
            <x v="285"/>
          </reference>
        </references>
      </pivotArea>
    </format>
    <format dxfId="17124">
      <pivotArea dataOnly="0" labelOnly="1" outline="0" fieldPosition="0">
        <references count="3">
          <reference field="7" count="1">
            <x v="160"/>
          </reference>
          <reference field="8" count="1" selected="0">
            <x v="283"/>
          </reference>
          <reference field="9" count="1" selected="0">
            <x v="341"/>
          </reference>
        </references>
      </pivotArea>
    </format>
    <format dxfId="17123">
      <pivotArea dataOnly="0" labelOnly="1" outline="0" fieldPosition="0">
        <references count="3">
          <reference field="7" count="1">
            <x v="160"/>
          </reference>
          <reference field="8" count="1" selected="0">
            <x v="283"/>
          </reference>
          <reference field="9" count="1" selected="0">
            <x v="374"/>
          </reference>
        </references>
      </pivotArea>
    </format>
    <format dxfId="17122">
      <pivotArea dataOnly="0" labelOnly="1" outline="0" fieldPosition="0">
        <references count="3">
          <reference field="7" count="1">
            <x v="160"/>
          </reference>
          <reference field="8" count="1" selected="0">
            <x v="286"/>
          </reference>
          <reference field="9" count="1" selected="0">
            <x v="341"/>
          </reference>
        </references>
      </pivotArea>
    </format>
    <format dxfId="17121">
      <pivotArea dataOnly="0" labelOnly="1" outline="0" fieldPosition="0">
        <references count="3">
          <reference field="7" count="9">
            <x v="51"/>
            <x v="72"/>
            <x v="241"/>
            <x v="253"/>
            <x v="270"/>
            <x v="300"/>
            <x v="334"/>
            <x v="375"/>
            <x v="397"/>
          </reference>
          <reference field="8" count="1" selected="0">
            <x v="289"/>
          </reference>
          <reference field="9" count="1" selected="0">
            <x v="287"/>
          </reference>
        </references>
      </pivotArea>
    </format>
    <format dxfId="17120">
      <pivotArea dataOnly="0" labelOnly="1" outline="0" fieldPosition="0">
        <references count="3">
          <reference field="7" count="1">
            <x v="160"/>
          </reference>
          <reference field="8" count="1" selected="0">
            <x v="289"/>
          </reference>
          <reference field="9" count="1" selected="0">
            <x v="341"/>
          </reference>
        </references>
      </pivotArea>
    </format>
    <format dxfId="17119">
      <pivotArea dataOnly="0" labelOnly="1" outline="0" fieldPosition="0">
        <references count="3">
          <reference field="7" count="2">
            <x v="239"/>
            <x v="244"/>
          </reference>
          <reference field="8" count="1" selected="0">
            <x v="291"/>
          </reference>
          <reference field="9" count="1" selected="0">
            <x v="292"/>
          </reference>
        </references>
      </pivotArea>
    </format>
    <format dxfId="17118">
      <pivotArea dataOnly="0" labelOnly="1" outline="0" fieldPosition="0">
        <references count="3">
          <reference field="7" count="2">
            <x v="8"/>
            <x v="31"/>
          </reference>
          <reference field="8" count="1" selected="0">
            <x v="291"/>
          </reference>
          <reference field="9" count="1" selected="0">
            <x v="293"/>
          </reference>
        </references>
      </pivotArea>
    </format>
    <format dxfId="17117">
      <pivotArea dataOnly="0" labelOnly="1" outline="0" fieldPosition="0">
        <references count="3">
          <reference field="7" count="6">
            <x v="11"/>
            <x v="13"/>
            <x v="185"/>
            <x v="187"/>
            <x v="272"/>
            <x v="367"/>
          </reference>
          <reference field="8" count="1" selected="0">
            <x v="291"/>
          </reference>
          <reference field="9" count="1" selected="0">
            <x v="294"/>
          </reference>
        </references>
      </pivotArea>
    </format>
    <format dxfId="17116">
      <pivotArea dataOnly="0" labelOnly="1" outline="0" fieldPosition="0">
        <references count="3">
          <reference field="7" count="1">
            <x v="160"/>
          </reference>
          <reference field="8" count="1" selected="0">
            <x v="291"/>
          </reference>
          <reference field="9" count="1" selected="0">
            <x v="341"/>
          </reference>
        </references>
      </pivotArea>
    </format>
    <format dxfId="17115">
      <pivotArea dataOnly="0" labelOnly="1" outline="0" fieldPosition="0">
        <references count="3">
          <reference field="7" count="1">
            <x v="160"/>
          </reference>
          <reference field="8" count="1" selected="0">
            <x v="291"/>
          </reference>
          <reference field="9" count="1" selected="0">
            <x v="343"/>
          </reference>
        </references>
      </pivotArea>
    </format>
    <format dxfId="17114">
      <pivotArea dataOnly="0" labelOnly="1" outline="0" fieldPosition="0">
        <references count="3">
          <reference field="7" count="3">
            <x v="70"/>
            <x v="141"/>
            <x v="202"/>
          </reference>
          <reference field="8" count="1" selected="0">
            <x v="292"/>
          </reference>
          <reference field="9" count="1" selected="0">
            <x v="217"/>
          </reference>
        </references>
      </pivotArea>
    </format>
    <format dxfId="17113">
      <pivotArea dataOnly="0" labelOnly="1" outline="0" fieldPosition="0">
        <references count="3">
          <reference field="7" count="1">
            <x v="160"/>
          </reference>
          <reference field="8" count="1" selected="0">
            <x v="292"/>
          </reference>
          <reference field="9" count="1" selected="0">
            <x v="243"/>
          </reference>
        </references>
      </pivotArea>
    </format>
    <format dxfId="17112">
      <pivotArea dataOnly="0" labelOnly="1" outline="0" fieldPosition="0">
        <references count="3">
          <reference field="7" count="1">
            <x v="160"/>
          </reference>
          <reference field="8" count="1" selected="0">
            <x v="292"/>
          </reference>
          <reference field="9" count="1" selected="0">
            <x v="296"/>
          </reference>
        </references>
      </pivotArea>
    </format>
    <format dxfId="17111">
      <pivotArea dataOnly="0" labelOnly="1" outline="0" fieldPosition="0">
        <references count="3">
          <reference field="7" count="1">
            <x v="160"/>
          </reference>
          <reference field="8" count="1" selected="0">
            <x v="292"/>
          </reference>
          <reference field="9" count="1" selected="0">
            <x v="341"/>
          </reference>
        </references>
      </pivotArea>
    </format>
    <format dxfId="17110">
      <pivotArea dataOnly="0" labelOnly="1" outline="0" fieldPosition="0">
        <references count="3">
          <reference field="7" count="1">
            <x v="160"/>
          </reference>
          <reference field="8" count="1" selected="0">
            <x v="294"/>
          </reference>
          <reference field="9" count="1" selected="0">
            <x v="136"/>
          </reference>
        </references>
      </pivotArea>
    </format>
    <format dxfId="17109">
      <pivotArea dataOnly="0" labelOnly="1" outline="0" fieldPosition="0">
        <references count="3">
          <reference field="7" count="2">
            <x v="265"/>
            <x v="440"/>
          </reference>
          <reference field="8" count="1" selected="0">
            <x v="294"/>
          </reference>
          <reference field="9" count="1" selected="0">
            <x v="186"/>
          </reference>
        </references>
      </pivotArea>
    </format>
    <format dxfId="17108">
      <pivotArea dataOnly="0" labelOnly="1" outline="0" fieldPosition="0">
        <references count="3">
          <reference field="7" count="1">
            <x v="160"/>
          </reference>
          <reference field="8" count="1" selected="0">
            <x v="294"/>
          </reference>
          <reference field="9" count="1" selected="0">
            <x v="241"/>
          </reference>
        </references>
      </pivotArea>
    </format>
    <format dxfId="17107">
      <pivotArea dataOnly="0" labelOnly="1" outline="0" fieldPosition="0">
        <references count="3">
          <reference field="7" count="1">
            <x v="160"/>
          </reference>
          <reference field="8" count="1" selected="0">
            <x v="294"/>
          </reference>
          <reference field="9" count="1" selected="0">
            <x v="341"/>
          </reference>
        </references>
      </pivotArea>
    </format>
    <format dxfId="17106">
      <pivotArea dataOnly="0" labelOnly="1" outline="0" fieldPosition="0">
        <references count="3">
          <reference field="7" count="1">
            <x v="160"/>
          </reference>
          <reference field="8" count="1" selected="0">
            <x v="295"/>
          </reference>
          <reference field="9" count="1" selected="0">
            <x v="136"/>
          </reference>
        </references>
      </pivotArea>
    </format>
    <format dxfId="17105">
      <pivotArea dataOnly="0" labelOnly="1" outline="0" fieldPosition="0">
        <references count="3">
          <reference field="7" count="1">
            <x v="160"/>
          </reference>
          <reference field="8" count="1" selected="0">
            <x v="295"/>
          </reference>
          <reference field="9" count="1" selected="0">
            <x v="241"/>
          </reference>
        </references>
      </pivotArea>
    </format>
    <format dxfId="17104">
      <pivotArea dataOnly="0" labelOnly="1" outline="0" fieldPosition="0">
        <references count="3">
          <reference field="7" count="2">
            <x v="153"/>
            <x v="415"/>
          </reference>
          <reference field="8" count="1" selected="0">
            <x v="295"/>
          </reference>
          <reference field="9" count="1" selected="0">
            <x v="297"/>
          </reference>
        </references>
      </pivotArea>
    </format>
    <format dxfId="17103">
      <pivotArea dataOnly="0" labelOnly="1" outline="0" fieldPosition="0">
        <references count="3">
          <reference field="7" count="1">
            <x v="160"/>
          </reference>
          <reference field="8" count="1" selected="0">
            <x v="296"/>
          </reference>
          <reference field="9" count="1" selected="0">
            <x v="241"/>
          </reference>
        </references>
      </pivotArea>
    </format>
    <format dxfId="17102">
      <pivotArea dataOnly="0" labelOnly="1" outline="0" fieldPosition="0">
        <references count="3">
          <reference field="7" count="3">
            <x v="247"/>
            <x v="293"/>
            <x v="435"/>
          </reference>
          <reference field="8" count="1" selected="0">
            <x v="296"/>
          </reference>
          <reference field="9" count="1" selected="0">
            <x v="298"/>
          </reference>
        </references>
      </pivotArea>
    </format>
    <format dxfId="17101">
      <pivotArea dataOnly="0" labelOnly="1" outline="0" fieldPosition="0">
        <references count="3">
          <reference field="7" count="1">
            <x v="160"/>
          </reference>
          <reference field="8" count="1" selected="0">
            <x v="296"/>
          </reference>
          <reference field="9" count="1" selected="0">
            <x v="299"/>
          </reference>
        </references>
      </pivotArea>
    </format>
    <format dxfId="17100">
      <pivotArea dataOnly="0" labelOnly="1" outline="0" fieldPosition="0">
        <references count="3">
          <reference field="7" count="2">
            <x v="214"/>
            <x v="302"/>
          </reference>
          <reference field="8" count="1" selected="0">
            <x v="296"/>
          </reference>
          <reference field="9" count="1" selected="0">
            <x v="300"/>
          </reference>
        </references>
      </pivotArea>
    </format>
    <format dxfId="17099">
      <pivotArea dataOnly="0" labelOnly="1" outline="0" fieldPosition="0">
        <references count="3">
          <reference field="7" count="6">
            <x v="14"/>
            <x v="70"/>
            <x v="143"/>
            <x v="325"/>
            <x v="375"/>
            <x v="433"/>
          </reference>
          <reference field="8" count="1" selected="0">
            <x v="296"/>
          </reference>
          <reference field="9" count="1" selected="0">
            <x v="301"/>
          </reference>
        </references>
      </pivotArea>
    </format>
    <format dxfId="17098">
      <pivotArea dataOnly="0" labelOnly="1" outline="0" fieldPosition="0">
        <references count="3">
          <reference field="7" count="3">
            <x v="69"/>
            <x v="335"/>
            <x v="406"/>
          </reference>
          <reference field="8" count="1" selected="0">
            <x v="296"/>
          </reference>
          <reference field="9" count="1" selected="0">
            <x v="302"/>
          </reference>
        </references>
      </pivotArea>
    </format>
    <format dxfId="17097">
      <pivotArea dataOnly="0" labelOnly="1" outline="0" fieldPosition="0">
        <references count="3">
          <reference field="7" count="1">
            <x v="160"/>
          </reference>
          <reference field="8" count="1" selected="0">
            <x v="296"/>
          </reference>
          <reference field="9" count="1" selected="0">
            <x v="341"/>
          </reference>
        </references>
      </pivotArea>
    </format>
    <format dxfId="17096">
      <pivotArea dataOnly="0" labelOnly="1" outline="0" fieldPosition="0">
        <references count="3">
          <reference field="7" count="1">
            <x v="160"/>
          </reference>
          <reference field="8" count="1" selected="0">
            <x v="298"/>
          </reference>
          <reference field="9" count="1" selected="0">
            <x v="4"/>
          </reference>
        </references>
      </pivotArea>
    </format>
    <format dxfId="17095">
      <pivotArea dataOnly="0" labelOnly="1" outline="0" fieldPosition="0">
        <references count="3">
          <reference field="7" count="1">
            <x v="160"/>
          </reference>
          <reference field="8" count="1" selected="0">
            <x v="298"/>
          </reference>
          <reference field="9" count="1" selected="0">
            <x v="5"/>
          </reference>
        </references>
      </pivotArea>
    </format>
    <format dxfId="17094">
      <pivotArea dataOnly="0" labelOnly="1" outline="0" fieldPosition="0">
        <references count="3">
          <reference field="7" count="1">
            <x v="160"/>
          </reference>
          <reference field="8" count="1" selected="0">
            <x v="298"/>
          </reference>
          <reference field="9" count="1" selected="0">
            <x v="60"/>
          </reference>
        </references>
      </pivotArea>
    </format>
    <format dxfId="17093">
      <pivotArea dataOnly="0" labelOnly="1" outline="0" fieldPosition="0">
        <references count="3">
          <reference field="7" count="2">
            <x v="214"/>
            <x v="302"/>
          </reference>
          <reference field="8" count="1" selected="0">
            <x v="298"/>
          </reference>
          <reference field="9" count="1" selected="0">
            <x v="303"/>
          </reference>
        </references>
      </pivotArea>
    </format>
    <format dxfId="17092">
      <pivotArea dataOnly="0" labelOnly="1" outline="0" fieldPosition="0">
        <references count="3">
          <reference field="7" count="3">
            <x v="247"/>
            <x v="293"/>
            <x v="435"/>
          </reference>
          <reference field="8" count="1" selected="0">
            <x v="298"/>
          </reference>
          <reference field="9" count="1" selected="0">
            <x v="304"/>
          </reference>
        </references>
      </pivotArea>
    </format>
    <format dxfId="17091">
      <pivotArea dataOnly="0" labelOnly="1" outline="0" fieldPosition="0">
        <references count="3">
          <reference field="7" count="1">
            <x v="160"/>
          </reference>
          <reference field="8" count="1" selected="0">
            <x v="298"/>
          </reference>
          <reference field="9" count="1" selected="0">
            <x v="341"/>
          </reference>
        </references>
      </pivotArea>
    </format>
    <format dxfId="17090">
      <pivotArea dataOnly="0" labelOnly="1" outline="0" fieldPosition="0">
        <references count="3">
          <reference field="7" count="2">
            <x v="265"/>
            <x v="440"/>
          </reference>
          <reference field="8" count="1" selected="0">
            <x v="298"/>
          </reference>
          <reference field="9" count="1" selected="0">
            <x v="380"/>
          </reference>
        </references>
      </pivotArea>
    </format>
    <format dxfId="17089">
      <pivotArea dataOnly="0" labelOnly="1" outline="0" fieldPosition="0">
        <references count="3">
          <reference field="7" count="1">
            <x v="160"/>
          </reference>
          <reference field="8" count="1" selected="0">
            <x v="300"/>
          </reference>
          <reference field="9" count="1" selected="0">
            <x v="199"/>
          </reference>
        </references>
      </pivotArea>
    </format>
    <format dxfId="17088">
      <pivotArea dataOnly="0" labelOnly="1" outline="0" fieldPosition="0">
        <references count="3">
          <reference field="7" count="2">
            <x v="247"/>
            <x v="289"/>
          </reference>
          <reference field="8" count="1" selected="0">
            <x v="300"/>
          </reference>
          <reference field="9" count="1" selected="0">
            <x v="306"/>
          </reference>
        </references>
      </pivotArea>
    </format>
    <format dxfId="17087">
      <pivotArea dataOnly="0" labelOnly="1" outline="0" fieldPosition="0">
        <references count="3">
          <reference field="7" count="2">
            <x v="151"/>
            <x v="381"/>
          </reference>
          <reference field="8" count="1" selected="0">
            <x v="300"/>
          </reference>
          <reference field="9" count="1" selected="0">
            <x v="307"/>
          </reference>
        </references>
      </pivotArea>
    </format>
    <format dxfId="17086">
      <pivotArea dataOnly="0" labelOnly="1" outline="0" fieldPosition="0">
        <references count="3">
          <reference field="7" count="1">
            <x v="160"/>
          </reference>
          <reference field="8" count="1" selected="0">
            <x v="300"/>
          </reference>
          <reference field="9" count="1" selected="0">
            <x v="341"/>
          </reference>
        </references>
      </pivotArea>
    </format>
    <format dxfId="17085">
      <pivotArea dataOnly="0" labelOnly="1" outline="0" fieldPosition="0">
        <references count="3">
          <reference field="7" count="2">
            <x v="265"/>
            <x v="440"/>
          </reference>
          <reference field="8" count="1" selected="0">
            <x v="302"/>
          </reference>
          <reference field="9" count="1" selected="0">
            <x v="283"/>
          </reference>
        </references>
      </pivotArea>
    </format>
    <format dxfId="17084">
      <pivotArea dataOnly="0" labelOnly="1" outline="0" fieldPosition="0">
        <references count="3">
          <reference field="7" count="9">
            <x v="18"/>
            <x v="60"/>
            <x v="66"/>
            <x v="73"/>
            <x v="179"/>
            <x v="247"/>
            <x v="293"/>
            <x v="300"/>
            <x v="434"/>
          </reference>
          <reference field="8" count="1" selected="0">
            <x v="302"/>
          </reference>
          <reference field="9" count="1" selected="0">
            <x v="310"/>
          </reference>
        </references>
      </pivotArea>
    </format>
    <format dxfId="17083">
      <pivotArea dataOnly="0" labelOnly="1" outline="0" fieldPosition="0">
        <references count="3">
          <reference field="7" count="1">
            <x v="160"/>
          </reference>
          <reference field="8" count="1" selected="0">
            <x v="302"/>
          </reference>
          <reference field="9" count="1" selected="0">
            <x v="341"/>
          </reference>
        </references>
      </pivotArea>
    </format>
    <format dxfId="17082">
      <pivotArea dataOnly="0" labelOnly="1" outline="0" fieldPosition="0">
        <references count="3">
          <reference field="7" count="4">
            <x v="70"/>
            <x v="190"/>
            <x v="252"/>
            <x v="275"/>
          </reference>
          <reference field="8" count="1" selected="0">
            <x v="304"/>
          </reference>
          <reference field="9" count="1" selected="0">
            <x v="311"/>
          </reference>
        </references>
      </pivotArea>
    </format>
    <format dxfId="17081">
      <pivotArea dataOnly="0" labelOnly="1" outline="0" fieldPosition="0">
        <references count="3">
          <reference field="7" count="1">
            <x v="160"/>
          </reference>
          <reference field="8" count="1" selected="0">
            <x v="304"/>
          </reference>
          <reference field="9" count="1" selected="0">
            <x v="312"/>
          </reference>
        </references>
      </pivotArea>
    </format>
    <format dxfId="17080">
      <pivotArea dataOnly="0" labelOnly="1" outline="0" fieldPosition="0">
        <references count="3">
          <reference field="7" count="1">
            <x v="160"/>
          </reference>
          <reference field="8" count="1" selected="0">
            <x v="304"/>
          </reference>
          <reference field="9" count="1" selected="0">
            <x v="341"/>
          </reference>
        </references>
      </pivotArea>
    </format>
    <format dxfId="17079">
      <pivotArea dataOnly="0" labelOnly="1" outline="0" fieldPosition="0">
        <references count="3">
          <reference field="7" count="1">
            <x v="160"/>
          </reference>
          <reference field="8" count="1" selected="0">
            <x v="305"/>
          </reference>
          <reference field="9" count="1" selected="0">
            <x v="9"/>
          </reference>
        </references>
      </pivotArea>
    </format>
    <format dxfId="17078">
      <pivotArea dataOnly="0" labelOnly="1" outline="0" fieldPosition="0">
        <references count="3">
          <reference field="7" count="1">
            <x v="160"/>
          </reference>
          <reference field="8" count="1" selected="0">
            <x v="305"/>
          </reference>
          <reference field="9" count="1" selected="0">
            <x v="228"/>
          </reference>
        </references>
      </pivotArea>
    </format>
    <format dxfId="17077">
      <pivotArea dataOnly="0" labelOnly="1" outline="0" fieldPosition="0">
        <references count="3">
          <reference field="7" count="1">
            <x v="160"/>
          </reference>
          <reference field="8" count="1" selected="0">
            <x v="305"/>
          </reference>
          <reference field="9" count="1" selected="0">
            <x v="341"/>
          </reference>
        </references>
      </pivotArea>
    </format>
    <format dxfId="17076">
      <pivotArea dataOnly="0" labelOnly="1" outline="0" fieldPosition="0">
        <references count="3">
          <reference field="7" count="1">
            <x v="160"/>
          </reference>
          <reference field="8" count="1" selected="0">
            <x v="305"/>
          </reference>
          <reference field="9" count="1" selected="0">
            <x v="372"/>
          </reference>
        </references>
      </pivotArea>
    </format>
    <format dxfId="17075">
      <pivotArea dataOnly="0" labelOnly="1" outline="0" fieldPosition="0">
        <references count="3">
          <reference field="7" count="1">
            <x v="160"/>
          </reference>
          <reference field="8" count="1" selected="0">
            <x v="306"/>
          </reference>
          <reference field="9" count="1" selected="0">
            <x v="341"/>
          </reference>
        </references>
      </pivotArea>
    </format>
    <format dxfId="17074">
      <pivotArea dataOnly="0" labelOnly="1" outline="0" fieldPosition="0">
        <references count="3">
          <reference field="7" count="1">
            <x v="160"/>
          </reference>
          <reference field="8" count="1" selected="0">
            <x v="307"/>
          </reference>
          <reference field="9" count="1" selected="0">
            <x v="341"/>
          </reference>
        </references>
      </pivotArea>
    </format>
    <format dxfId="17073">
      <pivotArea dataOnly="0" labelOnly="1" outline="0" fieldPosition="0">
        <references count="3">
          <reference field="7" count="1">
            <x v="160"/>
          </reference>
          <reference field="8" count="1" selected="0">
            <x v="308"/>
          </reference>
          <reference field="9" count="1" selected="0">
            <x v="341"/>
          </reference>
        </references>
      </pivotArea>
    </format>
    <format dxfId="17072">
      <pivotArea dataOnly="0" labelOnly="1" outline="0" fieldPosition="0">
        <references count="3">
          <reference field="7" count="1">
            <x v="160"/>
          </reference>
          <reference field="8" count="1" selected="0">
            <x v="308"/>
          </reference>
          <reference field="9" count="1" selected="0">
            <x v="373"/>
          </reference>
        </references>
      </pivotArea>
    </format>
    <format dxfId="17071">
      <pivotArea dataOnly="0" labelOnly="1" outline="0" fieldPosition="0">
        <references count="3">
          <reference field="7" count="1">
            <x v="160"/>
          </reference>
          <reference field="8" count="1" selected="0">
            <x v="309"/>
          </reference>
          <reference field="9" count="1" selected="0">
            <x v="341"/>
          </reference>
        </references>
      </pivotArea>
    </format>
    <format dxfId="17070">
      <pivotArea dataOnly="0" labelOnly="1" outline="0" fieldPosition="0">
        <references count="3">
          <reference field="7" count="1">
            <x v="160"/>
          </reference>
          <reference field="8" count="1" selected="0">
            <x v="309"/>
          </reference>
          <reference field="9" count="1" selected="0">
            <x v="373"/>
          </reference>
        </references>
      </pivotArea>
    </format>
    <format dxfId="17069">
      <pivotArea dataOnly="0" labelOnly="1" outline="0" fieldPosition="0">
        <references count="3">
          <reference field="7" count="1">
            <x v="160"/>
          </reference>
          <reference field="8" count="1" selected="0">
            <x v="310"/>
          </reference>
          <reference field="9" count="1" selected="0">
            <x v="206"/>
          </reference>
        </references>
      </pivotArea>
    </format>
    <format dxfId="17068">
      <pivotArea dataOnly="0" labelOnly="1" outline="0" fieldPosition="0">
        <references count="3">
          <reference field="7" count="2">
            <x v="120"/>
            <x v="127"/>
          </reference>
          <reference field="8" count="1" selected="0">
            <x v="310"/>
          </reference>
          <reference field="9" count="1" selected="0">
            <x v="313"/>
          </reference>
        </references>
      </pivotArea>
    </format>
    <format dxfId="17067">
      <pivotArea dataOnly="0" labelOnly="1" outline="0" fieldPosition="0">
        <references count="3">
          <reference field="7" count="3">
            <x v="23"/>
            <x v="45"/>
            <x v="177"/>
          </reference>
          <reference field="8" count="1" selected="0">
            <x v="310"/>
          </reference>
          <reference field="9" count="1" selected="0">
            <x v="314"/>
          </reference>
        </references>
      </pivotArea>
    </format>
    <format dxfId="17066">
      <pivotArea dataOnly="0" labelOnly="1" outline="0" fieldPosition="0">
        <references count="3">
          <reference field="7" count="1">
            <x v="160"/>
          </reference>
          <reference field="8" count="1" selected="0">
            <x v="310"/>
          </reference>
          <reference field="9" count="1" selected="0">
            <x v="341"/>
          </reference>
        </references>
      </pivotArea>
    </format>
    <format dxfId="17065">
      <pivotArea dataOnly="0" labelOnly="1" outline="0" fieldPosition="0">
        <references count="3">
          <reference field="7" count="4">
            <x v="9"/>
            <x v="37"/>
            <x v="166"/>
            <x v="403"/>
          </reference>
          <reference field="8" count="1" selected="0">
            <x v="311"/>
          </reference>
          <reference field="9" count="1" selected="0">
            <x v="317"/>
          </reference>
        </references>
      </pivotArea>
    </format>
    <format dxfId="17064">
      <pivotArea dataOnly="0" labelOnly="1" outline="0" fieldPosition="0">
        <references count="3">
          <reference field="7" count="1">
            <x v="160"/>
          </reference>
          <reference field="8" count="1" selected="0">
            <x v="311"/>
          </reference>
          <reference field="9" count="1" selected="0">
            <x v="341"/>
          </reference>
        </references>
      </pivotArea>
    </format>
    <format dxfId="17063">
      <pivotArea dataOnly="0" labelOnly="1" outline="0" fieldPosition="0">
        <references count="3">
          <reference field="7" count="2">
            <x v="265"/>
            <x v="440"/>
          </reference>
          <reference field="8" count="1" selected="0">
            <x v="312"/>
          </reference>
          <reference field="9" count="1" selected="0">
            <x v="8"/>
          </reference>
        </references>
      </pivotArea>
    </format>
    <format dxfId="17062">
      <pivotArea dataOnly="0" labelOnly="1" outline="0" fieldPosition="0">
        <references count="3">
          <reference field="7" count="2">
            <x v="265"/>
            <x v="440"/>
          </reference>
          <reference field="8" count="1" selected="0">
            <x v="312"/>
          </reference>
          <reference field="9" count="1" selected="0">
            <x v="190"/>
          </reference>
        </references>
      </pivotArea>
    </format>
    <format dxfId="17061">
      <pivotArea dataOnly="0" labelOnly="1" outline="0" fieldPosition="0">
        <references count="3">
          <reference field="7" count="1">
            <x v="160"/>
          </reference>
          <reference field="8" count="1" selected="0">
            <x v="312"/>
          </reference>
          <reference field="9" count="1" selected="0">
            <x v="316"/>
          </reference>
        </references>
      </pivotArea>
    </format>
    <format dxfId="17060">
      <pivotArea dataOnly="0" labelOnly="1" outline="0" fieldPosition="0">
        <references count="3">
          <reference field="7" count="5">
            <x v="90"/>
            <x v="103"/>
            <x v="111"/>
            <x v="355"/>
            <x v="431"/>
          </reference>
          <reference field="8" count="1" selected="0">
            <x v="312"/>
          </reference>
          <reference field="9" count="1" selected="0">
            <x v="318"/>
          </reference>
        </references>
      </pivotArea>
    </format>
    <format dxfId="17059">
      <pivotArea dataOnly="0" labelOnly="1" outline="0" fieldPosition="0">
        <references count="3">
          <reference field="7" count="8">
            <x v="51"/>
            <x v="72"/>
            <x v="241"/>
            <x v="270"/>
            <x v="300"/>
            <x v="334"/>
            <x v="375"/>
            <x v="397"/>
          </reference>
          <reference field="8" count="1" selected="0">
            <x v="314"/>
          </reference>
          <reference field="9" count="1" selected="0">
            <x v="315"/>
          </reference>
        </references>
      </pivotArea>
    </format>
    <format dxfId="17058">
      <pivotArea dataOnly="0" labelOnly="1" outline="0" fieldPosition="0">
        <references count="3">
          <reference field="7" count="1">
            <x v="160"/>
          </reference>
          <reference field="8" count="1" selected="0">
            <x v="314"/>
          </reference>
          <reference field="9" count="1" selected="0">
            <x v="341"/>
          </reference>
        </references>
      </pivotArea>
    </format>
    <format dxfId="17057">
      <pivotArea dataOnly="0" labelOnly="1" outline="0" fieldPosition="0">
        <references count="3">
          <reference field="7" count="2">
            <x v="161"/>
            <x v="375"/>
          </reference>
          <reference field="8" count="1" selected="0">
            <x v="316"/>
          </reference>
          <reference field="9" count="1" selected="0">
            <x v="325"/>
          </reference>
        </references>
      </pivotArea>
    </format>
    <format dxfId="17056">
      <pivotArea dataOnly="0" labelOnly="1" outline="0" fieldPosition="0">
        <references count="3">
          <reference field="7" count="1">
            <x v="160"/>
          </reference>
          <reference field="8" count="1" selected="0">
            <x v="316"/>
          </reference>
          <reference field="9" count="1" selected="0">
            <x v="341"/>
          </reference>
        </references>
      </pivotArea>
    </format>
    <format dxfId="17055">
      <pivotArea dataOnly="0" labelOnly="1" outline="0" fieldPosition="0">
        <references count="3">
          <reference field="7" count="2">
            <x v="161"/>
            <x v="375"/>
          </reference>
          <reference field="8" count="1" selected="0">
            <x v="317"/>
          </reference>
          <reference field="9" count="1" selected="0">
            <x v="319"/>
          </reference>
        </references>
      </pivotArea>
    </format>
    <format dxfId="17054">
      <pivotArea dataOnly="0" labelOnly="1" outline="0" fieldPosition="0">
        <references count="3">
          <reference field="7" count="1">
            <x v="160"/>
          </reference>
          <reference field="8" count="1" selected="0">
            <x v="317"/>
          </reference>
          <reference field="9" count="1" selected="0">
            <x v="341"/>
          </reference>
        </references>
      </pivotArea>
    </format>
    <format dxfId="17053">
      <pivotArea dataOnly="0" labelOnly="1" outline="0" fieldPosition="0">
        <references count="3">
          <reference field="7" count="2">
            <x v="265"/>
            <x v="440"/>
          </reference>
          <reference field="8" count="1" selected="0">
            <x v="319"/>
          </reference>
          <reference field="9" count="1" selected="0">
            <x v="8"/>
          </reference>
        </references>
      </pivotArea>
    </format>
    <format dxfId="17052">
      <pivotArea dataOnly="0" labelOnly="1" outline="0" fieldPosition="0">
        <references count="3">
          <reference field="7" count="2">
            <x v="265"/>
            <x v="440"/>
          </reference>
          <reference field="8" count="1" selected="0">
            <x v="319"/>
          </reference>
          <reference field="9" count="1" selected="0">
            <x v="190"/>
          </reference>
        </references>
      </pivotArea>
    </format>
    <format dxfId="17051">
      <pivotArea dataOnly="0" labelOnly="1" outline="0" fieldPosition="0">
        <references count="3">
          <reference field="7" count="2">
            <x v="265"/>
            <x v="440"/>
          </reference>
          <reference field="8" count="1" selected="0">
            <x v="320"/>
          </reference>
          <reference field="9" count="1" selected="0">
            <x v="188"/>
          </reference>
        </references>
      </pivotArea>
    </format>
    <format dxfId="17050">
      <pivotArea dataOnly="0" labelOnly="1" outline="0" fieldPosition="0">
        <references count="3">
          <reference field="7" count="2">
            <x v="265"/>
            <x v="440"/>
          </reference>
          <reference field="8" count="1" selected="0">
            <x v="320"/>
          </reference>
          <reference field="9" count="1" selected="0">
            <x v="288"/>
          </reference>
        </references>
      </pivotArea>
    </format>
    <format dxfId="17049">
      <pivotArea dataOnly="0" labelOnly="1" outline="0" fieldPosition="0">
        <references count="3">
          <reference field="7" count="2">
            <x v="106"/>
            <x v="358"/>
          </reference>
          <reference field="8" count="1" selected="0">
            <x v="320"/>
          </reference>
          <reference field="9" count="1" selected="0">
            <x v="321"/>
          </reference>
        </references>
      </pivotArea>
    </format>
    <format dxfId="17048">
      <pivotArea dataOnly="0" labelOnly="1" outline="0" fieldPosition="0">
        <references count="3">
          <reference field="7" count="8">
            <x v="58"/>
            <x v="87"/>
            <x v="93"/>
            <x v="180"/>
            <x v="209"/>
            <x v="271"/>
            <x v="276"/>
            <x v="305"/>
          </reference>
          <reference field="8" count="1" selected="0">
            <x v="320"/>
          </reference>
          <reference field="9" count="1" selected="0">
            <x v="322"/>
          </reference>
        </references>
      </pivotArea>
    </format>
    <format dxfId="17047">
      <pivotArea dataOnly="0" labelOnly="1" outline="0" fieldPosition="0">
        <references count="3">
          <reference field="7" count="3">
            <x v="161"/>
            <x v="289"/>
            <x v="375"/>
          </reference>
          <reference field="8" count="1" selected="0">
            <x v="320"/>
          </reference>
          <reference field="9" count="1" selected="0">
            <x v="323"/>
          </reference>
        </references>
      </pivotArea>
    </format>
    <format dxfId="17046">
      <pivotArea dataOnly="0" labelOnly="1" outline="0" fieldPosition="0">
        <references count="3">
          <reference field="7" count="2">
            <x v="19"/>
            <x v="405"/>
          </reference>
          <reference field="8" count="1" selected="0">
            <x v="320"/>
          </reference>
          <reference field="9" count="1" selected="0">
            <x v="324"/>
          </reference>
        </references>
      </pivotArea>
    </format>
    <format dxfId="17045">
      <pivotArea dataOnly="0" labelOnly="1" outline="0" fieldPosition="0">
        <references count="3">
          <reference field="7" count="1">
            <x v="160"/>
          </reference>
          <reference field="8" count="1" selected="0">
            <x v="320"/>
          </reference>
          <reference field="9" count="1" selected="0">
            <x v="341"/>
          </reference>
        </references>
      </pivotArea>
    </format>
    <format dxfId="17044">
      <pivotArea dataOnly="0" labelOnly="1" outline="0" fieldPosition="0">
        <references count="3">
          <reference field="7" count="1">
            <x v="160"/>
          </reference>
          <reference field="8" count="1" selected="0">
            <x v="320"/>
          </reference>
          <reference field="9" count="1" selected="0">
            <x v="343"/>
          </reference>
        </references>
      </pivotArea>
    </format>
    <format dxfId="17043">
      <pivotArea dataOnly="0" labelOnly="1" outline="0" fieldPosition="0">
        <references count="3">
          <reference field="7" count="1">
            <x v="160"/>
          </reference>
          <reference field="8" count="1" selected="0">
            <x v="320"/>
          </reference>
          <reference field="9" count="1" selected="0">
            <x v="356"/>
          </reference>
        </references>
      </pivotArea>
    </format>
    <format dxfId="17042">
      <pivotArea dataOnly="0" labelOnly="1" outline="0" fieldPosition="0">
        <references count="3">
          <reference field="7" count="1">
            <x v="160"/>
          </reference>
          <reference field="8" count="1" selected="0">
            <x v="325"/>
          </reference>
          <reference field="9" count="1" selected="0">
            <x v="189"/>
          </reference>
        </references>
      </pivotArea>
    </format>
    <format dxfId="17041">
      <pivotArea dataOnly="0" labelOnly="1" outline="0" fieldPosition="0">
        <references count="3">
          <reference field="7" count="1">
            <x v="160"/>
          </reference>
          <reference field="8" count="1" selected="0">
            <x v="325"/>
          </reference>
          <reference field="9" count="1" selected="0">
            <x v="193"/>
          </reference>
        </references>
      </pivotArea>
    </format>
    <format dxfId="17040">
      <pivotArea dataOnly="0" labelOnly="1" outline="0" fieldPosition="0">
        <references count="3">
          <reference field="7" count="1">
            <x v="160"/>
          </reference>
          <reference field="8" count="1" selected="0">
            <x v="325"/>
          </reference>
          <reference field="9" count="1" selected="0">
            <x v="236"/>
          </reference>
        </references>
      </pivotArea>
    </format>
    <format dxfId="17039">
      <pivotArea dataOnly="0" labelOnly="1" outline="0" fieldPosition="0">
        <references count="3">
          <reference field="7" count="1">
            <x v="160"/>
          </reference>
          <reference field="8" count="1" selected="0">
            <x v="325"/>
          </reference>
          <reference field="9" count="1" selected="0">
            <x v="290"/>
          </reference>
        </references>
      </pivotArea>
    </format>
    <format dxfId="17038">
      <pivotArea dataOnly="0" labelOnly="1" outline="0" fieldPosition="0">
        <references count="3">
          <reference field="7" count="1">
            <x v="160"/>
          </reference>
          <reference field="8" count="1" selected="0">
            <x v="325"/>
          </reference>
          <reference field="9" count="1" selected="0">
            <x v="291"/>
          </reference>
        </references>
      </pivotArea>
    </format>
    <format dxfId="17037">
      <pivotArea dataOnly="0" labelOnly="1" outline="0" fieldPosition="0">
        <references count="3">
          <reference field="7" count="1">
            <x v="160"/>
          </reference>
          <reference field="8" count="1" selected="0">
            <x v="325"/>
          </reference>
          <reference field="9" count="1" selected="0">
            <x v="357"/>
          </reference>
        </references>
      </pivotArea>
    </format>
    <format dxfId="17036">
      <pivotArea dataOnly="0" labelOnly="1" outline="0" fieldPosition="0">
        <references count="3">
          <reference field="7" count="1">
            <x v="160"/>
          </reference>
          <reference field="8" count="1" selected="0">
            <x v="326"/>
          </reference>
          <reference field="9" count="1" selected="0">
            <x v="236"/>
          </reference>
        </references>
      </pivotArea>
    </format>
    <format dxfId="17035">
      <pivotArea dataOnly="0" labelOnly="1" outline="0" fieldPosition="0">
        <references count="3">
          <reference field="7" count="1">
            <x v="160"/>
          </reference>
          <reference field="8" count="1" selected="0">
            <x v="326"/>
          </reference>
          <reference field="9" count="1" selected="0">
            <x v="320"/>
          </reference>
        </references>
      </pivotArea>
    </format>
    <format dxfId="17034">
      <pivotArea dataOnly="0" labelOnly="1" outline="0" fieldPosition="0">
        <references count="3">
          <reference field="7" count="1">
            <x v="160"/>
          </reference>
          <reference field="8" count="1" selected="0">
            <x v="326"/>
          </reference>
          <reference field="9" count="1" selected="0">
            <x v="329"/>
          </reference>
        </references>
      </pivotArea>
    </format>
    <format dxfId="17033">
      <pivotArea dataOnly="0" labelOnly="1" outline="0" fieldPosition="0">
        <references count="3">
          <reference field="7" count="1">
            <x v="160"/>
          </reference>
          <reference field="8" count="1" selected="0">
            <x v="327"/>
          </reference>
          <reference field="9" count="1" selected="0">
            <x v="160"/>
          </reference>
        </references>
      </pivotArea>
    </format>
    <format dxfId="17032">
      <pivotArea dataOnly="0" labelOnly="1" outline="0" fieldPosition="0">
        <references count="3">
          <reference field="7" count="1">
            <x v="160"/>
          </reference>
          <reference field="8" count="1" selected="0">
            <x v="327"/>
          </reference>
          <reference field="9" count="1" selected="0">
            <x v="189"/>
          </reference>
        </references>
      </pivotArea>
    </format>
    <format dxfId="17031">
      <pivotArea dataOnly="0" labelOnly="1" outline="0" fieldPosition="0">
        <references count="3">
          <reference field="7" count="1">
            <x v="160"/>
          </reference>
          <reference field="8" count="1" selected="0">
            <x v="327"/>
          </reference>
          <reference field="9" count="1" selected="0">
            <x v="193"/>
          </reference>
        </references>
      </pivotArea>
    </format>
    <format dxfId="17030">
      <pivotArea dataOnly="0" labelOnly="1" outline="0" fieldPosition="0">
        <references count="3">
          <reference field="7" count="1">
            <x v="160"/>
          </reference>
          <reference field="8" count="1" selected="0">
            <x v="327"/>
          </reference>
          <reference field="9" count="1" selected="0">
            <x v="236"/>
          </reference>
        </references>
      </pivotArea>
    </format>
    <format dxfId="17029">
      <pivotArea dataOnly="0" labelOnly="1" outline="0" fieldPosition="0">
        <references count="3">
          <reference field="7" count="1">
            <x v="160"/>
          </reference>
          <reference field="8" count="1" selected="0">
            <x v="327"/>
          </reference>
          <reference field="9" count="1" selected="0">
            <x v="289"/>
          </reference>
        </references>
      </pivotArea>
    </format>
    <format dxfId="17028">
      <pivotArea dataOnly="0" labelOnly="1" outline="0" fieldPosition="0">
        <references count="3">
          <reference field="7" count="1">
            <x v="160"/>
          </reference>
          <reference field="8" count="1" selected="0">
            <x v="327"/>
          </reference>
          <reference field="9" count="1" selected="0">
            <x v="290"/>
          </reference>
        </references>
      </pivotArea>
    </format>
    <format dxfId="17027">
      <pivotArea dataOnly="0" labelOnly="1" outline="0" fieldPosition="0">
        <references count="3">
          <reference field="7" count="1">
            <x v="160"/>
          </reference>
          <reference field="8" count="1" selected="0">
            <x v="327"/>
          </reference>
          <reference field="9" count="1" selected="0">
            <x v="291"/>
          </reference>
        </references>
      </pivotArea>
    </format>
    <format dxfId="17026">
      <pivotArea dataOnly="0" labelOnly="1" outline="0" fieldPosition="0">
        <references count="3">
          <reference field="7" count="1">
            <x v="160"/>
          </reference>
          <reference field="8" count="1" selected="0">
            <x v="327"/>
          </reference>
          <reference field="9" count="1" selected="0">
            <x v="357"/>
          </reference>
        </references>
      </pivotArea>
    </format>
    <format dxfId="17025">
      <pivotArea dataOnly="0" labelOnly="1" outline="0" fieldPosition="0">
        <references count="3">
          <reference field="7" count="1">
            <x v="160"/>
          </reference>
          <reference field="8" count="1" selected="0">
            <x v="328"/>
          </reference>
          <reference field="9" count="1" selected="0">
            <x v="189"/>
          </reference>
        </references>
      </pivotArea>
    </format>
    <format dxfId="17024">
      <pivotArea dataOnly="0" labelOnly="1" outline="0" fieldPosition="0">
        <references count="3">
          <reference field="7" count="1">
            <x v="160"/>
          </reference>
          <reference field="8" count="1" selected="0">
            <x v="328"/>
          </reference>
          <reference field="9" count="1" selected="0">
            <x v="193"/>
          </reference>
        </references>
      </pivotArea>
    </format>
    <format dxfId="17023">
      <pivotArea dataOnly="0" labelOnly="1" outline="0" fieldPosition="0">
        <references count="3">
          <reference field="7" count="1">
            <x v="160"/>
          </reference>
          <reference field="8" count="1" selected="0">
            <x v="328"/>
          </reference>
          <reference field="9" count="1" selected="0">
            <x v="236"/>
          </reference>
        </references>
      </pivotArea>
    </format>
    <format dxfId="17022">
      <pivotArea dataOnly="0" labelOnly="1" outline="0" fieldPosition="0">
        <references count="3">
          <reference field="7" count="1">
            <x v="160"/>
          </reference>
          <reference field="8" count="1" selected="0">
            <x v="328"/>
          </reference>
          <reference field="9" count="1" selected="0">
            <x v="357"/>
          </reference>
        </references>
      </pivotArea>
    </format>
    <format dxfId="17021">
      <pivotArea dataOnly="0" labelOnly="1" outline="0" fieldPosition="0">
        <references count="3">
          <reference field="7" count="1">
            <x v="160"/>
          </reference>
          <reference field="8" count="1" selected="0">
            <x v="329"/>
          </reference>
          <reference field="9" count="1" selected="0">
            <x v="236"/>
          </reference>
        </references>
      </pivotArea>
    </format>
    <format dxfId="17020">
      <pivotArea dataOnly="0" labelOnly="1" outline="0" fieldPosition="0">
        <references count="3">
          <reference field="7" count="1">
            <x v="160"/>
          </reference>
          <reference field="8" count="1" selected="0">
            <x v="330"/>
          </reference>
          <reference field="9" count="1" selected="0">
            <x v="189"/>
          </reference>
        </references>
      </pivotArea>
    </format>
    <format dxfId="17019">
      <pivotArea dataOnly="0" labelOnly="1" outline="0" fieldPosition="0">
        <references count="3">
          <reference field="7" count="1">
            <x v="160"/>
          </reference>
          <reference field="8" count="1" selected="0">
            <x v="330"/>
          </reference>
          <reference field="9" count="1" selected="0">
            <x v="193"/>
          </reference>
        </references>
      </pivotArea>
    </format>
    <format dxfId="17018">
      <pivotArea dataOnly="0" labelOnly="1" outline="0" fieldPosition="0">
        <references count="3">
          <reference field="7" count="1">
            <x v="160"/>
          </reference>
          <reference field="8" count="1" selected="0">
            <x v="330"/>
          </reference>
          <reference field="9" count="1" selected="0">
            <x v="236"/>
          </reference>
        </references>
      </pivotArea>
    </format>
    <format dxfId="17017">
      <pivotArea dataOnly="0" labelOnly="1" outline="0" fieldPosition="0">
        <references count="3">
          <reference field="7" count="1">
            <x v="160"/>
          </reference>
          <reference field="8" count="1" selected="0">
            <x v="330"/>
          </reference>
          <reference field="9" count="1" selected="0">
            <x v="290"/>
          </reference>
        </references>
      </pivotArea>
    </format>
    <format dxfId="17016">
      <pivotArea dataOnly="0" labelOnly="1" outline="0" fieldPosition="0">
        <references count="3">
          <reference field="7" count="1">
            <x v="160"/>
          </reference>
          <reference field="8" count="1" selected="0">
            <x v="330"/>
          </reference>
          <reference field="9" count="1" selected="0">
            <x v="291"/>
          </reference>
        </references>
      </pivotArea>
    </format>
    <format dxfId="17015">
      <pivotArea dataOnly="0" labelOnly="1" outline="0" fieldPosition="0">
        <references count="3">
          <reference field="7" count="1">
            <x v="160"/>
          </reference>
          <reference field="8" count="1" selected="0">
            <x v="331"/>
          </reference>
          <reference field="9" count="1" selected="0">
            <x v="189"/>
          </reference>
        </references>
      </pivotArea>
    </format>
    <format dxfId="17014">
      <pivotArea dataOnly="0" labelOnly="1" outline="0" fieldPosition="0">
        <references count="3">
          <reference field="7" count="1">
            <x v="160"/>
          </reference>
          <reference field="8" count="1" selected="0">
            <x v="331"/>
          </reference>
          <reference field="9" count="1" selected="0">
            <x v="193"/>
          </reference>
        </references>
      </pivotArea>
    </format>
    <format dxfId="17013">
      <pivotArea dataOnly="0" labelOnly="1" outline="0" fieldPosition="0">
        <references count="3">
          <reference field="7" count="1">
            <x v="160"/>
          </reference>
          <reference field="8" count="1" selected="0">
            <x v="331"/>
          </reference>
          <reference field="9" count="1" selected="0">
            <x v="236"/>
          </reference>
        </references>
      </pivotArea>
    </format>
    <format dxfId="17012">
      <pivotArea dataOnly="0" labelOnly="1" outline="0" fieldPosition="0">
        <references count="3">
          <reference field="7" count="1">
            <x v="237"/>
          </reference>
          <reference field="8" count="1" selected="0">
            <x v="331"/>
          </reference>
          <reference field="9" count="1" selected="0">
            <x v="360"/>
          </reference>
        </references>
      </pivotArea>
    </format>
    <format dxfId="17011">
      <pivotArea dataOnly="0" labelOnly="1" outline="0" fieldPosition="0">
        <references count="3">
          <reference field="7" count="1">
            <x v="160"/>
          </reference>
          <reference field="8" count="1" selected="0">
            <x v="332"/>
          </reference>
          <reference field="9" count="1" selected="0">
            <x v="156"/>
          </reference>
        </references>
      </pivotArea>
    </format>
    <format dxfId="17010">
      <pivotArea dataOnly="0" labelOnly="1" outline="0" fieldPosition="0">
        <references count="3">
          <reference field="7" count="1">
            <x v="160"/>
          </reference>
          <reference field="8" count="1" selected="0">
            <x v="332"/>
          </reference>
          <reference field="9" count="1" selected="0">
            <x v="326"/>
          </reference>
        </references>
      </pivotArea>
    </format>
    <format dxfId="17009">
      <pivotArea dataOnly="0" labelOnly="1" outline="0" fieldPosition="0">
        <references count="3">
          <reference field="7" count="1">
            <x v="160"/>
          </reference>
          <reference field="8" count="1" selected="0">
            <x v="332"/>
          </reference>
          <reference field="9" count="1" selected="0">
            <x v="341"/>
          </reference>
        </references>
      </pivotArea>
    </format>
    <format dxfId="17008">
      <pivotArea dataOnly="0" labelOnly="1" outline="0" fieldPosition="0">
        <references count="3">
          <reference field="7" count="1">
            <x v="160"/>
          </reference>
          <reference field="8" count="1" selected="0">
            <x v="334"/>
          </reference>
          <reference field="9" count="1" selected="0">
            <x v="5"/>
          </reference>
        </references>
      </pivotArea>
    </format>
    <format dxfId="17007">
      <pivotArea dataOnly="0" labelOnly="1" outline="0" fieldPosition="0">
        <references count="3">
          <reference field="7" count="1">
            <x v="160"/>
          </reference>
          <reference field="8" count="1" selected="0">
            <x v="334"/>
          </reference>
          <reference field="9" count="1" selected="0">
            <x v="275"/>
          </reference>
        </references>
      </pivotArea>
    </format>
    <format dxfId="17006">
      <pivotArea dataOnly="0" labelOnly="1" outline="0" fieldPosition="0">
        <references count="3">
          <reference field="7" count="1">
            <x v="160"/>
          </reference>
          <reference field="8" count="1" selected="0">
            <x v="334"/>
          </reference>
          <reference field="9" count="1" selected="0">
            <x v="328"/>
          </reference>
        </references>
      </pivotArea>
    </format>
    <format dxfId="17005">
      <pivotArea dataOnly="0" labelOnly="1" outline="0" fieldPosition="0">
        <references count="3">
          <reference field="7" count="8">
            <x v="70"/>
            <x v="74"/>
            <x v="75"/>
            <x v="76"/>
            <x v="144"/>
            <x v="250"/>
            <x v="251"/>
            <x v="433"/>
          </reference>
          <reference field="8" count="1" selected="0">
            <x v="334"/>
          </reference>
          <reference field="9" count="1" selected="0">
            <x v="330"/>
          </reference>
        </references>
      </pivotArea>
    </format>
    <format dxfId="17004">
      <pivotArea dataOnly="0" labelOnly="1" outline="0" fieldPosition="0">
        <references count="3">
          <reference field="7" count="1">
            <x v="160"/>
          </reference>
          <reference field="8" count="1" selected="0">
            <x v="334"/>
          </reference>
          <reference field="9" count="1" selected="0">
            <x v="341"/>
          </reference>
        </references>
      </pivotArea>
    </format>
    <format dxfId="17003">
      <pivotArea dataOnly="0" labelOnly="1" outline="0" fieldPosition="0">
        <references count="3">
          <reference field="7" count="2">
            <x v="265"/>
            <x v="440"/>
          </reference>
          <reference field="8" count="1" selected="0">
            <x v="337"/>
          </reference>
          <reference field="9" count="1" selected="0">
            <x v="205"/>
          </reference>
        </references>
      </pivotArea>
    </format>
    <format dxfId="17002">
      <pivotArea dataOnly="0" labelOnly="1" outline="0" fieldPosition="0">
        <references count="3">
          <reference field="7" count="1">
            <x v="160"/>
          </reference>
          <reference field="8" count="1" selected="0">
            <x v="337"/>
          </reference>
          <reference field="9" count="1" selected="0">
            <x v="332"/>
          </reference>
        </references>
      </pivotArea>
    </format>
    <format dxfId="17001">
      <pivotArea dataOnly="0" labelOnly="1" outline="0" fieldPosition="0">
        <references count="3">
          <reference field="7" count="1">
            <x v="160"/>
          </reference>
          <reference field="8" count="1" selected="0">
            <x v="337"/>
          </reference>
          <reference field="9" count="1" selected="0">
            <x v="341"/>
          </reference>
        </references>
      </pivotArea>
    </format>
    <format dxfId="17000">
      <pivotArea dataOnly="0" labelOnly="1" outline="0" fieldPosition="0">
        <references count="3">
          <reference field="7" count="2">
            <x v="265"/>
            <x v="440"/>
          </reference>
          <reference field="8" count="1" selected="0">
            <x v="337"/>
          </reference>
          <reference field="9" count="1" selected="0">
            <x v="370"/>
          </reference>
        </references>
      </pivotArea>
    </format>
    <format dxfId="16999">
      <pivotArea dataOnly="0" labelOnly="1" outline="0" fieldPosition="0">
        <references count="3">
          <reference field="7" count="1">
            <x v="259"/>
          </reference>
          <reference field="8" count="1" selected="0">
            <x v="339"/>
          </reference>
          <reference field="9" count="1" selected="0">
            <x v="333"/>
          </reference>
        </references>
      </pivotArea>
    </format>
    <format dxfId="16998">
      <pivotArea dataOnly="0" labelOnly="1" outline="0" fieldPosition="0">
        <references count="3">
          <reference field="7" count="4">
            <x v="0"/>
            <x v="1"/>
            <x v="2"/>
            <x v="3"/>
          </reference>
          <reference field="8" count="1" selected="0">
            <x v="341"/>
          </reference>
          <reference field="9" count="1" selected="0">
            <x v="337"/>
          </reference>
        </references>
      </pivotArea>
    </format>
    <format dxfId="16997">
      <pivotArea dataOnly="0" labelOnly="1" outline="0" fieldPosition="0">
        <references count="3">
          <reference field="7" count="3">
            <x v="22"/>
            <x v="237"/>
            <x v="267"/>
          </reference>
          <reference field="8" count="1" selected="0">
            <x v="341"/>
          </reference>
          <reference field="9" count="1" selected="0">
            <x v="338"/>
          </reference>
        </references>
      </pivotArea>
    </format>
    <format dxfId="16996">
      <pivotArea dataOnly="0" labelOnly="1" outline="0" fieldPosition="0">
        <references count="3">
          <reference field="7" count="1">
            <x v="160"/>
          </reference>
          <reference field="8" count="1" selected="0">
            <x v="341"/>
          </reference>
          <reference field="9" count="1" selected="0">
            <x v="341"/>
          </reference>
        </references>
      </pivotArea>
    </format>
    <format dxfId="16995">
      <pivotArea dataOnly="0" labelOnly="1" outline="0" fieldPosition="0">
        <references count="3">
          <reference field="7" count="1">
            <x v="160"/>
          </reference>
          <reference field="8" count="1" selected="0">
            <x v="341"/>
          </reference>
          <reference field="9" count="1" selected="0">
            <x v="372"/>
          </reference>
        </references>
      </pivotArea>
    </format>
    <format dxfId="16994">
      <pivotArea dataOnly="0" labelOnly="1" outline="0" fieldPosition="0">
        <references count="3">
          <reference field="7" count="3">
            <x v="0"/>
            <x v="1"/>
            <x v="2"/>
          </reference>
          <reference field="8" count="1" selected="0">
            <x v="343"/>
          </reference>
          <reference field="9" count="1" selected="0">
            <x v="335"/>
          </reference>
        </references>
      </pivotArea>
    </format>
    <format dxfId="16993">
      <pivotArea dataOnly="0" labelOnly="1" outline="0" fieldPosition="0">
        <references count="3">
          <reference field="7" count="3">
            <x v="22"/>
            <x v="237"/>
            <x v="267"/>
          </reference>
          <reference field="8" count="1" selected="0">
            <x v="343"/>
          </reference>
          <reference field="9" count="1" selected="0">
            <x v="336"/>
          </reference>
        </references>
      </pivotArea>
    </format>
    <format dxfId="16992">
      <pivotArea dataOnly="0" labelOnly="1" outline="0" fieldPosition="0">
        <references count="3">
          <reference field="7" count="1">
            <x v="160"/>
          </reference>
          <reference field="8" count="1" selected="0">
            <x v="343"/>
          </reference>
          <reference field="9" count="1" selected="0">
            <x v="341"/>
          </reference>
        </references>
      </pivotArea>
    </format>
    <format dxfId="16991">
      <pivotArea dataOnly="0" labelOnly="1" outline="0" fieldPosition="0">
        <references count="3">
          <reference field="7" count="1">
            <x v="160"/>
          </reference>
          <reference field="8" count="1" selected="0">
            <x v="343"/>
          </reference>
          <reference field="9" count="1" selected="0">
            <x v="372"/>
          </reference>
        </references>
      </pivotArea>
    </format>
    <format dxfId="16990">
      <pivotArea dataOnly="0" labelOnly="1" outline="0" fieldPosition="0">
        <references count="3">
          <reference field="7" count="1">
            <x v="160"/>
          </reference>
          <reference field="8" count="1" selected="0">
            <x v="344"/>
          </reference>
          <reference field="9" count="1" selected="0">
            <x v="10"/>
          </reference>
        </references>
      </pivotArea>
    </format>
    <format dxfId="16989">
      <pivotArea dataOnly="0" labelOnly="1" outline="0" fieldPosition="0">
        <references count="3">
          <reference field="7" count="1">
            <x v="160"/>
          </reference>
          <reference field="8" count="1" selected="0">
            <x v="344"/>
          </reference>
          <reference field="9" count="1" selected="0">
            <x v="372"/>
          </reference>
        </references>
      </pivotArea>
    </format>
    <format dxfId="16988">
      <pivotArea dataOnly="0" labelOnly="1" outline="0" fieldPosition="0">
        <references count="3">
          <reference field="7" count="1">
            <x v="160"/>
          </reference>
          <reference field="8" count="1" selected="0">
            <x v="345"/>
          </reference>
          <reference field="9" count="1" selected="0">
            <x v="187"/>
          </reference>
        </references>
      </pivotArea>
    </format>
    <format dxfId="16987">
      <pivotArea dataOnly="0" labelOnly="1" outline="0" fieldPosition="0">
        <references count="3">
          <reference field="7" count="1">
            <x v="160"/>
          </reference>
          <reference field="8" count="1" selected="0">
            <x v="345"/>
          </reference>
          <reference field="9" count="1" selected="0">
            <x v="195"/>
          </reference>
        </references>
      </pivotArea>
    </format>
    <format dxfId="16986">
      <pivotArea dataOnly="0" labelOnly="1" outline="0" fieldPosition="0">
        <references count="3">
          <reference field="7" count="1">
            <x v="160"/>
          </reference>
          <reference field="8" count="1" selected="0">
            <x v="345"/>
          </reference>
          <reference field="9" count="1" selected="0">
            <x v="238"/>
          </reference>
        </references>
      </pivotArea>
    </format>
    <format dxfId="16985">
      <pivotArea dataOnly="0" labelOnly="1" outline="0" fieldPosition="0">
        <references count="3">
          <reference field="7" count="4">
            <x v="88"/>
            <x v="89"/>
            <x v="438"/>
            <x v="439"/>
          </reference>
          <reference field="8" count="1" selected="0">
            <x v="345"/>
          </reference>
          <reference field="9" count="1" selected="0">
            <x v="339"/>
          </reference>
        </references>
      </pivotArea>
    </format>
    <format dxfId="16984">
      <pivotArea dataOnly="0" labelOnly="1" outline="0" fieldPosition="0">
        <references count="3">
          <reference field="7" count="1">
            <x v="160"/>
          </reference>
          <reference field="8" count="1" selected="0">
            <x v="345"/>
          </reference>
          <reference field="9" count="1" selected="0">
            <x v="341"/>
          </reference>
        </references>
      </pivotArea>
    </format>
    <format dxfId="16983">
      <pivotArea dataOnly="0" labelOnly="1" outline="0" fieldPosition="0">
        <references count="3">
          <reference field="7" count="1">
            <x v="160"/>
          </reference>
          <reference field="8" count="1" selected="0">
            <x v="347"/>
          </reference>
          <reference field="9" count="1" selected="0">
            <x v="163"/>
          </reference>
        </references>
      </pivotArea>
    </format>
    <format dxfId="16982">
      <pivotArea dataOnly="0" labelOnly="1" outline="0" fieldPosition="0">
        <references count="3">
          <reference field="7" count="1">
            <x v="160"/>
          </reference>
          <reference field="8" count="1" selected="0">
            <x v="347"/>
          </reference>
          <reference field="9" count="1" selected="0">
            <x v="274"/>
          </reference>
        </references>
      </pivotArea>
    </format>
    <format dxfId="16981">
      <pivotArea dataOnly="0" labelOnly="1" outline="0" fieldPosition="0">
        <references count="3">
          <reference field="7" count="6">
            <x v="120"/>
            <x v="201"/>
            <x v="259"/>
            <x v="271"/>
            <x v="306"/>
            <x v="371"/>
          </reference>
          <reference field="8" count="1" selected="0">
            <x v="347"/>
          </reference>
          <reference field="9" count="1" selected="0">
            <x v="344"/>
          </reference>
        </references>
      </pivotArea>
    </format>
    <format dxfId="16980">
      <pivotArea dataOnly="0" labelOnly="1" outline="0" fieldPosition="0">
        <references count="3">
          <reference field="7" count="2">
            <x v="140"/>
            <x v="207"/>
          </reference>
          <reference field="8" count="1" selected="0">
            <x v="347"/>
          </reference>
          <reference field="9" count="1" selected="0">
            <x v="345"/>
          </reference>
        </references>
      </pivotArea>
    </format>
    <format dxfId="16979">
      <pivotArea dataOnly="0" labelOnly="1" outline="0" fieldPosition="0">
        <references count="3">
          <reference field="7" count="1">
            <x v="160"/>
          </reference>
          <reference field="8" count="1" selected="0">
            <x v="353"/>
          </reference>
          <reference field="9" count="1" selected="0">
            <x v="341"/>
          </reference>
        </references>
      </pivotArea>
    </format>
    <format dxfId="16978">
      <pivotArea dataOnly="0" labelOnly="1" outline="0" fieldPosition="0">
        <references count="3">
          <reference field="7" count="7">
            <x v="50"/>
            <x v="171"/>
            <x v="172"/>
            <x v="173"/>
            <x v="300"/>
            <x v="301"/>
            <x v="422"/>
          </reference>
          <reference field="8" count="1" selected="0">
            <x v="353"/>
          </reference>
          <reference field="9" count="1" selected="0">
            <x v="348"/>
          </reference>
        </references>
      </pivotArea>
    </format>
    <format dxfId="16977">
      <pivotArea dataOnly="0" labelOnly="1" outline="0" fieldPosition="0">
        <references count="3">
          <reference field="7" count="3">
            <x v="188"/>
            <x v="219"/>
            <x v="281"/>
          </reference>
          <reference field="8" count="1" selected="0">
            <x v="353"/>
          </reference>
          <reference field="9" count="1" selected="0">
            <x v="349"/>
          </reference>
        </references>
      </pivotArea>
    </format>
    <format dxfId="16976">
      <pivotArea dataOnly="0" labelOnly="1" outline="0" fieldPosition="0">
        <references count="3">
          <reference field="7" count="1">
            <x v="160"/>
          </reference>
          <reference field="8" count="1" selected="0">
            <x v="355"/>
          </reference>
          <reference field="9" count="1" selected="0">
            <x v="163"/>
          </reference>
        </references>
      </pivotArea>
    </format>
    <format dxfId="16975">
      <pivotArea dataOnly="0" labelOnly="1" outline="0" fieldPosition="0">
        <references count="3">
          <reference field="7" count="1">
            <x v="160"/>
          </reference>
          <reference field="8" count="1" selected="0">
            <x v="355"/>
          </reference>
          <reference field="9" count="1" selected="0">
            <x v="274"/>
          </reference>
        </references>
      </pivotArea>
    </format>
    <format dxfId="16974">
      <pivotArea dataOnly="0" labelOnly="1" outline="0" fieldPosition="0">
        <references count="3">
          <reference field="7" count="1">
            <x v="160"/>
          </reference>
          <reference field="8" count="1" selected="0">
            <x v="355"/>
          </reference>
          <reference field="9" count="1" selected="0">
            <x v="275"/>
          </reference>
        </references>
      </pivotArea>
    </format>
    <format dxfId="16973">
      <pivotArea dataOnly="0" labelOnly="1" outline="0" fieldPosition="0">
        <references count="3">
          <reference field="7" count="1">
            <x v="160"/>
          </reference>
          <reference field="8" count="1" selected="0">
            <x v="355"/>
          </reference>
          <reference field="9" count="1" selected="0">
            <x v="341"/>
          </reference>
        </references>
      </pivotArea>
    </format>
    <format dxfId="16972">
      <pivotArea dataOnly="0" labelOnly="1" outline="0" fieldPosition="0">
        <references count="3">
          <reference field="7" count="8">
            <x v="121"/>
            <x v="164"/>
            <x v="175"/>
            <x v="178"/>
            <x v="199"/>
            <x v="261"/>
            <x v="308"/>
            <x v="372"/>
          </reference>
          <reference field="8" count="1" selected="0">
            <x v="355"/>
          </reference>
          <reference field="9" count="1" selected="0">
            <x v="352"/>
          </reference>
        </references>
      </pivotArea>
    </format>
    <format dxfId="16971">
      <pivotArea dataOnly="0" labelOnly="1" outline="0" fieldPosition="0">
        <references count="3">
          <reference field="7" count="9">
            <x v="29"/>
            <x v="46"/>
            <x v="80"/>
            <x v="212"/>
            <x v="311"/>
            <x v="312"/>
            <x v="400"/>
            <x v="401"/>
            <x v="416"/>
          </reference>
          <reference field="8" count="1" selected="0">
            <x v="355"/>
          </reference>
          <reference field="9" count="1" selected="0">
            <x v="353"/>
          </reference>
        </references>
      </pivotArea>
    </format>
    <format dxfId="16970">
      <pivotArea dataOnly="0" labelOnly="1" outline="0" fieldPosition="0">
        <references count="3">
          <reference field="7" count="1">
            <x v="160"/>
          </reference>
          <reference field="8" count="1" selected="0">
            <x v="357"/>
          </reference>
          <reference field="9" count="1" selected="0">
            <x v="274"/>
          </reference>
        </references>
      </pivotArea>
    </format>
    <format dxfId="16969">
      <pivotArea dataOnly="0" labelOnly="1" outline="0" fieldPosition="0">
        <references count="3">
          <reference field="7" count="1">
            <x v="160"/>
          </reference>
          <reference field="8" count="1" selected="0">
            <x v="357"/>
          </reference>
          <reference field="9" count="1" selected="0">
            <x v="341"/>
          </reference>
        </references>
      </pivotArea>
    </format>
    <format dxfId="16968">
      <pivotArea dataOnly="0" labelOnly="1" outline="0" fieldPosition="0">
        <references count="3">
          <reference field="7" count="2">
            <x v="265"/>
            <x v="440"/>
          </reference>
          <reference field="8" count="1" selected="0">
            <x v="358"/>
          </reference>
          <reference field="9" count="1" selected="0">
            <x v="227"/>
          </reference>
        </references>
      </pivotArea>
    </format>
    <format dxfId="16967">
      <pivotArea dataOnly="0" labelOnly="1" outline="0" fieldPosition="0">
        <references count="3">
          <reference field="7" count="1">
            <x v="160"/>
          </reference>
          <reference field="8" count="1" selected="0">
            <x v="358"/>
          </reference>
          <reference field="9" count="1" selected="0">
            <x v="341"/>
          </reference>
        </references>
      </pivotArea>
    </format>
    <format dxfId="16966">
      <pivotArea dataOnly="0" labelOnly="1" outline="0" fieldPosition="0">
        <references count="3">
          <reference field="7" count="2">
            <x v="265"/>
            <x v="440"/>
          </reference>
          <reference field="8" count="1" selected="0">
            <x v="359"/>
          </reference>
          <reference field="9" count="1" selected="0">
            <x v="295"/>
          </reference>
        </references>
      </pivotArea>
    </format>
    <format dxfId="16965">
      <pivotArea dataOnly="0" labelOnly="1" outline="0" fieldPosition="0">
        <references count="3">
          <reference field="7" count="1">
            <x v="160"/>
          </reference>
          <reference field="8" count="1" selected="0">
            <x v="359"/>
          </reference>
          <reference field="9" count="1" selected="0">
            <x v="341"/>
          </reference>
        </references>
      </pivotArea>
    </format>
    <format dxfId="16964">
      <pivotArea dataOnly="0" labelOnly="1" outline="0" fieldPosition="0">
        <references count="3">
          <reference field="7" count="2">
            <x v="63"/>
            <x v="273"/>
          </reference>
          <reference field="8" count="1" selected="0">
            <x v="359"/>
          </reference>
          <reference field="9" count="1" selected="0">
            <x v="350"/>
          </reference>
        </references>
      </pivotArea>
    </format>
    <format dxfId="16963">
      <pivotArea dataOnly="0" labelOnly="1" outline="0" fieldPosition="0">
        <references count="3">
          <reference field="7" count="2">
            <x v="20"/>
            <x v="237"/>
          </reference>
          <reference field="8" count="1" selected="0">
            <x v="359"/>
          </reference>
          <reference field="9" count="1" selected="0">
            <x v="351"/>
          </reference>
        </references>
      </pivotArea>
    </format>
    <format dxfId="16962">
      <pivotArea dataOnly="0" labelOnly="1" outline="0" fieldPosition="0">
        <references count="3">
          <reference field="7" count="1">
            <x v="160"/>
          </reference>
          <reference field="8" count="1" selected="0">
            <x v="364"/>
          </reference>
          <reference field="9" count="1" selected="0">
            <x v="341"/>
          </reference>
        </references>
      </pivotArea>
    </format>
    <format dxfId="16961">
      <pivotArea dataOnly="0" labelOnly="1" outline="0" fieldPosition="0">
        <references count="3">
          <reference field="7" count="1">
            <x v="160"/>
          </reference>
          <reference field="8" count="1" selected="0">
            <x v="365"/>
          </reference>
          <reference field="9" count="1" selected="0">
            <x v="341"/>
          </reference>
        </references>
      </pivotArea>
    </format>
    <format dxfId="16960">
      <pivotArea dataOnly="0" labelOnly="1" outline="0" fieldPosition="0">
        <references count="3">
          <reference field="7" count="1">
            <x v="160"/>
          </reference>
          <reference field="8" count="1" selected="0">
            <x v="367"/>
          </reference>
          <reference field="9" count="1" selected="0">
            <x v="3"/>
          </reference>
        </references>
      </pivotArea>
    </format>
    <format dxfId="16959">
      <pivotArea dataOnly="0" labelOnly="1" outline="0" fieldPosition="0">
        <references count="3">
          <reference field="7" count="1">
            <x v="160"/>
          </reference>
          <reference field="8" count="1" selected="0">
            <x v="367"/>
          </reference>
          <reference field="9" count="1" selected="0">
            <x v="4"/>
          </reference>
        </references>
      </pivotArea>
    </format>
    <format dxfId="16958">
      <pivotArea dataOnly="0" labelOnly="1" outline="0" fieldPosition="0">
        <references count="3">
          <reference field="7" count="1">
            <x v="160"/>
          </reference>
          <reference field="8" count="1" selected="0">
            <x v="367"/>
          </reference>
          <reference field="9" count="1" selected="0">
            <x v="5"/>
          </reference>
        </references>
      </pivotArea>
    </format>
    <format dxfId="16957">
      <pivotArea dataOnly="0" labelOnly="1" outline="0" fieldPosition="0">
        <references count="3">
          <reference field="7" count="4">
            <x v="300"/>
            <x v="320"/>
            <x v="375"/>
            <x v="433"/>
          </reference>
          <reference field="8" count="1" selected="0">
            <x v="367"/>
          </reference>
          <reference field="9" count="1" selected="0">
            <x v="358"/>
          </reference>
        </references>
      </pivotArea>
    </format>
    <format dxfId="16956">
      <pivotArea dataOnly="0" labelOnly="1" outline="0" fieldPosition="0">
        <references count="3">
          <reference field="7" count="1">
            <x v="160"/>
          </reference>
          <reference field="8" count="1" selected="0">
            <x v="368"/>
          </reference>
          <reference field="9" count="1" selected="0">
            <x v="341"/>
          </reference>
        </references>
      </pivotArea>
    </format>
    <format dxfId="16955">
      <pivotArea dataOnly="0" labelOnly="1" outline="0" fieldPosition="0">
        <references count="3">
          <reference field="7" count="4">
            <x v="174"/>
            <x v="206"/>
            <x v="298"/>
            <x v="418"/>
          </reference>
          <reference field="8" count="1" selected="0">
            <x v="368"/>
          </reference>
          <reference field="9" count="1" selected="0">
            <x v="365"/>
          </reference>
        </references>
      </pivotArea>
    </format>
    <format dxfId="16954">
      <pivotArea dataOnly="0" labelOnly="1" outline="0" fieldPosition="0">
        <references count="3">
          <reference field="7" count="1">
            <x v="160"/>
          </reference>
          <reference field="8" count="1" selected="0">
            <x v="369"/>
          </reference>
          <reference field="9" count="1" selected="0">
            <x v="341"/>
          </reference>
        </references>
      </pivotArea>
    </format>
    <format dxfId="16953">
      <pivotArea dataOnly="0" labelOnly="1" outline="0" fieldPosition="0">
        <references count="3">
          <reference field="7" count="3">
            <x v="25"/>
            <x v="70"/>
            <x v="361"/>
          </reference>
          <reference field="8" count="1" selected="0">
            <x v="369"/>
          </reference>
          <reference field="9" count="1" selected="0">
            <x v="362"/>
          </reference>
        </references>
      </pivotArea>
    </format>
    <format dxfId="16952">
      <pivotArea dataOnly="0" labelOnly="1" outline="0" fieldPosition="0">
        <references count="3">
          <reference field="7" count="4">
            <x v="14"/>
            <x v="70"/>
            <x v="375"/>
            <x v="433"/>
          </reference>
          <reference field="8" count="1" selected="0">
            <x v="369"/>
          </reference>
          <reference field="9" count="1" selected="0">
            <x v="363"/>
          </reference>
        </references>
      </pivotArea>
    </format>
    <format dxfId="16951">
      <pivotArea dataOnly="0" labelOnly="1" outline="0" fieldPosition="0">
        <references count="3">
          <reference field="7" count="1">
            <x v="160"/>
          </reference>
          <reference field="8" count="1" selected="0">
            <x v="369"/>
          </reference>
          <reference field="9" count="1" selected="0">
            <x v="364"/>
          </reference>
        </references>
      </pivotArea>
    </format>
    <format dxfId="16950">
      <pivotArea dataOnly="0" labelOnly="1" outline="0" fieldPosition="0">
        <references count="3">
          <reference field="7" count="1">
            <x v="160"/>
          </reference>
          <reference field="8" count="1" selected="0">
            <x v="370"/>
          </reference>
          <reference field="9" count="1" selected="0">
            <x v="195"/>
          </reference>
        </references>
      </pivotArea>
    </format>
    <format dxfId="16949">
      <pivotArea dataOnly="0" labelOnly="1" outline="0" fieldPosition="0">
        <references count="3">
          <reference field="7" count="1">
            <x v="160"/>
          </reference>
          <reference field="8" count="1" selected="0">
            <x v="370"/>
          </reference>
          <reference field="9" count="1" selected="0">
            <x v="341"/>
          </reference>
        </references>
      </pivotArea>
    </format>
    <format dxfId="16948">
      <pivotArea dataOnly="0" labelOnly="1" outline="0" fieldPosition="0">
        <references count="3">
          <reference field="7" count="2">
            <x v="4"/>
            <x v="5"/>
          </reference>
          <reference field="8" count="1" selected="0">
            <x v="370"/>
          </reference>
          <reference field="9" count="1" selected="0">
            <x v="366"/>
          </reference>
        </references>
      </pivotArea>
    </format>
    <format dxfId="16947">
      <pivotArea dataOnly="0" labelOnly="1" outline="0" fieldPosition="0">
        <references count="3">
          <reference field="7" count="2">
            <x v="265"/>
            <x v="440"/>
          </reference>
          <reference field="8" count="1" selected="0">
            <x v="374"/>
          </reference>
          <reference field="9" count="1" selected="0">
            <x v="113"/>
          </reference>
        </references>
      </pivotArea>
    </format>
    <format dxfId="16946">
      <pivotArea dataOnly="0" labelOnly="1" outline="0" fieldPosition="0">
        <references count="3">
          <reference field="7" count="2">
            <x v="265"/>
            <x v="440"/>
          </reference>
          <reference field="8" count="1" selected="0">
            <x v="374"/>
          </reference>
          <reference field="9" count="1" selected="0">
            <x v="308"/>
          </reference>
        </references>
      </pivotArea>
    </format>
    <format dxfId="16945">
      <pivotArea dataOnly="0" labelOnly="1" outline="0" fieldPosition="0">
        <references count="3">
          <reference field="7" count="1">
            <x v="160"/>
          </reference>
          <reference field="8" count="1" selected="0">
            <x v="374"/>
          </reference>
          <reference field="9" count="1" selected="0">
            <x v="341"/>
          </reference>
        </references>
      </pivotArea>
    </format>
    <format dxfId="16944">
      <pivotArea dataOnly="0" labelOnly="1" outline="0" fieldPosition="0">
        <references count="3">
          <reference field="7" count="2">
            <x v="120"/>
            <x v="127"/>
          </reference>
          <reference field="8" count="1" selected="0">
            <x v="374"/>
          </reference>
          <reference field="9" count="1" selected="0">
            <x v="367"/>
          </reference>
        </references>
      </pivotArea>
    </format>
    <format dxfId="16943">
      <pivotArea dataOnly="0" labelOnly="1" outline="0" fieldPosition="0">
        <references count="3">
          <reference field="7" count="4">
            <x v="122"/>
            <x v="200"/>
            <x v="267"/>
            <x v="373"/>
          </reference>
          <reference field="8" count="1" selected="0">
            <x v="374"/>
          </reference>
          <reference field="9" count="1" selected="0">
            <x v="368"/>
          </reference>
        </references>
      </pivotArea>
    </format>
    <format dxfId="16942">
      <pivotArea dataOnly="0" labelOnly="1" outline="0" fieldPosition="0">
        <references count="3">
          <reference field="7" count="1">
            <x v="160"/>
          </reference>
          <reference field="8" count="1" selected="0">
            <x v="375"/>
          </reference>
          <reference field="9" count="1" selected="0">
            <x v="237"/>
          </reference>
        </references>
      </pivotArea>
    </format>
    <format dxfId="16941">
      <pivotArea dataOnly="0" labelOnly="1" outline="0" fieldPosition="0">
        <references count="3">
          <reference field="7" count="1">
            <x v="160"/>
          </reference>
          <reference field="8" count="1" selected="0">
            <x v="375"/>
          </reference>
          <reference field="9" count="1" selected="0">
            <x v="341"/>
          </reference>
        </references>
      </pivotArea>
    </format>
    <format dxfId="16940">
      <pivotArea dataOnly="0" labelOnly="1" outline="0" fieldPosition="0">
        <references count="3">
          <reference field="7" count="2">
            <x v="227"/>
            <x v="228"/>
          </reference>
          <reference field="8" count="1" selected="0">
            <x v="375"/>
          </reference>
          <reference field="9" count="1" selected="0">
            <x v="371"/>
          </reference>
        </references>
      </pivotArea>
    </format>
    <format dxfId="16939">
      <pivotArea dataOnly="0" labelOnly="1" outline="0" fieldPosition="0">
        <references count="3">
          <reference field="7" count="1">
            <x v="160"/>
          </reference>
          <reference field="8" count="1" selected="0">
            <x v="376"/>
          </reference>
          <reference field="9" count="1" selected="0">
            <x v="341"/>
          </reference>
        </references>
      </pivotArea>
    </format>
    <format dxfId="16938">
      <pivotArea dataOnly="0" labelOnly="1" outline="0" fieldPosition="0">
        <references count="3">
          <reference field="7" count="1">
            <x v="160"/>
          </reference>
          <reference field="8" count="1" selected="0">
            <x v="378"/>
          </reference>
          <reference field="9" count="1" selected="0">
            <x v="341"/>
          </reference>
        </references>
      </pivotArea>
    </format>
    <format dxfId="16937">
      <pivotArea dataOnly="0" labelOnly="1" outline="0" fieldPosition="0">
        <references count="3">
          <reference field="7" count="1">
            <x v="160"/>
          </reference>
          <reference field="8" count="1" selected="0">
            <x v="378"/>
          </reference>
          <reference field="9" count="1" selected="0">
            <x v="379"/>
          </reference>
        </references>
      </pivotArea>
    </format>
    <format dxfId="16936">
      <pivotArea dataOnly="0" labelOnly="1" outline="0" fieldPosition="0">
        <references count="3">
          <reference field="7" count="1">
            <x v="160"/>
          </reference>
          <reference field="8" count="1" selected="0">
            <x v="379"/>
          </reference>
          <reference field="9" count="1" selected="0">
            <x v="341"/>
          </reference>
        </references>
      </pivotArea>
    </format>
    <format dxfId="16935">
      <pivotArea dataOnly="0" labelOnly="1" outline="0" fieldPosition="0">
        <references count="3">
          <reference field="7" count="1">
            <x v="160"/>
          </reference>
          <reference field="8" count="1" selected="0">
            <x v="380"/>
          </reference>
          <reference field="9" count="1" selected="0">
            <x v="341"/>
          </reference>
        </references>
      </pivotArea>
    </format>
    <format dxfId="16934">
      <pivotArea dataOnly="0" labelOnly="1" outline="0" fieldPosition="0">
        <references count="3">
          <reference field="7" count="1">
            <x v="160"/>
          </reference>
          <reference field="8" count="1" selected="0">
            <x v="384"/>
          </reference>
          <reference field="9" count="1" selected="0">
            <x v="341"/>
          </reference>
        </references>
      </pivotArea>
    </format>
    <format dxfId="16933">
      <pivotArea dataOnly="0" labelOnly="1" outline="0" fieldPosition="0">
        <references count="3">
          <reference field="7" count="5">
            <x v="118"/>
            <x v="158"/>
            <x v="184"/>
            <x v="229"/>
            <x v="407"/>
          </reference>
          <reference field="8" count="1" selected="0">
            <x v="384"/>
          </reference>
          <reference field="9" count="1" selected="0">
            <x v="382"/>
          </reference>
        </references>
      </pivotArea>
    </format>
    <format dxfId="16932">
      <pivotArea dataOnly="0" labelOnly="1" outline="0" fieldPosition="0">
        <references count="3">
          <reference field="7" count="1">
            <x v="160"/>
          </reference>
          <reference field="8" count="1" selected="0">
            <x v="385"/>
          </reference>
          <reference field="9" count="1" selected="0">
            <x v="224"/>
          </reference>
        </references>
      </pivotArea>
    </format>
    <format dxfId="16931">
      <pivotArea dataOnly="0" labelOnly="1" outline="0" fieldPosition="0">
        <references count="3">
          <reference field="7" count="1">
            <x v="160"/>
          </reference>
          <reference field="8" count="1" selected="0">
            <x v="385"/>
          </reference>
          <reference field="9" count="1" selected="0">
            <x v="274"/>
          </reference>
        </references>
      </pivotArea>
    </format>
    <format dxfId="16930">
      <pivotArea dataOnly="0" labelOnly="1" outline="0" fieldPosition="0">
        <references count="3">
          <reference field="7" count="1">
            <x v="160"/>
          </reference>
          <reference field="8" count="1" selected="0">
            <x v="385"/>
          </reference>
          <reference field="9" count="1" selected="0">
            <x v="341"/>
          </reference>
        </references>
      </pivotArea>
    </format>
    <format dxfId="16929">
      <pivotArea dataOnly="0" labelOnly="1" outline="0" fieldPosition="0">
        <references count="3">
          <reference field="7" count="3">
            <x v="112"/>
            <x v="350"/>
            <x v="403"/>
          </reference>
          <reference field="8" count="1" selected="0">
            <x v="385"/>
          </reference>
          <reference field="9" count="1" selected="0">
            <x v="385"/>
          </reference>
        </references>
      </pivotArea>
    </format>
    <format dxfId="16928">
      <pivotArea dataOnly="0" labelOnly="1" outline="0" fieldPosition="0">
        <references count="3">
          <reference field="7" count="2">
            <x v="182"/>
            <x v="382"/>
          </reference>
          <reference field="8" count="1" selected="0">
            <x v="385"/>
          </reference>
          <reference field="9" count="1" selected="0">
            <x v="386"/>
          </reference>
        </references>
      </pivotArea>
    </format>
    <format dxfId="16927">
      <pivotArea dataOnly="0" labelOnly="1" outline="0" fieldPosition="0">
        <references count="3">
          <reference field="7" count="1">
            <x v="160"/>
          </reference>
          <reference field="8" count="1" selected="0">
            <x v="387"/>
          </reference>
          <reference field="9" count="1" selected="0">
            <x v="102"/>
          </reference>
        </references>
      </pivotArea>
    </format>
    <format dxfId="16926">
      <pivotArea dataOnly="0" labelOnly="1" outline="0" fieldPosition="0">
        <references count="3">
          <reference field="7" count="1">
            <x v="160"/>
          </reference>
          <reference field="8" count="1" selected="0">
            <x v="387"/>
          </reference>
          <reference field="9" count="1" selected="0">
            <x v="341"/>
          </reference>
        </references>
      </pivotArea>
    </format>
    <format dxfId="16925">
      <pivotArea dataOnly="0" labelOnly="1" outline="0" fieldPosition="0">
        <references count="3">
          <reference field="7" count="1">
            <x v="160"/>
          </reference>
          <reference field="8" count="1" selected="0">
            <x v="387"/>
          </reference>
          <reference field="9" count="1" selected="0">
            <x v="383"/>
          </reference>
        </references>
      </pivotArea>
    </format>
    <format dxfId="16924">
      <pivotArea dataOnly="0" labelOnly="1" outline="0" fieldPosition="0">
        <references count="3">
          <reference field="7" count="1">
            <x v="160"/>
          </reference>
          <reference field="8" count="1" selected="0">
            <x v="387"/>
          </reference>
          <reference field="9" count="1" selected="0">
            <x v="384"/>
          </reference>
        </references>
      </pivotArea>
    </format>
    <format dxfId="16923">
      <pivotArea dataOnly="0" labelOnly="1" outline="0" fieldPosition="0">
        <references count="3">
          <reference field="7" count="6">
            <x v="115"/>
            <x v="217"/>
            <x v="236"/>
            <x v="328"/>
            <x v="424"/>
            <x v="425"/>
          </reference>
          <reference field="8" count="1" selected="0">
            <x v="387"/>
          </reference>
          <reference field="9" count="1" selected="0">
            <x v="387"/>
          </reference>
        </references>
      </pivotArea>
    </format>
    <format dxfId="16922">
      <pivotArea dataOnly="0" labelOnly="1" outline="0" fieldPosition="0">
        <references count="3">
          <reference field="7" count="1">
            <x v="160"/>
          </reference>
          <reference field="8" count="1" selected="0">
            <x v="388"/>
          </reference>
          <reference field="9" count="1" selected="0">
            <x v="341"/>
          </reference>
        </references>
      </pivotArea>
    </format>
    <format dxfId="16921">
      <pivotArea dataOnly="0" labelOnly="1" outline="0" fieldPosition="0">
        <references count="3">
          <reference field="7" count="1">
            <x v="160"/>
          </reference>
          <reference field="8" count="1" selected="0">
            <x v="390"/>
          </reference>
          <reference field="9" count="1" selected="0">
            <x v="341"/>
          </reference>
        </references>
      </pivotArea>
    </format>
    <format dxfId="16920">
      <pivotArea dataOnly="0" labelOnly="1" outline="0" fieldPosition="0">
        <references count="3">
          <reference field="7" count="1">
            <x v="160"/>
          </reference>
          <reference field="8" count="1" selected="0">
            <x v="391"/>
          </reference>
          <reference field="9" count="1" selected="0">
            <x v="341"/>
          </reference>
        </references>
      </pivotArea>
    </format>
    <format dxfId="16919">
      <pivotArea dataOnly="0" labelOnly="1" outline="0" fieldPosition="0">
        <references count="3">
          <reference field="7" count="1">
            <x v="160"/>
          </reference>
          <reference field="8" count="1" selected="0">
            <x v="392"/>
          </reference>
          <reference field="9" count="1" selected="0">
            <x v="341"/>
          </reference>
        </references>
      </pivotArea>
    </format>
    <format dxfId="16918">
      <pivotArea dataOnly="0" labelOnly="1" outline="0" fieldPosition="0">
        <references count="3">
          <reference field="7" count="1">
            <x v="160"/>
          </reference>
          <reference field="8" count="1" selected="0">
            <x v="393"/>
          </reference>
          <reference field="9" count="1" selected="0">
            <x v="128"/>
          </reference>
        </references>
      </pivotArea>
    </format>
    <format dxfId="16917">
      <pivotArea dataOnly="0" labelOnly="1" outline="0" fieldPosition="0">
        <references count="3">
          <reference field="7" count="1">
            <x v="160"/>
          </reference>
          <reference field="8" count="1" selected="0">
            <x v="393"/>
          </reference>
          <reference field="9" count="1" selected="0">
            <x v="231"/>
          </reference>
        </references>
      </pivotArea>
    </format>
    <format dxfId="16916">
      <pivotArea dataOnly="0" labelOnly="1" outline="0" fieldPosition="0">
        <references count="3">
          <reference field="7" count="1">
            <x v="160"/>
          </reference>
          <reference field="8" count="1" selected="0">
            <x v="393"/>
          </reference>
          <reference field="9" count="1" selected="0">
            <x v="341"/>
          </reference>
        </references>
      </pivotArea>
    </format>
    <format dxfId="16915">
      <pivotArea dataOnly="0" labelOnly="1" outline="0" fieldPosition="0">
        <references count="3">
          <reference field="7" count="2">
            <x v="320"/>
            <x v="375"/>
          </reference>
          <reference field="8" count="1" selected="0">
            <x v="0"/>
          </reference>
          <reference field="9" count="1" selected="0">
            <x v="1"/>
          </reference>
        </references>
      </pivotArea>
    </format>
    <format dxfId="16914">
      <pivotArea dataOnly="0" labelOnly="1" outline="0" fieldPosition="0">
        <references count="3">
          <reference field="7" count="4">
            <x v="143"/>
            <x v="170"/>
            <x v="370"/>
            <x v="433"/>
          </reference>
          <reference field="8" count="1" selected="0">
            <x v="1"/>
          </reference>
          <reference field="9" count="1" selected="0">
            <x v="6"/>
          </reference>
        </references>
      </pivotArea>
    </format>
    <format dxfId="16913">
      <pivotArea dataOnly="0" labelOnly="1" outline="0" fieldPosition="0">
        <references count="3">
          <reference field="7" count="2">
            <x v="265"/>
            <x v="440"/>
          </reference>
          <reference field="8" count="1" selected="0">
            <x v="1"/>
          </reference>
          <reference field="9" count="1" selected="0">
            <x v="286"/>
          </reference>
        </references>
      </pivotArea>
    </format>
    <format dxfId="16912">
      <pivotArea dataOnly="0" labelOnly="1" outline="0" fieldPosition="0">
        <references count="3">
          <reference field="7" count="1">
            <x v="160"/>
          </reference>
          <reference field="8" count="1" selected="0">
            <x v="1"/>
          </reference>
          <reference field="9" count="1" selected="0">
            <x v="341"/>
          </reference>
        </references>
      </pivotArea>
    </format>
    <format dxfId="16911">
      <pivotArea dataOnly="0" labelOnly="1" outline="0" fieldPosition="0">
        <references count="3">
          <reference field="7" count="1">
            <x v="160"/>
          </reference>
          <reference field="8" count="1" selected="0">
            <x v="2"/>
          </reference>
          <reference field="9" count="1" selected="0">
            <x v="3"/>
          </reference>
        </references>
      </pivotArea>
    </format>
    <format dxfId="16910">
      <pivotArea dataOnly="0" labelOnly="1" outline="0" fieldPosition="0">
        <references count="3">
          <reference field="7" count="1">
            <x v="160"/>
          </reference>
          <reference field="8" count="1" selected="0">
            <x v="2"/>
          </reference>
          <reference field="9" count="1" selected="0">
            <x v="4"/>
          </reference>
        </references>
      </pivotArea>
    </format>
    <format dxfId="16909">
      <pivotArea dataOnly="0" labelOnly="1" outline="0" fieldPosition="0">
        <references count="3">
          <reference field="7" count="1">
            <x v="160"/>
          </reference>
          <reference field="8" count="1" selected="0">
            <x v="2"/>
          </reference>
          <reference field="9" count="1" selected="0">
            <x v="5"/>
          </reference>
        </references>
      </pivotArea>
    </format>
    <format dxfId="16908">
      <pivotArea dataOnly="0" labelOnly="1" outline="0" fieldPosition="0">
        <references count="3">
          <reference field="7" count="4">
            <x v="71"/>
            <x v="170"/>
            <x v="279"/>
            <x v="321"/>
          </reference>
          <reference field="8" count="1" selected="0">
            <x v="2"/>
          </reference>
          <reference field="9" count="1" selected="0">
            <x v="7"/>
          </reference>
        </references>
      </pivotArea>
    </format>
    <format dxfId="16907">
      <pivotArea dataOnly="0" labelOnly="1" outline="0" fieldPosition="0">
        <references count="3">
          <reference field="7" count="2">
            <x v="265"/>
            <x v="440"/>
          </reference>
          <reference field="8" count="1" selected="0">
            <x v="2"/>
          </reference>
          <reference field="9" count="1" selected="0">
            <x v="159"/>
          </reference>
        </references>
      </pivotArea>
    </format>
    <format dxfId="16906">
      <pivotArea dataOnly="0" labelOnly="1" outline="0" fieldPosition="0">
        <references count="3">
          <reference field="7" count="1">
            <x v="160"/>
          </reference>
          <reference field="8" count="1" selected="0">
            <x v="2"/>
          </reference>
          <reference field="9" count="1" selected="0">
            <x v="341"/>
          </reference>
        </references>
      </pivotArea>
    </format>
    <format dxfId="16905">
      <pivotArea dataOnly="0" labelOnly="1" outline="0" fieldPosition="0">
        <references count="3">
          <reference field="7" count="1">
            <x v="160"/>
          </reference>
          <reference field="8" count="1" selected="0">
            <x v="4"/>
          </reference>
          <reference field="9" count="1" selected="0">
            <x v="341"/>
          </reference>
        </references>
      </pivotArea>
    </format>
    <format dxfId="16904">
      <pivotArea dataOnly="0" labelOnly="1" outline="0" fieldPosition="0">
        <references count="3">
          <reference field="7" count="1">
            <x v="160"/>
          </reference>
          <reference field="8" count="1" selected="0">
            <x v="8"/>
          </reference>
          <reference field="9" count="1" selected="0">
            <x v="9"/>
          </reference>
        </references>
      </pivotArea>
    </format>
    <format dxfId="16903">
      <pivotArea dataOnly="0" labelOnly="1" outline="0" fieldPosition="0">
        <references count="3">
          <reference field="7" count="4">
            <x v="53"/>
            <x v="315"/>
            <x v="338"/>
            <x v="339"/>
          </reference>
          <reference field="8" count="1" selected="0">
            <x v="8"/>
          </reference>
          <reference field="9" count="1" selected="0">
            <x v="21"/>
          </reference>
        </references>
      </pivotArea>
    </format>
    <format dxfId="16902">
      <pivotArea dataOnly="0" labelOnly="1" outline="0" fieldPosition="0">
        <references count="3">
          <reference field="7" count="1">
            <x v="160"/>
          </reference>
          <reference field="8" count="1" selected="0">
            <x v="8"/>
          </reference>
          <reference field="9" count="1" selected="0">
            <x v="224"/>
          </reference>
        </references>
      </pivotArea>
    </format>
    <format dxfId="16901">
      <pivotArea dataOnly="0" labelOnly="1" outline="0" fieldPosition="0">
        <references count="3">
          <reference field="7" count="1">
            <x v="160"/>
          </reference>
          <reference field="8" count="1" selected="0">
            <x v="8"/>
          </reference>
          <reference field="9" count="1" selected="0">
            <x v="274"/>
          </reference>
        </references>
      </pivotArea>
    </format>
    <format dxfId="16900">
      <pivotArea dataOnly="0" labelOnly="1" outline="0" fieldPosition="0">
        <references count="3">
          <reference field="7" count="1">
            <x v="160"/>
          </reference>
          <reference field="8" count="1" selected="0">
            <x v="8"/>
          </reference>
          <reference field="9" count="1" selected="0">
            <x v="341"/>
          </reference>
        </references>
      </pivotArea>
    </format>
    <format dxfId="16899">
      <pivotArea dataOnly="0" labelOnly="1" outline="0" fieldPosition="0">
        <references count="3">
          <reference field="7" count="4">
            <x v="155"/>
            <x v="386"/>
            <x v="415"/>
            <x v="432"/>
          </reference>
          <reference field="8" count="1" selected="0">
            <x v="10"/>
          </reference>
          <reference field="9" count="1" selected="0">
            <x v="19"/>
          </reference>
        </references>
      </pivotArea>
    </format>
    <format dxfId="16898">
      <pivotArea dataOnly="0" labelOnly="1" outline="0" fieldPosition="0">
        <references count="3">
          <reference field="7" count="2">
            <x v="12"/>
            <x v="419"/>
          </reference>
          <reference field="8" count="1" selected="0">
            <x v="10"/>
          </reference>
          <reference field="9" count="1" selected="0">
            <x v="20"/>
          </reference>
        </references>
      </pivotArea>
    </format>
    <format dxfId="16897">
      <pivotArea dataOnly="0" labelOnly="1" outline="0" fieldPosition="0">
        <references count="3">
          <reference field="7" count="2">
            <x v="265"/>
            <x v="440"/>
          </reference>
          <reference field="8" count="1" selected="0">
            <x v="10"/>
          </reference>
          <reference field="9" count="1" selected="0">
            <x v="334"/>
          </reference>
        </references>
      </pivotArea>
    </format>
    <format dxfId="16896">
      <pivotArea dataOnly="0" labelOnly="1" outline="0" fieldPosition="0">
        <references count="3">
          <reference field="7" count="1">
            <x v="160"/>
          </reference>
          <reference field="8" count="1" selected="0">
            <x v="10"/>
          </reference>
          <reference field="9" count="1" selected="0">
            <x v="341"/>
          </reference>
        </references>
      </pivotArea>
    </format>
    <format dxfId="16895">
      <pivotArea dataOnly="0" labelOnly="1" outline="0" fieldPosition="0">
        <references count="3">
          <reference field="7" count="2">
            <x v="265"/>
            <x v="440"/>
          </reference>
          <reference field="8" count="1" selected="0">
            <x v="10"/>
          </reference>
          <reference field="9" count="1" selected="0">
            <x v="381"/>
          </reference>
        </references>
      </pivotArea>
    </format>
    <format dxfId="16894">
      <pivotArea dataOnly="0" labelOnly="1" outline="0" fieldPosition="0">
        <references count="3">
          <reference field="7" count="4">
            <x v="27"/>
            <x v="43"/>
            <x v="323"/>
            <x v="324"/>
          </reference>
          <reference field="8" count="1" selected="0">
            <x v="12"/>
          </reference>
          <reference field="9" count="1" selected="0">
            <x v="16"/>
          </reference>
        </references>
      </pivotArea>
    </format>
    <format dxfId="16893">
      <pivotArea dataOnly="0" labelOnly="1" outline="0" fieldPosition="0">
        <references count="3">
          <reference field="7" count="4">
            <x v="155"/>
            <x v="386"/>
            <x v="415"/>
            <x v="432"/>
          </reference>
          <reference field="8" count="1" selected="0">
            <x v="12"/>
          </reference>
          <reference field="9" count="1" selected="0">
            <x v="17"/>
          </reference>
        </references>
      </pivotArea>
    </format>
    <format dxfId="16892">
      <pivotArea dataOnly="0" labelOnly="1" outline="0" fieldPosition="0">
        <references count="3">
          <reference field="7" count="3">
            <x v="277"/>
            <x v="343"/>
            <x v="368"/>
          </reference>
          <reference field="8" count="1" selected="0">
            <x v="12"/>
          </reference>
          <reference field="9" count="1" selected="0">
            <x v="18"/>
          </reference>
        </references>
      </pivotArea>
    </format>
    <format dxfId="16891">
      <pivotArea dataOnly="0" labelOnly="1" outline="0" fieldPosition="0">
        <references count="3">
          <reference field="7" count="2">
            <x v="265"/>
            <x v="440"/>
          </reference>
          <reference field="8" count="1" selected="0">
            <x v="12"/>
          </reference>
          <reference field="9" count="1" selected="0">
            <x v="66"/>
          </reference>
        </references>
      </pivotArea>
    </format>
    <format dxfId="16890">
      <pivotArea dataOnly="0" labelOnly="1" outline="0" fieldPosition="0">
        <references count="3">
          <reference field="7" count="1">
            <x v="160"/>
          </reference>
          <reference field="8" count="1" selected="0">
            <x v="12"/>
          </reference>
          <reference field="9" count="1" selected="0">
            <x v="68"/>
          </reference>
        </references>
      </pivotArea>
    </format>
    <format dxfId="16889">
      <pivotArea dataOnly="0" labelOnly="1" outline="0" fieldPosition="0">
        <references count="3">
          <reference field="7" count="2">
            <x v="265"/>
            <x v="440"/>
          </reference>
          <reference field="8" count="1" selected="0">
            <x v="12"/>
          </reference>
          <reference field="9" count="1" selected="0">
            <x v="94"/>
          </reference>
        </references>
      </pivotArea>
    </format>
    <format dxfId="16888">
      <pivotArea dataOnly="0" labelOnly="1" outline="0" fieldPosition="0">
        <references count="3">
          <reference field="7" count="1">
            <x v="160"/>
          </reference>
          <reference field="8" count="1" selected="0">
            <x v="12"/>
          </reference>
          <reference field="9" count="1" selected="0">
            <x v="162"/>
          </reference>
        </references>
      </pivotArea>
    </format>
    <format dxfId="16887">
      <pivotArea dataOnly="0" labelOnly="1" outline="0" fieldPosition="0">
        <references count="3">
          <reference field="7" count="1">
            <x v="160"/>
          </reference>
          <reference field="8" count="1" selected="0">
            <x v="12"/>
          </reference>
          <reference field="9" count="1" selected="0">
            <x v="341"/>
          </reference>
        </references>
      </pivotArea>
    </format>
    <format dxfId="16886">
      <pivotArea dataOnly="0" labelOnly="1" outline="0" fieldPosition="0">
        <references count="3">
          <reference field="7" count="4">
            <x v="58"/>
            <x v="116"/>
            <x v="267"/>
            <x v="403"/>
          </reference>
          <reference field="8" count="1" selected="0">
            <x v="13"/>
          </reference>
          <reference field="9" count="1" selected="0">
            <x v="12"/>
          </reference>
        </references>
      </pivotArea>
    </format>
    <format dxfId="16885">
      <pivotArea dataOnly="0" labelOnly="1" outline="0" fieldPosition="0">
        <references count="3">
          <reference field="7" count="4">
            <x v="237"/>
            <x v="256"/>
            <x v="267"/>
            <x v="403"/>
          </reference>
          <reference field="8" count="1" selected="0">
            <x v="13"/>
          </reference>
          <reference field="9" count="1" selected="0">
            <x v="13"/>
          </reference>
        </references>
      </pivotArea>
    </format>
    <format dxfId="16884">
      <pivotArea dataOnly="0" labelOnly="1" outline="0" fieldPosition="0">
        <references count="3">
          <reference field="7" count="3">
            <x v="152"/>
            <x v="267"/>
            <x v="332"/>
          </reference>
          <reference field="8" count="1" selected="0">
            <x v="13"/>
          </reference>
          <reference field="9" count="1" selected="0">
            <x v="14"/>
          </reference>
        </references>
      </pivotArea>
    </format>
    <format dxfId="16883">
      <pivotArea dataOnly="0" labelOnly="1" outline="0" fieldPosition="0">
        <references count="3">
          <reference field="7" count="6">
            <x v="122"/>
            <x v="165"/>
            <x v="200"/>
            <x v="262"/>
            <x v="267"/>
            <x v="309"/>
          </reference>
          <reference field="8" count="1" selected="0">
            <x v="13"/>
          </reference>
          <reference field="9" count="1" selected="0">
            <x v="15"/>
          </reference>
        </references>
      </pivotArea>
    </format>
    <format dxfId="16882">
      <pivotArea dataOnly="0" labelOnly="1" outline="0" fieldPosition="0">
        <references count="3">
          <reference field="7" count="1">
            <x v="160"/>
          </reference>
          <reference field="8" count="1" selected="0">
            <x v="13"/>
          </reference>
          <reference field="9" count="1" selected="0">
            <x v="224"/>
          </reference>
        </references>
      </pivotArea>
    </format>
    <format dxfId="16881">
      <pivotArea dataOnly="0" labelOnly="1" outline="0" fieldPosition="0">
        <references count="3">
          <reference field="7" count="1">
            <x v="160"/>
          </reference>
          <reference field="8" count="1" selected="0">
            <x v="13"/>
          </reference>
          <reference field="9" count="1" selected="0">
            <x v="274"/>
          </reference>
        </references>
      </pivotArea>
    </format>
    <format dxfId="16880">
      <pivotArea dataOnly="0" labelOnly="1" outline="0" fieldPosition="0">
        <references count="3">
          <reference field="7" count="1">
            <x v="160"/>
          </reference>
          <reference field="8" count="1" selected="0">
            <x v="13"/>
          </reference>
          <reference field="9" count="1" selected="0">
            <x v="341"/>
          </reference>
        </references>
      </pivotArea>
    </format>
    <format dxfId="16879">
      <pivotArea dataOnly="0" labelOnly="1" outline="0" fieldPosition="0">
        <references count="3">
          <reference field="7" count="1">
            <x v="160"/>
          </reference>
          <reference field="8" count="1" selected="0">
            <x v="15"/>
          </reference>
          <reference field="9" count="1" selected="0">
            <x v="224"/>
          </reference>
        </references>
      </pivotArea>
    </format>
    <format dxfId="16878">
      <pivotArea dataOnly="0" labelOnly="1" outline="0" fieldPosition="0">
        <references count="3">
          <reference field="7" count="1">
            <x v="160"/>
          </reference>
          <reference field="8" count="1" selected="0">
            <x v="15"/>
          </reference>
          <reference field="9" count="1" selected="0">
            <x v="274"/>
          </reference>
        </references>
      </pivotArea>
    </format>
    <format dxfId="16877">
      <pivotArea dataOnly="0" labelOnly="1" outline="0" fieldPosition="0">
        <references count="3">
          <reference field="7" count="1">
            <x v="160"/>
          </reference>
          <reference field="8" count="1" selected="0">
            <x v="15"/>
          </reference>
          <reference field="9" count="1" selected="0">
            <x v="341"/>
          </reference>
        </references>
      </pivotArea>
    </format>
    <format dxfId="16876">
      <pivotArea dataOnly="0" labelOnly="1" outline="0" fieldPosition="0">
        <references count="3">
          <reference field="7" count="1">
            <x v="160"/>
          </reference>
          <reference field="8" count="1" selected="0">
            <x v="17"/>
          </reference>
          <reference field="9" count="1" selected="0">
            <x v="341"/>
          </reference>
        </references>
      </pivotArea>
    </format>
    <format dxfId="16875">
      <pivotArea dataOnly="0" labelOnly="1" outline="0" fieldPosition="0">
        <references count="3">
          <reference field="7" count="2">
            <x v="265"/>
            <x v="440"/>
          </reference>
          <reference field="8" count="1" selected="0">
            <x v="18"/>
          </reference>
          <reference field="9" count="1" selected="0">
            <x v="47"/>
          </reference>
        </references>
      </pivotArea>
    </format>
    <format dxfId="16874">
      <pivotArea dataOnly="0" labelOnly="1" outline="0" fieldPosition="0">
        <references count="3">
          <reference field="7" count="1">
            <x v="160"/>
          </reference>
          <reference field="8" count="1" selected="0">
            <x v="18"/>
          </reference>
          <reference field="9" count="1" selected="0">
            <x v="206"/>
          </reference>
        </references>
      </pivotArea>
    </format>
    <format dxfId="16873">
      <pivotArea dataOnly="0" labelOnly="1" outline="0" fieldPosition="0">
        <references count="3">
          <reference field="7" count="1">
            <x v="28"/>
          </reference>
          <reference field="8" count="1" selected="0">
            <x v="22"/>
          </reference>
          <reference field="9" count="1" selected="0">
            <x v="25"/>
          </reference>
        </references>
      </pivotArea>
    </format>
    <format dxfId="16872">
      <pivotArea dataOnly="0" labelOnly="1" outline="0" fieldPosition="0">
        <references count="3">
          <reference field="7" count="6">
            <x v="100"/>
            <x v="101"/>
            <x v="113"/>
            <x v="316"/>
            <x v="351"/>
            <x v="403"/>
          </reference>
          <reference field="8" count="1" selected="0">
            <x v="24"/>
          </reference>
          <reference field="9" count="1" selected="0">
            <x v="27"/>
          </reference>
        </references>
      </pivotArea>
    </format>
    <format dxfId="16871">
      <pivotArea dataOnly="0" labelOnly="1" outline="0" fieldPosition="0">
        <references count="3">
          <reference field="7" count="2">
            <x v="149"/>
            <x v="421"/>
          </reference>
          <reference field="8" count="1" selected="0">
            <x v="24"/>
          </reference>
          <reference field="9" count="1" selected="0">
            <x v="28"/>
          </reference>
        </references>
      </pivotArea>
    </format>
    <format dxfId="16870">
      <pivotArea dataOnly="0" labelOnly="1" outline="0" fieldPosition="0">
        <references count="3">
          <reference field="7" count="1">
            <x v="160"/>
          </reference>
          <reference field="8" count="1" selected="0">
            <x v="24"/>
          </reference>
          <reference field="9" count="1" selected="0">
            <x v="29"/>
          </reference>
        </references>
      </pivotArea>
    </format>
    <format dxfId="16869">
      <pivotArea dataOnly="0" labelOnly="1" outline="0" fieldPosition="0">
        <references count="3">
          <reference field="7" count="1">
            <x v="160"/>
          </reference>
          <reference field="8" count="1" selected="0">
            <x v="24"/>
          </reference>
          <reference field="9" count="1" selected="0">
            <x v="30"/>
          </reference>
        </references>
      </pivotArea>
    </format>
    <format dxfId="16868">
      <pivotArea dataOnly="0" labelOnly="1" outline="0" fieldPosition="0">
        <references count="3">
          <reference field="7" count="1">
            <x v="160"/>
          </reference>
          <reference field="8" count="1" selected="0">
            <x v="24"/>
          </reference>
          <reference field="9" count="1" selected="0">
            <x v="341"/>
          </reference>
        </references>
      </pivotArea>
    </format>
    <format dxfId="16867">
      <pivotArea dataOnly="0" labelOnly="1" outline="0" fieldPosition="0">
        <references count="3">
          <reference field="7" count="2">
            <x v="265"/>
            <x v="440"/>
          </reference>
          <reference field="8" count="1" selected="0">
            <x v="24"/>
          </reference>
          <reference field="9" count="1" selected="0">
            <x v="346"/>
          </reference>
        </references>
      </pivotArea>
    </format>
    <format dxfId="16866">
      <pivotArea dataOnly="0" labelOnly="1" outline="0" fieldPosition="0">
        <references count="3">
          <reference field="7" count="1">
            <x v="160"/>
          </reference>
          <reference field="8" count="1" selected="0">
            <x v="25"/>
          </reference>
          <reference field="9" count="1" selected="0">
            <x v="341"/>
          </reference>
        </references>
      </pivotArea>
    </format>
    <format dxfId="16865">
      <pivotArea dataOnly="0" labelOnly="1" outline="0" fieldPosition="0">
        <references count="3">
          <reference field="7" count="3">
            <x v="161"/>
            <x v="218"/>
            <x v="375"/>
          </reference>
          <reference field="8" count="1" selected="0">
            <x v="27"/>
          </reference>
          <reference field="9" count="1" selected="0">
            <x v="33"/>
          </reference>
        </references>
      </pivotArea>
    </format>
    <format dxfId="16864">
      <pivotArea dataOnly="0" labelOnly="1" outline="0" fieldPosition="0">
        <references count="3">
          <reference field="7" count="1">
            <x v="160"/>
          </reference>
          <reference field="8" count="1" selected="0">
            <x v="29"/>
          </reference>
          <reference field="9" count="1" selected="0">
            <x v="31"/>
          </reference>
        </references>
      </pivotArea>
    </format>
    <format dxfId="16863">
      <pivotArea dataOnly="0" labelOnly="1" outline="0" fieldPosition="0">
        <references count="3">
          <reference field="7" count="6">
            <x v="120"/>
            <x v="163"/>
            <x v="260"/>
            <x v="267"/>
            <x v="307"/>
            <x v="403"/>
          </reference>
          <reference field="8" count="1" selected="0">
            <x v="29"/>
          </reference>
          <reference field="9" count="1" selected="0">
            <x v="34"/>
          </reference>
        </references>
      </pivotArea>
    </format>
    <format dxfId="16862">
      <pivotArea dataOnly="0" labelOnly="1" outline="0" fieldPosition="0">
        <references count="3">
          <reference field="7" count="5">
            <x v="181"/>
            <x v="193"/>
            <x v="198"/>
            <x v="233"/>
            <x v="245"/>
          </reference>
          <reference field="8" count="1" selected="0">
            <x v="29"/>
          </reference>
          <reference field="9" count="1" selected="0">
            <x v="35"/>
          </reference>
        </references>
      </pivotArea>
    </format>
    <format dxfId="16861">
      <pivotArea dataOnly="0" labelOnly="1" outline="0" fieldPosition="0">
        <references count="3">
          <reference field="7" count="1">
            <x v="160"/>
          </reference>
          <reference field="8" count="1" selected="0">
            <x v="29"/>
          </reference>
          <reference field="9" count="1" selected="0">
            <x v="164"/>
          </reference>
        </references>
      </pivotArea>
    </format>
    <format dxfId="16860">
      <pivotArea dataOnly="0" labelOnly="1" outline="0" fieldPosition="0">
        <references count="3">
          <reference field="7" count="1">
            <x v="160"/>
          </reference>
          <reference field="8" count="1" selected="0">
            <x v="29"/>
          </reference>
          <reference field="9" count="1" selected="0">
            <x v="274"/>
          </reference>
        </references>
      </pivotArea>
    </format>
    <format dxfId="16859">
      <pivotArea dataOnly="0" labelOnly="1" outline="0" fieldPosition="0">
        <references count="3">
          <reference field="7" count="2">
            <x v="265"/>
            <x v="440"/>
          </reference>
          <reference field="8" count="1" selected="0">
            <x v="29"/>
          </reference>
          <reference field="9" count="1" selected="0">
            <x v="355"/>
          </reference>
        </references>
      </pivotArea>
    </format>
    <format dxfId="16858">
      <pivotArea dataOnly="0" labelOnly="1" outline="0" fieldPosition="0">
        <references count="3">
          <reference field="7" count="1">
            <x v="160"/>
          </reference>
          <reference field="8" count="1" selected="0">
            <x v="29"/>
          </reference>
          <reference field="9" count="1" selected="0">
            <x v="356"/>
          </reference>
        </references>
      </pivotArea>
    </format>
    <format dxfId="16857">
      <pivotArea dataOnly="0" labelOnly="1" outline="0" fieldPosition="0">
        <references count="3">
          <reference field="7" count="4">
            <x v="65"/>
            <x v="70"/>
            <x v="247"/>
            <x v="289"/>
          </reference>
          <reference field="8" count="1" selected="0">
            <x v="30"/>
          </reference>
          <reference field="9" count="1" selected="0">
            <x v="37"/>
          </reference>
        </references>
      </pivotArea>
    </format>
    <format dxfId="16856">
      <pivotArea dataOnly="0" labelOnly="1" outline="0" fieldPosition="0">
        <references count="3">
          <reference field="7" count="2">
            <x v="265"/>
            <x v="440"/>
          </reference>
          <reference field="8" count="1" selected="0">
            <x v="30"/>
          </reference>
          <reference field="9" count="1" selected="0">
            <x v="204"/>
          </reference>
        </references>
      </pivotArea>
    </format>
    <format dxfId="16855">
      <pivotArea dataOnly="0" labelOnly="1" outline="0" fieldPosition="0">
        <references count="3">
          <reference field="7" count="2">
            <x v="265"/>
            <x v="440"/>
          </reference>
          <reference field="8" count="1" selected="0">
            <x v="30"/>
          </reference>
          <reference field="9" count="1" selected="0">
            <x v="253"/>
          </reference>
        </references>
      </pivotArea>
    </format>
    <format dxfId="16854">
      <pivotArea dataOnly="0" labelOnly="1" outline="0" fieldPosition="0">
        <references count="3">
          <reference field="7" count="1">
            <x v="160"/>
          </reference>
          <reference field="8" count="1" selected="0">
            <x v="30"/>
          </reference>
          <reference field="9" count="1" selected="0">
            <x v="275"/>
          </reference>
        </references>
      </pivotArea>
    </format>
    <format dxfId="16853">
      <pivotArea dataOnly="0" labelOnly="1" outline="0" fieldPosition="0">
        <references count="3">
          <reference field="7" count="1">
            <x v="160"/>
          </reference>
          <reference field="8" count="1" selected="0">
            <x v="30"/>
          </reference>
          <reference field="9" count="1" selected="0">
            <x v="341"/>
          </reference>
        </references>
      </pivotArea>
    </format>
    <format dxfId="16852">
      <pivotArea dataOnly="0" labelOnly="1" outline="0" fieldPosition="0">
        <references count="3">
          <reference field="7" count="2">
            <x v="189"/>
            <x v="314"/>
          </reference>
          <reference field="8" count="1" selected="0">
            <x v="31"/>
          </reference>
          <reference field="9" count="1" selected="0">
            <x v="38"/>
          </reference>
        </references>
      </pivotArea>
    </format>
    <format dxfId="16851">
      <pivotArea dataOnly="0" labelOnly="1" outline="0" fieldPosition="0">
        <references count="3">
          <reference field="7" count="1">
            <x v="131"/>
          </reference>
          <reference field="8" count="1" selected="0">
            <x v="31"/>
          </reference>
          <reference field="9" count="1" selected="0">
            <x v="39"/>
          </reference>
        </references>
      </pivotArea>
    </format>
    <format dxfId="16850">
      <pivotArea dataOnly="0" labelOnly="1" outline="0" fieldPosition="0">
        <references count="3">
          <reference field="7" count="1">
            <x v="160"/>
          </reference>
          <reference field="8" count="1" selected="0">
            <x v="31"/>
          </reference>
          <reference field="9" count="1" selected="0">
            <x v="51"/>
          </reference>
        </references>
      </pivotArea>
    </format>
    <format dxfId="16849">
      <pivotArea dataOnly="0" labelOnly="1" outline="0" fieldPosition="0">
        <references count="3">
          <reference field="7" count="2">
            <x v="265"/>
            <x v="440"/>
          </reference>
          <reference field="8" count="1" selected="0">
            <x v="31"/>
          </reference>
          <reference field="9" count="1" selected="0">
            <x v="64"/>
          </reference>
        </references>
      </pivotArea>
    </format>
    <format dxfId="16848">
      <pivotArea dataOnly="0" labelOnly="1" outline="0" fieldPosition="0">
        <references count="3">
          <reference field="7" count="1">
            <x v="160"/>
          </reference>
          <reference field="8" count="1" selected="0">
            <x v="31"/>
          </reference>
          <reference field="9" count="1" selected="0">
            <x v="207"/>
          </reference>
        </references>
      </pivotArea>
    </format>
    <format dxfId="16847">
      <pivotArea dataOnly="0" labelOnly="1" outline="0" fieldPosition="0">
        <references count="3">
          <reference field="7" count="1">
            <x v="160"/>
          </reference>
          <reference field="8" count="1" selected="0">
            <x v="31"/>
          </reference>
          <reference field="9" count="1" selected="0">
            <x v="341"/>
          </reference>
        </references>
      </pivotArea>
    </format>
    <format dxfId="16846">
      <pivotArea dataOnly="0" labelOnly="1" outline="0" fieldPosition="0">
        <references count="3">
          <reference field="7" count="1">
            <x v="284"/>
          </reference>
          <reference field="8" count="1" selected="0">
            <x v="33"/>
          </reference>
          <reference field="9" count="1" selected="0">
            <x v="43"/>
          </reference>
        </references>
      </pivotArea>
    </format>
    <format dxfId="16845">
      <pivotArea dataOnly="0" labelOnly="1" outline="0" fieldPosition="0">
        <references count="3">
          <reference field="7" count="1">
            <x v="160"/>
          </reference>
          <reference field="8" count="1" selected="0">
            <x v="33"/>
          </reference>
          <reference field="9" count="1" selected="0">
            <x v="341"/>
          </reference>
        </references>
      </pivotArea>
    </format>
    <format dxfId="16844">
      <pivotArea dataOnly="0" labelOnly="1" outline="0" fieldPosition="0">
        <references count="3">
          <reference field="7" count="3">
            <x v="275"/>
            <x v="403"/>
            <x v="433"/>
          </reference>
          <reference field="8" count="1" selected="0">
            <x v="34"/>
          </reference>
          <reference field="9" count="1" selected="0">
            <x v="41"/>
          </reference>
        </references>
      </pivotArea>
    </format>
    <format dxfId="16843">
      <pivotArea dataOnly="0" labelOnly="1" outline="0" fieldPosition="0">
        <references count="3">
          <reference field="7" count="1">
            <x v="160"/>
          </reference>
          <reference field="8" count="1" selected="0">
            <x v="34"/>
          </reference>
          <reference field="9" count="1" selected="0">
            <x v="341"/>
          </reference>
        </references>
      </pivotArea>
    </format>
    <format dxfId="16842">
      <pivotArea dataOnly="0" labelOnly="1" outline="0" fieldPosition="0">
        <references count="3">
          <reference field="7" count="4">
            <x v="300"/>
            <x v="320"/>
            <x v="375"/>
            <x v="433"/>
          </reference>
          <reference field="8" count="1" selected="0">
            <x v="35"/>
          </reference>
          <reference field="9" count="1" selected="0">
            <x v="44"/>
          </reference>
        </references>
      </pivotArea>
    </format>
    <format dxfId="16841">
      <pivotArea dataOnly="0" labelOnly="1" outline="0" fieldPosition="0">
        <references count="3">
          <reference field="7" count="1">
            <x v="160"/>
          </reference>
          <reference field="8" count="1" selected="0">
            <x v="35"/>
          </reference>
          <reference field="9" count="1" selected="0">
            <x v="341"/>
          </reference>
        </references>
      </pivotArea>
    </format>
    <format dxfId="16840">
      <pivotArea dataOnly="0" labelOnly="1" outline="0" fieldPosition="0">
        <references count="3">
          <reference field="7" count="4">
            <x v="17"/>
            <x v="70"/>
            <x v="375"/>
            <x v="433"/>
          </reference>
          <reference field="8" count="1" selected="0">
            <x v="36"/>
          </reference>
          <reference field="9" count="1" selected="0">
            <x v="45"/>
          </reference>
        </references>
      </pivotArea>
    </format>
    <format dxfId="16839">
      <pivotArea dataOnly="0" labelOnly="1" outline="0" fieldPosition="0">
        <references count="3">
          <reference field="7" count="1">
            <x v="160"/>
          </reference>
          <reference field="8" count="1" selected="0">
            <x v="36"/>
          </reference>
          <reference field="9" count="1" selected="0">
            <x v="341"/>
          </reference>
        </references>
      </pivotArea>
    </format>
    <format dxfId="16838">
      <pivotArea dataOnly="0" labelOnly="1" outline="0" fieldPosition="0">
        <references count="3">
          <reference field="7" count="5">
            <x v="168"/>
            <x v="320"/>
            <x v="375"/>
            <x v="379"/>
            <x v="397"/>
          </reference>
          <reference field="8" count="1" selected="0">
            <x v="37"/>
          </reference>
          <reference field="9" count="1" selected="0">
            <x v="46"/>
          </reference>
        </references>
      </pivotArea>
    </format>
    <format dxfId="16837">
      <pivotArea dataOnly="0" labelOnly="1" outline="0" fieldPosition="0">
        <references count="3">
          <reference field="7" count="4">
            <x v="300"/>
            <x v="320"/>
            <x v="375"/>
            <x v="433"/>
          </reference>
          <reference field="8" count="1" selected="0">
            <x v="38"/>
          </reference>
          <reference field="9" count="1" selected="0">
            <x v="40"/>
          </reference>
        </references>
      </pivotArea>
    </format>
    <format dxfId="16836">
      <pivotArea dataOnly="0" labelOnly="1" outline="0" fieldPosition="0">
        <references count="3">
          <reference field="7" count="1">
            <x v="160"/>
          </reference>
          <reference field="8" count="1" selected="0">
            <x v="38"/>
          </reference>
          <reference field="9" count="1" selected="0">
            <x v="341"/>
          </reference>
        </references>
      </pivotArea>
    </format>
    <format dxfId="16835">
      <pivotArea dataOnly="0" labelOnly="1" outline="0" fieldPosition="0">
        <references count="3">
          <reference field="7" count="1">
            <x v="160"/>
          </reference>
          <reference field="8" count="1" selected="0">
            <x v="42"/>
          </reference>
          <reference field="9" count="1" selected="0">
            <x v="341"/>
          </reference>
        </references>
      </pivotArea>
    </format>
    <format dxfId="16834">
      <pivotArea dataOnly="0" labelOnly="1" outline="0" fieldPosition="0">
        <references count="3">
          <reference field="7" count="1">
            <x v="160"/>
          </reference>
          <reference field="8" count="1" selected="0">
            <x v="44"/>
          </reference>
          <reference field="9" count="1" selected="0">
            <x v="52"/>
          </reference>
        </references>
      </pivotArea>
    </format>
    <format dxfId="16833">
      <pivotArea dataOnly="0" labelOnly="1" outline="0" fieldPosition="0">
        <references count="3">
          <reference field="7" count="1">
            <x v="160"/>
          </reference>
          <reference field="8" count="1" selected="0">
            <x v="44"/>
          </reference>
          <reference field="9" count="1" selected="0">
            <x v="156"/>
          </reference>
        </references>
      </pivotArea>
    </format>
    <format dxfId="16832">
      <pivotArea dataOnly="0" labelOnly="1" outline="0" fieldPosition="0">
        <references count="3">
          <reference field="7" count="1">
            <x v="160"/>
          </reference>
          <reference field="8" count="1" selected="0">
            <x v="44"/>
          </reference>
          <reference field="9" count="1" selected="0">
            <x v="341"/>
          </reference>
        </references>
      </pivotArea>
    </format>
    <format dxfId="16831">
      <pivotArea dataOnly="0" labelOnly="1" outline="0" fieldPosition="0">
        <references count="3">
          <reference field="7" count="4">
            <x v="53"/>
            <x v="315"/>
            <x v="338"/>
            <x v="339"/>
          </reference>
          <reference field="8" count="1" selected="0">
            <x v="45"/>
          </reference>
          <reference field="9" count="1" selected="0">
            <x v="53"/>
          </reference>
        </references>
      </pivotArea>
    </format>
    <format dxfId="16830">
      <pivotArea dataOnly="0" labelOnly="1" outline="0" fieldPosition="0">
        <references count="3">
          <reference field="7" count="1">
            <x v="160"/>
          </reference>
          <reference field="8" count="1" selected="0">
            <x v="45"/>
          </reference>
          <reference field="9" count="1" selected="0">
            <x v="68"/>
          </reference>
        </references>
      </pivotArea>
    </format>
    <format dxfId="16829">
      <pivotArea dataOnly="0" labelOnly="1" outline="0" fieldPosition="0">
        <references count="3">
          <reference field="7" count="1">
            <x v="160"/>
          </reference>
          <reference field="8" count="1" selected="0">
            <x v="45"/>
          </reference>
          <reference field="9" count="1" selected="0">
            <x v="274"/>
          </reference>
        </references>
      </pivotArea>
    </format>
    <format dxfId="16828">
      <pivotArea dataOnly="0" labelOnly="1" outline="0" fieldPosition="0">
        <references count="3">
          <reference field="7" count="1">
            <x v="160"/>
          </reference>
          <reference field="8" count="1" selected="0">
            <x v="45"/>
          </reference>
          <reference field="9" count="1" selected="0">
            <x v="341"/>
          </reference>
        </references>
      </pivotArea>
    </format>
    <format dxfId="16827">
      <pivotArea dataOnly="0" labelOnly="1" outline="0" fieldPosition="0">
        <references count="3">
          <reference field="7" count="3">
            <x v="10"/>
            <x v="258"/>
            <x v="419"/>
          </reference>
          <reference field="8" count="1" selected="0">
            <x v="47"/>
          </reference>
          <reference field="9" count="1" selected="0">
            <x v="54"/>
          </reference>
        </references>
      </pivotArea>
    </format>
    <format dxfId="16826">
      <pivotArea dataOnly="0" labelOnly="1" outline="0" fieldPosition="0">
        <references count="3">
          <reference field="7" count="1">
            <x v="160"/>
          </reference>
          <reference field="8" count="1" selected="0">
            <x v="47"/>
          </reference>
          <reference field="9" count="1" selected="0">
            <x v="68"/>
          </reference>
        </references>
      </pivotArea>
    </format>
    <format dxfId="16825">
      <pivotArea dataOnly="0" labelOnly="1" outline="0" fieldPosition="0">
        <references count="3">
          <reference field="7" count="1">
            <x v="160"/>
          </reference>
          <reference field="8" count="1" selected="0">
            <x v="47"/>
          </reference>
          <reference field="9" count="1" selected="0">
            <x v="274"/>
          </reference>
        </references>
      </pivotArea>
    </format>
    <format dxfId="16824">
      <pivotArea dataOnly="0" labelOnly="1" outline="0" fieldPosition="0">
        <references count="3">
          <reference field="7" count="5">
            <x v="54"/>
            <x v="70"/>
            <x v="161"/>
            <x v="247"/>
            <x v="433"/>
          </reference>
          <reference field="8" count="1" selected="0">
            <x v="49"/>
          </reference>
          <reference field="9" count="1" selected="0">
            <x v="55"/>
          </reference>
        </references>
      </pivotArea>
    </format>
    <format dxfId="16823">
      <pivotArea dataOnly="0" labelOnly="1" outline="0" fieldPosition="0">
        <references count="3">
          <reference field="7" count="2">
            <x v="243"/>
            <x v="258"/>
          </reference>
          <reference field="8" count="1" selected="0">
            <x v="49"/>
          </reference>
          <reference field="9" count="1" selected="0">
            <x v="56"/>
          </reference>
        </references>
      </pivotArea>
    </format>
    <format dxfId="16822">
      <pivotArea dataOnly="0" labelOnly="1" outline="0" fieldPosition="0">
        <references count="3">
          <reference field="7" count="1">
            <x v="160"/>
          </reference>
          <reference field="8" count="1" selected="0">
            <x v="49"/>
          </reference>
          <reference field="9" count="1" selected="0">
            <x v="68"/>
          </reference>
        </references>
      </pivotArea>
    </format>
    <format dxfId="16821">
      <pivotArea dataOnly="0" labelOnly="1" outline="0" fieldPosition="0">
        <references count="3">
          <reference field="7" count="1">
            <x v="160"/>
          </reference>
          <reference field="8" count="1" selected="0">
            <x v="49"/>
          </reference>
          <reference field="9" count="1" selected="0">
            <x v="274"/>
          </reference>
        </references>
      </pivotArea>
    </format>
    <format dxfId="16820">
      <pivotArea dataOnly="0" labelOnly="1" outline="0" fieldPosition="0">
        <references count="3">
          <reference field="7" count="1">
            <x v="160"/>
          </reference>
          <reference field="8" count="1" selected="0">
            <x v="50"/>
          </reference>
          <reference field="9" count="1" selected="0">
            <x v="341"/>
          </reference>
        </references>
      </pivotArea>
    </format>
    <format dxfId="16819">
      <pivotArea dataOnly="0" labelOnly="1" outline="0" fieldPosition="0">
        <references count="3">
          <reference field="7" count="1">
            <x v="160"/>
          </reference>
          <reference field="8" count="1" selected="0">
            <x v="51"/>
          </reference>
          <reference field="9" count="1" selected="0">
            <x v="341"/>
          </reference>
        </references>
      </pivotArea>
    </format>
    <format dxfId="16818">
      <pivotArea dataOnly="0" labelOnly="1" outline="0" fieldPosition="0">
        <references count="3">
          <reference field="7" count="1">
            <x v="160"/>
          </reference>
          <reference field="8" count="1" selected="0">
            <x v="52"/>
          </reference>
          <reference field="9" count="1" selected="0">
            <x v="10"/>
          </reference>
        </references>
      </pivotArea>
    </format>
    <format dxfId="16817">
      <pivotArea dataOnly="0" labelOnly="1" outline="0" fieldPosition="0">
        <references count="3">
          <reference field="7" count="1">
            <x v="160"/>
          </reference>
          <reference field="8" count="1" selected="0">
            <x v="52"/>
          </reference>
          <reference field="9" count="1" selected="0">
            <x v="341"/>
          </reference>
        </references>
      </pivotArea>
    </format>
    <format dxfId="16816">
      <pivotArea dataOnly="0" labelOnly="1" outline="0" fieldPosition="0">
        <references count="3">
          <reference field="7" count="1">
            <x v="160"/>
          </reference>
          <reference field="8" count="1" selected="0">
            <x v="52"/>
          </reference>
          <reference field="9" count="1" selected="0">
            <x v="372"/>
          </reference>
        </references>
      </pivotArea>
    </format>
    <format dxfId="16815">
      <pivotArea dataOnly="0" labelOnly="1" outline="0" fieldPosition="0">
        <references count="3">
          <reference field="7" count="1">
            <x v="160"/>
          </reference>
          <reference field="8" count="1" selected="0">
            <x v="53"/>
          </reference>
          <reference field="9" count="1" selected="0">
            <x v="341"/>
          </reference>
        </references>
      </pivotArea>
    </format>
    <format dxfId="16814">
      <pivotArea dataOnly="0" labelOnly="1" outline="0" fieldPosition="0">
        <references count="3">
          <reference field="7" count="1">
            <x v="160"/>
          </reference>
          <reference field="8" count="1" selected="0">
            <x v="54"/>
          </reference>
          <reference field="9" count="1" selected="0">
            <x v="341"/>
          </reference>
        </references>
      </pivotArea>
    </format>
    <format dxfId="16813">
      <pivotArea dataOnly="0" labelOnly="1" outline="0" fieldPosition="0">
        <references count="3">
          <reference field="7" count="2">
            <x v="161"/>
            <x v="375"/>
          </reference>
          <reference field="8" count="1" selected="0">
            <x v="55"/>
          </reference>
          <reference field="9" count="1" selected="0">
            <x v="57"/>
          </reference>
        </references>
      </pivotArea>
    </format>
    <format dxfId="16812">
      <pivotArea dataOnly="0" labelOnly="1" outline="0" fieldPosition="0">
        <references count="3">
          <reference field="7" count="2">
            <x v="19"/>
            <x v="405"/>
          </reference>
          <reference field="8" count="1" selected="0">
            <x v="55"/>
          </reference>
          <reference field="9" count="1" selected="0">
            <x v="58"/>
          </reference>
        </references>
      </pivotArea>
    </format>
    <format dxfId="16811">
      <pivotArea dataOnly="0" labelOnly="1" outline="0" fieldPosition="0">
        <references count="3">
          <reference field="7" count="1">
            <x v="160"/>
          </reference>
          <reference field="8" count="1" selected="0">
            <x v="55"/>
          </reference>
          <reference field="9" count="1" selected="0">
            <x v="341"/>
          </reference>
        </references>
      </pivotArea>
    </format>
    <format dxfId="16810">
      <pivotArea dataOnly="0" labelOnly="1" outline="0" fieldPosition="0">
        <references count="3">
          <reference field="7" count="1">
            <x v="160"/>
          </reference>
          <reference field="8" count="1" selected="0">
            <x v="56"/>
          </reference>
          <reference field="9" count="1" selected="0">
            <x v="3"/>
          </reference>
        </references>
      </pivotArea>
    </format>
    <format dxfId="16809">
      <pivotArea dataOnly="0" labelOnly="1" outline="0" fieldPosition="0">
        <references count="3">
          <reference field="7" count="1">
            <x v="160"/>
          </reference>
          <reference field="8" count="1" selected="0">
            <x v="56"/>
          </reference>
          <reference field="9" count="1" selected="0">
            <x v="4"/>
          </reference>
        </references>
      </pivotArea>
    </format>
    <format dxfId="16808">
      <pivotArea dataOnly="0" labelOnly="1" outline="0" fieldPosition="0">
        <references count="3">
          <reference field="7" count="1">
            <x v="160"/>
          </reference>
          <reference field="8" count="1" selected="0">
            <x v="56"/>
          </reference>
          <reference field="9" count="1" selected="0">
            <x v="5"/>
          </reference>
        </references>
      </pivotArea>
    </format>
    <format dxfId="16807">
      <pivotArea dataOnly="0" labelOnly="1" outline="0" fieldPosition="0">
        <references count="3">
          <reference field="7" count="3">
            <x v="70"/>
            <x v="375"/>
            <x v="376"/>
          </reference>
          <reference field="8" count="1" selected="0">
            <x v="56"/>
          </reference>
          <reference field="9" count="1" selected="0">
            <x v="59"/>
          </reference>
        </references>
      </pivotArea>
    </format>
    <format dxfId="16806">
      <pivotArea dataOnly="0" labelOnly="1" outline="0" fieldPosition="0">
        <references count="3">
          <reference field="7" count="3">
            <x v="70"/>
            <x v="179"/>
            <x v="247"/>
          </reference>
          <reference field="8" count="1" selected="0">
            <x v="56"/>
          </reference>
          <reference field="9" count="1" selected="0">
            <x v="60"/>
          </reference>
        </references>
      </pivotArea>
    </format>
    <format dxfId="16805">
      <pivotArea dataOnly="0" labelOnly="1" outline="0" fieldPosition="0">
        <references count="3">
          <reference field="7" count="5">
            <x v="137"/>
            <x v="249"/>
            <x v="303"/>
            <x v="304"/>
            <x v="397"/>
          </reference>
          <reference field="8" count="1" selected="0">
            <x v="56"/>
          </reference>
          <reference field="9" count="1" selected="0">
            <x v="61"/>
          </reference>
        </references>
      </pivotArea>
    </format>
    <format dxfId="16804">
      <pivotArea dataOnly="0" labelOnly="1" outline="0" fieldPosition="0">
        <references count="3">
          <reference field="7" count="1">
            <x v="160"/>
          </reference>
          <reference field="8" count="1" selected="0">
            <x v="56"/>
          </reference>
          <reference field="9" count="1" selected="0">
            <x v="341"/>
          </reference>
        </references>
      </pivotArea>
    </format>
    <format dxfId="16803">
      <pivotArea dataOnly="0" labelOnly="1" outline="0" fieldPosition="0">
        <references count="3">
          <reference field="7" count="1">
            <x v="160"/>
          </reference>
          <reference field="8" count="1" selected="0">
            <x v="58"/>
          </reference>
          <reference field="9" count="1" selected="0">
            <x v="341"/>
          </reference>
        </references>
      </pivotArea>
    </format>
    <format dxfId="16802">
      <pivotArea dataOnly="0" labelOnly="1" outline="0" fieldPosition="0">
        <references count="3">
          <reference field="7" count="1">
            <x v="282"/>
          </reference>
          <reference field="8" count="1" selected="0">
            <x v="60"/>
          </reference>
          <reference field="9" count="1" selected="0">
            <x v="62"/>
          </reference>
        </references>
      </pivotArea>
    </format>
    <format dxfId="16801">
      <pivotArea dataOnly="0" labelOnly="1" outline="0" fieldPosition="0">
        <references count="3">
          <reference field="7" count="1">
            <x v="160"/>
          </reference>
          <reference field="8" count="1" selected="0">
            <x v="60"/>
          </reference>
          <reference field="9" count="1" selected="0">
            <x v="341"/>
          </reference>
        </references>
      </pivotArea>
    </format>
    <format dxfId="16800">
      <pivotArea dataOnly="0" labelOnly="1" outline="0" fieldPosition="0">
        <references count="3">
          <reference field="7" count="16">
            <x v="84"/>
            <x v="97"/>
            <x v="98"/>
            <x v="146"/>
            <x v="147"/>
            <x v="162"/>
            <x v="226"/>
            <x v="231"/>
            <x v="322"/>
            <x v="336"/>
            <x v="344"/>
            <x v="363"/>
            <x v="383"/>
            <x v="404"/>
            <x v="417"/>
            <x v="426"/>
          </reference>
          <reference field="8" count="1" selected="0">
            <x v="68"/>
          </reference>
          <reference field="9" count="1" selected="0">
            <x v="69"/>
          </reference>
        </references>
      </pivotArea>
    </format>
    <format dxfId="16799">
      <pivotArea dataOnly="0" labelOnly="1" outline="0" fieldPosition="0">
        <references count="3">
          <reference field="7" count="1">
            <x v="160"/>
          </reference>
          <reference field="8" count="1" selected="0">
            <x v="68"/>
          </reference>
          <reference field="9" count="1" selected="0">
            <x v="341"/>
          </reference>
        </references>
      </pivotArea>
    </format>
    <format dxfId="16798">
      <pivotArea dataOnly="0" labelOnly="1" outline="0" fieldPosition="0">
        <references count="3">
          <reference field="7" count="1">
            <x v="160"/>
          </reference>
          <reference field="8" count="1" selected="0">
            <x v="70"/>
          </reference>
          <reference field="9" count="1" selected="0">
            <x v="48"/>
          </reference>
        </references>
      </pivotArea>
    </format>
    <format dxfId="16797">
      <pivotArea dataOnly="0" labelOnly="1" outline="0" fieldPosition="0">
        <references count="3">
          <reference field="7" count="1">
            <x v="160"/>
          </reference>
          <reference field="8" count="1" selected="0">
            <x v="70"/>
          </reference>
          <reference field="9" count="1" selected="0">
            <x v="341"/>
          </reference>
        </references>
      </pivotArea>
    </format>
    <format dxfId="16796">
      <pivotArea dataOnly="0" labelOnly="1" outline="0" fieldPosition="0">
        <references count="3">
          <reference field="7" count="1">
            <x v="160"/>
          </reference>
          <reference field="8" count="1" selected="0">
            <x v="70"/>
          </reference>
          <reference field="9" count="1" selected="0">
            <x v="372"/>
          </reference>
        </references>
      </pivotArea>
    </format>
    <format dxfId="16795">
      <pivotArea dataOnly="0" labelOnly="1" outline="0" fieldPosition="0">
        <references count="3">
          <reference field="7" count="2">
            <x v="237"/>
            <x v="256"/>
          </reference>
          <reference field="8" count="1" selected="0">
            <x v="72"/>
          </reference>
          <reference field="9" count="1" selected="0">
            <x v="71"/>
          </reference>
        </references>
      </pivotArea>
    </format>
    <format dxfId="16794">
      <pivotArea dataOnly="0" labelOnly="1" outline="0" fieldPosition="0">
        <references count="3">
          <reference field="7" count="3">
            <x v="41"/>
            <x v="220"/>
            <x v="255"/>
          </reference>
          <reference field="8" count="1" selected="0">
            <x v="72"/>
          </reference>
          <reference field="9" count="1" selected="0">
            <x v="72"/>
          </reference>
        </references>
      </pivotArea>
    </format>
    <format dxfId="16793">
      <pivotArea dataOnly="0" labelOnly="1" outline="0" fieldPosition="0">
        <references count="3">
          <reference field="7" count="1">
            <x v="160"/>
          </reference>
          <reference field="8" count="1" selected="0">
            <x v="72"/>
          </reference>
          <reference field="9" count="1" selected="0">
            <x v="341"/>
          </reference>
        </references>
      </pivotArea>
    </format>
    <format dxfId="16792">
      <pivotArea dataOnly="0" labelOnly="1" outline="0" fieldPosition="0">
        <references count="3">
          <reference field="7" count="1">
            <x v="160"/>
          </reference>
          <reference field="8" count="1" selected="0">
            <x v="72"/>
          </reference>
          <reference field="9" count="1" selected="0">
            <x v="347"/>
          </reference>
        </references>
      </pivotArea>
    </format>
    <format dxfId="16791">
      <pivotArea dataOnly="0" labelOnly="1" outline="0" fieldPosition="0">
        <references count="3">
          <reference field="7" count="2">
            <x v="151"/>
            <x v="295"/>
          </reference>
          <reference field="8" count="1" selected="0">
            <x v="73"/>
          </reference>
          <reference field="9" count="1" selected="0">
            <x v="70"/>
          </reference>
        </references>
      </pivotArea>
    </format>
    <format dxfId="16790">
      <pivotArea dataOnly="0" labelOnly="1" outline="0" fieldPosition="0">
        <references count="3">
          <reference field="7" count="1">
            <x v="160"/>
          </reference>
          <reference field="8" count="1" selected="0">
            <x v="73"/>
          </reference>
          <reference field="9" count="1" selected="0">
            <x v="341"/>
          </reference>
        </references>
      </pivotArea>
    </format>
    <format dxfId="16789">
      <pivotArea dataOnly="0" labelOnly="1" outline="0" fieldPosition="0">
        <references count="3">
          <reference field="7" count="3">
            <x v="168"/>
            <x v="320"/>
            <x v="379"/>
          </reference>
          <reference field="8" count="1" selected="0">
            <x v="74"/>
          </reference>
          <reference field="9" count="1" selected="0">
            <x v="73"/>
          </reference>
        </references>
      </pivotArea>
    </format>
    <format dxfId="16788">
      <pivotArea dataOnly="0" labelOnly="1" outline="0" fieldPosition="0">
        <references count="3">
          <reference field="7" count="5">
            <x v="202"/>
            <x v="218"/>
            <x v="320"/>
            <x v="379"/>
            <x v="397"/>
          </reference>
          <reference field="8" count="1" selected="0">
            <x v="75"/>
          </reference>
          <reference field="9" count="1" selected="0">
            <x v="74"/>
          </reference>
        </references>
      </pivotArea>
    </format>
    <format dxfId="16787">
      <pivotArea dataOnly="0" labelOnly="1" outline="0" fieldPosition="0">
        <references count="3">
          <reference field="7" count="1">
            <x v="160"/>
          </reference>
          <reference field="8" count="1" selected="0">
            <x v="75"/>
          </reference>
          <reference field="9" count="1" selected="0">
            <x v="216"/>
          </reference>
        </references>
      </pivotArea>
    </format>
    <format dxfId="16786">
      <pivotArea dataOnly="0" labelOnly="1" outline="0" fieldPosition="0">
        <references count="3">
          <reference field="7" count="1">
            <x v="160"/>
          </reference>
          <reference field="8" count="1" selected="0">
            <x v="80"/>
          </reference>
          <reference field="9" count="1" selected="0">
            <x v="274"/>
          </reference>
        </references>
      </pivotArea>
    </format>
    <format dxfId="16785">
      <pivotArea dataOnly="0" labelOnly="1" outline="0" fieldPosition="0">
        <references count="3">
          <reference field="7" count="1">
            <x v="160"/>
          </reference>
          <reference field="8" count="1" selected="0">
            <x v="80"/>
          </reference>
          <reference field="9" count="1" selected="0">
            <x v="341"/>
          </reference>
        </references>
      </pivotArea>
    </format>
    <format dxfId="16784">
      <pivotArea dataOnly="0" labelOnly="1" outline="0" fieldPosition="0">
        <references count="3">
          <reference field="7" count="1">
            <x v="160"/>
          </reference>
          <reference field="8" count="1" selected="0">
            <x v="83"/>
          </reference>
          <reference field="9" count="1" selected="0">
            <x v="49"/>
          </reference>
        </references>
      </pivotArea>
    </format>
    <format dxfId="16783">
      <pivotArea dataOnly="0" labelOnly="1" outline="0" fieldPosition="0">
        <references count="3">
          <reference field="7" count="3">
            <x v="91"/>
            <x v="92"/>
            <x v="318"/>
          </reference>
          <reference field="8" count="1" selected="0">
            <x v="83"/>
          </reference>
          <reference field="9" count="1" selected="0">
            <x v="75"/>
          </reference>
        </references>
      </pivotArea>
    </format>
    <format dxfId="16782">
      <pivotArea dataOnly="0" labelOnly="1" outline="0" fieldPosition="0">
        <references count="3">
          <reference field="7" count="1">
            <x v="160"/>
          </reference>
          <reference field="8" count="1" selected="0">
            <x v="83"/>
          </reference>
          <reference field="9" count="1" selected="0">
            <x v="274"/>
          </reference>
        </references>
      </pivotArea>
    </format>
    <format dxfId="16781">
      <pivotArea dataOnly="0" labelOnly="1" outline="0" fieldPosition="0">
        <references count="3">
          <reference field="7" count="3">
            <x v="265"/>
            <x v="282"/>
            <x v="440"/>
          </reference>
          <reference field="8" count="1" selected="0">
            <x v="85"/>
          </reference>
          <reference field="9" count="1" selected="0">
            <x v="76"/>
          </reference>
        </references>
      </pivotArea>
    </format>
    <format dxfId="16780">
      <pivotArea dataOnly="0" labelOnly="1" outline="0" fieldPosition="0">
        <references count="3">
          <reference field="7" count="1">
            <x v="160"/>
          </reference>
          <reference field="8" count="1" selected="0">
            <x v="85"/>
          </reference>
          <reference field="9" count="1" selected="0">
            <x v="341"/>
          </reference>
        </references>
      </pivotArea>
    </format>
    <format dxfId="16779">
      <pivotArea dataOnly="0" labelOnly="1" outline="0" fieldPosition="0">
        <references count="3">
          <reference field="7" count="1">
            <x v="160"/>
          </reference>
          <reference field="8" count="1" selected="0">
            <x v="86"/>
          </reference>
          <reference field="9" count="1" selected="0">
            <x v="5"/>
          </reference>
        </references>
      </pivotArea>
    </format>
    <format dxfId="16778">
      <pivotArea dataOnly="0" labelOnly="1" outline="0" fieldPosition="0">
        <references count="3">
          <reference field="7" count="5">
            <x v="222"/>
            <x v="223"/>
            <x v="267"/>
            <x v="280"/>
            <x v="388"/>
          </reference>
          <reference field="8" count="1" selected="0">
            <x v="86"/>
          </reference>
          <reference field="9" count="1" selected="0">
            <x v="79"/>
          </reference>
        </references>
      </pivotArea>
    </format>
    <format dxfId="16777">
      <pivotArea dataOnly="0" labelOnly="1" outline="0" fieldPosition="0">
        <references count="3">
          <reference field="7" count="2">
            <x v="204"/>
            <x v="237"/>
          </reference>
          <reference field="8" count="1" selected="0">
            <x v="86"/>
          </reference>
          <reference field="9" count="1" selected="0">
            <x v="80"/>
          </reference>
        </references>
      </pivotArea>
    </format>
    <format dxfId="16776">
      <pivotArea dataOnly="0" labelOnly="1" outline="0" fieldPosition="0">
        <references count="3">
          <reference field="7" count="2">
            <x v="99"/>
            <x v="350"/>
          </reference>
          <reference field="8" count="1" selected="0">
            <x v="86"/>
          </reference>
          <reference field="9" count="1" selected="0">
            <x v="81"/>
          </reference>
        </references>
      </pivotArea>
    </format>
    <format dxfId="16775">
      <pivotArea dataOnly="0" labelOnly="1" outline="0" fieldPosition="0">
        <references count="3">
          <reference field="7" count="4">
            <x v="35"/>
            <x v="329"/>
            <x v="362"/>
            <x v="387"/>
          </reference>
          <reference field="8" count="1" selected="0">
            <x v="86"/>
          </reference>
          <reference field="9" count="1" selected="0">
            <x v="82"/>
          </reference>
        </references>
      </pivotArea>
    </format>
    <format dxfId="16774">
      <pivotArea dataOnly="0" labelOnly="1" outline="0" fieldPosition="0">
        <references count="3">
          <reference field="7" count="2">
            <x v="265"/>
            <x v="440"/>
          </reference>
          <reference field="8" count="1" selected="0">
            <x v="86"/>
          </reference>
          <reference field="9" count="1" selected="0">
            <x v="115"/>
          </reference>
        </references>
      </pivotArea>
    </format>
    <format dxfId="16773">
      <pivotArea dataOnly="0" labelOnly="1" outline="0" fieldPosition="0">
        <references count="3">
          <reference field="7" count="1">
            <x v="160"/>
          </reference>
          <reference field="8" count="1" selected="0">
            <x v="86"/>
          </reference>
          <reference field="9" count="1" selected="0">
            <x v="136"/>
          </reference>
        </references>
      </pivotArea>
    </format>
    <format dxfId="16772">
      <pivotArea dataOnly="0" labelOnly="1" outline="0" fieldPosition="0">
        <references count="3">
          <reference field="7" count="1">
            <x v="160"/>
          </reference>
          <reference field="8" count="1" selected="0">
            <x v="86"/>
          </reference>
          <reference field="9" count="1" selected="0">
            <x v="275"/>
          </reference>
        </references>
      </pivotArea>
    </format>
    <format dxfId="16771">
      <pivotArea dataOnly="0" labelOnly="1" outline="0" fieldPosition="0">
        <references count="3">
          <reference field="7" count="1">
            <x v="160"/>
          </reference>
          <reference field="8" count="1" selected="0">
            <x v="86"/>
          </reference>
          <reference field="9" count="1" selected="0">
            <x v="341"/>
          </reference>
        </references>
      </pivotArea>
    </format>
    <format dxfId="16770">
      <pivotArea dataOnly="0" labelOnly="1" outline="0" fieldPosition="0">
        <references count="3">
          <reference field="7" count="1">
            <x v="160"/>
          </reference>
          <reference field="8" count="1" selected="0">
            <x v="87"/>
          </reference>
          <reference field="9" count="1" selected="0">
            <x v="84"/>
          </reference>
        </references>
      </pivotArea>
    </format>
    <format dxfId="16769">
      <pivotArea dataOnly="0" labelOnly="1" outline="0" fieldPosition="0">
        <references count="3">
          <reference field="7" count="6">
            <x v="125"/>
            <x v="200"/>
            <x v="262"/>
            <x v="268"/>
            <x v="309"/>
            <x v="373"/>
          </reference>
          <reference field="8" count="1" selected="0">
            <x v="87"/>
          </reference>
          <reference field="9" count="1" selected="0">
            <x v="85"/>
          </reference>
        </references>
      </pivotArea>
    </format>
    <format dxfId="16768">
      <pivotArea dataOnly="0" labelOnly="1" outline="0" fieldPosition="0">
        <references count="3">
          <reference field="7" count="1">
            <x v="160"/>
          </reference>
          <reference field="8" count="1" selected="0">
            <x v="87"/>
          </reference>
          <reference field="9" count="1" selected="0">
            <x v="164"/>
          </reference>
        </references>
      </pivotArea>
    </format>
    <format dxfId="16767">
      <pivotArea dataOnly="0" labelOnly="1" outline="0" fieldPosition="0">
        <references count="3">
          <reference field="7" count="1">
            <x v="160"/>
          </reference>
          <reference field="8" count="1" selected="0">
            <x v="87"/>
          </reference>
          <reference field="9" count="1" selected="0">
            <x v="165"/>
          </reference>
        </references>
      </pivotArea>
    </format>
    <format dxfId="16766">
      <pivotArea dataOnly="0" labelOnly="1" outline="0" fieldPosition="0">
        <references count="3">
          <reference field="7" count="1">
            <x v="160"/>
          </reference>
          <reference field="8" count="1" selected="0">
            <x v="87"/>
          </reference>
          <reference field="9" count="1" selected="0">
            <x v="274"/>
          </reference>
        </references>
      </pivotArea>
    </format>
    <format dxfId="16765">
      <pivotArea dataOnly="0" labelOnly="1" outline="0" fieldPosition="0">
        <references count="3">
          <reference field="7" count="2">
            <x v="99"/>
            <x v="350"/>
          </reference>
          <reference field="8" count="1" selected="0">
            <x v="88"/>
          </reference>
          <reference field="9" count="1" selected="0">
            <x v="83"/>
          </reference>
        </references>
      </pivotArea>
    </format>
    <format dxfId="16764">
      <pivotArea dataOnly="0" labelOnly="1" outline="0" fieldPosition="0">
        <references count="3">
          <reference field="7" count="1">
            <x v="160"/>
          </reference>
          <reference field="8" count="1" selected="0">
            <x v="88"/>
          </reference>
          <reference field="9" count="1" selected="0">
            <x v="216"/>
          </reference>
        </references>
      </pivotArea>
    </format>
    <format dxfId="16763">
      <pivotArea dataOnly="0" labelOnly="1" outline="0" fieldPosition="0">
        <references count="3">
          <reference field="7" count="1">
            <x v="160"/>
          </reference>
          <reference field="8" count="1" selected="0">
            <x v="88"/>
          </reference>
          <reference field="9" count="1" selected="0">
            <x v="275"/>
          </reference>
        </references>
      </pivotArea>
    </format>
    <format dxfId="16762">
      <pivotArea dataOnly="0" labelOnly="1" outline="0" fieldPosition="0">
        <references count="3">
          <reference field="7" count="1">
            <x v="160"/>
          </reference>
          <reference field="8" count="1" selected="0">
            <x v="88"/>
          </reference>
          <reference field="9" count="1" selected="0">
            <x v="341"/>
          </reference>
        </references>
      </pivotArea>
    </format>
    <format dxfId="16761">
      <pivotArea dataOnly="0" labelOnly="1" outline="0" fieldPosition="0">
        <references count="3">
          <reference field="7" count="1">
            <x v="160"/>
          </reference>
          <reference field="8" count="1" selected="0">
            <x v="88"/>
          </reference>
          <reference field="9" count="1" selected="0">
            <x v="354"/>
          </reference>
        </references>
      </pivotArea>
    </format>
    <format dxfId="16760">
      <pivotArea dataOnly="0" labelOnly="1" outline="0" fieldPosition="0">
        <references count="3">
          <reference field="7" count="1">
            <x v="70"/>
          </reference>
          <reference field="8" count="1" selected="0">
            <x v="89"/>
          </reference>
          <reference field="9" count="1" selected="0">
            <x v="86"/>
          </reference>
        </references>
      </pivotArea>
    </format>
    <format dxfId="16759">
      <pivotArea dataOnly="0" labelOnly="1" outline="0" fieldPosition="0">
        <references count="3">
          <reference field="7" count="1">
            <x v="170"/>
          </reference>
          <reference field="8" count="1" selected="0">
            <x v="89"/>
          </reference>
          <reference field="9" count="1" selected="0">
            <x v="88"/>
          </reference>
        </references>
      </pivotArea>
    </format>
    <format dxfId="16758">
      <pivotArea dataOnly="0" labelOnly="1" outline="0" fieldPosition="0">
        <references count="3">
          <reference field="7" count="1">
            <x v="160"/>
          </reference>
          <reference field="8" count="1" selected="0">
            <x v="89"/>
          </reference>
          <reference field="9" count="1" selected="0">
            <x v="341"/>
          </reference>
        </references>
      </pivotArea>
    </format>
    <format dxfId="16757">
      <pivotArea dataOnly="0" labelOnly="1" outline="0" fieldPosition="0">
        <references count="3">
          <reference field="7" count="1">
            <x v="160"/>
          </reference>
          <reference field="8" count="1" selected="0">
            <x v="91"/>
          </reference>
          <reference field="9" count="1" selected="0">
            <x v="341"/>
          </reference>
        </references>
      </pivotArea>
    </format>
    <format dxfId="16756">
      <pivotArea dataOnly="0" labelOnly="1" outline="0" fieldPosition="0">
        <references count="3">
          <reference field="7" count="1">
            <x v="160"/>
          </reference>
          <reference field="8" count="1" selected="0">
            <x v="93"/>
          </reference>
          <reference field="9" count="1" selected="0">
            <x v="10"/>
          </reference>
        </references>
      </pivotArea>
    </format>
    <format dxfId="16755">
      <pivotArea dataOnly="0" labelOnly="1" outline="0" fieldPosition="0">
        <references count="3">
          <reference field="7" count="4">
            <x v="354"/>
            <x v="394"/>
            <x v="395"/>
            <x v="396"/>
          </reference>
          <reference field="8" count="1" selected="0">
            <x v="93"/>
          </reference>
          <reference field="9" count="1" selected="0">
            <x v="77"/>
          </reference>
        </references>
      </pivotArea>
    </format>
    <format dxfId="16754">
      <pivotArea dataOnly="0" labelOnly="1" outline="0" fieldPosition="0">
        <references count="3">
          <reference field="7" count="1">
            <x v="160"/>
          </reference>
          <reference field="8" count="1" selected="0">
            <x v="93"/>
          </reference>
          <reference field="9" count="1" selected="0">
            <x v="194"/>
          </reference>
        </references>
      </pivotArea>
    </format>
    <format dxfId="16753">
      <pivotArea dataOnly="0" labelOnly="1" outline="0" fieldPosition="0">
        <references count="3">
          <reference field="7" count="1">
            <x v="160"/>
          </reference>
          <reference field="8" count="1" selected="0">
            <x v="93"/>
          </reference>
          <reference field="9" count="1" selected="0">
            <x v="341"/>
          </reference>
        </references>
      </pivotArea>
    </format>
    <format dxfId="16752">
      <pivotArea dataOnly="0" labelOnly="1" outline="0" fieldPosition="0">
        <references count="3">
          <reference field="7" count="1">
            <x v="160"/>
          </reference>
          <reference field="8" count="1" selected="0">
            <x v="93"/>
          </reference>
          <reference field="9" count="1" selected="0">
            <x v="372"/>
          </reference>
        </references>
      </pivotArea>
    </format>
    <format dxfId="16751">
      <pivotArea dataOnly="0" labelOnly="1" outline="0" fieldPosition="0">
        <references count="3">
          <reference field="7" count="2">
            <x v="317"/>
            <x v="319"/>
          </reference>
          <reference field="8" count="1" selected="0">
            <x v="95"/>
          </reference>
          <reference field="9" count="1" selected="0">
            <x v="78"/>
          </reference>
        </references>
      </pivotArea>
    </format>
    <format dxfId="16750">
      <pivotArea dataOnly="0" labelOnly="1" outline="0" fieldPosition="0">
        <references count="3">
          <reference field="7" count="1">
            <x v="160"/>
          </reference>
          <reference field="8" count="1" selected="0">
            <x v="95"/>
          </reference>
          <reference field="9" count="1" selected="0">
            <x v="274"/>
          </reference>
        </references>
      </pivotArea>
    </format>
    <format dxfId="16749">
      <pivotArea dataOnly="0" labelOnly="1" outline="0" fieldPosition="0">
        <references count="3">
          <reference field="7" count="1">
            <x v="160"/>
          </reference>
          <reference field="8" count="1" selected="0">
            <x v="95"/>
          </reference>
          <reference field="9" count="1" selected="0">
            <x v="341"/>
          </reference>
        </references>
      </pivotArea>
    </format>
    <format dxfId="16748">
      <pivotArea dataOnly="0" labelOnly="1" outline="0" fieldPosition="0">
        <references count="3">
          <reference field="7" count="1">
            <x v="160"/>
          </reference>
          <reference field="8" count="1" selected="0">
            <x v="96"/>
          </reference>
          <reference field="9" count="1" selected="0">
            <x v="274"/>
          </reference>
        </references>
      </pivotArea>
    </format>
    <format dxfId="16747">
      <pivotArea dataOnly="0" labelOnly="1" outline="0" fieldPosition="0">
        <references count="3">
          <reference field="7" count="1">
            <x v="160"/>
          </reference>
          <reference field="8" count="1" selected="0">
            <x v="96"/>
          </reference>
          <reference field="9" count="1" selected="0">
            <x v="341"/>
          </reference>
        </references>
      </pivotArea>
    </format>
    <format dxfId="16746">
      <pivotArea dataOnly="0" labelOnly="1" outline="0" fieldPosition="0">
        <references count="3">
          <reference field="7" count="2">
            <x v="106"/>
            <x v="358"/>
          </reference>
          <reference field="8" count="1" selected="0">
            <x v="98"/>
          </reference>
          <reference field="9" count="1" selected="0">
            <x v="90"/>
          </reference>
        </references>
      </pivotArea>
    </format>
    <format dxfId="16745">
      <pivotArea dataOnly="0" labelOnly="1" outline="0" fieldPosition="0">
        <references count="3">
          <reference field="7" count="2">
            <x v="161"/>
            <x v="375"/>
          </reference>
          <reference field="8" count="1" selected="0">
            <x v="98"/>
          </reference>
          <reference field="9" count="1" selected="0">
            <x v="91"/>
          </reference>
        </references>
      </pivotArea>
    </format>
    <format dxfId="16744">
      <pivotArea dataOnly="0" labelOnly="1" outline="0" fieldPosition="0">
        <references count="3">
          <reference field="7" count="2">
            <x v="19"/>
            <x v="405"/>
          </reference>
          <reference field="8" count="1" selected="0">
            <x v="98"/>
          </reference>
          <reference field="9" count="1" selected="0">
            <x v="92"/>
          </reference>
        </references>
      </pivotArea>
    </format>
    <format dxfId="16743">
      <pivotArea dataOnly="0" labelOnly="1" outline="0" fieldPosition="0">
        <references count="3">
          <reference field="7" count="2">
            <x v="265"/>
            <x v="440"/>
          </reference>
          <reference field="8" count="1" selected="0">
            <x v="98"/>
          </reference>
          <reference field="9" count="1" selected="0">
            <x v="188"/>
          </reference>
        </references>
      </pivotArea>
    </format>
    <format dxfId="16742">
      <pivotArea dataOnly="0" labelOnly="1" outline="0" fieldPosition="0">
        <references count="3">
          <reference field="7" count="2">
            <x v="265"/>
            <x v="440"/>
          </reference>
          <reference field="8" count="1" selected="0">
            <x v="98"/>
          </reference>
          <reference field="9" count="1" selected="0">
            <x v="288"/>
          </reference>
        </references>
      </pivotArea>
    </format>
    <format dxfId="16741">
      <pivotArea dataOnly="0" labelOnly="1" outline="0" fieldPosition="0">
        <references count="3">
          <reference field="7" count="1">
            <x v="160"/>
          </reference>
          <reference field="8" count="1" selected="0">
            <x v="98"/>
          </reference>
          <reference field="9" count="1" selected="0">
            <x v="341"/>
          </reference>
        </references>
      </pivotArea>
    </format>
    <format dxfId="16740">
      <pivotArea dataOnly="0" labelOnly="1" outline="0" fieldPosition="0">
        <references count="3">
          <reference field="7" count="1">
            <x v="160"/>
          </reference>
          <reference field="8" count="1" selected="0">
            <x v="98"/>
          </reference>
          <reference field="9" count="1" selected="0">
            <x v="356"/>
          </reference>
        </references>
      </pivotArea>
    </format>
    <format dxfId="16739">
      <pivotArea dataOnly="0" labelOnly="1" outline="0" fieldPosition="0">
        <references count="3">
          <reference field="7" count="1">
            <x v="160"/>
          </reference>
          <reference field="8" count="1" selected="0">
            <x v="101"/>
          </reference>
          <reference field="9" count="1" selected="0">
            <x v="9"/>
          </reference>
        </references>
      </pivotArea>
    </format>
    <format dxfId="16738">
      <pivotArea dataOnly="0" labelOnly="1" outline="0" fieldPosition="0">
        <references count="3">
          <reference field="7" count="1">
            <x v="160"/>
          </reference>
          <reference field="8" count="1" selected="0">
            <x v="101"/>
          </reference>
          <reference field="9" count="1" selected="0">
            <x v="63"/>
          </reference>
        </references>
      </pivotArea>
    </format>
    <format dxfId="16737">
      <pivotArea dataOnly="0" labelOnly="1" outline="0" fieldPosition="0">
        <references count="3">
          <reference field="7" count="5">
            <x v="128"/>
            <x v="145"/>
            <x v="211"/>
            <x v="232"/>
            <x v="430"/>
          </reference>
          <reference field="8" count="1" selected="0">
            <x v="101"/>
          </reference>
          <reference field="9" count="1" selected="0">
            <x v="89"/>
          </reference>
        </references>
      </pivotArea>
    </format>
    <format dxfId="16736">
      <pivotArea dataOnly="0" labelOnly="1" outline="0" fieldPosition="0">
        <references count="3">
          <reference field="7" count="1">
            <x v="160"/>
          </reference>
          <reference field="8" count="1" selected="0">
            <x v="101"/>
          </reference>
          <reference field="9" count="1" selected="0">
            <x v="224"/>
          </reference>
        </references>
      </pivotArea>
    </format>
    <format dxfId="16735">
      <pivotArea dataOnly="0" labelOnly="1" outline="0" fieldPosition="0">
        <references count="3">
          <reference field="7" count="1">
            <x v="160"/>
          </reference>
          <reference field="8" count="1" selected="0">
            <x v="101"/>
          </reference>
          <reference field="9" count="1" selected="0">
            <x v="274"/>
          </reference>
        </references>
      </pivotArea>
    </format>
    <format dxfId="16734">
      <pivotArea dataOnly="0" labelOnly="1" outline="0" fieldPosition="0">
        <references count="3">
          <reference field="7" count="1">
            <x v="160"/>
          </reference>
          <reference field="8" count="1" selected="0">
            <x v="101"/>
          </reference>
          <reference field="9" count="1" selected="0">
            <x v="341"/>
          </reference>
        </references>
      </pivotArea>
    </format>
    <format dxfId="16733">
      <pivotArea dataOnly="0" labelOnly="1" outline="0" fieldPosition="0">
        <references count="3">
          <reference field="7" count="6">
            <x v="122"/>
            <x v="178"/>
            <x v="200"/>
            <x v="262"/>
            <x v="309"/>
            <x v="373"/>
          </reference>
          <reference field="8" count="1" selected="0">
            <x v="104"/>
          </reference>
          <reference field="9" count="1" selected="0">
            <x v="93"/>
          </reference>
        </references>
      </pivotArea>
    </format>
    <format dxfId="16732">
      <pivotArea dataOnly="0" labelOnly="1" outline="0" fieldPosition="0">
        <references count="3">
          <reference field="7" count="1">
            <x v="160"/>
          </reference>
          <reference field="8" count="1" selected="0">
            <x v="104"/>
          </reference>
          <reference field="9" count="1" selected="0">
            <x v="163"/>
          </reference>
        </references>
      </pivotArea>
    </format>
    <format dxfId="16731">
      <pivotArea dataOnly="0" labelOnly="1" outline="0" fieldPosition="0">
        <references count="3">
          <reference field="7" count="1">
            <x v="160"/>
          </reference>
          <reference field="8" count="1" selected="0">
            <x v="104"/>
          </reference>
          <reference field="9" count="1" selected="0">
            <x v="274"/>
          </reference>
        </references>
      </pivotArea>
    </format>
    <format dxfId="16730">
      <pivotArea dataOnly="0" labelOnly="1" outline="0" fieldPosition="0">
        <references count="3">
          <reference field="7" count="1">
            <x v="160"/>
          </reference>
          <reference field="8" count="1" selected="0">
            <x v="104"/>
          </reference>
          <reference field="9" count="1" selected="0">
            <x v="341"/>
          </reference>
        </references>
      </pivotArea>
    </format>
    <format dxfId="16729">
      <pivotArea dataOnly="0" labelOnly="1" outline="0" fieldPosition="0">
        <references count="3">
          <reference field="7" count="5">
            <x v="117"/>
            <x v="287"/>
            <x v="291"/>
            <x v="349"/>
            <x v="378"/>
          </reference>
          <reference field="8" count="1" selected="0">
            <x v="106"/>
          </reference>
          <reference field="9" count="1" selected="0">
            <x v="96"/>
          </reference>
        </references>
      </pivotArea>
    </format>
    <format dxfId="16728">
      <pivotArea dataOnly="0" labelOnly="1" outline="0" fieldPosition="0">
        <references count="3">
          <reference field="7" count="1">
            <x v="160"/>
          </reference>
          <reference field="8" count="1" selected="0">
            <x v="106"/>
          </reference>
          <reference field="9" count="1" selected="0">
            <x v="229"/>
          </reference>
        </references>
      </pivotArea>
    </format>
    <format dxfId="16727">
      <pivotArea dataOnly="0" labelOnly="1" outline="0" fieldPosition="0">
        <references count="3">
          <reference field="7" count="1">
            <x v="160"/>
          </reference>
          <reference field="8" count="1" selected="0">
            <x v="106"/>
          </reference>
          <reference field="9" count="1" selected="0">
            <x v="309"/>
          </reference>
        </references>
      </pivotArea>
    </format>
    <format dxfId="16726">
      <pivotArea dataOnly="0" labelOnly="1" outline="0" fieldPosition="0">
        <references count="3">
          <reference field="7" count="1">
            <x v="160"/>
          </reference>
          <reference field="8" count="1" selected="0">
            <x v="106"/>
          </reference>
          <reference field="9" count="1" selected="0">
            <x v="341"/>
          </reference>
        </references>
      </pivotArea>
    </format>
    <format dxfId="16725">
      <pivotArea dataOnly="0" labelOnly="1" outline="0" fieldPosition="0">
        <references count="3">
          <reference field="7" count="1">
            <x v="160"/>
          </reference>
          <reference field="8" count="1" selected="0">
            <x v="106"/>
          </reference>
          <reference field="9" count="1" selected="0">
            <x v="372"/>
          </reference>
        </references>
      </pivotArea>
    </format>
    <format dxfId="16724">
      <pivotArea dataOnly="0" labelOnly="1" outline="0" fieldPosition="0">
        <references count="3">
          <reference field="7" count="1">
            <x v="160"/>
          </reference>
          <reference field="8" count="1" selected="0">
            <x v="106"/>
          </reference>
          <reference field="9" count="1" selected="0">
            <x v="378"/>
          </reference>
        </references>
      </pivotArea>
    </format>
    <format dxfId="16723">
      <pivotArea dataOnly="0" labelOnly="1" outline="0" fieldPosition="0">
        <references count="3">
          <reference field="7" count="1">
            <x v="160"/>
          </reference>
          <reference field="8" count="1" selected="0">
            <x v="107"/>
          </reference>
          <reference field="9" count="1" selected="0">
            <x v="51"/>
          </reference>
        </references>
      </pivotArea>
    </format>
    <format dxfId="16722">
      <pivotArea dataOnly="0" labelOnly="1" outline="0" fieldPosition="0">
        <references count="3">
          <reference field="7" count="2">
            <x v="138"/>
            <x v="216"/>
          </reference>
          <reference field="8" count="1" selected="0">
            <x v="107"/>
          </reference>
          <reference field="9" count="1" selected="0">
            <x v="95"/>
          </reference>
        </references>
      </pivotArea>
    </format>
    <format dxfId="16721">
      <pivotArea dataOnly="0" labelOnly="1" outline="0" fieldPosition="0">
        <references count="3">
          <reference field="7" count="1">
            <x v="160"/>
          </reference>
          <reference field="8" count="1" selected="0">
            <x v="107"/>
          </reference>
          <reference field="9" count="1" selected="0">
            <x v="97"/>
          </reference>
        </references>
      </pivotArea>
    </format>
    <format dxfId="16720">
      <pivotArea dataOnly="0" labelOnly="1" outline="0" fieldPosition="0">
        <references count="3">
          <reference field="7" count="1">
            <x v="160"/>
          </reference>
          <reference field="8" count="1" selected="0">
            <x v="107"/>
          </reference>
          <reference field="9" count="1" selected="0">
            <x v="98"/>
          </reference>
        </references>
      </pivotArea>
    </format>
    <format dxfId="16719">
      <pivotArea dataOnly="0" labelOnly="1" outline="0" fieldPosition="0">
        <references count="3">
          <reference field="7" count="1">
            <x v="160"/>
          </reference>
          <reference field="8" count="1" selected="0">
            <x v="107"/>
          </reference>
          <reference field="9" count="1" selected="0">
            <x v="207"/>
          </reference>
        </references>
      </pivotArea>
    </format>
    <format dxfId="16718">
      <pivotArea dataOnly="0" labelOnly="1" outline="0" fieldPosition="0">
        <references count="3">
          <reference field="7" count="1">
            <x v="160"/>
          </reference>
          <reference field="8" count="1" selected="0">
            <x v="107"/>
          </reference>
          <reference field="9" count="1" selected="0">
            <x v="341"/>
          </reference>
        </references>
      </pivotArea>
    </format>
    <format dxfId="16717">
      <pivotArea dataOnly="0" labelOnly="1" outline="0" fieldPosition="0">
        <references count="3">
          <reference field="7" count="1">
            <x v="160"/>
          </reference>
          <reference field="8" count="1" selected="0">
            <x v="107"/>
          </reference>
          <reference field="9" count="1" selected="0">
            <x v="356"/>
          </reference>
        </references>
      </pivotArea>
    </format>
    <format dxfId="16716">
      <pivotArea dataOnly="0" labelOnly="1" outline="0" fieldPosition="0">
        <references count="3">
          <reference field="7" count="1">
            <x v="160"/>
          </reference>
          <reference field="8" count="1" selected="0">
            <x v="109"/>
          </reference>
          <reference field="9" count="1" selected="0">
            <x v="341"/>
          </reference>
        </references>
      </pivotArea>
    </format>
    <format dxfId="16715">
      <pivotArea dataOnly="0" labelOnly="1" outline="0" fieldPosition="0">
        <references count="3">
          <reference field="7" count="2">
            <x v="320"/>
            <x v="375"/>
          </reference>
          <reference field="8" count="1" selected="0">
            <x v="0"/>
          </reference>
          <reference field="9" count="1" selected="0">
            <x v="1"/>
          </reference>
        </references>
      </pivotArea>
    </format>
    <format dxfId="16714">
      <pivotArea dataOnly="0" labelOnly="1" outline="0" fieldPosition="0">
        <references count="3">
          <reference field="7" count="4">
            <x v="143"/>
            <x v="170"/>
            <x v="370"/>
            <x v="433"/>
          </reference>
          <reference field="8" count="1" selected="0">
            <x v="1"/>
          </reference>
          <reference field="9" count="1" selected="0">
            <x v="6"/>
          </reference>
        </references>
      </pivotArea>
    </format>
    <format dxfId="16713">
      <pivotArea dataOnly="0" labelOnly="1" outline="0" fieldPosition="0">
        <references count="3">
          <reference field="7" count="2">
            <x v="265"/>
            <x v="440"/>
          </reference>
          <reference field="8" count="1" selected="0">
            <x v="1"/>
          </reference>
          <reference field="9" count="1" selected="0">
            <x v="286"/>
          </reference>
        </references>
      </pivotArea>
    </format>
    <format dxfId="16712">
      <pivotArea dataOnly="0" labelOnly="1" outline="0" fieldPosition="0">
        <references count="3">
          <reference field="7" count="1">
            <x v="160"/>
          </reference>
          <reference field="8" count="1" selected="0">
            <x v="1"/>
          </reference>
          <reference field="9" count="1" selected="0">
            <x v="341"/>
          </reference>
        </references>
      </pivotArea>
    </format>
    <format dxfId="16711">
      <pivotArea dataOnly="0" labelOnly="1" outline="0" fieldPosition="0">
        <references count="3">
          <reference field="7" count="1">
            <x v="160"/>
          </reference>
          <reference field="8" count="1" selected="0">
            <x v="2"/>
          </reference>
          <reference field="9" count="1" selected="0">
            <x v="3"/>
          </reference>
        </references>
      </pivotArea>
    </format>
    <format dxfId="16710">
      <pivotArea dataOnly="0" labelOnly="1" outline="0" fieldPosition="0">
        <references count="3">
          <reference field="7" count="1">
            <x v="160"/>
          </reference>
          <reference field="8" count="1" selected="0">
            <x v="2"/>
          </reference>
          <reference field="9" count="1" selected="0">
            <x v="4"/>
          </reference>
        </references>
      </pivotArea>
    </format>
    <format dxfId="16709">
      <pivotArea dataOnly="0" labelOnly="1" outline="0" fieldPosition="0">
        <references count="3">
          <reference field="7" count="1">
            <x v="160"/>
          </reference>
          <reference field="8" count="1" selected="0">
            <x v="2"/>
          </reference>
          <reference field="9" count="1" selected="0">
            <x v="5"/>
          </reference>
        </references>
      </pivotArea>
    </format>
    <format dxfId="16708">
      <pivotArea dataOnly="0" labelOnly="1" outline="0" fieldPosition="0">
        <references count="3">
          <reference field="7" count="4">
            <x v="71"/>
            <x v="170"/>
            <x v="279"/>
            <x v="321"/>
          </reference>
          <reference field="8" count="1" selected="0">
            <x v="2"/>
          </reference>
          <reference field="9" count="1" selected="0">
            <x v="7"/>
          </reference>
        </references>
      </pivotArea>
    </format>
    <format dxfId="16707">
      <pivotArea dataOnly="0" labelOnly="1" outline="0" fieldPosition="0">
        <references count="3">
          <reference field="7" count="2">
            <x v="265"/>
            <x v="440"/>
          </reference>
          <reference field="8" count="1" selected="0">
            <x v="2"/>
          </reference>
          <reference field="9" count="1" selected="0">
            <x v="159"/>
          </reference>
        </references>
      </pivotArea>
    </format>
    <format dxfId="16706">
      <pivotArea dataOnly="0" labelOnly="1" outline="0" fieldPosition="0">
        <references count="3">
          <reference field="7" count="1">
            <x v="160"/>
          </reference>
          <reference field="8" count="1" selected="0">
            <x v="2"/>
          </reference>
          <reference field="9" count="1" selected="0">
            <x v="341"/>
          </reference>
        </references>
      </pivotArea>
    </format>
    <format dxfId="16705">
      <pivotArea dataOnly="0" labelOnly="1" outline="0" fieldPosition="0">
        <references count="3">
          <reference field="7" count="1">
            <x v="160"/>
          </reference>
          <reference field="8" count="1" selected="0">
            <x v="4"/>
          </reference>
          <reference field="9" count="1" selected="0">
            <x v="341"/>
          </reference>
        </references>
      </pivotArea>
    </format>
    <format dxfId="16704">
      <pivotArea dataOnly="0" labelOnly="1" outline="0" fieldPosition="0">
        <references count="3">
          <reference field="7" count="1">
            <x v="160"/>
          </reference>
          <reference field="8" count="1" selected="0">
            <x v="8"/>
          </reference>
          <reference field="9" count="1" selected="0">
            <x v="9"/>
          </reference>
        </references>
      </pivotArea>
    </format>
    <format dxfId="16703">
      <pivotArea dataOnly="0" labelOnly="1" outline="0" fieldPosition="0">
        <references count="3">
          <reference field="7" count="4">
            <x v="53"/>
            <x v="315"/>
            <x v="338"/>
            <x v="339"/>
          </reference>
          <reference field="8" count="1" selected="0">
            <x v="8"/>
          </reference>
          <reference field="9" count="1" selected="0">
            <x v="21"/>
          </reference>
        </references>
      </pivotArea>
    </format>
    <format dxfId="16702">
      <pivotArea dataOnly="0" labelOnly="1" outline="0" fieldPosition="0">
        <references count="3">
          <reference field="7" count="1">
            <x v="160"/>
          </reference>
          <reference field="8" count="1" selected="0">
            <x v="8"/>
          </reference>
          <reference field="9" count="1" selected="0">
            <x v="224"/>
          </reference>
        </references>
      </pivotArea>
    </format>
    <format dxfId="16701">
      <pivotArea dataOnly="0" labelOnly="1" outline="0" fieldPosition="0">
        <references count="3">
          <reference field="7" count="1">
            <x v="160"/>
          </reference>
          <reference field="8" count="1" selected="0">
            <x v="8"/>
          </reference>
          <reference field="9" count="1" selected="0">
            <x v="274"/>
          </reference>
        </references>
      </pivotArea>
    </format>
    <format dxfId="16700">
      <pivotArea dataOnly="0" labelOnly="1" outline="0" fieldPosition="0">
        <references count="3">
          <reference field="7" count="1">
            <x v="160"/>
          </reference>
          <reference field="8" count="1" selected="0">
            <x v="8"/>
          </reference>
          <reference field="9" count="1" selected="0">
            <x v="341"/>
          </reference>
        </references>
      </pivotArea>
    </format>
    <format dxfId="16699">
      <pivotArea dataOnly="0" labelOnly="1" outline="0" fieldPosition="0">
        <references count="3">
          <reference field="7" count="4">
            <x v="155"/>
            <x v="386"/>
            <x v="415"/>
            <x v="432"/>
          </reference>
          <reference field="8" count="1" selected="0">
            <x v="10"/>
          </reference>
          <reference field="9" count="1" selected="0">
            <x v="19"/>
          </reference>
        </references>
      </pivotArea>
    </format>
    <format dxfId="16698">
      <pivotArea dataOnly="0" labelOnly="1" outline="0" fieldPosition="0">
        <references count="3">
          <reference field="7" count="2">
            <x v="12"/>
            <x v="419"/>
          </reference>
          <reference field="8" count="1" selected="0">
            <x v="10"/>
          </reference>
          <reference field="9" count="1" selected="0">
            <x v="20"/>
          </reference>
        </references>
      </pivotArea>
    </format>
    <format dxfId="16697">
      <pivotArea dataOnly="0" labelOnly="1" outline="0" fieldPosition="0">
        <references count="3">
          <reference field="7" count="2">
            <x v="265"/>
            <x v="440"/>
          </reference>
          <reference field="8" count="1" selected="0">
            <x v="10"/>
          </reference>
          <reference field="9" count="1" selected="0">
            <x v="334"/>
          </reference>
        </references>
      </pivotArea>
    </format>
    <format dxfId="16696">
      <pivotArea dataOnly="0" labelOnly="1" outline="0" fieldPosition="0">
        <references count="3">
          <reference field="7" count="1">
            <x v="160"/>
          </reference>
          <reference field="8" count="1" selected="0">
            <x v="10"/>
          </reference>
          <reference field="9" count="1" selected="0">
            <x v="341"/>
          </reference>
        </references>
      </pivotArea>
    </format>
    <format dxfId="16695">
      <pivotArea dataOnly="0" labelOnly="1" outline="0" fieldPosition="0">
        <references count="3">
          <reference field="7" count="2">
            <x v="265"/>
            <x v="440"/>
          </reference>
          <reference field="8" count="1" selected="0">
            <x v="10"/>
          </reference>
          <reference field="9" count="1" selected="0">
            <x v="381"/>
          </reference>
        </references>
      </pivotArea>
    </format>
    <format dxfId="16694">
      <pivotArea dataOnly="0" labelOnly="1" outline="0" fieldPosition="0">
        <references count="3">
          <reference field="7" count="4">
            <x v="27"/>
            <x v="43"/>
            <x v="323"/>
            <x v="324"/>
          </reference>
          <reference field="8" count="1" selected="0">
            <x v="12"/>
          </reference>
          <reference field="9" count="1" selected="0">
            <x v="16"/>
          </reference>
        </references>
      </pivotArea>
    </format>
    <format dxfId="16693">
      <pivotArea dataOnly="0" labelOnly="1" outline="0" fieldPosition="0">
        <references count="3">
          <reference field="7" count="4">
            <x v="155"/>
            <x v="386"/>
            <x v="415"/>
            <x v="432"/>
          </reference>
          <reference field="8" count="1" selected="0">
            <x v="12"/>
          </reference>
          <reference field="9" count="1" selected="0">
            <x v="17"/>
          </reference>
        </references>
      </pivotArea>
    </format>
    <format dxfId="16692">
      <pivotArea dataOnly="0" labelOnly="1" outline="0" fieldPosition="0">
        <references count="3">
          <reference field="7" count="3">
            <x v="277"/>
            <x v="343"/>
            <x v="368"/>
          </reference>
          <reference field="8" count="1" selected="0">
            <x v="12"/>
          </reference>
          <reference field="9" count="1" selected="0">
            <x v="18"/>
          </reference>
        </references>
      </pivotArea>
    </format>
    <format dxfId="16691">
      <pivotArea dataOnly="0" labelOnly="1" outline="0" fieldPosition="0">
        <references count="3">
          <reference field="7" count="2">
            <x v="265"/>
            <x v="440"/>
          </reference>
          <reference field="8" count="1" selected="0">
            <x v="12"/>
          </reference>
          <reference field="9" count="1" selected="0">
            <x v="66"/>
          </reference>
        </references>
      </pivotArea>
    </format>
    <format dxfId="16690">
      <pivotArea dataOnly="0" labelOnly="1" outline="0" fieldPosition="0">
        <references count="3">
          <reference field="7" count="1">
            <x v="160"/>
          </reference>
          <reference field="8" count="1" selected="0">
            <x v="12"/>
          </reference>
          <reference field="9" count="1" selected="0">
            <x v="68"/>
          </reference>
        </references>
      </pivotArea>
    </format>
    <format dxfId="16689">
      <pivotArea dataOnly="0" labelOnly="1" outline="0" fieldPosition="0">
        <references count="3">
          <reference field="7" count="2">
            <x v="265"/>
            <x v="440"/>
          </reference>
          <reference field="8" count="1" selected="0">
            <x v="12"/>
          </reference>
          <reference field="9" count="1" selected="0">
            <x v="94"/>
          </reference>
        </references>
      </pivotArea>
    </format>
    <format dxfId="16688">
      <pivotArea dataOnly="0" labelOnly="1" outline="0" fieldPosition="0">
        <references count="3">
          <reference field="7" count="1">
            <x v="160"/>
          </reference>
          <reference field="8" count="1" selected="0">
            <x v="12"/>
          </reference>
          <reference field="9" count="1" selected="0">
            <x v="162"/>
          </reference>
        </references>
      </pivotArea>
    </format>
    <format dxfId="16687">
      <pivotArea dataOnly="0" labelOnly="1" outline="0" fieldPosition="0">
        <references count="3">
          <reference field="7" count="1">
            <x v="160"/>
          </reference>
          <reference field="8" count="1" selected="0">
            <x v="12"/>
          </reference>
          <reference field="9" count="1" selected="0">
            <x v="341"/>
          </reference>
        </references>
      </pivotArea>
    </format>
    <format dxfId="16686">
      <pivotArea dataOnly="0" labelOnly="1" outline="0" fieldPosition="0">
        <references count="3">
          <reference field="7" count="4">
            <x v="58"/>
            <x v="116"/>
            <x v="267"/>
            <x v="403"/>
          </reference>
          <reference field="8" count="1" selected="0">
            <x v="13"/>
          </reference>
          <reference field="9" count="1" selected="0">
            <x v="12"/>
          </reference>
        </references>
      </pivotArea>
    </format>
    <format dxfId="16685">
      <pivotArea dataOnly="0" labelOnly="1" outline="0" fieldPosition="0">
        <references count="3">
          <reference field="7" count="4">
            <x v="237"/>
            <x v="256"/>
            <x v="267"/>
            <x v="403"/>
          </reference>
          <reference field="8" count="1" selected="0">
            <x v="13"/>
          </reference>
          <reference field="9" count="1" selected="0">
            <x v="13"/>
          </reference>
        </references>
      </pivotArea>
    </format>
    <format dxfId="16684">
      <pivotArea dataOnly="0" labelOnly="1" outline="0" fieldPosition="0">
        <references count="3">
          <reference field="7" count="3">
            <x v="152"/>
            <x v="267"/>
            <x v="332"/>
          </reference>
          <reference field="8" count="1" selected="0">
            <x v="13"/>
          </reference>
          <reference field="9" count="1" selected="0">
            <x v="14"/>
          </reference>
        </references>
      </pivotArea>
    </format>
    <format dxfId="16683">
      <pivotArea dataOnly="0" labelOnly="1" outline="0" fieldPosition="0">
        <references count="3">
          <reference field="7" count="6">
            <x v="122"/>
            <x v="165"/>
            <x v="200"/>
            <x v="262"/>
            <x v="267"/>
            <x v="309"/>
          </reference>
          <reference field="8" count="1" selected="0">
            <x v="13"/>
          </reference>
          <reference field="9" count="1" selected="0">
            <x v="15"/>
          </reference>
        </references>
      </pivotArea>
    </format>
    <format dxfId="16682">
      <pivotArea dataOnly="0" labelOnly="1" outline="0" fieldPosition="0">
        <references count="3">
          <reference field="7" count="1">
            <x v="160"/>
          </reference>
          <reference field="8" count="1" selected="0">
            <x v="13"/>
          </reference>
          <reference field="9" count="1" selected="0">
            <x v="224"/>
          </reference>
        </references>
      </pivotArea>
    </format>
    <format dxfId="16681">
      <pivotArea dataOnly="0" labelOnly="1" outline="0" fieldPosition="0">
        <references count="3">
          <reference field="7" count="1">
            <x v="160"/>
          </reference>
          <reference field="8" count="1" selected="0">
            <x v="13"/>
          </reference>
          <reference field="9" count="1" selected="0">
            <x v="274"/>
          </reference>
        </references>
      </pivotArea>
    </format>
    <format dxfId="16680">
      <pivotArea dataOnly="0" labelOnly="1" outline="0" fieldPosition="0">
        <references count="3">
          <reference field="7" count="1">
            <x v="160"/>
          </reference>
          <reference field="8" count="1" selected="0">
            <x v="13"/>
          </reference>
          <reference field="9" count="1" selected="0">
            <x v="341"/>
          </reference>
        </references>
      </pivotArea>
    </format>
    <format dxfId="16679">
      <pivotArea dataOnly="0" labelOnly="1" outline="0" fieldPosition="0">
        <references count="3">
          <reference field="7" count="1">
            <x v="160"/>
          </reference>
          <reference field="8" count="1" selected="0">
            <x v="15"/>
          </reference>
          <reference field="9" count="1" selected="0">
            <x v="224"/>
          </reference>
        </references>
      </pivotArea>
    </format>
    <format dxfId="16678">
      <pivotArea dataOnly="0" labelOnly="1" outline="0" fieldPosition="0">
        <references count="3">
          <reference field="7" count="1">
            <x v="160"/>
          </reference>
          <reference field="8" count="1" selected="0">
            <x v="15"/>
          </reference>
          <reference field="9" count="1" selected="0">
            <x v="274"/>
          </reference>
        </references>
      </pivotArea>
    </format>
    <format dxfId="16677">
      <pivotArea dataOnly="0" labelOnly="1" outline="0" fieldPosition="0">
        <references count="3">
          <reference field="7" count="1">
            <x v="160"/>
          </reference>
          <reference field="8" count="1" selected="0">
            <x v="15"/>
          </reference>
          <reference field="9" count="1" selected="0">
            <x v="341"/>
          </reference>
        </references>
      </pivotArea>
    </format>
    <format dxfId="16676">
      <pivotArea dataOnly="0" labelOnly="1" outline="0" fieldPosition="0">
        <references count="3">
          <reference field="7" count="1">
            <x v="160"/>
          </reference>
          <reference field="8" count="1" selected="0">
            <x v="17"/>
          </reference>
          <reference field="9" count="1" selected="0">
            <x v="341"/>
          </reference>
        </references>
      </pivotArea>
    </format>
    <format dxfId="16675">
      <pivotArea dataOnly="0" labelOnly="1" outline="0" fieldPosition="0">
        <references count="3">
          <reference field="7" count="2">
            <x v="265"/>
            <x v="440"/>
          </reference>
          <reference field="8" count="1" selected="0">
            <x v="18"/>
          </reference>
          <reference field="9" count="1" selected="0">
            <x v="47"/>
          </reference>
        </references>
      </pivotArea>
    </format>
    <format dxfId="16674">
      <pivotArea dataOnly="0" labelOnly="1" outline="0" fieldPosition="0">
        <references count="3">
          <reference field="7" count="1">
            <x v="160"/>
          </reference>
          <reference field="8" count="1" selected="0">
            <x v="18"/>
          </reference>
          <reference field="9" count="1" selected="0">
            <x v="206"/>
          </reference>
        </references>
      </pivotArea>
    </format>
    <format dxfId="16673">
      <pivotArea dataOnly="0" labelOnly="1" outline="0" fieldPosition="0">
        <references count="3">
          <reference field="7" count="1">
            <x v="28"/>
          </reference>
          <reference field="8" count="1" selected="0">
            <x v="22"/>
          </reference>
          <reference field="9" count="1" selected="0">
            <x v="25"/>
          </reference>
        </references>
      </pivotArea>
    </format>
    <format dxfId="16672">
      <pivotArea dataOnly="0" labelOnly="1" outline="0" fieldPosition="0">
        <references count="3">
          <reference field="7" count="6">
            <x v="100"/>
            <x v="101"/>
            <x v="113"/>
            <x v="316"/>
            <x v="351"/>
            <x v="403"/>
          </reference>
          <reference field="8" count="1" selected="0">
            <x v="24"/>
          </reference>
          <reference field="9" count="1" selected="0">
            <x v="27"/>
          </reference>
        </references>
      </pivotArea>
    </format>
    <format dxfId="16671">
      <pivotArea dataOnly="0" labelOnly="1" outline="0" fieldPosition="0">
        <references count="3">
          <reference field="7" count="2">
            <x v="149"/>
            <x v="421"/>
          </reference>
          <reference field="8" count="1" selected="0">
            <x v="24"/>
          </reference>
          <reference field="9" count="1" selected="0">
            <x v="28"/>
          </reference>
        </references>
      </pivotArea>
    </format>
    <format dxfId="16670">
      <pivotArea dataOnly="0" labelOnly="1" outline="0" fieldPosition="0">
        <references count="3">
          <reference field="7" count="1">
            <x v="160"/>
          </reference>
          <reference field="8" count="1" selected="0">
            <x v="24"/>
          </reference>
          <reference field="9" count="1" selected="0">
            <x v="29"/>
          </reference>
        </references>
      </pivotArea>
    </format>
    <format dxfId="16669">
      <pivotArea dataOnly="0" labelOnly="1" outline="0" fieldPosition="0">
        <references count="3">
          <reference field="7" count="1">
            <x v="160"/>
          </reference>
          <reference field="8" count="1" selected="0">
            <x v="24"/>
          </reference>
          <reference field="9" count="1" selected="0">
            <x v="30"/>
          </reference>
        </references>
      </pivotArea>
    </format>
    <format dxfId="16668">
      <pivotArea dataOnly="0" labelOnly="1" outline="0" fieldPosition="0">
        <references count="3">
          <reference field="7" count="1">
            <x v="160"/>
          </reference>
          <reference field="8" count="1" selected="0">
            <x v="24"/>
          </reference>
          <reference field="9" count="1" selected="0">
            <x v="341"/>
          </reference>
        </references>
      </pivotArea>
    </format>
    <format dxfId="16667">
      <pivotArea dataOnly="0" labelOnly="1" outline="0" fieldPosition="0">
        <references count="3">
          <reference field="7" count="2">
            <x v="265"/>
            <x v="440"/>
          </reference>
          <reference field="8" count="1" selected="0">
            <x v="24"/>
          </reference>
          <reference field="9" count="1" selected="0">
            <x v="346"/>
          </reference>
        </references>
      </pivotArea>
    </format>
    <format dxfId="16666">
      <pivotArea dataOnly="0" labelOnly="1" outline="0" fieldPosition="0">
        <references count="3">
          <reference field="7" count="1">
            <x v="160"/>
          </reference>
          <reference field="8" count="1" selected="0">
            <x v="25"/>
          </reference>
          <reference field="9" count="1" selected="0">
            <x v="341"/>
          </reference>
        </references>
      </pivotArea>
    </format>
    <format dxfId="16665">
      <pivotArea dataOnly="0" labelOnly="1" outline="0" fieldPosition="0">
        <references count="3">
          <reference field="7" count="3">
            <x v="161"/>
            <x v="218"/>
            <x v="375"/>
          </reference>
          <reference field="8" count="1" selected="0">
            <x v="27"/>
          </reference>
          <reference field="9" count="1" selected="0">
            <x v="33"/>
          </reference>
        </references>
      </pivotArea>
    </format>
    <format dxfId="16664">
      <pivotArea dataOnly="0" labelOnly="1" outline="0" fieldPosition="0">
        <references count="3">
          <reference field="7" count="1">
            <x v="160"/>
          </reference>
          <reference field="8" count="1" selected="0">
            <x v="29"/>
          </reference>
          <reference field="9" count="1" selected="0">
            <x v="31"/>
          </reference>
        </references>
      </pivotArea>
    </format>
    <format dxfId="16663">
      <pivotArea dataOnly="0" labelOnly="1" outline="0" fieldPosition="0">
        <references count="3">
          <reference field="7" count="6">
            <x v="120"/>
            <x v="163"/>
            <x v="260"/>
            <x v="267"/>
            <x v="307"/>
            <x v="403"/>
          </reference>
          <reference field="8" count="1" selected="0">
            <x v="29"/>
          </reference>
          <reference field="9" count="1" selected="0">
            <x v="34"/>
          </reference>
        </references>
      </pivotArea>
    </format>
    <format dxfId="16662">
      <pivotArea dataOnly="0" labelOnly="1" outline="0" fieldPosition="0">
        <references count="3">
          <reference field="7" count="5">
            <x v="181"/>
            <x v="193"/>
            <x v="198"/>
            <x v="233"/>
            <x v="245"/>
          </reference>
          <reference field="8" count="1" selected="0">
            <x v="29"/>
          </reference>
          <reference field="9" count="1" selected="0">
            <x v="35"/>
          </reference>
        </references>
      </pivotArea>
    </format>
    <format dxfId="16661">
      <pivotArea dataOnly="0" labelOnly="1" outline="0" fieldPosition="0">
        <references count="3">
          <reference field="7" count="1">
            <x v="160"/>
          </reference>
          <reference field="8" count="1" selected="0">
            <x v="29"/>
          </reference>
          <reference field="9" count="1" selected="0">
            <x v="164"/>
          </reference>
        </references>
      </pivotArea>
    </format>
    <format dxfId="16660">
      <pivotArea dataOnly="0" labelOnly="1" outline="0" fieldPosition="0">
        <references count="3">
          <reference field="7" count="1">
            <x v="160"/>
          </reference>
          <reference field="8" count="1" selected="0">
            <x v="29"/>
          </reference>
          <reference field="9" count="1" selected="0">
            <x v="274"/>
          </reference>
        </references>
      </pivotArea>
    </format>
    <format dxfId="16659">
      <pivotArea dataOnly="0" labelOnly="1" outline="0" fieldPosition="0">
        <references count="3">
          <reference field="7" count="2">
            <x v="265"/>
            <x v="440"/>
          </reference>
          <reference field="8" count="1" selected="0">
            <x v="29"/>
          </reference>
          <reference field="9" count="1" selected="0">
            <x v="355"/>
          </reference>
        </references>
      </pivotArea>
    </format>
    <format dxfId="16658">
      <pivotArea dataOnly="0" labelOnly="1" outline="0" fieldPosition="0">
        <references count="3">
          <reference field="7" count="1">
            <x v="160"/>
          </reference>
          <reference field="8" count="1" selected="0">
            <x v="29"/>
          </reference>
          <reference field="9" count="1" selected="0">
            <x v="356"/>
          </reference>
        </references>
      </pivotArea>
    </format>
    <format dxfId="16657">
      <pivotArea dataOnly="0" labelOnly="1" outline="0" fieldPosition="0">
        <references count="3">
          <reference field="7" count="4">
            <x v="65"/>
            <x v="70"/>
            <x v="247"/>
            <x v="289"/>
          </reference>
          <reference field="8" count="1" selected="0">
            <x v="30"/>
          </reference>
          <reference field="9" count="1" selected="0">
            <x v="37"/>
          </reference>
        </references>
      </pivotArea>
    </format>
    <format dxfId="16656">
      <pivotArea dataOnly="0" labelOnly="1" outline="0" fieldPosition="0">
        <references count="3">
          <reference field="7" count="2">
            <x v="265"/>
            <x v="440"/>
          </reference>
          <reference field="8" count="1" selected="0">
            <x v="30"/>
          </reference>
          <reference field="9" count="1" selected="0">
            <x v="204"/>
          </reference>
        </references>
      </pivotArea>
    </format>
    <format dxfId="16655">
      <pivotArea dataOnly="0" labelOnly="1" outline="0" fieldPosition="0">
        <references count="3">
          <reference field="7" count="2">
            <x v="265"/>
            <x v="440"/>
          </reference>
          <reference field="8" count="1" selected="0">
            <x v="30"/>
          </reference>
          <reference field="9" count="1" selected="0">
            <x v="253"/>
          </reference>
        </references>
      </pivotArea>
    </format>
    <format dxfId="16654">
      <pivotArea dataOnly="0" labelOnly="1" outline="0" fieldPosition="0">
        <references count="3">
          <reference field="7" count="1">
            <x v="160"/>
          </reference>
          <reference field="8" count="1" selected="0">
            <x v="30"/>
          </reference>
          <reference field="9" count="1" selected="0">
            <x v="275"/>
          </reference>
        </references>
      </pivotArea>
    </format>
    <format dxfId="16653">
      <pivotArea dataOnly="0" labelOnly="1" outline="0" fieldPosition="0">
        <references count="3">
          <reference field="7" count="1">
            <x v="160"/>
          </reference>
          <reference field="8" count="1" selected="0">
            <x v="30"/>
          </reference>
          <reference field="9" count="1" selected="0">
            <x v="341"/>
          </reference>
        </references>
      </pivotArea>
    </format>
    <format dxfId="16652">
      <pivotArea dataOnly="0" labelOnly="1" outline="0" fieldPosition="0">
        <references count="3">
          <reference field="7" count="2">
            <x v="189"/>
            <x v="314"/>
          </reference>
          <reference field="8" count="1" selected="0">
            <x v="31"/>
          </reference>
          <reference field="9" count="1" selected="0">
            <x v="38"/>
          </reference>
        </references>
      </pivotArea>
    </format>
    <format dxfId="16651">
      <pivotArea dataOnly="0" labelOnly="1" outline="0" fieldPosition="0">
        <references count="3">
          <reference field="7" count="1">
            <x v="131"/>
          </reference>
          <reference field="8" count="1" selected="0">
            <x v="31"/>
          </reference>
          <reference field="9" count="1" selected="0">
            <x v="39"/>
          </reference>
        </references>
      </pivotArea>
    </format>
    <format dxfId="16650">
      <pivotArea dataOnly="0" labelOnly="1" outline="0" fieldPosition="0">
        <references count="3">
          <reference field="7" count="1">
            <x v="160"/>
          </reference>
          <reference field="8" count="1" selected="0">
            <x v="31"/>
          </reference>
          <reference field="9" count="1" selected="0">
            <x v="51"/>
          </reference>
        </references>
      </pivotArea>
    </format>
    <format dxfId="16649">
      <pivotArea dataOnly="0" labelOnly="1" outline="0" fieldPosition="0">
        <references count="3">
          <reference field="7" count="2">
            <x v="265"/>
            <x v="440"/>
          </reference>
          <reference field="8" count="1" selected="0">
            <x v="31"/>
          </reference>
          <reference field="9" count="1" selected="0">
            <x v="64"/>
          </reference>
        </references>
      </pivotArea>
    </format>
    <format dxfId="16648">
      <pivotArea dataOnly="0" labelOnly="1" outline="0" fieldPosition="0">
        <references count="3">
          <reference field="7" count="1">
            <x v="160"/>
          </reference>
          <reference field="8" count="1" selected="0">
            <x v="31"/>
          </reference>
          <reference field="9" count="1" selected="0">
            <x v="207"/>
          </reference>
        </references>
      </pivotArea>
    </format>
    <format dxfId="16647">
      <pivotArea dataOnly="0" labelOnly="1" outline="0" fieldPosition="0">
        <references count="3">
          <reference field="7" count="1">
            <x v="160"/>
          </reference>
          <reference field="8" count="1" selected="0">
            <x v="31"/>
          </reference>
          <reference field="9" count="1" selected="0">
            <x v="341"/>
          </reference>
        </references>
      </pivotArea>
    </format>
    <format dxfId="16646">
      <pivotArea dataOnly="0" labelOnly="1" outline="0" fieldPosition="0">
        <references count="3">
          <reference field="7" count="1">
            <x v="284"/>
          </reference>
          <reference field="8" count="1" selected="0">
            <x v="33"/>
          </reference>
          <reference field="9" count="1" selected="0">
            <x v="43"/>
          </reference>
        </references>
      </pivotArea>
    </format>
    <format dxfId="16645">
      <pivotArea dataOnly="0" labelOnly="1" outline="0" fieldPosition="0">
        <references count="3">
          <reference field="7" count="1">
            <x v="160"/>
          </reference>
          <reference field="8" count="1" selected="0">
            <x v="33"/>
          </reference>
          <reference field="9" count="1" selected="0">
            <x v="341"/>
          </reference>
        </references>
      </pivotArea>
    </format>
    <format dxfId="16644">
      <pivotArea dataOnly="0" labelOnly="1" outline="0" fieldPosition="0">
        <references count="3">
          <reference field="7" count="3">
            <x v="275"/>
            <x v="403"/>
            <x v="433"/>
          </reference>
          <reference field="8" count="1" selected="0">
            <x v="34"/>
          </reference>
          <reference field="9" count="1" selected="0">
            <x v="41"/>
          </reference>
        </references>
      </pivotArea>
    </format>
    <format dxfId="16643">
      <pivotArea dataOnly="0" labelOnly="1" outline="0" fieldPosition="0">
        <references count="3">
          <reference field="7" count="1">
            <x v="160"/>
          </reference>
          <reference field="8" count="1" selected="0">
            <x v="34"/>
          </reference>
          <reference field="9" count="1" selected="0">
            <x v="341"/>
          </reference>
        </references>
      </pivotArea>
    </format>
    <format dxfId="16642">
      <pivotArea dataOnly="0" labelOnly="1" outline="0" fieldPosition="0">
        <references count="3">
          <reference field="7" count="4">
            <x v="300"/>
            <x v="320"/>
            <x v="375"/>
            <x v="433"/>
          </reference>
          <reference field="8" count="1" selected="0">
            <x v="35"/>
          </reference>
          <reference field="9" count="1" selected="0">
            <x v="44"/>
          </reference>
        </references>
      </pivotArea>
    </format>
    <format dxfId="16641">
      <pivotArea dataOnly="0" labelOnly="1" outline="0" fieldPosition="0">
        <references count="3">
          <reference field="7" count="1">
            <x v="160"/>
          </reference>
          <reference field="8" count="1" selected="0">
            <x v="35"/>
          </reference>
          <reference field="9" count="1" selected="0">
            <x v="341"/>
          </reference>
        </references>
      </pivotArea>
    </format>
    <format dxfId="16640">
      <pivotArea dataOnly="0" labelOnly="1" outline="0" fieldPosition="0">
        <references count="3">
          <reference field="7" count="4">
            <x v="17"/>
            <x v="70"/>
            <x v="375"/>
            <x v="433"/>
          </reference>
          <reference field="8" count="1" selected="0">
            <x v="36"/>
          </reference>
          <reference field="9" count="1" selected="0">
            <x v="45"/>
          </reference>
        </references>
      </pivotArea>
    </format>
    <format dxfId="16639">
      <pivotArea dataOnly="0" labelOnly="1" outline="0" fieldPosition="0">
        <references count="3">
          <reference field="7" count="1">
            <x v="160"/>
          </reference>
          <reference field="8" count="1" selected="0">
            <x v="36"/>
          </reference>
          <reference field="9" count="1" selected="0">
            <x v="341"/>
          </reference>
        </references>
      </pivotArea>
    </format>
    <format dxfId="16638">
      <pivotArea dataOnly="0" labelOnly="1" outline="0" fieldPosition="0">
        <references count="3">
          <reference field="7" count="5">
            <x v="168"/>
            <x v="320"/>
            <x v="375"/>
            <x v="379"/>
            <x v="397"/>
          </reference>
          <reference field="8" count="1" selected="0">
            <x v="37"/>
          </reference>
          <reference field="9" count="1" selected="0">
            <x v="46"/>
          </reference>
        </references>
      </pivotArea>
    </format>
    <format dxfId="16637">
      <pivotArea dataOnly="0" labelOnly="1" outline="0" fieldPosition="0">
        <references count="3">
          <reference field="7" count="4">
            <x v="300"/>
            <x v="320"/>
            <x v="375"/>
            <x v="433"/>
          </reference>
          <reference field="8" count="1" selected="0">
            <x v="38"/>
          </reference>
          <reference field="9" count="1" selected="0">
            <x v="40"/>
          </reference>
        </references>
      </pivotArea>
    </format>
    <format dxfId="16636">
      <pivotArea dataOnly="0" labelOnly="1" outline="0" fieldPosition="0">
        <references count="3">
          <reference field="7" count="1">
            <x v="160"/>
          </reference>
          <reference field="8" count="1" selected="0">
            <x v="38"/>
          </reference>
          <reference field="9" count="1" selected="0">
            <x v="341"/>
          </reference>
        </references>
      </pivotArea>
    </format>
    <format dxfId="16635">
      <pivotArea dataOnly="0" labelOnly="1" outline="0" fieldPosition="0">
        <references count="3">
          <reference field="7" count="1">
            <x v="160"/>
          </reference>
          <reference field="8" count="1" selected="0">
            <x v="42"/>
          </reference>
          <reference field="9" count="1" selected="0">
            <x v="341"/>
          </reference>
        </references>
      </pivotArea>
    </format>
    <format dxfId="16634">
      <pivotArea dataOnly="0" labelOnly="1" outline="0" fieldPosition="0">
        <references count="3">
          <reference field="7" count="1">
            <x v="160"/>
          </reference>
          <reference field="8" count="1" selected="0">
            <x v="44"/>
          </reference>
          <reference field="9" count="1" selected="0">
            <x v="52"/>
          </reference>
        </references>
      </pivotArea>
    </format>
    <format dxfId="16633">
      <pivotArea dataOnly="0" labelOnly="1" outline="0" fieldPosition="0">
        <references count="3">
          <reference field="7" count="1">
            <x v="160"/>
          </reference>
          <reference field="8" count="1" selected="0">
            <x v="44"/>
          </reference>
          <reference field="9" count="1" selected="0">
            <x v="156"/>
          </reference>
        </references>
      </pivotArea>
    </format>
    <format dxfId="16632">
      <pivotArea dataOnly="0" labelOnly="1" outline="0" fieldPosition="0">
        <references count="3">
          <reference field="7" count="1">
            <x v="160"/>
          </reference>
          <reference field="8" count="1" selected="0">
            <x v="44"/>
          </reference>
          <reference field="9" count="1" selected="0">
            <x v="341"/>
          </reference>
        </references>
      </pivotArea>
    </format>
    <format dxfId="16631">
      <pivotArea dataOnly="0" labelOnly="1" outline="0" fieldPosition="0">
        <references count="3">
          <reference field="7" count="4">
            <x v="53"/>
            <x v="315"/>
            <x v="338"/>
            <x v="339"/>
          </reference>
          <reference field="8" count="1" selected="0">
            <x v="45"/>
          </reference>
          <reference field="9" count="1" selected="0">
            <x v="53"/>
          </reference>
        </references>
      </pivotArea>
    </format>
    <format dxfId="16630">
      <pivotArea dataOnly="0" labelOnly="1" outline="0" fieldPosition="0">
        <references count="3">
          <reference field="7" count="1">
            <x v="160"/>
          </reference>
          <reference field="8" count="1" selected="0">
            <x v="45"/>
          </reference>
          <reference field="9" count="1" selected="0">
            <x v="68"/>
          </reference>
        </references>
      </pivotArea>
    </format>
    <format dxfId="16629">
      <pivotArea dataOnly="0" labelOnly="1" outline="0" fieldPosition="0">
        <references count="3">
          <reference field="7" count="1">
            <x v="160"/>
          </reference>
          <reference field="8" count="1" selected="0">
            <x v="45"/>
          </reference>
          <reference field="9" count="1" selected="0">
            <x v="274"/>
          </reference>
        </references>
      </pivotArea>
    </format>
    <format dxfId="16628">
      <pivotArea dataOnly="0" labelOnly="1" outline="0" fieldPosition="0">
        <references count="3">
          <reference field="7" count="1">
            <x v="160"/>
          </reference>
          <reference field="8" count="1" selected="0">
            <x v="45"/>
          </reference>
          <reference field="9" count="1" selected="0">
            <x v="341"/>
          </reference>
        </references>
      </pivotArea>
    </format>
    <format dxfId="16627">
      <pivotArea dataOnly="0" labelOnly="1" outline="0" fieldPosition="0">
        <references count="3">
          <reference field="7" count="3">
            <x v="10"/>
            <x v="258"/>
            <x v="419"/>
          </reference>
          <reference field="8" count="1" selected="0">
            <x v="47"/>
          </reference>
          <reference field="9" count="1" selected="0">
            <x v="54"/>
          </reference>
        </references>
      </pivotArea>
    </format>
    <format dxfId="16626">
      <pivotArea dataOnly="0" labelOnly="1" outline="0" fieldPosition="0">
        <references count="3">
          <reference field="7" count="1">
            <x v="160"/>
          </reference>
          <reference field="8" count="1" selected="0">
            <x v="47"/>
          </reference>
          <reference field="9" count="1" selected="0">
            <x v="68"/>
          </reference>
        </references>
      </pivotArea>
    </format>
    <format dxfId="16625">
      <pivotArea dataOnly="0" labelOnly="1" outline="0" fieldPosition="0">
        <references count="3">
          <reference field="7" count="1">
            <x v="160"/>
          </reference>
          <reference field="8" count="1" selected="0">
            <x v="47"/>
          </reference>
          <reference field="9" count="1" selected="0">
            <x v="274"/>
          </reference>
        </references>
      </pivotArea>
    </format>
    <format dxfId="16624">
      <pivotArea dataOnly="0" labelOnly="1" outline="0" fieldPosition="0">
        <references count="3">
          <reference field="7" count="5">
            <x v="54"/>
            <x v="70"/>
            <x v="161"/>
            <x v="247"/>
            <x v="433"/>
          </reference>
          <reference field="8" count="1" selected="0">
            <x v="49"/>
          </reference>
          <reference field="9" count="1" selected="0">
            <x v="55"/>
          </reference>
        </references>
      </pivotArea>
    </format>
    <format dxfId="16623">
      <pivotArea dataOnly="0" labelOnly="1" outline="0" fieldPosition="0">
        <references count="3">
          <reference field="7" count="2">
            <x v="243"/>
            <x v="258"/>
          </reference>
          <reference field="8" count="1" selected="0">
            <x v="49"/>
          </reference>
          <reference field="9" count="1" selected="0">
            <x v="56"/>
          </reference>
        </references>
      </pivotArea>
    </format>
    <format dxfId="16622">
      <pivotArea dataOnly="0" labelOnly="1" outline="0" fieldPosition="0">
        <references count="3">
          <reference field="7" count="1">
            <x v="160"/>
          </reference>
          <reference field="8" count="1" selected="0">
            <x v="49"/>
          </reference>
          <reference field="9" count="1" selected="0">
            <x v="68"/>
          </reference>
        </references>
      </pivotArea>
    </format>
    <format dxfId="16621">
      <pivotArea dataOnly="0" labelOnly="1" outline="0" fieldPosition="0">
        <references count="3">
          <reference field="7" count="1">
            <x v="160"/>
          </reference>
          <reference field="8" count="1" selected="0">
            <x v="49"/>
          </reference>
          <reference field="9" count="1" selected="0">
            <x v="274"/>
          </reference>
        </references>
      </pivotArea>
    </format>
    <format dxfId="16620">
      <pivotArea dataOnly="0" labelOnly="1" outline="0" fieldPosition="0">
        <references count="3">
          <reference field="7" count="1">
            <x v="160"/>
          </reference>
          <reference field="8" count="1" selected="0">
            <x v="50"/>
          </reference>
          <reference field="9" count="1" selected="0">
            <x v="341"/>
          </reference>
        </references>
      </pivotArea>
    </format>
    <format dxfId="16619">
      <pivotArea dataOnly="0" labelOnly="1" outline="0" fieldPosition="0">
        <references count="3">
          <reference field="7" count="1">
            <x v="160"/>
          </reference>
          <reference field="8" count="1" selected="0">
            <x v="51"/>
          </reference>
          <reference field="9" count="1" selected="0">
            <x v="341"/>
          </reference>
        </references>
      </pivotArea>
    </format>
    <format dxfId="16618">
      <pivotArea dataOnly="0" labelOnly="1" outline="0" fieldPosition="0">
        <references count="3">
          <reference field="7" count="1">
            <x v="160"/>
          </reference>
          <reference field="8" count="1" selected="0">
            <x v="52"/>
          </reference>
          <reference field="9" count="1" selected="0">
            <x v="10"/>
          </reference>
        </references>
      </pivotArea>
    </format>
    <format dxfId="16617">
      <pivotArea dataOnly="0" labelOnly="1" outline="0" fieldPosition="0">
        <references count="3">
          <reference field="7" count="1">
            <x v="160"/>
          </reference>
          <reference field="8" count="1" selected="0">
            <x v="52"/>
          </reference>
          <reference field="9" count="1" selected="0">
            <x v="341"/>
          </reference>
        </references>
      </pivotArea>
    </format>
    <format dxfId="16616">
      <pivotArea dataOnly="0" labelOnly="1" outline="0" fieldPosition="0">
        <references count="3">
          <reference field="7" count="1">
            <x v="160"/>
          </reference>
          <reference field="8" count="1" selected="0">
            <x v="52"/>
          </reference>
          <reference field="9" count="1" selected="0">
            <x v="372"/>
          </reference>
        </references>
      </pivotArea>
    </format>
    <format dxfId="16615">
      <pivotArea dataOnly="0" labelOnly="1" outline="0" fieldPosition="0">
        <references count="3">
          <reference field="7" count="1">
            <x v="160"/>
          </reference>
          <reference field="8" count="1" selected="0">
            <x v="53"/>
          </reference>
          <reference field="9" count="1" selected="0">
            <x v="341"/>
          </reference>
        </references>
      </pivotArea>
    </format>
    <format dxfId="16614">
      <pivotArea dataOnly="0" labelOnly="1" outline="0" fieldPosition="0">
        <references count="3">
          <reference field="7" count="1">
            <x v="160"/>
          </reference>
          <reference field="8" count="1" selected="0">
            <x v="54"/>
          </reference>
          <reference field="9" count="1" selected="0">
            <x v="341"/>
          </reference>
        </references>
      </pivotArea>
    </format>
    <format dxfId="16613">
      <pivotArea dataOnly="0" labelOnly="1" outline="0" fieldPosition="0">
        <references count="3">
          <reference field="7" count="2">
            <x v="161"/>
            <x v="375"/>
          </reference>
          <reference field="8" count="1" selected="0">
            <x v="55"/>
          </reference>
          <reference field="9" count="1" selected="0">
            <x v="57"/>
          </reference>
        </references>
      </pivotArea>
    </format>
    <format dxfId="16612">
      <pivotArea dataOnly="0" labelOnly="1" outline="0" fieldPosition="0">
        <references count="3">
          <reference field="7" count="2">
            <x v="19"/>
            <x v="405"/>
          </reference>
          <reference field="8" count="1" selected="0">
            <x v="55"/>
          </reference>
          <reference field="9" count="1" selected="0">
            <x v="58"/>
          </reference>
        </references>
      </pivotArea>
    </format>
    <format dxfId="16611">
      <pivotArea dataOnly="0" labelOnly="1" outline="0" fieldPosition="0">
        <references count="3">
          <reference field="7" count="1">
            <x v="160"/>
          </reference>
          <reference field="8" count="1" selected="0">
            <x v="55"/>
          </reference>
          <reference field="9" count="1" selected="0">
            <x v="341"/>
          </reference>
        </references>
      </pivotArea>
    </format>
    <format dxfId="16610">
      <pivotArea dataOnly="0" labelOnly="1" outline="0" fieldPosition="0">
        <references count="3">
          <reference field="7" count="1">
            <x v="160"/>
          </reference>
          <reference field="8" count="1" selected="0">
            <x v="56"/>
          </reference>
          <reference field="9" count="1" selected="0">
            <x v="3"/>
          </reference>
        </references>
      </pivotArea>
    </format>
    <format dxfId="16609">
      <pivotArea dataOnly="0" labelOnly="1" outline="0" fieldPosition="0">
        <references count="3">
          <reference field="7" count="1">
            <x v="160"/>
          </reference>
          <reference field="8" count="1" selected="0">
            <x v="56"/>
          </reference>
          <reference field="9" count="1" selected="0">
            <x v="4"/>
          </reference>
        </references>
      </pivotArea>
    </format>
    <format dxfId="16608">
      <pivotArea dataOnly="0" labelOnly="1" outline="0" fieldPosition="0">
        <references count="3">
          <reference field="7" count="1">
            <x v="160"/>
          </reference>
          <reference field="8" count="1" selected="0">
            <x v="56"/>
          </reference>
          <reference field="9" count="1" selected="0">
            <x v="5"/>
          </reference>
        </references>
      </pivotArea>
    </format>
    <format dxfId="16607">
      <pivotArea dataOnly="0" labelOnly="1" outline="0" fieldPosition="0">
        <references count="3">
          <reference field="7" count="3">
            <x v="70"/>
            <x v="375"/>
            <x v="376"/>
          </reference>
          <reference field="8" count="1" selected="0">
            <x v="56"/>
          </reference>
          <reference field="9" count="1" selected="0">
            <x v="59"/>
          </reference>
        </references>
      </pivotArea>
    </format>
    <format dxfId="16606">
      <pivotArea dataOnly="0" labelOnly="1" outline="0" fieldPosition="0">
        <references count="3">
          <reference field="7" count="3">
            <x v="70"/>
            <x v="179"/>
            <x v="247"/>
          </reference>
          <reference field="8" count="1" selected="0">
            <x v="56"/>
          </reference>
          <reference field="9" count="1" selected="0">
            <x v="60"/>
          </reference>
        </references>
      </pivotArea>
    </format>
    <format dxfId="16605">
      <pivotArea dataOnly="0" labelOnly="1" outline="0" fieldPosition="0">
        <references count="3">
          <reference field="7" count="5">
            <x v="137"/>
            <x v="249"/>
            <x v="303"/>
            <x v="304"/>
            <x v="397"/>
          </reference>
          <reference field="8" count="1" selected="0">
            <x v="56"/>
          </reference>
          <reference field="9" count="1" selected="0">
            <x v="61"/>
          </reference>
        </references>
      </pivotArea>
    </format>
    <format dxfId="16604">
      <pivotArea dataOnly="0" labelOnly="1" outline="0" fieldPosition="0">
        <references count="3">
          <reference field="7" count="1">
            <x v="160"/>
          </reference>
          <reference field="8" count="1" selected="0">
            <x v="56"/>
          </reference>
          <reference field="9" count="1" selected="0">
            <x v="341"/>
          </reference>
        </references>
      </pivotArea>
    </format>
    <format dxfId="16603">
      <pivotArea dataOnly="0" labelOnly="1" outline="0" fieldPosition="0">
        <references count="3">
          <reference field="7" count="1">
            <x v="160"/>
          </reference>
          <reference field="8" count="1" selected="0">
            <x v="58"/>
          </reference>
          <reference field="9" count="1" selected="0">
            <x v="341"/>
          </reference>
        </references>
      </pivotArea>
    </format>
    <format dxfId="16602">
      <pivotArea dataOnly="0" labelOnly="1" outline="0" fieldPosition="0">
        <references count="3">
          <reference field="7" count="1">
            <x v="282"/>
          </reference>
          <reference field="8" count="1" selected="0">
            <x v="60"/>
          </reference>
          <reference field="9" count="1" selected="0">
            <x v="62"/>
          </reference>
        </references>
      </pivotArea>
    </format>
    <format dxfId="16601">
      <pivotArea dataOnly="0" labelOnly="1" outline="0" fieldPosition="0">
        <references count="3">
          <reference field="7" count="1">
            <x v="160"/>
          </reference>
          <reference field="8" count="1" selected="0">
            <x v="60"/>
          </reference>
          <reference field="9" count="1" selected="0">
            <x v="341"/>
          </reference>
        </references>
      </pivotArea>
    </format>
    <format dxfId="16600">
      <pivotArea dataOnly="0" labelOnly="1" outline="0" fieldPosition="0">
        <references count="3">
          <reference field="7" count="16">
            <x v="84"/>
            <x v="97"/>
            <x v="98"/>
            <x v="146"/>
            <x v="147"/>
            <x v="162"/>
            <x v="226"/>
            <x v="231"/>
            <x v="322"/>
            <x v="336"/>
            <x v="344"/>
            <x v="363"/>
            <x v="383"/>
            <x v="404"/>
            <x v="417"/>
            <x v="426"/>
          </reference>
          <reference field="8" count="1" selected="0">
            <x v="68"/>
          </reference>
          <reference field="9" count="1" selected="0">
            <x v="69"/>
          </reference>
        </references>
      </pivotArea>
    </format>
    <format dxfId="16599">
      <pivotArea dataOnly="0" labelOnly="1" outline="0" fieldPosition="0">
        <references count="3">
          <reference field="7" count="1">
            <x v="160"/>
          </reference>
          <reference field="8" count="1" selected="0">
            <x v="68"/>
          </reference>
          <reference field="9" count="1" selected="0">
            <x v="341"/>
          </reference>
        </references>
      </pivotArea>
    </format>
    <format dxfId="16598">
      <pivotArea dataOnly="0" labelOnly="1" outline="0" fieldPosition="0">
        <references count="3">
          <reference field="7" count="1">
            <x v="160"/>
          </reference>
          <reference field="8" count="1" selected="0">
            <x v="70"/>
          </reference>
          <reference field="9" count="1" selected="0">
            <x v="48"/>
          </reference>
        </references>
      </pivotArea>
    </format>
    <format dxfId="16597">
      <pivotArea dataOnly="0" labelOnly="1" outline="0" fieldPosition="0">
        <references count="3">
          <reference field="7" count="1">
            <x v="160"/>
          </reference>
          <reference field="8" count="1" selected="0">
            <x v="70"/>
          </reference>
          <reference field="9" count="1" selected="0">
            <x v="341"/>
          </reference>
        </references>
      </pivotArea>
    </format>
    <format dxfId="16596">
      <pivotArea dataOnly="0" labelOnly="1" outline="0" fieldPosition="0">
        <references count="3">
          <reference field="7" count="1">
            <x v="160"/>
          </reference>
          <reference field="8" count="1" selected="0">
            <x v="70"/>
          </reference>
          <reference field="9" count="1" selected="0">
            <x v="372"/>
          </reference>
        </references>
      </pivotArea>
    </format>
    <format dxfId="16595">
      <pivotArea dataOnly="0" labelOnly="1" outline="0" fieldPosition="0">
        <references count="3">
          <reference field="7" count="2">
            <x v="237"/>
            <x v="256"/>
          </reference>
          <reference field="8" count="1" selected="0">
            <x v="72"/>
          </reference>
          <reference field="9" count="1" selected="0">
            <x v="71"/>
          </reference>
        </references>
      </pivotArea>
    </format>
    <format dxfId="16594">
      <pivotArea dataOnly="0" labelOnly="1" outline="0" fieldPosition="0">
        <references count="3">
          <reference field="7" count="3">
            <x v="41"/>
            <x v="220"/>
            <x v="255"/>
          </reference>
          <reference field="8" count="1" selected="0">
            <x v="72"/>
          </reference>
          <reference field="9" count="1" selected="0">
            <x v="72"/>
          </reference>
        </references>
      </pivotArea>
    </format>
    <format dxfId="16593">
      <pivotArea dataOnly="0" labelOnly="1" outline="0" fieldPosition="0">
        <references count="3">
          <reference field="7" count="1">
            <x v="160"/>
          </reference>
          <reference field="8" count="1" selected="0">
            <x v="72"/>
          </reference>
          <reference field="9" count="1" selected="0">
            <x v="341"/>
          </reference>
        </references>
      </pivotArea>
    </format>
    <format dxfId="16592">
      <pivotArea dataOnly="0" labelOnly="1" outline="0" fieldPosition="0">
        <references count="3">
          <reference field="7" count="1">
            <x v="160"/>
          </reference>
          <reference field="8" count="1" selected="0">
            <x v="72"/>
          </reference>
          <reference field="9" count="1" selected="0">
            <x v="347"/>
          </reference>
        </references>
      </pivotArea>
    </format>
    <format dxfId="16591">
      <pivotArea dataOnly="0" labelOnly="1" outline="0" fieldPosition="0">
        <references count="3">
          <reference field="7" count="2">
            <x v="151"/>
            <x v="295"/>
          </reference>
          <reference field="8" count="1" selected="0">
            <x v="73"/>
          </reference>
          <reference field="9" count="1" selected="0">
            <x v="70"/>
          </reference>
        </references>
      </pivotArea>
    </format>
    <format dxfId="16590">
      <pivotArea dataOnly="0" labelOnly="1" outline="0" fieldPosition="0">
        <references count="3">
          <reference field="7" count="1">
            <x v="160"/>
          </reference>
          <reference field="8" count="1" selected="0">
            <x v="73"/>
          </reference>
          <reference field="9" count="1" selected="0">
            <x v="341"/>
          </reference>
        </references>
      </pivotArea>
    </format>
    <format dxfId="16589">
      <pivotArea dataOnly="0" labelOnly="1" outline="0" fieldPosition="0">
        <references count="3">
          <reference field="7" count="3">
            <x v="168"/>
            <x v="320"/>
            <x v="379"/>
          </reference>
          <reference field="8" count="1" selected="0">
            <x v="74"/>
          </reference>
          <reference field="9" count="1" selected="0">
            <x v="73"/>
          </reference>
        </references>
      </pivotArea>
    </format>
    <format dxfId="16588">
      <pivotArea dataOnly="0" labelOnly="1" outline="0" fieldPosition="0">
        <references count="3">
          <reference field="7" count="5">
            <x v="202"/>
            <x v="218"/>
            <x v="320"/>
            <x v="379"/>
            <x v="397"/>
          </reference>
          <reference field="8" count="1" selected="0">
            <x v="75"/>
          </reference>
          <reference field="9" count="1" selected="0">
            <x v="74"/>
          </reference>
        </references>
      </pivotArea>
    </format>
    <format dxfId="16587">
      <pivotArea dataOnly="0" labelOnly="1" outline="0" fieldPosition="0">
        <references count="3">
          <reference field="7" count="1">
            <x v="160"/>
          </reference>
          <reference field="8" count="1" selected="0">
            <x v="75"/>
          </reference>
          <reference field="9" count="1" selected="0">
            <x v="216"/>
          </reference>
        </references>
      </pivotArea>
    </format>
    <format dxfId="16586">
      <pivotArea dataOnly="0" labelOnly="1" outline="0" fieldPosition="0">
        <references count="3">
          <reference field="7" count="1">
            <x v="160"/>
          </reference>
          <reference field="8" count="1" selected="0">
            <x v="80"/>
          </reference>
          <reference field="9" count="1" selected="0">
            <x v="274"/>
          </reference>
        </references>
      </pivotArea>
    </format>
    <format dxfId="16585">
      <pivotArea dataOnly="0" labelOnly="1" outline="0" fieldPosition="0">
        <references count="3">
          <reference field="7" count="1">
            <x v="160"/>
          </reference>
          <reference field="8" count="1" selected="0">
            <x v="80"/>
          </reference>
          <reference field="9" count="1" selected="0">
            <x v="341"/>
          </reference>
        </references>
      </pivotArea>
    </format>
    <format dxfId="16584">
      <pivotArea dataOnly="0" labelOnly="1" outline="0" fieldPosition="0">
        <references count="3">
          <reference field="7" count="1">
            <x v="160"/>
          </reference>
          <reference field="8" count="1" selected="0">
            <x v="83"/>
          </reference>
          <reference field="9" count="1" selected="0">
            <x v="49"/>
          </reference>
        </references>
      </pivotArea>
    </format>
    <format dxfId="16583">
      <pivotArea dataOnly="0" labelOnly="1" outline="0" fieldPosition="0">
        <references count="3">
          <reference field="7" count="3">
            <x v="91"/>
            <x v="92"/>
            <x v="318"/>
          </reference>
          <reference field="8" count="1" selected="0">
            <x v="83"/>
          </reference>
          <reference field="9" count="1" selected="0">
            <x v="75"/>
          </reference>
        </references>
      </pivotArea>
    </format>
    <format dxfId="16582">
      <pivotArea dataOnly="0" labelOnly="1" outline="0" fieldPosition="0">
        <references count="3">
          <reference field="7" count="1">
            <x v="160"/>
          </reference>
          <reference field="8" count="1" selected="0">
            <x v="83"/>
          </reference>
          <reference field="9" count="1" selected="0">
            <x v="274"/>
          </reference>
        </references>
      </pivotArea>
    </format>
    <format dxfId="16581">
      <pivotArea dataOnly="0" labelOnly="1" outline="0" fieldPosition="0">
        <references count="3">
          <reference field="7" count="3">
            <x v="265"/>
            <x v="282"/>
            <x v="440"/>
          </reference>
          <reference field="8" count="1" selected="0">
            <x v="85"/>
          </reference>
          <reference field="9" count="1" selected="0">
            <x v="76"/>
          </reference>
        </references>
      </pivotArea>
    </format>
    <format dxfId="16580">
      <pivotArea dataOnly="0" labelOnly="1" outline="0" fieldPosition="0">
        <references count="3">
          <reference field="7" count="1">
            <x v="160"/>
          </reference>
          <reference field="8" count="1" selected="0">
            <x v="85"/>
          </reference>
          <reference field="9" count="1" selected="0">
            <x v="341"/>
          </reference>
        </references>
      </pivotArea>
    </format>
    <format dxfId="16579">
      <pivotArea dataOnly="0" labelOnly="1" outline="0" fieldPosition="0">
        <references count="3">
          <reference field="7" count="1">
            <x v="160"/>
          </reference>
          <reference field="8" count="1" selected="0">
            <x v="86"/>
          </reference>
          <reference field="9" count="1" selected="0">
            <x v="5"/>
          </reference>
        </references>
      </pivotArea>
    </format>
    <format dxfId="16578">
      <pivotArea dataOnly="0" labelOnly="1" outline="0" fieldPosition="0">
        <references count="3">
          <reference field="7" count="5">
            <x v="222"/>
            <x v="223"/>
            <x v="267"/>
            <x v="280"/>
            <x v="388"/>
          </reference>
          <reference field="8" count="1" selected="0">
            <x v="86"/>
          </reference>
          <reference field="9" count="1" selected="0">
            <x v="79"/>
          </reference>
        </references>
      </pivotArea>
    </format>
    <format dxfId="16577">
      <pivotArea dataOnly="0" labelOnly="1" outline="0" fieldPosition="0">
        <references count="3">
          <reference field="7" count="2">
            <x v="204"/>
            <x v="237"/>
          </reference>
          <reference field="8" count="1" selected="0">
            <x v="86"/>
          </reference>
          <reference field="9" count="1" selected="0">
            <x v="80"/>
          </reference>
        </references>
      </pivotArea>
    </format>
    <format dxfId="16576">
      <pivotArea dataOnly="0" labelOnly="1" outline="0" fieldPosition="0">
        <references count="3">
          <reference field="7" count="2">
            <x v="99"/>
            <x v="350"/>
          </reference>
          <reference field="8" count="1" selected="0">
            <x v="86"/>
          </reference>
          <reference field="9" count="1" selected="0">
            <x v="81"/>
          </reference>
        </references>
      </pivotArea>
    </format>
    <format dxfId="16575">
      <pivotArea dataOnly="0" labelOnly="1" outline="0" fieldPosition="0">
        <references count="3">
          <reference field="7" count="4">
            <x v="35"/>
            <x v="329"/>
            <x v="362"/>
            <x v="387"/>
          </reference>
          <reference field="8" count="1" selected="0">
            <x v="86"/>
          </reference>
          <reference field="9" count="1" selected="0">
            <x v="82"/>
          </reference>
        </references>
      </pivotArea>
    </format>
    <format dxfId="16574">
      <pivotArea dataOnly="0" labelOnly="1" outline="0" fieldPosition="0">
        <references count="3">
          <reference field="7" count="2">
            <x v="265"/>
            <x v="440"/>
          </reference>
          <reference field="8" count="1" selected="0">
            <x v="86"/>
          </reference>
          <reference field="9" count="1" selected="0">
            <x v="115"/>
          </reference>
        </references>
      </pivotArea>
    </format>
    <format dxfId="16573">
      <pivotArea dataOnly="0" labelOnly="1" outline="0" fieldPosition="0">
        <references count="3">
          <reference field="7" count="1">
            <x v="160"/>
          </reference>
          <reference field="8" count="1" selected="0">
            <x v="86"/>
          </reference>
          <reference field="9" count="1" selected="0">
            <x v="136"/>
          </reference>
        </references>
      </pivotArea>
    </format>
    <format dxfId="16572">
      <pivotArea dataOnly="0" labelOnly="1" outline="0" fieldPosition="0">
        <references count="3">
          <reference field="7" count="1">
            <x v="160"/>
          </reference>
          <reference field="8" count="1" selected="0">
            <x v="86"/>
          </reference>
          <reference field="9" count="1" selected="0">
            <x v="275"/>
          </reference>
        </references>
      </pivotArea>
    </format>
    <format dxfId="16571">
      <pivotArea dataOnly="0" labelOnly="1" outline="0" fieldPosition="0">
        <references count="3">
          <reference field="7" count="1">
            <x v="160"/>
          </reference>
          <reference field="8" count="1" selected="0">
            <x v="86"/>
          </reference>
          <reference field="9" count="1" selected="0">
            <x v="341"/>
          </reference>
        </references>
      </pivotArea>
    </format>
    <format dxfId="16570">
      <pivotArea dataOnly="0" labelOnly="1" outline="0" fieldPosition="0">
        <references count="3">
          <reference field="7" count="1">
            <x v="160"/>
          </reference>
          <reference field="8" count="1" selected="0">
            <x v="87"/>
          </reference>
          <reference field="9" count="1" selected="0">
            <x v="84"/>
          </reference>
        </references>
      </pivotArea>
    </format>
    <format dxfId="16569">
      <pivotArea dataOnly="0" labelOnly="1" outline="0" fieldPosition="0">
        <references count="3">
          <reference field="7" count="6">
            <x v="125"/>
            <x v="200"/>
            <x v="262"/>
            <x v="268"/>
            <x v="309"/>
            <x v="373"/>
          </reference>
          <reference field="8" count="1" selected="0">
            <x v="87"/>
          </reference>
          <reference field="9" count="1" selected="0">
            <x v="85"/>
          </reference>
        </references>
      </pivotArea>
    </format>
    <format dxfId="16568">
      <pivotArea dataOnly="0" labelOnly="1" outline="0" fieldPosition="0">
        <references count="3">
          <reference field="7" count="1">
            <x v="160"/>
          </reference>
          <reference field="8" count="1" selected="0">
            <x v="87"/>
          </reference>
          <reference field="9" count="1" selected="0">
            <x v="164"/>
          </reference>
        </references>
      </pivotArea>
    </format>
    <format dxfId="16567">
      <pivotArea dataOnly="0" labelOnly="1" outline="0" fieldPosition="0">
        <references count="3">
          <reference field="7" count="1">
            <x v="160"/>
          </reference>
          <reference field="8" count="1" selected="0">
            <x v="87"/>
          </reference>
          <reference field="9" count="1" selected="0">
            <x v="165"/>
          </reference>
        </references>
      </pivotArea>
    </format>
    <format dxfId="16566">
      <pivotArea dataOnly="0" labelOnly="1" outline="0" fieldPosition="0">
        <references count="3">
          <reference field="7" count="1">
            <x v="160"/>
          </reference>
          <reference field="8" count="1" selected="0">
            <x v="87"/>
          </reference>
          <reference field="9" count="1" selected="0">
            <x v="274"/>
          </reference>
        </references>
      </pivotArea>
    </format>
    <format dxfId="16565">
      <pivotArea dataOnly="0" labelOnly="1" outline="0" fieldPosition="0">
        <references count="3">
          <reference field="7" count="2">
            <x v="99"/>
            <x v="350"/>
          </reference>
          <reference field="8" count="1" selected="0">
            <x v="88"/>
          </reference>
          <reference field="9" count="1" selected="0">
            <x v="83"/>
          </reference>
        </references>
      </pivotArea>
    </format>
    <format dxfId="16564">
      <pivotArea dataOnly="0" labelOnly="1" outline="0" fieldPosition="0">
        <references count="3">
          <reference field="7" count="1">
            <x v="160"/>
          </reference>
          <reference field="8" count="1" selected="0">
            <x v="88"/>
          </reference>
          <reference field="9" count="1" selected="0">
            <x v="216"/>
          </reference>
        </references>
      </pivotArea>
    </format>
    <format dxfId="16563">
      <pivotArea dataOnly="0" labelOnly="1" outline="0" fieldPosition="0">
        <references count="3">
          <reference field="7" count="1">
            <x v="160"/>
          </reference>
          <reference field="8" count="1" selected="0">
            <x v="88"/>
          </reference>
          <reference field="9" count="1" selected="0">
            <x v="275"/>
          </reference>
        </references>
      </pivotArea>
    </format>
    <format dxfId="16562">
      <pivotArea dataOnly="0" labelOnly="1" outline="0" fieldPosition="0">
        <references count="3">
          <reference field="7" count="1">
            <x v="160"/>
          </reference>
          <reference field="8" count="1" selected="0">
            <x v="88"/>
          </reference>
          <reference field="9" count="1" selected="0">
            <x v="341"/>
          </reference>
        </references>
      </pivotArea>
    </format>
    <format dxfId="16561">
      <pivotArea dataOnly="0" labelOnly="1" outline="0" fieldPosition="0">
        <references count="3">
          <reference field="7" count="1">
            <x v="160"/>
          </reference>
          <reference field="8" count="1" selected="0">
            <x v="88"/>
          </reference>
          <reference field="9" count="1" selected="0">
            <x v="354"/>
          </reference>
        </references>
      </pivotArea>
    </format>
    <format dxfId="16560">
      <pivotArea dataOnly="0" labelOnly="1" outline="0" fieldPosition="0">
        <references count="3">
          <reference field="7" count="1">
            <x v="70"/>
          </reference>
          <reference field="8" count="1" selected="0">
            <x v="89"/>
          </reference>
          <reference field="9" count="1" selected="0">
            <x v="86"/>
          </reference>
        </references>
      </pivotArea>
    </format>
    <format dxfId="16559">
      <pivotArea dataOnly="0" labelOnly="1" outline="0" fieldPosition="0">
        <references count="3">
          <reference field="7" count="1">
            <x v="170"/>
          </reference>
          <reference field="8" count="1" selected="0">
            <x v="89"/>
          </reference>
          <reference field="9" count="1" selected="0">
            <x v="88"/>
          </reference>
        </references>
      </pivotArea>
    </format>
    <format dxfId="16558">
      <pivotArea dataOnly="0" labelOnly="1" outline="0" fieldPosition="0">
        <references count="3">
          <reference field="7" count="1">
            <x v="160"/>
          </reference>
          <reference field="8" count="1" selected="0">
            <x v="89"/>
          </reference>
          <reference field="9" count="1" selected="0">
            <x v="341"/>
          </reference>
        </references>
      </pivotArea>
    </format>
    <format dxfId="16557">
      <pivotArea dataOnly="0" labelOnly="1" outline="0" fieldPosition="0">
        <references count="3">
          <reference field="7" count="1">
            <x v="160"/>
          </reference>
          <reference field="8" count="1" selected="0">
            <x v="91"/>
          </reference>
          <reference field="9" count="1" selected="0">
            <x v="341"/>
          </reference>
        </references>
      </pivotArea>
    </format>
    <format dxfId="16556">
      <pivotArea dataOnly="0" labelOnly="1" outline="0" fieldPosition="0">
        <references count="3">
          <reference field="7" count="1">
            <x v="160"/>
          </reference>
          <reference field="8" count="1" selected="0">
            <x v="93"/>
          </reference>
          <reference field="9" count="1" selected="0">
            <x v="10"/>
          </reference>
        </references>
      </pivotArea>
    </format>
    <format dxfId="16555">
      <pivotArea dataOnly="0" labelOnly="1" outline="0" fieldPosition="0">
        <references count="3">
          <reference field="7" count="4">
            <x v="354"/>
            <x v="394"/>
            <x v="395"/>
            <x v="396"/>
          </reference>
          <reference field="8" count="1" selected="0">
            <x v="93"/>
          </reference>
          <reference field="9" count="1" selected="0">
            <x v="77"/>
          </reference>
        </references>
      </pivotArea>
    </format>
    <format dxfId="16554">
      <pivotArea dataOnly="0" labelOnly="1" outline="0" fieldPosition="0">
        <references count="3">
          <reference field="7" count="1">
            <x v="160"/>
          </reference>
          <reference field="8" count="1" selected="0">
            <x v="93"/>
          </reference>
          <reference field="9" count="1" selected="0">
            <x v="194"/>
          </reference>
        </references>
      </pivotArea>
    </format>
    <format dxfId="16553">
      <pivotArea dataOnly="0" labelOnly="1" outline="0" fieldPosition="0">
        <references count="3">
          <reference field="7" count="1">
            <x v="160"/>
          </reference>
          <reference field="8" count="1" selected="0">
            <x v="93"/>
          </reference>
          <reference field="9" count="1" selected="0">
            <x v="341"/>
          </reference>
        </references>
      </pivotArea>
    </format>
    <format dxfId="16552">
      <pivotArea dataOnly="0" labelOnly="1" outline="0" fieldPosition="0">
        <references count="3">
          <reference field="7" count="1">
            <x v="160"/>
          </reference>
          <reference field="8" count="1" selected="0">
            <x v="93"/>
          </reference>
          <reference field="9" count="1" selected="0">
            <x v="372"/>
          </reference>
        </references>
      </pivotArea>
    </format>
    <format dxfId="16551">
      <pivotArea dataOnly="0" labelOnly="1" outline="0" fieldPosition="0">
        <references count="3">
          <reference field="7" count="2">
            <x v="317"/>
            <x v="319"/>
          </reference>
          <reference field="8" count="1" selected="0">
            <x v="95"/>
          </reference>
          <reference field="9" count="1" selected="0">
            <x v="78"/>
          </reference>
        </references>
      </pivotArea>
    </format>
    <format dxfId="16550">
      <pivotArea dataOnly="0" labelOnly="1" outline="0" fieldPosition="0">
        <references count="3">
          <reference field="7" count="1">
            <x v="160"/>
          </reference>
          <reference field="8" count="1" selected="0">
            <x v="95"/>
          </reference>
          <reference field="9" count="1" selected="0">
            <x v="274"/>
          </reference>
        </references>
      </pivotArea>
    </format>
    <format dxfId="16549">
      <pivotArea dataOnly="0" labelOnly="1" outline="0" fieldPosition="0">
        <references count="3">
          <reference field="7" count="1">
            <x v="160"/>
          </reference>
          <reference field="8" count="1" selected="0">
            <x v="95"/>
          </reference>
          <reference field="9" count="1" selected="0">
            <x v="341"/>
          </reference>
        </references>
      </pivotArea>
    </format>
    <format dxfId="16548">
      <pivotArea dataOnly="0" labelOnly="1" outline="0" fieldPosition="0">
        <references count="3">
          <reference field="7" count="1">
            <x v="160"/>
          </reference>
          <reference field="8" count="1" selected="0">
            <x v="96"/>
          </reference>
          <reference field="9" count="1" selected="0">
            <x v="274"/>
          </reference>
        </references>
      </pivotArea>
    </format>
    <format dxfId="16547">
      <pivotArea dataOnly="0" labelOnly="1" outline="0" fieldPosition="0">
        <references count="3">
          <reference field="7" count="1">
            <x v="160"/>
          </reference>
          <reference field="8" count="1" selected="0">
            <x v="96"/>
          </reference>
          <reference field="9" count="1" selected="0">
            <x v="341"/>
          </reference>
        </references>
      </pivotArea>
    </format>
    <format dxfId="16546">
      <pivotArea dataOnly="0" labelOnly="1" outline="0" fieldPosition="0">
        <references count="3">
          <reference field="7" count="2">
            <x v="106"/>
            <x v="358"/>
          </reference>
          <reference field="8" count="1" selected="0">
            <x v="98"/>
          </reference>
          <reference field="9" count="1" selected="0">
            <x v="90"/>
          </reference>
        </references>
      </pivotArea>
    </format>
    <format dxfId="16545">
      <pivotArea dataOnly="0" labelOnly="1" outline="0" fieldPosition="0">
        <references count="3">
          <reference field="7" count="2">
            <x v="161"/>
            <x v="375"/>
          </reference>
          <reference field="8" count="1" selected="0">
            <x v="98"/>
          </reference>
          <reference field="9" count="1" selected="0">
            <x v="91"/>
          </reference>
        </references>
      </pivotArea>
    </format>
    <format dxfId="16544">
      <pivotArea dataOnly="0" labelOnly="1" outline="0" fieldPosition="0">
        <references count="3">
          <reference field="7" count="2">
            <x v="19"/>
            <x v="405"/>
          </reference>
          <reference field="8" count="1" selected="0">
            <x v="98"/>
          </reference>
          <reference field="9" count="1" selected="0">
            <x v="92"/>
          </reference>
        </references>
      </pivotArea>
    </format>
    <format dxfId="16543">
      <pivotArea dataOnly="0" labelOnly="1" outline="0" fieldPosition="0">
        <references count="3">
          <reference field="7" count="2">
            <x v="265"/>
            <x v="440"/>
          </reference>
          <reference field="8" count="1" selected="0">
            <x v="98"/>
          </reference>
          <reference field="9" count="1" selected="0">
            <x v="188"/>
          </reference>
        </references>
      </pivotArea>
    </format>
    <format dxfId="16542">
      <pivotArea dataOnly="0" labelOnly="1" outline="0" fieldPosition="0">
        <references count="3">
          <reference field="7" count="2">
            <x v="265"/>
            <x v="440"/>
          </reference>
          <reference field="8" count="1" selected="0">
            <x v="98"/>
          </reference>
          <reference field="9" count="1" selected="0">
            <x v="288"/>
          </reference>
        </references>
      </pivotArea>
    </format>
    <format dxfId="16541">
      <pivotArea dataOnly="0" labelOnly="1" outline="0" fieldPosition="0">
        <references count="3">
          <reference field="7" count="1">
            <x v="160"/>
          </reference>
          <reference field="8" count="1" selected="0">
            <x v="98"/>
          </reference>
          <reference field="9" count="1" selected="0">
            <x v="341"/>
          </reference>
        </references>
      </pivotArea>
    </format>
    <format dxfId="16540">
      <pivotArea dataOnly="0" labelOnly="1" outline="0" fieldPosition="0">
        <references count="3">
          <reference field="7" count="1">
            <x v="160"/>
          </reference>
          <reference field="8" count="1" selected="0">
            <x v="98"/>
          </reference>
          <reference field="9" count="1" selected="0">
            <x v="356"/>
          </reference>
        </references>
      </pivotArea>
    </format>
    <format dxfId="16539">
      <pivotArea dataOnly="0" labelOnly="1" outline="0" fieldPosition="0">
        <references count="3">
          <reference field="7" count="1">
            <x v="160"/>
          </reference>
          <reference field="8" count="1" selected="0">
            <x v="101"/>
          </reference>
          <reference field="9" count="1" selected="0">
            <x v="9"/>
          </reference>
        </references>
      </pivotArea>
    </format>
    <format dxfId="16538">
      <pivotArea dataOnly="0" labelOnly="1" outline="0" fieldPosition="0">
        <references count="3">
          <reference field="7" count="1">
            <x v="160"/>
          </reference>
          <reference field="8" count="1" selected="0">
            <x v="101"/>
          </reference>
          <reference field="9" count="1" selected="0">
            <x v="63"/>
          </reference>
        </references>
      </pivotArea>
    </format>
    <format dxfId="16537">
      <pivotArea dataOnly="0" labelOnly="1" outline="0" fieldPosition="0">
        <references count="3">
          <reference field="7" count="5">
            <x v="128"/>
            <x v="145"/>
            <x v="211"/>
            <x v="232"/>
            <x v="430"/>
          </reference>
          <reference field="8" count="1" selected="0">
            <x v="101"/>
          </reference>
          <reference field="9" count="1" selected="0">
            <x v="89"/>
          </reference>
        </references>
      </pivotArea>
    </format>
    <format dxfId="16536">
      <pivotArea dataOnly="0" labelOnly="1" outline="0" fieldPosition="0">
        <references count="3">
          <reference field="7" count="1">
            <x v="160"/>
          </reference>
          <reference field="8" count="1" selected="0">
            <x v="101"/>
          </reference>
          <reference field="9" count="1" selected="0">
            <x v="224"/>
          </reference>
        </references>
      </pivotArea>
    </format>
    <format dxfId="16535">
      <pivotArea dataOnly="0" labelOnly="1" outline="0" fieldPosition="0">
        <references count="3">
          <reference field="7" count="1">
            <x v="160"/>
          </reference>
          <reference field="8" count="1" selected="0">
            <x v="101"/>
          </reference>
          <reference field="9" count="1" selected="0">
            <x v="274"/>
          </reference>
        </references>
      </pivotArea>
    </format>
    <format dxfId="16534">
      <pivotArea dataOnly="0" labelOnly="1" outline="0" fieldPosition="0">
        <references count="3">
          <reference field="7" count="1">
            <x v="160"/>
          </reference>
          <reference field="8" count="1" selected="0">
            <x v="101"/>
          </reference>
          <reference field="9" count="1" selected="0">
            <x v="341"/>
          </reference>
        </references>
      </pivotArea>
    </format>
    <format dxfId="16533">
      <pivotArea dataOnly="0" labelOnly="1" outline="0" fieldPosition="0">
        <references count="3">
          <reference field="7" count="6">
            <x v="122"/>
            <x v="178"/>
            <x v="200"/>
            <x v="262"/>
            <x v="309"/>
            <x v="373"/>
          </reference>
          <reference field="8" count="1" selected="0">
            <x v="104"/>
          </reference>
          <reference field="9" count="1" selected="0">
            <x v="93"/>
          </reference>
        </references>
      </pivotArea>
    </format>
    <format dxfId="16532">
      <pivotArea dataOnly="0" labelOnly="1" outline="0" fieldPosition="0">
        <references count="3">
          <reference field="7" count="1">
            <x v="160"/>
          </reference>
          <reference field="8" count="1" selected="0">
            <x v="104"/>
          </reference>
          <reference field="9" count="1" selected="0">
            <x v="163"/>
          </reference>
        </references>
      </pivotArea>
    </format>
    <format dxfId="16531">
      <pivotArea dataOnly="0" labelOnly="1" outline="0" fieldPosition="0">
        <references count="3">
          <reference field="7" count="1">
            <x v="160"/>
          </reference>
          <reference field="8" count="1" selected="0">
            <x v="104"/>
          </reference>
          <reference field="9" count="1" selected="0">
            <x v="274"/>
          </reference>
        </references>
      </pivotArea>
    </format>
    <format dxfId="16530">
      <pivotArea dataOnly="0" labelOnly="1" outline="0" fieldPosition="0">
        <references count="3">
          <reference field="7" count="1">
            <x v="160"/>
          </reference>
          <reference field="8" count="1" selected="0">
            <x v="104"/>
          </reference>
          <reference field="9" count="1" selected="0">
            <x v="341"/>
          </reference>
        </references>
      </pivotArea>
    </format>
    <format dxfId="16529">
      <pivotArea dataOnly="0" labelOnly="1" outline="0" fieldPosition="0">
        <references count="3">
          <reference field="7" count="5">
            <x v="117"/>
            <x v="287"/>
            <x v="291"/>
            <x v="349"/>
            <x v="378"/>
          </reference>
          <reference field="8" count="1" selected="0">
            <x v="106"/>
          </reference>
          <reference field="9" count="1" selected="0">
            <x v="96"/>
          </reference>
        </references>
      </pivotArea>
    </format>
    <format dxfId="16528">
      <pivotArea dataOnly="0" labelOnly="1" outline="0" fieldPosition="0">
        <references count="3">
          <reference field="7" count="1">
            <x v="160"/>
          </reference>
          <reference field="8" count="1" selected="0">
            <x v="106"/>
          </reference>
          <reference field="9" count="1" selected="0">
            <x v="229"/>
          </reference>
        </references>
      </pivotArea>
    </format>
    <format dxfId="16527">
      <pivotArea dataOnly="0" labelOnly="1" outline="0" fieldPosition="0">
        <references count="3">
          <reference field="7" count="1">
            <x v="160"/>
          </reference>
          <reference field="8" count="1" selected="0">
            <x v="106"/>
          </reference>
          <reference field="9" count="1" selected="0">
            <x v="309"/>
          </reference>
        </references>
      </pivotArea>
    </format>
    <format dxfId="16526">
      <pivotArea dataOnly="0" labelOnly="1" outline="0" fieldPosition="0">
        <references count="3">
          <reference field="7" count="1">
            <x v="160"/>
          </reference>
          <reference field="8" count="1" selected="0">
            <x v="106"/>
          </reference>
          <reference field="9" count="1" selected="0">
            <x v="341"/>
          </reference>
        </references>
      </pivotArea>
    </format>
    <format dxfId="16525">
      <pivotArea dataOnly="0" labelOnly="1" outline="0" fieldPosition="0">
        <references count="3">
          <reference field="7" count="1">
            <x v="160"/>
          </reference>
          <reference field="8" count="1" selected="0">
            <x v="106"/>
          </reference>
          <reference field="9" count="1" selected="0">
            <x v="372"/>
          </reference>
        </references>
      </pivotArea>
    </format>
    <format dxfId="16524">
      <pivotArea dataOnly="0" labelOnly="1" outline="0" fieldPosition="0">
        <references count="3">
          <reference field="7" count="1">
            <x v="160"/>
          </reference>
          <reference field="8" count="1" selected="0">
            <x v="106"/>
          </reference>
          <reference field="9" count="1" selected="0">
            <x v="378"/>
          </reference>
        </references>
      </pivotArea>
    </format>
    <format dxfId="16523">
      <pivotArea dataOnly="0" labelOnly="1" outline="0" fieldPosition="0">
        <references count="3">
          <reference field="7" count="1">
            <x v="160"/>
          </reference>
          <reference field="8" count="1" selected="0">
            <x v="107"/>
          </reference>
          <reference field="9" count="1" selected="0">
            <x v="51"/>
          </reference>
        </references>
      </pivotArea>
    </format>
    <format dxfId="16522">
      <pivotArea dataOnly="0" labelOnly="1" outline="0" fieldPosition="0">
        <references count="3">
          <reference field="7" count="2">
            <x v="138"/>
            <x v="216"/>
          </reference>
          <reference field="8" count="1" selected="0">
            <x v="107"/>
          </reference>
          <reference field="9" count="1" selected="0">
            <x v="95"/>
          </reference>
        </references>
      </pivotArea>
    </format>
    <format dxfId="16521">
      <pivotArea dataOnly="0" labelOnly="1" outline="0" fieldPosition="0">
        <references count="3">
          <reference field="7" count="1">
            <x v="160"/>
          </reference>
          <reference field="8" count="1" selected="0">
            <x v="107"/>
          </reference>
          <reference field="9" count="1" selected="0">
            <x v="97"/>
          </reference>
        </references>
      </pivotArea>
    </format>
    <format dxfId="16520">
      <pivotArea dataOnly="0" labelOnly="1" outline="0" fieldPosition="0">
        <references count="3">
          <reference field="7" count="1">
            <x v="160"/>
          </reference>
          <reference field="8" count="1" selected="0">
            <x v="107"/>
          </reference>
          <reference field="9" count="1" selected="0">
            <x v="98"/>
          </reference>
        </references>
      </pivotArea>
    </format>
    <format dxfId="16519">
      <pivotArea dataOnly="0" labelOnly="1" outline="0" fieldPosition="0">
        <references count="3">
          <reference field="7" count="1">
            <x v="160"/>
          </reference>
          <reference field="8" count="1" selected="0">
            <x v="107"/>
          </reference>
          <reference field="9" count="1" selected="0">
            <x v="207"/>
          </reference>
        </references>
      </pivotArea>
    </format>
    <format dxfId="16518">
      <pivotArea dataOnly="0" labelOnly="1" outline="0" fieldPosition="0">
        <references count="3">
          <reference field="7" count="1">
            <x v="160"/>
          </reference>
          <reference field="8" count="1" selected="0">
            <x v="107"/>
          </reference>
          <reference field="9" count="1" selected="0">
            <x v="341"/>
          </reference>
        </references>
      </pivotArea>
    </format>
    <format dxfId="16517">
      <pivotArea dataOnly="0" labelOnly="1" outline="0" fieldPosition="0">
        <references count="3">
          <reference field="7" count="1">
            <x v="160"/>
          </reference>
          <reference field="8" count="1" selected="0">
            <x v="107"/>
          </reference>
          <reference field="9" count="1" selected="0">
            <x v="356"/>
          </reference>
        </references>
      </pivotArea>
    </format>
    <format dxfId="16516">
      <pivotArea dataOnly="0" labelOnly="1" outline="0" fieldPosition="0">
        <references count="3">
          <reference field="7" count="1">
            <x v="160"/>
          </reference>
          <reference field="8" count="1" selected="0">
            <x v="109"/>
          </reference>
          <reference field="9" count="1" selected="0">
            <x v="341"/>
          </reference>
        </references>
      </pivotArea>
    </format>
    <format dxfId="16515">
      <pivotArea dataOnly="0" labelOnly="1" outline="0" fieldPosition="0">
        <references count="3">
          <reference field="7" count="4">
            <x v="95"/>
            <x v="176"/>
            <x v="259"/>
            <x v="305"/>
          </reference>
          <reference field="8" count="1" selected="0">
            <x v="110"/>
          </reference>
          <reference field="9" count="1" selected="0">
            <x v="99"/>
          </reference>
        </references>
      </pivotArea>
    </format>
    <format dxfId="16514">
      <pivotArea dataOnly="0" labelOnly="1" outline="0" fieldPosition="0">
        <references count="3">
          <reference field="7" count="1">
            <x v="160"/>
          </reference>
          <reference field="8" count="1" selected="0">
            <x v="110"/>
          </reference>
          <reference field="9" count="1" selected="0">
            <x v="102"/>
          </reference>
        </references>
      </pivotArea>
    </format>
    <format dxfId="16513">
      <pivotArea dataOnly="0" labelOnly="1" outline="0" fieldPosition="0">
        <references count="3">
          <reference field="7" count="1">
            <x v="160"/>
          </reference>
          <reference field="8" count="1" selected="0">
            <x v="110"/>
          </reference>
          <reference field="9" count="1" selected="0">
            <x v="196"/>
          </reference>
        </references>
      </pivotArea>
    </format>
    <format dxfId="16512">
      <pivotArea dataOnly="0" labelOnly="1" outline="0" fieldPosition="0">
        <references count="3">
          <reference field="7" count="2">
            <x v="265"/>
            <x v="440"/>
          </reference>
          <reference field="8" count="1" selected="0">
            <x v="110"/>
          </reference>
          <reference field="9" count="1" selected="0">
            <x v="239"/>
          </reference>
        </references>
      </pivotArea>
    </format>
    <format dxfId="16511">
      <pivotArea dataOnly="0" labelOnly="1" outline="0" fieldPosition="0">
        <references count="3">
          <reference field="7" count="1">
            <x v="160"/>
          </reference>
          <reference field="8" count="1" selected="0">
            <x v="110"/>
          </reference>
          <reference field="9" count="1" selected="0">
            <x v="341"/>
          </reference>
        </references>
      </pivotArea>
    </format>
    <format dxfId="16510">
      <pivotArea dataOnly="0" labelOnly="1" outline="0" fieldPosition="0">
        <references count="3">
          <reference field="7" count="1">
            <x v="160"/>
          </reference>
          <reference field="8" count="1" selected="0">
            <x v="110"/>
          </reference>
          <reference field="9" count="1" selected="0">
            <x v="356"/>
          </reference>
        </references>
      </pivotArea>
    </format>
    <format dxfId="16509">
      <pivotArea dataOnly="0" labelOnly="1" outline="0" fieldPosition="0">
        <references count="3">
          <reference field="7" count="2">
            <x v="209"/>
            <x v="276"/>
          </reference>
          <reference field="8" count="1" selected="0">
            <x v="112"/>
          </reference>
          <reference field="9" count="1" selected="0">
            <x v="100"/>
          </reference>
        </references>
      </pivotArea>
    </format>
    <format dxfId="16508">
      <pivotArea dataOnly="0" labelOnly="1" outline="0" fieldPosition="0">
        <references count="3">
          <reference field="7" count="5">
            <x v="130"/>
            <x v="132"/>
            <x v="133"/>
            <x v="134"/>
            <x v="135"/>
          </reference>
          <reference field="8" count="1" selected="0">
            <x v="112"/>
          </reference>
          <reference field="9" count="1" selected="0">
            <x v="101"/>
          </reference>
        </references>
      </pivotArea>
    </format>
    <format dxfId="16507">
      <pivotArea dataOnly="0" labelOnly="1" outline="0" fieldPosition="0">
        <references count="3">
          <reference field="7" count="2">
            <x v="265"/>
            <x v="440"/>
          </reference>
          <reference field="8" count="1" selected="0">
            <x v="112"/>
          </reference>
          <reference field="9" count="1" selected="0">
            <x v="166"/>
          </reference>
        </references>
      </pivotArea>
    </format>
    <format dxfId="16506">
      <pivotArea dataOnly="0" labelOnly="1" outline="0" fieldPosition="0">
        <references count="3">
          <reference field="7" count="1">
            <x v="160"/>
          </reference>
          <reference field="8" count="1" selected="0">
            <x v="112"/>
          </reference>
          <reference field="9" count="1" selected="0">
            <x v="341"/>
          </reference>
        </references>
      </pivotArea>
    </format>
    <format dxfId="16505">
      <pivotArea dataOnly="0" labelOnly="1" outline="0" fieldPosition="0">
        <references count="3">
          <reference field="7" count="1">
            <x v="160"/>
          </reference>
          <reference field="8" count="1" selected="0">
            <x v="113"/>
          </reference>
          <reference field="9" count="1" selected="0">
            <x v="341"/>
          </reference>
        </references>
      </pivotArea>
    </format>
    <format dxfId="16504">
      <pivotArea dataOnly="0" labelOnly="1" outline="0" fieldPosition="0">
        <references count="3">
          <reference field="7" count="1">
            <x v="160"/>
          </reference>
          <reference field="8" count="1" selected="0">
            <x v="113"/>
          </reference>
          <reference field="9" count="1" selected="0">
            <x v="361"/>
          </reference>
        </references>
      </pivotArea>
    </format>
    <format dxfId="16503">
      <pivotArea dataOnly="0" labelOnly="1" outline="0" fieldPosition="0">
        <references count="3">
          <reference field="7" count="1">
            <x v="160"/>
          </reference>
          <reference field="8" count="1" selected="0">
            <x v="115"/>
          </reference>
          <reference field="9" count="1" selected="0">
            <x v="51"/>
          </reference>
        </references>
      </pivotArea>
    </format>
    <format dxfId="16502">
      <pivotArea dataOnly="0" labelOnly="1" outline="0" fieldPosition="0">
        <references count="3">
          <reference field="7" count="2">
            <x v="138"/>
            <x v="216"/>
          </reference>
          <reference field="8" count="1" selected="0">
            <x v="115"/>
          </reference>
          <reference field="9" count="1" selected="0">
            <x v="103"/>
          </reference>
        </references>
      </pivotArea>
    </format>
    <format dxfId="16501">
      <pivotArea dataOnly="0" labelOnly="1" outline="0" fieldPosition="0">
        <references count="3">
          <reference field="7" count="1">
            <x v="160"/>
          </reference>
          <reference field="8" count="1" selected="0">
            <x v="115"/>
          </reference>
          <reference field="9" count="1" selected="0">
            <x v="207"/>
          </reference>
        </references>
      </pivotArea>
    </format>
    <format dxfId="16500">
      <pivotArea dataOnly="0" labelOnly="1" outline="0" fieldPosition="0">
        <references count="3">
          <reference field="7" count="1">
            <x v="160"/>
          </reference>
          <reference field="8" count="1" selected="0">
            <x v="115"/>
          </reference>
          <reference field="9" count="1" selected="0">
            <x v="356"/>
          </reference>
        </references>
      </pivotArea>
    </format>
    <format dxfId="16499">
      <pivotArea dataOnly="0" labelOnly="1" outline="0" fieldPosition="0">
        <references count="3">
          <reference field="7" count="1">
            <x v="160"/>
          </reference>
          <reference field="8" count="1" selected="0">
            <x v="118"/>
          </reference>
          <reference field="9" count="1" selected="0">
            <x v="105"/>
          </reference>
        </references>
      </pivotArea>
    </format>
    <format dxfId="16498">
      <pivotArea dataOnly="0" labelOnly="1" outline="0" fieldPosition="0">
        <references count="3">
          <reference field="7" count="1">
            <x v="160"/>
          </reference>
          <reference field="8" count="1" selected="0">
            <x v="118"/>
          </reference>
          <reference field="9" count="1" selected="0">
            <x v="106"/>
          </reference>
        </references>
      </pivotArea>
    </format>
    <format dxfId="16497">
      <pivotArea dataOnly="0" labelOnly="1" outline="0" fieldPosition="0">
        <references count="3">
          <reference field="7" count="1">
            <x v="160"/>
          </reference>
          <reference field="8" count="1" selected="0">
            <x v="118"/>
          </reference>
          <reference field="9" count="1" selected="0">
            <x v="107"/>
          </reference>
        </references>
      </pivotArea>
    </format>
    <format dxfId="16496">
      <pivotArea dataOnly="0" labelOnly="1" outline="0" fieldPosition="0">
        <references count="3">
          <reference field="7" count="1">
            <x v="160"/>
          </reference>
          <reference field="8" count="1" selected="0">
            <x v="118"/>
          </reference>
          <reference field="9" count="1" selected="0">
            <x v="341"/>
          </reference>
        </references>
      </pivotArea>
    </format>
    <format dxfId="16495">
      <pivotArea dataOnly="0" labelOnly="1" outline="0" fieldPosition="0">
        <references count="3">
          <reference field="7" count="1">
            <x v="160"/>
          </reference>
          <reference field="8" count="1" selected="0">
            <x v="119"/>
          </reference>
          <reference field="9" count="1" selected="0">
            <x v="341"/>
          </reference>
        </references>
      </pivotArea>
    </format>
    <format dxfId="16494">
      <pivotArea dataOnly="0" labelOnly="1" outline="0" fieldPosition="0">
        <references count="3">
          <reference field="7" count="3">
            <x v="14"/>
            <x v="289"/>
            <x v="375"/>
          </reference>
          <reference field="8" count="1" selected="0">
            <x v="122"/>
          </reference>
          <reference field="9" count="1" selected="0">
            <x v="108"/>
          </reference>
        </references>
      </pivotArea>
    </format>
    <format dxfId="16493">
      <pivotArea dataOnly="0" labelOnly="1" outline="0" fieldPosition="0">
        <references count="3">
          <reference field="7" count="4">
            <x v="28"/>
            <x v="330"/>
            <x v="386"/>
            <x v="415"/>
          </reference>
          <reference field="8" count="1" selected="0">
            <x v="122"/>
          </reference>
          <reference field="9" count="1" selected="0">
            <x v="109"/>
          </reference>
        </references>
      </pivotArea>
    </format>
    <format dxfId="16492">
      <pivotArea dataOnly="0" labelOnly="1" outline="0" fieldPosition="0">
        <references count="3">
          <reference field="7" count="4">
            <x v="32"/>
            <x v="96"/>
            <x v="213"/>
            <x v="403"/>
          </reference>
          <reference field="8" count="1" selected="0">
            <x v="122"/>
          </reference>
          <reference field="9" count="1" selected="0">
            <x v="110"/>
          </reference>
        </references>
      </pivotArea>
    </format>
    <format dxfId="16491">
      <pivotArea dataOnly="0" labelOnly="1" outline="0" fieldPosition="0">
        <references count="3">
          <reference field="7" count="1">
            <x v="160"/>
          </reference>
          <reference field="8" count="1" selected="0">
            <x v="122"/>
          </reference>
          <reference field="9" count="1" selected="0">
            <x v="274"/>
          </reference>
        </references>
      </pivotArea>
    </format>
    <format dxfId="16490">
      <pivotArea dataOnly="0" labelOnly="1" outline="0" fieldPosition="0">
        <references count="3">
          <reference field="7" count="1">
            <x v="160"/>
          </reference>
          <reference field="8" count="1" selected="0">
            <x v="122"/>
          </reference>
          <reference field="9" count="1" selected="0">
            <x v="341"/>
          </reference>
        </references>
      </pivotArea>
    </format>
    <format dxfId="16489">
      <pivotArea dataOnly="0" labelOnly="1" outline="0" fieldPosition="0">
        <references count="3">
          <reference field="7" count="1">
            <x v="160"/>
          </reference>
          <reference field="8" count="1" selected="0">
            <x v="123"/>
          </reference>
          <reference field="9" count="1" selected="0">
            <x v="84"/>
          </reference>
        </references>
      </pivotArea>
    </format>
    <format dxfId="16488">
      <pivotArea dataOnly="0" labelOnly="1" outline="0" fieldPosition="0">
        <references count="3">
          <reference field="7" count="1">
            <x v="160"/>
          </reference>
          <reference field="8" count="1" selected="0">
            <x v="123"/>
          </reference>
          <reference field="9" count="1" selected="0">
            <x v="274"/>
          </reference>
        </references>
      </pivotArea>
    </format>
    <format dxfId="16487">
      <pivotArea dataOnly="0" labelOnly="1" outline="0" fieldPosition="0">
        <references count="3">
          <reference field="7" count="1">
            <x v="160"/>
          </reference>
          <reference field="8" count="1" selected="0">
            <x v="126"/>
          </reference>
          <reference field="9" count="1" selected="0">
            <x v="206"/>
          </reference>
        </references>
      </pivotArea>
    </format>
    <format dxfId="16486">
      <pivotArea dataOnly="0" labelOnly="1" outline="0" fieldPosition="0">
        <references count="3">
          <reference field="7" count="1">
            <x v="160"/>
          </reference>
          <reference field="8" count="1" selected="0">
            <x v="127"/>
          </reference>
          <reference field="9" count="1" selected="0">
            <x v="341"/>
          </reference>
        </references>
      </pivotArea>
    </format>
    <format dxfId="16485">
      <pivotArea dataOnly="0" labelOnly="1" outline="0" fieldPosition="0">
        <references count="3">
          <reference field="7" count="1">
            <x v="160"/>
          </reference>
          <reference field="8" count="1" selected="0">
            <x v="128"/>
          </reference>
          <reference field="9" count="1" selected="0">
            <x v="341"/>
          </reference>
        </references>
      </pivotArea>
    </format>
    <format dxfId="16484">
      <pivotArea dataOnly="0" labelOnly="1" outline="0" fieldPosition="0">
        <references count="3">
          <reference field="7" count="1">
            <x v="160"/>
          </reference>
          <reference field="8" count="1" selected="0">
            <x v="129"/>
          </reference>
          <reference field="9" count="1" selected="0">
            <x v="206"/>
          </reference>
        </references>
      </pivotArea>
    </format>
    <format dxfId="16483">
      <pivotArea dataOnly="0" labelOnly="1" outline="0" fieldPosition="0">
        <references count="3">
          <reference field="7" count="1">
            <x v="160"/>
          </reference>
          <reference field="8" count="1" selected="0">
            <x v="130"/>
          </reference>
          <reference field="9" count="1" selected="0">
            <x v="341"/>
          </reference>
        </references>
      </pivotArea>
    </format>
    <format dxfId="16482">
      <pivotArea dataOnly="0" labelOnly="1" outline="0" fieldPosition="0">
        <references count="3">
          <reference field="7" count="3">
            <x v="25"/>
            <x v="70"/>
            <x v="361"/>
          </reference>
          <reference field="8" count="1" selected="0">
            <x v="132"/>
          </reference>
          <reference field="9" count="1" selected="0">
            <x v="121"/>
          </reference>
        </references>
      </pivotArea>
    </format>
    <format dxfId="16481">
      <pivotArea dataOnly="0" labelOnly="1" outline="0" fieldPosition="0">
        <references count="3">
          <reference field="7" count="4">
            <x v="14"/>
            <x v="70"/>
            <x v="375"/>
            <x v="433"/>
          </reference>
          <reference field="8" count="1" selected="0">
            <x v="132"/>
          </reference>
          <reference field="9" count="1" selected="0">
            <x v="122"/>
          </reference>
        </references>
      </pivotArea>
    </format>
    <format dxfId="16480">
      <pivotArea dataOnly="0" labelOnly="1" outline="0" fieldPosition="0">
        <references count="3">
          <reference field="7" count="1">
            <x v="160"/>
          </reference>
          <reference field="8" count="1" selected="0">
            <x v="132"/>
          </reference>
          <reference field="9" count="1" selected="0">
            <x v="364"/>
          </reference>
        </references>
      </pivotArea>
    </format>
    <format dxfId="16479">
      <pivotArea dataOnly="0" labelOnly="1" outline="0" fieldPosition="0">
        <references count="3">
          <reference field="7" count="4">
            <x v="24"/>
            <x v="86"/>
            <x v="195"/>
            <x v="224"/>
          </reference>
          <reference field="8" count="1" selected="0">
            <x v="133"/>
          </reference>
          <reference field="9" count="1" selected="0">
            <x v="126"/>
          </reference>
        </references>
      </pivotArea>
    </format>
    <format dxfId="16478">
      <pivotArea dataOnly="0" labelOnly="1" outline="0" fieldPosition="0">
        <references count="3">
          <reference field="7" count="1">
            <x v="160"/>
          </reference>
          <reference field="8" count="1" selected="0">
            <x v="133"/>
          </reference>
          <reference field="9" count="1" selected="0">
            <x v="341"/>
          </reference>
        </references>
      </pivotArea>
    </format>
    <format dxfId="16477">
      <pivotArea dataOnly="0" labelOnly="1" outline="0" fieldPosition="0">
        <references count="3">
          <reference field="7" count="1">
            <x v="160"/>
          </reference>
          <reference field="8" count="1" selected="0">
            <x v="138"/>
          </reference>
          <reference field="9" count="1" selected="0">
            <x v="341"/>
          </reference>
        </references>
      </pivotArea>
    </format>
    <format dxfId="16476">
      <pivotArea dataOnly="0" labelOnly="1" outline="0" fieldPosition="0">
        <references count="3">
          <reference field="7" count="2">
            <x v="106"/>
            <x v="358"/>
          </reference>
          <reference field="8" count="1" selected="0">
            <x v="139"/>
          </reference>
          <reference field="9" count="1" selected="0">
            <x v="117"/>
          </reference>
        </references>
      </pivotArea>
    </format>
    <format dxfId="16475">
      <pivotArea dataOnly="0" labelOnly="1" outline="0" fieldPosition="0">
        <references count="3">
          <reference field="7" count="2">
            <x v="161"/>
            <x v="375"/>
          </reference>
          <reference field="8" count="1" selected="0">
            <x v="139"/>
          </reference>
          <reference field="9" count="1" selected="0">
            <x v="118"/>
          </reference>
        </references>
      </pivotArea>
    </format>
    <format dxfId="16474">
      <pivotArea dataOnly="0" labelOnly="1" outline="0" fieldPosition="0">
        <references count="3">
          <reference field="7" count="2">
            <x v="19"/>
            <x v="405"/>
          </reference>
          <reference field="8" count="1" selected="0">
            <x v="139"/>
          </reference>
          <reference field="9" count="1" selected="0">
            <x v="119"/>
          </reference>
        </references>
      </pivotArea>
    </format>
    <format dxfId="16473">
      <pivotArea dataOnly="0" labelOnly="1" outline="0" fieldPosition="0">
        <references count="3">
          <reference field="7" count="2">
            <x v="265"/>
            <x v="440"/>
          </reference>
          <reference field="8" count="1" selected="0">
            <x v="139"/>
          </reference>
          <reference field="9" count="1" selected="0">
            <x v="188"/>
          </reference>
        </references>
      </pivotArea>
    </format>
    <format dxfId="16472">
      <pivotArea dataOnly="0" labelOnly="1" outline="0" fieldPosition="0">
        <references count="3">
          <reference field="7" count="2">
            <x v="265"/>
            <x v="440"/>
          </reference>
          <reference field="8" count="1" selected="0">
            <x v="139"/>
          </reference>
          <reference field="9" count="1" selected="0">
            <x v="288"/>
          </reference>
        </references>
      </pivotArea>
    </format>
    <format dxfId="16471">
      <pivotArea dataOnly="0" labelOnly="1" outline="0" fieldPosition="0">
        <references count="3">
          <reference field="7" count="1">
            <x v="160"/>
          </reference>
          <reference field="8" count="1" selected="0">
            <x v="139"/>
          </reference>
          <reference field="9" count="1" selected="0">
            <x v="341"/>
          </reference>
        </references>
      </pivotArea>
    </format>
    <format dxfId="16470">
      <pivotArea dataOnly="0" labelOnly="1" outline="0" fieldPosition="0">
        <references count="3">
          <reference field="7" count="1">
            <x v="160"/>
          </reference>
          <reference field="8" count="1" selected="0">
            <x v="139"/>
          </reference>
          <reference field="9" count="1" selected="0">
            <x v="356"/>
          </reference>
        </references>
      </pivotArea>
    </format>
    <format dxfId="16469">
      <pivotArea dataOnly="0" labelOnly="1" outline="0" fieldPosition="0">
        <references count="3">
          <reference field="7" count="2">
            <x v="45"/>
            <x v="403"/>
          </reference>
          <reference field="8" count="1" selected="0">
            <x v="141"/>
          </reference>
          <reference field="9" count="1" selected="0">
            <x v="124"/>
          </reference>
        </references>
      </pivotArea>
    </format>
    <format dxfId="16468">
      <pivotArea dataOnly="0" labelOnly="1" outline="0" fieldPosition="0">
        <references count="3">
          <reference field="7" count="4">
            <x v="87"/>
            <x v="93"/>
            <x v="180"/>
            <x v="271"/>
          </reference>
          <reference field="8" count="1" selected="0">
            <x v="141"/>
          </reference>
          <reference field="9" count="1" selected="0">
            <x v="125"/>
          </reference>
        </references>
      </pivotArea>
    </format>
    <format dxfId="16467">
      <pivotArea dataOnly="0" labelOnly="1" outline="0" fieldPosition="0">
        <references count="3">
          <reference field="7" count="1">
            <x v="160"/>
          </reference>
          <reference field="8" count="1" selected="0">
            <x v="141"/>
          </reference>
          <reference field="9" count="1" selected="0">
            <x v="341"/>
          </reference>
        </references>
      </pivotArea>
    </format>
    <format dxfId="16466">
      <pivotArea dataOnly="0" labelOnly="1" outline="0" fieldPosition="0">
        <references count="3">
          <reference field="7" count="1">
            <x v="160"/>
          </reference>
          <reference field="8" count="1" selected="0">
            <x v="142"/>
          </reference>
          <reference field="9" count="1" selected="0">
            <x v="341"/>
          </reference>
        </references>
      </pivotArea>
    </format>
    <format dxfId="16465">
      <pivotArea dataOnly="0" labelOnly="1" outline="0" fieldPosition="0">
        <references count="3">
          <reference field="7" count="1">
            <x v="160"/>
          </reference>
          <reference field="8" count="1" selected="0">
            <x v="142"/>
          </reference>
          <reference field="9" count="1" selected="0">
            <x v="385"/>
          </reference>
        </references>
      </pivotArea>
    </format>
    <format dxfId="16464">
      <pivotArea dataOnly="0" labelOnly="1" outline="0" fieldPosition="0">
        <references count="3">
          <reference field="7" count="5">
            <x v="44"/>
            <x v="70"/>
            <x v="254"/>
            <x v="359"/>
            <x v="409"/>
          </reference>
          <reference field="8" count="1" selected="0">
            <x v="144"/>
          </reference>
          <reference field="9" count="1" selected="0">
            <x v="120"/>
          </reference>
        </references>
      </pivotArea>
    </format>
    <format dxfId="16463">
      <pivotArea dataOnly="0" labelOnly="1" outline="0" fieldPosition="0">
        <references count="3">
          <reference field="7" count="2">
            <x v="265"/>
            <x v="440"/>
          </reference>
          <reference field="8" count="1" selected="0">
            <x v="144"/>
          </reference>
          <reference field="9" count="1" selected="0">
            <x v="284"/>
          </reference>
        </references>
      </pivotArea>
    </format>
    <format dxfId="16462">
      <pivotArea dataOnly="0" labelOnly="1" outline="0" fieldPosition="0">
        <references count="3">
          <reference field="7" count="1">
            <x v="160"/>
          </reference>
          <reference field="8" count="1" selected="0">
            <x v="144"/>
          </reference>
          <reference field="9" count="1" selected="0">
            <x v="341"/>
          </reference>
        </references>
      </pivotArea>
    </format>
    <format dxfId="16461">
      <pivotArea dataOnly="0" labelOnly="1" outline="0" fieldPosition="0">
        <references count="3">
          <reference field="7" count="2">
            <x v="265"/>
            <x v="440"/>
          </reference>
          <reference field="8" count="1" selected="0">
            <x v="145"/>
          </reference>
          <reference field="9" count="1" selected="0">
            <x v="23"/>
          </reference>
        </references>
      </pivotArea>
    </format>
    <format dxfId="16460">
      <pivotArea dataOnly="0" labelOnly="1" outline="0" fieldPosition="0">
        <references count="3">
          <reference field="7" count="12">
            <x v="38"/>
            <x v="70"/>
            <x v="169"/>
            <x v="186"/>
            <x v="240"/>
            <x v="278"/>
            <x v="365"/>
            <x v="377"/>
            <x v="403"/>
            <x v="427"/>
            <x v="433"/>
            <x v="437"/>
          </reference>
          <reference field="8" count="1" selected="0">
            <x v="145"/>
          </reference>
          <reference field="9" count="1" selected="0">
            <x v="127"/>
          </reference>
        </references>
      </pivotArea>
    </format>
    <format dxfId="16459">
      <pivotArea dataOnly="0" labelOnly="1" outline="0" fieldPosition="0">
        <references count="3">
          <reference field="7" count="1">
            <x v="160"/>
          </reference>
          <reference field="8" count="1" selected="0">
            <x v="145"/>
          </reference>
          <reference field="9" count="1" selected="0">
            <x v="171"/>
          </reference>
        </references>
      </pivotArea>
    </format>
    <format dxfId="16458">
      <pivotArea dataOnly="0" labelOnly="1" outline="0" fieldPosition="0">
        <references count="3">
          <reference field="7" count="1">
            <x v="160"/>
          </reference>
          <reference field="8" count="1" selected="0">
            <x v="145"/>
          </reference>
          <reference field="9" count="1" selected="0">
            <x v="198"/>
          </reference>
        </references>
      </pivotArea>
    </format>
    <format dxfId="16457">
      <pivotArea dataOnly="0" labelOnly="1" outline="0" fieldPosition="0">
        <references count="3">
          <reference field="7" count="2">
            <x v="265"/>
            <x v="440"/>
          </reference>
          <reference field="8" count="1" selected="0">
            <x v="145"/>
          </reference>
          <reference field="9" count="1" selected="0">
            <x v="266"/>
          </reference>
        </references>
      </pivotArea>
    </format>
    <format dxfId="16456">
      <pivotArea dataOnly="0" labelOnly="1" outline="0" fieldPosition="0">
        <references count="3">
          <reference field="7" count="1">
            <x v="160"/>
          </reference>
          <reference field="8" count="1" selected="0">
            <x v="145"/>
          </reference>
          <reference field="9" count="1" selected="0">
            <x v="341"/>
          </reference>
        </references>
      </pivotArea>
    </format>
    <format dxfId="16455">
      <pivotArea dataOnly="0" labelOnly="1" outline="0" fieldPosition="0">
        <references count="3">
          <reference field="7" count="1">
            <x v="160"/>
          </reference>
          <reference field="8" count="1" selected="0">
            <x v="147"/>
          </reference>
          <reference field="9" count="1" selected="0">
            <x v="341"/>
          </reference>
        </references>
      </pivotArea>
    </format>
    <format dxfId="16454">
      <pivotArea dataOnly="0" labelOnly="1" outline="0" fieldPosition="0">
        <references count="3">
          <reference field="7" count="3">
            <x v="47"/>
            <x v="154"/>
            <x v="385"/>
          </reference>
          <reference field="8" count="1" selected="0">
            <x v="148"/>
          </reference>
          <reference field="9" count="1" selected="0">
            <x v="133"/>
          </reference>
        </references>
      </pivotArea>
    </format>
    <format dxfId="16453">
      <pivotArea dataOnly="0" labelOnly="1" outline="0" fieldPosition="0">
        <references count="3">
          <reference field="7" count="8">
            <x v="6"/>
            <x v="16"/>
            <x v="30"/>
            <x v="56"/>
            <x v="110"/>
            <x v="156"/>
            <x v="310"/>
            <x v="429"/>
          </reference>
          <reference field="8" count="1" selected="0">
            <x v="148"/>
          </reference>
          <reference field="9" count="1" selected="0">
            <x v="134"/>
          </reference>
        </references>
      </pivotArea>
    </format>
    <format dxfId="16452">
      <pivotArea dataOnly="0" labelOnly="1" outline="0" fieldPosition="0">
        <references count="3">
          <reference field="7" count="1">
            <x v="160"/>
          </reference>
          <reference field="8" count="1" selected="0">
            <x v="148"/>
          </reference>
          <reference field="9" count="1" selected="0">
            <x v="275"/>
          </reference>
        </references>
      </pivotArea>
    </format>
    <format dxfId="16451">
      <pivotArea dataOnly="0" labelOnly="1" outline="0" fieldPosition="0">
        <references count="3">
          <reference field="7" count="1">
            <x v="160"/>
          </reference>
          <reference field="8" count="1" selected="0">
            <x v="148"/>
          </reference>
          <reference field="9" count="1" selected="0">
            <x v="341"/>
          </reference>
        </references>
      </pivotArea>
    </format>
    <format dxfId="16450">
      <pivotArea dataOnly="0" labelOnly="1" outline="0" fieldPosition="0">
        <references count="3">
          <reference field="7" count="2">
            <x v="265"/>
            <x v="440"/>
          </reference>
          <reference field="8" count="1" selected="0">
            <x v="149"/>
          </reference>
          <reference field="9" count="1" selected="0">
            <x v="114"/>
          </reference>
        </references>
      </pivotArea>
    </format>
    <format dxfId="16449">
      <pivotArea dataOnly="0" labelOnly="1" outline="0" fieldPosition="0">
        <references count="3">
          <reference field="7" count="2">
            <x v="265"/>
            <x v="440"/>
          </reference>
          <reference field="8" count="1" selected="0">
            <x v="149"/>
          </reference>
          <reference field="9" count="1" selected="0">
            <x v="174"/>
          </reference>
        </references>
      </pivotArea>
    </format>
    <format dxfId="16448">
      <pivotArea dataOnly="0" labelOnly="1" outline="0" fieldPosition="0">
        <references count="3">
          <reference field="7" count="1">
            <x v="160"/>
          </reference>
          <reference field="8" count="1" selected="0">
            <x v="149"/>
          </reference>
          <reference field="9" count="1" selected="0">
            <x v="341"/>
          </reference>
        </references>
      </pivotArea>
    </format>
    <format dxfId="16447">
      <pivotArea dataOnly="0" labelOnly="1" outline="0" fieldPosition="0">
        <references count="3">
          <reference field="7" count="2">
            <x v="109"/>
            <x v="428"/>
          </reference>
          <reference field="8" count="1" selected="0">
            <x v="151"/>
          </reference>
          <reference field="9" count="1" selected="0">
            <x v="129"/>
          </reference>
        </references>
      </pivotArea>
    </format>
    <format dxfId="16446">
      <pivotArea dataOnly="0" labelOnly="1" outline="0" fieldPosition="0">
        <references count="3">
          <reference field="7" count="1">
            <x v="160"/>
          </reference>
          <reference field="8" count="1" selected="0">
            <x v="151"/>
          </reference>
          <reference field="9" count="1" selected="0">
            <x v="216"/>
          </reference>
        </references>
      </pivotArea>
    </format>
    <format dxfId="16445">
      <pivotArea dataOnly="0" labelOnly="1" outline="0" fieldPosition="0">
        <references count="3">
          <reference field="7" count="1">
            <x v="160"/>
          </reference>
          <reference field="8" count="1" selected="0">
            <x v="151"/>
          </reference>
          <reference field="9" count="1" selected="0">
            <x v="341"/>
          </reference>
        </references>
      </pivotArea>
    </format>
    <format dxfId="16444">
      <pivotArea dataOnly="0" labelOnly="1" outline="0" fieldPosition="0">
        <references count="3">
          <reference field="7" count="2">
            <x v="94"/>
            <x v="120"/>
          </reference>
          <reference field="8" count="1" selected="0">
            <x v="152"/>
          </reference>
          <reference field="9" count="1" selected="0">
            <x v="130"/>
          </reference>
        </references>
      </pivotArea>
    </format>
    <format dxfId="16443">
      <pivotArea dataOnly="0" labelOnly="1" outline="0" fieldPosition="0">
        <references count="3">
          <reference field="7" count="5">
            <x v="136"/>
            <x v="196"/>
            <x v="411"/>
            <x v="412"/>
            <x v="413"/>
          </reference>
          <reference field="8" count="1" selected="0">
            <x v="152"/>
          </reference>
          <reference field="9" count="1" selected="0">
            <x v="131"/>
          </reference>
        </references>
      </pivotArea>
    </format>
    <format dxfId="16442">
      <pivotArea dataOnly="0" labelOnly="1" outline="0" fieldPosition="0">
        <references count="3">
          <reference field="7" count="2">
            <x v="148"/>
            <x v="221"/>
          </reference>
          <reference field="8" count="1" selected="0">
            <x v="152"/>
          </reference>
          <reference field="9" count="1" selected="0">
            <x v="132"/>
          </reference>
        </references>
      </pivotArea>
    </format>
    <format dxfId="16441">
      <pivotArea dataOnly="0" labelOnly="1" outline="0" fieldPosition="0">
        <references count="3">
          <reference field="7" count="1">
            <x v="160"/>
          </reference>
          <reference field="8" count="1" selected="0">
            <x v="152"/>
          </reference>
          <reference field="9" count="1" selected="0">
            <x v="224"/>
          </reference>
        </references>
      </pivotArea>
    </format>
    <format dxfId="16440">
      <pivotArea dataOnly="0" labelOnly="1" outline="0" fieldPosition="0">
        <references count="3">
          <reference field="7" count="1">
            <x v="160"/>
          </reference>
          <reference field="8" count="1" selected="0">
            <x v="153"/>
          </reference>
          <reference field="9" count="1" selected="0">
            <x v="341"/>
          </reference>
        </references>
      </pivotArea>
    </format>
    <format dxfId="16439">
      <pivotArea dataOnly="0" labelOnly="1" outline="0" fieldPosition="0">
        <references count="3">
          <reference field="7" count="1">
            <x v="160"/>
          </reference>
          <reference field="8" count="1" selected="0">
            <x v="154"/>
          </reference>
          <reference field="9" count="1" selected="0">
            <x v="5"/>
          </reference>
        </references>
      </pivotArea>
    </format>
    <format dxfId="16438">
      <pivotArea dataOnly="0" labelOnly="1" outline="0" fieldPosition="0">
        <references count="3">
          <reference field="7" count="1">
            <x v="160"/>
          </reference>
          <reference field="8" count="1" selected="0">
            <x v="154"/>
          </reference>
          <reference field="9" count="1" selected="0">
            <x v="136"/>
          </reference>
        </references>
      </pivotArea>
    </format>
    <format dxfId="16437">
      <pivotArea dataOnly="0" labelOnly="1" outline="0" fieldPosition="0">
        <references count="3">
          <reference field="7" count="2">
            <x v="167"/>
            <x v="194"/>
          </reference>
          <reference field="8" count="1" selected="0">
            <x v="154"/>
          </reference>
          <reference field="9" count="1" selected="0">
            <x v="137"/>
          </reference>
        </references>
      </pivotArea>
    </format>
    <format dxfId="16436">
      <pivotArea dataOnly="0" labelOnly="1" outline="0" fieldPosition="0">
        <references count="3">
          <reference field="7" count="2">
            <x v="64"/>
            <x v="342"/>
          </reference>
          <reference field="8" count="1" selected="0">
            <x v="154"/>
          </reference>
          <reference field="9" count="1" selected="0">
            <x v="138"/>
          </reference>
        </references>
      </pivotArea>
    </format>
    <format dxfId="16435">
      <pivotArea dataOnly="0" labelOnly="1" outline="0" fieldPosition="0">
        <references count="3">
          <reference field="7" count="1">
            <x v="160"/>
          </reference>
          <reference field="8" count="1" selected="0">
            <x v="154"/>
          </reference>
          <reference field="9" count="1" selected="0">
            <x v="341"/>
          </reference>
        </references>
      </pivotArea>
    </format>
    <format dxfId="16434">
      <pivotArea dataOnly="0" labelOnly="1" outline="0" fieldPosition="0">
        <references count="3">
          <reference field="7" count="1">
            <x v="160"/>
          </reference>
          <reference field="8" count="1" selected="0">
            <x v="155"/>
          </reference>
          <reference field="9" count="1" selected="0">
            <x v="341"/>
          </reference>
        </references>
      </pivotArea>
    </format>
    <format dxfId="16433">
      <pivotArea dataOnly="0" labelOnly="1" outline="0" fieldPosition="0">
        <references count="3">
          <reference field="7" count="2">
            <x v="265"/>
            <x v="440"/>
          </reference>
          <reference field="8" count="1" selected="0">
            <x v="157"/>
          </reference>
          <reference field="9" count="1" selected="0">
            <x v="8"/>
          </reference>
        </references>
      </pivotArea>
    </format>
    <format dxfId="16432">
      <pivotArea dataOnly="0" labelOnly="1" outline="0" fieldPosition="0">
        <references count="3">
          <reference field="7" count="3">
            <x v="61"/>
            <x v="104"/>
            <x v="356"/>
          </reference>
          <reference field="8" count="1" selected="0">
            <x v="157"/>
          </reference>
          <reference field="9" count="1" selected="0">
            <x v="135"/>
          </reference>
        </references>
      </pivotArea>
    </format>
    <format dxfId="16431">
      <pivotArea dataOnly="0" labelOnly="1" outline="0" fieldPosition="0">
        <references count="3">
          <reference field="7" count="1">
            <x v="160"/>
          </reference>
          <reference field="8" count="1" selected="0">
            <x v="157"/>
          </reference>
          <reference field="9" count="1" selected="0">
            <x v="341"/>
          </reference>
        </references>
      </pivotArea>
    </format>
    <format dxfId="16430">
      <pivotArea dataOnly="0" labelOnly="1" outline="0" fieldPosition="0">
        <references count="3">
          <reference field="7" count="2">
            <x v="87"/>
            <x v="93"/>
          </reference>
          <reference field="8" count="1" selected="0">
            <x v="161"/>
          </reference>
          <reference field="9" count="1" selected="0">
            <x v="144"/>
          </reference>
        </references>
      </pivotArea>
    </format>
    <format dxfId="16429">
      <pivotArea dataOnly="0" labelOnly="1" outline="0" fieldPosition="0">
        <references count="3">
          <reference field="7" count="1">
            <x v="160"/>
          </reference>
          <reference field="8" count="1" selected="0">
            <x v="161"/>
          </reference>
          <reference field="9" count="1" selected="0">
            <x v="224"/>
          </reference>
        </references>
      </pivotArea>
    </format>
    <format dxfId="16428">
      <pivotArea dataOnly="0" labelOnly="1" outline="0" fieldPosition="0">
        <references count="3">
          <reference field="7" count="1">
            <x v="160"/>
          </reference>
          <reference field="8" count="1" selected="0">
            <x v="161"/>
          </reference>
          <reference field="9" count="1" selected="0">
            <x v="274"/>
          </reference>
        </references>
      </pivotArea>
    </format>
    <format dxfId="16427">
      <pivotArea dataOnly="0" labelOnly="1" outline="0" fieldPosition="0">
        <references count="3">
          <reference field="7" count="1">
            <x v="160"/>
          </reference>
          <reference field="8" count="1" selected="0">
            <x v="162"/>
          </reference>
          <reference field="9" count="1" selected="0">
            <x v="139"/>
          </reference>
        </references>
      </pivotArea>
    </format>
    <format dxfId="16426">
      <pivotArea dataOnly="0" labelOnly="1" outline="0" fieldPosition="0">
        <references count="3">
          <reference field="7" count="1">
            <x v="267"/>
          </reference>
          <reference field="8" count="1" selected="0">
            <x v="162"/>
          </reference>
          <reference field="9" count="1" selected="0">
            <x v="140"/>
          </reference>
        </references>
      </pivotArea>
    </format>
    <format dxfId="16425">
      <pivotArea dataOnly="0" labelOnly="1" outline="0" fieldPosition="0">
        <references count="3">
          <reference field="7" count="7">
            <x v="122"/>
            <x v="165"/>
            <x v="200"/>
            <x v="262"/>
            <x v="267"/>
            <x v="309"/>
            <x v="373"/>
          </reference>
          <reference field="8" count="1" selected="0">
            <x v="162"/>
          </reference>
          <reference field="9" count="1" selected="0">
            <x v="141"/>
          </reference>
        </references>
      </pivotArea>
    </format>
    <format dxfId="16424">
      <pivotArea dataOnly="0" labelOnly="1" outline="0" fieldPosition="0">
        <references count="3">
          <reference field="7" count="1">
            <x v="160"/>
          </reference>
          <reference field="8" count="1" selected="0">
            <x v="162"/>
          </reference>
          <reference field="9" count="1" selected="0">
            <x v="164"/>
          </reference>
        </references>
      </pivotArea>
    </format>
    <format dxfId="16423">
      <pivotArea dataOnly="0" labelOnly="1" outline="0" fieldPosition="0">
        <references count="3">
          <reference field="7" count="1">
            <x v="160"/>
          </reference>
          <reference field="8" count="1" selected="0">
            <x v="162"/>
          </reference>
          <reference field="9" count="1" selected="0">
            <x v="165"/>
          </reference>
        </references>
      </pivotArea>
    </format>
    <format dxfId="16422">
      <pivotArea dataOnly="0" labelOnly="1" outline="0" fieldPosition="0">
        <references count="3">
          <reference field="7" count="1">
            <x v="160"/>
          </reference>
          <reference field="8" count="1" selected="0">
            <x v="162"/>
          </reference>
          <reference field="9" count="1" selected="0">
            <x v="274"/>
          </reference>
        </references>
      </pivotArea>
    </format>
    <format dxfId="16421">
      <pivotArea dataOnly="0" labelOnly="1" outline="0" fieldPosition="0">
        <references count="3">
          <reference field="7" count="1">
            <x v="160"/>
          </reference>
          <reference field="8" count="1" selected="0">
            <x v="162"/>
          </reference>
          <reference field="9" count="1" selected="0">
            <x v="341"/>
          </reference>
        </references>
      </pivotArea>
    </format>
    <format dxfId="16420">
      <pivotArea dataOnly="0" labelOnly="1" outline="0" fieldPosition="0">
        <references count="3">
          <reference field="7" count="2">
            <x v="33"/>
            <x v="36"/>
          </reference>
          <reference field="8" count="1" selected="0">
            <x v="163"/>
          </reference>
          <reference field="9" count="1" selected="0">
            <x v="145"/>
          </reference>
        </references>
      </pivotArea>
    </format>
    <format dxfId="16419">
      <pivotArea dataOnly="0" labelOnly="1" outline="0" fieldPosition="0">
        <references count="3">
          <reference field="7" count="1">
            <x v="160"/>
          </reference>
          <reference field="8" count="1" selected="0">
            <x v="163"/>
          </reference>
          <reference field="9" count="1" selected="0">
            <x v="275"/>
          </reference>
        </references>
      </pivotArea>
    </format>
    <format dxfId="16418">
      <pivotArea dataOnly="0" labelOnly="1" outline="0" fieldPosition="0">
        <references count="3">
          <reference field="7" count="1">
            <x v="160"/>
          </reference>
          <reference field="8" count="1" selected="0">
            <x v="163"/>
          </reference>
          <reference field="9" count="1" selected="0">
            <x v="341"/>
          </reference>
        </references>
      </pivotArea>
    </format>
    <format dxfId="16417">
      <pivotArea dataOnly="0" labelOnly="1" outline="0" fieldPosition="0">
        <references count="3">
          <reference field="7" count="2">
            <x v="265"/>
            <x v="440"/>
          </reference>
          <reference field="8" count="1" selected="0">
            <x v="164"/>
          </reference>
          <reference field="9" count="1" selected="0">
            <x v="151"/>
          </reference>
        </references>
      </pivotArea>
    </format>
    <format dxfId="16416">
      <pivotArea dataOnly="0" labelOnly="1" outline="0" fieldPosition="0">
        <references count="3">
          <reference field="7" count="2">
            <x v="265"/>
            <x v="440"/>
          </reference>
          <reference field="8" count="1" selected="0">
            <x v="164"/>
          </reference>
          <reference field="9" count="1" selected="0">
            <x v="235"/>
          </reference>
        </references>
      </pivotArea>
    </format>
    <format dxfId="16415">
      <pivotArea dataOnly="0" labelOnly="1" outline="0" fieldPosition="0">
        <references count="3">
          <reference field="7" count="2">
            <x v="265"/>
            <x v="440"/>
          </reference>
          <reference field="8" count="1" selected="0">
            <x v="164"/>
          </reference>
          <reference field="9" count="1" selected="0">
            <x v="277"/>
          </reference>
        </references>
      </pivotArea>
    </format>
    <format dxfId="16414">
      <pivotArea dataOnly="0" labelOnly="1" outline="0" fieldPosition="0">
        <references count="3">
          <reference field="7" count="1">
            <x v="160"/>
          </reference>
          <reference field="8" count="1" selected="0">
            <x v="164"/>
          </reference>
          <reference field="9" count="1" selected="0">
            <x v="341"/>
          </reference>
        </references>
      </pivotArea>
    </format>
    <format dxfId="16413">
      <pivotArea dataOnly="0" labelOnly="1" outline="0" fieldPosition="0">
        <references count="3">
          <reference field="7" count="2">
            <x v="265"/>
            <x v="440"/>
          </reference>
          <reference field="8" count="1" selected="0">
            <x v="164"/>
          </reference>
          <reference field="9" count="1" selected="0">
            <x v="376"/>
          </reference>
        </references>
      </pivotArea>
    </format>
    <format dxfId="16412">
      <pivotArea dataOnly="0" labelOnly="1" outline="0" fieldPosition="0">
        <references count="3">
          <reference field="7" count="1">
            <x v="160"/>
          </reference>
          <reference field="8" count="1" selected="0">
            <x v="166"/>
          </reference>
          <reference field="9" count="1" selected="0">
            <x v="11"/>
          </reference>
        </references>
      </pivotArea>
    </format>
    <format dxfId="16411">
      <pivotArea dataOnly="0" labelOnly="1" outline="0" fieldPosition="0">
        <references count="3">
          <reference field="7" count="1">
            <x v="160"/>
          </reference>
          <reference field="8" count="1" selected="0">
            <x v="166"/>
          </reference>
          <reference field="9" count="1" selected="0">
            <x v="143"/>
          </reference>
        </references>
      </pivotArea>
    </format>
    <format dxfId="16410">
      <pivotArea dataOnly="0" labelOnly="1" outline="0" fieldPosition="0">
        <references count="3">
          <reference field="7" count="1">
            <x v="160"/>
          </reference>
          <reference field="8" count="1" selected="0">
            <x v="166"/>
          </reference>
          <reference field="9" count="1" selected="0">
            <x v="208"/>
          </reference>
        </references>
      </pivotArea>
    </format>
    <format dxfId="16409">
      <pivotArea dataOnly="0" labelOnly="1" outline="0" fieldPosition="0">
        <references count="3">
          <reference field="7" count="1">
            <x v="160"/>
          </reference>
          <reference field="8" count="1" selected="0">
            <x v="166"/>
          </reference>
          <reference field="9" count="1" selected="0">
            <x v="341"/>
          </reference>
        </references>
      </pivotArea>
    </format>
    <format dxfId="16408">
      <pivotArea dataOnly="0" labelOnly="1" outline="0" fieldPosition="0">
        <references count="3">
          <reference field="7" count="4">
            <x v="49"/>
            <x v="223"/>
            <x v="238"/>
            <x v="267"/>
          </reference>
          <reference field="8" count="1" selected="0">
            <x v="167"/>
          </reference>
          <reference field="9" count="1" selected="0">
            <x v="146"/>
          </reference>
        </references>
      </pivotArea>
    </format>
    <format dxfId="16407">
      <pivotArea dataOnly="0" labelOnly="1" outline="0" fieldPosition="0">
        <references count="3">
          <reference field="7" count="2">
            <x v="237"/>
            <x v="299"/>
          </reference>
          <reference field="8" count="1" selected="0">
            <x v="167"/>
          </reference>
          <reference field="9" count="1" selected="0">
            <x v="147"/>
          </reference>
        </references>
      </pivotArea>
    </format>
    <format dxfId="16406">
      <pivotArea dataOnly="0" labelOnly="1" outline="0" fieldPosition="0">
        <references count="3">
          <reference field="7" count="3">
            <x v="102"/>
            <x v="353"/>
            <x v="436"/>
          </reference>
          <reference field="8" count="1" selected="0">
            <x v="167"/>
          </reference>
          <reference field="9" count="1" selected="0">
            <x v="148"/>
          </reference>
        </references>
      </pivotArea>
    </format>
    <format dxfId="16405">
      <pivotArea dataOnly="0" labelOnly="1" outline="0" fieldPosition="0">
        <references count="3">
          <reference field="7" count="5">
            <x v="26"/>
            <x v="157"/>
            <x v="362"/>
            <x v="387"/>
            <x v="398"/>
          </reference>
          <reference field="8" count="1" selected="0">
            <x v="167"/>
          </reference>
          <reference field="9" count="1" selected="0">
            <x v="149"/>
          </reference>
        </references>
      </pivotArea>
    </format>
    <format dxfId="16404">
      <pivotArea dataOnly="0" labelOnly="1" outline="0" fieldPosition="0">
        <references count="3">
          <reference field="7" count="1">
            <x v="160"/>
          </reference>
          <reference field="8" count="1" selected="0">
            <x v="167"/>
          </reference>
          <reference field="9" count="1" selected="0">
            <x v="341"/>
          </reference>
        </references>
      </pivotArea>
    </format>
    <format dxfId="16403">
      <pivotArea dataOnly="0" labelOnly="1" outline="0" fieldPosition="0">
        <references count="3">
          <reference field="7" count="2">
            <x v="22"/>
            <x v="237"/>
          </reference>
          <reference field="8" count="1" selected="0">
            <x v="170"/>
          </reference>
          <reference field="9" count="1" selected="0">
            <x v="150"/>
          </reference>
        </references>
      </pivotArea>
    </format>
    <format dxfId="16402">
      <pivotArea dataOnly="0" labelOnly="1" outline="0" fieldPosition="0">
        <references count="3">
          <reference field="7" count="2">
            <x v="265"/>
            <x v="440"/>
          </reference>
          <reference field="8" count="1" selected="0">
            <x v="170"/>
          </reference>
          <reference field="9" count="1" selected="0">
            <x v="221"/>
          </reference>
        </references>
      </pivotArea>
    </format>
    <format dxfId="16401">
      <pivotArea dataOnly="0" labelOnly="1" outline="0" fieldPosition="0">
        <references count="3">
          <reference field="7" count="2">
            <x v="265"/>
            <x v="440"/>
          </reference>
          <reference field="8" count="1" selected="0">
            <x v="170"/>
          </reference>
          <reference field="9" count="1" selected="0">
            <x v="273"/>
          </reference>
        </references>
      </pivotArea>
    </format>
    <format dxfId="16400">
      <pivotArea dataOnly="0" labelOnly="1" outline="0" fieldPosition="0">
        <references count="3">
          <reference field="7" count="1">
            <x v="160"/>
          </reference>
          <reference field="8" count="1" selected="0">
            <x v="170"/>
          </reference>
          <reference field="9" count="1" selected="0">
            <x v="341"/>
          </reference>
        </references>
      </pivotArea>
    </format>
    <format dxfId="16399">
      <pivotArea dataOnly="0" labelOnly="1" outline="0" fieldPosition="0">
        <references count="3">
          <reference field="7" count="2">
            <x v="265"/>
            <x v="440"/>
          </reference>
          <reference field="8" count="1" selected="0">
            <x v="170"/>
          </reference>
          <reference field="9" count="1" selected="0">
            <x v="342"/>
          </reference>
        </references>
      </pivotArea>
    </format>
    <format dxfId="16398">
      <pivotArea dataOnly="0" labelOnly="1" outline="0" fieldPosition="0">
        <references count="3">
          <reference field="7" count="5">
            <x v="142"/>
            <x v="170"/>
            <x v="279"/>
            <x v="370"/>
            <x v="433"/>
          </reference>
          <reference field="8" count="1" selected="0">
            <x v="172"/>
          </reference>
          <reference field="9" count="1" selected="0">
            <x v="154"/>
          </reference>
        </references>
      </pivotArea>
    </format>
    <format dxfId="16397">
      <pivotArea dataOnly="0" labelOnly="1" outline="0" fieldPosition="0">
        <references count="3">
          <reference field="7" count="2">
            <x v="129"/>
            <x v="385"/>
          </reference>
          <reference field="8" count="1" selected="0">
            <x v="172"/>
          </reference>
          <reference field="9" count="1" selected="0">
            <x v="155"/>
          </reference>
        </references>
      </pivotArea>
    </format>
    <format dxfId="16396">
      <pivotArea dataOnly="0" labelOnly="1" outline="0" fieldPosition="0">
        <references count="3">
          <reference field="7" count="1">
            <x v="160"/>
          </reference>
          <reference field="8" count="1" selected="0">
            <x v="172"/>
          </reference>
          <reference field="9" count="1" selected="0">
            <x v="275"/>
          </reference>
        </references>
      </pivotArea>
    </format>
    <format dxfId="16395">
      <pivotArea dataOnly="0" labelOnly="1" outline="0" fieldPosition="0">
        <references count="3">
          <reference field="7" count="1">
            <x v="160"/>
          </reference>
          <reference field="8" count="1" selected="0">
            <x v="172"/>
          </reference>
          <reference field="9" count="1" selected="0">
            <x v="341"/>
          </reference>
        </references>
      </pivotArea>
    </format>
    <format dxfId="16394">
      <pivotArea dataOnly="0" labelOnly="1" outline="0" fieldPosition="0">
        <references count="3">
          <reference field="7" count="3">
            <x v="7"/>
            <x v="230"/>
            <x v="274"/>
          </reference>
          <reference field="8" count="1" selected="0">
            <x v="174"/>
          </reference>
          <reference field="9" count="1" selected="0">
            <x v="153"/>
          </reference>
        </references>
      </pivotArea>
    </format>
    <format dxfId="16393">
      <pivotArea dataOnly="0" labelOnly="1" outline="0" fieldPosition="0">
        <references count="3">
          <reference field="7" count="1">
            <x v="160"/>
          </reference>
          <reference field="8" count="1" selected="0">
            <x v="174"/>
          </reference>
          <reference field="9" count="1" selected="0">
            <x v="341"/>
          </reference>
        </references>
      </pivotArea>
    </format>
    <format dxfId="16392">
      <pivotArea dataOnly="0" labelOnly="1" outline="0" fieldPosition="0">
        <references count="3">
          <reference field="7" count="1">
            <x v="160"/>
          </reference>
          <reference field="8" count="1" selected="0">
            <x v="178"/>
          </reference>
          <reference field="9" count="1" selected="0">
            <x v="156"/>
          </reference>
        </references>
      </pivotArea>
    </format>
    <format dxfId="16391">
      <pivotArea dataOnly="0" labelOnly="1" outline="0" fieldPosition="0">
        <references count="3">
          <reference field="7" count="1">
            <x v="160"/>
          </reference>
          <reference field="8" count="1" selected="0">
            <x v="178"/>
          </reference>
          <reference field="9" count="1" selected="0">
            <x v="341"/>
          </reference>
        </references>
      </pivotArea>
    </format>
    <format dxfId="16390">
      <pivotArea dataOnly="0" labelOnly="1" outline="0" fieldPosition="0">
        <references count="3">
          <reference field="7" count="2">
            <x v="259"/>
            <x v="305"/>
          </reference>
          <reference field="8" count="1" selected="0">
            <x v="179"/>
          </reference>
          <reference field="9" count="1" selected="0">
            <x v="158"/>
          </reference>
        </references>
      </pivotArea>
    </format>
    <format dxfId="16389">
      <pivotArea dataOnly="0" labelOnly="1" outline="0" fieldPosition="0">
        <references count="3">
          <reference field="7" count="1">
            <x v="160"/>
          </reference>
          <reference field="8" count="1" selected="0">
            <x v="179"/>
          </reference>
          <reference field="9" count="1" selected="0">
            <x v="341"/>
          </reference>
        </references>
      </pivotArea>
    </format>
    <format dxfId="16388">
      <pivotArea dataOnly="0" labelOnly="1" outline="0" fieldPosition="0">
        <references count="3">
          <reference field="7" count="1">
            <x v="160"/>
          </reference>
          <reference field="8" count="1" selected="0">
            <x v="182"/>
          </reference>
          <reference field="9" count="1" selected="0">
            <x v="341"/>
          </reference>
        </references>
      </pivotArea>
    </format>
    <format dxfId="16387">
      <pivotArea dataOnly="0" labelOnly="1" outline="0" fieldPosition="0">
        <references count="3">
          <reference field="7" count="2">
            <x v="120"/>
            <x v="237"/>
          </reference>
          <reference field="8" count="1" selected="0">
            <x v="184"/>
          </reference>
          <reference field="9" count="1" selected="0">
            <x v="161"/>
          </reference>
        </references>
      </pivotArea>
    </format>
    <format dxfId="16386">
      <pivotArea dataOnly="0" labelOnly="1" outline="0" fieldPosition="0">
        <references count="3">
          <reference field="7" count="4">
            <x v="42"/>
            <x v="81"/>
            <x v="218"/>
            <x v="375"/>
          </reference>
          <reference field="8" count="1" selected="0">
            <x v="185"/>
          </reference>
          <reference field="9" count="1" selected="0">
            <x v="167"/>
          </reference>
        </references>
      </pivotArea>
    </format>
    <format dxfId="16385">
      <pivotArea dataOnly="0" labelOnly="1" outline="0" fieldPosition="0">
        <references count="3">
          <reference field="7" count="4">
            <x v="59"/>
            <x v="180"/>
            <x v="235"/>
            <x v="371"/>
          </reference>
          <reference field="8" count="1" selected="0">
            <x v="185"/>
          </reference>
          <reference field="9" count="1" selected="0">
            <x v="168"/>
          </reference>
        </references>
      </pivotArea>
    </format>
    <format dxfId="16384">
      <pivotArea dataOnly="0" labelOnly="1" outline="0" fieldPosition="0">
        <references count="3">
          <reference field="7" count="3">
            <x v="59"/>
            <x v="180"/>
            <x v="235"/>
          </reference>
          <reference field="8" count="1" selected="0">
            <x v="185"/>
          </reference>
          <reference field="9" count="1" selected="0">
            <x v="169"/>
          </reference>
        </references>
      </pivotArea>
    </format>
    <format dxfId="16383">
      <pivotArea dataOnly="0" labelOnly="1" outline="0" fieldPosition="0">
        <references count="3">
          <reference field="7" count="2">
            <x v="290"/>
            <x v="348"/>
          </reference>
          <reference field="8" count="1" selected="0">
            <x v="185"/>
          </reference>
          <reference field="9" count="1" selected="0">
            <x v="170"/>
          </reference>
        </references>
      </pivotArea>
    </format>
    <format dxfId="16382">
      <pivotArea dataOnly="0" labelOnly="1" outline="0" fieldPosition="0">
        <references count="3">
          <reference field="7" count="1">
            <x v="160"/>
          </reference>
          <reference field="8" count="1" selected="0">
            <x v="185"/>
          </reference>
          <reference field="9" count="1" selected="0">
            <x v="341"/>
          </reference>
        </references>
      </pivotArea>
    </format>
    <format dxfId="16381">
      <pivotArea dataOnly="0" labelOnly="1" outline="0" fieldPosition="0">
        <references count="3">
          <reference field="7" count="1">
            <x v="160"/>
          </reference>
          <reference field="8" count="1" selected="0">
            <x v="187"/>
          </reference>
          <reference field="9" count="1" selected="0">
            <x v="341"/>
          </reference>
        </references>
      </pivotArea>
    </format>
    <format dxfId="16380">
      <pivotArea dataOnly="0" labelOnly="1" outline="0" fieldPosition="0">
        <references count="3">
          <reference field="7" count="1">
            <x v="160"/>
          </reference>
          <reference field="8" count="1" selected="0">
            <x v="188"/>
          </reference>
          <reference field="9" count="1" selected="0">
            <x v="49"/>
          </reference>
        </references>
      </pivotArea>
    </format>
    <format dxfId="16379">
      <pivotArea dataOnly="0" labelOnly="1" outline="0" fieldPosition="0">
        <references count="3">
          <reference field="7" count="3">
            <x v="120"/>
            <x v="260"/>
            <x v="371"/>
          </reference>
          <reference field="8" count="1" selected="0">
            <x v="188"/>
          </reference>
          <reference field="9" count="1" selected="0">
            <x v="172"/>
          </reference>
        </references>
      </pivotArea>
    </format>
    <format dxfId="16378">
      <pivotArea dataOnly="0" labelOnly="1" outline="0" fieldPosition="0">
        <references count="3">
          <reference field="7" count="1">
            <x v="160"/>
          </reference>
          <reference field="8" count="1" selected="0">
            <x v="188"/>
          </reference>
          <reference field="9" count="1" selected="0">
            <x v="274"/>
          </reference>
        </references>
      </pivotArea>
    </format>
    <format dxfId="16377">
      <pivotArea dataOnly="0" labelOnly="1" outline="0" fieldPosition="0">
        <references count="3">
          <reference field="7" count="1">
            <x v="160"/>
          </reference>
          <reference field="8" count="1" selected="0">
            <x v="188"/>
          </reference>
          <reference field="9" count="1" selected="0">
            <x v="341"/>
          </reference>
        </references>
      </pivotArea>
    </format>
    <format dxfId="16376">
      <pivotArea dataOnly="0" labelOnly="1" outline="0" fieldPosition="0">
        <references count="3">
          <reference field="7" count="1">
            <x v="160"/>
          </reference>
          <reference field="8" count="1" selected="0">
            <x v="189"/>
          </reference>
          <reference field="9" count="1" selected="0">
            <x v="341"/>
          </reference>
        </references>
      </pivotArea>
    </format>
    <format dxfId="16375">
      <pivotArea dataOnly="0" labelOnly="1" outline="0" fieldPosition="0">
        <references count="3">
          <reference field="7" count="1">
            <x v="160"/>
          </reference>
          <reference field="8" count="1" selected="0">
            <x v="189"/>
          </reference>
          <reference field="9" count="1" selected="0">
            <x v="377"/>
          </reference>
        </references>
      </pivotArea>
    </format>
    <format dxfId="16374">
      <pivotArea dataOnly="0" labelOnly="1" outline="0" fieldPosition="0">
        <references count="3">
          <reference field="7" count="3">
            <x v="129"/>
            <x v="215"/>
            <x v="385"/>
          </reference>
          <reference field="8" count="1" selected="0">
            <x v="191"/>
          </reference>
          <reference field="9" count="1" selected="0">
            <x v="173"/>
          </reference>
        </references>
      </pivotArea>
    </format>
    <format dxfId="16373">
      <pivotArea dataOnly="0" labelOnly="1" outline="0" fieldPosition="0">
        <references count="3">
          <reference field="7" count="1">
            <x v="160"/>
          </reference>
          <reference field="8" count="1" selected="0">
            <x v="191"/>
          </reference>
          <reference field="9" count="1" selected="0">
            <x v="275"/>
          </reference>
        </references>
      </pivotArea>
    </format>
    <format dxfId="16372">
      <pivotArea dataOnly="0" labelOnly="1" outline="0" fieldPosition="0">
        <references count="3">
          <reference field="7" count="1">
            <x v="160"/>
          </reference>
          <reference field="8" count="1" selected="0">
            <x v="191"/>
          </reference>
          <reference field="9" count="1" selected="0">
            <x v="341"/>
          </reference>
        </references>
      </pivotArea>
    </format>
    <format dxfId="16371">
      <pivotArea dataOnly="0" labelOnly="1" outline="0" fieldPosition="0">
        <references count="3">
          <reference field="7" count="2">
            <x v="152"/>
            <x v="332"/>
          </reference>
          <reference field="8" count="1" selected="0">
            <x v="193"/>
          </reference>
          <reference field="9" count="1" selected="0">
            <x v="175"/>
          </reference>
        </references>
      </pivotArea>
    </format>
    <format dxfId="16370">
      <pivotArea dataOnly="0" labelOnly="1" outline="0" fieldPosition="0">
        <references count="3">
          <reference field="7" count="1">
            <x v="160"/>
          </reference>
          <reference field="8" count="1" selected="0">
            <x v="193"/>
          </reference>
          <reference field="9" count="1" selected="0">
            <x v="176"/>
          </reference>
        </references>
      </pivotArea>
    </format>
    <format dxfId="16369">
      <pivotArea dataOnly="0" labelOnly="1" outline="0" fieldPosition="0">
        <references count="3">
          <reference field="7" count="1">
            <x v="160"/>
          </reference>
          <reference field="8" count="1" selected="0">
            <x v="193"/>
          </reference>
          <reference field="9" count="1" selected="0">
            <x v="341"/>
          </reference>
        </references>
      </pivotArea>
    </format>
    <format dxfId="16368">
      <pivotArea dataOnly="0" labelOnly="1" outline="0" fieldPosition="0">
        <references count="3">
          <reference field="7" count="5">
            <x v="120"/>
            <x v="197"/>
            <x v="260"/>
            <x v="307"/>
            <x v="371"/>
          </reference>
          <reference field="8" count="1" selected="0">
            <x v="195"/>
          </reference>
          <reference field="9" count="1" selected="0">
            <x v="177"/>
          </reference>
        </references>
      </pivotArea>
    </format>
    <format dxfId="16367">
      <pivotArea dataOnly="0" labelOnly="1" outline="0" fieldPosition="0">
        <references count="3">
          <reference field="7" count="5">
            <x v="40"/>
            <x v="191"/>
            <x v="374"/>
            <x v="389"/>
            <x v="390"/>
          </reference>
          <reference field="8" count="1" selected="0">
            <x v="195"/>
          </reference>
          <reference field="9" count="1" selected="0">
            <x v="178"/>
          </reference>
        </references>
      </pivotArea>
    </format>
    <format dxfId="16366">
      <pivotArea dataOnly="0" labelOnly="1" outline="0" fieldPosition="0">
        <references count="3">
          <reference field="7" count="1">
            <x v="160"/>
          </reference>
          <reference field="8" count="1" selected="0">
            <x v="195"/>
          </reference>
          <reference field="9" count="1" selected="0">
            <x v="179"/>
          </reference>
        </references>
      </pivotArea>
    </format>
    <format dxfId="16365">
      <pivotArea dataOnly="0" labelOnly="1" outline="0" fieldPosition="0">
        <references count="3">
          <reference field="7" count="1">
            <x v="160"/>
          </reference>
          <reference field="8" count="1" selected="0">
            <x v="195"/>
          </reference>
          <reference field="9" count="1" selected="0">
            <x v="180"/>
          </reference>
        </references>
      </pivotArea>
    </format>
    <format dxfId="16364">
      <pivotArea dataOnly="0" labelOnly="1" outline="0" fieldPosition="0">
        <references count="3">
          <reference field="7" count="1">
            <x v="160"/>
          </reference>
          <reference field="8" count="1" selected="0">
            <x v="195"/>
          </reference>
          <reference field="9" count="1" selected="0">
            <x v="224"/>
          </reference>
        </references>
      </pivotArea>
    </format>
    <format dxfId="16363">
      <pivotArea dataOnly="0" labelOnly="1" outline="0" fieldPosition="0">
        <references count="3">
          <reference field="7" count="1">
            <x v="160"/>
          </reference>
          <reference field="8" count="1" selected="0">
            <x v="195"/>
          </reference>
          <reference field="9" count="1" selected="0">
            <x v="274"/>
          </reference>
        </references>
      </pivotArea>
    </format>
    <format dxfId="16362">
      <pivotArea dataOnly="0" labelOnly="1" outline="0" fieldPosition="0">
        <references count="3">
          <reference field="7" count="1">
            <x v="160"/>
          </reference>
          <reference field="8" count="1" selected="0">
            <x v="195"/>
          </reference>
          <reference field="9" count="1" selected="0">
            <x v="341"/>
          </reference>
        </references>
      </pivotArea>
    </format>
    <format dxfId="16361">
      <pivotArea dataOnly="0" labelOnly="1" outline="0" fieldPosition="0">
        <references count="3">
          <reference field="7" count="2">
            <x v="282"/>
            <x v="403"/>
          </reference>
          <reference field="8" count="1" selected="0">
            <x v="197"/>
          </reference>
          <reference field="9" count="1" selected="0">
            <x v="181"/>
          </reference>
        </references>
      </pivotArea>
    </format>
    <format dxfId="16360">
      <pivotArea dataOnly="0" labelOnly="1" outline="0" fieldPosition="0">
        <references count="3">
          <reference field="7" count="1">
            <x v="160"/>
          </reference>
          <reference field="8" count="1" selected="0">
            <x v="197"/>
          </reference>
          <reference field="9" count="1" selected="0">
            <x v="341"/>
          </reference>
        </references>
      </pivotArea>
    </format>
    <format dxfId="16359">
      <pivotArea dataOnly="0" labelOnly="1" outline="0" fieldPosition="0">
        <references count="3">
          <reference field="7" count="1">
            <x v="282"/>
          </reference>
          <reference field="8" count="1" selected="0">
            <x v="198"/>
          </reference>
          <reference field="9" count="1" selected="0">
            <x v="182"/>
          </reference>
        </references>
      </pivotArea>
    </format>
    <format dxfId="16358">
      <pivotArea dataOnly="0" labelOnly="1" outline="0" fieldPosition="0">
        <references count="3">
          <reference field="7" count="1">
            <x v="160"/>
          </reference>
          <reference field="8" count="1" selected="0">
            <x v="198"/>
          </reference>
          <reference field="9" count="1" selected="0">
            <x v="341"/>
          </reference>
        </references>
      </pivotArea>
    </format>
    <format dxfId="16357">
      <pivotArea dataOnly="0" labelOnly="1" outline="0" fieldPosition="0">
        <references count="3">
          <reference field="7" count="3">
            <x v="193"/>
            <x v="233"/>
            <x v="245"/>
          </reference>
          <reference field="8" count="1" selected="0">
            <x v="199"/>
          </reference>
          <reference field="9" count="1" selected="0">
            <x v="183"/>
          </reference>
        </references>
      </pivotArea>
    </format>
    <format dxfId="16356">
      <pivotArea dataOnly="0" labelOnly="1" outline="0" fieldPosition="0">
        <references count="3">
          <reference field="7" count="1">
            <x v="282"/>
          </reference>
          <reference field="8" count="1" selected="0">
            <x v="199"/>
          </reference>
          <reference field="9" count="1" selected="0">
            <x v="184"/>
          </reference>
        </references>
      </pivotArea>
    </format>
    <format dxfId="16355">
      <pivotArea dataOnly="0" labelOnly="1" outline="0" fieldPosition="0">
        <references count="3">
          <reference field="7" count="1">
            <x v="160"/>
          </reference>
          <reference field="8" count="1" selected="0">
            <x v="199"/>
          </reference>
          <reference field="9" count="1" selected="0">
            <x v="341"/>
          </reference>
        </references>
      </pivotArea>
    </format>
    <format dxfId="16354">
      <pivotArea dataOnly="0" labelOnly="1" outline="0" fieldPosition="0">
        <references count="3">
          <reference field="7" count="4">
            <x v="57"/>
            <x v="78"/>
            <x v="82"/>
            <x v="423"/>
          </reference>
          <reference field="8" count="1" selected="0">
            <x v="201"/>
          </reference>
          <reference field="9" count="1" selected="0">
            <x v="185"/>
          </reference>
        </references>
      </pivotArea>
    </format>
    <format dxfId="16353">
      <pivotArea dataOnly="0" labelOnly="1" outline="0" fieldPosition="0">
        <references count="3">
          <reference field="7" count="1">
            <x v="160"/>
          </reference>
          <reference field="8" count="1" selected="0">
            <x v="201"/>
          </reference>
          <reference field="9" count="1" selected="0">
            <x v="341"/>
          </reference>
        </references>
      </pivotArea>
    </format>
    <format dxfId="16352">
      <pivotArea dataOnly="0" labelOnly="1" outline="0" fieldPosition="0">
        <references count="3">
          <reference field="7" count="6">
            <x v="192"/>
            <x v="225"/>
            <x v="234"/>
            <x v="246"/>
            <x v="248"/>
            <x v="364"/>
          </reference>
          <reference field="8" count="1" selected="0">
            <x v="206"/>
          </reference>
          <reference field="9" count="1" selected="0">
            <x v="152"/>
          </reference>
        </references>
      </pivotArea>
    </format>
    <format dxfId="16351">
      <pivotArea dataOnly="0" labelOnly="1" outline="0" fieldPosition="0">
        <references count="3">
          <reference field="7" count="1">
            <x v="160"/>
          </reference>
          <reference field="8" count="1" selected="0">
            <x v="206"/>
          </reference>
          <reference field="9" count="1" selected="0">
            <x v="275"/>
          </reference>
        </references>
      </pivotArea>
    </format>
    <format dxfId="16350">
      <pivotArea dataOnly="0" labelOnly="1" outline="0" fieldPosition="0">
        <references count="3">
          <reference field="7" count="1">
            <x v="160"/>
          </reference>
          <reference field="8" count="1" selected="0">
            <x v="206"/>
          </reference>
          <reference field="9" count="1" selected="0">
            <x v="341"/>
          </reference>
        </references>
      </pivotArea>
    </format>
    <format dxfId="16349">
      <pivotArea dataOnly="0" labelOnly="1" outline="0" fieldPosition="0">
        <references count="3">
          <reference field="7" count="2">
            <x v="79"/>
            <x v="322"/>
          </reference>
          <reference field="8" count="1" selected="0">
            <x v="208"/>
          </reference>
          <reference field="9" count="1" selected="0">
            <x v="200"/>
          </reference>
        </references>
      </pivotArea>
    </format>
    <format dxfId="16348">
      <pivotArea dataOnly="0" labelOnly="1" outline="0" fieldPosition="0">
        <references count="3">
          <reference field="7" count="1">
            <x v="160"/>
          </reference>
          <reference field="8" count="1" selected="0">
            <x v="208"/>
          </reference>
          <reference field="9" count="1" selected="0">
            <x v="341"/>
          </reference>
        </references>
      </pivotArea>
    </format>
    <format dxfId="16347">
      <pivotArea dataOnly="0" labelOnly="1" outline="0" fieldPosition="0">
        <references count="3">
          <reference field="7" count="1">
            <x v="160"/>
          </reference>
          <reference field="8" count="1" selected="0">
            <x v="208"/>
          </reference>
          <reference field="9" count="1" selected="0">
            <x v="372"/>
          </reference>
        </references>
      </pivotArea>
    </format>
    <format dxfId="16346">
      <pivotArea dataOnly="0" labelOnly="1" outline="0" fieldPosition="0">
        <references count="3">
          <reference field="7" count="6">
            <x v="192"/>
            <x v="225"/>
            <x v="234"/>
            <x v="246"/>
            <x v="248"/>
            <x v="364"/>
          </reference>
          <reference field="8" count="1" selected="0">
            <x v="209"/>
          </reference>
          <reference field="9" count="1" selected="0">
            <x v="152"/>
          </reference>
        </references>
      </pivotArea>
    </format>
    <format dxfId="16345">
      <pivotArea dataOnly="0" labelOnly="1" outline="0" fieldPosition="0">
        <references count="3">
          <reference field="7" count="4">
            <x v="25"/>
            <x v="70"/>
            <x v="269"/>
            <x v="361"/>
          </reference>
          <reference field="8" count="1" selected="0">
            <x v="209"/>
          </reference>
          <reference field="9" count="1" selected="0">
            <x v="201"/>
          </reference>
        </references>
      </pivotArea>
    </format>
    <format dxfId="16344">
      <pivotArea dataOnly="0" labelOnly="1" outline="0" fieldPosition="0">
        <references count="3">
          <reference field="7" count="10">
            <x v="119"/>
            <x v="150"/>
            <x v="159"/>
            <x v="264"/>
            <x v="345"/>
            <x v="352"/>
            <x v="360"/>
            <x v="391"/>
            <x v="393"/>
            <x v="399"/>
          </reference>
          <reference field="8" count="1" selected="0">
            <x v="209"/>
          </reference>
          <reference field="9" count="1" selected="0">
            <x v="202"/>
          </reference>
        </references>
      </pivotArea>
    </format>
    <format dxfId="16343">
      <pivotArea dataOnly="0" labelOnly="1" outline="0" fieldPosition="0">
        <references count="3">
          <reference field="7" count="4">
            <x v="14"/>
            <x v="70"/>
            <x v="375"/>
            <x v="433"/>
          </reference>
          <reference field="8" count="1" selected="0">
            <x v="209"/>
          </reference>
          <reference field="9" count="1" selected="0">
            <x v="203"/>
          </reference>
        </references>
      </pivotArea>
    </format>
    <format dxfId="16342">
      <pivotArea dataOnly="0" labelOnly="1" outline="0" fieldPosition="0">
        <references count="3">
          <reference field="7" count="1">
            <x v="160"/>
          </reference>
          <reference field="8" count="1" selected="0">
            <x v="209"/>
          </reference>
          <reference field="9" count="1" selected="0">
            <x v="213"/>
          </reference>
        </references>
      </pivotArea>
    </format>
    <format dxfId="16341">
      <pivotArea dataOnly="0" labelOnly="1" outline="0" fieldPosition="0">
        <references count="3">
          <reference field="7" count="1">
            <x v="160"/>
          </reference>
          <reference field="8" count="1" selected="0">
            <x v="209"/>
          </reference>
          <reference field="9" count="1" selected="0">
            <x v="275"/>
          </reference>
        </references>
      </pivotArea>
    </format>
    <format dxfId="16340">
      <pivotArea dataOnly="0" labelOnly="1" outline="0" fieldPosition="0">
        <references count="3">
          <reference field="7" count="1">
            <x v="160"/>
          </reference>
          <reference field="8" count="1" selected="0">
            <x v="209"/>
          </reference>
          <reference field="9" count="1" selected="0">
            <x v="341"/>
          </reference>
        </references>
      </pivotArea>
    </format>
    <format dxfId="16339">
      <pivotArea dataOnly="0" labelOnly="1" outline="0" fieldPosition="0">
        <references count="3">
          <reference field="7" count="1">
            <x v="160"/>
          </reference>
          <reference field="8" count="1" selected="0">
            <x v="209"/>
          </reference>
          <reference field="9" count="1" selected="0">
            <x v="364"/>
          </reference>
        </references>
      </pivotArea>
    </format>
    <format dxfId="16338">
      <pivotArea dataOnly="0" labelOnly="1" outline="0" fieldPosition="0">
        <references count="3">
          <reference field="7" count="5">
            <x v="48"/>
            <x v="127"/>
            <x v="210"/>
            <x v="326"/>
            <x v="327"/>
          </reference>
          <reference field="8" count="1" selected="0">
            <x v="212"/>
          </reference>
          <reference field="9" count="1" selected="0">
            <x v="197"/>
          </reference>
        </references>
      </pivotArea>
    </format>
    <format dxfId="16337">
      <pivotArea dataOnly="0" labelOnly="1" outline="0" fieldPosition="0">
        <references count="3">
          <reference field="7" count="1">
            <x v="160"/>
          </reference>
          <reference field="8" count="1" selected="0">
            <x v="212"/>
          </reference>
          <reference field="9" count="1" selected="0">
            <x v="274"/>
          </reference>
        </references>
      </pivotArea>
    </format>
    <format dxfId="16336">
      <pivotArea dataOnly="0" labelOnly="1" outline="0" fieldPosition="0">
        <references count="3">
          <reference field="7" count="1">
            <x v="160"/>
          </reference>
          <reference field="8" count="1" selected="0">
            <x v="212"/>
          </reference>
          <reference field="9" count="1" selected="0">
            <x v="341"/>
          </reference>
        </references>
      </pivotArea>
    </format>
    <format dxfId="16335">
      <pivotArea dataOnly="0" labelOnly="1" outline="0" fieldPosition="0">
        <references count="3">
          <reference field="7" count="2">
            <x v="120"/>
            <x v="205"/>
          </reference>
          <reference field="8" count="1" selected="0">
            <x v="213"/>
          </reference>
          <reference field="9" count="1" selected="0">
            <x v="209"/>
          </reference>
        </references>
      </pivotArea>
    </format>
    <format dxfId="16334">
      <pivotArea dataOnly="0" labelOnly="1" outline="0" fieldPosition="0">
        <references count="3">
          <reference field="7" count="1">
            <x v="160"/>
          </reference>
          <reference field="8" count="1" selected="0">
            <x v="213"/>
          </reference>
          <reference field="9" count="1" selected="0">
            <x v="341"/>
          </reference>
        </references>
      </pivotArea>
    </format>
    <format dxfId="16333">
      <pivotArea dataOnly="0" labelOnly="1" outline="0" fieldPosition="0">
        <references count="3">
          <reference field="7" count="1">
            <x v="160"/>
          </reference>
          <reference field="8" count="1" selected="0">
            <x v="214"/>
          </reference>
          <reference field="9" count="1" selected="0">
            <x v="341"/>
          </reference>
        </references>
      </pivotArea>
    </format>
    <format dxfId="16332">
      <pivotArea dataOnly="0" labelOnly="1" outline="0" fieldPosition="0">
        <references count="3">
          <reference field="7" count="1">
            <x v="160"/>
          </reference>
          <reference field="8" count="1" selected="0">
            <x v="215"/>
          </reference>
          <reference field="9" count="1" selected="0">
            <x v="341"/>
          </reference>
        </references>
      </pivotArea>
    </format>
    <format dxfId="16331">
      <pivotArea dataOnly="0" labelOnly="1" outline="0" fieldPosition="0">
        <references count="3">
          <reference field="7" count="1">
            <x v="160"/>
          </reference>
          <reference field="8" count="1" selected="0">
            <x v="217"/>
          </reference>
          <reference field="9" count="1" selected="0">
            <x v="341"/>
          </reference>
        </references>
      </pivotArea>
    </format>
    <format dxfId="16330">
      <pivotArea dataOnly="0" labelOnly="1" outline="0" fieldPosition="0">
        <references count="3">
          <reference field="7" count="1">
            <x v="160"/>
          </reference>
          <reference field="8" count="1" selected="0">
            <x v="218"/>
          </reference>
          <reference field="9" count="1" selected="0">
            <x v="10"/>
          </reference>
        </references>
      </pivotArea>
    </format>
    <format dxfId="16329">
      <pivotArea dataOnly="0" labelOnly="1" outline="0" fieldPosition="0">
        <references count="3">
          <reference field="7" count="4">
            <x v="354"/>
            <x v="394"/>
            <x v="395"/>
            <x v="396"/>
          </reference>
          <reference field="8" count="1" selected="0">
            <x v="218"/>
          </reference>
          <reference field="9" count="1" selected="0">
            <x v="211"/>
          </reference>
        </references>
      </pivotArea>
    </format>
    <format dxfId="16328">
      <pivotArea dataOnly="0" labelOnly="1" outline="0" fieldPosition="0">
        <references count="3">
          <reference field="7" count="2">
            <x v="265"/>
            <x v="440"/>
          </reference>
          <reference field="8" count="1" selected="0">
            <x v="218"/>
          </reference>
          <reference field="9" count="1" selected="0">
            <x v="214"/>
          </reference>
        </references>
      </pivotArea>
    </format>
    <format dxfId="16327">
      <pivotArea dataOnly="0" labelOnly="1" outline="0" fieldPosition="0">
        <references count="3">
          <reference field="7" count="1">
            <x v="160"/>
          </reference>
          <reference field="8" count="1" selected="0">
            <x v="218"/>
          </reference>
          <reference field="9" count="1" selected="0">
            <x v="230"/>
          </reference>
        </references>
      </pivotArea>
    </format>
    <format dxfId="16326">
      <pivotArea dataOnly="0" labelOnly="1" outline="0" fieldPosition="0">
        <references count="3">
          <reference field="7" count="1">
            <x v="160"/>
          </reference>
          <reference field="8" count="1" selected="0">
            <x v="218"/>
          </reference>
          <reference field="9" count="1" selected="0">
            <x v="341"/>
          </reference>
        </references>
      </pivotArea>
    </format>
    <format dxfId="16325">
      <pivotArea dataOnly="0" labelOnly="1" outline="0" fieldPosition="0">
        <references count="3">
          <reference field="7" count="1">
            <x v="160"/>
          </reference>
          <reference field="8" count="1" selected="0">
            <x v="218"/>
          </reference>
          <reference field="9" count="1" selected="0">
            <x v="372"/>
          </reference>
        </references>
      </pivotArea>
    </format>
    <format dxfId="16324">
      <pivotArea dataOnly="0" labelOnly="1" outline="0" fieldPosition="0">
        <references count="3">
          <reference field="7" count="1">
            <x v="160"/>
          </reference>
          <reference field="8" count="1" selected="0">
            <x v="219"/>
          </reference>
          <reference field="9" count="1" selected="0">
            <x v="187"/>
          </reference>
        </references>
      </pivotArea>
    </format>
    <format dxfId="16323">
      <pivotArea dataOnly="0" labelOnly="1" outline="0" fieldPosition="0">
        <references count="3">
          <reference field="7" count="1">
            <x v="160"/>
          </reference>
          <reference field="8" count="1" selected="0">
            <x v="219"/>
          </reference>
          <reference field="9" count="1" selected="0">
            <x v="195"/>
          </reference>
        </references>
      </pivotArea>
    </format>
    <format dxfId="16322">
      <pivotArea dataOnly="0" labelOnly="1" outline="0" fieldPosition="0">
        <references count="3">
          <reference field="7" count="5">
            <x v="88"/>
            <x v="89"/>
            <x v="403"/>
            <x v="438"/>
            <x v="439"/>
          </reference>
          <reference field="8" count="1" selected="0">
            <x v="219"/>
          </reference>
          <reference field="9" count="1" selected="0">
            <x v="212"/>
          </reference>
        </references>
      </pivotArea>
    </format>
    <format dxfId="16321">
      <pivotArea dataOnly="0" labelOnly="1" outline="0" fieldPosition="0">
        <references count="3">
          <reference field="7" count="1">
            <x v="160"/>
          </reference>
          <reference field="8" count="1" selected="0">
            <x v="219"/>
          </reference>
          <reference field="9" count="1" selected="0">
            <x v="238"/>
          </reference>
        </references>
      </pivotArea>
    </format>
    <format dxfId="16320">
      <pivotArea dataOnly="0" labelOnly="1" outline="0" fieldPosition="0">
        <references count="3">
          <reference field="7" count="1">
            <x v="160"/>
          </reference>
          <reference field="8" count="1" selected="0">
            <x v="219"/>
          </reference>
          <reference field="9" count="1" selected="0">
            <x v="341"/>
          </reference>
        </references>
      </pivotArea>
    </format>
    <format dxfId="16319">
      <pivotArea dataOnly="0" labelOnly="1" outline="0" fieldPosition="0">
        <references count="3">
          <reference field="7" count="1">
            <x v="160"/>
          </reference>
          <reference field="8" count="1" selected="0">
            <x v="224"/>
          </reference>
          <reference field="9" count="1" selected="0">
            <x v="206"/>
          </reference>
        </references>
      </pivotArea>
    </format>
    <format dxfId="16318">
      <pivotArea dataOnly="0" labelOnly="1" outline="0" fieldPosition="0">
        <references count="3">
          <reference field="7" count="6">
            <x v="23"/>
            <x v="45"/>
            <x v="83"/>
            <x v="108"/>
            <x v="177"/>
            <x v="292"/>
          </reference>
          <reference field="8" count="1" selected="0">
            <x v="224"/>
          </reference>
          <reference field="9" count="1" selected="0">
            <x v="215"/>
          </reference>
        </references>
      </pivotArea>
    </format>
    <format dxfId="16317">
      <pivotArea dataOnly="0" labelOnly="1" outline="0" fieldPosition="0">
        <references count="3">
          <reference field="7" count="1">
            <x v="160"/>
          </reference>
          <reference field="8" count="1" selected="0">
            <x v="224"/>
          </reference>
          <reference field="9" count="1" selected="0">
            <x v="341"/>
          </reference>
        </references>
      </pivotArea>
    </format>
    <format dxfId="16316">
      <pivotArea dataOnly="0" labelOnly="1" outline="0" fieldPosition="0">
        <references count="3">
          <reference field="7" count="1">
            <x v="160"/>
          </reference>
          <reference field="8" count="1" selected="0">
            <x v="227"/>
          </reference>
          <reference field="9" count="1" selected="0">
            <x v="341"/>
          </reference>
        </references>
      </pivotArea>
    </format>
    <format dxfId="16315">
      <pivotArea dataOnly="0" labelOnly="1" outline="0" fieldPosition="0">
        <references count="3">
          <reference field="7" count="1">
            <x v="160"/>
          </reference>
          <reference field="8" count="1" selected="0">
            <x v="230"/>
          </reference>
          <reference field="9" count="1" selected="0">
            <x v="187"/>
          </reference>
        </references>
      </pivotArea>
    </format>
    <format dxfId="16314">
      <pivotArea dataOnly="0" labelOnly="1" outline="0" fieldPosition="0">
        <references count="3">
          <reference field="7" count="1">
            <x v="160"/>
          </reference>
          <reference field="8" count="1" selected="0">
            <x v="230"/>
          </reference>
          <reference field="9" count="1" selected="0">
            <x v="195"/>
          </reference>
        </references>
      </pivotArea>
    </format>
    <format dxfId="16313">
      <pivotArea dataOnly="0" labelOnly="1" outline="0" fieldPosition="0">
        <references count="3">
          <reference field="7" count="5">
            <x v="88"/>
            <x v="89"/>
            <x v="403"/>
            <x v="438"/>
            <x v="439"/>
          </reference>
          <reference field="8" count="1" selected="0">
            <x v="230"/>
          </reference>
          <reference field="9" count="1" selected="0">
            <x v="219"/>
          </reference>
        </references>
      </pivotArea>
    </format>
    <format dxfId="16312">
      <pivotArea dataOnly="0" labelOnly="1" outline="0" fieldPosition="0">
        <references count="3">
          <reference field="7" count="1">
            <x v="160"/>
          </reference>
          <reference field="8" count="1" selected="0">
            <x v="230"/>
          </reference>
          <reference field="9" count="1" selected="0">
            <x v="238"/>
          </reference>
        </references>
      </pivotArea>
    </format>
    <format dxfId="16311">
      <pivotArea dataOnly="0" labelOnly="1" outline="0" fieldPosition="0">
        <references count="3">
          <reference field="7" count="1">
            <x v="160"/>
          </reference>
          <reference field="8" count="1" selected="0">
            <x v="230"/>
          </reference>
          <reference field="9" count="1" selected="0">
            <x v="341"/>
          </reference>
        </references>
      </pivotArea>
    </format>
    <format dxfId="16310">
      <pivotArea dataOnly="0" labelOnly="1" outline="0" fieldPosition="0">
        <references count="3">
          <reference field="7" count="2">
            <x v="14"/>
            <x v="375"/>
          </reference>
          <reference field="8" count="1" selected="0">
            <x v="232"/>
          </reference>
          <reference field="9" count="1" selected="0">
            <x v="220"/>
          </reference>
        </references>
      </pivotArea>
    </format>
    <format dxfId="16309">
      <pivotArea dataOnly="0" labelOnly="1" outline="0" fieldPosition="0">
        <references count="3">
          <reference field="7" count="1">
            <x v="160"/>
          </reference>
          <reference field="8" count="1" selected="0">
            <x v="232"/>
          </reference>
          <reference field="9" count="1" selected="0">
            <x v="341"/>
          </reference>
        </references>
      </pivotArea>
    </format>
    <format dxfId="16308">
      <pivotArea dataOnly="0" labelOnly="1" outline="0" fieldPosition="0">
        <references count="3">
          <reference field="7" count="2">
            <x v="265"/>
            <x v="440"/>
          </reference>
          <reference field="8" count="1" selected="0">
            <x v="233"/>
          </reference>
          <reference field="9" count="1" selected="0">
            <x v="36"/>
          </reference>
        </references>
      </pivotArea>
    </format>
    <format dxfId="16307">
      <pivotArea dataOnly="0" labelOnly="1" outline="0" fieldPosition="0">
        <references count="3">
          <reference field="7" count="1">
            <x v="160"/>
          </reference>
          <reference field="8" count="1" selected="0">
            <x v="233"/>
          </reference>
          <reference field="9" count="1" selected="0">
            <x v="216"/>
          </reference>
        </references>
      </pivotArea>
    </format>
    <format dxfId="16306">
      <pivotArea dataOnly="0" labelOnly="1" outline="0" fieldPosition="0">
        <references count="3">
          <reference field="7" count="3">
            <x v="52"/>
            <x v="366"/>
            <x v="410"/>
          </reference>
          <reference field="8" count="1" selected="0">
            <x v="233"/>
          </reference>
          <reference field="9" count="1" selected="0">
            <x v="222"/>
          </reference>
        </references>
      </pivotArea>
    </format>
    <format dxfId="16305">
      <pivotArea dataOnly="0" labelOnly="1" outline="0" fieldPosition="0">
        <references count="3">
          <reference field="7" count="7">
            <x v="124"/>
            <x v="313"/>
            <x v="346"/>
            <x v="363"/>
            <x v="380"/>
            <x v="403"/>
            <x v="408"/>
          </reference>
          <reference field="8" count="1" selected="0">
            <x v="233"/>
          </reference>
          <reference field="9" count="1" selected="0">
            <x v="223"/>
          </reference>
        </references>
      </pivotArea>
    </format>
    <format dxfId="16304">
      <pivotArea dataOnly="0" labelOnly="1" outline="0" fieldPosition="0">
        <references count="3">
          <reference field="7" count="1">
            <x v="160"/>
          </reference>
          <reference field="8" count="1" selected="0">
            <x v="233"/>
          </reference>
          <reference field="9" count="1" selected="0">
            <x v="275"/>
          </reference>
        </references>
      </pivotArea>
    </format>
    <format dxfId="16303">
      <pivotArea dataOnly="0" labelOnly="1" outline="0" fieldPosition="0">
        <references count="3">
          <reference field="7" count="1">
            <x v="160"/>
          </reference>
          <reference field="8" count="1" selected="0">
            <x v="233"/>
          </reference>
          <reference field="9" count="1" selected="0">
            <x v="341"/>
          </reference>
        </references>
      </pivotArea>
    </format>
    <format dxfId="16302">
      <pivotArea dataOnly="0" labelOnly="1" outline="0" fieldPosition="0">
        <references count="3">
          <reference field="7" count="1">
            <x v="160"/>
          </reference>
          <reference field="8" count="1" selected="0">
            <x v="236"/>
          </reference>
          <reference field="9" count="1" selected="0">
            <x v="128"/>
          </reference>
        </references>
      </pivotArea>
    </format>
    <format dxfId="16301">
      <pivotArea dataOnly="0" labelOnly="1" outline="0" fieldPosition="0">
        <references count="3">
          <reference field="7" count="1">
            <x v="160"/>
          </reference>
          <reference field="8" count="1" selected="0">
            <x v="236"/>
          </reference>
          <reference field="9" count="1" selected="0">
            <x v="231"/>
          </reference>
        </references>
      </pivotArea>
    </format>
    <format dxfId="16300">
      <pivotArea dataOnly="0" labelOnly="1" outline="0" fieldPosition="0">
        <references count="3">
          <reference field="7" count="1">
            <x v="160"/>
          </reference>
          <reference field="8" count="1" selected="0">
            <x v="236"/>
          </reference>
          <reference field="9" count="1" selected="0">
            <x v="341"/>
          </reference>
        </references>
      </pivotArea>
    </format>
    <format dxfId="16299">
      <pivotArea dataOnly="0" labelOnly="1" outline="0" fieldPosition="0">
        <references count="3">
          <reference field="7" count="1">
            <x v="160"/>
          </reference>
          <reference field="8" count="1" selected="0">
            <x v="237"/>
          </reference>
          <reference field="9" count="1" selected="0">
            <x v="206"/>
          </reference>
        </references>
      </pivotArea>
    </format>
    <format dxfId="16298">
      <pivotArea dataOnly="0" labelOnly="1" outline="0" fieldPosition="0">
        <references count="3">
          <reference field="7" count="2">
            <x v="120"/>
            <x v="127"/>
          </reference>
          <reference field="8" count="1" selected="0">
            <x v="237"/>
          </reference>
          <reference field="9" count="1" selected="0">
            <x v="225"/>
          </reference>
        </references>
      </pivotArea>
    </format>
    <format dxfId="16297">
      <pivotArea dataOnly="0" labelOnly="1" outline="0" fieldPosition="0">
        <references count="3">
          <reference field="7" count="4">
            <x v="23"/>
            <x v="45"/>
            <x v="120"/>
            <x v="177"/>
          </reference>
          <reference field="8" count="1" selected="0">
            <x v="237"/>
          </reference>
          <reference field="9" count="1" selected="0">
            <x v="226"/>
          </reference>
        </references>
      </pivotArea>
    </format>
    <format dxfId="16296">
      <pivotArea dataOnly="0" labelOnly="1" outline="0" fieldPosition="0">
        <references count="3">
          <reference field="7" count="1">
            <x v="160"/>
          </reference>
          <reference field="8" count="1" selected="0">
            <x v="237"/>
          </reference>
          <reference field="9" count="1" selected="0">
            <x v="341"/>
          </reference>
        </references>
      </pivotArea>
    </format>
    <format dxfId="16295">
      <pivotArea dataOnly="0" labelOnly="1" outline="0" fieldPosition="0">
        <references count="3">
          <reference field="7" count="1">
            <x v="160"/>
          </reference>
          <reference field="8" count="1" selected="0">
            <x v="241"/>
          </reference>
          <reference field="9" count="1" selected="0">
            <x v="4"/>
          </reference>
        </references>
      </pivotArea>
    </format>
    <format dxfId="16294">
      <pivotArea dataOnly="0" labelOnly="1" outline="0" fieldPosition="0">
        <references count="3">
          <reference field="7" count="1">
            <x v="160"/>
          </reference>
          <reference field="8" count="1" selected="0">
            <x v="241"/>
          </reference>
          <reference field="9" count="1" selected="0">
            <x v="5"/>
          </reference>
        </references>
      </pivotArea>
    </format>
    <format dxfId="16293">
      <pivotArea dataOnly="0" labelOnly="1" outline="0" fieldPosition="0">
        <references count="3">
          <reference field="7" count="2">
            <x v="265"/>
            <x v="440"/>
          </reference>
          <reference field="8" count="1" selected="0">
            <x v="241"/>
          </reference>
          <reference field="9" count="1" selected="0">
            <x v="192"/>
          </reference>
        </references>
      </pivotArea>
    </format>
    <format dxfId="16292">
      <pivotArea dataOnly="0" labelOnly="1" outline="0" fieldPosition="0">
        <references count="3">
          <reference field="7" count="3">
            <x v="204"/>
            <x v="237"/>
            <x v="299"/>
          </reference>
          <reference field="8" count="1" selected="0">
            <x v="241"/>
          </reference>
          <reference field="9" count="1" selected="0">
            <x v="233"/>
          </reference>
        </references>
      </pivotArea>
    </format>
    <format dxfId="16291">
      <pivotArea dataOnly="0" labelOnly="1" outline="0" fieldPosition="0">
        <references count="3">
          <reference field="7" count="3">
            <x v="64"/>
            <x v="333"/>
            <x v="342"/>
          </reference>
          <reference field="8" count="1" selected="0">
            <x v="241"/>
          </reference>
          <reference field="9" count="1" selected="0">
            <x v="234"/>
          </reference>
        </references>
      </pivotArea>
    </format>
    <format dxfId="16290">
      <pivotArea dataOnly="0" labelOnly="1" outline="0" fieldPosition="0">
        <references count="3">
          <reference field="7" count="1">
            <x v="160"/>
          </reference>
          <reference field="8" count="1" selected="0">
            <x v="241"/>
          </reference>
          <reference field="9" count="1" selected="0">
            <x v="341"/>
          </reference>
        </references>
      </pivotArea>
    </format>
    <format dxfId="16289">
      <pivotArea dataOnly="0" labelOnly="1" outline="0" fieldPosition="0">
        <references count="3">
          <reference field="7" count="1">
            <x v="160"/>
          </reference>
          <reference field="8" count="1" selected="0">
            <x v="246"/>
          </reference>
          <reference field="9" count="1" selected="0">
            <x v="136"/>
          </reference>
        </references>
      </pivotArea>
    </format>
    <format dxfId="16288">
      <pivotArea dataOnly="0" labelOnly="1" outline="0" fieldPosition="0">
        <references count="3">
          <reference field="7" count="1">
            <x v="160"/>
          </reference>
          <reference field="8" count="1" selected="0">
            <x v="246"/>
          </reference>
          <reference field="9" count="1" selected="0">
            <x v="240"/>
          </reference>
        </references>
      </pivotArea>
    </format>
    <format dxfId="16287">
      <pivotArea dataOnly="0" labelOnly="1" outline="0" fieldPosition="0">
        <references count="3">
          <reference field="7" count="1">
            <x v="160"/>
          </reference>
          <reference field="8" count="1" selected="0">
            <x v="246"/>
          </reference>
          <reference field="9" count="1" selected="0">
            <x v="241"/>
          </reference>
        </references>
      </pivotArea>
    </format>
    <format dxfId="16286">
      <pivotArea dataOnly="0" labelOnly="1" outline="0" fieldPosition="0">
        <references count="3">
          <reference field="7" count="4">
            <x v="17"/>
            <x v="70"/>
            <x v="183"/>
            <x v="283"/>
          </reference>
          <reference field="8" count="1" selected="0">
            <x v="246"/>
          </reference>
          <reference field="9" count="1" selected="0">
            <x v="242"/>
          </reference>
        </references>
      </pivotArea>
    </format>
    <format dxfId="16285">
      <pivotArea dataOnly="0" labelOnly="1" outline="0" fieldPosition="0">
        <references count="3">
          <reference field="7" count="1">
            <x v="160"/>
          </reference>
          <reference field="8" count="1" selected="0">
            <x v="246"/>
          </reference>
          <reference field="9" count="1" selected="0">
            <x v="275"/>
          </reference>
        </references>
      </pivotArea>
    </format>
    <format dxfId="16284">
      <pivotArea dataOnly="0" labelOnly="1" outline="0" fieldPosition="0">
        <references count="3">
          <reference field="7" count="1">
            <x v="160"/>
          </reference>
          <reference field="8" count="1" selected="0">
            <x v="246"/>
          </reference>
          <reference field="9" count="1" selected="0">
            <x v="341"/>
          </reference>
        </references>
      </pivotArea>
    </format>
    <format dxfId="16283">
      <pivotArea dataOnly="0" labelOnly="1" outline="0" fieldPosition="0">
        <references count="3">
          <reference field="7" count="1">
            <x v="160"/>
          </reference>
          <reference field="8" count="1" selected="0">
            <x v="249"/>
          </reference>
          <reference field="9" count="1" selected="0">
            <x v="232"/>
          </reference>
        </references>
      </pivotArea>
    </format>
    <format dxfId="16282">
      <pivotArea dataOnly="0" labelOnly="1" outline="0" fieldPosition="0">
        <references count="3">
          <reference field="7" count="1">
            <x v="160"/>
          </reference>
          <reference field="8" count="1" selected="0">
            <x v="249"/>
          </reference>
          <reference field="9" count="1" selected="0">
            <x v="244"/>
          </reference>
        </references>
      </pivotArea>
    </format>
    <format dxfId="16281">
      <pivotArea dataOnly="0" labelOnly="1" outline="0" fieldPosition="0">
        <references count="3">
          <reference field="7" count="2">
            <x v="21"/>
            <x v="151"/>
          </reference>
          <reference field="8" count="1" selected="0">
            <x v="249"/>
          </reference>
          <reference field="9" count="1" selected="0">
            <x v="245"/>
          </reference>
        </references>
      </pivotArea>
    </format>
    <format dxfId="16280">
      <pivotArea dataOnly="0" labelOnly="1" outline="0" fieldPosition="0">
        <references count="3">
          <reference field="7" count="9">
            <x v="17"/>
            <x v="39"/>
            <x v="70"/>
            <x v="183"/>
            <x v="242"/>
            <x v="286"/>
            <x v="340"/>
            <x v="392"/>
            <x v="402"/>
          </reference>
          <reference field="8" count="1" selected="0">
            <x v="250"/>
          </reference>
          <reference field="9" count="1" selected="0">
            <x v="248"/>
          </reference>
        </references>
      </pivotArea>
    </format>
    <format dxfId="16279">
      <pivotArea dataOnly="0" labelOnly="1" outline="0" fieldPosition="0">
        <references count="3">
          <reference field="7" count="1">
            <x v="160"/>
          </reference>
          <reference field="8" count="1" selected="0">
            <x v="250"/>
          </reference>
          <reference field="9" count="1" selected="0">
            <x v="272"/>
          </reference>
        </references>
      </pivotArea>
    </format>
    <format dxfId="16278">
      <pivotArea dataOnly="0" labelOnly="1" outline="0" fieldPosition="0">
        <references count="3">
          <reference field="7" count="1">
            <x v="160"/>
          </reference>
          <reference field="8" count="1" selected="0">
            <x v="250"/>
          </reference>
          <reference field="9" count="1" selected="0">
            <x v="341"/>
          </reference>
        </references>
      </pivotArea>
    </format>
    <format dxfId="16277">
      <pivotArea dataOnly="0" labelOnly="1" outline="0" fieldPosition="0">
        <references count="3">
          <reference field="7" count="1">
            <x v="160"/>
          </reference>
          <reference field="8" count="1" selected="0">
            <x v="251"/>
          </reference>
          <reference field="9" count="1" selected="0">
            <x v="4"/>
          </reference>
        </references>
      </pivotArea>
    </format>
    <format dxfId="16276">
      <pivotArea dataOnly="0" labelOnly="1" outline="0" fieldPosition="0">
        <references count="3">
          <reference field="7" count="1">
            <x v="160"/>
          </reference>
          <reference field="8" count="1" selected="0">
            <x v="251"/>
          </reference>
          <reference field="9" count="1" selected="0">
            <x v="5"/>
          </reference>
        </references>
      </pivotArea>
    </format>
    <format dxfId="16275">
      <pivotArea dataOnly="0" labelOnly="1" outline="0" fieldPosition="0">
        <references count="3">
          <reference field="7" count="2">
            <x v="265"/>
            <x v="440"/>
          </reference>
          <reference field="8" count="1" selected="0">
            <x v="251"/>
          </reference>
          <reference field="9" count="1" selected="0">
            <x v="65"/>
          </reference>
        </references>
      </pivotArea>
    </format>
    <format dxfId="16274">
      <pivotArea dataOnly="0" labelOnly="1" outline="0" fieldPosition="0">
        <references count="3">
          <reference field="7" count="3">
            <x v="70"/>
            <x v="242"/>
            <x v="340"/>
          </reference>
          <reference field="8" count="1" selected="0">
            <x v="251"/>
          </reference>
          <reference field="9" count="1" selected="0">
            <x v="250"/>
          </reference>
        </references>
      </pivotArea>
    </format>
    <format dxfId="16273">
      <pivotArea dataOnly="0" labelOnly="1" outline="0" fieldPosition="0">
        <references count="3">
          <reference field="7" count="3">
            <x v="50"/>
            <x v="65"/>
            <x v="300"/>
          </reference>
          <reference field="8" count="1" selected="0">
            <x v="252"/>
          </reference>
          <reference field="9" count="1" selected="0">
            <x v="246"/>
          </reference>
        </references>
      </pivotArea>
    </format>
    <format dxfId="16272">
      <pivotArea dataOnly="0" labelOnly="1" outline="0" fieldPosition="0">
        <references count="3">
          <reference field="7" count="1">
            <x v="160"/>
          </reference>
          <reference field="8" count="1" selected="0">
            <x v="252"/>
          </reference>
          <reference field="9" count="1" selected="0">
            <x v="272"/>
          </reference>
        </references>
      </pivotArea>
    </format>
    <format dxfId="16271">
      <pivotArea dataOnly="0" labelOnly="1" outline="0" fieldPosition="0">
        <references count="3">
          <reference field="7" count="3">
            <x v="50"/>
            <x v="300"/>
            <x v="375"/>
          </reference>
          <reference field="8" count="1" selected="0">
            <x v="253"/>
          </reference>
          <reference field="9" count="1" selected="0">
            <x v="249"/>
          </reference>
        </references>
      </pivotArea>
    </format>
    <format dxfId="16270">
      <pivotArea dataOnly="0" labelOnly="1" outline="0" fieldPosition="0">
        <references count="3">
          <reference field="7" count="3">
            <x v="65"/>
            <x v="70"/>
            <x v="375"/>
          </reference>
          <reference field="8" count="1" selected="0">
            <x v="254"/>
          </reference>
          <reference field="9" count="1" selected="0">
            <x v="251"/>
          </reference>
        </references>
      </pivotArea>
    </format>
    <format dxfId="16269">
      <pivotArea dataOnly="0" labelOnly="1" outline="0" fieldPosition="0">
        <references count="3">
          <reference field="7" count="2">
            <x v="265"/>
            <x v="440"/>
          </reference>
          <reference field="8" count="1" selected="0">
            <x v="255"/>
          </reference>
          <reference field="9" count="1" selected="0">
            <x v="65"/>
          </reference>
        </references>
      </pivotArea>
    </format>
    <format dxfId="16268">
      <pivotArea dataOnly="0" labelOnly="1" outline="0" fieldPosition="0">
        <references count="3">
          <reference field="7" count="3">
            <x v="242"/>
            <x v="267"/>
            <x v="340"/>
          </reference>
          <reference field="8" count="1" selected="0">
            <x v="255"/>
          </reference>
          <reference field="9" count="1" selected="0">
            <x v="252"/>
          </reference>
        </references>
      </pivotArea>
    </format>
    <format dxfId="16267">
      <pivotArea dataOnly="0" labelOnly="1" outline="0" fieldPosition="0">
        <references count="3">
          <reference field="7" count="1">
            <x v="160"/>
          </reference>
          <reference field="8" count="1" selected="0">
            <x v="257"/>
          </reference>
          <reference field="9" count="1" selected="0">
            <x v="341"/>
          </reference>
        </references>
      </pivotArea>
    </format>
    <format dxfId="16266">
      <pivotArea dataOnly="0" labelOnly="1" outline="0" fieldPosition="0">
        <references count="3">
          <reference field="7" count="2">
            <x v="265"/>
            <x v="440"/>
          </reference>
          <reference field="8" count="1" selected="0">
            <x v="259"/>
          </reference>
          <reference field="9" count="1" selected="0">
            <x v="254"/>
          </reference>
        </references>
      </pivotArea>
    </format>
    <format dxfId="16265">
      <pivotArea dataOnly="0" labelOnly="1" outline="0" fieldPosition="0">
        <references count="3">
          <reference field="7" count="3">
            <x v="123"/>
            <x v="139"/>
            <x v="266"/>
          </reference>
          <reference field="8" count="1" selected="0">
            <x v="259"/>
          </reference>
          <reference field="9" count="1" selected="0">
            <x v="255"/>
          </reference>
        </references>
      </pivotArea>
    </format>
    <format dxfId="16264">
      <pivotArea dataOnly="0" labelOnly="1" outline="0" fieldPosition="0">
        <references count="3">
          <reference field="7" count="4">
            <x v="294"/>
            <x v="370"/>
            <x v="379"/>
            <x v="414"/>
          </reference>
          <reference field="8" count="1" selected="0">
            <x v="259"/>
          </reference>
          <reference field="9" count="1" selected="0">
            <x v="256"/>
          </reference>
        </references>
      </pivotArea>
    </format>
    <format dxfId="16263">
      <pivotArea dataOnly="0" labelOnly="1" outline="0" fieldPosition="0">
        <references count="3">
          <reference field="7" count="2">
            <x v="107"/>
            <x v="420"/>
          </reference>
          <reference field="8" count="1" selected="0">
            <x v="259"/>
          </reference>
          <reference field="9" count="1" selected="0">
            <x v="257"/>
          </reference>
        </references>
      </pivotArea>
    </format>
    <format dxfId="16262">
      <pivotArea dataOnly="0" labelOnly="1" outline="0" fieldPosition="0">
        <references count="3">
          <reference field="7" count="1">
            <x v="160"/>
          </reference>
          <reference field="8" count="1" selected="0">
            <x v="259"/>
          </reference>
          <reference field="9" count="1" selected="0">
            <x v="341"/>
          </reference>
        </references>
      </pivotArea>
    </format>
    <format dxfId="16261">
      <pivotArea dataOnly="0" labelOnly="1" outline="0" fieldPosition="0">
        <references count="3">
          <reference field="7" count="1">
            <x v="160"/>
          </reference>
          <reference field="8" count="1" selected="0">
            <x v="259"/>
          </reference>
          <reference field="9" count="1" selected="0">
            <x v="359"/>
          </reference>
        </references>
      </pivotArea>
    </format>
    <format dxfId="16260">
      <pivotArea dataOnly="0" labelOnly="1" outline="0" fieldPosition="0">
        <references count="3">
          <reference field="7" count="1">
            <x v="160"/>
          </reference>
          <reference field="8" count="1" selected="0">
            <x v="261"/>
          </reference>
          <reference field="9" count="1" selected="0">
            <x v="224"/>
          </reference>
        </references>
      </pivotArea>
    </format>
    <format dxfId="16259">
      <pivotArea dataOnly="0" labelOnly="1" outline="0" fieldPosition="0">
        <references count="3">
          <reference field="7" count="12">
            <x v="15"/>
            <x v="55"/>
            <x v="59"/>
            <x v="77"/>
            <x v="85"/>
            <x v="87"/>
            <x v="93"/>
            <x v="180"/>
            <x v="203"/>
            <x v="235"/>
            <x v="271"/>
            <x v="337"/>
          </reference>
          <reference field="8" count="1" selected="0">
            <x v="261"/>
          </reference>
          <reference field="9" count="1" selected="0">
            <x v="258"/>
          </reference>
        </references>
      </pivotArea>
    </format>
    <format dxfId="16258">
      <pivotArea dataOnly="0" labelOnly="1" outline="0" fieldPosition="0">
        <references count="3">
          <reference field="7" count="3">
            <x v="67"/>
            <x v="94"/>
            <x v="126"/>
          </reference>
          <reference field="8" count="1" selected="0">
            <x v="261"/>
          </reference>
          <reference field="9" count="1" selected="0">
            <x v="259"/>
          </reference>
        </references>
      </pivotArea>
    </format>
    <format dxfId="16257">
      <pivotArea dataOnly="0" labelOnly="1" outline="0" fieldPosition="0">
        <references count="3">
          <reference field="7" count="14">
            <x v="62"/>
            <x v="68"/>
            <x v="77"/>
            <x v="105"/>
            <x v="136"/>
            <x v="257"/>
            <x v="285"/>
            <x v="288"/>
            <x v="296"/>
            <x v="297"/>
            <x v="331"/>
            <x v="369"/>
            <x v="411"/>
            <x v="413"/>
          </reference>
          <reference field="8" count="1" selected="0">
            <x v="261"/>
          </reference>
          <reference field="9" count="1" selected="0">
            <x v="260"/>
          </reference>
        </references>
      </pivotArea>
    </format>
    <format dxfId="16256">
      <pivotArea dataOnly="0" labelOnly="1" outline="0" fieldPosition="0">
        <references count="3">
          <reference field="7" count="1">
            <x v="160"/>
          </reference>
          <reference field="8" count="1" selected="0">
            <x v="261"/>
          </reference>
          <reference field="9" count="1" selected="0">
            <x v="261"/>
          </reference>
        </references>
      </pivotArea>
    </format>
    <format dxfId="16255">
      <pivotArea dataOnly="0" labelOnly="1" outline="0" fieldPosition="0">
        <references count="3">
          <reference field="7" count="1">
            <x v="160"/>
          </reference>
          <reference field="8" count="1" selected="0">
            <x v="261"/>
          </reference>
          <reference field="9" count="1" selected="0">
            <x v="262"/>
          </reference>
        </references>
      </pivotArea>
    </format>
    <format dxfId="16254">
      <pivotArea dataOnly="0" labelOnly="1" outline="0" fieldPosition="0">
        <references count="3">
          <reference field="7" count="2">
            <x v="265"/>
            <x v="440"/>
          </reference>
          <reference field="8" count="1" selected="0">
            <x v="261"/>
          </reference>
          <reference field="9" count="1" selected="0">
            <x v="263"/>
          </reference>
        </references>
      </pivotArea>
    </format>
    <format dxfId="16253">
      <pivotArea dataOnly="0" labelOnly="1" outline="0" fieldPosition="0">
        <references count="3">
          <reference field="7" count="1">
            <x v="160"/>
          </reference>
          <reference field="8" count="1" selected="0">
            <x v="261"/>
          </reference>
          <reference field="9" count="1" selected="0">
            <x v="274"/>
          </reference>
        </references>
      </pivotArea>
    </format>
    <format dxfId="16252">
      <pivotArea dataOnly="0" labelOnly="1" outline="0" fieldPosition="0">
        <references count="3">
          <reference field="7" count="1">
            <x v="160"/>
          </reference>
          <reference field="8" count="1" selected="0">
            <x v="261"/>
          </reference>
          <reference field="9" count="1" selected="0">
            <x v="341"/>
          </reference>
        </references>
      </pivotArea>
    </format>
    <format dxfId="16251">
      <pivotArea dataOnly="0" labelOnly="1" outline="0" fieldPosition="0">
        <references count="3">
          <reference field="7" count="1">
            <x v="160"/>
          </reference>
          <reference field="8" count="1" selected="0">
            <x v="262"/>
          </reference>
          <reference field="9" count="1" selected="0">
            <x v="4"/>
          </reference>
        </references>
      </pivotArea>
    </format>
    <format dxfId="16250">
      <pivotArea dataOnly="0" labelOnly="1" outline="0" fieldPosition="0">
        <references count="3">
          <reference field="7" count="1">
            <x v="160"/>
          </reference>
          <reference field="8" count="1" selected="0">
            <x v="262"/>
          </reference>
          <reference field="9" count="1" selected="0">
            <x v="5"/>
          </reference>
        </references>
      </pivotArea>
    </format>
    <format dxfId="16249">
      <pivotArea dataOnly="0" labelOnly="1" outline="0" fieldPosition="0">
        <references count="3">
          <reference field="7" count="2">
            <x v="214"/>
            <x v="302"/>
          </reference>
          <reference field="8" count="1" selected="0">
            <x v="262"/>
          </reference>
          <reference field="9" count="1" selected="0">
            <x v="264"/>
          </reference>
        </references>
      </pivotArea>
    </format>
    <format dxfId="16248">
      <pivotArea dataOnly="0" labelOnly="1" outline="0" fieldPosition="0">
        <references count="3">
          <reference field="7" count="6">
            <x v="14"/>
            <x v="70"/>
            <x v="143"/>
            <x v="325"/>
            <x v="375"/>
            <x v="433"/>
          </reference>
          <reference field="8" count="1" selected="0">
            <x v="262"/>
          </reference>
          <reference field="9" count="1" selected="0">
            <x v="265"/>
          </reference>
        </references>
      </pivotArea>
    </format>
    <format dxfId="16247">
      <pivotArea dataOnly="0" labelOnly="1" outline="0" fieldPosition="0">
        <references count="3">
          <reference field="7" count="1">
            <x v="160"/>
          </reference>
          <reference field="8" count="1" selected="0">
            <x v="262"/>
          </reference>
          <reference field="9" count="1" selected="0">
            <x v="341"/>
          </reference>
        </references>
      </pivotArea>
    </format>
    <format dxfId="16246">
      <pivotArea dataOnly="0" labelOnly="1" outline="0" fieldPosition="0">
        <references count="3">
          <reference field="7" count="4">
            <x v="300"/>
            <x v="320"/>
            <x v="375"/>
            <x v="433"/>
          </reference>
          <reference field="8" count="1" selected="0">
            <x v="263"/>
          </reference>
          <reference field="9" count="1" selected="0">
            <x v="267"/>
          </reference>
        </references>
      </pivotArea>
    </format>
    <format dxfId="16245">
      <pivotArea dataOnly="0" labelOnly="1" outline="0" fieldPosition="0">
        <references count="3">
          <reference field="7" count="1">
            <x v="160"/>
          </reference>
          <reference field="8" count="1" selected="0">
            <x v="265"/>
          </reference>
          <reference field="9" count="1" selected="0">
            <x v="309"/>
          </reference>
        </references>
      </pivotArea>
    </format>
    <format dxfId="16244">
      <pivotArea dataOnly="0" labelOnly="1" outline="0" fieldPosition="0">
        <references count="3">
          <reference field="7" count="1">
            <x v="160"/>
          </reference>
          <reference field="8" count="1" selected="0">
            <x v="265"/>
          </reference>
          <reference field="9" count="1" selected="0">
            <x v="341"/>
          </reference>
        </references>
      </pivotArea>
    </format>
    <format dxfId="16243">
      <pivotArea dataOnly="0" labelOnly="1" outline="0" fieldPosition="0">
        <references count="3">
          <reference field="7" count="1">
            <x v="160"/>
          </reference>
          <reference field="8" count="1" selected="0">
            <x v="266"/>
          </reference>
          <reference field="9" count="1" selected="0">
            <x v="29"/>
          </reference>
        </references>
      </pivotArea>
    </format>
    <format dxfId="16242">
      <pivotArea dataOnly="0" labelOnly="1" outline="0" fieldPosition="0">
        <references count="3">
          <reference field="7" count="4">
            <x v="87"/>
            <x v="93"/>
            <x v="259"/>
            <x v="305"/>
          </reference>
          <reference field="8" count="1" selected="0">
            <x v="266"/>
          </reference>
          <reference field="9" count="1" selected="0">
            <x v="268"/>
          </reference>
        </references>
      </pivotArea>
    </format>
    <format dxfId="16241">
      <pivotArea dataOnly="0" labelOnly="1" outline="0" fieldPosition="0">
        <references count="3">
          <reference field="7" count="1">
            <x v="160"/>
          </reference>
          <reference field="8" count="1" selected="0">
            <x v="266"/>
          </reference>
          <reference field="9" count="1" selected="0">
            <x v="270"/>
          </reference>
        </references>
      </pivotArea>
    </format>
    <format dxfId="16240">
      <pivotArea dataOnly="0" labelOnly="1" outline="0" fieldPosition="0">
        <references count="3">
          <reference field="7" count="1">
            <x v="160"/>
          </reference>
          <reference field="8" count="1" selected="0">
            <x v="266"/>
          </reference>
          <reference field="9" count="1" selected="0">
            <x v="341"/>
          </reference>
        </references>
      </pivotArea>
    </format>
    <format dxfId="16239">
      <pivotArea dataOnly="0" labelOnly="1" outline="0" fieldPosition="0">
        <references count="3">
          <reference field="7" count="1">
            <x v="160"/>
          </reference>
          <reference field="8" count="1" selected="0">
            <x v="267"/>
          </reference>
          <reference field="9" count="1" selected="0">
            <x v="156"/>
          </reference>
        </references>
      </pivotArea>
    </format>
    <format dxfId="16238">
      <pivotArea dataOnly="0" labelOnly="1" outline="0" fieldPosition="0">
        <references count="3">
          <reference field="7" count="1">
            <x v="160"/>
          </reference>
          <reference field="8" count="1" selected="0">
            <x v="267"/>
          </reference>
          <reference field="9" count="1" selected="0">
            <x v="341"/>
          </reference>
        </references>
      </pivotArea>
    </format>
    <format dxfId="16237">
      <pivotArea dataOnly="0" labelOnly="1" outline="0" fieldPosition="0">
        <references count="3">
          <reference field="7" count="1">
            <x v="160"/>
          </reference>
          <reference field="8" count="1" selected="0">
            <x v="268"/>
          </reference>
          <reference field="9" count="1" selected="0">
            <x v="341"/>
          </reference>
        </references>
      </pivotArea>
    </format>
    <format dxfId="16236">
      <pivotArea dataOnly="0" labelOnly="1" outline="0" fieldPosition="0">
        <references count="3">
          <reference field="7" count="1">
            <x v="160"/>
          </reference>
          <reference field="8" count="1" selected="0">
            <x v="269"/>
          </reference>
          <reference field="9" count="1" selected="0">
            <x v="341"/>
          </reference>
        </references>
      </pivotArea>
    </format>
    <format dxfId="16235">
      <pivotArea dataOnly="0" labelOnly="1" outline="0" fieldPosition="0">
        <references count="3">
          <reference field="7" count="1">
            <x v="160"/>
          </reference>
          <reference field="8" count="1" selected="0">
            <x v="270"/>
          </reference>
          <reference field="9" count="1" selected="0">
            <x v="224"/>
          </reference>
        </references>
      </pivotArea>
    </format>
    <format dxfId="16234">
      <pivotArea dataOnly="0" labelOnly="1" outline="0" fieldPosition="0">
        <references count="3">
          <reference field="7" count="2">
            <x v="114"/>
            <x v="357"/>
          </reference>
          <reference field="8" count="1" selected="0">
            <x v="270"/>
          </reference>
          <reference field="9" count="1" selected="0">
            <x v="269"/>
          </reference>
        </references>
      </pivotArea>
    </format>
    <format dxfId="16233">
      <pivotArea dataOnly="0" labelOnly="1" outline="0" fieldPosition="0">
        <references count="3">
          <reference field="7" count="1">
            <x v="160"/>
          </reference>
          <reference field="8" count="1" selected="0">
            <x v="270"/>
          </reference>
          <reference field="9" count="1" selected="0">
            <x v="274"/>
          </reference>
        </references>
      </pivotArea>
    </format>
    <format dxfId="16232">
      <pivotArea dataOnly="0" labelOnly="1" outline="0" fieldPosition="0">
        <references count="3">
          <reference field="7" count="2">
            <x v="208"/>
            <x v="384"/>
          </reference>
          <reference field="8" count="1" selected="0">
            <x v="272"/>
          </reference>
          <reference field="9" count="1" selected="0">
            <x v="271"/>
          </reference>
        </references>
      </pivotArea>
    </format>
    <format dxfId="16231">
      <pivotArea dataOnly="0" labelOnly="1" outline="0" fieldPosition="0">
        <references count="3">
          <reference field="7" count="1">
            <x v="160"/>
          </reference>
          <reference field="8" count="1" selected="0">
            <x v="272"/>
          </reference>
          <reference field="9" count="1" selected="0">
            <x v="341"/>
          </reference>
        </references>
      </pivotArea>
    </format>
    <format dxfId="16230">
      <pivotArea dataOnly="0" labelOnly="1" outline="0" fieldPosition="0">
        <references count="3">
          <reference field="7" count="1">
            <x v="160"/>
          </reference>
          <reference field="8" count="1" selected="0">
            <x v="274"/>
          </reference>
          <reference field="9" count="1" selected="0">
            <x v="341"/>
          </reference>
        </references>
      </pivotArea>
    </format>
    <format dxfId="16229">
      <pivotArea dataOnly="0" labelOnly="1" outline="0" fieldPosition="0">
        <references count="3">
          <reference field="7" count="1">
            <x v="160"/>
          </reference>
          <reference field="8" count="1" selected="0">
            <x v="275"/>
          </reference>
          <reference field="9" count="1" selected="0">
            <x v="341"/>
          </reference>
        </references>
      </pivotArea>
    </format>
    <format dxfId="16228">
      <pivotArea dataOnly="0" labelOnly="1" outline="0" fieldPosition="0">
        <references count="3">
          <reference field="7" count="9">
            <x v="17"/>
            <x v="39"/>
            <x v="70"/>
            <x v="183"/>
            <x v="242"/>
            <x v="286"/>
            <x v="340"/>
            <x v="392"/>
            <x v="402"/>
          </reference>
          <reference field="8" count="1" selected="0">
            <x v="277"/>
          </reference>
          <reference field="9" count="1" selected="0">
            <x v="276"/>
          </reference>
        </references>
      </pivotArea>
    </format>
    <format dxfId="16227">
      <pivotArea dataOnly="0" labelOnly="1" outline="0" fieldPosition="0">
        <references count="3">
          <reference field="7" count="1">
            <x v="160"/>
          </reference>
          <reference field="8" count="1" selected="0">
            <x v="277"/>
          </reference>
          <reference field="9" count="1" selected="0">
            <x v="341"/>
          </reference>
        </references>
      </pivotArea>
    </format>
    <format dxfId="16226">
      <pivotArea dataOnly="0" labelOnly="1" outline="0" fieldPosition="0">
        <references count="3">
          <reference field="7" count="1">
            <x v="160"/>
          </reference>
          <reference field="8" count="1" selected="0">
            <x v="277"/>
          </reference>
          <reference field="9" count="1" selected="0">
            <x v="372"/>
          </reference>
        </references>
      </pivotArea>
    </format>
    <format dxfId="16225">
      <pivotArea dataOnly="0" labelOnly="1" outline="0" fieldPosition="0">
        <references count="3">
          <reference field="7" count="1">
            <x v="160"/>
          </reference>
          <reference field="8" count="1" selected="0">
            <x v="278"/>
          </reference>
          <reference field="9" count="1" selected="0">
            <x v="372"/>
          </reference>
        </references>
      </pivotArea>
    </format>
    <format dxfId="16224">
      <pivotArea dataOnly="0" labelOnly="1" outline="0" fieldPosition="0">
        <references count="3">
          <reference field="7" count="1">
            <x v="160"/>
          </reference>
          <reference field="8" count="1" selected="0">
            <x v="279"/>
          </reference>
          <reference field="9" count="1" selected="0">
            <x v="4"/>
          </reference>
        </references>
      </pivotArea>
    </format>
    <format dxfId="16223">
      <pivotArea dataOnly="0" labelOnly="1" outline="0" fieldPosition="0">
        <references count="3">
          <reference field="7" count="1">
            <x v="160"/>
          </reference>
          <reference field="8" count="1" selected="0">
            <x v="279"/>
          </reference>
          <reference field="9" count="1" selected="0">
            <x v="5"/>
          </reference>
        </references>
      </pivotArea>
    </format>
    <format dxfId="16222">
      <pivotArea dataOnly="0" labelOnly="1" outline="0" fieldPosition="0">
        <references count="3">
          <reference field="7" count="5">
            <x v="17"/>
            <x v="65"/>
            <x v="70"/>
            <x v="375"/>
            <x v="433"/>
          </reference>
          <reference field="8" count="1" selected="0">
            <x v="279"/>
          </reference>
          <reference field="9" count="1" selected="0">
            <x v="278"/>
          </reference>
        </references>
      </pivotArea>
    </format>
    <format dxfId="16221">
      <pivotArea dataOnly="0" labelOnly="1" outline="0" fieldPosition="0">
        <references count="3">
          <reference field="7" count="5">
            <x v="17"/>
            <x v="65"/>
            <x v="70"/>
            <x v="375"/>
            <x v="433"/>
          </reference>
          <reference field="8" count="1" selected="0">
            <x v="279"/>
          </reference>
          <reference field="9" count="1" selected="0">
            <x v="279"/>
          </reference>
        </references>
      </pivotArea>
    </format>
    <format dxfId="16220">
      <pivotArea dataOnly="0" labelOnly="1" outline="0" fieldPosition="0">
        <references count="3">
          <reference field="7" count="1">
            <x v="160"/>
          </reference>
          <reference field="8" count="1" selected="0">
            <x v="280"/>
          </reference>
          <reference field="9" count="1" selected="0">
            <x v="4"/>
          </reference>
        </references>
      </pivotArea>
    </format>
    <format dxfId="16219">
      <pivotArea dataOnly="0" labelOnly="1" outline="0" fieldPosition="0">
        <references count="3">
          <reference field="7" count="1">
            <x v="160"/>
          </reference>
          <reference field="8" count="1" selected="0">
            <x v="280"/>
          </reference>
          <reference field="9" count="1" selected="0">
            <x v="5"/>
          </reference>
        </references>
      </pivotArea>
    </format>
    <format dxfId="16218">
      <pivotArea dataOnly="0" labelOnly="1" outline="0" fieldPosition="0">
        <references count="3">
          <reference field="7" count="5">
            <x v="17"/>
            <x v="65"/>
            <x v="70"/>
            <x v="375"/>
            <x v="433"/>
          </reference>
          <reference field="8" count="1" selected="0">
            <x v="280"/>
          </reference>
          <reference field="9" count="1" selected="0">
            <x v="280"/>
          </reference>
        </references>
      </pivotArea>
    </format>
    <format dxfId="16217">
      <pivotArea dataOnly="0" labelOnly="1" outline="0" fieldPosition="0">
        <references count="3">
          <reference field="7" count="5">
            <x v="17"/>
            <x v="65"/>
            <x v="70"/>
            <x v="375"/>
            <x v="433"/>
          </reference>
          <reference field="8" count="1" selected="0">
            <x v="280"/>
          </reference>
          <reference field="9" count="1" selected="0">
            <x v="281"/>
          </reference>
        </references>
      </pivotArea>
    </format>
    <format dxfId="16216">
      <pivotArea dataOnly="0" labelOnly="1" outline="0" fieldPosition="0">
        <references count="3">
          <reference field="7" count="1">
            <x v="160"/>
          </reference>
          <reference field="8" count="1" selected="0">
            <x v="280"/>
          </reference>
          <reference field="9" count="1" selected="0">
            <x v="341"/>
          </reference>
        </references>
      </pivotArea>
    </format>
    <format dxfId="16215">
      <pivotArea dataOnly="0" labelOnly="1" outline="0" fieldPosition="0">
        <references count="3">
          <reference field="7" count="1">
            <x v="160"/>
          </reference>
          <reference field="8" count="1" selected="0">
            <x v="282"/>
          </reference>
          <reference field="9" count="1" selected="0">
            <x v="50"/>
          </reference>
        </references>
      </pivotArea>
    </format>
    <format dxfId="16214">
      <pivotArea dataOnly="0" labelOnly="1" outline="0" fieldPosition="0">
        <references count="3">
          <reference field="7" count="1">
            <x v="160"/>
          </reference>
          <reference field="8" count="1" selected="0">
            <x v="282"/>
          </reference>
          <reference field="9" count="1" selected="0">
            <x v="123"/>
          </reference>
        </references>
      </pivotArea>
    </format>
    <format dxfId="16213">
      <pivotArea dataOnly="0" labelOnly="1" outline="0" fieldPosition="0">
        <references count="3">
          <reference field="7" count="1">
            <x v="160"/>
          </reference>
          <reference field="8" count="1" selected="0">
            <x v="282"/>
          </reference>
          <reference field="9" count="1" selected="0">
            <x v="275"/>
          </reference>
        </references>
      </pivotArea>
    </format>
    <format dxfId="16212">
      <pivotArea dataOnly="0" labelOnly="1" outline="0" fieldPosition="0">
        <references count="3">
          <reference field="7" count="1">
            <x v="160"/>
          </reference>
          <reference field="8" count="1" selected="0">
            <x v="282"/>
          </reference>
          <reference field="9" count="1" selected="0">
            <x v="282"/>
          </reference>
        </references>
      </pivotArea>
    </format>
    <format dxfId="16211">
      <pivotArea dataOnly="0" labelOnly="1" outline="0" fieldPosition="0">
        <references count="3">
          <reference field="7" count="1">
            <x v="160"/>
          </reference>
          <reference field="8" count="1" selected="0">
            <x v="282"/>
          </reference>
          <reference field="9" count="1" selected="0">
            <x v="341"/>
          </reference>
        </references>
      </pivotArea>
    </format>
    <format dxfId="16210">
      <pivotArea dataOnly="0" labelOnly="1" outline="0" fieldPosition="0">
        <references count="3">
          <reference field="7" count="1">
            <x v="160"/>
          </reference>
          <reference field="8" count="1" selected="0">
            <x v="282"/>
          </reference>
          <reference field="9" count="1" selected="0">
            <x v="375"/>
          </reference>
        </references>
      </pivotArea>
    </format>
    <format dxfId="16209">
      <pivotArea dataOnly="0" labelOnly="1" outline="0" fieldPosition="0">
        <references count="3">
          <reference field="7" count="1">
            <x v="160"/>
          </reference>
          <reference field="8" count="1" selected="0">
            <x v="283"/>
          </reference>
          <reference field="9" count="1" selected="0">
            <x v="218"/>
          </reference>
        </references>
      </pivotArea>
    </format>
    <format dxfId="16208">
      <pivotArea dataOnly="0" labelOnly="1" outline="0" fieldPosition="0">
        <references count="3">
          <reference field="7" count="10">
            <x v="34"/>
            <x v="70"/>
            <x v="168"/>
            <x v="240"/>
            <x v="263"/>
            <x v="341"/>
            <x v="347"/>
            <x v="365"/>
            <x v="397"/>
            <x v="403"/>
          </reference>
          <reference field="8" count="1" selected="0">
            <x v="283"/>
          </reference>
          <reference field="9" count="1" selected="0">
            <x v="285"/>
          </reference>
        </references>
      </pivotArea>
    </format>
    <format dxfId="16207">
      <pivotArea dataOnly="0" labelOnly="1" outline="0" fieldPosition="0">
        <references count="3">
          <reference field="7" count="1">
            <x v="160"/>
          </reference>
          <reference field="8" count="1" selected="0">
            <x v="283"/>
          </reference>
          <reference field="9" count="1" selected="0">
            <x v="341"/>
          </reference>
        </references>
      </pivotArea>
    </format>
    <format dxfId="16206">
      <pivotArea dataOnly="0" labelOnly="1" outline="0" fieldPosition="0">
        <references count="3">
          <reference field="7" count="1">
            <x v="160"/>
          </reference>
          <reference field="8" count="1" selected="0">
            <x v="283"/>
          </reference>
          <reference field="9" count="1" selected="0">
            <x v="374"/>
          </reference>
        </references>
      </pivotArea>
    </format>
    <format dxfId="16205">
      <pivotArea dataOnly="0" labelOnly="1" outline="0" fieldPosition="0">
        <references count="3">
          <reference field="7" count="1">
            <x v="160"/>
          </reference>
          <reference field="8" count="1" selected="0">
            <x v="286"/>
          </reference>
          <reference field="9" count="1" selected="0">
            <x v="341"/>
          </reference>
        </references>
      </pivotArea>
    </format>
    <format dxfId="16204">
      <pivotArea dataOnly="0" labelOnly="1" outline="0" fieldPosition="0">
        <references count="3">
          <reference field="7" count="9">
            <x v="51"/>
            <x v="72"/>
            <x v="241"/>
            <x v="253"/>
            <x v="270"/>
            <x v="300"/>
            <x v="334"/>
            <x v="375"/>
            <x v="397"/>
          </reference>
          <reference field="8" count="1" selected="0">
            <x v="289"/>
          </reference>
          <reference field="9" count="1" selected="0">
            <x v="287"/>
          </reference>
        </references>
      </pivotArea>
    </format>
    <format dxfId="16203">
      <pivotArea dataOnly="0" labelOnly="1" outline="0" fieldPosition="0">
        <references count="3">
          <reference field="7" count="1">
            <x v="160"/>
          </reference>
          <reference field="8" count="1" selected="0">
            <x v="289"/>
          </reference>
          <reference field="9" count="1" selected="0">
            <x v="341"/>
          </reference>
        </references>
      </pivotArea>
    </format>
    <format dxfId="16202">
      <pivotArea dataOnly="0" labelOnly="1" outline="0" fieldPosition="0">
        <references count="3">
          <reference field="7" count="2">
            <x v="239"/>
            <x v="244"/>
          </reference>
          <reference field="8" count="1" selected="0">
            <x v="291"/>
          </reference>
          <reference field="9" count="1" selected="0">
            <x v="292"/>
          </reference>
        </references>
      </pivotArea>
    </format>
    <format dxfId="16201">
      <pivotArea dataOnly="0" labelOnly="1" outline="0" fieldPosition="0">
        <references count="3">
          <reference field="7" count="2">
            <x v="8"/>
            <x v="31"/>
          </reference>
          <reference field="8" count="1" selected="0">
            <x v="291"/>
          </reference>
          <reference field="9" count="1" selected="0">
            <x v="293"/>
          </reference>
        </references>
      </pivotArea>
    </format>
    <format dxfId="16200">
      <pivotArea dataOnly="0" labelOnly="1" outline="0" fieldPosition="0">
        <references count="3">
          <reference field="7" count="6">
            <x v="11"/>
            <x v="13"/>
            <x v="185"/>
            <x v="187"/>
            <x v="272"/>
            <x v="367"/>
          </reference>
          <reference field="8" count="1" selected="0">
            <x v="291"/>
          </reference>
          <reference field="9" count="1" selected="0">
            <x v="294"/>
          </reference>
        </references>
      </pivotArea>
    </format>
    <format dxfId="16199">
      <pivotArea dataOnly="0" labelOnly="1" outline="0" fieldPosition="0">
        <references count="3">
          <reference field="7" count="1">
            <x v="160"/>
          </reference>
          <reference field="8" count="1" selected="0">
            <x v="291"/>
          </reference>
          <reference field="9" count="1" selected="0">
            <x v="341"/>
          </reference>
        </references>
      </pivotArea>
    </format>
    <format dxfId="16198">
      <pivotArea dataOnly="0" labelOnly="1" outline="0" fieldPosition="0">
        <references count="3">
          <reference field="7" count="1">
            <x v="160"/>
          </reference>
          <reference field="8" count="1" selected="0">
            <x v="291"/>
          </reference>
          <reference field="9" count="1" selected="0">
            <x v="343"/>
          </reference>
        </references>
      </pivotArea>
    </format>
    <format dxfId="16197">
      <pivotArea dataOnly="0" labelOnly="1" outline="0" fieldPosition="0">
        <references count="3">
          <reference field="7" count="3">
            <x v="70"/>
            <x v="141"/>
            <x v="202"/>
          </reference>
          <reference field="8" count="1" selected="0">
            <x v="292"/>
          </reference>
          <reference field="9" count="1" selected="0">
            <x v="217"/>
          </reference>
        </references>
      </pivotArea>
    </format>
    <format dxfId="16196">
      <pivotArea dataOnly="0" labelOnly="1" outline="0" fieldPosition="0">
        <references count="3">
          <reference field="7" count="1">
            <x v="160"/>
          </reference>
          <reference field="8" count="1" selected="0">
            <x v="292"/>
          </reference>
          <reference field="9" count="1" selected="0">
            <x v="243"/>
          </reference>
        </references>
      </pivotArea>
    </format>
    <format dxfId="16195">
      <pivotArea dataOnly="0" labelOnly="1" outline="0" fieldPosition="0">
        <references count="3">
          <reference field="7" count="1">
            <x v="160"/>
          </reference>
          <reference field="8" count="1" selected="0">
            <x v="292"/>
          </reference>
          <reference field="9" count="1" selected="0">
            <x v="296"/>
          </reference>
        </references>
      </pivotArea>
    </format>
    <format dxfId="16194">
      <pivotArea dataOnly="0" labelOnly="1" outline="0" fieldPosition="0">
        <references count="3">
          <reference field="7" count="1">
            <x v="160"/>
          </reference>
          <reference field="8" count="1" selected="0">
            <x v="292"/>
          </reference>
          <reference field="9" count="1" selected="0">
            <x v="341"/>
          </reference>
        </references>
      </pivotArea>
    </format>
    <format dxfId="16193">
      <pivotArea dataOnly="0" labelOnly="1" outline="0" fieldPosition="0">
        <references count="3">
          <reference field="7" count="1">
            <x v="160"/>
          </reference>
          <reference field="8" count="1" selected="0">
            <x v="294"/>
          </reference>
          <reference field="9" count="1" selected="0">
            <x v="136"/>
          </reference>
        </references>
      </pivotArea>
    </format>
    <format dxfId="16192">
      <pivotArea dataOnly="0" labelOnly="1" outline="0" fieldPosition="0">
        <references count="3">
          <reference field="7" count="2">
            <x v="265"/>
            <x v="440"/>
          </reference>
          <reference field="8" count="1" selected="0">
            <x v="294"/>
          </reference>
          <reference field="9" count="1" selected="0">
            <x v="186"/>
          </reference>
        </references>
      </pivotArea>
    </format>
    <format dxfId="16191">
      <pivotArea dataOnly="0" labelOnly="1" outline="0" fieldPosition="0">
        <references count="3">
          <reference field="7" count="1">
            <x v="160"/>
          </reference>
          <reference field="8" count="1" selected="0">
            <x v="294"/>
          </reference>
          <reference field="9" count="1" selected="0">
            <x v="241"/>
          </reference>
        </references>
      </pivotArea>
    </format>
    <format dxfId="16190">
      <pivotArea dataOnly="0" labelOnly="1" outline="0" fieldPosition="0">
        <references count="3">
          <reference field="7" count="1">
            <x v="160"/>
          </reference>
          <reference field="8" count="1" selected="0">
            <x v="294"/>
          </reference>
          <reference field="9" count="1" selected="0">
            <x v="341"/>
          </reference>
        </references>
      </pivotArea>
    </format>
    <format dxfId="16189">
      <pivotArea dataOnly="0" labelOnly="1" outline="0" fieldPosition="0">
        <references count="3">
          <reference field="7" count="1">
            <x v="160"/>
          </reference>
          <reference field="8" count="1" selected="0">
            <x v="295"/>
          </reference>
          <reference field="9" count="1" selected="0">
            <x v="136"/>
          </reference>
        </references>
      </pivotArea>
    </format>
    <format dxfId="16188">
      <pivotArea dataOnly="0" labelOnly="1" outline="0" fieldPosition="0">
        <references count="3">
          <reference field="7" count="1">
            <x v="160"/>
          </reference>
          <reference field="8" count="1" selected="0">
            <x v="295"/>
          </reference>
          <reference field="9" count="1" selected="0">
            <x v="241"/>
          </reference>
        </references>
      </pivotArea>
    </format>
    <format dxfId="16187">
      <pivotArea dataOnly="0" labelOnly="1" outline="0" fieldPosition="0">
        <references count="3">
          <reference field="7" count="2">
            <x v="153"/>
            <x v="415"/>
          </reference>
          <reference field="8" count="1" selected="0">
            <x v="295"/>
          </reference>
          <reference field="9" count="1" selected="0">
            <x v="297"/>
          </reference>
        </references>
      </pivotArea>
    </format>
    <format dxfId="16186">
      <pivotArea dataOnly="0" labelOnly="1" outline="0" fieldPosition="0">
        <references count="3">
          <reference field="7" count="1">
            <x v="160"/>
          </reference>
          <reference field="8" count="1" selected="0">
            <x v="296"/>
          </reference>
          <reference field="9" count="1" selected="0">
            <x v="241"/>
          </reference>
        </references>
      </pivotArea>
    </format>
    <format dxfId="16185">
      <pivotArea dataOnly="0" labelOnly="1" outline="0" fieldPosition="0">
        <references count="3">
          <reference field="7" count="3">
            <x v="247"/>
            <x v="293"/>
            <x v="435"/>
          </reference>
          <reference field="8" count="1" selected="0">
            <x v="296"/>
          </reference>
          <reference field="9" count="1" selected="0">
            <x v="298"/>
          </reference>
        </references>
      </pivotArea>
    </format>
    <format dxfId="16184">
      <pivotArea dataOnly="0" labelOnly="1" outline="0" fieldPosition="0">
        <references count="3">
          <reference field="7" count="1">
            <x v="160"/>
          </reference>
          <reference field="8" count="1" selected="0">
            <x v="296"/>
          </reference>
          <reference field="9" count="1" selected="0">
            <x v="299"/>
          </reference>
        </references>
      </pivotArea>
    </format>
    <format dxfId="16183">
      <pivotArea dataOnly="0" labelOnly="1" outline="0" fieldPosition="0">
        <references count="3">
          <reference field="7" count="2">
            <x v="214"/>
            <x v="302"/>
          </reference>
          <reference field="8" count="1" selected="0">
            <x v="296"/>
          </reference>
          <reference field="9" count="1" selected="0">
            <x v="300"/>
          </reference>
        </references>
      </pivotArea>
    </format>
    <format dxfId="16182">
      <pivotArea dataOnly="0" labelOnly="1" outline="0" fieldPosition="0">
        <references count="3">
          <reference field="7" count="6">
            <x v="14"/>
            <x v="70"/>
            <x v="143"/>
            <x v="325"/>
            <x v="375"/>
            <x v="433"/>
          </reference>
          <reference field="8" count="1" selected="0">
            <x v="296"/>
          </reference>
          <reference field="9" count="1" selected="0">
            <x v="301"/>
          </reference>
        </references>
      </pivotArea>
    </format>
    <format dxfId="16181">
      <pivotArea dataOnly="0" labelOnly="1" outline="0" fieldPosition="0">
        <references count="3">
          <reference field="7" count="3">
            <x v="69"/>
            <x v="335"/>
            <x v="406"/>
          </reference>
          <reference field="8" count="1" selected="0">
            <x v="296"/>
          </reference>
          <reference field="9" count="1" selected="0">
            <x v="302"/>
          </reference>
        </references>
      </pivotArea>
    </format>
    <format dxfId="16180">
      <pivotArea dataOnly="0" labelOnly="1" outline="0" fieldPosition="0">
        <references count="3">
          <reference field="7" count="1">
            <x v="160"/>
          </reference>
          <reference field="8" count="1" selected="0">
            <x v="296"/>
          </reference>
          <reference field="9" count="1" selected="0">
            <x v="341"/>
          </reference>
        </references>
      </pivotArea>
    </format>
    <format dxfId="16179">
      <pivotArea dataOnly="0" labelOnly="1" outline="0" fieldPosition="0">
        <references count="3">
          <reference field="7" count="1">
            <x v="160"/>
          </reference>
          <reference field="8" count="1" selected="0">
            <x v="298"/>
          </reference>
          <reference field="9" count="1" selected="0">
            <x v="4"/>
          </reference>
        </references>
      </pivotArea>
    </format>
    <format dxfId="16178">
      <pivotArea dataOnly="0" labelOnly="1" outline="0" fieldPosition="0">
        <references count="3">
          <reference field="7" count="1">
            <x v="160"/>
          </reference>
          <reference field="8" count="1" selected="0">
            <x v="298"/>
          </reference>
          <reference field="9" count="1" selected="0">
            <x v="5"/>
          </reference>
        </references>
      </pivotArea>
    </format>
    <format dxfId="16177">
      <pivotArea dataOnly="0" labelOnly="1" outline="0" fieldPosition="0">
        <references count="3">
          <reference field="7" count="1">
            <x v="160"/>
          </reference>
          <reference field="8" count="1" selected="0">
            <x v="298"/>
          </reference>
          <reference field="9" count="1" selected="0">
            <x v="60"/>
          </reference>
        </references>
      </pivotArea>
    </format>
    <format dxfId="16176">
      <pivotArea dataOnly="0" labelOnly="1" outline="0" fieldPosition="0">
        <references count="3">
          <reference field="7" count="2">
            <x v="214"/>
            <x v="302"/>
          </reference>
          <reference field="8" count="1" selected="0">
            <x v="298"/>
          </reference>
          <reference field="9" count="1" selected="0">
            <x v="303"/>
          </reference>
        </references>
      </pivotArea>
    </format>
    <format dxfId="16175">
      <pivotArea dataOnly="0" labelOnly="1" outline="0" fieldPosition="0">
        <references count="3">
          <reference field="7" count="3">
            <x v="247"/>
            <x v="293"/>
            <x v="435"/>
          </reference>
          <reference field="8" count="1" selected="0">
            <x v="298"/>
          </reference>
          <reference field="9" count="1" selected="0">
            <x v="304"/>
          </reference>
        </references>
      </pivotArea>
    </format>
    <format dxfId="16174">
      <pivotArea dataOnly="0" labelOnly="1" outline="0" fieldPosition="0">
        <references count="3">
          <reference field="7" count="1">
            <x v="160"/>
          </reference>
          <reference field="8" count="1" selected="0">
            <x v="298"/>
          </reference>
          <reference field="9" count="1" selected="0">
            <x v="341"/>
          </reference>
        </references>
      </pivotArea>
    </format>
    <format dxfId="16173">
      <pivotArea dataOnly="0" labelOnly="1" outline="0" fieldPosition="0">
        <references count="3">
          <reference field="7" count="2">
            <x v="265"/>
            <x v="440"/>
          </reference>
          <reference field="8" count="1" selected="0">
            <x v="298"/>
          </reference>
          <reference field="9" count="1" selected="0">
            <x v="380"/>
          </reference>
        </references>
      </pivotArea>
    </format>
    <format dxfId="16172">
      <pivotArea dataOnly="0" labelOnly="1" outline="0" fieldPosition="0">
        <references count="3">
          <reference field="7" count="1">
            <x v="160"/>
          </reference>
          <reference field="8" count="1" selected="0">
            <x v="300"/>
          </reference>
          <reference field="9" count="1" selected="0">
            <x v="199"/>
          </reference>
        </references>
      </pivotArea>
    </format>
    <format dxfId="16171">
      <pivotArea dataOnly="0" labelOnly="1" outline="0" fieldPosition="0">
        <references count="3">
          <reference field="7" count="2">
            <x v="247"/>
            <x v="289"/>
          </reference>
          <reference field="8" count="1" selected="0">
            <x v="300"/>
          </reference>
          <reference field="9" count="1" selected="0">
            <x v="306"/>
          </reference>
        </references>
      </pivotArea>
    </format>
    <format dxfId="16170">
      <pivotArea dataOnly="0" labelOnly="1" outline="0" fieldPosition="0">
        <references count="3">
          <reference field="7" count="2">
            <x v="151"/>
            <x v="381"/>
          </reference>
          <reference field="8" count="1" selected="0">
            <x v="300"/>
          </reference>
          <reference field="9" count="1" selected="0">
            <x v="307"/>
          </reference>
        </references>
      </pivotArea>
    </format>
    <format dxfId="16169">
      <pivotArea dataOnly="0" labelOnly="1" outline="0" fieldPosition="0">
        <references count="3">
          <reference field="7" count="1">
            <x v="160"/>
          </reference>
          <reference field="8" count="1" selected="0">
            <x v="300"/>
          </reference>
          <reference field="9" count="1" selected="0">
            <x v="341"/>
          </reference>
        </references>
      </pivotArea>
    </format>
    <format dxfId="16168">
      <pivotArea dataOnly="0" labelOnly="1" outline="0" fieldPosition="0">
        <references count="3">
          <reference field="7" count="2">
            <x v="265"/>
            <x v="440"/>
          </reference>
          <reference field="8" count="1" selected="0">
            <x v="302"/>
          </reference>
          <reference field="9" count="1" selected="0">
            <x v="283"/>
          </reference>
        </references>
      </pivotArea>
    </format>
    <format dxfId="16167">
      <pivotArea dataOnly="0" labelOnly="1" outline="0" fieldPosition="0">
        <references count="3">
          <reference field="7" count="9">
            <x v="18"/>
            <x v="60"/>
            <x v="66"/>
            <x v="73"/>
            <x v="179"/>
            <x v="247"/>
            <x v="293"/>
            <x v="300"/>
            <x v="434"/>
          </reference>
          <reference field="8" count="1" selected="0">
            <x v="302"/>
          </reference>
          <reference field="9" count="1" selected="0">
            <x v="310"/>
          </reference>
        </references>
      </pivotArea>
    </format>
    <format dxfId="16166">
      <pivotArea dataOnly="0" labelOnly="1" outline="0" fieldPosition="0">
        <references count="3">
          <reference field="7" count="1">
            <x v="160"/>
          </reference>
          <reference field="8" count="1" selected="0">
            <x v="302"/>
          </reference>
          <reference field="9" count="1" selected="0">
            <x v="341"/>
          </reference>
        </references>
      </pivotArea>
    </format>
    <format dxfId="16165">
      <pivotArea dataOnly="0" labelOnly="1" outline="0" fieldPosition="0">
        <references count="3">
          <reference field="7" count="4">
            <x v="70"/>
            <x v="190"/>
            <x v="252"/>
            <x v="275"/>
          </reference>
          <reference field="8" count="1" selected="0">
            <x v="304"/>
          </reference>
          <reference field="9" count="1" selected="0">
            <x v="311"/>
          </reference>
        </references>
      </pivotArea>
    </format>
    <format dxfId="16164">
      <pivotArea dataOnly="0" labelOnly="1" outline="0" fieldPosition="0">
        <references count="3">
          <reference field="7" count="1">
            <x v="160"/>
          </reference>
          <reference field="8" count="1" selected="0">
            <x v="304"/>
          </reference>
          <reference field="9" count="1" selected="0">
            <x v="312"/>
          </reference>
        </references>
      </pivotArea>
    </format>
    <format dxfId="16163">
      <pivotArea dataOnly="0" labelOnly="1" outline="0" fieldPosition="0">
        <references count="3">
          <reference field="7" count="1">
            <x v="160"/>
          </reference>
          <reference field="8" count="1" selected="0">
            <x v="304"/>
          </reference>
          <reference field="9" count="1" selected="0">
            <x v="341"/>
          </reference>
        </references>
      </pivotArea>
    </format>
    <format dxfId="16162">
      <pivotArea dataOnly="0" labelOnly="1" outline="0" fieldPosition="0">
        <references count="3">
          <reference field="7" count="1">
            <x v="160"/>
          </reference>
          <reference field="8" count="1" selected="0">
            <x v="305"/>
          </reference>
          <reference field="9" count="1" selected="0">
            <x v="9"/>
          </reference>
        </references>
      </pivotArea>
    </format>
    <format dxfId="16161">
      <pivotArea dataOnly="0" labelOnly="1" outline="0" fieldPosition="0">
        <references count="3">
          <reference field="7" count="1">
            <x v="160"/>
          </reference>
          <reference field="8" count="1" selected="0">
            <x v="305"/>
          </reference>
          <reference field="9" count="1" selected="0">
            <x v="228"/>
          </reference>
        </references>
      </pivotArea>
    </format>
    <format dxfId="16160">
      <pivotArea dataOnly="0" labelOnly="1" outline="0" fieldPosition="0">
        <references count="3">
          <reference field="7" count="1">
            <x v="160"/>
          </reference>
          <reference field="8" count="1" selected="0">
            <x v="305"/>
          </reference>
          <reference field="9" count="1" selected="0">
            <x v="341"/>
          </reference>
        </references>
      </pivotArea>
    </format>
    <format dxfId="16159">
      <pivotArea dataOnly="0" labelOnly="1" outline="0" fieldPosition="0">
        <references count="3">
          <reference field="7" count="1">
            <x v="160"/>
          </reference>
          <reference field="8" count="1" selected="0">
            <x v="305"/>
          </reference>
          <reference field="9" count="1" selected="0">
            <x v="372"/>
          </reference>
        </references>
      </pivotArea>
    </format>
    <format dxfId="16158">
      <pivotArea dataOnly="0" labelOnly="1" outline="0" fieldPosition="0">
        <references count="3">
          <reference field="7" count="1">
            <x v="160"/>
          </reference>
          <reference field="8" count="1" selected="0">
            <x v="306"/>
          </reference>
          <reference field="9" count="1" selected="0">
            <x v="341"/>
          </reference>
        </references>
      </pivotArea>
    </format>
    <format dxfId="16157">
      <pivotArea dataOnly="0" labelOnly="1" outline="0" fieldPosition="0">
        <references count="3">
          <reference field="7" count="1">
            <x v="160"/>
          </reference>
          <reference field="8" count="1" selected="0">
            <x v="307"/>
          </reference>
          <reference field="9" count="1" selected="0">
            <x v="341"/>
          </reference>
        </references>
      </pivotArea>
    </format>
    <format dxfId="16156">
      <pivotArea dataOnly="0" labelOnly="1" outline="0" fieldPosition="0">
        <references count="3">
          <reference field="7" count="1">
            <x v="160"/>
          </reference>
          <reference field="8" count="1" selected="0">
            <x v="308"/>
          </reference>
          <reference field="9" count="1" selected="0">
            <x v="341"/>
          </reference>
        </references>
      </pivotArea>
    </format>
    <format dxfId="16155">
      <pivotArea dataOnly="0" labelOnly="1" outline="0" fieldPosition="0">
        <references count="3">
          <reference field="7" count="1">
            <x v="160"/>
          </reference>
          <reference field="8" count="1" selected="0">
            <x v="308"/>
          </reference>
          <reference field="9" count="1" selected="0">
            <x v="373"/>
          </reference>
        </references>
      </pivotArea>
    </format>
    <format dxfId="16154">
      <pivotArea dataOnly="0" labelOnly="1" outline="0" fieldPosition="0">
        <references count="3">
          <reference field="7" count="1">
            <x v="160"/>
          </reference>
          <reference field="8" count="1" selected="0">
            <x v="309"/>
          </reference>
          <reference field="9" count="1" selected="0">
            <x v="341"/>
          </reference>
        </references>
      </pivotArea>
    </format>
    <format dxfId="16153">
      <pivotArea dataOnly="0" labelOnly="1" outline="0" fieldPosition="0">
        <references count="3">
          <reference field="7" count="1">
            <x v="160"/>
          </reference>
          <reference field="8" count="1" selected="0">
            <x v="309"/>
          </reference>
          <reference field="9" count="1" selected="0">
            <x v="373"/>
          </reference>
        </references>
      </pivotArea>
    </format>
    <format dxfId="16152">
      <pivotArea dataOnly="0" labelOnly="1" outline="0" fieldPosition="0">
        <references count="3">
          <reference field="7" count="1">
            <x v="160"/>
          </reference>
          <reference field="8" count="1" selected="0">
            <x v="310"/>
          </reference>
          <reference field="9" count="1" selected="0">
            <x v="206"/>
          </reference>
        </references>
      </pivotArea>
    </format>
    <format dxfId="16151">
      <pivotArea dataOnly="0" labelOnly="1" outline="0" fieldPosition="0">
        <references count="3">
          <reference field="7" count="2">
            <x v="120"/>
            <x v="127"/>
          </reference>
          <reference field="8" count="1" selected="0">
            <x v="310"/>
          </reference>
          <reference field="9" count="1" selected="0">
            <x v="313"/>
          </reference>
        </references>
      </pivotArea>
    </format>
    <format dxfId="16150">
      <pivotArea dataOnly="0" labelOnly="1" outline="0" fieldPosition="0">
        <references count="3">
          <reference field="7" count="3">
            <x v="23"/>
            <x v="45"/>
            <x v="177"/>
          </reference>
          <reference field="8" count="1" selected="0">
            <x v="310"/>
          </reference>
          <reference field="9" count="1" selected="0">
            <x v="314"/>
          </reference>
        </references>
      </pivotArea>
    </format>
    <format dxfId="16149">
      <pivotArea dataOnly="0" labelOnly="1" outline="0" fieldPosition="0">
        <references count="3">
          <reference field="7" count="1">
            <x v="160"/>
          </reference>
          <reference field="8" count="1" selected="0">
            <x v="310"/>
          </reference>
          <reference field="9" count="1" selected="0">
            <x v="341"/>
          </reference>
        </references>
      </pivotArea>
    </format>
    <format dxfId="16148">
      <pivotArea dataOnly="0" labelOnly="1" outline="0" fieldPosition="0">
        <references count="3">
          <reference field="7" count="4">
            <x v="9"/>
            <x v="37"/>
            <x v="166"/>
            <x v="403"/>
          </reference>
          <reference field="8" count="1" selected="0">
            <x v="311"/>
          </reference>
          <reference field="9" count="1" selected="0">
            <x v="317"/>
          </reference>
        </references>
      </pivotArea>
    </format>
    <format dxfId="16147">
      <pivotArea dataOnly="0" labelOnly="1" outline="0" fieldPosition="0">
        <references count="3">
          <reference field="7" count="1">
            <x v="160"/>
          </reference>
          <reference field="8" count="1" selected="0">
            <x v="311"/>
          </reference>
          <reference field="9" count="1" selected="0">
            <x v="341"/>
          </reference>
        </references>
      </pivotArea>
    </format>
    <format dxfId="16146">
      <pivotArea dataOnly="0" labelOnly="1" outline="0" fieldPosition="0">
        <references count="3">
          <reference field="7" count="2">
            <x v="265"/>
            <x v="440"/>
          </reference>
          <reference field="8" count="1" selected="0">
            <x v="312"/>
          </reference>
          <reference field="9" count="1" selected="0">
            <x v="8"/>
          </reference>
        </references>
      </pivotArea>
    </format>
    <format dxfId="16145">
      <pivotArea dataOnly="0" labelOnly="1" outline="0" fieldPosition="0">
        <references count="3">
          <reference field="7" count="2">
            <x v="265"/>
            <x v="440"/>
          </reference>
          <reference field="8" count="1" selected="0">
            <x v="312"/>
          </reference>
          <reference field="9" count="1" selected="0">
            <x v="190"/>
          </reference>
        </references>
      </pivotArea>
    </format>
    <format dxfId="16144">
      <pivotArea dataOnly="0" labelOnly="1" outline="0" fieldPosition="0">
        <references count="3">
          <reference field="7" count="1">
            <x v="160"/>
          </reference>
          <reference field="8" count="1" selected="0">
            <x v="312"/>
          </reference>
          <reference field="9" count="1" selected="0">
            <x v="316"/>
          </reference>
        </references>
      </pivotArea>
    </format>
    <format dxfId="16143">
      <pivotArea dataOnly="0" labelOnly="1" outline="0" fieldPosition="0">
        <references count="3">
          <reference field="7" count="5">
            <x v="90"/>
            <x v="103"/>
            <x v="111"/>
            <x v="355"/>
            <x v="431"/>
          </reference>
          <reference field="8" count="1" selected="0">
            <x v="312"/>
          </reference>
          <reference field="9" count="1" selected="0">
            <x v="318"/>
          </reference>
        </references>
      </pivotArea>
    </format>
    <format dxfId="16142">
      <pivotArea dataOnly="0" labelOnly="1" outline="0" fieldPosition="0">
        <references count="3">
          <reference field="7" count="8">
            <x v="51"/>
            <x v="72"/>
            <x v="241"/>
            <x v="270"/>
            <x v="300"/>
            <x v="334"/>
            <x v="375"/>
            <x v="397"/>
          </reference>
          <reference field="8" count="1" selected="0">
            <x v="314"/>
          </reference>
          <reference field="9" count="1" selected="0">
            <x v="315"/>
          </reference>
        </references>
      </pivotArea>
    </format>
    <format dxfId="16141">
      <pivotArea dataOnly="0" labelOnly="1" outline="0" fieldPosition="0">
        <references count="3">
          <reference field="7" count="1">
            <x v="160"/>
          </reference>
          <reference field="8" count="1" selected="0">
            <x v="314"/>
          </reference>
          <reference field="9" count="1" selected="0">
            <x v="341"/>
          </reference>
        </references>
      </pivotArea>
    </format>
    <format dxfId="16140">
      <pivotArea dataOnly="0" labelOnly="1" outline="0" fieldPosition="0">
        <references count="3">
          <reference field="7" count="2">
            <x v="161"/>
            <x v="375"/>
          </reference>
          <reference field="8" count="1" selected="0">
            <x v="316"/>
          </reference>
          <reference field="9" count="1" selected="0">
            <x v="325"/>
          </reference>
        </references>
      </pivotArea>
    </format>
    <format dxfId="16139">
      <pivotArea dataOnly="0" labelOnly="1" outline="0" fieldPosition="0">
        <references count="3">
          <reference field="7" count="1">
            <x v="160"/>
          </reference>
          <reference field="8" count="1" selected="0">
            <x v="316"/>
          </reference>
          <reference field="9" count="1" selected="0">
            <x v="341"/>
          </reference>
        </references>
      </pivotArea>
    </format>
    <format dxfId="16138">
      <pivotArea dataOnly="0" labelOnly="1" outline="0" fieldPosition="0">
        <references count="3">
          <reference field="7" count="2">
            <x v="161"/>
            <x v="375"/>
          </reference>
          <reference field="8" count="1" selected="0">
            <x v="317"/>
          </reference>
          <reference field="9" count="1" selected="0">
            <x v="319"/>
          </reference>
        </references>
      </pivotArea>
    </format>
    <format dxfId="16137">
      <pivotArea dataOnly="0" labelOnly="1" outline="0" fieldPosition="0">
        <references count="3">
          <reference field="7" count="1">
            <x v="160"/>
          </reference>
          <reference field="8" count="1" selected="0">
            <x v="317"/>
          </reference>
          <reference field="9" count="1" selected="0">
            <x v="341"/>
          </reference>
        </references>
      </pivotArea>
    </format>
    <format dxfId="16136">
      <pivotArea dataOnly="0" labelOnly="1" outline="0" fieldPosition="0">
        <references count="3">
          <reference field="7" count="2">
            <x v="265"/>
            <x v="440"/>
          </reference>
          <reference field="8" count="1" selected="0">
            <x v="319"/>
          </reference>
          <reference field="9" count="1" selected="0">
            <x v="8"/>
          </reference>
        </references>
      </pivotArea>
    </format>
    <format dxfId="16135">
      <pivotArea dataOnly="0" labelOnly="1" outline="0" fieldPosition="0">
        <references count="3">
          <reference field="7" count="2">
            <x v="265"/>
            <x v="440"/>
          </reference>
          <reference field="8" count="1" selected="0">
            <x v="319"/>
          </reference>
          <reference field="9" count="1" selected="0">
            <x v="190"/>
          </reference>
        </references>
      </pivotArea>
    </format>
    <format dxfId="16134">
      <pivotArea dataOnly="0" labelOnly="1" outline="0" fieldPosition="0">
        <references count="3">
          <reference field="7" count="2">
            <x v="265"/>
            <x v="440"/>
          </reference>
          <reference field="8" count="1" selected="0">
            <x v="320"/>
          </reference>
          <reference field="9" count="1" selected="0">
            <x v="188"/>
          </reference>
        </references>
      </pivotArea>
    </format>
    <format dxfId="16133">
      <pivotArea dataOnly="0" labelOnly="1" outline="0" fieldPosition="0">
        <references count="3">
          <reference field="7" count="2">
            <x v="265"/>
            <x v="440"/>
          </reference>
          <reference field="8" count="1" selected="0">
            <x v="320"/>
          </reference>
          <reference field="9" count="1" selected="0">
            <x v="288"/>
          </reference>
        </references>
      </pivotArea>
    </format>
    <format dxfId="16132">
      <pivotArea dataOnly="0" labelOnly="1" outline="0" fieldPosition="0">
        <references count="3">
          <reference field="7" count="2">
            <x v="106"/>
            <x v="358"/>
          </reference>
          <reference field="8" count="1" selected="0">
            <x v="320"/>
          </reference>
          <reference field="9" count="1" selected="0">
            <x v="321"/>
          </reference>
        </references>
      </pivotArea>
    </format>
    <format dxfId="16131">
      <pivotArea dataOnly="0" labelOnly="1" outline="0" fieldPosition="0">
        <references count="3">
          <reference field="7" count="8">
            <x v="58"/>
            <x v="87"/>
            <x v="93"/>
            <x v="180"/>
            <x v="209"/>
            <x v="271"/>
            <x v="276"/>
            <x v="305"/>
          </reference>
          <reference field="8" count="1" selected="0">
            <x v="320"/>
          </reference>
          <reference field="9" count="1" selected="0">
            <x v="322"/>
          </reference>
        </references>
      </pivotArea>
    </format>
    <format dxfId="16130">
      <pivotArea dataOnly="0" labelOnly="1" outline="0" fieldPosition="0">
        <references count="3">
          <reference field="7" count="3">
            <x v="161"/>
            <x v="289"/>
            <x v="375"/>
          </reference>
          <reference field="8" count="1" selected="0">
            <x v="320"/>
          </reference>
          <reference field="9" count="1" selected="0">
            <x v="323"/>
          </reference>
        </references>
      </pivotArea>
    </format>
    <format dxfId="16129">
      <pivotArea dataOnly="0" labelOnly="1" outline="0" fieldPosition="0">
        <references count="3">
          <reference field="7" count="2">
            <x v="19"/>
            <x v="405"/>
          </reference>
          <reference field="8" count="1" selected="0">
            <x v="320"/>
          </reference>
          <reference field="9" count="1" selected="0">
            <x v="324"/>
          </reference>
        </references>
      </pivotArea>
    </format>
    <format dxfId="16128">
      <pivotArea dataOnly="0" labelOnly="1" outline="0" fieldPosition="0">
        <references count="3">
          <reference field="7" count="1">
            <x v="160"/>
          </reference>
          <reference field="8" count="1" selected="0">
            <x v="320"/>
          </reference>
          <reference field="9" count="1" selected="0">
            <x v="341"/>
          </reference>
        </references>
      </pivotArea>
    </format>
    <format dxfId="16127">
      <pivotArea dataOnly="0" labelOnly="1" outline="0" fieldPosition="0">
        <references count="3">
          <reference field="7" count="1">
            <x v="160"/>
          </reference>
          <reference field="8" count="1" selected="0">
            <x v="320"/>
          </reference>
          <reference field="9" count="1" selected="0">
            <x v="343"/>
          </reference>
        </references>
      </pivotArea>
    </format>
    <format dxfId="16126">
      <pivotArea dataOnly="0" labelOnly="1" outline="0" fieldPosition="0">
        <references count="3">
          <reference field="7" count="1">
            <x v="160"/>
          </reference>
          <reference field="8" count="1" selected="0">
            <x v="320"/>
          </reference>
          <reference field="9" count="1" selected="0">
            <x v="356"/>
          </reference>
        </references>
      </pivotArea>
    </format>
    <format dxfId="16125">
      <pivotArea dataOnly="0" labelOnly="1" outline="0" fieldPosition="0">
        <references count="3">
          <reference field="7" count="1">
            <x v="160"/>
          </reference>
          <reference field="8" count="1" selected="0">
            <x v="325"/>
          </reference>
          <reference field="9" count="1" selected="0">
            <x v="189"/>
          </reference>
        </references>
      </pivotArea>
    </format>
    <format dxfId="16124">
      <pivotArea dataOnly="0" labelOnly="1" outline="0" fieldPosition="0">
        <references count="3">
          <reference field="7" count="1">
            <x v="160"/>
          </reference>
          <reference field="8" count="1" selected="0">
            <x v="325"/>
          </reference>
          <reference field="9" count="1" selected="0">
            <x v="193"/>
          </reference>
        </references>
      </pivotArea>
    </format>
    <format dxfId="16123">
      <pivotArea dataOnly="0" labelOnly="1" outline="0" fieldPosition="0">
        <references count="3">
          <reference field="7" count="1">
            <x v="160"/>
          </reference>
          <reference field="8" count="1" selected="0">
            <x v="325"/>
          </reference>
          <reference field="9" count="1" selected="0">
            <x v="236"/>
          </reference>
        </references>
      </pivotArea>
    </format>
    <format dxfId="16122">
      <pivotArea dataOnly="0" labelOnly="1" outline="0" fieldPosition="0">
        <references count="3">
          <reference field="7" count="1">
            <x v="160"/>
          </reference>
          <reference field="8" count="1" selected="0">
            <x v="325"/>
          </reference>
          <reference field="9" count="1" selected="0">
            <x v="290"/>
          </reference>
        </references>
      </pivotArea>
    </format>
    <format dxfId="16121">
      <pivotArea dataOnly="0" labelOnly="1" outline="0" fieldPosition="0">
        <references count="3">
          <reference field="7" count="1">
            <x v="160"/>
          </reference>
          <reference field="8" count="1" selected="0">
            <x v="325"/>
          </reference>
          <reference field="9" count="1" selected="0">
            <x v="291"/>
          </reference>
        </references>
      </pivotArea>
    </format>
    <format dxfId="16120">
      <pivotArea dataOnly="0" labelOnly="1" outline="0" fieldPosition="0">
        <references count="3">
          <reference field="7" count="1">
            <x v="160"/>
          </reference>
          <reference field="8" count="1" selected="0">
            <x v="325"/>
          </reference>
          <reference field="9" count="1" selected="0">
            <x v="357"/>
          </reference>
        </references>
      </pivotArea>
    </format>
    <format dxfId="16119">
      <pivotArea dataOnly="0" labelOnly="1" outline="0" fieldPosition="0">
        <references count="3">
          <reference field="7" count="1">
            <x v="160"/>
          </reference>
          <reference field="8" count="1" selected="0">
            <x v="326"/>
          </reference>
          <reference field="9" count="1" selected="0">
            <x v="236"/>
          </reference>
        </references>
      </pivotArea>
    </format>
    <format dxfId="16118">
      <pivotArea dataOnly="0" labelOnly="1" outline="0" fieldPosition="0">
        <references count="3">
          <reference field="7" count="1">
            <x v="160"/>
          </reference>
          <reference field="8" count="1" selected="0">
            <x v="326"/>
          </reference>
          <reference field="9" count="1" selected="0">
            <x v="320"/>
          </reference>
        </references>
      </pivotArea>
    </format>
    <format dxfId="16117">
      <pivotArea dataOnly="0" labelOnly="1" outline="0" fieldPosition="0">
        <references count="3">
          <reference field="7" count="1">
            <x v="160"/>
          </reference>
          <reference field="8" count="1" selected="0">
            <x v="326"/>
          </reference>
          <reference field="9" count="1" selected="0">
            <x v="329"/>
          </reference>
        </references>
      </pivotArea>
    </format>
    <format dxfId="16116">
      <pivotArea dataOnly="0" labelOnly="1" outline="0" fieldPosition="0">
        <references count="3">
          <reference field="7" count="1">
            <x v="160"/>
          </reference>
          <reference field="8" count="1" selected="0">
            <x v="327"/>
          </reference>
          <reference field="9" count="1" selected="0">
            <x v="160"/>
          </reference>
        </references>
      </pivotArea>
    </format>
    <format dxfId="16115">
      <pivotArea dataOnly="0" labelOnly="1" outline="0" fieldPosition="0">
        <references count="3">
          <reference field="7" count="1">
            <x v="160"/>
          </reference>
          <reference field="8" count="1" selected="0">
            <x v="327"/>
          </reference>
          <reference field="9" count="1" selected="0">
            <x v="189"/>
          </reference>
        </references>
      </pivotArea>
    </format>
    <format dxfId="16114">
      <pivotArea dataOnly="0" labelOnly="1" outline="0" fieldPosition="0">
        <references count="3">
          <reference field="7" count="1">
            <x v="160"/>
          </reference>
          <reference field="8" count="1" selected="0">
            <x v="327"/>
          </reference>
          <reference field="9" count="1" selected="0">
            <x v="193"/>
          </reference>
        </references>
      </pivotArea>
    </format>
    <format dxfId="16113">
      <pivotArea dataOnly="0" labelOnly="1" outline="0" fieldPosition="0">
        <references count="3">
          <reference field="7" count="1">
            <x v="160"/>
          </reference>
          <reference field="8" count="1" selected="0">
            <x v="327"/>
          </reference>
          <reference field="9" count="1" selected="0">
            <x v="236"/>
          </reference>
        </references>
      </pivotArea>
    </format>
    <format dxfId="16112">
      <pivotArea dataOnly="0" labelOnly="1" outline="0" fieldPosition="0">
        <references count="3">
          <reference field="7" count="1">
            <x v="160"/>
          </reference>
          <reference field="8" count="1" selected="0">
            <x v="327"/>
          </reference>
          <reference field="9" count="1" selected="0">
            <x v="289"/>
          </reference>
        </references>
      </pivotArea>
    </format>
    <format dxfId="16111">
      <pivotArea dataOnly="0" labelOnly="1" outline="0" fieldPosition="0">
        <references count="3">
          <reference field="7" count="1">
            <x v="160"/>
          </reference>
          <reference field="8" count="1" selected="0">
            <x v="327"/>
          </reference>
          <reference field="9" count="1" selected="0">
            <x v="290"/>
          </reference>
        </references>
      </pivotArea>
    </format>
    <format dxfId="16110">
      <pivotArea dataOnly="0" labelOnly="1" outline="0" fieldPosition="0">
        <references count="3">
          <reference field="7" count="1">
            <x v="160"/>
          </reference>
          <reference field="8" count="1" selected="0">
            <x v="327"/>
          </reference>
          <reference field="9" count="1" selected="0">
            <x v="291"/>
          </reference>
        </references>
      </pivotArea>
    </format>
    <format dxfId="16109">
      <pivotArea dataOnly="0" labelOnly="1" outline="0" fieldPosition="0">
        <references count="3">
          <reference field="7" count="1">
            <x v="160"/>
          </reference>
          <reference field="8" count="1" selected="0">
            <x v="327"/>
          </reference>
          <reference field="9" count="1" selected="0">
            <x v="357"/>
          </reference>
        </references>
      </pivotArea>
    </format>
    <format dxfId="16108">
      <pivotArea dataOnly="0" labelOnly="1" outline="0" fieldPosition="0">
        <references count="3">
          <reference field="7" count="1">
            <x v="160"/>
          </reference>
          <reference field="8" count="1" selected="0">
            <x v="328"/>
          </reference>
          <reference field="9" count="1" selected="0">
            <x v="189"/>
          </reference>
        </references>
      </pivotArea>
    </format>
    <format dxfId="16107">
      <pivotArea dataOnly="0" labelOnly="1" outline="0" fieldPosition="0">
        <references count="3">
          <reference field="7" count="1">
            <x v="160"/>
          </reference>
          <reference field="8" count="1" selected="0">
            <x v="328"/>
          </reference>
          <reference field="9" count="1" selected="0">
            <x v="193"/>
          </reference>
        </references>
      </pivotArea>
    </format>
    <format dxfId="16106">
      <pivotArea dataOnly="0" labelOnly="1" outline="0" fieldPosition="0">
        <references count="3">
          <reference field="7" count="1">
            <x v="160"/>
          </reference>
          <reference field="8" count="1" selected="0">
            <x v="328"/>
          </reference>
          <reference field="9" count="1" selected="0">
            <x v="236"/>
          </reference>
        </references>
      </pivotArea>
    </format>
    <format dxfId="16105">
      <pivotArea dataOnly="0" labelOnly="1" outline="0" fieldPosition="0">
        <references count="3">
          <reference field="7" count="1">
            <x v="160"/>
          </reference>
          <reference field="8" count="1" selected="0">
            <x v="328"/>
          </reference>
          <reference field="9" count="1" selected="0">
            <x v="357"/>
          </reference>
        </references>
      </pivotArea>
    </format>
    <format dxfId="16104">
      <pivotArea dataOnly="0" labelOnly="1" outline="0" fieldPosition="0">
        <references count="3">
          <reference field="7" count="1">
            <x v="160"/>
          </reference>
          <reference field="8" count="1" selected="0">
            <x v="329"/>
          </reference>
          <reference field="9" count="1" selected="0">
            <x v="236"/>
          </reference>
        </references>
      </pivotArea>
    </format>
    <format dxfId="16103">
      <pivotArea dataOnly="0" labelOnly="1" outline="0" fieldPosition="0">
        <references count="3">
          <reference field="7" count="1">
            <x v="160"/>
          </reference>
          <reference field="8" count="1" selected="0">
            <x v="330"/>
          </reference>
          <reference field="9" count="1" selected="0">
            <x v="189"/>
          </reference>
        </references>
      </pivotArea>
    </format>
    <format dxfId="16102">
      <pivotArea dataOnly="0" labelOnly="1" outline="0" fieldPosition="0">
        <references count="3">
          <reference field="7" count="1">
            <x v="160"/>
          </reference>
          <reference field="8" count="1" selected="0">
            <x v="330"/>
          </reference>
          <reference field="9" count="1" selected="0">
            <x v="193"/>
          </reference>
        </references>
      </pivotArea>
    </format>
    <format dxfId="16101">
      <pivotArea dataOnly="0" labelOnly="1" outline="0" fieldPosition="0">
        <references count="3">
          <reference field="7" count="1">
            <x v="160"/>
          </reference>
          <reference field="8" count="1" selected="0">
            <x v="330"/>
          </reference>
          <reference field="9" count="1" selected="0">
            <x v="236"/>
          </reference>
        </references>
      </pivotArea>
    </format>
    <format dxfId="16100">
      <pivotArea dataOnly="0" labelOnly="1" outline="0" fieldPosition="0">
        <references count="3">
          <reference field="7" count="1">
            <x v="160"/>
          </reference>
          <reference field="8" count="1" selected="0">
            <x v="330"/>
          </reference>
          <reference field="9" count="1" selected="0">
            <x v="290"/>
          </reference>
        </references>
      </pivotArea>
    </format>
    <format dxfId="16099">
      <pivotArea dataOnly="0" labelOnly="1" outline="0" fieldPosition="0">
        <references count="3">
          <reference field="7" count="1">
            <x v="160"/>
          </reference>
          <reference field="8" count="1" selected="0">
            <x v="330"/>
          </reference>
          <reference field="9" count="1" selected="0">
            <x v="291"/>
          </reference>
        </references>
      </pivotArea>
    </format>
    <format dxfId="16098">
      <pivotArea dataOnly="0" labelOnly="1" outline="0" fieldPosition="0">
        <references count="3">
          <reference field="7" count="1">
            <x v="160"/>
          </reference>
          <reference field="8" count="1" selected="0">
            <x v="331"/>
          </reference>
          <reference field="9" count="1" selected="0">
            <x v="189"/>
          </reference>
        </references>
      </pivotArea>
    </format>
    <format dxfId="16097">
      <pivotArea dataOnly="0" labelOnly="1" outline="0" fieldPosition="0">
        <references count="3">
          <reference field="7" count="1">
            <x v="160"/>
          </reference>
          <reference field="8" count="1" selected="0">
            <x v="331"/>
          </reference>
          <reference field="9" count="1" selected="0">
            <x v="193"/>
          </reference>
        </references>
      </pivotArea>
    </format>
    <format dxfId="16096">
      <pivotArea dataOnly="0" labelOnly="1" outline="0" fieldPosition="0">
        <references count="3">
          <reference field="7" count="1">
            <x v="160"/>
          </reference>
          <reference field="8" count="1" selected="0">
            <x v="331"/>
          </reference>
          <reference field="9" count="1" selected="0">
            <x v="236"/>
          </reference>
        </references>
      </pivotArea>
    </format>
    <format dxfId="16095">
      <pivotArea dataOnly="0" labelOnly="1" outline="0" fieldPosition="0">
        <references count="3">
          <reference field="7" count="1">
            <x v="237"/>
          </reference>
          <reference field="8" count="1" selected="0">
            <x v="331"/>
          </reference>
          <reference field="9" count="1" selected="0">
            <x v="360"/>
          </reference>
        </references>
      </pivotArea>
    </format>
    <format dxfId="16094">
      <pivotArea dataOnly="0" labelOnly="1" outline="0" fieldPosition="0">
        <references count="3">
          <reference field="7" count="1">
            <x v="160"/>
          </reference>
          <reference field="8" count="1" selected="0">
            <x v="332"/>
          </reference>
          <reference field="9" count="1" selected="0">
            <x v="156"/>
          </reference>
        </references>
      </pivotArea>
    </format>
    <format dxfId="16093">
      <pivotArea dataOnly="0" labelOnly="1" outline="0" fieldPosition="0">
        <references count="3">
          <reference field="7" count="1">
            <x v="160"/>
          </reference>
          <reference field="8" count="1" selected="0">
            <x v="332"/>
          </reference>
          <reference field="9" count="1" selected="0">
            <x v="326"/>
          </reference>
        </references>
      </pivotArea>
    </format>
    <format dxfId="16092">
      <pivotArea dataOnly="0" labelOnly="1" outline="0" fieldPosition="0">
        <references count="3">
          <reference field="7" count="1">
            <x v="160"/>
          </reference>
          <reference field="8" count="1" selected="0">
            <x v="332"/>
          </reference>
          <reference field="9" count="1" selected="0">
            <x v="341"/>
          </reference>
        </references>
      </pivotArea>
    </format>
    <format dxfId="16091">
      <pivotArea dataOnly="0" labelOnly="1" outline="0" fieldPosition="0">
        <references count="3">
          <reference field="7" count="1">
            <x v="160"/>
          </reference>
          <reference field="8" count="1" selected="0">
            <x v="334"/>
          </reference>
          <reference field="9" count="1" selected="0">
            <x v="5"/>
          </reference>
        </references>
      </pivotArea>
    </format>
    <format dxfId="16090">
      <pivotArea dataOnly="0" labelOnly="1" outline="0" fieldPosition="0">
        <references count="3">
          <reference field="7" count="1">
            <x v="160"/>
          </reference>
          <reference field="8" count="1" selected="0">
            <x v="334"/>
          </reference>
          <reference field="9" count="1" selected="0">
            <x v="275"/>
          </reference>
        </references>
      </pivotArea>
    </format>
    <format dxfId="16089">
      <pivotArea dataOnly="0" labelOnly="1" outline="0" fieldPosition="0">
        <references count="3">
          <reference field="7" count="1">
            <x v="160"/>
          </reference>
          <reference field="8" count="1" selected="0">
            <x v="334"/>
          </reference>
          <reference field="9" count="1" selected="0">
            <x v="328"/>
          </reference>
        </references>
      </pivotArea>
    </format>
    <format dxfId="16088">
      <pivotArea dataOnly="0" labelOnly="1" outline="0" fieldPosition="0">
        <references count="3">
          <reference field="7" count="8">
            <x v="70"/>
            <x v="74"/>
            <x v="75"/>
            <x v="76"/>
            <x v="144"/>
            <x v="250"/>
            <x v="251"/>
            <x v="433"/>
          </reference>
          <reference field="8" count="1" selected="0">
            <x v="334"/>
          </reference>
          <reference field="9" count="1" selected="0">
            <x v="330"/>
          </reference>
        </references>
      </pivotArea>
    </format>
    <format dxfId="16087">
      <pivotArea dataOnly="0" labelOnly="1" outline="0" fieldPosition="0">
        <references count="3">
          <reference field="7" count="1">
            <x v="160"/>
          </reference>
          <reference field="8" count="1" selected="0">
            <x v="334"/>
          </reference>
          <reference field="9" count="1" selected="0">
            <x v="341"/>
          </reference>
        </references>
      </pivotArea>
    </format>
    <format dxfId="16086">
      <pivotArea dataOnly="0" labelOnly="1" outline="0" fieldPosition="0">
        <references count="3">
          <reference field="7" count="2">
            <x v="265"/>
            <x v="440"/>
          </reference>
          <reference field="8" count="1" selected="0">
            <x v="337"/>
          </reference>
          <reference field="9" count="1" selected="0">
            <x v="205"/>
          </reference>
        </references>
      </pivotArea>
    </format>
    <format dxfId="16085">
      <pivotArea dataOnly="0" labelOnly="1" outline="0" fieldPosition="0">
        <references count="3">
          <reference field="7" count="1">
            <x v="160"/>
          </reference>
          <reference field="8" count="1" selected="0">
            <x v="337"/>
          </reference>
          <reference field="9" count="1" selected="0">
            <x v="332"/>
          </reference>
        </references>
      </pivotArea>
    </format>
    <format dxfId="16084">
      <pivotArea dataOnly="0" labelOnly="1" outline="0" fieldPosition="0">
        <references count="3">
          <reference field="7" count="1">
            <x v="160"/>
          </reference>
          <reference field="8" count="1" selected="0">
            <x v="337"/>
          </reference>
          <reference field="9" count="1" selected="0">
            <x v="341"/>
          </reference>
        </references>
      </pivotArea>
    </format>
    <format dxfId="16083">
      <pivotArea dataOnly="0" labelOnly="1" outline="0" fieldPosition="0">
        <references count="3">
          <reference field="7" count="2">
            <x v="265"/>
            <x v="440"/>
          </reference>
          <reference field="8" count="1" selected="0">
            <x v="337"/>
          </reference>
          <reference field="9" count="1" selected="0">
            <x v="370"/>
          </reference>
        </references>
      </pivotArea>
    </format>
    <format dxfId="16082">
      <pivotArea dataOnly="0" labelOnly="1" outline="0" fieldPosition="0">
        <references count="3">
          <reference field="7" count="1">
            <x v="259"/>
          </reference>
          <reference field="8" count="1" selected="0">
            <x v="339"/>
          </reference>
          <reference field="9" count="1" selected="0">
            <x v="333"/>
          </reference>
        </references>
      </pivotArea>
    </format>
    <format dxfId="16081">
      <pivotArea dataOnly="0" labelOnly="1" outline="0" fieldPosition="0">
        <references count="3">
          <reference field="7" count="4">
            <x v="0"/>
            <x v="1"/>
            <x v="2"/>
            <x v="3"/>
          </reference>
          <reference field="8" count="1" selected="0">
            <x v="341"/>
          </reference>
          <reference field="9" count="1" selected="0">
            <x v="337"/>
          </reference>
        </references>
      </pivotArea>
    </format>
    <format dxfId="16080">
      <pivotArea dataOnly="0" labelOnly="1" outline="0" fieldPosition="0">
        <references count="3">
          <reference field="7" count="3">
            <x v="22"/>
            <x v="237"/>
            <x v="267"/>
          </reference>
          <reference field="8" count="1" selected="0">
            <x v="341"/>
          </reference>
          <reference field="9" count="1" selected="0">
            <x v="338"/>
          </reference>
        </references>
      </pivotArea>
    </format>
    <format dxfId="16079">
      <pivotArea dataOnly="0" labelOnly="1" outline="0" fieldPosition="0">
        <references count="3">
          <reference field="7" count="1">
            <x v="160"/>
          </reference>
          <reference field="8" count="1" selected="0">
            <x v="341"/>
          </reference>
          <reference field="9" count="1" selected="0">
            <x v="341"/>
          </reference>
        </references>
      </pivotArea>
    </format>
    <format dxfId="16078">
      <pivotArea dataOnly="0" labelOnly="1" outline="0" fieldPosition="0">
        <references count="3">
          <reference field="7" count="1">
            <x v="160"/>
          </reference>
          <reference field="8" count="1" selected="0">
            <x v="341"/>
          </reference>
          <reference field="9" count="1" selected="0">
            <x v="372"/>
          </reference>
        </references>
      </pivotArea>
    </format>
    <format dxfId="16077">
      <pivotArea dataOnly="0" labelOnly="1" outline="0" fieldPosition="0">
        <references count="3">
          <reference field="7" count="3">
            <x v="0"/>
            <x v="1"/>
            <x v="2"/>
          </reference>
          <reference field="8" count="1" selected="0">
            <x v="343"/>
          </reference>
          <reference field="9" count="1" selected="0">
            <x v="335"/>
          </reference>
        </references>
      </pivotArea>
    </format>
    <format dxfId="16076">
      <pivotArea dataOnly="0" labelOnly="1" outline="0" fieldPosition="0">
        <references count="3">
          <reference field="7" count="3">
            <x v="22"/>
            <x v="237"/>
            <x v="267"/>
          </reference>
          <reference field="8" count="1" selected="0">
            <x v="343"/>
          </reference>
          <reference field="9" count="1" selected="0">
            <x v="336"/>
          </reference>
        </references>
      </pivotArea>
    </format>
    <format dxfId="16075">
      <pivotArea dataOnly="0" labelOnly="1" outline="0" fieldPosition="0">
        <references count="3">
          <reference field="7" count="1">
            <x v="160"/>
          </reference>
          <reference field="8" count="1" selected="0">
            <x v="343"/>
          </reference>
          <reference field="9" count="1" selected="0">
            <x v="341"/>
          </reference>
        </references>
      </pivotArea>
    </format>
    <format dxfId="16074">
      <pivotArea dataOnly="0" labelOnly="1" outline="0" fieldPosition="0">
        <references count="3">
          <reference field="7" count="1">
            <x v="160"/>
          </reference>
          <reference field="8" count="1" selected="0">
            <x v="343"/>
          </reference>
          <reference field="9" count="1" selected="0">
            <x v="372"/>
          </reference>
        </references>
      </pivotArea>
    </format>
    <format dxfId="16073">
      <pivotArea dataOnly="0" labelOnly="1" outline="0" fieldPosition="0">
        <references count="3">
          <reference field="7" count="1">
            <x v="160"/>
          </reference>
          <reference field="8" count="1" selected="0">
            <x v="344"/>
          </reference>
          <reference field="9" count="1" selected="0">
            <x v="10"/>
          </reference>
        </references>
      </pivotArea>
    </format>
    <format dxfId="16072">
      <pivotArea dataOnly="0" labelOnly="1" outline="0" fieldPosition="0">
        <references count="3">
          <reference field="7" count="1">
            <x v="160"/>
          </reference>
          <reference field="8" count="1" selected="0">
            <x v="344"/>
          </reference>
          <reference field="9" count="1" selected="0">
            <x v="372"/>
          </reference>
        </references>
      </pivotArea>
    </format>
    <format dxfId="16071">
      <pivotArea dataOnly="0" labelOnly="1" outline="0" fieldPosition="0">
        <references count="3">
          <reference field="7" count="1">
            <x v="160"/>
          </reference>
          <reference field="8" count="1" selected="0">
            <x v="345"/>
          </reference>
          <reference field="9" count="1" selected="0">
            <x v="187"/>
          </reference>
        </references>
      </pivotArea>
    </format>
    <format dxfId="16070">
      <pivotArea dataOnly="0" labelOnly="1" outline="0" fieldPosition="0">
        <references count="3">
          <reference field="7" count="1">
            <x v="160"/>
          </reference>
          <reference field="8" count="1" selected="0">
            <x v="345"/>
          </reference>
          <reference field="9" count="1" selected="0">
            <x v="195"/>
          </reference>
        </references>
      </pivotArea>
    </format>
    <format dxfId="16069">
      <pivotArea dataOnly="0" labelOnly="1" outline="0" fieldPosition="0">
        <references count="3">
          <reference field="7" count="1">
            <x v="160"/>
          </reference>
          <reference field="8" count="1" selected="0">
            <x v="345"/>
          </reference>
          <reference field="9" count="1" selected="0">
            <x v="238"/>
          </reference>
        </references>
      </pivotArea>
    </format>
    <format dxfId="16068">
      <pivotArea dataOnly="0" labelOnly="1" outline="0" fieldPosition="0">
        <references count="3">
          <reference field="7" count="4">
            <x v="88"/>
            <x v="89"/>
            <x v="438"/>
            <x v="439"/>
          </reference>
          <reference field="8" count="1" selected="0">
            <x v="345"/>
          </reference>
          <reference field="9" count="1" selected="0">
            <x v="339"/>
          </reference>
        </references>
      </pivotArea>
    </format>
    <format dxfId="16067">
      <pivotArea dataOnly="0" labelOnly="1" outline="0" fieldPosition="0">
        <references count="3">
          <reference field="7" count="1">
            <x v="160"/>
          </reference>
          <reference field="8" count="1" selected="0">
            <x v="345"/>
          </reference>
          <reference field="9" count="1" selected="0">
            <x v="341"/>
          </reference>
        </references>
      </pivotArea>
    </format>
    <format dxfId="16066">
      <pivotArea dataOnly="0" labelOnly="1" outline="0" fieldPosition="0">
        <references count="3">
          <reference field="7" count="1">
            <x v="160"/>
          </reference>
          <reference field="8" count="1" selected="0">
            <x v="347"/>
          </reference>
          <reference field="9" count="1" selected="0">
            <x v="163"/>
          </reference>
        </references>
      </pivotArea>
    </format>
    <format dxfId="16065">
      <pivotArea dataOnly="0" labelOnly="1" outline="0" fieldPosition="0">
        <references count="3">
          <reference field="7" count="1">
            <x v="160"/>
          </reference>
          <reference field="8" count="1" selected="0">
            <x v="347"/>
          </reference>
          <reference field="9" count="1" selected="0">
            <x v="274"/>
          </reference>
        </references>
      </pivotArea>
    </format>
    <format dxfId="16064">
      <pivotArea dataOnly="0" labelOnly="1" outline="0" fieldPosition="0">
        <references count="3">
          <reference field="7" count="6">
            <x v="120"/>
            <x v="201"/>
            <x v="259"/>
            <x v="271"/>
            <x v="306"/>
            <x v="371"/>
          </reference>
          <reference field="8" count="1" selected="0">
            <x v="347"/>
          </reference>
          <reference field="9" count="1" selected="0">
            <x v="344"/>
          </reference>
        </references>
      </pivotArea>
    </format>
    <format dxfId="16063">
      <pivotArea dataOnly="0" labelOnly="1" outline="0" fieldPosition="0">
        <references count="3">
          <reference field="7" count="2">
            <x v="140"/>
            <x v="207"/>
          </reference>
          <reference field="8" count="1" selected="0">
            <x v="347"/>
          </reference>
          <reference field="9" count="1" selected="0">
            <x v="345"/>
          </reference>
        </references>
      </pivotArea>
    </format>
    <format dxfId="16062">
      <pivotArea dataOnly="0" labelOnly="1" outline="0" fieldPosition="0">
        <references count="3">
          <reference field="7" count="1">
            <x v="160"/>
          </reference>
          <reference field="8" count="1" selected="0">
            <x v="353"/>
          </reference>
          <reference field="9" count="1" selected="0">
            <x v="341"/>
          </reference>
        </references>
      </pivotArea>
    </format>
    <format dxfId="16061">
      <pivotArea dataOnly="0" labelOnly="1" outline="0" fieldPosition="0">
        <references count="3">
          <reference field="7" count="7">
            <x v="50"/>
            <x v="171"/>
            <x v="172"/>
            <x v="173"/>
            <x v="300"/>
            <x v="301"/>
            <x v="422"/>
          </reference>
          <reference field="8" count="1" selected="0">
            <x v="353"/>
          </reference>
          <reference field="9" count="1" selected="0">
            <x v="348"/>
          </reference>
        </references>
      </pivotArea>
    </format>
    <format dxfId="16060">
      <pivotArea dataOnly="0" labelOnly="1" outline="0" fieldPosition="0">
        <references count="3">
          <reference field="7" count="3">
            <x v="188"/>
            <x v="219"/>
            <x v="281"/>
          </reference>
          <reference field="8" count="1" selected="0">
            <x v="353"/>
          </reference>
          <reference field="9" count="1" selected="0">
            <x v="349"/>
          </reference>
        </references>
      </pivotArea>
    </format>
    <format dxfId="16059">
      <pivotArea dataOnly="0" labelOnly="1" outline="0" fieldPosition="0">
        <references count="3">
          <reference field="7" count="1">
            <x v="160"/>
          </reference>
          <reference field="8" count="1" selected="0">
            <x v="355"/>
          </reference>
          <reference field="9" count="1" selected="0">
            <x v="163"/>
          </reference>
        </references>
      </pivotArea>
    </format>
    <format dxfId="16058">
      <pivotArea dataOnly="0" labelOnly="1" outline="0" fieldPosition="0">
        <references count="3">
          <reference field="7" count="1">
            <x v="160"/>
          </reference>
          <reference field="8" count="1" selected="0">
            <x v="355"/>
          </reference>
          <reference field="9" count="1" selected="0">
            <x v="274"/>
          </reference>
        </references>
      </pivotArea>
    </format>
    <format dxfId="16057">
      <pivotArea dataOnly="0" labelOnly="1" outline="0" fieldPosition="0">
        <references count="3">
          <reference field="7" count="1">
            <x v="160"/>
          </reference>
          <reference field="8" count="1" selected="0">
            <x v="355"/>
          </reference>
          <reference field="9" count="1" selected="0">
            <x v="275"/>
          </reference>
        </references>
      </pivotArea>
    </format>
    <format dxfId="16056">
      <pivotArea dataOnly="0" labelOnly="1" outline="0" fieldPosition="0">
        <references count="3">
          <reference field="7" count="1">
            <x v="160"/>
          </reference>
          <reference field="8" count="1" selected="0">
            <x v="355"/>
          </reference>
          <reference field="9" count="1" selected="0">
            <x v="341"/>
          </reference>
        </references>
      </pivotArea>
    </format>
    <format dxfId="16055">
      <pivotArea dataOnly="0" labelOnly="1" outline="0" fieldPosition="0">
        <references count="3">
          <reference field="7" count="8">
            <x v="121"/>
            <x v="164"/>
            <x v="175"/>
            <x v="178"/>
            <x v="199"/>
            <x v="261"/>
            <x v="308"/>
            <x v="372"/>
          </reference>
          <reference field="8" count="1" selected="0">
            <x v="355"/>
          </reference>
          <reference field="9" count="1" selected="0">
            <x v="352"/>
          </reference>
        </references>
      </pivotArea>
    </format>
    <format dxfId="16054">
      <pivotArea dataOnly="0" labelOnly="1" outline="0" fieldPosition="0">
        <references count="3">
          <reference field="7" count="9">
            <x v="29"/>
            <x v="46"/>
            <x v="80"/>
            <x v="212"/>
            <x v="311"/>
            <x v="312"/>
            <x v="400"/>
            <x v="401"/>
            <x v="416"/>
          </reference>
          <reference field="8" count="1" selected="0">
            <x v="355"/>
          </reference>
          <reference field="9" count="1" selected="0">
            <x v="353"/>
          </reference>
        </references>
      </pivotArea>
    </format>
    <format dxfId="16053">
      <pivotArea dataOnly="0" labelOnly="1" outline="0" fieldPosition="0">
        <references count="3">
          <reference field="7" count="1">
            <x v="160"/>
          </reference>
          <reference field="8" count="1" selected="0">
            <x v="357"/>
          </reference>
          <reference field="9" count="1" selected="0">
            <x v="274"/>
          </reference>
        </references>
      </pivotArea>
    </format>
    <format dxfId="16052">
      <pivotArea dataOnly="0" labelOnly="1" outline="0" fieldPosition="0">
        <references count="3">
          <reference field="7" count="1">
            <x v="160"/>
          </reference>
          <reference field="8" count="1" selected="0">
            <x v="357"/>
          </reference>
          <reference field="9" count="1" selected="0">
            <x v="341"/>
          </reference>
        </references>
      </pivotArea>
    </format>
    <format dxfId="16051">
      <pivotArea dataOnly="0" labelOnly="1" outline="0" fieldPosition="0">
        <references count="3">
          <reference field="7" count="2">
            <x v="265"/>
            <x v="440"/>
          </reference>
          <reference field="8" count="1" selected="0">
            <x v="358"/>
          </reference>
          <reference field="9" count="1" selected="0">
            <x v="227"/>
          </reference>
        </references>
      </pivotArea>
    </format>
    <format dxfId="16050">
      <pivotArea dataOnly="0" labelOnly="1" outline="0" fieldPosition="0">
        <references count="3">
          <reference field="7" count="1">
            <x v="160"/>
          </reference>
          <reference field="8" count="1" selected="0">
            <x v="358"/>
          </reference>
          <reference field="9" count="1" selected="0">
            <x v="341"/>
          </reference>
        </references>
      </pivotArea>
    </format>
    <format dxfId="16049">
      <pivotArea dataOnly="0" labelOnly="1" outline="0" fieldPosition="0">
        <references count="3">
          <reference field="7" count="2">
            <x v="265"/>
            <x v="440"/>
          </reference>
          <reference field="8" count="1" selected="0">
            <x v="359"/>
          </reference>
          <reference field="9" count="1" selected="0">
            <x v="295"/>
          </reference>
        </references>
      </pivotArea>
    </format>
    <format dxfId="16048">
      <pivotArea dataOnly="0" labelOnly="1" outline="0" fieldPosition="0">
        <references count="3">
          <reference field="7" count="1">
            <x v="160"/>
          </reference>
          <reference field="8" count="1" selected="0">
            <x v="359"/>
          </reference>
          <reference field="9" count="1" selected="0">
            <x v="341"/>
          </reference>
        </references>
      </pivotArea>
    </format>
    <format dxfId="16047">
      <pivotArea dataOnly="0" labelOnly="1" outline="0" fieldPosition="0">
        <references count="3">
          <reference field="7" count="2">
            <x v="63"/>
            <x v="273"/>
          </reference>
          <reference field="8" count="1" selected="0">
            <x v="359"/>
          </reference>
          <reference field="9" count="1" selected="0">
            <x v="350"/>
          </reference>
        </references>
      </pivotArea>
    </format>
    <format dxfId="16046">
      <pivotArea dataOnly="0" labelOnly="1" outline="0" fieldPosition="0">
        <references count="3">
          <reference field="7" count="2">
            <x v="20"/>
            <x v="237"/>
          </reference>
          <reference field="8" count="1" selected="0">
            <x v="359"/>
          </reference>
          <reference field="9" count="1" selected="0">
            <x v="351"/>
          </reference>
        </references>
      </pivotArea>
    </format>
    <format dxfId="16045">
      <pivotArea dataOnly="0" labelOnly="1" outline="0" fieldPosition="0">
        <references count="3">
          <reference field="7" count="1">
            <x v="160"/>
          </reference>
          <reference field="8" count="1" selected="0">
            <x v="364"/>
          </reference>
          <reference field="9" count="1" selected="0">
            <x v="341"/>
          </reference>
        </references>
      </pivotArea>
    </format>
    <format dxfId="16044">
      <pivotArea dataOnly="0" labelOnly="1" outline="0" fieldPosition="0">
        <references count="3">
          <reference field="7" count="1">
            <x v="160"/>
          </reference>
          <reference field="8" count="1" selected="0">
            <x v="365"/>
          </reference>
          <reference field="9" count="1" selected="0">
            <x v="341"/>
          </reference>
        </references>
      </pivotArea>
    </format>
    <format dxfId="16043">
      <pivotArea dataOnly="0" labelOnly="1" outline="0" fieldPosition="0">
        <references count="3">
          <reference field="7" count="1">
            <x v="160"/>
          </reference>
          <reference field="8" count="1" selected="0">
            <x v="367"/>
          </reference>
          <reference field="9" count="1" selected="0">
            <x v="3"/>
          </reference>
        </references>
      </pivotArea>
    </format>
    <format dxfId="16042">
      <pivotArea dataOnly="0" labelOnly="1" outline="0" fieldPosition="0">
        <references count="3">
          <reference field="7" count="1">
            <x v="160"/>
          </reference>
          <reference field="8" count="1" selected="0">
            <x v="367"/>
          </reference>
          <reference field="9" count="1" selected="0">
            <x v="4"/>
          </reference>
        </references>
      </pivotArea>
    </format>
    <format dxfId="16041">
      <pivotArea dataOnly="0" labelOnly="1" outline="0" fieldPosition="0">
        <references count="3">
          <reference field="7" count="1">
            <x v="160"/>
          </reference>
          <reference field="8" count="1" selected="0">
            <x v="367"/>
          </reference>
          <reference field="9" count="1" selected="0">
            <x v="5"/>
          </reference>
        </references>
      </pivotArea>
    </format>
    <format dxfId="16040">
      <pivotArea dataOnly="0" labelOnly="1" outline="0" fieldPosition="0">
        <references count="3">
          <reference field="7" count="4">
            <x v="300"/>
            <x v="320"/>
            <x v="375"/>
            <x v="433"/>
          </reference>
          <reference field="8" count="1" selected="0">
            <x v="367"/>
          </reference>
          <reference field="9" count="1" selected="0">
            <x v="358"/>
          </reference>
        </references>
      </pivotArea>
    </format>
    <format dxfId="16039">
      <pivotArea dataOnly="0" labelOnly="1" outline="0" fieldPosition="0">
        <references count="3">
          <reference field="7" count="1">
            <x v="160"/>
          </reference>
          <reference field="8" count="1" selected="0">
            <x v="368"/>
          </reference>
          <reference field="9" count="1" selected="0">
            <x v="341"/>
          </reference>
        </references>
      </pivotArea>
    </format>
    <format dxfId="16038">
      <pivotArea dataOnly="0" labelOnly="1" outline="0" fieldPosition="0">
        <references count="3">
          <reference field="7" count="4">
            <x v="174"/>
            <x v="206"/>
            <x v="298"/>
            <x v="418"/>
          </reference>
          <reference field="8" count="1" selected="0">
            <x v="368"/>
          </reference>
          <reference field="9" count="1" selected="0">
            <x v="365"/>
          </reference>
        </references>
      </pivotArea>
    </format>
    <format dxfId="16037">
      <pivotArea dataOnly="0" labelOnly="1" outline="0" fieldPosition="0">
        <references count="3">
          <reference field="7" count="1">
            <x v="160"/>
          </reference>
          <reference field="8" count="1" selected="0">
            <x v="369"/>
          </reference>
          <reference field="9" count="1" selected="0">
            <x v="341"/>
          </reference>
        </references>
      </pivotArea>
    </format>
    <format dxfId="16036">
      <pivotArea dataOnly="0" labelOnly="1" outline="0" fieldPosition="0">
        <references count="3">
          <reference field="7" count="3">
            <x v="25"/>
            <x v="70"/>
            <x v="361"/>
          </reference>
          <reference field="8" count="1" selected="0">
            <x v="369"/>
          </reference>
          <reference field="9" count="1" selected="0">
            <x v="362"/>
          </reference>
        </references>
      </pivotArea>
    </format>
    <format dxfId="16035">
      <pivotArea dataOnly="0" labelOnly="1" outline="0" fieldPosition="0">
        <references count="3">
          <reference field="7" count="4">
            <x v="14"/>
            <x v="70"/>
            <x v="375"/>
            <x v="433"/>
          </reference>
          <reference field="8" count="1" selected="0">
            <x v="369"/>
          </reference>
          <reference field="9" count="1" selected="0">
            <x v="363"/>
          </reference>
        </references>
      </pivotArea>
    </format>
    <format dxfId="16034">
      <pivotArea dataOnly="0" labelOnly="1" outline="0" fieldPosition="0">
        <references count="3">
          <reference field="7" count="1">
            <x v="160"/>
          </reference>
          <reference field="8" count="1" selected="0">
            <x v="369"/>
          </reference>
          <reference field="9" count="1" selected="0">
            <x v="364"/>
          </reference>
        </references>
      </pivotArea>
    </format>
    <format dxfId="16033">
      <pivotArea dataOnly="0" labelOnly="1" outline="0" fieldPosition="0">
        <references count="3">
          <reference field="7" count="1">
            <x v="160"/>
          </reference>
          <reference field="8" count="1" selected="0">
            <x v="370"/>
          </reference>
          <reference field="9" count="1" selected="0">
            <x v="195"/>
          </reference>
        </references>
      </pivotArea>
    </format>
    <format dxfId="16032">
      <pivotArea dataOnly="0" labelOnly="1" outline="0" fieldPosition="0">
        <references count="3">
          <reference field="7" count="1">
            <x v="160"/>
          </reference>
          <reference field="8" count="1" selected="0">
            <x v="370"/>
          </reference>
          <reference field="9" count="1" selected="0">
            <x v="341"/>
          </reference>
        </references>
      </pivotArea>
    </format>
    <format dxfId="16031">
      <pivotArea dataOnly="0" labelOnly="1" outline="0" fieldPosition="0">
        <references count="3">
          <reference field="7" count="2">
            <x v="4"/>
            <x v="5"/>
          </reference>
          <reference field="8" count="1" selected="0">
            <x v="370"/>
          </reference>
          <reference field="9" count="1" selected="0">
            <x v="366"/>
          </reference>
        </references>
      </pivotArea>
    </format>
    <format dxfId="16030">
      <pivotArea dataOnly="0" labelOnly="1" outline="0" fieldPosition="0">
        <references count="3">
          <reference field="7" count="2">
            <x v="265"/>
            <x v="440"/>
          </reference>
          <reference field="8" count="1" selected="0">
            <x v="374"/>
          </reference>
          <reference field="9" count="1" selected="0">
            <x v="113"/>
          </reference>
        </references>
      </pivotArea>
    </format>
    <format dxfId="16029">
      <pivotArea dataOnly="0" labelOnly="1" outline="0" fieldPosition="0">
        <references count="3">
          <reference field="7" count="2">
            <x v="265"/>
            <x v="440"/>
          </reference>
          <reference field="8" count="1" selected="0">
            <x v="374"/>
          </reference>
          <reference field="9" count="1" selected="0">
            <x v="308"/>
          </reference>
        </references>
      </pivotArea>
    </format>
    <format dxfId="16028">
      <pivotArea dataOnly="0" labelOnly="1" outline="0" fieldPosition="0">
        <references count="3">
          <reference field="7" count="1">
            <x v="160"/>
          </reference>
          <reference field="8" count="1" selected="0">
            <x v="374"/>
          </reference>
          <reference field="9" count="1" selected="0">
            <x v="341"/>
          </reference>
        </references>
      </pivotArea>
    </format>
    <format dxfId="16027">
      <pivotArea dataOnly="0" labelOnly="1" outline="0" fieldPosition="0">
        <references count="3">
          <reference field="7" count="2">
            <x v="120"/>
            <x v="127"/>
          </reference>
          <reference field="8" count="1" selected="0">
            <x v="374"/>
          </reference>
          <reference field="9" count="1" selected="0">
            <x v="367"/>
          </reference>
        </references>
      </pivotArea>
    </format>
    <format dxfId="16026">
      <pivotArea dataOnly="0" labelOnly="1" outline="0" fieldPosition="0">
        <references count="3">
          <reference field="7" count="4">
            <x v="122"/>
            <x v="200"/>
            <x v="267"/>
            <x v="373"/>
          </reference>
          <reference field="8" count="1" selected="0">
            <x v="374"/>
          </reference>
          <reference field="9" count="1" selected="0">
            <x v="368"/>
          </reference>
        </references>
      </pivotArea>
    </format>
    <format dxfId="16025">
      <pivotArea dataOnly="0" labelOnly="1" outline="0" fieldPosition="0">
        <references count="3">
          <reference field="7" count="1">
            <x v="160"/>
          </reference>
          <reference field="8" count="1" selected="0">
            <x v="375"/>
          </reference>
          <reference field="9" count="1" selected="0">
            <x v="237"/>
          </reference>
        </references>
      </pivotArea>
    </format>
    <format dxfId="16024">
      <pivotArea dataOnly="0" labelOnly="1" outline="0" fieldPosition="0">
        <references count="3">
          <reference field="7" count="1">
            <x v="160"/>
          </reference>
          <reference field="8" count="1" selected="0">
            <x v="375"/>
          </reference>
          <reference field="9" count="1" selected="0">
            <x v="341"/>
          </reference>
        </references>
      </pivotArea>
    </format>
    <format dxfId="16023">
      <pivotArea dataOnly="0" labelOnly="1" outline="0" fieldPosition="0">
        <references count="3">
          <reference field="7" count="2">
            <x v="227"/>
            <x v="228"/>
          </reference>
          <reference field="8" count="1" selected="0">
            <x v="375"/>
          </reference>
          <reference field="9" count="1" selected="0">
            <x v="371"/>
          </reference>
        </references>
      </pivotArea>
    </format>
    <format dxfId="16022">
      <pivotArea dataOnly="0" labelOnly="1" outline="0" fieldPosition="0">
        <references count="3">
          <reference field="7" count="1">
            <x v="160"/>
          </reference>
          <reference field="8" count="1" selected="0">
            <x v="376"/>
          </reference>
          <reference field="9" count="1" selected="0">
            <x v="341"/>
          </reference>
        </references>
      </pivotArea>
    </format>
    <format dxfId="16021">
      <pivotArea dataOnly="0" labelOnly="1" outline="0" fieldPosition="0">
        <references count="3">
          <reference field="7" count="1">
            <x v="160"/>
          </reference>
          <reference field="8" count="1" selected="0">
            <x v="378"/>
          </reference>
          <reference field="9" count="1" selected="0">
            <x v="341"/>
          </reference>
        </references>
      </pivotArea>
    </format>
    <format dxfId="16020">
      <pivotArea dataOnly="0" labelOnly="1" outline="0" fieldPosition="0">
        <references count="3">
          <reference field="7" count="1">
            <x v="160"/>
          </reference>
          <reference field="8" count="1" selected="0">
            <x v="378"/>
          </reference>
          <reference field="9" count="1" selected="0">
            <x v="379"/>
          </reference>
        </references>
      </pivotArea>
    </format>
    <format dxfId="16019">
      <pivotArea dataOnly="0" labelOnly="1" outline="0" fieldPosition="0">
        <references count="3">
          <reference field="7" count="1">
            <x v="160"/>
          </reference>
          <reference field="8" count="1" selected="0">
            <x v="379"/>
          </reference>
          <reference field="9" count="1" selected="0">
            <x v="341"/>
          </reference>
        </references>
      </pivotArea>
    </format>
    <format dxfId="16018">
      <pivotArea dataOnly="0" labelOnly="1" outline="0" fieldPosition="0">
        <references count="3">
          <reference field="7" count="1">
            <x v="160"/>
          </reference>
          <reference field="8" count="1" selected="0">
            <x v="380"/>
          </reference>
          <reference field="9" count="1" selected="0">
            <x v="341"/>
          </reference>
        </references>
      </pivotArea>
    </format>
    <format dxfId="16017">
      <pivotArea dataOnly="0" labelOnly="1" outline="0" fieldPosition="0">
        <references count="3">
          <reference field="7" count="1">
            <x v="160"/>
          </reference>
          <reference field="8" count="1" selected="0">
            <x v="384"/>
          </reference>
          <reference field="9" count="1" selected="0">
            <x v="341"/>
          </reference>
        </references>
      </pivotArea>
    </format>
    <format dxfId="16016">
      <pivotArea dataOnly="0" labelOnly="1" outline="0" fieldPosition="0">
        <references count="3">
          <reference field="7" count="5">
            <x v="118"/>
            <x v="158"/>
            <x v="184"/>
            <x v="229"/>
            <x v="407"/>
          </reference>
          <reference field="8" count="1" selected="0">
            <x v="384"/>
          </reference>
          <reference field="9" count="1" selected="0">
            <x v="382"/>
          </reference>
        </references>
      </pivotArea>
    </format>
    <format dxfId="16015">
      <pivotArea dataOnly="0" labelOnly="1" outline="0" fieldPosition="0">
        <references count="3">
          <reference field="7" count="1">
            <x v="160"/>
          </reference>
          <reference field="8" count="1" selected="0">
            <x v="385"/>
          </reference>
          <reference field="9" count="1" selected="0">
            <x v="224"/>
          </reference>
        </references>
      </pivotArea>
    </format>
    <format dxfId="16014">
      <pivotArea dataOnly="0" labelOnly="1" outline="0" fieldPosition="0">
        <references count="3">
          <reference field="7" count="1">
            <x v="160"/>
          </reference>
          <reference field="8" count="1" selected="0">
            <x v="385"/>
          </reference>
          <reference field="9" count="1" selected="0">
            <x v="274"/>
          </reference>
        </references>
      </pivotArea>
    </format>
    <format dxfId="16013">
      <pivotArea dataOnly="0" labelOnly="1" outline="0" fieldPosition="0">
        <references count="3">
          <reference field="7" count="1">
            <x v="160"/>
          </reference>
          <reference field="8" count="1" selected="0">
            <x v="385"/>
          </reference>
          <reference field="9" count="1" selected="0">
            <x v="341"/>
          </reference>
        </references>
      </pivotArea>
    </format>
    <format dxfId="16012">
      <pivotArea dataOnly="0" labelOnly="1" outline="0" fieldPosition="0">
        <references count="3">
          <reference field="7" count="3">
            <x v="112"/>
            <x v="350"/>
            <x v="403"/>
          </reference>
          <reference field="8" count="1" selected="0">
            <x v="385"/>
          </reference>
          <reference field="9" count="1" selected="0">
            <x v="385"/>
          </reference>
        </references>
      </pivotArea>
    </format>
    <format dxfId="16011">
      <pivotArea dataOnly="0" labelOnly="1" outline="0" fieldPosition="0">
        <references count="3">
          <reference field="7" count="2">
            <x v="182"/>
            <x v="382"/>
          </reference>
          <reference field="8" count="1" selected="0">
            <x v="385"/>
          </reference>
          <reference field="9" count="1" selected="0">
            <x v="386"/>
          </reference>
        </references>
      </pivotArea>
    </format>
    <format dxfId="16010">
      <pivotArea dataOnly="0" labelOnly="1" outline="0" fieldPosition="0">
        <references count="3">
          <reference field="7" count="1">
            <x v="160"/>
          </reference>
          <reference field="8" count="1" selected="0">
            <x v="387"/>
          </reference>
          <reference field="9" count="1" selected="0">
            <x v="102"/>
          </reference>
        </references>
      </pivotArea>
    </format>
    <format dxfId="16009">
      <pivotArea dataOnly="0" labelOnly="1" outline="0" fieldPosition="0">
        <references count="3">
          <reference field="7" count="1">
            <x v="160"/>
          </reference>
          <reference field="8" count="1" selected="0">
            <x v="387"/>
          </reference>
          <reference field="9" count="1" selected="0">
            <x v="341"/>
          </reference>
        </references>
      </pivotArea>
    </format>
    <format dxfId="16008">
      <pivotArea dataOnly="0" labelOnly="1" outline="0" fieldPosition="0">
        <references count="3">
          <reference field="7" count="1">
            <x v="160"/>
          </reference>
          <reference field="8" count="1" selected="0">
            <x v="387"/>
          </reference>
          <reference field="9" count="1" selected="0">
            <x v="383"/>
          </reference>
        </references>
      </pivotArea>
    </format>
    <format dxfId="16007">
      <pivotArea dataOnly="0" labelOnly="1" outline="0" fieldPosition="0">
        <references count="3">
          <reference field="7" count="1">
            <x v="160"/>
          </reference>
          <reference field="8" count="1" selected="0">
            <x v="387"/>
          </reference>
          <reference field="9" count="1" selected="0">
            <x v="384"/>
          </reference>
        </references>
      </pivotArea>
    </format>
    <format dxfId="16006">
      <pivotArea dataOnly="0" labelOnly="1" outline="0" fieldPosition="0">
        <references count="3">
          <reference field="7" count="6">
            <x v="115"/>
            <x v="217"/>
            <x v="236"/>
            <x v="328"/>
            <x v="424"/>
            <x v="425"/>
          </reference>
          <reference field="8" count="1" selected="0">
            <x v="387"/>
          </reference>
          <reference field="9" count="1" selected="0">
            <x v="387"/>
          </reference>
        </references>
      </pivotArea>
    </format>
    <format dxfId="16005">
      <pivotArea dataOnly="0" labelOnly="1" outline="0" fieldPosition="0">
        <references count="3">
          <reference field="7" count="1">
            <x v="160"/>
          </reference>
          <reference field="8" count="1" selected="0">
            <x v="388"/>
          </reference>
          <reference field="9" count="1" selected="0">
            <x v="341"/>
          </reference>
        </references>
      </pivotArea>
    </format>
    <format dxfId="16004">
      <pivotArea dataOnly="0" labelOnly="1" outline="0" fieldPosition="0">
        <references count="3">
          <reference field="7" count="1">
            <x v="160"/>
          </reference>
          <reference field="8" count="1" selected="0">
            <x v="390"/>
          </reference>
          <reference field="9" count="1" selected="0">
            <x v="341"/>
          </reference>
        </references>
      </pivotArea>
    </format>
    <format dxfId="16003">
      <pivotArea dataOnly="0" labelOnly="1" outline="0" fieldPosition="0">
        <references count="3">
          <reference field="7" count="1">
            <x v="160"/>
          </reference>
          <reference field="8" count="1" selected="0">
            <x v="391"/>
          </reference>
          <reference field="9" count="1" selected="0">
            <x v="341"/>
          </reference>
        </references>
      </pivotArea>
    </format>
    <format dxfId="16002">
      <pivotArea dataOnly="0" labelOnly="1" outline="0" fieldPosition="0">
        <references count="3">
          <reference field="7" count="1">
            <x v="160"/>
          </reference>
          <reference field="8" count="1" selected="0">
            <x v="392"/>
          </reference>
          <reference field="9" count="1" selected="0">
            <x v="341"/>
          </reference>
        </references>
      </pivotArea>
    </format>
    <format dxfId="16001">
      <pivotArea dataOnly="0" labelOnly="1" outline="0" fieldPosition="0">
        <references count="3">
          <reference field="7" count="1">
            <x v="160"/>
          </reference>
          <reference field="8" count="1" selected="0">
            <x v="393"/>
          </reference>
          <reference field="9" count="1" selected="0">
            <x v="128"/>
          </reference>
        </references>
      </pivotArea>
    </format>
    <format dxfId="16000">
      <pivotArea dataOnly="0" labelOnly="1" outline="0" fieldPosition="0">
        <references count="3">
          <reference field="7" count="1">
            <x v="160"/>
          </reference>
          <reference field="8" count="1" selected="0">
            <x v="393"/>
          </reference>
          <reference field="9" count="1" selected="0">
            <x v="231"/>
          </reference>
        </references>
      </pivotArea>
    </format>
    <format dxfId="15999">
      <pivotArea dataOnly="0" labelOnly="1" outline="0" fieldPosition="0">
        <references count="3">
          <reference field="7" count="1">
            <x v="160"/>
          </reference>
          <reference field="8" count="1" selected="0">
            <x v="393"/>
          </reference>
          <reference field="9" count="1" selected="0">
            <x v="341"/>
          </reference>
        </references>
      </pivotArea>
    </format>
    <format dxfId="15998">
      <pivotArea dataOnly="0" labelOnly="1" outline="0" fieldPosition="0">
        <references count="1">
          <reference field="8" count="25">
            <x v="0"/>
            <x v="1"/>
            <x v="2"/>
            <x v="4"/>
            <x v="8"/>
            <x v="10"/>
            <x v="12"/>
            <x v="13"/>
            <x v="15"/>
            <x v="17"/>
            <x v="18"/>
            <x v="21"/>
            <x v="22"/>
            <x v="24"/>
            <x v="25"/>
            <x v="27"/>
            <x v="29"/>
            <x v="30"/>
            <x v="31"/>
            <x v="33"/>
            <x v="34"/>
            <x v="35"/>
            <x v="36"/>
            <x v="37"/>
            <x v="38"/>
          </reference>
        </references>
      </pivotArea>
    </format>
    <format dxfId="15997">
      <pivotArea dataOnly="0" labelOnly="1" outline="0" fieldPosition="0">
        <references count="1">
          <reference field="8" count="25">
            <x v="42"/>
            <x v="44"/>
            <x v="45"/>
            <x v="47"/>
            <x v="49"/>
            <x v="50"/>
            <x v="51"/>
            <x v="52"/>
            <x v="53"/>
            <x v="54"/>
            <x v="55"/>
            <x v="56"/>
            <x v="58"/>
            <x v="59"/>
            <x v="60"/>
            <x v="61"/>
            <x v="68"/>
            <x v="70"/>
            <x v="72"/>
            <x v="73"/>
            <x v="74"/>
            <x v="75"/>
            <x v="80"/>
            <x v="82"/>
            <x v="83"/>
          </reference>
        </references>
      </pivotArea>
    </format>
    <format dxfId="15996">
      <pivotArea dataOnly="0" labelOnly="1" outline="0" fieldPosition="0">
        <references count="1">
          <reference field="8" count="25">
            <x v="85"/>
            <x v="86"/>
            <x v="87"/>
            <x v="88"/>
            <x v="89"/>
            <x v="91"/>
            <x v="93"/>
            <x v="95"/>
            <x v="96"/>
            <x v="98"/>
            <x v="101"/>
            <x v="104"/>
            <x v="106"/>
            <x v="107"/>
            <x v="109"/>
            <x v="110"/>
            <x v="112"/>
            <x v="113"/>
            <x v="115"/>
            <x v="118"/>
            <x v="119"/>
            <x v="122"/>
            <x v="123"/>
            <x v="126"/>
            <x v="127"/>
          </reference>
        </references>
      </pivotArea>
    </format>
    <format dxfId="15995">
      <pivotArea dataOnly="0" labelOnly="1" outline="0" fieldPosition="0">
        <references count="1">
          <reference field="8" count="25">
            <x v="128"/>
            <x v="129"/>
            <x v="130"/>
            <x v="132"/>
            <x v="133"/>
            <x v="135"/>
            <x v="136"/>
            <x v="138"/>
            <x v="139"/>
            <x v="140"/>
            <x v="141"/>
            <x v="142"/>
            <x v="144"/>
            <x v="145"/>
            <x v="147"/>
            <x v="148"/>
            <x v="149"/>
            <x v="151"/>
            <x v="152"/>
            <x v="153"/>
            <x v="154"/>
            <x v="155"/>
            <x v="157"/>
            <x v="161"/>
            <x v="162"/>
          </reference>
        </references>
      </pivotArea>
    </format>
    <format dxfId="15994">
      <pivotArea dataOnly="0" labelOnly="1" outline="0" fieldPosition="0">
        <references count="1">
          <reference field="8" count="25">
            <x v="163"/>
            <x v="164"/>
            <x v="166"/>
            <x v="167"/>
            <x v="168"/>
            <x v="169"/>
            <x v="170"/>
            <x v="172"/>
            <x v="174"/>
            <x v="178"/>
            <x v="179"/>
            <x v="180"/>
            <x v="182"/>
            <x v="184"/>
            <x v="185"/>
            <x v="187"/>
            <x v="188"/>
            <x v="189"/>
            <x v="191"/>
            <x v="193"/>
            <x v="195"/>
            <x v="197"/>
            <x v="198"/>
            <x v="199"/>
            <x v="201"/>
          </reference>
        </references>
      </pivotArea>
    </format>
    <format dxfId="15993">
      <pivotArea dataOnly="0" labelOnly="1" outline="0" fieldPosition="0">
        <references count="1">
          <reference field="8" count="25">
            <x v="206"/>
            <x v="208"/>
            <x v="209"/>
            <x v="210"/>
            <x v="211"/>
            <x v="212"/>
            <x v="213"/>
            <x v="214"/>
            <x v="215"/>
            <x v="216"/>
            <x v="217"/>
            <x v="218"/>
            <x v="219"/>
            <x v="220"/>
            <x v="221"/>
            <x v="222"/>
            <x v="224"/>
            <x v="227"/>
            <x v="230"/>
            <x v="232"/>
            <x v="233"/>
            <x v="236"/>
            <x v="237"/>
            <x v="241"/>
            <x v="246"/>
          </reference>
        </references>
      </pivotArea>
    </format>
    <format dxfId="15992">
      <pivotArea dataOnly="0" labelOnly="1" outline="0" fieldPosition="0">
        <references count="1">
          <reference field="8" count="25">
            <x v="249"/>
            <x v="250"/>
            <x v="251"/>
            <x v="252"/>
            <x v="253"/>
            <x v="254"/>
            <x v="255"/>
            <x v="257"/>
            <x v="259"/>
            <x v="261"/>
            <x v="262"/>
            <x v="263"/>
            <x v="265"/>
            <x v="266"/>
            <x v="267"/>
            <x v="268"/>
            <x v="269"/>
            <x v="270"/>
            <x v="272"/>
            <x v="274"/>
            <x v="275"/>
            <x v="277"/>
            <x v="278"/>
            <x v="279"/>
            <x v="280"/>
          </reference>
        </references>
      </pivotArea>
    </format>
    <format dxfId="15991">
      <pivotArea dataOnly="0" labelOnly="1" outline="0" fieldPosition="0">
        <references count="1">
          <reference field="8" count="25">
            <x v="282"/>
            <x v="283"/>
            <x v="286"/>
            <x v="289"/>
            <x v="291"/>
            <x v="292"/>
            <x v="293"/>
            <x v="294"/>
            <x v="295"/>
            <x v="296"/>
            <x v="298"/>
            <x v="299"/>
            <x v="300"/>
            <x v="302"/>
            <x v="304"/>
            <x v="305"/>
            <x v="306"/>
            <x v="307"/>
            <x v="308"/>
            <x v="309"/>
            <x v="310"/>
            <x v="311"/>
            <x v="312"/>
            <x v="314"/>
            <x v="316"/>
          </reference>
        </references>
      </pivotArea>
    </format>
    <format dxfId="15990">
      <pivotArea dataOnly="0" labelOnly="1" outline="0" fieldPosition="0">
        <references count="1">
          <reference field="8" count="25">
            <x v="317"/>
            <x v="319"/>
            <x v="320"/>
            <x v="323"/>
            <x v="324"/>
            <x v="325"/>
            <x v="326"/>
            <x v="327"/>
            <x v="328"/>
            <x v="329"/>
            <x v="330"/>
            <x v="331"/>
            <x v="332"/>
            <x v="334"/>
            <x v="335"/>
            <x v="337"/>
            <x v="339"/>
            <x v="341"/>
            <x v="343"/>
            <x v="344"/>
            <x v="345"/>
            <x v="347"/>
            <x v="353"/>
            <x v="355"/>
            <x v="357"/>
          </reference>
        </references>
      </pivotArea>
    </format>
    <format dxfId="15989">
      <pivotArea dataOnly="0" labelOnly="1" outline="0" fieldPosition="0">
        <references count="1">
          <reference field="8" count="25">
            <x v="358"/>
            <x v="359"/>
            <x v="361"/>
            <x v="362"/>
            <x v="363"/>
            <x v="364"/>
            <x v="365"/>
            <x v="367"/>
            <x v="368"/>
            <x v="369"/>
            <x v="370"/>
            <x v="372"/>
            <x v="374"/>
            <x v="375"/>
            <x v="376"/>
            <x v="378"/>
            <x v="379"/>
            <x v="380"/>
            <x v="384"/>
            <x v="385"/>
            <x v="387"/>
            <x v="388"/>
            <x v="390"/>
            <x v="391"/>
            <x v="392"/>
          </reference>
        </references>
      </pivotArea>
    </format>
    <format dxfId="15988">
      <pivotArea dataOnly="0" labelOnly="1" outline="0" fieldPosition="0">
        <references count="1">
          <reference field="8" count="1">
            <x v="393"/>
          </reference>
        </references>
      </pivotArea>
    </format>
    <format dxfId="15987">
      <pivotArea dataOnly="0" labelOnly="1" outline="0" fieldPosition="0">
        <references count="2">
          <reference field="8" count="1" selected="0">
            <x v="0"/>
          </reference>
          <reference field="9" count="2">
            <x v="1"/>
            <x v="2"/>
          </reference>
        </references>
      </pivotArea>
    </format>
    <format dxfId="15986">
      <pivotArea dataOnly="0" labelOnly="1" outline="0" fieldPosition="0">
        <references count="2">
          <reference field="8" count="1" selected="0">
            <x v="1"/>
          </reference>
          <reference field="9" count="3">
            <x v="6"/>
            <x v="286"/>
            <x v="341"/>
          </reference>
        </references>
      </pivotArea>
    </format>
    <format dxfId="15985">
      <pivotArea dataOnly="0" labelOnly="1" outline="0" fieldPosition="0">
        <references count="2">
          <reference field="8" count="1" selected="0">
            <x v="2"/>
          </reference>
          <reference field="9" count="6">
            <x v="3"/>
            <x v="4"/>
            <x v="5"/>
            <x v="7"/>
            <x v="159"/>
            <x v="341"/>
          </reference>
        </references>
      </pivotArea>
    </format>
    <format dxfId="15984">
      <pivotArea dataOnly="0" labelOnly="1" outline="0" fieldPosition="0">
        <references count="2">
          <reference field="8" count="1" selected="0">
            <x v="4"/>
          </reference>
          <reference field="9" count="1">
            <x v="341"/>
          </reference>
        </references>
      </pivotArea>
    </format>
    <format dxfId="15983">
      <pivotArea dataOnly="0" labelOnly="1" outline="0" fieldPosition="0">
        <references count="2">
          <reference field="8" count="1" selected="0">
            <x v="8"/>
          </reference>
          <reference field="9" count="5">
            <x v="9"/>
            <x v="21"/>
            <x v="224"/>
            <x v="274"/>
            <x v="341"/>
          </reference>
        </references>
      </pivotArea>
    </format>
    <format dxfId="15982">
      <pivotArea dataOnly="0" labelOnly="1" outline="0" fieldPosition="0">
        <references count="2">
          <reference field="8" count="1" selected="0">
            <x v="10"/>
          </reference>
          <reference field="9" count="5">
            <x v="19"/>
            <x v="20"/>
            <x v="334"/>
            <x v="341"/>
            <x v="381"/>
          </reference>
        </references>
      </pivotArea>
    </format>
    <format dxfId="15981">
      <pivotArea dataOnly="0" labelOnly="1" outline="0" fieldPosition="0">
        <references count="2">
          <reference field="8" count="1" selected="0">
            <x v="12"/>
          </reference>
          <reference field="9" count="8">
            <x v="16"/>
            <x v="17"/>
            <x v="18"/>
            <x v="66"/>
            <x v="68"/>
            <x v="94"/>
            <x v="162"/>
            <x v="341"/>
          </reference>
        </references>
      </pivotArea>
    </format>
    <format dxfId="15980">
      <pivotArea dataOnly="0" labelOnly="1" outline="0" fieldPosition="0">
        <references count="2">
          <reference field="8" count="1" selected="0">
            <x v="13"/>
          </reference>
          <reference field="9" count="7">
            <x v="12"/>
            <x v="13"/>
            <x v="14"/>
            <x v="15"/>
            <x v="224"/>
            <x v="274"/>
            <x v="341"/>
          </reference>
        </references>
      </pivotArea>
    </format>
    <format dxfId="15979">
      <pivotArea dataOnly="0" labelOnly="1" outline="0" fieldPosition="0">
        <references count="2">
          <reference field="8" count="1" selected="0">
            <x v="15"/>
          </reference>
          <reference field="9" count="4">
            <x v="22"/>
            <x v="224"/>
            <x v="274"/>
            <x v="341"/>
          </reference>
        </references>
      </pivotArea>
    </format>
    <format dxfId="15978">
      <pivotArea dataOnly="0" labelOnly="1" outline="0" fieldPosition="0">
        <references count="2">
          <reference field="8" count="1" selected="0">
            <x v="17"/>
          </reference>
          <reference field="9" count="1">
            <x v="341"/>
          </reference>
        </references>
      </pivotArea>
    </format>
    <format dxfId="15977">
      <pivotArea dataOnly="0" labelOnly="1" outline="0" fieldPosition="0">
        <references count="2">
          <reference field="8" count="1" selected="0">
            <x v="18"/>
          </reference>
          <reference field="9" count="2">
            <x v="47"/>
            <x v="206"/>
          </reference>
        </references>
      </pivotArea>
    </format>
    <format dxfId="15976">
      <pivotArea dataOnly="0" labelOnly="1" outline="0" fieldPosition="0">
        <references count="2">
          <reference field="8" count="1" selected="0">
            <x v="21"/>
          </reference>
          <reference field="9" count="1">
            <x v="24"/>
          </reference>
        </references>
      </pivotArea>
    </format>
    <format dxfId="15975">
      <pivotArea dataOnly="0" labelOnly="1" outline="0" fieldPosition="0">
        <references count="2">
          <reference field="8" count="1" selected="0">
            <x v="22"/>
          </reference>
          <reference field="9" count="2">
            <x v="25"/>
            <x v="26"/>
          </reference>
        </references>
      </pivotArea>
    </format>
    <format dxfId="15974">
      <pivotArea dataOnly="0" labelOnly="1" outline="0" fieldPosition="0">
        <references count="2">
          <reference field="8" count="1" selected="0">
            <x v="24"/>
          </reference>
          <reference field="9" count="6">
            <x v="27"/>
            <x v="28"/>
            <x v="29"/>
            <x v="30"/>
            <x v="341"/>
            <x v="346"/>
          </reference>
        </references>
      </pivotArea>
    </format>
    <format dxfId="15973">
      <pivotArea dataOnly="0" labelOnly="1" outline="0" fieldPosition="0">
        <references count="2">
          <reference field="8" count="1" selected="0">
            <x v="25"/>
          </reference>
          <reference field="9" count="2">
            <x v="32"/>
            <x v="341"/>
          </reference>
        </references>
      </pivotArea>
    </format>
    <format dxfId="15972">
      <pivotArea dataOnly="0" labelOnly="1" outline="0" fieldPosition="0">
        <references count="2">
          <reference field="8" count="1" selected="0">
            <x v="27"/>
          </reference>
          <reference field="9" count="1">
            <x v="33"/>
          </reference>
        </references>
      </pivotArea>
    </format>
    <format dxfId="15971">
      <pivotArea dataOnly="0" labelOnly="1" outline="0" fieldPosition="0">
        <references count="2">
          <reference field="8" count="1" selected="0">
            <x v="29"/>
          </reference>
          <reference field="9" count="7">
            <x v="31"/>
            <x v="34"/>
            <x v="35"/>
            <x v="164"/>
            <x v="274"/>
            <x v="355"/>
            <x v="356"/>
          </reference>
        </references>
      </pivotArea>
    </format>
    <format dxfId="15970">
      <pivotArea dataOnly="0" labelOnly="1" outline="0" fieldPosition="0">
        <references count="2">
          <reference field="8" count="1" selected="0">
            <x v="30"/>
          </reference>
          <reference field="9" count="5">
            <x v="37"/>
            <x v="204"/>
            <x v="253"/>
            <x v="275"/>
            <x v="341"/>
          </reference>
        </references>
      </pivotArea>
    </format>
    <format dxfId="15969">
      <pivotArea dataOnly="0" labelOnly="1" outline="0" fieldPosition="0">
        <references count="2">
          <reference field="8" count="1" selected="0">
            <x v="31"/>
          </reference>
          <reference field="9" count="6">
            <x v="38"/>
            <x v="39"/>
            <x v="51"/>
            <x v="64"/>
            <x v="207"/>
            <x v="341"/>
          </reference>
        </references>
      </pivotArea>
    </format>
    <format dxfId="15968">
      <pivotArea dataOnly="0" labelOnly="1" outline="0" fieldPosition="0">
        <references count="2">
          <reference field="8" count="1" selected="0">
            <x v="33"/>
          </reference>
          <reference field="9" count="2">
            <x v="43"/>
            <x v="341"/>
          </reference>
        </references>
      </pivotArea>
    </format>
    <format dxfId="15967">
      <pivotArea dataOnly="0" labelOnly="1" outline="0" fieldPosition="0">
        <references count="2">
          <reference field="8" count="1" selected="0">
            <x v="34"/>
          </reference>
          <reference field="9" count="3">
            <x v="41"/>
            <x v="42"/>
            <x v="341"/>
          </reference>
        </references>
      </pivotArea>
    </format>
    <format dxfId="15966">
      <pivotArea dataOnly="0" labelOnly="1" outline="0" fieldPosition="0">
        <references count="2">
          <reference field="8" count="1" selected="0">
            <x v="35"/>
          </reference>
          <reference field="9" count="2">
            <x v="44"/>
            <x v="341"/>
          </reference>
        </references>
      </pivotArea>
    </format>
    <format dxfId="15965">
      <pivotArea dataOnly="0" labelOnly="1" outline="0" fieldPosition="0">
        <references count="2">
          <reference field="8" count="1" selected="0">
            <x v="36"/>
          </reference>
          <reference field="9" count="2">
            <x v="45"/>
            <x v="341"/>
          </reference>
        </references>
      </pivotArea>
    </format>
    <format dxfId="15964">
      <pivotArea dataOnly="0" labelOnly="1" outline="0" fieldPosition="0">
        <references count="2">
          <reference field="8" count="1" selected="0">
            <x v="37"/>
          </reference>
          <reference field="9" count="1">
            <x v="46"/>
          </reference>
        </references>
      </pivotArea>
    </format>
    <format dxfId="15963">
      <pivotArea dataOnly="0" labelOnly="1" outline="0" fieldPosition="0">
        <references count="2">
          <reference field="8" count="1" selected="0">
            <x v="38"/>
          </reference>
          <reference field="9" count="2">
            <x v="40"/>
            <x v="341"/>
          </reference>
        </references>
      </pivotArea>
    </format>
    <format dxfId="15962">
      <pivotArea dataOnly="0" labelOnly="1" outline="0" fieldPosition="0">
        <references count="2">
          <reference field="8" count="1" selected="0">
            <x v="42"/>
          </reference>
          <reference field="9" count="1">
            <x v="341"/>
          </reference>
        </references>
      </pivotArea>
    </format>
    <format dxfId="15961">
      <pivotArea dataOnly="0" labelOnly="1" outline="0" fieldPosition="0">
        <references count="2">
          <reference field="8" count="1" selected="0">
            <x v="44"/>
          </reference>
          <reference field="9" count="3">
            <x v="52"/>
            <x v="156"/>
            <x v="341"/>
          </reference>
        </references>
      </pivotArea>
    </format>
    <format dxfId="15960">
      <pivotArea dataOnly="0" labelOnly="1" outline="0" fieldPosition="0">
        <references count="2">
          <reference field="8" count="1" selected="0">
            <x v="45"/>
          </reference>
          <reference field="9" count="4">
            <x v="53"/>
            <x v="68"/>
            <x v="274"/>
            <x v="341"/>
          </reference>
        </references>
      </pivotArea>
    </format>
    <format dxfId="15959">
      <pivotArea dataOnly="0" labelOnly="1" outline="0" fieldPosition="0">
        <references count="2">
          <reference field="8" count="1" selected="0">
            <x v="47"/>
          </reference>
          <reference field="9" count="3">
            <x v="54"/>
            <x v="68"/>
            <x v="274"/>
          </reference>
        </references>
      </pivotArea>
    </format>
    <format dxfId="15958">
      <pivotArea dataOnly="0" labelOnly="1" outline="0" fieldPosition="0">
        <references count="2">
          <reference field="8" count="1" selected="0">
            <x v="49"/>
          </reference>
          <reference field="9" count="4">
            <x v="55"/>
            <x v="56"/>
            <x v="68"/>
            <x v="274"/>
          </reference>
        </references>
      </pivotArea>
    </format>
    <format dxfId="15957">
      <pivotArea dataOnly="0" labelOnly="1" outline="0" fieldPosition="0">
        <references count="2">
          <reference field="8" count="1" selected="0">
            <x v="50"/>
          </reference>
          <reference field="9" count="1">
            <x v="341"/>
          </reference>
        </references>
      </pivotArea>
    </format>
    <format dxfId="15956">
      <pivotArea dataOnly="0" labelOnly="1" outline="0" fieldPosition="0">
        <references count="2">
          <reference field="8" count="1" selected="0">
            <x v="51"/>
          </reference>
          <reference field="9" count="1">
            <x v="341"/>
          </reference>
        </references>
      </pivotArea>
    </format>
    <format dxfId="15955">
      <pivotArea dataOnly="0" labelOnly="1" outline="0" fieldPosition="0">
        <references count="2">
          <reference field="8" count="1" selected="0">
            <x v="52"/>
          </reference>
          <reference field="9" count="3">
            <x v="10"/>
            <x v="341"/>
            <x v="372"/>
          </reference>
        </references>
      </pivotArea>
    </format>
    <format dxfId="15954">
      <pivotArea dataOnly="0" labelOnly="1" outline="0" fieldPosition="0">
        <references count="2">
          <reference field="8" count="1" selected="0">
            <x v="53"/>
          </reference>
          <reference field="9" count="1">
            <x v="341"/>
          </reference>
        </references>
      </pivotArea>
    </format>
    <format dxfId="15953">
      <pivotArea dataOnly="0" labelOnly="1" outline="0" fieldPosition="0">
        <references count="2">
          <reference field="8" count="1" selected="0">
            <x v="54"/>
          </reference>
          <reference field="9" count="1">
            <x v="341"/>
          </reference>
        </references>
      </pivotArea>
    </format>
    <format dxfId="15952">
      <pivotArea dataOnly="0" labelOnly="1" outline="0" fieldPosition="0">
        <references count="2">
          <reference field="8" count="1" selected="0">
            <x v="55"/>
          </reference>
          <reference field="9" count="3">
            <x v="57"/>
            <x v="58"/>
            <x v="341"/>
          </reference>
        </references>
      </pivotArea>
    </format>
    <format dxfId="15951">
      <pivotArea dataOnly="0" labelOnly="1" outline="0" fieldPosition="0">
        <references count="2">
          <reference field="8" count="1" selected="0">
            <x v="56"/>
          </reference>
          <reference field="9" count="7">
            <x v="3"/>
            <x v="4"/>
            <x v="5"/>
            <x v="59"/>
            <x v="60"/>
            <x v="61"/>
            <x v="341"/>
          </reference>
        </references>
      </pivotArea>
    </format>
    <format dxfId="15950">
      <pivotArea dataOnly="0" labelOnly="1" outline="0" fieldPosition="0">
        <references count="2">
          <reference field="8" count="1" selected="0">
            <x v="58"/>
          </reference>
          <reference field="9" count="1">
            <x v="341"/>
          </reference>
        </references>
      </pivotArea>
    </format>
    <format dxfId="15949">
      <pivotArea dataOnly="0" labelOnly="1" outline="0" fieldPosition="0">
        <references count="2">
          <reference field="8" count="1" selected="0">
            <x v="59"/>
          </reference>
          <reference field="9" count="1">
            <x v="0"/>
          </reference>
        </references>
      </pivotArea>
    </format>
    <format dxfId="15948">
      <pivotArea dataOnly="0" labelOnly="1" outline="0" fieldPosition="0">
        <references count="2">
          <reference field="8" count="1" selected="0">
            <x v="60"/>
          </reference>
          <reference field="9" count="2">
            <x v="62"/>
            <x v="341"/>
          </reference>
        </references>
      </pivotArea>
    </format>
    <format dxfId="15947">
      <pivotArea dataOnly="0" labelOnly="1" outline="0" fieldPosition="0">
        <references count="2">
          <reference field="8" count="1" selected="0">
            <x v="61"/>
          </reference>
          <reference field="9" count="1">
            <x v="0"/>
          </reference>
        </references>
      </pivotArea>
    </format>
    <format dxfId="15946">
      <pivotArea dataOnly="0" labelOnly="1" outline="0" fieldPosition="0">
        <references count="2">
          <reference field="8" count="1" selected="0">
            <x v="68"/>
          </reference>
          <reference field="9" count="2">
            <x v="69"/>
            <x v="341"/>
          </reference>
        </references>
      </pivotArea>
    </format>
    <format dxfId="15945">
      <pivotArea dataOnly="0" labelOnly="1" outline="0" fieldPosition="0">
        <references count="2">
          <reference field="8" count="1" selected="0">
            <x v="70"/>
          </reference>
          <reference field="9" count="3">
            <x v="48"/>
            <x v="341"/>
            <x v="372"/>
          </reference>
        </references>
      </pivotArea>
    </format>
    <format dxfId="15944">
      <pivotArea dataOnly="0" labelOnly="1" outline="0" fieldPosition="0">
        <references count="2">
          <reference field="8" count="1" selected="0">
            <x v="72"/>
          </reference>
          <reference field="9" count="4">
            <x v="71"/>
            <x v="72"/>
            <x v="341"/>
            <x v="347"/>
          </reference>
        </references>
      </pivotArea>
    </format>
    <format dxfId="15943">
      <pivotArea dataOnly="0" labelOnly="1" outline="0" fieldPosition="0">
        <references count="2">
          <reference field="8" count="1" selected="0">
            <x v="73"/>
          </reference>
          <reference field="9" count="2">
            <x v="70"/>
            <x v="341"/>
          </reference>
        </references>
      </pivotArea>
    </format>
    <format dxfId="15942">
      <pivotArea dataOnly="0" labelOnly="1" outline="0" fieldPosition="0">
        <references count="2">
          <reference field="8" count="1" selected="0">
            <x v="74"/>
          </reference>
          <reference field="9" count="1">
            <x v="73"/>
          </reference>
        </references>
      </pivotArea>
    </format>
    <format dxfId="15941">
      <pivotArea dataOnly="0" labelOnly="1" outline="0" fieldPosition="0">
        <references count="2">
          <reference field="8" count="1" selected="0">
            <x v="75"/>
          </reference>
          <reference field="9" count="2">
            <x v="74"/>
            <x v="216"/>
          </reference>
        </references>
      </pivotArea>
    </format>
    <format dxfId="15940">
      <pivotArea dataOnly="0" labelOnly="1" outline="0" fieldPosition="0">
        <references count="2">
          <reference field="8" count="1" selected="0">
            <x v="80"/>
          </reference>
          <reference field="9" count="2">
            <x v="274"/>
            <x v="341"/>
          </reference>
        </references>
      </pivotArea>
    </format>
    <format dxfId="15939">
      <pivotArea dataOnly="0" labelOnly="1" outline="0" fieldPosition="0">
        <references count="2">
          <reference field="8" count="1" selected="0">
            <x v="82"/>
          </reference>
          <reference field="9" count="1">
            <x v="0"/>
          </reference>
        </references>
      </pivotArea>
    </format>
    <format dxfId="15938">
      <pivotArea dataOnly="0" labelOnly="1" outline="0" fieldPosition="0">
        <references count="2">
          <reference field="8" count="1" selected="0">
            <x v="83"/>
          </reference>
          <reference field="9" count="3">
            <x v="49"/>
            <x v="75"/>
            <x v="274"/>
          </reference>
        </references>
      </pivotArea>
    </format>
    <format dxfId="15937">
      <pivotArea dataOnly="0" labelOnly="1" outline="0" fieldPosition="0">
        <references count="2">
          <reference field="8" count="1" selected="0">
            <x v="85"/>
          </reference>
          <reference field="9" count="2">
            <x v="76"/>
            <x v="341"/>
          </reference>
        </references>
      </pivotArea>
    </format>
    <format dxfId="15936">
      <pivotArea dataOnly="0" labelOnly="1" outline="0" fieldPosition="0">
        <references count="2">
          <reference field="8" count="1" selected="0">
            <x v="86"/>
          </reference>
          <reference field="9" count="9">
            <x v="5"/>
            <x v="79"/>
            <x v="80"/>
            <x v="81"/>
            <x v="82"/>
            <x v="115"/>
            <x v="136"/>
            <x v="275"/>
            <x v="341"/>
          </reference>
        </references>
      </pivotArea>
    </format>
    <format dxfId="15935">
      <pivotArea dataOnly="0" labelOnly="1" outline="0" fieldPosition="0">
        <references count="2">
          <reference field="8" count="1" selected="0">
            <x v="87"/>
          </reference>
          <reference field="9" count="5">
            <x v="84"/>
            <x v="85"/>
            <x v="164"/>
            <x v="165"/>
            <x v="274"/>
          </reference>
        </references>
      </pivotArea>
    </format>
    <format dxfId="15934">
      <pivotArea dataOnly="0" labelOnly="1" outline="0" fieldPosition="0">
        <references count="2">
          <reference field="8" count="1" selected="0">
            <x v="88"/>
          </reference>
          <reference field="9" count="5">
            <x v="83"/>
            <x v="216"/>
            <x v="275"/>
            <x v="341"/>
            <x v="354"/>
          </reference>
        </references>
      </pivotArea>
    </format>
    <format dxfId="15933">
      <pivotArea dataOnly="0" labelOnly="1" outline="0" fieldPosition="0">
        <references count="2">
          <reference field="8" count="1" selected="0">
            <x v="89"/>
          </reference>
          <reference field="9" count="4">
            <x v="86"/>
            <x v="87"/>
            <x v="88"/>
            <x v="341"/>
          </reference>
        </references>
      </pivotArea>
    </format>
    <format dxfId="15932">
      <pivotArea dataOnly="0" labelOnly="1" outline="0" fieldPosition="0">
        <references count="2">
          <reference field="8" count="1" selected="0">
            <x v="91"/>
          </reference>
          <reference field="9" count="1">
            <x v="341"/>
          </reference>
        </references>
      </pivotArea>
    </format>
    <format dxfId="15931">
      <pivotArea dataOnly="0" labelOnly="1" outline="0" fieldPosition="0">
        <references count="2">
          <reference field="8" count="1" selected="0">
            <x v="93"/>
          </reference>
          <reference field="9" count="5">
            <x v="10"/>
            <x v="77"/>
            <x v="194"/>
            <x v="341"/>
            <x v="372"/>
          </reference>
        </references>
      </pivotArea>
    </format>
    <format dxfId="15930">
      <pivotArea dataOnly="0" labelOnly="1" outline="0" fieldPosition="0">
        <references count="2">
          <reference field="8" count="1" selected="0">
            <x v="95"/>
          </reference>
          <reference field="9" count="3">
            <x v="78"/>
            <x v="274"/>
            <x v="341"/>
          </reference>
        </references>
      </pivotArea>
    </format>
    <format dxfId="15929">
      <pivotArea dataOnly="0" labelOnly="1" outline="0" fieldPosition="0">
        <references count="2">
          <reference field="8" count="1" selected="0">
            <x v="96"/>
          </reference>
          <reference field="9" count="2">
            <x v="274"/>
            <x v="341"/>
          </reference>
        </references>
      </pivotArea>
    </format>
    <format dxfId="15928">
      <pivotArea dataOnly="0" labelOnly="1" outline="0" fieldPosition="0">
        <references count="2">
          <reference field="8" count="1" selected="0">
            <x v="98"/>
          </reference>
          <reference field="9" count="7">
            <x v="90"/>
            <x v="91"/>
            <x v="92"/>
            <x v="188"/>
            <x v="288"/>
            <x v="341"/>
            <x v="356"/>
          </reference>
        </references>
      </pivotArea>
    </format>
    <format dxfId="15927">
      <pivotArea dataOnly="0" labelOnly="1" outline="0" fieldPosition="0">
        <references count="2">
          <reference field="8" count="1" selected="0">
            <x v="101"/>
          </reference>
          <reference field="9" count="6">
            <x v="9"/>
            <x v="63"/>
            <x v="89"/>
            <x v="224"/>
            <x v="274"/>
            <x v="341"/>
          </reference>
        </references>
      </pivotArea>
    </format>
    <format dxfId="15926">
      <pivotArea dataOnly="0" labelOnly="1" outline="0" fieldPosition="0">
        <references count="2">
          <reference field="8" count="1" selected="0">
            <x v="104"/>
          </reference>
          <reference field="9" count="4">
            <x v="93"/>
            <x v="163"/>
            <x v="274"/>
            <x v="341"/>
          </reference>
        </references>
      </pivotArea>
    </format>
    <format dxfId="15925">
      <pivotArea dataOnly="0" labelOnly="1" outline="0" fieldPosition="0">
        <references count="2">
          <reference field="8" count="1" selected="0">
            <x v="106"/>
          </reference>
          <reference field="9" count="6">
            <x v="96"/>
            <x v="229"/>
            <x v="309"/>
            <x v="341"/>
            <x v="372"/>
            <x v="378"/>
          </reference>
        </references>
      </pivotArea>
    </format>
    <format dxfId="15924">
      <pivotArea dataOnly="0" labelOnly="1" outline="0" fieldPosition="0">
        <references count="2">
          <reference field="8" count="1" selected="0">
            <x v="107"/>
          </reference>
          <reference field="9" count="7">
            <x v="51"/>
            <x v="95"/>
            <x v="97"/>
            <x v="98"/>
            <x v="207"/>
            <x v="341"/>
            <x v="356"/>
          </reference>
        </references>
      </pivotArea>
    </format>
    <format dxfId="15923">
      <pivotArea dataOnly="0" labelOnly="1" outline="0" fieldPosition="0">
        <references count="2">
          <reference field="8" count="1" selected="0">
            <x v="109"/>
          </reference>
          <reference field="9" count="1">
            <x v="341"/>
          </reference>
        </references>
      </pivotArea>
    </format>
    <format dxfId="15922">
      <pivotArea dataOnly="0" labelOnly="1" outline="0" fieldPosition="0">
        <references count="2">
          <reference field="8" count="1" selected="0">
            <x v="110"/>
          </reference>
          <reference field="9" count="6">
            <x v="99"/>
            <x v="102"/>
            <x v="196"/>
            <x v="239"/>
            <x v="341"/>
            <x v="356"/>
          </reference>
        </references>
      </pivotArea>
    </format>
    <format dxfId="15921">
      <pivotArea dataOnly="0" labelOnly="1" outline="0" fieldPosition="0">
        <references count="2">
          <reference field="8" count="1" selected="0">
            <x v="112"/>
          </reference>
          <reference field="9" count="4">
            <x v="100"/>
            <x v="101"/>
            <x v="166"/>
            <x v="341"/>
          </reference>
        </references>
      </pivotArea>
    </format>
    <format dxfId="15920">
      <pivotArea dataOnly="0" labelOnly="1" outline="0" fieldPosition="0">
        <references count="2">
          <reference field="8" count="1" selected="0">
            <x v="113"/>
          </reference>
          <reference field="9" count="2">
            <x v="341"/>
            <x v="361"/>
          </reference>
        </references>
      </pivotArea>
    </format>
    <format dxfId="15919">
      <pivotArea dataOnly="0" labelOnly="1" outline="0" fieldPosition="0">
        <references count="2">
          <reference field="8" count="1" selected="0">
            <x v="115"/>
          </reference>
          <reference field="9" count="4">
            <x v="51"/>
            <x v="103"/>
            <x v="207"/>
            <x v="356"/>
          </reference>
        </references>
      </pivotArea>
    </format>
    <format dxfId="15918">
      <pivotArea dataOnly="0" labelOnly="1" outline="0" fieldPosition="0">
        <references count="2">
          <reference field="8" count="1" selected="0">
            <x v="118"/>
          </reference>
          <reference field="9" count="5">
            <x v="104"/>
            <x v="105"/>
            <x v="106"/>
            <x v="107"/>
            <x v="341"/>
          </reference>
        </references>
      </pivotArea>
    </format>
    <format dxfId="15917">
      <pivotArea dataOnly="0" labelOnly="1" outline="0" fieldPosition="0">
        <references count="2">
          <reference field="8" count="1" selected="0">
            <x v="119"/>
          </reference>
          <reference field="9" count="1">
            <x v="341"/>
          </reference>
        </references>
      </pivotArea>
    </format>
    <format dxfId="15916">
      <pivotArea dataOnly="0" labelOnly="1" outline="0" fieldPosition="0">
        <references count="2">
          <reference field="8" count="1" selected="0">
            <x v="122"/>
          </reference>
          <reference field="9" count="5">
            <x v="108"/>
            <x v="109"/>
            <x v="110"/>
            <x v="274"/>
            <x v="341"/>
          </reference>
        </references>
      </pivotArea>
    </format>
    <format dxfId="15915">
      <pivotArea dataOnly="0" labelOnly="1" outline="0" fieldPosition="0">
        <references count="2">
          <reference field="8" count="1" selected="0">
            <x v="123"/>
          </reference>
          <reference field="9" count="4">
            <x v="84"/>
            <x v="111"/>
            <x v="112"/>
            <x v="274"/>
          </reference>
        </references>
      </pivotArea>
    </format>
    <format dxfId="15914">
      <pivotArea dataOnly="0" labelOnly="1" outline="0" fieldPosition="0">
        <references count="2">
          <reference field="8" count="1" selected="0">
            <x v="126"/>
          </reference>
          <reference field="9" count="1">
            <x v="206"/>
          </reference>
        </references>
      </pivotArea>
    </format>
    <format dxfId="15913">
      <pivotArea dataOnly="0" labelOnly="1" outline="0" fieldPosition="0">
        <references count="2">
          <reference field="8" count="1" selected="0">
            <x v="127"/>
          </reference>
          <reference field="9" count="1">
            <x v="341"/>
          </reference>
        </references>
      </pivotArea>
    </format>
    <format dxfId="15912">
      <pivotArea dataOnly="0" labelOnly="1" outline="0" fieldPosition="0">
        <references count="2">
          <reference field="8" count="1" selected="0">
            <x v="128"/>
          </reference>
          <reference field="9" count="1">
            <x v="341"/>
          </reference>
        </references>
      </pivotArea>
    </format>
    <format dxfId="15911">
      <pivotArea dataOnly="0" labelOnly="1" outline="0" fieldPosition="0">
        <references count="2">
          <reference field="8" count="1" selected="0">
            <x v="129"/>
          </reference>
          <reference field="9" count="1">
            <x v="206"/>
          </reference>
        </references>
      </pivotArea>
    </format>
    <format dxfId="15910">
      <pivotArea dataOnly="0" labelOnly="1" outline="0" fieldPosition="0">
        <references count="2">
          <reference field="8" count="1" selected="0">
            <x v="130"/>
          </reference>
          <reference field="9" count="1">
            <x v="341"/>
          </reference>
        </references>
      </pivotArea>
    </format>
    <format dxfId="15909">
      <pivotArea dataOnly="0" labelOnly="1" outline="0" fieldPosition="0">
        <references count="2">
          <reference field="8" count="1" selected="0">
            <x v="132"/>
          </reference>
          <reference field="9" count="3">
            <x v="121"/>
            <x v="122"/>
            <x v="364"/>
          </reference>
        </references>
      </pivotArea>
    </format>
    <format dxfId="15908">
      <pivotArea dataOnly="0" labelOnly="1" outline="0" fieldPosition="0">
        <references count="2">
          <reference field="8" count="1" selected="0">
            <x v="133"/>
          </reference>
          <reference field="9" count="2">
            <x v="126"/>
            <x v="341"/>
          </reference>
        </references>
      </pivotArea>
    </format>
    <format dxfId="15907">
      <pivotArea dataOnly="0" labelOnly="1" outline="0" fieldPosition="0">
        <references count="2">
          <reference field="8" count="1" selected="0">
            <x v="135"/>
          </reference>
          <reference field="9" count="1">
            <x v="0"/>
          </reference>
        </references>
      </pivotArea>
    </format>
    <format dxfId="15906">
      <pivotArea dataOnly="0" labelOnly="1" outline="0" fieldPosition="0">
        <references count="2">
          <reference field="8" count="1" selected="0">
            <x v="136"/>
          </reference>
          <reference field="9" count="1">
            <x v="0"/>
          </reference>
        </references>
      </pivotArea>
    </format>
    <format dxfId="15905">
      <pivotArea dataOnly="0" labelOnly="1" outline="0" fieldPosition="0">
        <references count="2">
          <reference field="8" count="1" selected="0">
            <x v="138"/>
          </reference>
          <reference field="9" count="1">
            <x v="341"/>
          </reference>
        </references>
      </pivotArea>
    </format>
    <format dxfId="15904">
      <pivotArea dataOnly="0" labelOnly="1" outline="0" fieldPosition="0">
        <references count="2">
          <reference field="8" count="1" selected="0">
            <x v="139"/>
          </reference>
          <reference field="9" count="7">
            <x v="117"/>
            <x v="118"/>
            <x v="119"/>
            <x v="188"/>
            <x v="288"/>
            <x v="341"/>
            <x v="356"/>
          </reference>
        </references>
      </pivotArea>
    </format>
    <format dxfId="15903">
      <pivotArea dataOnly="0" labelOnly="1" outline="0" fieldPosition="0">
        <references count="2">
          <reference field="8" count="1" selected="0">
            <x v="140"/>
          </reference>
          <reference field="9" count="1">
            <x v="0"/>
          </reference>
        </references>
      </pivotArea>
    </format>
    <format dxfId="15902">
      <pivotArea dataOnly="0" labelOnly="1" outline="0" fieldPosition="0">
        <references count="2">
          <reference field="8" count="1" selected="0">
            <x v="141"/>
          </reference>
          <reference field="9" count="3">
            <x v="124"/>
            <x v="125"/>
            <x v="341"/>
          </reference>
        </references>
      </pivotArea>
    </format>
    <format dxfId="15901">
      <pivotArea dataOnly="0" labelOnly="1" outline="0" fieldPosition="0">
        <references count="2">
          <reference field="8" count="1" selected="0">
            <x v="142"/>
          </reference>
          <reference field="9" count="3">
            <x v="116"/>
            <x v="341"/>
            <x v="385"/>
          </reference>
        </references>
      </pivotArea>
    </format>
    <format dxfId="15900">
      <pivotArea dataOnly="0" labelOnly="1" outline="0" fieldPosition="0">
        <references count="2">
          <reference field="8" count="1" selected="0">
            <x v="144"/>
          </reference>
          <reference field="9" count="3">
            <x v="120"/>
            <x v="284"/>
            <x v="341"/>
          </reference>
        </references>
      </pivotArea>
    </format>
    <format dxfId="15899">
      <pivotArea dataOnly="0" labelOnly="1" outline="0" fieldPosition="0">
        <references count="2">
          <reference field="8" count="1" selected="0">
            <x v="145"/>
          </reference>
          <reference field="9" count="6">
            <x v="23"/>
            <x v="127"/>
            <x v="171"/>
            <x v="198"/>
            <x v="266"/>
            <x v="341"/>
          </reference>
        </references>
      </pivotArea>
    </format>
    <format dxfId="15898">
      <pivotArea dataOnly="0" labelOnly="1" outline="0" fieldPosition="0">
        <references count="2">
          <reference field="8" count="1" selected="0">
            <x v="147"/>
          </reference>
          <reference field="9" count="1">
            <x v="341"/>
          </reference>
        </references>
      </pivotArea>
    </format>
    <format dxfId="15897">
      <pivotArea dataOnly="0" labelOnly="1" outline="0" fieldPosition="0">
        <references count="2">
          <reference field="8" count="1" selected="0">
            <x v="148"/>
          </reference>
          <reference field="9" count="4">
            <x v="133"/>
            <x v="134"/>
            <x v="275"/>
            <x v="341"/>
          </reference>
        </references>
      </pivotArea>
    </format>
    <format dxfId="15896">
      <pivotArea dataOnly="0" labelOnly="1" outline="0" fieldPosition="0">
        <references count="2">
          <reference field="8" count="1" selected="0">
            <x v="149"/>
          </reference>
          <reference field="9" count="3">
            <x v="114"/>
            <x v="174"/>
            <x v="341"/>
          </reference>
        </references>
      </pivotArea>
    </format>
    <format dxfId="15895">
      <pivotArea dataOnly="0" labelOnly="1" outline="0" fieldPosition="0">
        <references count="2">
          <reference field="8" count="1" selected="0">
            <x v="151"/>
          </reference>
          <reference field="9" count="3">
            <x v="129"/>
            <x v="216"/>
            <x v="341"/>
          </reference>
        </references>
      </pivotArea>
    </format>
    <format dxfId="15894">
      <pivotArea dataOnly="0" labelOnly="1" outline="0" fieldPosition="0">
        <references count="2">
          <reference field="8" count="1" selected="0">
            <x v="152"/>
          </reference>
          <reference field="9" count="4">
            <x v="130"/>
            <x v="131"/>
            <x v="132"/>
            <x v="224"/>
          </reference>
        </references>
      </pivotArea>
    </format>
    <format dxfId="15893">
      <pivotArea dataOnly="0" labelOnly="1" outline="0" fieldPosition="0">
        <references count="2">
          <reference field="8" count="1" selected="0">
            <x v="153"/>
          </reference>
          <reference field="9" count="1">
            <x v="341"/>
          </reference>
        </references>
      </pivotArea>
    </format>
    <format dxfId="15892">
      <pivotArea dataOnly="0" labelOnly="1" outline="0" fieldPosition="0">
        <references count="2">
          <reference field="8" count="1" selected="0">
            <x v="154"/>
          </reference>
          <reference field="9" count="5">
            <x v="5"/>
            <x v="136"/>
            <x v="137"/>
            <x v="138"/>
            <x v="341"/>
          </reference>
        </references>
      </pivotArea>
    </format>
    <format dxfId="15891">
      <pivotArea dataOnly="0" labelOnly="1" outline="0" fieldPosition="0">
        <references count="2">
          <reference field="8" count="1" selected="0">
            <x v="155"/>
          </reference>
          <reference field="9" count="1">
            <x v="341"/>
          </reference>
        </references>
      </pivotArea>
    </format>
    <format dxfId="15890">
      <pivotArea dataOnly="0" labelOnly="1" outline="0" fieldPosition="0">
        <references count="2">
          <reference field="8" count="1" selected="0">
            <x v="157"/>
          </reference>
          <reference field="9" count="3">
            <x v="8"/>
            <x v="135"/>
            <x v="341"/>
          </reference>
        </references>
      </pivotArea>
    </format>
    <format dxfId="15889">
      <pivotArea dataOnly="0" labelOnly="1" outline="0" fieldPosition="0">
        <references count="2">
          <reference field="8" count="1" selected="0">
            <x v="161"/>
          </reference>
          <reference field="9" count="3">
            <x v="144"/>
            <x v="224"/>
            <x v="274"/>
          </reference>
        </references>
      </pivotArea>
    </format>
    <format dxfId="15888">
      <pivotArea dataOnly="0" labelOnly="1" outline="0" fieldPosition="0">
        <references count="2">
          <reference field="8" count="1" selected="0">
            <x v="162"/>
          </reference>
          <reference field="9" count="8">
            <x v="139"/>
            <x v="140"/>
            <x v="141"/>
            <x v="142"/>
            <x v="164"/>
            <x v="165"/>
            <x v="274"/>
            <x v="341"/>
          </reference>
        </references>
      </pivotArea>
    </format>
    <format dxfId="15887">
      <pivotArea dataOnly="0" labelOnly="1" outline="0" fieldPosition="0">
        <references count="2">
          <reference field="8" count="1" selected="0">
            <x v="163"/>
          </reference>
          <reference field="9" count="3">
            <x v="145"/>
            <x v="275"/>
            <x v="341"/>
          </reference>
        </references>
      </pivotArea>
    </format>
    <format dxfId="15886">
      <pivotArea dataOnly="0" labelOnly="1" outline="0" fieldPosition="0">
        <references count="2">
          <reference field="8" count="1" selected="0">
            <x v="164"/>
          </reference>
          <reference field="9" count="5">
            <x v="151"/>
            <x v="235"/>
            <x v="277"/>
            <x v="341"/>
            <x v="376"/>
          </reference>
        </references>
      </pivotArea>
    </format>
    <format dxfId="15885">
      <pivotArea dataOnly="0" labelOnly="1" outline="0" fieldPosition="0">
        <references count="2">
          <reference field="8" count="1" selected="0">
            <x v="166"/>
          </reference>
          <reference field="9" count="4">
            <x v="11"/>
            <x v="143"/>
            <x v="208"/>
            <x v="341"/>
          </reference>
        </references>
      </pivotArea>
    </format>
    <format dxfId="15884">
      <pivotArea dataOnly="0" labelOnly="1" outline="0" fieldPosition="0">
        <references count="2">
          <reference field="8" count="1" selected="0">
            <x v="167"/>
          </reference>
          <reference field="9" count="5">
            <x v="146"/>
            <x v="147"/>
            <x v="148"/>
            <x v="149"/>
            <x v="341"/>
          </reference>
        </references>
      </pivotArea>
    </format>
    <format dxfId="15883">
      <pivotArea dataOnly="0" labelOnly="1" outline="0" fieldPosition="0">
        <references count="2">
          <reference field="8" count="1" selected="0">
            <x v="168"/>
          </reference>
          <reference field="9" count="1">
            <x v="0"/>
          </reference>
        </references>
      </pivotArea>
    </format>
    <format dxfId="15882">
      <pivotArea dataOnly="0" labelOnly="1" outline="0" fieldPosition="0">
        <references count="2">
          <reference field="8" count="1" selected="0">
            <x v="169"/>
          </reference>
          <reference field="9" count="1">
            <x v="0"/>
          </reference>
        </references>
      </pivotArea>
    </format>
    <format dxfId="15881">
      <pivotArea dataOnly="0" labelOnly="1" outline="0" fieldPosition="0">
        <references count="2">
          <reference field="8" count="1" selected="0">
            <x v="170"/>
          </reference>
          <reference field="9" count="5">
            <x v="150"/>
            <x v="221"/>
            <x v="273"/>
            <x v="341"/>
            <x v="342"/>
          </reference>
        </references>
      </pivotArea>
    </format>
    <format dxfId="15880">
      <pivotArea dataOnly="0" labelOnly="1" outline="0" fieldPosition="0">
        <references count="2">
          <reference field="8" count="1" selected="0">
            <x v="172"/>
          </reference>
          <reference field="9" count="4">
            <x v="154"/>
            <x v="155"/>
            <x v="275"/>
            <x v="341"/>
          </reference>
        </references>
      </pivotArea>
    </format>
    <format dxfId="15879">
      <pivotArea dataOnly="0" labelOnly="1" outline="0" fieldPosition="0">
        <references count="2">
          <reference field="8" count="1" selected="0">
            <x v="174"/>
          </reference>
          <reference field="9" count="2">
            <x v="153"/>
            <x v="341"/>
          </reference>
        </references>
      </pivotArea>
    </format>
    <format dxfId="15878">
      <pivotArea dataOnly="0" labelOnly="1" outline="0" fieldPosition="0">
        <references count="2">
          <reference field="8" count="1" selected="0">
            <x v="178"/>
          </reference>
          <reference field="9" count="3">
            <x v="156"/>
            <x v="157"/>
            <x v="341"/>
          </reference>
        </references>
      </pivotArea>
    </format>
    <format dxfId="15877">
      <pivotArea dataOnly="0" labelOnly="1" outline="0" fieldPosition="0">
        <references count="2">
          <reference field="8" count="1" selected="0">
            <x v="179"/>
          </reference>
          <reference field="9" count="2">
            <x v="158"/>
            <x v="341"/>
          </reference>
        </references>
      </pivotArea>
    </format>
    <format dxfId="15876">
      <pivotArea dataOnly="0" labelOnly="1" outline="0" fieldPosition="0">
        <references count="2">
          <reference field="8" count="1" selected="0">
            <x v="180"/>
          </reference>
          <reference field="9" count="1">
            <x v="0"/>
          </reference>
        </references>
      </pivotArea>
    </format>
    <format dxfId="15875">
      <pivotArea dataOnly="0" labelOnly="1" outline="0" fieldPosition="0">
        <references count="2">
          <reference field="8" count="1" selected="0">
            <x v="182"/>
          </reference>
          <reference field="9" count="1">
            <x v="341"/>
          </reference>
        </references>
      </pivotArea>
    </format>
    <format dxfId="15874">
      <pivotArea dataOnly="0" labelOnly="1" outline="0" fieldPosition="0">
        <references count="2">
          <reference field="8" count="1" selected="0">
            <x v="184"/>
          </reference>
          <reference field="9" count="1">
            <x v="161"/>
          </reference>
        </references>
      </pivotArea>
    </format>
    <format dxfId="15873">
      <pivotArea dataOnly="0" labelOnly="1" outline="0" fieldPosition="0">
        <references count="2">
          <reference field="8" count="1" selected="0">
            <x v="185"/>
          </reference>
          <reference field="9" count="5">
            <x v="167"/>
            <x v="168"/>
            <x v="169"/>
            <x v="170"/>
            <x v="341"/>
          </reference>
        </references>
      </pivotArea>
    </format>
    <format dxfId="15872">
      <pivotArea dataOnly="0" labelOnly="1" outline="0" fieldPosition="0">
        <references count="2">
          <reference field="8" count="1" selected="0">
            <x v="187"/>
          </reference>
          <reference field="9" count="1">
            <x v="341"/>
          </reference>
        </references>
      </pivotArea>
    </format>
    <format dxfId="15871">
      <pivotArea dataOnly="0" labelOnly="1" outline="0" fieldPosition="0">
        <references count="2">
          <reference field="8" count="1" selected="0">
            <x v="188"/>
          </reference>
          <reference field="9" count="4">
            <x v="49"/>
            <x v="172"/>
            <x v="274"/>
            <x v="341"/>
          </reference>
        </references>
      </pivotArea>
    </format>
    <format dxfId="15870">
      <pivotArea dataOnly="0" labelOnly="1" outline="0" fieldPosition="0">
        <references count="2">
          <reference field="8" count="1" selected="0">
            <x v="189"/>
          </reference>
          <reference field="9" count="2">
            <x v="341"/>
            <x v="377"/>
          </reference>
        </references>
      </pivotArea>
    </format>
    <format dxfId="15869">
      <pivotArea dataOnly="0" labelOnly="1" outline="0" fieldPosition="0">
        <references count="2">
          <reference field="8" count="1" selected="0">
            <x v="191"/>
          </reference>
          <reference field="9" count="3">
            <x v="173"/>
            <x v="275"/>
            <x v="341"/>
          </reference>
        </references>
      </pivotArea>
    </format>
    <format dxfId="15868">
      <pivotArea dataOnly="0" labelOnly="1" outline="0" fieldPosition="0">
        <references count="2">
          <reference field="8" count="1" selected="0">
            <x v="193"/>
          </reference>
          <reference field="9" count="3">
            <x v="175"/>
            <x v="176"/>
            <x v="341"/>
          </reference>
        </references>
      </pivotArea>
    </format>
    <format dxfId="15867">
      <pivotArea dataOnly="0" labelOnly="1" outline="0" fieldPosition="0">
        <references count="2">
          <reference field="8" count="1" selected="0">
            <x v="195"/>
          </reference>
          <reference field="9" count="7">
            <x v="177"/>
            <x v="178"/>
            <x v="179"/>
            <x v="180"/>
            <x v="224"/>
            <x v="274"/>
            <x v="341"/>
          </reference>
        </references>
      </pivotArea>
    </format>
    <format dxfId="15866">
      <pivotArea dataOnly="0" labelOnly="1" outline="0" fieldPosition="0">
        <references count="2">
          <reference field="8" count="1" selected="0">
            <x v="197"/>
          </reference>
          <reference field="9" count="2">
            <x v="181"/>
            <x v="341"/>
          </reference>
        </references>
      </pivotArea>
    </format>
    <format dxfId="15865">
      <pivotArea dataOnly="0" labelOnly="1" outline="0" fieldPosition="0">
        <references count="2">
          <reference field="8" count="1" selected="0">
            <x v="198"/>
          </reference>
          <reference field="9" count="2">
            <x v="182"/>
            <x v="341"/>
          </reference>
        </references>
      </pivotArea>
    </format>
    <format dxfId="15864">
      <pivotArea dataOnly="0" labelOnly="1" outline="0" fieldPosition="0">
        <references count="2">
          <reference field="8" count="1" selected="0">
            <x v="199"/>
          </reference>
          <reference field="9" count="3">
            <x v="183"/>
            <x v="184"/>
            <x v="341"/>
          </reference>
        </references>
      </pivotArea>
    </format>
    <format dxfId="15863">
      <pivotArea dataOnly="0" labelOnly="1" outline="0" fieldPosition="0">
        <references count="2">
          <reference field="8" count="1" selected="0">
            <x v="201"/>
          </reference>
          <reference field="9" count="2">
            <x v="185"/>
            <x v="341"/>
          </reference>
        </references>
      </pivotArea>
    </format>
    <format dxfId="15862">
      <pivotArea dataOnly="0" labelOnly="1" outline="0" fieldPosition="0">
        <references count="2">
          <reference field="8" count="1" selected="0">
            <x v="206"/>
          </reference>
          <reference field="9" count="3">
            <x v="152"/>
            <x v="275"/>
            <x v="341"/>
          </reference>
        </references>
      </pivotArea>
    </format>
    <format dxfId="15861">
      <pivotArea dataOnly="0" labelOnly="1" outline="0" fieldPosition="0">
        <references count="2">
          <reference field="8" count="1" selected="0">
            <x v="208"/>
          </reference>
          <reference field="9" count="3">
            <x v="200"/>
            <x v="341"/>
            <x v="372"/>
          </reference>
        </references>
      </pivotArea>
    </format>
    <format dxfId="15860">
      <pivotArea dataOnly="0" labelOnly="1" outline="0" fieldPosition="0">
        <references count="2">
          <reference field="8" count="1" selected="0">
            <x v="209"/>
          </reference>
          <reference field="9" count="8">
            <x v="152"/>
            <x v="201"/>
            <x v="202"/>
            <x v="203"/>
            <x v="213"/>
            <x v="275"/>
            <x v="341"/>
            <x v="364"/>
          </reference>
        </references>
      </pivotArea>
    </format>
    <format dxfId="15859">
      <pivotArea dataOnly="0" labelOnly="1" outline="0" fieldPosition="0">
        <references count="2">
          <reference field="8" count="1" selected="0">
            <x v="210"/>
          </reference>
          <reference field="9" count="1">
            <x v="0"/>
          </reference>
        </references>
      </pivotArea>
    </format>
    <format dxfId="15858">
      <pivotArea dataOnly="0" labelOnly="1" outline="0" fieldPosition="0">
        <references count="2">
          <reference field="8" count="1" selected="0">
            <x v="211"/>
          </reference>
          <reference field="9" count="1">
            <x v="0"/>
          </reference>
        </references>
      </pivotArea>
    </format>
    <format dxfId="15857">
      <pivotArea dataOnly="0" labelOnly="1" outline="0" fieldPosition="0">
        <references count="2">
          <reference field="8" count="1" selected="0">
            <x v="212"/>
          </reference>
          <reference field="9" count="3">
            <x v="197"/>
            <x v="274"/>
            <x v="341"/>
          </reference>
        </references>
      </pivotArea>
    </format>
    <format dxfId="15856">
      <pivotArea dataOnly="0" labelOnly="1" outline="0" fieldPosition="0">
        <references count="2">
          <reference field="8" count="1" selected="0">
            <x v="213"/>
          </reference>
          <reference field="9" count="2">
            <x v="209"/>
            <x v="341"/>
          </reference>
        </references>
      </pivotArea>
    </format>
    <format dxfId="15855">
      <pivotArea dataOnly="0" labelOnly="1" outline="0" fieldPosition="0">
        <references count="2">
          <reference field="8" count="1" selected="0">
            <x v="214"/>
          </reference>
          <reference field="9" count="2">
            <x v="210"/>
            <x v="341"/>
          </reference>
        </references>
      </pivotArea>
    </format>
    <format dxfId="15854">
      <pivotArea dataOnly="0" labelOnly="1" outline="0" fieldPosition="0">
        <references count="2">
          <reference field="8" count="1" selected="0">
            <x v="215"/>
          </reference>
          <reference field="9" count="1">
            <x v="341"/>
          </reference>
        </references>
      </pivotArea>
    </format>
    <format dxfId="15853">
      <pivotArea dataOnly="0" labelOnly="1" outline="0" fieldPosition="0">
        <references count="2">
          <reference field="8" count="1" selected="0">
            <x v="216"/>
          </reference>
          <reference field="9" count="1">
            <x v="0"/>
          </reference>
        </references>
      </pivotArea>
    </format>
    <format dxfId="15852">
      <pivotArea dataOnly="0" labelOnly="1" outline="0" fieldPosition="0">
        <references count="2">
          <reference field="8" count="1" selected="0">
            <x v="217"/>
          </reference>
          <reference field="9" count="1">
            <x v="341"/>
          </reference>
        </references>
      </pivotArea>
    </format>
    <format dxfId="15851">
      <pivotArea dataOnly="0" labelOnly="1" outline="0" fieldPosition="0">
        <references count="2">
          <reference field="8" count="1" selected="0">
            <x v="218"/>
          </reference>
          <reference field="9" count="6">
            <x v="10"/>
            <x v="211"/>
            <x v="214"/>
            <x v="230"/>
            <x v="341"/>
            <x v="372"/>
          </reference>
        </references>
      </pivotArea>
    </format>
    <format dxfId="15850">
      <pivotArea dataOnly="0" labelOnly="1" outline="0" fieldPosition="0">
        <references count="2">
          <reference field="8" count="1" selected="0">
            <x v="219"/>
          </reference>
          <reference field="9" count="5">
            <x v="187"/>
            <x v="195"/>
            <x v="212"/>
            <x v="238"/>
            <x v="341"/>
          </reference>
        </references>
      </pivotArea>
    </format>
    <format dxfId="15849">
      <pivotArea dataOnly="0" labelOnly="1" outline="0" fieldPosition="0">
        <references count="2">
          <reference field="8" count="1" selected="0">
            <x v="220"/>
          </reference>
          <reference field="9" count="1">
            <x v="0"/>
          </reference>
        </references>
      </pivotArea>
    </format>
    <format dxfId="15848">
      <pivotArea dataOnly="0" labelOnly="1" outline="0" fieldPosition="0">
        <references count="2">
          <reference field="8" count="1" selected="0">
            <x v="221"/>
          </reference>
          <reference field="9" count="1">
            <x v="0"/>
          </reference>
        </references>
      </pivotArea>
    </format>
    <format dxfId="15847">
      <pivotArea dataOnly="0" labelOnly="1" outline="0" fieldPosition="0">
        <references count="2">
          <reference field="8" count="1" selected="0">
            <x v="222"/>
          </reference>
          <reference field="9" count="1">
            <x v="0"/>
          </reference>
        </references>
      </pivotArea>
    </format>
    <format dxfId="15846">
      <pivotArea dataOnly="0" labelOnly="1" outline="0" fieldPosition="0">
        <references count="2">
          <reference field="8" count="1" selected="0">
            <x v="224"/>
          </reference>
          <reference field="9" count="3">
            <x v="206"/>
            <x v="215"/>
            <x v="341"/>
          </reference>
        </references>
      </pivotArea>
    </format>
    <format dxfId="15845">
      <pivotArea dataOnly="0" labelOnly="1" outline="0" fieldPosition="0">
        <references count="2">
          <reference field="8" count="1" selected="0">
            <x v="227"/>
          </reference>
          <reference field="9" count="1">
            <x v="341"/>
          </reference>
        </references>
      </pivotArea>
    </format>
    <format dxfId="15844">
      <pivotArea dataOnly="0" labelOnly="1" outline="0" fieldPosition="0">
        <references count="2">
          <reference field="8" count="1" selected="0">
            <x v="230"/>
          </reference>
          <reference field="9" count="5">
            <x v="187"/>
            <x v="195"/>
            <x v="219"/>
            <x v="238"/>
            <x v="341"/>
          </reference>
        </references>
      </pivotArea>
    </format>
    <format dxfId="15843">
      <pivotArea dataOnly="0" labelOnly="1" outline="0" fieldPosition="0">
        <references count="2">
          <reference field="8" count="1" selected="0">
            <x v="232"/>
          </reference>
          <reference field="9" count="2">
            <x v="220"/>
            <x v="341"/>
          </reference>
        </references>
      </pivotArea>
    </format>
    <format dxfId="15842">
      <pivotArea dataOnly="0" labelOnly="1" outline="0" fieldPosition="0">
        <references count="2">
          <reference field="8" count="1" selected="0">
            <x v="233"/>
          </reference>
          <reference field="9" count="6">
            <x v="36"/>
            <x v="216"/>
            <x v="222"/>
            <x v="223"/>
            <x v="275"/>
            <x v="341"/>
          </reference>
        </references>
      </pivotArea>
    </format>
    <format dxfId="15841">
      <pivotArea dataOnly="0" labelOnly="1" outline="0" fieldPosition="0">
        <references count="2">
          <reference field="8" count="1" selected="0">
            <x v="236"/>
          </reference>
          <reference field="9" count="3">
            <x v="128"/>
            <x v="231"/>
            <x v="341"/>
          </reference>
        </references>
      </pivotArea>
    </format>
    <format dxfId="15840">
      <pivotArea dataOnly="0" labelOnly="1" outline="0" fieldPosition="0">
        <references count="2">
          <reference field="8" count="1" selected="0">
            <x v="237"/>
          </reference>
          <reference field="9" count="4">
            <x v="206"/>
            <x v="225"/>
            <x v="226"/>
            <x v="341"/>
          </reference>
        </references>
      </pivotArea>
    </format>
    <format dxfId="15839">
      <pivotArea dataOnly="0" labelOnly="1" outline="0" fieldPosition="0">
        <references count="2">
          <reference field="8" count="1" selected="0">
            <x v="241"/>
          </reference>
          <reference field="9" count="6">
            <x v="4"/>
            <x v="5"/>
            <x v="192"/>
            <x v="233"/>
            <x v="234"/>
            <x v="341"/>
          </reference>
        </references>
      </pivotArea>
    </format>
    <format dxfId="15838">
      <pivotArea dataOnly="0" labelOnly="1" outline="0" fieldPosition="0">
        <references count="2">
          <reference field="8" count="1" selected="0">
            <x v="246"/>
          </reference>
          <reference field="9" count="6">
            <x v="136"/>
            <x v="240"/>
            <x v="241"/>
            <x v="242"/>
            <x v="275"/>
            <x v="341"/>
          </reference>
        </references>
      </pivotArea>
    </format>
    <format dxfId="15837">
      <pivotArea dataOnly="0" labelOnly="1" outline="0" fieldPosition="0">
        <references count="2">
          <reference field="8" count="1" selected="0">
            <x v="249"/>
          </reference>
          <reference field="9" count="3">
            <x v="232"/>
            <x v="244"/>
            <x v="245"/>
          </reference>
        </references>
      </pivotArea>
    </format>
    <format dxfId="15836">
      <pivotArea dataOnly="0" labelOnly="1" outline="0" fieldPosition="0">
        <references count="2">
          <reference field="8" count="1" selected="0">
            <x v="250"/>
          </reference>
          <reference field="9" count="3">
            <x v="248"/>
            <x v="272"/>
            <x v="341"/>
          </reference>
        </references>
      </pivotArea>
    </format>
    <format dxfId="15835">
      <pivotArea dataOnly="0" labelOnly="1" outline="0" fieldPosition="0">
        <references count="2">
          <reference field="8" count="1" selected="0">
            <x v="251"/>
          </reference>
          <reference field="9" count="4">
            <x v="4"/>
            <x v="5"/>
            <x v="65"/>
            <x v="250"/>
          </reference>
        </references>
      </pivotArea>
    </format>
    <format dxfId="15834">
      <pivotArea dataOnly="0" labelOnly="1" outline="0" fieldPosition="0">
        <references count="2">
          <reference field="8" count="1" selected="0">
            <x v="252"/>
          </reference>
          <reference field="9" count="3">
            <x v="246"/>
            <x v="247"/>
            <x v="272"/>
          </reference>
        </references>
      </pivotArea>
    </format>
    <format dxfId="15833">
      <pivotArea dataOnly="0" labelOnly="1" outline="0" fieldPosition="0">
        <references count="2">
          <reference field="8" count="1" selected="0">
            <x v="253"/>
          </reference>
          <reference field="9" count="1">
            <x v="249"/>
          </reference>
        </references>
      </pivotArea>
    </format>
    <format dxfId="15832">
      <pivotArea dataOnly="0" labelOnly="1" outline="0" fieldPosition="0">
        <references count="2">
          <reference field="8" count="1" selected="0">
            <x v="254"/>
          </reference>
          <reference field="9" count="1">
            <x v="251"/>
          </reference>
        </references>
      </pivotArea>
    </format>
    <format dxfId="15831">
      <pivotArea dataOnly="0" labelOnly="1" outline="0" fieldPosition="0">
        <references count="2">
          <reference field="8" count="1" selected="0">
            <x v="255"/>
          </reference>
          <reference field="9" count="2">
            <x v="65"/>
            <x v="252"/>
          </reference>
        </references>
      </pivotArea>
    </format>
    <format dxfId="15830">
      <pivotArea dataOnly="0" labelOnly="1" outline="0" fieldPosition="0">
        <references count="2">
          <reference field="8" count="1" selected="0">
            <x v="257"/>
          </reference>
          <reference field="9" count="1">
            <x v="341"/>
          </reference>
        </references>
      </pivotArea>
    </format>
    <format dxfId="15829">
      <pivotArea dataOnly="0" labelOnly="1" outline="0" fieldPosition="0">
        <references count="2">
          <reference field="8" count="1" selected="0">
            <x v="259"/>
          </reference>
          <reference field="9" count="6">
            <x v="254"/>
            <x v="255"/>
            <x v="256"/>
            <x v="257"/>
            <x v="341"/>
            <x v="359"/>
          </reference>
        </references>
      </pivotArea>
    </format>
    <format dxfId="15828">
      <pivotArea dataOnly="0" labelOnly="1" outline="0" fieldPosition="0">
        <references count="2">
          <reference field="8" count="1" selected="0">
            <x v="261"/>
          </reference>
          <reference field="9" count="9">
            <x v="224"/>
            <x v="258"/>
            <x v="259"/>
            <x v="260"/>
            <x v="261"/>
            <x v="262"/>
            <x v="263"/>
            <x v="274"/>
            <x v="341"/>
          </reference>
        </references>
      </pivotArea>
    </format>
    <format dxfId="15827">
      <pivotArea dataOnly="0" labelOnly="1" outline="0" fieldPosition="0">
        <references count="2">
          <reference field="8" count="1" selected="0">
            <x v="262"/>
          </reference>
          <reference field="9" count="5">
            <x v="4"/>
            <x v="5"/>
            <x v="264"/>
            <x v="265"/>
            <x v="341"/>
          </reference>
        </references>
      </pivotArea>
    </format>
    <format dxfId="15826">
      <pivotArea dataOnly="0" labelOnly="1" outline="0" fieldPosition="0">
        <references count="2">
          <reference field="8" count="1" selected="0">
            <x v="263"/>
          </reference>
          <reference field="9" count="1">
            <x v="267"/>
          </reference>
        </references>
      </pivotArea>
    </format>
    <format dxfId="15825">
      <pivotArea dataOnly="0" labelOnly="1" outline="0" fieldPosition="0">
        <references count="2">
          <reference field="8" count="1" selected="0">
            <x v="265"/>
          </reference>
          <reference field="9" count="2">
            <x v="309"/>
            <x v="341"/>
          </reference>
        </references>
      </pivotArea>
    </format>
    <format dxfId="15824">
      <pivotArea dataOnly="0" labelOnly="1" outline="0" fieldPosition="0">
        <references count="2">
          <reference field="8" count="1" selected="0">
            <x v="266"/>
          </reference>
          <reference field="9" count="4">
            <x v="29"/>
            <x v="268"/>
            <x v="270"/>
            <x v="341"/>
          </reference>
        </references>
      </pivotArea>
    </format>
    <format dxfId="15823">
      <pivotArea dataOnly="0" labelOnly="1" outline="0" fieldPosition="0">
        <references count="2">
          <reference field="8" count="1" selected="0">
            <x v="267"/>
          </reference>
          <reference field="9" count="2">
            <x v="156"/>
            <x v="341"/>
          </reference>
        </references>
      </pivotArea>
    </format>
    <format dxfId="15822">
      <pivotArea dataOnly="0" labelOnly="1" outline="0" fieldPosition="0">
        <references count="2">
          <reference field="8" count="1" selected="0">
            <x v="268"/>
          </reference>
          <reference field="9" count="1">
            <x v="341"/>
          </reference>
        </references>
      </pivotArea>
    </format>
    <format dxfId="15821">
      <pivotArea dataOnly="0" labelOnly="1" outline="0" fieldPosition="0">
        <references count="2">
          <reference field="8" count="1" selected="0">
            <x v="269"/>
          </reference>
          <reference field="9" count="1">
            <x v="341"/>
          </reference>
        </references>
      </pivotArea>
    </format>
    <format dxfId="15820">
      <pivotArea dataOnly="0" labelOnly="1" outline="0" fieldPosition="0">
        <references count="2">
          <reference field="8" count="1" selected="0">
            <x v="270"/>
          </reference>
          <reference field="9" count="3">
            <x v="224"/>
            <x v="269"/>
            <x v="274"/>
          </reference>
        </references>
      </pivotArea>
    </format>
    <format dxfId="15819">
      <pivotArea dataOnly="0" labelOnly="1" outline="0" fieldPosition="0">
        <references count="2">
          <reference field="8" count="1" selected="0">
            <x v="272"/>
          </reference>
          <reference field="9" count="2">
            <x v="271"/>
            <x v="341"/>
          </reference>
        </references>
      </pivotArea>
    </format>
    <format dxfId="15818">
      <pivotArea dataOnly="0" labelOnly="1" outline="0" fieldPosition="0">
        <references count="2">
          <reference field="8" count="1" selected="0">
            <x v="274"/>
          </reference>
          <reference field="9" count="1">
            <x v="341"/>
          </reference>
        </references>
      </pivotArea>
    </format>
    <format dxfId="15817">
      <pivotArea dataOnly="0" labelOnly="1" outline="0" fieldPosition="0">
        <references count="2">
          <reference field="8" count="1" selected="0">
            <x v="275"/>
          </reference>
          <reference field="9" count="1">
            <x v="341"/>
          </reference>
        </references>
      </pivotArea>
    </format>
    <format dxfId="15816">
      <pivotArea dataOnly="0" labelOnly="1" outline="0" fieldPosition="0">
        <references count="2">
          <reference field="8" count="1" selected="0">
            <x v="277"/>
          </reference>
          <reference field="9" count="3">
            <x v="276"/>
            <x v="341"/>
            <x v="372"/>
          </reference>
        </references>
      </pivotArea>
    </format>
    <format dxfId="15815">
      <pivotArea dataOnly="0" labelOnly="1" outline="0" fieldPosition="0">
        <references count="2">
          <reference field="8" count="1" selected="0">
            <x v="278"/>
          </reference>
          <reference field="9" count="1">
            <x v="372"/>
          </reference>
        </references>
      </pivotArea>
    </format>
    <format dxfId="15814">
      <pivotArea dataOnly="0" labelOnly="1" outline="0" fieldPosition="0">
        <references count="2">
          <reference field="8" count="1" selected="0">
            <x v="279"/>
          </reference>
          <reference field="9" count="4">
            <x v="4"/>
            <x v="5"/>
            <x v="278"/>
            <x v="279"/>
          </reference>
        </references>
      </pivotArea>
    </format>
    <format dxfId="15813">
      <pivotArea dataOnly="0" labelOnly="1" outline="0" fieldPosition="0">
        <references count="2">
          <reference field="8" count="1" selected="0">
            <x v="280"/>
          </reference>
          <reference field="9" count="5">
            <x v="4"/>
            <x v="5"/>
            <x v="280"/>
            <x v="281"/>
            <x v="341"/>
          </reference>
        </references>
      </pivotArea>
    </format>
    <format dxfId="15812">
      <pivotArea dataOnly="0" labelOnly="1" outline="0" fieldPosition="0">
        <references count="2">
          <reference field="8" count="1" selected="0">
            <x v="282"/>
          </reference>
          <reference field="9" count="6">
            <x v="50"/>
            <x v="123"/>
            <x v="275"/>
            <x v="282"/>
            <x v="341"/>
            <x v="375"/>
          </reference>
        </references>
      </pivotArea>
    </format>
    <format dxfId="15811">
      <pivotArea dataOnly="0" labelOnly="1" outline="0" fieldPosition="0">
        <references count="2">
          <reference field="8" count="1" selected="0">
            <x v="283"/>
          </reference>
          <reference field="9" count="4">
            <x v="218"/>
            <x v="285"/>
            <x v="341"/>
            <x v="374"/>
          </reference>
        </references>
      </pivotArea>
    </format>
    <format dxfId="15810">
      <pivotArea dataOnly="0" labelOnly="1" outline="0" fieldPosition="0">
        <references count="2">
          <reference field="8" count="1" selected="0">
            <x v="286"/>
          </reference>
          <reference field="9" count="1">
            <x v="341"/>
          </reference>
        </references>
      </pivotArea>
    </format>
    <format dxfId="15809">
      <pivotArea dataOnly="0" labelOnly="1" outline="0" fieldPosition="0">
        <references count="2">
          <reference field="8" count="1" selected="0">
            <x v="289"/>
          </reference>
          <reference field="9" count="2">
            <x v="287"/>
            <x v="341"/>
          </reference>
        </references>
      </pivotArea>
    </format>
    <format dxfId="15808">
      <pivotArea dataOnly="0" labelOnly="1" outline="0" fieldPosition="0">
        <references count="2">
          <reference field="8" count="1" selected="0">
            <x v="291"/>
          </reference>
          <reference field="9" count="5">
            <x v="292"/>
            <x v="293"/>
            <x v="294"/>
            <x v="341"/>
            <x v="343"/>
          </reference>
        </references>
      </pivotArea>
    </format>
    <format dxfId="15807">
      <pivotArea dataOnly="0" labelOnly="1" outline="0" fieldPosition="0">
        <references count="2">
          <reference field="8" count="1" selected="0">
            <x v="292"/>
          </reference>
          <reference field="9" count="4">
            <x v="217"/>
            <x v="243"/>
            <x v="296"/>
            <x v="341"/>
          </reference>
        </references>
      </pivotArea>
    </format>
    <format dxfId="15806">
      <pivotArea dataOnly="0" labelOnly="1" outline="0" fieldPosition="0">
        <references count="2">
          <reference field="8" count="1" selected="0">
            <x v="293"/>
          </reference>
          <reference field="9" count="1">
            <x v="0"/>
          </reference>
        </references>
      </pivotArea>
    </format>
    <format dxfId="15805">
      <pivotArea dataOnly="0" labelOnly="1" outline="0" fieldPosition="0">
        <references count="2">
          <reference field="8" count="1" selected="0">
            <x v="294"/>
          </reference>
          <reference field="9" count="4">
            <x v="136"/>
            <x v="186"/>
            <x v="241"/>
            <x v="341"/>
          </reference>
        </references>
      </pivotArea>
    </format>
    <format dxfId="15804">
      <pivotArea dataOnly="0" labelOnly="1" outline="0" fieldPosition="0">
        <references count="2">
          <reference field="8" count="1" selected="0">
            <x v="295"/>
          </reference>
          <reference field="9" count="3">
            <x v="136"/>
            <x v="241"/>
            <x v="297"/>
          </reference>
        </references>
      </pivotArea>
    </format>
    <format dxfId="15803">
      <pivotArea dataOnly="0" labelOnly="1" outline="0" fieldPosition="0">
        <references count="2">
          <reference field="8" count="1" selected="0">
            <x v="296"/>
          </reference>
          <reference field="9" count="7">
            <x v="241"/>
            <x v="298"/>
            <x v="299"/>
            <x v="300"/>
            <x v="301"/>
            <x v="302"/>
            <x v="341"/>
          </reference>
        </references>
      </pivotArea>
    </format>
    <format dxfId="15802">
      <pivotArea dataOnly="0" labelOnly="1" outline="0" fieldPosition="0">
        <references count="2">
          <reference field="8" count="1" selected="0">
            <x v="298"/>
          </reference>
          <reference field="9" count="8">
            <x v="4"/>
            <x v="5"/>
            <x v="60"/>
            <x v="303"/>
            <x v="304"/>
            <x v="305"/>
            <x v="341"/>
            <x v="380"/>
          </reference>
        </references>
      </pivotArea>
    </format>
    <format dxfId="15801">
      <pivotArea dataOnly="0" labelOnly="1" outline="0" fieldPosition="0">
        <references count="2">
          <reference field="8" count="1" selected="0">
            <x v="299"/>
          </reference>
          <reference field="9" count="1">
            <x v="0"/>
          </reference>
        </references>
      </pivotArea>
    </format>
    <format dxfId="15800">
      <pivotArea dataOnly="0" labelOnly="1" outline="0" fieldPosition="0">
        <references count="2">
          <reference field="8" count="1" selected="0">
            <x v="300"/>
          </reference>
          <reference field="9" count="4">
            <x v="199"/>
            <x v="306"/>
            <x v="307"/>
            <x v="341"/>
          </reference>
        </references>
      </pivotArea>
    </format>
    <format dxfId="15799">
      <pivotArea dataOnly="0" labelOnly="1" outline="0" fieldPosition="0">
        <references count="2">
          <reference field="8" count="1" selected="0">
            <x v="302"/>
          </reference>
          <reference field="9" count="3">
            <x v="283"/>
            <x v="310"/>
            <x v="341"/>
          </reference>
        </references>
      </pivotArea>
    </format>
    <format dxfId="15798">
      <pivotArea dataOnly="0" labelOnly="1" outline="0" fieldPosition="0">
        <references count="2">
          <reference field="8" count="1" selected="0">
            <x v="304"/>
          </reference>
          <reference field="9" count="3">
            <x v="311"/>
            <x v="312"/>
            <x v="341"/>
          </reference>
        </references>
      </pivotArea>
    </format>
    <format dxfId="15797">
      <pivotArea dataOnly="0" labelOnly="1" outline="0" fieldPosition="0">
        <references count="2">
          <reference field="8" count="1" selected="0">
            <x v="305"/>
          </reference>
          <reference field="9" count="4">
            <x v="9"/>
            <x v="228"/>
            <x v="341"/>
            <x v="372"/>
          </reference>
        </references>
      </pivotArea>
    </format>
    <format dxfId="15796">
      <pivotArea dataOnly="0" labelOnly="1" outline="0" fieldPosition="0">
        <references count="2">
          <reference field="8" count="1" selected="0">
            <x v="306"/>
          </reference>
          <reference field="9" count="1">
            <x v="341"/>
          </reference>
        </references>
      </pivotArea>
    </format>
    <format dxfId="15795">
      <pivotArea dataOnly="0" labelOnly="1" outline="0" fieldPosition="0">
        <references count="2">
          <reference field="8" count="1" selected="0">
            <x v="307"/>
          </reference>
          <reference field="9" count="1">
            <x v="341"/>
          </reference>
        </references>
      </pivotArea>
    </format>
    <format dxfId="15794">
      <pivotArea dataOnly="0" labelOnly="1" outline="0" fieldPosition="0">
        <references count="2">
          <reference field="8" count="1" selected="0">
            <x v="308"/>
          </reference>
          <reference field="9" count="2">
            <x v="341"/>
            <x v="373"/>
          </reference>
        </references>
      </pivotArea>
    </format>
    <format dxfId="15793">
      <pivotArea dataOnly="0" labelOnly="1" outline="0" fieldPosition="0">
        <references count="2">
          <reference field="8" count="1" selected="0">
            <x v="309"/>
          </reference>
          <reference field="9" count="2">
            <x v="341"/>
            <x v="373"/>
          </reference>
        </references>
      </pivotArea>
    </format>
    <format dxfId="15792">
      <pivotArea dataOnly="0" labelOnly="1" outline="0" fieldPosition="0">
        <references count="2">
          <reference field="8" count="1" selected="0">
            <x v="310"/>
          </reference>
          <reference field="9" count="4">
            <x v="206"/>
            <x v="313"/>
            <x v="314"/>
            <x v="341"/>
          </reference>
        </references>
      </pivotArea>
    </format>
    <format dxfId="15791">
      <pivotArea dataOnly="0" labelOnly="1" outline="0" fieldPosition="0">
        <references count="2">
          <reference field="8" count="1" selected="0">
            <x v="311"/>
          </reference>
          <reference field="9" count="2">
            <x v="317"/>
            <x v="341"/>
          </reference>
        </references>
      </pivotArea>
    </format>
    <format dxfId="15790">
      <pivotArea dataOnly="0" labelOnly="1" outline="0" fieldPosition="0">
        <references count="2">
          <reference field="8" count="1" selected="0">
            <x v="312"/>
          </reference>
          <reference field="9" count="4">
            <x v="8"/>
            <x v="190"/>
            <x v="316"/>
            <x v="318"/>
          </reference>
        </references>
      </pivotArea>
    </format>
    <format dxfId="15789">
      <pivotArea dataOnly="0" labelOnly="1" outline="0" fieldPosition="0">
        <references count="2">
          <reference field="8" count="1" selected="0">
            <x v="314"/>
          </reference>
          <reference field="9" count="2">
            <x v="315"/>
            <x v="341"/>
          </reference>
        </references>
      </pivotArea>
    </format>
    <format dxfId="15788">
      <pivotArea dataOnly="0" labelOnly="1" outline="0" fieldPosition="0">
        <references count="2">
          <reference field="8" count="1" selected="0">
            <x v="316"/>
          </reference>
          <reference field="9" count="2">
            <x v="325"/>
            <x v="341"/>
          </reference>
        </references>
      </pivotArea>
    </format>
    <format dxfId="15787">
      <pivotArea dataOnly="0" labelOnly="1" outline="0" fieldPosition="0">
        <references count="2">
          <reference field="8" count="1" selected="0">
            <x v="317"/>
          </reference>
          <reference field="9" count="2">
            <x v="319"/>
            <x v="341"/>
          </reference>
        </references>
      </pivotArea>
    </format>
    <format dxfId="15786">
      <pivotArea dataOnly="0" labelOnly="1" outline="0" fieldPosition="0">
        <references count="2">
          <reference field="8" count="1" selected="0">
            <x v="319"/>
          </reference>
          <reference field="9" count="3">
            <x v="8"/>
            <x v="190"/>
            <x v="331"/>
          </reference>
        </references>
      </pivotArea>
    </format>
    <format dxfId="15785">
      <pivotArea dataOnly="0" labelOnly="1" outline="0" fieldPosition="0">
        <references count="2">
          <reference field="8" count="1" selected="0">
            <x v="320"/>
          </reference>
          <reference field="9" count="9">
            <x v="188"/>
            <x v="288"/>
            <x v="321"/>
            <x v="322"/>
            <x v="323"/>
            <x v="324"/>
            <x v="341"/>
            <x v="343"/>
            <x v="356"/>
          </reference>
        </references>
      </pivotArea>
    </format>
    <format dxfId="15784">
      <pivotArea dataOnly="0" labelOnly="1" outline="0" fieldPosition="0">
        <references count="2">
          <reference field="8" count="1" selected="0">
            <x v="323"/>
          </reference>
          <reference field="9" count="1">
            <x v="0"/>
          </reference>
        </references>
      </pivotArea>
    </format>
    <format dxfId="15783">
      <pivotArea dataOnly="0" labelOnly="1" outline="0" fieldPosition="0">
        <references count="2">
          <reference field="8" count="1" selected="0">
            <x v="324"/>
          </reference>
          <reference field="9" count="1">
            <x v="0"/>
          </reference>
        </references>
      </pivotArea>
    </format>
    <format dxfId="15782">
      <pivotArea dataOnly="0" labelOnly="1" outline="0" fieldPosition="0">
        <references count="2">
          <reference field="8" count="1" selected="0">
            <x v="325"/>
          </reference>
          <reference field="9" count="7">
            <x v="189"/>
            <x v="191"/>
            <x v="193"/>
            <x v="236"/>
            <x v="290"/>
            <x v="291"/>
            <x v="357"/>
          </reference>
        </references>
      </pivotArea>
    </format>
    <format dxfId="15781">
      <pivotArea dataOnly="0" labelOnly="1" outline="0" fieldPosition="0">
        <references count="2">
          <reference field="8" count="1" selected="0">
            <x v="326"/>
          </reference>
          <reference field="9" count="4">
            <x v="191"/>
            <x v="236"/>
            <x v="320"/>
            <x v="329"/>
          </reference>
        </references>
      </pivotArea>
    </format>
    <format dxfId="15780">
      <pivotArea dataOnly="0" labelOnly="1" outline="0" fieldPosition="0">
        <references count="2">
          <reference field="8" count="1" selected="0">
            <x v="327"/>
          </reference>
          <reference field="9" count="9">
            <x v="160"/>
            <x v="189"/>
            <x v="191"/>
            <x v="193"/>
            <x v="236"/>
            <x v="289"/>
            <x v="290"/>
            <x v="291"/>
            <x v="357"/>
          </reference>
        </references>
      </pivotArea>
    </format>
    <format dxfId="15779">
      <pivotArea dataOnly="0" labelOnly="1" outline="0" fieldPosition="0">
        <references count="2">
          <reference field="8" count="1" selected="0">
            <x v="328"/>
          </reference>
          <reference field="9" count="5">
            <x v="189"/>
            <x v="191"/>
            <x v="193"/>
            <x v="236"/>
            <x v="357"/>
          </reference>
        </references>
      </pivotArea>
    </format>
    <format dxfId="15778">
      <pivotArea dataOnly="0" labelOnly="1" outline="0" fieldPosition="0">
        <references count="2">
          <reference field="8" count="1" selected="0">
            <x v="329"/>
          </reference>
          <reference field="9" count="3">
            <x v="67"/>
            <x v="191"/>
            <x v="236"/>
          </reference>
        </references>
      </pivotArea>
    </format>
    <format dxfId="15777">
      <pivotArea dataOnly="0" labelOnly="1" outline="0" fieldPosition="0">
        <references count="2">
          <reference field="8" count="1" selected="0">
            <x v="330"/>
          </reference>
          <reference field="9" count="6">
            <x v="189"/>
            <x v="191"/>
            <x v="193"/>
            <x v="236"/>
            <x v="290"/>
            <x v="291"/>
          </reference>
        </references>
      </pivotArea>
    </format>
    <format dxfId="15776">
      <pivotArea dataOnly="0" labelOnly="1" outline="0" fieldPosition="0">
        <references count="2">
          <reference field="8" count="1" selected="0">
            <x v="331"/>
          </reference>
          <reference field="9" count="5">
            <x v="189"/>
            <x v="191"/>
            <x v="193"/>
            <x v="236"/>
            <x v="360"/>
          </reference>
        </references>
      </pivotArea>
    </format>
    <format dxfId="15775">
      <pivotArea dataOnly="0" labelOnly="1" outline="0" fieldPosition="0">
        <references count="2">
          <reference field="8" count="1" selected="0">
            <x v="332"/>
          </reference>
          <reference field="9" count="4">
            <x v="156"/>
            <x v="326"/>
            <x v="327"/>
            <x v="341"/>
          </reference>
        </references>
      </pivotArea>
    </format>
    <format dxfId="15774">
      <pivotArea dataOnly="0" labelOnly="1" outline="0" fieldPosition="0">
        <references count="2">
          <reference field="8" count="1" selected="0">
            <x v="334"/>
          </reference>
          <reference field="9" count="5">
            <x v="5"/>
            <x v="275"/>
            <x v="328"/>
            <x v="330"/>
            <x v="341"/>
          </reference>
        </references>
      </pivotArea>
    </format>
    <format dxfId="15773">
      <pivotArea dataOnly="0" labelOnly="1" outline="0" fieldPosition="0">
        <references count="2">
          <reference field="8" count="1" selected="0">
            <x v="335"/>
          </reference>
          <reference field="9" count="1">
            <x v="0"/>
          </reference>
        </references>
      </pivotArea>
    </format>
    <format dxfId="15772">
      <pivotArea dataOnly="0" labelOnly="1" outline="0" fieldPosition="0">
        <references count="2">
          <reference field="8" count="1" selected="0">
            <x v="337"/>
          </reference>
          <reference field="9" count="4">
            <x v="205"/>
            <x v="332"/>
            <x v="341"/>
            <x v="370"/>
          </reference>
        </references>
      </pivotArea>
    </format>
    <format dxfId="15771">
      <pivotArea dataOnly="0" labelOnly="1" outline="0" fieldPosition="0">
        <references count="2">
          <reference field="8" count="1" selected="0">
            <x v="339"/>
          </reference>
          <reference field="9" count="1">
            <x v="333"/>
          </reference>
        </references>
      </pivotArea>
    </format>
    <format dxfId="15770">
      <pivotArea dataOnly="0" labelOnly="1" outline="0" fieldPosition="0">
        <references count="2">
          <reference field="8" count="1" selected="0">
            <x v="341"/>
          </reference>
          <reference field="9" count="4">
            <x v="337"/>
            <x v="338"/>
            <x v="341"/>
            <x v="372"/>
          </reference>
        </references>
      </pivotArea>
    </format>
    <format dxfId="15769">
      <pivotArea dataOnly="0" labelOnly="1" outline="0" fieldPosition="0">
        <references count="2">
          <reference field="8" count="1" selected="0">
            <x v="343"/>
          </reference>
          <reference field="9" count="4">
            <x v="335"/>
            <x v="336"/>
            <x v="341"/>
            <x v="372"/>
          </reference>
        </references>
      </pivotArea>
    </format>
    <format dxfId="15768">
      <pivotArea dataOnly="0" labelOnly="1" outline="0" fieldPosition="0">
        <references count="2">
          <reference field="8" count="1" selected="0">
            <x v="344"/>
          </reference>
          <reference field="9" count="3">
            <x v="10"/>
            <x v="340"/>
            <x v="372"/>
          </reference>
        </references>
      </pivotArea>
    </format>
    <format dxfId="15767">
      <pivotArea dataOnly="0" labelOnly="1" outline="0" fieldPosition="0">
        <references count="2">
          <reference field="8" count="1" selected="0">
            <x v="345"/>
          </reference>
          <reference field="9" count="5">
            <x v="187"/>
            <x v="195"/>
            <x v="238"/>
            <x v="339"/>
            <x v="341"/>
          </reference>
        </references>
      </pivotArea>
    </format>
    <format dxfId="15766">
      <pivotArea dataOnly="0" labelOnly="1" outline="0" fieldPosition="0">
        <references count="2">
          <reference field="8" count="1" selected="0">
            <x v="347"/>
          </reference>
          <reference field="9" count="4">
            <x v="163"/>
            <x v="274"/>
            <x v="344"/>
            <x v="345"/>
          </reference>
        </references>
      </pivotArea>
    </format>
    <format dxfId="15765">
      <pivotArea dataOnly="0" labelOnly="1" outline="0" fieldPosition="0">
        <references count="2">
          <reference field="8" count="1" selected="0">
            <x v="353"/>
          </reference>
          <reference field="9" count="3">
            <x v="341"/>
            <x v="348"/>
            <x v="349"/>
          </reference>
        </references>
      </pivotArea>
    </format>
    <format dxfId="15764">
      <pivotArea dataOnly="0" labelOnly="1" outline="0" fieldPosition="0">
        <references count="2">
          <reference field="8" count="1" selected="0">
            <x v="355"/>
          </reference>
          <reference field="9" count="6">
            <x v="163"/>
            <x v="274"/>
            <x v="275"/>
            <x v="341"/>
            <x v="352"/>
            <x v="353"/>
          </reference>
        </references>
      </pivotArea>
    </format>
    <format dxfId="15763">
      <pivotArea dataOnly="0" labelOnly="1" outline="0" fieldPosition="0">
        <references count="2">
          <reference field="8" count="1" selected="0">
            <x v="357"/>
          </reference>
          <reference field="9" count="2">
            <x v="274"/>
            <x v="341"/>
          </reference>
        </references>
      </pivotArea>
    </format>
    <format dxfId="15762">
      <pivotArea dataOnly="0" labelOnly="1" outline="0" fieldPosition="0">
        <references count="2">
          <reference field="8" count="1" selected="0">
            <x v="358"/>
          </reference>
          <reference field="9" count="2">
            <x v="227"/>
            <x v="341"/>
          </reference>
        </references>
      </pivotArea>
    </format>
    <format dxfId="15761">
      <pivotArea dataOnly="0" labelOnly="1" outline="0" fieldPosition="0">
        <references count="2">
          <reference field="8" count="1" selected="0">
            <x v="359"/>
          </reference>
          <reference field="9" count="4">
            <x v="295"/>
            <x v="341"/>
            <x v="350"/>
            <x v="351"/>
          </reference>
        </references>
      </pivotArea>
    </format>
    <format dxfId="15760">
      <pivotArea dataOnly="0" labelOnly="1" outline="0" fieldPosition="0">
        <references count="2">
          <reference field="8" count="1" selected="0">
            <x v="361"/>
          </reference>
          <reference field="9" count="1">
            <x v="0"/>
          </reference>
        </references>
      </pivotArea>
    </format>
    <format dxfId="15759">
      <pivotArea dataOnly="0" labelOnly="1" outline="0" fieldPosition="0">
        <references count="2">
          <reference field="8" count="1" selected="0">
            <x v="362"/>
          </reference>
          <reference field="9" count="1">
            <x v="0"/>
          </reference>
        </references>
      </pivotArea>
    </format>
    <format dxfId="15758">
      <pivotArea dataOnly="0" labelOnly="1" outline="0" fieldPosition="0">
        <references count="2">
          <reference field="8" count="1" selected="0">
            <x v="363"/>
          </reference>
          <reference field="9" count="1">
            <x v="0"/>
          </reference>
        </references>
      </pivotArea>
    </format>
    <format dxfId="15757">
      <pivotArea dataOnly="0" labelOnly="1" outline="0" fieldPosition="0">
        <references count="2">
          <reference field="8" count="1" selected="0">
            <x v="364"/>
          </reference>
          <reference field="9" count="1">
            <x v="341"/>
          </reference>
        </references>
      </pivotArea>
    </format>
    <format dxfId="15756">
      <pivotArea dataOnly="0" labelOnly="1" outline="0" fieldPosition="0">
        <references count="2">
          <reference field="8" count="1" selected="0">
            <x v="365"/>
          </reference>
          <reference field="9" count="1">
            <x v="341"/>
          </reference>
        </references>
      </pivotArea>
    </format>
    <format dxfId="15755">
      <pivotArea dataOnly="0" labelOnly="1" outline="0" fieldPosition="0">
        <references count="2">
          <reference field="8" count="1" selected="0">
            <x v="367"/>
          </reference>
          <reference field="9" count="4">
            <x v="3"/>
            <x v="4"/>
            <x v="5"/>
            <x v="358"/>
          </reference>
        </references>
      </pivotArea>
    </format>
    <format dxfId="15754">
      <pivotArea dataOnly="0" labelOnly="1" outline="0" fieldPosition="0">
        <references count="2">
          <reference field="8" count="1" selected="0">
            <x v="368"/>
          </reference>
          <reference field="9" count="2">
            <x v="341"/>
            <x v="365"/>
          </reference>
        </references>
      </pivotArea>
    </format>
    <format dxfId="15753">
      <pivotArea dataOnly="0" labelOnly="1" outline="0" fieldPosition="0">
        <references count="2">
          <reference field="8" count="1" selected="0">
            <x v="369"/>
          </reference>
          <reference field="9" count="4">
            <x v="341"/>
            <x v="362"/>
            <x v="363"/>
            <x v="364"/>
          </reference>
        </references>
      </pivotArea>
    </format>
    <format dxfId="15752">
      <pivotArea dataOnly="0" labelOnly="1" outline="0" fieldPosition="0">
        <references count="2">
          <reference field="8" count="1" selected="0">
            <x v="370"/>
          </reference>
          <reference field="9" count="3">
            <x v="195"/>
            <x v="341"/>
            <x v="366"/>
          </reference>
        </references>
      </pivotArea>
    </format>
    <format dxfId="15751">
      <pivotArea dataOnly="0" labelOnly="1" outline="0" fieldPosition="0">
        <references count="2">
          <reference field="8" count="1" selected="0">
            <x v="372"/>
          </reference>
          <reference field="9" count="1">
            <x v="0"/>
          </reference>
        </references>
      </pivotArea>
    </format>
    <format dxfId="15750">
      <pivotArea dataOnly="0" labelOnly="1" outline="0" fieldPosition="0">
        <references count="2">
          <reference field="8" count="1" selected="0">
            <x v="374"/>
          </reference>
          <reference field="9" count="6">
            <x v="113"/>
            <x v="308"/>
            <x v="341"/>
            <x v="367"/>
            <x v="368"/>
            <x v="369"/>
          </reference>
        </references>
      </pivotArea>
    </format>
    <format dxfId="15749">
      <pivotArea dataOnly="0" labelOnly="1" outline="0" fieldPosition="0">
        <references count="2">
          <reference field="8" count="1" selected="0">
            <x v="375"/>
          </reference>
          <reference field="9" count="3">
            <x v="237"/>
            <x v="341"/>
            <x v="371"/>
          </reference>
        </references>
      </pivotArea>
    </format>
    <format dxfId="15748">
      <pivotArea dataOnly="0" labelOnly="1" outline="0" fieldPosition="0">
        <references count="2">
          <reference field="8" count="1" selected="0">
            <x v="376"/>
          </reference>
          <reference field="9" count="1">
            <x v="341"/>
          </reference>
        </references>
      </pivotArea>
    </format>
    <format dxfId="15747">
      <pivotArea dataOnly="0" labelOnly="1" outline="0" fieldPosition="0">
        <references count="2">
          <reference field="8" count="1" selected="0">
            <x v="378"/>
          </reference>
          <reference field="9" count="2">
            <x v="341"/>
            <x v="379"/>
          </reference>
        </references>
      </pivotArea>
    </format>
    <format dxfId="15746">
      <pivotArea dataOnly="0" labelOnly="1" outline="0" fieldPosition="0">
        <references count="2">
          <reference field="8" count="1" selected="0">
            <x v="379"/>
          </reference>
          <reference field="9" count="1">
            <x v="341"/>
          </reference>
        </references>
      </pivotArea>
    </format>
    <format dxfId="15745">
      <pivotArea dataOnly="0" labelOnly="1" outline="0" fieldPosition="0">
        <references count="2">
          <reference field="8" count="1" selected="0">
            <x v="380"/>
          </reference>
          <reference field="9" count="1">
            <x v="341"/>
          </reference>
        </references>
      </pivotArea>
    </format>
    <format dxfId="15744">
      <pivotArea dataOnly="0" labelOnly="1" outline="0" fieldPosition="0">
        <references count="2">
          <reference field="8" count="1" selected="0">
            <x v="384"/>
          </reference>
          <reference field="9" count="2">
            <x v="341"/>
            <x v="382"/>
          </reference>
        </references>
      </pivotArea>
    </format>
    <format dxfId="15743">
      <pivotArea dataOnly="0" labelOnly="1" outline="0" fieldPosition="0">
        <references count="2">
          <reference field="8" count="1" selected="0">
            <x v="385"/>
          </reference>
          <reference field="9" count="5">
            <x v="224"/>
            <x v="274"/>
            <x v="341"/>
            <x v="385"/>
            <x v="386"/>
          </reference>
        </references>
      </pivotArea>
    </format>
    <format dxfId="15742">
      <pivotArea dataOnly="0" labelOnly="1" outline="0" fieldPosition="0">
        <references count="2">
          <reference field="8" count="1" selected="0">
            <x v="387"/>
          </reference>
          <reference field="9" count="5">
            <x v="102"/>
            <x v="341"/>
            <x v="383"/>
            <x v="384"/>
            <x v="387"/>
          </reference>
        </references>
      </pivotArea>
    </format>
    <format dxfId="15741">
      <pivotArea dataOnly="0" labelOnly="1" outline="0" fieldPosition="0">
        <references count="2">
          <reference field="8" count="1" selected="0">
            <x v="388"/>
          </reference>
          <reference field="9" count="1">
            <x v="341"/>
          </reference>
        </references>
      </pivotArea>
    </format>
    <format dxfId="15740">
      <pivotArea dataOnly="0" labelOnly="1" outline="0" fieldPosition="0">
        <references count="2">
          <reference field="8" count="1" selected="0">
            <x v="390"/>
          </reference>
          <reference field="9" count="1">
            <x v="341"/>
          </reference>
        </references>
      </pivotArea>
    </format>
    <format dxfId="15739">
      <pivotArea dataOnly="0" labelOnly="1" outline="0" fieldPosition="0">
        <references count="2">
          <reference field="8" count="1" selected="0">
            <x v="391"/>
          </reference>
          <reference field="9" count="1">
            <x v="341"/>
          </reference>
        </references>
      </pivotArea>
    </format>
    <format dxfId="15738">
      <pivotArea dataOnly="0" labelOnly="1" outline="0" fieldPosition="0">
        <references count="2">
          <reference field="8" count="1" selected="0">
            <x v="392"/>
          </reference>
          <reference field="9" count="1">
            <x v="341"/>
          </reference>
        </references>
      </pivotArea>
    </format>
    <format dxfId="15737">
      <pivotArea dataOnly="0" labelOnly="1" outline="0" fieldPosition="0">
        <references count="2">
          <reference field="8" count="1" selected="0">
            <x v="393"/>
          </reference>
          <reference field="9" count="3">
            <x v="128"/>
            <x v="231"/>
            <x v="341"/>
          </reference>
        </references>
      </pivotArea>
    </format>
    <format dxfId="15736">
      <pivotArea dataOnly="0" labelOnly="1" outline="0" fieldPosition="0">
        <references count="2">
          <reference field="8" count="1" selected="0">
            <x v="392"/>
          </reference>
          <reference field="9" count="1">
            <x v="341"/>
          </reference>
        </references>
      </pivotArea>
    </format>
    <format dxfId="15735">
      <pivotArea dataOnly="0" labelOnly="1" outline="0" fieldPosition="0">
        <references count="2">
          <reference field="8" count="1" selected="0">
            <x v="391"/>
          </reference>
          <reference field="9" count="1">
            <x v="341"/>
          </reference>
        </references>
      </pivotArea>
    </format>
    <format dxfId="15734">
      <pivotArea dataOnly="0" labelOnly="1" outline="0" fieldPosition="0">
        <references count="2">
          <reference field="8" count="1" selected="0">
            <x v="390"/>
          </reference>
          <reference field="9" count="1">
            <x v="341"/>
          </reference>
        </references>
      </pivotArea>
    </format>
    <format dxfId="15733">
      <pivotArea dataOnly="0" labelOnly="1" outline="0" fieldPosition="0">
        <references count="2">
          <reference field="8" count="1" selected="0">
            <x v="388"/>
          </reference>
          <reference field="9" count="1">
            <x v="341"/>
          </reference>
        </references>
      </pivotArea>
    </format>
    <format dxfId="15732">
      <pivotArea dataOnly="0" labelOnly="1" outline="0" fieldPosition="0">
        <references count="2">
          <reference field="8" count="1" selected="0">
            <x v="387"/>
          </reference>
          <reference field="9" count="5">
            <x v="102"/>
            <x v="341"/>
            <x v="383"/>
            <x v="384"/>
            <x v="387"/>
          </reference>
        </references>
      </pivotArea>
    </format>
    <format dxfId="15731">
      <pivotArea dataOnly="0" labelOnly="1" outline="0" fieldPosition="0">
        <references count="2">
          <reference field="8" count="1" selected="0">
            <x v="385"/>
          </reference>
          <reference field="9" count="5">
            <x v="224"/>
            <x v="274"/>
            <x v="341"/>
            <x v="385"/>
            <x v="386"/>
          </reference>
        </references>
      </pivotArea>
    </format>
    <format dxfId="15730">
      <pivotArea dataOnly="0" labelOnly="1" outline="0" fieldPosition="0">
        <references count="2">
          <reference field="8" count="1" selected="0">
            <x v="384"/>
          </reference>
          <reference field="9" count="2">
            <x v="341"/>
            <x v="382"/>
          </reference>
        </references>
      </pivotArea>
    </format>
    <format dxfId="15729">
      <pivotArea dataOnly="0" labelOnly="1" outline="0" fieldPosition="0">
        <references count="2">
          <reference field="8" count="1" selected="0">
            <x v="380"/>
          </reference>
          <reference field="9" count="1">
            <x v="341"/>
          </reference>
        </references>
      </pivotArea>
    </format>
    <format dxfId="15728">
      <pivotArea dataOnly="0" labelOnly="1" outline="0" fieldPosition="0">
        <references count="2">
          <reference field="8" count="1" selected="0">
            <x v="379"/>
          </reference>
          <reference field="9" count="1">
            <x v="341"/>
          </reference>
        </references>
      </pivotArea>
    </format>
    <format dxfId="15727">
      <pivotArea dataOnly="0" labelOnly="1" outline="0" fieldPosition="0">
        <references count="2">
          <reference field="8" count="1" selected="0">
            <x v="378"/>
          </reference>
          <reference field="9" count="2">
            <x v="341"/>
            <x v="379"/>
          </reference>
        </references>
      </pivotArea>
    </format>
    <format dxfId="15726">
      <pivotArea dataOnly="0" labelOnly="1" outline="0" fieldPosition="0">
        <references count="2">
          <reference field="8" count="1" selected="0">
            <x v="376"/>
          </reference>
          <reference field="9" count="1">
            <x v="341"/>
          </reference>
        </references>
      </pivotArea>
    </format>
    <format dxfId="15725">
      <pivotArea dataOnly="0" labelOnly="1" outline="0" fieldPosition="0">
        <references count="2">
          <reference field="8" count="1" selected="0">
            <x v="375"/>
          </reference>
          <reference field="9" count="3">
            <x v="237"/>
            <x v="341"/>
            <x v="371"/>
          </reference>
        </references>
      </pivotArea>
    </format>
    <format dxfId="15724">
      <pivotArea dataOnly="0" labelOnly="1" outline="0" fieldPosition="0">
        <references count="2">
          <reference field="8" count="1" selected="0">
            <x v="374"/>
          </reference>
          <reference field="9" count="6">
            <x v="113"/>
            <x v="308"/>
            <x v="341"/>
            <x v="367"/>
            <x v="368"/>
            <x v="369"/>
          </reference>
        </references>
      </pivotArea>
    </format>
    <format dxfId="15723">
      <pivotArea dataOnly="0" labelOnly="1" outline="0" fieldPosition="0">
        <references count="2">
          <reference field="8" count="1" selected="0">
            <x v="372"/>
          </reference>
          <reference field="9" count="1">
            <x v="0"/>
          </reference>
        </references>
      </pivotArea>
    </format>
    <format dxfId="15722">
      <pivotArea dataOnly="0" labelOnly="1" outline="0" fieldPosition="0">
        <references count="2">
          <reference field="8" count="1" selected="0">
            <x v="370"/>
          </reference>
          <reference field="9" count="3">
            <x v="195"/>
            <x v="341"/>
            <x v="366"/>
          </reference>
        </references>
      </pivotArea>
    </format>
    <format dxfId="15721">
      <pivotArea dataOnly="0" labelOnly="1" outline="0" fieldPosition="0">
        <references count="2">
          <reference field="8" count="1" selected="0">
            <x v="369"/>
          </reference>
          <reference field="9" count="4">
            <x v="341"/>
            <x v="362"/>
            <x v="363"/>
            <x v="364"/>
          </reference>
        </references>
      </pivotArea>
    </format>
    <format dxfId="15720">
      <pivotArea dataOnly="0" labelOnly="1" outline="0" fieldPosition="0">
        <references count="2">
          <reference field="8" count="1" selected="0">
            <x v="368"/>
          </reference>
          <reference field="9" count="2">
            <x v="341"/>
            <x v="365"/>
          </reference>
        </references>
      </pivotArea>
    </format>
    <format dxfId="15719">
      <pivotArea dataOnly="0" labelOnly="1" outline="0" fieldPosition="0">
        <references count="2">
          <reference field="8" count="1" selected="0">
            <x v="367"/>
          </reference>
          <reference field="9" count="4">
            <x v="3"/>
            <x v="4"/>
            <x v="5"/>
            <x v="358"/>
          </reference>
        </references>
      </pivotArea>
    </format>
    <format dxfId="15718">
      <pivotArea dataOnly="0" labelOnly="1" outline="0" fieldPosition="0">
        <references count="2">
          <reference field="8" count="1" selected="0">
            <x v="365"/>
          </reference>
          <reference field="9" count="1">
            <x v="341"/>
          </reference>
        </references>
      </pivotArea>
    </format>
    <format dxfId="15717">
      <pivotArea dataOnly="0" labelOnly="1" outline="0" fieldPosition="0">
        <references count="2">
          <reference field="8" count="1" selected="0">
            <x v="364"/>
          </reference>
          <reference field="9" count="1">
            <x v="341"/>
          </reference>
        </references>
      </pivotArea>
    </format>
    <format dxfId="15716">
      <pivotArea dataOnly="0" labelOnly="1" outline="0" fieldPosition="0">
        <references count="2">
          <reference field="8" count="1" selected="0">
            <x v="363"/>
          </reference>
          <reference field="9" count="1">
            <x v="0"/>
          </reference>
        </references>
      </pivotArea>
    </format>
    <format dxfId="15715">
      <pivotArea dataOnly="0" labelOnly="1" outline="0" fieldPosition="0">
        <references count="2">
          <reference field="8" count="1" selected="0">
            <x v="362"/>
          </reference>
          <reference field="9" count="1">
            <x v="0"/>
          </reference>
        </references>
      </pivotArea>
    </format>
    <format dxfId="15714">
      <pivotArea dataOnly="0" labelOnly="1" outline="0" fieldPosition="0">
        <references count="2">
          <reference field="8" count="1" selected="0">
            <x v="361"/>
          </reference>
          <reference field="9" count="1">
            <x v="0"/>
          </reference>
        </references>
      </pivotArea>
    </format>
    <format dxfId="15713">
      <pivotArea dataOnly="0" labelOnly="1" outline="0" fieldPosition="0">
        <references count="2">
          <reference field="8" count="1" selected="0">
            <x v="359"/>
          </reference>
          <reference field="9" count="4">
            <x v="295"/>
            <x v="341"/>
            <x v="350"/>
            <x v="351"/>
          </reference>
        </references>
      </pivotArea>
    </format>
    <format dxfId="15712">
      <pivotArea dataOnly="0" labelOnly="1" outline="0" fieldPosition="0">
        <references count="2">
          <reference field="8" count="1" selected="0">
            <x v="358"/>
          </reference>
          <reference field="9" count="2">
            <x v="227"/>
            <x v="341"/>
          </reference>
        </references>
      </pivotArea>
    </format>
    <format dxfId="15711">
      <pivotArea dataOnly="0" labelOnly="1" outline="0" fieldPosition="0">
        <references count="2">
          <reference field="8" count="1" selected="0">
            <x v="357"/>
          </reference>
          <reference field="9" count="2">
            <x v="274"/>
            <x v="341"/>
          </reference>
        </references>
      </pivotArea>
    </format>
    <format dxfId="15710">
      <pivotArea dataOnly="0" labelOnly="1" outline="0" fieldPosition="0">
        <references count="2">
          <reference field="8" count="1" selected="0">
            <x v="355"/>
          </reference>
          <reference field="9" count="6">
            <x v="163"/>
            <x v="274"/>
            <x v="275"/>
            <x v="341"/>
            <x v="352"/>
            <x v="353"/>
          </reference>
        </references>
      </pivotArea>
    </format>
    <format dxfId="15709">
      <pivotArea dataOnly="0" labelOnly="1" outline="0" fieldPosition="0">
        <references count="2">
          <reference field="8" count="1" selected="0">
            <x v="353"/>
          </reference>
          <reference field="9" count="3">
            <x v="341"/>
            <x v="348"/>
            <x v="349"/>
          </reference>
        </references>
      </pivotArea>
    </format>
    <format dxfId="15708">
      <pivotArea dataOnly="0" labelOnly="1" outline="0" fieldPosition="0">
        <references count="2">
          <reference field="8" count="1" selected="0">
            <x v="347"/>
          </reference>
          <reference field="9" count="4">
            <x v="163"/>
            <x v="274"/>
            <x v="344"/>
            <x v="345"/>
          </reference>
        </references>
      </pivotArea>
    </format>
    <format dxfId="15707">
      <pivotArea dataOnly="0" labelOnly="1" outline="0" fieldPosition="0">
        <references count="2">
          <reference field="8" count="1" selected="0">
            <x v="345"/>
          </reference>
          <reference field="9" count="5">
            <x v="187"/>
            <x v="195"/>
            <x v="238"/>
            <x v="339"/>
            <x v="341"/>
          </reference>
        </references>
      </pivotArea>
    </format>
    <format dxfId="15706">
      <pivotArea dataOnly="0" labelOnly="1" outline="0" fieldPosition="0">
        <references count="2">
          <reference field="8" count="1" selected="0">
            <x v="344"/>
          </reference>
          <reference field="9" count="3">
            <x v="10"/>
            <x v="340"/>
            <x v="372"/>
          </reference>
        </references>
      </pivotArea>
    </format>
    <format dxfId="15705">
      <pivotArea dataOnly="0" labelOnly="1" outline="0" fieldPosition="0">
        <references count="2">
          <reference field="8" count="1" selected="0">
            <x v="343"/>
          </reference>
          <reference field="9" count="4">
            <x v="335"/>
            <x v="336"/>
            <x v="341"/>
            <x v="372"/>
          </reference>
        </references>
      </pivotArea>
    </format>
    <format dxfId="15704">
      <pivotArea dataOnly="0" labelOnly="1" outline="0" fieldPosition="0">
        <references count="2">
          <reference field="8" count="1" selected="0">
            <x v="341"/>
          </reference>
          <reference field="9" count="4">
            <x v="337"/>
            <x v="338"/>
            <x v="341"/>
            <x v="372"/>
          </reference>
        </references>
      </pivotArea>
    </format>
    <format dxfId="15703">
      <pivotArea dataOnly="0" labelOnly="1" outline="0" fieldPosition="0">
        <references count="2">
          <reference field="8" count="1" selected="0">
            <x v="339"/>
          </reference>
          <reference field="9" count="1">
            <x v="333"/>
          </reference>
        </references>
      </pivotArea>
    </format>
    <format dxfId="15702">
      <pivotArea dataOnly="0" labelOnly="1" outline="0" fieldPosition="0">
        <references count="2">
          <reference field="8" count="1" selected="0">
            <x v="337"/>
          </reference>
          <reference field="9" count="4">
            <x v="205"/>
            <x v="332"/>
            <x v="341"/>
            <x v="370"/>
          </reference>
        </references>
      </pivotArea>
    </format>
    <format dxfId="15701">
      <pivotArea dataOnly="0" labelOnly="1" outline="0" fieldPosition="0">
        <references count="2">
          <reference field="8" count="1" selected="0">
            <x v="335"/>
          </reference>
          <reference field="9" count="1">
            <x v="0"/>
          </reference>
        </references>
      </pivotArea>
    </format>
    <format dxfId="15700">
      <pivotArea dataOnly="0" labelOnly="1" outline="0" fieldPosition="0">
        <references count="2">
          <reference field="8" count="1" selected="0">
            <x v="334"/>
          </reference>
          <reference field="9" count="5">
            <x v="5"/>
            <x v="275"/>
            <x v="328"/>
            <x v="330"/>
            <x v="341"/>
          </reference>
        </references>
      </pivotArea>
    </format>
    <format dxfId="15699">
      <pivotArea dataOnly="0" labelOnly="1" outline="0" fieldPosition="0">
        <references count="2">
          <reference field="8" count="1" selected="0">
            <x v="332"/>
          </reference>
          <reference field="9" count="4">
            <x v="156"/>
            <x v="326"/>
            <x v="327"/>
            <x v="341"/>
          </reference>
        </references>
      </pivotArea>
    </format>
    <format dxfId="15698">
      <pivotArea dataOnly="0" labelOnly="1" outline="0" fieldPosition="0">
        <references count="2">
          <reference field="8" count="1" selected="0">
            <x v="331"/>
          </reference>
          <reference field="9" count="5">
            <x v="189"/>
            <x v="191"/>
            <x v="193"/>
            <x v="236"/>
            <x v="360"/>
          </reference>
        </references>
      </pivotArea>
    </format>
    <format dxfId="15697">
      <pivotArea dataOnly="0" labelOnly="1" outline="0" fieldPosition="0">
        <references count="2">
          <reference field="8" count="1" selected="0">
            <x v="330"/>
          </reference>
          <reference field="9" count="6">
            <x v="189"/>
            <x v="191"/>
            <x v="193"/>
            <x v="236"/>
            <x v="290"/>
            <x v="291"/>
          </reference>
        </references>
      </pivotArea>
    </format>
    <format dxfId="15696">
      <pivotArea dataOnly="0" labelOnly="1" outline="0" fieldPosition="0">
        <references count="2">
          <reference field="8" count="1" selected="0">
            <x v="329"/>
          </reference>
          <reference field="9" count="3">
            <x v="67"/>
            <x v="191"/>
            <x v="236"/>
          </reference>
        </references>
      </pivotArea>
    </format>
    <format dxfId="15695">
      <pivotArea dataOnly="0" labelOnly="1" outline="0" fieldPosition="0">
        <references count="2">
          <reference field="8" count="1" selected="0">
            <x v="328"/>
          </reference>
          <reference field="9" count="5">
            <x v="189"/>
            <x v="191"/>
            <x v="193"/>
            <x v="236"/>
            <x v="357"/>
          </reference>
        </references>
      </pivotArea>
    </format>
    <format dxfId="15694">
      <pivotArea dataOnly="0" labelOnly="1" outline="0" fieldPosition="0">
        <references count="2">
          <reference field="8" count="1" selected="0">
            <x v="327"/>
          </reference>
          <reference field="9" count="9">
            <x v="160"/>
            <x v="189"/>
            <x v="191"/>
            <x v="193"/>
            <x v="236"/>
            <x v="289"/>
            <x v="290"/>
            <x v="291"/>
            <x v="357"/>
          </reference>
        </references>
      </pivotArea>
    </format>
    <format dxfId="15693">
      <pivotArea dataOnly="0" labelOnly="1" outline="0" fieldPosition="0">
        <references count="2">
          <reference field="8" count="1" selected="0">
            <x v="326"/>
          </reference>
          <reference field="9" count="4">
            <x v="191"/>
            <x v="236"/>
            <x v="320"/>
            <x v="329"/>
          </reference>
        </references>
      </pivotArea>
    </format>
    <format dxfId="15692">
      <pivotArea dataOnly="0" labelOnly="1" outline="0" fieldPosition="0">
        <references count="2">
          <reference field="8" count="1" selected="0">
            <x v="325"/>
          </reference>
          <reference field="9" count="7">
            <x v="189"/>
            <x v="191"/>
            <x v="193"/>
            <x v="236"/>
            <x v="290"/>
            <x v="291"/>
            <x v="357"/>
          </reference>
        </references>
      </pivotArea>
    </format>
    <format dxfId="15691">
      <pivotArea dataOnly="0" labelOnly="1" outline="0" fieldPosition="0">
        <references count="2">
          <reference field="8" count="1" selected="0">
            <x v="324"/>
          </reference>
          <reference field="9" count="1">
            <x v="0"/>
          </reference>
        </references>
      </pivotArea>
    </format>
    <format dxfId="15690">
      <pivotArea dataOnly="0" labelOnly="1" outline="0" fieldPosition="0">
        <references count="2">
          <reference field="8" count="1" selected="0">
            <x v="323"/>
          </reference>
          <reference field="9" count="1">
            <x v="0"/>
          </reference>
        </references>
      </pivotArea>
    </format>
    <format dxfId="15689">
      <pivotArea dataOnly="0" labelOnly="1" outline="0" fieldPosition="0">
        <references count="2">
          <reference field="8" count="1" selected="0">
            <x v="320"/>
          </reference>
          <reference field="9" count="9">
            <x v="188"/>
            <x v="288"/>
            <x v="321"/>
            <x v="322"/>
            <x v="323"/>
            <x v="324"/>
            <x v="341"/>
            <x v="343"/>
            <x v="356"/>
          </reference>
        </references>
      </pivotArea>
    </format>
    <format dxfId="15688">
      <pivotArea dataOnly="0" labelOnly="1" outline="0" fieldPosition="0">
        <references count="2">
          <reference field="8" count="1" selected="0">
            <x v="319"/>
          </reference>
          <reference field="9" count="3">
            <x v="8"/>
            <x v="190"/>
            <x v="331"/>
          </reference>
        </references>
      </pivotArea>
    </format>
    <format dxfId="15687">
      <pivotArea dataOnly="0" labelOnly="1" outline="0" fieldPosition="0">
        <references count="2">
          <reference field="8" count="1" selected="0">
            <x v="317"/>
          </reference>
          <reference field="9" count="2">
            <x v="319"/>
            <x v="341"/>
          </reference>
        </references>
      </pivotArea>
    </format>
    <format dxfId="15686">
      <pivotArea dataOnly="0" labelOnly="1" outline="0" fieldPosition="0">
        <references count="2">
          <reference field="8" count="1" selected="0">
            <x v="316"/>
          </reference>
          <reference field="9" count="2">
            <x v="325"/>
            <x v="341"/>
          </reference>
        </references>
      </pivotArea>
    </format>
    <format dxfId="15685">
      <pivotArea dataOnly="0" labelOnly="1" outline="0" fieldPosition="0">
        <references count="2">
          <reference field="8" count="1" selected="0">
            <x v="314"/>
          </reference>
          <reference field="9" count="2">
            <x v="315"/>
            <x v="341"/>
          </reference>
        </references>
      </pivotArea>
    </format>
    <format dxfId="15684">
      <pivotArea dataOnly="0" labelOnly="1" outline="0" fieldPosition="0">
        <references count="2">
          <reference field="8" count="1" selected="0">
            <x v="312"/>
          </reference>
          <reference field="9" count="4">
            <x v="8"/>
            <x v="190"/>
            <x v="316"/>
            <x v="318"/>
          </reference>
        </references>
      </pivotArea>
    </format>
    <format dxfId="15683">
      <pivotArea dataOnly="0" labelOnly="1" outline="0" fieldPosition="0">
        <references count="2">
          <reference field="8" count="1" selected="0">
            <x v="311"/>
          </reference>
          <reference field="9" count="2">
            <x v="317"/>
            <x v="341"/>
          </reference>
        </references>
      </pivotArea>
    </format>
    <format dxfId="15682">
      <pivotArea dataOnly="0" labelOnly="1" outline="0" fieldPosition="0">
        <references count="2">
          <reference field="8" count="1" selected="0">
            <x v="310"/>
          </reference>
          <reference field="9" count="4">
            <x v="206"/>
            <x v="313"/>
            <x v="314"/>
            <x v="341"/>
          </reference>
        </references>
      </pivotArea>
    </format>
    <format dxfId="15681">
      <pivotArea dataOnly="0" labelOnly="1" outline="0" fieldPosition="0">
        <references count="2">
          <reference field="8" count="1" selected="0">
            <x v="309"/>
          </reference>
          <reference field="9" count="2">
            <x v="341"/>
            <x v="373"/>
          </reference>
        </references>
      </pivotArea>
    </format>
    <format dxfId="15680">
      <pivotArea dataOnly="0" labelOnly="1" outline="0" fieldPosition="0">
        <references count="2">
          <reference field="8" count="1" selected="0">
            <x v="308"/>
          </reference>
          <reference field="9" count="2">
            <x v="341"/>
            <x v="373"/>
          </reference>
        </references>
      </pivotArea>
    </format>
    <format dxfId="15679">
      <pivotArea dataOnly="0" labelOnly="1" outline="0" fieldPosition="0">
        <references count="2">
          <reference field="8" count="1" selected="0">
            <x v="307"/>
          </reference>
          <reference field="9" count="1">
            <x v="341"/>
          </reference>
        </references>
      </pivotArea>
    </format>
    <format dxfId="15678">
      <pivotArea dataOnly="0" labelOnly="1" outline="0" fieldPosition="0">
        <references count="2">
          <reference field="8" count="1" selected="0">
            <x v="306"/>
          </reference>
          <reference field="9" count="1">
            <x v="341"/>
          </reference>
        </references>
      </pivotArea>
    </format>
    <format dxfId="15677">
      <pivotArea dataOnly="0" labelOnly="1" outline="0" fieldPosition="0">
        <references count="2">
          <reference field="8" count="1" selected="0">
            <x v="305"/>
          </reference>
          <reference field="9" count="4">
            <x v="9"/>
            <x v="228"/>
            <x v="341"/>
            <x v="372"/>
          </reference>
        </references>
      </pivotArea>
    </format>
    <format dxfId="15676">
      <pivotArea dataOnly="0" labelOnly="1" outline="0" fieldPosition="0">
        <references count="2">
          <reference field="8" count="1" selected="0">
            <x v="304"/>
          </reference>
          <reference field="9" count="3">
            <x v="311"/>
            <x v="312"/>
            <x v="341"/>
          </reference>
        </references>
      </pivotArea>
    </format>
    <format dxfId="15675">
      <pivotArea dataOnly="0" labelOnly="1" outline="0" fieldPosition="0">
        <references count="2">
          <reference field="8" count="1" selected="0">
            <x v="302"/>
          </reference>
          <reference field="9" count="3">
            <x v="283"/>
            <x v="310"/>
            <x v="341"/>
          </reference>
        </references>
      </pivotArea>
    </format>
    <format dxfId="15674">
      <pivotArea dataOnly="0" labelOnly="1" outline="0" fieldPosition="0">
        <references count="2">
          <reference field="8" count="1" selected="0">
            <x v="300"/>
          </reference>
          <reference field="9" count="4">
            <x v="199"/>
            <x v="306"/>
            <x v="307"/>
            <x v="341"/>
          </reference>
        </references>
      </pivotArea>
    </format>
    <format dxfId="15673">
      <pivotArea dataOnly="0" labelOnly="1" outline="0" fieldPosition="0">
        <references count="2">
          <reference field="8" count="1" selected="0">
            <x v="299"/>
          </reference>
          <reference field="9" count="1">
            <x v="0"/>
          </reference>
        </references>
      </pivotArea>
    </format>
    <format dxfId="15672">
      <pivotArea dataOnly="0" labelOnly="1" outline="0" fieldPosition="0">
        <references count="2">
          <reference field="8" count="1" selected="0">
            <x v="298"/>
          </reference>
          <reference field="9" count="8">
            <x v="4"/>
            <x v="5"/>
            <x v="60"/>
            <x v="303"/>
            <x v="304"/>
            <x v="305"/>
            <x v="341"/>
            <x v="380"/>
          </reference>
        </references>
      </pivotArea>
    </format>
    <format dxfId="15671">
      <pivotArea dataOnly="0" labelOnly="1" outline="0" fieldPosition="0">
        <references count="2">
          <reference field="8" count="1" selected="0">
            <x v="296"/>
          </reference>
          <reference field="9" count="7">
            <x v="241"/>
            <x v="298"/>
            <x v="299"/>
            <x v="300"/>
            <x v="301"/>
            <x v="302"/>
            <x v="341"/>
          </reference>
        </references>
      </pivotArea>
    </format>
    <format dxfId="15670">
      <pivotArea dataOnly="0" labelOnly="1" outline="0" fieldPosition="0">
        <references count="2">
          <reference field="8" count="1" selected="0">
            <x v="295"/>
          </reference>
          <reference field="9" count="3">
            <x v="136"/>
            <x v="241"/>
            <x v="297"/>
          </reference>
        </references>
      </pivotArea>
    </format>
    <format dxfId="15669">
      <pivotArea dataOnly="0" labelOnly="1" outline="0" fieldPosition="0">
        <references count="2">
          <reference field="8" count="1" selected="0">
            <x v="294"/>
          </reference>
          <reference field="9" count="4">
            <x v="136"/>
            <x v="186"/>
            <x v="241"/>
            <x v="341"/>
          </reference>
        </references>
      </pivotArea>
    </format>
    <format dxfId="15668">
      <pivotArea dataOnly="0" labelOnly="1" outline="0" fieldPosition="0">
        <references count="2">
          <reference field="8" count="1" selected="0">
            <x v="293"/>
          </reference>
          <reference field="9" count="1">
            <x v="0"/>
          </reference>
        </references>
      </pivotArea>
    </format>
    <format dxfId="15667">
      <pivotArea dataOnly="0" labelOnly="1" outline="0" fieldPosition="0">
        <references count="2">
          <reference field="8" count="1" selected="0">
            <x v="292"/>
          </reference>
          <reference field="9" count="4">
            <x v="217"/>
            <x v="243"/>
            <x v="296"/>
            <x v="341"/>
          </reference>
        </references>
      </pivotArea>
    </format>
    <format dxfId="15666">
      <pivotArea dataOnly="0" labelOnly="1" outline="0" fieldPosition="0">
        <references count="2">
          <reference field="8" count="1" selected="0">
            <x v="291"/>
          </reference>
          <reference field="9" count="5">
            <x v="292"/>
            <x v="293"/>
            <x v="294"/>
            <x v="341"/>
            <x v="343"/>
          </reference>
        </references>
      </pivotArea>
    </format>
    <format dxfId="15665">
      <pivotArea dataOnly="0" labelOnly="1" outline="0" fieldPosition="0">
        <references count="2">
          <reference field="8" count="1" selected="0">
            <x v="289"/>
          </reference>
          <reference field="9" count="2">
            <x v="287"/>
            <x v="341"/>
          </reference>
        </references>
      </pivotArea>
    </format>
    <format dxfId="15664">
      <pivotArea dataOnly="0" labelOnly="1" outline="0" fieldPosition="0">
        <references count="2">
          <reference field="8" count="1" selected="0">
            <x v="286"/>
          </reference>
          <reference field="9" count="1">
            <x v="341"/>
          </reference>
        </references>
      </pivotArea>
    </format>
    <format dxfId="15663">
      <pivotArea dataOnly="0" labelOnly="1" outline="0" fieldPosition="0">
        <references count="2">
          <reference field="8" count="1" selected="0">
            <x v="283"/>
          </reference>
          <reference field="9" count="4">
            <x v="218"/>
            <x v="285"/>
            <x v="341"/>
            <x v="374"/>
          </reference>
        </references>
      </pivotArea>
    </format>
    <format dxfId="15662">
      <pivotArea dataOnly="0" labelOnly="1" outline="0" fieldPosition="0">
        <references count="2">
          <reference field="8" count="1" selected="0">
            <x v="282"/>
          </reference>
          <reference field="9" count="6">
            <x v="50"/>
            <x v="123"/>
            <x v="275"/>
            <x v="282"/>
            <x v="341"/>
            <x v="375"/>
          </reference>
        </references>
      </pivotArea>
    </format>
    <format dxfId="15661">
      <pivotArea dataOnly="0" labelOnly="1" outline="0" fieldPosition="0">
        <references count="2">
          <reference field="8" count="1" selected="0">
            <x v="280"/>
          </reference>
          <reference field="9" count="5">
            <x v="4"/>
            <x v="5"/>
            <x v="280"/>
            <x v="281"/>
            <x v="341"/>
          </reference>
        </references>
      </pivotArea>
    </format>
    <format dxfId="15660">
      <pivotArea dataOnly="0" labelOnly="1" outline="0" fieldPosition="0">
        <references count="2">
          <reference field="8" count="1" selected="0">
            <x v="279"/>
          </reference>
          <reference field="9" count="4">
            <x v="4"/>
            <x v="5"/>
            <x v="278"/>
            <x v="279"/>
          </reference>
        </references>
      </pivotArea>
    </format>
    <format dxfId="15659">
      <pivotArea dataOnly="0" labelOnly="1" outline="0" fieldPosition="0">
        <references count="2">
          <reference field="8" count="1" selected="0">
            <x v="278"/>
          </reference>
          <reference field="9" count="1">
            <x v="372"/>
          </reference>
        </references>
      </pivotArea>
    </format>
    <format dxfId="15658">
      <pivotArea dataOnly="0" labelOnly="1" outline="0" fieldPosition="0">
        <references count="2">
          <reference field="8" count="1" selected="0">
            <x v="277"/>
          </reference>
          <reference field="9" count="3">
            <x v="276"/>
            <x v="341"/>
            <x v="372"/>
          </reference>
        </references>
      </pivotArea>
    </format>
    <format dxfId="15657">
      <pivotArea dataOnly="0" labelOnly="1" outline="0" fieldPosition="0">
        <references count="2">
          <reference field="8" count="1" selected="0">
            <x v="275"/>
          </reference>
          <reference field="9" count="1">
            <x v="341"/>
          </reference>
        </references>
      </pivotArea>
    </format>
    <format dxfId="15656">
      <pivotArea dataOnly="0" labelOnly="1" outline="0" fieldPosition="0">
        <references count="2">
          <reference field="8" count="1" selected="0">
            <x v="274"/>
          </reference>
          <reference field="9" count="1">
            <x v="341"/>
          </reference>
        </references>
      </pivotArea>
    </format>
    <format dxfId="15655">
      <pivotArea dataOnly="0" labelOnly="1" outline="0" fieldPosition="0">
        <references count="2">
          <reference field="8" count="1" selected="0">
            <x v="272"/>
          </reference>
          <reference field="9" count="2">
            <x v="271"/>
            <x v="341"/>
          </reference>
        </references>
      </pivotArea>
    </format>
    <format dxfId="15654">
      <pivotArea dataOnly="0" labelOnly="1" outline="0" fieldPosition="0">
        <references count="2">
          <reference field="8" count="1" selected="0">
            <x v="270"/>
          </reference>
          <reference field="9" count="3">
            <x v="224"/>
            <x v="269"/>
            <x v="274"/>
          </reference>
        </references>
      </pivotArea>
    </format>
    <format dxfId="15653">
      <pivotArea dataOnly="0" labelOnly="1" outline="0" fieldPosition="0">
        <references count="2">
          <reference field="8" count="1" selected="0">
            <x v="269"/>
          </reference>
          <reference field="9" count="1">
            <x v="341"/>
          </reference>
        </references>
      </pivotArea>
    </format>
    <format dxfId="15652">
      <pivotArea dataOnly="0" labelOnly="1" outline="0" fieldPosition="0">
        <references count="2">
          <reference field="8" count="1" selected="0">
            <x v="268"/>
          </reference>
          <reference field="9" count="1">
            <x v="341"/>
          </reference>
        </references>
      </pivotArea>
    </format>
    <format dxfId="15651">
      <pivotArea dataOnly="0" labelOnly="1" outline="0" fieldPosition="0">
        <references count="2">
          <reference field="8" count="1" selected="0">
            <x v="267"/>
          </reference>
          <reference field="9" count="2">
            <x v="156"/>
            <x v="341"/>
          </reference>
        </references>
      </pivotArea>
    </format>
    <format dxfId="15650">
      <pivotArea dataOnly="0" labelOnly="1" outline="0" fieldPosition="0">
        <references count="2">
          <reference field="8" count="1" selected="0">
            <x v="266"/>
          </reference>
          <reference field="9" count="4">
            <x v="29"/>
            <x v="268"/>
            <x v="270"/>
            <x v="341"/>
          </reference>
        </references>
      </pivotArea>
    </format>
    <format dxfId="15649">
      <pivotArea dataOnly="0" labelOnly="1" outline="0" fieldPosition="0">
        <references count="2">
          <reference field="8" count="1" selected="0">
            <x v="265"/>
          </reference>
          <reference field="9" count="2">
            <x v="309"/>
            <x v="341"/>
          </reference>
        </references>
      </pivotArea>
    </format>
    <format dxfId="15648">
      <pivotArea dataOnly="0" labelOnly="1" outline="0" fieldPosition="0">
        <references count="2">
          <reference field="8" count="1" selected="0">
            <x v="263"/>
          </reference>
          <reference field="9" count="1">
            <x v="267"/>
          </reference>
        </references>
      </pivotArea>
    </format>
    <format dxfId="15647">
      <pivotArea dataOnly="0" labelOnly="1" outline="0" fieldPosition="0">
        <references count="2">
          <reference field="8" count="1" selected="0">
            <x v="262"/>
          </reference>
          <reference field="9" count="5">
            <x v="4"/>
            <x v="5"/>
            <x v="264"/>
            <x v="265"/>
            <x v="341"/>
          </reference>
        </references>
      </pivotArea>
    </format>
    <format dxfId="15646">
      <pivotArea dataOnly="0" labelOnly="1" outline="0" fieldPosition="0">
        <references count="2">
          <reference field="8" count="1" selected="0">
            <x v="261"/>
          </reference>
          <reference field="9" count="9">
            <x v="224"/>
            <x v="258"/>
            <x v="259"/>
            <x v="260"/>
            <x v="261"/>
            <x v="262"/>
            <x v="263"/>
            <x v="274"/>
            <x v="341"/>
          </reference>
        </references>
      </pivotArea>
    </format>
    <format dxfId="15645">
      <pivotArea dataOnly="0" labelOnly="1" outline="0" fieldPosition="0">
        <references count="2">
          <reference field="8" count="1" selected="0">
            <x v="259"/>
          </reference>
          <reference field="9" count="6">
            <x v="254"/>
            <x v="255"/>
            <x v="256"/>
            <x v="257"/>
            <x v="341"/>
            <x v="359"/>
          </reference>
        </references>
      </pivotArea>
    </format>
    <format dxfId="15644">
      <pivotArea dataOnly="0" labelOnly="1" outline="0" fieldPosition="0">
        <references count="2">
          <reference field="8" count="1" selected="0">
            <x v="257"/>
          </reference>
          <reference field="9" count="1">
            <x v="341"/>
          </reference>
        </references>
      </pivotArea>
    </format>
    <format dxfId="15643">
      <pivotArea dataOnly="0" labelOnly="1" outline="0" fieldPosition="0">
        <references count="2">
          <reference field="8" count="1" selected="0">
            <x v="255"/>
          </reference>
          <reference field="9" count="2">
            <x v="65"/>
            <x v="252"/>
          </reference>
        </references>
      </pivotArea>
    </format>
    <format dxfId="15642">
      <pivotArea dataOnly="0" labelOnly="1" outline="0" fieldPosition="0">
        <references count="2">
          <reference field="8" count="1" selected="0">
            <x v="254"/>
          </reference>
          <reference field="9" count="1">
            <x v="251"/>
          </reference>
        </references>
      </pivotArea>
    </format>
    <format dxfId="15641">
      <pivotArea dataOnly="0" labelOnly="1" outline="0" fieldPosition="0">
        <references count="2">
          <reference field="8" count="1" selected="0">
            <x v="253"/>
          </reference>
          <reference field="9" count="1">
            <x v="249"/>
          </reference>
        </references>
      </pivotArea>
    </format>
    <format dxfId="15640">
      <pivotArea dataOnly="0" labelOnly="1" outline="0" fieldPosition="0">
        <references count="2">
          <reference field="8" count="1" selected="0">
            <x v="252"/>
          </reference>
          <reference field="9" count="3">
            <x v="246"/>
            <x v="247"/>
            <x v="272"/>
          </reference>
        </references>
      </pivotArea>
    </format>
    <format dxfId="15639">
      <pivotArea dataOnly="0" labelOnly="1" outline="0" fieldPosition="0">
        <references count="2">
          <reference field="8" count="1" selected="0">
            <x v="251"/>
          </reference>
          <reference field="9" count="4">
            <x v="4"/>
            <x v="5"/>
            <x v="65"/>
            <x v="250"/>
          </reference>
        </references>
      </pivotArea>
    </format>
    <format dxfId="15638">
      <pivotArea dataOnly="0" labelOnly="1" outline="0" fieldPosition="0">
        <references count="2">
          <reference field="8" count="1" selected="0">
            <x v="250"/>
          </reference>
          <reference field="9" count="3">
            <x v="248"/>
            <x v="272"/>
            <x v="341"/>
          </reference>
        </references>
      </pivotArea>
    </format>
    <format dxfId="15637">
      <pivotArea dataOnly="0" labelOnly="1" outline="0" fieldPosition="0">
        <references count="2">
          <reference field="8" count="1" selected="0">
            <x v="249"/>
          </reference>
          <reference field="9" count="3">
            <x v="232"/>
            <x v="244"/>
            <x v="245"/>
          </reference>
        </references>
      </pivotArea>
    </format>
    <format dxfId="15636">
      <pivotArea dataOnly="0" labelOnly="1" outline="0" fieldPosition="0">
        <references count="2">
          <reference field="8" count="1" selected="0">
            <x v="246"/>
          </reference>
          <reference field="9" count="6">
            <x v="136"/>
            <x v="240"/>
            <x v="241"/>
            <x v="242"/>
            <x v="275"/>
            <x v="341"/>
          </reference>
        </references>
      </pivotArea>
    </format>
    <format dxfId="15635">
      <pivotArea dataOnly="0" labelOnly="1" outline="0" fieldPosition="0">
        <references count="2">
          <reference field="8" count="1" selected="0">
            <x v="241"/>
          </reference>
          <reference field="9" count="6">
            <x v="4"/>
            <x v="5"/>
            <x v="192"/>
            <x v="233"/>
            <x v="234"/>
            <x v="341"/>
          </reference>
        </references>
      </pivotArea>
    </format>
    <format dxfId="15634">
      <pivotArea dataOnly="0" labelOnly="1" outline="0" fieldPosition="0">
        <references count="2">
          <reference field="8" count="1" selected="0">
            <x v="237"/>
          </reference>
          <reference field="9" count="4">
            <x v="206"/>
            <x v="225"/>
            <x v="226"/>
            <x v="341"/>
          </reference>
        </references>
      </pivotArea>
    </format>
    <format dxfId="15633">
      <pivotArea dataOnly="0" labelOnly="1" outline="0" fieldPosition="0">
        <references count="2">
          <reference field="8" count="1" selected="0">
            <x v="236"/>
          </reference>
          <reference field="9" count="3">
            <x v="128"/>
            <x v="231"/>
            <x v="341"/>
          </reference>
        </references>
      </pivotArea>
    </format>
    <format dxfId="15632">
      <pivotArea dataOnly="0" labelOnly="1" outline="0" fieldPosition="0">
        <references count="2">
          <reference field="8" count="1" selected="0">
            <x v="233"/>
          </reference>
          <reference field="9" count="6">
            <x v="36"/>
            <x v="216"/>
            <x v="222"/>
            <x v="223"/>
            <x v="275"/>
            <x v="341"/>
          </reference>
        </references>
      </pivotArea>
    </format>
    <format dxfId="15631">
      <pivotArea dataOnly="0" labelOnly="1" outline="0" fieldPosition="0">
        <references count="2">
          <reference field="8" count="1" selected="0">
            <x v="232"/>
          </reference>
          <reference field="9" count="2">
            <x v="220"/>
            <x v="341"/>
          </reference>
        </references>
      </pivotArea>
    </format>
    <format dxfId="15630">
      <pivotArea dataOnly="0" labelOnly="1" outline="0" fieldPosition="0">
        <references count="2">
          <reference field="8" count="1" selected="0">
            <x v="230"/>
          </reference>
          <reference field="9" count="5">
            <x v="187"/>
            <x v="195"/>
            <x v="219"/>
            <x v="238"/>
            <x v="341"/>
          </reference>
        </references>
      </pivotArea>
    </format>
    <format dxfId="15629">
      <pivotArea dataOnly="0" labelOnly="1" outline="0" fieldPosition="0">
        <references count="2">
          <reference field="8" count="1" selected="0">
            <x v="227"/>
          </reference>
          <reference field="9" count="1">
            <x v="341"/>
          </reference>
        </references>
      </pivotArea>
    </format>
    <format dxfId="15628">
      <pivotArea dataOnly="0" labelOnly="1" outline="0" fieldPosition="0">
        <references count="2">
          <reference field="8" count="1" selected="0">
            <x v="224"/>
          </reference>
          <reference field="9" count="3">
            <x v="206"/>
            <x v="215"/>
            <x v="341"/>
          </reference>
        </references>
      </pivotArea>
    </format>
    <format dxfId="15627">
      <pivotArea dataOnly="0" labelOnly="1" outline="0" fieldPosition="0">
        <references count="2">
          <reference field="8" count="1" selected="0">
            <x v="222"/>
          </reference>
          <reference field="9" count="1">
            <x v="0"/>
          </reference>
        </references>
      </pivotArea>
    </format>
    <format dxfId="15626">
      <pivotArea dataOnly="0" labelOnly="1" outline="0" fieldPosition="0">
        <references count="2">
          <reference field="8" count="1" selected="0">
            <x v="221"/>
          </reference>
          <reference field="9" count="1">
            <x v="0"/>
          </reference>
        </references>
      </pivotArea>
    </format>
    <format dxfId="15625">
      <pivotArea dataOnly="0" labelOnly="1" outline="0" fieldPosition="0">
        <references count="2">
          <reference field="8" count="1" selected="0">
            <x v="220"/>
          </reference>
          <reference field="9" count="1">
            <x v="0"/>
          </reference>
        </references>
      </pivotArea>
    </format>
    <format dxfId="15624">
      <pivotArea dataOnly="0" labelOnly="1" outline="0" fieldPosition="0">
        <references count="2">
          <reference field="8" count="1" selected="0">
            <x v="219"/>
          </reference>
          <reference field="9" count="5">
            <x v="187"/>
            <x v="195"/>
            <x v="212"/>
            <x v="238"/>
            <x v="341"/>
          </reference>
        </references>
      </pivotArea>
    </format>
    <format dxfId="15623">
      <pivotArea dataOnly="0" labelOnly="1" outline="0" fieldPosition="0">
        <references count="2">
          <reference field="8" count="1" selected="0">
            <x v="218"/>
          </reference>
          <reference field="9" count="6">
            <x v="10"/>
            <x v="211"/>
            <x v="214"/>
            <x v="230"/>
            <x v="341"/>
            <x v="372"/>
          </reference>
        </references>
      </pivotArea>
    </format>
    <format dxfId="15622">
      <pivotArea dataOnly="0" labelOnly="1" outline="0" fieldPosition="0">
        <references count="2">
          <reference field="8" count="1" selected="0">
            <x v="217"/>
          </reference>
          <reference field="9" count="1">
            <x v="341"/>
          </reference>
        </references>
      </pivotArea>
    </format>
    <format dxfId="15621">
      <pivotArea dataOnly="0" labelOnly="1" outline="0" fieldPosition="0">
        <references count="2">
          <reference field="8" count="1" selected="0">
            <x v="216"/>
          </reference>
          <reference field="9" count="1">
            <x v="0"/>
          </reference>
        </references>
      </pivotArea>
    </format>
    <format dxfId="15620">
      <pivotArea dataOnly="0" labelOnly="1" outline="0" fieldPosition="0">
        <references count="2">
          <reference field="8" count="1" selected="0">
            <x v="215"/>
          </reference>
          <reference field="9" count="1">
            <x v="341"/>
          </reference>
        </references>
      </pivotArea>
    </format>
    <format dxfId="15619">
      <pivotArea dataOnly="0" labelOnly="1" outline="0" fieldPosition="0">
        <references count="2">
          <reference field="8" count="1" selected="0">
            <x v="214"/>
          </reference>
          <reference field="9" count="2">
            <x v="210"/>
            <x v="341"/>
          </reference>
        </references>
      </pivotArea>
    </format>
    <format dxfId="15618">
      <pivotArea dataOnly="0" labelOnly="1" outline="0" fieldPosition="0">
        <references count="2">
          <reference field="8" count="1" selected="0">
            <x v="213"/>
          </reference>
          <reference field="9" count="2">
            <x v="209"/>
            <x v="341"/>
          </reference>
        </references>
      </pivotArea>
    </format>
    <format dxfId="15617">
      <pivotArea dataOnly="0" labelOnly="1" outline="0" fieldPosition="0">
        <references count="2">
          <reference field="8" count="1" selected="0">
            <x v="212"/>
          </reference>
          <reference field="9" count="3">
            <x v="197"/>
            <x v="274"/>
            <x v="341"/>
          </reference>
        </references>
      </pivotArea>
    </format>
    <format dxfId="15616">
      <pivotArea dataOnly="0" labelOnly="1" outline="0" fieldPosition="0">
        <references count="2">
          <reference field="8" count="1" selected="0">
            <x v="211"/>
          </reference>
          <reference field="9" count="1">
            <x v="0"/>
          </reference>
        </references>
      </pivotArea>
    </format>
    <format dxfId="15615">
      <pivotArea dataOnly="0" labelOnly="1" outline="0" fieldPosition="0">
        <references count="2">
          <reference field="8" count="1" selected="0">
            <x v="210"/>
          </reference>
          <reference field="9" count="1">
            <x v="0"/>
          </reference>
        </references>
      </pivotArea>
    </format>
    <format dxfId="15614">
      <pivotArea dataOnly="0" labelOnly="1" outline="0" fieldPosition="0">
        <references count="2">
          <reference field="8" count="1" selected="0">
            <x v="209"/>
          </reference>
          <reference field="9" count="8">
            <x v="152"/>
            <x v="201"/>
            <x v="202"/>
            <x v="203"/>
            <x v="213"/>
            <x v="275"/>
            <x v="341"/>
            <x v="364"/>
          </reference>
        </references>
      </pivotArea>
    </format>
    <format dxfId="15613">
      <pivotArea dataOnly="0" labelOnly="1" outline="0" fieldPosition="0">
        <references count="2">
          <reference field="8" count="1" selected="0">
            <x v="208"/>
          </reference>
          <reference field="9" count="3">
            <x v="200"/>
            <x v="341"/>
            <x v="372"/>
          </reference>
        </references>
      </pivotArea>
    </format>
    <format dxfId="15612">
      <pivotArea dataOnly="0" labelOnly="1" outline="0" fieldPosition="0">
        <references count="2">
          <reference field="8" count="1" selected="0">
            <x v="206"/>
          </reference>
          <reference field="9" count="3">
            <x v="152"/>
            <x v="275"/>
            <x v="341"/>
          </reference>
        </references>
      </pivotArea>
    </format>
    <format dxfId="15611">
      <pivotArea dataOnly="0" labelOnly="1" outline="0" fieldPosition="0">
        <references count="2">
          <reference field="8" count="1" selected="0">
            <x v="201"/>
          </reference>
          <reference field="9" count="2">
            <x v="185"/>
            <x v="341"/>
          </reference>
        </references>
      </pivotArea>
    </format>
    <format dxfId="15610">
      <pivotArea dataOnly="0" labelOnly="1" outline="0" fieldPosition="0">
        <references count="2">
          <reference field="8" count="1" selected="0">
            <x v="199"/>
          </reference>
          <reference field="9" count="3">
            <x v="183"/>
            <x v="184"/>
            <x v="341"/>
          </reference>
        </references>
      </pivotArea>
    </format>
    <format dxfId="15609">
      <pivotArea dataOnly="0" labelOnly="1" outline="0" fieldPosition="0">
        <references count="2">
          <reference field="8" count="1" selected="0">
            <x v="198"/>
          </reference>
          <reference field="9" count="2">
            <x v="182"/>
            <x v="341"/>
          </reference>
        </references>
      </pivotArea>
    </format>
    <format dxfId="15608">
      <pivotArea dataOnly="0" labelOnly="1" outline="0" fieldPosition="0">
        <references count="2">
          <reference field="8" count="1" selected="0">
            <x v="197"/>
          </reference>
          <reference field="9" count="2">
            <x v="181"/>
            <x v="341"/>
          </reference>
        </references>
      </pivotArea>
    </format>
    <format dxfId="15607">
      <pivotArea dataOnly="0" labelOnly="1" outline="0" fieldPosition="0">
        <references count="2">
          <reference field="8" count="1" selected="0">
            <x v="195"/>
          </reference>
          <reference field="9" count="7">
            <x v="177"/>
            <x v="178"/>
            <x v="179"/>
            <x v="180"/>
            <x v="224"/>
            <x v="274"/>
            <x v="341"/>
          </reference>
        </references>
      </pivotArea>
    </format>
    <format dxfId="15606">
      <pivotArea dataOnly="0" labelOnly="1" outline="0" fieldPosition="0">
        <references count="2">
          <reference field="8" count="1" selected="0">
            <x v="193"/>
          </reference>
          <reference field="9" count="3">
            <x v="175"/>
            <x v="176"/>
            <x v="341"/>
          </reference>
        </references>
      </pivotArea>
    </format>
    <format dxfId="15605">
      <pivotArea dataOnly="0" labelOnly="1" outline="0" fieldPosition="0">
        <references count="2">
          <reference field="8" count="1" selected="0">
            <x v="191"/>
          </reference>
          <reference field="9" count="3">
            <x v="173"/>
            <x v="275"/>
            <x v="341"/>
          </reference>
        </references>
      </pivotArea>
    </format>
    <format dxfId="15604">
      <pivotArea dataOnly="0" labelOnly="1" outline="0" fieldPosition="0">
        <references count="2">
          <reference field="8" count="1" selected="0">
            <x v="189"/>
          </reference>
          <reference field="9" count="2">
            <x v="341"/>
            <x v="377"/>
          </reference>
        </references>
      </pivotArea>
    </format>
    <format dxfId="15603">
      <pivotArea dataOnly="0" labelOnly="1" outline="0" fieldPosition="0">
        <references count="2">
          <reference field="8" count="1" selected="0">
            <x v="188"/>
          </reference>
          <reference field="9" count="4">
            <x v="49"/>
            <x v="172"/>
            <x v="274"/>
            <x v="341"/>
          </reference>
        </references>
      </pivotArea>
    </format>
    <format dxfId="15602">
      <pivotArea dataOnly="0" labelOnly="1" outline="0" fieldPosition="0">
        <references count="2">
          <reference field="8" count="1" selected="0">
            <x v="187"/>
          </reference>
          <reference field="9" count="1">
            <x v="341"/>
          </reference>
        </references>
      </pivotArea>
    </format>
    <format dxfId="15601">
      <pivotArea dataOnly="0" labelOnly="1" outline="0" fieldPosition="0">
        <references count="2">
          <reference field="8" count="1" selected="0">
            <x v="185"/>
          </reference>
          <reference field="9" count="5">
            <x v="167"/>
            <x v="168"/>
            <x v="169"/>
            <x v="170"/>
            <x v="341"/>
          </reference>
        </references>
      </pivotArea>
    </format>
    <format dxfId="15600">
      <pivotArea dataOnly="0" labelOnly="1" outline="0" fieldPosition="0">
        <references count="2">
          <reference field="8" count="1" selected="0">
            <x v="184"/>
          </reference>
          <reference field="9" count="1">
            <x v="161"/>
          </reference>
        </references>
      </pivotArea>
    </format>
    <format dxfId="15599">
      <pivotArea dataOnly="0" labelOnly="1" outline="0" fieldPosition="0">
        <references count="2">
          <reference field="8" count="1" selected="0">
            <x v="182"/>
          </reference>
          <reference field="9" count="1">
            <x v="341"/>
          </reference>
        </references>
      </pivotArea>
    </format>
    <format dxfId="15598">
      <pivotArea dataOnly="0" labelOnly="1" outline="0" fieldPosition="0">
        <references count="2">
          <reference field="8" count="1" selected="0">
            <x v="180"/>
          </reference>
          <reference field="9" count="1">
            <x v="0"/>
          </reference>
        </references>
      </pivotArea>
    </format>
    <format dxfId="15597">
      <pivotArea dataOnly="0" labelOnly="1" outline="0" fieldPosition="0">
        <references count="2">
          <reference field="8" count="1" selected="0">
            <x v="179"/>
          </reference>
          <reference field="9" count="2">
            <x v="158"/>
            <x v="341"/>
          </reference>
        </references>
      </pivotArea>
    </format>
    <format dxfId="15596">
      <pivotArea dataOnly="0" labelOnly="1" outline="0" fieldPosition="0">
        <references count="2">
          <reference field="8" count="1" selected="0">
            <x v="178"/>
          </reference>
          <reference field="9" count="3">
            <x v="156"/>
            <x v="157"/>
            <x v="341"/>
          </reference>
        </references>
      </pivotArea>
    </format>
    <format dxfId="15595">
      <pivotArea dataOnly="0" labelOnly="1" outline="0" fieldPosition="0">
        <references count="2">
          <reference field="8" count="1" selected="0">
            <x v="174"/>
          </reference>
          <reference field="9" count="2">
            <x v="153"/>
            <x v="341"/>
          </reference>
        </references>
      </pivotArea>
    </format>
    <format dxfId="15594">
      <pivotArea dataOnly="0" labelOnly="1" outline="0" fieldPosition="0">
        <references count="2">
          <reference field="8" count="1" selected="0">
            <x v="172"/>
          </reference>
          <reference field="9" count="4">
            <x v="154"/>
            <x v="155"/>
            <x v="275"/>
            <x v="341"/>
          </reference>
        </references>
      </pivotArea>
    </format>
    <format dxfId="15593">
      <pivotArea dataOnly="0" labelOnly="1" outline="0" fieldPosition="0">
        <references count="2">
          <reference field="8" count="1" selected="0">
            <x v="170"/>
          </reference>
          <reference field="9" count="5">
            <x v="150"/>
            <x v="221"/>
            <x v="273"/>
            <x v="341"/>
            <x v="342"/>
          </reference>
        </references>
      </pivotArea>
    </format>
    <format dxfId="15592">
      <pivotArea dataOnly="0" labelOnly="1" outline="0" fieldPosition="0">
        <references count="2">
          <reference field="8" count="1" selected="0">
            <x v="169"/>
          </reference>
          <reference field="9" count="1">
            <x v="0"/>
          </reference>
        </references>
      </pivotArea>
    </format>
    <format dxfId="15591">
      <pivotArea dataOnly="0" labelOnly="1" outline="0" fieldPosition="0">
        <references count="2">
          <reference field="8" count="1" selected="0">
            <x v="168"/>
          </reference>
          <reference field="9" count="1">
            <x v="0"/>
          </reference>
        </references>
      </pivotArea>
    </format>
    <format dxfId="15590">
      <pivotArea dataOnly="0" labelOnly="1" outline="0" fieldPosition="0">
        <references count="2">
          <reference field="8" count="1" selected="0">
            <x v="167"/>
          </reference>
          <reference field="9" count="5">
            <x v="146"/>
            <x v="147"/>
            <x v="148"/>
            <x v="149"/>
            <x v="341"/>
          </reference>
        </references>
      </pivotArea>
    </format>
    <format dxfId="15589">
      <pivotArea dataOnly="0" labelOnly="1" outline="0" fieldPosition="0">
        <references count="2">
          <reference field="8" count="1" selected="0">
            <x v="166"/>
          </reference>
          <reference field="9" count="4">
            <x v="11"/>
            <x v="143"/>
            <x v="208"/>
            <x v="341"/>
          </reference>
        </references>
      </pivotArea>
    </format>
    <format dxfId="15588">
      <pivotArea dataOnly="0" labelOnly="1" outline="0" fieldPosition="0">
        <references count="2">
          <reference field="8" count="1" selected="0">
            <x v="164"/>
          </reference>
          <reference field="9" count="5">
            <x v="151"/>
            <x v="235"/>
            <x v="277"/>
            <x v="341"/>
            <x v="376"/>
          </reference>
        </references>
      </pivotArea>
    </format>
    <format dxfId="15587">
      <pivotArea dataOnly="0" labelOnly="1" outline="0" fieldPosition="0">
        <references count="2">
          <reference field="8" count="1" selected="0">
            <x v="163"/>
          </reference>
          <reference field="9" count="3">
            <x v="145"/>
            <x v="275"/>
            <x v="341"/>
          </reference>
        </references>
      </pivotArea>
    </format>
    <format dxfId="15586">
      <pivotArea dataOnly="0" labelOnly="1" outline="0" fieldPosition="0">
        <references count="2">
          <reference field="8" count="1" selected="0">
            <x v="162"/>
          </reference>
          <reference field="9" count="8">
            <x v="139"/>
            <x v="140"/>
            <x v="141"/>
            <x v="142"/>
            <x v="164"/>
            <x v="165"/>
            <x v="274"/>
            <x v="341"/>
          </reference>
        </references>
      </pivotArea>
    </format>
    <format dxfId="15585">
      <pivotArea dataOnly="0" labelOnly="1" outline="0" fieldPosition="0">
        <references count="2">
          <reference field="8" count="1" selected="0">
            <x v="161"/>
          </reference>
          <reference field="9" count="3">
            <x v="144"/>
            <x v="224"/>
            <x v="274"/>
          </reference>
        </references>
      </pivotArea>
    </format>
    <format dxfId="15584">
      <pivotArea dataOnly="0" labelOnly="1" outline="0" fieldPosition="0">
        <references count="2">
          <reference field="8" count="1" selected="0">
            <x v="157"/>
          </reference>
          <reference field="9" count="3">
            <x v="8"/>
            <x v="135"/>
            <x v="341"/>
          </reference>
        </references>
      </pivotArea>
    </format>
    <format dxfId="15583">
      <pivotArea dataOnly="0" labelOnly="1" outline="0" fieldPosition="0">
        <references count="2">
          <reference field="8" count="1" selected="0">
            <x v="155"/>
          </reference>
          <reference field="9" count="1">
            <x v="341"/>
          </reference>
        </references>
      </pivotArea>
    </format>
    <format dxfId="15582">
      <pivotArea dataOnly="0" labelOnly="1" outline="0" fieldPosition="0">
        <references count="2">
          <reference field="8" count="1" selected="0">
            <x v="154"/>
          </reference>
          <reference field="9" count="5">
            <x v="5"/>
            <x v="136"/>
            <x v="137"/>
            <x v="138"/>
            <x v="341"/>
          </reference>
        </references>
      </pivotArea>
    </format>
    <format dxfId="15581">
      <pivotArea dataOnly="0" labelOnly="1" outline="0" fieldPosition="0">
        <references count="2">
          <reference field="8" count="1" selected="0">
            <x v="153"/>
          </reference>
          <reference field="9" count="1">
            <x v="341"/>
          </reference>
        </references>
      </pivotArea>
    </format>
    <format dxfId="15580">
      <pivotArea dataOnly="0" labelOnly="1" outline="0" fieldPosition="0">
        <references count="2">
          <reference field="8" count="1" selected="0">
            <x v="152"/>
          </reference>
          <reference field="9" count="4">
            <x v="130"/>
            <x v="131"/>
            <x v="132"/>
            <x v="224"/>
          </reference>
        </references>
      </pivotArea>
    </format>
    <format dxfId="15579">
      <pivotArea dataOnly="0" labelOnly="1" outline="0" fieldPosition="0">
        <references count="2">
          <reference field="8" count="1" selected="0">
            <x v="151"/>
          </reference>
          <reference field="9" count="3">
            <x v="129"/>
            <x v="216"/>
            <x v="341"/>
          </reference>
        </references>
      </pivotArea>
    </format>
    <format dxfId="15578">
      <pivotArea dataOnly="0" labelOnly="1" outline="0" fieldPosition="0">
        <references count="2">
          <reference field="8" count="1" selected="0">
            <x v="149"/>
          </reference>
          <reference field="9" count="3">
            <x v="114"/>
            <x v="174"/>
            <x v="341"/>
          </reference>
        </references>
      </pivotArea>
    </format>
    <format dxfId="15577">
      <pivotArea dataOnly="0" labelOnly="1" outline="0" fieldPosition="0">
        <references count="2">
          <reference field="8" count="1" selected="0">
            <x v="148"/>
          </reference>
          <reference field="9" count="4">
            <x v="133"/>
            <x v="134"/>
            <x v="275"/>
            <x v="341"/>
          </reference>
        </references>
      </pivotArea>
    </format>
    <format dxfId="15576">
      <pivotArea dataOnly="0" labelOnly="1" outline="0" fieldPosition="0">
        <references count="2">
          <reference field="8" count="1" selected="0">
            <x v="147"/>
          </reference>
          <reference field="9" count="1">
            <x v="341"/>
          </reference>
        </references>
      </pivotArea>
    </format>
    <format dxfId="15575">
      <pivotArea dataOnly="0" labelOnly="1" outline="0" fieldPosition="0">
        <references count="2">
          <reference field="8" count="1" selected="0">
            <x v="145"/>
          </reference>
          <reference field="9" count="6">
            <x v="23"/>
            <x v="127"/>
            <x v="171"/>
            <x v="198"/>
            <x v="266"/>
            <x v="341"/>
          </reference>
        </references>
      </pivotArea>
    </format>
    <format dxfId="15574">
      <pivotArea dataOnly="0" labelOnly="1" outline="0" fieldPosition="0">
        <references count="2">
          <reference field="8" count="1" selected="0">
            <x v="144"/>
          </reference>
          <reference field="9" count="3">
            <x v="120"/>
            <x v="284"/>
            <x v="341"/>
          </reference>
        </references>
      </pivotArea>
    </format>
    <format dxfId="15573">
      <pivotArea dataOnly="0" labelOnly="1" outline="0" fieldPosition="0">
        <references count="2">
          <reference field="8" count="1" selected="0">
            <x v="142"/>
          </reference>
          <reference field="9" count="3">
            <x v="116"/>
            <x v="341"/>
            <x v="385"/>
          </reference>
        </references>
      </pivotArea>
    </format>
    <format dxfId="15572">
      <pivotArea dataOnly="0" labelOnly="1" outline="0" fieldPosition="0">
        <references count="2">
          <reference field="8" count="1" selected="0">
            <x v="141"/>
          </reference>
          <reference field="9" count="3">
            <x v="124"/>
            <x v="125"/>
            <x v="341"/>
          </reference>
        </references>
      </pivotArea>
    </format>
    <format dxfId="15571">
      <pivotArea dataOnly="0" labelOnly="1" outline="0" fieldPosition="0">
        <references count="2">
          <reference field="8" count="1" selected="0">
            <x v="140"/>
          </reference>
          <reference field="9" count="1">
            <x v="0"/>
          </reference>
        </references>
      </pivotArea>
    </format>
    <format dxfId="15570">
      <pivotArea dataOnly="0" labelOnly="1" outline="0" fieldPosition="0">
        <references count="2">
          <reference field="8" count="1" selected="0">
            <x v="139"/>
          </reference>
          <reference field="9" count="7">
            <x v="117"/>
            <x v="118"/>
            <x v="119"/>
            <x v="188"/>
            <x v="288"/>
            <x v="341"/>
            <x v="356"/>
          </reference>
        </references>
      </pivotArea>
    </format>
    <format dxfId="15569">
      <pivotArea dataOnly="0" labelOnly="1" outline="0" fieldPosition="0">
        <references count="2">
          <reference field="8" count="1" selected="0">
            <x v="138"/>
          </reference>
          <reference field="9" count="1">
            <x v="341"/>
          </reference>
        </references>
      </pivotArea>
    </format>
    <format dxfId="15568">
      <pivotArea dataOnly="0" labelOnly="1" outline="0" fieldPosition="0">
        <references count="2">
          <reference field="8" count="1" selected="0">
            <x v="136"/>
          </reference>
          <reference field="9" count="1">
            <x v="0"/>
          </reference>
        </references>
      </pivotArea>
    </format>
    <format dxfId="15567">
      <pivotArea dataOnly="0" labelOnly="1" outline="0" fieldPosition="0">
        <references count="2">
          <reference field="8" count="1" selected="0">
            <x v="135"/>
          </reference>
          <reference field="9" count="1">
            <x v="0"/>
          </reference>
        </references>
      </pivotArea>
    </format>
    <format dxfId="15566">
      <pivotArea dataOnly="0" labelOnly="1" outline="0" fieldPosition="0">
        <references count="2">
          <reference field="8" count="1" selected="0">
            <x v="133"/>
          </reference>
          <reference field="9" count="2">
            <x v="126"/>
            <x v="341"/>
          </reference>
        </references>
      </pivotArea>
    </format>
    <format dxfId="15565">
      <pivotArea dataOnly="0" labelOnly="1" outline="0" fieldPosition="0">
        <references count="2">
          <reference field="8" count="1" selected="0">
            <x v="132"/>
          </reference>
          <reference field="9" count="3">
            <x v="121"/>
            <x v="122"/>
            <x v="364"/>
          </reference>
        </references>
      </pivotArea>
    </format>
    <format dxfId="15564">
      <pivotArea dataOnly="0" labelOnly="1" outline="0" fieldPosition="0">
        <references count="2">
          <reference field="8" count="1" selected="0">
            <x v="130"/>
          </reference>
          <reference field="9" count="1">
            <x v="341"/>
          </reference>
        </references>
      </pivotArea>
    </format>
    <format dxfId="15563">
      <pivotArea dataOnly="0" labelOnly="1" outline="0" fieldPosition="0">
        <references count="2">
          <reference field="8" count="1" selected="0">
            <x v="129"/>
          </reference>
          <reference field="9" count="1">
            <x v="206"/>
          </reference>
        </references>
      </pivotArea>
    </format>
    <format dxfId="15562">
      <pivotArea dataOnly="0" labelOnly="1" outline="0" fieldPosition="0">
        <references count="2">
          <reference field="8" count="1" selected="0">
            <x v="128"/>
          </reference>
          <reference field="9" count="1">
            <x v="341"/>
          </reference>
        </references>
      </pivotArea>
    </format>
    <format dxfId="15561">
      <pivotArea dataOnly="0" labelOnly="1" outline="0" fieldPosition="0">
        <references count="2">
          <reference field="8" count="1" selected="0">
            <x v="127"/>
          </reference>
          <reference field="9" count="1">
            <x v="341"/>
          </reference>
        </references>
      </pivotArea>
    </format>
    <format dxfId="15560">
      <pivotArea dataOnly="0" labelOnly="1" outline="0" fieldPosition="0">
        <references count="2">
          <reference field="8" count="1" selected="0">
            <x v="126"/>
          </reference>
          <reference field="9" count="1">
            <x v="206"/>
          </reference>
        </references>
      </pivotArea>
    </format>
    <format dxfId="15559">
      <pivotArea dataOnly="0" labelOnly="1" outline="0" fieldPosition="0">
        <references count="2">
          <reference field="8" count="1" selected="0">
            <x v="123"/>
          </reference>
          <reference field="9" count="4">
            <x v="84"/>
            <x v="111"/>
            <x v="112"/>
            <x v="274"/>
          </reference>
        </references>
      </pivotArea>
    </format>
    <format dxfId="15558">
      <pivotArea dataOnly="0" labelOnly="1" outline="0" fieldPosition="0">
        <references count="2">
          <reference field="8" count="1" selected="0">
            <x v="122"/>
          </reference>
          <reference field="9" count="5">
            <x v="108"/>
            <x v="109"/>
            <x v="110"/>
            <x v="274"/>
            <x v="341"/>
          </reference>
        </references>
      </pivotArea>
    </format>
    <format dxfId="15557">
      <pivotArea dataOnly="0" labelOnly="1" outline="0" fieldPosition="0">
        <references count="2">
          <reference field="8" count="1" selected="0">
            <x v="119"/>
          </reference>
          <reference field="9" count="1">
            <x v="341"/>
          </reference>
        </references>
      </pivotArea>
    </format>
    <format dxfId="15556">
      <pivotArea dataOnly="0" labelOnly="1" outline="0" fieldPosition="0">
        <references count="2">
          <reference field="8" count="1" selected="0">
            <x v="118"/>
          </reference>
          <reference field="9" count="5">
            <x v="104"/>
            <x v="105"/>
            <x v="106"/>
            <x v="107"/>
            <x v="341"/>
          </reference>
        </references>
      </pivotArea>
    </format>
    <format dxfId="15555">
      <pivotArea dataOnly="0" labelOnly="1" outline="0" fieldPosition="0">
        <references count="2">
          <reference field="8" count="1" selected="0">
            <x v="115"/>
          </reference>
          <reference field="9" count="4">
            <x v="51"/>
            <x v="103"/>
            <x v="207"/>
            <x v="356"/>
          </reference>
        </references>
      </pivotArea>
    </format>
    <format dxfId="15554">
      <pivotArea dataOnly="0" labelOnly="1" outline="0" fieldPosition="0">
        <references count="2">
          <reference field="8" count="1" selected="0">
            <x v="113"/>
          </reference>
          <reference field="9" count="2">
            <x v="341"/>
            <x v="361"/>
          </reference>
        </references>
      </pivotArea>
    </format>
    <format dxfId="15553">
      <pivotArea dataOnly="0" labelOnly="1" outline="0" fieldPosition="0">
        <references count="2">
          <reference field="8" count="1" selected="0">
            <x v="112"/>
          </reference>
          <reference field="9" count="4">
            <x v="100"/>
            <x v="101"/>
            <x v="166"/>
            <x v="341"/>
          </reference>
        </references>
      </pivotArea>
    </format>
    <format dxfId="15552">
      <pivotArea dataOnly="0" labelOnly="1" outline="0" fieldPosition="0">
        <references count="2">
          <reference field="8" count="1" selected="0">
            <x v="110"/>
          </reference>
          <reference field="9" count="6">
            <x v="99"/>
            <x v="102"/>
            <x v="196"/>
            <x v="239"/>
            <x v="341"/>
            <x v="356"/>
          </reference>
        </references>
      </pivotArea>
    </format>
    <format dxfId="15551">
      <pivotArea dataOnly="0" labelOnly="1" outline="0" fieldPosition="0">
        <references count="2">
          <reference field="8" count="1" selected="0">
            <x v="109"/>
          </reference>
          <reference field="9" count="1">
            <x v="341"/>
          </reference>
        </references>
      </pivotArea>
    </format>
    <format dxfId="15550">
      <pivotArea dataOnly="0" labelOnly="1" outline="0" fieldPosition="0">
        <references count="2">
          <reference field="8" count="1" selected="0">
            <x v="107"/>
          </reference>
          <reference field="9" count="7">
            <x v="51"/>
            <x v="95"/>
            <x v="97"/>
            <x v="98"/>
            <x v="207"/>
            <x v="341"/>
            <x v="356"/>
          </reference>
        </references>
      </pivotArea>
    </format>
    <format dxfId="15549">
      <pivotArea dataOnly="0" labelOnly="1" outline="0" fieldPosition="0">
        <references count="2">
          <reference field="8" count="1" selected="0">
            <x v="106"/>
          </reference>
          <reference field="9" count="6">
            <x v="96"/>
            <x v="229"/>
            <x v="309"/>
            <x v="341"/>
            <x v="372"/>
            <x v="378"/>
          </reference>
        </references>
      </pivotArea>
    </format>
    <format dxfId="15548">
      <pivotArea dataOnly="0" labelOnly="1" outline="0" fieldPosition="0">
        <references count="2">
          <reference field="8" count="1" selected="0">
            <x v="104"/>
          </reference>
          <reference field="9" count="4">
            <x v="93"/>
            <x v="163"/>
            <x v="274"/>
            <x v="341"/>
          </reference>
        </references>
      </pivotArea>
    </format>
    <format dxfId="15547">
      <pivotArea dataOnly="0" labelOnly="1" outline="0" fieldPosition="0">
        <references count="2">
          <reference field="8" count="1" selected="0">
            <x v="101"/>
          </reference>
          <reference field="9" count="6">
            <x v="9"/>
            <x v="63"/>
            <x v="89"/>
            <x v="224"/>
            <x v="274"/>
            <x v="341"/>
          </reference>
        </references>
      </pivotArea>
    </format>
    <format dxfId="15546">
      <pivotArea dataOnly="0" labelOnly="1" outline="0" fieldPosition="0">
        <references count="2">
          <reference field="8" count="1" selected="0">
            <x v="98"/>
          </reference>
          <reference field="9" count="7">
            <x v="90"/>
            <x v="91"/>
            <x v="92"/>
            <x v="188"/>
            <x v="288"/>
            <x v="341"/>
            <x v="356"/>
          </reference>
        </references>
      </pivotArea>
    </format>
    <format dxfId="15545">
      <pivotArea dataOnly="0" labelOnly="1" outline="0" fieldPosition="0">
        <references count="2">
          <reference field="8" count="1" selected="0">
            <x v="96"/>
          </reference>
          <reference field="9" count="2">
            <x v="274"/>
            <x v="341"/>
          </reference>
        </references>
      </pivotArea>
    </format>
    <format dxfId="15544">
      <pivotArea dataOnly="0" labelOnly="1" outline="0" fieldPosition="0">
        <references count="2">
          <reference field="8" count="1" selected="0">
            <x v="95"/>
          </reference>
          <reference field="9" count="3">
            <x v="78"/>
            <x v="274"/>
            <x v="341"/>
          </reference>
        </references>
      </pivotArea>
    </format>
    <format dxfId="15543">
      <pivotArea dataOnly="0" labelOnly="1" outline="0" fieldPosition="0">
        <references count="2">
          <reference field="8" count="1" selected="0">
            <x v="93"/>
          </reference>
          <reference field="9" count="5">
            <x v="10"/>
            <x v="77"/>
            <x v="194"/>
            <x v="341"/>
            <x v="372"/>
          </reference>
        </references>
      </pivotArea>
    </format>
    <format dxfId="15542">
      <pivotArea dataOnly="0" labelOnly="1" outline="0" fieldPosition="0">
        <references count="2">
          <reference field="8" count="1" selected="0">
            <x v="91"/>
          </reference>
          <reference field="9" count="1">
            <x v="341"/>
          </reference>
        </references>
      </pivotArea>
    </format>
    <format dxfId="15541">
      <pivotArea dataOnly="0" labelOnly="1" outline="0" fieldPosition="0">
        <references count="2">
          <reference field="8" count="1" selected="0">
            <x v="89"/>
          </reference>
          <reference field="9" count="4">
            <x v="86"/>
            <x v="87"/>
            <x v="88"/>
            <x v="341"/>
          </reference>
        </references>
      </pivotArea>
    </format>
    <format dxfId="15540">
      <pivotArea dataOnly="0" labelOnly="1" outline="0" fieldPosition="0">
        <references count="2">
          <reference field="8" count="1" selected="0">
            <x v="88"/>
          </reference>
          <reference field="9" count="5">
            <x v="83"/>
            <x v="216"/>
            <x v="275"/>
            <x v="341"/>
            <x v="354"/>
          </reference>
        </references>
      </pivotArea>
    </format>
    <format dxfId="15539">
      <pivotArea dataOnly="0" labelOnly="1" outline="0" fieldPosition="0">
        <references count="2">
          <reference field="8" count="1" selected="0">
            <x v="87"/>
          </reference>
          <reference field="9" count="5">
            <x v="84"/>
            <x v="85"/>
            <x v="164"/>
            <x v="165"/>
            <x v="274"/>
          </reference>
        </references>
      </pivotArea>
    </format>
    <format dxfId="15538">
      <pivotArea dataOnly="0" labelOnly="1" outline="0" fieldPosition="0">
        <references count="2">
          <reference field="8" count="1" selected="0">
            <x v="86"/>
          </reference>
          <reference field="9" count="9">
            <x v="5"/>
            <x v="79"/>
            <x v="80"/>
            <x v="81"/>
            <x v="82"/>
            <x v="115"/>
            <x v="136"/>
            <x v="275"/>
            <x v="341"/>
          </reference>
        </references>
      </pivotArea>
    </format>
    <format dxfId="15537">
      <pivotArea dataOnly="0" labelOnly="1" outline="0" fieldPosition="0">
        <references count="2">
          <reference field="8" count="1" selected="0">
            <x v="85"/>
          </reference>
          <reference field="9" count="2">
            <x v="76"/>
            <x v="341"/>
          </reference>
        </references>
      </pivotArea>
    </format>
    <format dxfId="15536">
      <pivotArea dataOnly="0" labelOnly="1" outline="0" fieldPosition="0">
        <references count="2">
          <reference field="8" count="1" selected="0">
            <x v="83"/>
          </reference>
          <reference field="9" count="3">
            <x v="49"/>
            <x v="75"/>
            <x v="274"/>
          </reference>
        </references>
      </pivotArea>
    </format>
    <format dxfId="15535">
      <pivotArea dataOnly="0" labelOnly="1" outline="0" fieldPosition="0">
        <references count="2">
          <reference field="8" count="1" selected="0">
            <x v="82"/>
          </reference>
          <reference field="9" count="1">
            <x v="0"/>
          </reference>
        </references>
      </pivotArea>
    </format>
    <format dxfId="15534">
      <pivotArea dataOnly="0" labelOnly="1" outline="0" fieldPosition="0">
        <references count="2">
          <reference field="8" count="1" selected="0">
            <x v="80"/>
          </reference>
          <reference field="9" count="2">
            <x v="274"/>
            <x v="341"/>
          </reference>
        </references>
      </pivotArea>
    </format>
    <format dxfId="15533">
      <pivotArea dataOnly="0" labelOnly="1" outline="0" fieldPosition="0">
        <references count="2">
          <reference field="8" count="1" selected="0">
            <x v="75"/>
          </reference>
          <reference field="9" count="2">
            <x v="74"/>
            <x v="216"/>
          </reference>
        </references>
      </pivotArea>
    </format>
    <format dxfId="15532">
      <pivotArea dataOnly="0" labelOnly="1" outline="0" fieldPosition="0">
        <references count="2">
          <reference field="8" count="1" selected="0">
            <x v="74"/>
          </reference>
          <reference field="9" count="1">
            <x v="73"/>
          </reference>
        </references>
      </pivotArea>
    </format>
    <format dxfId="15531">
      <pivotArea dataOnly="0" labelOnly="1" outline="0" fieldPosition="0">
        <references count="2">
          <reference field="8" count="1" selected="0">
            <x v="73"/>
          </reference>
          <reference field="9" count="2">
            <x v="70"/>
            <x v="341"/>
          </reference>
        </references>
      </pivotArea>
    </format>
    <format dxfId="15530">
      <pivotArea dataOnly="0" labelOnly="1" outline="0" fieldPosition="0">
        <references count="2">
          <reference field="8" count="1" selected="0">
            <x v="72"/>
          </reference>
          <reference field="9" count="4">
            <x v="71"/>
            <x v="72"/>
            <x v="341"/>
            <x v="347"/>
          </reference>
        </references>
      </pivotArea>
    </format>
    <format dxfId="15529">
      <pivotArea dataOnly="0" labelOnly="1" outline="0" fieldPosition="0">
        <references count="2">
          <reference field="8" count="1" selected="0">
            <x v="70"/>
          </reference>
          <reference field="9" count="3">
            <x v="48"/>
            <x v="341"/>
            <x v="372"/>
          </reference>
        </references>
      </pivotArea>
    </format>
    <format dxfId="15528">
      <pivotArea dataOnly="0" labelOnly="1" outline="0" fieldPosition="0">
        <references count="2">
          <reference field="8" count="1" selected="0">
            <x v="68"/>
          </reference>
          <reference field="9" count="2">
            <x v="69"/>
            <x v="341"/>
          </reference>
        </references>
      </pivotArea>
    </format>
    <format dxfId="15527">
      <pivotArea dataOnly="0" labelOnly="1" outline="0" fieldPosition="0">
        <references count="2">
          <reference field="8" count="1" selected="0">
            <x v="61"/>
          </reference>
          <reference field="9" count="1">
            <x v="0"/>
          </reference>
        </references>
      </pivotArea>
    </format>
    <format dxfId="15526">
      <pivotArea dataOnly="0" labelOnly="1" outline="0" fieldPosition="0">
        <references count="2">
          <reference field="8" count="1" selected="0">
            <x v="60"/>
          </reference>
          <reference field="9" count="2">
            <x v="62"/>
            <x v="341"/>
          </reference>
        </references>
      </pivotArea>
    </format>
    <format dxfId="15525">
      <pivotArea dataOnly="0" labelOnly="1" outline="0" fieldPosition="0">
        <references count="2">
          <reference field="8" count="1" selected="0">
            <x v="59"/>
          </reference>
          <reference field="9" count="1">
            <x v="0"/>
          </reference>
        </references>
      </pivotArea>
    </format>
    <format dxfId="15524">
      <pivotArea dataOnly="0" labelOnly="1" outline="0" fieldPosition="0">
        <references count="2">
          <reference field="8" count="1" selected="0">
            <x v="58"/>
          </reference>
          <reference field="9" count="1">
            <x v="341"/>
          </reference>
        </references>
      </pivotArea>
    </format>
    <format dxfId="15523">
      <pivotArea dataOnly="0" labelOnly="1" outline="0" fieldPosition="0">
        <references count="2">
          <reference field="8" count="1" selected="0">
            <x v="56"/>
          </reference>
          <reference field="9" count="7">
            <x v="3"/>
            <x v="4"/>
            <x v="5"/>
            <x v="59"/>
            <x v="60"/>
            <x v="61"/>
            <x v="341"/>
          </reference>
        </references>
      </pivotArea>
    </format>
    <format dxfId="15522">
      <pivotArea dataOnly="0" labelOnly="1" outline="0" fieldPosition="0">
        <references count="2">
          <reference field="8" count="1" selected="0">
            <x v="55"/>
          </reference>
          <reference field="9" count="3">
            <x v="57"/>
            <x v="58"/>
            <x v="341"/>
          </reference>
        </references>
      </pivotArea>
    </format>
    <format dxfId="15521">
      <pivotArea dataOnly="0" labelOnly="1" outline="0" fieldPosition="0">
        <references count="2">
          <reference field="8" count="1" selected="0">
            <x v="54"/>
          </reference>
          <reference field="9" count="1">
            <x v="341"/>
          </reference>
        </references>
      </pivotArea>
    </format>
    <format dxfId="15520">
      <pivotArea dataOnly="0" labelOnly="1" outline="0" fieldPosition="0">
        <references count="2">
          <reference field="8" count="1" selected="0">
            <x v="53"/>
          </reference>
          <reference field="9" count="1">
            <x v="341"/>
          </reference>
        </references>
      </pivotArea>
    </format>
    <format dxfId="15519">
      <pivotArea dataOnly="0" labelOnly="1" outline="0" fieldPosition="0">
        <references count="2">
          <reference field="8" count="1" selected="0">
            <x v="52"/>
          </reference>
          <reference field="9" count="3">
            <x v="10"/>
            <x v="341"/>
            <x v="372"/>
          </reference>
        </references>
      </pivotArea>
    </format>
    <format dxfId="15518">
      <pivotArea dataOnly="0" labelOnly="1" outline="0" fieldPosition="0">
        <references count="2">
          <reference field="8" count="1" selected="0">
            <x v="51"/>
          </reference>
          <reference field="9" count="1">
            <x v="341"/>
          </reference>
        </references>
      </pivotArea>
    </format>
    <format dxfId="15517">
      <pivotArea dataOnly="0" labelOnly="1" outline="0" fieldPosition="0">
        <references count="2">
          <reference field="8" count="1" selected="0">
            <x v="50"/>
          </reference>
          <reference field="9" count="1">
            <x v="341"/>
          </reference>
        </references>
      </pivotArea>
    </format>
    <format dxfId="15516">
      <pivotArea dataOnly="0" labelOnly="1" outline="0" fieldPosition="0">
        <references count="2">
          <reference field="8" count="1" selected="0">
            <x v="49"/>
          </reference>
          <reference field="9" count="4">
            <x v="55"/>
            <x v="56"/>
            <x v="68"/>
            <x v="274"/>
          </reference>
        </references>
      </pivotArea>
    </format>
    <format dxfId="15515">
      <pivotArea dataOnly="0" labelOnly="1" outline="0" fieldPosition="0">
        <references count="2">
          <reference field="8" count="1" selected="0">
            <x v="47"/>
          </reference>
          <reference field="9" count="3">
            <x v="54"/>
            <x v="68"/>
            <x v="274"/>
          </reference>
        </references>
      </pivotArea>
    </format>
    <format dxfId="15514">
      <pivotArea dataOnly="0" labelOnly="1" outline="0" fieldPosition="0">
        <references count="2">
          <reference field="8" count="1" selected="0">
            <x v="45"/>
          </reference>
          <reference field="9" count="4">
            <x v="53"/>
            <x v="68"/>
            <x v="274"/>
            <x v="341"/>
          </reference>
        </references>
      </pivotArea>
    </format>
    <format dxfId="15513">
      <pivotArea dataOnly="0" labelOnly="1" outline="0" fieldPosition="0">
        <references count="2">
          <reference field="8" count="1" selected="0">
            <x v="44"/>
          </reference>
          <reference field="9" count="3">
            <x v="52"/>
            <x v="156"/>
            <x v="341"/>
          </reference>
        </references>
      </pivotArea>
    </format>
    <format dxfId="15512">
      <pivotArea dataOnly="0" labelOnly="1" outline="0" fieldPosition="0">
        <references count="2">
          <reference field="8" count="1" selected="0">
            <x v="42"/>
          </reference>
          <reference field="9" count="1">
            <x v="341"/>
          </reference>
        </references>
      </pivotArea>
    </format>
    <format dxfId="15511">
      <pivotArea dataOnly="0" labelOnly="1" outline="0" fieldPosition="0">
        <references count="2">
          <reference field="8" count="1" selected="0">
            <x v="38"/>
          </reference>
          <reference field="9" count="2">
            <x v="40"/>
            <x v="341"/>
          </reference>
        </references>
      </pivotArea>
    </format>
    <format dxfId="15510">
      <pivotArea dataOnly="0" labelOnly="1" outline="0" fieldPosition="0">
        <references count="2">
          <reference field="8" count="1" selected="0">
            <x v="37"/>
          </reference>
          <reference field="9" count="1">
            <x v="46"/>
          </reference>
        </references>
      </pivotArea>
    </format>
    <format dxfId="15509">
      <pivotArea dataOnly="0" labelOnly="1" outline="0" fieldPosition="0">
        <references count="2">
          <reference field="8" count="1" selected="0">
            <x v="36"/>
          </reference>
          <reference field="9" count="2">
            <x v="45"/>
            <x v="341"/>
          </reference>
        </references>
      </pivotArea>
    </format>
    <format dxfId="15508">
      <pivotArea dataOnly="0" labelOnly="1" outline="0" fieldPosition="0">
        <references count="2">
          <reference field="8" count="1" selected="0">
            <x v="35"/>
          </reference>
          <reference field="9" count="2">
            <x v="44"/>
            <x v="341"/>
          </reference>
        </references>
      </pivotArea>
    </format>
    <format dxfId="15507">
      <pivotArea dataOnly="0" labelOnly="1" outline="0" fieldPosition="0">
        <references count="2">
          <reference field="8" count="1" selected="0">
            <x v="34"/>
          </reference>
          <reference field="9" count="3">
            <x v="41"/>
            <x v="42"/>
            <x v="341"/>
          </reference>
        </references>
      </pivotArea>
    </format>
    <format dxfId="15506">
      <pivotArea dataOnly="0" labelOnly="1" outline="0" fieldPosition="0">
        <references count="2">
          <reference field="8" count="1" selected="0">
            <x v="33"/>
          </reference>
          <reference field="9" count="2">
            <x v="43"/>
            <x v="341"/>
          </reference>
        </references>
      </pivotArea>
    </format>
    <format dxfId="15505">
      <pivotArea dataOnly="0" labelOnly="1" outline="0" fieldPosition="0">
        <references count="2">
          <reference field="8" count="1" selected="0">
            <x v="31"/>
          </reference>
          <reference field="9" count="6">
            <x v="38"/>
            <x v="39"/>
            <x v="51"/>
            <x v="64"/>
            <x v="207"/>
            <x v="341"/>
          </reference>
        </references>
      </pivotArea>
    </format>
    <format dxfId="15504">
      <pivotArea dataOnly="0" labelOnly="1" outline="0" fieldPosition="0">
        <references count="2">
          <reference field="8" count="1" selected="0">
            <x v="30"/>
          </reference>
          <reference field="9" count="5">
            <x v="37"/>
            <x v="204"/>
            <x v="253"/>
            <x v="275"/>
            <x v="341"/>
          </reference>
        </references>
      </pivotArea>
    </format>
    <format dxfId="15503">
      <pivotArea dataOnly="0" labelOnly="1" outline="0" fieldPosition="0">
        <references count="2">
          <reference field="8" count="1" selected="0">
            <x v="29"/>
          </reference>
          <reference field="9" count="7">
            <x v="31"/>
            <x v="34"/>
            <x v="35"/>
            <x v="164"/>
            <x v="274"/>
            <x v="355"/>
            <x v="356"/>
          </reference>
        </references>
      </pivotArea>
    </format>
    <format dxfId="15502">
      <pivotArea dataOnly="0" labelOnly="1" outline="0" fieldPosition="0">
        <references count="2">
          <reference field="8" count="1" selected="0">
            <x v="27"/>
          </reference>
          <reference field="9" count="1">
            <x v="33"/>
          </reference>
        </references>
      </pivotArea>
    </format>
    <format dxfId="15501">
      <pivotArea dataOnly="0" labelOnly="1" outline="0" fieldPosition="0">
        <references count="2">
          <reference field="8" count="1" selected="0">
            <x v="25"/>
          </reference>
          <reference field="9" count="2">
            <x v="32"/>
            <x v="341"/>
          </reference>
        </references>
      </pivotArea>
    </format>
    <format dxfId="15500">
      <pivotArea dataOnly="0" labelOnly="1" outline="0" fieldPosition="0">
        <references count="2">
          <reference field="8" count="1" selected="0">
            <x v="24"/>
          </reference>
          <reference field="9" count="6">
            <x v="27"/>
            <x v="28"/>
            <x v="29"/>
            <x v="30"/>
            <x v="341"/>
            <x v="346"/>
          </reference>
        </references>
      </pivotArea>
    </format>
    <format dxfId="15499">
      <pivotArea dataOnly="0" labelOnly="1" outline="0" fieldPosition="0">
        <references count="2">
          <reference field="8" count="1" selected="0">
            <x v="22"/>
          </reference>
          <reference field="9" count="2">
            <x v="25"/>
            <x v="26"/>
          </reference>
        </references>
      </pivotArea>
    </format>
    <format dxfId="15498">
      <pivotArea dataOnly="0" labelOnly="1" outline="0" fieldPosition="0">
        <references count="2">
          <reference field="8" count="1" selected="0">
            <x v="21"/>
          </reference>
          <reference field="9" count="1">
            <x v="24"/>
          </reference>
        </references>
      </pivotArea>
    </format>
    <format dxfId="15497">
      <pivotArea dataOnly="0" labelOnly="1" outline="0" fieldPosition="0">
        <references count="2">
          <reference field="8" count="1" selected="0">
            <x v="18"/>
          </reference>
          <reference field="9" count="2">
            <x v="47"/>
            <x v="206"/>
          </reference>
        </references>
      </pivotArea>
    </format>
    <format dxfId="15496">
      <pivotArea dataOnly="0" labelOnly="1" outline="0" fieldPosition="0">
        <references count="2">
          <reference field="8" count="1" selected="0">
            <x v="17"/>
          </reference>
          <reference field="9" count="1">
            <x v="341"/>
          </reference>
        </references>
      </pivotArea>
    </format>
    <format dxfId="15495">
      <pivotArea dataOnly="0" labelOnly="1" outline="0" fieldPosition="0">
        <references count="2">
          <reference field="8" count="1" selected="0">
            <x v="15"/>
          </reference>
          <reference field="9" count="4">
            <x v="22"/>
            <x v="224"/>
            <x v="274"/>
            <x v="341"/>
          </reference>
        </references>
      </pivotArea>
    </format>
    <format dxfId="15494">
      <pivotArea dataOnly="0" labelOnly="1" outline="0" fieldPosition="0">
        <references count="2">
          <reference field="8" count="1" selected="0">
            <x v="13"/>
          </reference>
          <reference field="9" count="7">
            <x v="12"/>
            <x v="13"/>
            <x v="14"/>
            <x v="15"/>
            <x v="224"/>
            <x v="274"/>
            <x v="341"/>
          </reference>
        </references>
      </pivotArea>
    </format>
    <format dxfId="15493">
      <pivotArea dataOnly="0" labelOnly="1" outline="0" fieldPosition="0">
        <references count="2">
          <reference field="8" count="1" selected="0">
            <x v="12"/>
          </reference>
          <reference field="9" count="8">
            <x v="16"/>
            <x v="17"/>
            <x v="18"/>
            <x v="66"/>
            <x v="68"/>
            <x v="94"/>
            <x v="162"/>
            <x v="341"/>
          </reference>
        </references>
      </pivotArea>
    </format>
    <format dxfId="15492">
      <pivotArea dataOnly="0" labelOnly="1" outline="0" fieldPosition="0">
        <references count="2">
          <reference field="8" count="1" selected="0">
            <x v="10"/>
          </reference>
          <reference field="9" count="5">
            <x v="19"/>
            <x v="20"/>
            <x v="334"/>
            <x v="341"/>
            <x v="381"/>
          </reference>
        </references>
      </pivotArea>
    </format>
    <format dxfId="15491">
      <pivotArea dataOnly="0" labelOnly="1" outline="0" fieldPosition="0">
        <references count="2">
          <reference field="8" count="1" selected="0">
            <x v="8"/>
          </reference>
          <reference field="9" count="5">
            <x v="9"/>
            <x v="21"/>
            <x v="224"/>
            <x v="274"/>
            <x v="341"/>
          </reference>
        </references>
      </pivotArea>
    </format>
    <format dxfId="15490">
      <pivotArea dataOnly="0" labelOnly="1" outline="0" fieldPosition="0">
        <references count="2">
          <reference field="8" count="1" selected="0">
            <x v="4"/>
          </reference>
          <reference field="9" count="1">
            <x v="341"/>
          </reference>
        </references>
      </pivotArea>
    </format>
    <format dxfId="15489">
      <pivotArea dataOnly="0" labelOnly="1" outline="0" fieldPosition="0">
        <references count="2">
          <reference field="8" count="1" selected="0">
            <x v="2"/>
          </reference>
          <reference field="9" count="6">
            <x v="3"/>
            <x v="4"/>
            <x v="5"/>
            <x v="7"/>
            <x v="159"/>
            <x v="341"/>
          </reference>
        </references>
      </pivotArea>
    </format>
    <format dxfId="15488">
      <pivotArea dataOnly="0" labelOnly="1" outline="0" fieldPosition="0">
        <references count="2">
          <reference field="8" count="1" selected="0">
            <x v="1"/>
          </reference>
          <reference field="9" count="3">
            <x v="6"/>
            <x v="286"/>
            <x v="341"/>
          </reference>
        </references>
      </pivotArea>
    </format>
    <format dxfId="15487">
      <pivotArea dataOnly="0" labelOnly="1" outline="0" fieldPosition="0">
        <references count="2">
          <reference field="8" count="1" selected="0">
            <x v="0"/>
          </reference>
          <reference field="9" count="2">
            <x v="1"/>
            <x v="2"/>
          </reference>
        </references>
      </pivotArea>
    </format>
    <format dxfId="15486">
      <pivotArea dataOnly="0" labelOnly="1" outline="0" fieldPosition="0">
        <references count="1">
          <reference field="8" count="1">
            <x v="393"/>
          </reference>
        </references>
      </pivotArea>
    </format>
    <format dxfId="15485">
      <pivotArea dataOnly="0" labelOnly="1" outline="0" fieldPosition="0">
        <references count="1">
          <reference field="8" count="25">
            <x v="358"/>
            <x v="359"/>
            <x v="361"/>
            <x v="362"/>
            <x v="363"/>
            <x v="364"/>
            <x v="365"/>
            <x v="367"/>
            <x v="368"/>
            <x v="369"/>
            <x v="370"/>
            <x v="372"/>
            <x v="374"/>
            <x v="375"/>
            <x v="376"/>
            <x v="378"/>
            <x v="379"/>
            <x v="380"/>
            <x v="384"/>
            <x v="385"/>
            <x v="387"/>
            <x v="388"/>
            <x v="390"/>
            <x v="391"/>
            <x v="392"/>
          </reference>
        </references>
      </pivotArea>
    </format>
    <format dxfId="15484">
      <pivotArea dataOnly="0" labelOnly="1" outline="0" fieldPosition="0">
        <references count="1">
          <reference field="8" count="25">
            <x v="317"/>
            <x v="319"/>
            <x v="320"/>
            <x v="323"/>
            <x v="324"/>
            <x v="325"/>
            <x v="326"/>
            <x v="327"/>
            <x v="328"/>
            <x v="329"/>
            <x v="330"/>
            <x v="331"/>
            <x v="332"/>
            <x v="334"/>
            <x v="335"/>
            <x v="337"/>
            <x v="339"/>
            <x v="341"/>
            <x v="343"/>
            <x v="344"/>
            <x v="345"/>
            <x v="347"/>
            <x v="353"/>
            <x v="355"/>
            <x v="357"/>
          </reference>
        </references>
      </pivotArea>
    </format>
    <format dxfId="15483">
      <pivotArea dataOnly="0" labelOnly="1" outline="0" fieldPosition="0">
        <references count="1">
          <reference field="8" count="25">
            <x v="282"/>
            <x v="283"/>
            <x v="286"/>
            <x v="289"/>
            <x v="291"/>
            <x v="292"/>
            <x v="293"/>
            <x v="294"/>
            <x v="295"/>
            <x v="296"/>
            <x v="298"/>
            <x v="299"/>
            <x v="300"/>
            <x v="302"/>
            <x v="304"/>
            <x v="305"/>
            <x v="306"/>
            <x v="307"/>
            <x v="308"/>
            <x v="309"/>
            <x v="310"/>
            <x v="311"/>
            <x v="312"/>
            <x v="314"/>
            <x v="316"/>
          </reference>
        </references>
      </pivotArea>
    </format>
    <format dxfId="15482">
      <pivotArea dataOnly="0" labelOnly="1" outline="0" fieldPosition="0">
        <references count="1">
          <reference field="8" count="25">
            <x v="249"/>
            <x v="250"/>
            <x v="251"/>
            <x v="252"/>
            <x v="253"/>
            <x v="254"/>
            <x v="255"/>
            <x v="257"/>
            <x v="259"/>
            <x v="261"/>
            <x v="262"/>
            <x v="263"/>
            <x v="265"/>
            <x v="266"/>
            <x v="267"/>
            <x v="268"/>
            <x v="269"/>
            <x v="270"/>
            <x v="272"/>
            <x v="274"/>
            <x v="275"/>
            <x v="277"/>
            <x v="278"/>
            <x v="279"/>
            <x v="280"/>
          </reference>
        </references>
      </pivotArea>
    </format>
    <format dxfId="15481">
      <pivotArea dataOnly="0" labelOnly="1" outline="0" fieldPosition="0">
        <references count="1">
          <reference field="8" count="25">
            <x v="206"/>
            <x v="208"/>
            <x v="209"/>
            <x v="210"/>
            <x v="211"/>
            <x v="212"/>
            <x v="213"/>
            <x v="214"/>
            <x v="215"/>
            <x v="216"/>
            <x v="217"/>
            <x v="218"/>
            <x v="219"/>
            <x v="220"/>
            <x v="221"/>
            <x v="222"/>
            <x v="224"/>
            <x v="227"/>
            <x v="230"/>
            <x v="232"/>
            <x v="233"/>
            <x v="236"/>
            <x v="237"/>
            <x v="241"/>
            <x v="246"/>
          </reference>
        </references>
      </pivotArea>
    </format>
    <format dxfId="15480">
      <pivotArea dataOnly="0" labelOnly="1" outline="0" fieldPosition="0">
        <references count="1">
          <reference field="8" count="25">
            <x v="163"/>
            <x v="164"/>
            <x v="166"/>
            <x v="167"/>
            <x v="168"/>
            <x v="169"/>
            <x v="170"/>
            <x v="172"/>
            <x v="174"/>
            <x v="178"/>
            <x v="179"/>
            <x v="180"/>
            <x v="182"/>
            <x v="184"/>
            <x v="185"/>
            <x v="187"/>
            <x v="188"/>
            <x v="189"/>
            <x v="191"/>
            <x v="193"/>
            <x v="195"/>
            <x v="197"/>
            <x v="198"/>
            <x v="199"/>
            <x v="201"/>
          </reference>
        </references>
      </pivotArea>
    </format>
    <format dxfId="15479">
      <pivotArea dataOnly="0" labelOnly="1" outline="0" fieldPosition="0">
        <references count="1">
          <reference field="8" count="25">
            <x v="128"/>
            <x v="129"/>
            <x v="130"/>
            <x v="132"/>
            <x v="133"/>
            <x v="135"/>
            <x v="136"/>
            <x v="138"/>
            <x v="139"/>
            <x v="140"/>
            <x v="141"/>
            <x v="142"/>
            <x v="144"/>
            <x v="145"/>
            <x v="147"/>
            <x v="148"/>
            <x v="149"/>
            <x v="151"/>
            <x v="152"/>
            <x v="153"/>
            <x v="154"/>
            <x v="155"/>
            <x v="157"/>
            <x v="161"/>
            <x v="162"/>
          </reference>
        </references>
      </pivotArea>
    </format>
    <format dxfId="15478">
      <pivotArea dataOnly="0" labelOnly="1" outline="0" fieldPosition="0">
        <references count="1">
          <reference field="8" count="25">
            <x v="85"/>
            <x v="86"/>
            <x v="87"/>
            <x v="88"/>
            <x v="89"/>
            <x v="91"/>
            <x v="93"/>
            <x v="95"/>
            <x v="96"/>
            <x v="98"/>
            <x v="101"/>
            <x v="104"/>
            <x v="106"/>
            <x v="107"/>
            <x v="109"/>
            <x v="110"/>
            <x v="112"/>
            <x v="113"/>
            <x v="115"/>
            <x v="118"/>
            <x v="119"/>
            <x v="122"/>
            <x v="123"/>
            <x v="126"/>
            <x v="127"/>
          </reference>
        </references>
      </pivotArea>
    </format>
    <format dxfId="15477">
      <pivotArea dataOnly="0" labelOnly="1" outline="0" fieldPosition="0">
        <references count="1">
          <reference field="8" count="16">
            <x v="85"/>
            <x v="86"/>
            <x v="87"/>
            <x v="88"/>
            <x v="89"/>
            <x v="91"/>
            <x v="93"/>
            <x v="95"/>
            <x v="96"/>
            <x v="98"/>
            <x v="101"/>
            <x v="104"/>
            <x v="106"/>
            <x v="107"/>
            <x v="109"/>
            <x v="110"/>
          </reference>
        </references>
      </pivotArea>
    </format>
    <format dxfId="15476">
      <pivotArea dataOnly="0" labelOnly="1" outline="0" fieldPosition="0">
        <references count="1">
          <reference field="8" count="25">
            <x v="42"/>
            <x v="44"/>
            <x v="45"/>
            <x v="47"/>
            <x v="49"/>
            <x v="50"/>
            <x v="51"/>
            <x v="52"/>
            <x v="53"/>
            <x v="54"/>
            <x v="55"/>
            <x v="56"/>
            <x v="58"/>
            <x v="59"/>
            <x v="60"/>
            <x v="61"/>
            <x v="68"/>
            <x v="70"/>
            <x v="72"/>
            <x v="73"/>
            <x v="74"/>
            <x v="75"/>
            <x v="80"/>
            <x v="82"/>
            <x v="83"/>
          </reference>
        </references>
      </pivotArea>
    </format>
    <format dxfId="15475">
      <pivotArea dataOnly="0" labelOnly="1" outline="0" fieldPosition="0">
        <references count="1">
          <reference field="8" count="25">
            <x v="0"/>
            <x v="1"/>
            <x v="2"/>
            <x v="4"/>
            <x v="8"/>
            <x v="10"/>
            <x v="12"/>
            <x v="13"/>
            <x v="15"/>
            <x v="17"/>
            <x v="18"/>
            <x v="21"/>
            <x v="22"/>
            <x v="24"/>
            <x v="25"/>
            <x v="27"/>
            <x v="29"/>
            <x v="30"/>
            <x v="31"/>
            <x v="33"/>
            <x v="34"/>
            <x v="35"/>
            <x v="36"/>
            <x v="37"/>
            <x v="38"/>
          </reference>
        </references>
      </pivotArea>
    </format>
    <format dxfId="15474">
      <pivotArea dataOnly="0" labelOnly="1" outline="0" fieldPosition="0">
        <references count="1">
          <reference field="8" count="25">
            <x v="0"/>
            <x v="1"/>
            <x v="2"/>
            <x v="4"/>
            <x v="8"/>
            <x v="10"/>
            <x v="12"/>
            <x v="13"/>
            <x v="15"/>
            <x v="17"/>
            <x v="18"/>
            <x v="21"/>
            <x v="22"/>
            <x v="24"/>
            <x v="25"/>
            <x v="27"/>
            <x v="29"/>
            <x v="30"/>
            <x v="31"/>
            <x v="33"/>
            <x v="34"/>
            <x v="35"/>
            <x v="36"/>
            <x v="37"/>
            <x v="38"/>
          </reference>
        </references>
      </pivotArea>
    </format>
    <format dxfId="15473">
      <pivotArea dataOnly="0" labelOnly="1" outline="0" offset="IV256" fieldPosition="0">
        <references count="1">
          <reference field="8" count="1">
            <x v="393"/>
          </reference>
        </references>
      </pivotArea>
    </format>
    <format dxfId="15472">
      <pivotArea dataOnly="0" labelOnly="1" outline="0" fieldPosition="0">
        <references count="2">
          <reference field="8" count="1" selected="0">
            <x v="393"/>
          </reference>
          <reference field="9" count="1">
            <x v="341"/>
          </reference>
        </references>
      </pivotArea>
    </format>
    <format dxfId="15471">
      <pivotArea field="8" type="button" dataOnly="0" labelOnly="1" outline="0" axis="axisRow" fieldPosition="0"/>
    </format>
    <format dxfId="15470">
      <pivotArea field="9" type="button" dataOnly="0" labelOnly="1" outline="0" axis="axisRow" fieldPosition="1"/>
    </format>
    <format dxfId="15469">
      <pivotArea field="7" type="button" dataOnly="0" labelOnly="1" outline="0" axis="axisRow" fieldPosition="2"/>
    </format>
    <format dxfId="15468">
      <pivotArea field="8" type="button" dataOnly="0" labelOnly="1" outline="0" axis="axisRow" fieldPosition="0"/>
    </format>
    <format dxfId="15467">
      <pivotArea field="9" type="button" dataOnly="0" labelOnly="1" outline="0" axis="axisRow" fieldPosition="1"/>
    </format>
    <format dxfId="15466">
      <pivotArea field="7" type="button" dataOnly="0" labelOnly="1" outline="0" axis="axisRow" fieldPosition="2"/>
    </format>
    <format dxfId="15465">
      <pivotArea field="8" type="button" dataOnly="0" labelOnly="1" outline="0" axis="axisRow" fieldPosition="0"/>
    </format>
    <format dxfId="15464">
      <pivotArea field="9" type="button" dataOnly="0" labelOnly="1" outline="0" axis="axisRow" fieldPosition="1"/>
    </format>
    <format dxfId="15463">
      <pivotArea field="7" type="button" dataOnly="0" labelOnly="1" outline="0" axis="axisRow" fieldPosition="2"/>
    </format>
    <format dxfId="15462">
      <pivotArea dataOnly="0" labelOnly="1" outline="0" fieldPosition="0">
        <references count="1">
          <reference field="8" count="26">
            <x v="109"/>
            <x v="110"/>
            <x v="112"/>
            <x v="113"/>
            <x v="115"/>
            <x v="118"/>
            <x v="119"/>
            <x v="122"/>
            <x v="123"/>
            <x v="126"/>
            <x v="127"/>
            <x v="128"/>
            <x v="129"/>
            <x v="130"/>
            <x v="132"/>
            <x v="133"/>
            <x v="135"/>
            <x v="136"/>
            <x v="138"/>
            <x v="139"/>
            <x v="140"/>
            <x v="141"/>
            <x v="142"/>
            <x v="144"/>
            <x v="145"/>
            <x v="147"/>
          </reference>
        </references>
      </pivotArea>
    </format>
    <format dxfId="15461">
      <pivotArea dataOnly="0" labelOnly="1" outline="0" fieldPosition="0">
        <references count="1">
          <reference field="8" count="26">
            <x v="147"/>
            <x v="148"/>
            <x v="149"/>
            <x v="151"/>
            <x v="152"/>
            <x v="153"/>
            <x v="154"/>
            <x v="155"/>
            <x v="157"/>
            <x v="161"/>
            <x v="162"/>
            <x v="163"/>
            <x v="164"/>
            <x v="166"/>
            <x v="167"/>
            <x v="168"/>
            <x v="169"/>
            <x v="170"/>
            <x v="172"/>
            <x v="174"/>
            <x v="178"/>
            <x v="179"/>
            <x v="180"/>
            <x v="182"/>
            <x v="184"/>
            <x v="185"/>
          </reference>
        </references>
      </pivotArea>
    </format>
    <format dxfId="15460">
      <pivotArea dataOnly="0" labelOnly="1" outline="0" fieldPosition="0">
        <references count="1">
          <reference field="8" count="26">
            <x v="185"/>
            <x v="187"/>
            <x v="188"/>
            <x v="189"/>
            <x v="191"/>
            <x v="193"/>
            <x v="195"/>
            <x v="197"/>
            <x v="198"/>
            <x v="199"/>
            <x v="201"/>
            <x v="206"/>
            <x v="208"/>
            <x v="209"/>
            <x v="210"/>
            <x v="211"/>
            <x v="212"/>
            <x v="213"/>
            <x v="214"/>
            <x v="215"/>
            <x v="216"/>
            <x v="217"/>
            <x v="218"/>
            <x v="219"/>
            <x v="220"/>
            <x v="221"/>
          </reference>
        </references>
      </pivotArea>
    </format>
    <format dxfId="15459">
      <pivotArea dataOnly="0" labelOnly="1" outline="0" fieldPosition="0">
        <references count="1">
          <reference field="8" count="26">
            <x v="221"/>
            <x v="222"/>
            <x v="224"/>
            <x v="227"/>
            <x v="230"/>
            <x v="232"/>
            <x v="233"/>
            <x v="236"/>
            <x v="237"/>
            <x v="241"/>
            <x v="246"/>
            <x v="249"/>
            <x v="250"/>
            <x v="251"/>
            <x v="252"/>
            <x v="253"/>
            <x v="254"/>
            <x v="255"/>
            <x v="257"/>
            <x v="259"/>
            <x v="261"/>
            <x v="262"/>
            <x v="263"/>
            <x v="265"/>
            <x v="266"/>
            <x v="267"/>
          </reference>
        </references>
      </pivotArea>
    </format>
    <format dxfId="15458">
      <pivotArea dataOnly="0" labelOnly="1" outline="0" fieldPosition="0">
        <references count="1">
          <reference field="8" count="26">
            <x v="267"/>
            <x v="268"/>
            <x v="269"/>
            <x v="270"/>
            <x v="272"/>
            <x v="274"/>
            <x v="275"/>
            <x v="277"/>
            <x v="278"/>
            <x v="279"/>
            <x v="280"/>
            <x v="282"/>
            <x v="283"/>
            <x v="286"/>
            <x v="289"/>
            <x v="291"/>
            <x v="292"/>
            <x v="293"/>
            <x v="294"/>
            <x v="295"/>
            <x v="296"/>
            <x v="298"/>
            <x v="299"/>
            <x v="300"/>
            <x v="302"/>
            <x v="304"/>
          </reference>
        </references>
      </pivotArea>
    </format>
    <format dxfId="15457">
      <pivotArea dataOnly="0" labelOnly="1" outline="0" fieldPosition="0">
        <references count="1">
          <reference field="8" count="26">
            <x v="304"/>
            <x v="305"/>
            <x v="306"/>
            <x v="307"/>
            <x v="308"/>
            <x v="309"/>
            <x v="310"/>
            <x v="311"/>
            <x v="312"/>
            <x v="314"/>
            <x v="316"/>
            <x v="317"/>
            <x v="319"/>
            <x v="320"/>
            <x v="323"/>
            <x v="324"/>
            <x v="325"/>
            <x v="326"/>
            <x v="327"/>
            <x v="328"/>
            <x v="329"/>
            <x v="330"/>
            <x v="331"/>
            <x v="332"/>
            <x v="334"/>
            <x v="335"/>
          </reference>
        </references>
      </pivotArea>
    </format>
    <format dxfId="15456">
      <pivotArea dataOnly="0" labelOnly="1" outline="0" fieldPosition="0">
        <references count="1">
          <reference field="8" count="26">
            <x v="335"/>
            <x v="337"/>
            <x v="339"/>
            <x v="341"/>
            <x v="343"/>
            <x v="344"/>
            <x v="345"/>
            <x v="347"/>
            <x v="353"/>
            <x v="355"/>
            <x v="357"/>
            <x v="358"/>
            <x v="359"/>
            <x v="361"/>
            <x v="362"/>
            <x v="363"/>
            <x v="364"/>
            <x v="365"/>
            <x v="367"/>
            <x v="368"/>
            <x v="369"/>
            <x v="370"/>
            <x v="372"/>
            <x v="374"/>
            <x v="375"/>
            <x v="376"/>
          </reference>
        </references>
      </pivotArea>
    </format>
    <format dxfId="15455">
      <pivotArea dataOnly="0" labelOnly="1" outline="0" fieldPosition="0">
        <references count="1">
          <reference field="8" count="12">
            <x v="376"/>
            <x v="378"/>
            <x v="379"/>
            <x v="380"/>
            <x v="384"/>
            <x v="385"/>
            <x v="387"/>
            <x v="388"/>
            <x v="390"/>
            <x v="391"/>
            <x v="392"/>
            <x v="393"/>
          </reference>
        </references>
      </pivotArea>
    </format>
    <format dxfId="15454">
      <pivotArea dataOnly="0" labelOnly="1" outline="0" fieldPosition="0">
        <references count="2">
          <reference field="8" count="1" selected="0">
            <x v="109"/>
          </reference>
          <reference field="9" count="1">
            <x v="341"/>
          </reference>
        </references>
      </pivotArea>
    </format>
    <format dxfId="15453">
      <pivotArea dataOnly="0" labelOnly="1" outline="0" fieldPosition="0">
        <references count="2">
          <reference field="8" count="1" selected="0">
            <x v="110"/>
          </reference>
          <reference field="9" count="6">
            <x v="99"/>
            <x v="102"/>
            <x v="196"/>
            <x v="239"/>
            <x v="341"/>
            <x v="356"/>
          </reference>
        </references>
      </pivotArea>
    </format>
    <format dxfId="15452">
      <pivotArea dataOnly="0" labelOnly="1" outline="0" fieldPosition="0">
        <references count="2">
          <reference field="8" count="1" selected="0">
            <x v="112"/>
          </reference>
          <reference field="9" count="4">
            <x v="100"/>
            <x v="101"/>
            <x v="166"/>
            <x v="341"/>
          </reference>
        </references>
      </pivotArea>
    </format>
    <format dxfId="15451">
      <pivotArea dataOnly="0" labelOnly="1" outline="0" fieldPosition="0">
        <references count="2">
          <reference field="8" count="1" selected="0">
            <x v="113"/>
          </reference>
          <reference field="9" count="2">
            <x v="341"/>
            <x v="361"/>
          </reference>
        </references>
      </pivotArea>
    </format>
    <format dxfId="15450">
      <pivotArea dataOnly="0" labelOnly="1" outline="0" fieldPosition="0">
        <references count="2">
          <reference field="8" count="1" selected="0">
            <x v="115"/>
          </reference>
          <reference field="9" count="4">
            <x v="51"/>
            <x v="103"/>
            <x v="207"/>
            <x v="356"/>
          </reference>
        </references>
      </pivotArea>
    </format>
    <format dxfId="15449">
      <pivotArea dataOnly="0" labelOnly="1" outline="0" fieldPosition="0">
        <references count="2">
          <reference field="8" count="1" selected="0">
            <x v="118"/>
          </reference>
          <reference field="9" count="5">
            <x v="104"/>
            <x v="105"/>
            <x v="106"/>
            <x v="107"/>
            <x v="341"/>
          </reference>
        </references>
      </pivotArea>
    </format>
    <format dxfId="15448">
      <pivotArea dataOnly="0" labelOnly="1" outline="0" fieldPosition="0">
        <references count="2">
          <reference field="8" count="1" selected="0">
            <x v="119"/>
          </reference>
          <reference field="9" count="1">
            <x v="341"/>
          </reference>
        </references>
      </pivotArea>
    </format>
    <format dxfId="15447">
      <pivotArea dataOnly="0" labelOnly="1" outline="0" fieldPosition="0">
        <references count="2">
          <reference field="8" count="1" selected="0">
            <x v="122"/>
          </reference>
          <reference field="9" count="5">
            <x v="108"/>
            <x v="109"/>
            <x v="110"/>
            <x v="274"/>
            <x v="341"/>
          </reference>
        </references>
      </pivotArea>
    </format>
    <format dxfId="15446">
      <pivotArea dataOnly="0" labelOnly="1" outline="0" fieldPosition="0">
        <references count="2">
          <reference field="8" count="1" selected="0">
            <x v="123"/>
          </reference>
          <reference field="9" count="4">
            <x v="84"/>
            <x v="111"/>
            <x v="112"/>
            <x v="274"/>
          </reference>
        </references>
      </pivotArea>
    </format>
    <format dxfId="15445">
      <pivotArea dataOnly="0" labelOnly="1" outline="0" fieldPosition="0">
        <references count="2">
          <reference field="8" count="1" selected="0">
            <x v="126"/>
          </reference>
          <reference field="9" count="1">
            <x v="206"/>
          </reference>
        </references>
      </pivotArea>
    </format>
    <format dxfId="15444">
      <pivotArea dataOnly="0" labelOnly="1" outline="0" fieldPosition="0">
        <references count="2">
          <reference field="8" count="1" selected="0">
            <x v="127"/>
          </reference>
          <reference field="9" count="1">
            <x v="341"/>
          </reference>
        </references>
      </pivotArea>
    </format>
    <format dxfId="15443">
      <pivotArea dataOnly="0" labelOnly="1" outline="0" fieldPosition="0">
        <references count="2">
          <reference field="8" count="1" selected="0">
            <x v="128"/>
          </reference>
          <reference field="9" count="1">
            <x v="341"/>
          </reference>
        </references>
      </pivotArea>
    </format>
    <format dxfId="15442">
      <pivotArea dataOnly="0" labelOnly="1" outline="0" fieldPosition="0">
        <references count="2">
          <reference field="8" count="1" selected="0">
            <x v="129"/>
          </reference>
          <reference field="9" count="1">
            <x v="206"/>
          </reference>
        </references>
      </pivotArea>
    </format>
    <format dxfId="15441">
      <pivotArea dataOnly="0" labelOnly="1" outline="0" fieldPosition="0">
        <references count="2">
          <reference field="8" count="1" selected="0">
            <x v="130"/>
          </reference>
          <reference field="9" count="1">
            <x v="341"/>
          </reference>
        </references>
      </pivotArea>
    </format>
    <format dxfId="15440">
      <pivotArea dataOnly="0" labelOnly="1" outline="0" fieldPosition="0">
        <references count="2">
          <reference field="8" count="1" selected="0">
            <x v="132"/>
          </reference>
          <reference field="9" count="3">
            <x v="121"/>
            <x v="122"/>
            <x v="364"/>
          </reference>
        </references>
      </pivotArea>
    </format>
    <format dxfId="15439">
      <pivotArea dataOnly="0" labelOnly="1" outline="0" fieldPosition="0">
        <references count="2">
          <reference field="8" count="1" selected="0">
            <x v="133"/>
          </reference>
          <reference field="9" count="2">
            <x v="126"/>
            <x v="341"/>
          </reference>
        </references>
      </pivotArea>
    </format>
    <format dxfId="15438">
      <pivotArea dataOnly="0" labelOnly="1" outline="0" fieldPosition="0">
        <references count="2">
          <reference field="8" count="1" selected="0">
            <x v="135"/>
          </reference>
          <reference field="9" count="1">
            <x v="0"/>
          </reference>
        </references>
      </pivotArea>
    </format>
    <format dxfId="15437">
      <pivotArea dataOnly="0" labelOnly="1" outline="0" fieldPosition="0">
        <references count="2">
          <reference field="8" count="1" selected="0">
            <x v="136"/>
          </reference>
          <reference field="9" count="1">
            <x v="0"/>
          </reference>
        </references>
      </pivotArea>
    </format>
    <format dxfId="15436">
      <pivotArea dataOnly="0" labelOnly="1" outline="0" fieldPosition="0">
        <references count="2">
          <reference field="8" count="1" selected="0">
            <x v="138"/>
          </reference>
          <reference field="9" count="1">
            <x v="341"/>
          </reference>
        </references>
      </pivotArea>
    </format>
    <format dxfId="15435">
      <pivotArea dataOnly="0" labelOnly="1" outline="0" fieldPosition="0">
        <references count="2">
          <reference field="8" count="1" selected="0">
            <x v="139"/>
          </reference>
          <reference field="9" count="7">
            <x v="117"/>
            <x v="118"/>
            <x v="119"/>
            <x v="188"/>
            <x v="288"/>
            <x v="341"/>
            <x v="356"/>
          </reference>
        </references>
      </pivotArea>
    </format>
    <format dxfId="15434">
      <pivotArea dataOnly="0" labelOnly="1" outline="0" fieldPosition="0">
        <references count="2">
          <reference field="8" count="1" selected="0">
            <x v="140"/>
          </reference>
          <reference field="9" count="1">
            <x v="0"/>
          </reference>
        </references>
      </pivotArea>
    </format>
    <format dxfId="15433">
      <pivotArea dataOnly="0" labelOnly="1" outline="0" fieldPosition="0">
        <references count="2">
          <reference field="8" count="1" selected="0">
            <x v="141"/>
          </reference>
          <reference field="9" count="3">
            <x v="124"/>
            <x v="125"/>
            <x v="341"/>
          </reference>
        </references>
      </pivotArea>
    </format>
    <format dxfId="15432">
      <pivotArea dataOnly="0" labelOnly="1" outline="0" fieldPosition="0">
        <references count="2">
          <reference field="8" count="1" selected="0">
            <x v="142"/>
          </reference>
          <reference field="9" count="3">
            <x v="116"/>
            <x v="341"/>
            <x v="385"/>
          </reference>
        </references>
      </pivotArea>
    </format>
    <format dxfId="15431">
      <pivotArea dataOnly="0" labelOnly="1" outline="0" fieldPosition="0">
        <references count="2">
          <reference field="8" count="1" selected="0">
            <x v="144"/>
          </reference>
          <reference field="9" count="3">
            <x v="120"/>
            <x v="284"/>
            <x v="341"/>
          </reference>
        </references>
      </pivotArea>
    </format>
    <format dxfId="15430">
      <pivotArea dataOnly="0" labelOnly="1" outline="0" fieldPosition="0">
        <references count="2">
          <reference field="8" count="1" selected="0">
            <x v="145"/>
          </reference>
          <reference field="9" count="6">
            <x v="23"/>
            <x v="127"/>
            <x v="171"/>
            <x v="198"/>
            <x v="266"/>
            <x v="341"/>
          </reference>
        </references>
      </pivotArea>
    </format>
    <format dxfId="15429">
      <pivotArea dataOnly="0" labelOnly="1" outline="0" fieldPosition="0">
        <references count="2">
          <reference field="8" count="1" selected="0">
            <x v="147"/>
          </reference>
          <reference field="9" count="1">
            <x v="341"/>
          </reference>
        </references>
      </pivotArea>
    </format>
    <format dxfId="15428">
      <pivotArea dataOnly="0" labelOnly="1" outline="0" fieldPosition="0">
        <references count="2">
          <reference field="8" count="1" selected="0">
            <x v="148"/>
          </reference>
          <reference field="9" count="4">
            <x v="133"/>
            <x v="134"/>
            <x v="275"/>
            <x v="341"/>
          </reference>
        </references>
      </pivotArea>
    </format>
    <format dxfId="15427">
      <pivotArea dataOnly="0" labelOnly="1" outline="0" fieldPosition="0">
        <references count="2">
          <reference field="8" count="1" selected="0">
            <x v="149"/>
          </reference>
          <reference field="9" count="3">
            <x v="114"/>
            <x v="174"/>
            <x v="341"/>
          </reference>
        </references>
      </pivotArea>
    </format>
    <format dxfId="15426">
      <pivotArea dataOnly="0" labelOnly="1" outline="0" fieldPosition="0">
        <references count="2">
          <reference field="8" count="1" selected="0">
            <x v="151"/>
          </reference>
          <reference field="9" count="3">
            <x v="129"/>
            <x v="216"/>
            <x v="341"/>
          </reference>
        </references>
      </pivotArea>
    </format>
    <format dxfId="15425">
      <pivotArea dataOnly="0" labelOnly="1" outline="0" fieldPosition="0">
        <references count="2">
          <reference field="8" count="1" selected="0">
            <x v="152"/>
          </reference>
          <reference field="9" count="4">
            <x v="130"/>
            <x v="131"/>
            <x v="132"/>
            <x v="224"/>
          </reference>
        </references>
      </pivotArea>
    </format>
    <format dxfId="15424">
      <pivotArea dataOnly="0" labelOnly="1" outline="0" fieldPosition="0">
        <references count="2">
          <reference field="8" count="1" selected="0">
            <x v="153"/>
          </reference>
          <reference field="9" count="1">
            <x v="341"/>
          </reference>
        </references>
      </pivotArea>
    </format>
    <format dxfId="15423">
      <pivotArea dataOnly="0" labelOnly="1" outline="0" fieldPosition="0">
        <references count="2">
          <reference field="8" count="1" selected="0">
            <x v="154"/>
          </reference>
          <reference field="9" count="5">
            <x v="5"/>
            <x v="136"/>
            <x v="137"/>
            <x v="138"/>
            <x v="341"/>
          </reference>
        </references>
      </pivotArea>
    </format>
    <format dxfId="15422">
      <pivotArea dataOnly="0" labelOnly="1" outline="0" fieldPosition="0">
        <references count="2">
          <reference field="8" count="1" selected="0">
            <x v="155"/>
          </reference>
          <reference field="9" count="1">
            <x v="341"/>
          </reference>
        </references>
      </pivotArea>
    </format>
    <format dxfId="15421">
      <pivotArea dataOnly="0" labelOnly="1" outline="0" fieldPosition="0">
        <references count="2">
          <reference field="8" count="1" selected="0">
            <x v="157"/>
          </reference>
          <reference field="9" count="3">
            <x v="8"/>
            <x v="135"/>
            <x v="341"/>
          </reference>
        </references>
      </pivotArea>
    </format>
    <format dxfId="15420">
      <pivotArea dataOnly="0" labelOnly="1" outline="0" fieldPosition="0">
        <references count="2">
          <reference field="8" count="1" selected="0">
            <x v="161"/>
          </reference>
          <reference field="9" count="3">
            <x v="144"/>
            <x v="224"/>
            <x v="274"/>
          </reference>
        </references>
      </pivotArea>
    </format>
    <format dxfId="15419">
      <pivotArea dataOnly="0" labelOnly="1" outline="0" fieldPosition="0">
        <references count="2">
          <reference field="8" count="1" selected="0">
            <x v="162"/>
          </reference>
          <reference field="9" count="8">
            <x v="139"/>
            <x v="140"/>
            <x v="141"/>
            <x v="142"/>
            <x v="164"/>
            <x v="165"/>
            <x v="274"/>
            <x v="341"/>
          </reference>
        </references>
      </pivotArea>
    </format>
    <format dxfId="15418">
      <pivotArea dataOnly="0" labelOnly="1" outline="0" fieldPosition="0">
        <references count="2">
          <reference field="8" count="1" selected="0">
            <x v="163"/>
          </reference>
          <reference field="9" count="3">
            <x v="145"/>
            <x v="275"/>
            <x v="341"/>
          </reference>
        </references>
      </pivotArea>
    </format>
    <format dxfId="15417">
      <pivotArea dataOnly="0" labelOnly="1" outline="0" fieldPosition="0">
        <references count="2">
          <reference field="8" count="1" selected="0">
            <x v="164"/>
          </reference>
          <reference field="9" count="5">
            <x v="151"/>
            <x v="235"/>
            <x v="277"/>
            <x v="341"/>
            <x v="376"/>
          </reference>
        </references>
      </pivotArea>
    </format>
    <format dxfId="15416">
      <pivotArea dataOnly="0" labelOnly="1" outline="0" fieldPosition="0">
        <references count="2">
          <reference field="8" count="1" selected="0">
            <x v="166"/>
          </reference>
          <reference field="9" count="4">
            <x v="11"/>
            <x v="143"/>
            <x v="208"/>
            <x v="341"/>
          </reference>
        </references>
      </pivotArea>
    </format>
    <format dxfId="15415">
      <pivotArea dataOnly="0" labelOnly="1" outline="0" fieldPosition="0">
        <references count="2">
          <reference field="8" count="1" selected="0">
            <x v="167"/>
          </reference>
          <reference field="9" count="5">
            <x v="146"/>
            <x v="147"/>
            <x v="148"/>
            <x v="149"/>
            <x v="341"/>
          </reference>
        </references>
      </pivotArea>
    </format>
    <format dxfId="15414">
      <pivotArea dataOnly="0" labelOnly="1" outline="0" fieldPosition="0">
        <references count="2">
          <reference field="8" count="1" selected="0">
            <x v="168"/>
          </reference>
          <reference field="9" count="1">
            <x v="0"/>
          </reference>
        </references>
      </pivotArea>
    </format>
    <format dxfId="15413">
      <pivotArea dataOnly="0" labelOnly="1" outline="0" fieldPosition="0">
        <references count="2">
          <reference field="8" count="1" selected="0">
            <x v="169"/>
          </reference>
          <reference field="9" count="1">
            <x v="0"/>
          </reference>
        </references>
      </pivotArea>
    </format>
    <format dxfId="15412">
      <pivotArea dataOnly="0" labelOnly="1" outline="0" fieldPosition="0">
        <references count="2">
          <reference field="8" count="1" selected="0">
            <x v="170"/>
          </reference>
          <reference field="9" count="5">
            <x v="150"/>
            <x v="221"/>
            <x v="273"/>
            <x v="341"/>
            <x v="342"/>
          </reference>
        </references>
      </pivotArea>
    </format>
    <format dxfId="15411">
      <pivotArea dataOnly="0" labelOnly="1" outline="0" fieldPosition="0">
        <references count="2">
          <reference field="8" count="1" selected="0">
            <x v="172"/>
          </reference>
          <reference field="9" count="4">
            <x v="154"/>
            <x v="155"/>
            <x v="275"/>
            <x v="341"/>
          </reference>
        </references>
      </pivotArea>
    </format>
    <format dxfId="15410">
      <pivotArea dataOnly="0" labelOnly="1" outline="0" fieldPosition="0">
        <references count="2">
          <reference field="8" count="1" selected="0">
            <x v="174"/>
          </reference>
          <reference field="9" count="2">
            <x v="153"/>
            <x v="341"/>
          </reference>
        </references>
      </pivotArea>
    </format>
    <format dxfId="15409">
      <pivotArea dataOnly="0" labelOnly="1" outline="0" fieldPosition="0">
        <references count="2">
          <reference field="8" count="1" selected="0">
            <x v="178"/>
          </reference>
          <reference field="9" count="3">
            <x v="156"/>
            <x v="157"/>
            <x v="341"/>
          </reference>
        </references>
      </pivotArea>
    </format>
    <format dxfId="15408">
      <pivotArea dataOnly="0" labelOnly="1" outline="0" fieldPosition="0">
        <references count="2">
          <reference field="8" count="1" selected="0">
            <x v="179"/>
          </reference>
          <reference field="9" count="2">
            <x v="158"/>
            <x v="341"/>
          </reference>
        </references>
      </pivotArea>
    </format>
    <format dxfId="15407">
      <pivotArea dataOnly="0" labelOnly="1" outline="0" fieldPosition="0">
        <references count="2">
          <reference field="8" count="1" selected="0">
            <x v="180"/>
          </reference>
          <reference field="9" count="1">
            <x v="0"/>
          </reference>
        </references>
      </pivotArea>
    </format>
    <format dxfId="15406">
      <pivotArea dataOnly="0" labelOnly="1" outline="0" fieldPosition="0">
        <references count="2">
          <reference field="8" count="1" selected="0">
            <x v="182"/>
          </reference>
          <reference field="9" count="1">
            <x v="341"/>
          </reference>
        </references>
      </pivotArea>
    </format>
    <format dxfId="15405">
      <pivotArea dataOnly="0" labelOnly="1" outline="0" fieldPosition="0">
        <references count="2">
          <reference field="8" count="1" selected="0">
            <x v="184"/>
          </reference>
          <reference field="9" count="1">
            <x v="161"/>
          </reference>
        </references>
      </pivotArea>
    </format>
    <format dxfId="15404">
      <pivotArea dataOnly="0" labelOnly="1" outline="0" fieldPosition="0">
        <references count="2">
          <reference field="8" count="1" selected="0">
            <x v="185"/>
          </reference>
          <reference field="9" count="5">
            <x v="167"/>
            <x v="168"/>
            <x v="169"/>
            <x v="170"/>
            <x v="341"/>
          </reference>
        </references>
      </pivotArea>
    </format>
    <format dxfId="15403">
      <pivotArea dataOnly="0" labelOnly="1" outline="0" fieldPosition="0">
        <references count="2">
          <reference field="8" count="1" selected="0">
            <x v="187"/>
          </reference>
          <reference field="9" count="1">
            <x v="341"/>
          </reference>
        </references>
      </pivotArea>
    </format>
    <format dxfId="15402">
      <pivotArea dataOnly="0" labelOnly="1" outline="0" fieldPosition="0">
        <references count="2">
          <reference field="8" count="1" selected="0">
            <x v="188"/>
          </reference>
          <reference field="9" count="4">
            <x v="49"/>
            <x v="172"/>
            <x v="274"/>
            <x v="341"/>
          </reference>
        </references>
      </pivotArea>
    </format>
    <format dxfId="15401">
      <pivotArea dataOnly="0" labelOnly="1" outline="0" fieldPosition="0">
        <references count="2">
          <reference field="8" count="1" selected="0">
            <x v="189"/>
          </reference>
          <reference field="9" count="2">
            <x v="341"/>
            <x v="377"/>
          </reference>
        </references>
      </pivotArea>
    </format>
    <format dxfId="15400">
      <pivotArea dataOnly="0" labelOnly="1" outline="0" fieldPosition="0">
        <references count="2">
          <reference field="8" count="1" selected="0">
            <x v="191"/>
          </reference>
          <reference field="9" count="3">
            <x v="173"/>
            <x v="275"/>
            <x v="341"/>
          </reference>
        </references>
      </pivotArea>
    </format>
    <format dxfId="15399">
      <pivotArea dataOnly="0" labelOnly="1" outline="0" fieldPosition="0">
        <references count="2">
          <reference field="8" count="1" selected="0">
            <x v="193"/>
          </reference>
          <reference field="9" count="3">
            <x v="175"/>
            <x v="176"/>
            <x v="341"/>
          </reference>
        </references>
      </pivotArea>
    </format>
    <format dxfId="15398">
      <pivotArea dataOnly="0" labelOnly="1" outline="0" fieldPosition="0">
        <references count="2">
          <reference field="8" count="1" selected="0">
            <x v="195"/>
          </reference>
          <reference field="9" count="7">
            <x v="177"/>
            <x v="178"/>
            <x v="179"/>
            <x v="180"/>
            <x v="224"/>
            <x v="274"/>
            <x v="341"/>
          </reference>
        </references>
      </pivotArea>
    </format>
    <format dxfId="15397">
      <pivotArea dataOnly="0" labelOnly="1" outline="0" fieldPosition="0">
        <references count="2">
          <reference field="8" count="1" selected="0">
            <x v="197"/>
          </reference>
          <reference field="9" count="2">
            <x v="181"/>
            <x v="341"/>
          </reference>
        </references>
      </pivotArea>
    </format>
    <format dxfId="15396">
      <pivotArea dataOnly="0" labelOnly="1" outline="0" fieldPosition="0">
        <references count="2">
          <reference field="8" count="1" selected="0">
            <x v="198"/>
          </reference>
          <reference field="9" count="2">
            <x v="182"/>
            <x v="341"/>
          </reference>
        </references>
      </pivotArea>
    </format>
    <format dxfId="15395">
      <pivotArea dataOnly="0" labelOnly="1" outline="0" fieldPosition="0">
        <references count="2">
          <reference field="8" count="1" selected="0">
            <x v="199"/>
          </reference>
          <reference field="9" count="3">
            <x v="183"/>
            <x v="184"/>
            <x v="341"/>
          </reference>
        </references>
      </pivotArea>
    </format>
    <format dxfId="15394">
      <pivotArea dataOnly="0" labelOnly="1" outline="0" fieldPosition="0">
        <references count="2">
          <reference field="8" count="1" selected="0">
            <x v="201"/>
          </reference>
          <reference field="9" count="2">
            <x v="185"/>
            <x v="341"/>
          </reference>
        </references>
      </pivotArea>
    </format>
    <format dxfId="15393">
      <pivotArea dataOnly="0" labelOnly="1" outline="0" fieldPosition="0">
        <references count="2">
          <reference field="8" count="1" selected="0">
            <x v="206"/>
          </reference>
          <reference field="9" count="3">
            <x v="152"/>
            <x v="275"/>
            <x v="341"/>
          </reference>
        </references>
      </pivotArea>
    </format>
    <format dxfId="15392">
      <pivotArea dataOnly="0" labelOnly="1" outline="0" fieldPosition="0">
        <references count="2">
          <reference field="8" count="1" selected="0">
            <x v="208"/>
          </reference>
          <reference field="9" count="3">
            <x v="200"/>
            <x v="341"/>
            <x v="372"/>
          </reference>
        </references>
      </pivotArea>
    </format>
    <format dxfId="15391">
      <pivotArea dataOnly="0" labelOnly="1" outline="0" fieldPosition="0">
        <references count="2">
          <reference field="8" count="1" selected="0">
            <x v="209"/>
          </reference>
          <reference field="9" count="8">
            <x v="152"/>
            <x v="201"/>
            <x v="202"/>
            <x v="203"/>
            <x v="213"/>
            <x v="275"/>
            <x v="341"/>
            <x v="364"/>
          </reference>
        </references>
      </pivotArea>
    </format>
    <format dxfId="15390">
      <pivotArea dataOnly="0" labelOnly="1" outline="0" fieldPosition="0">
        <references count="2">
          <reference field="8" count="1" selected="0">
            <x v="210"/>
          </reference>
          <reference field="9" count="1">
            <x v="0"/>
          </reference>
        </references>
      </pivotArea>
    </format>
    <format dxfId="15389">
      <pivotArea dataOnly="0" labelOnly="1" outline="0" fieldPosition="0">
        <references count="2">
          <reference field="8" count="1" selected="0">
            <x v="211"/>
          </reference>
          <reference field="9" count="1">
            <x v="0"/>
          </reference>
        </references>
      </pivotArea>
    </format>
    <format dxfId="15388">
      <pivotArea dataOnly="0" labelOnly="1" outline="0" fieldPosition="0">
        <references count="2">
          <reference field="8" count="1" selected="0">
            <x v="212"/>
          </reference>
          <reference field="9" count="3">
            <x v="197"/>
            <x v="274"/>
            <x v="341"/>
          </reference>
        </references>
      </pivotArea>
    </format>
    <format dxfId="15387">
      <pivotArea dataOnly="0" labelOnly="1" outline="0" fieldPosition="0">
        <references count="2">
          <reference field="8" count="1" selected="0">
            <x v="213"/>
          </reference>
          <reference field="9" count="2">
            <x v="209"/>
            <x v="341"/>
          </reference>
        </references>
      </pivotArea>
    </format>
    <format dxfId="15386">
      <pivotArea dataOnly="0" labelOnly="1" outline="0" fieldPosition="0">
        <references count="2">
          <reference field="8" count="1" selected="0">
            <x v="214"/>
          </reference>
          <reference field="9" count="2">
            <x v="210"/>
            <x v="341"/>
          </reference>
        </references>
      </pivotArea>
    </format>
    <format dxfId="15385">
      <pivotArea dataOnly="0" labelOnly="1" outline="0" fieldPosition="0">
        <references count="2">
          <reference field="8" count="1" selected="0">
            <x v="215"/>
          </reference>
          <reference field="9" count="1">
            <x v="341"/>
          </reference>
        </references>
      </pivotArea>
    </format>
    <format dxfId="15384">
      <pivotArea dataOnly="0" labelOnly="1" outline="0" fieldPosition="0">
        <references count="2">
          <reference field="8" count="1" selected="0">
            <x v="216"/>
          </reference>
          <reference field="9" count="1">
            <x v="0"/>
          </reference>
        </references>
      </pivotArea>
    </format>
    <format dxfId="15383">
      <pivotArea dataOnly="0" labelOnly="1" outline="0" fieldPosition="0">
        <references count="2">
          <reference field="8" count="1" selected="0">
            <x v="217"/>
          </reference>
          <reference field="9" count="1">
            <x v="341"/>
          </reference>
        </references>
      </pivotArea>
    </format>
    <format dxfId="15382">
      <pivotArea dataOnly="0" labelOnly="1" outline="0" fieldPosition="0">
        <references count="2">
          <reference field="8" count="1" selected="0">
            <x v="218"/>
          </reference>
          <reference field="9" count="6">
            <x v="10"/>
            <x v="211"/>
            <x v="214"/>
            <x v="230"/>
            <x v="341"/>
            <x v="372"/>
          </reference>
        </references>
      </pivotArea>
    </format>
    <format dxfId="15381">
      <pivotArea dataOnly="0" labelOnly="1" outline="0" fieldPosition="0">
        <references count="2">
          <reference field="8" count="1" selected="0">
            <x v="219"/>
          </reference>
          <reference field="9" count="5">
            <x v="187"/>
            <x v="195"/>
            <x v="212"/>
            <x v="238"/>
            <x v="341"/>
          </reference>
        </references>
      </pivotArea>
    </format>
    <format dxfId="15380">
      <pivotArea dataOnly="0" labelOnly="1" outline="0" fieldPosition="0">
        <references count="2">
          <reference field="8" count="1" selected="0">
            <x v="220"/>
          </reference>
          <reference field="9" count="1">
            <x v="0"/>
          </reference>
        </references>
      </pivotArea>
    </format>
    <format dxfId="15379">
      <pivotArea dataOnly="0" labelOnly="1" outline="0" fieldPosition="0">
        <references count="2">
          <reference field="8" count="1" selected="0">
            <x v="221"/>
          </reference>
          <reference field="9" count="1">
            <x v="0"/>
          </reference>
        </references>
      </pivotArea>
    </format>
    <format dxfId="15378">
      <pivotArea dataOnly="0" labelOnly="1" outline="0" fieldPosition="0">
        <references count="2">
          <reference field="8" count="1" selected="0">
            <x v="222"/>
          </reference>
          <reference field="9" count="1">
            <x v="0"/>
          </reference>
        </references>
      </pivotArea>
    </format>
    <format dxfId="15377">
      <pivotArea dataOnly="0" labelOnly="1" outline="0" fieldPosition="0">
        <references count="2">
          <reference field="8" count="1" selected="0">
            <x v="224"/>
          </reference>
          <reference field="9" count="3">
            <x v="206"/>
            <x v="215"/>
            <x v="341"/>
          </reference>
        </references>
      </pivotArea>
    </format>
    <format dxfId="15376">
      <pivotArea dataOnly="0" labelOnly="1" outline="0" fieldPosition="0">
        <references count="2">
          <reference field="8" count="1" selected="0">
            <x v="227"/>
          </reference>
          <reference field="9" count="1">
            <x v="341"/>
          </reference>
        </references>
      </pivotArea>
    </format>
    <format dxfId="15375">
      <pivotArea dataOnly="0" labelOnly="1" outline="0" fieldPosition="0">
        <references count="2">
          <reference field="8" count="1" selected="0">
            <x v="230"/>
          </reference>
          <reference field="9" count="5">
            <x v="187"/>
            <x v="195"/>
            <x v="219"/>
            <x v="238"/>
            <x v="341"/>
          </reference>
        </references>
      </pivotArea>
    </format>
    <format dxfId="15374">
      <pivotArea dataOnly="0" labelOnly="1" outline="0" fieldPosition="0">
        <references count="2">
          <reference field="8" count="1" selected="0">
            <x v="232"/>
          </reference>
          <reference field="9" count="2">
            <x v="220"/>
            <x v="341"/>
          </reference>
        </references>
      </pivotArea>
    </format>
    <format dxfId="15373">
      <pivotArea dataOnly="0" labelOnly="1" outline="0" fieldPosition="0">
        <references count="2">
          <reference field="8" count="1" selected="0">
            <x v="233"/>
          </reference>
          <reference field="9" count="6">
            <x v="36"/>
            <x v="216"/>
            <x v="222"/>
            <x v="223"/>
            <x v="275"/>
            <x v="341"/>
          </reference>
        </references>
      </pivotArea>
    </format>
    <format dxfId="15372">
      <pivotArea dataOnly="0" labelOnly="1" outline="0" fieldPosition="0">
        <references count="2">
          <reference field="8" count="1" selected="0">
            <x v="236"/>
          </reference>
          <reference field="9" count="3">
            <x v="128"/>
            <x v="231"/>
            <x v="341"/>
          </reference>
        </references>
      </pivotArea>
    </format>
    <format dxfId="15371">
      <pivotArea dataOnly="0" labelOnly="1" outline="0" fieldPosition="0">
        <references count="2">
          <reference field="8" count="1" selected="0">
            <x v="237"/>
          </reference>
          <reference field="9" count="4">
            <x v="206"/>
            <x v="225"/>
            <x v="226"/>
            <x v="341"/>
          </reference>
        </references>
      </pivotArea>
    </format>
    <format dxfId="15370">
      <pivotArea dataOnly="0" labelOnly="1" outline="0" fieldPosition="0">
        <references count="2">
          <reference field="8" count="1" selected="0">
            <x v="241"/>
          </reference>
          <reference field="9" count="6">
            <x v="4"/>
            <x v="5"/>
            <x v="192"/>
            <x v="233"/>
            <x v="234"/>
            <x v="341"/>
          </reference>
        </references>
      </pivotArea>
    </format>
    <format dxfId="15369">
      <pivotArea dataOnly="0" labelOnly="1" outline="0" fieldPosition="0">
        <references count="2">
          <reference field="8" count="1" selected="0">
            <x v="246"/>
          </reference>
          <reference field="9" count="6">
            <x v="136"/>
            <x v="240"/>
            <x v="241"/>
            <x v="242"/>
            <x v="275"/>
            <x v="341"/>
          </reference>
        </references>
      </pivotArea>
    </format>
    <format dxfId="15368">
      <pivotArea dataOnly="0" labelOnly="1" outline="0" fieldPosition="0">
        <references count="2">
          <reference field="8" count="1" selected="0">
            <x v="249"/>
          </reference>
          <reference field="9" count="3">
            <x v="232"/>
            <x v="244"/>
            <x v="245"/>
          </reference>
        </references>
      </pivotArea>
    </format>
    <format dxfId="15367">
      <pivotArea dataOnly="0" labelOnly="1" outline="0" fieldPosition="0">
        <references count="2">
          <reference field="8" count="1" selected="0">
            <x v="250"/>
          </reference>
          <reference field="9" count="3">
            <x v="248"/>
            <x v="272"/>
            <x v="341"/>
          </reference>
        </references>
      </pivotArea>
    </format>
    <format dxfId="15366">
      <pivotArea dataOnly="0" labelOnly="1" outline="0" fieldPosition="0">
        <references count="2">
          <reference field="8" count="1" selected="0">
            <x v="251"/>
          </reference>
          <reference field="9" count="4">
            <x v="4"/>
            <x v="5"/>
            <x v="65"/>
            <x v="250"/>
          </reference>
        </references>
      </pivotArea>
    </format>
    <format dxfId="15365">
      <pivotArea dataOnly="0" labelOnly="1" outline="0" fieldPosition="0">
        <references count="2">
          <reference field="8" count="1" selected="0">
            <x v="252"/>
          </reference>
          <reference field="9" count="3">
            <x v="246"/>
            <x v="247"/>
            <x v="272"/>
          </reference>
        </references>
      </pivotArea>
    </format>
    <format dxfId="15364">
      <pivotArea dataOnly="0" labelOnly="1" outline="0" fieldPosition="0">
        <references count="2">
          <reference field="8" count="1" selected="0">
            <x v="253"/>
          </reference>
          <reference field="9" count="1">
            <x v="249"/>
          </reference>
        </references>
      </pivotArea>
    </format>
    <format dxfId="15363">
      <pivotArea dataOnly="0" labelOnly="1" outline="0" fieldPosition="0">
        <references count="2">
          <reference field="8" count="1" selected="0">
            <x v="254"/>
          </reference>
          <reference field="9" count="1">
            <x v="251"/>
          </reference>
        </references>
      </pivotArea>
    </format>
    <format dxfId="15362">
      <pivotArea dataOnly="0" labelOnly="1" outline="0" fieldPosition="0">
        <references count="2">
          <reference field="8" count="1" selected="0">
            <x v="255"/>
          </reference>
          <reference field="9" count="2">
            <x v="65"/>
            <x v="252"/>
          </reference>
        </references>
      </pivotArea>
    </format>
    <format dxfId="15361">
      <pivotArea dataOnly="0" labelOnly="1" outline="0" fieldPosition="0">
        <references count="2">
          <reference field="8" count="1" selected="0">
            <x v="257"/>
          </reference>
          <reference field="9" count="1">
            <x v="341"/>
          </reference>
        </references>
      </pivotArea>
    </format>
    <format dxfId="15360">
      <pivotArea dataOnly="0" labelOnly="1" outline="0" fieldPosition="0">
        <references count="2">
          <reference field="8" count="1" selected="0">
            <x v="259"/>
          </reference>
          <reference field="9" count="6">
            <x v="254"/>
            <x v="255"/>
            <x v="256"/>
            <x v="257"/>
            <x v="341"/>
            <x v="359"/>
          </reference>
        </references>
      </pivotArea>
    </format>
    <format dxfId="15359">
      <pivotArea dataOnly="0" labelOnly="1" outline="0" fieldPosition="0">
        <references count="2">
          <reference field="8" count="1" selected="0">
            <x v="261"/>
          </reference>
          <reference field="9" count="9">
            <x v="224"/>
            <x v="258"/>
            <x v="259"/>
            <x v="260"/>
            <x v="261"/>
            <x v="262"/>
            <x v="263"/>
            <x v="274"/>
            <x v="341"/>
          </reference>
        </references>
      </pivotArea>
    </format>
    <format dxfId="15358">
      <pivotArea dataOnly="0" labelOnly="1" outline="0" fieldPosition="0">
        <references count="2">
          <reference field="8" count="1" selected="0">
            <x v="262"/>
          </reference>
          <reference field="9" count="5">
            <x v="4"/>
            <x v="5"/>
            <x v="264"/>
            <x v="265"/>
            <x v="341"/>
          </reference>
        </references>
      </pivotArea>
    </format>
    <format dxfId="15357">
      <pivotArea dataOnly="0" labelOnly="1" outline="0" fieldPosition="0">
        <references count="2">
          <reference field="8" count="1" selected="0">
            <x v="263"/>
          </reference>
          <reference field="9" count="1">
            <x v="267"/>
          </reference>
        </references>
      </pivotArea>
    </format>
    <format dxfId="15356">
      <pivotArea dataOnly="0" labelOnly="1" outline="0" fieldPosition="0">
        <references count="2">
          <reference field="8" count="1" selected="0">
            <x v="265"/>
          </reference>
          <reference field="9" count="2">
            <x v="309"/>
            <x v="341"/>
          </reference>
        </references>
      </pivotArea>
    </format>
    <format dxfId="15355">
      <pivotArea dataOnly="0" labelOnly="1" outline="0" fieldPosition="0">
        <references count="2">
          <reference field="8" count="1" selected="0">
            <x v="266"/>
          </reference>
          <reference field="9" count="4">
            <x v="29"/>
            <x v="268"/>
            <x v="270"/>
            <x v="341"/>
          </reference>
        </references>
      </pivotArea>
    </format>
    <format dxfId="15354">
      <pivotArea dataOnly="0" labelOnly="1" outline="0" fieldPosition="0">
        <references count="2">
          <reference field="8" count="1" selected="0">
            <x v="267"/>
          </reference>
          <reference field="9" count="2">
            <x v="156"/>
            <x v="341"/>
          </reference>
        </references>
      </pivotArea>
    </format>
    <format dxfId="15353">
      <pivotArea dataOnly="0" labelOnly="1" outline="0" fieldPosition="0">
        <references count="2">
          <reference field="8" count="1" selected="0">
            <x v="268"/>
          </reference>
          <reference field="9" count="1">
            <x v="341"/>
          </reference>
        </references>
      </pivotArea>
    </format>
    <format dxfId="15352">
      <pivotArea dataOnly="0" labelOnly="1" outline="0" fieldPosition="0">
        <references count="2">
          <reference field="8" count="1" selected="0">
            <x v="269"/>
          </reference>
          <reference field="9" count="1">
            <x v="341"/>
          </reference>
        </references>
      </pivotArea>
    </format>
    <format dxfId="15351">
      <pivotArea dataOnly="0" labelOnly="1" outline="0" fieldPosition="0">
        <references count="2">
          <reference field="8" count="1" selected="0">
            <x v="270"/>
          </reference>
          <reference field="9" count="3">
            <x v="224"/>
            <x v="269"/>
            <x v="274"/>
          </reference>
        </references>
      </pivotArea>
    </format>
    <format dxfId="15350">
      <pivotArea dataOnly="0" labelOnly="1" outline="0" fieldPosition="0">
        <references count="2">
          <reference field="8" count="1" selected="0">
            <x v="272"/>
          </reference>
          <reference field="9" count="2">
            <x v="271"/>
            <x v="341"/>
          </reference>
        </references>
      </pivotArea>
    </format>
    <format dxfId="15349">
      <pivotArea dataOnly="0" labelOnly="1" outline="0" fieldPosition="0">
        <references count="2">
          <reference field="8" count="1" selected="0">
            <x v="274"/>
          </reference>
          <reference field="9" count="1">
            <x v="341"/>
          </reference>
        </references>
      </pivotArea>
    </format>
    <format dxfId="15348">
      <pivotArea dataOnly="0" labelOnly="1" outline="0" fieldPosition="0">
        <references count="2">
          <reference field="8" count="1" selected="0">
            <x v="275"/>
          </reference>
          <reference field="9" count="1">
            <x v="341"/>
          </reference>
        </references>
      </pivotArea>
    </format>
    <format dxfId="15347">
      <pivotArea dataOnly="0" labelOnly="1" outline="0" fieldPosition="0">
        <references count="2">
          <reference field="8" count="1" selected="0">
            <x v="277"/>
          </reference>
          <reference field="9" count="3">
            <x v="276"/>
            <x v="341"/>
            <x v="372"/>
          </reference>
        </references>
      </pivotArea>
    </format>
    <format dxfId="15346">
      <pivotArea dataOnly="0" labelOnly="1" outline="0" fieldPosition="0">
        <references count="2">
          <reference field="8" count="1" selected="0">
            <x v="278"/>
          </reference>
          <reference field="9" count="1">
            <x v="372"/>
          </reference>
        </references>
      </pivotArea>
    </format>
    <format dxfId="15345">
      <pivotArea dataOnly="0" labelOnly="1" outline="0" fieldPosition="0">
        <references count="2">
          <reference field="8" count="1" selected="0">
            <x v="279"/>
          </reference>
          <reference field="9" count="4">
            <x v="4"/>
            <x v="5"/>
            <x v="278"/>
            <x v="279"/>
          </reference>
        </references>
      </pivotArea>
    </format>
    <format dxfId="15344">
      <pivotArea dataOnly="0" labelOnly="1" outline="0" fieldPosition="0">
        <references count="2">
          <reference field="8" count="1" selected="0">
            <x v="280"/>
          </reference>
          <reference field="9" count="5">
            <x v="4"/>
            <x v="5"/>
            <x v="280"/>
            <x v="281"/>
            <x v="341"/>
          </reference>
        </references>
      </pivotArea>
    </format>
    <format dxfId="15343">
      <pivotArea dataOnly="0" labelOnly="1" outline="0" fieldPosition="0">
        <references count="2">
          <reference field="8" count="1" selected="0">
            <x v="282"/>
          </reference>
          <reference field="9" count="6">
            <x v="50"/>
            <x v="123"/>
            <x v="275"/>
            <x v="282"/>
            <x v="341"/>
            <x v="375"/>
          </reference>
        </references>
      </pivotArea>
    </format>
    <format dxfId="15342">
      <pivotArea dataOnly="0" labelOnly="1" outline="0" fieldPosition="0">
        <references count="2">
          <reference field="8" count="1" selected="0">
            <x v="283"/>
          </reference>
          <reference field="9" count="4">
            <x v="218"/>
            <x v="285"/>
            <x v="341"/>
            <x v="374"/>
          </reference>
        </references>
      </pivotArea>
    </format>
    <format dxfId="15341">
      <pivotArea dataOnly="0" labelOnly="1" outline="0" fieldPosition="0">
        <references count="2">
          <reference field="8" count="1" selected="0">
            <x v="286"/>
          </reference>
          <reference field="9" count="1">
            <x v="341"/>
          </reference>
        </references>
      </pivotArea>
    </format>
    <format dxfId="15340">
      <pivotArea dataOnly="0" labelOnly="1" outline="0" fieldPosition="0">
        <references count="2">
          <reference field="8" count="1" selected="0">
            <x v="289"/>
          </reference>
          <reference field="9" count="2">
            <x v="287"/>
            <x v="341"/>
          </reference>
        </references>
      </pivotArea>
    </format>
    <format dxfId="15339">
      <pivotArea dataOnly="0" labelOnly="1" outline="0" fieldPosition="0">
        <references count="2">
          <reference field="8" count="1" selected="0">
            <x v="291"/>
          </reference>
          <reference field="9" count="5">
            <x v="292"/>
            <x v="293"/>
            <x v="294"/>
            <x v="341"/>
            <x v="343"/>
          </reference>
        </references>
      </pivotArea>
    </format>
    <format dxfId="15338">
      <pivotArea dataOnly="0" labelOnly="1" outline="0" fieldPosition="0">
        <references count="2">
          <reference field="8" count="1" selected="0">
            <x v="292"/>
          </reference>
          <reference field="9" count="4">
            <x v="217"/>
            <x v="243"/>
            <x v="296"/>
            <x v="341"/>
          </reference>
        </references>
      </pivotArea>
    </format>
    <format dxfId="15337">
      <pivotArea dataOnly="0" labelOnly="1" outline="0" fieldPosition="0">
        <references count="2">
          <reference field="8" count="1" selected="0">
            <x v="293"/>
          </reference>
          <reference field="9" count="1">
            <x v="0"/>
          </reference>
        </references>
      </pivotArea>
    </format>
    <format dxfId="15336">
      <pivotArea dataOnly="0" labelOnly="1" outline="0" fieldPosition="0">
        <references count="2">
          <reference field="8" count="1" selected="0">
            <x v="294"/>
          </reference>
          <reference field="9" count="4">
            <x v="136"/>
            <x v="186"/>
            <x v="241"/>
            <x v="341"/>
          </reference>
        </references>
      </pivotArea>
    </format>
    <format dxfId="15335">
      <pivotArea dataOnly="0" labelOnly="1" outline="0" fieldPosition="0">
        <references count="2">
          <reference field="8" count="1" selected="0">
            <x v="295"/>
          </reference>
          <reference field="9" count="3">
            <x v="136"/>
            <x v="241"/>
            <x v="297"/>
          </reference>
        </references>
      </pivotArea>
    </format>
    <format dxfId="15334">
      <pivotArea dataOnly="0" labelOnly="1" outline="0" fieldPosition="0">
        <references count="2">
          <reference field="8" count="1" selected="0">
            <x v="296"/>
          </reference>
          <reference field="9" count="7">
            <x v="241"/>
            <x v="298"/>
            <x v="299"/>
            <x v="300"/>
            <x v="301"/>
            <x v="302"/>
            <x v="341"/>
          </reference>
        </references>
      </pivotArea>
    </format>
    <format dxfId="15333">
      <pivotArea dataOnly="0" labelOnly="1" outline="0" fieldPosition="0">
        <references count="2">
          <reference field="8" count="1" selected="0">
            <x v="298"/>
          </reference>
          <reference field="9" count="8">
            <x v="4"/>
            <x v="5"/>
            <x v="60"/>
            <x v="303"/>
            <x v="304"/>
            <x v="305"/>
            <x v="341"/>
            <x v="380"/>
          </reference>
        </references>
      </pivotArea>
    </format>
    <format dxfId="15332">
      <pivotArea dataOnly="0" labelOnly="1" outline="0" fieldPosition="0">
        <references count="2">
          <reference field="8" count="1" selected="0">
            <x v="299"/>
          </reference>
          <reference field="9" count="1">
            <x v="0"/>
          </reference>
        </references>
      </pivotArea>
    </format>
    <format dxfId="15331">
      <pivotArea dataOnly="0" labelOnly="1" outline="0" fieldPosition="0">
        <references count="2">
          <reference field="8" count="1" selected="0">
            <x v="300"/>
          </reference>
          <reference field="9" count="4">
            <x v="199"/>
            <x v="306"/>
            <x v="307"/>
            <x v="341"/>
          </reference>
        </references>
      </pivotArea>
    </format>
    <format dxfId="15330">
      <pivotArea dataOnly="0" labelOnly="1" outline="0" fieldPosition="0">
        <references count="2">
          <reference field="8" count="1" selected="0">
            <x v="302"/>
          </reference>
          <reference field="9" count="3">
            <x v="283"/>
            <x v="310"/>
            <x v="341"/>
          </reference>
        </references>
      </pivotArea>
    </format>
    <format dxfId="15329">
      <pivotArea dataOnly="0" labelOnly="1" outline="0" fieldPosition="0">
        <references count="2">
          <reference field="8" count="1" selected="0">
            <x v="304"/>
          </reference>
          <reference field="9" count="3">
            <x v="311"/>
            <x v="312"/>
            <x v="341"/>
          </reference>
        </references>
      </pivotArea>
    </format>
    <format dxfId="15328">
      <pivotArea dataOnly="0" labelOnly="1" outline="0" fieldPosition="0">
        <references count="2">
          <reference field="8" count="1" selected="0">
            <x v="305"/>
          </reference>
          <reference field="9" count="4">
            <x v="9"/>
            <x v="228"/>
            <x v="341"/>
            <x v="372"/>
          </reference>
        </references>
      </pivotArea>
    </format>
    <format dxfId="15327">
      <pivotArea dataOnly="0" labelOnly="1" outline="0" fieldPosition="0">
        <references count="2">
          <reference field="8" count="1" selected="0">
            <x v="306"/>
          </reference>
          <reference field="9" count="1">
            <x v="341"/>
          </reference>
        </references>
      </pivotArea>
    </format>
    <format dxfId="15326">
      <pivotArea dataOnly="0" labelOnly="1" outline="0" fieldPosition="0">
        <references count="2">
          <reference field="8" count="1" selected="0">
            <x v="307"/>
          </reference>
          <reference field="9" count="1">
            <x v="341"/>
          </reference>
        </references>
      </pivotArea>
    </format>
    <format dxfId="15325">
      <pivotArea dataOnly="0" labelOnly="1" outline="0" fieldPosition="0">
        <references count="2">
          <reference field="8" count="1" selected="0">
            <x v="308"/>
          </reference>
          <reference field="9" count="2">
            <x v="341"/>
            <x v="373"/>
          </reference>
        </references>
      </pivotArea>
    </format>
    <format dxfId="15324">
      <pivotArea dataOnly="0" labelOnly="1" outline="0" fieldPosition="0">
        <references count="2">
          <reference field="8" count="1" selected="0">
            <x v="309"/>
          </reference>
          <reference field="9" count="2">
            <x v="341"/>
            <x v="373"/>
          </reference>
        </references>
      </pivotArea>
    </format>
    <format dxfId="15323">
      <pivotArea dataOnly="0" labelOnly="1" outline="0" fieldPosition="0">
        <references count="2">
          <reference field="8" count="1" selected="0">
            <x v="310"/>
          </reference>
          <reference field="9" count="4">
            <x v="206"/>
            <x v="313"/>
            <x v="314"/>
            <x v="341"/>
          </reference>
        </references>
      </pivotArea>
    </format>
    <format dxfId="15322">
      <pivotArea dataOnly="0" labelOnly="1" outline="0" fieldPosition="0">
        <references count="2">
          <reference field="8" count="1" selected="0">
            <x v="311"/>
          </reference>
          <reference field="9" count="2">
            <x v="317"/>
            <x v="341"/>
          </reference>
        </references>
      </pivotArea>
    </format>
    <format dxfId="15321">
      <pivotArea dataOnly="0" labelOnly="1" outline="0" fieldPosition="0">
        <references count="2">
          <reference field="8" count="1" selected="0">
            <x v="312"/>
          </reference>
          <reference field="9" count="4">
            <x v="8"/>
            <x v="190"/>
            <x v="316"/>
            <x v="318"/>
          </reference>
        </references>
      </pivotArea>
    </format>
    <format dxfId="15320">
      <pivotArea dataOnly="0" labelOnly="1" outline="0" fieldPosition="0">
        <references count="2">
          <reference field="8" count="1" selected="0">
            <x v="314"/>
          </reference>
          <reference field="9" count="2">
            <x v="315"/>
            <x v="341"/>
          </reference>
        </references>
      </pivotArea>
    </format>
    <format dxfId="15319">
      <pivotArea dataOnly="0" labelOnly="1" outline="0" fieldPosition="0">
        <references count="2">
          <reference field="8" count="1" selected="0">
            <x v="316"/>
          </reference>
          <reference field="9" count="2">
            <x v="325"/>
            <x v="341"/>
          </reference>
        </references>
      </pivotArea>
    </format>
    <format dxfId="15318">
      <pivotArea dataOnly="0" labelOnly="1" outline="0" fieldPosition="0">
        <references count="2">
          <reference field="8" count="1" selected="0">
            <x v="317"/>
          </reference>
          <reference field="9" count="2">
            <x v="319"/>
            <x v="341"/>
          </reference>
        </references>
      </pivotArea>
    </format>
    <format dxfId="15317">
      <pivotArea dataOnly="0" labelOnly="1" outline="0" fieldPosition="0">
        <references count="2">
          <reference field="8" count="1" selected="0">
            <x v="319"/>
          </reference>
          <reference field="9" count="3">
            <x v="8"/>
            <x v="190"/>
            <x v="331"/>
          </reference>
        </references>
      </pivotArea>
    </format>
    <format dxfId="15316">
      <pivotArea dataOnly="0" labelOnly="1" outline="0" fieldPosition="0">
        <references count="2">
          <reference field="8" count="1" selected="0">
            <x v="320"/>
          </reference>
          <reference field="9" count="9">
            <x v="188"/>
            <x v="288"/>
            <x v="321"/>
            <x v="322"/>
            <x v="323"/>
            <x v="324"/>
            <x v="341"/>
            <x v="343"/>
            <x v="356"/>
          </reference>
        </references>
      </pivotArea>
    </format>
    <format dxfId="15315">
      <pivotArea dataOnly="0" labelOnly="1" outline="0" fieldPosition="0">
        <references count="2">
          <reference field="8" count="1" selected="0">
            <x v="323"/>
          </reference>
          <reference field="9" count="1">
            <x v="0"/>
          </reference>
        </references>
      </pivotArea>
    </format>
    <format dxfId="15314">
      <pivotArea dataOnly="0" labelOnly="1" outline="0" fieldPosition="0">
        <references count="2">
          <reference field="8" count="1" selected="0">
            <x v="324"/>
          </reference>
          <reference field="9" count="1">
            <x v="0"/>
          </reference>
        </references>
      </pivotArea>
    </format>
    <format dxfId="15313">
      <pivotArea dataOnly="0" labelOnly="1" outline="0" fieldPosition="0">
        <references count="2">
          <reference field="8" count="1" selected="0">
            <x v="325"/>
          </reference>
          <reference field="9" count="7">
            <x v="189"/>
            <x v="191"/>
            <x v="193"/>
            <x v="236"/>
            <x v="290"/>
            <x v="291"/>
            <x v="357"/>
          </reference>
        </references>
      </pivotArea>
    </format>
    <format dxfId="15312">
      <pivotArea dataOnly="0" labelOnly="1" outline="0" fieldPosition="0">
        <references count="2">
          <reference field="8" count="1" selected="0">
            <x v="326"/>
          </reference>
          <reference field="9" count="4">
            <x v="191"/>
            <x v="236"/>
            <x v="320"/>
            <x v="329"/>
          </reference>
        </references>
      </pivotArea>
    </format>
    <format dxfId="15311">
      <pivotArea dataOnly="0" labelOnly="1" outline="0" fieldPosition="0">
        <references count="2">
          <reference field="8" count="1" selected="0">
            <x v="327"/>
          </reference>
          <reference field="9" count="9">
            <x v="160"/>
            <x v="189"/>
            <x v="191"/>
            <x v="193"/>
            <x v="236"/>
            <x v="289"/>
            <x v="290"/>
            <x v="291"/>
            <x v="357"/>
          </reference>
        </references>
      </pivotArea>
    </format>
    <format dxfId="15310">
      <pivotArea dataOnly="0" labelOnly="1" outline="0" fieldPosition="0">
        <references count="2">
          <reference field="8" count="1" selected="0">
            <x v="328"/>
          </reference>
          <reference field="9" count="5">
            <x v="189"/>
            <x v="191"/>
            <x v="193"/>
            <x v="236"/>
            <x v="357"/>
          </reference>
        </references>
      </pivotArea>
    </format>
    <format dxfId="15309">
      <pivotArea dataOnly="0" labelOnly="1" outline="0" fieldPosition="0">
        <references count="2">
          <reference field="8" count="1" selected="0">
            <x v="329"/>
          </reference>
          <reference field="9" count="3">
            <x v="67"/>
            <x v="191"/>
            <x v="236"/>
          </reference>
        </references>
      </pivotArea>
    </format>
    <format dxfId="15308">
      <pivotArea dataOnly="0" labelOnly="1" outline="0" fieldPosition="0">
        <references count="2">
          <reference field="8" count="1" selected="0">
            <x v="330"/>
          </reference>
          <reference field="9" count="6">
            <x v="189"/>
            <x v="191"/>
            <x v="193"/>
            <x v="236"/>
            <x v="290"/>
            <x v="291"/>
          </reference>
        </references>
      </pivotArea>
    </format>
    <format dxfId="15307">
      <pivotArea dataOnly="0" labelOnly="1" outline="0" fieldPosition="0">
        <references count="2">
          <reference field="8" count="1" selected="0">
            <x v="331"/>
          </reference>
          <reference field="9" count="5">
            <x v="189"/>
            <x v="191"/>
            <x v="193"/>
            <x v="236"/>
            <x v="360"/>
          </reference>
        </references>
      </pivotArea>
    </format>
    <format dxfId="15306">
      <pivotArea dataOnly="0" labelOnly="1" outline="0" fieldPosition="0">
        <references count="2">
          <reference field="8" count="1" selected="0">
            <x v="332"/>
          </reference>
          <reference field="9" count="4">
            <x v="156"/>
            <x v="326"/>
            <x v="327"/>
            <x v="341"/>
          </reference>
        </references>
      </pivotArea>
    </format>
    <format dxfId="15305">
      <pivotArea dataOnly="0" labelOnly="1" outline="0" fieldPosition="0">
        <references count="2">
          <reference field="8" count="1" selected="0">
            <x v="334"/>
          </reference>
          <reference field="9" count="5">
            <x v="5"/>
            <x v="275"/>
            <x v="328"/>
            <x v="330"/>
            <x v="341"/>
          </reference>
        </references>
      </pivotArea>
    </format>
    <format dxfId="15304">
      <pivotArea dataOnly="0" labelOnly="1" outline="0" fieldPosition="0">
        <references count="2">
          <reference field="8" count="1" selected="0">
            <x v="335"/>
          </reference>
          <reference field="9" count="1">
            <x v="0"/>
          </reference>
        </references>
      </pivotArea>
    </format>
    <format dxfId="15303">
      <pivotArea dataOnly="0" labelOnly="1" outline="0" fieldPosition="0">
        <references count="2">
          <reference field="8" count="1" selected="0">
            <x v="337"/>
          </reference>
          <reference field="9" count="4">
            <x v="205"/>
            <x v="332"/>
            <x v="341"/>
            <x v="370"/>
          </reference>
        </references>
      </pivotArea>
    </format>
    <format dxfId="15302">
      <pivotArea dataOnly="0" labelOnly="1" outline="0" fieldPosition="0">
        <references count="2">
          <reference field="8" count="1" selected="0">
            <x v="339"/>
          </reference>
          <reference field="9" count="1">
            <x v="333"/>
          </reference>
        </references>
      </pivotArea>
    </format>
    <format dxfId="15301">
      <pivotArea dataOnly="0" labelOnly="1" outline="0" fieldPosition="0">
        <references count="2">
          <reference field="8" count="1" selected="0">
            <x v="341"/>
          </reference>
          <reference field="9" count="4">
            <x v="337"/>
            <x v="338"/>
            <x v="341"/>
            <x v="372"/>
          </reference>
        </references>
      </pivotArea>
    </format>
    <format dxfId="15300">
      <pivotArea dataOnly="0" labelOnly="1" outline="0" fieldPosition="0">
        <references count="2">
          <reference field="8" count="1" selected="0">
            <x v="343"/>
          </reference>
          <reference field="9" count="4">
            <x v="335"/>
            <x v="336"/>
            <x v="341"/>
            <x v="372"/>
          </reference>
        </references>
      </pivotArea>
    </format>
    <format dxfId="15299">
      <pivotArea dataOnly="0" labelOnly="1" outline="0" fieldPosition="0">
        <references count="2">
          <reference field="8" count="1" selected="0">
            <x v="344"/>
          </reference>
          <reference field="9" count="3">
            <x v="10"/>
            <x v="340"/>
            <x v="372"/>
          </reference>
        </references>
      </pivotArea>
    </format>
    <format dxfId="15298">
      <pivotArea dataOnly="0" labelOnly="1" outline="0" fieldPosition="0">
        <references count="2">
          <reference field="8" count="1" selected="0">
            <x v="345"/>
          </reference>
          <reference field="9" count="5">
            <x v="187"/>
            <x v="195"/>
            <x v="238"/>
            <x v="339"/>
            <x v="341"/>
          </reference>
        </references>
      </pivotArea>
    </format>
    <format dxfId="15297">
      <pivotArea dataOnly="0" labelOnly="1" outline="0" fieldPosition="0">
        <references count="2">
          <reference field="8" count="1" selected="0">
            <x v="347"/>
          </reference>
          <reference field="9" count="4">
            <x v="163"/>
            <x v="274"/>
            <x v="344"/>
            <x v="345"/>
          </reference>
        </references>
      </pivotArea>
    </format>
    <format dxfId="15296">
      <pivotArea dataOnly="0" labelOnly="1" outline="0" fieldPosition="0">
        <references count="2">
          <reference field="8" count="1" selected="0">
            <x v="353"/>
          </reference>
          <reference field="9" count="3">
            <x v="341"/>
            <x v="348"/>
            <x v="349"/>
          </reference>
        </references>
      </pivotArea>
    </format>
    <format dxfId="15295">
      <pivotArea dataOnly="0" labelOnly="1" outline="0" fieldPosition="0">
        <references count="2">
          <reference field="8" count="1" selected="0">
            <x v="355"/>
          </reference>
          <reference field="9" count="6">
            <x v="163"/>
            <x v="274"/>
            <x v="275"/>
            <x v="341"/>
            <x v="352"/>
            <x v="353"/>
          </reference>
        </references>
      </pivotArea>
    </format>
    <format dxfId="15294">
      <pivotArea dataOnly="0" labelOnly="1" outline="0" fieldPosition="0">
        <references count="2">
          <reference field="8" count="1" selected="0">
            <x v="357"/>
          </reference>
          <reference field="9" count="2">
            <x v="274"/>
            <x v="341"/>
          </reference>
        </references>
      </pivotArea>
    </format>
    <format dxfId="15293">
      <pivotArea dataOnly="0" labelOnly="1" outline="0" fieldPosition="0">
        <references count="2">
          <reference field="8" count="1" selected="0">
            <x v="358"/>
          </reference>
          <reference field="9" count="2">
            <x v="227"/>
            <x v="341"/>
          </reference>
        </references>
      </pivotArea>
    </format>
    <format dxfId="15292">
      <pivotArea dataOnly="0" labelOnly="1" outline="0" fieldPosition="0">
        <references count="2">
          <reference field="8" count="1" selected="0">
            <x v="359"/>
          </reference>
          <reference field="9" count="4">
            <x v="295"/>
            <x v="341"/>
            <x v="350"/>
            <x v="351"/>
          </reference>
        </references>
      </pivotArea>
    </format>
    <format dxfId="15291">
      <pivotArea dataOnly="0" labelOnly="1" outline="0" fieldPosition="0">
        <references count="2">
          <reference field="8" count="1" selected="0">
            <x v="361"/>
          </reference>
          <reference field="9" count="1">
            <x v="0"/>
          </reference>
        </references>
      </pivotArea>
    </format>
    <format dxfId="15290">
      <pivotArea dataOnly="0" labelOnly="1" outline="0" fieldPosition="0">
        <references count="2">
          <reference field="8" count="1" selected="0">
            <x v="362"/>
          </reference>
          <reference field="9" count="1">
            <x v="0"/>
          </reference>
        </references>
      </pivotArea>
    </format>
    <format dxfId="15289">
      <pivotArea dataOnly="0" labelOnly="1" outline="0" fieldPosition="0">
        <references count="2">
          <reference field="8" count="1" selected="0">
            <x v="363"/>
          </reference>
          <reference field="9" count="1">
            <x v="0"/>
          </reference>
        </references>
      </pivotArea>
    </format>
    <format dxfId="15288">
      <pivotArea dataOnly="0" labelOnly="1" outline="0" fieldPosition="0">
        <references count="2">
          <reference field="8" count="1" selected="0">
            <x v="364"/>
          </reference>
          <reference field="9" count="1">
            <x v="341"/>
          </reference>
        </references>
      </pivotArea>
    </format>
    <format dxfId="15287">
      <pivotArea dataOnly="0" labelOnly="1" outline="0" fieldPosition="0">
        <references count="2">
          <reference field="8" count="1" selected="0">
            <x v="365"/>
          </reference>
          <reference field="9" count="1">
            <x v="341"/>
          </reference>
        </references>
      </pivotArea>
    </format>
    <format dxfId="15286">
      <pivotArea dataOnly="0" labelOnly="1" outline="0" fieldPosition="0">
        <references count="2">
          <reference field="8" count="1" selected="0">
            <x v="367"/>
          </reference>
          <reference field="9" count="4">
            <x v="3"/>
            <x v="4"/>
            <x v="5"/>
            <x v="358"/>
          </reference>
        </references>
      </pivotArea>
    </format>
    <format dxfId="15285">
      <pivotArea dataOnly="0" labelOnly="1" outline="0" fieldPosition="0">
        <references count="2">
          <reference field="8" count="1" selected="0">
            <x v="368"/>
          </reference>
          <reference field="9" count="2">
            <x v="341"/>
            <x v="365"/>
          </reference>
        </references>
      </pivotArea>
    </format>
    <format dxfId="15284">
      <pivotArea dataOnly="0" labelOnly="1" outline="0" fieldPosition="0">
        <references count="2">
          <reference field="8" count="1" selected="0">
            <x v="369"/>
          </reference>
          <reference field="9" count="4">
            <x v="341"/>
            <x v="362"/>
            <x v="363"/>
            <x v="364"/>
          </reference>
        </references>
      </pivotArea>
    </format>
    <format dxfId="15283">
      <pivotArea dataOnly="0" labelOnly="1" outline="0" fieldPosition="0">
        <references count="2">
          <reference field="8" count="1" selected="0">
            <x v="370"/>
          </reference>
          <reference field="9" count="3">
            <x v="195"/>
            <x v="341"/>
            <x v="366"/>
          </reference>
        </references>
      </pivotArea>
    </format>
    <format dxfId="15282">
      <pivotArea dataOnly="0" labelOnly="1" outline="0" fieldPosition="0">
        <references count="2">
          <reference field="8" count="1" selected="0">
            <x v="372"/>
          </reference>
          <reference field="9" count="1">
            <x v="0"/>
          </reference>
        </references>
      </pivotArea>
    </format>
    <format dxfId="15281">
      <pivotArea dataOnly="0" labelOnly="1" outline="0" fieldPosition="0">
        <references count="2">
          <reference field="8" count="1" selected="0">
            <x v="374"/>
          </reference>
          <reference field="9" count="6">
            <x v="113"/>
            <x v="308"/>
            <x v="341"/>
            <x v="367"/>
            <x v="368"/>
            <x v="369"/>
          </reference>
        </references>
      </pivotArea>
    </format>
    <format dxfId="15280">
      <pivotArea dataOnly="0" labelOnly="1" outline="0" fieldPosition="0">
        <references count="2">
          <reference field="8" count="1" selected="0">
            <x v="375"/>
          </reference>
          <reference field="9" count="3">
            <x v="237"/>
            <x v="341"/>
            <x v="371"/>
          </reference>
        </references>
      </pivotArea>
    </format>
    <format dxfId="15279">
      <pivotArea dataOnly="0" labelOnly="1" outline="0" fieldPosition="0">
        <references count="2">
          <reference field="8" count="1" selected="0">
            <x v="376"/>
          </reference>
          <reference field="9" count="1">
            <x v="341"/>
          </reference>
        </references>
      </pivotArea>
    </format>
    <format dxfId="15278">
      <pivotArea dataOnly="0" labelOnly="1" outline="0" fieldPosition="0">
        <references count="2">
          <reference field="8" count="1" selected="0">
            <x v="378"/>
          </reference>
          <reference field="9" count="2">
            <x v="341"/>
            <x v="379"/>
          </reference>
        </references>
      </pivotArea>
    </format>
    <format dxfId="15277">
      <pivotArea dataOnly="0" labelOnly="1" outline="0" fieldPosition="0">
        <references count="2">
          <reference field="8" count="1" selected="0">
            <x v="379"/>
          </reference>
          <reference field="9" count="1">
            <x v="341"/>
          </reference>
        </references>
      </pivotArea>
    </format>
    <format dxfId="15276">
      <pivotArea dataOnly="0" labelOnly="1" outline="0" fieldPosition="0">
        <references count="2">
          <reference field="8" count="1" selected="0">
            <x v="380"/>
          </reference>
          <reference field="9" count="1">
            <x v="341"/>
          </reference>
        </references>
      </pivotArea>
    </format>
    <format dxfId="15275">
      <pivotArea dataOnly="0" labelOnly="1" outline="0" fieldPosition="0">
        <references count="2">
          <reference field="8" count="1" selected="0">
            <x v="384"/>
          </reference>
          <reference field="9" count="2">
            <x v="341"/>
            <x v="382"/>
          </reference>
        </references>
      </pivotArea>
    </format>
    <format dxfId="15274">
      <pivotArea dataOnly="0" labelOnly="1" outline="0" fieldPosition="0">
        <references count="2">
          <reference field="8" count="1" selected="0">
            <x v="385"/>
          </reference>
          <reference field="9" count="5">
            <x v="224"/>
            <x v="274"/>
            <x v="341"/>
            <x v="385"/>
            <x v="386"/>
          </reference>
        </references>
      </pivotArea>
    </format>
    <format dxfId="15273">
      <pivotArea dataOnly="0" labelOnly="1" outline="0" fieldPosition="0">
        <references count="2">
          <reference field="8" count="1" selected="0">
            <x v="387"/>
          </reference>
          <reference field="9" count="5">
            <x v="102"/>
            <x v="341"/>
            <x v="383"/>
            <x v="384"/>
            <x v="387"/>
          </reference>
        </references>
      </pivotArea>
    </format>
    <format dxfId="15272">
      <pivotArea dataOnly="0" labelOnly="1" outline="0" fieldPosition="0">
        <references count="2">
          <reference field="8" count="1" selected="0">
            <x v="388"/>
          </reference>
          <reference field="9" count="1">
            <x v="341"/>
          </reference>
        </references>
      </pivotArea>
    </format>
    <format dxfId="15271">
      <pivotArea dataOnly="0" labelOnly="1" outline="0" fieldPosition="0">
        <references count="2">
          <reference field="8" count="1" selected="0">
            <x v="390"/>
          </reference>
          <reference field="9" count="1">
            <x v="341"/>
          </reference>
        </references>
      </pivotArea>
    </format>
    <format dxfId="15270">
      <pivotArea dataOnly="0" labelOnly="1" outline="0" fieldPosition="0">
        <references count="2">
          <reference field="8" count="1" selected="0">
            <x v="391"/>
          </reference>
          <reference field="9" count="1">
            <x v="341"/>
          </reference>
        </references>
      </pivotArea>
    </format>
    <format dxfId="15269">
      <pivotArea dataOnly="0" labelOnly="1" outline="0" fieldPosition="0">
        <references count="2">
          <reference field="8" count="1" selected="0">
            <x v="392"/>
          </reference>
          <reference field="9" count="1">
            <x v="341"/>
          </reference>
        </references>
      </pivotArea>
    </format>
    <format dxfId="15268">
      <pivotArea dataOnly="0" labelOnly="1" outline="0" fieldPosition="0">
        <references count="2">
          <reference field="8" count="1" selected="0">
            <x v="393"/>
          </reference>
          <reference field="9" count="3">
            <x v="128"/>
            <x v="231"/>
            <x v="341"/>
          </reference>
        </references>
      </pivotArea>
    </format>
    <format dxfId="15267">
      <pivotArea dataOnly="0" labelOnly="1" outline="0" fieldPosition="0">
        <references count="3">
          <reference field="7" count="1">
            <x v="160"/>
          </reference>
          <reference field="8" count="1" selected="0">
            <x v="109"/>
          </reference>
          <reference field="9" count="1" selected="0">
            <x v="341"/>
          </reference>
        </references>
      </pivotArea>
    </format>
    <format dxfId="15266">
      <pivotArea dataOnly="0" labelOnly="1" outline="0" fieldPosition="0">
        <references count="3">
          <reference field="7" count="4">
            <x v="95"/>
            <x v="176"/>
            <x v="259"/>
            <x v="305"/>
          </reference>
          <reference field="8" count="1" selected="0">
            <x v="110"/>
          </reference>
          <reference field="9" count="1" selected="0">
            <x v="99"/>
          </reference>
        </references>
      </pivotArea>
    </format>
    <format dxfId="15265">
      <pivotArea dataOnly="0" labelOnly="1" outline="0" fieldPosition="0">
        <references count="3">
          <reference field="7" count="1">
            <x v="160"/>
          </reference>
          <reference field="8" count="1" selected="0">
            <x v="110"/>
          </reference>
          <reference field="9" count="1" selected="0">
            <x v="102"/>
          </reference>
        </references>
      </pivotArea>
    </format>
    <format dxfId="15264">
      <pivotArea dataOnly="0" labelOnly="1" outline="0" fieldPosition="0">
        <references count="3">
          <reference field="7" count="1">
            <x v="160"/>
          </reference>
          <reference field="8" count="1" selected="0">
            <x v="110"/>
          </reference>
          <reference field="9" count="1" selected="0">
            <x v="196"/>
          </reference>
        </references>
      </pivotArea>
    </format>
    <format dxfId="15263">
      <pivotArea dataOnly="0" labelOnly="1" outline="0" fieldPosition="0">
        <references count="3">
          <reference field="7" count="2">
            <x v="265"/>
            <x v="440"/>
          </reference>
          <reference field="8" count="1" selected="0">
            <x v="110"/>
          </reference>
          <reference field="9" count="1" selected="0">
            <x v="239"/>
          </reference>
        </references>
      </pivotArea>
    </format>
    <format dxfId="15262">
      <pivotArea dataOnly="0" labelOnly="1" outline="0" fieldPosition="0">
        <references count="3">
          <reference field="7" count="1">
            <x v="160"/>
          </reference>
          <reference field="8" count="1" selected="0">
            <x v="110"/>
          </reference>
          <reference field="9" count="1" selected="0">
            <x v="341"/>
          </reference>
        </references>
      </pivotArea>
    </format>
    <format dxfId="15261">
      <pivotArea dataOnly="0" labelOnly="1" outline="0" fieldPosition="0">
        <references count="3">
          <reference field="7" count="1">
            <x v="160"/>
          </reference>
          <reference field="8" count="1" selected="0">
            <x v="110"/>
          </reference>
          <reference field="9" count="1" selected="0">
            <x v="356"/>
          </reference>
        </references>
      </pivotArea>
    </format>
    <format dxfId="15260">
      <pivotArea dataOnly="0" labelOnly="1" outline="0" fieldPosition="0">
        <references count="3">
          <reference field="7" count="2">
            <x v="209"/>
            <x v="276"/>
          </reference>
          <reference field="8" count="1" selected="0">
            <x v="112"/>
          </reference>
          <reference field="9" count="1" selected="0">
            <x v="100"/>
          </reference>
        </references>
      </pivotArea>
    </format>
    <format dxfId="15259">
      <pivotArea dataOnly="0" labelOnly="1" outline="0" fieldPosition="0">
        <references count="3">
          <reference field="7" count="5">
            <x v="130"/>
            <x v="132"/>
            <x v="133"/>
            <x v="134"/>
            <x v="135"/>
          </reference>
          <reference field="8" count="1" selected="0">
            <x v="112"/>
          </reference>
          <reference field="9" count="1" selected="0">
            <x v="101"/>
          </reference>
        </references>
      </pivotArea>
    </format>
    <format dxfId="15258">
      <pivotArea dataOnly="0" labelOnly="1" outline="0" fieldPosition="0">
        <references count="3">
          <reference field="7" count="2">
            <x v="265"/>
            <x v="440"/>
          </reference>
          <reference field="8" count="1" selected="0">
            <x v="112"/>
          </reference>
          <reference field="9" count="1" selected="0">
            <x v="166"/>
          </reference>
        </references>
      </pivotArea>
    </format>
    <format dxfId="15257">
      <pivotArea dataOnly="0" labelOnly="1" outline="0" fieldPosition="0">
        <references count="3">
          <reference field="7" count="1">
            <x v="160"/>
          </reference>
          <reference field="8" count="1" selected="0">
            <x v="112"/>
          </reference>
          <reference field="9" count="1" selected="0">
            <x v="341"/>
          </reference>
        </references>
      </pivotArea>
    </format>
    <format dxfId="15256">
      <pivotArea dataOnly="0" labelOnly="1" outline="0" fieldPosition="0">
        <references count="3">
          <reference field="7" count="1">
            <x v="160"/>
          </reference>
          <reference field="8" count="1" selected="0">
            <x v="113"/>
          </reference>
          <reference field="9" count="1" selected="0">
            <x v="341"/>
          </reference>
        </references>
      </pivotArea>
    </format>
    <format dxfId="15255">
      <pivotArea dataOnly="0" labelOnly="1" outline="0" fieldPosition="0">
        <references count="3">
          <reference field="7" count="1">
            <x v="160"/>
          </reference>
          <reference field="8" count="1" selected="0">
            <x v="113"/>
          </reference>
          <reference field="9" count="1" selected="0">
            <x v="361"/>
          </reference>
        </references>
      </pivotArea>
    </format>
    <format dxfId="15254">
      <pivotArea dataOnly="0" labelOnly="1" outline="0" fieldPosition="0">
        <references count="3">
          <reference field="7" count="1">
            <x v="160"/>
          </reference>
          <reference field="8" count="1" selected="0">
            <x v="115"/>
          </reference>
          <reference field="9" count="1" selected="0">
            <x v="51"/>
          </reference>
        </references>
      </pivotArea>
    </format>
    <format dxfId="15253">
      <pivotArea dataOnly="0" labelOnly="1" outline="0" fieldPosition="0">
        <references count="3">
          <reference field="7" count="2">
            <x v="138"/>
            <x v="216"/>
          </reference>
          <reference field="8" count="1" selected="0">
            <x v="115"/>
          </reference>
          <reference field="9" count="1" selected="0">
            <x v="103"/>
          </reference>
        </references>
      </pivotArea>
    </format>
    <format dxfId="15252">
      <pivotArea dataOnly="0" labelOnly="1" outline="0" fieldPosition="0">
        <references count="3">
          <reference field="7" count="1">
            <x v="160"/>
          </reference>
          <reference field="8" count="1" selected="0">
            <x v="115"/>
          </reference>
          <reference field="9" count="1" selected="0">
            <x v="207"/>
          </reference>
        </references>
      </pivotArea>
    </format>
    <format dxfId="15251">
      <pivotArea dataOnly="0" labelOnly="1" outline="0" fieldPosition="0">
        <references count="3">
          <reference field="7" count="1">
            <x v="160"/>
          </reference>
          <reference field="8" count="1" selected="0">
            <x v="115"/>
          </reference>
          <reference field="9" count="1" selected="0">
            <x v="356"/>
          </reference>
        </references>
      </pivotArea>
    </format>
    <format dxfId="15250">
      <pivotArea dataOnly="0" labelOnly="1" outline="0" fieldPosition="0">
        <references count="3">
          <reference field="7" count="1">
            <x v="160"/>
          </reference>
          <reference field="8" count="1" selected="0">
            <x v="118"/>
          </reference>
          <reference field="9" count="1" selected="0">
            <x v="105"/>
          </reference>
        </references>
      </pivotArea>
    </format>
    <format dxfId="15249">
      <pivotArea dataOnly="0" labelOnly="1" outline="0" fieldPosition="0">
        <references count="3">
          <reference field="7" count="1">
            <x v="160"/>
          </reference>
          <reference field="8" count="1" selected="0">
            <x v="118"/>
          </reference>
          <reference field="9" count="1" selected="0">
            <x v="106"/>
          </reference>
        </references>
      </pivotArea>
    </format>
    <format dxfId="15248">
      <pivotArea dataOnly="0" labelOnly="1" outline="0" fieldPosition="0">
        <references count="3">
          <reference field="7" count="1">
            <x v="160"/>
          </reference>
          <reference field="8" count="1" selected="0">
            <x v="118"/>
          </reference>
          <reference field="9" count="1" selected="0">
            <x v="107"/>
          </reference>
        </references>
      </pivotArea>
    </format>
    <format dxfId="15247">
      <pivotArea dataOnly="0" labelOnly="1" outline="0" fieldPosition="0">
        <references count="3">
          <reference field="7" count="1">
            <x v="160"/>
          </reference>
          <reference field="8" count="1" selected="0">
            <x v="118"/>
          </reference>
          <reference field="9" count="1" selected="0">
            <x v="341"/>
          </reference>
        </references>
      </pivotArea>
    </format>
    <format dxfId="15246">
      <pivotArea dataOnly="0" labelOnly="1" outline="0" fieldPosition="0">
        <references count="3">
          <reference field="7" count="1">
            <x v="160"/>
          </reference>
          <reference field="8" count="1" selected="0">
            <x v="119"/>
          </reference>
          <reference field="9" count="1" selected="0">
            <x v="341"/>
          </reference>
        </references>
      </pivotArea>
    </format>
    <format dxfId="15245">
      <pivotArea dataOnly="0" labelOnly="1" outline="0" fieldPosition="0">
        <references count="3">
          <reference field="7" count="3">
            <x v="14"/>
            <x v="289"/>
            <x v="375"/>
          </reference>
          <reference field="8" count="1" selected="0">
            <x v="122"/>
          </reference>
          <reference field="9" count="1" selected="0">
            <x v="108"/>
          </reference>
        </references>
      </pivotArea>
    </format>
    <format dxfId="15244">
      <pivotArea dataOnly="0" labelOnly="1" outline="0" fieldPosition="0">
        <references count="3">
          <reference field="7" count="4">
            <x v="28"/>
            <x v="330"/>
            <x v="386"/>
            <x v="415"/>
          </reference>
          <reference field="8" count="1" selected="0">
            <x v="122"/>
          </reference>
          <reference field="9" count="1" selected="0">
            <x v="109"/>
          </reference>
        </references>
      </pivotArea>
    </format>
    <format dxfId="15243">
      <pivotArea dataOnly="0" labelOnly="1" outline="0" fieldPosition="0">
        <references count="3">
          <reference field="7" count="4">
            <x v="32"/>
            <x v="96"/>
            <x v="213"/>
            <x v="403"/>
          </reference>
          <reference field="8" count="1" selected="0">
            <x v="122"/>
          </reference>
          <reference field="9" count="1" selected="0">
            <x v="110"/>
          </reference>
        </references>
      </pivotArea>
    </format>
    <format dxfId="15242">
      <pivotArea dataOnly="0" labelOnly="1" outline="0" fieldPosition="0">
        <references count="3">
          <reference field="7" count="1">
            <x v="160"/>
          </reference>
          <reference field="8" count="1" selected="0">
            <x v="122"/>
          </reference>
          <reference field="9" count="1" selected="0">
            <x v="274"/>
          </reference>
        </references>
      </pivotArea>
    </format>
    <format dxfId="15241">
      <pivotArea dataOnly="0" labelOnly="1" outline="0" fieldPosition="0">
        <references count="3">
          <reference field="7" count="1">
            <x v="160"/>
          </reference>
          <reference field="8" count="1" selected="0">
            <x v="122"/>
          </reference>
          <reference field="9" count="1" selected="0">
            <x v="341"/>
          </reference>
        </references>
      </pivotArea>
    </format>
    <format dxfId="15240">
      <pivotArea dataOnly="0" labelOnly="1" outline="0" fieldPosition="0">
        <references count="3">
          <reference field="7" count="1">
            <x v="160"/>
          </reference>
          <reference field="8" count="1" selected="0">
            <x v="123"/>
          </reference>
          <reference field="9" count="1" selected="0">
            <x v="84"/>
          </reference>
        </references>
      </pivotArea>
    </format>
    <format dxfId="15239">
      <pivotArea dataOnly="0" labelOnly="1" outline="0" fieldPosition="0">
        <references count="3">
          <reference field="7" count="1">
            <x v="160"/>
          </reference>
          <reference field="8" count="1" selected="0">
            <x v="123"/>
          </reference>
          <reference field="9" count="1" selected="0">
            <x v="274"/>
          </reference>
        </references>
      </pivotArea>
    </format>
    <format dxfId="15238">
      <pivotArea dataOnly="0" labelOnly="1" outline="0" fieldPosition="0">
        <references count="3">
          <reference field="7" count="1">
            <x v="160"/>
          </reference>
          <reference field="8" count="1" selected="0">
            <x v="126"/>
          </reference>
          <reference field="9" count="1" selected="0">
            <x v="206"/>
          </reference>
        </references>
      </pivotArea>
    </format>
    <format dxfId="15237">
      <pivotArea dataOnly="0" labelOnly="1" outline="0" fieldPosition="0">
        <references count="3">
          <reference field="7" count="1">
            <x v="160"/>
          </reference>
          <reference field="8" count="1" selected="0">
            <x v="127"/>
          </reference>
          <reference field="9" count="1" selected="0">
            <x v="341"/>
          </reference>
        </references>
      </pivotArea>
    </format>
    <format dxfId="15236">
      <pivotArea dataOnly="0" labelOnly="1" outline="0" fieldPosition="0">
        <references count="3">
          <reference field="7" count="1">
            <x v="160"/>
          </reference>
          <reference field="8" count="1" selected="0">
            <x v="128"/>
          </reference>
          <reference field="9" count="1" selected="0">
            <x v="341"/>
          </reference>
        </references>
      </pivotArea>
    </format>
    <format dxfId="15235">
      <pivotArea dataOnly="0" labelOnly="1" outline="0" fieldPosition="0">
        <references count="3">
          <reference field="7" count="1">
            <x v="160"/>
          </reference>
          <reference field="8" count="1" selected="0">
            <x v="129"/>
          </reference>
          <reference field="9" count="1" selected="0">
            <x v="206"/>
          </reference>
        </references>
      </pivotArea>
    </format>
    <format dxfId="15234">
      <pivotArea dataOnly="0" labelOnly="1" outline="0" fieldPosition="0">
        <references count="3">
          <reference field="7" count="1">
            <x v="160"/>
          </reference>
          <reference field="8" count="1" selected="0">
            <x v="130"/>
          </reference>
          <reference field="9" count="1" selected="0">
            <x v="341"/>
          </reference>
        </references>
      </pivotArea>
    </format>
    <format dxfId="15233">
      <pivotArea dataOnly="0" labelOnly="1" outline="0" fieldPosition="0">
        <references count="3">
          <reference field="7" count="3">
            <x v="25"/>
            <x v="70"/>
            <x v="361"/>
          </reference>
          <reference field="8" count="1" selected="0">
            <x v="132"/>
          </reference>
          <reference field="9" count="1" selected="0">
            <x v="121"/>
          </reference>
        </references>
      </pivotArea>
    </format>
    <format dxfId="15232">
      <pivotArea dataOnly="0" labelOnly="1" outline="0" fieldPosition="0">
        <references count="3">
          <reference field="7" count="4">
            <x v="14"/>
            <x v="70"/>
            <x v="375"/>
            <x v="433"/>
          </reference>
          <reference field="8" count="1" selected="0">
            <x v="132"/>
          </reference>
          <reference field="9" count="1" selected="0">
            <x v="122"/>
          </reference>
        </references>
      </pivotArea>
    </format>
    <format dxfId="15231">
      <pivotArea dataOnly="0" labelOnly="1" outline="0" fieldPosition="0">
        <references count="3">
          <reference field="7" count="1">
            <x v="160"/>
          </reference>
          <reference field="8" count="1" selected="0">
            <x v="132"/>
          </reference>
          <reference field="9" count="1" selected="0">
            <x v="364"/>
          </reference>
        </references>
      </pivotArea>
    </format>
    <format dxfId="15230">
      <pivotArea dataOnly="0" labelOnly="1" outline="0" fieldPosition="0">
        <references count="3">
          <reference field="7" count="4">
            <x v="24"/>
            <x v="86"/>
            <x v="195"/>
            <x v="224"/>
          </reference>
          <reference field="8" count="1" selected="0">
            <x v="133"/>
          </reference>
          <reference field="9" count="1" selected="0">
            <x v="126"/>
          </reference>
        </references>
      </pivotArea>
    </format>
    <format dxfId="15229">
      <pivotArea dataOnly="0" labelOnly="1" outline="0" fieldPosition="0">
        <references count="3">
          <reference field="7" count="1">
            <x v="160"/>
          </reference>
          <reference field="8" count="1" selected="0">
            <x v="133"/>
          </reference>
          <reference field="9" count="1" selected="0">
            <x v="341"/>
          </reference>
        </references>
      </pivotArea>
    </format>
    <format dxfId="15228">
      <pivotArea dataOnly="0" labelOnly="1" outline="0" fieldPosition="0">
        <references count="3">
          <reference field="7" count="1">
            <x v="160"/>
          </reference>
          <reference field="8" count="1" selected="0">
            <x v="138"/>
          </reference>
          <reference field="9" count="1" selected="0">
            <x v="341"/>
          </reference>
        </references>
      </pivotArea>
    </format>
    <format dxfId="15227">
      <pivotArea dataOnly="0" labelOnly="1" outline="0" fieldPosition="0">
        <references count="3">
          <reference field="7" count="2">
            <x v="106"/>
            <x v="358"/>
          </reference>
          <reference field="8" count="1" selected="0">
            <x v="139"/>
          </reference>
          <reference field="9" count="1" selected="0">
            <x v="117"/>
          </reference>
        </references>
      </pivotArea>
    </format>
    <format dxfId="15226">
      <pivotArea dataOnly="0" labelOnly="1" outline="0" fieldPosition="0">
        <references count="3">
          <reference field="7" count="2">
            <x v="161"/>
            <x v="375"/>
          </reference>
          <reference field="8" count="1" selected="0">
            <x v="139"/>
          </reference>
          <reference field="9" count="1" selected="0">
            <x v="118"/>
          </reference>
        </references>
      </pivotArea>
    </format>
    <format dxfId="15225">
      <pivotArea dataOnly="0" labelOnly="1" outline="0" fieldPosition="0">
        <references count="3">
          <reference field="7" count="2">
            <x v="19"/>
            <x v="405"/>
          </reference>
          <reference field="8" count="1" selected="0">
            <x v="139"/>
          </reference>
          <reference field="9" count="1" selected="0">
            <x v="119"/>
          </reference>
        </references>
      </pivotArea>
    </format>
    <format dxfId="15224">
      <pivotArea dataOnly="0" labelOnly="1" outline="0" fieldPosition="0">
        <references count="3">
          <reference field="7" count="2">
            <x v="265"/>
            <x v="440"/>
          </reference>
          <reference field="8" count="1" selected="0">
            <x v="139"/>
          </reference>
          <reference field="9" count="1" selected="0">
            <x v="188"/>
          </reference>
        </references>
      </pivotArea>
    </format>
    <format dxfId="15223">
      <pivotArea dataOnly="0" labelOnly="1" outline="0" fieldPosition="0">
        <references count="3">
          <reference field="7" count="2">
            <x v="265"/>
            <x v="440"/>
          </reference>
          <reference field="8" count="1" selected="0">
            <x v="139"/>
          </reference>
          <reference field="9" count="1" selected="0">
            <x v="288"/>
          </reference>
        </references>
      </pivotArea>
    </format>
    <format dxfId="15222">
      <pivotArea dataOnly="0" labelOnly="1" outline="0" fieldPosition="0">
        <references count="3">
          <reference field="7" count="1">
            <x v="160"/>
          </reference>
          <reference field="8" count="1" selected="0">
            <x v="139"/>
          </reference>
          <reference field="9" count="1" selected="0">
            <x v="341"/>
          </reference>
        </references>
      </pivotArea>
    </format>
    <format dxfId="15221">
      <pivotArea dataOnly="0" labelOnly="1" outline="0" fieldPosition="0">
        <references count="3">
          <reference field="7" count="1">
            <x v="160"/>
          </reference>
          <reference field="8" count="1" selected="0">
            <x v="139"/>
          </reference>
          <reference field="9" count="1" selected="0">
            <x v="356"/>
          </reference>
        </references>
      </pivotArea>
    </format>
    <format dxfId="15220">
      <pivotArea dataOnly="0" labelOnly="1" outline="0" fieldPosition="0">
        <references count="3">
          <reference field="7" count="2">
            <x v="45"/>
            <x v="403"/>
          </reference>
          <reference field="8" count="1" selected="0">
            <x v="141"/>
          </reference>
          <reference field="9" count="1" selected="0">
            <x v="124"/>
          </reference>
        </references>
      </pivotArea>
    </format>
    <format dxfId="15219">
      <pivotArea dataOnly="0" labelOnly="1" outline="0" fieldPosition="0">
        <references count="3">
          <reference field="7" count="4">
            <x v="87"/>
            <x v="93"/>
            <x v="180"/>
            <x v="271"/>
          </reference>
          <reference field="8" count="1" selected="0">
            <x v="141"/>
          </reference>
          <reference field="9" count="1" selected="0">
            <x v="125"/>
          </reference>
        </references>
      </pivotArea>
    </format>
    <format dxfId="15218">
      <pivotArea dataOnly="0" labelOnly="1" outline="0" fieldPosition="0">
        <references count="3">
          <reference field="7" count="1">
            <x v="160"/>
          </reference>
          <reference field="8" count="1" selected="0">
            <x v="141"/>
          </reference>
          <reference field="9" count="1" selected="0">
            <x v="341"/>
          </reference>
        </references>
      </pivotArea>
    </format>
    <format dxfId="15217">
      <pivotArea dataOnly="0" labelOnly="1" outline="0" fieldPosition="0">
        <references count="3">
          <reference field="7" count="1">
            <x v="160"/>
          </reference>
          <reference field="8" count="1" selected="0">
            <x v="142"/>
          </reference>
          <reference field="9" count="1" selected="0">
            <x v="341"/>
          </reference>
        </references>
      </pivotArea>
    </format>
    <format dxfId="15216">
      <pivotArea dataOnly="0" labelOnly="1" outline="0" fieldPosition="0">
        <references count="3">
          <reference field="7" count="1">
            <x v="160"/>
          </reference>
          <reference field="8" count="1" selected="0">
            <x v="142"/>
          </reference>
          <reference field="9" count="1" selected="0">
            <x v="385"/>
          </reference>
        </references>
      </pivotArea>
    </format>
    <format dxfId="15215">
      <pivotArea dataOnly="0" labelOnly="1" outline="0" fieldPosition="0">
        <references count="3">
          <reference field="7" count="5">
            <x v="44"/>
            <x v="70"/>
            <x v="254"/>
            <x v="359"/>
            <x v="409"/>
          </reference>
          <reference field="8" count="1" selected="0">
            <x v="144"/>
          </reference>
          <reference field="9" count="1" selected="0">
            <x v="120"/>
          </reference>
        </references>
      </pivotArea>
    </format>
    <format dxfId="15214">
      <pivotArea dataOnly="0" labelOnly="1" outline="0" fieldPosition="0">
        <references count="3">
          <reference field="7" count="2">
            <x v="265"/>
            <x v="440"/>
          </reference>
          <reference field="8" count="1" selected="0">
            <x v="144"/>
          </reference>
          <reference field="9" count="1" selected="0">
            <x v="284"/>
          </reference>
        </references>
      </pivotArea>
    </format>
    <format dxfId="15213">
      <pivotArea dataOnly="0" labelOnly="1" outline="0" fieldPosition="0">
        <references count="3">
          <reference field="7" count="1">
            <x v="160"/>
          </reference>
          <reference field="8" count="1" selected="0">
            <x v="144"/>
          </reference>
          <reference field="9" count="1" selected="0">
            <x v="341"/>
          </reference>
        </references>
      </pivotArea>
    </format>
    <format dxfId="15212">
      <pivotArea dataOnly="0" labelOnly="1" outline="0" fieldPosition="0">
        <references count="3">
          <reference field="7" count="2">
            <x v="265"/>
            <x v="440"/>
          </reference>
          <reference field="8" count="1" selected="0">
            <x v="145"/>
          </reference>
          <reference field="9" count="1" selected="0">
            <x v="23"/>
          </reference>
        </references>
      </pivotArea>
    </format>
    <format dxfId="15211">
      <pivotArea dataOnly="0" labelOnly="1" outline="0" fieldPosition="0">
        <references count="3">
          <reference field="7" count="12">
            <x v="38"/>
            <x v="70"/>
            <x v="169"/>
            <x v="186"/>
            <x v="240"/>
            <x v="278"/>
            <x v="365"/>
            <x v="377"/>
            <x v="403"/>
            <x v="427"/>
            <x v="433"/>
            <x v="437"/>
          </reference>
          <reference field="8" count="1" selected="0">
            <x v="145"/>
          </reference>
          <reference field="9" count="1" selected="0">
            <x v="127"/>
          </reference>
        </references>
      </pivotArea>
    </format>
    <format dxfId="15210">
      <pivotArea dataOnly="0" labelOnly="1" outline="0" fieldPosition="0">
        <references count="3">
          <reference field="7" count="1">
            <x v="160"/>
          </reference>
          <reference field="8" count="1" selected="0">
            <x v="145"/>
          </reference>
          <reference field="9" count="1" selected="0">
            <x v="171"/>
          </reference>
        </references>
      </pivotArea>
    </format>
    <format dxfId="15209">
      <pivotArea dataOnly="0" labelOnly="1" outline="0" fieldPosition="0">
        <references count="3">
          <reference field="7" count="1">
            <x v="160"/>
          </reference>
          <reference field="8" count="1" selected="0">
            <x v="145"/>
          </reference>
          <reference field="9" count="1" selected="0">
            <x v="198"/>
          </reference>
        </references>
      </pivotArea>
    </format>
    <format dxfId="15208">
      <pivotArea dataOnly="0" labelOnly="1" outline="0" fieldPosition="0">
        <references count="3">
          <reference field="7" count="2">
            <x v="265"/>
            <x v="440"/>
          </reference>
          <reference field="8" count="1" selected="0">
            <x v="145"/>
          </reference>
          <reference field="9" count="1" selected="0">
            <x v="266"/>
          </reference>
        </references>
      </pivotArea>
    </format>
    <format dxfId="15207">
      <pivotArea dataOnly="0" labelOnly="1" outline="0" fieldPosition="0">
        <references count="3">
          <reference field="7" count="1">
            <x v="160"/>
          </reference>
          <reference field="8" count="1" selected="0">
            <x v="145"/>
          </reference>
          <reference field="9" count="1" selected="0">
            <x v="341"/>
          </reference>
        </references>
      </pivotArea>
    </format>
    <format dxfId="15206">
      <pivotArea dataOnly="0" labelOnly="1" outline="0" fieldPosition="0">
        <references count="3">
          <reference field="7" count="1">
            <x v="160"/>
          </reference>
          <reference field="8" count="1" selected="0">
            <x v="147"/>
          </reference>
          <reference field="9" count="1" selected="0">
            <x v="341"/>
          </reference>
        </references>
      </pivotArea>
    </format>
    <format dxfId="15205">
      <pivotArea dataOnly="0" labelOnly="1" outline="0" fieldPosition="0">
        <references count="3">
          <reference field="7" count="3">
            <x v="47"/>
            <x v="154"/>
            <x v="385"/>
          </reference>
          <reference field="8" count="1" selected="0">
            <x v="148"/>
          </reference>
          <reference field="9" count="1" selected="0">
            <x v="133"/>
          </reference>
        </references>
      </pivotArea>
    </format>
    <format dxfId="15204">
      <pivotArea dataOnly="0" labelOnly="1" outline="0" fieldPosition="0">
        <references count="3">
          <reference field="7" count="8">
            <x v="6"/>
            <x v="16"/>
            <x v="30"/>
            <x v="56"/>
            <x v="110"/>
            <x v="156"/>
            <x v="310"/>
            <x v="429"/>
          </reference>
          <reference field="8" count="1" selected="0">
            <x v="148"/>
          </reference>
          <reference field="9" count="1" selected="0">
            <x v="134"/>
          </reference>
        </references>
      </pivotArea>
    </format>
    <format dxfId="15203">
      <pivotArea dataOnly="0" labelOnly="1" outline="0" fieldPosition="0">
        <references count="3">
          <reference field="7" count="1">
            <x v="160"/>
          </reference>
          <reference field="8" count="1" selected="0">
            <x v="148"/>
          </reference>
          <reference field="9" count="1" selected="0">
            <x v="275"/>
          </reference>
        </references>
      </pivotArea>
    </format>
    <format dxfId="15202">
      <pivotArea dataOnly="0" labelOnly="1" outline="0" fieldPosition="0">
        <references count="3">
          <reference field="7" count="1">
            <x v="160"/>
          </reference>
          <reference field="8" count="1" selected="0">
            <x v="148"/>
          </reference>
          <reference field="9" count="1" selected="0">
            <x v="341"/>
          </reference>
        </references>
      </pivotArea>
    </format>
    <format dxfId="15201">
      <pivotArea dataOnly="0" labelOnly="1" outline="0" fieldPosition="0">
        <references count="3">
          <reference field="7" count="2">
            <x v="265"/>
            <x v="440"/>
          </reference>
          <reference field="8" count="1" selected="0">
            <x v="149"/>
          </reference>
          <reference field="9" count="1" selected="0">
            <x v="114"/>
          </reference>
        </references>
      </pivotArea>
    </format>
    <format dxfId="15200">
      <pivotArea dataOnly="0" labelOnly="1" outline="0" fieldPosition="0">
        <references count="3">
          <reference field="7" count="2">
            <x v="265"/>
            <x v="440"/>
          </reference>
          <reference field="8" count="1" selected="0">
            <x v="149"/>
          </reference>
          <reference field="9" count="1" selected="0">
            <x v="174"/>
          </reference>
        </references>
      </pivotArea>
    </format>
    <format dxfId="15199">
      <pivotArea dataOnly="0" labelOnly="1" outline="0" fieldPosition="0">
        <references count="3">
          <reference field="7" count="1">
            <x v="160"/>
          </reference>
          <reference field="8" count="1" selected="0">
            <x v="149"/>
          </reference>
          <reference field="9" count="1" selected="0">
            <x v="341"/>
          </reference>
        </references>
      </pivotArea>
    </format>
    <format dxfId="15198">
      <pivotArea dataOnly="0" labelOnly="1" outline="0" fieldPosition="0">
        <references count="3">
          <reference field="7" count="2">
            <x v="109"/>
            <x v="428"/>
          </reference>
          <reference field="8" count="1" selected="0">
            <x v="151"/>
          </reference>
          <reference field="9" count="1" selected="0">
            <x v="129"/>
          </reference>
        </references>
      </pivotArea>
    </format>
    <format dxfId="15197">
      <pivotArea dataOnly="0" labelOnly="1" outline="0" fieldPosition="0">
        <references count="3">
          <reference field="7" count="1">
            <x v="160"/>
          </reference>
          <reference field="8" count="1" selected="0">
            <x v="151"/>
          </reference>
          <reference field="9" count="1" selected="0">
            <x v="216"/>
          </reference>
        </references>
      </pivotArea>
    </format>
    <format dxfId="15196">
      <pivotArea dataOnly="0" labelOnly="1" outline="0" fieldPosition="0">
        <references count="3">
          <reference field="7" count="1">
            <x v="160"/>
          </reference>
          <reference field="8" count="1" selected="0">
            <x v="151"/>
          </reference>
          <reference field="9" count="1" selected="0">
            <x v="341"/>
          </reference>
        </references>
      </pivotArea>
    </format>
    <format dxfId="15195">
      <pivotArea dataOnly="0" labelOnly="1" outline="0" fieldPosition="0">
        <references count="3">
          <reference field="7" count="2">
            <x v="94"/>
            <x v="120"/>
          </reference>
          <reference field="8" count="1" selected="0">
            <x v="152"/>
          </reference>
          <reference field="9" count="1" selected="0">
            <x v="130"/>
          </reference>
        </references>
      </pivotArea>
    </format>
    <format dxfId="15194">
      <pivotArea dataOnly="0" labelOnly="1" outline="0" fieldPosition="0">
        <references count="3">
          <reference field="7" count="5">
            <x v="136"/>
            <x v="196"/>
            <x v="411"/>
            <x v="412"/>
            <x v="413"/>
          </reference>
          <reference field="8" count="1" selected="0">
            <x v="152"/>
          </reference>
          <reference field="9" count="1" selected="0">
            <x v="131"/>
          </reference>
        </references>
      </pivotArea>
    </format>
    <format dxfId="15193">
      <pivotArea dataOnly="0" labelOnly="1" outline="0" fieldPosition="0">
        <references count="3">
          <reference field="7" count="2">
            <x v="148"/>
            <x v="221"/>
          </reference>
          <reference field="8" count="1" selected="0">
            <x v="152"/>
          </reference>
          <reference field="9" count="1" selected="0">
            <x v="132"/>
          </reference>
        </references>
      </pivotArea>
    </format>
    <format dxfId="15192">
      <pivotArea dataOnly="0" labelOnly="1" outline="0" fieldPosition="0">
        <references count="3">
          <reference field="7" count="1">
            <x v="160"/>
          </reference>
          <reference field="8" count="1" selected="0">
            <x v="152"/>
          </reference>
          <reference field="9" count="1" selected="0">
            <x v="224"/>
          </reference>
        </references>
      </pivotArea>
    </format>
    <format dxfId="15191">
      <pivotArea dataOnly="0" labelOnly="1" outline="0" fieldPosition="0">
        <references count="3">
          <reference field="7" count="1">
            <x v="160"/>
          </reference>
          <reference field="8" count="1" selected="0">
            <x v="153"/>
          </reference>
          <reference field="9" count="1" selected="0">
            <x v="341"/>
          </reference>
        </references>
      </pivotArea>
    </format>
    <format dxfId="15190">
      <pivotArea dataOnly="0" labelOnly="1" outline="0" fieldPosition="0">
        <references count="3">
          <reference field="7" count="1">
            <x v="160"/>
          </reference>
          <reference field="8" count="1" selected="0">
            <x v="154"/>
          </reference>
          <reference field="9" count="1" selected="0">
            <x v="5"/>
          </reference>
        </references>
      </pivotArea>
    </format>
    <format dxfId="15189">
      <pivotArea dataOnly="0" labelOnly="1" outline="0" fieldPosition="0">
        <references count="3">
          <reference field="7" count="1">
            <x v="160"/>
          </reference>
          <reference field="8" count="1" selected="0">
            <x v="154"/>
          </reference>
          <reference field="9" count="1" selected="0">
            <x v="136"/>
          </reference>
        </references>
      </pivotArea>
    </format>
    <format dxfId="15188">
      <pivotArea dataOnly="0" labelOnly="1" outline="0" fieldPosition="0">
        <references count="3">
          <reference field="7" count="2">
            <x v="167"/>
            <x v="194"/>
          </reference>
          <reference field="8" count="1" selected="0">
            <x v="154"/>
          </reference>
          <reference field="9" count="1" selected="0">
            <x v="137"/>
          </reference>
        </references>
      </pivotArea>
    </format>
    <format dxfId="15187">
      <pivotArea dataOnly="0" labelOnly="1" outline="0" fieldPosition="0">
        <references count="3">
          <reference field="7" count="2">
            <x v="64"/>
            <x v="342"/>
          </reference>
          <reference field="8" count="1" selected="0">
            <x v="154"/>
          </reference>
          <reference field="9" count="1" selected="0">
            <x v="138"/>
          </reference>
        </references>
      </pivotArea>
    </format>
    <format dxfId="15186">
      <pivotArea dataOnly="0" labelOnly="1" outline="0" fieldPosition="0">
        <references count="3">
          <reference field="7" count="1">
            <x v="160"/>
          </reference>
          <reference field="8" count="1" selected="0">
            <x v="154"/>
          </reference>
          <reference field="9" count="1" selected="0">
            <x v="341"/>
          </reference>
        </references>
      </pivotArea>
    </format>
    <format dxfId="15185">
      <pivotArea dataOnly="0" labelOnly="1" outline="0" fieldPosition="0">
        <references count="3">
          <reference field="7" count="1">
            <x v="160"/>
          </reference>
          <reference field="8" count="1" selected="0">
            <x v="155"/>
          </reference>
          <reference field="9" count="1" selected="0">
            <x v="341"/>
          </reference>
        </references>
      </pivotArea>
    </format>
    <format dxfId="15184">
      <pivotArea dataOnly="0" labelOnly="1" outline="0" fieldPosition="0">
        <references count="3">
          <reference field="7" count="2">
            <x v="265"/>
            <x v="440"/>
          </reference>
          <reference field="8" count="1" selected="0">
            <x v="157"/>
          </reference>
          <reference field="9" count="1" selected="0">
            <x v="8"/>
          </reference>
        </references>
      </pivotArea>
    </format>
    <format dxfId="15183">
      <pivotArea dataOnly="0" labelOnly="1" outline="0" fieldPosition="0">
        <references count="3">
          <reference field="7" count="3">
            <x v="61"/>
            <x v="104"/>
            <x v="356"/>
          </reference>
          <reference field="8" count="1" selected="0">
            <x v="157"/>
          </reference>
          <reference field="9" count="1" selected="0">
            <x v="135"/>
          </reference>
        </references>
      </pivotArea>
    </format>
    <format dxfId="15182">
      <pivotArea dataOnly="0" labelOnly="1" outline="0" fieldPosition="0">
        <references count="3">
          <reference field="7" count="1">
            <x v="160"/>
          </reference>
          <reference field="8" count="1" selected="0">
            <x v="157"/>
          </reference>
          <reference field="9" count="1" selected="0">
            <x v="341"/>
          </reference>
        </references>
      </pivotArea>
    </format>
    <format dxfId="15181">
      <pivotArea dataOnly="0" labelOnly="1" outline="0" fieldPosition="0">
        <references count="3">
          <reference field="7" count="2">
            <x v="87"/>
            <x v="93"/>
          </reference>
          <reference field="8" count="1" selected="0">
            <x v="161"/>
          </reference>
          <reference field="9" count="1" selected="0">
            <x v="144"/>
          </reference>
        </references>
      </pivotArea>
    </format>
    <format dxfId="15180">
      <pivotArea dataOnly="0" labelOnly="1" outline="0" fieldPosition="0">
        <references count="3">
          <reference field="7" count="1">
            <x v="160"/>
          </reference>
          <reference field="8" count="1" selected="0">
            <x v="161"/>
          </reference>
          <reference field="9" count="1" selected="0">
            <x v="224"/>
          </reference>
        </references>
      </pivotArea>
    </format>
    <format dxfId="15179">
      <pivotArea dataOnly="0" labelOnly="1" outline="0" fieldPosition="0">
        <references count="3">
          <reference field="7" count="1">
            <x v="160"/>
          </reference>
          <reference field="8" count="1" selected="0">
            <x v="161"/>
          </reference>
          <reference field="9" count="1" selected="0">
            <x v="274"/>
          </reference>
        </references>
      </pivotArea>
    </format>
    <format dxfId="15178">
      <pivotArea dataOnly="0" labelOnly="1" outline="0" fieldPosition="0">
        <references count="3">
          <reference field="7" count="1">
            <x v="160"/>
          </reference>
          <reference field="8" count="1" selected="0">
            <x v="162"/>
          </reference>
          <reference field="9" count="1" selected="0">
            <x v="139"/>
          </reference>
        </references>
      </pivotArea>
    </format>
    <format dxfId="15177">
      <pivotArea dataOnly="0" labelOnly="1" outline="0" fieldPosition="0">
        <references count="3">
          <reference field="7" count="1">
            <x v="267"/>
          </reference>
          <reference field="8" count="1" selected="0">
            <x v="162"/>
          </reference>
          <reference field="9" count="1" selected="0">
            <x v="140"/>
          </reference>
        </references>
      </pivotArea>
    </format>
    <format dxfId="15176">
      <pivotArea dataOnly="0" labelOnly="1" outline="0" fieldPosition="0">
        <references count="3">
          <reference field="7" count="7">
            <x v="122"/>
            <x v="165"/>
            <x v="200"/>
            <x v="262"/>
            <x v="267"/>
            <x v="309"/>
            <x v="373"/>
          </reference>
          <reference field="8" count="1" selected="0">
            <x v="162"/>
          </reference>
          <reference field="9" count="1" selected="0">
            <x v="141"/>
          </reference>
        </references>
      </pivotArea>
    </format>
    <format dxfId="15175">
      <pivotArea dataOnly="0" labelOnly="1" outline="0" fieldPosition="0">
        <references count="3">
          <reference field="7" count="1">
            <x v="160"/>
          </reference>
          <reference field="8" count="1" selected="0">
            <x v="162"/>
          </reference>
          <reference field="9" count="1" selected="0">
            <x v="164"/>
          </reference>
        </references>
      </pivotArea>
    </format>
    <format dxfId="15174">
      <pivotArea dataOnly="0" labelOnly="1" outline="0" fieldPosition="0">
        <references count="3">
          <reference field="7" count="1">
            <x v="160"/>
          </reference>
          <reference field="8" count="1" selected="0">
            <x v="162"/>
          </reference>
          <reference field="9" count="1" selected="0">
            <x v="165"/>
          </reference>
        </references>
      </pivotArea>
    </format>
    <format dxfId="15173">
      <pivotArea dataOnly="0" labelOnly="1" outline="0" fieldPosition="0">
        <references count="3">
          <reference field="7" count="1">
            <x v="160"/>
          </reference>
          <reference field="8" count="1" selected="0">
            <x v="162"/>
          </reference>
          <reference field="9" count="1" selected="0">
            <x v="274"/>
          </reference>
        </references>
      </pivotArea>
    </format>
    <format dxfId="15172">
      <pivotArea dataOnly="0" labelOnly="1" outline="0" fieldPosition="0">
        <references count="3">
          <reference field="7" count="1">
            <x v="160"/>
          </reference>
          <reference field="8" count="1" selected="0">
            <x v="162"/>
          </reference>
          <reference field="9" count="1" selected="0">
            <x v="341"/>
          </reference>
        </references>
      </pivotArea>
    </format>
    <format dxfId="15171">
      <pivotArea dataOnly="0" labelOnly="1" outline="0" fieldPosition="0">
        <references count="3">
          <reference field="7" count="2">
            <x v="33"/>
            <x v="36"/>
          </reference>
          <reference field="8" count="1" selected="0">
            <x v="163"/>
          </reference>
          <reference field="9" count="1" selected="0">
            <x v="145"/>
          </reference>
        </references>
      </pivotArea>
    </format>
    <format dxfId="15170">
      <pivotArea dataOnly="0" labelOnly="1" outline="0" fieldPosition="0">
        <references count="3">
          <reference field="7" count="1">
            <x v="160"/>
          </reference>
          <reference field="8" count="1" selected="0">
            <x v="163"/>
          </reference>
          <reference field="9" count="1" selected="0">
            <x v="275"/>
          </reference>
        </references>
      </pivotArea>
    </format>
    <format dxfId="15169">
      <pivotArea dataOnly="0" labelOnly="1" outline="0" fieldPosition="0">
        <references count="3">
          <reference field="7" count="1">
            <x v="160"/>
          </reference>
          <reference field="8" count="1" selected="0">
            <x v="163"/>
          </reference>
          <reference field="9" count="1" selected="0">
            <x v="341"/>
          </reference>
        </references>
      </pivotArea>
    </format>
    <format dxfId="15168">
      <pivotArea dataOnly="0" labelOnly="1" outline="0" fieldPosition="0">
        <references count="3">
          <reference field="7" count="2">
            <x v="265"/>
            <x v="440"/>
          </reference>
          <reference field="8" count="1" selected="0">
            <x v="164"/>
          </reference>
          <reference field="9" count="1" selected="0">
            <x v="151"/>
          </reference>
        </references>
      </pivotArea>
    </format>
    <format dxfId="15167">
      <pivotArea dataOnly="0" labelOnly="1" outline="0" fieldPosition="0">
        <references count="3">
          <reference field="7" count="2">
            <x v="265"/>
            <x v="440"/>
          </reference>
          <reference field="8" count="1" selected="0">
            <x v="164"/>
          </reference>
          <reference field="9" count="1" selected="0">
            <x v="235"/>
          </reference>
        </references>
      </pivotArea>
    </format>
    <format dxfId="15166">
      <pivotArea dataOnly="0" labelOnly="1" outline="0" fieldPosition="0">
        <references count="3">
          <reference field="7" count="2">
            <x v="265"/>
            <x v="440"/>
          </reference>
          <reference field="8" count="1" selected="0">
            <x v="164"/>
          </reference>
          <reference field="9" count="1" selected="0">
            <x v="277"/>
          </reference>
        </references>
      </pivotArea>
    </format>
    <format dxfId="15165">
      <pivotArea dataOnly="0" labelOnly="1" outline="0" fieldPosition="0">
        <references count="3">
          <reference field="7" count="1">
            <x v="160"/>
          </reference>
          <reference field="8" count="1" selected="0">
            <x v="164"/>
          </reference>
          <reference field="9" count="1" selected="0">
            <x v="341"/>
          </reference>
        </references>
      </pivotArea>
    </format>
    <format dxfId="15164">
      <pivotArea dataOnly="0" labelOnly="1" outline="0" fieldPosition="0">
        <references count="3">
          <reference field="7" count="2">
            <x v="265"/>
            <x v="440"/>
          </reference>
          <reference field="8" count="1" selected="0">
            <x v="164"/>
          </reference>
          <reference field="9" count="1" selected="0">
            <x v="376"/>
          </reference>
        </references>
      </pivotArea>
    </format>
    <format dxfId="15163">
      <pivotArea dataOnly="0" labelOnly="1" outline="0" fieldPosition="0">
        <references count="3">
          <reference field="7" count="1">
            <x v="160"/>
          </reference>
          <reference field="8" count="1" selected="0">
            <x v="166"/>
          </reference>
          <reference field="9" count="1" selected="0">
            <x v="11"/>
          </reference>
        </references>
      </pivotArea>
    </format>
    <format dxfId="15162">
      <pivotArea dataOnly="0" labelOnly="1" outline="0" fieldPosition="0">
        <references count="3">
          <reference field="7" count="1">
            <x v="160"/>
          </reference>
          <reference field="8" count="1" selected="0">
            <x v="166"/>
          </reference>
          <reference field="9" count="1" selected="0">
            <x v="143"/>
          </reference>
        </references>
      </pivotArea>
    </format>
    <format dxfId="15161">
      <pivotArea dataOnly="0" labelOnly="1" outline="0" fieldPosition="0">
        <references count="3">
          <reference field="7" count="1">
            <x v="160"/>
          </reference>
          <reference field="8" count="1" selected="0">
            <x v="166"/>
          </reference>
          <reference field="9" count="1" selected="0">
            <x v="208"/>
          </reference>
        </references>
      </pivotArea>
    </format>
    <format dxfId="15160">
      <pivotArea dataOnly="0" labelOnly="1" outline="0" fieldPosition="0">
        <references count="3">
          <reference field="7" count="1">
            <x v="160"/>
          </reference>
          <reference field="8" count="1" selected="0">
            <x v="166"/>
          </reference>
          <reference field="9" count="1" selected="0">
            <x v="341"/>
          </reference>
        </references>
      </pivotArea>
    </format>
    <format dxfId="15159">
      <pivotArea dataOnly="0" labelOnly="1" outline="0" fieldPosition="0">
        <references count="3">
          <reference field="7" count="4">
            <x v="49"/>
            <x v="223"/>
            <x v="238"/>
            <x v="267"/>
          </reference>
          <reference field="8" count="1" selected="0">
            <x v="167"/>
          </reference>
          <reference field="9" count="1" selected="0">
            <x v="146"/>
          </reference>
        </references>
      </pivotArea>
    </format>
    <format dxfId="15158">
      <pivotArea dataOnly="0" labelOnly="1" outline="0" fieldPosition="0">
        <references count="3">
          <reference field="7" count="2">
            <x v="237"/>
            <x v="299"/>
          </reference>
          <reference field="8" count="1" selected="0">
            <x v="167"/>
          </reference>
          <reference field="9" count="1" selected="0">
            <x v="147"/>
          </reference>
        </references>
      </pivotArea>
    </format>
    <format dxfId="15157">
      <pivotArea dataOnly="0" labelOnly="1" outline="0" fieldPosition="0">
        <references count="3">
          <reference field="7" count="3">
            <x v="102"/>
            <x v="353"/>
            <x v="436"/>
          </reference>
          <reference field="8" count="1" selected="0">
            <x v="167"/>
          </reference>
          <reference field="9" count="1" selected="0">
            <x v="148"/>
          </reference>
        </references>
      </pivotArea>
    </format>
    <format dxfId="15156">
      <pivotArea dataOnly="0" labelOnly="1" outline="0" fieldPosition="0">
        <references count="3">
          <reference field="7" count="5">
            <x v="26"/>
            <x v="157"/>
            <x v="362"/>
            <x v="387"/>
            <x v="398"/>
          </reference>
          <reference field="8" count="1" selected="0">
            <x v="167"/>
          </reference>
          <reference field="9" count="1" selected="0">
            <x v="149"/>
          </reference>
        </references>
      </pivotArea>
    </format>
    <format dxfId="15155">
      <pivotArea dataOnly="0" labelOnly="1" outline="0" fieldPosition="0">
        <references count="3">
          <reference field="7" count="1">
            <x v="160"/>
          </reference>
          <reference field="8" count="1" selected="0">
            <x v="167"/>
          </reference>
          <reference field="9" count="1" selected="0">
            <x v="341"/>
          </reference>
        </references>
      </pivotArea>
    </format>
    <format dxfId="15154">
      <pivotArea dataOnly="0" labelOnly="1" outline="0" fieldPosition="0">
        <references count="3">
          <reference field="7" count="2">
            <x v="22"/>
            <x v="237"/>
          </reference>
          <reference field="8" count="1" selected="0">
            <x v="170"/>
          </reference>
          <reference field="9" count="1" selected="0">
            <x v="150"/>
          </reference>
        </references>
      </pivotArea>
    </format>
    <format dxfId="15153">
      <pivotArea dataOnly="0" labelOnly="1" outline="0" fieldPosition="0">
        <references count="3">
          <reference field="7" count="2">
            <x v="265"/>
            <x v="440"/>
          </reference>
          <reference field="8" count="1" selected="0">
            <x v="170"/>
          </reference>
          <reference field="9" count="1" selected="0">
            <x v="221"/>
          </reference>
        </references>
      </pivotArea>
    </format>
    <format dxfId="15152">
      <pivotArea dataOnly="0" labelOnly="1" outline="0" fieldPosition="0">
        <references count="3">
          <reference field="7" count="2">
            <x v="265"/>
            <x v="440"/>
          </reference>
          <reference field="8" count="1" selected="0">
            <x v="170"/>
          </reference>
          <reference field="9" count="1" selected="0">
            <x v="273"/>
          </reference>
        </references>
      </pivotArea>
    </format>
    <format dxfId="15151">
      <pivotArea dataOnly="0" labelOnly="1" outline="0" fieldPosition="0">
        <references count="3">
          <reference field="7" count="1">
            <x v="160"/>
          </reference>
          <reference field="8" count="1" selected="0">
            <x v="170"/>
          </reference>
          <reference field="9" count="1" selected="0">
            <x v="341"/>
          </reference>
        </references>
      </pivotArea>
    </format>
    <format dxfId="15150">
      <pivotArea dataOnly="0" labelOnly="1" outline="0" fieldPosition="0">
        <references count="3">
          <reference field="7" count="2">
            <x v="265"/>
            <x v="440"/>
          </reference>
          <reference field="8" count="1" selected="0">
            <x v="170"/>
          </reference>
          <reference field="9" count="1" selected="0">
            <x v="342"/>
          </reference>
        </references>
      </pivotArea>
    </format>
    <format dxfId="15149">
      <pivotArea dataOnly="0" labelOnly="1" outline="0" fieldPosition="0">
        <references count="3">
          <reference field="7" count="5">
            <x v="142"/>
            <x v="170"/>
            <x v="279"/>
            <x v="370"/>
            <x v="433"/>
          </reference>
          <reference field="8" count="1" selected="0">
            <x v="172"/>
          </reference>
          <reference field="9" count="1" selected="0">
            <x v="154"/>
          </reference>
        </references>
      </pivotArea>
    </format>
    <format dxfId="15148">
      <pivotArea dataOnly="0" labelOnly="1" outline="0" fieldPosition="0">
        <references count="3">
          <reference field="7" count="2">
            <x v="129"/>
            <x v="385"/>
          </reference>
          <reference field="8" count="1" selected="0">
            <x v="172"/>
          </reference>
          <reference field="9" count="1" selected="0">
            <x v="155"/>
          </reference>
        </references>
      </pivotArea>
    </format>
    <format dxfId="15147">
      <pivotArea dataOnly="0" labelOnly="1" outline="0" fieldPosition="0">
        <references count="3">
          <reference field="7" count="1">
            <x v="160"/>
          </reference>
          <reference field="8" count="1" selected="0">
            <x v="172"/>
          </reference>
          <reference field="9" count="1" selected="0">
            <x v="275"/>
          </reference>
        </references>
      </pivotArea>
    </format>
    <format dxfId="15146">
      <pivotArea dataOnly="0" labelOnly="1" outline="0" fieldPosition="0">
        <references count="3">
          <reference field="7" count="1">
            <x v="160"/>
          </reference>
          <reference field="8" count="1" selected="0">
            <x v="172"/>
          </reference>
          <reference field="9" count="1" selected="0">
            <x v="341"/>
          </reference>
        </references>
      </pivotArea>
    </format>
    <format dxfId="15145">
      <pivotArea dataOnly="0" labelOnly="1" outline="0" fieldPosition="0">
        <references count="3">
          <reference field="7" count="3">
            <x v="7"/>
            <x v="230"/>
            <x v="274"/>
          </reference>
          <reference field="8" count="1" selected="0">
            <x v="174"/>
          </reference>
          <reference field="9" count="1" selected="0">
            <x v="153"/>
          </reference>
        </references>
      </pivotArea>
    </format>
    <format dxfId="15144">
      <pivotArea dataOnly="0" labelOnly="1" outline="0" fieldPosition="0">
        <references count="3">
          <reference field="7" count="1">
            <x v="160"/>
          </reference>
          <reference field="8" count="1" selected="0">
            <x v="174"/>
          </reference>
          <reference field="9" count="1" selected="0">
            <x v="341"/>
          </reference>
        </references>
      </pivotArea>
    </format>
    <format dxfId="15143">
      <pivotArea dataOnly="0" labelOnly="1" outline="0" fieldPosition="0">
        <references count="3">
          <reference field="7" count="1">
            <x v="160"/>
          </reference>
          <reference field="8" count="1" selected="0">
            <x v="178"/>
          </reference>
          <reference field="9" count="1" selected="0">
            <x v="156"/>
          </reference>
        </references>
      </pivotArea>
    </format>
    <format dxfId="15142">
      <pivotArea dataOnly="0" labelOnly="1" outline="0" fieldPosition="0">
        <references count="3">
          <reference field="7" count="1">
            <x v="160"/>
          </reference>
          <reference field="8" count="1" selected="0">
            <x v="178"/>
          </reference>
          <reference field="9" count="1" selected="0">
            <x v="341"/>
          </reference>
        </references>
      </pivotArea>
    </format>
    <format dxfId="15141">
      <pivotArea dataOnly="0" labelOnly="1" outline="0" fieldPosition="0">
        <references count="3">
          <reference field="7" count="2">
            <x v="259"/>
            <x v="305"/>
          </reference>
          <reference field="8" count="1" selected="0">
            <x v="179"/>
          </reference>
          <reference field="9" count="1" selected="0">
            <x v="158"/>
          </reference>
        </references>
      </pivotArea>
    </format>
    <format dxfId="15140">
      <pivotArea dataOnly="0" labelOnly="1" outline="0" fieldPosition="0">
        <references count="3">
          <reference field="7" count="1">
            <x v="160"/>
          </reference>
          <reference field="8" count="1" selected="0">
            <x v="179"/>
          </reference>
          <reference field="9" count="1" selected="0">
            <x v="341"/>
          </reference>
        </references>
      </pivotArea>
    </format>
    <format dxfId="15139">
      <pivotArea dataOnly="0" labelOnly="1" outline="0" fieldPosition="0">
        <references count="3">
          <reference field="7" count="1">
            <x v="160"/>
          </reference>
          <reference field="8" count="1" selected="0">
            <x v="182"/>
          </reference>
          <reference field="9" count="1" selected="0">
            <x v="341"/>
          </reference>
        </references>
      </pivotArea>
    </format>
    <format dxfId="15138">
      <pivotArea dataOnly="0" labelOnly="1" outline="0" fieldPosition="0">
        <references count="3">
          <reference field="7" count="2">
            <x v="120"/>
            <x v="237"/>
          </reference>
          <reference field="8" count="1" selected="0">
            <x v="184"/>
          </reference>
          <reference field="9" count="1" selected="0">
            <x v="161"/>
          </reference>
        </references>
      </pivotArea>
    </format>
    <format dxfId="15137">
      <pivotArea dataOnly="0" labelOnly="1" outline="0" fieldPosition="0">
        <references count="3">
          <reference field="7" count="4">
            <x v="42"/>
            <x v="81"/>
            <x v="218"/>
            <x v="375"/>
          </reference>
          <reference field="8" count="1" selected="0">
            <x v="185"/>
          </reference>
          <reference field="9" count="1" selected="0">
            <x v="167"/>
          </reference>
        </references>
      </pivotArea>
    </format>
    <format dxfId="15136">
      <pivotArea dataOnly="0" labelOnly="1" outline="0" fieldPosition="0">
        <references count="3">
          <reference field="7" count="4">
            <x v="59"/>
            <x v="180"/>
            <x v="235"/>
            <x v="371"/>
          </reference>
          <reference field="8" count="1" selected="0">
            <x v="185"/>
          </reference>
          <reference field="9" count="1" selected="0">
            <x v="168"/>
          </reference>
        </references>
      </pivotArea>
    </format>
    <format dxfId="15135">
      <pivotArea dataOnly="0" labelOnly="1" outline="0" fieldPosition="0">
        <references count="3">
          <reference field="7" count="3">
            <x v="59"/>
            <x v="180"/>
            <x v="235"/>
          </reference>
          <reference field="8" count="1" selected="0">
            <x v="185"/>
          </reference>
          <reference field="9" count="1" selected="0">
            <x v="169"/>
          </reference>
        </references>
      </pivotArea>
    </format>
    <format dxfId="15134">
      <pivotArea dataOnly="0" labelOnly="1" outline="0" fieldPosition="0">
        <references count="3">
          <reference field="7" count="2">
            <x v="290"/>
            <x v="348"/>
          </reference>
          <reference field="8" count="1" selected="0">
            <x v="185"/>
          </reference>
          <reference field="9" count="1" selected="0">
            <x v="170"/>
          </reference>
        </references>
      </pivotArea>
    </format>
    <format dxfId="15133">
      <pivotArea dataOnly="0" labelOnly="1" outline="0" fieldPosition="0">
        <references count="3">
          <reference field="7" count="1">
            <x v="160"/>
          </reference>
          <reference field="8" count="1" selected="0">
            <x v="185"/>
          </reference>
          <reference field="9" count="1" selected="0">
            <x v="341"/>
          </reference>
        </references>
      </pivotArea>
    </format>
    <format dxfId="15132">
      <pivotArea dataOnly="0" labelOnly="1" outline="0" fieldPosition="0">
        <references count="3">
          <reference field="7" count="1">
            <x v="160"/>
          </reference>
          <reference field="8" count="1" selected="0">
            <x v="187"/>
          </reference>
          <reference field="9" count="1" selected="0">
            <x v="341"/>
          </reference>
        </references>
      </pivotArea>
    </format>
    <format dxfId="15131">
      <pivotArea dataOnly="0" labelOnly="1" outline="0" fieldPosition="0">
        <references count="3">
          <reference field="7" count="1">
            <x v="160"/>
          </reference>
          <reference field="8" count="1" selected="0">
            <x v="188"/>
          </reference>
          <reference field="9" count="1" selected="0">
            <x v="49"/>
          </reference>
        </references>
      </pivotArea>
    </format>
    <format dxfId="15130">
      <pivotArea dataOnly="0" labelOnly="1" outline="0" fieldPosition="0">
        <references count="3">
          <reference field="7" count="3">
            <x v="120"/>
            <x v="260"/>
            <x v="371"/>
          </reference>
          <reference field="8" count="1" selected="0">
            <x v="188"/>
          </reference>
          <reference field="9" count="1" selected="0">
            <x v="172"/>
          </reference>
        </references>
      </pivotArea>
    </format>
    <format dxfId="15129">
      <pivotArea dataOnly="0" labelOnly="1" outline="0" fieldPosition="0">
        <references count="3">
          <reference field="7" count="1">
            <x v="160"/>
          </reference>
          <reference field="8" count="1" selected="0">
            <x v="188"/>
          </reference>
          <reference field="9" count="1" selected="0">
            <x v="274"/>
          </reference>
        </references>
      </pivotArea>
    </format>
    <format dxfId="15128">
      <pivotArea dataOnly="0" labelOnly="1" outline="0" fieldPosition="0">
        <references count="3">
          <reference field="7" count="1">
            <x v="160"/>
          </reference>
          <reference field="8" count="1" selected="0">
            <x v="188"/>
          </reference>
          <reference field="9" count="1" selected="0">
            <x v="341"/>
          </reference>
        </references>
      </pivotArea>
    </format>
    <format dxfId="15127">
      <pivotArea dataOnly="0" labelOnly="1" outline="0" fieldPosition="0">
        <references count="3">
          <reference field="7" count="1">
            <x v="160"/>
          </reference>
          <reference field="8" count="1" selected="0">
            <x v="189"/>
          </reference>
          <reference field="9" count="1" selected="0">
            <x v="341"/>
          </reference>
        </references>
      </pivotArea>
    </format>
    <format dxfId="15126">
      <pivotArea dataOnly="0" labelOnly="1" outline="0" fieldPosition="0">
        <references count="3">
          <reference field="7" count="1">
            <x v="160"/>
          </reference>
          <reference field="8" count="1" selected="0">
            <x v="189"/>
          </reference>
          <reference field="9" count="1" selected="0">
            <x v="377"/>
          </reference>
        </references>
      </pivotArea>
    </format>
    <format dxfId="15125">
      <pivotArea dataOnly="0" labelOnly="1" outline="0" fieldPosition="0">
        <references count="3">
          <reference field="7" count="3">
            <x v="129"/>
            <x v="215"/>
            <x v="385"/>
          </reference>
          <reference field="8" count="1" selected="0">
            <x v="191"/>
          </reference>
          <reference field="9" count="1" selected="0">
            <x v="173"/>
          </reference>
        </references>
      </pivotArea>
    </format>
    <format dxfId="15124">
      <pivotArea dataOnly="0" labelOnly="1" outline="0" fieldPosition="0">
        <references count="3">
          <reference field="7" count="1">
            <x v="160"/>
          </reference>
          <reference field="8" count="1" selected="0">
            <x v="191"/>
          </reference>
          <reference field="9" count="1" selected="0">
            <x v="275"/>
          </reference>
        </references>
      </pivotArea>
    </format>
    <format dxfId="15123">
      <pivotArea dataOnly="0" labelOnly="1" outline="0" fieldPosition="0">
        <references count="3">
          <reference field="7" count="1">
            <x v="160"/>
          </reference>
          <reference field="8" count="1" selected="0">
            <x v="191"/>
          </reference>
          <reference field="9" count="1" selected="0">
            <x v="341"/>
          </reference>
        </references>
      </pivotArea>
    </format>
    <format dxfId="15122">
      <pivotArea dataOnly="0" labelOnly="1" outline="0" fieldPosition="0">
        <references count="3">
          <reference field="7" count="2">
            <x v="152"/>
            <x v="332"/>
          </reference>
          <reference field="8" count="1" selected="0">
            <x v="193"/>
          </reference>
          <reference field="9" count="1" selected="0">
            <x v="175"/>
          </reference>
        </references>
      </pivotArea>
    </format>
    <format dxfId="15121">
      <pivotArea dataOnly="0" labelOnly="1" outline="0" fieldPosition="0">
        <references count="3">
          <reference field="7" count="1">
            <x v="160"/>
          </reference>
          <reference field="8" count="1" selected="0">
            <x v="193"/>
          </reference>
          <reference field="9" count="1" selected="0">
            <x v="176"/>
          </reference>
        </references>
      </pivotArea>
    </format>
    <format dxfId="15120">
      <pivotArea dataOnly="0" labelOnly="1" outline="0" fieldPosition="0">
        <references count="3">
          <reference field="7" count="1">
            <x v="160"/>
          </reference>
          <reference field="8" count="1" selected="0">
            <x v="193"/>
          </reference>
          <reference field="9" count="1" selected="0">
            <x v="341"/>
          </reference>
        </references>
      </pivotArea>
    </format>
    <format dxfId="15119">
      <pivotArea dataOnly="0" labelOnly="1" outline="0" fieldPosition="0">
        <references count="3">
          <reference field="7" count="5">
            <x v="120"/>
            <x v="197"/>
            <x v="260"/>
            <x v="307"/>
            <x v="371"/>
          </reference>
          <reference field="8" count="1" selected="0">
            <x v="195"/>
          </reference>
          <reference field="9" count="1" selected="0">
            <x v="177"/>
          </reference>
        </references>
      </pivotArea>
    </format>
    <format dxfId="15118">
      <pivotArea dataOnly="0" labelOnly="1" outline="0" fieldPosition="0">
        <references count="3">
          <reference field="7" count="5">
            <x v="40"/>
            <x v="191"/>
            <x v="374"/>
            <x v="389"/>
            <x v="390"/>
          </reference>
          <reference field="8" count="1" selected="0">
            <x v="195"/>
          </reference>
          <reference field="9" count="1" selected="0">
            <x v="178"/>
          </reference>
        </references>
      </pivotArea>
    </format>
    <format dxfId="15117">
      <pivotArea dataOnly="0" labelOnly="1" outline="0" fieldPosition="0">
        <references count="3">
          <reference field="7" count="1">
            <x v="160"/>
          </reference>
          <reference field="8" count="1" selected="0">
            <x v="195"/>
          </reference>
          <reference field="9" count="1" selected="0">
            <x v="179"/>
          </reference>
        </references>
      </pivotArea>
    </format>
    <format dxfId="15116">
      <pivotArea dataOnly="0" labelOnly="1" outline="0" fieldPosition="0">
        <references count="3">
          <reference field="7" count="1">
            <x v="160"/>
          </reference>
          <reference field="8" count="1" selected="0">
            <x v="195"/>
          </reference>
          <reference field="9" count="1" selected="0">
            <x v="180"/>
          </reference>
        </references>
      </pivotArea>
    </format>
    <format dxfId="15115">
      <pivotArea dataOnly="0" labelOnly="1" outline="0" fieldPosition="0">
        <references count="3">
          <reference field="7" count="1">
            <x v="160"/>
          </reference>
          <reference field="8" count="1" selected="0">
            <x v="195"/>
          </reference>
          <reference field="9" count="1" selected="0">
            <x v="224"/>
          </reference>
        </references>
      </pivotArea>
    </format>
    <format dxfId="15114">
      <pivotArea dataOnly="0" labelOnly="1" outline="0" fieldPosition="0">
        <references count="3">
          <reference field="7" count="1">
            <x v="160"/>
          </reference>
          <reference field="8" count="1" selected="0">
            <x v="195"/>
          </reference>
          <reference field="9" count="1" selected="0">
            <x v="274"/>
          </reference>
        </references>
      </pivotArea>
    </format>
    <format dxfId="15113">
      <pivotArea dataOnly="0" labelOnly="1" outline="0" fieldPosition="0">
        <references count="3">
          <reference field="7" count="1">
            <x v="160"/>
          </reference>
          <reference field="8" count="1" selected="0">
            <x v="195"/>
          </reference>
          <reference field="9" count="1" selected="0">
            <x v="341"/>
          </reference>
        </references>
      </pivotArea>
    </format>
    <format dxfId="15112">
      <pivotArea dataOnly="0" labelOnly="1" outline="0" fieldPosition="0">
        <references count="3">
          <reference field="7" count="2">
            <x v="282"/>
            <x v="403"/>
          </reference>
          <reference field="8" count="1" selected="0">
            <x v="197"/>
          </reference>
          <reference field="9" count="1" selected="0">
            <x v="181"/>
          </reference>
        </references>
      </pivotArea>
    </format>
    <format dxfId="15111">
      <pivotArea dataOnly="0" labelOnly="1" outline="0" fieldPosition="0">
        <references count="3">
          <reference field="7" count="1">
            <x v="160"/>
          </reference>
          <reference field="8" count="1" selected="0">
            <x v="197"/>
          </reference>
          <reference field="9" count="1" selected="0">
            <x v="341"/>
          </reference>
        </references>
      </pivotArea>
    </format>
    <format dxfId="15110">
      <pivotArea dataOnly="0" labelOnly="1" outline="0" fieldPosition="0">
        <references count="3">
          <reference field="7" count="1">
            <x v="282"/>
          </reference>
          <reference field="8" count="1" selected="0">
            <x v="198"/>
          </reference>
          <reference field="9" count="1" selected="0">
            <x v="182"/>
          </reference>
        </references>
      </pivotArea>
    </format>
    <format dxfId="15109">
      <pivotArea dataOnly="0" labelOnly="1" outline="0" fieldPosition="0">
        <references count="3">
          <reference field="7" count="1">
            <x v="160"/>
          </reference>
          <reference field="8" count="1" selected="0">
            <x v="198"/>
          </reference>
          <reference field="9" count="1" selected="0">
            <x v="341"/>
          </reference>
        </references>
      </pivotArea>
    </format>
    <format dxfId="15108">
      <pivotArea dataOnly="0" labelOnly="1" outline="0" fieldPosition="0">
        <references count="3">
          <reference field="7" count="3">
            <x v="193"/>
            <x v="233"/>
            <x v="245"/>
          </reference>
          <reference field="8" count="1" selected="0">
            <x v="199"/>
          </reference>
          <reference field="9" count="1" selected="0">
            <x v="183"/>
          </reference>
        </references>
      </pivotArea>
    </format>
    <format dxfId="15107">
      <pivotArea dataOnly="0" labelOnly="1" outline="0" fieldPosition="0">
        <references count="3">
          <reference field="7" count="1">
            <x v="282"/>
          </reference>
          <reference field="8" count="1" selected="0">
            <x v="199"/>
          </reference>
          <reference field="9" count="1" selected="0">
            <x v="184"/>
          </reference>
        </references>
      </pivotArea>
    </format>
    <format dxfId="15106">
      <pivotArea dataOnly="0" labelOnly="1" outline="0" fieldPosition="0">
        <references count="3">
          <reference field="7" count="1">
            <x v="160"/>
          </reference>
          <reference field="8" count="1" selected="0">
            <x v="199"/>
          </reference>
          <reference field="9" count="1" selected="0">
            <x v="341"/>
          </reference>
        </references>
      </pivotArea>
    </format>
    <format dxfId="15105">
      <pivotArea dataOnly="0" labelOnly="1" outline="0" fieldPosition="0">
        <references count="3">
          <reference field="7" count="4">
            <x v="57"/>
            <x v="78"/>
            <x v="82"/>
            <x v="423"/>
          </reference>
          <reference field="8" count="1" selected="0">
            <x v="201"/>
          </reference>
          <reference field="9" count="1" selected="0">
            <x v="185"/>
          </reference>
        </references>
      </pivotArea>
    </format>
    <format dxfId="15104">
      <pivotArea dataOnly="0" labelOnly="1" outline="0" fieldPosition="0">
        <references count="3">
          <reference field="7" count="1">
            <x v="160"/>
          </reference>
          <reference field="8" count="1" selected="0">
            <x v="201"/>
          </reference>
          <reference field="9" count="1" selected="0">
            <x v="341"/>
          </reference>
        </references>
      </pivotArea>
    </format>
    <format dxfId="15103">
      <pivotArea dataOnly="0" labelOnly="1" outline="0" fieldPosition="0">
        <references count="3">
          <reference field="7" count="6">
            <x v="192"/>
            <x v="225"/>
            <x v="234"/>
            <x v="246"/>
            <x v="248"/>
            <x v="364"/>
          </reference>
          <reference field="8" count="1" selected="0">
            <x v="206"/>
          </reference>
          <reference field="9" count="1" selected="0">
            <x v="152"/>
          </reference>
        </references>
      </pivotArea>
    </format>
    <format dxfId="15102">
      <pivotArea dataOnly="0" labelOnly="1" outline="0" fieldPosition="0">
        <references count="3">
          <reference field="7" count="1">
            <x v="160"/>
          </reference>
          <reference field="8" count="1" selected="0">
            <x v="206"/>
          </reference>
          <reference field="9" count="1" selected="0">
            <x v="275"/>
          </reference>
        </references>
      </pivotArea>
    </format>
    <format dxfId="15101">
      <pivotArea dataOnly="0" labelOnly="1" outline="0" fieldPosition="0">
        <references count="3">
          <reference field="7" count="1">
            <x v="160"/>
          </reference>
          <reference field="8" count="1" selected="0">
            <x v="206"/>
          </reference>
          <reference field="9" count="1" selected="0">
            <x v="341"/>
          </reference>
        </references>
      </pivotArea>
    </format>
    <format dxfId="15100">
      <pivotArea dataOnly="0" labelOnly="1" outline="0" fieldPosition="0">
        <references count="3">
          <reference field="7" count="2">
            <x v="79"/>
            <x v="322"/>
          </reference>
          <reference field="8" count="1" selected="0">
            <x v="208"/>
          </reference>
          <reference field="9" count="1" selected="0">
            <x v="200"/>
          </reference>
        </references>
      </pivotArea>
    </format>
    <format dxfId="15099">
      <pivotArea dataOnly="0" labelOnly="1" outline="0" fieldPosition="0">
        <references count="3">
          <reference field="7" count="1">
            <x v="160"/>
          </reference>
          <reference field="8" count="1" selected="0">
            <x v="208"/>
          </reference>
          <reference field="9" count="1" selected="0">
            <x v="341"/>
          </reference>
        </references>
      </pivotArea>
    </format>
    <format dxfId="15098">
      <pivotArea dataOnly="0" labelOnly="1" outline="0" fieldPosition="0">
        <references count="3">
          <reference field="7" count="1">
            <x v="160"/>
          </reference>
          <reference field="8" count="1" selected="0">
            <x v="208"/>
          </reference>
          <reference field="9" count="1" selected="0">
            <x v="372"/>
          </reference>
        </references>
      </pivotArea>
    </format>
    <format dxfId="15097">
      <pivotArea dataOnly="0" labelOnly="1" outline="0" fieldPosition="0">
        <references count="3">
          <reference field="7" count="6">
            <x v="192"/>
            <x v="225"/>
            <x v="234"/>
            <x v="246"/>
            <x v="248"/>
            <x v="364"/>
          </reference>
          <reference field="8" count="1" selected="0">
            <x v="209"/>
          </reference>
          <reference field="9" count="1" selected="0">
            <x v="152"/>
          </reference>
        </references>
      </pivotArea>
    </format>
    <format dxfId="15096">
      <pivotArea dataOnly="0" labelOnly="1" outline="0" fieldPosition="0">
        <references count="3">
          <reference field="7" count="4">
            <x v="25"/>
            <x v="70"/>
            <x v="269"/>
            <x v="361"/>
          </reference>
          <reference field="8" count="1" selected="0">
            <x v="209"/>
          </reference>
          <reference field="9" count="1" selected="0">
            <x v="201"/>
          </reference>
        </references>
      </pivotArea>
    </format>
    <format dxfId="15095">
      <pivotArea dataOnly="0" labelOnly="1" outline="0" fieldPosition="0">
        <references count="3">
          <reference field="7" count="10">
            <x v="119"/>
            <x v="150"/>
            <x v="159"/>
            <x v="264"/>
            <x v="345"/>
            <x v="352"/>
            <x v="360"/>
            <x v="391"/>
            <x v="393"/>
            <x v="399"/>
          </reference>
          <reference field="8" count="1" selected="0">
            <x v="209"/>
          </reference>
          <reference field="9" count="1" selected="0">
            <x v="202"/>
          </reference>
        </references>
      </pivotArea>
    </format>
    <format dxfId="15094">
      <pivotArea dataOnly="0" labelOnly="1" outline="0" fieldPosition="0">
        <references count="3">
          <reference field="7" count="4">
            <x v="14"/>
            <x v="70"/>
            <x v="375"/>
            <x v="433"/>
          </reference>
          <reference field="8" count="1" selected="0">
            <x v="209"/>
          </reference>
          <reference field="9" count="1" selected="0">
            <x v="203"/>
          </reference>
        </references>
      </pivotArea>
    </format>
    <format dxfId="15093">
      <pivotArea dataOnly="0" labelOnly="1" outline="0" fieldPosition="0">
        <references count="3">
          <reference field="7" count="1">
            <x v="160"/>
          </reference>
          <reference field="8" count="1" selected="0">
            <x v="209"/>
          </reference>
          <reference field="9" count="1" selected="0">
            <x v="213"/>
          </reference>
        </references>
      </pivotArea>
    </format>
    <format dxfId="15092">
      <pivotArea dataOnly="0" labelOnly="1" outline="0" fieldPosition="0">
        <references count="3">
          <reference field="7" count="1">
            <x v="160"/>
          </reference>
          <reference field="8" count="1" selected="0">
            <x v="209"/>
          </reference>
          <reference field="9" count="1" selected="0">
            <x v="275"/>
          </reference>
        </references>
      </pivotArea>
    </format>
    <format dxfId="15091">
      <pivotArea dataOnly="0" labelOnly="1" outline="0" fieldPosition="0">
        <references count="3">
          <reference field="7" count="1">
            <x v="160"/>
          </reference>
          <reference field="8" count="1" selected="0">
            <x v="209"/>
          </reference>
          <reference field="9" count="1" selected="0">
            <x v="341"/>
          </reference>
        </references>
      </pivotArea>
    </format>
    <format dxfId="15090">
      <pivotArea dataOnly="0" labelOnly="1" outline="0" fieldPosition="0">
        <references count="3">
          <reference field="7" count="1">
            <x v="160"/>
          </reference>
          <reference field="8" count="1" selected="0">
            <x v="209"/>
          </reference>
          <reference field="9" count="1" selected="0">
            <x v="364"/>
          </reference>
        </references>
      </pivotArea>
    </format>
    <format dxfId="15089">
      <pivotArea dataOnly="0" labelOnly="1" outline="0" fieldPosition="0">
        <references count="3">
          <reference field="7" count="5">
            <x v="48"/>
            <x v="127"/>
            <x v="210"/>
            <x v="326"/>
            <x v="327"/>
          </reference>
          <reference field="8" count="1" selected="0">
            <x v="212"/>
          </reference>
          <reference field="9" count="1" selected="0">
            <x v="197"/>
          </reference>
        </references>
      </pivotArea>
    </format>
    <format dxfId="15088">
      <pivotArea dataOnly="0" labelOnly="1" outline="0" fieldPosition="0">
        <references count="3">
          <reference field="7" count="1">
            <x v="160"/>
          </reference>
          <reference field="8" count="1" selected="0">
            <x v="212"/>
          </reference>
          <reference field="9" count="1" selected="0">
            <x v="274"/>
          </reference>
        </references>
      </pivotArea>
    </format>
    <format dxfId="15087">
      <pivotArea dataOnly="0" labelOnly="1" outline="0" fieldPosition="0">
        <references count="3">
          <reference field="7" count="1">
            <x v="160"/>
          </reference>
          <reference field="8" count="1" selected="0">
            <x v="212"/>
          </reference>
          <reference field="9" count="1" selected="0">
            <x v="341"/>
          </reference>
        </references>
      </pivotArea>
    </format>
    <format dxfId="15086">
      <pivotArea dataOnly="0" labelOnly="1" outline="0" fieldPosition="0">
        <references count="3">
          <reference field="7" count="2">
            <x v="120"/>
            <x v="205"/>
          </reference>
          <reference field="8" count="1" selected="0">
            <x v="213"/>
          </reference>
          <reference field="9" count="1" selected="0">
            <x v="209"/>
          </reference>
        </references>
      </pivotArea>
    </format>
    <format dxfId="15085">
      <pivotArea dataOnly="0" labelOnly="1" outline="0" fieldPosition="0">
        <references count="3">
          <reference field="7" count="1">
            <x v="160"/>
          </reference>
          <reference field="8" count="1" selected="0">
            <x v="213"/>
          </reference>
          <reference field="9" count="1" selected="0">
            <x v="341"/>
          </reference>
        </references>
      </pivotArea>
    </format>
    <format dxfId="15084">
      <pivotArea dataOnly="0" labelOnly="1" outline="0" fieldPosition="0">
        <references count="3">
          <reference field="7" count="1">
            <x v="160"/>
          </reference>
          <reference field="8" count="1" selected="0">
            <x v="214"/>
          </reference>
          <reference field="9" count="1" selected="0">
            <x v="341"/>
          </reference>
        </references>
      </pivotArea>
    </format>
    <format dxfId="15083">
      <pivotArea dataOnly="0" labelOnly="1" outline="0" fieldPosition="0">
        <references count="3">
          <reference field="7" count="1">
            <x v="160"/>
          </reference>
          <reference field="8" count="1" selected="0">
            <x v="215"/>
          </reference>
          <reference field="9" count="1" selected="0">
            <x v="341"/>
          </reference>
        </references>
      </pivotArea>
    </format>
    <format dxfId="15082">
      <pivotArea dataOnly="0" labelOnly="1" outline="0" fieldPosition="0">
        <references count="3">
          <reference field="7" count="1">
            <x v="160"/>
          </reference>
          <reference field="8" count="1" selected="0">
            <x v="217"/>
          </reference>
          <reference field="9" count="1" selected="0">
            <x v="341"/>
          </reference>
        </references>
      </pivotArea>
    </format>
    <format dxfId="15081">
      <pivotArea dataOnly="0" labelOnly="1" outline="0" fieldPosition="0">
        <references count="3">
          <reference field="7" count="1">
            <x v="160"/>
          </reference>
          <reference field="8" count="1" selected="0">
            <x v="218"/>
          </reference>
          <reference field="9" count="1" selected="0">
            <x v="10"/>
          </reference>
        </references>
      </pivotArea>
    </format>
    <format dxfId="15080">
      <pivotArea dataOnly="0" labelOnly="1" outline="0" fieldPosition="0">
        <references count="3">
          <reference field="7" count="4">
            <x v="354"/>
            <x v="394"/>
            <x v="395"/>
            <x v="396"/>
          </reference>
          <reference field="8" count="1" selected="0">
            <x v="218"/>
          </reference>
          <reference field="9" count="1" selected="0">
            <x v="211"/>
          </reference>
        </references>
      </pivotArea>
    </format>
    <format dxfId="15079">
      <pivotArea dataOnly="0" labelOnly="1" outline="0" fieldPosition="0">
        <references count="3">
          <reference field="7" count="2">
            <x v="265"/>
            <x v="440"/>
          </reference>
          <reference field="8" count="1" selected="0">
            <x v="218"/>
          </reference>
          <reference field="9" count="1" selected="0">
            <x v="214"/>
          </reference>
        </references>
      </pivotArea>
    </format>
    <format dxfId="15078">
      <pivotArea dataOnly="0" labelOnly="1" outline="0" fieldPosition="0">
        <references count="3">
          <reference field="7" count="1">
            <x v="160"/>
          </reference>
          <reference field="8" count="1" selected="0">
            <x v="218"/>
          </reference>
          <reference field="9" count="1" selected="0">
            <x v="230"/>
          </reference>
        </references>
      </pivotArea>
    </format>
    <format dxfId="15077">
      <pivotArea dataOnly="0" labelOnly="1" outline="0" fieldPosition="0">
        <references count="3">
          <reference field="7" count="1">
            <x v="160"/>
          </reference>
          <reference field="8" count="1" selected="0">
            <x v="218"/>
          </reference>
          <reference field="9" count="1" selected="0">
            <x v="341"/>
          </reference>
        </references>
      </pivotArea>
    </format>
    <format dxfId="15076">
      <pivotArea dataOnly="0" labelOnly="1" outline="0" fieldPosition="0">
        <references count="3">
          <reference field="7" count="1">
            <x v="160"/>
          </reference>
          <reference field="8" count="1" selected="0">
            <x v="218"/>
          </reference>
          <reference field="9" count="1" selected="0">
            <x v="372"/>
          </reference>
        </references>
      </pivotArea>
    </format>
    <format dxfId="15075">
      <pivotArea dataOnly="0" labelOnly="1" outline="0" fieldPosition="0">
        <references count="3">
          <reference field="7" count="1">
            <x v="160"/>
          </reference>
          <reference field="8" count="1" selected="0">
            <x v="219"/>
          </reference>
          <reference field="9" count="1" selected="0">
            <x v="187"/>
          </reference>
        </references>
      </pivotArea>
    </format>
    <format dxfId="15074">
      <pivotArea dataOnly="0" labelOnly="1" outline="0" fieldPosition="0">
        <references count="3">
          <reference field="7" count="1">
            <x v="160"/>
          </reference>
          <reference field="8" count="1" selected="0">
            <x v="219"/>
          </reference>
          <reference field="9" count="1" selected="0">
            <x v="195"/>
          </reference>
        </references>
      </pivotArea>
    </format>
    <format dxfId="15073">
      <pivotArea dataOnly="0" labelOnly="1" outline="0" fieldPosition="0">
        <references count="3">
          <reference field="7" count="5">
            <x v="88"/>
            <x v="89"/>
            <x v="403"/>
            <x v="438"/>
            <x v="439"/>
          </reference>
          <reference field="8" count="1" selected="0">
            <x v="219"/>
          </reference>
          <reference field="9" count="1" selected="0">
            <x v="212"/>
          </reference>
        </references>
      </pivotArea>
    </format>
    <format dxfId="15072">
      <pivotArea dataOnly="0" labelOnly="1" outline="0" fieldPosition="0">
        <references count="3">
          <reference field="7" count="1">
            <x v="160"/>
          </reference>
          <reference field="8" count="1" selected="0">
            <x v="219"/>
          </reference>
          <reference field="9" count="1" selected="0">
            <x v="238"/>
          </reference>
        </references>
      </pivotArea>
    </format>
    <format dxfId="15071">
      <pivotArea dataOnly="0" labelOnly="1" outline="0" fieldPosition="0">
        <references count="3">
          <reference field="7" count="1">
            <x v="160"/>
          </reference>
          <reference field="8" count="1" selected="0">
            <x v="219"/>
          </reference>
          <reference field="9" count="1" selected="0">
            <x v="341"/>
          </reference>
        </references>
      </pivotArea>
    </format>
    <format dxfId="15070">
      <pivotArea dataOnly="0" labelOnly="1" outline="0" fieldPosition="0">
        <references count="3">
          <reference field="7" count="1">
            <x v="160"/>
          </reference>
          <reference field="8" count="1" selected="0">
            <x v="224"/>
          </reference>
          <reference field="9" count="1" selected="0">
            <x v="206"/>
          </reference>
        </references>
      </pivotArea>
    </format>
    <format dxfId="15069">
      <pivotArea dataOnly="0" labelOnly="1" outline="0" fieldPosition="0">
        <references count="3">
          <reference field="7" count="6">
            <x v="23"/>
            <x v="45"/>
            <x v="83"/>
            <x v="108"/>
            <x v="177"/>
            <x v="292"/>
          </reference>
          <reference field="8" count="1" selected="0">
            <x v="224"/>
          </reference>
          <reference field="9" count="1" selected="0">
            <x v="215"/>
          </reference>
        </references>
      </pivotArea>
    </format>
    <format dxfId="15068">
      <pivotArea dataOnly="0" labelOnly="1" outline="0" fieldPosition="0">
        <references count="3">
          <reference field="7" count="1">
            <x v="160"/>
          </reference>
          <reference field="8" count="1" selected="0">
            <x v="224"/>
          </reference>
          <reference field="9" count="1" selected="0">
            <x v="341"/>
          </reference>
        </references>
      </pivotArea>
    </format>
    <format dxfId="15067">
      <pivotArea dataOnly="0" labelOnly="1" outline="0" fieldPosition="0">
        <references count="3">
          <reference field="7" count="1">
            <x v="160"/>
          </reference>
          <reference field="8" count="1" selected="0">
            <x v="227"/>
          </reference>
          <reference field="9" count="1" selected="0">
            <x v="341"/>
          </reference>
        </references>
      </pivotArea>
    </format>
    <format dxfId="15066">
      <pivotArea dataOnly="0" labelOnly="1" outline="0" fieldPosition="0">
        <references count="3">
          <reference field="7" count="1">
            <x v="160"/>
          </reference>
          <reference field="8" count="1" selected="0">
            <x v="230"/>
          </reference>
          <reference field="9" count="1" selected="0">
            <x v="187"/>
          </reference>
        </references>
      </pivotArea>
    </format>
    <format dxfId="15065">
      <pivotArea dataOnly="0" labelOnly="1" outline="0" fieldPosition="0">
        <references count="3">
          <reference field="7" count="1">
            <x v="160"/>
          </reference>
          <reference field="8" count="1" selected="0">
            <x v="230"/>
          </reference>
          <reference field="9" count="1" selected="0">
            <x v="195"/>
          </reference>
        </references>
      </pivotArea>
    </format>
    <format dxfId="15064">
      <pivotArea dataOnly="0" labelOnly="1" outline="0" fieldPosition="0">
        <references count="3">
          <reference field="7" count="5">
            <x v="88"/>
            <x v="89"/>
            <x v="403"/>
            <x v="438"/>
            <x v="439"/>
          </reference>
          <reference field="8" count="1" selected="0">
            <x v="230"/>
          </reference>
          <reference field="9" count="1" selected="0">
            <x v="219"/>
          </reference>
        </references>
      </pivotArea>
    </format>
    <format dxfId="15063">
      <pivotArea dataOnly="0" labelOnly="1" outline="0" fieldPosition="0">
        <references count="3">
          <reference field="7" count="1">
            <x v="160"/>
          </reference>
          <reference field="8" count="1" selected="0">
            <x v="230"/>
          </reference>
          <reference field="9" count="1" selected="0">
            <x v="238"/>
          </reference>
        </references>
      </pivotArea>
    </format>
    <format dxfId="15062">
      <pivotArea dataOnly="0" labelOnly="1" outline="0" fieldPosition="0">
        <references count="3">
          <reference field="7" count="1">
            <x v="160"/>
          </reference>
          <reference field="8" count="1" selected="0">
            <x v="230"/>
          </reference>
          <reference field="9" count="1" selected="0">
            <x v="341"/>
          </reference>
        </references>
      </pivotArea>
    </format>
    <format dxfId="15061">
      <pivotArea dataOnly="0" labelOnly="1" outline="0" fieldPosition="0">
        <references count="3">
          <reference field="7" count="2">
            <x v="14"/>
            <x v="375"/>
          </reference>
          <reference field="8" count="1" selected="0">
            <x v="232"/>
          </reference>
          <reference field="9" count="1" selected="0">
            <x v="220"/>
          </reference>
        </references>
      </pivotArea>
    </format>
    <format dxfId="15060">
      <pivotArea dataOnly="0" labelOnly="1" outline="0" fieldPosition="0">
        <references count="3">
          <reference field="7" count="1">
            <x v="160"/>
          </reference>
          <reference field="8" count="1" selected="0">
            <x v="232"/>
          </reference>
          <reference field="9" count="1" selected="0">
            <x v="341"/>
          </reference>
        </references>
      </pivotArea>
    </format>
    <format dxfId="15059">
      <pivotArea dataOnly="0" labelOnly="1" outline="0" fieldPosition="0">
        <references count="3">
          <reference field="7" count="2">
            <x v="265"/>
            <x v="440"/>
          </reference>
          <reference field="8" count="1" selected="0">
            <x v="233"/>
          </reference>
          <reference field="9" count="1" selected="0">
            <x v="36"/>
          </reference>
        </references>
      </pivotArea>
    </format>
    <format dxfId="15058">
      <pivotArea dataOnly="0" labelOnly="1" outline="0" fieldPosition="0">
        <references count="3">
          <reference field="7" count="1">
            <x v="160"/>
          </reference>
          <reference field="8" count="1" selected="0">
            <x v="233"/>
          </reference>
          <reference field="9" count="1" selected="0">
            <x v="216"/>
          </reference>
        </references>
      </pivotArea>
    </format>
    <format dxfId="15057">
      <pivotArea dataOnly="0" labelOnly="1" outline="0" fieldPosition="0">
        <references count="3">
          <reference field="7" count="3">
            <x v="52"/>
            <x v="366"/>
            <x v="410"/>
          </reference>
          <reference field="8" count="1" selected="0">
            <x v="233"/>
          </reference>
          <reference field="9" count="1" selected="0">
            <x v="222"/>
          </reference>
        </references>
      </pivotArea>
    </format>
    <format dxfId="15056">
      <pivotArea dataOnly="0" labelOnly="1" outline="0" fieldPosition="0">
        <references count="3">
          <reference field="7" count="7">
            <x v="124"/>
            <x v="313"/>
            <x v="346"/>
            <x v="363"/>
            <x v="380"/>
            <x v="403"/>
            <x v="408"/>
          </reference>
          <reference field="8" count="1" selected="0">
            <x v="233"/>
          </reference>
          <reference field="9" count="1" selected="0">
            <x v="223"/>
          </reference>
        </references>
      </pivotArea>
    </format>
    <format dxfId="15055">
      <pivotArea dataOnly="0" labelOnly="1" outline="0" fieldPosition="0">
        <references count="3">
          <reference field="7" count="1">
            <x v="160"/>
          </reference>
          <reference field="8" count="1" selected="0">
            <x v="233"/>
          </reference>
          <reference field="9" count="1" selected="0">
            <x v="275"/>
          </reference>
        </references>
      </pivotArea>
    </format>
    <format dxfId="15054">
      <pivotArea dataOnly="0" labelOnly="1" outline="0" fieldPosition="0">
        <references count="3">
          <reference field="7" count="1">
            <x v="160"/>
          </reference>
          <reference field="8" count="1" selected="0">
            <x v="233"/>
          </reference>
          <reference field="9" count="1" selected="0">
            <x v="341"/>
          </reference>
        </references>
      </pivotArea>
    </format>
    <format dxfId="15053">
      <pivotArea dataOnly="0" labelOnly="1" outline="0" fieldPosition="0">
        <references count="3">
          <reference field="7" count="1">
            <x v="160"/>
          </reference>
          <reference field="8" count="1" selected="0">
            <x v="236"/>
          </reference>
          <reference field="9" count="1" selected="0">
            <x v="128"/>
          </reference>
        </references>
      </pivotArea>
    </format>
    <format dxfId="15052">
      <pivotArea dataOnly="0" labelOnly="1" outline="0" fieldPosition="0">
        <references count="3">
          <reference field="7" count="1">
            <x v="160"/>
          </reference>
          <reference field="8" count="1" selected="0">
            <x v="236"/>
          </reference>
          <reference field="9" count="1" selected="0">
            <x v="231"/>
          </reference>
        </references>
      </pivotArea>
    </format>
    <format dxfId="15051">
      <pivotArea dataOnly="0" labelOnly="1" outline="0" fieldPosition="0">
        <references count="3">
          <reference field="7" count="1">
            <x v="160"/>
          </reference>
          <reference field="8" count="1" selected="0">
            <x v="236"/>
          </reference>
          <reference field="9" count="1" selected="0">
            <x v="341"/>
          </reference>
        </references>
      </pivotArea>
    </format>
    <format dxfId="15050">
      <pivotArea dataOnly="0" labelOnly="1" outline="0" fieldPosition="0">
        <references count="3">
          <reference field="7" count="1">
            <x v="160"/>
          </reference>
          <reference field="8" count="1" selected="0">
            <x v="237"/>
          </reference>
          <reference field="9" count="1" selected="0">
            <x v="206"/>
          </reference>
        </references>
      </pivotArea>
    </format>
    <format dxfId="15049">
      <pivotArea dataOnly="0" labelOnly="1" outline="0" fieldPosition="0">
        <references count="3">
          <reference field="7" count="2">
            <x v="120"/>
            <x v="127"/>
          </reference>
          <reference field="8" count="1" selected="0">
            <x v="237"/>
          </reference>
          <reference field="9" count="1" selected="0">
            <x v="225"/>
          </reference>
        </references>
      </pivotArea>
    </format>
    <format dxfId="15048">
      <pivotArea dataOnly="0" labelOnly="1" outline="0" fieldPosition="0">
        <references count="3">
          <reference field="7" count="4">
            <x v="23"/>
            <x v="45"/>
            <x v="120"/>
            <x v="177"/>
          </reference>
          <reference field="8" count="1" selected="0">
            <x v="237"/>
          </reference>
          <reference field="9" count="1" selected="0">
            <x v="226"/>
          </reference>
        </references>
      </pivotArea>
    </format>
    <format dxfId="15047">
      <pivotArea dataOnly="0" labelOnly="1" outline="0" fieldPosition="0">
        <references count="3">
          <reference field="7" count="1">
            <x v="160"/>
          </reference>
          <reference field="8" count="1" selected="0">
            <x v="237"/>
          </reference>
          <reference field="9" count="1" selected="0">
            <x v="341"/>
          </reference>
        </references>
      </pivotArea>
    </format>
    <format dxfId="15046">
      <pivotArea dataOnly="0" labelOnly="1" outline="0" fieldPosition="0">
        <references count="3">
          <reference field="7" count="1">
            <x v="160"/>
          </reference>
          <reference field="8" count="1" selected="0">
            <x v="241"/>
          </reference>
          <reference field="9" count="1" selected="0">
            <x v="4"/>
          </reference>
        </references>
      </pivotArea>
    </format>
    <format dxfId="15045">
      <pivotArea dataOnly="0" labelOnly="1" outline="0" fieldPosition="0">
        <references count="3">
          <reference field="7" count="1">
            <x v="160"/>
          </reference>
          <reference field="8" count="1" selected="0">
            <x v="241"/>
          </reference>
          <reference field="9" count="1" selected="0">
            <x v="5"/>
          </reference>
        </references>
      </pivotArea>
    </format>
    <format dxfId="15044">
      <pivotArea dataOnly="0" labelOnly="1" outline="0" fieldPosition="0">
        <references count="3">
          <reference field="7" count="2">
            <x v="265"/>
            <x v="440"/>
          </reference>
          <reference field="8" count="1" selected="0">
            <x v="241"/>
          </reference>
          <reference field="9" count="1" selected="0">
            <x v="192"/>
          </reference>
        </references>
      </pivotArea>
    </format>
    <format dxfId="15043">
      <pivotArea dataOnly="0" labelOnly="1" outline="0" fieldPosition="0">
        <references count="3">
          <reference field="7" count="3">
            <x v="204"/>
            <x v="237"/>
            <x v="299"/>
          </reference>
          <reference field="8" count="1" selected="0">
            <x v="241"/>
          </reference>
          <reference field="9" count="1" selected="0">
            <x v="233"/>
          </reference>
        </references>
      </pivotArea>
    </format>
    <format dxfId="15042">
      <pivotArea dataOnly="0" labelOnly="1" outline="0" fieldPosition="0">
        <references count="3">
          <reference field="7" count="3">
            <x v="64"/>
            <x v="333"/>
            <x v="342"/>
          </reference>
          <reference field="8" count="1" selected="0">
            <x v="241"/>
          </reference>
          <reference field="9" count="1" selected="0">
            <x v="234"/>
          </reference>
        </references>
      </pivotArea>
    </format>
    <format dxfId="15041">
      <pivotArea dataOnly="0" labelOnly="1" outline="0" fieldPosition="0">
        <references count="3">
          <reference field="7" count="1">
            <x v="160"/>
          </reference>
          <reference field="8" count="1" selected="0">
            <x v="241"/>
          </reference>
          <reference field="9" count="1" selected="0">
            <x v="341"/>
          </reference>
        </references>
      </pivotArea>
    </format>
    <format dxfId="15040">
      <pivotArea dataOnly="0" labelOnly="1" outline="0" fieldPosition="0">
        <references count="3">
          <reference field="7" count="1">
            <x v="160"/>
          </reference>
          <reference field="8" count="1" selected="0">
            <x v="246"/>
          </reference>
          <reference field="9" count="1" selected="0">
            <x v="136"/>
          </reference>
        </references>
      </pivotArea>
    </format>
    <format dxfId="15039">
      <pivotArea dataOnly="0" labelOnly="1" outline="0" fieldPosition="0">
        <references count="3">
          <reference field="7" count="1">
            <x v="160"/>
          </reference>
          <reference field="8" count="1" selected="0">
            <x v="246"/>
          </reference>
          <reference field="9" count="1" selected="0">
            <x v="240"/>
          </reference>
        </references>
      </pivotArea>
    </format>
    <format dxfId="15038">
      <pivotArea dataOnly="0" labelOnly="1" outline="0" fieldPosition="0">
        <references count="3">
          <reference field="7" count="1">
            <x v="160"/>
          </reference>
          <reference field="8" count="1" selected="0">
            <x v="246"/>
          </reference>
          <reference field="9" count="1" selected="0">
            <x v="241"/>
          </reference>
        </references>
      </pivotArea>
    </format>
    <format dxfId="15037">
      <pivotArea dataOnly="0" labelOnly="1" outline="0" fieldPosition="0">
        <references count="3">
          <reference field="7" count="4">
            <x v="17"/>
            <x v="70"/>
            <x v="183"/>
            <x v="283"/>
          </reference>
          <reference field="8" count="1" selected="0">
            <x v="246"/>
          </reference>
          <reference field="9" count="1" selected="0">
            <x v="242"/>
          </reference>
        </references>
      </pivotArea>
    </format>
    <format dxfId="15036">
      <pivotArea dataOnly="0" labelOnly="1" outline="0" fieldPosition="0">
        <references count="3">
          <reference field="7" count="1">
            <x v="160"/>
          </reference>
          <reference field="8" count="1" selected="0">
            <x v="246"/>
          </reference>
          <reference field="9" count="1" selected="0">
            <x v="275"/>
          </reference>
        </references>
      </pivotArea>
    </format>
    <format dxfId="15035">
      <pivotArea dataOnly="0" labelOnly="1" outline="0" fieldPosition="0">
        <references count="3">
          <reference field="7" count="1">
            <x v="160"/>
          </reference>
          <reference field="8" count="1" selected="0">
            <x v="246"/>
          </reference>
          <reference field="9" count="1" selected="0">
            <x v="341"/>
          </reference>
        </references>
      </pivotArea>
    </format>
    <format dxfId="15034">
      <pivotArea dataOnly="0" labelOnly="1" outline="0" fieldPosition="0">
        <references count="3">
          <reference field="7" count="1">
            <x v="160"/>
          </reference>
          <reference field="8" count="1" selected="0">
            <x v="249"/>
          </reference>
          <reference field="9" count="1" selected="0">
            <x v="232"/>
          </reference>
        </references>
      </pivotArea>
    </format>
    <format dxfId="15033">
      <pivotArea dataOnly="0" labelOnly="1" outline="0" fieldPosition="0">
        <references count="3">
          <reference field="7" count="1">
            <x v="160"/>
          </reference>
          <reference field="8" count="1" selected="0">
            <x v="249"/>
          </reference>
          <reference field="9" count="1" selected="0">
            <x v="244"/>
          </reference>
        </references>
      </pivotArea>
    </format>
    <format dxfId="15032">
      <pivotArea dataOnly="0" labelOnly="1" outline="0" fieldPosition="0">
        <references count="3">
          <reference field="7" count="2">
            <x v="21"/>
            <x v="151"/>
          </reference>
          <reference field="8" count="1" selected="0">
            <x v="249"/>
          </reference>
          <reference field="9" count="1" selected="0">
            <x v="245"/>
          </reference>
        </references>
      </pivotArea>
    </format>
    <format dxfId="15031">
      <pivotArea dataOnly="0" labelOnly="1" outline="0" fieldPosition="0">
        <references count="3">
          <reference field="7" count="9">
            <x v="17"/>
            <x v="39"/>
            <x v="70"/>
            <x v="183"/>
            <x v="242"/>
            <x v="286"/>
            <x v="340"/>
            <x v="392"/>
            <x v="402"/>
          </reference>
          <reference field="8" count="1" selected="0">
            <x v="250"/>
          </reference>
          <reference field="9" count="1" selected="0">
            <x v="248"/>
          </reference>
        </references>
      </pivotArea>
    </format>
    <format dxfId="15030">
      <pivotArea dataOnly="0" labelOnly="1" outline="0" fieldPosition="0">
        <references count="3">
          <reference field="7" count="1">
            <x v="160"/>
          </reference>
          <reference field="8" count="1" selected="0">
            <x v="250"/>
          </reference>
          <reference field="9" count="1" selected="0">
            <x v="272"/>
          </reference>
        </references>
      </pivotArea>
    </format>
    <format dxfId="15029">
      <pivotArea dataOnly="0" labelOnly="1" outline="0" fieldPosition="0">
        <references count="3">
          <reference field="7" count="1">
            <x v="160"/>
          </reference>
          <reference field="8" count="1" selected="0">
            <x v="250"/>
          </reference>
          <reference field="9" count="1" selected="0">
            <x v="341"/>
          </reference>
        </references>
      </pivotArea>
    </format>
    <format dxfId="15028">
      <pivotArea dataOnly="0" labelOnly="1" outline="0" fieldPosition="0">
        <references count="3">
          <reference field="7" count="1">
            <x v="160"/>
          </reference>
          <reference field="8" count="1" selected="0">
            <x v="251"/>
          </reference>
          <reference field="9" count="1" selected="0">
            <x v="4"/>
          </reference>
        </references>
      </pivotArea>
    </format>
    <format dxfId="15027">
      <pivotArea dataOnly="0" labelOnly="1" outline="0" fieldPosition="0">
        <references count="3">
          <reference field="7" count="1">
            <x v="160"/>
          </reference>
          <reference field="8" count="1" selected="0">
            <x v="251"/>
          </reference>
          <reference field="9" count="1" selected="0">
            <x v="5"/>
          </reference>
        </references>
      </pivotArea>
    </format>
    <format dxfId="15026">
      <pivotArea dataOnly="0" labelOnly="1" outline="0" fieldPosition="0">
        <references count="3">
          <reference field="7" count="2">
            <x v="265"/>
            <x v="440"/>
          </reference>
          <reference field="8" count="1" selected="0">
            <x v="251"/>
          </reference>
          <reference field="9" count="1" selected="0">
            <x v="65"/>
          </reference>
        </references>
      </pivotArea>
    </format>
    <format dxfId="15025">
      <pivotArea dataOnly="0" labelOnly="1" outline="0" fieldPosition="0">
        <references count="3">
          <reference field="7" count="3">
            <x v="70"/>
            <x v="242"/>
            <x v="340"/>
          </reference>
          <reference field="8" count="1" selected="0">
            <x v="251"/>
          </reference>
          <reference field="9" count="1" selected="0">
            <x v="250"/>
          </reference>
        </references>
      </pivotArea>
    </format>
    <format dxfId="15024">
      <pivotArea dataOnly="0" labelOnly="1" outline="0" fieldPosition="0">
        <references count="3">
          <reference field="7" count="3">
            <x v="50"/>
            <x v="65"/>
            <x v="300"/>
          </reference>
          <reference field="8" count="1" selected="0">
            <x v="252"/>
          </reference>
          <reference field="9" count="1" selected="0">
            <x v="246"/>
          </reference>
        </references>
      </pivotArea>
    </format>
    <format dxfId="15023">
      <pivotArea dataOnly="0" labelOnly="1" outline="0" fieldPosition="0">
        <references count="3">
          <reference field="7" count="1">
            <x v="160"/>
          </reference>
          <reference field="8" count="1" selected="0">
            <x v="252"/>
          </reference>
          <reference field="9" count="1" selected="0">
            <x v="272"/>
          </reference>
        </references>
      </pivotArea>
    </format>
    <format dxfId="15022">
      <pivotArea dataOnly="0" labelOnly="1" outline="0" fieldPosition="0">
        <references count="3">
          <reference field="7" count="3">
            <x v="50"/>
            <x v="300"/>
            <x v="375"/>
          </reference>
          <reference field="8" count="1" selected="0">
            <x v="253"/>
          </reference>
          <reference field="9" count="1" selected="0">
            <x v="249"/>
          </reference>
        </references>
      </pivotArea>
    </format>
    <format dxfId="15021">
      <pivotArea dataOnly="0" labelOnly="1" outline="0" fieldPosition="0">
        <references count="3">
          <reference field="7" count="3">
            <x v="65"/>
            <x v="70"/>
            <x v="375"/>
          </reference>
          <reference field="8" count="1" selected="0">
            <x v="254"/>
          </reference>
          <reference field="9" count="1" selected="0">
            <x v="251"/>
          </reference>
        </references>
      </pivotArea>
    </format>
    <format dxfId="15020">
      <pivotArea dataOnly="0" labelOnly="1" outline="0" fieldPosition="0">
        <references count="3">
          <reference field="7" count="2">
            <x v="265"/>
            <x v="440"/>
          </reference>
          <reference field="8" count="1" selected="0">
            <x v="255"/>
          </reference>
          <reference field="9" count="1" selected="0">
            <x v="65"/>
          </reference>
        </references>
      </pivotArea>
    </format>
    <format dxfId="15019">
      <pivotArea dataOnly="0" labelOnly="1" outline="0" fieldPosition="0">
        <references count="3">
          <reference field="7" count="3">
            <x v="242"/>
            <x v="267"/>
            <x v="340"/>
          </reference>
          <reference field="8" count="1" selected="0">
            <x v="255"/>
          </reference>
          <reference field="9" count="1" selected="0">
            <x v="252"/>
          </reference>
        </references>
      </pivotArea>
    </format>
    <format dxfId="15018">
      <pivotArea dataOnly="0" labelOnly="1" outline="0" fieldPosition="0">
        <references count="3">
          <reference field="7" count="1">
            <x v="160"/>
          </reference>
          <reference field="8" count="1" selected="0">
            <x v="257"/>
          </reference>
          <reference field="9" count="1" selected="0">
            <x v="341"/>
          </reference>
        </references>
      </pivotArea>
    </format>
    <format dxfId="15017">
      <pivotArea dataOnly="0" labelOnly="1" outline="0" fieldPosition="0">
        <references count="3">
          <reference field="7" count="2">
            <x v="265"/>
            <x v="440"/>
          </reference>
          <reference field="8" count="1" selected="0">
            <x v="259"/>
          </reference>
          <reference field="9" count="1" selected="0">
            <x v="254"/>
          </reference>
        </references>
      </pivotArea>
    </format>
    <format dxfId="15016">
      <pivotArea dataOnly="0" labelOnly="1" outline="0" fieldPosition="0">
        <references count="3">
          <reference field="7" count="3">
            <x v="123"/>
            <x v="139"/>
            <x v="266"/>
          </reference>
          <reference field="8" count="1" selected="0">
            <x v="259"/>
          </reference>
          <reference field="9" count="1" selected="0">
            <x v="255"/>
          </reference>
        </references>
      </pivotArea>
    </format>
    <format dxfId="15015">
      <pivotArea dataOnly="0" labelOnly="1" outline="0" fieldPosition="0">
        <references count="3">
          <reference field="7" count="4">
            <x v="294"/>
            <x v="370"/>
            <x v="379"/>
            <x v="414"/>
          </reference>
          <reference field="8" count="1" selected="0">
            <x v="259"/>
          </reference>
          <reference field="9" count="1" selected="0">
            <x v="256"/>
          </reference>
        </references>
      </pivotArea>
    </format>
    <format dxfId="15014">
      <pivotArea dataOnly="0" labelOnly="1" outline="0" fieldPosition="0">
        <references count="3">
          <reference field="7" count="2">
            <x v="107"/>
            <x v="420"/>
          </reference>
          <reference field="8" count="1" selected="0">
            <x v="259"/>
          </reference>
          <reference field="9" count="1" selected="0">
            <x v="257"/>
          </reference>
        </references>
      </pivotArea>
    </format>
    <format dxfId="15013">
      <pivotArea dataOnly="0" labelOnly="1" outline="0" fieldPosition="0">
        <references count="3">
          <reference field="7" count="1">
            <x v="160"/>
          </reference>
          <reference field="8" count="1" selected="0">
            <x v="259"/>
          </reference>
          <reference field="9" count="1" selected="0">
            <x v="341"/>
          </reference>
        </references>
      </pivotArea>
    </format>
    <format dxfId="15012">
      <pivotArea dataOnly="0" labelOnly="1" outline="0" fieldPosition="0">
        <references count="3">
          <reference field="7" count="1">
            <x v="160"/>
          </reference>
          <reference field="8" count="1" selected="0">
            <x v="259"/>
          </reference>
          <reference field="9" count="1" selected="0">
            <x v="359"/>
          </reference>
        </references>
      </pivotArea>
    </format>
    <format dxfId="15011">
      <pivotArea dataOnly="0" labelOnly="1" outline="0" fieldPosition="0">
        <references count="3">
          <reference field="7" count="1">
            <x v="160"/>
          </reference>
          <reference field="8" count="1" selected="0">
            <x v="261"/>
          </reference>
          <reference field="9" count="1" selected="0">
            <x v="224"/>
          </reference>
        </references>
      </pivotArea>
    </format>
    <format dxfId="15010">
      <pivotArea dataOnly="0" labelOnly="1" outline="0" fieldPosition="0">
        <references count="3">
          <reference field="7" count="12">
            <x v="15"/>
            <x v="55"/>
            <x v="59"/>
            <x v="77"/>
            <x v="85"/>
            <x v="87"/>
            <x v="93"/>
            <x v="180"/>
            <x v="203"/>
            <x v="235"/>
            <x v="271"/>
            <x v="337"/>
          </reference>
          <reference field="8" count="1" selected="0">
            <x v="261"/>
          </reference>
          <reference field="9" count="1" selected="0">
            <x v="258"/>
          </reference>
        </references>
      </pivotArea>
    </format>
    <format dxfId="15009">
      <pivotArea dataOnly="0" labelOnly="1" outline="0" fieldPosition="0">
        <references count="3">
          <reference field="7" count="3">
            <x v="67"/>
            <x v="94"/>
            <x v="126"/>
          </reference>
          <reference field="8" count="1" selected="0">
            <x v="261"/>
          </reference>
          <reference field="9" count="1" selected="0">
            <x v="259"/>
          </reference>
        </references>
      </pivotArea>
    </format>
    <format dxfId="15008">
      <pivotArea dataOnly="0" labelOnly="1" outline="0" fieldPosition="0">
        <references count="3">
          <reference field="7" count="14">
            <x v="62"/>
            <x v="68"/>
            <x v="77"/>
            <x v="105"/>
            <x v="136"/>
            <x v="257"/>
            <x v="285"/>
            <x v="288"/>
            <x v="296"/>
            <x v="297"/>
            <x v="331"/>
            <x v="369"/>
            <x v="411"/>
            <x v="413"/>
          </reference>
          <reference field="8" count="1" selected="0">
            <x v="261"/>
          </reference>
          <reference field="9" count="1" selected="0">
            <x v="260"/>
          </reference>
        </references>
      </pivotArea>
    </format>
    <format dxfId="15007">
      <pivotArea dataOnly="0" labelOnly="1" outline="0" fieldPosition="0">
        <references count="3">
          <reference field="7" count="1">
            <x v="160"/>
          </reference>
          <reference field="8" count="1" selected="0">
            <x v="261"/>
          </reference>
          <reference field="9" count="1" selected="0">
            <x v="261"/>
          </reference>
        </references>
      </pivotArea>
    </format>
    <format dxfId="15006">
      <pivotArea dataOnly="0" labelOnly="1" outline="0" fieldPosition="0">
        <references count="3">
          <reference field="7" count="1">
            <x v="160"/>
          </reference>
          <reference field="8" count="1" selected="0">
            <x v="261"/>
          </reference>
          <reference field="9" count="1" selected="0">
            <x v="262"/>
          </reference>
        </references>
      </pivotArea>
    </format>
    <format dxfId="15005">
      <pivotArea dataOnly="0" labelOnly="1" outline="0" fieldPosition="0">
        <references count="3">
          <reference field="7" count="2">
            <x v="265"/>
            <x v="440"/>
          </reference>
          <reference field="8" count="1" selected="0">
            <x v="261"/>
          </reference>
          <reference field="9" count="1" selected="0">
            <x v="263"/>
          </reference>
        </references>
      </pivotArea>
    </format>
    <format dxfId="15004">
      <pivotArea dataOnly="0" labelOnly="1" outline="0" fieldPosition="0">
        <references count="3">
          <reference field="7" count="1">
            <x v="160"/>
          </reference>
          <reference field="8" count="1" selected="0">
            <x v="261"/>
          </reference>
          <reference field="9" count="1" selected="0">
            <x v="274"/>
          </reference>
        </references>
      </pivotArea>
    </format>
    <format dxfId="15003">
      <pivotArea dataOnly="0" labelOnly="1" outline="0" fieldPosition="0">
        <references count="3">
          <reference field="7" count="1">
            <x v="160"/>
          </reference>
          <reference field="8" count="1" selected="0">
            <x v="261"/>
          </reference>
          <reference field="9" count="1" selected="0">
            <x v="341"/>
          </reference>
        </references>
      </pivotArea>
    </format>
    <format dxfId="15002">
      <pivotArea dataOnly="0" labelOnly="1" outline="0" fieldPosition="0">
        <references count="3">
          <reference field="7" count="1">
            <x v="160"/>
          </reference>
          <reference field="8" count="1" selected="0">
            <x v="262"/>
          </reference>
          <reference field="9" count="1" selected="0">
            <x v="4"/>
          </reference>
        </references>
      </pivotArea>
    </format>
    <format dxfId="15001">
      <pivotArea dataOnly="0" labelOnly="1" outline="0" fieldPosition="0">
        <references count="3">
          <reference field="7" count="1">
            <x v="160"/>
          </reference>
          <reference field="8" count="1" selected="0">
            <x v="262"/>
          </reference>
          <reference field="9" count="1" selected="0">
            <x v="5"/>
          </reference>
        </references>
      </pivotArea>
    </format>
    <format dxfId="15000">
      <pivotArea dataOnly="0" labelOnly="1" outline="0" fieldPosition="0">
        <references count="3">
          <reference field="7" count="2">
            <x v="214"/>
            <x v="302"/>
          </reference>
          <reference field="8" count="1" selected="0">
            <x v="262"/>
          </reference>
          <reference field="9" count="1" selected="0">
            <x v="264"/>
          </reference>
        </references>
      </pivotArea>
    </format>
    <format dxfId="14999">
      <pivotArea dataOnly="0" labelOnly="1" outline="0" fieldPosition="0">
        <references count="3">
          <reference field="7" count="6">
            <x v="14"/>
            <x v="70"/>
            <x v="143"/>
            <x v="325"/>
            <x v="375"/>
            <x v="433"/>
          </reference>
          <reference field="8" count="1" selected="0">
            <x v="262"/>
          </reference>
          <reference field="9" count="1" selected="0">
            <x v="265"/>
          </reference>
        </references>
      </pivotArea>
    </format>
    <format dxfId="14998">
      <pivotArea dataOnly="0" labelOnly="1" outline="0" fieldPosition="0">
        <references count="3">
          <reference field="7" count="1">
            <x v="160"/>
          </reference>
          <reference field="8" count="1" selected="0">
            <x v="262"/>
          </reference>
          <reference field="9" count="1" selected="0">
            <x v="341"/>
          </reference>
        </references>
      </pivotArea>
    </format>
    <format dxfId="14997">
      <pivotArea dataOnly="0" labelOnly="1" outline="0" fieldPosition="0">
        <references count="3">
          <reference field="7" count="4">
            <x v="300"/>
            <x v="320"/>
            <x v="375"/>
            <x v="433"/>
          </reference>
          <reference field="8" count="1" selected="0">
            <x v="263"/>
          </reference>
          <reference field="9" count="1" selected="0">
            <x v="267"/>
          </reference>
        </references>
      </pivotArea>
    </format>
    <format dxfId="14996">
      <pivotArea dataOnly="0" labelOnly="1" outline="0" fieldPosition="0">
        <references count="3">
          <reference field="7" count="1">
            <x v="160"/>
          </reference>
          <reference field="8" count="1" selected="0">
            <x v="265"/>
          </reference>
          <reference field="9" count="1" selected="0">
            <x v="309"/>
          </reference>
        </references>
      </pivotArea>
    </format>
    <format dxfId="14995">
      <pivotArea dataOnly="0" labelOnly="1" outline="0" fieldPosition="0">
        <references count="3">
          <reference field="7" count="1">
            <x v="160"/>
          </reference>
          <reference field="8" count="1" selected="0">
            <x v="265"/>
          </reference>
          <reference field="9" count="1" selected="0">
            <x v="341"/>
          </reference>
        </references>
      </pivotArea>
    </format>
    <format dxfId="14994">
      <pivotArea dataOnly="0" labelOnly="1" outline="0" fieldPosition="0">
        <references count="3">
          <reference field="7" count="1">
            <x v="160"/>
          </reference>
          <reference field="8" count="1" selected="0">
            <x v="266"/>
          </reference>
          <reference field="9" count="1" selected="0">
            <x v="29"/>
          </reference>
        </references>
      </pivotArea>
    </format>
    <format dxfId="14993">
      <pivotArea dataOnly="0" labelOnly="1" outline="0" fieldPosition="0">
        <references count="3">
          <reference field="7" count="4">
            <x v="87"/>
            <x v="93"/>
            <x v="259"/>
            <x v="305"/>
          </reference>
          <reference field="8" count="1" selected="0">
            <x v="266"/>
          </reference>
          <reference field="9" count="1" selected="0">
            <x v="268"/>
          </reference>
        </references>
      </pivotArea>
    </format>
    <format dxfId="14992">
      <pivotArea dataOnly="0" labelOnly="1" outline="0" fieldPosition="0">
        <references count="3">
          <reference field="7" count="1">
            <x v="160"/>
          </reference>
          <reference field="8" count="1" selected="0">
            <x v="266"/>
          </reference>
          <reference field="9" count="1" selected="0">
            <x v="270"/>
          </reference>
        </references>
      </pivotArea>
    </format>
    <format dxfId="14991">
      <pivotArea dataOnly="0" labelOnly="1" outline="0" fieldPosition="0">
        <references count="3">
          <reference field="7" count="1">
            <x v="160"/>
          </reference>
          <reference field="8" count="1" selected="0">
            <x v="266"/>
          </reference>
          <reference field="9" count="1" selected="0">
            <x v="341"/>
          </reference>
        </references>
      </pivotArea>
    </format>
    <format dxfId="14990">
      <pivotArea dataOnly="0" labelOnly="1" outline="0" fieldPosition="0">
        <references count="3">
          <reference field="7" count="1">
            <x v="160"/>
          </reference>
          <reference field="8" count="1" selected="0">
            <x v="267"/>
          </reference>
          <reference field="9" count="1" selected="0">
            <x v="156"/>
          </reference>
        </references>
      </pivotArea>
    </format>
    <format dxfId="14989">
      <pivotArea dataOnly="0" labelOnly="1" outline="0" fieldPosition="0">
        <references count="3">
          <reference field="7" count="1">
            <x v="160"/>
          </reference>
          <reference field="8" count="1" selected="0">
            <x v="267"/>
          </reference>
          <reference field="9" count="1" selected="0">
            <x v="341"/>
          </reference>
        </references>
      </pivotArea>
    </format>
    <format dxfId="14988">
      <pivotArea dataOnly="0" labelOnly="1" outline="0" fieldPosition="0">
        <references count="3">
          <reference field="7" count="1">
            <x v="160"/>
          </reference>
          <reference field="8" count="1" selected="0">
            <x v="268"/>
          </reference>
          <reference field="9" count="1" selected="0">
            <x v="341"/>
          </reference>
        </references>
      </pivotArea>
    </format>
    <format dxfId="14987">
      <pivotArea dataOnly="0" labelOnly="1" outline="0" fieldPosition="0">
        <references count="3">
          <reference field="7" count="1">
            <x v="160"/>
          </reference>
          <reference field="8" count="1" selected="0">
            <x v="269"/>
          </reference>
          <reference field="9" count="1" selected="0">
            <x v="341"/>
          </reference>
        </references>
      </pivotArea>
    </format>
    <format dxfId="14986">
      <pivotArea dataOnly="0" labelOnly="1" outline="0" fieldPosition="0">
        <references count="3">
          <reference field="7" count="1">
            <x v="160"/>
          </reference>
          <reference field="8" count="1" selected="0">
            <x v="270"/>
          </reference>
          <reference field="9" count="1" selected="0">
            <x v="224"/>
          </reference>
        </references>
      </pivotArea>
    </format>
    <format dxfId="14985">
      <pivotArea dataOnly="0" labelOnly="1" outline="0" fieldPosition="0">
        <references count="3">
          <reference field="7" count="2">
            <x v="114"/>
            <x v="357"/>
          </reference>
          <reference field="8" count="1" selected="0">
            <x v="270"/>
          </reference>
          <reference field="9" count="1" selected="0">
            <x v="269"/>
          </reference>
        </references>
      </pivotArea>
    </format>
    <format dxfId="14984">
      <pivotArea dataOnly="0" labelOnly="1" outline="0" fieldPosition="0">
        <references count="3">
          <reference field="7" count="1">
            <x v="160"/>
          </reference>
          <reference field="8" count="1" selected="0">
            <x v="270"/>
          </reference>
          <reference field="9" count="1" selected="0">
            <x v="274"/>
          </reference>
        </references>
      </pivotArea>
    </format>
    <format dxfId="14983">
      <pivotArea dataOnly="0" labelOnly="1" outline="0" fieldPosition="0">
        <references count="3">
          <reference field="7" count="2">
            <x v="208"/>
            <x v="384"/>
          </reference>
          <reference field="8" count="1" selected="0">
            <x v="272"/>
          </reference>
          <reference field="9" count="1" selected="0">
            <x v="271"/>
          </reference>
        </references>
      </pivotArea>
    </format>
    <format dxfId="14982">
      <pivotArea dataOnly="0" labelOnly="1" outline="0" fieldPosition="0">
        <references count="3">
          <reference field="7" count="1">
            <x v="160"/>
          </reference>
          <reference field="8" count="1" selected="0">
            <x v="272"/>
          </reference>
          <reference field="9" count="1" selected="0">
            <x v="341"/>
          </reference>
        </references>
      </pivotArea>
    </format>
    <format dxfId="14981">
      <pivotArea dataOnly="0" labelOnly="1" outline="0" fieldPosition="0">
        <references count="3">
          <reference field="7" count="1">
            <x v="160"/>
          </reference>
          <reference field="8" count="1" selected="0">
            <x v="274"/>
          </reference>
          <reference field="9" count="1" selected="0">
            <x v="341"/>
          </reference>
        </references>
      </pivotArea>
    </format>
    <format dxfId="14980">
      <pivotArea dataOnly="0" labelOnly="1" outline="0" fieldPosition="0">
        <references count="3">
          <reference field="7" count="1">
            <x v="160"/>
          </reference>
          <reference field="8" count="1" selected="0">
            <x v="275"/>
          </reference>
          <reference field="9" count="1" selected="0">
            <x v="341"/>
          </reference>
        </references>
      </pivotArea>
    </format>
    <format dxfId="14979">
      <pivotArea dataOnly="0" labelOnly="1" outline="0" fieldPosition="0">
        <references count="3">
          <reference field="7" count="9">
            <x v="17"/>
            <x v="39"/>
            <x v="70"/>
            <x v="183"/>
            <x v="242"/>
            <x v="286"/>
            <x v="340"/>
            <x v="392"/>
            <x v="402"/>
          </reference>
          <reference field="8" count="1" selected="0">
            <x v="277"/>
          </reference>
          <reference field="9" count="1" selected="0">
            <x v="276"/>
          </reference>
        </references>
      </pivotArea>
    </format>
    <format dxfId="14978">
      <pivotArea dataOnly="0" labelOnly="1" outline="0" fieldPosition="0">
        <references count="3">
          <reference field="7" count="1">
            <x v="160"/>
          </reference>
          <reference field="8" count="1" selected="0">
            <x v="277"/>
          </reference>
          <reference field="9" count="1" selected="0">
            <x v="341"/>
          </reference>
        </references>
      </pivotArea>
    </format>
    <format dxfId="14977">
      <pivotArea dataOnly="0" labelOnly="1" outline="0" fieldPosition="0">
        <references count="3">
          <reference field="7" count="1">
            <x v="160"/>
          </reference>
          <reference field="8" count="1" selected="0">
            <x v="277"/>
          </reference>
          <reference field="9" count="1" selected="0">
            <x v="372"/>
          </reference>
        </references>
      </pivotArea>
    </format>
    <format dxfId="14976">
      <pivotArea dataOnly="0" labelOnly="1" outline="0" fieldPosition="0">
        <references count="3">
          <reference field="7" count="1">
            <x v="160"/>
          </reference>
          <reference field="8" count="1" selected="0">
            <x v="278"/>
          </reference>
          <reference field="9" count="1" selected="0">
            <x v="372"/>
          </reference>
        </references>
      </pivotArea>
    </format>
    <format dxfId="14975">
      <pivotArea dataOnly="0" labelOnly="1" outline="0" fieldPosition="0">
        <references count="3">
          <reference field="7" count="1">
            <x v="160"/>
          </reference>
          <reference field="8" count="1" selected="0">
            <x v="279"/>
          </reference>
          <reference field="9" count="1" selected="0">
            <x v="4"/>
          </reference>
        </references>
      </pivotArea>
    </format>
    <format dxfId="14974">
      <pivotArea dataOnly="0" labelOnly="1" outline="0" fieldPosition="0">
        <references count="3">
          <reference field="7" count="1">
            <x v="160"/>
          </reference>
          <reference field="8" count="1" selected="0">
            <x v="279"/>
          </reference>
          <reference field="9" count="1" selected="0">
            <x v="5"/>
          </reference>
        </references>
      </pivotArea>
    </format>
    <format dxfId="14973">
      <pivotArea dataOnly="0" labelOnly="1" outline="0" fieldPosition="0">
        <references count="3">
          <reference field="7" count="5">
            <x v="17"/>
            <x v="65"/>
            <x v="70"/>
            <x v="375"/>
            <x v="433"/>
          </reference>
          <reference field="8" count="1" selected="0">
            <x v="279"/>
          </reference>
          <reference field="9" count="1" selected="0">
            <x v="278"/>
          </reference>
        </references>
      </pivotArea>
    </format>
    <format dxfId="14972">
      <pivotArea dataOnly="0" labelOnly="1" outline="0" fieldPosition="0">
        <references count="3">
          <reference field="7" count="5">
            <x v="17"/>
            <x v="65"/>
            <x v="70"/>
            <x v="375"/>
            <x v="433"/>
          </reference>
          <reference field="8" count="1" selected="0">
            <x v="279"/>
          </reference>
          <reference field="9" count="1" selected="0">
            <x v="279"/>
          </reference>
        </references>
      </pivotArea>
    </format>
    <format dxfId="14971">
      <pivotArea dataOnly="0" labelOnly="1" outline="0" fieldPosition="0">
        <references count="3">
          <reference field="7" count="1">
            <x v="160"/>
          </reference>
          <reference field="8" count="1" selected="0">
            <x v="280"/>
          </reference>
          <reference field="9" count="1" selected="0">
            <x v="4"/>
          </reference>
        </references>
      </pivotArea>
    </format>
    <format dxfId="14970">
      <pivotArea dataOnly="0" labelOnly="1" outline="0" fieldPosition="0">
        <references count="3">
          <reference field="7" count="1">
            <x v="160"/>
          </reference>
          <reference field="8" count="1" selected="0">
            <x v="280"/>
          </reference>
          <reference field="9" count="1" selected="0">
            <x v="5"/>
          </reference>
        </references>
      </pivotArea>
    </format>
    <format dxfId="14969">
      <pivotArea dataOnly="0" labelOnly="1" outline="0" fieldPosition="0">
        <references count="3">
          <reference field="7" count="5">
            <x v="17"/>
            <x v="65"/>
            <x v="70"/>
            <x v="375"/>
            <x v="433"/>
          </reference>
          <reference field="8" count="1" selected="0">
            <x v="280"/>
          </reference>
          <reference field="9" count="1" selected="0">
            <x v="280"/>
          </reference>
        </references>
      </pivotArea>
    </format>
    <format dxfId="14968">
      <pivotArea dataOnly="0" labelOnly="1" outline="0" fieldPosition="0">
        <references count="3">
          <reference field="7" count="5">
            <x v="17"/>
            <x v="65"/>
            <x v="70"/>
            <x v="375"/>
            <x v="433"/>
          </reference>
          <reference field="8" count="1" selected="0">
            <x v="280"/>
          </reference>
          <reference field="9" count="1" selected="0">
            <x v="281"/>
          </reference>
        </references>
      </pivotArea>
    </format>
    <format dxfId="14967">
      <pivotArea dataOnly="0" labelOnly="1" outline="0" fieldPosition="0">
        <references count="3">
          <reference field="7" count="1">
            <x v="160"/>
          </reference>
          <reference field="8" count="1" selected="0">
            <x v="280"/>
          </reference>
          <reference field="9" count="1" selected="0">
            <x v="341"/>
          </reference>
        </references>
      </pivotArea>
    </format>
    <format dxfId="14966">
      <pivotArea dataOnly="0" labelOnly="1" outline="0" fieldPosition="0">
        <references count="3">
          <reference field="7" count="1">
            <x v="160"/>
          </reference>
          <reference field="8" count="1" selected="0">
            <x v="282"/>
          </reference>
          <reference field="9" count="1" selected="0">
            <x v="50"/>
          </reference>
        </references>
      </pivotArea>
    </format>
    <format dxfId="14965">
      <pivotArea dataOnly="0" labelOnly="1" outline="0" fieldPosition="0">
        <references count="3">
          <reference field="7" count="1">
            <x v="160"/>
          </reference>
          <reference field="8" count="1" selected="0">
            <x v="282"/>
          </reference>
          <reference field="9" count="1" selected="0">
            <x v="123"/>
          </reference>
        </references>
      </pivotArea>
    </format>
    <format dxfId="14964">
      <pivotArea dataOnly="0" labelOnly="1" outline="0" fieldPosition="0">
        <references count="3">
          <reference field="7" count="1">
            <x v="160"/>
          </reference>
          <reference field="8" count="1" selected="0">
            <x v="282"/>
          </reference>
          <reference field="9" count="1" selected="0">
            <x v="275"/>
          </reference>
        </references>
      </pivotArea>
    </format>
    <format dxfId="14963">
      <pivotArea dataOnly="0" labelOnly="1" outline="0" fieldPosition="0">
        <references count="3">
          <reference field="7" count="1">
            <x v="160"/>
          </reference>
          <reference field="8" count="1" selected="0">
            <x v="282"/>
          </reference>
          <reference field="9" count="1" selected="0">
            <x v="282"/>
          </reference>
        </references>
      </pivotArea>
    </format>
    <format dxfId="14962">
      <pivotArea dataOnly="0" labelOnly="1" outline="0" fieldPosition="0">
        <references count="3">
          <reference field="7" count="1">
            <x v="160"/>
          </reference>
          <reference field="8" count="1" selected="0">
            <x v="282"/>
          </reference>
          <reference field="9" count="1" selected="0">
            <x v="341"/>
          </reference>
        </references>
      </pivotArea>
    </format>
    <format dxfId="14961">
      <pivotArea dataOnly="0" labelOnly="1" outline="0" fieldPosition="0">
        <references count="3">
          <reference field="7" count="1">
            <x v="160"/>
          </reference>
          <reference field="8" count="1" selected="0">
            <x v="282"/>
          </reference>
          <reference field="9" count="1" selected="0">
            <x v="375"/>
          </reference>
        </references>
      </pivotArea>
    </format>
    <format dxfId="14960">
      <pivotArea dataOnly="0" labelOnly="1" outline="0" fieldPosition="0">
        <references count="3">
          <reference field="7" count="1">
            <x v="160"/>
          </reference>
          <reference field="8" count="1" selected="0">
            <x v="283"/>
          </reference>
          <reference field="9" count="1" selected="0">
            <x v="218"/>
          </reference>
        </references>
      </pivotArea>
    </format>
    <format dxfId="14959">
      <pivotArea dataOnly="0" labelOnly="1" outline="0" fieldPosition="0">
        <references count="3">
          <reference field="7" count="10">
            <x v="34"/>
            <x v="70"/>
            <x v="168"/>
            <x v="240"/>
            <x v="263"/>
            <x v="341"/>
            <x v="347"/>
            <x v="365"/>
            <x v="397"/>
            <x v="403"/>
          </reference>
          <reference field="8" count="1" selected="0">
            <x v="283"/>
          </reference>
          <reference field="9" count="1" selected="0">
            <x v="285"/>
          </reference>
        </references>
      </pivotArea>
    </format>
    <format dxfId="14958">
      <pivotArea dataOnly="0" labelOnly="1" outline="0" fieldPosition="0">
        <references count="3">
          <reference field="7" count="1">
            <x v="160"/>
          </reference>
          <reference field="8" count="1" selected="0">
            <x v="283"/>
          </reference>
          <reference field="9" count="1" selected="0">
            <x v="341"/>
          </reference>
        </references>
      </pivotArea>
    </format>
    <format dxfId="14957">
      <pivotArea dataOnly="0" labelOnly="1" outline="0" fieldPosition="0">
        <references count="3">
          <reference field="7" count="1">
            <x v="160"/>
          </reference>
          <reference field="8" count="1" selected="0">
            <x v="283"/>
          </reference>
          <reference field="9" count="1" selected="0">
            <x v="374"/>
          </reference>
        </references>
      </pivotArea>
    </format>
    <format dxfId="14956">
      <pivotArea dataOnly="0" labelOnly="1" outline="0" fieldPosition="0">
        <references count="3">
          <reference field="7" count="1">
            <x v="160"/>
          </reference>
          <reference field="8" count="1" selected="0">
            <x v="286"/>
          </reference>
          <reference field="9" count="1" selected="0">
            <x v="341"/>
          </reference>
        </references>
      </pivotArea>
    </format>
    <format dxfId="14955">
      <pivotArea dataOnly="0" labelOnly="1" outline="0" fieldPosition="0">
        <references count="3">
          <reference field="7" count="9">
            <x v="51"/>
            <x v="72"/>
            <x v="241"/>
            <x v="253"/>
            <x v="270"/>
            <x v="300"/>
            <x v="334"/>
            <x v="375"/>
            <x v="397"/>
          </reference>
          <reference field="8" count="1" selected="0">
            <x v="289"/>
          </reference>
          <reference field="9" count="1" selected="0">
            <x v="287"/>
          </reference>
        </references>
      </pivotArea>
    </format>
    <format dxfId="14954">
      <pivotArea dataOnly="0" labelOnly="1" outline="0" fieldPosition="0">
        <references count="3">
          <reference field="7" count="1">
            <x v="160"/>
          </reference>
          <reference field="8" count="1" selected="0">
            <x v="289"/>
          </reference>
          <reference field="9" count="1" selected="0">
            <x v="341"/>
          </reference>
        </references>
      </pivotArea>
    </format>
    <format dxfId="14953">
      <pivotArea dataOnly="0" labelOnly="1" outline="0" fieldPosition="0">
        <references count="3">
          <reference field="7" count="2">
            <x v="239"/>
            <x v="244"/>
          </reference>
          <reference field="8" count="1" selected="0">
            <x v="291"/>
          </reference>
          <reference field="9" count="1" selected="0">
            <x v="292"/>
          </reference>
        </references>
      </pivotArea>
    </format>
    <format dxfId="14952">
      <pivotArea dataOnly="0" labelOnly="1" outline="0" fieldPosition="0">
        <references count="3">
          <reference field="7" count="2">
            <x v="8"/>
            <x v="31"/>
          </reference>
          <reference field="8" count="1" selected="0">
            <x v="291"/>
          </reference>
          <reference field="9" count="1" selected="0">
            <x v="293"/>
          </reference>
        </references>
      </pivotArea>
    </format>
    <format dxfId="14951">
      <pivotArea dataOnly="0" labelOnly="1" outline="0" fieldPosition="0">
        <references count="3">
          <reference field="7" count="6">
            <x v="11"/>
            <x v="13"/>
            <x v="185"/>
            <x v="187"/>
            <x v="272"/>
            <x v="367"/>
          </reference>
          <reference field="8" count="1" selected="0">
            <x v="291"/>
          </reference>
          <reference field="9" count="1" selected="0">
            <x v="294"/>
          </reference>
        </references>
      </pivotArea>
    </format>
    <format dxfId="14950">
      <pivotArea dataOnly="0" labelOnly="1" outline="0" fieldPosition="0">
        <references count="3">
          <reference field="7" count="1">
            <x v="160"/>
          </reference>
          <reference field="8" count="1" selected="0">
            <x v="291"/>
          </reference>
          <reference field="9" count="1" selected="0">
            <x v="341"/>
          </reference>
        </references>
      </pivotArea>
    </format>
    <format dxfId="14949">
      <pivotArea dataOnly="0" labelOnly="1" outline="0" fieldPosition="0">
        <references count="3">
          <reference field="7" count="1">
            <x v="160"/>
          </reference>
          <reference field="8" count="1" selected="0">
            <x v="291"/>
          </reference>
          <reference field="9" count="1" selected="0">
            <x v="343"/>
          </reference>
        </references>
      </pivotArea>
    </format>
    <format dxfId="14948">
      <pivotArea dataOnly="0" labelOnly="1" outline="0" fieldPosition="0">
        <references count="3">
          <reference field="7" count="3">
            <x v="70"/>
            <x v="141"/>
            <x v="202"/>
          </reference>
          <reference field="8" count="1" selected="0">
            <x v="292"/>
          </reference>
          <reference field="9" count="1" selected="0">
            <x v="217"/>
          </reference>
        </references>
      </pivotArea>
    </format>
    <format dxfId="14947">
      <pivotArea dataOnly="0" labelOnly="1" outline="0" fieldPosition="0">
        <references count="3">
          <reference field="7" count="1">
            <x v="160"/>
          </reference>
          <reference field="8" count="1" selected="0">
            <x v="292"/>
          </reference>
          <reference field="9" count="1" selected="0">
            <x v="243"/>
          </reference>
        </references>
      </pivotArea>
    </format>
    <format dxfId="14946">
      <pivotArea dataOnly="0" labelOnly="1" outline="0" fieldPosition="0">
        <references count="3">
          <reference field="7" count="1">
            <x v="160"/>
          </reference>
          <reference field="8" count="1" selected="0">
            <x v="292"/>
          </reference>
          <reference field="9" count="1" selected="0">
            <x v="296"/>
          </reference>
        </references>
      </pivotArea>
    </format>
    <format dxfId="14945">
      <pivotArea dataOnly="0" labelOnly="1" outline="0" fieldPosition="0">
        <references count="3">
          <reference field="7" count="1">
            <x v="160"/>
          </reference>
          <reference field="8" count="1" selected="0">
            <x v="292"/>
          </reference>
          <reference field="9" count="1" selected="0">
            <x v="341"/>
          </reference>
        </references>
      </pivotArea>
    </format>
    <format dxfId="14944">
      <pivotArea dataOnly="0" labelOnly="1" outline="0" fieldPosition="0">
        <references count="3">
          <reference field="7" count="1">
            <x v="160"/>
          </reference>
          <reference field="8" count="1" selected="0">
            <x v="294"/>
          </reference>
          <reference field="9" count="1" selected="0">
            <x v="136"/>
          </reference>
        </references>
      </pivotArea>
    </format>
    <format dxfId="14943">
      <pivotArea dataOnly="0" labelOnly="1" outline="0" fieldPosition="0">
        <references count="3">
          <reference field="7" count="2">
            <x v="265"/>
            <x v="440"/>
          </reference>
          <reference field="8" count="1" selected="0">
            <x v="294"/>
          </reference>
          <reference field="9" count="1" selected="0">
            <x v="186"/>
          </reference>
        </references>
      </pivotArea>
    </format>
    <format dxfId="14942">
      <pivotArea dataOnly="0" labelOnly="1" outline="0" fieldPosition="0">
        <references count="3">
          <reference field="7" count="1">
            <x v="160"/>
          </reference>
          <reference field="8" count="1" selected="0">
            <x v="294"/>
          </reference>
          <reference field="9" count="1" selected="0">
            <x v="241"/>
          </reference>
        </references>
      </pivotArea>
    </format>
    <format dxfId="14941">
      <pivotArea dataOnly="0" labelOnly="1" outline="0" fieldPosition="0">
        <references count="3">
          <reference field="7" count="1">
            <x v="160"/>
          </reference>
          <reference field="8" count="1" selected="0">
            <x v="294"/>
          </reference>
          <reference field="9" count="1" selected="0">
            <x v="341"/>
          </reference>
        </references>
      </pivotArea>
    </format>
    <format dxfId="14940">
      <pivotArea dataOnly="0" labelOnly="1" outline="0" fieldPosition="0">
        <references count="3">
          <reference field="7" count="1">
            <x v="160"/>
          </reference>
          <reference field="8" count="1" selected="0">
            <x v="295"/>
          </reference>
          <reference field="9" count="1" selected="0">
            <x v="136"/>
          </reference>
        </references>
      </pivotArea>
    </format>
    <format dxfId="14939">
      <pivotArea dataOnly="0" labelOnly="1" outline="0" fieldPosition="0">
        <references count="3">
          <reference field="7" count="1">
            <x v="160"/>
          </reference>
          <reference field="8" count="1" selected="0">
            <x v="295"/>
          </reference>
          <reference field="9" count="1" selected="0">
            <x v="241"/>
          </reference>
        </references>
      </pivotArea>
    </format>
    <format dxfId="14938">
      <pivotArea dataOnly="0" labelOnly="1" outline="0" fieldPosition="0">
        <references count="3">
          <reference field="7" count="2">
            <x v="153"/>
            <x v="415"/>
          </reference>
          <reference field="8" count="1" selected="0">
            <x v="295"/>
          </reference>
          <reference field="9" count="1" selected="0">
            <x v="297"/>
          </reference>
        </references>
      </pivotArea>
    </format>
    <format dxfId="14937">
      <pivotArea dataOnly="0" labelOnly="1" outline="0" fieldPosition="0">
        <references count="3">
          <reference field="7" count="1">
            <x v="160"/>
          </reference>
          <reference field="8" count="1" selected="0">
            <x v="296"/>
          </reference>
          <reference field="9" count="1" selected="0">
            <x v="241"/>
          </reference>
        </references>
      </pivotArea>
    </format>
    <format dxfId="14936">
      <pivotArea dataOnly="0" labelOnly="1" outline="0" fieldPosition="0">
        <references count="3">
          <reference field="7" count="3">
            <x v="247"/>
            <x v="293"/>
            <x v="435"/>
          </reference>
          <reference field="8" count="1" selected="0">
            <x v="296"/>
          </reference>
          <reference field="9" count="1" selected="0">
            <x v="298"/>
          </reference>
        </references>
      </pivotArea>
    </format>
    <format dxfId="14935">
      <pivotArea dataOnly="0" labelOnly="1" outline="0" fieldPosition="0">
        <references count="3">
          <reference field="7" count="1">
            <x v="160"/>
          </reference>
          <reference field="8" count="1" selected="0">
            <x v="296"/>
          </reference>
          <reference field="9" count="1" selected="0">
            <x v="299"/>
          </reference>
        </references>
      </pivotArea>
    </format>
    <format dxfId="14934">
      <pivotArea dataOnly="0" labelOnly="1" outline="0" fieldPosition="0">
        <references count="3">
          <reference field="7" count="2">
            <x v="214"/>
            <x v="302"/>
          </reference>
          <reference field="8" count="1" selected="0">
            <x v="296"/>
          </reference>
          <reference field="9" count="1" selected="0">
            <x v="300"/>
          </reference>
        </references>
      </pivotArea>
    </format>
    <format dxfId="14933">
      <pivotArea dataOnly="0" labelOnly="1" outline="0" fieldPosition="0">
        <references count="3">
          <reference field="7" count="6">
            <x v="14"/>
            <x v="70"/>
            <x v="143"/>
            <x v="325"/>
            <x v="375"/>
            <x v="433"/>
          </reference>
          <reference field="8" count="1" selected="0">
            <x v="296"/>
          </reference>
          <reference field="9" count="1" selected="0">
            <x v="301"/>
          </reference>
        </references>
      </pivotArea>
    </format>
    <format dxfId="14932">
      <pivotArea dataOnly="0" labelOnly="1" outline="0" fieldPosition="0">
        <references count="3">
          <reference field="7" count="3">
            <x v="69"/>
            <x v="335"/>
            <x v="406"/>
          </reference>
          <reference field="8" count="1" selected="0">
            <x v="296"/>
          </reference>
          <reference field="9" count="1" selected="0">
            <x v="302"/>
          </reference>
        </references>
      </pivotArea>
    </format>
    <format dxfId="14931">
      <pivotArea dataOnly="0" labelOnly="1" outline="0" fieldPosition="0">
        <references count="3">
          <reference field="7" count="1">
            <x v="160"/>
          </reference>
          <reference field="8" count="1" selected="0">
            <x v="296"/>
          </reference>
          <reference field="9" count="1" selected="0">
            <x v="341"/>
          </reference>
        </references>
      </pivotArea>
    </format>
    <format dxfId="14930">
      <pivotArea dataOnly="0" labelOnly="1" outline="0" fieldPosition="0">
        <references count="3">
          <reference field="7" count="1">
            <x v="160"/>
          </reference>
          <reference field="8" count="1" selected="0">
            <x v="298"/>
          </reference>
          <reference field="9" count="1" selected="0">
            <x v="4"/>
          </reference>
        </references>
      </pivotArea>
    </format>
    <format dxfId="14929">
      <pivotArea dataOnly="0" labelOnly="1" outline="0" fieldPosition="0">
        <references count="3">
          <reference field="7" count="1">
            <x v="160"/>
          </reference>
          <reference field="8" count="1" selected="0">
            <x v="298"/>
          </reference>
          <reference field="9" count="1" selected="0">
            <x v="5"/>
          </reference>
        </references>
      </pivotArea>
    </format>
    <format dxfId="14928">
      <pivotArea dataOnly="0" labelOnly="1" outline="0" fieldPosition="0">
        <references count="3">
          <reference field="7" count="1">
            <x v="160"/>
          </reference>
          <reference field="8" count="1" selected="0">
            <x v="298"/>
          </reference>
          <reference field="9" count="1" selected="0">
            <x v="60"/>
          </reference>
        </references>
      </pivotArea>
    </format>
    <format dxfId="14927">
      <pivotArea dataOnly="0" labelOnly="1" outline="0" fieldPosition="0">
        <references count="3">
          <reference field="7" count="2">
            <x v="214"/>
            <x v="302"/>
          </reference>
          <reference field="8" count="1" selected="0">
            <x v="298"/>
          </reference>
          <reference field="9" count="1" selected="0">
            <x v="303"/>
          </reference>
        </references>
      </pivotArea>
    </format>
    <format dxfId="14926">
      <pivotArea dataOnly="0" labelOnly="1" outline="0" fieldPosition="0">
        <references count="3">
          <reference field="7" count="3">
            <x v="247"/>
            <x v="293"/>
            <x v="435"/>
          </reference>
          <reference field="8" count="1" selected="0">
            <x v="298"/>
          </reference>
          <reference field="9" count="1" selected="0">
            <x v="304"/>
          </reference>
        </references>
      </pivotArea>
    </format>
    <format dxfId="14925">
      <pivotArea dataOnly="0" labelOnly="1" outline="0" fieldPosition="0">
        <references count="3">
          <reference field="7" count="1">
            <x v="160"/>
          </reference>
          <reference field="8" count="1" selected="0">
            <x v="298"/>
          </reference>
          <reference field="9" count="1" selected="0">
            <x v="341"/>
          </reference>
        </references>
      </pivotArea>
    </format>
    <format dxfId="14924">
      <pivotArea dataOnly="0" labelOnly="1" outline="0" fieldPosition="0">
        <references count="3">
          <reference field="7" count="2">
            <x v="265"/>
            <x v="440"/>
          </reference>
          <reference field="8" count="1" selected="0">
            <x v="298"/>
          </reference>
          <reference field="9" count="1" selected="0">
            <x v="380"/>
          </reference>
        </references>
      </pivotArea>
    </format>
    <format dxfId="14923">
      <pivotArea dataOnly="0" labelOnly="1" outline="0" fieldPosition="0">
        <references count="3">
          <reference field="7" count="1">
            <x v="160"/>
          </reference>
          <reference field="8" count="1" selected="0">
            <x v="300"/>
          </reference>
          <reference field="9" count="1" selected="0">
            <x v="199"/>
          </reference>
        </references>
      </pivotArea>
    </format>
    <format dxfId="14922">
      <pivotArea dataOnly="0" labelOnly="1" outline="0" fieldPosition="0">
        <references count="3">
          <reference field="7" count="2">
            <x v="247"/>
            <x v="289"/>
          </reference>
          <reference field="8" count="1" selected="0">
            <x v="300"/>
          </reference>
          <reference field="9" count="1" selected="0">
            <x v="306"/>
          </reference>
        </references>
      </pivotArea>
    </format>
    <format dxfId="14921">
      <pivotArea dataOnly="0" labelOnly="1" outline="0" fieldPosition="0">
        <references count="3">
          <reference field="7" count="2">
            <x v="151"/>
            <x v="381"/>
          </reference>
          <reference field="8" count="1" selected="0">
            <x v="300"/>
          </reference>
          <reference field="9" count="1" selected="0">
            <x v="307"/>
          </reference>
        </references>
      </pivotArea>
    </format>
    <format dxfId="14920">
      <pivotArea dataOnly="0" labelOnly="1" outline="0" fieldPosition="0">
        <references count="3">
          <reference field="7" count="1">
            <x v="160"/>
          </reference>
          <reference field="8" count="1" selected="0">
            <x v="300"/>
          </reference>
          <reference field="9" count="1" selected="0">
            <x v="341"/>
          </reference>
        </references>
      </pivotArea>
    </format>
    <format dxfId="14919">
      <pivotArea dataOnly="0" labelOnly="1" outline="0" fieldPosition="0">
        <references count="3">
          <reference field="7" count="2">
            <x v="265"/>
            <x v="440"/>
          </reference>
          <reference field="8" count="1" selected="0">
            <x v="302"/>
          </reference>
          <reference field="9" count="1" selected="0">
            <x v="283"/>
          </reference>
        </references>
      </pivotArea>
    </format>
    <format dxfId="14918">
      <pivotArea dataOnly="0" labelOnly="1" outline="0" fieldPosition="0">
        <references count="3">
          <reference field="7" count="9">
            <x v="18"/>
            <x v="60"/>
            <x v="66"/>
            <x v="73"/>
            <x v="179"/>
            <x v="247"/>
            <x v="293"/>
            <x v="300"/>
            <x v="434"/>
          </reference>
          <reference field="8" count="1" selected="0">
            <x v="302"/>
          </reference>
          <reference field="9" count="1" selected="0">
            <x v="310"/>
          </reference>
        </references>
      </pivotArea>
    </format>
    <format dxfId="14917">
      <pivotArea dataOnly="0" labelOnly="1" outline="0" fieldPosition="0">
        <references count="3">
          <reference field="7" count="1">
            <x v="160"/>
          </reference>
          <reference field="8" count="1" selected="0">
            <x v="302"/>
          </reference>
          <reference field="9" count="1" selected="0">
            <x v="341"/>
          </reference>
        </references>
      </pivotArea>
    </format>
    <format dxfId="14916">
      <pivotArea dataOnly="0" labelOnly="1" outline="0" fieldPosition="0">
        <references count="3">
          <reference field="7" count="4">
            <x v="70"/>
            <x v="190"/>
            <x v="252"/>
            <x v="275"/>
          </reference>
          <reference field="8" count="1" selected="0">
            <x v="304"/>
          </reference>
          <reference field="9" count="1" selected="0">
            <x v="311"/>
          </reference>
        </references>
      </pivotArea>
    </format>
    <format dxfId="14915">
      <pivotArea dataOnly="0" labelOnly="1" outline="0" fieldPosition="0">
        <references count="3">
          <reference field="7" count="1">
            <x v="160"/>
          </reference>
          <reference field="8" count="1" selected="0">
            <x v="304"/>
          </reference>
          <reference field="9" count="1" selected="0">
            <x v="312"/>
          </reference>
        </references>
      </pivotArea>
    </format>
    <format dxfId="14914">
      <pivotArea dataOnly="0" labelOnly="1" outline="0" fieldPosition="0">
        <references count="3">
          <reference field="7" count="1">
            <x v="160"/>
          </reference>
          <reference field="8" count="1" selected="0">
            <x v="304"/>
          </reference>
          <reference field="9" count="1" selected="0">
            <x v="341"/>
          </reference>
        </references>
      </pivotArea>
    </format>
    <format dxfId="14913">
      <pivotArea dataOnly="0" labelOnly="1" outline="0" fieldPosition="0">
        <references count="3">
          <reference field="7" count="1">
            <x v="160"/>
          </reference>
          <reference field="8" count="1" selected="0">
            <x v="305"/>
          </reference>
          <reference field="9" count="1" selected="0">
            <x v="9"/>
          </reference>
        </references>
      </pivotArea>
    </format>
    <format dxfId="14912">
      <pivotArea dataOnly="0" labelOnly="1" outline="0" fieldPosition="0">
        <references count="3">
          <reference field="7" count="1">
            <x v="160"/>
          </reference>
          <reference field="8" count="1" selected="0">
            <x v="305"/>
          </reference>
          <reference field="9" count="1" selected="0">
            <x v="228"/>
          </reference>
        </references>
      </pivotArea>
    </format>
    <format dxfId="14911">
      <pivotArea dataOnly="0" labelOnly="1" outline="0" fieldPosition="0">
        <references count="3">
          <reference field="7" count="1">
            <x v="160"/>
          </reference>
          <reference field="8" count="1" selected="0">
            <x v="305"/>
          </reference>
          <reference field="9" count="1" selected="0">
            <x v="341"/>
          </reference>
        </references>
      </pivotArea>
    </format>
    <format dxfId="14910">
      <pivotArea dataOnly="0" labelOnly="1" outline="0" fieldPosition="0">
        <references count="3">
          <reference field="7" count="1">
            <x v="160"/>
          </reference>
          <reference field="8" count="1" selected="0">
            <x v="305"/>
          </reference>
          <reference field="9" count="1" selected="0">
            <x v="372"/>
          </reference>
        </references>
      </pivotArea>
    </format>
    <format dxfId="14909">
      <pivotArea dataOnly="0" labelOnly="1" outline="0" fieldPosition="0">
        <references count="3">
          <reference field="7" count="1">
            <x v="160"/>
          </reference>
          <reference field="8" count="1" selected="0">
            <x v="306"/>
          </reference>
          <reference field="9" count="1" selected="0">
            <x v="341"/>
          </reference>
        </references>
      </pivotArea>
    </format>
    <format dxfId="14908">
      <pivotArea dataOnly="0" labelOnly="1" outline="0" fieldPosition="0">
        <references count="3">
          <reference field="7" count="1">
            <x v="160"/>
          </reference>
          <reference field="8" count="1" selected="0">
            <x v="307"/>
          </reference>
          <reference field="9" count="1" selected="0">
            <x v="341"/>
          </reference>
        </references>
      </pivotArea>
    </format>
    <format dxfId="14907">
      <pivotArea dataOnly="0" labelOnly="1" outline="0" fieldPosition="0">
        <references count="3">
          <reference field="7" count="1">
            <x v="160"/>
          </reference>
          <reference field="8" count="1" selected="0">
            <x v="308"/>
          </reference>
          <reference field="9" count="1" selected="0">
            <x v="341"/>
          </reference>
        </references>
      </pivotArea>
    </format>
    <format dxfId="14906">
      <pivotArea dataOnly="0" labelOnly="1" outline="0" fieldPosition="0">
        <references count="3">
          <reference field="7" count="1">
            <x v="160"/>
          </reference>
          <reference field="8" count="1" selected="0">
            <x v="308"/>
          </reference>
          <reference field="9" count="1" selected="0">
            <x v="373"/>
          </reference>
        </references>
      </pivotArea>
    </format>
    <format dxfId="14905">
      <pivotArea dataOnly="0" labelOnly="1" outline="0" fieldPosition="0">
        <references count="3">
          <reference field="7" count="1">
            <x v="160"/>
          </reference>
          <reference field="8" count="1" selected="0">
            <x v="309"/>
          </reference>
          <reference field="9" count="1" selected="0">
            <x v="341"/>
          </reference>
        </references>
      </pivotArea>
    </format>
    <format dxfId="14904">
      <pivotArea dataOnly="0" labelOnly="1" outline="0" fieldPosition="0">
        <references count="3">
          <reference field="7" count="1">
            <x v="160"/>
          </reference>
          <reference field="8" count="1" selected="0">
            <x v="309"/>
          </reference>
          <reference field="9" count="1" selected="0">
            <x v="373"/>
          </reference>
        </references>
      </pivotArea>
    </format>
    <format dxfId="14903">
      <pivotArea dataOnly="0" labelOnly="1" outline="0" fieldPosition="0">
        <references count="3">
          <reference field="7" count="1">
            <x v="160"/>
          </reference>
          <reference field="8" count="1" selected="0">
            <x v="310"/>
          </reference>
          <reference field="9" count="1" selected="0">
            <x v="206"/>
          </reference>
        </references>
      </pivotArea>
    </format>
    <format dxfId="14902">
      <pivotArea dataOnly="0" labelOnly="1" outline="0" fieldPosition="0">
        <references count="3">
          <reference field="7" count="2">
            <x v="120"/>
            <x v="127"/>
          </reference>
          <reference field="8" count="1" selected="0">
            <x v="310"/>
          </reference>
          <reference field="9" count="1" selected="0">
            <x v="313"/>
          </reference>
        </references>
      </pivotArea>
    </format>
    <format dxfId="14901">
      <pivotArea dataOnly="0" labelOnly="1" outline="0" fieldPosition="0">
        <references count="3">
          <reference field="7" count="3">
            <x v="23"/>
            <x v="45"/>
            <x v="177"/>
          </reference>
          <reference field="8" count="1" selected="0">
            <x v="310"/>
          </reference>
          <reference field="9" count="1" selected="0">
            <x v="314"/>
          </reference>
        </references>
      </pivotArea>
    </format>
    <format dxfId="14900">
      <pivotArea dataOnly="0" labelOnly="1" outline="0" fieldPosition="0">
        <references count="3">
          <reference field="7" count="1">
            <x v="160"/>
          </reference>
          <reference field="8" count="1" selected="0">
            <x v="310"/>
          </reference>
          <reference field="9" count="1" selected="0">
            <x v="341"/>
          </reference>
        </references>
      </pivotArea>
    </format>
    <format dxfId="14899">
      <pivotArea dataOnly="0" labelOnly="1" outline="0" fieldPosition="0">
        <references count="3">
          <reference field="7" count="4">
            <x v="9"/>
            <x v="37"/>
            <x v="166"/>
            <x v="403"/>
          </reference>
          <reference field="8" count="1" selected="0">
            <x v="311"/>
          </reference>
          <reference field="9" count="1" selected="0">
            <x v="317"/>
          </reference>
        </references>
      </pivotArea>
    </format>
    <format dxfId="14898">
      <pivotArea dataOnly="0" labelOnly="1" outline="0" fieldPosition="0">
        <references count="3">
          <reference field="7" count="1">
            <x v="160"/>
          </reference>
          <reference field="8" count="1" selected="0">
            <x v="311"/>
          </reference>
          <reference field="9" count="1" selected="0">
            <x v="341"/>
          </reference>
        </references>
      </pivotArea>
    </format>
    <format dxfId="14897">
      <pivotArea dataOnly="0" labelOnly="1" outline="0" fieldPosition="0">
        <references count="3">
          <reference field="7" count="2">
            <x v="265"/>
            <x v="440"/>
          </reference>
          <reference field="8" count="1" selected="0">
            <x v="312"/>
          </reference>
          <reference field="9" count="1" selected="0">
            <x v="8"/>
          </reference>
        </references>
      </pivotArea>
    </format>
    <format dxfId="14896">
      <pivotArea dataOnly="0" labelOnly="1" outline="0" fieldPosition="0">
        <references count="3">
          <reference field="7" count="2">
            <x v="265"/>
            <x v="440"/>
          </reference>
          <reference field="8" count="1" selected="0">
            <x v="312"/>
          </reference>
          <reference field="9" count="1" selected="0">
            <x v="190"/>
          </reference>
        </references>
      </pivotArea>
    </format>
    <format dxfId="14895">
      <pivotArea dataOnly="0" labelOnly="1" outline="0" fieldPosition="0">
        <references count="3">
          <reference field="7" count="1">
            <x v="160"/>
          </reference>
          <reference field="8" count="1" selected="0">
            <x v="312"/>
          </reference>
          <reference field="9" count="1" selected="0">
            <x v="316"/>
          </reference>
        </references>
      </pivotArea>
    </format>
    <format dxfId="14894">
      <pivotArea dataOnly="0" labelOnly="1" outline="0" fieldPosition="0">
        <references count="3">
          <reference field="7" count="5">
            <x v="90"/>
            <x v="103"/>
            <x v="111"/>
            <x v="355"/>
            <x v="431"/>
          </reference>
          <reference field="8" count="1" selected="0">
            <x v="312"/>
          </reference>
          <reference field="9" count="1" selected="0">
            <x v="318"/>
          </reference>
        </references>
      </pivotArea>
    </format>
    <format dxfId="14893">
      <pivotArea dataOnly="0" labelOnly="1" outline="0" fieldPosition="0">
        <references count="3">
          <reference field="7" count="8">
            <x v="51"/>
            <x v="72"/>
            <x v="241"/>
            <x v="270"/>
            <x v="300"/>
            <x v="334"/>
            <x v="375"/>
            <x v="397"/>
          </reference>
          <reference field="8" count="1" selected="0">
            <x v="314"/>
          </reference>
          <reference field="9" count="1" selected="0">
            <x v="315"/>
          </reference>
        </references>
      </pivotArea>
    </format>
    <format dxfId="14892">
      <pivotArea dataOnly="0" labelOnly="1" outline="0" fieldPosition="0">
        <references count="3">
          <reference field="7" count="1">
            <x v="160"/>
          </reference>
          <reference field="8" count="1" selected="0">
            <x v="314"/>
          </reference>
          <reference field="9" count="1" selected="0">
            <x v="341"/>
          </reference>
        </references>
      </pivotArea>
    </format>
    <format dxfId="14891">
      <pivotArea dataOnly="0" labelOnly="1" outline="0" fieldPosition="0">
        <references count="3">
          <reference field="7" count="2">
            <x v="161"/>
            <x v="375"/>
          </reference>
          <reference field="8" count="1" selected="0">
            <x v="316"/>
          </reference>
          <reference field="9" count="1" selected="0">
            <x v="325"/>
          </reference>
        </references>
      </pivotArea>
    </format>
    <format dxfId="14890">
      <pivotArea dataOnly="0" labelOnly="1" outline="0" fieldPosition="0">
        <references count="3">
          <reference field="7" count="1">
            <x v="160"/>
          </reference>
          <reference field="8" count="1" selected="0">
            <x v="316"/>
          </reference>
          <reference field="9" count="1" selected="0">
            <x v="341"/>
          </reference>
        </references>
      </pivotArea>
    </format>
    <format dxfId="14889">
      <pivotArea dataOnly="0" labelOnly="1" outline="0" fieldPosition="0">
        <references count="3">
          <reference field="7" count="2">
            <x v="161"/>
            <x v="375"/>
          </reference>
          <reference field="8" count="1" selected="0">
            <x v="317"/>
          </reference>
          <reference field="9" count="1" selected="0">
            <x v="319"/>
          </reference>
        </references>
      </pivotArea>
    </format>
    <format dxfId="14888">
      <pivotArea dataOnly="0" labelOnly="1" outline="0" fieldPosition="0">
        <references count="3">
          <reference field="7" count="1">
            <x v="160"/>
          </reference>
          <reference field="8" count="1" selected="0">
            <x v="317"/>
          </reference>
          <reference field="9" count="1" selected="0">
            <x v="341"/>
          </reference>
        </references>
      </pivotArea>
    </format>
    <format dxfId="14887">
      <pivotArea dataOnly="0" labelOnly="1" outline="0" fieldPosition="0">
        <references count="3">
          <reference field="7" count="2">
            <x v="265"/>
            <x v="440"/>
          </reference>
          <reference field="8" count="1" selected="0">
            <x v="319"/>
          </reference>
          <reference field="9" count="1" selected="0">
            <x v="8"/>
          </reference>
        </references>
      </pivotArea>
    </format>
    <format dxfId="14886">
      <pivotArea dataOnly="0" labelOnly="1" outline="0" fieldPosition="0">
        <references count="3">
          <reference field="7" count="2">
            <x v="265"/>
            <x v="440"/>
          </reference>
          <reference field="8" count="1" selected="0">
            <x v="319"/>
          </reference>
          <reference field="9" count="1" selected="0">
            <x v="190"/>
          </reference>
        </references>
      </pivotArea>
    </format>
    <format dxfId="14885">
      <pivotArea dataOnly="0" labelOnly="1" outline="0" fieldPosition="0">
        <references count="3">
          <reference field="7" count="2">
            <x v="265"/>
            <x v="440"/>
          </reference>
          <reference field="8" count="1" selected="0">
            <x v="320"/>
          </reference>
          <reference field="9" count="1" selected="0">
            <x v="188"/>
          </reference>
        </references>
      </pivotArea>
    </format>
    <format dxfId="14884">
      <pivotArea dataOnly="0" labelOnly="1" outline="0" fieldPosition="0">
        <references count="3">
          <reference field="7" count="2">
            <x v="265"/>
            <x v="440"/>
          </reference>
          <reference field="8" count="1" selected="0">
            <x v="320"/>
          </reference>
          <reference field="9" count="1" selected="0">
            <x v="288"/>
          </reference>
        </references>
      </pivotArea>
    </format>
    <format dxfId="14883">
      <pivotArea dataOnly="0" labelOnly="1" outline="0" fieldPosition="0">
        <references count="3">
          <reference field="7" count="2">
            <x v="106"/>
            <x v="358"/>
          </reference>
          <reference field="8" count="1" selected="0">
            <x v="320"/>
          </reference>
          <reference field="9" count="1" selected="0">
            <x v="321"/>
          </reference>
        </references>
      </pivotArea>
    </format>
    <format dxfId="14882">
      <pivotArea dataOnly="0" labelOnly="1" outline="0" fieldPosition="0">
        <references count="3">
          <reference field="7" count="8">
            <x v="58"/>
            <x v="87"/>
            <x v="93"/>
            <x v="180"/>
            <x v="209"/>
            <x v="271"/>
            <x v="276"/>
            <x v="305"/>
          </reference>
          <reference field="8" count="1" selected="0">
            <x v="320"/>
          </reference>
          <reference field="9" count="1" selected="0">
            <x v="322"/>
          </reference>
        </references>
      </pivotArea>
    </format>
    <format dxfId="14881">
      <pivotArea dataOnly="0" labelOnly="1" outline="0" fieldPosition="0">
        <references count="3">
          <reference field="7" count="3">
            <x v="161"/>
            <x v="289"/>
            <x v="375"/>
          </reference>
          <reference field="8" count="1" selected="0">
            <x v="320"/>
          </reference>
          <reference field="9" count="1" selected="0">
            <x v="323"/>
          </reference>
        </references>
      </pivotArea>
    </format>
    <format dxfId="14880">
      <pivotArea dataOnly="0" labelOnly="1" outline="0" fieldPosition="0">
        <references count="3">
          <reference field="7" count="2">
            <x v="19"/>
            <x v="405"/>
          </reference>
          <reference field="8" count="1" selected="0">
            <x v="320"/>
          </reference>
          <reference field="9" count="1" selected="0">
            <x v="324"/>
          </reference>
        </references>
      </pivotArea>
    </format>
    <format dxfId="14879">
      <pivotArea dataOnly="0" labelOnly="1" outline="0" fieldPosition="0">
        <references count="3">
          <reference field="7" count="1">
            <x v="160"/>
          </reference>
          <reference field="8" count="1" selected="0">
            <x v="320"/>
          </reference>
          <reference field="9" count="1" selected="0">
            <x v="341"/>
          </reference>
        </references>
      </pivotArea>
    </format>
    <format dxfId="14878">
      <pivotArea dataOnly="0" labelOnly="1" outline="0" fieldPosition="0">
        <references count="3">
          <reference field="7" count="1">
            <x v="160"/>
          </reference>
          <reference field="8" count="1" selected="0">
            <x v="320"/>
          </reference>
          <reference field="9" count="1" selected="0">
            <x v="343"/>
          </reference>
        </references>
      </pivotArea>
    </format>
    <format dxfId="14877">
      <pivotArea dataOnly="0" labelOnly="1" outline="0" fieldPosition="0">
        <references count="3">
          <reference field="7" count="1">
            <x v="160"/>
          </reference>
          <reference field="8" count="1" selected="0">
            <x v="320"/>
          </reference>
          <reference field="9" count="1" selected="0">
            <x v="356"/>
          </reference>
        </references>
      </pivotArea>
    </format>
    <format dxfId="14876">
      <pivotArea dataOnly="0" labelOnly="1" outline="0" fieldPosition="0">
        <references count="3">
          <reference field="7" count="1">
            <x v="160"/>
          </reference>
          <reference field="8" count="1" selected="0">
            <x v="325"/>
          </reference>
          <reference field="9" count="1" selected="0">
            <x v="189"/>
          </reference>
        </references>
      </pivotArea>
    </format>
    <format dxfId="14875">
      <pivotArea dataOnly="0" labelOnly="1" outline="0" fieldPosition="0">
        <references count="3">
          <reference field="7" count="1">
            <x v="160"/>
          </reference>
          <reference field="8" count="1" selected="0">
            <x v="325"/>
          </reference>
          <reference field="9" count="1" selected="0">
            <x v="193"/>
          </reference>
        </references>
      </pivotArea>
    </format>
    <format dxfId="14874">
      <pivotArea dataOnly="0" labelOnly="1" outline="0" fieldPosition="0">
        <references count="3">
          <reference field="7" count="1">
            <x v="160"/>
          </reference>
          <reference field="8" count="1" selected="0">
            <x v="325"/>
          </reference>
          <reference field="9" count="1" selected="0">
            <x v="236"/>
          </reference>
        </references>
      </pivotArea>
    </format>
    <format dxfId="14873">
      <pivotArea dataOnly="0" labelOnly="1" outline="0" fieldPosition="0">
        <references count="3">
          <reference field="7" count="1">
            <x v="160"/>
          </reference>
          <reference field="8" count="1" selected="0">
            <x v="325"/>
          </reference>
          <reference field="9" count="1" selected="0">
            <x v="290"/>
          </reference>
        </references>
      </pivotArea>
    </format>
    <format dxfId="14872">
      <pivotArea dataOnly="0" labelOnly="1" outline="0" fieldPosition="0">
        <references count="3">
          <reference field="7" count="1">
            <x v="160"/>
          </reference>
          <reference field="8" count="1" selected="0">
            <x v="325"/>
          </reference>
          <reference field="9" count="1" selected="0">
            <x v="291"/>
          </reference>
        </references>
      </pivotArea>
    </format>
    <format dxfId="14871">
      <pivotArea dataOnly="0" labelOnly="1" outline="0" fieldPosition="0">
        <references count="3">
          <reference field="7" count="1">
            <x v="160"/>
          </reference>
          <reference field="8" count="1" selected="0">
            <x v="325"/>
          </reference>
          <reference field="9" count="1" selected="0">
            <x v="357"/>
          </reference>
        </references>
      </pivotArea>
    </format>
    <format dxfId="14870">
      <pivotArea dataOnly="0" labelOnly="1" outline="0" fieldPosition="0">
        <references count="3">
          <reference field="7" count="1">
            <x v="160"/>
          </reference>
          <reference field="8" count="1" selected="0">
            <x v="326"/>
          </reference>
          <reference field="9" count="1" selected="0">
            <x v="236"/>
          </reference>
        </references>
      </pivotArea>
    </format>
    <format dxfId="14869">
      <pivotArea dataOnly="0" labelOnly="1" outline="0" fieldPosition="0">
        <references count="3">
          <reference field="7" count="1">
            <x v="160"/>
          </reference>
          <reference field="8" count="1" selected="0">
            <x v="326"/>
          </reference>
          <reference field="9" count="1" selected="0">
            <x v="320"/>
          </reference>
        </references>
      </pivotArea>
    </format>
    <format dxfId="14868">
      <pivotArea dataOnly="0" labelOnly="1" outline="0" fieldPosition="0">
        <references count="3">
          <reference field="7" count="1">
            <x v="160"/>
          </reference>
          <reference field="8" count="1" selected="0">
            <x v="326"/>
          </reference>
          <reference field="9" count="1" selected="0">
            <x v="329"/>
          </reference>
        </references>
      </pivotArea>
    </format>
    <format dxfId="14867">
      <pivotArea dataOnly="0" labelOnly="1" outline="0" fieldPosition="0">
        <references count="3">
          <reference field="7" count="1">
            <x v="160"/>
          </reference>
          <reference field="8" count="1" selected="0">
            <x v="327"/>
          </reference>
          <reference field="9" count="1" selected="0">
            <x v="160"/>
          </reference>
        </references>
      </pivotArea>
    </format>
    <format dxfId="14866">
      <pivotArea dataOnly="0" labelOnly="1" outline="0" fieldPosition="0">
        <references count="3">
          <reference field="7" count="1">
            <x v="160"/>
          </reference>
          <reference field="8" count="1" selected="0">
            <x v="327"/>
          </reference>
          <reference field="9" count="1" selected="0">
            <x v="189"/>
          </reference>
        </references>
      </pivotArea>
    </format>
    <format dxfId="14865">
      <pivotArea dataOnly="0" labelOnly="1" outline="0" fieldPosition="0">
        <references count="3">
          <reference field="7" count="1">
            <x v="160"/>
          </reference>
          <reference field="8" count="1" selected="0">
            <x v="327"/>
          </reference>
          <reference field="9" count="1" selected="0">
            <x v="193"/>
          </reference>
        </references>
      </pivotArea>
    </format>
    <format dxfId="14864">
      <pivotArea dataOnly="0" labelOnly="1" outline="0" fieldPosition="0">
        <references count="3">
          <reference field="7" count="1">
            <x v="160"/>
          </reference>
          <reference field="8" count="1" selected="0">
            <x v="327"/>
          </reference>
          <reference field="9" count="1" selected="0">
            <x v="236"/>
          </reference>
        </references>
      </pivotArea>
    </format>
    <format dxfId="14863">
      <pivotArea dataOnly="0" labelOnly="1" outline="0" fieldPosition="0">
        <references count="3">
          <reference field="7" count="1">
            <x v="160"/>
          </reference>
          <reference field="8" count="1" selected="0">
            <x v="327"/>
          </reference>
          <reference field="9" count="1" selected="0">
            <x v="289"/>
          </reference>
        </references>
      </pivotArea>
    </format>
    <format dxfId="14862">
      <pivotArea dataOnly="0" labelOnly="1" outline="0" fieldPosition="0">
        <references count="3">
          <reference field="7" count="1">
            <x v="160"/>
          </reference>
          <reference field="8" count="1" selected="0">
            <x v="327"/>
          </reference>
          <reference field="9" count="1" selected="0">
            <x v="290"/>
          </reference>
        </references>
      </pivotArea>
    </format>
    <format dxfId="14861">
      <pivotArea dataOnly="0" labelOnly="1" outline="0" fieldPosition="0">
        <references count="3">
          <reference field="7" count="1">
            <x v="160"/>
          </reference>
          <reference field="8" count="1" selected="0">
            <x v="327"/>
          </reference>
          <reference field="9" count="1" selected="0">
            <x v="291"/>
          </reference>
        </references>
      </pivotArea>
    </format>
    <format dxfId="14860">
      <pivotArea dataOnly="0" labelOnly="1" outline="0" fieldPosition="0">
        <references count="3">
          <reference field="7" count="1">
            <x v="160"/>
          </reference>
          <reference field="8" count="1" selected="0">
            <x v="327"/>
          </reference>
          <reference field="9" count="1" selected="0">
            <x v="357"/>
          </reference>
        </references>
      </pivotArea>
    </format>
    <format dxfId="14859">
      <pivotArea dataOnly="0" labelOnly="1" outline="0" fieldPosition="0">
        <references count="3">
          <reference field="7" count="1">
            <x v="160"/>
          </reference>
          <reference field="8" count="1" selected="0">
            <x v="328"/>
          </reference>
          <reference field="9" count="1" selected="0">
            <x v="189"/>
          </reference>
        </references>
      </pivotArea>
    </format>
    <format dxfId="14858">
      <pivotArea dataOnly="0" labelOnly="1" outline="0" fieldPosition="0">
        <references count="3">
          <reference field="7" count="1">
            <x v="160"/>
          </reference>
          <reference field="8" count="1" selected="0">
            <x v="328"/>
          </reference>
          <reference field="9" count="1" selected="0">
            <x v="193"/>
          </reference>
        </references>
      </pivotArea>
    </format>
    <format dxfId="14857">
      <pivotArea dataOnly="0" labelOnly="1" outline="0" fieldPosition="0">
        <references count="3">
          <reference field="7" count="1">
            <x v="160"/>
          </reference>
          <reference field="8" count="1" selected="0">
            <x v="328"/>
          </reference>
          <reference field="9" count="1" selected="0">
            <x v="236"/>
          </reference>
        </references>
      </pivotArea>
    </format>
    <format dxfId="14856">
      <pivotArea dataOnly="0" labelOnly="1" outline="0" fieldPosition="0">
        <references count="3">
          <reference field="7" count="1">
            <x v="160"/>
          </reference>
          <reference field="8" count="1" selected="0">
            <x v="328"/>
          </reference>
          <reference field="9" count="1" selected="0">
            <x v="357"/>
          </reference>
        </references>
      </pivotArea>
    </format>
    <format dxfId="14855">
      <pivotArea dataOnly="0" labelOnly="1" outline="0" fieldPosition="0">
        <references count="3">
          <reference field="7" count="1">
            <x v="160"/>
          </reference>
          <reference field="8" count="1" selected="0">
            <x v="329"/>
          </reference>
          <reference field="9" count="1" selected="0">
            <x v="236"/>
          </reference>
        </references>
      </pivotArea>
    </format>
    <format dxfId="14854">
      <pivotArea dataOnly="0" labelOnly="1" outline="0" fieldPosition="0">
        <references count="3">
          <reference field="7" count="1">
            <x v="160"/>
          </reference>
          <reference field="8" count="1" selected="0">
            <x v="330"/>
          </reference>
          <reference field="9" count="1" selected="0">
            <x v="189"/>
          </reference>
        </references>
      </pivotArea>
    </format>
    <format dxfId="14853">
      <pivotArea dataOnly="0" labelOnly="1" outline="0" fieldPosition="0">
        <references count="3">
          <reference field="7" count="1">
            <x v="160"/>
          </reference>
          <reference field="8" count="1" selected="0">
            <x v="330"/>
          </reference>
          <reference field="9" count="1" selected="0">
            <x v="193"/>
          </reference>
        </references>
      </pivotArea>
    </format>
    <format dxfId="14852">
      <pivotArea dataOnly="0" labelOnly="1" outline="0" fieldPosition="0">
        <references count="3">
          <reference field="7" count="1">
            <x v="160"/>
          </reference>
          <reference field="8" count="1" selected="0">
            <x v="330"/>
          </reference>
          <reference field="9" count="1" selected="0">
            <x v="236"/>
          </reference>
        </references>
      </pivotArea>
    </format>
    <format dxfId="14851">
      <pivotArea dataOnly="0" labelOnly="1" outline="0" fieldPosition="0">
        <references count="3">
          <reference field="7" count="1">
            <x v="160"/>
          </reference>
          <reference field="8" count="1" selected="0">
            <x v="330"/>
          </reference>
          <reference field="9" count="1" selected="0">
            <x v="290"/>
          </reference>
        </references>
      </pivotArea>
    </format>
    <format dxfId="14850">
      <pivotArea dataOnly="0" labelOnly="1" outline="0" fieldPosition="0">
        <references count="3">
          <reference field="7" count="1">
            <x v="160"/>
          </reference>
          <reference field="8" count="1" selected="0">
            <x v="330"/>
          </reference>
          <reference field="9" count="1" selected="0">
            <x v="291"/>
          </reference>
        </references>
      </pivotArea>
    </format>
    <format dxfId="14849">
      <pivotArea dataOnly="0" labelOnly="1" outline="0" fieldPosition="0">
        <references count="3">
          <reference field="7" count="1">
            <x v="160"/>
          </reference>
          <reference field="8" count="1" selected="0">
            <x v="331"/>
          </reference>
          <reference field="9" count="1" selected="0">
            <x v="189"/>
          </reference>
        </references>
      </pivotArea>
    </format>
    <format dxfId="14848">
      <pivotArea dataOnly="0" labelOnly="1" outline="0" fieldPosition="0">
        <references count="3">
          <reference field="7" count="1">
            <x v="160"/>
          </reference>
          <reference field="8" count="1" selected="0">
            <x v="331"/>
          </reference>
          <reference field="9" count="1" selected="0">
            <x v="193"/>
          </reference>
        </references>
      </pivotArea>
    </format>
    <format dxfId="14847">
      <pivotArea dataOnly="0" labelOnly="1" outline="0" fieldPosition="0">
        <references count="3">
          <reference field="7" count="1">
            <x v="160"/>
          </reference>
          <reference field="8" count="1" selected="0">
            <x v="331"/>
          </reference>
          <reference field="9" count="1" selected="0">
            <x v="236"/>
          </reference>
        </references>
      </pivotArea>
    </format>
    <format dxfId="14846">
      <pivotArea dataOnly="0" labelOnly="1" outline="0" fieldPosition="0">
        <references count="3">
          <reference field="7" count="1">
            <x v="237"/>
          </reference>
          <reference field="8" count="1" selected="0">
            <x v="331"/>
          </reference>
          <reference field="9" count="1" selected="0">
            <x v="360"/>
          </reference>
        </references>
      </pivotArea>
    </format>
    <format dxfId="14845">
      <pivotArea dataOnly="0" labelOnly="1" outline="0" fieldPosition="0">
        <references count="3">
          <reference field="7" count="1">
            <x v="160"/>
          </reference>
          <reference field="8" count="1" selected="0">
            <x v="332"/>
          </reference>
          <reference field="9" count="1" selected="0">
            <x v="156"/>
          </reference>
        </references>
      </pivotArea>
    </format>
    <format dxfId="14844">
      <pivotArea dataOnly="0" labelOnly="1" outline="0" fieldPosition="0">
        <references count="3">
          <reference field="7" count="1">
            <x v="160"/>
          </reference>
          <reference field="8" count="1" selected="0">
            <x v="332"/>
          </reference>
          <reference field="9" count="1" selected="0">
            <x v="326"/>
          </reference>
        </references>
      </pivotArea>
    </format>
    <format dxfId="14843">
      <pivotArea dataOnly="0" labelOnly="1" outline="0" fieldPosition="0">
        <references count="3">
          <reference field="7" count="1">
            <x v="160"/>
          </reference>
          <reference field="8" count="1" selected="0">
            <x v="332"/>
          </reference>
          <reference field="9" count="1" selected="0">
            <x v="341"/>
          </reference>
        </references>
      </pivotArea>
    </format>
    <format dxfId="14842">
      <pivotArea dataOnly="0" labelOnly="1" outline="0" fieldPosition="0">
        <references count="3">
          <reference field="7" count="1">
            <x v="160"/>
          </reference>
          <reference field="8" count="1" selected="0">
            <x v="334"/>
          </reference>
          <reference field="9" count="1" selected="0">
            <x v="5"/>
          </reference>
        </references>
      </pivotArea>
    </format>
    <format dxfId="14841">
      <pivotArea dataOnly="0" labelOnly="1" outline="0" fieldPosition="0">
        <references count="3">
          <reference field="7" count="1">
            <x v="160"/>
          </reference>
          <reference field="8" count="1" selected="0">
            <x v="334"/>
          </reference>
          <reference field="9" count="1" selected="0">
            <x v="275"/>
          </reference>
        </references>
      </pivotArea>
    </format>
    <format dxfId="14840">
      <pivotArea dataOnly="0" labelOnly="1" outline="0" fieldPosition="0">
        <references count="3">
          <reference field="7" count="1">
            <x v="160"/>
          </reference>
          <reference field="8" count="1" selected="0">
            <x v="334"/>
          </reference>
          <reference field="9" count="1" selected="0">
            <x v="328"/>
          </reference>
        </references>
      </pivotArea>
    </format>
    <format dxfId="14839">
      <pivotArea dataOnly="0" labelOnly="1" outline="0" fieldPosition="0">
        <references count="3">
          <reference field="7" count="8">
            <x v="70"/>
            <x v="74"/>
            <x v="75"/>
            <x v="76"/>
            <x v="144"/>
            <x v="250"/>
            <x v="251"/>
            <x v="433"/>
          </reference>
          <reference field="8" count="1" selected="0">
            <x v="334"/>
          </reference>
          <reference field="9" count="1" selected="0">
            <x v="330"/>
          </reference>
        </references>
      </pivotArea>
    </format>
    <format dxfId="14838">
      <pivotArea dataOnly="0" labelOnly="1" outline="0" fieldPosition="0">
        <references count="3">
          <reference field="7" count="1">
            <x v="160"/>
          </reference>
          <reference field="8" count="1" selected="0">
            <x v="334"/>
          </reference>
          <reference field="9" count="1" selected="0">
            <x v="341"/>
          </reference>
        </references>
      </pivotArea>
    </format>
    <format dxfId="14837">
      <pivotArea dataOnly="0" labelOnly="1" outline="0" fieldPosition="0">
        <references count="3">
          <reference field="7" count="2">
            <x v="265"/>
            <x v="440"/>
          </reference>
          <reference field="8" count="1" selected="0">
            <x v="337"/>
          </reference>
          <reference field="9" count="1" selected="0">
            <x v="205"/>
          </reference>
        </references>
      </pivotArea>
    </format>
    <format dxfId="14836">
      <pivotArea dataOnly="0" labelOnly="1" outline="0" fieldPosition="0">
        <references count="3">
          <reference field="7" count="1">
            <x v="160"/>
          </reference>
          <reference field="8" count="1" selected="0">
            <x v="337"/>
          </reference>
          <reference field="9" count="1" selected="0">
            <x v="332"/>
          </reference>
        </references>
      </pivotArea>
    </format>
    <format dxfId="14835">
      <pivotArea dataOnly="0" labelOnly="1" outline="0" fieldPosition="0">
        <references count="3">
          <reference field="7" count="1">
            <x v="160"/>
          </reference>
          <reference field="8" count="1" selected="0">
            <x v="337"/>
          </reference>
          <reference field="9" count="1" selected="0">
            <x v="341"/>
          </reference>
        </references>
      </pivotArea>
    </format>
    <format dxfId="14834">
      <pivotArea dataOnly="0" labelOnly="1" outline="0" fieldPosition="0">
        <references count="3">
          <reference field="7" count="2">
            <x v="265"/>
            <x v="440"/>
          </reference>
          <reference field="8" count="1" selected="0">
            <x v="337"/>
          </reference>
          <reference field="9" count="1" selected="0">
            <x v="370"/>
          </reference>
        </references>
      </pivotArea>
    </format>
    <format dxfId="14833">
      <pivotArea dataOnly="0" labelOnly="1" outline="0" fieldPosition="0">
        <references count="3">
          <reference field="7" count="1">
            <x v="259"/>
          </reference>
          <reference field="8" count="1" selected="0">
            <x v="339"/>
          </reference>
          <reference field="9" count="1" selected="0">
            <x v="333"/>
          </reference>
        </references>
      </pivotArea>
    </format>
    <format dxfId="14832">
      <pivotArea dataOnly="0" labelOnly="1" outline="0" fieldPosition="0">
        <references count="3">
          <reference field="7" count="4">
            <x v="0"/>
            <x v="1"/>
            <x v="2"/>
            <x v="3"/>
          </reference>
          <reference field="8" count="1" selected="0">
            <x v="341"/>
          </reference>
          <reference field="9" count="1" selected="0">
            <x v="337"/>
          </reference>
        </references>
      </pivotArea>
    </format>
    <format dxfId="14831">
      <pivotArea dataOnly="0" labelOnly="1" outline="0" fieldPosition="0">
        <references count="3">
          <reference field="7" count="3">
            <x v="22"/>
            <x v="237"/>
            <x v="267"/>
          </reference>
          <reference field="8" count="1" selected="0">
            <x v="341"/>
          </reference>
          <reference field="9" count="1" selected="0">
            <x v="338"/>
          </reference>
        </references>
      </pivotArea>
    </format>
    <format dxfId="14830">
      <pivotArea dataOnly="0" labelOnly="1" outline="0" fieldPosition="0">
        <references count="3">
          <reference field="7" count="1">
            <x v="160"/>
          </reference>
          <reference field="8" count="1" selected="0">
            <x v="341"/>
          </reference>
          <reference field="9" count="1" selected="0">
            <x v="341"/>
          </reference>
        </references>
      </pivotArea>
    </format>
    <format dxfId="14829">
      <pivotArea dataOnly="0" labelOnly="1" outline="0" fieldPosition="0">
        <references count="3">
          <reference field="7" count="1">
            <x v="160"/>
          </reference>
          <reference field="8" count="1" selected="0">
            <x v="341"/>
          </reference>
          <reference field="9" count="1" selected="0">
            <x v="372"/>
          </reference>
        </references>
      </pivotArea>
    </format>
    <format dxfId="14828">
      <pivotArea dataOnly="0" labelOnly="1" outline="0" fieldPosition="0">
        <references count="3">
          <reference field="7" count="3">
            <x v="0"/>
            <x v="1"/>
            <x v="2"/>
          </reference>
          <reference field="8" count="1" selected="0">
            <x v="343"/>
          </reference>
          <reference field="9" count="1" selected="0">
            <x v="335"/>
          </reference>
        </references>
      </pivotArea>
    </format>
    <format dxfId="14827">
      <pivotArea dataOnly="0" labelOnly="1" outline="0" fieldPosition="0">
        <references count="3">
          <reference field="7" count="3">
            <x v="22"/>
            <x v="237"/>
            <x v="267"/>
          </reference>
          <reference field="8" count="1" selected="0">
            <x v="343"/>
          </reference>
          <reference field="9" count="1" selected="0">
            <x v="336"/>
          </reference>
        </references>
      </pivotArea>
    </format>
    <format dxfId="14826">
      <pivotArea dataOnly="0" labelOnly="1" outline="0" fieldPosition="0">
        <references count="3">
          <reference field="7" count="1">
            <x v="160"/>
          </reference>
          <reference field="8" count="1" selected="0">
            <x v="343"/>
          </reference>
          <reference field="9" count="1" selected="0">
            <x v="341"/>
          </reference>
        </references>
      </pivotArea>
    </format>
    <format dxfId="14825">
      <pivotArea dataOnly="0" labelOnly="1" outline="0" fieldPosition="0">
        <references count="3">
          <reference field="7" count="1">
            <x v="160"/>
          </reference>
          <reference field="8" count="1" selected="0">
            <x v="343"/>
          </reference>
          <reference field="9" count="1" selected="0">
            <x v="372"/>
          </reference>
        </references>
      </pivotArea>
    </format>
    <format dxfId="14824">
      <pivotArea dataOnly="0" labelOnly="1" outline="0" fieldPosition="0">
        <references count="3">
          <reference field="7" count="1">
            <x v="160"/>
          </reference>
          <reference field="8" count="1" selected="0">
            <x v="344"/>
          </reference>
          <reference field="9" count="1" selected="0">
            <x v="10"/>
          </reference>
        </references>
      </pivotArea>
    </format>
    <format dxfId="14823">
      <pivotArea dataOnly="0" labelOnly="1" outline="0" fieldPosition="0">
        <references count="3">
          <reference field="7" count="1">
            <x v="160"/>
          </reference>
          <reference field="8" count="1" selected="0">
            <x v="344"/>
          </reference>
          <reference field="9" count="1" selected="0">
            <x v="372"/>
          </reference>
        </references>
      </pivotArea>
    </format>
    <format dxfId="14822">
      <pivotArea dataOnly="0" labelOnly="1" outline="0" fieldPosition="0">
        <references count="3">
          <reference field="7" count="1">
            <x v="160"/>
          </reference>
          <reference field="8" count="1" selected="0">
            <x v="345"/>
          </reference>
          <reference field="9" count="1" selected="0">
            <x v="187"/>
          </reference>
        </references>
      </pivotArea>
    </format>
    <format dxfId="14821">
      <pivotArea dataOnly="0" labelOnly="1" outline="0" fieldPosition="0">
        <references count="3">
          <reference field="7" count="1">
            <x v="160"/>
          </reference>
          <reference field="8" count="1" selected="0">
            <x v="345"/>
          </reference>
          <reference field="9" count="1" selected="0">
            <x v="195"/>
          </reference>
        </references>
      </pivotArea>
    </format>
    <format dxfId="14820">
      <pivotArea dataOnly="0" labelOnly="1" outline="0" fieldPosition="0">
        <references count="3">
          <reference field="7" count="1">
            <x v="160"/>
          </reference>
          <reference field="8" count="1" selected="0">
            <x v="345"/>
          </reference>
          <reference field="9" count="1" selected="0">
            <x v="238"/>
          </reference>
        </references>
      </pivotArea>
    </format>
    <format dxfId="14819">
      <pivotArea dataOnly="0" labelOnly="1" outline="0" fieldPosition="0">
        <references count="3">
          <reference field="7" count="4">
            <x v="88"/>
            <x v="89"/>
            <x v="438"/>
            <x v="439"/>
          </reference>
          <reference field="8" count="1" selected="0">
            <x v="345"/>
          </reference>
          <reference field="9" count="1" selected="0">
            <x v="339"/>
          </reference>
        </references>
      </pivotArea>
    </format>
    <format dxfId="14818">
      <pivotArea dataOnly="0" labelOnly="1" outline="0" fieldPosition="0">
        <references count="3">
          <reference field="7" count="1">
            <x v="160"/>
          </reference>
          <reference field="8" count="1" selected="0">
            <x v="345"/>
          </reference>
          <reference field="9" count="1" selected="0">
            <x v="341"/>
          </reference>
        </references>
      </pivotArea>
    </format>
    <format dxfId="14817">
      <pivotArea dataOnly="0" labelOnly="1" outline="0" fieldPosition="0">
        <references count="3">
          <reference field="7" count="1">
            <x v="160"/>
          </reference>
          <reference field="8" count="1" selected="0">
            <x v="347"/>
          </reference>
          <reference field="9" count="1" selected="0">
            <x v="163"/>
          </reference>
        </references>
      </pivotArea>
    </format>
    <format dxfId="14816">
      <pivotArea dataOnly="0" labelOnly="1" outline="0" fieldPosition="0">
        <references count="3">
          <reference field="7" count="1">
            <x v="160"/>
          </reference>
          <reference field="8" count="1" selected="0">
            <x v="347"/>
          </reference>
          <reference field="9" count="1" selected="0">
            <x v="274"/>
          </reference>
        </references>
      </pivotArea>
    </format>
    <format dxfId="14815">
      <pivotArea dataOnly="0" labelOnly="1" outline="0" fieldPosition="0">
        <references count="3">
          <reference field="7" count="6">
            <x v="120"/>
            <x v="201"/>
            <x v="259"/>
            <x v="271"/>
            <x v="306"/>
            <x v="371"/>
          </reference>
          <reference field="8" count="1" selected="0">
            <x v="347"/>
          </reference>
          <reference field="9" count="1" selected="0">
            <x v="344"/>
          </reference>
        </references>
      </pivotArea>
    </format>
    <format dxfId="14814">
      <pivotArea dataOnly="0" labelOnly="1" outline="0" fieldPosition="0">
        <references count="3">
          <reference field="7" count="2">
            <x v="140"/>
            <x v="207"/>
          </reference>
          <reference field="8" count="1" selected="0">
            <x v="347"/>
          </reference>
          <reference field="9" count="1" selected="0">
            <x v="345"/>
          </reference>
        </references>
      </pivotArea>
    </format>
    <format dxfId="14813">
      <pivotArea dataOnly="0" labelOnly="1" outline="0" fieldPosition="0">
        <references count="3">
          <reference field="7" count="1">
            <x v="160"/>
          </reference>
          <reference field="8" count="1" selected="0">
            <x v="353"/>
          </reference>
          <reference field="9" count="1" selected="0">
            <x v="341"/>
          </reference>
        </references>
      </pivotArea>
    </format>
    <format dxfId="14812">
      <pivotArea dataOnly="0" labelOnly="1" outline="0" fieldPosition="0">
        <references count="3">
          <reference field="7" count="7">
            <x v="50"/>
            <x v="171"/>
            <x v="172"/>
            <x v="173"/>
            <x v="300"/>
            <x v="301"/>
            <x v="422"/>
          </reference>
          <reference field="8" count="1" selected="0">
            <x v="353"/>
          </reference>
          <reference field="9" count="1" selected="0">
            <x v="348"/>
          </reference>
        </references>
      </pivotArea>
    </format>
    <format dxfId="14811">
      <pivotArea dataOnly="0" labelOnly="1" outline="0" fieldPosition="0">
        <references count="3">
          <reference field="7" count="3">
            <x v="188"/>
            <x v="219"/>
            <x v="281"/>
          </reference>
          <reference field="8" count="1" selected="0">
            <x v="353"/>
          </reference>
          <reference field="9" count="1" selected="0">
            <x v="349"/>
          </reference>
        </references>
      </pivotArea>
    </format>
    <format dxfId="14810">
      <pivotArea dataOnly="0" labelOnly="1" outline="0" fieldPosition="0">
        <references count="3">
          <reference field="7" count="1">
            <x v="160"/>
          </reference>
          <reference field="8" count="1" selected="0">
            <x v="355"/>
          </reference>
          <reference field="9" count="1" selected="0">
            <x v="163"/>
          </reference>
        </references>
      </pivotArea>
    </format>
    <format dxfId="14809">
      <pivotArea dataOnly="0" labelOnly="1" outline="0" fieldPosition="0">
        <references count="3">
          <reference field="7" count="1">
            <x v="160"/>
          </reference>
          <reference field="8" count="1" selected="0">
            <x v="355"/>
          </reference>
          <reference field="9" count="1" selected="0">
            <x v="274"/>
          </reference>
        </references>
      </pivotArea>
    </format>
    <format dxfId="14808">
      <pivotArea dataOnly="0" labelOnly="1" outline="0" fieldPosition="0">
        <references count="3">
          <reference field="7" count="1">
            <x v="160"/>
          </reference>
          <reference field="8" count="1" selected="0">
            <x v="355"/>
          </reference>
          <reference field="9" count="1" selected="0">
            <x v="275"/>
          </reference>
        </references>
      </pivotArea>
    </format>
    <format dxfId="14807">
      <pivotArea dataOnly="0" labelOnly="1" outline="0" fieldPosition="0">
        <references count="3">
          <reference field="7" count="1">
            <x v="160"/>
          </reference>
          <reference field="8" count="1" selected="0">
            <x v="355"/>
          </reference>
          <reference field="9" count="1" selected="0">
            <x v="341"/>
          </reference>
        </references>
      </pivotArea>
    </format>
    <format dxfId="14806">
      <pivotArea dataOnly="0" labelOnly="1" outline="0" fieldPosition="0">
        <references count="3">
          <reference field="7" count="8">
            <x v="121"/>
            <x v="164"/>
            <x v="175"/>
            <x v="178"/>
            <x v="199"/>
            <x v="261"/>
            <x v="308"/>
            <x v="372"/>
          </reference>
          <reference field="8" count="1" selected="0">
            <x v="355"/>
          </reference>
          <reference field="9" count="1" selected="0">
            <x v="352"/>
          </reference>
        </references>
      </pivotArea>
    </format>
    <format dxfId="14805">
      <pivotArea dataOnly="0" labelOnly="1" outline="0" fieldPosition="0">
        <references count="3">
          <reference field="7" count="9">
            <x v="29"/>
            <x v="46"/>
            <x v="80"/>
            <x v="212"/>
            <x v="311"/>
            <x v="312"/>
            <x v="400"/>
            <x v="401"/>
            <x v="416"/>
          </reference>
          <reference field="8" count="1" selected="0">
            <x v="355"/>
          </reference>
          <reference field="9" count="1" selected="0">
            <x v="353"/>
          </reference>
        </references>
      </pivotArea>
    </format>
    <format dxfId="14804">
      <pivotArea dataOnly="0" labelOnly="1" outline="0" fieldPosition="0">
        <references count="3">
          <reference field="7" count="1">
            <x v="160"/>
          </reference>
          <reference field="8" count="1" selected="0">
            <x v="357"/>
          </reference>
          <reference field="9" count="1" selected="0">
            <x v="274"/>
          </reference>
        </references>
      </pivotArea>
    </format>
    <format dxfId="14803">
      <pivotArea dataOnly="0" labelOnly="1" outline="0" fieldPosition="0">
        <references count="3">
          <reference field="7" count="1">
            <x v="160"/>
          </reference>
          <reference field="8" count="1" selected="0">
            <x v="357"/>
          </reference>
          <reference field="9" count="1" selected="0">
            <x v="341"/>
          </reference>
        </references>
      </pivotArea>
    </format>
    <format dxfId="14802">
      <pivotArea dataOnly="0" labelOnly="1" outline="0" fieldPosition="0">
        <references count="3">
          <reference field="7" count="2">
            <x v="265"/>
            <x v="440"/>
          </reference>
          <reference field="8" count="1" selected="0">
            <x v="358"/>
          </reference>
          <reference field="9" count="1" selected="0">
            <x v="227"/>
          </reference>
        </references>
      </pivotArea>
    </format>
    <format dxfId="14801">
      <pivotArea dataOnly="0" labelOnly="1" outline="0" fieldPosition="0">
        <references count="3">
          <reference field="7" count="1">
            <x v="160"/>
          </reference>
          <reference field="8" count="1" selected="0">
            <x v="358"/>
          </reference>
          <reference field="9" count="1" selected="0">
            <x v="341"/>
          </reference>
        </references>
      </pivotArea>
    </format>
    <format dxfId="14800">
      <pivotArea dataOnly="0" labelOnly="1" outline="0" fieldPosition="0">
        <references count="3">
          <reference field="7" count="2">
            <x v="265"/>
            <x v="440"/>
          </reference>
          <reference field="8" count="1" selected="0">
            <x v="359"/>
          </reference>
          <reference field="9" count="1" selected="0">
            <x v="295"/>
          </reference>
        </references>
      </pivotArea>
    </format>
    <format dxfId="14799">
      <pivotArea dataOnly="0" labelOnly="1" outline="0" fieldPosition="0">
        <references count="3">
          <reference field="7" count="1">
            <x v="160"/>
          </reference>
          <reference field="8" count="1" selected="0">
            <x v="359"/>
          </reference>
          <reference field="9" count="1" selected="0">
            <x v="341"/>
          </reference>
        </references>
      </pivotArea>
    </format>
    <format dxfId="14798">
      <pivotArea dataOnly="0" labelOnly="1" outline="0" fieldPosition="0">
        <references count="3">
          <reference field="7" count="2">
            <x v="63"/>
            <x v="273"/>
          </reference>
          <reference field="8" count="1" selected="0">
            <x v="359"/>
          </reference>
          <reference field="9" count="1" selected="0">
            <x v="350"/>
          </reference>
        </references>
      </pivotArea>
    </format>
    <format dxfId="14797">
      <pivotArea dataOnly="0" labelOnly="1" outline="0" fieldPosition="0">
        <references count="3">
          <reference field="7" count="2">
            <x v="20"/>
            <x v="237"/>
          </reference>
          <reference field="8" count="1" selected="0">
            <x v="359"/>
          </reference>
          <reference field="9" count="1" selected="0">
            <x v="351"/>
          </reference>
        </references>
      </pivotArea>
    </format>
    <format dxfId="14796">
      <pivotArea dataOnly="0" labelOnly="1" outline="0" fieldPosition="0">
        <references count="3">
          <reference field="7" count="1">
            <x v="160"/>
          </reference>
          <reference field="8" count="1" selected="0">
            <x v="364"/>
          </reference>
          <reference field="9" count="1" selected="0">
            <x v="341"/>
          </reference>
        </references>
      </pivotArea>
    </format>
    <format dxfId="14795">
      <pivotArea dataOnly="0" labelOnly="1" outline="0" fieldPosition="0">
        <references count="3">
          <reference field="7" count="1">
            <x v="160"/>
          </reference>
          <reference field="8" count="1" selected="0">
            <x v="365"/>
          </reference>
          <reference field="9" count="1" selected="0">
            <x v="341"/>
          </reference>
        </references>
      </pivotArea>
    </format>
    <format dxfId="14794">
      <pivotArea dataOnly="0" labelOnly="1" outline="0" fieldPosition="0">
        <references count="3">
          <reference field="7" count="1">
            <x v="160"/>
          </reference>
          <reference field="8" count="1" selected="0">
            <x v="367"/>
          </reference>
          <reference field="9" count="1" selected="0">
            <x v="3"/>
          </reference>
        </references>
      </pivotArea>
    </format>
    <format dxfId="14793">
      <pivotArea dataOnly="0" labelOnly="1" outline="0" fieldPosition="0">
        <references count="3">
          <reference field="7" count="1">
            <x v="160"/>
          </reference>
          <reference field="8" count="1" selected="0">
            <x v="367"/>
          </reference>
          <reference field="9" count="1" selected="0">
            <x v="4"/>
          </reference>
        </references>
      </pivotArea>
    </format>
    <format dxfId="14792">
      <pivotArea dataOnly="0" labelOnly="1" outline="0" fieldPosition="0">
        <references count="3">
          <reference field="7" count="1">
            <x v="160"/>
          </reference>
          <reference field="8" count="1" selected="0">
            <x v="367"/>
          </reference>
          <reference field="9" count="1" selected="0">
            <x v="5"/>
          </reference>
        </references>
      </pivotArea>
    </format>
    <format dxfId="14791">
      <pivotArea dataOnly="0" labelOnly="1" outline="0" fieldPosition="0">
        <references count="3">
          <reference field="7" count="4">
            <x v="300"/>
            <x v="320"/>
            <x v="375"/>
            <x v="433"/>
          </reference>
          <reference field="8" count="1" selected="0">
            <x v="367"/>
          </reference>
          <reference field="9" count="1" selected="0">
            <x v="358"/>
          </reference>
        </references>
      </pivotArea>
    </format>
    <format dxfId="14790">
      <pivotArea dataOnly="0" labelOnly="1" outline="0" fieldPosition="0">
        <references count="3">
          <reference field="7" count="1">
            <x v="160"/>
          </reference>
          <reference field="8" count="1" selected="0">
            <x v="368"/>
          </reference>
          <reference field="9" count="1" selected="0">
            <x v="341"/>
          </reference>
        </references>
      </pivotArea>
    </format>
    <format dxfId="14789">
      <pivotArea dataOnly="0" labelOnly="1" outline="0" fieldPosition="0">
        <references count="3">
          <reference field="7" count="4">
            <x v="174"/>
            <x v="206"/>
            <x v="298"/>
            <x v="418"/>
          </reference>
          <reference field="8" count="1" selected="0">
            <x v="368"/>
          </reference>
          <reference field="9" count="1" selected="0">
            <x v="365"/>
          </reference>
        </references>
      </pivotArea>
    </format>
    <format dxfId="14788">
      <pivotArea dataOnly="0" labelOnly="1" outline="0" fieldPosition="0">
        <references count="3">
          <reference field="7" count="1">
            <x v="160"/>
          </reference>
          <reference field="8" count="1" selected="0">
            <x v="369"/>
          </reference>
          <reference field="9" count="1" selected="0">
            <x v="341"/>
          </reference>
        </references>
      </pivotArea>
    </format>
    <format dxfId="14787">
      <pivotArea dataOnly="0" labelOnly="1" outline="0" fieldPosition="0">
        <references count="3">
          <reference field="7" count="3">
            <x v="25"/>
            <x v="70"/>
            <x v="361"/>
          </reference>
          <reference field="8" count="1" selected="0">
            <x v="369"/>
          </reference>
          <reference field="9" count="1" selected="0">
            <x v="362"/>
          </reference>
        </references>
      </pivotArea>
    </format>
    <format dxfId="14786">
      <pivotArea dataOnly="0" labelOnly="1" outline="0" fieldPosition="0">
        <references count="3">
          <reference field="7" count="4">
            <x v="14"/>
            <x v="70"/>
            <x v="375"/>
            <x v="433"/>
          </reference>
          <reference field="8" count="1" selected="0">
            <x v="369"/>
          </reference>
          <reference field="9" count="1" selected="0">
            <x v="363"/>
          </reference>
        </references>
      </pivotArea>
    </format>
    <format dxfId="14785">
      <pivotArea dataOnly="0" labelOnly="1" outline="0" fieldPosition="0">
        <references count="3">
          <reference field="7" count="1">
            <x v="160"/>
          </reference>
          <reference field="8" count="1" selected="0">
            <x v="369"/>
          </reference>
          <reference field="9" count="1" selected="0">
            <x v="364"/>
          </reference>
        </references>
      </pivotArea>
    </format>
    <format dxfId="14784">
      <pivotArea dataOnly="0" labelOnly="1" outline="0" fieldPosition="0">
        <references count="3">
          <reference field="7" count="1">
            <x v="160"/>
          </reference>
          <reference field="8" count="1" selected="0">
            <x v="370"/>
          </reference>
          <reference field="9" count="1" selected="0">
            <x v="195"/>
          </reference>
        </references>
      </pivotArea>
    </format>
    <format dxfId="14783">
      <pivotArea dataOnly="0" labelOnly="1" outline="0" fieldPosition="0">
        <references count="3">
          <reference field="7" count="1">
            <x v="160"/>
          </reference>
          <reference field="8" count="1" selected="0">
            <x v="370"/>
          </reference>
          <reference field="9" count="1" selected="0">
            <x v="341"/>
          </reference>
        </references>
      </pivotArea>
    </format>
    <format dxfId="14782">
      <pivotArea dataOnly="0" labelOnly="1" outline="0" fieldPosition="0">
        <references count="3">
          <reference field="7" count="2">
            <x v="4"/>
            <x v="5"/>
          </reference>
          <reference field="8" count="1" selected="0">
            <x v="370"/>
          </reference>
          <reference field="9" count="1" selected="0">
            <x v="366"/>
          </reference>
        </references>
      </pivotArea>
    </format>
    <format dxfId="14781">
      <pivotArea dataOnly="0" labelOnly="1" outline="0" fieldPosition="0">
        <references count="3">
          <reference field="7" count="2">
            <x v="265"/>
            <x v="440"/>
          </reference>
          <reference field="8" count="1" selected="0">
            <x v="374"/>
          </reference>
          <reference field="9" count="1" selected="0">
            <x v="113"/>
          </reference>
        </references>
      </pivotArea>
    </format>
    <format dxfId="14780">
      <pivotArea dataOnly="0" labelOnly="1" outline="0" fieldPosition="0">
        <references count="3">
          <reference field="7" count="2">
            <x v="265"/>
            <x v="440"/>
          </reference>
          <reference field="8" count="1" selected="0">
            <x v="374"/>
          </reference>
          <reference field="9" count="1" selected="0">
            <x v="308"/>
          </reference>
        </references>
      </pivotArea>
    </format>
    <format dxfId="14779">
      <pivotArea dataOnly="0" labelOnly="1" outline="0" fieldPosition="0">
        <references count="3">
          <reference field="7" count="1">
            <x v="160"/>
          </reference>
          <reference field="8" count="1" selected="0">
            <x v="374"/>
          </reference>
          <reference field="9" count="1" selected="0">
            <x v="341"/>
          </reference>
        </references>
      </pivotArea>
    </format>
    <format dxfId="14778">
      <pivotArea dataOnly="0" labelOnly="1" outline="0" fieldPosition="0">
        <references count="3">
          <reference field="7" count="2">
            <x v="120"/>
            <x v="127"/>
          </reference>
          <reference field="8" count="1" selected="0">
            <x v="374"/>
          </reference>
          <reference field="9" count="1" selected="0">
            <x v="367"/>
          </reference>
        </references>
      </pivotArea>
    </format>
    <format dxfId="14777">
      <pivotArea dataOnly="0" labelOnly="1" outline="0" fieldPosition="0">
        <references count="3">
          <reference field="7" count="4">
            <x v="122"/>
            <x v="200"/>
            <x v="267"/>
            <x v="373"/>
          </reference>
          <reference field="8" count="1" selected="0">
            <x v="374"/>
          </reference>
          <reference field="9" count="1" selected="0">
            <x v="368"/>
          </reference>
        </references>
      </pivotArea>
    </format>
    <format dxfId="14776">
      <pivotArea dataOnly="0" labelOnly="1" outline="0" fieldPosition="0">
        <references count="3">
          <reference field="7" count="1">
            <x v="160"/>
          </reference>
          <reference field="8" count="1" selected="0">
            <x v="375"/>
          </reference>
          <reference field="9" count="1" selected="0">
            <x v="237"/>
          </reference>
        </references>
      </pivotArea>
    </format>
    <format dxfId="14775">
      <pivotArea dataOnly="0" labelOnly="1" outline="0" fieldPosition="0">
        <references count="3">
          <reference field="7" count="1">
            <x v="160"/>
          </reference>
          <reference field="8" count="1" selected="0">
            <x v="375"/>
          </reference>
          <reference field="9" count="1" selected="0">
            <x v="341"/>
          </reference>
        </references>
      </pivotArea>
    </format>
    <format dxfId="14774">
      <pivotArea dataOnly="0" labelOnly="1" outline="0" fieldPosition="0">
        <references count="3">
          <reference field="7" count="2">
            <x v="227"/>
            <x v="228"/>
          </reference>
          <reference field="8" count="1" selected="0">
            <x v="375"/>
          </reference>
          <reference field="9" count="1" selected="0">
            <x v="371"/>
          </reference>
        </references>
      </pivotArea>
    </format>
    <format dxfId="14773">
      <pivotArea dataOnly="0" labelOnly="1" outline="0" fieldPosition="0">
        <references count="3">
          <reference field="7" count="1">
            <x v="160"/>
          </reference>
          <reference field="8" count="1" selected="0">
            <x v="376"/>
          </reference>
          <reference field="9" count="1" selected="0">
            <x v="341"/>
          </reference>
        </references>
      </pivotArea>
    </format>
    <format dxfId="14772">
      <pivotArea dataOnly="0" labelOnly="1" outline="0" fieldPosition="0">
        <references count="3">
          <reference field="7" count="1">
            <x v="160"/>
          </reference>
          <reference field="8" count="1" selected="0">
            <x v="378"/>
          </reference>
          <reference field="9" count="1" selected="0">
            <x v="341"/>
          </reference>
        </references>
      </pivotArea>
    </format>
    <format dxfId="14771">
      <pivotArea dataOnly="0" labelOnly="1" outline="0" fieldPosition="0">
        <references count="3">
          <reference field="7" count="1">
            <x v="160"/>
          </reference>
          <reference field="8" count="1" selected="0">
            <x v="378"/>
          </reference>
          <reference field="9" count="1" selected="0">
            <x v="379"/>
          </reference>
        </references>
      </pivotArea>
    </format>
    <format dxfId="14770">
      <pivotArea dataOnly="0" labelOnly="1" outline="0" fieldPosition="0">
        <references count="3">
          <reference field="7" count="1">
            <x v="160"/>
          </reference>
          <reference field="8" count="1" selected="0">
            <x v="379"/>
          </reference>
          <reference field="9" count="1" selected="0">
            <x v="341"/>
          </reference>
        </references>
      </pivotArea>
    </format>
    <format dxfId="14769">
      <pivotArea dataOnly="0" labelOnly="1" outline="0" fieldPosition="0">
        <references count="3">
          <reference field="7" count="1">
            <x v="160"/>
          </reference>
          <reference field="8" count="1" selected="0">
            <x v="380"/>
          </reference>
          <reference field="9" count="1" selected="0">
            <x v="341"/>
          </reference>
        </references>
      </pivotArea>
    </format>
    <format dxfId="14768">
      <pivotArea dataOnly="0" labelOnly="1" outline="0" fieldPosition="0">
        <references count="3">
          <reference field="7" count="1">
            <x v="160"/>
          </reference>
          <reference field="8" count="1" selected="0">
            <x v="384"/>
          </reference>
          <reference field="9" count="1" selected="0">
            <x v="341"/>
          </reference>
        </references>
      </pivotArea>
    </format>
    <format dxfId="14767">
      <pivotArea dataOnly="0" labelOnly="1" outline="0" fieldPosition="0">
        <references count="3">
          <reference field="7" count="5">
            <x v="118"/>
            <x v="158"/>
            <x v="184"/>
            <x v="229"/>
            <x v="407"/>
          </reference>
          <reference field="8" count="1" selected="0">
            <x v="384"/>
          </reference>
          <reference field="9" count="1" selected="0">
            <x v="382"/>
          </reference>
        </references>
      </pivotArea>
    </format>
    <format dxfId="14766">
      <pivotArea dataOnly="0" labelOnly="1" outline="0" fieldPosition="0">
        <references count="3">
          <reference field="7" count="1">
            <x v="160"/>
          </reference>
          <reference field="8" count="1" selected="0">
            <x v="385"/>
          </reference>
          <reference field="9" count="1" selected="0">
            <x v="224"/>
          </reference>
        </references>
      </pivotArea>
    </format>
    <format dxfId="14765">
      <pivotArea dataOnly="0" labelOnly="1" outline="0" fieldPosition="0">
        <references count="3">
          <reference field="7" count="1">
            <x v="160"/>
          </reference>
          <reference field="8" count="1" selected="0">
            <x v="385"/>
          </reference>
          <reference field="9" count="1" selected="0">
            <x v="274"/>
          </reference>
        </references>
      </pivotArea>
    </format>
    <format dxfId="14764">
      <pivotArea dataOnly="0" labelOnly="1" outline="0" fieldPosition="0">
        <references count="3">
          <reference field="7" count="1">
            <x v="160"/>
          </reference>
          <reference field="8" count="1" selected="0">
            <x v="385"/>
          </reference>
          <reference field="9" count="1" selected="0">
            <x v="341"/>
          </reference>
        </references>
      </pivotArea>
    </format>
    <format dxfId="14763">
      <pivotArea dataOnly="0" labelOnly="1" outline="0" fieldPosition="0">
        <references count="3">
          <reference field="7" count="3">
            <x v="112"/>
            <x v="350"/>
            <x v="403"/>
          </reference>
          <reference field="8" count="1" selected="0">
            <x v="385"/>
          </reference>
          <reference field="9" count="1" selected="0">
            <x v="385"/>
          </reference>
        </references>
      </pivotArea>
    </format>
    <format dxfId="14762">
      <pivotArea dataOnly="0" labelOnly="1" outline="0" fieldPosition="0">
        <references count="3">
          <reference field="7" count="2">
            <x v="182"/>
            <x v="382"/>
          </reference>
          <reference field="8" count="1" selected="0">
            <x v="385"/>
          </reference>
          <reference field="9" count="1" selected="0">
            <x v="386"/>
          </reference>
        </references>
      </pivotArea>
    </format>
    <format dxfId="14761">
      <pivotArea dataOnly="0" labelOnly="1" outline="0" fieldPosition="0">
        <references count="3">
          <reference field="7" count="1">
            <x v="160"/>
          </reference>
          <reference field="8" count="1" selected="0">
            <x v="387"/>
          </reference>
          <reference field="9" count="1" selected="0">
            <x v="102"/>
          </reference>
        </references>
      </pivotArea>
    </format>
    <format dxfId="14760">
      <pivotArea dataOnly="0" labelOnly="1" outline="0" fieldPosition="0">
        <references count="3">
          <reference field="7" count="1">
            <x v="160"/>
          </reference>
          <reference field="8" count="1" selected="0">
            <x v="387"/>
          </reference>
          <reference field="9" count="1" selected="0">
            <x v="341"/>
          </reference>
        </references>
      </pivotArea>
    </format>
    <format dxfId="14759">
      <pivotArea dataOnly="0" labelOnly="1" outline="0" fieldPosition="0">
        <references count="3">
          <reference field="7" count="1">
            <x v="160"/>
          </reference>
          <reference field="8" count="1" selected="0">
            <x v="387"/>
          </reference>
          <reference field="9" count="1" selected="0">
            <x v="383"/>
          </reference>
        </references>
      </pivotArea>
    </format>
    <format dxfId="14758">
      <pivotArea dataOnly="0" labelOnly="1" outline="0" fieldPosition="0">
        <references count="3">
          <reference field="7" count="1">
            <x v="160"/>
          </reference>
          <reference field="8" count="1" selected="0">
            <x v="387"/>
          </reference>
          <reference field="9" count="1" selected="0">
            <x v="384"/>
          </reference>
        </references>
      </pivotArea>
    </format>
    <format dxfId="14757">
      <pivotArea dataOnly="0" labelOnly="1" outline="0" fieldPosition="0">
        <references count="3">
          <reference field="7" count="6">
            <x v="115"/>
            <x v="217"/>
            <x v="236"/>
            <x v="328"/>
            <x v="424"/>
            <x v="425"/>
          </reference>
          <reference field="8" count="1" selected="0">
            <x v="387"/>
          </reference>
          <reference field="9" count="1" selected="0">
            <x v="387"/>
          </reference>
        </references>
      </pivotArea>
    </format>
    <format dxfId="14756">
      <pivotArea dataOnly="0" labelOnly="1" outline="0" fieldPosition="0">
        <references count="3">
          <reference field="7" count="1">
            <x v="160"/>
          </reference>
          <reference field="8" count="1" selected="0">
            <x v="388"/>
          </reference>
          <reference field="9" count="1" selected="0">
            <x v="341"/>
          </reference>
        </references>
      </pivotArea>
    </format>
    <format dxfId="14755">
      <pivotArea dataOnly="0" labelOnly="1" outline="0" fieldPosition="0">
        <references count="3">
          <reference field="7" count="1">
            <x v="160"/>
          </reference>
          <reference field="8" count="1" selected="0">
            <x v="390"/>
          </reference>
          <reference field="9" count="1" selected="0">
            <x v="341"/>
          </reference>
        </references>
      </pivotArea>
    </format>
    <format dxfId="14754">
      <pivotArea dataOnly="0" labelOnly="1" outline="0" fieldPosition="0">
        <references count="3">
          <reference field="7" count="1">
            <x v="160"/>
          </reference>
          <reference field="8" count="1" selected="0">
            <x v="391"/>
          </reference>
          <reference field="9" count="1" selected="0">
            <x v="341"/>
          </reference>
        </references>
      </pivotArea>
    </format>
    <format dxfId="14753">
      <pivotArea dataOnly="0" labelOnly="1" outline="0" fieldPosition="0">
        <references count="3">
          <reference field="7" count="1">
            <x v="160"/>
          </reference>
          <reference field="8" count="1" selected="0">
            <x v="392"/>
          </reference>
          <reference field="9" count="1" selected="0">
            <x v="341"/>
          </reference>
        </references>
      </pivotArea>
    </format>
    <format dxfId="14752">
      <pivotArea dataOnly="0" labelOnly="1" outline="0" fieldPosition="0">
        <references count="3">
          <reference field="7" count="1">
            <x v="160"/>
          </reference>
          <reference field="8" count="1" selected="0">
            <x v="393"/>
          </reference>
          <reference field="9" count="1" selected="0">
            <x v="128"/>
          </reference>
        </references>
      </pivotArea>
    </format>
    <format dxfId="14751">
      <pivotArea dataOnly="0" labelOnly="1" outline="0" fieldPosition="0">
        <references count="3">
          <reference field="7" count="1">
            <x v="160"/>
          </reference>
          <reference field="8" count="1" selected="0">
            <x v="393"/>
          </reference>
          <reference field="9" count="1" selected="0">
            <x v="231"/>
          </reference>
        </references>
      </pivotArea>
    </format>
    <format dxfId="14750">
      <pivotArea dataOnly="0" labelOnly="1" outline="0" fieldPosition="0">
        <references count="3">
          <reference field="7" count="1">
            <x v="160"/>
          </reference>
          <reference field="8" count="1" selected="0">
            <x v="393"/>
          </reference>
          <reference field="9" count="1" selected="0">
            <x v="341"/>
          </reference>
        </references>
      </pivotArea>
    </format>
    <format dxfId="14749">
      <pivotArea dataOnly="0" labelOnly="1" outline="0" offset="A256" fieldPosition="0">
        <references count="2">
          <reference field="8" count="1" selected="0">
            <x v="206"/>
          </reference>
          <reference field="9" count="1">
            <x v="275"/>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570D402D-B9AF-43AE-8BA9-E8DB064D8E38}" name="ClosingCode_pvtbl" cacheId="45" applyNumberFormats="0" applyBorderFormats="0" applyFontFormats="0" applyPatternFormats="0" applyAlignmentFormats="0" applyWidthHeightFormats="1" dataCaption="Values" updatedVersion="8" minRefreshableVersion="3" useAutoFormatting="1" rowGrandTotals="0" colGrandTotals="0" itemPrintTitles="1" createdVersion="8" indent="0" compact="0" outline="1" outlineData="1" compactData="0" multipleFieldFilters="0">
  <location ref="A11:C6070" firstHeaderRow="1" firstDataRow="1" firstDataCol="3"/>
  <pivotFields count="8">
    <pivotField compact="0" showAll="0"/>
    <pivotField compact="0" showAll="0"/>
    <pivotField axis="axisRow" compact="0" showAll="0" sortType="ascending" defaultSubtotal="0">
      <items count="389">
        <item m="1" x="132"/>
        <item m="1" x="133"/>
        <item m="1" x="134"/>
        <item m="1" x="135"/>
        <item x="0"/>
        <item m="1" x="137"/>
        <item m="1" x="136"/>
        <item m="1" x="140"/>
        <item m="1" x="141"/>
        <item m="1" x="142"/>
        <item m="1" x="138"/>
        <item m="1" x="139"/>
        <item x="1"/>
        <item x="2"/>
        <item x="3"/>
        <item x="4"/>
        <item m="1" x="143"/>
        <item m="1" x="149"/>
        <item m="1" x="144"/>
        <item m="1" x="145"/>
        <item m="1" x="146"/>
        <item m="1" x="154"/>
        <item m="1" x="147"/>
        <item m="1" x="148"/>
        <item x="5"/>
        <item m="1" x="151"/>
        <item m="1" x="152"/>
        <item x="6"/>
        <item m="1" x="153"/>
        <item x="7"/>
        <item x="8"/>
        <item m="1" x="155"/>
        <item m="1" x="157"/>
        <item m="1" x="158"/>
        <item m="1" x="159"/>
        <item m="1" x="160"/>
        <item m="1" x="161"/>
        <item m="1" x="150"/>
        <item x="9"/>
        <item m="1" x="173"/>
        <item m="1" x="179"/>
        <item m="1" x="162"/>
        <item x="10"/>
        <item m="1" x="163"/>
        <item m="1" x="167"/>
        <item m="1" x="164"/>
        <item m="1" x="165"/>
        <item m="1" x="166"/>
        <item m="1" x="168"/>
        <item x="11"/>
        <item x="12"/>
        <item x="13"/>
        <item m="1" x="169"/>
        <item m="1" x="170"/>
        <item x="14"/>
        <item x="15"/>
        <item x="16"/>
        <item x="17"/>
        <item m="1" x="171"/>
        <item m="1" x="172"/>
        <item m="1" x="174"/>
        <item m="1" x="175"/>
        <item m="1" x="177"/>
        <item m="1" x="176"/>
        <item m="1" x="178"/>
        <item x="18"/>
        <item x="19"/>
        <item x="20"/>
        <item m="1" x="180"/>
        <item m="1" x="181"/>
        <item x="21"/>
        <item x="22"/>
        <item m="1" x="182"/>
        <item m="1" x="183"/>
        <item m="1" x="184"/>
        <item m="1" x="185"/>
        <item x="23"/>
        <item x="24"/>
        <item m="1" x="186"/>
        <item m="1" x="197"/>
        <item m="1" x="198"/>
        <item x="25"/>
        <item m="1" x="187"/>
        <item x="26"/>
        <item m="1" x="188"/>
        <item m="1" x="189"/>
        <item x="27"/>
        <item m="1" x="190"/>
        <item m="1" x="191"/>
        <item m="1" x="192"/>
        <item x="28"/>
        <item m="1" x="194"/>
        <item x="29"/>
        <item m="1" x="193"/>
        <item x="30"/>
        <item x="31"/>
        <item m="1" x="195"/>
        <item m="1" x="196"/>
        <item x="32"/>
        <item m="1" x="200"/>
        <item x="33"/>
        <item m="1" x="199"/>
        <item x="34"/>
        <item m="1" x="201"/>
        <item m="1" x="202"/>
        <item x="35"/>
        <item m="1" x="203"/>
        <item m="1" x="204"/>
        <item m="1" x="205"/>
        <item m="1" x="206"/>
        <item x="36"/>
        <item x="37"/>
        <item x="38"/>
        <item x="39"/>
        <item m="1" x="207"/>
        <item m="1" x="208"/>
        <item m="1" x="209"/>
        <item x="40"/>
        <item m="1" x="217"/>
        <item x="41"/>
        <item m="1" x="210"/>
        <item m="1" x="226"/>
        <item m="1" x="223"/>
        <item m="1" x="224"/>
        <item m="1" x="227"/>
        <item m="1" x="228"/>
        <item m="1" x="229"/>
        <item m="1" x="230"/>
        <item m="1" x="232"/>
        <item m="1" x="231"/>
        <item m="1" x="233"/>
        <item m="1" x="235"/>
        <item m="1" x="234"/>
        <item m="1" x="238"/>
        <item m="1" x="239"/>
        <item m="1" x="216"/>
        <item m="1" x="225"/>
        <item x="42"/>
        <item x="43"/>
        <item m="1" x="220"/>
        <item x="44"/>
        <item x="45"/>
        <item x="46"/>
        <item x="47"/>
        <item x="48"/>
        <item x="49"/>
        <item x="50"/>
        <item x="51"/>
        <item x="52"/>
        <item x="53"/>
        <item x="54"/>
        <item x="55"/>
        <item x="56"/>
        <item m="1" x="211"/>
        <item m="1" x="212"/>
        <item m="1" x="213"/>
        <item m="1" x="214"/>
        <item m="1" x="215"/>
        <item m="1" x="218"/>
        <item m="1" x="219"/>
        <item m="1" x="221"/>
        <item m="1" x="222"/>
        <item m="1" x="236"/>
        <item m="1" x="237"/>
        <item m="1" x="240"/>
        <item x="57"/>
        <item x="58"/>
        <item x="59"/>
        <item m="1" x="250"/>
        <item m="1" x="247"/>
        <item m="1" x="248"/>
        <item m="1" x="249"/>
        <item m="1" x="251"/>
        <item x="60"/>
        <item m="1" x="243"/>
        <item m="1" x="241"/>
        <item m="1" x="242"/>
        <item m="1" x="244"/>
        <item x="61"/>
        <item x="62"/>
        <item x="63"/>
        <item x="64"/>
        <item m="1" x="246"/>
        <item x="65"/>
        <item x="66"/>
        <item m="1" x="245"/>
        <item m="1" x="256"/>
        <item m="1" x="257"/>
        <item m="1" x="254"/>
        <item m="1" x="253"/>
        <item m="1" x="258"/>
        <item x="67"/>
        <item x="68"/>
        <item x="69"/>
        <item x="70"/>
        <item m="1" x="259"/>
        <item x="71"/>
        <item x="72"/>
        <item x="73"/>
        <item m="1" x="255"/>
        <item m="1" x="260"/>
        <item m="1" x="261"/>
        <item m="1" x="262"/>
        <item x="74"/>
        <item m="1" x="252"/>
        <item m="1" x="263"/>
        <item x="75"/>
        <item x="76"/>
        <item x="77"/>
        <item m="1" x="277"/>
        <item m="1" x="278"/>
        <item x="78"/>
        <item x="79"/>
        <item x="80"/>
        <item m="1" x="266"/>
        <item m="1" x="264"/>
        <item m="1" x="265"/>
        <item m="1" x="269"/>
        <item x="81"/>
        <item x="82"/>
        <item m="1" x="267"/>
        <item m="1" x="268"/>
        <item m="1" x="270"/>
        <item m="1" x="272"/>
        <item m="1" x="271"/>
        <item m="1" x="273"/>
        <item m="1" x="274"/>
        <item m="1" x="279"/>
        <item m="1" x="275"/>
        <item m="1" x="276"/>
        <item x="83"/>
        <item x="84"/>
        <item m="1" x="285"/>
        <item m="1" x="280"/>
        <item m="1" x="281"/>
        <item m="1" x="282"/>
        <item m="1" x="283"/>
        <item x="85"/>
        <item m="1" x="284"/>
        <item x="86"/>
        <item m="1" x="286"/>
        <item m="1" x="287"/>
        <item x="87"/>
        <item x="88"/>
        <item x="89"/>
        <item m="1" x="288"/>
        <item m="1" x="302"/>
        <item m="1" x="292"/>
        <item m="1" x="293"/>
        <item m="1" x="294"/>
        <item m="1" x="295"/>
        <item m="1" x="296"/>
        <item m="1" x="297"/>
        <item m="1" x="289"/>
        <item m="1" x="290"/>
        <item x="90"/>
        <item m="1" x="291"/>
        <item x="91"/>
        <item x="92"/>
        <item x="93"/>
        <item x="94"/>
        <item m="1" x="299"/>
        <item m="1" x="298"/>
        <item x="95"/>
        <item m="1" x="306"/>
        <item m="1" x="301"/>
        <item m="1" x="309"/>
        <item m="1" x="303"/>
        <item m="1" x="304"/>
        <item m="1" x="305"/>
        <item m="1" x="307"/>
        <item m="1" x="308"/>
        <item m="1" x="310"/>
        <item x="96"/>
        <item x="97"/>
        <item x="98"/>
        <item x="99"/>
        <item x="100"/>
        <item x="101"/>
        <item m="1" x="300"/>
        <item m="1" x="314"/>
        <item m="1" x="315"/>
        <item x="102"/>
        <item m="1" x="311"/>
        <item m="1" x="313"/>
        <item m="1" x="317"/>
        <item m="1" x="156"/>
        <item m="1" x="312"/>
        <item m="1" x="316"/>
        <item x="103"/>
        <item m="1" x="332"/>
        <item m="1" x="318"/>
        <item m="1" x="333"/>
        <item m="1" x="334"/>
        <item m="1" x="336"/>
        <item m="1" x="335"/>
        <item m="1" x="337"/>
        <item x="104"/>
        <item m="1" x="321"/>
        <item m="1" x="322"/>
        <item x="105"/>
        <item m="1" x="323"/>
        <item x="106"/>
        <item m="1" x="328"/>
        <item m="1" x="326"/>
        <item m="1" x="327"/>
        <item x="107"/>
        <item m="1" x="329"/>
        <item m="1" x="324"/>
        <item m="1" x="325"/>
        <item x="108"/>
        <item m="1" x="330"/>
        <item x="109"/>
        <item x="110"/>
        <item m="1" x="338"/>
        <item m="1" x="339"/>
        <item x="111"/>
        <item m="1" x="340"/>
        <item x="112"/>
        <item x="113"/>
        <item m="1" x="350"/>
        <item m="1" x="345"/>
        <item m="1" x="343"/>
        <item m="1" x="344"/>
        <item m="1" x="346"/>
        <item m="1" x="347"/>
        <item x="114"/>
        <item m="1" x="348"/>
        <item m="1" x="349"/>
        <item x="115"/>
        <item m="1" x="319"/>
        <item m="1" x="320"/>
        <item m="1" x="351"/>
        <item m="1" x="331"/>
        <item m="1" x="341"/>
        <item m="1" x="342"/>
        <item m="1" x="352"/>
        <item m="1" x="353"/>
        <item m="1" x="354"/>
        <item m="1" x="355"/>
        <item m="1" x="356"/>
        <item m="1" x="357"/>
        <item m="1" x="358"/>
        <item x="116"/>
        <item m="1" x="359"/>
        <item m="1" x="361"/>
        <item x="117"/>
        <item m="1" x="360"/>
        <item m="1" x="362"/>
        <item m="1" x="363"/>
        <item m="1" x="369"/>
        <item m="1" x="368"/>
        <item m="1" x="364"/>
        <item m="1" x="365"/>
        <item m="1" x="366"/>
        <item m="1" x="367"/>
        <item x="118"/>
        <item x="119"/>
        <item x="120"/>
        <item m="1" x="370"/>
        <item m="1" x="373"/>
        <item m="1" x="371"/>
        <item m="1" x="372"/>
        <item x="121"/>
        <item m="1" x="374"/>
        <item m="1" x="375"/>
        <item m="1" x="376"/>
        <item x="122"/>
        <item m="1" x="379"/>
        <item m="1" x="380"/>
        <item m="1" x="381"/>
        <item m="1" x="382"/>
        <item m="1" x="383"/>
        <item m="1" x="384"/>
        <item m="1" x="385"/>
        <item m="1" x="387"/>
        <item m="1" x="388"/>
        <item m="1" x="386"/>
        <item x="123"/>
        <item m="1" x="377"/>
        <item m="1" x="378"/>
        <item x="124"/>
        <item x="125"/>
        <item x="126"/>
        <item x="127"/>
        <item x="128"/>
        <item x="129"/>
        <item x="130"/>
        <item x="131"/>
      </items>
    </pivotField>
    <pivotField compact="0" showAll="0"/>
    <pivotField compact="0" showAll="0"/>
    <pivotField axis="axisRow" compact="0" showAll="0" sortType="ascending" defaultSubtotal="0">
      <items count="3172">
        <item m="1" x="894"/>
        <item m="1" x="1702"/>
        <item m="1" x="1700"/>
        <item m="1" x="1701"/>
        <item m="1" x="1560"/>
        <item m="1" x="1562"/>
        <item m="1" x="1563"/>
        <item m="1" x="1561"/>
        <item m="1" x="2832"/>
        <item m="1" x="2817"/>
        <item m="1" x="895"/>
        <item x="0"/>
        <item m="1" x="1784"/>
        <item x="303"/>
        <item m="1" x="906"/>
        <item m="1" x="3010"/>
        <item m="1" x="3011"/>
        <item m="1" x="3012"/>
        <item m="1" x="1913"/>
        <item m="1" x="935"/>
        <item m="1" x="1912"/>
        <item m="1" x="1582"/>
        <item m="1" x="1415"/>
        <item m="1" x="2605"/>
        <item m="1" x="3008"/>
        <item m="1" x="3009"/>
        <item x="13"/>
        <item x="12"/>
        <item m="1" x="762"/>
        <item x="14"/>
        <item x="42"/>
        <item x="43"/>
        <item x="44"/>
        <item x="207"/>
        <item x="45"/>
        <item x="46"/>
        <item x="47"/>
        <item x="15"/>
        <item m="1" x="1916"/>
        <item x="304"/>
        <item x="305"/>
        <item m="1" x="2466"/>
        <item m="1" x="1829"/>
        <item m="1" x="1830"/>
        <item m="1" x="1558"/>
        <item x="30"/>
        <item m="1" x="922"/>
        <item x="405"/>
        <item m="1" x="1914"/>
        <item x="327"/>
        <item x="328"/>
        <item x="329"/>
        <item x="330"/>
        <item x="331"/>
        <item m="1" x="2764"/>
        <item m="1" x="2916"/>
        <item m="1" x="1669"/>
        <item m="1" x="2917"/>
        <item m="1" x="2918"/>
        <item m="1" x="2919"/>
        <item m="1" x="2920"/>
        <item m="1" x="2921"/>
        <item m="1" x="2922"/>
        <item m="1" x="2923"/>
        <item x="350"/>
        <item m="1" x="2004"/>
        <item m="1" x="1313"/>
        <item m="1" x="2075"/>
        <item m="1" x="3135"/>
        <item m="1" x="1134"/>
        <item m="1" x="3136"/>
        <item m="1" x="1193"/>
        <item m="1" x="3013"/>
        <item m="1" x="2398"/>
        <item m="1" x="1314"/>
        <item m="1" x="3116"/>
        <item m="1" x="2224"/>
        <item m="1" x="2076"/>
        <item m="1" x="2225"/>
        <item m="1" x="978"/>
        <item m="1" x="1492"/>
        <item m="1" x="1531"/>
        <item m="1" x="2800"/>
        <item m="1" x="1087"/>
        <item m="1" x="2324"/>
        <item m="1" x="2445"/>
        <item m="1" x="1460"/>
        <item m="1" x="2399"/>
        <item m="1" x="2077"/>
        <item m="1" x="1280"/>
        <item m="1" x="1135"/>
        <item m="1" x="1217"/>
        <item m="1" x="2325"/>
        <item m="1" x="1357"/>
        <item m="1" x="3014"/>
        <item m="1" x="2078"/>
        <item m="1" x="1532"/>
        <item m="1" x="1744"/>
        <item m="1" x="1358"/>
        <item m="1" x="1493"/>
        <item m="1" x="2079"/>
        <item m="1" x="2295"/>
        <item m="1" x="2864"/>
        <item m="1" x="2296"/>
        <item m="1" x="2400"/>
        <item m="1" x="2801"/>
        <item m="1" x="3117"/>
        <item m="1" x="3163"/>
        <item m="1" x="1218"/>
        <item m="1" x="2581"/>
        <item m="1" x="2297"/>
        <item m="1" x="1583"/>
        <item m="1" x="1915"/>
        <item m="1" x="2298"/>
        <item m="1" x="979"/>
        <item m="1" x="2021"/>
        <item m="1" x="2326"/>
        <item m="1" x="1584"/>
        <item m="1" x="1058"/>
        <item m="1" x="1962"/>
        <item m="1" x="1670"/>
        <item m="1" x="1059"/>
        <item m="1" x="1461"/>
        <item m="1" x="2080"/>
        <item m="1" x="2401"/>
        <item m="1" x="2446"/>
        <item m="1" x="2447"/>
        <item m="1" x="2535"/>
        <item m="1" x="2226"/>
        <item m="1" x="1533"/>
        <item m="1" x="1462"/>
        <item m="1" x="2402"/>
        <item m="1" x="2327"/>
        <item m="1" x="1813"/>
        <item m="1" x="1745"/>
        <item m="1" x="1359"/>
        <item m="1" x="1136"/>
        <item m="1" x="1219"/>
        <item m="1" x="2536"/>
        <item m="1" x="1534"/>
        <item m="1" x="2081"/>
        <item m="1" x="2448"/>
        <item m="1" x="3015"/>
        <item m="1" x="1585"/>
        <item m="1" x="2082"/>
        <item m="1" x="2582"/>
        <item m="1" x="1984"/>
        <item m="1" x="2865"/>
        <item m="1" x="1463"/>
        <item m="1" x="3137"/>
        <item m="1" x="1360"/>
        <item m="1" x="2083"/>
        <item m="1" x="3138"/>
        <item m="1" x="2537"/>
        <item m="1" x="2084"/>
        <item m="1" x="1220"/>
        <item m="1" x="1535"/>
        <item m="1" x="1814"/>
        <item m="1" x="3139"/>
        <item m="1" x="2085"/>
        <item m="1" x="2827"/>
        <item m="1" x="1088"/>
        <item m="1" x="2086"/>
        <item m="1" x="1137"/>
        <item m="1" x="1089"/>
        <item m="1" x="2087"/>
        <item m="1" x="1138"/>
        <item m="1" x="1671"/>
        <item m="1" x="2088"/>
        <item m="1" x="2089"/>
        <item m="1" x="1037"/>
        <item m="1" x="2090"/>
        <item m="1" x="1963"/>
        <item m="1" x="2358"/>
        <item m="1" x="2091"/>
        <item m="1" x="1139"/>
        <item m="1" x="2092"/>
        <item m="1" x="1746"/>
        <item m="1" x="2093"/>
        <item m="1" x="3016"/>
        <item m="1" x="1090"/>
        <item m="1" x="2485"/>
        <item m="1" x="1964"/>
        <item m="1" x="2802"/>
        <item m="1" x="2359"/>
        <item m="1" x="2403"/>
        <item m="1" x="2094"/>
        <item m="1" x="2328"/>
        <item m="1" x="1965"/>
        <item m="1" x="1747"/>
        <item m="1" x="2866"/>
        <item m="1" x="1281"/>
        <item m="1" x="2299"/>
        <item m="1" x="2329"/>
        <item m="1" x="2449"/>
        <item m="1" x="3017"/>
        <item m="1" x="3140"/>
        <item m="1" x="1672"/>
        <item m="1" x="2095"/>
        <item m="1" x="2450"/>
        <item m="1" x="2538"/>
        <item m="1" x="980"/>
        <item m="1" x="2096"/>
        <item m="1" x="1140"/>
        <item m="1" x="1536"/>
        <item m="1" x="1673"/>
        <item m="1" x="1315"/>
        <item m="1" x="2803"/>
        <item m="1" x="2583"/>
        <item m="1" x="1316"/>
        <item m="1" x="2840"/>
        <item m="1" x="1748"/>
        <item m="1" x="1221"/>
        <item m="1" x="1194"/>
        <item m="1" x="3164"/>
        <item m="1" x="3165"/>
        <item m="1" x="3166"/>
        <item m="1" x="2097"/>
        <item m="1" x="2360"/>
        <item m="1" x="2867"/>
        <item m="1" x="1509"/>
        <item m="1" x="1038"/>
        <item m="1" x="2098"/>
        <item m="1" x="1966"/>
        <item m="1" x="1195"/>
        <item m="1" x="2300"/>
        <item m="1" x="2868"/>
        <item m="1" x="2404"/>
        <item m="1" x="1537"/>
        <item m="1" x="1586"/>
        <item m="1" x="1587"/>
        <item m="1" x="2099"/>
        <item m="1" x="1588"/>
        <item m="1" x="1091"/>
        <item m="1" x="2476"/>
        <item m="1" x="2005"/>
        <item m="1" x="2804"/>
        <item m="1" x="1196"/>
        <item m="1" x="1141"/>
        <item m="1" x="1075"/>
        <item m="1" x="1117"/>
        <item x="64"/>
        <item x="65"/>
        <item x="66"/>
        <item x="67"/>
        <item x="68"/>
        <item x="217"/>
        <item m="1" x="944"/>
        <item m="1" x="943"/>
        <item m="1" x="945"/>
        <item m="1" x="1477"/>
        <item m="1" x="946"/>
        <item m="1" x="1478"/>
        <item m="1" x="947"/>
        <item m="1" x="948"/>
        <item m="1" x="1479"/>
        <item m="1" x="2372"/>
        <item m="1" x="1612"/>
        <item m="1" x="1613"/>
        <item m="1" x="1611"/>
        <item m="1" x="2042"/>
        <item m="1" x="937"/>
        <item m="1" x="2039"/>
        <item m="1" x="2040"/>
        <item m="1" x="2041"/>
        <item m="1" x="1072"/>
        <item m="1" x="1073"/>
        <item m="1" x="1115"/>
        <item m="1" x="1114"/>
        <item m="1" x="1074"/>
        <item m="1" x="1116"/>
        <item m="1" x="2026"/>
        <item m="1" x="1711"/>
        <item x="48"/>
        <item x="49"/>
        <item x="326"/>
        <item x="435"/>
        <item x="462"/>
        <item m="1" x="2342"/>
        <item m="1" x="2791"/>
        <item m="1" x="763"/>
        <item m="1" x="764"/>
        <item m="1" x="765"/>
        <item m="1" x="766"/>
        <item m="1" x="1240"/>
        <item x="638"/>
        <item x="639"/>
        <item x="640"/>
        <item x="306"/>
        <item m="1" x="1169"/>
        <item m="1" x="1604"/>
        <item m="1" x="2236"/>
        <item m="1" x="1166"/>
        <item m="1" x="1163"/>
        <item m="1" x="1164"/>
        <item m="1" x="1165"/>
        <item m="1" x="1167"/>
        <item m="1" x="1168"/>
        <item m="1" x="1182"/>
        <item m="1" x="2690"/>
        <item x="598"/>
        <item x="53"/>
        <item x="675"/>
        <item x="619"/>
        <item x="676"/>
        <item x="361"/>
        <item m="1" x="2735"/>
        <item m="1" x="1171"/>
        <item m="1" x="2736"/>
        <item m="1" x="1232"/>
        <item m="1" x="1233"/>
        <item x="351"/>
        <item x="677"/>
        <item m="1" x="1235"/>
        <item m="1" x="1783"/>
        <item m="1" x="981"/>
        <item m="1" x="982"/>
        <item m="1" x="1317"/>
        <item m="1" x="767"/>
        <item x="235"/>
        <item x="82"/>
        <item x="663"/>
        <item x="307"/>
        <item x="146"/>
        <item m="1" x="2430"/>
        <item m="1" x="1273"/>
        <item m="1" x="1202"/>
        <item m="1" x="2956"/>
        <item m="1" x="1186"/>
        <item m="1" x="2632"/>
        <item m="1" x="2796"/>
        <item m="1" x="2220"/>
        <item m="1" x="2976"/>
        <item m="1" x="2631"/>
        <item x="83"/>
        <item x="84"/>
        <item x="85"/>
        <item x="86"/>
        <item x="87"/>
        <item x="88"/>
        <item m="1" x="1203"/>
        <item m="1" x="1204"/>
        <item m="1" x="1205"/>
        <item m="1" x="1206"/>
        <item m="1" x="1208"/>
        <item m="1" x="2282"/>
        <item m="1" x="768"/>
        <item m="1" x="1230"/>
        <item x="96"/>
        <item m="1" x="769"/>
        <item m="1" x="770"/>
        <item m="1" x="1842"/>
        <item m="1" x="1843"/>
        <item m="1" x="1844"/>
        <item x="69"/>
        <item m="1" x="2633"/>
        <item m="1" x="2620"/>
        <item m="1" x="2619"/>
        <item m="1" x="1234"/>
        <item x="308"/>
        <item x="104"/>
        <item x="105"/>
        <item x="89"/>
        <item x="138"/>
        <item x="106"/>
        <item x="90"/>
        <item x="236"/>
        <item m="1" x="1437"/>
        <item m="1" x="1438"/>
        <item m="1" x="1538"/>
        <item m="1" x="2100"/>
        <item m="1" x="2405"/>
        <item m="1" x="1918"/>
        <item m="1" x="1290"/>
        <item m="1" x="2014"/>
        <item m="1" x="1209"/>
        <item m="1" x="1120"/>
        <item m="1" x="1077"/>
        <item m="1" x="1048"/>
        <item m="1" x="1026"/>
        <item m="1" x="1486"/>
        <item m="1" x="1274"/>
        <item m="1" x="1487"/>
        <item m="1" x="1712"/>
        <item m="1" x="1713"/>
        <item m="1" x="1714"/>
        <item m="1" x="1400"/>
        <item m="1" x="1401"/>
        <item m="1" x="949"/>
        <item m="1" x="950"/>
        <item m="1" x="1343"/>
        <item m="1" x="1210"/>
        <item m="1" x="1187"/>
        <item m="1" x="1121"/>
        <item x="237"/>
        <item x="98"/>
        <item m="1" x="1183"/>
        <item m="1" x="1917"/>
        <item m="1" x="2431"/>
        <item m="1" x="2424"/>
        <item x="333"/>
        <item m="1" x="771"/>
        <item m="1" x="2043"/>
        <item m="1" x="2044"/>
        <item m="1" x="3109"/>
        <item m="1" x="1699"/>
        <item m="1" x="1593"/>
        <item x="50"/>
        <item m="1" x="1433"/>
        <item m="1" x="1434"/>
        <item x="163"/>
        <item x="164"/>
        <item x="165"/>
        <item x="166"/>
        <item m="1" x="1847"/>
        <item m="1" x="1848"/>
        <item m="1" x="1268"/>
        <item m="1" x="1269"/>
        <item m="1" x="1850"/>
        <item m="1" x="1849"/>
        <item m="1" x="1852"/>
        <item x="465"/>
        <item m="1" x="2498"/>
        <item m="1" x="1265"/>
        <item m="1" x="2570"/>
        <item m="1" x="2045"/>
        <item x="681"/>
        <item x="135"/>
        <item x="451"/>
        <item x="118"/>
        <item x="167"/>
        <item x="127"/>
        <item x="128"/>
        <item x="119"/>
        <item x="129"/>
        <item x="130"/>
        <item x="131"/>
        <item x="132"/>
        <item x="133"/>
        <item m="1" x="2213"/>
        <item m="1" x="2957"/>
        <item m="1" x="2958"/>
        <item m="1" x="2164"/>
        <item m="1" x="2507"/>
        <item m="1" x="2508"/>
        <item m="1" x="772"/>
        <item m="1" x="2656"/>
        <item m="1" x="1559"/>
        <item m="1" x="1976"/>
        <item m="1" x="1277"/>
        <item m="1" x="1275"/>
        <item m="1" x="1276"/>
        <item m="1" x="2283"/>
        <item m="1" x="2373"/>
        <item m="1" x="1435"/>
        <item m="1" x="2374"/>
        <item m="1" x="1499"/>
        <item m="1" x="3084"/>
        <item m="1" x="2379"/>
        <item m="1" x="1480"/>
        <item x="378"/>
        <item m="1" x="1299"/>
        <item m="1" x="1297"/>
        <item m="1" x="1337"/>
        <item m="1" x="1338"/>
        <item m="1" x="1300"/>
        <item m="1" x="1293"/>
        <item m="1" x="1340"/>
        <item m="1" x="1344"/>
        <item m="1" x="1345"/>
        <item m="1" x="1349"/>
        <item m="1" x="1364"/>
        <item m="1" x="1365"/>
        <item m="1" x="1367"/>
        <item m="1" x="1366"/>
        <item m="1" x="773"/>
        <item m="1" x="774"/>
        <item x="352"/>
        <item m="1" x="775"/>
        <item m="1" x="3125"/>
        <item m="1" x="1395"/>
        <item m="1" x="1322"/>
        <item m="1" x="988"/>
        <item m="1" x="2634"/>
        <item m="1" x="2194"/>
        <item m="1" x="776"/>
        <item x="341"/>
        <item x="139"/>
        <item x="382"/>
        <item x="120"/>
        <item x="70"/>
        <item x="91"/>
        <item m="1" x="1947"/>
        <item m="1" x="1638"/>
        <item m="1" x="1294"/>
        <item m="1" x="1211"/>
        <item m="1" x="1122"/>
        <item m="1" x="1078"/>
        <item m="1" x="1049"/>
        <item m="1" x="1488"/>
        <item m="1" x="951"/>
        <item m="1" x="1123"/>
        <item m="1" x="952"/>
        <item m="1" x="1079"/>
        <item m="1" x="2046"/>
        <item m="1" x="2959"/>
        <item m="1" x="1715"/>
        <item m="1" x="1716"/>
        <item m="1" x="1717"/>
        <item m="1" x="1718"/>
        <item m="1" x="953"/>
        <item m="1" x="1402"/>
        <item m="1" x="954"/>
        <item m="1" x="1489"/>
        <item m="1" x="1403"/>
        <item x="107"/>
        <item x="419"/>
        <item x="168"/>
        <item x="169"/>
        <item x="218"/>
        <item x="219"/>
        <item x="220"/>
        <item m="1" x="777"/>
        <item x="121"/>
        <item x="122"/>
        <item m="1" x="2890"/>
        <item m="1" x="2891"/>
        <item m="1" x="2896"/>
        <item m="1" x="2889"/>
        <item m="1" x="2895"/>
        <item m="1" x="2892"/>
        <item m="1" x="2893"/>
        <item m="1" x="2888"/>
        <item m="1" x="2894"/>
        <item x="342"/>
        <item m="1" x="778"/>
        <item x="144"/>
        <item x="145"/>
        <item x="332"/>
        <item x="583"/>
        <item x="147"/>
        <item m="1" x="779"/>
        <item x="148"/>
        <item x="123"/>
        <item x="383"/>
        <item x="149"/>
        <item x="334"/>
        <item m="1" x="1640"/>
        <item x="222"/>
        <item x="54"/>
        <item x="384"/>
        <item m="1" x="1027"/>
        <item m="1" x="1719"/>
        <item m="1" x="1284"/>
        <item m="1" x="938"/>
        <item x="534"/>
        <item x="641"/>
        <item x="723"/>
        <item x="642"/>
        <item m="1" x="905"/>
        <item m="1" x="1597"/>
        <item m="1" x="1639"/>
        <item m="1" x="1236"/>
        <item m="1" x="1237"/>
        <item m="1" x="1241"/>
        <item m="1" x="1243"/>
        <item m="1" x="1244"/>
        <item m="1" x="1178"/>
        <item m="1" x="1619"/>
        <item m="1" x="1618"/>
        <item m="1" x="1620"/>
        <item m="1" x="2670"/>
        <item m="1" x="2671"/>
        <item x="643"/>
        <item x="55"/>
        <item x="56"/>
        <item m="1" x="1432"/>
        <item m="1" x="2203"/>
        <item m="1" x="1285"/>
        <item m="1" x="1044"/>
        <item m="1" x="1023"/>
        <item m="1" x="1028"/>
        <item m="1" x="1029"/>
        <item x="57"/>
        <item m="1" x="1817"/>
        <item x="343"/>
        <item x="648"/>
        <item x="649"/>
        <item m="1" x="1441"/>
        <item m="1" x="1440"/>
        <item m="1" x="1443"/>
        <item m="1" x="1481"/>
        <item m="1" x="1490"/>
        <item m="1" x="1442"/>
        <item m="1" x="1444"/>
        <item m="1" x="2509"/>
        <item m="1" x="1919"/>
        <item x="16"/>
        <item m="1" x="908"/>
        <item m="1" x="1464"/>
        <item m="1" x="3018"/>
        <item m="1" x="1749"/>
        <item m="1" x="983"/>
        <item m="1" x="1092"/>
        <item m="1" x="1750"/>
        <item m="1" x="1465"/>
        <item m="1" x="984"/>
        <item m="1" x="1751"/>
        <item m="1" x="3019"/>
        <item m="1" x="1466"/>
        <item m="1" x="2924"/>
        <item m="1" x="1752"/>
        <item m="1" x="1318"/>
        <item m="1" x="1282"/>
        <item m="1" x="985"/>
        <item m="1" x="2606"/>
        <item m="1" x="1753"/>
        <item m="1" x="1416"/>
        <item m="1" x="1319"/>
        <item m="1" x="1093"/>
        <item m="1" x="1060"/>
        <item m="1" x="1417"/>
        <item m="1" x="986"/>
        <item m="1" x="3020"/>
        <item m="1" x="3021"/>
        <item m="1" x="987"/>
        <item m="1" x="2101"/>
        <item m="1" x="1039"/>
        <item m="1" x="1142"/>
        <item m="1" x="1754"/>
        <item m="1" x="1143"/>
        <item x="398"/>
        <item x="186"/>
        <item x="223"/>
        <item m="1" x="2705"/>
        <item m="1" x="2706"/>
        <item m="1" x="2707"/>
        <item x="238"/>
        <item m="1" x="3127"/>
        <item m="1" x="3126"/>
        <item m="1" x="3129"/>
        <item m="1" x="3128"/>
        <item m="1" x="3123"/>
        <item m="1" x="1569"/>
        <item m="1" x="1570"/>
        <item m="1" x="1439"/>
        <item m="1" x="2960"/>
        <item m="1" x="2961"/>
        <item m="1" x="1519"/>
        <item m="1" x="1520"/>
        <item m="1" x="2525"/>
        <item m="1" x="3153"/>
        <item m="1" x="1594"/>
        <item m="1" x="3102"/>
        <item m="1" x="1798"/>
        <item m="1" x="1799"/>
        <item m="1" x="1845"/>
        <item m="1" x="2738"/>
        <item m="1" x="1818"/>
        <item m="1" x="1815"/>
        <item m="1" x="1816"/>
        <item m="1" x="1948"/>
        <item m="1" x="1368"/>
        <item m="1" x="1369"/>
        <item m="1" x="1370"/>
        <item x="309"/>
        <item m="1" x="1942"/>
        <item x="136"/>
        <item m="1" x="2349"/>
        <item m="1" x="1030"/>
        <item m="1" x="1351"/>
        <item m="1" x="1346"/>
        <item x="137"/>
        <item m="1" x="780"/>
        <item m="1" x="2836"/>
        <item m="1" x="2821"/>
        <item m="1" x="2432"/>
        <item x="1"/>
        <item m="1" x="896"/>
        <item m="1" x="1094"/>
        <item m="1" x="1589"/>
        <item m="1" x="1674"/>
        <item m="1" x="1040"/>
        <item m="1" x="1418"/>
        <item m="1" x="1095"/>
        <item m="1" x="1061"/>
        <item m="1" x="1144"/>
        <item m="1" x="1675"/>
        <item m="1" x="1676"/>
        <item m="1" x="1677"/>
        <item m="1" x="1320"/>
        <item m="1" x="1145"/>
        <item m="1" x="1146"/>
        <item m="1" x="1096"/>
        <item m="1" x="1967"/>
        <item m="1" x="2022"/>
        <item m="1" x="1222"/>
        <item m="1" x="1147"/>
        <item m="1" x="1361"/>
        <item m="1" x="1062"/>
        <item m="1" x="1148"/>
        <item m="1" x="1197"/>
        <item m="1" x="1149"/>
        <item m="1" x="1041"/>
        <item m="1" x="2102"/>
        <item m="1" x="1321"/>
        <item m="1" x="2023"/>
        <item m="1" x="1150"/>
        <item m="1" x="2425"/>
        <item m="1" x="2828"/>
        <item m="1" x="2451"/>
        <item m="1" x="2841"/>
        <item x="198"/>
        <item x="630"/>
        <item m="1" x="2691"/>
        <item m="1" x="781"/>
        <item m="1" x="782"/>
        <item x="161"/>
        <item x="162"/>
        <item m="1" x="1566"/>
        <item m="1" x="1567"/>
        <item m="1" x="1568"/>
        <item m="1" x="1573"/>
        <item m="1" x="1571"/>
        <item m="1" x="1572"/>
        <item x="310"/>
        <item x="239"/>
        <item x="240"/>
        <item x="241"/>
        <item x="242"/>
        <item x="173"/>
        <item m="1" x="783"/>
        <item m="1" x="784"/>
        <item x="243"/>
        <item x="311"/>
        <item x="244"/>
        <item x="170"/>
        <item x="171"/>
        <item x="172"/>
        <item x="245"/>
        <item x="134"/>
        <item x="740"/>
        <item x="678"/>
        <item x="759"/>
        <item m="1" x="1621"/>
        <item x="124"/>
        <item x="644"/>
        <item m="1" x="1920"/>
        <item m="1" x="1846"/>
        <item m="1" x="1921"/>
        <item m="1" x="1851"/>
        <item x="115"/>
        <item x="116"/>
        <item x="117"/>
        <item x="125"/>
        <item x="126"/>
        <item m="1" x="1853"/>
        <item m="1" x="1854"/>
        <item x="246"/>
        <item x="247"/>
        <item x="208"/>
        <item x="209"/>
        <item x="478"/>
        <item x="140"/>
        <item m="1" x="1173"/>
        <item m="1" x="1949"/>
        <item m="1" x="2499"/>
        <item m="1" x="1678"/>
        <item m="1" x="2962"/>
        <item m="1" x="2963"/>
        <item m="1" x="2500"/>
        <item m="1" x="2433"/>
        <item m="1" x="1642"/>
        <item m="1" x="1643"/>
        <item m="1" x="1352"/>
        <item m="1" x="1188"/>
        <item m="1" x="2833"/>
        <item m="1" x="2818"/>
        <item m="1" x="1124"/>
        <item m="1" x="1080"/>
        <item m="1" x="1050"/>
        <item m="1" x="1031"/>
        <item m="1" x="1301"/>
        <item m="1" x="1404"/>
        <item m="1" x="2502"/>
        <item m="1" x="1641"/>
        <item m="1" x="1777"/>
        <item m="1" x="1500"/>
        <item m="1" x="955"/>
        <item m="1" x="956"/>
        <item m="1" x="2964"/>
        <item m="1" x="2965"/>
        <item m="1" x="1125"/>
        <item m="1" x="2434"/>
        <item m="1" x="1405"/>
        <item m="1" x="1406"/>
        <item m="1" x="1126"/>
        <item m="1" x="1574"/>
        <item m="1" x="1353"/>
        <item m="1" x="1189"/>
        <item m="1" x="2435"/>
        <item m="1" x="2501"/>
        <item m="1" x="2436"/>
        <item m="1" x="1127"/>
        <item m="1" x="1081"/>
        <item x="61"/>
        <item x="224"/>
        <item x="211"/>
        <item x="212"/>
        <item x="213"/>
        <item x="248"/>
        <item x="249"/>
        <item x="250"/>
        <item x="418"/>
        <item m="1" x="1379"/>
        <item m="1" x="1679"/>
        <item m="1" x="1380"/>
        <item m="1" x="1381"/>
        <item m="1" x="1494"/>
        <item m="1" x="1382"/>
        <item m="1" x="1495"/>
        <item m="1" x="1467"/>
        <item m="1" x="2557"/>
        <item x="406"/>
        <item x="31"/>
        <item m="1" x="923"/>
        <item m="1" x="924"/>
        <item x="32"/>
        <item m="1" x="1599"/>
        <item m="1" x="2058"/>
        <item m="1" x="1600"/>
        <item m="1" x="2858"/>
        <item x="17"/>
        <item x="344"/>
        <item x="92"/>
        <item x="399"/>
        <item x="176"/>
        <item m="1" x="785"/>
        <item x="547"/>
        <item m="1" x="2903"/>
        <item m="1" x="1950"/>
        <item m="1" x="2287"/>
        <item m="1" x="1982"/>
        <item m="1" x="2904"/>
        <item m="1" x="1800"/>
        <item m="1" x="1994"/>
        <item m="1" x="2792"/>
        <item m="1" x="2837"/>
        <item m="1" x="2838"/>
        <item m="1" x="2822"/>
        <item m="1" x="2823"/>
        <item m="1" x="1722"/>
        <item m="1" x="2352"/>
        <item m="1" x="2526"/>
        <item m="1" x="3154"/>
        <item m="1" x="2048"/>
        <item m="1" x="2289"/>
        <item m="1" x="2317"/>
        <item m="1" x="1522"/>
        <item m="1" x="2388"/>
        <item m="1" x="2906"/>
        <item m="1" x="2316"/>
        <item m="1" x="2856"/>
        <item m="1" x="2905"/>
        <item m="1" x="2047"/>
        <item m="1" x="1521"/>
        <item m="1" x="2387"/>
        <item m="1" x="2288"/>
        <item m="1" x="2855"/>
        <item m="1" x="1801"/>
        <item m="1" x="2437"/>
        <item m="1" x="957"/>
        <item m="1" x="958"/>
        <item m="1" x="2970"/>
        <item m="1" x="2353"/>
        <item m="1" x="1995"/>
        <item m="1" x="2907"/>
        <item m="1" x="2908"/>
        <item m="1" x="2050"/>
        <item m="1" x="2318"/>
        <item m="1" x="1858"/>
        <item m="1" x="1523"/>
        <item m="1" x="2389"/>
        <item m="1" x="2527"/>
        <item m="1" x="2214"/>
        <item m="1" x="3155"/>
        <item m="1" x="959"/>
        <item m="1" x="960"/>
        <item m="1" x="1802"/>
        <item m="1" x="2321"/>
        <item m="1" x="2972"/>
        <item m="1" x="2857"/>
        <item m="1" x="1803"/>
        <item m="1" x="2793"/>
        <item m="1" x="2215"/>
        <item m="1" x="961"/>
        <item m="1" x="1303"/>
        <item m="1" x="2971"/>
        <item m="1" x="1723"/>
        <item m="1" x="1724"/>
        <item m="1" x="962"/>
        <item m="1" x="1996"/>
        <item m="1" x="2439"/>
        <item m="1" x="2354"/>
        <item m="1" x="2355"/>
        <item m="1" x="2053"/>
        <item m="1" x="1524"/>
        <item m="1" x="2390"/>
        <item m="1" x="2794"/>
        <item m="1" x="2290"/>
        <item m="1" x="1997"/>
        <item m="1" x="1859"/>
        <item m="1" x="2909"/>
        <item m="1" x="2319"/>
        <item m="1" x="2438"/>
        <item m="1" x="2054"/>
        <item m="1" x="1525"/>
        <item m="1" x="2391"/>
        <item m="1" x="963"/>
        <item m="1" x="964"/>
        <item m="1" x="2320"/>
        <item m="1" x="1304"/>
        <item m="1" x="1819"/>
        <item m="1" x="1725"/>
        <item m="1" x="1726"/>
        <item m="1" x="965"/>
        <item m="1" x="2482"/>
        <item m="1" x="2473"/>
        <item m="1" x="2528"/>
        <item m="1" x="2795"/>
        <item m="1" x="3156"/>
        <item m="1" x="2056"/>
        <item m="1" x="1526"/>
        <item m="1" x="2392"/>
        <item m="1" x="2057"/>
        <item m="1" x="1527"/>
        <item m="1" x="2393"/>
        <item m="1" x="2515"/>
        <item m="1" x="1727"/>
        <item m="1" x="1728"/>
        <item m="1" x="2859"/>
        <item m="1" x="2216"/>
        <item m="1" x="2291"/>
        <item m="1" x="909"/>
        <item m="1" x="1174"/>
        <item m="1" x="2639"/>
        <item m="1" x="2638"/>
        <item m="1" x="1212"/>
        <item m="1" x="2968"/>
        <item m="1" x="2969"/>
        <item m="1" x="2635"/>
        <item m="1" x="1302"/>
        <item m="1" x="2015"/>
        <item m="1" x="2016"/>
        <item m="1" x="1128"/>
        <item m="1" x="1052"/>
        <item m="1" x="1032"/>
        <item m="1" x="2049"/>
        <item m="1" x="2636"/>
        <item m="1" x="2637"/>
        <item m="1" x="2966"/>
        <item m="1" x="2967"/>
        <item m="1" x="1860"/>
        <item m="1" x="2571"/>
        <item m="1" x="2572"/>
        <item m="1" x="2051"/>
        <item m="1" x="2052"/>
        <item m="1" x="2103"/>
        <item m="1" x="2104"/>
        <item m="1" x="2105"/>
        <item m="1" x="1305"/>
        <item m="1" x="966"/>
        <item m="1" x="967"/>
        <item m="1" x="1306"/>
        <item m="1" x="968"/>
        <item m="1" x="1861"/>
        <item m="1" x="2055"/>
        <item m="1" x="2641"/>
        <item m="1" x="2640"/>
        <item m="1" x="921"/>
        <item x="345"/>
        <item x="251"/>
        <item x="183"/>
        <item x="184"/>
        <item m="1" x="786"/>
        <item m="1" x="1601"/>
        <item m="1" x="1602"/>
        <item x="353"/>
        <item m="1" x="1968"/>
        <item m="1" x="1501"/>
        <item m="1" x="1511"/>
        <item x="497"/>
        <item m="1" x="2256"/>
        <item m="1" x="1407"/>
        <item m="1" x="1408"/>
        <item m="1" x="1729"/>
        <item m="1" x="1730"/>
        <item x="535"/>
        <item x="519"/>
        <item x="536"/>
        <item m="1" x="2494"/>
        <item x="252"/>
        <item x="229"/>
        <item x="230"/>
        <item x="253"/>
        <item m="1" x="1778"/>
        <item m="1" x="1779"/>
        <item m="1" x="1780"/>
        <item m="1" x="2138"/>
        <item m="1" x="2139"/>
        <item m="1" x="1855"/>
        <item m="1" x="1862"/>
        <item x="537"/>
        <item m="1" x="989"/>
        <item m="1" x="990"/>
        <item x="472"/>
        <item x="620"/>
        <item m="1" x="1998"/>
        <item m="1" x="1396"/>
        <item m="1" x="787"/>
        <item x="187"/>
        <item x="346"/>
        <item x="631"/>
        <item x="494"/>
        <item x="71"/>
        <item m="1" x="925"/>
        <item x="214"/>
        <item x="215"/>
        <item x="216"/>
        <item x="185"/>
        <item m="1" x="788"/>
        <item x="33"/>
        <item m="1" x="1864"/>
        <item m="1" x="1856"/>
        <item m="1" x="1865"/>
        <item m="1" x="1857"/>
        <item m="1" x="1869"/>
        <item m="1" x="1867"/>
        <item m="1" x="1868"/>
        <item m="1" x="1608"/>
        <item m="1" x="1870"/>
        <item m="1" x="1863"/>
        <item m="1" x="1610"/>
        <item m="1" x="1871"/>
        <item x="632"/>
        <item x="629"/>
        <item m="1" x="1866"/>
        <item x="254"/>
        <item m="1" x="1502"/>
        <item m="1" x="1503"/>
        <item m="1" x="2140"/>
        <item m="1" x="789"/>
        <item m="1" x="1615"/>
        <item m="1" x="1616"/>
        <item m="1" x="1617"/>
        <item m="1" x="790"/>
        <item x="200"/>
        <item x="201"/>
        <item x="255"/>
        <item x="256"/>
        <item x="202"/>
        <item x="203"/>
        <item x="204"/>
        <item x="257"/>
        <item m="1" x="1371"/>
        <item m="1" x="1372"/>
        <item m="1" x="1373"/>
        <item m="1" x="1872"/>
        <item m="1" x="1576"/>
        <item m="1" x="1644"/>
        <item m="1" x="1575"/>
        <item m="1" x="2973"/>
        <item m="1" x="2974"/>
        <item m="1" x="2943"/>
        <item m="1" x="1577"/>
        <item m="1" x="2237"/>
        <item m="1" x="1999"/>
        <item m="1" x="1051"/>
        <item x="258"/>
        <item x="259"/>
        <item x="260"/>
        <item x="205"/>
        <item m="1" x="791"/>
        <item x="261"/>
        <item m="1" x="1645"/>
        <item m="1" x="1647"/>
        <item m="1" x="1648"/>
        <item m="1" x="1646"/>
        <item m="1" x="1649"/>
        <item x="584"/>
        <item x="206"/>
        <item x="262"/>
        <item x="150"/>
        <item x="263"/>
        <item m="1" x="792"/>
        <item m="1" x="2771"/>
        <item m="1" x="793"/>
        <item m="1" x="1720"/>
        <item m="1" x="1445"/>
        <item m="1" x="1721"/>
        <item x="625"/>
        <item m="1" x="794"/>
        <item x="225"/>
        <item x="226"/>
        <item m="1" x="1789"/>
        <item m="1" x="1790"/>
        <item m="1" x="1791"/>
        <item m="1" x="795"/>
        <item m="1" x="1785"/>
        <item m="1" x="1786"/>
        <item m="1" x="1787"/>
        <item m="1" x="1788"/>
        <item x="62"/>
        <item x="99"/>
        <item x="466"/>
        <item x="232"/>
        <item x="233"/>
        <item x="679"/>
        <item x="264"/>
        <item x="443"/>
        <item x="520"/>
        <item x="265"/>
        <item x="312"/>
        <item x="72"/>
        <item m="1" x="796"/>
        <item x="479"/>
        <item m="1" x="1606"/>
        <item m="1" x="1805"/>
        <item m="1" x="1804"/>
        <item m="1" x="1876"/>
        <item m="1" x="3110"/>
        <item m="1" x="3115"/>
        <item m="1" x="1922"/>
        <item m="1" x="1590"/>
        <item m="1" x="3141"/>
        <item m="1" x="2829"/>
        <item m="1" x="3142"/>
        <item m="1" x="2106"/>
        <item m="1" x="991"/>
        <item m="1" x="1591"/>
        <item m="1" x="2406"/>
        <item m="1" x="3023"/>
        <item m="1" x="3024"/>
        <item m="1" x="1223"/>
        <item m="1" x="1539"/>
        <item m="1" x="3025"/>
        <item m="1" x="2007"/>
        <item m="1" x="2452"/>
        <item m="1" x="2584"/>
        <item m="1" x="2361"/>
        <item m="1" x="1592"/>
        <item m="1" x="2453"/>
        <item m="1" x="1540"/>
        <item m="1" x="3167"/>
        <item m="1" x="3168"/>
        <item m="1" x="2805"/>
        <item m="1" x="2806"/>
        <item m="1" x="1923"/>
        <item m="1" x="3120"/>
        <item m="1" x="3143"/>
        <item m="1" x="2869"/>
        <item m="1" x="1680"/>
        <item m="1" x="1468"/>
        <item m="1" x="1469"/>
        <item m="1" x="2842"/>
        <item m="1" x="2362"/>
        <item m="1" x="1541"/>
        <item m="1" x="3026"/>
        <item m="1" x="1470"/>
        <item m="1" x="2008"/>
        <item m="1" x="1542"/>
        <item m="1" x="1097"/>
        <item m="1" x="1681"/>
        <item m="1" x="2870"/>
        <item m="1" x="2539"/>
        <item m="1" x="1924"/>
        <item m="1" x="2520"/>
        <item m="1" x="2107"/>
        <item m="1" x="2871"/>
        <item m="1" x="3027"/>
        <item m="1" x="2108"/>
        <item m="1" x="2227"/>
        <item m="1" x="2925"/>
        <item m="1" x="1682"/>
        <item m="1" x="2009"/>
        <item m="1" x="2109"/>
        <item m="1" x="3144"/>
        <item m="1" x="2407"/>
        <item m="1" x="1471"/>
        <item m="1" x="2301"/>
        <item m="1" x="1512"/>
        <item m="1" x="2024"/>
        <item m="1" x="2363"/>
        <item m="1" x="2926"/>
        <item m="1" x="1683"/>
        <item m="1" x="3028"/>
        <item m="1" x="2110"/>
        <item m="1" x="2408"/>
        <item m="1" x="3029"/>
        <item m="1" x="2330"/>
        <item m="1" x="1543"/>
        <item m="1" x="1323"/>
        <item m="1" x="3030"/>
        <item m="1" x="2228"/>
        <item m="1" x="2454"/>
        <item m="1" x="1684"/>
        <item m="1" x="1383"/>
        <item m="1" x="2331"/>
        <item m="1" x="2111"/>
        <item m="1" x="1820"/>
        <item m="1" x="3031"/>
        <item m="1" x="2540"/>
        <item m="1" x="2229"/>
        <item m="1" x="2112"/>
        <item m="1" x="3121"/>
        <item m="1" x="2409"/>
        <item m="1" x="3145"/>
        <item m="1" x="3146"/>
        <item m="1" x="1472"/>
        <item m="1" x="2302"/>
        <item m="1" x="2927"/>
        <item m="1" x="1151"/>
        <item m="1" x="2113"/>
        <item m="1" x="2541"/>
        <item m="1" x="1821"/>
        <item m="1" x="3169"/>
        <item m="1" x="2114"/>
        <item m="1" x="2928"/>
        <item m="1" x="1152"/>
        <item m="1" x="2807"/>
        <item m="1" x="2303"/>
        <item m="1" x="2455"/>
        <item m="1" x="1098"/>
        <item m="1" x="2872"/>
        <item m="1" x="3032"/>
        <item m="1" x="2410"/>
        <item m="1" x="2808"/>
        <item m="1" x="2929"/>
        <item m="1" x="2739"/>
        <item m="1" x="3111"/>
        <item m="1" x="2332"/>
        <item m="1" x="2834"/>
        <item m="1" x="2819"/>
        <item m="1" x="936"/>
        <item x="2"/>
        <item m="1" x="1605"/>
        <item x="266"/>
        <item x="267"/>
        <item m="1" x="1873"/>
        <item m="1" x="1874"/>
        <item m="1" x="1875"/>
        <item m="1" x="1878"/>
        <item m="1" x="1877"/>
        <item m="1" x="1879"/>
        <item m="1" x="1881"/>
        <item m="1" x="1880"/>
        <item x="268"/>
        <item x="269"/>
        <item x="270"/>
        <item x="271"/>
        <item x="272"/>
        <item m="1" x="797"/>
        <item x="273"/>
        <item x="234"/>
        <item m="1" x="1882"/>
        <item m="1" x="1840"/>
        <item m="1" x="1231"/>
        <item m="1" x="1951"/>
        <item m="1" x="1952"/>
        <item m="1" x="1953"/>
        <item m="1" x="1957"/>
        <item m="1" x="1954"/>
        <item m="1" x="1955"/>
        <item m="1" x="1956"/>
        <item m="1" x="1979"/>
        <item m="1" x="1980"/>
        <item m="1" x="1650"/>
        <item m="1" x="2143"/>
        <item m="1" x="1983"/>
        <item m="1" x="1446"/>
        <item m="1" x="1595"/>
        <item x="174"/>
        <item x="100"/>
        <item x="101"/>
        <item m="1" x="798"/>
        <item m="1" x="799"/>
        <item x="436"/>
        <item x="645"/>
        <item x="428"/>
        <item x="151"/>
        <item m="1" x="800"/>
        <item x="313"/>
        <item x="314"/>
        <item m="1" x="1925"/>
        <item m="1" x="1926"/>
        <item x="362"/>
        <item x="363"/>
        <item m="1" x="801"/>
        <item m="1" x="1988"/>
        <item m="1" x="1989"/>
        <item m="1" x="1990"/>
        <item m="1" x="1053"/>
        <item m="1" x="2692"/>
        <item m="1" x="2693"/>
        <item m="1" x="2694"/>
        <item m="1" x="2685"/>
        <item m="1" x="1497"/>
        <item m="1" x="2695"/>
        <item m="1" x="1419"/>
        <item m="1" x="1420"/>
        <item m="1" x="2696"/>
        <item m="1" x="2708"/>
        <item m="1" x="1792"/>
        <item m="1" x="2027"/>
        <item m="1" x="910"/>
        <item m="1" x="897"/>
        <item m="1" x="2568"/>
        <item m="1" x="2028"/>
        <item m="1" x="2029"/>
        <item m="1" x="1397"/>
        <item m="1" x="898"/>
        <item m="1" x="1651"/>
        <item x="379"/>
        <item x="58"/>
        <item x="538"/>
        <item x="18"/>
        <item x="3"/>
        <item m="1" x="1991"/>
        <item m="1" x="1731"/>
        <item m="1" x="1278"/>
        <item m="1" x="1270"/>
        <item m="1" x="1992"/>
        <item m="1" x="1339"/>
        <item m="1" x="802"/>
        <item x="4"/>
        <item x="367"/>
        <item x="374"/>
        <item m="1" x="2173"/>
        <item m="1" x="2172"/>
        <item x="646"/>
        <item x="335"/>
        <item m="1" x="1652"/>
        <item m="1" x="1578"/>
        <item m="1" x="2495"/>
        <item m="1" x="2686"/>
        <item m="1" x="2059"/>
        <item m="1" x="2060"/>
        <item m="1" x="1653"/>
        <item m="1" x="1943"/>
        <item x="336"/>
        <item x="337"/>
        <item m="1" x="2628"/>
        <item x="437"/>
        <item x="380"/>
        <item x="463"/>
        <item x="347"/>
        <item m="1" x="2147"/>
        <item m="1" x="803"/>
        <item m="1" x="2000"/>
        <item m="1" x="2018"/>
        <item m="1" x="2017"/>
        <item m="1" x="2019"/>
        <item m="1" x="2001"/>
        <item m="1" x="2002"/>
        <item m="1" x="1033"/>
        <item x="368"/>
        <item x="369"/>
        <item x="370"/>
        <item x="371"/>
        <item x="59"/>
        <item m="1" x="1958"/>
        <item m="1" x="2975"/>
        <item x="452"/>
        <item x="315"/>
        <item x="429"/>
        <item x="430"/>
        <item m="1" x="2165"/>
        <item m="1" x="2166"/>
        <item x="473"/>
        <item x="274"/>
        <item x="275"/>
        <item x="276"/>
        <item x="474"/>
        <item x="431"/>
        <item x="432"/>
        <item x="438"/>
        <item x="439"/>
        <item x="569"/>
        <item x="63"/>
        <item m="1" x="2161"/>
        <item m="1" x="2159"/>
        <item m="1" x="2160"/>
        <item m="1" x="1054"/>
        <item x="570"/>
        <item x="60"/>
        <item m="1" x="1886"/>
        <item m="1" x="2189"/>
        <item m="1" x="1927"/>
        <item m="1" x="2174"/>
        <item m="1" x="2175"/>
        <item m="1" x="1883"/>
        <item m="1" x="1884"/>
        <item m="1" x="1885"/>
        <item m="1" x="2176"/>
        <item m="1" x="2177"/>
        <item m="1" x="2179"/>
        <item m="1" x="2181"/>
        <item m="1" x="2180"/>
        <item m="1" x="2190"/>
        <item m="1" x="2186"/>
        <item m="1" x="2184"/>
        <item m="1" x="2185"/>
        <item m="1" x="2187"/>
        <item m="1" x="2613"/>
        <item m="1" x="2614"/>
        <item m="1" x="2191"/>
        <item m="1" x="2192"/>
        <item m="1" x="2195"/>
        <item m="1" x="2197"/>
        <item m="1" x="2196"/>
        <item m="1" x="2198"/>
        <item m="1" x="2199"/>
        <item x="354"/>
        <item x="152"/>
        <item x="433"/>
        <item x="453"/>
        <item x="459"/>
        <item x="460"/>
        <item m="1" x="2193"/>
        <item x="464"/>
        <item x="141"/>
        <item x="495"/>
        <item m="1" x="2209"/>
        <item m="1" x="2210"/>
        <item m="1" x="2145"/>
        <item m="1" x="2767"/>
        <item m="1" x="804"/>
        <item m="1" x="805"/>
        <item m="1" x="3101"/>
        <item m="1" x="3099"/>
        <item m="1" x="3085"/>
        <item m="1" x="1633"/>
        <item m="1" x="2154"/>
        <item m="1" x="2155"/>
        <item m="1" x="2144"/>
        <item m="1" x="806"/>
        <item x="543"/>
        <item m="1" x="807"/>
        <item x="277"/>
        <item x="708"/>
        <item m="1" x="808"/>
        <item x="571"/>
        <item m="1" x="809"/>
        <item x="420"/>
        <item x="372"/>
        <item x="444"/>
        <item x="454"/>
        <item x="445"/>
        <item m="1" x="810"/>
        <item m="1" x="811"/>
        <item m="1" x="812"/>
        <item x="521"/>
        <item m="1" x="1409"/>
        <item m="1" x="1491"/>
        <item m="1" x="1410"/>
        <item m="1" x="813"/>
        <item x="446"/>
        <item x="447"/>
        <item m="1" x="814"/>
        <item m="1" x="815"/>
        <item x="448"/>
        <item x="449"/>
        <item x="461"/>
        <item m="1" x="816"/>
        <item m="1" x="817"/>
        <item x="410"/>
        <item m="1" x="818"/>
        <item x="188"/>
        <item x="421"/>
        <item x="467"/>
        <item x="468"/>
        <item x="469"/>
        <item x="636"/>
        <item x="637"/>
        <item x="475"/>
        <item x="476"/>
        <item x="477"/>
        <item m="1" x="2697"/>
        <item m="1" x="2709"/>
        <item m="1" x="2710"/>
        <item m="1" x="2025"/>
        <item m="1" x="2158"/>
        <item m="1" x="2030"/>
        <item m="1" x="1944"/>
        <item m="1" x="2151"/>
        <item m="1" x="2152"/>
        <item m="1" x="2156"/>
        <item m="1" x="2141"/>
        <item m="1" x="1959"/>
        <item m="1" x="2142"/>
        <item m="1" x="2346"/>
        <item m="1" x="2347"/>
        <item m="1" x="2711"/>
        <item x="338"/>
        <item x="348"/>
        <item m="1" x="2208"/>
        <item m="1" x="2204"/>
        <item m="1" x="2205"/>
        <item m="1" x="2206"/>
        <item m="1" x="2207"/>
        <item m="1" x="2230"/>
        <item m="1" x="2642"/>
        <item m="1" x="2217"/>
        <item m="1" x="2218"/>
        <item m="1" x="2219"/>
        <item m="1" x="1887"/>
        <item x="108"/>
        <item x="278"/>
        <item x="470"/>
        <item x="741"/>
        <item m="1" x="819"/>
        <item m="1" x="820"/>
        <item m="1" x="821"/>
        <item m="1" x="1245"/>
        <item m="1" x="2672"/>
        <item m="1" x="1246"/>
        <item m="1" x="2673"/>
        <item m="1" x="1622"/>
        <item m="1" x="1623"/>
        <item m="1" x="1624"/>
        <item m="1" x="2257"/>
        <item m="1" x="2255"/>
        <item m="1" x="2254"/>
        <item m="1" x="1614"/>
        <item m="1" x="2261"/>
        <item m="1" x="2260"/>
        <item m="1" x="2259"/>
        <item x="607"/>
        <item x="608"/>
        <item x="609"/>
        <item m="1" x="822"/>
        <item m="1" x="2238"/>
        <item m="1" x="2239"/>
        <item m="1" x="2240"/>
        <item m="1" x="2244"/>
        <item m="1" x="2241"/>
        <item m="1" x="2242"/>
        <item m="1" x="2243"/>
        <item m="1" x="2510"/>
        <item m="1" x="2511"/>
        <item x="480"/>
        <item m="1" x="2249"/>
        <item x="498"/>
        <item x="481"/>
        <item m="1" x="1266"/>
        <item m="1" x="1267"/>
        <item m="1" x="1654"/>
        <item m="1" x="1374"/>
        <item m="1" x="1375"/>
        <item m="1" x="1960"/>
        <item x="349"/>
        <item m="1" x="2248"/>
        <item m="1" x="2247"/>
        <item m="1" x="2246"/>
        <item m="1" x="2245"/>
        <item x="490"/>
        <item x="491"/>
        <item x="158"/>
        <item m="1" x="2251"/>
        <item m="1" x="2250"/>
        <item m="1" x="2776"/>
        <item m="1" x="823"/>
        <item x="482"/>
        <item x="483"/>
        <item x="496"/>
        <item m="1" x="824"/>
        <item m="1" x="2944"/>
        <item m="1" x="825"/>
        <item m="1" x="826"/>
        <item m="1" x="2824"/>
        <item m="1" x="2712"/>
        <item m="1" x="2253"/>
        <item x="492"/>
        <item x="650"/>
        <item m="1" x="827"/>
        <item m="1" x="828"/>
        <item x="484"/>
        <item x="485"/>
        <item x="210"/>
        <item x="486"/>
        <item x="487"/>
        <item x="355"/>
        <item m="1" x="2252"/>
        <item x="413"/>
        <item x="651"/>
        <item m="1" x="2267"/>
        <item m="1" x="2268"/>
        <item m="1" x="2269"/>
        <item m="1" x="2264"/>
        <item m="1" x="2263"/>
        <item m="1" x="2271"/>
        <item m="1" x="2270"/>
        <item m="1" x="1822"/>
        <item m="1" x="829"/>
        <item x="510"/>
        <item x="511"/>
        <item x="512"/>
        <item x="73"/>
        <item x="610"/>
        <item m="1" x="2474"/>
        <item m="1" x="1504"/>
        <item m="1" x="2380"/>
        <item m="1" x="2768"/>
        <item m="1" x="2765"/>
        <item m="1" x="1793"/>
        <item m="1" x="2513"/>
        <item m="1" x="2825"/>
        <item x="599"/>
        <item m="1" x="2456"/>
        <item x="518"/>
        <item x="503"/>
        <item m="1" x="830"/>
        <item m="1" x="2312"/>
        <item x="504"/>
        <item m="1" x="831"/>
        <item x="505"/>
        <item x="506"/>
        <item x="507"/>
        <item m="1" x="832"/>
        <item x="522"/>
        <item x="523"/>
        <item x="621"/>
        <item m="1" x="1655"/>
        <item x="434"/>
        <item m="1" x="2273"/>
        <item m="1" x="2274"/>
        <item m="1" x="2276"/>
        <item m="1" x="833"/>
        <item x="508"/>
        <item x="509"/>
        <item x="142"/>
        <item x="364"/>
        <item m="1" x="834"/>
        <item m="1" x="835"/>
        <item m="1" x="1969"/>
        <item x="356"/>
        <item m="1" x="2265"/>
        <item m="1" x="2266"/>
        <item m="1" x="2279"/>
        <item m="1" x="1295"/>
        <item m="1" x="1292"/>
        <item m="1" x="1296"/>
        <item m="1" x="1291"/>
        <item m="1" x="1298"/>
        <item m="1" x="1347"/>
        <item m="1" x="1350"/>
        <item m="1" x="1348"/>
        <item m="1" x="1336"/>
        <item m="1" x="2280"/>
        <item m="1" x="2281"/>
        <item m="1" x="836"/>
        <item x="517"/>
        <item m="1" x="1888"/>
        <item x="279"/>
        <item x="513"/>
        <item x="514"/>
        <item x="515"/>
        <item x="280"/>
        <item x="281"/>
        <item m="1" x="2369"/>
        <item m="1" x="1889"/>
        <item m="1" x="1890"/>
        <item m="1" x="2977"/>
        <item m="1" x="2945"/>
        <item x="524"/>
        <item m="1" x="2262"/>
        <item m="1" x="2284"/>
        <item m="1" x="2285"/>
        <item x="525"/>
        <item x="526"/>
        <item x="153"/>
        <item x="385"/>
        <item x="400"/>
        <item x="316"/>
        <item x="19"/>
        <item m="1" x="2457"/>
        <item m="1" x="1421"/>
        <item m="1" x="3033"/>
        <item m="1" x="1422"/>
        <item m="1" x="992"/>
        <item m="1" x="993"/>
        <item m="1" x="994"/>
        <item m="1" x="995"/>
        <item m="1" x="1755"/>
        <item m="1" x="996"/>
        <item m="1" x="1324"/>
        <item m="1" x="997"/>
        <item m="1" x="1423"/>
        <item m="1" x="998"/>
        <item m="1" x="1325"/>
        <item m="1" x="999"/>
        <item m="1" x="1000"/>
        <item m="1" x="1001"/>
        <item m="1" x="1756"/>
        <item m="1" x="1002"/>
        <item m="1" x="1224"/>
        <item m="1" x="3034"/>
        <item m="1" x="1424"/>
        <item m="1" x="3035"/>
        <item m="1" x="1425"/>
        <item m="1" x="3036"/>
        <item m="1" x="3037"/>
        <item m="1" x="1928"/>
        <item m="1" x="2930"/>
        <item m="1" x="1757"/>
        <item m="1" x="1758"/>
        <item m="1" x="2809"/>
        <item m="1" x="2931"/>
        <item m="1" x="2873"/>
        <item m="1" x="2412"/>
        <item m="1" x="2932"/>
        <item m="1" x="1063"/>
        <item m="1" x="1513"/>
        <item m="1" x="1970"/>
        <item m="1" x="2542"/>
        <item m="1" x="2810"/>
        <item m="1" x="1473"/>
        <item m="1" x="1099"/>
        <item m="1" x="2458"/>
        <item m="1" x="1003"/>
        <item m="1" x="2487"/>
        <item m="1" x="3038"/>
        <item m="1" x="2933"/>
        <item m="1" x="1004"/>
        <item m="1" x="2231"/>
        <item m="1" x="3039"/>
        <item m="1" x="1064"/>
        <item m="1" x="3040"/>
        <item m="1" x="1005"/>
        <item m="1" x="2874"/>
        <item m="1" x="3041"/>
        <item m="1" x="1326"/>
        <item m="1" x="1474"/>
        <item m="1" x="2115"/>
        <item m="1" x="1759"/>
        <item m="1" x="1327"/>
        <item m="1" x="1328"/>
        <item m="1" x="2934"/>
        <item m="1" x="2478"/>
        <item m="1" x="1760"/>
        <item m="1" x="2232"/>
        <item m="1" x="1042"/>
        <item m="1" x="1329"/>
        <item m="1" x="1761"/>
        <item m="1" x="3042"/>
        <item m="1" x="3043"/>
        <item m="1" x="1762"/>
        <item m="1" x="1544"/>
        <item m="1" x="1763"/>
        <item m="1" x="1006"/>
        <item m="1" x="1330"/>
        <item m="1" x="1764"/>
        <item m="1" x="2935"/>
        <item m="1" x="1225"/>
        <item m="1" x="1971"/>
        <item m="1" x="3044"/>
        <item m="1" x="1685"/>
        <item m="1" x="1686"/>
        <item m="1" x="2233"/>
        <item m="1" x="1007"/>
        <item m="1" x="1153"/>
        <item m="1" x="2607"/>
        <item m="1" x="1687"/>
        <item m="1" x="2182"/>
        <item m="1" x="911"/>
        <item m="1" x="1384"/>
        <item m="1" x="1688"/>
        <item m="1" x="3045"/>
        <item m="1" x="1765"/>
        <item m="1" x="2608"/>
        <item m="1" x="3046"/>
        <item m="1" x="2936"/>
        <item m="1" x="1766"/>
        <item m="1" x="3170"/>
        <item m="1" x="2304"/>
        <item m="1" x="2333"/>
        <item m="1" x="2305"/>
        <item m="1" x="2411"/>
        <item m="1" x="1283"/>
        <item m="1" x="1226"/>
        <item m="1" x="1154"/>
        <item m="1" x="1362"/>
        <item m="1" x="1100"/>
        <item m="1" x="1198"/>
        <item m="1" x="1929"/>
        <item m="1" x="1426"/>
        <item x="317"/>
        <item m="1" x="2946"/>
        <item m="1" x="1436"/>
        <item m="1" x="2307"/>
        <item m="1" x="2364"/>
        <item m="1" x="2334"/>
        <item m="1" x="2306"/>
        <item m="1" x="2335"/>
        <item m="1" x="2467"/>
        <item m="1" x="2116"/>
        <item m="1" x="2413"/>
        <item m="1" x="1545"/>
        <item m="1" x="1891"/>
        <item m="1" x="2490"/>
        <item m="1" x="2853"/>
        <item x="611"/>
        <item m="1" x="837"/>
        <item m="1" x="1354"/>
        <item m="1" x="1190"/>
        <item m="1" x="1703"/>
        <item m="1" x="1704"/>
        <item m="1" x="2503"/>
        <item x="600"/>
        <item x="318"/>
        <item x="401"/>
        <item m="1" x="2292"/>
        <item m="1" x="2293"/>
        <item x="20"/>
        <item m="1" x="838"/>
        <item m="1" x="1448"/>
        <item m="1" x="1930"/>
        <item m="1" x="912"/>
        <item m="1" x="1447"/>
        <item m="1" x="1483"/>
        <item m="1" x="1831"/>
        <item x="189"/>
        <item x="357"/>
        <item m="1" x="1656"/>
        <item m="1" x="2737"/>
        <item m="1" x="2552"/>
        <item x="544"/>
        <item x="545"/>
        <item x="539"/>
        <item m="1" x="1625"/>
        <item x="282"/>
        <item x="542"/>
        <item x="190"/>
        <item m="1" x="1449"/>
        <item m="1" x="2947"/>
        <item m="1" x="899"/>
        <item x="5"/>
        <item x="612"/>
        <item m="1" x="839"/>
        <item m="1" x="1931"/>
        <item m="1" x="913"/>
        <item x="21"/>
        <item m="1" x="934"/>
        <item m="1" x="1546"/>
        <item m="1" x="2414"/>
        <item m="1" x="2117"/>
        <item x="554"/>
        <item x="455"/>
        <item x="549"/>
        <item x="555"/>
        <item x="556"/>
        <item x="557"/>
        <item x="386"/>
        <item x="613"/>
        <item m="1" x="1045"/>
        <item m="1" x="1024"/>
        <item m="1" x="1484"/>
        <item m="1" x="2178"/>
        <item x="6"/>
        <item m="1" x="2569"/>
        <item m="1" x="1341"/>
        <item m="1" x="1286"/>
        <item m="1" x="2012"/>
        <item m="1" x="1271"/>
        <item m="1" x="1199"/>
        <item m="1" x="1184"/>
        <item m="1" x="1109"/>
        <item m="1" x="1067"/>
        <item m="1" x="2032"/>
        <item m="1" x="1398"/>
        <item m="1" x="939"/>
        <item m="1" x="1657"/>
        <item m="1" x="2948"/>
        <item m="1" x="2949"/>
        <item x="387"/>
        <item x="177"/>
        <item m="1" x="2031"/>
        <item x="191"/>
        <item x="548"/>
        <item x="546"/>
        <item m="1" x="1893"/>
        <item x="192"/>
        <item m="1" x="2879"/>
        <item m="1" x="2880"/>
        <item m="1" x="2881"/>
        <item m="1" x="2370"/>
        <item m="1" x="1892"/>
        <item x="709"/>
        <item x="283"/>
        <item x="319"/>
        <item x="102"/>
        <item m="1" x="840"/>
        <item x="550"/>
        <item m="1" x="841"/>
        <item x="551"/>
        <item x="552"/>
        <item x="553"/>
        <item m="1" x="842"/>
        <item m="1" x="1579"/>
        <item m="1" x="3097"/>
        <item m="1" x="2344"/>
        <item m="1" x="2504"/>
        <item m="1" x="2343"/>
        <item x="540"/>
        <item x="103"/>
        <item m="1" x="2322"/>
        <item x="97"/>
        <item m="1" x="1658"/>
        <item m="1" x="2356"/>
        <item m="1" x="843"/>
        <item m="1" x="844"/>
        <item m="1" x="2348"/>
        <item m="1" x="2368"/>
        <item m="1" x="1827"/>
        <item m="1" x="1659"/>
        <item x="527"/>
        <item m="1" x="2375"/>
        <item m="1" x="2377"/>
        <item m="1" x="2376"/>
        <item m="1" x="2378"/>
        <item m="1" x="2371"/>
        <item x="358"/>
        <item m="1" x="1155"/>
        <item m="1" x="1101"/>
        <item m="1" x="2459"/>
        <item m="1" x="2488"/>
        <item m="1" x="2010"/>
        <item m="1" x="2875"/>
        <item m="1" x="2415"/>
        <item m="1" x="1547"/>
        <item m="1" x="2416"/>
        <item m="1" x="3047"/>
        <item m="1" x="2365"/>
        <item m="1" x="3147"/>
        <item m="1" x="2120"/>
        <item m="1" x="2121"/>
        <item m="1" x="1972"/>
        <item m="1" x="2308"/>
        <item m="1" x="3048"/>
        <item m="1" x="2309"/>
        <item m="1" x="1548"/>
        <item m="1" x="2417"/>
        <item m="1" x="2418"/>
        <item m="1" x="2479"/>
        <item m="1" x="1973"/>
        <item m="1" x="2336"/>
        <item m="1" x="2310"/>
        <item m="1" x="1823"/>
        <item m="1" x="2337"/>
        <item m="1" x="2338"/>
        <item m="1" x="1986"/>
        <item m="1" x="3148"/>
        <item m="1" x="3049"/>
        <item m="1" x="1549"/>
        <item m="1" x="1550"/>
        <item m="1" x="2122"/>
        <item m="1" x="2123"/>
        <item m="1" x="2644"/>
        <item m="1" x="2643"/>
        <item m="1" x="2061"/>
        <item m="1" x="2910"/>
        <item m="1" x="1732"/>
        <item m="1" x="1307"/>
        <item m="1" x="1733"/>
        <item m="1" x="1734"/>
        <item m="1" x="1735"/>
        <item m="1" x="1736"/>
        <item m="1" x="969"/>
        <item m="1" x="970"/>
        <item m="1" x="971"/>
        <item m="1" x="2978"/>
        <item m="1" x="2980"/>
        <item m="1" x="1411"/>
        <item m="1" x="1737"/>
        <item m="1" x="1738"/>
        <item m="1" x="2062"/>
        <item m="1" x="2645"/>
        <item m="1" x="1412"/>
        <item m="1" x="1413"/>
        <item m="1" x="972"/>
        <item m="1" x="973"/>
        <item m="1" x="2646"/>
        <item m="1" x="1156"/>
        <item m="1" x="1102"/>
        <item m="1" x="1103"/>
        <item m="1" x="1157"/>
        <item m="1" x="1176"/>
        <item m="1" x="2221"/>
        <item m="1" x="2797"/>
        <item m="1" x="914"/>
        <item x="601"/>
        <item x="388"/>
        <item x="365"/>
        <item x="74"/>
        <item x="284"/>
        <item m="1" x="2952"/>
        <item m="1" x="2118"/>
        <item m="1" x="2981"/>
        <item m="1" x="2034"/>
        <item m="1" x="2951"/>
        <item m="1" x="2119"/>
        <item m="1" x="1824"/>
        <item m="1" x="2950"/>
        <item m="1" x="2979"/>
        <item m="1" x="2033"/>
        <item m="1" x="940"/>
        <item m="1" x="2600"/>
        <item m="1" x="1705"/>
        <item m="1" x="1706"/>
        <item m="1" x="1399"/>
        <item m="1" x="941"/>
        <item m="1" x="1707"/>
        <item x="710"/>
        <item m="1" x="2483"/>
        <item m="1" x="900"/>
        <item m="1" x="2440"/>
        <item m="1" x="1794"/>
        <item m="1" x="1795"/>
        <item m="1" x="2384"/>
        <item m="1" x="2394"/>
        <item m="1" x="2441"/>
        <item m="1" x="2657"/>
        <item m="1" x="2658"/>
        <item m="1" x="1832"/>
        <item x="7"/>
        <item x="427"/>
        <item x="193"/>
        <item m="1" x="845"/>
        <item m="1" x="846"/>
        <item x="754"/>
        <item x="34"/>
        <item x="407"/>
        <item m="1" x="926"/>
        <item m="1" x="1385"/>
        <item m="1" x="2124"/>
        <item m="1" x="1475"/>
        <item m="1" x="1386"/>
        <item m="1" x="1387"/>
        <item m="1" x="2585"/>
        <item m="1" x="1609"/>
        <item m="1" x="1661"/>
        <item m="1" x="1660"/>
        <item x="558"/>
        <item x="559"/>
        <item x="227"/>
        <item m="1" x="1895"/>
        <item m="1" x="2713"/>
        <item m="1" x="2505"/>
        <item m="1" x="2522"/>
        <item m="1" x="2167"/>
        <item m="1" x="2674"/>
        <item m="1" x="2675"/>
        <item x="458"/>
        <item x="285"/>
        <item x="471"/>
        <item m="1" x="1450"/>
        <item m="1" x="2811"/>
        <item m="1" x="1689"/>
        <item m="1" x="1690"/>
        <item m="1" x="2516"/>
        <item m="1" x="2517"/>
        <item m="1" x="2518"/>
        <item m="1" x="2519"/>
        <item x="286"/>
        <item m="1" x="2982"/>
        <item m="1" x="2345"/>
        <item x="682"/>
        <item x="422"/>
        <item x="565"/>
        <item x="566"/>
        <item x="567"/>
        <item m="1" x="847"/>
        <item x="560"/>
        <item x="561"/>
        <item x="562"/>
        <item x="563"/>
        <item m="1" x="1894"/>
        <item m="1" x="2667"/>
        <item x="75"/>
        <item x="402"/>
        <item m="1" x="2573"/>
        <item m="1" x="2063"/>
        <item m="1" x="2460"/>
        <item m="1" x="2125"/>
        <item m="1" x="3050"/>
        <item m="1" x="1158"/>
        <item m="1" x="2419"/>
        <item m="1" x="3051"/>
        <item m="1" x="1551"/>
        <item m="1" x="1104"/>
        <item m="1" x="1388"/>
        <item m="1" x="1227"/>
        <item m="1" x="1159"/>
        <item m="1" x="3052"/>
        <item m="1" x="1105"/>
        <item m="1" x="2983"/>
        <item m="1" x="2574"/>
        <item m="1" x="2064"/>
        <item x="22"/>
        <item m="1" x="1663"/>
        <item m="1" x="1662"/>
        <item m="1" x="2521"/>
        <item m="1" x="848"/>
        <item m="1" x="1708"/>
        <item x="157"/>
        <item m="1" x="1376"/>
        <item m="1" x="2200"/>
        <item m="1" x="2201"/>
        <item m="1" x="2530"/>
        <item m="1" x="2529"/>
        <item m="1" x="3157"/>
        <item m="1" x="2202"/>
        <item m="1" x="1451"/>
        <item m="1" x="2984"/>
        <item m="1" x="1076"/>
        <item m="1" x="1118"/>
        <item m="1" x="2544"/>
        <item x="76"/>
        <item x="488"/>
        <item x="389"/>
        <item x="652"/>
        <item x="653"/>
        <item x="390"/>
        <item m="1" x="849"/>
        <item x="178"/>
        <item x="287"/>
        <item m="1" x="2647"/>
        <item m="1" x="2625"/>
        <item m="1" x="2496"/>
        <item m="1" x="2621"/>
        <item m="1" x="2622"/>
        <item m="1" x="2623"/>
        <item m="1" x="2497"/>
        <item m="1" x="2491"/>
        <item m="1" x="2616"/>
        <item m="1" x="2624"/>
        <item m="1" x="1896"/>
        <item m="1" x="1485"/>
        <item m="1" x="1796"/>
        <item m="1" x="2350"/>
        <item m="1" x="2426"/>
        <item m="1" x="2492"/>
        <item m="1" x="1175"/>
        <item m="1" x="1308"/>
        <item m="1" x="1806"/>
        <item m="1" x="974"/>
        <item m="1" x="2385"/>
        <item m="1" x="2789"/>
        <item m="1" x="2211"/>
        <item m="1" x="2461"/>
        <item m="1" x="2442"/>
        <item m="1" x="2339"/>
        <item x="440"/>
        <item x="194"/>
        <item m="1" x="2035"/>
        <item m="1" x="2427"/>
        <item m="1" x="2036"/>
        <item m="1" x="2481"/>
        <item m="1" x="2472"/>
        <item m="1" x="2286"/>
        <item m="1" x="1841"/>
        <item m="1" x="1993"/>
        <item m="1" x="1981"/>
        <item m="1" x="2037"/>
        <item x="8"/>
        <item m="1" x="1776"/>
        <item m="1" x="901"/>
        <item m="1" x="1564"/>
        <item m="1" x="1634"/>
        <item m="1" x="1287"/>
        <item m="1" x="1709"/>
        <item m="1" x="1710"/>
        <item m="1" x="942"/>
        <item m="1" x="2687"/>
        <item m="1" x="2272"/>
        <item m="1" x="1635"/>
        <item m="1" x="850"/>
        <item x="179"/>
        <item x="533"/>
        <item m="1" x="3053"/>
        <item m="1" x="3054"/>
        <item m="1" x="1427"/>
        <item m="1" x="2609"/>
        <item m="1" x="3055"/>
        <item m="1" x="1008"/>
        <item m="1" x="1389"/>
        <item m="1" x="1552"/>
        <item m="1" x="1390"/>
        <item m="1" x="3056"/>
        <item m="1" x="3057"/>
        <item m="1" x="1331"/>
        <item m="1" x="1974"/>
        <item m="1" x="3058"/>
        <item m="1" x="1009"/>
        <item m="1" x="3059"/>
        <item m="1" x="3060"/>
        <item m="1" x="1767"/>
        <item m="1" x="1768"/>
        <item m="1" x="1769"/>
        <item m="1" x="1770"/>
        <item m="1" x="2420"/>
        <item m="1" x="1514"/>
        <item m="1" x="1771"/>
        <item m="1" x="3061"/>
        <item m="1" x="2126"/>
        <item m="1" x="1391"/>
        <item m="1" x="1332"/>
        <item m="1" x="3062"/>
        <item m="1" x="1010"/>
        <item m="1" x="3063"/>
        <item m="1" x="1428"/>
        <item m="1" x="3064"/>
        <item m="1" x="2127"/>
        <item m="1" x="3065"/>
        <item m="1" x="1011"/>
        <item m="1" x="1392"/>
        <item m="1" x="1515"/>
        <item m="1" x="1429"/>
        <item m="1" x="2421"/>
        <item m="1" x="1012"/>
        <item m="1" x="1013"/>
        <item m="1" x="1014"/>
        <item m="1" x="1015"/>
        <item m="1" x="1772"/>
        <item m="1" x="1430"/>
        <item m="1" x="1553"/>
        <item m="1" x="1431"/>
        <item m="1" x="1016"/>
        <item m="1" x="1017"/>
        <item m="1" x="3066"/>
        <item m="1" x="1018"/>
        <item m="1" x="1019"/>
        <item m="1" x="1393"/>
        <item m="1" x="3067"/>
        <item m="1" x="1333"/>
        <item m="1" x="3068"/>
        <item m="1" x="1773"/>
        <item m="1" x="1774"/>
        <item m="1" x="1020"/>
        <item m="1" x="2278"/>
        <item m="1" x="1394"/>
        <item m="1" x="3069"/>
        <item m="1" x="3070"/>
        <item m="1" x="915"/>
        <item m="1" x="2013"/>
        <item m="1" x="1272"/>
        <item m="1" x="1200"/>
        <item m="1" x="1110"/>
        <item m="1" x="1068"/>
        <item m="1" x="1363"/>
        <item x="633"/>
        <item m="1" x="1452"/>
        <item x="572"/>
        <item x="573"/>
        <item x="23"/>
        <item x="618"/>
        <item m="1" x="2428"/>
        <item x="442"/>
        <item m="1" x="1106"/>
        <item m="1" x="1160"/>
        <item m="1" x="1107"/>
        <item m="1" x="1228"/>
        <item m="1" x="1161"/>
        <item x="175"/>
        <item x="359"/>
        <item m="1" x="851"/>
        <item m="1" x="1897"/>
        <item m="1" x="1945"/>
        <item m="1" x="2777"/>
        <item x="288"/>
        <item x="339"/>
        <item x="664"/>
        <item m="1" x="1807"/>
        <item m="1" x="2985"/>
        <item m="1" x="1691"/>
        <item m="1" x="1692"/>
        <item m="1" x="1693"/>
        <item m="1" x="1694"/>
        <item m="1" x="1695"/>
        <item m="1" x="1696"/>
        <item m="1" x="1697"/>
        <item m="1" x="1636"/>
        <item m="1" x="1111"/>
        <item m="1" x="1069"/>
        <item m="1" x="3071"/>
        <item m="1" x="2128"/>
        <item m="1" x="2129"/>
        <item m="1" x="3072"/>
        <item m="1" x="2130"/>
        <item m="1" x="3073"/>
        <item m="1" x="3074"/>
        <item x="528"/>
        <item x="289"/>
        <item m="1" x="1898"/>
        <item x="24"/>
        <item m="1" x="916"/>
        <item m="1" x="2648"/>
        <item m="1" x="2876"/>
        <item m="1" x="2234"/>
        <item m="1" x="1975"/>
        <item m="1" x="1554"/>
        <item m="1" x="2812"/>
        <item m="1" x="2422"/>
        <item m="1" x="1932"/>
        <item m="1" x="2830"/>
        <item m="1" x="2877"/>
        <item m="1" x="2011"/>
        <item m="1" x="3149"/>
        <item m="1" x="2311"/>
        <item m="1" x="3122"/>
        <item m="1" x="2937"/>
        <item m="1" x="2366"/>
        <item m="1" x="2340"/>
        <item m="1" x="2543"/>
        <item m="1" x="2183"/>
        <item m="1" x="1987"/>
        <item m="1" x="1825"/>
        <item m="1" x="3171"/>
        <item m="1" x="2843"/>
        <item m="1" x="2462"/>
        <item m="1" x="2480"/>
        <item m="1" x="2489"/>
        <item m="1" x="2839"/>
        <item m="1" x="2003"/>
        <item m="1" x="2860"/>
        <item m="1" x="1528"/>
        <item m="1" x="2395"/>
        <item m="1" x="2531"/>
        <item m="1" x="2798"/>
        <item m="1" x="2626"/>
        <item m="1" x="2222"/>
        <item m="1" x="1961"/>
        <item m="1" x="1808"/>
        <item m="1" x="2826"/>
        <item m="1" x="2911"/>
        <item m="1" x="3112"/>
        <item m="1" x="3130"/>
        <item m="1" x="3158"/>
        <item m="1" x="2484"/>
        <item m="1" x="2475"/>
        <item m="1" x="2357"/>
        <item m="1" x="2294"/>
        <item m="1" x="2323"/>
        <item m="1" x="2443"/>
        <item m="1" x="1899"/>
        <item m="1" x="2835"/>
        <item m="1" x="2790"/>
        <item m="1" x="2617"/>
        <item m="1" x="2212"/>
        <item m="1" x="1946"/>
        <item m="1" x="1797"/>
        <item m="1" x="2820"/>
        <item m="1" x="2351"/>
        <item m="1" x="2313"/>
        <item m="1" x="2429"/>
        <item m="1" x="2854"/>
        <item m="1" x="1518"/>
        <item m="1" x="2386"/>
        <item m="1" x="2523"/>
        <item m="1" x="1172"/>
        <item x="320"/>
        <item m="1" x="1355"/>
        <item m="1" x="1191"/>
        <item m="1" x="3113"/>
        <item x="529"/>
        <item m="1" x="2649"/>
        <item m="1" x="2650"/>
        <item m="1" x="2651"/>
        <item x="195"/>
        <item m="1" x="1933"/>
        <item m="1" x="2131"/>
        <item m="1" x="1555"/>
        <item m="1" x="1556"/>
        <item m="1" x="2423"/>
        <item m="1" x="2132"/>
        <item m="1" x="2610"/>
        <item m="1" x="2611"/>
        <item m="1" x="1596"/>
        <item m="1" x="2546"/>
        <item m="1" x="2548"/>
        <item m="1" x="2547"/>
        <item m="1" x="2549"/>
        <item m="1" x="2986"/>
        <item m="1" x="2444"/>
        <item m="1" x="3075"/>
        <item m="1" x="2463"/>
        <item m="1" x="3076"/>
        <item x="403"/>
        <item m="1" x="1664"/>
        <item m="1" x="2601"/>
        <item x="154"/>
        <item x="321"/>
        <item x="711"/>
        <item x="360"/>
        <item x="714"/>
        <item x="568"/>
        <item m="1" x="1826"/>
        <item m="1" x="2590"/>
        <item m="1" x="2556"/>
        <item m="1" x="2558"/>
        <item m="1" x="2559"/>
        <item m="1" x="2560"/>
        <item x="622"/>
        <item x="623"/>
        <item m="1" x="2550"/>
        <item x="585"/>
        <item m="1" x="852"/>
        <item m="1" x="2381"/>
        <item m="1" x="1498"/>
        <item m="1" x="1938"/>
        <item m="1" x="1939"/>
        <item m="1" x="1940"/>
        <item m="1" x="1941"/>
        <item m="1" x="1934"/>
        <item m="1" x="1900"/>
        <item m="1" x="1453"/>
        <item m="1" x="1454"/>
        <item m="1" x="2551"/>
        <item m="1" x="2553"/>
        <item m="1" x="2555"/>
        <item m="1" x="2554"/>
        <item x="322"/>
        <item x="290"/>
        <item x="586"/>
        <item x="587"/>
        <item x="588"/>
        <item x="589"/>
        <item x="590"/>
        <item m="1" x="853"/>
        <item x="381"/>
        <item x="441"/>
        <item x="9"/>
        <item m="1" x="2477"/>
        <item m="1" x="2486"/>
        <item m="1" x="3118"/>
        <item m="1" x="1985"/>
        <item m="1" x="2006"/>
        <item m="1" x="3119"/>
        <item m="1" x="1510"/>
        <item m="1" x="3022"/>
        <item m="1" x="2688"/>
        <item m="1" x="2953"/>
        <item m="1" x="1177"/>
        <item m="1" x="902"/>
        <item m="1" x="2493"/>
        <item m="1" x="1902"/>
        <item x="291"/>
        <item x="196"/>
        <item x="143"/>
        <item m="1" x="2065"/>
        <item m="1" x="2066"/>
        <item m="1" x="2067"/>
        <item m="1" x="2068"/>
        <item m="1" x="1414"/>
        <item x="614"/>
        <item m="1" x="1665"/>
        <item m="1" x="1666"/>
        <item m="1" x="854"/>
        <item x="591"/>
        <item x="592"/>
        <item x="593"/>
        <item x="594"/>
        <item m="1" x="855"/>
        <item x="292"/>
        <item m="1" x="2668"/>
        <item x="683"/>
        <item x="595"/>
        <item x="596"/>
        <item m="1" x="856"/>
        <item m="1" x="2564"/>
        <item m="1" x="2567"/>
        <item m="1" x="2566"/>
        <item m="1" x="2563"/>
        <item m="1" x="857"/>
        <item x="602"/>
        <item x="603"/>
        <item x="450"/>
        <item m="1" x="1455"/>
        <item m="1" x="2578"/>
        <item m="1" x="2745"/>
        <item x="530"/>
        <item m="1" x="917"/>
        <item m="1" x="2813"/>
        <item x="531"/>
        <item m="1" x="3114"/>
        <item m="1" x="2598"/>
        <item m="1" x="2599"/>
        <item m="1" x="2597"/>
        <item m="1" x="2589"/>
        <item m="1" x="1667"/>
        <item x="180"/>
        <item m="1" x="1901"/>
        <item m="1" x="2514"/>
        <item m="1" x="2902"/>
        <item m="1" x="2524"/>
        <item m="1" x="3124"/>
        <item m="1" x="3152"/>
        <item m="1" x="3108"/>
        <item x="684"/>
        <item x="615"/>
        <item x="616"/>
        <item m="1" x="2592"/>
        <item m="1" x="2594"/>
        <item m="1" x="2596"/>
        <item m="1" x="1207"/>
        <item m="1" x="2275"/>
        <item m="1" x="2602"/>
        <item m="1" x="2882"/>
        <item m="1" x="2883"/>
        <item m="1" x="2884"/>
        <item m="1" x="2595"/>
        <item m="1" x="2593"/>
        <item m="1" x="1257"/>
        <item m="1" x="1258"/>
        <item m="1" x="3098"/>
        <item x="25"/>
        <item m="1" x="2133"/>
        <item m="1" x="1557"/>
        <item m="1" x="918"/>
        <item m="1" x="2367"/>
        <item m="1" x="2341"/>
        <item m="1" x="2615"/>
        <item x="26"/>
        <item m="1" x="858"/>
        <item m="1" x="859"/>
        <item m="1" x="860"/>
        <item m="1" x="861"/>
        <item x="626"/>
        <item m="1" x="862"/>
        <item x="627"/>
        <item x="605"/>
        <item x="755"/>
        <item m="1" x="863"/>
        <item m="1" x="1580"/>
        <item m="1" x="1903"/>
        <item m="1" x="1904"/>
        <item m="1" x="1377"/>
        <item x="293"/>
        <item x="294"/>
        <item m="1" x="2575"/>
        <item m="1" x="2576"/>
        <item m="1" x="2577"/>
        <item m="1" x="2188"/>
        <item x="109"/>
        <item x="574"/>
        <item x="575"/>
        <item x="576"/>
        <item x="414"/>
        <item x="221"/>
        <item m="1" x="864"/>
        <item x="647"/>
        <item x="408"/>
        <item x="199"/>
        <item x="35"/>
        <item m="1" x="927"/>
        <item m="1" x="1977"/>
        <item x="493"/>
        <item m="1" x="1247"/>
        <item m="1" x="2676"/>
        <item x="654"/>
        <item m="1" x="2618"/>
        <item m="1" x="2627"/>
        <item m="1" x="2469"/>
        <item m="1" x="2717"/>
        <item m="1" x="2666"/>
        <item m="1" x="1739"/>
        <item m="1" x="3103"/>
        <item m="1" x="1626"/>
        <item m="1" x="1627"/>
        <item m="1" x="1260"/>
        <item m="1" x="1259"/>
        <item m="1" x="1905"/>
        <item m="1" x="1833"/>
        <item m="1" x="2468"/>
        <item x="295"/>
        <item x="582"/>
        <item m="1" x="928"/>
        <item x="36"/>
        <item x="51"/>
        <item m="1" x="932"/>
        <item m="1" x="929"/>
        <item m="1" x="1937"/>
        <item x="37"/>
        <item x="52"/>
        <item m="1" x="1782"/>
        <item m="1" x="930"/>
        <item m="1" x="1978"/>
        <item m="1" x="2659"/>
        <item m="1" x="1834"/>
        <item m="1" x="2660"/>
        <item m="1" x="931"/>
        <item m="1" x="1835"/>
        <item m="1" x="2661"/>
        <item m="1" x="1836"/>
        <item m="1" x="1021"/>
        <item m="1" x="1838"/>
        <item m="1" x="1837"/>
        <item m="1" x="2470"/>
        <item m="1" x="2662"/>
        <item m="1" x="3081"/>
        <item x="38"/>
        <item x="39"/>
        <item x="409"/>
        <item m="1" x="2718"/>
        <item m="1" x="1022"/>
        <item x="40"/>
        <item x="81"/>
        <item x="323"/>
        <item m="1" x="2663"/>
        <item m="1" x="2664"/>
        <item m="1" x="1839"/>
        <item m="1" x="1288"/>
        <item m="1" x="1112"/>
        <item m="1" x="1070"/>
        <item m="1" x="1046"/>
        <item m="1" x="1025"/>
        <item m="1" x="1289"/>
        <item m="1" x="1201"/>
        <item m="1" x="1113"/>
        <item m="1" x="1071"/>
        <item m="1" x="1047"/>
        <item m="1" x="1248"/>
        <item m="1" x="1781"/>
        <item x="415"/>
        <item x="412"/>
        <item x="685"/>
        <item x="296"/>
        <item x="724"/>
        <item m="1" x="2665"/>
        <item m="1" x="1906"/>
        <item m="1" x="2162"/>
        <item m="1" x="2561"/>
        <item m="1" x="2163"/>
        <item x="686"/>
        <item x="687"/>
        <item x="688"/>
        <item x="416"/>
        <item m="1" x="2591"/>
        <item m="1" x="2669"/>
        <item x="725"/>
        <item x="760"/>
        <item x="606"/>
        <item x="417"/>
        <item m="1" x="865"/>
        <item x="297"/>
        <item m="1" x="1637"/>
        <item x="564"/>
        <item m="1" x="1907"/>
        <item m="1" x="2987"/>
        <item m="1" x="1909"/>
        <item m="1" x="1565"/>
        <item m="1" x="2603"/>
        <item m="1" x="1908"/>
        <item x="298"/>
        <item m="1" x="2742"/>
        <item m="1" x="2743"/>
        <item m="1" x="2744"/>
        <item m="1" x="2747"/>
        <item m="1" x="2746"/>
        <item m="1" x="2749"/>
        <item m="1" x="2748"/>
        <item m="1" x="2751"/>
        <item m="1" x="2752"/>
        <item m="1" x="2750"/>
        <item m="1" x="3100"/>
        <item m="1" x="2629"/>
        <item m="1" x="2630"/>
        <item m="1" x="2069"/>
        <item m="1" x="1309"/>
        <item m="1" x="1055"/>
        <item m="1" x="1034"/>
        <item m="1" x="1310"/>
        <item m="1" x="1213"/>
        <item m="1" x="1129"/>
        <item m="1" x="1082"/>
        <item m="1" x="1056"/>
        <item m="1" x="1035"/>
        <item m="1" x="1456"/>
        <item x="93"/>
        <item m="1" x="2150"/>
        <item m="1" x="2148"/>
        <item x="499"/>
        <item x="500"/>
        <item x="77"/>
        <item m="1" x="1581"/>
        <item m="1" x="1130"/>
        <item m="1" x="1083"/>
        <item m="1" x="2258"/>
        <item x="532"/>
        <item m="1" x="866"/>
        <item m="1" x="2698"/>
        <item x="665"/>
        <item m="1" x="2721"/>
        <item m="1" x="2722"/>
        <item m="1" x="867"/>
        <item m="1" x="2723"/>
        <item x="423"/>
        <item x="299"/>
        <item x="671"/>
        <item x="373"/>
        <item m="1" x="868"/>
        <item m="1" x="2733"/>
        <item m="1" x="2727"/>
        <item m="1" x="2728"/>
        <item m="1" x="2729"/>
        <item m="1" x="2730"/>
        <item m="1" x="2731"/>
        <item m="1" x="2732"/>
        <item x="672"/>
        <item x="689"/>
        <item m="1" x="2988"/>
        <item m="1" x="2652"/>
        <item m="1" x="2653"/>
        <item x="404"/>
        <item m="1" x="869"/>
        <item m="1" x="2724"/>
        <item x="696"/>
        <item x="697"/>
        <item x="680"/>
        <item m="1" x="870"/>
        <item m="1" x="2562"/>
        <item m="1" x="1607"/>
        <item x="541"/>
        <item m="1" x="2157"/>
        <item m="1" x="871"/>
        <item x="181"/>
        <item x="411"/>
        <item m="1" x="2715"/>
        <item m="1" x="2699"/>
        <item m="1" x="2714"/>
        <item x="391"/>
        <item x="694"/>
        <item x="695"/>
        <item m="1" x="872"/>
        <item x="707"/>
        <item m="1" x="2153"/>
        <item x="392"/>
        <item x="393"/>
        <item x="110"/>
        <item m="1" x="2753"/>
        <item m="1" x="2532"/>
        <item m="1" x="3159"/>
        <item x="577"/>
        <item x="366"/>
        <item m="1" x="2689"/>
        <item m="1" x="2754"/>
        <item m="1" x="2755"/>
        <item x="698"/>
        <item x="699"/>
        <item x="700"/>
        <item x="701"/>
        <item x="702"/>
        <item x="703"/>
        <item x="394"/>
        <item m="1" x="873"/>
        <item x="182"/>
        <item m="1" x="2762"/>
        <item m="1" x="2759"/>
        <item m="1" x="2760"/>
        <item m="1" x="2761"/>
        <item m="1" x="2757"/>
        <item m="1" x="2758"/>
        <item m="1" x="2756"/>
        <item x="704"/>
        <item m="1" x="874"/>
        <item x="705"/>
        <item x="706"/>
        <item m="1" x="875"/>
        <item x="673"/>
        <item m="1" x="2149"/>
        <item x="375"/>
        <item x="376"/>
        <item x="377"/>
        <item x="231"/>
        <item x="674"/>
        <item m="1" x="2784"/>
        <item m="1" x="2954"/>
        <item m="1" x="2774"/>
        <item m="1" x="2773"/>
        <item m="1" x="2772"/>
        <item m="1" x="2775"/>
        <item m="1" x="2725"/>
        <item m="1" x="2726"/>
        <item m="1" x="2683"/>
        <item m="1" x="2682"/>
        <item m="1" x="1119"/>
        <item m="1" x="2766"/>
        <item m="1" x="2769"/>
        <item m="1" x="2770"/>
        <item m="1" x="1238"/>
        <item m="1" x="1239"/>
        <item m="1" x="1249"/>
        <item m="1" x="1250"/>
        <item m="1" x="1251"/>
        <item m="1" x="2146"/>
        <item m="1" x="2168"/>
        <item m="1" x="1180"/>
        <item m="1" x="2677"/>
        <item m="1" x="2678"/>
        <item m="1" x="1179"/>
        <item m="1" x="1181"/>
        <item m="1" x="1261"/>
        <item m="1" x="1263"/>
        <item m="1" x="1262"/>
        <item m="1" x="2700"/>
        <item x="715"/>
        <item x="690"/>
        <item x="655"/>
        <item x="656"/>
        <item x="666"/>
        <item x="669"/>
        <item x="670"/>
        <item x="657"/>
        <item x="658"/>
        <item x="659"/>
        <item m="1" x="1598"/>
        <item m="1" x="1629"/>
        <item m="1" x="1628"/>
        <item m="1" x="1252"/>
        <item m="1" x="1253"/>
        <item m="1" x="2679"/>
        <item m="1" x="2680"/>
        <item m="1" x="1254"/>
        <item m="1" x="2955"/>
        <item m="1" x="2778"/>
        <item m="1" x="2701"/>
        <item m="1" x="2716"/>
        <item m="1" x="876"/>
        <item m="1" x="2783"/>
        <item m="1" x="2782"/>
        <item x="662"/>
        <item x="667"/>
        <item m="1" x="1342"/>
        <item m="1" x="1185"/>
        <item m="1" x="1630"/>
        <item m="1" x="1632"/>
        <item m="1" x="1631"/>
        <item m="1" x="2702"/>
        <item x="716"/>
        <item x="717"/>
        <item m="1" x="877"/>
        <item x="159"/>
        <item m="1" x="2684"/>
        <item m="1" x="2785"/>
        <item m="1" x="1505"/>
        <item m="1" x="2382"/>
        <item m="1" x="2740"/>
        <item m="1" x="2741"/>
        <item m="1" x="2763"/>
        <item x="742"/>
        <item m="1" x="2786"/>
        <item m="1" x="2787"/>
        <item m="1" x="2788"/>
        <item m="1" x="1264"/>
        <item x="719"/>
        <item x="634"/>
        <item m="1" x="2799"/>
        <item m="1" x="2845"/>
        <item m="1" x="878"/>
        <item x="155"/>
        <item x="501"/>
        <item x="502"/>
        <item m="1" x="2604"/>
        <item m="1" x="2703"/>
        <item m="1" x="2846"/>
        <item m="1" x="2277"/>
        <item m="1" x="3086"/>
        <item x="578"/>
        <item x="712"/>
        <item m="1" x="1911"/>
        <item x="300"/>
        <item x="624"/>
        <item m="1" x="2885"/>
        <item m="1" x="2886"/>
        <item m="1" x="2887"/>
        <item m="1" x="2848"/>
        <item m="1" x="2849"/>
        <item m="1" x="2850"/>
        <item m="1" x="879"/>
        <item x="720"/>
        <item x="721"/>
        <item x="722"/>
        <item x="691"/>
        <item m="1" x="1256"/>
        <item m="1" x="1255"/>
        <item m="1" x="2681"/>
        <item x="660"/>
        <item x="661"/>
        <item x="743"/>
        <item x="668"/>
        <item x="516"/>
        <item x="628"/>
        <item m="1" x="1516"/>
        <item m="1" x="1517"/>
        <item x="301"/>
        <item m="1" x="2863"/>
        <item m="1" x="1910"/>
        <item m="1" x="2847"/>
        <item m="1" x="2851"/>
        <item m="1" x="2852"/>
        <item m="1" x="2862"/>
        <item m="1" x="880"/>
        <item x="726"/>
        <item x="718"/>
        <item m="1" x="881"/>
        <item m="1" x="2070"/>
        <item m="1" x="1529"/>
        <item m="1" x="2396"/>
        <item m="1" x="2654"/>
        <item m="1" x="2989"/>
        <item m="1" x="2861"/>
        <item m="1" x="2655"/>
        <item m="1" x="882"/>
        <item x="727"/>
        <item x="728"/>
        <item x="597"/>
        <item m="1" x="2565"/>
        <item m="1" x="2898"/>
        <item m="1" x="2899"/>
        <item m="1" x="2464"/>
        <item m="1" x="2878"/>
        <item m="1" x="2779"/>
        <item m="1" x="2465"/>
        <item m="1" x="2071"/>
        <item m="1" x="1530"/>
        <item m="1" x="2397"/>
        <item m="1" x="2533"/>
        <item m="1" x="2223"/>
        <item m="1" x="2990"/>
        <item m="1" x="3160"/>
        <item m="1" x="2704"/>
        <item m="1" x="2314"/>
        <item m="1" x="1935"/>
        <item x="324"/>
        <item x="340"/>
        <item x="10"/>
        <item x="11"/>
        <item m="1" x="903"/>
        <item m="1" x="904"/>
        <item m="1" x="933"/>
        <item x="41"/>
        <item m="1" x="2912"/>
        <item m="1" x="2915"/>
        <item m="1" x="2913"/>
        <item m="1" x="2914"/>
        <item x="156"/>
        <item m="1" x="919"/>
        <item m="1" x="2900"/>
        <item m="1" x="2901"/>
        <item x="160"/>
        <item x="27"/>
        <item x="729"/>
        <item m="1" x="883"/>
        <item m="1" x="2940"/>
        <item x="579"/>
        <item m="1" x="2506"/>
        <item m="1" x="2719"/>
        <item m="1" x="2720"/>
        <item x="456"/>
        <item m="1" x="2512"/>
        <item m="1" x="1170"/>
        <item m="1" x="2734"/>
        <item m="1" x="2134"/>
        <item m="1" x="2545"/>
        <item x="580"/>
        <item x="325"/>
        <item m="1" x="1936"/>
        <item m="1" x="1334"/>
        <item m="1" x="1108"/>
        <item m="1" x="2844"/>
        <item m="1" x="1043"/>
        <item m="1" x="1065"/>
        <item m="1" x="1162"/>
        <item m="1" x="1066"/>
        <item m="1" x="1229"/>
        <item m="1" x="1335"/>
        <item m="1" x="2831"/>
        <item m="1" x="920"/>
        <item m="1" x="2941"/>
        <item m="1" x="2942"/>
        <item m="1" x="2471"/>
        <item x="111"/>
        <item x="395"/>
        <item x="396"/>
        <item m="1" x="884"/>
        <item x="730"/>
        <item m="1" x="2586"/>
        <item m="1" x="2235"/>
        <item m="1" x="2587"/>
        <item m="1" x="1476"/>
        <item m="1" x="2588"/>
        <item m="1" x="2135"/>
        <item m="1" x="3077"/>
        <item m="1" x="2938"/>
        <item m="1" x="3078"/>
        <item m="1" x="2136"/>
        <item m="1" x="3079"/>
        <item m="1" x="2137"/>
        <item m="1" x="3080"/>
        <item m="1" x="2038"/>
        <item x="302"/>
        <item x="28"/>
        <item m="1" x="1809"/>
        <item m="1" x="2315"/>
        <item m="1" x="1507"/>
        <item m="1" x="2383"/>
        <item x="112"/>
        <item m="1" x="2612"/>
        <item x="113"/>
        <item m="1" x="3083"/>
        <item m="1" x="2897"/>
        <item m="1" x="2780"/>
        <item m="1" x="3089"/>
        <item m="1" x="3090"/>
        <item m="1" x="3092"/>
        <item m="1" x="3087"/>
        <item m="1" x="3091"/>
        <item m="1" x="3093"/>
        <item m="1" x="3095"/>
        <item m="1" x="3094"/>
        <item m="1" x="3096"/>
        <item m="1" x="1603"/>
        <item m="1" x="1482"/>
        <item m="1" x="1506"/>
        <item m="1" x="3104"/>
        <item m="1" x="1508"/>
        <item m="1" x="3088"/>
        <item m="1" x="3105"/>
        <item m="1" x="2781"/>
        <item m="1" x="3107"/>
        <item m="1" x="3161"/>
        <item m="1" x="3134"/>
        <item m="1" x="3132"/>
        <item m="1" x="3133"/>
        <item x="731"/>
        <item x="732"/>
        <item x="733"/>
        <item m="1" x="885"/>
        <item x="744"/>
        <item m="1" x="1775"/>
        <item x="489"/>
        <item m="1" x="1698"/>
        <item m="1" x="1496"/>
        <item m="1" x="907"/>
        <item m="1" x="3106"/>
        <item m="1" x="1828"/>
        <item x="424"/>
        <item m="1" x="1668"/>
        <item m="1" x="2994"/>
        <item m="1" x="2995"/>
        <item m="1" x="2991"/>
        <item m="1" x="2992"/>
        <item m="1" x="2999"/>
        <item m="1" x="2996"/>
        <item m="1" x="2997"/>
        <item m="1" x="2993"/>
        <item m="1" x="2998"/>
        <item x="713"/>
        <item x="425"/>
        <item m="1" x="3082"/>
        <item x="734"/>
        <item m="1" x="886"/>
        <item m="1" x="3131"/>
        <item m="1" x="887"/>
        <item m="1" x="888"/>
        <item m="1" x="1242"/>
        <item m="1" x="2169"/>
        <item m="1" x="2171"/>
        <item x="692"/>
        <item m="1" x="2579"/>
        <item m="1" x="2072"/>
        <item m="1" x="1378"/>
        <item m="1" x="1311"/>
        <item m="1" x="1131"/>
        <item m="1" x="1084"/>
        <item m="1" x="975"/>
        <item m="1" x="976"/>
        <item m="1" x="1457"/>
        <item m="1" x="1458"/>
        <item m="1" x="2534"/>
        <item m="1" x="3162"/>
        <item m="1" x="3000"/>
        <item m="1" x="3001"/>
        <item m="1" x="1740"/>
        <item m="1" x="1459"/>
        <item m="1" x="3002"/>
        <item m="1" x="2073"/>
        <item m="1" x="1132"/>
        <item m="1" x="1085"/>
        <item m="1" x="3006"/>
        <item m="1" x="2580"/>
        <item m="1" x="1036"/>
        <item m="1" x="2074"/>
        <item m="1" x="3003"/>
        <item m="1" x="1741"/>
        <item m="1" x="1742"/>
        <item m="1" x="1743"/>
        <item m="1" x="977"/>
        <item m="1" x="1312"/>
        <item m="1" x="2020"/>
        <item m="1" x="1279"/>
        <item m="1" x="1214"/>
        <item m="1" x="1215"/>
        <item m="1" x="1133"/>
        <item m="1" x="1086"/>
        <item m="1" x="1057"/>
        <item m="1" x="1356"/>
        <item m="1" x="1216"/>
        <item m="1" x="1192"/>
        <item m="1" x="3004"/>
        <item m="1" x="3005"/>
        <item x="78"/>
        <item x="29"/>
        <item x="397"/>
        <item x="581"/>
        <item x="604"/>
        <item x="94"/>
        <item x="95"/>
        <item x="457"/>
        <item x="737"/>
        <item x="738"/>
        <item x="739"/>
        <item x="426"/>
        <item x="635"/>
        <item x="80"/>
        <item m="1" x="3007"/>
        <item m="1" x="1810"/>
        <item m="1" x="1811"/>
        <item m="1" x="1812"/>
        <item m="1" x="2814"/>
        <item m="1" x="3150"/>
        <item m="1" x="2815"/>
        <item m="1" x="3151"/>
        <item m="1" x="2816"/>
        <item m="1" x="2939"/>
        <item m="1" x="2170"/>
        <item m="1" x="889"/>
        <item m="1" x="890"/>
        <item m="1" x="891"/>
        <item m="1" x="892"/>
        <item x="693"/>
        <item x="79"/>
        <item x="114"/>
        <item x="197"/>
        <item x="228"/>
        <item x="761"/>
        <item m="1" x="893"/>
        <item x="617"/>
        <item x="745"/>
        <item x="746"/>
        <item x="747"/>
        <item x="748"/>
        <item x="749"/>
        <item x="750"/>
        <item x="751"/>
        <item x="752"/>
        <item x="753"/>
        <item x="735"/>
        <item x="736"/>
        <item x="756"/>
        <item x="757"/>
        <item x="758"/>
      </items>
    </pivotField>
    <pivotField axis="axisRow" compact="0" showAll="0" sortType="descending" defaultSubtotal="0">
      <items count="5">
        <item m="1" x="4"/>
        <item x="0"/>
        <item x="1"/>
        <item x="2"/>
        <item x="3"/>
      </items>
    </pivotField>
    <pivotField compact="0" showAll="0"/>
  </pivotFields>
  <rowFields count="3">
    <field x="2"/>
    <field x="6"/>
    <field x="5"/>
  </rowFields>
  <rowItems count="6059">
    <i>
      <x v="4"/>
    </i>
    <i r="1">
      <x v="1"/>
    </i>
    <i r="2">
      <x v="11"/>
    </i>
    <i r="2">
      <x v="677"/>
    </i>
    <i r="2">
      <x v="1244"/>
    </i>
    <i r="2">
      <x v="1326"/>
    </i>
    <i r="2">
      <x v="1334"/>
    </i>
    <i r="2">
      <x v="1846"/>
    </i>
    <i r="2">
      <x v="1868"/>
    </i>
    <i r="2">
      <x v="2034"/>
    </i>
    <i r="2">
      <x v="2174"/>
    </i>
    <i r="2">
      <x v="2441"/>
    </i>
    <i r="2">
      <x v="2945"/>
    </i>
    <i r="2">
      <x v="2946"/>
    </i>
    <i r="1">
      <x v="2"/>
    </i>
    <i r="2">
      <x v="27"/>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12"/>
    </i>
    <i r="1">
      <x v="1"/>
    </i>
    <i r="2">
      <x v="11"/>
    </i>
    <i r="2">
      <x v="677"/>
    </i>
    <i r="2">
      <x v="1244"/>
    </i>
    <i r="2">
      <x v="1326"/>
    </i>
    <i r="2">
      <x v="1334"/>
    </i>
    <i r="2">
      <x v="1846"/>
    </i>
    <i r="2">
      <x v="1868"/>
    </i>
    <i r="2">
      <x v="2034"/>
    </i>
    <i r="2">
      <x v="2174"/>
    </i>
    <i r="2">
      <x v="2945"/>
    </i>
    <i r="2">
      <x v="2946"/>
    </i>
    <i r="1">
      <x v="2"/>
    </i>
    <i r="2">
      <x v="30"/>
    </i>
    <i r="2">
      <x v="31"/>
    </i>
    <i r="2">
      <x v="32"/>
    </i>
    <i r="2">
      <x v="34"/>
    </i>
    <i r="2">
      <x v="35"/>
    </i>
    <i r="2">
      <x v="36"/>
    </i>
    <i r="2">
      <x v="273"/>
    </i>
    <i r="2">
      <x v="274"/>
    </i>
    <i r="1">
      <x v="3"/>
    </i>
    <i r="2">
      <x v="597"/>
    </i>
    <i r="2">
      <x v="1325"/>
    </i>
    <i r="2">
      <x v="1823"/>
    </i>
    <i r="2">
      <x v="2108"/>
    </i>
    <i r="2">
      <x v="2264"/>
    </i>
    <i r="2">
      <x v="2960"/>
    </i>
    <i r="2">
      <x v="3122"/>
    </i>
    <i r="1">
      <x v="4"/>
    </i>
    <i r="2">
      <x v="45"/>
    </i>
    <i r="2">
      <x v="407"/>
    </i>
    <i r="2">
      <x v="827"/>
    </i>
    <i r="2">
      <x v="2040"/>
    </i>
    <i r="2">
      <x v="2563"/>
    </i>
    <i r="2">
      <x v="2587"/>
    </i>
    <i r="2">
      <x v="2588"/>
    </i>
    <i r="2">
      <x v="2593"/>
    </i>
    <i>
      <x v="13"/>
    </i>
    <i r="1">
      <x v="1"/>
    </i>
    <i r="2">
      <x v="11"/>
    </i>
    <i r="2">
      <x v="677"/>
    </i>
    <i r="2">
      <x v="1244"/>
    </i>
    <i r="2">
      <x v="1326"/>
    </i>
    <i r="2">
      <x v="1334"/>
    </i>
    <i r="2">
      <x v="1846"/>
    </i>
    <i r="2">
      <x v="1868"/>
    </i>
    <i r="2">
      <x v="2034"/>
    </i>
    <i r="2">
      <x v="2174"/>
    </i>
    <i r="2">
      <x v="2441"/>
    </i>
    <i r="2">
      <x v="2945"/>
    </i>
    <i r="2">
      <x v="2946"/>
    </i>
    <i r="1">
      <x v="2"/>
    </i>
    <i r="2">
      <x v="301"/>
    </i>
    <i r="2">
      <x v="549"/>
    </i>
    <i r="2">
      <x v="574"/>
    </i>
    <i r="2">
      <x v="575"/>
    </i>
    <i r="2">
      <x v="583"/>
    </i>
    <i r="2">
      <x v="1323"/>
    </i>
    <i r="2">
      <x v="1369"/>
    </i>
    <i r="2">
      <x v="1394"/>
    </i>
    <i r="1">
      <x v="3"/>
    </i>
    <i r="2">
      <x v="29"/>
    </i>
    <i r="2">
      <x v="37"/>
    </i>
    <i r="2">
      <x v="597"/>
    </i>
    <i r="2">
      <x v="1325"/>
    </i>
    <i r="2">
      <x v="1823"/>
    </i>
    <i r="2">
      <x v="2108"/>
    </i>
    <i r="2">
      <x v="2264"/>
    </i>
    <i r="2">
      <x v="2960"/>
    </i>
    <i r="2">
      <x v="3122"/>
    </i>
    <i r="1">
      <x v="4"/>
    </i>
    <i r="2">
      <x v="45"/>
    </i>
    <i r="2">
      <x v="407"/>
    </i>
    <i r="2">
      <x v="827"/>
    </i>
    <i r="2">
      <x v="2563"/>
    </i>
    <i r="2">
      <x v="2588"/>
    </i>
    <i r="2">
      <x v="2593"/>
    </i>
    <i>
      <x v="14"/>
    </i>
    <i r="1">
      <x v="1"/>
    </i>
    <i r="2">
      <x v="11"/>
    </i>
    <i r="2">
      <x v="677"/>
    </i>
    <i r="2">
      <x v="1244"/>
    </i>
    <i r="2">
      <x v="1326"/>
    </i>
    <i r="2">
      <x v="1334"/>
    </i>
    <i r="2">
      <x v="1846"/>
    </i>
    <i r="2">
      <x v="1868"/>
    </i>
    <i r="2">
      <x v="2034"/>
    </i>
    <i r="2">
      <x v="2174"/>
    </i>
    <i r="2">
      <x v="2441"/>
    </i>
    <i r="2">
      <x v="2945"/>
    </i>
    <i r="2">
      <x v="2946"/>
    </i>
    <i r="1">
      <x v="2"/>
    </i>
    <i r="2">
      <x v="805"/>
    </i>
    <i r="2">
      <x v="1112"/>
    </i>
    <i r="2">
      <x v="1388"/>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15"/>
    </i>
    <i r="1">
      <x v="1"/>
    </i>
    <i r="2">
      <x v="11"/>
    </i>
    <i r="2">
      <x v="677"/>
    </i>
    <i r="2">
      <x v="1244"/>
    </i>
    <i r="2">
      <x v="1326"/>
    </i>
    <i r="2">
      <x v="1334"/>
    </i>
    <i r="2">
      <x v="1846"/>
    </i>
    <i r="2">
      <x v="1868"/>
    </i>
    <i r="2">
      <x v="2034"/>
    </i>
    <i r="2">
      <x v="2174"/>
    </i>
    <i r="2">
      <x v="2441"/>
    </i>
    <i r="2">
      <x v="2945"/>
    </i>
    <i r="2">
      <x v="2946"/>
    </i>
    <i r="1">
      <x v="2"/>
    </i>
    <i r="2">
      <x v="241"/>
    </i>
    <i r="2">
      <x v="242"/>
    </i>
    <i r="2">
      <x v="243"/>
    </i>
    <i r="2">
      <x v="244"/>
    </i>
    <i r="2">
      <x v="245"/>
    </i>
    <i r="2">
      <x v="354"/>
    </i>
    <i r="2">
      <x v="490"/>
    </i>
    <i r="2">
      <x v="1024"/>
    </i>
    <i r="2">
      <x v="1123"/>
    </i>
    <i r="2">
      <x v="1607"/>
    </i>
    <i r="2">
      <x v="2003"/>
    </i>
    <i r="2">
      <x v="2088"/>
    </i>
    <i r="2">
      <x v="2127"/>
    </i>
    <i r="2">
      <x v="2693"/>
    </i>
    <i r="2">
      <x v="3121"/>
    </i>
    <i r="2">
      <x v="3151"/>
    </i>
    <i r="1">
      <x v="3"/>
    </i>
    <i r="2">
      <x v="29"/>
    </i>
    <i r="2">
      <x v="37"/>
    </i>
    <i r="2">
      <x v="597"/>
    </i>
    <i r="2">
      <x v="832"/>
    </i>
    <i r="2">
      <x v="1325"/>
    </i>
    <i r="2">
      <x v="1823"/>
    </i>
    <i r="2">
      <x v="2108"/>
    </i>
    <i r="2">
      <x v="2264"/>
    </i>
    <i r="2">
      <x v="2525"/>
    </i>
    <i r="2">
      <x v="2960"/>
    </i>
    <i r="2">
      <x v="3122"/>
    </i>
    <i r="1">
      <x v="4"/>
    </i>
    <i r="2">
      <x v="45"/>
    </i>
    <i r="2">
      <x v="407"/>
    </i>
    <i r="2">
      <x v="824"/>
    </i>
    <i r="2">
      <x v="827"/>
    </i>
    <i r="2">
      <x v="2040"/>
    </i>
    <i r="2">
      <x v="2304"/>
    </i>
    <i r="2">
      <x v="2563"/>
    </i>
    <i r="2">
      <x v="2587"/>
    </i>
    <i r="2">
      <x v="2588"/>
    </i>
    <i r="2">
      <x v="2593"/>
    </i>
    <i r="2">
      <x v="2950"/>
    </i>
    <i>
      <x v="24"/>
    </i>
    <i r="1">
      <x v="1"/>
    </i>
    <i r="2">
      <x v="1868"/>
    </i>
    <i r="2">
      <x v="2441"/>
    </i>
    <i r="1">
      <x v="2"/>
    </i>
    <i r="2">
      <x v="3134"/>
    </i>
    <i r="1">
      <x v="3"/>
    </i>
    <i r="2">
      <x v="26"/>
    </i>
    <i r="2">
      <x v="2108"/>
    </i>
    <i r="2">
      <x v="2264"/>
    </i>
    <i r="2">
      <x v="2960"/>
    </i>
    <i r="2">
      <x v="3122"/>
    </i>
    <i r="1">
      <x v="4"/>
    </i>
    <i r="2">
      <x v="407"/>
    </i>
    <i>
      <x v="27"/>
    </i>
    <i r="1">
      <x v="1"/>
    </i>
    <i r="2">
      <x v="11"/>
    </i>
    <i r="2">
      <x v="677"/>
    </i>
    <i r="2">
      <x v="1244"/>
    </i>
    <i r="2">
      <x v="1326"/>
    </i>
    <i r="2">
      <x v="1334"/>
    </i>
    <i r="2">
      <x v="1868"/>
    </i>
    <i r="2">
      <x v="2034"/>
    </i>
    <i r="2">
      <x v="2174"/>
    </i>
    <i r="2">
      <x v="2616"/>
    </i>
    <i r="2">
      <x v="2945"/>
    </i>
    <i r="2">
      <x v="2946"/>
    </i>
    <i r="1">
      <x v="2"/>
    </i>
    <i r="2">
      <x v="320"/>
    </i>
    <i r="2">
      <x v="334"/>
    </i>
    <i r="2">
      <x v="335"/>
    </i>
    <i r="2">
      <x v="336"/>
    </i>
    <i r="2">
      <x v="337"/>
    </i>
    <i r="2">
      <x v="338"/>
    </i>
    <i r="2">
      <x v="339"/>
    </i>
    <i r="2">
      <x v="362"/>
    </i>
    <i r="2">
      <x v="365"/>
    </i>
    <i r="2">
      <x v="491"/>
    </i>
    <i r="2">
      <x v="834"/>
    </i>
    <i r="2">
      <x v="2688"/>
    </i>
    <i r="2">
      <x v="3126"/>
    </i>
    <i r="2">
      <x v="3127"/>
    </i>
    <i r="1">
      <x v="3"/>
    </i>
    <i r="2">
      <x v="29"/>
    </i>
    <i r="2">
      <x v="597"/>
    </i>
    <i r="2">
      <x v="832"/>
    </i>
    <i r="2">
      <x v="2108"/>
    </i>
    <i r="2">
      <x v="2264"/>
    </i>
    <i r="2">
      <x v="2532"/>
    </i>
    <i r="2">
      <x v="2960"/>
    </i>
    <i r="2">
      <x v="3122"/>
    </i>
    <i r="1">
      <x v="4"/>
    </i>
    <i r="2">
      <x v="45"/>
    </i>
    <i r="2">
      <x v="407"/>
    </i>
    <i r="2">
      <x v="824"/>
    </i>
    <i r="2">
      <x v="827"/>
    </i>
    <i r="2">
      <x v="2563"/>
    </i>
    <i r="2">
      <x v="2587"/>
    </i>
    <i r="2">
      <x v="2588"/>
    </i>
    <i r="2">
      <x v="2593"/>
    </i>
    <i>
      <x v="29"/>
    </i>
    <i r="1">
      <x v="1"/>
    </i>
    <i r="2">
      <x v="677"/>
    </i>
    <i r="2">
      <x v="2441"/>
    </i>
    <i r="1">
      <x v="2"/>
    </i>
    <i r="2">
      <x v="348"/>
    </i>
    <i r="1">
      <x v="3"/>
    </i>
    <i r="2">
      <x v="26"/>
    </i>
    <i r="2">
      <x v="37"/>
    </i>
    <i r="2">
      <x v="1851"/>
    </i>
    <i r="1">
      <x v="4"/>
    </i>
    <i r="2">
      <x v="2588"/>
    </i>
    <i r="2">
      <x v="2593"/>
    </i>
    <i r="2">
      <x v="2610"/>
    </i>
    <i>
      <x v="30"/>
    </i>
    <i r="1">
      <x v="1"/>
    </i>
    <i r="2">
      <x v="677"/>
    </i>
    <i r="2">
      <x v="1244"/>
    </i>
    <i r="2">
      <x v="1916"/>
    </i>
    <i r="2">
      <x v="2174"/>
    </i>
    <i r="2">
      <x v="2441"/>
    </i>
    <i r="2">
      <x v="2945"/>
    </i>
    <i r="2">
      <x v="2946"/>
    </i>
    <i r="1">
      <x v="2"/>
    </i>
    <i r="2">
      <x v="395"/>
    </i>
    <i r="2">
      <x v="1113"/>
    </i>
    <i r="2">
      <x v="1282"/>
    </i>
    <i r="2">
      <x v="1283"/>
    </i>
    <i r="2">
      <x v="1900"/>
    </i>
    <i r="2">
      <x v="1914"/>
    </i>
    <i r="1">
      <x v="3"/>
    </i>
    <i r="2">
      <x v="26"/>
    </i>
    <i r="2">
      <x v="832"/>
    </i>
    <i r="2">
      <x v="2264"/>
    </i>
    <i r="2">
      <x v="2960"/>
    </i>
    <i r="2">
      <x v="3122"/>
    </i>
    <i r="1">
      <x v="4"/>
    </i>
    <i r="2">
      <x v="827"/>
    </i>
    <i r="2">
      <x v="2587"/>
    </i>
    <i r="2">
      <x v="2588"/>
    </i>
    <i r="2">
      <x v="2593"/>
    </i>
    <i>
      <x v="38"/>
    </i>
    <i r="1">
      <x v="1"/>
    </i>
    <i r="2">
      <x v="11"/>
    </i>
    <i r="2">
      <x v="677"/>
    </i>
    <i r="2">
      <x v="1244"/>
    </i>
    <i r="2">
      <x v="1326"/>
    </i>
    <i r="2">
      <x v="1334"/>
    </i>
    <i r="2">
      <x v="1846"/>
    </i>
    <i r="2">
      <x v="1868"/>
    </i>
    <i r="2">
      <x v="2034"/>
    </i>
    <i r="2">
      <x v="2174"/>
    </i>
    <i r="2">
      <x v="2441"/>
    </i>
    <i r="2">
      <x v="2945"/>
    </i>
    <i r="2">
      <x v="2946"/>
    </i>
    <i r="1">
      <x v="2"/>
    </i>
    <i r="2">
      <x v="360"/>
    </i>
    <i r="2">
      <x v="361"/>
    </i>
    <i r="2">
      <x v="364"/>
    </i>
    <i r="2">
      <x v="490"/>
    </i>
    <i r="2">
      <x v="515"/>
    </i>
    <i r="2">
      <x v="1516"/>
    </i>
    <i r="2">
      <x v="2553"/>
    </i>
    <i r="2">
      <x v="2748"/>
    </i>
    <i r="2">
      <x v="2991"/>
    </i>
    <i r="2">
      <x v="3016"/>
    </i>
    <i r="2">
      <x v="3018"/>
    </i>
    <i r="2">
      <x v="3152"/>
    </i>
    <i r="1">
      <x v="3"/>
    </i>
    <i r="2">
      <x v="26"/>
    </i>
    <i r="2">
      <x v="29"/>
    </i>
    <i r="2">
      <x v="597"/>
    </i>
    <i r="2">
      <x v="1325"/>
    </i>
    <i r="2">
      <x v="1684"/>
    </i>
    <i r="2">
      <x v="1823"/>
    </i>
    <i r="2">
      <x v="1851"/>
    </i>
    <i r="2">
      <x v="2108"/>
    </i>
    <i r="2">
      <x v="2264"/>
    </i>
    <i r="2">
      <x v="2525"/>
    </i>
    <i r="2">
      <x v="2532"/>
    </i>
    <i r="2">
      <x v="2960"/>
    </i>
    <i r="2">
      <x v="3122"/>
    </i>
    <i r="1">
      <x v="4"/>
    </i>
    <i r="2">
      <x v="45"/>
    </i>
    <i r="2">
      <x v="827"/>
    </i>
    <i r="2">
      <x v="2040"/>
    </i>
    <i r="2">
      <x v="2563"/>
    </i>
    <i r="2">
      <x v="2587"/>
    </i>
    <i r="2">
      <x v="2588"/>
    </i>
    <i r="2">
      <x v="2593"/>
    </i>
    <i r="2">
      <x v="2950"/>
    </i>
    <i>
      <x v="42"/>
    </i>
    <i r="1">
      <x v="1"/>
    </i>
    <i r="2">
      <x v="11"/>
    </i>
    <i r="2">
      <x v="677"/>
    </i>
    <i r="2">
      <x v="1244"/>
    </i>
    <i r="2">
      <x v="1326"/>
    </i>
    <i r="2">
      <x v="1334"/>
    </i>
    <i r="2">
      <x v="1846"/>
    </i>
    <i r="2">
      <x v="1868"/>
    </i>
    <i r="2">
      <x v="2034"/>
    </i>
    <i r="2">
      <x v="2174"/>
    </i>
    <i r="2">
      <x v="2441"/>
    </i>
    <i r="2">
      <x v="2945"/>
    </i>
    <i r="2">
      <x v="2946"/>
    </i>
    <i r="1">
      <x v="2"/>
    </i>
    <i r="2">
      <x v="751"/>
    </i>
    <i r="2">
      <x v="752"/>
    </i>
    <i r="2">
      <x v="753"/>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49"/>
    </i>
    <i r="1">
      <x v="1"/>
    </i>
    <i r="2">
      <x v="11"/>
    </i>
    <i r="2">
      <x v="677"/>
    </i>
    <i r="2">
      <x v="1244"/>
    </i>
    <i r="2">
      <x v="1326"/>
    </i>
    <i r="2">
      <x v="1334"/>
    </i>
    <i r="2">
      <x v="1846"/>
    </i>
    <i r="2">
      <x v="1868"/>
    </i>
    <i r="2">
      <x v="2034"/>
    </i>
    <i r="2">
      <x v="2174"/>
    </i>
    <i r="2">
      <x v="2441"/>
    </i>
    <i r="2">
      <x v="2945"/>
    </i>
    <i r="2">
      <x v="2946"/>
    </i>
    <i r="1">
      <x v="2"/>
    </i>
    <i r="2">
      <x v="429"/>
    </i>
    <i r="2">
      <x v="433"/>
    </i>
    <i r="2">
      <x v="489"/>
    </i>
    <i r="2">
      <x v="523"/>
    </i>
    <i r="2">
      <x v="524"/>
    </i>
    <i r="2">
      <x v="543"/>
    </i>
    <i r="2">
      <x v="745"/>
    </i>
    <i r="2">
      <x v="754"/>
    </i>
    <i r="2">
      <x v="755"/>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50"/>
    </i>
    <i r="1">
      <x v="1"/>
    </i>
    <i r="2">
      <x v="11"/>
    </i>
    <i r="2">
      <x v="677"/>
    </i>
    <i r="2">
      <x v="1244"/>
    </i>
    <i r="2">
      <x v="1326"/>
    </i>
    <i r="2">
      <x v="1334"/>
    </i>
    <i r="2">
      <x v="1846"/>
    </i>
    <i r="2">
      <x v="1868"/>
    </i>
    <i r="2">
      <x v="2034"/>
    </i>
    <i r="2">
      <x v="2174"/>
    </i>
    <i r="2">
      <x v="2441"/>
    </i>
    <i r="2">
      <x v="2945"/>
    </i>
    <i r="2">
      <x v="2946"/>
    </i>
    <i r="1">
      <x v="2"/>
    </i>
    <i r="2">
      <x v="431"/>
    </i>
    <i r="2">
      <x v="432"/>
    </i>
    <i r="2">
      <x v="434"/>
    </i>
    <i r="2">
      <x v="435"/>
    </i>
    <i r="2">
      <x v="436"/>
    </i>
    <i r="2">
      <x v="437"/>
    </i>
    <i r="2">
      <x v="438"/>
    </i>
    <i r="2">
      <x v="740"/>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51"/>
    </i>
    <i r="1">
      <x v="1"/>
    </i>
    <i r="2">
      <x v="11"/>
    </i>
    <i r="2">
      <x v="677"/>
    </i>
    <i r="2">
      <x v="1244"/>
    </i>
    <i r="2">
      <x v="1326"/>
    </i>
    <i r="2">
      <x v="1334"/>
    </i>
    <i r="2">
      <x v="1846"/>
    </i>
    <i r="2">
      <x v="1868"/>
    </i>
    <i r="2">
      <x v="2034"/>
    </i>
    <i r="2">
      <x v="2174"/>
    </i>
    <i r="2">
      <x v="2441"/>
    </i>
    <i r="2">
      <x v="2945"/>
    </i>
    <i r="2">
      <x v="2946"/>
    </i>
    <i r="1">
      <x v="2"/>
    </i>
    <i r="2">
      <x v="427"/>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54"/>
    </i>
    <i r="1">
      <x v="1"/>
    </i>
    <i r="2">
      <x v="11"/>
    </i>
    <i r="2">
      <x v="677"/>
    </i>
    <i r="2">
      <x v="1244"/>
    </i>
    <i r="2">
      <x v="1326"/>
    </i>
    <i r="2">
      <x v="1334"/>
    </i>
    <i r="2">
      <x v="1846"/>
    </i>
    <i r="2">
      <x v="1868"/>
    </i>
    <i r="2">
      <x v="2034"/>
    </i>
    <i r="2">
      <x v="2174"/>
    </i>
    <i r="2">
      <x v="2441"/>
    </i>
    <i r="2">
      <x v="2945"/>
    </i>
    <i r="2">
      <x v="2946"/>
    </i>
    <i r="1">
      <x v="2"/>
    </i>
    <i r="2">
      <x v="667"/>
    </i>
    <i r="2">
      <x v="672"/>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55"/>
    </i>
    <i r="1">
      <x v="1"/>
    </i>
    <i r="2">
      <x v="677"/>
    </i>
    <i r="2">
      <x v="1334"/>
    </i>
    <i r="2">
      <x v="1868"/>
    </i>
    <i r="2">
      <x v="2034"/>
    </i>
    <i r="2">
      <x v="2441"/>
    </i>
    <i r="1">
      <x v="2"/>
    </i>
    <i r="2">
      <x v="363"/>
    </i>
    <i r="2">
      <x v="487"/>
    </i>
    <i r="2">
      <x v="763"/>
    </i>
    <i r="2">
      <x v="1430"/>
    </i>
    <i r="2">
      <x v="1640"/>
    </i>
    <i r="2">
      <x v="2458"/>
    </i>
    <i r="1">
      <x v="3"/>
    </i>
    <i r="2">
      <x v="26"/>
    </i>
    <i r="2">
      <x v="597"/>
    </i>
    <i r="2">
      <x v="2108"/>
    </i>
    <i r="2">
      <x v="2532"/>
    </i>
    <i r="2">
      <x v="3122"/>
    </i>
    <i r="1">
      <x v="4"/>
    </i>
    <i r="2">
      <x v="827"/>
    </i>
    <i r="2">
      <x v="2587"/>
    </i>
    <i r="2">
      <x v="2588"/>
    </i>
    <i r="2">
      <x v="2593"/>
    </i>
    <i r="2">
      <x v="2950"/>
    </i>
    <i>
      <x v="56"/>
    </i>
    <i r="1">
      <x v="1"/>
    </i>
    <i r="2">
      <x v="11"/>
    </i>
    <i r="2">
      <x v="677"/>
    </i>
    <i r="2">
      <x v="1244"/>
    </i>
    <i r="2">
      <x v="1326"/>
    </i>
    <i r="2">
      <x v="1334"/>
    </i>
    <i r="2">
      <x v="1846"/>
    </i>
    <i r="2">
      <x v="1868"/>
    </i>
    <i r="2">
      <x v="2034"/>
    </i>
    <i r="2">
      <x v="2174"/>
    </i>
    <i r="2">
      <x v="2441"/>
    </i>
    <i r="2">
      <x v="2945"/>
    </i>
    <i r="2">
      <x v="2946"/>
    </i>
    <i r="1">
      <x v="2"/>
    </i>
    <i r="2">
      <x v="536"/>
    </i>
    <i r="2">
      <x v="537"/>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57"/>
    </i>
    <i r="1">
      <x v="1"/>
    </i>
    <i r="2">
      <x v="11"/>
    </i>
    <i r="2">
      <x v="677"/>
    </i>
    <i r="2">
      <x v="1244"/>
    </i>
    <i r="2">
      <x v="1326"/>
    </i>
    <i r="2">
      <x v="1334"/>
    </i>
    <i r="2">
      <x v="1846"/>
    </i>
    <i r="2">
      <x v="1868"/>
    </i>
    <i r="2">
      <x v="2034"/>
    </i>
    <i r="2">
      <x v="2174"/>
    </i>
    <i r="2">
      <x v="2441"/>
    </i>
    <i r="2">
      <x v="2945"/>
    </i>
    <i r="2">
      <x v="2946"/>
    </i>
    <i r="1">
      <x v="2"/>
    </i>
    <i r="2">
      <x v="323"/>
    </i>
    <i r="2">
      <x v="540"/>
    </i>
    <i r="2">
      <x v="542"/>
    </i>
    <i r="2">
      <x v="545"/>
    </i>
    <i r="2">
      <x v="1092"/>
    </i>
    <i r="2">
      <x v="1289"/>
    </i>
    <i r="2">
      <x v="1423"/>
    </i>
    <i r="2">
      <x v="1680"/>
    </i>
    <i r="2">
      <x v="2400"/>
    </i>
    <i r="2">
      <x v="2869"/>
    </i>
    <i r="2">
      <x v="2955"/>
    </i>
    <i r="1">
      <x v="3"/>
    </i>
    <i r="2">
      <x v="37"/>
    </i>
    <i r="2">
      <x v="597"/>
    </i>
    <i r="2">
      <x v="1684"/>
    </i>
    <i r="2">
      <x v="1823"/>
    </i>
    <i r="2">
      <x v="1851"/>
    </i>
    <i r="2">
      <x v="2108"/>
    </i>
    <i r="2">
      <x v="2264"/>
    </i>
    <i r="2">
      <x v="2304"/>
    </i>
    <i r="2">
      <x v="2525"/>
    </i>
    <i r="2">
      <x v="2532"/>
    </i>
    <i r="2">
      <x v="3011"/>
    </i>
    <i r="2">
      <x v="3122"/>
    </i>
    <i r="1">
      <x v="4"/>
    </i>
    <i r="2">
      <x v="45"/>
    </i>
    <i r="2">
      <x v="407"/>
    </i>
    <i r="2">
      <x v="824"/>
    </i>
    <i r="2">
      <x v="827"/>
    </i>
    <i r="2">
      <x v="2040"/>
    </i>
    <i r="2">
      <x v="2114"/>
    </i>
    <i r="2">
      <x v="2304"/>
    </i>
    <i r="2">
      <x v="2563"/>
    </i>
    <i r="2">
      <x v="2587"/>
    </i>
    <i r="2">
      <x v="2588"/>
    </i>
    <i r="2">
      <x v="2593"/>
    </i>
    <i>
      <x v="65"/>
    </i>
    <i r="1">
      <x v="1"/>
    </i>
    <i r="2">
      <x v="1868"/>
    </i>
    <i r="2">
      <x v="2441"/>
    </i>
    <i r="1">
      <x v="2"/>
    </i>
    <i r="2">
      <x v="1567"/>
    </i>
    <i r="2">
      <x v="2851"/>
    </i>
    <i r="2">
      <x v="2959"/>
    </i>
    <i r="1">
      <x v="3"/>
    </i>
    <i r="2">
      <x v="2264"/>
    </i>
    <i r="2">
      <x v="2532"/>
    </i>
    <i r="1">
      <x v="4"/>
    </i>
    <i r="2">
      <x v="45"/>
    </i>
    <i r="2">
      <x v="2615"/>
    </i>
    <i>
      <x v="66"/>
    </i>
    <i r="1">
      <x v="1"/>
    </i>
    <i r="2">
      <x v="11"/>
    </i>
    <i r="2">
      <x v="677"/>
    </i>
    <i r="2">
      <x v="1244"/>
    </i>
    <i r="2">
      <x v="1326"/>
    </i>
    <i r="2">
      <x v="1334"/>
    </i>
    <i r="2">
      <x v="1846"/>
    </i>
    <i r="2">
      <x v="1868"/>
    </i>
    <i r="2">
      <x v="2034"/>
    </i>
    <i r="2">
      <x v="2174"/>
    </i>
    <i r="2">
      <x v="2441"/>
    </i>
    <i r="2">
      <x v="2945"/>
    </i>
    <i r="2">
      <x v="2946"/>
    </i>
    <i r="1">
      <x v="2"/>
    </i>
    <i r="2">
      <x v="717"/>
    </i>
    <i r="2">
      <x v="718"/>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67"/>
    </i>
    <i r="1">
      <x v="1"/>
    </i>
    <i r="2">
      <x v="11"/>
    </i>
    <i r="2">
      <x v="677"/>
    </i>
    <i r="2">
      <x v="1244"/>
    </i>
    <i r="2">
      <x v="1326"/>
    </i>
    <i r="2">
      <x v="1334"/>
    </i>
    <i r="2">
      <x v="1846"/>
    </i>
    <i r="2">
      <x v="1868"/>
    </i>
    <i r="2">
      <x v="2034"/>
    </i>
    <i r="2">
      <x v="2174"/>
    </i>
    <i r="2">
      <x v="2441"/>
    </i>
    <i r="2">
      <x v="2945"/>
    </i>
    <i r="2">
      <x v="2946"/>
    </i>
    <i r="1">
      <x v="2"/>
    </i>
    <i r="2">
      <x v="410"/>
    </i>
    <i r="2">
      <x v="411"/>
    </i>
    <i r="2">
      <x v="412"/>
    </i>
    <i r="2">
      <x v="413"/>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70"/>
    </i>
    <i r="1">
      <x v="1"/>
    </i>
    <i r="2">
      <x v="11"/>
    </i>
    <i r="2">
      <x v="677"/>
    </i>
    <i r="2">
      <x v="1244"/>
    </i>
    <i r="2">
      <x v="1326"/>
    </i>
    <i r="2">
      <x v="1334"/>
    </i>
    <i r="2">
      <x v="1846"/>
    </i>
    <i r="2">
      <x v="1868"/>
    </i>
    <i r="2">
      <x v="2034"/>
    </i>
    <i r="2">
      <x v="2174"/>
    </i>
    <i r="2">
      <x v="2441"/>
    </i>
    <i r="2">
      <x v="2945"/>
    </i>
    <i r="2">
      <x v="2946"/>
    </i>
    <i r="1">
      <x v="2"/>
    </i>
    <i r="2">
      <x v="430"/>
    </i>
    <i r="2">
      <x v="517"/>
    </i>
    <i r="2">
      <x v="518"/>
    </i>
    <i r="2">
      <x v="736"/>
    </i>
    <i r="2">
      <x v="737"/>
    </i>
    <i r="2">
      <x v="738"/>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71"/>
    </i>
    <i r="1">
      <x v="1"/>
    </i>
    <i r="2">
      <x v="11"/>
    </i>
    <i r="2">
      <x v="677"/>
    </i>
    <i r="2">
      <x v="1244"/>
    </i>
    <i r="2">
      <x v="1326"/>
    </i>
    <i r="2">
      <x v="1334"/>
    </i>
    <i r="2">
      <x v="1846"/>
    </i>
    <i r="2">
      <x v="1868"/>
    </i>
    <i r="2">
      <x v="2034"/>
    </i>
    <i r="2">
      <x v="2174"/>
    </i>
    <i r="2">
      <x v="2441"/>
    </i>
    <i r="2">
      <x v="2945"/>
    </i>
    <i r="2">
      <x v="2946"/>
    </i>
    <i r="1">
      <x v="2"/>
    </i>
    <i r="2">
      <x v="730"/>
    </i>
    <i r="2">
      <x v="1281"/>
    </i>
    <i r="2">
      <x v="2273"/>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76"/>
    </i>
    <i r="1">
      <x v="1"/>
    </i>
    <i r="2">
      <x v="11"/>
    </i>
    <i r="2">
      <x v="677"/>
    </i>
    <i r="2">
      <x v="1244"/>
    </i>
    <i r="2">
      <x v="1334"/>
    </i>
    <i r="2">
      <x v="1846"/>
    </i>
    <i r="2">
      <x v="1868"/>
    </i>
    <i r="2">
      <x v="2034"/>
    </i>
    <i r="2">
      <x v="2174"/>
    </i>
    <i r="2">
      <x v="2441"/>
    </i>
    <i r="1">
      <x v="2"/>
    </i>
    <i r="2">
      <x v="836"/>
    </i>
    <i r="2">
      <x v="1885"/>
    </i>
    <i r="2">
      <x v="2134"/>
    </i>
    <i r="2">
      <x v="2187"/>
    </i>
    <i r="2">
      <x v="2500"/>
    </i>
    <i r="2">
      <x v="2735"/>
    </i>
    <i r="2">
      <x v="2765"/>
    </i>
    <i r="1">
      <x v="3"/>
    </i>
    <i r="2">
      <x v="26"/>
    </i>
    <i r="2">
      <x v="597"/>
    </i>
    <i r="2">
      <x v="832"/>
    </i>
    <i r="2">
      <x v="1325"/>
    </i>
    <i r="2">
      <x v="1684"/>
    </i>
    <i r="2">
      <x v="2108"/>
    </i>
    <i r="2">
      <x v="2525"/>
    </i>
    <i r="2">
      <x v="3122"/>
    </i>
    <i r="1">
      <x v="4"/>
    </i>
    <i r="2">
      <x v="45"/>
    </i>
    <i r="2">
      <x v="824"/>
    </i>
    <i r="2">
      <x v="827"/>
    </i>
    <i r="2">
      <x v="2040"/>
    </i>
    <i r="2">
      <x v="2563"/>
    </i>
    <i r="2">
      <x v="2588"/>
    </i>
    <i r="2">
      <x v="2593"/>
    </i>
    <i r="2">
      <x v="2950"/>
    </i>
    <i>
      <x v="77"/>
    </i>
    <i r="1">
      <x v="1"/>
    </i>
    <i r="2">
      <x v="11"/>
    </i>
    <i r="2">
      <x v="677"/>
    </i>
    <i r="2">
      <x v="1244"/>
    </i>
    <i r="2">
      <x v="1326"/>
    </i>
    <i r="2">
      <x v="1334"/>
    </i>
    <i r="2">
      <x v="1846"/>
    </i>
    <i r="2">
      <x v="1868"/>
    </i>
    <i r="2">
      <x v="2034"/>
    </i>
    <i r="2">
      <x v="2174"/>
    </i>
    <i r="2">
      <x v="2441"/>
    </i>
    <i r="2">
      <x v="2945"/>
    </i>
    <i r="2">
      <x v="2946"/>
    </i>
    <i r="1">
      <x v="2"/>
    </i>
    <i r="2">
      <x v="982"/>
    </i>
    <i r="2">
      <x v="983"/>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81"/>
    </i>
    <i r="1">
      <x v="1"/>
    </i>
    <i r="2">
      <x v="11"/>
    </i>
    <i r="2">
      <x v="677"/>
    </i>
    <i r="2">
      <x v="1244"/>
    </i>
    <i r="2">
      <x v="1326"/>
    </i>
    <i r="2">
      <x v="1334"/>
    </i>
    <i r="2">
      <x v="1846"/>
    </i>
    <i r="2">
      <x v="1868"/>
    </i>
    <i r="2">
      <x v="2034"/>
    </i>
    <i r="2">
      <x v="2174"/>
    </i>
    <i r="2">
      <x v="2441"/>
    </i>
    <i r="2">
      <x v="2945"/>
    </i>
    <i r="2">
      <x v="2946"/>
    </i>
    <i r="1">
      <x v="2"/>
    </i>
    <i r="2">
      <x v="1029"/>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83"/>
    </i>
    <i r="1">
      <x v="1"/>
    </i>
    <i r="2">
      <x v="11"/>
    </i>
    <i r="2">
      <x v="677"/>
    </i>
    <i r="2">
      <x v="1244"/>
    </i>
    <i r="2">
      <x v="1326"/>
    </i>
    <i r="2">
      <x v="1334"/>
    </i>
    <i r="2">
      <x v="1846"/>
    </i>
    <i r="2">
      <x v="1868"/>
    </i>
    <i r="2">
      <x v="2034"/>
    </i>
    <i r="2">
      <x v="2174"/>
    </i>
    <i r="2">
      <x v="2441"/>
    </i>
    <i r="2">
      <x v="2946"/>
    </i>
    <i r="1">
      <x v="2"/>
    </i>
    <i r="2">
      <x v="632"/>
    </i>
    <i r="2">
      <x v="1020"/>
    </i>
    <i r="2">
      <x v="1477"/>
    </i>
    <i r="2">
      <x v="1831"/>
    </i>
    <i r="2">
      <x v="1842"/>
    </i>
    <i r="2">
      <x v="1887"/>
    </i>
    <i r="2">
      <x v="1891"/>
    </i>
    <i r="2">
      <x v="2036"/>
    </i>
    <i r="2">
      <x v="2163"/>
    </i>
    <i r="2">
      <x v="2378"/>
    </i>
    <i r="2">
      <x v="2457"/>
    </i>
    <i r="2">
      <x v="2553"/>
    </i>
    <i r="2">
      <x v="3153"/>
    </i>
    <i r="1">
      <x v="3"/>
    </i>
    <i r="2">
      <x v="26"/>
    </i>
    <i r="2">
      <x v="37"/>
    </i>
    <i r="2">
      <x v="597"/>
    </i>
    <i r="2">
      <x v="712"/>
    </i>
    <i r="2">
      <x v="832"/>
    </i>
    <i r="2">
      <x v="1325"/>
    </i>
    <i r="2">
      <x v="1684"/>
    </i>
    <i r="2">
      <x v="1823"/>
    </i>
    <i r="2">
      <x v="2108"/>
    </i>
    <i r="2">
      <x v="2525"/>
    </i>
    <i r="2">
      <x v="2532"/>
    </i>
    <i r="2">
      <x v="2960"/>
    </i>
    <i r="2">
      <x v="3011"/>
    </i>
    <i r="2">
      <x v="3122"/>
    </i>
    <i r="1">
      <x v="4"/>
    </i>
    <i r="2">
      <x v="45"/>
    </i>
    <i r="2">
      <x v="407"/>
    </i>
    <i r="2">
      <x v="824"/>
    </i>
    <i r="2">
      <x v="827"/>
    </i>
    <i r="2">
      <x v="2040"/>
    </i>
    <i r="2">
      <x v="2304"/>
    </i>
    <i r="2">
      <x v="2562"/>
    </i>
    <i r="2">
      <x v="2563"/>
    </i>
    <i r="2">
      <x v="2587"/>
    </i>
    <i r="2">
      <x v="2588"/>
    </i>
    <i r="2">
      <x v="2593"/>
    </i>
    <i r="2">
      <x v="2950"/>
    </i>
    <i>
      <x v="86"/>
    </i>
    <i r="1">
      <x v="1"/>
    </i>
    <i r="2">
      <x v="11"/>
    </i>
    <i r="2">
      <x v="677"/>
    </i>
    <i r="2">
      <x v="1244"/>
    </i>
    <i r="2">
      <x v="1326"/>
    </i>
    <i r="2">
      <x v="1334"/>
    </i>
    <i r="2">
      <x v="1846"/>
    </i>
    <i r="2">
      <x v="1868"/>
    </i>
    <i r="2">
      <x v="2034"/>
    </i>
    <i r="2">
      <x v="2174"/>
    </i>
    <i r="2">
      <x v="2441"/>
    </i>
    <i r="2">
      <x v="2945"/>
    </i>
    <i r="2">
      <x v="2946"/>
    </i>
    <i r="1">
      <x v="2"/>
    </i>
    <i r="2">
      <x v="1056"/>
    </i>
    <i r="2">
      <x v="1057"/>
    </i>
    <i r="2">
      <x v="1060"/>
    </i>
    <i r="2">
      <x v="1061"/>
    </i>
    <i r="2">
      <x v="1062"/>
    </i>
    <i r="2">
      <x v="1081"/>
    </i>
    <i r="2">
      <x v="1090"/>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90"/>
    </i>
    <i r="1">
      <x v="1"/>
    </i>
    <i r="2">
      <x v="11"/>
    </i>
    <i r="2">
      <x v="677"/>
    </i>
    <i r="2">
      <x v="1244"/>
    </i>
    <i r="2">
      <x v="1326"/>
    </i>
    <i r="2">
      <x v="1334"/>
    </i>
    <i r="2">
      <x v="1846"/>
    </i>
    <i r="2">
      <x v="1868"/>
    </i>
    <i r="2">
      <x v="2034"/>
    </i>
    <i r="2">
      <x v="2174"/>
    </i>
    <i r="2">
      <x v="2441"/>
    </i>
    <i r="2">
      <x v="2945"/>
    </i>
    <i r="2">
      <x v="2946"/>
    </i>
    <i r="1">
      <x v="2"/>
    </i>
    <i r="2">
      <x v="33"/>
    </i>
    <i r="2">
      <x v="760"/>
    </i>
    <i r="2">
      <x v="761"/>
    </i>
    <i r="2">
      <x v="1588"/>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92"/>
    </i>
    <i r="1">
      <x v="1"/>
    </i>
    <i r="2">
      <x v="11"/>
    </i>
    <i r="2">
      <x v="677"/>
    </i>
    <i r="2">
      <x v="1244"/>
    </i>
    <i r="2">
      <x v="1326"/>
    </i>
    <i r="2">
      <x v="1334"/>
    </i>
    <i r="2">
      <x v="1846"/>
    </i>
    <i r="2">
      <x v="1868"/>
    </i>
    <i r="2">
      <x v="2034"/>
    </i>
    <i r="2">
      <x v="2174"/>
    </i>
    <i r="2">
      <x v="2441"/>
    </i>
    <i r="2">
      <x v="2945"/>
    </i>
    <i r="2">
      <x v="2946"/>
    </i>
    <i r="1">
      <x v="2"/>
    </i>
    <i r="2">
      <x v="807"/>
    </i>
    <i r="2">
      <x v="808"/>
    </i>
    <i r="2">
      <x v="809"/>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94"/>
    </i>
    <i r="1">
      <x v="1"/>
    </i>
    <i r="2">
      <x v="11"/>
    </i>
    <i r="2">
      <x v="677"/>
    </i>
    <i r="2">
      <x v="1244"/>
    </i>
    <i r="2">
      <x v="1326"/>
    </i>
    <i r="2">
      <x v="1334"/>
    </i>
    <i r="2">
      <x v="1846"/>
    </i>
    <i r="2">
      <x v="1868"/>
    </i>
    <i r="2">
      <x v="2034"/>
    </i>
    <i r="2">
      <x v="2174"/>
    </i>
    <i r="2">
      <x v="2441"/>
    </i>
    <i r="2">
      <x v="2945"/>
    </i>
    <i r="2">
      <x v="2946"/>
    </i>
    <i r="1">
      <x v="2"/>
    </i>
    <i r="2">
      <x v="1026"/>
    </i>
    <i r="2">
      <x v="1027"/>
    </i>
    <i r="2">
      <x v="1028"/>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95"/>
    </i>
    <i r="1">
      <x v="1"/>
    </i>
    <i r="2">
      <x v="11"/>
    </i>
    <i r="2">
      <x v="677"/>
    </i>
    <i r="2">
      <x v="1244"/>
    </i>
    <i r="2">
      <x v="1326"/>
    </i>
    <i r="2">
      <x v="1334"/>
    </i>
    <i r="2">
      <x v="1846"/>
    </i>
    <i r="2">
      <x v="1868"/>
    </i>
    <i r="2">
      <x v="2034"/>
    </i>
    <i r="2">
      <x v="2174"/>
    </i>
    <i r="2">
      <x v="2441"/>
    </i>
    <i r="2">
      <x v="2945"/>
    </i>
    <i r="2">
      <x v="2946"/>
    </i>
    <i r="1">
      <x v="2"/>
    </i>
    <i r="2">
      <x v="246"/>
    </i>
    <i r="2">
      <x v="519"/>
    </i>
    <i r="2">
      <x v="520"/>
    </i>
    <i r="2">
      <x v="521"/>
    </i>
    <i r="2">
      <x v="2558"/>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98"/>
    </i>
    <i r="1">
      <x v="1"/>
    </i>
    <i r="2">
      <x v="677"/>
    </i>
    <i r="2">
      <x v="1244"/>
    </i>
    <i r="2">
      <x v="1846"/>
    </i>
    <i r="2">
      <x v="1868"/>
    </i>
    <i r="2">
      <x v="2034"/>
    </i>
    <i r="2">
      <x v="2174"/>
    </i>
    <i r="2">
      <x v="2441"/>
    </i>
    <i r="1">
      <x v="2"/>
    </i>
    <i r="2">
      <x v="548"/>
    </i>
    <i r="2">
      <x v="633"/>
    </i>
    <i r="2">
      <x v="806"/>
    </i>
    <i r="2">
      <x v="1102"/>
    </i>
    <i r="2">
      <x v="1103"/>
    </i>
    <i r="2">
      <x v="2054"/>
    </i>
    <i r="2">
      <x v="2553"/>
    </i>
    <i r="2">
      <x v="2693"/>
    </i>
    <i r="2">
      <x v="3154"/>
    </i>
    <i r="1">
      <x v="3"/>
    </i>
    <i r="2">
      <x v="26"/>
    </i>
    <i r="2">
      <x v="597"/>
    </i>
    <i r="2">
      <x v="1684"/>
    </i>
    <i r="2">
      <x v="1823"/>
    </i>
    <i r="2">
      <x v="1851"/>
    </i>
    <i r="2">
      <x v="2108"/>
    </i>
    <i r="2">
      <x v="2525"/>
    </i>
    <i r="2">
      <x v="2532"/>
    </i>
    <i r="2">
      <x v="2960"/>
    </i>
    <i r="2">
      <x v="3122"/>
    </i>
    <i r="1">
      <x v="4"/>
    </i>
    <i r="2">
      <x v="45"/>
    </i>
    <i r="2">
      <x v="407"/>
    </i>
    <i r="2">
      <x v="824"/>
    </i>
    <i r="2">
      <x v="827"/>
    </i>
    <i r="2">
      <x v="2040"/>
    </i>
    <i r="2">
      <x v="2563"/>
    </i>
    <i r="2">
      <x v="2587"/>
    </i>
    <i r="2">
      <x v="2588"/>
    </i>
    <i r="2">
      <x v="2593"/>
    </i>
    <i>
      <x v="100"/>
    </i>
    <i r="1">
      <x v="1"/>
    </i>
    <i r="2">
      <x v="11"/>
    </i>
    <i r="2">
      <x v="677"/>
    </i>
    <i r="2">
      <x v="1244"/>
    </i>
    <i r="2">
      <x v="1326"/>
    </i>
    <i r="2">
      <x v="1334"/>
    </i>
    <i r="2">
      <x v="1846"/>
    </i>
    <i r="2">
      <x v="1868"/>
    </i>
    <i r="2">
      <x v="2034"/>
    </i>
    <i r="2">
      <x v="2174"/>
    </i>
    <i r="2">
      <x v="2441"/>
    </i>
    <i r="2">
      <x v="2945"/>
    </i>
    <i r="2">
      <x v="2946"/>
    </i>
    <i r="1">
      <x v="2"/>
    </i>
    <i r="2">
      <x v="1002"/>
    </i>
    <i r="2">
      <x v="1003"/>
    </i>
    <i r="2">
      <x v="2783"/>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102"/>
    </i>
    <i r="1">
      <x v="1"/>
    </i>
    <i r="2">
      <x v="11"/>
    </i>
    <i r="2">
      <x v="677"/>
    </i>
    <i r="2">
      <x v="1244"/>
    </i>
    <i r="2">
      <x v="1326"/>
    </i>
    <i r="2">
      <x v="1334"/>
    </i>
    <i r="2">
      <x v="1846"/>
    </i>
    <i r="2">
      <x v="1868"/>
    </i>
    <i r="2">
      <x v="2034"/>
    </i>
    <i r="2">
      <x v="2174"/>
    </i>
    <i r="2">
      <x v="2441"/>
    </i>
    <i r="2">
      <x v="2945"/>
    </i>
    <i r="2">
      <x v="2946"/>
    </i>
    <i r="1">
      <x v="2"/>
    </i>
    <i r="2">
      <x v="1115"/>
    </i>
    <i r="2">
      <x v="1116"/>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105"/>
    </i>
    <i r="1">
      <x v="1"/>
    </i>
    <i r="2">
      <x v="11"/>
    </i>
    <i r="2">
      <x v="677"/>
    </i>
    <i r="2">
      <x v="1244"/>
    </i>
    <i r="2">
      <x v="1263"/>
    </i>
    <i r="2">
      <x v="1326"/>
    </i>
    <i r="2">
      <x v="1334"/>
    </i>
    <i r="2">
      <x v="1846"/>
    </i>
    <i r="2">
      <x v="1868"/>
    </i>
    <i r="2">
      <x v="2034"/>
    </i>
    <i r="2">
      <x v="2174"/>
    </i>
    <i r="2">
      <x v="2441"/>
    </i>
    <i r="2">
      <x v="2945"/>
    </i>
    <i r="2">
      <x v="2946"/>
    </i>
    <i r="1">
      <x v="2"/>
    </i>
    <i r="2">
      <x v="319"/>
    </i>
    <i r="2">
      <x v="366"/>
    </i>
    <i r="2">
      <x v="394"/>
    </i>
    <i r="2">
      <x v="637"/>
    </i>
    <i r="2">
      <x v="726"/>
    </i>
    <i r="2">
      <x v="727"/>
    </i>
    <i r="2">
      <x v="728"/>
    </i>
    <i r="2">
      <x v="729"/>
    </i>
    <i r="2">
      <x v="733"/>
    </i>
    <i r="2">
      <x v="735"/>
    </i>
    <i r="2">
      <x v="739"/>
    </i>
    <i r="2">
      <x v="758"/>
    </i>
    <i r="2">
      <x v="759"/>
    </i>
    <i r="2">
      <x v="810"/>
    </i>
    <i r="2">
      <x v="811"/>
    </i>
    <i r="2">
      <x v="812"/>
    </i>
    <i r="2">
      <x v="981"/>
    </i>
    <i r="2">
      <x v="1001"/>
    </i>
    <i r="2">
      <x v="1004"/>
    </i>
    <i r="2">
      <x v="1047"/>
    </i>
    <i r="2">
      <x v="1058"/>
    </i>
    <i r="2">
      <x v="1059"/>
    </i>
    <i r="2">
      <x v="1063"/>
    </i>
    <i r="2">
      <x v="1078"/>
    </i>
    <i r="2">
      <x v="1079"/>
    </i>
    <i r="2">
      <x v="1080"/>
    </i>
    <i r="2">
      <x v="1083"/>
    </i>
    <i r="2">
      <x v="1091"/>
    </i>
    <i r="2">
      <x v="1093"/>
    </i>
    <i r="2">
      <x v="1118"/>
    </i>
    <i r="2">
      <x v="1121"/>
    </i>
    <i r="2">
      <x v="1246"/>
    </i>
    <i r="2">
      <x v="1247"/>
    </i>
    <i r="2">
      <x v="1256"/>
    </i>
    <i r="2">
      <x v="1257"/>
    </i>
    <i r="2">
      <x v="1258"/>
    </i>
    <i r="2">
      <x v="1259"/>
    </i>
    <i r="2">
      <x v="1260"/>
    </i>
    <i r="2">
      <x v="1262"/>
    </i>
    <i r="2">
      <x v="1379"/>
    </i>
    <i r="2">
      <x v="1380"/>
    </i>
    <i r="2">
      <x v="1381"/>
    </i>
    <i r="2">
      <x v="1448"/>
    </i>
    <i r="2">
      <x v="1517"/>
    </i>
    <i r="2">
      <x v="1663"/>
    </i>
    <i r="2">
      <x v="1667"/>
    </i>
    <i r="2">
      <x v="1668"/>
    </i>
    <i r="2">
      <x v="1840"/>
    </i>
    <i r="2">
      <x v="1898"/>
    </i>
    <i r="2">
      <x v="2004"/>
    </i>
    <i r="2">
      <x v="2063"/>
    </i>
    <i r="2">
      <x v="2073"/>
    </i>
    <i r="2">
      <x v="2135"/>
    </i>
    <i r="2">
      <x v="2279"/>
    </i>
    <i r="2">
      <x v="2302"/>
    </i>
    <i r="2">
      <x v="2432"/>
    </i>
    <i r="2">
      <x v="2456"/>
    </i>
    <i r="2">
      <x v="2473"/>
    </i>
    <i r="2">
      <x v="2547"/>
    </i>
    <i r="2">
      <x v="2548"/>
    </i>
    <i r="2">
      <x v="2584"/>
    </i>
    <i r="2">
      <x v="2636"/>
    </i>
    <i r="2">
      <x v="2654"/>
    </i>
    <i r="2">
      <x v="2663"/>
    </i>
    <i r="2">
      <x v="2707"/>
    </i>
    <i r="2">
      <x v="2880"/>
    </i>
    <i r="2">
      <x v="2904"/>
    </i>
    <i r="2">
      <x v="3010"/>
    </i>
    <i r="1">
      <x v="3"/>
    </i>
    <i r="2">
      <x v="13"/>
    </i>
    <i r="2">
      <x v="29"/>
    </i>
    <i r="2">
      <x v="37"/>
    </i>
    <i r="2">
      <x v="39"/>
    </i>
    <i r="2">
      <x v="40"/>
    </i>
    <i r="2">
      <x v="288"/>
    </i>
    <i r="2">
      <x v="322"/>
    </i>
    <i r="2">
      <x v="359"/>
    </i>
    <i r="2">
      <x v="597"/>
    </i>
    <i r="2">
      <x v="665"/>
    </i>
    <i r="2">
      <x v="725"/>
    </i>
    <i r="2">
      <x v="734"/>
    </i>
    <i r="2">
      <x v="832"/>
    </i>
    <i r="2">
      <x v="1122"/>
    </i>
    <i r="2">
      <x v="1291"/>
    </i>
    <i r="2">
      <x v="1292"/>
    </i>
    <i r="2">
      <x v="1325"/>
    </i>
    <i r="2">
      <x v="1373"/>
    </i>
    <i r="2">
      <x v="1683"/>
    </i>
    <i r="2">
      <x v="1796"/>
    </i>
    <i r="2">
      <x v="1819"/>
    </i>
    <i r="2">
      <x v="1851"/>
    </i>
    <i r="2">
      <x v="1899"/>
    </i>
    <i r="2">
      <x v="2108"/>
    </i>
    <i r="2">
      <x v="2135"/>
    </i>
    <i r="2">
      <x v="2264"/>
    </i>
    <i r="2">
      <x v="2370"/>
    </i>
    <i r="2">
      <x v="2401"/>
    </i>
    <i r="2">
      <x v="2431"/>
    </i>
    <i r="2">
      <x v="2525"/>
    </i>
    <i r="2">
      <x v="2532"/>
    </i>
    <i r="2">
      <x v="2617"/>
    </i>
    <i r="2">
      <x v="2943"/>
    </i>
    <i r="2">
      <x v="2960"/>
    </i>
    <i r="2">
      <x v="2975"/>
    </i>
    <i r="2">
      <x v="3122"/>
    </i>
    <i r="1">
      <x v="4"/>
    </i>
    <i r="2">
      <x v="45"/>
    </i>
    <i r="2">
      <x v="824"/>
    </i>
    <i r="2">
      <x v="827"/>
    </i>
    <i r="2">
      <x v="1031"/>
    </i>
    <i r="2">
      <x v="2040"/>
    </i>
    <i r="2">
      <x v="2304"/>
    </i>
    <i r="2">
      <x v="2562"/>
    </i>
    <i r="2">
      <x v="2563"/>
    </i>
    <i r="2">
      <x v="2587"/>
    </i>
    <i r="2">
      <x v="2588"/>
    </i>
    <i r="2">
      <x v="2592"/>
    </i>
    <i r="2">
      <x v="2593"/>
    </i>
    <i r="2">
      <x v="2610"/>
    </i>
    <i r="2">
      <x v="2611"/>
    </i>
    <i r="2">
      <x v="2615"/>
    </i>
    <i r="2">
      <x v="2950"/>
    </i>
    <i>
      <x v="110"/>
    </i>
    <i r="1">
      <x v="1"/>
    </i>
    <i r="2">
      <x v="275"/>
    </i>
    <i r="2">
      <x v="2174"/>
    </i>
    <i r="2">
      <x v="2441"/>
    </i>
    <i r="1">
      <x v="2"/>
    </i>
    <i r="2">
      <x v="49"/>
    </i>
    <i r="2">
      <x v="50"/>
    </i>
    <i r="2">
      <x v="51"/>
    </i>
    <i r="2">
      <x v="52"/>
    </i>
    <i r="2">
      <x v="53"/>
    </i>
    <i r="1">
      <x v="3"/>
    </i>
    <i r="2">
      <x v="26"/>
    </i>
    <i r="2">
      <x v="832"/>
    </i>
    <i r="2">
      <x v="2108"/>
    </i>
    <i r="2">
      <x v="3011"/>
    </i>
    <i r="1">
      <x v="4"/>
    </i>
    <i r="2">
      <x v="538"/>
    </i>
    <i r="2">
      <x v="2588"/>
    </i>
    <i r="2">
      <x v="2593"/>
    </i>
    <i>
      <x v="111"/>
    </i>
    <i r="1">
      <x v="1"/>
    </i>
    <i r="2">
      <x v="400"/>
    </i>
    <i r="2">
      <x v="546"/>
    </i>
    <i r="2">
      <x v="1340"/>
    </i>
    <i r="2">
      <x v="1349"/>
    </i>
    <i r="2">
      <x v="1350"/>
    </i>
    <i r="2">
      <x v="1503"/>
    </i>
    <i r="2">
      <x v="2280"/>
    </i>
    <i r="2">
      <x v="2944"/>
    </i>
    <i r="1">
      <x v="2"/>
    </i>
    <i r="2">
      <x v="486"/>
    </i>
    <i r="2">
      <x v="534"/>
    </i>
    <i r="2">
      <x v="585"/>
    </i>
    <i r="2">
      <x v="833"/>
    </i>
    <i r="2">
      <x v="980"/>
    </i>
    <i r="2">
      <x v="1021"/>
    </i>
    <i r="2">
      <x v="1355"/>
    </i>
    <i r="2">
      <x v="1504"/>
    </i>
    <i r="2">
      <x v="1560"/>
    </i>
    <i r="1">
      <x v="3"/>
    </i>
    <i r="2">
      <x v="37"/>
    </i>
    <i r="2">
      <x v="64"/>
    </i>
    <i r="2">
      <x v="311"/>
    </i>
    <i r="2">
      <x v="477"/>
    </i>
    <i r="2">
      <x v="712"/>
    </i>
    <i r="2">
      <x v="987"/>
    </i>
    <i r="2">
      <x v="1422"/>
    </i>
    <i r="2">
      <x v="1591"/>
    </i>
    <i r="2">
      <x v="1645"/>
    </i>
    <i r="2">
      <x v="1684"/>
    </i>
    <i r="2">
      <x v="1832"/>
    </i>
    <i r="2">
      <x v="1931"/>
    </i>
    <i r="2">
      <x v="2264"/>
    </i>
    <i r="2">
      <x v="2274"/>
    </i>
    <i r="2">
      <x v="2403"/>
    </i>
    <i r="1">
      <x v="4"/>
    </i>
    <i r="2">
      <x v="407"/>
    </i>
    <i r="2">
      <x v="2588"/>
    </i>
    <i r="2">
      <x v="2593"/>
    </i>
    <i>
      <x v="112"/>
    </i>
    <i r="1">
      <x v="1"/>
    </i>
    <i r="2">
      <x v="1868"/>
    </i>
    <i r="2">
      <x v="2441"/>
    </i>
    <i r="1">
      <x v="2"/>
    </i>
    <i r="2">
      <x v="1567"/>
    </i>
    <i r="2">
      <x v="2851"/>
    </i>
    <i r="2">
      <x v="2959"/>
    </i>
    <i r="1">
      <x v="3"/>
    </i>
    <i r="2">
      <x v="2264"/>
    </i>
    <i r="2">
      <x v="2532"/>
    </i>
    <i r="1">
      <x v="4"/>
    </i>
    <i r="2">
      <x v="45"/>
    </i>
    <i r="2">
      <x v="2615"/>
    </i>
    <i>
      <x v="113"/>
    </i>
    <i r="1">
      <x v="1"/>
    </i>
    <i r="2">
      <x v="11"/>
    </i>
    <i r="2">
      <x v="677"/>
    </i>
    <i r="2">
      <x v="1334"/>
    </i>
    <i r="2">
      <x v="1846"/>
    </i>
    <i r="2">
      <x v="1868"/>
    </i>
    <i r="2">
      <x v="2034"/>
    </i>
    <i r="2">
      <x v="2174"/>
    </i>
    <i r="2">
      <x v="2441"/>
    </i>
    <i r="1">
      <x v="2"/>
    </i>
    <i r="2">
      <x v="305"/>
    </i>
    <i r="2">
      <x v="1295"/>
    </i>
    <i r="2">
      <x v="1296"/>
    </i>
    <i r="2">
      <x v="1641"/>
    </i>
    <i r="2">
      <x v="2002"/>
    </i>
    <i r="2">
      <x v="2753"/>
    </i>
    <i r="1">
      <x v="3"/>
    </i>
    <i r="2">
      <x v="26"/>
    </i>
    <i r="2">
      <x v="37"/>
    </i>
    <i r="2">
      <x v="597"/>
    </i>
    <i r="2">
      <x v="832"/>
    </i>
    <i r="2">
      <x v="1325"/>
    </i>
    <i r="2">
      <x v="2108"/>
    </i>
    <i r="2">
      <x v="2264"/>
    </i>
    <i r="2">
      <x v="2525"/>
    </i>
    <i r="2">
      <x v="2960"/>
    </i>
    <i r="2">
      <x v="3122"/>
    </i>
    <i r="1">
      <x v="4"/>
    </i>
    <i r="2">
      <x v="45"/>
    </i>
    <i r="2">
      <x v="2563"/>
    </i>
    <i r="2">
      <x v="2587"/>
    </i>
    <i r="2">
      <x v="2588"/>
    </i>
    <i r="2">
      <x v="2593"/>
    </i>
    <i r="2">
      <x v="2950"/>
    </i>
    <i>
      <x v="117"/>
    </i>
    <i r="1">
      <x v="1"/>
    </i>
    <i r="2">
      <x v="11"/>
    </i>
    <i r="2">
      <x v="677"/>
    </i>
    <i r="2">
      <x v="1244"/>
    </i>
    <i r="2">
      <x v="1326"/>
    </i>
    <i r="2">
      <x v="1334"/>
    </i>
    <i r="2">
      <x v="1846"/>
    </i>
    <i r="2">
      <x v="1868"/>
    </i>
    <i r="2">
      <x v="2034"/>
    </i>
    <i r="2">
      <x v="2174"/>
    </i>
    <i r="2">
      <x v="2441"/>
    </i>
    <i r="2">
      <x v="2945"/>
    </i>
    <i r="2">
      <x v="2946"/>
    </i>
    <i r="1">
      <x v="2"/>
    </i>
    <i r="2">
      <x v="1335"/>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119"/>
    </i>
    <i r="1">
      <x v="1"/>
    </i>
    <i r="2">
      <x v="11"/>
    </i>
    <i r="2">
      <x v="677"/>
    </i>
    <i r="2">
      <x v="1244"/>
    </i>
    <i r="2">
      <x v="1326"/>
    </i>
    <i r="2">
      <x v="1334"/>
    </i>
    <i r="2">
      <x v="1846"/>
    </i>
    <i r="2">
      <x v="1868"/>
    </i>
    <i r="2">
      <x v="2034"/>
    </i>
    <i r="2">
      <x v="2174"/>
    </i>
    <i r="2">
      <x v="2441"/>
    </i>
    <i r="2">
      <x v="2945"/>
    </i>
    <i r="2">
      <x v="2946"/>
    </i>
    <i r="1">
      <x v="2"/>
    </i>
    <i r="2">
      <x v="1365"/>
    </i>
    <i r="2">
      <x v="1366"/>
    </i>
    <i r="2">
      <x v="1367"/>
    </i>
    <i r="2">
      <x v="1368"/>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137"/>
    </i>
    <i r="1">
      <x v="1"/>
    </i>
    <i r="2">
      <x v="11"/>
    </i>
    <i r="2">
      <x v="677"/>
    </i>
    <i r="2">
      <x v="1244"/>
    </i>
    <i r="2">
      <x v="1326"/>
    </i>
    <i r="2">
      <x v="1334"/>
    </i>
    <i r="2">
      <x v="1846"/>
    </i>
    <i r="2">
      <x v="1868"/>
    </i>
    <i r="2">
      <x v="2034"/>
    </i>
    <i r="2">
      <x v="2174"/>
    </i>
    <i r="2">
      <x v="2441"/>
    </i>
    <i r="2">
      <x v="2945"/>
    </i>
    <i r="2">
      <x v="2946"/>
    </i>
    <i r="1">
      <x v="2"/>
    </i>
    <i r="2">
      <x v="1454"/>
    </i>
    <i r="2">
      <x v="2709"/>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138"/>
    </i>
    <i r="1">
      <x v="1"/>
    </i>
    <i r="2">
      <x v="11"/>
    </i>
    <i r="2">
      <x v="677"/>
    </i>
    <i r="2">
      <x v="1244"/>
    </i>
    <i r="2">
      <x v="1326"/>
    </i>
    <i r="2">
      <x v="1334"/>
    </i>
    <i r="2">
      <x v="1846"/>
    </i>
    <i r="2">
      <x v="1868"/>
    </i>
    <i r="2">
      <x v="2034"/>
    </i>
    <i r="2">
      <x v="2174"/>
    </i>
    <i r="2">
      <x v="2441"/>
    </i>
    <i r="2">
      <x v="2945"/>
    </i>
    <i r="2">
      <x v="2946"/>
    </i>
    <i r="1">
      <x v="2"/>
    </i>
    <i r="2">
      <x v="1336"/>
    </i>
    <i r="2">
      <x v="2780"/>
    </i>
    <i r="2">
      <x v="2781"/>
    </i>
    <i r="2">
      <x v="2782"/>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140"/>
    </i>
    <i r="1">
      <x v="1"/>
    </i>
    <i r="2">
      <x v="11"/>
    </i>
    <i r="2">
      <x v="460"/>
    </i>
    <i r="2">
      <x v="677"/>
    </i>
    <i r="2">
      <x v="1244"/>
    </i>
    <i r="2">
      <x v="1322"/>
    </i>
    <i r="2">
      <x v="1326"/>
    </i>
    <i r="2">
      <x v="1334"/>
    </i>
    <i r="2">
      <x v="1353"/>
    </i>
    <i r="2">
      <x v="1846"/>
    </i>
    <i r="2">
      <x v="1868"/>
    </i>
    <i r="2">
      <x v="2034"/>
    </i>
    <i r="2">
      <x v="2174"/>
    </i>
    <i r="2">
      <x v="2439"/>
    </i>
    <i r="2">
      <x v="2441"/>
    </i>
    <i r="2">
      <x v="2945"/>
    </i>
    <i r="2">
      <x v="2946"/>
    </i>
    <i r="1">
      <x v="2"/>
    </i>
    <i r="2">
      <x v="488"/>
    </i>
    <i r="2">
      <x v="544"/>
    </i>
    <i r="2">
      <x v="550"/>
    </i>
    <i r="2">
      <x v="1092"/>
    </i>
    <i r="2">
      <x v="1681"/>
    </i>
    <i r="2">
      <x v="1862"/>
    </i>
    <i r="2">
      <x v="1884"/>
    </i>
    <i r="2">
      <x v="2001"/>
    </i>
    <i r="2">
      <x v="2129"/>
    </i>
    <i r="2">
      <x v="2132"/>
    </i>
    <i r="2">
      <x v="2693"/>
    </i>
    <i r="2">
      <x v="2740"/>
    </i>
    <i r="2">
      <x v="2746"/>
    </i>
    <i r="2">
      <x v="2747"/>
    </i>
    <i r="2">
      <x v="2763"/>
    </i>
    <i r="2">
      <x v="2992"/>
    </i>
    <i r="2">
      <x v="2993"/>
    </i>
    <i r="2">
      <x v="3123"/>
    </i>
    <i r="1">
      <x v="3"/>
    </i>
    <i r="2">
      <x v="26"/>
    </i>
    <i r="2">
      <x v="29"/>
    </i>
    <i r="2">
      <x v="37"/>
    </i>
    <i r="2">
      <x v="597"/>
    </i>
    <i r="2">
      <x v="631"/>
    </i>
    <i r="2">
      <x v="832"/>
    </i>
    <i r="2">
      <x v="835"/>
    </i>
    <i r="2">
      <x v="1325"/>
    </i>
    <i r="2">
      <x v="1682"/>
    </i>
    <i r="2">
      <x v="1684"/>
    </i>
    <i r="2">
      <x v="1820"/>
    </i>
    <i r="2">
      <x v="1823"/>
    </i>
    <i r="2">
      <x v="1851"/>
    </i>
    <i r="2">
      <x v="2089"/>
    </i>
    <i r="2">
      <x v="2108"/>
    </i>
    <i r="2">
      <x v="2264"/>
    </i>
    <i r="2">
      <x v="2304"/>
    </i>
    <i r="2">
      <x v="2397"/>
    </i>
    <i r="2">
      <x v="2525"/>
    </i>
    <i r="2">
      <x v="2532"/>
    </i>
    <i r="2">
      <x v="2723"/>
    </i>
    <i r="2">
      <x v="2960"/>
    </i>
    <i r="2">
      <x v="3011"/>
    </i>
    <i r="2">
      <x v="3122"/>
    </i>
    <i r="1">
      <x v="4"/>
    </i>
    <i r="2">
      <x v="45"/>
    </i>
    <i r="2">
      <x v="47"/>
    </i>
    <i r="2">
      <x v="407"/>
    </i>
    <i r="2">
      <x v="823"/>
    </i>
    <i r="2">
      <x v="824"/>
    </i>
    <i r="2">
      <x v="827"/>
    </i>
    <i r="2">
      <x v="1031"/>
    </i>
    <i r="2">
      <x v="2040"/>
    </i>
    <i r="2">
      <x v="2041"/>
    </i>
    <i r="2">
      <x v="2304"/>
    </i>
    <i r="2">
      <x v="2561"/>
    </i>
    <i r="2">
      <x v="2563"/>
    </i>
    <i r="2">
      <x v="2587"/>
    </i>
    <i r="2">
      <x v="2588"/>
    </i>
    <i r="2">
      <x v="2592"/>
    </i>
    <i r="2">
      <x v="2593"/>
    </i>
    <i r="2">
      <x v="2610"/>
    </i>
    <i r="2">
      <x v="2611"/>
    </i>
    <i r="2">
      <x v="2612"/>
    </i>
    <i r="2">
      <x v="2615"/>
    </i>
    <i r="2">
      <x v="2950"/>
    </i>
    <i>
      <x v="141"/>
    </i>
    <i r="1">
      <x v="1"/>
    </i>
    <i r="2">
      <x v="11"/>
    </i>
    <i r="2">
      <x v="677"/>
    </i>
    <i r="2">
      <x v="1244"/>
    </i>
    <i r="2">
      <x v="1326"/>
    </i>
    <i r="2">
      <x v="1334"/>
    </i>
    <i r="2">
      <x v="1846"/>
    </i>
    <i r="2">
      <x v="1868"/>
    </i>
    <i r="2">
      <x v="2034"/>
    </i>
    <i r="2">
      <x v="2174"/>
    </i>
    <i r="2">
      <x v="2441"/>
    </i>
    <i r="2">
      <x v="2945"/>
    </i>
    <i r="2">
      <x v="2946"/>
    </i>
    <i r="1">
      <x v="2"/>
    </i>
    <i r="2">
      <x v="1475"/>
    </i>
    <i r="2">
      <x v="2736"/>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142"/>
    </i>
    <i r="1">
      <x v="1"/>
    </i>
    <i r="2">
      <x v="11"/>
    </i>
    <i r="2">
      <x v="677"/>
    </i>
    <i r="2">
      <x v="1244"/>
    </i>
    <i r="2">
      <x v="1326"/>
    </i>
    <i r="2">
      <x v="1334"/>
    </i>
    <i r="2">
      <x v="1846"/>
    </i>
    <i r="2">
      <x v="1868"/>
    </i>
    <i r="2">
      <x v="2034"/>
    </i>
    <i r="2">
      <x v="2174"/>
    </i>
    <i r="2">
      <x v="2441"/>
    </i>
    <i r="2">
      <x v="2634"/>
    </i>
    <i r="2">
      <x v="2945"/>
    </i>
    <i r="2">
      <x v="2946"/>
    </i>
    <i r="1">
      <x v="2"/>
    </i>
    <i r="2">
      <x v="1593"/>
    </i>
    <i r="2">
      <x v="2557"/>
    </i>
    <i r="2">
      <x v="2633"/>
    </i>
    <i r="2">
      <x v="2646"/>
    </i>
    <i r="2">
      <x v="2652"/>
    </i>
    <i r="1">
      <x v="3"/>
    </i>
    <i r="2">
      <x v="26"/>
    </i>
    <i r="2">
      <x v="29"/>
    </i>
    <i r="2">
      <x v="37"/>
    </i>
    <i r="2">
      <x v="597"/>
    </i>
    <i r="2">
      <x v="813"/>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88"/>
    </i>
    <i r="2">
      <x v="2592"/>
    </i>
    <i r="2">
      <x v="2593"/>
    </i>
    <i r="2">
      <x v="2610"/>
    </i>
    <i r="2">
      <x v="2611"/>
    </i>
    <i r="2">
      <x v="2615"/>
    </i>
    <i r="2">
      <x v="2950"/>
    </i>
    <i>
      <x v="143"/>
    </i>
    <i r="1">
      <x v="1"/>
    </i>
    <i r="2">
      <x v="11"/>
    </i>
    <i r="2">
      <x v="677"/>
    </i>
    <i r="2">
      <x v="1244"/>
    </i>
    <i r="2">
      <x v="1326"/>
    </i>
    <i r="2">
      <x v="1334"/>
    </i>
    <i r="2">
      <x v="1846"/>
    </i>
    <i r="2">
      <x v="1868"/>
    </i>
    <i r="2">
      <x v="2034"/>
    </i>
    <i r="2">
      <x v="2174"/>
    </i>
    <i r="2">
      <x v="2441"/>
    </i>
    <i r="2">
      <x v="2945"/>
    </i>
    <i r="2">
      <x v="2946"/>
    </i>
    <i r="1">
      <x v="2"/>
    </i>
    <i r="2">
      <x v="516"/>
    </i>
    <i r="2">
      <x v="1453"/>
    </i>
    <i r="2">
      <x v="1478"/>
    </i>
    <i r="2">
      <x v="2077"/>
    </i>
    <i r="2">
      <x v="2706"/>
    </i>
    <i r="2">
      <x v="3056"/>
    </i>
    <i r="2">
      <x v="3068"/>
    </i>
    <i r="2">
      <x v="3132"/>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144"/>
    </i>
    <i r="1">
      <x v="1"/>
    </i>
    <i r="2">
      <x v="11"/>
    </i>
    <i r="2">
      <x v="677"/>
    </i>
    <i r="2">
      <x v="1244"/>
    </i>
    <i r="2">
      <x v="1326"/>
    </i>
    <i r="2">
      <x v="1334"/>
    </i>
    <i r="2">
      <x v="1846"/>
    </i>
    <i r="2">
      <x v="1868"/>
    </i>
    <i r="2">
      <x v="2034"/>
    </i>
    <i r="2">
      <x v="2035"/>
    </i>
    <i r="2">
      <x v="2174"/>
    </i>
    <i r="2">
      <x v="2441"/>
    </i>
    <i r="2">
      <x v="2945"/>
    </i>
    <i r="2">
      <x v="2946"/>
    </i>
    <i r="1">
      <x v="2"/>
    </i>
    <i r="2">
      <x v="549"/>
    </i>
    <i r="2">
      <x v="1288"/>
    </i>
    <i r="2">
      <x v="1374"/>
    </i>
    <i r="2">
      <x v="1375"/>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145"/>
    </i>
    <i r="1">
      <x v="1"/>
    </i>
    <i r="2">
      <x v="11"/>
    </i>
    <i r="2">
      <x v="677"/>
    </i>
    <i r="2">
      <x v="1244"/>
    </i>
    <i r="2">
      <x v="1326"/>
    </i>
    <i r="2">
      <x v="1334"/>
    </i>
    <i r="2">
      <x v="1846"/>
    </i>
    <i r="2">
      <x v="1868"/>
    </i>
    <i r="2">
      <x v="2034"/>
    </i>
    <i r="2">
      <x v="2174"/>
    </i>
    <i r="2">
      <x v="2441"/>
    </i>
    <i r="2">
      <x v="2945"/>
    </i>
    <i r="2">
      <x v="2946"/>
    </i>
    <i r="1">
      <x v="2"/>
    </i>
    <i r="2">
      <x v="1383"/>
    </i>
    <i r="2">
      <x v="1384"/>
    </i>
    <i r="2">
      <x v="1424"/>
    </i>
    <i r="2">
      <x v="1633"/>
    </i>
    <i r="1">
      <x v="3"/>
    </i>
    <i r="2">
      <x v="26"/>
    </i>
    <i r="2">
      <x v="29"/>
    </i>
    <i r="2">
      <x v="37"/>
    </i>
    <i r="2">
      <x v="276"/>
    </i>
    <i r="2">
      <x v="597"/>
    </i>
    <i r="2">
      <x v="832"/>
    </i>
    <i r="2">
      <x v="1286"/>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146"/>
    </i>
    <i r="1">
      <x v="1"/>
    </i>
    <i r="2">
      <x v="11"/>
    </i>
    <i r="2">
      <x v="677"/>
    </i>
    <i r="2">
      <x v="1846"/>
    </i>
    <i r="2">
      <x v="1868"/>
    </i>
    <i r="2">
      <x v="2034"/>
    </i>
    <i r="2">
      <x v="2174"/>
    </i>
    <i r="2">
      <x v="2441"/>
    </i>
    <i r="1">
      <x v="2"/>
    </i>
    <i r="2">
      <x v="1352"/>
    </i>
    <i r="2">
      <x v="1385"/>
    </i>
    <i r="2">
      <x v="1386"/>
    </i>
    <i r="2">
      <x v="2162"/>
    </i>
    <i r="2">
      <x v="2440"/>
    </i>
    <i r="1">
      <x v="3"/>
    </i>
    <i r="2">
      <x v="26"/>
    </i>
    <i r="2">
      <x v="29"/>
    </i>
    <i r="2">
      <x v="37"/>
    </i>
    <i r="2">
      <x v="597"/>
    </i>
    <i r="2">
      <x v="1684"/>
    </i>
    <i r="2">
      <x v="2108"/>
    </i>
    <i r="2">
      <x v="2264"/>
    </i>
    <i r="2">
      <x v="2960"/>
    </i>
    <i r="2">
      <x v="3011"/>
    </i>
    <i r="2">
      <x v="3122"/>
    </i>
    <i r="1">
      <x v="4"/>
    </i>
    <i r="2">
      <x v="45"/>
    </i>
    <i r="2">
      <x v="407"/>
    </i>
    <i r="2">
      <x v="827"/>
    </i>
    <i r="2">
      <x v="2588"/>
    </i>
    <i r="2">
      <x v="2593"/>
    </i>
    <i>
      <x v="147"/>
    </i>
    <i r="1">
      <x v="1"/>
    </i>
    <i r="2">
      <x v="11"/>
    </i>
    <i r="2">
      <x v="677"/>
    </i>
    <i r="2">
      <x v="1244"/>
    </i>
    <i r="2">
      <x v="1326"/>
    </i>
    <i r="2">
      <x v="1334"/>
    </i>
    <i r="2">
      <x v="1846"/>
    </i>
    <i r="2">
      <x v="1868"/>
    </i>
    <i r="2">
      <x v="2034"/>
    </i>
    <i r="2">
      <x v="2174"/>
    </i>
    <i r="2">
      <x v="2267"/>
    </i>
    <i r="2">
      <x v="2441"/>
    </i>
    <i r="2">
      <x v="2945"/>
    </i>
    <i r="2">
      <x v="2946"/>
    </i>
    <i r="1">
      <x v="2"/>
    </i>
    <i r="2">
      <x v="305"/>
    </i>
    <i r="2">
      <x v="1119"/>
    </i>
    <i r="2">
      <x v="1455"/>
    </i>
    <i r="2">
      <x v="1457"/>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407"/>
    </i>
    <i r="2">
      <x v="824"/>
    </i>
    <i r="2">
      <x v="827"/>
    </i>
    <i r="2">
      <x v="1031"/>
    </i>
    <i r="2">
      <x v="2040"/>
    </i>
    <i r="2">
      <x v="2304"/>
    </i>
    <i r="2">
      <x v="2563"/>
    </i>
    <i r="2">
      <x v="2587"/>
    </i>
    <i r="2">
      <x v="2592"/>
    </i>
    <i r="2">
      <x v="2610"/>
    </i>
    <i r="2">
      <x v="2611"/>
    </i>
    <i r="2">
      <x v="2615"/>
    </i>
    <i r="2">
      <x v="2950"/>
    </i>
    <i>
      <x v="148"/>
    </i>
    <i r="1">
      <x v="1"/>
    </i>
    <i r="2">
      <x v="11"/>
    </i>
    <i r="2">
      <x v="677"/>
    </i>
    <i r="2">
      <x v="1244"/>
    </i>
    <i r="2">
      <x v="1326"/>
    </i>
    <i r="2">
      <x v="1334"/>
    </i>
    <i r="2">
      <x v="1846"/>
    </i>
    <i r="2">
      <x v="1868"/>
    </i>
    <i r="2">
      <x v="2034"/>
    </i>
    <i r="2">
      <x v="2174"/>
    </i>
    <i r="2">
      <x v="2441"/>
    </i>
    <i r="2">
      <x v="2945"/>
    </i>
    <i r="2">
      <x v="2946"/>
    </i>
    <i r="1">
      <x v="2"/>
    </i>
    <i r="2">
      <x v="1466"/>
    </i>
    <i r="2">
      <x v="1467"/>
    </i>
    <i r="2">
      <x v="1470"/>
    </i>
    <i r="2">
      <x v="1471"/>
    </i>
    <i r="2">
      <x v="2486"/>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149"/>
    </i>
    <i r="1">
      <x v="1"/>
    </i>
    <i r="2">
      <x v="11"/>
    </i>
    <i r="2">
      <x v="677"/>
    </i>
    <i r="2">
      <x v="1244"/>
    </i>
    <i r="2">
      <x v="1326"/>
    </i>
    <i r="2">
      <x v="1334"/>
    </i>
    <i r="2">
      <x v="1846"/>
    </i>
    <i r="2">
      <x v="1868"/>
    </i>
    <i r="2">
      <x v="2034"/>
    </i>
    <i r="2">
      <x v="2174"/>
    </i>
    <i r="2">
      <x v="2441"/>
    </i>
    <i r="1">
      <x v="2"/>
    </i>
    <i r="2">
      <x v="428"/>
    </i>
    <i r="2">
      <x v="1372"/>
    </i>
    <i r="2">
      <x v="1425"/>
    </i>
    <i r="2">
      <x v="1456"/>
    </i>
    <i r="2">
      <x v="1857"/>
    </i>
    <i r="2">
      <x v="2968"/>
    </i>
    <i r="2">
      <x v="3128"/>
    </i>
    <i r="1">
      <x v="3"/>
    </i>
    <i r="2">
      <x v="26"/>
    </i>
    <i r="2">
      <x v="29"/>
    </i>
    <i r="2">
      <x v="37"/>
    </i>
    <i r="2">
      <x v="597"/>
    </i>
    <i r="2">
      <x v="1325"/>
    </i>
    <i r="2">
      <x v="1684"/>
    </i>
    <i r="2">
      <x v="1823"/>
    </i>
    <i r="2">
      <x v="2108"/>
    </i>
    <i r="2">
      <x v="2264"/>
    </i>
    <i r="2">
      <x v="2525"/>
    </i>
    <i r="2">
      <x v="2532"/>
    </i>
    <i r="2">
      <x v="2960"/>
    </i>
    <i r="2">
      <x v="3011"/>
    </i>
    <i r="2">
      <x v="3122"/>
    </i>
    <i r="1">
      <x v="4"/>
    </i>
    <i r="2">
      <x v="45"/>
    </i>
    <i r="2">
      <x v="407"/>
    </i>
    <i r="2">
      <x v="827"/>
    </i>
    <i r="2">
      <x v="2040"/>
    </i>
    <i r="2">
      <x v="2114"/>
    </i>
    <i r="2">
      <x v="2563"/>
    </i>
    <i r="2">
      <x v="2588"/>
    </i>
    <i r="2">
      <x v="2593"/>
    </i>
    <i>
      <x v="150"/>
    </i>
    <i r="1">
      <x v="1"/>
    </i>
    <i r="2">
      <x v="677"/>
    </i>
    <i r="2">
      <x v="1846"/>
    </i>
    <i r="2">
      <x v="2034"/>
    </i>
    <i r="2">
      <x v="2062"/>
    </i>
    <i r="2">
      <x v="2174"/>
    </i>
    <i r="2">
      <x v="2441"/>
    </i>
    <i r="1">
      <x v="2"/>
    </i>
    <i r="2">
      <x v="1426"/>
    </i>
    <i r="2">
      <x v="1427"/>
    </i>
    <i r="2">
      <x v="1472"/>
    </i>
    <i r="1">
      <x v="3"/>
    </i>
    <i r="2">
      <x v="26"/>
    </i>
    <i r="2">
      <x v="29"/>
    </i>
    <i r="2">
      <x v="277"/>
    </i>
    <i r="2">
      <x v="597"/>
    </i>
    <i r="2">
      <x v="1684"/>
    </i>
    <i r="2">
      <x v="2108"/>
    </i>
    <i r="2">
      <x v="2525"/>
    </i>
    <i r="2">
      <x v="3122"/>
    </i>
    <i r="1">
      <x v="4"/>
    </i>
    <i r="2">
      <x v="407"/>
    </i>
    <i r="2">
      <x v="824"/>
    </i>
    <i r="2">
      <x v="2563"/>
    </i>
    <i r="2">
      <x v="2587"/>
    </i>
    <i r="2">
      <x v="2588"/>
    </i>
    <i r="2">
      <x v="2593"/>
    </i>
    <i r="2">
      <x v="2617"/>
    </i>
    <i r="2">
      <x v="2950"/>
    </i>
    <i>
      <x v="151"/>
    </i>
    <i r="1">
      <x v="1"/>
    </i>
    <i r="2">
      <x v="11"/>
    </i>
    <i r="2">
      <x v="677"/>
    </i>
    <i r="2">
      <x v="1244"/>
    </i>
    <i r="2">
      <x v="1326"/>
    </i>
    <i r="2">
      <x v="1334"/>
    </i>
    <i r="2">
      <x v="1846"/>
    </i>
    <i r="2">
      <x v="1868"/>
    </i>
    <i r="2">
      <x v="2034"/>
    </i>
    <i r="2">
      <x v="2174"/>
    </i>
    <i r="2">
      <x v="2441"/>
    </i>
    <i r="2">
      <x v="2945"/>
    </i>
    <i r="2">
      <x v="2946"/>
    </i>
    <i r="1">
      <x v="2"/>
    </i>
    <i r="2">
      <x v="1354"/>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152"/>
    </i>
    <i r="1">
      <x v="1"/>
    </i>
    <i r="2">
      <x v="11"/>
    </i>
    <i r="2">
      <x v="1244"/>
    </i>
    <i r="2">
      <x v="1429"/>
    </i>
    <i r="2">
      <x v="1846"/>
    </i>
    <i r="2">
      <x v="1868"/>
    </i>
    <i r="2">
      <x v="2034"/>
    </i>
    <i r="2">
      <x v="2174"/>
    </i>
    <i r="1">
      <x v="2"/>
    </i>
    <i r="2">
      <x v="421"/>
    </i>
    <i r="2">
      <x v="1114"/>
    </i>
    <i r="2">
      <x v="1479"/>
    </i>
    <i r="2">
      <x v="1480"/>
    </i>
    <i r="2">
      <x v="1481"/>
    </i>
    <i r="2">
      <x v="1518"/>
    </i>
    <i r="2">
      <x v="2064"/>
    </i>
    <i r="2">
      <x v="2693"/>
    </i>
    <i r="1">
      <x v="3"/>
    </i>
    <i r="2">
      <x v="26"/>
    </i>
    <i r="2">
      <x v="1015"/>
    </i>
    <i r="2">
      <x v="1325"/>
    </i>
    <i r="2">
      <x v="1684"/>
    </i>
    <i r="2">
      <x v="2108"/>
    </i>
    <i r="2">
      <x v="2525"/>
    </i>
    <i r="2">
      <x v="3122"/>
    </i>
    <i r="1">
      <x v="4"/>
    </i>
    <i r="2">
      <x v="407"/>
    </i>
    <i r="2">
      <x v="827"/>
    </i>
    <i r="2">
      <x v="2587"/>
    </i>
    <i r="2">
      <x v="2588"/>
    </i>
    <i r="2">
      <x v="2593"/>
    </i>
    <i>
      <x v="165"/>
    </i>
    <i r="1">
      <x v="1"/>
    </i>
    <i r="2">
      <x v="11"/>
    </i>
    <i r="2">
      <x v="677"/>
    </i>
    <i r="2">
      <x v="1244"/>
    </i>
    <i r="2">
      <x v="1326"/>
    </i>
    <i r="2">
      <x v="1334"/>
    </i>
    <i r="2">
      <x v="1846"/>
    </i>
    <i r="2">
      <x v="1868"/>
    </i>
    <i r="2">
      <x v="2034"/>
    </i>
    <i r="2">
      <x v="2174"/>
    </i>
    <i r="2">
      <x v="2441"/>
    </i>
    <i r="2">
      <x v="2945"/>
    </i>
    <i r="2">
      <x v="2946"/>
    </i>
    <i r="1">
      <x v="2"/>
    </i>
    <i r="2">
      <x v="1378"/>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166"/>
    </i>
    <i r="1">
      <x v="1"/>
    </i>
    <i r="2">
      <x v="11"/>
    </i>
    <i r="2">
      <x v="677"/>
    </i>
    <i r="2">
      <x v="1244"/>
    </i>
    <i r="2">
      <x v="1326"/>
    </i>
    <i r="2">
      <x v="1334"/>
    </i>
    <i r="2">
      <x v="1846"/>
    </i>
    <i r="2">
      <x v="1868"/>
    </i>
    <i r="2">
      <x v="2034"/>
    </i>
    <i r="2">
      <x v="2174"/>
    </i>
    <i r="2">
      <x v="2441"/>
    </i>
    <i r="2">
      <x v="2945"/>
    </i>
    <i r="2">
      <x v="2946"/>
    </i>
    <i r="1">
      <x v="2"/>
    </i>
    <i r="2">
      <x v="1382"/>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167"/>
    </i>
    <i r="1">
      <x v="1"/>
    </i>
    <i r="2">
      <x v="11"/>
    </i>
    <i r="2">
      <x v="677"/>
    </i>
    <i r="2">
      <x v="1244"/>
    </i>
    <i r="2">
      <x v="1326"/>
    </i>
    <i r="2">
      <x v="1334"/>
    </i>
    <i r="2">
      <x v="1846"/>
    </i>
    <i r="2">
      <x v="1868"/>
    </i>
    <i r="2">
      <x v="2034"/>
    </i>
    <i r="2">
      <x v="2174"/>
    </i>
    <i r="2">
      <x v="2441"/>
    </i>
    <i r="2">
      <x v="2945"/>
    </i>
    <i r="2">
      <x v="2946"/>
    </i>
    <i r="1">
      <x v="2"/>
    </i>
    <i r="2">
      <x v="1484"/>
    </i>
    <i r="2">
      <x v="1485"/>
    </i>
    <i r="2">
      <x v="1486"/>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173"/>
    </i>
    <i r="1">
      <x v="1"/>
    </i>
    <i r="2">
      <x v="11"/>
    </i>
    <i r="2">
      <x v="677"/>
    </i>
    <i r="2">
      <x v="1244"/>
    </i>
    <i r="2">
      <x v="1326"/>
    </i>
    <i r="2">
      <x v="1334"/>
    </i>
    <i r="2">
      <x v="1846"/>
    </i>
    <i r="2">
      <x v="2034"/>
    </i>
    <i r="2">
      <x v="2174"/>
    </i>
    <i r="2">
      <x v="2441"/>
    </i>
    <i r="2">
      <x v="2945"/>
    </i>
    <i r="2">
      <x v="2946"/>
    </i>
    <i r="1">
      <x v="2"/>
    </i>
    <i r="2">
      <x v="762"/>
    </i>
    <i r="2">
      <x v="1125"/>
    </i>
    <i r="2">
      <x v="1550"/>
    </i>
    <i r="2">
      <x v="1553"/>
    </i>
    <i r="2">
      <x v="1572"/>
    </i>
    <i r="2">
      <x v="1573"/>
    </i>
    <i r="2">
      <x v="1586"/>
    </i>
    <i r="2">
      <x v="1587"/>
    </i>
    <i r="2">
      <x v="1589"/>
    </i>
    <i r="2">
      <x v="1590"/>
    </i>
    <i r="2">
      <x v="2128"/>
    </i>
    <i r="2">
      <x v="3050"/>
    </i>
    <i r="1">
      <x v="3"/>
    </i>
    <i r="2">
      <x v="26"/>
    </i>
    <i r="2">
      <x v="29"/>
    </i>
    <i r="2">
      <x v="37"/>
    </i>
    <i r="2">
      <x v="597"/>
    </i>
    <i r="2">
      <x v="1325"/>
    </i>
    <i r="2">
      <x v="1684"/>
    </i>
    <i r="2">
      <x v="1823"/>
    </i>
    <i r="2">
      <x v="2108"/>
    </i>
    <i r="2">
      <x v="2264"/>
    </i>
    <i r="2">
      <x v="2525"/>
    </i>
    <i r="2">
      <x v="2960"/>
    </i>
    <i r="2">
      <x v="3011"/>
    </i>
    <i r="2">
      <x v="3122"/>
    </i>
    <i r="1">
      <x v="4"/>
    </i>
    <i r="2">
      <x v="45"/>
    </i>
    <i r="2">
      <x v="827"/>
    </i>
    <i r="2">
      <x v="2040"/>
    </i>
    <i r="2">
      <x v="2563"/>
    </i>
    <i r="2">
      <x v="2587"/>
    </i>
    <i r="2">
      <x v="2588"/>
    </i>
    <i r="2">
      <x v="2593"/>
    </i>
    <i r="2">
      <x v="2950"/>
    </i>
    <i>
      <x v="178"/>
    </i>
    <i r="1">
      <x v="1"/>
    </i>
    <i r="2">
      <x v="11"/>
    </i>
    <i r="2">
      <x v="677"/>
    </i>
    <i r="2">
      <x v="1244"/>
    </i>
    <i r="2">
      <x v="1326"/>
    </i>
    <i r="2">
      <x v="1334"/>
    </i>
    <i r="2">
      <x v="1846"/>
    </i>
    <i r="2">
      <x v="1868"/>
    </i>
    <i r="2">
      <x v="2034"/>
    </i>
    <i r="2">
      <x v="2174"/>
    </i>
    <i r="2">
      <x v="2441"/>
    </i>
    <i r="2">
      <x v="2945"/>
    </i>
    <i r="2">
      <x v="2946"/>
    </i>
    <i r="1">
      <x v="2"/>
    </i>
    <i r="2">
      <x v="1565"/>
    </i>
    <i r="2">
      <x v="1566"/>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179"/>
    </i>
    <i r="1">
      <x v="1"/>
    </i>
    <i r="2">
      <x v="11"/>
    </i>
    <i r="2">
      <x v="677"/>
    </i>
    <i r="2">
      <x v="1244"/>
    </i>
    <i r="2">
      <x v="1326"/>
    </i>
    <i r="2">
      <x v="1334"/>
    </i>
    <i r="2">
      <x v="1846"/>
    </i>
    <i r="2">
      <x v="1868"/>
    </i>
    <i r="2">
      <x v="2034"/>
    </i>
    <i r="2">
      <x v="2174"/>
    </i>
    <i r="2">
      <x v="2441"/>
    </i>
    <i r="2">
      <x v="2945"/>
    </i>
    <i r="2">
      <x v="2946"/>
    </i>
    <i r="1">
      <x v="2"/>
    </i>
    <i r="2">
      <x v="1582"/>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180"/>
    </i>
    <i r="1">
      <x v="4"/>
    </i>
    <i r="2">
      <x v="2566"/>
    </i>
    <i>
      <x v="181"/>
    </i>
    <i r="1">
      <x v="1"/>
    </i>
    <i r="2">
      <x v="11"/>
    </i>
    <i r="2">
      <x v="677"/>
    </i>
    <i r="2">
      <x v="1244"/>
    </i>
    <i r="2">
      <x v="1326"/>
    </i>
    <i r="2">
      <x v="1334"/>
    </i>
    <i r="2">
      <x v="1846"/>
    </i>
    <i r="2">
      <x v="1868"/>
    </i>
    <i r="2">
      <x v="2034"/>
    </i>
    <i r="2">
      <x v="2174"/>
    </i>
    <i r="2">
      <x v="2441"/>
    </i>
    <i r="2">
      <x v="2945"/>
    </i>
    <i r="2">
      <x v="2946"/>
    </i>
    <i r="1">
      <x v="2"/>
    </i>
    <i r="2">
      <x v="1023"/>
    </i>
    <i r="2">
      <x v="1431"/>
    </i>
    <i r="2">
      <x v="1574"/>
    </i>
    <i r="1">
      <x v="3"/>
    </i>
    <i r="2">
      <x v="26"/>
    </i>
    <i r="2">
      <x v="29"/>
    </i>
    <i r="2">
      <x v="37"/>
    </i>
    <i r="2">
      <x v="597"/>
    </i>
    <i r="2">
      <x v="712"/>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593"/>
    </i>
    <i r="2">
      <x v="2610"/>
    </i>
    <i r="2">
      <x v="2611"/>
    </i>
    <i r="2">
      <x v="2615"/>
    </i>
    <i r="2">
      <x v="2950"/>
    </i>
    <i>
      <x v="183"/>
    </i>
    <i r="1">
      <x v="1"/>
    </i>
    <i r="2">
      <x v="1868"/>
    </i>
    <i r="2">
      <x v="2441"/>
    </i>
    <i r="1">
      <x v="2"/>
    </i>
    <i r="2">
      <x v="1567"/>
    </i>
    <i r="2">
      <x v="2851"/>
    </i>
    <i r="2">
      <x v="2959"/>
    </i>
    <i r="1">
      <x v="3"/>
    </i>
    <i r="2">
      <x v="2264"/>
    </i>
    <i r="2">
      <x v="2532"/>
    </i>
    <i r="1">
      <x v="4"/>
    </i>
    <i r="2">
      <x v="45"/>
    </i>
    <i r="2">
      <x v="2615"/>
    </i>
    <i>
      <x v="184"/>
    </i>
    <i r="1">
      <x v="1"/>
    </i>
    <i r="2">
      <x v="677"/>
    </i>
    <i r="2">
      <x v="1244"/>
    </i>
    <i r="2">
      <x v="2034"/>
    </i>
    <i r="2">
      <x v="2174"/>
    </i>
    <i r="2">
      <x v="2441"/>
    </i>
    <i r="1">
      <x v="2"/>
    </i>
    <i r="2">
      <x v="991"/>
    </i>
    <i r="2">
      <x v="1552"/>
    </i>
    <i r="2">
      <x v="2691"/>
    </i>
    <i r="2">
      <x v="2692"/>
    </i>
    <i r="2">
      <x v="2870"/>
    </i>
    <i r="2">
      <x v="2871"/>
    </i>
    <i r="1">
      <x v="3"/>
    </i>
    <i r="2">
      <x v="26"/>
    </i>
    <i r="2">
      <x v="29"/>
    </i>
    <i r="2">
      <x v="597"/>
    </i>
    <i r="2">
      <x v="1684"/>
    </i>
    <i r="2">
      <x v="2108"/>
    </i>
    <i r="2">
      <x v="2264"/>
    </i>
    <i r="2">
      <x v="2525"/>
    </i>
    <i r="2">
      <x v="2532"/>
    </i>
    <i r="2">
      <x v="2960"/>
    </i>
    <i r="2">
      <x v="3122"/>
    </i>
    <i r="1">
      <x v="4"/>
    </i>
    <i r="2">
      <x v="45"/>
    </i>
    <i r="2">
      <x v="407"/>
    </i>
    <i r="2">
      <x v="824"/>
    </i>
    <i r="2">
      <x v="827"/>
    </i>
    <i r="2">
      <x v="2563"/>
    </i>
    <i r="2">
      <x v="2588"/>
    </i>
    <i r="2">
      <x v="2593"/>
    </i>
    <i r="2">
      <x v="2950"/>
    </i>
    <i>
      <x v="191"/>
    </i>
    <i r="1">
      <x v="1"/>
    </i>
    <i r="2">
      <x v="11"/>
    </i>
    <i r="2">
      <x v="677"/>
    </i>
    <i r="2">
      <x v="1244"/>
    </i>
    <i r="2">
      <x v="1326"/>
    </i>
    <i r="2">
      <x v="1334"/>
    </i>
    <i r="2">
      <x v="1846"/>
    </i>
    <i r="2">
      <x v="1868"/>
    </i>
    <i r="2">
      <x v="2034"/>
    </i>
    <i r="2">
      <x v="2174"/>
    </i>
    <i r="2">
      <x v="2441"/>
    </i>
    <i r="2">
      <x v="2945"/>
    </i>
    <i r="2">
      <x v="2946"/>
    </i>
    <i r="1">
      <x v="2"/>
    </i>
    <i r="2">
      <x v="1607"/>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192"/>
    </i>
    <i r="1">
      <x v="1"/>
    </i>
    <i r="2">
      <x v="11"/>
    </i>
    <i r="2">
      <x v="677"/>
    </i>
    <i r="2">
      <x v="1244"/>
    </i>
    <i r="2">
      <x v="1326"/>
    </i>
    <i r="2">
      <x v="1334"/>
    </i>
    <i r="2">
      <x v="1846"/>
    </i>
    <i r="2">
      <x v="1868"/>
    </i>
    <i r="2">
      <x v="2034"/>
    </i>
    <i r="2">
      <x v="2174"/>
    </i>
    <i r="2">
      <x v="2441"/>
    </i>
    <i r="2">
      <x v="2945"/>
    </i>
    <i r="2">
      <x v="2946"/>
    </i>
    <i r="1">
      <x v="2"/>
    </i>
    <i r="2">
      <x v="1620"/>
    </i>
    <i r="2">
      <x v="1623"/>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193"/>
    </i>
    <i r="1">
      <x v="1"/>
    </i>
    <i r="2">
      <x v="11"/>
    </i>
    <i r="2">
      <x v="677"/>
    </i>
    <i r="2">
      <x v="1244"/>
    </i>
    <i r="2">
      <x v="1326"/>
    </i>
    <i r="2">
      <x v="1334"/>
    </i>
    <i r="2">
      <x v="1846"/>
    </i>
    <i r="2">
      <x v="1868"/>
    </i>
    <i r="2">
      <x v="2034"/>
    </i>
    <i r="2">
      <x v="2174"/>
    </i>
    <i r="2">
      <x v="2441"/>
    </i>
    <i r="2">
      <x v="2945"/>
    </i>
    <i r="2">
      <x v="2946"/>
    </i>
    <i r="1">
      <x v="2"/>
    </i>
    <i r="2">
      <x v="1625"/>
    </i>
    <i r="2">
      <x v="1626"/>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194"/>
    </i>
    <i r="1">
      <x v="1"/>
    </i>
    <i r="2">
      <x v="11"/>
    </i>
    <i r="2">
      <x v="677"/>
    </i>
    <i r="2">
      <x v="1244"/>
    </i>
    <i r="2">
      <x v="1326"/>
    </i>
    <i r="2">
      <x v="1334"/>
    </i>
    <i r="2">
      <x v="1846"/>
    </i>
    <i r="2">
      <x v="1868"/>
    </i>
    <i r="2">
      <x v="2034"/>
    </i>
    <i r="2">
      <x v="2174"/>
    </i>
    <i r="2">
      <x v="2441"/>
    </i>
    <i r="2">
      <x v="2945"/>
    </i>
    <i r="2">
      <x v="2946"/>
    </i>
    <i r="1">
      <x v="2"/>
    </i>
    <i r="2">
      <x v="1627"/>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196"/>
    </i>
    <i r="1">
      <x v="1"/>
    </i>
    <i r="2">
      <x v="11"/>
    </i>
    <i r="2">
      <x v="677"/>
    </i>
    <i r="2">
      <x v="1244"/>
    </i>
    <i r="2">
      <x v="1326"/>
    </i>
    <i r="2">
      <x v="1334"/>
    </i>
    <i r="2">
      <x v="1846"/>
    </i>
    <i r="2">
      <x v="1868"/>
    </i>
    <i r="2">
      <x v="2034"/>
    </i>
    <i r="2">
      <x v="2174"/>
    </i>
    <i r="2">
      <x v="2441"/>
    </i>
    <i r="2">
      <x v="2945"/>
    </i>
    <i r="2">
      <x v="2946"/>
    </i>
    <i r="1">
      <x v="2"/>
    </i>
    <i r="2">
      <x v="1638"/>
    </i>
    <i r="2">
      <x v="1639"/>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197"/>
    </i>
    <i r="1">
      <x v="1"/>
    </i>
    <i r="2">
      <x v="11"/>
    </i>
    <i r="2">
      <x v="677"/>
    </i>
    <i r="2">
      <x v="1244"/>
    </i>
    <i r="2">
      <x v="1326"/>
    </i>
    <i r="2">
      <x v="1334"/>
    </i>
    <i r="2">
      <x v="1846"/>
    </i>
    <i r="2">
      <x v="1868"/>
    </i>
    <i r="2">
      <x v="2034"/>
    </i>
    <i r="2">
      <x v="2174"/>
    </i>
    <i r="2">
      <x v="2441"/>
    </i>
    <i r="2">
      <x v="2945"/>
    </i>
    <i r="2">
      <x v="2946"/>
    </i>
    <i r="1">
      <x v="2"/>
    </i>
    <i r="2">
      <x v="1604"/>
    </i>
    <i r="2">
      <x v="1605"/>
    </i>
    <i r="2">
      <x v="1606"/>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198"/>
    </i>
    <i r="1">
      <x v="1"/>
    </i>
    <i r="2">
      <x v="11"/>
    </i>
    <i r="2">
      <x v="677"/>
    </i>
    <i r="2">
      <x v="1244"/>
    </i>
    <i r="2">
      <x v="1326"/>
    </i>
    <i r="2">
      <x v="1334"/>
    </i>
    <i r="2">
      <x v="1846"/>
    </i>
    <i r="2">
      <x v="1868"/>
    </i>
    <i r="2">
      <x v="2034"/>
    </i>
    <i r="2">
      <x v="2174"/>
    </i>
    <i r="2">
      <x v="2441"/>
    </i>
    <i r="2">
      <x v="2945"/>
    </i>
    <i r="2">
      <x v="2946"/>
    </i>
    <i r="1">
      <x v="2"/>
    </i>
    <i r="2">
      <x v="1664"/>
    </i>
    <i r="2">
      <x v="1665"/>
    </i>
    <i r="2">
      <x v="1666"/>
    </i>
    <i r="2">
      <x v="2900"/>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203"/>
    </i>
    <i r="1">
      <x v="1"/>
    </i>
    <i r="2">
      <x v="11"/>
    </i>
    <i r="2">
      <x v="677"/>
    </i>
    <i r="2">
      <x v="1244"/>
    </i>
    <i r="2">
      <x v="1326"/>
    </i>
    <i r="2">
      <x v="1334"/>
    </i>
    <i r="2">
      <x v="1846"/>
    </i>
    <i r="2">
      <x v="1868"/>
    </i>
    <i r="2">
      <x v="2034"/>
    </i>
    <i r="2">
      <x v="2441"/>
    </i>
    <i r="2">
      <x v="2945"/>
    </i>
    <i r="2">
      <x v="2946"/>
    </i>
    <i r="1">
      <x v="2"/>
    </i>
    <i r="2">
      <x v="301"/>
    </i>
    <i r="2">
      <x v="354"/>
    </i>
    <i r="2">
      <x v="1024"/>
    </i>
    <i r="2">
      <x v="1369"/>
    </i>
    <i r="2">
      <x v="1661"/>
    </i>
    <i r="2">
      <x v="2693"/>
    </i>
    <i r="1">
      <x v="3"/>
    </i>
    <i r="2">
      <x v="26"/>
    </i>
    <i r="2">
      <x v="37"/>
    </i>
    <i r="2">
      <x v="597"/>
    </i>
    <i r="2">
      <x v="1823"/>
    </i>
    <i r="2">
      <x v="2108"/>
    </i>
    <i r="2">
      <x v="2264"/>
    </i>
    <i r="2">
      <x v="2960"/>
    </i>
    <i r="2">
      <x v="3122"/>
    </i>
    <i r="1">
      <x v="4"/>
    </i>
    <i r="2">
      <x v="45"/>
    </i>
    <i r="2">
      <x v="407"/>
    </i>
    <i r="2">
      <x v="2040"/>
    </i>
    <i r="2">
      <x v="2563"/>
    </i>
    <i r="2">
      <x v="2587"/>
    </i>
    <i r="2">
      <x v="2588"/>
    </i>
    <i r="2">
      <x v="2593"/>
    </i>
    <i r="2">
      <x v="2950"/>
    </i>
    <i>
      <x v="206"/>
    </i>
    <i r="1">
      <x v="1"/>
    </i>
    <i r="2">
      <x v="677"/>
    </i>
    <i r="2">
      <x v="1244"/>
    </i>
    <i r="2">
      <x v="1334"/>
    </i>
    <i r="2">
      <x v="1619"/>
    </i>
    <i r="2">
      <x v="1846"/>
    </i>
    <i r="2">
      <x v="1868"/>
    </i>
    <i r="2">
      <x v="2174"/>
    </i>
    <i r="2">
      <x v="2441"/>
    </i>
    <i r="1">
      <x v="2"/>
    </i>
    <i r="2">
      <x v="998"/>
    </i>
    <i r="2">
      <x v="1120"/>
    </i>
    <i r="2">
      <x v="1461"/>
    </i>
    <i r="2">
      <x v="1629"/>
    </i>
    <i r="2">
      <x v="1630"/>
    </i>
    <i r="2">
      <x v="1674"/>
    </i>
    <i r="2">
      <x v="1678"/>
    </i>
    <i r="2">
      <x v="1679"/>
    </i>
    <i r="2">
      <x v="1925"/>
    </i>
    <i r="2">
      <x v="2301"/>
    </i>
    <i r="2">
      <x v="2374"/>
    </i>
    <i r="2">
      <x v="2490"/>
    </i>
    <i r="2">
      <x v="2493"/>
    </i>
    <i r="2">
      <x v="2698"/>
    </i>
    <i r="1">
      <x v="3"/>
    </i>
    <i r="2">
      <x v="26"/>
    </i>
    <i r="2">
      <x v="29"/>
    </i>
    <i r="2">
      <x v="597"/>
    </i>
    <i r="2">
      <x v="832"/>
    </i>
    <i r="2">
      <x v="1684"/>
    </i>
    <i r="2">
      <x v="1823"/>
    </i>
    <i r="2">
      <x v="1851"/>
    </i>
    <i r="2">
      <x v="2108"/>
    </i>
    <i r="2">
      <x v="2188"/>
    </i>
    <i r="2">
      <x v="2264"/>
    </i>
    <i r="2">
      <x v="2532"/>
    </i>
    <i r="2">
      <x v="3122"/>
    </i>
    <i r="1">
      <x v="4"/>
    </i>
    <i r="2">
      <x v="45"/>
    </i>
    <i r="2">
      <x v="824"/>
    </i>
    <i r="2">
      <x v="827"/>
    </i>
    <i r="2">
      <x v="1031"/>
    </i>
    <i r="2">
      <x v="2040"/>
    </i>
    <i r="2">
      <x v="2304"/>
    </i>
    <i r="2">
      <x v="2563"/>
    </i>
    <i r="2">
      <x v="2587"/>
    </i>
    <i r="2">
      <x v="2588"/>
    </i>
    <i r="2">
      <x v="2593"/>
    </i>
    <i>
      <x v="207"/>
    </i>
    <i r="1">
      <x v="1"/>
    </i>
    <i r="2">
      <x v="677"/>
    </i>
    <i r="2">
      <x v="1244"/>
    </i>
    <i r="2">
      <x v="1868"/>
    </i>
    <i r="2">
      <x v="2174"/>
    </i>
    <i r="2">
      <x v="2441"/>
    </i>
    <i r="1">
      <x v="2"/>
    </i>
    <i r="2">
      <x v="555"/>
    </i>
    <i r="2">
      <x v="997"/>
    </i>
    <i r="2">
      <x v="999"/>
    </i>
    <i r="2">
      <x v="1012"/>
    </i>
    <i r="2">
      <x v="1324"/>
    </i>
    <i r="2">
      <x v="1838"/>
    </i>
    <i r="2">
      <x v="1884"/>
    </i>
    <i r="2">
      <x v="1913"/>
    </i>
    <i r="2">
      <x v="2732"/>
    </i>
    <i r="1">
      <x v="3"/>
    </i>
    <i r="2">
      <x v="26"/>
    </i>
    <i r="2">
      <x v="29"/>
    </i>
    <i r="2">
      <x v="597"/>
    </i>
    <i r="2">
      <x v="1684"/>
    </i>
    <i r="2">
      <x v="1851"/>
    </i>
    <i r="2">
      <x v="2108"/>
    </i>
    <i r="2">
      <x v="2264"/>
    </i>
    <i r="2">
      <x v="2525"/>
    </i>
    <i r="2">
      <x v="2960"/>
    </i>
    <i r="2">
      <x v="3011"/>
    </i>
    <i r="2">
      <x v="3122"/>
    </i>
    <i r="1">
      <x v="4"/>
    </i>
    <i r="2">
      <x v="407"/>
    </i>
    <i r="2">
      <x v="827"/>
    </i>
    <i r="2">
      <x v="2587"/>
    </i>
    <i r="2">
      <x v="2588"/>
    </i>
    <i r="2">
      <x v="2593"/>
    </i>
    <i r="2">
      <x v="2950"/>
    </i>
    <i>
      <x v="208"/>
    </i>
    <i r="1">
      <x v="1"/>
    </i>
    <i r="2">
      <x v="11"/>
    </i>
    <i r="2">
      <x v="677"/>
    </i>
    <i r="2">
      <x v="1244"/>
    </i>
    <i r="2">
      <x v="1326"/>
    </i>
    <i r="2">
      <x v="1334"/>
    </i>
    <i r="2">
      <x v="1846"/>
    </i>
    <i r="2">
      <x v="1868"/>
    </i>
    <i r="2">
      <x v="2034"/>
    </i>
    <i r="2">
      <x v="2174"/>
    </i>
    <i r="2">
      <x v="2441"/>
    </i>
    <i r="2">
      <x v="2945"/>
    </i>
    <i r="2">
      <x v="2946"/>
    </i>
    <i r="1">
      <x v="2"/>
    </i>
    <i r="2">
      <x v="1841"/>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211"/>
    </i>
    <i r="1">
      <x v="1"/>
    </i>
    <i r="2">
      <x v="11"/>
    </i>
    <i r="2">
      <x v="677"/>
    </i>
    <i r="2">
      <x v="1244"/>
    </i>
    <i r="2">
      <x v="1326"/>
    </i>
    <i r="2">
      <x v="1334"/>
    </i>
    <i r="2">
      <x v="1846"/>
    </i>
    <i r="2">
      <x v="1868"/>
    </i>
    <i r="2">
      <x v="2034"/>
    </i>
    <i r="2">
      <x v="2174"/>
    </i>
    <i r="2">
      <x v="2441"/>
    </i>
    <i r="2">
      <x v="2945"/>
    </i>
    <i r="2">
      <x v="2946"/>
    </i>
    <i r="1">
      <x v="2"/>
    </i>
    <i r="2">
      <x v="1446"/>
    </i>
    <i r="2">
      <x v="1836"/>
    </i>
    <i r="2">
      <x v="1837"/>
    </i>
    <i r="2">
      <x v="1889"/>
    </i>
    <i r="1">
      <x v="3"/>
    </i>
    <i r="2">
      <x v="26"/>
    </i>
    <i r="2">
      <x v="29"/>
    </i>
    <i r="2">
      <x v="37"/>
    </i>
    <i r="2">
      <x v="597"/>
    </i>
    <i r="2">
      <x v="832"/>
    </i>
    <i r="2">
      <x v="838"/>
    </i>
    <i r="2">
      <x v="1325"/>
    </i>
    <i r="2">
      <x v="1684"/>
    </i>
    <i r="2">
      <x v="1823"/>
    </i>
    <i r="2">
      <x v="1851"/>
    </i>
    <i r="2">
      <x v="1888"/>
    </i>
    <i r="2">
      <x v="2108"/>
    </i>
    <i r="2">
      <x v="2264"/>
    </i>
    <i r="2">
      <x v="2304"/>
    </i>
    <i r="2">
      <x v="2525"/>
    </i>
    <i r="2">
      <x v="2532"/>
    </i>
    <i r="2">
      <x v="2960"/>
    </i>
    <i r="2">
      <x v="3011"/>
    </i>
    <i r="2">
      <x v="3122"/>
    </i>
    <i r="1">
      <x v="4"/>
    </i>
    <i r="2">
      <x v="45"/>
    </i>
    <i r="2">
      <x v="824"/>
    </i>
    <i r="2">
      <x v="827"/>
    </i>
    <i r="2">
      <x v="1031"/>
    </i>
    <i r="2">
      <x v="2040"/>
    </i>
    <i r="2">
      <x v="2304"/>
    </i>
    <i r="2">
      <x v="2563"/>
    </i>
    <i r="2">
      <x v="2587"/>
    </i>
    <i r="2">
      <x v="2592"/>
    </i>
    <i r="2">
      <x v="2593"/>
    </i>
    <i r="2">
      <x v="2610"/>
    </i>
    <i r="2">
      <x v="2611"/>
    </i>
    <i r="2">
      <x v="2615"/>
    </i>
    <i r="2">
      <x v="2950"/>
    </i>
    <i>
      <x v="212"/>
    </i>
    <i r="1">
      <x v="1"/>
    </i>
    <i r="2">
      <x v="11"/>
    </i>
    <i r="2">
      <x v="677"/>
    </i>
    <i r="2">
      <x v="1244"/>
    </i>
    <i r="2">
      <x v="1326"/>
    </i>
    <i r="2">
      <x v="1334"/>
    </i>
    <i r="2">
      <x v="1846"/>
    </i>
    <i r="2">
      <x v="1868"/>
    </i>
    <i r="2">
      <x v="2034"/>
    </i>
    <i r="2">
      <x v="2174"/>
    </i>
    <i r="2">
      <x v="2441"/>
    </i>
    <i r="2">
      <x v="2945"/>
    </i>
    <i r="2">
      <x v="2946"/>
    </i>
    <i r="1">
      <x v="2"/>
    </i>
    <i r="2">
      <x v="1858"/>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213"/>
    </i>
    <i r="1">
      <x v="1"/>
    </i>
    <i r="2">
      <x v="11"/>
    </i>
    <i r="2">
      <x v="677"/>
    </i>
    <i r="2">
      <x v="1244"/>
    </i>
    <i r="2">
      <x v="1326"/>
    </i>
    <i r="2">
      <x v="1334"/>
    </i>
    <i r="2">
      <x v="1846"/>
    </i>
    <i r="2">
      <x v="1868"/>
    </i>
    <i r="2">
      <x v="2034"/>
    </i>
    <i r="2">
      <x v="2174"/>
    </i>
    <i r="2">
      <x v="2441"/>
    </i>
    <i r="2">
      <x v="2945"/>
    </i>
    <i r="2">
      <x v="2946"/>
    </i>
    <i r="1">
      <x v="2"/>
    </i>
    <i r="2">
      <x v="1902"/>
    </i>
    <i r="2">
      <x v="1904"/>
    </i>
    <i r="2">
      <x v="1905"/>
    </i>
    <i r="2">
      <x v="1906"/>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218"/>
    </i>
    <i r="1">
      <x v="1"/>
    </i>
    <i r="2">
      <x v="11"/>
    </i>
    <i r="2">
      <x v="677"/>
    </i>
    <i r="2">
      <x v="1244"/>
    </i>
    <i r="2">
      <x v="1326"/>
    </i>
    <i r="2">
      <x v="1334"/>
    </i>
    <i r="2">
      <x v="1846"/>
    </i>
    <i r="2">
      <x v="1868"/>
    </i>
    <i r="2">
      <x v="2034"/>
    </i>
    <i r="2">
      <x v="2174"/>
    </i>
    <i r="2">
      <x v="2441"/>
    </i>
    <i r="2">
      <x v="2945"/>
    </i>
    <i r="2">
      <x v="2946"/>
    </i>
    <i r="1">
      <x v="2"/>
    </i>
    <i r="2">
      <x v="1856"/>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219"/>
    </i>
    <i r="1">
      <x v="1"/>
    </i>
    <i r="2">
      <x v="11"/>
    </i>
    <i r="2">
      <x v="677"/>
    </i>
    <i r="2">
      <x v="1244"/>
    </i>
    <i r="2">
      <x v="1326"/>
    </i>
    <i r="2">
      <x v="1334"/>
    </i>
    <i r="2">
      <x v="1846"/>
    </i>
    <i r="2">
      <x v="1868"/>
    </i>
    <i r="2">
      <x v="2034"/>
    </i>
    <i r="2">
      <x v="2174"/>
    </i>
    <i r="2">
      <x v="2441"/>
    </i>
    <i r="2">
      <x v="2945"/>
    </i>
    <i r="2">
      <x v="2946"/>
    </i>
    <i r="1">
      <x v="2"/>
    </i>
    <i r="2">
      <x v="1859"/>
    </i>
    <i r="2">
      <x v="1860"/>
    </i>
    <i r="2">
      <x v="1861"/>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230"/>
    </i>
    <i r="1">
      <x v="1"/>
    </i>
    <i r="2">
      <x v="11"/>
    </i>
    <i r="2">
      <x v="677"/>
    </i>
    <i r="2">
      <x v="1244"/>
    </i>
    <i r="2">
      <x v="1326"/>
    </i>
    <i r="2">
      <x v="1334"/>
    </i>
    <i r="2">
      <x v="1846"/>
    </i>
    <i r="2">
      <x v="1868"/>
    </i>
    <i r="2">
      <x v="2034"/>
    </i>
    <i r="2">
      <x v="2174"/>
    </i>
    <i r="2">
      <x v="2441"/>
    </i>
    <i r="2">
      <x v="2945"/>
    </i>
    <i r="2">
      <x v="2946"/>
    </i>
    <i r="1">
      <x v="2"/>
    </i>
    <i r="2">
      <x v="2052"/>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231"/>
    </i>
    <i r="1">
      <x v="1"/>
    </i>
    <i r="2">
      <x v="11"/>
    </i>
    <i r="2">
      <x v="677"/>
    </i>
    <i r="2">
      <x v="1244"/>
    </i>
    <i r="2">
      <x v="1326"/>
    </i>
    <i r="2">
      <x v="1334"/>
    </i>
    <i r="2">
      <x v="1846"/>
    </i>
    <i r="2">
      <x v="1868"/>
    </i>
    <i r="2">
      <x v="2034"/>
    </i>
    <i r="2">
      <x v="2174"/>
    </i>
    <i r="2">
      <x v="2441"/>
    </i>
    <i r="2">
      <x v="2945"/>
    </i>
    <i r="2">
      <x v="2946"/>
    </i>
    <i r="1">
      <x v="2"/>
    </i>
    <i r="2">
      <x v="2053"/>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237"/>
    </i>
    <i r="1">
      <x v="1"/>
    </i>
    <i r="2">
      <x v="11"/>
    </i>
    <i r="2">
      <x v="677"/>
    </i>
    <i r="2">
      <x v="1244"/>
    </i>
    <i r="2">
      <x v="1326"/>
    </i>
    <i r="2">
      <x v="1334"/>
    </i>
    <i r="2">
      <x v="1846"/>
    </i>
    <i r="2">
      <x v="1868"/>
    </i>
    <i r="2">
      <x v="2034"/>
    </i>
    <i r="2">
      <x v="2174"/>
    </i>
    <i r="2">
      <x v="2441"/>
    </i>
    <i r="2">
      <x v="2945"/>
    </i>
    <i r="2">
      <x v="2946"/>
    </i>
    <i r="1">
      <x v="2"/>
    </i>
    <i r="2">
      <x v="2082"/>
    </i>
    <i r="2">
      <x v="2083"/>
    </i>
    <i r="2">
      <x v="2084"/>
    </i>
    <i r="2">
      <x v="2085"/>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239"/>
    </i>
    <i r="1">
      <x v="1"/>
    </i>
    <i r="2">
      <x v="11"/>
    </i>
    <i r="2">
      <x v="677"/>
    </i>
    <i r="2">
      <x v="1244"/>
    </i>
    <i r="2">
      <x v="1326"/>
    </i>
    <i r="2">
      <x v="1334"/>
    </i>
    <i r="2">
      <x v="1846"/>
    </i>
    <i r="2">
      <x v="1868"/>
    </i>
    <i r="2">
      <x v="2034"/>
    </i>
    <i r="2">
      <x v="2174"/>
    </i>
    <i r="2">
      <x v="2441"/>
    </i>
    <i r="2">
      <x v="2656"/>
    </i>
    <i r="2">
      <x v="2945"/>
    </i>
    <i r="2">
      <x v="2946"/>
    </i>
    <i r="1">
      <x v="2"/>
    </i>
    <i r="2">
      <x v="2078"/>
    </i>
    <i r="2">
      <x v="2079"/>
    </i>
    <i r="2">
      <x v="2080"/>
    </i>
    <i r="1">
      <x v="3"/>
    </i>
    <i r="2">
      <x v="26"/>
    </i>
    <i r="2">
      <x v="29"/>
    </i>
    <i r="2">
      <x v="37"/>
    </i>
    <i r="2">
      <x v="597"/>
    </i>
    <i r="2">
      <x v="712"/>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593"/>
    </i>
    <i r="2">
      <x v="2610"/>
    </i>
    <i r="2">
      <x v="2611"/>
    </i>
    <i r="2">
      <x v="2615"/>
    </i>
    <i r="2">
      <x v="2950"/>
    </i>
    <i>
      <x v="242"/>
    </i>
    <i r="1">
      <x v="1"/>
    </i>
    <i r="2">
      <x v="11"/>
    </i>
    <i r="2">
      <x v="677"/>
    </i>
    <i r="2">
      <x v="1244"/>
    </i>
    <i r="2">
      <x v="1326"/>
    </i>
    <i r="2">
      <x v="1334"/>
    </i>
    <i r="2">
      <x v="1846"/>
    </i>
    <i r="2">
      <x v="1868"/>
    </i>
    <i r="2">
      <x v="2034"/>
    </i>
    <i r="2">
      <x v="2174"/>
    </i>
    <i r="2">
      <x v="2441"/>
    </i>
    <i r="2">
      <x v="2945"/>
    </i>
    <i r="2">
      <x v="2946"/>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243"/>
    </i>
    <i r="1">
      <x v="1"/>
    </i>
    <i r="2">
      <x v="11"/>
    </i>
    <i r="2">
      <x v="677"/>
    </i>
    <i r="2">
      <x v="1244"/>
    </i>
    <i r="2">
      <x v="1326"/>
    </i>
    <i r="2">
      <x v="1334"/>
    </i>
    <i r="2">
      <x v="1868"/>
    </i>
    <i r="2">
      <x v="2034"/>
    </i>
    <i r="2">
      <x v="2174"/>
    </i>
    <i r="2">
      <x v="2405"/>
    </i>
    <i r="1">
      <x v="2"/>
    </i>
    <i r="2">
      <x v="1387"/>
    </i>
    <i r="2">
      <x v="1388"/>
    </i>
    <i r="2">
      <x v="1393"/>
    </i>
    <i r="2">
      <x v="1451"/>
    </i>
    <i r="2">
      <x v="2262"/>
    </i>
    <i r="2">
      <x v="2263"/>
    </i>
    <i r="2">
      <x v="2554"/>
    </i>
    <i r="2">
      <x v="2555"/>
    </i>
    <i r="2">
      <x v="2556"/>
    </i>
    <i r="2">
      <x v="2752"/>
    </i>
    <i r="2">
      <x v="2877"/>
    </i>
    <i r="2">
      <x v="2964"/>
    </i>
    <i r="2">
      <x v="2974"/>
    </i>
    <i r="2">
      <x v="3124"/>
    </i>
    <i r="1">
      <x v="3"/>
    </i>
    <i r="2">
      <x v="29"/>
    </i>
    <i r="2">
      <x v="37"/>
    </i>
    <i r="2">
      <x v="597"/>
    </i>
    <i r="2">
      <x v="1325"/>
    </i>
    <i r="2">
      <x v="1684"/>
    </i>
    <i r="2">
      <x v="2108"/>
    </i>
    <i r="2">
      <x v="3122"/>
    </i>
    <i r="1">
      <x v="4"/>
    </i>
    <i r="2">
      <x v="45"/>
    </i>
    <i r="2">
      <x v="824"/>
    </i>
    <i r="2">
      <x v="827"/>
    </i>
    <i r="2">
      <x v="2040"/>
    </i>
    <i r="2">
      <x v="2563"/>
    </i>
    <i r="2">
      <x v="2585"/>
    </i>
    <i r="2">
      <x v="2588"/>
    </i>
    <i>
      <x v="244"/>
    </i>
    <i r="1">
      <x v="1"/>
    </i>
    <i r="2">
      <x v="677"/>
    </i>
    <i r="2">
      <x v="1244"/>
    </i>
    <i r="2">
      <x v="1326"/>
    </i>
    <i r="2">
      <x v="1334"/>
    </i>
    <i r="2">
      <x v="1846"/>
    </i>
    <i r="2">
      <x v="2174"/>
    </i>
    <i r="2">
      <x v="2441"/>
    </i>
    <i r="2">
      <x v="2945"/>
    </i>
    <i r="2">
      <x v="2946"/>
    </i>
    <i r="1">
      <x v="2"/>
    </i>
    <i r="2">
      <x v="539"/>
    </i>
    <i r="2">
      <x v="1089"/>
    </i>
    <i r="2">
      <x v="1123"/>
    </i>
    <i r="2">
      <x v="2064"/>
    </i>
    <i r="2">
      <x v="2127"/>
    </i>
    <i r="2">
      <x v="2301"/>
    </i>
    <i r="2">
      <x v="2869"/>
    </i>
    <i r="1">
      <x v="3"/>
    </i>
    <i r="2">
      <x v="26"/>
    </i>
    <i r="2">
      <x v="37"/>
    </i>
    <i r="2">
      <x v="832"/>
    </i>
    <i r="2">
      <x v="1684"/>
    </i>
    <i r="2">
      <x v="1851"/>
    </i>
    <i r="2">
      <x v="2108"/>
    </i>
    <i r="2">
      <x v="3122"/>
    </i>
    <i r="1">
      <x v="4"/>
    </i>
    <i r="2">
      <x v="45"/>
    </i>
    <i r="2">
      <x v="2563"/>
    </i>
    <i r="2">
      <x v="2587"/>
    </i>
    <i r="2">
      <x v="2588"/>
    </i>
    <i r="2">
      <x v="2593"/>
    </i>
    <i r="2">
      <x v="2950"/>
    </i>
    <i>
      <x v="255"/>
    </i>
    <i r="1">
      <x v="1"/>
    </i>
    <i r="2">
      <x v="11"/>
    </i>
    <i r="2">
      <x v="677"/>
    </i>
    <i r="2">
      <x v="1244"/>
    </i>
    <i r="2">
      <x v="1326"/>
    </i>
    <i r="2">
      <x v="1334"/>
    </i>
    <i r="2">
      <x v="1846"/>
    </i>
    <i r="2">
      <x v="1868"/>
    </i>
    <i r="2">
      <x v="2034"/>
    </i>
    <i r="2">
      <x v="2174"/>
    </i>
    <i r="2">
      <x v="2441"/>
    </i>
    <i r="2">
      <x v="2945"/>
    </i>
    <i r="2">
      <x v="2946"/>
    </i>
    <i r="1">
      <x v="2"/>
    </i>
    <i r="2">
      <x v="2415"/>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257"/>
    </i>
    <i r="1">
      <x v="1"/>
    </i>
    <i r="2">
      <x v="11"/>
    </i>
    <i r="2">
      <x v="677"/>
    </i>
    <i r="2">
      <x v="1244"/>
    </i>
    <i r="2">
      <x v="1326"/>
    </i>
    <i r="2">
      <x v="1334"/>
    </i>
    <i r="2">
      <x v="1846"/>
    </i>
    <i r="2">
      <x v="1868"/>
    </i>
    <i r="2">
      <x v="2034"/>
    </i>
    <i r="2">
      <x v="2174"/>
    </i>
    <i r="2">
      <x v="2441"/>
    </i>
    <i r="2">
      <x v="2945"/>
    </i>
    <i r="2">
      <x v="2946"/>
    </i>
    <i r="1">
      <x v="2"/>
    </i>
    <i r="2">
      <x v="2433"/>
    </i>
    <i r="2">
      <x v="2434"/>
    </i>
    <i r="2">
      <x v="2435"/>
    </i>
    <i r="2">
      <x v="2436"/>
    </i>
    <i r="2">
      <x v="2437"/>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258"/>
    </i>
    <i r="1">
      <x v="1"/>
    </i>
    <i r="2">
      <x v="11"/>
    </i>
    <i r="2">
      <x v="677"/>
    </i>
    <i r="2">
      <x v="1244"/>
    </i>
    <i r="2">
      <x v="1326"/>
    </i>
    <i r="2">
      <x v="1334"/>
    </i>
    <i r="2">
      <x v="1846"/>
    </i>
    <i r="2">
      <x v="1868"/>
    </i>
    <i r="2">
      <x v="2034"/>
    </i>
    <i r="2">
      <x v="2174"/>
    </i>
    <i r="2">
      <x v="2441"/>
    </i>
    <i r="2">
      <x v="2945"/>
    </i>
    <i r="2">
      <x v="2946"/>
    </i>
    <i r="1">
      <x v="2"/>
    </i>
    <i r="2">
      <x v="2468"/>
    </i>
    <i r="2">
      <x v="2469"/>
    </i>
    <i r="2">
      <x v="2470"/>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259"/>
    </i>
    <i r="1">
      <x v="1"/>
    </i>
    <i r="2">
      <x v="11"/>
    </i>
    <i r="2">
      <x v="677"/>
    </i>
    <i r="2">
      <x v="1244"/>
    </i>
    <i r="2">
      <x v="1326"/>
    </i>
    <i r="2">
      <x v="1334"/>
    </i>
    <i r="2">
      <x v="1846"/>
    </i>
    <i r="2">
      <x v="1868"/>
    </i>
    <i r="2">
      <x v="2034"/>
    </i>
    <i r="2">
      <x v="2174"/>
    </i>
    <i r="2">
      <x v="2441"/>
    </i>
    <i r="2">
      <x v="2945"/>
    </i>
    <i r="2">
      <x v="2946"/>
    </i>
    <i r="1">
      <x v="2"/>
    </i>
    <i r="2">
      <x v="2471"/>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260"/>
    </i>
    <i r="1">
      <x v="1"/>
    </i>
    <i r="2">
      <x v="11"/>
    </i>
    <i r="2">
      <x v="677"/>
    </i>
    <i r="2">
      <x v="1244"/>
    </i>
    <i r="2">
      <x v="1326"/>
    </i>
    <i r="2">
      <x v="1334"/>
    </i>
    <i r="2">
      <x v="1846"/>
    </i>
    <i r="2">
      <x v="1868"/>
    </i>
    <i r="2">
      <x v="2034"/>
    </i>
    <i r="2">
      <x v="2174"/>
    </i>
    <i r="2">
      <x v="2441"/>
    </i>
    <i r="2">
      <x v="2945"/>
    </i>
    <i r="2">
      <x v="2946"/>
    </i>
    <i r="1">
      <x v="2"/>
    </i>
    <i r="2">
      <x v="2476"/>
    </i>
    <i r="2">
      <x v="2477"/>
    </i>
    <i r="2">
      <x v="2925"/>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263"/>
    </i>
    <i r="1">
      <x v="1"/>
    </i>
    <i r="2">
      <x v="11"/>
    </i>
    <i r="2">
      <x v="677"/>
    </i>
    <i r="2">
      <x v="1244"/>
    </i>
    <i r="2">
      <x v="1326"/>
    </i>
    <i r="2">
      <x v="1334"/>
    </i>
    <i r="2">
      <x v="1846"/>
    </i>
    <i r="2">
      <x v="1868"/>
    </i>
    <i r="2">
      <x v="2034"/>
    </i>
    <i r="2">
      <x v="2174"/>
    </i>
    <i r="2">
      <x v="2945"/>
    </i>
    <i r="1">
      <x v="2"/>
    </i>
    <i r="2">
      <x v="300"/>
    </i>
    <i r="2">
      <x v="1617"/>
    </i>
    <i r="2">
      <x v="1818"/>
    </i>
    <i r="2">
      <x v="2000"/>
    </i>
    <i r="2">
      <x v="2088"/>
    </i>
    <i r="2">
      <x v="2127"/>
    </i>
    <i r="2">
      <x v="2484"/>
    </i>
    <i r="2">
      <x v="2485"/>
    </i>
    <i r="2">
      <x v="3125"/>
    </i>
    <i r="1">
      <x v="3"/>
    </i>
    <i r="2">
      <x v="37"/>
    </i>
    <i r="2">
      <x v="597"/>
    </i>
    <i r="2">
      <x v="1325"/>
    </i>
    <i r="2">
      <x v="1823"/>
    </i>
    <i r="2">
      <x v="2108"/>
    </i>
    <i r="2">
      <x v="2264"/>
    </i>
    <i r="2">
      <x v="2525"/>
    </i>
    <i r="2">
      <x v="2960"/>
    </i>
    <i r="2">
      <x v="3122"/>
    </i>
    <i r="1">
      <x v="4"/>
    </i>
    <i r="2">
      <x v="45"/>
    </i>
    <i r="2">
      <x v="407"/>
    </i>
    <i r="2">
      <x v="827"/>
    </i>
    <i r="2">
      <x v="2040"/>
    </i>
    <i r="2">
      <x v="2588"/>
    </i>
    <i r="2">
      <x v="2593"/>
    </i>
    <i r="2">
      <x v="2950"/>
    </i>
    <i>
      <x v="273"/>
    </i>
    <i r="1">
      <x v="1"/>
    </i>
    <i r="2">
      <x v="11"/>
    </i>
    <i r="2">
      <x v="677"/>
    </i>
    <i r="2">
      <x v="1244"/>
    </i>
    <i r="2">
      <x v="1326"/>
    </i>
    <i r="2">
      <x v="1334"/>
    </i>
    <i r="2">
      <x v="1846"/>
    </i>
    <i r="2">
      <x v="1868"/>
    </i>
    <i r="2">
      <x v="2034"/>
    </i>
    <i r="2">
      <x v="2174"/>
    </i>
    <i r="2">
      <x v="2441"/>
    </i>
    <i r="2">
      <x v="2945"/>
    </i>
    <i r="2">
      <x v="2946"/>
    </i>
    <i r="1">
      <x v="2"/>
    </i>
    <i r="2">
      <x v="2540"/>
    </i>
    <i r="2">
      <x v="2651"/>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274"/>
    </i>
    <i r="1">
      <x v="1"/>
    </i>
    <i r="2">
      <x v="11"/>
    </i>
    <i r="2">
      <x v="677"/>
    </i>
    <i r="2">
      <x v="1244"/>
    </i>
    <i r="2">
      <x v="1326"/>
    </i>
    <i r="2">
      <x v="1334"/>
    </i>
    <i r="2">
      <x v="1846"/>
    </i>
    <i r="2">
      <x v="1868"/>
    </i>
    <i r="2">
      <x v="2034"/>
    </i>
    <i r="2">
      <x v="2174"/>
    </i>
    <i r="2">
      <x v="2945"/>
    </i>
    <i r="2">
      <x v="2946"/>
    </i>
    <i r="1">
      <x v="2"/>
    </i>
    <i r="2">
      <x v="1516"/>
    </i>
    <i r="2">
      <x v="1537"/>
    </i>
    <i r="2">
      <x v="1538"/>
    </i>
    <i r="2">
      <x v="1539"/>
    </i>
    <i r="2">
      <x v="1608"/>
    </i>
    <i r="2">
      <x v="1811"/>
    </i>
    <i r="2">
      <x v="1847"/>
    </i>
    <i r="2">
      <x v="1863"/>
    </i>
    <i r="2">
      <x v="2128"/>
    </i>
    <i r="2">
      <x v="2464"/>
    </i>
    <i r="2">
      <x v="2509"/>
    </i>
    <i r="2">
      <x v="2510"/>
    </i>
    <i r="2">
      <x v="2553"/>
    </i>
    <i r="2">
      <x v="3157"/>
    </i>
    <i r="1">
      <x v="3"/>
    </i>
    <i r="2">
      <x v="712"/>
    </i>
    <i r="2">
      <x v="1684"/>
    </i>
    <i r="2">
      <x v="1823"/>
    </i>
    <i r="2">
      <x v="2108"/>
    </i>
    <i r="2">
      <x v="2264"/>
    </i>
    <i r="2">
      <x v="2304"/>
    </i>
    <i r="2">
      <x v="2532"/>
    </i>
    <i r="2">
      <x v="2960"/>
    </i>
    <i r="2">
      <x v="3122"/>
    </i>
    <i r="1">
      <x v="4"/>
    </i>
    <i r="2">
      <x v="45"/>
    </i>
    <i r="2">
      <x v="407"/>
    </i>
    <i r="2">
      <x v="824"/>
    </i>
    <i r="2">
      <x v="827"/>
    </i>
    <i r="2">
      <x v="1031"/>
    </i>
    <i r="2">
      <x v="2040"/>
    </i>
    <i r="2">
      <x v="2587"/>
    </i>
    <i r="2">
      <x v="2588"/>
    </i>
    <i r="2">
      <x v="2593"/>
    </i>
    <i>
      <x v="275"/>
    </i>
    <i r="1">
      <x v="1"/>
    </i>
    <i r="2">
      <x v="11"/>
    </i>
    <i r="2">
      <x v="1244"/>
    </i>
    <i r="2">
      <x v="1846"/>
    </i>
    <i r="2">
      <x v="1868"/>
    </i>
    <i r="2">
      <x v="2034"/>
    </i>
    <i r="2">
      <x v="2265"/>
    </i>
    <i r="2">
      <x v="2441"/>
    </i>
    <i r="1">
      <x v="2"/>
    </i>
    <i r="2">
      <x v="26"/>
    </i>
    <i r="2">
      <x v="303"/>
    </i>
    <i r="2">
      <x v="1016"/>
    </i>
    <i r="2">
      <x v="1631"/>
    </i>
    <i r="2">
      <x v="1674"/>
    </i>
    <i r="2">
      <x v="2412"/>
    </i>
    <i r="2">
      <x v="2413"/>
    </i>
    <i r="2">
      <x v="2748"/>
    </i>
    <i r="2">
      <x v="2881"/>
    </i>
    <i r="1">
      <x v="3"/>
    </i>
    <i r="2">
      <x v="26"/>
    </i>
    <i r="2">
      <x v="597"/>
    </i>
    <i r="2">
      <x v="712"/>
    </i>
    <i r="2">
      <x v="762"/>
    </i>
    <i r="2">
      <x v="1823"/>
    </i>
    <i r="2">
      <x v="1851"/>
    </i>
    <i r="2">
      <x v="2108"/>
    </i>
    <i r="2">
      <x v="2264"/>
    </i>
    <i r="2">
      <x v="2532"/>
    </i>
    <i r="1">
      <x v="4"/>
    </i>
    <i r="2">
      <x v="45"/>
    </i>
    <i r="2">
      <x v="827"/>
    </i>
    <i r="2">
      <x v="1031"/>
    </i>
    <i r="2">
      <x v="2040"/>
    </i>
    <i r="2">
      <x v="2563"/>
    </i>
    <i r="2">
      <x v="2587"/>
    </i>
    <i r="2">
      <x v="2588"/>
    </i>
    <i r="2">
      <x v="2593"/>
    </i>
    <i r="2">
      <x v="2950"/>
    </i>
    <i>
      <x v="276"/>
    </i>
    <i r="1">
      <x v="1"/>
    </i>
    <i r="2">
      <x v="11"/>
    </i>
    <i r="2">
      <x v="677"/>
    </i>
    <i r="2">
      <x v="1868"/>
    </i>
    <i r="2">
      <x v="2034"/>
    </i>
    <i r="2">
      <x v="2174"/>
    </i>
    <i r="2">
      <x v="2441"/>
    </i>
    <i r="2">
      <x v="2945"/>
    </i>
    <i r="1">
      <x v="2"/>
    </i>
    <i r="2">
      <x v="1100"/>
    </i>
    <i r="2">
      <x v="2537"/>
    </i>
    <i r="2">
      <x v="2539"/>
    </i>
    <i r="2">
      <x v="2901"/>
    </i>
    <i r="2">
      <x v="3126"/>
    </i>
    <i r="1">
      <x v="3"/>
    </i>
    <i r="2">
      <x v="26"/>
    </i>
    <i r="2">
      <x v="832"/>
    </i>
    <i r="2">
      <x v="1684"/>
    </i>
    <i r="2">
      <x v="2264"/>
    </i>
    <i r="2">
      <x v="2532"/>
    </i>
    <i r="2">
      <x v="2960"/>
    </i>
    <i r="1">
      <x v="4"/>
    </i>
    <i r="2">
      <x v="824"/>
    </i>
    <i r="2">
      <x v="2563"/>
    </i>
    <i r="2">
      <x v="2588"/>
    </i>
    <i r="2">
      <x v="2593"/>
    </i>
    <i>
      <x v="277"/>
    </i>
    <i r="1">
      <x v="1"/>
    </i>
    <i r="2">
      <x v="677"/>
    </i>
    <i r="2">
      <x v="1045"/>
    </i>
    <i r="2">
      <x v="1244"/>
    </i>
    <i r="2">
      <x v="1326"/>
    </i>
    <i r="2">
      <x v="1334"/>
    </i>
    <i r="2">
      <x v="1868"/>
    </i>
    <i r="2">
      <x v="2034"/>
    </i>
    <i r="2">
      <x v="2174"/>
    </i>
    <i r="2">
      <x v="2441"/>
    </i>
    <i r="2">
      <x v="2945"/>
    </i>
    <i r="1">
      <x v="2"/>
    </i>
    <i r="2">
      <x v="491"/>
    </i>
    <i r="2">
      <x v="713"/>
    </i>
    <i r="2">
      <x v="1022"/>
    </i>
    <i r="2">
      <x v="1044"/>
    </i>
    <i r="2">
      <x v="2127"/>
    </i>
    <i r="2">
      <x v="2260"/>
    </i>
    <i r="2">
      <x v="2865"/>
    </i>
    <i r="2">
      <x v="3126"/>
    </i>
    <i r="2">
      <x v="3133"/>
    </i>
    <i r="1">
      <x v="3"/>
    </i>
    <i r="2">
      <x v="26"/>
    </i>
    <i r="2">
      <x v="597"/>
    </i>
    <i r="2">
      <x v="2108"/>
    </i>
    <i r="2">
      <x v="2264"/>
    </i>
    <i r="2">
      <x v="2532"/>
    </i>
    <i r="2">
      <x v="3122"/>
    </i>
    <i r="1">
      <x v="4"/>
    </i>
    <i r="2">
      <x v="45"/>
    </i>
    <i r="2">
      <x v="2040"/>
    </i>
    <i r="2">
      <x v="2563"/>
    </i>
    <i r="2">
      <x v="2587"/>
    </i>
    <i r="2">
      <x v="2588"/>
    </i>
    <i r="2">
      <x v="2593"/>
    </i>
    <i r="2">
      <x v="2950"/>
    </i>
    <i>
      <x v="278"/>
    </i>
    <i r="1">
      <x v="1"/>
    </i>
    <i r="2">
      <x v="11"/>
    </i>
    <i r="2">
      <x v="677"/>
    </i>
    <i r="2">
      <x v="1244"/>
    </i>
    <i r="2">
      <x v="1326"/>
    </i>
    <i r="2">
      <x v="1334"/>
    </i>
    <i r="2">
      <x v="1846"/>
    </i>
    <i r="2">
      <x v="1868"/>
    </i>
    <i r="2">
      <x v="2034"/>
    </i>
    <i r="2">
      <x v="2174"/>
    </i>
    <i r="2">
      <x v="2441"/>
    </i>
    <i r="2">
      <x v="2945"/>
    </i>
    <i r="2">
      <x v="2946"/>
    </i>
    <i r="1">
      <x v="2"/>
    </i>
    <i r="2">
      <x v="1482"/>
    </i>
    <i r="2">
      <x v="1483"/>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282"/>
    </i>
    <i r="1">
      <x v="1"/>
    </i>
    <i r="2">
      <x v="11"/>
    </i>
    <i r="2">
      <x v="677"/>
    </i>
    <i r="2">
      <x v="1868"/>
    </i>
    <i r="2">
      <x v="2034"/>
    </i>
    <i r="2">
      <x v="2174"/>
    </i>
    <i r="2">
      <x v="2441"/>
    </i>
    <i r="1">
      <x v="2"/>
    </i>
    <i r="2">
      <x v="285"/>
    </i>
    <i r="2">
      <x v="286"/>
    </i>
    <i r="2">
      <x v="287"/>
    </i>
    <i r="2">
      <x v="556"/>
    </i>
    <i r="2">
      <x v="558"/>
    </i>
    <i r="2">
      <x v="573"/>
    </i>
    <i r="2">
      <x v="746"/>
    </i>
    <i r="2">
      <x v="1287"/>
    </i>
    <i r="2">
      <x v="1339"/>
    </i>
    <i r="2">
      <x v="2560"/>
    </i>
    <i r="2">
      <x v="2753"/>
    </i>
    <i r="1">
      <x v="3"/>
    </i>
    <i r="2">
      <x v="26"/>
    </i>
    <i r="2">
      <x v="29"/>
    </i>
    <i r="2">
      <x v="37"/>
    </i>
    <i r="2">
      <x v="597"/>
    </i>
    <i r="2">
      <x v="832"/>
    </i>
    <i r="2">
      <x v="1325"/>
    </i>
    <i r="2">
      <x v="2264"/>
    </i>
    <i r="2">
      <x v="2525"/>
    </i>
    <i r="2">
      <x v="3011"/>
    </i>
    <i r="1">
      <x v="4"/>
    </i>
    <i r="2">
      <x v="407"/>
    </i>
    <i r="2">
      <x v="827"/>
    </i>
    <i r="2">
      <x v="2587"/>
    </i>
    <i r="2">
      <x v="2588"/>
    </i>
    <i r="2">
      <x v="2593"/>
    </i>
    <i r="2">
      <x v="2950"/>
    </i>
    <i>
      <x v="289"/>
    </i>
    <i r="1">
      <x v="1"/>
    </i>
    <i r="2">
      <x v="11"/>
    </i>
    <i r="2">
      <x v="677"/>
    </i>
    <i r="2">
      <x v="1244"/>
    </i>
    <i r="2">
      <x v="1326"/>
    </i>
    <i r="2">
      <x v="1334"/>
    </i>
    <i r="2">
      <x v="1846"/>
    </i>
    <i r="2">
      <x v="1868"/>
    </i>
    <i r="2">
      <x v="2034"/>
    </i>
    <i r="2">
      <x v="2174"/>
    </i>
    <i r="2">
      <x v="2441"/>
    </i>
    <i r="2">
      <x v="2945"/>
    </i>
    <i r="2">
      <x v="2946"/>
    </i>
    <i r="1">
      <x v="2"/>
    </i>
    <i r="2">
      <x v="586"/>
    </i>
    <i r="2">
      <x v="587"/>
    </i>
    <i r="2">
      <x v="1583"/>
    </i>
    <i r="2">
      <x v="1594"/>
    </i>
    <i r="2">
      <x v="2130"/>
    </i>
    <i r="2">
      <x v="2131"/>
    </i>
    <i r="2">
      <x v="2569"/>
    </i>
    <i r="2">
      <x v="2817"/>
    </i>
    <i r="2">
      <x v="2818"/>
    </i>
    <i r="2">
      <x v="2822"/>
    </i>
    <i r="2">
      <x v="2823"/>
    </i>
    <i r="2">
      <x v="2824"/>
    </i>
    <i r="2">
      <x v="2896"/>
    </i>
    <i r="2">
      <x v="2897"/>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297"/>
    </i>
    <i r="1">
      <x v="1"/>
    </i>
    <i r="2">
      <x v="11"/>
    </i>
    <i r="2">
      <x v="1244"/>
    </i>
    <i r="2">
      <x v="1846"/>
    </i>
    <i r="2">
      <x v="1868"/>
    </i>
    <i r="2">
      <x v="2034"/>
    </i>
    <i r="2">
      <x v="2174"/>
    </i>
    <i r="2">
      <x v="2441"/>
    </i>
    <i r="2">
      <x v="2840"/>
    </i>
    <i r="2">
      <x v="2945"/>
    </i>
    <i r="1">
      <x v="2"/>
    </i>
    <i r="2">
      <x v="321"/>
    </i>
    <i r="2">
      <x v="1120"/>
    </i>
    <i r="2">
      <x v="2281"/>
    </i>
    <i r="2">
      <x v="2701"/>
    </i>
    <i r="2">
      <x v="2819"/>
    </i>
    <i r="2">
      <x v="2841"/>
    </i>
    <i r="2">
      <x v="2899"/>
    </i>
    <i r="1">
      <x v="3"/>
    </i>
    <i r="2">
      <x v="29"/>
    </i>
    <i r="2">
      <x v="37"/>
    </i>
    <i r="2">
      <x v="597"/>
    </i>
    <i r="2">
      <x v="712"/>
    </i>
    <i r="2">
      <x v="1325"/>
    </i>
    <i r="2">
      <x v="1684"/>
    </i>
    <i r="2">
      <x v="2108"/>
    </i>
    <i r="2">
      <x v="2264"/>
    </i>
    <i r="2">
      <x v="2532"/>
    </i>
    <i r="2">
      <x v="3122"/>
    </i>
    <i r="1">
      <x v="4"/>
    </i>
    <i r="2">
      <x v="407"/>
    </i>
    <i r="2">
      <x v="827"/>
    </i>
    <i r="2">
      <x v="2563"/>
    </i>
    <i r="2">
      <x v="2587"/>
    </i>
    <i r="2">
      <x v="2588"/>
    </i>
    <i r="2">
      <x v="2593"/>
    </i>
    <i r="2">
      <x v="2950"/>
    </i>
    <i>
      <x v="300"/>
    </i>
    <i r="1">
      <x v="1"/>
    </i>
    <i r="2">
      <x v="11"/>
    </i>
    <i r="2">
      <x v="677"/>
    </i>
    <i r="2">
      <x v="1244"/>
    </i>
    <i r="2">
      <x v="1326"/>
    </i>
    <i r="2">
      <x v="1334"/>
    </i>
    <i r="2">
      <x v="1846"/>
    </i>
    <i r="2">
      <x v="1868"/>
    </i>
    <i r="2">
      <x v="2034"/>
    </i>
    <i r="2">
      <x v="2174"/>
    </i>
    <i r="2">
      <x v="2441"/>
    </i>
    <i r="2">
      <x v="2945"/>
    </i>
    <i r="2">
      <x v="2946"/>
    </i>
    <i r="1">
      <x v="2"/>
    </i>
    <i r="2">
      <x v="2820"/>
    </i>
    <i r="2">
      <x v="2821"/>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302"/>
    </i>
    <i r="1">
      <x v="1"/>
    </i>
    <i r="2">
      <x v="11"/>
    </i>
    <i r="2">
      <x v="677"/>
    </i>
    <i r="2">
      <x v="1244"/>
    </i>
    <i r="2">
      <x v="1326"/>
    </i>
    <i r="2">
      <x v="1334"/>
    </i>
    <i r="2">
      <x v="1846"/>
    </i>
    <i r="2">
      <x v="1868"/>
    </i>
    <i r="2">
      <x v="2034"/>
    </i>
    <i r="2">
      <x v="2174"/>
    </i>
    <i r="2">
      <x v="2441"/>
    </i>
    <i r="2">
      <x v="2945"/>
    </i>
    <i r="2">
      <x v="2946"/>
    </i>
    <i r="1">
      <x v="2"/>
    </i>
    <i r="2">
      <x v="2708"/>
    </i>
    <i r="2">
      <x v="2718"/>
    </i>
    <i r="2">
      <x v="2778"/>
    </i>
    <i r="2">
      <x v="2784"/>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306"/>
    </i>
    <i r="1">
      <x v="1"/>
    </i>
    <i r="2">
      <x v="11"/>
    </i>
    <i r="2">
      <x v="677"/>
    </i>
    <i r="2">
      <x v="1244"/>
    </i>
    <i r="2">
      <x v="1326"/>
    </i>
    <i r="2">
      <x v="1334"/>
    </i>
    <i r="2">
      <x v="1846"/>
    </i>
    <i r="2">
      <x v="1868"/>
    </i>
    <i r="2">
      <x v="2034"/>
    </i>
    <i r="2">
      <x v="2174"/>
    </i>
    <i r="2">
      <x v="2441"/>
    </i>
    <i r="2">
      <x v="2945"/>
    </i>
    <i r="2">
      <x v="2946"/>
    </i>
    <i r="1">
      <x v="2"/>
    </i>
    <i r="2">
      <x v="302"/>
    </i>
    <i r="2">
      <x v="304"/>
    </i>
    <i r="2">
      <x v="312"/>
    </i>
    <i r="2">
      <x v="742"/>
    </i>
    <i r="2">
      <x v="1117"/>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310"/>
    </i>
    <i r="1">
      <x v="1"/>
    </i>
    <i r="2">
      <x v="11"/>
    </i>
    <i r="2">
      <x v="677"/>
    </i>
    <i r="2">
      <x v="1244"/>
    </i>
    <i r="2">
      <x v="1326"/>
    </i>
    <i r="2">
      <x v="1334"/>
    </i>
    <i r="2">
      <x v="1846"/>
    </i>
    <i r="2">
      <x v="1868"/>
    </i>
    <i r="2">
      <x v="2034"/>
    </i>
    <i r="2">
      <x v="2174"/>
    </i>
    <i r="2">
      <x v="2441"/>
    </i>
    <i r="2">
      <x v="2945"/>
    </i>
    <i r="2">
      <x v="2946"/>
    </i>
    <i r="1">
      <x v="2"/>
    </i>
    <i r="2">
      <x v="2728"/>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312"/>
    </i>
    <i r="1">
      <x v="1"/>
    </i>
    <i r="2">
      <x v="11"/>
    </i>
    <i r="2">
      <x v="677"/>
    </i>
    <i r="2">
      <x v="1244"/>
    </i>
    <i r="2">
      <x v="1326"/>
    </i>
    <i r="2">
      <x v="1334"/>
    </i>
    <i r="2">
      <x v="1846"/>
    </i>
    <i r="2">
      <x v="1868"/>
    </i>
    <i r="2">
      <x v="2034"/>
    </i>
    <i r="2">
      <x v="2174"/>
    </i>
    <i r="2">
      <x v="2441"/>
    </i>
    <i r="2">
      <x v="2945"/>
    </i>
    <i r="2">
      <x v="2946"/>
    </i>
    <i r="1">
      <x v="2"/>
    </i>
    <i r="2">
      <x v="426"/>
    </i>
    <i r="2">
      <x v="1593"/>
    </i>
    <i r="2">
      <x v="2076"/>
    </i>
    <i r="2">
      <x v="2475"/>
    </i>
    <i r="2">
      <x v="2508"/>
    </i>
    <i r="2">
      <x v="2635"/>
    </i>
    <i r="2">
      <x v="2643"/>
    </i>
    <i r="2">
      <x v="2644"/>
    </i>
    <i r="2">
      <x v="2645"/>
    </i>
    <i r="2">
      <x v="2652"/>
    </i>
    <i r="2">
      <x v="2719"/>
    </i>
    <i r="2">
      <x v="2816"/>
    </i>
    <i r="2">
      <x v="2892"/>
    </i>
    <i r="2">
      <x v="3078"/>
    </i>
    <i r="1">
      <x v="3"/>
    </i>
    <i r="2">
      <x v="26"/>
    </i>
    <i r="2">
      <x v="29"/>
    </i>
    <i r="2">
      <x v="37"/>
    </i>
    <i r="2">
      <x v="597"/>
    </i>
    <i r="2">
      <x v="712"/>
    </i>
    <i r="2">
      <x v="832"/>
    </i>
    <i r="2">
      <x v="1325"/>
    </i>
    <i r="2">
      <x v="1684"/>
    </i>
    <i r="2">
      <x v="1823"/>
    </i>
    <i r="2">
      <x v="1851"/>
    </i>
    <i r="2">
      <x v="2108"/>
    </i>
    <i r="2">
      <x v="2264"/>
    </i>
    <i r="2">
      <x v="2304"/>
    </i>
    <i r="2">
      <x v="2525"/>
    </i>
    <i r="2">
      <x v="2532"/>
    </i>
    <i r="2">
      <x v="2960"/>
    </i>
    <i r="2">
      <x v="3011"/>
    </i>
    <i r="2">
      <x v="3122"/>
    </i>
    <i r="2">
      <x v="3150"/>
    </i>
    <i r="1">
      <x v="4"/>
    </i>
    <i r="2">
      <x v="45"/>
    </i>
    <i r="2">
      <x v="824"/>
    </i>
    <i r="2">
      <x v="827"/>
    </i>
    <i r="2">
      <x v="1031"/>
    </i>
    <i r="2">
      <x v="2040"/>
    </i>
    <i r="2">
      <x v="2304"/>
    </i>
    <i r="2">
      <x v="2563"/>
    </i>
    <i r="2">
      <x v="2587"/>
    </i>
    <i r="2">
      <x v="2588"/>
    </i>
    <i r="2">
      <x v="2592"/>
    </i>
    <i r="2">
      <x v="2610"/>
    </i>
    <i r="2">
      <x v="2611"/>
    </i>
    <i r="2">
      <x v="2615"/>
    </i>
    <i r="2">
      <x v="2950"/>
    </i>
    <i>
      <x v="313"/>
    </i>
    <i r="1">
      <x v="1"/>
    </i>
    <i r="2">
      <x v="11"/>
    </i>
    <i r="2">
      <x v="677"/>
    </i>
    <i r="2">
      <x v="1244"/>
    </i>
    <i r="2">
      <x v="1326"/>
    </i>
    <i r="2">
      <x v="1334"/>
    </i>
    <i r="2">
      <x v="1846"/>
    </i>
    <i r="2">
      <x v="1868"/>
    </i>
    <i r="2">
      <x v="2034"/>
    </i>
    <i r="2">
      <x v="2174"/>
    </i>
    <i r="2">
      <x v="2441"/>
    </i>
    <i r="2">
      <x v="2945"/>
    </i>
    <i r="2">
      <x v="2946"/>
    </i>
    <i r="1">
      <x v="2"/>
    </i>
    <i r="2">
      <x v="2741"/>
    </i>
    <i r="2">
      <x v="2742"/>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316"/>
    </i>
    <i r="1">
      <x v="1"/>
    </i>
    <i r="2">
      <x v="11"/>
    </i>
    <i r="2">
      <x v="677"/>
    </i>
    <i r="2">
      <x v="1244"/>
    </i>
    <i r="2">
      <x v="1326"/>
    </i>
    <i r="2">
      <x v="1334"/>
    </i>
    <i r="2">
      <x v="1846"/>
    </i>
    <i r="2">
      <x v="1868"/>
    </i>
    <i r="2">
      <x v="2034"/>
    </i>
    <i r="2">
      <x v="2174"/>
    </i>
    <i r="2">
      <x v="2441"/>
    </i>
    <i r="2">
      <x v="2945"/>
    </i>
    <i r="2">
      <x v="2946"/>
    </i>
    <i r="1">
      <x v="2"/>
    </i>
    <i r="2">
      <x v="2726"/>
    </i>
    <i r="2">
      <x v="2727"/>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318"/>
    </i>
    <i r="1">
      <x v="1"/>
    </i>
    <i r="2">
      <x v="11"/>
    </i>
    <i r="2">
      <x v="677"/>
    </i>
    <i r="2">
      <x v="1244"/>
    </i>
    <i r="2">
      <x v="1334"/>
    </i>
    <i r="2">
      <x v="1846"/>
    </i>
    <i r="2">
      <x v="1868"/>
    </i>
    <i r="2">
      <x v="2034"/>
    </i>
    <i r="2">
      <x v="2174"/>
    </i>
    <i r="2">
      <x v="2441"/>
    </i>
    <i r="1">
      <x v="2"/>
    </i>
    <i r="2">
      <x v="2757"/>
    </i>
    <i r="2">
      <x v="2758"/>
    </i>
    <i r="2">
      <x v="2759"/>
    </i>
    <i r="2">
      <x v="2760"/>
    </i>
    <i r="2">
      <x v="2761"/>
    </i>
    <i r="2">
      <x v="2762"/>
    </i>
    <i r="2">
      <x v="2773"/>
    </i>
    <i r="2">
      <x v="2775"/>
    </i>
    <i r="2">
      <x v="2776"/>
    </i>
    <i r="1">
      <x v="3"/>
    </i>
    <i r="2">
      <x v="26"/>
    </i>
    <i r="2">
      <x v="29"/>
    </i>
    <i r="2">
      <x v="37"/>
    </i>
    <i r="2">
      <x v="597"/>
    </i>
    <i r="2">
      <x v="1325"/>
    </i>
    <i r="2">
      <x v="1684"/>
    </i>
    <i r="2">
      <x v="1851"/>
    </i>
    <i r="2">
      <x v="2108"/>
    </i>
    <i r="2">
      <x v="2525"/>
    </i>
    <i r="2">
      <x v="2960"/>
    </i>
    <i r="2">
      <x v="3011"/>
    </i>
    <i r="2">
      <x v="3122"/>
    </i>
    <i r="1">
      <x v="4"/>
    </i>
    <i r="2">
      <x v="45"/>
    </i>
    <i r="2">
      <x v="407"/>
    </i>
    <i r="2">
      <x v="824"/>
    </i>
    <i r="2">
      <x v="2563"/>
    </i>
    <i r="2">
      <x v="2587"/>
    </i>
    <i r="2">
      <x v="2588"/>
    </i>
    <i r="2">
      <x v="2593"/>
    </i>
    <i r="2">
      <x v="2950"/>
    </i>
    <i>
      <x v="319"/>
    </i>
    <i r="1">
      <x v="1"/>
    </i>
    <i r="2">
      <x v="11"/>
    </i>
    <i r="2">
      <x v="677"/>
    </i>
    <i r="2">
      <x v="1244"/>
    </i>
    <i r="2">
      <x v="1326"/>
    </i>
    <i r="2">
      <x v="1334"/>
    </i>
    <i r="2">
      <x v="1846"/>
    </i>
    <i r="2">
      <x v="1868"/>
    </i>
    <i r="2">
      <x v="2034"/>
    </i>
    <i r="2">
      <x v="2174"/>
    </i>
    <i r="2">
      <x v="2441"/>
    </i>
    <i r="2">
      <x v="2945"/>
    </i>
    <i r="2">
      <x v="2946"/>
    </i>
    <i r="1">
      <x v="2"/>
    </i>
    <i r="2">
      <x v="2744"/>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326"/>
    </i>
    <i r="1">
      <x v="1"/>
    </i>
    <i r="2">
      <x v="11"/>
    </i>
    <i r="2">
      <x v="677"/>
    </i>
    <i r="2">
      <x v="1334"/>
    </i>
    <i r="2">
      <x v="1846"/>
    </i>
    <i r="2">
      <x v="1868"/>
    </i>
    <i r="2">
      <x v="2174"/>
    </i>
    <i r="2">
      <x v="2441"/>
    </i>
    <i r="1">
      <x v="2"/>
    </i>
    <i r="2">
      <x v="1449"/>
    </i>
    <i r="2">
      <x v="1897"/>
    </i>
    <i r="2">
      <x v="2022"/>
    </i>
    <i r="2">
      <x v="2402"/>
    </i>
    <i r="2">
      <x v="2753"/>
    </i>
    <i r="2">
      <x v="2851"/>
    </i>
    <i r="2">
      <x v="2878"/>
    </i>
    <i r="2">
      <x v="3067"/>
    </i>
    <i r="1">
      <x v="3"/>
    </i>
    <i r="2">
      <x v="29"/>
    </i>
    <i r="2">
      <x v="37"/>
    </i>
    <i r="2">
      <x v="597"/>
    </i>
    <i r="2">
      <x v="1684"/>
    </i>
    <i r="2">
      <x v="1823"/>
    </i>
    <i r="2">
      <x v="1851"/>
    </i>
    <i r="2">
      <x v="2108"/>
    </i>
    <i r="2">
      <x v="2264"/>
    </i>
    <i r="2">
      <x v="2532"/>
    </i>
    <i r="2">
      <x v="2960"/>
    </i>
    <i r="2">
      <x v="3011"/>
    </i>
    <i r="2">
      <x v="3122"/>
    </i>
    <i r="1">
      <x v="4"/>
    </i>
    <i r="2">
      <x v="407"/>
    </i>
    <i r="2">
      <x v="824"/>
    </i>
    <i r="2">
      <x v="827"/>
    </i>
    <i r="2">
      <x v="2563"/>
    </i>
    <i r="2">
      <x v="2587"/>
    </i>
    <i r="2">
      <x v="2588"/>
    </i>
    <i r="2">
      <x v="2593"/>
    </i>
    <i r="2">
      <x v="2950"/>
    </i>
    <i>
      <x v="329"/>
    </i>
    <i r="1">
      <x v="1"/>
    </i>
    <i r="2">
      <x v="11"/>
    </i>
    <i r="2">
      <x v="677"/>
    </i>
    <i r="2">
      <x v="1244"/>
    </i>
    <i r="2">
      <x v="1326"/>
    </i>
    <i r="2">
      <x v="1334"/>
    </i>
    <i r="2">
      <x v="1846"/>
    </i>
    <i r="2">
      <x v="1868"/>
    </i>
    <i r="2">
      <x v="2034"/>
    </i>
    <i r="2">
      <x v="2174"/>
    </i>
    <i r="2">
      <x v="2441"/>
    </i>
    <i r="2">
      <x v="2945"/>
    </i>
    <i r="2">
      <x v="2946"/>
    </i>
    <i r="1">
      <x v="2"/>
    </i>
    <i r="2">
      <x v="2404"/>
    </i>
    <i r="2">
      <x v="2815"/>
    </i>
    <i r="2">
      <x v="2848"/>
    </i>
    <i r="2">
      <x v="2849"/>
    </i>
    <i r="2">
      <x v="2913"/>
    </i>
    <i r="1">
      <x v="3"/>
    </i>
    <i r="2">
      <x v="26"/>
    </i>
    <i r="2">
      <x v="29"/>
    </i>
    <i r="2">
      <x v="37"/>
    </i>
    <i r="2">
      <x v="597"/>
    </i>
    <i r="2">
      <x v="712"/>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2"/>
    </i>
    <i r="2">
      <x v="2563"/>
    </i>
    <i r="2">
      <x v="2587"/>
    </i>
    <i r="2">
      <x v="2588"/>
    </i>
    <i r="2">
      <x v="2592"/>
    </i>
    <i r="2">
      <x v="2610"/>
    </i>
    <i r="2">
      <x v="2611"/>
    </i>
    <i r="2">
      <x v="2615"/>
    </i>
    <i r="2">
      <x v="2950"/>
    </i>
    <i>
      <x v="343"/>
    </i>
    <i r="1">
      <x v="1"/>
    </i>
    <i r="2">
      <x v="11"/>
    </i>
    <i r="2">
      <x v="677"/>
    </i>
    <i r="2">
      <x v="1244"/>
    </i>
    <i r="2">
      <x v="1326"/>
    </i>
    <i r="2">
      <x v="1334"/>
    </i>
    <i r="2">
      <x v="1846"/>
    </i>
    <i r="2">
      <x v="1868"/>
    </i>
    <i r="2">
      <x v="2034"/>
    </i>
    <i r="2">
      <x v="2174"/>
    </i>
    <i r="2">
      <x v="2441"/>
    </i>
    <i r="2">
      <x v="2945"/>
    </i>
    <i r="2">
      <x v="2946"/>
    </i>
    <i r="1">
      <x v="2"/>
    </i>
    <i r="2">
      <x v="2864"/>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346"/>
    </i>
    <i r="1">
      <x v="1"/>
    </i>
    <i r="2">
      <x v="11"/>
    </i>
    <i r="2">
      <x v="677"/>
    </i>
    <i r="2">
      <x v="1244"/>
    </i>
    <i r="2">
      <x v="1326"/>
    </i>
    <i r="2">
      <x v="1334"/>
    </i>
    <i r="2">
      <x v="1846"/>
    </i>
    <i r="2">
      <x v="1868"/>
    </i>
    <i r="2">
      <x v="2034"/>
    </i>
    <i r="2">
      <x v="2174"/>
    </i>
    <i r="2">
      <x v="2441"/>
    </i>
    <i r="2">
      <x v="2945"/>
    </i>
    <i r="2">
      <x v="2946"/>
    </i>
    <i r="1">
      <x v="2"/>
    </i>
    <i r="2">
      <x v="2889"/>
    </i>
    <i r="2">
      <x v="2890"/>
    </i>
    <i r="2">
      <x v="2891"/>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356"/>
    </i>
    <i r="1">
      <x v="1"/>
    </i>
    <i r="2">
      <x v="1868"/>
    </i>
    <i r="2">
      <x v="2441"/>
    </i>
    <i r="1">
      <x v="2"/>
    </i>
    <i r="2">
      <x v="1567"/>
    </i>
    <i r="2">
      <x v="2851"/>
    </i>
    <i r="2">
      <x v="2959"/>
    </i>
    <i r="1">
      <x v="3"/>
    </i>
    <i r="2">
      <x v="2264"/>
    </i>
    <i r="2">
      <x v="2532"/>
    </i>
    <i r="1">
      <x v="4"/>
    </i>
    <i r="2">
      <x v="45"/>
    </i>
    <i r="2">
      <x v="2615"/>
    </i>
    <i>
      <x v="357"/>
    </i>
    <i r="1">
      <x v="1"/>
    </i>
    <i r="2">
      <x v="11"/>
    </i>
    <i r="2">
      <x v="677"/>
    </i>
    <i r="2">
      <x v="1244"/>
    </i>
    <i r="2">
      <x v="1326"/>
    </i>
    <i r="2">
      <x v="1334"/>
    </i>
    <i r="2">
      <x v="1846"/>
    </i>
    <i r="2">
      <x v="1868"/>
    </i>
    <i r="2">
      <x v="2034"/>
    </i>
    <i r="2">
      <x v="2174"/>
    </i>
    <i r="2">
      <x v="2441"/>
    </i>
    <i r="2">
      <x v="2945"/>
    </i>
    <i r="2">
      <x v="2946"/>
    </i>
    <i r="1">
      <x v="2"/>
    </i>
    <i r="2">
      <x v="557"/>
    </i>
    <i r="2">
      <x v="2637"/>
    </i>
    <i r="2">
      <x v="2649"/>
    </i>
    <i r="2">
      <x v="2912"/>
    </i>
    <i r="1">
      <x v="3"/>
    </i>
    <i r="2">
      <x v="26"/>
    </i>
    <i r="2">
      <x v="29"/>
    </i>
    <i r="2">
      <x v="37"/>
    </i>
    <i r="2">
      <x v="597"/>
    </i>
    <i r="2">
      <x v="712"/>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2"/>
    </i>
    <i r="2">
      <x v="2563"/>
    </i>
    <i r="2">
      <x v="2587"/>
    </i>
    <i r="2">
      <x v="2592"/>
    </i>
    <i r="2">
      <x v="2610"/>
    </i>
    <i r="2">
      <x v="2611"/>
    </i>
    <i r="2">
      <x v="2615"/>
    </i>
    <i r="2">
      <x v="2950"/>
    </i>
    <i>
      <x v="358"/>
    </i>
    <i r="1">
      <x v="1"/>
    </i>
    <i r="2">
      <x v="11"/>
    </i>
    <i r="2">
      <x v="677"/>
    </i>
    <i r="2">
      <x v="1244"/>
    </i>
    <i r="2">
      <x v="1326"/>
    </i>
    <i r="2">
      <x v="1334"/>
    </i>
    <i r="2">
      <x v="1846"/>
    </i>
    <i r="2">
      <x v="1868"/>
    </i>
    <i r="2">
      <x v="2034"/>
    </i>
    <i r="2">
      <x v="2174"/>
    </i>
    <i r="2">
      <x v="2441"/>
    </i>
    <i r="2">
      <x v="2945"/>
    </i>
    <i r="2">
      <x v="2946"/>
    </i>
    <i r="1">
      <x v="2"/>
    </i>
    <i r="2">
      <x v="2923"/>
    </i>
    <i r="2">
      <x v="2924"/>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363"/>
    </i>
    <i r="1">
      <x v="1"/>
    </i>
    <i r="2">
      <x v="11"/>
    </i>
    <i r="2">
      <x v="677"/>
    </i>
    <i r="2">
      <x v="1244"/>
    </i>
    <i r="2">
      <x v="1326"/>
    </i>
    <i r="2">
      <x v="1334"/>
    </i>
    <i r="2">
      <x v="1846"/>
    </i>
    <i r="2">
      <x v="1868"/>
    </i>
    <i r="2">
      <x v="2034"/>
    </i>
    <i r="2">
      <x v="2174"/>
    </i>
    <i r="2">
      <x v="2441"/>
    </i>
    <i r="2">
      <x v="2945"/>
    </i>
    <i r="2">
      <x v="2946"/>
    </i>
    <i r="1">
      <x v="2"/>
    </i>
    <i r="2">
      <x v="2961"/>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367"/>
    </i>
    <i r="1">
      <x v="1"/>
    </i>
    <i r="2">
      <x v="11"/>
    </i>
    <i r="2">
      <x v="677"/>
    </i>
    <i r="2">
      <x v="1244"/>
    </i>
    <i r="2">
      <x v="1326"/>
    </i>
    <i r="2">
      <x v="1334"/>
    </i>
    <i r="2">
      <x v="1846"/>
    </i>
    <i r="2">
      <x v="1868"/>
    </i>
    <i r="2">
      <x v="2034"/>
    </i>
    <i r="2">
      <x v="2174"/>
    </i>
    <i r="2">
      <x v="2441"/>
    </i>
    <i r="2">
      <x v="2945"/>
    </i>
    <i r="2">
      <x v="2946"/>
    </i>
    <i r="1">
      <x v="2"/>
    </i>
    <i r="2">
      <x v="2995"/>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378"/>
    </i>
    <i r="1">
      <x v="1"/>
    </i>
    <i r="2">
      <x v="11"/>
    </i>
    <i r="2">
      <x v="677"/>
    </i>
    <i r="2">
      <x v="1244"/>
    </i>
    <i r="2">
      <x v="1326"/>
    </i>
    <i r="2">
      <x v="1334"/>
    </i>
    <i r="2">
      <x v="1846"/>
    </i>
    <i r="2">
      <x v="1868"/>
    </i>
    <i r="2">
      <x v="2034"/>
    </i>
    <i r="2">
      <x v="2174"/>
    </i>
    <i r="2">
      <x v="2441"/>
    </i>
    <i r="2">
      <x v="2945"/>
    </i>
    <i r="2">
      <x v="2946"/>
    </i>
    <i r="1">
      <x v="2"/>
    </i>
    <i r="2">
      <x v="3044"/>
    </i>
    <i r="2">
      <x v="3045"/>
    </i>
    <i r="2">
      <x v="3046"/>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381"/>
    </i>
    <i r="1">
      <x v="1"/>
    </i>
    <i r="2">
      <x v="11"/>
    </i>
    <i r="2">
      <x v="677"/>
    </i>
    <i r="2">
      <x v="1244"/>
    </i>
    <i r="2">
      <x v="1326"/>
    </i>
    <i r="2">
      <x v="1334"/>
    </i>
    <i r="2">
      <x v="1846"/>
    </i>
    <i r="2">
      <x v="1868"/>
    </i>
    <i r="2">
      <x v="2034"/>
    </i>
    <i r="2">
      <x v="2174"/>
    </i>
    <i r="2">
      <x v="2441"/>
    </i>
    <i r="2">
      <x v="2945"/>
    </i>
    <i r="2">
      <x v="2946"/>
    </i>
    <i r="1">
      <x v="2"/>
    </i>
    <i r="2">
      <x v="3070"/>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382"/>
    </i>
    <i r="1">
      <x v="1"/>
    </i>
    <i r="2">
      <x v="11"/>
    </i>
    <i r="2">
      <x v="677"/>
    </i>
    <i r="2">
      <x v="1244"/>
    </i>
    <i r="2">
      <x v="1326"/>
    </i>
    <i r="2">
      <x v="1334"/>
    </i>
    <i r="2">
      <x v="1846"/>
    </i>
    <i r="2">
      <x v="1868"/>
    </i>
    <i r="2">
      <x v="2034"/>
    </i>
    <i r="2">
      <x v="2174"/>
    </i>
    <i r="2">
      <x v="2441"/>
    </i>
    <i r="2">
      <x v="2945"/>
    </i>
    <i r="2">
      <x v="2946"/>
    </i>
    <i r="1">
      <x v="2"/>
    </i>
    <i r="2">
      <x v="3167"/>
    </i>
    <i r="2">
      <x v="3168"/>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383"/>
    </i>
    <i r="1">
      <x v="1"/>
    </i>
    <i r="2">
      <x v="11"/>
    </i>
    <i r="2">
      <x v="677"/>
    </i>
    <i r="2">
      <x v="1244"/>
    </i>
    <i r="2">
      <x v="1326"/>
    </i>
    <i r="2">
      <x v="1334"/>
    </i>
    <i r="2">
      <x v="1846"/>
    </i>
    <i r="2">
      <x v="1868"/>
    </i>
    <i r="2">
      <x v="2034"/>
    </i>
    <i r="2">
      <x v="2174"/>
    </i>
    <i r="2">
      <x v="2441"/>
    </i>
    <i r="2">
      <x v="2945"/>
    </i>
    <i r="2">
      <x v="2946"/>
    </i>
    <i r="1">
      <x v="2"/>
    </i>
    <i r="2">
      <x v="3129"/>
    </i>
    <i r="2">
      <x v="3130"/>
    </i>
    <i r="2">
      <x v="3131"/>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384"/>
    </i>
    <i r="1">
      <x v="1"/>
    </i>
    <i r="2">
      <x v="1868"/>
    </i>
    <i r="2">
      <x v="2441"/>
    </i>
    <i r="1">
      <x v="2"/>
    </i>
    <i r="2">
      <x v="1567"/>
    </i>
    <i r="2">
      <x v="2851"/>
    </i>
    <i r="2">
      <x v="2959"/>
    </i>
    <i r="1">
      <x v="3"/>
    </i>
    <i r="2">
      <x v="2264"/>
    </i>
    <i r="2">
      <x v="2532"/>
    </i>
    <i r="1">
      <x v="4"/>
    </i>
    <i r="2">
      <x v="45"/>
    </i>
    <i r="2">
      <x v="2615"/>
    </i>
    <i>
      <x v="385"/>
    </i>
    <i r="1">
      <x v="1"/>
    </i>
    <i r="2">
      <x v="1868"/>
    </i>
    <i r="2">
      <x v="2441"/>
    </i>
    <i r="1">
      <x v="2"/>
    </i>
    <i r="2">
      <x v="1567"/>
    </i>
    <i r="2">
      <x v="2851"/>
    </i>
    <i r="2">
      <x v="2959"/>
    </i>
    <i r="1">
      <x v="3"/>
    </i>
    <i r="2">
      <x v="2264"/>
    </i>
    <i r="2">
      <x v="2532"/>
    </i>
    <i r="1">
      <x v="4"/>
    </i>
    <i r="2">
      <x v="45"/>
    </i>
    <i r="2">
      <x v="2615"/>
    </i>
    <i>
      <x v="386"/>
    </i>
    <i r="1">
      <x v="1"/>
    </i>
    <i r="2">
      <x v="11"/>
    </i>
    <i r="2">
      <x v="677"/>
    </i>
    <i r="2">
      <x v="1244"/>
    </i>
    <i r="2">
      <x v="1326"/>
    </i>
    <i r="2">
      <x v="1334"/>
    </i>
    <i r="2">
      <x v="1846"/>
    </i>
    <i r="2">
      <x v="1868"/>
    </i>
    <i r="2">
      <x v="2034"/>
    </i>
    <i r="2">
      <x v="2174"/>
    </i>
    <i r="2">
      <x v="2441"/>
    </i>
    <i r="2">
      <x v="2945"/>
    </i>
    <i r="2">
      <x v="2946"/>
    </i>
    <i r="1">
      <x v="2"/>
    </i>
    <i r="2">
      <x v="741"/>
    </i>
    <i r="2">
      <x v="1519"/>
    </i>
    <i r="2">
      <x v="2859"/>
    </i>
    <i r="2">
      <x v="2898"/>
    </i>
    <i r="2">
      <x v="3048"/>
    </i>
    <i r="2">
      <x v="3158"/>
    </i>
    <i r="2">
      <x v="3159"/>
    </i>
    <i r="2">
      <x v="3160"/>
    </i>
    <i r="2">
      <x v="3161"/>
    </i>
    <i r="2">
      <x v="3162"/>
    </i>
    <i r="2">
      <x v="3163"/>
    </i>
    <i r="2">
      <x v="3164"/>
    </i>
    <i r="2">
      <x v="3165"/>
    </i>
    <i r="2">
      <x v="3166"/>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387"/>
    </i>
    <i r="1">
      <x v="1"/>
    </i>
    <i r="2">
      <x v="11"/>
    </i>
    <i r="2">
      <x v="677"/>
    </i>
    <i r="2">
      <x v="1244"/>
    </i>
    <i r="2">
      <x v="1326"/>
    </i>
    <i r="2">
      <x v="1334"/>
    </i>
    <i r="2">
      <x v="1846"/>
    </i>
    <i r="2">
      <x v="1868"/>
    </i>
    <i r="2">
      <x v="2034"/>
    </i>
    <i r="2">
      <x v="2174"/>
    </i>
    <i r="2">
      <x v="2441"/>
    </i>
    <i r="2">
      <x v="2945"/>
    </i>
    <i r="2">
      <x v="2946"/>
    </i>
    <i r="1">
      <x v="2"/>
    </i>
    <i r="2">
      <x v="2039"/>
    </i>
    <i r="2">
      <x v="2484"/>
    </i>
    <i r="2">
      <x v="2541"/>
    </i>
    <i r="2">
      <x v="3169"/>
    </i>
    <i r="2">
      <x v="3170"/>
    </i>
    <i r="2">
      <x v="3171"/>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i>
      <x v="388"/>
    </i>
    <i r="1">
      <x v="1"/>
    </i>
    <i r="2">
      <x v="11"/>
    </i>
    <i r="2">
      <x v="677"/>
    </i>
    <i r="2">
      <x v="1244"/>
    </i>
    <i r="2">
      <x v="1326"/>
    </i>
    <i r="2">
      <x v="1334"/>
    </i>
    <i r="2">
      <x v="1846"/>
    </i>
    <i r="2">
      <x v="1868"/>
    </i>
    <i r="2">
      <x v="2034"/>
    </i>
    <i r="2">
      <x v="2174"/>
    </i>
    <i r="2">
      <x v="2441"/>
    </i>
    <i r="2">
      <x v="2945"/>
    </i>
    <i r="2">
      <x v="2946"/>
    </i>
    <i r="1">
      <x v="2"/>
    </i>
    <i r="2">
      <x v="743"/>
    </i>
    <i r="2">
      <x v="2650"/>
    </i>
    <i r="2">
      <x v="2900"/>
    </i>
    <i r="2">
      <x v="3155"/>
    </i>
    <i r="1">
      <x v="3"/>
    </i>
    <i r="2">
      <x v="26"/>
    </i>
    <i r="2">
      <x v="29"/>
    </i>
    <i r="2">
      <x v="37"/>
    </i>
    <i r="2">
      <x v="597"/>
    </i>
    <i r="2">
      <x v="832"/>
    </i>
    <i r="2">
      <x v="1325"/>
    </i>
    <i r="2">
      <x v="1684"/>
    </i>
    <i r="2">
      <x v="1823"/>
    </i>
    <i r="2">
      <x v="1851"/>
    </i>
    <i r="2">
      <x v="2108"/>
    </i>
    <i r="2">
      <x v="2264"/>
    </i>
    <i r="2">
      <x v="2304"/>
    </i>
    <i r="2">
      <x v="2525"/>
    </i>
    <i r="2">
      <x v="2532"/>
    </i>
    <i r="2">
      <x v="2960"/>
    </i>
    <i r="2">
      <x v="3011"/>
    </i>
    <i r="2">
      <x v="3122"/>
    </i>
    <i r="1">
      <x v="4"/>
    </i>
    <i r="2">
      <x v="45"/>
    </i>
    <i r="2">
      <x v="824"/>
    </i>
    <i r="2">
      <x v="827"/>
    </i>
    <i r="2">
      <x v="1031"/>
    </i>
    <i r="2">
      <x v="2040"/>
    </i>
    <i r="2">
      <x v="2304"/>
    </i>
    <i r="2">
      <x v="2563"/>
    </i>
    <i r="2">
      <x v="2587"/>
    </i>
    <i r="2">
      <x v="2592"/>
    </i>
    <i r="2">
      <x v="2610"/>
    </i>
    <i r="2">
      <x v="2611"/>
    </i>
    <i r="2">
      <x v="2615"/>
    </i>
    <i r="2">
      <x v="2950"/>
    </i>
  </rowItems>
  <colItems count="1">
    <i/>
  </colItems>
  <formats count="3">
    <format dxfId="14734">
      <pivotArea field="2" type="button" dataOnly="0" labelOnly="1" outline="0" axis="axisRow" fieldPosition="0"/>
    </format>
    <format dxfId="14733">
      <pivotArea field="6" type="button" dataOnly="0" labelOnly="1" outline="0" axis="axisRow" fieldPosition="1"/>
    </format>
    <format dxfId="14732">
      <pivotArea field="5" type="button" dataOnly="0" labelOnly="1" outline="0" axis="axisRow" fieldPosition="2"/>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311438D-C99C-42B6-8F27-D4F6629C5897}" name="Table27" displayName="Table27" ref="A1:G27" totalsRowShown="0" headerRowDxfId="18799" headerRowBorderDxfId="18798" tableBorderDxfId="18797">
  <autoFilter ref="A1:G27" xr:uid="{00000000-0009-0000-0100-00001B000000}"/>
  <tableColumns count="7">
    <tableColumn id="1" xr3:uid="{8ACAE4CE-4758-4CFF-A1B5-E8E81D6F8817}" name="Version" dataDxfId="18796"/>
    <tableColumn id="2" xr3:uid="{64D5F7A4-4A41-4E5D-BF46-21F7C4E394BE}" name="Change by" dataDxfId="18795"/>
    <tableColumn id="3" xr3:uid="{DEB137EF-AAC3-4B36-B215-D7C96ADF903D}" name="Date" dataDxfId="18794"/>
    <tableColumn id="4" xr3:uid="{AB7411F8-687A-4BBE-A84B-EB70BF6E47A8}" name="Description of Change" dataDxfId="18793"/>
    <tableColumn id="5" xr3:uid="{1447AA45-7B2C-4FB2-8677-0F2D2670992D}" name="Reviewed by"/>
    <tableColumn id="6" xr3:uid="{18E18089-5CB2-4FE1-8562-6176D254C222}" name="INDEX"/>
    <tableColumn id="7" xr3:uid="{47E8EC9C-A813-4C2C-8AF2-C81247F70B11}" name="Column1" dataCellStyle="Normal 2"/>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7379A5E-1428-4286-A1B2-B1FCF7730C77}" name="Table32" displayName="Table32" ref="A1:I82" totalsRowShown="0" headerRowDxfId="18792" dataDxfId="18790" headerRowBorderDxfId="18791" tableBorderDxfId="18789">
  <autoFilter ref="A1:I82" xr:uid="{00000000-0009-0000-0100-00000D000000}"/>
  <tableColumns count="9">
    <tableColumn id="1" xr3:uid="{310360E8-E4AB-4053-B0C3-081C6EC2D5E4}" name="Item#" dataDxfId="18788"/>
    <tableColumn id="2" xr3:uid="{B771A83E-B8FF-424E-9388-6850F10690F9}" name="Tab Affected" dataDxfId="18787"/>
    <tableColumn id="3" xr3:uid="{1DD12350-12B0-4680-AC63-B97757917E97}" name="Description " dataDxfId="18786"/>
    <tableColumn id="4" xr3:uid="{C70BBAB0-C1BD-4813-B4C5-B61528E5DAC4}" name="Severity of Change " dataDxfId="18785"/>
    <tableColumn id="5" xr3:uid="{928265A6-FE42-40E0-AC8F-B23A8126B143}" name="Date in UAT" dataDxfId="18784"/>
    <tableColumn id="6" xr3:uid="{8D40DAC1-5901-458E-A5DA-817F7DBE705F}" name="Follow up POC" dataDxfId="18783"/>
    <tableColumn id="7" xr3:uid="{CDC79856-0CDA-422A-8BD9-8673A77F892D}" name="Target Date for completion" dataDxfId="18782"/>
    <tableColumn id="8" xr3:uid="{610DEFEB-4E09-405E-8778-2FF179ABE1F5}" name="Approved in Prod" dataDxfId="18781"/>
    <tableColumn id="9" xr3:uid="{57CD4AFF-E059-4DD9-AF74-418DA4ED88C0}" name="Additional Docs affected" dataDxfId="18780"/>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7F0CDAB-4FF9-4787-B5CB-75CA4EABF09E}" name="ORGnDepartment" displayName="ORGnDepartment" ref="B12:E21" totalsRowShown="0" headerRowDxfId="18779" headerRowBorderDxfId="18778" tableBorderDxfId="18777">
  <autoFilter ref="B12:E21" xr:uid="{00000000-0009-0000-0100-000021000000}"/>
  <tableColumns count="4">
    <tableColumn id="1" xr3:uid="{1077708E-B76E-470A-BA4B-126C743CA560}" name="Organization" dataDxfId="18776"/>
    <tableColumn id="5" xr3:uid="{35E36E4D-38E3-46C3-B066-7BEAD921E94C}" name="Description" dataDxfId="18775"/>
    <tableColumn id="2" xr3:uid="{D926B2C0-E710-4078-AF89-48495A45299D}" name="Department" dataDxfId="18774"/>
    <tableColumn id="3" xr3:uid="{A0005009-5169-4805-8498-ED16CBA1A61D}" name="Department Description" dataDxfId="1877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6134083-06C7-4B63-907D-604A2A03845D}" name="LocCodes" displayName="LocCodes" ref="A14:C615" totalsRowShown="0" headerRowDxfId="18435" headerRowBorderDxfId="18434" tableBorderDxfId="18433" totalsRowBorderDxfId="18432">
  <autoFilter ref="A14:C615" xr:uid="{B6134083-06C7-4B63-907D-604A2A03845D}"/>
  <sortState xmlns:xlrd2="http://schemas.microsoft.com/office/spreadsheetml/2017/richdata2" ref="A15:C615">
    <sortCondition ref="B14:B615"/>
  </sortState>
  <tableColumns count="3">
    <tableColumn id="1" xr3:uid="{B4F76197-CA55-4140-B226-3669B2D05807}" name="Location ID" dataDxfId="18431"/>
    <tableColumn id="2" xr3:uid="{AAFC45C6-35F7-4489-BC19-9768E282405A}" name="Location Description" dataDxfId="18430"/>
    <tableColumn id="3" xr3:uid="{8A9DD369-976C-4102-9350-BEAA1FD9D287}" name="Department" dataDxfId="18429"/>
  </tableColumns>
  <tableStyleInfo name="TableStyleLight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96C6DC-E974-4447-A1A2-7B5EF998DAD3}" name="Mnemonic" displayName="Mnemonic" ref="A10:D410" totalsRowShown="0" headerRowDxfId="18428">
  <autoFilter ref="A10:D410" xr:uid="{2296C6DC-E974-4447-A1A2-7B5EF998DAD3}"/>
  <sortState xmlns:xlrd2="http://schemas.microsoft.com/office/spreadsheetml/2017/richdata2" ref="A11:D409">
    <sortCondition descending="1" ref="C11:C409"/>
    <sortCondition ref="D11:D409"/>
    <sortCondition ref="B11:B409"/>
  </sortState>
  <tableColumns count="4">
    <tableColumn id="1" xr3:uid="{BDA7052E-5685-4A77-BA97-8A4F748D3D7A}" name="Code" dataDxfId="18427"/>
    <tableColumn id="2" xr3:uid="{10242C35-E3CD-4BDD-AD74-634A3626F7E0}" name="Description" dataDxfId="18426"/>
    <tableColumn id="3" xr3:uid="{505D4401-2FFD-47EA-95EF-0F478282C408}" name="Level Type"/>
    <tableColumn id="4" xr3:uid="{65223CA6-B0CE-41B0-A019-E670E1567BE8}" name="Level No. "/>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7582D81-7A77-4954-8FB9-95775440941B}" name="AssetClass15" displayName="AssetClass15" ref="A5:C187" totalsRowShown="0" headerRowDxfId="18425" dataDxfId="18424">
  <autoFilter ref="A5:C187" xr:uid="{B7582D81-7A77-4954-8FB9-95775440941B}"/>
  <sortState xmlns:xlrd2="http://schemas.microsoft.com/office/spreadsheetml/2017/richdata2" ref="A6:C187">
    <sortCondition ref="B13:B195"/>
  </sortState>
  <tableColumns count="3">
    <tableColumn id="1" xr3:uid="{785445C2-27F3-40A2-934F-DCE88A9B7854}" name="Asset Class" dataDxfId="18423"/>
    <tableColumn id="2" xr3:uid="{4839A024-5FE7-4BF7-B988-EB8CFAEBBCBA}" name="Class Description" dataDxfId="18422"/>
    <tableColumn id="3" xr3:uid="{12C286BA-7CCC-48C2-BA53-8575EE4B7BCB}" name="Department" dataDxfId="18421"/>
  </tableColumns>
  <tableStyleInfo name="TableStyleLight1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D943431-77BE-4020-9661-62A0FD272459}" name="Table15" displayName="Table15" ref="E5:I316" totalsRowShown="0" headerRowDxfId="18420" headerRowBorderDxfId="18419" tableBorderDxfId="18418">
  <autoFilter ref="E5:I316" xr:uid="{0D943431-77BE-4020-9661-62A0FD272459}"/>
  <tableColumns count="5">
    <tableColumn id="1" xr3:uid="{83193713-3E0F-4A86-8DD9-75475F2F4AB2}" name="Class Org"/>
    <tableColumn id="2" xr3:uid="{3087D924-FC95-4EC0-97BA-01B1703851DE}" name="Class Code"/>
    <tableColumn id="3" xr3:uid="{1238C3FB-E186-4175-ACBA-C2638A89D7F6}" name="Asset Class Description">
      <calculatedColumnFormula>INDEX(AssetClass15[Class Description], MATCH(F6, AssetClass15[Asset Class], 0))</calculatedColumnFormula>
    </tableColumn>
    <tableColumn id="4" xr3:uid="{774E3140-6380-4EF5-9367-D4EF4F025EA4}" name="Category Code"/>
    <tableColumn id="5" xr3:uid="{44C1E475-971F-4F33-9A3D-CD4C8C4B7E54}" name="Category  Descriptio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8A140C9-193F-4856-9040-1FAD5A23AB0E}" name="AssetClass" displayName="AssetClass" ref="A13:C187" totalsRowShown="0" headerRowDxfId="18804" dataDxfId="18803">
  <autoFilter ref="A13:C187" xr:uid="{98A140C9-193F-4856-9040-1FAD5A23AB0E}"/>
  <sortState xmlns:xlrd2="http://schemas.microsoft.com/office/spreadsheetml/2017/richdata2" ref="A14:C187">
    <sortCondition ref="B13:B187"/>
  </sortState>
  <tableColumns count="3">
    <tableColumn id="1" xr3:uid="{878C3FEE-591F-4D67-B121-F5DFB31913BC}" name="Asset Class" dataDxfId="18802"/>
    <tableColumn id="2" xr3:uid="{01095935-0E7F-4CD4-81BD-598E59507009}" name="Class Description" dataDxfId="18801"/>
    <tableColumn id="3" xr3:uid="{32804BDC-B4C4-4E3D-9CF4-AC6FDC494D6D}" name="Department" dataDxfId="18800"/>
  </tableColumns>
  <tableStyleInfo name="TableStyleLight16"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971A72D-96F1-4D78-B55E-2F6E88BED0E1}" name="ManufactureTbl" displayName="ManufactureTbl" ref="A8:B3203" totalsRowShown="0" headerRowDxfId="18417" dataDxfId="18415" headerRowBorderDxfId="18416" tableBorderDxfId="18414" totalsRowBorderDxfId="18413">
  <autoFilter ref="A8:B3203" xr:uid="{3971A72D-96F1-4D78-B55E-2F6E88BED0E1}"/>
  <tableColumns count="2">
    <tableColumn id="1" xr3:uid="{6A028D69-674B-4513-AFE2-E3908938987D}" name="Manufacturer" dataDxfId="18412"/>
    <tableColumn id="2" xr3:uid="{DCFCB576-003B-4BDB-BBF1-33B484F4A427}" name="Description" dataDxfId="18411"/>
  </tableColumns>
  <tableStyleInfo name="TableStyleLight16"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5D52CF7-A085-4F5C-80AB-B46BA31FBFA7}" name="Table22" displayName="Table22" ref="A10:J12" totalsRowShown="0" headerRowDxfId="14748" headerRowBorderDxfId="14747" tableBorderDxfId="14746" totalsRowBorderDxfId="14745">
  <autoFilter ref="A10:J12" xr:uid="{00000000-0009-0000-0100-000016000000}"/>
  <tableColumns count="10">
    <tableColumn id="6" xr3:uid="{787C5390-2506-4788-9DFB-D696380C110F}" name="Asset ID" dataDxfId="14744"/>
    <tableColumn id="1" xr3:uid="{3AB758BF-A399-4ABA-AFB0-C8517D1EA0D7}" name="Asset Class" dataDxfId="14743"/>
    <tableColumn id="2" xr3:uid="{64D0B7C1-F142-468F-9444-FE46A5777C99}" name="OEM" dataDxfId="14742"/>
    <tableColumn id="3" xr3:uid="{DFB12866-5679-4AF2-B423-D0F2EB1A8308}" name="OEM Part No." dataDxfId="14741"/>
    <tableColumn id="4" xr3:uid="{77D98D02-C1F9-4CB5-9ED9-D7142FA6FC88}" name="Part Description" dataDxfId="14740"/>
    <tableColumn id="5" xr3:uid="{8A96B397-F3DD-437E-9800-27163C4B1B9C}" name="Part UOM" dataDxfId="14739"/>
    <tableColumn id="7" xr3:uid="{32585119-4C55-46AB-84FB-502F20044FE7}" name="Part Price" dataDxfId="14738"/>
    <tableColumn id="8" xr3:uid="{4251CA1B-E730-4A70-8D18-FBD2FA3971EE}" name="Preferred Supplier" dataDxfId="14737"/>
    <tableColumn id="9" xr3:uid="{9C619BA6-B942-4D35-BC6E-87E3AE5FCF3F}" name="Expected Obsolescence " dataDxfId="14736"/>
    <tableColumn id="10" xr3:uid="{56CA8317-E868-4A1B-BD3B-339B2B0B3466}" name="Recommended Critical Spare Qty" dataDxfId="14735"/>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D8D9603-B8BF-459B-9208-5289849B96EF}" name="Table19" displayName="Table19" ref="B5:I5408" totalsRowShown="0">
  <autoFilter ref="B5:I5408" xr:uid="{8D8D9603-B8BF-459B-9208-5289849B96EF}"/>
  <tableColumns count="8">
    <tableColumn id="1" xr3:uid="{191FEC77-9898-4F15-A357-D155C8159043}" name="Asset Class"/>
    <tableColumn id="2" xr3:uid="{CC29FACD-F2EA-4B46-ACD6-56663A9976DE}" name="Class Description"/>
    <tableColumn id="7" xr3:uid="{CC0BC10A-7BDC-4472-A7FB-045ACA4BCA5B}" name="Asset Class + Description" dataDxfId="14731">
      <calculatedColumnFormula>Table19[[#This Row],[Asset Class]] &amp; " - " &amp; Table19[[#This Row],[Class Description]]</calculatedColumnFormula>
    </tableColumn>
    <tableColumn id="3" xr3:uid="{6D0D2738-CC92-4B7E-A9AA-C8ABE4E5B65E}" name="Closing Code"/>
    <tableColumn id="4" xr3:uid="{8FED10DC-BEAB-44A4-9FDB-66A9941B5772}" name="Closing Code Description"/>
    <tableColumn id="9" xr3:uid="{240A6D72-2614-4823-BEEA-8F0551E34B62}" name="Closing Code + Description" dataDxfId="14730">
      <calculatedColumnFormula>Table19[[#This Row],[Closing Code]] &amp; " - " &amp; Table19[[#This Row],[Closing Code Description]]</calculatedColumnFormula>
    </tableColumn>
    <tableColumn id="5" xr3:uid="{5A413531-93D9-4902-8FD7-4A076F9946C2}" name="Closing Code Type"/>
    <tableColumn id="6" xr3:uid="{7A44686B-2BEF-481E-A079-5E55C63623A9}" name="Class ORG"/>
  </tableColumns>
  <tableStyleInfo name="TableStyleMedium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E5E7F81-846D-47B9-A817-EA0BF33F3CE8}" name="CFV_Tbl" displayName="CFV_Tbl" ref="A4:J1120" totalsRowShown="0" headerRowDxfId="14729" dataDxfId="14728" tableBorderDxfId="14727">
  <autoFilter ref="A4:J1120" xr:uid="{4E5E7F81-846D-47B9-A817-EA0BF33F3CE8}"/>
  <sortState xmlns:xlrd2="http://schemas.microsoft.com/office/spreadsheetml/2017/richdata2" ref="A5:J1120">
    <sortCondition ref="B4:B1120"/>
  </sortState>
  <tableColumns count="10">
    <tableColumn id="1" xr3:uid="{510C7912-1E21-41B5-A430-CB49FDA2187F}" name="ORG" dataDxfId="14726"/>
    <tableColumn id="2" xr3:uid="{A88788EF-34FC-4337-B872-D3FB470B1BC7}" name="Class Code" dataDxfId="14725"/>
    <tableColumn id="3" xr3:uid="{1BA69326-9F09-4EBF-89CF-2B22B5FB986E}" name="Class Description" dataDxfId="14724"/>
    <tableColumn id="4" xr3:uid="{69B00BCC-B785-454F-82BD-F95EC4E193B9}" name="Line #" dataDxfId="14723"/>
    <tableColumn id="5" xr3:uid="{9383EE21-3FB5-49D4-8AA6-1EBD6941735F}" name="CF Code" dataDxfId="14722"/>
    <tableColumn id="6" xr3:uid="{CC39B5D9-7C79-4864-9C5D-2A209A25CD1A}" name="CF Description" dataDxfId="14721"/>
    <tableColumn id="7" xr3:uid="{A69718BA-A5D0-4A4F-A1D8-55C76F0A4F3D}" name="Look Up Type"/>
    <tableColumn id="8" xr3:uid="{58168430-80F1-4EF1-9717-D6930024FC77}" name="Look Up Value" dataDxfId="14720"/>
    <tableColumn id="9" xr3:uid="{CA5B6351-D2C0-402C-9805-F1DB930B8683}" name="Class Code + Desc" dataDxfId="14719">
      <calculatedColumnFormula>CFV_Tbl[[#This Row],[Class Code]]&amp; " - " &amp;CFV_Tbl[[#This Row],[Class Description]]</calculatedColumnFormula>
    </tableColumn>
    <tableColumn id="10" xr3:uid="{B3A8D065-331F-40A4-8CF6-8883BD435DE0}" name="CF Code + Description" dataDxfId="14718">
      <calculatedColumnFormula>CFV_Tbl[[#This Row],[CF Code]] &amp; " - " &amp; CFV_Tbl[[#This Row],[CF Description]]</calculatedColumnFormula>
    </tableColumn>
  </tableColumns>
  <tableStyleInfo name="TableStyleMedium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BDAFFB3-2352-49CD-A902-AE70425E881C}" name="Table10" displayName="Table10" ref="M4:O446" totalsRowShown="0" headerRowDxfId="14717" dataDxfId="14716" tableBorderDxfId="14715">
  <autoFilter ref="M4:O446" xr:uid="{1BDAFFB3-2352-49CD-A902-AE70425E881C}"/>
  <sortState xmlns:xlrd2="http://schemas.microsoft.com/office/spreadsheetml/2017/richdata2" ref="M5:O446">
    <sortCondition ref="M4:M446"/>
  </sortState>
  <tableColumns count="3">
    <tableColumn id="1" xr3:uid="{B2BCC888-8020-4A8F-96D9-D5294F9820E6}" name="Class" dataDxfId="14714"/>
    <tableColumn id="2" xr3:uid="{A821EC17-FAA1-442D-ADDD-8761BA5BC266}" name="Custom Field Code" dataDxfId="14713"/>
    <tableColumn id="3" xr3:uid="{0B4F3935-5141-437F-BD74-2B0F9BE22F89}" name="CF Num" dataDxfId="14712"/>
  </tableColumns>
  <tableStyleInfo name="TableStyleMedium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FE15762-217D-4563-80E5-2441023CA7CD}" name="Table12" displayName="Table12" ref="Q4:S1053" totalsRowShown="0" headerRowDxfId="14705" dataDxfId="14704" tableBorderDxfId="14703">
  <autoFilter ref="Q4:S1053" xr:uid="{0FE15762-217D-4563-80E5-2441023CA7CD}"/>
  <sortState xmlns:xlrd2="http://schemas.microsoft.com/office/spreadsheetml/2017/richdata2" ref="Q5:S1044">
    <sortCondition ref="Q4:Q1044"/>
  </sortState>
  <tableColumns count="3">
    <tableColumn id="1" xr3:uid="{B5A91DC0-DB97-4EAA-BCA8-251A57D5C9F8}" name="Custom field" dataDxfId="14702"/>
    <tableColumn id="2" xr3:uid="{503FB93A-1D09-4742-9486-923CD82822B6}" name="Look up Value" dataDxfId="14701"/>
    <tableColumn id="3" xr3:uid="{253B1047-2FB5-479B-86DF-083C5589A034}" name="LOV Num" dataDxfId="14700"/>
  </tableColumns>
  <tableStyleInfo name="TableStyleMedium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53A2200E-6571-40F6-B928-6924915B0DDF}" name="Table13" displayName="Table13" ref="U4:V311" totalsRowShown="0" headerRowDxfId="14711" dataDxfId="14709" headerRowBorderDxfId="14710" tableBorderDxfId="14708">
  <autoFilter ref="U4:V311" xr:uid="{53A2200E-6571-40F6-B928-6924915B0DDF}"/>
  <sortState xmlns:xlrd2="http://schemas.microsoft.com/office/spreadsheetml/2017/richdata2" ref="U5:V307">
    <sortCondition ref="U4:U307"/>
  </sortState>
  <tableColumns count="2">
    <tableColumn id="1" xr3:uid="{3BFA7176-C472-4544-A786-D4A9175F837F}" name="CF Code" dataDxfId="14707"/>
    <tableColumn id="2" xr3:uid="{1C782772-C3B4-4602-A629-0652A130940D}" name="Descriptions" dataDxfId="14706">
      <calculatedColumnFormula>INDEX(CFV_Tbl[CF Description], MATCH(U5, CFV_Tbl[CF Code], 0))</calculatedColumnFormula>
    </tableColumn>
  </tableColumns>
  <tableStyleInfo name="TableStyleMedium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973" dT="2024-10-30T15:12:27.00" personId="{0CBA7F39-AEBC-4C94-93F6-86A26582AC82}" id="{B33D2530-ADE4-4E23-8536-6CC70D52DE8D}">
    <text xml:space="preserve">CF for quantity not populating </text>
  </threadedComment>
  <threadedComment ref="B1125" dT="2024-10-30T15:57:34.02" personId="{0CBA7F39-AEBC-4C94-93F6-86A26582AC82}" id="{2074401D-80FC-45DD-BE40-F0F74635A690}">
    <text>Add revolving</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5.bin"/><Relationship Id="rId1" Type="http://schemas.openxmlformats.org/officeDocument/2006/relationships/pivotTable" Target="../pivotTables/pivotTable1.xml"/></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ivotTable" Target="../pivotTables/pivotTable2.x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8.bin"/><Relationship Id="rId1" Type="http://schemas.openxmlformats.org/officeDocument/2006/relationships/pivotTable" Target="../pivotTables/pivotTable3.xml"/><Relationship Id="rId4" Type="http://schemas.openxmlformats.org/officeDocument/2006/relationships/table" Target="../tables/table8.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0.bin"/><Relationship Id="rId1" Type="http://schemas.openxmlformats.org/officeDocument/2006/relationships/pivotTable" Target="../pivotTables/pivotTable4.xm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13.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2.bin"/><Relationship Id="rId1" Type="http://schemas.openxmlformats.org/officeDocument/2006/relationships/pivotTable" Target="../pivotTables/pivotTable5.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printerSettings" Target="../printerSettings/printerSettings18.bin"/><Relationship Id="rId5" Type="http://schemas.openxmlformats.org/officeDocument/2006/relationships/table" Target="../tables/table15.xml"/><Relationship Id="rId4" Type="http://schemas.openxmlformats.org/officeDocument/2006/relationships/table" Target="../tables/table14.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8C5AC-0913-4FE1-900A-B66110376789}">
  <sheetPr codeName="Sheet2">
    <tabColor rgb="FF00FF00"/>
  </sheetPr>
  <dimension ref="A1:H38"/>
  <sheetViews>
    <sheetView zoomScale="80" zoomScaleNormal="80" zoomScaleSheetLayoutView="100" zoomScalePageLayoutView="70" workbookViewId="0">
      <selection activeCell="B4" sqref="B4"/>
    </sheetView>
  </sheetViews>
  <sheetFormatPr defaultColWidth="8.81640625" defaultRowHeight="14.5" x14ac:dyDescent="0.35"/>
  <cols>
    <col min="1" max="1" width="5.7265625" style="17" customWidth="1"/>
    <col min="2" max="2" width="17.453125" style="38" customWidth="1"/>
    <col min="3" max="3" width="67.26953125" style="17" customWidth="1"/>
    <col min="4" max="4" width="2.1796875" style="39" customWidth="1"/>
    <col min="5" max="5" width="3.7265625" style="17" customWidth="1"/>
    <col min="6" max="16384" width="8.81640625" style="17"/>
  </cols>
  <sheetData>
    <row r="1" spans="1:8" x14ac:dyDescent="0.35">
      <c r="A1" s="14"/>
      <c r="B1" s="15"/>
      <c r="C1" s="14"/>
      <c r="D1" s="16"/>
      <c r="E1" s="14"/>
    </row>
    <row r="2" spans="1:8" ht="18.5" x14ac:dyDescent="0.35">
      <c r="A2" s="14"/>
      <c r="B2" s="15"/>
      <c r="C2" s="14"/>
      <c r="D2" s="18"/>
      <c r="E2" s="14"/>
    </row>
    <row r="3" spans="1:8" x14ac:dyDescent="0.35">
      <c r="A3" s="14"/>
      <c r="B3" s="15"/>
      <c r="C3" s="14"/>
      <c r="D3" s="16"/>
      <c r="E3" s="14"/>
    </row>
    <row r="4" spans="1:8" ht="21" x14ac:dyDescent="0.35">
      <c r="A4" s="14"/>
      <c r="B4" s="463" t="s">
        <v>0</v>
      </c>
      <c r="C4" s="14"/>
      <c r="D4" s="16"/>
      <c r="E4" s="14"/>
    </row>
    <row r="5" spans="1:8" ht="18.5" x14ac:dyDescent="0.35">
      <c r="A5" s="14"/>
      <c r="B5" s="65" t="s">
        <v>12366</v>
      </c>
      <c r="C5" s="14"/>
      <c r="D5" s="16"/>
      <c r="E5" s="14"/>
    </row>
    <row r="6" spans="1:8" x14ac:dyDescent="0.35">
      <c r="A6" s="14"/>
      <c r="B6" s="15"/>
      <c r="C6" s="14"/>
      <c r="D6" s="16"/>
      <c r="E6" s="14"/>
    </row>
    <row r="7" spans="1:8" ht="15.5" x14ac:dyDescent="0.35">
      <c r="A7" s="14"/>
      <c r="B7" s="19" t="s">
        <v>1</v>
      </c>
      <c r="C7" s="20">
        <v>3</v>
      </c>
      <c r="D7" s="21"/>
      <c r="E7" s="14"/>
    </row>
    <row r="8" spans="1:8" x14ac:dyDescent="0.35">
      <c r="A8" s="14"/>
      <c r="B8" s="19" t="s">
        <v>2</v>
      </c>
      <c r="C8" s="22">
        <v>46309</v>
      </c>
      <c r="D8" s="16"/>
      <c r="E8" s="14"/>
    </row>
    <row r="9" spans="1:8" ht="91.9" customHeight="1" x14ac:dyDescent="0.35">
      <c r="A9" s="14"/>
      <c r="B9" s="522" t="s">
        <v>12365</v>
      </c>
      <c r="C9" s="522"/>
      <c r="D9" s="522"/>
      <c r="E9" s="14"/>
    </row>
    <row r="10" spans="1:8" x14ac:dyDescent="0.35">
      <c r="A10" s="14"/>
      <c r="B10" s="23" t="s">
        <v>3</v>
      </c>
      <c r="C10" s="24" t="s">
        <v>4</v>
      </c>
      <c r="D10" s="25" t="s">
        <v>5</v>
      </c>
      <c r="E10" s="14"/>
    </row>
    <row r="11" spans="1:8" x14ac:dyDescent="0.35">
      <c r="A11" s="14"/>
      <c r="B11" s="26">
        <v>1</v>
      </c>
      <c r="C11" s="27" t="s">
        <v>6</v>
      </c>
      <c r="D11" s="28"/>
      <c r="E11" s="14"/>
    </row>
    <row r="12" spans="1:8" x14ac:dyDescent="0.35">
      <c r="A12" s="14"/>
      <c r="B12" s="26">
        <v>2</v>
      </c>
      <c r="C12" s="27" t="s">
        <v>7</v>
      </c>
      <c r="D12" s="28"/>
      <c r="E12" s="14"/>
    </row>
    <row r="13" spans="1:8" x14ac:dyDescent="0.35">
      <c r="A13" s="14"/>
      <c r="B13" s="26">
        <v>3</v>
      </c>
      <c r="C13" s="27" t="s">
        <v>8</v>
      </c>
      <c r="D13" s="28"/>
      <c r="E13" s="14"/>
      <c r="H13" s="29"/>
    </row>
    <row r="14" spans="1:8" x14ac:dyDescent="0.35">
      <c r="A14" s="14"/>
      <c r="B14" s="30">
        <v>4</v>
      </c>
      <c r="C14" s="31" t="s">
        <v>9</v>
      </c>
      <c r="D14" s="32"/>
      <c r="E14" s="14"/>
    </row>
    <row r="15" spans="1:8" x14ac:dyDescent="0.35">
      <c r="A15" s="14"/>
      <c r="B15" s="33">
        <v>4</v>
      </c>
      <c r="C15" s="27" t="s">
        <v>10</v>
      </c>
      <c r="D15" s="28"/>
      <c r="E15" s="14"/>
    </row>
    <row r="16" spans="1:8" x14ac:dyDescent="0.35">
      <c r="A16" s="14"/>
      <c r="B16" s="33">
        <v>4.0999999999999996</v>
      </c>
      <c r="C16" s="27" t="s">
        <v>11</v>
      </c>
      <c r="D16" s="28"/>
      <c r="E16" s="14"/>
    </row>
    <row r="17" spans="1:5" ht="12" customHeight="1" x14ac:dyDescent="0.35">
      <c r="A17" s="14"/>
      <c r="B17" s="33">
        <v>4.2</v>
      </c>
      <c r="C17" s="27" t="s">
        <v>12</v>
      </c>
      <c r="D17" s="28"/>
      <c r="E17" s="14"/>
    </row>
    <row r="18" spans="1:5" x14ac:dyDescent="0.35">
      <c r="A18" s="14"/>
      <c r="B18" s="86">
        <v>5</v>
      </c>
      <c r="C18" s="89" t="s">
        <v>13</v>
      </c>
      <c r="D18" s="28"/>
      <c r="E18" s="14"/>
    </row>
    <row r="19" spans="1:5" x14ac:dyDescent="0.35">
      <c r="A19" s="14"/>
      <c r="B19" s="87">
        <v>5</v>
      </c>
      <c r="C19" s="27" t="s">
        <v>14</v>
      </c>
      <c r="D19" s="28"/>
      <c r="E19" s="14"/>
    </row>
    <row r="20" spans="1:5" x14ac:dyDescent="0.35">
      <c r="A20" s="14"/>
      <c r="B20" s="88">
        <v>5.0999999999999996</v>
      </c>
      <c r="C20" s="27" t="s">
        <v>15</v>
      </c>
      <c r="D20" s="28"/>
      <c r="E20" s="14"/>
    </row>
    <row r="21" spans="1:5" x14ac:dyDescent="0.35">
      <c r="A21" s="14"/>
      <c r="B21" s="90">
        <v>6</v>
      </c>
      <c r="C21" s="92" t="s">
        <v>16</v>
      </c>
      <c r="D21" s="28"/>
      <c r="E21" s="14"/>
    </row>
    <row r="22" spans="1:5" x14ac:dyDescent="0.35">
      <c r="A22" s="14"/>
      <c r="B22" s="91">
        <v>6</v>
      </c>
      <c r="C22" s="34" t="s">
        <v>17</v>
      </c>
      <c r="D22" s="28"/>
      <c r="E22" s="14"/>
    </row>
    <row r="23" spans="1:5" x14ac:dyDescent="0.35">
      <c r="A23" s="14"/>
      <c r="B23" s="35">
        <v>7</v>
      </c>
      <c r="C23" s="36" t="s">
        <v>18</v>
      </c>
      <c r="D23" s="28"/>
      <c r="E23" s="14"/>
    </row>
    <row r="24" spans="1:5" x14ac:dyDescent="0.35">
      <c r="A24" s="14"/>
      <c r="B24" s="37">
        <v>7</v>
      </c>
      <c r="C24" s="85" t="s">
        <v>19</v>
      </c>
      <c r="D24" s="28"/>
      <c r="E24" s="14"/>
    </row>
    <row r="25" spans="1:5" hidden="1" x14ac:dyDescent="0.35">
      <c r="A25" s="14"/>
      <c r="B25" s="26">
        <v>9</v>
      </c>
      <c r="C25" s="27" t="s">
        <v>20</v>
      </c>
      <c r="D25" s="28"/>
      <c r="E25" s="14"/>
    </row>
    <row r="26" spans="1:5" hidden="1" x14ac:dyDescent="0.35">
      <c r="A26" s="14"/>
      <c r="B26" s="26">
        <v>10</v>
      </c>
      <c r="C26" s="27" t="s">
        <v>21</v>
      </c>
      <c r="D26" s="28"/>
      <c r="E26" s="14"/>
    </row>
    <row r="27" spans="1:5" x14ac:dyDescent="0.35">
      <c r="A27" s="14"/>
      <c r="B27" s="93">
        <v>8</v>
      </c>
      <c r="C27" s="95" t="s">
        <v>22</v>
      </c>
      <c r="D27" s="28"/>
      <c r="E27" s="14"/>
    </row>
    <row r="28" spans="1:5" x14ac:dyDescent="0.35">
      <c r="A28" s="14"/>
      <c r="B28" s="94">
        <v>8</v>
      </c>
      <c r="C28" s="27" t="s">
        <v>23</v>
      </c>
      <c r="D28" s="28"/>
      <c r="E28" s="14"/>
    </row>
    <row r="29" spans="1:5" x14ac:dyDescent="0.35">
      <c r="A29" s="14"/>
      <c r="B29" s="443">
        <v>9</v>
      </c>
      <c r="C29" s="444" t="s">
        <v>24</v>
      </c>
      <c r="D29" s="28"/>
      <c r="E29" s="14"/>
    </row>
    <row r="30" spans="1:5" x14ac:dyDescent="0.35">
      <c r="A30" s="14"/>
      <c r="B30" s="445">
        <v>9</v>
      </c>
      <c r="C30" s="27" t="s">
        <v>25</v>
      </c>
      <c r="D30" s="16"/>
      <c r="E30" s="14"/>
    </row>
    <row r="31" spans="1:5" x14ac:dyDescent="0.35">
      <c r="A31" s="14"/>
      <c r="B31" s="446">
        <v>9.1</v>
      </c>
      <c r="C31" s="27" t="s">
        <v>26</v>
      </c>
      <c r="D31" s="16"/>
      <c r="E31" s="14"/>
    </row>
    <row r="32" spans="1:5" x14ac:dyDescent="0.35">
      <c r="A32" s="38"/>
      <c r="B32" s="446">
        <v>9.1999999999999993</v>
      </c>
      <c r="C32" s="27" t="s">
        <v>27</v>
      </c>
      <c r="D32" s="28"/>
      <c r="E32" s="14"/>
    </row>
    <row r="33" spans="1:5" x14ac:dyDescent="0.35">
      <c r="A33" s="14"/>
      <c r="B33" s="446">
        <v>9.3000000000000007</v>
      </c>
      <c r="C33" s="27" t="s">
        <v>28</v>
      </c>
      <c r="D33" s="16"/>
      <c r="E33" s="14"/>
    </row>
    <row r="34" spans="1:5" x14ac:dyDescent="0.35">
      <c r="A34" s="14"/>
      <c r="B34" s="28"/>
      <c r="C34" s="14"/>
      <c r="D34" s="16"/>
      <c r="E34" s="14"/>
    </row>
    <row r="35" spans="1:5" x14ac:dyDescent="0.35">
      <c r="A35" s="14"/>
      <c r="B35" s="28"/>
      <c r="C35" s="14"/>
      <c r="D35" s="28"/>
      <c r="E35" s="14"/>
    </row>
    <row r="36" spans="1:5" x14ac:dyDescent="0.35">
      <c r="A36" s="14"/>
      <c r="B36" s="16"/>
      <c r="C36" s="14"/>
      <c r="D36" s="16"/>
      <c r="E36" s="14"/>
    </row>
    <row r="37" spans="1:5" x14ac:dyDescent="0.35">
      <c r="B37" s="17"/>
    </row>
    <row r="38" spans="1:5" x14ac:dyDescent="0.35">
      <c r="A38" s="38"/>
    </row>
  </sheetData>
  <mergeCells count="1">
    <mergeCell ref="B9:D9"/>
  </mergeCells>
  <hyperlinks>
    <hyperlink ref="C13" location="'3.0 Org &amp; Department Codes'!A1" display="Org &amp; Department Codes" xr:uid="{010E2A5D-CFAC-4FB9-9082-6B2CC458411B}"/>
    <hyperlink ref="C15" location="'4.0 Functional Hierarchy'!A1" display="Functional Asset Hierarchy" xr:uid="{F37C865E-7201-49B5-841A-AAAC26D174E6}"/>
    <hyperlink ref="C17" location="'4.2 Hierarchy Mnemonics'!A1" display="Functional Hierarchy Mnemonics" xr:uid="{7F683DBF-425A-4C64-99DA-6E51BE0CBE53}"/>
    <hyperlink ref="C16" location="'4.1 Location Hierarchy'!A1" display="Location Hierarchy" xr:uid="{D3CA2984-A7F3-48CC-9D4B-61AF4DB5ACD7}"/>
    <hyperlink ref="C19" location="'5.0 Asset Class'!A1" display="Asset Class" xr:uid="{D8975F74-D7B3-410B-A517-5B3F3FF18B83}"/>
    <hyperlink ref="C20" location="'5.1 List of Manufacturers'!A1" display="List of Manufacturers" xr:uid="{52808E9B-FE7F-426D-8152-E81CEA01BC5A}"/>
    <hyperlink ref="C24" location="'7.0 Parts'!A1" display="Parts" xr:uid="{FDBE41C8-4646-4F82-BBC0-A5EE1F48DCBE}"/>
    <hyperlink ref="C25" location="'9.0 PM Schedules'!A1" display="Preventive Maintenance (PM) Schedules" xr:uid="{25E352DE-A043-41CE-B434-C9AC9D1A464A}"/>
    <hyperlink ref="C26" location="'10.0 Routes'!A1" display="Routes" xr:uid="{EE95E682-6E48-4C21-8710-50C11CD1652E}"/>
    <hyperlink ref="C28" location="'8.0 Work Order Closing Codes'!A1" display="Work Order Closing Codes" xr:uid="{A0E90469-FF55-4EBE-9E1F-19C4B6B78F6D}"/>
    <hyperlink ref="C12" location="'2.0-Prod Change Log'!A1" display="PROD Change Log" xr:uid="{828CD816-20C1-4B39-9252-1D95D3FB9FCC}"/>
    <hyperlink ref="C11" location="'1.0 Change Log'!A1" display="Change Log" xr:uid="{961E007F-40C2-4643-B354-0AD896D11DB1}"/>
    <hyperlink ref="C22" location="'6.0 Custom Fields'!A1" display="Custom Fields - Overview" xr:uid="{ECAC462D-93C2-45FF-A255-57572C904664}"/>
    <hyperlink ref="C30" location="'9.0 MAL - Instructions'!A1" display="MAL - Instructions" xr:uid="{B599BF4C-78C5-43F9-8867-FF2F6919C936}"/>
    <hyperlink ref="C31" location="'9.1 MAL-Warranty'!A1" display="MAL - Warranty" xr:uid="{3DE53B3E-D4AC-4610-9530-391A85F4FED6}"/>
    <hyperlink ref="C33" location="'9.3 MAL- Bus Facilities Entry'!A1" display="MAL- Bus Facilities Entry" xr:uid="{C5C72112-4904-41E4-A87B-5D0B04E269A2}"/>
    <hyperlink ref="C32" location="'9.2 Surplus Parts'!A1" display="Surplus Parts" xr:uid="{B2E8F207-F7CF-428E-8382-3B7B39BD7C54}"/>
  </hyperlinks>
  <pageMargins left="0.7" right="0.7" top="0.75" bottom="0.75" header="0.3" footer="0.3"/>
  <pageSetup scale="7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3461-FB79-4B77-A8A3-4081870EDAD4}">
  <sheetPr codeName="Sheet3">
    <pageSetUpPr fitToPage="1"/>
  </sheetPr>
  <dimension ref="A1:G27"/>
  <sheetViews>
    <sheetView zoomScaleNormal="100" zoomScaleSheetLayoutView="85" workbookViewId="0">
      <selection activeCell="D6" sqref="D6"/>
    </sheetView>
  </sheetViews>
  <sheetFormatPr defaultColWidth="9.1796875" defaultRowHeight="14.5" x14ac:dyDescent="0.35"/>
  <cols>
    <col min="1" max="1" width="9" style="38" bestFit="1" customWidth="1"/>
    <col min="2" max="2" width="22.26953125" style="17" customWidth="1"/>
    <col min="3" max="3" width="16.7265625" style="38" customWidth="1"/>
    <col min="4" max="4" width="74.81640625" style="46" customWidth="1"/>
    <col min="5" max="5" width="22.453125" style="43" customWidth="1"/>
    <col min="6" max="6" width="13.26953125" style="43" customWidth="1"/>
    <col min="7" max="16384" width="9.1796875" style="43"/>
  </cols>
  <sheetData>
    <row r="1" spans="1:7" x14ac:dyDescent="0.35">
      <c r="A1" s="40" t="s">
        <v>1</v>
      </c>
      <c r="B1" s="40" t="s">
        <v>29</v>
      </c>
      <c r="C1" s="40" t="s">
        <v>30</v>
      </c>
      <c r="D1" s="41" t="s">
        <v>31</v>
      </c>
      <c r="E1" s="40" t="s">
        <v>32</v>
      </c>
      <c r="F1" s="42" t="s">
        <v>33</v>
      </c>
      <c r="G1" s="40" t="s">
        <v>34</v>
      </c>
    </row>
    <row r="2" spans="1:7" x14ac:dyDescent="0.35">
      <c r="A2" s="44">
        <v>0</v>
      </c>
      <c r="B2" s="17" t="s">
        <v>35</v>
      </c>
      <c r="C2" s="45">
        <v>45558</v>
      </c>
      <c r="D2" s="475" t="s">
        <v>36</v>
      </c>
      <c r="E2" s="476" t="s">
        <v>37</v>
      </c>
    </row>
    <row r="3" spans="1:7" x14ac:dyDescent="0.35">
      <c r="A3" s="44">
        <v>1</v>
      </c>
      <c r="B3" s="515" t="s">
        <v>12367</v>
      </c>
      <c r="C3" s="45">
        <v>45566</v>
      </c>
      <c r="D3" s="516" t="s">
        <v>12381</v>
      </c>
      <c r="E3" s="517" t="s">
        <v>12385</v>
      </c>
    </row>
    <row r="4" spans="1:7" ht="58" x14ac:dyDescent="0.35">
      <c r="A4" s="44">
        <v>2</v>
      </c>
      <c r="B4" s="504" t="s">
        <v>12367</v>
      </c>
      <c r="C4" s="45">
        <v>45603</v>
      </c>
      <c r="D4" s="516" t="s">
        <v>12383</v>
      </c>
      <c r="E4" s="476" t="s">
        <v>37</v>
      </c>
      <c r="F4" s="518" t="s">
        <v>12382</v>
      </c>
    </row>
    <row r="5" spans="1:7" ht="29" x14ac:dyDescent="0.35">
      <c r="A5" s="44">
        <v>2</v>
      </c>
      <c r="B5" s="513" t="s">
        <v>12367</v>
      </c>
      <c r="C5" s="45">
        <v>45631</v>
      </c>
      <c r="D5" s="516" t="s">
        <v>12384</v>
      </c>
      <c r="E5" s="515" t="s">
        <v>12379</v>
      </c>
      <c r="F5" s="514" t="s">
        <v>12380</v>
      </c>
    </row>
    <row r="6" spans="1:7" ht="43.5" x14ac:dyDescent="0.35">
      <c r="A6" s="44">
        <v>3</v>
      </c>
      <c r="B6" s="657" t="s">
        <v>12367</v>
      </c>
      <c r="C6" s="45">
        <v>46309</v>
      </c>
      <c r="D6" s="658" t="s">
        <v>12815</v>
      </c>
      <c r="E6" s="659" t="s">
        <v>12816</v>
      </c>
      <c r="F6" s="660" t="s">
        <v>12817</v>
      </c>
    </row>
    <row r="7" spans="1:7" x14ac:dyDescent="0.35">
      <c r="A7" s="44"/>
      <c r="C7" s="45"/>
    </row>
    <row r="8" spans="1:7" x14ac:dyDescent="0.35">
      <c r="A8" s="44"/>
      <c r="C8" s="45"/>
    </row>
    <row r="9" spans="1:7" x14ac:dyDescent="0.35">
      <c r="A9" s="44"/>
      <c r="C9" s="45"/>
    </row>
    <row r="10" spans="1:7" x14ac:dyDescent="0.35">
      <c r="A10" s="44"/>
      <c r="C10" s="45"/>
    </row>
    <row r="11" spans="1:7" x14ac:dyDescent="0.35">
      <c r="A11" s="44"/>
      <c r="C11" s="45"/>
    </row>
    <row r="12" spans="1:7" x14ac:dyDescent="0.35">
      <c r="A12" s="44"/>
      <c r="C12" s="45"/>
    </row>
    <row r="13" spans="1:7" x14ac:dyDescent="0.35">
      <c r="A13" s="44"/>
      <c r="C13" s="45"/>
    </row>
    <row r="14" spans="1:7" x14ac:dyDescent="0.35">
      <c r="A14" s="44"/>
      <c r="C14" s="45"/>
    </row>
    <row r="15" spans="1:7" x14ac:dyDescent="0.35">
      <c r="A15" s="44"/>
      <c r="C15" s="45"/>
    </row>
    <row r="16" spans="1:7" x14ac:dyDescent="0.35">
      <c r="A16" s="44"/>
      <c r="C16" s="45"/>
    </row>
    <row r="17" spans="1:3" x14ac:dyDescent="0.35">
      <c r="A17" s="44"/>
      <c r="C17" s="45"/>
    </row>
    <row r="18" spans="1:3" x14ac:dyDescent="0.35">
      <c r="A18" s="44"/>
      <c r="C18" s="45"/>
    </row>
    <row r="19" spans="1:3" x14ac:dyDescent="0.35">
      <c r="A19" s="44"/>
      <c r="C19" s="45"/>
    </row>
    <row r="20" spans="1:3" x14ac:dyDescent="0.35">
      <c r="A20" s="44"/>
      <c r="C20" s="45"/>
    </row>
    <row r="21" spans="1:3" x14ac:dyDescent="0.35">
      <c r="A21" s="44"/>
      <c r="C21" s="45"/>
    </row>
    <row r="22" spans="1:3" x14ac:dyDescent="0.35">
      <c r="A22" s="44"/>
      <c r="C22" s="45"/>
    </row>
    <row r="23" spans="1:3" x14ac:dyDescent="0.35">
      <c r="A23" s="44"/>
      <c r="C23" s="45"/>
    </row>
    <row r="24" spans="1:3" x14ac:dyDescent="0.35">
      <c r="A24" s="44"/>
      <c r="C24" s="45"/>
    </row>
    <row r="25" spans="1:3" x14ac:dyDescent="0.35">
      <c r="A25" s="44"/>
      <c r="C25" s="45"/>
    </row>
    <row r="26" spans="1:3" x14ac:dyDescent="0.35">
      <c r="A26" s="44"/>
      <c r="C26" s="45"/>
    </row>
    <row r="27" spans="1:3" x14ac:dyDescent="0.35">
      <c r="A27" s="44"/>
      <c r="C27" s="45"/>
    </row>
  </sheetData>
  <sheetProtection algorithmName="SHA-512" hashValue="vxV3dVsIEghmnyN6O9IUqRbrkUgL4ARgKFOZTxGTrPJ3G9xNdYFKWVVh9U3df/SNkdXDxWUY6CqzC2tn1FWnIA==" saltValue="HocP0kPC2RFAqOlhEoV7/w==" spinCount="100000" sheet="1" autoFilter="0"/>
  <protectedRanges>
    <protectedRange sqref="A2:D27" name="Range1"/>
  </protectedRanges>
  <hyperlinks>
    <hyperlink ref="F1" location="INDEX!A1" display="Return to INDEX" xr:uid="{4E551E78-6B87-43E5-86E1-8F77099E3277}"/>
  </hyperlinks>
  <pageMargins left="0.70866141732283472" right="0.70866141732283472" top="0.74803149606299213" bottom="0.74803149606299213" header="0.31496062992125984" footer="0.31496062992125984"/>
  <pageSetup scale="73"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8DBCF-50DE-4920-89AD-108839AB03FF}">
  <sheetPr codeName="Sheet7"/>
  <dimension ref="A1:K83"/>
  <sheetViews>
    <sheetView view="pageBreakPreview" zoomScale="70" zoomScaleNormal="100" zoomScaleSheetLayoutView="70" workbookViewId="0"/>
  </sheetViews>
  <sheetFormatPr defaultColWidth="8.81640625" defaultRowHeight="14.5" x14ac:dyDescent="0.35"/>
  <cols>
    <col min="1" max="1" width="8.81640625" style="43"/>
    <col min="2" max="2" width="12.7265625" style="43" customWidth="1"/>
    <col min="3" max="3" width="12" style="43" customWidth="1"/>
    <col min="4" max="4" width="17.7265625" style="43" customWidth="1"/>
    <col min="5" max="5" width="12" style="43" customWidth="1"/>
    <col min="6" max="6" width="14.26953125" style="43" customWidth="1"/>
    <col min="7" max="7" width="23.453125" style="43" customWidth="1"/>
    <col min="8" max="8" width="16.26953125" style="43" customWidth="1"/>
    <col min="9" max="9" width="21.7265625" style="43" customWidth="1"/>
    <col min="10" max="16384" width="8.81640625" style="43"/>
  </cols>
  <sheetData>
    <row r="1" spans="1:11" x14ac:dyDescent="0.35">
      <c r="A1" s="54" t="s">
        <v>38</v>
      </c>
      <c r="B1" s="54" t="s">
        <v>39</v>
      </c>
      <c r="C1" s="54" t="s">
        <v>40</v>
      </c>
      <c r="D1" s="54" t="s">
        <v>41</v>
      </c>
      <c r="E1" s="54" t="s">
        <v>42</v>
      </c>
      <c r="F1" s="54" t="s">
        <v>43</v>
      </c>
      <c r="G1" s="54" t="s">
        <v>44</v>
      </c>
      <c r="H1" s="54" t="s">
        <v>45</v>
      </c>
      <c r="I1" s="54" t="s">
        <v>46</v>
      </c>
      <c r="K1" s="49" t="s">
        <v>33</v>
      </c>
    </row>
    <row r="2" spans="1:11" ht="15.65" customHeight="1" x14ac:dyDescent="0.35">
      <c r="A2" s="55">
        <v>1</v>
      </c>
      <c r="B2" s="56"/>
      <c r="C2" s="56"/>
      <c r="D2" s="56"/>
      <c r="E2" s="56"/>
      <c r="F2" s="56"/>
      <c r="G2" s="56"/>
      <c r="H2" s="56"/>
      <c r="I2" s="56"/>
    </row>
    <row r="3" spans="1:11" ht="15.65" customHeight="1" x14ac:dyDescent="0.35">
      <c r="A3" s="55">
        <v>2</v>
      </c>
      <c r="B3" s="56"/>
      <c r="C3" s="56"/>
      <c r="D3" s="56"/>
      <c r="E3" s="56"/>
      <c r="F3" s="56"/>
      <c r="G3" s="56"/>
      <c r="H3" s="56"/>
      <c r="I3" s="56"/>
    </row>
    <row r="4" spans="1:11" ht="15.65" customHeight="1" x14ac:dyDescent="0.35">
      <c r="A4" s="55">
        <v>3</v>
      </c>
      <c r="B4" s="56"/>
      <c r="C4" s="56"/>
      <c r="D4" s="56"/>
      <c r="E4" s="56"/>
      <c r="F4" s="56"/>
      <c r="G4" s="56"/>
      <c r="H4" s="56"/>
      <c r="I4" s="56"/>
      <c r="K4" s="57" t="s">
        <v>47</v>
      </c>
    </row>
    <row r="5" spans="1:11" ht="15.65" customHeight="1" x14ac:dyDescent="0.35">
      <c r="A5" s="55">
        <v>4</v>
      </c>
      <c r="B5" s="56"/>
      <c r="C5" s="56"/>
      <c r="D5" s="56"/>
      <c r="E5" s="56"/>
      <c r="F5" s="56"/>
      <c r="G5" s="56"/>
      <c r="H5" s="56"/>
      <c r="I5" s="56"/>
    </row>
    <row r="6" spans="1:11" ht="15.65" customHeight="1" x14ac:dyDescent="0.35">
      <c r="A6" s="55">
        <v>5</v>
      </c>
      <c r="B6" s="56"/>
      <c r="C6" s="56"/>
      <c r="D6" s="56"/>
      <c r="E6" s="56"/>
      <c r="F6" s="56"/>
      <c r="G6" s="56"/>
      <c r="H6" s="56"/>
      <c r="I6" s="56"/>
    </row>
    <row r="7" spans="1:11" ht="15.65" customHeight="1" x14ac:dyDescent="0.35">
      <c r="A7" s="55">
        <v>6</v>
      </c>
      <c r="B7" s="56"/>
      <c r="C7" s="56"/>
      <c r="D7" s="56"/>
      <c r="E7" s="56"/>
      <c r="F7" s="56"/>
      <c r="G7" s="56"/>
      <c r="H7" s="56"/>
      <c r="I7" s="56"/>
    </row>
    <row r="8" spans="1:11" ht="15.65" customHeight="1" x14ac:dyDescent="0.35">
      <c r="A8" s="55">
        <v>7</v>
      </c>
      <c r="B8" s="56"/>
      <c r="C8" s="56"/>
      <c r="D8" s="56"/>
      <c r="E8" s="56"/>
      <c r="F8" s="56"/>
      <c r="G8" s="56"/>
      <c r="H8" s="56"/>
      <c r="I8" s="56"/>
    </row>
    <row r="9" spans="1:11" ht="15.65" customHeight="1" x14ac:dyDescent="0.35">
      <c r="A9" s="55">
        <v>8</v>
      </c>
      <c r="B9" s="56"/>
      <c r="C9" s="56"/>
      <c r="D9" s="56"/>
      <c r="E9" s="56"/>
      <c r="F9" s="56"/>
      <c r="G9" s="56"/>
      <c r="H9" s="56"/>
      <c r="I9" s="56"/>
    </row>
    <row r="10" spans="1:11" ht="15.65" customHeight="1" x14ac:dyDescent="0.35">
      <c r="A10" s="55">
        <v>9</v>
      </c>
      <c r="B10" s="56"/>
      <c r="C10" s="56"/>
      <c r="D10" s="56"/>
      <c r="E10" s="56"/>
      <c r="F10" s="56"/>
      <c r="G10" s="56"/>
      <c r="H10" s="56"/>
      <c r="I10" s="56"/>
    </row>
    <row r="11" spans="1:11" ht="15.65" customHeight="1" x14ac:dyDescent="0.35">
      <c r="A11" s="55">
        <v>10</v>
      </c>
      <c r="B11" s="56"/>
      <c r="C11" s="56"/>
      <c r="D11" s="56"/>
      <c r="E11" s="56"/>
      <c r="F11" s="56"/>
      <c r="G11" s="56"/>
      <c r="H11" s="56"/>
      <c r="I11" s="56"/>
    </row>
    <row r="12" spans="1:11" ht="15.65" customHeight="1" x14ac:dyDescent="0.35">
      <c r="A12" s="55">
        <v>11</v>
      </c>
      <c r="B12" s="56"/>
      <c r="C12" s="56"/>
      <c r="D12" s="56"/>
      <c r="E12" s="56"/>
      <c r="F12" s="56"/>
      <c r="G12" s="56"/>
      <c r="H12" s="56"/>
      <c r="I12" s="56"/>
    </row>
    <row r="13" spans="1:11" ht="15.65" customHeight="1" x14ac:dyDescent="0.35">
      <c r="A13" s="55">
        <v>12</v>
      </c>
      <c r="B13" s="56"/>
      <c r="C13" s="56"/>
      <c r="D13" s="56"/>
      <c r="E13" s="56"/>
      <c r="F13" s="56"/>
      <c r="G13" s="56"/>
      <c r="H13" s="56"/>
      <c r="I13" s="56"/>
    </row>
    <row r="14" spans="1:11" ht="15.65" customHeight="1" x14ac:dyDescent="0.35">
      <c r="A14" s="55">
        <v>13</v>
      </c>
      <c r="B14" s="56"/>
      <c r="C14" s="56"/>
      <c r="D14" s="56"/>
      <c r="E14" s="56"/>
      <c r="F14" s="56"/>
      <c r="G14" s="56"/>
      <c r="H14" s="56"/>
      <c r="I14" s="56"/>
    </row>
    <row r="15" spans="1:11" ht="15.65" customHeight="1" x14ac:dyDescent="0.35">
      <c r="A15" s="55">
        <v>14</v>
      </c>
      <c r="B15" s="56"/>
      <c r="C15" s="56"/>
      <c r="D15" s="56"/>
      <c r="E15" s="56"/>
      <c r="F15" s="56"/>
      <c r="G15" s="56"/>
      <c r="H15" s="56"/>
      <c r="I15" s="56"/>
    </row>
    <row r="16" spans="1:11" ht="15.65" customHeight="1" x14ac:dyDescent="0.35">
      <c r="A16" s="55">
        <v>15</v>
      </c>
      <c r="B16" s="56"/>
      <c r="C16" s="56"/>
      <c r="D16" s="56"/>
      <c r="E16" s="56"/>
      <c r="F16" s="56"/>
      <c r="G16" s="56"/>
      <c r="H16" s="56"/>
      <c r="I16" s="56"/>
    </row>
    <row r="17" spans="1:9" ht="15.65" customHeight="1" x14ac:dyDescent="0.35">
      <c r="A17" s="55">
        <v>16</v>
      </c>
      <c r="B17" s="56"/>
      <c r="C17" s="56"/>
      <c r="D17" s="56"/>
      <c r="E17" s="56"/>
      <c r="F17" s="56"/>
      <c r="G17" s="56"/>
      <c r="H17" s="56"/>
      <c r="I17" s="56"/>
    </row>
    <row r="18" spans="1:9" ht="15.65" customHeight="1" x14ac:dyDescent="0.35">
      <c r="A18" s="55">
        <v>17</v>
      </c>
      <c r="B18" s="56"/>
      <c r="C18" s="56"/>
      <c r="D18" s="56"/>
      <c r="E18" s="56"/>
      <c r="F18" s="56"/>
      <c r="G18" s="56"/>
      <c r="H18" s="56"/>
      <c r="I18" s="56"/>
    </row>
    <row r="19" spans="1:9" ht="15.65" customHeight="1" x14ac:dyDescent="0.35">
      <c r="A19" s="55">
        <v>18</v>
      </c>
      <c r="B19" s="56"/>
      <c r="C19" s="56"/>
      <c r="D19" s="56"/>
      <c r="E19" s="56"/>
      <c r="F19" s="56"/>
      <c r="G19" s="56"/>
      <c r="H19" s="56"/>
      <c r="I19" s="56"/>
    </row>
    <row r="20" spans="1:9" ht="15.65" customHeight="1" x14ac:dyDescent="0.35">
      <c r="A20" s="55">
        <v>19</v>
      </c>
      <c r="B20" s="56"/>
      <c r="C20" s="56"/>
      <c r="D20" s="56"/>
      <c r="E20" s="56"/>
      <c r="F20" s="56"/>
      <c r="G20" s="56"/>
      <c r="H20" s="56"/>
      <c r="I20" s="56"/>
    </row>
    <row r="21" spans="1:9" ht="15.65" customHeight="1" x14ac:dyDescent="0.35">
      <c r="A21" s="55">
        <v>20</v>
      </c>
      <c r="B21" s="56"/>
      <c r="C21" s="56"/>
      <c r="D21" s="56"/>
      <c r="E21" s="56"/>
      <c r="F21" s="56"/>
      <c r="G21" s="56"/>
      <c r="H21" s="56"/>
      <c r="I21" s="56"/>
    </row>
    <row r="22" spans="1:9" ht="15.65" customHeight="1" x14ac:dyDescent="0.35">
      <c r="A22" s="55">
        <v>21</v>
      </c>
      <c r="B22" s="56"/>
      <c r="C22" s="56"/>
      <c r="D22" s="56"/>
      <c r="E22" s="56"/>
      <c r="F22" s="56"/>
      <c r="G22" s="56"/>
      <c r="H22" s="56"/>
      <c r="I22" s="56"/>
    </row>
    <row r="23" spans="1:9" ht="15.65" customHeight="1" x14ac:dyDescent="0.35">
      <c r="A23" s="55">
        <v>22</v>
      </c>
      <c r="B23" s="56"/>
      <c r="C23" s="56"/>
      <c r="D23" s="56"/>
      <c r="E23" s="56"/>
      <c r="F23" s="56"/>
      <c r="G23" s="56"/>
      <c r="H23" s="56"/>
      <c r="I23" s="56"/>
    </row>
    <row r="24" spans="1:9" ht="15.65" customHeight="1" x14ac:dyDescent="0.35">
      <c r="A24" s="55">
        <v>23</v>
      </c>
      <c r="B24" s="56"/>
      <c r="C24" s="56"/>
      <c r="D24" s="56"/>
      <c r="E24" s="56"/>
      <c r="F24" s="56"/>
      <c r="G24" s="56"/>
      <c r="H24" s="56"/>
      <c r="I24" s="56"/>
    </row>
    <row r="25" spans="1:9" ht="15.65" customHeight="1" x14ac:dyDescent="0.35">
      <c r="A25" s="55">
        <v>24</v>
      </c>
      <c r="B25" s="56"/>
      <c r="C25" s="56"/>
      <c r="D25" s="56"/>
      <c r="E25" s="56"/>
      <c r="F25" s="56"/>
      <c r="G25" s="56"/>
      <c r="H25" s="56"/>
      <c r="I25" s="56"/>
    </row>
    <row r="26" spans="1:9" ht="15.65" customHeight="1" x14ac:dyDescent="0.35">
      <c r="A26" s="55">
        <v>25</v>
      </c>
      <c r="B26" s="56"/>
      <c r="C26" s="56"/>
      <c r="D26" s="56"/>
      <c r="E26" s="56"/>
      <c r="F26" s="56"/>
      <c r="G26" s="56"/>
      <c r="H26" s="56"/>
      <c r="I26" s="56"/>
    </row>
    <row r="27" spans="1:9" ht="15.65" customHeight="1" x14ac:dyDescent="0.35">
      <c r="A27" s="55">
        <v>26</v>
      </c>
      <c r="B27" s="56"/>
      <c r="C27" s="56"/>
      <c r="D27" s="56"/>
      <c r="E27" s="56"/>
      <c r="F27" s="56"/>
      <c r="G27" s="56"/>
      <c r="H27" s="56"/>
      <c r="I27" s="56"/>
    </row>
    <row r="28" spans="1:9" ht="15.65" customHeight="1" x14ac:dyDescent="0.35">
      <c r="A28" s="55">
        <v>27</v>
      </c>
      <c r="B28" s="56"/>
      <c r="C28" s="56"/>
      <c r="D28" s="56"/>
      <c r="E28" s="56"/>
      <c r="F28" s="56"/>
      <c r="G28" s="56"/>
      <c r="H28" s="56"/>
      <c r="I28" s="56"/>
    </row>
    <row r="29" spans="1:9" ht="15.65" customHeight="1" x14ac:dyDescent="0.35">
      <c r="A29" s="55">
        <v>28</v>
      </c>
      <c r="B29" s="56"/>
      <c r="C29" s="56"/>
      <c r="D29" s="56"/>
      <c r="E29" s="56"/>
      <c r="F29" s="56"/>
      <c r="G29" s="56"/>
      <c r="H29" s="56"/>
      <c r="I29" s="56"/>
    </row>
    <row r="30" spans="1:9" ht="15.65" customHeight="1" x14ac:dyDescent="0.35">
      <c r="A30" s="55">
        <v>29</v>
      </c>
      <c r="B30" s="56"/>
      <c r="C30" s="56"/>
      <c r="D30" s="56"/>
      <c r="E30" s="56"/>
      <c r="F30" s="56"/>
      <c r="G30" s="56"/>
      <c r="H30" s="56"/>
      <c r="I30" s="56"/>
    </row>
    <row r="31" spans="1:9" ht="15.65" customHeight="1" x14ac:dyDescent="0.35">
      <c r="A31" s="55">
        <v>30</v>
      </c>
      <c r="B31" s="56"/>
      <c r="C31" s="56"/>
      <c r="D31" s="56"/>
      <c r="E31" s="56"/>
      <c r="F31" s="56"/>
      <c r="G31" s="56"/>
      <c r="H31" s="56"/>
      <c r="I31" s="56"/>
    </row>
    <row r="32" spans="1:9" ht="15.65" customHeight="1" x14ac:dyDescent="0.35">
      <c r="A32" s="55">
        <v>31</v>
      </c>
      <c r="B32" s="56"/>
      <c r="C32" s="56"/>
      <c r="D32" s="56"/>
      <c r="E32" s="56"/>
      <c r="F32" s="56"/>
      <c r="G32" s="56"/>
      <c r="H32" s="56"/>
      <c r="I32" s="56"/>
    </row>
    <row r="33" spans="1:9" ht="15.65" customHeight="1" x14ac:dyDescent="0.35">
      <c r="A33" s="55">
        <v>32</v>
      </c>
      <c r="B33" s="56"/>
      <c r="C33" s="56"/>
      <c r="D33" s="56"/>
      <c r="E33" s="56"/>
      <c r="F33" s="56"/>
      <c r="G33" s="56"/>
      <c r="H33" s="56"/>
      <c r="I33" s="56"/>
    </row>
    <row r="34" spans="1:9" ht="15.65" customHeight="1" x14ac:dyDescent="0.35">
      <c r="A34" s="55">
        <v>33</v>
      </c>
      <c r="B34" s="56"/>
      <c r="C34" s="56"/>
      <c r="D34" s="56"/>
      <c r="E34" s="56"/>
      <c r="F34" s="56"/>
      <c r="G34" s="56"/>
      <c r="H34" s="56"/>
      <c r="I34" s="56"/>
    </row>
    <row r="35" spans="1:9" ht="15.65" customHeight="1" x14ac:dyDescent="0.35">
      <c r="A35" s="55">
        <v>34</v>
      </c>
      <c r="B35" s="56"/>
      <c r="C35" s="56"/>
      <c r="D35" s="56"/>
      <c r="E35" s="56"/>
      <c r="F35" s="56"/>
      <c r="G35" s="56"/>
      <c r="H35" s="56"/>
      <c r="I35" s="56"/>
    </row>
    <row r="36" spans="1:9" ht="15.65" customHeight="1" x14ac:dyDescent="0.35">
      <c r="A36" s="55">
        <v>35</v>
      </c>
      <c r="B36" s="56"/>
      <c r="C36" s="56"/>
      <c r="D36" s="56"/>
      <c r="E36" s="56"/>
      <c r="F36" s="56"/>
      <c r="G36" s="56"/>
      <c r="H36" s="56"/>
      <c r="I36" s="56"/>
    </row>
    <row r="37" spans="1:9" ht="15.65" customHeight="1" x14ac:dyDescent="0.35">
      <c r="A37" s="55">
        <v>36</v>
      </c>
      <c r="B37" s="56"/>
      <c r="C37" s="56"/>
      <c r="D37" s="56"/>
      <c r="E37" s="56"/>
      <c r="F37" s="56"/>
      <c r="G37" s="56"/>
      <c r="H37" s="56"/>
      <c r="I37" s="56"/>
    </row>
    <row r="38" spans="1:9" ht="15.65" customHeight="1" x14ac:dyDescent="0.35">
      <c r="A38" s="55">
        <v>37</v>
      </c>
      <c r="B38" s="56"/>
      <c r="C38" s="56"/>
      <c r="D38" s="56"/>
      <c r="E38" s="56"/>
      <c r="F38" s="56"/>
      <c r="G38" s="56"/>
      <c r="H38" s="56"/>
      <c r="I38" s="56"/>
    </row>
    <row r="39" spans="1:9" ht="15.65" customHeight="1" x14ac:dyDescent="0.35">
      <c r="A39" s="55">
        <v>38</v>
      </c>
      <c r="B39" s="56"/>
      <c r="C39" s="56"/>
      <c r="D39" s="56"/>
      <c r="E39" s="56"/>
      <c r="F39" s="56"/>
      <c r="G39" s="56"/>
      <c r="H39" s="56"/>
      <c r="I39" s="56"/>
    </row>
    <row r="40" spans="1:9" ht="15.65" customHeight="1" x14ac:dyDescent="0.35">
      <c r="A40" s="55">
        <v>39</v>
      </c>
      <c r="B40" s="56"/>
      <c r="C40" s="56"/>
      <c r="D40" s="56"/>
      <c r="E40" s="56"/>
      <c r="F40" s="56"/>
      <c r="G40" s="56"/>
      <c r="H40" s="56"/>
      <c r="I40" s="56"/>
    </row>
    <row r="41" spans="1:9" ht="15.65" customHeight="1" x14ac:dyDescent="0.35">
      <c r="A41" s="55">
        <v>40</v>
      </c>
      <c r="B41" s="56"/>
      <c r="C41" s="56"/>
      <c r="D41" s="56"/>
      <c r="E41" s="56"/>
      <c r="F41" s="56"/>
      <c r="G41" s="56"/>
      <c r="H41" s="56"/>
      <c r="I41" s="56"/>
    </row>
    <row r="42" spans="1:9" ht="15.65" customHeight="1" x14ac:dyDescent="0.35">
      <c r="A42" s="55">
        <v>41</v>
      </c>
      <c r="B42" s="56"/>
      <c r="C42" s="56"/>
      <c r="D42" s="56"/>
      <c r="E42" s="56"/>
      <c r="F42" s="56"/>
      <c r="G42" s="56"/>
      <c r="H42" s="56"/>
      <c r="I42" s="56"/>
    </row>
    <row r="43" spans="1:9" ht="15.65" customHeight="1" x14ac:dyDescent="0.35">
      <c r="A43" s="55">
        <v>42</v>
      </c>
      <c r="B43" s="56"/>
      <c r="C43" s="56"/>
      <c r="D43" s="56"/>
      <c r="E43" s="56"/>
      <c r="F43" s="56"/>
      <c r="G43" s="56"/>
      <c r="H43" s="56"/>
      <c r="I43" s="56"/>
    </row>
    <row r="44" spans="1:9" ht="15.65" customHeight="1" x14ac:dyDescent="0.35">
      <c r="A44" s="55">
        <v>43</v>
      </c>
      <c r="B44" s="56"/>
      <c r="C44" s="56"/>
      <c r="D44" s="56"/>
      <c r="E44" s="56"/>
      <c r="F44" s="56"/>
      <c r="G44" s="56"/>
      <c r="H44" s="56"/>
      <c r="I44" s="56"/>
    </row>
    <row r="45" spans="1:9" ht="15.65" customHeight="1" x14ac:dyDescent="0.35">
      <c r="A45" s="55">
        <v>44</v>
      </c>
      <c r="B45" s="56"/>
      <c r="C45" s="56"/>
      <c r="D45" s="56"/>
      <c r="E45" s="56"/>
      <c r="F45" s="56"/>
      <c r="G45" s="56"/>
      <c r="H45" s="56"/>
      <c r="I45" s="56"/>
    </row>
    <row r="46" spans="1:9" ht="15.65" customHeight="1" x14ac:dyDescent="0.35">
      <c r="A46" s="55">
        <v>45</v>
      </c>
      <c r="B46" s="56"/>
      <c r="C46" s="56"/>
      <c r="D46" s="56"/>
      <c r="E46" s="56"/>
      <c r="F46" s="56"/>
      <c r="G46" s="56"/>
      <c r="H46" s="56"/>
      <c r="I46" s="56"/>
    </row>
    <row r="47" spans="1:9" ht="15.65" customHeight="1" x14ac:dyDescent="0.35">
      <c r="A47" s="55">
        <v>46</v>
      </c>
      <c r="B47" s="56"/>
      <c r="C47" s="56"/>
      <c r="D47" s="56"/>
      <c r="E47" s="56"/>
      <c r="F47" s="56"/>
      <c r="G47" s="56"/>
      <c r="H47" s="56"/>
      <c r="I47" s="56"/>
    </row>
    <row r="48" spans="1:9" ht="15.65" customHeight="1" x14ac:dyDescent="0.35">
      <c r="A48" s="55">
        <v>47</v>
      </c>
      <c r="B48" s="56"/>
      <c r="C48" s="56"/>
      <c r="D48" s="56"/>
      <c r="E48" s="56"/>
      <c r="F48" s="56"/>
      <c r="G48" s="56"/>
      <c r="H48" s="56"/>
      <c r="I48" s="56"/>
    </row>
    <row r="49" spans="1:9" ht="15.65" customHeight="1" x14ac:dyDescent="0.35">
      <c r="A49" s="55">
        <v>48</v>
      </c>
      <c r="B49" s="56"/>
      <c r="C49" s="56"/>
      <c r="D49" s="56"/>
      <c r="E49" s="56"/>
      <c r="F49" s="56"/>
      <c r="G49" s="56"/>
      <c r="H49" s="56"/>
      <c r="I49" s="56"/>
    </row>
    <row r="50" spans="1:9" ht="15.65" customHeight="1" x14ac:dyDescent="0.35">
      <c r="A50" s="55">
        <v>49</v>
      </c>
      <c r="B50" s="56"/>
      <c r="C50" s="56"/>
      <c r="D50" s="56"/>
      <c r="E50" s="56"/>
      <c r="F50" s="56"/>
      <c r="G50" s="56"/>
      <c r="H50" s="56"/>
      <c r="I50" s="56"/>
    </row>
    <row r="51" spans="1:9" ht="15.65" customHeight="1" x14ac:dyDescent="0.35">
      <c r="A51" s="55">
        <v>50</v>
      </c>
      <c r="B51" s="56"/>
      <c r="C51" s="56"/>
      <c r="D51" s="56"/>
      <c r="E51" s="56"/>
      <c r="F51" s="56"/>
      <c r="G51" s="56"/>
      <c r="H51" s="56"/>
      <c r="I51" s="56"/>
    </row>
    <row r="52" spans="1:9" ht="15.65" customHeight="1" x14ac:dyDescent="0.35">
      <c r="A52" s="55">
        <v>51</v>
      </c>
      <c r="B52" s="56"/>
      <c r="C52" s="56"/>
      <c r="D52" s="56"/>
      <c r="E52" s="56"/>
      <c r="F52" s="56"/>
      <c r="G52" s="56"/>
      <c r="H52" s="56"/>
      <c r="I52" s="56"/>
    </row>
    <row r="53" spans="1:9" ht="15.65" customHeight="1" x14ac:dyDescent="0.35">
      <c r="A53" s="55">
        <v>52</v>
      </c>
      <c r="B53" s="56"/>
      <c r="C53" s="56"/>
      <c r="D53" s="56"/>
      <c r="E53" s="56"/>
      <c r="F53" s="56"/>
      <c r="G53" s="56"/>
      <c r="H53" s="56"/>
      <c r="I53" s="56"/>
    </row>
    <row r="54" spans="1:9" ht="15.65" customHeight="1" x14ac:dyDescent="0.35">
      <c r="A54" s="55">
        <v>53</v>
      </c>
      <c r="B54" s="56"/>
      <c r="C54" s="56"/>
      <c r="D54" s="56"/>
      <c r="E54" s="56"/>
      <c r="F54" s="56"/>
      <c r="G54" s="56"/>
      <c r="H54" s="56"/>
      <c r="I54" s="56"/>
    </row>
    <row r="55" spans="1:9" ht="15.65" customHeight="1" x14ac:dyDescent="0.35">
      <c r="A55" s="55">
        <v>54</v>
      </c>
      <c r="B55" s="56"/>
      <c r="C55" s="56"/>
      <c r="D55" s="56"/>
      <c r="E55" s="56"/>
      <c r="F55" s="56"/>
      <c r="G55" s="56"/>
      <c r="H55" s="56"/>
      <c r="I55" s="56"/>
    </row>
    <row r="56" spans="1:9" ht="15.65" customHeight="1" x14ac:dyDescent="0.35">
      <c r="A56" s="55">
        <v>55</v>
      </c>
      <c r="B56" s="56"/>
      <c r="C56" s="56"/>
      <c r="D56" s="56"/>
      <c r="E56" s="56"/>
      <c r="F56" s="56"/>
      <c r="G56" s="56"/>
      <c r="H56" s="56"/>
      <c r="I56" s="56"/>
    </row>
    <row r="57" spans="1:9" ht="15.65" customHeight="1" x14ac:dyDescent="0.35">
      <c r="A57" s="55">
        <v>56</v>
      </c>
      <c r="B57" s="56"/>
      <c r="C57" s="56"/>
      <c r="D57" s="56"/>
      <c r="E57" s="56"/>
      <c r="F57" s="56"/>
      <c r="G57" s="56"/>
      <c r="H57" s="56"/>
      <c r="I57" s="56"/>
    </row>
    <row r="58" spans="1:9" ht="15.65" customHeight="1" x14ac:dyDescent="0.35">
      <c r="A58" s="55">
        <v>57</v>
      </c>
      <c r="B58" s="56"/>
      <c r="C58" s="56"/>
      <c r="D58" s="56"/>
      <c r="E58" s="56"/>
      <c r="F58" s="56"/>
      <c r="G58" s="56"/>
      <c r="H58" s="56"/>
      <c r="I58" s="56"/>
    </row>
    <row r="59" spans="1:9" ht="15.65" customHeight="1" x14ac:dyDescent="0.35">
      <c r="A59" s="55">
        <v>58</v>
      </c>
      <c r="B59" s="56"/>
      <c r="C59" s="56"/>
      <c r="D59" s="56"/>
      <c r="E59" s="56"/>
      <c r="F59" s="56"/>
      <c r="G59" s="56"/>
      <c r="H59" s="56"/>
      <c r="I59" s="56"/>
    </row>
    <row r="60" spans="1:9" ht="15.65" customHeight="1" x14ac:dyDescent="0.35">
      <c r="A60" s="55">
        <v>59</v>
      </c>
      <c r="B60" s="56"/>
      <c r="C60" s="56"/>
      <c r="D60" s="56"/>
      <c r="E60" s="56"/>
      <c r="F60" s="56"/>
      <c r="G60" s="56"/>
      <c r="H60" s="56"/>
      <c r="I60" s="56"/>
    </row>
    <row r="61" spans="1:9" ht="15.65" customHeight="1" x14ac:dyDescent="0.35">
      <c r="A61" s="55">
        <v>60</v>
      </c>
      <c r="B61" s="56"/>
      <c r="C61" s="56"/>
      <c r="D61" s="56"/>
      <c r="E61" s="56"/>
      <c r="F61" s="56"/>
      <c r="G61" s="56"/>
      <c r="H61" s="56"/>
      <c r="I61" s="56"/>
    </row>
    <row r="62" spans="1:9" ht="15.65" customHeight="1" x14ac:dyDescent="0.35">
      <c r="A62" s="55">
        <v>61</v>
      </c>
      <c r="B62" s="56"/>
      <c r="C62" s="56"/>
      <c r="D62" s="56"/>
      <c r="E62" s="56"/>
      <c r="F62" s="56"/>
      <c r="G62" s="56"/>
      <c r="H62" s="56"/>
      <c r="I62" s="56"/>
    </row>
    <row r="63" spans="1:9" ht="15.65" customHeight="1" x14ac:dyDescent="0.35">
      <c r="A63" s="55">
        <v>62</v>
      </c>
      <c r="B63" s="56"/>
      <c r="C63" s="56"/>
      <c r="D63" s="56"/>
      <c r="E63" s="56"/>
      <c r="F63" s="56"/>
      <c r="G63" s="56"/>
      <c r="H63" s="56"/>
      <c r="I63" s="56"/>
    </row>
    <row r="64" spans="1:9" ht="15.65" customHeight="1" x14ac:dyDescent="0.35">
      <c r="A64" s="55">
        <v>63</v>
      </c>
      <c r="B64" s="56"/>
      <c r="C64" s="56"/>
      <c r="D64" s="56"/>
      <c r="E64" s="56"/>
      <c r="F64" s="56"/>
      <c r="G64" s="56"/>
      <c r="H64" s="56"/>
      <c r="I64" s="56"/>
    </row>
    <row r="65" spans="1:9" ht="15.65" customHeight="1" x14ac:dyDescent="0.35">
      <c r="A65" s="55">
        <v>64</v>
      </c>
      <c r="B65" s="56"/>
      <c r="C65" s="56"/>
      <c r="D65" s="56"/>
      <c r="E65" s="56"/>
      <c r="F65" s="56"/>
      <c r="G65" s="56"/>
      <c r="H65" s="56"/>
      <c r="I65" s="56"/>
    </row>
    <row r="66" spans="1:9" ht="15.65" customHeight="1" x14ac:dyDescent="0.35">
      <c r="A66" s="55">
        <v>65</v>
      </c>
      <c r="B66" s="56"/>
      <c r="C66" s="56"/>
      <c r="D66" s="56"/>
      <c r="E66" s="56"/>
      <c r="F66" s="56"/>
      <c r="G66" s="56"/>
      <c r="H66" s="56"/>
      <c r="I66" s="56"/>
    </row>
    <row r="67" spans="1:9" ht="15.65" customHeight="1" x14ac:dyDescent="0.35">
      <c r="A67" s="55">
        <v>66</v>
      </c>
      <c r="B67" s="56"/>
      <c r="C67" s="56"/>
      <c r="D67" s="56"/>
      <c r="E67" s="56"/>
      <c r="F67" s="56"/>
      <c r="G67" s="56"/>
      <c r="H67" s="56"/>
      <c r="I67" s="56"/>
    </row>
    <row r="68" spans="1:9" ht="15.65" customHeight="1" x14ac:dyDescent="0.35">
      <c r="A68" s="55">
        <v>67</v>
      </c>
      <c r="B68" s="56"/>
      <c r="C68" s="56"/>
      <c r="D68" s="56"/>
      <c r="E68" s="56"/>
      <c r="F68" s="56"/>
      <c r="G68" s="56"/>
      <c r="H68" s="56"/>
      <c r="I68" s="56"/>
    </row>
    <row r="69" spans="1:9" ht="15.65" customHeight="1" x14ac:dyDescent="0.35">
      <c r="A69" s="55">
        <v>68</v>
      </c>
      <c r="B69" s="56"/>
      <c r="C69" s="56"/>
      <c r="D69" s="56"/>
      <c r="E69" s="56"/>
      <c r="F69" s="56"/>
      <c r="G69" s="56"/>
      <c r="H69" s="56"/>
      <c r="I69" s="56"/>
    </row>
    <row r="70" spans="1:9" ht="15.65" customHeight="1" x14ac:dyDescent="0.35">
      <c r="A70" s="55">
        <v>69</v>
      </c>
      <c r="B70" s="56"/>
      <c r="C70" s="56"/>
      <c r="D70" s="56"/>
      <c r="E70" s="56"/>
      <c r="F70" s="56"/>
      <c r="G70" s="56"/>
      <c r="H70" s="56"/>
      <c r="I70" s="56"/>
    </row>
    <row r="71" spans="1:9" ht="15.65" customHeight="1" x14ac:dyDescent="0.35">
      <c r="A71" s="55">
        <v>70</v>
      </c>
      <c r="B71" s="56"/>
      <c r="C71" s="56"/>
      <c r="D71" s="56"/>
      <c r="E71" s="56"/>
      <c r="F71" s="56"/>
      <c r="G71" s="56"/>
      <c r="H71" s="56"/>
      <c r="I71" s="56"/>
    </row>
    <row r="72" spans="1:9" ht="15.65" customHeight="1" x14ac:dyDescent="0.35">
      <c r="A72" s="55">
        <v>71</v>
      </c>
      <c r="B72" s="56"/>
      <c r="C72" s="56"/>
      <c r="D72" s="56"/>
      <c r="E72" s="56"/>
      <c r="F72" s="56"/>
      <c r="G72" s="56"/>
      <c r="H72" s="56"/>
      <c r="I72" s="56"/>
    </row>
    <row r="73" spans="1:9" ht="15.65" customHeight="1" x14ac:dyDescent="0.35">
      <c r="A73" s="55">
        <v>72</v>
      </c>
      <c r="B73" s="56"/>
      <c r="C73" s="56"/>
      <c r="D73" s="56"/>
      <c r="E73" s="56"/>
      <c r="F73" s="56"/>
      <c r="G73" s="56"/>
      <c r="H73" s="56"/>
      <c r="I73" s="56"/>
    </row>
    <row r="74" spans="1:9" ht="15.65" customHeight="1" x14ac:dyDescent="0.35">
      <c r="A74" s="55">
        <v>73</v>
      </c>
      <c r="B74" s="56"/>
      <c r="C74" s="56"/>
      <c r="D74" s="56"/>
      <c r="E74" s="56"/>
      <c r="F74" s="56"/>
      <c r="G74" s="56"/>
      <c r="H74" s="56"/>
      <c r="I74" s="56"/>
    </row>
    <row r="75" spans="1:9" ht="15.65" customHeight="1" x14ac:dyDescent="0.35">
      <c r="A75" s="55">
        <v>74</v>
      </c>
      <c r="B75" s="56"/>
      <c r="C75" s="56"/>
      <c r="D75" s="56"/>
      <c r="E75" s="56"/>
      <c r="F75" s="56"/>
      <c r="G75" s="56"/>
      <c r="H75" s="56"/>
      <c r="I75" s="56"/>
    </row>
    <row r="76" spans="1:9" ht="15.65" customHeight="1" x14ac:dyDescent="0.35">
      <c r="A76" s="55">
        <v>75</v>
      </c>
      <c r="B76" s="56"/>
      <c r="C76" s="56"/>
      <c r="D76" s="56"/>
      <c r="E76" s="56"/>
      <c r="F76" s="56"/>
      <c r="G76" s="56"/>
      <c r="H76" s="56"/>
      <c r="I76" s="56"/>
    </row>
    <row r="77" spans="1:9" ht="15.65" customHeight="1" x14ac:dyDescent="0.35">
      <c r="A77" s="55">
        <v>76</v>
      </c>
      <c r="B77" s="56"/>
      <c r="C77" s="56"/>
      <c r="D77" s="56"/>
      <c r="E77" s="56"/>
      <c r="F77" s="56"/>
      <c r="G77" s="56"/>
      <c r="H77" s="56"/>
      <c r="I77" s="56"/>
    </row>
    <row r="78" spans="1:9" ht="15.65" customHeight="1" x14ac:dyDescent="0.35">
      <c r="A78" s="55">
        <v>77</v>
      </c>
      <c r="B78" s="56"/>
      <c r="C78" s="56"/>
      <c r="D78" s="56"/>
      <c r="E78" s="56"/>
      <c r="F78" s="56"/>
      <c r="G78" s="56"/>
      <c r="H78" s="56"/>
      <c r="I78" s="56"/>
    </row>
    <row r="79" spans="1:9" ht="15.65" customHeight="1" x14ac:dyDescent="0.35">
      <c r="A79" s="55">
        <v>78</v>
      </c>
      <c r="B79" s="56"/>
      <c r="C79" s="56"/>
      <c r="D79" s="56"/>
      <c r="E79" s="56"/>
      <c r="F79" s="56"/>
      <c r="G79" s="56"/>
      <c r="H79" s="56"/>
      <c r="I79" s="56"/>
    </row>
    <row r="80" spans="1:9" ht="15.65" customHeight="1" x14ac:dyDescent="0.35">
      <c r="A80" s="55">
        <v>79</v>
      </c>
      <c r="B80" s="56"/>
      <c r="C80" s="56"/>
      <c r="D80" s="56"/>
      <c r="E80" s="56"/>
      <c r="F80" s="56"/>
      <c r="G80" s="56"/>
      <c r="H80" s="56"/>
      <c r="I80" s="56"/>
    </row>
    <row r="81" spans="1:9" ht="15.65" customHeight="1" x14ac:dyDescent="0.35">
      <c r="A81" s="55">
        <v>80</v>
      </c>
      <c r="B81" s="56"/>
      <c r="C81" s="56"/>
      <c r="D81" s="56"/>
      <c r="E81" s="56"/>
      <c r="F81" s="56"/>
      <c r="G81" s="56"/>
      <c r="H81" s="56"/>
      <c r="I81" s="56"/>
    </row>
    <row r="82" spans="1:9" ht="15.65" customHeight="1" x14ac:dyDescent="0.35">
      <c r="A82" s="55">
        <v>81</v>
      </c>
      <c r="B82" s="56"/>
      <c r="C82" s="56"/>
      <c r="D82" s="56"/>
      <c r="E82" s="56"/>
      <c r="F82" s="56"/>
      <c r="G82" s="56"/>
      <c r="H82" s="56"/>
      <c r="I82" s="56"/>
    </row>
    <row r="83" spans="1:9" x14ac:dyDescent="0.35">
      <c r="A83" s="55"/>
      <c r="B83" s="56"/>
      <c r="C83" s="56"/>
      <c r="D83" s="56"/>
      <c r="E83" s="56"/>
      <c r="F83" s="56"/>
      <c r="G83" s="56"/>
      <c r="H83" s="56"/>
      <c r="I83" s="56"/>
    </row>
  </sheetData>
  <sheetProtection autoFilter="0"/>
  <protectedRanges>
    <protectedRange sqref="A1:I1048576" name="Range1"/>
  </protectedRanges>
  <hyperlinks>
    <hyperlink ref="K1" location="INDEX!A1" display="Return to INDEX" xr:uid="{6F557F04-4784-409D-9B3C-45BCC5591B06}"/>
  </hyperlinks>
  <pageMargins left="0.7" right="0.7" top="0.75" bottom="0.75" header="0.3" footer="0.3"/>
  <pageSetup scale="65"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C3D95-F5F1-4D3B-9E7E-A83AE7B3B2EC}">
  <sheetPr codeName="Sheet8"/>
  <dimension ref="A1:Y274"/>
  <sheetViews>
    <sheetView zoomScaleNormal="100" workbookViewId="0">
      <pane ySplit="12" topLeftCell="A13" activePane="bottomLeft" state="frozen"/>
      <selection activeCell="F1" sqref="F1"/>
      <selection pane="bottomLeft" activeCell="A15" sqref="A15"/>
    </sheetView>
  </sheetViews>
  <sheetFormatPr defaultColWidth="8.81640625" defaultRowHeight="12" x14ac:dyDescent="0.3"/>
  <cols>
    <col min="1" max="1" width="7.453125" style="50" customWidth="1"/>
    <col min="2" max="2" width="11.81640625" style="50" customWidth="1"/>
    <col min="3" max="3" width="12.7265625" style="50" customWidth="1"/>
    <col min="4" max="4" width="31.453125" style="50" customWidth="1"/>
    <col min="5" max="5" width="20.54296875" style="50" bestFit="1" customWidth="1"/>
    <col min="6" max="6" width="20.54296875" style="50" customWidth="1"/>
    <col min="7" max="16384" width="8.81640625" style="50"/>
  </cols>
  <sheetData>
    <row r="1" spans="1:25" ht="18.5" x14ac:dyDescent="0.45">
      <c r="A1" s="47" t="s">
        <v>48</v>
      </c>
      <c r="B1" s="48"/>
      <c r="C1" s="48"/>
      <c r="D1" s="48"/>
      <c r="E1" s="48"/>
      <c r="F1" s="49" t="s">
        <v>33</v>
      </c>
      <c r="G1" s="48"/>
      <c r="H1" s="48"/>
    </row>
    <row r="2" spans="1:25" x14ac:dyDescent="0.3">
      <c r="A2" s="48"/>
      <c r="B2" s="48"/>
      <c r="C2" s="48"/>
      <c r="D2" s="48"/>
      <c r="E2" s="48"/>
      <c r="F2" s="48"/>
      <c r="G2" s="48"/>
      <c r="H2" s="48"/>
      <c r="I2" s="48"/>
      <c r="J2" s="48"/>
      <c r="K2" s="48"/>
      <c r="L2" s="48"/>
      <c r="M2" s="48"/>
      <c r="N2" s="48"/>
      <c r="O2" s="48"/>
      <c r="P2" s="48"/>
      <c r="Q2" s="48"/>
      <c r="R2" s="48"/>
      <c r="S2" s="48"/>
      <c r="T2" s="48"/>
      <c r="U2" s="48"/>
      <c r="V2" s="48"/>
      <c r="W2" s="48"/>
      <c r="X2" s="48"/>
      <c r="Y2" s="48"/>
    </row>
    <row r="3" spans="1:25" x14ac:dyDescent="0.3">
      <c r="A3" s="48"/>
      <c r="B3" s="48"/>
      <c r="C3" s="48"/>
      <c r="D3" s="48"/>
      <c r="E3" s="48"/>
      <c r="F3" s="48"/>
      <c r="G3" s="48"/>
      <c r="H3" s="48"/>
      <c r="I3" s="48"/>
      <c r="J3" s="48"/>
      <c r="K3" s="48"/>
      <c r="L3" s="48"/>
      <c r="M3" s="48"/>
      <c r="N3" s="48"/>
      <c r="O3" s="48"/>
      <c r="P3" s="48"/>
      <c r="Q3" s="48"/>
      <c r="R3" s="48"/>
      <c r="S3" s="48"/>
      <c r="T3" s="48"/>
      <c r="U3" s="48"/>
      <c r="V3" s="48"/>
      <c r="W3" s="48"/>
      <c r="X3" s="48"/>
      <c r="Y3" s="48"/>
    </row>
    <row r="4" spans="1:25" x14ac:dyDescent="0.3">
      <c r="A4" s="48"/>
      <c r="B4" s="48"/>
      <c r="C4" s="48"/>
      <c r="D4" s="48"/>
      <c r="E4" s="48"/>
      <c r="F4" s="48"/>
      <c r="G4" s="48"/>
      <c r="H4" s="48"/>
      <c r="I4" s="48"/>
      <c r="J4" s="48"/>
      <c r="K4" s="48"/>
      <c r="L4" s="48"/>
      <c r="M4" s="48"/>
      <c r="N4" s="48"/>
      <c r="O4" s="48"/>
      <c r="P4" s="48"/>
      <c r="Q4" s="48"/>
      <c r="R4" s="48"/>
      <c r="S4" s="48"/>
      <c r="T4" s="48"/>
      <c r="U4" s="48"/>
      <c r="V4" s="48"/>
      <c r="W4" s="48"/>
      <c r="X4" s="48"/>
      <c r="Y4" s="48"/>
    </row>
    <row r="5" spans="1:25" x14ac:dyDescent="0.3">
      <c r="A5" s="48"/>
      <c r="B5" s="48"/>
      <c r="C5" s="48"/>
      <c r="D5" s="48"/>
      <c r="E5" s="48"/>
      <c r="F5" s="48"/>
      <c r="G5" s="48"/>
      <c r="H5" s="48"/>
      <c r="I5" s="48"/>
      <c r="J5" s="48"/>
      <c r="K5" s="48"/>
      <c r="L5" s="48"/>
      <c r="M5" s="48"/>
      <c r="N5" s="48"/>
      <c r="O5" s="48"/>
      <c r="P5" s="48"/>
      <c r="Q5" s="48"/>
      <c r="R5" s="48"/>
      <c r="S5" s="48"/>
      <c r="T5" s="48"/>
      <c r="U5" s="48"/>
      <c r="V5" s="48"/>
      <c r="W5" s="48"/>
      <c r="X5" s="48"/>
      <c r="Y5" s="48"/>
    </row>
    <row r="6" spans="1:25" x14ac:dyDescent="0.3">
      <c r="A6" s="48"/>
      <c r="B6" s="48"/>
      <c r="C6" s="48"/>
      <c r="D6" s="48"/>
      <c r="E6" s="48"/>
      <c r="F6" s="48"/>
      <c r="G6" s="48"/>
      <c r="H6" s="48"/>
      <c r="I6" s="48"/>
      <c r="J6" s="48"/>
      <c r="K6" s="48"/>
      <c r="L6" s="48"/>
      <c r="M6" s="48"/>
      <c r="N6" s="48"/>
      <c r="O6" s="48"/>
      <c r="P6" s="48"/>
      <c r="Q6" s="48"/>
      <c r="R6" s="48"/>
      <c r="S6" s="48"/>
      <c r="T6" s="48"/>
      <c r="U6" s="48"/>
      <c r="V6" s="48"/>
      <c r="W6" s="48"/>
      <c r="X6" s="48"/>
      <c r="Y6" s="48"/>
    </row>
    <row r="7" spans="1:25" ht="10.9" customHeight="1" x14ac:dyDescent="0.3">
      <c r="A7" s="48"/>
      <c r="B7" s="48"/>
      <c r="C7" s="48"/>
      <c r="D7" s="48"/>
      <c r="E7" s="48"/>
      <c r="F7" s="48"/>
      <c r="G7" s="48"/>
      <c r="H7" s="48"/>
      <c r="I7" s="48"/>
      <c r="J7" s="48"/>
      <c r="K7" s="48"/>
      <c r="L7" s="48"/>
      <c r="M7" s="48"/>
      <c r="N7" s="48"/>
      <c r="O7" s="48"/>
      <c r="P7" s="48"/>
      <c r="Q7" s="48"/>
      <c r="R7" s="48"/>
      <c r="S7" s="48"/>
      <c r="T7" s="48"/>
      <c r="U7" s="48"/>
      <c r="V7" s="48"/>
      <c r="W7" s="48"/>
      <c r="X7" s="48"/>
      <c r="Y7" s="48"/>
    </row>
    <row r="8" spans="1:25" x14ac:dyDescent="0.3">
      <c r="A8" s="48"/>
      <c r="B8" s="48"/>
      <c r="C8" s="48"/>
      <c r="D8" s="48"/>
      <c r="E8" s="48"/>
      <c r="F8" s="48"/>
      <c r="G8" s="48"/>
      <c r="H8" s="48"/>
      <c r="I8" s="48"/>
      <c r="J8" s="48"/>
      <c r="K8" s="48"/>
      <c r="L8" s="48"/>
      <c r="M8" s="48"/>
      <c r="N8" s="48"/>
      <c r="O8" s="48"/>
      <c r="P8" s="48"/>
      <c r="Q8" s="48"/>
      <c r="R8" s="48"/>
      <c r="S8" s="48"/>
      <c r="T8" s="48"/>
      <c r="U8" s="48"/>
      <c r="V8" s="48"/>
      <c r="W8" s="48"/>
      <c r="X8" s="48"/>
      <c r="Y8" s="48"/>
    </row>
    <row r="9" spans="1:25" x14ac:dyDescent="0.3">
      <c r="A9" s="48"/>
      <c r="B9" s="48"/>
      <c r="C9" s="48"/>
      <c r="D9" s="48"/>
      <c r="E9" s="48"/>
      <c r="F9" s="48"/>
      <c r="G9" s="48"/>
      <c r="H9" s="48"/>
      <c r="I9" s="48"/>
      <c r="J9" s="48"/>
      <c r="K9" s="48"/>
      <c r="L9" s="48"/>
      <c r="M9" s="48"/>
      <c r="N9" s="48"/>
      <c r="O9" s="48"/>
      <c r="P9" s="48"/>
      <c r="Q9" s="48"/>
      <c r="R9" s="48"/>
      <c r="S9" s="48"/>
      <c r="T9" s="48"/>
      <c r="U9" s="48"/>
      <c r="V9" s="48"/>
      <c r="W9" s="48"/>
      <c r="X9" s="48"/>
      <c r="Y9" s="48"/>
    </row>
    <row r="10" spans="1:25" x14ac:dyDescent="0.3">
      <c r="A10" s="48"/>
      <c r="B10" s="48"/>
      <c r="C10" s="48"/>
      <c r="D10" s="48"/>
      <c r="E10" s="48"/>
      <c r="F10" s="48"/>
      <c r="G10" s="48"/>
      <c r="H10" s="48"/>
      <c r="I10" s="48"/>
      <c r="J10" s="48"/>
      <c r="K10" s="48"/>
      <c r="L10" s="48"/>
      <c r="M10" s="48"/>
      <c r="N10" s="48"/>
      <c r="O10" s="48"/>
      <c r="P10" s="48"/>
      <c r="Q10" s="48"/>
      <c r="R10" s="48"/>
      <c r="S10" s="48"/>
      <c r="T10" s="48"/>
      <c r="U10" s="48"/>
      <c r="V10" s="48"/>
      <c r="W10" s="48"/>
      <c r="X10" s="48"/>
      <c r="Y10" s="48"/>
    </row>
    <row r="11" spans="1:25" ht="18" customHeight="1" x14ac:dyDescent="0.3">
      <c r="B11" s="523" t="s">
        <v>49</v>
      </c>
      <c r="C11" s="524"/>
      <c r="D11" s="524"/>
      <c r="E11" s="525"/>
      <c r="F11" s="48"/>
      <c r="G11" s="48"/>
      <c r="H11" s="48"/>
      <c r="I11" s="48"/>
      <c r="J11" s="48"/>
      <c r="K11" s="48"/>
      <c r="L11" s="48"/>
      <c r="M11" s="48"/>
      <c r="N11" s="48"/>
      <c r="O11" s="48"/>
      <c r="P11" s="48"/>
      <c r="Q11" s="48"/>
      <c r="R11" s="48"/>
      <c r="S11" s="48"/>
      <c r="T11" s="48"/>
      <c r="U11" s="48"/>
      <c r="V11" s="48"/>
      <c r="W11" s="48"/>
      <c r="X11" s="48"/>
      <c r="Y11" s="48"/>
    </row>
    <row r="12" spans="1:25" x14ac:dyDescent="0.3">
      <c r="B12" s="51" t="s">
        <v>50</v>
      </c>
      <c r="C12" s="51" t="s">
        <v>4</v>
      </c>
      <c r="D12" s="52" t="s">
        <v>51</v>
      </c>
      <c r="E12" s="52" t="s">
        <v>52</v>
      </c>
      <c r="F12" s="48"/>
      <c r="G12" s="48"/>
      <c r="H12" s="48"/>
      <c r="I12" s="48"/>
      <c r="J12" s="48"/>
      <c r="K12" s="48"/>
      <c r="L12" s="48"/>
      <c r="M12" s="48"/>
      <c r="N12" s="48"/>
      <c r="O12" s="48"/>
      <c r="P12" s="48"/>
      <c r="Q12" s="48"/>
      <c r="R12" s="48"/>
      <c r="S12" s="48"/>
      <c r="T12" s="48"/>
      <c r="U12" s="48"/>
      <c r="V12" s="48"/>
      <c r="W12" s="48"/>
      <c r="X12" s="48"/>
      <c r="Y12" s="48"/>
    </row>
    <row r="13" spans="1:25" ht="29" x14ac:dyDescent="0.35">
      <c r="B13" s="5" t="s">
        <v>53</v>
      </c>
      <c r="C13" s="5" t="s">
        <v>54</v>
      </c>
      <c r="D13" s="5" t="s">
        <v>55</v>
      </c>
      <c r="E13" s="5" t="s">
        <v>56</v>
      </c>
      <c r="F13" s="48"/>
      <c r="G13" s="48"/>
      <c r="H13" s="48"/>
      <c r="I13" s="48"/>
      <c r="J13" s="48"/>
      <c r="K13" s="48"/>
      <c r="L13" s="48"/>
      <c r="M13" s="48"/>
      <c r="N13" s="48"/>
      <c r="O13" s="48"/>
      <c r="P13" s="48"/>
      <c r="Q13" s="48"/>
      <c r="R13" s="48"/>
      <c r="S13" s="48"/>
      <c r="T13" s="48"/>
      <c r="U13" s="48"/>
      <c r="V13" s="48"/>
      <c r="W13" s="48"/>
      <c r="X13" s="48"/>
      <c r="Y13" s="48"/>
    </row>
    <row r="14" spans="1:25" ht="14.5" x14ac:dyDescent="0.35">
      <c r="B14" s="53"/>
      <c r="C14" s="53"/>
      <c r="D14" s="5" t="s">
        <v>57</v>
      </c>
      <c r="E14" s="5" t="s">
        <v>58</v>
      </c>
      <c r="F14" s="48"/>
      <c r="G14" s="48"/>
      <c r="H14" s="48"/>
      <c r="I14" s="48"/>
      <c r="J14" s="48"/>
      <c r="K14" s="48"/>
      <c r="L14" s="48"/>
      <c r="M14" s="48"/>
      <c r="N14" s="48"/>
      <c r="O14" s="48"/>
      <c r="P14" s="48"/>
      <c r="Q14" s="48"/>
      <c r="R14" s="48"/>
      <c r="S14" s="48"/>
      <c r="T14" s="48"/>
      <c r="U14" s="48"/>
      <c r="V14" s="48"/>
      <c r="W14" s="48"/>
      <c r="X14" s="48"/>
      <c r="Y14" s="48"/>
    </row>
    <row r="15" spans="1:25" ht="14.5" x14ac:dyDescent="0.35">
      <c r="B15" s="53"/>
      <c r="C15" s="53"/>
      <c r="D15" s="5" t="s">
        <v>59</v>
      </c>
      <c r="E15" s="5" t="s">
        <v>60</v>
      </c>
      <c r="F15" s="48"/>
      <c r="G15" s="48"/>
      <c r="H15" s="48"/>
      <c r="I15" s="48"/>
      <c r="J15" s="48"/>
      <c r="K15" s="48"/>
      <c r="L15" s="48"/>
      <c r="M15" s="48"/>
      <c r="N15" s="48"/>
      <c r="O15" s="48"/>
      <c r="P15" s="48"/>
      <c r="Q15" s="48"/>
      <c r="R15" s="48"/>
      <c r="S15" s="48"/>
      <c r="T15" s="48"/>
      <c r="U15" s="48"/>
      <c r="V15" s="48"/>
      <c r="W15" s="48"/>
      <c r="X15" s="48"/>
      <c r="Y15" s="48"/>
    </row>
    <row r="16" spans="1:25" ht="14.5" x14ac:dyDescent="0.35">
      <c r="B16" s="53"/>
      <c r="C16" s="53"/>
      <c r="D16" s="5" t="s">
        <v>61</v>
      </c>
      <c r="E16" s="5" t="s">
        <v>62</v>
      </c>
      <c r="F16" s="48"/>
      <c r="G16" s="48"/>
      <c r="H16" s="48"/>
      <c r="I16" s="48"/>
      <c r="J16" s="48"/>
      <c r="K16" s="48"/>
      <c r="L16" s="48"/>
      <c r="M16" s="48"/>
      <c r="N16" s="48"/>
      <c r="O16" s="48"/>
      <c r="P16" s="48"/>
      <c r="Q16" s="48"/>
      <c r="R16" s="48"/>
      <c r="S16" s="48"/>
      <c r="T16" s="48"/>
      <c r="U16" s="48"/>
      <c r="V16" s="48"/>
      <c r="W16" s="48"/>
      <c r="X16" s="48"/>
      <c r="Y16" s="48"/>
    </row>
    <row r="17" spans="1:25" ht="14.5" x14ac:dyDescent="0.35">
      <c r="B17" s="53"/>
      <c r="C17" s="53"/>
      <c r="D17" s="5" t="s">
        <v>63</v>
      </c>
      <c r="E17" s="5" t="s">
        <v>64</v>
      </c>
      <c r="F17" s="48"/>
      <c r="G17" s="48"/>
      <c r="H17" s="48"/>
      <c r="I17" s="48"/>
      <c r="J17" s="48"/>
      <c r="K17" s="48"/>
      <c r="L17" s="48"/>
      <c r="M17" s="48"/>
      <c r="N17" s="48"/>
      <c r="O17" s="48"/>
      <c r="P17" s="48"/>
      <c r="Q17" s="48"/>
      <c r="R17" s="48"/>
      <c r="S17" s="48"/>
      <c r="T17" s="48"/>
      <c r="U17" s="48"/>
      <c r="V17" s="48"/>
      <c r="W17" s="48"/>
      <c r="X17" s="48"/>
      <c r="Y17" s="48"/>
    </row>
    <row r="18" spans="1:25" ht="14.5" x14ac:dyDescent="0.35">
      <c r="B18" s="53"/>
      <c r="C18" s="53"/>
      <c r="D18" s="5" t="s">
        <v>65</v>
      </c>
      <c r="E18" s="5" t="s">
        <v>66</v>
      </c>
      <c r="F18" s="48"/>
      <c r="G18" s="48"/>
      <c r="H18" s="48"/>
      <c r="I18" s="48"/>
      <c r="J18" s="48"/>
      <c r="K18" s="48"/>
      <c r="L18" s="48"/>
      <c r="M18" s="48"/>
      <c r="N18" s="48"/>
      <c r="O18" s="48"/>
      <c r="P18" s="48"/>
      <c r="Q18" s="48"/>
      <c r="R18" s="48"/>
      <c r="S18" s="48"/>
      <c r="T18" s="48"/>
      <c r="U18" s="48"/>
      <c r="V18" s="48"/>
      <c r="W18" s="48"/>
      <c r="X18" s="48"/>
      <c r="Y18" s="48"/>
    </row>
    <row r="19" spans="1:25" ht="14.5" x14ac:dyDescent="0.35">
      <c r="B19" s="53"/>
      <c r="C19" s="53"/>
      <c r="D19" s="5" t="s">
        <v>67</v>
      </c>
      <c r="E19" s="5" t="s">
        <v>68</v>
      </c>
      <c r="F19" s="48"/>
      <c r="G19" s="48"/>
      <c r="H19" s="48"/>
      <c r="I19" s="48"/>
      <c r="J19" s="48"/>
      <c r="K19" s="48"/>
      <c r="L19" s="48"/>
      <c r="M19" s="48"/>
      <c r="N19" s="48"/>
      <c r="O19" s="48"/>
      <c r="P19" s="48"/>
      <c r="Q19" s="48"/>
      <c r="R19" s="48"/>
      <c r="S19" s="48"/>
      <c r="T19" s="48"/>
      <c r="U19" s="48"/>
      <c r="V19" s="48"/>
      <c r="W19" s="48"/>
      <c r="X19" s="48"/>
      <c r="Y19" s="48"/>
    </row>
    <row r="20" spans="1:25" ht="14.5" x14ac:dyDescent="0.35">
      <c r="B20" s="53"/>
      <c r="C20" s="53"/>
      <c r="D20" s="5" t="s">
        <v>69</v>
      </c>
      <c r="E20" s="5" t="s">
        <v>70</v>
      </c>
      <c r="F20" s="48"/>
      <c r="G20" s="48"/>
      <c r="H20" s="48"/>
      <c r="I20" s="48"/>
      <c r="J20" s="48"/>
      <c r="K20" s="48"/>
      <c r="L20" s="48"/>
      <c r="M20" s="48"/>
      <c r="N20" s="48"/>
      <c r="O20" s="48"/>
      <c r="P20" s="48"/>
      <c r="Q20" s="48"/>
      <c r="R20" s="48"/>
      <c r="S20" s="48"/>
      <c r="T20" s="48"/>
      <c r="U20" s="48"/>
      <c r="V20" s="48"/>
      <c r="W20" s="48"/>
      <c r="X20" s="48"/>
      <c r="Y20" s="48"/>
    </row>
    <row r="21" spans="1:25" ht="14.5" x14ac:dyDescent="0.35">
      <c r="B21" s="396"/>
      <c r="C21" s="396"/>
      <c r="D21" s="5" t="s">
        <v>71</v>
      </c>
      <c r="E21" s="5" t="s">
        <v>72</v>
      </c>
      <c r="F21" s="48"/>
      <c r="G21" s="48"/>
      <c r="H21" s="48"/>
      <c r="I21" s="48"/>
      <c r="J21" s="48"/>
      <c r="K21" s="48"/>
      <c r="L21" s="48"/>
      <c r="M21" s="48"/>
      <c r="N21" s="48"/>
      <c r="O21" s="48"/>
      <c r="P21" s="48"/>
      <c r="Q21" s="48"/>
      <c r="R21" s="48"/>
      <c r="S21" s="48"/>
      <c r="T21" s="48"/>
      <c r="U21" s="48"/>
      <c r="V21" s="48"/>
      <c r="W21" s="48"/>
      <c r="X21" s="48"/>
      <c r="Y21" s="48"/>
    </row>
    <row r="22" spans="1:25" x14ac:dyDescent="0.3">
      <c r="A22" s="48"/>
      <c r="B22" s="48"/>
      <c r="C22" s="48"/>
      <c r="D22" s="48"/>
      <c r="E22" s="48"/>
      <c r="F22" s="48"/>
      <c r="G22" s="48"/>
      <c r="H22" s="48"/>
      <c r="I22" s="48"/>
      <c r="J22" s="48"/>
      <c r="K22" s="48"/>
      <c r="L22" s="48"/>
      <c r="M22" s="48"/>
      <c r="N22" s="48"/>
      <c r="O22" s="48"/>
      <c r="P22" s="48"/>
      <c r="Q22" s="48"/>
      <c r="R22" s="48"/>
      <c r="S22" s="48"/>
      <c r="T22" s="48"/>
      <c r="U22" s="48"/>
      <c r="V22" s="48"/>
      <c r="W22" s="48"/>
      <c r="X22" s="48"/>
      <c r="Y22" s="48"/>
    </row>
    <row r="23" spans="1:25" x14ac:dyDescent="0.3">
      <c r="A23" s="48"/>
      <c r="B23" s="48"/>
      <c r="C23" s="48"/>
      <c r="D23" s="48"/>
      <c r="E23" s="48"/>
      <c r="F23" s="48"/>
      <c r="G23" s="48"/>
      <c r="H23" s="48"/>
      <c r="I23" s="48"/>
      <c r="J23" s="48"/>
      <c r="K23" s="48"/>
      <c r="L23" s="48"/>
      <c r="M23" s="48"/>
      <c r="N23" s="48"/>
      <c r="O23" s="48"/>
      <c r="P23" s="48"/>
      <c r="Q23" s="48"/>
      <c r="R23" s="48"/>
      <c r="S23" s="48"/>
      <c r="T23" s="48"/>
      <c r="U23" s="48"/>
      <c r="V23" s="48"/>
      <c r="W23" s="48"/>
      <c r="X23" s="48"/>
      <c r="Y23" s="48"/>
    </row>
    <row r="24" spans="1:25" x14ac:dyDescent="0.3">
      <c r="A24" s="48"/>
      <c r="B24" s="48"/>
      <c r="C24" s="48"/>
      <c r="D24" s="48"/>
      <c r="E24" s="48"/>
      <c r="F24" s="48"/>
      <c r="G24" s="48"/>
      <c r="H24" s="48"/>
      <c r="I24" s="48"/>
      <c r="J24" s="48"/>
      <c r="K24" s="48"/>
      <c r="L24" s="48"/>
      <c r="M24" s="48"/>
      <c r="N24" s="48"/>
      <c r="O24" s="48"/>
      <c r="P24" s="48"/>
      <c r="Q24" s="48"/>
      <c r="R24" s="48"/>
      <c r="S24" s="48"/>
      <c r="T24" s="48"/>
      <c r="U24" s="48"/>
      <c r="V24" s="48"/>
      <c r="W24" s="48"/>
      <c r="X24" s="48"/>
      <c r="Y24" s="48"/>
    </row>
    <row r="25" spans="1:25" x14ac:dyDescent="0.3">
      <c r="A25" s="48"/>
      <c r="B25" s="48"/>
      <c r="C25" s="48"/>
      <c r="D25" s="48"/>
      <c r="E25" s="48"/>
      <c r="F25" s="48"/>
      <c r="G25" s="48"/>
      <c r="H25" s="48"/>
      <c r="I25" s="48"/>
      <c r="J25" s="48"/>
      <c r="K25" s="48"/>
      <c r="L25" s="48"/>
      <c r="M25" s="48"/>
      <c r="N25" s="48"/>
      <c r="O25" s="48"/>
      <c r="P25" s="48"/>
      <c r="Q25" s="48"/>
      <c r="R25" s="48"/>
      <c r="S25" s="48"/>
      <c r="T25" s="48"/>
      <c r="U25" s="48"/>
      <c r="V25" s="48"/>
      <c r="W25" s="48"/>
      <c r="X25" s="48"/>
      <c r="Y25" s="48"/>
    </row>
    <row r="26" spans="1:25" x14ac:dyDescent="0.3">
      <c r="A26" s="48"/>
      <c r="B26" s="48"/>
      <c r="C26" s="48"/>
      <c r="D26" s="48"/>
      <c r="E26" s="48"/>
      <c r="F26" s="48"/>
      <c r="G26" s="48"/>
      <c r="H26" s="48"/>
      <c r="I26" s="48"/>
      <c r="J26" s="48"/>
      <c r="K26" s="48"/>
      <c r="L26" s="48"/>
      <c r="M26" s="48"/>
      <c r="N26" s="48"/>
      <c r="O26" s="48"/>
      <c r="P26" s="48"/>
      <c r="Q26" s="48"/>
      <c r="R26" s="48"/>
      <c r="S26" s="48"/>
      <c r="T26" s="48"/>
      <c r="U26" s="48"/>
      <c r="V26" s="48"/>
      <c r="W26" s="48"/>
      <c r="X26" s="48"/>
      <c r="Y26" s="48"/>
    </row>
    <row r="27" spans="1:25" x14ac:dyDescent="0.3">
      <c r="A27" s="48"/>
      <c r="B27" s="48"/>
      <c r="C27" s="48"/>
      <c r="D27" s="48"/>
      <c r="E27" s="48"/>
      <c r="F27" s="48"/>
      <c r="G27" s="48"/>
      <c r="H27" s="48"/>
      <c r="I27" s="48"/>
      <c r="J27" s="48"/>
      <c r="K27" s="48"/>
      <c r="L27" s="48"/>
      <c r="M27" s="48"/>
      <c r="N27" s="48"/>
      <c r="O27" s="48"/>
      <c r="P27" s="48"/>
      <c r="Q27" s="48"/>
      <c r="R27" s="48"/>
      <c r="S27" s="48"/>
      <c r="T27" s="48"/>
      <c r="U27" s="48"/>
      <c r="V27" s="48"/>
      <c r="W27" s="48"/>
      <c r="X27" s="48"/>
      <c r="Y27" s="48"/>
    </row>
    <row r="28" spans="1:25" x14ac:dyDescent="0.3">
      <c r="A28" s="48"/>
      <c r="B28" s="48"/>
      <c r="C28" s="48"/>
      <c r="D28" s="48"/>
      <c r="E28" s="48"/>
      <c r="F28" s="48"/>
      <c r="G28" s="48"/>
      <c r="H28" s="48"/>
      <c r="I28" s="48"/>
      <c r="J28" s="48"/>
      <c r="K28" s="48"/>
      <c r="L28" s="48"/>
      <c r="M28" s="48"/>
      <c r="N28" s="48"/>
      <c r="O28" s="48"/>
      <c r="P28" s="48"/>
      <c r="Q28" s="48"/>
      <c r="R28" s="48"/>
      <c r="S28" s="48"/>
      <c r="T28" s="48"/>
      <c r="U28" s="48"/>
      <c r="V28" s="48"/>
      <c r="W28" s="48"/>
      <c r="X28" s="48"/>
      <c r="Y28" s="48"/>
    </row>
    <row r="29" spans="1:25" x14ac:dyDescent="0.3">
      <c r="A29" s="48"/>
      <c r="B29" s="48"/>
      <c r="C29" s="48"/>
      <c r="D29" s="48"/>
      <c r="E29" s="48"/>
      <c r="F29" s="48"/>
      <c r="G29" s="48"/>
      <c r="H29" s="48"/>
      <c r="I29" s="48"/>
      <c r="J29" s="48"/>
      <c r="K29" s="48"/>
      <c r="L29" s="48"/>
      <c r="M29" s="48"/>
      <c r="N29" s="48"/>
      <c r="O29" s="48"/>
      <c r="P29" s="48"/>
      <c r="Q29" s="48"/>
      <c r="R29" s="48"/>
      <c r="S29" s="48"/>
      <c r="T29" s="48"/>
      <c r="U29" s="48"/>
      <c r="V29" s="48"/>
      <c r="W29" s="48"/>
      <c r="X29" s="48"/>
      <c r="Y29" s="48"/>
    </row>
    <row r="30" spans="1:25" x14ac:dyDescent="0.3">
      <c r="A30" s="48"/>
      <c r="B30" s="48"/>
      <c r="C30" s="48"/>
      <c r="D30" s="48"/>
      <c r="E30" s="48"/>
      <c r="F30" s="48"/>
      <c r="G30" s="48"/>
      <c r="H30" s="48"/>
      <c r="I30" s="48"/>
      <c r="J30" s="48"/>
      <c r="K30" s="48"/>
      <c r="L30" s="48"/>
      <c r="M30" s="48"/>
      <c r="N30" s="48"/>
      <c r="O30" s="48"/>
      <c r="P30" s="48"/>
      <c r="Q30" s="48"/>
      <c r="R30" s="48"/>
      <c r="S30" s="48"/>
      <c r="T30" s="48"/>
      <c r="U30" s="48"/>
      <c r="V30" s="48"/>
      <c r="W30" s="48"/>
      <c r="X30" s="48"/>
      <c r="Y30" s="48"/>
    </row>
    <row r="31" spans="1:25" x14ac:dyDescent="0.3">
      <c r="A31" s="48"/>
      <c r="B31" s="48"/>
      <c r="C31" s="48"/>
      <c r="D31" s="48"/>
      <c r="E31" s="48"/>
      <c r="F31" s="48"/>
      <c r="G31" s="48"/>
      <c r="H31" s="48"/>
      <c r="I31" s="48"/>
      <c r="J31" s="48"/>
      <c r="K31" s="48"/>
      <c r="L31" s="48"/>
      <c r="M31" s="48"/>
      <c r="N31" s="48"/>
      <c r="O31" s="48"/>
      <c r="P31" s="48"/>
      <c r="Q31" s="48"/>
      <c r="R31" s="48"/>
      <c r="S31" s="48"/>
      <c r="T31" s="48"/>
      <c r="U31" s="48"/>
      <c r="V31" s="48"/>
      <c r="W31" s="48"/>
      <c r="X31" s="48"/>
      <c r="Y31" s="48"/>
    </row>
    <row r="32" spans="1:25" x14ac:dyDescent="0.3">
      <c r="A32" s="48"/>
      <c r="B32" s="48"/>
      <c r="C32" s="48"/>
      <c r="D32" s="48"/>
      <c r="E32" s="48"/>
      <c r="F32" s="48"/>
      <c r="G32" s="48"/>
      <c r="H32" s="48"/>
      <c r="I32" s="48"/>
      <c r="J32" s="48"/>
      <c r="K32" s="48"/>
      <c r="L32" s="48"/>
      <c r="M32" s="48"/>
      <c r="N32" s="48"/>
      <c r="O32" s="48"/>
      <c r="P32" s="48"/>
      <c r="Q32" s="48"/>
      <c r="R32" s="48"/>
      <c r="S32" s="48"/>
      <c r="T32" s="48"/>
      <c r="U32" s="48"/>
      <c r="V32" s="48"/>
      <c r="W32" s="48"/>
      <c r="X32" s="48"/>
      <c r="Y32" s="48"/>
    </row>
    <row r="33" spans="1:25" x14ac:dyDescent="0.3">
      <c r="A33" s="48"/>
      <c r="B33" s="48"/>
      <c r="C33" s="48"/>
      <c r="D33" s="48"/>
      <c r="E33" s="48"/>
      <c r="F33" s="48"/>
      <c r="G33" s="48"/>
      <c r="H33" s="48"/>
      <c r="I33" s="48"/>
      <c r="J33" s="48"/>
      <c r="K33" s="48"/>
      <c r="L33" s="48"/>
      <c r="M33" s="48"/>
      <c r="N33" s="48"/>
      <c r="O33" s="48"/>
      <c r="P33" s="48"/>
      <c r="Q33" s="48"/>
      <c r="R33" s="48"/>
      <c r="S33" s="48"/>
      <c r="T33" s="48"/>
      <c r="U33" s="48"/>
      <c r="V33" s="48"/>
      <c r="W33" s="48"/>
      <c r="X33" s="48"/>
      <c r="Y33" s="48"/>
    </row>
    <row r="34" spans="1:25" x14ac:dyDescent="0.3">
      <c r="A34" s="48"/>
      <c r="B34" s="48"/>
      <c r="C34" s="48"/>
      <c r="D34" s="48"/>
      <c r="E34" s="48"/>
      <c r="F34" s="48"/>
      <c r="G34" s="48"/>
      <c r="H34" s="48"/>
      <c r="I34" s="48"/>
      <c r="J34" s="48"/>
      <c r="K34" s="48"/>
      <c r="L34" s="48"/>
      <c r="M34" s="48"/>
      <c r="N34" s="48"/>
      <c r="O34" s="48"/>
      <c r="P34" s="48"/>
      <c r="Q34" s="48"/>
      <c r="R34" s="48"/>
      <c r="S34" s="48"/>
      <c r="T34" s="48"/>
      <c r="U34" s="48"/>
      <c r="V34" s="48"/>
      <c r="W34" s="48"/>
      <c r="X34" s="48"/>
      <c r="Y34" s="48"/>
    </row>
    <row r="35" spans="1:25" x14ac:dyDescent="0.3">
      <c r="A35" s="48"/>
      <c r="B35" s="48"/>
      <c r="C35" s="48"/>
      <c r="D35" s="48"/>
      <c r="E35" s="48"/>
      <c r="F35" s="48"/>
      <c r="G35" s="48"/>
      <c r="H35" s="48"/>
      <c r="I35" s="48"/>
      <c r="J35" s="48"/>
      <c r="K35" s="48"/>
      <c r="L35" s="48"/>
      <c r="M35" s="48"/>
      <c r="N35" s="48"/>
      <c r="O35" s="48"/>
      <c r="P35" s="48"/>
      <c r="Q35" s="48"/>
      <c r="R35" s="48"/>
      <c r="S35" s="48"/>
      <c r="T35" s="48"/>
      <c r="U35" s="48"/>
      <c r="V35" s="48"/>
      <c r="W35" s="48"/>
      <c r="X35" s="48"/>
      <c r="Y35" s="48"/>
    </row>
    <row r="36" spans="1:25" x14ac:dyDescent="0.3">
      <c r="A36" s="48"/>
      <c r="B36" s="48"/>
      <c r="C36" s="48"/>
      <c r="D36" s="48"/>
      <c r="E36" s="48"/>
      <c r="F36" s="48"/>
      <c r="G36" s="48"/>
      <c r="H36" s="48"/>
      <c r="I36" s="48"/>
      <c r="J36" s="48"/>
      <c r="K36" s="48"/>
      <c r="L36" s="48"/>
      <c r="M36" s="48"/>
      <c r="N36" s="48"/>
      <c r="O36" s="48"/>
      <c r="P36" s="48"/>
      <c r="Q36" s="48"/>
      <c r="R36" s="48"/>
      <c r="S36" s="48"/>
      <c r="T36" s="48"/>
      <c r="U36" s="48"/>
      <c r="V36" s="48"/>
      <c r="W36" s="48"/>
      <c r="X36" s="48"/>
      <c r="Y36" s="48"/>
    </row>
    <row r="37" spans="1:25" x14ac:dyDescent="0.3">
      <c r="A37" s="48"/>
      <c r="B37" s="48"/>
      <c r="C37" s="48"/>
      <c r="D37" s="48"/>
      <c r="E37" s="48"/>
      <c r="F37" s="48"/>
      <c r="G37" s="48"/>
      <c r="H37" s="48"/>
      <c r="I37" s="48"/>
      <c r="J37" s="48"/>
      <c r="K37" s="48"/>
      <c r="L37" s="48"/>
      <c r="M37" s="48"/>
      <c r="N37" s="48"/>
      <c r="O37" s="48"/>
      <c r="P37" s="48"/>
      <c r="Q37" s="48"/>
      <c r="R37" s="48"/>
      <c r="S37" s="48"/>
      <c r="T37" s="48"/>
      <c r="U37" s="48"/>
      <c r="V37" s="48"/>
      <c r="W37" s="48"/>
      <c r="X37" s="48"/>
      <c r="Y37" s="48"/>
    </row>
    <row r="38" spans="1:25" x14ac:dyDescent="0.3">
      <c r="A38" s="48"/>
      <c r="B38" s="48"/>
      <c r="C38" s="48"/>
      <c r="D38" s="48"/>
      <c r="E38" s="48"/>
      <c r="F38" s="48"/>
      <c r="G38" s="48"/>
      <c r="H38" s="48"/>
      <c r="I38" s="48"/>
      <c r="J38" s="48"/>
      <c r="K38" s="48"/>
      <c r="L38" s="48"/>
      <c r="M38" s="48"/>
      <c r="N38" s="48"/>
      <c r="O38" s="48"/>
      <c r="P38" s="48"/>
      <c r="Q38" s="48"/>
      <c r="R38" s="48"/>
      <c r="S38" s="48"/>
      <c r="T38" s="48"/>
      <c r="U38" s="48"/>
      <c r="V38" s="48"/>
      <c r="W38" s="48"/>
      <c r="X38" s="48"/>
      <c r="Y38" s="48"/>
    </row>
    <row r="39" spans="1:25" x14ac:dyDescent="0.3">
      <c r="A39" s="48"/>
      <c r="B39" s="48"/>
      <c r="C39" s="48"/>
      <c r="D39" s="48"/>
      <c r="E39" s="48"/>
      <c r="F39" s="48"/>
      <c r="G39" s="48"/>
      <c r="H39" s="48"/>
      <c r="I39" s="48"/>
      <c r="J39" s="48"/>
      <c r="K39" s="48"/>
      <c r="L39" s="48"/>
      <c r="M39" s="48"/>
      <c r="N39" s="48"/>
      <c r="O39" s="48"/>
      <c r="P39" s="48"/>
      <c r="Q39" s="48"/>
      <c r="R39" s="48"/>
      <c r="S39" s="48"/>
      <c r="T39" s="48"/>
      <c r="U39" s="48"/>
      <c r="V39" s="48"/>
      <c r="W39" s="48"/>
      <c r="X39" s="48"/>
      <c r="Y39" s="48"/>
    </row>
    <row r="40" spans="1:25" x14ac:dyDescent="0.3">
      <c r="A40" s="48"/>
      <c r="B40" s="48"/>
      <c r="C40" s="48"/>
      <c r="D40" s="48"/>
      <c r="E40" s="48"/>
      <c r="F40" s="48"/>
      <c r="G40" s="48"/>
      <c r="H40" s="48"/>
      <c r="I40" s="48"/>
      <c r="J40" s="48"/>
      <c r="K40" s="48"/>
      <c r="L40" s="48"/>
      <c r="M40" s="48"/>
      <c r="N40" s="48"/>
      <c r="O40" s="48"/>
      <c r="P40" s="48"/>
      <c r="Q40" s="48"/>
      <c r="R40" s="48"/>
      <c r="S40" s="48"/>
      <c r="T40" s="48"/>
      <c r="U40" s="48"/>
      <c r="V40" s="48"/>
      <c r="W40" s="48"/>
      <c r="X40" s="48"/>
      <c r="Y40" s="48"/>
    </row>
    <row r="41" spans="1:25" x14ac:dyDescent="0.3">
      <c r="A41" s="48"/>
      <c r="B41" s="48"/>
      <c r="C41" s="48"/>
      <c r="D41" s="48"/>
      <c r="E41" s="48"/>
      <c r="F41" s="48"/>
      <c r="G41" s="48"/>
      <c r="H41" s="48"/>
      <c r="I41" s="48"/>
      <c r="J41" s="48"/>
      <c r="K41" s="48"/>
      <c r="L41" s="48"/>
      <c r="M41" s="48"/>
      <c r="N41" s="48"/>
      <c r="O41" s="48"/>
      <c r="P41" s="48"/>
      <c r="Q41" s="48"/>
      <c r="R41" s="48"/>
      <c r="S41" s="48"/>
      <c r="T41" s="48"/>
      <c r="U41" s="48"/>
      <c r="V41" s="48"/>
      <c r="W41" s="48"/>
      <c r="X41" s="48"/>
      <c r="Y41" s="48"/>
    </row>
    <row r="42" spans="1:25" x14ac:dyDescent="0.3">
      <c r="A42" s="48"/>
      <c r="B42" s="48"/>
      <c r="C42" s="48"/>
      <c r="D42" s="48"/>
      <c r="E42" s="48"/>
      <c r="F42" s="48"/>
      <c r="G42" s="48"/>
      <c r="H42" s="48"/>
      <c r="I42" s="48"/>
      <c r="J42" s="48"/>
      <c r="K42" s="48"/>
      <c r="L42" s="48"/>
      <c r="M42" s="48"/>
      <c r="N42" s="48"/>
      <c r="O42" s="48"/>
      <c r="P42" s="48"/>
      <c r="Q42" s="48"/>
      <c r="R42" s="48"/>
      <c r="S42" s="48"/>
      <c r="T42" s="48"/>
      <c r="U42" s="48"/>
      <c r="V42" s="48"/>
      <c r="W42" s="48"/>
      <c r="X42" s="48"/>
      <c r="Y42" s="48"/>
    </row>
    <row r="43" spans="1:25" x14ac:dyDescent="0.3">
      <c r="A43" s="48"/>
      <c r="B43" s="48"/>
      <c r="C43" s="48"/>
      <c r="D43" s="48"/>
      <c r="E43" s="48"/>
      <c r="F43" s="48"/>
      <c r="G43" s="48"/>
      <c r="H43" s="48"/>
      <c r="I43" s="48"/>
      <c r="J43" s="48"/>
      <c r="K43" s="48"/>
      <c r="L43" s="48"/>
      <c r="M43" s="48"/>
      <c r="N43" s="48"/>
      <c r="O43" s="48"/>
      <c r="P43" s="48"/>
      <c r="Q43" s="48"/>
      <c r="R43" s="48"/>
      <c r="S43" s="48"/>
      <c r="T43" s="48"/>
      <c r="U43" s="48"/>
      <c r="V43" s="48"/>
      <c r="W43" s="48"/>
      <c r="X43" s="48"/>
      <c r="Y43" s="48"/>
    </row>
    <row r="44" spans="1:25" x14ac:dyDescent="0.3">
      <c r="A44" s="48"/>
      <c r="B44" s="48"/>
      <c r="C44" s="48"/>
      <c r="D44" s="48"/>
      <c r="E44" s="48"/>
      <c r="F44" s="48"/>
      <c r="G44" s="48"/>
      <c r="H44" s="48"/>
      <c r="I44" s="48"/>
      <c r="J44" s="48"/>
      <c r="K44" s="48"/>
      <c r="L44" s="48"/>
      <c r="M44" s="48"/>
      <c r="N44" s="48"/>
      <c r="O44" s="48"/>
      <c r="P44" s="48"/>
      <c r="Q44" s="48"/>
      <c r="R44" s="48"/>
      <c r="S44" s="48"/>
      <c r="T44" s="48"/>
      <c r="U44" s="48"/>
      <c r="V44" s="48"/>
      <c r="W44" s="48"/>
      <c r="X44" s="48"/>
      <c r="Y44" s="48"/>
    </row>
    <row r="45" spans="1:25" x14ac:dyDescent="0.3">
      <c r="A45" s="48"/>
      <c r="B45" s="48"/>
      <c r="C45" s="48"/>
      <c r="D45" s="48"/>
      <c r="E45" s="48"/>
      <c r="F45" s="48"/>
      <c r="G45" s="48"/>
      <c r="H45" s="48"/>
      <c r="I45" s="48"/>
      <c r="J45" s="48"/>
      <c r="K45" s="48"/>
      <c r="L45" s="48"/>
      <c r="M45" s="48"/>
      <c r="N45" s="48"/>
      <c r="O45" s="48"/>
      <c r="P45" s="48"/>
      <c r="Q45" s="48"/>
      <c r="R45" s="48"/>
      <c r="S45" s="48"/>
      <c r="T45" s="48"/>
      <c r="U45" s="48"/>
      <c r="V45" s="48"/>
      <c r="W45" s="48"/>
      <c r="X45" s="48"/>
      <c r="Y45" s="48"/>
    </row>
    <row r="46" spans="1:25" x14ac:dyDescent="0.3">
      <c r="A46" s="48"/>
      <c r="B46" s="48"/>
      <c r="C46" s="48"/>
      <c r="D46" s="48"/>
      <c r="E46" s="48"/>
      <c r="F46" s="48"/>
      <c r="G46" s="48"/>
      <c r="H46" s="48"/>
      <c r="I46" s="48"/>
      <c r="J46" s="48"/>
      <c r="K46" s="48"/>
      <c r="L46" s="48"/>
      <c r="M46" s="48"/>
      <c r="N46" s="48"/>
      <c r="O46" s="48"/>
      <c r="P46" s="48"/>
      <c r="Q46" s="48"/>
      <c r="R46" s="48"/>
      <c r="S46" s="48"/>
      <c r="T46" s="48"/>
      <c r="U46" s="48"/>
      <c r="V46" s="48"/>
      <c r="W46" s="48"/>
      <c r="X46" s="48"/>
      <c r="Y46" s="48"/>
    </row>
    <row r="47" spans="1:25" x14ac:dyDescent="0.3">
      <c r="A47" s="48"/>
      <c r="B47" s="48"/>
      <c r="C47" s="48"/>
      <c r="D47" s="48"/>
      <c r="E47" s="48"/>
      <c r="F47" s="48"/>
      <c r="G47" s="48"/>
      <c r="H47" s="48"/>
      <c r="I47" s="48"/>
      <c r="J47" s="48"/>
      <c r="K47" s="48"/>
      <c r="L47" s="48"/>
      <c r="M47" s="48"/>
      <c r="N47" s="48"/>
      <c r="O47" s="48"/>
      <c r="P47" s="48"/>
      <c r="Q47" s="48"/>
      <c r="R47" s="48"/>
      <c r="S47" s="48"/>
      <c r="T47" s="48"/>
      <c r="U47" s="48"/>
      <c r="V47" s="48"/>
      <c r="W47" s="48"/>
      <c r="X47" s="48"/>
      <c r="Y47" s="48"/>
    </row>
    <row r="48" spans="1:25" x14ac:dyDescent="0.3">
      <c r="A48" s="48"/>
      <c r="B48" s="48"/>
      <c r="C48" s="48"/>
      <c r="D48" s="48"/>
      <c r="E48" s="48"/>
      <c r="F48" s="48"/>
      <c r="G48" s="48"/>
      <c r="H48" s="48"/>
      <c r="I48" s="48"/>
      <c r="J48" s="48"/>
      <c r="K48" s="48"/>
      <c r="L48" s="48"/>
      <c r="M48" s="48"/>
      <c r="N48" s="48"/>
      <c r="O48" s="48"/>
      <c r="P48" s="48"/>
      <c r="Q48" s="48"/>
      <c r="R48" s="48"/>
      <c r="S48" s="48"/>
      <c r="T48" s="48"/>
      <c r="U48" s="48"/>
      <c r="V48" s="48"/>
      <c r="W48" s="48"/>
      <c r="X48" s="48"/>
      <c r="Y48" s="48"/>
    </row>
    <row r="49" spans="1:25" x14ac:dyDescent="0.3">
      <c r="A49" s="48"/>
      <c r="B49" s="48"/>
      <c r="C49" s="48"/>
      <c r="D49" s="48"/>
      <c r="E49" s="48"/>
      <c r="F49" s="48"/>
      <c r="G49" s="48"/>
      <c r="H49" s="48"/>
      <c r="I49" s="48"/>
      <c r="J49" s="48"/>
      <c r="K49" s="48"/>
      <c r="L49" s="48"/>
      <c r="M49" s="48"/>
      <c r="N49" s="48"/>
      <c r="O49" s="48"/>
      <c r="P49" s="48"/>
      <c r="Q49" s="48"/>
      <c r="R49" s="48"/>
      <c r="S49" s="48"/>
      <c r="T49" s="48"/>
      <c r="U49" s="48"/>
      <c r="V49" s="48"/>
      <c r="W49" s="48"/>
      <c r="X49" s="48"/>
      <c r="Y49" s="48"/>
    </row>
    <row r="50" spans="1:25" x14ac:dyDescent="0.3">
      <c r="A50" s="48"/>
      <c r="B50" s="48"/>
      <c r="C50" s="48"/>
      <c r="D50" s="48"/>
      <c r="E50" s="48"/>
      <c r="F50" s="48"/>
      <c r="G50" s="48"/>
      <c r="H50" s="48"/>
      <c r="I50" s="48"/>
      <c r="J50" s="48"/>
      <c r="K50" s="48"/>
      <c r="L50" s="48"/>
      <c r="M50" s="48"/>
      <c r="N50" s="48"/>
      <c r="O50" s="48"/>
      <c r="P50" s="48"/>
      <c r="Q50" s="48"/>
      <c r="R50" s="48"/>
      <c r="S50" s="48"/>
      <c r="T50" s="48"/>
      <c r="U50" s="48"/>
      <c r="V50" s="48"/>
      <c r="W50" s="48"/>
      <c r="X50" s="48"/>
      <c r="Y50" s="48"/>
    </row>
    <row r="51" spans="1:25" x14ac:dyDescent="0.3">
      <c r="A51" s="48"/>
      <c r="B51" s="48"/>
      <c r="C51" s="48"/>
      <c r="D51" s="48"/>
      <c r="E51" s="48"/>
      <c r="F51" s="48"/>
      <c r="G51" s="48"/>
      <c r="H51" s="48"/>
      <c r="I51" s="48"/>
      <c r="J51" s="48"/>
      <c r="K51" s="48"/>
      <c r="L51" s="48"/>
      <c r="M51" s="48"/>
      <c r="N51" s="48"/>
      <c r="O51" s="48"/>
      <c r="P51" s="48"/>
      <c r="Q51" s="48"/>
      <c r="R51" s="48"/>
      <c r="S51" s="48"/>
      <c r="T51" s="48"/>
      <c r="U51" s="48"/>
      <c r="V51" s="48"/>
      <c r="W51" s="48"/>
      <c r="X51" s="48"/>
      <c r="Y51" s="48"/>
    </row>
    <row r="52" spans="1:25" x14ac:dyDescent="0.3">
      <c r="A52" s="48"/>
      <c r="B52" s="48"/>
      <c r="C52" s="48"/>
      <c r="D52" s="48"/>
      <c r="E52" s="48"/>
      <c r="F52" s="48"/>
      <c r="G52" s="48"/>
      <c r="H52" s="48"/>
      <c r="I52" s="48"/>
      <c r="J52" s="48"/>
      <c r="K52" s="48"/>
      <c r="L52" s="48"/>
      <c r="M52" s="48"/>
      <c r="N52" s="48"/>
      <c r="O52" s="48"/>
      <c r="P52" s="48"/>
      <c r="Q52" s="48"/>
      <c r="R52" s="48"/>
      <c r="S52" s="48"/>
      <c r="T52" s="48"/>
      <c r="U52" s="48"/>
      <c r="V52" s="48"/>
      <c r="W52" s="48"/>
      <c r="X52" s="48"/>
      <c r="Y52" s="48"/>
    </row>
    <row r="53" spans="1:25" x14ac:dyDescent="0.3">
      <c r="A53" s="48"/>
      <c r="B53" s="48"/>
      <c r="C53" s="48"/>
      <c r="D53" s="48"/>
      <c r="E53" s="48"/>
      <c r="F53" s="48"/>
      <c r="G53" s="48"/>
      <c r="H53" s="48"/>
      <c r="I53" s="48"/>
      <c r="J53" s="48"/>
      <c r="K53" s="48"/>
      <c r="L53" s="48"/>
      <c r="M53" s="48"/>
      <c r="N53" s="48"/>
      <c r="O53" s="48"/>
      <c r="P53" s="48"/>
      <c r="Q53" s="48"/>
      <c r="R53" s="48"/>
      <c r="S53" s="48"/>
      <c r="T53" s="48"/>
      <c r="U53" s="48"/>
      <c r="V53" s="48"/>
      <c r="W53" s="48"/>
      <c r="X53" s="48"/>
      <c r="Y53" s="48"/>
    </row>
    <row r="54" spans="1:25" x14ac:dyDescent="0.3">
      <c r="A54" s="48"/>
      <c r="B54" s="48"/>
      <c r="C54" s="48"/>
      <c r="D54" s="48"/>
      <c r="E54" s="48"/>
      <c r="F54" s="48"/>
      <c r="G54" s="48"/>
      <c r="H54" s="48"/>
      <c r="I54" s="48"/>
      <c r="J54" s="48"/>
      <c r="K54" s="48"/>
      <c r="L54" s="48"/>
      <c r="M54" s="48"/>
      <c r="N54" s="48"/>
      <c r="O54" s="48"/>
      <c r="P54" s="48"/>
      <c r="Q54" s="48"/>
      <c r="R54" s="48"/>
      <c r="S54" s="48"/>
      <c r="T54" s="48"/>
      <c r="U54" s="48"/>
      <c r="V54" s="48"/>
      <c r="W54" s="48"/>
      <c r="X54" s="48"/>
      <c r="Y54" s="48"/>
    </row>
    <row r="55" spans="1:25" x14ac:dyDescent="0.3">
      <c r="A55" s="48"/>
      <c r="B55" s="48"/>
      <c r="C55" s="48"/>
      <c r="D55" s="48"/>
      <c r="E55" s="48"/>
      <c r="F55" s="48"/>
      <c r="G55" s="48"/>
      <c r="H55" s="48"/>
      <c r="I55" s="48"/>
      <c r="J55" s="48"/>
      <c r="K55" s="48"/>
      <c r="L55" s="48"/>
      <c r="M55" s="48"/>
      <c r="N55" s="48"/>
      <c r="O55" s="48"/>
      <c r="P55" s="48"/>
      <c r="Q55" s="48"/>
      <c r="R55" s="48"/>
      <c r="S55" s="48"/>
      <c r="T55" s="48"/>
      <c r="U55" s="48"/>
      <c r="V55" s="48"/>
      <c r="W55" s="48"/>
      <c r="X55" s="48"/>
      <c r="Y55" s="48"/>
    </row>
    <row r="56" spans="1:25" x14ac:dyDescent="0.3">
      <c r="A56" s="48"/>
      <c r="B56" s="48"/>
      <c r="C56" s="48"/>
      <c r="D56" s="48"/>
      <c r="E56" s="48"/>
      <c r="F56" s="48"/>
      <c r="G56" s="48"/>
      <c r="H56" s="48"/>
      <c r="I56" s="48"/>
      <c r="J56" s="48"/>
      <c r="K56" s="48"/>
      <c r="L56" s="48"/>
      <c r="M56" s="48"/>
      <c r="N56" s="48"/>
      <c r="O56" s="48"/>
      <c r="P56" s="48"/>
      <c r="Q56" s="48"/>
      <c r="R56" s="48"/>
      <c r="S56" s="48"/>
      <c r="T56" s="48"/>
      <c r="U56" s="48"/>
      <c r="V56" s="48"/>
      <c r="W56" s="48"/>
      <c r="X56" s="48"/>
      <c r="Y56" s="48"/>
    </row>
    <row r="57" spans="1:25" x14ac:dyDescent="0.3">
      <c r="A57" s="48"/>
      <c r="B57" s="48"/>
      <c r="C57" s="48"/>
      <c r="D57" s="48"/>
      <c r="E57" s="48"/>
      <c r="F57" s="48"/>
      <c r="G57" s="48"/>
      <c r="H57" s="48"/>
      <c r="I57" s="48"/>
      <c r="J57" s="48"/>
      <c r="K57" s="48"/>
      <c r="L57" s="48"/>
      <c r="M57" s="48"/>
      <c r="N57" s="48"/>
      <c r="O57" s="48"/>
      <c r="P57" s="48"/>
      <c r="Q57" s="48"/>
      <c r="R57" s="48"/>
      <c r="S57" s="48"/>
      <c r="T57" s="48"/>
      <c r="U57" s="48"/>
      <c r="V57" s="48"/>
      <c r="W57" s="48"/>
      <c r="X57" s="48"/>
      <c r="Y57" s="48"/>
    </row>
    <row r="58" spans="1:25" x14ac:dyDescent="0.3">
      <c r="A58" s="48"/>
      <c r="B58" s="48"/>
      <c r="C58" s="48"/>
      <c r="D58" s="48"/>
      <c r="E58" s="48"/>
      <c r="F58" s="48"/>
      <c r="G58" s="48"/>
      <c r="H58" s="48"/>
      <c r="I58" s="48"/>
      <c r="J58" s="48"/>
      <c r="K58" s="48"/>
      <c r="L58" s="48"/>
      <c r="M58" s="48"/>
      <c r="N58" s="48"/>
      <c r="O58" s="48"/>
      <c r="P58" s="48"/>
      <c r="Q58" s="48"/>
      <c r="R58" s="48"/>
      <c r="S58" s="48"/>
      <c r="T58" s="48"/>
      <c r="U58" s="48"/>
      <c r="V58" s="48"/>
      <c r="W58" s="48"/>
      <c r="X58" s="48"/>
      <c r="Y58" s="48"/>
    </row>
    <row r="59" spans="1:25" x14ac:dyDescent="0.3">
      <c r="A59" s="48"/>
      <c r="B59" s="48"/>
      <c r="C59" s="48"/>
      <c r="D59" s="48"/>
      <c r="E59" s="48"/>
      <c r="F59" s="48"/>
      <c r="G59" s="48"/>
      <c r="H59" s="48"/>
      <c r="I59" s="48"/>
      <c r="J59" s="48"/>
      <c r="K59" s="48"/>
      <c r="L59" s="48"/>
      <c r="M59" s="48"/>
      <c r="N59" s="48"/>
      <c r="O59" s="48"/>
      <c r="P59" s="48"/>
      <c r="Q59" s="48"/>
      <c r="R59" s="48"/>
      <c r="S59" s="48"/>
      <c r="T59" s="48"/>
      <c r="U59" s="48"/>
      <c r="V59" s="48"/>
      <c r="W59" s="48"/>
      <c r="X59" s="48"/>
      <c r="Y59" s="48"/>
    </row>
    <row r="60" spans="1:25" x14ac:dyDescent="0.3">
      <c r="A60" s="48"/>
      <c r="B60" s="48"/>
      <c r="C60" s="48"/>
      <c r="D60" s="48"/>
      <c r="E60" s="48"/>
      <c r="F60" s="48"/>
      <c r="G60" s="48"/>
      <c r="H60" s="48"/>
      <c r="I60" s="48"/>
      <c r="J60" s="48"/>
      <c r="K60" s="48"/>
      <c r="L60" s="48"/>
      <c r="M60" s="48"/>
      <c r="N60" s="48"/>
      <c r="O60" s="48"/>
      <c r="P60" s="48"/>
      <c r="Q60" s="48"/>
      <c r="R60" s="48"/>
      <c r="S60" s="48"/>
      <c r="T60" s="48"/>
      <c r="U60" s="48"/>
      <c r="V60" s="48"/>
      <c r="W60" s="48"/>
      <c r="X60" s="48"/>
      <c r="Y60" s="48"/>
    </row>
    <row r="61" spans="1:25" x14ac:dyDescent="0.3">
      <c r="A61" s="48"/>
      <c r="B61" s="48"/>
      <c r="C61" s="48"/>
      <c r="D61" s="48"/>
      <c r="E61" s="48"/>
      <c r="F61" s="48"/>
      <c r="G61" s="48"/>
      <c r="H61" s="48"/>
      <c r="I61" s="48"/>
      <c r="J61" s="48"/>
      <c r="K61" s="48"/>
      <c r="L61" s="48"/>
      <c r="M61" s="48"/>
      <c r="N61" s="48"/>
      <c r="O61" s="48"/>
      <c r="P61" s="48"/>
      <c r="Q61" s="48"/>
      <c r="R61" s="48"/>
      <c r="S61" s="48"/>
      <c r="T61" s="48"/>
      <c r="U61" s="48"/>
      <c r="V61" s="48"/>
      <c r="W61" s="48"/>
      <c r="X61" s="48"/>
      <c r="Y61" s="48"/>
    </row>
    <row r="62" spans="1:25" x14ac:dyDescent="0.3">
      <c r="A62" s="48"/>
      <c r="B62" s="48"/>
      <c r="C62" s="48"/>
      <c r="D62" s="48"/>
      <c r="E62" s="48"/>
      <c r="F62" s="48"/>
      <c r="G62" s="48"/>
      <c r="H62" s="48"/>
      <c r="I62" s="48"/>
      <c r="J62" s="48"/>
      <c r="K62" s="48"/>
      <c r="L62" s="48"/>
      <c r="M62" s="48"/>
      <c r="N62" s="48"/>
      <c r="O62" s="48"/>
      <c r="P62" s="48"/>
      <c r="Q62" s="48"/>
      <c r="R62" s="48"/>
      <c r="S62" s="48"/>
      <c r="T62" s="48"/>
      <c r="U62" s="48"/>
      <c r="V62" s="48"/>
      <c r="W62" s="48"/>
      <c r="X62" s="48"/>
      <c r="Y62" s="48"/>
    </row>
    <row r="63" spans="1:25" hidden="1" x14ac:dyDescent="0.3">
      <c r="A63" s="48"/>
      <c r="B63" s="48"/>
      <c r="C63" s="48"/>
      <c r="D63" s="48"/>
      <c r="E63" s="48"/>
      <c r="F63" s="48"/>
      <c r="G63" s="48"/>
      <c r="H63" s="48"/>
      <c r="I63" s="48"/>
      <c r="J63" s="48"/>
      <c r="K63" s="48"/>
      <c r="L63" s="48"/>
      <c r="M63" s="48"/>
      <c r="N63" s="48"/>
      <c r="O63" s="48"/>
      <c r="P63" s="48"/>
      <c r="Q63" s="48"/>
      <c r="R63" s="48"/>
      <c r="S63" s="48"/>
      <c r="T63" s="48"/>
      <c r="U63" s="48"/>
      <c r="V63" s="48"/>
      <c r="W63" s="48"/>
      <c r="X63" s="48"/>
      <c r="Y63" s="48"/>
    </row>
    <row r="64" spans="1:25" hidden="1" x14ac:dyDescent="0.3">
      <c r="A64" s="48"/>
      <c r="B64" s="48"/>
      <c r="C64" s="48"/>
      <c r="D64" s="48"/>
      <c r="E64" s="48"/>
      <c r="F64" s="48"/>
      <c r="G64" s="48"/>
      <c r="H64" s="48"/>
      <c r="I64" s="48"/>
      <c r="J64" s="48"/>
      <c r="K64" s="48"/>
      <c r="L64" s="48"/>
      <c r="M64" s="48"/>
      <c r="N64" s="48"/>
      <c r="O64" s="48"/>
      <c r="P64" s="48"/>
      <c r="Q64" s="48"/>
      <c r="R64" s="48"/>
      <c r="S64" s="48"/>
      <c r="T64" s="48"/>
      <c r="U64" s="48"/>
      <c r="V64" s="48"/>
      <c r="W64" s="48"/>
      <c r="X64" s="48"/>
      <c r="Y64" s="48"/>
    </row>
    <row r="65" spans="1:25" hidden="1" x14ac:dyDescent="0.3">
      <c r="A65" s="48"/>
      <c r="B65" s="48"/>
      <c r="C65" s="48"/>
      <c r="D65" s="48"/>
      <c r="E65" s="48"/>
      <c r="F65" s="48"/>
      <c r="G65" s="48"/>
      <c r="H65" s="48"/>
      <c r="I65" s="48"/>
      <c r="J65" s="48"/>
      <c r="K65" s="48"/>
      <c r="L65" s="48"/>
      <c r="M65" s="48"/>
      <c r="N65" s="48"/>
      <c r="O65" s="48"/>
      <c r="P65" s="48"/>
      <c r="Q65" s="48"/>
      <c r="R65" s="48"/>
      <c r="S65" s="48"/>
      <c r="T65" s="48"/>
      <c r="U65" s="48"/>
      <c r="V65" s="48"/>
      <c r="W65" s="48"/>
      <c r="X65" s="48"/>
      <c r="Y65" s="48"/>
    </row>
    <row r="66" spans="1:25" hidden="1" x14ac:dyDescent="0.3">
      <c r="A66" s="48"/>
      <c r="B66" s="48"/>
      <c r="C66" s="48"/>
      <c r="D66" s="48"/>
      <c r="E66" s="48"/>
      <c r="F66" s="48"/>
      <c r="G66" s="48"/>
      <c r="H66" s="48"/>
      <c r="I66" s="48"/>
      <c r="J66" s="48"/>
      <c r="K66" s="48"/>
      <c r="L66" s="48"/>
      <c r="M66" s="48"/>
      <c r="N66" s="48"/>
      <c r="O66" s="48"/>
      <c r="P66" s="48"/>
      <c r="Q66" s="48"/>
      <c r="R66" s="48"/>
      <c r="S66" s="48"/>
      <c r="T66" s="48"/>
      <c r="U66" s="48"/>
      <c r="V66" s="48"/>
      <c r="W66" s="48"/>
      <c r="X66" s="48"/>
      <c r="Y66" s="48"/>
    </row>
    <row r="67" spans="1:25" hidden="1" x14ac:dyDescent="0.3">
      <c r="A67" s="48"/>
      <c r="B67" s="48"/>
      <c r="C67" s="48"/>
      <c r="D67" s="48"/>
      <c r="E67" s="48"/>
      <c r="F67" s="48"/>
      <c r="G67" s="48"/>
      <c r="H67" s="48"/>
      <c r="I67" s="48"/>
      <c r="J67" s="48"/>
      <c r="K67" s="48"/>
      <c r="L67" s="48"/>
      <c r="M67" s="48"/>
      <c r="N67" s="48"/>
      <c r="O67" s="48"/>
      <c r="P67" s="48"/>
      <c r="Q67" s="48"/>
      <c r="R67" s="48"/>
      <c r="S67" s="48"/>
      <c r="T67" s="48"/>
      <c r="U67" s="48"/>
      <c r="V67" s="48"/>
      <c r="W67" s="48"/>
      <c r="X67" s="48"/>
      <c r="Y67" s="48"/>
    </row>
    <row r="68" spans="1:25" hidden="1" x14ac:dyDescent="0.3">
      <c r="A68" s="48"/>
      <c r="B68" s="48"/>
      <c r="C68" s="48"/>
      <c r="D68" s="48"/>
      <c r="E68" s="48"/>
      <c r="F68" s="48"/>
      <c r="G68" s="48"/>
      <c r="H68" s="48"/>
      <c r="I68" s="48"/>
      <c r="J68" s="48"/>
      <c r="K68" s="48"/>
      <c r="L68" s="48"/>
      <c r="M68" s="48"/>
      <c r="N68" s="48"/>
      <c r="O68" s="48"/>
      <c r="P68" s="48"/>
      <c r="Q68" s="48"/>
      <c r="R68" s="48"/>
      <c r="S68" s="48"/>
      <c r="T68" s="48"/>
      <c r="U68" s="48"/>
      <c r="V68" s="48"/>
      <c r="W68" s="48"/>
      <c r="X68" s="48"/>
      <c r="Y68" s="48"/>
    </row>
    <row r="69" spans="1:25" hidden="1" x14ac:dyDescent="0.3">
      <c r="A69" s="48"/>
      <c r="B69" s="48"/>
      <c r="C69" s="48"/>
      <c r="D69" s="48"/>
      <c r="E69" s="48"/>
      <c r="F69" s="48"/>
      <c r="G69" s="48"/>
      <c r="H69" s="48"/>
      <c r="I69" s="48"/>
      <c r="J69" s="48"/>
      <c r="K69" s="48"/>
      <c r="L69" s="48"/>
      <c r="M69" s="48"/>
      <c r="N69" s="48"/>
      <c r="O69" s="48"/>
      <c r="P69" s="48"/>
      <c r="Q69" s="48"/>
      <c r="R69" s="48"/>
      <c r="S69" s="48"/>
      <c r="T69" s="48"/>
      <c r="U69" s="48"/>
      <c r="V69" s="48"/>
      <c r="W69" s="48"/>
      <c r="X69" s="48"/>
      <c r="Y69" s="48"/>
    </row>
    <row r="70" spans="1:25" hidden="1" x14ac:dyDescent="0.3">
      <c r="A70" s="48"/>
      <c r="B70" s="48"/>
      <c r="C70" s="48"/>
      <c r="D70" s="48"/>
      <c r="E70" s="48"/>
      <c r="F70" s="48"/>
      <c r="G70" s="48"/>
      <c r="H70" s="48"/>
      <c r="I70" s="48"/>
      <c r="J70" s="48"/>
      <c r="K70" s="48"/>
      <c r="L70" s="48"/>
      <c r="M70" s="48"/>
      <c r="N70" s="48"/>
      <c r="O70" s="48"/>
      <c r="P70" s="48"/>
      <c r="Q70" s="48"/>
      <c r="R70" s="48"/>
      <c r="S70" s="48"/>
      <c r="T70" s="48"/>
      <c r="U70" s="48"/>
      <c r="V70" s="48"/>
      <c r="W70" s="48"/>
      <c r="X70" s="48"/>
      <c r="Y70" s="48"/>
    </row>
    <row r="71" spans="1:25" hidden="1" x14ac:dyDescent="0.3">
      <c r="A71" s="48"/>
      <c r="B71" s="48"/>
      <c r="C71" s="48"/>
      <c r="D71" s="48"/>
      <c r="E71" s="48"/>
      <c r="F71" s="48"/>
      <c r="G71" s="48"/>
      <c r="H71" s="48"/>
      <c r="I71" s="48"/>
      <c r="J71" s="48"/>
      <c r="K71" s="48"/>
      <c r="L71" s="48"/>
      <c r="M71" s="48"/>
      <c r="N71" s="48"/>
      <c r="O71" s="48"/>
      <c r="P71" s="48"/>
      <c r="Q71" s="48"/>
      <c r="R71" s="48"/>
      <c r="S71" s="48"/>
      <c r="T71" s="48"/>
      <c r="U71" s="48"/>
      <c r="V71" s="48"/>
      <c r="W71" s="48"/>
      <c r="X71" s="48"/>
      <c r="Y71" s="48"/>
    </row>
    <row r="72" spans="1:25" hidden="1" x14ac:dyDescent="0.3">
      <c r="A72" s="48"/>
      <c r="B72" s="48"/>
      <c r="C72" s="48"/>
      <c r="D72" s="48"/>
      <c r="E72" s="48"/>
      <c r="F72" s="48"/>
      <c r="G72" s="48"/>
      <c r="H72" s="48"/>
      <c r="I72" s="48"/>
      <c r="J72" s="48"/>
      <c r="K72" s="48"/>
      <c r="L72" s="48"/>
      <c r="M72" s="48"/>
      <c r="N72" s="48"/>
      <c r="O72" s="48"/>
      <c r="P72" s="48"/>
      <c r="Q72" s="48"/>
      <c r="R72" s="48"/>
      <c r="S72" s="48"/>
      <c r="T72" s="48"/>
      <c r="U72" s="48"/>
      <c r="V72" s="48"/>
      <c r="W72" s="48"/>
      <c r="X72" s="48"/>
      <c r="Y72" s="48"/>
    </row>
    <row r="73" spans="1:25" hidden="1" x14ac:dyDescent="0.3">
      <c r="A73" s="48"/>
      <c r="B73" s="48"/>
      <c r="C73" s="48"/>
      <c r="D73" s="48"/>
      <c r="E73" s="48"/>
      <c r="F73" s="48"/>
      <c r="G73" s="48"/>
      <c r="H73" s="48"/>
      <c r="I73" s="48"/>
      <c r="J73" s="48"/>
      <c r="K73" s="48"/>
      <c r="L73" s="48"/>
      <c r="M73" s="48"/>
      <c r="N73" s="48"/>
      <c r="O73" s="48"/>
      <c r="P73" s="48"/>
      <c r="Q73" s="48"/>
      <c r="R73" s="48"/>
      <c r="S73" s="48"/>
      <c r="T73" s="48"/>
      <c r="U73" s="48"/>
      <c r="V73" s="48"/>
      <c r="W73" s="48"/>
      <c r="X73" s="48"/>
      <c r="Y73" s="48"/>
    </row>
    <row r="74" spans="1:25" hidden="1" x14ac:dyDescent="0.3">
      <c r="A74" s="48"/>
      <c r="B74" s="48"/>
      <c r="C74" s="48"/>
      <c r="D74" s="48"/>
      <c r="E74" s="48"/>
      <c r="F74" s="48"/>
      <c r="G74" s="48"/>
      <c r="H74" s="48"/>
      <c r="I74" s="48"/>
      <c r="J74" s="48"/>
      <c r="K74" s="48"/>
      <c r="L74" s="48"/>
      <c r="M74" s="48"/>
      <c r="N74" s="48"/>
      <c r="O74" s="48"/>
      <c r="P74" s="48"/>
      <c r="Q74" s="48"/>
      <c r="R74" s="48"/>
      <c r="S74" s="48"/>
      <c r="T74" s="48"/>
      <c r="U74" s="48"/>
      <c r="V74" s="48"/>
      <c r="W74" s="48"/>
      <c r="X74" s="48"/>
      <c r="Y74" s="48"/>
    </row>
    <row r="75" spans="1:25" hidden="1" x14ac:dyDescent="0.3">
      <c r="A75" s="48"/>
      <c r="B75" s="48"/>
      <c r="C75" s="48"/>
      <c r="D75" s="48"/>
      <c r="E75" s="48"/>
      <c r="F75" s="48"/>
      <c r="G75" s="48"/>
      <c r="H75" s="48"/>
      <c r="I75" s="48"/>
      <c r="J75" s="48"/>
      <c r="K75" s="48"/>
      <c r="L75" s="48"/>
      <c r="M75" s="48"/>
      <c r="N75" s="48"/>
      <c r="O75" s="48"/>
      <c r="P75" s="48"/>
      <c r="Q75" s="48"/>
      <c r="R75" s="48"/>
      <c r="S75" s="48"/>
      <c r="T75" s="48"/>
      <c r="U75" s="48"/>
      <c r="V75" s="48"/>
      <c r="W75" s="48"/>
      <c r="X75" s="48"/>
      <c r="Y75" s="48"/>
    </row>
    <row r="76" spans="1:25" hidden="1" x14ac:dyDescent="0.3">
      <c r="A76" s="48"/>
      <c r="B76" s="48"/>
      <c r="C76" s="48"/>
      <c r="D76" s="48"/>
      <c r="E76" s="48"/>
      <c r="F76" s="48"/>
      <c r="G76" s="48"/>
      <c r="H76" s="48"/>
      <c r="I76" s="48"/>
      <c r="J76" s="48"/>
      <c r="K76" s="48"/>
      <c r="L76" s="48"/>
      <c r="M76" s="48"/>
      <c r="N76" s="48"/>
      <c r="O76" s="48"/>
      <c r="P76" s="48"/>
      <c r="Q76" s="48"/>
      <c r="R76" s="48"/>
      <c r="S76" s="48"/>
      <c r="T76" s="48"/>
      <c r="U76" s="48"/>
      <c r="V76" s="48"/>
      <c r="W76" s="48"/>
      <c r="X76" s="48"/>
      <c r="Y76" s="48"/>
    </row>
    <row r="77" spans="1:25" hidden="1" x14ac:dyDescent="0.3">
      <c r="A77" s="48"/>
      <c r="B77" s="48"/>
      <c r="C77" s="48"/>
      <c r="D77" s="48"/>
      <c r="E77" s="48"/>
      <c r="F77" s="48"/>
      <c r="G77" s="48"/>
      <c r="H77" s="48"/>
      <c r="I77" s="48"/>
      <c r="J77" s="48"/>
      <c r="K77" s="48"/>
      <c r="L77" s="48"/>
      <c r="M77" s="48"/>
      <c r="N77" s="48"/>
      <c r="O77" s="48"/>
      <c r="P77" s="48"/>
      <c r="Q77" s="48"/>
      <c r="R77" s="48"/>
      <c r="S77" s="48"/>
      <c r="T77" s="48"/>
      <c r="U77" s="48"/>
      <c r="V77" s="48"/>
      <c r="W77" s="48"/>
      <c r="X77" s="48"/>
      <c r="Y77" s="48"/>
    </row>
    <row r="78" spans="1:25" hidden="1" x14ac:dyDescent="0.3">
      <c r="A78" s="48"/>
      <c r="B78" s="48"/>
      <c r="C78" s="48"/>
      <c r="D78" s="48"/>
      <c r="E78" s="48"/>
      <c r="F78" s="48"/>
      <c r="G78" s="48"/>
      <c r="H78" s="48"/>
      <c r="I78" s="48"/>
      <c r="J78" s="48"/>
      <c r="K78" s="48"/>
      <c r="L78" s="48"/>
      <c r="M78" s="48"/>
      <c r="N78" s="48"/>
      <c r="O78" s="48"/>
      <c r="P78" s="48"/>
      <c r="Q78" s="48"/>
      <c r="R78" s="48"/>
      <c r="S78" s="48"/>
      <c r="T78" s="48"/>
      <c r="U78" s="48"/>
      <c r="V78" s="48"/>
      <c r="W78" s="48"/>
      <c r="X78" s="48"/>
      <c r="Y78" s="48"/>
    </row>
    <row r="79" spans="1:25" hidden="1" x14ac:dyDescent="0.3">
      <c r="A79" s="48"/>
      <c r="B79" s="48"/>
      <c r="C79" s="48"/>
      <c r="D79" s="48"/>
      <c r="E79" s="48"/>
      <c r="F79" s="48"/>
      <c r="G79" s="48"/>
      <c r="H79" s="48"/>
      <c r="I79" s="48"/>
      <c r="J79" s="48"/>
      <c r="K79" s="48"/>
      <c r="L79" s="48"/>
      <c r="M79" s="48"/>
      <c r="N79" s="48"/>
      <c r="O79" s="48"/>
      <c r="P79" s="48"/>
      <c r="Q79" s="48"/>
      <c r="R79" s="48"/>
      <c r="S79" s="48"/>
      <c r="T79" s="48"/>
      <c r="U79" s="48"/>
      <c r="V79" s="48"/>
      <c r="W79" s="48"/>
      <c r="X79" s="48"/>
      <c r="Y79" s="48"/>
    </row>
    <row r="80" spans="1:25" hidden="1" x14ac:dyDescent="0.3">
      <c r="A80" s="48"/>
      <c r="B80" s="48"/>
      <c r="C80" s="48"/>
      <c r="D80" s="48"/>
      <c r="E80" s="48"/>
      <c r="F80" s="48"/>
      <c r="G80" s="48"/>
      <c r="H80" s="48"/>
      <c r="I80" s="48"/>
      <c r="J80" s="48"/>
      <c r="K80" s="48"/>
      <c r="L80" s="48"/>
      <c r="M80" s="48"/>
      <c r="N80" s="48"/>
      <c r="O80" s="48"/>
      <c r="P80" s="48"/>
      <c r="Q80" s="48"/>
      <c r="R80" s="48"/>
      <c r="S80" s="48"/>
      <c r="T80" s="48"/>
      <c r="U80" s="48"/>
      <c r="V80" s="48"/>
      <c r="W80" s="48"/>
      <c r="X80" s="48"/>
      <c r="Y80" s="48"/>
    </row>
    <row r="81" spans="1:25" hidden="1" x14ac:dyDescent="0.3">
      <c r="A81" s="48"/>
      <c r="B81" s="48"/>
      <c r="C81" s="48"/>
      <c r="D81" s="48"/>
      <c r="E81" s="48"/>
      <c r="F81" s="48"/>
      <c r="G81" s="48"/>
      <c r="H81" s="48"/>
      <c r="I81" s="48"/>
      <c r="J81" s="48"/>
      <c r="K81" s="48"/>
      <c r="L81" s="48"/>
      <c r="M81" s="48"/>
      <c r="N81" s="48"/>
      <c r="O81" s="48"/>
      <c r="P81" s="48"/>
      <c r="Q81" s="48"/>
      <c r="R81" s="48"/>
      <c r="S81" s="48"/>
      <c r="T81" s="48"/>
      <c r="U81" s="48"/>
      <c r="V81" s="48"/>
      <c r="W81" s="48"/>
      <c r="X81" s="48"/>
      <c r="Y81" s="48"/>
    </row>
    <row r="82" spans="1:25" hidden="1" x14ac:dyDescent="0.3">
      <c r="A82" s="48"/>
      <c r="B82" s="48"/>
      <c r="C82" s="48"/>
      <c r="D82" s="48"/>
      <c r="E82" s="48"/>
      <c r="F82" s="48"/>
      <c r="G82" s="48"/>
      <c r="H82" s="48"/>
      <c r="I82" s="48"/>
      <c r="J82" s="48"/>
      <c r="K82" s="48"/>
      <c r="L82" s="48"/>
      <c r="M82" s="48"/>
      <c r="N82" s="48"/>
      <c r="O82" s="48"/>
      <c r="P82" s="48"/>
      <c r="Q82" s="48"/>
      <c r="R82" s="48"/>
      <c r="S82" s="48"/>
      <c r="T82" s="48"/>
      <c r="U82" s="48"/>
      <c r="V82" s="48"/>
      <c r="W82" s="48"/>
      <c r="X82" s="48"/>
      <c r="Y82" s="48"/>
    </row>
    <row r="83" spans="1:25" hidden="1" x14ac:dyDescent="0.3">
      <c r="A83" s="48"/>
      <c r="B83" s="48"/>
      <c r="C83" s="48"/>
      <c r="D83" s="48"/>
      <c r="E83" s="48"/>
      <c r="F83" s="48"/>
      <c r="G83" s="48"/>
      <c r="H83" s="48"/>
      <c r="I83" s="48"/>
      <c r="J83" s="48"/>
      <c r="K83" s="48"/>
      <c r="L83" s="48"/>
      <c r="M83" s="48"/>
      <c r="N83" s="48"/>
      <c r="O83" s="48"/>
      <c r="P83" s="48"/>
      <c r="Q83" s="48"/>
      <c r="R83" s="48"/>
      <c r="S83" s="48"/>
      <c r="T83" s="48"/>
      <c r="U83" s="48"/>
      <c r="V83" s="48"/>
      <c r="W83" s="48"/>
      <c r="X83" s="48"/>
      <c r="Y83" s="48"/>
    </row>
    <row r="84" spans="1:25" hidden="1" x14ac:dyDescent="0.3">
      <c r="A84" s="48"/>
      <c r="B84" s="48"/>
      <c r="C84" s="48"/>
      <c r="D84" s="48"/>
      <c r="E84" s="48"/>
      <c r="F84" s="48"/>
      <c r="G84" s="48"/>
      <c r="H84" s="48"/>
      <c r="I84" s="48"/>
      <c r="J84" s="48"/>
      <c r="K84" s="48"/>
      <c r="L84" s="48"/>
      <c r="M84" s="48"/>
      <c r="N84" s="48"/>
      <c r="O84" s="48"/>
      <c r="P84" s="48"/>
      <c r="Q84" s="48"/>
      <c r="R84" s="48"/>
      <c r="S84" s="48"/>
      <c r="T84" s="48"/>
      <c r="U84" s="48"/>
      <c r="V84" s="48"/>
      <c r="W84" s="48"/>
      <c r="X84" s="48"/>
      <c r="Y84" s="48"/>
    </row>
    <row r="85" spans="1:25" hidden="1" x14ac:dyDescent="0.3">
      <c r="A85" s="48"/>
      <c r="B85" s="48"/>
      <c r="C85" s="48"/>
      <c r="D85" s="48"/>
      <c r="E85" s="48"/>
      <c r="F85" s="48"/>
      <c r="G85" s="48"/>
      <c r="H85" s="48"/>
      <c r="I85" s="48"/>
      <c r="J85" s="48"/>
      <c r="K85" s="48"/>
      <c r="L85" s="48"/>
      <c r="M85" s="48"/>
      <c r="N85" s="48"/>
      <c r="O85" s="48"/>
      <c r="P85" s="48"/>
      <c r="Q85" s="48"/>
      <c r="R85" s="48"/>
      <c r="S85" s="48"/>
      <c r="T85" s="48"/>
      <c r="U85" s="48"/>
      <c r="V85" s="48"/>
      <c r="W85" s="48"/>
      <c r="X85" s="48"/>
      <c r="Y85" s="48"/>
    </row>
    <row r="86" spans="1:25" hidden="1" x14ac:dyDescent="0.3">
      <c r="A86" s="48"/>
      <c r="B86" s="48"/>
      <c r="C86" s="48"/>
      <c r="D86" s="48"/>
      <c r="E86" s="48"/>
      <c r="F86" s="48"/>
      <c r="G86" s="48"/>
      <c r="H86" s="48"/>
      <c r="I86" s="48"/>
      <c r="J86" s="48"/>
      <c r="K86" s="48"/>
      <c r="L86" s="48"/>
      <c r="M86" s="48"/>
      <c r="N86" s="48"/>
      <c r="O86" s="48"/>
      <c r="P86" s="48"/>
      <c r="Q86" s="48"/>
      <c r="R86" s="48"/>
      <c r="S86" s="48"/>
      <c r="T86" s="48"/>
      <c r="U86" s="48"/>
      <c r="V86" s="48"/>
      <c r="W86" s="48"/>
      <c r="X86" s="48"/>
      <c r="Y86" s="48"/>
    </row>
    <row r="87" spans="1:25" hidden="1" x14ac:dyDescent="0.3">
      <c r="A87" s="48"/>
      <c r="B87" s="48"/>
      <c r="C87" s="48"/>
      <c r="D87" s="48"/>
      <c r="E87" s="48"/>
      <c r="F87" s="48"/>
      <c r="G87" s="48"/>
      <c r="H87" s="48"/>
      <c r="I87" s="48"/>
      <c r="J87" s="48"/>
      <c r="K87" s="48"/>
      <c r="L87" s="48"/>
      <c r="M87" s="48"/>
      <c r="N87" s="48"/>
      <c r="O87" s="48"/>
      <c r="P87" s="48"/>
      <c r="Q87" s="48"/>
      <c r="R87" s="48"/>
      <c r="S87" s="48"/>
      <c r="T87" s="48"/>
      <c r="U87" s="48"/>
      <c r="V87" s="48"/>
      <c r="W87" s="48"/>
      <c r="X87" s="48"/>
      <c r="Y87" s="48"/>
    </row>
    <row r="88" spans="1:25" hidden="1" x14ac:dyDescent="0.3">
      <c r="A88" s="48"/>
      <c r="B88" s="48"/>
      <c r="C88" s="48"/>
      <c r="D88" s="48"/>
      <c r="E88" s="48"/>
      <c r="F88" s="48"/>
      <c r="G88" s="48"/>
      <c r="H88" s="48"/>
      <c r="I88" s="48"/>
      <c r="J88" s="48"/>
      <c r="K88" s="48"/>
      <c r="L88" s="48"/>
      <c r="M88" s="48"/>
      <c r="N88" s="48"/>
      <c r="O88" s="48"/>
      <c r="P88" s="48"/>
      <c r="Q88" s="48"/>
      <c r="R88" s="48"/>
      <c r="S88" s="48"/>
      <c r="T88" s="48"/>
      <c r="U88" s="48"/>
      <c r="V88" s="48"/>
      <c r="W88" s="48"/>
      <c r="X88" s="48"/>
      <c r="Y88" s="48"/>
    </row>
    <row r="89" spans="1:25" hidden="1" x14ac:dyDescent="0.3">
      <c r="A89" s="48"/>
      <c r="B89" s="48"/>
      <c r="C89" s="48"/>
      <c r="D89" s="48"/>
      <c r="E89" s="48"/>
      <c r="F89" s="48"/>
      <c r="G89" s="48"/>
      <c r="H89" s="48"/>
      <c r="I89" s="48"/>
      <c r="J89" s="48"/>
      <c r="K89" s="48"/>
      <c r="L89" s="48"/>
      <c r="M89" s="48"/>
      <c r="N89" s="48"/>
      <c r="O89" s="48"/>
      <c r="P89" s="48"/>
      <c r="Q89" s="48"/>
      <c r="R89" s="48"/>
      <c r="S89" s="48"/>
      <c r="T89" s="48"/>
      <c r="U89" s="48"/>
      <c r="V89" s="48"/>
      <c r="W89" s="48"/>
      <c r="X89" s="48"/>
      <c r="Y89" s="48"/>
    </row>
    <row r="90" spans="1:25" hidden="1" x14ac:dyDescent="0.3">
      <c r="A90" s="48"/>
      <c r="B90" s="48"/>
      <c r="C90" s="48"/>
      <c r="D90" s="48"/>
      <c r="E90" s="48"/>
      <c r="F90" s="48"/>
      <c r="G90" s="48"/>
      <c r="H90" s="48"/>
      <c r="I90" s="48"/>
      <c r="J90" s="48"/>
      <c r="K90" s="48"/>
      <c r="L90" s="48"/>
      <c r="M90" s="48"/>
      <c r="N90" s="48"/>
      <c r="O90" s="48"/>
      <c r="P90" s="48"/>
      <c r="Q90" s="48"/>
      <c r="R90" s="48"/>
      <c r="S90" s="48"/>
      <c r="T90" s="48"/>
      <c r="U90" s="48"/>
      <c r="V90" s="48"/>
      <c r="W90" s="48"/>
      <c r="X90" s="48"/>
      <c r="Y90" s="48"/>
    </row>
    <row r="91" spans="1:25" hidden="1" x14ac:dyDescent="0.3">
      <c r="A91" s="48"/>
      <c r="B91" s="48"/>
      <c r="C91" s="48"/>
      <c r="D91" s="48"/>
      <c r="E91" s="48"/>
      <c r="F91" s="48"/>
      <c r="G91" s="48"/>
      <c r="H91" s="48"/>
      <c r="I91" s="48"/>
      <c r="J91" s="48"/>
      <c r="K91" s="48"/>
      <c r="L91" s="48"/>
      <c r="M91" s="48"/>
      <c r="N91" s="48"/>
      <c r="O91" s="48"/>
      <c r="P91" s="48"/>
      <c r="Q91" s="48"/>
      <c r="R91" s="48"/>
      <c r="S91" s="48"/>
      <c r="T91" s="48"/>
      <c r="U91" s="48"/>
      <c r="V91" s="48"/>
      <c r="W91" s="48"/>
      <c r="X91" s="48"/>
      <c r="Y91" s="48"/>
    </row>
    <row r="92" spans="1:25" hidden="1" x14ac:dyDescent="0.3">
      <c r="A92" s="48"/>
      <c r="B92" s="48"/>
      <c r="C92" s="48"/>
      <c r="D92" s="48"/>
      <c r="E92" s="48"/>
      <c r="F92" s="48"/>
      <c r="G92" s="48"/>
      <c r="H92" s="48"/>
      <c r="I92" s="48"/>
      <c r="J92" s="48"/>
      <c r="K92" s="48"/>
      <c r="L92" s="48"/>
      <c r="M92" s="48"/>
      <c r="N92" s="48"/>
      <c r="O92" s="48"/>
      <c r="P92" s="48"/>
      <c r="Q92" s="48"/>
      <c r="R92" s="48"/>
      <c r="S92" s="48"/>
      <c r="T92" s="48"/>
      <c r="U92" s="48"/>
      <c r="V92" s="48"/>
      <c r="W92" s="48"/>
      <c r="X92" s="48"/>
      <c r="Y92" s="48"/>
    </row>
    <row r="93" spans="1:25" hidden="1" x14ac:dyDescent="0.3">
      <c r="A93" s="48"/>
      <c r="B93" s="48"/>
      <c r="C93" s="48"/>
      <c r="D93" s="48"/>
      <c r="E93" s="48"/>
      <c r="F93" s="48"/>
      <c r="G93" s="48"/>
      <c r="H93" s="48"/>
      <c r="I93" s="48"/>
      <c r="J93" s="48"/>
      <c r="K93" s="48"/>
      <c r="L93" s="48"/>
      <c r="M93" s="48"/>
      <c r="N93" s="48"/>
      <c r="O93" s="48"/>
      <c r="P93" s="48"/>
      <c r="Q93" s="48"/>
      <c r="R93" s="48"/>
      <c r="S93" s="48"/>
      <c r="T93" s="48"/>
      <c r="U93" s="48"/>
      <c r="V93" s="48"/>
      <c r="W93" s="48"/>
      <c r="X93" s="48"/>
      <c r="Y93" s="48"/>
    </row>
    <row r="94" spans="1:25" hidden="1" x14ac:dyDescent="0.3">
      <c r="A94" s="48"/>
      <c r="B94" s="48"/>
      <c r="C94" s="48"/>
      <c r="D94" s="48"/>
      <c r="E94" s="48"/>
      <c r="F94" s="48"/>
      <c r="G94" s="48"/>
      <c r="H94" s="48"/>
      <c r="I94" s="48"/>
      <c r="J94" s="48"/>
      <c r="K94" s="48"/>
      <c r="L94" s="48"/>
      <c r="M94" s="48"/>
      <c r="N94" s="48"/>
      <c r="O94" s="48"/>
      <c r="P94" s="48"/>
      <c r="Q94" s="48"/>
      <c r="R94" s="48"/>
      <c r="S94" s="48"/>
      <c r="T94" s="48"/>
      <c r="U94" s="48"/>
      <c r="V94" s="48"/>
      <c r="W94" s="48"/>
      <c r="X94" s="48"/>
      <c r="Y94" s="48"/>
    </row>
    <row r="95" spans="1:25" hidden="1" x14ac:dyDescent="0.3">
      <c r="A95" s="48"/>
      <c r="B95" s="48"/>
      <c r="C95" s="48"/>
      <c r="D95" s="48"/>
      <c r="E95" s="48"/>
      <c r="F95" s="48"/>
      <c r="G95" s="48"/>
      <c r="H95" s="48"/>
      <c r="I95" s="48"/>
      <c r="J95" s="48"/>
      <c r="K95" s="48"/>
      <c r="L95" s="48"/>
      <c r="M95" s="48"/>
      <c r="N95" s="48"/>
      <c r="O95" s="48"/>
      <c r="P95" s="48"/>
      <c r="Q95" s="48"/>
      <c r="R95" s="48"/>
      <c r="S95" s="48"/>
      <c r="T95" s="48"/>
      <c r="U95" s="48"/>
      <c r="V95" s="48"/>
      <c r="W95" s="48"/>
      <c r="X95" s="48"/>
      <c r="Y95" s="48"/>
    </row>
    <row r="96" spans="1:25" hidden="1" x14ac:dyDescent="0.3">
      <c r="A96" s="48"/>
      <c r="B96" s="48"/>
      <c r="C96" s="48"/>
      <c r="D96" s="48"/>
      <c r="E96" s="48"/>
      <c r="F96" s="48"/>
      <c r="G96" s="48"/>
      <c r="H96" s="48"/>
      <c r="I96" s="48"/>
      <c r="J96" s="48"/>
      <c r="K96" s="48"/>
      <c r="L96" s="48"/>
      <c r="M96" s="48"/>
      <c r="N96" s="48"/>
      <c r="O96" s="48"/>
      <c r="P96" s="48"/>
      <c r="Q96" s="48"/>
      <c r="R96" s="48"/>
      <c r="S96" s="48"/>
      <c r="T96" s="48"/>
      <c r="U96" s="48"/>
      <c r="V96" s="48"/>
      <c r="W96" s="48"/>
      <c r="X96" s="48"/>
      <c r="Y96" s="48"/>
    </row>
    <row r="97" spans="1:25" hidden="1" x14ac:dyDescent="0.3">
      <c r="A97" s="48"/>
      <c r="B97" s="48"/>
      <c r="C97" s="48"/>
      <c r="D97" s="48"/>
      <c r="E97" s="48"/>
      <c r="F97" s="48"/>
      <c r="G97" s="48"/>
      <c r="H97" s="48"/>
      <c r="I97" s="48"/>
      <c r="J97" s="48"/>
      <c r="K97" s="48"/>
      <c r="L97" s="48"/>
      <c r="M97" s="48"/>
      <c r="N97" s="48"/>
      <c r="O97" s="48"/>
      <c r="P97" s="48"/>
      <c r="Q97" s="48"/>
      <c r="R97" s="48"/>
      <c r="S97" s="48"/>
      <c r="T97" s="48"/>
      <c r="U97" s="48"/>
      <c r="V97" s="48"/>
      <c r="W97" s="48"/>
      <c r="X97" s="48"/>
      <c r="Y97" s="48"/>
    </row>
    <row r="98" spans="1:25" hidden="1" x14ac:dyDescent="0.3">
      <c r="A98" s="48"/>
      <c r="B98" s="48"/>
      <c r="C98" s="48"/>
      <c r="D98" s="48"/>
      <c r="E98" s="48"/>
      <c r="F98" s="48"/>
      <c r="G98" s="48"/>
      <c r="H98" s="48"/>
      <c r="I98" s="48"/>
      <c r="J98" s="48"/>
      <c r="K98" s="48"/>
      <c r="L98" s="48"/>
      <c r="M98" s="48"/>
      <c r="N98" s="48"/>
      <c r="O98" s="48"/>
      <c r="P98" s="48"/>
      <c r="Q98" s="48"/>
      <c r="R98" s="48"/>
      <c r="S98" s="48"/>
      <c r="T98" s="48"/>
      <c r="U98" s="48"/>
      <c r="V98" s="48"/>
      <c r="W98" s="48"/>
      <c r="X98" s="48"/>
      <c r="Y98" s="48"/>
    </row>
    <row r="99" spans="1:25" x14ac:dyDescent="0.3">
      <c r="A99" s="48"/>
      <c r="B99" s="48"/>
      <c r="C99" s="48"/>
      <c r="D99" s="48"/>
      <c r="E99" s="48"/>
      <c r="F99" s="48"/>
      <c r="G99" s="48"/>
      <c r="H99" s="48"/>
      <c r="I99" s="48"/>
      <c r="J99" s="48"/>
      <c r="K99" s="48"/>
      <c r="L99" s="48"/>
      <c r="M99" s="48"/>
      <c r="N99" s="48"/>
      <c r="O99" s="48"/>
      <c r="P99" s="48"/>
      <c r="Q99" s="48"/>
      <c r="R99" s="48"/>
      <c r="S99" s="48"/>
      <c r="T99" s="48"/>
      <c r="U99" s="48"/>
      <c r="V99" s="48"/>
      <c r="W99" s="48"/>
      <c r="X99" s="48"/>
      <c r="Y99" s="48"/>
    </row>
    <row r="100" spans="1:25" x14ac:dyDescent="0.3">
      <c r="A100" s="48"/>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row>
    <row r="101" spans="1:25" x14ac:dyDescent="0.3">
      <c r="A101" s="48"/>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row>
    <row r="102" spans="1:25" x14ac:dyDescent="0.3">
      <c r="A102" s="48"/>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row>
    <row r="103" spans="1:25" x14ac:dyDescent="0.3">
      <c r="A103" s="48"/>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row>
    <row r="104" spans="1:25" x14ac:dyDescent="0.3">
      <c r="A104" s="48"/>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row>
    <row r="105" spans="1:25" x14ac:dyDescent="0.3">
      <c r="A105" s="48"/>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row>
    <row r="106" spans="1:25" x14ac:dyDescent="0.3">
      <c r="A106" s="48"/>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row>
    <row r="107" spans="1:25" x14ac:dyDescent="0.3">
      <c r="A107" s="48"/>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row>
    <row r="108" spans="1:25" x14ac:dyDescent="0.3">
      <c r="A108" s="48"/>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row>
    <row r="109" spans="1:25" x14ac:dyDescent="0.3">
      <c r="A109" s="48"/>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row>
    <row r="110" spans="1:25" x14ac:dyDescent="0.3">
      <c r="A110" s="48"/>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row>
    <row r="111" spans="1:25" x14ac:dyDescent="0.3">
      <c r="A111" s="48"/>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row>
    <row r="112" spans="1:25" x14ac:dyDescent="0.3">
      <c r="A112" s="48"/>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row>
    <row r="113" spans="1:25" x14ac:dyDescent="0.3">
      <c r="A113" s="48"/>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row>
    <row r="114" spans="1:25" x14ac:dyDescent="0.3">
      <c r="A114" s="48"/>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row>
    <row r="115" spans="1:25" x14ac:dyDescent="0.3">
      <c r="A115" s="48"/>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row>
    <row r="116" spans="1:25" x14ac:dyDescent="0.3">
      <c r="A116" s="48"/>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row>
    <row r="117" spans="1:25" x14ac:dyDescent="0.3">
      <c r="A117" s="48"/>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row>
    <row r="118" spans="1:25" x14ac:dyDescent="0.3">
      <c r="A118" s="48"/>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row>
    <row r="119" spans="1:25" x14ac:dyDescent="0.3">
      <c r="A119" s="48"/>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row>
    <row r="120" spans="1:25" x14ac:dyDescent="0.3">
      <c r="A120" s="48"/>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row>
    <row r="121" spans="1:25" x14ac:dyDescent="0.3">
      <c r="A121" s="48"/>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row>
    <row r="122" spans="1:25" x14ac:dyDescent="0.3">
      <c r="A122" s="48"/>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row>
    <row r="123" spans="1:25" x14ac:dyDescent="0.3">
      <c r="A123" s="48"/>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row>
    <row r="124" spans="1:25" x14ac:dyDescent="0.3">
      <c r="A124" s="48"/>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row>
    <row r="125" spans="1:25" x14ac:dyDescent="0.3">
      <c r="A125" s="48"/>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row>
    <row r="126" spans="1:25" x14ac:dyDescent="0.3">
      <c r="A126" s="48"/>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row>
    <row r="127" spans="1:25" x14ac:dyDescent="0.3">
      <c r="A127" s="48"/>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row>
    <row r="128" spans="1:25" x14ac:dyDescent="0.3">
      <c r="A128" s="48"/>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row>
    <row r="129" spans="1:25" x14ac:dyDescent="0.3">
      <c r="A129" s="48"/>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row>
    <row r="130" spans="1:25" x14ac:dyDescent="0.3">
      <c r="A130" s="48"/>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row>
    <row r="131" spans="1:25" x14ac:dyDescent="0.3">
      <c r="A131" s="48"/>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row>
    <row r="132" spans="1:25" x14ac:dyDescent="0.3">
      <c r="A132" s="48"/>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row>
    <row r="133" spans="1:25" x14ac:dyDescent="0.3">
      <c r="A133" s="48"/>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row>
    <row r="134" spans="1:25" x14ac:dyDescent="0.3">
      <c r="A134" s="48"/>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row>
    <row r="135" spans="1:25" x14ac:dyDescent="0.3">
      <c r="A135" s="48"/>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row>
    <row r="136" spans="1:25" x14ac:dyDescent="0.3">
      <c r="A136" s="48"/>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row>
    <row r="137" spans="1:25" x14ac:dyDescent="0.3">
      <c r="A137" s="48"/>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row>
    <row r="138" spans="1:25" x14ac:dyDescent="0.3">
      <c r="A138" s="48"/>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row>
    <row r="139" spans="1:25" x14ac:dyDescent="0.3">
      <c r="A139" s="48"/>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row>
    <row r="140" spans="1:25" x14ac:dyDescent="0.3">
      <c r="A140" s="48"/>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row>
    <row r="141" spans="1:25" x14ac:dyDescent="0.3">
      <c r="A141" s="48"/>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row>
    <row r="142" spans="1:25" x14ac:dyDescent="0.3">
      <c r="A142" s="48"/>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row>
    <row r="143" spans="1:25" x14ac:dyDescent="0.3">
      <c r="A143" s="48"/>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row>
    <row r="144" spans="1:25" x14ac:dyDescent="0.3">
      <c r="A144" s="48"/>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row>
    <row r="145" spans="1:25" x14ac:dyDescent="0.3">
      <c r="A145" s="48"/>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row>
    <row r="146" spans="1:25" x14ac:dyDescent="0.3">
      <c r="A146" s="48"/>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row>
    <row r="147" spans="1:25" x14ac:dyDescent="0.3">
      <c r="A147" s="48"/>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row>
    <row r="148" spans="1:25" x14ac:dyDescent="0.3">
      <c r="A148" s="48"/>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row>
    <row r="149" spans="1:25" x14ac:dyDescent="0.3">
      <c r="A149" s="48"/>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row>
    <row r="150" spans="1:25" x14ac:dyDescent="0.3">
      <c r="A150" s="48"/>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row>
    <row r="151" spans="1:25" x14ac:dyDescent="0.3">
      <c r="A151" s="48"/>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row>
    <row r="152" spans="1:25" x14ac:dyDescent="0.3">
      <c r="A152" s="48"/>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row>
    <row r="153" spans="1:25" x14ac:dyDescent="0.3">
      <c r="A153" s="48"/>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row>
    <row r="154" spans="1:25" x14ac:dyDescent="0.3">
      <c r="A154" s="48"/>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row>
    <row r="155" spans="1:25" x14ac:dyDescent="0.3">
      <c r="A155" s="48"/>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row>
    <row r="156" spans="1:25" x14ac:dyDescent="0.3">
      <c r="A156" s="48"/>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row>
    <row r="157" spans="1:25" x14ac:dyDescent="0.3">
      <c r="A157" s="48"/>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row>
    <row r="158" spans="1:25" x14ac:dyDescent="0.3">
      <c r="A158" s="48"/>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row>
    <row r="159" spans="1:25" x14ac:dyDescent="0.3">
      <c r="A159" s="48"/>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row>
    <row r="160" spans="1:25" x14ac:dyDescent="0.3">
      <c r="A160" s="48"/>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row>
    <row r="161" spans="1:25" x14ac:dyDescent="0.3">
      <c r="A161" s="48"/>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row>
    <row r="162" spans="1:25" x14ac:dyDescent="0.3">
      <c r="A162" s="48"/>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row>
    <row r="163" spans="1:25" x14ac:dyDescent="0.3">
      <c r="A163" s="48"/>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row>
    <row r="164" spans="1:25" x14ac:dyDescent="0.3">
      <c r="A164" s="48"/>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row>
    <row r="165" spans="1:25" x14ac:dyDescent="0.3">
      <c r="A165" s="48"/>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row>
    <row r="166" spans="1:25" x14ac:dyDescent="0.3">
      <c r="A166" s="48"/>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row>
    <row r="167" spans="1:25" x14ac:dyDescent="0.3">
      <c r="A167" s="48"/>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row>
    <row r="168" spans="1:25" x14ac:dyDescent="0.3">
      <c r="A168" s="48"/>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row>
    <row r="169" spans="1:25" x14ac:dyDescent="0.3">
      <c r="A169" s="48"/>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row>
    <row r="170" spans="1:25" x14ac:dyDescent="0.3">
      <c r="A170" s="48"/>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row>
    <row r="171" spans="1:25" x14ac:dyDescent="0.3">
      <c r="A171" s="48"/>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row>
    <row r="172" spans="1:25" x14ac:dyDescent="0.3">
      <c r="A172" s="48"/>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row>
    <row r="173" spans="1:25" x14ac:dyDescent="0.3">
      <c r="A173" s="48"/>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row>
    <row r="174" spans="1:25" x14ac:dyDescent="0.3">
      <c r="A174" s="48"/>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row>
    <row r="175" spans="1:25" x14ac:dyDescent="0.3">
      <c r="A175" s="48"/>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row>
    <row r="176" spans="1:25" x14ac:dyDescent="0.3">
      <c r="A176" s="48"/>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row>
    <row r="177" spans="1:25" x14ac:dyDescent="0.3">
      <c r="A177" s="4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row>
    <row r="178" spans="1:25" x14ac:dyDescent="0.3">
      <c r="A178" s="48"/>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row>
    <row r="179" spans="1:25" x14ac:dyDescent="0.3">
      <c r="A179" s="48"/>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row>
    <row r="180" spans="1:25" x14ac:dyDescent="0.3">
      <c r="A180" s="48"/>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row>
    <row r="181" spans="1:25" x14ac:dyDescent="0.3">
      <c r="A181" s="48"/>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row>
    <row r="182" spans="1:25" x14ac:dyDescent="0.3">
      <c r="A182" s="48"/>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row>
    <row r="183" spans="1:25" x14ac:dyDescent="0.3">
      <c r="A183" s="48"/>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row>
    <row r="184" spans="1:25" x14ac:dyDescent="0.3">
      <c r="A184" s="48"/>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row>
    <row r="185" spans="1:25" x14ac:dyDescent="0.3">
      <c r="A185" s="48"/>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row>
    <row r="186" spans="1:25" x14ac:dyDescent="0.3">
      <c r="A186" s="48"/>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row>
    <row r="187" spans="1:25" x14ac:dyDescent="0.3">
      <c r="A187" s="48"/>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row>
    <row r="188" spans="1:25" x14ac:dyDescent="0.3">
      <c r="A188" s="48"/>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row>
    <row r="189" spans="1:25" x14ac:dyDescent="0.3">
      <c r="A189" s="48"/>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row>
    <row r="190" spans="1:25" x14ac:dyDescent="0.3">
      <c r="A190" s="48"/>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row>
    <row r="191" spans="1:25" x14ac:dyDescent="0.3">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row>
    <row r="192" spans="1:25" x14ac:dyDescent="0.3">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row>
    <row r="193" spans="1:25" x14ac:dyDescent="0.3">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row>
    <row r="194" spans="1:25" x14ac:dyDescent="0.3">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row>
    <row r="195" spans="1:25" x14ac:dyDescent="0.3">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row>
    <row r="196" spans="1:25" x14ac:dyDescent="0.3">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row>
    <row r="197" spans="1:25" x14ac:dyDescent="0.3">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row>
    <row r="198" spans="1:25" x14ac:dyDescent="0.3">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row>
    <row r="199" spans="1:25" x14ac:dyDescent="0.3">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row>
    <row r="200" spans="1:25" x14ac:dyDescent="0.3">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row>
    <row r="201" spans="1:25" x14ac:dyDescent="0.3">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row>
    <row r="202" spans="1:25" x14ac:dyDescent="0.3">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row>
    <row r="203" spans="1:25" x14ac:dyDescent="0.3">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row>
    <row r="204" spans="1:25" x14ac:dyDescent="0.3">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row>
    <row r="205" spans="1:25" x14ac:dyDescent="0.3">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row>
    <row r="206" spans="1:25" x14ac:dyDescent="0.3">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row>
    <row r="207" spans="1:25" x14ac:dyDescent="0.3">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row>
    <row r="208" spans="1:25" x14ac:dyDescent="0.3">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row>
    <row r="209" spans="1:25" x14ac:dyDescent="0.3">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row>
    <row r="210" spans="1:25" x14ac:dyDescent="0.3">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row>
    <row r="211" spans="1:25" x14ac:dyDescent="0.3">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row>
    <row r="212" spans="1:25" x14ac:dyDescent="0.3">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row>
    <row r="213" spans="1:25" x14ac:dyDescent="0.3">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row>
    <row r="214" spans="1:25" x14ac:dyDescent="0.3">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row>
    <row r="215" spans="1:25" x14ac:dyDescent="0.3">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row>
    <row r="216" spans="1:25" x14ac:dyDescent="0.3">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row>
    <row r="217" spans="1:25" x14ac:dyDescent="0.3">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row>
    <row r="218" spans="1:25" x14ac:dyDescent="0.3">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row>
    <row r="219" spans="1:25" x14ac:dyDescent="0.3">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row>
    <row r="220" spans="1:25" x14ac:dyDescent="0.3">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row>
    <row r="221" spans="1:25" x14ac:dyDescent="0.3">
      <c r="A221" s="48"/>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row>
    <row r="222" spans="1:25" x14ac:dyDescent="0.3">
      <c r="A222" s="48"/>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row>
    <row r="223" spans="1:25" x14ac:dyDescent="0.3">
      <c r="A223" s="48"/>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row>
    <row r="224" spans="1:25" x14ac:dyDescent="0.3">
      <c r="A224" s="48"/>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row>
    <row r="225" spans="1:25" x14ac:dyDescent="0.3">
      <c r="A225" s="48"/>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row>
    <row r="226" spans="1:25" x14ac:dyDescent="0.3">
      <c r="A226" s="48"/>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row>
    <row r="227" spans="1:25" x14ac:dyDescent="0.3">
      <c r="A227" s="48"/>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row>
    <row r="228" spans="1:25" x14ac:dyDescent="0.3">
      <c r="A228" s="48"/>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row>
    <row r="229" spans="1:25" x14ac:dyDescent="0.3">
      <c r="A229" s="48"/>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row>
    <row r="230" spans="1:25" x14ac:dyDescent="0.3">
      <c r="A230" s="48"/>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row>
    <row r="231" spans="1:25" x14ac:dyDescent="0.3">
      <c r="A231" s="48"/>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row>
    <row r="232" spans="1:25" x14ac:dyDescent="0.3">
      <c r="A232" s="48"/>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row>
    <row r="233" spans="1:25" x14ac:dyDescent="0.3">
      <c r="A233" s="48"/>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row>
    <row r="234" spans="1:25" x14ac:dyDescent="0.3">
      <c r="A234" s="48"/>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row>
    <row r="235" spans="1:25" x14ac:dyDescent="0.3">
      <c r="A235" s="48"/>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row>
    <row r="236" spans="1:25" x14ac:dyDescent="0.3">
      <c r="A236" s="48"/>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row>
    <row r="237" spans="1:25" x14ac:dyDescent="0.3">
      <c r="A237" s="48"/>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row>
    <row r="238" spans="1:25" x14ac:dyDescent="0.3">
      <c r="A238" s="48"/>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row>
    <row r="239" spans="1:25" x14ac:dyDescent="0.3">
      <c r="A239" s="48"/>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row>
    <row r="240" spans="1:25" x14ac:dyDescent="0.3">
      <c r="A240" s="48"/>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row>
    <row r="241" spans="1:25" x14ac:dyDescent="0.3">
      <c r="A241" s="48"/>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row>
    <row r="242" spans="1:25" x14ac:dyDescent="0.3">
      <c r="A242" s="48"/>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row>
    <row r="243" spans="1:25" x14ac:dyDescent="0.3">
      <c r="A243" s="48"/>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row>
    <row r="244" spans="1:25" x14ac:dyDescent="0.3">
      <c r="A244" s="48"/>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row>
    <row r="245" spans="1:25" x14ac:dyDescent="0.3">
      <c r="A245" s="48"/>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row>
    <row r="246" spans="1:25" x14ac:dyDescent="0.3">
      <c r="A246" s="48"/>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row>
    <row r="247" spans="1:25" x14ac:dyDescent="0.3">
      <c r="A247" s="48"/>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row>
    <row r="248" spans="1:25" x14ac:dyDescent="0.3">
      <c r="A248" s="48"/>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row>
    <row r="249" spans="1:25" x14ac:dyDescent="0.3">
      <c r="A249" s="48"/>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row>
    <row r="250" spans="1:25" x14ac:dyDescent="0.3">
      <c r="A250" s="48"/>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row>
    <row r="251" spans="1:25" x14ac:dyDescent="0.3">
      <c r="A251" s="48"/>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row>
    <row r="252" spans="1:25" x14ac:dyDescent="0.3">
      <c r="A252" s="48"/>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row>
    <row r="253" spans="1:25" x14ac:dyDescent="0.3">
      <c r="A253" s="48"/>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row>
    <row r="254" spans="1:25" x14ac:dyDescent="0.3">
      <c r="A254" s="48"/>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row>
    <row r="255" spans="1:25" x14ac:dyDescent="0.3">
      <c r="A255" s="48"/>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row>
    <row r="256" spans="1:25" x14ac:dyDescent="0.3">
      <c r="A256" s="48"/>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row>
    <row r="257" spans="1:25" x14ac:dyDescent="0.3">
      <c r="A257" s="48"/>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row>
    <row r="258" spans="1:25" x14ac:dyDescent="0.3">
      <c r="A258" s="48"/>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row>
    <row r="259" spans="1:25" x14ac:dyDescent="0.3">
      <c r="A259" s="48"/>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row>
    <row r="260" spans="1:25" x14ac:dyDescent="0.3">
      <c r="A260" s="48"/>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row>
    <row r="261" spans="1:25" x14ac:dyDescent="0.3">
      <c r="A261" s="48"/>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row>
    <row r="262" spans="1:25" x14ac:dyDescent="0.3">
      <c r="A262" s="48"/>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row>
    <row r="263" spans="1:25" x14ac:dyDescent="0.3">
      <c r="A263" s="48"/>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row>
    <row r="264" spans="1:25" x14ac:dyDescent="0.3">
      <c r="A264" s="48"/>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row>
    <row r="265" spans="1:25" x14ac:dyDescent="0.3">
      <c r="A265" s="48"/>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row>
    <row r="266" spans="1:25" x14ac:dyDescent="0.3">
      <c r="A266" s="48"/>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row>
    <row r="267" spans="1:25" x14ac:dyDescent="0.3">
      <c r="A267" s="48"/>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row>
    <row r="268" spans="1:25" x14ac:dyDescent="0.3">
      <c r="A268" s="48"/>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row>
    <row r="269" spans="1:25" x14ac:dyDescent="0.3">
      <c r="A269" s="48"/>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row>
    <row r="270" spans="1:25" x14ac:dyDescent="0.3">
      <c r="A270" s="48"/>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row>
    <row r="271" spans="1:25" x14ac:dyDescent="0.3">
      <c r="A271" s="48"/>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row>
    <row r="272" spans="1:25" x14ac:dyDescent="0.3">
      <c r="A272" s="48"/>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row>
    <row r="273" spans="1:25" x14ac:dyDescent="0.3">
      <c r="A273" s="48"/>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row>
    <row r="274" spans="1:25" x14ac:dyDescent="0.3">
      <c r="E274" s="48"/>
      <c r="F274" s="48"/>
      <c r="G274" s="48"/>
      <c r="H274" s="48"/>
      <c r="I274" s="48"/>
      <c r="J274" s="48"/>
      <c r="K274" s="48"/>
      <c r="L274" s="48"/>
      <c r="M274" s="48"/>
      <c r="N274" s="48"/>
      <c r="O274" s="48"/>
      <c r="P274" s="48"/>
      <c r="Q274" s="48"/>
      <c r="R274" s="48"/>
      <c r="S274" s="48"/>
      <c r="T274" s="48"/>
      <c r="U274" s="48"/>
      <c r="V274" s="48"/>
      <c r="W274" s="48"/>
      <c r="X274" s="48"/>
      <c r="Y274" s="48"/>
    </row>
  </sheetData>
  <sheetProtection autoFilter="0"/>
  <protectedRanges>
    <protectedRange sqref="B13:E13 D14:E16 B14:C20" name="Range1"/>
  </protectedRanges>
  <mergeCells count="1">
    <mergeCell ref="B11:E11"/>
  </mergeCells>
  <hyperlinks>
    <hyperlink ref="F1" location="INDEX!A1" display="Return to INDEX" xr:uid="{588FEBCA-96C2-417C-9E6D-6EFFCA6B59BE}"/>
  </hyperlinks>
  <pageMargins left="0.7" right="0.7" top="0.75" bottom="0.75" header="0.3" footer="0.3"/>
  <pageSetup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E43F1-57DB-43B2-A6A1-26613D97B208}">
  <sheetPr codeName="Sheet10">
    <tabColor rgb="FF6699FF"/>
  </sheetPr>
  <dimension ref="A1:K401"/>
  <sheetViews>
    <sheetView tabSelected="1" topLeftCell="C1" zoomScale="80" zoomScaleNormal="80" workbookViewId="0">
      <pane ySplit="15" topLeftCell="A16" activePane="bottomLeft" state="frozen"/>
      <selection activeCell="E1" sqref="E1"/>
      <selection pane="bottomLeft" activeCell="F42" sqref="F42"/>
    </sheetView>
  </sheetViews>
  <sheetFormatPr defaultRowHeight="14.5" x14ac:dyDescent="0.35"/>
  <cols>
    <col min="2" max="2" width="12" customWidth="1"/>
    <col min="4" max="5" width="29.54296875" bestFit="1" customWidth="1"/>
    <col min="6" max="6" width="31.1796875" bestFit="1" customWidth="1"/>
    <col min="7" max="7" width="32.81640625" bestFit="1" customWidth="1"/>
    <col min="8" max="8" width="39.1796875" bestFit="1" customWidth="1"/>
    <col min="9" max="9" width="48.1796875" bestFit="1" customWidth="1"/>
    <col min="10" max="10" width="13.81640625" bestFit="1" customWidth="1"/>
  </cols>
  <sheetData>
    <row r="1" spans="1:9" ht="23.5" x14ac:dyDescent="0.55000000000000004">
      <c r="A1" s="59" t="s">
        <v>10</v>
      </c>
      <c r="B1" s="61"/>
      <c r="C1" s="61"/>
      <c r="D1" s="61"/>
      <c r="E1" s="61"/>
      <c r="F1" s="61"/>
      <c r="G1" s="63" t="s">
        <v>33</v>
      </c>
    </row>
    <row r="2" spans="1:9" x14ac:dyDescent="0.35">
      <c r="A2" s="61"/>
      <c r="B2" s="61"/>
      <c r="C2" s="61"/>
      <c r="D2" s="61"/>
      <c r="E2" s="61"/>
      <c r="F2" s="61"/>
      <c r="G2" s="61"/>
    </row>
    <row r="3" spans="1:9" x14ac:dyDescent="0.35">
      <c r="A3" s="61"/>
      <c r="B3" s="61"/>
      <c r="C3" s="61"/>
      <c r="D3" s="61"/>
      <c r="E3" s="61"/>
      <c r="F3" s="61"/>
      <c r="G3" s="61"/>
    </row>
    <row r="4" spans="1:9" x14ac:dyDescent="0.35">
      <c r="A4" s="61"/>
      <c r="B4" s="61"/>
      <c r="C4" s="61"/>
      <c r="D4" s="61"/>
      <c r="E4" s="61"/>
      <c r="F4" s="61"/>
      <c r="G4" s="61"/>
    </row>
    <row r="5" spans="1:9" x14ac:dyDescent="0.35">
      <c r="A5" s="61"/>
      <c r="B5" s="61"/>
      <c r="C5" s="61"/>
      <c r="D5" s="61"/>
      <c r="E5" s="61"/>
      <c r="F5" s="61"/>
      <c r="G5" s="61"/>
    </row>
    <row r="6" spans="1:9" x14ac:dyDescent="0.35">
      <c r="A6" s="61"/>
      <c r="B6" s="61"/>
      <c r="C6" s="61"/>
      <c r="D6" s="61"/>
      <c r="E6" s="61"/>
      <c r="F6" s="61"/>
      <c r="G6" s="61"/>
    </row>
    <row r="7" spans="1:9" x14ac:dyDescent="0.35">
      <c r="A7" s="61"/>
      <c r="B7" s="61"/>
      <c r="C7" s="61"/>
      <c r="D7" s="61"/>
      <c r="E7" s="61"/>
      <c r="F7" s="61"/>
      <c r="G7" s="61"/>
    </row>
    <row r="8" spans="1:9" x14ac:dyDescent="0.35">
      <c r="A8" s="61"/>
      <c r="B8" s="61"/>
      <c r="C8" s="61"/>
      <c r="D8" s="61"/>
      <c r="E8" s="61"/>
      <c r="F8" s="61"/>
      <c r="G8" s="61"/>
    </row>
    <row r="9" spans="1:9" x14ac:dyDescent="0.35">
      <c r="A9" s="61"/>
      <c r="B9" s="61"/>
      <c r="C9" s="61"/>
      <c r="D9" s="61"/>
      <c r="E9" s="61"/>
      <c r="F9" s="61"/>
      <c r="G9" s="61"/>
      <c r="H9" s="1"/>
    </row>
    <row r="10" spans="1:9" x14ac:dyDescent="0.35">
      <c r="A10" s="61"/>
      <c r="B10" s="61"/>
      <c r="C10" s="61"/>
      <c r="D10" s="61"/>
      <c r="E10" s="61"/>
      <c r="F10" s="61"/>
      <c r="G10" s="61"/>
    </row>
    <row r="14" spans="1:9" ht="15" thickBot="1" x14ac:dyDescent="0.4">
      <c r="B14" s="58"/>
      <c r="C14" s="13"/>
      <c r="D14" s="8" t="s">
        <v>73</v>
      </c>
      <c r="E14" s="8" t="s">
        <v>74</v>
      </c>
      <c r="F14" s="60" t="s">
        <v>75</v>
      </c>
      <c r="G14" s="8" t="s">
        <v>76</v>
      </c>
      <c r="H14" s="8" t="s">
        <v>77</v>
      </c>
      <c r="I14" s="60" t="s">
        <v>78</v>
      </c>
    </row>
    <row r="15" spans="1:9" x14ac:dyDescent="0.35">
      <c r="B15" s="100" t="s">
        <v>79</v>
      </c>
      <c r="C15" s="100" t="s">
        <v>80</v>
      </c>
      <c r="D15" s="100" t="s">
        <v>81</v>
      </c>
      <c r="E15" s="62" t="s">
        <v>82</v>
      </c>
      <c r="F15" s="62" t="s">
        <v>83</v>
      </c>
      <c r="G15" s="62" t="s">
        <v>84</v>
      </c>
      <c r="H15" s="62" t="s">
        <v>85</v>
      </c>
      <c r="I15" s="62" t="s">
        <v>86</v>
      </c>
    </row>
    <row r="16" spans="1:9" x14ac:dyDescent="0.35">
      <c r="B16" t="s">
        <v>87</v>
      </c>
      <c r="C16" t="s">
        <v>88</v>
      </c>
      <c r="D16" t="s">
        <v>58</v>
      </c>
      <c r="E16" s="352" t="s">
        <v>89</v>
      </c>
      <c r="F16" s="352" t="s">
        <v>90</v>
      </c>
      <c r="G16" s="417" t="s">
        <v>90</v>
      </c>
      <c r="H16" s="416" t="s">
        <v>90</v>
      </c>
    </row>
    <row r="17" spans="2:9" x14ac:dyDescent="0.35">
      <c r="D17" t="s">
        <v>60</v>
      </c>
      <c r="E17" s="352"/>
      <c r="F17" s="352"/>
      <c r="G17" s="417"/>
    </row>
    <row r="18" spans="2:9" x14ac:dyDescent="0.35">
      <c r="D18" t="s">
        <v>62</v>
      </c>
      <c r="E18" s="352"/>
      <c r="F18" s="352" t="s">
        <v>91</v>
      </c>
      <c r="G18" s="417" t="s">
        <v>92</v>
      </c>
      <c r="H18" s="416" t="s">
        <v>92</v>
      </c>
      <c r="I18" s="418" t="s">
        <v>93</v>
      </c>
    </row>
    <row r="19" spans="2:9" x14ac:dyDescent="0.35">
      <c r="B19" s="1"/>
      <c r="C19" s="1"/>
      <c r="D19" t="s">
        <v>64</v>
      </c>
      <c r="E19" s="352"/>
      <c r="F19" s="352"/>
      <c r="G19" s="417"/>
    </row>
    <row r="20" spans="2:9" x14ac:dyDescent="0.35">
      <c r="D20" t="s">
        <v>66</v>
      </c>
      <c r="E20" s="352"/>
      <c r="F20" s="352"/>
      <c r="G20" s="417" t="s">
        <v>94</v>
      </c>
      <c r="H20" s="416" t="s">
        <v>94</v>
      </c>
      <c r="I20" s="418" t="s">
        <v>93</v>
      </c>
    </row>
    <row r="21" spans="2:9" x14ac:dyDescent="0.35">
      <c r="D21" t="s">
        <v>68</v>
      </c>
      <c r="E21" s="352"/>
      <c r="F21" s="352"/>
      <c r="G21" s="417"/>
    </row>
    <row r="22" spans="2:9" x14ac:dyDescent="0.35">
      <c r="D22" t="s">
        <v>70</v>
      </c>
      <c r="E22" s="352"/>
      <c r="F22" s="352"/>
      <c r="G22" s="417" t="s">
        <v>95</v>
      </c>
      <c r="H22" s="416" t="s">
        <v>95</v>
      </c>
      <c r="I22" s="418" t="s">
        <v>93</v>
      </c>
    </row>
    <row r="23" spans="2:9" x14ac:dyDescent="0.35">
      <c r="D23" t="s">
        <v>72</v>
      </c>
      <c r="E23" s="352"/>
      <c r="F23" s="352"/>
      <c r="G23" s="417"/>
    </row>
    <row r="24" spans="2:9" x14ac:dyDescent="0.35">
      <c r="E24" s="352"/>
      <c r="F24" s="352"/>
      <c r="G24" s="417" t="s">
        <v>96</v>
      </c>
      <c r="H24" s="416" t="s">
        <v>96</v>
      </c>
      <c r="I24" s="418" t="s">
        <v>93</v>
      </c>
    </row>
    <row r="25" spans="2:9" x14ac:dyDescent="0.35">
      <c r="E25" s="352"/>
      <c r="F25" s="352"/>
      <c r="G25" s="417"/>
    </row>
    <row r="26" spans="2:9" x14ac:dyDescent="0.35">
      <c r="E26" s="352"/>
      <c r="F26" s="352"/>
      <c r="G26" s="417" t="s">
        <v>97</v>
      </c>
      <c r="H26" s="416" t="s">
        <v>97</v>
      </c>
      <c r="I26" s="418" t="s">
        <v>93</v>
      </c>
    </row>
    <row r="27" spans="2:9" x14ac:dyDescent="0.35">
      <c r="E27" s="352"/>
      <c r="F27" s="352"/>
      <c r="G27" s="417"/>
    </row>
    <row r="28" spans="2:9" x14ac:dyDescent="0.35">
      <c r="E28" s="352"/>
      <c r="F28" s="352"/>
      <c r="G28" s="417" t="s">
        <v>98</v>
      </c>
      <c r="H28" s="416" t="s">
        <v>98</v>
      </c>
      <c r="I28" s="418" t="s">
        <v>93</v>
      </c>
    </row>
    <row r="29" spans="2:9" x14ac:dyDescent="0.35">
      <c r="E29" s="352"/>
      <c r="F29" s="352"/>
      <c r="G29" s="417"/>
    </row>
    <row r="30" spans="2:9" x14ac:dyDescent="0.35">
      <c r="E30" s="352"/>
      <c r="F30" s="352"/>
      <c r="G30" s="417" t="s">
        <v>99</v>
      </c>
      <c r="H30" s="416" t="s">
        <v>99</v>
      </c>
      <c r="I30" s="418" t="s">
        <v>93</v>
      </c>
    </row>
    <row r="31" spans="2:9" x14ac:dyDescent="0.35">
      <c r="E31" s="352"/>
      <c r="F31" s="352"/>
      <c r="G31" s="417"/>
    </row>
    <row r="32" spans="2:9" x14ac:dyDescent="0.35">
      <c r="E32" s="352"/>
      <c r="F32" s="352"/>
      <c r="G32" s="417" t="s">
        <v>100</v>
      </c>
      <c r="H32" s="416" t="s">
        <v>100</v>
      </c>
      <c r="I32" s="418" t="s">
        <v>93</v>
      </c>
    </row>
    <row r="33" spans="1:9" x14ac:dyDescent="0.35">
      <c r="A33" s="477"/>
      <c r="B33" s="477"/>
      <c r="E33" s="352"/>
      <c r="F33" s="352"/>
      <c r="G33" s="417"/>
    </row>
    <row r="34" spans="1:9" x14ac:dyDescent="0.35">
      <c r="E34" s="352"/>
      <c r="F34" s="352"/>
      <c r="G34" s="417" t="s">
        <v>101</v>
      </c>
      <c r="H34" s="416" t="s">
        <v>101</v>
      </c>
      <c r="I34" s="418" t="s">
        <v>93</v>
      </c>
    </row>
    <row r="35" spans="1:9" x14ac:dyDescent="0.35">
      <c r="E35" s="352"/>
      <c r="F35" s="352"/>
      <c r="G35" s="417"/>
    </row>
    <row r="36" spans="1:9" x14ac:dyDescent="0.35">
      <c r="E36" s="352"/>
      <c r="F36" s="352"/>
      <c r="G36" s="417" t="s">
        <v>102</v>
      </c>
      <c r="H36" s="416" t="s">
        <v>102</v>
      </c>
      <c r="I36" s="418" t="s">
        <v>93</v>
      </c>
    </row>
    <row r="37" spans="1:9" x14ac:dyDescent="0.35">
      <c r="E37" s="352"/>
      <c r="F37" s="352"/>
      <c r="G37" s="417"/>
    </row>
    <row r="38" spans="1:9" x14ac:dyDescent="0.35">
      <c r="D38" s="478"/>
      <c r="E38" s="352"/>
      <c r="F38" s="352"/>
      <c r="G38" s="417" t="s">
        <v>103</v>
      </c>
      <c r="H38" s="416" t="s">
        <v>103</v>
      </c>
      <c r="I38" s="418" t="s">
        <v>93</v>
      </c>
    </row>
    <row r="39" spans="1:9" x14ac:dyDescent="0.35">
      <c r="D39" s="478"/>
      <c r="E39" s="352"/>
      <c r="F39" s="352"/>
      <c r="G39" s="417"/>
    </row>
    <row r="40" spans="1:9" x14ac:dyDescent="0.35">
      <c r="D40" s="478"/>
      <c r="E40" s="352"/>
      <c r="F40" s="352"/>
      <c r="G40" s="417" t="s">
        <v>104</v>
      </c>
      <c r="H40" s="416" t="s">
        <v>104</v>
      </c>
      <c r="I40" s="418" t="s">
        <v>93</v>
      </c>
    </row>
    <row r="41" spans="1:9" x14ac:dyDescent="0.35">
      <c r="D41" s="478"/>
      <c r="E41" s="352"/>
      <c r="F41" s="352"/>
      <c r="G41" s="417"/>
    </row>
    <row r="42" spans="1:9" x14ac:dyDescent="0.35">
      <c r="D42" s="478"/>
      <c r="E42" s="352"/>
      <c r="F42" s="352"/>
      <c r="G42" s="417" t="s">
        <v>105</v>
      </c>
      <c r="H42" s="416" t="s">
        <v>105</v>
      </c>
      <c r="I42" s="418" t="s">
        <v>93</v>
      </c>
    </row>
    <row r="43" spans="1:9" x14ac:dyDescent="0.35">
      <c r="D43" s="478"/>
      <c r="E43" s="352"/>
      <c r="F43" s="352"/>
      <c r="G43" s="417"/>
    </row>
    <row r="44" spans="1:9" x14ac:dyDescent="0.35">
      <c r="D44" s="478"/>
      <c r="E44" s="352"/>
      <c r="F44" s="352"/>
      <c r="G44" s="417" t="s">
        <v>106</v>
      </c>
      <c r="H44" s="416" t="s">
        <v>106</v>
      </c>
      <c r="I44" s="418" t="s">
        <v>93</v>
      </c>
    </row>
    <row r="45" spans="1:9" x14ac:dyDescent="0.35">
      <c r="D45" s="478"/>
      <c r="E45" s="352"/>
      <c r="F45" s="352"/>
      <c r="G45" s="417"/>
    </row>
    <row r="46" spans="1:9" x14ac:dyDescent="0.35">
      <c r="A46" s="2"/>
      <c r="D46" s="478"/>
      <c r="E46" s="352"/>
      <c r="F46" s="352"/>
      <c r="G46" s="417" t="s">
        <v>107</v>
      </c>
      <c r="H46" s="416" t="s">
        <v>107</v>
      </c>
      <c r="I46" s="418" t="s">
        <v>93</v>
      </c>
    </row>
    <row r="47" spans="1:9" x14ac:dyDescent="0.35">
      <c r="E47" s="352"/>
      <c r="F47" s="352"/>
      <c r="G47" s="417"/>
    </row>
    <row r="48" spans="1:9" x14ac:dyDescent="0.35">
      <c r="E48" s="352"/>
      <c r="F48" s="352"/>
      <c r="G48" s="417" t="s">
        <v>108</v>
      </c>
      <c r="H48" s="416" t="s">
        <v>108</v>
      </c>
      <c r="I48" s="418" t="s">
        <v>93</v>
      </c>
    </row>
    <row r="49" spans="1:9" x14ac:dyDescent="0.35">
      <c r="E49" s="352"/>
      <c r="F49" s="352"/>
      <c r="G49" s="417"/>
    </row>
    <row r="50" spans="1:9" x14ac:dyDescent="0.35">
      <c r="E50" s="352"/>
      <c r="F50" s="352" t="s">
        <v>109</v>
      </c>
      <c r="G50" s="417" t="s">
        <v>92</v>
      </c>
      <c r="H50" s="416" t="s">
        <v>92</v>
      </c>
      <c r="I50" s="418" t="s">
        <v>93</v>
      </c>
    </row>
    <row r="51" spans="1:9" x14ac:dyDescent="0.35">
      <c r="E51" s="352"/>
      <c r="F51" s="352"/>
      <c r="G51" s="417"/>
    </row>
    <row r="52" spans="1:9" x14ac:dyDescent="0.35">
      <c r="E52" s="352"/>
      <c r="F52" s="352"/>
      <c r="G52" s="417" t="s">
        <v>96</v>
      </c>
      <c r="H52" s="416" t="s">
        <v>96</v>
      </c>
      <c r="I52" s="418" t="s">
        <v>93</v>
      </c>
    </row>
    <row r="53" spans="1:9" x14ac:dyDescent="0.35">
      <c r="E53" s="352"/>
      <c r="F53" s="352"/>
      <c r="G53" s="417"/>
    </row>
    <row r="54" spans="1:9" x14ac:dyDescent="0.35">
      <c r="E54" s="352"/>
      <c r="F54" s="352"/>
      <c r="G54" s="417" t="s">
        <v>97</v>
      </c>
      <c r="H54" s="416" t="s">
        <v>97</v>
      </c>
      <c r="I54" s="418" t="s">
        <v>93</v>
      </c>
    </row>
    <row r="55" spans="1:9" x14ac:dyDescent="0.35">
      <c r="E55" s="352"/>
      <c r="F55" s="352"/>
      <c r="G55" s="417"/>
    </row>
    <row r="56" spans="1:9" x14ac:dyDescent="0.35">
      <c r="B56" s="2"/>
      <c r="E56" s="352"/>
      <c r="F56" s="352"/>
      <c r="G56" s="417" t="s">
        <v>109</v>
      </c>
      <c r="H56" s="416" t="s">
        <v>109</v>
      </c>
      <c r="I56" s="418" t="s">
        <v>93</v>
      </c>
    </row>
    <row r="57" spans="1:9" x14ac:dyDescent="0.35">
      <c r="B57" s="2"/>
      <c r="E57" s="352"/>
      <c r="F57" s="352"/>
      <c r="G57" s="417"/>
    </row>
    <row r="58" spans="1:9" x14ac:dyDescent="0.35">
      <c r="B58" s="2"/>
      <c r="E58" s="352"/>
      <c r="F58" s="352"/>
      <c r="G58" s="417" t="s">
        <v>110</v>
      </c>
      <c r="H58" s="416" t="s">
        <v>110</v>
      </c>
      <c r="I58" s="418" t="s">
        <v>93</v>
      </c>
    </row>
    <row r="59" spans="1:9" x14ac:dyDescent="0.35">
      <c r="A59" s="477"/>
      <c r="B59" s="2"/>
      <c r="E59" s="352"/>
      <c r="F59" s="352"/>
      <c r="G59" s="417"/>
    </row>
    <row r="60" spans="1:9" x14ac:dyDescent="0.35">
      <c r="B60" s="2"/>
      <c r="E60" s="352"/>
      <c r="F60" s="352"/>
      <c r="G60" s="417" t="s">
        <v>99</v>
      </c>
      <c r="H60" s="416" t="s">
        <v>99</v>
      </c>
      <c r="I60" s="418" t="s">
        <v>93</v>
      </c>
    </row>
    <row r="61" spans="1:9" x14ac:dyDescent="0.35">
      <c r="B61" s="2"/>
      <c r="E61" s="352"/>
      <c r="F61" s="352"/>
      <c r="G61" s="417"/>
    </row>
    <row r="62" spans="1:9" x14ac:dyDescent="0.35">
      <c r="A62" s="477"/>
      <c r="B62" s="2"/>
      <c r="E62" s="352"/>
      <c r="F62" s="352"/>
      <c r="G62" s="417" t="s">
        <v>100</v>
      </c>
      <c r="H62" s="416" t="s">
        <v>100</v>
      </c>
      <c r="I62" s="418" t="s">
        <v>93</v>
      </c>
    </row>
    <row r="63" spans="1:9" x14ac:dyDescent="0.35">
      <c r="B63" s="2"/>
      <c r="E63" s="352"/>
      <c r="F63" s="352"/>
      <c r="G63" s="417"/>
    </row>
    <row r="64" spans="1:9" x14ac:dyDescent="0.35">
      <c r="B64" s="2"/>
      <c r="E64" s="352"/>
      <c r="F64" s="352"/>
      <c r="G64" s="417" t="s">
        <v>111</v>
      </c>
      <c r="H64" s="416" t="s">
        <v>111</v>
      </c>
      <c r="I64" s="418" t="s">
        <v>93</v>
      </c>
    </row>
    <row r="65" spans="1:9" x14ac:dyDescent="0.35">
      <c r="B65" s="2"/>
      <c r="E65" s="352"/>
      <c r="F65" s="352"/>
      <c r="G65" s="417"/>
    </row>
    <row r="66" spans="1:9" x14ac:dyDescent="0.35">
      <c r="B66" s="2"/>
      <c r="E66" s="352"/>
      <c r="F66" s="352"/>
      <c r="G66" s="417" t="s">
        <v>112</v>
      </c>
      <c r="H66" s="416" t="s">
        <v>112</v>
      </c>
      <c r="I66" s="418" t="s">
        <v>93</v>
      </c>
    </row>
    <row r="67" spans="1:9" x14ac:dyDescent="0.35">
      <c r="A67" s="477"/>
      <c r="B67" s="2"/>
      <c r="E67" s="352"/>
      <c r="F67" s="352"/>
      <c r="G67" s="417"/>
    </row>
    <row r="68" spans="1:9" x14ac:dyDescent="0.35">
      <c r="E68" s="352"/>
      <c r="F68" s="352" t="s">
        <v>113</v>
      </c>
      <c r="G68" s="352" t="s">
        <v>114</v>
      </c>
      <c r="H68" s="417" t="s">
        <v>115</v>
      </c>
      <c r="I68" s="416" t="s">
        <v>115</v>
      </c>
    </row>
    <row r="69" spans="1:9" x14ac:dyDescent="0.35">
      <c r="B69" s="3"/>
      <c r="E69" s="352"/>
      <c r="F69" s="352"/>
      <c r="G69" s="352"/>
    </row>
    <row r="70" spans="1:9" x14ac:dyDescent="0.35">
      <c r="B70" s="4"/>
      <c r="E70" s="352"/>
      <c r="F70" s="352"/>
      <c r="G70" s="352"/>
      <c r="H70" s="417" t="s">
        <v>116</v>
      </c>
      <c r="I70" s="416" t="s">
        <v>116</v>
      </c>
    </row>
    <row r="71" spans="1:9" x14ac:dyDescent="0.35">
      <c r="E71" s="352"/>
      <c r="F71" s="352"/>
      <c r="G71" s="352"/>
    </row>
    <row r="72" spans="1:9" x14ac:dyDescent="0.35">
      <c r="E72" s="352"/>
      <c r="F72" s="352"/>
      <c r="G72" s="352"/>
      <c r="H72" s="417" t="s">
        <v>117</v>
      </c>
      <c r="I72" s="416" t="s">
        <v>117</v>
      </c>
    </row>
    <row r="73" spans="1:9" x14ac:dyDescent="0.35">
      <c r="E73" s="352"/>
      <c r="F73" s="352"/>
      <c r="G73" s="352"/>
    </row>
    <row r="74" spans="1:9" x14ac:dyDescent="0.35">
      <c r="E74" s="352"/>
      <c r="F74" s="352"/>
      <c r="G74" s="352"/>
      <c r="H74" s="417" t="s">
        <v>118</v>
      </c>
      <c r="I74" s="416" t="s">
        <v>118</v>
      </c>
    </row>
    <row r="75" spans="1:9" x14ac:dyDescent="0.35">
      <c r="E75" s="352"/>
      <c r="F75" s="352"/>
      <c r="G75" s="352"/>
    </row>
    <row r="76" spans="1:9" x14ac:dyDescent="0.35">
      <c r="E76" s="352"/>
      <c r="F76" s="352"/>
      <c r="G76" s="352"/>
      <c r="H76" s="417" t="s">
        <v>119</v>
      </c>
      <c r="I76" s="416" t="s">
        <v>119</v>
      </c>
    </row>
    <row r="77" spans="1:9" x14ac:dyDescent="0.35">
      <c r="E77" s="352"/>
      <c r="F77" s="352"/>
      <c r="G77" s="352"/>
    </row>
    <row r="78" spans="1:9" x14ac:dyDescent="0.35">
      <c r="E78" s="352"/>
      <c r="F78" s="352"/>
      <c r="G78" s="352"/>
      <c r="H78" s="417" t="s">
        <v>120</v>
      </c>
      <c r="I78" s="416" t="s">
        <v>120</v>
      </c>
    </row>
    <row r="79" spans="1:9" x14ac:dyDescent="0.35">
      <c r="E79" s="352"/>
      <c r="F79" s="352"/>
      <c r="G79" s="352"/>
    </row>
    <row r="80" spans="1:9" x14ac:dyDescent="0.35">
      <c r="E80" s="352"/>
      <c r="F80" s="352"/>
      <c r="G80" s="352"/>
      <c r="H80" s="417" t="s">
        <v>121</v>
      </c>
      <c r="I80" s="416" t="s">
        <v>121</v>
      </c>
    </row>
    <row r="81" spans="5:9" x14ac:dyDescent="0.35">
      <c r="E81" s="352"/>
      <c r="F81" s="352"/>
      <c r="G81" s="352"/>
    </row>
    <row r="82" spans="5:9" x14ac:dyDescent="0.35">
      <c r="E82" s="352"/>
      <c r="F82" s="352"/>
      <c r="G82" s="352"/>
      <c r="H82" s="417" t="s">
        <v>122</v>
      </c>
      <c r="I82" s="416" t="s">
        <v>122</v>
      </c>
    </row>
    <row r="83" spans="5:9" x14ac:dyDescent="0.35">
      <c r="E83" s="352"/>
      <c r="F83" s="352"/>
      <c r="G83" s="352"/>
    </row>
    <row r="84" spans="5:9" x14ac:dyDescent="0.35">
      <c r="E84" s="352"/>
      <c r="F84" s="352"/>
      <c r="G84" s="352"/>
      <c r="H84" s="417" t="s">
        <v>123</v>
      </c>
      <c r="I84" s="416" t="s">
        <v>123</v>
      </c>
    </row>
    <row r="85" spans="5:9" x14ac:dyDescent="0.35">
      <c r="E85" s="352"/>
      <c r="F85" s="352"/>
      <c r="G85" s="352"/>
    </row>
    <row r="86" spans="5:9" x14ac:dyDescent="0.35">
      <c r="E86" s="352"/>
      <c r="F86" s="352"/>
      <c r="G86" s="352"/>
      <c r="H86" s="417" t="s">
        <v>124</v>
      </c>
      <c r="I86" s="416" t="s">
        <v>124</v>
      </c>
    </row>
    <row r="87" spans="5:9" x14ac:dyDescent="0.35">
      <c r="E87" s="352"/>
      <c r="F87" s="352"/>
      <c r="G87" s="352"/>
    </row>
    <row r="88" spans="5:9" x14ac:dyDescent="0.35">
      <c r="E88" s="352"/>
      <c r="F88" s="352"/>
      <c r="G88" s="352" t="s">
        <v>125</v>
      </c>
      <c r="H88" s="417" t="s">
        <v>126</v>
      </c>
      <c r="I88" s="416" t="s">
        <v>126</v>
      </c>
    </row>
    <row r="89" spans="5:9" x14ac:dyDescent="0.35">
      <c r="E89" s="352"/>
      <c r="F89" s="352"/>
      <c r="G89" s="352"/>
    </row>
    <row r="90" spans="5:9" x14ac:dyDescent="0.35">
      <c r="E90" s="352"/>
      <c r="F90" s="352"/>
      <c r="G90" s="352"/>
      <c r="H90" s="417" t="s">
        <v>127</v>
      </c>
      <c r="I90" s="416" t="s">
        <v>127</v>
      </c>
    </row>
    <row r="91" spans="5:9" x14ac:dyDescent="0.35">
      <c r="E91" s="352"/>
      <c r="F91" s="352"/>
      <c r="G91" s="352"/>
    </row>
    <row r="92" spans="5:9" x14ac:dyDescent="0.35">
      <c r="E92" s="352"/>
      <c r="F92" s="352"/>
      <c r="G92" s="352"/>
      <c r="H92" s="417" t="s">
        <v>128</v>
      </c>
      <c r="I92" s="416" t="s">
        <v>128</v>
      </c>
    </row>
    <row r="93" spans="5:9" x14ac:dyDescent="0.35">
      <c r="E93" s="352"/>
      <c r="F93" s="352"/>
      <c r="G93" s="352"/>
    </row>
    <row r="94" spans="5:9" x14ac:dyDescent="0.35">
      <c r="E94" s="352"/>
      <c r="F94" s="352"/>
      <c r="G94" s="352"/>
      <c r="H94" s="417" t="s">
        <v>129</v>
      </c>
      <c r="I94" s="416" t="s">
        <v>129</v>
      </c>
    </row>
    <row r="95" spans="5:9" x14ac:dyDescent="0.35">
      <c r="E95" s="352"/>
      <c r="F95" s="352"/>
      <c r="G95" s="352"/>
    </row>
    <row r="96" spans="5:9" x14ac:dyDescent="0.35">
      <c r="E96" s="352"/>
      <c r="F96" s="352"/>
      <c r="G96" s="352"/>
      <c r="H96" s="417" t="s">
        <v>12360</v>
      </c>
      <c r="I96" s="416" t="s">
        <v>12360</v>
      </c>
    </row>
    <row r="97" spans="5:9" x14ac:dyDescent="0.35">
      <c r="E97" s="352"/>
      <c r="F97" s="352"/>
      <c r="G97" s="352"/>
    </row>
    <row r="98" spans="5:9" x14ac:dyDescent="0.35">
      <c r="E98" s="352"/>
      <c r="F98" s="352"/>
      <c r="G98" s="352"/>
      <c r="H98" s="417" t="s">
        <v>131</v>
      </c>
      <c r="I98" s="416" t="s">
        <v>131</v>
      </c>
    </row>
    <row r="99" spans="5:9" x14ac:dyDescent="0.35">
      <c r="E99" s="352"/>
      <c r="F99" s="352"/>
      <c r="G99" s="352"/>
    </row>
    <row r="100" spans="5:9" x14ac:dyDescent="0.35">
      <c r="E100" s="352"/>
      <c r="F100" s="352"/>
      <c r="G100" s="352"/>
      <c r="H100" s="417" t="s">
        <v>132</v>
      </c>
      <c r="I100" s="416" t="s">
        <v>132</v>
      </c>
    </row>
    <row r="101" spans="5:9" x14ac:dyDescent="0.35">
      <c r="E101" s="352"/>
      <c r="F101" s="352"/>
      <c r="G101" s="352"/>
    </row>
    <row r="102" spans="5:9" x14ac:dyDescent="0.35">
      <c r="E102" s="352"/>
      <c r="F102" s="352"/>
      <c r="G102" s="352"/>
      <c r="H102" s="417" t="s">
        <v>133</v>
      </c>
      <c r="I102" s="416" t="s">
        <v>133</v>
      </c>
    </row>
    <row r="103" spans="5:9" x14ac:dyDescent="0.35">
      <c r="E103" s="352"/>
      <c r="F103" s="352"/>
      <c r="G103" s="352"/>
    </row>
    <row r="104" spans="5:9" x14ac:dyDescent="0.35">
      <c r="E104" s="352"/>
      <c r="F104" s="352"/>
      <c r="G104" s="352"/>
      <c r="H104" s="417" t="s">
        <v>134</v>
      </c>
      <c r="I104" s="416" t="s">
        <v>134</v>
      </c>
    </row>
    <row r="105" spans="5:9" x14ac:dyDescent="0.35">
      <c r="E105" s="352"/>
      <c r="F105" s="352"/>
      <c r="G105" s="352"/>
    </row>
    <row r="106" spans="5:9" x14ac:dyDescent="0.35">
      <c r="E106" s="352"/>
      <c r="F106" s="352"/>
      <c r="G106" s="352"/>
      <c r="H106" s="417" t="s">
        <v>135</v>
      </c>
      <c r="I106" s="416" t="s">
        <v>135</v>
      </c>
    </row>
    <row r="107" spans="5:9" x14ac:dyDescent="0.35">
      <c r="E107" s="352"/>
      <c r="F107" s="352"/>
      <c r="G107" s="352"/>
    </row>
    <row r="108" spans="5:9" x14ac:dyDescent="0.35">
      <c r="E108" s="352"/>
      <c r="F108" s="352"/>
      <c r="G108" s="352"/>
      <c r="H108" s="417" t="s">
        <v>136</v>
      </c>
      <c r="I108" s="416" t="s">
        <v>136</v>
      </c>
    </row>
    <row r="109" spans="5:9" x14ac:dyDescent="0.35">
      <c r="E109" s="352"/>
      <c r="F109" s="352"/>
      <c r="G109" s="352"/>
    </row>
    <row r="110" spans="5:9" x14ac:dyDescent="0.35">
      <c r="E110" s="352"/>
      <c r="F110" s="352"/>
      <c r="G110" s="352"/>
      <c r="H110" s="417" t="s">
        <v>137</v>
      </c>
      <c r="I110" s="416" t="s">
        <v>137</v>
      </c>
    </row>
    <row r="111" spans="5:9" x14ac:dyDescent="0.35">
      <c r="E111" s="352"/>
      <c r="F111" s="352"/>
      <c r="G111" s="352"/>
    </row>
    <row r="112" spans="5:9" x14ac:dyDescent="0.35">
      <c r="E112" s="352"/>
      <c r="F112" s="352"/>
      <c r="G112" s="352"/>
      <c r="H112" s="417" t="s">
        <v>138</v>
      </c>
      <c r="I112" s="416" t="s">
        <v>138</v>
      </c>
    </row>
    <row r="113" spans="5:9" x14ac:dyDescent="0.35">
      <c r="E113" s="352"/>
      <c r="F113" s="352"/>
      <c r="G113" s="352"/>
    </row>
    <row r="114" spans="5:9" x14ac:dyDescent="0.35">
      <c r="E114" s="352"/>
      <c r="F114" s="352"/>
      <c r="G114" s="352" t="s">
        <v>139</v>
      </c>
      <c r="H114" s="417" t="s">
        <v>10323</v>
      </c>
      <c r="I114" s="416" t="s">
        <v>10323</v>
      </c>
    </row>
    <row r="115" spans="5:9" x14ac:dyDescent="0.35">
      <c r="E115" s="352"/>
      <c r="F115" s="352"/>
      <c r="G115" s="352"/>
    </row>
    <row r="116" spans="5:9" x14ac:dyDescent="0.35">
      <c r="E116" s="352"/>
      <c r="F116" s="352"/>
      <c r="G116" s="352"/>
      <c r="H116" s="417" t="s">
        <v>141</v>
      </c>
      <c r="I116" s="416" t="s">
        <v>141</v>
      </c>
    </row>
    <row r="117" spans="5:9" x14ac:dyDescent="0.35">
      <c r="E117" s="352"/>
      <c r="F117" s="352"/>
      <c r="G117" s="352"/>
    </row>
    <row r="118" spans="5:9" x14ac:dyDescent="0.35">
      <c r="E118" s="352"/>
      <c r="F118" s="352"/>
      <c r="G118" s="352"/>
      <c r="H118" s="417" t="s">
        <v>142</v>
      </c>
      <c r="I118" s="416" t="s">
        <v>142</v>
      </c>
    </row>
    <row r="119" spans="5:9" x14ac:dyDescent="0.35">
      <c r="E119" s="352"/>
      <c r="F119" s="352"/>
      <c r="G119" s="352"/>
    </row>
    <row r="120" spans="5:9" x14ac:dyDescent="0.35">
      <c r="E120" s="352"/>
      <c r="F120" s="352"/>
      <c r="G120" s="352"/>
      <c r="H120" s="417" t="s">
        <v>143</v>
      </c>
      <c r="I120" s="416" t="s">
        <v>143</v>
      </c>
    </row>
    <row r="121" spans="5:9" x14ac:dyDescent="0.35">
      <c r="E121" s="352"/>
      <c r="F121" s="352"/>
      <c r="G121" s="352"/>
    </row>
    <row r="122" spans="5:9" x14ac:dyDescent="0.35">
      <c r="E122" s="352"/>
      <c r="F122" s="352"/>
      <c r="G122" s="352"/>
      <c r="H122" s="417" t="s">
        <v>144</v>
      </c>
      <c r="I122" s="416" t="s">
        <v>144</v>
      </c>
    </row>
    <row r="123" spans="5:9" x14ac:dyDescent="0.35">
      <c r="E123" s="352"/>
      <c r="F123" s="352"/>
      <c r="G123" s="352"/>
    </row>
    <row r="124" spans="5:9" x14ac:dyDescent="0.35">
      <c r="E124" s="352"/>
      <c r="F124" s="352"/>
      <c r="G124" s="352" t="s">
        <v>145</v>
      </c>
      <c r="H124" s="417" t="s">
        <v>146</v>
      </c>
      <c r="I124" s="416" t="s">
        <v>146</v>
      </c>
    </row>
    <row r="125" spans="5:9" x14ac:dyDescent="0.35">
      <c r="E125" s="352"/>
      <c r="F125" s="352"/>
      <c r="G125" s="352"/>
    </row>
    <row r="126" spans="5:9" x14ac:dyDescent="0.35">
      <c r="E126" s="352"/>
      <c r="F126" s="352"/>
      <c r="G126" s="352"/>
      <c r="H126" s="417" t="s">
        <v>147</v>
      </c>
      <c r="I126" s="416" t="s">
        <v>147</v>
      </c>
    </row>
    <row r="127" spans="5:9" x14ac:dyDescent="0.35">
      <c r="E127" s="352"/>
      <c r="F127" s="352"/>
      <c r="G127" s="352"/>
    </row>
    <row r="128" spans="5:9" x14ac:dyDescent="0.35">
      <c r="E128" s="352"/>
      <c r="F128" s="352"/>
      <c r="G128" s="352"/>
      <c r="H128" s="417" t="s">
        <v>148</v>
      </c>
      <c r="I128" s="416" t="s">
        <v>148</v>
      </c>
    </row>
    <row r="129" spans="5:9" x14ac:dyDescent="0.35">
      <c r="E129" s="352"/>
      <c r="F129" s="352"/>
      <c r="G129" s="352"/>
    </row>
    <row r="130" spans="5:9" x14ac:dyDescent="0.35">
      <c r="E130" s="352"/>
      <c r="F130" s="352"/>
      <c r="G130" s="352"/>
      <c r="H130" s="417" t="s">
        <v>149</v>
      </c>
      <c r="I130" s="416" t="s">
        <v>149</v>
      </c>
    </row>
    <row r="131" spans="5:9" x14ac:dyDescent="0.35">
      <c r="E131" s="352"/>
      <c r="F131" s="352"/>
      <c r="G131" s="352"/>
    </row>
    <row r="132" spans="5:9" x14ac:dyDescent="0.35">
      <c r="E132" s="352"/>
      <c r="F132" s="352"/>
      <c r="G132" s="352"/>
      <c r="H132" s="417" t="s">
        <v>150</v>
      </c>
      <c r="I132" s="416" t="s">
        <v>150</v>
      </c>
    </row>
    <row r="133" spans="5:9" x14ac:dyDescent="0.35">
      <c r="E133" s="352"/>
      <c r="F133" s="352"/>
      <c r="G133" s="352"/>
    </row>
    <row r="134" spans="5:9" x14ac:dyDescent="0.35">
      <c r="E134" s="352"/>
      <c r="F134" s="352"/>
      <c r="G134" s="352"/>
      <c r="H134" s="417" t="s">
        <v>151</v>
      </c>
      <c r="I134" s="416" t="s">
        <v>151</v>
      </c>
    </row>
    <row r="135" spans="5:9" x14ac:dyDescent="0.35">
      <c r="E135" s="352"/>
      <c r="F135" s="352"/>
      <c r="G135" s="352"/>
    </row>
    <row r="136" spans="5:9" x14ac:dyDescent="0.35">
      <c r="E136" s="352"/>
      <c r="F136" s="352"/>
      <c r="G136" s="352"/>
      <c r="H136" s="417" t="s">
        <v>153</v>
      </c>
      <c r="I136" s="416" t="s">
        <v>153</v>
      </c>
    </row>
    <row r="137" spans="5:9" x14ac:dyDescent="0.35">
      <c r="E137" s="352"/>
      <c r="F137" s="352"/>
      <c r="G137" s="352"/>
    </row>
    <row r="138" spans="5:9" x14ac:dyDescent="0.35">
      <c r="E138" s="352"/>
      <c r="F138" s="352"/>
      <c r="G138" s="352"/>
      <c r="H138" s="417" t="s">
        <v>154</v>
      </c>
      <c r="I138" s="416" t="s">
        <v>154</v>
      </c>
    </row>
    <row r="139" spans="5:9" x14ac:dyDescent="0.35">
      <c r="E139" s="352"/>
      <c r="F139" s="352"/>
      <c r="G139" s="352"/>
    </row>
    <row r="140" spans="5:9" x14ac:dyDescent="0.35">
      <c r="E140" s="352"/>
      <c r="F140" s="352"/>
      <c r="G140" s="352"/>
      <c r="H140" s="417" t="s">
        <v>155</v>
      </c>
      <c r="I140" s="416" t="s">
        <v>155</v>
      </c>
    </row>
    <row r="141" spans="5:9" x14ac:dyDescent="0.35">
      <c r="E141" s="352"/>
      <c r="F141" s="352"/>
      <c r="G141" s="352"/>
    </row>
    <row r="142" spans="5:9" x14ac:dyDescent="0.35">
      <c r="E142" s="352"/>
      <c r="F142" s="352"/>
      <c r="G142" s="352"/>
      <c r="H142" s="417" t="s">
        <v>156</v>
      </c>
      <c r="I142" s="416" t="s">
        <v>156</v>
      </c>
    </row>
    <row r="143" spans="5:9" x14ac:dyDescent="0.35">
      <c r="E143" s="352"/>
      <c r="F143" s="352"/>
      <c r="G143" s="352"/>
    </row>
    <row r="144" spans="5:9" x14ac:dyDescent="0.35">
      <c r="E144" s="352"/>
      <c r="F144" s="352"/>
      <c r="G144" s="352"/>
      <c r="H144" s="417" t="s">
        <v>157</v>
      </c>
      <c r="I144" s="416" t="s">
        <v>157</v>
      </c>
    </row>
    <row r="145" spans="5:9" x14ac:dyDescent="0.35">
      <c r="E145" s="352"/>
      <c r="F145" s="352"/>
      <c r="G145" s="352"/>
    </row>
    <row r="146" spans="5:9" x14ac:dyDescent="0.35">
      <c r="E146" s="352"/>
      <c r="F146" s="352"/>
      <c r="G146" s="352"/>
      <c r="H146" s="417" t="s">
        <v>158</v>
      </c>
      <c r="I146" s="416" t="s">
        <v>158</v>
      </c>
    </row>
    <row r="147" spans="5:9" x14ac:dyDescent="0.35">
      <c r="E147" s="352"/>
      <c r="F147" s="352"/>
      <c r="G147" s="352"/>
    </row>
    <row r="148" spans="5:9" x14ac:dyDescent="0.35">
      <c r="E148" s="352"/>
      <c r="F148" s="352"/>
      <c r="G148" s="352"/>
      <c r="H148" s="417" t="s">
        <v>159</v>
      </c>
      <c r="I148" s="416" t="s">
        <v>159</v>
      </c>
    </row>
    <row r="149" spans="5:9" x14ac:dyDescent="0.35">
      <c r="E149" s="352"/>
      <c r="F149" s="352"/>
      <c r="G149" s="352"/>
    </row>
    <row r="150" spans="5:9" x14ac:dyDescent="0.35">
      <c r="E150" s="352"/>
      <c r="F150" s="352"/>
      <c r="G150" s="352"/>
      <c r="H150" s="417" t="s">
        <v>160</v>
      </c>
      <c r="I150" s="416" t="s">
        <v>160</v>
      </c>
    </row>
    <row r="151" spans="5:9" x14ac:dyDescent="0.35">
      <c r="E151" s="352"/>
      <c r="F151" s="352"/>
      <c r="G151" s="352"/>
    </row>
    <row r="152" spans="5:9" x14ac:dyDescent="0.35">
      <c r="E152" s="352"/>
      <c r="F152" s="352"/>
      <c r="G152" s="352"/>
      <c r="H152" s="417" t="s">
        <v>161</v>
      </c>
      <c r="I152" s="416" t="s">
        <v>161</v>
      </c>
    </row>
    <row r="153" spans="5:9" x14ac:dyDescent="0.35">
      <c r="E153" s="352"/>
      <c r="F153" s="352"/>
      <c r="G153" s="352"/>
    </row>
    <row r="154" spans="5:9" x14ac:dyDescent="0.35">
      <c r="E154" s="352"/>
      <c r="F154" s="352"/>
      <c r="G154" s="352"/>
      <c r="H154" s="417" t="s">
        <v>162</v>
      </c>
      <c r="I154" s="416" t="s">
        <v>162</v>
      </c>
    </row>
    <row r="155" spans="5:9" x14ac:dyDescent="0.35">
      <c r="E155" s="352"/>
      <c r="F155" s="352"/>
      <c r="G155" s="352"/>
    </row>
    <row r="156" spans="5:9" x14ac:dyDescent="0.35">
      <c r="E156" s="352"/>
      <c r="F156" s="352"/>
      <c r="G156" s="352"/>
      <c r="H156" s="417" t="s">
        <v>163</v>
      </c>
      <c r="I156" s="416" t="s">
        <v>163</v>
      </c>
    </row>
    <row r="157" spans="5:9" x14ac:dyDescent="0.35">
      <c r="E157" s="352"/>
      <c r="F157" s="352"/>
      <c r="G157" s="352"/>
    </row>
    <row r="158" spans="5:9" x14ac:dyDescent="0.35">
      <c r="E158" s="352"/>
      <c r="F158" s="352"/>
      <c r="G158" s="352"/>
      <c r="H158" s="417" t="s">
        <v>164</v>
      </c>
      <c r="I158" s="416" t="s">
        <v>164</v>
      </c>
    </row>
    <row r="159" spans="5:9" x14ac:dyDescent="0.35">
      <c r="E159" s="352"/>
      <c r="F159" s="352"/>
      <c r="G159" s="352"/>
    </row>
    <row r="160" spans="5:9" x14ac:dyDescent="0.35">
      <c r="E160" s="352"/>
      <c r="F160" s="352"/>
      <c r="G160" s="352"/>
      <c r="H160" s="417" t="s">
        <v>165</v>
      </c>
      <c r="I160" s="416" t="s">
        <v>165</v>
      </c>
    </row>
    <row r="161" spans="5:9" x14ac:dyDescent="0.35">
      <c r="E161" s="352"/>
      <c r="F161" s="352"/>
      <c r="G161" s="352"/>
    </row>
    <row r="162" spans="5:9" x14ac:dyDescent="0.35">
      <c r="E162" s="352"/>
      <c r="F162" s="352"/>
      <c r="G162" s="352" t="s">
        <v>166</v>
      </c>
      <c r="H162" s="417" t="s">
        <v>167</v>
      </c>
      <c r="I162" s="416" t="s">
        <v>167</v>
      </c>
    </row>
    <row r="163" spans="5:9" x14ac:dyDescent="0.35">
      <c r="E163" s="352"/>
      <c r="F163" s="352"/>
      <c r="G163" s="352"/>
    </row>
    <row r="164" spans="5:9" x14ac:dyDescent="0.35">
      <c r="E164" s="352"/>
      <c r="F164" s="352"/>
      <c r="G164" s="352"/>
      <c r="H164" s="417" t="s">
        <v>168</v>
      </c>
      <c r="I164" s="416" t="s">
        <v>168</v>
      </c>
    </row>
    <row r="165" spans="5:9" x14ac:dyDescent="0.35">
      <c r="E165" s="352"/>
      <c r="F165" s="352"/>
      <c r="G165" s="352"/>
    </row>
    <row r="166" spans="5:9" x14ac:dyDescent="0.35">
      <c r="E166" s="352"/>
      <c r="F166" s="352"/>
      <c r="G166" s="352"/>
      <c r="H166" s="417" t="s">
        <v>169</v>
      </c>
      <c r="I166" s="416" t="s">
        <v>169</v>
      </c>
    </row>
    <row r="167" spans="5:9" x14ac:dyDescent="0.35">
      <c r="E167" s="352"/>
      <c r="F167" s="352"/>
      <c r="G167" s="352"/>
    </row>
    <row r="168" spans="5:9" x14ac:dyDescent="0.35">
      <c r="E168" s="352"/>
      <c r="F168" s="352"/>
      <c r="G168" s="352"/>
      <c r="H168" s="417" t="s">
        <v>170</v>
      </c>
      <c r="I168" s="416" t="s">
        <v>170</v>
      </c>
    </row>
    <row r="169" spans="5:9" x14ac:dyDescent="0.35">
      <c r="E169" s="352"/>
      <c r="F169" s="352"/>
      <c r="G169" s="352"/>
    </row>
    <row r="170" spans="5:9" x14ac:dyDescent="0.35">
      <c r="E170" s="352"/>
      <c r="F170" s="352"/>
      <c r="G170" s="352" t="s">
        <v>171</v>
      </c>
      <c r="H170" s="417" t="s">
        <v>172</v>
      </c>
      <c r="I170" s="416" t="s">
        <v>172</v>
      </c>
    </row>
    <row r="171" spans="5:9" x14ac:dyDescent="0.35">
      <c r="E171" s="352"/>
      <c r="F171" s="352"/>
      <c r="G171" s="352"/>
    </row>
    <row r="172" spans="5:9" x14ac:dyDescent="0.35">
      <c r="E172" s="352"/>
      <c r="F172" s="352"/>
      <c r="G172" s="352"/>
      <c r="H172" s="417" t="s">
        <v>173</v>
      </c>
      <c r="I172" s="416" t="s">
        <v>173</v>
      </c>
    </row>
    <row r="173" spans="5:9" x14ac:dyDescent="0.35">
      <c r="E173" s="352"/>
      <c r="F173" s="352"/>
      <c r="G173" s="352"/>
    </row>
    <row r="174" spans="5:9" x14ac:dyDescent="0.35">
      <c r="E174" s="352"/>
      <c r="F174" s="352"/>
      <c r="G174" s="352"/>
      <c r="H174" s="417" t="s">
        <v>174</v>
      </c>
      <c r="I174" s="416" t="s">
        <v>174</v>
      </c>
    </row>
    <row r="175" spans="5:9" x14ac:dyDescent="0.35">
      <c r="E175" s="352"/>
      <c r="F175" s="352"/>
      <c r="G175" s="352"/>
    </row>
    <row r="176" spans="5:9" x14ac:dyDescent="0.35">
      <c r="E176" s="352"/>
      <c r="F176" s="352"/>
      <c r="G176" s="352"/>
      <c r="H176" s="417" t="s">
        <v>175</v>
      </c>
      <c r="I176" s="416" t="s">
        <v>175</v>
      </c>
    </row>
    <row r="177" spans="5:11" x14ac:dyDescent="0.35">
      <c r="E177" s="352"/>
      <c r="F177" s="352"/>
      <c r="G177" s="352"/>
    </row>
    <row r="178" spans="5:11" x14ac:dyDescent="0.35">
      <c r="E178" s="352"/>
      <c r="F178" s="352"/>
      <c r="G178" s="352" t="s">
        <v>176</v>
      </c>
      <c r="H178" s="417" t="s">
        <v>177</v>
      </c>
      <c r="I178" s="416" t="s">
        <v>177</v>
      </c>
    </row>
    <row r="179" spans="5:11" x14ac:dyDescent="0.35">
      <c r="E179" s="352"/>
      <c r="F179" s="352"/>
      <c r="G179" s="352"/>
    </row>
    <row r="180" spans="5:11" x14ac:dyDescent="0.35">
      <c r="E180" s="352"/>
      <c r="F180" s="352"/>
      <c r="G180" s="352"/>
      <c r="H180" s="417" t="s">
        <v>178</v>
      </c>
      <c r="I180" s="416" t="s">
        <v>178</v>
      </c>
    </row>
    <row r="181" spans="5:11" x14ac:dyDescent="0.35">
      <c r="E181" s="352"/>
      <c r="F181" s="352"/>
      <c r="G181" s="352"/>
    </row>
    <row r="182" spans="5:11" x14ac:dyDescent="0.35">
      <c r="E182" s="352"/>
      <c r="F182" s="352"/>
      <c r="G182" s="352"/>
      <c r="H182" s="417" t="s">
        <v>257</v>
      </c>
      <c r="I182" s="416" t="s">
        <v>257</v>
      </c>
    </row>
    <row r="183" spans="5:11" x14ac:dyDescent="0.35">
      <c r="E183" s="352"/>
      <c r="F183" s="352"/>
      <c r="G183" s="352"/>
    </row>
    <row r="184" spans="5:11" x14ac:dyDescent="0.35">
      <c r="E184" s="352"/>
      <c r="F184" s="352"/>
      <c r="G184" s="352"/>
      <c r="H184" s="417" t="s">
        <v>258</v>
      </c>
      <c r="I184" s="416" t="s">
        <v>258</v>
      </c>
    </row>
    <row r="185" spans="5:11" x14ac:dyDescent="0.35">
      <c r="E185" s="352"/>
      <c r="F185" s="352"/>
      <c r="G185" s="352"/>
    </row>
    <row r="186" spans="5:11" x14ac:dyDescent="0.35">
      <c r="E186" s="352"/>
      <c r="F186" s="352"/>
      <c r="G186" s="352"/>
      <c r="H186" s="417" t="s">
        <v>179</v>
      </c>
      <c r="I186" s="416" t="s">
        <v>179</v>
      </c>
    </row>
    <row r="187" spans="5:11" x14ac:dyDescent="0.35">
      <c r="E187" s="352"/>
      <c r="F187" s="352"/>
      <c r="G187" s="352"/>
    </row>
    <row r="188" spans="5:11" x14ac:dyDescent="0.35">
      <c r="E188" s="352"/>
      <c r="F188" s="352"/>
      <c r="G188" s="352"/>
      <c r="H188" s="417" t="s">
        <v>180</v>
      </c>
      <c r="I188" s="416" t="s">
        <v>180</v>
      </c>
    </row>
    <row r="189" spans="5:11" x14ac:dyDescent="0.35">
      <c r="E189" s="352"/>
      <c r="F189" s="352"/>
      <c r="G189" s="352"/>
    </row>
    <row r="190" spans="5:11" x14ac:dyDescent="0.35">
      <c r="E190" s="352"/>
      <c r="F190" s="352"/>
      <c r="G190" s="352"/>
      <c r="H190" s="417" t="s">
        <v>181</v>
      </c>
      <c r="I190" s="416" t="s">
        <v>181</v>
      </c>
      <c r="K190" s="409"/>
    </row>
    <row r="191" spans="5:11" x14ac:dyDescent="0.35">
      <c r="E191" s="352"/>
      <c r="F191" s="352"/>
      <c r="G191" s="352"/>
    </row>
    <row r="192" spans="5:11" x14ac:dyDescent="0.35">
      <c r="E192" s="352"/>
      <c r="F192" s="352"/>
      <c r="G192" s="352"/>
      <c r="H192" s="417" t="s">
        <v>188</v>
      </c>
      <c r="I192" s="416" t="s">
        <v>188</v>
      </c>
    </row>
    <row r="193" spans="5:9" x14ac:dyDescent="0.35">
      <c r="E193" s="352"/>
      <c r="F193" s="352"/>
      <c r="G193" s="352"/>
    </row>
    <row r="194" spans="5:9" x14ac:dyDescent="0.35">
      <c r="E194" s="352"/>
      <c r="F194" s="352"/>
      <c r="G194" s="352"/>
      <c r="H194" s="417" t="s">
        <v>182</v>
      </c>
      <c r="I194" s="416" t="s">
        <v>182</v>
      </c>
    </row>
    <row r="195" spans="5:9" x14ac:dyDescent="0.35">
      <c r="E195" s="352"/>
      <c r="F195" s="352"/>
      <c r="G195" s="352"/>
    </row>
    <row r="196" spans="5:9" x14ac:dyDescent="0.35">
      <c r="E196" s="352"/>
      <c r="F196" s="352"/>
      <c r="G196" s="352"/>
      <c r="H196" s="417" t="s">
        <v>183</v>
      </c>
      <c r="I196" s="416" t="s">
        <v>183</v>
      </c>
    </row>
    <row r="197" spans="5:9" x14ac:dyDescent="0.35">
      <c r="E197" s="352"/>
      <c r="F197" s="352"/>
      <c r="G197" s="352"/>
    </row>
    <row r="198" spans="5:9" x14ac:dyDescent="0.35">
      <c r="E198" s="352"/>
      <c r="F198" s="352"/>
      <c r="G198" s="352"/>
      <c r="H198" s="417" t="s">
        <v>184</v>
      </c>
      <c r="I198" s="416" t="s">
        <v>184</v>
      </c>
    </row>
    <row r="199" spans="5:9" x14ac:dyDescent="0.35">
      <c r="E199" s="352"/>
      <c r="F199" s="352"/>
      <c r="G199" s="352"/>
    </row>
    <row r="200" spans="5:9" x14ac:dyDescent="0.35">
      <c r="E200" s="352"/>
      <c r="F200" s="352"/>
      <c r="G200" s="352"/>
      <c r="H200" s="417" t="s">
        <v>185</v>
      </c>
      <c r="I200" s="416" t="s">
        <v>185</v>
      </c>
    </row>
    <row r="201" spans="5:9" x14ac:dyDescent="0.35">
      <c r="E201" s="352"/>
      <c r="F201" s="352"/>
      <c r="G201" s="352"/>
    </row>
    <row r="202" spans="5:9" x14ac:dyDescent="0.35">
      <c r="E202" s="352"/>
      <c r="F202" s="352"/>
      <c r="G202" s="352"/>
      <c r="H202" s="417" t="s">
        <v>186</v>
      </c>
      <c r="I202" s="416" t="s">
        <v>187</v>
      </c>
    </row>
    <row r="203" spans="5:9" x14ac:dyDescent="0.35">
      <c r="E203" s="352"/>
      <c r="F203" s="352"/>
      <c r="G203" s="352"/>
      <c r="H203" s="417"/>
      <c r="I203" s="416" t="s">
        <v>189</v>
      </c>
    </row>
    <row r="204" spans="5:9" x14ac:dyDescent="0.35">
      <c r="E204" s="352"/>
      <c r="F204" s="352"/>
      <c r="G204" s="352"/>
      <c r="H204" s="417"/>
      <c r="I204" s="416" t="s">
        <v>190</v>
      </c>
    </row>
    <row r="205" spans="5:9" x14ac:dyDescent="0.35">
      <c r="E205" s="352"/>
      <c r="F205" s="352"/>
      <c r="G205" s="352"/>
      <c r="H205" s="417"/>
      <c r="I205" s="416" t="s">
        <v>191</v>
      </c>
    </row>
    <row r="206" spans="5:9" x14ac:dyDescent="0.35">
      <c r="E206" s="352"/>
      <c r="F206" s="352"/>
      <c r="G206" s="352"/>
    </row>
    <row r="207" spans="5:9" x14ac:dyDescent="0.35">
      <c r="E207" s="352"/>
      <c r="F207" s="352"/>
      <c r="G207" s="352"/>
      <c r="H207" s="417" t="s">
        <v>192</v>
      </c>
      <c r="I207" s="416" t="s">
        <v>192</v>
      </c>
    </row>
    <row r="208" spans="5:9" x14ac:dyDescent="0.35">
      <c r="E208" s="352"/>
      <c r="F208" s="352"/>
      <c r="G208" s="352"/>
    </row>
    <row r="209" spans="5:9" x14ac:dyDescent="0.35">
      <c r="E209" s="352"/>
      <c r="F209" s="352"/>
      <c r="G209" s="352" t="s">
        <v>193</v>
      </c>
      <c r="H209" s="417" t="s">
        <v>194</v>
      </c>
      <c r="I209" s="416" t="s">
        <v>194</v>
      </c>
    </row>
    <row r="210" spans="5:9" x14ac:dyDescent="0.35">
      <c r="E210" s="352"/>
      <c r="F210" s="352"/>
      <c r="G210" s="352"/>
    </row>
    <row r="211" spans="5:9" x14ac:dyDescent="0.35">
      <c r="E211" s="352"/>
      <c r="F211" s="352"/>
      <c r="G211" s="352"/>
      <c r="H211" s="417" t="s">
        <v>152</v>
      </c>
      <c r="I211" s="416" t="s">
        <v>152</v>
      </c>
    </row>
    <row r="212" spans="5:9" x14ac:dyDescent="0.35">
      <c r="E212" s="352"/>
      <c r="F212" s="352"/>
      <c r="G212" s="352"/>
    </row>
    <row r="213" spans="5:9" x14ac:dyDescent="0.35">
      <c r="E213" s="352"/>
      <c r="F213" s="352"/>
      <c r="G213" s="352"/>
      <c r="H213" s="417" t="s">
        <v>195</v>
      </c>
      <c r="I213" s="416" t="s">
        <v>195</v>
      </c>
    </row>
    <row r="214" spans="5:9" x14ac:dyDescent="0.35">
      <c r="E214" s="352"/>
      <c r="F214" s="352"/>
      <c r="G214" s="352"/>
    </row>
    <row r="215" spans="5:9" x14ac:dyDescent="0.35">
      <c r="E215" s="352"/>
      <c r="F215" s="352"/>
      <c r="G215" s="352"/>
      <c r="H215" s="417" t="s">
        <v>196</v>
      </c>
      <c r="I215" s="416" t="s">
        <v>196</v>
      </c>
    </row>
    <row r="216" spans="5:9" x14ac:dyDescent="0.35">
      <c r="E216" s="352"/>
      <c r="F216" s="352"/>
      <c r="G216" s="352"/>
    </row>
    <row r="217" spans="5:9" x14ac:dyDescent="0.35">
      <c r="E217" s="352"/>
      <c r="F217" s="352"/>
      <c r="G217" s="352"/>
      <c r="H217" s="417" t="s">
        <v>197</v>
      </c>
      <c r="I217" s="416" t="s">
        <v>197</v>
      </c>
    </row>
    <row r="218" spans="5:9" x14ac:dyDescent="0.35">
      <c r="E218" s="352"/>
      <c r="F218" s="352"/>
      <c r="G218" s="352"/>
    </row>
    <row r="219" spans="5:9" x14ac:dyDescent="0.35">
      <c r="E219" s="352"/>
      <c r="F219" s="352"/>
      <c r="G219" s="352"/>
      <c r="H219" s="417" t="s">
        <v>198</v>
      </c>
      <c r="I219" s="416" t="s">
        <v>198</v>
      </c>
    </row>
    <row r="220" spans="5:9" x14ac:dyDescent="0.35">
      <c r="E220" s="352"/>
      <c r="F220" s="352"/>
      <c r="G220" s="352"/>
    </row>
    <row r="221" spans="5:9" x14ac:dyDescent="0.35">
      <c r="E221" s="352"/>
      <c r="F221" s="352"/>
      <c r="G221" s="352"/>
      <c r="H221" s="417" t="s">
        <v>199</v>
      </c>
      <c r="I221" s="416" t="s">
        <v>199</v>
      </c>
    </row>
    <row r="222" spans="5:9" x14ac:dyDescent="0.35">
      <c r="E222" s="352"/>
      <c r="F222" s="352"/>
      <c r="G222" s="352"/>
    </row>
    <row r="223" spans="5:9" x14ac:dyDescent="0.35">
      <c r="E223" s="352"/>
      <c r="F223" s="352"/>
      <c r="G223" s="352"/>
      <c r="H223" s="417" t="s">
        <v>200</v>
      </c>
      <c r="I223" s="416" t="s">
        <v>200</v>
      </c>
    </row>
    <row r="224" spans="5:9" x14ac:dyDescent="0.35">
      <c r="E224" s="352"/>
      <c r="F224" s="352"/>
      <c r="G224" s="352"/>
    </row>
    <row r="225" spans="5:9" x14ac:dyDescent="0.35">
      <c r="E225" s="352"/>
      <c r="F225" s="352"/>
      <c r="G225" s="352"/>
      <c r="H225" s="417" t="s">
        <v>201</v>
      </c>
      <c r="I225" s="416" t="s">
        <v>201</v>
      </c>
    </row>
    <row r="226" spans="5:9" x14ac:dyDescent="0.35">
      <c r="E226" s="352"/>
      <c r="F226" s="352"/>
      <c r="G226" s="352"/>
    </row>
    <row r="227" spans="5:9" x14ac:dyDescent="0.35">
      <c r="E227" s="352"/>
      <c r="F227" s="352"/>
      <c r="G227" s="352"/>
      <c r="H227" s="417" t="s">
        <v>202</v>
      </c>
      <c r="I227" s="416" t="s">
        <v>202</v>
      </c>
    </row>
    <row r="228" spans="5:9" x14ac:dyDescent="0.35">
      <c r="E228" s="352"/>
      <c r="F228" s="352"/>
      <c r="G228" s="352"/>
    </row>
    <row r="229" spans="5:9" x14ac:dyDescent="0.35">
      <c r="E229" s="352"/>
      <c r="F229" s="352"/>
      <c r="G229" s="352"/>
      <c r="H229" s="417" t="s">
        <v>203</v>
      </c>
      <c r="I229" s="416" t="s">
        <v>203</v>
      </c>
    </row>
    <row r="230" spans="5:9" x14ac:dyDescent="0.35">
      <c r="E230" s="352"/>
      <c r="F230" s="352"/>
      <c r="G230" s="352"/>
    </row>
    <row r="231" spans="5:9" x14ac:dyDescent="0.35">
      <c r="E231" s="352"/>
      <c r="F231" s="352"/>
      <c r="G231" s="352"/>
      <c r="H231" s="417" t="s">
        <v>204</v>
      </c>
      <c r="I231" s="416" t="s">
        <v>204</v>
      </c>
    </row>
    <row r="232" spans="5:9" x14ac:dyDescent="0.35">
      <c r="E232" s="352"/>
      <c r="F232" s="352"/>
      <c r="G232" s="352"/>
    </row>
    <row r="233" spans="5:9" x14ac:dyDescent="0.35">
      <c r="E233" s="352"/>
      <c r="F233" s="352"/>
      <c r="G233" s="352" t="s">
        <v>205</v>
      </c>
      <c r="H233" s="417" t="s">
        <v>206</v>
      </c>
      <c r="I233" s="416" t="s">
        <v>206</v>
      </c>
    </row>
    <row r="234" spans="5:9" x14ac:dyDescent="0.35">
      <c r="E234" s="352"/>
      <c r="F234" s="352"/>
      <c r="G234" s="352"/>
      <c r="H234" s="417"/>
      <c r="I234" s="416" t="s">
        <v>207</v>
      </c>
    </row>
    <row r="235" spans="5:9" x14ac:dyDescent="0.35">
      <c r="E235" s="352"/>
      <c r="F235" s="352"/>
      <c r="G235" s="352"/>
    </row>
    <row r="236" spans="5:9" x14ac:dyDescent="0.35">
      <c r="E236" s="352"/>
      <c r="F236" s="352"/>
      <c r="G236" s="352"/>
      <c r="H236" s="417" t="s">
        <v>208</v>
      </c>
      <c r="I236" s="416" t="s">
        <v>208</v>
      </c>
    </row>
    <row r="237" spans="5:9" x14ac:dyDescent="0.35">
      <c r="E237" s="352"/>
      <c r="F237" s="352"/>
      <c r="G237" s="352"/>
    </row>
    <row r="238" spans="5:9" x14ac:dyDescent="0.35">
      <c r="E238" s="352"/>
      <c r="F238" s="352"/>
      <c r="G238" s="352"/>
      <c r="H238" s="417" t="s">
        <v>209</v>
      </c>
      <c r="I238" s="416" t="s">
        <v>209</v>
      </c>
    </row>
    <row r="239" spans="5:9" x14ac:dyDescent="0.35">
      <c r="E239" s="352"/>
      <c r="F239" s="352"/>
      <c r="G239" s="352"/>
    </row>
    <row r="240" spans="5:9" x14ac:dyDescent="0.35">
      <c r="E240" s="352"/>
      <c r="F240" s="352"/>
      <c r="G240" s="352"/>
      <c r="H240" s="417" t="s">
        <v>210</v>
      </c>
      <c r="I240" s="416" t="s">
        <v>210</v>
      </c>
    </row>
    <row r="241" spans="5:9" x14ac:dyDescent="0.35">
      <c r="E241" s="352"/>
      <c r="F241" s="352"/>
      <c r="G241" s="352"/>
    </row>
    <row r="242" spans="5:9" x14ac:dyDescent="0.35">
      <c r="E242" s="352"/>
      <c r="F242" s="352"/>
      <c r="G242" s="352"/>
      <c r="H242" s="417" t="s">
        <v>211</v>
      </c>
      <c r="I242" s="416" t="s">
        <v>211</v>
      </c>
    </row>
    <row r="243" spans="5:9" x14ac:dyDescent="0.35">
      <c r="E243" s="352"/>
      <c r="F243" s="352"/>
      <c r="G243" s="352"/>
    </row>
    <row r="244" spans="5:9" x14ac:dyDescent="0.35">
      <c r="E244" s="352"/>
      <c r="F244" s="352"/>
      <c r="G244" s="352"/>
      <c r="H244" s="417" t="s">
        <v>212</v>
      </c>
      <c r="I244" s="416" t="s">
        <v>212</v>
      </c>
    </row>
    <row r="245" spans="5:9" x14ac:dyDescent="0.35">
      <c r="E245" s="352"/>
      <c r="F245" s="352"/>
      <c r="G245" s="352"/>
    </row>
    <row r="246" spans="5:9" x14ac:dyDescent="0.35">
      <c r="E246" s="352"/>
      <c r="F246" s="352" t="s">
        <v>213</v>
      </c>
      <c r="G246" s="352" t="s">
        <v>214</v>
      </c>
      <c r="H246" s="417" t="s">
        <v>215</v>
      </c>
      <c r="I246" s="416" t="s">
        <v>215</v>
      </c>
    </row>
    <row r="247" spans="5:9" x14ac:dyDescent="0.35">
      <c r="E247" s="352"/>
      <c r="F247" s="352"/>
      <c r="G247" s="352"/>
    </row>
    <row r="248" spans="5:9" x14ac:dyDescent="0.35">
      <c r="E248" s="352"/>
      <c r="F248" s="352"/>
      <c r="G248" s="352"/>
      <c r="H248" s="417" t="s">
        <v>216</v>
      </c>
      <c r="I248" s="416" t="s">
        <v>216</v>
      </c>
    </row>
    <row r="249" spans="5:9" x14ac:dyDescent="0.35">
      <c r="E249" s="352"/>
      <c r="F249" s="352"/>
      <c r="G249" s="352"/>
    </row>
    <row r="250" spans="5:9" x14ac:dyDescent="0.35">
      <c r="E250" s="352"/>
      <c r="F250" s="352"/>
      <c r="G250" s="352"/>
      <c r="H250" s="417" t="s">
        <v>217</v>
      </c>
      <c r="I250" s="416" t="s">
        <v>217</v>
      </c>
    </row>
    <row r="251" spans="5:9" x14ac:dyDescent="0.35">
      <c r="E251" s="352"/>
      <c r="F251" s="352"/>
      <c r="G251" s="352"/>
    </row>
    <row r="252" spans="5:9" x14ac:dyDescent="0.35">
      <c r="E252" s="352"/>
      <c r="F252" s="352"/>
      <c r="G252" s="352"/>
      <c r="H252" s="417" t="s">
        <v>200</v>
      </c>
      <c r="I252" s="416" t="s">
        <v>200</v>
      </c>
    </row>
    <row r="253" spans="5:9" x14ac:dyDescent="0.35">
      <c r="E253" s="352"/>
      <c r="F253" s="352"/>
      <c r="G253" s="352"/>
    </row>
    <row r="254" spans="5:9" x14ac:dyDescent="0.35">
      <c r="E254" s="352"/>
      <c r="F254" s="352"/>
      <c r="G254" s="352" t="s">
        <v>218</v>
      </c>
      <c r="H254" s="417" t="s">
        <v>219</v>
      </c>
      <c r="I254" s="416" t="s">
        <v>219</v>
      </c>
    </row>
    <row r="255" spans="5:9" x14ac:dyDescent="0.35">
      <c r="E255" s="352"/>
      <c r="F255" s="352"/>
      <c r="G255" s="352"/>
    </row>
    <row r="256" spans="5:9" x14ac:dyDescent="0.35">
      <c r="E256" s="352"/>
      <c r="F256" s="352"/>
      <c r="G256" s="352"/>
      <c r="H256" s="417" t="s">
        <v>220</v>
      </c>
      <c r="I256" s="416" t="s">
        <v>220</v>
      </c>
    </row>
    <row r="257" spans="5:9" x14ac:dyDescent="0.35">
      <c r="E257" s="352"/>
      <c r="F257" s="352"/>
      <c r="G257" s="352"/>
    </row>
    <row r="258" spans="5:9" x14ac:dyDescent="0.35">
      <c r="E258" s="352"/>
      <c r="F258" s="352"/>
      <c r="G258" s="352"/>
      <c r="H258" s="417" t="s">
        <v>221</v>
      </c>
      <c r="I258" s="416" t="s">
        <v>221</v>
      </c>
    </row>
    <row r="259" spans="5:9" x14ac:dyDescent="0.35">
      <c r="E259" s="352"/>
      <c r="F259" s="352"/>
      <c r="G259" s="352"/>
    </row>
    <row r="260" spans="5:9" x14ac:dyDescent="0.35">
      <c r="E260" s="352"/>
      <c r="F260" s="352"/>
      <c r="G260" s="352"/>
      <c r="H260" s="417" t="s">
        <v>222</v>
      </c>
      <c r="I260" s="416" t="s">
        <v>222</v>
      </c>
    </row>
    <row r="261" spans="5:9" x14ac:dyDescent="0.35">
      <c r="E261" s="352"/>
      <c r="F261" s="352"/>
      <c r="G261" s="352"/>
    </row>
    <row r="262" spans="5:9" x14ac:dyDescent="0.35">
      <c r="E262" s="352"/>
      <c r="F262" s="352"/>
      <c r="G262" s="352"/>
      <c r="H262" s="417" t="s">
        <v>223</v>
      </c>
      <c r="I262" s="416" t="s">
        <v>223</v>
      </c>
    </row>
    <row r="263" spans="5:9" x14ac:dyDescent="0.35">
      <c r="E263" s="352"/>
      <c r="F263" s="352"/>
      <c r="G263" s="352"/>
    </row>
    <row r="264" spans="5:9" x14ac:dyDescent="0.35">
      <c r="E264" s="352"/>
      <c r="F264" s="352"/>
      <c r="G264" s="352"/>
      <c r="H264" s="417" t="s">
        <v>224</v>
      </c>
      <c r="I264" s="416" t="s">
        <v>224</v>
      </c>
    </row>
    <row r="265" spans="5:9" x14ac:dyDescent="0.35">
      <c r="E265" s="352"/>
      <c r="F265" s="352"/>
      <c r="G265" s="352"/>
    </row>
    <row r="266" spans="5:9" x14ac:dyDescent="0.35">
      <c r="E266" s="352"/>
      <c r="F266" s="352"/>
      <c r="G266" s="352"/>
      <c r="H266" s="417" t="s">
        <v>225</v>
      </c>
      <c r="I266" s="416" t="s">
        <v>225</v>
      </c>
    </row>
    <row r="267" spans="5:9" x14ac:dyDescent="0.35">
      <c r="E267" s="352"/>
      <c r="F267" s="352"/>
      <c r="G267" s="352"/>
    </row>
    <row r="268" spans="5:9" x14ac:dyDescent="0.35">
      <c r="E268" s="352"/>
      <c r="F268" s="352"/>
      <c r="G268" s="352"/>
      <c r="H268" s="417" t="s">
        <v>226</v>
      </c>
      <c r="I268" s="416" t="s">
        <v>226</v>
      </c>
    </row>
    <row r="269" spans="5:9" x14ac:dyDescent="0.35">
      <c r="E269" s="352"/>
      <c r="F269" s="352"/>
      <c r="G269" s="352"/>
    </row>
    <row r="270" spans="5:9" x14ac:dyDescent="0.35">
      <c r="E270" s="352"/>
      <c r="F270" s="352"/>
      <c r="G270" s="352"/>
      <c r="H270" s="417" t="s">
        <v>227</v>
      </c>
      <c r="I270" s="416" t="s">
        <v>227</v>
      </c>
    </row>
    <row r="271" spans="5:9" x14ac:dyDescent="0.35">
      <c r="E271" s="352"/>
      <c r="F271" s="352"/>
      <c r="G271" s="352"/>
    </row>
    <row r="272" spans="5:9" x14ac:dyDescent="0.35">
      <c r="E272" s="352"/>
      <c r="F272" s="352"/>
      <c r="G272" s="352" t="s">
        <v>228</v>
      </c>
      <c r="H272" s="417" t="s">
        <v>229</v>
      </c>
      <c r="I272" s="416" t="s">
        <v>229</v>
      </c>
    </row>
    <row r="273" spans="5:9" x14ac:dyDescent="0.35">
      <c r="E273" s="352"/>
      <c r="F273" s="352"/>
      <c r="G273" s="352"/>
    </row>
    <row r="274" spans="5:9" x14ac:dyDescent="0.35">
      <c r="E274" s="352" t="s">
        <v>230</v>
      </c>
      <c r="F274" s="352" t="s">
        <v>213</v>
      </c>
      <c r="G274" s="417" t="s">
        <v>231</v>
      </c>
      <c r="H274" s="416" t="s">
        <v>231</v>
      </c>
      <c r="I274" s="418" t="s">
        <v>93</v>
      </c>
    </row>
    <row r="275" spans="5:9" x14ac:dyDescent="0.35">
      <c r="E275" s="352"/>
      <c r="F275" s="352"/>
      <c r="G275" s="417"/>
    </row>
    <row r="276" spans="5:9" x14ac:dyDescent="0.35">
      <c r="E276" s="352"/>
      <c r="F276" s="352"/>
      <c r="G276" s="417" t="s">
        <v>232</v>
      </c>
      <c r="H276" s="416" t="s">
        <v>232</v>
      </c>
      <c r="I276" s="418" t="s">
        <v>93</v>
      </c>
    </row>
    <row r="277" spans="5:9" x14ac:dyDescent="0.35">
      <c r="E277" s="352"/>
      <c r="F277" s="352"/>
      <c r="G277" s="417"/>
    </row>
    <row r="278" spans="5:9" x14ac:dyDescent="0.35">
      <c r="E278" s="352"/>
      <c r="F278" s="352"/>
      <c r="G278" s="417" t="s">
        <v>233</v>
      </c>
      <c r="H278" s="416" t="s">
        <v>233</v>
      </c>
      <c r="I278" s="418" t="s">
        <v>93</v>
      </c>
    </row>
    <row r="279" spans="5:9" x14ac:dyDescent="0.35">
      <c r="E279" s="352"/>
      <c r="F279" s="352"/>
      <c r="G279" s="417"/>
    </row>
    <row r="280" spans="5:9" x14ac:dyDescent="0.35">
      <c r="E280" s="352"/>
      <c r="F280" s="352"/>
      <c r="G280" s="417" t="s">
        <v>234</v>
      </c>
      <c r="H280" s="416" t="s">
        <v>234</v>
      </c>
      <c r="I280" s="418" t="s">
        <v>93</v>
      </c>
    </row>
    <row r="281" spans="5:9" x14ac:dyDescent="0.35">
      <c r="E281" s="352"/>
      <c r="F281" s="352"/>
      <c r="G281" s="417"/>
    </row>
    <row r="282" spans="5:9" x14ac:dyDescent="0.35">
      <c r="E282" s="352"/>
      <c r="F282" s="352"/>
      <c r="G282" s="417" t="s">
        <v>235</v>
      </c>
      <c r="H282" s="416" t="s">
        <v>235</v>
      </c>
      <c r="I282" s="418" t="s">
        <v>93</v>
      </c>
    </row>
    <row r="283" spans="5:9" x14ac:dyDescent="0.35">
      <c r="E283" s="352"/>
      <c r="F283" s="352"/>
      <c r="G283" s="417"/>
    </row>
    <row r="284" spans="5:9" x14ac:dyDescent="0.35">
      <c r="E284" s="352"/>
      <c r="F284" s="352"/>
      <c r="G284" s="417" t="s">
        <v>236</v>
      </c>
      <c r="H284" s="416" t="s">
        <v>236</v>
      </c>
      <c r="I284" s="418" t="s">
        <v>93</v>
      </c>
    </row>
    <row r="285" spans="5:9" x14ac:dyDescent="0.35">
      <c r="E285" s="352"/>
      <c r="F285" s="352"/>
      <c r="G285" s="417"/>
    </row>
    <row r="286" spans="5:9" x14ac:dyDescent="0.35">
      <c r="E286" s="352"/>
      <c r="F286" s="352"/>
      <c r="G286" s="417" t="s">
        <v>237</v>
      </c>
      <c r="H286" s="416" t="s">
        <v>237</v>
      </c>
      <c r="I286" s="418" t="s">
        <v>93</v>
      </c>
    </row>
    <row r="287" spans="5:9" x14ac:dyDescent="0.35">
      <c r="E287" s="352"/>
      <c r="F287" s="352"/>
      <c r="G287" s="417"/>
    </row>
    <row r="288" spans="5:9" x14ac:dyDescent="0.35">
      <c r="E288" s="352"/>
      <c r="F288" s="352"/>
      <c r="G288" s="417" t="s">
        <v>12369</v>
      </c>
      <c r="H288" s="416" t="s">
        <v>12369</v>
      </c>
      <c r="I288" s="418" t="s">
        <v>93</v>
      </c>
    </row>
    <row r="289" spans="5:9" x14ac:dyDescent="0.35">
      <c r="E289" s="352"/>
      <c r="F289" s="352"/>
      <c r="G289" s="417"/>
    </row>
    <row r="290" spans="5:9" x14ac:dyDescent="0.35">
      <c r="E290" s="352"/>
      <c r="F290" s="352" t="s">
        <v>238</v>
      </c>
      <c r="G290" s="520" t="s">
        <v>239</v>
      </c>
      <c r="H290" s="417" t="s">
        <v>240</v>
      </c>
      <c r="I290" s="416" t="s">
        <v>240</v>
      </c>
    </row>
    <row r="291" spans="5:9" x14ac:dyDescent="0.35">
      <c r="E291" s="352"/>
      <c r="F291" s="352"/>
      <c r="G291" s="520"/>
    </row>
    <row r="292" spans="5:9" x14ac:dyDescent="0.35">
      <c r="E292" s="352"/>
      <c r="F292" s="352"/>
      <c r="G292" s="520"/>
      <c r="H292" s="417" t="s">
        <v>241</v>
      </c>
      <c r="I292" s="416" t="s">
        <v>241</v>
      </c>
    </row>
    <row r="293" spans="5:9" x14ac:dyDescent="0.35">
      <c r="E293" s="352"/>
      <c r="F293" s="352"/>
      <c r="G293" s="520"/>
    </row>
    <row r="294" spans="5:9" x14ac:dyDescent="0.35">
      <c r="E294" s="352"/>
      <c r="F294" s="352"/>
      <c r="G294" s="520"/>
      <c r="H294" s="417" t="s">
        <v>242</v>
      </c>
      <c r="I294" s="416" t="s">
        <v>242</v>
      </c>
    </row>
    <row r="295" spans="5:9" x14ac:dyDescent="0.35">
      <c r="E295" s="352"/>
      <c r="F295" s="352"/>
      <c r="G295" s="520"/>
    </row>
    <row r="296" spans="5:9" x14ac:dyDescent="0.35">
      <c r="E296" s="352"/>
      <c r="F296" s="352"/>
      <c r="G296" s="520"/>
      <c r="H296" s="417" t="s">
        <v>243</v>
      </c>
      <c r="I296" s="416" t="s">
        <v>243</v>
      </c>
    </row>
    <row r="297" spans="5:9" x14ac:dyDescent="0.35">
      <c r="E297" s="352"/>
      <c r="F297" s="352"/>
      <c r="G297" s="520"/>
    </row>
    <row r="298" spans="5:9" x14ac:dyDescent="0.35">
      <c r="E298" s="352"/>
      <c r="F298" s="352"/>
      <c r="G298" s="520" t="s">
        <v>244</v>
      </c>
      <c r="H298" s="417" t="s">
        <v>245</v>
      </c>
      <c r="I298" s="416" t="s">
        <v>245</v>
      </c>
    </row>
    <row r="299" spans="5:9" x14ac:dyDescent="0.35">
      <c r="E299" s="352"/>
      <c r="F299" s="352"/>
      <c r="G299" s="520"/>
    </row>
    <row r="300" spans="5:9" x14ac:dyDescent="0.35">
      <c r="E300" s="352"/>
      <c r="F300" s="352"/>
      <c r="G300" s="520"/>
      <c r="H300" s="417" t="s">
        <v>246</v>
      </c>
      <c r="I300" s="416" t="s">
        <v>246</v>
      </c>
    </row>
    <row r="301" spans="5:9" x14ac:dyDescent="0.35">
      <c r="E301" s="352"/>
      <c r="F301" s="352"/>
      <c r="G301" s="520"/>
    </row>
    <row r="302" spans="5:9" x14ac:dyDescent="0.35">
      <c r="E302" s="352"/>
      <c r="F302" s="352"/>
      <c r="G302" s="520"/>
      <c r="H302" s="417" t="s">
        <v>247</v>
      </c>
      <c r="I302" s="416" t="s">
        <v>247</v>
      </c>
    </row>
    <row r="303" spans="5:9" x14ac:dyDescent="0.35">
      <c r="E303" s="352"/>
      <c r="F303" s="352"/>
      <c r="G303" s="520"/>
    </row>
    <row r="304" spans="5:9" x14ac:dyDescent="0.35">
      <c r="E304" s="352"/>
      <c r="F304" s="352"/>
      <c r="G304" s="520"/>
      <c r="H304" s="417" t="s">
        <v>248</v>
      </c>
      <c r="I304" s="416" t="s">
        <v>248</v>
      </c>
    </row>
    <row r="305" spans="5:9" x14ac:dyDescent="0.35">
      <c r="E305" s="352"/>
      <c r="F305" s="352"/>
      <c r="G305" s="520"/>
    </row>
    <row r="306" spans="5:9" x14ac:dyDescent="0.35">
      <c r="E306" s="352"/>
      <c r="F306" s="352"/>
      <c r="G306" s="520"/>
      <c r="H306" s="417" t="s">
        <v>249</v>
      </c>
      <c r="I306" s="416" t="s">
        <v>249</v>
      </c>
    </row>
    <row r="307" spans="5:9" x14ac:dyDescent="0.35">
      <c r="E307" s="352"/>
      <c r="F307" s="352"/>
      <c r="G307" s="520"/>
    </row>
    <row r="308" spans="5:9" x14ac:dyDescent="0.35">
      <c r="E308" s="352"/>
      <c r="F308" s="352"/>
      <c r="G308" s="520"/>
      <c r="H308" s="417" t="s">
        <v>251</v>
      </c>
      <c r="I308" s="416" t="s">
        <v>251</v>
      </c>
    </row>
    <row r="309" spans="5:9" x14ac:dyDescent="0.35">
      <c r="E309" s="352"/>
      <c r="F309" s="352"/>
      <c r="G309" s="520"/>
    </row>
    <row r="310" spans="5:9" x14ac:dyDescent="0.35">
      <c r="E310" s="352"/>
      <c r="F310" s="352"/>
      <c r="G310" s="520" t="s">
        <v>252</v>
      </c>
      <c r="H310" s="417" t="s">
        <v>247</v>
      </c>
      <c r="I310" s="416" t="s">
        <v>247</v>
      </c>
    </row>
    <row r="311" spans="5:9" x14ac:dyDescent="0.35">
      <c r="E311" s="352"/>
      <c r="F311" s="352"/>
      <c r="G311" s="520"/>
    </row>
    <row r="312" spans="5:9" x14ac:dyDescent="0.35">
      <c r="E312" s="352"/>
      <c r="F312" s="352"/>
      <c r="G312" s="520"/>
      <c r="H312" s="417" t="s">
        <v>253</v>
      </c>
      <c r="I312" s="416" t="s">
        <v>253</v>
      </c>
    </row>
    <row r="313" spans="5:9" x14ac:dyDescent="0.35">
      <c r="E313" s="352"/>
      <c r="F313" s="352"/>
      <c r="G313" s="520"/>
    </row>
    <row r="314" spans="5:9" x14ac:dyDescent="0.35">
      <c r="E314" s="352"/>
      <c r="F314" s="352"/>
      <c r="G314" s="520"/>
      <c r="H314" s="417" t="s">
        <v>254</v>
      </c>
      <c r="I314" s="416" t="s">
        <v>254</v>
      </c>
    </row>
    <row r="315" spans="5:9" x14ac:dyDescent="0.35">
      <c r="E315" s="352"/>
      <c r="F315" s="352"/>
      <c r="G315" s="520"/>
    </row>
    <row r="316" spans="5:9" x14ac:dyDescent="0.35">
      <c r="E316" s="352"/>
      <c r="F316" s="352"/>
      <c r="G316" s="520"/>
      <c r="H316" s="417" t="s">
        <v>255</v>
      </c>
      <c r="I316" s="416" t="s">
        <v>255</v>
      </c>
    </row>
    <row r="317" spans="5:9" x14ac:dyDescent="0.35">
      <c r="E317" s="352"/>
      <c r="F317" s="352"/>
      <c r="G317" s="520"/>
    </row>
    <row r="318" spans="5:9" x14ac:dyDescent="0.35">
      <c r="E318" s="352"/>
      <c r="F318" s="352"/>
      <c r="G318" s="520" t="s">
        <v>256</v>
      </c>
      <c r="H318" s="417" t="s">
        <v>152</v>
      </c>
      <c r="I318" s="416" t="s">
        <v>152</v>
      </c>
    </row>
    <row r="319" spans="5:9" x14ac:dyDescent="0.35">
      <c r="E319" s="352"/>
      <c r="F319" s="352"/>
      <c r="G319" s="520"/>
    </row>
    <row r="320" spans="5:9" x14ac:dyDescent="0.35">
      <c r="E320" s="352"/>
      <c r="F320" s="352"/>
      <c r="G320" s="520"/>
      <c r="H320" s="417" t="s">
        <v>259</v>
      </c>
      <c r="I320" s="416" t="s">
        <v>259</v>
      </c>
    </row>
    <row r="321" spans="5:9" x14ac:dyDescent="0.35">
      <c r="E321" s="352"/>
      <c r="F321" s="352"/>
      <c r="G321" s="520"/>
    </row>
    <row r="322" spans="5:9" x14ac:dyDescent="0.35">
      <c r="E322" s="352"/>
      <c r="F322" s="352"/>
      <c r="G322" s="520"/>
      <c r="H322" s="417" t="s">
        <v>260</v>
      </c>
      <c r="I322" s="416" t="s">
        <v>260</v>
      </c>
    </row>
    <row r="323" spans="5:9" x14ac:dyDescent="0.35">
      <c r="E323" s="352"/>
      <c r="F323" s="352"/>
      <c r="G323" s="520"/>
    </row>
    <row r="324" spans="5:9" x14ac:dyDescent="0.35">
      <c r="E324" s="352"/>
      <c r="F324" s="352" t="s">
        <v>261</v>
      </c>
      <c r="G324" s="352" t="s">
        <v>262</v>
      </c>
      <c r="H324" s="417" t="s">
        <v>263</v>
      </c>
      <c r="I324" s="416" t="s">
        <v>263</v>
      </c>
    </row>
    <row r="325" spans="5:9" x14ac:dyDescent="0.35">
      <c r="E325" s="352"/>
      <c r="F325" s="352"/>
      <c r="G325" s="352"/>
    </row>
    <row r="326" spans="5:9" x14ac:dyDescent="0.35">
      <c r="E326" s="352"/>
      <c r="F326" s="352"/>
      <c r="G326" s="352"/>
      <c r="H326" s="417" t="s">
        <v>157</v>
      </c>
      <c r="I326" s="416" t="s">
        <v>157</v>
      </c>
    </row>
    <row r="327" spans="5:9" x14ac:dyDescent="0.35">
      <c r="E327" s="352"/>
      <c r="F327" s="352"/>
      <c r="G327" s="352"/>
    </row>
    <row r="328" spans="5:9" x14ac:dyDescent="0.35">
      <c r="E328" s="352"/>
      <c r="F328" s="352"/>
      <c r="G328" s="352"/>
      <c r="H328" s="417" t="s">
        <v>158</v>
      </c>
      <c r="I328" s="416" t="s">
        <v>158</v>
      </c>
    </row>
    <row r="329" spans="5:9" x14ac:dyDescent="0.35">
      <c r="E329" s="352"/>
      <c r="F329" s="352"/>
      <c r="G329" s="352"/>
    </row>
    <row r="330" spans="5:9" x14ac:dyDescent="0.35">
      <c r="E330" s="352"/>
      <c r="F330" s="352"/>
      <c r="G330" s="352" t="s">
        <v>264</v>
      </c>
      <c r="H330" s="417" t="s">
        <v>265</v>
      </c>
      <c r="I330" s="416" t="s">
        <v>265</v>
      </c>
    </row>
    <row r="331" spans="5:9" x14ac:dyDescent="0.35">
      <c r="E331" s="352"/>
      <c r="F331" s="352"/>
      <c r="G331" s="352"/>
    </row>
    <row r="332" spans="5:9" x14ac:dyDescent="0.35">
      <c r="E332" s="352"/>
      <c r="F332" s="352"/>
      <c r="G332" s="352"/>
      <c r="H332" s="417" t="s">
        <v>171</v>
      </c>
      <c r="I332" s="416" t="s">
        <v>171</v>
      </c>
    </row>
    <row r="333" spans="5:9" x14ac:dyDescent="0.35">
      <c r="E333" s="352"/>
      <c r="F333" s="352"/>
      <c r="G333" s="352"/>
    </row>
    <row r="334" spans="5:9" x14ac:dyDescent="0.35">
      <c r="E334" s="352"/>
      <c r="F334" s="352"/>
      <c r="G334" s="352"/>
      <c r="H334" s="417" t="s">
        <v>150</v>
      </c>
      <c r="I334" s="416" t="s">
        <v>150</v>
      </c>
    </row>
    <row r="335" spans="5:9" x14ac:dyDescent="0.35">
      <c r="E335" s="352"/>
      <c r="F335" s="352"/>
      <c r="G335" s="352"/>
    </row>
    <row r="336" spans="5:9" x14ac:dyDescent="0.35">
      <c r="E336" s="352"/>
      <c r="F336" s="352"/>
      <c r="G336" s="352"/>
      <c r="H336" s="417" t="s">
        <v>151</v>
      </c>
      <c r="I336" s="416" t="s">
        <v>151</v>
      </c>
    </row>
    <row r="337" spans="5:10" x14ac:dyDescent="0.35">
      <c r="E337" s="352"/>
      <c r="F337" s="352"/>
      <c r="G337" s="352"/>
    </row>
    <row r="338" spans="5:10" x14ac:dyDescent="0.35">
      <c r="E338" s="352"/>
      <c r="F338" s="352"/>
      <c r="G338" s="352"/>
      <c r="H338" s="417" t="s">
        <v>266</v>
      </c>
      <c r="I338" s="416" t="s">
        <v>266</v>
      </c>
    </row>
    <row r="339" spans="5:10" x14ac:dyDescent="0.35">
      <c r="E339" s="352"/>
      <c r="F339" s="352"/>
      <c r="G339" s="352"/>
    </row>
    <row r="340" spans="5:10" x14ac:dyDescent="0.35">
      <c r="E340" s="352"/>
      <c r="F340" s="352"/>
      <c r="G340" s="352"/>
      <c r="H340" s="417" t="s">
        <v>10650</v>
      </c>
      <c r="I340" s="416" t="s">
        <v>10650</v>
      </c>
    </row>
    <row r="341" spans="5:10" x14ac:dyDescent="0.35">
      <c r="E341" s="352"/>
      <c r="F341" s="352"/>
      <c r="G341" s="352"/>
    </row>
    <row r="342" spans="5:10" x14ac:dyDescent="0.35">
      <c r="E342" s="352"/>
      <c r="F342" s="352"/>
      <c r="G342" s="352"/>
      <c r="H342" s="417" t="s">
        <v>268</v>
      </c>
      <c r="I342" s="416" t="s">
        <v>268</v>
      </c>
    </row>
    <row r="343" spans="5:10" x14ac:dyDescent="0.35">
      <c r="E343" s="352"/>
      <c r="F343" s="352"/>
      <c r="G343" s="352"/>
    </row>
    <row r="344" spans="5:10" x14ac:dyDescent="0.35">
      <c r="E344" s="352"/>
      <c r="F344" s="352"/>
      <c r="G344" s="352"/>
      <c r="H344" s="417" t="s">
        <v>247</v>
      </c>
      <c r="I344" s="416" t="s">
        <v>247</v>
      </c>
    </row>
    <row r="345" spans="5:10" x14ac:dyDescent="0.35">
      <c r="E345" s="352"/>
      <c r="F345" s="352"/>
      <c r="G345" s="352"/>
    </row>
    <row r="346" spans="5:10" x14ac:dyDescent="0.35">
      <c r="E346" s="352"/>
      <c r="F346" s="352"/>
      <c r="G346" s="352"/>
      <c r="H346" s="417" t="s">
        <v>164</v>
      </c>
      <c r="I346" s="416" t="s">
        <v>164</v>
      </c>
    </row>
    <row r="347" spans="5:10" x14ac:dyDescent="0.35">
      <c r="E347" s="352"/>
      <c r="F347" s="352"/>
      <c r="G347" s="352"/>
    </row>
    <row r="348" spans="5:10" x14ac:dyDescent="0.35">
      <c r="E348" s="352"/>
      <c r="F348" s="352"/>
      <c r="G348" s="352"/>
      <c r="H348" s="417" t="s">
        <v>269</v>
      </c>
      <c r="I348" s="416" t="s">
        <v>269</v>
      </c>
    </row>
    <row r="349" spans="5:10" x14ac:dyDescent="0.35">
      <c r="E349" s="352"/>
      <c r="F349" s="352"/>
      <c r="G349" s="352"/>
      <c r="J349" t="s">
        <v>250</v>
      </c>
    </row>
    <row r="350" spans="5:10" x14ac:dyDescent="0.35">
      <c r="E350" s="352"/>
      <c r="F350" s="352"/>
      <c r="G350" s="352"/>
      <c r="H350" s="417" t="s">
        <v>203</v>
      </c>
      <c r="I350" s="416" t="s">
        <v>203</v>
      </c>
    </row>
    <row r="351" spans="5:10" x14ac:dyDescent="0.35">
      <c r="E351" s="352"/>
      <c r="F351" s="352"/>
      <c r="G351" s="352"/>
      <c r="J351" t="s">
        <v>250</v>
      </c>
    </row>
    <row r="352" spans="5:10" x14ac:dyDescent="0.35">
      <c r="E352" s="352"/>
      <c r="F352" s="352"/>
      <c r="G352" s="352"/>
      <c r="H352" s="417" t="s">
        <v>270</v>
      </c>
      <c r="I352" s="416" t="s">
        <v>270</v>
      </c>
    </row>
    <row r="353" spans="5:9" x14ac:dyDescent="0.35">
      <c r="E353" s="352"/>
      <c r="F353" s="352"/>
      <c r="G353" s="352"/>
    </row>
    <row r="354" spans="5:9" x14ac:dyDescent="0.35">
      <c r="E354" s="352"/>
      <c r="F354" s="352" t="s">
        <v>271</v>
      </c>
      <c r="G354" s="417" t="s">
        <v>272</v>
      </c>
      <c r="H354" s="416" t="s">
        <v>272</v>
      </c>
      <c r="I354" s="418" t="s">
        <v>93</v>
      </c>
    </row>
    <row r="355" spans="5:9" x14ac:dyDescent="0.35">
      <c r="E355" s="352"/>
      <c r="F355" s="352"/>
      <c r="G355" s="417"/>
    </row>
    <row r="356" spans="5:9" x14ac:dyDescent="0.35">
      <c r="E356" s="352"/>
      <c r="F356" s="352"/>
      <c r="G356" s="417" t="s">
        <v>273</v>
      </c>
      <c r="H356" s="416" t="s">
        <v>273</v>
      </c>
      <c r="I356" s="418" t="s">
        <v>93</v>
      </c>
    </row>
    <row r="357" spans="5:9" x14ac:dyDescent="0.35">
      <c r="E357" s="352"/>
      <c r="F357" s="352"/>
      <c r="G357" s="417"/>
    </row>
    <row r="358" spans="5:9" x14ac:dyDescent="0.35">
      <c r="E358" s="352"/>
      <c r="F358" s="352"/>
      <c r="G358" s="417" t="s">
        <v>274</v>
      </c>
      <c r="H358" s="416" t="s">
        <v>274</v>
      </c>
      <c r="I358" s="418" t="s">
        <v>93</v>
      </c>
    </row>
    <row r="359" spans="5:9" x14ac:dyDescent="0.35">
      <c r="E359" s="352"/>
      <c r="F359" s="352"/>
      <c r="G359" s="417"/>
    </row>
    <row r="360" spans="5:9" x14ac:dyDescent="0.35">
      <c r="E360" s="352"/>
      <c r="F360" s="352"/>
      <c r="G360" s="417" t="s">
        <v>96</v>
      </c>
      <c r="H360" s="416" t="s">
        <v>96</v>
      </c>
      <c r="I360" s="418" t="s">
        <v>93</v>
      </c>
    </row>
    <row r="361" spans="5:9" x14ac:dyDescent="0.35">
      <c r="E361" s="352"/>
      <c r="F361" s="352"/>
      <c r="G361" s="417"/>
    </row>
    <row r="362" spans="5:9" x14ac:dyDescent="0.35">
      <c r="E362" s="352"/>
      <c r="F362" s="352"/>
      <c r="G362" s="417" t="s">
        <v>275</v>
      </c>
      <c r="H362" s="416" t="s">
        <v>275</v>
      </c>
      <c r="I362" s="418" t="s">
        <v>93</v>
      </c>
    </row>
    <row r="363" spans="5:9" x14ac:dyDescent="0.35">
      <c r="E363" s="352"/>
      <c r="F363" s="352"/>
      <c r="G363" s="417"/>
    </row>
    <row r="364" spans="5:9" x14ac:dyDescent="0.35">
      <c r="E364" s="352"/>
      <c r="F364" s="352"/>
      <c r="G364" s="417" t="s">
        <v>110</v>
      </c>
      <c r="H364" s="416" t="s">
        <v>110</v>
      </c>
      <c r="I364" s="418" t="s">
        <v>93</v>
      </c>
    </row>
    <row r="365" spans="5:9" x14ac:dyDescent="0.35">
      <c r="E365" s="352"/>
      <c r="F365" s="352"/>
      <c r="G365" s="417"/>
    </row>
    <row r="366" spans="5:9" x14ac:dyDescent="0.35">
      <c r="E366" s="352"/>
      <c r="F366" s="352"/>
      <c r="G366" s="417" t="s">
        <v>276</v>
      </c>
      <c r="H366" s="416" t="s">
        <v>276</v>
      </c>
      <c r="I366" s="418" t="s">
        <v>93</v>
      </c>
    </row>
    <row r="367" spans="5:9" x14ac:dyDescent="0.35">
      <c r="E367" s="352"/>
      <c r="F367" s="352"/>
      <c r="G367" s="417"/>
    </row>
    <row r="368" spans="5:9" x14ac:dyDescent="0.35">
      <c r="E368" s="352"/>
      <c r="F368" s="352"/>
      <c r="G368" s="417" t="s">
        <v>100</v>
      </c>
      <c r="H368" s="416" t="s">
        <v>100</v>
      </c>
      <c r="I368" s="418" t="s">
        <v>93</v>
      </c>
    </row>
    <row r="369" spans="5:9" x14ac:dyDescent="0.35">
      <c r="E369" s="352"/>
      <c r="F369" s="352"/>
      <c r="G369" s="417"/>
    </row>
    <row r="370" spans="5:9" x14ac:dyDescent="0.35">
      <c r="E370" s="352"/>
      <c r="F370" s="352"/>
      <c r="G370" s="417" t="s">
        <v>111</v>
      </c>
      <c r="H370" s="416" t="s">
        <v>111</v>
      </c>
      <c r="I370" s="418" t="s">
        <v>93</v>
      </c>
    </row>
    <row r="371" spans="5:9" x14ac:dyDescent="0.35">
      <c r="E371" s="352"/>
      <c r="F371" s="352"/>
      <c r="G371" s="417"/>
    </row>
    <row r="372" spans="5:9" x14ac:dyDescent="0.35">
      <c r="E372" s="352"/>
      <c r="F372" s="352"/>
      <c r="G372" s="417" t="s">
        <v>112</v>
      </c>
      <c r="H372" s="416" t="s">
        <v>112</v>
      </c>
      <c r="I372" s="418" t="s">
        <v>93</v>
      </c>
    </row>
    <row r="373" spans="5:9" x14ac:dyDescent="0.35">
      <c r="E373" s="352"/>
      <c r="F373" s="352"/>
      <c r="G373" s="417"/>
    </row>
    <row r="374" spans="5:9" x14ac:dyDescent="0.35">
      <c r="E374" s="352"/>
      <c r="F374" s="352"/>
      <c r="G374" s="417" t="s">
        <v>277</v>
      </c>
      <c r="H374" s="416" t="s">
        <v>277</v>
      </c>
      <c r="I374" s="418" t="s">
        <v>93</v>
      </c>
    </row>
    <row r="375" spans="5:9" x14ac:dyDescent="0.35">
      <c r="E375" s="352"/>
      <c r="F375" s="352"/>
      <c r="G375" s="417"/>
    </row>
    <row r="376" spans="5:9" x14ac:dyDescent="0.35">
      <c r="E376" s="352"/>
      <c r="F376" s="352"/>
      <c r="G376" s="417" t="s">
        <v>278</v>
      </c>
      <c r="H376" s="416" t="s">
        <v>278</v>
      </c>
      <c r="I376" s="418" t="s">
        <v>93</v>
      </c>
    </row>
    <row r="377" spans="5:9" x14ac:dyDescent="0.35">
      <c r="E377" s="352"/>
      <c r="F377" s="352"/>
      <c r="G377" s="417"/>
    </row>
    <row r="378" spans="5:9" x14ac:dyDescent="0.35">
      <c r="E378" s="352"/>
      <c r="F378" s="352"/>
      <c r="G378" s="417" t="s">
        <v>279</v>
      </c>
      <c r="H378" s="416" t="s">
        <v>279</v>
      </c>
      <c r="I378" s="418" t="s">
        <v>93</v>
      </c>
    </row>
    <row r="379" spans="5:9" x14ac:dyDescent="0.35">
      <c r="E379" s="352"/>
      <c r="F379" s="352"/>
      <c r="G379" s="417"/>
    </row>
    <row r="380" spans="5:9" x14ac:dyDescent="0.35">
      <c r="E380" s="352"/>
      <c r="F380" s="352"/>
      <c r="G380" s="417" t="s">
        <v>280</v>
      </c>
      <c r="H380" s="416" t="s">
        <v>280</v>
      </c>
      <c r="I380" s="418" t="s">
        <v>93</v>
      </c>
    </row>
    <row r="381" spans="5:9" x14ac:dyDescent="0.35">
      <c r="E381" s="352"/>
      <c r="F381" s="352"/>
      <c r="G381" s="417"/>
    </row>
    <row r="382" spans="5:9" x14ac:dyDescent="0.35">
      <c r="E382" s="352"/>
      <c r="F382" s="352"/>
      <c r="G382" s="417" t="s">
        <v>281</v>
      </c>
      <c r="H382" s="416" t="s">
        <v>281</v>
      </c>
      <c r="I382" s="418" t="s">
        <v>93</v>
      </c>
    </row>
    <row r="383" spans="5:9" x14ac:dyDescent="0.35">
      <c r="E383" s="352"/>
      <c r="F383" s="352"/>
      <c r="G383" s="417"/>
    </row>
    <row r="384" spans="5:9" x14ac:dyDescent="0.35">
      <c r="E384" s="352"/>
      <c r="F384" s="352" t="s">
        <v>282</v>
      </c>
      <c r="G384" s="417" t="s">
        <v>283</v>
      </c>
      <c r="H384" s="416" t="s">
        <v>283</v>
      </c>
      <c r="I384" s="418" t="s">
        <v>93</v>
      </c>
    </row>
    <row r="385" spans="5:9" x14ac:dyDescent="0.35">
      <c r="E385" s="352"/>
      <c r="F385" s="352"/>
      <c r="G385" s="417"/>
    </row>
    <row r="386" spans="5:9" x14ac:dyDescent="0.35">
      <c r="E386" s="352"/>
      <c r="F386" s="352"/>
      <c r="G386" s="417" t="s">
        <v>284</v>
      </c>
      <c r="H386" s="416" t="s">
        <v>284</v>
      </c>
      <c r="I386" s="418" t="s">
        <v>93</v>
      </c>
    </row>
    <row r="387" spans="5:9" x14ac:dyDescent="0.35">
      <c r="E387" s="352"/>
      <c r="F387" s="352"/>
      <c r="G387" s="417"/>
    </row>
    <row r="388" spans="5:9" x14ac:dyDescent="0.35">
      <c r="E388" s="352"/>
      <c r="F388" s="352"/>
      <c r="G388" s="417" t="s">
        <v>285</v>
      </c>
      <c r="H388" s="416" t="s">
        <v>285</v>
      </c>
      <c r="I388" s="418" t="s">
        <v>93</v>
      </c>
    </row>
    <row r="389" spans="5:9" x14ac:dyDescent="0.35">
      <c r="E389" s="352"/>
      <c r="F389" s="352"/>
      <c r="G389" s="417"/>
    </row>
    <row r="390" spans="5:9" x14ac:dyDescent="0.35">
      <c r="E390" s="352"/>
      <c r="F390" s="352" t="s">
        <v>286</v>
      </c>
      <c r="G390" s="417" t="s">
        <v>287</v>
      </c>
      <c r="H390" s="416" t="s">
        <v>287</v>
      </c>
      <c r="I390" s="418" t="s">
        <v>93</v>
      </c>
    </row>
    <row r="391" spans="5:9" x14ac:dyDescent="0.35">
      <c r="E391" s="352"/>
      <c r="F391" s="352"/>
      <c r="G391" s="417"/>
    </row>
    <row r="392" spans="5:9" x14ac:dyDescent="0.35">
      <c r="E392" s="352"/>
      <c r="F392" s="352"/>
      <c r="G392" s="417" t="s">
        <v>284</v>
      </c>
      <c r="H392" s="416" t="s">
        <v>284</v>
      </c>
      <c r="I392" s="418" t="s">
        <v>93</v>
      </c>
    </row>
    <row r="393" spans="5:9" x14ac:dyDescent="0.35">
      <c r="E393" s="352"/>
      <c r="F393" s="352"/>
      <c r="G393" s="417"/>
    </row>
    <row r="394" spans="5:9" x14ac:dyDescent="0.35">
      <c r="E394" s="352"/>
      <c r="F394" s="352"/>
      <c r="G394" s="417" t="s">
        <v>288</v>
      </c>
      <c r="H394" s="416" t="s">
        <v>288</v>
      </c>
      <c r="I394" s="418" t="s">
        <v>93</v>
      </c>
    </row>
    <row r="395" spans="5:9" x14ac:dyDescent="0.35">
      <c r="E395" s="352"/>
      <c r="F395" s="352"/>
      <c r="G395" s="417"/>
    </row>
    <row r="396" spans="5:9" x14ac:dyDescent="0.35">
      <c r="E396" s="352"/>
      <c r="F396" s="352" t="s">
        <v>289</v>
      </c>
      <c r="G396" s="417" t="s">
        <v>274</v>
      </c>
      <c r="H396" s="416" t="s">
        <v>274</v>
      </c>
      <c r="I396" s="418" t="s">
        <v>93</v>
      </c>
    </row>
    <row r="397" spans="5:9" x14ac:dyDescent="0.35">
      <c r="E397" s="352"/>
      <c r="F397" s="352"/>
      <c r="G397" s="417"/>
    </row>
    <row r="398" spans="5:9" x14ac:dyDescent="0.35">
      <c r="E398" s="352"/>
      <c r="F398" s="352"/>
      <c r="G398" s="417" t="s">
        <v>276</v>
      </c>
      <c r="H398" s="416" t="s">
        <v>276</v>
      </c>
      <c r="I398" s="418" t="s">
        <v>93</v>
      </c>
    </row>
    <row r="399" spans="5:9" x14ac:dyDescent="0.35">
      <c r="E399" s="352"/>
      <c r="F399" s="352"/>
      <c r="G399" s="417"/>
    </row>
    <row r="400" spans="5:9" x14ac:dyDescent="0.35">
      <c r="E400" s="352"/>
      <c r="F400" s="352"/>
      <c r="G400" s="417" t="s">
        <v>290</v>
      </c>
      <c r="H400" s="416" t="s">
        <v>290</v>
      </c>
      <c r="I400" s="418" t="s">
        <v>93</v>
      </c>
    </row>
    <row r="401" spans="5:7" x14ac:dyDescent="0.35">
      <c r="E401" s="352"/>
      <c r="F401" s="352"/>
      <c r="G401" s="417"/>
    </row>
  </sheetData>
  <hyperlinks>
    <hyperlink ref="G1" location="INDEX!A1" display="INDEX" xr:uid="{6EF5B832-ABFB-4BEE-B1EE-0EF0A3F945A7}"/>
  </hyperlinks>
  <pageMargins left="0.7" right="0.7" top="0.75" bottom="0.75" header="0.3" footer="0.3"/>
  <pageSetup orientation="portrait" horizontalDpi="1200" verticalDpi="1200"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B05A6-EF9F-4279-818F-F467F4D6B480}">
  <sheetPr codeName="Sheet9"/>
  <dimension ref="A1:XFC204"/>
  <sheetViews>
    <sheetView topLeftCell="D178" zoomScale="85" zoomScaleNormal="85" workbookViewId="0">
      <selection activeCell="I194" sqref="A1:O196"/>
    </sheetView>
  </sheetViews>
  <sheetFormatPr defaultColWidth="9.1796875" defaultRowHeight="14.5" x14ac:dyDescent="0.35"/>
  <cols>
    <col min="1" max="5" width="9.1796875" style="355"/>
    <col min="6" max="6" width="17.81640625" style="355" bestFit="1" customWidth="1"/>
    <col min="7" max="7" width="9.1796875" style="355"/>
    <col min="8" max="8" width="16.7265625" style="355" bestFit="1" customWidth="1"/>
    <col min="9" max="9" width="13.453125" style="355" customWidth="1"/>
    <col min="10" max="10" width="32.54296875" style="355" bestFit="1" customWidth="1"/>
    <col min="11" max="11" width="10.81640625" style="355" bestFit="1" customWidth="1"/>
    <col min="12" max="12" width="38.453125" style="355" bestFit="1" customWidth="1"/>
    <col min="13" max="13" width="10.81640625" style="355" bestFit="1" customWidth="1"/>
    <col min="14" max="14" width="35.7265625" style="355" bestFit="1" customWidth="1"/>
    <col min="15" max="15" width="9.1796875" style="355"/>
    <col min="16" max="16" width="14.453125" style="355" customWidth="1"/>
    <col min="17" max="16384" width="9.1796875" style="355"/>
  </cols>
  <sheetData>
    <row r="1" spans="1:16" s="354" customFormat="1" x14ac:dyDescent="0.35">
      <c r="A1" s="354" t="s">
        <v>79</v>
      </c>
      <c r="B1" s="354" t="s">
        <v>80</v>
      </c>
      <c r="C1" s="354" t="s">
        <v>291</v>
      </c>
      <c r="D1" s="354" t="s">
        <v>81</v>
      </c>
      <c r="E1" s="354" t="s">
        <v>292</v>
      </c>
      <c r="F1" s="354" t="s">
        <v>82</v>
      </c>
      <c r="G1" s="354" t="s">
        <v>293</v>
      </c>
      <c r="H1" s="354" t="s">
        <v>83</v>
      </c>
      <c r="I1" s="354" t="s">
        <v>294</v>
      </c>
      <c r="J1" s="354" t="s">
        <v>84</v>
      </c>
      <c r="K1" s="354" t="s">
        <v>295</v>
      </c>
      <c r="L1" s="354" t="s">
        <v>85</v>
      </c>
      <c r="M1" s="354" t="s">
        <v>296</v>
      </c>
      <c r="N1" s="354" t="s">
        <v>86</v>
      </c>
      <c r="O1" s="357" t="s">
        <v>297</v>
      </c>
    </row>
    <row r="2" spans="1:16" x14ac:dyDescent="0.35">
      <c r="E2" s="375" t="s">
        <v>298</v>
      </c>
      <c r="F2" s="376" t="s">
        <v>89</v>
      </c>
      <c r="G2" s="376" t="s">
        <v>299</v>
      </c>
      <c r="H2" s="376" t="s">
        <v>90</v>
      </c>
      <c r="I2" s="376" t="s">
        <v>299</v>
      </c>
      <c r="J2" s="376" t="s">
        <v>90</v>
      </c>
      <c r="K2" s="376" t="s">
        <v>299</v>
      </c>
      <c r="L2" s="376" t="s">
        <v>90</v>
      </c>
      <c r="M2" s="374"/>
      <c r="N2" s="374"/>
      <c r="O2" s="355" t="str">
        <f>IF(I2=K2, "Yes", "No")</f>
        <v>Yes</v>
      </c>
      <c r="P2" s="479"/>
    </row>
    <row r="3" spans="1:16" x14ac:dyDescent="0.35">
      <c r="E3" s="367" t="s">
        <v>298</v>
      </c>
      <c r="F3" s="367" t="s">
        <v>89</v>
      </c>
      <c r="G3" s="367" t="s">
        <v>300</v>
      </c>
      <c r="H3" s="367" t="s">
        <v>91</v>
      </c>
      <c r="I3" s="367" t="s">
        <v>301</v>
      </c>
      <c r="J3" s="367" t="s">
        <v>95</v>
      </c>
      <c r="K3" s="367" t="s">
        <v>301</v>
      </c>
      <c r="L3" s="367" t="s">
        <v>95</v>
      </c>
      <c r="M3" s="367"/>
      <c r="N3" s="367"/>
      <c r="O3" s="355" t="str">
        <f t="shared" ref="O3:O64" si="0">IF(I3=K3, "Yes", "No")</f>
        <v>Yes</v>
      </c>
    </row>
    <row r="4" spans="1:16" x14ac:dyDescent="0.35">
      <c r="E4" s="367" t="s">
        <v>298</v>
      </c>
      <c r="F4" s="367" t="s">
        <v>89</v>
      </c>
      <c r="G4" s="367" t="s">
        <v>300</v>
      </c>
      <c r="H4" s="367" t="s">
        <v>91</v>
      </c>
      <c r="I4" s="367" t="s">
        <v>302</v>
      </c>
      <c r="J4" s="367" t="s">
        <v>98</v>
      </c>
      <c r="K4" s="367" t="s">
        <v>302</v>
      </c>
      <c r="L4" s="367" t="s">
        <v>98</v>
      </c>
      <c r="M4" s="367"/>
      <c r="N4" s="367"/>
      <c r="O4" s="355" t="str">
        <f t="shared" si="0"/>
        <v>Yes</v>
      </c>
    </row>
    <row r="5" spans="1:16" x14ac:dyDescent="0.35">
      <c r="E5" s="367" t="s">
        <v>298</v>
      </c>
      <c r="F5" s="367" t="s">
        <v>89</v>
      </c>
      <c r="G5" s="367" t="s">
        <v>300</v>
      </c>
      <c r="H5" s="367" t="s">
        <v>91</v>
      </c>
      <c r="I5" s="367" t="s">
        <v>303</v>
      </c>
      <c r="J5" s="367" t="s">
        <v>94</v>
      </c>
      <c r="K5" s="367" t="s">
        <v>303</v>
      </c>
      <c r="L5" s="367" t="s">
        <v>94</v>
      </c>
      <c r="M5" s="367"/>
      <c r="N5" s="367"/>
      <c r="O5" s="355" t="str">
        <f t="shared" si="0"/>
        <v>Yes</v>
      </c>
    </row>
    <row r="6" spans="1:16" x14ac:dyDescent="0.35">
      <c r="E6" s="367" t="s">
        <v>298</v>
      </c>
      <c r="F6" s="367" t="s">
        <v>89</v>
      </c>
      <c r="G6" s="367" t="s">
        <v>300</v>
      </c>
      <c r="H6" s="367" t="s">
        <v>91</v>
      </c>
      <c r="I6" s="367" t="s">
        <v>304</v>
      </c>
      <c r="J6" s="367" t="s">
        <v>99</v>
      </c>
      <c r="K6" s="367" t="s">
        <v>304</v>
      </c>
      <c r="L6" s="367" t="s">
        <v>99</v>
      </c>
      <c r="M6" s="367"/>
      <c r="N6" s="367"/>
      <c r="O6" s="355" t="str">
        <f t="shared" si="0"/>
        <v>Yes</v>
      </c>
    </row>
    <row r="7" spans="1:16" x14ac:dyDescent="0.35">
      <c r="E7" s="367" t="s">
        <v>298</v>
      </c>
      <c r="F7" s="367" t="s">
        <v>89</v>
      </c>
      <c r="G7" s="367" t="s">
        <v>300</v>
      </c>
      <c r="H7" s="367" t="s">
        <v>91</v>
      </c>
      <c r="I7" s="367" t="s">
        <v>305</v>
      </c>
      <c r="J7" s="367" t="s">
        <v>103</v>
      </c>
      <c r="K7" s="367" t="s">
        <v>305</v>
      </c>
      <c r="L7" s="367" t="s">
        <v>103</v>
      </c>
      <c r="M7" s="367"/>
      <c r="N7" s="367"/>
      <c r="O7" s="355" t="str">
        <f t="shared" si="0"/>
        <v>Yes</v>
      </c>
    </row>
    <row r="8" spans="1:16" x14ac:dyDescent="0.35">
      <c r="E8" s="367" t="s">
        <v>298</v>
      </c>
      <c r="F8" s="367" t="s">
        <v>89</v>
      </c>
      <c r="G8" s="367" t="s">
        <v>300</v>
      </c>
      <c r="H8" s="367" t="s">
        <v>91</v>
      </c>
      <c r="I8" s="367" t="s">
        <v>306</v>
      </c>
      <c r="J8" s="367" t="s">
        <v>92</v>
      </c>
      <c r="K8" s="367" t="s">
        <v>306</v>
      </c>
      <c r="L8" s="367" t="s">
        <v>92</v>
      </c>
      <c r="M8" s="367"/>
      <c r="N8" s="367"/>
      <c r="O8" s="355" t="str">
        <f t="shared" si="0"/>
        <v>Yes</v>
      </c>
    </row>
    <row r="9" spans="1:16" x14ac:dyDescent="0.35">
      <c r="E9" s="367" t="s">
        <v>298</v>
      </c>
      <c r="F9" s="367" t="s">
        <v>89</v>
      </c>
      <c r="G9" s="367" t="s">
        <v>300</v>
      </c>
      <c r="H9" s="367" t="s">
        <v>91</v>
      </c>
      <c r="I9" s="367" t="s">
        <v>307</v>
      </c>
      <c r="J9" s="367" t="s">
        <v>101</v>
      </c>
      <c r="K9" s="367" t="s">
        <v>307</v>
      </c>
      <c r="L9" s="367" t="s">
        <v>101</v>
      </c>
      <c r="M9" s="367"/>
      <c r="N9" s="367"/>
      <c r="O9" s="355" t="str">
        <f t="shared" si="0"/>
        <v>Yes</v>
      </c>
    </row>
    <row r="10" spans="1:16" x14ac:dyDescent="0.35">
      <c r="E10" s="367" t="s">
        <v>298</v>
      </c>
      <c r="F10" s="367" t="s">
        <v>89</v>
      </c>
      <c r="G10" s="367" t="s">
        <v>300</v>
      </c>
      <c r="H10" s="367" t="s">
        <v>91</v>
      </c>
      <c r="I10" s="367" t="s">
        <v>308</v>
      </c>
      <c r="J10" s="367" t="s">
        <v>108</v>
      </c>
      <c r="K10" s="367" t="s">
        <v>308</v>
      </c>
      <c r="L10" s="367" t="s">
        <v>108</v>
      </c>
      <c r="M10" s="367"/>
      <c r="N10" s="367"/>
      <c r="O10" s="355" t="str">
        <f t="shared" si="0"/>
        <v>Yes</v>
      </c>
    </row>
    <row r="11" spans="1:16" x14ac:dyDescent="0.35">
      <c r="E11" s="367" t="s">
        <v>298</v>
      </c>
      <c r="F11" s="367" t="s">
        <v>89</v>
      </c>
      <c r="G11" s="367" t="s">
        <v>300</v>
      </c>
      <c r="H11" s="367" t="s">
        <v>91</v>
      </c>
      <c r="I11" s="367" t="s">
        <v>309</v>
      </c>
      <c r="J11" s="367" t="s">
        <v>104</v>
      </c>
      <c r="K11" s="367" t="s">
        <v>309</v>
      </c>
      <c r="L11" s="367" t="s">
        <v>104</v>
      </c>
      <c r="M11" s="367"/>
      <c r="N11" s="367"/>
      <c r="O11" s="355" t="str">
        <f t="shared" si="0"/>
        <v>Yes</v>
      </c>
    </row>
    <row r="12" spans="1:16" x14ac:dyDescent="0.35">
      <c r="E12" s="367" t="s">
        <v>298</v>
      </c>
      <c r="F12" s="367" t="s">
        <v>89</v>
      </c>
      <c r="G12" s="367" t="s">
        <v>300</v>
      </c>
      <c r="H12" s="367" t="s">
        <v>91</v>
      </c>
      <c r="I12" s="367" t="s">
        <v>310</v>
      </c>
      <c r="J12" s="367" t="s">
        <v>97</v>
      </c>
      <c r="K12" s="367" t="s">
        <v>310</v>
      </c>
      <c r="L12" s="367" t="s">
        <v>97</v>
      </c>
      <c r="M12" s="367"/>
      <c r="N12" s="367"/>
      <c r="O12" s="355" t="str">
        <f t="shared" si="0"/>
        <v>Yes</v>
      </c>
    </row>
    <row r="13" spans="1:16" x14ac:dyDescent="0.35">
      <c r="E13" s="367" t="s">
        <v>298</v>
      </c>
      <c r="F13" s="367" t="s">
        <v>89</v>
      </c>
      <c r="G13" s="367" t="s">
        <v>300</v>
      </c>
      <c r="H13" s="367" t="s">
        <v>91</v>
      </c>
      <c r="I13" s="367" t="s">
        <v>311</v>
      </c>
      <c r="J13" s="367" t="s">
        <v>102</v>
      </c>
      <c r="K13" s="367" t="s">
        <v>311</v>
      </c>
      <c r="L13" s="367" t="s">
        <v>102</v>
      </c>
      <c r="M13" s="367"/>
      <c r="N13" s="367"/>
      <c r="O13" s="355" t="str">
        <f t="shared" si="0"/>
        <v>Yes</v>
      </c>
    </row>
    <row r="14" spans="1:16" x14ac:dyDescent="0.35">
      <c r="E14" s="367" t="s">
        <v>298</v>
      </c>
      <c r="F14" s="367" t="s">
        <v>89</v>
      </c>
      <c r="G14" s="367" t="s">
        <v>300</v>
      </c>
      <c r="H14" s="367" t="s">
        <v>91</v>
      </c>
      <c r="I14" s="367" t="s">
        <v>312</v>
      </c>
      <c r="J14" s="367" t="s">
        <v>105</v>
      </c>
      <c r="K14" s="367" t="s">
        <v>312</v>
      </c>
      <c r="L14" s="367" t="s">
        <v>105</v>
      </c>
      <c r="M14" s="367"/>
      <c r="N14" s="367"/>
      <c r="O14" s="355" t="str">
        <f t="shared" si="0"/>
        <v>Yes</v>
      </c>
    </row>
    <row r="15" spans="1:16" x14ac:dyDescent="0.35">
      <c r="E15" s="367" t="s">
        <v>298</v>
      </c>
      <c r="F15" s="367" t="s">
        <v>89</v>
      </c>
      <c r="G15" s="367" t="s">
        <v>300</v>
      </c>
      <c r="H15" s="367" t="s">
        <v>91</v>
      </c>
      <c r="I15" s="367" t="s">
        <v>313</v>
      </c>
      <c r="J15" s="367" t="s">
        <v>106</v>
      </c>
      <c r="K15" s="367" t="s">
        <v>313</v>
      </c>
      <c r="L15" s="367" t="s">
        <v>106</v>
      </c>
      <c r="M15" s="367"/>
      <c r="N15" s="367"/>
      <c r="O15" s="355" t="str">
        <f t="shared" si="0"/>
        <v>Yes</v>
      </c>
    </row>
    <row r="16" spans="1:16" x14ac:dyDescent="0.35">
      <c r="E16" s="367" t="s">
        <v>298</v>
      </c>
      <c r="F16" s="367" t="s">
        <v>89</v>
      </c>
      <c r="G16" s="367" t="s">
        <v>300</v>
      </c>
      <c r="H16" s="367" t="s">
        <v>91</v>
      </c>
      <c r="I16" s="367" t="s">
        <v>314</v>
      </c>
      <c r="J16" s="367" t="s">
        <v>96</v>
      </c>
      <c r="K16" s="367" t="s">
        <v>314</v>
      </c>
      <c r="L16" s="367" t="s">
        <v>96</v>
      </c>
      <c r="M16" s="367"/>
      <c r="N16" s="367"/>
      <c r="O16" s="355" t="str">
        <f t="shared" si="0"/>
        <v>Yes</v>
      </c>
    </row>
    <row r="17" spans="5:15" x14ac:dyDescent="0.35">
      <c r="E17" s="367" t="s">
        <v>298</v>
      </c>
      <c r="F17" s="367" t="s">
        <v>89</v>
      </c>
      <c r="G17" s="367" t="s">
        <v>300</v>
      </c>
      <c r="H17" s="367" t="s">
        <v>91</v>
      </c>
      <c r="I17" s="367" t="s">
        <v>315</v>
      </c>
      <c r="J17" s="367" t="s">
        <v>100</v>
      </c>
      <c r="K17" s="367" t="s">
        <v>315</v>
      </c>
      <c r="L17" s="367" t="s">
        <v>100</v>
      </c>
      <c r="M17" s="367"/>
      <c r="N17" s="367"/>
      <c r="O17" s="355" t="str">
        <f t="shared" si="0"/>
        <v>Yes</v>
      </c>
    </row>
    <row r="18" spans="5:15" x14ac:dyDescent="0.35">
      <c r="E18" s="367" t="s">
        <v>298</v>
      </c>
      <c r="F18" s="367" t="s">
        <v>89</v>
      </c>
      <c r="G18" s="367" t="s">
        <v>300</v>
      </c>
      <c r="H18" s="367" t="s">
        <v>91</v>
      </c>
      <c r="I18" s="367" t="s">
        <v>316</v>
      </c>
      <c r="J18" s="367" t="s">
        <v>107</v>
      </c>
      <c r="K18" s="367" t="s">
        <v>316</v>
      </c>
      <c r="L18" s="367" t="s">
        <v>107</v>
      </c>
      <c r="M18" s="367"/>
      <c r="N18" s="367"/>
      <c r="O18" s="355" t="str">
        <f t="shared" si="0"/>
        <v>Yes</v>
      </c>
    </row>
    <row r="19" spans="5:15" x14ac:dyDescent="0.35">
      <c r="E19" s="367" t="s">
        <v>298</v>
      </c>
      <c r="F19" s="367" t="s">
        <v>89</v>
      </c>
      <c r="G19" s="367" t="s">
        <v>317</v>
      </c>
      <c r="H19" s="367" t="s">
        <v>109</v>
      </c>
      <c r="I19" s="367" t="s">
        <v>306</v>
      </c>
      <c r="J19" s="367" t="s">
        <v>92</v>
      </c>
      <c r="K19" s="367" t="s">
        <v>306</v>
      </c>
      <c r="L19" s="367" t="s">
        <v>92</v>
      </c>
      <c r="M19" s="367"/>
      <c r="N19" s="367"/>
      <c r="O19" s="355" t="str">
        <f t="shared" si="0"/>
        <v>Yes</v>
      </c>
    </row>
    <row r="20" spans="5:15" x14ac:dyDescent="0.35">
      <c r="E20" s="367" t="s">
        <v>298</v>
      </c>
      <c r="F20" s="367" t="s">
        <v>89</v>
      </c>
      <c r="G20" s="367" t="s">
        <v>317</v>
      </c>
      <c r="H20" s="367" t="s">
        <v>109</v>
      </c>
      <c r="I20" s="367" t="s">
        <v>318</v>
      </c>
      <c r="J20" s="367" t="s">
        <v>112</v>
      </c>
      <c r="K20" s="367" t="s">
        <v>318</v>
      </c>
      <c r="L20" s="367" t="s">
        <v>112</v>
      </c>
      <c r="M20" s="367"/>
      <c r="N20" s="367"/>
      <c r="O20" s="355" t="str">
        <f t="shared" si="0"/>
        <v>Yes</v>
      </c>
    </row>
    <row r="21" spans="5:15" x14ac:dyDescent="0.35">
      <c r="E21" s="367" t="s">
        <v>298</v>
      </c>
      <c r="F21" s="367" t="s">
        <v>89</v>
      </c>
      <c r="G21" s="367" t="s">
        <v>317</v>
      </c>
      <c r="H21" s="367" t="s">
        <v>109</v>
      </c>
      <c r="I21" s="367" t="s">
        <v>319</v>
      </c>
      <c r="J21" s="367" t="s">
        <v>111</v>
      </c>
      <c r="K21" s="367" t="s">
        <v>319</v>
      </c>
      <c r="L21" s="367" t="s">
        <v>111</v>
      </c>
      <c r="M21" s="367"/>
      <c r="N21" s="367"/>
      <c r="O21" s="355" t="str">
        <f t="shared" si="0"/>
        <v>Yes</v>
      </c>
    </row>
    <row r="22" spans="5:15" x14ac:dyDescent="0.35">
      <c r="E22" s="367" t="s">
        <v>298</v>
      </c>
      <c r="F22" s="367" t="s">
        <v>89</v>
      </c>
      <c r="G22" s="367" t="s">
        <v>317</v>
      </c>
      <c r="H22" s="367" t="s">
        <v>109</v>
      </c>
      <c r="I22" s="367" t="s">
        <v>304</v>
      </c>
      <c r="J22" s="367" t="s">
        <v>99</v>
      </c>
      <c r="K22" s="367" t="s">
        <v>304</v>
      </c>
      <c r="L22" s="367" t="s">
        <v>99</v>
      </c>
      <c r="M22" s="367"/>
      <c r="N22" s="367"/>
      <c r="O22" s="355" t="str">
        <f t="shared" si="0"/>
        <v>Yes</v>
      </c>
    </row>
    <row r="23" spans="5:15" x14ac:dyDescent="0.35">
      <c r="E23" s="367" t="s">
        <v>298</v>
      </c>
      <c r="F23" s="367" t="s">
        <v>89</v>
      </c>
      <c r="G23" s="367" t="s">
        <v>317</v>
      </c>
      <c r="H23" s="367" t="s">
        <v>109</v>
      </c>
      <c r="I23" s="367" t="s">
        <v>310</v>
      </c>
      <c r="J23" s="367" t="s">
        <v>97</v>
      </c>
      <c r="K23" s="367" t="s">
        <v>310</v>
      </c>
      <c r="L23" s="367" t="s">
        <v>97</v>
      </c>
      <c r="M23" s="367"/>
      <c r="N23" s="367"/>
      <c r="O23" s="355" t="str">
        <f t="shared" si="0"/>
        <v>Yes</v>
      </c>
    </row>
    <row r="24" spans="5:15" x14ac:dyDescent="0.35">
      <c r="E24" s="367" t="s">
        <v>298</v>
      </c>
      <c r="F24" s="367" t="s">
        <v>89</v>
      </c>
      <c r="G24" s="367" t="s">
        <v>317</v>
      </c>
      <c r="H24" s="367" t="s">
        <v>109</v>
      </c>
      <c r="I24" s="367" t="s">
        <v>315</v>
      </c>
      <c r="J24" s="367" t="s">
        <v>100</v>
      </c>
      <c r="K24" s="367" t="s">
        <v>315</v>
      </c>
      <c r="L24" s="367" t="s">
        <v>100</v>
      </c>
      <c r="M24" s="367"/>
      <c r="N24" s="367"/>
      <c r="O24" s="355" t="str">
        <f t="shared" si="0"/>
        <v>Yes</v>
      </c>
    </row>
    <row r="25" spans="5:15" x14ac:dyDescent="0.35">
      <c r="E25" s="367" t="s">
        <v>298</v>
      </c>
      <c r="F25" s="367" t="s">
        <v>89</v>
      </c>
      <c r="G25" s="367" t="s">
        <v>317</v>
      </c>
      <c r="H25" s="367" t="s">
        <v>109</v>
      </c>
      <c r="I25" s="367" t="s">
        <v>314</v>
      </c>
      <c r="J25" s="367" t="s">
        <v>96</v>
      </c>
      <c r="K25" s="367" t="s">
        <v>314</v>
      </c>
      <c r="L25" s="367" t="s">
        <v>96</v>
      </c>
      <c r="M25" s="367"/>
      <c r="N25" s="367"/>
      <c r="O25" s="355" t="str">
        <f t="shared" si="0"/>
        <v>Yes</v>
      </c>
    </row>
    <row r="26" spans="5:15" x14ac:dyDescent="0.35">
      <c r="E26" s="367" t="s">
        <v>298</v>
      </c>
      <c r="F26" s="367" t="s">
        <v>89</v>
      </c>
      <c r="G26" s="367" t="s">
        <v>317</v>
      </c>
      <c r="H26" s="367" t="s">
        <v>109</v>
      </c>
      <c r="I26" s="367" t="s">
        <v>320</v>
      </c>
      <c r="J26" s="367" t="s">
        <v>110</v>
      </c>
      <c r="K26" s="367" t="s">
        <v>320</v>
      </c>
      <c r="L26" s="367" t="s">
        <v>110</v>
      </c>
      <c r="M26" s="367"/>
      <c r="N26" s="367"/>
      <c r="O26" s="355" t="str">
        <f t="shared" si="0"/>
        <v>Yes</v>
      </c>
    </row>
    <row r="27" spans="5:15" x14ac:dyDescent="0.35">
      <c r="E27" s="367" t="s">
        <v>298</v>
      </c>
      <c r="F27" s="367" t="s">
        <v>89</v>
      </c>
      <c r="G27" s="367" t="s">
        <v>317</v>
      </c>
      <c r="H27" s="367" t="s">
        <v>109</v>
      </c>
      <c r="I27" s="367" t="s">
        <v>317</v>
      </c>
      <c r="J27" s="367" t="s">
        <v>109</v>
      </c>
      <c r="K27" s="367" t="s">
        <v>317</v>
      </c>
      <c r="L27" s="367" t="s">
        <v>109</v>
      </c>
      <c r="M27" s="367"/>
      <c r="N27" s="367"/>
      <c r="O27" s="355" t="str">
        <f t="shared" si="0"/>
        <v>Yes</v>
      </c>
    </row>
    <row r="28" spans="5:15" x14ac:dyDescent="0.35">
      <c r="E28" s="367" t="s">
        <v>298</v>
      </c>
      <c r="F28" s="367" t="s">
        <v>89</v>
      </c>
      <c r="G28" s="367" t="s">
        <v>321</v>
      </c>
      <c r="H28" s="367" t="s">
        <v>113</v>
      </c>
      <c r="I28" s="367" t="s">
        <v>322</v>
      </c>
      <c r="J28" s="367" t="s">
        <v>139</v>
      </c>
      <c r="K28" s="367" t="s">
        <v>323</v>
      </c>
      <c r="L28" s="367" t="s">
        <v>143</v>
      </c>
      <c r="M28" s="367" t="s">
        <v>323</v>
      </c>
      <c r="N28" s="367" t="s">
        <v>143</v>
      </c>
      <c r="O28" s="355" t="str">
        <f t="shared" si="0"/>
        <v>No</v>
      </c>
    </row>
    <row r="29" spans="5:15" x14ac:dyDescent="0.35">
      <c r="E29" s="367" t="s">
        <v>298</v>
      </c>
      <c r="F29" s="367" t="s">
        <v>89</v>
      </c>
      <c r="G29" s="367" t="s">
        <v>321</v>
      </c>
      <c r="H29" s="367" t="s">
        <v>113</v>
      </c>
      <c r="I29" s="367" t="s">
        <v>322</v>
      </c>
      <c r="J29" s="367" t="s">
        <v>139</v>
      </c>
      <c r="K29" s="367" t="s">
        <v>324</v>
      </c>
      <c r="L29" s="367" t="s">
        <v>142</v>
      </c>
      <c r="M29" s="367" t="s">
        <v>324</v>
      </c>
      <c r="N29" s="367" t="s">
        <v>142</v>
      </c>
      <c r="O29" s="355" t="str">
        <f t="shared" si="0"/>
        <v>No</v>
      </c>
    </row>
    <row r="30" spans="5:15" x14ac:dyDescent="0.35">
      <c r="E30" s="367" t="s">
        <v>298</v>
      </c>
      <c r="F30" s="367" t="s">
        <v>89</v>
      </c>
      <c r="G30" s="367" t="s">
        <v>321</v>
      </c>
      <c r="H30" s="367" t="s">
        <v>113</v>
      </c>
      <c r="I30" s="367" t="s">
        <v>322</v>
      </c>
      <c r="J30" s="367" t="s">
        <v>139</v>
      </c>
      <c r="K30" s="367" t="s">
        <v>325</v>
      </c>
      <c r="L30" s="367" t="s">
        <v>144</v>
      </c>
      <c r="M30" s="367" t="s">
        <v>325</v>
      </c>
      <c r="N30" s="367" t="s">
        <v>144</v>
      </c>
      <c r="O30" s="355" t="str">
        <f t="shared" si="0"/>
        <v>No</v>
      </c>
    </row>
    <row r="31" spans="5:15" x14ac:dyDescent="0.35">
      <c r="E31" s="367" t="s">
        <v>298</v>
      </c>
      <c r="F31" s="367" t="s">
        <v>89</v>
      </c>
      <c r="G31" s="367" t="s">
        <v>321</v>
      </c>
      <c r="H31" s="367" t="s">
        <v>113</v>
      </c>
      <c r="I31" s="367" t="s">
        <v>322</v>
      </c>
      <c r="J31" s="367" t="s">
        <v>139</v>
      </c>
      <c r="K31" s="367" t="s">
        <v>326</v>
      </c>
      <c r="L31" s="367" t="s">
        <v>141</v>
      </c>
      <c r="M31" s="367" t="s">
        <v>326</v>
      </c>
      <c r="N31" s="367" t="s">
        <v>141</v>
      </c>
      <c r="O31" s="355" t="str">
        <f t="shared" si="0"/>
        <v>No</v>
      </c>
    </row>
    <row r="32" spans="5:15" x14ac:dyDescent="0.35">
      <c r="E32" s="367" t="s">
        <v>298</v>
      </c>
      <c r="F32" s="367" t="s">
        <v>89</v>
      </c>
      <c r="G32" s="367" t="s">
        <v>321</v>
      </c>
      <c r="H32" s="367" t="s">
        <v>113</v>
      </c>
      <c r="I32" s="367" t="s">
        <v>322</v>
      </c>
      <c r="J32" s="367" t="s">
        <v>139</v>
      </c>
      <c r="K32" s="367" t="s">
        <v>327</v>
      </c>
      <c r="L32" s="367" t="s">
        <v>10323</v>
      </c>
      <c r="M32" s="367" t="s">
        <v>327</v>
      </c>
      <c r="N32" s="367" t="s">
        <v>10323</v>
      </c>
      <c r="O32" s="355" t="str">
        <f t="shared" si="0"/>
        <v>No</v>
      </c>
    </row>
    <row r="33" spans="5:15" x14ac:dyDescent="0.35">
      <c r="E33" s="367" t="s">
        <v>298</v>
      </c>
      <c r="F33" s="367" t="s">
        <v>89</v>
      </c>
      <c r="G33" s="367" t="s">
        <v>321</v>
      </c>
      <c r="H33" s="367" t="s">
        <v>113</v>
      </c>
      <c r="I33" s="367" t="s">
        <v>328</v>
      </c>
      <c r="J33" s="367" t="s">
        <v>145</v>
      </c>
      <c r="K33" s="367" t="s">
        <v>329</v>
      </c>
      <c r="L33" s="367" t="s">
        <v>146</v>
      </c>
      <c r="M33" s="367" t="s">
        <v>329</v>
      </c>
      <c r="N33" s="367" t="s">
        <v>146</v>
      </c>
      <c r="O33" s="355" t="str">
        <f t="shared" si="0"/>
        <v>No</v>
      </c>
    </row>
    <row r="34" spans="5:15" x14ac:dyDescent="0.35">
      <c r="E34" s="367" t="s">
        <v>298</v>
      </c>
      <c r="F34" s="367" t="s">
        <v>89</v>
      </c>
      <c r="G34" s="367" t="s">
        <v>321</v>
      </c>
      <c r="H34" s="367" t="s">
        <v>113</v>
      </c>
      <c r="I34" s="367" t="s">
        <v>328</v>
      </c>
      <c r="J34" s="367" t="s">
        <v>145</v>
      </c>
      <c r="K34" s="367" t="s">
        <v>330</v>
      </c>
      <c r="L34" s="367" t="s">
        <v>164</v>
      </c>
      <c r="M34" s="367" t="s">
        <v>330</v>
      </c>
      <c r="N34" s="367" t="s">
        <v>164</v>
      </c>
      <c r="O34" s="355" t="str">
        <f t="shared" si="0"/>
        <v>No</v>
      </c>
    </row>
    <row r="35" spans="5:15" x14ac:dyDescent="0.35">
      <c r="E35" s="367" t="s">
        <v>298</v>
      </c>
      <c r="F35" s="367" t="s">
        <v>89</v>
      </c>
      <c r="G35" s="367" t="s">
        <v>321</v>
      </c>
      <c r="H35" s="367" t="s">
        <v>113</v>
      </c>
      <c r="I35" s="367" t="s">
        <v>328</v>
      </c>
      <c r="J35" s="367" t="s">
        <v>145</v>
      </c>
      <c r="K35" s="367" t="s">
        <v>331</v>
      </c>
      <c r="L35" s="367" t="s">
        <v>159</v>
      </c>
      <c r="M35" s="367" t="s">
        <v>331</v>
      </c>
      <c r="N35" s="367" t="s">
        <v>159</v>
      </c>
      <c r="O35" s="355" t="str">
        <f t="shared" si="0"/>
        <v>No</v>
      </c>
    </row>
    <row r="36" spans="5:15" x14ac:dyDescent="0.35">
      <c r="E36" s="367" t="s">
        <v>298</v>
      </c>
      <c r="F36" s="367" t="s">
        <v>89</v>
      </c>
      <c r="G36" s="367" t="s">
        <v>321</v>
      </c>
      <c r="H36" s="367" t="s">
        <v>113</v>
      </c>
      <c r="I36" s="367" t="s">
        <v>328</v>
      </c>
      <c r="J36" s="367" t="s">
        <v>145</v>
      </c>
      <c r="K36" s="367" t="s">
        <v>332</v>
      </c>
      <c r="L36" s="367" t="s">
        <v>160</v>
      </c>
      <c r="M36" s="367" t="s">
        <v>332</v>
      </c>
      <c r="N36" s="367" t="s">
        <v>160</v>
      </c>
      <c r="O36" s="355" t="str">
        <f t="shared" si="0"/>
        <v>No</v>
      </c>
    </row>
    <row r="37" spans="5:15" x14ac:dyDescent="0.35">
      <c r="E37" s="367" t="s">
        <v>298</v>
      </c>
      <c r="F37" s="367" t="s">
        <v>89</v>
      </c>
      <c r="G37" s="367" t="s">
        <v>321</v>
      </c>
      <c r="H37" s="367" t="s">
        <v>113</v>
      </c>
      <c r="I37" s="367" t="s">
        <v>328</v>
      </c>
      <c r="J37" s="367" t="s">
        <v>145</v>
      </c>
      <c r="K37" s="367" t="s">
        <v>333</v>
      </c>
      <c r="L37" s="367" t="s">
        <v>158</v>
      </c>
      <c r="M37" s="367" t="s">
        <v>333</v>
      </c>
      <c r="N37" s="367" t="s">
        <v>158</v>
      </c>
      <c r="O37" s="355" t="str">
        <f t="shared" si="0"/>
        <v>No</v>
      </c>
    </row>
    <row r="38" spans="5:15" x14ac:dyDescent="0.35">
      <c r="E38" s="367" t="s">
        <v>298</v>
      </c>
      <c r="F38" s="367" t="s">
        <v>89</v>
      </c>
      <c r="G38" s="367" t="s">
        <v>321</v>
      </c>
      <c r="H38" s="367" t="s">
        <v>113</v>
      </c>
      <c r="I38" s="367" t="s">
        <v>328</v>
      </c>
      <c r="J38" s="367" t="s">
        <v>145</v>
      </c>
      <c r="K38" s="367" t="s">
        <v>334</v>
      </c>
      <c r="L38" s="367" t="s">
        <v>150</v>
      </c>
      <c r="M38" s="367" t="s">
        <v>334</v>
      </c>
      <c r="N38" s="367" t="s">
        <v>150</v>
      </c>
      <c r="O38" s="355" t="str">
        <f t="shared" si="0"/>
        <v>No</v>
      </c>
    </row>
    <row r="39" spans="5:15" x14ac:dyDescent="0.35">
      <c r="E39" s="367" t="s">
        <v>298</v>
      </c>
      <c r="F39" s="367" t="s">
        <v>89</v>
      </c>
      <c r="G39" s="367" t="s">
        <v>321</v>
      </c>
      <c r="H39" s="367" t="s">
        <v>113</v>
      </c>
      <c r="I39" s="367" t="s">
        <v>328</v>
      </c>
      <c r="J39" s="367" t="s">
        <v>145</v>
      </c>
      <c r="K39" s="367" t="s">
        <v>335</v>
      </c>
      <c r="L39" s="367" t="s">
        <v>165</v>
      </c>
      <c r="M39" s="367" t="s">
        <v>335</v>
      </c>
      <c r="N39" s="367" t="s">
        <v>165</v>
      </c>
      <c r="O39" s="355" t="str">
        <f t="shared" si="0"/>
        <v>No</v>
      </c>
    </row>
    <row r="40" spans="5:15" x14ac:dyDescent="0.35">
      <c r="E40" s="367" t="s">
        <v>298</v>
      </c>
      <c r="F40" s="367" t="s">
        <v>89</v>
      </c>
      <c r="G40" s="367" t="s">
        <v>321</v>
      </c>
      <c r="H40" s="367" t="s">
        <v>113</v>
      </c>
      <c r="I40" s="367" t="s">
        <v>328</v>
      </c>
      <c r="J40" s="367" t="s">
        <v>145</v>
      </c>
      <c r="K40" s="367" t="s">
        <v>336</v>
      </c>
      <c r="L40" s="367" t="s">
        <v>149</v>
      </c>
      <c r="M40" s="367" t="s">
        <v>336</v>
      </c>
      <c r="N40" s="367" t="s">
        <v>149</v>
      </c>
      <c r="O40" s="355" t="str">
        <f t="shared" si="0"/>
        <v>No</v>
      </c>
    </row>
    <row r="41" spans="5:15" x14ac:dyDescent="0.35">
      <c r="E41" s="367" t="s">
        <v>298</v>
      </c>
      <c r="F41" s="367" t="s">
        <v>89</v>
      </c>
      <c r="G41" s="367" t="s">
        <v>321</v>
      </c>
      <c r="H41" s="367" t="s">
        <v>113</v>
      </c>
      <c r="I41" s="367" t="s">
        <v>328</v>
      </c>
      <c r="J41" s="367" t="s">
        <v>145</v>
      </c>
      <c r="K41" s="367" t="s">
        <v>337</v>
      </c>
      <c r="L41" s="367" t="s">
        <v>155</v>
      </c>
      <c r="M41" s="367" t="s">
        <v>337</v>
      </c>
      <c r="N41" s="367" t="s">
        <v>155</v>
      </c>
      <c r="O41" s="355" t="str">
        <f t="shared" si="0"/>
        <v>No</v>
      </c>
    </row>
    <row r="42" spans="5:15" x14ac:dyDescent="0.35">
      <c r="E42" s="367" t="s">
        <v>298</v>
      </c>
      <c r="F42" s="367" t="s">
        <v>89</v>
      </c>
      <c r="G42" s="367" t="s">
        <v>321</v>
      </c>
      <c r="H42" s="367" t="s">
        <v>113</v>
      </c>
      <c r="I42" s="367" t="s">
        <v>328</v>
      </c>
      <c r="J42" s="367" t="s">
        <v>145</v>
      </c>
      <c r="K42" s="367" t="s">
        <v>338</v>
      </c>
      <c r="L42" s="367" t="s">
        <v>161</v>
      </c>
      <c r="M42" s="367" t="s">
        <v>338</v>
      </c>
      <c r="N42" s="367" t="s">
        <v>161</v>
      </c>
      <c r="O42" s="355" t="str">
        <f t="shared" si="0"/>
        <v>No</v>
      </c>
    </row>
    <row r="43" spans="5:15" x14ac:dyDescent="0.35">
      <c r="E43" s="367" t="s">
        <v>298</v>
      </c>
      <c r="F43" s="367" t="s">
        <v>89</v>
      </c>
      <c r="G43" s="367" t="s">
        <v>321</v>
      </c>
      <c r="H43" s="367" t="s">
        <v>113</v>
      </c>
      <c r="I43" s="367" t="s">
        <v>328</v>
      </c>
      <c r="J43" s="367" t="s">
        <v>145</v>
      </c>
      <c r="K43" s="367" t="s">
        <v>339</v>
      </c>
      <c r="L43" s="367" t="s">
        <v>162</v>
      </c>
      <c r="M43" s="367" t="s">
        <v>339</v>
      </c>
      <c r="N43" s="367" t="s">
        <v>162</v>
      </c>
      <c r="O43" s="355" t="str">
        <f t="shared" si="0"/>
        <v>No</v>
      </c>
    </row>
    <row r="44" spans="5:15" x14ac:dyDescent="0.35">
      <c r="E44" s="367" t="s">
        <v>298</v>
      </c>
      <c r="F44" s="367" t="s">
        <v>89</v>
      </c>
      <c r="G44" s="367" t="s">
        <v>321</v>
      </c>
      <c r="H44" s="367" t="s">
        <v>113</v>
      </c>
      <c r="I44" s="367" t="s">
        <v>328</v>
      </c>
      <c r="J44" s="367" t="s">
        <v>145</v>
      </c>
      <c r="K44" s="367" t="s">
        <v>340</v>
      </c>
      <c r="L44" s="367" t="s">
        <v>157</v>
      </c>
      <c r="M44" s="367" t="s">
        <v>340</v>
      </c>
      <c r="N44" s="367" t="s">
        <v>157</v>
      </c>
      <c r="O44" s="355" t="str">
        <f t="shared" si="0"/>
        <v>No</v>
      </c>
    </row>
    <row r="45" spans="5:15" x14ac:dyDescent="0.35">
      <c r="E45" s="367" t="s">
        <v>298</v>
      </c>
      <c r="F45" s="367" t="s">
        <v>89</v>
      </c>
      <c r="G45" s="367" t="s">
        <v>321</v>
      </c>
      <c r="H45" s="367" t="s">
        <v>113</v>
      </c>
      <c r="I45" s="367" t="s">
        <v>328</v>
      </c>
      <c r="J45" s="367" t="s">
        <v>145</v>
      </c>
      <c r="K45" s="367" t="s">
        <v>341</v>
      </c>
      <c r="L45" s="367" t="s">
        <v>147</v>
      </c>
      <c r="M45" s="367" t="s">
        <v>341</v>
      </c>
      <c r="N45" s="367" t="s">
        <v>147</v>
      </c>
      <c r="O45" s="355" t="str">
        <f t="shared" si="0"/>
        <v>No</v>
      </c>
    </row>
    <row r="46" spans="5:15" x14ac:dyDescent="0.35">
      <c r="E46" s="367" t="s">
        <v>298</v>
      </c>
      <c r="F46" s="367" t="s">
        <v>89</v>
      </c>
      <c r="G46" s="367" t="s">
        <v>321</v>
      </c>
      <c r="H46" s="367" t="s">
        <v>113</v>
      </c>
      <c r="I46" s="367" t="s">
        <v>328</v>
      </c>
      <c r="J46" s="367" t="s">
        <v>145</v>
      </c>
      <c r="K46" s="367" t="s">
        <v>342</v>
      </c>
      <c r="L46" s="367" t="s">
        <v>163</v>
      </c>
      <c r="M46" s="367" t="s">
        <v>342</v>
      </c>
      <c r="N46" s="367" t="s">
        <v>163</v>
      </c>
      <c r="O46" s="355" t="str">
        <f t="shared" si="0"/>
        <v>No</v>
      </c>
    </row>
    <row r="47" spans="5:15" x14ac:dyDescent="0.35">
      <c r="E47" s="367" t="s">
        <v>298</v>
      </c>
      <c r="F47" s="367" t="s">
        <v>89</v>
      </c>
      <c r="G47" s="367" t="s">
        <v>321</v>
      </c>
      <c r="H47" s="367" t="s">
        <v>113</v>
      </c>
      <c r="I47" s="367" t="s">
        <v>328</v>
      </c>
      <c r="J47" s="367" t="s">
        <v>145</v>
      </c>
      <c r="K47" s="367" t="s">
        <v>343</v>
      </c>
      <c r="L47" s="367" t="s">
        <v>156</v>
      </c>
      <c r="M47" s="367" t="s">
        <v>343</v>
      </c>
      <c r="N47" s="367" t="s">
        <v>156</v>
      </c>
      <c r="O47" s="355" t="str">
        <f t="shared" si="0"/>
        <v>No</v>
      </c>
    </row>
    <row r="48" spans="5:15" x14ac:dyDescent="0.35">
      <c r="E48" s="367" t="s">
        <v>298</v>
      </c>
      <c r="F48" s="367" t="s">
        <v>89</v>
      </c>
      <c r="G48" s="367" t="s">
        <v>321</v>
      </c>
      <c r="H48" s="367" t="s">
        <v>113</v>
      </c>
      <c r="I48" s="367" t="s">
        <v>328</v>
      </c>
      <c r="J48" s="367" t="s">
        <v>145</v>
      </c>
      <c r="K48" s="368" t="s">
        <v>344</v>
      </c>
      <c r="L48" s="368" t="s">
        <v>154</v>
      </c>
      <c r="M48" s="368" t="s">
        <v>344</v>
      </c>
      <c r="N48" s="368" t="s">
        <v>154</v>
      </c>
      <c r="O48" s="355" t="str">
        <f t="shared" si="0"/>
        <v>No</v>
      </c>
    </row>
    <row r="49" spans="5:15" x14ac:dyDescent="0.35">
      <c r="E49" s="367" t="s">
        <v>298</v>
      </c>
      <c r="F49" s="367" t="s">
        <v>89</v>
      </c>
      <c r="G49" s="367" t="s">
        <v>321</v>
      </c>
      <c r="H49" s="367" t="s">
        <v>113</v>
      </c>
      <c r="I49" s="367" t="s">
        <v>328</v>
      </c>
      <c r="J49" s="367" t="s">
        <v>145</v>
      </c>
      <c r="K49" s="368" t="s">
        <v>345</v>
      </c>
      <c r="L49" s="367" t="s">
        <v>148</v>
      </c>
      <c r="M49" s="368" t="s">
        <v>345</v>
      </c>
      <c r="N49" s="367" t="s">
        <v>148</v>
      </c>
      <c r="O49" s="355" t="str">
        <f t="shared" si="0"/>
        <v>No</v>
      </c>
    </row>
    <row r="50" spans="5:15" x14ac:dyDescent="0.35">
      <c r="E50" s="367" t="s">
        <v>298</v>
      </c>
      <c r="F50" s="367" t="s">
        <v>89</v>
      </c>
      <c r="G50" s="367" t="s">
        <v>321</v>
      </c>
      <c r="H50" s="367" t="s">
        <v>113</v>
      </c>
      <c r="I50" s="367" t="s">
        <v>328</v>
      </c>
      <c r="J50" s="367" t="s">
        <v>145</v>
      </c>
      <c r="K50" s="367" t="s">
        <v>346</v>
      </c>
      <c r="L50" s="367" t="s">
        <v>153</v>
      </c>
      <c r="M50" s="367" t="s">
        <v>346</v>
      </c>
      <c r="N50" s="367" t="s">
        <v>153</v>
      </c>
      <c r="O50" s="355" t="str">
        <f t="shared" si="0"/>
        <v>No</v>
      </c>
    </row>
    <row r="51" spans="5:15" x14ac:dyDescent="0.35">
      <c r="E51" s="367" t="s">
        <v>298</v>
      </c>
      <c r="F51" s="367" t="s">
        <v>89</v>
      </c>
      <c r="G51" s="367" t="s">
        <v>321</v>
      </c>
      <c r="H51" s="367" t="s">
        <v>113</v>
      </c>
      <c r="I51" s="367" t="s">
        <v>328</v>
      </c>
      <c r="J51" s="367" t="s">
        <v>145</v>
      </c>
      <c r="K51" s="367" t="s">
        <v>347</v>
      </c>
      <c r="L51" s="367" t="s">
        <v>151</v>
      </c>
      <c r="M51" s="367" t="s">
        <v>347</v>
      </c>
      <c r="N51" s="367" t="s">
        <v>151</v>
      </c>
      <c r="O51" s="355" t="str">
        <f t="shared" si="0"/>
        <v>No</v>
      </c>
    </row>
    <row r="52" spans="5:15" x14ac:dyDescent="0.35">
      <c r="E52" s="367" t="s">
        <v>298</v>
      </c>
      <c r="F52" s="367" t="s">
        <v>89</v>
      </c>
      <c r="G52" s="367" t="s">
        <v>321</v>
      </c>
      <c r="H52" s="367" t="s">
        <v>113</v>
      </c>
      <c r="I52" s="367" t="s">
        <v>348</v>
      </c>
      <c r="J52" s="367" t="s">
        <v>114</v>
      </c>
      <c r="K52" s="367" t="s">
        <v>349</v>
      </c>
      <c r="L52" s="367" t="s">
        <v>116</v>
      </c>
      <c r="M52" s="367" t="s">
        <v>349</v>
      </c>
      <c r="N52" s="367" t="s">
        <v>116</v>
      </c>
      <c r="O52" s="355" t="str">
        <f t="shared" si="0"/>
        <v>No</v>
      </c>
    </row>
    <row r="53" spans="5:15" x14ac:dyDescent="0.35">
      <c r="E53" s="367" t="s">
        <v>298</v>
      </c>
      <c r="F53" s="367" t="s">
        <v>89</v>
      </c>
      <c r="G53" s="367" t="s">
        <v>321</v>
      </c>
      <c r="H53" s="367" t="s">
        <v>113</v>
      </c>
      <c r="I53" s="367" t="s">
        <v>348</v>
      </c>
      <c r="J53" s="367" t="s">
        <v>114</v>
      </c>
      <c r="K53" s="367" t="s">
        <v>350</v>
      </c>
      <c r="L53" s="367" t="s">
        <v>118</v>
      </c>
      <c r="M53" s="367" t="s">
        <v>350</v>
      </c>
      <c r="N53" s="367" t="s">
        <v>118</v>
      </c>
      <c r="O53" s="355" t="str">
        <f t="shared" si="0"/>
        <v>No</v>
      </c>
    </row>
    <row r="54" spans="5:15" x14ac:dyDescent="0.35">
      <c r="E54" s="367" t="s">
        <v>298</v>
      </c>
      <c r="F54" s="367" t="s">
        <v>89</v>
      </c>
      <c r="G54" s="367" t="s">
        <v>321</v>
      </c>
      <c r="H54" s="367" t="s">
        <v>113</v>
      </c>
      <c r="I54" s="367" t="s">
        <v>348</v>
      </c>
      <c r="J54" s="367" t="s">
        <v>114</v>
      </c>
      <c r="K54" s="367" t="s">
        <v>351</v>
      </c>
      <c r="L54" s="367" t="s">
        <v>119</v>
      </c>
      <c r="M54" s="367" t="s">
        <v>351</v>
      </c>
      <c r="N54" s="367" t="s">
        <v>119</v>
      </c>
      <c r="O54" s="355" t="str">
        <f t="shared" si="0"/>
        <v>No</v>
      </c>
    </row>
    <row r="55" spans="5:15" x14ac:dyDescent="0.35">
      <c r="E55" s="367" t="s">
        <v>298</v>
      </c>
      <c r="F55" s="367" t="s">
        <v>89</v>
      </c>
      <c r="G55" s="367" t="s">
        <v>321</v>
      </c>
      <c r="H55" s="367" t="s">
        <v>113</v>
      </c>
      <c r="I55" s="367" t="s">
        <v>348</v>
      </c>
      <c r="J55" s="367" t="s">
        <v>114</v>
      </c>
      <c r="K55" s="367" t="s">
        <v>352</v>
      </c>
      <c r="L55" s="367" t="s">
        <v>123</v>
      </c>
      <c r="M55" s="367" t="s">
        <v>352</v>
      </c>
      <c r="N55" s="367" t="s">
        <v>123</v>
      </c>
      <c r="O55" s="355" t="str">
        <f t="shared" si="0"/>
        <v>No</v>
      </c>
    </row>
    <row r="56" spans="5:15" x14ac:dyDescent="0.35">
      <c r="E56" s="367" t="s">
        <v>298</v>
      </c>
      <c r="F56" s="367" t="s">
        <v>89</v>
      </c>
      <c r="G56" s="367" t="s">
        <v>321</v>
      </c>
      <c r="H56" s="367" t="s">
        <v>113</v>
      </c>
      <c r="I56" s="367" t="s">
        <v>348</v>
      </c>
      <c r="J56" s="367" t="s">
        <v>114</v>
      </c>
      <c r="K56" s="367" t="s">
        <v>353</v>
      </c>
      <c r="L56" s="367" t="s">
        <v>120</v>
      </c>
      <c r="M56" s="367" t="s">
        <v>353</v>
      </c>
      <c r="N56" s="367" t="s">
        <v>120</v>
      </c>
      <c r="O56" s="355" t="str">
        <f t="shared" si="0"/>
        <v>No</v>
      </c>
    </row>
    <row r="57" spans="5:15" x14ac:dyDescent="0.35">
      <c r="E57" s="367" t="s">
        <v>298</v>
      </c>
      <c r="F57" s="367" t="s">
        <v>89</v>
      </c>
      <c r="G57" s="367" t="s">
        <v>321</v>
      </c>
      <c r="H57" s="367" t="s">
        <v>113</v>
      </c>
      <c r="I57" s="367" t="s">
        <v>348</v>
      </c>
      <c r="J57" s="367" t="s">
        <v>114</v>
      </c>
      <c r="K57" s="367" t="s">
        <v>354</v>
      </c>
      <c r="L57" s="367" t="s">
        <v>121</v>
      </c>
      <c r="M57" s="367" t="s">
        <v>354</v>
      </c>
      <c r="N57" s="367" t="s">
        <v>121</v>
      </c>
      <c r="O57" s="355" t="str">
        <f t="shared" si="0"/>
        <v>No</v>
      </c>
    </row>
    <row r="58" spans="5:15" x14ac:dyDescent="0.35">
      <c r="E58" s="367" t="s">
        <v>298</v>
      </c>
      <c r="F58" s="367" t="s">
        <v>89</v>
      </c>
      <c r="G58" s="367" t="s">
        <v>321</v>
      </c>
      <c r="H58" s="367" t="s">
        <v>113</v>
      </c>
      <c r="I58" s="367" t="s">
        <v>348</v>
      </c>
      <c r="J58" s="367" t="s">
        <v>114</v>
      </c>
      <c r="K58" s="367" t="s">
        <v>355</v>
      </c>
      <c r="L58" s="367" t="s">
        <v>122</v>
      </c>
      <c r="M58" s="367" t="s">
        <v>355</v>
      </c>
      <c r="N58" s="367" t="s">
        <v>122</v>
      </c>
      <c r="O58" s="355" t="str">
        <f t="shared" si="0"/>
        <v>No</v>
      </c>
    </row>
    <row r="59" spans="5:15" x14ac:dyDescent="0.35">
      <c r="E59" s="367" t="s">
        <v>298</v>
      </c>
      <c r="F59" s="367" t="s">
        <v>89</v>
      </c>
      <c r="G59" s="367" t="s">
        <v>321</v>
      </c>
      <c r="H59" s="367" t="s">
        <v>113</v>
      </c>
      <c r="I59" s="367" t="s">
        <v>348</v>
      </c>
      <c r="J59" s="367" t="s">
        <v>114</v>
      </c>
      <c r="K59" s="367" t="s">
        <v>356</v>
      </c>
      <c r="L59" s="367" t="s">
        <v>124</v>
      </c>
      <c r="M59" s="367" t="s">
        <v>356</v>
      </c>
      <c r="N59" s="367" t="s">
        <v>124</v>
      </c>
      <c r="O59" s="355" t="str">
        <f t="shared" si="0"/>
        <v>No</v>
      </c>
    </row>
    <row r="60" spans="5:15" x14ac:dyDescent="0.35">
      <c r="E60" s="367" t="s">
        <v>298</v>
      </c>
      <c r="F60" s="367" t="s">
        <v>89</v>
      </c>
      <c r="G60" s="367" t="s">
        <v>321</v>
      </c>
      <c r="H60" s="367" t="s">
        <v>113</v>
      </c>
      <c r="I60" s="367" t="s">
        <v>348</v>
      </c>
      <c r="J60" s="367" t="s">
        <v>114</v>
      </c>
      <c r="K60" s="367" t="s">
        <v>357</v>
      </c>
      <c r="L60" s="367" t="s">
        <v>115</v>
      </c>
      <c r="M60" s="367" t="s">
        <v>357</v>
      </c>
      <c r="N60" s="367" t="s">
        <v>115</v>
      </c>
      <c r="O60" s="355" t="str">
        <f t="shared" si="0"/>
        <v>No</v>
      </c>
    </row>
    <row r="61" spans="5:15" x14ac:dyDescent="0.35">
      <c r="E61" s="367" t="s">
        <v>298</v>
      </c>
      <c r="F61" s="367" t="s">
        <v>89</v>
      </c>
      <c r="G61" s="367" t="s">
        <v>321</v>
      </c>
      <c r="H61" s="367" t="s">
        <v>113</v>
      </c>
      <c r="I61" s="367" t="s">
        <v>348</v>
      </c>
      <c r="J61" s="367" t="s">
        <v>114</v>
      </c>
      <c r="K61" s="367" t="s">
        <v>358</v>
      </c>
      <c r="L61" s="367" t="s">
        <v>117</v>
      </c>
      <c r="M61" s="367" t="s">
        <v>358</v>
      </c>
      <c r="N61" s="367" t="s">
        <v>117</v>
      </c>
      <c r="O61" s="355" t="str">
        <f t="shared" si="0"/>
        <v>No</v>
      </c>
    </row>
    <row r="62" spans="5:15" x14ac:dyDescent="0.35">
      <c r="E62" s="367" t="s">
        <v>298</v>
      </c>
      <c r="F62" s="367" t="s">
        <v>89</v>
      </c>
      <c r="G62" s="367" t="s">
        <v>321</v>
      </c>
      <c r="H62" s="367" t="s">
        <v>113</v>
      </c>
      <c r="I62" s="367" t="s">
        <v>359</v>
      </c>
      <c r="J62" s="367" t="s">
        <v>166</v>
      </c>
      <c r="K62" s="367" t="s">
        <v>360</v>
      </c>
      <c r="L62" s="367" t="s">
        <v>170</v>
      </c>
      <c r="M62" s="367" t="s">
        <v>360</v>
      </c>
      <c r="N62" s="367" t="s">
        <v>170</v>
      </c>
      <c r="O62" s="355" t="str">
        <f t="shared" si="0"/>
        <v>No</v>
      </c>
    </row>
    <row r="63" spans="5:15" x14ac:dyDescent="0.35">
      <c r="E63" s="367" t="s">
        <v>298</v>
      </c>
      <c r="F63" s="367" t="s">
        <v>89</v>
      </c>
      <c r="G63" s="367" t="s">
        <v>321</v>
      </c>
      <c r="H63" s="367" t="s">
        <v>113</v>
      </c>
      <c r="I63" s="367" t="s">
        <v>359</v>
      </c>
      <c r="J63" s="367" t="s">
        <v>166</v>
      </c>
      <c r="K63" s="367" t="s">
        <v>361</v>
      </c>
      <c r="L63" s="367" t="s">
        <v>168</v>
      </c>
      <c r="M63" s="367" t="s">
        <v>361</v>
      </c>
      <c r="N63" s="367" t="s">
        <v>168</v>
      </c>
      <c r="O63" s="355" t="str">
        <f t="shared" si="0"/>
        <v>No</v>
      </c>
    </row>
    <row r="64" spans="5:15" x14ac:dyDescent="0.35">
      <c r="E64" s="367" t="s">
        <v>298</v>
      </c>
      <c r="F64" s="367" t="s">
        <v>89</v>
      </c>
      <c r="G64" s="367" t="s">
        <v>321</v>
      </c>
      <c r="H64" s="367" t="s">
        <v>113</v>
      </c>
      <c r="I64" s="367" t="s">
        <v>359</v>
      </c>
      <c r="J64" s="367" t="s">
        <v>166</v>
      </c>
      <c r="K64" s="367" t="s">
        <v>362</v>
      </c>
      <c r="L64" s="367" t="s">
        <v>167</v>
      </c>
      <c r="M64" s="367" t="s">
        <v>362</v>
      </c>
      <c r="N64" s="367" t="s">
        <v>167</v>
      </c>
      <c r="O64" s="355" t="str">
        <f t="shared" si="0"/>
        <v>No</v>
      </c>
    </row>
    <row r="65" spans="5:15" x14ac:dyDescent="0.35">
      <c r="E65" s="367" t="s">
        <v>298</v>
      </c>
      <c r="F65" s="367" t="s">
        <v>89</v>
      </c>
      <c r="G65" s="367" t="s">
        <v>321</v>
      </c>
      <c r="H65" s="367" t="s">
        <v>113</v>
      </c>
      <c r="I65" s="367" t="s">
        <v>359</v>
      </c>
      <c r="J65" s="367" t="s">
        <v>166</v>
      </c>
      <c r="K65" s="367" t="s">
        <v>2048</v>
      </c>
      <c r="L65" s="367" t="s">
        <v>169</v>
      </c>
      <c r="M65" s="367" t="s">
        <v>2048</v>
      </c>
      <c r="N65" s="367" t="s">
        <v>169</v>
      </c>
      <c r="O65" s="355" t="str">
        <f t="shared" ref="O65" si="1">IF(I65=K65, "Yes", "No")</f>
        <v>No</v>
      </c>
    </row>
    <row r="66" spans="5:15" x14ac:dyDescent="0.35">
      <c r="E66" s="367" t="s">
        <v>298</v>
      </c>
      <c r="F66" s="367" t="s">
        <v>89</v>
      </c>
      <c r="G66" s="367" t="s">
        <v>321</v>
      </c>
      <c r="H66" s="367" t="s">
        <v>113</v>
      </c>
      <c r="I66" s="367" t="s">
        <v>363</v>
      </c>
      <c r="J66" s="367" t="s">
        <v>171</v>
      </c>
      <c r="K66" s="367" t="s">
        <v>364</v>
      </c>
      <c r="L66" s="367" t="s">
        <v>172</v>
      </c>
      <c r="M66" s="367" t="s">
        <v>364</v>
      </c>
      <c r="N66" s="367" t="s">
        <v>172</v>
      </c>
      <c r="O66" s="355" t="str">
        <f t="shared" ref="O66:O131" si="2">IF(I66=K66, "Yes", "No")</f>
        <v>No</v>
      </c>
    </row>
    <row r="67" spans="5:15" x14ac:dyDescent="0.35">
      <c r="E67" s="367" t="s">
        <v>298</v>
      </c>
      <c r="F67" s="367" t="s">
        <v>89</v>
      </c>
      <c r="G67" s="367" t="s">
        <v>321</v>
      </c>
      <c r="H67" s="367" t="s">
        <v>113</v>
      </c>
      <c r="I67" s="367" t="s">
        <v>363</v>
      </c>
      <c r="J67" s="367" t="s">
        <v>171</v>
      </c>
      <c r="K67" s="367" t="s">
        <v>365</v>
      </c>
      <c r="L67" s="367" t="s">
        <v>174</v>
      </c>
      <c r="M67" s="367" t="s">
        <v>365</v>
      </c>
      <c r="N67" s="367" t="s">
        <v>174</v>
      </c>
      <c r="O67" s="355" t="str">
        <f t="shared" si="2"/>
        <v>No</v>
      </c>
    </row>
    <row r="68" spans="5:15" x14ac:dyDescent="0.35">
      <c r="E68" s="367" t="s">
        <v>298</v>
      </c>
      <c r="F68" s="367" t="s">
        <v>89</v>
      </c>
      <c r="G68" s="367" t="s">
        <v>321</v>
      </c>
      <c r="H68" s="367" t="s">
        <v>113</v>
      </c>
      <c r="I68" s="367" t="s">
        <v>363</v>
      </c>
      <c r="J68" s="367" t="s">
        <v>171</v>
      </c>
      <c r="K68" s="367" t="s">
        <v>366</v>
      </c>
      <c r="L68" s="367" t="s">
        <v>175</v>
      </c>
      <c r="M68" s="367" t="s">
        <v>366</v>
      </c>
      <c r="N68" s="367" t="s">
        <v>175</v>
      </c>
      <c r="O68" s="355" t="str">
        <f t="shared" si="2"/>
        <v>No</v>
      </c>
    </row>
    <row r="69" spans="5:15" x14ac:dyDescent="0.35">
      <c r="E69" s="367" t="s">
        <v>298</v>
      </c>
      <c r="F69" s="367" t="s">
        <v>89</v>
      </c>
      <c r="G69" s="367" t="s">
        <v>321</v>
      </c>
      <c r="H69" s="367" t="s">
        <v>113</v>
      </c>
      <c r="I69" s="367" t="s">
        <v>363</v>
      </c>
      <c r="J69" s="367" t="s">
        <v>171</v>
      </c>
      <c r="K69" s="367" t="s">
        <v>367</v>
      </c>
      <c r="L69" s="367" t="s">
        <v>173</v>
      </c>
      <c r="M69" s="367" t="s">
        <v>367</v>
      </c>
      <c r="N69" s="367" t="s">
        <v>173</v>
      </c>
      <c r="O69" s="355" t="str">
        <f t="shared" si="2"/>
        <v>No</v>
      </c>
    </row>
    <row r="70" spans="5:15" x14ac:dyDescent="0.35">
      <c r="E70" s="367" t="s">
        <v>298</v>
      </c>
      <c r="F70" s="367" t="s">
        <v>89</v>
      </c>
      <c r="G70" s="367" t="s">
        <v>321</v>
      </c>
      <c r="H70" s="367" t="s">
        <v>113</v>
      </c>
      <c r="I70" s="367" t="s">
        <v>176</v>
      </c>
      <c r="J70" s="367" t="s">
        <v>176</v>
      </c>
      <c r="K70" s="367" t="s">
        <v>368</v>
      </c>
      <c r="L70" s="367" t="s">
        <v>182</v>
      </c>
      <c r="M70" s="367" t="s">
        <v>368</v>
      </c>
      <c r="N70" s="367" t="s">
        <v>182</v>
      </c>
      <c r="O70" s="355" t="str">
        <f t="shared" si="2"/>
        <v>No</v>
      </c>
    </row>
    <row r="71" spans="5:15" x14ac:dyDescent="0.35">
      <c r="E71" s="367" t="s">
        <v>298</v>
      </c>
      <c r="F71" s="367" t="s">
        <v>89</v>
      </c>
      <c r="G71" s="367" t="s">
        <v>321</v>
      </c>
      <c r="H71" s="367" t="s">
        <v>113</v>
      </c>
      <c r="I71" s="367" t="s">
        <v>176</v>
      </c>
      <c r="J71" s="367" t="s">
        <v>176</v>
      </c>
      <c r="K71" s="367" t="s">
        <v>369</v>
      </c>
      <c r="L71" s="367" t="s">
        <v>177</v>
      </c>
      <c r="M71" s="367" t="s">
        <v>369</v>
      </c>
      <c r="N71" s="367" t="s">
        <v>177</v>
      </c>
      <c r="O71" s="355" t="str">
        <f t="shared" si="2"/>
        <v>No</v>
      </c>
    </row>
    <row r="72" spans="5:15" x14ac:dyDescent="0.35">
      <c r="E72" s="367" t="s">
        <v>298</v>
      </c>
      <c r="F72" s="367" t="s">
        <v>89</v>
      </c>
      <c r="G72" s="367" t="s">
        <v>321</v>
      </c>
      <c r="H72" s="367" t="s">
        <v>113</v>
      </c>
      <c r="I72" s="367" t="s">
        <v>176</v>
      </c>
      <c r="J72" s="367" t="s">
        <v>176</v>
      </c>
      <c r="K72" s="367" t="s">
        <v>370</v>
      </c>
      <c r="L72" s="367" t="s">
        <v>180</v>
      </c>
      <c r="M72" s="367" t="s">
        <v>370</v>
      </c>
      <c r="N72" s="367" t="s">
        <v>180</v>
      </c>
      <c r="O72" s="355" t="str">
        <f t="shared" si="2"/>
        <v>No</v>
      </c>
    </row>
    <row r="73" spans="5:15" x14ac:dyDescent="0.35">
      <c r="E73" s="367" t="s">
        <v>298</v>
      </c>
      <c r="F73" s="367" t="s">
        <v>89</v>
      </c>
      <c r="G73" s="367" t="s">
        <v>321</v>
      </c>
      <c r="H73" s="367" t="s">
        <v>113</v>
      </c>
      <c r="I73" s="367" t="s">
        <v>176</v>
      </c>
      <c r="J73" s="367" t="s">
        <v>176</v>
      </c>
      <c r="K73" s="367" t="s">
        <v>371</v>
      </c>
      <c r="L73" s="367" t="s">
        <v>181</v>
      </c>
      <c r="M73" s="367" t="s">
        <v>371</v>
      </c>
      <c r="N73" s="367" t="s">
        <v>181</v>
      </c>
      <c r="O73" s="355" t="str">
        <f t="shared" si="2"/>
        <v>No</v>
      </c>
    </row>
    <row r="74" spans="5:15" x14ac:dyDescent="0.35">
      <c r="E74" s="367" t="s">
        <v>298</v>
      </c>
      <c r="F74" s="367" t="s">
        <v>89</v>
      </c>
      <c r="G74" s="367" t="s">
        <v>321</v>
      </c>
      <c r="H74" s="367" t="s">
        <v>113</v>
      </c>
      <c r="I74" s="367" t="s">
        <v>176</v>
      </c>
      <c r="J74" s="367" t="s">
        <v>176</v>
      </c>
      <c r="K74" s="367" t="s">
        <v>372</v>
      </c>
      <c r="L74" s="367" t="s">
        <v>184</v>
      </c>
      <c r="M74" s="367" t="s">
        <v>372</v>
      </c>
      <c r="N74" s="367" t="s">
        <v>184</v>
      </c>
      <c r="O74" s="355" t="str">
        <f t="shared" si="2"/>
        <v>No</v>
      </c>
    </row>
    <row r="75" spans="5:15" x14ac:dyDescent="0.35">
      <c r="E75" s="367" t="s">
        <v>298</v>
      </c>
      <c r="F75" s="367" t="s">
        <v>89</v>
      </c>
      <c r="G75" s="367" t="s">
        <v>321</v>
      </c>
      <c r="H75" s="367" t="s">
        <v>113</v>
      </c>
      <c r="I75" s="367" t="s">
        <v>176</v>
      </c>
      <c r="J75" s="367" t="s">
        <v>176</v>
      </c>
      <c r="K75" s="368" t="s">
        <v>373</v>
      </c>
      <c r="L75" s="368" t="s">
        <v>179</v>
      </c>
      <c r="M75" s="368" t="s">
        <v>373</v>
      </c>
      <c r="N75" s="368" t="s">
        <v>179</v>
      </c>
      <c r="O75" s="355" t="str">
        <f t="shared" si="2"/>
        <v>No</v>
      </c>
    </row>
    <row r="76" spans="5:15" x14ac:dyDescent="0.35">
      <c r="E76" s="367" t="s">
        <v>298</v>
      </c>
      <c r="F76" s="367" t="s">
        <v>89</v>
      </c>
      <c r="G76" s="367" t="s">
        <v>321</v>
      </c>
      <c r="H76" s="367" t="s">
        <v>113</v>
      </c>
      <c r="I76" s="367" t="s">
        <v>176</v>
      </c>
      <c r="J76" s="367" t="s">
        <v>176</v>
      </c>
      <c r="K76" s="367" t="s">
        <v>374</v>
      </c>
      <c r="L76" s="367" t="s">
        <v>178</v>
      </c>
      <c r="M76" s="367" t="s">
        <v>374</v>
      </c>
      <c r="N76" s="367" t="s">
        <v>178</v>
      </c>
      <c r="O76" s="355" t="str">
        <f t="shared" si="2"/>
        <v>No</v>
      </c>
    </row>
    <row r="77" spans="5:15" x14ac:dyDescent="0.35">
      <c r="E77" s="367" t="s">
        <v>298</v>
      </c>
      <c r="F77" s="367" t="s">
        <v>89</v>
      </c>
      <c r="G77" s="367" t="s">
        <v>321</v>
      </c>
      <c r="H77" s="367" t="s">
        <v>113</v>
      </c>
      <c r="I77" s="367" t="s">
        <v>176</v>
      </c>
      <c r="J77" s="367" t="s">
        <v>176</v>
      </c>
      <c r="K77" s="367" t="s">
        <v>375</v>
      </c>
      <c r="L77" s="367" t="s">
        <v>183</v>
      </c>
      <c r="M77" s="367" t="s">
        <v>375</v>
      </c>
      <c r="N77" s="367" t="s">
        <v>183</v>
      </c>
      <c r="O77" s="355" t="str">
        <f t="shared" si="2"/>
        <v>No</v>
      </c>
    </row>
    <row r="78" spans="5:15" x14ac:dyDescent="0.35">
      <c r="E78" s="367" t="s">
        <v>298</v>
      </c>
      <c r="F78" s="367" t="s">
        <v>89</v>
      </c>
      <c r="G78" s="367" t="s">
        <v>321</v>
      </c>
      <c r="H78" s="367" t="s">
        <v>113</v>
      </c>
      <c r="I78" s="367" t="s">
        <v>176</v>
      </c>
      <c r="J78" s="367" t="s">
        <v>176</v>
      </c>
      <c r="K78" s="367" t="s">
        <v>376</v>
      </c>
      <c r="L78" s="367" t="s">
        <v>185</v>
      </c>
      <c r="M78" s="367" t="s">
        <v>376</v>
      </c>
      <c r="N78" s="367" t="s">
        <v>185</v>
      </c>
      <c r="O78" s="355" t="str">
        <f t="shared" si="2"/>
        <v>No</v>
      </c>
    </row>
    <row r="79" spans="5:15" x14ac:dyDescent="0.35">
      <c r="E79" s="367" t="s">
        <v>298</v>
      </c>
      <c r="F79" s="367" t="s">
        <v>89</v>
      </c>
      <c r="G79" s="367" t="s">
        <v>321</v>
      </c>
      <c r="H79" s="367" t="s">
        <v>113</v>
      </c>
      <c r="I79" s="367" t="s">
        <v>176</v>
      </c>
      <c r="J79" s="367" t="s">
        <v>176</v>
      </c>
      <c r="K79" s="367" t="s">
        <v>377</v>
      </c>
      <c r="L79" s="367" t="s">
        <v>192</v>
      </c>
      <c r="M79" s="367" t="s">
        <v>377</v>
      </c>
      <c r="N79" s="367" t="s">
        <v>192</v>
      </c>
      <c r="O79" s="355" t="str">
        <f t="shared" si="2"/>
        <v>No</v>
      </c>
    </row>
    <row r="80" spans="5:15" x14ac:dyDescent="0.35">
      <c r="E80" s="367" t="s">
        <v>298</v>
      </c>
      <c r="F80" s="367" t="s">
        <v>89</v>
      </c>
      <c r="G80" s="367" t="s">
        <v>321</v>
      </c>
      <c r="H80" s="367" t="s">
        <v>113</v>
      </c>
      <c r="I80" s="367" t="s">
        <v>176</v>
      </c>
      <c r="J80" s="367" t="s">
        <v>176</v>
      </c>
      <c r="K80" s="367" t="s">
        <v>378</v>
      </c>
      <c r="L80" s="367" t="s">
        <v>186</v>
      </c>
      <c r="M80" s="367" t="s">
        <v>379</v>
      </c>
      <c r="N80" s="367" t="s">
        <v>189</v>
      </c>
      <c r="O80" s="355" t="str">
        <f t="shared" si="2"/>
        <v>No</v>
      </c>
    </row>
    <row r="81" spans="5:15" x14ac:dyDescent="0.35">
      <c r="E81" s="367" t="s">
        <v>298</v>
      </c>
      <c r="F81" s="367" t="s">
        <v>89</v>
      </c>
      <c r="G81" s="367" t="s">
        <v>321</v>
      </c>
      <c r="H81" s="367" t="s">
        <v>113</v>
      </c>
      <c r="I81" s="367" t="s">
        <v>176</v>
      </c>
      <c r="J81" s="367" t="s">
        <v>176</v>
      </c>
      <c r="K81" s="367" t="s">
        <v>378</v>
      </c>
      <c r="L81" s="367" t="s">
        <v>186</v>
      </c>
      <c r="M81" s="367" t="s">
        <v>380</v>
      </c>
      <c r="N81" s="367" t="s">
        <v>187</v>
      </c>
      <c r="O81" s="355" t="str">
        <f t="shared" si="2"/>
        <v>No</v>
      </c>
    </row>
    <row r="82" spans="5:15" x14ac:dyDescent="0.35">
      <c r="E82" s="367" t="s">
        <v>298</v>
      </c>
      <c r="F82" s="367" t="s">
        <v>89</v>
      </c>
      <c r="G82" s="367" t="s">
        <v>321</v>
      </c>
      <c r="H82" s="367" t="s">
        <v>113</v>
      </c>
      <c r="I82" s="367" t="s">
        <v>176</v>
      </c>
      <c r="J82" s="367" t="s">
        <v>176</v>
      </c>
      <c r="K82" s="367" t="s">
        <v>378</v>
      </c>
      <c r="L82" s="367" t="s">
        <v>186</v>
      </c>
      <c r="M82" s="425" t="s">
        <v>381</v>
      </c>
      <c r="N82" s="425" t="s">
        <v>190</v>
      </c>
      <c r="O82" s="355" t="str">
        <f t="shared" si="2"/>
        <v>No</v>
      </c>
    </row>
    <row r="83" spans="5:15" x14ac:dyDescent="0.35">
      <c r="E83" s="367" t="s">
        <v>298</v>
      </c>
      <c r="F83" s="367" t="s">
        <v>89</v>
      </c>
      <c r="G83" s="367" t="s">
        <v>321</v>
      </c>
      <c r="H83" s="367" t="s">
        <v>113</v>
      </c>
      <c r="I83" s="367" t="s">
        <v>176</v>
      </c>
      <c r="J83" s="367" t="s">
        <v>176</v>
      </c>
      <c r="K83" s="367" t="s">
        <v>378</v>
      </c>
      <c r="L83" s="367" t="s">
        <v>186</v>
      </c>
      <c r="M83" s="367" t="s">
        <v>382</v>
      </c>
      <c r="N83" s="367" t="s">
        <v>191</v>
      </c>
      <c r="O83" s="355" t="str">
        <f t="shared" si="2"/>
        <v>No</v>
      </c>
    </row>
    <row r="84" spans="5:15" x14ac:dyDescent="0.35">
      <c r="E84" s="425" t="s">
        <v>298</v>
      </c>
      <c r="F84" s="425" t="s">
        <v>89</v>
      </c>
      <c r="G84" s="425" t="s">
        <v>321</v>
      </c>
      <c r="H84" s="425" t="s">
        <v>113</v>
      </c>
      <c r="I84" s="425" t="s">
        <v>176</v>
      </c>
      <c r="J84" s="425" t="s">
        <v>176</v>
      </c>
      <c r="K84" s="507" t="s">
        <v>383</v>
      </c>
      <c r="L84" s="507" t="s">
        <v>188</v>
      </c>
      <c r="M84" s="507" t="s">
        <v>383</v>
      </c>
      <c r="N84" s="507" t="s">
        <v>188</v>
      </c>
    </row>
    <row r="85" spans="5:15" x14ac:dyDescent="0.35">
      <c r="E85" s="425" t="s">
        <v>298</v>
      </c>
      <c r="F85" s="425" t="s">
        <v>89</v>
      </c>
      <c r="G85" s="425" t="s">
        <v>321</v>
      </c>
      <c r="H85" s="425" t="s">
        <v>113</v>
      </c>
      <c r="I85" s="425" t="s">
        <v>176</v>
      </c>
      <c r="J85" s="425" t="s">
        <v>176</v>
      </c>
      <c r="K85" s="506" t="s">
        <v>454</v>
      </c>
      <c r="L85" s="506" t="s">
        <v>258</v>
      </c>
      <c r="M85" s="506" t="s">
        <v>454</v>
      </c>
      <c r="N85" s="506" t="s">
        <v>258</v>
      </c>
    </row>
    <row r="86" spans="5:15" x14ac:dyDescent="0.35">
      <c r="E86" s="425" t="s">
        <v>298</v>
      </c>
      <c r="F86" s="425" t="s">
        <v>89</v>
      </c>
      <c r="G86" s="425" t="s">
        <v>321</v>
      </c>
      <c r="H86" s="425" t="s">
        <v>113</v>
      </c>
      <c r="I86" s="425" t="s">
        <v>176</v>
      </c>
      <c r="J86" s="425" t="s">
        <v>176</v>
      </c>
      <c r="K86" s="507" t="s">
        <v>453</v>
      </c>
      <c r="L86" s="507" t="s">
        <v>257</v>
      </c>
      <c r="M86" s="507" t="s">
        <v>453</v>
      </c>
      <c r="N86" s="507" t="s">
        <v>257</v>
      </c>
    </row>
    <row r="87" spans="5:15" x14ac:dyDescent="0.35">
      <c r="E87" s="367" t="s">
        <v>298</v>
      </c>
      <c r="F87" s="367" t="s">
        <v>89</v>
      </c>
      <c r="G87" s="367" t="s">
        <v>321</v>
      </c>
      <c r="H87" s="367" t="s">
        <v>113</v>
      </c>
      <c r="I87" s="367" t="s">
        <v>384</v>
      </c>
      <c r="J87" s="367" t="s">
        <v>193</v>
      </c>
      <c r="K87" s="367" t="s">
        <v>385</v>
      </c>
      <c r="L87" s="367" t="s">
        <v>200</v>
      </c>
      <c r="M87" s="367" t="s">
        <v>385</v>
      </c>
      <c r="N87" s="367" t="s">
        <v>200</v>
      </c>
      <c r="O87" s="355" t="str">
        <f t="shared" si="2"/>
        <v>No</v>
      </c>
    </row>
    <row r="88" spans="5:15" x14ac:dyDescent="0.35">
      <c r="E88" s="367" t="s">
        <v>298</v>
      </c>
      <c r="F88" s="367" t="s">
        <v>89</v>
      </c>
      <c r="G88" s="367" t="s">
        <v>321</v>
      </c>
      <c r="H88" s="367" t="s">
        <v>113</v>
      </c>
      <c r="I88" s="367" t="s">
        <v>384</v>
      </c>
      <c r="J88" s="367" t="s">
        <v>193</v>
      </c>
      <c r="K88" s="367" t="s">
        <v>386</v>
      </c>
      <c r="L88" s="367" t="s">
        <v>194</v>
      </c>
      <c r="M88" s="367" t="s">
        <v>386</v>
      </c>
      <c r="N88" s="367" t="s">
        <v>194</v>
      </c>
      <c r="O88" s="355" t="str">
        <f t="shared" si="2"/>
        <v>No</v>
      </c>
    </row>
    <row r="89" spans="5:15" x14ac:dyDescent="0.35">
      <c r="E89" s="367" t="s">
        <v>298</v>
      </c>
      <c r="F89" s="367" t="s">
        <v>89</v>
      </c>
      <c r="G89" s="367" t="s">
        <v>321</v>
      </c>
      <c r="H89" s="367" t="s">
        <v>113</v>
      </c>
      <c r="I89" s="367" t="s">
        <v>384</v>
      </c>
      <c r="J89" s="367" t="s">
        <v>193</v>
      </c>
      <c r="K89" s="367" t="s">
        <v>387</v>
      </c>
      <c r="L89" s="367" t="s">
        <v>152</v>
      </c>
      <c r="M89" s="367" t="s">
        <v>387</v>
      </c>
      <c r="N89" s="367" t="s">
        <v>152</v>
      </c>
      <c r="O89" s="355" t="str">
        <f t="shared" si="2"/>
        <v>No</v>
      </c>
    </row>
    <row r="90" spans="5:15" x14ac:dyDescent="0.35">
      <c r="E90" s="367" t="s">
        <v>298</v>
      </c>
      <c r="F90" s="367" t="s">
        <v>89</v>
      </c>
      <c r="G90" s="367" t="s">
        <v>321</v>
      </c>
      <c r="H90" s="367" t="s">
        <v>113</v>
      </c>
      <c r="I90" s="367" t="s">
        <v>384</v>
      </c>
      <c r="J90" s="367" t="s">
        <v>193</v>
      </c>
      <c r="K90" s="367" t="s">
        <v>388</v>
      </c>
      <c r="L90" s="367" t="s">
        <v>195</v>
      </c>
      <c r="M90" s="367" t="s">
        <v>388</v>
      </c>
      <c r="N90" s="367" t="s">
        <v>195</v>
      </c>
      <c r="O90" s="355" t="str">
        <f t="shared" si="2"/>
        <v>No</v>
      </c>
    </row>
    <row r="91" spans="5:15" x14ac:dyDescent="0.35">
      <c r="E91" s="367" t="s">
        <v>298</v>
      </c>
      <c r="F91" s="367" t="s">
        <v>89</v>
      </c>
      <c r="G91" s="367" t="s">
        <v>321</v>
      </c>
      <c r="H91" s="367" t="s">
        <v>113</v>
      </c>
      <c r="I91" s="367" t="s">
        <v>384</v>
      </c>
      <c r="J91" s="367" t="s">
        <v>193</v>
      </c>
      <c r="K91" s="367" t="s">
        <v>389</v>
      </c>
      <c r="L91" s="367" t="s">
        <v>198</v>
      </c>
      <c r="M91" s="367" t="s">
        <v>389</v>
      </c>
      <c r="N91" s="367" t="s">
        <v>198</v>
      </c>
      <c r="O91" s="355" t="str">
        <f t="shared" si="2"/>
        <v>No</v>
      </c>
    </row>
    <row r="92" spans="5:15" x14ac:dyDescent="0.35">
      <c r="E92" s="367" t="s">
        <v>298</v>
      </c>
      <c r="F92" s="367" t="s">
        <v>89</v>
      </c>
      <c r="G92" s="367" t="s">
        <v>321</v>
      </c>
      <c r="H92" s="367" t="s">
        <v>113</v>
      </c>
      <c r="I92" s="367" t="s">
        <v>384</v>
      </c>
      <c r="J92" s="367" t="s">
        <v>193</v>
      </c>
      <c r="K92" s="367" t="s">
        <v>390</v>
      </c>
      <c r="L92" s="367" t="s">
        <v>199</v>
      </c>
      <c r="M92" s="367" t="s">
        <v>390</v>
      </c>
      <c r="N92" s="367" t="s">
        <v>199</v>
      </c>
      <c r="O92" s="355" t="str">
        <f t="shared" si="2"/>
        <v>No</v>
      </c>
    </row>
    <row r="93" spans="5:15" x14ac:dyDescent="0.35">
      <c r="E93" s="367" t="s">
        <v>298</v>
      </c>
      <c r="F93" s="367" t="s">
        <v>89</v>
      </c>
      <c r="G93" s="367" t="s">
        <v>321</v>
      </c>
      <c r="H93" s="367" t="s">
        <v>113</v>
      </c>
      <c r="I93" s="367" t="s">
        <v>384</v>
      </c>
      <c r="J93" s="367" t="s">
        <v>193</v>
      </c>
      <c r="K93" s="367" t="s">
        <v>391</v>
      </c>
      <c r="L93" s="367" t="s">
        <v>203</v>
      </c>
      <c r="M93" s="367" t="s">
        <v>391</v>
      </c>
      <c r="N93" s="367" t="s">
        <v>203</v>
      </c>
      <c r="O93" s="355" t="str">
        <f t="shared" si="2"/>
        <v>No</v>
      </c>
    </row>
    <row r="94" spans="5:15" x14ac:dyDescent="0.35">
      <c r="E94" s="367" t="s">
        <v>298</v>
      </c>
      <c r="F94" s="367" t="s">
        <v>89</v>
      </c>
      <c r="G94" s="367" t="s">
        <v>321</v>
      </c>
      <c r="H94" s="367" t="s">
        <v>113</v>
      </c>
      <c r="I94" s="367" t="s">
        <v>384</v>
      </c>
      <c r="J94" s="367" t="s">
        <v>193</v>
      </c>
      <c r="K94" s="367" t="s">
        <v>392</v>
      </c>
      <c r="L94" s="367" t="s">
        <v>204</v>
      </c>
      <c r="M94" s="367" t="s">
        <v>392</v>
      </c>
      <c r="N94" s="367" t="s">
        <v>204</v>
      </c>
      <c r="O94" s="355" t="str">
        <f t="shared" si="2"/>
        <v>No</v>
      </c>
    </row>
    <row r="95" spans="5:15" x14ac:dyDescent="0.35">
      <c r="E95" s="367" t="s">
        <v>298</v>
      </c>
      <c r="F95" s="367" t="s">
        <v>89</v>
      </c>
      <c r="G95" s="367" t="s">
        <v>321</v>
      </c>
      <c r="H95" s="367" t="s">
        <v>113</v>
      </c>
      <c r="I95" s="367" t="s">
        <v>384</v>
      </c>
      <c r="J95" s="367" t="s">
        <v>193</v>
      </c>
      <c r="K95" s="367" t="s">
        <v>393</v>
      </c>
      <c r="L95" s="367" t="s">
        <v>197</v>
      </c>
      <c r="M95" s="367" t="s">
        <v>393</v>
      </c>
      <c r="N95" s="367" t="s">
        <v>197</v>
      </c>
      <c r="O95" s="355" t="str">
        <f t="shared" si="2"/>
        <v>No</v>
      </c>
    </row>
    <row r="96" spans="5:15" x14ac:dyDescent="0.35">
      <c r="E96" s="367" t="s">
        <v>298</v>
      </c>
      <c r="F96" s="367" t="s">
        <v>89</v>
      </c>
      <c r="G96" s="367" t="s">
        <v>321</v>
      </c>
      <c r="H96" s="367" t="s">
        <v>113</v>
      </c>
      <c r="I96" s="367" t="s">
        <v>384</v>
      </c>
      <c r="J96" s="367" t="s">
        <v>193</v>
      </c>
      <c r="K96" s="367" t="s">
        <v>394</v>
      </c>
      <c r="L96" s="367" t="s">
        <v>201</v>
      </c>
      <c r="M96" s="367" t="s">
        <v>394</v>
      </c>
      <c r="N96" s="367" t="s">
        <v>201</v>
      </c>
      <c r="O96" s="355" t="str">
        <f t="shared" si="2"/>
        <v>No</v>
      </c>
    </row>
    <row r="97" spans="5:15" x14ac:dyDescent="0.35">
      <c r="E97" s="367" t="s">
        <v>298</v>
      </c>
      <c r="F97" s="367" t="s">
        <v>89</v>
      </c>
      <c r="G97" s="367" t="s">
        <v>321</v>
      </c>
      <c r="H97" s="367" t="s">
        <v>113</v>
      </c>
      <c r="I97" s="367" t="s">
        <v>384</v>
      </c>
      <c r="J97" s="367" t="s">
        <v>193</v>
      </c>
      <c r="K97" s="367" t="s">
        <v>395</v>
      </c>
      <c r="L97" s="367" t="s">
        <v>196</v>
      </c>
      <c r="M97" s="367" t="s">
        <v>395</v>
      </c>
      <c r="N97" s="367" t="s">
        <v>196</v>
      </c>
      <c r="O97" s="355" t="str">
        <f t="shared" si="2"/>
        <v>No</v>
      </c>
    </row>
    <row r="98" spans="5:15" x14ac:dyDescent="0.35">
      <c r="E98" s="367" t="s">
        <v>298</v>
      </c>
      <c r="F98" s="367" t="s">
        <v>89</v>
      </c>
      <c r="G98" s="367" t="s">
        <v>321</v>
      </c>
      <c r="H98" s="367" t="s">
        <v>113</v>
      </c>
      <c r="I98" s="367" t="s">
        <v>384</v>
      </c>
      <c r="J98" s="367" t="s">
        <v>193</v>
      </c>
      <c r="K98" s="367" t="s">
        <v>396</v>
      </c>
      <c r="L98" s="367" t="s">
        <v>202</v>
      </c>
      <c r="M98" s="367" t="s">
        <v>396</v>
      </c>
      <c r="N98" s="367" t="s">
        <v>202</v>
      </c>
      <c r="O98" s="355" t="str">
        <f t="shared" si="2"/>
        <v>No</v>
      </c>
    </row>
    <row r="99" spans="5:15" x14ac:dyDescent="0.35">
      <c r="E99" s="367" t="s">
        <v>298</v>
      </c>
      <c r="F99" s="367" t="s">
        <v>89</v>
      </c>
      <c r="G99" s="367" t="s">
        <v>321</v>
      </c>
      <c r="H99" s="367" t="s">
        <v>113</v>
      </c>
      <c r="I99" s="367" t="s">
        <v>397</v>
      </c>
      <c r="J99" s="367" t="s">
        <v>205</v>
      </c>
      <c r="K99" s="367" t="s">
        <v>398</v>
      </c>
      <c r="L99" s="367" t="s">
        <v>211</v>
      </c>
      <c r="M99" s="367" t="s">
        <v>398</v>
      </c>
      <c r="N99" s="367" t="s">
        <v>211</v>
      </c>
      <c r="O99" s="355" t="str">
        <f t="shared" si="2"/>
        <v>No</v>
      </c>
    </row>
    <row r="100" spans="5:15" x14ac:dyDescent="0.35">
      <c r="E100" s="367" t="s">
        <v>298</v>
      </c>
      <c r="F100" s="367" t="s">
        <v>89</v>
      </c>
      <c r="G100" s="367" t="s">
        <v>321</v>
      </c>
      <c r="H100" s="367" t="s">
        <v>113</v>
      </c>
      <c r="I100" s="367" t="s">
        <v>397</v>
      </c>
      <c r="J100" s="367" t="s">
        <v>205</v>
      </c>
      <c r="K100" s="367" t="s">
        <v>399</v>
      </c>
      <c r="L100" s="367" t="s">
        <v>206</v>
      </c>
      <c r="M100" s="368" t="s">
        <v>400</v>
      </c>
      <c r="N100" s="368" t="s">
        <v>207</v>
      </c>
      <c r="O100" s="355" t="str">
        <f t="shared" si="2"/>
        <v>No</v>
      </c>
    </row>
    <row r="101" spans="5:15" x14ac:dyDescent="0.35">
      <c r="E101" s="367" t="s">
        <v>298</v>
      </c>
      <c r="F101" s="367" t="s">
        <v>89</v>
      </c>
      <c r="G101" s="367" t="s">
        <v>321</v>
      </c>
      <c r="H101" s="367" t="s">
        <v>113</v>
      </c>
      <c r="I101" s="367" t="s">
        <v>397</v>
      </c>
      <c r="J101" s="367" t="s">
        <v>205</v>
      </c>
      <c r="K101" s="367" t="s">
        <v>399</v>
      </c>
      <c r="L101" s="367" t="s">
        <v>206</v>
      </c>
      <c r="M101" s="367" t="s">
        <v>399</v>
      </c>
      <c r="N101" s="367" t="s">
        <v>206</v>
      </c>
      <c r="O101" s="355" t="str">
        <f t="shared" si="2"/>
        <v>No</v>
      </c>
    </row>
    <row r="102" spans="5:15" x14ac:dyDescent="0.35">
      <c r="E102" s="367" t="s">
        <v>298</v>
      </c>
      <c r="F102" s="367" t="s">
        <v>89</v>
      </c>
      <c r="G102" s="367" t="s">
        <v>321</v>
      </c>
      <c r="H102" s="367" t="s">
        <v>113</v>
      </c>
      <c r="I102" s="367" t="s">
        <v>397</v>
      </c>
      <c r="J102" s="367" t="s">
        <v>205</v>
      </c>
      <c r="K102" s="367" t="s">
        <v>401</v>
      </c>
      <c r="L102" s="367" t="s">
        <v>208</v>
      </c>
      <c r="M102" s="367" t="s">
        <v>401</v>
      </c>
      <c r="N102" s="367" t="s">
        <v>208</v>
      </c>
      <c r="O102" s="355" t="str">
        <f t="shared" si="2"/>
        <v>No</v>
      </c>
    </row>
    <row r="103" spans="5:15" x14ac:dyDescent="0.35">
      <c r="E103" s="367" t="s">
        <v>298</v>
      </c>
      <c r="F103" s="367" t="s">
        <v>89</v>
      </c>
      <c r="G103" s="367" t="s">
        <v>321</v>
      </c>
      <c r="H103" s="367" t="s">
        <v>113</v>
      </c>
      <c r="I103" s="367" t="s">
        <v>397</v>
      </c>
      <c r="J103" s="367" t="s">
        <v>205</v>
      </c>
      <c r="K103" s="367" t="s">
        <v>402</v>
      </c>
      <c r="L103" s="367" t="s">
        <v>209</v>
      </c>
      <c r="M103" s="367" t="s">
        <v>402</v>
      </c>
      <c r="N103" s="367" t="s">
        <v>209</v>
      </c>
      <c r="O103" s="355" t="str">
        <f t="shared" si="2"/>
        <v>No</v>
      </c>
    </row>
    <row r="104" spans="5:15" x14ac:dyDescent="0.35">
      <c r="E104" s="367" t="s">
        <v>298</v>
      </c>
      <c r="F104" s="367" t="s">
        <v>89</v>
      </c>
      <c r="G104" s="367" t="s">
        <v>321</v>
      </c>
      <c r="H104" s="367" t="s">
        <v>113</v>
      </c>
      <c r="I104" s="367" t="s">
        <v>397</v>
      </c>
      <c r="J104" s="367" t="s">
        <v>205</v>
      </c>
      <c r="K104" s="367" t="s">
        <v>403</v>
      </c>
      <c r="L104" s="367" t="s">
        <v>210</v>
      </c>
      <c r="M104" s="367" t="s">
        <v>403</v>
      </c>
      <c r="N104" s="367" t="s">
        <v>210</v>
      </c>
      <c r="O104" s="355" t="str">
        <f t="shared" si="2"/>
        <v>No</v>
      </c>
    </row>
    <row r="105" spans="5:15" x14ac:dyDescent="0.35">
      <c r="E105" s="367" t="s">
        <v>298</v>
      </c>
      <c r="F105" s="367" t="s">
        <v>89</v>
      </c>
      <c r="G105" s="367" t="s">
        <v>321</v>
      </c>
      <c r="H105" s="367" t="s">
        <v>113</v>
      </c>
      <c r="I105" s="367" t="s">
        <v>397</v>
      </c>
      <c r="J105" s="367" t="s">
        <v>205</v>
      </c>
      <c r="K105" s="367" t="s">
        <v>404</v>
      </c>
      <c r="L105" s="367" t="s">
        <v>212</v>
      </c>
      <c r="M105" s="367" t="s">
        <v>404</v>
      </c>
      <c r="N105" s="367" t="s">
        <v>212</v>
      </c>
      <c r="O105" s="355" t="str">
        <f t="shared" si="2"/>
        <v>No</v>
      </c>
    </row>
    <row r="106" spans="5:15" x14ac:dyDescent="0.35">
      <c r="E106" s="367" t="s">
        <v>298</v>
      </c>
      <c r="F106" s="367" t="s">
        <v>89</v>
      </c>
      <c r="G106" s="367" t="s">
        <v>321</v>
      </c>
      <c r="H106" s="367" t="s">
        <v>113</v>
      </c>
      <c r="I106" s="367" t="s">
        <v>405</v>
      </c>
      <c r="J106" s="367" t="s">
        <v>125</v>
      </c>
      <c r="K106" s="367" t="s">
        <v>406</v>
      </c>
      <c r="L106" s="367" t="s">
        <v>128</v>
      </c>
      <c r="M106" s="367" t="s">
        <v>406</v>
      </c>
      <c r="N106" s="367" t="s">
        <v>128</v>
      </c>
      <c r="O106" s="355" t="str">
        <f t="shared" si="2"/>
        <v>No</v>
      </c>
    </row>
    <row r="107" spans="5:15" x14ac:dyDescent="0.35">
      <c r="E107" s="367" t="s">
        <v>298</v>
      </c>
      <c r="F107" s="367" t="s">
        <v>89</v>
      </c>
      <c r="G107" s="367" t="s">
        <v>321</v>
      </c>
      <c r="H107" s="367" t="s">
        <v>113</v>
      </c>
      <c r="I107" s="367" t="s">
        <v>405</v>
      </c>
      <c r="J107" s="367" t="s">
        <v>125</v>
      </c>
      <c r="K107" s="367" t="s">
        <v>407</v>
      </c>
      <c r="L107" s="367" t="s">
        <v>134</v>
      </c>
      <c r="M107" s="367" t="s">
        <v>407</v>
      </c>
      <c r="N107" s="367" t="s">
        <v>134</v>
      </c>
      <c r="O107" s="355" t="str">
        <f t="shared" si="2"/>
        <v>No</v>
      </c>
    </row>
    <row r="108" spans="5:15" x14ac:dyDescent="0.35">
      <c r="E108" s="367" t="s">
        <v>298</v>
      </c>
      <c r="F108" s="367" t="s">
        <v>89</v>
      </c>
      <c r="G108" s="367" t="s">
        <v>321</v>
      </c>
      <c r="H108" s="367" t="s">
        <v>113</v>
      </c>
      <c r="I108" s="367" t="s">
        <v>405</v>
      </c>
      <c r="J108" s="367" t="s">
        <v>125</v>
      </c>
      <c r="K108" s="367" t="s">
        <v>408</v>
      </c>
      <c r="L108" s="367" t="s">
        <v>135</v>
      </c>
      <c r="M108" s="367" t="s">
        <v>408</v>
      </c>
      <c r="N108" s="367" t="s">
        <v>135</v>
      </c>
      <c r="O108" s="355" t="str">
        <f t="shared" si="2"/>
        <v>No</v>
      </c>
    </row>
    <row r="109" spans="5:15" x14ac:dyDescent="0.35">
      <c r="E109" s="367" t="s">
        <v>298</v>
      </c>
      <c r="F109" s="367" t="s">
        <v>89</v>
      </c>
      <c r="G109" s="367" t="s">
        <v>321</v>
      </c>
      <c r="H109" s="367" t="s">
        <v>113</v>
      </c>
      <c r="I109" s="367" t="s">
        <v>405</v>
      </c>
      <c r="J109" s="367" t="s">
        <v>125</v>
      </c>
      <c r="K109" s="367" t="s">
        <v>409</v>
      </c>
      <c r="L109" s="367" t="s">
        <v>12360</v>
      </c>
      <c r="M109" s="367" t="s">
        <v>409</v>
      </c>
      <c r="N109" s="367" t="s">
        <v>12360</v>
      </c>
      <c r="O109" s="355" t="str">
        <f t="shared" si="2"/>
        <v>No</v>
      </c>
    </row>
    <row r="110" spans="5:15" x14ac:dyDescent="0.35">
      <c r="E110" s="367" t="s">
        <v>298</v>
      </c>
      <c r="F110" s="367" t="s">
        <v>89</v>
      </c>
      <c r="G110" s="367" t="s">
        <v>321</v>
      </c>
      <c r="H110" s="367" t="s">
        <v>113</v>
      </c>
      <c r="I110" s="367" t="s">
        <v>405</v>
      </c>
      <c r="J110" s="367" t="s">
        <v>125</v>
      </c>
      <c r="K110" s="367" t="s">
        <v>410</v>
      </c>
      <c r="L110" s="367" t="s">
        <v>136</v>
      </c>
      <c r="M110" s="367" t="s">
        <v>410</v>
      </c>
      <c r="N110" s="367" t="s">
        <v>136</v>
      </c>
      <c r="O110" s="355" t="str">
        <f t="shared" si="2"/>
        <v>No</v>
      </c>
    </row>
    <row r="111" spans="5:15" x14ac:dyDescent="0.35">
      <c r="E111" s="367" t="s">
        <v>298</v>
      </c>
      <c r="F111" s="367" t="s">
        <v>89</v>
      </c>
      <c r="G111" s="367" t="s">
        <v>321</v>
      </c>
      <c r="H111" s="367" t="s">
        <v>113</v>
      </c>
      <c r="I111" s="367" t="s">
        <v>405</v>
      </c>
      <c r="J111" s="367" t="s">
        <v>125</v>
      </c>
      <c r="K111" s="367" t="s">
        <v>411</v>
      </c>
      <c r="L111" s="367" t="s">
        <v>137</v>
      </c>
      <c r="M111" s="367" t="s">
        <v>411</v>
      </c>
      <c r="N111" s="367" t="s">
        <v>137</v>
      </c>
      <c r="O111" s="355" t="str">
        <f t="shared" si="2"/>
        <v>No</v>
      </c>
    </row>
    <row r="112" spans="5:15" x14ac:dyDescent="0.35">
      <c r="E112" s="367" t="s">
        <v>298</v>
      </c>
      <c r="F112" s="367" t="s">
        <v>89</v>
      </c>
      <c r="G112" s="367" t="s">
        <v>321</v>
      </c>
      <c r="H112" s="367" t="s">
        <v>113</v>
      </c>
      <c r="I112" s="367" t="s">
        <v>405</v>
      </c>
      <c r="J112" s="367" t="s">
        <v>125</v>
      </c>
      <c r="K112" s="367" t="s">
        <v>412</v>
      </c>
      <c r="L112" s="367" t="s">
        <v>138</v>
      </c>
      <c r="M112" s="367" t="s">
        <v>412</v>
      </c>
      <c r="N112" s="367" t="s">
        <v>138</v>
      </c>
      <c r="O112" s="355" t="str">
        <f t="shared" si="2"/>
        <v>No</v>
      </c>
    </row>
    <row r="113" spans="5:15" x14ac:dyDescent="0.35">
      <c r="E113" s="367" t="s">
        <v>298</v>
      </c>
      <c r="F113" s="367" t="s">
        <v>89</v>
      </c>
      <c r="G113" s="367" t="s">
        <v>321</v>
      </c>
      <c r="H113" s="367" t="s">
        <v>113</v>
      </c>
      <c r="I113" s="367" t="s">
        <v>405</v>
      </c>
      <c r="J113" s="367" t="s">
        <v>125</v>
      </c>
      <c r="K113" s="367" t="s">
        <v>413</v>
      </c>
      <c r="L113" s="367" t="s">
        <v>132</v>
      </c>
      <c r="M113" s="367" t="s">
        <v>413</v>
      </c>
      <c r="N113" s="367" t="s">
        <v>132</v>
      </c>
      <c r="O113" s="355" t="str">
        <f t="shared" si="2"/>
        <v>No</v>
      </c>
    </row>
    <row r="114" spans="5:15" x14ac:dyDescent="0.35">
      <c r="E114" s="367" t="s">
        <v>298</v>
      </c>
      <c r="F114" s="367" t="s">
        <v>89</v>
      </c>
      <c r="G114" s="367" t="s">
        <v>321</v>
      </c>
      <c r="H114" s="367" t="s">
        <v>113</v>
      </c>
      <c r="I114" s="367" t="s">
        <v>405</v>
      </c>
      <c r="J114" s="367" t="s">
        <v>125</v>
      </c>
      <c r="K114" s="367" t="s">
        <v>414</v>
      </c>
      <c r="L114" s="367" t="s">
        <v>126</v>
      </c>
      <c r="M114" s="367" t="s">
        <v>414</v>
      </c>
      <c r="N114" s="367" t="s">
        <v>126</v>
      </c>
      <c r="O114" s="355" t="str">
        <f t="shared" si="2"/>
        <v>No</v>
      </c>
    </row>
    <row r="115" spans="5:15" x14ac:dyDescent="0.35">
      <c r="E115" s="367" t="s">
        <v>298</v>
      </c>
      <c r="F115" s="367" t="s">
        <v>89</v>
      </c>
      <c r="G115" s="367" t="s">
        <v>321</v>
      </c>
      <c r="H115" s="367" t="s">
        <v>113</v>
      </c>
      <c r="I115" s="367" t="s">
        <v>405</v>
      </c>
      <c r="J115" s="367" t="s">
        <v>125</v>
      </c>
      <c r="K115" s="367" t="s">
        <v>415</v>
      </c>
      <c r="L115" s="367" t="s">
        <v>129</v>
      </c>
      <c r="M115" s="367" t="s">
        <v>415</v>
      </c>
      <c r="N115" s="367" t="s">
        <v>129</v>
      </c>
      <c r="O115" s="355" t="str">
        <f t="shared" si="2"/>
        <v>No</v>
      </c>
    </row>
    <row r="116" spans="5:15" x14ac:dyDescent="0.35">
      <c r="E116" s="367" t="s">
        <v>298</v>
      </c>
      <c r="F116" s="367" t="s">
        <v>89</v>
      </c>
      <c r="G116" s="367" t="s">
        <v>321</v>
      </c>
      <c r="H116" s="367" t="s">
        <v>113</v>
      </c>
      <c r="I116" s="367" t="s">
        <v>405</v>
      </c>
      <c r="J116" s="367" t="s">
        <v>125</v>
      </c>
      <c r="K116" s="367" t="s">
        <v>416</v>
      </c>
      <c r="L116" s="367" t="s">
        <v>133</v>
      </c>
      <c r="M116" s="367" t="s">
        <v>416</v>
      </c>
      <c r="N116" s="367" t="s">
        <v>133</v>
      </c>
      <c r="O116" s="355" t="str">
        <f t="shared" si="2"/>
        <v>No</v>
      </c>
    </row>
    <row r="117" spans="5:15" x14ac:dyDescent="0.35">
      <c r="E117" s="367" t="s">
        <v>298</v>
      </c>
      <c r="F117" s="367" t="s">
        <v>89</v>
      </c>
      <c r="G117" s="367" t="s">
        <v>321</v>
      </c>
      <c r="H117" s="367" t="s">
        <v>113</v>
      </c>
      <c r="I117" s="367" t="s">
        <v>405</v>
      </c>
      <c r="J117" s="367" t="s">
        <v>125</v>
      </c>
      <c r="K117" s="367" t="s">
        <v>417</v>
      </c>
      <c r="L117" s="367" t="s">
        <v>127</v>
      </c>
      <c r="M117" s="367" t="s">
        <v>417</v>
      </c>
      <c r="N117" s="367" t="s">
        <v>127</v>
      </c>
      <c r="O117" s="355" t="str">
        <f t="shared" si="2"/>
        <v>No</v>
      </c>
    </row>
    <row r="118" spans="5:15" x14ac:dyDescent="0.35">
      <c r="E118" s="367" t="s">
        <v>298</v>
      </c>
      <c r="F118" s="367" t="s">
        <v>89</v>
      </c>
      <c r="G118" s="367" t="s">
        <v>321</v>
      </c>
      <c r="H118" s="367" t="s">
        <v>113</v>
      </c>
      <c r="I118" s="367" t="s">
        <v>405</v>
      </c>
      <c r="J118" s="367" t="s">
        <v>125</v>
      </c>
      <c r="K118" s="367" t="s">
        <v>418</v>
      </c>
      <c r="L118" s="367" t="s">
        <v>131</v>
      </c>
      <c r="M118" s="367" t="s">
        <v>418</v>
      </c>
      <c r="N118" s="367" t="s">
        <v>131</v>
      </c>
      <c r="O118" s="355" t="str">
        <f t="shared" si="2"/>
        <v>No</v>
      </c>
    </row>
    <row r="119" spans="5:15" x14ac:dyDescent="0.35">
      <c r="E119" s="367" t="s">
        <v>298</v>
      </c>
      <c r="F119" s="367" t="s">
        <v>89</v>
      </c>
      <c r="G119" s="367" t="s">
        <v>419</v>
      </c>
      <c r="H119" s="367" t="s">
        <v>213</v>
      </c>
      <c r="I119" s="367" t="s">
        <v>420</v>
      </c>
      <c r="J119" s="367" t="s">
        <v>214</v>
      </c>
      <c r="K119" s="367" t="s">
        <v>421</v>
      </c>
      <c r="L119" s="367" t="s">
        <v>217</v>
      </c>
      <c r="M119" s="367" t="s">
        <v>421</v>
      </c>
      <c r="N119" s="367" t="s">
        <v>217</v>
      </c>
      <c r="O119" s="355" t="str">
        <f t="shared" si="2"/>
        <v>No</v>
      </c>
    </row>
    <row r="120" spans="5:15" x14ac:dyDescent="0.35">
      <c r="E120" s="367" t="s">
        <v>298</v>
      </c>
      <c r="F120" s="367" t="s">
        <v>89</v>
      </c>
      <c r="G120" s="367" t="s">
        <v>419</v>
      </c>
      <c r="H120" s="367" t="s">
        <v>213</v>
      </c>
      <c r="I120" s="367" t="s">
        <v>420</v>
      </c>
      <c r="J120" s="367" t="s">
        <v>214</v>
      </c>
      <c r="K120" s="367" t="s">
        <v>422</v>
      </c>
      <c r="L120" s="367" t="s">
        <v>216</v>
      </c>
      <c r="M120" s="367" t="s">
        <v>422</v>
      </c>
      <c r="N120" s="367" t="s">
        <v>216</v>
      </c>
      <c r="O120" s="355" t="str">
        <f t="shared" si="2"/>
        <v>No</v>
      </c>
    </row>
    <row r="121" spans="5:15" x14ac:dyDescent="0.35">
      <c r="E121" s="367" t="s">
        <v>298</v>
      </c>
      <c r="F121" s="367" t="s">
        <v>89</v>
      </c>
      <c r="G121" s="367" t="s">
        <v>419</v>
      </c>
      <c r="H121" s="367" t="s">
        <v>213</v>
      </c>
      <c r="I121" s="367" t="s">
        <v>420</v>
      </c>
      <c r="J121" s="367" t="s">
        <v>214</v>
      </c>
      <c r="K121" s="367" t="s">
        <v>423</v>
      </c>
      <c r="L121" s="367" t="s">
        <v>215</v>
      </c>
      <c r="M121" s="367" t="s">
        <v>423</v>
      </c>
      <c r="N121" s="367" t="s">
        <v>215</v>
      </c>
      <c r="O121" s="355" t="str">
        <f t="shared" si="2"/>
        <v>No</v>
      </c>
    </row>
    <row r="122" spans="5:15" x14ac:dyDescent="0.35">
      <c r="E122" s="367" t="s">
        <v>298</v>
      </c>
      <c r="F122" s="367" t="s">
        <v>89</v>
      </c>
      <c r="G122" s="367" t="s">
        <v>419</v>
      </c>
      <c r="H122" s="367" t="s">
        <v>213</v>
      </c>
      <c r="I122" s="367" t="s">
        <v>420</v>
      </c>
      <c r="J122" s="367" t="s">
        <v>214</v>
      </c>
      <c r="K122" s="367" t="s">
        <v>385</v>
      </c>
      <c r="L122" s="367" t="s">
        <v>200</v>
      </c>
      <c r="M122" s="367" t="s">
        <v>385</v>
      </c>
      <c r="N122" s="367" t="s">
        <v>200</v>
      </c>
      <c r="O122" s="355" t="str">
        <f t="shared" si="2"/>
        <v>No</v>
      </c>
    </row>
    <row r="123" spans="5:15" x14ac:dyDescent="0.35">
      <c r="E123" s="367" t="s">
        <v>298</v>
      </c>
      <c r="F123" s="367" t="s">
        <v>89</v>
      </c>
      <c r="G123" s="367" t="s">
        <v>419</v>
      </c>
      <c r="H123" s="367" t="s">
        <v>213</v>
      </c>
      <c r="I123" s="367" t="s">
        <v>424</v>
      </c>
      <c r="J123" s="367" t="s">
        <v>218</v>
      </c>
      <c r="K123" s="367" t="s">
        <v>425</v>
      </c>
      <c r="L123" s="367" t="s">
        <v>226</v>
      </c>
      <c r="M123" s="367" t="s">
        <v>425</v>
      </c>
      <c r="N123" s="367" t="s">
        <v>226</v>
      </c>
      <c r="O123" s="355" t="str">
        <f t="shared" si="2"/>
        <v>No</v>
      </c>
    </row>
    <row r="124" spans="5:15" x14ac:dyDescent="0.35">
      <c r="E124" s="367" t="s">
        <v>298</v>
      </c>
      <c r="F124" s="367" t="s">
        <v>89</v>
      </c>
      <c r="G124" s="367" t="s">
        <v>419</v>
      </c>
      <c r="H124" s="367" t="s">
        <v>213</v>
      </c>
      <c r="I124" s="367" t="s">
        <v>424</v>
      </c>
      <c r="J124" s="367" t="s">
        <v>218</v>
      </c>
      <c r="K124" s="367" t="s">
        <v>426</v>
      </c>
      <c r="L124" s="367" t="s">
        <v>225</v>
      </c>
      <c r="M124" s="367" t="s">
        <v>426</v>
      </c>
      <c r="N124" s="367" t="s">
        <v>225</v>
      </c>
      <c r="O124" s="355" t="str">
        <f t="shared" si="2"/>
        <v>No</v>
      </c>
    </row>
    <row r="125" spans="5:15" x14ac:dyDescent="0.35">
      <c r="E125" s="367" t="s">
        <v>298</v>
      </c>
      <c r="F125" s="367" t="s">
        <v>89</v>
      </c>
      <c r="G125" s="367" t="s">
        <v>419</v>
      </c>
      <c r="H125" s="367" t="s">
        <v>213</v>
      </c>
      <c r="I125" s="367" t="s">
        <v>424</v>
      </c>
      <c r="J125" s="367" t="s">
        <v>218</v>
      </c>
      <c r="K125" s="367" t="s">
        <v>427</v>
      </c>
      <c r="L125" s="367" t="s">
        <v>227</v>
      </c>
      <c r="M125" s="367" t="s">
        <v>427</v>
      </c>
      <c r="N125" s="367" t="s">
        <v>227</v>
      </c>
      <c r="O125" s="355" t="str">
        <f t="shared" si="2"/>
        <v>No</v>
      </c>
    </row>
    <row r="126" spans="5:15" x14ac:dyDescent="0.35">
      <c r="E126" s="367" t="s">
        <v>298</v>
      </c>
      <c r="F126" s="367" t="s">
        <v>89</v>
      </c>
      <c r="G126" s="367" t="s">
        <v>419</v>
      </c>
      <c r="H126" s="367" t="s">
        <v>213</v>
      </c>
      <c r="I126" s="367" t="s">
        <v>424</v>
      </c>
      <c r="J126" s="367" t="s">
        <v>218</v>
      </c>
      <c r="K126" s="367" t="s">
        <v>428</v>
      </c>
      <c r="L126" s="367" t="s">
        <v>222</v>
      </c>
      <c r="M126" s="367" t="s">
        <v>428</v>
      </c>
      <c r="N126" s="367" t="s">
        <v>222</v>
      </c>
      <c r="O126" s="355" t="str">
        <f t="shared" si="2"/>
        <v>No</v>
      </c>
    </row>
    <row r="127" spans="5:15" x14ac:dyDescent="0.35">
      <c r="E127" s="367" t="s">
        <v>298</v>
      </c>
      <c r="F127" s="367" t="s">
        <v>89</v>
      </c>
      <c r="G127" s="367" t="s">
        <v>419</v>
      </c>
      <c r="H127" s="367" t="s">
        <v>213</v>
      </c>
      <c r="I127" s="367" t="s">
        <v>424</v>
      </c>
      <c r="J127" s="367" t="s">
        <v>218</v>
      </c>
      <c r="K127" s="367" t="s">
        <v>429</v>
      </c>
      <c r="L127" s="367" t="s">
        <v>219</v>
      </c>
      <c r="M127" s="367" t="s">
        <v>429</v>
      </c>
      <c r="N127" s="367" t="s">
        <v>219</v>
      </c>
      <c r="O127" s="355" t="str">
        <f t="shared" si="2"/>
        <v>No</v>
      </c>
    </row>
    <row r="128" spans="5:15" x14ac:dyDescent="0.35">
      <c r="E128" s="367" t="s">
        <v>298</v>
      </c>
      <c r="F128" s="367" t="s">
        <v>89</v>
      </c>
      <c r="G128" s="367" t="s">
        <v>419</v>
      </c>
      <c r="H128" s="367" t="s">
        <v>213</v>
      </c>
      <c r="I128" s="367" t="s">
        <v>424</v>
      </c>
      <c r="J128" s="367" t="s">
        <v>218</v>
      </c>
      <c r="K128" s="367" t="s">
        <v>430</v>
      </c>
      <c r="L128" s="367" t="s">
        <v>224</v>
      </c>
      <c r="M128" s="367" t="s">
        <v>430</v>
      </c>
      <c r="N128" s="367" t="s">
        <v>224</v>
      </c>
      <c r="O128" s="355" t="str">
        <f t="shared" si="2"/>
        <v>No</v>
      </c>
    </row>
    <row r="129" spans="5:15" x14ac:dyDescent="0.35">
      <c r="E129" s="367" t="s">
        <v>298</v>
      </c>
      <c r="F129" s="367" t="s">
        <v>89</v>
      </c>
      <c r="G129" s="367" t="s">
        <v>419</v>
      </c>
      <c r="H129" s="367" t="s">
        <v>213</v>
      </c>
      <c r="I129" s="367" t="s">
        <v>424</v>
      </c>
      <c r="J129" s="367" t="s">
        <v>218</v>
      </c>
      <c r="K129" s="367" t="s">
        <v>431</v>
      </c>
      <c r="L129" s="367" t="s">
        <v>221</v>
      </c>
      <c r="M129" s="367" t="s">
        <v>431</v>
      </c>
      <c r="N129" s="367" t="s">
        <v>221</v>
      </c>
      <c r="O129" s="355" t="str">
        <f t="shared" si="2"/>
        <v>No</v>
      </c>
    </row>
    <row r="130" spans="5:15" x14ac:dyDescent="0.35">
      <c r="E130" s="367" t="s">
        <v>298</v>
      </c>
      <c r="F130" s="367" t="s">
        <v>89</v>
      </c>
      <c r="G130" s="367" t="s">
        <v>419</v>
      </c>
      <c r="H130" s="367" t="s">
        <v>213</v>
      </c>
      <c r="I130" s="367" t="s">
        <v>424</v>
      </c>
      <c r="J130" s="367" t="s">
        <v>218</v>
      </c>
      <c r="K130" s="367" t="s">
        <v>432</v>
      </c>
      <c r="L130" s="367" t="s">
        <v>220</v>
      </c>
      <c r="M130" s="367" t="s">
        <v>432</v>
      </c>
      <c r="N130" s="367" t="s">
        <v>220</v>
      </c>
      <c r="O130" s="355" t="str">
        <f t="shared" si="2"/>
        <v>No</v>
      </c>
    </row>
    <row r="131" spans="5:15" x14ac:dyDescent="0.35">
      <c r="E131" s="367" t="s">
        <v>298</v>
      </c>
      <c r="F131" s="367" t="s">
        <v>89</v>
      </c>
      <c r="G131" s="367" t="s">
        <v>419</v>
      </c>
      <c r="H131" s="367" t="s">
        <v>213</v>
      </c>
      <c r="I131" s="367" t="s">
        <v>424</v>
      </c>
      <c r="J131" s="367" t="s">
        <v>218</v>
      </c>
      <c r="K131" s="367" t="s">
        <v>433</v>
      </c>
      <c r="L131" s="367" t="s">
        <v>223</v>
      </c>
      <c r="M131" s="367" t="s">
        <v>433</v>
      </c>
      <c r="N131" s="367" t="s">
        <v>223</v>
      </c>
      <c r="O131" s="355" t="str">
        <f t="shared" si="2"/>
        <v>No</v>
      </c>
    </row>
    <row r="132" spans="5:15" x14ac:dyDescent="0.35">
      <c r="E132" s="367" t="s">
        <v>434</v>
      </c>
      <c r="F132" s="367" t="s">
        <v>230</v>
      </c>
      <c r="G132" s="367" t="s">
        <v>435</v>
      </c>
      <c r="H132" s="367" t="s">
        <v>238</v>
      </c>
      <c r="I132" s="367" t="s">
        <v>436</v>
      </c>
      <c r="J132" s="367" t="s">
        <v>239</v>
      </c>
      <c r="K132" s="367" t="s">
        <v>437</v>
      </c>
      <c r="L132" s="367" t="s">
        <v>240</v>
      </c>
      <c r="M132" s="367" t="s">
        <v>437</v>
      </c>
      <c r="N132" s="367" t="s">
        <v>240</v>
      </c>
      <c r="O132" s="355" t="str">
        <f t="shared" ref="O132:O195" si="3">IF(I132=K132, "Yes", "No")</f>
        <v>No</v>
      </c>
    </row>
    <row r="133" spans="5:15" x14ac:dyDescent="0.35">
      <c r="E133" s="367" t="s">
        <v>434</v>
      </c>
      <c r="F133" s="367" t="s">
        <v>230</v>
      </c>
      <c r="G133" s="367" t="s">
        <v>435</v>
      </c>
      <c r="H133" s="367" t="s">
        <v>238</v>
      </c>
      <c r="I133" s="367" t="s">
        <v>436</v>
      </c>
      <c r="J133" s="367" t="s">
        <v>239</v>
      </c>
      <c r="K133" s="367" t="s">
        <v>438</v>
      </c>
      <c r="L133" s="367" t="s">
        <v>242</v>
      </c>
      <c r="M133" s="367" t="s">
        <v>438</v>
      </c>
      <c r="N133" s="367" t="s">
        <v>242</v>
      </c>
      <c r="O133" s="355" t="str">
        <f t="shared" si="3"/>
        <v>No</v>
      </c>
    </row>
    <row r="134" spans="5:15" x14ac:dyDescent="0.35">
      <c r="E134" s="367" t="s">
        <v>434</v>
      </c>
      <c r="F134" s="367" t="s">
        <v>230</v>
      </c>
      <c r="G134" s="367" t="s">
        <v>435</v>
      </c>
      <c r="H134" s="367" t="s">
        <v>238</v>
      </c>
      <c r="I134" s="367" t="s">
        <v>436</v>
      </c>
      <c r="J134" s="367" t="s">
        <v>239</v>
      </c>
      <c r="K134" s="367" t="s">
        <v>439</v>
      </c>
      <c r="L134" s="367" t="s">
        <v>243</v>
      </c>
      <c r="M134" s="367" t="s">
        <v>439</v>
      </c>
      <c r="N134" s="367" t="s">
        <v>243</v>
      </c>
      <c r="O134" s="355" t="str">
        <f t="shared" si="3"/>
        <v>No</v>
      </c>
    </row>
    <row r="135" spans="5:15" x14ac:dyDescent="0.35">
      <c r="E135" s="367" t="s">
        <v>434</v>
      </c>
      <c r="F135" s="367" t="s">
        <v>230</v>
      </c>
      <c r="G135" s="367" t="s">
        <v>435</v>
      </c>
      <c r="H135" s="367" t="s">
        <v>238</v>
      </c>
      <c r="I135" s="367" t="s">
        <v>436</v>
      </c>
      <c r="J135" s="367" t="s">
        <v>239</v>
      </c>
      <c r="K135" s="367" t="s">
        <v>440</v>
      </c>
      <c r="L135" s="367" t="s">
        <v>241</v>
      </c>
      <c r="M135" s="367" t="s">
        <v>440</v>
      </c>
      <c r="N135" s="367" t="s">
        <v>241</v>
      </c>
      <c r="O135" s="355" t="str">
        <f t="shared" si="3"/>
        <v>No</v>
      </c>
    </row>
    <row r="136" spans="5:15" x14ac:dyDescent="0.35">
      <c r="E136" s="367" t="s">
        <v>434</v>
      </c>
      <c r="F136" s="367" t="s">
        <v>230</v>
      </c>
      <c r="G136" s="367" t="s">
        <v>435</v>
      </c>
      <c r="H136" s="367" t="s">
        <v>238</v>
      </c>
      <c r="I136" s="367" t="s">
        <v>441</v>
      </c>
      <c r="J136" s="367" t="s">
        <v>244</v>
      </c>
      <c r="K136" s="367" t="s">
        <v>442</v>
      </c>
      <c r="L136" s="367" t="s">
        <v>248</v>
      </c>
      <c r="M136" s="367" t="s">
        <v>442</v>
      </c>
      <c r="N136" s="367" t="s">
        <v>248</v>
      </c>
      <c r="O136" s="355" t="str">
        <f t="shared" si="3"/>
        <v>No</v>
      </c>
    </row>
    <row r="137" spans="5:15" x14ac:dyDescent="0.35">
      <c r="E137" s="367" t="s">
        <v>434</v>
      </c>
      <c r="F137" s="367" t="s">
        <v>230</v>
      </c>
      <c r="G137" s="367" t="s">
        <v>435</v>
      </c>
      <c r="H137" s="367" t="s">
        <v>238</v>
      </c>
      <c r="I137" s="367" t="s">
        <v>441</v>
      </c>
      <c r="J137" s="367" t="s">
        <v>244</v>
      </c>
      <c r="K137" s="367" t="s">
        <v>443</v>
      </c>
      <c r="L137" s="367" t="s">
        <v>246</v>
      </c>
      <c r="M137" s="367" t="s">
        <v>443</v>
      </c>
      <c r="N137" s="367" t="s">
        <v>246</v>
      </c>
      <c r="O137" s="355" t="str">
        <f t="shared" si="3"/>
        <v>No</v>
      </c>
    </row>
    <row r="138" spans="5:15" x14ac:dyDescent="0.35">
      <c r="E138" s="367" t="s">
        <v>434</v>
      </c>
      <c r="F138" s="367" t="s">
        <v>230</v>
      </c>
      <c r="G138" s="367" t="s">
        <v>435</v>
      </c>
      <c r="H138" s="367" t="s">
        <v>238</v>
      </c>
      <c r="I138" s="367" t="s">
        <v>441</v>
      </c>
      <c r="J138" s="367" t="s">
        <v>244</v>
      </c>
      <c r="K138" s="367" t="s">
        <v>444</v>
      </c>
      <c r="L138" s="367" t="s">
        <v>247</v>
      </c>
      <c r="M138" s="367" t="s">
        <v>444</v>
      </c>
      <c r="N138" s="367" t="s">
        <v>247</v>
      </c>
      <c r="O138" s="355" t="str">
        <f t="shared" si="3"/>
        <v>No</v>
      </c>
    </row>
    <row r="139" spans="5:15" x14ac:dyDescent="0.35">
      <c r="E139" s="367" t="s">
        <v>434</v>
      </c>
      <c r="F139" s="367" t="s">
        <v>230</v>
      </c>
      <c r="G139" s="367" t="s">
        <v>435</v>
      </c>
      <c r="H139" s="367" t="s">
        <v>238</v>
      </c>
      <c r="I139" s="367" t="s">
        <v>441</v>
      </c>
      <c r="J139" s="367" t="s">
        <v>244</v>
      </c>
      <c r="K139" s="367" t="s">
        <v>445</v>
      </c>
      <c r="L139" s="367" t="s">
        <v>245</v>
      </c>
      <c r="M139" s="367" t="s">
        <v>445</v>
      </c>
      <c r="N139" s="367" t="s">
        <v>245</v>
      </c>
      <c r="O139" s="355" t="str">
        <f t="shared" si="3"/>
        <v>No</v>
      </c>
    </row>
    <row r="140" spans="5:15" x14ac:dyDescent="0.35">
      <c r="E140" s="367" t="s">
        <v>434</v>
      </c>
      <c r="F140" s="367" t="s">
        <v>230</v>
      </c>
      <c r="G140" s="367" t="s">
        <v>435</v>
      </c>
      <c r="H140" s="367" t="s">
        <v>238</v>
      </c>
      <c r="I140" s="367" t="s">
        <v>441</v>
      </c>
      <c r="J140" s="367" t="s">
        <v>244</v>
      </c>
      <c r="K140" s="367" t="s">
        <v>446</v>
      </c>
      <c r="L140" s="367" t="s">
        <v>249</v>
      </c>
      <c r="M140" s="367" t="s">
        <v>446</v>
      </c>
      <c r="N140" s="367" t="s">
        <v>249</v>
      </c>
      <c r="O140" s="355" t="str">
        <f t="shared" si="3"/>
        <v>No</v>
      </c>
    </row>
    <row r="141" spans="5:15" x14ac:dyDescent="0.35">
      <c r="E141" s="367" t="s">
        <v>434</v>
      </c>
      <c r="F141" s="367" t="s">
        <v>230</v>
      </c>
      <c r="G141" s="367" t="s">
        <v>435</v>
      </c>
      <c r="H141" s="367" t="s">
        <v>238</v>
      </c>
      <c r="I141" s="367" t="s">
        <v>441</v>
      </c>
      <c r="J141" s="367" t="s">
        <v>244</v>
      </c>
      <c r="K141" s="367" t="s">
        <v>447</v>
      </c>
      <c r="L141" s="367" t="s">
        <v>251</v>
      </c>
      <c r="M141" s="367" t="s">
        <v>447</v>
      </c>
      <c r="N141" s="367" t="s">
        <v>251</v>
      </c>
      <c r="O141" s="355" t="str">
        <f t="shared" si="3"/>
        <v>No</v>
      </c>
    </row>
    <row r="142" spans="5:15" x14ac:dyDescent="0.35">
      <c r="E142" s="367" t="s">
        <v>434</v>
      </c>
      <c r="F142" s="367" t="s">
        <v>230</v>
      </c>
      <c r="G142" s="367" t="s">
        <v>435</v>
      </c>
      <c r="H142" s="367" t="s">
        <v>238</v>
      </c>
      <c r="I142" s="367" t="s">
        <v>448</v>
      </c>
      <c r="J142" s="367" t="s">
        <v>252</v>
      </c>
      <c r="K142" s="367" t="s">
        <v>449</v>
      </c>
      <c r="L142" s="367" t="s">
        <v>253</v>
      </c>
      <c r="M142" s="367" t="s">
        <v>449</v>
      </c>
      <c r="N142" s="367" t="s">
        <v>253</v>
      </c>
      <c r="O142" s="355" t="str">
        <f t="shared" si="3"/>
        <v>No</v>
      </c>
    </row>
    <row r="143" spans="5:15" x14ac:dyDescent="0.35">
      <c r="E143" s="367" t="s">
        <v>434</v>
      </c>
      <c r="F143" s="367" t="s">
        <v>230</v>
      </c>
      <c r="G143" s="367" t="s">
        <v>435</v>
      </c>
      <c r="H143" s="367" t="s">
        <v>238</v>
      </c>
      <c r="I143" s="367" t="s">
        <v>448</v>
      </c>
      <c r="J143" s="367" t="s">
        <v>252</v>
      </c>
      <c r="K143" s="367" t="s">
        <v>450</v>
      </c>
      <c r="L143" s="367" t="s">
        <v>255</v>
      </c>
      <c r="M143" s="367" t="s">
        <v>450</v>
      </c>
      <c r="N143" s="367" t="s">
        <v>255</v>
      </c>
      <c r="O143" s="355" t="str">
        <f t="shared" si="3"/>
        <v>No</v>
      </c>
    </row>
    <row r="144" spans="5:15" x14ac:dyDescent="0.35">
      <c r="E144" s="367" t="s">
        <v>434</v>
      </c>
      <c r="F144" s="367" t="s">
        <v>230</v>
      </c>
      <c r="G144" s="367" t="s">
        <v>435</v>
      </c>
      <c r="H144" s="367" t="s">
        <v>238</v>
      </c>
      <c r="I144" s="367" t="s">
        <v>448</v>
      </c>
      <c r="J144" s="367" t="s">
        <v>252</v>
      </c>
      <c r="K144" s="367" t="s">
        <v>444</v>
      </c>
      <c r="L144" s="367" t="s">
        <v>247</v>
      </c>
      <c r="M144" s="367" t="s">
        <v>444</v>
      </c>
      <c r="N144" s="367" t="s">
        <v>247</v>
      </c>
      <c r="O144" s="355" t="str">
        <f t="shared" si="3"/>
        <v>No</v>
      </c>
    </row>
    <row r="145" spans="5:15" x14ac:dyDescent="0.35">
      <c r="E145" s="367" t="s">
        <v>434</v>
      </c>
      <c r="F145" s="367" t="s">
        <v>230</v>
      </c>
      <c r="G145" s="367" t="s">
        <v>435</v>
      </c>
      <c r="H145" s="367" t="s">
        <v>238</v>
      </c>
      <c r="I145" s="367" t="s">
        <v>448</v>
      </c>
      <c r="J145" s="367" t="s">
        <v>252</v>
      </c>
      <c r="K145" s="367" t="s">
        <v>451</v>
      </c>
      <c r="L145" s="367" t="s">
        <v>254</v>
      </c>
      <c r="M145" s="367" t="s">
        <v>451</v>
      </c>
      <c r="N145" s="367" t="s">
        <v>254</v>
      </c>
      <c r="O145" s="355" t="str">
        <f t="shared" si="3"/>
        <v>No</v>
      </c>
    </row>
    <row r="146" spans="5:15" x14ac:dyDescent="0.35">
      <c r="E146" s="367" t="s">
        <v>434</v>
      </c>
      <c r="F146" s="367" t="s">
        <v>230</v>
      </c>
      <c r="G146" s="367" t="s">
        <v>435</v>
      </c>
      <c r="H146" s="367" t="s">
        <v>238</v>
      </c>
      <c r="I146" s="367" t="s">
        <v>452</v>
      </c>
      <c r="J146" s="367" t="s">
        <v>256</v>
      </c>
      <c r="K146" s="367" t="s">
        <v>387</v>
      </c>
      <c r="L146" s="367" t="s">
        <v>152</v>
      </c>
      <c r="M146" s="367" t="s">
        <v>387</v>
      </c>
      <c r="N146" s="367" t="s">
        <v>152</v>
      </c>
      <c r="O146" s="355" t="str">
        <f t="shared" si="3"/>
        <v>No</v>
      </c>
    </row>
    <row r="147" spans="5:15" x14ac:dyDescent="0.35">
      <c r="E147" s="367" t="s">
        <v>434</v>
      </c>
      <c r="F147" s="367" t="s">
        <v>230</v>
      </c>
      <c r="G147" s="367" t="s">
        <v>435</v>
      </c>
      <c r="H147" s="367" t="s">
        <v>238</v>
      </c>
      <c r="I147" s="367" t="s">
        <v>452</v>
      </c>
      <c r="J147" s="367" t="s">
        <v>256</v>
      </c>
      <c r="K147" s="367" t="s">
        <v>455</v>
      </c>
      <c r="L147" s="367" t="s">
        <v>259</v>
      </c>
      <c r="M147" s="367" t="s">
        <v>455</v>
      </c>
      <c r="N147" s="367" t="s">
        <v>259</v>
      </c>
      <c r="O147" s="355" t="str">
        <f t="shared" si="3"/>
        <v>No</v>
      </c>
    </row>
    <row r="148" spans="5:15" x14ac:dyDescent="0.35">
      <c r="E148" s="367" t="s">
        <v>434</v>
      </c>
      <c r="F148" s="367" t="s">
        <v>230</v>
      </c>
      <c r="G148" s="367" t="s">
        <v>435</v>
      </c>
      <c r="H148" s="367" t="s">
        <v>238</v>
      </c>
      <c r="I148" s="367" t="s">
        <v>452</v>
      </c>
      <c r="J148" s="367" t="s">
        <v>256</v>
      </c>
      <c r="K148" s="367" t="s">
        <v>456</v>
      </c>
      <c r="L148" s="367" t="s">
        <v>260</v>
      </c>
      <c r="M148" s="367" t="s">
        <v>456</v>
      </c>
      <c r="N148" s="367" t="s">
        <v>260</v>
      </c>
      <c r="O148" s="355" t="str">
        <f t="shared" si="3"/>
        <v>No</v>
      </c>
    </row>
    <row r="149" spans="5:15" x14ac:dyDescent="0.35">
      <c r="E149" s="367" t="s">
        <v>434</v>
      </c>
      <c r="F149" s="367" t="s">
        <v>230</v>
      </c>
      <c r="G149" s="367" t="s">
        <v>457</v>
      </c>
      <c r="H149" s="367" t="s">
        <v>261</v>
      </c>
      <c r="I149" s="367" t="s">
        <v>458</v>
      </c>
      <c r="J149" s="367" t="s">
        <v>262</v>
      </c>
      <c r="K149" s="367" t="s">
        <v>340</v>
      </c>
      <c r="L149" s="367" t="s">
        <v>157</v>
      </c>
      <c r="M149" s="367" t="s">
        <v>340</v>
      </c>
      <c r="N149" s="367" t="s">
        <v>157</v>
      </c>
      <c r="O149" s="355" t="str">
        <f t="shared" si="3"/>
        <v>No</v>
      </c>
    </row>
    <row r="150" spans="5:15" x14ac:dyDescent="0.35">
      <c r="E150" s="367" t="s">
        <v>434</v>
      </c>
      <c r="F150" s="367" t="s">
        <v>230</v>
      </c>
      <c r="G150" s="367" t="s">
        <v>457</v>
      </c>
      <c r="H150" s="367" t="s">
        <v>261</v>
      </c>
      <c r="I150" s="367" t="s">
        <v>458</v>
      </c>
      <c r="J150" s="367" t="s">
        <v>262</v>
      </c>
      <c r="K150" s="367" t="s">
        <v>459</v>
      </c>
      <c r="L150" s="367" t="s">
        <v>263</v>
      </c>
      <c r="M150" s="367" t="s">
        <v>459</v>
      </c>
      <c r="N150" s="367" t="s">
        <v>263</v>
      </c>
      <c r="O150" s="355" t="str">
        <f t="shared" si="3"/>
        <v>No</v>
      </c>
    </row>
    <row r="151" spans="5:15" x14ac:dyDescent="0.35">
      <c r="E151" s="367" t="s">
        <v>434</v>
      </c>
      <c r="F151" s="367" t="s">
        <v>230</v>
      </c>
      <c r="G151" s="367" t="s">
        <v>457</v>
      </c>
      <c r="H151" s="367" t="s">
        <v>261</v>
      </c>
      <c r="I151" s="367" t="s">
        <v>458</v>
      </c>
      <c r="J151" s="367" t="s">
        <v>262</v>
      </c>
      <c r="K151" s="367" t="s">
        <v>333</v>
      </c>
      <c r="L151" s="367" t="s">
        <v>158</v>
      </c>
      <c r="M151" s="367" t="s">
        <v>333</v>
      </c>
      <c r="N151" s="367" t="s">
        <v>158</v>
      </c>
      <c r="O151" s="355" t="str">
        <f t="shared" si="3"/>
        <v>No</v>
      </c>
    </row>
    <row r="152" spans="5:15" x14ac:dyDescent="0.35">
      <c r="E152" s="367" t="s">
        <v>434</v>
      </c>
      <c r="F152" s="367" t="s">
        <v>230</v>
      </c>
      <c r="G152" s="367" t="s">
        <v>457</v>
      </c>
      <c r="H152" s="367" t="s">
        <v>261</v>
      </c>
      <c r="I152" s="367" t="s">
        <v>460</v>
      </c>
      <c r="J152" s="367" t="s">
        <v>264</v>
      </c>
      <c r="K152" s="367" t="s">
        <v>334</v>
      </c>
      <c r="L152" s="367" t="s">
        <v>150</v>
      </c>
      <c r="M152" s="367" t="s">
        <v>334</v>
      </c>
      <c r="N152" s="367" t="s">
        <v>150</v>
      </c>
      <c r="O152" s="355" t="str">
        <f t="shared" si="3"/>
        <v>No</v>
      </c>
    </row>
    <row r="153" spans="5:15" x14ac:dyDescent="0.35">
      <c r="E153" s="367" t="s">
        <v>434</v>
      </c>
      <c r="F153" s="367" t="s">
        <v>230</v>
      </c>
      <c r="G153" s="367" t="s">
        <v>457</v>
      </c>
      <c r="H153" s="367" t="s">
        <v>261</v>
      </c>
      <c r="I153" s="367" t="s">
        <v>460</v>
      </c>
      <c r="J153" s="367" t="s">
        <v>264</v>
      </c>
      <c r="K153" s="367" t="s">
        <v>461</v>
      </c>
      <c r="L153" s="367" t="s">
        <v>266</v>
      </c>
      <c r="M153" s="367" t="s">
        <v>461</v>
      </c>
      <c r="N153" s="367" t="s">
        <v>266</v>
      </c>
      <c r="O153" s="355" t="str">
        <f t="shared" si="3"/>
        <v>No</v>
      </c>
    </row>
    <row r="154" spans="5:15" x14ac:dyDescent="0.35">
      <c r="E154" s="367" t="s">
        <v>434</v>
      </c>
      <c r="F154" s="367" t="s">
        <v>230</v>
      </c>
      <c r="G154" s="367" t="s">
        <v>457</v>
      </c>
      <c r="H154" s="367" t="s">
        <v>261</v>
      </c>
      <c r="I154" s="367" t="s">
        <v>460</v>
      </c>
      <c r="J154" s="367" t="s">
        <v>264</v>
      </c>
      <c r="K154" s="367" t="s">
        <v>444</v>
      </c>
      <c r="L154" s="367" t="s">
        <v>247</v>
      </c>
      <c r="M154" s="367" t="s">
        <v>444</v>
      </c>
      <c r="N154" s="367" t="s">
        <v>247</v>
      </c>
      <c r="O154" s="355" t="str">
        <f t="shared" si="3"/>
        <v>No</v>
      </c>
    </row>
    <row r="155" spans="5:15" x14ac:dyDescent="0.35">
      <c r="E155" s="367" t="s">
        <v>434</v>
      </c>
      <c r="F155" s="367" t="s">
        <v>230</v>
      </c>
      <c r="G155" s="367" t="s">
        <v>457</v>
      </c>
      <c r="H155" s="367" t="s">
        <v>261</v>
      </c>
      <c r="I155" s="367" t="s">
        <v>460</v>
      </c>
      <c r="J155" s="367" t="s">
        <v>264</v>
      </c>
      <c r="K155" s="367" t="s">
        <v>462</v>
      </c>
      <c r="L155" s="367" t="s">
        <v>269</v>
      </c>
      <c r="M155" s="367" t="s">
        <v>462</v>
      </c>
      <c r="N155" s="367" t="s">
        <v>269</v>
      </c>
      <c r="O155" s="355" t="str">
        <f t="shared" si="3"/>
        <v>No</v>
      </c>
    </row>
    <row r="156" spans="5:15" x14ac:dyDescent="0.35">
      <c r="E156" s="367" t="s">
        <v>434</v>
      </c>
      <c r="F156" s="367" t="s">
        <v>230</v>
      </c>
      <c r="G156" s="367" t="s">
        <v>457</v>
      </c>
      <c r="H156" s="367" t="s">
        <v>261</v>
      </c>
      <c r="I156" s="367" t="s">
        <v>460</v>
      </c>
      <c r="J156" s="367" t="s">
        <v>264</v>
      </c>
      <c r="K156" s="367" t="s">
        <v>330</v>
      </c>
      <c r="L156" s="367" t="s">
        <v>164</v>
      </c>
      <c r="M156" s="367" t="s">
        <v>330</v>
      </c>
      <c r="N156" s="367" t="s">
        <v>164</v>
      </c>
      <c r="O156" s="355" t="str">
        <f t="shared" si="3"/>
        <v>No</v>
      </c>
    </row>
    <row r="157" spans="5:15" x14ac:dyDescent="0.35">
      <c r="E157" s="367" t="s">
        <v>434</v>
      </c>
      <c r="F157" s="367" t="s">
        <v>230</v>
      </c>
      <c r="G157" s="367" t="s">
        <v>457</v>
      </c>
      <c r="H157" s="367" t="s">
        <v>261</v>
      </c>
      <c r="I157" s="367" t="s">
        <v>460</v>
      </c>
      <c r="J157" s="367" t="s">
        <v>264</v>
      </c>
      <c r="K157" s="367" t="s">
        <v>391</v>
      </c>
      <c r="L157" s="367" t="s">
        <v>203</v>
      </c>
      <c r="M157" s="367" t="s">
        <v>391</v>
      </c>
      <c r="N157" s="367" t="s">
        <v>203</v>
      </c>
      <c r="O157" s="355" t="str">
        <f t="shared" si="3"/>
        <v>No</v>
      </c>
    </row>
    <row r="158" spans="5:15" x14ac:dyDescent="0.35">
      <c r="E158" s="367" t="s">
        <v>434</v>
      </c>
      <c r="F158" s="367" t="s">
        <v>230</v>
      </c>
      <c r="G158" s="367" t="s">
        <v>457</v>
      </c>
      <c r="H158" s="367" t="s">
        <v>261</v>
      </c>
      <c r="I158" s="367" t="s">
        <v>460</v>
      </c>
      <c r="J158" s="367" t="s">
        <v>264</v>
      </c>
      <c r="K158" s="367" t="s">
        <v>463</v>
      </c>
      <c r="L158" s="367" t="s">
        <v>270</v>
      </c>
      <c r="M158" s="367" t="s">
        <v>463</v>
      </c>
      <c r="N158" s="367" t="s">
        <v>270</v>
      </c>
      <c r="O158" s="355" t="str">
        <f t="shared" si="3"/>
        <v>No</v>
      </c>
    </row>
    <row r="159" spans="5:15" x14ac:dyDescent="0.35">
      <c r="E159" s="367" t="s">
        <v>434</v>
      </c>
      <c r="F159" s="367" t="s">
        <v>230</v>
      </c>
      <c r="G159" s="367" t="s">
        <v>457</v>
      </c>
      <c r="H159" s="367" t="s">
        <v>261</v>
      </c>
      <c r="I159" s="367" t="s">
        <v>460</v>
      </c>
      <c r="J159" s="367" t="s">
        <v>264</v>
      </c>
      <c r="K159" s="367" t="s">
        <v>347</v>
      </c>
      <c r="L159" s="367" t="s">
        <v>151</v>
      </c>
      <c r="M159" s="367" t="s">
        <v>347</v>
      </c>
      <c r="N159" s="367" t="s">
        <v>151</v>
      </c>
      <c r="O159" s="355" t="str">
        <f t="shared" si="3"/>
        <v>No</v>
      </c>
    </row>
    <row r="160" spans="5:15" x14ac:dyDescent="0.35">
      <c r="E160" s="367" t="s">
        <v>434</v>
      </c>
      <c r="F160" s="367" t="s">
        <v>230</v>
      </c>
      <c r="G160" s="367" t="s">
        <v>457</v>
      </c>
      <c r="H160" s="367" t="s">
        <v>261</v>
      </c>
      <c r="I160" s="367" t="s">
        <v>460</v>
      </c>
      <c r="J160" s="367" t="s">
        <v>264</v>
      </c>
      <c r="K160" s="367" t="s">
        <v>464</v>
      </c>
      <c r="L160" s="367" t="s">
        <v>10650</v>
      </c>
      <c r="M160" s="367" t="s">
        <v>464</v>
      </c>
      <c r="N160" s="367" t="s">
        <v>10650</v>
      </c>
      <c r="O160" s="355" t="str">
        <f t="shared" si="3"/>
        <v>No</v>
      </c>
    </row>
    <row r="161" spans="5:15" x14ac:dyDescent="0.35">
      <c r="E161" s="367" t="s">
        <v>434</v>
      </c>
      <c r="F161" s="367" t="s">
        <v>230</v>
      </c>
      <c r="G161" s="367" t="s">
        <v>457</v>
      </c>
      <c r="H161" s="367" t="s">
        <v>261</v>
      </c>
      <c r="I161" s="367" t="s">
        <v>460</v>
      </c>
      <c r="J161" s="367" t="s">
        <v>264</v>
      </c>
      <c r="K161" s="367" t="s">
        <v>465</v>
      </c>
      <c r="L161" s="367" t="s">
        <v>268</v>
      </c>
      <c r="M161" s="367" t="s">
        <v>465</v>
      </c>
      <c r="N161" s="367" t="s">
        <v>268</v>
      </c>
      <c r="O161" s="355" t="str">
        <f t="shared" si="3"/>
        <v>No</v>
      </c>
    </row>
    <row r="162" spans="5:15" x14ac:dyDescent="0.35">
      <c r="E162" s="367" t="s">
        <v>434</v>
      </c>
      <c r="F162" s="367" t="s">
        <v>230</v>
      </c>
      <c r="G162" s="367" t="s">
        <v>457</v>
      </c>
      <c r="H162" s="367" t="s">
        <v>261</v>
      </c>
      <c r="I162" s="367" t="s">
        <v>460</v>
      </c>
      <c r="J162" s="367" t="s">
        <v>264</v>
      </c>
      <c r="K162" s="406" t="s">
        <v>466</v>
      </c>
      <c r="L162" s="406" t="s">
        <v>265</v>
      </c>
      <c r="M162" s="367" t="s">
        <v>466</v>
      </c>
      <c r="N162" s="406" t="s">
        <v>265</v>
      </c>
      <c r="O162" s="355" t="str">
        <f t="shared" si="3"/>
        <v>No</v>
      </c>
    </row>
    <row r="163" spans="5:15" x14ac:dyDescent="0.35">
      <c r="E163" s="367" t="s">
        <v>434</v>
      </c>
      <c r="F163" s="367" t="s">
        <v>230</v>
      </c>
      <c r="G163" s="367" t="s">
        <v>457</v>
      </c>
      <c r="H163" s="367" t="s">
        <v>261</v>
      </c>
      <c r="I163" s="367" t="s">
        <v>460</v>
      </c>
      <c r="J163" s="367" t="s">
        <v>264</v>
      </c>
      <c r="K163" s="367" t="s">
        <v>363</v>
      </c>
      <c r="L163" t="s">
        <v>171</v>
      </c>
      <c r="M163" s="367" t="s">
        <v>363</v>
      </c>
      <c r="N163" t="s">
        <v>171</v>
      </c>
      <c r="O163" s="355" t="str">
        <f t="shared" si="3"/>
        <v>No</v>
      </c>
    </row>
    <row r="164" spans="5:15" x14ac:dyDescent="0.35">
      <c r="E164" s="367" t="s">
        <v>434</v>
      </c>
      <c r="F164" s="367" t="s">
        <v>230</v>
      </c>
      <c r="G164" s="367" t="s">
        <v>467</v>
      </c>
      <c r="H164" s="367" t="s">
        <v>271</v>
      </c>
      <c r="I164" s="367" t="s">
        <v>468</v>
      </c>
      <c r="J164" s="367" t="s">
        <v>273</v>
      </c>
      <c r="K164" s="367" t="s">
        <v>468</v>
      </c>
      <c r="L164" s="367" t="s">
        <v>273</v>
      </c>
      <c r="M164" s="367"/>
      <c r="N164" s="367"/>
      <c r="O164" s="355" t="str">
        <f t="shared" si="3"/>
        <v>Yes</v>
      </c>
    </row>
    <row r="165" spans="5:15" x14ac:dyDescent="0.35">
      <c r="E165" s="367" t="s">
        <v>434</v>
      </c>
      <c r="F165" s="367" t="s">
        <v>230</v>
      </c>
      <c r="G165" s="367" t="s">
        <v>467</v>
      </c>
      <c r="H165" s="367" t="s">
        <v>271</v>
      </c>
      <c r="I165" s="367" t="s">
        <v>469</v>
      </c>
      <c r="J165" s="367" t="s">
        <v>274</v>
      </c>
      <c r="K165" s="367" t="s">
        <v>469</v>
      </c>
      <c r="L165" s="367" t="s">
        <v>274</v>
      </c>
      <c r="M165" s="367"/>
      <c r="N165" s="367"/>
      <c r="O165" s="355" t="str">
        <f t="shared" si="3"/>
        <v>Yes</v>
      </c>
    </row>
    <row r="166" spans="5:15" x14ac:dyDescent="0.35">
      <c r="E166" s="367" t="s">
        <v>434</v>
      </c>
      <c r="F166" s="367" t="s">
        <v>230</v>
      </c>
      <c r="G166" s="367" t="s">
        <v>467</v>
      </c>
      <c r="H166" s="367" t="s">
        <v>271</v>
      </c>
      <c r="I166" s="367" t="s">
        <v>470</v>
      </c>
      <c r="J166" s="367" t="s">
        <v>276</v>
      </c>
      <c r="K166" s="367" t="s">
        <v>470</v>
      </c>
      <c r="L166" s="367" t="s">
        <v>276</v>
      </c>
      <c r="M166" s="367"/>
      <c r="N166" s="367"/>
      <c r="O166" s="355" t="str">
        <f t="shared" si="3"/>
        <v>Yes</v>
      </c>
    </row>
    <row r="167" spans="5:15" x14ac:dyDescent="0.35">
      <c r="E167" s="367" t="s">
        <v>434</v>
      </c>
      <c r="F167" s="367" t="s">
        <v>230</v>
      </c>
      <c r="G167" s="367" t="s">
        <v>467</v>
      </c>
      <c r="H167" s="367" t="s">
        <v>271</v>
      </c>
      <c r="I167" s="367" t="s">
        <v>318</v>
      </c>
      <c r="J167" s="367" t="s">
        <v>112</v>
      </c>
      <c r="K167" s="367" t="s">
        <v>318</v>
      </c>
      <c r="L167" s="367" t="s">
        <v>112</v>
      </c>
      <c r="M167" s="367"/>
      <c r="N167" s="367"/>
      <c r="O167" s="355" t="str">
        <f t="shared" si="3"/>
        <v>Yes</v>
      </c>
    </row>
    <row r="168" spans="5:15" x14ac:dyDescent="0.35">
      <c r="E168" s="367" t="s">
        <v>434</v>
      </c>
      <c r="F168" s="367" t="s">
        <v>230</v>
      </c>
      <c r="G168" s="367" t="s">
        <v>467</v>
      </c>
      <c r="H168" s="367" t="s">
        <v>271</v>
      </c>
      <c r="I168" s="367" t="s">
        <v>471</v>
      </c>
      <c r="J168" s="367" t="s">
        <v>277</v>
      </c>
      <c r="K168" s="367" t="s">
        <v>471</v>
      </c>
      <c r="L168" s="367" t="s">
        <v>277</v>
      </c>
      <c r="M168" s="367"/>
      <c r="N168" s="367"/>
      <c r="O168" s="355" t="str">
        <f t="shared" si="3"/>
        <v>Yes</v>
      </c>
    </row>
    <row r="169" spans="5:15" x14ac:dyDescent="0.35">
      <c r="E169" s="367" t="s">
        <v>434</v>
      </c>
      <c r="F169" s="367" t="s">
        <v>230</v>
      </c>
      <c r="G169" s="367" t="s">
        <v>467</v>
      </c>
      <c r="H169" s="367" t="s">
        <v>271</v>
      </c>
      <c r="I169" s="367" t="s">
        <v>319</v>
      </c>
      <c r="J169" s="367" t="s">
        <v>111</v>
      </c>
      <c r="K169" s="367" t="s">
        <v>319</v>
      </c>
      <c r="L169" s="367" t="s">
        <v>111</v>
      </c>
      <c r="M169" s="367"/>
      <c r="N169" s="367"/>
      <c r="O169" s="355" t="str">
        <f t="shared" si="3"/>
        <v>Yes</v>
      </c>
    </row>
    <row r="170" spans="5:15" x14ac:dyDescent="0.35">
      <c r="E170" s="367" t="s">
        <v>434</v>
      </c>
      <c r="F170" s="367" t="s">
        <v>230</v>
      </c>
      <c r="G170" s="367" t="s">
        <v>467</v>
      </c>
      <c r="H170" s="367" t="s">
        <v>271</v>
      </c>
      <c r="I170" s="367" t="s">
        <v>472</v>
      </c>
      <c r="J170" s="367" t="s">
        <v>275</v>
      </c>
      <c r="K170" s="367" t="s">
        <v>472</v>
      </c>
      <c r="L170" s="367" t="s">
        <v>275</v>
      </c>
      <c r="M170" s="367"/>
      <c r="N170" s="367"/>
      <c r="O170" s="355" t="str">
        <f t="shared" si="3"/>
        <v>Yes</v>
      </c>
    </row>
    <row r="171" spans="5:15" x14ac:dyDescent="0.35">
      <c r="E171" s="367" t="s">
        <v>434</v>
      </c>
      <c r="F171" s="367" t="s">
        <v>230</v>
      </c>
      <c r="G171" s="367" t="s">
        <v>467</v>
      </c>
      <c r="H171" s="367" t="s">
        <v>271</v>
      </c>
      <c r="I171" s="367" t="s">
        <v>473</v>
      </c>
      <c r="J171" s="367" t="s">
        <v>272</v>
      </c>
      <c r="K171" s="367" t="s">
        <v>473</v>
      </c>
      <c r="L171" s="367" t="s">
        <v>272</v>
      </c>
      <c r="M171" s="367"/>
      <c r="N171" s="367"/>
      <c r="O171" s="355" t="str">
        <f t="shared" si="3"/>
        <v>Yes</v>
      </c>
    </row>
    <row r="172" spans="5:15" x14ac:dyDescent="0.35">
      <c r="E172" s="367" t="s">
        <v>434</v>
      </c>
      <c r="F172" s="367" t="s">
        <v>230</v>
      </c>
      <c r="G172" s="367" t="s">
        <v>467</v>
      </c>
      <c r="H172" s="367" t="s">
        <v>271</v>
      </c>
      <c r="I172" s="367" t="s">
        <v>474</v>
      </c>
      <c r="J172" s="367" t="s">
        <v>278</v>
      </c>
      <c r="K172" s="367" t="s">
        <v>474</v>
      </c>
      <c r="L172" s="367" t="s">
        <v>278</v>
      </c>
      <c r="M172" s="367"/>
      <c r="N172" s="367"/>
      <c r="O172" s="355" t="str">
        <f t="shared" si="3"/>
        <v>Yes</v>
      </c>
    </row>
    <row r="173" spans="5:15" x14ac:dyDescent="0.35">
      <c r="E173" s="367" t="s">
        <v>434</v>
      </c>
      <c r="F173" s="367" t="s">
        <v>230</v>
      </c>
      <c r="G173" s="367" t="s">
        <v>467</v>
      </c>
      <c r="H173" s="367" t="s">
        <v>271</v>
      </c>
      <c r="I173" s="367" t="s">
        <v>320</v>
      </c>
      <c r="J173" s="367" t="s">
        <v>110</v>
      </c>
      <c r="K173" s="367" t="s">
        <v>320</v>
      </c>
      <c r="L173" s="367" t="s">
        <v>110</v>
      </c>
      <c r="M173" s="367"/>
      <c r="N173" s="367"/>
      <c r="O173" s="355" t="str">
        <f t="shared" si="3"/>
        <v>Yes</v>
      </c>
    </row>
    <row r="174" spans="5:15" x14ac:dyDescent="0.35">
      <c r="E174" s="367" t="s">
        <v>434</v>
      </c>
      <c r="F174" s="367" t="s">
        <v>230</v>
      </c>
      <c r="G174" s="367" t="s">
        <v>467</v>
      </c>
      <c r="H174" s="367" t="s">
        <v>271</v>
      </c>
      <c r="I174" s="367" t="s">
        <v>315</v>
      </c>
      <c r="J174" s="367" t="s">
        <v>100</v>
      </c>
      <c r="K174" s="367" t="s">
        <v>315</v>
      </c>
      <c r="L174" s="367" t="s">
        <v>100</v>
      </c>
      <c r="M174" s="367"/>
      <c r="N174" s="367"/>
      <c r="O174" s="355" t="str">
        <f t="shared" si="3"/>
        <v>Yes</v>
      </c>
    </row>
    <row r="175" spans="5:15" x14ac:dyDescent="0.35">
      <c r="E175" s="367" t="s">
        <v>434</v>
      </c>
      <c r="F175" s="367" t="s">
        <v>230</v>
      </c>
      <c r="G175" s="367" t="s">
        <v>467</v>
      </c>
      <c r="H175" s="367" t="s">
        <v>271</v>
      </c>
      <c r="I175" s="367" t="s">
        <v>314</v>
      </c>
      <c r="J175" s="367" t="s">
        <v>96</v>
      </c>
      <c r="K175" s="367" t="s">
        <v>314</v>
      </c>
      <c r="L175" s="367" t="s">
        <v>96</v>
      </c>
      <c r="M175" s="367"/>
      <c r="N175" s="367"/>
      <c r="O175" s="355" t="str">
        <f t="shared" si="3"/>
        <v>Yes</v>
      </c>
    </row>
    <row r="176" spans="5:15" x14ac:dyDescent="0.35">
      <c r="E176" s="367" t="s">
        <v>434</v>
      </c>
      <c r="F176" s="367" t="s">
        <v>230</v>
      </c>
      <c r="G176" s="367" t="s">
        <v>467</v>
      </c>
      <c r="H176" s="367" t="s">
        <v>271</v>
      </c>
      <c r="I176" s="367" t="s">
        <v>475</v>
      </c>
      <c r="J176" s="367" t="s">
        <v>280</v>
      </c>
      <c r="K176" s="367" t="s">
        <v>475</v>
      </c>
      <c r="L176" s="367" t="s">
        <v>280</v>
      </c>
      <c r="M176" s="367"/>
      <c r="N176" s="367"/>
      <c r="O176" s="355" t="str">
        <f t="shared" si="3"/>
        <v>Yes</v>
      </c>
    </row>
    <row r="177" spans="5:15" x14ac:dyDescent="0.35">
      <c r="E177" s="367" t="s">
        <v>434</v>
      </c>
      <c r="F177" s="367" t="s">
        <v>230</v>
      </c>
      <c r="G177" s="367" t="s">
        <v>467</v>
      </c>
      <c r="H177" s="367" t="s">
        <v>271</v>
      </c>
      <c r="I177" s="367" t="s">
        <v>476</v>
      </c>
      <c r="J177" s="367" t="s">
        <v>279</v>
      </c>
      <c r="K177" s="367" t="s">
        <v>476</v>
      </c>
      <c r="L177" s="367" t="s">
        <v>279</v>
      </c>
      <c r="M177" s="367"/>
      <c r="N177" s="367"/>
      <c r="O177" s="355" t="str">
        <f t="shared" si="3"/>
        <v>Yes</v>
      </c>
    </row>
    <row r="178" spans="5:15" x14ac:dyDescent="0.35">
      <c r="E178" s="367" t="s">
        <v>434</v>
      </c>
      <c r="F178" s="367" t="s">
        <v>230</v>
      </c>
      <c r="G178" s="367" t="s">
        <v>467</v>
      </c>
      <c r="H178" s="367" t="s">
        <v>271</v>
      </c>
      <c r="I178" s="368" t="s">
        <v>477</v>
      </c>
      <c r="J178" s="368" t="s">
        <v>281</v>
      </c>
      <c r="K178" s="368" t="s">
        <v>477</v>
      </c>
      <c r="L178" s="368" t="s">
        <v>281</v>
      </c>
      <c r="M178" s="368"/>
      <c r="N178" s="368"/>
      <c r="O178" s="355" t="str">
        <f t="shared" si="3"/>
        <v>Yes</v>
      </c>
    </row>
    <row r="179" spans="5:15" x14ac:dyDescent="0.35">
      <c r="E179" s="367" t="s">
        <v>434</v>
      </c>
      <c r="F179" s="367" t="s">
        <v>230</v>
      </c>
      <c r="G179" s="367" t="s">
        <v>478</v>
      </c>
      <c r="H179" s="367" t="s">
        <v>282</v>
      </c>
      <c r="I179" s="367" t="s">
        <v>479</v>
      </c>
      <c r="J179" s="367" t="s">
        <v>283</v>
      </c>
      <c r="K179" s="367" t="s">
        <v>479</v>
      </c>
      <c r="L179" s="367" t="s">
        <v>283</v>
      </c>
      <c r="M179" s="367"/>
      <c r="N179" s="367"/>
      <c r="O179" s="355" t="str">
        <f t="shared" si="3"/>
        <v>Yes</v>
      </c>
    </row>
    <row r="180" spans="5:15" x14ac:dyDescent="0.35">
      <c r="E180" s="367" t="s">
        <v>434</v>
      </c>
      <c r="F180" s="367" t="s">
        <v>230</v>
      </c>
      <c r="G180" s="367" t="s">
        <v>478</v>
      </c>
      <c r="H180" s="367" t="s">
        <v>282</v>
      </c>
      <c r="I180" s="367" t="s">
        <v>480</v>
      </c>
      <c r="J180" s="367" t="s">
        <v>284</v>
      </c>
      <c r="K180" s="367" t="s">
        <v>480</v>
      </c>
      <c r="L180" s="367" t="s">
        <v>284</v>
      </c>
      <c r="M180" s="367"/>
      <c r="N180" s="367"/>
      <c r="O180" s="355" t="str">
        <f t="shared" si="3"/>
        <v>Yes</v>
      </c>
    </row>
    <row r="181" spans="5:15" x14ac:dyDescent="0.35">
      <c r="E181" s="367" t="s">
        <v>434</v>
      </c>
      <c r="F181" s="367" t="s">
        <v>230</v>
      </c>
      <c r="G181" s="367" t="s">
        <v>478</v>
      </c>
      <c r="H181" s="367" t="s">
        <v>282</v>
      </c>
      <c r="I181" s="367" t="s">
        <v>481</v>
      </c>
      <c r="J181" s="367" t="s">
        <v>285</v>
      </c>
      <c r="K181" s="367" t="s">
        <v>481</v>
      </c>
      <c r="L181" s="367" t="s">
        <v>285</v>
      </c>
      <c r="M181" s="367"/>
      <c r="N181" s="367"/>
      <c r="O181" s="355" t="str">
        <f t="shared" si="3"/>
        <v>Yes</v>
      </c>
    </row>
    <row r="182" spans="5:15" x14ac:dyDescent="0.35">
      <c r="E182" s="367" t="s">
        <v>434</v>
      </c>
      <c r="F182" s="367" t="s">
        <v>230</v>
      </c>
      <c r="G182" s="367" t="s">
        <v>482</v>
      </c>
      <c r="H182" s="367" t="s">
        <v>286</v>
      </c>
      <c r="I182" s="367" t="s">
        <v>483</v>
      </c>
      <c r="J182" s="367" t="s">
        <v>287</v>
      </c>
      <c r="K182" s="367" t="s">
        <v>483</v>
      </c>
      <c r="L182" s="367" t="s">
        <v>287</v>
      </c>
      <c r="M182" s="367"/>
      <c r="N182" s="367"/>
      <c r="O182" s="355" t="str">
        <f t="shared" si="3"/>
        <v>Yes</v>
      </c>
    </row>
    <row r="183" spans="5:15" x14ac:dyDescent="0.35">
      <c r="E183" s="367" t="s">
        <v>434</v>
      </c>
      <c r="F183" s="367" t="s">
        <v>230</v>
      </c>
      <c r="G183" s="367" t="s">
        <v>482</v>
      </c>
      <c r="H183" s="367" t="s">
        <v>286</v>
      </c>
      <c r="I183" s="368" t="s">
        <v>484</v>
      </c>
      <c r="J183" s="368" t="s">
        <v>288</v>
      </c>
      <c r="K183" s="368" t="s">
        <v>484</v>
      </c>
      <c r="L183" s="368" t="s">
        <v>288</v>
      </c>
      <c r="M183" s="368"/>
      <c r="N183" s="368"/>
      <c r="O183" s="355" t="str">
        <f t="shared" si="3"/>
        <v>Yes</v>
      </c>
    </row>
    <row r="184" spans="5:15" x14ac:dyDescent="0.35">
      <c r="E184" s="367" t="s">
        <v>434</v>
      </c>
      <c r="F184" s="367" t="s">
        <v>230</v>
      </c>
      <c r="G184" s="367" t="s">
        <v>482</v>
      </c>
      <c r="H184" s="367" t="s">
        <v>286</v>
      </c>
      <c r="I184" s="367" t="s">
        <v>480</v>
      </c>
      <c r="J184" s="367" t="s">
        <v>284</v>
      </c>
      <c r="K184" s="367" t="s">
        <v>480</v>
      </c>
      <c r="L184" s="367" t="s">
        <v>284</v>
      </c>
      <c r="M184" s="367"/>
      <c r="N184" s="367"/>
      <c r="O184" s="355" t="str">
        <f t="shared" si="3"/>
        <v>Yes</v>
      </c>
    </row>
    <row r="185" spans="5:15" x14ac:dyDescent="0.35">
      <c r="E185" s="367" t="s">
        <v>434</v>
      </c>
      <c r="F185" s="367" t="s">
        <v>230</v>
      </c>
      <c r="G185" s="367" t="s">
        <v>485</v>
      </c>
      <c r="H185" s="367" t="s">
        <v>289</v>
      </c>
      <c r="I185" s="367" t="s">
        <v>486</v>
      </c>
      <c r="J185" s="367" t="s">
        <v>290</v>
      </c>
      <c r="K185" s="367" t="s">
        <v>486</v>
      </c>
      <c r="L185" s="367" t="s">
        <v>290</v>
      </c>
      <c r="M185" s="367"/>
      <c r="N185" s="367"/>
      <c r="O185" s="355" t="str">
        <f t="shared" si="3"/>
        <v>Yes</v>
      </c>
    </row>
    <row r="186" spans="5:15" x14ac:dyDescent="0.35">
      <c r="E186" s="367" t="s">
        <v>434</v>
      </c>
      <c r="F186" s="367" t="s">
        <v>230</v>
      </c>
      <c r="G186" s="367" t="s">
        <v>485</v>
      </c>
      <c r="H186" s="367" t="s">
        <v>289</v>
      </c>
      <c r="I186" s="367" t="s">
        <v>470</v>
      </c>
      <c r="J186" s="367" t="s">
        <v>276</v>
      </c>
      <c r="K186" s="367" t="s">
        <v>470</v>
      </c>
      <c r="L186" s="367" t="s">
        <v>276</v>
      </c>
      <c r="M186" s="367"/>
      <c r="N186" s="367"/>
      <c r="O186" s="355" t="str">
        <f t="shared" si="3"/>
        <v>Yes</v>
      </c>
    </row>
    <row r="187" spans="5:15" x14ac:dyDescent="0.35">
      <c r="E187" s="367" t="s">
        <v>434</v>
      </c>
      <c r="F187" s="367" t="s">
        <v>230</v>
      </c>
      <c r="G187" s="367" t="s">
        <v>485</v>
      </c>
      <c r="H187" s="367" t="s">
        <v>289</v>
      </c>
      <c r="I187" s="367" t="s">
        <v>469</v>
      </c>
      <c r="J187" s="367" t="s">
        <v>274</v>
      </c>
      <c r="K187" s="367" t="s">
        <v>469</v>
      </c>
      <c r="L187" s="367" t="s">
        <v>274</v>
      </c>
      <c r="M187" s="367"/>
      <c r="N187" s="367"/>
      <c r="O187" s="355" t="str">
        <f t="shared" si="3"/>
        <v>Yes</v>
      </c>
    </row>
    <row r="188" spans="5:15" x14ac:dyDescent="0.35">
      <c r="E188" s="367" t="s">
        <v>434</v>
      </c>
      <c r="F188" s="367" t="s">
        <v>230</v>
      </c>
      <c r="G188" s="367" t="s">
        <v>419</v>
      </c>
      <c r="H188" s="367" t="s">
        <v>213</v>
      </c>
      <c r="I188" s="367" t="s">
        <v>487</v>
      </c>
      <c r="J188" s="367" t="s">
        <v>231</v>
      </c>
      <c r="K188" s="367" t="s">
        <v>487</v>
      </c>
      <c r="L188" s="367" t="s">
        <v>231</v>
      </c>
      <c r="M188" s="367"/>
      <c r="N188" s="367"/>
      <c r="O188" s="355" t="str">
        <f t="shared" si="3"/>
        <v>Yes</v>
      </c>
    </row>
    <row r="189" spans="5:15" x14ac:dyDescent="0.35">
      <c r="E189" s="367" t="s">
        <v>434</v>
      </c>
      <c r="F189" s="367" t="s">
        <v>230</v>
      </c>
      <c r="G189" s="367" t="s">
        <v>419</v>
      </c>
      <c r="H189" s="367" t="s">
        <v>213</v>
      </c>
      <c r="I189" s="369" t="s">
        <v>488</v>
      </c>
      <c r="J189" s="367" t="s">
        <v>232</v>
      </c>
      <c r="K189" s="369" t="s">
        <v>488</v>
      </c>
      <c r="L189" s="367" t="s">
        <v>232</v>
      </c>
      <c r="M189" s="369"/>
      <c r="N189" s="367"/>
      <c r="O189" s="355" t="str">
        <f t="shared" si="3"/>
        <v>Yes</v>
      </c>
    </row>
    <row r="190" spans="5:15" x14ac:dyDescent="0.35">
      <c r="E190" s="367" t="s">
        <v>434</v>
      </c>
      <c r="F190" s="367" t="s">
        <v>230</v>
      </c>
      <c r="G190" s="367" t="s">
        <v>419</v>
      </c>
      <c r="H190" s="367" t="s">
        <v>213</v>
      </c>
      <c r="I190" s="369" t="s">
        <v>489</v>
      </c>
      <c r="J190" s="367" t="s">
        <v>233</v>
      </c>
      <c r="K190" s="369" t="s">
        <v>489</v>
      </c>
      <c r="L190" s="367" t="s">
        <v>233</v>
      </c>
      <c r="M190" s="369"/>
      <c r="N190" s="367"/>
      <c r="O190" s="355" t="str">
        <f t="shared" si="3"/>
        <v>Yes</v>
      </c>
    </row>
    <row r="191" spans="5:15" x14ac:dyDescent="0.35">
      <c r="E191" s="367" t="s">
        <v>434</v>
      </c>
      <c r="F191" s="367" t="s">
        <v>230</v>
      </c>
      <c r="G191" s="367" t="s">
        <v>419</v>
      </c>
      <c r="H191" s="367" t="s">
        <v>213</v>
      </c>
      <c r="I191" s="369" t="s">
        <v>490</v>
      </c>
      <c r="J191" s="367" t="s">
        <v>234</v>
      </c>
      <c r="K191" s="369" t="s">
        <v>490</v>
      </c>
      <c r="L191" s="367" t="s">
        <v>234</v>
      </c>
      <c r="M191" s="369"/>
      <c r="N191" s="367"/>
      <c r="O191" s="355" t="str">
        <f t="shared" si="3"/>
        <v>Yes</v>
      </c>
    </row>
    <row r="192" spans="5:15" x14ac:dyDescent="0.35">
      <c r="E192" s="367" t="s">
        <v>434</v>
      </c>
      <c r="F192" s="367" t="s">
        <v>230</v>
      </c>
      <c r="G192" s="367" t="s">
        <v>419</v>
      </c>
      <c r="H192" s="367" t="s">
        <v>213</v>
      </c>
      <c r="I192" s="369" t="s">
        <v>491</v>
      </c>
      <c r="J192" s="367" t="s">
        <v>235</v>
      </c>
      <c r="K192" s="369" t="s">
        <v>491</v>
      </c>
      <c r="L192" s="367" t="s">
        <v>235</v>
      </c>
      <c r="M192" s="369"/>
      <c r="N192" s="367"/>
      <c r="O192" s="355" t="str">
        <f t="shared" si="3"/>
        <v>Yes</v>
      </c>
    </row>
    <row r="193" spans="1:1023 1029:2047 2053:3071 3077:4095 4101:5119 5125:6143 6149:7167 7173:8191 8197:9215 9221:10239 10245:11263 11269:12287 12293:13311 13317:14335 14341:15359 15365:16383" x14ac:dyDescent="0.35">
      <c r="E193" s="367" t="s">
        <v>434</v>
      </c>
      <c r="F193" s="367" t="s">
        <v>230</v>
      </c>
      <c r="G193" s="367" t="s">
        <v>419</v>
      </c>
      <c r="H193" s="367" t="s">
        <v>213</v>
      </c>
      <c r="I193" s="369" t="s">
        <v>492</v>
      </c>
      <c r="J193" s="367" t="s">
        <v>236</v>
      </c>
      <c r="K193" s="369" t="s">
        <v>492</v>
      </c>
      <c r="L193" s="367" t="s">
        <v>236</v>
      </c>
      <c r="M193" s="369"/>
      <c r="N193" s="367"/>
      <c r="O193" s="355" t="str">
        <f t="shared" si="3"/>
        <v>Yes</v>
      </c>
    </row>
    <row r="194" spans="1:1023 1029:2047 2053:3071 3077:4095 4101:5119 5125:6143 6149:7167 7173:8191 8197:9215 9221:10239 10245:11263 11269:12287 12293:13311 13317:14335 14341:15359 15365:16383" s="367" customFormat="1" x14ac:dyDescent="0.35">
      <c r="A194" s="355"/>
      <c r="B194" s="355"/>
      <c r="C194" s="355"/>
      <c r="D194" s="355"/>
      <c r="E194" s="367" t="s">
        <v>434</v>
      </c>
      <c r="F194" s="367" t="s">
        <v>230</v>
      </c>
      <c r="G194" s="367" t="s">
        <v>419</v>
      </c>
      <c r="H194" s="367" t="s">
        <v>213</v>
      </c>
      <c r="I194" s="511" t="s">
        <v>12368</v>
      </c>
      <c r="J194" s="506" t="s">
        <v>12369</v>
      </c>
      <c r="K194" s="511" t="s">
        <v>12368</v>
      </c>
      <c r="L194" s="506" t="s">
        <v>12369</v>
      </c>
      <c r="M194" s="369"/>
      <c r="O194" s="355" t="str">
        <f t="shared" si="3"/>
        <v>Yes</v>
      </c>
      <c r="U194" s="369"/>
      <c r="W194" s="369"/>
      <c r="AC194" s="369"/>
      <c r="AE194" s="369"/>
      <c r="AK194" s="369"/>
      <c r="AM194" s="369"/>
      <c r="AS194" s="369"/>
      <c r="AU194" s="369"/>
      <c r="BA194" s="369"/>
      <c r="BC194" s="369"/>
      <c r="BI194" s="369"/>
      <c r="BK194" s="369"/>
      <c r="BQ194" s="369"/>
      <c r="BS194" s="369"/>
      <c r="BY194" s="369"/>
      <c r="CA194" s="369"/>
      <c r="CG194" s="369"/>
      <c r="CI194" s="369"/>
      <c r="CO194" s="369"/>
      <c r="CQ194" s="369"/>
      <c r="CW194" s="369"/>
      <c r="CY194" s="369"/>
      <c r="DE194" s="369"/>
      <c r="DG194" s="369"/>
      <c r="DM194" s="369"/>
      <c r="DO194" s="369"/>
      <c r="DU194" s="369"/>
      <c r="DW194" s="369"/>
      <c r="EC194" s="369"/>
      <c r="EE194" s="369"/>
      <c r="EK194" s="369"/>
      <c r="EM194" s="369"/>
      <c r="ES194" s="369"/>
      <c r="EU194" s="369"/>
      <c r="FA194" s="369"/>
      <c r="FC194" s="369"/>
      <c r="FI194" s="369"/>
      <c r="FK194" s="369"/>
      <c r="FQ194" s="369"/>
      <c r="FS194" s="369"/>
      <c r="FY194" s="369"/>
      <c r="GA194" s="369"/>
      <c r="GG194" s="369"/>
      <c r="GI194" s="369"/>
      <c r="GO194" s="369"/>
      <c r="GQ194" s="369"/>
      <c r="GW194" s="369"/>
      <c r="GY194" s="369"/>
      <c r="HE194" s="369"/>
      <c r="HG194" s="369"/>
      <c r="HM194" s="369"/>
      <c r="HO194" s="369"/>
      <c r="HU194" s="369"/>
      <c r="HW194" s="369"/>
      <c r="IC194" s="369"/>
      <c r="IE194" s="369"/>
      <c r="IK194" s="369"/>
      <c r="IM194" s="369"/>
      <c r="IS194" s="369"/>
      <c r="IU194" s="369"/>
      <c r="JA194" s="369"/>
      <c r="JC194" s="369"/>
      <c r="JI194" s="369"/>
      <c r="JK194" s="369"/>
      <c r="JQ194" s="369"/>
      <c r="JS194" s="369"/>
      <c r="JY194" s="369"/>
      <c r="KA194" s="369"/>
      <c r="KG194" s="369"/>
      <c r="KI194" s="369"/>
      <c r="KO194" s="369"/>
      <c r="KQ194" s="369"/>
      <c r="KW194" s="369"/>
      <c r="KY194" s="369"/>
      <c r="LE194" s="369"/>
      <c r="LG194" s="369"/>
      <c r="LM194" s="369"/>
      <c r="LO194" s="369"/>
      <c r="LU194" s="369"/>
      <c r="LW194" s="369"/>
      <c r="MC194" s="369"/>
      <c r="ME194" s="369"/>
      <c r="MK194" s="369"/>
      <c r="MM194" s="369"/>
      <c r="MS194" s="369"/>
      <c r="MU194" s="369"/>
      <c r="NA194" s="369"/>
      <c r="NC194" s="369"/>
      <c r="NI194" s="369"/>
      <c r="NK194" s="369"/>
      <c r="NQ194" s="369"/>
      <c r="NS194" s="369"/>
      <c r="NY194" s="369"/>
      <c r="OA194" s="369"/>
      <c r="OG194" s="369"/>
      <c r="OI194" s="369"/>
      <c r="OO194" s="369"/>
      <c r="OQ194" s="369"/>
      <c r="OW194" s="369"/>
      <c r="OY194" s="369"/>
      <c r="PE194" s="369"/>
      <c r="PG194" s="369"/>
      <c r="PM194" s="369"/>
      <c r="PO194" s="369"/>
      <c r="PU194" s="369"/>
      <c r="PW194" s="369"/>
      <c r="QC194" s="369"/>
      <c r="QE194" s="369"/>
      <c r="QK194" s="369"/>
      <c r="QM194" s="369"/>
      <c r="QS194" s="369"/>
      <c r="QU194" s="369"/>
      <c r="RA194" s="369"/>
      <c r="RC194" s="369"/>
      <c r="RI194" s="369"/>
      <c r="RK194" s="369"/>
      <c r="RQ194" s="369"/>
      <c r="RS194" s="369"/>
      <c r="RY194" s="369"/>
      <c r="SA194" s="369"/>
      <c r="SG194" s="369"/>
      <c r="SI194" s="369"/>
      <c r="SO194" s="369"/>
      <c r="SQ194" s="369"/>
      <c r="SW194" s="369"/>
      <c r="SY194" s="369"/>
      <c r="TE194" s="369"/>
      <c r="TG194" s="369"/>
      <c r="TM194" s="369"/>
      <c r="TO194" s="369"/>
      <c r="TU194" s="369"/>
      <c r="TW194" s="369"/>
      <c r="UC194" s="369"/>
      <c r="UE194" s="369"/>
      <c r="UK194" s="369"/>
      <c r="UM194" s="369"/>
      <c r="US194" s="369"/>
      <c r="UU194" s="369"/>
      <c r="VA194" s="369"/>
      <c r="VC194" s="369"/>
      <c r="VI194" s="369"/>
      <c r="VK194" s="369"/>
      <c r="VQ194" s="369"/>
      <c r="VS194" s="369"/>
      <c r="VY194" s="369"/>
      <c r="WA194" s="369"/>
      <c r="WG194" s="369"/>
      <c r="WI194" s="369"/>
      <c r="WO194" s="369"/>
      <c r="WQ194" s="369"/>
      <c r="WW194" s="369"/>
      <c r="WY194" s="369"/>
      <c r="XE194" s="369"/>
      <c r="XG194" s="369"/>
      <c r="XM194" s="369"/>
      <c r="XO194" s="369"/>
      <c r="XU194" s="369"/>
      <c r="XW194" s="369"/>
      <c r="YC194" s="369"/>
      <c r="YE194" s="369"/>
      <c r="YK194" s="369"/>
      <c r="YM194" s="369"/>
      <c r="YS194" s="369"/>
      <c r="YU194" s="369"/>
      <c r="ZA194" s="369"/>
      <c r="ZC194" s="369"/>
      <c r="ZI194" s="369"/>
      <c r="ZK194" s="369"/>
      <c r="ZQ194" s="369"/>
      <c r="ZS194" s="369"/>
      <c r="ZY194" s="369"/>
      <c r="AAA194" s="369"/>
      <c r="AAG194" s="369"/>
      <c r="AAI194" s="369"/>
      <c r="AAO194" s="369"/>
      <c r="AAQ194" s="369"/>
      <c r="AAW194" s="369"/>
      <c r="AAY194" s="369"/>
      <c r="ABE194" s="369"/>
      <c r="ABG194" s="369"/>
      <c r="ABM194" s="369"/>
      <c r="ABO194" s="369"/>
      <c r="ABU194" s="369"/>
      <c r="ABW194" s="369"/>
      <c r="ACC194" s="369"/>
      <c r="ACE194" s="369"/>
      <c r="ACK194" s="369"/>
      <c r="ACM194" s="369"/>
      <c r="ACS194" s="369"/>
      <c r="ACU194" s="369"/>
      <c r="ADA194" s="369"/>
      <c r="ADC194" s="369"/>
      <c r="ADI194" s="369"/>
      <c r="ADK194" s="369"/>
      <c r="ADQ194" s="369"/>
      <c r="ADS194" s="369"/>
      <c r="ADY194" s="369"/>
      <c r="AEA194" s="369"/>
      <c r="AEG194" s="369"/>
      <c r="AEI194" s="369"/>
      <c r="AEO194" s="369"/>
      <c r="AEQ194" s="369"/>
      <c r="AEW194" s="369"/>
      <c r="AEY194" s="369"/>
      <c r="AFE194" s="369"/>
      <c r="AFG194" s="369"/>
      <c r="AFM194" s="369"/>
      <c r="AFO194" s="369"/>
      <c r="AFU194" s="369"/>
      <c r="AFW194" s="369"/>
      <c r="AGC194" s="369"/>
      <c r="AGE194" s="369"/>
      <c r="AGK194" s="369"/>
      <c r="AGM194" s="369"/>
      <c r="AGS194" s="369"/>
      <c r="AGU194" s="369"/>
      <c r="AHA194" s="369"/>
      <c r="AHC194" s="369"/>
      <c r="AHI194" s="369"/>
      <c r="AHK194" s="369"/>
      <c r="AHQ194" s="369"/>
      <c r="AHS194" s="369"/>
      <c r="AHY194" s="369"/>
      <c r="AIA194" s="369"/>
      <c r="AIG194" s="369"/>
      <c r="AII194" s="369"/>
      <c r="AIO194" s="369"/>
      <c r="AIQ194" s="369"/>
      <c r="AIW194" s="369"/>
      <c r="AIY194" s="369"/>
      <c r="AJE194" s="369"/>
      <c r="AJG194" s="369"/>
      <c r="AJM194" s="369"/>
      <c r="AJO194" s="369"/>
      <c r="AJU194" s="369"/>
      <c r="AJW194" s="369"/>
      <c r="AKC194" s="369"/>
      <c r="AKE194" s="369"/>
      <c r="AKK194" s="369"/>
      <c r="AKM194" s="369"/>
      <c r="AKS194" s="369"/>
      <c r="AKU194" s="369"/>
      <c r="ALA194" s="369"/>
      <c r="ALC194" s="369"/>
      <c r="ALI194" s="369"/>
      <c r="ALK194" s="369"/>
      <c r="ALQ194" s="369"/>
      <c r="ALS194" s="369"/>
      <c r="ALY194" s="369"/>
      <c r="AMA194" s="369"/>
      <c r="AMG194" s="369"/>
      <c r="AMI194" s="369"/>
      <c r="AMO194" s="369"/>
      <c r="AMQ194" s="369"/>
      <c r="AMW194" s="369"/>
      <c r="AMY194" s="369"/>
      <c r="ANE194" s="369"/>
      <c r="ANG194" s="369"/>
      <c r="ANM194" s="369"/>
      <c r="ANO194" s="369"/>
      <c r="ANU194" s="369"/>
      <c r="ANW194" s="369"/>
      <c r="AOC194" s="369"/>
      <c r="AOE194" s="369"/>
      <c r="AOK194" s="369"/>
      <c r="AOM194" s="369"/>
      <c r="AOS194" s="369"/>
      <c r="AOU194" s="369"/>
      <c r="APA194" s="369"/>
      <c r="APC194" s="369"/>
      <c r="API194" s="369"/>
      <c r="APK194" s="369"/>
      <c r="APQ194" s="369"/>
      <c r="APS194" s="369"/>
      <c r="APY194" s="369"/>
      <c r="AQA194" s="369"/>
      <c r="AQG194" s="369"/>
      <c r="AQI194" s="369"/>
      <c r="AQO194" s="369"/>
      <c r="AQQ194" s="369"/>
      <c r="AQW194" s="369"/>
      <c r="AQY194" s="369"/>
      <c r="ARE194" s="369"/>
      <c r="ARG194" s="369"/>
      <c r="ARM194" s="369"/>
      <c r="ARO194" s="369"/>
      <c r="ARU194" s="369"/>
      <c r="ARW194" s="369"/>
      <c r="ASC194" s="369"/>
      <c r="ASE194" s="369"/>
      <c r="ASK194" s="369"/>
      <c r="ASM194" s="369"/>
      <c r="ASS194" s="369"/>
      <c r="ASU194" s="369"/>
      <c r="ATA194" s="369"/>
      <c r="ATC194" s="369"/>
      <c r="ATI194" s="369"/>
      <c r="ATK194" s="369"/>
      <c r="ATQ194" s="369"/>
      <c r="ATS194" s="369"/>
      <c r="ATY194" s="369"/>
      <c r="AUA194" s="369"/>
      <c r="AUG194" s="369"/>
      <c r="AUI194" s="369"/>
      <c r="AUO194" s="369"/>
      <c r="AUQ194" s="369"/>
      <c r="AUW194" s="369"/>
      <c r="AUY194" s="369"/>
      <c r="AVE194" s="369"/>
      <c r="AVG194" s="369"/>
      <c r="AVM194" s="369"/>
      <c r="AVO194" s="369"/>
      <c r="AVU194" s="369"/>
      <c r="AVW194" s="369"/>
      <c r="AWC194" s="369"/>
      <c r="AWE194" s="369"/>
      <c r="AWK194" s="369"/>
      <c r="AWM194" s="369"/>
      <c r="AWS194" s="369"/>
      <c r="AWU194" s="369"/>
      <c r="AXA194" s="369"/>
      <c r="AXC194" s="369"/>
      <c r="AXI194" s="369"/>
      <c r="AXK194" s="369"/>
      <c r="AXQ194" s="369"/>
      <c r="AXS194" s="369"/>
      <c r="AXY194" s="369"/>
      <c r="AYA194" s="369"/>
      <c r="AYG194" s="369"/>
      <c r="AYI194" s="369"/>
      <c r="AYO194" s="369"/>
      <c r="AYQ194" s="369"/>
      <c r="AYW194" s="369"/>
      <c r="AYY194" s="369"/>
      <c r="AZE194" s="369"/>
      <c r="AZG194" s="369"/>
      <c r="AZM194" s="369"/>
      <c r="AZO194" s="369"/>
      <c r="AZU194" s="369"/>
      <c r="AZW194" s="369"/>
      <c r="BAC194" s="369"/>
      <c r="BAE194" s="369"/>
      <c r="BAK194" s="369"/>
      <c r="BAM194" s="369"/>
      <c r="BAS194" s="369"/>
      <c r="BAU194" s="369"/>
      <c r="BBA194" s="369"/>
      <c r="BBC194" s="369"/>
      <c r="BBI194" s="369"/>
      <c r="BBK194" s="369"/>
      <c r="BBQ194" s="369"/>
      <c r="BBS194" s="369"/>
      <c r="BBY194" s="369"/>
      <c r="BCA194" s="369"/>
      <c r="BCG194" s="369"/>
      <c r="BCI194" s="369"/>
      <c r="BCO194" s="369"/>
      <c r="BCQ194" s="369"/>
      <c r="BCW194" s="369"/>
      <c r="BCY194" s="369"/>
      <c r="BDE194" s="369"/>
      <c r="BDG194" s="369"/>
      <c r="BDM194" s="369"/>
      <c r="BDO194" s="369"/>
      <c r="BDU194" s="369"/>
      <c r="BDW194" s="369"/>
      <c r="BEC194" s="369"/>
      <c r="BEE194" s="369"/>
      <c r="BEK194" s="369"/>
      <c r="BEM194" s="369"/>
      <c r="BES194" s="369"/>
      <c r="BEU194" s="369"/>
      <c r="BFA194" s="369"/>
      <c r="BFC194" s="369"/>
      <c r="BFI194" s="369"/>
      <c r="BFK194" s="369"/>
      <c r="BFQ194" s="369"/>
      <c r="BFS194" s="369"/>
      <c r="BFY194" s="369"/>
      <c r="BGA194" s="369"/>
      <c r="BGG194" s="369"/>
      <c r="BGI194" s="369"/>
      <c r="BGO194" s="369"/>
      <c r="BGQ194" s="369"/>
      <c r="BGW194" s="369"/>
      <c r="BGY194" s="369"/>
      <c r="BHE194" s="369"/>
      <c r="BHG194" s="369"/>
      <c r="BHM194" s="369"/>
      <c r="BHO194" s="369"/>
      <c r="BHU194" s="369"/>
      <c r="BHW194" s="369"/>
      <c r="BIC194" s="369"/>
      <c r="BIE194" s="369"/>
      <c r="BIK194" s="369"/>
      <c r="BIM194" s="369"/>
      <c r="BIS194" s="369"/>
      <c r="BIU194" s="369"/>
      <c r="BJA194" s="369"/>
      <c r="BJC194" s="369"/>
      <c r="BJI194" s="369"/>
      <c r="BJK194" s="369"/>
      <c r="BJQ194" s="369"/>
      <c r="BJS194" s="369"/>
      <c r="BJY194" s="369"/>
      <c r="BKA194" s="369"/>
      <c r="BKG194" s="369"/>
      <c r="BKI194" s="369"/>
      <c r="BKO194" s="369"/>
      <c r="BKQ194" s="369"/>
      <c r="BKW194" s="369"/>
      <c r="BKY194" s="369"/>
      <c r="BLE194" s="369"/>
      <c r="BLG194" s="369"/>
      <c r="BLM194" s="369"/>
      <c r="BLO194" s="369"/>
      <c r="BLU194" s="369"/>
      <c r="BLW194" s="369"/>
      <c r="BMC194" s="369"/>
      <c r="BME194" s="369"/>
      <c r="BMK194" s="369"/>
      <c r="BMM194" s="369"/>
      <c r="BMS194" s="369"/>
      <c r="BMU194" s="369"/>
      <c r="BNA194" s="369"/>
      <c r="BNC194" s="369"/>
      <c r="BNI194" s="369"/>
      <c r="BNK194" s="369"/>
      <c r="BNQ194" s="369"/>
      <c r="BNS194" s="369"/>
      <c r="BNY194" s="369"/>
      <c r="BOA194" s="369"/>
      <c r="BOG194" s="369"/>
      <c r="BOI194" s="369"/>
      <c r="BOO194" s="369"/>
      <c r="BOQ194" s="369"/>
      <c r="BOW194" s="369"/>
      <c r="BOY194" s="369"/>
      <c r="BPE194" s="369"/>
      <c r="BPG194" s="369"/>
      <c r="BPM194" s="369"/>
      <c r="BPO194" s="369"/>
      <c r="BPU194" s="369"/>
      <c r="BPW194" s="369"/>
      <c r="BQC194" s="369"/>
      <c r="BQE194" s="369"/>
      <c r="BQK194" s="369"/>
      <c r="BQM194" s="369"/>
      <c r="BQS194" s="369"/>
      <c r="BQU194" s="369"/>
      <c r="BRA194" s="369"/>
      <c r="BRC194" s="369"/>
      <c r="BRI194" s="369"/>
      <c r="BRK194" s="369"/>
      <c r="BRQ194" s="369"/>
      <c r="BRS194" s="369"/>
      <c r="BRY194" s="369"/>
      <c r="BSA194" s="369"/>
      <c r="BSG194" s="369"/>
      <c r="BSI194" s="369"/>
      <c r="BSO194" s="369"/>
      <c r="BSQ194" s="369"/>
      <c r="BSW194" s="369"/>
      <c r="BSY194" s="369"/>
      <c r="BTE194" s="369"/>
      <c r="BTG194" s="369"/>
      <c r="BTM194" s="369"/>
      <c r="BTO194" s="369"/>
      <c r="BTU194" s="369"/>
      <c r="BTW194" s="369"/>
      <c r="BUC194" s="369"/>
      <c r="BUE194" s="369"/>
      <c r="BUK194" s="369"/>
      <c r="BUM194" s="369"/>
      <c r="BUS194" s="369"/>
      <c r="BUU194" s="369"/>
      <c r="BVA194" s="369"/>
      <c r="BVC194" s="369"/>
      <c r="BVI194" s="369"/>
      <c r="BVK194" s="369"/>
      <c r="BVQ194" s="369"/>
      <c r="BVS194" s="369"/>
      <c r="BVY194" s="369"/>
      <c r="BWA194" s="369"/>
      <c r="BWG194" s="369"/>
      <c r="BWI194" s="369"/>
      <c r="BWO194" s="369"/>
      <c r="BWQ194" s="369"/>
      <c r="BWW194" s="369"/>
      <c r="BWY194" s="369"/>
      <c r="BXE194" s="369"/>
      <c r="BXG194" s="369"/>
      <c r="BXM194" s="369"/>
      <c r="BXO194" s="369"/>
      <c r="BXU194" s="369"/>
      <c r="BXW194" s="369"/>
      <c r="BYC194" s="369"/>
      <c r="BYE194" s="369"/>
      <c r="BYK194" s="369"/>
      <c r="BYM194" s="369"/>
      <c r="BYS194" s="369"/>
      <c r="BYU194" s="369"/>
      <c r="BZA194" s="369"/>
      <c r="BZC194" s="369"/>
      <c r="BZI194" s="369"/>
      <c r="BZK194" s="369"/>
      <c r="BZQ194" s="369"/>
      <c r="BZS194" s="369"/>
      <c r="BZY194" s="369"/>
      <c r="CAA194" s="369"/>
      <c r="CAG194" s="369"/>
      <c r="CAI194" s="369"/>
      <c r="CAO194" s="369"/>
      <c r="CAQ194" s="369"/>
      <c r="CAW194" s="369"/>
      <c r="CAY194" s="369"/>
      <c r="CBE194" s="369"/>
      <c r="CBG194" s="369"/>
      <c r="CBM194" s="369"/>
      <c r="CBO194" s="369"/>
      <c r="CBU194" s="369"/>
      <c r="CBW194" s="369"/>
      <c r="CCC194" s="369"/>
      <c r="CCE194" s="369"/>
      <c r="CCK194" s="369"/>
      <c r="CCM194" s="369"/>
      <c r="CCS194" s="369"/>
      <c r="CCU194" s="369"/>
      <c r="CDA194" s="369"/>
      <c r="CDC194" s="369"/>
      <c r="CDI194" s="369"/>
      <c r="CDK194" s="369"/>
      <c r="CDQ194" s="369"/>
      <c r="CDS194" s="369"/>
      <c r="CDY194" s="369"/>
      <c r="CEA194" s="369"/>
      <c r="CEG194" s="369"/>
      <c r="CEI194" s="369"/>
      <c r="CEO194" s="369"/>
      <c r="CEQ194" s="369"/>
      <c r="CEW194" s="369"/>
      <c r="CEY194" s="369"/>
      <c r="CFE194" s="369"/>
      <c r="CFG194" s="369"/>
      <c r="CFM194" s="369"/>
      <c r="CFO194" s="369"/>
      <c r="CFU194" s="369"/>
      <c r="CFW194" s="369"/>
      <c r="CGC194" s="369"/>
      <c r="CGE194" s="369"/>
      <c r="CGK194" s="369"/>
      <c r="CGM194" s="369"/>
      <c r="CGS194" s="369"/>
      <c r="CGU194" s="369"/>
      <c r="CHA194" s="369"/>
      <c r="CHC194" s="369"/>
      <c r="CHI194" s="369"/>
      <c r="CHK194" s="369"/>
      <c r="CHQ194" s="369"/>
      <c r="CHS194" s="369"/>
      <c r="CHY194" s="369"/>
      <c r="CIA194" s="369"/>
      <c r="CIG194" s="369"/>
      <c r="CII194" s="369"/>
      <c r="CIO194" s="369"/>
      <c r="CIQ194" s="369"/>
      <c r="CIW194" s="369"/>
      <c r="CIY194" s="369"/>
      <c r="CJE194" s="369"/>
      <c r="CJG194" s="369"/>
      <c r="CJM194" s="369"/>
      <c r="CJO194" s="369"/>
      <c r="CJU194" s="369"/>
      <c r="CJW194" s="369"/>
      <c r="CKC194" s="369"/>
      <c r="CKE194" s="369"/>
      <c r="CKK194" s="369"/>
      <c r="CKM194" s="369"/>
      <c r="CKS194" s="369"/>
      <c r="CKU194" s="369"/>
      <c r="CLA194" s="369"/>
      <c r="CLC194" s="369"/>
      <c r="CLI194" s="369"/>
      <c r="CLK194" s="369"/>
      <c r="CLQ194" s="369"/>
      <c r="CLS194" s="369"/>
      <c r="CLY194" s="369"/>
      <c r="CMA194" s="369"/>
      <c r="CMG194" s="369"/>
      <c r="CMI194" s="369"/>
      <c r="CMO194" s="369"/>
      <c r="CMQ194" s="369"/>
      <c r="CMW194" s="369"/>
      <c r="CMY194" s="369"/>
      <c r="CNE194" s="369"/>
      <c r="CNG194" s="369"/>
      <c r="CNM194" s="369"/>
      <c r="CNO194" s="369"/>
      <c r="CNU194" s="369"/>
      <c r="CNW194" s="369"/>
      <c r="COC194" s="369"/>
      <c r="COE194" s="369"/>
      <c r="COK194" s="369"/>
      <c r="COM194" s="369"/>
      <c r="COS194" s="369"/>
      <c r="COU194" s="369"/>
      <c r="CPA194" s="369"/>
      <c r="CPC194" s="369"/>
      <c r="CPI194" s="369"/>
      <c r="CPK194" s="369"/>
      <c r="CPQ194" s="369"/>
      <c r="CPS194" s="369"/>
      <c r="CPY194" s="369"/>
      <c r="CQA194" s="369"/>
      <c r="CQG194" s="369"/>
      <c r="CQI194" s="369"/>
      <c r="CQO194" s="369"/>
      <c r="CQQ194" s="369"/>
      <c r="CQW194" s="369"/>
      <c r="CQY194" s="369"/>
      <c r="CRE194" s="369"/>
      <c r="CRG194" s="369"/>
      <c r="CRM194" s="369"/>
      <c r="CRO194" s="369"/>
      <c r="CRU194" s="369"/>
      <c r="CRW194" s="369"/>
      <c r="CSC194" s="369"/>
      <c r="CSE194" s="369"/>
      <c r="CSK194" s="369"/>
      <c r="CSM194" s="369"/>
      <c r="CSS194" s="369"/>
      <c r="CSU194" s="369"/>
      <c r="CTA194" s="369"/>
      <c r="CTC194" s="369"/>
      <c r="CTI194" s="369"/>
      <c r="CTK194" s="369"/>
      <c r="CTQ194" s="369"/>
      <c r="CTS194" s="369"/>
      <c r="CTY194" s="369"/>
      <c r="CUA194" s="369"/>
      <c r="CUG194" s="369"/>
      <c r="CUI194" s="369"/>
      <c r="CUO194" s="369"/>
      <c r="CUQ194" s="369"/>
      <c r="CUW194" s="369"/>
      <c r="CUY194" s="369"/>
      <c r="CVE194" s="369"/>
      <c r="CVG194" s="369"/>
      <c r="CVM194" s="369"/>
      <c r="CVO194" s="369"/>
      <c r="CVU194" s="369"/>
      <c r="CVW194" s="369"/>
      <c r="CWC194" s="369"/>
      <c r="CWE194" s="369"/>
      <c r="CWK194" s="369"/>
      <c r="CWM194" s="369"/>
      <c r="CWS194" s="369"/>
      <c r="CWU194" s="369"/>
      <c r="CXA194" s="369"/>
      <c r="CXC194" s="369"/>
      <c r="CXI194" s="369"/>
      <c r="CXK194" s="369"/>
      <c r="CXQ194" s="369"/>
      <c r="CXS194" s="369"/>
      <c r="CXY194" s="369"/>
      <c r="CYA194" s="369"/>
      <c r="CYG194" s="369"/>
      <c r="CYI194" s="369"/>
      <c r="CYO194" s="369"/>
      <c r="CYQ194" s="369"/>
      <c r="CYW194" s="369"/>
      <c r="CYY194" s="369"/>
      <c r="CZE194" s="369"/>
      <c r="CZG194" s="369"/>
      <c r="CZM194" s="369"/>
      <c r="CZO194" s="369"/>
      <c r="CZU194" s="369"/>
      <c r="CZW194" s="369"/>
      <c r="DAC194" s="369"/>
      <c r="DAE194" s="369"/>
      <c r="DAK194" s="369"/>
      <c r="DAM194" s="369"/>
      <c r="DAS194" s="369"/>
      <c r="DAU194" s="369"/>
      <c r="DBA194" s="369"/>
      <c r="DBC194" s="369"/>
      <c r="DBI194" s="369"/>
      <c r="DBK194" s="369"/>
      <c r="DBQ194" s="369"/>
      <c r="DBS194" s="369"/>
      <c r="DBY194" s="369"/>
      <c r="DCA194" s="369"/>
      <c r="DCG194" s="369"/>
      <c r="DCI194" s="369"/>
      <c r="DCO194" s="369"/>
      <c r="DCQ194" s="369"/>
      <c r="DCW194" s="369"/>
      <c r="DCY194" s="369"/>
      <c r="DDE194" s="369"/>
      <c r="DDG194" s="369"/>
      <c r="DDM194" s="369"/>
      <c r="DDO194" s="369"/>
      <c r="DDU194" s="369"/>
      <c r="DDW194" s="369"/>
      <c r="DEC194" s="369"/>
      <c r="DEE194" s="369"/>
      <c r="DEK194" s="369"/>
      <c r="DEM194" s="369"/>
      <c r="DES194" s="369"/>
      <c r="DEU194" s="369"/>
      <c r="DFA194" s="369"/>
      <c r="DFC194" s="369"/>
      <c r="DFI194" s="369"/>
      <c r="DFK194" s="369"/>
      <c r="DFQ194" s="369"/>
      <c r="DFS194" s="369"/>
      <c r="DFY194" s="369"/>
      <c r="DGA194" s="369"/>
      <c r="DGG194" s="369"/>
      <c r="DGI194" s="369"/>
      <c r="DGO194" s="369"/>
      <c r="DGQ194" s="369"/>
      <c r="DGW194" s="369"/>
      <c r="DGY194" s="369"/>
      <c r="DHE194" s="369"/>
      <c r="DHG194" s="369"/>
      <c r="DHM194" s="369"/>
      <c r="DHO194" s="369"/>
      <c r="DHU194" s="369"/>
      <c r="DHW194" s="369"/>
      <c r="DIC194" s="369"/>
      <c r="DIE194" s="369"/>
      <c r="DIK194" s="369"/>
      <c r="DIM194" s="369"/>
      <c r="DIS194" s="369"/>
      <c r="DIU194" s="369"/>
      <c r="DJA194" s="369"/>
      <c r="DJC194" s="369"/>
      <c r="DJI194" s="369"/>
      <c r="DJK194" s="369"/>
      <c r="DJQ194" s="369"/>
      <c r="DJS194" s="369"/>
      <c r="DJY194" s="369"/>
      <c r="DKA194" s="369"/>
      <c r="DKG194" s="369"/>
      <c r="DKI194" s="369"/>
      <c r="DKO194" s="369"/>
      <c r="DKQ194" s="369"/>
      <c r="DKW194" s="369"/>
      <c r="DKY194" s="369"/>
      <c r="DLE194" s="369"/>
      <c r="DLG194" s="369"/>
      <c r="DLM194" s="369"/>
      <c r="DLO194" s="369"/>
      <c r="DLU194" s="369"/>
      <c r="DLW194" s="369"/>
      <c r="DMC194" s="369"/>
      <c r="DME194" s="369"/>
      <c r="DMK194" s="369"/>
      <c r="DMM194" s="369"/>
      <c r="DMS194" s="369"/>
      <c r="DMU194" s="369"/>
      <c r="DNA194" s="369"/>
      <c r="DNC194" s="369"/>
      <c r="DNI194" s="369"/>
      <c r="DNK194" s="369"/>
      <c r="DNQ194" s="369"/>
      <c r="DNS194" s="369"/>
      <c r="DNY194" s="369"/>
      <c r="DOA194" s="369"/>
      <c r="DOG194" s="369"/>
      <c r="DOI194" s="369"/>
      <c r="DOO194" s="369"/>
      <c r="DOQ194" s="369"/>
      <c r="DOW194" s="369"/>
      <c r="DOY194" s="369"/>
      <c r="DPE194" s="369"/>
      <c r="DPG194" s="369"/>
      <c r="DPM194" s="369"/>
      <c r="DPO194" s="369"/>
      <c r="DPU194" s="369"/>
      <c r="DPW194" s="369"/>
      <c r="DQC194" s="369"/>
      <c r="DQE194" s="369"/>
      <c r="DQK194" s="369"/>
      <c r="DQM194" s="369"/>
      <c r="DQS194" s="369"/>
      <c r="DQU194" s="369"/>
      <c r="DRA194" s="369"/>
      <c r="DRC194" s="369"/>
      <c r="DRI194" s="369"/>
      <c r="DRK194" s="369"/>
      <c r="DRQ194" s="369"/>
      <c r="DRS194" s="369"/>
      <c r="DRY194" s="369"/>
      <c r="DSA194" s="369"/>
      <c r="DSG194" s="369"/>
      <c r="DSI194" s="369"/>
      <c r="DSO194" s="369"/>
      <c r="DSQ194" s="369"/>
      <c r="DSW194" s="369"/>
      <c r="DSY194" s="369"/>
      <c r="DTE194" s="369"/>
      <c r="DTG194" s="369"/>
      <c r="DTM194" s="369"/>
      <c r="DTO194" s="369"/>
      <c r="DTU194" s="369"/>
      <c r="DTW194" s="369"/>
      <c r="DUC194" s="369"/>
      <c r="DUE194" s="369"/>
      <c r="DUK194" s="369"/>
      <c r="DUM194" s="369"/>
      <c r="DUS194" s="369"/>
      <c r="DUU194" s="369"/>
      <c r="DVA194" s="369"/>
      <c r="DVC194" s="369"/>
      <c r="DVI194" s="369"/>
      <c r="DVK194" s="369"/>
      <c r="DVQ194" s="369"/>
      <c r="DVS194" s="369"/>
      <c r="DVY194" s="369"/>
      <c r="DWA194" s="369"/>
      <c r="DWG194" s="369"/>
      <c r="DWI194" s="369"/>
      <c r="DWO194" s="369"/>
      <c r="DWQ194" s="369"/>
      <c r="DWW194" s="369"/>
      <c r="DWY194" s="369"/>
      <c r="DXE194" s="369"/>
      <c r="DXG194" s="369"/>
      <c r="DXM194" s="369"/>
      <c r="DXO194" s="369"/>
      <c r="DXU194" s="369"/>
      <c r="DXW194" s="369"/>
      <c r="DYC194" s="369"/>
      <c r="DYE194" s="369"/>
      <c r="DYK194" s="369"/>
      <c r="DYM194" s="369"/>
      <c r="DYS194" s="369"/>
      <c r="DYU194" s="369"/>
      <c r="DZA194" s="369"/>
      <c r="DZC194" s="369"/>
      <c r="DZI194" s="369"/>
      <c r="DZK194" s="369"/>
      <c r="DZQ194" s="369"/>
      <c r="DZS194" s="369"/>
      <c r="DZY194" s="369"/>
      <c r="EAA194" s="369"/>
      <c r="EAG194" s="369"/>
      <c r="EAI194" s="369"/>
      <c r="EAO194" s="369"/>
      <c r="EAQ194" s="369"/>
      <c r="EAW194" s="369"/>
      <c r="EAY194" s="369"/>
      <c r="EBE194" s="369"/>
      <c r="EBG194" s="369"/>
      <c r="EBM194" s="369"/>
      <c r="EBO194" s="369"/>
      <c r="EBU194" s="369"/>
      <c r="EBW194" s="369"/>
      <c r="ECC194" s="369"/>
      <c r="ECE194" s="369"/>
      <c r="ECK194" s="369"/>
      <c r="ECM194" s="369"/>
      <c r="ECS194" s="369"/>
      <c r="ECU194" s="369"/>
      <c r="EDA194" s="369"/>
      <c r="EDC194" s="369"/>
      <c r="EDI194" s="369"/>
      <c r="EDK194" s="369"/>
      <c r="EDQ194" s="369"/>
      <c r="EDS194" s="369"/>
      <c r="EDY194" s="369"/>
      <c r="EEA194" s="369"/>
      <c r="EEG194" s="369"/>
      <c r="EEI194" s="369"/>
      <c r="EEO194" s="369"/>
      <c r="EEQ194" s="369"/>
      <c r="EEW194" s="369"/>
      <c r="EEY194" s="369"/>
      <c r="EFE194" s="369"/>
      <c r="EFG194" s="369"/>
      <c r="EFM194" s="369"/>
      <c r="EFO194" s="369"/>
      <c r="EFU194" s="369"/>
      <c r="EFW194" s="369"/>
      <c r="EGC194" s="369"/>
      <c r="EGE194" s="369"/>
      <c r="EGK194" s="369"/>
      <c r="EGM194" s="369"/>
      <c r="EGS194" s="369"/>
      <c r="EGU194" s="369"/>
      <c r="EHA194" s="369"/>
      <c r="EHC194" s="369"/>
      <c r="EHI194" s="369"/>
      <c r="EHK194" s="369"/>
      <c r="EHQ194" s="369"/>
      <c r="EHS194" s="369"/>
      <c r="EHY194" s="369"/>
      <c r="EIA194" s="369"/>
      <c r="EIG194" s="369"/>
      <c r="EII194" s="369"/>
      <c r="EIO194" s="369"/>
      <c r="EIQ194" s="369"/>
      <c r="EIW194" s="369"/>
      <c r="EIY194" s="369"/>
      <c r="EJE194" s="369"/>
      <c r="EJG194" s="369"/>
      <c r="EJM194" s="369"/>
      <c r="EJO194" s="369"/>
      <c r="EJU194" s="369"/>
      <c r="EJW194" s="369"/>
      <c r="EKC194" s="369"/>
      <c r="EKE194" s="369"/>
      <c r="EKK194" s="369"/>
      <c r="EKM194" s="369"/>
      <c r="EKS194" s="369"/>
      <c r="EKU194" s="369"/>
      <c r="ELA194" s="369"/>
      <c r="ELC194" s="369"/>
      <c r="ELI194" s="369"/>
      <c r="ELK194" s="369"/>
      <c r="ELQ194" s="369"/>
      <c r="ELS194" s="369"/>
      <c r="ELY194" s="369"/>
      <c r="EMA194" s="369"/>
      <c r="EMG194" s="369"/>
      <c r="EMI194" s="369"/>
      <c r="EMO194" s="369"/>
      <c r="EMQ194" s="369"/>
      <c r="EMW194" s="369"/>
      <c r="EMY194" s="369"/>
      <c r="ENE194" s="369"/>
      <c r="ENG194" s="369"/>
      <c r="ENM194" s="369"/>
      <c r="ENO194" s="369"/>
      <c r="ENU194" s="369"/>
      <c r="ENW194" s="369"/>
      <c r="EOC194" s="369"/>
      <c r="EOE194" s="369"/>
      <c r="EOK194" s="369"/>
      <c r="EOM194" s="369"/>
      <c r="EOS194" s="369"/>
      <c r="EOU194" s="369"/>
      <c r="EPA194" s="369"/>
      <c r="EPC194" s="369"/>
      <c r="EPI194" s="369"/>
      <c r="EPK194" s="369"/>
      <c r="EPQ194" s="369"/>
      <c r="EPS194" s="369"/>
      <c r="EPY194" s="369"/>
      <c r="EQA194" s="369"/>
      <c r="EQG194" s="369"/>
      <c r="EQI194" s="369"/>
      <c r="EQO194" s="369"/>
      <c r="EQQ194" s="369"/>
      <c r="EQW194" s="369"/>
      <c r="EQY194" s="369"/>
      <c r="ERE194" s="369"/>
      <c r="ERG194" s="369"/>
      <c r="ERM194" s="369"/>
      <c r="ERO194" s="369"/>
      <c r="ERU194" s="369"/>
      <c r="ERW194" s="369"/>
      <c r="ESC194" s="369"/>
      <c r="ESE194" s="369"/>
      <c r="ESK194" s="369"/>
      <c r="ESM194" s="369"/>
      <c r="ESS194" s="369"/>
      <c r="ESU194" s="369"/>
      <c r="ETA194" s="369"/>
      <c r="ETC194" s="369"/>
      <c r="ETI194" s="369"/>
      <c r="ETK194" s="369"/>
      <c r="ETQ194" s="369"/>
      <c r="ETS194" s="369"/>
      <c r="ETY194" s="369"/>
      <c r="EUA194" s="369"/>
      <c r="EUG194" s="369"/>
      <c r="EUI194" s="369"/>
      <c r="EUO194" s="369"/>
      <c r="EUQ194" s="369"/>
      <c r="EUW194" s="369"/>
      <c r="EUY194" s="369"/>
      <c r="EVE194" s="369"/>
      <c r="EVG194" s="369"/>
      <c r="EVM194" s="369"/>
      <c r="EVO194" s="369"/>
      <c r="EVU194" s="369"/>
      <c r="EVW194" s="369"/>
      <c r="EWC194" s="369"/>
      <c r="EWE194" s="369"/>
      <c r="EWK194" s="369"/>
      <c r="EWM194" s="369"/>
      <c r="EWS194" s="369"/>
      <c r="EWU194" s="369"/>
      <c r="EXA194" s="369"/>
      <c r="EXC194" s="369"/>
      <c r="EXI194" s="369"/>
      <c r="EXK194" s="369"/>
      <c r="EXQ194" s="369"/>
      <c r="EXS194" s="369"/>
      <c r="EXY194" s="369"/>
      <c r="EYA194" s="369"/>
      <c r="EYG194" s="369"/>
      <c r="EYI194" s="369"/>
      <c r="EYO194" s="369"/>
      <c r="EYQ194" s="369"/>
      <c r="EYW194" s="369"/>
      <c r="EYY194" s="369"/>
      <c r="EZE194" s="369"/>
      <c r="EZG194" s="369"/>
      <c r="EZM194" s="369"/>
      <c r="EZO194" s="369"/>
      <c r="EZU194" s="369"/>
      <c r="EZW194" s="369"/>
      <c r="FAC194" s="369"/>
      <c r="FAE194" s="369"/>
      <c r="FAK194" s="369"/>
      <c r="FAM194" s="369"/>
      <c r="FAS194" s="369"/>
      <c r="FAU194" s="369"/>
      <c r="FBA194" s="369"/>
      <c r="FBC194" s="369"/>
      <c r="FBI194" s="369"/>
      <c r="FBK194" s="369"/>
      <c r="FBQ194" s="369"/>
      <c r="FBS194" s="369"/>
      <c r="FBY194" s="369"/>
      <c r="FCA194" s="369"/>
      <c r="FCG194" s="369"/>
      <c r="FCI194" s="369"/>
      <c r="FCO194" s="369"/>
      <c r="FCQ194" s="369"/>
      <c r="FCW194" s="369"/>
      <c r="FCY194" s="369"/>
      <c r="FDE194" s="369"/>
      <c r="FDG194" s="369"/>
      <c r="FDM194" s="369"/>
      <c r="FDO194" s="369"/>
      <c r="FDU194" s="369"/>
      <c r="FDW194" s="369"/>
      <c r="FEC194" s="369"/>
      <c r="FEE194" s="369"/>
      <c r="FEK194" s="369"/>
      <c r="FEM194" s="369"/>
      <c r="FES194" s="369"/>
      <c r="FEU194" s="369"/>
      <c r="FFA194" s="369"/>
      <c r="FFC194" s="369"/>
      <c r="FFI194" s="369"/>
      <c r="FFK194" s="369"/>
      <c r="FFQ194" s="369"/>
      <c r="FFS194" s="369"/>
      <c r="FFY194" s="369"/>
      <c r="FGA194" s="369"/>
      <c r="FGG194" s="369"/>
      <c r="FGI194" s="369"/>
      <c r="FGO194" s="369"/>
      <c r="FGQ194" s="369"/>
      <c r="FGW194" s="369"/>
      <c r="FGY194" s="369"/>
      <c r="FHE194" s="369"/>
      <c r="FHG194" s="369"/>
      <c r="FHM194" s="369"/>
      <c r="FHO194" s="369"/>
      <c r="FHU194" s="369"/>
      <c r="FHW194" s="369"/>
      <c r="FIC194" s="369"/>
      <c r="FIE194" s="369"/>
      <c r="FIK194" s="369"/>
      <c r="FIM194" s="369"/>
      <c r="FIS194" s="369"/>
      <c r="FIU194" s="369"/>
      <c r="FJA194" s="369"/>
      <c r="FJC194" s="369"/>
      <c r="FJI194" s="369"/>
      <c r="FJK194" s="369"/>
      <c r="FJQ194" s="369"/>
      <c r="FJS194" s="369"/>
      <c r="FJY194" s="369"/>
      <c r="FKA194" s="369"/>
      <c r="FKG194" s="369"/>
      <c r="FKI194" s="369"/>
      <c r="FKO194" s="369"/>
      <c r="FKQ194" s="369"/>
      <c r="FKW194" s="369"/>
      <c r="FKY194" s="369"/>
      <c r="FLE194" s="369"/>
      <c r="FLG194" s="369"/>
      <c r="FLM194" s="369"/>
      <c r="FLO194" s="369"/>
      <c r="FLU194" s="369"/>
      <c r="FLW194" s="369"/>
      <c r="FMC194" s="369"/>
      <c r="FME194" s="369"/>
      <c r="FMK194" s="369"/>
      <c r="FMM194" s="369"/>
      <c r="FMS194" s="369"/>
      <c r="FMU194" s="369"/>
      <c r="FNA194" s="369"/>
      <c r="FNC194" s="369"/>
      <c r="FNI194" s="369"/>
      <c r="FNK194" s="369"/>
      <c r="FNQ194" s="369"/>
      <c r="FNS194" s="369"/>
      <c r="FNY194" s="369"/>
      <c r="FOA194" s="369"/>
      <c r="FOG194" s="369"/>
      <c r="FOI194" s="369"/>
      <c r="FOO194" s="369"/>
      <c r="FOQ194" s="369"/>
      <c r="FOW194" s="369"/>
      <c r="FOY194" s="369"/>
      <c r="FPE194" s="369"/>
      <c r="FPG194" s="369"/>
      <c r="FPM194" s="369"/>
      <c r="FPO194" s="369"/>
      <c r="FPU194" s="369"/>
      <c r="FPW194" s="369"/>
      <c r="FQC194" s="369"/>
      <c r="FQE194" s="369"/>
      <c r="FQK194" s="369"/>
      <c r="FQM194" s="369"/>
      <c r="FQS194" s="369"/>
      <c r="FQU194" s="369"/>
      <c r="FRA194" s="369"/>
      <c r="FRC194" s="369"/>
      <c r="FRI194" s="369"/>
      <c r="FRK194" s="369"/>
      <c r="FRQ194" s="369"/>
      <c r="FRS194" s="369"/>
      <c r="FRY194" s="369"/>
      <c r="FSA194" s="369"/>
      <c r="FSG194" s="369"/>
      <c r="FSI194" s="369"/>
      <c r="FSO194" s="369"/>
      <c r="FSQ194" s="369"/>
      <c r="FSW194" s="369"/>
      <c r="FSY194" s="369"/>
      <c r="FTE194" s="369"/>
      <c r="FTG194" s="369"/>
      <c r="FTM194" s="369"/>
      <c r="FTO194" s="369"/>
      <c r="FTU194" s="369"/>
      <c r="FTW194" s="369"/>
      <c r="FUC194" s="369"/>
      <c r="FUE194" s="369"/>
      <c r="FUK194" s="369"/>
      <c r="FUM194" s="369"/>
      <c r="FUS194" s="369"/>
      <c r="FUU194" s="369"/>
      <c r="FVA194" s="369"/>
      <c r="FVC194" s="369"/>
      <c r="FVI194" s="369"/>
      <c r="FVK194" s="369"/>
      <c r="FVQ194" s="369"/>
      <c r="FVS194" s="369"/>
      <c r="FVY194" s="369"/>
      <c r="FWA194" s="369"/>
      <c r="FWG194" s="369"/>
      <c r="FWI194" s="369"/>
      <c r="FWO194" s="369"/>
      <c r="FWQ194" s="369"/>
      <c r="FWW194" s="369"/>
      <c r="FWY194" s="369"/>
      <c r="FXE194" s="369"/>
      <c r="FXG194" s="369"/>
      <c r="FXM194" s="369"/>
      <c r="FXO194" s="369"/>
      <c r="FXU194" s="369"/>
      <c r="FXW194" s="369"/>
      <c r="FYC194" s="369"/>
      <c r="FYE194" s="369"/>
      <c r="FYK194" s="369"/>
      <c r="FYM194" s="369"/>
      <c r="FYS194" s="369"/>
      <c r="FYU194" s="369"/>
      <c r="FZA194" s="369"/>
      <c r="FZC194" s="369"/>
      <c r="FZI194" s="369"/>
      <c r="FZK194" s="369"/>
      <c r="FZQ194" s="369"/>
      <c r="FZS194" s="369"/>
      <c r="FZY194" s="369"/>
      <c r="GAA194" s="369"/>
      <c r="GAG194" s="369"/>
      <c r="GAI194" s="369"/>
      <c r="GAO194" s="369"/>
      <c r="GAQ194" s="369"/>
      <c r="GAW194" s="369"/>
      <c r="GAY194" s="369"/>
      <c r="GBE194" s="369"/>
      <c r="GBG194" s="369"/>
      <c r="GBM194" s="369"/>
      <c r="GBO194" s="369"/>
      <c r="GBU194" s="369"/>
      <c r="GBW194" s="369"/>
      <c r="GCC194" s="369"/>
      <c r="GCE194" s="369"/>
      <c r="GCK194" s="369"/>
      <c r="GCM194" s="369"/>
      <c r="GCS194" s="369"/>
      <c r="GCU194" s="369"/>
      <c r="GDA194" s="369"/>
      <c r="GDC194" s="369"/>
      <c r="GDI194" s="369"/>
      <c r="GDK194" s="369"/>
      <c r="GDQ194" s="369"/>
      <c r="GDS194" s="369"/>
      <c r="GDY194" s="369"/>
      <c r="GEA194" s="369"/>
      <c r="GEG194" s="369"/>
      <c r="GEI194" s="369"/>
      <c r="GEO194" s="369"/>
      <c r="GEQ194" s="369"/>
      <c r="GEW194" s="369"/>
      <c r="GEY194" s="369"/>
      <c r="GFE194" s="369"/>
      <c r="GFG194" s="369"/>
      <c r="GFM194" s="369"/>
      <c r="GFO194" s="369"/>
      <c r="GFU194" s="369"/>
      <c r="GFW194" s="369"/>
      <c r="GGC194" s="369"/>
      <c r="GGE194" s="369"/>
      <c r="GGK194" s="369"/>
      <c r="GGM194" s="369"/>
      <c r="GGS194" s="369"/>
      <c r="GGU194" s="369"/>
      <c r="GHA194" s="369"/>
      <c r="GHC194" s="369"/>
      <c r="GHI194" s="369"/>
      <c r="GHK194" s="369"/>
      <c r="GHQ194" s="369"/>
      <c r="GHS194" s="369"/>
      <c r="GHY194" s="369"/>
      <c r="GIA194" s="369"/>
      <c r="GIG194" s="369"/>
      <c r="GII194" s="369"/>
      <c r="GIO194" s="369"/>
      <c r="GIQ194" s="369"/>
      <c r="GIW194" s="369"/>
      <c r="GIY194" s="369"/>
      <c r="GJE194" s="369"/>
      <c r="GJG194" s="369"/>
      <c r="GJM194" s="369"/>
      <c r="GJO194" s="369"/>
      <c r="GJU194" s="369"/>
      <c r="GJW194" s="369"/>
      <c r="GKC194" s="369"/>
      <c r="GKE194" s="369"/>
      <c r="GKK194" s="369"/>
      <c r="GKM194" s="369"/>
      <c r="GKS194" s="369"/>
      <c r="GKU194" s="369"/>
      <c r="GLA194" s="369"/>
      <c r="GLC194" s="369"/>
      <c r="GLI194" s="369"/>
      <c r="GLK194" s="369"/>
      <c r="GLQ194" s="369"/>
      <c r="GLS194" s="369"/>
      <c r="GLY194" s="369"/>
      <c r="GMA194" s="369"/>
      <c r="GMG194" s="369"/>
      <c r="GMI194" s="369"/>
      <c r="GMO194" s="369"/>
      <c r="GMQ194" s="369"/>
      <c r="GMW194" s="369"/>
      <c r="GMY194" s="369"/>
      <c r="GNE194" s="369"/>
      <c r="GNG194" s="369"/>
      <c r="GNM194" s="369"/>
      <c r="GNO194" s="369"/>
      <c r="GNU194" s="369"/>
      <c r="GNW194" s="369"/>
      <c r="GOC194" s="369"/>
      <c r="GOE194" s="369"/>
      <c r="GOK194" s="369"/>
      <c r="GOM194" s="369"/>
      <c r="GOS194" s="369"/>
      <c r="GOU194" s="369"/>
      <c r="GPA194" s="369"/>
      <c r="GPC194" s="369"/>
      <c r="GPI194" s="369"/>
      <c r="GPK194" s="369"/>
      <c r="GPQ194" s="369"/>
      <c r="GPS194" s="369"/>
      <c r="GPY194" s="369"/>
      <c r="GQA194" s="369"/>
      <c r="GQG194" s="369"/>
      <c r="GQI194" s="369"/>
      <c r="GQO194" s="369"/>
      <c r="GQQ194" s="369"/>
      <c r="GQW194" s="369"/>
      <c r="GQY194" s="369"/>
      <c r="GRE194" s="369"/>
      <c r="GRG194" s="369"/>
      <c r="GRM194" s="369"/>
      <c r="GRO194" s="369"/>
      <c r="GRU194" s="369"/>
      <c r="GRW194" s="369"/>
      <c r="GSC194" s="369"/>
      <c r="GSE194" s="369"/>
      <c r="GSK194" s="369"/>
      <c r="GSM194" s="369"/>
      <c r="GSS194" s="369"/>
      <c r="GSU194" s="369"/>
      <c r="GTA194" s="369"/>
      <c r="GTC194" s="369"/>
      <c r="GTI194" s="369"/>
      <c r="GTK194" s="369"/>
      <c r="GTQ194" s="369"/>
      <c r="GTS194" s="369"/>
      <c r="GTY194" s="369"/>
      <c r="GUA194" s="369"/>
      <c r="GUG194" s="369"/>
      <c r="GUI194" s="369"/>
      <c r="GUO194" s="369"/>
      <c r="GUQ194" s="369"/>
      <c r="GUW194" s="369"/>
      <c r="GUY194" s="369"/>
      <c r="GVE194" s="369"/>
      <c r="GVG194" s="369"/>
      <c r="GVM194" s="369"/>
      <c r="GVO194" s="369"/>
      <c r="GVU194" s="369"/>
      <c r="GVW194" s="369"/>
      <c r="GWC194" s="369"/>
      <c r="GWE194" s="369"/>
      <c r="GWK194" s="369"/>
      <c r="GWM194" s="369"/>
      <c r="GWS194" s="369"/>
      <c r="GWU194" s="369"/>
      <c r="GXA194" s="369"/>
      <c r="GXC194" s="369"/>
      <c r="GXI194" s="369"/>
      <c r="GXK194" s="369"/>
      <c r="GXQ194" s="369"/>
      <c r="GXS194" s="369"/>
      <c r="GXY194" s="369"/>
      <c r="GYA194" s="369"/>
      <c r="GYG194" s="369"/>
      <c r="GYI194" s="369"/>
      <c r="GYO194" s="369"/>
      <c r="GYQ194" s="369"/>
      <c r="GYW194" s="369"/>
      <c r="GYY194" s="369"/>
      <c r="GZE194" s="369"/>
      <c r="GZG194" s="369"/>
      <c r="GZM194" s="369"/>
      <c r="GZO194" s="369"/>
      <c r="GZU194" s="369"/>
      <c r="GZW194" s="369"/>
      <c r="HAC194" s="369"/>
      <c r="HAE194" s="369"/>
      <c r="HAK194" s="369"/>
      <c r="HAM194" s="369"/>
      <c r="HAS194" s="369"/>
      <c r="HAU194" s="369"/>
      <c r="HBA194" s="369"/>
      <c r="HBC194" s="369"/>
      <c r="HBI194" s="369"/>
      <c r="HBK194" s="369"/>
      <c r="HBQ194" s="369"/>
      <c r="HBS194" s="369"/>
      <c r="HBY194" s="369"/>
      <c r="HCA194" s="369"/>
      <c r="HCG194" s="369"/>
      <c r="HCI194" s="369"/>
      <c r="HCO194" s="369"/>
      <c r="HCQ194" s="369"/>
      <c r="HCW194" s="369"/>
      <c r="HCY194" s="369"/>
      <c r="HDE194" s="369"/>
      <c r="HDG194" s="369"/>
      <c r="HDM194" s="369"/>
      <c r="HDO194" s="369"/>
      <c r="HDU194" s="369"/>
      <c r="HDW194" s="369"/>
      <c r="HEC194" s="369"/>
      <c r="HEE194" s="369"/>
      <c r="HEK194" s="369"/>
      <c r="HEM194" s="369"/>
      <c r="HES194" s="369"/>
      <c r="HEU194" s="369"/>
      <c r="HFA194" s="369"/>
      <c r="HFC194" s="369"/>
      <c r="HFI194" s="369"/>
      <c r="HFK194" s="369"/>
      <c r="HFQ194" s="369"/>
      <c r="HFS194" s="369"/>
      <c r="HFY194" s="369"/>
      <c r="HGA194" s="369"/>
      <c r="HGG194" s="369"/>
      <c r="HGI194" s="369"/>
      <c r="HGO194" s="369"/>
      <c r="HGQ194" s="369"/>
      <c r="HGW194" s="369"/>
      <c r="HGY194" s="369"/>
      <c r="HHE194" s="369"/>
      <c r="HHG194" s="369"/>
      <c r="HHM194" s="369"/>
      <c r="HHO194" s="369"/>
      <c r="HHU194" s="369"/>
      <c r="HHW194" s="369"/>
      <c r="HIC194" s="369"/>
      <c r="HIE194" s="369"/>
      <c r="HIK194" s="369"/>
      <c r="HIM194" s="369"/>
      <c r="HIS194" s="369"/>
      <c r="HIU194" s="369"/>
      <c r="HJA194" s="369"/>
      <c r="HJC194" s="369"/>
      <c r="HJI194" s="369"/>
      <c r="HJK194" s="369"/>
      <c r="HJQ194" s="369"/>
      <c r="HJS194" s="369"/>
      <c r="HJY194" s="369"/>
      <c r="HKA194" s="369"/>
      <c r="HKG194" s="369"/>
      <c r="HKI194" s="369"/>
      <c r="HKO194" s="369"/>
      <c r="HKQ194" s="369"/>
      <c r="HKW194" s="369"/>
      <c r="HKY194" s="369"/>
      <c r="HLE194" s="369"/>
      <c r="HLG194" s="369"/>
      <c r="HLM194" s="369"/>
      <c r="HLO194" s="369"/>
      <c r="HLU194" s="369"/>
      <c r="HLW194" s="369"/>
      <c r="HMC194" s="369"/>
      <c r="HME194" s="369"/>
      <c r="HMK194" s="369"/>
      <c r="HMM194" s="369"/>
      <c r="HMS194" s="369"/>
      <c r="HMU194" s="369"/>
      <c r="HNA194" s="369"/>
      <c r="HNC194" s="369"/>
      <c r="HNI194" s="369"/>
      <c r="HNK194" s="369"/>
      <c r="HNQ194" s="369"/>
      <c r="HNS194" s="369"/>
      <c r="HNY194" s="369"/>
      <c r="HOA194" s="369"/>
      <c r="HOG194" s="369"/>
      <c r="HOI194" s="369"/>
      <c r="HOO194" s="369"/>
      <c r="HOQ194" s="369"/>
      <c r="HOW194" s="369"/>
      <c r="HOY194" s="369"/>
      <c r="HPE194" s="369"/>
      <c r="HPG194" s="369"/>
      <c r="HPM194" s="369"/>
      <c r="HPO194" s="369"/>
      <c r="HPU194" s="369"/>
      <c r="HPW194" s="369"/>
      <c r="HQC194" s="369"/>
      <c r="HQE194" s="369"/>
      <c r="HQK194" s="369"/>
      <c r="HQM194" s="369"/>
      <c r="HQS194" s="369"/>
      <c r="HQU194" s="369"/>
      <c r="HRA194" s="369"/>
      <c r="HRC194" s="369"/>
      <c r="HRI194" s="369"/>
      <c r="HRK194" s="369"/>
      <c r="HRQ194" s="369"/>
      <c r="HRS194" s="369"/>
      <c r="HRY194" s="369"/>
      <c r="HSA194" s="369"/>
      <c r="HSG194" s="369"/>
      <c r="HSI194" s="369"/>
      <c r="HSO194" s="369"/>
      <c r="HSQ194" s="369"/>
      <c r="HSW194" s="369"/>
      <c r="HSY194" s="369"/>
      <c r="HTE194" s="369"/>
      <c r="HTG194" s="369"/>
      <c r="HTM194" s="369"/>
      <c r="HTO194" s="369"/>
      <c r="HTU194" s="369"/>
      <c r="HTW194" s="369"/>
      <c r="HUC194" s="369"/>
      <c r="HUE194" s="369"/>
      <c r="HUK194" s="369"/>
      <c r="HUM194" s="369"/>
      <c r="HUS194" s="369"/>
      <c r="HUU194" s="369"/>
      <c r="HVA194" s="369"/>
      <c r="HVC194" s="369"/>
      <c r="HVI194" s="369"/>
      <c r="HVK194" s="369"/>
      <c r="HVQ194" s="369"/>
      <c r="HVS194" s="369"/>
      <c r="HVY194" s="369"/>
      <c r="HWA194" s="369"/>
      <c r="HWG194" s="369"/>
      <c r="HWI194" s="369"/>
      <c r="HWO194" s="369"/>
      <c r="HWQ194" s="369"/>
      <c r="HWW194" s="369"/>
      <c r="HWY194" s="369"/>
      <c r="HXE194" s="369"/>
      <c r="HXG194" s="369"/>
      <c r="HXM194" s="369"/>
      <c r="HXO194" s="369"/>
      <c r="HXU194" s="369"/>
      <c r="HXW194" s="369"/>
      <c r="HYC194" s="369"/>
      <c r="HYE194" s="369"/>
      <c r="HYK194" s="369"/>
      <c r="HYM194" s="369"/>
      <c r="HYS194" s="369"/>
      <c r="HYU194" s="369"/>
      <c r="HZA194" s="369"/>
      <c r="HZC194" s="369"/>
      <c r="HZI194" s="369"/>
      <c r="HZK194" s="369"/>
      <c r="HZQ194" s="369"/>
      <c r="HZS194" s="369"/>
      <c r="HZY194" s="369"/>
      <c r="IAA194" s="369"/>
      <c r="IAG194" s="369"/>
      <c r="IAI194" s="369"/>
      <c r="IAO194" s="369"/>
      <c r="IAQ194" s="369"/>
      <c r="IAW194" s="369"/>
      <c r="IAY194" s="369"/>
      <c r="IBE194" s="369"/>
      <c r="IBG194" s="369"/>
      <c r="IBM194" s="369"/>
      <c r="IBO194" s="369"/>
      <c r="IBU194" s="369"/>
      <c r="IBW194" s="369"/>
      <c r="ICC194" s="369"/>
      <c r="ICE194" s="369"/>
      <c r="ICK194" s="369"/>
      <c r="ICM194" s="369"/>
      <c r="ICS194" s="369"/>
      <c r="ICU194" s="369"/>
      <c r="IDA194" s="369"/>
      <c r="IDC194" s="369"/>
      <c r="IDI194" s="369"/>
      <c r="IDK194" s="369"/>
      <c r="IDQ194" s="369"/>
      <c r="IDS194" s="369"/>
      <c r="IDY194" s="369"/>
      <c r="IEA194" s="369"/>
      <c r="IEG194" s="369"/>
      <c r="IEI194" s="369"/>
      <c r="IEO194" s="369"/>
      <c r="IEQ194" s="369"/>
      <c r="IEW194" s="369"/>
      <c r="IEY194" s="369"/>
      <c r="IFE194" s="369"/>
      <c r="IFG194" s="369"/>
      <c r="IFM194" s="369"/>
      <c r="IFO194" s="369"/>
      <c r="IFU194" s="369"/>
      <c r="IFW194" s="369"/>
      <c r="IGC194" s="369"/>
      <c r="IGE194" s="369"/>
      <c r="IGK194" s="369"/>
      <c r="IGM194" s="369"/>
      <c r="IGS194" s="369"/>
      <c r="IGU194" s="369"/>
      <c r="IHA194" s="369"/>
      <c r="IHC194" s="369"/>
      <c r="IHI194" s="369"/>
      <c r="IHK194" s="369"/>
      <c r="IHQ194" s="369"/>
      <c r="IHS194" s="369"/>
      <c r="IHY194" s="369"/>
      <c r="IIA194" s="369"/>
      <c r="IIG194" s="369"/>
      <c r="III194" s="369"/>
      <c r="IIO194" s="369"/>
      <c r="IIQ194" s="369"/>
      <c r="IIW194" s="369"/>
      <c r="IIY194" s="369"/>
      <c r="IJE194" s="369"/>
      <c r="IJG194" s="369"/>
      <c r="IJM194" s="369"/>
      <c r="IJO194" s="369"/>
      <c r="IJU194" s="369"/>
      <c r="IJW194" s="369"/>
      <c r="IKC194" s="369"/>
      <c r="IKE194" s="369"/>
      <c r="IKK194" s="369"/>
      <c r="IKM194" s="369"/>
      <c r="IKS194" s="369"/>
      <c r="IKU194" s="369"/>
      <c r="ILA194" s="369"/>
      <c r="ILC194" s="369"/>
      <c r="ILI194" s="369"/>
      <c r="ILK194" s="369"/>
      <c r="ILQ194" s="369"/>
      <c r="ILS194" s="369"/>
      <c r="ILY194" s="369"/>
      <c r="IMA194" s="369"/>
      <c r="IMG194" s="369"/>
      <c r="IMI194" s="369"/>
      <c r="IMO194" s="369"/>
      <c r="IMQ194" s="369"/>
      <c r="IMW194" s="369"/>
      <c r="IMY194" s="369"/>
      <c r="INE194" s="369"/>
      <c r="ING194" s="369"/>
      <c r="INM194" s="369"/>
      <c r="INO194" s="369"/>
      <c r="INU194" s="369"/>
      <c r="INW194" s="369"/>
      <c r="IOC194" s="369"/>
      <c r="IOE194" s="369"/>
      <c r="IOK194" s="369"/>
      <c r="IOM194" s="369"/>
      <c r="IOS194" s="369"/>
      <c r="IOU194" s="369"/>
      <c r="IPA194" s="369"/>
      <c r="IPC194" s="369"/>
      <c r="IPI194" s="369"/>
      <c r="IPK194" s="369"/>
      <c r="IPQ194" s="369"/>
      <c r="IPS194" s="369"/>
      <c r="IPY194" s="369"/>
      <c r="IQA194" s="369"/>
      <c r="IQG194" s="369"/>
      <c r="IQI194" s="369"/>
      <c r="IQO194" s="369"/>
      <c r="IQQ194" s="369"/>
      <c r="IQW194" s="369"/>
      <c r="IQY194" s="369"/>
      <c r="IRE194" s="369"/>
      <c r="IRG194" s="369"/>
      <c r="IRM194" s="369"/>
      <c r="IRO194" s="369"/>
      <c r="IRU194" s="369"/>
      <c r="IRW194" s="369"/>
      <c r="ISC194" s="369"/>
      <c r="ISE194" s="369"/>
      <c r="ISK194" s="369"/>
      <c r="ISM194" s="369"/>
      <c r="ISS194" s="369"/>
      <c r="ISU194" s="369"/>
      <c r="ITA194" s="369"/>
      <c r="ITC194" s="369"/>
      <c r="ITI194" s="369"/>
      <c r="ITK194" s="369"/>
      <c r="ITQ194" s="369"/>
      <c r="ITS194" s="369"/>
      <c r="ITY194" s="369"/>
      <c r="IUA194" s="369"/>
      <c r="IUG194" s="369"/>
      <c r="IUI194" s="369"/>
      <c r="IUO194" s="369"/>
      <c r="IUQ194" s="369"/>
      <c r="IUW194" s="369"/>
      <c r="IUY194" s="369"/>
      <c r="IVE194" s="369"/>
      <c r="IVG194" s="369"/>
      <c r="IVM194" s="369"/>
      <c r="IVO194" s="369"/>
      <c r="IVU194" s="369"/>
      <c r="IVW194" s="369"/>
      <c r="IWC194" s="369"/>
      <c r="IWE194" s="369"/>
      <c r="IWK194" s="369"/>
      <c r="IWM194" s="369"/>
      <c r="IWS194" s="369"/>
      <c r="IWU194" s="369"/>
      <c r="IXA194" s="369"/>
      <c r="IXC194" s="369"/>
      <c r="IXI194" s="369"/>
      <c r="IXK194" s="369"/>
      <c r="IXQ194" s="369"/>
      <c r="IXS194" s="369"/>
      <c r="IXY194" s="369"/>
      <c r="IYA194" s="369"/>
      <c r="IYG194" s="369"/>
      <c r="IYI194" s="369"/>
      <c r="IYO194" s="369"/>
      <c r="IYQ194" s="369"/>
      <c r="IYW194" s="369"/>
      <c r="IYY194" s="369"/>
      <c r="IZE194" s="369"/>
      <c r="IZG194" s="369"/>
      <c r="IZM194" s="369"/>
      <c r="IZO194" s="369"/>
      <c r="IZU194" s="369"/>
      <c r="IZW194" s="369"/>
      <c r="JAC194" s="369"/>
      <c r="JAE194" s="369"/>
      <c r="JAK194" s="369"/>
      <c r="JAM194" s="369"/>
      <c r="JAS194" s="369"/>
      <c r="JAU194" s="369"/>
      <c r="JBA194" s="369"/>
      <c r="JBC194" s="369"/>
      <c r="JBI194" s="369"/>
      <c r="JBK194" s="369"/>
      <c r="JBQ194" s="369"/>
      <c r="JBS194" s="369"/>
      <c r="JBY194" s="369"/>
      <c r="JCA194" s="369"/>
      <c r="JCG194" s="369"/>
      <c r="JCI194" s="369"/>
      <c r="JCO194" s="369"/>
      <c r="JCQ194" s="369"/>
      <c r="JCW194" s="369"/>
      <c r="JCY194" s="369"/>
      <c r="JDE194" s="369"/>
      <c r="JDG194" s="369"/>
      <c r="JDM194" s="369"/>
      <c r="JDO194" s="369"/>
      <c r="JDU194" s="369"/>
      <c r="JDW194" s="369"/>
      <c r="JEC194" s="369"/>
      <c r="JEE194" s="369"/>
      <c r="JEK194" s="369"/>
      <c r="JEM194" s="369"/>
      <c r="JES194" s="369"/>
      <c r="JEU194" s="369"/>
      <c r="JFA194" s="369"/>
      <c r="JFC194" s="369"/>
      <c r="JFI194" s="369"/>
      <c r="JFK194" s="369"/>
      <c r="JFQ194" s="369"/>
      <c r="JFS194" s="369"/>
      <c r="JFY194" s="369"/>
      <c r="JGA194" s="369"/>
      <c r="JGG194" s="369"/>
      <c r="JGI194" s="369"/>
      <c r="JGO194" s="369"/>
      <c r="JGQ194" s="369"/>
      <c r="JGW194" s="369"/>
      <c r="JGY194" s="369"/>
      <c r="JHE194" s="369"/>
      <c r="JHG194" s="369"/>
      <c r="JHM194" s="369"/>
      <c r="JHO194" s="369"/>
      <c r="JHU194" s="369"/>
      <c r="JHW194" s="369"/>
      <c r="JIC194" s="369"/>
      <c r="JIE194" s="369"/>
      <c r="JIK194" s="369"/>
      <c r="JIM194" s="369"/>
      <c r="JIS194" s="369"/>
      <c r="JIU194" s="369"/>
      <c r="JJA194" s="369"/>
      <c r="JJC194" s="369"/>
      <c r="JJI194" s="369"/>
      <c r="JJK194" s="369"/>
      <c r="JJQ194" s="369"/>
      <c r="JJS194" s="369"/>
      <c r="JJY194" s="369"/>
      <c r="JKA194" s="369"/>
      <c r="JKG194" s="369"/>
      <c r="JKI194" s="369"/>
      <c r="JKO194" s="369"/>
      <c r="JKQ194" s="369"/>
      <c r="JKW194" s="369"/>
      <c r="JKY194" s="369"/>
      <c r="JLE194" s="369"/>
      <c r="JLG194" s="369"/>
      <c r="JLM194" s="369"/>
      <c r="JLO194" s="369"/>
      <c r="JLU194" s="369"/>
      <c r="JLW194" s="369"/>
      <c r="JMC194" s="369"/>
      <c r="JME194" s="369"/>
      <c r="JMK194" s="369"/>
      <c r="JMM194" s="369"/>
      <c r="JMS194" s="369"/>
      <c r="JMU194" s="369"/>
      <c r="JNA194" s="369"/>
      <c r="JNC194" s="369"/>
      <c r="JNI194" s="369"/>
      <c r="JNK194" s="369"/>
      <c r="JNQ194" s="369"/>
      <c r="JNS194" s="369"/>
      <c r="JNY194" s="369"/>
      <c r="JOA194" s="369"/>
      <c r="JOG194" s="369"/>
      <c r="JOI194" s="369"/>
      <c r="JOO194" s="369"/>
      <c r="JOQ194" s="369"/>
      <c r="JOW194" s="369"/>
      <c r="JOY194" s="369"/>
      <c r="JPE194" s="369"/>
      <c r="JPG194" s="369"/>
      <c r="JPM194" s="369"/>
      <c r="JPO194" s="369"/>
      <c r="JPU194" s="369"/>
      <c r="JPW194" s="369"/>
      <c r="JQC194" s="369"/>
      <c r="JQE194" s="369"/>
      <c r="JQK194" s="369"/>
      <c r="JQM194" s="369"/>
      <c r="JQS194" s="369"/>
      <c r="JQU194" s="369"/>
      <c r="JRA194" s="369"/>
      <c r="JRC194" s="369"/>
      <c r="JRI194" s="369"/>
      <c r="JRK194" s="369"/>
      <c r="JRQ194" s="369"/>
      <c r="JRS194" s="369"/>
      <c r="JRY194" s="369"/>
      <c r="JSA194" s="369"/>
      <c r="JSG194" s="369"/>
      <c r="JSI194" s="369"/>
      <c r="JSO194" s="369"/>
      <c r="JSQ194" s="369"/>
      <c r="JSW194" s="369"/>
      <c r="JSY194" s="369"/>
      <c r="JTE194" s="369"/>
      <c r="JTG194" s="369"/>
      <c r="JTM194" s="369"/>
      <c r="JTO194" s="369"/>
      <c r="JTU194" s="369"/>
      <c r="JTW194" s="369"/>
      <c r="JUC194" s="369"/>
      <c r="JUE194" s="369"/>
      <c r="JUK194" s="369"/>
      <c r="JUM194" s="369"/>
      <c r="JUS194" s="369"/>
      <c r="JUU194" s="369"/>
      <c r="JVA194" s="369"/>
      <c r="JVC194" s="369"/>
      <c r="JVI194" s="369"/>
      <c r="JVK194" s="369"/>
      <c r="JVQ194" s="369"/>
      <c r="JVS194" s="369"/>
      <c r="JVY194" s="369"/>
      <c r="JWA194" s="369"/>
      <c r="JWG194" s="369"/>
      <c r="JWI194" s="369"/>
      <c r="JWO194" s="369"/>
      <c r="JWQ194" s="369"/>
      <c r="JWW194" s="369"/>
      <c r="JWY194" s="369"/>
      <c r="JXE194" s="369"/>
      <c r="JXG194" s="369"/>
      <c r="JXM194" s="369"/>
      <c r="JXO194" s="369"/>
      <c r="JXU194" s="369"/>
      <c r="JXW194" s="369"/>
      <c r="JYC194" s="369"/>
      <c r="JYE194" s="369"/>
      <c r="JYK194" s="369"/>
      <c r="JYM194" s="369"/>
      <c r="JYS194" s="369"/>
      <c r="JYU194" s="369"/>
      <c r="JZA194" s="369"/>
      <c r="JZC194" s="369"/>
      <c r="JZI194" s="369"/>
      <c r="JZK194" s="369"/>
      <c r="JZQ194" s="369"/>
      <c r="JZS194" s="369"/>
      <c r="JZY194" s="369"/>
      <c r="KAA194" s="369"/>
      <c r="KAG194" s="369"/>
      <c r="KAI194" s="369"/>
      <c r="KAO194" s="369"/>
      <c r="KAQ194" s="369"/>
      <c r="KAW194" s="369"/>
      <c r="KAY194" s="369"/>
      <c r="KBE194" s="369"/>
      <c r="KBG194" s="369"/>
      <c r="KBM194" s="369"/>
      <c r="KBO194" s="369"/>
      <c r="KBU194" s="369"/>
      <c r="KBW194" s="369"/>
      <c r="KCC194" s="369"/>
      <c r="KCE194" s="369"/>
      <c r="KCK194" s="369"/>
      <c r="KCM194" s="369"/>
      <c r="KCS194" s="369"/>
      <c r="KCU194" s="369"/>
      <c r="KDA194" s="369"/>
      <c r="KDC194" s="369"/>
      <c r="KDI194" s="369"/>
      <c r="KDK194" s="369"/>
      <c r="KDQ194" s="369"/>
      <c r="KDS194" s="369"/>
      <c r="KDY194" s="369"/>
      <c r="KEA194" s="369"/>
      <c r="KEG194" s="369"/>
      <c r="KEI194" s="369"/>
      <c r="KEO194" s="369"/>
      <c r="KEQ194" s="369"/>
      <c r="KEW194" s="369"/>
      <c r="KEY194" s="369"/>
      <c r="KFE194" s="369"/>
      <c r="KFG194" s="369"/>
      <c r="KFM194" s="369"/>
      <c r="KFO194" s="369"/>
      <c r="KFU194" s="369"/>
      <c r="KFW194" s="369"/>
      <c r="KGC194" s="369"/>
      <c r="KGE194" s="369"/>
      <c r="KGK194" s="369"/>
      <c r="KGM194" s="369"/>
      <c r="KGS194" s="369"/>
      <c r="KGU194" s="369"/>
      <c r="KHA194" s="369"/>
      <c r="KHC194" s="369"/>
      <c r="KHI194" s="369"/>
      <c r="KHK194" s="369"/>
      <c r="KHQ194" s="369"/>
      <c r="KHS194" s="369"/>
      <c r="KHY194" s="369"/>
      <c r="KIA194" s="369"/>
      <c r="KIG194" s="369"/>
      <c r="KII194" s="369"/>
      <c r="KIO194" s="369"/>
      <c r="KIQ194" s="369"/>
      <c r="KIW194" s="369"/>
      <c r="KIY194" s="369"/>
      <c r="KJE194" s="369"/>
      <c r="KJG194" s="369"/>
      <c r="KJM194" s="369"/>
      <c r="KJO194" s="369"/>
      <c r="KJU194" s="369"/>
      <c r="KJW194" s="369"/>
      <c r="KKC194" s="369"/>
      <c r="KKE194" s="369"/>
      <c r="KKK194" s="369"/>
      <c r="KKM194" s="369"/>
      <c r="KKS194" s="369"/>
      <c r="KKU194" s="369"/>
      <c r="KLA194" s="369"/>
      <c r="KLC194" s="369"/>
      <c r="KLI194" s="369"/>
      <c r="KLK194" s="369"/>
      <c r="KLQ194" s="369"/>
      <c r="KLS194" s="369"/>
      <c r="KLY194" s="369"/>
      <c r="KMA194" s="369"/>
      <c r="KMG194" s="369"/>
      <c r="KMI194" s="369"/>
      <c r="KMO194" s="369"/>
      <c r="KMQ194" s="369"/>
      <c r="KMW194" s="369"/>
      <c r="KMY194" s="369"/>
      <c r="KNE194" s="369"/>
      <c r="KNG194" s="369"/>
      <c r="KNM194" s="369"/>
      <c r="KNO194" s="369"/>
      <c r="KNU194" s="369"/>
      <c r="KNW194" s="369"/>
      <c r="KOC194" s="369"/>
      <c r="KOE194" s="369"/>
      <c r="KOK194" s="369"/>
      <c r="KOM194" s="369"/>
      <c r="KOS194" s="369"/>
      <c r="KOU194" s="369"/>
      <c r="KPA194" s="369"/>
      <c r="KPC194" s="369"/>
      <c r="KPI194" s="369"/>
      <c r="KPK194" s="369"/>
      <c r="KPQ194" s="369"/>
      <c r="KPS194" s="369"/>
      <c r="KPY194" s="369"/>
      <c r="KQA194" s="369"/>
      <c r="KQG194" s="369"/>
      <c r="KQI194" s="369"/>
      <c r="KQO194" s="369"/>
      <c r="KQQ194" s="369"/>
      <c r="KQW194" s="369"/>
      <c r="KQY194" s="369"/>
      <c r="KRE194" s="369"/>
      <c r="KRG194" s="369"/>
      <c r="KRM194" s="369"/>
      <c r="KRO194" s="369"/>
      <c r="KRU194" s="369"/>
      <c r="KRW194" s="369"/>
      <c r="KSC194" s="369"/>
      <c r="KSE194" s="369"/>
      <c r="KSK194" s="369"/>
      <c r="KSM194" s="369"/>
      <c r="KSS194" s="369"/>
      <c r="KSU194" s="369"/>
      <c r="KTA194" s="369"/>
      <c r="KTC194" s="369"/>
      <c r="KTI194" s="369"/>
      <c r="KTK194" s="369"/>
      <c r="KTQ194" s="369"/>
      <c r="KTS194" s="369"/>
      <c r="KTY194" s="369"/>
      <c r="KUA194" s="369"/>
      <c r="KUG194" s="369"/>
      <c r="KUI194" s="369"/>
      <c r="KUO194" s="369"/>
      <c r="KUQ194" s="369"/>
      <c r="KUW194" s="369"/>
      <c r="KUY194" s="369"/>
      <c r="KVE194" s="369"/>
      <c r="KVG194" s="369"/>
      <c r="KVM194" s="369"/>
      <c r="KVO194" s="369"/>
      <c r="KVU194" s="369"/>
      <c r="KVW194" s="369"/>
      <c r="KWC194" s="369"/>
      <c r="KWE194" s="369"/>
      <c r="KWK194" s="369"/>
      <c r="KWM194" s="369"/>
      <c r="KWS194" s="369"/>
      <c r="KWU194" s="369"/>
      <c r="KXA194" s="369"/>
      <c r="KXC194" s="369"/>
      <c r="KXI194" s="369"/>
      <c r="KXK194" s="369"/>
      <c r="KXQ194" s="369"/>
      <c r="KXS194" s="369"/>
      <c r="KXY194" s="369"/>
      <c r="KYA194" s="369"/>
      <c r="KYG194" s="369"/>
      <c r="KYI194" s="369"/>
      <c r="KYO194" s="369"/>
      <c r="KYQ194" s="369"/>
      <c r="KYW194" s="369"/>
      <c r="KYY194" s="369"/>
      <c r="KZE194" s="369"/>
      <c r="KZG194" s="369"/>
      <c r="KZM194" s="369"/>
      <c r="KZO194" s="369"/>
      <c r="KZU194" s="369"/>
      <c r="KZW194" s="369"/>
      <c r="LAC194" s="369"/>
      <c r="LAE194" s="369"/>
      <c r="LAK194" s="369"/>
      <c r="LAM194" s="369"/>
      <c r="LAS194" s="369"/>
      <c r="LAU194" s="369"/>
      <c r="LBA194" s="369"/>
      <c r="LBC194" s="369"/>
      <c r="LBI194" s="369"/>
      <c r="LBK194" s="369"/>
      <c r="LBQ194" s="369"/>
      <c r="LBS194" s="369"/>
      <c r="LBY194" s="369"/>
      <c r="LCA194" s="369"/>
      <c r="LCG194" s="369"/>
      <c r="LCI194" s="369"/>
      <c r="LCO194" s="369"/>
      <c r="LCQ194" s="369"/>
      <c r="LCW194" s="369"/>
      <c r="LCY194" s="369"/>
      <c r="LDE194" s="369"/>
      <c r="LDG194" s="369"/>
      <c r="LDM194" s="369"/>
      <c r="LDO194" s="369"/>
      <c r="LDU194" s="369"/>
      <c r="LDW194" s="369"/>
      <c r="LEC194" s="369"/>
      <c r="LEE194" s="369"/>
      <c r="LEK194" s="369"/>
      <c r="LEM194" s="369"/>
      <c r="LES194" s="369"/>
      <c r="LEU194" s="369"/>
      <c r="LFA194" s="369"/>
      <c r="LFC194" s="369"/>
      <c r="LFI194" s="369"/>
      <c r="LFK194" s="369"/>
      <c r="LFQ194" s="369"/>
      <c r="LFS194" s="369"/>
      <c r="LFY194" s="369"/>
      <c r="LGA194" s="369"/>
      <c r="LGG194" s="369"/>
      <c r="LGI194" s="369"/>
      <c r="LGO194" s="369"/>
      <c r="LGQ194" s="369"/>
      <c r="LGW194" s="369"/>
      <c r="LGY194" s="369"/>
      <c r="LHE194" s="369"/>
      <c r="LHG194" s="369"/>
      <c r="LHM194" s="369"/>
      <c r="LHO194" s="369"/>
      <c r="LHU194" s="369"/>
      <c r="LHW194" s="369"/>
      <c r="LIC194" s="369"/>
      <c r="LIE194" s="369"/>
      <c r="LIK194" s="369"/>
      <c r="LIM194" s="369"/>
      <c r="LIS194" s="369"/>
      <c r="LIU194" s="369"/>
      <c r="LJA194" s="369"/>
      <c r="LJC194" s="369"/>
      <c r="LJI194" s="369"/>
      <c r="LJK194" s="369"/>
      <c r="LJQ194" s="369"/>
      <c r="LJS194" s="369"/>
      <c r="LJY194" s="369"/>
      <c r="LKA194" s="369"/>
      <c r="LKG194" s="369"/>
      <c r="LKI194" s="369"/>
      <c r="LKO194" s="369"/>
      <c r="LKQ194" s="369"/>
      <c r="LKW194" s="369"/>
      <c r="LKY194" s="369"/>
      <c r="LLE194" s="369"/>
      <c r="LLG194" s="369"/>
      <c r="LLM194" s="369"/>
      <c r="LLO194" s="369"/>
      <c r="LLU194" s="369"/>
      <c r="LLW194" s="369"/>
      <c r="LMC194" s="369"/>
      <c r="LME194" s="369"/>
      <c r="LMK194" s="369"/>
      <c r="LMM194" s="369"/>
      <c r="LMS194" s="369"/>
      <c r="LMU194" s="369"/>
      <c r="LNA194" s="369"/>
      <c r="LNC194" s="369"/>
      <c r="LNI194" s="369"/>
      <c r="LNK194" s="369"/>
      <c r="LNQ194" s="369"/>
      <c r="LNS194" s="369"/>
      <c r="LNY194" s="369"/>
      <c r="LOA194" s="369"/>
      <c r="LOG194" s="369"/>
      <c r="LOI194" s="369"/>
      <c r="LOO194" s="369"/>
      <c r="LOQ194" s="369"/>
      <c r="LOW194" s="369"/>
      <c r="LOY194" s="369"/>
      <c r="LPE194" s="369"/>
      <c r="LPG194" s="369"/>
      <c r="LPM194" s="369"/>
      <c r="LPO194" s="369"/>
      <c r="LPU194" s="369"/>
      <c r="LPW194" s="369"/>
      <c r="LQC194" s="369"/>
      <c r="LQE194" s="369"/>
      <c r="LQK194" s="369"/>
      <c r="LQM194" s="369"/>
      <c r="LQS194" s="369"/>
      <c r="LQU194" s="369"/>
      <c r="LRA194" s="369"/>
      <c r="LRC194" s="369"/>
      <c r="LRI194" s="369"/>
      <c r="LRK194" s="369"/>
      <c r="LRQ194" s="369"/>
      <c r="LRS194" s="369"/>
      <c r="LRY194" s="369"/>
      <c r="LSA194" s="369"/>
      <c r="LSG194" s="369"/>
      <c r="LSI194" s="369"/>
      <c r="LSO194" s="369"/>
      <c r="LSQ194" s="369"/>
      <c r="LSW194" s="369"/>
      <c r="LSY194" s="369"/>
      <c r="LTE194" s="369"/>
      <c r="LTG194" s="369"/>
      <c r="LTM194" s="369"/>
      <c r="LTO194" s="369"/>
      <c r="LTU194" s="369"/>
      <c r="LTW194" s="369"/>
      <c r="LUC194" s="369"/>
      <c r="LUE194" s="369"/>
      <c r="LUK194" s="369"/>
      <c r="LUM194" s="369"/>
      <c r="LUS194" s="369"/>
      <c r="LUU194" s="369"/>
      <c r="LVA194" s="369"/>
      <c r="LVC194" s="369"/>
      <c r="LVI194" s="369"/>
      <c r="LVK194" s="369"/>
      <c r="LVQ194" s="369"/>
      <c r="LVS194" s="369"/>
      <c r="LVY194" s="369"/>
      <c r="LWA194" s="369"/>
      <c r="LWG194" s="369"/>
      <c r="LWI194" s="369"/>
      <c r="LWO194" s="369"/>
      <c r="LWQ194" s="369"/>
      <c r="LWW194" s="369"/>
      <c r="LWY194" s="369"/>
      <c r="LXE194" s="369"/>
      <c r="LXG194" s="369"/>
      <c r="LXM194" s="369"/>
      <c r="LXO194" s="369"/>
      <c r="LXU194" s="369"/>
      <c r="LXW194" s="369"/>
      <c r="LYC194" s="369"/>
      <c r="LYE194" s="369"/>
      <c r="LYK194" s="369"/>
      <c r="LYM194" s="369"/>
      <c r="LYS194" s="369"/>
      <c r="LYU194" s="369"/>
      <c r="LZA194" s="369"/>
      <c r="LZC194" s="369"/>
      <c r="LZI194" s="369"/>
      <c r="LZK194" s="369"/>
      <c r="LZQ194" s="369"/>
      <c r="LZS194" s="369"/>
      <c r="LZY194" s="369"/>
      <c r="MAA194" s="369"/>
      <c r="MAG194" s="369"/>
      <c r="MAI194" s="369"/>
      <c r="MAO194" s="369"/>
      <c r="MAQ194" s="369"/>
      <c r="MAW194" s="369"/>
      <c r="MAY194" s="369"/>
      <c r="MBE194" s="369"/>
      <c r="MBG194" s="369"/>
      <c r="MBM194" s="369"/>
      <c r="MBO194" s="369"/>
      <c r="MBU194" s="369"/>
      <c r="MBW194" s="369"/>
      <c r="MCC194" s="369"/>
      <c r="MCE194" s="369"/>
      <c r="MCK194" s="369"/>
      <c r="MCM194" s="369"/>
      <c r="MCS194" s="369"/>
      <c r="MCU194" s="369"/>
      <c r="MDA194" s="369"/>
      <c r="MDC194" s="369"/>
      <c r="MDI194" s="369"/>
      <c r="MDK194" s="369"/>
      <c r="MDQ194" s="369"/>
      <c r="MDS194" s="369"/>
      <c r="MDY194" s="369"/>
      <c r="MEA194" s="369"/>
      <c r="MEG194" s="369"/>
      <c r="MEI194" s="369"/>
      <c r="MEO194" s="369"/>
      <c r="MEQ194" s="369"/>
      <c r="MEW194" s="369"/>
      <c r="MEY194" s="369"/>
      <c r="MFE194" s="369"/>
      <c r="MFG194" s="369"/>
      <c r="MFM194" s="369"/>
      <c r="MFO194" s="369"/>
      <c r="MFU194" s="369"/>
      <c r="MFW194" s="369"/>
      <c r="MGC194" s="369"/>
      <c r="MGE194" s="369"/>
      <c r="MGK194" s="369"/>
      <c r="MGM194" s="369"/>
      <c r="MGS194" s="369"/>
      <c r="MGU194" s="369"/>
      <c r="MHA194" s="369"/>
      <c r="MHC194" s="369"/>
      <c r="MHI194" s="369"/>
      <c r="MHK194" s="369"/>
      <c r="MHQ194" s="369"/>
      <c r="MHS194" s="369"/>
      <c r="MHY194" s="369"/>
      <c r="MIA194" s="369"/>
      <c r="MIG194" s="369"/>
      <c r="MII194" s="369"/>
      <c r="MIO194" s="369"/>
      <c r="MIQ194" s="369"/>
      <c r="MIW194" s="369"/>
      <c r="MIY194" s="369"/>
      <c r="MJE194" s="369"/>
      <c r="MJG194" s="369"/>
      <c r="MJM194" s="369"/>
      <c r="MJO194" s="369"/>
      <c r="MJU194" s="369"/>
      <c r="MJW194" s="369"/>
      <c r="MKC194" s="369"/>
      <c r="MKE194" s="369"/>
      <c r="MKK194" s="369"/>
      <c r="MKM194" s="369"/>
      <c r="MKS194" s="369"/>
      <c r="MKU194" s="369"/>
      <c r="MLA194" s="369"/>
      <c r="MLC194" s="369"/>
      <c r="MLI194" s="369"/>
      <c r="MLK194" s="369"/>
      <c r="MLQ194" s="369"/>
      <c r="MLS194" s="369"/>
      <c r="MLY194" s="369"/>
      <c r="MMA194" s="369"/>
      <c r="MMG194" s="369"/>
      <c r="MMI194" s="369"/>
      <c r="MMO194" s="369"/>
      <c r="MMQ194" s="369"/>
      <c r="MMW194" s="369"/>
      <c r="MMY194" s="369"/>
      <c r="MNE194" s="369"/>
      <c r="MNG194" s="369"/>
      <c r="MNM194" s="369"/>
      <c r="MNO194" s="369"/>
      <c r="MNU194" s="369"/>
      <c r="MNW194" s="369"/>
      <c r="MOC194" s="369"/>
      <c r="MOE194" s="369"/>
      <c r="MOK194" s="369"/>
      <c r="MOM194" s="369"/>
      <c r="MOS194" s="369"/>
      <c r="MOU194" s="369"/>
      <c r="MPA194" s="369"/>
      <c r="MPC194" s="369"/>
      <c r="MPI194" s="369"/>
      <c r="MPK194" s="369"/>
      <c r="MPQ194" s="369"/>
      <c r="MPS194" s="369"/>
      <c r="MPY194" s="369"/>
      <c r="MQA194" s="369"/>
      <c r="MQG194" s="369"/>
      <c r="MQI194" s="369"/>
      <c r="MQO194" s="369"/>
      <c r="MQQ194" s="369"/>
      <c r="MQW194" s="369"/>
      <c r="MQY194" s="369"/>
      <c r="MRE194" s="369"/>
      <c r="MRG194" s="369"/>
      <c r="MRM194" s="369"/>
      <c r="MRO194" s="369"/>
      <c r="MRU194" s="369"/>
      <c r="MRW194" s="369"/>
      <c r="MSC194" s="369"/>
      <c r="MSE194" s="369"/>
      <c r="MSK194" s="369"/>
      <c r="MSM194" s="369"/>
      <c r="MSS194" s="369"/>
      <c r="MSU194" s="369"/>
      <c r="MTA194" s="369"/>
      <c r="MTC194" s="369"/>
      <c r="MTI194" s="369"/>
      <c r="MTK194" s="369"/>
      <c r="MTQ194" s="369"/>
      <c r="MTS194" s="369"/>
      <c r="MTY194" s="369"/>
      <c r="MUA194" s="369"/>
      <c r="MUG194" s="369"/>
      <c r="MUI194" s="369"/>
      <c r="MUO194" s="369"/>
      <c r="MUQ194" s="369"/>
      <c r="MUW194" s="369"/>
      <c r="MUY194" s="369"/>
      <c r="MVE194" s="369"/>
      <c r="MVG194" s="369"/>
      <c r="MVM194" s="369"/>
      <c r="MVO194" s="369"/>
      <c r="MVU194" s="369"/>
      <c r="MVW194" s="369"/>
      <c r="MWC194" s="369"/>
      <c r="MWE194" s="369"/>
      <c r="MWK194" s="369"/>
      <c r="MWM194" s="369"/>
      <c r="MWS194" s="369"/>
      <c r="MWU194" s="369"/>
      <c r="MXA194" s="369"/>
      <c r="MXC194" s="369"/>
      <c r="MXI194" s="369"/>
      <c r="MXK194" s="369"/>
      <c r="MXQ194" s="369"/>
      <c r="MXS194" s="369"/>
      <c r="MXY194" s="369"/>
      <c r="MYA194" s="369"/>
      <c r="MYG194" s="369"/>
      <c r="MYI194" s="369"/>
      <c r="MYO194" s="369"/>
      <c r="MYQ194" s="369"/>
      <c r="MYW194" s="369"/>
      <c r="MYY194" s="369"/>
      <c r="MZE194" s="369"/>
      <c r="MZG194" s="369"/>
      <c r="MZM194" s="369"/>
      <c r="MZO194" s="369"/>
      <c r="MZU194" s="369"/>
      <c r="MZW194" s="369"/>
      <c r="NAC194" s="369"/>
      <c r="NAE194" s="369"/>
      <c r="NAK194" s="369"/>
      <c r="NAM194" s="369"/>
      <c r="NAS194" s="369"/>
      <c r="NAU194" s="369"/>
      <c r="NBA194" s="369"/>
      <c r="NBC194" s="369"/>
      <c r="NBI194" s="369"/>
      <c r="NBK194" s="369"/>
      <c r="NBQ194" s="369"/>
      <c r="NBS194" s="369"/>
      <c r="NBY194" s="369"/>
      <c r="NCA194" s="369"/>
      <c r="NCG194" s="369"/>
      <c r="NCI194" s="369"/>
      <c r="NCO194" s="369"/>
      <c r="NCQ194" s="369"/>
      <c r="NCW194" s="369"/>
      <c r="NCY194" s="369"/>
      <c r="NDE194" s="369"/>
      <c r="NDG194" s="369"/>
      <c r="NDM194" s="369"/>
      <c r="NDO194" s="369"/>
      <c r="NDU194" s="369"/>
      <c r="NDW194" s="369"/>
      <c r="NEC194" s="369"/>
      <c r="NEE194" s="369"/>
      <c r="NEK194" s="369"/>
      <c r="NEM194" s="369"/>
      <c r="NES194" s="369"/>
      <c r="NEU194" s="369"/>
      <c r="NFA194" s="369"/>
      <c r="NFC194" s="369"/>
      <c r="NFI194" s="369"/>
      <c r="NFK194" s="369"/>
      <c r="NFQ194" s="369"/>
      <c r="NFS194" s="369"/>
      <c r="NFY194" s="369"/>
      <c r="NGA194" s="369"/>
      <c r="NGG194" s="369"/>
      <c r="NGI194" s="369"/>
      <c r="NGO194" s="369"/>
      <c r="NGQ194" s="369"/>
      <c r="NGW194" s="369"/>
      <c r="NGY194" s="369"/>
      <c r="NHE194" s="369"/>
      <c r="NHG194" s="369"/>
      <c r="NHM194" s="369"/>
      <c r="NHO194" s="369"/>
      <c r="NHU194" s="369"/>
      <c r="NHW194" s="369"/>
      <c r="NIC194" s="369"/>
      <c r="NIE194" s="369"/>
      <c r="NIK194" s="369"/>
      <c r="NIM194" s="369"/>
      <c r="NIS194" s="369"/>
      <c r="NIU194" s="369"/>
      <c r="NJA194" s="369"/>
      <c r="NJC194" s="369"/>
      <c r="NJI194" s="369"/>
      <c r="NJK194" s="369"/>
      <c r="NJQ194" s="369"/>
      <c r="NJS194" s="369"/>
      <c r="NJY194" s="369"/>
      <c r="NKA194" s="369"/>
      <c r="NKG194" s="369"/>
      <c r="NKI194" s="369"/>
      <c r="NKO194" s="369"/>
      <c r="NKQ194" s="369"/>
      <c r="NKW194" s="369"/>
      <c r="NKY194" s="369"/>
      <c r="NLE194" s="369"/>
      <c r="NLG194" s="369"/>
      <c r="NLM194" s="369"/>
      <c r="NLO194" s="369"/>
      <c r="NLU194" s="369"/>
      <c r="NLW194" s="369"/>
      <c r="NMC194" s="369"/>
      <c r="NME194" s="369"/>
      <c r="NMK194" s="369"/>
      <c r="NMM194" s="369"/>
      <c r="NMS194" s="369"/>
      <c r="NMU194" s="369"/>
      <c r="NNA194" s="369"/>
      <c r="NNC194" s="369"/>
      <c r="NNI194" s="369"/>
      <c r="NNK194" s="369"/>
      <c r="NNQ194" s="369"/>
      <c r="NNS194" s="369"/>
      <c r="NNY194" s="369"/>
      <c r="NOA194" s="369"/>
      <c r="NOG194" s="369"/>
      <c r="NOI194" s="369"/>
      <c r="NOO194" s="369"/>
      <c r="NOQ194" s="369"/>
      <c r="NOW194" s="369"/>
      <c r="NOY194" s="369"/>
      <c r="NPE194" s="369"/>
      <c r="NPG194" s="369"/>
      <c r="NPM194" s="369"/>
      <c r="NPO194" s="369"/>
      <c r="NPU194" s="369"/>
      <c r="NPW194" s="369"/>
      <c r="NQC194" s="369"/>
      <c r="NQE194" s="369"/>
      <c r="NQK194" s="369"/>
      <c r="NQM194" s="369"/>
      <c r="NQS194" s="369"/>
      <c r="NQU194" s="369"/>
      <c r="NRA194" s="369"/>
      <c r="NRC194" s="369"/>
      <c r="NRI194" s="369"/>
      <c r="NRK194" s="369"/>
      <c r="NRQ194" s="369"/>
      <c r="NRS194" s="369"/>
      <c r="NRY194" s="369"/>
      <c r="NSA194" s="369"/>
      <c r="NSG194" s="369"/>
      <c r="NSI194" s="369"/>
      <c r="NSO194" s="369"/>
      <c r="NSQ194" s="369"/>
      <c r="NSW194" s="369"/>
      <c r="NSY194" s="369"/>
      <c r="NTE194" s="369"/>
      <c r="NTG194" s="369"/>
      <c r="NTM194" s="369"/>
      <c r="NTO194" s="369"/>
      <c r="NTU194" s="369"/>
      <c r="NTW194" s="369"/>
      <c r="NUC194" s="369"/>
      <c r="NUE194" s="369"/>
      <c r="NUK194" s="369"/>
      <c r="NUM194" s="369"/>
      <c r="NUS194" s="369"/>
      <c r="NUU194" s="369"/>
      <c r="NVA194" s="369"/>
      <c r="NVC194" s="369"/>
      <c r="NVI194" s="369"/>
      <c r="NVK194" s="369"/>
      <c r="NVQ194" s="369"/>
      <c r="NVS194" s="369"/>
      <c r="NVY194" s="369"/>
      <c r="NWA194" s="369"/>
      <c r="NWG194" s="369"/>
      <c r="NWI194" s="369"/>
      <c r="NWO194" s="369"/>
      <c r="NWQ194" s="369"/>
      <c r="NWW194" s="369"/>
      <c r="NWY194" s="369"/>
      <c r="NXE194" s="369"/>
      <c r="NXG194" s="369"/>
      <c r="NXM194" s="369"/>
      <c r="NXO194" s="369"/>
      <c r="NXU194" s="369"/>
      <c r="NXW194" s="369"/>
      <c r="NYC194" s="369"/>
      <c r="NYE194" s="369"/>
      <c r="NYK194" s="369"/>
      <c r="NYM194" s="369"/>
      <c r="NYS194" s="369"/>
      <c r="NYU194" s="369"/>
      <c r="NZA194" s="369"/>
      <c r="NZC194" s="369"/>
      <c r="NZI194" s="369"/>
      <c r="NZK194" s="369"/>
      <c r="NZQ194" s="369"/>
      <c r="NZS194" s="369"/>
      <c r="NZY194" s="369"/>
      <c r="OAA194" s="369"/>
      <c r="OAG194" s="369"/>
      <c r="OAI194" s="369"/>
      <c r="OAO194" s="369"/>
      <c r="OAQ194" s="369"/>
      <c r="OAW194" s="369"/>
      <c r="OAY194" s="369"/>
      <c r="OBE194" s="369"/>
      <c r="OBG194" s="369"/>
      <c r="OBM194" s="369"/>
      <c r="OBO194" s="369"/>
      <c r="OBU194" s="369"/>
      <c r="OBW194" s="369"/>
      <c r="OCC194" s="369"/>
      <c r="OCE194" s="369"/>
      <c r="OCK194" s="369"/>
      <c r="OCM194" s="369"/>
      <c r="OCS194" s="369"/>
      <c r="OCU194" s="369"/>
      <c r="ODA194" s="369"/>
      <c r="ODC194" s="369"/>
      <c r="ODI194" s="369"/>
      <c r="ODK194" s="369"/>
      <c r="ODQ194" s="369"/>
      <c r="ODS194" s="369"/>
      <c r="ODY194" s="369"/>
      <c r="OEA194" s="369"/>
      <c r="OEG194" s="369"/>
      <c r="OEI194" s="369"/>
      <c r="OEO194" s="369"/>
      <c r="OEQ194" s="369"/>
      <c r="OEW194" s="369"/>
      <c r="OEY194" s="369"/>
      <c r="OFE194" s="369"/>
      <c r="OFG194" s="369"/>
      <c r="OFM194" s="369"/>
      <c r="OFO194" s="369"/>
      <c r="OFU194" s="369"/>
      <c r="OFW194" s="369"/>
      <c r="OGC194" s="369"/>
      <c r="OGE194" s="369"/>
      <c r="OGK194" s="369"/>
      <c r="OGM194" s="369"/>
      <c r="OGS194" s="369"/>
      <c r="OGU194" s="369"/>
      <c r="OHA194" s="369"/>
      <c r="OHC194" s="369"/>
      <c r="OHI194" s="369"/>
      <c r="OHK194" s="369"/>
      <c r="OHQ194" s="369"/>
      <c r="OHS194" s="369"/>
      <c r="OHY194" s="369"/>
      <c r="OIA194" s="369"/>
      <c r="OIG194" s="369"/>
      <c r="OII194" s="369"/>
      <c r="OIO194" s="369"/>
      <c r="OIQ194" s="369"/>
      <c r="OIW194" s="369"/>
      <c r="OIY194" s="369"/>
      <c r="OJE194" s="369"/>
      <c r="OJG194" s="369"/>
      <c r="OJM194" s="369"/>
      <c r="OJO194" s="369"/>
      <c r="OJU194" s="369"/>
      <c r="OJW194" s="369"/>
      <c r="OKC194" s="369"/>
      <c r="OKE194" s="369"/>
      <c r="OKK194" s="369"/>
      <c r="OKM194" s="369"/>
      <c r="OKS194" s="369"/>
      <c r="OKU194" s="369"/>
      <c r="OLA194" s="369"/>
      <c r="OLC194" s="369"/>
      <c r="OLI194" s="369"/>
      <c r="OLK194" s="369"/>
      <c r="OLQ194" s="369"/>
      <c r="OLS194" s="369"/>
      <c r="OLY194" s="369"/>
      <c r="OMA194" s="369"/>
      <c r="OMG194" s="369"/>
      <c r="OMI194" s="369"/>
      <c r="OMO194" s="369"/>
      <c r="OMQ194" s="369"/>
      <c r="OMW194" s="369"/>
      <c r="OMY194" s="369"/>
      <c r="ONE194" s="369"/>
      <c r="ONG194" s="369"/>
      <c r="ONM194" s="369"/>
      <c r="ONO194" s="369"/>
      <c r="ONU194" s="369"/>
      <c r="ONW194" s="369"/>
      <c r="OOC194" s="369"/>
      <c r="OOE194" s="369"/>
      <c r="OOK194" s="369"/>
      <c r="OOM194" s="369"/>
      <c r="OOS194" s="369"/>
      <c r="OOU194" s="369"/>
      <c r="OPA194" s="369"/>
      <c r="OPC194" s="369"/>
      <c r="OPI194" s="369"/>
      <c r="OPK194" s="369"/>
      <c r="OPQ194" s="369"/>
      <c r="OPS194" s="369"/>
      <c r="OPY194" s="369"/>
      <c r="OQA194" s="369"/>
      <c r="OQG194" s="369"/>
      <c r="OQI194" s="369"/>
      <c r="OQO194" s="369"/>
      <c r="OQQ194" s="369"/>
      <c r="OQW194" s="369"/>
      <c r="OQY194" s="369"/>
      <c r="ORE194" s="369"/>
      <c r="ORG194" s="369"/>
      <c r="ORM194" s="369"/>
      <c r="ORO194" s="369"/>
      <c r="ORU194" s="369"/>
      <c r="ORW194" s="369"/>
      <c r="OSC194" s="369"/>
      <c r="OSE194" s="369"/>
      <c r="OSK194" s="369"/>
      <c r="OSM194" s="369"/>
      <c r="OSS194" s="369"/>
      <c r="OSU194" s="369"/>
      <c r="OTA194" s="369"/>
      <c r="OTC194" s="369"/>
      <c r="OTI194" s="369"/>
      <c r="OTK194" s="369"/>
      <c r="OTQ194" s="369"/>
      <c r="OTS194" s="369"/>
      <c r="OTY194" s="369"/>
      <c r="OUA194" s="369"/>
      <c r="OUG194" s="369"/>
      <c r="OUI194" s="369"/>
      <c r="OUO194" s="369"/>
      <c r="OUQ194" s="369"/>
      <c r="OUW194" s="369"/>
      <c r="OUY194" s="369"/>
      <c r="OVE194" s="369"/>
      <c r="OVG194" s="369"/>
      <c r="OVM194" s="369"/>
      <c r="OVO194" s="369"/>
      <c r="OVU194" s="369"/>
      <c r="OVW194" s="369"/>
      <c r="OWC194" s="369"/>
      <c r="OWE194" s="369"/>
      <c r="OWK194" s="369"/>
      <c r="OWM194" s="369"/>
      <c r="OWS194" s="369"/>
      <c r="OWU194" s="369"/>
      <c r="OXA194" s="369"/>
      <c r="OXC194" s="369"/>
      <c r="OXI194" s="369"/>
      <c r="OXK194" s="369"/>
      <c r="OXQ194" s="369"/>
      <c r="OXS194" s="369"/>
      <c r="OXY194" s="369"/>
      <c r="OYA194" s="369"/>
      <c r="OYG194" s="369"/>
      <c r="OYI194" s="369"/>
      <c r="OYO194" s="369"/>
      <c r="OYQ194" s="369"/>
      <c r="OYW194" s="369"/>
      <c r="OYY194" s="369"/>
      <c r="OZE194" s="369"/>
      <c r="OZG194" s="369"/>
      <c r="OZM194" s="369"/>
      <c r="OZO194" s="369"/>
      <c r="OZU194" s="369"/>
      <c r="OZW194" s="369"/>
      <c r="PAC194" s="369"/>
      <c r="PAE194" s="369"/>
      <c r="PAK194" s="369"/>
      <c r="PAM194" s="369"/>
      <c r="PAS194" s="369"/>
      <c r="PAU194" s="369"/>
      <c r="PBA194" s="369"/>
      <c r="PBC194" s="369"/>
      <c r="PBI194" s="369"/>
      <c r="PBK194" s="369"/>
      <c r="PBQ194" s="369"/>
      <c r="PBS194" s="369"/>
      <c r="PBY194" s="369"/>
      <c r="PCA194" s="369"/>
      <c r="PCG194" s="369"/>
      <c r="PCI194" s="369"/>
      <c r="PCO194" s="369"/>
      <c r="PCQ194" s="369"/>
      <c r="PCW194" s="369"/>
      <c r="PCY194" s="369"/>
      <c r="PDE194" s="369"/>
      <c r="PDG194" s="369"/>
      <c r="PDM194" s="369"/>
      <c r="PDO194" s="369"/>
      <c r="PDU194" s="369"/>
      <c r="PDW194" s="369"/>
      <c r="PEC194" s="369"/>
      <c r="PEE194" s="369"/>
      <c r="PEK194" s="369"/>
      <c r="PEM194" s="369"/>
      <c r="PES194" s="369"/>
      <c r="PEU194" s="369"/>
      <c r="PFA194" s="369"/>
      <c r="PFC194" s="369"/>
      <c r="PFI194" s="369"/>
      <c r="PFK194" s="369"/>
      <c r="PFQ194" s="369"/>
      <c r="PFS194" s="369"/>
      <c r="PFY194" s="369"/>
      <c r="PGA194" s="369"/>
      <c r="PGG194" s="369"/>
      <c r="PGI194" s="369"/>
      <c r="PGO194" s="369"/>
      <c r="PGQ194" s="369"/>
      <c r="PGW194" s="369"/>
      <c r="PGY194" s="369"/>
      <c r="PHE194" s="369"/>
      <c r="PHG194" s="369"/>
      <c r="PHM194" s="369"/>
      <c r="PHO194" s="369"/>
      <c r="PHU194" s="369"/>
      <c r="PHW194" s="369"/>
      <c r="PIC194" s="369"/>
      <c r="PIE194" s="369"/>
      <c r="PIK194" s="369"/>
      <c r="PIM194" s="369"/>
      <c r="PIS194" s="369"/>
      <c r="PIU194" s="369"/>
      <c r="PJA194" s="369"/>
      <c r="PJC194" s="369"/>
      <c r="PJI194" s="369"/>
      <c r="PJK194" s="369"/>
      <c r="PJQ194" s="369"/>
      <c r="PJS194" s="369"/>
      <c r="PJY194" s="369"/>
      <c r="PKA194" s="369"/>
      <c r="PKG194" s="369"/>
      <c r="PKI194" s="369"/>
      <c r="PKO194" s="369"/>
      <c r="PKQ194" s="369"/>
      <c r="PKW194" s="369"/>
      <c r="PKY194" s="369"/>
      <c r="PLE194" s="369"/>
      <c r="PLG194" s="369"/>
      <c r="PLM194" s="369"/>
      <c r="PLO194" s="369"/>
      <c r="PLU194" s="369"/>
      <c r="PLW194" s="369"/>
      <c r="PMC194" s="369"/>
      <c r="PME194" s="369"/>
      <c r="PMK194" s="369"/>
      <c r="PMM194" s="369"/>
      <c r="PMS194" s="369"/>
      <c r="PMU194" s="369"/>
      <c r="PNA194" s="369"/>
      <c r="PNC194" s="369"/>
      <c r="PNI194" s="369"/>
      <c r="PNK194" s="369"/>
      <c r="PNQ194" s="369"/>
      <c r="PNS194" s="369"/>
      <c r="PNY194" s="369"/>
      <c r="POA194" s="369"/>
      <c r="POG194" s="369"/>
      <c r="POI194" s="369"/>
      <c r="POO194" s="369"/>
      <c r="POQ194" s="369"/>
      <c r="POW194" s="369"/>
      <c r="POY194" s="369"/>
      <c r="PPE194" s="369"/>
      <c r="PPG194" s="369"/>
      <c r="PPM194" s="369"/>
      <c r="PPO194" s="369"/>
      <c r="PPU194" s="369"/>
      <c r="PPW194" s="369"/>
      <c r="PQC194" s="369"/>
      <c r="PQE194" s="369"/>
      <c r="PQK194" s="369"/>
      <c r="PQM194" s="369"/>
      <c r="PQS194" s="369"/>
      <c r="PQU194" s="369"/>
      <c r="PRA194" s="369"/>
      <c r="PRC194" s="369"/>
      <c r="PRI194" s="369"/>
      <c r="PRK194" s="369"/>
      <c r="PRQ194" s="369"/>
      <c r="PRS194" s="369"/>
      <c r="PRY194" s="369"/>
      <c r="PSA194" s="369"/>
      <c r="PSG194" s="369"/>
      <c r="PSI194" s="369"/>
      <c r="PSO194" s="369"/>
      <c r="PSQ194" s="369"/>
      <c r="PSW194" s="369"/>
      <c r="PSY194" s="369"/>
      <c r="PTE194" s="369"/>
      <c r="PTG194" s="369"/>
      <c r="PTM194" s="369"/>
      <c r="PTO194" s="369"/>
      <c r="PTU194" s="369"/>
      <c r="PTW194" s="369"/>
      <c r="PUC194" s="369"/>
      <c r="PUE194" s="369"/>
      <c r="PUK194" s="369"/>
      <c r="PUM194" s="369"/>
      <c r="PUS194" s="369"/>
      <c r="PUU194" s="369"/>
      <c r="PVA194" s="369"/>
      <c r="PVC194" s="369"/>
      <c r="PVI194" s="369"/>
      <c r="PVK194" s="369"/>
      <c r="PVQ194" s="369"/>
      <c r="PVS194" s="369"/>
      <c r="PVY194" s="369"/>
      <c r="PWA194" s="369"/>
      <c r="PWG194" s="369"/>
      <c r="PWI194" s="369"/>
      <c r="PWO194" s="369"/>
      <c r="PWQ194" s="369"/>
      <c r="PWW194" s="369"/>
      <c r="PWY194" s="369"/>
      <c r="PXE194" s="369"/>
      <c r="PXG194" s="369"/>
      <c r="PXM194" s="369"/>
      <c r="PXO194" s="369"/>
      <c r="PXU194" s="369"/>
      <c r="PXW194" s="369"/>
      <c r="PYC194" s="369"/>
      <c r="PYE194" s="369"/>
      <c r="PYK194" s="369"/>
      <c r="PYM194" s="369"/>
      <c r="PYS194" s="369"/>
      <c r="PYU194" s="369"/>
      <c r="PZA194" s="369"/>
      <c r="PZC194" s="369"/>
      <c r="PZI194" s="369"/>
      <c r="PZK194" s="369"/>
      <c r="PZQ194" s="369"/>
      <c r="PZS194" s="369"/>
      <c r="PZY194" s="369"/>
      <c r="QAA194" s="369"/>
      <c r="QAG194" s="369"/>
      <c r="QAI194" s="369"/>
      <c r="QAO194" s="369"/>
      <c r="QAQ194" s="369"/>
      <c r="QAW194" s="369"/>
      <c r="QAY194" s="369"/>
      <c r="QBE194" s="369"/>
      <c r="QBG194" s="369"/>
      <c r="QBM194" s="369"/>
      <c r="QBO194" s="369"/>
      <c r="QBU194" s="369"/>
      <c r="QBW194" s="369"/>
      <c r="QCC194" s="369"/>
      <c r="QCE194" s="369"/>
      <c r="QCK194" s="369"/>
      <c r="QCM194" s="369"/>
      <c r="QCS194" s="369"/>
      <c r="QCU194" s="369"/>
      <c r="QDA194" s="369"/>
      <c r="QDC194" s="369"/>
      <c r="QDI194" s="369"/>
      <c r="QDK194" s="369"/>
      <c r="QDQ194" s="369"/>
      <c r="QDS194" s="369"/>
      <c r="QDY194" s="369"/>
      <c r="QEA194" s="369"/>
      <c r="QEG194" s="369"/>
      <c r="QEI194" s="369"/>
      <c r="QEO194" s="369"/>
      <c r="QEQ194" s="369"/>
      <c r="QEW194" s="369"/>
      <c r="QEY194" s="369"/>
      <c r="QFE194" s="369"/>
      <c r="QFG194" s="369"/>
      <c r="QFM194" s="369"/>
      <c r="QFO194" s="369"/>
      <c r="QFU194" s="369"/>
      <c r="QFW194" s="369"/>
      <c r="QGC194" s="369"/>
      <c r="QGE194" s="369"/>
      <c r="QGK194" s="369"/>
      <c r="QGM194" s="369"/>
      <c r="QGS194" s="369"/>
      <c r="QGU194" s="369"/>
      <c r="QHA194" s="369"/>
      <c r="QHC194" s="369"/>
      <c r="QHI194" s="369"/>
      <c r="QHK194" s="369"/>
      <c r="QHQ194" s="369"/>
      <c r="QHS194" s="369"/>
      <c r="QHY194" s="369"/>
      <c r="QIA194" s="369"/>
      <c r="QIG194" s="369"/>
      <c r="QII194" s="369"/>
      <c r="QIO194" s="369"/>
      <c r="QIQ194" s="369"/>
      <c r="QIW194" s="369"/>
      <c r="QIY194" s="369"/>
      <c r="QJE194" s="369"/>
      <c r="QJG194" s="369"/>
      <c r="QJM194" s="369"/>
      <c r="QJO194" s="369"/>
      <c r="QJU194" s="369"/>
      <c r="QJW194" s="369"/>
      <c r="QKC194" s="369"/>
      <c r="QKE194" s="369"/>
      <c r="QKK194" s="369"/>
      <c r="QKM194" s="369"/>
      <c r="QKS194" s="369"/>
      <c r="QKU194" s="369"/>
      <c r="QLA194" s="369"/>
      <c r="QLC194" s="369"/>
      <c r="QLI194" s="369"/>
      <c r="QLK194" s="369"/>
      <c r="QLQ194" s="369"/>
      <c r="QLS194" s="369"/>
      <c r="QLY194" s="369"/>
      <c r="QMA194" s="369"/>
      <c r="QMG194" s="369"/>
      <c r="QMI194" s="369"/>
      <c r="QMO194" s="369"/>
      <c r="QMQ194" s="369"/>
      <c r="QMW194" s="369"/>
      <c r="QMY194" s="369"/>
      <c r="QNE194" s="369"/>
      <c r="QNG194" s="369"/>
      <c r="QNM194" s="369"/>
      <c r="QNO194" s="369"/>
      <c r="QNU194" s="369"/>
      <c r="QNW194" s="369"/>
      <c r="QOC194" s="369"/>
      <c r="QOE194" s="369"/>
      <c r="QOK194" s="369"/>
      <c r="QOM194" s="369"/>
      <c r="QOS194" s="369"/>
      <c r="QOU194" s="369"/>
      <c r="QPA194" s="369"/>
      <c r="QPC194" s="369"/>
      <c r="QPI194" s="369"/>
      <c r="QPK194" s="369"/>
      <c r="QPQ194" s="369"/>
      <c r="QPS194" s="369"/>
      <c r="QPY194" s="369"/>
      <c r="QQA194" s="369"/>
      <c r="QQG194" s="369"/>
      <c r="QQI194" s="369"/>
      <c r="QQO194" s="369"/>
      <c r="QQQ194" s="369"/>
      <c r="QQW194" s="369"/>
      <c r="QQY194" s="369"/>
      <c r="QRE194" s="369"/>
      <c r="QRG194" s="369"/>
      <c r="QRM194" s="369"/>
      <c r="QRO194" s="369"/>
      <c r="QRU194" s="369"/>
      <c r="QRW194" s="369"/>
      <c r="QSC194" s="369"/>
      <c r="QSE194" s="369"/>
      <c r="QSK194" s="369"/>
      <c r="QSM194" s="369"/>
      <c r="QSS194" s="369"/>
      <c r="QSU194" s="369"/>
      <c r="QTA194" s="369"/>
      <c r="QTC194" s="369"/>
      <c r="QTI194" s="369"/>
      <c r="QTK194" s="369"/>
      <c r="QTQ194" s="369"/>
      <c r="QTS194" s="369"/>
      <c r="QTY194" s="369"/>
      <c r="QUA194" s="369"/>
      <c r="QUG194" s="369"/>
      <c r="QUI194" s="369"/>
      <c r="QUO194" s="369"/>
      <c r="QUQ194" s="369"/>
      <c r="QUW194" s="369"/>
      <c r="QUY194" s="369"/>
      <c r="QVE194" s="369"/>
      <c r="QVG194" s="369"/>
      <c r="QVM194" s="369"/>
      <c r="QVO194" s="369"/>
      <c r="QVU194" s="369"/>
      <c r="QVW194" s="369"/>
      <c r="QWC194" s="369"/>
      <c r="QWE194" s="369"/>
      <c r="QWK194" s="369"/>
      <c r="QWM194" s="369"/>
      <c r="QWS194" s="369"/>
      <c r="QWU194" s="369"/>
      <c r="QXA194" s="369"/>
      <c r="QXC194" s="369"/>
      <c r="QXI194" s="369"/>
      <c r="QXK194" s="369"/>
      <c r="QXQ194" s="369"/>
      <c r="QXS194" s="369"/>
      <c r="QXY194" s="369"/>
      <c r="QYA194" s="369"/>
      <c r="QYG194" s="369"/>
      <c r="QYI194" s="369"/>
      <c r="QYO194" s="369"/>
      <c r="QYQ194" s="369"/>
      <c r="QYW194" s="369"/>
      <c r="QYY194" s="369"/>
      <c r="QZE194" s="369"/>
      <c r="QZG194" s="369"/>
      <c r="QZM194" s="369"/>
      <c r="QZO194" s="369"/>
      <c r="QZU194" s="369"/>
      <c r="QZW194" s="369"/>
      <c r="RAC194" s="369"/>
      <c r="RAE194" s="369"/>
      <c r="RAK194" s="369"/>
      <c r="RAM194" s="369"/>
      <c r="RAS194" s="369"/>
      <c r="RAU194" s="369"/>
      <c r="RBA194" s="369"/>
      <c r="RBC194" s="369"/>
      <c r="RBI194" s="369"/>
      <c r="RBK194" s="369"/>
      <c r="RBQ194" s="369"/>
      <c r="RBS194" s="369"/>
      <c r="RBY194" s="369"/>
      <c r="RCA194" s="369"/>
      <c r="RCG194" s="369"/>
      <c r="RCI194" s="369"/>
      <c r="RCO194" s="369"/>
      <c r="RCQ194" s="369"/>
      <c r="RCW194" s="369"/>
      <c r="RCY194" s="369"/>
      <c r="RDE194" s="369"/>
      <c r="RDG194" s="369"/>
      <c r="RDM194" s="369"/>
      <c r="RDO194" s="369"/>
      <c r="RDU194" s="369"/>
      <c r="RDW194" s="369"/>
      <c r="REC194" s="369"/>
      <c r="REE194" s="369"/>
      <c r="REK194" s="369"/>
      <c r="REM194" s="369"/>
      <c r="RES194" s="369"/>
      <c r="REU194" s="369"/>
      <c r="RFA194" s="369"/>
      <c r="RFC194" s="369"/>
      <c r="RFI194" s="369"/>
      <c r="RFK194" s="369"/>
      <c r="RFQ194" s="369"/>
      <c r="RFS194" s="369"/>
      <c r="RFY194" s="369"/>
      <c r="RGA194" s="369"/>
      <c r="RGG194" s="369"/>
      <c r="RGI194" s="369"/>
      <c r="RGO194" s="369"/>
      <c r="RGQ194" s="369"/>
      <c r="RGW194" s="369"/>
      <c r="RGY194" s="369"/>
      <c r="RHE194" s="369"/>
      <c r="RHG194" s="369"/>
      <c r="RHM194" s="369"/>
      <c r="RHO194" s="369"/>
      <c r="RHU194" s="369"/>
      <c r="RHW194" s="369"/>
      <c r="RIC194" s="369"/>
      <c r="RIE194" s="369"/>
      <c r="RIK194" s="369"/>
      <c r="RIM194" s="369"/>
      <c r="RIS194" s="369"/>
      <c r="RIU194" s="369"/>
      <c r="RJA194" s="369"/>
      <c r="RJC194" s="369"/>
      <c r="RJI194" s="369"/>
      <c r="RJK194" s="369"/>
      <c r="RJQ194" s="369"/>
      <c r="RJS194" s="369"/>
      <c r="RJY194" s="369"/>
      <c r="RKA194" s="369"/>
      <c r="RKG194" s="369"/>
      <c r="RKI194" s="369"/>
      <c r="RKO194" s="369"/>
      <c r="RKQ194" s="369"/>
      <c r="RKW194" s="369"/>
      <c r="RKY194" s="369"/>
      <c r="RLE194" s="369"/>
      <c r="RLG194" s="369"/>
      <c r="RLM194" s="369"/>
      <c r="RLO194" s="369"/>
      <c r="RLU194" s="369"/>
      <c r="RLW194" s="369"/>
      <c r="RMC194" s="369"/>
      <c r="RME194" s="369"/>
      <c r="RMK194" s="369"/>
      <c r="RMM194" s="369"/>
      <c r="RMS194" s="369"/>
      <c r="RMU194" s="369"/>
      <c r="RNA194" s="369"/>
      <c r="RNC194" s="369"/>
      <c r="RNI194" s="369"/>
      <c r="RNK194" s="369"/>
      <c r="RNQ194" s="369"/>
      <c r="RNS194" s="369"/>
      <c r="RNY194" s="369"/>
      <c r="ROA194" s="369"/>
      <c r="ROG194" s="369"/>
      <c r="ROI194" s="369"/>
      <c r="ROO194" s="369"/>
      <c r="ROQ194" s="369"/>
      <c r="ROW194" s="369"/>
      <c r="ROY194" s="369"/>
      <c r="RPE194" s="369"/>
      <c r="RPG194" s="369"/>
      <c r="RPM194" s="369"/>
      <c r="RPO194" s="369"/>
      <c r="RPU194" s="369"/>
      <c r="RPW194" s="369"/>
      <c r="RQC194" s="369"/>
      <c r="RQE194" s="369"/>
      <c r="RQK194" s="369"/>
      <c r="RQM194" s="369"/>
      <c r="RQS194" s="369"/>
      <c r="RQU194" s="369"/>
      <c r="RRA194" s="369"/>
      <c r="RRC194" s="369"/>
      <c r="RRI194" s="369"/>
      <c r="RRK194" s="369"/>
      <c r="RRQ194" s="369"/>
      <c r="RRS194" s="369"/>
      <c r="RRY194" s="369"/>
      <c r="RSA194" s="369"/>
      <c r="RSG194" s="369"/>
      <c r="RSI194" s="369"/>
      <c r="RSO194" s="369"/>
      <c r="RSQ194" s="369"/>
      <c r="RSW194" s="369"/>
      <c r="RSY194" s="369"/>
      <c r="RTE194" s="369"/>
      <c r="RTG194" s="369"/>
      <c r="RTM194" s="369"/>
      <c r="RTO194" s="369"/>
      <c r="RTU194" s="369"/>
      <c r="RTW194" s="369"/>
      <c r="RUC194" s="369"/>
      <c r="RUE194" s="369"/>
      <c r="RUK194" s="369"/>
      <c r="RUM194" s="369"/>
      <c r="RUS194" s="369"/>
      <c r="RUU194" s="369"/>
      <c r="RVA194" s="369"/>
      <c r="RVC194" s="369"/>
      <c r="RVI194" s="369"/>
      <c r="RVK194" s="369"/>
      <c r="RVQ194" s="369"/>
      <c r="RVS194" s="369"/>
      <c r="RVY194" s="369"/>
      <c r="RWA194" s="369"/>
      <c r="RWG194" s="369"/>
      <c r="RWI194" s="369"/>
      <c r="RWO194" s="369"/>
      <c r="RWQ194" s="369"/>
      <c r="RWW194" s="369"/>
      <c r="RWY194" s="369"/>
      <c r="RXE194" s="369"/>
      <c r="RXG194" s="369"/>
      <c r="RXM194" s="369"/>
      <c r="RXO194" s="369"/>
      <c r="RXU194" s="369"/>
      <c r="RXW194" s="369"/>
      <c r="RYC194" s="369"/>
      <c r="RYE194" s="369"/>
      <c r="RYK194" s="369"/>
      <c r="RYM194" s="369"/>
      <c r="RYS194" s="369"/>
      <c r="RYU194" s="369"/>
      <c r="RZA194" s="369"/>
      <c r="RZC194" s="369"/>
      <c r="RZI194" s="369"/>
      <c r="RZK194" s="369"/>
      <c r="RZQ194" s="369"/>
      <c r="RZS194" s="369"/>
      <c r="RZY194" s="369"/>
      <c r="SAA194" s="369"/>
      <c r="SAG194" s="369"/>
      <c r="SAI194" s="369"/>
      <c r="SAO194" s="369"/>
      <c r="SAQ194" s="369"/>
      <c r="SAW194" s="369"/>
      <c r="SAY194" s="369"/>
      <c r="SBE194" s="369"/>
      <c r="SBG194" s="369"/>
      <c r="SBM194" s="369"/>
      <c r="SBO194" s="369"/>
      <c r="SBU194" s="369"/>
      <c r="SBW194" s="369"/>
      <c r="SCC194" s="369"/>
      <c r="SCE194" s="369"/>
      <c r="SCK194" s="369"/>
      <c r="SCM194" s="369"/>
      <c r="SCS194" s="369"/>
      <c r="SCU194" s="369"/>
      <c r="SDA194" s="369"/>
      <c r="SDC194" s="369"/>
      <c r="SDI194" s="369"/>
      <c r="SDK194" s="369"/>
      <c r="SDQ194" s="369"/>
      <c r="SDS194" s="369"/>
      <c r="SDY194" s="369"/>
      <c r="SEA194" s="369"/>
      <c r="SEG194" s="369"/>
      <c r="SEI194" s="369"/>
      <c r="SEO194" s="369"/>
      <c r="SEQ194" s="369"/>
      <c r="SEW194" s="369"/>
      <c r="SEY194" s="369"/>
      <c r="SFE194" s="369"/>
      <c r="SFG194" s="369"/>
      <c r="SFM194" s="369"/>
      <c r="SFO194" s="369"/>
      <c r="SFU194" s="369"/>
      <c r="SFW194" s="369"/>
      <c r="SGC194" s="369"/>
      <c r="SGE194" s="369"/>
      <c r="SGK194" s="369"/>
      <c r="SGM194" s="369"/>
      <c r="SGS194" s="369"/>
      <c r="SGU194" s="369"/>
      <c r="SHA194" s="369"/>
      <c r="SHC194" s="369"/>
      <c r="SHI194" s="369"/>
      <c r="SHK194" s="369"/>
      <c r="SHQ194" s="369"/>
      <c r="SHS194" s="369"/>
      <c r="SHY194" s="369"/>
      <c r="SIA194" s="369"/>
      <c r="SIG194" s="369"/>
      <c r="SII194" s="369"/>
      <c r="SIO194" s="369"/>
      <c r="SIQ194" s="369"/>
      <c r="SIW194" s="369"/>
      <c r="SIY194" s="369"/>
      <c r="SJE194" s="369"/>
      <c r="SJG194" s="369"/>
      <c r="SJM194" s="369"/>
      <c r="SJO194" s="369"/>
      <c r="SJU194" s="369"/>
      <c r="SJW194" s="369"/>
      <c r="SKC194" s="369"/>
      <c r="SKE194" s="369"/>
      <c r="SKK194" s="369"/>
      <c r="SKM194" s="369"/>
      <c r="SKS194" s="369"/>
      <c r="SKU194" s="369"/>
      <c r="SLA194" s="369"/>
      <c r="SLC194" s="369"/>
      <c r="SLI194" s="369"/>
      <c r="SLK194" s="369"/>
      <c r="SLQ194" s="369"/>
      <c r="SLS194" s="369"/>
      <c r="SLY194" s="369"/>
      <c r="SMA194" s="369"/>
      <c r="SMG194" s="369"/>
      <c r="SMI194" s="369"/>
      <c r="SMO194" s="369"/>
      <c r="SMQ194" s="369"/>
      <c r="SMW194" s="369"/>
      <c r="SMY194" s="369"/>
      <c r="SNE194" s="369"/>
      <c r="SNG194" s="369"/>
      <c r="SNM194" s="369"/>
      <c r="SNO194" s="369"/>
      <c r="SNU194" s="369"/>
      <c r="SNW194" s="369"/>
      <c r="SOC194" s="369"/>
      <c r="SOE194" s="369"/>
      <c r="SOK194" s="369"/>
      <c r="SOM194" s="369"/>
      <c r="SOS194" s="369"/>
      <c r="SOU194" s="369"/>
      <c r="SPA194" s="369"/>
      <c r="SPC194" s="369"/>
      <c r="SPI194" s="369"/>
      <c r="SPK194" s="369"/>
      <c r="SPQ194" s="369"/>
      <c r="SPS194" s="369"/>
      <c r="SPY194" s="369"/>
      <c r="SQA194" s="369"/>
      <c r="SQG194" s="369"/>
      <c r="SQI194" s="369"/>
      <c r="SQO194" s="369"/>
      <c r="SQQ194" s="369"/>
      <c r="SQW194" s="369"/>
      <c r="SQY194" s="369"/>
      <c r="SRE194" s="369"/>
      <c r="SRG194" s="369"/>
      <c r="SRM194" s="369"/>
      <c r="SRO194" s="369"/>
      <c r="SRU194" s="369"/>
      <c r="SRW194" s="369"/>
      <c r="SSC194" s="369"/>
      <c r="SSE194" s="369"/>
      <c r="SSK194" s="369"/>
      <c r="SSM194" s="369"/>
      <c r="SSS194" s="369"/>
      <c r="SSU194" s="369"/>
      <c r="STA194" s="369"/>
      <c r="STC194" s="369"/>
      <c r="STI194" s="369"/>
      <c r="STK194" s="369"/>
      <c r="STQ194" s="369"/>
      <c r="STS194" s="369"/>
      <c r="STY194" s="369"/>
      <c r="SUA194" s="369"/>
      <c r="SUG194" s="369"/>
      <c r="SUI194" s="369"/>
      <c r="SUO194" s="369"/>
      <c r="SUQ194" s="369"/>
      <c r="SUW194" s="369"/>
      <c r="SUY194" s="369"/>
      <c r="SVE194" s="369"/>
      <c r="SVG194" s="369"/>
      <c r="SVM194" s="369"/>
      <c r="SVO194" s="369"/>
      <c r="SVU194" s="369"/>
      <c r="SVW194" s="369"/>
      <c r="SWC194" s="369"/>
      <c r="SWE194" s="369"/>
      <c r="SWK194" s="369"/>
      <c r="SWM194" s="369"/>
      <c r="SWS194" s="369"/>
      <c r="SWU194" s="369"/>
      <c r="SXA194" s="369"/>
      <c r="SXC194" s="369"/>
      <c r="SXI194" s="369"/>
      <c r="SXK194" s="369"/>
      <c r="SXQ194" s="369"/>
      <c r="SXS194" s="369"/>
      <c r="SXY194" s="369"/>
      <c r="SYA194" s="369"/>
      <c r="SYG194" s="369"/>
      <c r="SYI194" s="369"/>
      <c r="SYO194" s="369"/>
      <c r="SYQ194" s="369"/>
      <c r="SYW194" s="369"/>
      <c r="SYY194" s="369"/>
      <c r="SZE194" s="369"/>
      <c r="SZG194" s="369"/>
      <c r="SZM194" s="369"/>
      <c r="SZO194" s="369"/>
      <c r="SZU194" s="369"/>
      <c r="SZW194" s="369"/>
      <c r="TAC194" s="369"/>
      <c r="TAE194" s="369"/>
      <c r="TAK194" s="369"/>
      <c r="TAM194" s="369"/>
      <c r="TAS194" s="369"/>
      <c r="TAU194" s="369"/>
      <c r="TBA194" s="369"/>
      <c r="TBC194" s="369"/>
      <c r="TBI194" s="369"/>
      <c r="TBK194" s="369"/>
      <c r="TBQ194" s="369"/>
      <c r="TBS194" s="369"/>
      <c r="TBY194" s="369"/>
      <c r="TCA194" s="369"/>
      <c r="TCG194" s="369"/>
      <c r="TCI194" s="369"/>
      <c r="TCO194" s="369"/>
      <c r="TCQ194" s="369"/>
      <c r="TCW194" s="369"/>
      <c r="TCY194" s="369"/>
      <c r="TDE194" s="369"/>
      <c r="TDG194" s="369"/>
      <c r="TDM194" s="369"/>
      <c r="TDO194" s="369"/>
      <c r="TDU194" s="369"/>
      <c r="TDW194" s="369"/>
      <c r="TEC194" s="369"/>
      <c r="TEE194" s="369"/>
      <c r="TEK194" s="369"/>
      <c r="TEM194" s="369"/>
      <c r="TES194" s="369"/>
      <c r="TEU194" s="369"/>
      <c r="TFA194" s="369"/>
      <c r="TFC194" s="369"/>
      <c r="TFI194" s="369"/>
      <c r="TFK194" s="369"/>
      <c r="TFQ194" s="369"/>
      <c r="TFS194" s="369"/>
      <c r="TFY194" s="369"/>
      <c r="TGA194" s="369"/>
      <c r="TGG194" s="369"/>
      <c r="TGI194" s="369"/>
      <c r="TGO194" s="369"/>
      <c r="TGQ194" s="369"/>
      <c r="TGW194" s="369"/>
      <c r="TGY194" s="369"/>
      <c r="THE194" s="369"/>
      <c r="THG194" s="369"/>
      <c r="THM194" s="369"/>
      <c r="THO194" s="369"/>
      <c r="THU194" s="369"/>
      <c r="THW194" s="369"/>
      <c r="TIC194" s="369"/>
      <c r="TIE194" s="369"/>
      <c r="TIK194" s="369"/>
      <c r="TIM194" s="369"/>
      <c r="TIS194" s="369"/>
      <c r="TIU194" s="369"/>
      <c r="TJA194" s="369"/>
      <c r="TJC194" s="369"/>
      <c r="TJI194" s="369"/>
      <c r="TJK194" s="369"/>
      <c r="TJQ194" s="369"/>
      <c r="TJS194" s="369"/>
      <c r="TJY194" s="369"/>
      <c r="TKA194" s="369"/>
      <c r="TKG194" s="369"/>
      <c r="TKI194" s="369"/>
      <c r="TKO194" s="369"/>
      <c r="TKQ194" s="369"/>
      <c r="TKW194" s="369"/>
      <c r="TKY194" s="369"/>
      <c r="TLE194" s="369"/>
      <c r="TLG194" s="369"/>
      <c r="TLM194" s="369"/>
      <c r="TLO194" s="369"/>
      <c r="TLU194" s="369"/>
      <c r="TLW194" s="369"/>
      <c r="TMC194" s="369"/>
      <c r="TME194" s="369"/>
      <c r="TMK194" s="369"/>
      <c r="TMM194" s="369"/>
      <c r="TMS194" s="369"/>
      <c r="TMU194" s="369"/>
      <c r="TNA194" s="369"/>
      <c r="TNC194" s="369"/>
      <c r="TNI194" s="369"/>
      <c r="TNK194" s="369"/>
      <c r="TNQ194" s="369"/>
      <c r="TNS194" s="369"/>
      <c r="TNY194" s="369"/>
      <c r="TOA194" s="369"/>
      <c r="TOG194" s="369"/>
      <c r="TOI194" s="369"/>
      <c r="TOO194" s="369"/>
      <c r="TOQ194" s="369"/>
      <c r="TOW194" s="369"/>
      <c r="TOY194" s="369"/>
      <c r="TPE194" s="369"/>
      <c r="TPG194" s="369"/>
      <c r="TPM194" s="369"/>
      <c r="TPO194" s="369"/>
      <c r="TPU194" s="369"/>
      <c r="TPW194" s="369"/>
      <c r="TQC194" s="369"/>
      <c r="TQE194" s="369"/>
      <c r="TQK194" s="369"/>
      <c r="TQM194" s="369"/>
      <c r="TQS194" s="369"/>
      <c r="TQU194" s="369"/>
      <c r="TRA194" s="369"/>
      <c r="TRC194" s="369"/>
      <c r="TRI194" s="369"/>
      <c r="TRK194" s="369"/>
      <c r="TRQ194" s="369"/>
      <c r="TRS194" s="369"/>
      <c r="TRY194" s="369"/>
      <c r="TSA194" s="369"/>
      <c r="TSG194" s="369"/>
      <c r="TSI194" s="369"/>
      <c r="TSO194" s="369"/>
      <c r="TSQ194" s="369"/>
      <c r="TSW194" s="369"/>
      <c r="TSY194" s="369"/>
      <c r="TTE194" s="369"/>
      <c r="TTG194" s="369"/>
      <c r="TTM194" s="369"/>
      <c r="TTO194" s="369"/>
      <c r="TTU194" s="369"/>
      <c r="TTW194" s="369"/>
      <c r="TUC194" s="369"/>
      <c r="TUE194" s="369"/>
      <c r="TUK194" s="369"/>
      <c r="TUM194" s="369"/>
      <c r="TUS194" s="369"/>
      <c r="TUU194" s="369"/>
      <c r="TVA194" s="369"/>
      <c r="TVC194" s="369"/>
      <c r="TVI194" s="369"/>
      <c r="TVK194" s="369"/>
      <c r="TVQ194" s="369"/>
      <c r="TVS194" s="369"/>
      <c r="TVY194" s="369"/>
      <c r="TWA194" s="369"/>
      <c r="TWG194" s="369"/>
      <c r="TWI194" s="369"/>
      <c r="TWO194" s="369"/>
      <c r="TWQ194" s="369"/>
      <c r="TWW194" s="369"/>
      <c r="TWY194" s="369"/>
      <c r="TXE194" s="369"/>
      <c r="TXG194" s="369"/>
      <c r="TXM194" s="369"/>
      <c r="TXO194" s="369"/>
      <c r="TXU194" s="369"/>
      <c r="TXW194" s="369"/>
      <c r="TYC194" s="369"/>
      <c r="TYE194" s="369"/>
      <c r="TYK194" s="369"/>
      <c r="TYM194" s="369"/>
      <c r="TYS194" s="369"/>
      <c r="TYU194" s="369"/>
      <c r="TZA194" s="369"/>
      <c r="TZC194" s="369"/>
      <c r="TZI194" s="369"/>
      <c r="TZK194" s="369"/>
      <c r="TZQ194" s="369"/>
      <c r="TZS194" s="369"/>
      <c r="TZY194" s="369"/>
      <c r="UAA194" s="369"/>
      <c r="UAG194" s="369"/>
      <c r="UAI194" s="369"/>
      <c r="UAO194" s="369"/>
      <c r="UAQ194" s="369"/>
      <c r="UAW194" s="369"/>
      <c r="UAY194" s="369"/>
      <c r="UBE194" s="369"/>
      <c r="UBG194" s="369"/>
      <c r="UBM194" s="369"/>
      <c r="UBO194" s="369"/>
      <c r="UBU194" s="369"/>
      <c r="UBW194" s="369"/>
      <c r="UCC194" s="369"/>
      <c r="UCE194" s="369"/>
      <c r="UCK194" s="369"/>
      <c r="UCM194" s="369"/>
      <c r="UCS194" s="369"/>
      <c r="UCU194" s="369"/>
      <c r="UDA194" s="369"/>
      <c r="UDC194" s="369"/>
      <c r="UDI194" s="369"/>
      <c r="UDK194" s="369"/>
      <c r="UDQ194" s="369"/>
      <c r="UDS194" s="369"/>
      <c r="UDY194" s="369"/>
      <c r="UEA194" s="369"/>
      <c r="UEG194" s="369"/>
      <c r="UEI194" s="369"/>
      <c r="UEO194" s="369"/>
      <c r="UEQ194" s="369"/>
      <c r="UEW194" s="369"/>
      <c r="UEY194" s="369"/>
      <c r="UFE194" s="369"/>
      <c r="UFG194" s="369"/>
      <c r="UFM194" s="369"/>
      <c r="UFO194" s="369"/>
      <c r="UFU194" s="369"/>
      <c r="UFW194" s="369"/>
      <c r="UGC194" s="369"/>
      <c r="UGE194" s="369"/>
      <c r="UGK194" s="369"/>
      <c r="UGM194" s="369"/>
      <c r="UGS194" s="369"/>
      <c r="UGU194" s="369"/>
      <c r="UHA194" s="369"/>
      <c r="UHC194" s="369"/>
      <c r="UHI194" s="369"/>
      <c r="UHK194" s="369"/>
      <c r="UHQ194" s="369"/>
      <c r="UHS194" s="369"/>
      <c r="UHY194" s="369"/>
      <c r="UIA194" s="369"/>
      <c r="UIG194" s="369"/>
      <c r="UII194" s="369"/>
      <c r="UIO194" s="369"/>
      <c r="UIQ194" s="369"/>
      <c r="UIW194" s="369"/>
      <c r="UIY194" s="369"/>
      <c r="UJE194" s="369"/>
      <c r="UJG194" s="369"/>
      <c r="UJM194" s="369"/>
      <c r="UJO194" s="369"/>
      <c r="UJU194" s="369"/>
      <c r="UJW194" s="369"/>
      <c r="UKC194" s="369"/>
      <c r="UKE194" s="369"/>
      <c r="UKK194" s="369"/>
      <c r="UKM194" s="369"/>
      <c r="UKS194" s="369"/>
      <c r="UKU194" s="369"/>
      <c r="ULA194" s="369"/>
      <c r="ULC194" s="369"/>
      <c r="ULI194" s="369"/>
      <c r="ULK194" s="369"/>
      <c r="ULQ194" s="369"/>
      <c r="ULS194" s="369"/>
      <c r="ULY194" s="369"/>
      <c r="UMA194" s="369"/>
      <c r="UMG194" s="369"/>
      <c r="UMI194" s="369"/>
      <c r="UMO194" s="369"/>
      <c r="UMQ194" s="369"/>
      <c r="UMW194" s="369"/>
      <c r="UMY194" s="369"/>
      <c r="UNE194" s="369"/>
      <c r="UNG194" s="369"/>
      <c r="UNM194" s="369"/>
      <c r="UNO194" s="369"/>
      <c r="UNU194" s="369"/>
      <c r="UNW194" s="369"/>
      <c r="UOC194" s="369"/>
      <c r="UOE194" s="369"/>
      <c r="UOK194" s="369"/>
      <c r="UOM194" s="369"/>
      <c r="UOS194" s="369"/>
      <c r="UOU194" s="369"/>
      <c r="UPA194" s="369"/>
      <c r="UPC194" s="369"/>
      <c r="UPI194" s="369"/>
      <c r="UPK194" s="369"/>
      <c r="UPQ194" s="369"/>
      <c r="UPS194" s="369"/>
      <c r="UPY194" s="369"/>
      <c r="UQA194" s="369"/>
      <c r="UQG194" s="369"/>
      <c r="UQI194" s="369"/>
      <c r="UQO194" s="369"/>
      <c r="UQQ194" s="369"/>
      <c r="UQW194" s="369"/>
      <c r="UQY194" s="369"/>
      <c r="URE194" s="369"/>
      <c r="URG194" s="369"/>
      <c r="URM194" s="369"/>
      <c r="URO194" s="369"/>
      <c r="URU194" s="369"/>
      <c r="URW194" s="369"/>
      <c r="USC194" s="369"/>
      <c r="USE194" s="369"/>
      <c r="USK194" s="369"/>
      <c r="USM194" s="369"/>
      <c r="USS194" s="369"/>
      <c r="USU194" s="369"/>
      <c r="UTA194" s="369"/>
      <c r="UTC194" s="369"/>
      <c r="UTI194" s="369"/>
      <c r="UTK194" s="369"/>
      <c r="UTQ194" s="369"/>
      <c r="UTS194" s="369"/>
      <c r="UTY194" s="369"/>
      <c r="UUA194" s="369"/>
      <c r="UUG194" s="369"/>
      <c r="UUI194" s="369"/>
      <c r="UUO194" s="369"/>
      <c r="UUQ194" s="369"/>
      <c r="UUW194" s="369"/>
      <c r="UUY194" s="369"/>
      <c r="UVE194" s="369"/>
      <c r="UVG194" s="369"/>
      <c r="UVM194" s="369"/>
      <c r="UVO194" s="369"/>
      <c r="UVU194" s="369"/>
      <c r="UVW194" s="369"/>
      <c r="UWC194" s="369"/>
      <c r="UWE194" s="369"/>
      <c r="UWK194" s="369"/>
      <c r="UWM194" s="369"/>
      <c r="UWS194" s="369"/>
      <c r="UWU194" s="369"/>
      <c r="UXA194" s="369"/>
      <c r="UXC194" s="369"/>
      <c r="UXI194" s="369"/>
      <c r="UXK194" s="369"/>
      <c r="UXQ194" s="369"/>
      <c r="UXS194" s="369"/>
      <c r="UXY194" s="369"/>
      <c r="UYA194" s="369"/>
      <c r="UYG194" s="369"/>
      <c r="UYI194" s="369"/>
      <c r="UYO194" s="369"/>
      <c r="UYQ194" s="369"/>
      <c r="UYW194" s="369"/>
      <c r="UYY194" s="369"/>
      <c r="UZE194" s="369"/>
      <c r="UZG194" s="369"/>
      <c r="UZM194" s="369"/>
      <c r="UZO194" s="369"/>
      <c r="UZU194" s="369"/>
      <c r="UZW194" s="369"/>
      <c r="VAC194" s="369"/>
      <c r="VAE194" s="369"/>
      <c r="VAK194" s="369"/>
      <c r="VAM194" s="369"/>
      <c r="VAS194" s="369"/>
      <c r="VAU194" s="369"/>
      <c r="VBA194" s="369"/>
      <c r="VBC194" s="369"/>
      <c r="VBI194" s="369"/>
      <c r="VBK194" s="369"/>
      <c r="VBQ194" s="369"/>
      <c r="VBS194" s="369"/>
      <c r="VBY194" s="369"/>
      <c r="VCA194" s="369"/>
      <c r="VCG194" s="369"/>
      <c r="VCI194" s="369"/>
      <c r="VCO194" s="369"/>
      <c r="VCQ194" s="369"/>
      <c r="VCW194" s="369"/>
      <c r="VCY194" s="369"/>
      <c r="VDE194" s="369"/>
      <c r="VDG194" s="369"/>
      <c r="VDM194" s="369"/>
      <c r="VDO194" s="369"/>
      <c r="VDU194" s="369"/>
      <c r="VDW194" s="369"/>
      <c r="VEC194" s="369"/>
      <c r="VEE194" s="369"/>
      <c r="VEK194" s="369"/>
      <c r="VEM194" s="369"/>
      <c r="VES194" s="369"/>
      <c r="VEU194" s="369"/>
      <c r="VFA194" s="369"/>
      <c r="VFC194" s="369"/>
      <c r="VFI194" s="369"/>
      <c r="VFK194" s="369"/>
      <c r="VFQ194" s="369"/>
      <c r="VFS194" s="369"/>
      <c r="VFY194" s="369"/>
      <c r="VGA194" s="369"/>
      <c r="VGG194" s="369"/>
      <c r="VGI194" s="369"/>
      <c r="VGO194" s="369"/>
      <c r="VGQ194" s="369"/>
      <c r="VGW194" s="369"/>
      <c r="VGY194" s="369"/>
      <c r="VHE194" s="369"/>
      <c r="VHG194" s="369"/>
      <c r="VHM194" s="369"/>
      <c r="VHO194" s="369"/>
      <c r="VHU194" s="369"/>
      <c r="VHW194" s="369"/>
      <c r="VIC194" s="369"/>
      <c r="VIE194" s="369"/>
      <c r="VIK194" s="369"/>
      <c r="VIM194" s="369"/>
      <c r="VIS194" s="369"/>
      <c r="VIU194" s="369"/>
      <c r="VJA194" s="369"/>
      <c r="VJC194" s="369"/>
      <c r="VJI194" s="369"/>
      <c r="VJK194" s="369"/>
      <c r="VJQ194" s="369"/>
      <c r="VJS194" s="369"/>
      <c r="VJY194" s="369"/>
      <c r="VKA194" s="369"/>
      <c r="VKG194" s="369"/>
      <c r="VKI194" s="369"/>
      <c r="VKO194" s="369"/>
      <c r="VKQ194" s="369"/>
      <c r="VKW194" s="369"/>
      <c r="VKY194" s="369"/>
      <c r="VLE194" s="369"/>
      <c r="VLG194" s="369"/>
      <c r="VLM194" s="369"/>
      <c r="VLO194" s="369"/>
      <c r="VLU194" s="369"/>
      <c r="VLW194" s="369"/>
      <c r="VMC194" s="369"/>
      <c r="VME194" s="369"/>
      <c r="VMK194" s="369"/>
      <c r="VMM194" s="369"/>
      <c r="VMS194" s="369"/>
      <c r="VMU194" s="369"/>
      <c r="VNA194" s="369"/>
      <c r="VNC194" s="369"/>
      <c r="VNI194" s="369"/>
      <c r="VNK194" s="369"/>
      <c r="VNQ194" s="369"/>
      <c r="VNS194" s="369"/>
      <c r="VNY194" s="369"/>
      <c r="VOA194" s="369"/>
      <c r="VOG194" s="369"/>
      <c r="VOI194" s="369"/>
      <c r="VOO194" s="369"/>
      <c r="VOQ194" s="369"/>
      <c r="VOW194" s="369"/>
      <c r="VOY194" s="369"/>
      <c r="VPE194" s="369"/>
      <c r="VPG194" s="369"/>
      <c r="VPM194" s="369"/>
      <c r="VPO194" s="369"/>
      <c r="VPU194" s="369"/>
      <c r="VPW194" s="369"/>
      <c r="VQC194" s="369"/>
      <c r="VQE194" s="369"/>
      <c r="VQK194" s="369"/>
      <c r="VQM194" s="369"/>
      <c r="VQS194" s="369"/>
      <c r="VQU194" s="369"/>
      <c r="VRA194" s="369"/>
      <c r="VRC194" s="369"/>
      <c r="VRI194" s="369"/>
      <c r="VRK194" s="369"/>
      <c r="VRQ194" s="369"/>
      <c r="VRS194" s="369"/>
      <c r="VRY194" s="369"/>
      <c r="VSA194" s="369"/>
      <c r="VSG194" s="369"/>
      <c r="VSI194" s="369"/>
      <c r="VSO194" s="369"/>
      <c r="VSQ194" s="369"/>
      <c r="VSW194" s="369"/>
      <c r="VSY194" s="369"/>
      <c r="VTE194" s="369"/>
      <c r="VTG194" s="369"/>
      <c r="VTM194" s="369"/>
      <c r="VTO194" s="369"/>
      <c r="VTU194" s="369"/>
      <c r="VTW194" s="369"/>
      <c r="VUC194" s="369"/>
      <c r="VUE194" s="369"/>
      <c r="VUK194" s="369"/>
      <c r="VUM194" s="369"/>
      <c r="VUS194" s="369"/>
      <c r="VUU194" s="369"/>
      <c r="VVA194" s="369"/>
      <c r="VVC194" s="369"/>
      <c r="VVI194" s="369"/>
      <c r="VVK194" s="369"/>
      <c r="VVQ194" s="369"/>
      <c r="VVS194" s="369"/>
      <c r="VVY194" s="369"/>
      <c r="VWA194" s="369"/>
      <c r="VWG194" s="369"/>
      <c r="VWI194" s="369"/>
      <c r="VWO194" s="369"/>
      <c r="VWQ194" s="369"/>
      <c r="VWW194" s="369"/>
      <c r="VWY194" s="369"/>
      <c r="VXE194" s="369"/>
      <c r="VXG194" s="369"/>
      <c r="VXM194" s="369"/>
      <c r="VXO194" s="369"/>
      <c r="VXU194" s="369"/>
      <c r="VXW194" s="369"/>
      <c r="VYC194" s="369"/>
      <c r="VYE194" s="369"/>
      <c r="VYK194" s="369"/>
      <c r="VYM194" s="369"/>
      <c r="VYS194" s="369"/>
      <c r="VYU194" s="369"/>
      <c r="VZA194" s="369"/>
      <c r="VZC194" s="369"/>
      <c r="VZI194" s="369"/>
      <c r="VZK194" s="369"/>
      <c r="VZQ194" s="369"/>
      <c r="VZS194" s="369"/>
      <c r="VZY194" s="369"/>
      <c r="WAA194" s="369"/>
      <c r="WAG194" s="369"/>
      <c r="WAI194" s="369"/>
      <c r="WAO194" s="369"/>
      <c r="WAQ194" s="369"/>
      <c r="WAW194" s="369"/>
      <c r="WAY194" s="369"/>
      <c r="WBE194" s="369"/>
      <c r="WBG194" s="369"/>
      <c r="WBM194" s="369"/>
      <c r="WBO194" s="369"/>
      <c r="WBU194" s="369"/>
      <c r="WBW194" s="369"/>
      <c r="WCC194" s="369"/>
      <c r="WCE194" s="369"/>
      <c r="WCK194" s="369"/>
      <c r="WCM194" s="369"/>
      <c r="WCS194" s="369"/>
      <c r="WCU194" s="369"/>
      <c r="WDA194" s="369"/>
      <c r="WDC194" s="369"/>
      <c r="WDI194" s="369"/>
      <c r="WDK194" s="369"/>
      <c r="WDQ194" s="369"/>
      <c r="WDS194" s="369"/>
      <c r="WDY194" s="369"/>
      <c r="WEA194" s="369"/>
      <c r="WEG194" s="369"/>
      <c r="WEI194" s="369"/>
      <c r="WEO194" s="369"/>
      <c r="WEQ194" s="369"/>
      <c r="WEW194" s="369"/>
      <c r="WEY194" s="369"/>
      <c r="WFE194" s="369"/>
      <c r="WFG194" s="369"/>
      <c r="WFM194" s="369"/>
      <c r="WFO194" s="369"/>
      <c r="WFU194" s="369"/>
      <c r="WFW194" s="369"/>
      <c r="WGC194" s="369"/>
      <c r="WGE194" s="369"/>
      <c r="WGK194" s="369"/>
      <c r="WGM194" s="369"/>
      <c r="WGS194" s="369"/>
      <c r="WGU194" s="369"/>
      <c r="WHA194" s="369"/>
      <c r="WHC194" s="369"/>
      <c r="WHI194" s="369"/>
      <c r="WHK194" s="369"/>
      <c r="WHQ194" s="369"/>
      <c r="WHS194" s="369"/>
      <c r="WHY194" s="369"/>
      <c r="WIA194" s="369"/>
      <c r="WIG194" s="369"/>
      <c r="WII194" s="369"/>
      <c r="WIO194" s="369"/>
      <c r="WIQ194" s="369"/>
      <c r="WIW194" s="369"/>
      <c r="WIY194" s="369"/>
      <c r="WJE194" s="369"/>
      <c r="WJG194" s="369"/>
      <c r="WJM194" s="369"/>
      <c r="WJO194" s="369"/>
      <c r="WJU194" s="369"/>
      <c r="WJW194" s="369"/>
      <c r="WKC194" s="369"/>
      <c r="WKE194" s="369"/>
      <c r="WKK194" s="369"/>
      <c r="WKM194" s="369"/>
      <c r="WKS194" s="369"/>
      <c r="WKU194" s="369"/>
      <c r="WLA194" s="369"/>
      <c r="WLC194" s="369"/>
      <c r="WLI194" s="369"/>
      <c r="WLK194" s="369"/>
      <c r="WLQ194" s="369"/>
      <c r="WLS194" s="369"/>
      <c r="WLY194" s="369"/>
      <c r="WMA194" s="369"/>
      <c r="WMG194" s="369"/>
      <c r="WMI194" s="369"/>
      <c r="WMO194" s="369"/>
      <c r="WMQ194" s="369"/>
      <c r="WMW194" s="369"/>
      <c r="WMY194" s="369"/>
      <c r="WNE194" s="369"/>
      <c r="WNG194" s="369"/>
      <c r="WNM194" s="369"/>
      <c r="WNO194" s="369"/>
      <c r="WNU194" s="369"/>
      <c r="WNW194" s="369"/>
      <c r="WOC194" s="369"/>
      <c r="WOE194" s="369"/>
      <c r="WOK194" s="369"/>
      <c r="WOM194" s="369"/>
      <c r="WOS194" s="369"/>
      <c r="WOU194" s="369"/>
      <c r="WPA194" s="369"/>
      <c r="WPC194" s="369"/>
      <c r="WPI194" s="369"/>
      <c r="WPK194" s="369"/>
      <c r="WPQ194" s="369"/>
      <c r="WPS194" s="369"/>
      <c r="WPY194" s="369"/>
      <c r="WQA194" s="369"/>
      <c r="WQG194" s="369"/>
      <c r="WQI194" s="369"/>
      <c r="WQO194" s="369"/>
      <c r="WQQ194" s="369"/>
      <c r="WQW194" s="369"/>
      <c r="WQY194" s="369"/>
      <c r="WRE194" s="369"/>
      <c r="WRG194" s="369"/>
      <c r="WRM194" s="369"/>
      <c r="WRO194" s="369"/>
      <c r="WRU194" s="369"/>
      <c r="WRW194" s="369"/>
      <c r="WSC194" s="369"/>
      <c r="WSE194" s="369"/>
      <c r="WSK194" s="369"/>
      <c r="WSM194" s="369"/>
      <c r="WSS194" s="369"/>
      <c r="WSU194" s="369"/>
      <c r="WTA194" s="369"/>
      <c r="WTC194" s="369"/>
      <c r="WTI194" s="369"/>
      <c r="WTK194" s="369"/>
      <c r="WTQ194" s="369"/>
      <c r="WTS194" s="369"/>
      <c r="WTY194" s="369"/>
      <c r="WUA194" s="369"/>
      <c r="WUG194" s="369"/>
      <c r="WUI194" s="369"/>
      <c r="WUO194" s="369"/>
      <c r="WUQ194" s="369"/>
      <c r="WUW194" s="369"/>
      <c r="WUY194" s="369"/>
      <c r="WVE194" s="369"/>
      <c r="WVG194" s="369"/>
      <c r="WVM194" s="369"/>
      <c r="WVO194" s="369"/>
      <c r="WVU194" s="369"/>
      <c r="WVW194" s="369"/>
      <c r="WWC194" s="369"/>
      <c r="WWE194" s="369"/>
      <c r="WWK194" s="369"/>
      <c r="WWM194" s="369"/>
      <c r="WWS194" s="369"/>
      <c r="WWU194" s="369"/>
      <c r="WXA194" s="369"/>
      <c r="WXC194" s="369"/>
      <c r="WXI194" s="369"/>
      <c r="WXK194" s="369"/>
      <c r="WXQ194" s="369"/>
      <c r="WXS194" s="369"/>
      <c r="WXY194" s="369"/>
      <c r="WYA194" s="369"/>
      <c r="WYG194" s="369"/>
      <c r="WYI194" s="369"/>
      <c r="WYO194" s="369"/>
      <c r="WYQ194" s="369"/>
      <c r="WYW194" s="369"/>
      <c r="WYY194" s="369"/>
      <c r="WZE194" s="369"/>
      <c r="WZG194" s="369"/>
      <c r="WZM194" s="369"/>
      <c r="WZO194" s="369"/>
      <c r="WZU194" s="369"/>
      <c r="WZW194" s="369"/>
      <c r="XAC194" s="369"/>
      <c r="XAE194" s="369"/>
      <c r="XAK194" s="369"/>
      <c r="XAM194" s="369"/>
      <c r="XAS194" s="369"/>
      <c r="XAU194" s="369"/>
      <c r="XBA194" s="369"/>
      <c r="XBC194" s="369"/>
      <c r="XBI194" s="369"/>
      <c r="XBK194" s="369"/>
      <c r="XBQ194" s="369"/>
      <c r="XBS194" s="369"/>
      <c r="XBY194" s="369"/>
      <c r="XCA194" s="369"/>
      <c r="XCG194" s="369"/>
      <c r="XCI194" s="369"/>
      <c r="XCO194" s="369"/>
      <c r="XCQ194" s="369"/>
      <c r="XCW194" s="369"/>
      <c r="XCY194" s="369"/>
      <c r="XDE194" s="369"/>
      <c r="XDG194" s="369"/>
      <c r="XDM194" s="369"/>
      <c r="XDO194" s="369"/>
      <c r="XDU194" s="369"/>
      <c r="XDW194" s="369"/>
      <c r="XEC194" s="369"/>
      <c r="XEE194" s="369"/>
      <c r="XEK194" s="369"/>
      <c r="XEM194" s="369"/>
      <c r="XES194" s="369"/>
      <c r="XEU194" s="369"/>
      <c r="XFA194" s="369"/>
      <c r="XFC194" s="369"/>
    </row>
    <row r="195" spans="1:1023 1029:2047 2053:3071 3077:4095 4101:5119 5125:6143 6149:7167 7173:8191 8197:9215 9221:10239 10245:11263 11269:12287 12293:13311 13317:14335 14341:15359 15365:16383" x14ac:dyDescent="0.35">
      <c r="E195" s="367" t="s">
        <v>434</v>
      </c>
      <c r="F195" s="367" t="s">
        <v>230</v>
      </c>
      <c r="G195" s="367" t="s">
        <v>419</v>
      </c>
      <c r="H195" s="367" t="s">
        <v>213</v>
      </c>
      <c r="I195" s="369" t="s">
        <v>493</v>
      </c>
      <c r="J195" s="367" t="s">
        <v>237</v>
      </c>
      <c r="K195" s="369" t="s">
        <v>493</v>
      </c>
      <c r="L195" s="367" t="s">
        <v>237</v>
      </c>
      <c r="M195" s="369"/>
      <c r="N195" s="367"/>
      <c r="O195" s="355" t="str">
        <f t="shared" si="3"/>
        <v>Yes</v>
      </c>
    </row>
    <row r="196" spans="1:1023 1029:2047 2053:3071 3077:4095 4101:5119 5125:6143 6149:7167 7173:8191 8197:9215 9221:10239 10245:11263 11269:12287 12293:13311 13317:14335 14341:15359 15365:16383" x14ac:dyDescent="0.35">
      <c r="E196" s="479" t="s">
        <v>298</v>
      </c>
      <c r="F196" s="479" t="s">
        <v>89</v>
      </c>
      <c r="G196" s="479" t="s">
        <v>419</v>
      </c>
      <c r="H196" s="367" t="s">
        <v>213</v>
      </c>
      <c r="I196" s="479" t="s">
        <v>494</v>
      </c>
      <c r="J196" s="479" t="s">
        <v>228</v>
      </c>
      <c r="K196" t="s">
        <v>495</v>
      </c>
      <c r="L196" s="373" t="s">
        <v>229</v>
      </c>
      <c r="M196" t="s">
        <v>495</v>
      </c>
      <c r="N196" s="373" t="s">
        <v>229</v>
      </c>
      <c r="O196" s="355" t="str">
        <f t="shared" ref="O196" si="4">IF(I196=K196, "Yes", "No")</f>
        <v>No</v>
      </c>
    </row>
    <row r="197" spans="1:1023 1029:2047 2053:3071 3077:4095 4101:5119 5125:6143 6149:7167 7173:8191 8197:9215 9221:10239 10245:11263 11269:12287 12293:13311 13317:14335 14341:15359 15365:16383" x14ac:dyDescent="0.35">
      <c r="E197"/>
      <c r="F197"/>
      <c r="G197"/>
      <c r="H197"/>
      <c r="I197"/>
      <c r="J197"/>
      <c r="K197"/>
      <c r="L197"/>
      <c r="M197"/>
      <c r="N197"/>
    </row>
    <row r="198" spans="1:1023 1029:2047 2053:3071 3077:4095 4101:5119 5125:6143 6149:7167 7173:8191 8197:9215 9221:10239 10245:11263 11269:12287 12293:13311 13317:14335 14341:15359 15365:16383" x14ac:dyDescent="0.35">
      <c r="E198"/>
      <c r="F198"/>
      <c r="G198"/>
      <c r="H198"/>
      <c r="I198"/>
      <c r="J198"/>
      <c r="K198"/>
      <c r="L198"/>
      <c r="M198"/>
      <c r="N198"/>
    </row>
    <row r="199" spans="1:1023 1029:2047 2053:3071 3077:4095 4101:5119 5125:6143 6149:7167 7173:8191 8197:9215 9221:10239 10245:11263 11269:12287 12293:13311 13317:14335 14341:15359 15365:16383" x14ac:dyDescent="0.35">
      <c r="E199"/>
      <c r="F199"/>
      <c r="G199"/>
      <c r="H199"/>
      <c r="I199"/>
      <c r="J199"/>
      <c r="K199"/>
      <c r="L199"/>
      <c r="M199"/>
      <c r="N199"/>
    </row>
    <row r="200" spans="1:1023 1029:2047 2053:3071 3077:4095 4101:5119 5125:6143 6149:7167 7173:8191 8197:9215 9221:10239 10245:11263 11269:12287 12293:13311 13317:14335 14341:15359 15365:16383" x14ac:dyDescent="0.35">
      <c r="E200"/>
      <c r="F200"/>
      <c r="G200"/>
      <c r="H200"/>
      <c r="I200"/>
      <c r="J200"/>
      <c r="K200"/>
      <c r="L200"/>
      <c r="M200"/>
      <c r="N200"/>
    </row>
    <row r="201" spans="1:1023 1029:2047 2053:3071 3077:4095 4101:5119 5125:6143 6149:7167 7173:8191 8197:9215 9221:10239 10245:11263 11269:12287 12293:13311 13317:14335 14341:15359 15365:16383" x14ac:dyDescent="0.35">
      <c r="E201"/>
      <c r="F201"/>
      <c r="G201"/>
      <c r="H201"/>
      <c r="I201"/>
      <c r="J201"/>
      <c r="K201"/>
      <c r="L201"/>
      <c r="M201"/>
      <c r="N201"/>
    </row>
    <row r="202" spans="1:1023 1029:2047 2053:3071 3077:4095 4101:5119 5125:6143 6149:7167 7173:8191 8197:9215 9221:10239 10245:11263 11269:12287 12293:13311 13317:14335 14341:15359 15365:16383" x14ac:dyDescent="0.35">
      <c r="E202" s="367"/>
      <c r="F202" s="367"/>
      <c r="G202" s="367"/>
      <c r="H202" s="367"/>
      <c r="I202" s="369"/>
      <c r="J202" s="367"/>
      <c r="K202" s="369"/>
      <c r="L202" s="367"/>
      <c r="M202"/>
      <c r="N202"/>
    </row>
    <row r="203" spans="1:1023 1029:2047 2053:3071 3077:4095 4101:5119 5125:6143 6149:7167 7173:8191 8197:9215 9221:10239 10245:11263 11269:12287 12293:13311 13317:14335 14341:15359 15365:16383" x14ac:dyDescent="0.35">
      <c r="E203"/>
      <c r="F203"/>
      <c r="G203"/>
      <c r="H203"/>
      <c r="I203"/>
      <c r="J203"/>
      <c r="K203"/>
      <c r="L203"/>
      <c r="M203"/>
      <c r="N203"/>
    </row>
    <row r="204" spans="1:1023 1029:2047 2053:3071 3077:4095 4101:5119 5125:6143 6149:7167 7173:8191 8197:9215 9221:10239 10245:11263 11269:12287 12293:13311 13317:14335 14341:15359 15365:16383" x14ac:dyDescent="0.35">
      <c r="E204"/>
      <c r="F204"/>
      <c r="G204"/>
      <c r="H204"/>
      <c r="I204"/>
      <c r="J204"/>
      <c r="K204"/>
      <c r="L204"/>
      <c r="M204"/>
      <c r="N204"/>
    </row>
  </sheetData>
  <sheetProtection algorithmName="SHA-512" hashValue="o1vTsEyxuYeUhMtIZAjaraEEO34cx+oL48bo0WgBiViQWbFX3FIKrvJ3hCEFjRanWO26THwl7FfuDNWQ092eDQ==" saltValue="2UKeUGGpIoTIm49Eyxl92A==" spinCount="100000" sheet="1" objects="1" scenarios="1"/>
  <autoFilter ref="A1:O200" xr:uid="{E9BB05A6-EF9F-4279-818F-F467F4D6B480}"/>
  <conditionalFormatting sqref="K162">
    <cfRule type="duplicateValues" dxfId="14699" priority="1"/>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8B8A8-EB1F-41E8-A00F-24437A46FDD7}">
  <sheetPr codeName="Sheet12">
    <tabColor rgb="FF6699FF"/>
  </sheetPr>
  <dimension ref="A1:C615"/>
  <sheetViews>
    <sheetView zoomScale="70" zoomScaleNormal="70" workbookViewId="0">
      <pane ySplit="14" topLeftCell="A15" activePane="bottomLeft" state="frozen"/>
      <selection pane="bottomLeft" activeCell="J597" sqref="J597"/>
    </sheetView>
  </sheetViews>
  <sheetFormatPr defaultRowHeight="14.5" x14ac:dyDescent="0.35"/>
  <cols>
    <col min="1" max="1" width="27.1796875" bestFit="1" customWidth="1"/>
    <col min="2" max="2" width="78" bestFit="1" customWidth="1"/>
    <col min="3" max="3" width="25.26953125" customWidth="1"/>
  </cols>
  <sheetData>
    <row r="1" spans="1:3" ht="23.5" x14ac:dyDescent="0.55000000000000004">
      <c r="A1" s="59" t="s">
        <v>11</v>
      </c>
      <c r="C1" s="63" t="s">
        <v>33</v>
      </c>
    </row>
    <row r="14" spans="1:3" x14ac:dyDescent="0.35">
      <c r="A14" s="96" t="s">
        <v>496</v>
      </c>
      <c r="B14" s="97" t="s">
        <v>497</v>
      </c>
      <c r="C14" s="97" t="s">
        <v>51</v>
      </c>
    </row>
    <row r="15" spans="1:3" x14ac:dyDescent="0.35">
      <c r="A15" s="10" t="s">
        <v>498</v>
      </c>
      <c r="B15" s="58" t="s">
        <v>499</v>
      </c>
      <c r="C15" s="5" t="s">
        <v>500</v>
      </c>
    </row>
    <row r="16" spans="1:3" x14ac:dyDescent="0.35">
      <c r="A16" s="10" t="s">
        <v>501</v>
      </c>
      <c r="B16" s="58" t="s">
        <v>502</v>
      </c>
      <c r="C16" s="5" t="s">
        <v>500</v>
      </c>
    </row>
    <row r="17" spans="1:3" x14ac:dyDescent="0.35">
      <c r="A17" s="10" t="s">
        <v>503</v>
      </c>
      <c r="B17" s="58" t="s">
        <v>504</v>
      </c>
      <c r="C17" s="5" t="s">
        <v>500</v>
      </c>
    </row>
    <row r="18" spans="1:3" x14ac:dyDescent="0.35">
      <c r="A18" s="10" t="s">
        <v>505</v>
      </c>
      <c r="B18" s="58" t="s">
        <v>506</v>
      </c>
      <c r="C18" s="5" t="s">
        <v>500</v>
      </c>
    </row>
    <row r="19" spans="1:3" x14ac:dyDescent="0.35">
      <c r="A19" s="10" t="s">
        <v>507</v>
      </c>
      <c r="B19" s="58" t="s">
        <v>508</v>
      </c>
      <c r="C19" s="5" t="s">
        <v>500</v>
      </c>
    </row>
    <row r="20" spans="1:3" x14ac:dyDescent="0.35">
      <c r="A20" s="10" t="s">
        <v>509</v>
      </c>
      <c r="B20" s="58" t="s">
        <v>510</v>
      </c>
      <c r="C20" s="5" t="s">
        <v>500</v>
      </c>
    </row>
    <row r="21" spans="1:3" x14ac:dyDescent="0.35">
      <c r="A21" s="10" t="s">
        <v>511</v>
      </c>
      <c r="B21" s="58" t="s">
        <v>512</v>
      </c>
      <c r="C21" s="5" t="s">
        <v>500</v>
      </c>
    </row>
    <row r="22" spans="1:3" x14ac:dyDescent="0.35">
      <c r="A22" s="10" t="s">
        <v>513</v>
      </c>
      <c r="B22" s="58" t="s">
        <v>514</v>
      </c>
      <c r="C22" s="5" t="s">
        <v>500</v>
      </c>
    </row>
    <row r="23" spans="1:3" x14ac:dyDescent="0.35">
      <c r="A23" s="10" t="s">
        <v>515</v>
      </c>
      <c r="B23" s="58" t="s">
        <v>516</v>
      </c>
      <c r="C23" s="5" t="s">
        <v>500</v>
      </c>
    </row>
    <row r="24" spans="1:3" x14ac:dyDescent="0.35">
      <c r="A24" s="10" t="s">
        <v>517</v>
      </c>
      <c r="B24" s="58" t="s">
        <v>518</v>
      </c>
      <c r="C24" s="5" t="s">
        <v>500</v>
      </c>
    </row>
    <row r="25" spans="1:3" x14ac:dyDescent="0.35">
      <c r="A25" s="10" t="s">
        <v>519</v>
      </c>
      <c r="B25" s="58" t="s">
        <v>520</v>
      </c>
      <c r="C25" s="5" t="s">
        <v>500</v>
      </c>
    </row>
    <row r="26" spans="1:3" x14ac:dyDescent="0.35">
      <c r="A26" s="10" t="s">
        <v>521</v>
      </c>
      <c r="B26" s="58" t="s">
        <v>522</v>
      </c>
      <c r="C26" s="5" t="s">
        <v>500</v>
      </c>
    </row>
    <row r="27" spans="1:3" x14ac:dyDescent="0.35">
      <c r="A27" s="10" t="s">
        <v>523</v>
      </c>
      <c r="B27" s="58" t="s">
        <v>524</v>
      </c>
      <c r="C27" s="5" t="s">
        <v>500</v>
      </c>
    </row>
    <row r="28" spans="1:3" x14ac:dyDescent="0.35">
      <c r="A28" s="10" t="s">
        <v>525</v>
      </c>
      <c r="B28" s="58" t="s">
        <v>526</v>
      </c>
      <c r="C28" s="5" t="s">
        <v>500</v>
      </c>
    </row>
    <row r="29" spans="1:3" x14ac:dyDescent="0.35">
      <c r="A29" s="10" t="s">
        <v>527</v>
      </c>
      <c r="B29" s="58" t="s">
        <v>528</v>
      </c>
      <c r="C29" s="5" t="s">
        <v>500</v>
      </c>
    </row>
    <row r="30" spans="1:3" x14ac:dyDescent="0.35">
      <c r="A30" s="10" t="s">
        <v>529</v>
      </c>
      <c r="B30" s="58" t="s">
        <v>530</v>
      </c>
      <c r="C30" s="5" t="s">
        <v>500</v>
      </c>
    </row>
    <row r="31" spans="1:3" x14ac:dyDescent="0.35">
      <c r="A31" s="10" t="s">
        <v>531</v>
      </c>
      <c r="B31" s="58" t="s">
        <v>532</v>
      </c>
      <c r="C31" s="5" t="s">
        <v>500</v>
      </c>
    </row>
    <row r="32" spans="1:3" x14ac:dyDescent="0.35">
      <c r="A32" s="10" t="s">
        <v>533</v>
      </c>
      <c r="B32" s="58" t="s">
        <v>534</v>
      </c>
      <c r="C32" s="5" t="s">
        <v>500</v>
      </c>
    </row>
    <row r="33" spans="1:3" x14ac:dyDescent="0.35">
      <c r="A33" s="10" t="s">
        <v>535</v>
      </c>
      <c r="B33" s="58" t="s">
        <v>536</v>
      </c>
      <c r="C33" s="5" t="s">
        <v>500</v>
      </c>
    </row>
    <row r="34" spans="1:3" x14ac:dyDescent="0.35">
      <c r="A34" s="10" t="s">
        <v>537</v>
      </c>
      <c r="B34" s="58" t="s">
        <v>538</v>
      </c>
      <c r="C34" s="5" t="s">
        <v>500</v>
      </c>
    </row>
    <row r="35" spans="1:3" x14ac:dyDescent="0.35">
      <c r="A35" s="10" t="s">
        <v>539</v>
      </c>
      <c r="B35" s="58" t="s">
        <v>540</v>
      </c>
      <c r="C35" s="5" t="s">
        <v>500</v>
      </c>
    </row>
    <row r="36" spans="1:3" x14ac:dyDescent="0.35">
      <c r="A36" s="10" t="s">
        <v>541</v>
      </c>
      <c r="B36" s="58" t="s">
        <v>542</v>
      </c>
      <c r="C36" s="5" t="s">
        <v>500</v>
      </c>
    </row>
    <row r="37" spans="1:3" x14ac:dyDescent="0.35">
      <c r="A37" s="10" t="s">
        <v>543</v>
      </c>
      <c r="B37" s="58" t="s">
        <v>544</v>
      </c>
      <c r="C37" s="5" t="s">
        <v>500</v>
      </c>
    </row>
    <row r="38" spans="1:3" x14ac:dyDescent="0.35">
      <c r="A38" s="10" t="s">
        <v>545</v>
      </c>
      <c r="B38" s="58" t="s">
        <v>546</v>
      </c>
      <c r="C38" s="5" t="s">
        <v>500</v>
      </c>
    </row>
    <row r="39" spans="1:3" x14ac:dyDescent="0.35">
      <c r="A39" s="10" t="s">
        <v>547</v>
      </c>
      <c r="B39" s="58" t="s">
        <v>548</v>
      </c>
      <c r="C39" s="5" t="s">
        <v>500</v>
      </c>
    </row>
    <row r="40" spans="1:3" x14ac:dyDescent="0.35">
      <c r="A40" s="10" t="s">
        <v>549</v>
      </c>
      <c r="B40" s="58" t="s">
        <v>550</v>
      </c>
      <c r="C40" s="5" t="s">
        <v>500</v>
      </c>
    </row>
    <row r="41" spans="1:3" x14ac:dyDescent="0.35">
      <c r="A41" s="10" t="s">
        <v>551</v>
      </c>
      <c r="B41" s="58" t="s">
        <v>552</v>
      </c>
      <c r="C41" s="5" t="s">
        <v>500</v>
      </c>
    </row>
    <row r="42" spans="1:3" x14ac:dyDescent="0.35">
      <c r="A42" s="10" t="s">
        <v>553</v>
      </c>
      <c r="B42" s="58" t="s">
        <v>554</v>
      </c>
      <c r="C42" s="5" t="s">
        <v>500</v>
      </c>
    </row>
    <row r="43" spans="1:3" x14ac:dyDescent="0.35">
      <c r="A43" s="10" t="s">
        <v>555</v>
      </c>
      <c r="B43" s="58" t="s">
        <v>556</v>
      </c>
      <c r="C43" s="5" t="s">
        <v>500</v>
      </c>
    </row>
    <row r="44" spans="1:3" x14ac:dyDescent="0.35">
      <c r="A44" s="10" t="s">
        <v>557</v>
      </c>
      <c r="B44" s="58" t="s">
        <v>558</v>
      </c>
      <c r="C44" s="5" t="s">
        <v>500</v>
      </c>
    </row>
    <row r="45" spans="1:3" x14ac:dyDescent="0.35">
      <c r="A45" s="10" t="s">
        <v>559</v>
      </c>
      <c r="B45" s="58" t="s">
        <v>560</v>
      </c>
      <c r="C45" s="5" t="s">
        <v>500</v>
      </c>
    </row>
    <row r="46" spans="1:3" x14ac:dyDescent="0.35">
      <c r="A46" s="10" t="s">
        <v>561</v>
      </c>
      <c r="B46" s="58" t="s">
        <v>562</v>
      </c>
      <c r="C46" s="5" t="s">
        <v>500</v>
      </c>
    </row>
    <row r="47" spans="1:3" x14ac:dyDescent="0.35">
      <c r="A47" s="10" t="s">
        <v>563</v>
      </c>
      <c r="B47" s="58" t="s">
        <v>564</v>
      </c>
      <c r="C47" s="5" t="s">
        <v>500</v>
      </c>
    </row>
    <row r="48" spans="1:3" x14ac:dyDescent="0.35">
      <c r="A48" s="10" t="s">
        <v>565</v>
      </c>
      <c r="B48" s="58" t="s">
        <v>566</v>
      </c>
      <c r="C48" s="5" t="s">
        <v>500</v>
      </c>
    </row>
    <row r="49" spans="1:3" x14ac:dyDescent="0.35">
      <c r="A49" s="10" t="s">
        <v>567</v>
      </c>
      <c r="B49" s="58" t="s">
        <v>568</v>
      </c>
      <c r="C49" s="5" t="s">
        <v>500</v>
      </c>
    </row>
    <row r="50" spans="1:3" x14ac:dyDescent="0.35">
      <c r="A50" s="10" t="s">
        <v>569</v>
      </c>
      <c r="B50" s="58" t="s">
        <v>570</v>
      </c>
      <c r="C50" s="5" t="s">
        <v>500</v>
      </c>
    </row>
    <row r="51" spans="1:3" x14ac:dyDescent="0.35">
      <c r="A51" s="10" t="s">
        <v>571</v>
      </c>
      <c r="B51" s="58" t="s">
        <v>572</v>
      </c>
      <c r="C51" s="5" t="s">
        <v>500</v>
      </c>
    </row>
    <row r="52" spans="1:3" x14ac:dyDescent="0.35">
      <c r="A52" s="10" t="s">
        <v>573</v>
      </c>
      <c r="B52" s="58" t="s">
        <v>574</v>
      </c>
      <c r="C52" s="5" t="s">
        <v>500</v>
      </c>
    </row>
    <row r="53" spans="1:3" x14ac:dyDescent="0.35">
      <c r="A53" s="10" t="s">
        <v>575</v>
      </c>
      <c r="B53" s="58" t="s">
        <v>576</v>
      </c>
      <c r="C53" s="5" t="s">
        <v>500</v>
      </c>
    </row>
    <row r="54" spans="1:3" x14ac:dyDescent="0.35">
      <c r="A54" s="10" t="s">
        <v>577</v>
      </c>
      <c r="B54" s="58" t="s">
        <v>578</v>
      </c>
      <c r="C54" s="5" t="s">
        <v>500</v>
      </c>
    </row>
    <row r="55" spans="1:3" x14ac:dyDescent="0.35">
      <c r="A55" s="10" t="s">
        <v>579</v>
      </c>
      <c r="B55" s="58" t="s">
        <v>580</v>
      </c>
      <c r="C55" s="5" t="s">
        <v>500</v>
      </c>
    </row>
    <row r="56" spans="1:3" x14ac:dyDescent="0.35">
      <c r="A56" s="10" t="s">
        <v>581</v>
      </c>
      <c r="B56" s="58" t="s">
        <v>582</v>
      </c>
      <c r="C56" s="5" t="s">
        <v>500</v>
      </c>
    </row>
    <row r="57" spans="1:3" x14ac:dyDescent="0.35">
      <c r="A57" s="10" t="s">
        <v>583</v>
      </c>
      <c r="B57" s="58" t="s">
        <v>584</v>
      </c>
      <c r="C57" s="5" t="s">
        <v>500</v>
      </c>
    </row>
    <row r="58" spans="1:3" x14ac:dyDescent="0.35">
      <c r="A58" s="10" t="s">
        <v>585</v>
      </c>
      <c r="B58" s="58" t="s">
        <v>586</v>
      </c>
      <c r="C58" s="5" t="s">
        <v>500</v>
      </c>
    </row>
    <row r="59" spans="1:3" x14ac:dyDescent="0.35">
      <c r="A59" s="10" t="s">
        <v>587</v>
      </c>
      <c r="B59" s="58" t="s">
        <v>588</v>
      </c>
      <c r="C59" s="5" t="s">
        <v>500</v>
      </c>
    </row>
    <row r="60" spans="1:3" x14ac:dyDescent="0.35">
      <c r="A60" s="10" t="s">
        <v>589</v>
      </c>
      <c r="B60" s="58" t="s">
        <v>590</v>
      </c>
      <c r="C60" s="5" t="s">
        <v>500</v>
      </c>
    </row>
    <row r="61" spans="1:3" x14ac:dyDescent="0.35">
      <c r="A61" s="10" t="s">
        <v>591</v>
      </c>
      <c r="B61" s="58" t="s">
        <v>592</v>
      </c>
      <c r="C61" s="5" t="s">
        <v>500</v>
      </c>
    </row>
    <row r="62" spans="1:3" x14ac:dyDescent="0.35">
      <c r="A62" s="10" t="s">
        <v>593</v>
      </c>
      <c r="B62" s="58" t="s">
        <v>594</v>
      </c>
      <c r="C62" s="5" t="s">
        <v>500</v>
      </c>
    </row>
    <row r="63" spans="1:3" x14ac:dyDescent="0.35">
      <c r="A63" s="10" t="s">
        <v>595</v>
      </c>
      <c r="B63" s="58" t="s">
        <v>596</v>
      </c>
      <c r="C63" s="5" t="s">
        <v>500</v>
      </c>
    </row>
    <row r="64" spans="1:3" x14ac:dyDescent="0.35">
      <c r="A64" s="10" t="s">
        <v>597</v>
      </c>
      <c r="B64" s="58" t="s">
        <v>598</v>
      </c>
      <c r="C64" s="5" t="s">
        <v>500</v>
      </c>
    </row>
    <row r="65" spans="1:3" x14ac:dyDescent="0.35">
      <c r="A65" s="10" t="s">
        <v>599</v>
      </c>
      <c r="B65" s="58" t="s">
        <v>600</v>
      </c>
      <c r="C65" s="5" t="s">
        <v>500</v>
      </c>
    </row>
    <row r="66" spans="1:3" x14ac:dyDescent="0.35">
      <c r="A66" s="10" t="s">
        <v>601</v>
      </c>
      <c r="B66" s="58" t="s">
        <v>602</v>
      </c>
      <c r="C66" s="5" t="s">
        <v>500</v>
      </c>
    </row>
    <row r="67" spans="1:3" x14ac:dyDescent="0.35">
      <c r="A67" s="10" t="s">
        <v>603</v>
      </c>
      <c r="B67" s="58" t="s">
        <v>604</v>
      </c>
      <c r="C67" s="5" t="s">
        <v>500</v>
      </c>
    </row>
    <row r="68" spans="1:3" x14ac:dyDescent="0.35">
      <c r="A68" s="10" t="s">
        <v>605</v>
      </c>
      <c r="B68" s="58" t="s">
        <v>606</v>
      </c>
      <c r="C68" s="5" t="s">
        <v>500</v>
      </c>
    </row>
    <row r="69" spans="1:3" x14ac:dyDescent="0.35">
      <c r="A69" s="10" t="s">
        <v>607</v>
      </c>
      <c r="B69" s="58" t="s">
        <v>608</v>
      </c>
      <c r="C69" s="5" t="s">
        <v>500</v>
      </c>
    </row>
    <row r="70" spans="1:3" x14ac:dyDescent="0.35">
      <c r="A70" s="10" t="s">
        <v>609</v>
      </c>
      <c r="B70" s="58" t="s">
        <v>610</v>
      </c>
      <c r="C70" s="5" t="s">
        <v>500</v>
      </c>
    </row>
    <row r="71" spans="1:3" x14ac:dyDescent="0.35">
      <c r="A71" s="10" t="s">
        <v>611</v>
      </c>
      <c r="B71" s="58" t="s">
        <v>612</v>
      </c>
      <c r="C71" s="5" t="s">
        <v>500</v>
      </c>
    </row>
    <row r="72" spans="1:3" x14ac:dyDescent="0.35">
      <c r="A72" s="10" t="s">
        <v>613</v>
      </c>
      <c r="B72" s="58" t="s">
        <v>614</v>
      </c>
      <c r="C72" s="5" t="s">
        <v>500</v>
      </c>
    </row>
    <row r="73" spans="1:3" x14ac:dyDescent="0.35">
      <c r="A73" s="10" t="s">
        <v>615</v>
      </c>
      <c r="B73" s="58" t="s">
        <v>616</v>
      </c>
      <c r="C73" s="5" t="s">
        <v>500</v>
      </c>
    </row>
    <row r="74" spans="1:3" x14ac:dyDescent="0.35">
      <c r="A74" s="10" t="s">
        <v>617</v>
      </c>
      <c r="B74" s="58" t="s">
        <v>618</v>
      </c>
      <c r="C74" s="5" t="s">
        <v>500</v>
      </c>
    </row>
    <row r="75" spans="1:3" x14ac:dyDescent="0.35">
      <c r="A75" s="10" t="s">
        <v>619</v>
      </c>
      <c r="B75" s="58" t="s">
        <v>620</v>
      </c>
      <c r="C75" s="5" t="s">
        <v>500</v>
      </c>
    </row>
    <row r="76" spans="1:3" x14ac:dyDescent="0.35">
      <c r="A76" s="10" t="s">
        <v>621</v>
      </c>
      <c r="B76" s="58" t="s">
        <v>622</v>
      </c>
      <c r="C76" s="5" t="s">
        <v>500</v>
      </c>
    </row>
    <row r="77" spans="1:3" x14ac:dyDescent="0.35">
      <c r="A77" s="10" t="s">
        <v>623</v>
      </c>
      <c r="B77" s="58" t="s">
        <v>624</v>
      </c>
      <c r="C77" s="5" t="s">
        <v>500</v>
      </c>
    </row>
    <row r="78" spans="1:3" x14ac:dyDescent="0.35">
      <c r="A78" s="10" t="s">
        <v>625</v>
      </c>
      <c r="B78" s="58" t="s">
        <v>626</v>
      </c>
      <c r="C78" s="5" t="s">
        <v>500</v>
      </c>
    </row>
    <row r="79" spans="1:3" x14ac:dyDescent="0.35">
      <c r="A79" s="10" t="s">
        <v>627</v>
      </c>
      <c r="B79" s="58" t="s">
        <v>628</v>
      </c>
      <c r="C79" s="5" t="s">
        <v>500</v>
      </c>
    </row>
    <row r="80" spans="1:3" x14ac:dyDescent="0.35">
      <c r="A80" s="10" t="s">
        <v>629</v>
      </c>
      <c r="B80" s="58" t="s">
        <v>630</v>
      </c>
      <c r="C80" s="5" t="s">
        <v>500</v>
      </c>
    </row>
    <row r="81" spans="1:3" x14ac:dyDescent="0.35">
      <c r="A81" s="10" t="s">
        <v>631</v>
      </c>
      <c r="B81" s="58" t="s">
        <v>632</v>
      </c>
      <c r="C81" s="5" t="s">
        <v>500</v>
      </c>
    </row>
    <row r="82" spans="1:3" x14ac:dyDescent="0.35">
      <c r="A82" s="10" t="s">
        <v>633</v>
      </c>
      <c r="B82" s="58" t="s">
        <v>634</v>
      </c>
      <c r="C82" s="5" t="s">
        <v>500</v>
      </c>
    </row>
    <row r="83" spans="1:3" x14ac:dyDescent="0.35">
      <c r="A83" s="10" t="s">
        <v>635</v>
      </c>
      <c r="B83" s="58" t="s">
        <v>636</v>
      </c>
      <c r="C83" s="5" t="s">
        <v>500</v>
      </c>
    </row>
    <row r="84" spans="1:3" x14ac:dyDescent="0.35">
      <c r="A84" s="10" t="s">
        <v>637</v>
      </c>
      <c r="B84" s="58" t="s">
        <v>638</v>
      </c>
      <c r="C84" s="5" t="s">
        <v>500</v>
      </c>
    </row>
    <row r="85" spans="1:3" x14ac:dyDescent="0.35">
      <c r="A85" s="10" t="s">
        <v>639</v>
      </c>
      <c r="B85" s="58" t="s">
        <v>640</v>
      </c>
      <c r="C85" s="5" t="s">
        <v>500</v>
      </c>
    </row>
    <row r="86" spans="1:3" x14ac:dyDescent="0.35">
      <c r="A86" s="10" t="s">
        <v>641</v>
      </c>
      <c r="B86" s="58" t="s">
        <v>642</v>
      </c>
      <c r="C86" s="5" t="s">
        <v>500</v>
      </c>
    </row>
    <row r="87" spans="1:3" x14ac:dyDescent="0.35">
      <c r="A87" s="10" t="s">
        <v>643</v>
      </c>
      <c r="B87" s="58" t="s">
        <v>644</v>
      </c>
      <c r="C87" s="5" t="s">
        <v>500</v>
      </c>
    </row>
    <row r="88" spans="1:3" x14ac:dyDescent="0.35">
      <c r="A88" s="10" t="s">
        <v>645</v>
      </c>
      <c r="B88" s="58" t="s">
        <v>646</v>
      </c>
      <c r="C88" s="5" t="s">
        <v>500</v>
      </c>
    </row>
    <row r="89" spans="1:3" x14ac:dyDescent="0.35">
      <c r="A89" s="10" t="s">
        <v>647</v>
      </c>
      <c r="B89" s="58" t="s">
        <v>648</v>
      </c>
      <c r="C89" s="5" t="s">
        <v>500</v>
      </c>
    </row>
    <row r="90" spans="1:3" x14ac:dyDescent="0.35">
      <c r="A90" s="10" t="s">
        <v>649</v>
      </c>
      <c r="B90" s="58" t="s">
        <v>650</v>
      </c>
      <c r="C90" s="5" t="s">
        <v>500</v>
      </c>
    </row>
    <row r="91" spans="1:3" x14ac:dyDescent="0.35">
      <c r="A91" s="10" t="s">
        <v>651</v>
      </c>
      <c r="B91" s="58" t="s">
        <v>652</v>
      </c>
      <c r="C91" s="5" t="s">
        <v>500</v>
      </c>
    </row>
    <row r="92" spans="1:3" x14ac:dyDescent="0.35">
      <c r="A92" s="10" t="s">
        <v>653</v>
      </c>
      <c r="B92" s="58" t="s">
        <v>654</v>
      </c>
      <c r="C92" s="5" t="s">
        <v>500</v>
      </c>
    </row>
    <row r="93" spans="1:3" x14ac:dyDescent="0.35">
      <c r="A93" s="10" t="s">
        <v>655</v>
      </c>
      <c r="B93" s="58" t="s">
        <v>656</v>
      </c>
      <c r="C93" s="5" t="s">
        <v>500</v>
      </c>
    </row>
    <row r="94" spans="1:3" x14ac:dyDescent="0.35">
      <c r="A94" s="10" t="s">
        <v>657</v>
      </c>
      <c r="B94" s="58" t="s">
        <v>658</v>
      </c>
      <c r="C94" s="5" t="s">
        <v>500</v>
      </c>
    </row>
    <row r="95" spans="1:3" x14ac:dyDescent="0.35">
      <c r="A95" s="10" t="s">
        <v>659</v>
      </c>
      <c r="B95" s="58" t="s">
        <v>660</v>
      </c>
      <c r="C95" s="5" t="s">
        <v>500</v>
      </c>
    </row>
    <row r="96" spans="1:3" x14ac:dyDescent="0.35">
      <c r="A96" s="10" t="s">
        <v>661</v>
      </c>
      <c r="B96" s="58" t="s">
        <v>662</v>
      </c>
      <c r="C96" s="5" t="s">
        <v>500</v>
      </c>
    </row>
    <row r="97" spans="1:3" x14ac:dyDescent="0.35">
      <c r="A97" s="10" t="s">
        <v>663</v>
      </c>
      <c r="B97" s="58" t="s">
        <v>664</v>
      </c>
      <c r="C97" s="5" t="s">
        <v>500</v>
      </c>
    </row>
    <row r="98" spans="1:3" x14ac:dyDescent="0.35">
      <c r="A98" s="10" t="s">
        <v>665</v>
      </c>
      <c r="B98" s="58" t="s">
        <v>666</v>
      </c>
      <c r="C98" s="5" t="s">
        <v>500</v>
      </c>
    </row>
    <row r="99" spans="1:3" x14ac:dyDescent="0.35">
      <c r="A99" s="10" t="s">
        <v>667</v>
      </c>
      <c r="B99" s="58" t="s">
        <v>668</v>
      </c>
      <c r="C99" s="5" t="s">
        <v>500</v>
      </c>
    </row>
    <row r="100" spans="1:3" x14ac:dyDescent="0.35">
      <c r="A100" s="10" t="s">
        <v>669</v>
      </c>
      <c r="B100" s="58" t="s">
        <v>670</v>
      </c>
      <c r="C100" s="5" t="s">
        <v>500</v>
      </c>
    </row>
    <row r="101" spans="1:3" x14ac:dyDescent="0.35">
      <c r="A101" s="10" t="s">
        <v>671</v>
      </c>
      <c r="B101" s="58" t="s">
        <v>672</v>
      </c>
      <c r="C101" s="5" t="s">
        <v>500</v>
      </c>
    </row>
    <row r="102" spans="1:3" x14ac:dyDescent="0.35">
      <c r="A102" s="10" t="s">
        <v>673</v>
      </c>
      <c r="B102" s="58" t="s">
        <v>674</v>
      </c>
      <c r="C102" s="5" t="s">
        <v>500</v>
      </c>
    </row>
    <row r="103" spans="1:3" x14ac:dyDescent="0.35">
      <c r="A103" s="10" t="s">
        <v>675</v>
      </c>
      <c r="B103" s="58" t="s">
        <v>676</v>
      </c>
      <c r="C103" s="5" t="s">
        <v>500</v>
      </c>
    </row>
    <row r="104" spans="1:3" x14ac:dyDescent="0.35">
      <c r="A104" s="10" t="s">
        <v>677</v>
      </c>
      <c r="B104" s="58" t="s">
        <v>678</v>
      </c>
      <c r="C104" s="5" t="s">
        <v>500</v>
      </c>
    </row>
    <row r="105" spans="1:3" x14ac:dyDescent="0.35">
      <c r="A105" s="10" t="s">
        <v>679</v>
      </c>
      <c r="B105" s="58" t="s">
        <v>680</v>
      </c>
      <c r="C105" s="5" t="s">
        <v>500</v>
      </c>
    </row>
    <row r="106" spans="1:3" x14ac:dyDescent="0.35">
      <c r="A106" s="10" t="s">
        <v>681</v>
      </c>
      <c r="B106" s="58" t="s">
        <v>682</v>
      </c>
      <c r="C106" s="5" t="s">
        <v>500</v>
      </c>
    </row>
    <row r="107" spans="1:3" x14ac:dyDescent="0.35">
      <c r="A107" s="10" t="s">
        <v>683</v>
      </c>
      <c r="B107" s="58" t="s">
        <v>684</v>
      </c>
      <c r="C107" s="5" t="s">
        <v>500</v>
      </c>
    </row>
    <row r="108" spans="1:3" x14ac:dyDescent="0.35">
      <c r="A108" s="10" t="s">
        <v>685</v>
      </c>
      <c r="B108" s="58" t="s">
        <v>686</v>
      </c>
      <c r="C108" s="5" t="s">
        <v>500</v>
      </c>
    </row>
    <row r="109" spans="1:3" x14ac:dyDescent="0.35">
      <c r="A109" s="10" t="s">
        <v>687</v>
      </c>
      <c r="B109" s="58" t="s">
        <v>688</v>
      </c>
      <c r="C109" s="5" t="s">
        <v>500</v>
      </c>
    </row>
    <row r="110" spans="1:3" x14ac:dyDescent="0.35">
      <c r="A110" s="10" t="s">
        <v>689</v>
      </c>
      <c r="B110" s="58" t="s">
        <v>690</v>
      </c>
      <c r="C110" s="5" t="s">
        <v>500</v>
      </c>
    </row>
    <row r="111" spans="1:3" x14ac:dyDescent="0.35">
      <c r="A111" s="10" t="s">
        <v>691</v>
      </c>
      <c r="B111" s="58" t="s">
        <v>692</v>
      </c>
      <c r="C111" s="5" t="s">
        <v>500</v>
      </c>
    </row>
    <row r="112" spans="1:3" x14ac:dyDescent="0.35">
      <c r="A112" s="10" t="s">
        <v>693</v>
      </c>
      <c r="B112" s="58" t="s">
        <v>694</v>
      </c>
      <c r="C112" s="5" t="s">
        <v>500</v>
      </c>
    </row>
    <row r="113" spans="1:3" x14ac:dyDescent="0.35">
      <c r="A113" s="10" t="s">
        <v>695</v>
      </c>
      <c r="B113" s="58" t="s">
        <v>696</v>
      </c>
      <c r="C113" s="5" t="s">
        <v>500</v>
      </c>
    </row>
    <row r="114" spans="1:3" x14ac:dyDescent="0.35">
      <c r="A114" s="10" t="s">
        <v>697</v>
      </c>
      <c r="B114" s="58" t="s">
        <v>698</v>
      </c>
      <c r="C114" s="5" t="s">
        <v>500</v>
      </c>
    </row>
    <row r="115" spans="1:3" x14ac:dyDescent="0.35">
      <c r="A115" s="10" t="s">
        <v>699</v>
      </c>
      <c r="B115" s="58" t="s">
        <v>700</v>
      </c>
      <c r="C115" s="5" t="s">
        <v>500</v>
      </c>
    </row>
    <row r="116" spans="1:3" x14ac:dyDescent="0.35">
      <c r="A116" s="10" t="s">
        <v>701</v>
      </c>
      <c r="B116" s="58" t="s">
        <v>702</v>
      </c>
      <c r="C116" s="5" t="s">
        <v>500</v>
      </c>
    </row>
    <row r="117" spans="1:3" x14ac:dyDescent="0.35">
      <c r="A117" s="10" t="s">
        <v>703</v>
      </c>
      <c r="B117" s="58" t="s">
        <v>704</v>
      </c>
      <c r="C117" s="5" t="s">
        <v>500</v>
      </c>
    </row>
    <row r="118" spans="1:3" x14ac:dyDescent="0.35">
      <c r="A118" s="10" t="s">
        <v>705</v>
      </c>
      <c r="B118" s="58" t="s">
        <v>704</v>
      </c>
      <c r="C118" s="5" t="s">
        <v>500</v>
      </c>
    </row>
    <row r="119" spans="1:3" x14ac:dyDescent="0.35">
      <c r="A119" s="10" t="s">
        <v>706</v>
      </c>
      <c r="B119" s="58" t="s">
        <v>707</v>
      </c>
      <c r="C119" s="5" t="s">
        <v>500</v>
      </c>
    </row>
    <row r="120" spans="1:3" x14ac:dyDescent="0.35">
      <c r="A120" s="10" t="s">
        <v>708</v>
      </c>
      <c r="B120" s="58" t="s">
        <v>709</v>
      </c>
      <c r="C120" s="5" t="s">
        <v>500</v>
      </c>
    </row>
    <row r="121" spans="1:3" x14ac:dyDescent="0.35">
      <c r="A121" s="10" t="s">
        <v>710</v>
      </c>
      <c r="B121" s="58" t="s">
        <v>711</v>
      </c>
      <c r="C121" s="5" t="s">
        <v>500</v>
      </c>
    </row>
    <row r="122" spans="1:3" x14ac:dyDescent="0.35">
      <c r="A122" s="10" t="s">
        <v>712</v>
      </c>
      <c r="B122" s="58" t="s">
        <v>713</v>
      </c>
      <c r="C122" s="5" t="s">
        <v>500</v>
      </c>
    </row>
    <row r="123" spans="1:3" x14ac:dyDescent="0.35">
      <c r="A123" s="10" t="s">
        <v>714</v>
      </c>
      <c r="B123" s="58" t="s">
        <v>715</v>
      </c>
      <c r="C123" s="5" t="s">
        <v>500</v>
      </c>
    </row>
    <row r="124" spans="1:3" x14ac:dyDescent="0.35">
      <c r="A124" s="10" t="s">
        <v>716</v>
      </c>
      <c r="B124" s="58" t="s">
        <v>717</v>
      </c>
      <c r="C124" s="5" t="s">
        <v>500</v>
      </c>
    </row>
    <row r="125" spans="1:3" x14ac:dyDescent="0.35">
      <c r="A125" s="10" t="s">
        <v>718</v>
      </c>
      <c r="B125" s="58" t="s">
        <v>719</v>
      </c>
      <c r="C125" s="5" t="s">
        <v>500</v>
      </c>
    </row>
    <row r="126" spans="1:3" x14ac:dyDescent="0.35">
      <c r="A126" s="10" t="s">
        <v>720</v>
      </c>
      <c r="B126" s="58" t="s">
        <v>721</v>
      </c>
      <c r="C126" s="5" t="s">
        <v>500</v>
      </c>
    </row>
    <row r="127" spans="1:3" x14ac:dyDescent="0.35">
      <c r="A127" s="10" t="s">
        <v>722</v>
      </c>
      <c r="B127" s="58" t="s">
        <v>723</v>
      </c>
      <c r="C127" s="5" t="s">
        <v>500</v>
      </c>
    </row>
    <row r="128" spans="1:3" x14ac:dyDescent="0.35">
      <c r="A128" s="10" t="s">
        <v>724</v>
      </c>
      <c r="B128" s="58" t="s">
        <v>725</v>
      </c>
      <c r="C128" s="5" t="s">
        <v>500</v>
      </c>
    </row>
    <row r="129" spans="1:3" x14ac:dyDescent="0.35">
      <c r="A129" s="10" t="s">
        <v>726</v>
      </c>
      <c r="B129" s="58" t="s">
        <v>727</v>
      </c>
      <c r="C129" s="5" t="s">
        <v>500</v>
      </c>
    </row>
    <row r="130" spans="1:3" x14ac:dyDescent="0.35">
      <c r="A130" s="10" t="s">
        <v>728</v>
      </c>
      <c r="B130" s="58" t="s">
        <v>729</v>
      </c>
      <c r="C130" s="5" t="s">
        <v>500</v>
      </c>
    </row>
    <row r="131" spans="1:3" x14ac:dyDescent="0.35">
      <c r="A131" s="10" t="s">
        <v>730</v>
      </c>
      <c r="B131" s="58" t="s">
        <v>731</v>
      </c>
      <c r="C131" s="5" t="s">
        <v>500</v>
      </c>
    </row>
    <row r="132" spans="1:3" x14ac:dyDescent="0.35">
      <c r="A132" s="10" t="s">
        <v>732</v>
      </c>
      <c r="B132" s="58" t="s">
        <v>733</v>
      </c>
      <c r="C132" s="5" t="s">
        <v>500</v>
      </c>
    </row>
    <row r="133" spans="1:3" x14ac:dyDescent="0.35">
      <c r="A133" s="10" t="s">
        <v>734</v>
      </c>
      <c r="B133" s="58" t="s">
        <v>735</v>
      </c>
      <c r="C133" s="5" t="s">
        <v>500</v>
      </c>
    </row>
    <row r="134" spans="1:3" x14ac:dyDescent="0.35">
      <c r="A134" s="10" t="s">
        <v>736</v>
      </c>
      <c r="B134" s="58" t="s">
        <v>737</v>
      </c>
      <c r="C134" s="5" t="s">
        <v>500</v>
      </c>
    </row>
    <row r="135" spans="1:3" x14ac:dyDescent="0.35">
      <c r="A135" s="10" t="s">
        <v>738</v>
      </c>
      <c r="B135" s="58" t="s">
        <v>739</v>
      </c>
      <c r="C135" s="5" t="s">
        <v>500</v>
      </c>
    </row>
    <row r="136" spans="1:3" x14ac:dyDescent="0.35">
      <c r="A136" s="10" t="s">
        <v>740</v>
      </c>
      <c r="B136" s="58" t="s">
        <v>741</v>
      </c>
      <c r="C136" s="5" t="s">
        <v>500</v>
      </c>
    </row>
    <row r="137" spans="1:3" x14ac:dyDescent="0.35">
      <c r="A137" s="10" t="s">
        <v>742</v>
      </c>
      <c r="B137" s="58" t="s">
        <v>743</v>
      </c>
      <c r="C137" s="5" t="s">
        <v>500</v>
      </c>
    </row>
    <row r="138" spans="1:3" x14ac:dyDescent="0.35">
      <c r="A138" s="10" t="s">
        <v>744</v>
      </c>
      <c r="B138" s="58" t="s">
        <v>745</v>
      </c>
      <c r="C138" s="5" t="s">
        <v>500</v>
      </c>
    </row>
    <row r="139" spans="1:3" x14ac:dyDescent="0.35">
      <c r="A139" s="10" t="s">
        <v>746</v>
      </c>
      <c r="B139" s="58" t="s">
        <v>747</v>
      </c>
      <c r="C139" s="5" t="s">
        <v>500</v>
      </c>
    </row>
    <row r="140" spans="1:3" x14ac:dyDescent="0.35">
      <c r="A140" s="10" t="s">
        <v>748</v>
      </c>
      <c r="B140" s="58" t="s">
        <v>749</v>
      </c>
      <c r="C140" s="5" t="s">
        <v>500</v>
      </c>
    </row>
    <row r="141" spans="1:3" x14ac:dyDescent="0.35">
      <c r="A141" s="10" t="s">
        <v>750</v>
      </c>
      <c r="B141" s="58" t="s">
        <v>751</v>
      </c>
      <c r="C141" s="5" t="s">
        <v>500</v>
      </c>
    </row>
    <row r="142" spans="1:3" x14ac:dyDescent="0.35">
      <c r="A142" s="10" t="s">
        <v>752</v>
      </c>
      <c r="B142" s="58" t="s">
        <v>753</v>
      </c>
      <c r="C142" s="5" t="s">
        <v>500</v>
      </c>
    </row>
    <row r="143" spans="1:3" x14ac:dyDescent="0.35">
      <c r="A143" s="10" t="s">
        <v>754</v>
      </c>
      <c r="B143" s="58" t="s">
        <v>755</v>
      </c>
      <c r="C143" s="5" t="s">
        <v>500</v>
      </c>
    </row>
    <row r="144" spans="1:3" x14ac:dyDescent="0.35">
      <c r="A144" s="10" t="s">
        <v>756</v>
      </c>
      <c r="B144" s="58" t="s">
        <v>757</v>
      </c>
      <c r="C144" s="5" t="s">
        <v>500</v>
      </c>
    </row>
    <row r="145" spans="1:3" x14ac:dyDescent="0.35">
      <c r="A145" s="10" t="s">
        <v>758</v>
      </c>
      <c r="B145" s="58" t="s">
        <v>759</v>
      </c>
      <c r="C145" s="5" t="s">
        <v>500</v>
      </c>
    </row>
    <row r="146" spans="1:3" x14ac:dyDescent="0.35">
      <c r="A146" s="10" t="s">
        <v>760</v>
      </c>
      <c r="B146" s="58" t="s">
        <v>761</v>
      </c>
      <c r="C146" s="5" t="s">
        <v>500</v>
      </c>
    </row>
    <row r="147" spans="1:3" x14ac:dyDescent="0.35">
      <c r="A147" s="10" t="s">
        <v>762</v>
      </c>
      <c r="B147" s="58" t="s">
        <v>763</v>
      </c>
      <c r="C147" s="5" t="s">
        <v>500</v>
      </c>
    </row>
    <row r="148" spans="1:3" x14ac:dyDescent="0.35">
      <c r="A148" s="10" t="s">
        <v>764</v>
      </c>
      <c r="B148" s="58" t="s">
        <v>765</v>
      </c>
      <c r="C148" s="5" t="s">
        <v>500</v>
      </c>
    </row>
    <row r="149" spans="1:3" x14ac:dyDescent="0.35">
      <c r="A149" s="10" t="s">
        <v>766</v>
      </c>
      <c r="B149" s="58" t="s">
        <v>767</v>
      </c>
      <c r="C149" s="5" t="s">
        <v>500</v>
      </c>
    </row>
    <row r="150" spans="1:3" x14ac:dyDescent="0.35">
      <c r="A150" s="10" t="s">
        <v>768</v>
      </c>
      <c r="B150" s="58" t="s">
        <v>769</v>
      </c>
      <c r="C150" s="5" t="s">
        <v>500</v>
      </c>
    </row>
    <row r="151" spans="1:3" x14ac:dyDescent="0.35">
      <c r="A151" s="10" t="s">
        <v>770</v>
      </c>
      <c r="B151" s="58" t="s">
        <v>771</v>
      </c>
      <c r="C151" s="5" t="s">
        <v>500</v>
      </c>
    </row>
    <row r="152" spans="1:3" x14ac:dyDescent="0.35">
      <c r="A152" s="10" t="s">
        <v>772</v>
      </c>
      <c r="B152" s="58" t="s">
        <v>773</v>
      </c>
      <c r="C152" s="5" t="s">
        <v>500</v>
      </c>
    </row>
    <row r="153" spans="1:3" x14ac:dyDescent="0.35">
      <c r="A153" s="10" t="s">
        <v>774</v>
      </c>
      <c r="B153" s="58" t="s">
        <v>775</v>
      </c>
      <c r="C153" s="5" t="s">
        <v>500</v>
      </c>
    </row>
    <row r="154" spans="1:3" x14ac:dyDescent="0.35">
      <c r="A154" s="10" t="s">
        <v>776</v>
      </c>
      <c r="B154" s="58" t="s">
        <v>777</v>
      </c>
      <c r="C154" s="5" t="s">
        <v>500</v>
      </c>
    </row>
    <row r="155" spans="1:3" x14ac:dyDescent="0.35">
      <c r="A155" s="10" t="s">
        <v>778</v>
      </c>
      <c r="B155" s="58" t="s">
        <v>779</v>
      </c>
      <c r="C155" s="5" t="s">
        <v>500</v>
      </c>
    </row>
    <row r="156" spans="1:3" x14ac:dyDescent="0.35">
      <c r="A156" s="10" t="s">
        <v>780</v>
      </c>
      <c r="B156" s="58" t="s">
        <v>781</v>
      </c>
      <c r="C156" s="5" t="s">
        <v>500</v>
      </c>
    </row>
    <row r="157" spans="1:3" x14ac:dyDescent="0.35">
      <c r="A157" s="10" t="s">
        <v>782</v>
      </c>
      <c r="B157" s="58" t="s">
        <v>783</v>
      </c>
      <c r="C157" s="5" t="s">
        <v>500</v>
      </c>
    </row>
    <row r="158" spans="1:3" x14ac:dyDescent="0.35">
      <c r="A158" s="10" t="s">
        <v>784</v>
      </c>
      <c r="B158" s="58" t="s">
        <v>785</v>
      </c>
      <c r="C158" s="5" t="s">
        <v>500</v>
      </c>
    </row>
    <row r="159" spans="1:3" x14ac:dyDescent="0.35">
      <c r="A159" s="10" t="s">
        <v>786</v>
      </c>
      <c r="B159" s="58" t="s">
        <v>787</v>
      </c>
      <c r="C159" s="5" t="s">
        <v>500</v>
      </c>
    </row>
    <row r="160" spans="1:3" x14ac:dyDescent="0.35">
      <c r="A160" s="10" t="s">
        <v>788</v>
      </c>
      <c r="B160" s="58" t="s">
        <v>789</v>
      </c>
      <c r="C160" s="5" t="s">
        <v>500</v>
      </c>
    </row>
    <row r="161" spans="1:3" x14ac:dyDescent="0.35">
      <c r="A161" s="10" t="s">
        <v>790</v>
      </c>
      <c r="B161" s="58" t="s">
        <v>791</v>
      </c>
      <c r="C161" s="5" t="s">
        <v>500</v>
      </c>
    </row>
    <row r="162" spans="1:3" x14ac:dyDescent="0.35">
      <c r="A162" s="10" t="s">
        <v>792</v>
      </c>
      <c r="B162" s="58" t="s">
        <v>793</v>
      </c>
      <c r="C162" s="5" t="s">
        <v>500</v>
      </c>
    </row>
    <row r="163" spans="1:3" x14ac:dyDescent="0.35">
      <c r="A163" s="10" t="s">
        <v>794</v>
      </c>
      <c r="B163" s="58" t="s">
        <v>795</v>
      </c>
      <c r="C163" s="5" t="s">
        <v>500</v>
      </c>
    </row>
    <row r="164" spans="1:3" x14ac:dyDescent="0.35">
      <c r="A164" s="10" t="s">
        <v>796</v>
      </c>
      <c r="B164" s="58" t="s">
        <v>797</v>
      </c>
      <c r="C164" s="5" t="s">
        <v>500</v>
      </c>
    </row>
    <row r="165" spans="1:3" x14ac:dyDescent="0.35">
      <c r="A165" s="10" t="s">
        <v>798</v>
      </c>
      <c r="B165" s="58" t="s">
        <v>799</v>
      </c>
      <c r="C165" s="5" t="s">
        <v>500</v>
      </c>
    </row>
    <row r="166" spans="1:3" x14ac:dyDescent="0.35">
      <c r="A166" s="10" t="s">
        <v>800</v>
      </c>
      <c r="B166" s="58" t="s">
        <v>801</v>
      </c>
      <c r="C166" s="5" t="s">
        <v>500</v>
      </c>
    </row>
    <row r="167" spans="1:3" x14ac:dyDescent="0.35">
      <c r="A167" s="10" t="s">
        <v>802</v>
      </c>
      <c r="B167" s="58" t="s">
        <v>803</v>
      </c>
      <c r="C167" s="5" t="s">
        <v>500</v>
      </c>
    </row>
    <row r="168" spans="1:3" x14ac:dyDescent="0.35">
      <c r="A168" s="10" t="s">
        <v>804</v>
      </c>
      <c r="B168" s="58" t="s">
        <v>805</v>
      </c>
      <c r="C168" s="5" t="s">
        <v>500</v>
      </c>
    </row>
    <row r="169" spans="1:3" x14ac:dyDescent="0.35">
      <c r="A169" s="10" t="s">
        <v>806</v>
      </c>
      <c r="B169" s="58" t="s">
        <v>807</v>
      </c>
      <c r="C169" s="5" t="s">
        <v>500</v>
      </c>
    </row>
    <row r="170" spans="1:3" x14ac:dyDescent="0.35">
      <c r="A170" s="10" t="s">
        <v>808</v>
      </c>
      <c r="B170" s="58" t="s">
        <v>809</v>
      </c>
      <c r="C170" s="5" t="s">
        <v>500</v>
      </c>
    </row>
    <row r="171" spans="1:3" x14ac:dyDescent="0.35">
      <c r="A171" s="10" t="s">
        <v>810</v>
      </c>
      <c r="B171" s="58" t="s">
        <v>811</v>
      </c>
      <c r="C171" s="5" t="s">
        <v>500</v>
      </c>
    </row>
    <row r="172" spans="1:3" x14ac:dyDescent="0.35">
      <c r="A172" s="10" t="s">
        <v>812</v>
      </c>
      <c r="B172" s="58" t="s">
        <v>813</v>
      </c>
      <c r="C172" s="5" t="s">
        <v>500</v>
      </c>
    </row>
    <row r="173" spans="1:3" x14ac:dyDescent="0.35">
      <c r="A173" s="10" t="s">
        <v>814</v>
      </c>
      <c r="B173" s="58" t="s">
        <v>815</v>
      </c>
      <c r="C173" s="5" t="s">
        <v>500</v>
      </c>
    </row>
    <row r="174" spans="1:3" x14ac:dyDescent="0.35">
      <c r="A174" s="10" t="s">
        <v>816</v>
      </c>
      <c r="B174" s="58" t="s">
        <v>817</v>
      </c>
      <c r="C174" s="5" t="s">
        <v>500</v>
      </c>
    </row>
    <row r="175" spans="1:3" x14ac:dyDescent="0.35">
      <c r="A175" s="10" t="s">
        <v>818</v>
      </c>
      <c r="B175" s="58" t="s">
        <v>819</v>
      </c>
      <c r="C175" s="5" t="s">
        <v>500</v>
      </c>
    </row>
    <row r="176" spans="1:3" x14ac:dyDescent="0.35">
      <c r="A176" s="10" t="s">
        <v>820</v>
      </c>
      <c r="B176" s="58" t="s">
        <v>821</v>
      </c>
      <c r="C176" s="5" t="s">
        <v>500</v>
      </c>
    </row>
    <row r="177" spans="1:3" x14ac:dyDescent="0.35">
      <c r="A177" s="10" t="s">
        <v>822</v>
      </c>
      <c r="B177" s="58" t="s">
        <v>823</v>
      </c>
      <c r="C177" s="5" t="s">
        <v>500</v>
      </c>
    </row>
    <row r="178" spans="1:3" x14ac:dyDescent="0.35">
      <c r="A178" s="10" t="s">
        <v>824</v>
      </c>
      <c r="B178" s="58" t="s">
        <v>825</v>
      </c>
      <c r="C178" s="5" t="s">
        <v>500</v>
      </c>
    </row>
    <row r="179" spans="1:3" x14ac:dyDescent="0.35">
      <c r="A179" s="10" t="s">
        <v>826</v>
      </c>
      <c r="B179" s="58" t="s">
        <v>827</v>
      </c>
      <c r="C179" s="5" t="s">
        <v>500</v>
      </c>
    </row>
    <row r="180" spans="1:3" x14ac:dyDescent="0.35">
      <c r="A180" s="10" t="s">
        <v>828</v>
      </c>
      <c r="B180" s="58" t="s">
        <v>829</v>
      </c>
      <c r="C180" s="5" t="s">
        <v>500</v>
      </c>
    </row>
    <row r="181" spans="1:3" x14ac:dyDescent="0.35">
      <c r="A181" s="10" t="s">
        <v>830</v>
      </c>
      <c r="B181" s="58" t="s">
        <v>831</v>
      </c>
      <c r="C181" s="5" t="s">
        <v>500</v>
      </c>
    </row>
    <row r="182" spans="1:3" x14ac:dyDescent="0.35">
      <c r="A182" s="10" t="s">
        <v>832</v>
      </c>
      <c r="B182" s="58" t="s">
        <v>833</v>
      </c>
      <c r="C182" s="5" t="s">
        <v>500</v>
      </c>
    </row>
    <row r="183" spans="1:3" x14ac:dyDescent="0.35">
      <c r="A183" s="10" t="s">
        <v>834</v>
      </c>
      <c r="B183" s="58" t="s">
        <v>835</v>
      </c>
      <c r="C183" s="5" t="s">
        <v>500</v>
      </c>
    </row>
    <row r="184" spans="1:3" x14ac:dyDescent="0.35">
      <c r="A184" s="10" t="s">
        <v>836</v>
      </c>
      <c r="B184" s="58" t="s">
        <v>837</v>
      </c>
      <c r="C184" s="5" t="s">
        <v>500</v>
      </c>
    </row>
    <row r="185" spans="1:3" x14ac:dyDescent="0.35">
      <c r="A185" s="10" t="s">
        <v>838</v>
      </c>
      <c r="B185" s="58" t="s">
        <v>839</v>
      </c>
      <c r="C185" s="5" t="s">
        <v>500</v>
      </c>
    </row>
    <row r="186" spans="1:3" x14ac:dyDescent="0.35">
      <c r="A186" s="10" t="s">
        <v>840</v>
      </c>
      <c r="B186" s="58" t="s">
        <v>841</v>
      </c>
      <c r="C186" s="5" t="s">
        <v>500</v>
      </c>
    </row>
    <row r="187" spans="1:3" x14ac:dyDescent="0.35">
      <c r="A187" s="10" t="s">
        <v>842</v>
      </c>
      <c r="B187" s="58" t="s">
        <v>843</v>
      </c>
      <c r="C187" s="5" t="s">
        <v>500</v>
      </c>
    </row>
    <row r="188" spans="1:3" x14ac:dyDescent="0.35">
      <c r="A188" s="10" t="s">
        <v>844</v>
      </c>
      <c r="B188" s="58" t="s">
        <v>845</v>
      </c>
      <c r="C188" s="5" t="s">
        <v>500</v>
      </c>
    </row>
    <row r="189" spans="1:3" x14ac:dyDescent="0.35">
      <c r="A189" s="10" t="s">
        <v>846</v>
      </c>
      <c r="B189" s="58" t="s">
        <v>847</v>
      </c>
      <c r="C189" s="5" t="s">
        <v>500</v>
      </c>
    </row>
    <row r="190" spans="1:3" x14ac:dyDescent="0.35">
      <c r="A190" s="10" t="s">
        <v>848</v>
      </c>
      <c r="B190" s="58" t="s">
        <v>849</v>
      </c>
      <c r="C190" s="5" t="s">
        <v>500</v>
      </c>
    </row>
    <row r="191" spans="1:3" x14ac:dyDescent="0.35">
      <c r="A191" s="10" t="s">
        <v>850</v>
      </c>
      <c r="B191" s="58" t="s">
        <v>851</v>
      </c>
      <c r="C191" s="5" t="s">
        <v>500</v>
      </c>
    </row>
    <row r="192" spans="1:3" x14ac:dyDescent="0.35">
      <c r="A192" s="10" t="s">
        <v>852</v>
      </c>
      <c r="B192" s="58" t="s">
        <v>853</v>
      </c>
      <c r="C192" s="5" t="s">
        <v>500</v>
      </c>
    </row>
    <row r="193" spans="1:3" x14ac:dyDescent="0.35">
      <c r="A193" s="10" t="s">
        <v>854</v>
      </c>
      <c r="B193" s="58" t="s">
        <v>855</v>
      </c>
      <c r="C193" s="5" t="s">
        <v>500</v>
      </c>
    </row>
    <row r="194" spans="1:3" x14ac:dyDescent="0.35">
      <c r="A194" s="10" t="s">
        <v>856</v>
      </c>
      <c r="B194" s="58" t="s">
        <v>857</v>
      </c>
      <c r="C194" s="5" t="s">
        <v>500</v>
      </c>
    </row>
    <row r="195" spans="1:3" x14ac:dyDescent="0.35">
      <c r="A195" s="10" t="s">
        <v>858</v>
      </c>
      <c r="B195" s="58" t="s">
        <v>859</v>
      </c>
      <c r="C195" s="5" t="s">
        <v>500</v>
      </c>
    </row>
    <row r="196" spans="1:3" x14ac:dyDescent="0.35">
      <c r="A196" s="10" t="s">
        <v>860</v>
      </c>
      <c r="B196" s="58" t="s">
        <v>861</v>
      </c>
      <c r="C196" s="5" t="s">
        <v>500</v>
      </c>
    </row>
    <row r="197" spans="1:3" x14ac:dyDescent="0.35">
      <c r="A197" s="10" t="s">
        <v>862</v>
      </c>
      <c r="B197" s="58" t="s">
        <v>863</v>
      </c>
      <c r="C197" s="5" t="s">
        <v>500</v>
      </c>
    </row>
    <row r="198" spans="1:3" x14ac:dyDescent="0.35">
      <c r="A198" s="10" t="s">
        <v>864</v>
      </c>
      <c r="B198" s="58" t="s">
        <v>865</v>
      </c>
      <c r="C198" s="5" t="s">
        <v>500</v>
      </c>
    </row>
    <row r="199" spans="1:3" x14ac:dyDescent="0.35">
      <c r="A199" s="10" t="s">
        <v>866</v>
      </c>
      <c r="B199" s="58" t="s">
        <v>867</v>
      </c>
      <c r="C199" s="5" t="s">
        <v>500</v>
      </c>
    </row>
    <row r="200" spans="1:3" x14ac:dyDescent="0.35">
      <c r="A200" s="10" t="s">
        <v>868</v>
      </c>
      <c r="B200" s="58" t="s">
        <v>869</v>
      </c>
      <c r="C200" s="5" t="s">
        <v>500</v>
      </c>
    </row>
    <row r="201" spans="1:3" x14ac:dyDescent="0.35">
      <c r="A201" s="10" t="s">
        <v>870</v>
      </c>
      <c r="B201" s="58" t="s">
        <v>871</v>
      </c>
      <c r="C201" s="5" t="s">
        <v>500</v>
      </c>
    </row>
    <row r="202" spans="1:3" x14ac:dyDescent="0.35">
      <c r="A202" s="10" t="s">
        <v>872</v>
      </c>
      <c r="B202" s="58" t="s">
        <v>873</v>
      </c>
      <c r="C202" s="5" t="s">
        <v>500</v>
      </c>
    </row>
    <row r="203" spans="1:3" x14ac:dyDescent="0.35">
      <c r="A203" s="10" t="s">
        <v>874</v>
      </c>
      <c r="B203" s="58" t="s">
        <v>875</v>
      </c>
      <c r="C203" s="5" t="s">
        <v>500</v>
      </c>
    </row>
    <row r="204" spans="1:3" x14ac:dyDescent="0.35">
      <c r="A204" s="10" t="s">
        <v>876</v>
      </c>
      <c r="B204" s="58" t="s">
        <v>877</v>
      </c>
      <c r="C204" s="5" t="s">
        <v>500</v>
      </c>
    </row>
    <row r="205" spans="1:3" x14ac:dyDescent="0.35">
      <c r="A205" s="10" t="s">
        <v>878</v>
      </c>
      <c r="B205" s="58" t="s">
        <v>879</v>
      </c>
      <c r="C205" s="5" t="s">
        <v>500</v>
      </c>
    </row>
    <row r="206" spans="1:3" x14ac:dyDescent="0.35">
      <c r="A206" s="10" t="s">
        <v>880</v>
      </c>
      <c r="B206" s="58" t="s">
        <v>881</v>
      </c>
      <c r="C206" s="5" t="s">
        <v>500</v>
      </c>
    </row>
    <row r="207" spans="1:3" x14ac:dyDescent="0.35">
      <c r="A207" s="10" t="s">
        <v>882</v>
      </c>
      <c r="B207" s="58" t="s">
        <v>883</v>
      </c>
      <c r="C207" s="5" t="s">
        <v>500</v>
      </c>
    </row>
    <row r="208" spans="1:3" x14ac:dyDescent="0.35">
      <c r="A208" s="10" t="s">
        <v>884</v>
      </c>
      <c r="B208" s="58" t="s">
        <v>885</v>
      </c>
      <c r="C208" s="5" t="s">
        <v>500</v>
      </c>
    </row>
    <row r="209" spans="1:3" x14ac:dyDescent="0.35">
      <c r="A209" s="10" t="s">
        <v>886</v>
      </c>
      <c r="B209" s="58" t="s">
        <v>887</v>
      </c>
      <c r="C209" s="5" t="s">
        <v>500</v>
      </c>
    </row>
    <row r="210" spans="1:3" x14ac:dyDescent="0.35">
      <c r="A210" s="10" t="s">
        <v>888</v>
      </c>
      <c r="B210" s="58" t="s">
        <v>889</v>
      </c>
      <c r="C210" s="5" t="s">
        <v>500</v>
      </c>
    </row>
    <row r="211" spans="1:3" x14ac:dyDescent="0.35">
      <c r="A211" s="10" t="s">
        <v>890</v>
      </c>
      <c r="B211" s="58" t="s">
        <v>891</v>
      </c>
      <c r="C211" s="5" t="s">
        <v>500</v>
      </c>
    </row>
    <row r="212" spans="1:3" x14ac:dyDescent="0.35">
      <c r="A212" s="10" t="s">
        <v>892</v>
      </c>
      <c r="B212" s="58" t="s">
        <v>893</v>
      </c>
      <c r="C212" s="5" t="s">
        <v>500</v>
      </c>
    </row>
    <row r="213" spans="1:3" x14ac:dyDescent="0.35">
      <c r="A213" s="10" t="s">
        <v>894</v>
      </c>
      <c r="B213" s="58" t="s">
        <v>895</v>
      </c>
      <c r="C213" s="5" t="s">
        <v>500</v>
      </c>
    </row>
    <row r="214" spans="1:3" x14ac:dyDescent="0.35">
      <c r="A214" s="10" t="s">
        <v>896</v>
      </c>
      <c r="B214" s="58" t="s">
        <v>897</v>
      </c>
      <c r="C214" s="5" t="s">
        <v>500</v>
      </c>
    </row>
    <row r="215" spans="1:3" x14ac:dyDescent="0.35">
      <c r="A215" s="10" t="s">
        <v>898</v>
      </c>
      <c r="B215" s="58" t="s">
        <v>899</v>
      </c>
      <c r="C215" s="5" t="s">
        <v>500</v>
      </c>
    </row>
    <row r="216" spans="1:3" x14ac:dyDescent="0.35">
      <c r="A216" s="10" t="s">
        <v>900</v>
      </c>
      <c r="B216" s="58" t="s">
        <v>901</v>
      </c>
      <c r="C216" s="5" t="s">
        <v>500</v>
      </c>
    </row>
    <row r="217" spans="1:3" x14ac:dyDescent="0.35">
      <c r="A217" s="10" t="s">
        <v>902</v>
      </c>
      <c r="B217" s="58" t="s">
        <v>903</v>
      </c>
      <c r="C217" s="5" t="s">
        <v>500</v>
      </c>
    </row>
    <row r="218" spans="1:3" x14ac:dyDescent="0.35">
      <c r="A218" s="10" t="s">
        <v>904</v>
      </c>
      <c r="B218" s="58" t="s">
        <v>905</v>
      </c>
      <c r="C218" s="5" t="s">
        <v>500</v>
      </c>
    </row>
    <row r="219" spans="1:3" x14ac:dyDescent="0.35">
      <c r="A219" s="10" t="s">
        <v>906</v>
      </c>
      <c r="B219" s="58" t="s">
        <v>907</v>
      </c>
      <c r="C219" s="5" t="s">
        <v>500</v>
      </c>
    </row>
    <row r="220" spans="1:3" x14ac:dyDescent="0.35">
      <c r="A220" s="10" t="s">
        <v>908</v>
      </c>
      <c r="B220" s="58" t="s">
        <v>909</v>
      </c>
      <c r="C220" s="5" t="s">
        <v>500</v>
      </c>
    </row>
    <row r="221" spans="1:3" x14ac:dyDescent="0.35">
      <c r="A221" s="10" t="s">
        <v>910</v>
      </c>
      <c r="B221" s="58" t="s">
        <v>911</v>
      </c>
      <c r="C221" s="5" t="s">
        <v>500</v>
      </c>
    </row>
    <row r="222" spans="1:3" x14ac:dyDescent="0.35">
      <c r="A222" s="10" t="s">
        <v>912</v>
      </c>
      <c r="B222" s="58" t="s">
        <v>913</v>
      </c>
      <c r="C222" s="5" t="s">
        <v>500</v>
      </c>
    </row>
    <row r="223" spans="1:3" x14ac:dyDescent="0.35">
      <c r="A223" s="10" t="s">
        <v>914</v>
      </c>
      <c r="B223" s="58" t="s">
        <v>915</v>
      </c>
      <c r="C223" s="5" t="s">
        <v>500</v>
      </c>
    </row>
    <row r="224" spans="1:3" x14ac:dyDescent="0.35">
      <c r="A224" s="10" t="s">
        <v>916</v>
      </c>
      <c r="B224" s="58" t="s">
        <v>917</v>
      </c>
      <c r="C224" s="5" t="s">
        <v>500</v>
      </c>
    </row>
    <row r="225" spans="1:3" x14ac:dyDescent="0.35">
      <c r="A225" s="10" t="s">
        <v>918</v>
      </c>
      <c r="B225" s="58" t="s">
        <v>919</v>
      </c>
      <c r="C225" s="5" t="s">
        <v>500</v>
      </c>
    </row>
    <row r="226" spans="1:3" x14ac:dyDescent="0.35">
      <c r="A226" s="10" t="s">
        <v>920</v>
      </c>
      <c r="B226" s="58" t="s">
        <v>921</v>
      </c>
      <c r="C226" s="5" t="s">
        <v>500</v>
      </c>
    </row>
    <row r="227" spans="1:3" x14ac:dyDescent="0.35">
      <c r="A227" s="10" t="s">
        <v>922</v>
      </c>
      <c r="B227" s="58" t="s">
        <v>923</v>
      </c>
      <c r="C227" s="5" t="s">
        <v>500</v>
      </c>
    </row>
    <row r="228" spans="1:3" x14ac:dyDescent="0.35">
      <c r="A228" s="10" t="s">
        <v>924</v>
      </c>
      <c r="B228" s="58" t="s">
        <v>925</v>
      </c>
      <c r="C228" s="5" t="s">
        <v>500</v>
      </c>
    </row>
    <row r="229" spans="1:3" x14ac:dyDescent="0.35">
      <c r="A229" s="10" t="s">
        <v>926</v>
      </c>
      <c r="B229" s="58" t="s">
        <v>927</v>
      </c>
      <c r="C229" s="5" t="s">
        <v>500</v>
      </c>
    </row>
    <row r="230" spans="1:3" x14ac:dyDescent="0.35">
      <c r="A230" s="10" t="s">
        <v>928</v>
      </c>
      <c r="B230" s="58" t="s">
        <v>929</v>
      </c>
      <c r="C230" s="5" t="s">
        <v>500</v>
      </c>
    </row>
    <row r="231" spans="1:3" x14ac:dyDescent="0.35">
      <c r="A231" s="10" t="s">
        <v>930</v>
      </c>
      <c r="B231" s="58" t="s">
        <v>931</v>
      </c>
      <c r="C231" s="5" t="s">
        <v>500</v>
      </c>
    </row>
    <row r="232" spans="1:3" x14ac:dyDescent="0.35">
      <c r="A232" s="10" t="s">
        <v>932</v>
      </c>
      <c r="B232" s="58" t="s">
        <v>933</v>
      </c>
      <c r="C232" s="5" t="s">
        <v>500</v>
      </c>
    </row>
    <row r="233" spans="1:3" x14ac:dyDescent="0.35">
      <c r="A233" s="10" t="s">
        <v>934</v>
      </c>
      <c r="B233" s="58" t="s">
        <v>935</v>
      </c>
      <c r="C233" s="5" t="s">
        <v>500</v>
      </c>
    </row>
    <row r="234" spans="1:3" x14ac:dyDescent="0.35">
      <c r="A234" s="10" t="s">
        <v>936</v>
      </c>
      <c r="B234" s="58" t="s">
        <v>937</v>
      </c>
      <c r="C234" s="5" t="s">
        <v>500</v>
      </c>
    </row>
    <row r="235" spans="1:3" x14ac:dyDescent="0.35">
      <c r="A235" s="10" t="s">
        <v>938</v>
      </c>
      <c r="B235" s="58" t="s">
        <v>939</v>
      </c>
      <c r="C235" s="5" t="s">
        <v>500</v>
      </c>
    </row>
    <row r="236" spans="1:3" x14ac:dyDescent="0.35">
      <c r="A236" s="10" t="s">
        <v>940</v>
      </c>
      <c r="B236" s="58" t="s">
        <v>941</v>
      </c>
      <c r="C236" s="5" t="s">
        <v>500</v>
      </c>
    </row>
    <row r="237" spans="1:3" x14ac:dyDescent="0.35">
      <c r="A237" s="10" t="s">
        <v>942</v>
      </c>
      <c r="B237" s="58" t="s">
        <v>943</v>
      </c>
      <c r="C237" s="5" t="s">
        <v>500</v>
      </c>
    </row>
    <row r="238" spans="1:3" x14ac:dyDescent="0.35">
      <c r="A238" s="10" t="s">
        <v>944</v>
      </c>
      <c r="B238" s="58" t="s">
        <v>945</v>
      </c>
      <c r="C238" s="5" t="s">
        <v>500</v>
      </c>
    </row>
    <row r="239" spans="1:3" x14ac:dyDescent="0.35">
      <c r="A239" s="10" t="s">
        <v>946</v>
      </c>
      <c r="B239" s="58" t="s">
        <v>947</v>
      </c>
      <c r="C239" s="5" t="s">
        <v>500</v>
      </c>
    </row>
    <row r="240" spans="1:3" x14ac:dyDescent="0.35">
      <c r="A240" s="10" t="s">
        <v>948</v>
      </c>
      <c r="B240" s="58" t="s">
        <v>949</v>
      </c>
      <c r="C240" s="5" t="s">
        <v>500</v>
      </c>
    </row>
    <row r="241" spans="1:3" x14ac:dyDescent="0.35">
      <c r="A241" s="10" t="s">
        <v>950</v>
      </c>
      <c r="B241" s="58" t="s">
        <v>951</v>
      </c>
      <c r="C241" s="5" t="s">
        <v>500</v>
      </c>
    </row>
    <row r="242" spans="1:3" x14ac:dyDescent="0.35">
      <c r="A242" s="10" t="s">
        <v>952</v>
      </c>
      <c r="B242" s="58" t="s">
        <v>953</v>
      </c>
      <c r="C242" s="5" t="s">
        <v>500</v>
      </c>
    </row>
    <row r="243" spans="1:3" x14ac:dyDescent="0.35">
      <c r="A243" s="10" t="s">
        <v>954</v>
      </c>
      <c r="B243" s="58" t="s">
        <v>955</v>
      </c>
      <c r="C243" s="5" t="s">
        <v>500</v>
      </c>
    </row>
    <row r="244" spans="1:3" x14ac:dyDescent="0.35">
      <c r="A244" s="10" t="s">
        <v>956</v>
      </c>
      <c r="B244" s="58" t="s">
        <v>957</v>
      </c>
      <c r="C244" s="5" t="s">
        <v>500</v>
      </c>
    </row>
    <row r="245" spans="1:3" x14ac:dyDescent="0.35">
      <c r="A245" s="10" t="s">
        <v>958</v>
      </c>
      <c r="B245" s="58" t="s">
        <v>959</v>
      </c>
      <c r="C245" s="5" t="s">
        <v>500</v>
      </c>
    </row>
    <row r="246" spans="1:3" x14ac:dyDescent="0.35">
      <c r="A246" s="10" t="s">
        <v>960</v>
      </c>
      <c r="B246" s="58" t="s">
        <v>961</v>
      </c>
      <c r="C246" s="5" t="s">
        <v>500</v>
      </c>
    </row>
    <row r="247" spans="1:3" x14ac:dyDescent="0.35">
      <c r="A247" s="10" t="s">
        <v>962</v>
      </c>
      <c r="B247" s="58" t="s">
        <v>963</v>
      </c>
      <c r="C247" s="5" t="s">
        <v>500</v>
      </c>
    </row>
    <row r="248" spans="1:3" x14ac:dyDescent="0.35">
      <c r="A248" s="10" t="s">
        <v>964</v>
      </c>
      <c r="B248" s="58" t="s">
        <v>965</v>
      </c>
      <c r="C248" s="5" t="s">
        <v>500</v>
      </c>
    </row>
    <row r="249" spans="1:3" x14ac:dyDescent="0.35">
      <c r="A249" s="10" t="s">
        <v>966</v>
      </c>
      <c r="B249" s="58" t="s">
        <v>967</v>
      </c>
      <c r="C249" s="5" t="s">
        <v>500</v>
      </c>
    </row>
    <row r="250" spans="1:3" x14ac:dyDescent="0.35">
      <c r="A250" s="10" t="s">
        <v>968</v>
      </c>
      <c r="B250" s="58" t="s">
        <v>969</v>
      </c>
      <c r="C250" s="5" t="s">
        <v>500</v>
      </c>
    </row>
    <row r="251" spans="1:3" x14ac:dyDescent="0.35">
      <c r="A251" s="10" t="s">
        <v>970</v>
      </c>
      <c r="B251" s="58" t="s">
        <v>971</v>
      </c>
      <c r="C251" s="5" t="s">
        <v>500</v>
      </c>
    </row>
    <row r="252" spans="1:3" x14ac:dyDescent="0.35">
      <c r="A252" s="10" t="s">
        <v>972</v>
      </c>
      <c r="B252" s="58" t="s">
        <v>973</v>
      </c>
      <c r="C252" s="5" t="s">
        <v>500</v>
      </c>
    </row>
    <row r="253" spans="1:3" x14ac:dyDescent="0.35">
      <c r="A253" s="10" t="s">
        <v>974</v>
      </c>
      <c r="B253" s="58" t="s">
        <v>975</v>
      </c>
      <c r="C253" s="5" t="s">
        <v>500</v>
      </c>
    </row>
    <row r="254" spans="1:3" x14ac:dyDescent="0.35">
      <c r="A254" s="10" t="s">
        <v>976</v>
      </c>
      <c r="B254" s="58" t="s">
        <v>977</v>
      </c>
      <c r="C254" s="5" t="s">
        <v>500</v>
      </c>
    </row>
    <row r="255" spans="1:3" x14ac:dyDescent="0.35">
      <c r="A255" s="10" t="s">
        <v>978</v>
      </c>
      <c r="B255" s="58" t="s">
        <v>979</v>
      </c>
      <c r="C255" s="5" t="s">
        <v>500</v>
      </c>
    </row>
    <row r="256" spans="1:3" x14ac:dyDescent="0.35">
      <c r="A256" s="10" t="s">
        <v>980</v>
      </c>
      <c r="B256" s="58" t="s">
        <v>981</v>
      </c>
      <c r="C256" s="5" t="s">
        <v>500</v>
      </c>
    </row>
    <row r="257" spans="1:3" x14ac:dyDescent="0.35">
      <c r="A257" s="10" t="s">
        <v>982</v>
      </c>
      <c r="B257" s="58" t="s">
        <v>983</v>
      </c>
      <c r="C257" s="5" t="s">
        <v>500</v>
      </c>
    </row>
    <row r="258" spans="1:3" x14ac:dyDescent="0.35">
      <c r="A258" s="10" t="s">
        <v>984</v>
      </c>
      <c r="B258" s="58" t="s">
        <v>985</v>
      </c>
      <c r="C258" s="5" t="s">
        <v>500</v>
      </c>
    </row>
    <row r="259" spans="1:3" x14ac:dyDescent="0.35">
      <c r="A259" s="10" t="s">
        <v>986</v>
      </c>
      <c r="B259" s="58" t="s">
        <v>987</v>
      </c>
      <c r="C259" s="5" t="s">
        <v>500</v>
      </c>
    </row>
    <row r="260" spans="1:3" x14ac:dyDescent="0.35">
      <c r="A260" s="10" t="s">
        <v>988</v>
      </c>
      <c r="B260" s="58" t="s">
        <v>989</v>
      </c>
      <c r="C260" s="5" t="s">
        <v>500</v>
      </c>
    </row>
    <row r="261" spans="1:3" x14ac:dyDescent="0.35">
      <c r="A261" s="10" t="s">
        <v>990</v>
      </c>
      <c r="B261" s="58" t="s">
        <v>991</v>
      </c>
      <c r="C261" s="5" t="s">
        <v>500</v>
      </c>
    </row>
    <row r="262" spans="1:3" x14ac:dyDescent="0.35">
      <c r="A262" s="10" t="s">
        <v>992</v>
      </c>
      <c r="B262" s="58" t="s">
        <v>993</v>
      </c>
      <c r="C262" s="5" t="s">
        <v>500</v>
      </c>
    </row>
    <row r="263" spans="1:3" x14ac:dyDescent="0.35">
      <c r="A263" s="10" t="s">
        <v>994</v>
      </c>
      <c r="B263" s="58" t="s">
        <v>995</v>
      </c>
      <c r="C263" s="5" t="s">
        <v>500</v>
      </c>
    </row>
    <row r="264" spans="1:3" x14ac:dyDescent="0.35">
      <c r="A264" s="10" t="s">
        <v>996</v>
      </c>
      <c r="B264" s="58" t="s">
        <v>997</v>
      </c>
      <c r="C264" s="5" t="s">
        <v>500</v>
      </c>
    </row>
    <row r="265" spans="1:3" x14ac:dyDescent="0.35">
      <c r="A265" s="10" t="s">
        <v>998</v>
      </c>
      <c r="B265" s="58" t="s">
        <v>999</v>
      </c>
      <c r="C265" s="5" t="s">
        <v>500</v>
      </c>
    </row>
    <row r="266" spans="1:3" x14ac:dyDescent="0.35">
      <c r="A266" s="10" t="s">
        <v>1000</v>
      </c>
      <c r="B266" s="58" t="s">
        <v>1001</v>
      </c>
      <c r="C266" s="5" t="s">
        <v>500</v>
      </c>
    </row>
    <row r="267" spans="1:3" x14ac:dyDescent="0.35">
      <c r="A267" s="10" t="s">
        <v>1002</v>
      </c>
      <c r="B267" s="58" t="s">
        <v>1003</v>
      </c>
      <c r="C267" s="5" t="s">
        <v>500</v>
      </c>
    </row>
    <row r="268" spans="1:3" x14ac:dyDescent="0.35">
      <c r="A268" s="10" t="s">
        <v>1004</v>
      </c>
      <c r="B268" s="58" t="s">
        <v>1005</v>
      </c>
      <c r="C268" s="5" t="s">
        <v>500</v>
      </c>
    </row>
    <row r="269" spans="1:3" x14ac:dyDescent="0.35">
      <c r="A269" s="10" t="s">
        <v>1006</v>
      </c>
      <c r="B269" s="58" t="s">
        <v>1007</v>
      </c>
      <c r="C269" s="5" t="s">
        <v>500</v>
      </c>
    </row>
    <row r="270" spans="1:3" x14ac:dyDescent="0.35">
      <c r="A270" s="10" t="s">
        <v>1008</v>
      </c>
      <c r="B270" s="58" t="s">
        <v>1009</v>
      </c>
      <c r="C270" s="5" t="s">
        <v>500</v>
      </c>
    </row>
    <row r="271" spans="1:3" x14ac:dyDescent="0.35">
      <c r="A271" s="10" t="s">
        <v>1010</v>
      </c>
      <c r="B271" s="58" t="s">
        <v>1011</v>
      </c>
      <c r="C271" s="5" t="s">
        <v>500</v>
      </c>
    </row>
    <row r="272" spans="1:3" x14ac:dyDescent="0.35">
      <c r="A272" s="10" t="s">
        <v>1012</v>
      </c>
      <c r="B272" s="58" t="s">
        <v>1013</v>
      </c>
      <c r="C272" s="5" t="s">
        <v>500</v>
      </c>
    </row>
    <row r="273" spans="1:3" x14ac:dyDescent="0.35">
      <c r="A273" s="10" t="s">
        <v>1014</v>
      </c>
      <c r="B273" s="58" t="s">
        <v>1015</v>
      </c>
      <c r="C273" s="5" t="s">
        <v>500</v>
      </c>
    </row>
    <row r="274" spans="1:3" x14ac:dyDescent="0.35">
      <c r="A274" s="10" t="s">
        <v>1016</v>
      </c>
      <c r="B274" s="58" t="s">
        <v>1017</v>
      </c>
      <c r="C274" s="5" t="s">
        <v>500</v>
      </c>
    </row>
    <row r="275" spans="1:3" x14ac:dyDescent="0.35">
      <c r="A275" s="10" t="s">
        <v>1018</v>
      </c>
      <c r="B275" s="58" t="s">
        <v>1019</v>
      </c>
      <c r="C275" s="5" t="s">
        <v>500</v>
      </c>
    </row>
    <row r="276" spans="1:3" x14ac:dyDescent="0.35">
      <c r="A276" s="10" t="s">
        <v>1020</v>
      </c>
      <c r="B276" s="58" t="s">
        <v>1021</v>
      </c>
      <c r="C276" s="5" t="s">
        <v>500</v>
      </c>
    </row>
    <row r="277" spans="1:3" x14ac:dyDescent="0.35">
      <c r="A277" s="10" t="s">
        <v>1022</v>
      </c>
      <c r="B277" s="58" t="s">
        <v>1023</v>
      </c>
      <c r="C277" s="5" t="s">
        <v>500</v>
      </c>
    </row>
    <row r="278" spans="1:3" x14ac:dyDescent="0.35">
      <c r="A278" s="10" t="s">
        <v>1024</v>
      </c>
      <c r="B278" s="58" t="s">
        <v>1025</v>
      </c>
      <c r="C278" s="5" t="s">
        <v>500</v>
      </c>
    </row>
    <row r="279" spans="1:3" x14ac:dyDescent="0.35">
      <c r="A279" s="10" t="s">
        <v>1026</v>
      </c>
      <c r="B279" s="58" t="s">
        <v>1027</v>
      </c>
      <c r="C279" s="5" t="s">
        <v>500</v>
      </c>
    </row>
    <row r="280" spans="1:3" x14ac:dyDescent="0.35">
      <c r="A280" s="10" t="s">
        <v>1028</v>
      </c>
      <c r="B280" s="58" t="s">
        <v>1029</v>
      </c>
      <c r="C280" s="5" t="s">
        <v>500</v>
      </c>
    </row>
    <row r="281" spans="1:3" x14ac:dyDescent="0.35">
      <c r="A281" s="10" t="s">
        <v>1030</v>
      </c>
      <c r="B281" s="58" t="s">
        <v>1031</v>
      </c>
      <c r="C281" s="5" t="s">
        <v>500</v>
      </c>
    </row>
    <row r="282" spans="1:3" x14ac:dyDescent="0.35">
      <c r="A282" s="10" t="s">
        <v>1032</v>
      </c>
      <c r="B282" s="58" t="s">
        <v>1033</v>
      </c>
      <c r="C282" s="5" t="s">
        <v>500</v>
      </c>
    </row>
    <row r="283" spans="1:3" x14ac:dyDescent="0.35">
      <c r="A283" s="10" t="s">
        <v>1034</v>
      </c>
      <c r="B283" s="58" t="s">
        <v>1035</v>
      </c>
      <c r="C283" s="5" t="s">
        <v>500</v>
      </c>
    </row>
    <row r="284" spans="1:3" x14ac:dyDescent="0.35">
      <c r="A284" s="10" t="s">
        <v>1036</v>
      </c>
      <c r="B284" s="58" t="s">
        <v>1037</v>
      </c>
      <c r="C284" s="5" t="s">
        <v>500</v>
      </c>
    </row>
    <row r="285" spans="1:3" x14ac:dyDescent="0.35">
      <c r="A285" s="10" t="s">
        <v>1038</v>
      </c>
      <c r="B285" s="58" t="s">
        <v>1039</v>
      </c>
      <c r="C285" s="5" t="s">
        <v>500</v>
      </c>
    </row>
    <row r="286" spans="1:3" x14ac:dyDescent="0.35">
      <c r="A286" s="10" t="s">
        <v>1040</v>
      </c>
      <c r="B286" s="58" t="s">
        <v>1041</v>
      </c>
      <c r="C286" s="5" t="s">
        <v>500</v>
      </c>
    </row>
    <row r="287" spans="1:3" x14ac:dyDescent="0.35">
      <c r="A287" s="10" t="s">
        <v>1042</v>
      </c>
      <c r="B287" s="58" t="s">
        <v>1043</v>
      </c>
      <c r="C287" s="5" t="s">
        <v>500</v>
      </c>
    </row>
    <row r="288" spans="1:3" x14ac:dyDescent="0.35">
      <c r="A288" s="10" t="s">
        <v>1044</v>
      </c>
      <c r="B288" s="58" t="s">
        <v>1045</v>
      </c>
      <c r="C288" s="5" t="s">
        <v>500</v>
      </c>
    </row>
    <row r="289" spans="1:3" x14ac:dyDescent="0.35">
      <c r="A289" s="10" t="s">
        <v>1046</v>
      </c>
      <c r="B289" s="58" t="s">
        <v>1047</v>
      </c>
      <c r="C289" s="5" t="s">
        <v>500</v>
      </c>
    </row>
    <row r="290" spans="1:3" x14ac:dyDescent="0.35">
      <c r="A290" s="10" t="s">
        <v>1048</v>
      </c>
      <c r="B290" s="58" t="s">
        <v>1049</v>
      </c>
      <c r="C290" s="5" t="s">
        <v>500</v>
      </c>
    </row>
    <row r="291" spans="1:3" x14ac:dyDescent="0.35">
      <c r="A291" s="10" t="s">
        <v>1050</v>
      </c>
      <c r="B291" s="58" t="s">
        <v>1051</v>
      </c>
      <c r="C291" s="5" t="s">
        <v>500</v>
      </c>
    </row>
    <row r="292" spans="1:3" x14ac:dyDescent="0.35">
      <c r="A292" s="10" t="s">
        <v>1052</v>
      </c>
      <c r="B292" s="58" t="s">
        <v>1053</v>
      </c>
      <c r="C292" s="5" t="s">
        <v>500</v>
      </c>
    </row>
    <row r="293" spans="1:3" x14ac:dyDescent="0.35">
      <c r="A293" s="10" t="s">
        <v>1054</v>
      </c>
      <c r="B293" s="58" t="s">
        <v>1055</v>
      </c>
      <c r="C293" s="5" t="s">
        <v>500</v>
      </c>
    </row>
    <row r="294" spans="1:3" x14ac:dyDescent="0.35">
      <c r="A294" s="10" t="s">
        <v>1056</v>
      </c>
      <c r="B294" s="58" t="s">
        <v>1057</v>
      </c>
      <c r="C294" s="5" t="s">
        <v>500</v>
      </c>
    </row>
    <row r="295" spans="1:3" x14ac:dyDescent="0.35">
      <c r="A295" s="10" t="s">
        <v>1058</v>
      </c>
      <c r="B295" s="58" t="s">
        <v>1059</v>
      </c>
      <c r="C295" s="5" t="s">
        <v>500</v>
      </c>
    </row>
    <row r="296" spans="1:3" x14ac:dyDescent="0.35">
      <c r="A296" s="10" t="s">
        <v>1060</v>
      </c>
      <c r="B296" s="58" t="s">
        <v>1061</v>
      </c>
      <c r="C296" s="5" t="s">
        <v>500</v>
      </c>
    </row>
    <row r="297" spans="1:3" x14ac:dyDescent="0.35">
      <c r="A297" s="10" t="s">
        <v>1062</v>
      </c>
      <c r="B297" s="58" t="s">
        <v>1063</v>
      </c>
      <c r="C297" s="5" t="s">
        <v>500</v>
      </c>
    </row>
    <row r="298" spans="1:3" x14ac:dyDescent="0.35">
      <c r="A298" s="10" t="s">
        <v>1064</v>
      </c>
      <c r="B298" s="58" t="s">
        <v>1065</v>
      </c>
      <c r="C298" s="5" t="s">
        <v>500</v>
      </c>
    </row>
    <row r="299" spans="1:3" x14ac:dyDescent="0.35">
      <c r="A299" s="10" t="s">
        <v>1066</v>
      </c>
      <c r="B299" s="58" t="s">
        <v>1067</v>
      </c>
      <c r="C299" s="5" t="s">
        <v>500</v>
      </c>
    </row>
    <row r="300" spans="1:3" x14ac:dyDescent="0.35">
      <c r="A300" s="10" t="s">
        <v>1068</v>
      </c>
      <c r="B300" s="58" t="s">
        <v>1069</v>
      </c>
      <c r="C300" s="5" t="s">
        <v>500</v>
      </c>
    </row>
    <row r="301" spans="1:3" x14ac:dyDescent="0.35">
      <c r="A301" s="10" t="s">
        <v>1070</v>
      </c>
      <c r="B301" s="58" t="s">
        <v>1071</v>
      </c>
      <c r="C301" s="5" t="s">
        <v>500</v>
      </c>
    </row>
    <row r="302" spans="1:3" x14ac:dyDescent="0.35">
      <c r="A302" s="10" t="s">
        <v>1072</v>
      </c>
      <c r="B302" s="58" t="s">
        <v>1073</v>
      </c>
      <c r="C302" s="5" t="s">
        <v>500</v>
      </c>
    </row>
    <row r="303" spans="1:3" x14ac:dyDescent="0.35">
      <c r="A303" s="10" t="s">
        <v>1074</v>
      </c>
      <c r="B303" s="58" t="s">
        <v>1075</v>
      </c>
      <c r="C303" s="5" t="s">
        <v>500</v>
      </c>
    </row>
    <row r="304" spans="1:3" x14ac:dyDescent="0.35">
      <c r="A304" s="10" t="s">
        <v>1076</v>
      </c>
      <c r="B304" s="58" t="s">
        <v>1077</v>
      </c>
      <c r="C304" s="5" t="s">
        <v>500</v>
      </c>
    </row>
    <row r="305" spans="1:3" x14ac:dyDescent="0.35">
      <c r="A305" s="10" t="s">
        <v>1078</v>
      </c>
      <c r="B305" s="58" t="s">
        <v>1079</v>
      </c>
      <c r="C305" s="5" t="s">
        <v>500</v>
      </c>
    </row>
    <row r="306" spans="1:3" x14ac:dyDescent="0.35">
      <c r="A306" s="10" t="s">
        <v>1080</v>
      </c>
      <c r="B306" s="58" t="s">
        <v>1081</v>
      </c>
      <c r="C306" s="5" t="s">
        <v>500</v>
      </c>
    </row>
    <row r="307" spans="1:3" x14ac:dyDescent="0.35">
      <c r="A307" s="10" t="s">
        <v>1082</v>
      </c>
      <c r="B307" s="58" t="s">
        <v>1083</v>
      </c>
      <c r="C307" s="5" t="s">
        <v>500</v>
      </c>
    </row>
    <row r="308" spans="1:3" x14ac:dyDescent="0.35">
      <c r="A308" s="10" t="s">
        <v>1084</v>
      </c>
      <c r="B308" s="58" t="s">
        <v>1085</v>
      </c>
      <c r="C308" s="5" t="s">
        <v>500</v>
      </c>
    </row>
    <row r="309" spans="1:3" x14ac:dyDescent="0.35">
      <c r="A309" s="10" t="s">
        <v>1086</v>
      </c>
      <c r="B309" s="58" t="s">
        <v>1087</v>
      </c>
      <c r="C309" s="5" t="s">
        <v>500</v>
      </c>
    </row>
    <row r="310" spans="1:3" x14ac:dyDescent="0.35">
      <c r="A310" s="10" t="s">
        <v>1088</v>
      </c>
      <c r="B310" s="58" t="s">
        <v>1089</v>
      </c>
      <c r="C310" s="5" t="s">
        <v>500</v>
      </c>
    </row>
    <row r="311" spans="1:3" x14ac:dyDescent="0.35">
      <c r="A311" s="10" t="s">
        <v>1090</v>
      </c>
      <c r="B311" s="58" t="s">
        <v>1091</v>
      </c>
      <c r="C311" s="5" t="s">
        <v>500</v>
      </c>
    </row>
    <row r="312" spans="1:3" x14ac:dyDescent="0.35">
      <c r="A312" s="10" t="s">
        <v>1092</v>
      </c>
      <c r="B312" s="58" t="s">
        <v>1093</v>
      </c>
      <c r="C312" s="5" t="s">
        <v>500</v>
      </c>
    </row>
    <row r="313" spans="1:3" x14ac:dyDescent="0.35">
      <c r="A313" s="10" t="s">
        <v>1094</v>
      </c>
      <c r="B313" s="58" t="s">
        <v>1095</v>
      </c>
      <c r="C313" s="5" t="s">
        <v>500</v>
      </c>
    </row>
    <row r="314" spans="1:3" x14ac:dyDescent="0.35">
      <c r="A314" s="10" t="s">
        <v>1096</v>
      </c>
      <c r="B314" s="58" t="s">
        <v>1097</v>
      </c>
      <c r="C314" s="5" t="s">
        <v>500</v>
      </c>
    </row>
    <row r="315" spans="1:3" x14ac:dyDescent="0.35">
      <c r="A315" s="10" t="s">
        <v>1098</v>
      </c>
      <c r="B315" s="58" t="s">
        <v>1099</v>
      </c>
      <c r="C315" s="5" t="s">
        <v>500</v>
      </c>
    </row>
    <row r="316" spans="1:3" x14ac:dyDescent="0.35">
      <c r="A316" s="10" t="s">
        <v>1100</v>
      </c>
      <c r="B316" s="58" t="s">
        <v>1101</v>
      </c>
      <c r="C316" s="5" t="s">
        <v>500</v>
      </c>
    </row>
    <row r="317" spans="1:3" x14ac:dyDescent="0.35">
      <c r="A317" s="10" t="s">
        <v>1102</v>
      </c>
      <c r="B317" s="58" t="s">
        <v>1103</v>
      </c>
      <c r="C317" s="5" t="s">
        <v>500</v>
      </c>
    </row>
    <row r="318" spans="1:3" x14ac:dyDescent="0.35">
      <c r="A318" s="10" t="s">
        <v>1104</v>
      </c>
      <c r="B318" s="58" t="s">
        <v>1105</v>
      </c>
      <c r="C318" s="5" t="s">
        <v>500</v>
      </c>
    </row>
    <row r="319" spans="1:3" x14ac:dyDescent="0.35">
      <c r="A319" s="10" t="s">
        <v>1106</v>
      </c>
      <c r="B319" s="58" t="s">
        <v>1107</v>
      </c>
      <c r="C319" s="5" t="s">
        <v>500</v>
      </c>
    </row>
    <row r="320" spans="1:3" x14ac:dyDescent="0.35">
      <c r="A320" s="10" t="s">
        <v>1108</v>
      </c>
      <c r="B320" s="58" t="s">
        <v>1109</v>
      </c>
      <c r="C320" s="5" t="s">
        <v>500</v>
      </c>
    </row>
    <row r="321" spans="1:3" x14ac:dyDescent="0.35">
      <c r="A321" s="10" t="s">
        <v>1110</v>
      </c>
      <c r="B321" s="58" t="s">
        <v>1111</v>
      </c>
      <c r="C321" s="5" t="s">
        <v>500</v>
      </c>
    </row>
    <row r="322" spans="1:3" x14ac:dyDescent="0.35">
      <c r="A322" s="10" t="s">
        <v>1112</v>
      </c>
      <c r="B322" s="58" t="s">
        <v>1113</v>
      </c>
      <c r="C322" s="5" t="s">
        <v>500</v>
      </c>
    </row>
    <row r="323" spans="1:3" x14ac:dyDescent="0.35">
      <c r="A323" s="10" t="s">
        <v>1114</v>
      </c>
      <c r="B323" s="58" t="s">
        <v>1115</v>
      </c>
      <c r="C323" s="5" t="s">
        <v>500</v>
      </c>
    </row>
    <row r="324" spans="1:3" x14ac:dyDescent="0.35">
      <c r="A324" s="10" t="s">
        <v>1116</v>
      </c>
      <c r="B324" s="58" t="s">
        <v>1117</v>
      </c>
      <c r="C324" s="5" t="s">
        <v>500</v>
      </c>
    </row>
    <row r="325" spans="1:3" x14ac:dyDescent="0.35">
      <c r="A325" s="10" t="s">
        <v>1118</v>
      </c>
      <c r="B325" s="58" t="s">
        <v>1119</v>
      </c>
      <c r="C325" s="5" t="s">
        <v>500</v>
      </c>
    </row>
    <row r="326" spans="1:3" x14ac:dyDescent="0.35">
      <c r="A326" s="10" t="s">
        <v>1120</v>
      </c>
      <c r="B326" s="58" t="s">
        <v>1121</v>
      </c>
      <c r="C326" s="5" t="s">
        <v>500</v>
      </c>
    </row>
    <row r="327" spans="1:3" x14ac:dyDescent="0.35">
      <c r="A327" s="10" t="s">
        <v>1122</v>
      </c>
      <c r="B327" s="58" t="s">
        <v>1123</v>
      </c>
      <c r="C327" s="5" t="s">
        <v>500</v>
      </c>
    </row>
    <row r="328" spans="1:3" x14ac:dyDescent="0.35">
      <c r="A328" s="10" t="s">
        <v>1124</v>
      </c>
      <c r="B328" s="58" t="s">
        <v>1125</v>
      </c>
      <c r="C328" s="5" t="s">
        <v>500</v>
      </c>
    </row>
    <row r="329" spans="1:3" x14ac:dyDescent="0.35">
      <c r="A329" s="10" t="s">
        <v>1126</v>
      </c>
      <c r="B329" s="58" t="s">
        <v>1127</v>
      </c>
      <c r="C329" s="5" t="s">
        <v>500</v>
      </c>
    </row>
    <row r="330" spans="1:3" x14ac:dyDescent="0.35">
      <c r="A330" s="10" t="s">
        <v>1128</v>
      </c>
      <c r="B330" s="58" t="s">
        <v>1129</v>
      </c>
      <c r="C330" s="5" t="s">
        <v>500</v>
      </c>
    </row>
    <row r="331" spans="1:3" x14ac:dyDescent="0.35">
      <c r="A331" s="10" t="s">
        <v>1130</v>
      </c>
      <c r="B331" s="58" t="s">
        <v>1131</v>
      </c>
      <c r="C331" s="5" t="s">
        <v>500</v>
      </c>
    </row>
    <row r="332" spans="1:3" x14ac:dyDescent="0.35">
      <c r="A332" s="10" t="s">
        <v>1132</v>
      </c>
      <c r="B332" s="58" t="s">
        <v>1133</v>
      </c>
      <c r="C332" s="5" t="s">
        <v>500</v>
      </c>
    </row>
    <row r="333" spans="1:3" x14ac:dyDescent="0.35">
      <c r="A333" s="10" t="s">
        <v>1134</v>
      </c>
      <c r="B333" s="58" t="s">
        <v>1135</v>
      </c>
      <c r="C333" s="5" t="s">
        <v>500</v>
      </c>
    </row>
    <row r="334" spans="1:3" x14ac:dyDescent="0.35">
      <c r="A334" s="10" t="s">
        <v>1136</v>
      </c>
      <c r="B334" s="58" t="s">
        <v>1137</v>
      </c>
      <c r="C334" s="5" t="s">
        <v>500</v>
      </c>
    </row>
    <row r="335" spans="1:3" x14ac:dyDescent="0.35">
      <c r="A335" s="10" t="s">
        <v>1138</v>
      </c>
      <c r="B335" s="58" t="s">
        <v>1139</v>
      </c>
      <c r="C335" s="5" t="s">
        <v>500</v>
      </c>
    </row>
    <row r="336" spans="1:3" x14ac:dyDescent="0.35">
      <c r="A336" s="10" t="s">
        <v>1140</v>
      </c>
      <c r="B336" s="58" t="s">
        <v>1141</v>
      </c>
      <c r="C336" s="5" t="s">
        <v>500</v>
      </c>
    </row>
    <row r="337" spans="1:3" x14ac:dyDescent="0.35">
      <c r="A337" s="10" t="s">
        <v>1142</v>
      </c>
      <c r="B337" s="58" t="s">
        <v>1143</v>
      </c>
      <c r="C337" s="5" t="s">
        <v>500</v>
      </c>
    </row>
    <row r="338" spans="1:3" x14ac:dyDescent="0.35">
      <c r="A338" s="10" t="s">
        <v>1144</v>
      </c>
      <c r="B338" s="58" t="s">
        <v>1145</v>
      </c>
      <c r="C338" s="5" t="s">
        <v>500</v>
      </c>
    </row>
    <row r="339" spans="1:3" x14ac:dyDescent="0.35">
      <c r="A339" s="10" t="s">
        <v>1146</v>
      </c>
      <c r="B339" s="58" t="s">
        <v>1147</v>
      </c>
      <c r="C339" s="5" t="s">
        <v>500</v>
      </c>
    </row>
    <row r="340" spans="1:3" x14ac:dyDescent="0.35">
      <c r="A340" s="10" t="s">
        <v>1148</v>
      </c>
      <c r="B340" s="58" t="s">
        <v>1149</v>
      </c>
      <c r="C340" s="5" t="s">
        <v>500</v>
      </c>
    </row>
    <row r="341" spans="1:3" x14ac:dyDescent="0.35">
      <c r="A341" s="10" t="s">
        <v>1150</v>
      </c>
      <c r="B341" s="58" t="s">
        <v>1151</v>
      </c>
      <c r="C341" s="5" t="s">
        <v>500</v>
      </c>
    </row>
    <row r="342" spans="1:3" x14ac:dyDescent="0.35">
      <c r="A342" s="10" t="s">
        <v>1152</v>
      </c>
      <c r="B342" s="58" t="s">
        <v>1153</v>
      </c>
      <c r="C342" s="5" t="s">
        <v>500</v>
      </c>
    </row>
    <row r="343" spans="1:3" x14ac:dyDescent="0.35">
      <c r="A343" s="10" t="s">
        <v>1154</v>
      </c>
      <c r="B343" s="58" t="s">
        <v>1155</v>
      </c>
      <c r="C343" s="5" t="s">
        <v>500</v>
      </c>
    </row>
    <row r="344" spans="1:3" x14ac:dyDescent="0.35">
      <c r="A344" s="10" t="s">
        <v>1156</v>
      </c>
      <c r="B344" s="58" t="s">
        <v>1157</v>
      </c>
      <c r="C344" s="5" t="s">
        <v>500</v>
      </c>
    </row>
    <row r="345" spans="1:3" x14ac:dyDescent="0.35">
      <c r="A345" s="10" t="s">
        <v>1158</v>
      </c>
      <c r="B345" s="58" t="s">
        <v>1159</v>
      </c>
      <c r="C345" s="5" t="s">
        <v>500</v>
      </c>
    </row>
    <row r="346" spans="1:3" x14ac:dyDescent="0.35">
      <c r="A346" s="10" t="s">
        <v>1160</v>
      </c>
      <c r="B346" s="58" t="s">
        <v>1161</v>
      </c>
      <c r="C346" s="5" t="s">
        <v>500</v>
      </c>
    </row>
    <row r="347" spans="1:3" x14ac:dyDescent="0.35">
      <c r="A347" s="10" t="s">
        <v>1162</v>
      </c>
      <c r="B347" s="58" t="s">
        <v>1163</v>
      </c>
      <c r="C347" s="5" t="s">
        <v>500</v>
      </c>
    </row>
    <row r="348" spans="1:3" x14ac:dyDescent="0.35">
      <c r="A348" s="10" t="s">
        <v>1164</v>
      </c>
      <c r="B348" s="58" t="s">
        <v>1165</v>
      </c>
      <c r="C348" s="5" t="s">
        <v>500</v>
      </c>
    </row>
    <row r="349" spans="1:3" x14ac:dyDescent="0.35">
      <c r="A349" s="10" t="s">
        <v>1166</v>
      </c>
      <c r="B349" s="58" t="s">
        <v>1167</v>
      </c>
      <c r="C349" s="5" t="s">
        <v>500</v>
      </c>
    </row>
    <row r="350" spans="1:3" x14ac:dyDescent="0.35">
      <c r="A350" s="10" t="s">
        <v>1168</v>
      </c>
      <c r="B350" s="58" t="s">
        <v>1169</v>
      </c>
      <c r="C350" s="5" t="s">
        <v>500</v>
      </c>
    </row>
    <row r="351" spans="1:3" x14ac:dyDescent="0.35">
      <c r="A351" s="10" t="s">
        <v>1170</v>
      </c>
      <c r="B351" s="58" t="s">
        <v>1171</v>
      </c>
      <c r="C351" s="5" t="s">
        <v>500</v>
      </c>
    </row>
    <row r="352" spans="1:3" x14ac:dyDescent="0.35">
      <c r="A352" s="10" t="s">
        <v>1172</v>
      </c>
      <c r="B352" s="58" t="s">
        <v>1173</v>
      </c>
      <c r="C352" s="5" t="s">
        <v>500</v>
      </c>
    </row>
    <row r="353" spans="1:3" x14ac:dyDescent="0.35">
      <c r="A353" s="10" t="s">
        <v>1174</v>
      </c>
      <c r="B353" s="58" t="s">
        <v>1175</v>
      </c>
      <c r="C353" s="5" t="s">
        <v>500</v>
      </c>
    </row>
    <row r="354" spans="1:3" x14ac:dyDescent="0.35">
      <c r="A354" s="10" t="s">
        <v>1176</v>
      </c>
      <c r="B354" s="58" t="s">
        <v>1177</v>
      </c>
      <c r="C354" s="5" t="s">
        <v>500</v>
      </c>
    </row>
    <row r="355" spans="1:3" x14ac:dyDescent="0.35">
      <c r="A355" s="10" t="s">
        <v>1178</v>
      </c>
      <c r="B355" s="58" t="s">
        <v>1179</v>
      </c>
      <c r="C355" s="5" t="s">
        <v>500</v>
      </c>
    </row>
    <row r="356" spans="1:3" x14ac:dyDescent="0.35">
      <c r="A356" s="10" t="s">
        <v>1180</v>
      </c>
      <c r="B356" s="58" t="s">
        <v>1181</v>
      </c>
      <c r="C356" s="5" t="s">
        <v>500</v>
      </c>
    </row>
    <row r="357" spans="1:3" x14ac:dyDescent="0.35">
      <c r="A357" s="10" t="s">
        <v>1182</v>
      </c>
      <c r="B357" s="58" t="s">
        <v>1183</v>
      </c>
      <c r="C357" s="5" t="s">
        <v>500</v>
      </c>
    </row>
    <row r="358" spans="1:3" x14ac:dyDescent="0.35">
      <c r="A358" s="10" t="s">
        <v>1184</v>
      </c>
      <c r="B358" s="58" t="s">
        <v>1185</v>
      </c>
      <c r="C358" s="5" t="s">
        <v>500</v>
      </c>
    </row>
    <row r="359" spans="1:3" x14ac:dyDescent="0.35">
      <c r="A359" s="10" t="s">
        <v>1186</v>
      </c>
      <c r="B359" s="58" t="s">
        <v>1187</v>
      </c>
      <c r="C359" s="5" t="s">
        <v>500</v>
      </c>
    </row>
    <row r="360" spans="1:3" x14ac:dyDescent="0.35">
      <c r="A360" s="10" t="s">
        <v>1188</v>
      </c>
      <c r="B360" s="58" t="s">
        <v>1189</v>
      </c>
      <c r="C360" s="5" t="s">
        <v>500</v>
      </c>
    </row>
    <row r="361" spans="1:3" x14ac:dyDescent="0.35">
      <c r="A361" s="10" t="s">
        <v>1190</v>
      </c>
      <c r="B361" s="58" t="s">
        <v>1191</v>
      </c>
      <c r="C361" s="5" t="s">
        <v>500</v>
      </c>
    </row>
    <row r="362" spans="1:3" x14ac:dyDescent="0.35">
      <c r="A362" s="10" t="s">
        <v>1192</v>
      </c>
      <c r="B362" s="58" t="s">
        <v>1193</v>
      </c>
      <c r="C362" s="5" t="s">
        <v>500</v>
      </c>
    </row>
    <row r="363" spans="1:3" x14ac:dyDescent="0.35">
      <c r="A363" s="10" t="s">
        <v>1194</v>
      </c>
      <c r="B363" s="58" t="s">
        <v>1195</v>
      </c>
      <c r="C363" s="5" t="s">
        <v>500</v>
      </c>
    </row>
    <row r="364" spans="1:3" x14ac:dyDescent="0.35">
      <c r="A364" s="10" t="s">
        <v>1196</v>
      </c>
      <c r="B364" s="58" t="s">
        <v>1197</v>
      </c>
      <c r="C364" s="5" t="s">
        <v>500</v>
      </c>
    </row>
    <row r="365" spans="1:3" x14ac:dyDescent="0.35">
      <c r="A365" s="10" t="s">
        <v>1198</v>
      </c>
      <c r="B365" s="58" t="s">
        <v>1199</v>
      </c>
      <c r="C365" s="5" t="s">
        <v>500</v>
      </c>
    </row>
    <row r="366" spans="1:3" x14ac:dyDescent="0.35">
      <c r="A366" s="10" t="s">
        <v>1200</v>
      </c>
      <c r="B366" s="58" t="s">
        <v>1201</v>
      </c>
      <c r="C366" s="5" t="s">
        <v>500</v>
      </c>
    </row>
    <row r="367" spans="1:3" x14ac:dyDescent="0.35">
      <c r="A367" s="10" t="s">
        <v>1202</v>
      </c>
      <c r="B367" s="58" t="s">
        <v>1203</v>
      </c>
      <c r="C367" s="5" t="s">
        <v>500</v>
      </c>
    </row>
    <row r="368" spans="1:3" x14ac:dyDescent="0.35">
      <c r="A368" s="10" t="s">
        <v>1204</v>
      </c>
      <c r="B368" s="58" t="s">
        <v>1205</v>
      </c>
      <c r="C368" s="5" t="s">
        <v>500</v>
      </c>
    </row>
    <row r="369" spans="1:3" x14ac:dyDescent="0.35">
      <c r="A369" s="10" t="s">
        <v>1206</v>
      </c>
      <c r="B369" s="58" t="s">
        <v>1207</v>
      </c>
      <c r="C369" s="5" t="s">
        <v>500</v>
      </c>
    </row>
    <row r="370" spans="1:3" x14ac:dyDescent="0.35">
      <c r="A370" s="10" t="s">
        <v>1208</v>
      </c>
      <c r="B370" s="58" t="s">
        <v>1209</v>
      </c>
      <c r="C370" s="5" t="s">
        <v>500</v>
      </c>
    </row>
    <row r="371" spans="1:3" x14ac:dyDescent="0.35">
      <c r="A371" s="10" t="s">
        <v>1210</v>
      </c>
      <c r="B371" s="58" t="s">
        <v>1211</v>
      </c>
      <c r="C371" s="5" t="s">
        <v>500</v>
      </c>
    </row>
    <row r="372" spans="1:3" x14ac:dyDescent="0.35">
      <c r="A372" s="10" t="s">
        <v>1212</v>
      </c>
      <c r="B372" s="58" t="s">
        <v>1213</v>
      </c>
      <c r="C372" s="5" t="s">
        <v>500</v>
      </c>
    </row>
    <row r="373" spans="1:3" x14ac:dyDescent="0.35">
      <c r="A373" s="10" t="s">
        <v>1214</v>
      </c>
      <c r="B373" s="58" t="s">
        <v>1215</v>
      </c>
      <c r="C373" s="5" t="s">
        <v>500</v>
      </c>
    </row>
    <row r="374" spans="1:3" x14ac:dyDescent="0.35">
      <c r="A374" s="10" t="s">
        <v>1216</v>
      </c>
      <c r="B374" s="58" t="s">
        <v>1217</v>
      </c>
      <c r="C374" s="5" t="s">
        <v>500</v>
      </c>
    </row>
    <row r="375" spans="1:3" x14ac:dyDescent="0.35">
      <c r="A375" s="10" t="s">
        <v>1218</v>
      </c>
      <c r="B375" s="58" t="s">
        <v>1219</v>
      </c>
      <c r="C375" s="5" t="s">
        <v>500</v>
      </c>
    </row>
    <row r="376" spans="1:3" x14ac:dyDescent="0.35">
      <c r="A376" s="10" t="s">
        <v>1220</v>
      </c>
      <c r="B376" s="58" t="s">
        <v>1221</v>
      </c>
      <c r="C376" s="5" t="s">
        <v>500</v>
      </c>
    </row>
    <row r="377" spans="1:3" x14ac:dyDescent="0.35">
      <c r="A377" s="10" t="s">
        <v>1222</v>
      </c>
      <c r="B377" s="58" t="s">
        <v>1223</v>
      </c>
      <c r="C377" s="5" t="s">
        <v>500</v>
      </c>
    </row>
    <row r="378" spans="1:3" x14ac:dyDescent="0.35">
      <c r="A378" s="10" t="s">
        <v>1224</v>
      </c>
      <c r="B378" s="58" t="s">
        <v>1225</v>
      </c>
      <c r="C378" s="5" t="s">
        <v>500</v>
      </c>
    </row>
    <row r="379" spans="1:3" x14ac:dyDescent="0.35">
      <c r="A379" s="10" t="s">
        <v>1226</v>
      </c>
      <c r="B379" s="58" t="s">
        <v>1227</v>
      </c>
      <c r="C379" s="5" t="s">
        <v>500</v>
      </c>
    </row>
    <row r="380" spans="1:3" x14ac:dyDescent="0.35">
      <c r="A380" s="10" t="s">
        <v>1228</v>
      </c>
      <c r="B380" s="58" t="s">
        <v>1229</v>
      </c>
      <c r="C380" s="5" t="s">
        <v>500</v>
      </c>
    </row>
    <row r="381" spans="1:3" x14ac:dyDescent="0.35">
      <c r="A381" s="10" t="s">
        <v>1230</v>
      </c>
      <c r="B381" s="58" t="s">
        <v>1231</v>
      </c>
      <c r="C381" s="5" t="s">
        <v>500</v>
      </c>
    </row>
    <row r="382" spans="1:3" x14ac:dyDescent="0.35">
      <c r="A382" s="10" t="s">
        <v>1232</v>
      </c>
      <c r="B382" s="58" t="s">
        <v>1233</v>
      </c>
      <c r="C382" s="5" t="s">
        <v>500</v>
      </c>
    </row>
    <row r="383" spans="1:3" x14ac:dyDescent="0.35">
      <c r="A383" s="10" t="s">
        <v>1234</v>
      </c>
      <c r="B383" s="58" t="s">
        <v>1235</v>
      </c>
      <c r="C383" s="5" t="s">
        <v>500</v>
      </c>
    </row>
    <row r="384" spans="1:3" x14ac:dyDescent="0.35">
      <c r="A384" s="10" t="s">
        <v>1236</v>
      </c>
      <c r="B384" s="58" t="s">
        <v>1237</v>
      </c>
      <c r="C384" s="5" t="s">
        <v>500</v>
      </c>
    </row>
    <row r="385" spans="1:3" x14ac:dyDescent="0.35">
      <c r="A385" s="10" t="s">
        <v>1238</v>
      </c>
      <c r="B385" s="58" t="s">
        <v>1239</v>
      </c>
      <c r="C385" s="5" t="s">
        <v>500</v>
      </c>
    </row>
    <row r="386" spans="1:3" x14ac:dyDescent="0.35">
      <c r="A386" s="10" t="s">
        <v>1240</v>
      </c>
      <c r="B386" s="58" t="s">
        <v>1241</v>
      </c>
      <c r="C386" s="5" t="s">
        <v>500</v>
      </c>
    </row>
    <row r="387" spans="1:3" x14ac:dyDescent="0.35">
      <c r="A387" s="10" t="s">
        <v>1242</v>
      </c>
      <c r="B387" s="58" t="s">
        <v>1243</v>
      </c>
      <c r="C387" s="5" t="s">
        <v>500</v>
      </c>
    </row>
    <row r="388" spans="1:3" x14ac:dyDescent="0.35">
      <c r="A388" s="10" t="s">
        <v>1244</v>
      </c>
      <c r="B388" s="58" t="s">
        <v>1245</v>
      </c>
      <c r="C388" s="5" t="s">
        <v>500</v>
      </c>
    </row>
    <row r="389" spans="1:3" x14ac:dyDescent="0.35">
      <c r="A389" s="10" t="s">
        <v>1246</v>
      </c>
      <c r="B389" s="58" t="s">
        <v>1247</v>
      </c>
      <c r="C389" s="5" t="s">
        <v>500</v>
      </c>
    </row>
    <row r="390" spans="1:3" x14ac:dyDescent="0.35">
      <c r="A390" s="10" t="s">
        <v>1248</v>
      </c>
      <c r="B390" s="58" t="s">
        <v>1249</v>
      </c>
      <c r="C390" s="5" t="s">
        <v>500</v>
      </c>
    </row>
    <row r="391" spans="1:3" x14ac:dyDescent="0.35">
      <c r="A391" s="10" t="s">
        <v>1250</v>
      </c>
      <c r="B391" s="58" t="s">
        <v>1251</v>
      </c>
      <c r="C391" s="5" t="s">
        <v>500</v>
      </c>
    </row>
    <row r="392" spans="1:3" x14ac:dyDescent="0.35">
      <c r="A392" s="10" t="s">
        <v>1252</v>
      </c>
      <c r="B392" s="58" t="s">
        <v>1253</v>
      </c>
      <c r="C392" s="5" t="s">
        <v>500</v>
      </c>
    </row>
    <row r="393" spans="1:3" x14ac:dyDescent="0.35">
      <c r="A393" s="10" t="s">
        <v>1254</v>
      </c>
      <c r="B393" s="58" t="s">
        <v>1255</v>
      </c>
      <c r="C393" s="5" t="s">
        <v>500</v>
      </c>
    </row>
    <row r="394" spans="1:3" x14ac:dyDescent="0.35">
      <c r="A394" s="10" t="s">
        <v>1256</v>
      </c>
      <c r="B394" s="58" t="s">
        <v>1257</v>
      </c>
      <c r="C394" s="5" t="s">
        <v>500</v>
      </c>
    </row>
    <row r="395" spans="1:3" x14ac:dyDescent="0.35">
      <c r="A395" s="10" t="s">
        <v>1258</v>
      </c>
      <c r="B395" s="58" t="s">
        <v>1259</v>
      </c>
      <c r="C395" s="5" t="s">
        <v>500</v>
      </c>
    </row>
    <row r="396" spans="1:3" x14ac:dyDescent="0.35">
      <c r="A396" s="10" t="s">
        <v>1260</v>
      </c>
      <c r="B396" s="58" t="s">
        <v>1261</v>
      </c>
      <c r="C396" s="5" t="s">
        <v>500</v>
      </c>
    </row>
    <row r="397" spans="1:3" x14ac:dyDescent="0.35">
      <c r="A397" s="10" t="s">
        <v>1262</v>
      </c>
      <c r="B397" s="58" t="s">
        <v>1263</v>
      </c>
      <c r="C397" s="5" t="s">
        <v>500</v>
      </c>
    </row>
    <row r="398" spans="1:3" x14ac:dyDescent="0.35">
      <c r="A398" s="10" t="s">
        <v>1264</v>
      </c>
      <c r="B398" s="58" t="s">
        <v>1265</v>
      </c>
      <c r="C398" s="5" t="s">
        <v>500</v>
      </c>
    </row>
    <row r="399" spans="1:3" x14ac:dyDescent="0.35">
      <c r="A399" s="10" t="s">
        <v>1266</v>
      </c>
      <c r="B399" s="58" t="s">
        <v>1267</v>
      </c>
      <c r="C399" s="5" t="s">
        <v>500</v>
      </c>
    </row>
    <row r="400" spans="1:3" x14ac:dyDescent="0.35">
      <c r="A400" s="10" t="s">
        <v>1268</v>
      </c>
      <c r="B400" s="58" t="s">
        <v>1269</v>
      </c>
      <c r="C400" s="5" t="s">
        <v>500</v>
      </c>
    </row>
    <row r="401" spans="1:3" x14ac:dyDescent="0.35">
      <c r="A401" s="10" t="s">
        <v>1270</v>
      </c>
      <c r="B401" s="58" t="s">
        <v>1271</v>
      </c>
      <c r="C401" s="5" t="s">
        <v>500</v>
      </c>
    </row>
    <row r="402" spans="1:3" x14ac:dyDescent="0.35">
      <c r="A402" s="10" t="s">
        <v>1272</v>
      </c>
      <c r="B402" s="58" t="s">
        <v>1273</v>
      </c>
      <c r="C402" s="5" t="s">
        <v>500</v>
      </c>
    </row>
    <row r="403" spans="1:3" x14ac:dyDescent="0.35">
      <c r="A403" s="10" t="s">
        <v>1274</v>
      </c>
      <c r="B403" s="58" t="s">
        <v>1275</v>
      </c>
      <c r="C403" s="5" t="s">
        <v>500</v>
      </c>
    </row>
    <row r="404" spans="1:3" x14ac:dyDescent="0.35">
      <c r="A404" s="10" t="s">
        <v>1276</v>
      </c>
      <c r="B404" s="58" t="s">
        <v>1277</v>
      </c>
      <c r="C404" s="5" t="s">
        <v>500</v>
      </c>
    </row>
    <row r="405" spans="1:3" x14ac:dyDescent="0.35">
      <c r="A405" s="10" t="s">
        <v>1278</v>
      </c>
      <c r="B405" s="58" t="s">
        <v>1279</v>
      </c>
      <c r="C405" s="5" t="s">
        <v>500</v>
      </c>
    </row>
    <row r="406" spans="1:3" x14ac:dyDescent="0.35">
      <c r="A406" s="10" t="s">
        <v>1280</v>
      </c>
      <c r="B406" s="58" t="s">
        <v>1281</v>
      </c>
      <c r="C406" s="5" t="s">
        <v>500</v>
      </c>
    </row>
    <row r="407" spans="1:3" x14ac:dyDescent="0.35">
      <c r="A407" s="10" t="s">
        <v>1282</v>
      </c>
      <c r="B407" s="58" t="s">
        <v>1283</v>
      </c>
      <c r="C407" s="5" t="s">
        <v>500</v>
      </c>
    </row>
    <row r="408" spans="1:3" x14ac:dyDescent="0.35">
      <c r="A408" s="10" t="s">
        <v>1284</v>
      </c>
      <c r="B408" s="58" t="s">
        <v>1285</v>
      </c>
      <c r="C408" s="5" t="s">
        <v>500</v>
      </c>
    </row>
    <row r="409" spans="1:3" x14ac:dyDescent="0.35">
      <c r="A409" s="10" t="s">
        <v>1286</v>
      </c>
      <c r="B409" s="58" t="s">
        <v>1287</v>
      </c>
      <c r="C409" s="5" t="s">
        <v>500</v>
      </c>
    </row>
    <row r="410" spans="1:3" x14ac:dyDescent="0.35">
      <c r="A410" s="10" t="s">
        <v>1288</v>
      </c>
      <c r="B410" s="58" t="s">
        <v>1289</v>
      </c>
      <c r="C410" s="5" t="s">
        <v>500</v>
      </c>
    </row>
    <row r="411" spans="1:3" x14ac:dyDescent="0.35">
      <c r="A411" s="10" t="s">
        <v>1290</v>
      </c>
      <c r="B411" s="58" t="s">
        <v>1291</v>
      </c>
      <c r="C411" s="5" t="s">
        <v>500</v>
      </c>
    </row>
    <row r="412" spans="1:3" x14ac:dyDescent="0.35">
      <c r="A412" s="10" t="s">
        <v>1292</v>
      </c>
      <c r="B412" s="58" t="s">
        <v>1293</v>
      </c>
      <c r="C412" s="5" t="s">
        <v>500</v>
      </c>
    </row>
    <row r="413" spans="1:3" x14ac:dyDescent="0.35">
      <c r="A413" s="10" t="s">
        <v>1294</v>
      </c>
      <c r="B413" s="58" t="s">
        <v>1295</v>
      </c>
      <c r="C413" s="5" t="s">
        <v>500</v>
      </c>
    </row>
    <row r="414" spans="1:3" x14ac:dyDescent="0.35">
      <c r="A414" s="10" t="s">
        <v>1296</v>
      </c>
      <c r="B414" s="58" t="s">
        <v>1297</v>
      </c>
      <c r="C414" s="5" t="s">
        <v>500</v>
      </c>
    </row>
    <row r="415" spans="1:3" x14ac:dyDescent="0.35">
      <c r="A415" s="10" t="s">
        <v>1298</v>
      </c>
      <c r="B415" s="58" t="s">
        <v>1299</v>
      </c>
      <c r="C415" s="5" t="s">
        <v>500</v>
      </c>
    </row>
    <row r="416" spans="1:3" x14ac:dyDescent="0.35">
      <c r="A416" s="10" t="s">
        <v>1300</v>
      </c>
      <c r="B416" s="58" t="s">
        <v>1301</v>
      </c>
      <c r="C416" s="5" t="s">
        <v>500</v>
      </c>
    </row>
    <row r="417" spans="1:3" x14ac:dyDescent="0.35">
      <c r="A417" s="10" t="s">
        <v>1302</v>
      </c>
      <c r="B417" s="58" t="s">
        <v>1303</v>
      </c>
      <c r="C417" s="5" t="s">
        <v>500</v>
      </c>
    </row>
    <row r="418" spans="1:3" x14ac:dyDescent="0.35">
      <c r="A418" s="10" t="s">
        <v>1304</v>
      </c>
      <c r="B418" s="58" t="s">
        <v>1305</v>
      </c>
      <c r="C418" s="5" t="s">
        <v>500</v>
      </c>
    </row>
    <row r="419" spans="1:3" x14ac:dyDescent="0.35">
      <c r="A419" s="10" t="s">
        <v>1306</v>
      </c>
      <c r="B419" s="58" t="s">
        <v>1307</v>
      </c>
      <c r="C419" s="5" t="s">
        <v>500</v>
      </c>
    </row>
    <row r="420" spans="1:3" x14ac:dyDescent="0.35">
      <c r="A420" s="10" t="s">
        <v>1308</v>
      </c>
      <c r="B420" s="58" t="s">
        <v>1309</v>
      </c>
      <c r="C420" s="5" t="s">
        <v>500</v>
      </c>
    </row>
    <row r="421" spans="1:3" x14ac:dyDescent="0.35">
      <c r="A421" s="10" t="s">
        <v>1310</v>
      </c>
      <c r="B421" s="58" t="s">
        <v>1311</v>
      </c>
      <c r="C421" s="5" t="s">
        <v>500</v>
      </c>
    </row>
    <row r="422" spans="1:3" x14ac:dyDescent="0.35">
      <c r="A422" s="10" t="s">
        <v>1312</v>
      </c>
      <c r="B422" s="58" t="s">
        <v>1313</v>
      </c>
      <c r="C422" s="5" t="s">
        <v>500</v>
      </c>
    </row>
    <row r="423" spans="1:3" x14ac:dyDescent="0.35">
      <c r="A423" s="10" t="s">
        <v>1314</v>
      </c>
      <c r="B423" s="58" t="s">
        <v>1315</v>
      </c>
      <c r="C423" s="5" t="s">
        <v>500</v>
      </c>
    </row>
    <row r="424" spans="1:3" x14ac:dyDescent="0.35">
      <c r="A424" s="10" t="s">
        <v>1316</v>
      </c>
      <c r="B424" s="58" t="s">
        <v>1317</v>
      </c>
      <c r="C424" s="5" t="s">
        <v>500</v>
      </c>
    </row>
    <row r="425" spans="1:3" x14ac:dyDescent="0.35">
      <c r="A425" s="10" t="s">
        <v>1318</v>
      </c>
      <c r="B425" s="58" t="s">
        <v>1319</v>
      </c>
      <c r="C425" s="5" t="s">
        <v>500</v>
      </c>
    </row>
    <row r="426" spans="1:3" x14ac:dyDescent="0.35">
      <c r="A426" s="10" t="s">
        <v>1320</v>
      </c>
      <c r="B426" s="58" t="s">
        <v>1321</v>
      </c>
      <c r="C426" s="5" t="s">
        <v>500</v>
      </c>
    </row>
    <row r="427" spans="1:3" x14ac:dyDescent="0.35">
      <c r="A427" s="10" t="s">
        <v>1322</v>
      </c>
      <c r="B427" s="58" t="s">
        <v>1323</v>
      </c>
      <c r="C427" s="5" t="s">
        <v>500</v>
      </c>
    </row>
    <row r="428" spans="1:3" x14ac:dyDescent="0.35">
      <c r="A428" s="10" t="s">
        <v>1324</v>
      </c>
      <c r="B428" s="58" t="s">
        <v>1325</v>
      </c>
      <c r="C428" s="5" t="s">
        <v>500</v>
      </c>
    </row>
    <row r="429" spans="1:3" x14ac:dyDescent="0.35">
      <c r="A429" s="10" t="s">
        <v>1326</v>
      </c>
      <c r="B429" s="58" t="s">
        <v>1327</v>
      </c>
      <c r="C429" s="5" t="s">
        <v>500</v>
      </c>
    </row>
    <row r="430" spans="1:3" x14ac:dyDescent="0.35">
      <c r="A430" s="10" t="s">
        <v>1328</v>
      </c>
      <c r="B430" s="58" t="s">
        <v>1329</v>
      </c>
      <c r="C430" s="5" t="s">
        <v>500</v>
      </c>
    </row>
    <row r="431" spans="1:3" x14ac:dyDescent="0.35">
      <c r="A431" s="10" t="s">
        <v>1330</v>
      </c>
      <c r="B431" s="58" t="s">
        <v>1329</v>
      </c>
      <c r="C431" s="5" t="s">
        <v>500</v>
      </c>
    </row>
    <row r="432" spans="1:3" x14ac:dyDescent="0.35">
      <c r="A432" s="10" t="s">
        <v>1331</v>
      </c>
      <c r="B432" s="58" t="s">
        <v>1332</v>
      </c>
      <c r="C432" s="5" t="s">
        <v>500</v>
      </c>
    </row>
    <row r="433" spans="1:3" x14ac:dyDescent="0.35">
      <c r="A433" s="10" t="s">
        <v>1333</v>
      </c>
      <c r="B433" s="58" t="s">
        <v>1334</v>
      </c>
      <c r="C433" s="5" t="s">
        <v>500</v>
      </c>
    </row>
    <row r="434" spans="1:3" x14ac:dyDescent="0.35">
      <c r="A434" s="10" t="s">
        <v>1335</v>
      </c>
      <c r="B434" s="58" t="s">
        <v>1336</v>
      </c>
      <c r="C434" s="5" t="s">
        <v>500</v>
      </c>
    </row>
    <row r="435" spans="1:3" x14ac:dyDescent="0.35">
      <c r="A435" s="10" t="s">
        <v>1337</v>
      </c>
      <c r="B435" s="58" t="s">
        <v>1338</v>
      </c>
      <c r="C435" s="5" t="s">
        <v>500</v>
      </c>
    </row>
    <row r="436" spans="1:3" x14ac:dyDescent="0.35">
      <c r="A436" s="10" t="s">
        <v>1339</v>
      </c>
      <c r="B436" s="58" t="s">
        <v>1340</v>
      </c>
      <c r="C436" s="5" t="s">
        <v>500</v>
      </c>
    </row>
    <row r="437" spans="1:3" x14ac:dyDescent="0.35">
      <c r="A437" s="10" t="s">
        <v>1341</v>
      </c>
      <c r="B437" s="58" t="s">
        <v>1342</v>
      </c>
      <c r="C437" s="5" t="s">
        <v>500</v>
      </c>
    </row>
    <row r="438" spans="1:3" x14ac:dyDescent="0.35">
      <c r="A438" s="10" t="s">
        <v>1343</v>
      </c>
      <c r="B438" s="58" t="s">
        <v>1344</v>
      </c>
      <c r="C438" s="5" t="s">
        <v>500</v>
      </c>
    </row>
    <row r="439" spans="1:3" x14ac:dyDescent="0.35">
      <c r="A439" s="10" t="s">
        <v>1345</v>
      </c>
      <c r="B439" s="58" t="s">
        <v>1346</v>
      </c>
      <c r="C439" s="5" t="s">
        <v>500</v>
      </c>
    </row>
    <row r="440" spans="1:3" x14ac:dyDescent="0.35">
      <c r="A440" s="10" t="s">
        <v>1347</v>
      </c>
      <c r="B440" s="58" t="s">
        <v>1348</v>
      </c>
      <c r="C440" s="5" t="s">
        <v>500</v>
      </c>
    </row>
    <row r="441" spans="1:3" x14ac:dyDescent="0.35">
      <c r="A441" s="10" t="s">
        <v>1349</v>
      </c>
      <c r="B441" s="58" t="s">
        <v>1348</v>
      </c>
      <c r="C441" s="5" t="s">
        <v>500</v>
      </c>
    </row>
    <row r="442" spans="1:3" x14ac:dyDescent="0.35">
      <c r="A442" s="10" t="s">
        <v>1350</v>
      </c>
      <c r="B442" s="58" t="s">
        <v>1351</v>
      </c>
      <c r="C442" s="5" t="s">
        <v>500</v>
      </c>
    </row>
    <row r="443" spans="1:3" x14ac:dyDescent="0.35">
      <c r="A443" s="10" t="s">
        <v>1352</v>
      </c>
      <c r="B443" s="58" t="s">
        <v>1353</v>
      </c>
      <c r="C443" s="5" t="s">
        <v>500</v>
      </c>
    </row>
    <row r="444" spans="1:3" x14ac:dyDescent="0.35">
      <c r="A444" s="10" t="s">
        <v>1354</v>
      </c>
      <c r="B444" s="58" t="s">
        <v>1355</v>
      </c>
      <c r="C444" s="5" t="s">
        <v>500</v>
      </c>
    </row>
    <row r="445" spans="1:3" x14ac:dyDescent="0.35">
      <c r="A445" s="10" t="s">
        <v>1356</v>
      </c>
      <c r="B445" s="58" t="s">
        <v>1357</v>
      </c>
      <c r="C445" s="5" t="s">
        <v>500</v>
      </c>
    </row>
    <row r="446" spans="1:3" x14ac:dyDescent="0.35">
      <c r="A446" s="10" t="s">
        <v>1358</v>
      </c>
      <c r="B446" s="58" t="s">
        <v>1359</v>
      </c>
      <c r="C446" s="5" t="s">
        <v>500</v>
      </c>
    </row>
    <row r="447" spans="1:3" x14ac:dyDescent="0.35">
      <c r="A447" s="10" t="s">
        <v>1360</v>
      </c>
      <c r="B447" s="58" t="s">
        <v>1361</v>
      </c>
      <c r="C447" s="5" t="s">
        <v>500</v>
      </c>
    </row>
    <row r="448" spans="1:3" x14ac:dyDescent="0.35">
      <c r="A448" s="10" t="s">
        <v>1362</v>
      </c>
      <c r="B448" s="58" t="s">
        <v>1363</v>
      </c>
      <c r="C448" s="5" t="s">
        <v>500</v>
      </c>
    </row>
    <row r="449" spans="1:3" x14ac:dyDescent="0.35">
      <c r="A449" s="10" t="s">
        <v>1364</v>
      </c>
      <c r="B449" s="58" t="s">
        <v>1365</v>
      </c>
      <c r="C449" s="5" t="s">
        <v>500</v>
      </c>
    </row>
    <row r="450" spans="1:3" x14ac:dyDescent="0.35">
      <c r="A450" s="10" t="s">
        <v>1366</v>
      </c>
      <c r="B450" s="58" t="s">
        <v>1367</v>
      </c>
      <c r="C450" s="5" t="s">
        <v>500</v>
      </c>
    </row>
    <row r="451" spans="1:3" x14ac:dyDescent="0.35">
      <c r="A451" s="10" t="s">
        <v>1368</v>
      </c>
      <c r="B451" s="58" t="s">
        <v>1369</v>
      </c>
      <c r="C451" s="5" t="s">
        <v>500</v>
      </c>
    </row>
    <row r="452" spans="1:3" x14ac:dyDescent="0.35">
      <c r="A452" s="10" t="s">
        <v>1370</v>
      </c>
      <c r="B452" s="58" t="s">
        <v>1371</v>
      </c>
      <c r="C452" s="5" t="s">
        <v>500</v>
      </c>
    </row>
    <row r="453" spans="1:3" x14ac:dyDescent="0.35">
      <c r="A453" s="10" t="s">
        <v>1372</v>
      </c>
      <c r="B453" s="58" t="s">
        <v>1373</v>
      </c>
      <c r="C453" s="5" t="s">
        <v>500</v>
      </c>
    </row>
    <row r="454" spans="1:3" x14ac:dyDescent="0.35">
      <c r="A454" s="10" t="s">
        <v>1374</v>
      </c>
      <c r="B454" s="58" t="s">
        <v>1375</v>
      </c>
      <c r="C454" s="5" t="s">
        <v>500</v>
      </c>
    </row>
    <row r="455" spans="1:3" x14ac:dyDescent="0.35">
      <c r="A455" s="10" t="s">
        <v>1376</v>
      </c>
      <c r="B455" s="58" t="s">
        <v>1377</v>
      </c>
      <c r="C455" s="5" t="s">
        <v>500</v>
      </c>
    </row>
    <row r="456" spans="1:3" x14ac:dyDescent="0.35">
      <c r="A456" s="10" t="s">
        <v>1378</v>
      </c>
      <c r="B456" s="58" t="s">
        <v>1379</v>
      </c>
      <c r="C456" s="5" t="s">
        <v>500</v>
      </c>
    </row>
    <row r="457" spans="1:3" x14ac:dyDescent="0.35">
      <c r="A457" s="10" t="s">
        <v>1380</v>
      </c>
      <c r="B457" s="58" t="s">
        <v>1381</v>
      </c>
      <c r="C457" s="5" t="s">
        <v>500</v>
      </c>
    </row>
    <row r="458" spans="1:3" x14ac:dyDescent="0.35">
      <c r="A458" s="10" t="s">
        <v>1382</v>
      </c>
      <c r="B458" s="58" t="s">
        <v>1383</v>
      </c>
      <c r="C458" s="5" t="s">
        <v>500</v>
      </c>
    </row>
    <row r="459" spans="1:3" x14ac:dyDescent="0.35">
      <c r="A459" s="10" t="s">
        <v>1384</v>
      </c>
      <c r="B459" s="58" t="s">
        <v>1385</v>
      </c>
      <c r="C459" s="5" t="s">
        <v>500</v>
      </c>
    </row>
    <row r="460" spans="1:3" x14ac:dyDescent="0.35">
      <c r="A460" s="10" t="s">
        <v>1386</v>
      </c>
      <c r="B460" s="58" t="s">
        <v>1387</v>
      </c>
      <c r="C460" s="5" t="s">
        <v>500</v>
      </c>
    </row>
    <row r="461" spans="1:3" x14ac:dyDescent="0.35">
      <c r="A461" s="10" t="s">
        <v>1388</v>
      </c>
      <c r="B461" s="58" t="s">
        <v>1389</v>
      </c>
      <c r="C461" s="5" t="s">
        <v>500</v>
      </c>
    </row>
    <row r="462" spans="1:3" x14ac:dyDescent="0.35">
      <c r="A462" s="10" t="s">
        <v>1390</v>
      </c>
      <c r="B462" s="58" t="s">
        <v>1391</v>
      </c>
      <c r="C462" s="5" t="s">
        <v>500</v>
      </c>
    </row>
    <row r="463" spans="1:3" x14ac:dyDescent="0.35">
      <c r="A463" s="10" t="s">
        <v>1392</v>
      </c>
      <c r="B463" s="58" t="s">
        <v>1393</v>
      </c>
      <c r="C463" s="5" t="s">
        <v>500</v>
      </c>
    </row>
    <row r="464" spans="1:3" x14ac:dyDescent="0.35">
      <c r="A464" s="10" t="s">
        <v>1394</v>
      </c>
      <c r="B464" s="58" t="s">
        <v>1395</v>
      </c>
      <c r="C464" s="5" t="s">
        <v>500</v>
      </c>
    </row>
    <row r="465" spans="1:3" x14ac:dyDescent="0.35">
      <c r="A465" s="10" t="s">
        <v>1396</v>
      </c>
      <c r="B465" s="58" t="s">
        <v>1397</v>
      </c>
      <c r="C465" s="5" t="s">
        <v>500</v>
      </c>
    </row>
    <row r="466" spans="1:3" x14ac:dyDescent="0.35">
      <c r="A466" s="10" t="s">
        <v>1398</v>
      </c>
      <c r="B466" s="58" t="s">
        <v>1399</v>
      </c>
      <c r="C466" s="5" t="s">
        <v>500</v>
      </c>
    </row>
    <row r="467" spans="1:3" x14ac:dyDescent="0.35">
      <c r="A467" s="10" t="s">
        <v>1400</v>
      </c>
      <c r="B467" s="58" t="s">
        <v>1401</v>
      </c>
      <c r="C467" s="5" t="s">
        <v>500</v>
      </c>
    </row>
    <row r="468" spans="1:3" x14ac:dyDescent="0.35">
      <c r="A468" s="10" t="s">
        <v>1402</v>
      </c>
      <c r="B468" s="58" t="s">
        <v>1403</v>
      </c>
      <c r="C468" s="5" t="s">
        <v>500</v>
      </c>
    </row>
    <row r="469" spans="1:3" x14ac:dyDescent="0.35">
      <c r="A469" s="10" t="s">
        <v>1404</v>
      </c>
      <c r="B469" s="58" t="s">
        <v>1405</v>
      </c>
      <c r="C469" s="5" t="s">
        <v>500</v>
      </c>
    </row>
    <row r="470" spans="1:3" x14ac:dyDescent="0.35">
      <c r="A470" s="10" t="s">
        <v>1406</v>
      </c>
      <c r="B470" s="58" t="s">
        <v>1407</v>
      </c>
      <c r="C470" s="5" t="s">
        <v>500</v>
      </c>
    </row>
    <row r="471" spans="1:3" x14ac:dyDescent="0.35">
      <c r="A471" s="10" t="s">
        <v>1408</v>
      </c>
      <c r="B471" s="58" t="s">
        <v>1409</v>
      </c>
      <c r="C471" s="5" t="s">
        <v>500</v>
      </c>
    </row>
    <row r="472" spans="1:3" x14ac:dyDescent="0.35">
      <c r="A472" s="10" t="s">
        <v>1410</v>
      </c>
      <c r="B472" s="58" t="s">
        <v>1411</v>
      </c>
      <c r="C472" s="5" t="s">
        <v>500</v>
      </c>
    </row>
    <row r="473" spans="1:3" x14ac:dyDescent="0.35">
      <c r="A473" s="10" t="s">
        <v>1412</v>
      </c>
      <c r="B473" s="58" t="s">
        <v>1413</v>
      </c>
      <c r="C473" s="5" t="s">
        <v>500</v>
      </c>
    </row>
    <row r="474" spans="1:3" x14ac:dyDescent="0.35">
      <c r="A474" s="10" t="s">
        <v>1414</v>
      </c>
      <c r="B474" s="58" t="s">
        <v>1415</v>
      </c>
      <c r="C474" s="5" t="s">
        <v>500</v>
      </c>
    </row>
    <row r="475" spans="1:3" x14ac:dyDescent="0.35">
      <c r="A475" s="10" t="s">
        <v>1416</v>
      </c>
      <c r="B475" s="58" t="s">
        <v>1415</v>
      </c>
      <c r="C475" s="5" t="s">
        <v>500</v>
      </c>
    </row>
    <row r="476" spans="1:3" x14ac:dyDescent="0.35">
      <c r="A476" s="10" t="s">
        <v>1417</v>
      </c>
      <c r="B476" s="58" t="s">
        <v>1418</v>
      </c>
      <c r="C476" s="5" t="s">
        <v>500</v>
      </c>
    </row>
    <row r="477" spans="1:3" x14ac:dyDescent="0.35">
      <c r="A477" s="10" t="s">
        <v>1419</v>
      </c>
      <c r="B477" s="58" t="s">
        <v>1420</v>
      </c>
      <c r="C477" s="5" t="s">
        <v>500</v>
      </c>
    </row>
    <row r="478" spans="1:3" x14ac:dyDescent="0.35">
      <c r="A478" s="10" t="s">
        <v>1421</v>
      </c>
      <c r="B478" s="58" t="s">
        <v>1422</v>
      </c>
      <c r="C478" s="5" t="s">
        <v>500</v>
      </c>
    </row>
    <row r="479" spans="1:3" x14ac:dyDescent="0.35">
      <c r="A479" s="10" t="s">
        <v>1423</v>
      </c>
      <c r="B479" s="58" t="s">
        <v>1424</v>
      </c>
      <c r="C479" s="5" t="s">
        <v>500</v>
      </c>
    </row>
    <row r="480" spans="1:3" x14ac:dyDescent="0.35">
      <c r="A480" s="10" t="s">
        <v>1425</v>
      </c>
      <c r="B480" s="58" t="s">
        <v>1426</v>
      </c>
      <c r="C480" s="5" t="s">
        <v>500</v>
      </c>
    </row>
    <row r="481" spans="1:3" x14ac:dyDescent="0.35">
      <c r="A481" s="10" t="s">
        <v>1427</v>
      </c>
      <c r="B481" s="58" t="s">
        <v>1428</v>
      </c>
      <c r="C481" s="5" t="s">
        <v>500</v>
      </c>
    </row>
    <row r="482" spans="1:3" x14ac:dyDescent="0.35">
      <c r="A482" s="10" t="s">
        <v>1429</v>
      </c>
      <c r="B482" s="58" t="s">
        <v>1428</v>
      </c>
      <c r="C482" s="5" t="s">
        <v>500</v>
      </c>
    </row>
    <row r="483" spans="1:3" x14ac:dyDescent="0.35">
      <c r="A483" s="10" t="s">
        <v>1430</v>
      </c>
      <c r="B483" s="58" t="s">
        <v>1431</v>
      </c>
      <c r="C483" s="5" t="s">
        <v>500</v>
      </c>
    </row>
    <row r="484" spans="1:3" x14ac:dyDescent="0.35">
      <c r="A484" s="10" t="s">
        <v>1432</v>
      </c>
      <c r="B484" s="58" t="s">
        <v>1433</v>
      </c>
      <c r="C484" s="5" t="s">
        <v>500</v>
      </c>
    </row>
    <row r="485" spans="1:3" x14ac:dyDescent="0.35">
      <c r="A485" s="10" t="s">
        <v>1434</v>
      </c>
      <c r="B485" s="58" t="s">
        <v>1435</v>
      </c>
      <c r="C485" s="5" t="s">
        <v>500</v>
      </c>
    </row>
    <row r="486" spans="1:3" x14ac:dyDescent="0.35">
      <c r="A486" s="10" t="s">
        <v>1436</v>
      </c>
      <c r="B486" s="58" t="s">
        <v>1437</v>
      </c>
      <c r="C486" s="5" t="s">
        <v>500</v>
      </c>
    </row>
    <row r="487" spans="1:3" x14ac:dyDescent="0.35">
      <c r="A487" s="10" t="s">
        <v>1438</v>
      </c>
      <c r="B487" s="58" t="s">
        <v>1439</v>
      </c>
      <c r="C487" s="5" t="s">
        <v>500</v>
      </c>
    </row>
    <row r="488" spans="1:3" x14ac:dyDescent="0.35">
      <c r="A488" s="10" t="s">
        <v>1440</v>
      </c>
      <c r="B488" s="58" t="s">
        <v>1441</v>
      </c>
      <c r="C488" s="5" t="s">
        <v>500</v>
      </c>
    </row>
    <row r="489" spans="1:3" x14ac:dyDescent="0.35">
      <c r="A489" s="10" t="s">
        <v>1442</v>
      </c>
      <c r="B489" s="58" t="s">
        <v>1443</v>
      </c>
      <c r="C489" s="5" t="s">
        <v>500</v>
      </c>
    </row>
    <row r="490" spans="1:3" x14ac:dyDescent="0.35">
      <c r="A490" s="10" t="s">
        <v>1444</v>
      </c>
      <c r="B490" s="58" t="s">
        <v>1445</v>
      </c>
      <c r="C490" s="5" t="s">
        <v>500</v>
      </c>
    </row>
    <row r="491" spans="1:3" x14ac:dyDescent="0.35">
      <c r="A491" s="10" t="s">
        <v>1446</v>
      </c>
      <c r="B491" s="58" t="s">
        <v>1447</v>
      </c>
      <c r="C491" s="5" t="s">
        <v>500</v>
      </c>
    </row>
    <row r="492" spans="1:3" x14ac:dyDescent="0.35">
      <c r="A492" s="10" t="s">
        <v>1448</v>
      </c>
      <c r="B492" s="58" t="s">
        <v>1449</v>
      </c>
      <c r="C492" s="5" t="s">
        <v>500</v>
      </c>
    </row>
    <row r="493" spans="1:3" x14ac:dyDescent="0.35">
      <c r="A493" s="10" t="s">
        <v>1450</v>
      </c>
      <c r="B493" s="58" t="s">
        <v>1451</v>
      </c>
      <c r="C493" s="5" t="s">
        <v>500</v>
      </c>
    </row>
    <row r="494" spans="1:3" x14ac:dyDescent="0.35">
      <c r="A494" s="10" t="s">
        <v>1452</v>
      </c>
      <c r="B494" s="58" t="s">
        <v>1453</v>
      </c>
      <c r="C494" s="5" t="s">
        <v>500</v>
      </c>
    </row>
    <row r="495" spans="1:3" x14ac:dyDescent="0.35">
      <c r="A495" s="10" t="s">
        <v>1454</v>
      </c>
      <c r="B495" s="58" t="s">
        <v>1455</v>
      </c>
      <c r="C495" s="5" t="s">
        <v>500</v>
      </c>
    </row>
    <row r="496" spans="1:3" x14ac:dyDescent="0.35">
      <c r="A496" s="10" t="s">
        <v>1456</v>
      </c>
      <c r="B496" s="58" t="s">
        <v>1457</v>
      </c>
      <c r="C496" s="5" t="s">
        <v>500</v>
      </c>
    </row>
    <row r="497" spans="1:3" x14ac:dyDescent="0.35">
      <c r="A497" s="10" t="s">
        <v>1458</v>
      </c>
      <c r="B497" s="58" t="s">
        <v>1459</v>
      </c>
      <c r="C497" s="5" t="s">
        <v>500</v>
      </c>
    </row>
    <row r="498" spans="1:3" x14ac:dyDescent="0.35">
      <c r="A498" s="10" t="s">
        <v>1460</v>
      </c>
      <c r="B498" s="58" t="s">
        <v>1461</v>
      </c>
      <c r="C498" s="5" t="s">
        <v>500</v>
      </c>
    </row>
    <row r="499" spans="1:3" x14ac:dyDescent="0.35">
      <c r="A499" s="10" t="s">
        <v>1462</v>
      </c>
      <c r="B499" s="58" t="s">
        <v>1463</v>
      </c>
      <c r="C499" s="5" t="s">
        <v>500</v>
      </c>
    </row>
    <row r="500" spans="1:3" x14ac:dyDescent="0.35">
      <c r="A500" s="10" t="s">
        <v>1464</v>
      </c>
      <c r="B500" s="58" t="s">
        <v>1465</v>
      </c>
      <c r="C500" s="5" t="s">
        <v>500</v>
      </c>
    </row>
    <row r="501" spans="1:3" x14ac:dyDescent="0.35">
      <c r="A501" s="10" t="s">
        <v>1466</v>
      </c>
      <c r="B501" s="58" t="s">
        <v>1467</v>
      </c>
      <c r="C501" s="5" t="s">
        <v>500</v>
      </c>
    </row>
    <row r="502" spans="1:3" x14ac:dyDescent="0.35">
      <c r="A502" s="10" t="s">
        <v>1468</v>
      </c>
      <c r="B502" s="58" t="s">
        <v>1469</v>
      </c>
      <c r="C502" s="5" t="s">
        <v>500</v>
      </c>
    </row>
    <row r="503" spans="1:3" x14ac:dyDescent="0.35">
      <c r="A503" s="10" t="s">
        <v>1470</v>
      </c>
      <c r="B503" s="58" t="s">
        <v>1471</v>
      </c>
      <c r="C503" s="5" t="s">
        <v>500</v>
      </c>
    </row>
    <row r="504" spans="1:3" x14ac:dyDescent="0.35">
      <c r="A504" s="10" t="s">
        <v>1472</v>
      </c>
      <c r="B504" s="58" t="s">
        <v>1473</v>
      </c>
      <c r="C504" s="5" t="s">
        <v>500</v>
      </c>
    </row>
    <row r="505" spans="1:3" x14ac:dyDescent="0.35">
      <c r="A505" s="10" t="s">
        <v>1474</v>
      </c>
      <c r="B505" s="58" t="s">
        <v>1475</v>
      </c>
      <c r="C505" s="5" t="s">
        <v>500</v>
      </c>
    </row>
    <row r="506" spans="1:3" x14ac:dyDescent="0.35">
      <c r="A506" s="10" t="s">
        <v>1476</v>
      </c>
      <c r="B506" s="58" t="s">
        <v>1477</v>
      </c>
      <c r="C506" s="5" t="s">
        <v>500</v>
      </c>
    </row>
    <row r="507" spans="1:3" x14ac:dyDescent="0.35">
      <c r="A507" s="10" t="s">
        <v>1478</v>
      </c>
      <c r="B507" s="58" t="s">
        <v>1479</v>
      </c>
      <c r="C507" s="5" t="s">
        <v>500</v>
      </c>
    </row>
    <row r="508" spans="1:3" x14ac:dyDescent="0.35">
      <c r="A508" s="10" t="s">
        <v>1480</v>
      </c>
      <c r="B508" s="58" t="s">
        <v>1481</v>
      </c>
      <c r="C508" s="5" t="s">
        <v>500</v>
      </c>
    </row>
    <row r="509" spans="1:3" x14ac:dyDescent="0.35">
      <c r="A509" s="10" t="s">
        <v>1482</v>
      </c>
      <c r="B509" s="58" t="s">
        <v>1483</v>
      </c>
      <c r="C509" s="5" t="s">
        <v>500</v>
      </c>
    </row>
    <row r="510" spans="1:3" x14ac:dyDescent="0.35">
      <c r="A510" s="10" t="s">
        <v>1484</v>
      </c>
      <c r="B510" s="58" t="s">
        <v>1485</v>
      </c>
      <c r="C510" s="5" t="s">
        <v>500</v>
      </c>
    </row>
    <row r="511" spans="1:3" x14ac:dyDescent="0.35">
      <c r="A511" s="10" t="s">
        <v>1486</v>
      </c>
      <c r="B511" s="58" t="s">
        <v>1487</v>
      </c>
      <c r="C511" s="5" t="s">
        <v>500</v>
      </c>
    </row>
    <row r="512" spans="1:3" x14ac:dyDescent="0.35">
      <c r="A512" s="10" t="s">
        <v>1488</v>
      </c>
      <c r="B512" s="58" t="s">
        <v>1489</v>
      </c>
      <c r="C512" s="5" t="s">
        <v>500</v>
      </c>
    </row>
    <row r="513" spans="1:3" x14ac:dyDescent="0.35">
      <c r="A513" s="10" t="s">
        <v>1490</v>
      </c>
      <c r="B513" s="58" t="s">
        <v>1491</v>
      </c>
      <c r="C513" s="5" t="s">
        <v>500</v>
      </c>
    </row>
    <row r="514" spans="1:3" x14ac:dyDescent="0.35">
      <c r="A514" s="10" t="s">
        <v>1492</v>
      </c>
      <c r="B514" s="58" t="s">
        <v>1493</v>
      </c>
      <c r="C514" s="5" t="s">
        <v>500</v>
      </c>
    </row>
    <row r="515" spans="1:3" x14ac:dyDescent="0.35">
      <c r="A515" s="10" t="s">
        <v>1494</v>
      </c>
      <c r="B515" s="58" t="s">
        <v>1495</v>
      </c>
      <c r="C515" s="5" t="s">
        <v>500</v>
      </c>
    </row>
    <row r="516" spans="1:3" x14ac:dyDescent="0.35">
      <c r="A516" s="10" t="s">
        <v>1496</v>
      </c>
      <c r="B516" s="58" t="s">
        <v>1497</v>
      </c>
      <c r="C516" s="5" t="s">
        <v>500</v>
      </c>
    </row>
    <row r="517" spans="1:3" x14ac:dyDescent="0.35">
      <c r="A517" s="10" t="s">
        <v>1498</v>
      </c>
      <c r="B517" s="58" t="s">
        <v>1499</v>
      </c>
      <c r="C517" s="5" t="s">
        <v>500</v>
      </c>
    </row>
    <row r="518" spans="1:3" x14ac:dyDescent="0.35">
      <c r="A518" s="10" t="s">
        <v>1500</v>
      </c>
      <c r="B518" s="58" t="s">
        <v>1501</v>
      </c>
      <c r="C518" s="5" t="s">
        <v>500</v>
      </c>
    </row>
    <row r="519" spans="1:3" x14ac:dyDescent="0.35">
      <c r="A519" s="10" t="s">
        <v>1502</v>
      </c>
      <c r="B519" s="58" t="s">
        <v>1503</v>
      </c>
      <c r="C519" s="5" t="s">
        <v>500</v>
      </c>
    </row>
    <row r="520" spans="1:3" x14ac:dyDescent="0.35">
      <c r="A520" s="10" t="s">
        <v>1504</v>
      </c>
      <c r="B520" s="58" t="s">
        <v>1505</v>
      </c>
      <c r="C520" s="5" t="s">
        <v>500</v>
      </c>
    </row>
    <row r="521" spans="1:3" x14ac:dyDescent="0.35">
      <c r="A521" s="10" t="s">
        <v>1506</v>
      </c>
      <c r="B521" s="58" t="s">
        <v>1507</v>
      </c>
      <c r="C521" s="5" t="s">
        <v>500</v>
      </c>
    </row>
    <row r="522" spans="1:3" x14ac:dyDescent="0.35">
      <c r="A522" s="10" t="s">
        <v>1508</v>
      </c>
      <c r="B522" s="58" t="s">
        <v>1509</v>
      </c>
      <c r="C522" s="5" t="s">
        <v>500</v>
      </c>
    </row>
    <row r="523" spans="1:3" x14ac:dyDescent="0.35">
      <c r="A523" s="10" t="s">
        <v>1510</v>
      </c>
      <c r="B523" s="58" t="s">
        <v>1511</v>
      </c>
      <c r="C523" s="5" t="s">
        <v>500</v>
      </c>
    </row>
    <row r="524" spans="1:3" x14ac:dyDescent="0.35">
      <c r="A524" s="10" t="s">
        <v>1512</v>
      </c>
      <c r="B524" s="58" t="s">
        <v>1513</v>
      </c>
      <c r="C524" s="5" t="s">
        <v>500</v>
      </c>
    </row>
    <row r="525" spans="1:3" x14ac:dyDescent="0.35">
      <c r="A525" s="10" t="s">
        <v>1514</v>
      </c>
      <c r="B525" s="58" t="s">
        <v>1515</v>
      </c>
      <c r="C525" s="5" t="s">
        <v>500</v>
      </c>
    </row>
    <row r="526" spans="1:3" x14ac:dyDescent="0.35">
      <c r="A526" s="10" t="s">
        <v>1516</v>
      </c>
      <c r="B526" s="58" t="s">
        <v>1517</v>
      </c>
      <c r="C526" s="5" t="s">
        <v>500</v>
      </c>
    </row>
    <row r="527" spans="1:3" x14ac:dyDescent="0.35">
      <c r="A527" s="10" t="s">
        <v>1518</v>
      </c>
      <c r="B527" s="58" t="s">
        <v>1519</v>
      </c>
      <c r="C527" s="5" t="s">
        <v>500</v>
      </c>
    </row>
    <row r="528" spans="1:3" x14ac:dyDescent="0.35">
      <c r="A528" s="10" t="s">
        <v>1520</v>
      </c>
      <c r="B528" s="58" t="s">
        <v>1521</v>
      </c>
      <c r="C528" s="5" t="s">
        <v>500</v>
      </c>
    </row>
    <row r="529" spans="1:3" x14ac:dyDescent="0.35">
      <c r="A529" s="10" t="s">
        <v>1522</v>
      </c>
      <c r="B529" s="58" t="s">
        <v>1523</v>
      </c>
      <c r="C529" s="5" t="s">
        <v>500</v>
      </c>
    </row>
    <row r="530" spans="1:3" x14ac:dyDescent="0.35">
      <c r="A530" s="10" t="s">
        <v>1524</v>
      </c>
      <c r="B530" s="58" t="s">
        <v>1525</v>
      </c>
      <c r="C530" s="5" t="s">
        <v>500</v>
      </c>
    </row>
    <row r="531" spans="1:3" x14ac:dyDescent="0.35">
      <c r="A531" s="10" t="s">
        <v>1526</v>
      </c>
      <c r="B531" s="58" t="s">
        <v>1527</v>
      </c>
      <c r="C531" s="5" t="s">
        <v>500</v>
      </c>
    </row>
    <row r="532" spans="1:3" x14ac:dyDescent="0.35">
      <c r="A532" s="10" t="s">
        <v>1528</v>
      </c>
      <c r="B532" s="58" t="s">
        <v>1529</v>
      </c>
      <c r="C532" s="5" t="s">
        <v>500</v>
      </c>
    </row>
    <row r="533" spans="1:3" x14ac:dyDescent="0.35">
      <c r="A533" s="10" t="s">
        <v>1530</v>
      </c>
      <c r="B533" s="58" t="s">
        <v>1529</v>
      </c>
      <c r="C533" s="5" t="s">
        <v>500</v>
      </c>
    </row>
    <row r="534" spans="1:3" x14ac:dyDescent="0.35">
      <c r="A534" s="10" t="s">
        <v>1531</v>
      </c>
      <c r="B534" s="58" t="s">
        <v>1532</v>
      </c>
      <c r="C534" s="5" t="s">
        <v>500</v>
      </c>
    </row>
    <row r="535" spans="1:3" x14ac:dyDescent="0.35">
      <c r="A535" s="10" t="s">
        <v>1533</v>
      </c>
      <c r="B535" s="58" t="s">
        <v>1534</v>
      </c>
      <c r="C535" s="5" t="s">
        <v>500</v>
      </c>
    </row>
    <row r="536" spans="1:3" x14ac:dyDescent="0.35">
      <c r="A536" s="10" t="s">
        <v>1535</v>
      </c>
      <c r="B536" s="58" t="s">
        <v>1536</v>
      </c>
      <c r="C536" s="5" t="s">
        <v>500</v>
      </c>
    </row>
    <row r="537" spans="1:3" x14ac:dyDescent="0.35">
      <c r="A537" s="10" t="s">
        <v>1537</v>
      </c>
      <c r="B537" s="58" t="s">
        <v>1538</v>
      </c>
      <c r="C537" s="5" t="s">
        <v>500</v>
      </c>
    </row>
    <row r="538" spans="1:3" x14ac:dyDescent="0.35">
      <c r="A538" s="10" t="s">
        <v>1539</v>
      </c>
      <c r="B538" s="58" t="s">
        <v>1540</v>
      </c>
      <c r="C538" s="5" t="s">
        <v>500</v>
      </c>
    </row>
    <row r="539" spans="1:3" x14ac:dyDescent="0.35">
      <c r="A539" s="10" t="s">
        <v>1541</v>
      </c>
      <c r="B539" s="58" t="s">
        <v>1542</v>
      </c>
      <c r="C539" s="5" t="s">
        <v>500</v>
      </c>
    </row>
    <row r="540" spans="1:3" x14ac:dyDescent="0.35">
      <c r="A540" s="10" t="s">
        <v>1543</v>
      </c>
      <c r="B540" s="58" t="s">
        <v>1544</v>
      </c>
      <c r="C540" s="5" t="s">
        <v>500</v>
      </c>
    </row>
    <row r="541" spans="1:3" x14ac:dyDescent="0.35">
      <c r="A541" s="10" t="s">
        <v>1545</v>
      </c>
      <c r="B541" s="58" t="s">
        <v>1544</v>
      </c>
      <c r="C541" s="5" t="s">
        <v>500</v>
      </c>
    </row>
    <row r="542" spans="1:3" x14ac:dyDescent="0.35">
      <c r="A542" s="10" t="s">
        <v>1546</v>
      </c>
      <c r="B542" s="58" t="s">
        <v>1547</v>
      </c>
      <c r="C542" s="5" t="s">
        <v>500</v>
      </c>
    </row>
    <row r="543" spans="1:3" x14ac:dyDescent="0.35">
      <c r="A543" s="10" t="s">
        <v>1548</v>
      </c>
      <c r="B543" s="58" t="s">
        <v>1549</v>
      </c>
      <c r="C543" s="5" t="s">
        <v>500</v>
      </c>
    </row>
    <row r="544" spans="1:3" x14ac:dyDescent="0.35">
      <c r="A544" s="10" t="s">
        <v>1550</v>
      </c>
      <c r="B544" s="58" t="s">
        <v>1551</v>
      </c>
      <c r="C544" s="5" t="s">
        <v>500</v>
      </c>
    </row>
    <row r="545" spans="1:3" x14ac:dyDescent="0.35">
      <c r="A545" s="10" t="s">
        <v>1552</v>
      </c>
      <c r="B545" s="58" t="s">
        <v>1551</v>
      </c>
      <c r="C545" s="5" t="s">
        <v>500</v>
      </c>
    </row>
    <row r="546" spans="1:3" x14ac:dyDescent="0.35">
      <c r="A546" s="10" t="s">
        <v>1553</v>
      </c>
      <c r="B546" s="58" t="s">
        <v>1554</v>
      </c>
      <c r="C546" s="5" t="s">
        <v>500</v>
      </c>
    </row>
    <row r="547" spans="1:3" x14ac:dyDescent="0.35">
      <c r="A547" s="10" t="s">
        <v>1555</v>
      </c>
      <c r="B547" s="58" t="s">
        <v>1556</v>
      </c>
      <c r="C547" s="5" t="s">
        <v>500</v>
      </c>
    </row>
    <row r="548" spans="1:3" x14ac:dyDescent="0.35">
      <c r="A548" s="10" t="s">
        <v>1557</v>
      </c>
      <c r="B548" s="58" t="s">
        <v>1558</v>
      </c>
      <c r="C548" s="5" t="s">
        <v>500</v>
      </c>
    </row>
    <row r="549" spans="1:3" x14ac:dyDescent="0.35">
      <c r="A549" s="10" t="s">
        <v>1559</v>
      </c>
      <c r="B549" s="58" t="s">
        <v>1560</v>
      </c>
      <c r="C549" s="5" t="s">
        <v>500</v>
      </c>
    </row>
    <row r="550" spans="1:3" x14ac:dyDescent="0.35">
      <c r="A550" s="10" t="s">
        <v>1561</v>
      </c>
      <c r="B550" s="58" t="s">
        <v>1562</v>
      </c>
      <c r="C550" s="5" t="s">
        <v>500</v>
      </c>
    </row>
    <row r="551" spans="1:3" x14ac:dyDescent="0.35">
      <c r="A551" s="10" t="s">
        <v>1563</v>
      </c>
      <c r="B551" s="58" t="s">
        <v>1564</v>
      </c>
      <c r="C551" s="5" t="s">
        <v>500</v>
      </c>
    </row>
    <row r="552" spans="1:3" x14ac:dyDescent="0.35">
      <c r="A552" s="10" t="s">
        <v>1565</v>
      </c>
      <c r="B552" s="58" t="s">
        <v>1566</v>
      </c>
      <c r="C552" s="5" t="s">
        <v>500</v>
      </c>
    </row>
    <row r="553" spans="1:3" x14ac:dyDescent="0.35">
      <c r="A553" s="10" t="s">
        <v>1567</v>
      </c>
      <c r="B553" s="58" t="s">
        <v>1568</v>
      </c>
      <c r="C553" s="5" t="s">
        <v>500</v>
      </c>
    </row>
    <row r="554" spans="1:3" x14ac:dyDescent="0.35">
      <c r="A554" s="10" t="s">
        <v>1569</v>
      </c>
      <c r="B554" s="58" t="s">
        <v>1570</v>
      </c>
      <c r="C554" s="5" t="s">
        <v>500</v>
      </c>
    </row>
    <row r="555" spans="1:3" x14ac:dyDescent="0.35">
      <c r="A555" s="10" t="s">
        <v>1571</v>
      </c>
      <c r="B555" s="58" t="s">
        <v>1572</v>
      </c>
      <c r="C555" s="5" t="s">
        <v>500</v>
      </c>
    </row>
    <row r="556" spans="1:3" x14ac:dyDescent="0.35">
      <c r="A556" s="10" t="s">
        <v>1573</v>
      </c>
      <c r="B556" s="58" t="s">
        <v>1574</v>
      </c>
      <c r="C556" s="5" t="s">
        <v>500</v>
      </c>
    </row>
    <row r="557" spans="1:3" x14ac:dyDescent="0.35">
      <c r="A557" s="10" t="s">
        <v>1575</v>
      </c>
      <c r="B557" s="58" t="s">
        <v>1576</v>
      </c>
      <c r="C557" s="5" t="s">
        <v>500</v>
      </c>
    </row>
    <row r="558" spans="1:3" x14ac:dyDescent="0.35">
      <c r="A558" s="10" t="s">
        <v>1577</v>
      </c>
      <c r="B558" s="58" t="s">
        <v>1578</v>
      </c>
      <c r="C558" s="5" t="s">
        <v>500</v>
      </c>
    </row>
    <row r="559" spans="1:3" x14ac:dyDescent="0.35">
      <c r="A559" s="10" t="s">
        <v>1579</v>
      </c>
      <c r="B559" s="58" t="s">
        <v>1580</v>
      </c>
      <c r="C559" s="5" t="s">
        <v>500</v>
      </c>
    </row>
    <row r="560" spans="1:3" x14ac:dyDescent="0.35">
      <c r="A560" s="10" t="s">
        <v>1581</v>
      </c>
      <c r="B560" s="58" t="s">
        <v>1582</v>
      </c>
      <c r="C560" s="5" t="s">
        <v>500</v>
      </c>
    </row>
    <row r="561" spans="1:3" x14ac:dyDescent="0.35">
      <c r="A561" s="10" t="s">
        <v>1583</v>
      </c>
      <c r="B561" s="58" t="s">
        <v>1584</v>
      </c>
      <c r="C561" s="5" t="s">
        <v>500</v>
      </c>
    </row>
    <row r="562" spans="1:3" x14ac:dyDescent="0.35">
      <c r="A562" s="10" t="s">
        <v>1585</v>
      </c>
      <c r="B562" s="58" t="s">
        <v>1586</v>
      </c>
      <c r="C562" s="5" t="s">
        <v>500</v>
      </c>
    </row>
    <row r="563" spans="1:3" x14ac:dyDescent="0.35">
      <c r="A563" s="10" t="s">
        <v>1587</v>
      </c>
      <c r="B563" s="58" t="s">
        <v>1588</v>
      </c>
      <c r="C563" s="5" t="s">
        <v>500</v>
      </c>
    </row>
    <row r="564" spans="1:3" x14ac:dyDescent="0.35">
      <c r="A564" s="10" t="s">
        <v>1589</v>
      </c>
      <c r="B564" s="58" t="s">
        <v>1590</v>
      </c>
      <c r="C564" s="5" t="s">
        <v>500</v>
      </c>
    </row>
    <row r="565" spans="1:3" x14ac:dyDescent="0.35">
      <c r="A565" s="10" t="s">
        <v>1591</v>
      </c>
      <c r="B565" s="58" t="s">
        <v>1592</v>
      </c>
      <c r="C565" s="5" t="s">
        <v>500</v>
      </c>
    </row>
    <row r="566" spans="1:3" x14ac:dyDescent="0.35">
      <c r="A566" s="10" t="s">
        <v>1593</v>
      </c>
      <c r="B566" s="58" t="s">
        <v>1594</v>
      </c>
      <c r="C566" s="5" t="s">
        <v>500</v>
      </c>
    </row>
    <row r="567" spans="1:3" x14ac:dyDescent="0.35">
      <c r="A567" s="10" t="s">
        <v>1595</v>
      </c>
      <c r="B567" s="58" t="s">
        <v>1596</v>
      </c>
      <c r="C567" s="5" t="s">
        <v>500</v>
      </c>
    </row>
    <row r="568" spans="1:3" x14ac:dyDescent="0.35">
      <c r="A568" s="10" t="s">
        <v>1597</v>
      </c>
      <c r="B568" s="58" t="s">
        <v>1598</v>
      </c>
      <c r="C568" s="5" t="s">
        <v>500</v>
      </c>
    </row>
    <row r="569" spans="1:3" x14ac:dyDescent="0.35">
      <c r="A569" s="10" t="s">
        <v>1599</v>
      </c>
      <c r="B569" s="58" t="s">
        <v>1600</v>
      </c>
      <c r="C569" s="5" t="s">
        <v>500</v>
      </c>
    </row>
    <row r="570" spans="1:3" x14ac:dyDescent="0.35">
      <c r="A570" s="10" t="s">
        <v>1601</v>
      </c>
      <c r="B570" s="58" t="s">
        <v>1602</v>
      </c>
      <c r="C570" s="5" t="s">
        <v>500</v>
      </c>
    </row>
    <row r="571" spans="1:3" x14ac:dyDescent="0.35">
      <c r="A571" s="10" t="s">
        <v>1603</v>
      </c>
      <c r="B571" s="58" t="s">
        <v>1604</v>
      </c>
      <c r="C571" s="5" t="s">
        <v>500</v>
      </c>
    </row>
    <row r="572" spans="1:3" x14ac:dyDescent="0.35">
      <c r="A572" s="10" t="s">
        <v>1605</v>
      </c>
      <c r="B572" s="58" t="s">
        <v>1606</v>
      </c>
      <c r="C572" s="5" t="s">
        <v>500</v>
      </c>
    </row>
    <row r="573" spans="1:3" x14ac:dyDescent="0.35">
      <c r="A573" s="10" t="s">
        <v>1607</v>
      </c>
      <c r="B573" s="58" t="s">
        <v>1608</v>
      </c>
      <c r="C573" s="5" t="s">
        <v>500</v>
      </c>
    </row>
    <row r="574" spans="1:3" x14ac:dyDescent="0.35">
      <c r="A574" s="10" t="s">
        <v>1609</v>
      </c>
      <c r="B574" s="58" t="s">
        <v>1610</v>
      </c>
      <c r="C574" s="5" t="s">
        <v>500</v>
      </c>
    </row>
    <row r="575" spans="1:3" x14ac:dyDescent="0.35">
      <c r="A575" s="10" t="s">
        <v>1611</v>
      </c>
      <c r="B575" s="58" t="s">
        <v>1612</v>
      </c>
      <c r="C575" s="5" t="s">
        <v>500</v>
      </c>
    </row>
    <row r="576" spans="1:3" x14ac:dyDescent="0.35">
      <c r="A576" s="10" t="s">
        <v>1613</v>
      </c>
      <c r="B576" s="58" t="s">
        <v>1614</v>
      </c>
      <c r="C576" s="5" t="s">
        <v>500</v>
      </c>
    </row>
    <row r="577" spans="1:3" x14ac:dyDescent="0.35">
      <c r="A577" s="10" t="s">
        <v>1615</v>
      </c>
      <c r="B577" s="58" t="s">
        <v>1616</v>
      </c>
      <c r="C577" s="5" t="s">
        <v>500</v>
      </c>
    </row>
    <row r="578" spans="1:3" x14ac:dyDescent="0.35">
      <c r="A578" s="10" t="s">
        <v>1617</v>
      </c>
      <c r="B578" s="58" t="s">
        <v>1618</v>
      </c>
      <c r="C578" s="5" t="s">
        <v>500</v>
      </c>
    </row>
    <row r="579" spans="1:3" x14ac:dyDescent="0.35">
      <c r="A579" s="10" t="s">
        <v>1619</v>
      </c>
      <c r="B579" s="58" t="s">
        <v>1620</v>
      </c>
      <c r="C579" s="5" t="s">
        <v>500</v>
      </c>
    </row>
    <row r="580" spans="1:3" x14ac:dyDescent="0.35">
      <c r="A580" s="10" t="s">
        <v>1621</v>
      </c>
      <c r="B580" s="58" t="s">
        <v>1622</v>
      </c>
      <c r="C580" s="5" t="s">
        <v>500</v>
      </c>
    </row>
    <row r="581" spans="1:3" x14ac:dyDescent="0.35">
      <c r="A581" s="10" t="s">
        <v>1623</v>
      </c>
      <c r="B581" s="58" t="s">
        <v>1624</v>
      </c>
      <c r="C581" s="5" t="s">
        <v>500</v>
      </c>
    </row>
    <row r="582" spans="1:3" x14ac:dyDescent="0.35">
      <c r="A582" s="10" t="s">
        <v>1625</v>
      </c>
      <c r="B582" s="58" t="s">
        <v>1626</v>
      </c>
      <c r="C582" s="5" t="s">
        <v>500</v>
      </c>
    </row>
    <row r="583" spans="1:3" x14ac:dyDescent="0.35">
      <c r="A583" s="10" t="s">
        <v>1627</v>
      </c>
      <c r="B583" s="58" t="s">
        <v>1628</v>
      </c>
      <c r="C583" s="5" t="s">
        <v>500</v>
      </c>
    </row>
    <row r="584" spans="1:3" x14ac:dyDescent="0.35">
      <c r="A584" s="10" t="s">
        <v>1629</v>
      </c>
      <c r="B584" s="58" t="s">
        <v>1630</v>
      </c>
      <c r="C584" s="5" t="s">
        <v>500</v>
      </c>
    </row>
    <row r="585" spans="1:3" x14ac:dyDescent="0.35">
      <c r="A585" s="10" t="s">
        <v>1631</v>
      </c>
      <c r="B585" s="58" t="s">
        <v>1632</v>
      </c>
      <c r="C585" s="5" t="s">
        <v>500</v>
      </c>
    </row>
    <row r="586" spans="1:3" x14ac:dyDescent="0.35">
      <c r="A586" s="10" t="s">
        <v>1633</v>
      </c>
      <c r="B586" s="58" t="s">
        <v>1634</v>
      </c>
      <c r="C586" s="5" t="s">
        <v>500</v>
      </c>
    </row>
    <row r="587" spans="1:3" x14ac:dyDescent="0.35">
      <c r="A587" s="10" t="s">
        <v>1635</v>
      </c>
      <c r="B587" s="58" t="s">
        <v>1636</v>
      </c>
      <c r="C587" s="5" t="s">
        <v>500</v>
      </c>
    </row>
    <row r="588" spans="1:3" x14ac:dyDescent="0.35">
      <c r="A588" s="10" t="s">
        <v>1637</v>
      </c>
      <c r="B588" s="58" t="s">
        <v>1638</v>
      </c>
      <c r="C588" s="5" t="s">
        <v>500</v>
      </c>
    </row>
    <row r="589" spans="1:3" x14ac:dyDescent="0.35">
      <c r="A589" s="10" t="s">
        <v>1639</v>
      </c>
      <c r="B589" s="58" t="s">
        <v>1640</v>
      </c>
      <c r="C589" s="5" t="s">
        <v>500</v>
      </c>
    </row>
    <row r="590" spans="1:3" x14ac:dyDescent="0.35">
      <c r="A590" s="10" t="s">
        <v>1641</v>
      </c>
      <c r="B590" s="58" t="s">
        <v>1642</v>
      </c>
      <c r="C590" s="5" t="s">
        <v>500</v>
      </c>
    </row>
    <row r="591" spans="1:3" x14ac:dyDescent="0.35">
      <c r="A591" s="10" t="s">
        <v>1643</v>
      </c>
      <c r="B591" s="58" t="s">
        <v>1644</v>
      </c>
      <c r="C591" s="5" t="s">
        <v>500</v>
      </c>
    </row>
    <row r="592" spans="1:3" x14ac:dyDescent="0.35">
      <c r="A592" s="10" t="s">
        <v>1645</v>
      </c>
      <c r="B592" s="58" t="s">
        <v>1646</v>
      </c>
      <c r="C592" s="5" t="s">
        <v>500</v>
      </c>
    </row>
    <row r="593" spans="1:3" x14ac:dyDescent="0.35">
      <c r="A593" s="10" t="s">
        <v>1647</v>
      </c>
      <c r="B593" s="58" t="s">
        <v>1648</v>
      </c>
      <c r="C593" s="5" t="s">
        <v>500</v>
      </c>
    </row>
    <row r="594" spans="1:3" x14ac:dyDescent="0.35">
      <c r="A594" s="10" t="s">
        <v>1649</v>
      </c>
      <c r="B594" s="58" t="s">
        <v>1650</v>
      </c>
      <c r="C594" s="5" t="s">
        <v>500</v>
      </c>
    </row>
    <row r="595" spans="1:3" x14ac:dyDescent="0.35">
      <c r="A595" s="10" t="s">
        <v>1651</v>
      </c>
      <c r="B595" s="58" t="s">
        <v>1652</v>
      </c>
      <c r="C595" s="5" t="s">
        <v>500</v>
      </c>
    </row>
    <row r="596" spans="1:3" x14ac:dyDescent="0.35">
      <c r="A596" s="10" t="s">
        <v>1653</v>
      </c>
      <c r="B596" s="58" t="s">
        <v>1654</v>
      </c>
      <c r="C596" s="5" t="s">
        <v>500</v>
      </c>
    </row>
    <row r="597" spans="1:3" x14ac:dyDescent="0.35">
      <c r="A597" s="10" t="s">
        <v>1655</v>
      </c>
      <c r="B597" s="58" t="s">
        <v>1656</v>
      </c>
      <c r="C597" s="5" t="s">
        <v>500</v>
      </c>
    </row>
    <row r="598" spans="1:3" x14ac:dyDescent="0.35">
      <c r="A598" s="10" t="s">
        <v>1657</v>
      </c>
      <c r="B598" s="58" t="s">
        <v>1658</v>
      </c>
      <c r="C598" s="5" t="s">
        <v>500</v>
      </c>
    </row>
    <row r="599" spans="1:3" x14ac:dyDescent="0.35">
      <c r="A599" s="10" t="s">
        <v>1659</v>
      </c>
      <c r="B599" s="58" t="s">
        <v>1660</v>
      </c>
      <c r="C599" s="5" t="s">
        <v>500</v>
      </c>
    </row>
    <row r="600" spans="1:3" x14ac:dyDescent="0.35">
      <c r="A600" s="10" t="s">
        <v>1661</v>
      </c>
      <c r="B600" s="58" t="s">
        <v>1662</v>
      </c>
      <c r="C600" s="5" t="s">
        <v>500</v>
      </c>
    </row>
    <row r="601" spans="1:3" x14ac:dyDescent="0.35">
      <c r="A601" s="10" t="s">
        <v>1663</v>
      </c>
      <c r="B601" s="58" t="s">
        <v>1664</v>
      </c>
      <c r="C601" s="5" t="s">
        <v>500</v>
      </c>
    </row>
    <row r="602" spans="1:3" x14ac:dyDescent="0.35">
      <c r="A602" s="10" t="s">
        <v>1665</v>
      </c>
      <c r="B602" s="58" t="s">
        <v>1666</v>
      </c>
      <c r="C602" s="5" t="s">
        <v>500</v>
      </c>
    </row>
    <row r="603" spans="1:3" x14ac:dyDescent="0.35">
      <c r="A603" s="10" t="s">
        <v>1667</v>
      </c>
      <c r="B603" s="58" t="s">
        <v>1668</v>
      </c>
      <c r="C603" s="5" t="s">
        <v>500</v>
      </c>
    </row>
    <row r="604" spans="1:3" x14ac:dyDescent="0.35">
      <c r="A604" s="10" t="s">
        <v>1669</v>
      </c>
      <c r="B604" s="58" t="s">
        <v>1670</v>
      </c>
      <c r="C604" s="5" t="s">
        <v>500</v>
      </c>
    </row>
    <row r="605" spans="1:3" x14ac:dyDescent="0.35">
      <c r="A605" s="10" t="s">
        <v>1671</v>
      </c>
      <c r="B605" s="58" t="s">
        <v>1672</v>
      </c>
      <c r="C605" s="5" t="s">
        <v>500</v>
      </c>
    </row>
    <row r="606" spans="1:3" x14ac:dyDescent="0.35">
      <c r="A606" s="10" t="s">
        <v>1673</v>
      </c>
      <c r="B606" s="58" t="s">
        <v>1674</v>
      </c>
      <c r="C606" s="5" t="s">
        <v>500</v>
      </c>
    </row>
    <row r="607" spans="1:3" x14ac:dyDescent="0.35">
      <c r="A607" s="10" t="s">
        <v>1675</v>
      </c>
      <c r="B607" s="58" t="s">
        <v>1676</v>
      </c>
      <c r="C607" s="5" t="s">
        <v>500</v>
      </c>
    </row>
    <row r="608" spans="1:3" x14ac:dyDescent="0.35">
      <c r="A608" s="10" t="s">
        <v>1677</v>
      </c>
      <c r="B608" s="58" t="s">
        <v>1678</v>
      </c>
      <c r="C608" s="5" t="s">
        <v>500</v>
      </c>
    </row>
    <row r="609" spans="1:3" x14ac:dyDescent="0.35">
      <c r="A609" s="10" t="s">
        <v>1679</v>
      </c>
      <c r="B609" s="58" t="s">
        <v>1680</v>
      </c>
      <c r="C609" s="5" t="s">
        <v>500</v>
      </c>
    </row>
    <row r="610" spans="1:3" x14ac:dyDescent="0.35">
      <c r="A610" s="10" t="s">
        <v>1681</v>
      </c>
      <c r="B610" s="58" t="s">
        <v>1682</v>
      </c>
      <c r="C610" s="5" t="s">
        <v>500</v>
      </c>
    </row>
    <row r="611" spans="1:3" x14ac:dyDescent="0.35">
      <c r="A611" s="10" t="s">
        <v>1683</v>
      </c>
      <c r="B611" s="58" t="s">
        <v>1684</v>
      </c>
      <c r="C611" s="5" t="s">
        <v>500</v>
      </c>
    </row>
    <row r="612" spans="1:3" x14ac:dyDescent="0.35">
      <c r="A612" s="10" t="s">
        <v>1685</v>
      </c>
      <c r="B612" s="58" t="s">
        <v>1686</v>
      </c>
      <c r="C612" s="5" t="s">
        <v>500</v>
      </c>
    </row>
    <row r="613" spans="1:3" x14ac:dyDescent="0.35">
      <c r="A613" s="10" t="s">
        <v>1687</v>
      </c>
      <c r="B613" s="58" t="s">
        <v>1688</v>
      </c>
      <c r="C613" s="5" t="s">
        <v>500</v>
      </c>
    </row>
    <row r="614" spans="1:3" x14ac:dyDescent="0.35">
      <c r="A614" s="10" t="s">
        <v>1689</v>
      </c>
      <c r="B614" s="58" t="s">
        <v>1690</v>
      </c>
      <c r="C614" s="5" t="s">
        <v>500</v>
      </c>
    </row>
    <row r="615" spans="1:3" x14ac:dyDescent="0.35">
      <c r="A615" s="10" t="s">
        <v>1691</v>
      </c>
      <c r="B615" s="58" t="s">
        <v>1692</v>
      </c>
      <c r="C615" s="5" t="s">
        <v>500</v>
      </c>
    </row>
  </sheetData>
  <hyperlinks>
    <hyperlink ref="C1" location="INDEX!A1" display="INDEX" xr:uid="{B08381F3-DEB6-471D-8BF6-E75C922D0C96}"/>
  </hyperlinks>
  <pageMargins left="0.7" right="0.7" top="0.75" bottom="0.75" header="0.3" footer="0.3"/>
  <pageSetup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F62AC-765E-47C4-B92C-24CBA44EDDFF}">
  <sheetPr codeName="Sheet6">
    <tabColor rgb="FF6699FF"/>
  </sheetPr>
  <dimension ref="A1:I411"/>
  <sheetViews>
    <sheetView zoomScale="80" zoomScaleNormal="80" workbookViewId="0">
      <pane ySplit="10" topLeftCell="A11" activePane="bottomLeft" state="frozen"/>
      <selection pane="bottomLeft" activeCell="B214" sqref="B214"/>
    </sheetView>
  </sheetViews>
  <sheetFormatPr defaultRowHeight="14.5" x14ac:dyDescent="0.35"/>
  <cols>
    <col min="1" max="1" width="15.54296875" customWidth="1"/>
    <col min="2" max="2" width="52.1796875" bestFit="1" customWidth="1"/>
    <col min="3" max="3" width="12.54296875" customWidth="1"/>
    <col min="4" max="4" width="12.81640625" bestFit="1" customWidth="1"/>
    <col min="5" max="5" width="11.7265625" customWidth="1"/>
    <col min="6" max="6" width="24.1796875" bestFit="1" customWidth="1"/>
  </cols>
  <sheetData>
    <row r="1" spans="1:9" ht="23.5" x14ac:dyDescent="0.55000000000000004">
      <c r="A1" s="526" t="s">
        <v>1693</v>
      </c>
      <c r="B1" s="526"/>
      <c r="C1" s="105"/>
      <c r="D1" s="105"/>
      <c r="E1" s="63" t="s">
        <v>33</v>
      </c>
    </row>
    <row r="10" spans="1:9" x14ac:dyDescent="0.35">
      <c r="A10" s="98" t="s">
        <v>1694</v>
      </c>
      <c r="B10" s="98" t="s">
        <v>4</v>
      </c>
      <c r="C10" s="98" t="s">
        <v>1695</v>
      </c>
      <c r="D10" s="98" t="s">
        <v>1696</v>
      </c>
    </row>
    <row r="11" spans="1:9" x14ac:dyDescent="0.35">
      <c r="A11" t="s">
        <v>87</v>
      </c>
      <c r="B11" t="s">
        <v>1697</v>
      </c>
      <c r="C11" t="s">
        <v>74</v>
      </c>
      <c r="D11" t="s">
        <v>79</v>
      </c>
    </row>
    <row r="12" spans="1:9" x14ac:dyDescent="0.35">
      <c r="A12" t="s">
        <v>88</v>
      </c>
      <c r="B12" t="s">
        <v>56</v>
      </c>
      <c r="C12" t="s">
        <v>74</v>
      </c>
      <c r="D12" t="s">
        <v>80</v>
      </c>
    </row>
    <row r="13" spans="1:9" x14ac:dyDescent="0.35">
      <c r="A13" t="s">
        <v>1698</v>
      </c>
      <c r="B13" t="s">
        <v>58</v>
      </c>
      <c r="C13" t="s">
        <v>74</v>
      </c>
      <c r="D13" t="s">
        <v>81</v>
      </c>
    </row>
    <row r="14" spans="1:9" x14ac:dyDescent="0.35">
      <c r="A14" t="s">
        <v>1699</v>
      </c>
      <c r="B14" t="s">
        <v>60</v>
      </c>
      <c r="C14" t="s">
        <v>74</v>
      </c>
      <c r="D14" t="s">
        <v>81</v>
      </c>
    </row>
    <row r="15" spans="1:9" x14ac:dyDescent="0.35">
      <c r="A15" t="s">
        <v>1700</v>
      </c>
      <c r="B15" t="s">
        <v>62</v>
      </c>
      <c r="C15" t="s">
        <v>74</v>
      </c>
      <c r="D15" t="s">
        <v>81</v>
      </c>
      <c r="H15" s="354"/>
      <c r="I15" s="354"/>
    </row>
    <row r="16" spans="1:9" x14ac:dyDescent="0.35">
      <c r="A16" t="s">
        <v>1701</v>
      </c>
      <c r="B16" t="s">
        <v>64</v>
      </c>
      <c r="C16" t="s">
        <v>74</v>
      </c>
      <c r="D16" t="s">
        <v>81</v>
      </c>
      <c r="H16" s="354"/>
      <c r="I16" s="354"/>
    </row>
    <row r="17" spans="1:9" x14ac:dyDescent="0.35">
      <c r="A17" t="s">
        <v>1702</v>
      </c>
      <c r="B17" t="s">
        <v>66</v>
      </c>
      <c r="C17" t="s">
        <v>74</v>
      </c>
      <c r="D17" t="s">
        <v>81</v>
      </c>
      <c r="H17" s="354"/>
      <c r="I17" s="354"/>
    </row>
    <row r="18" spans="1:9" x14ac:dyDescent="0.35">
      <c r="A18" t="s">
        <v>1703</v>
      </c>
      <c r="B18" t="s">
        <v>68</v>
      </c>
      <c r="C18" t="s">
        <v>74</v>
      </c>
      <c r="D18" t="s">
        <v>81</v>
      </c>
      <c r="H18" s="354"/>
      <c r="I18" s="354"/>
    </row>
    <row r="19" spans="1:9" x14ac:dyDescent="0.35">
      <c r="A19" t="s">
        <v>1704</v>
      </c>
      <c r="B19" t="s">
        <v>70</v>
      </c>
      <c r="C19" t="s">
        <v>74</v>
      </c>
      <c r="D19" t="s">
        <v>81</v>
      </c>
      <c r="H19" s="354"/>
      <c r="I19" s="354"/>
    </row>
    <row r="20" spans="1:9" x14ac:dyDescent="0.35">
      <c r="A20" t="s">
        <v>1705</v>
      </c>
      <c r="B20" t="s">
        <v>72</v>
      </c>
      <c r="C20" t="s">
        <v>74</v>
      </c>
      <c r="D20" t="s">
        <v>81</v>
      </c>
      <c r="H20" s="354"/>
      <c r="I20" s="354"/>
    </row>
    <row r="21" spans="1:9" x14ac:dyDescent="0.35">
      <c r="A21" t="s">
        <v>298</v>
      </c>
      <c r="B21" t="s">
        <v>89</v>
      </c>
      <c r="C21" t="s">
        <v>74</v>
      </c>
      <c r="D21" t="s">
        <v>82</v>
      </c>
      <c r="H21" s="354"/>
      <c r="I21" s="354"/>
    </row>
    <row r="22" spans="1:9" x14ac:dyDescent="0.35">
      <c r="A22" t="s">
        <v>434</v>
      </c>
      <c r="B22" t="s">
        <v>230</v>
      </c>
      <c r="C22" t="s">
        <v>74</v>
      </c>
      <c r="D22" t="s">
        <v>82</v>
      </c>
      <c r="H22" s="354"/>
      <c r="I22" s="354"/>
    </row>
    <row r="23" spans="1:9" x14ac:dyDescent="0.35">
      <c r="A23" s="367" t="s">
        <v>467</v>
      </c>
      <c r="B23" s="357" t="s">
        <v>271</v>
      </c>
      <c r="C23" t="s">
        <v>74</v>
      </c>
      <c r="D23" t="s">
        <v>83</v>
      </c>
      <c r="H23" s="354"/>
      <c r="I23" s="354"/>
    </row>
    <row r="24" spans="1:9" x14ac:dyDescent="0.35">
      <c r="A24" s="367" t="s">
        <v>457</v>
      </c>
      <c r="B24" s="357" t="s">
        <v>261</v>
      </c>
      <c r="C24" t="s">
        <v>74</v>
      </c>
      <c r="D24" t="s">
        <v>83</v>
      </c>
      <c r="H24" s="354"/>
      <c r="I24" s="354"/>
    </row>
    <row r="25" spans="1:9" x14ac:dyDescent="0.35">
      <c r="A25" s="367" t="s">
        <v>435</v>
      </c>
      <c r="B25" s="357" t="s">
        <v>238</v>
      </c>
      <c r="C25" t="s">
        <v>74</v>
      </c>
      <c r="D25" t="s">
        <v>83</v>
      </c>
      <c r="H25" s="354"/>
      <c r="I25" s="354"/>
    </row>
    <row r="26" spans="1:9" x14ac:dyDescent="0.35">
      <c r="A26" s="367" t="s">
        <v>482</v>
      </c>
      <c r="B26" s="357" t="s">
        <v>286</v>
      </c>
      <c r="C26" t="s">
        <v>74</v>
      </c>
      <c r="D26" t="s">
        <v>83</v>
      </c>
    </row>
    <row r="27" spans="1:9" x14ac:dyDescent="0.35">
      <c r="A27" s="367" t="s">
        <v>419</v>
      </c>
      <c r="B27" s="357" t="s">
        <v>213</v>
      </c>
      <c r="C27" t="s">
        <v>74</v>
      </c>
      <c r="D27" t="s">
        <v>83</v>
      </c>
    </row>
    <row r="28" spans="1:9" x14ac:dyDescent="0.35">
      <c r="A28" s="367" t="s">
        <v>478</v>
      </c>
      <c r="B28" s="357" t="s">
        <v>282</v>
      </c>
      <c r="C28" t="s">
        <v>74</v>
      </c>
      <c r="D28" t="s">
        <v>83</v>
      </c>
    </row>
    <row r="29" spans="1:9" x14ac:dyDescent="0.35">
      <c r="A29" s="367" t="s">
        <v>317</v>
      </c>
      <c r="B29" s="357" t="s">
        <v>109</v>
      </c>
      <c r="C29" t="s">
        <v>74</v>
      </c>
      <c r="D29" t="s">
        <v>83</v>
      </c>
    </row>
    <row r="30" spans="1:9" x14ac:dyDescent="0.35">
      <c r="A30" s="367" t="s">
        <v>485</v>
      </c>
      <c r="B30" s="357" t="s">
        <v>289</v>
      </c>
      <c r="C30" t="s">
        <v>74</v>
      </c>
      <c r="D30" t="s">
        <v>83</v>
      </c>
    </row>
    <row r="31" spans="1:9" x14ac:dyDescent="0.35">
      <c r="A31" s="367" t="s">
        <v>321</v>
      </c>
      <c r="B31" s="357" t="s">
        <v>113</v>
      </c>
      <c r="C31" t="s">
        <v>74</v>
      </c>
      <c r="D31" t="s">
        <v>83</v>
      </c>
    </row>
    <row r="32" spans="1:9" x14ac:dyDescent="0.35">
      <c r="A32" s="367" t="s">
        <v>300</v>
      </c>
      <c r="B32" s="357" t="s">
        <v>91</v>
      </c>
      <c r="C32" t="s">
        <v>74</v>
      </c>
      <c r="D32" t="s">
        <v>83</v>
      </c>
    </row>
    <row r="33" spans="1:4" x14ac:dyDescent="0.35">
      <c r="A33" s="376" t="s">
        <v>299</v>
      </c>
      <c r="B33" s="356" t="s">
        <v>90</v>
      </c>
      <c r="C33" t="s">
        <v>74</v>
      </c>
      <c r="D33" t="s">
        <v>83</v>
      </c>
    </row>
    <row r="34" spans="1:4" x14ac:dyDescent="0.35">
      <c r="A34" s="367" t="s">
        <v>359</v>
      </c>
      <c r="B34" s="367" t="s">
        <v>166</v>
      </c>
      <c r="C34" t="s">
        <v>74</v>
      </c>
      <c r="D34" t="s">
        <v>84</v>
      </c>
    </row>
    <row r="35" spans="1:4" x14ac:dyDescent="0.35">
      <c r="A35" s="367" t="s">
        <v>424</v>
      </c>
      <c r="B35" s="367" t="s">
        <v>218</v>
      </c>
      <c r="C35" t="s">
        <v>74</v>
      </c>
      <c r="D35" t="s">
        <v>84</v>
      </c>
    </row>
    <row r="36" spans="1:4" x14ac:dyDescent="0.35">
      <c r="A36" s="367" t="s">
        <v>363</v>
      </c>
      <c r="B36" s="367" t="s">
        <v>171</v>
      </c>
      <c r="C36" t="s">
        <v>74</v>
      </c>
      <c r="D36" t="s">
        <v>84</v>
      </c>
    </row>
    <row r="37" spans="1:4" x14ac:dyDescent="0.35">
      <c r="A37" s="367" t="s">
        <v>328</v>
      </c>
      <c r="B37" s="367" t="s">
        <v>145</v>
      </c>
      <c r="C37" t="s">
        <v>74</v>
      </c>
      <c r="D37" t="s">
        <v>84</v>
      </c>
    </row>
    <row r="38" spans="1:4" x14ac:dyDescent="0.35">
      <c r="A38" s="367" t="s">
        <v>460</v>
      </c>
      <c r="B38" s="367" t="s">
        <v>264</v>
      </c>
      <c r="C38" t="s">
        <v>74</v>
      </c>
      <c r="D38" t="s">
        <v>84</v>
      </c>
    </row>
    <row r="39" spans="1:4" x14ac:dyDescent="0.35">
      <c r="A39" s="367" t="s">
        <v>436</v>
      </c>
      <c r="B39" s="367" t="s">
        <v>239</v>
      </c>
      <c r="C39" t="s">
        <v>74</v>
      </c>
      <c r="D39" t="s">
        <v>84</v>
      </c>
    </row>
    <row r="40" spans="1:4" x14ac:dyDescent="0.35">
      <c r="A40" s="367" t="s">
        <v>348</v>
      </c>
      <c r="B40" s="367" t="s">
        <v>114</v>
      </c>
      <c r="C40" t="s">
        <v>74</v>
      </c>
      <c r="D40" t="s">
        <v>84</v>
      </c>
    </row>
    <row r="41" spans="1:4" x14ac:dyDescent="0.35">
      <c r="A41" s="479" t="s">
        <v>494</v>
      </c>
      <c r="B41" s="479" t="s">
        <v>228</v>
      </c>
      <c r="C41" t="s">
        <v>74</v>
      </c>
      <c r="D41" t="s">
        <v>84</v>
      </c>
    </row>
    <row r="42" spans="1:4" x14ac:dyDescent="0.35">
      <c r="A42" s="367" t="s">
        <v>458</v>
      </c>
      <c r="B42" s="367" t="s">
        <v>262</v>
      </c>
      <c r="C42" t="s">
        <v>74</v>
      </c>
      <c r="D42" t="s">
        <v>84</v>
      </c>
    </row>
    <row r="43" spans="1:4" x14ac:dyDescent="0.35">
      <c r="A43" s="367" t="s">
        <v>322</v>
      </c>
      <c r="B43" s="367" t="s">
        <v>139</v>
      </c>
      <c r="C43" t="s">
        <v>74</v>
      </c>
      <c r="D43" t="s">
        <v>84</v>
      </c>
    </row>
    <row r="44" spans="1:4" x14ac:dyDescent="0.35">
      <c r="A44" s="367" t="s">
        <v>176</v>
      </c>
      <c r="B44" s="367" t="s">
        <v>176</v>
      </c>
      <c r="C44" t="s">
        <v>74</v>
      </c>
      <c r="D44" t="s">
        <v>84</v>
      </c>
    </row>
    <row r="45" spans="1:4" x14ac:dyDescent="0.35">
      <c r="A45" s="367" t="s">
        <v>397</v>
      </c>
      <c r="B45" s="367" t="s">
        <v>205</v>
      </c>
      <c r="C45" t="s">
        <v>74</v>
      </c>
      <c r="D45" t="s">
        <v>84</v>
      </c>
    </row>
    <row r="46" spans="1:4" x14ac:dyDescent="0.35">
      <c r="A46" s="367" t="s">
        <v>384</v>
      </c>
      <c r="B46" s="367" t="s">
        <v>193</v>
      </c>
      <c r="C46" t="s">
        <v>74</v>
      </c>
      <c r="D46" t="s">
        <v>84</v>
      </c>
    </row>
    <row r="47" spans="1:4" x14ac:dyDescent="0.35">
      <c r="A47" s="367" t="s">
        <v>448</v>
      </c>
      <c r="B47" s="367" t="s">
        <v>252</v>
      </c>
      <c r="C47" t="s">
        <v>74</v>
      </c>
      <c r="D47" t="s">
        <v>84</v>
      </c>
    </row>
    <row r="48" spans="1:4" x14ac:dyDescent="0.35">
      <c r="A48" s="367" t="s">
        <v>405</v>
      </c>
      <c r="B48" s="367" t="s">
        <v>125</v>
      </c>
      <c r="C48" t="s">
        <v>74</v>
      </c>
      <c r="D48" t="s">
        <v>84</v>
      </c>
    </row>
    <row r="49" spans="1:4" x14ac:dyDescent="0.35">
      <c r="A49" s="367" t="s">
        <v>441</v>
      </c>
      <c r="B49" s="367" t="s">
        <v>244</v>
      </c>
      <c r="C49" t="s">
        <v>74</v>
      </c>
      <c r="D49" t="s">
        <v>84</v>
      </c>
    </row>
    <row r="50" spans="1:4" x14ac:dyDescent="0.35">
      <c r="A50" s="367" t="s">
        <v>420</v>
      </c>
      <c r="B50" s="367" t="s">
        <v>214</v>
      </c>
      <c r="C50" t="s">
        <v>74</v>
      </c>
      <c r="D50" t="s">
        <v>84</v>
      </c>
    </row>
    <row r="51" spans="1:4" x14ac:dyDescent="0.35">
      <c r="A51" s="367" t="s">
        <v>452</v>
      </c>
      <c r="B51" s="367" t="s">
        <v>256</v>
      </c>
      <c r="C51" t="s">
        <v>74</v>
      </c>
      <c r="D51" t="s">
        <v>84</v>
      </c>
    </row>
    <row r="52" spans="1:4" x14ac:dyDescent="0.35">
      <c r="A52" s="367" t="s">
        <v>307</v>
      </c>
      <c r="B52" s="367" t="s">
        <v>101</v>
      </c>
      <c r="C52" t="s">
        <v>1706</v>
      </c>
      <c r="D52" t="s">
        <v>84</v>
      </c>
    </row>
    <row r="53" spans="1:4" x14ac:dyDescent="0.35">
      <c r="A53" s="367" t="s">
        <v>476</v>
      </c>
      <c r="B53" s="367" t="s">
        <v>279</v>
      </c>
      <c r="C53" t="s">
        <v>1706</v>
      </c>
      <c r="D53" t="s">
        <v>84</v>
      </c>
    </row>
    <row r="54" spans="1:4" x14ac:dyDescent="0.35">
      <c r="A54" s="367" t="s">
        <v>473</v>
      </c>
      <c r="B54" s="367" t="s">
        <v>272</v>
      </c>
      <c r="C54" t="s">
        <v>1706</v>
      </c>
      <c r="D54" t="s">
        <v>84</v>
      </c>
    </row>
    <row r="55" spans="1:4" x14ac:dyDescent="0.35">
      <c r="A55" s="367" t="s">
        <v>311</v>
      </c>
      <c r="B55" s="367" t="s">
        <v>102</v>
      </c>
      <c r="C55" t="s">
        <v>1706</v>
      </c>
      <c r="D55" t="s">
        <v>84</v>
      </c>
    </row>
    <row r="56" spans="1:4" x14ac:dyDescent="0.35">
      <c r="A56" s="478" t="s">
        <v>363</v>
      </c>
      <c r="B56" s="355" t="s">
        <v>1707</v>
      </c>
      <c r="C56" t="s">
        <v>1706</v>
      </c>
      <c r="D56" t="s">
        <v>84</v>
      </c>
    </row>
    <row r="57" spans="1:4" x14ac:dyDescent="0.35">
      <c r="A57" s="369" t="s">
        <v>491</v>
      </c>
      <c r="B57" s="367" t="s">
        <v>235</v>
      </c>
      <c r="C57" t="s">
        <v>1706</v>
      </c>
      <c r="D57" t="s">
        <v>84</v>
      </c>
    </row>
    <row r="58" spans="1:4" x14ac:dyDescent="0.35">
      <c r="A58" s="367" t="s">
        <v>487</v>
      </c>
      <c r="B58" s="367" t="s">
        <v>231</v>
      </c>
      <c r="C58" t="s">
        <v>1706</v>
      </c>
      <c r="D58" t="s">
        <v>84</v>
      </c>
    </row>
    <row r="59" spans="1:4" x14ac:dyDescent="0.35">
      <c r="A59" s="367" t="s">
        <v>486</v>
      </c>
      <c r="B59" s="367" t="s">
        <v>290</v>
      </c>
      <c r="C59" t="s">
        <v>1706</v>
      </c>
      <c r="D59" t="s">
        <v>84</v>
      </c>
    </row>
    <row r="60" spans="1:4" x14ac:dyDescent="0.35">
      <c r="A60" s="367" t="s">
        <v>306</v>
      </c>
      <c r="B60" s="367" t="s">
        <v>92</v>
      </c>
      <c r="C60" t="s">
        <v>1706</v>
      </c>
      <c r="D60" t="s">
        <v>84</v>
      </c>
    </row>
    <row r="61" spans="1:4" x14ac:dyDescent="0.35">
      <c r="A61" s="367" t="s">
        <v>308</v>
      </c>
      <c r="B61" s="367" t="s">
        <v>108</v>
      </c>
      <c r="C61" t="s">
        <v>1706</v>
      </c>
      <c r="D61" t="s">
        <v>84</v>
      </c>
    </row>
    <row r="62" spans="1:4" x14ac:dyDescent="0.35">
      <c r="A62" s="369" t="s">
        <v>490</v>
      </c>
      <c r="B62" s="367" t="s">
        <v>234</v>
      </c>
      <c r="C62" t="s">
        <v>1706</v>
      </c>
      <c r="D62" t="s">
        <v>84</v>
      </c>
    </row>
    <row r="63" spans="1:4" x14ac:dyDescent="0.35">
      <c r="A63" s="367" t="s">
        <v>303</v>
      </c>
      <c r="B63" s="367" t="s">
        <v>94</v>
      </c>
      <c r="C63" t="s">
        <v>1706</v>
      </c>
      <c r="D63" t="s">
        <v>84</v>
      </c>
    </row>
    <row r="64" spans="1:4" x14ac:dyDescent="0.35">
      <c r="A64" s="367" t="s">
        <v>468</v>
      </c>
      <c r="B64" s="367" t="s">
        <v>273</v>
      </c>
      <c r="C64" t="s">
        <v>1706</v>
      </c>
      <c r="D64" t="s">
        <v>84</v>
      </c>
    </row>
    <row r="65" spans="1:4" x14ac:dyDescent="0.35">
      <c r="A65" s="367" t="s">
        <v>318</v>
      </c>
      <c r="B65" s="367" t="s">
        <v>112</v>
      </c>
      <c r="C65" t="s">
        <v>1706</v>
      </c>
      <c r="D65" t="s">
        <v>84</v>
      </c>
    </row>
    <row r="66" spans="1:4" x14ac:dyDescent="0.35">
      <c r="A66" s="367" t="s">
        <v>319</v>
      </c>
      <c r="B66" s="367" t="s">
        <v>111</v>
      </c>
      <c r="C66" t="s">
        <v>1706</v>
      </c>
      <c r="D66" t="s">
        <v>84</v>
      </c>
    </row>
    <row r="67" spans="1:4" x14ac:dyDescent="0.35">
      <c r="A67" s="367" t="s">
        <v>471</v>
      </c>
      <c r="B67" s="367" t="s">
        <v>277</v>
      </c>
      <c r="C67" t="s">
        <v>1706</v>
      </c>
      <c r="D67" t="s">
        <v>84</v>
      </c>
    </row>
    <row r="68" spans="1:4" x14ac:dyDescent="0.35">
      <c r="A68" s="367" t="s">
        <v>301</v>
      </c>
      <c r="B68" s="367" t="s">
        <v>95</v>
      </c>
      <c r="C68" t="s">
        <v>1706</v>
      </c>
      <c r="D68" t="s">
        <v>84</v>
      </c>
    </row>
    <row r="69" spans="1:4" x14ac:dyDescent="0.35">
      <c r="A69" s="367" t="s">
        <v>469</v>
      </c>
      <c r="B69" s="367" t="s">
        <v>274</v>
      </c>
      <c r="C69" t="s">
        <v>1706</v>
      </c>
      <c r="D69" t="s">
        <v>84</v>
      </c>
    </row>
    <row r="70" spans="1:4" x14ac:dyDescent="0.35">
      <c r="A70" s="369" t="s">
        <v>493</v>
      </c>
      <c r="B70" s="367" t="s">
        <v>237</v>
      </c>
      <c r="C70" t="s">
        <v>1706</v>
      </c>
      <c r="D70" t="s">
        <v>84</v>
      </c>
    </row>
    <row r="71" spans="1:4" x14ac:dyDescent="0.35">
      <c r="A71" s="367" t="s">
        <v>315</v>
      </c>
      <c r="B71" s="367" t="s">
        <v>100</v>
      </c>
      <c r="C71" t="s">
        <v>1706</v>
      </c>
      <c r="D71" t="s">
        <v>84</v>
      </c>
    </row>
    <row r="72" spans="1:4" x14ac:dyDescent="0.35">
      <c r="A72" s="367" t="s">
        <v>314</v>
      </c>
      <c r="B72" s="367" t="s">
        <v>96</v>
      </c>
      <c r="C72" t="s">
        <v>1706</v>
      </c>
      <c r="D72" t="s">
        <v>84</v>
      </c>
    </row>
    <row r="73" spans="1:4" x14ac:dyDescent="0.35">
      <c r="A73" s="367" t="s">
        <v>313</v>
      </c>
      <c r="B73" s="367" t="s">
        <v>106</v>
      </c>
      <c r="C73" t="s">
        <v>1706</v>
      </c>
      <c r="D73" t="s">
        <v>84</v>
      </c>
    </row>
    <row r="74" spans="1:4" x14ac:dyDescent="0.35">
      <c r="A74" s="367" t="s">
        <v>310</v>
      </c>
      <c r="B74" s="367" t="s">
        <v>97</v>
      </c>
      <c r="C74" t="s">
        <v>1706</v>
      </c>
      <c r="D74" t="s">
        <v>84</v>
      </c>
    </row>
    <row r="75" spans="1:4" x14ac:dyDescent="0.35">
      <c r="A75" s="367" t="s">
        <v>305</v>
      </c>
      <c r="B75" s="367" t="s">
        <v>103</v>
      </c>
      <c r="C75" t="s">
        <v>1706</v>
      </c>
      <c r="D75" t="s">
        <v>84</v>
      </c>
    </row>
    <row r="76" spans="1:4" x14ac:dyDescent="0.35">
      <c r="A76" s="367" t="s">
        <v>483</v>
      </c>
      <c r="B76" s="367" t="s">
        <v>287</v>
      </c>
      <c r="C76" t="s">
        <v>1706</v>
      </c>
      <c r="D76" t="s">
        <v>84</v>
      </c>
    </row>
    <row r="77" spans="1:4" x14ac:dyDescent="0.35">
      <c r="A77" s="367" t="s">
        <v>475</v>
      </c>
      <c r="B77" s="367" t="s">
        <v>280</v>
      </c>
      <c r="C77" t="s">
        <v>1706</v>
      </c>
      <c r="D77" t="s">
        <v>84</v>
      </c>
    </row>
    <row r="78" spans="1:4" x14ac:dyDescent="0.35">
      <c r="A78" s="367" t="s">
        <v>474</v>
      </c>
      <c r="B78" s="367" t="s">
        <v>278</v>
      </c>
      <c r="C78" t="s">
        <v>1706</v>
      </c>
      <c r="D78" t="s">
        <v>84</v>
      </c>
    </row>
    <row r="79" spans="1:4" x14ac:dyDescent="0.35">
      <c r="A79" s="367" t="s">
        <v>470</v>
      </c>
      <c r="B79" s="367" t="s">
        <v>276</v>
      </c>
      <c r="C79" t="s">
        <v>1706</v>
      </c>
      <c r="D79" t="s">
        <v>84</v>
      </c>
    </row>
    <row r="80" spans="1:4" x14ac:dyDescent="0.35">
      <c r="A80" s="367" t="s">
        <v>479</v>
      </c>
      <c r="B80" s="367" t="s">
        <v>283</v>
      </c>
      <c r="C80" t="s">
        <v>1706</v>
      </c>
      <c r="D80" t="s">
        <v>84</v>
      </c>
    </row>
    <row r="81" spans="1:4" x14ac:dyDescent="0.35">
      <c r="A81" s="367" t="s">
        <v>316</v>
      </c>
      <c r="B81" s="367" t="s">
        <v>107</v>
      </c>
      <c r="C81" t="s">
        <v>1706</v>
      </c>
      <c r="D81" t="s">
        <v>84</v>
      </c>
    </row>
    <row r="82" spans="1:4" x14ac:dyDescent="0.35">
      <c r="A82" s="367" t="s">
        <v>317</v>
      </c>
      <c r="B82" s="367" t="s">
        <v>109</v>
      </c>
      <c r="C82" t="s">
        <v>1706</v>
      </c>
      <c r="D82" t="s">
        <v>84</v>
      </c>
    </row>
    <row r="83" spans="1:4" x14ac:dyDescent="0.35">
      <c r="A83" s="367" t="s">
        <v>472</v>
      </c>
      <c r="B83" s="367" t="s">
        <v>275</v>
      </c>
      <c r="C83" t="s">
        <v>1706</v>
      </c>
      <c r="D83" t="s">
        <v>84</v>
      </c>
    </row>
    <row r="84" spans="1:4" x14ac:dyDescent="0.35">
      <c r="A84" s="367" t="s">
        <v>481</v>
      </c>
      <c r="B84" s="367" t="s">
        <v>285</v>
      </c>
      <c r="C84" t="s">
        <v>1706</v>
      </c>
      <c r="D84" t="s">
        <v>84</v>
      </c>
    </row>
    <row r="85" spans="1:4" x14ac:dyDescent="0.35">
      <c r="A85" s="367" t="s">
        <v>477</v>
      </c>
      <c r="B85" s="367" t="s">
        <v>281</v>
      </c>
      <c r="C85" t="s">
        <v>1706</v>
      </c>
      <c r="D85" t="s">
        <v>84</v>
      </c>
    </row>
    <row r="86" spans="1:4" x14ac:dyDescent="0.35">
      <c r="A86" s="367" t="s">
        <v>484</v>
      </c>
      <c r="B86" s="367" t="s">
        <v>288</v>
      </c>
      <c r="C86" t="s">
        <v>1706</v>
      </c>
      <c r="D86" t="s">
        <v>84</v>
      </c>
    </row>
    <row r="87" spans="1:4" x14ac:dyDescent="0.35">
      <c r="A87" s="367" t="s">
        <v>312</v>
      </c>
      <c r="B87" s="367" t="s">
        <v>105</v>
      </c>
      <c r="C87" t="s">
        <v>1706</v>
      </c>
      <c r="D87" t="s">
        <v>84</v>
      </c>
    </row>
    <row r="88" spans="1:4" x14ac:dyDescent="0.35">
      <c r="A88" s="367" t="s">
        <v>302</v>
      </c>
      <c r="B88" s="367" t="s">
        <v>98</v>
      </c>
      <c r="C88" t="s">
        <v>1706</v>
      </c>
      <c r="D88" t="s">
        <v>84</v>
      </c>
    </row>
    <row r="89" spans="1:4" x14ac:dyDescent="0.35">
      <c r="A89" s="367" t="s">
        <v>320</v>
      </c>
      <c r="B89" s="367" t="s">
        <v>110</v>
      </c>
      <c r="C89" t="s">
        <v>1706</v>
      </c>
      <c r="D89" t="s">
        <v>84</v>
      </c>
    </row>
    <row r="90" spans="1:4" x14ac:dyDescent="0.35">
      <c r="A90" s="376" t="s">
        <v>299</v>
      </c>
      <c r="B90" s="376" t="s">
        <v>90</v>
      </c>
      <c r="C90" t="s">
        <v>1706</v>
      </c>
      <c r="D90" t="s">
        <v>84</v>
      </c>
    </row>
    <row r="91" spans="1:4" x14ac:dyDescent="0.35">
      <c r="A91" s="367" t="s">
        <v>309</v>
      </c>
      <c r="B91" s="367" t="s">
        <v>104</v>
      </c>
      <c r="C91" t="s">
        <v>1706</v>
      </c>
      <c r="D91" t="s">
        <v>84</v>
      </c>
    </row>
    <row r="92" spans="1:4" x14ac:dyDescent="0.35">
      <c r="A92" s="367" t="s">
        <v>480</v>
      </c>
      <c r="B92" s="367" t="s">
        <v>284</v>
      </c>
      <c r="C92" t="s">
        <v>1706</v>
      </c>
      <c r="D92" t="s">
        <v>84</v>
      </c>
    </row>
    <row r="93" spans="1:4" x14ac:dyDescent="0.35">
      <c r="A93" s="369" t="s">
        <v>492</v>
      </c>
      <c r="B93" s="367" t="s">
        <v>236</v>
      </c>
      <c r="C93" t="s">
        <v>1706</v>
      </c>
      <c r="D93" t="s">
        <v>84</v>
      </c>
    </row>
    <row r="94" spans="1:4" x14ac:dyDescent="0.35">
      <c r="A94" s="369" t="s">
        <v>488</v>
      </c>
      <c r="B94" s="367" t="s">
        <v>232</v>
      </c>
      <c r="C94" t="s">
        <v>1706</v>
      </c>
      <c r="D94" t="s">
        <v>84</v>
      </c>
    </row>
    <row r="95" spans="1:4" x14ac:dyDescent="0.35">
      <c r="A95" s="369" t="s">
        <v>489</v>
      </c>
      <c r="B95" s="367" t="s">
        <v>233</v>
      </c>
      <c r="C95" t="s">
        <v>1706</v>
      </c>
      <c r="D95" t="s">
        <v>84</v>
      </c>
    </row>
    <row r="96" spans="1:4" x14ac:dyDescent="0.35">
      <c r="A96" s="367" t="s">
        <v>304</v>
      </c>
      <c r="B96" s="367" t="s">
        <v>99</v>
      </c>
      <c r="C96" t="s">
        <v>1706</v>
      </c>
      <c r="D96" t="s">
        <v>84</v>
      </c>
    </row>
    <row r="97" spans="1:4" x14ac:dyDescent="0.35">
      <c r="A97" s="367" t="s">
        <v>364</v>
      </c>
      <c r="B97" s="367" t="s">
        <v>172</v>
      </c>
      <c r="C97" s="355" t="s">
        <v>1706</v>
      </c>
      <c r="D97" t="s">
        <v>85</v>
      </c>
    </row>
    <row r="98" spans="1:4" x14ac:dyDescent="0.35">
      <c r="A98" s="367" t="s">
        <v>367</v>
      </c>
      <c r="B98" s="367" t="s">
        <v>173</v>
      </c>
      <c r="C98" s="355" t="s">
        <v>1706</v>
      </c>
      <c r="D98" t="s">
        <v>85</v>
      </c>
    </row>
    <row r="99" spans="1:4" x14ac:dyDescent="0.35">
      <c r="A99" s="367" t="s">
        <v>362</v>
      </c>
      <c r="B99" s="367" t="s">
        <v>167</v>
      </c>
      <c r="C99" s="355" t="s">
        <v>1706</v>
      </c>
      <c r="D99" t="s">
        <v>85</v>
      </c>
    </row>
    <row r="100" spans="1:4" x14ac:dyDescent="0.35">
      <c r="A100" s="479" t="s">
        <v>1708</v>
      </c>
      <c r="B100" s="479" t="s">
        <v>1709</v>
      </c>
      <c r="C100" t="s">
        <v>1706</v>
      </c>
      <c r="D100" t="s">
        <v>85</v>
      </c>
    </row>
    <row r="101" spans="1:4" x14ac:dyDescent="0.35">
      <c r="A101" s="367" t="s">
        <v>329</v>
      </c>
      <c r="B101" s="367" t="s">
        <v>146</v>
      </c>
      <c r="C101" s="355" t="s">
        <v>1706</v>
      </c>
      <c r="D101" t="s">
        <v>85</v>
      </c>
    </row>
    <row r="102" spans="1:4" x14ac:dyDescent="0.35">
      <c r="A102" s="367" t="s">
        <v>386</v>
      </c>
      <c r="B102" s="367" t="s">
        <v>194</v>
      </c>
      <c r="C102" s="355" t="s">
        <v>1706</v>
      </c>
      <c r="D102" t="s">
        <v>85</v>
      </c>
    </row>
    <row r="103" spans="1:4" x14ac:dyDescent="0.35">
      <c r="A103" s="367" t="s">
        <v>361</v>
      </c>
      <c r="B103" s="367" t="s">
        <v>168</v>
      </c>
      <c r="C103" s="355" t="s">
        <v>1706</v>
      </c>
      <c r="D103" t="s">
        <v>85</v>
      </c>
    </row>
    <row r="104" spans="1:4" x14ac:dyDescent="0.35">
      <c r="A104" s="367" t="s">
        <v>341</v>
      </c>
      <c r="B104" s="367" t="s">
        <v>147</v>
      </c>
      <c r="C104" s="355" t="s">
        <v>1706</v>
      </c>
      <c r="D104" t="s">
        <v>85</v>
      </c>
    </row>
    <row r="105" spans="1:4" x14ac:dyDescent="0.35">
      <c r="A105" s="367" t="s">
        <v>345</v>
      </c>
      <c r="B105" s="367" t="s">
        <v>148</v>
      </c>
      <c r="C105" s="355" t="s">
        <v>1706</v>
      </c>
      <c r="D105" t="s">
        <v>85</v>
      </c>
    </row>
    <row r="106" spans="1:4" x14ac:dyDescent="0.35">
      <c r="A106" s="367" t="s">
        <v>369</v>
      </c>
      <c r="B106" s="367" t="s">
        <v>177</v>
      </c>
      <c r="C106" s="355" t="s">
        <v>1706</v>
      </c>
      <c r="D106" t="s">
        <v>85</v>
      </c>
    </row>
    <row r="107" spans="1:4" x14ac:dyDescent="0.35">
      <c r="A107" s="367" t="s">
        <v>374</v>
      </c>
      <c r="B107" s="367" t="s">
        <v>178</v>
      </c>
      <c r="C107" s="355" t="s">
        <v>1706</v>
      </c>
      <c r="D107" t="s">
        <v>85</v>
      </c>
    </row>
    <row r="108" spans="1:4" x14ac:dyDescent="0.35">
      <c r="A108" s="367" t="s">
        <v>423</v>
      </c>
      <c r="B108" s="367" t="s">
        <v>215</v>
      </c>
      <c r="C108" s="355" t="s">
        <v>1706</v>
      </c>
      <c r="D108" t="s">
        <v>85</v>
      </c>
    </row>
    <row r="109" spans="1:4" x14ac:dyDescent="0.35">
      <c r="A109" s="367" t="s">
        <v>336</v>
      </c>
      <c r="B109" s="367" t="s">
        <v>149</v>
      </c>
      <c r="C109" s="355" t="s">
        <v>1706</v>
      </c>
      <c r="D109" t="s">
        <v>85</v>
      </c>
    </row>
    <row r="110" spans="1:4" x14ac:dyDescent="0.35">
      <c r="A110" t="s">
        <v>495</v>
      </c>
      <c r="B110" t="s">
        <v>229</v>
      </c>
      <c r="C110" s="355" t="s">
        <v>1706</v>
      </c>
      <c r="D110" t="s">
        <v>85</v>
      </c>
    </row>
    <row r="111" spans="1:4" x14ac:dyDescent="0.35">
      <c r="A111" s="367" t="s">
        <v>453</v>
      </c>
      <c r="B111" s="367" t="s">
        <v>257</v>
      </c>
      <c r="C111" s="510" t="s">
        <v>78</v>
      </c>
      <c r="D111" t="s">
        <v>85</v>
      </c>
    </row>
    <row r="112" spans="1:4" x14ac:dyDescent="0.35">
      <c r="A112" s="478" t="s">
        <v>1710</v>
      </c>
      <c r="B112" s="355" t="s">
        <v>1711</v>
      </c>
      <c r="C112" s="355" t="s">
        <v>1706</v>
      </c>
      <c r="D112" t="s">
        <v>85</v>
      </c>
    </row>
    <row r="113" spans="1:4" x14ac:dyDescent="0.35">
      <c r="A113" s="367" t="s">
        <v>1712</v>
      </c>
      <c r="B113" s="367" t="s">
        <v>171</v>
      </c>
      <c r="C113" s="355" t="s">
        <v>1706</v>
      </c>
      <c r="D113" t="s">
        <v>85</v>
      </c>
    </row>
    <row r="114" spans="1:4" x14ac:dyDescent="0.35">
      <c r="A114" s="367" t="s">
        <v>334</v>
      </c>
      <c r="B114" s="367" t="s">
        <v>150</v>
      </c>
      <c r="C114" s="355" t="s">
        <v>1706</v>
      </c>
      <c r="D114" t="s">
        <v>85</v>
      </c>
    </row>
    <row r="115" spans="1:4" x14ac:dyDescent="0.35">
      <c r="A115" s="367" t="s">
        <v>429</v>
      </c>
      <c r="B115" s="367" t="s">
        <v>219</v>
      </c>
      <c r="C115" s="355" t="s">
        <v>1706</v>
      </c>
      <c r="D115" t="s">
        <v>85</v>
      </c>
    </row>
    <row r="116" spans="1:4" x14ac:dyDescent="0.35">
      <c r="A116" s="367" t="s">
        <v>454</v>
      </c>
      <c r="B116" s="367" t="s">
        <v>258</v>
      </c>
      <c r="C116" s="355" t="s">
        <v>1706</v>
      </c>
      <c r="D116" t="s">
        <v>85</v>
      </c>
    </row>
    <row r="117" spans="1:4" x14ac:dyDescent="0.35">
      <c r="A117" s="367" t="s">
        <v>399</v>
      </c>
      <c r="B117" s="367" t="s">
        <v>206</v>
      </c>
      <c r="C117" s="355" t="s">
        <v>1706</v>
      </c>
      <c r="D117" t="s">
        <v>85</v>
      </c>
    </row>
    <row r="118" spans="1:4" x14ac:dyDescent="0.35">
      <c r="A118" s="367" t="s">
        <v>437</v>
      </c>
      <c r="B118" s="367" t="s">
        <v>240</v>
      </c>
      <c r="C118" s="355" t="s">
        <v>1706</v>
      </c>
      <c r="D118" t="s">
        <v>85</v>
      </c>
    </row>
    <row r="119" spans="1:4" x14ac:dyDescent="0.35">
      <c r="A119" s="367" t="s">
        <v>432</v>
      </c>
      <c r="B119" s="367" t="s">
        <v>220</v>
      </c>
      <c r="C119" s="355" t="s">
        <v>1706</v>
      </c>
      <c r="D119" t="s">
        <v>85</v>
      </c>
    </row>
    <row r="120" spans="1:4" x14ac:dyDescent="0.35">
      <c r="A120" s="367" t="s">
        <v>373</v>
      </c>
      <c r="B120" s="367" t="s">
        <v>179</v>
      </c>
      <c r="C120" s="355" t="s">
        <v>1706</v>
      </c>
      <c r="D120" t="s">
        <v>85</v>
      </c>
    </row>
    <row r="121" spans="1:4" x14ac:dyDescent="0.35">
      <c r="A121" s="367" t="s">
        <v>431</v>
      </c>
      <c r="B121" s="367" t="s">
        <v>221</v>
      </c>
      <c r="C121" s="355" t="s">
        <v>1706</v>
      </c>
      <c r="D121" t="s">
        <v>85</v>
      </c>
    </row>
    <row r="122" spans="1:4" x14ac:dyDescent="0.35">
      <c r="A122" s="367" t="s">
        <v>414</v>
      </c>
      <c r="B122" s="367" t="s">
        <v>126</v>
      </c>
      <c r="C122" s="355" t="s">
        <v>1706</v>
      </c>
      <c r="D122" t="s">
        <v>85</v>
      </c>
    </row>
    <row r="123" spans="1:4" x14ac:dyDescent="0.35">
      <c r="A123" s="367" t="s">
        <v>347</v>
      </c>
      <c r="B123" s="367" t="s">
        <v>151</v>
      </c>
      <c r="C123" s="355" t="s">
        <v>1706</v>
      </c>
      <c r="D123" t="s">
        <v>85</v>
      </c>
    </row>
    <row r="124" spans="1:4" x14ac:dyDescent="0.35">
      <c r="A124" s="355" t="s">
        <v>1713</v>
      </c>
      <c r="B124" s="355" t="s">
        <v>151</v>
      </c>
      <c r="C124" s="355" t="s">
        <v>1706</v>
      </c>
      <c r="D124" t="s">
        <v>85</v>
      </c>
    </row>
    <row r="125" spans="1:4" x14ac:dyDescent="0.35">
      <c r="A125" t="s">
        <v>387</v>
      </c>
      <c r="B125" t="s">
        <v>152</v>
      </c>
      <c r="C125" s="355" t="s">
        <v>1706</v>
      </c>
      <c r="D125" t="s">
        <v>85</v>
      </c>
    </row>
    <row r="126" spans="1:4" x14ac:dyDescent="0.35">
      <c r="A126" s="367" t="s">
        <v>387</v>
      </c>
      <c r="B126" s="367" t="s">
        <v>1714</v>
      </c>
      <c r="C126" s="355" t="s">
        <v>1706</v>
      </c>
      <c r="D126" t="s">
        <v>85</v>
      </c>
    </row>
    <row r="127" spans="1:4" x14ac:dyDescent="0.35">
      <c r="A127" s="367" t="s">
        <v>445</v>
      </c>
      <c r="B127" s="367" t="s">
        <v>245</v>
      </c>
      <c r="C127" s="355" t="s">
        <v>1706</v>
      </c>
      <c r="D127" t="s">
        <v>85</v>
      </c>
    </row>
    <row r="128" spans="1:4" x14ac:dyDescent="0.35">
      <c r="A128" s="367" t="s">
        <v>443</v>
      </c>
      <c r="B128" s="367" t="s">
        <v>246</v>
      </c>
      <c r="C128" s="355" t="s">
        <v>1706</v>
      </c>
      <c r="D128" t="s">
        <v>85</v>
      </c>
    </row>
    <row r="129" spans="1:4" x14ac:dyDescent="0.35">
      <c r="A129" s="367" t="s">
        <v>346</v>
      </c>
      <c r="B129" s="367" t="s">
        <v>153</v>
      </c>
      <c r="C129" s="355" t="s">
        <v>1706</v>
      </c>
      <c r="D129" t="s">
        <v>85</v>
      </c>
    </row>
    <row r="130" spans="1:4" x14ac:dyDescent="0.35">
      <c r="A130" s="367" t="s">
        <v>417</v>
      </c>
      <c r="B130" s="367" t="s">
        <v>127</v>
      </c>
      <c r="C130" s="355" t="s">
        <v>1706</v>
      </c>
      <c r="D130" t="s">
        <v>85</v>
      </c>
    </row>
    <row r="131" spans="1:4" x14ac:dyDescent="0.35">
      <c r="A131" s="367" t="s">
        <v>365</v>
      </c>
      <c r="B131" s="367" t="s">
        <v>174</v>
      </c>
      <c r="C131" s="355" t="s">
        <v>1706</v>
      </c>
      <c r="D131" t="s">
        <v>85</v>
      </c>
    </row>
    <row r="132" spans="1:4" x14ac:dyDescent="0.35">
      <c r="A132" t="s">
        <v>1715</v>
      </c>
      <c r="B132" t="s">
        <v>1716</v>
      </c>
      <c r="C132" s="355" t="s">
        <v>1706</v>
      </c>
      <c r="D132" t="s">
        <v>85</v>
      </c>
    </row>
    <row r="133" spans="1:4" x14ac:dyDescent="0.35">
      <c r="A133" s="367" t="s">
        <v>344</v>
      </c>
      <c r="B133" s="367" t="s">
        <v>154</v>
      </c>
      <c r="C133" s="355" t="s">
        <v>1706</v>
      </c>
      <c r="D133" t="s">
        <v>85</v>
      </c>
    </row>
    <row r="134" spans="1:4" x14ac:dyDescent="0.35">
      <c r="A134" s="367" t="s">
        <v>401</v>
      </c>
      <c r="B134" s="367" t="s">
        <v>208</v>
      </c>
      <c r="C134" s="355" t="s">
        <v>1706</v>
      </c>
      <c r="D134" t="s">
        <v>85</v>
      </c>
    </row>
    <row r="135" spans="1:4" x14ac:dyDescent="0.35">
      <c r="A135" s="367" t="s">
        <v>327</v>
      </c>
      <c r="B135" s="367" t="s">
        <v>10323</v>
      </c>
      <c r="C135" s="355" t="s">
        <v>1706</v>
      </c>
      <c r="D135" t="s">
        <v>85</v>
      </c>
    </row>
    <row r="136" spans="1:4" x14ac:dyDescent="0.35">
      <c r="A136" t="s">
        <v>327</v>
      </c>
      <c r="B136" t="s">
        <v>1717</v>
      </c>
      <c r="C136" s="355" t="s">
        <v>1706</v>
      </c>
      <c r="D136" t="s">
        <v>85</v>
      </c>
    </row>
    <row r="137" spans="1:4" x14ac:dyDescent="0.35">
      <c r="A137" s="367" t="s">
        <v>326</v>
      </c>
      <c r="B137" s="367" t="s">
        <v>141</v>
      </c>
      <c r="C137" s="355" t="s">
        <v>1706</v>
      </c>
      <c r="D137" t="s">
        <v>85</v>
      </c>
    </row>
    <row r="138" spans="1:4" x14ac:dyDescent="0.35">
      <c r="A138" s="367" t="s">
        <v>461</v>
      </c>
      <c r="B138" s="367" t="s">
        <v>266</v>
      </c>
      <c r="C138" s="355" t="s">
        <v>1706</v>
      </c>
      <c r="D138" t="s">
        <v>85</v>
      </c>
    </row>
    <row r="139" spans="1:4" x14ac:dyDescent="0.35">
      <c r="A139" s="367" t="s">
        <v>360</v>
      </c>
      <c r="B139" s="367" t="s">
        <v>170</v>
      </c>
      <c r="C139" s="355" t="s">
        <v>1706</v>
      </c>
      <c r="D139" t="s">
        <v>85</v>
      </c>
    </row>
    <row r="140" spans="1:4" x14ac:dyDescent="0.35">
      <c r="A140" s="367" t="s">
        <v>428</v>
      </c>
      <c r="B140" s="367" t="s">
        <v>222</v>
      </c>
      <c r="C140" s="355" t="s">
        <v>1706</v>
      </c>
      <c r="D140" t="s">
        <v>85</v>
      </c>
    </row>
    <row r="141" spans="1:4" x14ac:dyDescent="0.35">
      <c r="A141" s="367" t="s">
        <v>324</v>
      </c>
      <c r="B141" s="367" t="s">
        <v>142</v>
      </c>
      <c r="C141" s="355" t="s">
        <v>1706</v>
      </c>
      <c r="D141" t="s">
        <v>85</v>
      </c>
    </row>
    <row r="142" spans="1:4" x14ac:dyDescent="0.35">
      <c r="A142" s="368" t="s">
        <v>370</v>
      </c>
      <c r="B142" s="368" t="s">
        <v>180</v>
      </c>
      <c r="C142" s="355" t="s">
        <v>1706</v>
      </c>
      <c r="D142" t="s">
        <v>85</v>
      </c>
    </row>
    <row r="143" spans="1:4" x14ac:dyDescent="0.35">
      <c r="A143" s="368" t="s">
        <v>357</v>
      </c>
      <c r="B143" s="367" t="s">
        <v>115</v>
      </c>
      <c r="C143" s="355" t="s">
        <v>1706</v>
      </c>
      <c r="D143" t="s">
        <v>85</v>
      </c>
    </row>
    <row r="144" spans="1:4" x14ac:dyDescent="0.35">
      <c r="A144" s="367" t="s">
        <v>349</v>
      </c>
      <c r="B144" s="367" t="s">
        <v>116</v>
      </c>
      <c r="C144" s="355" t="s">
        <v>1706</v>
      </c>
      <c r="D144" t="s">
        <v>85</v>
      </c>
    </row>
    <row r="145" spans="1:4" x14ac:dyDescent="0.35">
      <c r="A145" s="367" t="s">
        <v>358</v>
      </c>
      <c r="B145" s="367" t="s">
        <v>117</v>
      </c>
      <c r="C145" s="355" t="s">
        <v>1706</v>
      </c>
      <c r="D145" t="s">
        <v>85</v>
      </c>
    </row>
    <row r="146" spans="1:4" x14ac:dyDescent="0.35">
      <c r="A146" s="367" t="s">
        <v>440</v>
      </c>
      <c r="B146" s="367" t="s">
        <v>241</v>
      </c>
      <c r="C146" s="355" t="s">
        <v>1706</v>
      </c>
      <c r="D146" t="s">
        <v>85</v>
      </c>
    </row>
    <row r="147" spans="1:4" x14ac:dyDescent="0.35">
      <c r="A147" s="367" t="s">
        <v>350</v>
      </c>
      <c r="B147" s="367" t="s">
        <v>118</v>
      </c>
      <c r="C147" s="355" t="s">
        <v>1706</v>
      </c>
      <c r="D147" t="s">
        <v>85</v>
      </c>
    </row>
    <row r="148" spans="1:4" x14ac:dyDescent="0.35">
      <c r="A148" s="367" t="s">
        <v>351</v>
      </c>
      <c r="B148" s="367" t="s">
        <v>119</v>
      </c>
      <c r="C148" s="355" t="s">
        <v>1706</v>
      </c>
      <c r="D148" t="s">
        <v>85</v>
      </c>
    </row>
    <row r="149" spans="1:4" x14ac:dyDescent="0.35">
      <c r="A149" s="367" t="s">
        <v>353</v>
      </c>
      <c r="B149" s="367" t="s">
        <v>120</v>
      </c>
      <c r="C149" s="355" t="s">
        <v>1706</v>
      </c>
      <c r="D149" t="s">
        <v>85</v>
      </c>
    </row>
    <row r="150" spans="1:4" x14ac:dyDescent="0.35">
      <c r="A150" s="367" t="s">
        <v>354</v>
      </c>
      <c r="B150" s="367" t="s">
        <v>121</v>
      </c>
      <c r="C150" s="355" t="s">
        <v>1706</v>
      </c>
      <c r="D150" t="s">
        <v>85</v>
      </c>
    </row>
    <row r="151" spans="1:4" x14ac:dyDescent="0.35">
      <c r="A151" s="367" t="s">
        <v>355</v>
      </c>
      <c r="B151" s="367" t="s">
        <v>122</v>
      </c>
      <c r="C151" s="355" t="s">
        <v>1706</v>
      </c>
      <c r="D151" t="s">
        <v>85</v>
      </c>
    </row>
    <row r="152" spans="1:4" x14ac:dyDescent="0.35">
      <c r="A152" s="367" t="s">
        <v>438</v>
      </c>
      <c r="B152" s="367" t="s">
        <v>242</v>
      </c>
      <c r="C152" s="355" t="s">
        <v>1706</v>
      </c>
      <c r="D152" t="s">
        <v>85</v>
      </c>
    </row>
    <row r="153" spans="1:4" x14ac:dyDescent="0.35">
      <c r="A153" s="367" t="s">
        <v>323</v>
      </c>
      <c r="B153" s="367" t="s">
        <v>143</v>
      </c>
      <c r="C153" s="355" t="s">
        <v>1706</v>
      </c>
      <c r="D153" t="s">
        <v>85</v>
      </c>
    </row>
    <row r="154" spans="1:4" x14ac:dyDescent="0.35">
      <c r="A154" s="367" t="s">
        <v>371</v>
      </c>
      <c r="B154" s="367" t="s">
        <v>181</v>
      </c>
      <c r="C154" s="355" t="s">
        <v>1706</v>
      </c>
      <c r="D154" t="s">
        <v>85</v>
      </c>
    </row>
    <row r="155" spans="1:4" x14ac:dyDescent="0.35">
      <c r="A155" t="s">
        <v>1718</v>
      </c>
      <c r="B155" t="s">
        <v>1719</v>
      </c>
      <c r="C155" s="355" t="s">
        <v>1706</v>
      </c>
      <c r="D155" t="s">
        <v>85</v>
      </c>
    </row>
    <row r="156" spans="1:4" x14ac:dyDescent="0.35">
      <c r="A156" t="s">
        <v>1720</v>
      </c>
      <c r="B156" s="479" t="s">
        <v>1721</v>
      </c>
      <c r="C156" s="355" t="s">
        <v>1706</v>
      </c>
      <c r="D156" t="s">
        <v>85</v>
      </c>
    </row>
    <row r="157" spans="1:4" x14ac:dyDescent="0.35">
      <c r="A157" s="355" t="s">
        <v>1722</v>
      </c>
      <c r="B157" s="355" t="s">
        <v>1723</v>
      </c>
      <c r="C157" s="355" t="s">
        <v>1706</v>
      </c>
      <c r="D157" t="s">
        <v>85</v>
      </c>
    </row>
    <row r="158" spans="1:4" x14ac:dyDescent="0.35">
      <c r="A158" s="355" t="s">
        <v>1724</v>
      </c>
      <c r="B158" s="355" t="s">
        <v>1725</v>
      </c>
      <c r="C158" s="355" t="s">
        <v>1706</v>
      </c>
      <c r="D158" t="s">
        <v>85</v>
      </c>
    </row>
    <row r="159" spans="1:4" x14ac:dyDescent="0.35">
      <c r="A159" s="367" t="s">
        <v>433</v>
      </c>
      <c r="B159" s="367" t="s">
        <v>223</v>
      </c>
      <c r="C159" s="355" t="s">
        <v>1706</v>
      </c>
      <c r="D159" t="s">
        <v>85</v>
      </c>
    </row>
    <row r="160" spans="1:4" x14ac:dyDescent="0.35">
      <c r="A160" s="367" t="s">
        <v>406</v>
      </c>
      <c r="B160" s="367" t="s">
        <v>128</v>
      </c>
      <c r="C160" s="355" t="s">
        <v>1706</v>
      </c>
      <c r="D160" t="s">
        <v>85</v>
      </c>
    </row>
    <row r="161" spans="1:4" x14ac:dyDescent="0.35">
      <c r="A161" s="367" t="s">
        <v>464</v>
      </c>
      <c r="B161" s="367" t="s">
        <v>12361</v>
      </c>
      <c r="C161" s="355" t="s">
        <v>1706</v>
      </c>
      <c r="D161" t="s">
        <v>85</v>
      </c>
    </row>
    <row r="162" spans="1:4" x14ac:dyDescent="0.35">
      <c r="A162" s="367" t="s">
        <v>464</v>
      </c>
      <c r="B162" s="367" t="s">
        <v>10650</v>
      </c>
      <c r="C162" s="355" t="s">
        <v>1706</v>
      </c>
      <c r="D162" t="s">
        <v>85</v>
      </c>
    </row>
    <row r="163" spans="1:4" x14ac:dyDescent="0.35">
      <c r="A163" s="367" t="s">
        <v>337</v>
      </c>
      <c r="B163" s="367" t="s">
        <v>155</v>
      </c>
      <c r="C163" s="355" t="s">
        <v>1706</v>
      </c>
      <c r="D163" t="s">
        <v>85</v>
      </c>
    </row>
    <row r="164" spans="1:4" x14ac:dyDescent="0.35">
      <c r="A164" s="367" t="s">
        <v>343</v>
      </c>
      <c r="B164" s="367" t="s">
        <v>156</v>
      </c>
      <c r="C164" s="355" t="s">
        <v>1706</v>
      </c>
      <c r="D164" t="s">
        <v>85</v>
      </c>
    </row>
    <row r="165" spans="1:4" x14ac:dyDescent="0.35">
      <c r="A165" s="367" t="s">
        <v>368</v>
      </c>
      <c r="B165" s="367" t="s">
        <v>182</v>
      </c>
      <c r="C165" s="355" t="s">
        <v>1706</v>
      </c>
      <c r="D165" t="s">
        <v>85</v>
      </c>
    </row>
    <row r="166" spans="1:4" x14ac:dyDescent="0.35">
      <c r="A166" s="367" t="s">
        <v>375</v>
      </c>
      <c r="B166" s="367" t="s">
        <v>183</v>
      </c>
      <c r="C166" s="355" t="s">
        <v>1706</v>
      </c>
      <c r="D166" t="s">
        <v>85</v>
      </c>
    </row>
    <row r="167" spans="1:4" x14ac:dyDescent="0.35">
      <c r="A167" s="367" t="s">
        <v>388</v>
      </c>
      <c r="B167" s="367" t="s">
        <v>195</v>
      </c>
      <c r="C167" s="355" t="s">
        <v>1706</v>
      </c>
      <c r="D167" t="s">
        <v>85</v>
      </c>
    </row>
    <row r="168" spans="1:4" x14ac:dyDescent="0.35">
      <c r="A168" s="367" t="s">
        <v>372</v>
      </c>
      <c r="B168" s="367" t="s">
        <v>184</v>
      </c>
      <c r="C168" s="355" t="s">
        <v>1706</v>
      </c>
      <c r="D168" t="s">
        <v>85</v>
      </c>
    </row>
    <row r="169" spans="1:4" x14ac:dyDescent="0.35">
      <c r="A169" s="387" t="s">
        <v>1726</v>
      </c>
      <c r="B169" s="480" t="s">
        <v>1727</v>
      </c>
      <c r="C169" s="355" t="s">
        <v>1706</v>
      </c>
      <c r="D169" t="s">
        <v>85</v>
      </c>
    </row>
    <row r="170" spans="1:4" x14ac:dyDescent="0.35">
      <c r="A170" s="367" t="s">
        <v>415</v>
      </c>
      <c r="B170" s="367" t="s">
        <v>129</v>
      </c>
      <c r="C170" s="355" t="s">
        <v>1706</v>
      </c>
      <c r="D170" t="s">
        <v>85</v>
      </c>
    </row>
    <row r="171" spans="1:4" x14ac:dyDescent="0.35">
      <c r="A171" s="367" t="s">
        <v>395</v>
      </c>
      <c r="B171" s="367" t="s">
        <v>196</v>
      </c>
      <c r="C171" s="355" t="s">
        <v>1706</v>
      </c>
      <c r="D171" t="s">
        <v>85</v>
      </c>
    </row>
    <row r="172" spans="1:4" x14ac:dyDescent="0.35">
      <c r="A172" s="367" t="s">
        <v>402</v>
      </c>
      <c r="B172" s="367" t="s">
        <v>209</v>
      </c>
      <c r="C172" s="355" t="s">
        <v>1706</v>
      </c>
      <c r="D172" t="s">
        <v>85</v>
      </c>
    </row>
    <row r="173" spans="1:4" x14ac:dyDescent="0.35">
      <c r="A173" s="367" t="s">
        <v>409</v>
      </c>
      <c r="B173" s="367" t="s">
        <v>12360</v>
      </c>
      <c r="C173" s="355" t="s">
        <v>1706</v>
      </c>
      <c r="D173" t="s">
        <v>85</v>
      </c>
    </row>
    <row r="174" spans="1:4" x14ac:dyDescent="0.35">
      <c r="A174" s="367" t="s">
        <v>393</v>
      </c>
      <c r="B174" s="367" t="s">
        <v>197</v>
      </c>
      <c r="C174" s="355" t="s">
        <v>1706</v>
      </c>
      <c r="D174" t="s">
        <v>85</v>
      </c>
    </row>
    <row r="175" spans="1:4" x14ac:dyDescent="0.35">
      <c r="A175" s="367" t="s">
        <v>455</v>
      </c>
      <c r="B175" s="367" t="s">
        <v>259</v>
      </c>
      <c r="C175" s="355" t="s">
        <v>1706</v>
      </c>
      <c r="D175" t="s">
        <v>85</v>
      </c>
    </row>
    <row r="176" spans="1:4" x14ac:dyDescent="0.35">
      <c r="A176" s="367" t="s">
        <v>418</v>
      </c>
      <c r="B176" s="367" t="s">
        <v>131</v>
      </c>
      <c r="C176" s="355" t="s">
        <v>1706</v>
      </c>
      <c r="D176" t="s">
        <v>85</v>
      </c>
    </row>
    <row r="177" spans="1:4" x14ac:dyDescent="0.35">
      <c r="A177" s="367" t="s">
        <v>459</v>
      </c>
      <c r="B177" s="367" t="s">
        <v>263</v>
      </c>
      <c r="C177" s="355" t="s">
        <v>1706</v>
      </c>
      <c r="D177" t="s">
        <v>85</v>
      </c>
    </row>
    <row r="178" spans="1:4" x14ac:dyDescent="0.35">
      <c r="A178" s="367" t="s">
        <v>340</v>
      </c>
      <c r="B178" s="367" t="s">
        <v>157</v>
      </c>
      <c r="C178" s="355" t="s">
        <v>1706</v>
      </c>
      <c r="D178" t="s">
        <v>85</v>
      </c>
    </row>
    <row r="179" spans="1:4" x14ac:dyDescent="0.35">
      <c r="A179" s="367" t="s">
        <v>333</v>
      </c>
      <c r="B179" s="367" t="s">
        <v>158</v>
      </c>
      <c r="C179" s="355" t="s">
        <v>1706</v>
      </c>
      <c r="D179" t="s">
        <v>85</v>
      </c>
    </row>
    <row r="180" spans="1:4" x14ac:dyDescent="0.35">
      <c r="A180" s="367" t="s">
        <v>465</v>
      </c>
      <c r="B180" s="367" t="s">
        <v>268</v>
      </c>
      <c r="C180" s="355" t="s">
        <v>1706</v>
      </c>
      <c r="D180" t="s">
        <v>85</v>
      </c>
    </row>
    <row r="181" spans="1:4" x14ac:dyDescent="0.35">
      <c r="A181" s="367" t="s">
        <v>403</v>
      </c>
      <c r="B181" s="367" t="s">
        <v>210</v>
      </c>
      <c r="C181" s="355" t="s">
        <v>1706</v>
      </c>
      <c r="D181" t="s">
        <v>85</v>
      </c>
    </row>
    <row r="182" spans="1:4" x14ac:dyDescent="0.35">
      <c r="A182" s="478" t="s">
        <v>1728</v>
      </c>
      <c r="B182" t="s">
        <v>1729</v>
      </c>
      <c r="C182" t="s">
        <v>1706</v>
      </c>
      <c r="D182" t="s">
        <v>85</v>
      </c>
    </row>
    <row r="183" spans="1:4" x14ac:dyDescent="0.35">
      <c r="A183" s="367" t="s">
        <v>331</v>
      </c>
      <c r="B183" s="367" t="s">
        <v>159</v>
      </c>
      <c r="C183" s="355" t="s">
        <v>1706</v>
      </c>
      <c r="D183" t="s">
        <v>85</v>
      </c>
    </row>
    <row r="184" spans="1:4" x14ac:dyDescent="0.35">
      <c r="A184" s="367" t="s">
        <v>444</v>
      </c>
      <c r="B184" s="367" t="s">
        <v>247</v>
      </c>
      <c r="C184" s="355" t="s">
        <v>1706</v>
      </c>
      <c r="D184" t="s">
        <v>85</v>
      </c>
    </row>
    <row r="185" spans="1:4" x14ac:dyDescent="0.35">
      <c r="A185" s="367" t="s">
        <v>1730</v>
      </c>
      <c r="B185" s="367" t="s">
        <v>160</v>
      </c>
      <c r="C185" s="355" t="s">
        <v>1706</v>
      </c>
      <c r="D185" t="s">
        <v>85</v>
      </c>
    </row>
    <row r="186" spans="1:4" x14ac:dyDescent="0.35">
      <c r="A186" s="367" t="s">
        <v>413</v>
      </c>
      <c r="B186" s="367" t="s">
        <v>132</v>
      </c>
      <c r="C186" s="355" t="s">
        <v>1706</v>
      </c>
      <c r="D186" t="s">
        <v>85</v>
      </c>
    </row>
    <row r="187" spans="1:4" x14ac:dyDescent="0.35">
      <c r="A187" s="367" t="s">
        <v>416</v>
      </c>
      <c r="B187" s="367" t="s">
        <v>133</v>
      </c>
      <c r="C187" s="355" t="s">
        <v>1706</v>
      </c>
      <c r="D187" t="s">
        <v>85</v>
      </c>
    </row>
    <row r="188" spans="1:4" x14ac:dyDescent="0.35">
      <c r="A188" s="367" t="s">
        <v>338</v>
      </c>
      <c r="B188" s="367" t="s">
        <v>161</v>
      </c>
      <c r="C188" s="355" t="s">
        <v>1706</v>
      </c>
      <c r="D188" t="s">
        <v>85</v>
      </c>
    </row>
    <row r="189" spans="1:4" x14ac:dyDescent="0.35">
      <c r="A189" s="367" t="s">
        <v>376</v>
      </c>
      <c r="B189" s="367" t="s">
        <v>185</v>
      </c>
      <c r="C189" s="355" t="s">
        <v>1706</v>
      </c>
      <c r="D189" t="s">
        <v>85</v>
      </c>
    </row>
    <row r="190" spans="1:4" x14ac:dyDescent="0.35">
      <c r="A190" s="367" t="s">
        <v>389</v>
      </c>
      <c r="B190" s="367" t="s">
        <v>198</v>
      </c>
      <c r="C190" s="355" t="s">
        <v>1706</v>
      </c>
      <c r="D190" t="s">
        <v>85</v>
      </c>
    </row>
    <row r="191" spans="1:4" x14ac:dyDescent="0.35">
      <c r="A191" s="367" t="s">
        <v>407</v>
      </c>
      <c r="B191" s="367" t="s">
        <v>134</v>
      </c>
      <c r="C191" s="355" t="s">
        <v>1706</v>
      </c>
      <c r="D191" t="s">
        <v>85</v>
      </c>
    </row>
    <row r="192" spans="1:4" x14ac:dyDescent="0.35">
      <c r="A192" s="367" t="s">
        <v>422</v>
      </c>
      <c r="B192" s="367" t="s">
        <v>216</v>
      </c>
      <c r="C192" s="355" t="s">
        <v>1706</v>
      </c>
      <c r="D192" t="s">
        <v>85</v>
      </c>
    </row>
    <row r="193" spans="1:4" x14ac:dyDescent="0.35">
      <c r="A193" s="367" t="s">
        <v>339</v>
      </c>
      <c r="B193" s="367" t="s">
        <v>162</v>
      </c>
      <c r="C193" s="355" t="s">
        <v>1706</v>
      </c>
      <c r="D193" t="s">
        <v>85</v>
      </c>
    </row>
    <row r="194" spans="1:4" x14ac:dyDescent="0.35">
      <c r="A194" s="367" t="s">
        <v>398</v>
      </c>
      <c r="B194" s="367" t="s">
        <v>211</v>
      </c>
      <c r="C194" s="355" t="s">
        <v>1706</v>
      </c>
      <c r="D194" t="s">
        <v>85</v>
      </c>
    </row>
    <row r="195" spans="1:4" x14ac:dyDescent="0.35">
      <c r="A195" s="367" t="s">
        <v>390</v>
      </c>
      <c r="B195" s="367" t="s">
        <v>199</v>
      </c>
      <c r="C195" s="355" t="s">
        <v>1706</v>
      </c>
      <c r="D195" t="s">
        <v>85</v>
      </c>
    </row>
    <row r="196" spans="1:4" x14ac:dyDescent="0.35">
      <c r="A196" s="367" t="s">
        <v>404</v>
      </c>
      <c r="B196" s="367" t="s">
        <v>212</v>
      </c>
      <c r="C196" s="355" t="s">
        <v>1706</v>
      </c>
      <c r="D196" t="s">
        <v>85</v>
      </c>
    </row>
    <row r="197" spans="1:4" x14ac:dyDescent="0.35">
      <c r="A197" s="367" t="s">
        <v>439</v>
      </c>
      <c r="B197" s="367" t="s">
        <v>243</v>
      </c>
      <c r="C197" s="355" t="s">
        <v>1706</v>
      </c>
      <c r="D197" t="s">
        <v>85</v>
      </c>
    </row>
    <row r="198" spans="1:4" x14ac:dyDescent="0.35">
      <c r="A198" s="367" t="s">
        <v>366</v>
      </c>
      <c r="B198" s="367" t="s">
        <v>175</v>
      </c>
      <c r="C198" s="355" t="s">
        <v>1706</v>
      </c>
      <c r="D198" t="s">
        <v>85</v>
      </c>
    </row>
    <row r="199" spans="1:4" x14ac:dyDescent="0.35">
      <c r="A199" s="367" t="s">
        <v>421</v>
      </c>
      <c r="B199" s="367" t="s">
        <v>217</v>
      </c>
      <c r="C199" s="355" t="s">
        <v>1706</v>
      </c>
      <c r="D199" t="s">
        <v>85</v>
      </c>
    </row>
    <row r="200" spans="1:4" x14ac:dyDescent="0.35">
      <c r="A200" s="367" t="s">
        <v>385</v>
      </c>
      <c r="B200" s="367" t="s">
        <v>200</v>
      </c>
      <c r="C200" s="355" t="s">
        <v>1706</v>
      </c>
      <c r="D200" t="s">
        <v>85</v>
      </c>
    </row>
    <row r="201" spans="1:4" x14ac:dyDescent="0.35">
      <c r="A201" s="367" t="s">
        <v>378</v>
      </c>
      <c r="B201" s="367" t="s">
        <v>186</v>
      </c>
      <c r="C201" s="355" t="s">
        <v>1706</v>
      </c>
      <c r="D201" t="s">
        <v>85</v>
      </c>
    </row>
    <row r="202" spans="1:4" x14ac:dyDescent="0.35">
      <c r="A202" s="367" t="s">
        <v>408</v>
      </c>
      <c r="B202" s="367" t="s">
        <v>135</v>
      </c>
      <c r="C202" s="355" t="s">
        <v>1706</v>
      </c>
      <c r="D202" t="s">
        <v>85</v>
      </c>
    </row>
    <row r="203" spans="1:4" x14ac:dyDescent="0.35">
      <c r="A203" s="367" t="s">
        <v>442</v>
      </c>
      <c r="B203" s="367" t="s">
        <v>248</v>
      </c>
      <c r="C203" s="355" t="s">
        <v>1706</v>
      </c>
      <c r="D203" t="s">
        <v>85</v>
      </c>
    </row>
    <row r="204" spans="1:4" x14ac:dyDescent="0.35">
      <c r="A204" s="367" t="s">
        <v>449</v>
      </c>
      <c r="B204" s="367" t="s">
        <v>253</v>
      </c>
      <c r="C204" s="355" t="s">
        <v>1706</v>
      </c>
      <c r="D204" t="s">
        <v>85</v>
      </c>
    </row>
    <row r="205" spans="1:4" x14ac:dyDescent="0.35">
      <c r="A205" s="367" t="s">
        <v>342</v>
      </c>
      <c r="B205" s="367" t="s">
        <v>163</v>
      </c>
      <c r="C205" s="355" t="s">
        <v>1706</v>
      </c>
      <c r="D205" t="s">
        <v>85</v>
      </c>
    </row>
    <row r="206" spans="1:4" x14ac:dyDescent="0.35">
      <c r="A206" s="479" t="s">
        <v>481</v>
      </c>
      <c r="B206" s="479" t="s">
        <v>285</v>
      </c>
      <c r="C206" s="355" t="s">
        <v>1706</v>
      </c>
      <c r="D206" t="s">
        <v>85</v>
      </c>
    </row>
    <row r="207" spans="1:4" x14ac:dyDescent="0.35">
      <c r="A207" s="367" t="s">
        <v>325</v>
      </c>
      <c r="B207" s="367" t="s">
        <v>144</v>
      </c>
      <c r="C207" s="355" t="s">
        <v>1706</v>
      </c>
      <c r="D207" t="s">
        <v>85</v>
      </c>
    </row>
    <row r="208" spans="1:4" x14ac:dyDescent="0.35">
      <c r="A208" s="367" t="s">
        <v>352</v>
      </c>
      <c r="B208" s="367" t="s">
        <v>123</v>
      </c>
      <c r="C208" s="355" t="s">
        <v>1706</v>
      </c>
      <c r="D208" t="s">
        <v>85</v>
      </c>
    </row>
    <row r="209" spans="1:4" x14ac:dyDescent="0.35">
      <c r="A209" s="367" t="s">
        <v>394</v>
      </c>
      <c r="B209" s="367" t="s">
        <v>201</v>
      </c>
      <c r="C209" s="355" t="s">
        <v>1706</v>
      </c>
      <c r="D209" t="s">
        <v>85</v>
      </c>
    </row>
    <row r="210" spans="1:4" x14ac:dyDescent="0.35">
      <c r="A210" s="367" t="s">
        <v>356</v>
      </c>
      <c r="B210" s="367" t="s">
        <v>124</v>
      </c>
      <c r="C210" s="355" t="s">
        <v>1706</v>
      </c>
      <c r="D210" t="s">
        <v>85</v>
      </c>
    </row>
    <row r="211" spans="1:4" x14ac:dyDescent="0.35">
      <c r="A211" s="478" t="s">
        <v>1731</v>
      </c>
      <c r="B211" s="479" t="s">
        <v>1732</v>
      </c>
      <c r="C211" s="355" t="s">
        <v>1706</v>
      </c>
      <c r="D211" t="s">
        <v>85</v>
      </c>
    </row>
    <row r="212" spans="1:4" x14ac:dyDescent="0.35">
      <c r="A212" s="367" t="s">
        <v>446</v>
      </c>
      <c r="B212" s="367" t="s">
        <v>249</v>
      </c>
      <c r="C212" s="355" t="s">
        <v>1706</v>
      </c>
      <c r="D212" t="s">
        <v>85</v>
      </c>
    </row>
    <row r="213" spans="1:4" x14ac:dyDescent="0.35">
      <c r="A213" s="367" t="s">
        <v>396</v>
      </c>
      <c r="B213" s="367" t="s">
        <v>202</v>
      </c>
      <c r="C213" s="355" t="s">
        <v>1706</v>
      </c>
      <c r="D213" t="s">
        <v>85</v>
      </c>
    </row>
    <row r="214" spans="1:4" x14ac:dyDescent="0.35">
      <c r="A214" s="367" t="s">
        <v>447</v>
      </c>
      <c r="B214" s="367" t="s">
        <v>251</v>
      </c>
      <c r="C214" s="355" t="s">
        <v>1706</v>
      </c>
      <c r="D214" t="s">
        <v>85</v>
      </c>
    </row>
    <row r="215" spans="1:4" x14ac:dyDescent="0.35">
      <c r="A215" s="367" t="s">
        <v>330</v>
      </c>
      <c r="B215" s="367" t="s">
        <v>164</v>
      </c>
      <c r="C215" s="355" t="s">
        <v>1706</v>
      </c>
      <c r="D215" t="s">
        <v>85</v>
      </c>
    </row>
    <row r="216" spans="1:4" x14ac:dyDescent="0.35">
      <c r="A216" s="367" t="s">
        <v>410</v>
      </c>
      <c r="B216" s="367" t="s">
        <v>136</v>
      </c>
      <c r="C216" s="355" t="s">
        <v>1706</v>
      </c>
      <c r="D216" t="s">
        <v>85</v>
      </c>
    </row>
    <row r="217" spans="1:4" x14ac:dyDescent="0.35">
      <c r="A217" s="367" t="s">
        <v>411</v>
      </c>
      <c r="B217" s="367" t="s">
        <v>137</v>
      </c>
      <c r="C217" s="355" t="s">
        <v>1706</v>
      </c>
      <c r="D217" t="s">
        <v>85</v>
      </c>
    </row>
    <row r="218" spans="1:4" x14ac:dyDescent="0.35">
      <c r="A218" s="367" t="s">
        <v>462</v>
      </c>
      <c r="B218" s="367" t="s">
        <v>269</v>
      </c>
      <c r="C218" s="355" t="s">
        <v>1706</v>
      </c>
      <c r="D218" t="s">
        <v>85</v>
      </c>
    </row>
    <row r="219" spans="1:4" x14ac:dyDescent="0.35">
      <c r="A219" s="367" t="s">
        <v>430</v>
      </c>
      <c r="B219" s="367" t="s">
        <v>224</v>
      </c>
      <c r="C219" s="355" t="s">
        <v>1706</v>
      </c>
      <c r="D219" t="s">
        <v>85</v>
      </c>
    </row>
    <row r="220" spans="1:4" x14ac:dyDescent="0.35">
      <c r="A220" s="367" t="s">
        <v>335</v>
      </c>
      <c r="B220" s="367" t="s">
        <v>165</v>
      </c>
      <c r="C220" s="355" t="s">
        <v>1706</v>
      </c>
      <c r="D220" t="s">
        <v>85</v>
      </c>
    </row>
    <row r="221" spans="1:4" x14ac:dyDescent="0.35">
      <c r="A221" s="367" t="s">
        <v>391</v>
      </c>
      <c r="B221" s="367" t="s">
        <v>1733</v>
      </c>
      <c r="C221" s="355" t="s">
        <v>1706</v>
      </c>
      <c r="D221" t="s">
        <v>85</v>
      </c>
    </row>
    <row r="222" spans="1:4" x14ac:dyDescent="0.35">
      <c r="A222" s="367" t="s">
        <v>391</v>
      </c>
      <c r="B222" s="367" t="s">
        <v>203</v>
      </c>
      <c r="C222" s="355" t="s">
        <v>1706</v>
      </c>
      <c r="D222" t="s">
        <v>85</v>
      </c>
    </row>
    <row r="223" spans="1:4" x14ac:dyDescent="0.35">
      <c r="A223" s="367" t="s">
        <v>377</v>
      </c>
      <c r="B223" s="367" t="s">
        <v>192</v>
      </c>
      <c r="C223" s="355" t="s">
        <v>1706</v>
      </c>
      <c r="D223" t="s">
        <v>85</v>
      </c>
    </row>
    <row r="224" spans="1:4" x14ac:dyDescent="0.35">
      <c r="A224" s="367" t="s">
        <v>463</v>
      </c>
      <c r="B224" s="367" t="s">
        <v>270</v>
      </c>
      <c r="C224" s="355" t="s">
        <v>1706</v>
      </c>
      <c r="D224" t="s">
        <v>85</v>
      </c>
    </row>
    <row r="225" spans="1:4" x14ac:dyDescent="0.35">
      <c r="A225" s="367" t="s">
        <v>426</v>
      </c>
      <c r="B225" s="367" t="s">
        <v>225</v>
      </c>
      <c r="C225" s="355" t="s">
        <v>1706</v>
      </c>
      <c r="D225" t="s">
        <v>85</v>
      </c>
    </row>
    <row r="226" spans="1:4" x14ac:dyDescent="0.35">
      <c r="A226" s="367" t="s">
        <v>425</v>
      </c>
      <c r="B226" s="367" t="s">
        <v>226</v>
      </c>
      <c r="C226" s="355" t="s">
        <v>1706</v>
      </c>
      <c r="D226" t="s">
        <v>85</v>
      </c>
    </row>
    <row r="227" spans="1:4" x14ac:dyDescent="0.35">
      <c r="A227" s="367" t="s">
        <v>451</v>
      </c>
      <c r="B227" s="367" t="s">
        <v>254</v>
      </c>
      <c r="C227" s="355" t="s">
        <v>1706</v>
      </c>
      <c r="D227" t="s">
        <v>85</v>
      </c>
    </row>
    <row r="228" spans="1:4" x14ac:dyDescent="0.35">
      <c r="A228" s="367" t="s">
        <v>450</v>
      </c>
      <c r="B228" s="367" t="s">
        <v>255</v>
      </c>
      <c r="C228" s="355" t="s">
        <v>1706</v>
      </c>
      <c r="D228" t="s">
        <v>85</v>
      </c>
    </row>
    <row r="229" spans="1:4" x14ac:dyDescent="0.35">
      <c r="A229" s="367" t="s">
        <v>392</v>
      </c>
      <c r="B229" s="367" t="s">
        <v>204</v>
      </c>
      <c r="C229" s="355" t="s">
        <v>1706</v>
      </c>
      <c r="D229" t="s">
        <v>85</v>
      </c>
    </row>
    <row r="230" spans="1:4" x14ac:dyDescent="0.35">
      <c r="A230" s="367" t="s">
        <v>456</v>
      </c>
      <c r="B230" s="367" t="s">
        <v>260</v>
      </c>
      <c r="C230" s="355" t="s">
        <v>1706</v>
      </c>
      <c r="D230" t="s">
        <v>85</v>
      </c>
    </row>
    <row r="231" spans="1:4" x14ac:dyDescent="0.35">
      <c r="A231" s="367" t="s">
        <v>427</v>
      </c>
      <c r="B231" s="367" t="s">
        <v>227</v>
      </c>
      <c r="C231" s="355" t="s">
        <v>1706</v>
      </c>
      <c r="D231" t="s">
        <v>85</v>
      </c>
    </row>
    <row r="232" spans="1:4" x14ac:dyDescent="0.35">
      <c r="A232" s="367" t="s">
        <v>412</v>
      </c>
      <c r="B232" s="367" t="s">
        <v>138</v>
      </c>
      <c r="C232" s="355" t="s">
        <v>1706</v>
      </c>
      <c r="D232" t="s">
        <v>85</v>
      </c>
    </row>
    <row r="233" spans="1:4" x14ac:dyDescent="0.35">
      <c r="A233" s="367" t="s">
        <v>307</v>
      </c>
      <c r="B233" s="367" t="s">
        <v>101</v>
      </c>
      <c r="C233" s="355" t="s">
        <v>78</v>
      </c>
      <c r="D233" t="s">
        <v>85</v>
      </c>
    </row>
    <row r="234" spans="1:4" x14ac:dyDescent="0.35">
      <c r="A234" s="367" t="s">
        <v>476</v>
      </c>
      <c r="B234" s="367" t="s">
        <v>279</v>
      </c>
      <c r="C234" s="355" t="s">
        <v>78</v>
      </c>
      <c r="D234" t="s">
        <v>85</v>
      </c>
    </row>
    <row r="235" spans="1:4" x14ac:dyDescent="0.35">
      <c r="A235" s="367" t="s">
        <v>473</v>
      </c>
      <c r="B235" s="367" t="s">
        <v>272</v>
      </c>
      <c r="C235" s="355" t="s">
        <v>78</v>
      </c>
      <c r="D235" t="s">
        <v>85</v>
      </c>
    </row>
    <row r="236" spans="1:4" x14ac:dyDescent="0.35">
      <c r="A236" s="367" t="s">
        <v>311</v>
      </c>
      <c r="B236" s="367" t="s">
        <v>102</v>
      </c>
      <c r="C236" s="355" t="s">
        <v>78</v>
      </c>
      <c r="D236" t="s">
        <v>85</v>
      </c>
    </row>
    <row r="237" spans="1:4" x14ac:dyDescent="0.35">
      <c r="A237" s="478" t="s">
        <v>363</v>
      </c>
      <c r="B237" s="355" t="s">
        <v>1707</v>
      </c>
      <c r="C237" s="355" t="s">
        <v>78</v>
      </c>
      <c r="D237" t="s">
        <v>85</v>
      </c>
    </row>
    <row r="238" spans="1:4" x14ac:dyDescent="0.35">
      <c r="A238" s="369" t="s">
        <v>491</v>
      </c>
      <c r="B238" s="367" t="s">
        <v>235</v>
      </c>
      <c r="C238" s="355" t="s">
        <v>78</v>
      </c>
      <c r="D238" t="s">
        <v>85</v>
      </c>
    </row>
    <row r="239" spans="1:4" x14ac:dyDescent="0.35">
      <c r="A239" s="367" t="s">
        <v>487</v>
      </c>
      <c r="B239" s="367" t="s">
        <v>231</v>
      </c>
      <c r="C239" s="355" t="s">
        <v>78</v>
      </c>
      <c r="D239" t="s">
        <v>85</v>
      </c>
    </row>
    <row r="240" spans="1:4" x14ac:dyDescent="0.35">
      <c r="A240" s="367" t="s">
        <v>486</v>
      </c>
      <c r="B240" s="367" t="s">
        <v>290</v>
      </c>
      <c r="C240" s="355" t="s">
        <v>78</v>
      </c>
      <c r="D240" t="s">
        <v>85</v>
      </c>
    </row>
    <row r="241" spans="1:4" x14ac:dyDescent="0.35">
      <c r="A241" s="367" t="s">
        <v>306</v>
      </c>
      <c r="B241" s="367" t="s">
        <v>92</v>
      </c>
      <c r="C241" s="355" t="s">
        <v>78</v>
      </c>
      <c r="D241" t="s">
        <v>85</v>
      </c>
    </row>
    <row r="242" spans="1:4" x14ac:dyDescent="0.35">
      <c r="A242" s="367" t="s">
        <v>308</v>
      </c>
      <c r="B242" s="367" t="s">
        <v>108</v>
      </c>
      <c r="C242" s="355" t="s">
        <v>78</v>
      </c>
      <c r="D242" t="s">
        <v>85</v>
      </c>
    </row>
    <row r="243" spans="1:4" x14ac:dyDescent="0.35">
      <c r="A243" s="369" t="s">
        <v>490</v>
      </c>
      <c r="B243" s="367" t="s">
        <v>234</v>
      </c>
      <c r="C243" s="355" t="s">
        <v>78</v>
      </c>
      <c r="D243" t="s">
        <v>85</v>
      </c>
    </row>
    <row r="244" spans="1:4" x14ac:dyDescent="0.35">
      <c r="A244" s="367" t="s">
        <v>303</v>
      </c>
      <c r="B244" s="367" t="s">
        <v>94</v>
      </c>
      <c r="C244" s="355" t="s">
        <v>78</v>
      </c>
      <c r="D244" t="s">
        <v>85</v>
      </c>
    </row>
    <row r="245" spans="1:4" x14ac:dyDescent="0.35">
      <c r="A245" s="367" t="s">
        <v>468</v>
      </c>
      <c r="B245" s="367" t="s">
        <v>273</v>
      </c>
      <c r="C245" s="355" t="s">
        <v>78</v>
      </c>
      <c r="D245" t="s">
        <v>85</v>
      </c>
    </row>
    <row r="246" spans="1:4" x14ac:dyDescent="0.35">
      <c r="A246" s="367" t="s">
        <v>318</v>
      </c>
      <c r="B246" s="367" t="s">
        <v>112</v>
      </c>
      <c r="C246" s="355" t="s">
        <v>78</v>
      </c>
      <c r="D246" t="s">
        <v>85</v>
      </c>
    </row>
    <row r="247" spans="1:4" x14ac:dyDescent="0.35">
      <c r="A247" s="367" t="s">
        <v>319</v>
      </c>
      <c r="B247" s="367" t="s">
        <v>111</v>
      </c>
      <c r="C247" s="355" t="s">
        <v>78</v>
      </c>
      <c r="D247" t="s">
        <v>85</v>
      </c>
    </row>
    <row r="248" spans="1:4" x14ac:dyDescent="0.35">
      <c r="A248" s="367" t="s">
        <v>319</v>
      </c>
      <c r="B248" s="367" t="s">
        <v>1734</v>
      </c>
      <c r="C248" s="355" t="s">
        <v>78</v>
      </c>
      <c r="D248" t="s">
        <v>85</v>
      </c>
    </row>
    <row r="249" spans="1:4" x14ac:dyDescent="0.35">
      <c r="A249" s="367" t="s">
        <v>471</v>
      </c>
      <c r="B249" s="367" t="s">
        <v>277</v>
      </c>
      <c r="C249" s="355" t="s">
        <v>78</v>
      </c>
      <c r="D249" t="s">
        <v>85</v>
      </c>
    </row>
    <row r="250" spans="1:4" x14ac:dyDescent="0.35">
      <c r="A250" s="367" t="s">
        <v>301</v>
      </c>
      <c r="B250" s="367" t="s">
        <v>95</v>
      </c>
      <c r="C250" s="355" t="s">
        <v>78</v>
      </c>
      <c r="D250" t="s">
        <v>85</v>
      </c>
    </row>
    <row r="251" spans="1:4" x14ac:dyDescent="0.35">
      <c r="A251" s="367" t="s">
        <v>469</v>
      </c>
      <c r="B251" s="367" t="s">
        <v>274</v>
      </c>
      <c r="C251" s="355" t="s">
        <v>78</v>
      </c>
      <c r="D251" t="s">
        <v>85</v>
      </c>
    </row>
    <row r="252" spans="1:4" x14ac:dyDescent="0.35">
      <c r="A252" s="369" t="s">
        <v>493</v>
      </c>
      <c r="B252" s="367" t="s">
        <v>237</v>
      </c>
      <c r="C252" s="355" t="s">
        <v>78</v>
      </c>
      <c r="D252" t="s">
        <v>85</v>
      </c>
    </row>
    <row r="253" spans="1:4" x14ac:dyDescent="0.35">
      <c r="A253" s="367" t="s">
        <v>315</v>
      </c>
      <c r="B253" s="367" t="s">
        <v>100</v>
      </c>
      <c r="C253" s="355" t="s">
        <v>78</v>
      </c>
      <c r="D253" t="s">
        <v>85</v>
      </c>
    </row>
    <row r="254" spans="1:4" x14ac:dyDescent="0.35">
      <c r="A254" s="367" t="s">
        <v>314</v>
      </c>
      <c r="B254" s="367" t="s">
        <v>96</v>
      </c>
      <c r="C254" s="355" t="s">
        <v>78</v>
      </c>
      <c r="D254" t="s">
        <v>85</v>
      </c>
    </row>
    <row r="255" spans="1:4" x14ac:dyDescent="0.35">
      <c r="A255" s="367" t="s">
        <v>313</v>
      </c>
      <c r="B255" s="367" t="s">
        <v>106</v>
      </c>
      <c r="C255" s="355" t="s">
        <v>78</v>
      </c>
      <c r="D255" t="s">
        <v>85</v>
      </c>
    </row>
    <row r="256" spans="1:4" x14ac:dyDescent="0.35">
      <c r="A256" s="367" t="s">
        <v>310</v>
      </c>
      <c r="B256" s="367" t="s">
        <v>97</v>
      </c>
      <c r="C256" s="355" t="s">
        <v>78</v>
      </c>
      <c r="D256" t="s">
        <v>85</v>
      </c>
    </row>
    <row r="257" spans="1:4" x14ac:dyDescent="0.35">
      <c r="A257" s="367" t="s">
        <v>305</v>
      </c>
      <c r="B257" s="367" t="s">
        <v>103</v>
      </c>
      <c r="C257" s="355" t="s">
        <v>78</v>
      </c>
      <c r="D257" t="s">
        <v>85</v>
      </c>
    </row>
    <row r="258" spans="1:4" x14ac:dyDescent="0.35">
      <c r="A258" s="367" t="s">
        <v>483</v>
      </c>
      <c r="B258" s="367" t="s">
        <v>287</v>
      </c>
      <c r="C258" s="355" t="s">
        <v>78</v>
      </c>
      <c r="D258" t="s">
        <v>85</v>
      </c>
    </row>
    <row r="259" spans="1:4" x14ac:dyDescent="0.35">
      <c r="A259" s="367" t="s">
        <v>475</v>
      </c>
      <c r="B259" s="367" t="s">
        <v>280</v>
      </c>
      <c r="C259" s="355" t="s">
        <v>78</v>
      </c>
      <c r="D259" t="s">
        <v>85</v>
      </c>
    </row>
    <row r="260" spans="1:4" x14ac:dyDescent="0.35">
      <c r="A260" s="367" t="s">
        <v>474</v>
      </c>
      <c r="B260" s="367" t="s">
        <v>278</v>
      </c>
      <c r="C260" s="355" t="s">
        <v>78</v>
      </c>
      <c r="D260" t="s">
        <v>85</v>
      </c>
    </row>
    <row r="261" spans="1:4" x14ac:dyDescent="0.35">
      <c r="A261" s="367" t="s">
        <v>470</v>
      </c>
      <c r="B261" s="367" t="s">
        <v>276</v>
      </c>
      <c r="C261" s="355" t="s">
        <v>78</v>
      </c>
      <c r="D261" t="s">
        <v>85</v>
      </c>
    </row>
    <row r="262" spans="1:4" x14ac:dyDescent="0.35">
      <c r="A262" s="367" t="s">
        <v>479</v>
      </c>
      <c r="B262" s="367" t="s">
        <v>283</v>
      </c>
      <c r="C262" s="355" t="s">
        <v>78</v>
      </c>
      <c r="D262" t="s">
        <v>85</v>
      </c>
    </row>
    <row r="263" spans="1:4" x14ac:dyDescent="0.35">
      <c r="A263" s="367" t="s">
        <v>316</v>
      </c>
      <c r="B263" s="367" t="s">
        <v>107</v>
      </c>
      <c r="C263" s="355" t="s">
        <v>78</v>
      </c>
      <c r="D263" t="s">
        <v>85</v>
      </c>
    </row>
    <row r="264" spans="1:4" x14ac:dyDescent="0.35">
      <c r="A264" s="367" t="s">
        <v>317</v>
      </c>
      <c r="B264" s="367" t="s">
        <v>109</v>
      </c>
      <c r="C264" s="355" t="s">
        <v>78</v>
      </c>
      <c r="D264" t="s">
        <v>85</v>
      </c>
    </row>
    <row r="265" spans="1:4" x14ac:dyDescent="0.35">
      <c r="A265" s="367" t="s">
        <v>472</v>
      </c>
      <c r="B265" s="367" t="s">
        <v>275</v>
      </c>
      <c r="C265" s="355" t="s">
        <v>78</v>
      </c>
      <c r="D265" t="s">
        <v>85</v>
      </c>
    </row>
    <row r="266" spans="1:4" x14ac:dyDescent="0.35">
      <c r="A266" s="367" t="s">
        <v>481</v>
      </c>
      <c r="B266" s="367" t="s">
        <v>285</v>
      </c>
      <c r="C266" s="355" t="s">
        <v>78</v>
      </c>
      <c r="D266" t="s">
        <v>85</v>
      </c>
    </row>
    <row r="267" spans="1:4" x14ac:dyDescent="0.35">
      <c r="A267" s="367" t="s">
        <v>477</v>
      </c>
      <c r="B267" s="367" t="s">
        <v>281</v>
      </c>
      <c r="C267" s="355" t="s">
        <v>78</v>
      </c>
      <c r="D267" t="s">
        <v>85</v>
      </c>
    </row>
    <row r="268" spans="1:4" x14ac:dyDescent="0.35">
      <c r="A268" s="367" t="s">
        <v>484</v>
      </c>
      <c r="B268" s="367" t="s">
        <v>288</v>
      </c>
      <c r="C268" s="355" t="s">
        <v>78</v>
      </c>
      <c r="D268" t="s">
        <v>85</v>
      </c>
    </row>
    <row r="269" spans="1:4" x14ac:dyDescent="0.35">
      <c r="A269" s="368" t="s">
        <v>312</v>
      </c>
      <c r="B269" s="368" t="s">
        <v>105</v>
      </c>
      <c r="C269" s="355" t="s">
        <v>78</v>
      </c>
      <c r="D269" t="s">
        <v>85</v>
      </c>
    </row>
    <row r="270" spans="1:4" x14ac:dyDescent="0.35">
      <c r="A270" s="367" t="s">
        <v>302</v>
      </c>
      <c r="B270" s="367" t="s">
        <v>98</v>
      </c>
      <c r="C270" s="355" t="s">
        <v>78</v>
      </c>
      <c r="D270" t="s">
        <v>85</v>
      </c>
    </row>
    <row r="271" spans="1:4" x14ac:dyDescent="0.35">
      <c r="A271" s="367" t="s">
        <v>320</v>
      </c>
      <c r="B271" s="367" t="s">
        <v>110</v>
      </c>
      <c r="C271" s="355" t="s">
        <v>78</v>
      </c>
      <c r="D271" t="s">
        <v>85</v>
      </c>
    </row>
    <row r="272" spans="1:4" x14ac:dyDescent="0.35">
      <c r="A272" s="376" t="s">
        <v>299</v>
      </c>
      <c r="B272" s="376" t="s">
        <v>90</v>
      </c>
      <c r="C272" s="355" t="s">
        <v>78</v>
      </c>
      <c r="D272" t="s">
        <v>85</v>
      </c>
    </row>
    <row r="273" spans="1:4" x14ac:dyDescent="0.35">
      <c r="A273" s="367" t="s">
        <v>309</v>
      </c>
      <c r="B273" s="367" t="s">
        <v>104</v>
      </c>
      <c r="C273" s="355" t="s">
        <v>78</v>
      </c>
      <c r="D273" t="s">
        <v>85</v>
      </c>
    </row>
    <row r="274" spans="1:4" x14ac:dyDescent="0.35">
      <c r="A274" s="368" t="s">
        <v>480</v>
      </c>
      <c r="B274" s="368" t="s">
        <v>284</v>
      </c>
      <c r="C274" s="355" t="s">
        <v>78</v>
      </c>
      <c r="D274" t="s">
        <v>85</v>
      </c>
    </row>
    <row r="275" spans="1:4" x14ac:dyDescent="0.35">
      <c r="A275" s="369" t="s">
        <v>492</v>
      </c>
      <c r="B275" s="367" t="s">
        <v>236</v>
      </c>
      <c r="C275" s="355" t="s">
        <v>78</v>
      </c>
      <c r="D275" t="s">
        <v>85</v>
      </c>
    </row>
    <row r="276" spans="1:4" x14ac:dyDescent="0.35">
      <c r="A276" s="369" t="s">
        <v>488</v>
      </c>
      <c r="B276" s="367" t="s">
        <v>232</v>
      </c>
      <c r="C276" s="355" t="s">
        <v>78</v>
      </c>
      <c r="D276" t="s">
        <v>85</v>
      </c>
    </row>
    <row r="277" spans="1:4" x14ac:dyDescent="0.35">
      <c r="A277" s="369" t="s">
        <v>489</v>
      </c>
      <c r="B277" s="367" t="s">
        <v>233</v>
      </c>
      <c r="C277" s="355" t="s">
        <v>78</v>
      </c>
      <c r="D277" t="s">
        <v>85</v>
      </c>
    </row>
    <row r="278" spans="1:4" x14ac:dyDescent="0.35">
      <c r="A278" s="367" t="s">
        <v>304</v>
      </c>
      <c r="B278" s="367" t="s">
        <v>99</v>
      </c>
      <c r="C278" s="355" t="s">
        <v>78</v>
      </c>
      <c r="D278" t="s">
        <v>85</v>
      </c>
    </row>
    <row r="279" spans="1:4" x14ac:dyDescent="0.35">
      <c r="A279" s="367" t="s">
        <v>364</v>
      </c>
      <c r="B279" s="367" t="s">
        <v>172</v>
      </c>
      <c r="C279" t="s">
        <v>78</v>
      </c>
      <c r="D279" t="s">
        <v>86</v>
      </c>
    </row>
    <row r="280" spans="1:4" x14ac:dyDescent="0.35">
      <c r="A280" s="367" t="s">
        <v>381</v>
      </c>
      <c r="B280" s="367" t="s">
        <v>190</v>
      </c>
      <c r="C280" t="s">
        <v>78</v>
      </c>
      <c r="D280" t="s">
        <v>86</v>
      </c>
    </row>
    <row r="281" spans="1:4" x14ac:dyDescent="0.35">
      <c r="A281" s="367" t="s">
        <v>382</v>
      </c>
      <c r="B281" s="367" t="s">
        <v>191</v>
      </c>
      <c r="C281" t="s">
        <v>78</v>
      </c>
      <c r="D281" t="s">
        <v>86</v>
      </c>
    </row>
    <row r="282" spans="1:4" x14ac:dyDescent="0.35">
      <c r="A282" s="367" t="s">
        <v>367</v>
      </c>
      <c r="B282" s="367" t="s">
        <v>173</v>
      </c>
      <c r="C282" t="s">
        <v>78</v>
      </c>
      <c r="D282" t="s">
        <v>86</v>
      </c>
    </row>
    <row r="283" spans="1:4" x14ac:dyDescent="0.35">
      <c r="A283" s="367" t="s">
        <v>362</v>
      </c>
      <c r="B283" s="367" t="s">
        <v>167</v>
      </c>
      <c r="C283" t="s">
        <v>78</v>
      </c>
      <c r="D283" t="s">
        <v>86</v>
      </c>
    </row>
    <row r="284" spans="1:4" x14ac:dyDescent="0.35">
      <c r="A284" s="367" t="s">
        <v>379</v>
      </c>
      <c r="B284" s="367" t="s">
        <v>189</v>
      </c>
      <c r="C284" t="s">
        <v>78</v>
      </c>
      <c r="D284" t="s">
        <v>86</v>
      </c>
    </row>
    <row r="285" spans="1:4" x14ac:dyDescent="0.35">
      <c r="A285" s="367" t="s">
        <v>329</v>
      </c>
      <c r="B285" s="367" t="s">
        <v>146</v>
      </c>
      <c r="C285" t="s">
        <v>78</v>
      </c>
      <c r="D285" t="s">
        <v>86</v>
      </c>
    </row>
    <row r="286" spans="1:4" x14ac:dyDescent="0.35">
      <c r="A286" s="367" t="s">
        <v>386</v>
      </c>
      <c r="B286" s="367" t="s">
        <v>194</v>
      </c>
      <c r="C286" t="s">
        <v>78</v>
      </c>
      <c r="D286" t="s">
        <v>86</v>
      </c>
    </row>
    <row r="287" spans="1:4" x14ac:dyDescent="0.35">
      <c r="A287" s="367" t="s">
        <v>361</v>
      </c>
      <c r="B287" s="367" t="s">
        <v>168</v>
      </c>
      <c r="C287" t="s">
        <v>78</v>
      </c>
      <c r="D287" t="s">
        <v>86</v>
      </c>
    </row>
    <row r="288" spans="1:4" x14ac:dyDescent="0.35">
      <c r="A288" s="367" t="s">
        <v>341</v>
      </c>
      <c r="B288" s="367" t="s">
        <v>147</v>
      </c>
      <c r="C288" t="s">
        <v>78</v>
      </c>
      <c r="D288" t="s">
        <v>86</v>
      </c>
    </row>
    <row r="289" spans="1:4" x14ac:dyDescent="0.35">
      <c r="A289" s="385" t="s">
        <v>345</v>
      </c>
      <c r="B289" s="367" t="s">
        <v>148</v>
      </c>
      <c r="C289" t="s">
        <v>78</v>
      </c>
      <c r="D289" t="s">
        <v>86</v>
      </c>
    </row>
    <row r="290" spans="1:4" x14ac:dyDescent="0.35">
      <c r="A290" s="367" t="s">
        <v>369</v>
      </c>
      <c r="B290" s="367" t="s">
        <v>177</v>
      </c>
      <c r="C290" t="s">
        <v>78</v>
      </c>
      <c r="D290" t="s">
        <v>86</v>
      </c>
    </row>
    <row r="291" spans="1:4" x14ac:dyDescent="0.35">
      <c r="A291" s="367" t="s">
        <v>374</v>
      </c>
      <c r="B291" s="367" t="s">
        <v>178</v>
      </c>
      <c r="C291" t="s">
        <v>78</v>
      </c>
      <c r="D291" t="s">
        <v>86</v>
      </c>
    </row>
    <row r="292" spans="1:4" x14ac:dyDescent="0.35">
      <c r="A292" s="367" t="s">
        <v>423</v>
      </c>
      <c r="B292" s="367" t="s">
        <v>215</v>
      </c>
      <c r="C292" t="s">
        <v>78</v>
      </c>
      <c r="D292" t="s">
        <v>86</v>
      </c>
    </row>
    <row r="293" spans="1:4" x14ac:dyDescent="0.35">
      <c r="A293" s="367" t="s">
        <v>336</v>
      </c>
      <c r="B293" s="367" t="s">
        <v>149</v>
      </c>
      <c r="C293" t="s">
        <v>78</v>
      </c>
      <c r="D293" t="s">
        <v>86</v>
      </c>
    </row>
    <row r="294" spans="1:4" x14ac:dyDescent="0.35">
      <c r="A294" t="s">
        <v>495</v>
      </c>
      <c r="B294" t="s">
        <v>229</v>
      </c>
      <c r="C294" t="s">
        <v>78</v>
      </c>
      <c r="D294" t="s">
        <v>86</v>
      </c>
    </row>
    <row r="295" spans="1:4" x14ac:dyDescent="0.35">
      <c r="A295" s="367" t="s">
        <v>453</v>
      </c>
      <c r="B295" s="367" t="s">
        <v>257</v>
      </c>
      <c r="C295" t="s">
        <v>78</v>
      </c>
      <c r="D295" t="s">
        <v>86</v>
      </c>
    </row>
    <row r="296" spans="1:4" x14ac:dyDescent="0.35">
      <c r="A296" s="367" t="s">
        <v>363</v>
      </c>
      <c r="B296" s="367" t="s">
        <v>171</v>
      </c>
      <c r="C296" t="s">
        <v>78</v>
      </c>
      <c r="D296" t="s">
        <v>86</v>
      </c>
    </row>
    <row r="297" spans="1:4" x14ac:dyDescent="0.35">
      <c r="A297" s="367" t="s">
        <v>334</v>
      </c>
      <c r="B297" s="367" t="s">
        <v>150</v>
      </c>
      <c r="C297" t="s">
        <v>78</v>
      </c>
      <c r="D297" t="s">
        <v>86</v>
      </c>
    </row>
    <row r="298" spans="1:4" x14ac:dyDescent="0.35">
      <c r="A298" s="367" t="s">
        <v>429</v>
      </c>
      <c r="B298" s="367" t="s">
        <v>219</v>
      </c>
      <c r="C298" t="s">
        <v>78</v>
      </c>
      <c r="D298" t="s">
        <v>86</v>
      </c>
    </row>
    <row r="299" spans="1:4" x14ac:dyDescent="0.35">
      <c r="A299" s="367" t="s">
        <v>454</v>
      </c>
      <c r="B299" s="367" t="s">
        <v>258</v>
      </c>
      <c r="C299" t="s">
        <v>78</v>
      </c>
      <c r="D299" t="s">
        <v>86</v>
      </c>
    </row>
    <row r="300" spans="1:4" x14ac:dyDescent="0.35">
      <c r="A300" s="367" t="s">
        <v>399</v>
      </c>
      <c r="B300" s="367" t="s">
        <v>206</v>
      </c>
      <c r="C300" t="s">
        <v>78</v>
      </c>
      <c r="D300" t="s">
        <v>86</v>
      </c>
    </row>
    <row r="301" spans="1:4" x14ac:dyDescent="0.35">
      <c r="A301" s="367" t="s">
        <v>400</v>
      </c>
      <c r="B301" s="367" t="s">
        <v>207</v>
      </c>
      <c r="C301" t="s">
        <v>78</v>
      </c>
      <c r="D301" t="s">
        <v>86</v>
      </c>
    </row>
    <row r="302" spans="1:4" x14ac:dyDescent="0.35">
      <c r="A302" s="367" t="s">
        <v>437</v>
      </c>
      <c r="B302" s="367" t="s">
        <v>240</v>
      </c>
      <c r="C302" t="s">
        <v>78</v>
      </c>
      <c r="D302" t="s">
        <v>86</v>
      </c>
    </row>
    <row r="303" spans="1:4" x14ac:dyDescent="0.35">
      <c r="A303" s="367" t="s">
        <v>432</v>
      </c>
      <c r="B303" s="367" t="s">
        <v>220</v>
      </c>
      <c r="C303" t="s">
        <v>78</v>
      </c>
      <c r="D303" t="s">
        <v>86</v>
      </c>
    </row>
    <row r="304" spans="1:4" x14ac:dyDescent="0.35">
      <c r="A304" s="367" t="s">
        <v>373</v>
      </c>
      <c r="B304" s="367" t="s">
        <v>179</v>
      </c>
      <c r="C304" t="s">
        <v>78</v>
      </c>
      <c r="D304" t="s">
        <v>86</v>
      </c>
    </row>
    <row r="305" spans="1:4" x14ac:dyDescent="0.35">
      <c r="A305" s="367" t="s">
        <v>431</v>
      </c>
      <c r="B305" s="367" t="s">
        <v>221</v>
      </c>
      <c r="C305" t="s">
        <v>78</v>
      </c>
      <c r="D305" t="s">
        <v>86</v>
      </c>
    </row>
    <row r="306" spans="1:4" x14ac:dyDescent="0.35">
      <c r="A306" s="367" t="s">
        <v>414</v>
      </c>
      <c r="B306" s="386" t="s">
        <v>126</v>
      </c>
      <c r="C306" t="s">
        <v>78</v>
      </c>
      <c r="D306" t="s">
        <v>86</v>
      </c>
    </row>
    <row r="307" spans="1:4" x14ac:dyDescent="0.35">
      <c r="A307" s="367" t="s">
        <v>347</v>
      </c>
      <c r="B307" s="367" t="s">
        <v>151</v>
      </c>
      <c r="C307" t="s">
        <v>78</v>
      </c>
      <c r="D307" t="s">
        <v>86</v>
      </c>
    </row>
    <row r="308" spans="1:4" x14ac:dyDescent="0.35">
      <c r="A308" s="367" t="s">
        <v>387</v>
      </c>
      <c r="B308" s="367" t="s">
        <v>1714</v>
      </c>
      <c r="C308" t="s">
        <v>78</v>
      </c>
      <c r="D308" t="s">
        <v>86</v>
      </c>
    </row>
    <row r="309" spans="1:4" x14ac:dyDescent="0.35">
      <c r="A309" s="367" t="s">
        <v>445</v>
      </c>
      <c r="B309" s="367" t="s">
        <v>245</v>
      </c>
      <c r="C309" t="s">
        <v>78</v>
      </c>
      <c r="D309" t="s">
        <v>86</v>
      </c>
    </row>
    <row r="310" spans="1:4" x14ac:dyDescent="0.35">
      <c r="A310" s="367" t="s">
        <v>443</v>
      </c>
      <c r="B310" s="367" t="s">
        <v>246</v>
      </c>
      <c r="C310" t="s">
        <v>78</v>
      </c>
      <c r="D310" t="s">
        <v>86</v>
      </c>
    </row>
    <row r="311" spans="1:4" x14ac:dyDescent="0.35">
      <c r="A311" s="367" t="s">
        <v>346</v>
      </c>
      <c r="B311" s="367" t="s">
        <v>153</v>
      </c>
      <c r="C311" t="s">
        <v>78</v>
      </c>
      <c r="D311" t="s">
        <v>86</v>
      </c>
    </row>
    <row r="312" spans="1:4" x14ac:dyDescent="0.35">
      <c r="A312" s="367" t="s">
        <v>417</v>
      </c>
      <c r="B312" s="367" t="s">
        <v>127</v>
      </c>
      <c r="C312" t="s">
        <v>78</v>
      </c>
      <c r="D312" t="s">
        <v>86</v>
      </c>
    </row>
    <row r="313" spans="1:4" x14ac:dyDescent="0.35">
      <c r="A313" s="367" t="s">
        <v>365</v>
      </c>
      <c r="B313" s="367" t="s">
        <v>174</v>
      </c>
      <c r="C313" t="s">
        <v>78</v>
      </c>
      <c r="D313" t="s">
        <v>86</v>
      </c>
    </row>
    <row r="314" spans="1:4" x14ac:dyDescent="0.35">
      <c r="A314" t="s">
        <v>1715</v>
      </c>
      <c r="B314" t="s">
        <v>1716</v>
      </c>
      <c r="C314" t="s">
        <v>78</v>
      </c>
      <c r="D314" t="s">
        <v>86</v>
      </c>
    </row>
    <row r="315" spans="1:4" x14ac:dyDescent="0.35">
      <c r="A315" s="367" t="s">
        <v>344</v>
      </c>
      <c r="B315" s="367" t="s">
        <v>154</v>
      </c>
      <c r="C315" t="s">
        <v>78</v>
      </c>
      <c r="D315" t="s">
        <v>86</v>
      </c>
    </row>
    <row r="316" spans="1:4" x14ac:dyDescent="0.35">
      <c r="A316" s="367" t="s">
        <v>401</v>
      </c>
      <c r="B316" s="367" t="s">
        <v>208</v>
      </c>
      <c r="C316" t="s">
        <v>78</v>
      </c>
      <c r="D316" t="s">
        <v>86</v>
      </c>
    </row>
    <row r="317" spans="1:4" x14ac:dyDescent="0.35">
      <c r="A317" s="367" t="s">
        <v>327</v>
      </c>
      <c r="B317" s="367" t="s">
        <v>140</v>
      </c>
      <c r="C317" t="s">
        <v>78</v>
      </c>
      <c r="D317" t="s">
        <v>86</v>
      </c>
    </row>
    <row r="318" spans="1:4" x14ac:dyDescent="0.35">
      <c r="A318" t="s">
        <v>327</v>
      </c>
      <c r="B318" t="s">
        <v>1717</v>
      </c>
      <c r="C318" t="s">
        <v>78</v>
      </c>
      <c r="D318" t="s">
        <v>86</v>
      </c>
    </row>
    <row r="319" spans="1:4" x14ac:dyDescent="0.35">
      <c r="A319" s="367" t="s">
        <v>326</v>
      </c>
      <c r="B319" s="367" t="s">
        <v>141</v>
      </c>
      <c r="C319" t="s">
        <v>78</v>
      </c>
      <c r="D319" t="s">
        <v>86</v>
      </c>
    </row>
    <row r="320" spans="1:4" x14ac:dyDescent="0.35">
      <c r="A320" s="367" t="s">
        <v>461</v>
      </c>
      <c r="B320" s="367" t="s">
        <v>266</v>
      </c>
      <c r="C320" t="s">
        <v>78</v>
      </c>
      <c r="D320" t="s">
        <v>86</v>
      </c>
    </row>
    <row r="321" spans="1:4" x14ac:dyDescent="0.35">
      <c r="A321" s="367" t="s">
        <v>360</v>
      </c>
      <c r="B321" s="367" t="s">
        <v>170</v>
      </c>
      <c r="C321" t="s">
        <v>78</v>
      </c>
      <c r="D321" t="s">
        <v>86</v>
      </c>
    </row>
    <row r="322" spans="1:4" x14ac:dyDescent="0.35">
      <c r="A322" s="367" t="s">
        <v>428</v>
      </c>
      <c r="B322" s="367" t="s">
        <v>222</v>
      </c>
      <c r="C322" t="s">
        <v>78</v>
      </c>
      <c r="D322" t="s">
        <v>86</v>
      </c>
    </row>
    <row r="323" spans="1:4" x14ac:dyDescent="0.35">
      <c r="A323" s="367" t="s">
        <v>324</v>
      </c>
      <c r="B323" s="367" t="s">
        <v>142</v>
      </c>
      <c r="C323" t="s">
        <v>78</v>
      </c>
      <c r="D323" t="s">
        <v>86</v>
      </c>
    </row>
    <row r="324" spans="1:4" x14ac:dyDescent="0.35">
      <c r="A324" s="367" t="s">
        <v>370</v>
      </c>
      <c r="B324" s="367" t="s">
        <v>180</v>
      </c>
      <c r="C324" t="s">
        <v>78</v>
      </c>
      <c r="D324" t="s">
        <v>86</v>
      </c>
    </row>
    <row r="325" spans="1:4" x14ac:dyDescent="0.35">
      <c r="A325" s="368" t="s">
        <v>357</v>
      </c>
      <c r="B325" s="368" t="s">
        <v>115</v>
      </c>
      <c r="C325" t="s">
        <v>78</v>
      </c>
      <c r="D325" t="s">
        <v>86</v>
      </c>
    </row>
    <row r="326" spans="1:4" x14ac:dyDescent="0.35">
      <c r="A326" s="368" t="s">
        <v>349</v>
      </c>
      <c r="B326" s="367" t="s">
        <v>116</v>
      </c>
      <c r="C326" t="s">
        <v>78</v>
      </c>
      <c r="D326" t="s">
        <v>86</v>
      </c>
    </row>
    <row r="327" spans="1:4" x14ac:dyDescent="0.35">
      <c r="A327" s="367" t="s">
        <v>358</v>
      </c>
      <c r="B327" s="367" t="s">
        <v>117</v>
      </c>
      <c r="C327" t="s">
        <v>78</v>
      </c>
      <c r="D327" t="s">
        <v>86</v>
      </c>
    </row>
    <row r="328" spans="1:4" x14ac:dyDescent="0.35">
      <c r="A328" s="367" t="s">
        <v>440</v>
      </c>
      <c r="B328" s="367" t="s">
        <v>241</v>
      </c>
      <c r="C328" t="s">
        <v>78</v>
      </c>
      <c r="D328" t="s">
        <v>86</v>
      </c>
    </row>
    <row r="329" spans="1:4" x14ac:dyDescent="0.35">
      <c r="A329" s="367" t="s">
        <v>350</v>
      </c>
      <c r="B329" s="367" t="s">
        <v>118</v>
      </c>
      <c r="C329" t="s">
        <v>78</v>
      </c>
      <c r="D329" t="s">
        <v>86</v>
      </c>
    </row>
    <row r="330" spans="1:4" x14ac:dyDescent="0.35">
      <c r="A330" s="367" t="s">
        <v>351</v>
      </c>
      <c r="B330" s="367" t="s">
        <v>119</v>
      </c>
      <c r="C330" t="s">
        <v>78</v>
      </c>
      <c r="D330" t="s">
        <v>86</v>
      </c>
    </row>
    <row r="331" spans="1:4" x14ac:dyDescent="0.35">
      <c r="A331" s="367" t="s">
        <v>353</v>
      </c>
      <c r="B331" s="367" t="s">
        <v>120</v>
      </c>
      <c r="C331" t="s">
        <v>78</v>
      </c>
      <c r="D331" t="s">
        <v>86</v>
      </c>
    </row>
    <row r="332" spans="1:4" x14ac:dyDescent="0.35">
      <c r="A332" s="367" t="s">
        <v>354</v>
      </c>
      <c r="B332" s="367" t="s">
        <v>121</v>
      </c>
      <c r="C332" t="s">
        <v>78</v>
      </c>
      <c r="D332" t="s">
        <v>86</v>
      </c>
    </row>
    <row r="333" spans="1:4" x14ac:dyDescent="0.35">
      <c r="A333" s="367" t="s">
        <v>355</v>
      </c>
      <c r="B333" s="367" t="s">
        <v>122</v>
      </c>
      <c r="C333" t="s">
        <v>78</v>
      </c>
      <c r="D333" t="s">
        <v>86</v>
      </c>
    </row>
    <row r="334" spans="1:4" x14ac:dyDescent="0.35">
      <c r="A334" s="367" t="s">
        <v>438</v>
      </c>
      <c r="B334" s="367" t="s">
        <v>242</v>
      </c>
      <c r="C334" t="s">
        <v>78</v>
      </c>
      <c r="D334" t="s">
        <v>86</v>
      </c>
    </row>
    <row r="335" spans="1:4" x14ac:dyDescent="0.35">
      <c r="A335" s="367" t="s">
        <v>323</v>
      </c>
      <c r="B335" s="367" t="s">
        <v>143</v>
      </c>
      <c r="C335" t="s">
        <v>78</v>
      </c>
      <c r="D335" t="s">
        <v>86</v>
      </c>
    </row>
    <row r="336" spans="1:4" x14ac:dyDescent="0.35">
      <c r="A336" s="367" t="s">
        <v>371</v>
      </c>
      <c r="B336" s="367" t="s">
        <v>181</v>
      </c>
      <c r="C336" t="s">
        <v>78</v>
      </c>
      <c r="D336" t="s">
        <v>86</v>
      </c>
    </row>
    <row r="337" spans="1:4" x14ac:dyDescent="0.35">
      <c r="A337" s="367" t="s">
        <v>433</v>
      </c>
      <c r="B337" s="367" t="s">
        <v>223</v>
      </c>
      <c r="C337" t="s">
        <v>78</v>
      </c>
      <c r="D337" t="s">
        <v>86</v>
      </c>
    </row>
    <row r="338" spans="1:4" x14ac:dyDescent="0.35">
      <c r="A338" s="367" t="s">
        <v>406</v>
      </c>
      <c r="B338" s="367" t="s">
        <v>128</v>
      </c>
      <c r="C338" t="s">
        <v>78</v>
      </c>
      <c r="D338" t="s">
        <v>86</v>
      </c>
    </row>
    <row r="339" spans="1:4" x14ac:dyDescent="0.35">
      <c r="A339" s="367" t="s">
        <v>464</v>
      </c>
      <c r="B339" s="367" t="s">
        <v>267</v>
      </c>
      <c r="C339" t="s">
        <v>78</v>
      </c>
      <c r="D339" t="s">
        <v>86</v>
      </c>
    </row>
    <row r="340" spans="1:4" x14ac:dyDescent="0.35">
      <c r="A340" s="367" t="s">
        <v>337</v>
      </c>
      <c r="B340" s="367" t="s">
        <v>155</v>
      </c>
      <c r="C340" t="s">
        <v>78</v>
      </c>
      <c r="D340" t="s">
        <v>86</v>
      </c>
    </row>
    <row r="341" spans="1:4" x14ac:dyDescent="0.35">
      <c r="A341" s="367" t="s">
        <v>383</v>
      </c>
      <c r="B341" s="367" t="s">
        <v>188</v>
      </c>
      <c r="C341" t="s">
        <v>78</v>
      </c>
      <c r="D341" t="s">
        <v>86</v>
      </c>
    </row>
    <row r="342" spans="1:4" x14ac:dyDescent="0.35">
      <c r="A342" s="367" t="s">
        <v>380</v>
      </c>
      <c r="B342" s="367" t="s">
        <v>187</v>
      </c>
      <c r="C342" t="s">
        <v>78</v>
      </c>
      <c r="D342" t="s">
        <v>86</v>
      </c>
    </row>
    <row r="343" spans="1:4" x14ac:dyDescent="0.35">
      <c r="A343" s="367" t="s">
        <v>343</v>
      </c>
      <c r="B343" s="367" t="s">
        <v>156</v>
      </c>
      <c r="C343" t="s">
        <v>78</v>
      </c>
      <c r="D343" t="s">
        <v>86</v>
      </c>
    </row>
    <row r="344" spans="1:4" x14ac:dyDescent="0.35">
      <c r="A344" s="367" t="s">
        <v>368</v>
      </c>
      <c r="B344" s="367" t="s">
        <v>182</v>
      </c>
      <c r="C344" t="s">
        <v>78</v>
      </c>
      <c r="D344" t="s">
        <v>86</v>
      </c>
    </row>
    <row r="345" spans="1:4" x14ac:dyDescent="0.35">
      <c r="A345" s="367" t="s">
        <v>375</v>
      </c>
      <c r="B345" s="367" t="s">
        <v>183</v>
      </c>
      <c r="C345" t="s">
        <v>78</v>
      </c>
      <c r="D345" t="s">
        <v>86</v>
      </c>
    </row>
    <row r="346" spans="1:4" x14ac:dyDescent="0.35">
      <c r="A346" s="367" t="s">
        <v>388</v>
      </c>
      <c r="B346" s="367" t="s">
        <v>195</v>
      </c>
      <c r="C346" t="s">
        <v>78</v>
      </c>
      <c r="D346" t="s">
        <v>86</v>
      </c>
    </row>
    <row r="347" spans="1:4" x14ac:dyDescent="0.35">
      <c r="A347" s="367" t="s">
        <v>372</v>
      </c>
      <c r="B347" s="367" t="s">
        <v>184</v>
      </c>
      <c r="C347" t="s">
        <v>78</v>
      </c>
      <c r="D347" t="s">
        <v>86</v>
      </c>
    </row>
    <row r="348" spans="1:4" x14ac:dyDescent="0.35">
      <c r="A348" s="387" t="s">
        <v>1726</v>
      </c>
      <c r="B348" s="480" t="s">
        <v>1727</v>
      </c>
      <c r="C348" t="s">
        <v>78</v>
      </c>
      <c r="D348" t="s">
        <v>86</v>
      </c>
    </row>
    <row r="349" spans="1:4" x14ac:dyDescent="0.35">
      <c r="A349" s="367" t="s">
        <v>415</v>
      </c>
      <c r="B349" s="367" t="s">
        <v>129</v>
      </c>
      <c r="C349" t="s">
        <v>78</v>
      </c>
      <c r="D349" t="s">
        <v>86</v>
      </c>
    </row>
    <row r="350" spans="1:4" x14ac:dyDescent="0.35">
      <c r="A350" s="367" t="s">
        <v>395</v>
      </c>
      <c r="B350" s="367" t="s">
        <v>196</v>
      </c>
      <c r="C350" t="s">
        <v>78</v>
      </c>
      <c r="D350" t="s">
        <v>86</v>
      </c>
    </row>
    <row r="351" spans="1:4" x14ac:dyDescent="0.35">
      <c r="A351" s="367" t="s">
        <v>402</v>
      </c>
      <c r="B351" s="367" t="s">
        <v>209</v>
      </c>
      <c r="C351" t="s">
        <v>78</v>
      </c>
      <c r="D351" t="s">
        <v>86</v>
      </c>
    </row>
    <row r="352" spans="1:4" x14ac:dyDescent="0.35">
      <c r="A352" s="367" t="s">
        <v>409</v>
      </c>
      <c r="B352" s="367" t="s">
        <v>130</v>
      </c>
      <c r="C352" t="s">
        <v>78</v>
      </c>
      <c r="D352" t="s">
        <v>86</v>
      </c>
    </row>
    <row r="353" spans="1:4" x14ac:dyDescent="0.35">
      <c r="A353" s="367" t="s">
        <v>393</v>
      </c>
      <c r="B353" s="367" t="s">
        <v>197</v>
      </c>
      <c r="C353" t="s">
        <v>78</v>
      </c>
      <c r="D353" t="s">
        <v>86</v>
      </c>
    </row>
    <row r="354" spans="1:4" x14ac:dyDescent="0.35">
      <c r="A354" s="367" t="s">
        <v>455</v>
      </c>
      <c r="B354" s="367" t="s">
        <v>259</v>
      </c>
      <c r="C354" t="s">
        <v>78</v>
      </c>
      <c r="D354" t="s">
        <v>86</v>
      </c>
    </row>
    <row r="355" spans="1:4" x14ac:dyDescent="0.35">
      <c r="A355" s="367" t="s">
        <v>418</v>
      </c>
      <c r="B355" s="367" t="s">
        <v>131</v>
      </c>
      <c r="C355" t="s">
        <v>78</v>
      </c>
      <c r="D355" t="s">
        <v>86</v>
      </c>
    </row>
    <row r="356" spans="1:4" x14ac:dyDescent="0.35">
      <c r="A356" s="367" t="s">
        <v>459</v>
      </c>
      <c r="B356" s="367" t="s">
        <v>263</v>
      </c>
      <c r="C356" t="s">
        <v>78</v>
      </c>
      <c r="D356" t="s">
        <v>86</v>
      </c>
    </row>
    <row r="357" spans="1:4" x14ac:dyDescent="0.35">
      <c r="A357" s="367" t="s">
        <v>340</v>
      </c>
      <c r="B357" s="367" t="s">
        <v>157</v>
      </c>
      <c r="C357" t="s">
        <v>78</v>
      </c>
      <c r="D357" t="s">
        <v>86</v>
      </c>
    </row>
    <row r="358" spans="1:4" x14ac:dyDescent="0.35">
      <c r="A358" s="367" t="s">
        <v>333</v>
      </c>
      <c r="B358" s="367" t="s">
        <v>158</v>
      </c>
      <c r="C358" t="s">
        <v>78</v>
      </c>
      <c r="D358" t="s">
        <v>86</v>
      </c>
    </row>
    <row r="359" spans="1:4" x14ac:dyDescent="0.35">
      <c r="A359" s="367" t="s">
        <v>465</v>
      </c>
      <c r="B359" s="367" t="s">
        <v>268</v>
      </c>
      <c r="C359" t="s">
        <v>78</v>
      </c>
      <c r="D359" t="s">
        <v>86</v>
      </c>
    </row>
    <row r="360" spans="1:4" x14ac:dyDescent="0.35">
      <c r="A360" s="367" t="s">
        <v>403</v>
      </c>
      <c r="B360" s="367" t="s">
        <v>210</v>
      </c>
      <c r="C360" t="s">
        <v>78</v>
      </c>
      <c r="D360" t="s">
        <v>86</v>
      </c>
    </row>
    <row r="361" spans="1:4" x14ac:dyDescent="0.35">
      <c r="A361" s="367" t="s">
        <v>331</v>
      </c>
      <c r="B361" s="367" t="s">
        <v>159</v>
      </c>
      <c r="C361" t="s">
        <v>78</v>
      </c>
      <c r="D361" t="s">
        <v>86</v>
      </c>
    </row>
    <row r="362" spans="1:4" x14ac:dyDescent="0.35">
      <c r="A362" s="367" t="s">
        <v>444</v>
      </c>
      <c r="B362" s="367" t="s">
        <v>247</v>
      </c>
      <c r="C362" t="s">
        <v>78</v>
      </c>
      <c r="D362" t="s">
        <v>86</v>
      </c>
    </row>
    <row r="363" spans="1:4" x14ac:dyDescent="0.35">
      <c r="A363" s="367" t="s">
        <v>332</v>
      </c>
      <c r="B363" s="367" t="s">
        <v>160</v>
      </c>
      <c r="C363" t="s">
        <v>78</v>
      </c>
      <c r="D363" t="s">
        <v>86</v>
      </c>
    </row>
    <row r="364" spans="1:4" x14ac:dyDescent="0.35">
      <c r="A364" s="367" t="s">
        <v>413</v>
      </c>
      <c r="B364" s="367" t="s">
        <v>132</v>
      </c>
      <c r="C364" t="s">
        <v>78</v>
      </c>
      <c r="D364" t="s">
        <v>86</v>
      </c>
    </row>
    <row r="365" spans="1:4" x14ac:dyDescent="0.35">
      <c r="A365" s="367" t="s">
        <v>416</v>
      </c>
      <c r="B365" s="367" t="s">
        <v>133</v>
      </c>
      <c r="C365" t="s">
        <v>78</v>
      </c>
      <c r="D365" t="s">
        <v>86</v>
      </c>
    </row>
    <row r="366" spans="1:4" x14ac:dyDescent="0.35">
      <c r="A366" s="367" t="s">
        <v>338</v>
      </c>
      <c r="B366" s="367" t="s">
        <v>161</v>
      </c>
      <c r="C366" t="s">
        <v>78</v>
      </c>
      <c r="D366" t="s">
        <v>86</v>
      </c>
    </row>
    <row r="367" spans="1:4" x14ac:dyDescent="0.35">
      <c r="A367" s="367" t="s">
        <v>376</v>
      </c>
      <c r="B367" s="367" t="s">
        <v>185</v>
      </c>
      <c r="C367" t="s">
        <v>78</v>
      </c>
      <c r="D367" t="s">
        <v>86</v>
      </c>
    </row>
    <row r="368" spans="1:4" x14ac:dyDescent="0.35">
      <c r="A368" s="367" t="s">
        <v>389</v>
      </c>
      <c r="B368" s="367" t="s">
        <v>198</v>
      </c>
      <c r="C368" t="s">
        <v>78</v>
      </c>
      <c r="D368" t="s">
        <v>86</v>
      </c>
    </row>
    <row r="369" spans="1:4" x14ac:dyDescent="0.35">
      <c r="A369" s="367" t="s">
        <v>407</v>
      </c>
      <c r="B369" s="367" t="s">
        <v>134</v>
      </c>
      <c r="C369" t="s">
        <v>78</v>
      </c>
      <c r="D369" t="s">
        <v>86</v>
      </c>
    </row>
    <row r="370" spans="1:4" x14ac:dyDescent="0.35">
      <c r="A370" s="368" t="s">
        <v>422</v>
      </c>
      <c r="B370" s="368" t="s">
        <v>216</v>
      </c>
      <c r="C370" t="s">
        <v>78</v>
      </c>
      <c r="D370" t="s">
        <v>86</v>
      </c>
    </row>
    <row r="371" spans="1:4" x14ac:dyDescent="0.35">
      <c r="A371" s="367" t="s">
        <v>339</v>
      </c>
      <c r="B371" s="367" t="s">
        <v>162</v>
      </c>
      <c r="C371" t="s">
        <v>78</v>
      </c>
      <c r="D371" t="s">
        <v>86</v>
      </c>
    </row>
    <row r="372" spans="1:4" x14ac:dyDescent="0.35">
      <c r="A372" s="367" t="s">
        <v>398</v>
      </c>
      <c r="B372" s="367" t="s">
        <v>211</v>
      </c>
      <c r="C372" t="s">
        <v>78</v>
      </c>
      <c r="D372" t="s">
        <v>86</v>
      </c>
    </row>
    <row r="373" spans="1:4" x14ac:dyDescent="0.35">
      <c r="A373" s="367" t="s">
        <v>390</v>
      </c>
      <c r="B373" s="367" t="s">
        <v>199</v>
      </c>
      <c r="C373" t="s">
        <v>78</v>
      </c>
      <c r="D373" t="s">
        <v>86</v>
      </c>
    </row>
    <row r="374" spans="1:4" x14ac:dyDescent="0.35">
      <c r="A374" s="367" t="s">
        <v>404</v>
      </c>
      <c r="B374" s="367" t="s">
        <v>212</v>
      </c>
      <c r="C374" t="s">
        <v>78</v>
      </c>
      <c r="D374" t="s">
        <v>86</v>
      </c>
    </row>
    <row r="375" spans="1:4" x14ac:dyDescent="0.35">
      <c r="A375" s="367" t="s">
        <v>439</v>
      </c>
      <c r="B375" s="367" t="s">
        <v>243</v>
      </c>
      <c r="C375" t="s">
        <v>78</v>
      </c>
      <c r="D375" t="s">
        <v>86</v>
      </c>
    </row>
    <row r="376" spans="1:4" x14ac:dyDescent="0.35">
      <c r="A376" s="367" t="s">
        <v>366</v>
      </c>
      <c r="B376" s="367" t="s">
        <v>175</v>
      </c>
      <c r="C376" t="s">
        <v>78</v>
      </c>
      <c r="D376" t="s">
        <v>86</v>
      </c>
    </row>
    <row r="377" spans="1:4" x14ac:dyDescent="0.35">
      <c r="A377" s="367" t="s">
        <v>421</v>
      </c>
      <c r="B377" s="367" t="s">
        <v>217</v>
      </c>
      <c r="C377" t="s">
        <v>78</v>
      </c>
      <c r="D377" t="s">
        <v>86</v>
      </c>
    </row>
    <row r="378" spans="1:4" x14ac:dyDescent="0.35">
      <c r="A378" s="367" t="s">
        <v>385</v>
      </c>
      <c r="B378" s="367" t="s">
        <v>200</v>
      </c>
      <c r="C378" t="s">
        <v>78</v>
      </c>
      <c r="D378" t="s">
        <v>86</v>
      </c>
    </row>
    <row r="379" spans="1:4" x14ac:dyDescent="0.35">
      <c r="A379" s="367" t="s">
        <v>408</v>
      </c>
      <c r="B379" s="367" t="s">
        <v>135</v>
      </c>
      <c r="C379" t="s">
        <v>78</v>
      </c>
      <c r="D379" t="s">
        <v>86</v>
      </c>
    </row>
    <row r="380" spans="1:4" x14ac:dyDescent="0.35">
      <c r="A380" s="367" t="s">
        <v>442</v>
      </c>
      <c r="B380" s="367" t="s">
        <v>248</v>
      </c>
      <c r="C380" t="s">
        <v>78</v>
      </c>
      <c r="D380" t="s">
        <v>86</v>
      </c>
    </row>
    <row r="381" spans="1:4" x14ac:dyDescent="0.35">
      <c r="A381" s="367" t="s">
        <v>449</v>
      </c>
      <c r="B381" s="367" t="s">
        <v>253</v>
      </c>
      <c r="C381" t="s">
        <v>78</v>
      </c>
      <c r="D381" t="s">
        <v>86</v>
      </c>
    </row>
    <row r="382" spans="1:4" x14ac:dyDescent="0.35">
      <c r="A382" s="367" t="s">
        <v>342</v>
      </c>
      <c r="B382" s="367" t="s">
        <v>163</v>
      </c>
      <c r="C382" t="s">
        <v>78</v>
      </c>
      <c r="D382" t="s">
        <v>86</v>
      </c>
    </row>
    <row r="383" spans="1:4" x14ac:dyDescent="0.35">
      <c r="A383" s="479" t="s">
        <v>481</v>
      </c>
      <c r="B383" s="479" t="s">
        <v>285</v>
      </c>
      <c r="C383" t="s">
        <v>78</v>
      </c>
      <c r="D383" t="s">
        <v>86</v>
      </c>
    </row>
    <row r="384" spans="1:4" x14ac:dyDescent="0.35">
      <c r="A384" s="367" t="s">
        <v>325</v>
      </c>
      <c r="B384" s="367" t="s">
        <v>144</v>
      </c>
      <c r="C384" t="s">
        <v>78</v>
      </c>
      <c r="D384" t="s">
        <v>86</v>
      </c>
    </row>
    <row r="385" spans="1:4" x14ac:dyDescent="0.35">
      <c r="A385" s="367" t="s">
        <v>352</v>
      </c>
      <c r="B385" s="367" t="s">
        <v>123</v>
      </c>
      <c r="C385" t="s">
        <v>78</v>
      </c>
      <c r="D385" t="s">
        <v>86</v>
      </c>
    </row>
    <row r="386" spans="1:4" x14ac:dyDescent="0.35">
      <c r="A386" s="367" t="s">
        <v>394</v>
      </c>
      <c r="B386" s="367" t="s">
        <v>201</v>
      </c>
      <c r="C386" t="s">
        <v>78</v>
      </c>
      <c r="D386" t="s">
        <v>86</v>
      </c>
    </row>
    <row r="387" spans="1:4" x14ac:dyDescent="0.35">
      <c r="A387" s="367" t="s">
        <v>356</v>
      </c>
      <c r="B387" s="367" t="s">
        <v>124</v>
      </c>
      <c r="C387" t="s">
        <v>78</v>
      </c>
      <c r="D387" t="s">
        <v>86</v>
      </c>
    </row>
    <row r="388" spans="1:4" x14ac:dyDescent="0.35">
      <c r="A388" s="478" t="s">
        <v>1731</v>
      </c>
      <c r="B388" s="479" t="s">
        <v>1732</v>
      </c>
      <c r="C388" t="s">
        <v>78</v>
      </c>
      <c r="D388" t="s">
        <v>86</v>
      </c>
    </row>
    <row r="389" spans="1:4" x14ac:dyDescent="0.35">
      <c r="A389" s="367" t="s">
        <v>446</v>
      </c>
      <c r="B389" s="367" t="s">
        <v>249</v>
      </c>
      <c r="C389" t="s">
        <v>78</v>
      </c>
      <c r="D389" t="s">
        <v>86</v>
      </c>
    </row>
    <row r="390" spans="1:4" x14ac:dyDescent="0.35">
      <c r="A390" s="367" t="s">
        <v>396</v>
      </c>
      <c r="B390" s="367" t="s">
        <v>202</v>
      </c>
      <c r="C390" t="s">
        <v>78</v>
      </c>
      <c r="D390" t="s">
        <v>86</v>
      </c>
    </row>
    <row r="391" spans="1:4" x14ac:dyDescent="0.35">
      <c r="A391" s="367" t="s">
        <v>447</v>
      </c>
      <c r="B391" s="367" t="s">
        <v>251</v>
      </c>
      <c r="C391" t="s">
        <v>78</v>
      </c>
      <c r="D391" t="s">
        <v>86</v>
      </c>
    </row>
    <row r="392" spans="1:4" x14ac:dyDescent="0.35">
      <c r="A392" s="367" t="s">
        <v>330</v>
      </c>
      <c r="B392" s="367" t="s">
        <v>164</v>
      </c>
      <c r="C392" t="s">
        <v>78</v>
      </c>
      <c r="D392" t="s">
        <v>86</v>
      </c>
    </row>
    <row r="393" spans="1:4" x14ac:dyDescent="0.35">
      <c r="A393" s="367" t="s">
        <v>410</v>
      </c>
      <c r="B393" s="367" t="s">
        <v>136</v>
      </c>
      <c r="C393" t="s">
        <v>78</v>
      </c>
      <c r="D393" t="s">
        <v>86</v>
      </c>
    </row>
    <row r="394" spans="1:4" x14ac:dyDescent="0.35">
      <c r="A394" s="367" t="s">
        <v>411</v>
      </c>
      <c r="B394" s="367" t="s">
        <v>137</v>
      </c>
      <c r="C394" t="s">
        <v>78</v>
      </c>
      <c r="D394" t="s">
        <v>86</v>
      </c>
    </row>
    <row r="395" spans="1:4" x14ac:dyDescent="0.35">
      <c r="A395" s="367" t="s">
        <v>462</v>
      </c>
      <c r="B395" s="367" t="s">
        <v>269</v>
      </c>
      <c r="C395" t="s">
        <v>78</v>
      </c>
      <c r="D395" t="s">
        <v>86</v>
      </c>
    </row>
    <row r="396" spans="1:4" x14ac:dyDescent="0.35">
      <c r="A396" s="367" t="s">
        <v>430</v>
      </c>
      <c r="B396" s="367" t="s">
        <v>224</v>
      </c>
      <c r="C396" t="s">
        <v>78</v>
      </c>
      <c r="D396" t="s">
        <v>86</v>
      </c>
    </row>
    <row r="397" spans="1:4" x14ac:dyDescent="0.35">
      <c r="A397" s="367" t="s">
        <v>335</v>
      </c>
      <c r="B397" s="367" t="s">
        <v>165</v>
      </c>
      <c r="C397" t="s">
        <v>78</v>
      </c>
      <c r="D397" t="s">
        <v>86</v>
      </c>
    </row>
    <row r="398" spans="1:4" x14ac:dyDescent="0.35">
      <c r="A398" s="367" t="s">
        <v>391</v>
      </c>
      <c r="B398" s="367" t="s">
        <v>203</v>
      </c>
      <c r="C398" t="s">
        <v>78</v>
      </c>
      <c r="D398" t="s">
        <v>86</v>
      </c>
    </row>
    <row r="399" spans="1:4" x14ac:dyDescent="0.35">
      <c r="A399" s="367" t="s">
        <v>377</v>
      </c>
      <c r="B399" s="367" t="s">
        <v>192</v>
      </c>
      <c r="C399" t="s">
        <v>78</v>
      </c>
      <c r="D399" t="s">
        <v>86</v>
      </c>
    </row>
    <row r="400" spans="1:4" x14ac:dyDescent="0.35">
      <c r="A400" s="367" t="s">
        <v>463</v>
      </c>
      <c r="B400" s="367" t="s">
        <v>270</v>
      </c>
      <c r="C400" t="s">
        <v>78</v>
      </c>
      <c r="D400" t="s">
        <v>86</v>
      </c>
    </row>
    <row r="401" spans="1:4" x14ac:dyDescent="0.35">
      <c r="A401" s="367" t="s">
        <v>426</v>
      </c>
      <c r="B401" s="367" t="s">
        <v>225</v>
      </c>
      <c r="C401" t="s">
        <v>78</v>
      </c>
      <c r="D401" t="s">
        <v>86</v>
      </c>
    </row>
    <row r="402" spans="1:4" x14ac:dyDescent="0.35">
      <c r="A402" s="367" t="s">
        <v>425</v>
      </c>
      <c r="B402" s="367" t="s">
        <v>226</v>
      </c>
      <c r="C402" t="s">
        <v>78</v>
      </c>
      <c r="D402" t="s">
        <v>86</v>
      </c>
    </row>
    <row r="403" spans="1:4" x14ac:dyDescent="0.35">
      <c r="A403" s="367" t="s">
        <v>451</v>
      </c>
      <c r="B403" s="367" t="s">
        <v>254</v>
      </c>
      <c r="C403" t="s">
        <v>78</v>
      </c>
      <c r="D403" t="s">
        <v>86</v>
      </c>
    </row>
    <row r="404" spans="1:4" x14ac:dyDescent="0.35">
      <c r="A404" s="367" t="s">
        <v>450</v>
      </c>
      <c r="B404" s="367" t="s">
        <v>255</v>
      </c>
      <c r="C404" t="s">
        <v>78</v>
      </c>
      <c r="D404" t="s">
        <v>86</v>
      </c>
    </row>
    <row r="405" spans="1:4" x14ac:dyDescent="0.35">
      <c r="A405" s="367" t="s">
        <v>392</v>
      </c>
      <c r="B405" s="367" t="s">
        <v>204</v>
      </c>
      <c r="C405" t="s">
        <v>78</v>
      </c>
      <c r="D405" t="s">
        <v>86</v>
      </c>
    </row>
    <row r="406" spans="1:4" x14ac:dyDescent="0.35">
      <c r="A406" s="367" t="s">
        <v>456</v>
      </c>
      <c r="B406" s="367" t="s">
        <v>260</v>
      </c>
      <c r="C406" t="s">
        <v>78</v>
      </c>
      <c r="D406" t="s">
        <v>86</v>
      </c>
    </row>
    <row r="407" spans="1:4" x14ac:dyDescent="0.35">
      <c r="A407" s="367" t="s">
        <v>12368</v>
      </c>
      <c r="B407" s="367" t="s">
        <v>12369</v>
      </c>
      <c r="C407" t="s">
        <v>78</v>
      </c>
      <c r="D407" t="s">
        <v>85</v>
      </c>
    </row>
    <row r="408" spans="1:4" x14ac:dyDescent="0.35">
      <c r="A408" s="367" t="s">
        <v>427</v>
      </c>
      <c r="B408" s="367" t="s">
        <v>227</v>
      </c>
      <c r="C408" t="s">
        <v>78</v>
      </c>
      <c r="D408" t="s">
        <v>86</v>
      </c>
    </row>
    <row r="409" spans="1:4" x14ac:dyDescent="0.35">
      <c r="A409" s="367" t="s">
        <v>412</v>
      </c>
      <c r="B409" s="367" t="s">
        <v>138</v>
      </c>
      <c r="C409" t="s">
        <v>78</v>
      </c>
      <c r="D409" t="s">
        <v>86</v>
      </c>
    </row>
    <row r="410" spans="1:4" x14ac:dyDescent="0.35">
      <c r="A410" s="501" t="s">
        <v>2048</v>
      </c>
      <c r="B410" t="s">
        <v>169</v>
      </c>
      <c r="C410" t="s">
        <v>78</v>
      </c>
      <c r="D410" t="s">
        <v>85</v>
      </c>
    </row>
    <row r="411" spans="1:4" x14ac:dyDescent="0.35">
      <c r="A411" s="505"/>
    </row>
  </sheetData>
  <mergeCells count="1">
    <mergeCell ref="A1:B1"/>
  </mergeCells>
  <phoneticPr fontId="16" type="noConversion"/>
  <conditionalFormatting sqref="A185">
    <cfRule type="duplicateValues" dxfId="14698" priority="1"/>
  </conditionalFormatting>
  <hyperlinks>
    <hyperlink ref="E1" location="INDEX!A1" display="INDEX" xr:uid="{F8E0F6B8-4447-4E7D-BC23-CE57044C03C3}"/>
  </hyperlinks>
  <pageMargins left="0.7" right="0.7" top="0.75" bottom="0.75" header="0.3" footer="0.3"/>
  <pageSetup orientation="portrait" horizontalDpi="90" verticalDpi="90"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0DD17-8132-4C6B-B588-98F48C85E512}">
  <sheetPr codeName="Sheet20"/>
  <dimension ref="A3:N480"/>
  <sheetViews>
    <sheetView topLeftCell="A174" workbookViewId="0">
      <selection activeCell="H78" sqref="H78"/>
    </sheetView>
  </sheetViews>
  <sheetFormatPr defaultRowHeight="14.5" x14ac:dyDescent="0.35"/>
  <cols>
    <col min="1" max="1" width="14.81640625" customWidth="1"/>
    <col min="2" max="2" width="49.453125" bestFit="1" customWidth="1"/>
    <col min="5" max="5" width="12.1796875" customWidth="1"/>
    <col min="6" max="6" width="21.81640625" customWidth="1"/>
    <col min="7" max="7" width="49.453125" bestFit="1" customWidth="1"/>
    <col min="8" max="8" width="16.81640625" customWidth="1"/>
    <col min="9" max="9" width="30.7265625" customWidth="1"/>
    <col min="12" max="12" width="41.81640625" bestFit="1" customWidth="1"/>
    <col min="13" max="13" width="39.26953125" bestFit="1" customWidth="1"/>
  </cols>
  <sheetData>
    <row r="3" spans="1:12" ht="26" x14ac:dyDescent="0.6">
      <c r="A3" s="527" t="s">
        <v>1990</v>
      </c>
      <c r="B3" s="527"/>
      <c r="C3" s="527"/>
      <c r="D3" s="391" t="s">
        <v>1991</v>
      </c>
      <c r="E3" s="392" t="s">
        <v>1992</v>
      </c>
      <c r="F3" s="392"/>
      <c r="G3" s="392"/>
      <c r="H3" s="393" t="s">
        <v>1991</v>
      </c>
      <c r="I3" s="393" t="s">
        <v>1991</v>
      </c>
    </row>
    <row r="5" spans="1:12" x14ac:dyDescent="0.35">
      <c r="A5" s="99" t="s">
        <v>14</v>
      </c>
      <c r="B5" s="99" t="s">
        <v>1736</v>
      </c>
      <c r="C5" s="99" t="s">
        <v>51</v>
      </c>
      <c r="E5" s="99" t="s">
        <v>1993</v>
      </c>
      <c r="F5" s="394" t="s">
        <v>1994</v>
      </c>
      <c r="G5" s="394" t="s">
        <v>1995</v>
      </c>
      <c r="H5" s="394" t="s">
        <v>1996</v>
      </c>
      <c r="I5" s="394" t="s">
        <v>1997</v>
      </c>
      <c r="L5" s="395" t="s">
        <v>1998</v>
      </c>
    </row>
    <row r="6" spans="1:12" x14ac:dyDescent="0.35">
      <c r="A6" s="367" t="s">
        <v>307</v>
      </c>
      <c r="B6" s="367" t="s">
        <v>101</v>
      </c>
      <c r="C6" s="481" t="s">
        <v>88</v>
      </c>
      <c r="E6" t="s">
        <v>53</v>
      </c>
      <c r="F6" t="s">
        <v>307</v>
      </c>
      <c r="G6" t="str">
        <f>INDEX(AssetClass15[Class Description], MATCH(F6, AssetClass15[Asset Class], 0))</f>
        <v>Access Platform</v>
      </c>
      <c r="H6" t="s">
        <v>1999</v>
      </c>
      <c r="I6" t="s">
        <v>1738</v>
      </c>
      <c r="L6" s="397" t="s">
        <v>442</v>
      </c>
    </row>
    <row r="7" spans="1:12" x14ac:dyDescent="0.35">
      <c r="A7" s="367" t="s">
        <v>476</v>
      </c>
      <c r="B7" s="367" t="s">
        <v>279</v>
      </c>
      <c r="C7" s="481" t="s">
        <v>88</v>
      </c>
      <c r="E7" t="s">
        <v>53</v>
      </c>
      <c r="F7" t="s">
        <v>307</v>
      </c>
      <c r="G7" t="str">
        <f>INDEX(AssetClass15[Class Description], MATCH(F7, AssetClass15[Asset Class], 0))</f>
        <v>Access Platform</v>
      </c>
      <c r="H7" t="s">
        <v>2000</v>
      </c>
      <c r="I7" t="s">
        <v>1739</v>
      </c>
      <c r="L7" s="398" t="s">
        <v>1943</v>
      </c>
    </row>
    <row r="8" spans="1:12" x14ac:dyDescent="0.35">
      <c r="A8" s="367" t="s">
        <v>364</v>
      </c>
      <c r="B8" s="367" t="s">
        <v>172</v>
      </c>
      <c r="C8" s="481" t="s">
        <v>88</v>
      </c>
      <c r="E8" t="s">
        <v>53</v>
      </c>
      <c r="F8" t="s">
        <v>307</v>
      </c>
      <c r="G8" t="str">
        <f>INDEX(AssetClass15[Class Description], MATCH(F8, AssetClass15[Asset Class], 0))</f>
        <v>Access Platform</v>
      </c>
      <c r="H8" t="s">
        <v>2001</v>
      </c>
      <c r="I8" t="s">
        <v>1740</v>
      </c>
      <c r="L8" s="398" t="s">
        <v>1944</v>
      </c>
    </row>
    <row r="9" spans="1:12" x14ac:dyDescent="0.35">
      <c r="A9" s="367" t="s">
        <v>381</v>
      </c>
      <c r="B9" s="367" t="s">
        <v>190</v>
      </c>
      <c r="C9" s="481" t="s">
        <v>88</v>
      </c>
      <c r="E9" t="s">
        <v>53</v>
      </c>
      <c r="F9" t="s">
        <v>364</v>
      </c>
      <c r="G9" t="str">
        <f>INDEX(AssetClass15[Class Description], MATCH(F9, AssetClass15[Asset Class], 0))</f>
        <v>Air Compressor</v>
      </c>
      <c r="H9" t="s">
        <v>2002</v>
      </c>
      <c r="I9" t="s">
        <v>1742</v>
      </c>
      <c r="L9" s="398" t="s">
        <v>1945</v>
      </c>
    </row>
    <row r="10" spans="1:12" x14ac:dyDescent="0.35">
      <c r="A10" s="367" t="s">
        <v>382</v>
      </c>
      <c r="B10" s="367" t="s">
        <v>1741</v>
      </c>
      <c r="C10" s="481" t="s">
        <v>88</v>
      </c>
      <c r="E10" t="s">
        <v>53</v>
      </c>
      <c r="F10" t="s">
        <v>364</v>
      </c>
      <c r="G10" t="str">
        <f>INDEX(AssetClass15[Class Description], MATCH(F10, AssetClass15[Asset Class], 0))</f>
        <v>Air Compressor</v>
      </c>
      <c r="H10" t="s">
        <v>2003</v>
      </c>
      <c r="I10" t="s">
        <v>1743</v>
      </c>
      <c r="L10" s="398" t="s">
        <v>1946</v>
      </c>
    </row>
    <row r="11" spans="1:12" x14ac:dyDescent="0.35">
      <c r="A11" s="367" t="s">
        <v>367</v>
      </c>
      <c r="B11" s="367" t="s">
        <v>173</v>
      </c>
      <c r="C11" s="481" t="s">
        <v>88</v>
      </c>
      <c r="E11" t="s">
        <v>53</v>
      </c>
      <c r="F11" t="s">
        <v>364</v>
      </c>
      <c r="G11" t="str">
        <f>INDEX(AssetClass15[Class Description], MATCH(F11, AssetClass15[Asset Class], 0))</f>
        <v>Air Compressor</v>
      </c>
      <c r="H11" t="s">
        <v>2004</v>
      </c>
      <c r="I11" t="s">
        <v>1745</v>
      </c>
      <c r="L11" s="397"/>
    </row>
    <row r="12" spans="1:12" x14ac:dyDescent="0.35">
      <c r="A12" s="367" t="s">
        <v>362</v>
      </c>
      <c r="B12" s="367" t="s">
        <v>167</v>
      </c>
      <c r="C12" s="481" t="s">
        <v>88</v>
      </c>
      <c r="E12" t="s">
        <v>53</v>
      </c>
      <c r="F12" t="s">
        <v>364</v>
      </c>
      <c r="G12" t="str">
        <f>INDEX(AssetClass15[Class Description], MATCH(F12, AssetClass15[Asset Class], 0))</f>
        <v>Air Compressor</v>
      </c>
      <c r="H12" t="s">
        <v>2005</v>
      </c>
      <c r="I12" t="s">
        <v>1744</v>
      </c>
      <c r="L12" s="397" t="s">
        <v>307</v>
      </c>
    </row>
    <row r="13" spans="1:12" x14ac:dyDescent="0.35">
      <c r="A13" s="367" t="s">
        <v>379</v>
      </c>
      <c r="B13" s="367" t="s">
        <v>189</v>
      </c>
      <c r="C13" s="481" t="s">
        <v>88</v>
      </c>
      <c r="E13" t="s">
        <v>53</v>
      </c>
      <c r="F13" t="s">
        <v>379</v>
      </c>
      <c r="G13" t="str">
        <f>INDEX(AssetClass15[Class Description], MATCH(F13, AssetClass15[Asset Class], 0))</f>
        <v>Air-Conditioning – Condenser</v>
      </c>
      <c r="H13" t="s">
        <v>2006</v>
      </c>
      <c r="I13" t="s">
        <v>1754</v>
      </c>
      <c r="L13" s="398" t="s">
        <v>1738</v>
      </c>
    </row>
    <row r="14" spans="1:12" x14ac:dyDescent="0.35">
      <c r="A14" s="367" t="s">
        <v>329</v>
      </c>
      <c r="B14" s="367" t="s">
        <v>146</v>
      </c>
      <c r="C14" s="481" t="s">
        <v>88</v>
      </c>
      <c r="E14" t="s">
        <v>53</v>
      </c>
      <c r="F14" t="s">
        <v>379</v>
      </c>
      <c r="G14" t="str">
        <f>INDEX(AssetClass15[Class Description], MATCH(F14, AssetClass15[Asset Class], 0))</f>
        <v>Air-Conditioning – Condenser</v>
      </c>
      <c r="H14" t="s">
        <v>2007</v>
      </c>
      <c r="I14" t="s">
        <v>1755</v>
      </c>
      <c r="L14" s="398" t="s">
        <v>1739</v>
      </c>
    </row>
    <row r="15" spans="1:12" x14ac:dyDescent="0.35">
      <c r="A15" s="367" t="s">
        <v>386</v>
      </c>
      <c r="B15" s="367" t="s">
        <v>194</v>
      </c>
      <c r="C15" s="481" t="s">
        <v>88</v>
      </c>
      <c r="E15" t="s">
        <v>53</v>
      </c>
      <c r="F15" t="s">
        <v>379</v>
      </c>
      <c r="G15" t="str">
        <f>INDEX(AssetClass15[Class Description], MATCH(F15, AssetClass15[Asset Class], 0))</f>
        <v>Air-Conditioning – Condenser</v>
      </c>
      <c r="H15" t="s">
        <v>2008</v>
      </c>
      <c r="I15" t="s">
        <v>1756</v>
      </c>
      <c r="L15" s="398" t="s">
        <v>1740</v>
      </c>
    </row>
    <row r="16" spans="1:12" x14ac:dyDescent="0.35">
      <c r="A16" s="367" t="s">
        <v>361</v>
      </c>
      <c r="B16" s="367" t="s">
        <v>168</v>
      </c>
      <c r="C16" s="481" t="s">
        <v>88</v>
      </c>
      <c r="E16" t="s">
        <v>53</v>
      </c>
      <c r="F16" t="s">
        <v>381</v>
      </c>
      <c r="G16" t="str">
        <f>INDEX(AssetClass15[Class Description], MATCH(F16, AssetClass15[Asset Class], 0))</f>
        <v>Air Conditioning Indoor Evaporator</v>
      </c>
      <c r="H16" t="s">
        <v>2009</v>
      </c>
      <c r="I16" t="s">
        <v>1746</v>
      </c>
      <c r="L16" s="397"/>
    </row>
    <row r="17" spans="1:12" x14ac:dyDescent="0.35">
      <c r="A17" s="367" t="s">
        <v>341</v>
      </c>
      <c r="B17" s="367" t="s">
        <v>147</v>
      </c>
      <c r="C17" s="481" t="s">
        <v>88</v>
      </c>
      <c r="E17" t="s">
        <v>53</v>
      </c>
      <c r="F17" t="s">
        <v>381</v>
      </c>
      <c r="G17" t="str">
        <f>INDEX(AssetClass15[Class Description], MATCH(F17, AssetClass15[Asset Class], 0))</f>
        <v>Air Conditioning Indoor Evaporator</v>
      </c>
      <c r="H17" t="s">
        <v>2010</v>
      </c>
      <c r="I17" t="s">
        <v>1747</v>
      </c>
      <c r="L17" s="397" t="s">
        <v>364</v>
      </c>
    </row>
    <row r="18" spans="1:12" x14ac:dyDescent="0.35">
      <c r="A18" s="367" t="s">
        <v>345</v>
      </c>
      <c r="B18" s="367" t="s">
        <v>148</v>
      </c>
      <c r="C18" s="481" t="s">
        <v>88</v>
      </c>
      <c r="E18" t="s">
        <v>53</v>
      </c>
      <c r="F18" t="s">
        <v>381</v>
      </c>
      <c r="G18" t="str">
        <f>INDEX(AssetClass15[Class Description], MATCH(F18, AssetClass15[Asset Class], 0))</f>
        <v>Air Conditioning Indoor Evaporator</v>
      </c>
      <c r="H18" t="s">
        <v>2011</v>
      </c>
      <c r="I18" t="s">
        <v>1748</v>
      </c>
      <c r="L18" s="398" t="s">
        <v>1742</v>
      </c>
    </row>
    <row r="19" spans="1:12" x14ac:dyDescent="0.35">
      <c r="A19" s="367" t="s">
        <v>369</v>
      </c>
      <c r="B19" s="367" t="s">
        <v>177</v>
      </c>
      <c r="C19" s="481" t="s">
        <v>88</v>
      </c>
      <c r="E19" t="s">
        <v>53</v>
      </c>
      <c r="F19" t="s">
        <v>382</v>
      </c>
      <c r="G19" t="str">
        <f>INDEX(AssetClass15[Class Description], MATCH(F19, AssetClass15[Asset Class], 0))</f>
        <v>Air Handling Unit</v>
      </c>
      <c r="H19" t="s">
        <v>2012</v>
      </c>
      <c r="I19" t="s">
        <v>1749</v>
      </c>
      <c r="L19" s="398" t="s">
        <v>1743</v>
      </c>
    </row>
    <row r="20" spans="1:12" x14ac:dyDescent="0.35">
      <c r="A20" s="367" t="s">
        <v>473</v>
      </c>
      <c r="B20" s="367" t="s">
        <v>272</v>
      </c>
      <c r="C20" s="481" t="s">
        <v>88</v>
      </c>
      <c r="E20" t="s">
        <v>53</v>
      </c>
      <c r="F20" t="s">
        <v>382</v>
      </c>
      <c r="G20" t="str">
        <f>INDEX(AssetClass15[Class Description], MATCH(F20, AssetClass15[Asset Class], 0))</f>
        <v>Air Handling Unit</v>
      </c>
      <c r="H20" t="s">
        <v>2013</v>
      </c>
      <c r="I20" t="s">
        <v>1750</v>
      </c>
      <c r="L20" s="398" t="s">
        <v>1744</v>
      </c>
    </row>
    <row r="21" spans="1:12" x14ac:dyDescent="0.35">
      <c r="A21" s="367" t="s">
        <v>374</v>
      </c>
      <c r="B21" s="367" t="s">
        <v>178</v>
      </c>
      <c r="C21" s="481" t="s">
        <v>88</v>
      </c>
      <c r="E21" t="s">
        <v>53</v>
      </c>
      <c r="F21" t="s">
        <v>382</v>
      </c>
      <c r="G21" t="str">
        <f>INDEX(AssetClass15[Class Description], MATCH(F21, AssetClass15[Asset Class], 0))</f>
        <v>Air Handling Unit</v>
      </c>
      <c r="H21" t="s">
        <v>2014</v>
      </c>
      <c r="I21" t="s">
        <v>1751</v>
      </c>
      <c r="L21" s="398" t="s">
        <v>1745</v>
      </c>
    </row>
    <row r="22" spans="1:12" x14ac:dyDescent="0.35">
      <c r="A22" s="367" t="s">
        <v>423</v>
      </c>
      <c r="B22" s="367" t="s">
        <v>215</v>
      </c>
      <c r="C22" s="481" t="s">
        <v>88</v>
      </c>
      <c r="E22" t="s">
        <v>53</v>
      </c>
      <c r="F22" t="s">
        <v>382</v>
      </c>
      <c r="G22" t="str">
        <f>INDEX(AssetClass15[Class Description], MATCH(F22, AssetClass15[Asset Class], 0))</f>
        <v>Air Handling Unit</v>
      </c>
      <c r="H22" t="s">
        <v>2015</v>
      </c>
      <c r="I22" t="s">
        <v>1752</v>
      </c>
      <c r="L22" s="397"/>
    </row>
    <row r="23" spans="1:12" x14ac:dyDescent="0.35">
      <c r="A23" s="367" t="s">
        <v>311</v>
      </c>
      <c r="B23" s="367" t="s">
        <v>102</v>
      </c>
      <c r="C23" s="481" t="s">
        <v>88</v>
      </c>
      <c r="E23" t="s">
        <v>53</v>
      </c>
      <c r="F23" t="s">
        <v>382</v>
      </c>
      <c r="G23" t="str">
        <f>INDEX(AssetClass15[Class Description], MATCH(F23, AssetClass15[Asset Class], 0))</f>
        <v>Air Handling Unit</v>
      </c>
      <c r="H23" t="s">
        <v>2016</v>
      </c>
      <c r="I23" t="s">
        <v>1753</v>
      </c>
      <c r="L23" s="397" t="s">
        <v>379</v>
      </c>
    </row>
    <row r="24" spans="1:12" x14ac:dyDescent="0.35">
      <c r="A24" s="367" t="s">
        <v>336</v>
      </c>
      <c r="B24" s="367" t="s">
        <v>149</v>
      </c>
      <c r="C24" s="481" t="s">
        <v>88</v>
      </c>
      <c r="E24" t="s">
        <v>53</v>
      </c>
      <c r="F24" t="s">
        <v>386</v>
      </c>
      <c r="G24" t="str">
        <f>INDEX(AssetClass15[Class Description], MATCH(F24, AssetClass15[Asset Class], 0))</f>
        <v>Backflow Prevention</v>
      </c>
      <c r="H24" t="s">
        <v>2017</v>
      </c>
      <c r="I24" t="s">
        <v>114</v>
      </c>
      <c r="L24" s="398" t="s">
        <v>1754</v>
      </c>
    </row>
    <row r="25" spans="1:12" x14ac:dyDescent="0.35">
      <c r="A25" t="s">
        <v>495</v>
      </c>
      <c r="B25" t="s">
        <v>229</v>
      </c>
      <c r="C25" s="481" t="s">
        <v>88</v>
      </c>
      <c r="E25" t="s">
        <v>53</v>
      </c>
      <c r="F25" t="s">
        <v>386</v>
      </c>
      <c r="G25" t="str">
        <f>INDEX(AssetClass15[Class Description], MATCH(F25, AssetClass15[Asset Class], 0))</f>
        <v>Backflow Prevention</v>
      </c>
      <c r="H25" t="s">
        <v>2018</v>
      </c>
      <c r="I25" t="s">
        <v>1759</v>
      </c>
      <c r="L25" s="398" t="s">
        <v>1755</v>
      </c>
    </row>
    <row r="26" spans="1:12" x14ac:dyDescent="0.35">
      <c r="A26" s="367" t="s">
        <v>453</v>
      </c>
      <c r="B26" s="367" t="s">
        <v>257</v>
      </c>
      <c r="C26" s="481" t="s">
        <v>88</v>
      </c>
      <c r="E26" t="s">
        <v>53</v>
      </c>
      <c r="F26" t="s">
        <v>369</v>
      </c>
      <c r="G26" t="str">
        <f>INDEX(AssetClass15[Class Description], MATCH(F26, AssetClass15[Asset Class], 0))</f>
        <v>Boiler</v>
      </c>
      <c r="H26" t="s">
        <v>2019</v>
      </c>
      <c r="I26" t="s">
        <v>1762</v>
      </c>
      <c r="L26" s="398" t="s">
        <v>1756</v>
      </c>
    </row>
    <row r="27" spans="1:12" x14ac:dyDescent="0.35">
      <c r="A27" s="478" t="s">
        <v>1710</v>
      </c>
      <c r="B27" s="355" t="s">
        <v>1711</v>
      </c>
      <c r="C27" s="481" t="s">
        <v>88</v>
      </c>
      <c r="E27" t="s">
        <v>53</v>
      </c>
      <c r="F27" t="s">
        <v>369</v>
      </c>
      <c r="G27" t="str">
        <f>INDEX(AssetClass15[Class Description], MATCH(F27, AssetClass15[Asset Class], 0))</f>
        <v>Boiler</v>
      </c>
      <c r="H27" t="s">
        <v>2020</v>
      </c>
      <c r="I27" t="s">
        <v>1763</v>
      </c>
      <c r="L27" s="397"/>
    </row>
    <row r="28" spans="1:12" x14ac:dyDescent="0.35">
      <c r="A28" s="478" t="s">
        <v>363</v>
      </c>
      <c r="B28" s="367" t="s">
        <v>171</v>
      </c>
      <c r="C28" s="481" t="s">
        <v>88</v>
      </c>
      <c r="E28" t="s">
        <v>53</v>
      </c>
      <c r="F28" t="s">
        <v>369</v>
      </c>
      <c r="G28" t="str">
        <f>INDEX(AssetClass15[Class Description], MATCH(F28, AssetClass15[Asset Class], 0))</f>
        <v>Boiler</v>
      </c>
      <c r="H28" t="s">
        <v>2021</v>
      </c>
      <c r="I28" t="s">
        <v>1764</v>
      </c>
      <c r="L28" s="397" t="s">
        <v>381</v>
      </c>
    </row>
    <row r="29" spans="1:12" x14ac:dyDescent="0.35">
      <c r="A29" s="367" t="s">
        <v>466</v>
      </c>
      <c r="B29" s="367" t="s">
        <v>265</v>
      </c>
      <c r="C29" s="481" t="s">
        <v>88</v>
      </c>
      <c r="E29" t="s">
        <v>53</v>
      </c>
      <c r="F29" t="s">
        <v>369</v>
      </c>
      <c r="G29" t="str">
        <f>INDEX(AssetClass15[Class Description], MATCH(F29, AssetClass15[Asset Class], 0))</f>
        <v>Boiler</v>
      </c>
      <c r="H29" t="s">
        <v>2022</v>
      </c>
      <c r="I29" t="s">
        <v>1765</v>
      </c>
      <c r="L29" s="398" t="s">
        <v>1746</v>
      </c>
    </row>
    <row r="30" spans="1:12" x14ac:dyDescent="0.35">
      <c r="A30" s="367" t="s">
        <v>334</v>
      </c>
      <c r="B30" s="367" t="s">
        <v>150</v>
      </c>
      <c r="C30" s="481" t="s">
        <v>88</v>
      </c>
      <c r="E30" t="s">
        <v>53</v>
      </c>
      <c r="F30" t="s">
        <v>369</v>
      </c>
      <c r="G30" t="str">
        <f>INDEX(AssetClass15[Class Description], MATCH(F30, AssetClass15[Asset Class], 0))</f>
        <v>Boiler</v>
      </c>
      <c r="H30" t="s">
        <v>2023</v>
      </c>
      <c r="I30" t="s">
        <v>1766</v>
      </c>
      <c r="L30" s="398" t="s">
        <v>1747</v>
      </c>
    </row>
    <row r="31" spans="1:12" x14ac:dyDescent="0.35">
      <c r="A31" s="367" t="s">
        <v>429</v>
      </c>
      <c r="B31" s="367" t="s">
        <v>219</v>
      </c>
      <c r="C31" s="481" t="s">
        <v>88</v>
      </c>
      <c r="E31" t="s">
        <v>53</v>
      </c>
      <c r="F31" t="s">
        <v>473</v>
      </c>
      <c r="G31" t="str">
        <f>INDEX(AssetClass15[Class Description], MATCH(F31, AssetClass15[Asset Class], 0))</f>
        <v>Bollard</v>
      </c>
      <c r="H31" t="s">
        <v>2024</v>
      </c>
      <c r="I31" t="s">
        <v>1767</v>
      </c>
      <c r="L31" s="398" t="s">
        <v>1748</v>
      </c>
    </row>
    <row r="32" spans="1:12" x14ac:dyDescent="0.35">
      <c r="A32" s="369" t="s">
        <v>491</v>
      </c>
      <c r="B32" s="367" t="s">
        <v>235</v>
      </c>
      <c r="C32" s="481" t="s">
        <v>88</v>
      </c>
      <c r="E32" t="s">
        <v>53</v>
      </c>
      <c r="F32" t="s">
        <v>473</v>
      </c>
      <c r="G32" t="str">
        <f>INDEX(AssetClass15[Class Description], MATCH(F32, AssetClass15[Asset Class], 0))</f>
        <v>Bollard</v>
      </c>
      <c r="H32" t="s">
        <v>2025</v>
      </c>
      <c r="I32" t="s">
        <v>1768</v>
      </c>
      <c r="L32" s="397"/>
    </row>
    <row r="33" spans="1:14" x14ac:dyDescent="0.35">
      <c r="A33" s="367" t="s">
        <v>454</v>
      </c>
      <c r="B33" s="367" t="s">
        <v>258</v>
      </c>
      <c r="C33" s="481" t="s">
        <v>88</v>
      </c>
      <c r="E33" t="s">
        <v>53</v>
      </c>
      <c r="F33" t="s">
        <v>473</v>
      </c>
      <c r="G33" t="str">
        <f>INDEX(AssetClass15[Class Description], MATCH(F33, AssetClass15[Asset Class], 0))</f>
        <v>Bollard</v>
      </c>
      <c r="H33" t="s">
        <v>2026</v>
      </c>
      <c r="I33" t="s">
        <v>1769</v>
      </c>
      <c r="L33" s="397" t="s">
        <v>382</v>
      </c>
    </row>
    <row r="34" spans="1:14" x14ac:dyDescent="0.35">
      <c r="A34" s="367" t="s">
        <v>399</v>
      </c>
      <c r="B34" s="367" t="s">
        <v>206</v>
      </c>
      <c r="C34" s="481" t="s">
        <v>88</v>
      </c>
      <c r="E34" t="s">
        <v>53</v>
      </c>
      <c r="F34" t="s">
        <v>345</v>
      </c>
      <c r="G34" t="str">
        <f>INDEX(AssetClass15[Class Description], MATCH(F34, AssetClass15[Asset Class], 0))</f>
        <v>Battery Powered Emergency Lighting and Exit Lighting</v>
      </c>
      <c r="H34" t="s">
        <v>2027</v>
      </c>
      <c r="I34" t="s">
        <v>1760</v>
      </c>
      <c r="L34" s="398" t="s">
        <v>1749</v>
      </c>
    </row>
    <row r="35" spans="1:14" x14ac:dyDescent="0.35">
      <c r="A35" s="367" t="s">
        <v>400</v>
      </c>
      <c r="B35" s="367" t="s">
        <v>207</v>
      </c>
      <c r="C35" s="481" t="s">
        <v>88</v>
      </c>
      <c r="E35" t="s">
        <v>53</v>
      </c>
      <c r="F35" t="s">
        <v>345</v>
      </c>
      <c r="G35" t="str">
        <f>INDEX(AssetClass15[Class Description], MATCH(F35, AssetClass15[Asset Class], 0))</f>
        <v>Battery Powered Emergency Lighting and Exit Lighting</v>
      </c>
      <c r="H35" t="s">
        <v>2028</v>
      </c>
      <c r="I35" t="s">
        <v>1761</v>
      </c>
      <c r="L35" s="398" t="s">
        <v>1750</v>
      </c>
    </row>
    <row r="36" spans="1:14" x14ac:dyDescent="0.35">
      <c r="A36" s="367" t="s">
        <v>437</v>
      </c>
      <c r="B36" s="367" t="s">
        <v>240</v>
      </c>
      <c r="C36" s="481" t="s">
        <v>88</v>
      </c>
      <c r="E36" t="s">
        <v>53</v>
      </c>
      <c r="F36" t="s">
        <v>453</v>
      </c>
      <c r="G36" t="str">
        <f>INDEX(AssetClass15[Class Description], MATCH(F36, AssetClass15[Asset Class], 0))</f>
        <v>Chiller</v>
      </c>
      <c r="H36" t="s">
        <v>2029</v>
      </c>
      <c r="I36" t="s">
        <v>1742</v>
      </c>
      <c r="L36" s="398" t="s">
        <v>1751</v>
      </c>
    </row>
    <row r="37" spans="1:14" x14ac:dyDescent="0.35">
      <c r="A37" s="367" t="s">
        <v>432</v>
      </c>
      <c r="B37" s="367" t="s">
        <v>220</v>
      </c>
      <c r="C37" s="481" t="s">
        <v>88</v>
      </c>
      <c r="E37" t="s">
        <v>53</v>
      </c>
      <c r="F37" t="s">
        <v>453</v>
      </c>
      <c r="G37" t="str">
        <f>INDEX(AssetClass15[Class Description], MATCH(F37, AssetClass15[Asset Class], 0))</f>
        <v>Chiller</v>
      </c>
      <c r="H37" t="s">
        <v>2030</v>
      </c>
      <c r="I37" t="s">
        <v>1743</v>
      </c>
      <c r="L37" s="398" t="s">
        <v>1752</v>
      </c>
    </row>
    <row r="38" spans="1:14" x14ac:dyDescent="0.35">
      <c r="A38" s="367" t="s">
        <v>373</v>
      </c>
      <c r="B38" s="367" t="s">
        <v>179</v>
      </c>
      <c r="C38" s="481" t="s">
        <v>88</v>
      </c>
      <c r="E38" t="s">
        <v>53</v>
      </c>
      <c r="F38" t="s">
        <v>453</v>
      </c>
      <c r="G38" t="str">
        <f>INDEX(AssetClass15[Class Description], MATCH(F38, AssetClass15[Asset Class], 0))</f>
        <v>Chiller</v>
      </c>
      <c r="H38" t="s">
        <v>2031</v>
      </c>
      <c r="I38" t="s">
        <v>1745</v>
      </c>
      <c r="L38" s="398" t="s">
        <v>1753</v>
      </c>
    </row>
    <row r="39" spans="1:14" x14ac:dyDescent="0.35">
      <c r="A39" s="367" t="s">
        <v>431</v>
      </c>
      <c r="B39" s="367" t="s">
        <v>221</v>
      </c>
      <c r="C39" s="481" t="s">
        <v>88</v>
      </c>
      <c r="E39" t="s">
        <v>53</v>
      </c>
      <c r="F39" t="s">
        <v>453</v>
      </c>
      <c r="G39" t="str">
        <f>INDEX(AssetClass15[Class Description], MATCH(F39, AssetClass15[Asset Class], 0))</f>
        <v>Chiller</v>
      </c>
      <c r="H39" t="s">
        <v>2032</v>
      </c>
      <c r="I39" t="s">
        <v>1744</v>
      </c>
      <c r="L39" s="397"/>
    </row>
    <row r="40" spans="1:14" x14ac:dyDescent="0.35">
      <c r="A40" s="367" t="s">
        <v>487</v>
      </c>
      <c r="B40" s="367" t="s">
        <v>231</v>
      </c>
      <c r="C40" s="481" t="s">
        <v>88</v>
      </c>
      <c r="E40" t="s">
        <v>53</v>
      </c>
      <c r="F40" t="s">
        <v>454</v>
      </c>
      <c r="G40" t="str">
        <f>INDEX(AssetClass15[Class Description], MATCH(F40, AssetClass15[Asset Class], 0))</f>
        <v>Cooling Tower</v>
      </c>
      <c r="H40" t="s">
        <v>2033</v>
      </c>
      <c r="I40" t="s">
        <v>1785</v>
      </c>
      <c r="L40" s="397" t="s">
        <v>386</v>
      </c>
    </row>
    <row r="41" spans="1:14" x14ac:dyDescent="0.35">
      <c r="A41" s="367" t="s">
        <v>414</v>
      </c>
      <c r="B41" s="367" t="s">
        <v>126</v>
      </c>
      <c r="C41" s="481" t="s">
        <v>88</v>
      </c>
      <c r="E41" t="s">
        <v>53</v>
      </c>
      <c r="F41" t="s">
        <v>454</v>
      </c>
      <c r="G41" t="str">
        <f>INDEX(AssetClass15[Class Description], MATCH(F41, AssetClass15[Asset Class], 0))</f>
        <v>Cooling Tower</v>
      </c>
      <c r="H41" t="s">
        <v>2034</v>
      </c>
      <c r="I41" t="s">
        <v>1786</v>
      </c>
      <c r="L41" s="398" t="s">
        <v>114</v>
      </c>
    </row>
    <row r="42" spans="1:14" x14ac:dyDescent="0.35">
      <c r="A42" s="367" t="s">
        <v>347</v>
      </c>
      <c r="B42" s="367" t="s">
        <v>151</v>
      </c>
      <c r="C42" s="481" t="s">
        <v>88</v>
      </c>
      <c r="E42" t="s">
        <v>53</v>
      </c>
      <c r="F42" t="s">
        <v>311</v>
      </c>
      <c r="G42" t="str">
        <f>INDEX(AssetClass15[Class Description], MATCH(F42, AssetClass15[Asset Class], 0))</f>
        <v>Canopy</v>
      </c>
      <c r="H42" t="s">
        <v>2035</v>
      </c>
      <c r="I42" t="s">
        <v>1770</v>
      </c>
      <c r="L42" s="398" t="s">
        <v>1759</v>
      </c>
    </row>
    <row r="43" spans="1:14" x14ac:dyDescent="0.35">
      <c r="A43" s="479" t="s">
        <v>1713</v>
      </c>
      <c r="B43" s="479" t="s">
        <v>2036</v>
      </c>
      <c r="C43" s="481" t="s">
        <v>88</v>
      </c>
      <c r="E43" t="s">
        <v>53</v>
      </c>
      <c r="F43" t="s">
        <v>311</v>
      </c>
      <c r="G43" t="str">
        <f>INDEX(AssetClass15[Class Description], MATCH(F43, AssetClass15[Asset Class], 0))</f>
        <v>Canopy</v>
      </c>
      <c r="H43" t="s">
        <v>2037</v>
      </c>
      <c r="I43" t="s">
        <v>1771</v>
      </c>
      <c r="L43" s="397"/>
    </row>
    <row r="44" spans="1:14" x14ac:dyDescent="0.35">
      <c r="A44" s="367" t="s">
        <v>486</v>
      </c>
      <c r="B44" s="367" t="s">
        <v>290</v>
      </c>
      <c r="C44" s="481" t="s">
        <v>88</v>
      </c>
      <c r="E44" t="s">
        <v>53</v>
      </c>
      <c r="F44" t="s">
        <v>311</v>
      </c>
      <c r="G44" t="str">
        <f>INDEX(AssetClass15[Class Description], MATCH(F44, AssetClass15[Asset Class], 0))</f>
        <v>Canopy</v>
      </c>
      <c r="H44" t="s">
        <v>2038</v>
      </c>
      <c r="I44" t="s">
        <v>1772</v>
      </c>
      <c r="L44" s="397" t="s">
        <v>369</v>
      </c>
      <c r="M44" s="399"/>
      <c r="N44" s="399"/>
    </row>
    <row r="45" spans="1:14" x14ac:dyDescent="0.35">
      <c r="A45" t="s">
        <v>387</v>
      </c>
      <c r="B45" t="s">
        <v>152</v>
      </c>
      <c r="C45" s="481" t="s">
        <v>88</v>
      </c>
      <c r="E45" t="s">
        <v>53</v>
      </c>
      <c r="F45" t="s">
        <v>311</v>
      </c>
      <c r="G45" t="str">
        <f>INDEX(AssetClass15[Class Description], MATCH(F45, AssetClass15[Asset Class], 0))</f>
        <v>Canopy</v>
      </c>
      <c r="H45" t="s">
        <v>2039</v>
      </c>
      <c r="I45" t="s">
        <v>1773</v>
      </c>
      <c r="L45" s="398" t="s">
        <v>1762</v>
      </c>
      <c r="M45" s="398"/>
      <c r="N45" s="398"/>
    </row>
    <row r="46" spans="1:14" x14ac:dyDescent="0.35">
      <c r="A46" s="367" t="s">
        <v>306</v>
      </c>
      <c r="B46" s="367" t="s">
        <v>92</v>
      </c>
      <c r="C46" s="481" t="s">
        <v>88</v>
      </c>
      <c r="E46" t="s">
        <v>53</v>
      </c>
      <c r="F46" t="s">
        <v>334</v>
      </c>
      <c r="G46" t="str">
        <f>INDEX(AssetClass15[Class Description], MATCH(F46, AssetClass15[Asset Class], 0))</f>
        <v>Control Panel</v>
      </c>
      <c r="H46" t="s">
        <v>2040</v>
      </c>
      <c r="I46" t="s">
        <v>1774</v>
      </c>
      <c r="L46" s="398" t="s">
        <v>1763</v>
      </c>
      <c r="M46" s="398"/>
      <c r="N46" s="398"/>
    </row>
    <row r="47" spans="1:14" x14ac:dyDescent="0.35">
      <c r="A47" s="367" t="s">
        <v>308</v>
      </c>
      <c r="B47" s="367" t="s">
        <v>108</v>
      </c>
      <c r="C47" s="481" t="s">
        <v>88</v>
      </c>
      <c r="E47" t="s">
        <v>53</v>
      </c>
      <c r="F47" t="s">
        <v>334</v>
      </c>
      <c r="G47" t="str">
        <f>INDEX(AssetClass15[Class Description], MATCH(F47, AssetClass15[Asset Class], 0))</f>
        <v>Control Panel</v>
      </c>
      <c r="H47" t="s">
        <v>2041</v>
      </c>
      <c r="I47" t="s">
        <v>1775</v>
      </c>
      <c r="L47" s="398" t="s">
        <v>1764</v>
      </c>
      <c r="M47" s="398"/>
      <c r="N47" s="398"/>
    </row>
    <row r="48" spans="1:14" x14ac:dyDescent="0.35">
      <c r="A48" s="367" t="s">
        <v>445</v>
      </c>
      <c r="B48" s="367" t="s">
        <v>245</v>
      </c>
      <c r="C48" s="481" t="s">
        <v>88</v>
      </c>
      <c r="E48" t="s">
        <v>53</v>
      </c>
      <c r="F48" t="s">
        <v>334</v>
      </c>
      <c r="G48" t="str">
        <f>INDEX(AssetClass15[Class Description], MATCH(F48, AssetClass15[Asset Class], 0))</f>
        <v>Control Panel</v>
      </c>
      <c r="H48" t="s">
        <v>2042</v>
      </c>
      <c r="I48" t="s">
        <v>1776</v>
      </c>
      <c r="L48" s="398" t="s">
        <v>1765</v>
      </c>
      <c r="M48" s="398"/>
    </row>
    <row r="49" spans="1:13" x14ac:dyDescent="0.35">
      <c r="A49" s="367" t="s">
        <v>443</v>
      </c>
      <c r="B49" s="367" t="s">
        <v>246</v>
      </c>
      <c r="C49" s="481" t="s">
        <v>88</v>
      </c>
      <c r="E49" t="s">
        <v>53</v>
      </c>
      <c r="F49" t="s">
        <v>334</v>
      </c>
      <c r="G49" t="str">
        <f>INDEX(AssetClass15[Class Description], MATCH(F49, AssetClass15[Asset Class], 0))</f>
        <v>Control Panel</v>
      </c>
      <c r="H49" t="s">
        <v>2043</v>
      </c>
      <c r="I49" t="s">
        <v>1777</v>
      </c>
      <c r="L49" s="398" t="s">
        <v>1766</v>
      </c>
      <c r="M49" s="398"/>
    </row>
    <row r="50" spans="1:13" x14ac:dyDescent="0.35">
      <c r="A50" s="367" t="s">
        <v>346</v>
      </c>
      <c r="B50" s="367" t="s">
        <v>153</v>
      </c>
      <c r="C50" s="481" t="s">
        <v>88</v>
      </c>
      <c r="E50" t="s">
        <v>53</v>
      </c>
      <c r="F50" t="s">
        <v>334</v>
      </c>
      <c r="G50" t="str">
        <f>INDEX(AssetClass15[Class Description], MATCH(F50, AssetClass15[Asset Class], 0))</f>
        <v>Control Panel</v>
      </c>
      <c r="H50" t="s">
        <v>2044</v>
      </c>
      <c r="I50" t="s">
        <v>1778</v>
      </c>
      <c r="L50" s="397"/>
    </row>
    <row r="51" spans="1:13" x14ac:dyDescent="0.35">
      <c r="A51" s="368" t="s">
        <v>417</v>
      </c>
      <c r="B51" s="368" t="s">
        <v>127</v>
      </c>
      <c r="C51" s="481" t="s">
        <v>88</v>
      </c>
      <c r="E51" t="s">
        <v>53</v>
      </c>
      <c r="F51" t="s">
        <v>334</v>
      </c>
      <c r="G51" t="str">
        <f>INDEX(AssetClass15[Class Description], MATCH(F51, AssetClass15[Asset Class], 0))</f>
        <v>Control Panel</v>
      </c>
      <c r="H51" t="s">
        <v>2045</v>
      </c>
      <c r="I51" t="s">
        <v>1779</v>
      </c>
      <c r="L51" s="397" t="s">
        <v>473</v>
      </c>
    </row>
    <row r="52" spans="1:13" x14ac:dyDescent="0.35">
      <c r="A52" s="368" t="s">
        <v>365</v>
      </c>
      <c r="B52" s="367" t="s">
        <v>174</v>
      </c>
      <c r="C52" s="481" t="s">
        <v>88</v>
      </c>
      <c r="E52" t="s">
        <v>53</v>
      </c>
      <c r="F52" t="s">
        <v>334</v>
      </c>
      <c r="G52" t="str">
        <f>INDEX(AssetClass15[Class Description], MATCH(F52, AssetClass15[Asset Class], 0))</f>
        <v>Control Panel</v>
      </c>
      <c r="H52" t="s">
        <v>2046</v>
      </c>
      <c r="I52" t="s">
        <v>1780</v>
      </c>
      <c r="L52" s="398" t="s">
        <v>1767</v>
      </c>
    </row>
    <row r="53" spans="1:13" x14ac:dyDescent="0.35">
      <c r="A53" t="s">
        <v>1715</v>
      </c>
      <c r="B53" t="s">
        <v>1716</v>
      </c>
      <c r="C53" s="481" t="s">
        <v>88</v>
      </c>
      <c r="E53" t="s">
        <v>53</v>
      </c>
      <c r="F53" t="s">
        <v>334</v>
      </c>
      <c r="G53" t="str">
        <f>INDEX(AssetClass15[Class Description], MATCH(F53, AssetClass15[Asset Class], 0))</f>
        <v>Control Panel</v>
      </c>
      <c r="H53" t="s">
        <v>2047</v>
      </c>
      <c r="I53" t="s">
        <v>1781</v>
      </c>
      <c r="L53" s="398" t="s">
        <v>1768</v>
      </c>
    </row>
    <row r="54" spans="1:13" x14ac:dyDescent="0.35">
      <c r="A54" s="367" t="s">
        <v>2048</v>
      </c>
      <c r="B54" s="367" t="s">
        <v>169</v>
      </c>
      <c r="C54" s="481" t="s">
        <v>88</v>
      </c>
      <c r="E54" t="s">
        <v>53</v>
      </c>
      <c r="F54" t="s">
        <v>334</v>
      </c>
      <c r="G54" t="str">
        <f>INDEX(AssetClass15[Class Description], MATCH(F54, AssetClass15[Asset Class], 0))</f>
        <v>Control Panel</v>
      </c>
      <c r="H54" t="s">
        <v>2049</v>
      </c>
      <c r="I54" t="s">
        <v>1782</v>
      </c>
      <c r="L54" s="398" t="s">
        <v>1769</v>
      </c>
    </row>
    <row r="55" spans="1:13" x14ac:dyDescent="0.35">
      <c r="A55" s="367" t="s">
        <v>344</v>
      </c>
      <c r="B55" s="367" t="s">
        <v>154</v>
      </c>
      <c r="C55" s="481" t="s">
        <v>88</v>
      </c>
      <c r="E55" t="s">
        <v>53</v>
      </c>
      <c r="F55" t="s">
        <v>334</v>
      </c>
      <c r="G55" t="str">
        <f>INDEX(AssetClass15[Class Description], MATCH(F55, AssetClass15[Asset Class], 0))</f>
        <v>Control Panel</v>
      </c>
      <c r="H55" t="s">
        <v>2050</v>
      </c>
      <c r="I55" t="s">
        <v>1783</v>
      </c>
      <c r="L55" s="397"/>
    </row>
    <row r="56" spans="1:13" x14ac:dyDescent="0.35">
      <c r="A56" s="367" t="s">
        <v>401</v>
      </c>
      <c r="B56" s="367" t="s">
        <v>208</v>
      </c>
      <c r="C56" s="481" t="s">
        <v>88</v>
      </c>
      <c r="E56" t="s">
        <v>53</v>
      </c>
      <c r="F56" t="s">
        <v>334</v>
      </c>
      <c r="G56" t="str">
        <f>INDEX(AssetClass15[Class Description], MATCH(F56, AssetClass15[Asset Class], 0))</f>
        <v>Control Panel</v>
      </c>
      <c r="H56" t="s">
        <v>2051</v>
      </c>
      <c r="I56" t="s">
        <v>1784</v>
      </c>
      <c r="L56" s="397" t="s">
        <v>345</v>
      </c>
    </row>
    <row r="57" spans="1:13" x14ac:dyDescent="0.35">
      <c r="A57" s="367" t="s">
        <v>327</v>
      </c>
      <c r="B57" s="367" t="s">
        <v>140</v>
      </c>
      <c r="C57" s="481" t="s">
        <v>88</v>
      </c>
      <c r="E57" t="s">
        <v>53</v>
      </c>
      <c r="F57" t="s">
        <v>399</v>
      </c>
      <c r="G57" t="str">
        <f>INDEX(AssetClass15[Class Description], MATCH(F57, AssetClass15[Asset Class], 0))</f>
        <v>Crane</v>
      </c>
      <c r="H57" t="s">
        <v>2052</v>
      </c>
      <c r="I57" t="s">
        <v>1787</v>
      </c>
      <c r="L57" s="398" t="s">
        <v>1760</v>
      </c>
    </row>
    <row r="58" spans="1:13" x14ac:dyDescent="0.35">
      <c r="A58" s="367" t="s">
        <v>326</v>
      </c>
      <c r="B58" s="367" t="s">
        <v>141</v>
      </c>
      <c r="C58" s="481" t="s">
        <v>88</v>
      </c>
      <c r="E58" t="s">
        <v>53</v>
      </c>
      <c r="F58" t="s">
        <v>399</v>
      </c>
      <c r="G58" t="str">
        <f>INDEX(AssetClass15[Class Description], MATCH(F58, AssetClass15[Asset Class], 0))</f>
        <v>Crane</v>
      </c>
      <c r="H58" t="s">
        <v>2053</v>
      </c>
      <c r="I58" t="s">
        <v>1788</v>
      </c>
      <c r="L58" s="398" t="s">
        <v>1761</v>
      </c>
    </row>
    <row r="59" spans="1:13" x14ac:dyDescent="0.35">
      <c r="A59" s="367" t="s">
        <v>461</v>
      </c>
      <c r="B59" s="367" t="s">
        <v>266</v>
      </c>
      <c r="C59" s="481" t="s">
        <v>88</v>
      </c>
      <c r="E59" t="s">
        <v>53</v>
      </c>
      <c r="F59" t="s">
        <v>399</v>
      </c>
      <c r="G59" t="str">
        <f>INDEX(AssetClass15[Class Description], MATCH(F59, AssetClass15[Asset Class], 0))</f>
        <v>Crane</v>
      </c>
      <c r="H59" t="s">
        <v>2054</v>
      </c>
      <c r="I59" t="s">
        <v>1789</v>
      </c>
      <c r="L59" s="397"/>
    </row>
    <row r="60" spans="1:13" x14ac:dyDescent="0.35">
      <c r="A60" s="367" t="s">
        <v>360</v>
      </c>
      <c r="B60" s="367" t="s">
        <v>170</v>
      </c>
      <c r="C60" s="481" t="s">
        <v>88</v>
      </c>
      <c r="E60" t="s">
        <v>53</v>
      </c>
      <c r="F60" t="s">
        <v>400</v>
      </c>
      <c r="G60" t="str">
        <f>INDEX(AssetClass15[Class Description], MATCH(F60, AssetClass15[Asset Class], 0))</f>
        <v>Crane Remote Control</v>
      </c>
      <c r="H60" t="s">
        <v>2055</v>
      </c>
      <c r="I60" t="s">
        <v>1790</v>
      </c>
      <c r="L60" s="397" t="s">
        <v>453</v>
      </c>
    </row>
    <row r="61" spans="1:13" x14ac:dyDescent="0.35">
      <c r="A61" s="367" t="s">
        <v>428</v>
      </c>
      <c r="B61" s="367" t="s">
        <v>222</v>
      </c>
      <c r="C61" s="481" t="s">
        <v>88</v>
      </c>
      <c r="E61" t="s">
        <v>53</v>
      </c>
      <c r="F61" t="s">
        <v>400</v>
      </c>
      <c r="G61" t="str">
        <f>INDEX(AssetClass15[Class Description], MATCH(F61, AssetClass15[Asset Class], 0))</f>
        <v>Crane Remote Control</v>
      </c>
      <c r="H61" t="s">
        <v>2056</v>
      </c>
      <c r="I61" t="s">
        <v>1791</v>
      </c>
      <c r="L61" s="398" t="s">
        <v>1742</v>
      </c>
    </row>
    <row r="62" spans="1:13" x14ac:dyDescent="0.35">
      <c r="A62" s="369" t="s">
        <v>490</v>
      </c>
      <c r="B62" s="367" t="s">
        <v>234</v>
      </c>
      <c r="C62" s="481" t="s">
        <v>88</v>
      </c>
      <c r="E62" t="s">
        <v>53</v>
      </c>
      <c r="F62" t="s">
        <v>373</v>
      </c>
      <c r="G62" t="str">
        <f>INDEX(AssetClass15[Class Description], MATCH(F62, AssetClass15[Asset Class], 0))</f>
        <v>Dehumidifier</v>
      </c>
      <c r="H62" t="s">
        <v>2057</v>
      </c>
      <c r="I62" t="s">
        <v>1792</v>
      </c>
      <c r="L62" s="398" t="s">
        <v>1743</v>
      </c>
    </row>
    <row r="63" spans="1:13" x14ac:dyDescent="0.35">
      <c r="A63" s="367" t="s">
        <v>303</v>
      </c>
      <c r="B63" s="367" t="s">
        <v>94</v>
      </c>
      <c r="C63" s="481" t="s">
        <v>88</v>
      </c>
      <c r="E63" t="s">
        <v>53</v>
      </c>
      <c r="F63" t="s">
        <v>373</v>
      </c>
      <c r="G63" t="str">
        <f>INDEX(AssetClass15[Class Description], MATCH(F63, AssetClass15[Asset Class], 0))</f>
        <v>Dehumidifier</v>
      </c>
      <c r="H63" t="s">
        <v>2058</v>
      </c>
      <c r="I63" t="s">
        <v>1793</v>
      </c>
      <c r="L63" s="398" t="s">
        <v>1744</v>
      </c>
    </row>
    <row r="64" spans="1:13" x14ac:dyDescent="0.35">
      <c r="A64" s="367" t="s">
        <v>324</v>
      </c>
      <c r="B64" s="367" t="s">
        <v>142</v>
      </c>
      <c r="C64" s="481" t="s">
        <v>88</v>
      </c>
      <c r="E64" t="s">
        <v>53</v>
      </c>
      <c r="F64" t="s">
        <v>373</v>
      </c>
      <c r="G64" t="str">
        <f>INDEX(AssetClass15[Class Description], MATCH(F64, AssetClass15[Asset Class], 0))</f>
        <v>Dehumidifier</v>
      </c>
      <c r="H64" t="s">
        <v>2059</v>
      </c>
      <c r="I64" t="s">
        <v>1794</v>
      </c>
      <c r="L64" s="398" t="s">
        <v>1745</v>
      </c>
    </row>
    <row r="65" spans="1:12" x14ac:dyDescent="0.35">
      <c r="A65" s="367" t="s">
        <v>370</v>
      </c>
      <c r="B65" s="367" t="s">
        <v>180</v>
      </c>
      <c r="C65" s="481" t="s">
        <v>88</v>
      </c>
      <c r="E65" t="s">
        <v>53</v>
      </c>
      <c r="F65" t="s">
        <v>306</v>
      </c>
      <c r="G65" t="str">
        <f>INDEX(AssetClass15[Class Description], MATCH(F65, AssetClass15[Asset Class], 0))</f>
        <v>Door</v>
      </c>
      <c r="H65" t="s">
        <v>2060</v>
      </c>
      <c r="I65" t="s">
        <v>1799</v>
      </c>
      <c r="L65" s="397"/>
    </row>
    <row r="66" spans="1:12" x14ac:dyDescent="0.35">
      <c r="A66" s="367" t="s">
        <v>468</v>
      </c>
      <c r="B66" s="367" t="s">
        <v>273</v>
      </c>
      <c r="C66" s="481" t="s">
        <v>88</v>
      </c>
      <c r="E66" t="s">
        <v>53</v>
      </c>
      <c r="F66" t="s">
        <v>306</v>
      </c>
      <c r="G66" t="str">
        <f>INDEX(AssetClass15[Class Description], MATCH(F66, AssetClass15[Asset Class], 0))</f>
        <v>Door</v>
      </c>
      <c r="H66" t="s">
        <v>2061</v>
      </c>
      <c r="I66" t="s">
        <v>1801</v>
      </c>
      <c r="L66" s="397" t="s">
        <v>454</v>
      </c>
    </row>
    <row r="67" spans="1:12" x14ac:dyDescent="0.35">
      <c r="A67" s="367" t="s">
        <v>357</v>
      </c>
      <c r="B67" s="367" t="s">
        <v>115</v>
      </c>
      <c r="C67" s="481" t="s">
        <v>88</v>
      </c>
      <c r="E67" t="s">
        <v>53</v>
      </c>
      <c r="F67" t="s">
        <v>306</v>
      </c>
      <c r="G67" t="str">
        <f>INDEX(AssetClass15[Class Description], MATCH(F67, AssetClass15[Asset Class], 0))</f>
        <v>Door</v>
      </c>
      <c r="H67" t="s">
        <v>2062</v>
      </c>
      <c r="I67" t="s">
        <v>1800</v>
      </c>
      <c r="L67" s="398" t="s">
        <v>1785</v>
      </c>
    </row>
    <row r="68" spans="1:12" x14ac:dyDescent="0.35">
      <c r="A68" s="367" t="s">
        <v>349</v>
      </c>
      <c r="B68" s="367" t="s">
        <v>116</v>
      </c>
      <c r="C68" s="481" t="s">
        <v>88</v>
      </c>
      <c r="E68" t="s">
        <v>53</v>
      </c>
      <c r="F68" t="s">
        <v>306</v>
      </c>
      <c r="G68" t="str">
        <f>INDEX(AssetClass15[Class Description], MATCH(F68, AssetClass15[Asset Class], 0))</f>
        <v>Door</v>
      </c>
      <c r="H68" t="s">
        <v>2063</v>
      </c>
      <c r="I68" t="s">
        <v>1802</v>
      </c>
      <c r="L68" s="398" t="s">
        <v>1786</v>
      </c>
    </row>
    <row r="69" spans="1:12" x14ac:dyDescent="0.35">
      <c r="A69" s="367" t="s">
        <v>358</v>
      </c>
      <c r="B69" s="367" t="s">
        <v>117</v>
      </c>
      <c r="C69" s="481" t="s">
        <v>88</v>
      </c>
      <c r="E69" t="s">
        <v>53</v>
      </c>
      <c r="F69" t="s">
        <v>306</v>
      </c>
      <c r="G69" t="str">
        <f>INDEX(AssetClass15[Class Description], MATCH(F69, AssetClass15[Asset Class], 0))</f>
        <v>Door</v>
      </c>
      <c r="H69" t="s">
        <v>2064</v>
      </c>
      <c r="I69" t="s">
        <v>1797</v>
      </c>
      <c r="L69" s="397"/>
    </row>
    <row r="70" spans="1:12" x14ac:dyDescent="0.35">
      <c r="A70" s="367" t="s">
        <v>440</v>
      </c>
      <c r="B70" s="367" t="s">
        <v>241</v>
      </c>
      <c r="C70" s="481" t="s">
        <v>88</v>
      </c>
      <c r="E70" t="s">
        <v>53</v>
      </c>
      <c r="F70" t="s">
        <v>306</v>
      </c>
      <c r="G70" t="str">
        <f>INDEX(AssetClass15[Class Description], MATCH(F70, AssetClass15[Asset Class], 0))</f>
        <v>Door</v>
      </c>
      <c r="H70" t="s">
        <v>2065</v>
      </c>
      <c r="I70" t="s">
        <v>1798</v>
      </c>
      <c r="L70" s="397" t="s">
        <v>311</v>
      </c>
    </row>
    <row r="71" spans="1:12" x14ac:dyDescent="0.35">
      <c r="A71" s="367" t="s">
        <v>350</v>
      </c>
      <c r="B71" s="367" t="s">
        <v>118</v>
      </c>
      <c r="C71" s="481" t="s">
        <v>88</v>
      </c>
      <c r="E71" t="s">
        <v>53</v>
      </c>
      <c r="F71" t="s">
        <v>308</v>
      </c>
      <c r="G71" t="str">
        <f>INDEX(AssetClass15[Class Description], MATCH(F71, AssetClass15[Asset Class], 0))</f>
        <v>Door Air Curtain</v>
      </c>
      <c r="H71" t="s">
        <v>2066</v>
      </c>
      <c r="I71" t="s">
        <v>1803</v>
      </c>
      <c r="L71" s="398" t="s">
        <v>1770</v>
      </c>
    </row>
    <row r="72" spans="1:12" x14ac:dyDescent="0.35">
      <c r="A72" s="367" t="s">
        <v>351</v>
      </c>
      <c r="B72" s="367" t="s">
        <v>119</v>
      </c>
      <c r="C72" s="481" t="s">
        <v>88</v>
      </c>
      <c r="E72" t="s">
        <v>53</v>
      </c>
      <c r="F72" t="s">
        <v>308</v>
      </c>
      <c r="G72" t="str">
        <f>INDEX(AssetClass15[Class Description], MATCH(F72, AssetClass15[Asset Class], 0))</f>
        <v>Door Air Curtain</v>
      </c>
      <c r="H72" t="s">
        <v>2067</v>
      </c>
      <c r="I72" t="s">
        <v>1751</v>
      </c>
      <c r="L72" s="398" t="s">
        <v>1771</v>
      </c>
    </row>
    <row r="73" spans="1:12" x14ac:dyDescent="0.35">
      <c r="A73" s="367" t="s">
        <v>353</v>
      </c>
      <c r="B73" s="367" t="s">
        <v>120</v>
      </c>
      <c r="C73" s="481" t="s">
        <v>88</v>
      </c>
      <c r="E73" t="s">
        <v>53</v>
      </c>
      <c r="F73" t="s">
        <v>308</v>
      </c>
      <c r="G73" t="str">
        <f>INDEX(AssetClass15[Class Description], MATCH(F73, AssetClass15[Asset Class], 0))</f>
        <v>Door Air Curtain</v>
      </c>
      <c r="H73" t="s">
        <v>2068</v>
      </c>
      <c r="I73" t="s">
        <v>1752</v>
      </c>
      <c r="L73" s="398" t="s">
        <v>1772</v>
      </c>
    </row>
    <row r="74" spans="1:12" x14ac:dyDescent="0.35">
      <c r="A74" s="367" t="s">
        <v>354</v>
      </c>
      <c r="B74" s="367" t="s">
        <v>121</v>
      </c>
      <c r="C74" s="481" t="s">
        <v>88</v>
      </c>
      <c r="E74" t="s">
        <v>53</v>
      </c>
      <c r="F74" t="s">
        <v>308</v>
      </c>
      <c r="G74" t="str">
        <f>INDEX(AssetClass15[Class Description], MATCH(F74, AssetClass15[Asset Class], 0))</f>
        <v>Door Air Curtain</v>
      </c>
      <c r="H74" t="s">
        <v>2069</v>
      </c>
      <c r="I74" t="s">
        <v>1804</v>
      </c>
      <c r="L74" s="398" t="s">
        <v>1773</v>
      </c>
    </row>
    <row r="75" spans="1:12" x14ac:dyDescent="0.35">
      <c r="A75" s="367" t="s">
        <v>355</v>
      </c>
      <c r="B75" s="367" t="s">
        <v>122</v>
      </c>
      <c r="C75" s="481" t="s">
        <v>88</v>
      </c>
      <c r="E75" t="s">
        <v>53</v>
      </c>
      <c r="F75" t="s">
        <v>308</v>
      </c>
      <c r="G75" t="str">
        <f>INDEX(AssetClass15[Class Description], MATCH(F75, AssetClass15[Asset Class], 0))</f>
        <v>Door Air Curtain</v>
      </c>
      <c r="H75" t="s">
        <v>2070</v>
      </c>
      <c r="I75" t="s">
        <v>1753</v>
      </c>
      <c r="L75" s="397"/>
    </row>
    <row r="76" spans="1:12" x14ac:dyDescent="0.35">
      <c r="A76" s="367" t="s">
        <v>438</v>
      </c>
      <c r="B76" s="367" t="s">
        <v>242</v>
      </c>
      <c r="C76" s="481" t="s">
        <v>88</v>
      </c>
      <c r="E76" t="s">
        <v>53</v>
      </c>
      <c r="F76" t="s">
        <v>308</v>
      </c>
      <c r="G76" t="str">
        <f>INDEX(AssetClass15[Class Description], MATCH(F76, AssetClass15[Asset Class], 0))</f>
        <v>Door Air Curtain</v>
      </c>
      <c r="H76" t="s">
        <v>2071</v>
      </c>
      <c r="I76" t="s">
        <v>1805</v>
      </c>
      <c r="L76" s="397" t="s">
        <v>334</v>
      </c>
    </row>
    <row r="77" spans="1:12" x14ac:dyDescent="0.35">
      <c r="A77" s="368" t="s">
        <v>323</v>
      </c>
      <c r="B77" s="368" t="s">
        <v>143</v>
      </c>
      <c r="C77" s="481" t="s">
        <v>88</v>
      </c>
      <c r="E77" t="s">
        <v>53</v>
      </c>
      <c r="F77" t="s">
        <v>445</v>
      </c>
      <c r="G77" t="str">
        <f>INDEX(AssetClass15[Class Description], MATCH(F77, AssetClass15[Asset Class], 0))</f>
        <v>Drainage Catch basin</v>
      </c>
      <c r="H77" t="s">
        <v>2072</v>
      </c>
      <c r="I77" t="s">
        <v>1798</v>
      </c>
      <c r="L77" s="398" t="s">
        <v>1774</v>
      </c>
    </row>
    <row r="78" spans="1:12" x14ac:dyDescent="0.35">
      <c r="A78" s="367" t="s">
        <v>318</v>
      </c>
      <c r="B78" s="367" t="s">
        <v>112</v>
      </c>
      <c r="C78" s="481" t="s">
        <v>88</v>
      </c>
      <c r="E78" t="s">
        <v>53</v>
      </c>
      <c r="F78" t="s">
        <v>445</v>
      </c>
      <c r="G78" t="str">
        <f>INDEX(AssetClass15[Class Description], MATCH(F78, AssetClass15[Asset Class], 0))</f>
        <v>Drainage Catch basin</v>
      </c>
      <c r="H78" t="s">
        <v>2073</v>
      </c>
      <c r="I78" t="s">
        <v>1800</v>
      </c>
      <c r="L78" s="398" t="s">
        <v>1775</v>
      </c>
    </row>
    <row r="79" spans="1:12" x14ac:dyDescent="0.35">
      <c r="A79" s="367" t="s">
        <v>319</v>
      </c>
      <c r="B79" s="367" t="s">
        <v>111</v>
      </c>
      <c r="C79" s="481" t="s">
        <v>88</v>
      </c>
      <c r="E79" t="s">
        <v>53</v>
      </c>
      <c r="F79" t="s">
        <v>346</v>
      </c>
      <c r="G79" t="str">
        <f>INDEX(AssetClass15[Class Description], MATCH(F79, AssetClass15[Asset Class], 0))</f>
        <v>Draw - Out Breaker</v>
      </c>
      <c r="H79" t="s">
        <v>2074</v>
      </c>
      <c r="I79" t="s">
        <v>1806</v>
      </c>
      <c r="L79" s="398" t="s">
        <v>1776</v>
      </c>
    </row>
    <row r="80" spans="1:12" x14ac:dyDescent="0.35">
      <c r="A80" s="367" t="s">
        <v>471</v>
      </c>
      <c r="B80" s="367" t="s">
        <v>277</v>
      </c>
      <c r="C80" s="481" t="s">
        <v>88</v>
      </c>
      <c r="E80" t="s">
        <v>53</v>
      </c>
      <c r="F80" t="s">
        <v>346</v>
      </c>
      <c r="G80" t="str">
        <f>INDEX(AssetClass15[Class Description], MATCH(F80, AssetClass15[Asset Class], 0))</f>
        <v>Draw - Out Breaker</v>
      </c>
      <c r="H80" t="s">
        <v>2075</v>
      </c>
      <c r="I80" t="s">
        <v>1807</v>
      </c>
      <c r="L80" s="398" t="s">
        <v>1777</v>
      </c>
    </row>
    <row r="81" spans="1:12" x14ac:dyDescent="0.35">
      <c r="A81" s="367" t="s">
        <v>301</v>
      </c>
      <c r="B81" s="367" t="s">
        <v>95</v>
      </c>
      <c r="C81" s="481" t="s">
        <v>88</v>
      </c>
      <c r="E81" t="s">
        <v>53</v>
      </c>
      <c r="F81" t="s">
        <v>346</v>
      </c>
      <c r="G81" t="str">
        <f>INDEX(AssetClass15[Class Description], MATCH(F81, AssetClass15[Asset Class], 0))</f>
        <v>Draw - Out Breaker</v>
      </c>
      <c r="H81" t="s">
        <v>2076</v>
      </c>
      <c r="I81" t="s">
        <v>1808</v>
      </c>
      <c r="L81" s="398" t="s">
        <v>1778</v>
      </c>
    </row>
    <row r="82" spans="1:12" x14ac:dyDescent="0.35">
      <c r="A82" s="367" t="s">
        <v>371</v>
      </c>
      <c r="B82" s="367" t="s">
        <v>181</v>
      </c>
      <c r="C82" s="481" t="s">
        <v>88</v>
      </c>
      <c r="E82" t="s">
        <v>53</v>
      </c>
      <c r="F82" t="s">
        <v>365</v>
      </c>
      <c r="G82" t="str">
        <f>INDEX(AssetClass15[Class Description], MATCH(F82, AssetClass15[Asset Class], 0))</f>
        <v>Dryer - Air Compressor</v>
      </c>
      <c r="H82" t="s">
        <v>2077</v>
      </c>
      <c r="I82" t="s">
        <v>1810</v>
      </c>
      <c r="L82" s="398" t="s">
        <v>1779</v>
      </c>
    </row>
    <row r="83" spans="1:12" x14ac:dyDescent="0.35">
      <c r="A83" t="s">
        <v>1718</v>
      </c>
      <c r="B83" t="s">
        <v>1719</v>
      </c>
      <c r="C83" s="481" t="s">
        <v>88</v>
      </c>
      <c r="E83" t="s">
        <v>53</v>
      </c>
      <c r="F83" t="s">
        <v>365</v>
      </c>
      <c r="G83" t="str">
        <f>INDEX(AssetClass15[Class Description], MATCH(F83, AssetClass15[Asset Class], 0))</f>
        <v>Dryer - Air Compressor</v>
      </c>
      <c r="H83" t="s">
        <v>2078</v>
      </c>
      <c r="I83" t="s">
        <v>1809</v>
      </c>
      <c r="L83" s="398" t="s">
        <v>1780</v>
      </c>
    </row>
    <row r="84" spans="1:12" x14ac:dyDescent="0.35">
      <c r="A84" s="355" t="s">
        <v>1720</v>
      </c>
      <c r="B84" s="479" t="s">
        <v>1721</v>
      </c>
      <c r="C84" s="481" t="s">
        <v>88</v>
      </c>
      <c r="E84" t="s">
        <v>53</v>
      </c>
      <c r="F84" t="s">
        <v>487</v>
      </c>
      <c r="G84" t="str">
        <f>INDEX(AssetClass15[Class Description], MATCH(F84, AssetClass15[Asset Class], 0))</f>
        <v>Diesel Storage Tank</v>
      </c>
      <c r="H84" t="s">
        <v>2079</v>
      </c>
      <c r="I84" t="s">
        <v>1795</v>
      </c>
      <c r="L84" s="398" t="s">
        <v>1781</v>
      </c>
    </row>
    <row r="85" spans="1:12" x14ac:dyDescent="0.35">
      <c r="A85" s="355" t="s">
        <v>1722</v>
      </c>
      <c r="B85" s="355" t="s">
        <v>1723</v>
      </c>
      <c r="C85" s="481" t="s">
        <v>88</v>
      </c>
      <c r="E85" t="s">
        <v>53</v>
      </c>
      <c r="F85" t="s">
        <v>487</v>
      </c>
      <c r="G85" t="str">
        <f>INDEX(AssetClass15[Class Description], MATCH(F85, AssetClass15[Asset Class], 0))</f>
        <v>Diesel Storage Tank</v>
      </c>
      <c r="H85" t="s">
        <v>2080</v>
      </c>
      <c r="I85" t="s">
        <v>1796</v>
      </c>
      <c r="L85" s="398" t="s">
        <v>1782</v>
      </c>
    </row>
    <row r="86" spans="1:12" x14ac:dyDescent="0.35">
      <c r="A86" s="367" t="s">
        <v>469</v>
      </c>
      <c r="B86" s="367" t="s">
        <v>274</v>
      </c>
      <c r="C86" s="481" t="s">
        <v>88</v>
      </c>
      <c r="E86" t="s">
        <v>53</v>
      </c>
      <c r="F86" t="s">
        <v>1715</v>
      </c>
      <c r="G86" t="str">
        <f>INDEX(AssetClass15[Class Description], MATCH(F86, AssetClass15[Asset Class], 0))</f>
        <v>Duct Heater</v>
      </c>
      <c r="H86" t="s">
        <v>2081</v>
      </c>
      <c r="I86" t="s">
        <v>1749</v>
      </c>
      <c r="L86" s="398" t="s">
        <v>1783</v>
      </c>
    </row>
    <row r="87" spans="1:12" x14ac:dyDescent="0.35">
      <c r="A87" s="355" t="s">
        <v>1724</v>
      </c>
      <c r="B87" s="355" t="s">
        <v>1725</v>
      </c>
      <c r="C87" s="481" t="s">
        <v>88</v>
      </c>
      <c r="E87" t="s">
        <v>53</v>
      </c>
      <c r="F87" t="s">
        <v>1715</v>
      </c>
      <c r="G87" t="str">
        <f>INDEX(AssetClass15[Class Description], MATCH(F87, AssetClass15[Asset Class], 0))</f>
        <v>Duct Heater</v>
      </c>
      <c r="H87" t="s">
        <v>2082</v>
      </c>
      <c r="I87" t="s">
        <v>1811</v>
      </c>
      <c r="L87" s="398" t="s">
        <v>1784</v>
      </c>
    </row>
    <row r="88" spans="1:12" x14ac:dyDescent="0.35">
      <c r="A88" s="367" t="s">
        <v>433</v>
      </c>
      <c r="B88" s="367" t="s">
        <v>223</v>
      </c>
      <c r="C88" s="481" t="s">
        <v>88</v>
      </c>
      <c r="E88" t="s">
        <v>53</v>
      </c>
      <c r="F88" t="s">
        <v>1715</v>
      </c>
      <c r="G88" t="str">
        <f>INDEX(AssetClass15[Class Description], MATCH(F88, AssetClass15[Asset Class], 0))</f>
        <v>Duct Heater</v>
      </c>
      <c r="H88" t="s">
        <v>2083</v>
      </c>
      <c r="I88" t="s">
        <v>1751</v>
      </c>
      <c r="L88" s="397"/>
    </row>
    <row r="89" spans="1:12" x14ac:dyDescent="0.35">
      <c r="A89" s="369" t="s">
        <v>493</v>
      </c>
      <c r="B89" s="367" t="s">
        <v>237</v>
      </c>
      <c r="C89" s="481" t="s">
        <v>88</v>
      </c>
      <c r="E89" t="s">
        <v>53</v>
      </c>
      <c r="F89" t="s">
        <v>1715</v>
      </c>
      <c r="G89" t="str">
        <f>INDEX(AssetClass15[Class Description], MATCH(F89, AssetClass15[Asset Class], 0))</f>
        <v>Duct Heater</v>
      </c>
      <c r="H89" t="s">
        <v>2084</v>
      </c>
      <c r="I89" t="s">
        <v>1752</v>
      </c>
      <c r="L89" s="397" t="s">
        <v>399</v>
      </c>
    </row>
    <row r="90" spans="1:12" x14ac:dyDescent="0.35">
      <c r="A90" s="367" t="s">
        <v>406</v>
      </c>
      <c r="B90" s="367" t="s">
        <v>128</v>
      </c>
      <c r="C90" s="481" t="s">
        <v>88</v>
      </c>
      <c r="E90" t="s">
        <v>53</v>
      </c>
      <c r="F90" t="s">
        <v>1715</v>
      </c>
      <c r="G90" t="str">
        <f>INDEX(AssetClass15[Class Description], MATCH(F90, AssetClass15[Asset Class], 0))</f>
        <v>Duct Heater</v>
      </c>
      <c r="H90" t="s">
        <v>2085</v>
      </c>
      <c r="I90" t="s">
        <v>1753</v>
      </c>
      <c r="L90" s="398" t="s">
        <v>1787</v>
      </c>
    </row>
    <row r="91" spans="1:12" x14ac:dyDescent="0.35">
      <c r="A91" s="367" t="s">
        <v>464</v>
      </c>
      <c r="B91" s="367" t="s">
        <v>267</v>
      </c>
      <c r="C91" s="481" t="s">
        <v>88</v>
      </c>
      <c r="E91" t="s">
        <v>53</v>
      </c>
      <c r="F91" t="s">
        <v>1715</v>
      </c>
      <c r="G91" t="str">
        <f>INDEX(AssetClass15[Class Description], MATCH(F91, AssetClass15[Asset Class], 0))</f>
        <v>Duct Heater</v>
      </c>
      <c r="H91" t="s">
        <v>2086</v>
      </c>
      <c r="I91" t="s">
        <v>1805</v>
      </c>
      <c r="L91" s="398" t="s">
        <v>1788</v>
      </c>
    </row>
    <row r="92" spans="1:12" x14ac:dyDescent="0.35">
      <c r="A92" s="367" t="s">
        <v>315</v>
      </c>
      <c r="B92" s="367" t="s">
        <v>100</v>
      </c>
      <c r="C92" s="481" t="s">
        <v>88</v>
      </c>
      <c r="E92" t="s">
        <v>53</v>
      </c>
      <c r="F92" t="s">
        <v>344</v>
      </c>
      <c r="G92" t="str">
        <f>INDEX(AssetClass15[Class Description], MATCH(F92, AssetClass15[Asset Class], 0))</f>
        <v>Electric Heat Trace System</v>
      </c>
      <c r="H92" t="s">
        <v>2087</v>
      </c>
      <c r="I92" t="s">
        <v>1812</v>
      </c>
      <c r="L92" s="398" t="s">
        <v>1789</v>
      </c>
    </row>
    <row r="93" spans="1:12" x14ac:dyDescent="0.35">
      <c r="A93" s="367" t="s">
        <v>337</v>
      </c>
      <c r="B93" s="367" t="s">
        <v>155</v>
      </c>
      <c r="C93" s="481" t="s">
        <v>88</v>
      </c>
      <c r="E93" t="s">
        <v>53</v>
      </c>
      <c r="F93" t="s">
        <v>344</v>
      </c>
      <c r="G93" t="str">
        <f>INDEX(AssetClass15[Class Description], MATCH(F93, AssetClass15[Asset Class], 0))</f>
        <v>Electric Heat Trace System</v>
      </c>
      <c r="H93" t="s">
        <v>2088</v>
      </c>
      <c r="I93" t="s">
        <v>1813</v>
      </c>
      <c r="L93" s="397"/>
    </row>
    <row r="94" spans="1:12" x14ac:dyDescent="0.35">
      <c r="A94" s="367" t="s">
        <v>314</v>
      </c>
      <c r="B94" s="367" t="s">
        <v>96</v>
      </c>
      <c r="C94" s="481" t="s">
        <v>88</v>
      </c>
      <c r="E94" t="s">
        <v>53</v>
      </c>
      <c r="F94" t="s">
        <v>401</v>
      </c>
      <c r="G94" t="str">
        <f>INDEX(AssetClass15[Class Description], MATCH(F94, AssetClass15[Asset Class], 0))</f>
        <v>Elevator</v>
      </c>
      <c r="H94" t="s">
        <v>2089</v>
      </c>
      <c r="I94" t="s">
        <v>1814</v>
      </c>
      <c r="L94" s="397" t="s">
        <v>400</v>
      </c>
    </row>
    <row r="95" spans="1:12" x14ac:dyDescent="0.35">
      <c r="A95" s="367" t="s">
        <v>383</v>
      </c>
      <c r="B95" s="367" t="s">
        <v>188</v>
      </c>
      <c r="C95" s="481" t="s">
        <v>88</v>
      </c>
      <c r="E95" t="s">
        <v>53</v>
      </c>
      <c r="F95" t="s">
        <v>401</v>
      </c>
      <c r="G95" t="str">
        <f>INDEX(AssetClass15[Class Description], MATCH(F95, AssetClass15[Asset Class], 0))</f>
        <v>Elevator</v>
      </c>
      <c r="H95" t="s">
        <v>2090</v>
      </c>
      <c r="I95" t="s">
        <v>1815</v>
      </c>
      <c r="L95" s="398" t="s">
        <v>1790</v>
      </c>
    </row>
    <row r="96" spans="1:12" x14ac:dyDescent="0.35">
      <c r="A96" s="368" t="s">
        <v>380</v>
      </c>
      <c r="B96" s="368" t="s">
        <v>187</v>
      </c>
      <c r="C96" s="481" t="s">
        <v>88</v>
      </c>
      <c r="E96" t="s">
        <v>53</v>
      </c>
      <c r="F96" t="s">
        <v>461</v>
      </c>
      <c r="G96" t="str">
        <f>INDEX(AssetClass15[Class Description], MATCH(F96, AssetClass15[Asset Class], 0))</f>
        <v>Emergency Generator</v>
      </c>
      <c r="H96" t="s">
        <v>2091</v>
      </c>
      <c r="I96" t="s">
        <v>1816</v>
      </c>
      <c r="L96" s="398" t="s">
        <v>1791</v>
      </c>
    </row>
    <row r="97" spans="1:12" x14ac:dyDescent="0.35">
      <c r="A97" s="367" t="s">
        <v>343</v>
      </c>
      <c r="B97" s="367" t="s">
        <v>156</v>
      </c>
      <c r="C97" s="481" t="s">
        <v>88</v>
      </c>
      <c r="E97" t="s">
        <v>53</v>
      </c>
      <c r="F97" t="s">
        <v>461</v>
      </c>
      <c r="G97" t="str">
        <f>INDEX(AssetClass15[Class Description], MATCH(F97, AssetClass15[Asset Class], 0))</f>
        <v>Emergency Generator</v>
      </c>
      <c r="H97" t="s">
        <v>2092</v>
      </c>
      <c r="I97" t="s">
        <v>1817</v>
      </c>
      <c r="L97" s="397"/>
    </row>
    <row r="98" spans="1:12" x14ac:dyDescent="0.35">
      <c r="A98" s="367" t="s">
        <v>368</v>
      </c>
      <c r="B98" s="367" t="s">
        <v>182</v>
      </c>
      <c r="C98" s="481" t="s">
        <v>88</v>
      </c>
      <c r="E98" t="s">
        <v>53</v>
      </c>
      <c r="F98" t="s">
        <v>461</v>
      </c>
      <c r="G98" t="str">
        <f>INDEX(AssetClass15[Class Description], MATCH(F98, AssetClass15[Asset Class], 0))</f>
        <v>Emergency Generator</v>
      </c>
      <c r="H98" t="s">
        <v>2093</v>
      </c>
      <c r="I98" t="s">
        <v>1818</v>
      </c>
      <c r="L98" s="397" t="s">
        <v>373</v>
      </c>
    </row>
    <row r="99" spans="1:12" x14ac:dyDescent="0.35">
      <c r="A99" s="367" t="s">
        <v>375</v>
      </c>
      <c r="B99" s="367" t="s">
        <v>183</v>
      </c>
      <c r="C99" s="481" t="s">
        <v>88</v>
      </c>
      <c r="E99" t="s">
        <v>53</v>
      </c>
      <c r="F99" t="s">
        <v>461</v>
      </c>
      <c r="G99" t="str">
        <f>INDEX(AssetClass15[Class Description], MATCH(F99, AssetClass15[Asset Class], 0))</f>
        <v>Emergency Generator</v>
      </c>
      <c r="H99" t="s">
        <v>2094</v>
      </c>
      <c r="I99" t="s">
        <v>1819</v>
      </c>
      <c r="L99" s="398" t="s">
        <v>1792</v>
      </c>
    </row>
    <row r="100" spans="1:12" x14ac:dyDescent="0.35">
      <c r="A100" s="367" t="s">
        <v>388</v>
      </c>
      <c r="B100" s="367" t="s">
        <v>195</v>
      </c>
      <c r="C100" s="481" t="s">
        <v>88</v>
      </c>
      <c r="E100" t="s">
        <v>53</v>
      </c>
      <c r="F100" t="s">
        <v>370</v>
      </c>
      <c r="G100" t="str">
        <f>INDEX(AssetClass15[Class Description], MATCH(F100, AssetClass15[Asset Class], 0))</f>
        <v>Fan</v>
      </c>
      <c r="H100" t="s">
        <v>2095</v>
      </c>
      <c r="I100" t="s">
        <v>1825</v>
      </c>
      <c r="L100" s="398" t="s">
        <v>1793</v>
      </c>
    </row>
    <row r="101" spans="1:12" x14ac:dyDescent="0.35">
      <c r="A101" s="367" t="s">
        <v>372</v>
      </c>
      <c r="B101" s="367" t="s">
        <v>184</v>
      </c>
      <c r="C101" s="481" t="s">
        <v>88</v>
      </c>
      <c r="E101" t="s">
        <v>53</v>
      </c>
      <c r="F101" t="s">
        <v>370</v>
      </c>
      <c r="G101" t="str">
        <f>INDEX(AssetClass15[Class Description], MATCH(F101, AssetClass15[Asset Class], 0))</f>
        <v>Fan</v>
      </c>
      <c r="H101" t="s">
        <v>2096</v>
      </c>
      <c r="I101" t="s">
        <v>1826</v>
      </c>
      <c r="L101" s="398" t="s">
        <v>1794</v>
      </c>
    </row>
    <row r="102" spans="1:12" x14ac:dyDescent="0.35">
      <c r="A102" s="355" t="s">
        <v>1726</v>
      </c>
      <c r="B102" s="479" t="s">
        <v>1727</v>
      </c>
      <c r="C102" s="481" t="s">
        <v>88</v>
      </c>
      <c r="E102" t="s">
        <v>53</v>
      </c>
      <c r="F102" t="s">
        <v>370</v>
      </c>
      <c r="G102" t="str">
        <f>INDEX(AssetClass15[Class Description], MATCH(F102, AssetClass15[Asset Class], 0))</f>
        <v>Fan</v>
      </c>
      <c r="H102" t="s">
        <v>2097</v>
      </c>
      <c r="I102" t="s">
        <v>1827</v>
      </c>
      <c r="L102" s="397"/>
    </row>
    <row r="103" spans="1:12" x14ac:dyDescent="0.35">
      <c r="A103" s="367" t="s">
        <v>415</v>
      </c>
      <c r="B103" s="367" t="s">
        <v>129</v>
      </c>
      <c r="C103" s="481" t="s">
        <v>88</v>
      </c>
      <c r="E103" t="s">
        <v>53</v>
      </c>
      <c r="F103" t="s">
        <v>471</v>
      </c>
      <c r="G103" t="str">
        <f>INDEX(AssetClass15[Class Description], MATCH(F103, AssetClass15[Asset Class], 0))</f>
        <v>Flag Pole</v>
      </c>
      <c r="H103" t="s">
        <v>2098</v>
      </c>
      <c r="I103" t="s">
        <v>1852</v>
      </c>
      <c r="L103" s="397" t="s">
        <v>306</v>
      </c>
    </row>
    <row r="104" spans="1:12" x14ac:dyDescent="0.35">
      <c r="A104" s="367" t="s">
        <v>395</v>
      </c>
      <c r="B104" s="367" t="s">
        <v>196</v>
      </c>
      <c r="C104" s="481" t="s">
        <v>88</v>
      </c>
      <c r="E104" t="s">
        <v>53</v>
      </c>
      <c r="F104" t="s">
        <v>471</v>
      </c>
      <c r="G104" t="str">
        <f>INDEX(AssetClass15[Class Description], MATCH(F104, AssetClass15[Asset Class], 0))</f>
        <v>Flag Pole</v>
      </c>
      <c r="H104" t="s">
        <v>2099</v>
      </c>
      <c r="I104" t="s">
        <v>1768</v>
      </c>
      <c r="L104" s="398" t="s">
        <v>1797</v>
      </c>
    </row>
    <row r="105" spans="1:12" x14ac:dyDescent="0.35">
      <c r="A105" s="367" t="s">
        <v>402</v>
      </c>
      <c r="B105" s="367" t="s">
        <v>209</v>
      </c>
      <c r="C105" s="481" t="s">
        <v>88</v>
      </c>
      <c r="E105" t="s">
        <v>53</v>
      </c>
      <c r="F105" t="s">
        <v>471</v>
      </c>
      <c r="G105" t="str">
        <f>INDEX(AssetClass15[Class Description], MATCH(F105, AssetClass15[Asset Class], 0))</f>
        <v>Flag Pole</v>
      </c>
      <c r="H105" t="s">
        <v>2100</v>
      </c>
      <c r="I105" t="s">
        <v>1853</v>
      </c>
      <c r="L105" s="398" t="s">
        <v>1798</v>
      </c>
    </row>
    <row r="106" spans="1:12" x14ac:dyDescent="0.35">
      <c r="A106" s="367" t="s">
        <v>409</v>
      </c>
      <c r="B106" s="367" t="s">
        <v>130</v>
      </c>
      <c r="C106" s="481" t="s">
        <v>88</v>
      </c>
      <c r="E106" t="s">
        <v>53</v>
      </c>
      <c r="F106" t="s">
        <v>471</v>
      </c>
      <c r="G106" t="str">
        <f>INDEX(AssetClass15[Class Description], MATCH(F106, AssetClass15[Asset Class], 0))</f>
        <v>Flag Pole</v>
      </c>
      <c r="H106" t="s">
        <v>2101</v>
      </c>
      <c r="I106" t="s">
        <v>1833</v>
      </c>
      <c r="L106" s="398" t="s">
        <v>1799</v>
      </c>
    </row>
    <row r="107" spans="1:12" x14ac:dyDescent="0.35">
      <c r="A107" s="367" t="s">
        <v>313</v>
      </c>
      <c r="B107" s="367" t="s">
        <v>106</v>
      </c>
      <c r="C107" s="481" t="s">
        <v>88</v>
      </c>
      <c r="E107" t="s">
        <v>53</v>
      </c>
      <c r="F107" t="s">
        <v>324</v>
      </c>
      <c r="G107" t="str">
        <f>INDEX(AssetClass15[Class Description], MATCH(F107, AssetClass15[Asset Class], 0))</f>
        <v>Fall Arrest System</v>
      </c>
      <c r="H107" t="s">
        <v>2102</v>
      </c>
      <c r="I107" t="s">
        <v>1820</v>
      </c>
      <c r="L107" s="398" t="s">
        <v>1800</v>
      </c>
    </row>
    <row r="108" spans="1:12" x14ac:dyDescent="0.35">
      <c r="A108" s="367" t="s">
        <v>393</v>
      </c>
      <c r="B108" s="367" t="s">
        <v>197</v>
      </c>
      <c r="C108" s="481" t="s">
        <v>88</v>
      </c>
      <c r="E108" t="s">
        <v>53</v>
      </c>
      <c r="F108" t="s">
        <v>324</v>
      </c>
      <c r="G108" t="str">
        <f>INDEX(AssetClass15[Class Description], MATCH(F108, AssetClass15[Asset Class], 0))</f>
        <v>Fall Arrest System</v>
      </c>
      <c r="H108" t="s">
        <v>2103</v>
      </c>
      <c r="I108" t="s">
        <v>1821</v>
      </c>
      <c r="L108" s="398" t="s">
        <v>1801</v>
      </c>
    </row>
    <row r="109" spans="1:12" x14ac:dyDescent="0.35">
      <c r="A109" s="367" t="s">
        <v>455</v>
      </c>
      <c r="B109" s="367" t="s">
        <v>259</v>
      </c>
      <c r="C109" s="481" t="s">
        <v>88</v>
      </c>
      <c r="E109" t="s">
        <v>53</v>
      </c>
      <c r="F109" t="s">
        <v>324</v>
      </c>
      <c r="G109" t="str">
        <f>INDEX(AssetClass15[Class Description], MATCH(F109, AssetClass15[Asset Class], 0))</f>
        <v>Fall Arrest System</v>
      </c>
      <c r="H109" t="s">
        <v>2104</v>
      </c>
      <c r="I109" t="s">
        <v>1822</v>
      </c>
      <c r="L109" s="398" t="s">
        <v>1802</v>
      </c>
    </row>
    <row r="110" spans="1:12" x14ac:dyDescent="0.35">
      <c r="A110" s="367" t="s">
        <v>418</v>
      </c>
      <c r="B110" s="367" t="s">
        <v>131</v>
      </c>
      <c r="C110" s="481" t="s">
        <v>88</v>
      </c>
      <c r="E110" t="s">
        <v>53</v>
      </c>
      <c r="F110" t="s">
        <v>324</v>
      </c>
      <c r="G110" t="str">
        <f>INDEX(AssetClass15[Class Description], MATCH(F110, AssetClass15[Asset Class], 0))</f>
        <v>Fall Arrest System</v>
      </c>
      <c r="H110" t="s">
        <v>2105</v>
      </c>
      <c r="I110" t="s">
        <v>1823</v>
      </c>
      <c r="L110" s="397"/>
    </row>
    <row r="111" spans="1:12" x14ac:dyDescent="0.35">
      <c r="A111" s="367" t="s">
        <v>459</v>
      </c>
      <c r="B111" s="367" t="s">
        <v>263</v>
      </c>
      <c r="C111" s="481" t="s">
        <v>88</v>
      </c>
      <c r="E111" t="s">
        <v>53</v>
      </c>
      <c r="F111" t="s">
        <v>324</v>
      </c>
      <c r="G111" t="str">
        <f>INDEX(AssetClass15[Class Description], MATCH(F111, AssetClass15[Asset Class], 0))</f>
        <v>Fall Arrest System</v>
      </c>
      <c r="H111" t="s">
        <v>2106</v>
      </c>
      <c r="I111" t="s">
        <v>1824</v>
      </c>
      <c r="L111" s="397" t="s">
        <v>308</v>
      </c>
    </row>
    <row r="112" spans="1:12" x14ac:dyDescent="0.35">
      <c r="A112" s="367" t="s">
        <v>340</v>
      </c>
      <c r="B112" s="367" t="s">
        <v>157</v>
      </c>
      <c r="C112" s="481" t="s">
        <v>88</v>
      </c>
      <c r="E112" t="s">
        <v>53</v>
      </c>
      <c r="F112" t="s">
        <v>371</v>
      </c>
      <c r="G112" t="str">
        <f>INDEX(AssetClass15[Class Description], MATCH(F112, AssetClass15[Asset Class], 0))</f>
        <v>Floor Heating/ Snow Melting System</v>
      </c>
      <c r="H112" t="s">
        <v>2107</v>
      </c>
      <c r="I112" t="s">
        <v>1859</v>
      </c>
      <c r="L112" s="398" t="s">
        <v>1803</v>
      </c>
    </row>
    <row r="113" spans="1:12" x14ac:dyDescent="0.35">
      <c r="A113" s="367" t="s">
        <v>333</v>
      </c>
      <c r="B113" s="367" t="s">
        <v>158</v>
      </c>
      <c r="C113" s="481" t="s">
        <v>88</v>
      </c>
      <c r="E113" t="s">
        <v>53</v>
      </c>
      <c r="F113" t="s">
        <v>371</v>
      </c>
      <c r="G113" t="str">
        <f>INDEX(AssetClass15[Class Description], MATCH(F113, AssetClass15[Asset Class], 0))</f>
        <v>Floor Heating/ Snow Melting System</v>
      </c>
      <c r="H113" t="s">
        <v>2108</v>
      </c>
      <c r="I113" t="s">
        <v>1860</v>
      </c>
      <c r="L113" s="398" t="s">
        <v>1751</v>
      </c>
    </row>
    <row r="114" spans="1:12" x14ac:dyDescent="0.35">
      <c r="A114" s="367" t="s">
        <v>465</v>
      </c>
      <c r="B114" s="367" t="s">
        <v>268</v>
      </c>
      <c r="C114" s="481" t="s">
        <v>88</v>
      </c>
      <c r="E114" t="s">
        <v>53</v>
      </c>
      <c r="F114" t="s">
        <v>1720</v>
      </c>
      <c r="G114" t="str">
        <f>INDEX(AssetClass15[Class Description], MATCH(F114, AssetClass15[Asset Class], 0))</f>
        <v>Fuel Relief/Stop Tank</v>
      </c>
      <c r="H114" t="s">
        <v>2109</v>
      </c>
      <c r="I114" t="s">
        <v>1795</v>
      </c>
      <c r="L114" s="398" t="s">
        <v>1752</v>
      </c>
    </row>
    <row r="115" spans="1:12" x14ac:dyDescent="0.35">
      <c r="A115" s="367" t="s">
        <v>403</v>
      </c>
      <c r="B115" s="367" t="s">
        <v>210</v>
      </c>
      <c r="C115" s="481" t="s">
        <v>88</v>
      </c>
      <c r="E115" t="s">
        <v>53</v>
      </c>
      <c r="F115" t="s">
        <v>1720</v>
      </c>
      <c r="G115" t="str">
        <f>INDEX(AssetClass15[Class Description], MATCH(F115, AssetClass15[Asset Class], 0))</f>
        <v>Fuel Relief/Stop Tank</v>
      </c>
      <c r="H115" t="s">
        <v>2110</v>
      </c>
      <c r="I115" t="s">
        <v>1796</v>
      </c>
      <c r="L115" s="398" t="s">
        <v>1804</v>
      </c>
    </row>
    <row r="116" spans="1:12" x14ac:dyDescent="0.35">
      <c r="A116" t="s">
        <v>1728</v>
      </c>
      <c r="B116" t="s">
        <v>1729</v>
      </c>
      <c r="C116" s="481" t="s">
        <v>88</v>
      </c>
      <c r="E116" t="s">
        <v>53</v>
      </c>
      <c r="F116" t="s">
        <v>301</v>
      </c>
      <c r="G116" t="str">
        <f>INDEX(AssetClass15[Class Description], MATCH(F116, AssetClass15[Asset Class], 0))</f>
        <v>Flat Roof</v>
      </c>
      <c r="H116" t="s">
        <v>2111</v>
      </c>
      <c r="I116" t="s">
        <v>1854</v>
      </c>
      <c r="L116" s="398" t="s">
        <v>1753</v>
      </c>
    </row>
    <row r="117" spans="1:12" x14ac:dyDescent="0.35">
      <c r="A117" s="367" t="s">
        <v>331</v>
      </c>
      <c r="B117" s="367" t="s">
        <v>159</v>
      </c>
      <c r="C117" s="481" t="s">
        <v>88</v>
      </c>
      <c r="E117" t="s">
        <v>53</v>
      </c>
      <c r="F117" t="s">
        <v>301</v>
      </c>
      <c r="G117" t="str">
        <f>INDEX(AssetClass15[Class Description], MATCH(F117, AssetClass15[Asset Class], 0))</f>
        <v>Flat Roof</v>
      </c>
      <c r="H117" t="s">
        <v>2112</v>
      </c>
      <c r="I117" t="s">
        <v>1855</v>
      </c>
      <c r="L117" s="398" t="s">
        <v>1805</v>
      </c>
    </row>
    <row r="118" spans="1:12" x14ac:dyDescent="0.35">
      <c r="A118" s="367" t="s">
        <v>444</v>
      </c>
      <c r="B118" s="367" t="s">
        <v>247</v>
      </c>
      <c r="C118" s="481" t="s">
        <v>88</v>
      </c>
      <c r="E118" t="s">
        <v>53</v>
      </c>
      <c r="F118" t="s">
        <v>301</v>
      </c>
      <c r="G118" t="str">
        <f>INDEX(AssetClass15[Class Description], MATCH(F118, AssetClass15[Asset Class], 0))</f>
        <v>Flat Roof</v>
      </c>
      <c r="H118" t="s">
        <v>2113</v>
      </c>
      <c r="I118" t="s">
        <v>1856</v>
      </c>
      <c r="L118" s="397"/>
    </row>
    <row r="119" spans="1:12" x14ac:dyDescent="0.35">
      <c r="A119" s="367" t="s">
        <v>1730</v>
      </c>
      <c r="B119" s="367" t="s">
        <v>160</v>
      </c>
      <c r="C119" s="481" t="s">
        <v>88</v>
      </c>
      <c r="E119" t="s">
        <v>53</v>
      </c>
      <c r="F119" t="s">
        <v>301</v>
      </c>
      <c r="G119" t="str">
        <f>INDEX(AssetClass15[Class Description], MATCH(F119, AssetClass15[Asset Class], 0))</f>
        <v>Flat Roof</v>
      </c>
      <c r="H119" t="s">
        <v>2114</v>
      </c>
      <c r="I119" t="s">
        <v>1857</v>
      </c>
      <c r="L119" s="397" t="s">
        <v>445</v>
      </c>
    </row>
    <row r="120" spans="1:12" x14ac:dyDescent="0.35">
      <c r="A120" s="367" t="s">
        <v>413</v>
      </c>
      <c r="B120" s="367" t="s">
        <v>132</v>
      </c>
      <c r="C120" s="481" t="s">
        <v>88</v>
      </c>
      <c r="E120" t="s">
        <v>53</v>
      </c>
      <c r="F120" t="s">
        <v>301</v>
      </c>
      <c r="G120" t="str">
        <f>INDEX(AssetClass15[Class Description], MATCH(F120, AssetClass15[Asset Class], 0))</f>
        <v>Flat Roof</v>
      </c>
      <c r="H120" t="s">
        <v>2115</v>
      </c>
      <c r="I120" t="s">
        <v>1858</v>
      </c>
      <c r="L120" s="398" t="s">
        <v>1798</v>
      </c>
    </row>
    <row r="121" spans="1:12" x14ac:dyDescent="0.35">
      <c r="A121" s="367" t="s">
        <v>416</v>
      </c>
      <c r="B121" s="367" t="s">
        <v>133</v>
      </c>
      <c r="C121" s="481" t="s">
        <v>88</v>
      </c>
      <c r="E121" t="s">
        <v>53</v>
      </c>
      <c r="F121" t="s">
        <v>468</v>
      </c>
      <c r="G121" t="str">
        <f>INDEX(AssetClass15[Class Description], MATCH(F121, AssetClass15[Asset Class], 0))</f>
        <v>Fence</v>
      </c>
      <c r="H121" t="s">
        <v>2116</v>
      </c>
      <c r="I121" t="s">
        <v>1828</v>
      </c>
      <c r="L121" s="398" t="s">
        <v>1800</v>
      </c>
    </row>
    <row r="122" spans="1:12" x14ac:dyDescent="0.35">
      <c r="A122" s="367" t="s">
        <v>338</v>
      </c>
      <c r="B122" s="367" t="s">
        <v>161</v>
      </c>
      <c r="C122" s="481" t="s">
        <v>88</v>
      </c>
      <c r="E122" t="s">
        <v>53</v>
      </c>
      <c r="F122" t="s">
        <v>468</v>
      </c>
      <c r="G122" t="str">
        <f>INDEX(AssetClass15[Class Description], MATCH(F122, AssetClass15[Asset Class], 0))</f>
        <v>Fence</v>
      </c>
      <c r="H122" t="s">
        <v>2117</v>
      </c>
      <c r="I122" t="s">
        <v>1768</v>
      </c>
      <c r="L122" s="397"/>
    </row>
    <row r="123" spans="1:12" x14ac:dyDescent="0.35">
      <c r="A123" s="367" t="s">
        <v>376</v>
      </c>
      <c r="B123" s="367" t="s">
        <v>185</v>
      </c>
      <c r="C123" s="481" t="s">
        <v>88</v>
      </c>
      <c r="E123" t="s">
        <v>53</v>
      </c>
      <c r="F123" t="s">
        <v>468</v>
      </c>
      <c r="G123" t="str">
        <f>INDEX(AssetClass15[Class Description], MATCH(F123, AssetClass15[Asset Class], 0))</f>
        <v>Fence</v>
      </c>
      <c r="H123" t="s">
        <v>2118</v>
      </c>
      <c r="I123" t="s">
        <v>1829</v>
      </c>
      <c r="L123" s="397" t="s">
        <v>346</v>
      </c>
    </row>
    <row r="124" spans="1:12" x14ac:dyDescent="0.35">
      <c r="A124" s="367" t="s">
        <v>389</v>
      </c>
      <c r="B124" s="367" t="s">
        <v>198</v>
      </c>
      <c r="C124" s="481" t="s">
        <v>88</v>
      </c>
      <c r="E124" t="s">
        <v>53</v>
      </c>
      <c r="F124" t="s">
        <v>468</v>
      </c>
      <c r="G124" t="str">
        <f>INDEX(AssetClass15[Class Description], MATCH(F124, AssetClass15[Asset Class], 0))</f>
        <v>Fence</v>
      </c>
      <c r="H124" t="s">
        <v>2119</v>
      </c>
      <c r="I124" t="s">
        <v>1830</v>
      </c>
      <c r="L124" s="398" t="s">
        <v>1806</v>
      </c>
    </row>
    <row r="125" spans="1:12" x14ac:dyDescent="0.35">
      <c r="A125" s="367" t="s">
        <v>310</v>
      </c>
      <c r="B125" s="367" t="s">
        <v>97</v>
      </c>
      <c r="C125" s="481" t="s">
        <v>88</v>
      </c>
      <c r="E125" t="s">
        <v>53</v>
      </c>
      <c r="F125" t="s">
        <v>468</v>
      </c>
      <c r="G125" t="str">
        <f>INDEX(AssetClass15[Class Description], MATCH(F125, AssetClass15[Asset Class], 0))</f>
        <v>Fence</v>
      </c>
      <c r="H125" t="s">
        <v>2120</v>
      </c>
      <c r="I125" t="s">
        <v>1831</v>
      </c>
      <c r="L125" s="398" t="s">
        <v>1807</v>
      </c>
    </row>
    <row r="126" spans="1:12" x14ac:dyDescent="0.35">
      <c r="A126" s="367" t="s">
        <v>407</v>
      </c>
      <c r="B126" s="367" t="s">
        <v>134</v>
      </c>
      <c r="C126" s="481" t="s">
        <v>88</v>
      </c>
      <c r="E126" t="s">
        <v>53</v>
      </c>
      <c r="F126" t="s">
        <v>468</v>
      </c>
      <c r="G126" t="str">
        <f>INDEX(AssetClass15[Class Description], MATCH(F126, AssetClass15[Asset Class], 0))</f>
        <v>Fence</v>
      </c>
      <c r="H126" t="s">
        <v>2121</v>
      </c>
      <c r="I126" t="s">
        <v>1833</v>
      </c>
      <c r="L126" s="398" t="s">
        <v>1808</v>
      </c>
    </row>
    <row r="127" spans="1:12" x14ac:dyDescent="0.35">
      <c r="A127" s="367" t="s">
        <v>305</v>
      </c>
      <c r="B127" s="367" t="s">
        <v>103</v>
      </c>
      <c r="C127" s="481" t="s">
        <v>88</v>
      </c>
      <c r="E127" t="s">
        <v>53</v>
      </c>
      <c r="F127" t="s">
        <v>468</v>
      </c>
      <c r="G127" t="str">
        <f>INDEX(AssetClass15[Class Description], MATCH(F127, AssetClass15[Asset Class], 0))</f>
        <v>Fence</v>
      </c>
      <c r="H127" t="s">
        <v>2122</v>
      </c>
      <c r="I127" t="s">
        <v>1834</v>
      </c>
      <c r="L127" s="397"/>
    </row>
    <row r="128" spans="1:12" x14ac:dyDescent="0.35">
      <c r="A128" s="367" t="s">
        <v>483</v>
      </c>
      <c r="B128" s="367" t="s">
        <v>287</v>
      </c>
      <c r="C128" s="481" t="s">
        <v>88</v>
      </c>
      <c r="E128" t="s">
        <v>53</v>
      </c>
      <c r="F128" t="s">
        <v>468</v>
      </c>
      <c r="G128" t="str">
        <f>INDEX(AssetClass15[Class Description], MATCH(F128, AssetClass15[Asset Class], 0))</f>
        <v>Fence</v>
      </c>
      <c r="H128" t="s">
        <v>2123</v>
      </c>
      <c r="I128" t="s">
        <v>1832</v>
      </c>
      <c r="L128" s="397" t="s">
        <v>365</v>
      </c>
    </row>
    <row r="129" spans="1:12" x14ac:dyDescent="0.35">
      <c r="A129" s="367" t="s">
        <v>422</v>
      </c>
      <c r="B129" s="367" t="s">
        <v>216</v>
      </c>
      <c r="C129" s="481" t="s">
        <v>88</v>
      </c>
      <c r="E129" t="s">
        <v>53</v>
      </c>
      <c r="F129" t="s">
        <v>349</v>
      </c>
      <c r="G129" t="str">
        <f>INDEX(AssetClass15[Class Description], MATCH(F129, AssetClass15[Asset Class], 0))</f>
        <v>Fire Extinguisher</v>
      </c>
      <c r="H129" t="s">
        <v>2124</v>
      </c>
      <c r="I129" t="s">
        <v>1836</v>
      </c>
      <c r="L129" s="398" t="s">
        <v>1809</v>
      </c>
    </row>
    <row r="130" spans="1:12" x14ac:dyDescent="0.35">
      <c r="A130" s="367" t="s">
        <v>475</v>
      </c>
      <c r="B130" s="367" t="s">
        <v>280</v>
      </c>
      <c r="C130" s="481" t="s">
        <v>88</v>
      </c>
      <c r="E130" t="s">
        <v>53</v>
      </c>
      <c r="F130" t="s">
        <v>349</v>
      </c>
      <c r="G130" t="str">
        <f>INDEX(AssetClass15[Class Description], MATCH(F130, AssetClass15[Asset Class], 0))</f>
        <v>Fire Extinguisher</v>
      </c>
      <c r="H130" t="s">
        <v>2125</v>
      </c>
      <c r="I130" t="s">
        <v>1835</v>
      </c>
      <c r="L130" s="398" t="s">
        <v>1810</v>
      </c>
    </row>
    <row r="131" spans="1:12" x14ac:dyDescent="0.35">
      <c r="A131" s="367" t="s">
        <v>474</v>
      </c>
      <c r="B131" s="367" t="s">
        <v>278</v>
      </c>
      <c r="C131" s="481" t="s">
        <v>88</v>
      </c>
      <c r="E131" t="s">
        <v>53</v>
      </c>
      <c r="F131" t="s">
        <v>349</v>
      </c>
      <c r="G131" t="str">
        <f>INDEX(AssetClass15[Class Description], MATCH(F131, AssetClass15[Asset Class], 0))</f>
        <v>Fire Extinguisher</v>
      </c>
      <c r="H131" t="s">
        <v>2126</v>
      </c>
      <c r="I131" t="s">
        <v>1837</v>
      </c>
      <c r="L131" s="397"/>
    </row>
    <row r="132" spans="1:12" x14ac:dyDescent="0.35">
      <c r="A132" s="367" t="s">
        <v>339</v>
      </c>
      <c r="B132" s="367" t="s">
        <v>162</v>
      </c>
      <c r="C132" s="481" t="s">
        <v>88</v>
      </c>
      <c r="E132" t="s">
        <v>53</v>
      </c>
      <c r="F132" t="s">
        <v>349</v>
      </c>
      <c r="G132" t="str">
        <f>INDEX(AssetClass15[Class Description], MATCH(F132, AssetClass15[Asset Class], 0))</f>
        <v>Fire Extinguisher</v>
      </c>
      <c r="H132" t="s">
        <v>2127</v>
      </c>
      <c r="I132" t="s">
        <v>1838</v>
      </c>
      <c r="L132" s="397" t="s">
        <v>487</v>
      </c>
    </row>
    <row r="133" spans="1:12" x14ac:dyDescent="0.35">
      <c r="A133" s="367" t="s">
        <v>398</v>
      </c>
      <c r="B133" s="367" t="s">
        <v>211</v>
      </c>
      <c r="C133" s="481" t="s">
        <v>88</v>
      </c>
      <c r="E133" t="s">
        <v>53</v>
      </c>
      <c r="F133" t="s">
        <v>349</v>
      </c>
      <c r="G133" t="str">
        <f>INDEX(AssetClass15[Class Description], MATCH(F133, AssetClass15[Asset Class], 0))</f>
        <v>Fire Extinguisher</v>
      </c>
      <c r="H133" t="s">
        <v>2128</v>
      </c>
      <c r="I133" t="s">
        <v>1839</v>
      </c>
      <c r="L133" s="398" t="s">
        <v>1795</v>
      </c>
    </row>
    <row r="134" spans="1:12" x14ac:dyDescent="0.35">
      <c r="A134" s="367" t="s">
        <v>390</v>
      </c>
      <c r="B134" s="367" t="s">
        <v>199</v>
      </c>
      <c r="C134" s="481" t="s">
        <v>88</v>
      </c>
      <c r="E134" t="s">
        <v>53</v>
      </c>
      <c r="F134" t="s">
        <v>349</v>
      </c>
      <c r="G134" t="str">
        <f>INDEX(AssetClass15[Class Description], MATCH(F134, AssetClass15[Asset Class], 0))</f>
        <v>Fire Extinguisher</v>
      </c>
      <c r="H134" t="s">
        <v>2129</v>
      </c>
      <c r="I134" t="s">
        <v>1840</v>
      </c>
      <c r="L134" s="398" t="s">
        <v>1796</v>
      </c>
    </row>
    <row r="135" spans="1:12" x14ac:dyDescent="0.35">
      <c r="A135" s="367" t="s">
        <v>404</v>
      </c>
      <c r="B135" s="367" t="s">
        <v>212</v>
      </c>
      <c r="C135" s="481" t="s">
        <v>88</v>
      </c>
      <c r="E135" t="s">
        <v>53</v>
      </c>
      <c r="F135" t="s">
        <v>349</v>
      </c>
      <c r="G135" t="str">
        <f>INDEX(AssetClass15[Class Description], MATCH(F135, AssetClass15[Asset Class], 0))</f>
        <v>Fire Extinguisher</v>
      </c>
      <c r="H135" t="s">
        <v>2130</v>
      </c>
      <c r="I135" t="s">
        <v>1841</v>
      </c>
      <c r="L135" s="397"/>
    </row>
    <row r="136" spans="1:12" x14ac:dyDescent="0.35">
      <c r="A136" s="367" t="s">
        <v>439</v>
      </c>
      <c r="B136" s="367" t="s">
        <v>243</v>
      </c>
      <c r="C136" s="481" t="s">
        <v>88</v>
      </c>
      <c r="E136" t="s">
        <v>53</v>
      </c>
      <c r="F136" t="s">
        <v>440</v>
      </c>
      <c r="G136" t="str">
        <f>INDEX(AssetClass15[Class Description], MATCH(F136, AssetClass15[Asset Class], 0))</f>
        <v>Fire Hydrant</v>
      </c>
      <c r="H136" t="s">
        <v>2131</v>
      </c>
      <c r="I136" t="s">
        <v>1842</v>
      </c>
      <c r="L136" s="397" t="s">
        <v>1715</v>
      </c>
    </row>
    <row r="137" spans="1:12" x14ac:dyDescent="0.35">
      <c r="A137" s="367" t="s">
        <v>366</v>
      </c>
      <c r="B137" s="367" t="s">
        <v>175</v>
      </c>
      <c r="C137" s="481" t="s">
        <v>88</v>
      </c>
      <c r="E137" t="s">
        <v>53</v>
      </c>
      <c r="F137" t="s">
        <v>440</v>
      </c>
      <c r="G137" t="str">
        <f>INDEX(AssetClass15[Class Description], MATCH(F137, AssetClass15[Asset Class], 0))</f>
        <v>Fire Hydrant</v>
      </c>
      <c r="H137" t="s">
        <v>2132</v>
      </c>
      <c r="I137" t="s">
        <v>1843</v>
      </c>
      <c r="L137" s="398" t="s">
        <v>1749</v>
      </c>
    </row>
    <row r="138" spans="1:12" x14ac:dyDescent="0.35">
      <c r="A138" s="367" t="s">
        <v>421</v>
      </c>
      <c r="B138" s="367" t="s">
        <v>217</v>
      </c>
      <c r="C138" s="481" t="s">
        <v>88</v>
      </c>
      <c r="E138" t="s">
        <v>53</v>
      </c>
      <c r="F138" t="s">
        <v>353</v>
      </c>
      <c r="G138" t="str">
        <f>INDEX(AssetClass15[Class Description], MATCH(F138, AssetClass15[Asset Class], 0))</f>
        <v>Fire Pump</v>
      </c>
      <c r="H138" t="s">
        <v>2133</v>
      </c>
      <c r="I138" t="s">
        <v>120</v>
      </c>
      <c r="L138" s="398" t="s">
        <v>1811</v>
      </c>
    </row>
    <row r="139" spans="1:12" x14ac:dyDescent="0.35">
      <c r="A139" s="367" t="s">
        <v>385</v>
      </c>
      <c r="B139" s="367" t="s">
        <v>200</v>
      </c>
      <c r="C139" s="481" t="s">
        <v>88</v>
      </c>
      <c r="E139" t="s">
        <v>53</v>
      </c>
      <c r="F139" t="s">
        <v>353</v>
      </c>
      <c r="G139" t="str">
        <f>INDEX(AssetClass15[Class Description], MATCH(F139, AssetClass15[Asset Class], 0))</f>
        <v>Fire Pump</v>
      </c>
      <c r="H139" t="s">
        <v>2134</v>
      </c>
      <c r="I139" t="s">
        <v>1844</v>
      </c>
      <c r="L139" s="398" t="s">
        <v>1751</v>
      </c>
    </row>
    <row r="140" spans="1:12" x14ac:dyDescent="0.35">
      <c r="A140" s="367" t="s">
        <v>470</v>
      </c>
      <c r="B140" s="367" t="s">
        <v>276</v>
      </c>
      <c r="C140" s="481" t="s">
        <v>88</v>
      </c>
      <c r="E140" t="s">
        <v>53</v>
      </c>
      <c r="F140" t="s">
        <v>354</v>
      </c>
      <c r="G140" t="str">
        <f>INDEX(AssetClass15[Class Description], MATCH(F140, AssetClass15[Asset Class], 0))</f>
        <v>Fire Shutter</v>
      </c>
      <c r="H140" t="s">
        <v>2135</v>
      </c>
      <c r="I140" t="s">
        <v>1845</v>
      </c>
      <c r="L140" s="398" t="s">
        <v>1752</v>
      </c>
    </row>
    <row r="141" spans="1:12" x14ac:dyDescent="0.35">
      <c r="A141" s="367" t="s">
        <v>479</v>
      </c>
      <c r="B141" s="367" t="s">
        <v>283</v>
      </c>
      <c r="C141" s="481" t="s">
        <v>88</v>
      </c>
      <c r="E141" t="s">
        <v>53</v>
      </c>
      <c r="F141" t="s">
        <v>354</v>
      </c>
      <c r="G141" t="str">
        <f>INDEX(AssetClass15[Class Description], MATCH(F141, AssetClass15[Asset Class], 0))</f>
        <v>Fire Shutter</v>
      </c>
      <c r="H141" t="s">
        <v>2136</v>
      </c>
      <c r="I141" t="s">
        <v>1846</v>
      </c>
      <c r="L141" s="398" t="s">
        <v>1753</v>
      </c>
    </row>
    <row r="142" spans="1:12" x14ac:dyDescent="0.35">
      <c r="A142" s="367" t="s">
        <v>316</v>
      </c>
      <c r="B142" s="367" t="s">
        <v>107</v>
      </c>
      <c r="C142" s="481" t="s">
        <v>88</v>
      </c>
      <c r="E142" t="s">
        <v>53</v>
      </c>
      <c r="F142" t="s">
        <v>355</v>
      </c>
      <c r="G142" t="str">
        <f>INDEX(AssetClass15[Class Description], MATCH(F142, AssetClass15[Asset Class], 0))</f>
        <v>Fire Suppression System</v>
      </c>
      <c r="H142" t="s">
        <v>2137</v>
      </c>
      <c r="I142" t="s">
        <v>1847</v>
      </c>
      <c r="L142" s="398" t="s">
        <v>1805</v>
      </c>
    </row>
    <row r="143" spans="1:12" x14ac:dyDescent="0.35">
      <c r="A143" s="367" t="s">
        <v>378</v>
      </c>
      <c r="B143" s="367" t="s">
        <v>186</v>
      </c>
      <c r="C143" s="481" t="s">
        <v>88</v>
      </c>
      <c r="E143" t="s">
        <v>53</v>
      </c>
      <c r="F143" t="s">
        <v>355</v>
      </c>
      <c r="G143" t="str">
        <f>INDEX(AssetClass15[Class Description], MATCH(F143, AssetClass15[Asset Class], 0))</f>
        <v>Fire Suppression System</v>
      </c>
      <c r="H143" t="s">
        <v>2138</v>
      </c>
      <c r="I143" t="s">
        <v>1848</v>
      </c>
      <c r="L143" s="397"/>
    </row>
    <row r="144" spans="1:12" x14ac:dyDescent="0.35">
      <c r="A144" s="367" t="s">
        <v>317</v>
      </c>
      <c r="B144" s="367" t="s">
        <v>109</v>
      </c>
      <c r="C144" s="481" t="s">
        <v>88</v>
      </c>
      <c r="E144" t="s">
        <v>53</v>
      </c>
      <c r="F144" t="s">
        <v>355</v>
      </c>
      <c r="G144" t="str">
        <f>INDEX(AssetClass15[Class Description], MATCH(F144, AssetClass15[Asset Class], 0))</f>
        <v>Fire Suppression System</v>
      </c>
      <c r="H144" t="s">
        <v>2139</v>
      </c>
      <c r="I144" t="s">
        <v>1849</v>
      </c>
      <c r="L144" s="397" t="s">
        <v>344</v>
      </c>
    </row>
    <row r="145" spans="1:12" x14ac:dyDescent="0.35">
      <c r="A145" s="367" t="s">
        <v>408</v>
      </c>
      <c r="B145" s="367" t="s">
        <v>135</v>
      </c>
      <c r="C145" s="481" t="s">
        <v>88</v>
      </c>
      <c r="E145" t="s">
        <v>53</v>
      </c>
      <c r="F145" t="s">
        <v>318</v>
      </c>
      <c r="G145" t="str">
        <f>INDEX(AssetClass15[Class Description], MATCH(F145, AssetClass15[Asset Class], 0))</f>
        <v>Fixed Furniture</v>
      </c>
      <c r="H145" t="s">
        <v>2140</v>
      </c>
      <c r="I145" t="s">
        <v>1850</v>
      </c>
      <c r="L145" s="398" t="s">
        <v>1812</v>
      </c>
    </row>
    <row r="146" spans="1:12" x14ac:dyDescent="0.35">
      <c r="A146" s="367" t="s">
        <v>442</v>
      </c>
      <c r="B146" s="367" t="s">
        <v>248</v>
      </c>
      <c r="C146" s="481" t="s">
        <v>88</v>
      </c>
      <c r="E146" t="s">
        <v>53</v>
      </c>
      <c r="F146" t="s">
        <v>318</v>
      </c>
      <c r="G146" t="str">
        <f>INDEX(AssetClass15[Class Description], MATCH(F146, AssetClass15[Asset Class], 0))</f>
        <v>Fixed Furniture</v>
      </c>
      <c r="H146" t="s">
        <v>2141</v>
      </c>
      <c r="I146" t="s">
        <v>1851</v>
      </c>
      <c r="L146" s="398" t="s">
        <v>1813</v>
      </c>
    </row>
    <row r="147" spans="1:12" x14ac:dyDescent="0.35">
      <c r="A147" s="367" t="s">
        <v>449</v>
      </c>
      <c r="B147" s="367" t="s">
        <v>253</v>
      </c>
      <c r="C147" s="481" t="s">
        <v>88</v>
      </c>
      <c r="E147" t="s">
        <v>53</v>
      </c>
      <c r="F147" t="s">
        <v>469</v>
      </c>
      <c r="G147" t="str">
        <f>INDEX(AssetClass15[Class Description], MATCH(F147, AssetClass15[Asset Class], 0))</f>
        <v>Gate</v>
      </c>
      <c r="H147" t="s">
        <v>2142</v>
      </c>
      <c r="I147" t="s">
        <v>1758</v>
      </c>
      <c r="L147" s="397"/>
    </row>
    <row r="148" spans="1:12" x14ac:dyDescent="0.35">
      <c r="A148" s="367" t="s">
        <v>472</v>
      </c>
      <c r="B148" s="367" t="s">
        <v>275</v>
      </c>
      <c r="C148" s="481" t="s">
        <v>88</v>
      </c>
      <c r="E148" t="s">
        <v>53</v>
      </c>
      <c r="F148" t="s">
        <v>469</v>
      </c>
      <c r="G148" t="str">
        <f>INDEX(AssetClass15[Class Description], MATCH(F148, AssetClass15[Asset Class], 0))</f>
        <v>Gate</v>
      </c>
      <c r="H148" t="s">
        <v>2143</v>
      </c>
      <c r="I148" t="s">
        <v>1870</v>
      </c>
      <c r="L148" s="397" t="s">
        <v>401</v>
      </c>
    </row>
    <row r="149" spans="1:12" x14ac:dyDescent="0.35">
      <c r="A149" s="367" t="s">
        <v>342</v>
      </c>
      <c r="B149" s="367" t="s">
        <v>163</v>
      </c>
      <c r="C149" s="481" t="s">
        <v>88</v>
      </c>
      <c r="E149" t="s">
        <v>53</v>
      </c>
      <c r="F149" t="s">
        <v>1724</v>
      </c>
      <c r="G149" t="str">
        <f>INDEX(AssetClass15[Class Description], MATCH(F149, AssetClass15[Asset Class], 0))</f>
        <v>Glycol Make-Up System</v>
      </c>
      <c r="H149" t="s">
        <v>2144</v>
      </c>
      <c r="I149" t="s">
        <v>1871</v>
      </c>
      <c r="L149" s="398" t="s">
        <v>1814</v>
      </c>
    </row>
    <row r="150" spans="1:12" x14ac:dyDescent="0.35">
      <c r="A150" s="479" t="s">
        <v>481</v>
      </c>
      <c r="B150" s="479" t="s">
        <v>285</v>
      </c>
      <c r="C150" s="481" t="s">
        <v>88</v>
      </c>
      <c r="E150" t="s">
        <v>53</v>
      </c>
      <c r="F150" t="s">
        <v>1724</v>
      </c>
      <c r="G150" t="str">
        <f>INDEX(AssetClass15[Class Description], MATCH(F150, AssetClass15[Asset Class], 0))</f>
        <v>Glycol Make-Up System</v>
      </c>
      <c r="H150" t="s">
        <v>2145</v>
      </c>
      <c r="I150" t="s">
        <v>1758</v>
      </c>
      <c r="L150" s="398" t="s">
        <v>1815</v>
      </c>
    </row>
    <row r="151" spans="1:12" x14ac:dyDescent="0.35">
      <c r="A151" s="367" t="s">
        <v>477</v>
      </c>
      <c r="B151" s="367" t="s">
        <v>281</v>
      </c>
      <c r="C151" s="481" t="s">
        <v>88</v>
      </c>
      <c r="E151" t="s">
        <v>53</v>
      </c>
      <c r="F151" t="s">
        <v>315</v>
      </c>
      <c r="G151" t="str">
        <f>INDEX(AssetClass15[Class Description], MATCH(F151, AssetClass15[Asset Class], 0))</f>
        <v>Guard Rail</v>
      </c>
      <c r="H151" t="s">
        <v>2146</v>
      </c>
      <c r="I151" t="s">
        <v>1873</v>
      </c>
      <c r="L151" s="397"/>
    </row>
    <row r="152" spans="1:12" x14ac:dyDescent="0.35">
      <c r="A152" s="367" t="s">
        <v>484</v>
      </c>
      <c r="B152" s="367" t="s">
        <v>288</v>
      </c>
      <c r="C152" s="481" t="s">
        <v>88</v>
      </c>
      <c r="E152" t="s">
        <v>53</v>
      </c>
      <c r="F152" t="s">
        <v>315</v>
      </c>
      <c r="G152" t="str">
        <f>INDEX(AssetClass15[Class Description], MATCH(F152, AssetClass15[Asset Class], 0))</f>
        <v>Guard Rail</v>
      </c>
      <c r="H152" t="s">
        <v>2147</v>
      </c>
      <c r="I152" t="s">
        <v>1874</v>
      </c>
      <c r="L152" s="397" t="s">
        <v>461</v>
      </c>
    </row>
    <row r="153" spans="1:12" x14ac:dyDescent="0.35">
      <c r="A153" s="367" t="s">
        <v>312</v>
      </c>
      <c r="B153" s="367" t="s">
        <v>105</v>
      </c>
      <c r="C153" s="481" t="s">
        <v>88</v>
      </c>
      <c r="E153" t="s">
        <v>53</v>
      </c>
      <c r="F153" t="s">
        <v>406</v>
      </c>
      <c r="G153" t="str">
        <f>INDEX(AssetClass15[Class Description], MATCH(F153, AssetClass15[Asset Class], 0))</f>
        <v>Grinder</v>
      </c>
      <c r="H153" t="s">
        <v>2148</v>
      </c>
      <c r="I153" t="s">
        <v>1872</v>
      </c>
      <c r="L153" s="398" t="s">
        <v>1816</v>
      </c>
    </row>
    <row r="154" spans="1:12" x14ac:dyDescent="0.35">
      <c r="A154" s="367" t="s">
        <v>302</v>
      </c>
      <c r="B154" s="367" t="s">
        <v>98</v>
      </c>
      <c r="C154" s="481" t="s">
        <v>88</v>
      </c>
      <c r="E154" t="s">
        <v>53</v>
      </c>
      <c r="F154" t="s">
        <v>1722</v>
      </c>
      <c r="G154" t="str">
        <f>INDEX(AssetClass15[Class Description], MATCH(F154, AssetClass15[Asset Class], 0))</f>
        <v>Gas Detection System</v>
      </c>
      <c r="H154" t="s">
        <v>2149</v>
      </c>
      <c r="I154" t="s">
        <v>1861</v>
      </c>
      <c r="L154" s="398" t="s">
        <v>1817</v>
      </c>
    </row>
    <row r="155" spans="1:12" x14ac:dyDescent="0.35">
      <c r="A155" s="367" t="s">
        <v>325</v>
      </c>
      <c r="B155" s="367" t="s">
        <v>144</v>
      </c>
      <c r="C155" s="481" t="s">
        <v>88</v>
      </c>
      <c r="E155" t="s">
        <v>53</v>
      </c>
      <c r="F155" t="s">
        <v>1722</v>
      </c>
      <c r="G155" t="str">
        <f>INDEX(AssetClass15[Class Description], MATCH(F155, AssetClass15[Asset Class], 0))</f>
        <v>Gas Detection System</v>
      </c>
      <c r="H155" t="s">
        <v>2150</v>
      </c>
      <c r="I155" t="s">
        <v>1862</v>
      </c>
      <c r="L155" s="398" t="s">
        <v>1818</v>
      </c>
    </row>
    <row r="156" spans="1:12" x14ac:dyDescent="0.35">
      <c r="A156" s="367" t="s">
        <v>352</v>
      </c>
      <c r="B156" s="367" t="s">
        <v>123</v>
      </c>
      <c r="C156" s="481" t="s">
        <v>88</v>
      </c>
      <c r="E156" t="s">
        <v>53</v>
      </c>
      <c r="F156" t="s">
        <v>1722</v>
      </c>
      <c r="G156" t="str">
        <f>INDEX(AssetClass15[Class Description], MATCH(F156, AssetClass15[Asset Class], 0))</f>
        <v>Gas Detection System</v>
      </c>
      <c r="H156" t="s">
        <v>2151</v>
      </c>
      <c r="I156" t="s">
        <v>1863</v>
      </c>
      <c r="L156" s="398" t="s">
        <v>1819</v>
      </c>
    </row>
    <row r="157" spans="1:12" x14ac:dyDescent="0.35">
      <c r="A157" s="367" t="s">
        <v>394</v>
      </c>
      <c r="B157" s="367" t="s">
        <v>201</v>
      </c>
      <c r="C157" s="481" t="s">
        <v>88</v>
      </c>
      <c r="E157" t="s">
        <v>53</v>
      </c>
      <c r="F157" t="s">
        <v>1722</v>
      </c>
      <c r="G157" t="str">
        <f>INDEX(AssetClass15[Class Description], MATCH(F157, AssetClass15[Asset Class], 0))</f>
        <v>Gas Detection System</v>
      </c>
      <c r="H157" t="s">
        <v>2152</v>
      </c>
      <c r="I157" t="s">
        <v>1864</v>
      </c>
      <c r="L157" s="397"/>
    </row>
    <row r="158" spans="1:12" x14ac:dyDescent="0.35">
      <c r="A158" s="367" t="s">
        <v>320</v>
      </c>
      <c r="B158" s="367" t="s">
        <v>110</v>
      </c>
      <c r="C158" s="481" t="s">
        <v>88</v>
      </c>
      <c r="E158" t="s">
        <v>53</v>
      </c>
      <c r="F158" t="s">
        <v>1722</v>
      </c>
      <c r="G158" t="str">
        <f>INDEX(AssetClass15[Class Description], MATCH(F158, AssetClass15[Asset Class], 0))</f>
        <v>Gas Detection System</v>
      </c>
      <c r="H158" t="s">
        <v>2153</v>
      </c>
      <c r="I158" t="s">
        <v>1866</v>
      </c>
      <c r="L158" s="397" t="s">
        <v>370</v>
      </c>
    </row>
    <row r="159" spans="1:12" x14ac:dyDescent="0.35">
      <c r="A159" s="367" t="s">
        <v>356</v>
      </c>
      <c r="B159" s="367" t="s">
        <v>124</v>
      </c>
      <c r="C159" s="481" t="s">
        <v>88</v>
      </c>
      <c r="E159" t="s">
        <v>53</v>
      </c>
      <c r="F159" t="s">
        <v>1722</v>
      </c>
      <c r="G159" t="str">
        <f>INDEX(AssetClass15[Class Description], MATCH(F159, AssetClass15[Asset Class], 0))</f>
        <v>Gas Detection System</v>
      </c>
      <c r="H159" t="s">
        <v>2154</v>
      </c>
      <c r="I159" t="s">
        <v>1865</v>
      </c>
      <c r="L159" s="398" t="s">
        <v>1825</v>
      </c>
    </row>
    <row r="160" spans="1:12" x14ac:dyDescent="0.35">
      <c r="A160" s="478" t="s">
        <v>1731</v>
      </c>
      <c r="B160" s="479" t="s">
        <v>1732</v>
      </c>
      <c r="C160" s="481" t="s">
        <v>88</v>
      </c>
      <c r="E160" t="s">
        <v>53</v>
      </c>
      <c r="F160" t="s">
        <v>1722</v>
      </c>
      <c r="G160" t="str">
        <f>INDEX(AssetClass15[Class Description], MATCH(F160, AssetClass15[Asset Class], 0))</f>
        <v>Gas Detection System</v>
      </c>
      <c r="H160" t="s">
        <v>2155</v>
      </c>
      <c r="I160" t="s">
        <v>1867</v>
      </c>
      <c r="L160" s="398" t="s">
        <v>1826</v>
      </c>
    </row>
    <row r="161" spans="1:12" x14ac:dyDescent="0.35">
      <c r="A161" s="376" t="s">
        <v>299</v>
      </c>
      <c r="B161" s="376" t="s">
        <v>90</v>
      </c>
      <c r="C161" s="481" t="s">
        <v>88</v>
      </c>
      <c r="E161" t="s">
        <v>53</v>
      </c>
      <c r="F161" t="s">
        <v>1722</v>
      </c>
      <c r="G161" t="str">
        <f>INDEX(AssetClass15[Class Description], MATCH(F161, AssetClass15[Asset Class], 0))</f>
        <v>Gas Detection System</v>
      </c>
      <c r="H161" t="s">
        <v>2156</v>
      </c>
      <c r="I161" t="s">
        <v>1868</v>
      </c>
      <c r="L161" s="398" t="s">
        <v>1827</v>
      </c>
    </row>
    <row r="162" spans="1:12" x14ac:dyDescent="0.35">
      <c r="A162" s="367" t="s">
        <v>446</v>
      </c>
      <c r="B162" s="367" t="s">
        <v>249</v>
      </c>
      <c r="C162" s="481" t="s">
        <v>88</v>
      </c>
      <c r="E162" t="s">
        <v>53</v>
      </c>
      <c r="F162" t="s">
        <v>1722</v>
      </c>
      <c r="G162" t="str">
        <f>INDEX(AssetClass15[Class Description], MATCH(F162, AssetClass15[Asset Class], 0))</f>
        <v>Gas Detection System</v>
      </c>
      <c r="H162" t="s">
        <v>2157</v>
      </c>
      <c r="I162" t="s">
        <v>1869</v>
      </c>
      <c r="L162" s="397"/>
    </row>
    <row r="163" spans="1:12" x14ac:dyDescent="0.35">
      <c r="A163" s="367" t="s">
        <v>396</v>
      </c>
      <c r="B163" s="367" t="s">
        <v>202</v>
      </c>
      <c r="C163" s="481" t="s">
        <v>88</v>
      </c>
      <c r="E163" t="s">
        <v>53</v>
      </c>
      <c r="F163" t="s">
        <v>1722</v>
      </c>
      <c r="G163" t="str">
        <f>INDEX(AssetClass15[Class Description], MATCH(F163, AssetClass15[Asset Class], 0))</f>
        <v>Gas Detection System</v>
      </c>
      <c r="H163" t="s">
        <v>2158</v>
      </c>
      <c r="I163" t="s">
        <v>1819</v>
      </c>
      <c r="L163" s="397" t="s">
        <v>471</v>
      </c>
    </row>
    <row r="164" spans="1:12" x14ac:dyDescent="0.35">
      <c r="A164" s="367" t="s">
        <v>309</v>
      </c>
      <c r="B164" s="367" t="s">
        <v>104</v>
      </c>
      <c r="C164" s="481" t="s">
        <v>88</v>
      </c>
      <c r="E164" t="s">
        <v>53</v>
      </c>
      <c r="F164" t="s">
        <v>383</v>
      </c>
      <c r="G164" t="str">
        <f>INDEX(AssetClass15[Class Description], MATCH(F164, AssetClass15[Asset Class], 0))</f>
        <v>Heat Exchanger</v>
      </c>
      <c r="H164" t="s">
        <v>2159</v>
      </c>
      <c r="I164" t="s">
        <v>1876</v>
      </c>
      <c r="L164" s="398" t="s">
        <v>1852</v>
      </c>
    </row>
    <row r="165" spans="1:12" x14ac:dyDescent="0.35">
      <c r="A165" s="367" t="s">
        <v>447</v>
      </c>
      <c r="B165" s="367" t="s">
        <v>251</v>
      </c>
      <c r="C165" s="481" t="s">
        <v>88</v>
      </c>
      <c r="E165" t="s">
        <v>53</v>
      </c>
      <c r="F165" t="s">
        <v>383</v>
      </c>
      <c r="G165" t="str">
        <f>INDEX(AssetClass15[Class Description], MATCH(F165, AssetClass15[Asset Class], 0))</f>
        <v>Heat Exchanger</v>
      </c>
      <c r="H165" t="s">
        <v>2160</v>
      </c>
      <c r="I165" t="s">
        <v>1877</v>
      </c>
      <c r="L165" s="398" t="s">
        <v>1768</v>
      </c>
    </row>
    <row r="166" spans="1:12" x14ac:dyDescent="0.35">
      <c r="A166" s="367" t="s">
        <v>330</v>
      </c>
      <c r="B166" s="367" t="s">
        <v>164</v>
      </c>
      <c r="C166" s="481" t="s">
        <v>88</v>
      </c>
      <c r="E166" t="s">
        <v>53</v>
      </c>
      <c r="F166" t="s">
        <v>372</v>
      </c>
      <c r="G166" t="str">
        <f>INDEX(AssetClass15[Class Description], MATCH(F166, AssetClass15[Asset Class], 0))</f>
        <v>Humidifier</v>
      </c>
      <c r="H166" t="s">
        <v>2161</v>
      </c>
      <c r="I166" t="s">
        <v>1888</v>
      </c>
      <c r="L166" s="398" t="s">
        <v>1853</v>
      </c>
    </row>
    <row r="167" spans="1:12" x14ac:dyDescent="0.35">
      <c r="A167" s="367" t="s">
        <v>410</v>
      </c>
      <c r="B167" s="367" t="s">
        <v>136</v>
      </c>
      <c r="C167" s="481" t="s">
        <v>88</v>
      </c>
      <c r="E167" t="s">
        <v>53</v>
      </c>
      <c r="F167" t="s">
        <v>372</v>
      </c>
      <c r="G167" t="str">
        <f>INDEX(AssetClass15[Class Description], MATCH(F167, AssetClass15[Asset Class], 0))</f>
        <v>Humidifier</v>
      </c>
      <c r="H167" t="s">
        <v>2162</v>
      </c>
      <c r="I167" t="s">
        <v>1889</v>
      </c>
      <c r="L167" s="398" t="s">
        <v>1833</v>
      </c>
    </row>
    <row r="168" spans="1:12" x14ac:dyDescent="0.35">
      <c r="A168" s="367" t="s">
        <v>411</v>
      </c>
      <c r="B168" s="367" t="s">
        <v>137</v>
      </c>
      <c r="C168" s="481" t="s">
        <v>88</v>
      </c>
      <c r="E168" t="s">
        <v>53</v>
      </c>
      <c r="F168" t="s">
        <v>372</v>
      </c>
      <c r="G168" t="str">
        <f>INDEX(AssetClass15[Class Description], MATCH(F168, AssetClass15[Asset Class], 0))</f>
        <v>Humidifier</v>
      </c>
      <c r="H168" t="s">
        <v>2163</v>
      </c>
      <c r="I168" t="s">
        <v>1890</v>
      </c>
      <c r="L168" s="397"/>
    </row>
    <row r="169" spans="1:12" x14ac:dyDescent="0.35">
      <c r="A169" s="367" t="s">
        <v>480</v>
      </c>
      <c r="B169" s="367" t="s">
        <v>284</v>
      </c>
      <c r="C169" s="481" t="s">
        <v>88</v>
      </c>
      <c r="E169" t="s">
        <v>53</v>
      </c>
      <c r="F169" t="s">
        <v>314</v>
      </c>
      <c r="G169" t="str">
        <f>INDEX(AssetClass15[Class Description], MATCH(F169, AssetClass15[Asset Class], 0))</f>
        <v>Hand Rail</v>
      </c>
      <c r="H169" t="s">
        <v>2164</v>
      </c>
      <c r="I169" t="s">
        <v>1873</v>
      </c>
      <c r="L169" s="397" t="s">
        <v>324</v>
      </c>
    </row>
    <row r="170" spans="1:12" x14ac:dyDescent="0.35">
      <c r="A170" s="367" t="s">
        <v>462</v>
      </c>
      <c r="B170" s="367" t="s">
        <v>269</v>
      </c>
      <c r="C170" s="481" t="s">
        <v>88</v>
      </c>
      <c r="E170" t="s">
        <v>53</v>
      </c>
      <c r="F170" t="s">
        <v>314</v>
      </c>
      <c r="G170" t="str">
        <f>INDEX(AssetClass15[Class Description], MATCH(F170, AssetClass15[Asset Class], 0))</f>
        <v>Hand Rail</v>
      </c>
      <c r="H170" t="s">
        <v>2165</v>
      </c>
      <c r="I170" t="s">
        <v>1875</v>
      </c>
      <c r="L170" s="398" t="s">
        <v>1820</v>
      </c>
    </row>
    <row r="171" spans="1:12" x14ac:dyDescent="0.35">
      <c r="A171" s="367" t="s">
        <v>430</v>
      </c>
      <c r="B171" s="367" t="s">
        <v>224</v>
      </c>
      <c r="C171" s="481" t="s">
        <v>88</v>
      </c>
      <c r="E171" t="s">
        <v>53</v>
      </c>
      <c r="F171" t="s">
        <v>314</v>
      </c>
      <c r="G171" t="str">
        <f>INDEX(AssetClass15[Class Description], MATCH(F171, AssetClass15[Asset Class], 0))</f>
        <v>Hand Rail</v>
      </c>
      <c r="H171" t="s">
        <v>2166</v>
      </c>
      <c r="I171" t="s">
        <v>1874</v>
      </c>
      <c r="L171" s="398" t="s">
        <v>1821</v>
      </c>
    </row>
    <row r="172" spans="1:12" x14ac:dyDescent="0.35">
      <c r="A172" s="369" t="s">
        <v>492</v>
      </c>
      <c r="B172" s="367" t="s">
        <v>236</v>
      </c>
      <c r="C172" s="481" t="s">
        <v>88</v>
      </c>
      <c r="E172" t="s">
        <v>53</v>
      </c>
      <c r="F172" t="s">
        <v>380</v>
      </c>
      <c r="G172" t="str">
        <f>INDEX(AssetClass15[Class Description], MATCH(F172, AssetClass15[Asset Class], 0))</f>
        <v>Heat Recovery Unit</v>
      </c>
      <c r="H172" t="s">
        <v>2167</v>
      </c>
      <c r="I172" t="s">
        <v>1878</v>
      </c>
      <c r="L172" s="398" t="s">
        <v>1822</v>
      </c>
    </row>
    <row r="173" spans="1:12" x14ac:dyDescent="0.35">
      <c r="A173" s="367" t="s">
        <v>335</v>
      </c>
      <c r="B173" s="367" t="s">
        <v>165</v>
      </c>
      <c r="C173" s="481" t="s">
        <v>88</v>
      </c>
      <c r="E173" t="s">
        <v>53</v>
      </c>
      <c r="F173" t="s">
        <v>380</v>
      </c>
      <c r="G173" t="str">
        <f>INDEX(AssetClass15[Class Description], MATCH(F173, AssetClass15[Asset Class], 0))</f>
        <v>Heat Recovery Unit</v>
      </c>
      <c r="H173" t="s">
        <v>2168</v>
      </c>
      <c r="I173" t="s">
        <v>1879</v>
      </c>
      <c r="L173" s="398" t="s">
        <v>1823</v>
      </c>
    </row>
    <row r="174" spans="1:12" x14ac:dyDescent="0.35">
      <c r="A174" s="367" t="s">
        <v>391</v>
      </c>
      <c r="B174" s="367" t="s">
        <v>203</v>
      </c>
      <c r="C174" s="481" t="s">
        <v>88</v>
      </c>
      <c r="E174" t="s">
        <v>53</v>
      </c>
      <c r="F174" t="s">
        <v>368</v>
      </c>
      <c r="G174" t="str">
        <f>INDEX(AssetClass15[Class Description], MATCH(F174, AssetClass15[Asset Class], 0))</f>
        <v>Heater</v>
      </c>
      <c r="H174" t="s">
        <v>2169</v>
      </c>
      <c r="I174" t="s">
        <v>1880</v>
      </c>
      <c r="L174" s="398" t="s">
        <v>1824</v>
      </c>
    </row>
    <row r="175" spans="1:12" x14ac:dyDescent="0.35">
      <c r="A175" s="367" t="s">
        <v>377</v>
      </c>
      <c r="B175" s="367" t="s">
        <v>192</v>
      </c>
      <c r="C175" s="481" t="s">
        <v>88</v>
      </c>
      <c r="E175" t="s">
        <v>53</v>
      </c>
      <c r="F175" t="s">
        <v>368</v>
      </c>
      <c r="G175" t="str">
        <f>INDEX(AssetClass15[Class Description], MATCH(F175, AssetClass15[Asset Class], 0))</f>
        <v>Heater</v>
      </c>
      <c r="H175" t="s">
        <v>2170</v>
      </c>
      <c r="I175" t="s">
        <v>1881</v>
      </c>
      <c r="L175" s="397"/>
    </row>
    <row r="176" spans="1:12" x14ac:dyDescent="0.35">
      <c r="A176" s="367" t="s">
        <v>463</v>
      </c>
      <c r="B176" s="367" t="s">
        <v>270</v>
      </c>
      <c r="C176" s="481" t="s">
        <v>88</v>
      </c>
      <c r="E176" t="s">
        <v>53</v>
      </c>
      <c r="F176" t="s">
        <v>388</v>
      </c>
      <c r="G176" t="str">
        <f>INDEX(AssetClass15[Class Description], MATCH(F176, AssetClass15[Asset Class], 0))</f>
        <v>Hot Water Heater</v>
      </c>
      <c r="H176" t="s">
        <v>2171</v>
      </c>
      <c r="I176" t="s">
        <v>1882</v>
      </c>
      <c r="L176" s="397" t="s">
        <v>371</v>
      </c>
    </row>
    <row r="177" spans="1:12" x14ac:dyDescent="0.35">
      <c r="A177" s="367" t="s">
        <v>426</v>
      </c>
      <c r="B177" s="367" t="s">
        <v>225</v>
      </c>
      <c r="C177" s="481" t="s">
        <v>88</v>
      </c>
      <c r="E177" t="s">
        <v>53</v>
      </c>
      <c r="F177" t="s">
        <v>388</v>
      </c>
      <c r="G177" t="str">
        <f>INDEX(AssetClass15[Class Description], MATCH(F177, AssetClass15[Asset Class], 0))</f>
        <v>Hot Water Heater</v>
      </c>
      <c r="H177" t="s">
        <v>2172</v>
      </c>
      <c r="I177" t="s">
        <v>1884</v>
      </c>
      <c r="L177" s="398" t="s">
        <v>1859</v>
      </c>
    </row>
    <row r="178" spans="1:12" x14ac:dyDescent="0.35">
      <c r="A178" s="369" t="s">
        <v>488</v>
      </c>
      <c r="B178" s="367" t="s">
        <v>232</v>
      </c>
      <c r="C178" s="481" t="s">
        <v>88</v>
      </c>
      <c r="E178" t="s">
        <v>53</v>
      </c>
      <c r="F178" t="s">
        <v>388</v>
      </c>
      <c r="G178" t="str">
        <f>INDEX(AssetClass15[Class Description], MATCH(F178, AssetClass15[Asset Class], 0))</f>
        <v>Hot Water Heater</v>
      </c>
      <c r="H178" t="s">
        <v>2173</v>
      </c>
      <c r="I178" t="s">
        <v>1883</v>
      </c>
      <c r="L178" s="398" t="s">
        <v>1860</v>
      </c>
    </row>
    <row r="179" spans="1:12" x14ac:dyDescent="0.35">
      <c r="A179" s="369" t="s">
        <v>489</v>
      </c>
      <c r="B179" s="367" t="s">
        <v>233</v>
      </c>
      <c r="C179" s="481" t="s">
        <v>88</v>
      </c>
      <c r="E179" t="s">
        <v>53</v>
      </c>
      <c r="F179" t="s">
        <v>388</v>
      </c>
      <c r="G179" t="str">
        <f>INDEX(AssetClass15[Class Description], MATCH(F179, AssetClass15[Asset Class], 0))</f>
        <v>Hot Water Heater</v>
      </c>
      <c r="H179" t="s">
        <v>2174</v>
      </c>
      <c r="I179" t="s">
        <v>1885</v>
      </c>
      <c r="L179" s="397"/>
    </row>
    <row r="180" spans="1:12" x14ac:dyDescent="0.35">
      <c r="A180" s="367" t="s">
        <v>425</v>
      </c>
      <c r="B180" s="367" t="s">
        <v>226</v>
      </c>
      <c r="C180" s="481" t="s">
        <v>88</v>
      </c>
      <c r="E180" t="s">
        <v>53</v>
      </c>
      <c r="F180" t="s">
        <v>388</v>
      </c>
      <c r="G180" t="str">
        <f>INDEX(AssetClass15[Class Description], MATCH(F180, AssetClass15[Asset Class], 0))</f>
        <v>Hot Water Heater</v>
      </c>
      <c r="H180" t="s">
        <v>2175</v>
      </c>
      <c r="I180" t="s">
        <v>1886</v>
      </c>
      <c r="L180" s="397" t="s">
        <v>1720</v>
      </c>
    </row>
    <row r="181" spans="1:12" x14ac:dyDescent="0.35">
      <c r="A181" s="367" t="s">
        <v>451</v>
      </c>
      <c r="B181" s="367" t="s">
        <v>254</v>
      </c>
      <c r="C181" s="481" t="s">
        <v>88</v>
      </c>
      <c r="E181" t="s">
        <v>53</v>
      </c>
      <c r="F181" t="s">
        <v>388</v>
      </c>
      <c r="G181" t="str">
        <f>INDEX(AssetClass15[Class Description], MATCH(F181, AssetClass15[Asset Class], 0))</f>
        <v>Hot Water Heater</v>
      </c>
      <c r="H181" t="s">
        <v>2176</v>
      </c>
      <c r="I181" t="s">
        <v>1887</v>
      </c>
      <c r="L181" s="398" t="s">
        <v>1795</v>
      </c>
    </row>
    <row r="182" spans="1:12" x14ac:dyDescent="0.35">
      <c r="A182" s="367" t="s">
        <v>450</v>
      </c>
      <c r="B182" s="367" t="s">
        <v>255</v>
      </c>
      <c r="C182" s="481" t="s">
        <v>88</v>
      </c>
      <c r="E182" t="s">
        <v>53</v>
      </c>
      <c r="F182" t="s">
        <v>395</v>
      </c>
      <c r="G182" t="str">
        <f>INDEX(AssetClass15[Class Description], MATCH(F182, AssetClass15[Asset Class], 0))</f>
        <v>Hydronic System Water Treatment</v>
      </c>
      <c r="H182" t="s">
        <v>2177</v>
      </c>
      <c r="I182" t="s">
        <v>1893</v>
      </c>
      <c r="L182" s="398" t="s">
        <v>1796</v>
      </c>
    </row>
    <row r="183" spans="1:12" x14ac:dyDescent="0.35">
      <c r="A183" s="367" t="s">
        <v>392</v>
      </c>
      <c r="B183" s="367" t="s">
        <v>204</v>
      </c>
      <c r="C183" s="481" t="s">
        <v>88</v>
      </c>
      <c r="E183" t="s">
        <v>53</v>
      </c>
      <c r="F183" t="s">
        <v>395</v>
      </c>
      <c r="G183" t="str">
        <f>INDEX(AssetClass15[Class Description], MATCH(F183, AssetClass15[Asset Class], 0))</f>
        <v>Hydronic System Water Treatment</v>
      </c>
      <c r="H183" t="s">
        <v>2178</v>
      </c>
      <c r="I183" t="s">
        <v>1892</v>
      </c>
      <c r="L183" s="397"/>
    </row>
    <row r="184" spans="1:12" x14ac:dyDescent="0.35">
      <c r="A184" s="367" t="s">
        <v>456</v>
      </c>
      <c r="B184" s="367" t="s">
        <v>260</v>
      </c>
      <c r="C184" s="481" t="s">
        <v>88</v>
      </c>
      <c r="E184" t="s">
        <v>53</v>
      </c>
      <c r="F184" t="s">
        <v>395</v>
      </c>
      <c r="G184" t="str">
        <f>INDEX(AssetClass15[Class Description], MATCH(F184, AssetClass15[Asset Class], 0))</f>
        <v>Hydronic System Water Treatment</v>
      </c>
      <c r="H184" t="s">
        <v>2179</v>
      </c>
      <c r="I184" t="s">
        <v>1891</v>
      </c>
      <c r="L184" s="397" t="s">
        <v>301</v>
      </c>
    </row>
    <row r="185" spans="1:12" x14ac:dyDescent="0.35">
      <c r="A185" s="367" t="s">
        <v>304</v>
      </c>
      <c r="B185" s="367" t="s">
        <v>99</v>
      </c>
      <c r="C185" s="481" t="s">
        <v>88</v>
      </c>
      <c r="E185" t="s">
        <v>53</v>
      </c>
      <c r="F185" t="s">
        <v>395</v>
      </c>
      <c r="G185" t="str">
        <f>INDEX(AssetClass15[Class Description], MATCH(F185, AssetClass15[Asset Class], 0))</f>
        <v>Hydronic System Water Treatment</v>
      </c>
      <c r="H185" t="s">
        <v>2180</v>
      </c>
      <c r="I185" t="s">
        <v>1894</v>
      </c>
      <c r="L185" s="398" t="s">
        <v>1854</v>
      </c>
    </row>
    <row r="186" spans="1:12" x14ac:dyDescent="0.35">
      <c r="A186" s="367" t="s">
        <v>427</v>
      </c>
      <c r="B186" s="367" t="s">
        <v>227</v>
      </c>
      <c r="C186" s="481" t="s">
        <v>88</v>
      </c>
      <c r="E186" t="s">
        <v>53</v>
      </c>
      <c r="F186" t="s">
        <v>333</v>
      </c>
      <c r="G186" t="str">
        <f>INDEX(AssetClass15[Class Description], MATCH(F186, AssetClass15[Asset Class], 0))</f>
        <v>Lighting Control System</v>
      </c>
      <c r="H186" t="s">
        <v>2181</v>
      </c>
      <c r="I186" t="s">
        <v>1898</v>
      </c>
      <c r="L186" s="398" t="s">
        <v>1855</v>
      </c>
    </row>
    <row r="187" spans="1:12" x14ac:dyDescent="0.35">
      <c r="A187" s="368" t="s">
        <v>412</v>
      </c>
      <c r="B187" s="368" t="s">
        <v>138</v>
      </c>
      <c r="C187" s="481" t="s">
        <v>88</v>
      </c>
      <c r="E187" t="s">
        <v>53</v>
      </c>
      <c r="F187" t="s">
        <v>333</v>
      </c>
      <c r="G187" t="str">
        <f>INDEX(AssetClass15[Class Description], MATCH(F187, AssetClass15[Asset Class], 0))</f>
        <v>Lighting Control System</v>
      </c>
      <c r="H187" t="s">
        <v>2182</v>
      </c>
      <c r="I187" t="s">
        <v>1781</v>
      </c>
      <c r="L187" s="398" t="s">
        <v>1856</v>
      </c>
    </row>
    <row r="188" spans="1:12" x14ac:dyDescent="0.35">
      <c r="E188" t="s">
        <v>53</v>
      </c>
      <c r="F188" t="s">
        <v>459</v>
      </c>
      <c r="G188" t="str">
        <f>INDEX(AssetClass15[Class Description], MATCH(F188, AssetClass15[Asset Class], 0))</f>
        <v>Light Standard</v>
      </c>
      <c r="H188" t="s">
        <v>2183</v>
      </c>
      <c r="I188" t="s">
        <v>1895</v>
      </c>
      <c r="L188" s="398" t="s">
        <v>1857</v>
      </c>
    </row>
    <row r="189" spans="1:12" x14ac:dyDescent="0.35">
      <c r="E189" t="s">
        <v>53</v>
      </c>
      <c r="F189" t="s">
        <v>459</v>
      </c>
      <c r="G189" t="str">
        <f>INDEX(AssetClass15[Class Description], MATCH(F189, AssetClass15[Asset Class], 0))</f>
        <v>Light Standard</v>
      </c>
      <c r="H189" t="s">
        <v>2184</v>
      </c>
      <c r="I189" t="s">
        <v>1897</v>
      </c>
      <c r="L189" s="398" t="s">
        <v>1858</v>
      </c>
    </row>
    <row r="190" spans="1:12" x14ac:dyDescent="0.35">
      <c r="E190" t="s">
        <v>53</v>
      </c>
      <c r="F190" t="s">
        <v>459</v>
      </c>
      <c r="G190" t="str">
        <f>INDEX(AssetClass15[Class Description], MATCH(F190, AssetClass15[Asset Class], 0))</f>
        <v>Light Standard</v>
      </c>
      <c r="H190" t="s">
        <v>2185</v>
      </c>
      <c r="I190" t="s">
        <v>1896</v>
      </c>
      <c r="L190" s="397"/>
    </row>
    <row r="191" spans="1:12" x14ac:dyDescent="0.35">
      <c r="E191" t="s">
        <v>53</v>
      </c>
      <c r="F191" t="s">
        <v>403</v>
      </c>
      <c r="G191" t="str">
        <f>INDEX(AssetClass15[Class Description], MATCH(F191, AssetClass15[Asset Class], 0))</f>
        <v>Loading Dock Levelers</v>
      </c>
      <c r="H191" t="s">
        <v>2186</v>
      </c>
      <c r="I191" t="s">
        <v>1888</v>
      </c>
      <c r="L191" s="397" t="s">
        <v>468</v>
      </c>
    </row>
    <row r="192" spans="1:12" x14ac:dyDescent="0.35">
      <c r="E192" t="s">
        <v>53</v>
      </c>
      <c r="F192" t="s">
        <v>403</v>
      </c>
      <c r="G192" t="str">
        <f>INDEX(AssetClass15[Class Description], MATCH(F192, AssetClass15[Asset Class], 0))</f>
        <v>Loading Dock Levelers</v>
      </c>
      <c r="H192" t="s">
        <v>2187</v>
      </c>
      <c r="I192" t="s">
        <v>1899</v>
      </c>
      <c r="L192" s="398" t="s">
        <v>1828</v>
      </c>
    </row>
    <row r="193" spans="5:12" x14ac:dyDescent="0.35">
      <c r="E193" t="s">
        <v>53</v>
      </c>
      <c r="F193" t="s">
        <v>331</v>
      </c>
      <c r="G193" t="str">
        <f>INDEX(AssetClass15[Class Description], MATCH(F193, AssetClass15[Asset Class], 0))</f>
        <v>Low Voltage Transformer</v>
      </c>
      <c r="H193" t="s">
        <v>2188</v>
      </c>
      <c r="I193" t="s">
        <v>1900</v>
      </c>
      <c r="L193" s="398" t="s">
        <v>1768</v>
      </c>
    </row>
    <row r="194" spans="5:12" x14ac:dyDescent="0.35">
      <c r="E194" t="s">
        <v>53</v>
      </c>
      <c r="F194" t="s">
        <v>331</v>
      </c>
      <c r="G194" t="str">
        <f>INDEX(AssetClass15[Class Description], MATCH(F194, AssetClass15[Asset Class], 0))</f>
        <v>Low Voltage Transformer</v>
      </c>
      <c r="H194" t="s">
        <v>2189</v>
      </c>
      <c r="I194" t="s">
        <v>1901</v>
      </c>
      <c r="L194" s="398" t="s">
        <v>1829</v>
      </c>
    </row>
    <row r="195" spans="5:12" x14ac:dyDescent="0.35">
      <c r="E195" t="s">
        <v>53</v>
      </c>
      <c r="F195" t="s">
        <v>331</v>
      </c>
      <c r="G195" t="str">
        <f>INDEX(AssetClass15[Class Description], MATCH(F195, AssetClass15[Asset Class], 0))</f>
        <v>Low Voltage Transformer</v>
      </c>
      <c r="H195" t="s">
        <v>2190</v>
      </c>
      <c r="I195" t="s">
        <v>1902</v>
      </c>
      <c r="L195" s="398" t="s">
        <v>1830</v>
      </c>
    </row>
    <row r="196" spans="5:12" x14ac:dyDescent="0.35">
      <c r="E196" t="s">
        <v>53</v>
      </c>
      <c r="F196" t="s">
        <v>331</v>
      </c>
      <c r="G196" t="str">
        <f>INDEX(AssetClass15[Class Description], MATCH(F196, AssetClass15[Asset Class], 0))</f>
        <v>Low Voltage Transformer</v>
      </c>
      <c r="H196" t="s">
        <v>2191</v>
      </c>
      <c r="I196" t="s">
        <v>1903</v>
      </c>
      <c r="L196" s="398" t="s">
        <v>1831</v>
      </c>
    </row>
    <row r="197" spans="5:12" x14ac:dyDescent="0.35">
      <c r="E197" t="s">
        <v>53</v>
      </c>
      <c r="F197" t="s">
        <v>444</v>
      </c>
      <c r="G197" t="str">
        <f>INDEX(AssetClass15[Class Description], MATCH(F197, AssetClass15[Asset Class], 0))</f>
        <v>Manhole</v>
      </c>
      <c r="H197" t="s">
        <v>2192</v>
      </c>
      <c r="I197" t="s">
        <v>1904</v>
      </c>
      <c r="L197" s="398" t="s">
        <v>1832</v>
      </c>
    </row>
    <row r="198" spans="5:12" x14ac:dyDescent="0.35">
      <c r="E198" t="s">
        <v>53</v>
      </c>
      <c r="F198" t="s">
        <v>444</v>
      </c>
      <c r="G198" t="str">
        <f>INDEX(AssetClass15[Class Description], MATCH(F198, AssetClass15[Asset Class], 0))</f>
        <v>Manhole</v>
      </c>
      <c r="H198" t="s">
        <v>2193</v>
      </c>
      <c r="I198" t="s">
        <v>1906</v>
      </c>
      <c r="L198" s="398" t="s">
        <v>1833</v>
      </c>
    </row>
    <row r="199" spans="5:12" x14ac:dyDescent="0.35">
      <c r="E199" t="s">
        <v>53</v>
      </c>
      <c r="F199" t="s">
        <v>444</v>
      </c>
      <c r="G199" t="str">
        <f>INDEX(AssetClass15[Class Description], MATCH(F199, AssetClass15[Asset Class], 0))</f>
        <v>Manhole</v>
      </c>
      <c r="H199" t="s">
        <v>2194</v>
      </c>
      <c r="I199" t="s">
        <v>1907</v>
      </c>
      <c r="L199" s="398" t="s">
        <v>1834</v>
      </c>
    </row>
    <row r="200" spans="5:12" x14ac:dyDescent="0.35">
      <c r="E200" t="s">
        <v>53</v>
      </c>
      <c r="F200" t="s">
        <v>444</v>
      </c>
      <c r="G200" t="str">
        <f>INDEX(AssetClass15[Class Description], MATCH(F200, AssetClass15[Asset Class], 0))</f>
        <v>Manhole</v>
      </c>
      <c r="H200" t="s">
        <v>2195</v>
      </c>
      <c r="I200" t="s">
        <v>1905</v>
      </c>
      <c r="L200" s="397"/>
    </row>
    <row r="201" spans="5:12" x14ac:dyDescent="0.35">
      <c r="E201" t="s">
        <v>53</v>
      </c>
      <c r="F201" t="s">
        <v>444</v>
      </c>
      <c r="G201" t="str">
        <f>INDEX(AssetClass15[Class Description], MATCH(F201, AssetClass15[Asset Class], 0))</f>
        <v>Manhole</v>
      </c>
      <c r="H201" t="s">
        <v>2196</v>
      </c>
      <c r="I201" t="s">
        <v>1827</v>
      </c>
      <c r="L201" s="397" t="s">
        <v>349</v>
      </c>
    </row>
    <row r="202" spans="5:12" x14ac:dyDescent="0.35">
      <c r="E202" t="s">
        <v>53</v>
      </c>
      <c r="F202" t="s">
        <v>444</v>
      </c>
      <c r="G202" t="str">
        <f>INDEX(AssetClass15[Class Description], MATCH(F202, AssetClass15[Asset Class], 0))</f>
        <v>Manhole</v>
      </c>
      <c r="H202" t="s">
        <v>2197</v>
      </c>
      <c r="I202" t="s">
        <v>1908</v>
      </c>
      <c r="L202" s="398" t="s">
        <v>1835</v>
      </c>
    </row>
    <row r="203" spans="5:12" x14ac:dyDescent="0.35">
      <c r="E203" t="s">
        <v>53</v>
      </c>
      <c r="F203" t="s">
        <v>338</v>
      </c>
      <c r="G203" t="str">
        <f>INDEX(AssetClass15[Class Description], MATCH(F203, AssetClass15[Asset Class], 0))</f>
        <v>Motor Control Centers</v>
      </c>
      <c r="H203" t="s">
        <v>2198</v>
      </c>
      <c r="I203" t="s">
        <v>1910</v>
      </c>
      <c r="L203" s="398" t="s">
        <v>1836</v>
      </c>
    </row>
    <row r="204" spans="5:12" x14ac:dyDescent="0.35">
      <c r="E204" t="s">
        <v>53</v>
      </c>
      <c r="F204" t="s">
        <v>338</v>
      </c>
      <c r="G204" t="str">
        <f>INDEX(AssetClass15[Class Description], MATCH(F204, AssetClass15[Asset Class], 0))</f>
        <v>Motor Control Centers</v>
      </c>
      <c r="H204" t="s">
        <v>2199</v>
      </c>
      <c r="I204" t="s">
        <v>1909</v>
      </c>
      <c r="L204" s="398" t="s">
        <v>1837</v>
      </c>
    </row>
    <row r="205" spans="5:12" x14ac:dyDescent="0.35">
      <c r="E205" t="s">
        <v>53</v>
      </c>
      <c r="F205" t="s">
        <v>338</v>
      </c>
      <c r="G205" t="str">
        <f>INDEX(AssetClass15[Class Description], MATCH(F205, AssetClass15[Asset Class], 0))</f>
        <v>Motor Control Centers</v>
      </c>
      <c r="H205" t="s">
        <v>2200</v>
      </c>
      <c r="I205" t="s">
        <v>274</v>
      </c>
      <c r="L205" s="398" t="s">
        <v>1838</v>
      </c>
    </row>
    <row r="206" spans="5:12" x14ac:dyDescent="0.35">
      <c r="E206" t="s">
        <v>53</v>
      </c>
      <c r="F206" t="s">
        <v>310</v>
      </c>
      <c r="G206" t="str">
        <f>INDEX(AssetClass15[Class Description], MATCH(F206, AssetClass15[Asset Class], 0))</f>
        <v>Overhead Door</v>
      </c>
      <c r="H206" t="s">
        <v>2201</v>
      </c>
      <c r="I206" t="s">
        <v>1845</v>
      </c>
      <c r="L206" s="398" t="s">
        <v>1839</v>
      </c>
    </row>
    <row r="207" spans="5:12" x14ac:dyDescent="0.35">
      <c r="E207" t="s">
        <v>53</v>
      </c>
      <c r="F207" t="s">
        <v>310</v>
      </c>
      <c r="G207" t="str">
        <f>INDEX(AssetClass15[Class Description], MATCH(F207, AssetClass15[Asset Class], 0))</f>
        <v>Overhead Door</v>
      </c>
      <c r="H207" t="s">
        <v>2202</v>
      </c>
      <c r="I207" t="s">
        <v>1911</v>
      </c>
      <c r="L207" s="398" t="s">
        <v>1840</v>
      </c>
    </row>
    <row r="208" spans="5:12" x14ac:dyDescent="0.35">
      <c r="E208" t="s">
        <v>53</v>
      </c>
      <c r="F208" t="s">
        <v>310</v>
      </c>
      <c r="G208" t="str">
        <f>INDEX(AssetClass15[Class Description], MATCH(F208, AssetClass15[Asset Class], 0))</f>
        <v>Overhead Door</v>
      </c>
      <c r="H208" t="s">
        <v>2203</v>
      </c>
      <c r="I208" t="s">
        <v>1846</v>
      </c>
      <c r="L208" s="398" t="s">
        <v>1841</v>
      </c>
    </row>
    <row r="209" spans="5:12" x14ac:dyDescent="0.35">
      <c r="E209" t="s">
        <v>53</v>
      </c>
      <c r="F209" t="s">
        <v>474</v>
      </c>
      <c r="G209" t="str">
        <f>INDEX(AssetClass15[Class Description], MATCH(F209, AssetClass15[Asset Class], 0))</f>
        <v xml:space="preserve">Pedestrian Walkway </v>
      </c>
      <c r="H209" t="s">
        <v>2204</v>
      </c>
      <c r="I209" t="s">
        <v>1914</v>
      </c>
      <c r="L209" s="397"/>
    </row>
    <row r="210" spans="5:12" x14ac:dyDescent="0.35">
      <c r="E210" t="s">
        <v>53</v>
      </c>
      <c r="F210" t="s">
        <v>474</v>
      </c>
      <c r="G210" t="str">
        <f>INDEX(AssetClass15[Class Description], MATCH(F210, AssetClass15[Asset Class], 0))</f>
        <v xml:space="preserve">Pedestrian Walkway </v>
      </c>
      <c r="H210" t="s">
        <v>2205</v>
      </c>
      <c r="I210" t="s">
        <v>1768</v>
      </c>
      <c r="L210" s="397" t="s">
        <v>440</v>
      </c>
    </row>
    <row r="211" spans="5:12" x14ac:dyDescent="0.35">
      <c r="E211" t="s">
        <v>53</v>
      </c>
      <c r="F211" t="s">
        <v>474</v>
      </c>
      <c r="G211" t="str">
        <f>INDEX(AssetClass15[Class Description], MATCH(F211, AssetClass15[Asset Class], 0))</f>
        <v xml:space="preserve">Pedestrian Walkway </v>
      </c>
      <c r="H211" t="s">
        <v>2206</v>
      </c>
      <c r="I211" t="s">
        <v>1920</v>
      </c>
      <c r="L211" s="398" t="s">
        <v>1842</v>
      </c>
    </row>
    <row r="212" spans="5:12" x14ac:dyDescent="0.35">
      <c r="E212" t="s">
        <v>53</v>
      </c>
      <c r="F212" t="s">
        <v>339</v>
      </c>
      <c r="G212" t="str">
        <f>INDEX(AssetClass15[Class Description], MATCH(F212, AssetClass15[Asset Class], 0))</f>
        <v>Photovoltaic System</v>
      </c>
      <c r="H212" t="s">
        <v>2207</v>
      </c>
      <c r="I212" t="s">
        <v>1921</v>
      </c>
      <c r="L212" s="398" t="s">
        <v>1843</v>
      </c>
    </row>
    <row r="213" spans="5:12" x14ac:dyDescent="0.35">
      <c r="E213" t="s">
        <v>53</v>
      </c>
      <c r="F213" t="s">
        <v>339</v>
      </c>
      <c r="G213" t="str">
        <f>INDEX(AssetClass15[Class Description], MATCH(F213, AssetClass15[Asset Class], 0))</f>
        <v>Photovoltaic System</v>
      </c>
      <c r="H213" t="s">
        <v>2208</v>
      </c>
      <c r="I213" t="s">
        <v>1790</v>
      </c>
      <c r="L213" s="397"/>
    </row>
    <row r="214" spans="5:12" x14ac:dyDescent="0.35">
      <c r="E214" t="s">
        <v>53</v>
      </c>
      <c r="F214" t="s">
        <v>483</v>
      </c>
      <c r="G214" t="str">
        <f>INDEX(AssetClass15[Class Description], MATCH(F214, AssetClass15[Asset Class], 0))</f>
        <v>Parking Area</v>
      </c>
      <c r="H214" t="s">
        <v>2209</v>
      </c>
      <c r="I214" t="s">
        <v>1914</v>
      </c>
      <c r="L214" s="397" t="s">
        <v>353</v>
      </c>
    </row>
    <row r="215" spans="5:12" x14ac:dyDescent="0.35">
      <c r="E215" t="s">
        <v>53</v>
      </c>
      <c r="F215" t="s">
        <v>483</v>
      </c>
      <c r="G215" t="str">
        <f>INDEX(AssetClass15[Class Description], MATCH(F215, AssetClass15[Asset Class], 0))</f>
        <v>Parking Area</v>
      </c>
      <c r="H215" t="s">
        <v>2210</v>
      </c>
      <c r="I215" t="s">
        <v>1915</v>
      </c>
      <c r="L215" s="398" t="s">
        <v>120</v>
      </c>
    </row>
    <row r="216" spans="5:12" x14ac:dyDescent="0.35">
      <c r="E216" t="s">
        <v>53</v>
      </c>
      <c r="F216" t="s">
        <v>483</v>
      </c>
      <c r="G216" t="str">
        <f>INDEX(AssetClass15[Class Description], MATCH(F216, AssetClass15[Asset Class], 0))</f>
        <v>Parking Area</v>
      </c>
      <c r="H216" t="s">
        <v>2211</v>
      </c>
      <c r="I216" t="s">
        <v>1768</v>
      </c>
      <c r="L216" s="398" t="s">
        <v>1844</v>
      </c>
    </row>
    <row r="217" spans="5:12" x14ac:dyDescent="0.35">
      <c r="E217" t="s">
        <v>53</v>
      </c>
      <c r="F217" t="s">
        <v>483</v>
      </c>
      <c r="G217" t="str">
        <f>INDEX(AssetClass15[Class Description], MATCH(F217, AssetClass15[Asset Class], 0))</f>
        <v>Parking Area</v>
      </c>
      <c r="H217" t="s">
        <v>2212</v>
      </c>
      <c r="I217" t="s">
        <v>1855</v>
      </c>
      <c r="L217" s="397"/>
    </row>
    <row r="218" spans="5:12" x14ac:dyDescent="0.35">
      <c r="E218" t="s">
        <v>53</v>
      </c>
      <c r="F218" t="s">
        <v>483</v>
      </c>
      <c r="G218" t="str">
        <f>INDEX(AssetClass15[Class Description], MATCH(F218, AssetClass15[Asset Class], 0))</f>
        <v>Parking Area</v>
      </c>
      <c r="H218" t="s">
        <v>2213</v>
      </c>
      <c r="I218" t="s">
        <v>1916</v>
      </c>
      <c r="L218" s="397" t="s">
        <v>354</v>
      </c>
    </row>
    <row r="219" spans="5:12" x14ac:dyDescent="0.35">
      <c r="E219" t="s">
        <v>53</v>
      </c>
      <c r="F219" t="s">
        <v>483</v>
      </c>
      <c r="G219" t="str">
        <f>INDEX(AssetClass15[Class Description], MATCH(F219, AssetClass15[Asset Class], 0))</f>
        <v>Parking Area</v>
      </c>
      <c r="H219" t="s">
        <v>2214</v>
      </c>
      <c r="I219" t="s">
        <v>1917</v>
      </c>
      <c r="L219" s="398" t="s">
        <v>1845</v>
      </c>
    </row>
    <row r="220" spans="5:12" x14ac:dyDescent="0.35">
      <c r="E220" t="s">
        <v>53</v>
      </c>
      <c r="F220" t="s">
        <v>483</v>
      </c>
      <c r="G220" t="str">
        <f>INDEX(AssetClass15[Class Description], MATCH(F220, AssetClass15[Asset Class], 0))</f>
        <v>Parking Area</v>
      </c>
      <c r="H220" t="s">
        <v>2215</v>
      </c>
      <c r="I220" t="s">
        <v>1918</v>
      </c>
      <c r="L220" s="398" t="s">
        <v>1846</v>
      </c>
    </row>
    <row r="221" spans="5:12" x14ac:dyDescent="0.35">
      <c r="E221" t="s">
        <v>53</v>
      </c>
      <c r="F221" t="s">
        <v>483</v>
      </c>
      <c r="G221" t="str">
        <f>INDEX(AssetClass15[Class Description], MATCH(F221, AssetClass15[Asset Class], 0))</f>
        <v>Parking Area</v>
      </c>
      <c r="H221" t="s">
        <v>2216</v>
      </c>
      <c r="I221" t="s">
        <v>1919</v>
      </c>
      <c r="L221" s="397"/>
    </row>
    <row r="222" spans="5:12" x14ac:dyDescent="0.35">
      <c r="E222" t="s">
        <v>53</v>
      </c>
      <c r="F222" t="s">
        <v>385</v>
      </c>
      <c r="G222" t="str">
        <f>INDEX(AssetClass15[Class Description], MATCH(F222, AssetClass15[Asset Class], 0))</f>
        <v>Pump</v>
      </c>
      <c r="H222" t="s">
        <v>2217</v>
      </c>
      <c r="I222" t="s">
        <v>1924</v>
      </c>
      <c r="L222" s="397" t="s">
        <v>355</v>
      </c>
    </row>
    <row r="223" spans="5:12" x14ac:dyDescent="0.35">
      <c r="E223" t="s">
        <v>53</v>
      </c>
      <c r="F223" t="s">
        <v>385</v>
      </c>
      <c r="G223" t="str">
        <f>INDEX(AssetClass15[Class Description], MATCH(F223, AssetClass15[Asset Class], 0))</f>
        <v>Pump</v>
      </c>
      <c r="H223" t="s">
        <v>2218</v>
      </c>
      <c r="I223" t="s">
        <v>1926</v>
      </c>
      <c r="L223" s="398" t="s">
        <v>1847</v>
      </c>
    </row>
    <row r="224" spans="5:12" x14ac:dyDescent="0.35">
      <c r="E224" t="s">
        <v>53</v>
      </c>
      <c r="F224" t="s">
        <v>385</v>
      </c>
      <c r="G224" t="str">
        <f>INDEX(AssetClass15[Class Description], MATCH(F224, AssetClass15[Asset Class], 0))</f>
        <v>Pump</v>
      </c>
      <c r="H224" t="s">
        <v>2219</v>
      </c>
      <c r="I224" t="s">
        <v>1927</v>
      </c>
      <c r="L224" s="398" t="s">
        <v>1848</v>
      </c>
    </row>
    <row r="225" spans="5:12" x14ac:dyDescent="0.35">
      <c r="E225" t="s">
        <v>53</v>
      </c>
      <c r="F225" t="s">
        <v>385</v>
      </c>
      <c r="G225" t="str">
        <f>INDEX(AssetClass15[Class Description], MATCH(F225, AssetClass15[Asset Class], 0))</f>
        <v>Pump</v>
      </c>
      <c r="H225" t="s">
        <v>2220</v>
      </c>
      <c r="I225" t="s">
        <v>1928</v>
      </c>
      <c r="L225" s="398" t="s">
        <v>1849</v>
      </c>
    </row>
    <row r="226" spans="5:12" x14ac:dyDescent="0.35">
      <c r="E226" t="s">
        <v>53</v>
      </c>
      <c r="F226" t="s">
        <v>385</v>
      </c>
      <c r="G226" t="str">
        <f>INDEX(AssetClass15[Class Description], MATCH(F226, AssetClass15[Asset Class], 0))</f>
        <v>Pump</v>
      </c>
      <c r="H226" t="s">
        <v>2221</v>
      </c>
      <c r="I226" t="s">
        <v>1930</v>
      </c>
      <c r="L226" s="397"/>
    </row>
    <row r="227" spans="5:12" x14ac:dyDescent="0.35">
      <c r="E227" t="s">
        <v>53</v>
      </c>
      <c r="F227" t="s">
        <v>385</v>
      </c>
      <c r="G227" t="str">
        <f>INDEX(AssetClass15[Class Description], MATCH(F227, AssetClass15[Asset Class], 0))</f>
        <v>Pump</v>
      </c>
      <c r="H227" t="s">
        <v>2222</v>
      </c>
      <c r="I227" t="s">
        <v>1929</v>
      </c>
      <c r="L227" s="397" t="s">
        <v>318</v>
      </c>
    </row>
    <row r="228" spans="5:12" x14ac:dyDescent="0.35">
      <c r="E228" t="s">
        <v>53</v>
      </c>
      <c r="F228" t="s">
        <v>385</v>
      </c>
      <c r="G228" t="str">
        <f>INDEX(AssetClass15[Class Description], MATCH(F228, AssetClass15[Asset Class], 0))</f>
        <v>Pump</v>
      </c>
      <c r="H228" t="s">
        <v>2223</v>
      </c>
      <c r="I228" t="s">
        <v>1931</v>
      </c>
      <c r="L228" s="398" t="s">
        <v>1850</v>
      </c>
    </row>
    <row r="229" spans="5:12" x14ac:dyDescent="0.35">
      <c r="E229" t="s">
        <v>53</v>
      </c>
      <c r="F229" t="s">
        <v>385</v>
      </c>
      <c r="G229" t="str">
        <f>INDEX(AssetClass15[Class Description], MATCH(F229, AssetClass15[Asset Class], 0))</f>
        <v>Pump</v>
      </c>
      <c r="H229" t="s">
        <v>2224</v>
      </c>
      <c r="I229" t="s">
        <v>1932</v>
      </c>
      <c r="L229" s="398" t="s">
        <v>1851</v>
      </c>
    </row>
    <row r="230" spans="5:12" x14ac:dyDescent="0.35">
      <c r="E230" t="s">
        <v>53</v>
      </c>
      <c r="F230" t="s">
        <v>385</v>
      </c>
      <c r="G230" t="str">
        <f>INDEX(AssetClass15[Class Description], MATCH(F230, AssetClass15[Asset Class], 0))</f>
        <v>Pump</v>
      </c>
      <c r="H230" t="s">
        <v>2225</v>
      </c>
      <c r="I230" t="s">
        <v>1925</v>
      </c>
      <c r="L230" s="397"/>
    </row>
    <row r="231" spans="5:12" x14ac:dyDescent="0.35">
      <c r="E231" t="s">
        <v>53</v>
      </c>
      <c r="F231" t="s">
        <v>385</v>
      </c>
      <c r="G231" t="str">
        <f>INDEX(AssetClass15[Class Description], MATCH(F231, AssetClass15[Asset Class], 0))</f>
        <v>Pump</v>
      </c>
      <c r="H231" t="s">
        <v>2226</v>
      </c>
      <c r="I231" t="s">
        <v>1933</v>
      </c>
      <c r="L231" s="397" t="s">
        <v>469</v>
      </c>
    </row>
    <row r="232" spans="5:12" x14ac:dyDescent="0.35">
      <c r="E232" t="s">
        <v>53</v>
      </c>
      <c r="F232" t="s">
        <v>385</v>
      </c>
      <c r="G232" t="str">
        <f>INDEX(AssetClass15[Class Description], MATCH(F232, AssetClass15[Asset Class], 0))</f>
        <v>Pump</v>
      </c>
      <c r="H232" t="s">
        <v>2227</v>
      </c>
      <c r="I232" t="s">
        <v>1934</v>
      </c>
      <c r="L232" s="398" t="s">
        <v>1758</v>
      </c>
    </row>
    <row r="233" spans="5:12" x14ac:dyDescent="0.35">
      <c r="E233" t="s">
        <v>53</v>
      </c>
      <c r="F233" t="s">
        <v>305</v>
      </c>
      <c r="G233" t="str">
        <f>INDEX(AssetClass15[Class Description], MATCH(F233, AssetClass15[Asset Class], 0))</f>
        <v>Parapet Wall</v>
      </c>
      <c r="H233" t="s">
        <v>2228</v>
      </c>
      <c r="I233" t="s">
        <v>1912</v>
      </c>
      <c r="L233" s="398" t="s">
        <v>1870</v>
      </c>
    </row>
    <row r="234" spans="5:12" x14ac:dyDescent="0.35">
      <c r="E234" t="s">
        <v>53</v>
      </c>
      <c r="F234" t="s">
        <v>305</v>
      </c>
      <c r="G234" t="str">
        <f>INDEX(AssetClass15[Class Description], MATCH(F234, AssetClass15[Asset Class], 0))</f>
        <v>Parapet Wall</v>
      </c>
      <c r="H234" t="s">
        <v>2229</v>
      </c>
      <c r="I234" t="s">
        <v>1913</v>
      </c>
      <c r="L234" s="397"/>
    </row>
    <row r="235" spans="5:12" x14ac:dyDescent="0.35">
      <c r="E235" t="s">
        <v>53</v>
      </c>
      <c r="F235" t="s">
        <v>305</v>
      </c>
      <c r="G235" t="str">
        <f>INDEX(AssetClass15[Class Description], MATCH(F235, AssetClass15[Asset Class], 0))</f>
        <v>Parapet Wall</v>
      </c>
      <c r="H235" t="s">
        <v>2230</v>
      </c>
      <c r="I235" t="s">
        <v>1853</v>
      </c>
      <c r="L235" s="397" t="s">
        <v>1724</v>
      </c>
    </row>
    <row r="236" spans="5:12" x14ac:dyDescent="0.35">
      <c r="E236" t="s">
        <v>53</v>
      </c>
      <c r="F236" t="s">
        <v>305</v>
      </c>
      <c r="G236" t="str">
        <f>INDEX(AssetClass15[Class Description], MATCH(F236, AssetClass15[Asset Class], 0))</f>
        <v>Parapet Wall</v>
      </c>
      <c r="H236" t="s">
        <v>2231</v>
      </c>
      <c r="I236" t="s">
        <v>1833</v>
      </c>
      <c r="L236" s="398" t="s">
        <v>1871</v>
      </c>
    </row>
    <row r="237" spans="5:12" x14ac:dyDescent="0.35">
      <c r="E237" t="s">
        <v>53</v>
      </c>
      <c r="F237" t="s">
        <v>439</v>
      </c>
      <c r="G237" t="str">
        <f>INDEX(AssetClass15[Class Description], MATCH(F237, AssetClass15[Asset Class], 0))</f>
        <v>Post Indicator Valve</v>
      </c>
      <c r="H237" t="s">
        <v>2232</v>
      </c>
      <c r="I237" t="s">
        <v>1922</v>
      </c>
      <c r="L237" s="398" t="s">
        <v>1758</v>
      </c>
    </row>
    <row r="238" spans="5:12" x14ac:dyDescent="0.35">
      <c r="E238" t="s">
        <v>53</v>
      </c>
      <c r="F238" t="s">
        <v>439</v>
      </c>
      <c r="G238" t="str">
        <f>INDEX(AssetClass15[Class Description], MATCH(F238, AssetClass15[Asset Class], 0))</f>
        <v>Post Indicator Valve</v>
      </c>
      <c r="H238" t="s">
        <v>2233</v>
      </c>
      <c r="I238" t="s">
        <v>1923</v>
      </c>
      <c r="L238" s="397"/>
    </row>
    <row r="239" spans="5:12" x14ac:dyDescent="0.35">
      <c r="E239" t="s">
        <v>53</v>
      </c>
      <c r="F239" t="s">
        <v>479</v>
      </c>
      <c r="G239" t="str">
        <f>INDEX(AssetClass15[Class Description], MATCH(F239, AssetClass15[Asset Class], 0))</f>
        <v>Roadway</v>
      </c>
      <c r="H239" t="s">
        <v>2234</v>
      </c>
      <c r="I239" t="s">
        <v>1914</v>
      </c>
      <c r="L239" s="397" t="s">
        <v>315</v>
      </c>
    </row>
    <row r="240" spans="5:12" x14ac:dyDescent="0.35">
      <c r="E240" t="s">
        <v>53</v>
      </c>
      <c r="F240" t="s">
        <v>479</v>
      </c>
      <c r="G240" t="str">
        <f>INDEX(AssetClass15[Class Description], MATCH(F240, AssetClass15[Asset Class], 0))</f>
        <v>Roadway</v>
      </c>
      <c r="H240" t="s">
        <v>2235</v>
      </c>
      <c r="I240" t="s">
        <v>1915</v>
      </c>
      <c r="L240" s="398" t="s">
        <v>1873</v>
      </c>
    </row>
    <row r="241" spans="5:12" x14ac:dyDescent="0.35">
      <c r="E241" t="s">
        <v>53</v>
      </c>
      <c r="F241" t="s">
        <v>479</v>
      </c>
      <c r="G241" t="str">
        <f>INDEX(AssetClass15[Class Description], MATCH(F241, AssetClass15[Asset Class], 0))</f>
        <v>Roadway</v>
      </c>
      <c r="H241" t="s">
        <v>2236</v>
      </c>
      <c r="I241" t="s">
        <v>1768</v>
      </c>
      <c r="L241" s="398" t="s">
        <v>1874</v>
      </c>
    </row>
    <row r="242" spans="5:12" x14ac:dyDescent="0.35">
      <c r="E242" t="s">
        <v>53</v>
      </c>
      <c r="F242" t="s">
        <v>479</v>
      </c>
      <c r="G242" t="str">
        <f>INDEX(AssetClass15[Class Description], MATCH(F242, AssetClass15[Asset Class], 0))</f>
        <v>Roadway</v>
      </c>
      <c r="H242" t="s">
        <v>2237</v>
      </c>
      <c r="I242" t="s">
        <v>1855</v>
      </c>
      <c r="L242" s="397"/>
    </row>
    <row r="243" spans="5:12" x14ac:dyDescent="0.35">
      <c r="E243" t="s">
        <v>53</v>
      </c>
      <c r="F243" t="s">
        <v>479</v>
      </c>
      <c r="G243" t="str">
        <f>INDEX(AssetClass15[Class Description], MATCH(F243, AssetClass15[Asset Class], 0))</f>
        <v>Roadway</v>
      </c>
      <c r="H243" t="s">
        <v>2238</v>
      </c>
      <c r="I243" t="s">
        <v>1916</v>
      </c>
      <c r="L243" s="397" t="s">
        <v>406</v>
      </c>
    </row>
    <row r="244" spans="5:12" x14ac:dyDescent="0.35">
      <c r="E244" t="s">
        <v>53</v>
      </c>
      <c r="F244" t="s">
        <v>479</v>
      </c>
      <c r="G244" t="str">
        <f>INDEX(AssetClass15[Class Description], MATCH(F244, AssetClass15[Asset Class], 0))</f>
        <v>Roadway</v>
      </c>
      <c r="H244" t="s">
        <v>2239</v>
      </c>
      <c r="I244" t="s">
        <v>1917</v>
      </c>
      <c r="L244" s="398" t="s">
        <v>1872</v>
      </c>
    </row>
    <row r="245" spans="5:12" x14ac:dyDescent="0.35">
      <c r="E245" t="s">
        <v>53</v>
      </c>
      <c r="F245" t="s">
        <v>479</v>
      </c>
      <c r="G245" t="str">
        <f>INDEX(AssetClass15[Class Description], MATCH(F245, AssetClass15[Asset Class], 0))</f>
        <v>Roadway</v>
      </c>
      <c r="H245" t="s">
        <v>2240</v>
      </c>
      <c r="I245" t="s">
        <v>1918</v>
      </c>
      <c r="L245" s="397"/>
    </row>
    <row r="246" spans="5:12" x14ac:dyDescent="0.35">
      <c r="E246" t="s">
        <v>53</v>
      </c>
      <c r="F246" t="s">
        <v>479</v>
      </c>
      <c r="G246" t="str">
        <f>INDEX(AssetClass15[Class Description], MATCH(F246, AssetClass15[Asset Class], 0))</f>
        <v>Roadway</v>
      </c>
      <c r="H246" t="s">
        <v>2241</v>
      </c>
      <c r="I246" t="s">
        <v>1919</v>
      </c>
      <c r="L246" s="397" t="s">
        <v>1722</v>
      </c>
    </row>
    <row r="247" spans="5:12" x14ac:dyDescent="0.35">
      <c r="E247" t="s">
        <v>53</v>
      </c>
      <c r="F247" t="s">
        <v>470</v>
      </c>
      <c r="G247" t="str">
        <f>INDEX(AssetClass15[Class Description], MATCH(F247, AssetClass15[Asset Class], 0))</f>
        <v>Retaining Wall</v>
      </c>
      <c r="H247" t="s">
        <v>2242</v>
      </c>
      <c r="I247" t="s">
        <v>1935</v>
      </c>
      <c r="L247" s="398" t="s">
        <v>1861</v>
      </c>
    </row>
    <row r="248" spans="5:12" x14ac:dyDescent="0.35">
      <c r="E248" t="s">
        <v>53</v>
      </c>
      <c r="F248" t="s">
        <v>470</v>
      </c>
      <c r="G248" t="str">
        <f>INDEX(AssetClass15[Class Description], MATCH(F248, AssetClass15[Asset Class], 0))</f>
        <v>Retaining Wall</v>
      </c>
      <c r="H248" t="s">
        <v>2243</v>
      </c>
      <c r="I248" t="s">
        <v>1768</v>
      </c>
      <c r="L248" s="398" t="s">
        <v>1862</v>
      </c>
    </row>
    <row r="249" spans="5:12" x14ac:dyDescent="0.35">
      <c r="E249" t="s">
        <v>53</v>
      </c>
      <c r="F249" t="s">
        <v>470</v>
      </c>
      <c r="G249" t="str">
        <f>INDEX(AssetClass15[Class Description], MATCH(F249, AssetClass15[Asset Class], 0))</f>
        <v>Retaining Wall</v>
      </c>
      <c r="H249" t="s">
        <v>2244</v>
      </c>
      <c r="I249" t="s">
        <v>1936</v>
      </c>
      <c r="L249" s="398" t="s">
        <v>1863</v>
      </c>
    </row>
    <row r="250" spans="5:12" x14ac:dyDescent="0.35">
      <c r="E250" t="s">
        <v>53</v>
      </c>
      <c r="F250" t="s">
        <v>470</v>
      </c>
      <c r="G250" t="str">
        <f>INDEX(AssetClass15[Class Description], MATCH(F250, AssetClass15[Asset Class], 0))</f>
        <v>Retaining Wall</v>
      </c>
      <c r="H250" t="s">
        <v>2245</v>
      </c>
      <c r="I250" t="s">
        <v>1830</v>
      </c>
      <c r="L250" s="398" t="s">
        <v>1864</v>
      </c>
    </row>
    <row r="251" spans="5:12" x14ac:dyDescent="0.35">
      <c r="E251" t="s">
        <v>53</v>
      </c>
      <c r="F251" t="s">
        <v>470</v>
      </c>
      <c r="G251" t="str">
        <f>INDEX(AssetClass15[Class Description], MATCH(F251, AssetClass15[Asset Class], 0))</f>
        <v>Retaining Wall</v>
      </c>
      <c r="H251" t="s">
        <v>2246</v>
      </c>
      <c r="I251" t="s">
        <v>1937</v>
      </c>
      <c r="L251" s="398" t="s">
        <v>1865</v>
      </c>
    </row>
    <row r="252" spans="5:12" x14ac:dyDescent="0.35">
      <c r="E252" t="s">
        <v>53</v>
      </c>
      <c r="F252" t="s">
        <v>470</v>
      </c>
      <c r="G252" t="str">
        <f>INDEX(AssetClass15[Class Description], MATCH(F252, AssetClass15[Asset Class], 0))</f>
        <v>Retaining Wall</v>
      </c>
      <c r="H252" t="s">
        <v>2247</v>
      </c>
      <c r="I252" t="s">
        <v>1938</v>
      </c>
      <c r="L252" s="398" t="s">
        <v>1866</v>
      </c>
    </row>
    <row r="253" spans="5:12" x14ac:dyDescent="0.35">
      <c r="E253" t="s">
        <v>53</v>
      </c>
      <c r="F253" t="s">
        <v>470</v>
      </c>
      <c r="G253" t="str">
        <f>INDEX(AssetClass15[Class Description], MATCH(F253, AssetClass15[Asset Class], 0))</f>
        <v>Retaining Wall</v>
      </c>
      <c r="H253" t="s">
        <v>2248</v>
      </c>
      <c r="I253" t="s">
        <v>1939</v>
      </c>
      <c r="L253" s="398" t="s">
        <v>1867</v>
      </c>
    </row>
    <row r="254" spans="5:12" x14ac:dyDescent="0.35">
      <c r="E254" t="s">
        <v>53</v>
      </c>
      <c r="F254" t="s">
        <v>470</v>
      </c>
      <c r="G254" t="str">
        <f>INDEX(AssetClass15[Class Description], MATCH(F254, AssetClass15[Asset Class], 0))</f>
        <v>Retaining Wall</v>
      </c>
      <c r="H254" t="s">
        <v>2249</v>
      </c>
      <c r="I254" t="s">
        <v>1940</v>
      </c>
      <c r="L254" s="398" t="s">
        <v>1868</v>
      </c>
    </row>
    <row r="255" spans="5:12" x14ac:dyDescent="0.35">
      <c r="E255" t="s">
        <v>53</v>
      </c>
      <c r="F255" t="s">
        <v>470</v>
      </c>
      <c r="G255" t="str">
        <f>INDEX(AssetClass15[Class Description], MATCH(F255, AssetClass15[Asset Class], 0))</f>
        <v>Retaining Wall</v>
      </c>
      <c r="H255" t="s">
        <v>2250</v>
      </c>
      <c r="I255" t="s">
        <v>1941</v>
      </c>
      <c r="L255" s="398" t="s">
        <v>1869</v>
      </c>
    </row>
    <row r="256" spans="5:12" x14ac:dyDescent="0.35">
      <c r="E256" t="s">
        <v>53</v>
      </c>
      <c r="F256" t="s">
        <v>470</v>
      </c>
      <c r="G256" t="str">
        <f>INDEX(AssetClass15[Class Description], MATCH(F256, AssetClass15[Asset Class], 0))</f>
        <v>Retaining Wall</v>
      </c>
      <c r="H256" t="s">
        <v>2251</v>
      </c>
      <c r="I256" t="s">
        <v>1942</v>
      </c>
      <c r="L256" s="398" t="s">
        <v>1819</v>
      </c>
    </row>
    <row r="257" spans="5:12" x14ac:dyDescent="0.35">
      <c r="E257" t="s">
        <v>53</v>
      </c>
      <c r="F257" t="s">
        <v>442</v>
      </c>
      <c r="G257" t="str">
        <f>INDEX(AssetClass15[Class Description], MATCH(F257, AssetClass15[Asset Class], 0))</f>
        <v>Separator</v>
      </c>
      <c r="H257" t="s">
        <v>2252</v>
      </c>
      <c r="I257" t="s">
        <v>1943</v>
      </c>
      <c r="L257" s="397"/>
    </row>
    <row r="258" spans="5:12" x14ac:dyDescent="0.35">
      <c r="E258" t="s">
        <v>53</v>
      </c>
      <c r="F258" t="s">
        <v>442</v>
      </c>
      <c r="G258" t="str">
        <f>INDEX(AssetClass15[Class Description], MATCH(F258, AssetClass15[Asset Class], 0))</f>
        <v>Separator</v>
      </c>
      <c r="H258" t="s">
        <v>2253</v>
      </c>
      <c r="I258" t="s">
        <v>1944</v>
      </c>
      <c r="L258" s="397" t="s">
        <v>383</v>
      </c>
    </row>
    <row r="259" spans="5:12" x14ac:dyDescent="0.35">
      <c r="E259" t="s">
        <v>53</v>
      </c>
      <c r="F259" t="s">
        <v>442</v>
      </c>
      <c r="G259" t="str">
        <f>INDEX(AssetClass15[Class Description], MATCH(F259, AssetClass15[Asset Class], 0))</f>
        <v>Separator</v>
      </c>
      <c r="H259" t="s">
        <v>2254</v>
      </c>
      <c r="I259" t="s">
        <v>1945</v>
      </c>
      <c r="L259" s="398" t="s">
        <v>1876</v>
      </c>
    </row>
    <row r="260" spans="5:12" x14ac:dyDescent="0.35">
      <c r="E260" t="s">
        <v>53</v>
      </c>
      <c r="F260" t="s">
        <v>442</v>
      </c>
      <c r="G260" t="str">
        <f>INDEX(AssetClass15[Class Description], MATCH(F260, AssetClass15[Asset Class], 0))</f>
        <v>Separator</v>
      </c>
      <c r="H260" t="s">
        <v>2255</v>
      </c>
      <c r="I260" t="s">
        <v>1946</v>
      </c>
      <c r="L260" s="398" t="s">
        <v>1877</v>
      </c>
    </row>
    <row r="261" spans="5:12" x14ac:dyDescent="0.35">
      <c r="E261" t="s">
        <v>53</v>
      </c>
      <c r="F261" t="s">
        <v>472</v>
      </c>
      <c r="G261" t="str">
        <f>INDEX(AssetClass15[Class Description], MATCH(F261, AssetClass15[Asset Class], 0))</f>
        <v>Shed</v>
      </c>
      <c r="H261" t="s">
        <v>2256</v>
      </c>
      <c r="I261" t="s">
        <v>1947</v>
      </c>
      <c r="L261" s="397"/>
    </row>
    <row r="262" spans="5:12" x14ac:dyDescent="0.35">
      <c r="E262" t="s">
        <v>53</v>
      </c>
      <c r="F262" t="s">
        <v>472</v>
      </c>
      <c r="G262" t="str">
        <f>INDEX(AssetClass15[Class Description], MATCH(F262, AssetClass15[Asset Class], 0))</f>
        <v>Shed</v>
      </c>
      <c r="H262" t="s">
        <v>2257</v>
      </c>
      <c r="I262" t="s">
        <v>1948</v>
      </c>
      <c r="L262" s="397" t="s">
        <v>372</v>
      </c>
    </row>
    <row r="263" spans="5:12" x14ac:dyDescent="0.35">
      <c r="E263" t="s">
        <v>53</v>
      </c>
      <c r="F263" t="s">
        <v>342</v>
      </c>
      <c r="G263" t="str">
        <f>INDEX(AssetClass15[Class Description], MATCH(F263, AssetClass15[Asset Class], 0))</f>
        <v>Signal Light</v>
      </c>
      <c r="H263" t="s">
        <v>2258</v>
      </c>
      <c r="I263" t="s">
        <v>1790</v>
      </c>
      <c r="L263" s="398" t="s">
        <v>1888</v>
      </c>
    </row>
    <row r="264" spans="5:12" x14ac:dyDescent="0.35">
      <c r="E264" t="s">
        <v>53</v>
      </c>
      <c r="F264" t="s">
        <v>342</v>
      </c>
      <c r="G264" t="str">
        <f>INDEX(AssetClass15[Class Description], MATCH(F264, AssetClass15[Asset Class], 0))</f>
        <v>Signal Light</v>
      </c>
      <c r="H264" t="s">
        <v>2259</v>
      </c>
      <c r="I264" t="s">
        <v>1949</v>
      </c>
      <c r="L264" s="398" t="s">
        <v>1889</v>
      </c>
    </row>
    <row r="265" spans="5:12" x14ac:dyDescent="0.35">
      <c r="E265" t="s">
        <v>53</v>
      </c>
      <c r="F265" t="s">
        <v>302</v>
      </c>
      <c r="G265" t="str">
        <f>INDEX(AssetClass15[Class Description], MATCH(F265, AssetClass15[Asset Class], 0))</f>
        <v>Sloped Roof</v>
      </c>
      <c r="H265" t="s">
        <v>2260</v>
      </c>
      <c r="I265" t="s">
        <v>1950</v>
      </c>
      <c r="L265" s="398" t="s">
        <v>1890</v>
      </c>
    </row>
    <row r="266" spans="5:12" x14ac:dyDescent="0.35">
      <c r="E266" t="s">
        <v>53</v>
      </c>
      <c r="F266" t="s">
        <v>302</v>
      </c>
      <c r="G266" t="str">
        <f>INDEX(AssetClass15[Class Description], MATCH(F266, AssetClass15[Asset Class], 0))</f>
        <v>Sloped Roof</v>
      </c>
      <c r="H266" t="s">
        <v>2261</v>
      </c>
      <c r="I266" t="s">
        <v>1952</v>
      </c>
      <c r="L266" s="397"/>
    </row>
    <row r="267" spans="5:12" x14ac:dyDescent="0.35">
      <c r="E267" t="s">
        <v>53</v>
      </c>
      <c r="F267" t="s">
        <v>302</v>
      </c>
      <c r="G267" t="str">
        <f>INDEX(AssetClass15[Class Description], MATCH(F267, AssetClass15[Asset Class], 0))</f>
        <v>Sloped Roof</v>
      </c>
      <c r="H267" t="s">
        <v>2262</v>
      </c>
      <c r="I267" t="s">
        <v>1951</v>
      </c>
      <c r="L267" s="397" t="s">
        <v>314</v>
      </c>
    </row>
    <row r="268" spans="5:12" x14ac:dyDescent="0.35">
      <c r="E268" t="s">
        <v>53</v>
      </c>
      <c r="F268" t="s">
        <v>302</v>
      </c>
      <c r="G268" t="str">
        <f>INDEX(AssetClass15[Class Description], MATCH(F268, AssetClass15[Asset Class], 0))</f>
        <v>Sloped Roof</v>
      </c>
      <c r="H268" t="s">
        <v>2263</v>
      </c>
      <c r="I268" t="s">
        <v>1769</v>
      </c>
      <c r="L268" s="398" t="s">
        <v>1873</v>
      </c>
    </row>
    <row r="269" spans="5:12" x14ac:dyDescent="0.35">
      <c r="E269" t="s">
        <v>53</v>
      </c>
      <c r="F269" t="s">
        <v>302</v>
      </c>
      <c r="G269" t="str">
        <f>INDEX(AssetClass15[Class Description], MATCH(F269, AssetClass15[Asset Class], 0))</f>
        <v>Sloped Roof</v>
      </c>
      <c r="H269" t="s">
        <v>2264</v>
      </c>
      <c r="I269" t="s">
        <v>1953</v>
      </c>
      <c r="L269" s="398" t="s">
        <v>1875</v>
      </c>
    </row>
    <row r="270" spans="5:12" x14ac:dyDescent="0.35">
      <c r="E270" t="s">
        <v>53</v>
      </c>
      <c r="F270" t="s">
        <v>396</v>
      </c>
      <c r="G270" t="str">
        <f>INDEX(AssetClass15[Class Description], MATCH(F270, AssetClass15[Asset Class], 0))</f>
        <v>Sump Pit</v>
      </c>
      <c r="H270" t="s">
        <v>2265</v>
      </c>
      <c r="I270" t="s">
        <v>1768</v>
      </c>
      <c r="L270" s="398" t="s">
        <v>1874</v>
      </c>
    </row>
    <row r="271" spans="5:12" x14ac:dyDescent="0.35">
      <c r="E271" t="s">
        <v>53</v>
      </c>
      <c r="F271" t="s">
        <v>396</v>
      </c>
      <c r="G271" t="str">
        <f>INDEX(AssetClass15[Class Description], MATCH(F271, AssetClass15[Asset Class], 0))</f>
        <v>Sump Pit</v>
      </c>
      <c r="H271" t="s">
        <v>2266</v>
      </c>
      <c r="I271" t="s">
        <v>1967</v>
      </c>
      <c r="L271" s="397"/>
    </row>
    <row r="272" spans="5:12" x14ac:dyDescent="0.35">
      <c r="E272" t="s">
        <v>53</v>
      </c>
      <c r="F272" t="s">
        <v>396</v>
      </c>
      <c r="G272" t="str">
        <f>INDEX(AssetClass15[Class Description], MATCH(F272, AssetClass15[Asset Class], 0))</f>
        <v>Sump Pit</v>
      </c>
      <c r="H272" t="s">
        <v>2267</v>
      </c>
      <c r="I272" t="s">
        <v>1968</v>
      </c>
      <c r="L272" s="397" t="s">
        <v>380</v>
      </c>
    </row>
    <row r="273" spans="5:12" x14ac:dyDescent="0.35">
      <c r="E273" t="s">
        <v>53</v>
      </c>
      <c r="F273" t="s">
        <v>396</v>
      </c>
      <c r="G273" t="str">
        <f>INDEX(AssetClass15[Class Description], MATCH(F273, AssetClass15[Asset Class], 0))</f>
        <v>Sump Pit</v>
      </c>
      <c r="H273" t="s">
        <v>2268</v>
      </c>
      <c r="I273" t="s">
        <v>1780</v>
      </c>
      <c r="L273" s="398" t="s">
        <v>1878</v>
      </c>
    </row>
    <row r="274" spans="5:12" x14ac:dyDescent="0.35">
      <c r="E274" t="s">
        <v>53</v>
      </c>
      <c r="F274" t="s">
        <v>325</v>
      </c>
      <c r="G274" t="str">
        <f>INDEX(AssetClass15[Class Description], MATCH(F274, AssetClass15[Asset Class], 0))</f>
        <v>Spill Kits Station</v>
      </c>
      <c r="H274" t="s">
        <v>2269</v>
      </c>
      <c r="I274" t="s">
        <v>1954</v>
      </c>
      <c r="L274" s="398" t="s">
        <v>1879</v>
      </c>
    </row>
    <row r="275" spans="5:12" x14ac:dyDescent="0.35">
      <c r="E275" t="s">
        <v>53</v>
      </c>
      <c r="F275" t="s">
        <v>325</v>
      </c>
      <c r="G275" t="str">
        <f>INDEX(AssetClass15[Class Description], MATCH(F275, AssetClass15[Asset Class], 0))</f>
        <v>Spill Kits Station</v>
      </c>
      <c r="H275" t="s">
        <v>2270</v>
      </c>
      <c r="I275" t="s">
        <v>1955</v>
      </c>
      <c r="L275" s="397"/>
    </row>
    <row r="276" spans="5:12" x14ac:dyDescent="0.35">
      <c r="E276" t="s">
        <v>53</v>
      </c>
      <c r="F276" t="s">
        <v>325</v>
      </c>
      <c r="G276" t="str">
        <f>INDEX(AssetClass15[Class Description], MATCH(F276, AssetClass15[Asset Class], 0))</f>
        <v>Spill Kits Station</v>
      </c>
      <c r="H276" t="s">
        <v>2271</v>
      </c>
      <c r="I276" t="s">
        <v>1956</v>
      </c>
      <c r="L276" s="397" t="s">
        <v>368</v>
      </c>
    </row>
    <row r="277" spans="5:12" x14ac:dyDescent="0.35">
      <c r="E277" t="s">
        <v>53</v>
      </c>
      <c r="F277" t="s">
        <v>352</v>
      </c>
      <c r="G277" t="str">
        <f>INDEX(AssetClass15[Class Description], MATCH(F277, AssetClass15[Asset Class], 0))</f>
        <v>Sprinkler System</v>
      </c>
      <c r="H277" t="s">
        <v>2272</v>
      </c>
      <c r="I277" t="s">
        <v>1958</v>
      </c>
      <c r="L277" s="398" t="s">
        <v>1880</v>
      </c>
    </row>
    <row r="278" spans="5:12" x14ac:dyDescent="0.35">
      <c r="E278" t="s">
        <v>53</v>
      </c>
      <c r="F278" t="s">
        <v>352</v>
      </c>
      <c r="G278" t="str">
        <f>INDEX(AssetClass15[Class Description], MATCH(F278, AssetClass15[Asset Class], 0))</f>
        <v>Sprinkler System</v>
      </c>
      <c r="H278" t="s">
        <v>2273</v>
      </c>
      <c r="I278" t="s">
        <v>1959</v>
      </c>
      <c r="L278" s="398" t="s">
        <v>1881</v>
      </c>
    </row>
    <row r="279" spans="5:12" x14ac:dyDescent="0.35">
      <c r="E279" t="s">
        <v>53</v>
      </c>
      <c r="F279" t="s">
        <v>352</v>
      </c>
      <c r="G279" t="str">
        <f>INDEX(AssetClass15[Class Description], MATCH(F279, AssetClass15[Asset Class], 0))</f>
        <v>Sprinkler System</v>
      </c>
      <c r="H279" t="s">
        <v>2274</v>
      </c>
      <c r="I279" t="s">
        <v>1957</v>
      </c>
      <c r="L279" s="397"/>
    </row>
    <row r="280" spans="5:12" x14ac:dyDescent="0.35">
      <c r="E280" t="s">
        <v>53</v>
      </c>
      <c r="F280" t="s">
        <v>352</v>
      </c>
      <c r="G280" t="str">
        <f>INDEX(AssetClass15[Class Description], MATCH(F280, AssetClass15[Asset Class], 0))</f>
        <v>Sprinkler System</v>
      </c>
      <c r="H280" t="s">
        <v>2275</v>
      </c>
      <c r="I280" t="s">
        <v>1960</v>
      </c>
      <c r="L280" s="397" t="s">
        <v>388</v>
      </c>
    </row>
    <row r="281" spans="5:12" x14ac:dyDescent="0.35">
      <c r="E281" t="s">
        <v>53</v>
      </c>
      <c r="F281" t="s">
        <v>352</v>
      </c>
      <c r="G281" t="str">
        <f>INDEX(AssetClass15[Class Description], MATCH(F281, AssetClass15[Asset Class], 0))</f>
        <v>Sprinkler System</v>
      </c>
      <c r="H281" t="s">
        <v>2276</v>
      </c>
      <c r="I281" t="s">
        <v>1961</v>
      </c>
      <c r="L281" s="398" t="s">
        <v>1882</v>
      </c>
    </row>
    <row r="282" spans="5:12" x14ac:dyDescent="0.35">
      <c r="E282" t="s">
        <v>53</v>
      </c>
      <c r="F282" t="s">
        <v>352</v>
      </c>
      <c r="G282" t="str">
        <f>INDEX(AssetClass15[Class Description], MATCH(F282, AssetClass15[Asset Class], 0))</f>
        <v>Sprinkler System</v>
      </c>
      <c r="H282" t="s">
        <v>2277</v>
      </c>
      <c r="I282" t="s">
        <v>1962</v>
      </c>
      <c r="L282" s="398" t="s">
        <v>1883</v>
      </c>
    </row>
    <row r="283" spans="5:12" x14ac:dyDescent="0.35">
      <c r="E283" t="s">
        <v>53</v>
      </c>
      <c r="F283" t="s">
        <v>309</v>
      </c>
      <c r="G283" t="str">
        <f>INDEX(AssetClass15[Class Description], MATCH(F283, AssetClass15[Asset Class], 0))</f>
        <v>Super Structure</v>
      </c>
      <c r="H283" t="s">
        <v>2278</v>
      </c>
      <c r="I283" t="s">
        <v>1970</v>
      </c>
      <c r="L283" s="398" t="s">
        <v>1884</v>
      </c>
    </row>
    <row r="284" spans="5:12" x14ac:dyDescent="0.35">
      <c r="E284" t="s">
        <v>53</v>
      </c>
      <c r="F284" t="s">
        <v>309</v>
      </c>
      <c r="G284" t="str">
        <f>INDEX(AssetClass15[Class Description], MATCH(F284, AssetClass15[Asset Class], 0))</f>
        <v>Super Structure</v>
      </c>
      <c r="H284" t="s">
        <v>2279</v>
      </c>
      <c r="I284" t="s">
        <v>1969</v>
      </c>
      <c r="L284" s="398" t="s">
        <v>1885</v>
      </c>
    </row>
    <row r="285" spans="5:12" x14ac:dyDescent="0.35">
      <c r="E285" t="s">
        <v>53</v>
      </c>
      <c r="F285" t="s">
        <v>309</v>
      </c>
      <c r="G285" t="str">
        <f>INDEX(AssetClass15[Class Description], MATCH(F285, AssetClass15[Asset Class], 0))</f>
        <v>Super Structure</v>
      </c>
      <c r="H285" t="s">
        <v>2280</v>
      </c>
      <c r="I285" t="s">
        <v>1971</v>
      </c>
      <c r="L285" s="398" t="s">
        <v>1886</v>
      </c>
    </row>
    <row r="286" spans="5:12" x14ac:dyDescent="0.35">
      <c r="E286" t="s">
        <v>53</v>
      </c>
      <c r="F286" t="s">
        <v>309</v>
      </c>
      <c r="G286" t="str">
        <f>INDEX(AssetClass15[Class Description], MATCH(F286, AssetClass15[Asset Class], 0))</f>
        <v>Super Structure</v>
      </c>
      <c r="H286" t="s">
        <v>2281</v>
      </c>
      <c r="I286" t="s">
        <v>1912</v>
      </c>
      <c r="L286" s="398" t="s">
        <v>1887</v>
      </c>
    </row>
    <row r="287" spans="5:12" x14ac:dyDescent="0.35">
      <c r="E287" t="s">
        <v>53</v>
      </c>
      <c r="F287" t="s">
        <v>309</v>
      </c>
      <c r="G287" t="str">
        <f>INDEX(AssetClass15[Class Description], MATCH(F287, AssetClass15[Asset Class], 0))</f>
        <v>Super Structure</v>
      </c>
      <c r="H287" t="s">
        <v>2282</v>
      </c>
      <c r="I287" t="s">
        <v>1972</v>
      </c>
      <c r="L287" s="397"/>
    </row>
    <row r="288" spans="5:12" x14ac:dyDescent="0.35">
      <c r="E288" t="s">
        <v>53</v>
      </c>
      <c r="F288" t="s">
        <v>309</v>
      </c>
      <c r="G288" t="str">
        <f>INDEX(AssetClass15[Class Description], MATCH(F288, AssetClass15[Asset Class], 0))</f>
        <v>Super Structure</v>
      </c>
      <c r="H288" t="s">
        <v>2283</v>
      </c>
      <c r="I288" t="s">
        <v>1853</v>
      </c>
      <c r="L288" s="397" t="s">
        <v>395</v>
      </c>
    </row>
    <row r="289" spans="5:12" x14ac:dyDescent="0.35">
      <c r="E289" t="s">
        <v>53</v>
      </c>
      <c r="F289" t="s">
        <v>309</v>
      </c>
      <c r="G289" t="str">
        <f>INDEX(AssetClass15[Class Description], MATCH(F289, AssetClass15[Asset Class], 0))</f>
        <v>Super Structure</v>
      </c>
      <c r="H289" t="s">
        <v>2284</v>
      </c>
      <c r="I289" t="s">
        <v>1941</v>
      </c>
      <c r="L289" s="398" t="s">
        <v>1891</v>
      </c>
    </row>
    <row r="290" spans="5:12" x14ac:dyDescent="0.35">
      <c r="E290" t="s">
        <v>53</v>
      </c>
      <c r="F290" t="s">
        <v>1731</v>
      </c>
      <c r="G290" t="str">
        <f>INDEX(AssetClass15[Class Description], MATCH(F290, AssetClass15[Asset Class], 0))</f>
        <v>Storage Tank</v>
      </c>
      <c r="H290" t="s">
        <v>2285</v>
      </c>
      <c r="I290" t="s">
        <v>1795</v>
      </c>
      <c r="L290" s="398" t="s">
        <v>1892</v>
      </c>
    </row>
    <row r="291" spans="5:12" x14ac:dyDescent="0.35">
      <c r="E291" t="s">
        <v>53</v>
      </c>
      <c r="F291" t="s">
        <v>1731</v>
      </c>
      <c r="G291" t="str">
        <f>INDEX(AssetClass15[Class Description], MATCH(F291, AssetClass15[Asset Class], 0))</f>
        <v>Storage Tank</v>
      </c>
      <c r="H291" t="s">
        <v>2286</v>
      </c>
      <c r="I291" t="s">
        <v>1796</v>
      </c>
      <c r="L291" s="398" t="s">
        <v>1893</v>
      </c>
    </row>
    <row r="292" spans="5:12" x14ac:dyDescent="0.35">
      <c r="E292" t="s">
        <v>53</v>
      </c>
      <c r="F292" t="s">
        <v>320</v>
      </c>
      <c r="G292" t="str">
        <f>INDEX(AssetClass15[Class Description], MATCH(F292, AssetClass15[Asset Class], 0))</f>
        <v>Stairway</v>
      </c>
      <c r="H292" t="s">
        <v>2287</v>
      </c>
      <c r="I292" t="s">
        <v>1768</v>
      </c>
      <c r="L292" s="398" t="s">
        <v>1894</v>
      </c>
    </row>
    <row r="293" spans="5:12" x14ac:dyDescent="0.35">
      <c r="E293" t="s">
        <v>53</v>
      </c>
      <c r="F293" t="s">
        <v>320</v>
      </c>
      <c r="G293" t="str">
        <f>INDEX(AssetClass15[Class Description], MATCH(F293, AssetClass15[Asset Class], 0))</f>
        <v>Stairway</v>
      </c>
      <c r="H293" t="s">
        <v>2288</v>
      </c>
      <c r="I293" t="s">
        <v>1963</v>
      </c>
      <c r="L293" s="397"/>
    </row>
    <row r="294" spans="5:12" x14ac:dyDescent="0.35">
      <c r="E294" t="s">
        <v>53</v>
      </c>
      <c r="F294" t="s">
        <v>320</v>
      </c>
      <c r="G294" t="str">
        <f>INDEX(AssetClass15[Class Description], MATCH(F294, AssetClass15[Asset Class], 0))</f>
        <v>Stairway</v>
      </c>
      <c r="H294" t="s">
        <v>2289</v>
      </c>
      <c r="I294" t="s">
        <v>1964</v>
      </c>
      <c r="L294" s="397" t="s">
        <v>333</v>
      </c>
    </row>
    <row r="295" spans="5:12" x14ac:dyDescent="0.35">
      <c r="E295" t="s">
        <v>53</v>
      </c>
      <c r="F295" t="s">
        <v>320</v>
      </c>
      <c r="G295" t="str">
        <f>INDEX(AssetClass15[Class Description], MATCH(F295, AssetClass15[Asset Class], 0))</f>
        <v>Stairway</v>
      </c>
      <c r="H295" t="s">
        <v>2290</v>
      </c>
      <c r="I295" t="s">
        <v>1965</v>
      </c>
      <c r="L295" s="398" t="s">
        <v>1898</v>
      </c>
    </row>
    <row r="296" spans="5:12" x14ac:dyDescent="0.35">
      <c r="E296" t="s">
        <v>53</v>
      </c>
      <c r="F296" t="s">
        <v>320</v>
      </c>
      <c r="G296" t="str">
        <f>INDEX(AssetClass15[Class Description], MATCH(F296, AssetClass15[Asset Class], 0))</f>
        <v>Stairway</v>
      </c>
      <c r="H296" t="s">
        <v>2291</v>
      </c>
      <c r="I296" t="s">
        <v>1966</v>
      </c>
      <c r="L296" s="398" t="s">
        <v>1781</v>
      </c>
    </row>
    <row r="297" spans="5:12" x14ac:dyDescent="0.35">
      <c r="E297" t="s">
        <v>53</v>
      </c>
      <c r="F297" t="s">
        <v>480</v>
      </c>
      <c r="G297" t="str">
        <f>INDEX(AssetClass15[Class Description], MATCH(F297, AssetClass15[Asset Class], 0))</f>
        <v>Traffic Barrier</v>
      </c>
      <c r="H297" t="s">
        <v>2292</v>
      </c>
      <c r="I297" t="s">
        <v>1973</v>
      </c>
      <c r="L297" s="397"/>
    </row>
    <row r="298" spans="5:12" x14ac:dyDescent="0.35">
      <c r="E298" t="s">
        <v>53</v>
      </c>
      <c r="F298" t="s">
        <v>480</v>
      </c>
      <c r="G298" t="str">
        <f>INDEX(AssetClass15[Class Description], MATCH(F298, AssetClass15[Asset Class], 0))</f>
        <v>Traffic Barrier</v>
      </c>
      <c r="H298" t="s">
        <v>2293</v>
      </c>
      <c r="I298" t="s">
        <v>1974</v>
      </c>
      <c r="L298" s="397" t="s">
        <v>459</v>
      </c>
    </row>
    <row r="299" spans="5:12" x14ac:dyDescent="0.35">
      <c r="E299" t="s">
        <v>53</v>
      </c>
      <c r="F299" t="s">
        <v>480</v>
      </c>
      <c r="G299" t="str">
        <f>INDEX(AssetClass15[Class Description], MATCH(F299, AssetClass15[Asset Class], 0))</f>
        <v>Traffic Barrier</v>
      </c>
      <c r="H299" t="s">
        <v>2294</v>
      </c>
      <c r="I299" t="s">
        <v>1975</v>
      </c>
      <c r="L299" s="398" t="s">
        <v>1895</v>
      </c>
    </row>
    <row r="300" spans="5:12" x14ac:dyDescent="0.35">
      <c r="E300" t="s">
        <v>53</v>
      </c>
      <c r="F300" t="s">
        <v>329</v>
      </c>
      <c r="G300" t="str">
        <f>INDEX(AssetClass15[Class Description], MATCH(F300, AssetClass15[Asset Class], 0))</f>
        <v>Automatic Transfer Switch</v>
      </c>
      <c r="H300" t="s">
        <v>2295</v>
      </c>
      <c r="I300" t="s">
        <v>1757</v>
      </c>
      <c r="L300" s="398" t="s">
        <v>1896</v>
      </c>
    </row>
    <row r="301" spans="5:12" x14ac:dyDescent="0.35">
      <c r="E301" t="s">
        <v>53</v>
      </c>
      <c r="F301" t="s">
        <v>329</v>
      </c>
      <c r="G301" t="str">
        <f>INDEX(AssetClass15[Class Description], MATCH(F301, AssetClass15[Asset Class], 0))</f>
        <v>Automatic Transfer Switch</v>
      </c>
      <c r="H301" t="s">
        <v>2296</v>
      </c>
      <c r="I301" t="s">
        <v>1758</v>
      </c>
      <c r="L301" s="398" t="s">
        <v>1897</v>
      </c>
    </row>
    <row r="302" spans="5:12" x14ac:dyDescent="0.35">
      <c r="E302" t="s">
        <v>53</v>
      </c>
      <c r="F302" t="s">
        <v>391</v>
      </c>
      <c r="G302" t="str">
        <f>INDEX(AssetClass15[Class Description], MATCH(F302, AssetClass15[Asset Class], 0))</f>
        <v>Utility Meters</v>
      </c>
      <c r="H302" t="s">
        <v>2297</v>
      </c>
      <c r="I302" t="s">
        <v>1976</v>
      </c>
      <c r="L302" s="397"/>
    </row>
    <row r="303" spans="5:12" x14ac:dyDescent="0.35">
      <c r="E303" t="s">
        <v>53</v>
      </c>
      <c r="F303" t="s">
        <v>391</v>
      </c>
      <c r="G303" t="str">
        <f>INDEX(AssetClass15[Class Description], MATCH(F303, AssetClass15[Asset Class], 0))</f>
        <v>Utility Meters</v>
      </c>
      <c r="H303" t="s">
        <v>2298</v>
      </c>
      <c r="I303" t="s">
        <v>1977</v>
      </c>
      <c r="L303" s="397" t="s">
        <v>403</v>
      </c>
    </row>
    <row r="304" spans="5:12" x14ac:dyDescent="0.35">
      <c r="E304" t="s">
        <v>53</v>
      </c>
      <c r="F304" t="s">
        <v>391</v>
      </c>
      <c r="G304" t="str">
        <f>INDEX(AssetClass15[Class Description], MATCH(F304, AssetClass15[Asset Class], 0))</f>
        <v>Utility Meters</v>
      </c>
      <c r="H304" t="s">
        <v>2299</v>
      </c>
      <c r="I304" t="s">
        <v>1978</v>
      </c>
      <c r="L304" s="398" t="s">
        <v>1888</v>
      </c>
    </row>
    <row r="305" spans="5:12" x14ac:dyDescent="0.35">
      <c r="E305" t="s">
        <v>53</v>
      </c>
      <c r="F305" t="s">
        <v>451</v>
      </c>
      <c r="G305" t="str">
        <f>INDEX(AssetClass15[Class Description], MATCH(F305, AssetClass15[Asset Class], 0))</f>
        <v>Waste Water Collection System</v>
      </c>
      <c r="H305" t="s">
        <v>2300</v>
      </c>
      <c r="I305" t="s">
        <v>1979</v>
      </c>
      <c r="L305" s="398" t="s">
        <v>1899</v>
      </c>
    </row>
    <row r="306" spans="5:12" x14ac:dyDescent="0.35">
      <c r="E306" t="s">
        <v>53</v>
      </c>
      <c r="F306" t="s">
        <v>451</v>
      </c>
      <c r="G306" t="str">
        <f>INDEX(AssetClass15[Class Description], MATCH(F306, AssetClass15[Asset Class], 0))</f>
        <v>Waste Water Collection System</v>
      </c>
      <c r="H306" t="s">
        <v>2301</v>
      </c>
      <c r="I306" t="s">
        <v>1980</v>
      </c>
      <c r="L306" s="397"/>
    </row>
    <row r="307" spans="5:12" x14ac:dyDescent="0.35">
      <c r="E307" t="s">
        <v>53</v>
      </c>
      <c r="F307" t="s">
        <v>451</v>
      </c>
      <c r="G307" t="str">
        <f>INDEX(AssetClass15[Class Description], MATCH(F307, AssetClass15[Asset Class], 0))</f>
        <v>Waste Water Collection System</v>
      </c>
      <c r="H307" t="s">
        <v>2302</v>
      </c>
      <c r="I307" t="s">
        <v>1981</v>
      </c>
      <c r="L307" s="397" t="s">
        <v>331</v>
      </c>
    </row>
    <row r="308" spans="5:12" x14ac:dyDescent="0.35">
      <c r="E308" t="s">
        <v>53</v>
      </c>
      <c r="F308" t="s">
        <v>450</v>
      </c>
      <c r="G308" t="str">
        <f>INDEX(AssetClass15[Class Description], MATCH(F308, AssetClass15[Asset Class], 0))</f>
        <v>Waste Water Lift Station</v>
      </c>
      <c r="H308" t="s">
        <v>2303</v>
      </c>
      <c r="I308" t="s">
        <v>1982</v>
      </c>
      <c r="L308" s="398" t="s">
        <v>1900</v>
      </c>
    </row>
    <row r="309" spans="5:12" x14ac:dyDescent="0.35">
      <c r="E309" t="s">
        <v>53</v>
      </c>
      <c r="F309" t="s">
        <v>450</v>
      </c>
      <c r="G309" t="str">
        <f>INDEX(AssetClass15[Class Description], MATCH(F309, AssetClass15[Asset Class], 0))</f>
        <v>Waste Water Lift Station</v>
      </c>
      <c r="H309" t="s">
        <v>2304</v>
      </c>
      <c r="I309" t="s">
        <v>1983</v>
      </c>
      <c r="L309" s="398" t="s">
        <v>1901</v>
      </c>
    </row>
    <row r="310" spans="5:12" x14ac:dyDescent="0.35">
      <c r="E310" t="s">
        <v>53</v>
      </c>
      <c r="F310" t="s">
        <v>450</v>
      </c>
      <c r="G310" t="str">
        <f>INDEX(AssetClass15[Class Description], MATCH(F310, AssetClass15[Asset Class], 0))</f>
        <v>Waste Water Lift Station</v>
      </c>
      <c r="H310" t="s">
        <v>2305</v>
      </c>
      <c r="I310" t="s">
        <v>1934</v>
      </c>
      <c r="L310" s="398" t="s">
        <v>1902</v>
      </c>
    </row>
    <row r="311" spans="5:12" x14ac:dyDescent="0.35">
      <c r="E311" t="s">
        <v>53</v>
      </c>
      <c r="F311" t="s">
        <v>392</v>
      </c>
      <c r="G311" t="str">
        <f>INDEX(AssetClass15[Class Description], MATCH(F311, AssetClass15[Asset Class], 0))</f>
        <v>Water Softener</v>
      </c>
      <c r="H311" t="s">
        <v>2306</v>
      </c>
      <c r="I311" t="s">
        <v>1984</v>
      </c>
      <c r="L311" s="398" t="s">
        <v>1903</v>
      </c>
    </row>
    <row r="312" spans="5:12" x14ac:dyDescent="0.35">
      <c r="E312" t="s">
        <v>53</v>
      </c>
      <c r="F312" t="s">
        <v>392</v>
      </c>
      <c r="G312" t="str">
        <f>INDEX(AssetClass15[Class Description], MATCH(F312, AssetClass15[Asset Class], 0))</f>
        <v>Water Softener</v>
      </c>
      <c r="H312" t="s">
        <v>2307</v>
      </c>
      <c r="I312" t="s">
        <v>1985</v>
      </c>
      <c r="L312" s="397"/>
    </row>
    <row r="313" spans="5:12" x14ac:dyDescent="0.35">
      <c r="E313" t="s">
        <v>53</v>
      </c>
      <c r="F313" t="s">
        <v>392</v>
      </c>
      <c r="G313" t="str">
        <f>INDEX(AssetClass15[Class Description], MATCH(F313, AssetClass15[Asset Class], 0))</f>
        <v>Water Softener</v>
      </c>
      <c r="H313" t="s">
        <v>2308</v>
      </c>
      <c r="I313" t="s">
        <v>1986</v>
      </c>
      <c r="L313" s="397" t="s">
        <v>444</v>
      </c>
    </row>
    <row r="314" spans="5:12" x14ac:dyDescent="0.35">
      <c r="E314" t="s">
        <v>53</v>
      </c>
      <c r="F314" t="s">
        <v>392</v>
      </c>
      <c r="G314" t="str">
        <f>INDEX(AssetClass15[Class Description], MATCH(F314, AssetClass15[Asset Class], 0))</f>
        <v>Water Softener</v>
      </c>
      <c r="H314" t="s">
        <v>2309</v>
      </c>
      <c r="I314" t="s">
        <v>1987</v>
      </c>
      <c r="L314" s="398" t="s">
        <v>1904</v>
      </c>
    </row>
    <row r="315" spans="5:12" x14ac:dyDescent="0.35">
      <c r="E315" t="s">
        <v>53</v>
      </c>
      <c r="F315" t="s">
        <v>392</v>
      </c>
      <c r="G315" t="str">
        <f>INDEX(AssetClass15[Class Description], MATCH(F315, AssetClass15[Asset Class], 0))</f>
        <v>Water Softener</v>
      </c>
      <c r="H315" t="s">
        <v>2310</v>
      </c>
      <c r="I315" t="s">
        <v>1988</v>
      </c>
      <c r="L315" s="398" t="s">
        <v>1905</v>
      </c>
    </row>
    <row r="316" spans="5:12" x14ac:dyDescent="0.35">
      <c r="E316" t="s">
        <v>53</v>
      </c>
      <c r="F316" t="s">
        <v>392</v>
      </c>
      <c r="G316" t="str">
        <f>INDEX(AssetClass15[Class Description], MATCH(F316, AssetClass15[Asset Class], 0))</f>
        <v>Water Softener</v>
      </c>
      <c r="H316" t="s">
        <v>2311</v>
      </c>
      <c r="I316" t="s">
        <v>1989</v>
      </c>
      <c r="L316" s="398" t="s">
        <v>1906</v>
      </c>
    </row>
    <row r="317" spans="5:12" x14ac:dyDescent="0.35">
      <c r="L317" s="398" t="s">
        <v>1907</v>
      </c>
    </row>
    <row r="318" spans="5:12" x14ac:dyDescent="0.35">
      <c r="L318" s="398" t="s">
        <v>1827</v>
      </c>
    </row>
    <row r="319" spans="5:12" x14ac:dyDescent="0.35">
      <c r="L319" s="398" t="s">
        <v>1908</v>
      </c>
    </row>
    <row r="320" spans="5:12" x14ac:dyDescent="0.35">
      <c r="L320" s="397"/>
    </row>
    <row r="321" spans="12:12" x14ac:dyDescent="0.35">
      <c r="L321" s="397" t="s">
        <v>338</v>
      </c>
    </row>
    <row r="322" spans="12:12" x14ac:dyDescent="0.35">
      <c r="L322" s="398" t="s">
        <v>1909</v>
      </c>
    </row>
    <row r="323" spans="12:12" x14ac:dyDescent="0.35">
      <c r="L323" s="398" t="s">
        <v>1910</v>
      </c>
    </row>
    <row r="324" spans="12:12" x14ac:dyDescent="0.35">
      <c r="L324" s="398" t="s">
        <v>274</v>
      </c>
    </row>
    <row r="325" spans="12:12" x14ac:dyDescent="0.35">
      <c r="L325" s="397"/>
    </row>
    <row r="326" spans="12:12" x14ac:dyDescent="0.35">
      <c r="L326" s="397" t="s">
        <v>310</v>
      </c>
    </row>
    <row r="327" spans="12:12" x14ac:dyDescent="0.35">
      <c r="L327" s="398" t="s">
        <v>1845</v>
      </c>
    </row>
    <row r="328" spans="12:12" x14ac:dyDescent="0.35">
      <c r="L328" s="398" t="s">
        <v>1911</v>
      </c>
    </row>
    <row r="329" spans="12:12" x14ac:dyDescent="0.35">
      <c r="L329" s="398" t="s">
        <v>1846</v>
      </c>
    </row>
    <row r="330" spans="12:12" x14ac:dyDescent="0.35">
      <c r="L330" s="397"/>
    </row>
    <row r="331" spans="12:12" x14ac:dyDescent="0.35">
      <c r="L331" s="397" t="s">
        <v>474</v>
      </c>
    </row>
    <row r="332" spans="12:12" x14ac:dyDescent="0.35">
      <c r="L332" s="398" t="s">
        <v>1914</v>
      </c>
    </row>
    <row r="333" spans="12:12" x14ac:dyDescent="0.35">
      <c r="L333" s="398" t="s">
        <v>1768</v>
      </c>
    </row>
    <row r="334" spans="12:12" x14ac:dyDescent="0.35">
      <c r="L334" s="398" t="s">
        <v>1920</v>
      </c>
    </row>
    <row r="335" spans="12:12" x14ac:dyDescent="0.35">
      <c r="L335" s="397"/>
    </row>
    <row r="336" spans="12:12" x14ac:dyDescent="0.35">
      <c r="L336" s="397" t="s">
        <v>339</v>
      </c>
    </row>
    <row r="337" spans="12:12" x14ac:dyDescent="0.35">
      <c r="L337" s="398" t="s">
        <v>1921</v>
      </c>
    </row>
    <row r="338" spans="12:12" x14ac:dyDescent="0.35">
      <c r="L338" s="398" t="s">
        <v>1790</v>
      </c>
    </row>
    <row r="339" spans="12:12" x14ac:dyDescent="0.35">
      <c r="L339" s="397"/>
    </row>
    <row r="340" spans="12:12" x14ac:dyDescent="0.35">
      <c r="L340" s="397" t="s">
        <v>483</v>
      </c>
    </row>
    <row r="341" spans="12:12" x14ac:dyDescent="0.35">
      <c r="L341" s="398" t="s">
        <v>1914</v>
      </c>
    </row>
    <row r="342" spans="12:12" x14ac:dyDescent="0.35">
      <c r="L342" s="398" t="s">
        <v>1915</v>
      </c>
    </row>
    <row r="343" spans="12:12" x14ac:dyDescent="0.35">
      <c r="L343" s="398" t="s">
        <v>1768</v>
      </c>
    </row>
    <row r="344" spans="12:12" x14ac:dyDescent="0.35">
      <c r="L344" s="398" t="s">
        <v>1855</v>
      </c>
    </row>
    <row r="345" spans="12:12" x14ac:dyDescent="0.35">
      <c r="L345" s="398" t="s">
        <v>1916</v>
      </c>
    </row>
    <row r="346" spans="12:12" x14ac:dyDescent="0.35">
      <c r="L346" s="398" t="s">
        <v>1917</v>
      </c>
    </row>
    <row r="347" spans="12:12" x14ac:dyDescent="0.35">
      <c r="L347" s="398" t="s">
        <v>1918</v>
      </c>
    </row>
    <row r="348" spans="12:12" x14ac:dyDescent="0.35">
      <c r="L348" s="398" t="s">
        <v>1919</v>
      </c>
    </row>
    <row r="349" spans="12:12" x14ac:dyDescent="0.35">
      <c r="L349" s="397"/>
    </row>
    <row r="350" spans="12:12" x14ac:dyDescent="0.35">
      <c r="L350" s="397" t="s">
        <v>385</v>
      </c>
    </row>
    <row r="351" spans="12:12" x14ac:dyDescent="0.35">
      <c r="L351" s="398" t="s">
        <v>1924</v>
      </c>
    </row>
    <row r="352" spans="12:12" x14ac:dyDescent="0.35">
      <c r="L352" s="398" t="s">
        <v>1925</v>
      </c>
    </row>
    <row r="353" spans="12:12" x14ac:dyDescent="0.35">
      <c r="L353" s="398" t="s">
        <v>1926</v>
      </c>
    </row>
    <row r="354" spans="12:12" x14ac:dyDescent="0.35">
      <c r="L354" s="398" t="s">
        <v>1927</v>
      </c>
    </row>
    <row r="355" spans="12:12" x14ac:dyDescent="0.35">
      <c r="L355" s="398" t="s">
        <v>1928</v>
      </c>
    </row>
    <row r="356" spans="12:12" x14ac:dyDescent="0.35">
      <c r="L356" s="398" t="s">
        <v>1929</v>
      </c>
    </row>
    <row r="357" spans="12:12" x14ac:dyDescent="0.35">
      <c r="L357" s="398" t="s">
        <v>1930</v>
      </c>
    </row>
    <row r="358" spans="12:12" x14ac:dyDescent="0.35">
      <c r="L358" s="398" t="s">
        <v>1931</v>
      </c>
    </row>
    <row r="359" spans="12:12" x14ac:dyDescent="0.35">
      <c r="L359" s="398" t="s">
        <v>1932</v>
      </c>
    </row>
    <row r="360" spans="12:12" x14ac:dyDescent="0.35">
      <c r="L360" s="398" t="s">
        <v>1933</v>
      </c>
    </row>
    <row r="361" spans="12:12" x14ac:dyDescent="0.35">
      <c r="L361" s="398" t="s">
        <v>1934</v>
      </c>
    </row>
    <row r="362" spans="12:12" x14ac:dyDescent="0.35">
      <c r="L362" s="397"/>
    </row>
    <row r="363" spans="12:12" x14ac:dyDescent="0.35">
      <c r="L363" s="397" t="s">
        <v>305</v>
      </c>
    </row>
    <row r="364" spans="12:12" x14ac:dyDescent="0.35">
      <c r="L364" s="398" t="s">
        <v>1912</v>
      </c>
    </row>
    <row r="365" spans="12:12" x14ac:dyDescent="0.35">
      <c r="L365" s="398" t="s">
        <v>1913</v>
      </c>
    </row>
    <row r="366" spans="12:12" x14ac:dyDescent="0.35">
      <c r="L366" s="398" t="s">
        <v>1853</v>
      </c>
    </row>
    <row r="367" spans="12:12" x14ac:dyDescent="0.35">
      <c r="L367" s="398" t="s">
        <v>1833</v>
      </c>
    </row>
    <row r="368" spans="12:12" x14ac:dyDescent="0.35">
      <c r="L368" s="397"/>
    </row>
    <row r="369" spans="12:12" x14ac:dyDescent="0.35">
      <c r="L369" s="397" t="s">
        <v>439</v>
      </c>
    </row>
    <row r="370" spans="12:12" x14ac:dyDescent="0.35">
      <c r="L370" s="398" t="s">
        <v>1922</v>
      </c>
    </row>
    <row r="371" spans="12:12" x14ac:dyDescent="0.35">
      <c r="L371" s="398" t="s">
        <v>1923</v>
      </c>
    </row>
    <row r="372" spans="12:12" x14ac:dyDescent="0.35">
      <c r="L372" s="397"/>
    </row>
    <row r="373" spans="12:12" x14ac:dyDescent="0.35">
      <c r="L373" s="397" t="s">
        <v>479</v>
      </c>
    </row>
    <row r="374" spans="12:12" x14ac:dyDescent="0.35">
      <c r="L374" s="398" t="s">
        <v>1914</v>
      </c>
    </row>
    <row r="375" spans="12:12" x14ac:dyDescent="0.35">
      <c r="L375" s="398" t="s">
        <v>1915</v>
      </c>
    </row>
    <row r="376" spans="12:12" x14ac:dyDescent="0.35">
      <c r="L376" s="398" t="s">
        <v>1768</v>
      </c>
    </row>
    <row r="377" spans="12:12" x14ac:dyDescent="0.35">
      <c r="L377" s="398" t="s">
        <v>1855</v>
      </c>
    </row>
    <row r="378" spans="12:12" x14ac:dyDescent="0.35">
      <c r="L378" s="398" t="s">
        <v>1916</v>
      </c>
    </row>
    <row r="379" spans="12:12" x14ac:dyDescent="0.35">
      <c r="L379" s="398" t="s">
        <v>1917</v>
      </c>
    </row>
    <row r="380" spans="12:12" x14ac:dyDescent="0.35">
      <c r="L380" s="398" t="s">
        <v>1918</v>
      </c>
    </row>
    <row r="381" spans="12:12" x14ac:dyDescent="0.35">
      <c r="L381" s="398" t="s">
        <v>1919</v>
      </c>
    </row>
    <row r="382" spans="12:12" x14ac:dyDescent="0.35">
      <c r="L382" s="397"/>
    </row>
    <row r="383" spans="12:12" x14ac:dyDescent="0.35">
      <c r="L383" s="397" t="s">
        <v>470</v>
      </c>
    </row>
    <row r="384" spans="12:12" x14ac:dyDescent="0.35">
      <c r="L384" s="398" t="s">
        <v>1935</v>
      </c>
    </row>
    <row r="385" spans="12:12" x14ac:dyDescent="0.35">
      <c r="L385" s="398" t="s">
        <v>1768</v>
      </c>
    </row>
    <row r="386" spans="12:12" x14ac:dyDescent="0.35">
      <c r="L386" s="398" t="s">
        <v>1936</v>
      </c>
    </row>
    <row r="387" spans="12:12" x14ac:dyDescent="0.35">
      <c r="L387" s="398" t="s">
        <v>1830</v>
      </c>
    </row>
    <row r="388" spans="12:12" x14ac:dyDescent="0.35">
      <c r="L388" s="398" t="s">
        <v>1937</v>
      </c>
    </row>
    <row r="389" spans="12:12" x14ac:dyDescent="0.35">
      <c r="L389" s="398" t="s">
        <v>1938</v>
      </c>
    </row>
    <row r="390" spans="12:12" x14ac:dyDescent="0.35">
      <c r="L390" s="398" t="s">
        <v>1939</v>
      </c>
    </row>
    <row r="391" spans="12:12" x14ac:dyDescent="0.35">
      <c r="L391" s="398" t="s">
        <v>1940</v>
      </c>
    </row>
    <row r="392" spans="12:12" x14ac:dyDescent="0.35">
      <c r="L392" s="398" t="s">
        <v>1941</v>
      </c>
    </row>
    <row r="393" spans="12:12" x14ac:dyDescent="0.35">
      <c r="L393" s="398" t="s">
        <v>1942</v>
      </c>
    </row>
    <row r="394" spans="12:12" x14ac:dyDescent="0.35">
      <c r="L394" s="397"/>
    </row>
    <row r="395" spans="12:12" x14ac:dyDescent="0.35">
      <c r="L395" s="397" t="s">
        <v>472</v>
      </c>
    </row>
    <row r="396" spans="12:12" x14ac:dyDescent="0.35">
      <c r="L396" s="398" t="s">
        <v>1947</v>
      </c>
    </row>
    <row r="397" spans="12:12" x14ac:dyDescent="0.35">
      <c r="L397" s="398" t="s">
        <v>1948</v>
      </c>
    </row>
    <row r="398" spans="12:12" x14ac:dyDescent="0.35">
      <c r="L398" s="397"/>
    </row>
    <row r="399" spans="12:12" x14ac:dyDescent="0.35">
      <c r="L399" s="397" t="s">
        <v>342</v>
      </c>
    </row>
    <row r="400" spans="12:12" x14ac:dyDescent="0.35">
      <c r="L400" s="398" t="s">
        <v>1790</v>
      </c>
    </row>
    <row r="401" spans="12:12" x14ac:dyDescent="0.35">
      <c r="L401" s="398" t="s">
        <v>1949</v>
      </c>
    </row>
    <row r="402" spans="12:12" x14ac:dyDescent="0.35">
      <c r="L402" s="397"/>
    </row>
    <row r="403" spans="12:12" x14ac:dyDescent="0.35">
      <c r="L403" s="397" t="s">
        <v>302</v>
      </c>
    </row>
    <row r="404" spans="12:12" x14ac:dyDescent="0.35">
      <c r="L404" s="398" t="s">
        <v>1950</v>
      </c>
    </row>
    <row r="405" spans="12:12" x14ac:dyDescent="0.35">
      <c r="L405" s="398" t="s">
        <v>1951</v>
      </c>
    </row>
    <row r="406" spans="12:12" x14ac:dyDescent="0.35">
      <c r="L406" s="398" t="s">
        <v>1952</v>
      </c>
    </row>
    <row r="407" spans="12:12" x14ac:dyDescent="0.35">
      <c r="L407" s="398" t="s">
        <v>1769</v>
      </c>
    </row>
    <row r="408" spans="12:12" x14ac:dyDescent="0.35">
      <c r="L408" s="398" t="s">
        <v>1953</v>
      </c>
    </row>
    <row r="409" spans="12:12" x14ac:dyDescent="0.35">
      <c r="L409" s="397"/>
    </row>
    <row r="410" spans="12:12" x14ac:dyDescent="0.35">
      <c r="L410" s="397" t="s">
        <v>396</v>
      </c>
    </row>
    <row r="411" spans="12:12" x14ac:dyDescent="0.35">
      <c r="L411" s="398" t="s">
        <v>1768</v>
      </c>
    </row>
    <row r="412" spans="12:12" x14ac:dyDescent="0.35">
      <c r="L412" s="398" t="s">
        <v>1967</v>
      </c>
    </row>
    <row r="413" spans="12:12" x14ac:dyDescent="0.35">
      <c r="L413" s="398" t="s">
        <v>1968</v>
      </c>
    </row>
    <row r="414" spans="12:12" x14ac:dyDescent="0.35">
      <c r="L414" s="398" t="s">
        <v>1780</v>
      </c>
    </row>
    <row r="415" spans="12:12" x14ac:dyDescent="0.35">
      <c r="L415" s="397"/>
    </row>
    <row r="416" spans="12:12" x14ac:dyDescent="0.35">
      <c r="L416" s="397" t="s">
        <v>325</v>
      </c>
    </row>
    <row r="417" spans="12:12" x14ac:dyDescent="0.35">
      <c r="L417" s="398" t="s">
        <v>1954</v>
      </c>
    </row>
    <row r="418" spans="12:12" x14ac:dyDescent="0.35">
      <c r="L418" s="398" t="s">
        <v>1955</v>
      </c>
    </row>
    <row r="419" spans="12:12" x14ac:dyDescent="0.35">
      <c r="L419" s="398" t="s">
        <v>1956</v>
      </c>
    </row>
    <row r="420" spans="12:12" x14ac:dyDescent="0.35">
      <c r="L420" s="397"/>
    </row>
    <row r="421" spans="12:12" x14ac:dyDescent="0.35">
      <c r="L421" s="397" t="s">
        <v>352</v>
      </c>
    </row>
    <row r="422" spans="12:12" x14ac:dyDescent="0.35">
      <c r="L422" s="398" t="s">
        <v>1957</v>
      </c>
    </row>
    <row r="423" spans="12:12" x14ac:dyDescent="0.35">
      <c r="L423" s="398" t="s">
        <v>1958</v>
      </c>
    </row>
    <row r="424" spans="12:12" x14ac:dyDescent="0.35">
      <c r="L424" s="398" t="s">
        <v>1959</v>
      </c>
    </row>
    <row r="425" spans="12:12" x14ac:dyDescent="0.35">
      <c r="L425" s="398" t="s">
        <v>1960</v>
      </c>
    </row>
    <row r="426" spans="12:12" x14ac:dyDescent="0.35">
      <c r="L426" s="398" t="s">
        <v>1961</v>
      </c>
    </row>
    <row r="427" spans="12:12" x14ac:dyDescent="0.35">
      <c r="L427" s="398" t="s">
        <v>1962</v>
      </c>
    </row>
    <row r="428" spans="12:12" x14ac:dyDescent="0.35">
      <c r="L428" s="397"/>
    </row>
    <row r="429" spans="12:12" x14ac:dyDescent="0.35">
      <c r="L429" s="397" t="s">
        <v>309</v>
      </c>
    </row>
    <row r="430" spans="12:12" x14ac:dyDescent="0.35">
      <c r="L430" s="398" t="s">
        <v>1969</v>
      </c>
    </row>
    <row r="431" spans="12:12" x14ac:dyDescent="0.35">
      <c r="L431" s="398" t="s">
        <v>1970</v>
      </c>
    </row>
    <row r="432" spans="12:12" x14ac:dyDescent="0.35">
      <c r="L432" s="398" t="s">
        <v>1971</v>
      </c>
    </row>
    <row r="433" spans="12:12" x14ac:dyDescent="0.35">
      <c r="L433" s="398" t="s">
        <v>1912</v>
      </c>
    </row>
    <row r="434" spans="12:12" x14ac:dyDescent="0.35">
      <c r="L434" s="398" t="s">
        <v>1972</v>
      </c>
    </row>
    <row r="435" spans="12:12" x14ac:dyDescent="0.35">
      <c r="L435" s="398" t="s">
        <v>1853</v>
      </c>
    </row>
    <row r="436" spans="12:12" x14ac:dyDescent="0.35">
      <c r="L436" s="398" t="s">
        <v>1941</v>
      </c>
    </row>
    <row r="437" spans="12:12" x14ac:dyDescent="0.35">
      <c r="L437" s="397"/>
    </row>
    <row r="438" spans="12:12" x14ac:dyDescent="0.35">
      <c r="L438" s="397" t="s">
        <v>1731</v>
      </c>
    </row>
    <row r="439" spans="12:12" x14ac:dyDescent="0.35">
      <c r="L439" s="398" t="s">
        <v>1795</v>
      </c>
    </row>
    <row r="440" spans="12:12" x14ac:dyDescent="0.35">
      <c r="L440" s="398" t="s">
        <v>1796</v>
      </c>
    </row>
    <row r="441" spans="12:12" x14ac:dyDescent="0.35">
      <c r="L441" s="397"/>
    </row>
    <row r="442" spans="12:12" x14ac:dyDescent="0.35">
      <c r="L442" s="397" t="s">
        <v>320</v>
      </c>
    </row>
    <row r="443" spans="12:12" x14ac:dyDescent="0.35">
      <c r="L443" s="398" t="s">
        <v>1768</v>
      </c>
    </row>
    <row r="444" spans="12:12" x14ac:dyDescent="0.35">
      <c r="L444" s="398" t="s">
        <v>1963</v>
      </c>
    </row>
    <row r="445" spans="12:12" x14ac:dyDescent="0.35">
      <c r="L445" s="398" t="s">
        <v>1964</v>
      </c>
    </row>
    <row r="446" spans="12:12" x14ac:dyDescent="0.35">
      <c r="L446" s="398" t="s">
        <v>1965</v>
      </c>
    </row>
    <row r="447" spans="12:12" x14ac:dyDescent="0.35">
      <c r="L447" s="398" t="s">
        <v>1966</v>
      </c>
    </row>
    <row r="448" spans="12:12" x14ac:dyDescent="0.35">
      <c r="L448" s="397"/>
    </row>
    <row r="449" spans="12:12" x14ac:dyDescent="0.35">
      <c r="L449" s="397" t="s">
        <v>480</v>
      </c>
    </row>
    <row r="450" spans="12:12" x14ac:dyDescent="0.35">
      <c r="L450" s="398" t="s">
        <v>1973</v>
      </c>
    </row>
    <row r="451" spans="12:12" x14ac:dyDescent="0.35">
      <c r="L451" s="398" t="s">
        <v>1974</v>
      </c>
    </row>
    <row r="452" spans="12:12" x14ac:dyDescent="0.35">
      <c r="L452" s="398" t="s">
        <v>1975</v>
      </c>
    </row>
    <row r="453" spans="12:12" x14ac:dyDescent="0.35">
      <c r="L453" s="397"/>
    </row>
    <row r="454" spans="12:12" x14ac:dyDescent="0.35">
      <c r="L454" s="397" t="s">
        <v>329</v>
      </c>
    </row>
    <row r="455" spans="12:12" x14ac:dyDescent="0.35">
      <c r="L455" s="398" t="s">
        <v>1757</v>
      </c>
    </row>
    <row r="456" spans="12:12" x14ac:dyDescent="0.35">
      <c r="L456" s="398" t="s">
        <v>1758</v>
      </c>
    </row>
    <row r="457" spans="12:12" x14ac:dyDescent="0.35">
      <c r="L457" s="397"/>
    </row>
    <row r="458" spans="12:12" x14ac:dyDescent="0.35">
      <c r="L458" s="397" t="s">
        <v>391</v>
      </c>
    </row>
    <row r="459" spans="12:12" x14ac:dyDescent="0.35">
      <c r="L459" s="398" t="s">
        <v>1976</v>
      </c>
    </row>
    <row r="460" spans="12:12" x14ac:dyDescent="0.35">
      <c r="L460" s="398" t="s">
        <v>1977</v>
      </c>
    </row>
    <row r="461" spans="12:12" x14ac:dyDescent="0.35">
      <c r="L461" s="398" t="s">
        <v>1978</v>
      </c>
    </row>
    <row r="462" spans="12:12" x14ac:dyDescent="0.35">
      <c r="L462" s="397"/>
    </row>
    <row r="463" spans="12:12" x14ac:dyDescent="0.35">
      <c r="L463" s="397" t="s">
        <v>451</v>
      </c>
    </row>
    <row r="464" spans="12:12" x14ac:dyDescent="0.35">
      <c r="L464" s="398" t="s">
        <v>1979</v>
      </c>
    </row>
    <row r="465" spans="12:12" x14ac:dyDescent="0.35">
      <c r="L465" s="398" t="s">
        <v>1980</v>
      </c>
    </row>
    <row r="466" spans="12:12" x14ac:dyDescent="0.35">
      <c r="L466" s="398" t="s">
        <v>1981</v>
      </c>
    </row>
    <row r="467" spans="12:12" x14ac:dyDescent="0.35">
      <c r="L467" s="397"/>
    </row>
    <row r="468" spans="12:12" x14ac:dyDescent="0.35">
      <c r="L468" s="397" t="s">
        <v>450</v>
      </c>
    </row>
    <row r="469" spans="12:12" x14ac:dyDescent="0.35">
      <c r="L469" s="398" t="s">
        <v>1982</v>
      </c>
    </row>
    <row r="470" spans="12:12" x14ac:dyDescent="0.35">
      <c r="L470" s="398" t="s">
        <v>1983</v>
      </c>
    </row>
    <row r="471" spans="12:12" x14ac:dyDescent="0.35">
      <c r="L471" s="398" t="s">
        <v>1934</v>
      </c>
    </row>
    <row r="472" spans="12:12" x14ac:dyDescent="0.35">
      <c r="L472" s="397"/>
    </row>
    <row r="473" spans="12:12" x14ac:dyDescent="0.35">
      <c r="L473" s="397" t="s">
        <v>392</v>
      </c>
    </row>
    <row r="474" spans="12:12" x14ac:dyDescent="0.35">
      <c r="L474" s="398" t="s">
        <v>1984</v>
      </c>
    </row>
    <row r="475" spans="12:12" x14ac:dyDescent="0.35">
      <c r="L475" s="398" t="s">
        <v>1985</v>
      </c>
    </row>
    <row r="476" spans="12:12" x14ac:dyDescent="0.35">
      <c r="L476" s="398" t="s">
        <v>1986</v>
      </c>
    </row>
    <row r="477" spans="12:12" x14ac:dyDescent="0.35">
      <c r="L477" s="398" t="s">
        <v>1987</v>
      </c>
    </row>
    <row r="478" spans="12:12" x14ac:dyDescent="0.35">
      <c r="L478" s="398" t="s">
        <v>1988</v>
      </c>
    </row>
    <row r="479" spans="12:12" x14ac:dyDescent="0.35">
      <c r="L479" s="398" t="s">
        <v>1989</v>
      </c>
    </row>
    <row r="480" spans="12:12" x14ac:dyDescent="0.35">
      <c r="L480" s="397"/>
    </row>
  </sheetData>
  <sheetProtection algorithmName="SHA-512" hashValue="9is1z+pTpokwSczVc0xWI+H1j8IRCGpgR0lj4ddPRKynsjg7v2sARluakIq9kl5zb4pnBqu+N66/ryrZAOCfTA==" saltValue="96+2rRRyL2SHIzu4Bo+4fw==" spinCount="100000" sheet="1" objects="1" scenarios="1"/>
  <mergeCells count="1">
    <mergeCell ref="A3:C3"/>
  </mergeCells>
  <conditionalFormatting sqref="A6:A187">
    <cfRule type="duplicateValues" dxfId="14697" priority="1"/>
  </conditionalFormatting>
  <pageMargins left="0.7" right="0.7" top="0.75" bottom="0.75" header="0.3" footer="0.3"/>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434D4-10CA-4BEA-BEAD-C88EBD6102D9}">
  <sheetPr codeName="Sheet1">
    <tabColor rgb="FF9BBB59"/>
  </sheetPr>
  <dimension ref="A1:G405"/>
  <sheetViews>
    <sheetView zoomScale="70" zoomScaleNormal="70" workbookViewId="0">
      <pane ySplit="13" topLeftCell="A14" activePane="bottomLeft" state="frozen"/>
      <selection pane="bottomLeft" activeCell="B163" sqref="B163"/>
    </sheetView>
  </sheetViews>
  <sheetFormatPr defaultRowHeight="14.5" x14ac:dyDescent="0.35"/>
  <cols>
    <col min="1" max="1" width="20.54296875" customWidth="1"/>
    <col min="2" max="2" width="54.81640625" bestFit="1" customWidth="1"/>
    <col min="3" max="3" width="12.7265625" customWidth="1"/>
    <col min="4" max="4" width="12.81640625" customWidth="1"/>
    <col min="5" max="5" width="15" customWidth="1"/>
    <col min="6" max="6" width="47.1796875" bestFit="1" customWidth="1"/>
    <col min="7" max="7" width="39.81640625" bestFit="1" customWidth="1"/>
  </cols>
  <sheetData>
    <row r="1" spans="1:7" ht="23.5" x14ac:dyDescent="0.55000000000000004">
      <c r="A1" s="521" t="s">
        <v>1735</v>
      </c>
      <c r="B1" s="521"/>
      <c r="C1" s="61"/>
      <c r="D1" s="63" t="s">
        <v>33</v>
      </c>
      <c r="E1" s="61"/>
    </row>
    <row r="2" spans="1:7" x14ac:dyDescent="0.35">
      <c r="A2" s="61"/>
      <c r="B2" s="61"/>
      <c r="C2" s="61"/>
      <c r="E2" s="61"/>
    </row>
    <row r="3" spans="1:7" x14ac:dyDescent="0.35">
      <c r="A3" s="61"/>
      <c r="B3" s="61"/>
      <c r="C3" s="61"/>
    </row>
    <row r="4" spans="1:7" x14ac:dyDescent="0.35">
      <c r="A4" s="61"/>
      <c r="B4" s="61"/>
      <c r="C4" s="61"/>
    </row>
    <row r="5" spans="1:7" x14ac:dyDescent="0.35">
      <c r="A5" s="61"/>
      <c r="B5" s="61"/>
      <c r="C5" s="61"/>
    </row>
    <row r="6" spans="1:7" x14ac:dyDescent="0.35">
      <c r="A6" s="61"/>
      <c r="B6" s="61"/>
      <c r="C6" s="61"/>
    </row>
    <row r="7" spans="1:7" x14ac:dyDescent="0.35">
      <c r="A7" s="61"/>
      <c r="B7" s="61"/>
      <c r="C7" s="61"/>
    </row>
    <row r="8" spans="1:7" x14ac:dyDescent="0.35">
      <c r="A8" s="61"/>
      <c r="B8" s="61"/>
      <c r="C8" s="61"/>
    </row>
    <row r="9" spans="1:7" x14ac:dyDescent="0.35">
      <c r="A9" s="61"/>
      <c r="B9" s="61"/>
      <c r="C9" s="61"/>
    </row>
    <row r="10" spans="1:7" x14ac:dyDescent="0.35">
      <c r="A10" s="61"/>
      <c r="B10" s="61"/>
      <c r="C10" s="61"/>
    </row>
    <row r="11" spans="1:7" x14ac:dyDescent="0.35">
      <c r="A11" s="61"/>
      <c r="B11" s="61"/>
      <c r="C11" s="61"/>
      <c r="D11" s="61"/>
      <c r="E11" s="61"/>
    </row>
    <row r="12" spans="1:7" x14ac:dyDescent="0.35">
      <c r="C12" s="61"/>
      <c r="D12" s="61"/>
      <c r="E12" s="61"/>
    </row>
    <row r="13" spans="1:7" x14ac:dyDescent="0.35">
      <c r="A13" s="99" t="s">
        <v>14</v>
      </c>
      <c r="B13" s="99" t="s">
        <v>1736</v>
      </c>
      <c r="C13" s="99" t="s">
        <v>51</v>
      </c>
      <c r="E13" s="352"/>
      <c r="F13" s="99" t="s">
        <v>14</v>
      </c>
      <c r="G13" s="99" t="s">
        <v>1737</v>
      </c>
    </row>
    <row r="14" spans="1:7" x14ac:dyDescent="0.35">
      <c r="A14" s="367" t="s">
        <v>307</v>
      </c>
      <c r="B14" s="367" t="s">
        <v>101</v>
      </c>
      <c r="C14" s="481" t="s">
        <v>88</v>
      </c>
      <c r="E14" s="367"/>
      <c r="F14" s="407" t="s">
        <v>101</v>
      </c>
      <c r="G14" s="419" t="s">
        <v>1738</v>
      </c>
    </row>
    <row r="15" spans="1:7" x14ac:dyDescent="0.35">
      <c r="A15" s="367" t="s">
        <v>476</v>
      </c>
      <c r="B15" s="367" t="s">
        <v>279</v>
      </c>
      <c r="C15" s="481" t="s">
        <v>88</v>
      </c>
      <c r="E15" s="367"/>
      <c r="G15" s="375" t="s">
        <v>1739</v>
      </c>
    </row>
    <row r="16" spans="1:7" x14ac:dyDescent="0.35">
      <c r="A16" s="367" t="s">
        <v>364</v>
      </c>
      <c r="B16" s="367" t="s">
        <v>172</v>
      </c>
      <c r="C16" s="481" t="s">
        <v>88</v>
      </c>
      <c r="E16" s="367"/>
      <c r="G16" s="375" t="s">
        <v>1740</v>
      </c>
    </row>
    <row r="17" spans="1:7" x14ac:dyDescent="0.35">
      <c r="A17" s="367" t="s">
        <v>381</v>
      </c>
      <c r="B17" s="367" t="s">
        <v>190</v>
      </c>
      <c r="C17" s="481" t="s">
        <v>88</v>
      </c>
      <c r="E17" s="367"/>
    </row>
    <row r="18" spans="1:7" x14ac:dyDescent="0.35">
      <c r="A18" s="367" t="s">
        <v>382</v>
      </c>
      <c r="B18" s="367" t="s">
        <v>1741</v>
      </c>
      <c r="C18" s="481" t="s">
        <v>88</v>
      </c>
      <c r="E18" s="367"/>
      <c r="F18" s="407" t="s">
        <v>172</v>
      </c>
      <c r="G18" s="419" t="s">
        <v>1742</v>
      </c>
    </row>
    <row r="19" spans="1:7" x14ac:dyDescent="0.35">
      <c r="A19" s="367" t="s">
        <v>367</v>
      </c>
      <c r="B19" s="367" t="s">
        <v>173</v>
      </c>
      <c r="C19" s="481" t="s">
        <v>88</v>
      </c>
      <c r="E19" s="367"/>
      <c r="G19" s="375" t="s">
        <v>1743</v>
      </c>
    </row>
    <row r="20" spans="1:7" x14ac:dyDescent="0.35">
      <c r="A20" s="367" t="s">
        <v>362</v>
      </c>
      <c r="B20" s="367" t="s">
        <v>167</v>
      </c>
      <c r="C20" s="481" t="s">
        <v>88</v>
      </c>
      <c r="E20" s="367"/>
      <c r="G20" s="375" t="s">
        <v>1744</v>
      </c>
    </row>
    <row r="21" spans="1:7" x14ac:dyDescent="0.35">
      <c r="A21" s="367" t="s">
        <v>379</v>
      </c>
      <c r="B21" s="367" t="s">
        <v>189</v>
      </c>
      <c r="C21" s="481" t="s">
        <v>88</v>
      </c>
      <c r="E21" s="367"/>
      <c r="G21" s="375" t="s">
        <v>1745</v>
      </c>
    </row>
    <row r="22" spans="1:7" x14ac:dyDescent="0.35">
      <c r="A22" s="367" t="s">
        <v>329</v>
      </c>
      <c r="B22" s="367" t="s">
        <v>146</v>
      </c>
      <c r="C22" s="481" t="s">
        <v>88</v>
      </c>
      <c r="E22" s="367"/>
    </row>
    <row r="23" spans="1:7" x14ac:dyDescent="0.35">
      <c r="A23" s="367" t="s">
        <v>386</v>
      </c>
      <c r="B23" s="367" t="s">
        <v>194</v>
      </c>
      <c r="C23" s="481" t="s">
        <v>88</v>
      </c>
      <c r="E23" s="367"/>
      <c r="F23" s="407" t="s">
        <v>190</v>
      </c>
      <c r="G23" s="419" t="s">
        <v>1746</v>
      </c>
    </row>
    <row r="24" spans="1:7" x14ac:dyDescent="0.35">
      <c r="A24" s="367" t="s">
        <v>361</v>
      </c>
      <c r="B24" s="367" t="s">
        <v>168</v>
      </c>
      <c r="C24" s="481" t="s">
        <v>88</v>
      </c>
      <c r="E24" s="367"/>
      <c r="G24" s="375" t="s">
        <v>1747</v>
      </c>
    </row>
    <row r="25" spans="1:7" x14ac:dyDescent="0.35">
      <c r="A25" s="367" t="s">
        <v>341</v>
      </c>
      <c r="B25" s="367" t="s">
        <v>147</v>
      </c>
      <c r="C25" s="481" t="s">
        <v>88</v>
      </c>
      <c r="E25" s="367"/>
      <c r="G25" s="375" t="s">
        <v>1748</v>
      </c>
    </row>
    <row r="26" spans="1:7" x14ac:dyDescent="0.35">
      <c r="A26" s="367" t="s">
        <v>345</v>
      </c>
      <c r="B26" s="367" t="s">
        <v>148</v>
      </c>
      <c r="C26" s="481" t="s">
        <v>88</v>
      </c>
      <c r="E26" s="367"/>
    </row>
    <row r="27" spans="1:7" x14ac:dyDescent="0.35">
      <c r="A27" s="367" t="s">
        <v>369</v>
      </c>
      <c r="B27" s="367" t="s">
        <v>177</v>
      </c>
      <c r="C27" s="481" t="s">
        <v>88</v>
      </c>
      <c r="E27" s="367"/>
      <c r="F27" s="407" t="s">
        <v>1741</v>
      </c>
      <c r="G27" s="419" t="s">
        <v>1749</v>
      </c>
    </row>
    <row r="28" spans="1:7" x14ac:dyDescent="0.35">
      <c r="A28" s="367" t="s">
        <v>473</v>
      </c>
      <c r="B28" s="367" t="s">
        <v>272</v>
      </c>
      <c r="C28" s="481" t="s">
        <v>88</v>
      </c>
      <c r="E28" s="367"/>
      <c r="G28" s="375" t="s">
        <v>1750</v>
      </c>
    </row>
    <row r="29" spans="1:7" x14ac:dyDescent="0.35">
      <c r="A29" s="367" t="s">
        <v>374</v>
      </c>
      <c r="B29" s="367" t="s">
        <v>178</v>
      </c>
      <c r="C29" s="481" t="s">
        <v>88</v>
      </c>
      <c r="E29" s="367"/>
      <c r="G29" s="375" t="s">
        <v>1751</v>
      </c>
    </row>
    <row r="30" spans="1:7" x14ac:dyDescent="0.35">
      <c r="A30" s="367" t="s">
        <v>423</v>
      </c>
      <c r="B30" s="367" t="s">
        <v>215</v>
      </c>
      <c r="C30" s="481" t="s">
        <v>88</v>
      </c>
      <c r="E30" s="367"/>
      <c r="G30" s="375" t="s">
        <v>1752</v>
      </c>
    </row>
    <row r="31" spans="1:7" x14ac:dyDescent="0.35">
      <c r="A31" s="367" t="s">
        <v>311</v>
      </c>
      <c r="B31" s="367" t="s">
        <v>102</v>
      </c>
      <c r="C31" s="481" t="s">
        <v>88</v>
      </c>
      <c r="E31" s="367"/>
      <c r="G31" s="375" t="s">
        <v>1753</v>
      </c>
    </row>
    <row r="32" spans="1:7" x14ac:dyDescent="0.35">
      <c r="A32" s="367" t="s">
        <v>336</v>
      </c>
      <c r="B32" s="367" t="s">
        <v>149</v>
      </c>
      <c r="C32" s="481" t="s">
        <v>88</v>
      </c>
      <c r="E32" s="478"/>
    </row>
    <row r="33" spans="1:7" x14ac:dyDescent="0.35">
      <c r="A33" t="s">
        <v>495</v>
      </c>
      <c r="B33" t="s">
        <v>229</v>
      </c>
      <c r="C33" s="481" t="s">
        <v>88</v>
      </c>
      <c r="E33" s="367"/>
      <c r="F33" s="407" t="s">
        <v>189</v>
      </c>
      <c r="G33" s="419" t="s">
        <v>1754</v>
      </c>
    </row>
    <row r="34" spans="1:7" x14ac:dyDescent="0.35">
      <c r="A34" s="367" t="s">
        <v>453</v>
      </c>
      <c r="B34" s="367" t="s">
        <v>257</v>
      </c>
      <c r="C34" s="481" t="s">
        <v>88</v>
      </c>
      <c r="E34" s="478"/>
      <c r="G34" s="375" t="s">
        <v>1755</v>
      </c>
    </row>
    <row r="35" spans="1:7" x14ac:dyDescent="0.35">
      <c r="A35" s="367" t="s">
        <v>466</v>
      </c>
      <c r="B35" s="367" t="s">
        <v>265</v>
      </c>
      <c r="C35" s="481" t="s">
        <v>88</v>
      </c>
      <c r="E35" s="367"/>
      <c r="G35" s="375" t="s">
        <v>1756</v>
      </c>
    </row>
    <row r="36" spans="1:7" x14ac:dyDescent="0.35">
      <c r="A36" s="478" t="s">
        <v>363</v>
      </c>
      <c r="B36" s="367" t="s">
        <v>171</v>
      </c>
      <c r="C36" s="481" t="s">
        <v>88</v>
      </c>
      <c r="E36" s="367"/>
    </row>
    <row r="37" spans="1:7" x14ac:dyDescent="0.35">
      <c r="A37" s="367" t="s">
        <v>334</v>
      </c>
      <c r="B37" s="367" t="s">
        <v>150</v>
      </c>
      <c r="C37" s="481" t="s">
        <v>88</v>
      </c>
      <c r="E37" s="369"/>
      <c r="F37" s="407" t="s">
        <v>146</v>
      </c>
      <c r="G37" s="419" t="s">
        <v>1757</v>
      </c>
    </row>
    <row r="38" spans="1:7" x14ac:dyDescent="0.35">
      <c r="A38" s="367" t="s">
        <v>429</v>
      </c>
      <c r="B38" s="367" t="s">
        <v>219</v>
      </c>
      <c r="C38" s="481" t="s">
        <v>88</v>
      </c>
      <c r="E38" s="367"/>
      <c r="G38" s="375" t="s">
        <v>1758</v>
      </c>
    </row>
    <row r="39" spans="1:7" x14ac:dyDescent="0.35">
      <c r="A39" s="369" t="s">
        <v>491</v>
      </c>
      <c r="B39" s="367" t="s">
        <v>235</v>
      </c>
      <c r="C39" s="481" t="s">
        <v>88</v>
      </c>
      <c r="E39" s="367"/>
    </row>
    <row r="40" spans="1:7" x14ac:dyDescent="0.35">
      <c r="A40" s="367" t="s">
        <v>454</v>
      </c>
      <c r="B40" s="367" t="s">
        <v>258</v>
      </c>
      <c r="C40" s="481" t="s">
        <v>88</v>
      </c>
      <c r="E40" s="367"/>
      <c r="F40" s="407" t="s">
        <v>194</v>
      </c>
      <c r="G40" s="419" t="s">
        <v>114</v>
      </c>
    </row>
    <row r="41" spans="1:7" x14ac:dyDescent="0.35">
      <c r="A41" s="367" t="s">
        <v>399</v>
      </c>
      <c r="B41" s="367" t="s">
        <v>206</v>
      </c>
      <c r="C41" s="481" t="s">
        <v>88</v>
      </c>
      <c r="E41" s="367"/>
      <c r="G41" s="375" t="s">
        <v>1759</v>
      </c>
    </row>
    <row r="42" spans="1:7" x14ac:dyDescent="0.35">
      <c r="A42" s="367" t="s">
        <v>400</v>
      </c>
      <c r="B42" s="367" t="s">
        <v>207</v>
      </c>
      <c r="C42" s="481" t="s">
        <v>88</v>
      </c>
      <c r="E42" s="367"/>
    </row>
    <row r="43" spans="1:7" x14ac:dyDescent="0.35">
      <c r="A43" s="367" t="s">
        <v>437</v>
      </c>
      <c r="B43" s="367" t="s">
        <v>240</v>
      </c>
      <c r="C43" s="481" t="s">
        <v>88</v>
      </c>
      <c r="E43" s="367"/>
      <c r="F43" s="407" t="s">
        <v>148</v>
      </c>
      <c r="G43" s="419" t="s">
        <v>1760</v>
      </c>
    </row>
    <row r="44" spans="1:7" x14ac:dyDescent="0.35">
      <c r="A44" s="367" t="s">
        <v>432</v>
      </c>
      <c r="B44" s="367" t="s">
        <v>220</v>
      </c>
      <c r="C44" s="481" t="s">
        <v>88</v>
      </c>
      <c r="E44" s="367"/>
      <c r="G44" s="375" t="s">
        <v>1761</v>
      </c>
    </row>
    <row r="45" spans="1:7" x14ac:dyDescent="0.35">
      <c r="A45" s="367" t="s">
        <v>373</v>
      </c>
      <c r="B45" s="367" t="s">
        <v>179</v>
      </c>
      <c r="C45" s="481" t="s">
        <v>88</v>
      </c>
      <c r="E45" s="367"/>
    </row>
    <row r="46" spans="1:7" x14ac:dyDescent="0.35">
      <c r="A46" s="367" t="s">
        <v>431</v>
      </c>
      <c r="B46" s="367" t="s">
        <v>221</v>
      </c>
      <c r="C46" s="481" t="s">
        <v>88</v>
      </c>
      <c r="E46" s="367"/>
      <c r="F46" s="407" t="s">
        <v>177</v>
      </c>
      <c r="G46" s="419" t="s">
        <v>1762</v>
      </c>
    </row>
    <row r="47" spans="1:7" x14ac:dyDescent="0.35">
      <c r="A47" s="367" t="s">
        <v>487</v>
      </c>
      <c r="B47" s="367" t="s">
        <v>231</v>
      </c>
      <c r="C47" s="481" t="s">
        <v>88</v>
      </c>
      <c r="E47" s="367"/>
      <c r="G47" s="375" t="s">
        <v>1763</v>
      </c>
    </row>
    <row r="48" spans="1:7" x14ac:dyDescent="0.35">
      <c r="A48" s="367" t="s">
        <v>414</v>
      </c>
      <c r="B48" s="367" t="s">
        <v>126</v>
      </c>
      <c r="C48" s="481" t="s">
        <v>88</v>
      </c>
      <c r="E48" s="367"/>
      <c r="G48" s="375" t="s">
        <v>1764</v>
      </c>
    </row>
    <row r="49" spans="1:7" x14ac:dyDescent="0.35">
      <c r="A49" s="367" t="s">
        <v>347</v>
      </c>
      <c r="B49" s="367" t="s">
        <v>151</v>
      </c>
      <c r="C49" s="481" t="s">
        <v>88</v>
      </c>
      <c r="E49" s="367"/>
      <c r="G49" s="375" t="s">
        <v>1765</v>
      </c>
    </row>
    <row r="50" spans="1:7" x14ac:dyDescent="0.35">
      <c r="A50" s="367" t="s">
        <v>486</v>
      </c>
      <c r="B50" s="367" t="s">
        <v>290</v>
      </c>
      <c r="C50" s="481" t="s">
        <v>88</v>
      </c>
      <c r="E50" s="367"/>
      <c r="G50" s="375" t="s">
        <v>1766</v>
      </c>
    </row>
    <row r="51" spans="1:7" x14ac:dyDescent="0.35">
      <c r="A51" t="s">
        <v>387</v>
      </c>
      <c r="B51" t="s">
        <v>152</v>
      </c>
      <c r="C51" s="481" t="s">
        <v>88</v>
      </c>
      <c r="E51" s="367"/>
    </row>
    <row r="52" spans="1:7" x14ac:dyDescent="0.35">
      <c r="A52" s="367" t="s">
        <v>306</v>
      </c>
      <c r="B52" s="367" t="s">
        <v>92</v>
      </c>
      <c r="C52" s="481" t="s">
        <v>88</v>
      </c>
      <c r="E52" s="367"/>
      <c r="F52" s="407" t="s">
        <v>272</v>
      </c>
      <c r="G52" s="419" t="s">
        <v>1767</v>
      </c>
    </row>
    <row r="53" spans="1:7" x14ac:dyDescent="0.35">
      <c r="A53" s="367" t="s">
        <v>308</v>
      </c>
      <c r="B53" s="367" t="s">
        <v>108</v>
      </c>
      <c r="C53" s="481" t="s">
        <v>88</v>
      </c>
      <c r="E53" s="367"/>
      <c r="G53" s="375" t="s">
        <v>1768</v>
      </c>
    </row>
    <row r="54" spans="1:7" x14ac:dyDescent="0.35">
      <c r="A54" s="367" t="s">
        <v>445</v>
      </c>
      <c r="B54" s="367" t="s">
        <v>245</v>
      </c>
      <c r="C54" s="481" t="s">
        <v>88</v>
      </c>
      <c r="E54" s="367"/>
      <c r="G54" s="375" t="s">
        <v>1769</v>
      </c>
    </row>
    <row r="55" spans="1:7" x14ac:dyDescent="0.35">
      <c r="A55" s="367" t="s">
        <v>443</v>
      </c>
      <c r="B55" s="367" t="s">
        <v>246</v>
      </c>
      <c r="C55" s="481" t="s">
        <v>88</v>
      </c>
      <c r="E55" s="367"/>
    </row>
    <row r="56" spans="1:7" x14ac:dyDescent="0.35">
      <c r="A56" s="367" t="s">
        <v>346</v>
      </c>
      <c r="B56" s="367" t="s">
        <v>153</v>
      </c>
      <c r="C56" s="481" t="s">
        <v>88</v>
      </c>
      <c r="E56" s="367"/>
      <c r="F56" s="407" t="s">
        <v>102</v>
      </c>
      <c r="G56" s="419" t="s">
        <v>1770</v>
      </c>
    </row>
    <row r="57" spans="1:7" x14ac:dyDescent="0.35">
      <c r="A57" s="367" t="s">
        <v>417</v>
      </c>
      <c r="B57" s="367" t="s">
        <v>127</v>
      </c>
      <c r="C57" s="481" t="s">
        <v>88</v>
      </c>
      <c r="E57" s="367"/>
      <c r="G57" s="375" t="s">
        <v>1771</v>
      </c>
    </row>
    <row r="58" spans="1:7" x14ac:dyDescent="0.35">
      <c r="A58" s="368" t="s">
        <v>365</v>
      </c>
      <c r="B58" s="368" t="s">
        <v>174</v>
      </c>
      <c r="C58" s="481" t="s">
        <v>88</v>
      </c>
      <c r="E58" s="367"/>
      <c r="G58" s="375" t="s">
        <v>1772</v>
      </c>
    </row>
    <row r="59" spans="1:7" x14ac:dyDescent="0.35">
      <c r="A59" s="502" t="s">
        <v>2048</v>
      </c>
      <c r="B59" s="502" t="s">
        <v>169</v>
      </c>
      <c r="C59" s="502" t="s">
        <v>88</v>
      </c>
      <c r="G59" s="375" t="s">
        <v>1773</v>
      </c>
    </row>
    <row r="60" spans="1:7" x14ac:dyDescent="0.35">
      <c r="A60" s="367" t="s">
        <v>344</v>
      </c>
      <c r="B60" s="367" t="s">
        <v>154</v>
      </c>
      <c r="C60" s="481" t="s">
        <v>88</v>
      </c>
      <c r="E60" s="367"/>
    </row>
    <row r="61" spans="1:7" x14ac:dyDescent="0.35">
      <c r="A61" s="367" t="s">
        <v>401</v>
      </c>
      <c r="B61" s="367" t="s">
        <v>208</v>
      </c>
      <c r="C61" s="481" t="s">
        <v>88</v>
      </c>
      <c r="E61" s="367"/>
      <c r="F61" s="407" t="s">
        <v>257</v>
      </c>
      <c r="G61" s="419" t="s">
        <v>1742</v>
      </c>
    </row>
    <row r="62" spans="1:7" x14ac:dyDescent="0.35">
      <c r="A62" s="367" t="s">
        <v>327</v>
      </c>
      <c r="B62" s="367" t="s">
        <v>10323</v>
      </c>
      <c r="C62" s="481" t="s">
        <v>88</v>
      </c>
      <c r="E62" s="400"/>
      <c r="G62" s="375" t="s">
        <v>1743</v>
      </c>
    </row>
    <row r="63" spans="1:7" x14ac:dyDescent="0.35">
      <c r="A63" s="367" t="s">
        <v>326</v>
      </c>
      <c r="B63" s="367" t="s">
        <v>141</v>
      </c>
      <c r="C63" s="481" t="s">
        <v>88</v>
      </c>
      <c r="E63" s="400"/>
      <c r="G63" s="375" t="s">
        <v>1744</v>
      </c>
    </row>
    <row r="64" spans="1:7" x14ac:dyDescent="0.35">
      <c r="A64" s="367" t="s">
        <v>461</v>
      </c>
      <c r="B64" s="367" t="s">
        <v>266</v>
      </c>
      <c r="C64" s="481" t="s">
        <v>88</v>
      </c>
      <c r="E64" s="367"/>
      <c r="G64" s="375" t="s">
        <v>1745</v>
      </c>
    </row>
    <row r="65" spans="1:7" x14ac:dyDescent="0.35">
      <c r="A65" s="367" t="s">
        <v>360</v>
      </c>
      <c r="B65" s="367" t="s">
        <v>170</v>
      </c>
      <c r="C65" s="481" t="s">
        <v>88</v>
      </c>
      <c r="E65" s="367"/>
    </row>
    <row r="66" spans="1:7" x14ac:dyDescent="0.35">
      <c r="A66" s="367" t="s">
        <v>428</v>
      </c>
      <c r="B66" s="367" t="s">
        <v>222</v>
      </c>
      <c r="C66" s="481" t="s">
        <v>88</v>
      </c>
      <c r="E66" s="367"/>
      <c r="F66" s="407" t="s">
        <v>150</v>
      </c>
      <c r="G66" s="419" t="s">
        <v>1774</v>
      </c>
    </row>
    <row r="67" spans="1:7" x14ac:dyDescent="0.35">
      <c r="A67" s="369" t="s">
        <v>490</v>
      </c>
      <c r="B67" s="367" t="s">
        <v>234</v>
      </c>
      <c r="C67" s="481" t="s">
        <v>88</v>
      </c>
      <c r="E67" s="367"/>
      <c r="G67" s="375" t="s">
        <v>1775</v>
      </c>
    </row>
    <row r="68" spans="1:7" x14ac:dyDescent="0.35">
      <c r="A68" s="367" t="s">
        <v>303</v>
      </c>
      <c r="B68" s="367" t="s">
        <v>94</v>
      </c>
      <c r="C68" s="481" t="s">
        <v>88</v>
      </c>
      <c r="E68" s="367"/>
      <c r="G68" s="375" t="s">
        <v>1776</v>
      </c>
    </row>
    <row r="69" spans="1:7" x14ac:dyDescent="0.35">
      <c r="A69" s="367" t="s">
        <v>324</v>
      </c>
      <c r="B69" s="367" t="s">
        <v>142</v>
      </c>
      <c r="C69" s="481" t="s">
        <v>88</v>
      </c>
      <c r="E69" s="367"/>
      <c r="G69" s="375" t="s">
        <v>1777</v>
      </c>
    </row>
    <row r="70" spans="1:7" x14ac:dyDescent="0.35">
      <c r="A70" s="367" t="s">
        <v>370</v>
      </c>
      <c r="B70" s="367" t="s">
        <v>180</v>
      </c>
      <c r="C70" s="481" t="s">
        <v>88</v>
      </c>
      <c r="E70" s="367"/>
      <c r="G70" s="375" t="s">
        <v>1778</v>
      </c>
    </row>
    <row r="71" spans="1:7" x14ac:dyDescent="0.35">
      <c r="A71" s="367" t="s">
        <v>468</v>
      </c>
      <c r="B71" s="367" t="s">
        <v>273</v>
      </c>
      <c r="C71" s="481" t="s">
        <v>88</v>
      </c>
      <c r="E71" s="367"/>
      <c r="G71" s="375" t="s">
        <v>1779</v>
      </c>
    </row>
    <row r="72" spans="1:7" x14ac:dyDescent="0.35">
      <c r="A72" s="367" t="s">
        <v>357</v>
      </c>
      <c r="B72" s="367" t="s">
        <v>115</v>
      </c>
      <c r="C72" s="481" t="s">
        <v>88</v>
      </c>
      <c r="E72" s="367"/>
      <c r="G72" s="375" t="s">
        <v>1780</v>
      </c>
    </row>
    <row r="73" spans="1:7" x14ac:dyDescent="0.35">
      <c r="A73" s="367" t="s">
        <v>349</v>
      </c>
      <c r="B73" s="367" t="s">
        <v>116</v>
      </c>
      <c r="C73" s="481" t="s">
        <v>88</v>
      </c>
      <c r="E73" s="367"/>
      <c r="G73" s="375" t="s">
        <v>1781</v>
      </c>
    </row>
    <row r="74" spans="1:7" x14ac:dyDescent="0.35">
      <c r="A74" s="367" t="s">
        <v>358</v>
      </c>
      <c r="B74" s="367" t="s">
        <v>117</v>
      </c>
      <c r="C74" s="481" t="s">
        <v>88</v>
      </c>
      <c r="G74" s="375" t="s">
        <v>1782</v>
      </c>
    </row>
    <row r="75" spans="1:7" x14ac:dyDescent="0.35">
      <c r="A75" s="367" t="s">
        <v>440</v>
      </c>
      <c r="B75" s="367" t="s">
        <v>241</v>
      </c>
      <c r="C75" s="481" t="s">
        <v>88</v>
      </c>
      <c r="E75" s="367"/>
      <c r="G75" s="375" t="s">
        <v>1783</v>
      </c>
    </row>
    <row r="76" spans="1:7" x14ac:dyDescent="0.35">
      <c r="A76" s="367" t="s">
        <v>350</v>
      </c>
      <c r="B76" s="367" t="s">
        <v>118</v>
      </c>
      <c r="C76" s="481" t="s">
        <v>88</v>
      </c>
      <c r="E76" s="367"/>
      <c r="G76" s="375" t="s">
        <v>1784</v>
      </c>
    </row>
    <row r="77" spans="1:7" x14ac:dyDescent="0.35">
      <c r="A77" s="367" t="s">
        <v>351</v>
      </c>
      <c r="B77" s="367" t="s">
        <v>119</v>
      </c>
      <c r="C77" s="481" t="s">
        <v>88</v>
      </c>
      <c r="E77" s="367"/>
    </row>
    <row r="78" spans="1:7" x14ac:dyDescent="0.35">
      <c r="A78" s="367" t="s">
        <v>353</v>
      </c>
      <c r="B78" s="367" t="s">
        <v>120</v>
      </c>
      <c r="C78" s="481" t="s">
        <v>88</v>
      </c>
      <c r="E78" s="367"/>
      <c r="F78" s="407" t="s">
        <v>258</v>
      </c>
      <c r="G78" s="419" t="s">
        <v>1785</v>
      </c>
    </row>
    <row r="79" spans="1:7" x14ac:dyDescent="0.35">
      <c r="A79" s="367" t="s">
        <v>354</v>
      </c>
      <c r="B79" s="367" t="s">
        <v>121</v>
      </c>
      <c r="C79" s="481" t="s">
        <v>88</v>
      </c>
      <c r="E79" s="367"/>
      <c r="G79" s="375" t="s">
        <v>1786</v>
      </c>
    </row>
    <row r="80" spans="1:7" x14ac:dyDescent="0.35">
      <c r="A80" s="367" t="s">
        <v>355</v>
      </c>
      <c r="B80" s="367" t="s">
        <v>122</v>
      </c>
      <c r="C80" s="481" t="s">
        <v>88</v>
      </c>
      <c r="E80" s="367"/>
    </row>
    <row r="81" spans="1:7" x14ac:dyDescent="0.35">
      <c r="A81" s="367" t="s">
        <v>438</v>
      </c>
      <c r="B81" s="367" t="s">
        <v>242</v>
      </c>
      <c r="C81" s="481" t="s">
        <v>88</v>
      </c>
      <c r="E81" s="367"/>
      <c r="F81" s="407" t="s">
        <v>206</v>
      </c>
      <c r="G81" s="419" t="s">
        <v>1787</v>
      </c>
    </row>
    <row r="82" spans="1:7" x14ac:dyDescent="0.35">
      <c r="A82" s="367" t="s">
        <v>323</v>
      </c>
      <c r="B82" s="367" t="s">
        <v>143</v>
      </c>
      <c r="C82" s="481" t="s">
        <v>88</v>
      </c>
      <c r="E82" s="367"/>
      <c r="G82" s="375" t="s">
        <v>1788</v>
      </c>
    </row>
    <row r="83" spans="1:7" x14ac:dyDescent="0.35">
      <c r="A83" s="368" t="s">
        <v>318</v>
      </c>
      <c r="B83" s="368" t="s">
        <v>112</v>
      </c>
      <c r="C83" s="481" t="s">
        <v>88</v>
      </c>
      <c r="E83" s="367"/>
      <c r="G83" s="375" t="s">
        <v>1789</v>
      </c>
    </row>
    <row r="84" spans="1:7" x14ac:dyDescent="0.35">
      <c r="A84" s="367" t="s">
        <v>319</v>
      </c>
      <c r="B84" s="367" t="s">
        <v>111</v>
      </c>
      <c r="C84" s="481" t="s">
        <v>88</v>
      </c>
      <c r="E84" s="367"/>
    </row>
    <row r="85" spans="1:7" x14ac:dyDescent="0.35">
      <c r="A85" s="367" t="s">
        <v>471</v>
      </c>
      <c r="B85" s="367" t="s">
        <v>277</v>
      </c>
      <c r="C85" s="481" t="s">
        <v>88</v>
      </c>
      <c r="E85" s="367"/>
      <c r="F85" s="407" t="s">
        <v>207</v>
      </c>
      <c r="G85" s="419" t="s">
        <v>1790</v>
      </c>
    </row>
    <row r="86" spans="1:7" x14ac:dyDescent="0.35">
      <c r="A86" s="367" t="s">
        <v>301</v>
      </c>
      <c r="B86" s="367" t="s">
        <v>95</v>
      </c>
      <c r="C86" s="481" t="s">
        <v>88</v>
      </c>
      <c r="E86" s="367"/>
      <c r="G86" s="375" t="s">
        <v>1791</v>
      </c>
    </row>
    <row r="87" spans="1:7" x14ac:dyDescent="0.35">
      <c r="A87" s="367" t="s">
        <v>371</v>
      </c>
      <c r="B87" s="367" t="s">
        <v>181</v>
      </c>
      <c r="C87" s="481" t="s">
        <v>88</v>
      </c>
      <c r="E87" s="400"/>
    </row>
    <row r="88" spans="1:7" x14ac:dyDescent="0.35">
      <c r="A88" s="367" t="s">
        <v>469</v>
      </c>
      <c r="B88" s="367" t="s">
        <v>274</v>
      </c>
      <c r="C88" s="481" t="s">
        <v>88</v>
      </c>
      <c r="E88" s="355"/>
      <c r="F88" s="407" t="s">
        <v>179</v>
      </c>
      <c r="G88" s="419" t="s">
        <v>1792</v>
      </c>
    </row>
    <row r="89" spans="1:7" x14ac:dyDescent="0.35">
      <c r="A89" s="367" t="s">
        <v>433</v>
      </c>
      <c r="B89" s="367" t="s">
        <v>223</v>
      </c>
      <c r="C89" s="481" t="s">
        <v>88</v>
      </c>
      <c r="E89" s="367"/>
      <c r="G89" s="375" t="s">
        <v>1793</v>
      </c>
    </row>
    <row r="90" spans="1:7" x14ac:dyDescent="0.35">
      <c r="A90" s="369" t="s">
        <v>493</v>
      </c>
      <c r="B90" s="367" t="s">
        <v>237</v>
      </c>
      <c r="C90" s="481" t="s">
        <v>88</v>
      </c>
      <c r="E90" s="355"/>
      <c r="G90" s="375" t="s">
        <v>1794</v>
      </c>
    </row>
    <row r="91" spans="1:7" x14ac:dyDescent="0.35">
      <c r="A91" s="367" t="s">
        <v>406</v>
      </c>
      <c r="B91" s="367" t="s">
        <v>128</v>
      </c>
      <c r="C91" s="481" t="s">
        <v>88</v>
      </c>
      <c r="E91" s="367"/>
    </row>
    <row r="92" spans="1:7" x14ac:dyDescent="0.35">
      <c r="A92" s="367" t="s">
        <v>464</v>
      </c>
      <c r="B92" s="367" t="s">
        <v>10650</v>
      </c>
      <c r="C92" s="481" t="s">
        <v>88</v>
      </c>
      <c r="E92" s="367"/>
      <c r="F92" s="407" t="s">
        <v>231</v>
      </c>
      <c r="G92" s="419" t="s">
        <v>1795</v>
      </c>
    </row>
    <row r="93" spans="1:7" x14ac:dyDescent="0.35">
      <c r="A93" s="367" t="s">
        <v>315</v>
      </c>
      <c r="B93" s="367" t="s">
        <v>100</v>
      </c>
      <c r="C93" s="481" t="s">
        <v>88</v>
      </c>
      <c r="E93" s="367"/>
      <c r="G93" s="375" t="s">
        <v>1796</v>
      </c>
    </row>
    <row r="94" spans="1:7" x14ac:dyDescent="0.35">
      <c r="A94" s="367" t="s">
        <v>337</v>
      </c>
      <c r="B94" s="367" t="s">
        <v>155</v>
      </c>
      <c r="C94" s="481" t="s">
        <v>88</v>
      </c>
      <c r="E94" s="367"/>
    </row>
    <row r="95" spans="1:7" x14ac:dyDescent="0.35">
      <c r="A95" s="367" t="s">
        <v>314</v>
      </c>
      <c r="B95" s="367" t="s">
        <v>96</v>
      </c>
      <c r="C95" s="481" t="s">
        <v>88</v>
      </c>
      <c r="E95" s="369"/>
      <c r="F95" s="407" t="s">
        <v>92</v>
      </c>
      <c r="G95" s="419" t="s">
        <v>1797</v>
      </c>
    </row>
    <row r="96" spans="1:7" x14ac:dyDescent="0.35">
      <c r="A96" s="367" t="s">
        <v>383</v>
      </c>
      <c r="B96" s="367" t="s">
        <v>188</v>
      </c>
      <c r="C96" s="481" t="s">
        <v>88</v>
      </c>
      <c r="E96" s="355"/>
      <c r="G96" s="375" t="s">
        <v>1798</v>
      </c>
    </row>
    <row r="97" spans="1:7" x14ac:dyDescent="0.35">
      <c r="A97" s="368" t="s">
        <v>380</v>
      </c>
      <c r="B97" s="368" t="s">
        <v>187</v>
      </c>
      <c r="C97" s="481" t="s">
        <v>88</v>
      </c>
      <c r="E97" s="367"/>
      <c r="G97" s="375" t="s">
        <v>1799</v>
      </c>
    </row>
    <row r="98" spans="1:7" x14ac:dyDescent="0.35">
      <c r="A98" s="367" t="s">
        <v>343</v>
      </c>
      <c r="B98" s="367" t="s">
        <v>156</v>
      </c>
      <c r="C98" s="481" t="s">
        <v>88</v>
      </c>
      <c r="E98" s="367"/>
      <c r="G98" s="375" t="s">
        <v>1800</v>
      </c>
    </row>
    <row r="99" spans="1:7" x14ac:dyDescent="0.35">
      <c r="A99" s="367" t="s">
        <v>368</v>
      </c>
      <c r="B99" s="367" t="s">
        <v>182</v>
      </c>
      <c r="C99" s="481" t="s">
        <v>88</v>
      </c>
      <c r="E99" s="367"/>
      <c r="G99" s="375" t="s">
        <v>1801</v>
      </c>
    </row>
    <row r="100" spans="1:7" x14ac:dyDescent="0.35">
      <c r="A100" s="367" t="s">
        <v>375</v>
      </c>
      <c r="B100" s="367" t="s">
        <v>183</v>
      </c>
      <c r="C100" s="481" t="s">
        <v>88</v>
      </c>
      <c r="E100" s="367"/>
      <c r="G100" s="375" t="s">
        <v>1802</v>
      </c>
    </row>
    <row r="101" spans="1:7" x14ac:dyDescent="0.35">
      <c r="A101" s="367" t="s">
        <v>388</v>
      </c>
      <c r="B101" s="367" t="s">
        <v>195</v>
      </c>
      <c r="C101" s="481" t="s">
        <v>88</v>
      </c>
      <c r="E101" s="367"/>
    </row>
    <row r="102" spans="1:7" x14ac:dyDescent="0.35">
      <c r="A102" s="367" t="s">
        <v>372</v>
      </c>
      <c r="B102" s="367" t="s">
        <v>184</v>
      </c>
      <c r="C102" s="481" t="s">
        <v>88</v>
      </c>
      <c r="E102" s="367"/>
      <c r="F102" s="407" t="s">
        <v>108</v>
      </c>
      <c r="G102" s="419" t="s">
        <v>1803</v>
      </c>
    </row>
    <row r="103" spans="1:7" x14ac:dyDescent="0.35">
      <c r="A103" s="367" t="s">
        <v>415</v>
      </c>
      <c r="B103" s="367" t="s">
        <v>129</v>
      </c>
      <c r="C103" s="481" t="s">
        <v>88</v>
      </c>
      <c r="E103" s="367"/>
      <c r="G103" s="375" t="s">
        <v>1751</v>
      </c>
    </row>
    <row r="104" spans="1:7" x14ac:dyDescent="0.35">
      <c r="A104" s="367" t="s">
        <v>395</v>
      </c>
      <c r="B104" s="367" t="s">
        <v>196</v>
      </c>
      <c r="C104" s="481" t="s">
        <v>88</v>
      </c>
      <c r="E104" s="367"/>
      <c r="G104" s="375" t="s">
        <v>1752</v>
      </c>
    </row>
    <row r="105" spans="1:7" x14ac:dyDescent="0.35">
      <c r="A105" s="367" t="s">
        <v>402</v>
      </c>
      <c r="B105" s="367" t="s">
        <v>209</v>
      </c>
      <c r="C105" s="481" t="s">
        <v>88</v>
      </c>
      <c r="E105" s="367"/>
      <c r="G105" s="375" t="s">
        <v>1804</v>
      </c>
    </row>
    <row r="106" spans="1:7" x14ac:dyDescent="0.35">
      <c r="A106" s="367" t="s">
        <v>409</v>
      </c>
      <c r="B106" s="367" t="s">
        <v>12360</v>
      </c>
      <c r="C106" s="481" t="s">
        <v>88</v>
      </c>
      <c r="E106" s="355"/>
      <c r="G106" s="375" t="s">
        <v>1753</v>
      </c>
    </row>
    <row r="107" spans="1:7" x14ac:dyDescent="0.35">
      <c r="A107" s="367" t="s">
        <v>313</v>
      </c>
      <c r="B107" s="367" t="s">
        <v>106</v>
      </c>
      <c r="C107" s="481" t="s">
        <v>88</v>
      </c>
      <c r="E107" s="367"/>
      <c r="G107" s="375" t="s">
        <v>1805</v>
      </c>
    </row>
    <row r="108" spans="1:7" x14ac:dyDescent="0.35">
      <c r="A108" s="367" t="s">
        <v>393</v>
      </c>
      <c r="B108" s="367" t="s">
        <v>197</v>
      </c>
      <c r="C108" s="481" t="s">
        <v>88</v>
      </c>
      <c r="E108" s="367"/>
    </row>
    <row r="109" spans="1:7" x14ac:dyDescent="0.35">
      <c r="A109" s="367" t="s">
        <v>455</v>
      </c>
      <c r="B109" s="367" t="s">
        <v>259</v>
      </c>
      <c r="C109" s="481" t="s">
        <v>88</v>
      </c>
      <c r="E109" s="367"/>
      <c r="F109" s="407" t="s">
        <v>245</v>
      </c>
      <c r="G109" s="419" t="s">
        <v>1798</v>
      </c>
    </row>
    <row r="110" spans="1:7" x14ac:dyDescent="0.35">
      <c r="A110" s="367" t="s">
        <v>418</v>
      </c>
      <c r="B110" s="367" t="s">
        <v>131</v>
      </c>
      <c r="C110" s="481" t="s">
        <v>88</v>
      </c>
      <c r="E110" s="367"/>
      <c r="G110" s="375" t="s">
        <v>1800</v>
      </c>
    </row>
    <row r="111" spans="1:7" x14ac:dyDescent="0.35">
      <c r="A111" s="367" t="s">
        <v>459</v>
      </c>
      <c r="B111" s="367" t="s">
        <v>263</v>
      </c>
      <c r="C111" s="481" t="s">
        <v>88</v>
      </c>
      <c r="E111" s="367"/>
    </row>
    <row r="112" spans="1:7" x14ac:dyDescent="0.35">
      <c r="A112" s="367" t="s">
        <v>340</v>
      </c>
      <c r="B112" s="367" t="s">
        <v>157</v>
      </c>
      <c r="C112" s="481" t="s">
        <v>88</v>
      </c>
      <c r="E112" s="367"/>
      <c r="F112" s="407" t="s">
        <v>153</v>
      </c>
      <c r="G112" s="419" t="s">
        <v>1806</v>
      </c>
    </row>
    <row r="113" spans="1:7" x14ac:dyDescent="0.35">
      <c r="A113" s="367" t="s">
        <v>333</v>
      </c>
      <c r="B113" s="367" t="s">
        <v>158</v>
      </c>
      <c r="C113" s="481" t="s">
        <v>88</v>
      </c>
      <c r="E113" s="367"/>
      <c r="G113" s="375" t="s">
        <v>1807</v>
      </c>
    </row>
    <row r="114" spans="1:7" x14ac:dyDescent="0.35">
      <c r="A114" s="367" t="s">
        <v>465</v>
      </c>
      <c r="B114" s="367" t="s">
        <v>268</v>
      </c>
      <c r="C114" s="481" t="s">
        <v>88</v>
      </c>
      <c r="E114" s="367"/>
      <c r="G114" s="375" t="s">
        <v>1808</v>
      </c>
    </row>
    <row r="115" spans="1:7" x14ac:dyDescent="0.35">
      <c r="A115" s="367" t="s">
        <v>403</v>
      </c>
      <c r="B115" s="367" t="s">
        <v>210</v>
      </c>
      <c r="C115" s="481" t="s">
        <v>88</v>
      </c>
      <c r="E115" s="367"/>
    </row>
    <row r="116" spans="1:7" x14ac:dyDescent="0.35">
      <c r="A116" s="367" t="s">
        <v>331</v>
      </c>
      <c r="B116" s="367" t="s">
        <v>159</v>
      </c>
      <c r="C116" s="481" t="s">
        <v>88</v>
      </c>
      <c r="E116" s="367"/>
      <c r="F116" s="407" t="s">
        <v>174</v>
      </c>
      <c r="G116" s="419" t="s">
        <v>1809</v>
      </c>
    </row>
    <row r="117" spans="1:7" x14ac:dyDescent="0.35">
      <c r="A117" s="367" t="s">
        <v>444</v>
      </c>
      <c r="B117" s="367" t="s">
        <v>247</v>
      </c>
      <c r="C117" s="481" t="s">
        <v>88</v>
      </c>
      <c r="D117" s="367"/>
      <c r="E117" s="367"/>
      <c r="G117" s="375" t="s">
        <v>1810</v>
      </c>
    </row>
    <row r="118" spans="1:7" x14ac:dyDescent="0.35">
      <c r="A118" s="367" t="s">
        <v>1730</v>
      </c>
      <c r="B118" s="367" t="s">
        <v>160</v>
      </c>
      <c r="C118" s="481" t="s">
        <v>88</v>
      </c>
      <c r="E118" s="367"/>
    </row>
    <row r="119" spans="1:7" x14ac:dyDescent="0.35">
      <c r="A119" s="367" t="s">
        <v>413</v>
      </c>
      <c r="B119" s="367" t="s">
        <v>132</v>
      </c>
      <c r="C119" s="481" t="s">
        <v>88</v>
      </c>
      <c r="E119" s="367"/>
      <c r="F119" s="407" t="s">
        <v>1716</v>
      </c>
      <c r="G119" s="419" t="s">
        <v>1749</v>
      </c>
    </row>
    <row r="120" spans="1:7" x14ac:dyDescent="0.35">
      <c r="A120" s="367" t="s">
        <v>416</v>
      </c>
      <c r="B120" s="367" t="s">
        <v>133</v>
      </c>
      <c r="C120" s="481" t="s">
        <v>88</v>
      </c>
      <c r="E120" s="367"/>
      <c r="G120" s="375" t="s">
        <v>1811</v>
      </c>
    </row>
    <row r="121" spans="1:7" x14ac:dyDescent="0.35">
      <c r="A121" s="367" t="s">
        <v>338</v>
      </c>
      <c r="B121" s="367" t="s">
        <v>161</v>
      </c>
      <c r="C121" s="481" t="s">
        <v>88</v>
      </c>
      <c r="E121" s="367"/>
      <c r="G121" s="375" t="s">
        <v>1751</v>
      </c>
    </row>
    <row r="122" spans="1:7" x14ac:dyDescent="0.35">
      <c r="A122" s="367" t="s">
        <v>376</v>
      </c>
      <c r="B122" s="367" t="s">
        <v>185</v>
      </c>
      <c r="C122" s="481" t="s">
        <v>88</v>
      </c>
      <c r="E122" s="367"/>
      <c r="G122" s="375" t="s">
        <v>1752</v>
      </c>
    </row>
    <row r="123" spans="1:7" x14ac:dyDescent="0.35">
      <c r="A123" s="367" t="s">
        <v>389</v>
      </c>
      <c r="B123" s="367" t="s">
        <v>198</v>
      </c>
      <c r="C123" s="481" t="s">
        <v>88</v>
      </c>
      <c r="E123" s="367"/>
      <c r="G123" s="375" t="s">
        <v>1753</v>
      </c>
    </row>
    <row r="124" spans="1:7" x14ac:dyDescent="0.35">
      <c r="A124" s="367" t="s">
        <v>310</v>
      </c>
      <c r="B124" s="367" t="s">
        <v>97</v>
      </c>
      <c r="C124" s="481" t="s">
        <v>88</v>
      </c>
      <c r="E124" s="367"/>
      <c r="G124" s="375" t="s">
        <v>1805</v>
      </c>
    </row>
    <row r="125" spans="1:7" x14ac:dyDescent="0.35">
      <c r="A125" s="367" t="s">
        <v>407</v>
      </c>
      <c r="B125" s="367" t="s">
        <v>134</v>
      </c>
      <c r="C125" s="481" t="s">
        <v>88</v>
      </c>
      <c r="E125" s="367"/>
    </row>
    <row r="126" spans="1:7" x14ac:dyDescent="0.35">
      <c r="A126" s="367" t="s">
        <v>305</v>
      </c>
      <c r="B126" s="367" t="s">
        <v>103</v>
      </c>
      <c r="C126" s="481" t="s">
        <v>88</v>
      </c>
      <c r="E126" s="367"/>
      <c r="F126" s="407" t="s">
        <v>154</v>
      </c>
      <c r="G126" s="419" t="s">
        <v>1812</v>
      </c>
    </row>
    <row r="127" spans="1:7" x14ac:dyDescent="0.35">
      <c r="A127" s="367" t="s">
        <v>483</v>
      </c>
      <c r="B127" s="367" t="s">
        <v>287</v>
      </c>
      <c r="C127" s="481" t="s">
        <v>88</v>
      </c>
      <c r="E127" s="367"/>
      <c r="G127" s="375" t="s">
        <v>1813</v>
      </c>
    </row>
    <row r="128" spans="1:7" x14ac:dyDescent="0.35">
      <c r="A128" s="367" t="s">
        <v>422</v>
      </c>
      <c r="B128" s="367" t="s">
        <v>216</v>
      </c>
      <c r="C128" s="481" t="s">
        <v>88</v>
      </c>
      <c r="E128" s="367"/>
    </row>
    <row r="129" spans="1:7" x14ac:dyDescent="0.35">
      <c r="A129" s="367" t="s">
        <v>475</v>
      </c>
      <c r="B129" s="367" t="s">
        <v>280</v>
      </c>
      <c r="C129" s="481" t="s">
        <v>88</v>
      </c>
      <c r="E129" s="367"/>
      <c r="F129" s="407" t="s">
        <v>208</v>
      </c>
      <c r="G129" s="419" t="s">
        <v>1814</v>
      </c>
    </row>
    <row r="130" spans="1:7" x14ac:dyDescent="0.35">
      <c r="A130" s="367" t="s">
        <v>474</v>
      </c>
      <c r="B130" s="367" t="s">
        <v>278</v>
      </c>
      <c r="C130" s="481" t="s">
        <v>88</v>
      </c>
      <c r="E130" s="367"/>
      <c r="G130" s="375" t="s">
        <v>1815</v>
      </c>
    </row>
    <row r="131" spans="1:7" x14ac:dyDescent="0.35">
      <c r="A131" s="367" t="s">
        <v>339</v>
      </c>
      <c r="B131" s="367" t="s">
        <v>162</v>
      </c>
      <c r="C131" s="481" t="s">
        <v>88</v>
      </c>
      <c r="E131" s="367"/>
    </row>
    <row r="132" spans="1:7" x14ac:dyDescent="0.35">
      <c r="A132" s="367" t="s">
        <v>398</v>
      </c>
      <c r="B132" s="367" t="s">
        <v>211</v>
      </c>
      <c r="C132" s="481" t="s">
        <v>88</v>
      </c>
      <c r="E132" s="367"/>
      <c r="F132" s="407" t="s">
        <v>266</v>
      </c>
      <c r="G132" s="419" t="s">
        <v>1816</v>
      </c>
    </row>
    <row r="133" spans="1:7" x14ac:dyDescent="0.35">
      <c r="A133" s="367" t="s">
        <v>390</v>
      </c>
      <c r="B133" s="367" t="s">
        <v>199</v>
      </c>
      <c r="C133" s="481" t="s">
        <v>88</v>
      </c>
      <c r="E133" s="367"/>
      <c r="G133" s="375" t="s">
        <v>1817</v>
      </c>
    </row>
    <row r="134" spans="1:7" x14ac:dyDescent="0.35">
      <c r="A134" s="367" t="s">
        <v>404</v>
      </c>
      <c r="B134" s="367" t="s">
        <v>212</v>
      </c>
      <c r="C134" s="481" t="s">
        <v>88</v>
      </c>
      <c r="E134" s="367"/>
      <c r="G134" s="375" t="s">
        <v>1818</v>
      </c>
    </row>
    <row r="135" spans="1:7" x14ac:dyDescent="0.35">
      <c r="A135" s="367" t="s">
        <v>439</v>
      </c>
      <c r="B135" s="367" t="s">
        <v>243</v>
      </c>
      <c r="C135" s="481" t="s">
        <v>88</v>
      </c>
      <c r="E135" s="367"/>
      <c r="G135" s="375" t="s">
        <v>1819</v>
      </c>
    </row>
    <row r="136" spans="1:7" x14ac:dyDescent="0.35">
      <c r="A136" s="367" t="s">
        <v>366</v>
      </c>
      <c r="B136" s="367" t="s">
        <v>175</v>
      </c>
      <c r="C136" s="481" t="s">
        <v>88</v>
      </c>
      <c r="E136" s="367"/>
    </row>
    <row r="137" spans="1:7" x14ac:dyDescent="0.35">
      <c r="A137" s="367" t="s">
        <v>421</v>
      </c>
      <c r="B137" s="367" t="s">
        <v>217</v>
      </c>
      <c r="C137" s="481" t="s">
        <v>88</v>
      </c>
      <c r="E137" s="367"/>
      <c r="F137" s="407" t="s">
        <v>142</v>
      </c>
      <c r="G137" s="419" t="s">
        <v>1820</v>
      </c>
    </row>
    <row r="138" spans="1:7" x14ac:dyDescent="0.35">
      <c r="A138" s="367" t="s">
        <v>385</v>
      </c>
      <c r="B138" s="367" t="s">
        <v>200</v>
      </c>
      <c r="C138" s="481" t="s">
        <v>88</v>
      </c>
      <c r="E138" s="367"/>
      <c r="G138" s="375" t="s">
        <v>1821</v>
      </c>
    </row>
    <row r="139" spans="1:7" x14ac:dyDescent="0.35">
      <c r="A139" s="367" t="s">
        <v>470</v>
      </c>
      <c r="B139" s="367" t="s">
        <v>276</v>
      </c>
      <c r="C139" s="481" t="s">
        <v>88</v>
      </c>
      <c r="E139" s="367"/>
      <c r="G139" s="375" t="s">
        <v>1822</v>
      </c>
    </row>
    <row r="140" spans="1:7" x14ac:dyDescent="0.35">
      <c r="A140" s="367" t="s">
        <v>479</v>
      </c>
      <c r="B140" s="367" t="s">
        <v>283</v>
      </c>
      <c r="C140" s="481" t="s">
        <v>88</v>
      </c>
      <c r="E140" s="367"/>
      <c r="G140" s="375" t="s">
        <v>1823</v>
      </c>
    </row>
    <row r="141" spans="1:7" x14ac:dyDescent="0.35">
      <c r="A141" s="367" t="s">
        <v>316</v>
      </c>
      <c r="B141" s="367" t="s">
        <v>107</v>
      </c>
      <c r="C141" s="481" t="s">
        <v>88</v>
      </c>
      <c r="E141" s="367"/>
      <c r="G141" s="375" t="s">
        <v>1824</v>
      </c>
    </row>
    <row r="142" spans="1:7" x14ac:dyDescent="0.35">
      <c r="A142" s="367" t="s">
        <v>378</v>
      </c>
      <c r="B142" s="367" t="s">
        <v>186</v>
      </c>
      <c r="C142" s="481" t="s">
        <v>88</v>
      </c>
      <c r="E142" s="367"/>
    </row>
    <row r="143" spans="1:7" x14ac:dyDescent="0.35">
      <c r="A143" s="367" t="s">
        <v>317</v>
      </c>
      <c r="B143" s="367" t="s">
        <v>109</v>
      </c>
      <c r="C143" s="481" t="s">
        <v>88</v>
      </c>
      <c r="E143" s="367"/>
      <c r="F143" s="407" t="s">
        <v>180</v>
      </c>
      <c r="G143" s="419" t="s">
        <v>1825</v>
      </c>
    </row>
    <row r="144" spans="1:7" x14ac:dyDescent="0.35">
      <c r="A144" s="367" t="s">
        <v>408</v>
      </c>
      <c r="B144" s="367" t="s">
        <v>135</v>
      </c>
      <c r="C144" s="481" t="s">
        <v>88</v>
      </c>
      <c r="E144" s="367"/>
      <c r="G144" s="375" t="s">
        <v>1826</v>
      </c>
    </row>
    <row r="145" spans="1:7" x14ac:dyDescent="0.35">
      <c r="A145" s="367" t="s">
        <v>442</v>
      </c>
      <c r="B145" s="367" t="s">
        <v>248</v>
      </c>
      <c r="C145" s="481" t="s">
        <v>88</v>
      </c>
      <c r="E145" s="367"/>
      <c r="G145" s="375" t="s">
        <v>1827</v>
      </c>
    </row>
    <row r="146" spans="1:7" x14ac:dyDescent="0.35">
      <c r="A146" s="367" t="s">
        <v>449</v>
      </c>
      <c r="B146" s="367" t="s">
        <v>253</v>
      </c>
      <c r="C146" s="481" t="s">
        <v>88</v>
      </c>
      <c r="E146" s="367"/>
    </row>
    <row r="147" spans="1:7" x14ac:dyDescent="0.35">
      <c r="A147" s="367" t="s">
        <v>472</v>
      </c>
      <c r="B147" s="367" t="s">
        <v>275</v>
      </c>
      <c r="C147" s="481" t="s">
        <v>88</v>
      </c>
      <c r="E147" s="367"/>
      <c r="F147" s="407" t="s">
        <v>273</v>
      </c>
      <c r="G147" s="419" t="s">
        <v>1828</v>
      </c>
    </row>
    <row r="148" spans="1:7" x14ac:dyDescent="0.35">
      <c r="A148" s="367" t="s">
        <v>342</v>
      </c>
      <c r="B148" s="367" t="s">
        <v>163</v>
      </c>
      <c r="C148" s="481" t="s">
        <v>88</v>
      </c>
      <c r="E148" s="367"/>
      <c r="G148" s="375" t="s">
        <v>1768</v>
      </c>
    </row>
    <row r="149" spans="1:7" x14ac:dyDescent="0.35">
      <c r="A149" s="479" t="s">
        <v>481</v>
      </c>
      <c r="B149" s="479" t="s">
        <v>285</v>
      </c>
      <c r="C149" s="481" t="s">
        <v>88</v>
      </c>
      <c r="E149" s="367"/>
      <c r="G149" s="375" t="s">
        <v>1829</v>
      </c>
    </row>
    <row r="150" spans="1:7" x14ac:dyDescent="0.35">
      <c r="A150" s="367" t="s">
        <v>477</v>
      </c>
      <c r="B150" s="367" t="s">
        <v>281</v>
      </c>
      <c r="C150" s="481" t="s">
        <v>88</v>
      </c>
      <c r="E150" s="367"/>
      <c r="G150" s="375" t="s">
        <v>1830</v>
      </c>
    </row>
    <row r="151" spans="1:7" x14ac:dyDescent="0.35">
      <c r="A151" s="367" t="s">
        <v>484</v>
      </c>
      <c r="B151" s="367" t="s">
        <v>288</v>
      </c>
      <c r="C151" s="481" t="s">
        <v>88</v>
      </c>
      <c r="E151" s="367"/>
      <c r="G151" s="375" t="s">
        <v>1831</v>
      </c>
    </row>
    <row r="152" spans="1:7" x14ac:dyDescent="0.35">
      <c r="A152" s="367" t="s">
        <v>312</v>
      </c>
      <c r="B152" s="367" t="s">
        <v>105</v>
      </c>
      <c r="C152" s="481" t="s">
        <v>88</v>
      </c>
      <c r="E152" s="367"/>
      <c r="G152" s="375" t="s">
        <v>1832</v>
      </c>
    </row>
    <row r="153" spans="1:7" x14ac:dyDescent="0.35">
      <c r="A153" s="367" t="s">
        <v>302</v>
      </c>
      <c r="B153" s="367" t="s">
        <v>98</v>
      </c>
      <c r="C153" s="481" t="s">
        <v>88</v>
      </c>
      <c r="E153" s="367"/>
      <c r="G153" s="375" t="s">
        <v>1833</v>
      </c>
    </row>
    <row r="154" spans="1:7" x14ac:dyDescent="0.35">
      <c r="A154" s="367" t="s">
        <v>325</v>
      </c>
      <c r="B154" s="367" t="s">
        <v>144</v>
      </c>
      <c r="C154" s="481" t="s">
        <v>88</v>
      </c>
      <c r="E154" s="367"/>
      <c r="G154" s="375" t="s">
        <v>1834</v>
      </c>
    </row>
    <row r="155" spans="1:7" x14ac:dyDescent="0.35">
      <c r="A155" s="367" t="s">
        <v>352</v>
      </c>
      <c r="B155" s="367" t="s">
        <v>123</v>
      </c>
      <c r="C155" s="481" t="s">
        <v>88</v>
      </c>
      <c r="E155" s="367"/>
    </row>
    <row r="156" spans="1:7" x14ac:dyDescent="0.35">
      <c r="A156" s="367" t="s">
        <v>394</v>
      </c>
      <c r="B156" s="367" t="s">
        <v>201</v>
      </c>
      <c r="C156" s="481" t="s">
        <v>88</v>
      </c>
      <c r="E156" s="479"/>
      <c r="F156" s="407" t="s">
        <v>116</v>
      </c>
      <c r="G156" s="419" t="s">
        <v>1835</v>
      </c>
    </row>
    <row r="157" spans="1:7" x14ac:dyDescent="0.35">
      <c r="A157" s="367" t="s">
        <v>320</v>
      </c>
      <c r="B157" s="367" t="s">
        <v>110</v>
      </c>
      <c r="C157" s="481" t="s">
        <v>88</v>
      </c>
      <c r="E157" s="367"/>
      <c r="G157" s="375" t="s">
        <v>1836</v>
      </c>
    </row>
    <row r="158" spans="1:7" x14ac:dyDescent="0.35">
      <c r="A158" s="367" t="s">
        <v>356</v>
      </c>
      <c r="B158" s="367" t="s">
        <v>124</v>
      </c>
      <c r="C158" s="481" t="s">
        <v>88</v>
      </c>
      <c r="E158" s="367"/>
      <c r="G158" s="375" t="s">
        <v>1837</v>
      </c>
    </row>
    <row r="159" spans="1:7" x14ac:dyDescent="0.35">
      <c r="A159" s="376" t="s">
        <v>299</v>
      </c>
      <c r="B159" s="376" t="s">
        <v>90</v>
      </c>
      <c r="C159" s="481" t="s">
        <v>88</v>
      </c>
      <c r="E159" s="367"/>
      <c r="G159" s="375" t="s">
        <v>1838</v>
      </c>
    </row>
    <row r="160" spans="1:7" x14ac:dyDescent="0.35">
      <c r="A160" s="367" t="s">
        <v>446</v>
      </c>
      <c r="B160" s="367" t="s">
        <v>249</v>
      </c>
      <c r="C160" s="481" t="s">
        <v>88</v>
      </c>
      <c r="E160" s="367"/>
      <c r="G160" s="375" t="s">
        <v>1839</v>
      </c>
    </row>
    <row r="161" spans="1:7" x14ac:dyDescent="0.35">
      <c r="A161" s="367" t="s">
        <v>396</v>
      </c>
      <c r="B161" s="367" t="s">
        <v>202</v>
      </c>
      <c r="C161" s="481" t="s">
        <v>88</v>
      </c>
      <c r="E161" s="367"/>
      <c r="G161" s="375" t="s">
        <v>1840</v>
      </c>
    </row>
    <row r="162" spans="1:7" x14ac:dyDescent="0.35">
      <c r="A162" s="367" t="s">
        <v>309</v>
      </c>
      <c r="B162" s="367" t="s">
        <v>104</v>
      </c>
      <c r="C162" s="481" t="s">
        <v>88</v>
      </c>
      <c r="E162" s="367"/>
      <c r="G162" s="375" t="s">
        <v>1841</v>
      </c>
    </row>
    <row r="163" spans="1:7" x14ac:dyDescent="0.35">
      <c r="A163" s="367" t="s">
        <v>447</v>
      </c>
      <c r="B163" s="367" t="s">
        <v>251</v>
      </c>
      <c r="C163" s="481" t="s">
        <v>88</v>
      </c>
      <c r="E163" s="367"/>
    </row>
    <row r="164" spans="1:7" x14ac:dyDescent="0.35">
      <c r="A164" s="367" t="s">
        <v>330</v>
      </c>
      <c r="B164" s="367" t="s">
        <v>164</v>
      </c>
      <c r="C164" s="481" t="s">
        <v>88</v>
      </c>
      <c r="E164" s="478"/>
      <c r="F164" s="407" t="s">
        <v>241</v>
      </c>
      <c r="G164" s="419" t="s">
        <v>1842</v>
      </c>
    </row>
    <row r="165" spans="1:7" x14ac:dyDescent="0.35">
      <c r="A165" s="367" t="s">
        <v>11725</v>
      </c>
      <c r="B165" s="367" t="s">
        <v>11861</v>
      </c>
      <c r="C165" s="499" t="s">
        <v>88</v>
      </c>
      <c r="E165" s="367"/>
      <c r="G165" s="375" t="s">
        <v>1843</v>
      </c>
    </row>
    <row r="166" spans="1:7" x14ac:dyDescent="0.35">
      <c r="A166" s="367" t="s">
        <v>410</v>
      </c>
      <c r="B166" s="367" t="s">
        <v>136</v>
      </c>
      <c r="C166" s="481" t="s">
        <v>88</v>
      </c>
      <c r="E166" s="367"/>
    </row>
    <row r="167" spans="1:7" x14ac:dyDescent="0.35">
      <c r="A167" s="367" t="s">
        <v>411</v>
      </c>
      <c r="B167" s="367" t="s">
        <v>137</v>
      </c>
      <c r="C167" s="481" t="s">
        <v>88</v>
      </c>
      <c r="E167" s="367"/>
      <c r="F167" s="407" t="s">
        <v>120</v>
      </c>
      <c r="G167" s="419" t="s">
        <v>120</v>
      </c>
    </row>
    <row r="168" spans="1:7" x14ac:dyDescent="0.35">
      <c r="A168" s="367" t="s">
        <v>480</v>
      </c>
      <c r="B168" s="367" t="s">
        <v>284</v>
      </c>
      <c r="C168" s="481" t="s">
        <v>88</v>
      </c>
      <c r="E168" s="367"/>
      <c r="G168" s="375" t="s">
        <v>1844</v>
      </c>
    </row>
    <row r="169" spans="1:7" x14ac:dyDescent="0.35">
      <c r="A169" s="367" t="s">
        <v>462</v>
      </c>
      <c r="B169" s="367" t="s">
        <v>269</v>
      </c>
      <c r="C169" s="481" t="s">
        <v>88</v>
      </c>
      <c r="E169" s="367"/>
    </row>
    <row r="170" spans="1:7" x14ac:dyDescent="0.35">
      <c r="A170" s="367" t="s">
        <v>430</v>
      </c>
      <c r="B170" s="367" t="s">
        <v>224</v>
      </c>
      <c r="C170" s="481" t="s">
        <v>88</v>
      </c>
      <c r="E170" s="367"/>
      <c r="F170" s="407" t="s">
        <v>121</v>
      </c>
      <c r="G170" s="419" t="s">
        <v>1845</v>
      </c>
    </row>
    <row r="171" spans="1:7" x14ac:dyDescent="0.35">
      <c r="A171" s="369" t="s">
        <v>492</v>
      </c>
      <c r="B171" s="367" t="s">
        <v>236</v>
      </c>
      <c r="C171" s="481" t="s">
        <v>88</v>
      </c>
      <c r="E171" s="367"/>
      <c r="G171" s="375" t="s">
        <v>1846</v>
      </c>
    </row>
    <row r="172" spans="1:7" x14ac:dyDescent="0.35">
      <c r="A172" s="367" t="s">
        <v>335</v>
      </c>
      <c r="B172" s="367" t="s">
        <v>165</v>
      </c>
      <c r="C172" s="481" t="s">
        <v>88</v>
      </c>
      <c r="E172" s="367"/>
    </row>
    <row r="173" spans="1:7" x14ac:dyDescent="0.35">
      <c r="A173" s="367" t="s">
        <v>391</v>
      </c>
      <c r="B173" s="367" t="s">
        <v>203</v>
      </c>
      <c r="C173" s="481" t="s">
        <v>88</v>
      </c>
      <c r="E173" s="367"/>
      <c r="F173" s="407" t="s">
        <v>122</v>
      </c>
      <c r="G173" s="419" t="s">
        <v>1847</v>
      </c>
    </row>
    <row r="174" spans="1:7" x14ac:dyDescent="0.35">
      <c r="A174" s="367" t="s">
        <v>377</v>
      </c>
      <c r="B174" s="367" t="s">
        <v>192</v>
      </c>
      <c r="C174" s="481" t="s">
        <v>88</v>
      </c>
      <c r="E174" s="369"/>
      <c r="G174" s="375" t="s">
        <v>1848</v>
      </c>
    </row>
    <row r="175" spans="1:7" x14ac:dyDescent="0.35">
      <c r="A175" s="367" t="s">
        <v>463</v>
      </c>
      <c r="B175" s="367" t="s">
        <v>270</v>
      </c>
      <c r="C175" s="481" t="s">
        <v>88</v>
      </c>
      <c r="E175" s="367"/>
      <c r="G175" s="375" t="s">
        <v>1849</v>
      </c>
    </row>
    <row r="176" spans="1:7" x14ac:dyDescent="0.35">
      <c r="A176" s="367" t="s">
        <v>426</v>
      </c>
      <c r="B176" s="367" t="s">
        <v>225</v>
      </c>
      <c r="C176" s="481" t="s">
        <v>88</v>
      </c>
      <c r="E176" s="367"/>
    </row>
    <row r="177" spans="1:7" x14ac:dyDescent="0.35">
      <c r="A177" s="369" t="s">
        <v>488</v>
      </c>
      <c r="B177" s="367" t="s">
        <v>232</v>
      </c>
      <c r="C177" s="481" t="s">
        <v>88</v>
      </c>
      <c r="E177" s="367"/>
      <c r="F177" s="407" t="s">
        <v>112</v>
      </c>
      <c r="G177" s="419" t="s">
        <v>1850</v>
      </c>
    </row>
    <row r="178" spans="1:7" x14ac:dyDescent="0.35">
      <c r="A178" s="369" t="s">
        <v>489</v>
      </c>
      <c r="B178" s="367" t="s">
        <v>233</v>
      </c>
      <c r="C178" s="481" t="s">
        <v>88</v>
      </c>
      <c r="E178" s="367"/>
      <c r="G178" s="375" t="s">
        <v>1851</v>
      </c>
    </row>
    <row r="179" spans="1:7" x14ac:dyDescent="0.35">
      <c r="A179" s="367" t="s">
        <v>425</v>
      </c>
      <c r="B179" s="367" t="s">
        <v>226</v>
      </c>
      <c r="C179" s="481" t="s">
        <v>88</v>
      </c>
      <c r="E179" s="367"/>
    </row>
    <row r="180" spans="1:7" x14ac:dyDescent="0.35">
      <c r="A180" s="367" t="s">
        <v>451</v>
      </c>
      <c r="B180" s="367" t="s">
        <v>254</v>
      </c>
      <c r="C180" s="481" t="s">
        <v>88</v>
      </c>
      <c r="E180" s="367"/>
      <c r="F180" s="407" t="s">
        <v>277</v>
      </c>
      <c r="G180" s="419" t="s">
        <v>1852</v>
      </c>
    </row>
    <row r="181" spans="1:7" x14ac:dyDescent="0.35">
      <c r="A181" s="367" t="s">
        <v>450</v>
      </c>
      <c r="B181" s="367" t="s">
        <v>255</v>
      </c>
      <c r="C181" s="481" t="s">
        <v>88</v>
      </c>
      <c r="E181" s="367"/>
      <c r="G181" s="375" t="s">
        <v>1768</v>
      </c>
    </row>
    <row r="182" spans="1:7" x14ac:dyDescent="0.35">
      <c r="A182" s="367" t="s">
        <v>12368</v>
      </c>
      <c r="B182" s="367" t="s">
        <v>12369</v>
      </c>
      <c r="C182" s="508" t="s">
        <v>88</v>
      </c>
      <c r="E182" s="367"/>
      <c r="G182" s="375" t="s">
        <v>1853</v>
      </c>
    </row>
    <row r="183" spans="1:7" x14ac:dyDescent="0.35">
      <c r="A183" s="367" t="s">
        <v>392</v>
      </c>
      <c r="B183" s="367" t="s">
        <v>204</v>
      </c>
      <c r="C183" s="481" t="s">
        <v>88</v>
      </c>
      <c r="E183" s="367"/>
      <c r="G183" s="375" t="s">
        <v>1833</v>
      </c>
    </row>
    <row r="184" spans="1:7" x14ac:dyDescent="0.35">
      <c r="A184" s="367" t="s">
        <v>456</v>
      </c>
      <c r="B184" s="367" t="s">
        <v>260</v>
      </c>
      <c r="C184" s="481" t="s">
        <v>88</v>
      </c>
      <c r="E184" s="367"/>
    </row>
    <row r="185" spans="1:7" x14ac:dyDescent="0.35">
      <c r="A185" s="367" t="s">
        <v>304</v>
      </c>
      <c r="B185" s="367" t="s">
        <v>99</v>
      </c>
      <c r="C185" s="481" t="s">
        <v>88</v>
      </c>
      <c r="E185" s="367"/>
      <c r="F185" s="407" t="s">
        <v>95</v>
      </c>
      <c r="G185" s="419" t="s">
        <v>1854</v>
      </c>
    </row>
    <row r="186" spans="1:7" x14ac:dyDescent="0.35">
      <c r="A186" s="367" t="s">
        <v>427</v>
      </c>
      <c r="B186" s="367" t="s">
        <v>227</v>
      </c>
      <c r="C186" s="481" t="s">
        <v>88</v>
      </c>
      <c r="E186" s="369"/>
      <c r="G186" s="375" t="s">
        <v>1855</v>
      </c>
    </row>
    <row r="187" spans="1:7" x14ac:dyDescent="0.35">
      <c r="A187" s="368" t="s">
        <v>412</v>
      </c>
      <c r="B187" s="368" t="s">
        <v>138</v>
      </c>
      <c r="C187" s="481" t="s">
        <v>88</v>
      </c>
      <c r="E187" s="401"/>
      <c r="G187" s="375" t="s">
        <v>1856</v>
      </c>
    </row>
    <row r="188" spans="1:7" x14ac:dyDescent="0.35">
      <c r="E188" s="367"/>
      <c r="G188" s="375" t="s">
        <v>1857</v>
      </c>
    </row>
    <row r="189" spans="1:7" x14ac:dyDescent="0.35">
      <c r="E189" s="367"/>
      <c r="G189" s="375" t="s">
        <v>1858</v>
      </c>
    </row>
    <row r="190" spans="1:7" x14ac:dyDescent="0.35">
      <c r="E190" s="367"/>
    </row>
    <row r="191" spans="1:7" x14ac:dyDescent="0.35">
      <c r="E191" s="367"/>
      <c r="F191" s="407" t="s">
        <v>181</v>
      </c>
      <c r="G191" s="419" t="s">
        <v>1859</v>
      </c>
    </row>
    <row r="192" spans="1:7" x14ac:dyDescent="0.35">
      <c r="G192" s="375" t="s">
        <v>1860</v>
      </c>
    </row>
    <row r="194" spans="6:7" x14ac:dyDescent="0.35">
      <c r="F194" s="407" t="s">
        <v>1721</v>
      </c>
      <c r="G194" s="419" t="s">
        <v>1795</v>
      </c>
    </row>
    <row r="195" spans="6:7" x14ac:dyDescent="0.35">
      <c r="G195" s="375" t="s">
        <v>1796</v>
      </c>
    </row>
    <row r="197" spans="6:7" x14ac:dyDescent="0.35">
      <c r="F197" s="407" t="s">
        <v>1723</v>
      </c>
      <c r="G197" s="419" t="s">
        <v>1861</v>
      </c>
    </row>
    <row r="198" spans="6:7" x14ac:dyDescent="0.35">
      <c r="G198" s="375" t="s">
        <v>1862</v>
      </c>
    </row>
    <row r="199" spans="6:7" x14ac:dyDescent="0.35">
      <c r="G199" s="375" t="s">
        <v>1863</v>
      </c>
    </row>
    <row r="200" spans="6:7" x14ac:dyDescent="0.35">
      <c r="G200" s="375" t="s">
        <v>1864</v>
      </c>
    </row>
    <row r="201" spans="6:7" x14ac:dyDescent="0.35">
      <c r="G201" s="375" t="s">
        <v>1865</v>
      </c>
    </row>
    <row r="202" spans="6:7" x14ac:dyDescent="0.35">
      <c r="G202" s="375" t="s">
        <v>1866</v>
      </c>
    </row>
    <row r="203" spans="6:7" x14ac:dyDescent="0.35">
      <c r="G203" s="375" t="s">
        <v>1867</v>
      </c>
    </row>
    <row r="204" spans="6:7" x14ac:dyDescent="0.35">
      <c r="G204" s="375" t="s">
        <v>1868</v>
      </c>
    </row>
    <row r="205" spans="6:7" x14ac:dyDescent="0.35">
      <c r="G205" s="375" t="s">
        <v>1869</v>
      </c>
    </row>
    <row r="206" spans="6:7" x14ac:dyDescent="0.35">
      <c r="G206" s="375" t="s">
        <v>1819</v>
      </c>
    </row>
    <row r="208" spans="6:7" x14ac:dyDescent="0.35">
      <c r="F208" s="407" t="s">
        <v>274</v>
      </c>
      <c r="G208" s="419" t="s">
        <v>1758</v>
      </c>
    </row>
    <row r="209" spans="4:7" x14ac:dyDescent="0.35">
      <c r="G209" s="375" t="s">
        <v>1870</v>
      </c>
    </row>
    <row r="211" spans="4:7" x14ac:dyDescent="0.35">
      <c r="F211" s="407" t="s">
        <v>1725</v>
      </c>
      <c r="G211" s="419" t="s">
        <v>1871</v>
      </c>
    </row>
    <row r="212" spans="4:7" x14ac:dyDescent="0.35">
      <c r="G212" s="375" t="s">
        <v>1758</v>
      </c>
    </row>
    <row r="214" spans="4:7" x14ac:dyDescent="0.35">
      <c r="F214" s="407" t="s">
        <v>128</v>
      </c>
      <c r="G214" s="419" t="s">
        <v>1872</v>
      </c>
    </row>
    <row r="216" spans="4:7" x14ac:dyDescent="0.35">
      <c r="F216" s="407" t="s">
        <v>100</v>
      </c>
      <c r="G216" s="419" t="s">
        <v>1873</v>
      </c>
    </row>
    <row r="217" spans="4:7" x14ac:dyDescent="0.35">
      <c r="G217" s="375" t="s">
        <v>1874</v>
      </c>
    </row>
    <row r="219" spans="4:7" x14ac:dyDescent="0.35">
      <c r="F219" s="407" t="s">
        <v>96</v>
      </c>
      <c r="G219" s="419" t="s">
        <v>1873</v>
      </c>
    </row>
    <row r="220" spans="4:7" x14ac:dyDescent="0.35">
      <c r="D220" s="61"/>
      <c r="G220" s="375" t="s">
        <v>1875</v>
      </c>
    </row>
    <row r="221" spans="4:7" x14ac:dyDescent="0.35">
      <c r="D221" s="61"/>
      <c r="G221" s="375" t="s">
        <v>1874</v>
      </c>
    </row>
    <row r="222" spans="4:7" x14ac:dyDescent="0.35">
      <c r="D222" s="61"/>
    </row>
    <row r="223" spans="4:7" x14ac:dyDescent="0.35">
      <c r="D223" s="61"/>
      <c r="F223" s="407" t="s">
        <v>188</v>
      </c>
      <c r="G223" s="419" t="s">
        <v>1876</v>
      </c>
    </row>
    <row r="224" spans="4:7" x14ac:dyDescent="0.35">
      <c r="D224" s="61"/>
      <c r="G224" s="375" t="s">
        <v>1877</v>
      </c>
    </row>
    <row r="225" spans="4:7" x14ac:dyDescent="0.35">
      <c r="D225" s="61"/>
    </row>
    <row r="226" spans="4:7" x14ac:dyDescent="0.35">
      <c r="D226" s="61"/>
      <c r="F226" s="407" t="s">
        <v>187</v>
      </c>
      <c r="G226" s="419" t="s">
        <v>1878</v>
      </c>
    </row>
    <row r="227" spans="4:7" x14ac:dyDescent="0.35">
      <c r="D227" s="61"/>
      <c r="G227" s="375" t="s">
        <v>1879</v>
      </c>
    </row>
    <row r="228" spans="4:7" x14ac:dyDescent="0.35">
      <c r="D228" s="61"/>
    </row>
    <row r="229" spans="4:7" x14ac:dyDescent="0.35">
      <c r="D229" s="61"/>
      <c r="F229" s="407" t="s">
        <v>182</v>
      </c>
      <c r="G229" s="419" t="s">
        <v>1880</v>
      </c>
    </row>
    <row r="230" spans="4:7" x14ac:dyDescent="0.35">
      <c r="D230" s="61"/>
      <c r="G230" s="375" t="s">
        <v>1881</v>
      </c>
    </row>
    <row r="231" spans="4:7" x14ac:dyDescent="0.35">
      <c r="D231" s="61"/>
      <c r="E231" s="61"/>
    </row>
    <row r="232" spans="4:7" x14ac:dyDescent="0.35">
      <c r="D232" s="61"/>
      <c r="E232" s="61"/>
      <c r="F232" s="407" t="s">
        <v>195</v>
      </c>
      <c r="G232" s="419" t="s">
        <v>1882</v>
      </c>
    </row>
    <row r="233" spans="4:7" x14ac:dyDescent="0.35">
      <c r="D233" s="61"/>
      <c r="E233" s="61"/>
      <c r="G233" s="375" t="s">
        <v>1883</v>
      </c>
    </row>
    <row r="234" spans="4:7" x14ac:dyDescent="0.35">
      <c r="D234" s="61"/>
      <c r="E234" s="61"/>
      <c r="G234" s="375" t="s">
        <v>1884</v>
      </c>
    </row>
    <row r="235" spans="4:7" x14ac:dyDescent="0.35">
      <c r="D235" s="61"/>
      <c r="E235" s="61"/>
      <c r="G235" s="375" t="s">
        <v>1885</v>
      </c>
    </row>
    <row r="236" spans="4:7" x14ac:dyDescent="0.35">
      <c r="D236" s="61"/>
      <c r="E236" s="61"/>
      <c r="G236" s="375" t="s">
        <v>1886</v>
      </c>
    </row>
    <row r="237" spans="4:7" x14ac:dyDescent="0.35">
      <c r="D237" s="61"/>
      <c r="E237" s="61"/>
      <c r="G237" s="375" t="s">
        <v>1887</v>
      </c>
    </row>
    <row r="238" spans="4:7" x14ac:dyDescent="0.35">
      <c r="D238" s="61"/>
      <c r="E238" s="61"/>
    </row>
    <row r="239" spans="4:7" x14ac:dyDescent="0.35">
      <c r="D239" s="61"/>
      <c r="E239" s="61"/>
      <c r="F239" s="407" t="s">
        <v>184</v>
      </c>
      <c r="G239" s="419" t="s">
        <v>1888</v>
      </c>
    </row>
    <row r="240" spans="4:7" x14ac:dyDescent="0.35">
      <c r="D240" s="61"/>
      <c r="E240" s="61"/>
      <c r="G240" s="375" t="s">
        <v>1889</v>
      </c>
    </row>
    <row r="241" spans="4:7" x14ac:dyDescent="0.35">
      <c r="D241" s="61"/>
      <c r="E241" s="61"/>
      <c r="G241" s="375" t="s">
        <v>1890</v>
      </c>
    </row>
    <row r="242" spans="4:7" x14ac:dyDescent="0.35">
      <c r="D242" s="61"/>
      <c r="E242" s="61"/>
    </row>
    <row r="243" spans="4:7" x14ac:dyDescent="0.35">
      <c r="D243" s="61"/>
      <c r="E243" s="61"/>
      <c r="F243" s="407" t="s">
        <v>196</v>
      </c>
      <c r="G243" s="419" t="s">
        <v>1891</v>
      </c>
    </row>
    <row r="244" spans="4:7" x14ac:dyDescent="0.35">
      <c r="D244" s="61"/>
      <c r="E244" s="61"/>
      <c r="G244" s="375" t="s">
        <v>1892</v>
      </c>
    </row>
    <row r="245" spans="4:7" x14ac:dyDescent="0.35">
      <c r="D245" s="61"/>
      <c r="E245" s="61"/>
      <c r="G245" s="375" t="s">
        <v>1893</v>
      </c>
    </row>
    <row r="246" spans="4:7" x14ac:dyDescent="0.35">
      <c r="D246" s="61"/>
      <c r="E246" s="61"/>
      <c r="G246" s="375" t="s">
        <v>1894</v>
      </c>
    </row>
    <row r="247" spans="4:7" x14ac:dyDescent="0.35">
      <c r="D247" s="61"/>
      <c r="E247" s="61"/>
    </row>
    <row r="248" spans="4:7" x14ac:dyDescent="0.35">
      <c r="D248" s="61"/>
      <c r="E248" s="61"/>
      <c r="F248" s="407" t="s">
        <v>263</v>
      </c>
      <c r="G248" s="419" t="s">
        <v>1895</v>
      </c>
    </row>
    <row r="249" spans="4:7" x14ac:dyDescent="0.35">
      <c r="D249" s="61"/>
      <c r="E249" s="61"/>
      <c r="G249" s="375" t="s">
        <v>1896</v>
      </c>
    </row>
    <row r="250" spans="4:7" x14ac:dyDescent="0.35">
      <c r="D250" s="61"/>
      <c r="E250" s="61"/>
      <c r="G250" s="375" t="s">
        <v>1897</v>
      </c>
    </row>
    <row r="251" spans="4:7" x14ac:dyDescent="0.35">
      <c r="D251" s="61"/>
      <c r="E251" s="61"/>
    </row>
    <row r="252" spans="4:7" x14ac:dyDescent="0.35">
      <c r="D252" s="61"/>
      <c r="E252" s="61"/>
      <c r="F252" s="407" t="s">
        <v>158</v>
      </c>
      <c r="G252" s="419" t="s">
        <v>1898</v>
      </c>
    </row>
    <row r="253" spans="4:7" x14ac:dyDescent="0.35">
      <c r="E253" s="61"/>
      <c r="G253" s="375" t="s">
        <v>1781</v>
      </c>
    </row>
    <row r="254" spans="4:7" x14ac:dyDescent="0.35">
      <c r="E254" s="61"/>
    </row>
    <row r="255" spans="4:7" x14ac:dyDescent="0.35">
      <c r="E255" s="61"/>
      <c r="F255" s="407" t="s">
        <v>210</v>
      </c>
      <c r="G255" s="419" t="s">
        <v>1888</v>
      </c>
    </row>
    <row r="256" spans="4:7" x14ac:dyDescent="0.35">
      <c r="E256" s="61"/>
      <c r="G256" s="375" t="s">
        <v>1899</v>
      </c>
    </row>
    <row r="257" spans="5:7" x14ac:dyDescent="0.35">
      <c r="E257" s="61"/>
    </row>
    <row r="258" spans="5:7" x14ac:dyDescent="0.35">
      <c r="E258" s="61"/>
      <c r="F258" s="407" t="s">
        <v>159</v>
      </c>
      <c r="G258" s="419" t="s">
        <v>1900</v>
      </c>
    </row>
    <row r="259" spans="5:7" x14ac:dyDescent="0.35">
      <c r="E259" s="61"/>
      <c r="G259" s="375" t="s">
        <v>1901</v>
      </c>
    </row>
    <row r="260" spans="5:7" x14ac:dyDescent="0.35">
      <c r="E260" s="61"/>
      <c r="G260" s="375" t="s">
        <v>1902</v>
      </c>
    </row>
    <row r="261" spans="5:7" x14ac:dyDescent="0.35">
      <c r="E261" s="61"/>
      <c r="G261" s="375" t="s">
        <v>1903</v>
      </c>
    </row>
    <row r="262" spans="5:7" x14ac:dyDescent="0.35">
      <c r="E262" s="61"/>
    </row>
    <row r="263" spans="5:7" x14ac:dyDescent="0.35">
      <c r="E263" s="61"/>
      <c r="F263" s="407" t="s">
        <v>247</v>
      </c>
      <c r="G263" s="419" t="s">
        <v>1904</v>
      </c>
    </row>
    <row r="264" spans="5:7" x14ac:dyDescent="0.35">
      <c r="G264" s="375" t="s">
        <v>1905</v>
      </c>
    </row>
    <row r="265" spans="5:7" x14ac:dyDescent="0.35">
      <c r="G265" s="375" t="s">
        <v>1906</v>
      </c>
    </row>
    <row r="266" spans="5:7" x14ac:dyDescent="0.35">
      <c r="G266" s="375" t="s">
        <v>1907</v>
      </c>
    </row>
    <row r="267" spans="5:7" x14ac:dyDescent="0.35">
      <c r="G267" s="375" t="s">
        <v>1827</v>
      </c>
    </row>
    <row r="268" spans="5:7" x14ac:dyDescent="0.35">
      <c r="G268" s="375" t="s">
        <v>1908</v>
      </c>
    </row>
    <row r="270" spans="5:7" x14ac:dyDescent="0.35">
      <c r="F270" s="407" t="s">
        <v>161</v>
      </c>
      <c r="G270" s="419" t="s">
        <v>1909</v>
      </c>
    </row>
    <row r="271" spans="5:7" x14ac:dyDescent="0.35">
      <c r="G271" s="375" t="s">
        <v>1910</v>
      </c>
    </row>
    <row r="272" spans="5:7" x14ac:dyDescent="0.35">
      <c r="G272" s="375" t="s">
        <v>274</v>
      </c>
    </row>
    <row r="274" spans="6:7" x14ac:dyDescent="0.35">
      <c r="F274" s="407" t="s">
        <v>97</v>
      </c>
      <c r="G274" s="419" t="s">
        <v>1845</v>
      </c>
    </row>
    <row r="275" spans="6:7" x14ac:dyDescent="0.35">
      <c r="G275" s="375" t="s">
        <v>1911</v>
      </c>
    </row>
    <row r="276" spans="6:7" x14ac:dyDescent="0.35">
      <c r="G276" s="375" t="s">
        <v>1846</v>
      </c>
    </row>
    <row r="278" spans="6:7" x14ac:dyDescent="0.35">
      <c r="F278" s="407" t="s">
        <v>103</v>
      </c>
      <c r="G278" s="419" t="s">
        <v>1912</v>
      </c>
    </row>
    <row r="279" spans="6:7" x14ac:dyDescent="0.35">
      <c r="G279" s="375" t="s">
        <v>1913</v>
      </c>
    </row>
    <row r="280" spans="6:7" x14ac:dyDescent="0.35">
      <c r="G280" s="375" t="s">
        <v>1853</v>
      </c>
    </row>
    <row r="281" spans="6:7" x14ac:dyDescent="0.35">
      <c r="G281" s="375" t="s">
        <v>1833</v>
      </c>
    </row>
    <row r="283" spans="6:7" x14ac:dyDescent="0.35">
      <c r="F283" s="407" t="s">
        <v>287</v>
      </c>
      <c r="G283" s="419" t="s">
        <v>1914</v>
      </c>
    </row>
    <row r="284" spans="6:7" x14ac:dyDescent="0.35">
      <c r="G284" s="375" t="s">
        <v>1915</v>
      </c>
    </row>
    <row r="285" spans="6:7" x14ac:dyDescent="0.35">
      <c r="G285" s="375" t="s">
        <v>1768</v>
      </c>
    </row>
    <row r="286" spans="6:7" x14ac:dyDescent="0.35">
      <c r="G286" s="375" t="s">
        <v>1855</v>
      </c>
    </row>
    <row r="287" spans="6:7" x14ac:dyDescent="0.35">
      <c r="G287" s="375" t="s">
        <v>1916</v>
      </c>
    </row>
    <row r="288" spans="6:7" x14ac:dyDescent="0.35">
      <c r="G288" s="375" t="s">
        <v>1917</v>
      </c>
    </row>
    <row r="289" spans="6:7" x14ac:dyDescent="0.35">
      <c r="G289" s="375" t="s">
        <v>1918</v>
      </c>
    </row>
    <row r="290" spans="6:7" x14ac:dyDescent="0.35">
      <c r="G290" s="375" t="s">
        <v>1919</v>
      </c>
    </row>
    <row r="292" spans="6:7" x14ac:dyDescent="0.35">
      <c r="F292" s="407" t="s">
        <v>278</v>
      </c>
      <c r="G292" s="419" t="s">
        <v>1914</v>
      </c>
    </row>
    <row r="293" spans="6:7" x14ac:dyDescent="0.35">
      <c r="G293" s="375" t="s">
        <v>1768</v>
      </c>
    </row>
    <row r="294" spans="6:7" x14ac:dyDescent="0.35">
      <c r="G294" s="375" t="s">
        <v>1920</v>
      </c>
    </row>
    <row r="296" spans="6:7" x14ac:dyDescent="0.35">
      <c r="F296" s="407" t="s">
        <v>162</v>
      </c>
      <c r="G296" s="419" t="s">
        <v>1921</v>
      </c>
    </row>
    <row r="297" spans="6:7" x14ac:dyDescent="0.35">
      <c r="G297" s="375" t="s">
        <v>1790</v>
      </c>
    </row>
    <row r="299" spans="6:7" x14ac:dyDescent="0.35">
      <c r="F299" s="407" t="s">
        <v>243</v>
      </c>
      <c r="G299" s="419" t="s">
        <v>1922</v>
      </c>
    </row>
    <row r="300" spans="6:7" x14ac:dyDescent="0.35">
      <c r="G300" s="375" t="s">
        <v>1923</v>
      </c>
    </row>
    <row r="302" spans="6:7" x14ac:dyDescent="0.35">
      <c r="F302" s="407" t="s">
        <v>200</v>
      </c>
      <c r="G302" s="419" t="s">
        <v>1924</v>
      </c>
    </row>
    <row r="303" spans="6:7" x14ac:dyDescent="0.35">
      <c r="G303" s="375" t="s">
        <v>1925</v>
      </c>
    </row>
    <row r="304" spans="6:7" x14ac:dyDescent="0.35">
      <c r="G304" s="375" t="s">
        <v>1926</v>
      </c>
    </row>
    <row r="305" spans="6:7" x14ac:dyDescent="0.35">
      <c r="G305" s="375" t="s">
        <v>1927</v>
      </c>
    </row>
    <row r="306" spans="6:7" x14ac:dyDescent="0.35">
      <c r="G306" s="375" t="s">
        <v>1928</v>
      </c>
    </row>
    <row r="307" spans="6:7" x14ac:dyDescent="0.35">
      <c r="G307" s="375" t="s">
        <v>1929</v>
      </c>
    </row>
    <row r="308" spans="6:7" x14ac:dyDescent="0.35">
      <c r="G308" s="375" t="s">
        <v>1930</v>
      </c>
    </row>
    <row r="309" spans="6:7" x14ac:dyDescent="0.35">
      <c r="G309" s="375" t="s">
        <v>1931</v>
      </c>
    </row>
    <row r="310" spans="6:7" x14ac:dyDescent="0.35">
      <c r="G310" s="375" t="s">
        <v>1932</v>
      </c>
    </row>
    <row r="311" spans="6:7" x14ac:dyDescent="0.35">
      <c r="G311" s="375" t="s">
        <v>1933</v>
      </c>
    </row>
    <row r="312" spans="6:7" x14ac:dyDescent="0.35">
      <c r="G312" s="375" t="s">
        <v>1934</v>
      </c>
    </row>
    <row r="314" spans="6:7" x14ac:dyDescent="0.35">
      <c r="F314" s="407" t="s">
        <v>276</v>
      </c>
      <c r="G314" s="419" t="s">
        <v>1935</v>
      </c>
    </row>
    <row r="315" spans="6:7" x14ac:dyDescent="0.35">
      <c r="G315" s="375" t="s">
        <v>1768</v>
      </c>
    </row>
    <row r="316" spans="6:7" x14ac:dyDescent="0.35">
      <c r="G316" s="375" t="s">
        <v>1936</v>
      </c>
    </row>
    <row r="317" spans="6:7" x14ac:dyDescent="0.35">
      <c r="G317" s="375" t="s">
        <v>1830</v>
      </c>
    </row>
    <row r="318" spans="6:7" x14ac:dyDescent="0.35">
      <c r="G318" s="375" t="s">
        <v>1937</v>
      </c>
    </row>
    <row r="319" spans="6:7" x14ac:dyDescent="0.35">
      <c r="G319" s="375" t="s">
        <v>1938</v>
      </c>
    </row>
    <row r="320" spans="6:7" x14ac:dyDescent="0.35">
      <c r="G320" s="375" t="s">
        <v>1939</v>
      </c>
    </row>
    <row r="321" spans="6:7" x14ac:dyDescent="0.35">
      <c r="G321" s="375" t="s">
        <v>1940</v>
      </c>
    </row>
    <row r="322" spans="6:7" x14ac:dyDescent="0.35">
      <c r="G322" s="375" t="s">
        <v>1941</v>
      </c>
    </row>
    <row r="323" spans="6:7" x14ac:dyDescent="0.35">
      <c r="G323" s="375" t="s">
        <v>1942</v>
      </c>
    </row>
    <row r="325" spans="6:7" x14ac:dyDescent="0.35">
      <c r="F325" s="407" t="s">
        <v>283</v>
      </c>
      <c r="G325" s="419" t="s">
        <v>1914</v>
      </c>
    </row>
    <row r="326" spans="6:7" x14ac:dyDescent="0.35">
      <c r="G326" s="375" t="s">
        <v>1915</v>
      </c>
    </row>
    <row r="327" spans="6:7" x14ac:dyDescent="0.35">
      <c r="G327" s="375" t="s">
        <v>1768</v>
      </c>
    </row>
    <row r="328" spans="6:7" x14ac:dyDescent="0.35">
      <c r="G328" s="375" t="s">
        <v>1855</v>
      </c>
    </row>
    <row r="329" spans="6:7" x14ac:dyDescent="0.35">
      <c r="G329" s="375" t="s">
        <v>1916</v>
      </c>
    </row>
    <row r="330" spans="6:7" x14ac:dyDescent="0.35">
      <c r="G330" s="375" t="s">
        <v>1917</v>
      </c>
    </row>
    <row r="331" spans="6:7" x14ac:dyDescent="0.35">
      <c r="G331" s="375" t="s">
        <v>1918</v>
      </c>
    </row>
    <row r="332" spans="6:7" x14ac:dyDescent="0.35">
      <c r="G332" s="375" t="s">
        <v>1919</v>
      </c>
    </row>
    <row r="334" spans="6:7" x14ac:dyDescent="0.35">
      <c r="F334" s="407" t="s">
        <v>248</v>
      </c>
      <c r="G334" s="419" t="s">
        <v>1943</v>
      </c>
    </row>
    <row r="335" spans="6:7" x14ac:dyDescent="0.35">
      <c r="G335" s="375" t="s">
        <v>1944</v>
      </c>
    </row>
    <row r="336" spans="6:7" x14ac:dyDescent="0.35">
      <c r="G336" s="375" t="s">
        <v>1945</v>
      </c>
    </row>
    <row r="337" spans="6:7" x14ac:dyDescent="0.35">
      <c r="G337" s="375" t="s">
        <v>1946</v>
      </c>
    </row>
    <row r="339" spans="6:7" x14ac:dyDescent="0.35">
      <c r="F339" s="407" t="s">
        <v>275</v>
      </c>
      <c r="G339" s="419" t="s">
        <v>1947</v>
      </c>
    </row>
    <row r="340" spans="6:7" x14ac:dyDescent="0.35">
      <c r="G340" s="375" t="s">
        <v>1948</v>
      </c>
    </row>
    <row r="342" spans="6:7" x14ac:dyDescent="0.35">
      <c r="F342" s="407" t="s">
        <v>163</v>
      </c>
      <c r="G342" s="419" t="s">
        <v>1790</v>
      </c>
    </row>
    <row r="343" spans="6:7" x14ac:dyDescent="0.35">
      <c r="G343" s="375" t="s">
        <v>1949</v>
      </c>
    </row>
    <row r="345" spans="6:7" x14ac:dyDescent="0.35">
      <c r="F345" s="407" t="s">
        <v>98</v>
      </c>
      <c r="G345" s="419" t="s">
        <v>1950</v>
      </c>
    </row>
    <row r="346" spans="6:7" x14ac:dyDescent="0.35">
      <c r="G346" s="375" t="s">
        <v>1951</v>
      </c>
    </row>
    <row r="347" spans="6:7" x14ac:dyDescent="0.35">
      <c r="G347" s="375" t="s">
        <v>1952</v>
      </c>
    </row>
    <row r="348" spans="6:7" x14ac:dyDescent="0.35">
      <c r="G348" s="375" t="s">
        <v>1769</v>
      </c>
    </row>
    <row r="349" spans="6:7" x14ac:dyDescent="0.35">
      <c r="G349" s="375" t="s">
        <v>1953</v>
      </c>
    </row>
    <row r="351" spans="6:7" x14ac:dyDescent="0.35">
      <c r="F351" s="407" t="s">
        <v>144</v>
      </c>
      <c r="G351" s="419" t="s">
        <v>1954</v>
      </c>
    </row>
    <row r="352" spans="6:7" x14ac:dyDescent="0.35">
      <c r="G352" s="375" t="s">
        <v>1955</v>
      </c>
    </row>
    <row r="353" spans="6:7" x14ac:dyDescent="0.35">
      <c r="G353" s="375" t="s">
        <v>1956</v>
      </c>
    </row>
    <row r="355" spans="6:7" x14ac:dyDescent="0.35">
      <c r="F355" s="407" t="s">
        <v>123</v>
      </c>
      <c r="G355" s="419" t="s">
        <v>1957</v>
      </c>
    </row>
    <row r="356" spans="6:7" x14ac:dyDescent="0.35">
      <c r="G356" s="375" t="s">
        <v>1958</v>
      </c>
    </row>
    <row r="357" spans="6:7" x14ac:dyDescent="0.35">
      <c r="G357" s="375" t="s">
        <v>1959</v>
      </c>
    </row>
    <row r="358" spans="6:7" x14ac:dyDescent="0.35">
      <c r="G358" s="375" t="s">
        <v>1960</v>
      </c>
    </row>
    <row r="359" spans="6:7" x14ac:dyDescent="0.35">
      <c r="G359" s="375" t="s">
        <v>1961</v>
      </c>
    </row>
    <row r="360" spans="6:7" x14ac:dyDescent="0.35">
      <c r="G360" s="375" t="s">
        <v>1962</v>
      </c>
    </row>
    <row r="362" spans="6:7" x14ac:dyDescent="0.35">
      <c r="F362" s="407" t="s">
        <v>110</v>
      </c>
      <c r="G362" s="419" t="s">
        <v>1768</v>
      </c>
    </row>
    <row r="363" spans="6:7" x14ac:dyDescent="0.35">
      <c r="G363" s="375" t="s">
        <v>1963</v>
      </c>
    </row>
    <row r="364" spans="6:7" x14ac:dyDescent="0.35">
      <c r="G364" s="375" t="s">
        <v>1964</v>
      </c>
    </row>
    <row r="365" spans="6:7" x14ac:dyDescent="0.35">
      <c r="G365" s="375" t="s">
        <v>1965</v>
      </c>
    </row>
    <row r="366" spans="6:7" x14ac:dyDescent="0.35">
      <c r="G366" s="375" t="s">
        <v>1966</v>
      </c>
    </row>
    <row r="368" spans="6:7" x14ac:dyDescent="0.35">
      <c r="F368" s="407" t="s">
        <v>1732</v>
      </c>
      <c r="G368" s="419" t="s">
        <v>1795</v>
      </c>
    </row>
    <row r="369" spans="6:7" x14ac:dyDescent="0.35">
      <c r="G369" s="375" t="s">
        <v>1796</v>
      </c>
    </row>
    <row r="371" spans="6:7" x14ac:dyDescent="0.35">
      <c r="F371" s="407" t="s">
        <v>202</v>
      </c>
      <c r="G371" s="419" t="s">
        <v>1768</v>
      </c>
    </row>
    <row r="372" spans="6:7" x14ac:dyDescent="0.35">
      <c r="G372" s="375" t="s">
        <v>1967</v>
      </c>
    </row>
    <row r="373" spans="6:7" x14ac:dyDescent="0.35">
      <c r="G373" s="375" t="s">
        <v>1968</v>
      </c>
    </row>
    <row r="374" spans="6:7" x14ac:dyDescent="0.35">
      <c r="G374" s="375" t="s">
        <v>1780</v>
      </c>
    </row>
    <row r="376" spans="6:7" x14ac:dyDescent="0.35">
      <c r="F376" s="407" t="s">
        <v>104</v>
      </c>
      <c r="G376" s="419" t="s">
        <v>1969</v>
      </c>
    </row>
    <row r="377" spans="6:7" x14ac:dyDescent="0.35">
      <c r="G377" s="375" t="s">
        <v>1970</v>
      </c>
    </row>
    <row r="378" spans="6:7" x14ac:dyDescent="0.35">
      <c r="G378" s="375" t="s">
        <v>1971</v>
      </c>
    </row>
    <row r="379" spans="6:7" x14ac:dyDescent="0.35">
      <c r="G379" s="375" t="s">
        <v>1912</v>
      </c>
    </row>
    <row r="380" spans="6:7" x14ac:dyDescent="0.35">
      <c r="G380" s="375" t="s">
        <v>1972</v>
      </c>
    </row>
    <row r="381" spans="6:7" x14ac:dyDescent="0.35">
      <c r="G381" s="375" t="s">
        <v>1853</v>
      </c>
    </row>
    <row r="382" spans="6:7" x14ac:dyDescent="0.35">
      <c r="G382" s="375" t="s">
        <v>1941</v>
      </c>
    </row>
    <row r="384" spans="6:7" x14ac:dyDescent="0.35">
      <c r="F384" s="407" t="s">
        <v>284</v>
      </c>
      <c r="G384" s="419" t="s">
        <v>1973</v>
      </c>
    </row>
    <row r="385" spans="6:7" x14ac:dyDescent="0.35">
      <c r="G385" s="375" t="s">
        <v>1974</v>
      </c>
    </row>
    <row r="386" spans="6:7" x14ac:dyDescent="0.35">
      <c r="G386" s="375" t="s">
        <v>1975</v>
      </c>
    </row>
    <row r="388" spans="6:7" x14ac:dyDescent="0.35">
      <c r="F388" s="407" t="s">
        <v>203</v>
      </c>
      <c r="G388" s="419" t="s">
        <v>1976</v>
      </c>
    </row>
    <row r="389" spans="6:7" x14ac:dyDescent="0.35">
      <c r="G389" s="375" t="s">
        <v>1977</v>
      </c>
    </row>
    <row r="390" spans="6:7" x14ac:dyDescent="0.35">
      <c r="G390" s="375" t="s">
        <v>1978</v>
      </c>
    </row>
    <row r="392" spans="6:7" x14ac:dyDescent="0.35">
      <c r="F392" s="407" t="s">
        <v>254</v>
      </c>
      <c r="G392" s="419" t="s">
        <v>1979</v>
      </c>
    </row>
    <row r="393" spans="6:7" x14ac:dyDescent="0.35">
      <c r="G393" s="375" t="s">
        <v>1980</v>
      </c>
    </row>
    <row r="394" spans="6:7" x14ac:dyDescent="0.35">
      <c r="G394" s="375" t="s">
        <v>1981</v>
      </c>
    </row>
    <row r="396" spans="6:7" x14ac:dyDescent="0.35">
      <c r="F396" s="407" t="s">
        <v>255</v>
      </c>
      <c r="G396" s="419" t="s">
        <v>1982</v>
      </c>
    </row>
    <row r="397" spans="6:7" x14ac:dyDescent="0.35">
      <c r="G397" s="375" t="s">
        <v>1983</v>
      </c>
    </row>
    <row r="398" spans="6:7" x14ac:dyDescent="0.35">
      <c r="G398" s="375" t="s">
        <v>1934</v>
      </c>
    </row>
    <row r="400" spans="6:7" x14ac:dyDescent="0.35">
      <c r="F400" t="s">
        <v>204</v>
      </c>
      <c r="G400" s="375" t="s">
        <v>1984</v>
      </c>
    </row>
    <row r="401" spans="7:7" x14ac:dyDescent="0.35">
      <c r="G401" s="375" t="s">
        <v>1985</v>
      </c>
    </row>
    <row r="402" spans="7:7" x14ac:dyDescent="0.35">
      <c r="G402" s="375" t="s">
        <v>1986</v>
      </c>
    </row>
    <row r="403" spans="7:7" x14ac:dyDescent="0.35">
      <c r="G403" s="375" t="s">
        <v>1987</v>
      </c>
    </row>
    <row r="404" spans="7:7" x14ac:dyDescent="0.35">
      <c r="G404" s="375" t="s">
        <v>1988</v>
      </c>
    </row>
    <row r="405" spans="7:7" x14ac:dyDescent="0.35">
      <c r="G405" s="375" t="s">
        <v>1989</v>
      </c>
    </row>
  </sheetData>
  <mergeCells count="1">
    <mergeCell ref="A1:B1"/>
  </mergeCells>
  <phoneticPr fontId="16" type="noConversion"/>
  <conditionalFormatting sqref="A118">
    <cfRule type="duplicateValues" dxfId="14696" priority="2"/>
  </conditionalFormatting>
  <conditionalFormatting sqref="A119:A181 A14:A58 A60:A117 A183:A187">
    <cfRule type="duplicateValues" dxfId="14695" priority="178"/>
  </conditionalFormatting>
  <conditionalFormatting sqref="A182">
    <cfRule type="duplicateValues" dxfId="14694" priority="1"/>
  </conditionalFormatting>
  <hyperlinks>
    <hyperlink ref="D1" location="INDEX!A1" display="INDEX" xr:uid="{A06F8648-5D58-47AB-B10D-0C50E2F8B695}"/>
  </hyperlinks>
  <pageMargins left="0.7" right="0.7" top="0.75" bottom="0.75" header="0.3" footer="0.3"/>
  <pageSetup orientation="portrait" horizontalDpi="90" verticalDpi="90" r:id="rId2"/>
  <drawing r:id="rId3"/>
  <tableParts count="1">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97E61-5281-490F-B8D7-08EFD1C27857}">
  <sheetPr codeName="Sheet13">
    <tabColor rgb="FF9BBB59"/>
  </sheetPr>
  <dimension ref="A1:C3203"/>
  <sheetViews>
    <sheetView zoomScale="80" zoomScaleNormal="80" workbookViewId="0">
      <pane ySplit="8" topLeftCell="A9" activePane="bottomLeft" state="frozen"/>
      <selection pane="bottomLeft" activeCell="J20" sqref="J20"/>
    </sheetView>
  </sheetViews>
  <sheetFormatPr defaultRowHeight="14.5" x14ac:dyDescent="0.35"/>
  <cols>
    <col min="1" max="1" width="30.7265625" bestFit="1" customWidth="1"/>
    <col min="2" max="2" width="56.26953125" bestFit="1" customWidth="1"/>
  </cols>
  <sheetData>
    <row r="1" spans="1:3" ht="23.5" x14ac:dyDescent="0.35">
      <c r="A1" s="106" t="s">
        <v>15</v>
      </c>
      <c r="C1" s="63" t="s">
        <v>33</v>
      </c>
    </row>
    <row r="2" spans="1:3" x14ac:dyDescent="0.35">
      <c r="A2" s="61"/>
      <c r="B2" s="61"/>
      <c r="C2" s="61"/>
    </row>
    <row r="3" spans="1:3" x14ac:dyDescent="0.35">
      <c r="A3" s="61"/>
      <c r="B3" s="61"/>
      <c r="C3" s="61"/>
    </row>
    <row r="4" spans="1:3" x14ac:dyDescent="0.35">
      <c r="A4" s="61"/>
      <c r="B4" s="61"/>
      <c r="C4" s="61"/>
    </row>
    <row r="5" spans="1:3" x14ac:dyDescent="0.35">
      <c r="A5" s="61"/>
      <c r="B5" s="61"/>
      <c r="C5" s="61"/>
    </row>
    <row r="6" spans="1:3" x14ac:dyDescent="0.35">
      <c r="A6" s="61"/>
      <c r="B6" s="61"/>
      <c r="C6" s="61"/>
    </row>
    <row r="8" spans="1:3" x14ac:dyDescent="0.35">
      <c r="A8" s="96" t="s">
        <v>2312</v>
      </c>
      <c r="B8" s="97" t="s">
        <v>4</v>
      </c>
    </row>
    <row r="9" spans="1:3" x14ac:dyDescent="0.35">
      <c r="A9" s="5" t="s">
        <v>2313</v>
      </c>
      <c r="B9" s="5" t="s">
        <v>2313</v>
      </c>
      <c r="C9" s="104"/>
    </row>
    <row r="10" spans="1:3" x14ac:dyDescent="0.35">
      <c r="A10" s="5" t="s">
        <v>2314</v>
      </c>
      <c r="B10" s="5" t="s">
        <v>2315</v>
      </c>
      <c r="C10" s="104"/>
    </row>
    <row r="11" spans="1:3" x14ac:dyDescent="0.35">
      <c r="A11" s="5" t="s">
        <v>2316</v>
      </c>
      <c r="B11" s="5" t="s">
        <v>2317</v>
      </c>
      <c r="C11" s="104"/>
    </row>
    <row r="12" spans="1:3" x14ac:dyDescent="0.35">
      <c r="A12" s="5" t="s">
        <v>2318</v>
      </c>
      <c r="B12" s="5" t="s">
        <v>2319</v>
      </c>
      <c r="C12" s="104"/>
    </row>
    <row r="13" spans="1:3" x14ac:dyDescent="0.35">
      <c r="A13" s="5" t="s">
        <v>2320</v>
      </c>
      <c r="B13" s="5" t="s">
        <v>2321</v>
      </c>
      <c r="C13" s="104"/>
    </row>
    <row r="14" spans="1:3" x14ac:dyDescent="0.35">
      <c r="A14" s="5" t="s">
        <v>2322</v>
      </c>
      <c r="B14" s="5" t="s">
        <v>2323</v>
      </c>
      <c r="C14" s="104"/>
    </row>
    <row r="15" spans="1:3" x14ac:dyDescent="0.35">
      <c r="A15" s="5" t="s">
        <v>2324</v>
      </c>
      <c r="B15" s="5" t="s">
        <v>2325</v>
      </c>
      <c r="C15" s="104"/>
    </row>
    <row r="16" spans="1:3" x14ac:dyDescent="0.35">
      <c r="A16" s="5" t="s">
        <v>2326</v>
      </c>
      <c r="B16" s="5" t="s">
        <v>2327</v>
      </c>
      <c r="C16" s="104"/>
    </row>
    <row r="17" spans="1:3" x14ac:dyDescent="0.35">
      <c r="A17" s="5" t="s">
        <v>2328</v>
      </c>
      <c r="B17" s="5" t="s">
        <v>2329</v>
      </c>
      <c r="C17" s="104"/>
    </row>
    <row r="18" spans="1:3" x14ac:dyDescent="0.35">
      <c r="A18" s="5" t="s">
        <v>2330</v>
      </c>
      <c r="B18" s="5" t="s">
        <v>2330</v>
      </c>
      <c r="C18" s="104"/>
    </row>
    <row r="19" spans="1:3" x14ac:dyDescent="0.35">
      <c r="A19" s="5" t="s">
        <v>2331</v>
      </c>
      <c r="B19" s="5" t="s">
        <v>2332</v>
      </c>
      <c r="C19" s="104"/>
    </row>
    <row r="20" spans="1:3" x14ac:dyDescent="0.35">
      <c r="A20" s="5" t="s">
        <v>2333</v>
      </c>
      <c r="B20" s="5" t="s">
        <v>2334</v>
      </c>
      <c r="C20" s="104"/>
    </row>
    <row r="21" spans="1:3" x14ac:dyDescent="0.35">
      <c r="A21" s="5" t="s">
        <v>2335</v>
      </c>
      <c r="B21" s="5" t="s">
        <v>2336</v>
      </c>
      <c r="C21" s="104"/>
    </row>
    <row r="22" spans="1:3" x14ac:dyDescent="0.35">
      <c r="A22" s="5" t="s">
        <v>2337</v>
      </c>
      <c r="B22" s="5" t="s">
        <v>2338</v>
      </c>
      <c r="C22" s="104"/>
    </row>
    <row r="23" spans="1:3" x14ac:dyDescent="0.35">
      <c r="A23" s="5" t="s">
        <v>2339</v>
      </c>
      <c r="B23" s="5" t="s">
        <v>2339</v>
      </c>
      <c r="C23" s="104"/>
    </row>
    <row r="24" spans="1:3" x14ac:dyDescent="0.35">
      <c r="A24" s="5" t="s">
        <v>2340</v>
      </c>
      <c r="B24" s="5" t="s">
        <v>2341</v>
      </c>
      <c r="C24" s="104"/>
    </row>
    <row r="25" spans="1:3" x14ac:dyDescent="0.35">
      <c r="A25" s="5" t="s">
        <v>2342</v>
      </c>
      <c r="B25" s="5" t="s">
        <v>2343</v>
      </c>
      <c r="C25" s="104"/>
    </row>
    <row r="26" spans="1:3" x14ac:dyDescent="0.35">
      <c r="A26" s="5" t="s">
        <v>2344</v>
      </c>
      <c r="B26" s="5" t="s">
        <v>2345</v>
      </c>
      <c r="C26" s="104"/>
    </row>
    <row r="27" spans="1:3" x14ac:dyDescent="0.35">
      <c r="A27" s="5" t="s">
        <v>2346</v>
      </c>
      <c r="B27" s="5" t="s">
        <v>2347</v>
      </c>
      <c r="C27" s="104"/>
    </row>
    <row r="28" spans="1:3" x14ac:dyDescent="0.35">
      <c r="A28" s="5" t="s">
        <v>2348</v>
      </c>
      <c r="B28" s="5" t="s">
        <v>2349</v>
      </c>
      <c r="C28" s="104"/>
    </row>
    <row r="29" spans="1:3" x14ac:dyDescent="0.35">
      <c r="A29" s="5" t="s">
        <v>2350</v>
      </c>
      <c r="B29" s="5" t="s">
        <v>2351</v>
      </c>
      <c r="C29" s="104"/>
    </row>
    <row r="30" spans="1:3" x14ac:dyDescent="0.35">
      <c r="A30" s="5" t="s">
        <v>2352</v>
      </c>
      <c r="B30" s="5" t="s">
        <v>2353</v>
      </c>
      <c r="C30" s="104"/>
    </row>
    <row r="31" spans="1:3" x14ac:dyDescent="0.35">
      <c r="A31" s="5" t="s">
        <v>2354</v>
      </c>
      <c r="B31" s="5" t="s">
        <v>2355</v>
      </c>
      <c r="C31" s="104"/>
    </row>
    <row r="32" spans="1:3" x14ac:dyDescent="0.35">
      <c r="A32" s="5" t="s">
        <v>2356</v>
      </c>
      <c r="B32" s="5" t="s">
        <v>2356</v>
      </c>
      <c r="C32" s="104"/>
    </row>
    <row r="33" spans="1:3" x14ac:dyDescent="0.35">
      <c r="A33" s="5" t="s">
        <v>2357</v>
      </c>
      <c r="B33" s="5" t="s">
        <v>2358</v>
      </c>
      <c r="C33" s="104"/>
    </row>
    <row r="34" spans="1:3" x14ac:dyDescent="0.35">
      <c r="A34" s="5" t="s">
        <v>2359</v>
      </c>
      <c r="B34" s="5" t="s">
        <v>2360</v>
      </c>
      <c r="C34" s="104"/>
    </row>
    <row r="35" spans="1:3" x14ac:dyDescent="0.35">
      <c r="A35" s="5" t="s">
        <v>2361</v>
      </c>
      <c r="B35" s="5" t="s">
        <v>2362</v>
      </c>
      <c r="C35" s="104"/>
    </row>
    <row r="36" spans="1:3" x14ac:dyDescent="0.35">
      <c r="A36" s="5" t="s">
        <v>2363</v>
      </c>
      <c r="B36" s="5" t="s">
        <v>2364</v>
      </c>
      <c r="C36" s="104"/>
    </row>
    <row r="37" spans="1:3" x14ac:dyDescent="0.35">
      <c r="A37" s="5" t="s">
        <v>2365</v>
      </c>
      <c r="B37" s="5" t="s">
        <v>2366</v>
      </c>
      <c r="C37" s="104"/>
    </row>
    <row r="38" spans="1:3" x14ac:dyDescent="0.35">
      <c r="A38" s="5" t="s">
        <v>2367</v>
      </c>
      <c r="B38" s="5" t="s">
        <v>2368</v>
      </c>
      <c r="C38" s="104"/>
    </row>
    <row r="39" spans="1:3" x14ac:dyDescent="0.35">
      <c r="A39" s="5" t="s">
        <v>2369</v>
      </c>
      <c r="B39" s="5" t="s">
        <v>2370</v>
      </c>
      <c r="C39" s="104"/>
    </row>
    <row r="40" spans="1:3" x14ac:dyDescent="0.35">
      <c r="A40" s="5" t="s">
        <v>2371</v>
      </c>
      <c r="B40" s="5" t="s">
        <v>2372</v>
      </c>
      <c r="C40" s="104"/>
    </row>
    <row r="41" spans="1:3" x14ac:dyDescent="0.35">
      <c r="A41" s="5" t="s">
        <v>2373</v>
      </c>
      <c r="B41" s="5" t="s">
        <v>2374</v>
      </c>
      <c r="C41" s="104"/>
    </row>
    <row r="42" spans="1:3" x14ac:dyDescent="0.35">
      <c r="A42" s="5" t="s">
        <v>2375</v>
      </c>
      <c r="B42" s="5" t="s">
        <v>2376</v>
      </c>
      <c r="C42" s="104"/>
    </row>
    <row r="43" spans="1:3" x14ac:dyDescent="0.35">
      <c r="A43" s="5" t="s">
        <v>2377</v>
      </c>
      <c r="B43" s="5" t="s">
        <v>2378</v>
      </c>
      <c r="C43" s="104"/>
    </row>
    <row r="44" spans="1:3" x14ac:dyDescent="0.35">
      <c r="A44" s="5" t="s">
        <v>2379</v>
      </c>
      <c r="B44" s="5" t="s">
        <v>2380</v>
      </c>
      <c r="C44" s="104"/>
    </row>
    <row r="45" spans="1:3" x14ac:dyDescent="0.35">
      <c r="A45" s="5" t="s">
        <v>2381</v>
      </c>
      <c r="B45" s="5" t="s">
        <v>2382</v>
      </c>
      <c r="C45" s="104"/>
    </row>
    <row r="46" spans="1:3" x14ac:dyDescent="0.35">
      <c r="A46" s="5" t="s">
        <v>2383</v>
      </c>
      <c r="B46" s="5" t="s">
        <v>2384</v>
      </c>
      <c r="C46" s="104"/>
    </row>
    <row r="47" spans="1:3" x14ac:dyDescent="0.35">
      <c r="A47" s="5" t="s">
        <v>2385</v>
      </c>
      <c r="B47" s="5" t="s">
        <v>2386</v>
      </c>
      <c r="C47" s="104"/>
    </row>
    <row r="48" spans="1:3" x14ac:dyDescent="0.35">
      <c r="A48" s="5" t="s">
        <v>2387</v>
      </c>
      <c r="B48" s="5" t="s">
        <v>2388</v>
      </c>
      <c r="C48" s="104"/>
    </row>
    <row r="49" spans="1:3" x14ac:dyDescent="0.35">
      <c r="A49" s="5" t="s">
        <v>2389</v>
      </c>
      <c r="B49" s="5" t="s">
        <v>2390</v>
      </c>
      <c r="C49" s="104"/>
    </row>
    <row r="50" spans="1:3" x14ac:dyDescent="0.35">
      <c r="A50" s="5" t="s">
        <v>2391</v>
      </c>
      <c r="B50" s="5" t="s">
        <v>2392</v>
      </c>
      <c r="C50" s="104"/>
    </row>
    <row r="51" spans="1:3" x14ac:dyDescent="0.35">
      <c r="A51" s="5" t="s">
        <v>2393</v>
      </c>
      <c r="B51" s="5" t="s">
        <v>2394</v>
      </c>
      <c r="C51" s="104"/>
    </row>
    <row r="52" spans="1:3" x14ac:dyDescent="0.35">
      <c r="A52" s="5" t="s">
        <v>2395</v>
      </c>
      <c r="B52" s="5" t="s">
        <v>2396</v>
      </c>
      <c r="C52" s="104"/>
    </row>
    <row r="53" spans="1:3" x14ac:dyDescent="0.35">
      <c r="A53" s="5" t="s">
        <v>2397</v>
      </c>
      <c r="B53" s="5" t="s">
        <v>2397</v>
      </c>
      <c r="C53" s="104"/>
    </row>
    <row r="54" spans="1:3" x14ac:dyDescent="0.35">
      <c r="A54" s="5" t="s">
        <v>2398</v>
      </c>
      <c r="B54" s="5" t="s">
        <v>2399</v>
      </c>
      <c r="C54" s="104"/>
    </row>
    <row r="55" spans="1:3" x14ac:dyDescent="0.35">
      <c r="A55" s="5" t="s">
        <v>2400</v>
      </c>
      <c r="B55" s="5" t="s">
        <v>2401</v>
      </c>
      <c r="C55" s="104"/>
    </row>
    <row r="56" spans="1:3" x14ac:dyDescent="0.35">
      <c r="A56" s="5" t="s">
        <v>2402</v>
      </c>
      <c r="B56" s="5" t="s">
        <v>2403</v>
      </c>
      <c r="C56" s="104"/>
    </row>
    <row r="57" spans="1:3" x14ac:dyDescent="0.35">
      <c r="A57" s="5" t="s">
        <v>2404</v>
      </c>
      <c r="B57" s="5" t="s">
        <v>2405</v>
      </c>
      <c r="C57" s="104"/>
    </row>
    <row r="58" spans="1:3" x14ac:dyDescent="0.35">
      <c r="A58" s="5" t="s">
        <v>2406</v>
      </c>
      <c r="B58" s="5" t="s">
        <v>2407</v>
      </c>
      <c r="C58" s="104"/>
    </row>
    <row r="59" spans="1:3" x14ac:dyDescent="0.35">
      <c r="A59" s="5" t="s">
        <v>2408</v>
      </c>
      <c r="B59" s="5" t="s">
        <v>2409</v>
      </c>
      <c r="C59" s="104"/>
    </row>
    <row r="60" spans="1:3" x14ac:dyDescent="0.35">
      <c r="A60" s="5" t="s">
        <v>2410</v>
      </c>
      <c r="B60" s="5" t="s">
        <v>2411</v>
      </c>
      <c r="C60" s="104"/>
    </row>
    <row r="61" spans="1:3" x14ac:dyDescent="0.35">
      <c r="A61" s="5" t="s">
        <v>2412</v>
      </c>
      <c r="B61" s="5" t="s">
        <v>2412</v>
      </c>
      <c r="C61" s="104"/>
    </row>
    <row r="62" spans="1:3" x14ac:dyDescent="0.35">
      <c r="A62" s="5" t="s">
        <v>2413</v>
      </c>
      <c r="B62" s="5" t="s">
        <v>2414</v>
      </c>
      <c r="C62" s="104"/>
    </row>
    <row r="63" spans="1:3" x14ac:dyDescent="0.35">
      <c r="A63" s="5" t="s">
        <v>2415</v>
      </c>
      <c r="B63" s="5" t="s">
        <v>2416</v>
      </c>
      <c r="C63" s="104"/>
    </row>
    <row r="64" spans="1:3" x14ac:dyDescent="0.35">
      <c r="A64" s="5" t="s">
        <v>2417</v>
      </c>
      <c r="B64" s="5" t="s">
        <v>2418</v>
      </c>
      <c r="C64" s="104"/>
    </row>
    <row r="65" spans="1:3" x14ac:dyDescent="0.35">
      <c r="A65" s="5" t="s">
        <v>2419</v>
      </c>
      <c r="B65" s="5" t="s">
        <v>2419</v>
      </c>
      <c r="C65" s="104"/>
    </row>
    <row r="66" spans="1:3" x14ac:dyDescent="0.35">
      <c r="A66" s="5" t="s">
        <v>2420</v>
      </c>
      <c r="B66" s="5" t="s">
        <v>2421</v>
      </c>
      <c r="C66" s="104"/>
    </row>
    <row r="67" spans="1:3" x14ac:dyDescent="0.35">
      <c r="A67" s="5" t="s">
        <v>2422</v>
      </c>
      <c r="B67" s="5" t="s">
        <v>2423</v>
      </c>
      <c r="C67" s="104"/>
    </row>
    <row r="68" spans="1:3" x14ac:dyDescent="0.35">
      <c r="A68" s="5" t="s">
        <v>2424</v>
      </c>
      <c r="B68" s="5" t="s">
        <v>2425</v>
      </c>
      <c r="C68" s="104"/>
    </row>
    <row r="69" spans="1:3" x14ac:dyDescent="0.35">
      <c r="A69" s="5" t="s">
        <v>2426</v>
      </c>
      <c r="B69" s="5" t="s">
        <v>2427</v>
      </c>
      <c r="C69" s="104"/>
    </row>
    <row r="70" spans="1:3" x14ac:dyDescent="0.35">
      <c r="A70" s="5" t="s">
        <v>2428</v>
      </c>
      <c r="B70" s="5" t="s">
        <v>2429</v>
      </c>
      <c r="C70" s="104"/>
    </row>
    <row r="71" spans="1:3" x14ac:dyDescent="0.35">
      <c r="A71" s="5" t="s">
        <v>2430</v>
      </c>
      <c r="B71" s="5" t="s">
        <v>2431</v>
      </c>
      <c r="C71" s="104"/>
    </row>
    <row r="72" spans="1:3" x14ac:dyDescent="0.35">
      <c r="A72" s="5" t="s">
        <v>2432</v>
      </c>
      <c r="B72" s="5" t="s">
        <v>2433</v>
      </c>
      <c r="C72" s="104"/>
    </row>
    <row r="73" spans="1:3" x14ac:dyDescent="0.35">
      <c r="A73" s="5" t="s">
        <v>2434</v>
      </c>
      <c r="B73" s="5" t="s">
        <v>2435</v>
      </c>
      <c r="C73" s="104"/>
    </row>
    <row r="74" spans="1:3" x14ac:dyDescent="0.35">
      <c r="A74" s="5" t="s">
        <v>2436</v>
      </c>
      <c r="B74" s="5" t="s">
        <v>2437</v>
      </c>
      <c r="C74" s="104"/>
    </row>
    <row r="75" spans="1:3" x14ac:dyDescent="0.35">
      <c r="A75" s="5" t="s">
        <v>2438</v>
      </c>
      <c r="B75" s="5" t="s">
        <v>2439</v>
      </c>
      <c r="C75" s="104"/>
    </row>
    <row r="76" spans="1:3" x14ac:dyDescent="0.35">
      <c r="A76" s="5" t="s">
        <v>2440</v>
      </c>
      <c r="B76" s="5" t="s">
        <v>2441</v>
      </c>
      <c r="C76" s="104"/>
    </row>
    <row r="77" spans="1:3" x14ac:dyDescent="0.35">
      <c r="A77" s="5" t="s">
        <v>2442</v>
      </c>
      <c r="B77" s="5" t="s">
        <v>2443</v>
      </c>
      <c r="C77" s="104"/>
    </row>
    <row r="78" spans="1:3" x14ac:dyDescent="0.35">
      <c r="A78" s="5" t="s">
        <v>2444</v>
      </c>
      <c r="B78" s="5" t="s">
        <v>2445</v>
      </c>
      <c r="C78" s="104"/>
    </row>
    <row r="79" spans="1:3" x14ac:dyDescent="0.35">
      <c r="A79" s="5" t="s">
        <v>2446</v>
      </c>
      <c r="B79" s="5" t="s">
        <v>2447</v>
      </c>
      <c r="C79" s="104"/>
    </row>
    <row r="80" spans="1:3" x14ac:dyDescent="0.35">
      <c r="A80" s="5" t="s">
        <v>2448</v>
      </c>
      <c r="B80" s="5" t="s">
        <v>2449</v>
      </c>
      <c r="C80" s="104"/>
    </row>
    <row r="81" spans="1:3" x14ac:dyDescent="0.35">
      <c r="A81" s="5" t="s">
        <v>2450</v>
      </c>
      <c r="B81" s="5" t="s">
        <v>2451</v>
      </c>
      <c r="C81" s="104"/>
    </row>
    <row r="82" spans="1:3" x14ac:dyDescent="0.35">
      <c r="A82" s="5" t="s">
        <v>2452</v>
      </c>
      <c r="B82" s="5" t="s">
        <v>2452</v>
      </c>
      <c r="C82" s="104"/>
    </row>
    <row r="83" spans="1:3" x14ac:dyDescent="0.35">
      <c r="A83" s="5" t="s">
        <v>2453</v>
      </c>
      <c r="B83" s="5" t="s">
        <v>2454</v>
      </c>
      <c r="C83" s="104"/>
    </row>
    <row r="84" spans="1:3" x14ac:dyDescent="0.35">
      <c r="A84" s="5" t="s">
        <v>2455</v>
      </c>
      <c r="B84" s="5" t="s">
        <v>2456</v>
      </c>
      <c r="C84" s="104"/>
    </row>
    <row r="85" spans="1:3" x14ac:dyDescent="0.35">
      <c r="A85" s="5" t="s">
        <v>2457</v>
      </c>
      <c r="B85" s="5" t="s">
        <v>2458</v>
      </c>
      <c r="C85" s="104"/>
    </row>
    <row r="86" spans="1:3" x14ac:dyDescent="0.35">
      <c r="A86" s="5" t="s">
        <v>2459</v>
      </c>
      <c r="B86" s="5" t="s">
        <v>2460</v>
      </c>
      <c r="C86" s="104"/>
    </row>
    <row r="87" spans="1:3" x14ac:dyDescent="0.35">
      <c r="A87" s="5" t="s">
        <v>2461</v>
      </c>
      <c r="B87" s="5" t="s">
        <v>2462</v>
      </c>
      <c r="C87" s="104"/>
    </row>
    <row r="88" spans="1:3" x14ac:dyDescent="0.35">
      <c r="A88" s="5" t="s">
        <v>2463</v>
      </c>
      <c r="B88" s="5" t="s">
        <v>2463</v>
      </c>
      <c r="C88" s="104"/>
    </row>
    <row r="89" spans="1:3" x14ac:dyDescent="0.35">
      <c r="A89" s="5" t="s">
        <v>2464</v>
      </c>
      <c r="B89" s="5" t="s">
        <v>2465</v>
      </c>
      <c r="C89" s="104"/>
    </row>
    <row r="90" spans="1:3" x14ac:dyDescent="0.35">
      <c r="A90" s="5" t="s">
        <v>2466</v>
      </c>
      <c r="B90" s="5" t="s">
        <v>2467</v>
      </c>
      <c r="C90" s="104"/>
    </row>
    <row r="91" spans="1:3" x14ac:dyDescent="0.35">
      <c r="A91" s="5" t="s">
        <v>2468</v>
      </c>
      <c r="B91" s="5" t="s">
        <v>2469</v>
      </c>
      <c r="C91" s="104"/>
    </row>
    <row r="92" spans="1:3" x14ac:dyDescent="0.35">
      <c r="A92" s="5" t="s">
        <v>2470</v>
      </c>
      <c r="B92" s="5" t="s">
        <v>2471</v>
      </c>
      <c r="C92" s="104"/>
    </row>
    <row r="93" spans="1:3" x14ac:dyDescent="0.35">
      <c r="A93" s="5" t="s">
        <v>2472</v>
      </c>
      <c r="B93" s="5" t="s">
        <v>2473</v>
      </c>
      <c r="C93" s="104"/>
    </row>
    <row r="94" spans="1:3" x14ac:dyDescent="0.35">
      <c r="A94" s="5" t="s">
        <v>2474</v>
      </c>
      <c r="B94" s="5" t="s">
        <v>2475</v>
      </c>
      <c r="C94" s="104"/>
    </row>
    <row r="95" spans="1:3" x14ac:dyDescent="0.35">
      <c r="A95" s="5" t="s">
        <v>2476</v>
      </c>
      <c r="B95" s="5" t="s">
        <v>2477</v>
      </c>
      <c r="C95" s="104"/>
    </row>
    <row r="96" spans="1:3" x14ac:dyDescent="0.35">
      <c r="A96" s="5" t="s">
        <v>2478</v>
      </c>
      <c r="B96" s="5" t="s">
        <v>2479</v>
      </c>
      <c r="C96" s="104"/>
    </row>
    <row r="97" spans="1:3" x14ac:dyDescent="0.35">
      <c r="A97" s="5" t="s">
        <v>2480</v>
      </c>
      <c r="B97" s="5" t="s">
        <v>2481</v>
      </c>
      <c r="C97" s="104"/>
    </row>
    <row r="98" spans="1:3" x14ac:dyDescent="0.35">
      <c r="A98" s="5" t="s">
        <v>2482</v>
      </c>
      <c r="B98" s="5" t="s">
        <v>2483</v>
      </c>
      <c r="C98" s="104"/>
    </row>
    <row r="99" spans="1:3" x14ac:dyDescent="0.35">
      <c r="A99" s="5" t="s">
        <v>2484</v>
      </c>
      <c r="B99" s="5" t="s">
        <v>2485</v>
      </c>
      <c r="C99" s="104"/>
    </row>
    <row r="100" spans="1:3" x14ac:dyDescent="0.35">
      <c r="A100" s="5" t="s">
        <v>2486</v>
      </c>
      <c r="B100" s="5" t="s">
        <v>2487</v>
      </c>
      <c r="C100" s="104"/>
    </row>
    <row r="101" spans="1:3" x14ac:dyDescent="0.35">
      <c r="A101" s="5" t="s">
        <v>2488</v>
      </c>
      <c r="B101" s="5" t="s">
        <v>2489</v>
      </c>
      <c r="C101" s="104"/>
    </row>
    <row r="102" spans="1:3" x14ac:dyDescent="0.35">
      <c r="A102" s="5" t="s">
        <v>2490</v>
      </c>
      <c r="B102" s="5" t="s">
        <v>2491</v>
      </c>
      <c r="C102" s="104"/>
    </row>
    <row r="103" spans="1:3" x14ac:dyDescent="0.35">
      <c r="A103" s="5" t="s">
        <v>2492</v>
      </c>
      <c r="B103" s="5" t="s">
        <v>2493</v>
      </c>
      <c r="C103" s="104"/>
    </row>
    <row r="104" spans="1:3" x14ac:dyDescent="0.35">
      <c r="A104" s="5" t="s">
        <v>2494</v>
      </c>
      <c r="B104" s="5" t="s">
        <v>2495</v>
      </c>
      <c r="C104" s="104"/>
    </row>
    <row r="105" spans="1:3" x14ac:dyDescent="0.35">
      <c r="A105" s="5" t="s">
        <v>2496</v>
      </c>
      <c r="B105" s="5" t="s">
        <v>2497</v>
      </c>
      <c r="C105" s="104"/>
    </row>
    <row r="106" spans="1:3" x14ac:dyDescent="0.35">
      <c r="A106" s="5" t="s">
        <v>2498</v>
      </c>
      <c r="B106" s="5" t="s">
        <v>2499</v>
      </c>
      <c r="C106" s="104"/>
    </row>
    <row r="107" spans="1:3" x14ac:dyDescent="0.35">
      <c r="A107" s="5" t="s">
        <v>2500</v>
      </c>
      <c r="B107" s="5" t="s">
        <v>2501</v>
      </c>
      <c r="C107" s="104"/>
    </row>
    <row r="108" spans="1:3" x14ac:dyDescent="0.35">
      <c r="A108" s="5" t="s">
        <v>2502</v>
      </c>
      <c r="B108" s="5" t="s">
        <v>2503</v>
      </c>
      <c r="C108" s="104"/>
    </row>
    <row r="109" spans="1:3" x14ac:dyDescent="0.35">
      <c r="A109" s="5" t="s">
        <v>2504</v>
      </c>
      <c r="B109" s="5" t="s">
        <v>2505</v>
      </c>
      <c r="C109" s="104"/>
    </row>
    <row r="110" spans="1:3" x14ac:dyDescent="0.35">
      <c r="A110" s="5" t="s">
        <v>2506</v>
      </c>
      <c r="B110" s="5" t="s">
        <v>2507</v>
      </c>
      <c r="C110" s="104"/>
    </row>
    <row r="111" spans="1:3" x14ac:dyDescent="0.35">
      <c r="A111" s="5" t="s">
        <v>2508</v>
      </c>
      <c r="B111" s="5" t="s">
        <v>2509</v>
      </c>
      <c r="C111" s="104"/>
    </row>
    <row r="112" spans="1:3" x14ac:dyDescent="0.35">
      <c r="A112" s="5" t="s">
        <v>2510</v>
      </c>
      <c r="B112" s="5" t="s">
        <v>2511</v>
      </c>
      <c r="C112" s="104"/>
    </row>
    <row r="113" spans="1:3" x14ac:dyDescent="0.35">
      <c r="A113" s="5" t="s">
        <v>2512</v>
      </c>
      <c r="B113" s="5" t="s">
        <v>2513</v>
      </c>
      <c r="C113" s="104"/>
    </row>
    <row r="114" spans="1:3" x14ac:dyDescent="0.35">
      <c r="A114" s="5" t="s">
        <v>2514</v>
      </c>
      <c r="B114" s="5" t="s">
        <v>2515</v>
      </c>
      <c r="C114" s="104"/>
    </row>
    <row r="115" spans="1:3" x14ac:dyDescent="0.35">
      <c r="A115" s="5" t="s">
        <v>2516</v>
      </c>
      <c r="B115" s="5" t="s">
        <v>2517</v>
      </c>
      <c r="C115" s="104"/>
    </row>
    <row r="116" spans="1:3" x14ac:dyDescent="0.35">
      <c r="A116" s="5" t="s">
        <v>2518</v>
      </c>
      <c r="B116" s="5" t="s">
        <v>2519</v>
      </c>
      <c r="C116" s="104"/>
    </row>
    <row r="117" spans="1:3" x14ac:dyDescent="0.35">
      <c r="A117" s="5" t="s">
        <v>2520</v>
      </c>
      <c r="B117" s="5" t="s">
        <v>2521</v>
      </c>
      <c r="C117" s="104"/>
    </row>
    <row r="118" spans="1:3" x14ac:dyDescent="0.35">
      <c r="A118" s="5" t="s">
        <v>2522</v>
      </c>
      <c r="B118" s="5" t="s">
        <v>2523</v>
      </c>
      <c r="C118" s="104"/>
    </row>
    <row r="119" spans="1:3" x14ac:dyDescent="0.35">
      <c r="A119" s="5" t="s">
        <v>2524</v>
      </c>
      <c r="B119" s="5" t="s">
        <v>2524</v>
      </c>
      <c r="C119" s="104"/>
    </row>
    <row r="120" spans="1:3" x14ac:dyDescent="0.35">
      <c r="A120" s="5" t="s">
        <v>2525</v>
      </c>
      <c r="B120" s="5" t="s">
        <v>2526</v>
      </c>
      <c r="C120" s="104"/>
    </row>
    <row r="121" spans="1:3" x14ac:dyDescent="0.35">
      <c r="A121" s="5" t="s">
        <v>2527</v>
      </c>
      <c r="B121" s="5" t="s">
        <v>2528</v>
      </c>
      <c r="C121" s="104"/>
    </row>
    <row r="122" spans="1:3" x14ac:dyDescent="0.35">
      <c r="A122" s="5" t="s">
        <v>2529</v>
      </c>
      <c r="B122" s="5" t="s">
        <v>2530</v>
      </c>
      <c r="C122" s="104"/>
    </row>
    <row r="123" spans="1:3" x14ac:dyDescent="0.35">
      <c r="A123" s="5" t="s">
        <v>2531</v>
      </c>
      <c r="B123" s="5" t="s">
        <v>2531</v>
      </c>
      <c r="C123" s="104"/>
    </row>
    <row r="124" spans="1:3" x14ac:dyDescent="0.35">
      <c r="A124" s="5" t="s">
        <v>2532</v>
      </c>
      <c r="B124" s="5" t="s">
        <v>2532</v>
      </c>
      <c r="C124" s="104"/>
    </row>
    <row r="125" spans="1:3" x14ac:dyDescent="0.35">
      <c r="A125" s="5" t="s">
        <v>2533</v>
      </c>
      <c r="B125" s="5" t="s">
        <v>2534</v>
      </c>
      <c r="C125" s="104"/>
    </row>
    <row r="126" spans="1:3" x14ac:dyDescent="0.35">
      <c r="A126" s="5" t="s">
        <v>2535</v>
      </c>
      <c r="B126" s="5" t="s">
        <v>2536</v>
      </c>
      <c r="C126" s="104"/>
    </row>
    <row r="127" spans="1:3" x14ac:dyDescent="0.35">
      <c r="A127" s="5" t="s">
        <v>2537</v>
      </c>
      <c r="B127" s="5" t="s">
        <v>2538</v>
      </c>
      <c r="C127" s="104"/>
    </row>
    <row r="128" spans="1:3" x14ac:dyDescent="0.35">
      <c r="A128" s="5" t="s">
        <v>2539</v>
      </c>
      <c r="B128" s="5" t="s">
        <v>2540</v>
      </c>
      <c r="C128" s="104"/>
    </row>
    <row r="129" spans="1:3" x14ac:dyDescent="0.35">
      <c r="A129" s="5" t="s">
        <v>2541</v>
      </c>
      <c r="B129" s="5" t="s">
        <v>2542</v>
      </c>
      <c r="C129" s="104"/>
    </row>
    <row r="130" spans="1:3" x14ac:dyDescent="0.35">
      <c r="A130" s="5" t="s">
        <v>2543</v>
      </c>
      <c r="B130" s="5" t="s">
        <v>2544</v>
      </c>
      <c r="C130" s="104"/>
    </row>
    <row r="131" spans="1:3" x14ac:dyDescent="0.35">
      <c r="A131" s="5" t="s">
        <v>2545</v>
      </c>
      <c r="B131" s="5" t="s">
        <v>2546</v>
      </c>
      <c r="C131" s="104"/>
    </row>
    <row r="132" spans="1:3" x14ac:dyDescent="0.35">
      <c r="A132" s="5" t="s">
        <v>2547</v>
      </c>
      <c r="B132" s="5" t="s">
        <v>2548</v>
      </c>
      <c r="C132" s="104"/>
    </row>
    <row r="133" spans="1:3" x14ac:dyDescent="0.35">
      <c r="A133" s="5" t="s">
        <v>2549</v>
      </c>
      <c r="B133" s="5" t="s">
        <v>2550</v>
      </c>
      <c r="C133" s="104"/>
    </row>
    <row r="134" spans="1:3" x14ac:dyDescent="0.35">
      <c r="A134" s="5" t="s">
        <v>2551</v>
      </c>
      <c r="B134" s="5" t="s">
        <v>2552</v>
      </c>
      <c r="C134" s="104"/>
    </row>
    <row r="135" spans="1:3" x14ac:dyDescent="0.35">
      <c r="A135" s="5" t="s">
        <v>2553</v>
      </c>
      <c r="B135" s="5" t="s">
        <v>2554</v>
      </c>
      <c r="C135" s="104"/>
    </row>
    <row r="136" spans="1:3" x14ac:dyDescent="0.35">
      <c r="A136" s="5" t="s">
        <v>2555</v>
      </c>
      <c r="B136" s="5" t="s">
        <v>2556</v>
      </c>
      <c r="C136" s="104"/>
    </row>
    <row r="137" spans="1:3" x14ac:dyDescent="0.35">
      <c r="A137" s="5" t="s">
        <v>2557</v>
      </c>
      <c r="B137" s="5" t="s">
        <v>2558</v>
      </c>
      <c r="C137" s="104"/>
    </row>
    <row r="138" spans="1:3" x14ac:dyDescent="0.35">
      <c r="A138" s="5" t="s">
        <v>2559</v>
      </c>
      <c r="B138" s="5" t="s">
        <v>2560</v>
      </c>
      <c r="C138" s="104"/>
    </row>
    <row r="139" spans="1:3" x14ac:dyDescent="0.35">
      <c r="A139" s="5" t="s">
        <v>2561</v>
      </c>
      <c r="B139" s="5" t="s">
        <v>2562</v>
      </c>
      <c r="C139" s="104"/>
    </row>
    <row r="140" spans="1:3" x14ac:dyDescent="0.35">
      <c r="A140" s="5" t="s">
        <v>2563</v>
      </c>
      <c r="B140" s="5" t="s">
        <v>2564</v>
      </c>
      <c r="C140" s="104"/>
    </row>
    <row r="141" spans="1:3" x14ac:dyDescent="0.35">
      <c r="A141" s="5" t="s">
        <v>2565</v>
      </c>
      <c r="B141" s="5" t="s">
        <v>2566</v>
      </c>
      <c r="C141" s="104"/>
    </row>
    <row r="142" spans="1:3" x14ac:dyDescent="0.35">
      <c r="A142" s="5" t="s">
        <v>2567</v>
      </c>
      <c r="B142" s="5" t="s">
        <v>2568</v>
      </c>
      <c r="C142" s="104"/>
    </row>
    <row r="143" spans="1:3" x14ac:dyDescent="0.35">
      <c r="A143" s="5" t="s">
        <v>2569</v>
      </c>
      <c r="B143" s="5" t="s">
        <v>2570</v>
      </c>
      <c r="C143" s="104"/>
    </row>
    <row r="144" spans="1:3" x14ac:dyDescent="0.35">
      <c r="A144" s="5" t="s">
        <v>2571</v>
      </c>
      <c r="B144" s="5" t="s">
        <v>2572</v>
      </c>
      <c r="C144" s="104"/>
    </row>
    <row r="145" spans="1:3" x14ac:dyDescent="0.35">
      <c r="A145" s="5" t="s">
        <v>2573</v>
      </c>
      <c r="B145" s="5" t="s">
        <v>2574</v>
      </c>
      <c r="C145" s="104"/>
    </row>
    <row r="146" spans="1:3" x14ac:dyDescent="0.35">
      <c r="A146" s="5" t="s">
        <v>2575</v>
      </c>
      <c r="B146" s="5" t="s">
        <v>2576</v>
      </c>
      <c r="C146" s="104"/>
    </row>
    <row r="147" spans="1:3" x14ac:dyDescent="0.35">
      <c r="A147" s="5" t="s">
        <v>2577</v>
      </c>
      <c r="B147" s="5" t="s">
        <v>2578</v>
      </c>
      <c r="C147" s="104"/>
    </row>
    <row r="148" spans="1:3" x14ac:dyDescent="0.35">
      <c r="A148" s="5" t="s">
        <v>2579</v>
      </c>
      <c r="B148" s="5" t="s">
        <v>2580</v>
      </c>
      <c r="C148" s="104"/>
    </row>
    <row r="149" spans="1:3" x14ac:dyDescent="0.35">
      <c r="A149" s="5" t="s">
        <v>2581</v>
      </c>
      <c r="B149" s="5" t="s">
        <v>2582</v>
      </c>
      <c r="C149" s="104"/>
    </row>
    <row r="150" spans="1:3" x14ac:dyDescent="0.35">
      <c r="A150" s="5" t="s">
        <v>2583</v>
      </c>
      <c r="B150" s="5" t="s">
        <v>2584</v>
      </c>
      <c r="C150" s="104"/>
    </row>
    <row r="151" spans="1:3" x14ac:dyDescent="0.35">
      <c r="A151" s="5" t="s">
        <v>2585</v>
      </c>
      <c r="B151" s="5" t="s">
        <v>2586</v>
      </c>
      <c r="C151" s="104"/>
    </row>
    <row r="152" spans="1:3" x14ac:dyDescent="0.35">
      <c r="A152" s="5" t="s">
        <v>2587</v>
      </c>
      <c r="B152" s="5" t="s">
        <v>2588</v>
      </c>
      <c r="C152" s="104"/>
    </row>
    <row r="153" spans="1:3" x14ac:dyDescent="0.35">
      <c r="A153" s="5" t="s">
        <v>2589</v>
      </c>
      <c r="B153" s="5" t="s">
        <v>2590</v>
      </c>
      <c r="C153" s="104"/>
    </row>
    <row r="154" spans="1:3" x14ac:dyDescent="0.35">
      <c r="A154" s="5" t="s">
        <v>2591</v>
      </c>
      <c r="B154" s="5" t="s">
        <v>2592</v>
      </c>
      <c r="C154" s="104"/>
    </row>
    <row r="155" spans="1:3" x14ac:dyDescent="0.35">
      <c r="A155" s="5" t="s">
        <v>2593</v>
      </c>
      <c r="B155" s="5" t="s">
        <v>2594</v>
      </c>
      <c r="C155" s="104"/>
    </row>
    <row r="156" spans="1:3" x14ac:dyDescent="0.35">
      <c r="A156" s="5" t="s">
        <v>2595</v>
      </c>
      <c r="B156" s="5" t="s">
        <v>2596</v>
      </c>
      <c r="C156" s="104"/>
    </row>
    <row r="157" spans="1:3" x14ac:dyDescent="0.35">
      <c r="A157" s="5" t="s">
        <v>2597</v>
      </c>
      <c r="B157" s="5" t="s">
        <v>2598</v>
      </c>
      <c r="C157" s="104"/>
    </row>
    <row r="158" spans="1:3" x14ac:dyDescent="0.35">
      <c r="A158" s="5" t="s">
        <v>2599</v>
      </c>
      <c r="B158" s="5" t="s">
        <v>2600</v>
      </c>
      <c r="C158" s="104"/>
    </row>
    <row r="159" spans="1:3" x14ac:dyDescent="0.35">
      <c r="A159" s="5" t="s">
        <v>2601</v>
      </c>
      <c r="B159" s="5" t="s">
        <v>2602</v>
      </c>
      <c r="C159" s="104"/>
    </row>
    <row r="160" spans="1:3" x14ac:dyDescent="0.35">
      <c r="A160" s="5" t="s">
        <v>2603</v>
      </c>
      <c r="B160" s="5" t="s">
        <v>2604</v>
      </c>
      <c r="C160" s="104"/>
    </row>
    <row r="161" spans="1:3" x14ac:dyDescent="0.35">
      <c r="A161" s="5" t="s">
        <v>2605</v>
      </c>
      <c r="B161" s="5" t="s">
        <v>2606</v>
      </c>
      <c r="C161" s="104"/>
    </row>
    <row r="162" spans="1:3" x14ac:dyDescent="0.35">
      <c r="A162" s="5" t="s">
        <v>2607</v>
      </c>
      <c r="B162" s="5" t="s">
        <v>2608</v>
      </c>
      <c r="C162" s="104"/>
    </row>
    <row r="163" spans="1:3" x14ac:dyDescent="0.35">
      <c r="A163" s="5" t="s">
        <v>2609</v>
      </c>
      <c r="B163" s="5" t="s">
        <v>2610</v>
      </c>
      <c r="C163" s="104"/>
    </row>
    <row r="164" spans="1:3" x14ac:dyDescent="0.35">
      <c r="A164" s="5" t="s">
        <v>2611</v>
      </c>
      <c r="B164" s="5" t="s">
        <v>2612</v>
      </c>
      <c r="C164" s="104"/>
    </row>
    <row r="165" spans="1:3" x14ac:dyDescent="0.35">
      <c r="A165" s="5" t="s">
        <v>2613</v>
      </c>
      <c r="B165" s="5" t="s">
        <v>2614</v>
      </c>
      <c r="C165" s="104"/>
    </row>
    <row r="166" spans="1:3" x14ac:dyDescent="0.35">
      <c r="A166" s="5" t="s">
        <v>2615</v>
      </c>
      <c r="B166" s="5" t="s">
        <v>2616</v>
      </c>
      <c r="C166" s="104"/>
    </row>
    <row r="167" spans="1:3" x14ac:dyDescent="0.35">
      <c r="A167" s="5" t="s">
        <v>2617</v>
      </c>
      <c r="B167" s="5" t="s">
        <v>2618</v>
      </c>
      <c r="C167" s="104"/>
    </row>
    <row r="168" spans="1:3" x14ac:dyDescent="0.35">
      <c r="A168" s="5" t="s">
        <v>2619</v>
      </c>
      <c r="B168" s="5" t="s">
        <v>2620</v>
      </c>
      <c r="C168" s="104"/>
    </row>
    <row r="169" spans="1:3" x14ac:dyDescent="0.35">
      <c r="A169" s="5" t="s">
        <v>2621</v>
      </c>
      <c r="B169" s="5" t="s">
        <v>2622</v>
      </c>
      <c r="C169" s="104"/>
    </row>
    <row r="170" spans="1:3" x14ac:dyDescent="0.35">
      <c r="A170" s="5" t="s">
        <v>2623</v>
      </c>
      <c r="B170" s="5" t="s">
        <v>2623</v>
      </c>
      <c r="C170" s="104"/>
    </row>
    <row r="171" spans="1:3" x14ac:dyDescent="0.35">
      <c r="A171" s="5" t="s">
        <v>2624</v>
      </c>
      <c r="B171" s="5" t="s">
        <v>2625</v>
      </c>
      <c r="C171" s="104"/>
    </row>
    <row r="172" spans="1:3" x14ac:dyDescent="0.35">
      <c r="A172" s="5" t="s">
        <v>2626</v>
      </c>
      <c r="B172" s="5" t="s">
        <v>2627</v>
      </c>
      <c r="C172" s="104"/>
    </row>
    <row r="173" spans="1:3" x14ac:dyDescent="0.35">
      <c r="A173" s="5" t="s">
        <v>2628</v>
      </c>
      <c r="B173" s="5" t="s">
        <v>2629</v>
      </c>
      <c r="C173" s="104"/>
    </row>
    <row r="174" spans="1:3" x14ac:dyDescent="0.35">
      <c r="A174" s="5" t="s">
        <v>2630</v>
      </c>
      <c r="B174" s="5" t="s">
        <v>2631</v>
      </c>
      <c r="C174" s="104"/>
    </row>
    <row r="175" spans="1:3" x14ac:dyDescent="0.35">
      <c r="A175" s="5" t="s">
        <v>2632</v>
      </c>
      <c r="B175" s="5" t="s">
        <v>2633</v>
      </c>
      <c r="C175" s="104"/>
    </row>
    <row r="176" spans="1:3" x14ac:dyDescent="0.35">
      <c r="A176" s="5" t="s">
        <v>2634</v>
      </c>
      <c r="B176" s="5" t="s">
        <v>2635</v>
      </c>
      <c r="C176" s="104"/>
    </row>
    <row r="177" spans="1:3" x14ac:dyDescent="0.35">
      <c r="A177" s="5" t="s">
        <v>2636</v>
      </c>
      <c r="B177" s="5" t="s">
        <v>2637</v>
      </c>
      <c r="C177" s="104"/>
    </row>
    <row r="178" spans="1:3" x14ac:dyDescent="0.35">
      <c r="A178" s="5" t="s">
        <v>2638</v>
      </c>
      <c r="B178" s="5" t="s">
        <v>2638</v>
      </c>
      <c r="C178" s="104"/>
    </row>
    <row r="179" spans="1:3" x14ac:dyDescent="0.35">
      <c r="A179" s="5" t="s">
        <v>2639</v>
      </c>
      <c r="B179" s="5" t="s">
        <v>2640</v>
      </c>
      <c r="C179" s="104"/>
    </row>
    <row r="180" spans="1:3" x14ac:dyDescent="0.35">
      <c r="A180" s="5" t="s">
        <v>2641</v>
      </c>
      <c r="B180" s="5" t="s">
        <v>2641</v>
      </c>
      <c r="C180" s="104"/>
    </row>
    <row r="181" spans="1:3" x14ac:dyDescent="0.35">
      <c r="A181" s="5" t="s">
        <v>2642</v>
      </c>
      <c r="B181" s="5" t="s">
        <v>2643</v>
      </c>
      <c r="C181" s="104"/>
    </row>
    <row r="182" spans="1:3" x14ac:dyDescent="0.35">
      <c r="A182" s="5" t="s">
        <v>2644</v>
      </c>
      <c r="B182" s="5" t="s">
        <v>2645</v>
      </c>
      <c r="C182" s="104"/>
    </row>
    <row r="183" spans="1:3" x14ac:dyDescent="0.35">
      <c r="A183" s="5" t="s">
        <v>2646</v>
      </c>
      <c r="B183" s="5" t="s">
        <v>2647</v>
      </c>
      <c r="C183" s="104"/>
    </row>
    <row r="184" spans="1:3" x14ac:dyDescent="0.35">
      <c r="A184" s="5" t="s">
        <v>2648</v>
      </c>
      <c r="B184" s="5" t="s">
        <v>2649</v>
      </c>
      <c r="C184" s="104"/>
    </row>
    <row r="185" spans="1:3" x14ac:dyDescent="0.35">
      <c r="A185" s="5" t="s">
        <v>2650</v>
      </c>
      <c r="B185" s="5" t="s">
        <v>2651</v>
      </c>
      <c r="C185" s="104"/>
    </row>
    <row r="186" spans="1:3" x14ac:dyDescent="0.35">
      <c r="A186" s="5" t="s">
        <v>2652</v>
      </c>
      <c r="B186" s="5" t="s">
        <v>2653</v>
      </c>
      <c r="C186" s="104"/>
    </row>
    <row r="187" spans="1:3" x14ac:dyDescent="0.35">
      <c r="A187" s="5" t="s">
        <v>2654</v>
      </c>
      <c r="B187" s="5" t="s">
        <v>2655</v>
      </c>
      <c r="C187" s="104"/>
    </row>
    <row r="188" spans="1:3" x14ac:dyDescent="0.35">
      <c r="A188" s="5" t="s">
        <v>2656</v>
      </c>
      <c r="B188" s="5" t="s">
        <v>2657</v>
      </c>
      <c r="C188" s="104"/>
    </row>
    <row r="189" spans="1:3" x14ac:dyDescent="0.35">
      <c r="A189" s="5" t="s">
        <v>2658</v>
      </c>
      <c r="B189" s="5" t="s">
        <v>2659</v>
      </c>
      <c r="C189" s="104"/>
    </row>
    <row r="190" spans="1:3" x14ac:dyDescent="0.35">
      <c r="A190" s="5" t="s">
        <v>2660</v>
      </c>
      <c r="B190" s="5" t="s">
        <v>2661</v>
      </c>
      <c r="C190" s="104"/>
    </row>
    <row r="191" spans="1:3" x14ac:dyDescent="0.35">
      <c r="A191" s="5" t="s">
        <v>2662</v>
      </c>
      <c r="B191" s="5" t="s">
        <v>2663</v>
      </c>
      <c r="C191" s="104"/>
    </row>
    <row r="192" spans="1:3" x14ac:dyDescent="0.35">
      <c r="A192" s="5" t="s">
        <v>2664</v>
      </c>
      <c r="B192" s="5" t="s">
        <v>2665</v>
      </c>
      <c r="C192" s="104"/>
    </row>
    <row r="193" spans="1:3" x14ac:dyDescent="0.35">
      <c r="A193" s="5" t="s">
        <v>2666</v>
      </c>
      <c r="B193" s="5" t="s">
        <v>2667</v>
      </c>
      <c r="C193" s="104"/>
    </row>
    <row r="194" spans="1:3" x14ac:dyDescent="0.35">
      <c r="A194" s="5" t="s">
        <v>2668</v>
      </c>
      <c r="B194" s="5" t="s">
        <v>2669</v>
      </c>
      <c r="C194" s="104"/>
    </row>
    <row r="195" spans="1:3" x14ac:dyDescent="0.35">
      <c r="A195" s="5" t="s">
        <v>2670</v>
      </c>
      <c r="B195" s="5" t="s">
        <v>2671</v>
      </c>
      <c r="C195" s="104"/>
    </row>
    <row r="196" spans="1:3" x14ac:dyDescent="0.35">
      <c r="A196" s="5" t="s">
        <v>2672</v>
      </c>
      <c r="B196" s="5" t="s">
        <v>2673</v>
      </c>
      <c r="C196" s="104"/>
    </row>
    <row r="197" spans="1:3" x14ac:dyDescent="0.35">
      <c r="A197" s="5" t="s">
        <v>2674</v>
      </c>
      <c r="B197" s="5" t="s">
        <v>2675</v>
      </c>
      <c r="C197" s="104"/>
    </row>
    <row r="198" spans="1:3" x14ac:dyDescent="0.35">
      <c r="A198" s="5" t="s">
        <v>2676</v>
      </c>
      <c r="B198" s="5" t="s">
        <v>2677</v>
      </c>
      <c r="C198" s="104"/>
    </row>
    <row r="199" spans="1:3" x14ac:dyDescent="0.35">
      <c r="A199" s="5" t="s">
        <v>2678</v>
      </c>
      <c r="B199" s="5" t="s">
        <v>2679</v>
      </c>
      <c r="C199" s="104"/>
    </row>
    <row r="200" spans="1:3" x14ac:dyDescent="0.35">
      <c r="A200" s="5" t="s">
        <v>2680</v>
      </c>
      <c r="B200" s="5" t="s">
        <v>2681</v>
      </c>
      <c r="C200" s="104"/>
    </row>
    <row r="201" spans="1:3" x14ac:dyDescent="0.35">
      <c r="A201" s="5" t="s">
        <v>2682</v>
      </c>
      <c r="B201" s="5" t="s">
        <v>2683</v>
      </c>
      <c r="C201" s="104"/>
    </row>
    <row r="202" spans="1:3" x14ac:dyDescent="0.35">
      <c r="A202" s="5" t="s">
        <v>2684</v>
      </c>
      <c r="B202" s="5" t="s">
        <v>2685</v>
      </c>
      <c r="C202" s="104"/>
    </row>
    <row r="203" spans="1:3" x14ac:dyDescent="0.35">
      <c r="A203" s="5" t="s">
        <v>2686</v>
      </c>
      <c r="B203" s="5" t="s">
        <v>2687</v>
      </c>
      <c r="C203" s="104"/>
    </row>
    <row r="204" spans="1:3" x14ac:dyDescent="0.35">
      <c r="A204" s="5" t="s">
        <v>2688</v>
      </c>
      <c r="B204" s="5" t="s">
        <v>2689</v>
      </c>
      <c r="C204" s="104"/>
    </row>
    <row r="205" spans="1:3" x14ac:dyDescent="0.35">
      <c r="A205" s="5" t="s">
        <v>2690</v>
      </c>
      <c r="B205" s="5" t="s">
        <v>2691</v>
      </c>
      <c r="C205" s="104"/>
    </row>
    <row r="206" spans="1:3" x14ac:dyDescent="0.35">
      <c r="A206" s="5" t="s">
        <v>2692</v>
      </c>
      <c r="B206" s="5" t="s">
        <v>2693</v>
      </c>
      <c r="C206" s="104"/>
    </row>
    <row r="207" spans="1:3" x14ac:dyDescent="0.35">
      <c r="A207" s="5" t="s">
        <v>2694</v>
      </c>
      <c r="B207" s="5" t="s">
        <v>2695</v>
      </c>
      <c r="C207" s="104"/>
    </row>
    <row r="208" spans="1:3" x14ac:dyDescent="0.35">
      <c r="A208" s="5" t="s">
        <v>2696</v>
      </c>
      <c r="B208" s="5" t="s">
        <v>2697</v>
      </c>
      <c r="C208" s="104"/>
    </row>
    <row r="209" spans="1:3" x14ac:dyDescent="0.35">
      <c r="A209" s="5" t="s">
        <v>2698</v>
      </c>
      <c r="B209" s="5" t="s">
        <v>2699</v>
      </c>
      <c r="C209" s="104"/>
    </row>
    <row r="210" spans="1:3" x14ac:dyDescent="0.35">
      <c r="A210" s="5" t="s">
        <v>2700</v>
      </c>
      <c r="B210" s="5" t="s">
        <v>2701</v>
      </c>
      <c r="C210" s="104"/>
    </row>
    <row r="211" spans="1:3" x14ac:dyDescent="0.35">
      <c r="A211" s="5" t="s">
        <v>2702</v>
      </c>
      <c r="B211" s="5" t="s">
        <v>2703</v>
      </c>
      <c r="C211" s="104"/>
    </row>
    <row r="212" spans="1:3" x14ac:dyDescent="0.35">
      <c r="A212" s="5" t="s">
        <v>2704</v>
      </c>
      <c r="B212" s="5" t="s">
        <v>2705</v>
      </c>
      <c r="C212" s="104"/>
    </row>
    <row r="213" spans="1:3" x14ac:dyDescent="0.35">
      <c r="A213" s="5" t="s">
        <v>2706</v>
      </c>
      <c r="B213" s="5" t="s">
        <v>2707</v>
      </c>
      <c r="C213" s="104"/>
    </row>
    <row r="214" spans="1:3" x14ac:dyDescent="0.35">
      <c r="A214" s="5" t="s">
        <v>2708</v>
      </c>
      <c r="B214" s="5" t="s">
        <v>2709</v>
      </c>
      <c r="C214" s="104"/>
    </row>
    <row r="215" spans="1:3" x14ac:dyDescent="0.35">
      <c r="A215" s="5" t="s">
        <v>2710</v>
      </c>
      <c r="B215" s="5" t="s">
        <v>2710</v>
      </c>
      <c r="C215" s="104"/>
    </row>
    <row r="216" spans="1:3" x14ac:dyDescent="0.35">
      <c r="A216" s="5" t="s">
        <v>2711</v>
      </c>
      <c r="B216" s="5" t="s">
        <v>2712</v>
      </c>
      <c r="C216" s="104"/>
    </row>
    <row r="217" spans="1:3" x14ac:dyDescent="0.35">
      <c r="A217" s="5" t="s">
        <v>2713</v>
      </c>
      <c r="B217" s="5" t="s">
        <v>2714</v>
      </c>
      <c r="C217" s="104"/>
    </row>
    <row r="218" spans="1:3" x14ac:dyDescent="0.35">
      <c r="A218" s="5" t="s">
        <v>2715</v>
      </c>
      <c r="B218" s="5" t="s">
        <v>2716</v>
      </c>
      <c r="C218" s="104"/>
    </row>
    <row r="219" spans="1:3" x14ac:dyDescent="0.35">
      <c r="A219" s="5" t="s">
        <v>2717</v>
      </c>
      <c r="B219" s="5" t="s">
        <v>2718</v>
      </c>
      <c r="C219" s="104"/>
    </row>
    <row r="220" spans="1:3" x14ac:dyDescent="0.35">
      <c r="A220" s="5" t="s">
        <v>2719</v>
      </c>
      <c r="B220" s="5" t="s">
        <v>2720</v>
      </c>
      <c r="C220" s="104"/>
    </row>
    <row r="221" spans="1:3" x14ac:dyDescent="0.35">
      <c r="A221" s="5" t="s">
        <v>2721</v>
      </c>
      <c r="B221" s="5" t="s">
        <v>2722</v>
      </c>
      <c r="C221" s="104"/>
    </row>
    <row r="222" spans="1:3" x14ac:dyDescent="0.35">
      <c r="A222" s="5" t="s">
        <v>2723</v>
      </c>
      <c r="B222" s="5" t="s">
        <v>2724</v>
      </c>
      <c r="C222" s="104"/>
    </row>
    <row r="223" spans="1:3" x14ac:dyDescent="0.35">
      <c r="A223" s="5" t="s">
        <v>2725</v>
      </c>
      <c r="B223" s="5" t="s">
        <v>2726</v>
      </c>
      <c r="C223" s="104"/>
    </row>
    <row r="224" spans="1:3" x14ac:dyDescent="0.35">
      <c r="A224" s="5" t="s">
        <v>2727</v>
      </c>
      <c r="B224" s="5" t="s">
        <v>2728</v>
      </c>
      <c r="C224" s="104"/>
    </row>
    <row r="225" spans="1:3" x14ac:dyDescent="0.35">
      <c r="A225" s="5" t="s">
        <v>2729</v>
      </c>
      <c r="B225" s="5" t="s">
        <v>2730</v>
      </c>
      <c r="C225" s="104"/>
    </row>
    <row r="226" spans="1:3" x14ac:dyDescent="0.35">
      <c r="A226" s="5" t="s">
        <v>2731</v>
      </c>
      <c r="B226" s="5" t="s">
        <v>2732</v>
      </c>
      <c r="C226" s="104"/>
    </row>
    <row r="227" spans="1:3" x14ac:dyDescent="0.35">
      <c r="A227" s="5" t="s">
        <v>2733</v>
      </c>
      <c r="B227" s="5" t="s">
        <v>2734</v>
      </c>
      <c r="C227" s="104"/>
    </row>
    <row r="228" spans="1:3" x14ac:dyDescent="0.35">
      <c r="A228" s="5" t="s">
        <v>2735</v>
      </c>
      <c r="B228" s="5" t="s">
        <v>2735</v>
      </c>
      <c r="C228" s="104"/>
    </row>
    <row r="229" spans="1:3" x14ac:dyDescent="0.35">
      <c r="A229" s="5" t="s">
        <v>2736</v>
      </c>
      <c r="B229" s="5" t="s">
        <v>2736</v>
      </c>
      <c r="C229" s="104"/>
    </row>
    <row r="230" spans="1:3" x14ac:dyDescent="0.35">
      <c r="A230" s="5" t="s">
        <v>2737</v>
      </c>
      <c r="B230" s="5" t="s">
        <v>2738</v>
      </c>
      <c r="C230" s="104"/>
    </row>
    <row r="231" spans="1:3" x14ac:dyDescent="0.35">
      <c r="A231" s="5" t="s">
        <v>2739</v>
      </c>
      <c r="B231" s="5" t="s">
        <v>2740</v>
      </c>
      <c r="C231" s="104"/>
    </row>
    <row r="232" spans="1:3" x14ac:dyDescent="0.35">
      <c r="A232" s="5" t="s">
        <v>2741</v>
      </c>
      <c r="B232" s="5" t="s">
        <v>2742</v>
      </c>
      <c r="C232" s="104"/>
    </row>
    <row r="233" spans="1:3" x14ac:dyDescent="0.35">
      <c r="A233" s="5" t="s">
        <v>2743</v>
      </c>
      <c r="B233" s="5" t="s">
        <v>2744</v>
      </c>
      <c r="C233" s="104"/>
    </row>
    <row r="234" spans="1:3" x14ac:dyDescent="0.35">
      <c r="A234" s="5" t="s">
        <v>2745</v>
      </c>
      <c r="B234" s="5" t="s">
        <v>2746</v>
      </c>
      <c r="C234" s="104"/>
    </row>
    <row r="235" spans="1:3" x14ac:dyDescent="0.35">
      <c r="A235" s="5" t="s">
        <v>2747</v>
      </c>
      <c r="B235" s="5" t="s">
        <v>2748</v>
      </c>
      <c r="C235" s="104"/>
    </row>
    <row r="236" spans="1:3" x14ac:dyDescent="0.35">
      <c r="A236" s="5" t="s">
        <v>2749</v>
      </c>
      <c r="B236" s="5" t="s">
        <v>2750</v>
      </c>
      <c r="C236" s="104"/>
    </row>
    <row r="237" spans="1:3" x14ac:dyDescent="0.35">
      <c r="A237" s="5" t="s">
        <v>2751</v>
      </c>
      <c r="B237" s="5" t="s">
        <v>2752</v>
      </c>
      <c r="C237" s="104"/>
    </row>
    <row r="238" spans="1:3" x14ac:dyDescent="0.35">
      <c r="A238" s="5" t="s">
        <v>2753</v>
      </c>
      <c r="B238" s="5" t="s">
        <v>2754</v>
      </c>
      <c r="C238" s="104"/>
    </row>
    <row r="239" spans="1:3" x14ac:dyDescent="0.35">
      <c r="A239" s="5" t="s">
        <v>2755</v>
      </c>
      <c r="B239" s="5" t="s">
        <v>2756</v>
      </c>
      <c r="C239" s="104"/>
    </row>
    <row r="240" spans="1:3" x14ac:dyDescent="0.35">
      <c r="A240" s="5" t="s">
        <v>2757</v>
      </c>
      <c r="B240" s="5" t="s">
        <v>2758</v>
      </c>
      <c r="C240" s="104"/>
    </row>
    <row r="241" spans="1:3" x14ac:dyDescent="0.35">
      <c r="A241" s="5" t="s">
        <v>2759</v>
      </c>
      <c r="B241" s="5" t="s">
        <v>2760</v>
      </c>
      <c r="C241" s="104"/>
    </row>
    <row r="242" spans="1:3" x14ac:dyDescent="0.35">
      <c r="A242" s="5" t="s">
        <v>2761</v>
      </c>
      <c r="B242" s="5" t="s">
        <v>2762</v>
      </c>
      <c r="C242" s="104"/>
    </row>
    <row r="243" spans="1:3" x14ac:dyDescent="0.35">
      <c r="A243" s="5" t="s">
        <v>2763</v>
      </c>
      <c r="B243" s="5" t="s">
        <v>2764</v>
      </c>
      <c r="C243" s="104"/>
    </row>
    <row r="244" spans="1:3" x14ac:dyDescent="0.35">
      <c r="A244" s="5" t="s">
        <v>2765</v>
      </c>
      <c r="B244" s="5" t="s">
        <v>2766</v>
      </c>
      <c r="C244" s="104"/>
    </row>
    <row r="245" spans="1:3" x14ac:dyDescent="0.35">
      <c r="A245" s="5" t="s">
        <v>2767</v>
      </c>
      <c r="B245" s="5" t="s">
        <v>2768</v>
      </c>
      <c r="C245" s="104"/>
    </row>
    <row r="246" spans="1:3" x14ac:dyDescent="0.35">
      <c r="A246" s="5" t="s">
        <v>2769</v>
      </c>
      <c r="B246" s="5" t="s">
        <v>2770</v>
      </c>
      <c r="C246" s="104"/>
    </row>
    <row r="247" spans="1:3" x14ac:dyDescent="0.35">
      <c r="A247" s="5" t="s">
        <v>2771</v>
      </c>
      <c r="B247" s="5" t="s">
        <v>2772</v>
      </c>
      <c r="C247" s="104"/>
    </row>
    <row r="248" spans="1:3" x14ac:dyDescent="0.35">
      <c r="A248" s="5" t="s">
        <v>2773</v>
      </c>
      <c r="B248" s="5" t="s">
        <v>2774</v>
      </c>
      <c r="C248" s="104"/>
    </row>
    <row r="249" spans="1:3" x14ac:dyDescent="0.35">
      <c r="A249" s="5" t="s">
        <v>2775</v>
      </c>
      <c r="B249" s="5" t="s">
        <v>2776</v>
      </c>
      <c r="C249" s="104"/>
    </row>
    <row r="250" spans="1:3" x14ac:dyDescent="0.35">
      <c r="A250" s="5" t="s">
        <v>2777</v>
      </c>
      <c r="B250" s="5" t="s">
        <v>2778</v>
      </c>
      <c r="C250" s="104"/>
    </row>
    <row r="251" spans="1:3" x14ac:dyDescent="0.35">
      <c r="A251" s="5" t="s">
        <v>2779</v>
      </c>
      <c r="B251" s="5" t="s">
        <v>2780</v>
      </c>
      <c r="C251" s="104"/>
    </row>
    <row r="252" spans="1:3" x14ac:dyDescent="0.35">
      <c r="A252" s="5" t="s">
        <v>2781</v>
      </c>
      <c r="B252" s="5" t="s">
        <v>2782</v>
      </c>
      <c r="C252" s="104"/>
    </row>
    <row r="253" spans="1:3" x14ac:dyDescent="0.35">
      <c r="A253" s="5" t="s">
        <v>2783</v>
      </c>
      <c r="B253" s="5" t="s">
        <v>2784</v>
      </c>
      <c r="C253" s="104"/>
    </row>
    <row r="254" spans="1:3" x14ac:dyDescent="0.35">
      <c r="A254" s="5" t="s">
        <v>2785</v>
      </c>
      <c r="B254" s="5" t="s">
        <v>2786</v>
      </c>
      <c r="C254" s="104"/>
    </row>
    <row r="255" spans="1:3" x14ac:dyDescent="0.35">
      <c r="A255" s="5" t="s">
        <v>2787</v>
      </c>
      <c r="B255" s="5" t="s">
        <v>2788</v>
      </c>
      <c r="C255" s="104"/>
    </row>
    <row r="256" spans="1:3" x14ac:dyDescent="0.35">
      <c r="A256" s="5" t="s">
        <v>2789</v>
      </c>
      <c r="B256" s="5" t="s">
        <v>2790</v>
      </c>
      <c r="C256" s="104"/>
    </row>
    <row r="257" spans="1:3" x14ac:dyDescent="0.35">
      <c r="A257" s="5" t="s">
        <v>2791</v>
      </c>
      <c r="B257" s="5" t="s">
        <v>2792</v>
      </c>
      <c r="C257" s="104"/>
    </row>
    <row r="258" spans="1:3" x14ac:dyDescent="0.35">
      <c r="A258" s="5" t="s">
        <v>2793</v>
      </c>
      <c r="B258" s="5" t="s">
        <v>2794</v>
      </c>
      <c r="C258" s="104"/>
    </row>
    <row r="259" spans="1:3" x14ac:dyDescent="0.35">
      <c r="A259" s="5" t="s">
        <v>2795</v>
      </c>
      <c r="B259" s="5" t="s">
        <v>2796</v>
      </c>
      <c r="C259" s="104"/>
    </row>
    <row r="260" spans="1:3" x14ac:dyDescent="0.35">
      <c r="A260" s="5" t="s">
        <v>2797</v>
      </c>
      <c r="B260" s="5" t="s">
        <v>2798</v>
      </c>
      <c r="C260" s="104"/>
    </row>
    <row r="261" spans="1:3" x14ac:dyDescent="0.35">
      <c r="A261" s="5" t="s">
        <v>2799</v>
      </c>
      <c r="B261" s="5" t="s">
        <v>2800</v>
      </c>
      <c r="C261" s="104"/>
    </row>
    <row r="262" spans="1:3" x14ac:dyDescent="0.35">
      <c r="A262" s="5" t="s">
        <v>2801</v>
      </c>
      <c r="B262" s="5" t="s">
        <v>2802</v>
      </c>
      <c r="C262" s="104"/>
    </row>
    <row r="263" spans="1:3" x14ac:dyDescent="0.35">
      <c r="A263" s="5" t="s">
        <v>2803</v>
      </c>
      <c r="B263" s="5" t="s">
        <v>2804</v>
      </c>
      <c r="C263" s="104"/>
    </row>
    <row r="264" spans="1:3" x14ac:dyDescent="0.35">
      <c r="A264" s="5" t="s">
        <v>2805</v>
      </c>
      <c r="B264" s="5" t="s">
        <v>2806</v>
      </c>
      <c r="C264" s="104"/>
    </row>
    <row r="265" spans="1:3" x14ac:dyDescent="0.35">
      <c r="A265" s="5" t="s">
        <v>2807</v>
      </c>
      <c r="B265" s="5" t="s">
        <v>2808</v>
      </c>
      <c r="C265" s="104"/>
    </row>
    <row r="266" spans="1:3" x14ac:dyDescent="0.35">
      <c r="A266" s="5" t="s">
        <v>2809</v>
      </c>
      <c r="B266" s="5" t="s">
        <v>2810</v>
      </c>
      <c r="C266" s="104"/>
    </row>
    <row r="267" spans="1:3" x14ac:dyDescent="0.35">
      <c r="A267" s="5" t="s">
        <v>2811</v>
      </c>
      <c r="B267" s="5" t="s">
        <v>2812</v>
      </c>
      <c r="C267" s="104"/>
    </row>
    <row r="268" spans="1:3" x14ac:dyDescent="0.35">
      <c r="A268" s="5" t="s">
        <v>2813</v>
      </c>
      <c r="B268" s="5" t="s">
        <v>2814</v>
      </c>
      <c r="C268" s="104"/>
    </row>
    <row r="269" spans="1:3" x14ac:dyDescent="0.35">
      <c r="A269" s="5" t="s">
        <v>2815</v>
      </c>
      <c r="B269" s="5" t="s">
        <v>2816</v>
      </c>
      <c r="C269" s="104"/>
    </row>
    <row r="270" spans="1:3" x14ac:dyDescent="0.35">
      <c r="A270" s="5" t="s">
        <v>2817</v>
      </c>
      <c r="B270" s="5" t="s">
        <v>2818</v>
      </c>
      <c r="C270" s="104"/>
    </row>
    <row r="271" spans="1:3" x14ac:dyDescent="0.35">
      <c r="A271" s="5" t="s">
        <v>2819</v>
      </c>
      <c r="B271" s="5" t="s">
        <v>2820</v>
      </c>
      <c r="C271" s="104"/>
    </row>
    <row r="272" spans="1:3" x14ac:dyDescent="0.35">
      <c r="A272" s="5" t="s">
        <v>2821</v>
      </c>
      <c r="B272" s="5" t="s">
        <v>2822</v>
      </c>
      <c r="C272" s="104"/>
    </row>
    <row r="273" spans="1:3" x14ac:dyDescent="0.35">
      <c r="A273" s="5" t="s">
        <v>2823</v>
      </c>
      <c r="B273" s="5" t="s">
        <v>2824</v>
      </c>
      <c r="C273" s="104"/>
    </row>
    <row r="274" spans="1:3" x14ac:dyDescent="0.35">
      <c r="A274" s="5" t="s">
        <v>2825</v>
      </c>
      <c r="B274" s="5" t="s">
        <v>2825</v>
      </c>
      <c r="C274" s="104"/>
    </row>
    <row r="275" spans="1:3" x14ac:dyDescent="0.35">
      <c r="A275" s="5" t="s">
        <v>2826</v>
      </c>
      <c r="B275" s="5" t="s">
        <v>2826</v>
      </c>
      <c r="C275" s="104"/>
    </row>
    <row r="276" spans="1:3" x14ac:dyDescent="0.35">
      <c r="A276" s="5" t="s">
        <v>2827</v>
      </c>
      <c r="B276" s="5" t="s">
        <v>2828</v>
      </c>
      <c r="C276" s="104"/>
    </row>
    <row r="277" spans="1:3" x14ac:dyDescent="0.35">
      <c r="A277" s="5" t="s">
        <v>2829</v>
      </c>
      <c r="B277" s="5" t="s">
        <v>2830</v>
      </c>
      <c r="C277" s="104"/>
    </row>
    <row r="278" spans="1:3" x14ac:dyDescent="0.35">
      <c r="A278" s="5" t="s">
        <v>2831</v>
      </c>
      <c r="B278" s="5" t="s">
        <v>2832</v>
      </c>
      <c r="C278" s="104"/>
    </row>
    <row r="279" spans="1:3" x14ac:dyDescent="0.35">
      <c r="A279" s="5" t="s">
        <v>2833</v>
      </c>
      <c r="B279" s="5" t="s">
        <v>2833</v>
      </c>
      <c r="C279" s="104"/>
    </row>
    <row r="280" spans="1:3" x14ac:dyDescent="0.35">
      <c r="A280" s="5" t="s">
        <v>2834</v>
      </c>
      <c r="B280" s="5" t="s">
        <v>2835</v>
      </c>
      <c r="C280" s="104"/>
    </row>
    <row r="281" spans="1:3" x14ac:dyDescent="0.35">
      <c r="A281" s="5" t="s">
        <v>2836</v>
      </c>
      <c r="B281" s="5" t="s">
        <v>2837</v>
      </c>
      <c r="C281" s="104"/>
    </row>
    <row r="282" spans="1:3" x14ac:dyDescent="0.35">
      <c r="A282" s="5" t="s">
        <v>2838</v>
      </c>
      <c r="B282" s="5" t="s">
        <v>2839</v>
      </c>
      <c r="C282" s="104"/>
    </row>
    <row r="283" spans="1:3" x14ac:dyDescent="0.35">
      <c r="A283" s="5" t="s">
        <v>2840</v>
      </c>
      <c r="B283" s="5" t="s">
        <v>2841</v>
      </c>
      <c r="C283" s="104"/>
    </row>
    <row r="284" spans="1:3" x14ac:dyDescent="0.35">
      <c r="A284" s="5" t="s">
        <v>2842</v>
      </c>
      <c r="B284" s="5" t="s">
        <v>2843</v>
      </c>
      <c r="C284" s="104"/>
    </row>
    <row r="285" spans="1:3" x14ac:dyDescent="0.35">
      <c r="A285" s="5" t="s">
        <v>2844</v>
      </c>
      <c r="B285" s="5" t="s">
        <v>2845</v>
      </c>
      <c r="C285" s="104"/>
    </row>
    <row r="286" spans="1:3" x14ac:dyDescent="0.35">
      <c r="A286" s="5" t="s">
        <v>2846</v>
      </c>
      <c r="B286" s="5" t="s">
        <v>2847</v>
      </c>
      <c r="C286" s="104"/>
    </row>
    <row r="287" spans="1:3" x14ac:dyDescent="0.35">
      <c r="A287" s="5" t="s">
        <v>2848</v>
      </c>
      <c r="B287" s="5" t="s">
        <v>2849</v>
      </c>
      <c r="C287" s="104"/>
    </row>
    <row r="288" spans="1:3" x14ac:dyDescent="0.35">
      <c r="A288" s="5" t="s">
        <v>2850</v>
      </c>
      <c r="B288" s="5" t="s">
        <v>2851</v>
      </c>
      <c r="C288" s="104"/>
    </row>
    <row r="289" spans="1:3" x14ac:dyDescent="0.35">
      <c r="A289" s="5" t="s">
        <v>2852</v>
      </c>
      <c r="B289" s="5" t="s">
        <v>2853</v>
      </c>
      <c r="C289" s="104"/>
    </row>
    <row r="290" spans="1:3" x14ac:dyDescent="0.35">
      <c r="A290" s="5" t="s">
        <v>2854</v>
      </c>
      <c r="B290" s="5" t="s">
        <v>2855</v>
      </c>
      <c r="C290" s="104"/>
    </row>
    <row r="291" spans="1:3" x14ac:dyDescent="0.35">
      <c r="A291" s="5" t="s">
        <v>2856</v>
      </c>
      <c r="B291" s="5" t="s">
        <v>2857</v>
      </c>
      <c r="C291" s="104"/>
    </row>
    <row r="292" spans="1:3" x14ac:dyDescent="0.35">
      <c r="A292" s="5" t="s">
        <v>2858</v>
      </c>
      <c r="B292" s="5" t="s">
        <v>2859</v>
      </c>
      <c r="C292" s="104"/>
    </row>
    <row r="293" spans="1:3" x14ac:dyDescent="0.35">
      <c r="A293" s="5" t="s">
        <v>2860</v>
      </c>
      <c r="B293" s="5" t="s">
        <v>2861</v>
      </c>
      <c r="C293" s="104"/>
    </row>
    <row r="294" spans="1:3" x14ac:dyDescent="0.35">
      <c r="A294" s="5" t="s">
        <v>2862</v>
      </c>
      <c r="B294" s="5" t="s">
        <v>2863</v>
      </c>
      <c r="C294" s="104"/>
    </row>
    <row r="295" spans="1:3" x14ac:dyDescent="0.35">
      <c r="A295" s="5" t="s">
        <v>2864</v>
      </c>
      <c r="B295" s="5" t="s">
        <v>2865</v>
      </c>
      <c r="C295" s="104"/>
    </row>
    <row r="296" spans="1:3" x14ac:dyDescent="0.35">
      <c r="A296" s="5" t="s">
        <v>2866</v>
      </c>
      <c r="B296" s="5" t="s">
        <v>2867</v>
      </c>
      <c r="C296" s="104"/>
    </row>
    <row r="297" spans="1:3" x14ac:dyDescent="0.35">
      <c r="A297" s="5" t="s">
        <v>2868</v>
      </c>
      <c r="B297" s="5" t="s">
        <v>2869</v>
      </c>
      <c r="C297" s="104"/>
    </row>
    <row r="298" spans="1:3" x14ac:dyDescent="0.35">
      <c r="A298" s="5" t="s">
        <v>2870</v>
      </c>
      <c r="B298" s="5" t="s">
        <v>2871</v>
      </c>
      <c r="C298" s="104"/>
    </row>
    <row r="299" spans="1:3" x14ac:dyDescent="0.35">
      <c r="A299" s="5" t="s">
        <v>2872</v>
      </c>
      <c r="B299" s="5" t="s">
        <v>2873</v>
      </c>
      <c r="C299" s="104"/>
    </row>
    <row r="300" spans="1:3" x14ac:dyDescent="0.35">
      <c r="A300" s="5" t="s">
        <v>2874</v>
      </c>
      <c r="B300" s="5" t="s">
        <v>2875</v>
      </c>
      <c r="C300" s="104"/>
    </row>
    <row r="301" spans="1:3" x14ac:dyDescent="0.35">
      <c r="A301" s="5" t="s">
        <v>2876</v>
      </c>
      <c r="B301" s="5" t="s">
        <v>2876</v>
      </c>
      <c r="C301" s="104"/>
    </row>
    <row r="302" spans="1:3" x14ac:dyDescent="0.35">
      <c r="A302" s="5" t="s">
        <v>2877</v>
      </c>
      <c r="B302" s="5" t="s">
        <v>2878</v>
      </c>
      <c r="C302" s="104"/>
    </row>
    <row r="303" spans="1:3" x14ac:dyDescent="0.35">
      <c r="A303" s="5" t="s">
        <v>2879</v>
      </c>
      <c r="B303" s="5" t="s">
        <v>2880</v>
      </c>
      <c r="C303" s="104"/>
    </row>
    <row r="304" spans="1:3" x14ac:dyDescent="0.35">
      <c r="A304" s="5" t="s">
        <v>2881</v>
      </c>
      <c r="B304" s="5" t="s">
        <v>2882</v>
      </c>
      <c r="C304" s="104"/>
    </row>
    <row r="305" spans="1:3" x14ac:dyDescent="0.35">
      <c r="A305" s="5" t="s">
        <v>2883</v>
      </c>
      <c r="B305" s="5" t="s">
        <v>2884</v>
      </c>
      <c r="C305" s="104"/>
    </row>
    <row r="306" spans="1:3" x14ac:dyDescent="0.35">
      <c r="A306" s="5" t="s">
        <v>2885</v>
      </c>
      <c r="B306" s="5" t="s">
        <v>2886</v>
      </c>
      <c r="C306" s="104"/>
    </row>
    <row r="307" spans="1:3" x14ac:dyDescent="0.35">
      <c r="A307" s="5" t="s">
        <v>2887</v>
      </c>
      <c r="B307" s="5" t="s">
        <v>2888</v>
      </c>
      <c r="C307" s="104"/>
    </row>
    <row r="308" spans="1:3" x14ac:dyDescent="0.35">
      <c r="A308" s="5" t="s">
        <v>2889</v>
      </c>
      <c r="B308" s="5" t="s">
        <v>2890</v>
      </c>
      <c r="C308" s="104"/>
    </row>
    <row r="309" spans="1:3" x14ac:dyDescent="0.35">
      <c r="A309" s="5" t="s">
        <v>2891</v>
      </c>
      <c r="B309" s="5" t="s">
        <v>2892</v>
      </c>
      <c r="C309" s="104"/>
    </row>
    <row r="310" spans="1:3" x14ac:dyDescent="0.35">
      <c r="A310" s="5" t="s">
        <v>2893</v>
      </c>
      <c r="B310" s="5" t="s">
        <v>2894</v>
      </c>
      <c r="C310" s="104"/>
    </row>
    <row r="311" spans="1:3" x14ac:dyDescent="0.35">
      <c r="A311" s="5" t="s">
        <v>2895</v>
      </c>
      <c r="B311" s="5" t="s">
        <v>2896</v>
      </c>
      <c r="C311" s="104"/>
    </row>
    <row r="312" spans="1:3" x14ac:dyDescent="0.35">
      <c r="A312" s="5" t="s">
        <v>2897</v>
      </c>
      <c r="B312" s="5" t="s">
        <v>2898</v>
      </c>
      <c r="C312" s="104"/>
    </row>
    <row r="313" spans="1:3" x14ac:dyDescent="0.35">
      <c r="A313" s="5" t="s">
        <v>2899</v>
      </c>
      <c r="B313" s="5" t="s">
        <v>2900</v>
      </c>
      <c r="C313" s="104"/>
    </row>
    <row r="314" spans="1:3" x14ac:dyDescent="0.35">
      <c r="A314" s="5" t="s">
        <v>2901</v>
      </c>
      <c r="B314" s="5" t="s">
        <v>2902</v>
      </c>
      <c r="C314" s="104"/>
    </row>
    <row r="315" spans="1:3" x14ac:dyDescent="0.35">
      <c r="A315" s="5" t="s">
        <v>2903</v>
      </c>
      <c r="B315" s="5" t="s">
        <v>2904</v>
      </c>
      <c r="C315" s="104"/>
    </row>
    <row r="316" spans="1:3" x14ac:dyDescent="0.35">
      <c r="A316" s="5" t="s">
        <v>2905</v>
      </c>
      <c r="B316" s="5" t="s">
        <v>2906</v>
      </c>
      <c r="C316" s="104"/>
    </row>
    <row r="317" spans="1:3" x14ac:dyDescent="0.35">
      <c r="A317" s="5" t="s">
        <v>2907</v>
      </c>
      <c r="B317" s="5" t="s">
        <v>2907</v>
      </c>
      <c r="C317" s="104"/>
    </row>
    <row r="318" spans="1:3" x14ac:dyDescent="0.35">
      <c r="A318" s="5" t="s">
        <v>2908</v>
      </c>
      <c r="B318" s="5" t="s">
        <v>2909</v>
      </c>
      <c r="C318" s="104"/>
    </row>
    <row r="319" spans="1:3" x14ac:dyDescent="0.35">
      <c r="A319" s="5" t="s">
        <v>2910</v>
      </c>
      <c r="B319" s="5" t="s">
        <v>2911</v>
      </c>
      <c r="C319" s="104"/>
    </row>
    <row r="320" spans="1:3" x14ac:dyDescent="0.35">
      <c r="A320" s="5" t="s">
        <v>2912</v>
      </c>
      <c r="B320" s="5" t="s">
        <v>2913</v>
      </c>
      <c r="C320" s="104"/>
    </row>
    <row r="321" spans="1:3" x14ac:dyDescent="0.35">
      <c r="A321" s="5" t="s">
        <v>2914</v>
      </c>
      <c r="B321" s="5" t="s">
        <v>2915</v>
      </c>
      <c r="C321" s="104"/>
    </row>
    <row r="322" spans="1:3" x14ac:dyDescent="0.35">
      <c r="A322" s="5" t="s">
        <v>2916</v>
      </c>
      <c r="B322" s="5" t="s">
        <v>2917</v>
      </c>
      <c r="C322" s="104"/>
    </row>
    <row r="323" spans="1:3" x14ac:dyDescent="0.35">
      <c r="A323" s="5" t="s">
        <v>2918</v>
      </c>
      <c r="B323" s="5" t="s">
        <v>2918</v>
      </c>
      <c r="C323" s="104"/>
    </row>
    <row r="324" spans="1:3" x14ac:dyDescent="0.35">
      <c r="A324" s="5" t="s">
        <v>2919</v>
      </c>
      <c r="B324" s="5" t="s">
        <v>2920</v>
      </c>
      <c r="C324" s="104"/>
    </row>
    <row r="325" spans="1:3" x14ac:dyDescent="0.35">
      <c r="A325" s="5" t="s">
        <v>2921</v>
      </c>
      <c r="B325" s="5" t="s">
        <v>2922</v>
      </c>
      <c r="C325" s="104"/>
    </row>
    <row r="326" spans="1:3" x14ac:dyDescent="0.35">
      <c r="A326" s="5" t="s">
        <v>2923</v>
      </c>
      <c r="B326" s="5" t="s">
        <v>2924</v>
      </c>
      <c r="C326" s="104"/>
    </row>
    <row r="327" spans="1:3" x14ac:dyDescent="0.35">
      <c r="A327" s="5" t="s">
        <v>2925</v>
      </c>
      <c r="B327" s="5" t="s">
        <v>2926</v>
      </c>
      <c r="C327" s="104"/>
    </row>
    <row r="328" spans="1:3" x14ac:dyDescent="0.35">
      <c r="A328" s="5" t="s">
        <v>2927</v>
      </c>
      <c r="B328" s="5" t="s">
        <v>2928</v>
      </c>
      <c r="C328" s="104"/>
    </row>
    <row r="329" spans="1:3" x14ac:dyDescent="0.35">
      <c r="A329" s="5" t="s">
        <v>2929</v>
      </c>
      <c r="B329" s="5" t="s">
        <v>2930</v>
      </c>
      <c r="C329" s="104"/>
    </row>
    <row r="330" spans="1:3" x14ac:dyDescent="0.35">
      <c r="A330" s="5" t="s">
        <v>2931</v>
      </c>
      <c r="B330" s="5" t="s">
        <v>2932</v>
      </c>
      <c r="C330" s="104"/>
    </row>
    <row r="331" spans="1:3" x14ac:dyDescent="0.35">
      <c r="A331" s="5" t="s">
        <v>2933</v>
      </c>
      <c r="B331" s="5" t="s">
        <v>2933</v>
      </c>
      <c r="C331" s="104"/>
    </row>
    <row r="332" spans="1:3" x14ac:dyDescent="0.35">
      <c r="A332" s="5" t="s">
        <v>2934</v>
      </c>
      <c r="B332" s="5" t="s">
        <v>2935</v>
      </c>
      <c r="C332" s="104"/>
    </row>
    <row r="333" spans="1:3" x14ac:dyDescent="0.35">
      <c r="A333" s="5" t="s">
        <v>2936</v>
      </c>
      <c r="B333" s="5" t="s">
        <v>2937</v>
      </c>
      <c r="C333" s="104"/>
    </row>
    <row r="334" spans="1:3" x14ac:dyDescent="0.35">
      <c r="A334" s="5" t="s">
        <v>2938</v>
      </c>
      <c r="B334" s="5" t="s">
        <v>2939</v>
      </c>
      <c r="C334" s="104"/>
    </row>
    <row r="335" spans="1:3" x14ac:dyDescent="0.35">
      <c r="A335" s="5" t="s">
        <v>2940</v>
      </c>
      <c r="B335" s="5" t="s">
        <v>2941</v>
      </c>
      <c r="C335" s="104"/>
    </row>
    <row r="336" spans="1:3" x14ac:dyDescent="0.35">
      <c r="A336" s="5" t="s">
        <v>2942</v>
      </c>
      <c r="B336" s="5" t="s">
        <v>2943</v>
      </c>
      <c r="C336" s="104"/>
    </row>
    <row r="337" spans="1:3" x14ac:dyDescent="0.35">
      <c r="A337" s="5" t="s">
        <v>2944</v>
      </c>
      <c r="B337" s="5" t="s">
        <v>2945</v>
      </c>
      <c r="C337" s="104"/>
    </row>
    <row r="338" spans="1:3" x14ac:dyDescent="0.35">
      <c r="A338" s="5" t="s">
        <v>2946</v>
      </c>
      <c r="B338" s="5" t="s">
        <v>2947</v>
      </c>
      <c r="C338" s="104"/>
    </row>
    <row r="339" spans="1:3" x14ac:dyDescent="0.35">
      <c r="A339" s="5" t="s">
        <v>2948</v>
      </c>
      <c r="B339" s="5" t="s">
        <v>2949</v>
      </c>
      <c r="C339" s="104"/>
    </row>
    <row r="340" spans="1:3" x14ac:dyDescent="0.35">
      <c r="A340" s="5" t="s">
        <v>2950</v>
      </c>
      <c r="B340" s="5" t="s">
        <v>2951</v>
      </c>
      <c r="C340" s="104"/>
    </row>
    <row r="341" spans="1:3" x14ac:dyDescent="0.35">
      <c r="A341" s="5" t="s">
        <v>2952</v>
      </c>
      <c r="B341" s="5" t="s">
        <v>2953</v>
      </c>
      <c r="C341" s="104"/>
    </row>
    <row r="342" spans="1:3" x14ac:dyDescent="0.35">
      <c r="A342" s="5" t="s">
        <v>2954</v>
      </c>
      <c r="B342" s="5" t="s">
        <v>2955</v>
      </c>
      <c r="C342" s="104"/>
    </row>
    <row r="343" spans="1:3" x14ac:dyDescent="0.35">
      <c r="A343" s="5" t="s">
        <v>2956</v>
      </c>
      <c r="B343" s="5" t="s">
        <v>2957</v>
      </c>
      <c r="C343" s="104"/>
    </row>
    <row r="344" spans="1:3" x14ac:dyDescent="0.35">
      <c r="A344" s="5" t="s">
        <v>2958</v>
      </c>
      <c r="B344" s="5" t="s">
        <v>2959</v>
      </c>
      <c r="C344" s="104"/>
    </row>
    <row r="345" spans="1:3" x14ac:dyDescent="0.35">
      <c r="A345" s="5" t="s">
        <v>2960</v>
      </c>
      <c r="B345" s="5" t="s">
        <v>2961</v>
      </c>
      <c r="C345" s="104"/>
    </row>
    <row r="346" spans="1:3" x14ac:dyDescent="0.35">
      <c r="A346" s="5" t="s">
        <v>2962</v>
      </c>
      <c r="B346" s="5" t="s">
        <v>2963</v>
      </c>
      <c r="C346" s="104"/>
    </row>
    <row r="347" spans="1:3" x14ac:dyDescent="0.35">
      <c r="A347" s="5" t="s">
        <v>2964</v>
      </c>
      <c r="B347" s="5" t="s">
        <v>2965</v>
      </c>
      <c r="C347" s="104"/>
    </row>
    <row r="348" spans="1:3" x14ac:dyDescent="0.35">
      <c r="A348" s="5" t="s">
        <v>2966</v>
      </c>
      <c r="B348" s="5" t="s">
        <v>2967</v>
      </c>
      <c r="C348" s="104"/>
    </row>
    <row r="349" spans="1:3" x14ac:dyDescent="0.35">
      <c r="A349" s="5" t="s">
        <v>2968</v>
      </c>
      <c r="B349" s="5" t="s">
        <v>2969</v>
      </c>
      <c r="C349" s="104"/>
    </row>
    <row r="350" spans="1:3" x14ac:dyDescent="0.35">
      <c r="A350" s="5" t="s">
        <v>2970</v>
      </c>
      <c r="B350" s="5" t="s">
        <v>2971</v>
      </c>
      <c r="C350" s="104"/>
    </row>
    <row r="351" spans="1:3" x14ac:dyDescent="0.35">
      <c r="A351" s="5" t="s">
        <v>2972</v>
      </c>
      <c r="B351" s="5" t="s">
        <v>2973</v>
      </c>
      <c r="C351" s="104"/>
    </row>
    <row r="352" spans="1:3" x14ac:dyDescent="0.35">
      <c r="A352" s="5" t="s">
        <v>2974</v>
      </c>
      <c r="B352" s="5" t="s">
        <v>2975</v>
      </c>
      <c r="C352" s="104"/>
    </row>
    <row r="353" spans="1:3" x14ac:dyDescent="0.35">
      <c r="A353" s="5" t="s">
        <v>2976</v>
      </c>
      <c r="B353" s="5" t="s">
        <v>2977</v>
      </c>
      <c r="C353" s="104"/>
    </row>
    <row r="354" spans="1:3" x14ac:dyDescent="0.35">
      <c r="A354" s="5" t="s">
        <v>2978</v>
      </c>
      <c r="B354" s="5" t="s">
        <v>2978</v>
      </c>
      <c r="C354" s="104"/>
    </row>
    <row r="355" spans="1:3" x14ac:dyDescent="0.35">
      <c r="A355" s="5" t="s">
        <v>2979</v>
      </c>
      <c r="B355" s="5" t="s">
        <v>2980</v>
      </c>
      <c r="C355" s="104"/>
    </row>
    <row r="356" spans="1:3" x14ac:dyDescent="0.35">
      <c r="A356" s="5" t="s">
        <v>2981</v>
      </c>
      <c r="B356" s="5" t="s">
        <v>2982</v>
      </c>
      <c r="C356" s="104"/>
    </row>
    <row r="357" spans="1:3" x14ac:dyDescent="0.35">
      <c r="A357" s="5" t="s">
        <v>2983</v>
      </c>
      <c r="B357" s="5" t="s">
        <v>2984</v>
      </c>
      <c r="C357" s="104"/>
    </row>
    <row r="358" spans="1:3" x14ac:dyDescent="0.35">
      <c r="A358" s="5" t="s">
        <v>2985</v>
      </c>
      <c r="B358" s="5" t="s">
        <v>2986</v>
      </c>
      <c r="C358" s="104"/>
    </row>
    <row r="359" spans="1:3" x14ac:dyDescent="0.35">
      <c r="A359" s="5" t="s">
        <v>2987</v>
      </c>
      <c r="B359" s="5" t="s">
        <v>2987</v>
      </c>
      <c r="C359" s="104"/>
    </row>
    <row r="360" spans="1:3" x14ac:dyDescent="0.35">
      <c r="A360" s="5" t="s">
        <v>2988</v>
      </c>
      <c r="B360" s="5" t="s">
        <v>2989</v>
      </c>
      <c r="C360" s="104"/>
    </row>
    <row r="361" spans="1:3" x14ac:dyDescent="0.35">
      <c r="A361" s="5" t="s">
        <v>2990</v>
      </c>
      <c r="B361" s="5" t="s">
        <v>2991</v>
      </c>
      <c r="C361" s="104"/>
    </row>
    <row r="362" spans="1:3" x14ac:dyDescent="0.35">
      <c r="A362" s="5" t="s">
        <v>2992</v>
      </c>
      <c r="B362" s="5" t="s">
        <v>2993</v>
      </c>
      <c r="C362" s="104"/>
    </row>
    <row r="363" spans="1:3" x14ac:dyDescent="0.35">
      <c r="A363" s="5" t="s">
        <v>2994</v>
      </c>
      <c r="B363" s="5" t="s">
        <v>2995</v>
      </c>
      <c r="C363" s="104"/>
    </row>
    <row r="364" spans="1:3" x14ac:dyDescent="0.35">
      <c r="A364" s="5" t="s">
        <v>2996</v>
      </c>
      <c r="B364" s="5" t="s">
        <v>2997</v>
      </c>
      <c r="C364" s="104"/>
    </row>
    <row r="365" spans="1:3" x14ac:dyDescent="0.35">
      <c r="A365" s="5" t="s">
        <v>2998</v>
      </c>
      <c r="B365" s="5" t="s">
        <v>2999</v>
      </c>
      <c r="C365" s="104"/>
    </row>
    <row r="366" spans="1:3" x14ac:dyDescent="0.35">
      <c r="A366" s="5" t="s">
        <v>3000</v>
      </c>
      <c r="B366" s="5" t="s">
        <v>3001</v>
      </c>
      <c r="C366" s="104"/>
    </row>
    <row r="367" spans="1:3" x14ac:dyDescent="0.35">
      <c r="A367" s="5" t="s">
        <v>3002</v>
      </c>
      <c r="B367" s="5" t="s">
        <v>3003</v>
      </c>
      <c r="C367" s="104"/>
    </row>
    <row r="368" spans="1:3" x14ac:dyDescent="0.35">
      <c r="A368" s="5" t="s">
        <v>3004</v>
      </c>
      <c r="B368" s="5" t="s">
        <v>3005</v>
      </c>
      <c r="C368" s="104"/>
    </row>
    <row r="369" spans="1:3" x14ac:dyDescent="0.35">
      <c r="A369" s="5" t="s">
        <v>3006</v>
      </c>
      <c r="B369" s="5" t="s">
        <v>3007</v>
      </c>
      <c r="C369" s="104"/>
    </row>
    <row r="370" spans="1:3" x14ac:dyDescent="0.35">
      <c r="A370" s="5" t="s">
        <v>3008</v>
      </c>
      <c r="B370" s="5" t="s">
        <v>3009</v>
      </c>
      <c r="C370" s="104"/>
    </row>
    <row r="371" spans="1:3" x14ac:dyDescent="0.35">
      <c r="A371" s="5" t="s">
        <v>3010</v>
      </c>
      <c r="B371" s="5" t="s">
        <v>3011</v>
      </c>
      <c r="C371" s="104"/>
    </row>
    <row r="372" spans="1:3" x14ac:dyDescent="0.35">
      <c r="A372" s="5" t="s">
        <v>3012</v>
      </c>
      <c r="B372" s="5" t="s">
        <v>3013</v>
      </c>
      <c r="C372" s="104"/>
    </row>
    <row r="373" spans="1:3" x14ac:dyDescent="0.35">
      <c r="A373" s="5" t="s">
        <v>3014</v>
      </c>
      <c r="B373" s="5" t="s">
        <v>3015</v>
      </c>
      <c r="C373" s="104"/>
    </row>
    <row r="374" spans="1:3" x14ac:dyDescent="0.35">
      <c r="A374" s="5" t="s">
        <v>3016</v>
      </c>
      <c r="B374" s="5" t="s">
        <v>3017</v>
      </c>
      <c r="C374" s="104"/>
    </row>
    <row r="375" spans="1:3" x14ac:dyDescent="0.35">
      <c r="A375" s="5" t="s">
        <v>3018</v>
      </c>
      <c r="B375" s="5" t="s">
        <v>3019</v>
      </c>
      <c r="C375" s="104"/>
    </row>
    <row r="376" spans="1:3" x14ac:dyDescent="0.35">
      <c r="A376" s="5" t="s">
        <v>3020</v>
      </c>
      <c r="B376" s="5" t="s">
        <v>3021</v>
      </c>
      <c r="C376" s="104"/>
    </row>
    <row r="377" spans="1:3" x14ac:dyDescent="0.35">
      <c r="A377" s="5" t="s">
        <v>3022</v>
      </c>
      <c r="B377" s="5" t="s">
        <v>3023</v>
      </c>
      <c r="C377" s="104"/>
    </row>
    <row r="378" spans="1:3" x14ac:dyDescent="0.35">
      <c r="A378" s="5" t="s">
        <v>3024</v>
      </c>
      <c r="B378" s="5" t="s">
        <v>3025</v>
      </c>
      <c r="C378" s="104"/>
    </row>
    <row r="379" spans="1:3" x14ac:dyDescent="0.35">
      <c r="A379" s="5" t="s">
        <v>3026</v>
      </c>
      <c r="B379" s="5" t="s">
        <v>3027</v>
      </c>
      <c r="C379" s="104"/>
    </row>
    <row r="380" spans="1:3" x14ac:dyDescent="0.35">
      <c r="A380" s="5" t="s">
        <v>3028</v>
      </c>
      <c r="B380" s="5" t="s">
        <v>3029</v>
      </c>
      <c r="C380" s="104"/>
    </row>
    <row r="381" spans="1:3" x14ac:dyDescent="0.35">
      <c r="A381" s="5" t="s">
        <v>3030</v>
      </c>
      <c r="B381" s="5" t="s">
        <v>3031</v>
      </c>
      <c r="C381" s="104"/>
    </row>
    <row r="382" spans="1:3" x14ac:dyDescent="0.35">
      <c r="A382" s="5" t="s">
        <v>3032</v>
      </c>
      <c r="B382" s="5" t="s">
        <v>3033</v>
      </c>
      <c r="C382" s="104"/>
    </row>
    <row r="383" spans="1:3" x14ac:dyDescent="0.35">
      <c r="A383" s="5" t="s">
        <v>3034</v>
      </c>
      <c r="B383" s="5" t="s">
        <v>3035</v>
      </c>
      <c r="C383" s="104"/>
    </row>
    <row r="384" spans="1:3" x14ac:dyDescent="0.35">
      <c r="A384" s="5" t="s">
        <v>3036</v>
      </c>
      <c r="B384" s="5" t="s">
        <v>3037</v>
      </c>
      <c r="C384" s="104"/>
    </row>
    <row r="385" spans="1:3" x14ac:dyDescent="0.35">
      <c r="A385" s="5" t="s">
        <v>3038</v>
      </c>
      <c r="B385" s="5" t="s">
        <v>3039</v>
      </c>
      <c r="C385" s="104"/>
    </row>
    <row r="386" spans="1:3" x14ac:dyDescent="0.35">
      <c r="A386" s="5" t="s">
        <v>3040</v>
      </c>
      <c r="B386" s="5" t="s">
        <v>3041</v>
      </c>
      <c r="C386" s="104"/>
    </row>
    <row r="387" spans="1:3" x14ac:dyDescent="0.35">
      <c r="A387" s="5" t="s">
        <v>3042</v>
      </c>
      <c r="B387" s="5" t="s">
        <v>3043</v>
      </c>
      <c r="C387" s="104"/>
    </row>
    <row r="388" spans="1:3" x14ac:dyDescent="0.35">
      <c r="A388" s="5" t="s">
        <v>3044</v>
      </c>
      <c r="B388" s="5" t="s">
        <v>3045</v>
      </c>
      <c r="C388" s="104"/>
    </row>
    <row r="389" spans="1:3" x14ac:dyDescent="0.35">
      <c r="A389" s="5" t="s">
        <v>3046</v>
      </c>
      <c r="B389" s="5" t="s">
        <v>3047</v>
      </c>
      <c r="C389" s="104"/>
    </row>
    <row r="390" spans="1:3" x14ac:dyDescent="0.35">
      <c r="A390" s="5" t="s">
        <v>3048</v>
      </c>
      <c r="B390" s="5" t="s">
        <v>3049</v>
      </c>
      <c r="C390" s="104"/>
    </row>
    <row r="391" spans="1:3" x14ac:dyDescent="0.35">
      <c r="A391" s="5" t="s">
        <v>3050</v>
      </c>
      <c r="B391" s="5" t="s">
        <v>3051</v>
      </c>
      <c r="C391" s="104"/>
    </row>
    <row r="392" spans="1:3" x14ac:dyDescent="0.35">
      <c r="A392" s="5" t="s">
        <v>3052</v>
      </c>
      <c r="B392" s="5" t="s">
        <v>3053</v>
      </c>
      <c r="C392" s="104"/>
    </row>
    <row r="393" spans="1:3" x14ac:dyDescent="0.35">
      <c r="A393" s="5" t="s">
        <v>3054</v>
      </c>
      <c r="B393" s="5" t="s">
        <v>3055</v>
      </c>
      <c r="C393" s="104"/>
    </row>
    <row r="394" spans="1:3" x14ac:dyDescent="0.35">
      <c r="A394" s="5" t="s">
        <v>3056</v>
      </c>
      <c r="B394" s="5" t="s">
        <v>3057</v>
      </c>
      <c r="C394" s="104"/>
    </row>
    <row r="395" spans="1:3" x14ac:dyDescent="0.35">
      <c r="A395" s="5" t="s">
        <v>3058</v>
      </c>
      <c r="B395" s="5" t="s">
        <v>3059</v>
      </c>
      <c r="C395" s="104"/>
    </row>
    <row r="396" spans="1:3" x14ac:dyDescent="0.35">
      <c r="A396" s="5" t="s">
        <v>3060</v>
      </c>
      <c r="B396" s="5" t="s">
        <v>3061</v>
      </c>
      <c r="C396" s="104"/>
    </row>
    <row r="397" spans="1:3" x14ac:dyDescent="0.35">
      <c r="A397" s="5" t="s">
        <v>3062</v>
      </c>
      <c r="B397" s="5" t="s">
        <v>3063</v>
      </c>
      <c r="C397" s="104"/>
    </row>
    <row r="398" spans="1:3" x14ac:dyDescent="0.35">
      <c r="A398" s="5" t="s">
        <v>3064</v>
      </c>
      <c r="B398" s="5" t="s">
        <v>3064</v>
      </c>
      <c r="C398" s="104"/>
    </row>
    <row r="399" spans="1:3" x14ac:dyDescent="0.35">
      <c r="A399" s="5" t="s">
        <v>3065</v>
      </c>
      <c r="B399" s="5" t="s">
        <v>3066</v>
      </c>
      <c r="C399" s="104"/>
    </row>
    <row r="400" spans="1:3" x14ac:dyDescent="0.35">
      <c r="A400" s="5" t="s">
        <v>3067</v>
      </c>
      <c r="B400" s="5" t="s">
        <v>1727</v>
      </c>
      <c r="C400" s="104"/>
    </row>
    <row r="401" spans="1:3" x14ac:dyDescent="0.35">
      <c r="A401" s="5" t="s">
        <v>3068</v>
      </c>
      <c r="B401" s="5" t="s">
        <v>3069</v>
      </c>
      <c r="C401" s="104"/>
    </row>
    <row r="402" spans="1:3" x14ac:dyDescent="0.35">
      <c r="A402" s="5" t="s">
        <v>3070</v>
      </c>
      <c r="B402" s="5" t="s">
        <v>3071</v>
      </c>
      <c r="C402" s="104"/>
    </row>
    <row r="403" spans="1:3" x14ac:dyDescent="0.35">
      <c r="A403" s="5" t="s">
        <v>3072</v>
      </c>
      <c r="B403" s="5" t="s">
        <v>3073</v>
      </c>
      <c r="C403" s="104"/>
    </row>
    <row r="404" spans="1:3" x14ac:dyDescent="0.35">
      <c r="A404" s="5" t="s">
        <v>3074</v>
      </c>
      <c r="B404" s="5" t="s">
        <v>3075</v>
      </c>
      <c r="C404" s="104"/>
    </row>
    <row r="405" spans="1:3" x14ac:dyDescent="0.35">
      <c r="A405" s="5" t="s">
        <v>3076</v>
      </c>
      <c r="B405" s="5" t="s">
        <v>3077</v>
      </c>
      <c r="C405" s="104"/>
    </row>
    <row r="406" spans="1:3" x14ac:dyDescent="0.35">
      <c r="A406" s="5" t="s">
        <v>3078</v>
      </c>
      <c r="B406" s="5" t="s">
        <v>3079</v>
      </c>
      <c r="C406" s="104"/>
    </row>
    <row r="407" spans="1:3" x14ac:dyDescent="0.35">
      <c r="A407" s="5" t="s">
        <v>3080</v>
      </c>
      <c r="B407" s="5" t="s">
        <v>3080</v>
      </c>
      <c r="C407" s="104"/>
    </row>
    <row r="408" spans="1:3" x14ac:dyDescent="0.35">
      <c r="A408" s="5" t="s">
        <v>3081</v>
      </c>
      <c r="B408" s="5" t="s">
        <v>3082</v>
      </c>
      <c r="C408" s="104"/>
    </row>
    <row r="409" spans="1:3" x14ac:dyDescent="0.35">
      <c r="A409" s="5" t="s">
        <v>3083</v>
      </c>
      <c r="B409" s="5" t="s">
        <v>3084</v>
      </c>
      <c r="C409" s="104"/>
    </row>
    <row r="410" spans="1:3" x14ac:dyDescent="0.35">
      <c r="A410" s="5" t="s">
        <v>3085</v>
      </c>
      <c r="B410" s="5" t="s">
        <v>3086</v>
      </c>
      <c r="C410" s="104"/>
    </row>
    <row r="411" spans="1:3" x14ac:dyDescent="0.35">
      <c r="A411" s="5" t="s">
        <v>3087</v>
      </c>
      <c r="B411" s="5" t="s">
        <v>3088</v>
      </c>
      <c r="C411" s="104"/>
    </row>
    <row r="412" spans="1:3" x14ac:dyDescent="0.35">
      <c r="A412" s="5" t="s">
        <v>3089</v>
      </c>
      <c r="B412" s="5" t="s">
        <v>3090</v>
      </c>
      <c r="C412" s="104"/>
    </row>
    <row r="413" spans="1:3" x14ac:dyDescent="0.35">
      <c r="A413" s="5" t="s">
        <v>3091</v>
      </c>
      <c r="B413" s="5" t="s">
        <v>3092</v>
      </c>
      <c r="C413" s="104"/>
    </row>
    <row r="414" spans="1:3" x14ac:dyDescent="0.35">
      <c r="A414" s="5" t="s">
        <v>3093</v>
      </c>
      <c r="B414" s="5" t="s">
        <v>3094</v>
      </c>
      <c r="C414" s="104"/>
    </row>
    <row r="415" spans="1:3" x14ac:dyDescent="0.35">
      <c r="A415" s="5" t="s">
        <v>3095</v>
      </c>
      <c r="B415" s="5" t="s">
        <v>3096</v>
      </c>
      <c r="C415" s="104"/>
    </row>
    <row r="416" spans="1:3" x14ac:dyDescent="0.35">
      <c r="A416" s="5" t="s">
        <v>3097</v>
      </c>
      <c r="B416" s="5" t="s">
        <v>3098</v>
      </c>
      <c r="C416" s="104"/>
    </row>
    <row r="417" spans="1:3" x14ac:dyDescent="0.35">
      <c r="A417" s="5" t="s">
        <v>3099</v>
      </c>
      <c r="B417" s="5" t="s">
        <v>3100</v>
      </c>
      <c r="C417" s="104"/>
    </row>
    <row r="418" spans="1:3" x14ac:dyDescent="0.35">
      <c r="A418" s="5" t="s">
        <v>3101</v>
      </c>
      <c r="B418" s="5" t="s">
        <v>3102</v>
      </c>
      <c r="C418" s="104"/>
    </row>
    <row r="419" spans="1:3" x14ac:dyDescent="0.35">
      <c r="A419" s="5" t="s">
        <v>3103</v>
      </c>
      <c r="B419" s="5" t="s">
        <v>3104</v>
      </c>
      <c r="C419" s="104"/>
    </row>
    <row r="420" spans="1:3" x14ac:dyDescent="0.35">
      <c r="A420" s="5" t="s">
        <v>3105</v>
      </c>
      <c r="B420" s="5" t="s">
        <v>3106</v>
      </c>
      <c r="C420" s="104"/>
    </row>
    <row r="421" spans="1:3" x14ac:dyDescent="0.35">
      <c r="A421" s="5" t="s">
        <v>3107</v>
      </c>
      <c r="B421" s="5" t="s">
        <v>3108</v>
      </c>
      <c r="C421" s="104"/>
    </row>
    <row r="422" spans="1:3" x14ac:dyDescent="0.35">
      <c r="A422" s="5" t="s">
        <v>3109</v>
      </c>
      <c r="B422" s="5" t="s">
        <v>3110</v>
      </c>
      <c r="C422" s="104"/>
    </row>
    <row r="423" spans="1:3" x14ac:dyDescent="0.35">
      <c r="A423" s="5" t="s">
        <v>3111</v>
      </c>
      <c r="B423" s="5" t="s">
        <v>3112</v>
      </c>
      <c r="C423" s="104"/>
    </row>
    <row r="424" spans="1:3" x14ac:dyDescent="0.35">
      <c r="A424" s="5" t="s">
        <v>3113</v>
      </c>
      <c r="B424" s="5" t="s">
        <v>3114</v>
      </c>
      <c r="C424" s="104"/>
    </row>
    <row r="425" spans="1:3" x14ac:dyDescent="0.35">
      <c r="A425" s="5" t="s">
        <v>3115</v>
      </c>
      <c r="B425" s="5" t="s">
        <v>3115</v>
      </c>
      <c r="C425" s="104"/>
    </row>
    <row r="426" spans="1:3" x14ac:dyDescent="0.35">
      <c r="A426" s="5" t="s">
        <v>3116</v>
      </c>
      <c r="B426" s="5" t="s">
        <v>3117</v>
      </c>
      <c r="C426" s="104"/>
    </row>
    <row r="427" spans="1:3" x14ac:dyDescent="0.35">
      <c r="A427" s="5" t="s">
        <v>3118</v>
      </c>
      <c r="B427" s="5" t="s">
        <v>3119</v>
      </c>
      <c r="C427" s="104"/>
    </row>
    <row r="428" spans="1:3" x14ac:dyDescent="0.35">
      <c r="A428" s="5" t="s">
        <v>3120</v>
      </c>
      <c r="B428" s="5" t="s">
        <v>3121</v>
      </c>
      <c r="C428" s="104"/>
    </row>
    <row r="429" spans="1:3" x14ac:dyDescent="0.35">
      <c r="A429" s="5" t="s">
        <v>3122</v>
      </c>
      <c r="B429" s="5" t="s">
        <v>3123</v>
      </c>
      <c r="C429" s="104"/>
    </row>
    <row r="430" spans="1:3" x14ac:dyDescent="0.35">
      <c r="A430" s="5" t="s">
        <v>3124</v>
      </c>
      <c r="B430" s="5" t="s">
        <v>3125</v>
      </c>
      <c r="C430" s="104"/>
    </row>
    <row r="431" spans="1:3" x14ac:dyDescent="0.35">
      <c r="A431" s="5" t="s">
        <v>3126</v>
      </c>
      <c r="B431" s="5" t="s">
        <v>3127</v>
      </c>
      <c r="C431" s="104"/>
    </row>
    <row r="432" spans="1:3" x14ac:dyDescent="0.35">
      <c r="A432" s="5" t="s">
        <v>3128</v>
      </c>
      <c r="B432" s="5" t="s">
        <v>3129</v>
      </c>
      <c r="C432" s="104"/>
    </row>
    <row r="433" spans="1:3" x14ac:dyDescent="0.35">
      <c r="A433" s="5" t="s">
        <v>3130</v>
      </c>
      <c r="B433" s="5" t="s">
        <v>3131</v>
      </c>
      <c r="C433" s="104"/>
    </row>
    <row r="434" spans="1:3" x14ac:dyDescent="0.35">
      <c r="A434" s="5" t="s">
        <v>3132</v>
      </c>
      <c r="B434" s="5" t="s">
        <v>3078</v>
      </c>
      <c r="C434" s="104"/>
    </row>
    <row r="435" spans="1:3" x14ac:dyDescent="0.35">
      <c r="A435" s="5" t="s">
        <v>3133</v>
      </c>
      <c r="B435" s="5" t="s">
        <v>3134</v>
      </c>
      <c r="C435" s="104"/>
    </row>
    <row r="436" spans="1:3" x14ac:dyDescent="0.35">
      <c r="A436" s="5" t="s">
        <v>3135</v>
      </c>
      <c r="B436" s="5" t="s">
        <v>3136</v>
      </c>
      <c r="C436" s="104"/>
    </row>
    <row r="437" spans="1:3" x14ac:dyDescent="0.35">
      <c r="A437" s="5" t="s">
        <v>3137</v>
      </c>
      <c r="B437" s="5" t="s">
        <v>3138</v>
      </c>
      <c r="C437" s="104"/>
    </row>
    <row r="438" spans="1:3" x14ac:dyDescent="0.35">
      <c r="A438" s="5" t="s">
        <v>3139</v>
      </c>
      <c r="B438" s="5" t="s">
        <v>3140</v>
      </c>
      <c r="C438" s="104"/>
    </row>
    <row r="439" spans="1:3" x14ac:dyDescent="0.35">
      <c r="A439" s="5" t="s">
        <v>3141</v>
      </c>
      <c r="B439" s="5" t="s">
        <v>3142</v>
      </c>
      <c r="C439" s="104"/>
    </row>
    <row r="440" spans="1:3" x14ac:dyDescent="0.35">
      <c r="A440" s="5" t="s">
        <v>3143</v>
      </c>
      <c r="B440" s="5" t="s">
        <v>3144</v>
      </c>
      <c r="C440" s="104"/>
    </row>
    <row r="441" spans="1:3" x14ac:dyDescent="0.35">
      <c r="A441" s="5" t="s">
        <v>3145</v>
      </c>
      <c r="B441" s="5" t="s">
        <v>3146</v>
      </c>
      <c r="C441" s="104"/>
    </row>
    <row r="442" spans="1:3" x14ac:dyDescent="0.35">
      <c r="A442" s="5" t="s">
        <v>3147</v>
      </c>
      <c r="B442" s="5" t="s">
        <v>3148</v>
      </c>
      <c r="C442" s="104"/>
    </row>
    <row r="443" spans="1:3" x14ac:dyDescent="0.35">
      <c r="A443" s="5" t="s">
        <v>3149</v>
      </c>
      <c r="B443" s="5" t="s">
        <v>3150</v>
      </c>
      <c r="C443" s="104"/>
    </row>
    <row r="444" spans="1:3" x14ac:dyDescent="0.35">
      <c r="A444" s="5" t="s">
        <v>3151</v>
      </c>
      <c r="B444" s="5" t="s">
        <v>3152</v>
      </c>
      <c r="C444" s="104"/>
    </row>
    <row r="445" spans="1:3" x14ac:dyDescent="0.35">
      <c r="A445" s="5" t="s">
        <v>3153</v>
      </c>
      <c r="B445" s="5" t="s">
        <v>3154</v>
      </c>
      <c r="C445" s="104"/>
    </row>
    <row r="446" spans="1:3" x14ac:dyDescent="0.35">
      <c r="A446" s="5" t="s">
        <v>3155</v>
      </c>
      <c r="B446" s="5" t="s">
        <v>3156</v>
      </c>
      <c r="C446" s="104"/>
    </row>
    <row r="447" spans="1:3" x14ac:dyDescent="0.35">
      <c r="A447" s="5" t="s">
        <v>3157</v>
      </c>
      <c r="B447" s="5" t="s">
        <v>3158</v>
      </c>
      <c r="C447" s="104"/>
    </row>
    <row r="448" spans="1:3" x14ac:dyDescent="0.35">
      <c r="A448" s="5" t="s">
        <v>3159</v>
      </c>
      <c r="B448" s="5" t="s">
        <v>3160</v>
      </c>
      <c r="C448" s="104"/>
    </row>
    <row r="449" spans="1:3" x14ac:dyDescent="0.35">
      <c r="A449" s="5" t="s">
        <v>3161</v>
      </c>
      <c r="B449" s="5" t="s">
        <v>3162</v>
      </c>
      <c r="C449" s="104"/>
    </row>
    <row r="450" spans="1:3" x14ac:dyDescent="0.35">
      <c r="A450" s="5" t="s">
        <v>3163</v>
      </c>
      <c r="B450" s="5" t="s">
        <v>3164</v>
      </c>
      <c r="C450" s="104"/>
    </row>
    <row r="451" spans="1:3" x14ac:dyDescent="0.35">
      <c r="A451" s="5" t="s">
        <v>3165</v>
      </c>
      <c r="B451" s="5" t="s">
        <v>3166</v>
      </c>
      <c r="C451" s="104"/>
    </row>
    <row r="452" spans="1:3" x14ac:dyDescent="0.35">
      <c r="A452" s="5" t="s">
        <v>3167</v>
      </c>
      <c r="B452" s="5" t="s">
        <v>3168</v>
      </c>
      <c r="C452" s="104"/>
    </row>
    <row r="453" spans="1:3" x14ac:dyDescent="0.35">
      <c r="A453" s="5" t="s">
        <v>3169</v>
      </c>
      <c r="B453" s="5" t="s">
        <v>3170</v>
      </c>
      <c r="C453" s="104"/>
    </row>
    <row r="454" spans="1:3" x14ac:dyDescent="0.35">
      <c r="A454" s="5" t="s">
        <v>3171</v>
      </c>
      <c r="B454" s="5" t="s">
        <v>3172</v>
      </c>
      <c r="C454" s="104"/>
    </row>
    <row r="455" spans="1:3" x14ac:dyDescent="0.35">
      <c r="A455" s="5" t="s">
        <v>3173</v>
      </c>
      <c r="B455" s="5" t="s">
        <v>3174</v>
      </c>
      <c r="C455" s="104"/>
    </row>
    <row r="456" spans="1:3" x14ac:dyDescent="0.35">
      <c r="A456" s="5" t="s">
        <v>3175</v>
      </c>
      <c r="B456" s="5" t="s">
        <v>3176</v>
      </c>
      <c r="C456" s="104"/>
    </row>
    <row r="457" spans="1:3" x14ac:dyDescent="0.35">
      <c r="A457" s="5" t="s">
        <v>3177</v>
      </c>
      <c r="B457" s="5" t="s">
        <v>3178</v>
      </c>
      <c r="C457" s="104"/>
    </row>
    <row r="458" spans="1:3" x14ac:dyDescent="0.35">
      <c r="A458" s="5" t="s">
        <v>3179</v>
      </c>
      <c r="B458" s="5" t="s">
        <v>3180</v>
      </c>
      <c r="C458" s="104"/>
    </row>
    <row r="459" spans="1:3" x14ac:dyDescent="0.35">
      <c r="A459" s="5" t="s">
        <v>3181</v>
      </c>
      <c r="B459" s="5" t="s">
        <v>3182</v>
      </c>
      <c r="C459" s="104"/>
    </row>
    <row r="460" spans="1:3" x14ac:dyDescent="0.35">
      <c r="A460" s="5" t="s">
        <v>3183</v>
      </c>
      <c r="B460" s="5" t="s">
        <v>3184</v>
      </c>
      <c r="C460" s="104"/>
    </row>
    <row r="461" spans="1:3" x14ac:dyDescent="0.35">
      <c r="A461" s="5" t="s">
        <v>3185</v>
      </c>
      <c r="B461" s="5" t="s">
        <v>3186</v>
      </c>
      <c r="C461" s="104"/>
    </row>
    <row r="462" spans="1:3" x14ac:dyDescent="0.35">
      <c r="A462" s="5" t="s">
        <v>3187</v>
      </c>
      <c r="B462" s="5" t="s">
        <v>3188</v>
      </c>
      <c r="C462" s="104"/>
    </row>
    <row r="463" spans="1:3" x14ac:dyDescent="0.35">
      <c r="A463" s="5" t="s">
        <v>3189</v>
      </c>
      <c r="B463" s="5" t="s">
        <v>3190</v>
      </c>
      <c r="C463" s="104"/>
    </row>
    <row r="464" spans="1:3" x14ac:dyDescent="0.35">
      <c r="A464" s="5" t="s">
        <v>3191</v>
      </c>
      <c r="B464" s="5" t="s">
        <v>3192</v>
      </c>
      <c r="C464" s="104"/>
    </row>
    <row r="465" spans="1:3" x14ac:dyDescent="0.35">
      <c r="A465" s="5" t="s">
        <v>3193</v>
      </c>
      <c r="B465" s="5" t="s">
        <v>3194</v>
      </c>
      <c r="C465" s="104"/>
    </row>
    <row r="466" spans="1:3" x14ac:dyDescent="0.35">
      <c r="A466" s="5" t="s">
        <v>3195</v>
      </c>
      <c r="B466" s="5" t="s">
        <v>3196</v>
      </c>
      <c r="C466" s="104"/>
    </row>
    <row r="467" spans="1:3" x14ac:dyDescent="0.35">
      <c r="A467" s="5" t="s">
        <v>3197</v>
      </c>
      <c r="B467" s="5" t="s">
        <v>3198</v>
      </c>
      <c r="C467" s="104"/>
    </row>
    <row r="468" spans="1:3" x14ac:dyDescent="0.35">
      <c r="A468" s="5" t="s">
        <v>3199</v>
      </c>
      <c r="B468" s="5" t="s">
        <v>3200</v>
      </c>
      <c r="C468" s="104"/>
    </row>
    <row r="469" spans="1:3" x14ac:dyDescent="0.35">
      <c r="A469" s="5" t="s">
        <v>3201</v>
      </c>
      <c r="B469" s="5" t="s">
        <v>3202</v>
      </c>
      <c r="C469" s="104"/>
    </row>
    <row r="470" spans="1:3" x14ac:dyDescent="0.35">
      <c r="A470" s="5" t="s">
        <v>3203</v>
      </c>
      <c r="B470" s="5" t="s">
        <v>3204</v>
      </c>
      <c r="C470" s="104"/>
    </row>
    <row r="471" spans="1:3" x14ac:dyDescent="0.35">
      <c r="A471" s="5" t="s">
        <v>3205</v>
      </c>
      <c r="B471" s="5" t="s">
        <v>3206</v>
      </c>
      <c r="C471" s="104"/>
    </row>
    <row r="472" spans="1:3" x14ac:dyDescent="0.35">
      <c r="A472" s="5" t="s">
        <v>3207</v>
      </c>
      <c r="B472" s="5" t="s">
        <v>3208</v>
      </c>
      <c r="C472" s="104"/>
    </row>
    <row r="473" spans="1:3" x14ac:dyDescent="0.35">
      <c r="A473" s="5" t="s">
        <v>3209</v>
      </c>
      <c r="B473" s="5" t="s">
        <v>3210</v>
      </c>
      <c r="C473" s="104"/>
    </row>
    <row r="474" spans="1:3" x14ac:dyDescent="0.35">
      <c r="A474" s="5" t="s">
        <v>3211</v>
      </c>
      <c r="B474" s="5" t="s">
        <v>3211</v>
      </c>
      <c r="C474" s="104"/>
    </row>
    <row r="475" spans="1:3" x14ac:dyDescent="0.35">
      <c r="A475" s="5" t="s">
        <v>3212</v>
      </c>
      <c r="B475" s="5" t="s">
        <v>3213</v>
      </c>
      <c r="C475" s="104"/>
    </row>
    <row r="476" spans="1:3" x14ac:dyDescent="0.35">
      <c r="A476" s="5" t="s">
        <v>3214</v>
      </c>
      <c r="B476" s="5" t="s">
        <v>3215</v>
      </c>
      <c r="C476" s="104"/>
    </row>
    <row r="477" spans="1:3" x14ac:dyDescent="0.35">
      <c r="A477" s="5" t="s">
        <v>3216</v>
      </c>
      <c r="B477" s="5" t="s">
        <v>3217</v>
      </c>
      <c r="C477" s="104"/>
    </row>
    <row r="478" spans="1:3" x14ac:dyDescent="0.35">
      <c r="A478" s="5" t="s">
        <v>3218</v>
      </c>
      <c r="B478" s="5" t="s">
        <v>3219</v>
      </c>
      <c r="C478" s="104"/>
    </row>
    <row r="479" spans="1:3" x14ac:dyDescent="0.35">
      <c r="A479" s="5" t="s">
        <v>3220</v>
      </c>
      <c r="B479" s="5" t="s">
        <v>3221</v>
      </c>
      <c r="C479" s="104"/>
    </row>
    <row r="480" spans="1:3" x14ac:dyDescent="0.35">
      <c r="A480" s="5" t="s">
        <v>3222</v>
      </c>
      <c r="B480" s="5" t="s">
        <v>3223</v>
      </c>
      <c r="C480" s="104"/>
    </row>
    <row r="481" spans="1:3" x14ac:dyDescent="0.35">
      <c r="A481" s="5" t="s">
        <v>3224</v>
      </c>
      <c r="B481" s="5" t="s">
        <v>3224</v>
      </c>
      <c r="C481" s="104"/>
    </row>
    <row r="482" spans="1:3" x14ac:dyDescent="0.35">
      <c r="A482" s="5" t="s">
        <v>3225</v>
      </c>
      <c r="B482" s="5" t="s">
        <v>3226</v>
      </c>
      <c r="C482" s="104"/>
    </row>
    <row r="483" spans="1:3" x14ac:dyDescent="0.35">
      <c r="A483" s="5" t="s">
        <v>3227</v>
      </c>
      <c r="B483" s="5" t="s">
        <v>3228</v>
      </c>
      <c r="C483" s="104"/>
    </row>
    <row r="484" spans="1:3" x14ac:dyDescent="0.35">
      <c r="A484" s="5" t="s">
        <v>3229</v>
      </c>
      <c r="B484" s="5" t="s">
        <v>3230</v>
      </c>
      <c r="C484" s="104"/>
    </row>
    <row r="485" spans="1:3" x14ac:dyDescent="0.35">
      <c r="A485" s="5" t="s">
        <v>3231</v>
      </c>
      <c r="B485" s="5" t="s">
        <v>3232</v>
      </c>
      <c r="C485" s="104"/>
    </row>
    <row r="486" spans="1:3" x14ac:dyDescent="0.35">
      <c r="A486" s="5" t="s">
        <v>3233</v>
      </c>
      <c r="B486" s="5" t="s">
        <v>3234</v>
      </c>
      <c r="C486" s="104"/>
    </row>
    <row r="487" spans="1:3" x14ac:dyDescent="0.35">
      <c r="A487" s="5" t="s">
        <v>3235</v>
      </c>
      <c r="B487" s="5" t="s">
        <v>3236</v>
      </c>
      <c r="C487" s="104"/>
    </row>
    <row r="488" spans="1:3" x14ac:dyDescent="0.35">
      <c r="A488" s="5" t="s">
        <v>3237</v>
      </c>
      <c r="B488" s="5" t="s">
        <v>3238</v>
      </c>
      <c r="C488" s="104"/>
    </row>
    <row r="489" spans="1:3" x14ac:dyDescent="0.35">
      <c r="A489" s="5" t="s">
        <v>3239</v>
      </c>
      <c r="B489" s="5" t="s">
        <v>3240</v>
      </c>
      <c r="C489" s="104"/>
    </row>
    <row r="490" spans="1:3" x14ac:dyDescent="0.35">
      <c r="A490" s="5" t="s">
        <v>3241</v>
      </c>
      <c r="B490" s="5" t="s">
        <v>3242</v>
      </c>
      <c r="C490" s="104"/>
    </row>
    <row r="491" spans="1:3" x14ac:dyDescent="0.35">
      <c r="A491" s="5" t="s">
        <v>3243</v>
      </c>
      <c r="B491" s="5" t="s">
        <v>3243</v>
      </c>
      <c r="C491" s="104"/>
    </row>
    <row r="492" spans="1:3" x14ac:dyDescent="0.35">
      <c r="A492" s="5" t="s">
        <v>3244</v>
      </c>
      <c r="B492" s="5" t="s">
        <v>3245</v>
      </c>
      <c r="C492" s="104"/>
    </row>
    <row r="493" spans="1:3" x14ac:dyDescent="0.35">
      <c r="A493" s="5" t="s">
        <v>3246</v>
      </c>
      <c r="B493" s="5" t="s">
        <v>3247</v>
      </c>
      <c r="C493" s="104"/>
    </row>
    <row r="494" spans="1:3" x14ac:dyDescent="0.35">
      <c r="A494" s="5" t="s">
        <v>3248</v>
      </c>
      <c r="B494" s="5" t="s">
        <v>3249</v>
      </c>
      <c r="C494" s="104"/>
    </row>
    <row r="495" spans="1:3" x14ac:dyDescent="0.35">
      <c r="A495" s="5" t="s">
        <v>3250</v>
      </c>
      <c r="B495" s="5" t="s">
        <v>3251</v>
      </c>
      <c r="C495" s="104"/>
    </row>
    <row r="496" spans="1:3" x14ac:dyDescent="0.35">
      <c r="A496" s="5" t="s">
        <v>3252</v>
      </c>
      <c r="B496" s="5" t="s">
        <v>3253</v>
      </c>
      <c r="C496" s="104"/>
    </row>
    <row r="497" spans="1:3" x14ac:dyDescent="0.35">
      <c r="A497" s="5" t="s">
        <v>3254</v>
      </c>
      <c r="B497" s="5" t="s">
        <v>3255</v>
      </c>
      <c r="C497" s="104"/>
    </row>
    <row r="498" spans="1:3" x14ac:dyDescent="0.35">
      <c r="A498" s="5" t="s">
        <v>3256</v>
      </c>
      <c r="B498" s="5" t="s">
        <v>3257</v>
      </c>
      <c r="C498" s="104"/>
    </row>
    <row r="499" spans="1:3" x14ac:dyDescent="0.35">
      <c r="A499" s="5" t="s">
        <v>3258</v>
      </c>
      <c r="B499" s="5" t="s">
        <v>3259</v>
      </c>
      <c r="C499" s="104"/>
    </row>
    <row r="500" spans="1:3" x14ac:dyDescent="0.35">
      <c r="A500" s="5" t="s">
        <v>3260</v>
      </c>
      <c r="B500" s="5" t="s">
        <v>3260</v>
      </c>
      <c r="C500" s="104"/>
    </row>
    <row r="501" spans="1:3" x14ac:dyDescent="0.35">
      <c r="A501" s="5" t="s">
        <v>3261</v>
      </c>
      <c r="B501" s="5" t="s">
        <v>3262</v>
      </c>
      <c r="C501" s="104"/>
    </row>
    <row r="502" spans="1:3" x14ac:dyDescent="0.35">
      <c r="A502" s="5" t="s">
        <v>3263</v>
      </c>
      <c r="B502" s="5" t="s">
        <v>3264</v>
      </c>
      <c r="C502" s="104"/>
    </row>
    <row r="503" spans="1:3" x14ac:dyDescent="0.35">
      <c r="A503" s="5" t="s">
        <v>3265</v>
      </c>
      <c r="B503" s="5" t="s">
        <v>3266</v>
      </c>
      <c r="C503" s="104"/>
    </row>
    <row r="504" spans="1:3" x14ac:dyDescent="0.35">
      <c r="A504" s="5" t="s">
        <v>3267</v>
      </c>
      <c r="B504" s="5" t="s">
        <v>3268</v>
      </c>
      <c r="C504" s="104"/>
    </row>
    <row r="505" spans="1:3" x14ac:dyDescent="0.35">
      <c r="A505" s="5" t="s">
        <v>3269</v>
      </c>
      <c r="B505" s="5" t="s">
        <v>3270</v>
      </c>
      <c r="C505" s="104"/>
    </row>
    <row r="506" spans="1:3" x14ac:dyDescent="0.35">
      <c r="A506" s="5" t="s">
        <v>3271</v>
      </c>
      <c r="B506" s="5" t="s">
        <v>3272</v>
      </c>
      <c r="C506" s="104"/>
    </row>
    <row r="507" spans="1:3" x14ac:dyDescent="0.35">
      <c r="A507" s="5" t="s">
        <v>3273</v>
      </c>
      <c r="B507" s="5" t="s">
        <v>3274</v>
      </c>
      <c r="C507" s="104"/>
    </row>
    <row r="508" spans="1:3" x14ac:dyDescent="0.35">
      <c r="A508" s="5" t="s">
        <v>3275</v>
      </c>
      <c r="B508" s="5" t="s">
        <v>3275</v>
      </c>
      <c r="C508" s="104"/>
    </row>
    <row r="509" spans="1:3" x14ac:dyDescent="0.35">
      <c r="A509" s="5" t="s">
        <v>3276</v>
      </c>
      <c r="B509" s="5" t="s">
        <v>3277</v>
      </c>
      <c r="C509" s="104"/>
    </row>
    <row r="510" spans="1:3" x14ac:dyDescent="0.35">
      <c r="A510" s="5" t="s">
        <v>3278</v>
      </c>
      <c r="B510" s="5" t="s">
        <v>3279</v>
      </c>
      <c r="C510" s="104"/>
    </row>
    <row r="511" spans="1:3" x14ac:dyDescent="0.35">
      <c r="A511" s="5" t="s">
        <v>3280</v>
      </c>
      <c r="B511" s="5" t="s">
        <v>3281</v>
      </c>
      <c r="C511" s="104"/>
    </row>
    <row r="512" spans="1:3" x14ac:dyDescent="0.35">
      <c r="A512" s="5" t="s">
        <v>3282</v>
      </c>
      <c r="B512" s="5" t="s">
        <v>3283</v>
      </c>
      <c r="C512" s="104"/>
    </row>
    <row r="513" spans="1:3" x14ac:dyDescent="0.35">
      <c r="A513" s="5" t="s">
        <v>3284</v>
      </c>
      <c r="B513" s="5" t="s">
        <v>3285</v>
      </c>
      <c r="C513" s="104"/>
    </row>
    <row r="514" spans="1:3" x14ac:dyDescent="0.35">
      <c r="A514" s="5" t="s">
        <v>3286</v>
      </c>
      <c r="B514" s="5" t="s">
        <v>3287</v>
      </c>
      <c r="C514" s="104"/>
    </row>
    <row r="515" spans="1:3" x14ac:dyDescent="0.35">
      <c r="A515" s="5" t="s">
        <v>3288</v>
      </c>
      <c r="B515" s="5" t="s">
        <v>3289</v>
      </c>
      <c r="C515" s="104"/>
    </row>
    <row r="516" spans="1:3" x14ac:dyDescent="0.35">
      <c r="A516" s="5" t="s">
        <v>3290</v>
      </c>
      <c r="B516" s="5" t="s">
        <v>3291</v>
      </c>
      <c r="C516" s="104"/>
    </row>
    <row r="517" spans="1:3" x14ac:dyDescent="0.35">
      <c r="A517" s="5" t="s">
        <v>3292</v>
      </c>
      <c r="B517" s="5" t="s">
        <v>3293</v>
      </c>
      <c r="C517" s="104"/>
    </row>
    <row r="518" spans="1:3" x14ac:dyDescent="0.35">
      <c r="A518" s="5" t="s">
        <v>3294</v>
      </c>
      <c r="B518" s="5" t="s">
        <v>3295</v>
      </c>
      <c r="C518" s="104"/>
    </row>
    <row r="519" spans="1:3" x14ac:dyDescent="0.35">
      <c r="A519" s="5" t="s">
        <v>3296</v>
      </c>
      <c r="B519" s="5" t="s">
        <v>3297</v>
      </c>
      <c r="C519" s="104"/>
    </row>
    <row r="520" spans="1:3" x14ac:dyDescent="0.35">
      <c r="A520" s="5" t="s">
        <v>3298</v>
      </c>
      <c r="B520" s="5" t="s">
        <v>3299</v>
      </c>
      <c r="C520" s="104"/>
    </row>
    <row r="521" spans="1:3" x14ac:dyDescent="0.35">
      <c r="A521" s="5" t="s">
        <v>3300</v>
      </c>
      <c r="B521" s="5" t="s">
        <v>3301</v>
      </c>
      <c r="C521" s="104"/>
    </row>
    <row r="522" spans="1:3" x14ac:dyDescent="0.35">
      <c r="A522" s="5" t="s">
        <v>3302</v>
      </c>
      <c r="B522" s="5" t="s">
        <v>3303</v>
      </c>
      <c r="C522" s="104"/>
    </row>
    <row r="523" spans="1:3" x14ac:dyDescent="0.35">
      <c r="A523" s="5" t="s">
        <v>3304</v>
      </c>
      <c r="B523" s="5" t="s">
        <v>3305</v>
      </c>
      <c r="C523" s="104"/>
    </row>
    <row r="524" spans="1:3" x14ac:dyDescent="0.35">
      <c r="A524" s="5" t="s">
        <v>3306</v>
      </c>
      <c r="B524" s="5" t="s">
        <v>3307</v>
      </c>
      <c r="C524" s="104"/>
    </row>
    <row r="525" spans="1:3" x14ac:dyDescent="0.35">
      <c r="A525" s="5" t="s">
        <v>3308</v>
      </c>
      <c r="B525" s="5" t="s">
        <v>3309</v>
      </c>
      <c r="C525" s="104"/>
    </row>
    <row r="526" spans="1:3" x14ac:dyDescent="0.35">
      <c r="A526" s="5" t="s">
        <v>3310</v>
      </c>
      <c r="B526" s="5" t="s">
        <v>3311</v>
      </c>
      <c r="C526" s="104"/>
    </row>
    <row r="527" spans="1:3" x14ac:dyDescent="0.35">
      <c r="A527" s="5" t="s">
        <v>3312</v>
      </c>
      <c r="B527" s="5" t="s">
        <v>3313</v>
      </c>
      <c r="C527" s="104"/>
    </row>
    <row r="528" spans="1:3" x14ac:dyDescent="0.35">
      <c r="A528" s="5" t="s">
        <v>3314</v>
      </c>
      <c r="B528" s="5" t="s">
        <v>3315</v>
      </c>
      <c r="C528" s="104"/>
    </row>
    <row r="529" spans="1:3" x14ac:dyDescent="0.35">
      <c r="A529" s="5" t="s">
        <v>3316</v>
      </c>
      <c r="B529" s="5" t="s">
        <v>3317</v>
      </c>
      <c r="C529" s="104"/>
    </row>
    <row r="530" spans="1:3" x14ac:dyDescent="0.35">
      <c r="A530" s="5" t="s">
        <v>3318</v>
      </c>
      <c r="B530" s="5" t="s">
        <v>3319</v>
      </c>
      <c r="C530" s="104"/>
    </row>
    <row r="531" spans="1:3" x14ac:dyDescent="0.35">
      <c r="A531" s="5" t="s">
        <v>3320</v>
      </c>
      <c r="B531" s="5" t="s">
        <v>3321</v>
      </c>
      <c r="C531" s="104"/>
    </row>
    <row r="532" spans="1:3" x14ac:dyDescent="0.35">
      <c r="A532" s="5" t="s">
        <v>3322</v>
      </c>
      <c r="B532" s="5" t="s">
        <v>3323</v>
      </c>
      <c r="C532" s="104"/>
    </row>
    <row r="533" spans="1:3" x14ac:dyDescent="0.35">
      <c r="A533" s="5" t="s">
        <v>3324</v>
      </c>
      <c r="B533" s="5" t="s">
        <v>3325</v>
      </c>
      <c r="C533" s="104"/>
    </row>
    <row r="534" spans="1:3" x14ac:dyDescent="0.35">
      <c r="A534" s="5" t="s">
        <v>3326</v>
      </c>
      <c r="B534" s="5" t="s">
        <v>3327</v>
      </c>
      <c r="C534" s="104"/>
    </row>
    <row r="535" spans="1:3" x14ac:dyDescent="0.35">
      <c r="A535" s="5" t="s">
        <v>3328</v>
      </c>
      <c r="B535" s="5" t="s">
        <v>3329</v>
      </c>
      <c r="C535" s="104"/>
    </row>
    <row r="536" spans="1:3" x14ac:dyDescent="0.35">
      <c r="A536" s="5" t="s">
        <v>3330</v>
      </c>
      <c r="B536" s="5" t="s">
        <v>3331</v>
      </c>
      <c r="C536" s="104"/>
    </row>
    <row r="537" spans="1:3" x14ac:dyDescent="0.35">
      <c r="A537" s="5" t="s">
        <v>3332</v>
      </c>
      <c r="B537" s="5" t="s">
        <v>3333</v>
      </c>
      <c r="C537" s="104"/>
    </row>
    <row r="538" spans="1:3" x14ac:dyDescent="0.35">
      <c r="A538" s="5" t="s">
        <v>3334</v>
      </c>
      <c r="B538" s="5" t="s">
        <v>3335</v>
      </c>
      <c r="C538" s="104"/>
    </row>
    <row r="539" spans="1:3" x14ac:dyDescent="0.35">
      <c r="A539" s="5" t="s">
        <v>3336</v>
      </c>
      <c r="B539" s="5" t="s">
        <v>3337</v>
      </c>
      <c r="C539" s="104"/>
    </row>
    <row r="540" spans="1:3" x14ac:dyDescent="0.35">
      <c r="A540" s="5" t="s">
        <v>3338</v>
      </c>
      <c r="B540" s="5" t="s">
        <v>3339</v>
      </c>
      <c r="C540" s="104"/>
    </row>
    <row r="541" spans="1:3" x14ac:dyDescent="0.35">
      <c r="A541" s="5" t="s">
        <v>3340</v>
      </c>
      <c r="B541" s="5" t="s">
        <v>3341</v>
      </c>
      <c r="C541" s="104"/>
    </row>
    <row r="542" spans="1:3" x14ac:dyDescent="0.35">
      <c r="A542" s="5" t="s">
        <v>3342</v>
      </c>
      <c r="B542" s="5" t="s">
        <v>3343</v>
      </c>
      <c r="C542" s="104"/>
    </row>
    <row r="543" spans="1:3" x14ac:dyDescent="0.35">
      <c r="A543" s="5" t="s">
        <v>3344</v>
      </c>
      <c r="B543" s="5" t="s">
        <v>3345</v>
      </c>
      <c r="C543" s="104"/>
    </row>
    <row r="544" spans="1:3" x14ac:dyDescent="0.35">
      <c r="A544" s="5" t="s">
        <v>3346</v>
      </c>
      <c r="B544" s="5" t="s">
        <v>3347</v>
      </c>
      <c r="C544" s="104"/>
    </row>
    <row r="545" spans="1:3" x14ac:dyDescent="0.35">
      <c r="A545" s="5" t="s">
        <v>3348</v>
      </c>
      <c r="B545" s="5" t="s">
        <v>3349</v>
      </c>
      <c r="C545" s="104"/>
    </row>
    <row r="546" spans="1:3" x14ac:dyDescent="0.35">
      <c r="A546" s="5" t="s">
        <v>3350</v>
      </c>
      <c r="B546" s="5" t="s">
        <v>3351</v>
      </c>
      <c r="C546" s="104"/>
    </row>
    <row r="547" spans="1:3" x14ac:dyDescent="0.35">
      <c r="A547" s="5" t="s">
        <v>3352</v>
      </c>
      <c r="B547" s="5" t="s">
        <v>3353</v>
      </c>
      <c r="C547" s="104"/>
    </row>
    <row r="548" spans="1:3" x14ac:dyDescent="0.35">
      <c r="A548" s="5" t="s">
        <v>3354</v>
      </c>
      <c r="B548" s="5" t="s">
        <v>3355</v>
      </c>
      <c r="C548" s="104"/>
    </row>
    <row r="549" spans="1:3" x14ac:dyDescent="0.35">
      <c r="A549" s="5" t="s">
        <v>3356</v>
      </c>
      <c r="B549" s="5" t="s">
        <v>3357</v>
      </c>
      <c r="C549" s="104"/>
    </row>
    <row r="550" spans="1:3" x14ac:dyDescent="0.35">
      <c r="A550" s="5" t="s">
        <v>3358</v>
      </c>
      <c r="B550" s="5" t="s">
        <v>3359</v>
      </c>
      <c r="C550" s="104"/>
    </row>
    <row r="551" spans="1:3" x14ac:dyDescent="0.35">
      <c r="A551" s="5" t="s">
        <v>3360</v>
      </c>
      <c r="B551" s="5" t="s">
        <v>3361</v>
      </c>
      <c r="C551" s="104"/>
    </row>
    <row r="552" spans="1:3" x14ac:dyDescent="0.35">
      <c r="A552" s="5" t="s">
        <v>3362</v>
      </c>
      <c r="B552" s="5" t="s">
        <v>3363</v>
      </c>
      <c r="C552" s="104"/>
    </row>
    <row r="553" spans="1:3" x14ac:dyDescent="0.35">
      <c r="A553" s="5" t="s">
        <v>3364</v>
      </c>
      <c r="B553" s="5" t="s">
        <v>3365</v>
      </c>
      <c r="C553" s="104"/>
    </row>
    <row r="554" spans="1:3" x14ac:dyDescent="0.35">
      <c r="A554" s="5" t="s">
        <v>3366</v>
      </c>
      <c r="B554" s="5" t="s">
        <v>3367</v>
      </c>
      <c r="C554" s="104"/>
    </row>
    <row r="555" spans="1:3" x14ac:dyDescent="0.35">
      <c r="A555" s="5" t="s">
        <v>3368</v>
      </c>
      <c r="B555" s="5" t="s">
        <v>3369</v>
      </c>
      <c r="C555" s="104"/>
    </row>
    <row r="556" spans="1:3" x14ac:dyDescent="0.35">
      <c r="A556" s="5" t="s">
        <v>3370</v>
      </c>
      <c r="B556" s="5" t="s">
        <v>3371</v>
      </c>
      <c r="C556" s="104"/>
    </row>
    <row r="557" spans="1:3" x14ac:dyDescent="0.35">
      <c r="A557" s="5" t="s">
        <v>3372</v>
      </c>
      <c r="B557" s="5" t="s">
        <v>3373</v>
      </c>
      <c r="C557" s="104"/>
    </row>
    <row r="558" spans="1:3" x14ac:dyDescent="0.35">
      <c r="A558" s="5" t="s">
        <v>3374</v>
      </c>
      <c r="B558" s="5" t="s">
        <v>3375</v>
      </c>
      <c r="C558" s="104"/>
    </row>
    <row r="559" spans="1:3" x14ac:dyDescent="0.35">
      <c r="A559" s="5" t="s">
        <v>3376</v>
      </c>
      <c r="B559" s="5" t="s">
        <v>3377</v>
      </c>
      <c r="C559" s="104"/>
    </row>
    <row r="560" spans="1:3" x14ac:dyDescent="0.35">
      <c r="A560" s="5" t="s">
        <v>3378</v>
      </c>
      <c r="B560" s="5" t="s">
        <v>3379</v>
      </c>
      <c r="C560" s="104"/>
    </row>
    <row r="561" spans="1:3" x14ac:dyDescent="0.35">
      <c r="A561" s="5" t="s">
        <v>3380</v>
      </c>
      <c r="B561" s="5" t="s">
        <v>3381</v>
      </c>
      <c r="C561" s="104"/>
    </row>
    <row r="562" spans="1:3" x14ac:dyDescent="0.35">
      <c r="A562" s="5" t="s">
        <v>3382</v>
      </c>
      <c r="B562" s="5" t="s">
        <v>3383</v>
      </c>
      <c r="C562" s="104"/>
    </row>
    <row r="563" spans="1:3" x14ac:dyDescent="0.35">
      <c r="A563" s="5" t="s">
        <v>3384</v>
      </c>
      <c r="B563" s="5" t="s">
        <v>3385</v>
      </c>
      <c r="C563" s="104"/>
    </row>
    <row r="564" spans="1:3" x14ac:dyDescent="0.35">
      <c r="A564" s="5" t="s">
        <v>3386</v>
      </c>
      <c r="B564" s="5" t="s">
        <v>3387</v>
      </c>
      <c r="C564" s="104"/>
    </row>
    <row r="565" spans="1:3" x14ac:dyDescent="0.35">
      <c r="A565" s="5" t="s">
        <v>3388</v>
      </c>
      <c r="B565" s="5" t="s">
        <v>3389</v>
      </c>
      <c r="C565" s="104"/>
    </row>
    <row r="566" spans="1:3" x14ac:dyDescent="0.35">
      <c r="A566" s="5" t="s">
        <v>3390</v>
      </c>
      <c r="B566" s="5" t="s">
        <v>3391</v>
      </c>
      <c r="C566" s="104"/>
    </row>
    <row r="567" spans="1:3" x14ac:dyDescent="0.35">
      <c r="A567" s="5" t="s">
        <v>3392</v>
      </c>
      <c r="B567" s="5" t="s">
        <v>3392</v>
      </c>
      <c r="C567" s="104"/>
    </row>
    <row r="568" spans="1:3" x14ac:dyDescent="0.35">
      <c r="A568" s="5" t="s">
        <v>3393</v>
      </c>
      <c r="B568" s="5" t="s">
        <v>3394</v>
      </c>
      <c r="C568" s="104"/>
    </row>
    <row r="569" spans="1:3" x14ac:dyDescent="0.35">
      <c r="A569" s="5" t="s">
        <v>3395</v>
      </c>
      <c r="B569" s="5" t="s">
        <v>3396</v>
      </c>
      <c r="C569" s="104"/>
    </row>
    <row r="570" spans="1:3" x14ac:dyDescent="0.35">
      <c r="A570" s="5" t="s">
        <v>3397</v>
      </c>
      <c r="B570" s="5" t="s">
        <v>3398</v>
      </c>
      <c r="C570" s="104"/>
    </row>
    <row r="571" spans="1:3" x14ac:dyDescent="0.35">
      <c r="A571" s="5" t="s">
        <v>3399</v>
      </c>
      <c r="B571" s="5" t="s">
        <v>3400</v>
      </c>
      <c r="C571" s="104"/>
    </row>
    <row r="572" spans="1:3" x14ac:dyDescent="0.35">
      <c r="A572" s="5" t="s">
        <v>3401</v>
      </c>
      <c r="B572" s="5" t="s">
        <v>3402</v>
      </c>
      <c r="C572" s="104"/>
    </row>
    <row r="573" spans="1:3" x14ac:dyDescent="0.35">
      <c r="A573" s="5" t="s">
        <v>3403</v>
      </c>
      <c r="B573" s="5" t="s">
        <v>3404</v>
      </c>
      <c r="C573" s="104"/>
    </row>
    <row r="574" spans="1:3" x14ac:dyDescent="0.35">
      <c r="A574" s="5" t="s">
        <v>3405</v>
      </c>
      <c r="B574" s="5" t="s">
        <v>3406</v>
      </c>
      <c r="C574" s="104"/>
    </row>
    <row r="575" spans="1:3" x14ac:dyDescent="0.35">
      <c r="A575" s="5" t="s">
        <v>3407</v>
      </c>
      <c r="B575" s="5" t="s">
        <v>3408</v>
      </c>
      <c r="C575" s="104"/>
    </row>
    <row r="576" spans="1:3" x14ac:dyDescent="0.35">
      <c r="A576" s="5" t="s">
        <v>3409</v>
      </c>
      <c r="B576" s="5" t="s">
        <v>3410</v>
      </c>
      <c r="C576" s="104"/>
    </row>
    <row r="577" spans="1:3" x14ac:dyDescent="0.35">
      <c r="A577" s="5" t="s">
        <v>3411</v>
      </c>
      <c r="B577" s="5" t="s">
        <v>3412</v>
      </c>
      <c r="C577" s="104"/>
    </row>
    <row r="578" spans="1:3" x14ac:dyDescent="0.35">
      <c r="A578" s="5" t="s">
        <v>3413</v>
      </c>
      <c r="B578" s="5" t="s">
        <v>3414</v>
      </c>
      <c r="C578" s="104"/>
    </row>
    <row r="579" spans="1:3" x14ac:dyDescent="0.35">
      <c r="A579" s="5" t="s">
        <v>3415</v>
      </c>
      <c r="B579" s="5" t="s">
        <v>3416</v>
      </c>
      <c r="C579" s="104"/>
    </row>
    <row r="580" spans="1:3" x14ac:dyDescent="0.35">
      <c r="A580" s="5" t="s">
        <v>3417</v>
      </c>
      <c r="B580" s="5" t="s">
        <v>3418</v>
      </c>
      <c r="C580" s="104"/>
    </row>
    <row r="581" spans="1:3" x14ac:dyDescent="0.35">
      <c r="A581" s="5" t="s">
        <v>3419</v>
      </c>
      <c r="B581" s="5" t="s">
        <v>3420</v>
      </c>
      <c r="C581" s="104"/>
    </row>
    <row r="582" spans="1:3" x14ac:dyDescent="0.35">
      <c r="A582" s="5" t="s">
        <v>3421</v>
      </c>
      <c r="B582" s="5" t="s">
        <v>3421</v>
      </c>
      <c r="C582" s="104"/>
    </row>
    <row r="583" spans="1:3" x14ac:dyDescent="0.35">
      <c r="A583" s="5" t="s">
        <v>3422</v>
      </c>
      <c r="B583" s="5" t="s">
        <v>3423</v>
      </c>
      <c r="C583" s="104"/>
    </row>
    <row r="584" spans="1:3" x14ac:dyDescent="0.35">
      <c r="A584" s="5" t="s">
        <v>3424</v>
      </c>
      <c r="B584" s="5" t="s">
        <v>3425</v>
      </c>
      <c r="C584" s="104"/>
    </row>
    <row r="585" spans="1:3" x14ac:dyDescent="0.35">
      <c r="A585" s="5" t="s">
        <v>3426</v>
      </c>
      <c r="B585" s="5" t="s">
        <v>3427</v>
      </c>
      <c r="C585" s="104"/>
    </row>
    <row r="586" spans="1:3" x14ac:dyDescent="0.35">
      <c r="A586" s="5" t="s">
        <v>3428</v>
      </c>
      <c r="B586" s="5" t="s">
        <v>3428</v>
      </c>
      <c r="C586" s="104"/>
    </row>
    <row r="587" spans="1:3" x14ac:dyDescent="0.35">
      <c r="A587" s="5" t="s">
        <v>3429</v>
      </c>
      <c r="B587" s="5" t="s">
        <v>3430</v>
      </c>
      <c r="C587" s="104"/>
    </row>
    <row r="588" spans="1:3" x14ac:dyDescent="0.35">
      <c r="A588" s="5" t="s">
        <v>3431</v>
      </c>
      <c r="B588" s="5" t="s">
        <v>3432</v>
      </c>
      <c r="C588" s="104"/>
    </row>
    <row r="589" spans="1:3" x14ac:dyDescent="0.35">
      <c r="A589" s="5" t="s">
        <v>3433</v>
      </c>
      <c r="B589" s="5" t="s">
        <v>3434</v>
      </c>
      <c r="C589" s="104"/>
    </row>
    <row r="590" spans="1:3" x14ac:dyDescent="0.35">
      <c r="A590" s="5" t="s">
        <v>3435</v>
      </c>
      <c r="B590" s="5" t="s">
        <v>3436</v>
      </c>
      <c r="C590" s="104"/>
    </row>
    <row r="591" spans="1:3" x14ac:dyDescent="0.35">
      <c r="A591" s="5" t="s">
        <v>3437</v>
      </c>
      <c r="B591" s="5" t="s">
        <v>3438</v>
      </c>
      <c r="C591" s="104"/>
    </row>
    <row r="592" spans="1:3" x14ac:dyDescent="0.35">
      <c r="A592" s="5" t="s">
        <v>3439</v>
      </c>
      <c r="B592" s="5" t="s">
        <v>3440</v>
      </c>
      <c r="C592" s="104"/>
    </row>
    <row r="593" spans="1:3" x14ac:dyDescent="0.35">
      <c r="A593" s="5" t="s">
        <v>3441</v>
      </c>
      <c r="B593" s="5" t="s">
        <v>3442</v>
      </c>
      <c r="C593" s="104"/>
    </row>
    <row r="594" spans="1:3" x14ac:dyDescent="0.35">
      <c r="A594" s="5" t="s">
        <v>3443</v>
      </c>
      <c r="B594" s="5" t="s">
        <v>3444</v>
      </c>
      <c r="C594" s="104"/>
    </row>
    <row r="595" spans="1:3" x14ac:dyDescent="0.35">
      <c r="A595" s="5" t="s">
        <v>3445</v>
      </c>
      <c r="B595" s="5" t="s">
        <v>3446</v>
      </c>
      <c r="C595" s="104"/>
    </row>
    <row r="596" spans="1:3" x14ac:dyDescent="0.35">
      <c r="A596" s="5" t="s">
        <v>3447</v>
      </c>
      <c r="B596" s="5" t="s">
        <v>3448</v>
      </c>
      <c r="C596" s="104"/>
    </row>
    <row r="597" spans="1:3" x14ac:dyDescent="0.35">
      <c r="A597" s="5" t="s">
        <v>3449</v>
      </c>
      <c r="B597" s="5" t="s">
        <v>3450</v>
      </c>
      <c r="C597" s="104"/>
    </row>
    <row r="598" spans="1:3" x14ac:dyDescent="0.35">
      <c r="A598" s="5" t="s">
        <v>3451</v>
      </c>
      <c r="B598" s="5" t="s">
        <v>3452</v>
      </c>
      <c r="C598" s="104"/>
    </row>
    <row r="599" spans="1:3" x14ac:dyDescent="0.35">
      <c r="A599" s="5" t="s">
        <v>3453</v>
      </c>
      <c r="B599" s="5" t="s">
        <v>3454</v>
      </c>
      <c r="C599" s="104"/>
    </row>
    <row r="600" spans="1:3" x14ac:dyDescent="0.35">
      <c r="A600" s="5" t="s">
        <v>3455</v>
      </c>
      <c r="B600" s="5" t="s">
        <v>3456</v>
      </c>
      <c r="C600" s="104"/>
    </row>
    <row r="601" spans="1:3" x14ac:dyDescent="0.35">
      <c r="A601" s="5" t="s">
        <v>3457</v>
      </c>
      <c r="B601" s="5" t="s">
        <v>3458</v>
      </c>
      <c r="C601" s="104"/>
    </row>
    <row r="602" spans="1:3" x14ac:dyDescent="0.35">
      <c r="A602" s="5" t="s">
        <v>3459</v>
      </c>
      <c r="B602" s="5" t="s">
        <v>3460</v>
      </c>
      <c r="C602" s="104"/>
    </row>
    <row r="603" spans="1:3" x14ac:dyDescent="0.35">
      <c r="A603" s="5" t="s">
        <v>3461</v>
      </c>
      <c r="B603" s="5" t="s">
        <v>3462</v>
      </c>
      <c r="C603" s="104"/>
    </row>
    <row r="604" spans="1:3" x14ac:dyDescent="0.35">
      <c r="A604" s="5" t="s">
        <v>3463</v>
      </c>
      <c r="B604" s="5" t="s">
        <v>3464</v>
      </c>
      <c r="C604" s="104"/>
    </row>
    <row r="605" spans="1:3" x14ac:dyDescent="0.35">
      <c r="A605" s="5" t="s">
        <v>3465</v>
      </c>
      <c r="B605" s="5" t="s">
        <v>3466</v>
      </c>
      <c r="C605" s="104"/>
    </row>
    <row r="606" spans="1:3" x14ac:dyDescent="0.35">
      <c r="A606" s="5" t="s">
        <v>3467</v>
      </c>
      <c r="B606" s="5" t="s">
        <v>3468</v>
      </c>
      <c r="C606" s="104"/>
    </row>
    <row r="607" spans="1:3" x14ac:dyDescent="0.35">
      <c r="A607" s="5" t="s">
        <v>3469</v>
      </c>
      <c r="B607" s="5" t="s">
        <v>3470</v>
      </c>
      <c r="C607" s="104"/>
    </row>
    <row r="608" spans="1:3" x14ac:dyDescent="0.35">
      <c r="A608" s="5" t="s">
        <v>3471</v>
      </c>
      <c r="B608" s="5" t="s">
        <v>3472</v>
      </c>
      <c r="C608" s="104"/>
    </row>
    <row r="609" spans="1:3" x14ac:dyDescent="0.35">
      <c r="A609" s="5" t="s">
        <v>3473</v>
      </c>
      <c r="B609" s="5" t="s">
        <v>3474</v>
      </c>
      <c r="C609" s="104"/>
    </row>
    <row r="610" spans="1:3" x14ac:dyDescent="0.35">
      <c r="A610" s="5" t="s">
        <v>3475</v>
      </c>
      <c r="B610" s="5" t="s">
        <v>3476</v>
      </c>
      <c r="C610" s="104"/>
    </row>
    <row r="611" spans="1:3" x14ac:dyDescent="0.35">
      <c r="A611" s="5" t="s">
        <v>3477</v>
      </c>
      <c r="B611" s="5" t="s">
        <v>3478</v>
      </c>
      <c r="C611" s="104"/>
    </row>
    <row r="612" spans="1:3" x14ac:dyDescent="0.35">
      <c r="A612" s="5" t="s">
        <v>3479</v>
      </c>
      <c r="B612" s="5" t="s">
        <v>3480</v>
      </c>
      <c r="C612" s="104"/>
    </row>
    <row r="613" spans="1:3" x14ac:dyDescent="0.35">
      <c r="A613" s="5" t="s">
        <v>3481</v>
      </c>
      <c r="B613" s="5" t="s">
        <v>3481</v>
      </c>
      <c r="C613" s="104"/>
    </row>
    <row r="614" spans="1:3" x14ac:dyDescent="0.35">
      <c r="A614" s="5" t="s">
        <v>3482</v>
      </c>
      <c r="B614" s="5" t="s">
        <v>3483</v>
      </c>
      <c r="C614" s="104"/>
    </row>
    <row r="615" spans="1:3" x14ac:dyDescent="0.35">
      <c r="A615" s="5" t="s">
        <v>3484</v>
      </c>
      <c r="B615" s="5" t="s">
        <v>3485</v>
      </c>
      <c r="C615" s="104"/>
    </row>
    <row r="616" spans="1:3" x14ac:dyDescent="0.35">
      <c r="A616" s="5" t="s">
        <v>3486</v>
      </c>
      <c r="B616" s="5" t="s">
        <v>3487</v>
      </c>
      <c r="C616" s="104"/>
    </row>
    <row r="617" spans="1:3" x14ac:dyDescent="0.35">
      <c r="A617" s="5" t="s">
        <v>3488</v>
      </c>
      <c r="B617" s="5" t="s">
        <v>3489</v>
      </c>
      <c r="C617" s="104"/>
    </row>
    <row r="618" spans="1:3" x14ac:dyDescent="0.35">
      <c r="A618" s="5" t="s">
        <v>3490</v>
      </c>
      <c r="B618" s="5" t="s">
        <v>3491</v>
      </c>
      <c r="C618" s="104"/>
    </row>
    <row r="619" spans="1:3" x14ac:dyDescent="0.35">
      <c r="A619" s="5" t="s">
        <v>3492</v>
      </c>
      <c r="B619" s="5" t="s">
        <v>3493</v>
      </c>
      <c r="C619" s="104"/>
    </row>
    <row r="620" spans="1:3" x14ac:dyDescent="0.35">
      <c r="A620" s="5" t="s">
        <v>3494</v>
      </c>
      <c r="B620" s="5" t="s">
        <v>3495</v>
      </c>
      <c r="C620" s="104"/>
    </row>
    <row r="621" spans="1:3" x14ac:dyDescent="0.35">
      <c r="A621" s="5" t="s">
        <v>3496</v>
      </c>
      <c r="B621" s="5" t="s">
        <v>3497</v>
      </c>
      <c r="C621" s="104"/>
    </row>
    <row r="622" spans="1:3" x14ac:dyDescent="0.35">
      <c r="A622" s="5" t="s">
        <v>3498</v>
      </c>
      <c r="B622" s="5" t="s">
        <v>3499</v>
      </c>
      <c r="C622" s="104"/>
    </row>
    <row r="623" spans="1:3" x14ac:dyDescent="0.35">
      <c r="A623" s="5" t="s">
        <v>3500</v>
      </c>
      <c r="B623" s="5" t="s">
        <v>3501</v>
      </c>
      <c r="C623" s="104"/>
    </row>
    <row r="624" spans="1:3" x14ac:dyDescent="0.35">
      <c r="A624" s="5" t="s">
        <v>3502</v>
      </c>
      <c r="B624" s="5" t="s">
        <v>3503</v>
      </c>
      <c r="C624" s="104"/>
    </row>
    <row r="625" spans="1:3" x14ac:dyDescent="0.35">
      <c r="A625" s="5" t="s">
        <v>3504</v>
      </c>
      <c r="B625" s="5" t="s">
        <v>3505</v>
      </c>
      <c r="C625" s="104"/>
    </row>
    <row r="626" spans="1:3" x14ac:dyDescent="0.35">
      <c r="A626" s="5" t="s">
        <v>3506</v>
      </c>
      <c r="B626" s="5" t="s">
        <v>3507</v>
      </c>
      <c r="C626" s="104"/>
    </row>
    <row r="627" spans="1:3" x14ac:dyDescent="0.35">
      <c r="A627" s="5" t="s">
        <v>3508</v>
      </c>
      <c r="B627" s="5" t="s">
        <v>3509</v>
      </c>
      <c r="C627" s="104"/>
    </row>
    <row r="628" spans="1:3" x14ac:dyDescent="0.35">
      <c r="A628" s="5" t="s">
        <v>3510</v>
      </c>
      <c r="B628" s="5" t="s">
        <v>3511</v>
      </c>
      <c r="C628" s="104"/>
    </row>
    <row r="629" spans="1:3" x14ac:dyDescent="0.35">
      <c r="A629" s="5" t="s">
        <v>3512</v>
      </c>
      <c r="B629" s="5" t="s">
        <v>3513</v>
      </c>
      <c r="C629" s="104"/>
    </row>
    <row r="630" spans="1:3" x14ac:dyDescent="0.35">
      <c r="A630" s="5" t="s">
        <v>3514</v>
      </c>
      <c r="B630" s="5" t="s">
        <v>3515</v>
      </c>
      <c r="C630" s="104"/>
    </row>
    <row r="631" spans="1:3" x14ac:dyDescent="0.35">
      <c r="A631" s="5" t="s">
        <v>3516</v>
      </c>
      <c r="B631" s="5" t="s">
        <v>3517</v>
      </c>
      <c r="C631" s="104"/>
    </row>
    <row r="632" spans="1:3" x14ac:dyDescent="0.35">
      <c r="A632" s="5" t="s">
        <v>3518</v>
      </c>
      <c r="B632" s="5" t="s">
        <v>3519</v>
      </c>
      <c r="C632" s="104"/>
    </row>
    <row r="633" spans="1:3" x14ac:dyDescent="0.35">
      <c r="A633" s="5" t="s">
        <v>3520</v>
      </c>
      <c r="B633" s="5" t="s">
        <v>3521</v>
      </c>
      <c r="C633" s="104"/>
    </row>
    <row r="634" spans="1:3" x14ac:dyDescent="0.35">
      <c r="A634" s="5" t="s">
        <v>3522</v>
      </c>
      <c r="B634" s="5" t="s">
        <v>3522</v>
      </c>
      <c r="C634" s="104"/>
    </row>
    <row r="635" spans="1:3" x14ac:dyDescent="0.35">
      <c r="A635" s="5" t="s">
        <v>3523</v>
      </c>
      <c r="B635" s="5" t="s">
        <v>3524</v>
      </c>
      <c r="C635" s="104"/>
    </row>
    <row r="636" spans="1:3" x14ac:dyDescent="0.35">
      <c r="A636" s="5" t="s">
        <v>3525</v>
      </c>
      <c r="B636" s="5" t="s">
        <v>3526</v>
      </c>
      <c r="C636" s="104"/>
    </row>
    <row r="637" spans="1:3" x14ac:dyDescent="0.35">
      <c r="A637" s="5" t="s">
        <v>3527</v>
      </c>
      <c r="B637" s="5" t="s">
        <v>3528</v>
      </c>
      <c r="C637" s="104"/>
    </row>
    <row r="638" spans="1:3" x14ac:dyDescent="0.35">
      <c r="A638" s="5" t="s">
        <v>3529</v>
      </c>
      <c r="B638" s="5" t="s">
        <v>3530</v>
      </c>
      <c r="C638" s="104"/>
    </row>
    <row r="639" spans="1:3" x14ac:dyDescent="0.35">
      <c r="A639" s="5" t="s">
        <v>3531</v>
      </c>
      <c r="B639" s="5" t="s">
        <v>3532</v>
      </c>
      <c r="C639" s="104"/>
    </row>
    <row r="640" spans="1:3" x14ac:dyDescent="0.35">
      <c r="A640" s="5" t="s">
        <v>3533</v>
      </c>
      <c r="B640" s="5" t="s">
        <v>3534</v>
      </c>
      <c r="C640" s="104"/>
    </row>
    <row r="641" spans="1:3" x14ac:dyDescent="0.35">
      <c r="A641" s="5" t="s">
        <v>3535</v>
      </c>
      <c r="B641" s="5" t="s">
        <v>3536</v>
      </c>
      <c r="C641" s="104"/>
    </row>
    <row r="642" spans="1:3" x14ac:dyDescent="0.35">
      <c r="A642" s="5" t="s">
        <v>3537</v>
      </c>
      <c r="B642" s="5" t="s">
        <v>3538</v>
      </c>
      <c r="C642" s="104"/>
    </row>
    <row r="643" spans="1:3" x14ac:dyDescent="0.35">
      <c r="A643" s="5" t="s">
        <v>3539</v>
      </c>
      <c r="B643" s="5" t="s">
        <v>3540</v>
      </c>
      <c r="C643" s="104"/>
    </row>
    <row r="644" spans="1:3" x14ac:dyDescent="0.35">
      <c r="A644" s="5" t="s">
        <v>3541</v>
      </c>
      <c r="B644" s="5" t="s">
        <v>3542</v>
      </c>
      <c r="C644" s="104"/>
    </row>
    <row r="645" spans="1:3" x14ac:dyDescent="0.35">
      <c r="A645" s="5" t="s">
        <v>3543</v>
      </c>
      <c r="B645" s="5" t="s">
        <v>3544</v>
      </c>
      <c r="C645" s="104"/>
    </row>
    <row r="646" spans="1:3" x14ac:dyDescent="0.35">
      <c r="A646" s="5" t="s">
        <v>3545</v>
      </c>
      <c r="B646" s="5" t="s">
        <v>3546</v>
      </c>
      <c r="C646" s="104"/>
    </row>
    <row r="647" spans="1:3" x14ac:dyDescent="0.35">
      <c r="A647" s="5" t="s">
        <v>3547</v>
      </c>
      <c r="B647" s="5" t="s">
        <v>3547</v>
      </c>
      <c r="C647" s="104"/>
    </row>
    <row r="648" spans="1:3" x14ac:dyDescent="0.35">
      <c r="A648" s="5" t="s">
        <v>3548</v>
      </c>
      <c r="B648" s="5" t="s">
        <v>3549</v>
      </c>
      <c r="C648" s="104"/>
    </row>
    <row r="649" spans="1:3" x14ac:dyDescent="0.35">
      <c r="A649" s="5" t="s">
        <v>3550</v>
      </c>
      <c r="B649" s="5" t="s">
        <v>3551</v>
      </c>
      <c r="C649" s="104"/>
    </row>
    <row r="650" spans="1:3" x14ac:dyDescent="0.35">
      <c r="A650" s="5" t="s">
        <v>3552</v>
      </c>
      <c r="B650" s="5" t="s">
        <v>3553</v>
      </c>
      <c r="C650" s="104"/>
    </row>
    <row r="651" spans="1:3" x14ac:dyDescent="0.35">
      <c r="A651" s="5" t="s">
        <v>3554</v>
      </c>
      <c r="B651" s="5" t="s">
        <v>3555</v>
      </c>
      <c r="C651" s="104"/>
    </row>
    <row r="652" spans="1:3" x14ac:dyDescent="0.35">
      <c r="A652" s="5" t="s">
        <v>3556</v>
      </c>
      <c r="B652" s="5" t="s">
        <v>3556</v>
      </c>
      <c r="C652" s="104"/>
    </row>
    <row r="653" spans="1:3" x14ac:dyDescent="0.35">
      <c r="A653" s="5" t="s">
        <v>3557</v>
      </c>
      <c r="B653" s="5" t="s">
        <v>3558</v>
      </c>
      <c r="C653" s="104"/>
    </row>
    <row r="654" spans="1:3" x14ac:dyDescent="0.35">
      <c r="A654" s="5" t="s">
        <v>3559</v>
      </c>
      <c r="B654" s="5" t="s">
        <v>3560</v>
      </c>
      <c r="C654" s="104"/>
    </row>
    <row r="655" spans="1:3" x14ac:dyDescent="0.35">
      <c r="A655" s="5" t="s">
        <v>3561</v>
      </c>
      <c r="B655" s="5" t="s">
        <v>3562</v>
      </c>
      <c r="C655" s="104"/>
    </row>
    <row r="656" spans="1:3" x14ac:dyDescent="0.35">
      <c r="A656" s="5" t="s">
        <v>3563</v>
      </c>
      <c r="B656" s="5" t="s">
        <v>3564</v>
      </c>
      <c r="C656" s="104"/>
    </row>
    <row r="657" spans="1:3" x14ac:dyDescent="0.35">
      <c r="A657" s="5" t="s">
        <v>3565</v>
      </c>
      <c r="B657" s="5" t="s">
        <v>3566</v>
      </c>
      <c r="C657" s="104"/>
    </row>
    <row r="658" spans="1:3" x14ac:dyDescent="0.35">
      <c r="A658" s="5" t="s">
        <v>3567</v>
      </c>
      <c r="B658" s="5" t="s">
        <v>3568</v>
      </c>
      <c r="C658" s="104"/>
    </row>
    <row r="659" spans="1:3" x14ac:dyDescent="0.35">
      <c r="A659" s="5" t="s">
        <v>3569</v>
      </c>
      <c r="B659" s="5" t="s">
        <v>3570</v>
      </c>
      <c r="C659" s="104"/>
    </row>
    <row r="660" spans="1:3" x14ac:dyDescent="0.35">
      <c r="A660" s="5" t="s">
        <v>3571</v>
      </c>
      <c r="B660" s="5" t="s">
        <v>3572</v>
      </c>
      <c r="C660" s="104"/>
    </row>
    <row r="661" spans="1:3" x14ac:dyDescent="0.35">
      <c r="A661" s="5" t="s">
        <v>3573</v>
      </c>
      <c r="B661" s="5" t="s">
        <v>3574</v>
      </c>
      <c r="C661" s="104"/>
    </row>
    <row r="662" spans="1:3" x14ac:dyDescent="0.35">
      <c r="A662" s="5" t="s">
        <v>3575</v>
      </c>
      <c r="B662" s="5" t="s">
        <v>3576</v>
      </c>
      <c r="C662" s="104"/>
    </row>
    <row r="663" spans="1:3" x14ac:dyDescent="0.35">
      <c r="A663" s="5" t="s">
        <v>3577</v>
      </c>
      <c r="B663" s="5" t="s">
        <v>3577</v>
      </c>
      <c r="C663" s="104"/>
    </row>
    <row r="664" spans="1:3" x14ac:dyDescent="0.35">
      <c r="A664" s="5" t="s">
        <v>3578</v>
      </c>
      <c r="B664" s="5" t="s">
        <v>3579</v>
      </c>
      <c r="C664" s="104"/>
    </row>
    <row r="665" spans="1:3" x14ac:dyDescent="0.35">
      <c r="A665" s="5" t="s">
        <v>3580</v>
      </c>
      <c r="B665" s="5" t="s">
        <v>3581</v>
      </c>
      <c r="C665" s="104"/>
    </row>
    <row r="666" spans="1:3" x14ac:dyDescent="0.35">
      <c r="A666" s="5" t="s">
        <v>3582</v>
      </c>
      <c r="B666" s="5" t="s">
        <v>3583</v>
      </c>
      <c r="C666" s="104"/>
    </row>
    <row r="667" spans="1:3" x14ac:dyDescent="0.35">
      <c r="A667" s="5" t="s">
        <v>3584</v>
      </c>
      <c r="B667" s="5" t="s">
        <v>3585</v>
      </c>
      <c r="C667" s="104"/>
    </row>
    <row r="668" spans="1:3" x14ac:dyDescent="0.35">
      <c r="A668" s="5" t="s">
        <v>3586</v>
      </c>
      <c r="B668" s="5" t="s">
        <v>3587</v>
      </c>
      <c r="C668" s="104"/>
    </row>
    <row r="669" spans="1:3" x14ac:dyDescent="0.35">
      <c r="A669" s="5" t="s">
        <v>3588</v>
      </c>
      <c r="B669" s="5" t="s">
        <v>3588</v>
      </c>
      <c r="C669" s="104"/>
    </row>
    <row r="670" spans="1:3" x14ac:dyDescent="0.35">
      <c r="A670" s="5" t="s">
        <v>3589</v>
      </c>
      <c r="B670" s="5" t="s">
        <v>3590</v>
      </c>
      <c r="C670" s="104"/>
    </row>
    <row r="671" spans="1:3" x14ac:dyDescent="0.35">
      <c r="A671" s="5" t="s">
        <v>3591</v>
      </c>
      <c r="B671" s="5" t="s">
        <v>3592</v>
      </c>
      <c r="C671" s="104"/>
    </row>
    <row r="672" spans="1:3" x14ac:dyDescent="0.35">
      <c r="A672" s="5" t="s">
        <v>3593</v>
      </c>
      <c r="B672" s="5" t="s">
        <v>3594</v>
      </c>
      <c r="C672" s="104"/>
    </row>
    <row r="673" spans="1:3" x14ac:dyDescent="0.35">
      <c r="A673" s="5" t="s">
        <v>3595</v>
      </c>
      <c r="B673" s="5" t="s">
        <v>3595</v>
      </c>
      <c r="C673" s="104"/>
    </row>
    <row r="674" spans="1:3" x14ac:dyDescent="0.35">
      <c r="A674" s="5" t="s">
        <v>3596</v>
      </c>
      <c r="B674" s="5" t="s">
        <v>206</v>
      </c>
      <c r="C674" s="104"/>
    </row>
    <row r="675" spans="1:3" x14ac:dyDescent="0.35">
      <c r="A675" s="5" t="s">
        <v>3597</v>
      </c>
      <c r="B675" s="5" t="s">
        <v>3598</v>
      </c>
      <c r="C675" s="104"/>
    </row>
    <row r="676" spans="1:3" x14ac:dyDescent="0.35">
      <c r="A676" s="5" t="s">
        <v>3599</v>
      </c>
      <c r="B676" s="5" t="s">
        <v>3599</v>
      </c>
      <c r="C676" s="104"/>
    </row>
    <row r="677" spans="1:3" x14ac:dyDescent="0.35">
      <c r="A677" s="5" t="s">
        <v>3600</v>
      </c>
      <c r="B677" s="5" t="s">
        <v>3601</v>
      </c>
      <c r="C677" s="104"/>
    </row>
    <row r="678" spans="1:3" x14ac:dyDescent="0.35">
      <c r="A678" s="5" t="s">
        <v>3602</v>
      </c>
      <c r="B678" s="5" t="s">
        <v>3603</v>
      </c>
      <c r="C678" s="104"/>
    </row>
    <row r="679" spans="1:3" x14ac:dyDescent="0.35">
      <c r="A679" s="5" t="s">
        <v>3604</v>
      </c>
      <c r="B679" s="5" t="s">
        <v>3605</v>
      </c>
      <c r="C679" s="104"/>
    </row>
    <row r="680" spans="1:3" x14ac:dyDescent="0.35">
      <c r="A680" s="5" t="s">
        <v>3606</v>
      </c>
      <c r="B680" s="5" t="s">
        <v>3607</v>
      </c>
      <c r="C680" s="104"/>
    </row>
    <row r="681" spans="1:3" x14ac:dyDescent="0.35">
      <c r="A681" s="5" t="s">
        <v>3608</v>
      </c>
      <c r="B681" s="5" t="s">
        <v>3609</v>
      </c>
      <c r="C681" s="104"/>
    </row>
    <row r="682" spans="1:3" x14ac:dyDescent="0.35">
      <c r="A682" s="5" t="s">
        <v>3610</v>
      </c>
      <c r="B682" s="5" t="s">
        <v>3611</v>
      </c>
      <c r="C682" s="104"/>
    </row>
    <row r="683" spans="1:3" x14ac:dyDescent="0.35">
      <c r="A683" s="5" t="s">
        <v>3612</v>
      </c>
      <c r="B683" s="5" t="s">
        <v>3613</v>
      </c>
      <c r="C683" s="104"/>
    </row>
    <row r="684" spans="1:3" x14ac:dyDescent="0.35">
      <c r="A684" s="5" t="s">
        <v>3614</v>
      </c>
      <c r="B684" s="5" t="s">
        <v>3615</v>
      </c>
      <c r="C684" s="104"/>
    </row>
    <row r="685" spans="1:3" x14ac:dyDescent="0.35">
      <c r="A685" s="5" t="s">
        <v>3616</v>
      </c>
      <c r="B685" s="5" t="s">
        <v>3617</v>
      </c>
      <c r="C685" s="104"/>
    </row>
    <row r="686" spans="1:3" x14ac:dyDescent="0.35">
      <c r="A686" s="5" t="s">
        <v>3618</v>
      </c>
      <c r="B686" s="5" t="s">
        <v>3619</v>
      </c>
      <c r="C686" s="104"/>
    </row>
    <row r="687" spans="1:3" x14ac:dyDescent="0.35">
      <c r="A687" s="5" t="s">
        <v>3620</v>
      </c>
      <c r="B687" s="5" t="s">
        <v>3621</v>
      </c>
      <c r="C687" s="104"/>
    </row>
    <row r="688" spans="1:3" x14ac:dyDescent="0.35">
      <c r="A688" s="5" t="s">
        <v>3622</v>
      </c>
      <c r="B688" s="5" t="s">
        <v>3623</v>
      </c>
      <c r="C688" s="104"/>
    </row>
    <row r="689" spans="1:3" x14ac:dyDescent="0.35">
      <c r="A689" s="5" t="s">
        <v>3624</v>
      </c>
      <c r="B689" s="5" t="s">
        <v>3625</v>
      </c>
      <c r="C689" s="104"/>
    </row>
    <row r="690" spans="1:3" x14ac:dyDescent="0.35">
      <c r="A690" s="5" t="s">
        <v>3626</v>
      </c>
      <c r="B690" s="5" t="s">
        <v>3627</v>
      </c>
      <c r="C690" s="104"/>
    </row>
    <row r="691" spans="1:3" x14ac:dyDescent="0.35">
      <c r="A691" s="5" t="s">
        <v>3628</v>
      </c>
      <c r="B691" s="5" t="s">
        <v>3628</v>
      </c>
      <c r="C691" s="104"/>
    </row>
    <row r="692" spans="1:3" x14ac:dyDescent="0.35">
      <c r="A692" s="5" t="s">
        <v>3629</v>
      </c>
      <c r="B692" s="5" t="s">
        <v>3630</v>
      </c>
      <c r="C692" s="104"/>
    </row>
    <row r="693" spans="1:3" x14ac:dyDescent="0.35">
      <c r="A693" s="5" t="s">
        <v>3631</v>
      </c>
      <c r="B693" s="5" t="s">
        <v>3632</v>
      </c>
      <c r="C693" s="104"/>
    </row>
    <row r="694" spans="1:3" x14ac:dyDescent="0.35">
      <c r="A694" s="5" t="s">
        <v>3633</v>
      </c>
      <c r="B694" s="5" t="s">
        <v>3634</v>
      </c>
      <c r="C694" s="104"/>
    </row>
    <row r="695" spans="1:3" x14ac:dyDescent="0.35">
      <c r="A695" s="5" t="s">
        <v>3635</v>
      </c>
      <c r="B695" s="5" t="s">
        <v>3636</v>
      </c>
      <c r="C695" s="104"/>
    </row>
    <row r="696" spans="1:3" x14ac:dyDescent="0.35">
      <c r="A696" s="5" t="s">
        <v>3637</v>
      </c>
      <c r="B696" s="5" t="s">
        <v>3638</v>
      </c>
      <c r="C696" s="104"/>
    </row>
    <row r="697" spans="1:3" x14ac:dyDescent="0.35">
      <c r="A697" s="5" t="s">
        <v>3639</v>
      </c>
      <c r="B697" s="5" t="s">
        <v>3640</v>
      </c>
      <c r="C697" s="104"/>
    </row>
    <row r="698" spans="1:3" x14ac:dyDescent="0.35">
      <c r="A698" s="5" t="s">
        <v>3641</v>
      </c>
      <c r="B698" s="5" t="s">
        <v>3642</v>
      </c>
      <c r="C698" s="104"/>
    </row>
    <row r="699" spans="1:3" x14ac:dyDescent="0.35">
      <c r="A699" s="5" t="s">
        <v>3643</v>
      </c>
      <c r="B699" s="5" t="s">
        <v>3644</v>
      </c>
      <c r="C699" s="104"/>
    </row>
    <row r="700" spans="1:3" x14ac:dyDescent="0.35">
      <c r="A700" s="5" t="s">
        <v>3645</v>
      </c>
      <c r="B700" s="5" t="s">
        <v>3646</v>
      </c>
      <c r="C700" s="104"/>
    </row>
    <row r="701" spans="1:3" x14ac:dyDescent="0.35">
      <c r="A701" s="5" t="s">
        <v>3647</v>
      </c>
      <c r="B701" s="5" t="s">
        <v>3648</v>
      </c>
      <c r="C701" s="104"/>
    </row>
    <row r="702" spans="1:3" x14ac:dyDescent="0.35">
      <c r="A702" s="5" t="s">
        <v>3649</v>
      </c>
      <c r="B702" s="5" t="s">
        <v>3650</v>
      </c>
      <c r="C702" s="104"/>
    </row>
    <row r="703" spans="1:3" x14ac:dyDescent="0.35">
      <c r="A703" s="5" t="s">
        <v>3651</v>
      </c>
      <c r="B703" s="5" t="s">
        <v>3652</v>
      </c>
      <c r="C703" s="104"/>
    </row>
    <row r="704" spans="1:3" x14ac:dyDescent="0.35">
      <c r="A704" s="5" t="s">
        <v>3653</v>
      </c>
      <c r="B704" s="5" t="s">
        <v>3654</v>
      </c>
      <c r="C704" s="104"/>
    </row>
    <row r="705" spans="1:3" x14ac:dyDescent="0.35">
      <c r="A705" s="5" t="s">
        <v>3655</v>
      </c>
      <c r="B705" s="5" t="s">
        <v>3656</v>
      </c>
      <c r="C705" s="104"/>
    </row>
    <row r="706" spans="1:3" x14ac:dyDescent="0.35">
      <c r="A706" s="5" t="s">
        <v>3657</v>
      </c>
      <c r="B706" s="5" t="s">
        <v>3658</v>
      </c>
      <c r="C706" s="104"/>
    </row>
    <row r="707" spans="1:3" x14ac:dyDescent="0.35">
      <c r="A707" s="5" t="s">
        <v>3659</v>
      </c>
      <c r="B707" s="5" t="s">
        <v>3660</v>
      </c>
      <c r="C707" s="104"/>
    </row>
    <row r="708" spans="1:3" x14ac:dyDescent="0.35">
      <c r="A708" s="5" t="s">
        <v>3661</v>
      </c>
      <c r="B708" s="5" t="s">
        <v>3662</v>
      </c>
      <c r="C708" s="104"/>
    </row>
    <row r="709" spans="1:3" x14ac:dyDescent="0.35">
      <c r="A709" s="5" t="s">
        <v>3663</v>
      </c>
      <c r="B709" s="5" t="s">
        <v>3664</v>
      </c>
      <c r="C709" s="104"/>
    </row>
    <row r="710" spans="1:3" x14ac:dyDescent="0.35">
      <c r="A710" s="5" t="s">
        <v>3665</v>
      </c>
      <c r="B710" s="5" t="s">
        <v>3666</v>
      </c>
      <c r="C710" s="104"/>
    </row>
    <row r="711" spans="1:3" x14ac:dyDescent="0.35">
      <c r="A711" s="5" t="s">
        <v>3667</v>
      </c>
      <c r="B711" s="5" t="s">
        <v>3667</v>
      </c>
      <c r="C711" s="104"/>
    </row>
    <row r="712" spans="1:3" x14ac:dyDescent="0.35">
      <c r="A712" s="5" t="s">
        <v>3668</v>
      </c>
      <c r="B712" s="5" t="s">
        <v>3669</v>
      </c>
      <c r="C712" s="104"/>
    </row>
    <row r="713" spans="1:3" x14ac:dyDescent="0.35">
      <c r="A713" s="5" t="s">
        <v>3670</v>
      </c>
      <c r="B713" s="5" t="s">
        <v>3671</v>
      </c>
      <c r="C713" s="104"/>
    </row>
    <row r="714" spans="1:3" x14ac:dyDescent="0.35">
      <c r="A714" s="5" t="s">
        <v>3672</v>
      </c>
      <c r="B714" s="5" t="s">
        <v>3673</v>
      </c>
      <c r="C714" s="104"/>
    </row>
    <row r="715" spans="1:3" x14ac:dyDescent="0.35">
      <c r="A715" s="5" t="s">
        <v>3674</v>
      </c>
      <c r="B715" s="5" t="s">
        <v>3675</v>
      </c>
      <c r="C715" s="104"/>
    </row>
    <row r="716" spans="1:3" x14ac:dyDescent="0.35">
      <c r="A716" s="5" t="s">
        <v>3676</v>
      </c>
      <c r="B716" s="5" t="s">
        <v>3677</v>
      </c>
      <c r="C716" s="104"/>
    </row>
    <row r="717" spans="1:3" x14ac:dyDescent="0.35">
      <c r="A717" s="5" t="s">
        <v>3678</v>
      </c>
      <c r="B717" s="5" t="s">
        <v>3679</v>
      </c>
      <c r="C717" s="104"/>
    </row>
    <row r="718" spans="1:3" x14ac:dyDescent="0.35">
      <c r="A718" s="5" t="s">
        <v>3680</v>
      </c>
      <c r="B718" s="5" t="s">
        <v>3681</v>
      </c>
      <c r="C718" s="104"/>
    </row>
    <row r="719" spans="1:3" x14ac:dyDescent="0.35">
      <c r="A719" s="5" t="s">
        <v>3682</v>
      </c>
      <c r="B719" s="5" t="s">
        <v>3683</v>
      </c>
      <c r="C719" s="104"/>
    </row>
    <row r="720" spans="1:3" x14ac:dyDescent="0.35">
      <c r="A720" s="5" t="s">
        <v>3684</v>
      </c>
      <c r="B720" s="5" t="s">
        <v>3685</v>
      </c>
      <c r="C720" s="104"/>
    </row>
    <row r="721" spans="1:3" x14ac:dyDescent="0.35">
      <c r="A721" s="5" t="s">
        <v>3686</v>
      </c>
      <c r="B721" s="5" t="s">
        <v>3687</v>
      </c>
      <c r="C721" s="104"/>
    </row>
    <row r="722" spans="1:3" x14ac:dyDescent="0.35">
      <c r="A722" s="5" t="s">
        <v>3688</v>
      </c>
      <c r="B722" s="5" t="s">
        <v>3689</v>
      </c>
      <c r="C722" s="104"/>
    </row>
    <row r="723" spans="1:3" x14ac:dyDescent="0.35">
      <c r="A723" s="5" t="s">
        <v>3690</v>
      </c>
      <c r="B723" s="5" t="s">
        <v>3691</v>
      </c>
      <c r="C723" s="104"/>
    </row>
    <row r="724" spans="1:3" x14ac:dyDescent="0.35">
      <c r="A724" s="5" t="s">
        <v>3692</v>
      </c>
      <c r="B724" s="5" t="s">
        <v>3693</v>
      </c>
      <c r="C724" s="104"/>
    </row>
    <row r="725" spans="1:3" x14ac:dyDescent="0.35">
      <c r="A725" s="5" t="s">
        <v>3694</v>
      </c>
      <c r="B725" s="5" t="s">
        <v>3695</v>
      </c>
      <c r="C725" s="104"/>
    </row>
    <row r="726" spans="1:3" x14ac:dyDescent="0.35">
      <c r="A726" s="5" t="s">
        <v>3696</v>
      </c>
      <c r="B726" s="5" t="s">
        <v>3697</v>
      </c>
      <c r="C726" s="104"/>
    </row>
    <row r="727" spans="1:3" x14ac:dyDescent="0.35">
      <c r="A727" s="5" t="s">
        <v>3698</v>
      </c>
      <c r="B727" s="5" t="s">
        <v>3699</v>
      </c>
      <c r="C727" s="104"/>
    </row>
    <row r="728" spans="1:3" x14ac:dyDescent="0.35">
      <c r="A728" s="5" t="s">
        <v>3700</v>
      </c>
      <c r="B728" s="5" t="s">
        <v>3701</v>
      </c>
      <c r="C728" s="104"/>
    </row>
    <row r="729" spans="1:3" x14ac:dyDescent="0.35">
      <c r="A729" s="5" t="s">
        <v>3702</v>
      </c>
      <c r="B729" s="5" t="s">
        <v>3703</v>
      </c>
      <c r="C729" s="104"/>
    </row>
    <row r="730" spans="1:3" x14ac:dyDescent="0.35">
      <c r="A730" s="5" t="s">
        <v>3704</v>
      </c>
      <c r="B730" s="5" t="s">
        <v>3705</v>
      </c>
      <c r="C730" s="104"/>
    </row>
    <row r="731" spans="1:3" x14ac:dyDescent="0.35">
      <c r="A731" s="5" t="s">
        <v>3706</v>
      </c>
      <c r="B731" s="5" t="s">
        <v>3707</v>
      </c>
      <c r="C731" s="104"/>
    </row>
    <row r="732" spans="1:3" x14ac:dyDescent="0.35">
      <c r="A732" s="5" t="s">
        <v>3708</v>
      </c>
      <c r="B732" s="5" t="s">
        <v>3709</v>
      </c>
      <c r="C732" s="104"/>
    </row>
    <row r="733" spans="1:3" x14ac:dyDescent="0.35">
      <c r="A733" s="5" t="s">
        <v>3710</v>
      </c>
      <c r="B733" s="5" t="s">
        <v>3711</v>
      </c>
      <c r="C733" s="104"/>
    </row>
    <row r="734" spans="1:3" x14ac:dyDescent="0.35">
      <c r="A734" s="5" t="s">
        <v>3712</v>
      </c>
      <c r="B734" s="5" t="s">
        <v>3713</v>
      </c>
      <c r="C734" s="104"/>
    </row>
    <row r="735" spans="1:3" x14ac:dyDescent="0.35">
      <c r="A735" s="5" t="s">
        <v>3714</v>
      </c>
      <c r="B735" s="5" t="s">
        <v>3715</v>
      </c>
      <c r="C735" s="104"/>
    </row>
    <row r="736" spans="1:3" x14ac:dyDescent="0.35">
      <c r="A736" s="5" t="s">
        <v>3716</v>
      </c>
      <c r="B736" s="5" t="s">
        <v>3717</v>
      </c>
      <c r="C736" s="104"/>
    </row>
    <row r="737" spans="1:3" x14ac:dyDescent="0.35">
      <c r="A737" s="5" t="s">
        <v>3718</v>
      </c>
      <c r="B737" s="5" t="s">
        <v>3719</v>
      </c>
      <c r="C737" s="104"/>
    </row>
    <row r="738" spans="1:3" x14ac:dyDescent="0.35">
      <c r="A738" s="5" t="s">
        <v>3720</v>
      </c>
      <c r="B738" s="5" t="s">
        <v>3721</v>
      </c>
      <c r="C738" s="104"/>
    </row>
    <row r="739" spans="1:3" x14ac:dyDescent="0.35">
      <c r="A739" s="5" t="s">
        <v>3722</v>
      </c>
      <c r="B739" s="5" t="s">
        <v>3723</v>
      </c>
      <c r="C739" s="104"/>
    </row>
    <row r="740" spans="1:3" x14ac:dyDescent="0.35">
      <c r="A740" s="5" t="s">
        <v>3724</v>
      </c>
      <c r="B740" s="5" t="s">
        <v>3725</v>
      </c>
      <c r="C740" s="104"/>
    </row>
    <row r="741" spans="1:3" x14ac:dyDescent="0.35">
      <c r="A741" s="5" t="s">
        <v>3726</v>
      </c>
      <c r="B741" s="5" t="s">
        <v>3727</v>
      </c>
      <c r="C741" s="104"/>
    </row>
    <row r="742" spans="1:3" x14ac:dyDescent="0.35">
      <c r="A742" s="5" t="s">
        <v>3728</v>
      </c>
      <c r="B742" s="5" t="s">
        <v>3729</v>
      </c>
      <c r="C742" s="104"/>
    </row>
    <row r="743" spans="1:3" x14ac:dyDescent="0.35">
      <c r="A743" s="5" t="s">
        <v>3730</v>
      </c>
      <c r="B743" s="5" t="s">
        <v>3731</v>
      </c>
      <c r="C743" s="104"/>
    </row>
    <row r="744" spans="1:3" x14ac:dyDescent="0.35">
      <c r="A744" s="5" t="s">
        <v>3732</v>
      </c>
      <c r="B744" s="5" t="s">
        <v>3733</v>
      </c>
      <c r="C744" s="104"/>
    </row>
    <row r="745" spans="1:3" x14ac:dyDescent="0.35">
      <c r="A745" s="5" t="s">
        <v>3734</v>
      </c>
      <c r="B745" s="5" t="s">
        <v>3735</v>
      </c>
      <c r="C745" s="104"/>
    </row>
    <row r="746" spans="1:3" x14ac:dyDescent="0.35">
      <c r="A746" s="5" t="s">
        <v>3736</v>
      </c>
      <c r="B746" s="5" t="s">
        <v>3737</v>
      </c>
      <c r="C746" s="104"/>
    </row>
    <row r="747" spans="1:3" x14ac:dyDescent="0.35">
      <c r="A747" s="5" t="s">
        <v>3738</v>
      </c>
      <c r="B747" s="5" t="s">
        <v>3739</v>
      </c>
      <c r="C747" s="104"/>
    </row>
    <row r="748" spans="1:3" x14ac:dyDescent="0.35">
      <c r="A748" s="5" t="s">
        <v>3740</v>
      </c>
      <c r="B748" s="5" t="s">
        <v>3741</v>
      </c>
      <c r="C748" s="104"/>
    </row>
    <row r="749" spans="1:3" x14ac:dyDescent="0.35">
      <c r="A749" s="5" t="s">
        <v>3742</v>
      </c>
      <c r="B749" s="5" t="s">
        <v>3743</v>
      </c>
      <c r="C749" s="104"/>
    </row>
    <row r="750" spans="1:3" x14ac:dyDescent="0.35">
      <c r="A750" s="5" t="s">
        <v>3744</v>
      </c>
      <c r="B750" s="5" t="s">
        <v>3744</v>
      </c>
      <c r="C750" s="104"/>
    </row>
    <row r="751" spans="1:3" x14ac:dyDescent="0.35">
      <c r="A751" s="5" t="s">
        <v>3745</v>
      </c>
      <c r="B751" s="5" t="s">
        <v>3746</v>
      </c>
      <c r="C751" s="104"/>
    </row>
    <row r="752" spans="1:3" x14ac:dyDescent="0.35">
      <c r="A752" s="5" t="s">
        <v>3747</v>
      </c>
      <c r="B752" s="5" t="s">
        <v>3748</v>
      </c>
      <c r="C752" s="104"/>
    </row>
    <row r="753" spans="1:3" x14ac:dyDescent="0.35">
      <c r="A753" s="5" t="s">
        <v>3749</v>
      </c>
      <c r="B753" s="5" t="s">
        <v>3750</v>
      </c>
      <c r="C753" s="104"/>
    </row>
    <row r="754" spans="1:3" x14ac:dyDescent="0.35">
      <c r="A754" s="5" t="s">
        <v>3751</v>
      </c>
      <c r="B754" s="5" t="s">
        <v>3752</v>
      </c>
      <c r="C754" s="104"/>
    </row>
    <row r="755" spans="1:3" x14ac:dyDescent="0.35">
      <c r="A755" s="5" t="s">
        <v>3753</v>
      </c>
      <c r="B755" s="5" t="s">
        <v>3754</v>
      </c>
      <c r="C755" s="104"/>
    </row>
    <row r="756" spans="1:3" x14ac:dyDescent="0.35">
      <c r="A756" s="5" t="s">
        <v>3755</v>
      </c>
      <c r="B756" s="5" t="s">
        <v>3756</v>
      </c>
      <c r="C756" s="104"/>
    </row>
    <row r="757" spans="1:3" x14ac:dyDescent="0.35">
      <c r="A757" s="5" t="s">
        <v>3757</v>
      </c>
      <c r="B757" s="5" t="s">
        <v>3758</v>
      </c>
      <c r="C757" s="104"/>
    </row>
    <row r="758" spans="1:3" x14ac:dyDescent="0.35">
      <c r="A758" s="5" t="s">
        <v>3759</v>
      </c>
      <c r="B758" s="5" t="s">
        <v>3760</v>
      </c>
      <c r="C758" s="104"/>
    </row>
    <row r="759" spans="1:3" x14ac:dyDescent="0.35">
      <c r="A759" s="5" t="s">
        <v>3761</v>
      </c>
      <c r="B759" s="5" t="s">
        <v>3762</v>
      </c>
      <c r="C759" s="104"/>
    </row>
    <row r="760" spans="1:3" x14ac:dyDescent="0.35">
      <c r="A760" s="5" t="s">
        <v>3763</v>
      </c>
      <c r="B760" s="5" t="s">
        <v>3764</v>
      </c>
      <c r="C760" s="104"/>
    </row>
    <row r="761" spans="1:3" x14ac:dyDescent="0.35">
      <c r="A761" s="5" t="s">
        <v>3765</v>
      </c>
      <c r="B761" s="5" t="s">
        <v>3766</v>
      </c>
      <c r="C761" s="104"/>
    </row>
    <row r="762" spans="1:3" x14ac:dyDescent="0.35">
      <c r="A762" s="5" t="s">
        <v>3767</v>
      </c>
      <c r="B762" s="5" t="s">
        <v>3768</v>
      </c>
      <c r="C762" s="104"/>
    </row>
    <row r="763" spans="1:3" x14ac:dyDescent="0.35">
      <c r="A763" s="5" t="s">
        <v>3769</v>
      </c>
      <c r="B763" s="5" t="s">
        <v>3770</v>
      </c>
      <c r="C763" s="104"/>
    </row>
    <row r="764" spans="1:3" x14ac:dyDescent="0.35">
      <c r="A764" s="5" t="s">
        <v>3771</v>
      </c>
      <c r="B764" s="5" t="s">
        <v>3772</v>
      </c>
      <c r="C764" s="104"/>
    </row>
    <row r="765" spans="1:3" x14ac:dyDescent="0.35">
      <c r="A765" s="5" t="s">
        <v>3773</v>
      </c>
      <c r="B765" s="5" t="s">
        <v>3774</v>
      </c>
      <c r="C765" s="104"/>
    </row>
    <row r="766" spans="1:3" x14ac:dyDescent="0.35">
      <c r="A766" s="5" t="s">
        <v>3775</v>
      </c>
      <c r="B766" s="5" t="s">
        <v>3776</v>
      </c>
      <c r="C766" s="104"/>
    </row>
    <row r="767" spans="1:3" x14ac:dyDescent="0.35">
      <c r="A767" s="5" t="s">
        <v>3777</v>
      </c>
      <c r="B767" s="5" t="s">
        <v>3778</v>
      </c>
      <c r="C767" s="104"/>
    </row>
    <row r="768" spans="1:3" x14ac:dyDescent="0.35">
      <c r="A768" s="5" t="s">
        <v>3779</v>
      </c>
      <c r="B768" s="5" t="s">
        <v>3780</v>
      </c>
      <c r="C768" s="104"/>
    </row>
    <row r="769" spans="1:3" x14ac:dyDescent="0.35">
      <c r="A769" s="5" t="s">
        <v>3781</v>
      </c>
      <c r="B769" s="5" t="s">
        <v>3781</v>
      </c>
      <c r="C769" s="104"/>
    </row>
    <row r="770" spans="1:3" x14ac:dyDescent="0.35">
      <c r="A770" s="5" t="s">
        <v>3782</v>
      </c>
      <c r="B770" s="5" t="s">
        <v>3783</v>
      </c>
      <c r="C770" s="104"/>
    </row>
    <row r="771" spans="1:3" x14ac:dyDescent="0.35">
      <c r="A771" s="5" t="s">
        <v>3784</v>
      </c>
      <c r="B771" s="5" t="s">
        <v>3785</v>
      </c>
      <c r="C771" s="104"/>
    </row>
    <row r="772" spans="1:3" x14ac:dyDescent="0.35">
      <c r="A772" s="5" t="s">
        <v>3786</v>
      </c>
      <c r="B772" s="5" t="s">
        <v>3787</v>
      </c>
      <c r="C772" s="104"/>
    </row>
    <row r="773" spans="1:3" x14ac:dyDescent="0.35">
      <c r="A773" s="5" t="s">
        <v>3788</v>
      </c>
      <c r="B773" s="5" t="s">
        <v>3789</v>
      </c>
      <c r="C773" s="104"/>
    </row>
    <row r="774" spans="1:3" x14ac:dyDescent="0.35">
      <c r="A774" s="5" t="s">
        <v>3790</v>
      </c>
      <c r="B774" s="5" t="s">
        <v>3791</v>
      </c>
      <c r="C774" s="104"/>
    </row>
    <row r="775" spans="1:3" x14ac:dyDescent="0.35">
      <c r="A775" s="5" t="s">
        <v>3792</v>
      </c>
      <c r="B775" s="5" t="s">
        <v>3793</v>
      </c>
      <c r="C775" s="104"/>
    </row>
    <row r="776" spans="1:3" x14ac:dyDescent="0.35">
      <c r="A776" s="5" t="s">
        <v>3794</v>
      </c>
      <c r="B776" s="5" t="s">
        <v>3795</v>
      </c>
      <c r="C776" s="104"/>
    </row>
    <row r="777" spans="1:3" x14ac:dyDescent="0.35">
      <c r="A777" s="5" t="s">
        <v>3796</v>
      </c>
      <c r="B777" s="5" t="s">
        <v>3797</v>
      </c>
      <c r="C777" s="104"/>
    </row>
    <row r="778" spans="1:3" x14ac:dyDescent="0.35">
      <c r="A778" s="5" t="s">
        <v>3798</v>
      </c>
      <c r="B778" s="5" t="s">
        <v>3799</v>
      </c>
      <c r="C778" s="104"/>
    </row>
    <row r="779" spans="1:3" x14ac:dyDescent="0.35">
      <c r="A779" s="5" t="s">
        <v>3800</v>
      </c>
      <c r="B779" s="5" t="s">
        <v>3801</v>
      </c>
      <c r="C779" s="104"/>
    </row>
    <row r="780" spans="1:3" x14ac:dyDescent="0.35">
      <c r="A780" s="5" t="s">
        <v>3802</v>
      </c>
      <c r="B780" s="5" t="s">
        <v>3802</v>
      </c>
      <c r="C780" s="104"/>
    </row>
    <row r="781" spans="1:3" x14ac:dyDescent="0.35">
      <c r="A781" s="5" t="s">
        <v>3803</v>
      </c>
      <c r="B781" s="5" t="s">
        <v>3803</v>
      </c>
      <c r="C781" s="104"/>
    </row>
    <row r="782" spans="1:3" x14ac:dyDescent="0.35">
      <c r="A782" s="5" t="s">
        <v>3804</v>
      </c>
      <c r="B782" s="5" t="s">
        <v>3805</v>
      </c>
      <c r="C782" s="104"/>
    </row>
    <row r="783" spans="1:3" x14ac:dyDescent="0.35">
      <c r="A783" s="5" t="s">
        <v>3806</v>
      </c>
      <c r="B783" s="5" t="s">
        <v>3807</v>
      </c>
      <c r="C783" s="104"/>
    </row>
    <row r="784" spans="1:3" x14ac:dyDescent="0.35">
      <c r="A784" s="5" t="s">
        <v>3808</v>
      </c>
      <c r="B784" s="5" t="s">
        <v>3809</v>
      </c>
      <c r="C784" s="104"/>
    </row>
    <row r="785" spans="1:3" x14ac:dyDescent="0.35">
      <c r="A785" s="5" t="s">
        <v>3810</v>
      </c>
      <c r="B785" s="5" t="s">
        <v>3811</v>
      </c>
      <c r="C785" s="104"/>
    </row>
    <row r="786" spans="1:3" x14ac:dyDescent="0.35">
      <c r="A786" s="5" t="s">
        <v>3812</v>
      </c>
      <c r="B786" s="5" t="s">
        <v>3813</v>
      </c>
      <c r="C786" s="104"/>
    </row>
    <row r="787" spans="1:3" x14ac:dyDescent="0.35">
      <c r="A787" s="5" t="s">
        <v>3814</v>
      </c>
      <c r="B787" s="5" t="s">
        <v>3815</v>
      </c>
      <c r="C787" s="104"/>
    </row>
    <row r="788" spans="1:3" x14ac:dyDescent="0.35">
      <c r="A788" s="5" t="s">
        <v>3816</v>
      </c>
      <c r="B788" s="5" t="s">
        <v>3817</v>
      </c>
      <c r="C788" s="104"/>
    </row>
    <row r="789" spans="1:3" x14ac:dyDescent="0.35">
      <c r="A789" s="5" t="s">
        <v>3818</v>
      </c>
      <c r="B789" s="5" t="s">
        <v>3818</v>
      </c>
      <c r="C789" s="104"/>
    </row>
    <row r="790" spans="1:3" x14ac:dyDescent="0.35">
      <c r="A790" s="5" t="s">
        <v>3819</v>
      </c>
      <c r="B790" s="5" t="s">
        <v>3820</v>
      </c>
      <c r="C790" s="104"/>
    </row>
    <row r="791" spans="1:3" x14ac:dyDescent="0.35">
      <c r="A791" s="5" t="s">
        <v>3821</v>
      </c>
      <c r="B791" s="5" t="s">
        <v>3822</v>
      </c>
      <c r="C791" s="104"/>
    </row>
    <row r="792" spans="1:3" x14ac:dyDescent="0.35">
      <c r="A792" s="5" t="s">
        <v>3823</v>
      </c>
      <c r="B792" s="5" t="s">
        <v>3824</v>
      </c>
      <c r="C792" s="104"/>
    </row>
    <row r="793" spans="1:3" x14ac:dyDescent="0.35">
      <c r="A793" s="5" t="s">
        <v>3825</v>
      </c>
      <c r="B793" s="5" t="s">
        <v>3826</v>
      </c>
      <c r="C793" s="104"/>
    </row>
    <row r="794" spans="1:3" x14ac:dyDescent="0.35">
      <c r="A794" s="5" t="s">
        <v>3827</v>
      </c>
      <c r="B794" s="5" t="s">
        <v>3828</v>
      </c>
      <c r="C794" s="104"/>
    </row>
    <row r="795" spans="1:3" x14ac:dyDescent="0.35">
      <c r="A795" s="5" t="s">
        <v>3829</v>
      </c>
      <c r="B795" s="5" t="s">
        <v>3830</v>
      </c>
      <c r="C795" s="104"/>
    </row>
    <row r="796" spans="1:3" x14ac:dyDescent="0.35">
      <c r="A796" s="5" t="s">
        <v>3831</v>
      </c>
      <c r="B796" s="5" t="s">
        <v>3832</v>
      </c>
      <c r="C796" s="104"/>
    </row>
    <row r="797" spans="1:3" x14ac:dyDescent="0.35">
      <c r="A797" s="5" t="s">
        <v>3833</v>
      </c>
      <c r="B797" s="5" t="s">
        <v>3834</v>
      </c>
      <c r="C797" s="104"/>
    </row>
    <row r="798" spans="1:3" x14ac:dyDescent="0.35">
      <c r="A798" s="5" t="s">
        <v>3835</v>
      </c>
      <c r="B798" s="5" t="s">
        <v>3836</v>
      </c>
      <c r="C798" s="104"/>
    </row>
    <row r="799" spans="1:3" x14ac:dyDescent="0.35">
      <c r="A799" s="5" t="s">
        <v>3837</v>
      </c>
      <c r="B799" s="5" t="s">
        <v>3838</v>
      </c>
      <c r="C799" s="104"/>
    </row>
    <row r="800" spans="1:3" x14ac:dyDescent="0.35">
      <c r="A800" s="5" t="s">
        <v>3839</v>
      </c>
      <c r="B800" s="5" t="s">
        <v>3840</v>
      </c>
      <c r="C800" s="104"/>
    </row>
    <row r="801" spans="1:3" x14ac:dyDescent="0.35">
      <c r="A801" s="5" t="s">
        <v>3841</v>
      </c>
      <c r="B801" s="5" t="s">
        <v>3842</v>
      </c>
      <c r="C801" s="104"/>
    </row>
    <row r="802" spans="1:3" x14ac:dyDescent="0.35">
      <c r="A802" s="5" t="s">
        <v>3843</v>
      </c>
      <c r="B802" s="5" t="s">
        <v>3844</v>
      </c>
      <c r="C802" s="104"/>
    </row>
    <row r="803" spans="1:3" x14ac:dyDescent="0.35">
      <c r="A803" s="5" t="s">
        <v>3845</v>
      </c>
      <c r="B803" s="5" t="s">
        <v>3846</v>
      </c>
      <c r="C803" s="104"/>
    </row>
    <row r="804" spans="1:3" x14ac:dyDescent="0.35">
      <c r="A804" s="5" t="s">
        <v>3847</v>
      </c>
      <c r="B804" s="5" t="s">
        <v>3848</v>
      </c>
      <c r="C804" s="104"/>
    </row>
    <row r="805" spans="1:3" x14ac:dyDescent="0.35">
      <c r="A805" s="5" t="s">
        <v>3849</v>
      </c>
      <c r="B805" s="5" t="s">
        <v>3850</v>
      </c>
      <c r="C805" s="104"/>
    </row>
    <row r="806" spans="1:3" x14ac:dyDescent="0.35">
      <c r="A806" s="5" t="s">
        <v>3851</v>
      </c>
      <c r="B806" s="5" t="s">
        <v>3852</v>
      </c>
      <c r="C806" s="104"/>
    </row>
    <row r="807" spans="1:3" x14ac:dyDescent="0.35">
      <c r="A807" s="5" t="s">
        <v>3853</v>
      </c>
      <c r="B807" s="5" t="s">
        <v>3854</v>
      </c>
      <c r="C807" s="104"/>
    </row>
    <row r="808" spans="1:3" x14ac:dyDescent="0.35">
      <c r="A808" s="5" t="s">
        <v>3855</v>
      </c>
      <c r="B808" s="5" t="s">
        <v>3856</v>
      </c>
      <c r="C808" s="104"/>
    </row>
    <row r="809" spans="1:3" x14ac:dyDescent="0.35">
      <c r="A809" s="5" t="s">
        <v>3857</v>
      </c>
      <c r="B809" s="5" t="s">
        <v>3857</v>
      </c>
      <c r="C809" s="104"/>
    </row>
    <row r="810" spans="1:3" x14ac:dyDescent="0.35">
      <c r="A810" s="5" t="s">
        <v>3858</v>
      </c>
      <c r="B810" s="5" t="s">
        <v>3859</v>
      </c>
      <c r="C810" s="104"/>
    </row>
    <row r="811" spans="1:3" x14ac:dyDescent="0.35">
      <c r="A811" s="5" t="s">
        <v>3860</v>
      </c>
      <c r="B811" s="5" t="s">
        <v>3861</v>
      </c>
      <c r="C811" s="104"/>
    </row>
    <row r="812" spans="1:3" x14ac:dyDescent="0.35">
      <c r="A812" s="5" t="s">
        <v>3862</v>
      </c>
      <c r="B812" s="5" t="s">
        <v>3863</v>
      </c>
      <c r="C812" s="104"/>
    </row>
    <row r="813" spans="1:3" x14ac:dyDescent="0.35">
      <c r="A813" s="5" t="s">
        <v>3864</v>
      </c>
      <c r="B813" s="5" t="s">
        <v>3865</v>
      </c>
      <c r="C813" s="104"/>
    </row>
    <row r="814" spans="1:3" x14ac:dyDescent="0.35">
      <c r="A814" s="5" t="s">
        <v>3866</v>
      </c>
      <c r="B814" s="5" t="s">
        <v>3867</v>
      </c>
      <c r="C814" s="104"/>
    </row>
    <row r="815" spans="1:3" x14ac:dyDescent="0.35">
      <c r="A815" s="5" t="s">
        <v>3868</v>
      </c>
      <c r="B815" s="5" t="s">
        <v>3869</v>
      </c>
      <c r="C815" s="104"/>
    </row>
    <row r="816" spans="1:3" x14ac:dyDescent="0.35">
      <c r="A816" s="5" t="s">
        <v>3870</v>
      </c>
      <c r="B816" s="5" t="s">
        <v>3871</v>
      </c>
      <c r="C816" s="104"/>
    </row>
    <row r="817" spans="1:3" x14ac:dyDescent="0.35">
      <c r="A817" s="5" t="s">
        <v>3872</v>
      </c>
      <c r="B817" s="5" t="s">
        <v>3873</v>
      </c>
      <c r="C817" s="104"/>
    </row>
    <row r="818" spans="1:3" x14ac:dyDescent="0.35">
      <c r="A818" s="5" t="s">
        <v>3874</v>
      </c>
      <c r="B818" s="5" t="s">
        <v>3875</v>
      </c>
      <c r="C818" s="104"/>
    </row>
    <row r="819" spans="1:3" x14ac:dyDescent="0.35">
      <c r="A819" s="5" t="s">
        <v>3876</v>
      </c>
      <c r="B819" s="5" t="s">
        <v>3877</v>
      </c>
      <c r="C819" s="104"/>
    </row>
    <row r="820" spans="1:3" x14ac:dyDescent="0.35">
      <c r="A820" s="5" t="s">
        <v>3878</v>
      </c>
      <c r="B820" s="5" t="s">
        <v>3879</v>
      </c>
      <c r="C820" s="104"/>
    </row>
    <row r="821" spans="1:3" x14ac:dyDescent="0.35">
      <c r="A821" s="5" t="s">
        <v>3880</v>
      </c>
      <c r="B821" s="5" t="s">
        <v>3881</v>
      </c>
      <c r="C821" s="104"/>
    </row>
    <row r="822" spans="1:3" x14ac:dyDescent="0.35">
      <c r="A822" s="5" t="s">
        <v>3882</v>
      </c>
      <c r="B822" s="5" t="s">
        <v>3883</v>
      </c>
      <c r="C822" s="104"/>
    </row>
    <row r="823" spans="1:3" x14ac:dyDescent="0.35">
      <c r="A823" s="5" t="s">
        <v>3884</v>
      </c>
      <c r="B823" s="5" t="s">
        <v>3885</v>
      </c>
      <c r="C823" s="104"/>
    </row>
    <row r="824" spans="1:3" x14ac:dyDescent="0.35">
      <c r="A824" s="5" t="s">
        <v>3886</v>
      </c>
      <c r="B824" s="5" t="s">
        <v>3887</v>
      </c>
      <c r="C824" s="104"/>
    </row>
    <row r="825" spans="1:3" x14ac:dyDescent="0.35">
      <c r="A825" s="5" t="s">
        <v>3888</v>
      </c>
      <c r="B825" s="5" t="s">
        <v>3889</v>
      </c>
      <c r="C825" s="104"/>
    </row>
    <row r="826" spans="1:3" x14ac:dyDescent="0.35">
      <c r="A826" s="5" t="s">
        <v>3890</v>
      </c>
      <c r="B826" s="5" t="s">
        <v>3891</v>
      </c>
      <c r="C826" s="104"/>
    </row>
    <row r="827" spans="1:3" x14ac:dyDescent="0.35">
      <c r="A827" s="5" t="s">
        <v>3892</v>
      </c>
      <c r="B827" s="5" t="s">
        <v>3893</v>
      </c>
      <c r="C827" s="104"/>
    </row>
    <row r="828" spans="1:3" x14ac:dyDescent="0.35">
      <c r="A828" s="5" t="s">
        <v>3894</v>
      </c>
      <c r="B828" s="5" t="s">
        <v>3895</v>
      </c>
      <c r="C828" s="104"/>
    </row>
    <row r="829" spans="1:3" x14ac:dyDescent="0.35">
      <c r="A829" s="5" t="s">
        <v>3896</v>
      </c>
      <c r="B829" s="5" t="s">
        <v>3897</v>
      </c>
      <c r="C829" s="104"/>
    </row>
    <row r="830" spans="1:3" x14ac:dyDescent="0.35">
      <c r="A830" s="5" t="s">
        <v>3898</v>
      </c>
      <c r="B830" s="5" t="s">
        <v>3899</v>
      </c>
      <c r="C830" s="104"/>
    </row>
    <row r="831" spans="1:3" x14ac:dyDescent="0.35">
      <c r="A831" s="5" t="s">
        <v>3900</v>
      </c>
      <c r="B831" s="5" t="s">
        <v>3901</v>
      </c>
      <c r="C831" s="104"/>
    </row>
    <row r="832" spans="1:3" x14ac:dyDescent="0.35">
      <c r="A832" s="5" t="s">
        <v>3902</v>
      </c>
      <c r="B832" s="5" t="s">
        <v>3903</v>
      </c>
      <c r="C832" s="104"/>
    </row>
    <row r="833" spans="1:3" x14ac:dyDescent="0.35">
      <c r="A833" s="5" t="s">
        <v>3904</v>
      </c>
      <c r="B833" s="5" t="s">
        <v>3905</v>
      </c>
      <c r="C833" s="104"/>
    </row>
    <row r="834" spans="1:3" x14ac:dyDescent="0.35">
      <c r="A834" s="5" t="s">
        <v>3906</v>
      </c>
      <c r="B834" s="5" t="s">
        <v>3907</v>
      </c>
      <c r="C834" s="104"/>
    </row>
    <row r="835" spans="1:3" x14ac:dyDescent="0.35">
      <c r="A835" s="5" t="s">
        <v>3908</v>
      </c>
      <c r="B835" s="5" t="s">
        <v>3909</v>
      </c>
      <c r="C835" s="104"/>
    </row>
    <row r="836" spans="1:3" x14ac:dyDescent="0.35">
      <c r="A836" s="5" t="s">
        <v>3910</v>
      </c>
      <c r="B836" s="5" t="s">
        <v>3911</v>
      </c>
      <c r="C836" s="104"/>
    </row>
    <row r="837" spans="1:3" x14ac:dyDescent="0.35">
      <c r="A837" s="5" t="s">
        <v>3912</v>
      </c>
      <c r="B837" s="5" t="s">
        <v>3913</v>
      </c>
      <c r="C837" s="104"/>
    </row>
    <row r="838" spans="1:3" x14ac:dyDescent="0.35">
      <c r="A838" s="5" t="s">
        <v>3914</v>
      </c>
      <c r="B838" s="5" t="s">
        <v>3915</v>
      </c>
      <c r="C838" s="104"/>
    </row>
    <row r="839" spans="1:3" x14ac:dyDescent="0.35">
      <c r="A839" s="5" t="s">
        <v>3916</v>
      </c>
      <c r="B839" s="5" t="s">
        <v>3917</v>
      </c>
      <c r="C839" s="104"/>
    </row>
    <row r="840" spans="1:3" x14ac:dyDescent="0.35">
      <c r="A840" s="5" t="s">
        <v>3918</v>
      </c>
      <c r="B840" s="5" t="s">
        <v>3919</v>
      </c>
      <c r="C840" s="104"/>
    </row>
    <row r="841" spans="1:3" x14ac:dyDescent="0.35">
      <c r="A841" s="5" t="s">
        <v>3920</v>
      </c>
      <c r="B841" s="5" t="s">
        <v>3920</v>
      </c>
      <c r="C841" s="104"/>
    </row>
    <row r="842" spans="1:3" x14ac:dyDescent="0.35">
      <c r="A842" s="5" t="s">
        <v>3921</v>
      </c>
      <c r="B842" s="5" t="s">
        <v>3922</v>
      </c>
      <c r="C842" s="104"/>
    </row>
    <row r="843" spans="1:3" x14ac:dyDescent="0.35">
      <c r="A843" s="5" t="s">
        <v>3923</v>
      </c>
      <c r="B843" s="5" t="s">
        <v>3924</v>
      </c>
      <c r="C843" s="104"/>
    </row>
    <row r="844" spans="1:3" x14ac:dyDescent="0.35">
      <c r="A844" s="5" t="s">
        <v>3925</v>
      </c>
      <c r="B844" s="5" t="s">
        <v>3926</v>
      </c>
      <c r="C844" s="104"/>
    </row>
    <row r="845" spans="1:3" x14ac:dyDescent="0.35">
      <c r="A845" s="5" t="s">
        <v>3927</v>
      </c>
      <c r="B845" s="5" t="s">
        <v>3928</v>
      </c>
      <c r="C845" s="104"/>
    </row>
    <row r="846" spans="1:3" x14ac:dyDescent="0.35">
      <c r="A846" s="5" t="s">
        <v>3929</v>
      </c>
      <c r="B846" s="5" t="s">
        <v>3930</v>
      </c>
      <c r="C846" s="104"/>
    </row>
    <row r="847" spans="1:3" x14ac:dyDescent="0.35">
      <c r="A847" s="5" t="s">
        <v>3931</v>
      </c>
      <c r="B847" s="5" t="s">
        <v>3932</v>
      </c>
      <c r="C847" s="104"/>
    </row>
    <row r="848" spans="1:3" x14ac:dyDescent="0.35">
      <c r="A848" s="5" t="s">
        <v>3933</v>
      </c>
      <c r="B848" s="5" t="s">
        <v>3934</v>
      </c>
      <c r="C848" s="104"/>
    </row>
    <row r="849" spans="1:3" x14ac:dyDescent="0.35">
      <c r="A849" s="5" t="s">
        <v>3935</v>
      </c>
      <c r="B849" s="5" t="s">
        <v>3936</v>
      </c>
      <c r="C849" s="104"/>
    </row>
    <row r="850" spans="1:3" x14ac:dyDescent="0.35">
      <c r="A850" s="5" t="s">
        <v>3937</v>
      </c>
      <c r="B850" s="5" t="s">
        <v>3938</v>
      </c>
      <c r="C850" s="104"/>
    </row>
    <row r="851" spans="1:3" x14ac:dyDescent="0.35">
      <c r="A851" s="5" t="s">
        <v>3939</v>
      </c>
      <c r="B851" s="5" t="s">
        <v>1798</v>
      </c>
      <c r="C851" s="104"/>
    </row>
    <row r="852" spans="1:3" x14ac:dyDescent="0.35">
      <c r="A852" s="5" t="s">
        <v>3940</v>
      </c>
      <c r="B852" s="5" t="s">
        <v>3941</v>
      </c>
      <c r="C852" s="104"/>
    </row>
    <row r="853" spans="1:3" x14ac:dyDescent="0.35">
      <c r="A853" s="5" t="s">
        <v>3942</v>
      </c>
      <c r="B853" s="5" t="s">
        <v>3943</v>
      </c>
      <c r="C853" s="104"/>
    </row>
    <row r="854" spans="1:3" x14ac:dyDescent="0.35">
      <c r="A854" s="5" t="s">
        <v>3944</v>
      </c>
      <c r="B854" s="5" t="s">
        <v>3945</v>
      </c>
      <c r="C854" s="104"/>
    </row>
    <row r="855" spans="1:3" x14ac:dyDescent="0.35">
      <c r="A855" s="5" t="s">
        <v>3946</v>
      </c>
      <c r="B855" s="5" t="s">
        <v>3947</v>
      </c>
      <c r="C855" s="104"/>
    </row>
    <row r="856" spans="1:3" x14ac:dyDescent="0.35">
      <c r="A856" s="5" t="s">
        <v>3948</v>
      </c>
      <c r="B856" s="5" t="s">
        <v>3949</v>
      </c>
      <c r="C856" s="104"/>
    </row>
    <row r="857" spans="1:3" x14ac:dyDescent="0.35">
      <c r="A857" s="5" t="s">
        <v>3950</v>
      </c>
      <c r="B857" s="5" t="s">
        <v>3951</v>
      </c>
      <c r="C857" s="104"/>
    </row>
    <row r="858" spans="1:3" x14ac:dyDescent="0.35">
      <c r="A858" s="5" t="s">
        <v>3952</v>
      </c>
      <c r="B858" s="5" t="s">
        <v>3953</v>
      </c>
      <c r="C858" s="104"/>
    </row>
    <row r="859" spans="1:3" x14ac:dyDescent="0.35">
      <c r="A859" s="5" t="s">
        <v>3954</v>
      </c>
      <c r="B859" s="5" t="s">
        <v>3955</v>
      </c>
      <c r="C859" s="104"/>
    </row>
    <row r="860" spans="1:3" x14ac:dyDescent="0.35">
      <c r="A860" s="5" t="s">
        <v>3956</v>
      </c>
      <c r="B860" s="5" t="s">
        <v>3957</v>
      </c>
      <c r="C860" s="104"/>
    </row>
    <row r="861" spans="1:3" x14ac:dyDescent="0.35">
      <c r="A861" s="5" t="s">
        <v>3958</v>
      </c>
      <c r="B861" s="5" t="s">
        <v>3959</v>
      </c>
      <c r="C861" s="104"/>
    </row>
    <row r="862" spans="1:3" x14ac:dyDescent="0.35">
      <c r="A862" s="5" t="s">
        <v>3960</v>
      </c>
      <c r="B862" s="5" t="s">
        <v>3961</v>
      </c>
      <c r="C862" s="104"/>
    </row>
    <row r="863" spans="1:3" x14ac:dyDescent="0.35">
      <c r="A863" s="5" t="s">
        <v>3962</v>
      </c>
      <c r="B863" s="5" t="s">
        <v>3963</v>
      </c>
      <c r="C863" s="104"/>
    </row>
    <row r="864" spans="1:3" x14ac:dyDescent="0.35">
      <c r="A864" s="5" t="s">
        <v>3964</v>
      </c>
      <c r="B864" s="5" t="s">
        <v>3965</v>
      </c>
      <c r="C864" s="104"/>
    </row>
    <row r="865" spans="1:3" x14ac:dyDescent="0.35">
      <c r="A865" s="5" t="s">
        <v>3966</v>
      </c>
      <c r="B865" s="5" t="s">
        <v>3967</v>
      </c>
      <c r="C865" s="104"/>
    </row>
    <row r="866" spans="1:3" x14ac:dyDescent="0.35">
      <c r="A866" s="5" t="s">
        <v>3968</v>
      </c>
      <c r="B866" s="5" t="s">
        <v>3969</v>
      </c>
      <c r="C866" s="104"/>
    </row>
    <row r="867" spans="1:3" x14ac:dyDescent="0.35">
      <c r="A867" s="5" t="s">
        <v>3970</v>
      </c>
      <c r="B867" s="5" t="s">
        <v>3971</v>
      </c>
      <c r="C867" s="104"/>
    </row>
    <row r="868" spans="1:3" x14ac:dyDescent="0.35">
      <c r="A868" s="5" t="s">
        <v>3972</v>
      </c>
      <c r="B868" s="5" t="s">
        <v>3973</v>
      </c>
      <c r="C868" s="104"/>
    </row>
    <row r="869" spans="1:3" x14ac:dyDescent="0.35">
      <c r="A869" s="5" t="s">
        <v>3974</v>
      </c>
      <c r="B869" s="5" t="s">
        <v>3975</v>
      </c>
      <c r="C869" s="104"/>
    </row>
    <row r="870" spans="1:3" x14ac:dyDescent="0.35">
      <c r="A870" s="5" t="s">
        <v>3976</v>
      </c>
      <c r="B870" s="5" t="s">
        <v>3977</v>
      </c>
      <c r="C870" s="104"/>
    </row>
    <row r="871" spans="1:3" x14ac:dyDescent="0.35">
      <c r="A871" s="5" t="s">
        <v>3978</v>
      </c>
      <c r="B871" s="5" t="s">
        <v>3979</v>
      </c>
      <c r="C871" s="104"/>
    </row>
    <row r="872" spans="1:3" x14ac:dyDescent="0.35">
      <c r="A872" s="5" t="s">
        <v>3980</v>
      </c>
      <c r="B872" s="5" t="s">
        <v>3981</v>
      </c>
      <c r="C872" s="104"/>
    </row>
    <row r="873" spans="1:3" x14ac:dyDescent="0.35">
      <c r="A873" s="5" t="s">
        <v>3982</v>
      </c>
      <c r="B873" s="5" t="s">
        <v>3983</v>
      </c>
      <c r="C873" s="104"/>
    </row>
    <row r="874" spans="1:3" x14ac:dyDescent="0.35">
      <c r="A874" s="5" t="s">
        <v>3984</v>
      </c>
      <c r="B874" s="5" t="s">
        <v>3984</v>
      </c>
      <c r="C874" s="104"/>
    </row>
    <row r="875" spans="1:3" x14ac:dyDescent="0.35">
      <c r="A875" s="5" t="s">
        <v>3985</v>
      </c>
      <c r="B875" s="5" t="s">
        <v>3986</v>
      </c>
      <c r="C875" s="104"/>
    </row>
    <row r="876" spans="1:3" x14ac:dyDescent="0.35">
      <c r="A876" s="5" t="s">
        <v>3987</v>
      </c>
      <c r="B876" s="5" t="s">
        <v>3988</v>
      </c>
      <c r="C876" s="104"/>
    </row>
    <row r="877" spans="1:3" x14ac:dyDescent="0.35">
      <c r="A877" s="5" t="s">
        <v>3989</v>
      </c>
      <c r="B877" s="5" t="s">
        <v>3990</v>
      </c>
      <c r="C877" s="104"/>
    </row>
    <row r="878" spans="1:3" x14ac:dyDescent="0.35">
      <c r="A878" s="5" t="s">
        <v>3991</v>
      </c>
      <c r="B878" s="5" t="s">
        <v>3992</v>
      </c>
      <c r="C878" s="104"/>
    </row>
    <row r="879" spans="1:3" x14ac:dyDescent="0.35">
      <c r="A879" s="5" t="s">
        <v>3993</v>
      </c>
      <c r="B879" s="5" t="s">
        <v>3994</v>
      </c>
      <c r="C879" s="104"/>
    </row>
    <row r="880" spans="1:3" x14ac:dyDescent="0.35">
      <c r="A880" s="5" t="s">
        <v>3995</v>
      </c>
      <c r="B880" s="5" t="s">
        <v>3996</v>
      </c>
      <c r="C880" s="104"/>
    </row>
    <row r="881" spans="1:3" x14ac:dyDescent="0.35">
      <c r="A881" s="5" t="s">
        <v>3997</v>
      </c>
      <c r="B881" s="5" t="s">
        <v>3998</v>
      </c>
      <c r="C881" s="104"/>
    </row>
    <row r="882" spans="1:3" x14ac:dyDescent="0.35">
      <c r="A882" s="5" t="s">
        <v>3999</v>
      </c>
      <c r="B882" s="5" t="s">
        <v>4000</v>
      </c>
      <c r="C882" s="104"/>
    </row>
    <row r="883" spans="1:3" x14ac:dyDescent="0.35">
      <c r="A883" s="5" t="s">
        <v>4001</v>
      </c>
      <c r="B883" s="5" t="s">
        <v>4002</v>
      </c>
      <c r="C883" s="104"/>
    </row>
    <row r="884" spans="1:3" x14ac:dyDescent="0.35">
      <c r="A884" s="5" t="s">
        <v>4003</v>
      </c>
      <c r="B884" s="5" t="s">
        <v>4004</v>
      </c>
      <c r="C884" s="104"/>
    </row>
    <row r="885" spans="1:3" x14ac:dyDescent="0.35">
      <c r="A885" s="5" t="s">
        <v>4005</v>
      </c>
      <c r="B885" s="5" t="s">
        <v>4006</v>
      </c>
      <c r="C885" s="104"/>
    </row>
    <row r="886" spans="1:3" x14ac:dyDescent="0.35">
      <c r="A886" s="5" t="s">
        <v>4007</v>
      </c>
      <c r="B886" s="5" t="s">
        <v>4008</v>
      </c>
      <c r="C886" s="104"/>
    </row>
    <row r="887" spans="1:3" x14ac:dyDescent="0.35">
      <c r="A887" s="5" t="s">
        <v>4009</v>
      </c>
      <c r="B887" s="5" t="s">
        <v>4010</v>
      </c>
      <c r="C887" s="104"/>
    </row>
    <row r="888" spans="1:3" x14ac:dyDescent="0.35">
      <c r="A888" s="5" t="s">
        <v>4011</v>
      </c>
      <c r="B888" s="5" t="s">
        <v>4012</v>
      </c>
      <c r="C888" s="104"/>
    </row>
    <row r="889" spans="1:3" x14ac:dyDescent="0.35">
      <c r="A889" s="5" t="s">
        <v>4013</v>
      </c>
      <c r="B889" s="5" t="s">
        <v>4014</v>
      </c>
      <c r="C889" s="104"/>
    </row>
    <row r="890" spans="1:3" x14ac:dyDescent="0.35">
      <c r="A890" s="5" t="s">
        <v>4015</v>
      </c>
      <c r="B890" s="5" t="s">
        <v>4016</v>
      </c>
      <c r="C890" s="104"/>
    </row>
    <row r="891" spans="1:3" x14ac:dyDescent="0.35">
      <c r="A891" s="5" t="s">
        <v>4017</v>
      </c>
      <c r="B891" s="5" t="s">
        <v>4018</v>
      </c>
      <c r="C891" s="104"/>
    </row>
    <row r="892" spans="1:3" x14ac:dyDescent="0.35">
      <c r="A892" s="5" t="s">
        <v>4019</v>
      </c>
      <c r="B892" s="5" t="s">
        <v>4020</v>
      </c>
      <c r="C892" s="104"/>
    </row>
    <row r="893" spans="1:3" x14ac:dyDescent="0.35">
      <c r="A893" s="5" t="s">
        <v>4021</v>
      </c>
      <c r="B893" s="5" t="s">
        <v>4022</v>
      </c>
      <c r="C893" s="104"/>
    </row>
    <row r="894" spans="1:3" x14ac:dyDescent="0.35">
      <c r="A894" s="5" t="s">
        <v>4023</v>
      </c>
      <c r="B894" s="5" t="s">
        <v>4024</v>
      </c>
      <c r="C894" s="104"/>
    </row>
    <row r="895" spans="1:3" x14ac:dyDescent="0.35">
      <c r="A895" s="5" t="s">
        <v>4025</v>
      </c>
      <c r="B895" s="5" t="s">
        <v>4026</v>
      </c>
      <c r="C895" s="104"/>
    </row>
    <row r="896" spans="1:3" x14ac:dyDescent="0.35">
      <c r="A896" s="5" t="s">
        <v>4027</v>
      </c>
      <c r="B896" s="5" t="s">
        <v>4028</v>
      </c>
      <c r="C896" s="104"/>
    </row>
    <row r="897" spans="1:3" x14ac:dyDescent="0.35">
      <c r="A897" s="5" t="s">
        <v>4029</v>
      </c>
      <c r="B897" s="5" t="s">
        <v>4030</v>
      </c>
      <c r="C897" s="104"/>
    </row>
    <row r="898" spans="1:3" x14ac:dyDescent="0.35">
      <c r="A898" s="5" t="s">
        <v>4031</v>
      </c>
      <c r="B898" s="5" t="s">
        <v>4032</v>
      </c>
      <c r="C898" s="104"/>
    </row>
    <row r="899" spans="1:3" x14ac:dyDescent="0.35">
      <c r="A899" s="5" t="s">
        <v>4033</v>
      </c>
      <c r="B899" s="5" t="s">
        <v>4034</v>
      </c>
      <c r="C899" s="104"/>
    </row>
    <row r="900" spans="1:3" x14ac:dyDescent="0.35">
      <c r="A900" s="5" t="s">
        <v>4035</v>
      </c>
      <c r="B900" s="5" t="s">
        <v>4036</v>
      </c>
      <c r="C900" s="104"/>
    </row>
    <row r="901" spans="1:3" x14ac:dyDescent="0.35">
      <c r="A901" s="5" t="s">
        <v>4037</v>
      </c>
      <c r="B901" s="5" t="s">
        <v>4038</v>
      </c>
      <c r="C901" s="104"/>
    </row>
    <row r="902" spans="1:3" x14ac:dyDescent="0.35">
      <c r="A902" s="5" t="s">
        <v>4039</v>
      </c>
      <c r="B902" s="5" t="s">
        <v>4040</v>
      </c>
      <c r="C902" s="104"/>
    </row>
    <row r="903" spans="1:3" x14ac:dyDescent="0.35">
      <c r="A903" s="5" t="s">
        <v>4041</v>
      </c>
      <c r="B903" s="5" t="s">
        <v>4042</v>
      </c>
      <c r="C903" s="104"/>
    </row>
    <row r="904" spans="1:3" x14ac:dyDescent="0.35">
      <c r="A904" s="5" t="s">
        <v>4043</v>
      </c>
      <c r="B904" s="5" t="s">
        <v>4044</v>
      </c>
      <c r="C904" s="104"/>
    </row>
    <row r="905" spans="1:3" x14ac:dyDescent="0.35">
      <c r="A905" s="5" t="s">
        <v>4045</v>
      </c>
      <c r="B905" s="5" t="s">
        <v>4046</v>
      </c>
      <c r="C905" s="104"/>
    </row>
    <row r="906" spans="1:3" x14ac:dyDescent="0.35">
      <c r="A906" s="5" t="s">
        <v>4047</v>
      </c>
      <c r="B906" s="5" t="s">
        <v>4048</v>
      </c>
      <c r="C906" s="104"/>
    </row>
    <row r="907" spans="1:3" x14ac:dyDescent="0.35">
      <c r="A907" s="5" t="s">
        <v>4049</v>
      </c>
      <c r="B907" s="5" t="s">
        <v>4050</v>
      </c>
      <c r="C907" s="104"/>
    </row>
    <row r="908" spans="1:3" x14ac:dyDescent="0.35">
      <c r="A908" s="5" t="s">
        <v>4051</v>
      </c>
      <c r="B908" s="5" t="s">
        <v>4051</v>
      </c>
      <c r="C908" s="104"/>
    </row>
    <row r="909" spans="1:3" x14ac:dyDescent="0.35">
      <c r="A909" s="5" t="s">
        <v>4052</v>
      </c>
      <c r="B909" s="5" t="s">
        <v>4053</v>
      </c>
      <c r="C909" s="104"/>
    </row>
    <row r="910" spans="1:3" x14ac:dyDescent="0.35">
      <c r="A910" s="5" t="s">
        <v>4054</v>
      </c>
      <c r="B910" s="5" t="s">
        <v>4055</v>
      </c>
      <c r="C910" s="104"/>
    </row>
    <row r="911" spans="1:3" x14ac:dyDescent="0.35">
      <c r="A911" s="5" t="s">
        <v>4056</v>
      </c>
      <c r="B911" s="5" t="s">
        <v>4057</v>
      </c>
      <c r="C911" s="104"/>
    </row>
    <row r="912" spans="1:3" x14ac:dyDescent="0.35">
      <c r="A912" s="5" t="s">
        <v>4058</v>
      </c>
      <c r="B912" s="5" t="s">
        <v>4058</v>
      </c>
      <c r="C912" s="104"/>
    </row>
    <row r="913" spans="1:3" x14ac:dyDescent="0.35">
      <c r="A913" s="5" t="s">
        <v>4059</v>
      </c>
      <c r="B913" s="5" t="s">
        <v>4060</v>
      </c>
      <c r="C913" s="104"/>
    </row>
    <row r="914" spans="1:3" x14ac:dyDescent="0.35">
      <c r="A914" s="5" t="s">
        <v>4061</v>
      </c>
      <c r="B914" s="5" t="s">
        <v>4062</v>
      </c>
      <c r="C914" s="104"/>
    </row>
    <row r="915" spans="1:3" x14ac:dyDescent="0.35">
      <c r="A915" s="5" t="s">
        <v>4063</v>
      </c>
      <c r="B915" s="5" t="s">
        <v>4063</v>
      </c>
      <c r="C915" s="104"/>
    </row>
    <row r="916" spans="1:3" x14ac:dyDescent="0.35">
      <c r="A916" s="5" t="s">
        <v>4064</v>
      </c>
      <c r="B916" s="5" t="s">
        <v>4065</v>
      </c>
      <c r="C916" s="104"/>
    </row>
    <row r="917" spans="1:3" x14ac:dyDescent="0.35">
      <c r="A917" s="5" t="s">
        <v>4066</v>
      </c>
      <c r="B917" s="5" t="s">
        <v>4067</v>
      </c>
      <c r="C917" s="104"/>
    </row>
    <row r="918" spans="1:3" x14ac:dyDescent="0.35">
      <c r="A918" s="5" t="s">
        <v>4068</v>
      </c>
      <c r="B918" s="5" t="s">
        <v>4069</v>
      </c>
      <c r="C918" s="104"/>
    </row>
    <row r="919" spans="1:3" x14ac:dyDescent="0.35">
      <c r="A919" s="5" t="s">
        <v>4070</v>
      </c>
      <c r="B919" s="5" t="s">
        <v>4070</v>
      </c>
      <c r="C919" s="104"/>
    </row>
    <row r="920" spans="1:3" x14ac:dyDescent="0.35">
      <c r="A920" s="5" t="s">
        <v>4071</v>
      </c>
      <c r="B920" s="5" t="s">
        <v>4072</v>
      </c>
      <c r="C920" s="104"/>
    </row>
    <row r="921" spans="1:3" x14ac:dyDescent="0.35">
      <c r="A921" s="5" t="s">
        <v>4073</v>
      </c>
      <c r="B921" s="5" t="s">
        <v>4074</v>
      </c>
      <c r="C921" s="104"/>
    </row>
    <row r="922" spans="1:3" x14ac:dyDescent="0.35">
      <c r="A922" s="5" t="s">
        <v>4075</v>
      </c>
      <c r="B922" s="5" t="s">
        <v>4076</v>
      </c>
      <c r="C922" s="104"/>
    </row>
    <row r="923" spans="1:3" x14ac:dyDescent="0.35">
      <c r="A923" s="5" t="s">
        <v>4077</v>
      </c>
      <c r="B923" s="5" t="s">
        <v>4078</v>
      </c>
      <c r="C923" s="104"/>
    </row>
    <row r="924" spans="1:3" x14ac:dyDescent="0.35">
      <c r="A924" s="5" t="s">
        <v>4079</v>
      </c>
      <c r="B924" s="5" t="s">
        <v>4080</v>
      </c>
      <c r="C924" s="104"/>
    </row>
    <row r="925" spans="1:3" x14ac:dyDescent="0.35">
      <c r="A925" s="5" t="s">
        <v>4081</v>
      </c>
      <c r="B925" s="5" t="s">
        <v>4082</v>
      </c>
      <c r="C925" s="104"/>
    </row>
    <row r="926" spans="1:3" x14ac:dyDescent="0.35">
      <c r="A926" s="5" t="s">
        <v>4083</v>
      </c>
      <c r="B926" s="5" t="s">
        <v>4084</v>
      </c>
      <c r="C926" s="104"/>
    </row>
    <row r="927" spans="1:3" x14ac:dyDescent="0.35">
      <c r="A927" s="5" t="s">
        <v>4085</v>
      </c>
      <c r="B927" s="5" t="s">
        <v>4086</v>
      </c>
      <c r="C927" s="104"/>
    </row>
    <row r="928" spans="1:3" x14ac:dyDescent="0.35">
      <c r="A928" s="5" t="s">
        <v>4087</v>
      </c>
      <c r="B928" s="5" t="s">
        <v>4088</v>
      </c>
      <c r="C928" s="104"/>
    </row>
    <row r="929" spans="1:3" x14ac:dyDescent="0.35">
      <c r="A929" s="5" t="s">
        <v>4089</v>
      </c>
      <c r="B929" s="5" t="s">
        <v>4090</v>
      </c>
      <c r="C929" s="104"/>
    </row>
    <row r="930" spans="1:3" x14ac:dyDescent="0.35">
      <c r="A930" s="5" t="s">
        <v>4091</v>
      </c>
      <c r="B930" s="5" t="s">
        <v>4092</v>
      </c>
      <c r="C930" s="104"/>
    </row>
    <row r="931" spans="1:3" x14ac:dyDescent="0.35">
      <c r="A931" s="5" t="s">
        <v>4093</v>
      </c>
      <c r="B931" s="5" t="s">
        <v>4094</v>
      </c>
      <c r="C931" s="104"/>
    </row>
    <row r="932" spans="1:3" x14ac:dyDescent="0.35">
      <c r="A932" s="5" t="s">
        <v>4095</v>
      </c>
      <c r="B932" s="5" t="s">
        <v>4096</v>
      </c>
      <c r="C932" s="104"/>
    </row>
    <row r="933" spans="1:3" x14ac:dyDescent="0.35">
      <c r="A933" s="5" t="s">
        <v>4097</v>
      </c>
      <c r="B933" s="5" t="s">
        <v>4098</v>
      </c>
      <c r="C933" s="104"/>
    </row>
    <row r="934" spans="1:3" x14ac:dyDescent="0.35">
      <c r="A934" s="5" t="s">
        <v>4099</v>
      </c>
      <c r="B934" s="5" t="s">
        <v>4100</v>
      </c>
      <c r="C934" s="104"/>
    </row>
    <row r="935" spans="1:3" x14ac:dyDescent="0.35">
      <c r="A935" s="5" t="s">
        <v>4101</v>
      </c>
      <c r="B935" s="5" t="s">
        <v>4102</v>
      </c>
      <c r="C935" s="104"/>
    </row>
    <row r="936" spans="1:3" x14ac:dyDescent="0.35">
      <c r="A936" s="5" t="s">
        <v>4103</v>
      </c>
      <c r="B936" s="5" t="s">
        <v>4104</v>
      </c>
      <c r="C936" s="104"/>
    </row>
    <row r="937" spans="1:3" x14ac:dyDescent="0.35">
      <c r="A937" s="5" t="s">
        <v>4105</v>
      </c>
      <c r="B937" s="5" t="s">
        <v>4106</v>
      </c>
      <c r="C937" s="104"/>
    </row>
    <row r="938" spans="1:3" x14ac:dyDescent="0.35">
      <c r="A938" s="5" t="s">
        <v>4107</v>
      </c>
      <c r="B938" s="5" t="s">
        <v>4108</v>
      </c>
      <c r="C938" s="104"/>
    </row>
    <row r="939" spans="1:3" x14ac:dyDescent="0.35">
      <c r="A939" s="5" t="s">
        <v>4109</v>
      </c>
      <c r="B939" s="5" t="s">
        <v>4110</v>
      </c>
      <c r="C939" s="104"/>
    </row>
    <row r="940" spans="1:3" x14ac:dyDescent="0.35">
      <c r="A940" s="5" t="s">
        <v>4111</v>
      </c>
      <c r="B940" s="5" t="s">
        <v>4112</v>
      </c>
      <c r="C940" s="104"/>
    </row>
    <row r="941" spans="1:3" x14ac:dyDescent="0.35">
      <c r="A941" s="5" t="s">
        <v>4113</v>
      </c>
      <c r="B941" s="5" t="s">
        <v>4114</v>
      </c>
      <c r="C941" s="104"/>
    </row>
    <row r="942" spans="1:3" x14ac:dyDescent="0.35">
      <c r="A942" s="5" t="s">
        <v>4115</v>
      </c>
      <c r="B942" s="5" t="s">
        <v>4115</v>
      </c>
      <c r="C942" s="104"/>
    </row>
    <row r="943" spans="1:3" x14ac:dyDescent="0.35">
      <c r="A943" s="5" t="s">
        <v>4116</v>
      </c>
      <c r="B943" s="5" t="s">
        <v>4117</v>
      </c>
      <c r="C943" s="104"/>
    </row>
    <row r="944" spans="1:3" x14ac:dyDescent="0.35">
      <c r="A944" s="5" t="s">
        <v>4118</v>
      </c>
      <c r="B944" s="5" t="s">
        <v>4119</v>
      </c>
      <c r="C944" s="104"/>
    </row>
    <row r="945" spans="1:3" x14ac:dyDescent="0.35">
      <c r="A945" s="5" t="s">
        <v>4120</v>
      </c>
      <c r="B945" s="5" t="s">
        <v>4121</v>
      </c>
      <c r="C945" s="104"/>
    </row>
    <row r="946" spans="1:3" x14ac:dyDescent="0.35">
      <c r="A946" s="5" t="s">
        <v>4122</v>
      </c>
      <c r="B946" s="5" t="s">
        <v>4123</v>
      </c>
      <c r="C946" s="104"/>
    </row>
    <row r="947" spans="1:3" x14ac:dyDescent="0.35">
      <c r="A947" s="5" t="s">
        <v>4124</v>
      </c>
      <c r="B947" s="5" t="s">
        <v>4125</v>
      </c>
      <c r="C947" s="104"/>
    </row>
    <row r="948" spans="1:3" x14ac:dyDescent="0.35">
      <c r="A948" s="5" t="s">
        <v>4126</v>
      </c>
      <c r="B948" s="5" t="s">
        <v>4127</v>
      </c>
      <c r="C948" s="104"/>
    </row>
    <row r="949" spans="1:3" x14ac:dyDescent="0.35">
      <c r="A949" s="5" t="s">
        <v>4128</v>
      </c>
      <c r="B949" s="5" t="s">
        <v>4129</v>
      </c>
      <c r="C949" s="104"/>
    </row>
    <row r="950" spans="1:3" x14ac:dyDescent="0.35">
      <c r="A950" s="5" t="s">
        <v>4130</v>
      </c>
      <c r="B950" s="5" t="s">
        <v>4131</v>
      </c>
      <c r="C950" s="104"/>
    </row>
    <row r="951" spans="1:3" x14ac:dyDescent="0.35">
      <c r="A951" s="5" t="s">
        <v>4132</v>
      </c>
      <c r="B951" s="5" t="s">
        <v>4133</v>
      </c>
      <c r="C951" s="104"/>
    </row>
    <row r="952" spans="1:3" x14ac:dyDescent="0.35">
      <c r="A952" s="5" t="s">
        <v>4134</v>
      </c>
      <c r="B952" s="5" t="s">
        <v>4135</v>
      </c>
      <c r="C952" s="104"/>
    </row>
    <row r="953" spans="1:3" x14ac:dyDescent="0.35">
      <c r="A953" s="5" t="s">
        <v>4136</v>
      </c>
      <c r="B953" s="5" t="s">
        <v>4137</v>
      </c>
      <c r="C953" s="104"/>
    </row>
    <row r="954" spans="1:3" x14ac:dyDescent="0.35">
      <c r="A954" s="5" t="s">
        <v>4138</v>
      </c>
      <c r="B954" s="5" t="s">
        <v>4139</v>
      </c>
      <c r="C954" s="104"/>
    </row>
    <row r="955" spans="1:3" x14ac:dyDescent="0.35">
      <c r="A955" s="5" t="s">
        <v>4140</v>
      </c>
      <c r="B955" s="5" t="s">
        <v>4141</v>
      </c>
      <c r="C955" s="104"/>
    </row>
    <row r="956" spans="1:3" x14ac:dyDescent="0.35">
      <c r="A956" s="5" t="s">
        <v>4142</v>
      </c>
      <c r="B956" s="5" t="s">
        <v>4143</v>
      </c>
      <c r="C956" s="104"/>
    </row>
    <row r="957" spans="1:3" x14ac:dyDescent="0.35">
      <c r="A957" s="5" t="s">
        <v>4144</v>
      </c>
      <c r="B957" s="5" t="s">
        <v>4145</v>
      </c>
      <c r="C957" s="104"/>
    </row>
    <row r="958" spans="1:3" x14ac:dyDescent="0.35">
      <c r="A958" s="5" t="s">
        <v>4146</v>
      </c>
      <c r="B958" s="5" t="s">
        <v>4147</v>
      </c>
      <c r="C958" s="104"/>
    </row>
    <row r="959" spans="1:3" x14ac:dyDescent="0.35">
      <c r="A959" s="5" t="s">
        <v>4148</v>
      </c>
      <c r="B959" s="5" t="s">
        <v>4149</v>
      </c>
      <c r="C959" s="104"/>
    </row>
    <row r="960" spans="1:3" x14ac:dyDescent="0.35">
      <c r="A960" s="5" t="s">
        <v>4150</v>
      </c>
      <c r="B960" s="5" t="s">
        <v>4151</v>
      </c>
      <c r="C960" s="104"/>
    </row>
    <row r="961" spans="1:3" x14ac:dyDescent="0.35">
      <c r="A961" s="5" t="s">
        <v>4152</v>
      </c>
      <c r="B961" s="5" t="s">
        <v>4153</v>
      </c>
      <c r="C961" s="104"/>
    </row>
    <row r="962" spans="1:3" x14ac:dyDescent="0.35">
      <c r="A962" s="5" t="s">
        <v>4154</v>
      </c>
      <c r="B962" s="5" t="s">
        <v>4155</v>
      </c>
      <c r="C962" s="104"/>
    </row>
    <row r="963" spans="1:3" x14ac:dyDescent="0.35">
      <c r="A963" s="5" t="s">
        <v>4156</v>
      </c>
      <c r="B963" s="5" t="s">
        <v>4157</v>
      </c>
      <c r="C963" s="104"/>
    </row>
    <row r="964" spans="1:3" x14ac:dyDescent="0.35">
      <c r="A964" s="5" t="s">
        <v>4158</v>
      </c>
      <c r="B964" s="5" t="s">
        <v>4159</v>
      </c>
      <c r="C964" s="104"/>
    </row>
    <row r="965" spans="1:3" x14ac:dyDescent="0.35">
      <c r="A965" s="5" t="s">
        <v>4160</v>
      </c>
      <c r="B965" s="5" t="s">
        <v>4161</v>
      </c>
      <c r="C965" s="104"/>
    </row>
    <row r="966" spans="1:3" x14ac:dyDescent="0.35">
      <c r="A966" s="5" t="s">
        <v>4162</v>
      </c>
      <c r="B966" s="5" t="s">
        <v>4163</v>
      </c>
      <c r="C966" s="104"/>
    </row>
    <row r="967" spans="1:3" x14ac:dyDescent="0.35">
      <c r="A967" s="5" t="s">
        <v>4164</v>
      </c>
      <c r="B967" s="5" t="s">
        <v>4165</v>
      </c>
      <c r="C967" s="104"/>
    </row>
    <row r="968" spans="1:3" x14ac:dyDescent="0.35">
      <c r="A968" s="5" t="s">
        <v>4166</v>
      </c>
      <c r="B968" s="5" t="s">
        <v>4167</v>
      </c>
      <c r="C968" s="104"/>
    </row>
    <row r="969" spans="1:3" x14ac:dyDescent="0.35">
      <c r="A969" s="5" t="s">
        <v>4168</v>
      </c>
      <c r="B969" s="5" t="s">
        <v>4169</v>
      </c>
      <c r="C969" s="104"/>
    </row>
    <row r="970" spans="1:3" x14ac:dyDescent="0.35">
      <c r="A970" s="5" t="s">
        <v>4170</v>
      </c>
      <c r="B970" s="5" t="s">
        <v>4170</v>
      </c>
      <c r="C970" s="104"/>
    </row>
    <row r="971" spans="1:3" x14ac:dyDescent="0.35">
      <c r="A971" s="5" t="s">
        <v>4171</v>
      </c>
      <c r="B971" s="5" t="s">
        <v>4171</v>
      </c>
      <c r="C971" s="104"/>
    </row>
    <row r="972" spans="1:3" x14ac:dyDescent="0.35">
      <c r="A972" s="5" t="s">
        <v>4172</v>
      </c>
      <c r="B972" s="5" t="s">
        <v>4173</v>
      </c>
      <c r="C972" s="104"/>
    </row>
    <row r="973" spans="1:3" x14ac:dyDescent="0.35">
      <c r="A973" s="5" t="s">
        <v>4174</v>
      </c>
      <c r="B973" s="5" t="s">
        <v>4175</v>
      </c>
      <c r="C973" s="104"/>
    </row>
    <row r="974" spans="1:3" x14ac:dyDescent="0.35">
      <c r="A974" s="5" t="s">
        <v>4176</v>
      </c>
      <c r="B974" s="5" t="s">
        <v>4177</v>
      </c>
      <c r="C974" s="104"/>
    </row>
    <row r="975" spans="1:3" x14ac:dyDescent="0.35">
      <c r="A975" s="5" t="s">
        <v>4178</v>
      </c>
      <c r="B975" s="5" t="s">
        <v>4179</v>
      </c>
      <c r="C975" s="104"/>
    </row>
    <row r="976" spans="1:3" x14ac:dyDescent="0.35">
      <c r="A976" s="5" t="s">
        <v>4180</v>
      </c>
      <c r="B976" s="5" t="s">
        <v>4181</v>
      </c>
      <c r="C976" s="104"/>
    </row>
    <row r="977" spans="1:3" x14ac:dyDescent="0.35">
      <c r="A977" s="5" t="s">
        <v>4182</v>
      </c>
      <c r="B977" s="5" t="s">
        <v>4183</v>
      </c>
      <c r="C977" s="104"/>
    </row>
    <row r="978" spans="1:3" x14ac:dyDescent="0.35">
      <c r="A978" s="5" t="s">
        <v>4184</v>
      </c>
      <c r="B978" s="5" t="s">
        <v>4185</v>
      </c>
      <c r="C978" s="104"/>
    </row>
    <row r="979" spans="1:3" x14ac:dyDescent="0.35">
      <c r="A979" s="5" t="s">
        <v>4186</v>
      </c>
      <c r="B979" s="5" t="s">
        <v>4187</v>
      </c>
      <c r="C979" s="104"/>
    </row>
    <row r="980" spans="1:3" x14ac:dyDescent="0.35">
      <c r="A980" s="5" t="s">
        <v>4188</v>
      </c>
      <c r="B980" s="5" t="s">
        <v>4189</v>
      </c>
      <c r="C980" s="104"/>
    </row>
    <row r="981" spans="1:3" x14ac:dyDescent="0.35">
      <c r="A981" s="5" t="s">
        <v>4190</v>
      </c>
      <c r="B981" s="5" t="s">
        <v>4191</v>
      </c>
      <c r="C981" s="104"/>
    </row>
    <row r="982" spans="1:3" x14ac:dyDescent="0.35">
      <c r="A982" s="5" t="s">
        <v>4192</v>
      </c>
      <c r="B982" s="5" t="s">
        <v>4193</v>
      </c>
      <c r="C982" s="104"/>
    </row>
    <row r="983" spans="1:3" x14ac:dyDescent="0.35">
      <c r="A983" s="5" t="s">
        <v>4194</v>
      </c>
      <c r="B983" s="5" t="s">
        <v>4195</v>
      </c>
      <c r="C983" s="104"/>
    </row>
    <row r="984" spans="1:3" x14ac:dyDescent="0.35">
      <c r="A984" s="5" t="s">
        <v>4196</v>
      </c>
      <c r="B984" s="5" t="s">
        <v>4197</v>
      </c>
      <c r="C984" s="104"/>
    </row>
    <row r="985" spans="1:3" x14ac:dyDescent="0.35">
      <c r="A985" s="5" t="s">
        <v>4198</v>
      </c>
      <c r="B985" s="5" t="s">
        <v>4198</v>
      </c>
      <c r="C985" s="104"/>
    </row>
    <row r="986" spans="1:3" x14ac:dyDescent="0.35">
      <c r="A986" s="5" t="s">
        <v>4199</v>
      </c>
      <c r="B986" s="5" t="s">
        <v>4200</v>
      </c>
      <c r="C986" s="104"/>
    </row>
    <row r="987" spans="1:3" x14ac:dyDescent="0.35">
      <c r="A987" s="5" t="s">
        <v>4201</v>
      </c>
      <c r="B987" s="5" t="s">
        <v>4202</v>
      </c>
      <c r="C987" s="104"/>
    </row>
    <row r="988" spans="1:3" x14ac:dyDescent="0.35">
      <c r="A988" s="5" t="s">
        <v>4203</v>
      </c>
      <c r="B988" s="5" t="s">
        <v>4204</v>
      </c>
      <c r="C988" s="104"/>
    </row>
    <row r="989" spans="1:3" x14ac:dyDescent="0.35">
      <c r="A989" s="5" t="s">
        <v>4205</v>
      </c>
      <c r="B989" s="5" t="s">
        <v>4206</v>
      </c>
      <c r="C989" s="104"/>
    </row>
    <row r="990" spans="1:3" x14ac:dyDescent="0.35">
      <c r="A990" s="5" t="s">
        <v>4207</v>
      </c>
      <c r="B990" s="5" t="s">
        <v>4208</v>
      </c>
      <c r="C990" s="104"/>
    </row>
    <row r="991" spans="1:3" x14ac:dyDescent="0.35">
      <c r="A991" s="5" t="s">
        <v>4209</v>
      </c>
      <c r="B991" s="5" t="s">
        <v>4210</v>
      </c>
      <c r="C991" s="104"/>
    </row>
    <row r="992" spans="1:3" x14ac:dyDescent="0.35">
      <c r="A992" s="5" t="s">
        <v>4211</v>
      </c>
      <c r="B992" s="5" t="s">
        <v>4212</v>
      </c>
      <c r="C992" s="104"/>
    </row>
    <row r="993" spans="1:3" x14ac:dyDescent="0.35">
      <c r="A993" s="5" t="s">
        <v>4213</v>
      </c>
      <c r="B993" s="5" t="s">
        <v>4214</v>
      </c>
      <c r="C993" s="104"/>
    </row>
    <row r="994" spans="1:3" x14ac:dyDescent="0.35">
      <c r="A994" s="5" t="s">
        <v>4215</v>
      </c>
      <c r="B994" s="5" t="s">
        <v>4216</v>
      </c>
      <c r="C994" s="104"/>
    </row>
    <row r="995" spans="1:3" x14ac:dyDescent="0.35">
      <c r="A995" s="5" t="s">
        <v>4217</v>
      </c>
      <c r="B995" s="5" t="s">
        <v>4218</v>
      </c>
      <c r="C995" s="104"/>
    </row>
    <row r="996" spans="1:3" x14ac:dyDescent="0.35">
      <c r="A996" s="5" t="s">
        <v>4219</v>
      </c>
      <c r="B996" s="5" t="s">
        <v>4220</v>
      </c>
      <c r="C996" s="104"/>
    </row>
    <row r="997" spans="1:3" x14ac:dyDescent="0.35">
      <c r="A997" s="5" t="s">
        <v>4221</v>
      </c>
      <c r="B997" s="5" t="s">
        <v>4222</v>
      </c>
      <c r="C997" s="104"/>
    </row>
    <row r="998" spans="1:3" x14ac:dyDescent="0.35">
      <c r="A998" s="5" t="s">
        <v>4223</v>
      </c>
      <c r="B998" s="5" t="s">
        <v>4224</v>
      </c>
      <c r="C998" s="104"/>
    </row>
    <row r="999" spans="1:3" x14ac:dyDescent="0.35">
      <c r="A999" s="5" t="s">
        <v>4225</v>
      </c>
      <c r="B999" s="5" t="s">
        <v>4226</v>
      </c>
      <c r="C999" s="104"/>
    </row>
    <row r="1000" spans="1:3" x14ac:dyDescent="0.35">
      <c r="A1000" s="5" t="s">
        <v>4227</v>
      </c>
      <c r="B1000" s="5" t="s">
        <v>4228</v>
      </c>
      <c r="C1000" s="104"/>
    </row>
    <row r="1001" spans="1:3" x14ac:dyDescent="0.35">
      <c r="A1001" s="5" t="s">
        <v>4229</v>
      </c>
      <c r="B1001" s="5" t="s">
        <v>4230</v>
      </c>
      <c r="C1001" s="104"/>
    </row>
    <row r="1002" spans="1:3" x14ac:dyDescent="0.35">
      <c r="A1002" s="5" t="s">
        <v>4231</v>
      </c>
      <c r="B1002" s="5" t="s">
        <v>4232</v>
      </c>
      <c r="C1002" s="104"/>
    </row>
    <row r="1003" spans="1:3" x14ac:dyDescent="0.35">
      <c r="A1003" s="5" t="s">
        <v>4233</v>
      </c>
      <c r="B1003" s="5" t="s">
        <v>4233</v>
      </c>
      <c r="C1003" s="104"/>
    </row>
    <row r="1004" spans="1:3" x14ac:dyDescent="0.35">
      <c r="A1004" s="5" t="s">
        <v>4234</v>
      </c>
      <c r="B1004" s="5" t="s">
        <v>4235</v>
      </c>
      <c r="C1004" s="104"/>
    </row>
    <row r="1005" spans="1:3" x14ac:dyDescent="0.35">
      <c r="A1005" s="5" t="s">
        <v>4236</v>
      </c>
      <c r="B1005" s="5" t="s">
        <v>4237</v>
      </c>
      <c r="C1005" s="104"/>
    </row>
    <row r="1006" spans="1:3" x14ac:dyDescent="0.35">
      <c r="A1006" s="5" t="s">
        <v>4238</v>
      </c>
      <c r="B1006" s="5" t="s">
        <v>4239</v>
      </c>
      <c r="C1006" s="104"/>
    </row>
    <row r="1007" spans="1:3" x14ac:dyDescent="0.35">
      <c r="A1007" s="5" t="s">
        <v>4240</v>
      </c>
      <c r="B1007" s="5" t="s">
        <v>4241</v>
      </c>
      <c r="C1007" s="104"/>
    </row>
    <row r="1008" spans="1:3" x14ac:dyDescent="0.35">
      <c r="A1008" s="5" t="s">
        <v>4242</v>
      </c>
      <c r="B1008" s="5" t="s">
        <v>4243</v>
      </c>
      <c r="C1008" s="104"/>
    </row>
    <row r="1009" spans="1:3" x14ac:dyDescent="0.35">
      <c r="A1009" s="5" t="s">
        <v>4244</v>
      </c>
      <c r="B1009" s="5" t="s">
        <v>4245</v>
      </c>
      <c r="C1009" s="104"/>
    </row>
    <row r="1010" spans="1:3" x14ac:dyDescent="0.35">
      <c r="A1010" s="5" t="s">
        <v>4246</v>
      </c>
      <c r="B1010" s="5" t="s">
        <v>4247</v>
      </c>
      <c r="C1010" s="104"/>
    </row>
    <row r="1011" spans="1:3" x14ac:dyDescent="0.35">
      <c r="A1011" s="5" t="s">
        <v>4248</v>
      </c>
      <c r="B1011" s="5" t="s">
        <v>4249</v>
      </c>
      <c r="C1011" s="104"/>
    </row>
    <row r="1012" spans="1:3" x14ac:dyDescent="0.35">
      <c r="A1012" s="5" t="s">
        <v>4250</v>
      </c>
      <c r="B1012" s="5" t="s">
        <v>4251</v>
      </c>
      <c r="C1012" s="104"/>
    </row>
    <row r="1013" spans="1:3" x14ac:dyDescent="0.35">
      <c r="A1013" s="5" t="s">
        <v>4252</v>
      </c>
      <c r="B1013" s="5" t="s">
        <v>4253</v>
      </c>
      <c r="C1013" s="104"/>
    </row>
    <row r="1014" spans="1:3" x14ac:dyDescent="0.35">
      <c r="A1014" s="5" t="s">
        <v>4254</v>
      </c>
      <c r="B1014" s="5" t="s">
        <v>4255</v>
      </c>
      <c r="C1014" s="104"/>
    </row>
    <row r="1015" spans="1:3" x14ac:dyDescent="0.35">
      <c r="A1015" s="5" t="s">
        <v>4256</v>
      </c>
      <c r="B1015" s="5" t="s">
        <v>4257</v>
      </c>
      <c r="C1015" s="104"/>
    </row>
    <row r="1016" spans="1:3" x14ac:dyDescent="0.35">
      <c r="A1016" s="5" t="s">
        <v>4258</v>
      </c>
      <c r="B1016" s="5" t="s">
        <v>4259</v>
      </c>
      <c r="C1016" s="104"/>
    </row>
    <row r="1017" spans="1:3" x14ac:dyDescent="0.35">
      <c r="A1017" s="5" t="s">
        <v>4260</v>
      </c>
      <c r="B1017" s="5" t="s">
        <v>4261</v>
      </c>
      <c r="C1017" s="104"/>
    </row>
    <row r="1018" spans="1:3" x14ac:dyDescent="0.35">
      <c r="A1018" s="5" t="s">
        <v>4262</v>
      </c>
      <c r="B1018" s="5" t="s">
        <v>4263</v>
      </c>
      <c r="C1018" s="104"/>
    </row>
    <row r="1019" spans="1:3" x14ac:dyDescent="0.35">
      <c r="A1019" s="5" t="s">
        <v>4264</v>
      </c>
      <c r="B1019" s="5" t="s">
        <v>4265</v>
      </c>
      <c r="C1019" s="104"/>
    </row>
    <row r="1020" spans="1:3" x14ac:dyDescent="0.35">
      <c r="A1020" s="5" t="s">
        <v>4266</v>
      </c>
      <c r="B1020" s="5" t="s">
        <v>4267</v>
      </c>
      <c r="C1020" s="104"/>
    </row>
    <row r="1021" spans="1:3" x14ac:dyDescent="0.35">
      <c r="A1021" s="5" t="s">
        <v>4268</v>
      </c>
      <c r="B1021" s="5" t="s">
        <v>4269</v>
      </c>
      <c r="C1021" s="104"/>
    </row>
    <row r="1022" spans="1:3" x14ac:dyDescent="0.35">
      <c r="A1022" s="5" t="s">
        <v>4270</v>
      </c>
      <c r="B1022" s="5" t="s">
        <v>4271</v>
      </c>
      <c r="C1022" s="104"/>
    </row>
    <row r="1023" spans="1:3" x14ac:dyDescent="0.35">
      <c r="A1023" s="5" t="s">
        <v>4272</v>
      </c>
      <c r="B1023" s="5" t="s">
        <v>4273</v>
      </c>
      <c r="C1023" s="104"/>
    </row>
    <row r="1024" spans="1:3" x14ac:dyDescent="0.35">
      <c r="A1024" s="5" t="s">
        <v>4274</v>
      </c>
      <c r="B1024" s="5" t="s">
        <v>4275</v>
      </c>
      <c r="C1024" s="104"/>
    </row>
    <row r="1025" spans="1:3" x14ac:dyDescent="0.35">
      <c r="A1025" s="5" t="s">
        <v>4276</v>
      </c>
      <c r="B1025" s="5" t="s">
        <v>4277</v>
      </c>
      <c r="C1025" s="104"/>
    </row>
    <row r="1026" spans="1:3" x14ac:dyDescent="0.35">
      <c r="A1026" s="5" t="s">
        <v>4278</v>
      </c>
      <c r="B1026" s="5" t="s">
        <v>4279</v>
      </c>
      <c r="C1026" s="104"/>
    </row>
    <row r="1027" spans="1:3" x14ac:dyDescent="0.35">
      <c r="A1027" s="5" t="s">
        <v>4280</v>
      </c>
      <c r="B1027" s="5" t="s">
        <v>4281</v>
      </c>
      <c r="C1027" s="104"/>
    </row>
    <row r="1028" spans="1:3" x14ac:dyDescent="0.35">
      <c r="A1028" s="5" t="s">
        <v>4282</v>
      </c>
      <c r="B1028" s="5" t="s">
        <v>4283</v>
      </c>
      <c r="C1028" s="104"/>
    </row>
    <row r="1029" spans="1:3" x14ac:dyDescent="0.35">
      <c r="A1029" s="5" t="s">
        <v>4284</v>
      </c>
      <c r="B1029" s="5" t="s">
        <v>4285</v>
      </c>
      <c r="C1029" s="104"/>
    </row>
    <row r="1030" spans="1:3" x14ac:dyDescent="0.35">
      <c r="A1030" s="5" t="s">
        <v>4286</v>
      </c>
      <c r="B1030" s="5" t="s">
        <v>4287</v>
      </c>
      <c r="C1030" s="104"/>
    </row>
    <row r="1031" spans="1:3" x14ac:dyDescent="0.35">
      <c r="A1031" s="5" t="s">
        <v>4288</v>
      </c>
      <c r="B1031" s="5" t="s">
        <v>4289</v>
      </c>
      <c r="C1031" s="104"/>
    </row>
    <row r="1032" spans="1:3" x14ac:dyDescent="0.35">
      <c r="A1032" s="5" t="s">
        <v>4290</v>
      </c>
      <c r="B1032" s="5" t="s">
        <v>4291</v>
      </c>
      <c r="C1032" s="104"/>
    </row>
    <row r="1033" spans="1:3" x14ac:dyDescent="0.35">
      <c r="A1033" s="5" t="s">
        <v>4292</v>
      </c>
      <c r="B1033" s="5" t="s">
        <v>4292</v>
      </c>
      <c r="C1033" s="104"/>
    </row>
    <row r="1034" spans="1:3" x14ac:dyDescent="0.35">
      <c r="A1034" s="5" t="s">
        <v>4293</v>
      </c>
      <c r="B1034" s="5" t="s">
        <v>4294</v>
      </c>
      <c r="C1034" s="104"/>
    </row>
    <row r="1035" spans="1:3" x14ac:dyDescent="0.35">
      <c r="A1035" s="5" t="s">
        <v>4295</v>
      </c>
      <c r="B1035" s="5" t="s">
        <v>4295</v>
      </c>
      <c r="C1035" s="104"/>
    </row>
    <row r="1036" spans="1:3" x14ac:dyDescent="0.35">
      <c r="A1036" s="5" t="s">
        <v>4296</v>
      </c>
      <c r="B1036" s="5" t="s">
        <v>4296</v>
      </c>
      <c r="C1036" s="104"/>
    </row>
    <row r="1037" spans="1:3" x14ac:dyDescent="0.35">
      <c r="A1037" s="5" t="s">
        <v>4297</v>
      </c>
      <c r="B1037" s="5" t="s">
        <v>4298</v>
      </c>
      <c r="C1037" s="104"/>
    </row>
    <row r="1038" spans="1:3" x14ac:dyDescent="0.35">
      <c r="A1038" s="5" t="s">
        <v>4299</v>
      </c>
      <c r="B1038" s="5" t="s">
        <v>4300</v>
      </c>
      <c r="C1038" s="104"/>
    </row>
    <row r="1039" spans="1:3" x14ac:dyDescent="0.35">
      <c r="A1039" s="5" t="s">
        <v>4301</v>
      </c>
      <c r="B1039" s="5" t="s">
        <v>4302</v>
      </c>
      <c r="C1039" s="104"/>
    </row>
    <row r="1040" spans="1:3" x14ac:dyDescent="0.35">
      <c r="A1040" s="5" t="s">
        <v>4303</v>
      </c>
      <c r="B1040" s="5" t="s">
        <v>4304</v>
      </c>
      <c r="C1040" s="104"/>
    </row>
    <row r="1041" spans="1:3" x14ac:dyDescent="0.35">
      <c r="A1041" s="5" t="s">
        <v>4305</v>
      </c>
      <c r="B1041" s="5" t="s">
        <v>4305</v>
      </c>
      <c r="C1041" s="104"/>
    </row>
    <row r="1042" spans="1:3" x14ac:dyDescent="0.35">
      <c r="A1042" s="5" t="s">
        <v>4306</v>
      </c>
      <c r="B1042" s="5" t="s">
        <v>4306</v>
      </c>
      <c r="C1042" s="104"/>
    </row>
    <row r="1043" spans="1:3" x14ac:dyDescent="0.35">
      <c r="A1043" s="5" t="s">
        <v>4307</v>
      </c>
      <c r="B1043" s="5" t="s">
        <v>4308</v>
      </c>
      <c r="C1043" s="104"/>
    </row>
    <row r="1044" spans="1:3" x14ac:dyDescent="0.35">
      <c r="A1044" s="5" t="s">
        <v>4309</v>
      </c>
      <c r="B1044" s="5" t="s">
        <v>4310</v>
      </c>
      <c r="C1044" s="104"/>
    </row>
    <row r="1045" spans="1:3" x14ac:dyDescent="0.35">
      <c r="A1045" s="5" t="s">
        <v>4311</v>
      </c>
      <c r="B1045" s="5" t="s">
        <v>4312</v>
      </c>
      <c r="C1045" s="104"/>
    </row>
    <row r="1046" spans="1:3" x14ac:dyDescent="0.35">
      <c r="A1046" s="5" t="s">
        <v>4313</v>
      </c>
      <c r="B1046" s="5" t="s">
        <v>4314</v>
      </c>
      <c r="C1046" s="104"/>
    </row>
    <row r="1047" spans="1:3" x14ac:dyDescent="0.35">
      <c r="A1047" s="5" t="s">
        <v>4315</v>
      </c>
      <c r="B1047" s="5" t="s">
        <v>4316</v>
      </c>
      <c r="C1047" s="104"/>
    </row>
    <row r="1048" spans="1:3" x14ac:dyDescent="0.35">
      <c r="A1048" s="5" t="s">
        <v>4317</v>
      </c>
      <c r="B1048" s="5" t="s">
        <v>4318</v>
      </c>
      <c r="C1048" s="104"/>
    </row>
    <row r="1049" spans="1:3" x14ac:dyDescent="0.35">
      <c r="A1049" s="5" t="s">
        <v>4319</v>
      </c>
      <c r="B1049" s="5" t="s">
        <v>4320</v>
      </c>
      <c r="C1049" s="104"/>
    </row>
    <row r="1050" spans="1:3" x14ac:dyDescent="0.35">
      <c r="A1050" s="5" t="s">
        <v>4321</v>
      </c>
      <c r="B1050" s="5" t="s">
        <v>4322</v>
      </c>
      <c r="C1050" s="104"/>
    </row>
    <row r="1051" spans="1:3" x14ac:dyDescent="0.35">
      <c r="A1051" s="5" t="s">
        <v>4323</v>
      </c>
      <c r="B1051" s="5" t="s">
        <v>4324</v>
      </c>
      <c r="C1051" s="104"/>
    </row>
    <row r="1052" spans="1:3" x14ac:dyDescent="0.35">
      <c r="A1052" s="5" t="s">
        <v>4325</v>
      </c>
      <c r="B1052" s="5" t="s">
        <v>4326</v>
      </c>
      <c r="C1052" s="104"/>
    </row>
    <row r="1053" spans="1:3" x14ac:dyDescent="0.35">
      <c r="A1053" s="5" t="s">
        <v>4327</v>
      </c>
      <c r="B1053" s="5" t="s">
        <v>4328</v>
      </c>
      <c r="C1053" s="104"/>
    </row>
    <row r="1054" spans="1:3" x14ac:dyDescent="0.35">
      <c r="A1054" s="5" t="s">
        <v>4329</v>
      </c>
      <c r="B1054" s="5" t="s">
        <v>4330</v>
      </c>
      <c r="C1054" s="104"/>
    </row>
    <row r="1055" spans="1:3" x14ac:dyDescent="0.35">
      <c r="A1055" s="5" t="s">
        <v>4331</v>
      </c>
      <c r="B1055" s="5" t="s">
        <v>4332</v>
      </c>
      <c r="C1055" s="104"/>
    </row>
    <row r="1056" spans="1:3" x14ac:dyDescent="0.35">
      <c r="A1056" s="5" t="s">
        <v>4333</v>
      </c>
      <c r="B1056" s="5" t="s">
        <v>4334</v>
      </c>
      <c r="C1056" s="104"/>
    </row>
    <row r="1057" spans="1:3" x14ac:dyDescent="0.35">
      <c r="A1057" s="5" t="s">
        <v>4335</v>
      </c>
      <c r="B1057" s="5" t="s">
        <v>4336</v>
      </c>
      <c r="C1057" s="104"/>
    </row>
    <row r="1058" spans="1:3" x14ac:dyDescent="0.35">
      <c r="A1058" s="5" t="s">
        <v>4337</v>
      </c>
      <c r="B1058" s="5" t="s">
        <v>4338</v>
      </c>
      <c r="C1058" s="104"/>
    </row>
    <row r="1059" spans="1:3" x14ac:dyDescent="0.35">
      <c r="A1059" s="5" t="s">
        <v>4339</v>
      </c>
      <c r="B1059" s="5" t="s">
        <v>4340</v>
      </c>
      <c r="C1059" s="104"/>
    </row>
    <row r="1060" spans="1:3" x14ac:dyDescent="0.35">
      <c r="A1060" s="5" t="s">
        <v>4341</v>
      </c>
      <c r="B1060" s="5" t="s">
        <v>4342</v>
      </c>
      <c r="C1060" s="104"/>
    </row>
    <row r="1061" spans="1:3" x14ac:dyDescent="0.35">
      <c r="A1061" s="5" t="s">
        <v>4343</v>
      </c>
      <c r="B1061" s="5" t="s">
        <v>4344</v>
      </c>
      <c r="C1061" s="104"/>
    </row>
    <row r="1062" spans="1:3" x14ac:dyDescent="0.35">
      <c r="A1062" s="5" t="s">
        <v>4345</v>
      </c>
      <c r="B1062" s="5" t="s">
        <v>4346</v>
      </c>
      <c r="C1062" s="104"/>
    </row>
    <row r="1063" spans="1:3" x14ac:dyDescent="0.35">
      <c r="A1063" s="5" t="s">
        <v>4347</v>
      </c>
      <c r="B1063" s="5" t="s">
        <v>4348</v>
      </c>
      <c r="C1063" s="104"/>
    </row>
    <row r="1064" spans="1:3" x14ac:dyDescent="0.35">
      <c r="A1064" s="5" t="s">
        <v>4349</v>
      </c>
      <c r="B1064" s="5" t="s">
        <v>4350</v>
      </c>
      <c r="C1064" s="104"/>
    </row>
    <row r="1065" spans="1:3" x14ac:dyDescent="0.35">
      <c r="A1065" s="5" t="s">
        <v>4351</v>
      </c>
      <c r="B1065" s="5" t="s">
        <v>4352</v>
      </c>
      <c r="C1065" s="104"/>
    </row>
    <row r="1066" spans="1:3" x14ac:dyDescent="0.35">
      <c r="A1066" s="5" t="s">
        <v>4353</v>
      </c>
      <c r="B1066" s="5" t="s">
        <v>4354</v>
      </c>
      <c r="C1066" s="104"/>
    </row>
    <row r="1067" spans="1:3" x14ac:dyDescent="0.35">
      <c r="A1067" s="5" t="s">
        <v>4355</v>
      </c>
      <c r="B1067" s="5" t="s">
        <v>4356</v>
      </c>
      <c r="C1067" s="104"/>
    </row>
    <row r="1068" spans="1:3" x14ac:dyDescent="0.35">
      <c r="A1068" s="5" t="s">
        <v>4357</v>
      </c>
      <c r="B1068" s="5" t="s">
        <v>4358</v>
      </c>
      <c r="C1068" s="104"/>
    </row>
    <row r="1069" spans="1:3" x14ac:dyDescent="0.35">
      <c r="A1069" s="5" t="s">
        <v>4359</v>
      </c>
      <c r="B1069" s="5" t="s">
        <v>4360</v>
      </c>
      <c r="C1069" s="104"/>
    </row>
    <row r="1070" spans="1:3" x14ac:dyDescent="0.35">
      <c r="A1070" s="5" t="s">
        <v>4361</v>
      </c>
      <c r="B1070" s="5" t="s">
        <v>4362</v>
      </c>
      <c r="C1070" s="104"/>
    </row>
    <row r="1071" spans="1:3" x14ac:dyDescent="0.35">
      <c r="A1071" s="5" t="s">
        <v>4363</v>
      </c>
      <c r="B1071" s="5" t="s">
        <v>4363</v>
      </c>
      <c r="C1071" s="104"/>
    </row>
    <row r="1072" spans="1:3" x14ac:dyDescent="0.35">
      <c r="A1072" s="5" t="s">
        <v>4364</v>
      </c>
      <c r="B1072" s="5" t="s">
        <v>4365</v>
      </c>
      <c r="C1072" s="104"/>
    </row>
    <row r="1073" spans="1:3" x14ac:dyDescent="0.35">
      <c r="A1073" s="5" t="s">
        <v>4366</v>
      </c>
      <c r="B1073" s="5" t="s">
        <v>4367</v>
      </c>
      <c r="C1073" s="104"/>
    </row>
    <row r="1074" spans="1:3" x14ac:dyDescent="0.35">
      <c r="A1074" s="5" t="s">
        <v>4368</v>
      </c>
      <c r="B1074" s="5" t="s">
        <v>4369</v>
      </c>
      <c r="C1074" s="104"/>
    </row>
    <row r="1075" spans="1:3" x14ac:dyDescent="0.35">
      <c r="A1075" s="5" t="s">
        <v>4370</v>
      </c>
      <c r="B1075" s="5" t="s">
        <v>4370</v>
      </c>
      <c r="C1075" s="104"/>
    </row>
    <row r="1076" spans="1:3" x14ac:dyDescent="0.35">
      <c r="A1076" s="5" t="s">
        <v>4371</v>
      </c>
      <c r="B1076" s="5" t="s">
        <v>4372</v>
      </c>
      <c r="C1076" s="104"/>
    </row>
    <row r="1077" spans="1:3" x14ac:dyDescent="0.35">
      <c r="A1077" s="5" t="s">
        <v>4373</v>
      </c>
      <c r="B1077" s="5" t="s">
        <v>4374</v>
      </c>
      <c r="C1077" s="104"/>
    </row>
    <row r="1078" spans="1:3" x14ac:dyDescent="0.35">
      <c r="A1078" s="5" t="s">
        <v>4375</v>
      </c>
      <c r="B1078" s="5" t="s">
        <v>4376</v>
      </c>
      <c r="C1078" s="104"/>
    </row>
    <row r="1079" spans="1:3" x14ac:dyDescent="0.35">
      <c r="A1079" s="5" t="s">
        <v>4377</v>
      </c>
      <c r="B1079" s="5" t="s">
        <v>4378</v>
      </c>
      <c r="C1079" s="104"/>
    </row>
    <row r="1080" spans="1:3" x14ac:dyDescent="0.35">
      <c r="A1080" s="5" t="s">
        <v>4379</v>
      </c>
      <c r="B1080" s="5" t="s">
        <v>4380</v>
      </c>
      <c r="C1080" s="104"/>
    </row>
    <row r="1081" spans="1:3" x14ac:dyDescent="0.35">
      <c r="A1081" s="5" t="s">
        <v>4381</v>
      </c>
      <c r="B1081" s="5" t="s">
        <v>4382</v>
      </c>
      <c r="C1081" s="104"/>
    </row>
    <row r="1082" spans="1:3" x14ac:dyDescent="0.35">
      <c r="A1082" s="5" t="s">
        <v>4383</v>
      </c>
      <c r="B1082" s="5" t="s">
        <v>4384</v>
      </c>
      <c r="C1082" s="104"/>
    </row>
    <row r="1083" spans="1:3" x14ac:dyDescent="0.35">
      <c r="A1083" s="5" t="s">
        <v>4385</v>
      </c>
      <c r="B1083" s="5" t="s">
        <v>4386</v>
      </c>
      <c r="C1083" s="104"/>
    </row>
    <row r="1084" spans="1:3" x14ac:dyDescent="0.35">
      <c r="A1084" s="5" t="s">
        <v>4387</v>
      </c>
      <c r="B1084" s="5" t="s">
        <v>4388</v>
      </c>
      <c r="C1084" s="104"/>
    </row>
    <row r="1085" spans="1:3" x14ac:dyDescent="0.35">
      <c r="A1085" s="5" t="s">
        <v>4389</v>
      </c>
      <c r="B1085" s="5" t="s">
        <v>4390</v>
      </c>
      <c r="C1085" s="104"/>
    </row>
    <row r="1086" spans="1:3" x14ac:dyDescent="0.35">
      <c r="A1086" s="5" t="s">
        <v>4391</v>
      </c>
      <c r="B1086" s="5" t="s">
        <v>4392</v>
      </c>
      <c r="C1086" s="104"/>
    </row>
    <row r="1087" spans="1:3" x14ac:dyDescent="0.35">
      <c r="A1087" s="5" t="s">
        <v>4393</v>
      </c>
      <c r="B1087" s="5" t="s">
        <v>4394</v>
      </c>
      <c r="C1087" s="104"/>
    </row>
    <row r="1088" spans="1:3" x14ac:dyDescent="0.35">
      <c r="A1088" s="5" t="s">
        <v>4395</v>
      </c>
      <c r="B1088" s="5" t="s">
        <v>4396</v>
      </c>
      <c r="C1088" s="104"/>
    </row>
    <row r="1089" spans="1:3" x14ac:dyDescent="0.35">
      <c r="A1089" s="5" t="s">
        <v>4397</v>
      </c>
      <c r="B1089" s="5" t="s">
        <v>4398</v>
      </c>
      <c r="C1089" s="104"/>
    </row>
    <row r="1090" spans="1:3" x14ac:dyDescent="0.35">
      <c r="A1090" s="5" t="s">
        <v>4399</v>
      </c>
      <c r="B1090" s="5" t="s">
        <v>4400</v>
      </c>
      <c r="C1090" s="104"/>
    </row>
    <row r="1091" spans="1:3" x14ac:dyDescent="0.35">
      <c r="A1091" s="5" t="s">
        <v>4401</v>
      </c>
      <c r="B1091" s="5" t="s">
        <v>4402</v>
      </c>
      <c r="C1091" s="104"/>
    </row>
    <row r="1092" spans="1:3" x14ac:dyDescent="0.35">
      <c r="A1092" s="5" t="s">
        <v>4403</v>
      </c>
      <c r="B1092" s="5" t="s">
        <v>4404</v>
      </c>
      <c r="C1092" s="104"/>
    </row>
    <row r="1093" spans="1:3" x14ac:dyDescent="0.35">
      <c r="A1093" s="5" t="s">
        <v>4405</v>
      </c>
      <c r="B1093" s="5" t="s">
        <v>4406</v>
      </c>
      <c r="C1093" s="104"/>
    </row>
    <row r="1094" spans="1:3" x14ac:dyDescent="0.35">
      <c r="A1094" s="5" t="s">
        <v>4407</v>
      </c>
      <c r="B1094" s="5" t="s">
        <v>4408</v>
      </c>
      <c r="C1094" s="104"/>
    </row>
    <row r="1095" spans="1:3" x14ac:dyDescent="0.35">
      <c r="A1095" s="5" t="s">
        <v>4409</v>
      </c>
      <c r="B1095" s="5" t="s">
        <v>4410</v>
      </c>
      <c r="C1095" s="104"/>
    </row>
    <row r="1096" spans="1:3" x14ac:dyDescent="0.35">
      <c r="A1096" s="5" t="s">
        <v>4411</v>
      </c>
      <c r="B1096" s="5" t="s">
        <v>4412</v>
      </c>
      <c r="C1096" s="104"/>
    </row>
    <row r="1097" spans="1:3" x14ac:dyDescent="0.35">
      <c r="A1097" s="5" t="s">
        <v>4413</v>
      </c>
      <c r="B1097" s="5" t="s">
        <v>4414</v>
      </c>
      <c r="C1097" s="104"/>
    </row>
    <row r="1098" spans="1:3" x14ac:dyDescent="0.35">
      <c r="A1098" s="5" t="s">
        <v>4415</v>
      </c>
      <c r="B1098" s="5" t="s">
        <v>4416</v>
      </c>
      <c r="C1098" s="104"/>
    </row>
    <row r="1099" spans="1:3" x14ac:dyDescent="0.35">
      <c r="A1099" s="5" t="s">
        <v>4417</v>
      </c>
      <c r="B1099" s="5" t="s">
        <v>4418</v>
      </c>
      <c r="C1099" s="104"/>
    </row>
    <row r="1100" spans="1:3" x14ac:dyDescent="0.35">
      <c r="A1100" s="5" t="s">
        <v>4419</v>
      </c>
      <c r="B1100" s="5" t="s">
        <v>4420</v>
      </c>
      <c r="C1100" s="104"/>
    </row>
    <row r="1101" spans="1:3" x14ac:dyDescent="0.35">
      <c r="A1101" s="5" t="s">
        <v>4421</v>
      </c>
      <c r="B1101" s="5" t="s">
        <v>4422</v>
      </c>
      <c r="C1101" s="104"/>
    </row>
    <row r="1102" spans="1:3" x14ac:dyDescent="0.35">
      <c r="A1102" s="5" t="s">
        <v>4423</v>
      </c>
      <c r="B1102" s="5" t="s">
        <v>4424</v>
      </c>
      <c r="C1102" s="104"/>
    </row>
    <row r="1103" spans="1:3" x14ac:dyDescent="0.35">
      <c r="A1103" s="5" t="s">
        <v>4425</v>
      </c>
      <c r="B1103" s="5" t="s">
        <v>4426</v>
      </c>
      <c r="C1103" s="104"/>
    </row>
    <row r="1104" spans="1:3" x14ac:dyDescent="0.35">
      <c r="A1104" s="5" t="s">
        <v>4427</v>
      </c>
      <c r="B1104" s="5" t="s">
        <v>4428</v>
      </c>
      <c r="C1104" s="104"/>
    </row>
    <row r="1105" spans="1:3" x14ac:dyDescent="0.35">
      <c r="A1105" s="5" t="s">
        <v>4429</v>
      </c>
      <c r="B1105" s="5" t="s">
        <v>4430</v>
      </c>
      <c r="C1105" s="104"/>
    </row>
    <row r="1106" spans="1:3" x14ac:dyDescent="0.35">
      <c r="A1106" s="5" t="s">
        <v>4431</v>
      </c>
      <c r="B1106" s="5" t="s">
        <v>4432</v>
      </c>
      <c r="C1106" s="104"/>
    </row>
    <row r="1107" spans="1:3" x14ac:dyDescent="0.35">
      <c r="A1107" s="5" t="s">
        <v>4433</v>
      </c>
      <c r="B1107" s="5" t="s">
        <v>4434</v>
      </c>
      <c r="C1107" s="104"/>
    </row>
    <row r="1108" spans="1:3" x14ac:dyDescent="0.35">
      <c r="A1108" s="5" t="s">
        <v>4435</v>
      </c>
      <c r="B1108" s="5" t="s">
        <v>4436</v>
      </c>
      <c r="C1108" s="104"/>
    </row>
    <row r="1109" spans="1:3" x14ac:dyDescent="0.35">
      <c r="A1109" s="5" t="s">
        <v>4437</v>
      </c>
      <c r="B1109" s="5" t="s">
        <v>4438</v>
      </c>
      <c r="C1109" s="104"/>
    </row>
    <row r="1110" spans="1:3" x14ac:dyDescent="0.35">
      <c r="A1110" s="5" t="s">
        <v>4439</v>
      </c>
      <c r="B1110" s="5" t="s">
        <v>4440</v>
      </c>
      <c r="C1110" s="104"/>
    </row>
    <row r="1111" spans="1:3" x14ac:dyDescent="0.35">
      <c r="A1111" s="5" t="s">
        <v>4441</v>
      </c>
      <c r="B1111" s="5" t="s">
        <v>4442</v>
      </c>
      <c r="C1111" s="104"/>
    </row>
    <row r="1112" spans="1:3" x14ac:dyDescent="0.35">
      <c r="A1112" s="5" t="s">
        <v>4443</v>
      </c>
      <c r="B1112" s="5" t="s">
        <v>4444</v>
      </c>
      <c r="C1112" s="104"/>
    </row>
    <row r="1113" spans="1:3" x14ac:dyDescent="0.35">
      <c r="A1113" s="5" t="s">
        <v>4445</v>
      </c>
      <c r="B1113" s="5" t="s">
        <v>4446</v>
      </c>
      <c r="C1113" s="104"/>
    </row>
    <row r="1114" spans="1:3" x14ac:dyDescent="0.35">
      <c r="A1114" s="5" t="s">
        <v>4447</v>
      </c>
      <c r="B1114" s="5" t="s">
        <v>4447</v>
      </c>
      <c r="C1114" s="104"/>
    </row>
    <row r="1115" spans="1:3" x14ac:dyDescent="0.35">
      <c r="A1115" s="5" t="s">
        <v>4448</v>
      </c>
      <c r="B1115" s="5" t="s">
        <v>4449</v>
      </c>
      <c r="C1115" s="104"/>
    </row>
    <row r="1116" spans="1:3" x14ac:dyDescent="0.35">
      <c r="A1116" s="5" t="s">
        <v>4450</v>
      </c>
      <c r="B1116" s="5" t="s">
        <v>4450</v>
      </c>
      <c r="C1116" s="104"/>
    </row>
    <row r="1117" spans="1:3" x14ac:dyDescent="0.35">
      <c r="A1117" s="5" t="s">
        <v>4451</v>
      </c>
      <c r="B1117" s="5" t="s">
        <v>4452</v>
      </c>
      <c r="C1117" s="104"/>
    </row>
    <row r="1118" spans="1:3" x14ac:dyDescent="0.35">
      <c r="A1118" s="5" t="s">
        <v>4453</v>
      </c>
      <c r="B1118" s="5" t="s">
        <v>4454</v>
      </c>
      <c r="C1118" s="104"/>
    </row>
    <row r="1119" spans="1:3" x14ac:dyDescent="0.35">
      <c r="A1119" s="5" t="s">
        <v>4455</v>
      </c>
      <c r="B1119" s="5" t="s">
        <v>4456</v>
      </c>
      <c r="C1119" s="104"/>
    </row>
    <row r="1120" spans="1:3" x14ac:dyDescent="0.35">
      <c r="A1120" s="5" t="s">
        <v>4457</v>
      </c>
      <c r="B1120" s="5" t="s">
        <v>4458</v>
      </c>
      <c r="C1120" s="104"/>
    </row>
    <row r="1121" spans="1:3" x14ac:dyDescent="0.35">
      <c r="A1121" s="5" t="s">
        <v>4459</v>
      </c>
      <c r="B1121" s="5" t="s">
        <v>4460</v>
      </c>
      <c r="C1121" s="104"/>
    </row>
    <row r="1122" spans="1:3" x14ac:dyDescent="0.35">
      <c r="A1122" s="5" t="s">
        <v>4461</v>
      </c>
      <c r="B1122" s="5" t="s">
        <v>4462</v>
      </c>
      <c r="C1122" s="104"/>
    </row>
    <row r="1123" spans="1:3" x14ac:dyDescent="0.35">
      <c r="A1123" s="5" t="s">
        <v>4463</v>
      </c>
      <c r="B1123" s="5" t="s">
        <v>4464</v>
      </c>
      <c r="C1123" s="104"/>
    </row>
    <row r="1124" spans="1:3" x14ac:dyDescent="0.35">
      <c r="A1124" s="5" t="s">
        <v>4465</v>
      </c>
      <c r="B1124" s="5" t="s">
        <v>4466</v>
      </c>
      <c r="C1124" s="104"/>
    </row>
    <row r="1125" spans="1:3" x14ac:dyDescent="0.35">
      <c r="A1125" s="5" t="s">
        <v>4467</v>
      </c>
      <c r="B1125" s="5" t="s">
        <v>4468</v>
      </c>
      <c r="C1125" s="104"/>
    </row>
    <row r="1126" spans="1:3" x14ac:dyDescent="0.35">
      <c r="A1126" s="5" t="s">
        <v>4469</v>
      </c>
      <c r="B1126" s="5" t="s">
        <v>4470</v>
      </c>
      <c r="C1126" s="104"/>
    </row>
    <row r="1127" spans="1:3" x14ac:dyDescent="0.35">
      <c r="A1127" s="5" t="s">
        <v>4471</v>
      </c>
      <c r="B1127" s="5" t="s">
        <v>4472</v>
      </c>
      <c r="C1127" s="104"/>
    </row>
    <row r="1128" spans="1:3" x14ac:dyDescent="0.35">
      <c r="A1128" s="5" t="s">
        <v>4473</v>
      </c>
      <c r="B1128" s="5" t="s">
        <v>4474</v>
      </c>
      <c r="C1128" s="104"/>
    </row>
    <row r="1129" spans="1:3" x14ac:dyDescent="0.35">
      <c r="A1129" s="5" t="s">
        <v>4475</v>
      </c>
      <c r="B1129" s="5" t="s">
        <v>4476</v>
      </c>
      <c r="C1129" s="104"/>
    </row>
    <row r="1130" spans="1:3" x14ac:dyDescent="0.35">
      <c r="A1130" s="5" t="s">
        <v>4477</v>
      </c>
      <c r="B1130" s="5" t="s">
        <v>4478</v>
      </c>
      <c r="C1130" s="104"/>
    </row>
    <row r="1131" spans="1:3" x14ac:dyDescent="0.35">
      <c r="A1131" s="5" t="s">
        <v>4479</v>
      </c>
      <c r="B1131" s="5" t="s">
        <v>4480</v>
      </c>
      <c r="C1131" s="104"/>
    </row>
    <row r="1132" spans="1:3" x14ac:dyDescent="0.35">
      <c r="A1132" s="5" t="s">
        <v>4481</v>
      </c>
      <c r="B1132" s="5" t="s">
        <v>4482</v>
      </c>
      <c r="C1132" s="104"/>
    </row>
    <row r="1133" spans="1:3" x14ac:dyDescent="0.35">
      <c r="A1133" s="5" t="s">
        <v>4483</v>
      </c>
      <c r="B1133" s="5" t="s">
        <v>4484</v>
      </c>
      <c r="C1133" s="104"/>
    </row>
    <row r="1134" spans="1:3" x14ac:dyDescent="0.35">
      <c r="A1134" s="5" t="s">
        <v>4485</v>
      </c>
      <c r="B1134" s="5" t="s">
        <v>4486</v>
      </c>
      <c r="C1134" s="104"/>
    </row>
    <row r="1135" spans="1:3" x14ac:dyDescent="0.35">
      <c r="A1135" s="5" t="s">
        <v>4487</v>
      </c>
      <c r="B1135" s="5" t="s">
        <v>4488</v>
      </c>
      <c r="C1135" s="104"/>
    </row>
    <row r="1136" spans="1:3" x14ac:dyDescent="0.35">
      <c r="A1136" s="5" t="s">
        <v>4489</v>
      </c>
      <c r="B1136" s="5" t="s">
        <v>4490</v>
      </c>
      <c r="C1136" s="104"/>
    </row>
    <row r="1137" spans="1:3" x14ac:dyDescent="0.35">
      <c r="A1137" s="5" t="s">
        <v>4491</v>
      </c>
      <c r="B1137" s="5" t="s">
        <v>4492</v>
      </c>
      <c r="C1137" s="104"/>
    </row>
    <row r="1138" spans="1:3" x14ac:dyDescent="0.35">
      <c r="A1138" s="5" t="s">
        <v>4493</v>
      </c>
      <c r="B1138" s="5" t="s">
        <v>4494</v>
      </c>
      <c r="C1138" s="104"/>
    </row>
    <row r="1139" spans="1:3" x14ac:dyDescent="0.35">
      <c r="A1139" s="5" t="s">
        <v>4495</v>
      </c>
      <c r="B1139" s="5" t="s">
        <v>4496</v>
      </c>
      <c r="C1139" s="104"/>
    </row>
    <row r="1140" spans="1:3" x14ac:dyDescent="0.35">
      <c r="A1140" s="5" t="s">
        <v>4497</v>
      </c>
      <c r="B1140" s="5" t="s">
        <v>4498</v>
      </c>
      <c r="C1140" s="104"/>
    </row>
    <row r="1141" spans="1:3" x14ac:dyDescent="0.35">
      <c r="A1141" s="5" t="s">
        <v>4499</v>
      </c>
      <c r="B1141" s="5" t="s">
        <v>4500</v>
      </c>
      <c r="C1141" s="104"/>
    </row>
    <row r="1142" spans="1:3" x14ac:dyDescent="0.35">
      <c r="A1142" s="5" t="s">
        <v>4501</v>
      </c>
      <c r="B1142" s="5" t="s">
        <v>4502</v>
      </c>
      <c r="C1142" s="104"/>
    </row>
    <row r="1143" spans="1:3" x14ac:dyDescent="0.35">
      <c r="A1143" s="5" t="s">
        <v>4503</v>
      </c>
      <c r="B1143" s="5" t="s">
        <v>4504</v>
      </c>
      <c r="C1143" s="104"/>
    </row>
    <row r="1144" spans="1:3" x14ac:dyDescent="0.35">
      <c r="A1144" s="5" t="s">
        <v>4505</v>
      </c>
      <c r="B1144" s="5" t="s">
        <v>4506</v>
      </c>
      <c r="C1144" s="104"/>
    </row>
    <row r="1145" spans="1:3" x14ac:dyDescent="0.35">
      <c r="A1145" s="5" t="s">
        <v>4507</v>
      </c>
      <c r="B1145" s="5" t="s">
        <v>4508</v>
      </c>
      <c r="C1145" s="104"/>
    </row>
    <row r="1146" spans="1:3" x14ac:dyDescent="0.35">
      <c r="A1146" s="5" t="s">
        <v>4509</v>
      </c>
      <c r="B1146" s="5" t="s">
        <v>4510</v>
      </c>
      <c r="C1146" s="104"/>
    </row>
    <row r="1147" spans="1:3" x14ac:dyDescent="0.35">
      <c r="A1147" s="5" t="s">
        <v>4511</v>
      </c>
      <c r="B1147" s="5" t="s">
        <v>4512</v>
      </c>
      <c r="C1147" s="104"/>
    </row>
    <row r="1148" spans="1:3" x14ac:dyDescent="0.35">
      <c r="A1148" s="5" t="s">
        <v>4513</v>
      </c>
      <c r="B1148" s="5" t="s">
        <v>4514</v>
      </c>
      <c r="C1148" s="104"/>
    </row>
    <row r="1149" spans="1:3" x14ac:dyDescent="0.35">
      <c r="A1149" s="5" t="s">
        <v>4515</v>
      </c>
      <c r="B1149" s="5" t="s">
        <v>4516</v>
      </c>
      <c r="C1149" s="104"/>
    </row>
    <row r="1150" spans="1:3" x14ac:dyDescent="0.35">
      <c r="A1150" s="5" t="s">
        <v>4517</v>
      </c>
      <c r="B1150" s="5" t="s">
        <v>4518</v>
      </c>
      <c r="C1150" s="104"/>
    </row>
    <row r="1151" spans="1:3" x14ac:dyDescent="0.35">
      <c r="A1151" s="5" t="s">
        <v>4519</v>
      </c>
      <c r="B1151" s="5" t="s">
        <v>4520</v>
      </c>
      <c r="C1151" s="104"/>
    </row>
    <row r="1152" spans="1:3" x14ac:dyDescent="0.35">
      <c r="A1152" s="5" t="s">
        <v>4521</v>
      </c>
      <c r="B1152" s="5" t="s">
        <v>4522</v>
      </c>
      <c r="C1152" s="104"/>
    </row>
    <row r="1153" spans="1:3" x14ac:dyDescent="0.35">
      <c r="A1153" s="5" t="s">
        <v>4523</v>
      </c>
      <c r="B1153" s="5" t="s">
        <v>4524</v>
      </c>
      <c r="C1153" s="104"/>
    </row>
    <row r="1154" spans="1:3" x14ac:dyDescent="0.35">
      <c r="A1154" s="5" t="s">
        <v>4525</v>
      </c>
      <c r="B1154" s="5" t="s">
        <v>4526</v>
      </c>
      <c r="C1154" s="104"/>
    </row>
    <row r="1155" spans="1:3" x14ac:dyDescent="0.35">
      <c r="A1155" s="5" t="s">
        <v>4527</v>
      </c>
      <c r="B1155" s="5" t="s">
        <v>4528</v>
      </c>
      <c r="C1155" s="104"/>
    </row>
    <row r="1156" spans="1:3" x14ac:dyDescent="0.35">
      <c r="A1156" s="5" t="s">
        <v>4529</v>
      </c>
      <c r="B1156" s="5" t="s">
        <v>4530</v>
      </c>
      <c r="C1156" s="104"/>
    </row>
    <row r="1157" spans="1:3" x14ac:dyDescent="0.35">
      <c r="A1157" s="5" t="s">
        <v>4531</v>
      </c>
      <c r="B1157" s="5" t="s">
        <v>4532</v>
      </c>
      <c r="C1157" s="104"/>
    </row>
    <row r="1158" spans="1:3" x14ac:dyDescent="0.35">
      <c r="A1158" s="5" t="s">
        <v>4533</v>
      </c>
      <c r="B1158" s="5" t="s">
        <v>4534</v>
      </c>
      <c r="C1158" s="104"/>
    </row>
    <row r="1159" spans="1:3" x14ac:dyDescent="0.35">
      <c r="A1159" s="5" t="s">
        <v>4535</v>
      </c>
      <c r="B1159" s="5" t="s">
        <v>4535</v>
      </c>
      <c r="C1159" s="104"/>
    </row>
    <row r="1160" spans="1:3" x14ac:dyDescent="0.35">
      <c r="A1160" s="5" t="s">
        <v>4536</v>
      </c>
      <c r="B1160" s="5" t="s">
        <v>4537</v>
      </c>
      <c r="C1160" s="104"/>
    </row>
    <row r="1161" spans="1:3" x14ac:dyDescent="0.35">
      <c r="A1161" s="5" t="s">
        <v>4538</v>
      </c>
      <c r="B1161" s="5" t="s">
        <v>4539</v>
      </c>
      <c r="C1161" s="104"/>
    </row>
    <row r="1162" spans="1:3" x14ac:dyDescent="0.35">
      <c r="A1162" s="5" t="s">
        <v>4540</v>
      </c>
      <c r="B1162" s="5" t="s">
        <v>4541</v>
      </c>
      <c r="C1162" s="104"/>
    </row>
    <row r="1163" spans="1:3" x14ac:dyDescent="0.35">
      <c r="A1163" s="5" t="s">
        <v>4542</v>
      </c>
      <c r="B1163" s="5" t="s">
        <v>4543</v>
      </c>
      <c r="C1163" s="104"/>
    </row>
    <row r="1164" spans="1:3" x14ac:dyDescent="0.35">
      <c r="A1164" s="5" t="s">
        <v>4544</v>
      </c>
      <c r="B1164" s="5" t="s">
        <v>4545</v>
      </c>
      <c r="C1164" s="104"/>
    </row>
    <row r="1165" spans="1:3" x14ac:dyDescent="0.35">
      <c r="A1165" s="5" t="s">
        <v>4546</v>
      </c>
      <c r="B1165" s="5" t="s">
        <v>4547</v>
      </c>
      <c r="C1165" s="104"/>
    </row>
    <row r="1166" spans="1:3" x14ac:dyDescent="0.35">
      <c r="A1166" s="5" t="s">
        <v>4548</v>
      </c>
      <c r="B1166" s="5" t="s">
        <v>4549</v>
      </c>
      <c r="C1166" s="104"/>
    </row>
    <row r="1167" spans="1:3" x14ac:dyDescent="0.35">
      <c r="A1167" s="5" t="s">
        <v>4550</v>
      </c>
      <c r="B1167" s="5" t="s">
        <v>4551</v>
      </c>
      <c r="C1167" s="104"/>
    </row>
    <row r="1168" spans="1:3" x14ac:dyDescent="0.35">
      <c r="A1168" s="5" t="s">
        <v>4552</v>
      </c>
      <c r="B1168" s="5" t="s">
        <v>4553</v>
      </c>
      <c r="C1168" s="104"/>
    </row>
    <row r="1169" spans="1:3" x14ac:dyDescent="0.35">
      <c r="A1169" s="5" t="s">
        <v>4554</v>
      </c>
      <c r="B1169" s="5" t="s">
        <v>4555</v>
      </c>
      <c r="C1169" s="104"/>
    </row>
    <row r="1170" spans="1:3" x14ac:dyDescent="0.35">
      <c r="A1170" s="5" t="s">
        <v>4556</v>
      </c>
      <c r="B1170" s="5" t="s">
        <v>4557</v>
      </c>
      <c r="C1170" s="104"/>
    </row>
    <row r="1171" spans="1:3" x14ac:dyDescent="0.35">
      <c r="A1171" s="5" t="s">
        <v>4558</v>
      </c>
      <c r="B1171" s="5" t="s">
        <v>4559</v>
      </c>
      <c r="C1171" s="104"/>
    </row>
    <row r="1172" spans="1:3" x14ac:dyDescent="0.35">
      <c r="A1172" s="5" t="s">
        <v>4560</v>
      </c>
      <c r="B1172" s="5" t="s">
        <v>4561</v>
      </c>
      <c r="C1172" s="104"/>
    </row>
    <row r="1173" spans="1:3" x14ac:dyDescent="0.35">
      <c r="A1173" s="5" t="s">
        <v>4562</v>
      </c>
      <c r="B1173" s="5" t="s">
        <v>4563</v>
      </c>
      <c r="C1173" s="104"/>
    </row>
    <row r="1174" spans="1:3" x14ac:dyDescent="0.35">
      <c r="A1174" s="5" t="s">
        <v>4564</v>
      </c>
      <c r="B1174" s="5" t="s">
        <v>4565</v>
      </c>
      <c r="C1174" s="104"/>
    </row>
    <row r="1175" spans="1:3" x14ac:dyDescent="0.35">
      <c r="A1175" s="5" t="s">
        <v>4566</v>
      </c>
      <c r="B1175" s="5" t="s">
        <v>4566</v>
      </c>
      <c r="C1175" s="104"/>
    </row>
    <row r="1176" spans="1:3" x14ac:dyDescent="0.35">
      <c r="A1176" s="5" t="s">
        <v>4567</v>
      </c>
      <c r="B1176" s="5" t="s">
        <v>4567</v>
      </c>
      <c r="C1176" s="104"/>
    </row>
    <row r="1177" spans="1:3" x14ac:dyDescent="0.35">
      <c r="A1177" s="5" t="s">
        <v>4568</v>
      </c>
      <c r="B1177" s="5" t="s">
        <v>4569</v>
      </c>
      <c r="C1177" s="104"/>
    </row>
    <row r="1178" spans="1:3" x14ac:dyDescent="0.35">
      <c r="A1178" s="5" t="s">
        <v>4570</v>
      </c>
      <c r="B1178" s="5" t="s">
        <v>4571</v>
      </c>
      <c r="C1178" s="104"/>
    </row>
    <row r="1179" spans="1:3" x14ac:dyDescent="0.35">
      <c r="A1179" s="5" t="s">
        <v>4572</v>
      </c>
      <c r="B1179" s="5" t="s">
        <v>4573</v>
      </c>
      <c r="C1179" s="104"/>
    </row>
    <row r="1180" spans="1:3" x14ac:dyDescent="0.35">
      <c r="A1180" s="5" t="s">
        <v>4574</v>
      </c>
      <c r="B1180" s="5" t="s">
        <v>4575</v>
      </c>
      <c r="C1180" s="104"/>
    </row>
    <row r="1181" spans="1:3" x14ac:dyDescent="0.35">
      <c r="A1181" s="5" t="s">
        <v>4576</v>
      </c>
      <c r="B1181" s="5" t="s">
        <v>4577</v>
      </c>
      <c r="C1181" s="104"/>
    </row>
    <row r="1182" spans="1:3" x14ac:dyDescent="0.35">
      <c r="A1182" s="5" t="s">
        <v>4578</v>
      </c>
      <c r="B1182" s="5" t="s">
        <v>4579</v>
      </c>
      <c r="C1182" s="104"/>
    </row>
    <row r="1183" spans="1:3" x14ac:dyDescent="0.35">
      <c r="A1183" s="5" t="s">
        <v>4580</v>
      </c>
      <c r="B1183" s="5" t="s">
        <v>4581</v>
      </c>
      <c r="C1183" s="104"/>
    </row>
    <row r="1184" spans="1:3" x14ac:dyDescent="0.35">
      <c r="A1184" s="5" t="s">
        <v>4582</v>
      </c>
      <c r="B1184" s="5" t="s">
        <v>4583</v>
      </c>
      <c r="C1184" s="104"/>
    </row>
    <row r="1185" spans="1:3" x14ac:dyDescent="0.35">
      <c r="A1185" s="5" t="s">
        <v>4584</v>
      </c>
      <c r="B1185" s="5" t="s">
        <v>4585</v>
      </c>
      <c r="C1185" s="104"/>
    </row>
    <row r="1186" spans="1:3" x14ac:dyDescent="0.35">
      <c r="A1186" s="5" t="s">
        <v>4586</v>
      </c>
      <c r="B1186" s="5" t="s">
        <v>4586</v>
      </c>
      <c r="C1186" s="104"/>
    </row>
    <row r="1187" spans="1:3" x14ac:dyDescent="0.35">
      <c r="A1187" s="5" t="s">
        <v>4587</v>
      </c>
      <c r="B1187" s="5" t="s">
        <v>4588</v>
      </c>
      <c r="C1187" s="104"/>
    </row>
    <row r="1188" spans="1:3" x14ac:dyDescent="0.35">
      <c r="A1188" s="5" t="s">
        <v>4589</v>
      </c>
      <c r="B1188" s="5" t="s">
        <v>4590</v>
      </c>
      <c r="C1188" s="104"/>
    </row>
    <row r="1189" spans="1:3" x14ac:dyDescent="0.35">
      <c r="A1189" s="5" t="s">
        <v>4591</v>
      </c>
      <c r="B1189" s="5" t="s">
        <v>4592</v>
      </c>
      <c r="C1189" s="104"/>
    </row>
    <row r="1190" spans="1:3" x14ac:dyDescent="0.35">
      <c r="A1190" s="5" t="s">
        <v>4593</v>
      </c>
      <c r="B1190" s="5" t="s">
        <v>4594</v>
      </c>
      <c r="C1190" s="104"/>
    </row>
    <row r="1191" spans="1:3" x14ac:dyDescent="0.35">
      <c r="A1191" s="5" t="s">
        <v>4595</v>
      </c>
      <c r="B1191" s="5" t="s">
        <v>4596</v>
      </c>
      <c r="C1191" s="104"/>
    </row>
    <row r="1192" spans="1:3" x14ac:dyDescent="0.35">
      <c r="A1192" s="5" t="s">
        <v>4597</v>
      </c>
      <c r="B1192" s="5" t="s">
        <v>4598</v>
      </c>
      <c r="C1192" s="104"/>
    </row>
    <row r="1193" spans="1:3" x14ac:dyDescent="0.35">
      <c r="A1193" s="5" t="s">
        <v>4599</v>
      </c>
      <c r="B1193" s="5" t="s">
        <v>4600</v>
      </c>
      <c r="C1193" s="104"/>
    </row>
    <row r="1194" spans="1:3" x14ac:dyDescent="0.35">
      <c r="A1194" s="5" t="s">
        <v>4601</v>
      </c>
      <c r="B1194" s="5" t="s">
        <v>4602</v>
      </c>
      <c r="C1194" s="104"/>
    </row>
    <row r="1195" spans="1:3" x14ac:dyDescent="0.35">
      <c r="A1195" s="5" t="s">
        <v>4603</v>
      </c>
      <c r="B1195" s="5" t="s">
        <v>4603</v>
      </c>
      <c r="C1195" s="104"/>
    </row>
    <row r="1196" spans="1:3" x14ac:dyDescent="0.35">
      <c r="A1196" s="5" t="s">
        <v>4604</v>
      </c>
      <c r="B1196" s="5" t="s">
        <v>4605</v>
      </c>
      <c r="C1196" s="104"/>
    </row>
    <row r="1197" spans="1:3" x14ac:dyDescent="0.35">
      <c r="A1197" s="5" t="s">
        <v>4606</v>
      </c>
      <c r="B1197" s="5" t="s">
        <v>4607</v>
      </c>
      <c r="C1197" s="104"/>
    </row>
    <row r="1198" spans="1:3" x14ac:dyDescent="0.35">
      <c r="A1198" s="5" t="s">
        <v>4608</v>
      </c>
      <c r="B1198" s="5" t="s">
        <v>4608</v>
      </c>
      <c r="C1198" s="104"/>
    </row>
    <row r="1199" spans="1:3" x14ac:dyDescent="0.35">
      <c r="A1199" s="5" t="s">
        <v>4609</v>
      </c>
      <c r="B1199" s="5" t="s">
        <v>4610</v>
      </c>
      <c r="C1199" s="104"/>
    </row>
    <row r="1200" spans="1:3" x14ac:dyDescent="0.35">
      <c r="A1200" s="5" t="s">
        <v>4611</v>
      </c>
      <c r="B1200" s="5" t="s">
        <v>4612</v>
      </c>
      <c r="C1200" s="104"/>
    </row>
    <row r="1201" spans="1:3" x14ac:dyDescent="0.35">
      <c r="A1201" s="5" t="s">
        <v>4613</v>
      </c>
      <c r="B1201" s="5" t="s">
        <v>4614</v>
      </c>
      <c r="C1201" s="104"/>
    </row>
    <row r="1202" spans="1:3" x14ac:dyDescent="0.35">
      <c r="A1202" s="5" t="s">
        <v>4615</v>
      </c>
      <c r="B1202" s="5" t="s">
        <v>4616</v>
      </c>
      <c r="C1202" s="104"/>
    </row>
    <row r="1203" spans="1:3" x14ac:dyDescent="0.35">
      <c r="A1203" s="5" t="s">
        <v>4617</v>
      </c>
      <c r="B1203" s="5" t="s">
        <v>4618</v>
      </c>
      <c r="C1203" s="104"/>
    </row>
    <row r="1204" spans="1:3" x14ac:dyDescent="0.35">
      <c r="A1204" s="5" t="s">
        <v>4619</v>
      </c>
      <c r="B1204" s="5" t="s">
        <v>4620</v>
      </c>
      <c r="C1204" s="104"/>
    </row>
    <row r="1205" spans="1:3" x14ac:dyDescent="0.35">
      <c r="A1205" s="5" t="s">
        <v>4621</v>
      </c>
      <c r="B1205" s="5" t="s">
        <v>4622</v>
      </c>
      <c r="C1205" s="104"/>
    </row>
    <row r="1206" spans="1:3" x14ac:dyDescent="0.35">
      <c r="A1206" s="5" t="s">
        <v>4623</v>
      </c>
      <c r="B1206" s="5" t="s">
        <v>4624</v>
      </c>
      <c r="C1206" s="104"/>
    </row>
    <row r="1207" spans="1:3" x14ac:dyDescent="0.35">
      <c r="A1207" s="5" t="s">
        <v>4625</v>
      </c>
      <c r="B1207" s="5" t="s">
        <v>4626</v>
      </c>
      <c r="C1207" s="104"/>
    </row>
    <row r="1208" spans="1:3" x14ac:dyDescent="0.35">
      <c r="A1208" s="5" t="s">
        <v>4627</v>
      </c>
      <c r="B1208" s="5" t="s">
        <v>4627</v>
      </c>
      <c r="C1208" s="104"/>
    </row>
    <row r="1209" spans="1:3" x14ac:dyDescent="0.35">
      <c r="A1209" s="5" t="s">
        <v>4628</v>
      </c>
      <c r="B1209" s="5" t="s">
        <v>4629</v>
      </c>
      <c r="C1209" s="104"/>
    </row>
    <row r="1210" spans="1:3" x14ac:dyDescent="0.35">
      <c r="A1210" s="5" t="s">
        <v>4630</v>
      </c>
      <c r="B1210" s="5" t="s">
        <v>4631</v>
      </c>
      <c r="C1210" s="104"/>
    </row>
    <row r="1211" spans="1:3" x14ac:dyDescent="0.35">
      <c r="A1211" s="5" t="s">
        <v>4632</v>
      </c>
      <c r="B1211" s="5" t="s">
        <v>4633</v>
      </c>
      <c r="C1211" s="104"/>
    </row>
    <row r="1212" spans="1:3" x14ac:dyDescent="0.35">
      <c r="A1212" s="5" t="s">
        <v>4634</v>
      </c>
      <c r="B1212" s="5" t="s">
        <v>4635</v>
      </c>
      <c r="C1212" s="104"/>
    </row>
    <row r="1213" spans="1:3" x14ac:dyDescent="0.35">
      <c r="A1213" s="5" t="s">
        <v>4636</v>
      </c>
      <c r="B1213" s="5" t="s">
        <v>4637</v>
      </c>
      <c r="C1213" s="104"/>
    </row>
    <row r="1214" spans="1:3" x14ac:dyDescent="0.35">
      <c r="A1214" s="5" t="s">
        <v>4638</v>
      </c>
      <c r="B1214" s="5" t="s">
        <v>4639</v>
      </c>
      <c r="C1214" s="104"/>
    </row>
    <row r="1215" spans="1:3" x14ac:dyDescent="0.35">
      <c r="A1215" s="5" t="s">
        <v>4640</v>
      </c>
      <c r="B1215" s="5" t="s">
        <v>4641</v>
      </c>
      <c r="C1215" s="104"/>
    </row>
    <row r="1216" spans="1:3" x14ac:dyDescent="0.35">
      <c r="A1216" s="5" t="s">
        <v>4642</v>
      </c>
      <c r="B1216" s="5" t="s">
        <v>4643</v>
      </c>
      <c r="C1216" s="104"/>
    </row>
    <row r="1217" spans="1:3" x14ac:dyDescent="0.35">
      <c r="A1217" s="5" t="s">
        <v>4644</v>
      </c>
      <c r="B1217" s="5" t="s">
        <v>4645</v>
      </c>
      <c r="C1217" s="104"/>
    </row>
    <row r="1218" spans="1:3" x14ac:dyDescent="0.35">
      <c r="A1218" s="5" t="s">
        <v>4646</v>
      </c>
      <c r="B1218" s="5" t="s">
        <v>4647</v>
      </c>
      <c r="C1218" s="104"/>
    </row>
    <row r="1219" spans="1:3" x14ac:dyDescent="0.35">
      <c r="A1219" s="5" t="s">
        <v>4648</v>
      </c>
      <c r="B1219" s="5" t="s">
        <v>4649</v>
      </c>
      <c r="C1219" s="104"/>
    </row>
    <row r="1220" spans="1:3" x14ac:dyDescent="0.35">
      <c r="A1220" s="5" t="s">
        <v>4650</v>
      </c>
      <c r="B1220" s="5" t="s">
        <v>4651</v>
      </c>
      <c r="C1220" s="104"/>
    </row>
    <row r="1221" spans="1:3" x14ac:dyDescent="0.35">
      <c r="A1221" s="5" t="s">
        <v>4652</v>
      </c>
      <c r="B1221" s="5" t="s">
        <v>4652</v>
      </c>
      <c r="C1221" s="104"/>
    </row>
    <row r="1222" spans="1:3" x14ac:dyDescent="0.35">
      <c r="A1222" s="5" t="s">
        <v>4653</v>
      </c>
      <c r="B1222" s="5" t="s">
        <v>4654</v>
      </c>
      <c r="C1222" s="104"/>
    </row>
    <row r="1223" spans="1:3" x14ac:dyDescent="0.35">
      <c r="A1223" s="5" t="s">
        <v>4655</v>
      </c>
      <c r="B1223" s="5" t="s">
        <v>4656</v>
      </c>
      <c r="C1223" s="104"/>
    </row>
    <row r="1224" spans="1:3" x14ac:dyDescent="0.35">
      <c r="A1224" s="5" t="s">
        <v>4657</v>
      </c>
      <c r="B1224" s="5" t="s">
        <v>4658</v>
      </c>
      <c r="C1224" s="104"/>
    </row>
    <row r="1225" spans="1:3" x14ac:dyDescent="0.35">
      <c r="A1225" s="5" t="s">
        <v>4659</v>
      </c>
      <c r="B1225" s="5" t="s">
        <v>4660</v>
      </c>
      <c r="C1225" s="104"/>
    </row>
    <row r="1226" spans="1:3" x14ac:dyDescent="0.35">
      <c r="A1226" s="5" t="s">
        <v>4661</v>
      </c>
      <c r="B1226" s="5" t="s">
        <v>4662</v>
      </c>
      <c r="C1226" s="104"/>
    </row>
    <row r="1227" spans="1:3" x14ac:dyDescent="0.35">
      <c r="A1227" s="5" t="s">
        <v>4663</v>
      </c>
      <c r="B1227" s="5" t="s">
        <v>4664</v>
      </c>
      <c r="C1227" s="104"/>
    </row>
    <row r="1228" spans="1:3" x14ac:dyDescent="0.35">
      <c r="A1228" s="5" t="s">
        <v>4665</v>
      </c>
      <c r="B1228" s="5" t="s">
        <v>4666</v>
      </c>
      <c r="C1228" s="104"/>
    </row>
    <row r="1229" spans="1:3" x14ac:dyDescent="0.35">
      <c r="A1229" s="5" t="s">
        <v>4667</v>
      </c>
      <c r="B1229" s="5" t="s">
        <v>4668</v>
      </c>
      <c r="C1229" s="104"/>
    </row>
    <row r="1230" spans="1:3" x14ac:dyDescent="0.35">
      <c r="A1230" s="5" t="s">
        <v>4669</v>
      </c>
      <c r="B1230" s="5" t="s">
        <v>4670</v>
      </c>
      <c r="C1230" s="104"/>
    </row>
    <row r="1231" spans="1:3" x14ac:dyDescent="0.35">
      <c r="A1231" s="5" t="s">
        <v>4671</v>
      </c>
      <c r="B1231" s="5" t="s">
        <v>4672</v>
      </c>
      <c r="C1231" s="104"/>
    </row>
    <row r="1232" spans="1:3" x14ac:dyDescent="0.35">
      <c r="A1232" s="5" t="s">
        <v>4673</v>
      </c>
      <c r="B1232" s="5" t="s">
        <v>4674</v>
      </c>
      <c r="C1232" s="104"/>
    </row>
    <row r="1233" spans="1:3" x14ac:dyDescent="0.35">
      <c r="A1233" s="5" t="s">
        <v>4675</v>
      </c>
      <c r="B1233" s="5" t="s">
        <v>4676</v>
      </c>
      <c r="C1233" s="104"/>
    </row>
    <row r="1234" spans="1:3" x14ac:dyDescent="0.35">
      <c r="A1234" s="5" t="s">
        <v>4677</v>
      </c>
      <c r="B1234" s="5" t="s">
        <v>4678</v>
      </c>
      <c r="C1234" s="104"/>
    </row>
    <row r="1235" spans="1:3" x14ac:dyDescent="0.35">
      <c r="A1235" s="5" t="s">
        <v>4679</v>
      </c>
      <c r="B1235" s="5" t="s">
        <v>4680</v>
      </c>
      <c r="C1235" s="104"/>
    </row>
    <row r="1236" spans="1:3" x14ac:dyDescent="0.35">
      <c r="A1236" s="5" t="s">
        <v>4681</v>
      </c>
      <c r="B1236" s="5" t="s">
        <v>4682</v>
      </c>
      <c r="C1236" s="104"/>
    </row>
    <row r="1237" spans="1:3" x14ac:dyDescent="0.35">
      <c r="A1237" s="5" t="s">
        <v>4683</v>
      </c>
      <c r="B1237" s="5" t="s">
        <v>4684</v>
      </c>
      <c r="C1237" s="104"/>
    </row>
    <row r="1238" spans="1:3" x14ac:dyDescent="0.35">
      <c r="A1238" s="5" t="s">
        <v>4685</v>
      </c>
      <c r="B1238" s="5" t="s">
        <v>4686</v>
      </c>
      <c r="C1238" s="104"/>
    </row>
    <row r="1239" spans="1:3" x14ac:dyDescent="0.35">
      <c r="A1239" s="5" t="s">
        <v>4687</v>
      </c>
      <c r="B1239" s="5" t="s">
        <v>4688</v>
      </c>
      <c r="C1239" s="104"/>
    </row>
    <row r="1240" spans="1:3" x14ac:dyDescent="0.35">
      <c r="A1240" s="5" t="s">
        <v>4689</v>
      </c>
      <c r="B1240" s="5" t="s">
        <v>4690</v>
      </c>
      <c r="C1240" s="104"/>
    </row>
    <row r="1241" spans="1:3" x14ac:dyDescent="0.35">
      <c r="A1241" s="5" t="s">
        <v>4691</v>
      </c>
      <c r="B1241" s="5" t="s">
        <v>4692</v>
      </c>
      <c r="C1241" s="104"/>
    </row>
    <row r="1242" spans="1:3" x14ac:dyDescent="0.35">
      <c r="A1242" s="5" t="s">
        <v>4693</v>
      </c>
      <c r="B1242" s="5" t="s">
        <v>4694</v>
      </c>
      <c r="C1242" s="104"/>
    </row>
    <row r="1243" spans="1:3" x14ac:dyDescent="0.35">
      <c r="A1243" s="5" t="s">
        <v>4695</v>
      </c>
      <c r="B1243" s="5" t="s">
        <v>4696</v>
      </c>
      <c r="C1243" s="104"/>
    </row>
    <row r="1244" spans="1:3" x14ac:dyDescent="0.35">
      <c r="A1244" s="5" t="s">
        <v>4697</v>
      </c>
      <c r="B1244" s="5" t="s">
        <v>4698</v>
      </c>
      <c r="C1244" s="104"/>
    </row>
    <row r="1245" spans="1:3" x14ac:dyDescent="0.35">
      <c r="A1245" s="5" t="s">
        <v>4699</v>
      </c>
      <c r="B1245" s="5" t="s">
        <v>4700</v>
      </c>
      <c r="C1245" s="104"/>
    </row>
    <row r="1246" spans="1:3" x14ac:dyDescent="0.35">
      <c r="A1246" s="5" t="s">
        <v>4701</v>
      </c>
      <c r="B1246" s="5" t="s">
        <v>4702</v>
      </c>
      <c r="C1246" s="104"/>
    </row>
    <row r="1247" spans="1:3" x14ac:dyDescent="0.35">
      <c r="A1247" s="5" t="s">
        <v>4703</v>
      </c>
      <c r="B1247" s="5" t="s">
        <v>4704</v>
      </c>
      <c r="C1247" s="104"/>
    </row>
    <row r="1248" spans="1:3" x14ac:dyDescent="0.35">
      <c r="A1248" s="5" t="s">
        <v>4705</v>
      </c>
      <c r="B1248" s="5" t="s">
        <v>4706</v>
      </c>
      <c r="C1248" s="104"/>
    </row>
    <row r="1249" spans="1:3" x14ac:dyDescent="0.35">
      <c r="A1249" s="5" t="s">
        <v>4707</v>
      </c>
      <c r="B1249" s="5" t="s">
        <v>4708</v>
      </c>
      <c r="C1249" s="104"/>
    </row>
    <row r="1250" spans="1:3" x14ac:dyDescent="0.35">
      <c r="A1250" s="5" t="s">
        <v>4709</v>
      </c>
      <c r="B1250" s="5" t="s">
        <v>4710</v>
      </c>
      <c r="C1250" s="104"/>
    </row>
    <row r="1251" spans="1:3" x14ac:dyDescent="0.35">
      <c r="A1251" s="5" t="s">
        <v>4711</v>
      </c>
      <c r="B1251" s="5" t="s">
        <v>4712</v>
      </c>
      <c r="C1251" s="104"/>
    </row>
    <row r="1252" spans="1:3" x14ac:dyDescent="0.35">
      <c r="A1252" s="5" t="s">
        <v>4713</v>
      </c>
      <c r="B1252" s="5" t="s">
        <v>4714</v>
      </c>
      <c r="C1252" s="104"/>
    </row>
    <row r="1253" spans="1:3" x14ac:dyDescent="0.35">
      <c r="A1253" s="5" t="s">
        <v>4715</v>
      </c>
      <c r="B1253" s="5" t="s">
        <v>4716</v>
      </c>
      <c r="C1253" s="104"/>
    </row>
    <row r="1254" spans="1:3" x14ac:dyDescent="0.35">
      <c r="A1254" s="5" t="s">
        <v>4717</v>
      </c>
      <c r="B1254" s="5" t="s">
        <v>4718</v>
      </c>
      <c r="C1254" s="104"/>
    </row>
    <row r="1255" spans="1:3" x14ac:dyDescent="0.35">
      <c r="A1255" s="5" t="s">
        <v>4719</v>
      </c>
      <c r="B1255" s="5" t="s">
        <v>4720</v>
      </c>
      <c r="C1255" s="104"/>
    </row>
    <row r="1256" spans="1:3" x14ac:dyDescent="0.35">
      <c r="A1256" s="5" t="s">
        <v>4721</v>
      </c>
      <c r="B1256" s="5" t="s">
        <v>4722</v>
      </c>
      <c r="C1256" s="104"/>
    </row>
    <row r="1257" spans="1:3" x14ac:dyDescent="0.35">
      <c r="A1257" s="5" t="s">
        <v>4723</v>
      </c>
      <c r="B1257" s="5" t="s">
        <v>4724</v>
      </c>
      <c r="C1257" s="104"/>
    </row>
    <row r="1258" spans="1:3" x14ac:dyDescent="0.35">
      <c r="A1258" s="5" t="s">
        <v>4725</v>
      </c>
      <c r="B1258" s="5" t="s">
        <v>4726</v>
      </c>
      <c r="C1258" s="104"/>
    </row>
    <row r="1259" spans="1:3" x14ac:dyDescent="0.35">
      <c r="A1259" s="5" t="s">
        <v>4727</v>
      </c>
      <c r="B1259" s="5" t="s">
        <v>4728</v>
      </c>
      <c r="C1259" s="104"/>
    </row>
    <row r="1260" spans="1:3" x14ac:dyDescent="0.35">
      <c r="A1260" s="5" t="s">
        <v>4729</v>
      </c>
      <c r="B1260" s="5" t="s">
        <v>4730</v>
      </c>
      <c r="C1260" s="104"/>
    </row>
    <row r="1261" spans="1:3" x14ac:dyDescent="0.35">
      <c r="A1261" s="5" t="s">
        <v>4731</v>
      </c>
      <c r="B1261" s="5" t="s">
        <v>4732</v>
      </c>
      <c r="C1261" s="104"/>
    </row>
    <row r="1262" spans="1:3" x14ac:dyDescent="0.35">
      <c r="A1262" s="5" t="s">
        <v>4733</v>
      </c>
      <c r="B1262" s="5" t="s">
        <v>4734</v>
      </c>
      <c r="C1262" s="104"/>
    </row>
    <row r="1263" spans="1:3" x14ac:dyDescent="0.35">
      <c r="A1263" s="5" t="s">
        <v>4735</v>
      </c>
      <c r="B1263" s="5" t="s">
        <v>4736</v>
      </c>
      <c r="C1263" s="104"/>
    </row>
    <row r="1264" spans="1:3" x14ac:dyDescent="0.35">
      <c r="A1264" s="5" t="s">
        <v>4737</v>
      </c>
      <c r="B1264" s="5" t="s">
        <v>4738</v>
      </c>
      <c r="C1264" s="104"/>
    </row>
    <row r="1265" spans="1:3" x14ac:dyDescent="0.35">
      <c r="A1265" s="5" t="s">
        <v>4739</v>
      </c>
      <c r="B1265" s="5" t="s">
        <v>4740</v>
      </c>
      <c r="C1265" s="104"/>
    </row>
    <row r="1266" spans="1:3" x14ac:dyDescent="0.35">
      <c r="A1266" s="5" t="s">
        <v>4741</v>
      </c>
      <c r="B1266" s="5" t="s">
        <v>4742</v>
      </c>
      <c r="C1266" s="104"/>
    </row>
    <row r="1267" spans="1:3" x14ac:dyDescent="0.35">
      <c r="A1267" s="5" t="s">
        <v>4743</v>
      </c>
      <c r="B1267" s="5" t="s">
        <v>4744</v>
      </c>
      <c r="C1267" s="104"/>
    </row>
    <row r="1268" spans="1:3" x14ac:dyDescent="0.35">
      <c r="A1268" s="5" t="s">
        <v>4745</v>
      </c>
      <c r="B1268" s="5" t="s">
        <v>4746</v>
      </c>
      <c r="C1268" s="104"/>
    </row>
    <row r="1269" spans="1:3" x14ac:dyDescent="0.35">
      <c r="A1269" s="5" t="s">
        <v>4747</v>
      </c>
      <c r="B1269" s="5" t="s">
        <v>4748</v>
      </c>
      <c r="C1269" s="104"/>
    </row>
    <row r="1270" spans="1:3" x14ac:dyDescent="0.35">
      <c r="A1270" s="5" t="s">
        <v>4749</v>
      </c>
      <c r="B1270" s="5" t="s">
        <v>4750</v>
      </c>
      <c r="C1270" s="104"/>
    </row>
    <row r="1271" spans="1:3" x14ac:dyDescent="0.35">
      <c r="A1271" s="5" t="s">
        <v>4751</v>
      </c>
      <c r="B1271" s="5" t="s">
        <v>4752</v>
      </c>
      <c r="C1271" s="104"/>
    </row>
    <row r="1272" spans="1:3" x14ac:dyDescent="0.35">
      <c r="A1272" s="5" t="s">
        <v>4753</v>
      </c>
      <c r="B1272" s="5" t="s">
        <v>4754</v>
      </c>
      <c r="C1272" s="104"/>
    </row>
    <row r="1273" spans="1:3" x14ac:dyDescent="0.35">
      <c r="A1273" s="5" t="s">
        <v>4755</v>
      </c>
      <c r="B1273" s="5" t="s">
        <v>4756</v>
      </c>
      <c r="C1273" s="104"/>
    </row>
    <row r="1274" spans="1:3" x14ac:dyDescent="0.35">
      <c r="A1274" s="5" t="s">
        <v>4757</v>
      </c>
      <c r="B1274" s="5" t="s">
        <v>4758</v>
      </c>
      <c r="C1274" s="104"/>
    </row>
    <row r="1275" spans="1:3" x14ac:dyDescent="0.35">
      <c r="A1275" s="5" t="s">
        <v>4759</v>
      </c>
      <c r="B1275" s="5" t="s">
        <v>4760</v>
      </c>
      <c r="C1275" s="104"/>
    </row>
    <row r="1276" spans="1:3" x14ac:dyDescent="0.35">
      <c r="A1276" s="5" t="s">
        <v>4761</v>
      </c>
      <c r="B1276" s="5" t="s">
        <v>4762</v>
      </c>
      <c r="C1276" s="104"/>
    </row>
    <row r="1277" spans="1:3" x14ac:dyDescent="0.35">
      <c r="A1277" s="5" t="s">
        <v>4763</v>
      </c>
      <c r="B1277" s="5" t="s">
        <v>4764</v>
      </c>
      <c r="C1277" s="104"/>
    </row>
    <row r="1278" spans="1:3" x14ac:dyDescent="0.35">
      <c r="A1278" s="5" t="s">
        <v>4765</v>
      </c>
      <c r="B1278" s="5" t="s">
        <v>4766</v>
      </c>
      <c r="C1278" s="104"/>
    </row>
    <row r="1279" spans="1:3" x14ac:dyDescent="0.35">
      <c r="A1279" s="5" t="s">
        <v>4767</v>
      </c>
      <c r="B1279" s="5" t="s">
        <v>4768</v>
      </c>
      <c r="C1279" s="104"/>
    </row>
    <row r="1280" spans="1:3" x14ac:dyDescent="0.35">
      <c r="A1280" s="5" t="s">
        <v>4769</v>
      </c>
      <c r="B1280" s="5" t="s">
        <v>4770</v>
      </c>
      <c r="C1280" s="104"/>
    </row>
    <row r="1281" spans="1:3" x14ac:dyDescent="0.35">
      <c r="A1281" s="5" t="s">
        <v>4771</v>
      </c>
      <c r="B1281" s="5" t="s">
        <v>4771</v>
      </c>
      <c r="C1281" s="104"/>
    </row>
    <row r="1282" spans="1:3" x14ac:dyDescent="0.35">
      <c r="A1282" s="5" t="s">
        <v>4772</v>
      </c>
      <c r="B1282" s="5" t="s">
        <v>4773</v>
      </c>
      <c r="C1282" s="104"/>
    </row>
    <row r="1283" spans="1:3" x14ac:dyDescent="0.35">
      <c r="A1283" s="5" t="s">
        <v>4774</v>
      </c>
      <c r="B1283" s="5" t="s">
        <v>4775</v>
      </c>
      <c r="C1283" s="104"/>
    </row>
    <row r="1284" spans="1:3" x14ac:dyDescent="0.35">
      <c r="A1284" s="5" t="s">
        <v>4776</v>
      </c>
      <c r="B1284" s="5" t="s">
        <v>4777</v>
      </c>
      <c r="C1284" s="104"/>
    </row>
    <row r="1285" spans="1:3" x14ac:dyDescent="0.35">
      <c r="A1285" s="5" t="s">
        <v>4778</v>
      </c>
      <c r="B1285" s="5" t="s">
        <v>4779</v>
      </c>
      <c r="C1285" s="104"/>
    </row>
    <row r="1286" spans="1:3" x14ac:dyDescent="0.35">
      <c r="A1286" s="5" t="s">
        <v>4780</v>
      </c>
      <c r="B1286" s="5" t="s">
        <v>4781</v>
      </c>
      <c r="C1286" s="104"/>
    </row>
    <row r="1287" spans="1:3" x14ac:dyDescent="0.35">
      <c r="A1287" s="5" t="s">
        <v>4782</v>
      </c>
      <c r="B1287" s="5" t="s">
        <v>4783</v>
      </c>
      <c r="C1287" s="104"/>
    </row>
    <row r="1288" spans="1:3" x14ac:dyDescent="0.35">
      <c r="A1288" s="5" t="s">
        <v>4784</v>
      </c>
      <c r="B1288" s="5" t="s">
        <v>4785</v>
      </c>
      <c r="C1288" s="104"/>
    </row>
    <row r="1289" spans="1:3" x14ac:dyDescent="0.35">
      <c r="A1289" s="5" t="s">
        <v>4786</v>
      </c>
      <c r="B1289" s="5" t="s">
        <v>4787</v>
      </c>
      <c r="C1289" s="104"/>
    </row>
    <row r="1290" spans="1:3" x14ac:dyDescent="0.35">
      <c r="A1290" s="5" t="s">
        <v>4788</v>
      </c>
      <c r="B1290" s="5" t="s">
        <v>4789</v>
      </c>
      <c r="C1290" s="104"/>
    </row>
    <row r="1291" spans="1:3" x14ac:dyDescent="0.35">
      <c r="A1291" s="5" t="s">
        <v>4790</v>
      </c>
      <c r="B1291" s="5" t="s">
        <v>4791</v>
      </c>
      <c r="C1291" s="104"/>
    </row>
    <row r="1292" spans="1:3" x14ac:dyDescent="0.35">
      <c r="A1292" s="5" t="s">
        <v>4792</v>
      </c>
      <c r="B1292" s="5" t="s">
        <v>4793</v>
      </c>
      <c r="C1292" s="104"/>
    </row>
    <row r="1293" spans="1:3" x14ac:dyDescent="0.35">
      <c r="A1293" s="5" t="s">
        <v>4794</v>
      </c>
      <c r="B1293" s="5" t="s">
        <v>4794</v>
      </c>
      <c r="C1293" s="104"/>
    </row>
    <row r="1294" spans="1:3" x14ac:dyDescent="0.35">
      <c r="A1294" s="5" t="s">
        <v>4795</v>
      </c>
      <c r="B1294" s="5" t="s">
        <v>4796</v>
      </c>
      <c r="C1294" s="104"/>
    </row>
    <row r="1295" spans="1:3" x14ac:dyDescent="0.35">
      <c r="A1295" s="5" t="s">
        <v>4797</v>
      </c>
      <c r="B1295" s="5" t="s">
        <v>4797</v>
      </c>
      <c r="C1295" s="104"/>
    </row>
    <row r="1296" spans="1:3" x14ac:dyDescent="0.35">
      <c r="A1296" s="5" t="s">
        <v>4798</v>
      </c>
      <c r="B1296" s="5" t="s">
        <v>4799</v>
      </c>
      <c r="C1296" s="104"/>
    </row>
    <row r="1297" spans="1:3" x14ac:dyDescent="0.35">
      <c r="A1297" s="5" t="s">
        <v>4800</v>
      </c>
      <c r="B1297" s="5" t="s">
        <v>4800</v>
      </c>
      <c r="C1297" s="104"/>
    </row>
    <row r="1298" spans="1:3" x14ac:dyDescent="0.35">
      <c r="A1298" s="5" t="s">
        <v>4801</v>
      </c>
      <c r="B1298" s="5" t="s">
        <v>4802</v>
      </c>
      <c r="C1298" s="104"/>
    </row>
    <row r="1299" spans="1:3" x14ac:dyDescent="0.35">
      <c r="A1299" s="5" t="s">
        <v>4803</v>
      </c>
      <c r="B1299" s="5" t="s">
        <v>4804</v>
      </c>
      <c r="C1299" s="104"/>
    </row>
    <row r="1300" spans="1:3" x14ac:dyDescent="0.35">
      <c r="A1300" s="5" t="s">
        <v>4805</v>
      </c>
      <c r="B1300" s="5" t="s">
        <v>4806</v>
      </c>
      <c r="C1300" s="104"/>
    </row>
    <row r="1301" spans="1:3" x14ac:dyDescent="0.35">
      <c r="A1301" s="5" t="s">
        <v>4807</v>
      </c>
      <c r="B1301" s="5" t="s">
        <v>4808</v>
      </c>
      <c r="C1301" s="104"/>
    </row>
    <row r="1302" spans="1:3" x14ac:dyDescent="0.35">
      <c r="A1302" s="5" t="s">
        <v>4809</v>
      </c>
      <c r="B1302" s="5" t="s">
        <v>4810</v>
      </c>
      <c r="C1302" s="104"/>
    </row>
    <row r="1303" spans="1:3" x14ac:dyDescent="0.35">
      <c r="A1303" s="5" t="s">
        <v>4811</v>
      </c>
      <c r="B1303" s="5" t="s">
        <v>4812</v>
      </c>
      <c r="C1303" s="104"/>
    </row>
    <row r="1304" spans="1:3" x14ac:dyDescent="0.35">
      <c r="A1304" s="5" t="s">
        <v>4813</v>
      </c>
      <c r="B1304" s="5" t="s">
        <v>4814</v>
      </c>
      <c r="C1304" s="104"/>
    </row>
    <row r="1305" spans="1:3" x14ac:dyDescent="0.35">
      <c r="A1305" s="5" t="s">
        <v>4815</v>
      </c>
      <c r="B1305" s="5" t="s">
        <v>4816</v>
      </c>
      <c r="C1305" s="104"/>
    </row>
    <row r="1306" spans="1:3" x14ac:dyDescent="0.35">
      <c r="A1306" s="5" t="s">
        <v>4817</v>
      </c>
      <c r="B1306" s="5" t="s">
        <v>4818</v>
      </c>
      <c r="C1306" s="104"/>
    </row>
    <row r="1307" spans="1:3" x14ac:dyDescent="0.35">
      <c r="A1307" s="5" t="s">
        <v>4819</v>
      </c>
      <c r="B1307" s="5" t="s">
        <v>4820</v>
      </c>
      <c r="C1307" s="104"/>
    </row>
    <row r="1308" spans="1:3" x14ac:dyDescent="0.35">
      <c r="A1308" s="5" t="s">
        <v>4821</v>
      </c>
      <c r="B1308" s="5" t="s">
        <v>4822</v>
      </c>
      <c r="C1308" s="104"/>
    </row>
    <row r="1309" spans="1:3" x14ac:dyDescent="0.35">
      <c r="A1309" s="5" t="s">
        <v>4823</v>
      </c>
      <c r="B1309" s="5" t="s">
        <v>4824</v>
      </c>
      <c r="C1309" s="104"/>
    </row>
    <row r="1310" spans="1:3" x14ac:dyDescent="0.35">
      <c r="A1310" s="5" t="s">
        <v>4825</v>
      </c>
      <c r="B1310" s="5" t="s">
        <v>4826</v>
      </c>
      <c r="C1310" s="104"/>
    </row>
    <row r="1311" spans="1:3" x14ac:dyDescent="0.35">
      <c r="A1311" s="5" t="s">
        <v>4827</v>
      </c>
      <c r="B1311" s="5" t="s">
        <v>4828</v>
      </c>
      <c r="C1311" s="104"/>
    </row>
    <row r="1312" spans="1:3" x14ac:dyDescent="0.35">
      <c r="A1312" s="5" t="s">
        <v>4829</v>
      </c>
      <c r="B1312" s="5" t="s">
        <v>4830</v>
      </c>
      <c r="C1312" s="104"/>
    </row>
    <row r="1313" spans="1:3" x14ac:dyDescent="0.35">
      <c r="A1313" s="5" t="s">
        <v>4831</v>
      </c>
      <c r="B1313" s="5" t="s">
        <v>4832</v>
      </c>
      <c r="C1313" s="104"/>
    </row>
    <row r="1314" spans="1:3" x14ac:dyDescent="0.35">
      <c r="A1314" s="5" t="s">
        <v>4833</v>
      </c>
      <c r="B1314" s="5" t="s">
        <v>4834</v>
      </c>
      <c r="C1314" s="104"/>
    </row>
    <row r="1315" spans="1:3" x14ac:dyDescent="0.35">
      <c r="A1315" s="5" t="s">
        <v>4835</v>
      </c>
      <c r="B1315" s="5" t="s">
        <v>4836</v>
      </c>
      <c r="C1315" s="104"/>
    </row>
    <row r="1316" spans="1:3" x14ac:dyDescent="0.35">
      <c r="A1316" s="5" t="s">
        <v>4837</v>
      </c>
      <c r="B1316" s="5" t="s">
        <v>4838</v>
      </c>
      <c r="C1316" s="104"/>
    </row>
    <row r="1317" spans="1:3" x14ac:dyDescent="0.35">
      <c r="A1317" s="5" t="s">
        <v>4839</v>
      </c>
      <c r="B1317" s="5" t="s">
        <v>4840</v>
      </c>
      <c r="C1317" s="104"/>
    </row>
    <row r="1318" spans="1:3" x14ac:dyDescent="0.35">
      <c r="A1318" s="5" t="s">
        <v>4841</v>
      </c>
      <c r="B1318" s="5" t="s">
        <v>4842</v>
      </c>
      <c r="C1318" s="104"/>
    </row>
    <row r="1319" spans="1:3" x14ac:dyDescent="0.35">
      <c r="A1319" s="5" t="s">
        <v>4843</v>
      </c>
      <c r="B1319" s="5" t="s">
        <v>4844</v>
      </c>
      <c r="C1319" s="104"/>
    </row>
    <row r="1320" spans="1:3" x14ac:dyDescent="0.35">
      <c r="A1320" s="5" t="s">
        <v>4845</v>
      </c>
      <c r="B1320" s="5" t="s">
        <v>4846</v>
      </c>
      <c r="C1320" s="104"/>
    </row>
    <row r="1321" spans="1:3" x14ac:dyDescent="0.35">
      <c r="A1321" s="5" t="s">
        <v>4847</v>
      </c>
      <c r="B1321" s="5" t="s">
        <v>4848</v>
      </c>
      <c r="C1321" s="104"/>
    </row>
    <row r="1322" spans="1:3" x14ac:dyDescent="0.35">
      <c r="A1322" s="5" t="s">
        <v>4849</v>
      </c>
      <c r="B1322" s="5" t="s">
        <v>4849</v>
      </c>
      <c r="C1322" s="104"/>
    </row>
    <row r="1323" spans="1:3" x14ac:dyDescent="0.35">
      <c r="A1323" s="5" t="s">
        <v>4850</v>
      </c>
      <c r="B1323" s="5" t="s">
        <v>4851</v>
      </c>
      <c r="C1323" s="104"/>
    </row>
    <row r="1324" spans="1:3" x14ac:dyDescent="0.35">
      <c r="A1324" s="5" t="s">
        <v>4852</v>
      </c>
      <c r="B1324" s="5" t="s">
        <v>4853</v>
      </c>
      <c r="C1324" s="104"/>
    </row>
    <row r="1325" spans="1:3" x14ac:dyDescent="0.35">
      <c r="A1325" s="5" t="s">
        <v>4854</v>
      </c>
      <c r="B1325" s="5" t="s">
        <v>4855</v>
      </c>
      <c r="C1325" s="104"/>
    </row>
    <row r="1326" spans="1:3" x14ac:dyDescent="0.35">
      <c r="A1326" s="5" t="s">
        <v>4856</v>
      </c>
      <c r="B1326" s="5" t="s">
        <v>4856</v>
      </c>
      <c r="C1326" s="104"/>
    </row>
    <row r="1327" spans="1:3" x14ac:dyDescent="0.35">
      <c r="A1327" s="5" t="s">
        <v>4857</v>
      </c>
      <c r="B1327" s="5" t="s">
        <v>4858</v>
      </c>
      <c r="C1327" s="104"/>
    </row>
    <row r="1328" spans="1:3" x14ac:dyDescent="0.35">
      <c r="A1328" s="5" t="s">
        <v>4859</v>
      </c>
      <c r="B1328" s="5" t="s">
        <v>4860</v>
      </c>
      <c r="C1328" s="104"/>
    </row>
    <row r="1329" spans="1:3" x14ac:dyDescent="0.35">
      <c r="A1329" s="5" t="s">
        <v>4861</v>
      </c>
      <c r="B1329" s="5" t="s">
        <v>4862</v>
      </c>
      <c r="C1329" s="104"/>
    </row>
    <row r="1330" spans="1:3" x14ac:dyDescent="0.35">
      <c r="A1330" s="5" t="s">
        <v>4863</v>
      </c>
      <c r="B1330" s="5" t="s">
        <v>4864</v>
      </c>
      <c r="C1330" s="104"/>
    </row>
    <row r="1331" spans="1:3" x14ac:dyDescent="0.35">
      <c r="A1331" s="5" t="s">
        <v>4865</v>
      </c>
      <c r="B1331" s="5" t="s">
        <v>4866</v>
      </c>
      <c r="C1331" s="104"/>
    </row>
    <row r="1332" spans="1:3" x14ac:dyDescent="0.35">
      <c r="A1332" s="5" t="s">
        <v>4867</v>
      </c>
      <c r="B1332" s="5" t="s">
        <v>4868</v>
      </c>
      <c r="C1332" s="104"/>
    </row>
    <row r="1333" spans="1:3" x14ac:dyDescent="0.35">
      <c r="A1333" s="5" t="s">
        <v>4869</v>
      </c>
      <c r="B1333" s="5" t="s">
        <v>4870</v>
      </c>
      <c r="C1333" s="104"/>
    </row>
    <row r="1334" spans="1:3" x14ac:dyDescent="0.35">
      <c r="A1334" s="5" t="s">
        <v>4871</v>
      </c>
      <c r="B1334" s="5" t="s">
        <v>4872</v>
      </c>
      <c r="C1334" s="104"/>
    </row>
    <row r="1335" spans="1:3" x14ac:dyDescent="0.35">
      <c r="A1335" s="5" t="s">
        <v>4873</v>
      </c>
      <c r="B1335" s="5" t="s">
        <v>4874</v>
      </c>
      <c r="C1335" s="104"/>
    </row>
    <row r="1336" spans="1:3" x14ac:dyDescent="0.35">
      <c r="A1336" s="5" t="s">
        <v>4875</v>
      </c>
      <c r="B1336" s="5" t="s">
        <v>4876</v>
      </c>
      <c r="C1336" s="104"/>
    </row>
    <row r="1337" spans="1:3" x14ac:dyDescent="0.35">
      <c r="A1337" s="5" t="s">
        <v>4877</v>
      </c>
      <c r="B1337" s="5" t="s">
        <v>4878</v>
      </c>
      <c r="C1337" s="104"/>
    </row>
    <row r="1338" spans="1:3" x14ac:dyDescent="0.35">
      <c r="A1338" s="5" t="s">
        <v>4879</v>
      </c>
      <c r="B1338" s="5" t="s">
        <v>4880</v>
      </c>
      <c r="C1338" s="104"/>
    </row>
    <row r="1339" spans="1:3" x14ac:dyDescent="0.35">
      <c r="A1339" s="5" t="s">
        <v>4881</v>
      </c>
      <c r="B1339" s="5" t="s">
        <v>4882</v>
      </c>
      <c r="C1339" s="104"/>
    </row>
    <row r="1340" spans="1:3" x14ac:dyDescent="0.35">
      <c r="A1340" s="5" t="s">
        <v>4883</v>
      </c>
      <c r="B1340" s="5" t="s">
        <v>4884</v>
      </c>
      <c r="C1340" s="104"/>
    </row>
    <row r="1341" spans="1:3" x14ac:dyDescent="0.35">
      <c r="A1341" s="5" t="s">
        <v>4885</v>
      </c>
      <c r="B1341" s="5" t="s">
        <v>4886</v>
      </c>
      <c r="C1341" s="104"/>
    </row>
    <row r="1342" spans="1:3" x14ac:dyDescent="0.35">
      <c r="A1342" s="5" t="s">
        <v>4887</v>
      </c>
      <c r="B1342" s="5" t="s">
        <v>4888</v>
      </c>
      <c r="C1342" s="104"/>
    </row>
    <row r="1343" spans="1:3" x14ac:dyDescent="0.35">
      <c r="A1343" s="5" t="s">
        <v>4889</v>
      </c>
      <c r="B1343" s="5" t="s">
        <v>4889</v>
      </c>
      <c r="C1343" s="104"/>
    </row>
    <row r="1344" spans="1:3" x14ac:dyDescent="0.35">
      <c r="A1344" s="5" t="s">
        <v>4890</v>
      </c>
      <c r="B1344" s="5" t="s">
        <v>4891</v>
      </c>
      <c r="C1344" s="104"/>
    </row>
    <row r="1345" spans="1:3" x14ac:dyDescent="0.35">
      <c r="A1345" s="5" t="s">
        <v>4892</v>
      </c>
      <c r="B1345" s="5" t="s">
        <v>4893</v>
      </c>
      <c r="C1345" s="104"/>
    </row>
    <row r="1346" spans="1:3" x14ac:dyDescent="0.35">
      <c r="A1346" s="5" t="s">
        <v>4894</v>
      </c>
      <c r="B1346" s="5" t="s">
        <v>4895</v>
      </c>
      <c r="C1346" s="104"/>
    </row>
    <row r="1347" spans="1:3" x14ac:dyDescent="0.35">
      <c r="A1347" s="5" t="s">
        <v>4896</v>
      </c>
      <c r="B1347" s="5" t="s">
        <v>4897</v>
      </c>
      <c r="C1347" s="104"/>
    </row>
    <row r="1348" spans="1:3" x14ac:dyDescent="0.35">
      <c r="A1348" s="5" t="s">
        <v>4898</v>
      </c>
      <c r="B1348" s="5" t="s">
        <v>4899</v>
      </c>
      <c r="C1348" s="104"/>
    </row>
    <row r="1349" spans="1:3" x14ac:dyDescent="0.35">
      <c r="A1349" s="5" t="s">
        <v>4900</v>
      </c>
      <c r="B1349" s="5" t="s">
        <v>4901</v>
      </c>
      <c r="C1349" s="104"/>
    </row>
    <row r="1350" spans="1:3" x14ac:dyDescent="0.35">
      <c r="A1350" s="5" t="s">
        <v>4902</v>
      </c>
      <c r="B1350" s="5" t="s">
        <v>4903</v>
      </c>
      <c r="C1350" s="104"/>
    </row>
    <row r="1351" spans="1:3" x14ac:dyDescent="0.35">
      <c r="A1351" s="5" t="s">
        <v>4904</v>
      </c>
      <c r="B1351" s="5" t="s">
        <v>4905</v>
      </c>
      <c r="C1351" s="104"/>
    </row>
    <row r="1352" spans="1:3" x14ac:dyDescent="0.35">
      <c r="A1352" s="5" t="s">
        <v>4906</v>
      </c>
      <c r="B1352" s="5" t="s">
        <v>4907</v>
      </c>
      <c r="C1352" s="104"/>
    </row>
    <row r="1353" spans="1:3" x14ac:dyDescent="0.35">
      <c r="A1353" s="5" t="s">
        <v>4908</v>
      </c>
      <c r="B1353" s="5" t="s">
        <v>4909</v>
      </c>
      <c r="C1353" s="104"/>
    </row>
    <row r="1354" spans="1:3" x14ac:dyDescent="0.35">
      <c r="A1354" s="5" t="s">
        <v>4910</v>
      </c>
      <c r="B1354" s="5" t="s">
        <v>4911</v>
      </c>
      <c r="C1354" s="104"/>
    </row>
    <row r="1355" spans="1:3" x14ac:dyDescent="0.35">
      <c r="A1355" s="5" t="s">
        <v>4912</v>
      </c>
      <c r="B1355" s="5" t="s">
        <v>4913</v>
      </c>
      <c r="C1355" s="104"/>
    </row>
    <row r="1356" spans="1:3" x14ac:dyDescent="0.35">
      <c r="A1356" s="5" t="s">
        <v>4914</v>
      </c>
      <c r="B1356" s="5" t="s">
        <v>4915</v>
      </c>
      <c r="C1356" s="104"/>
    </row>
    <row r="1357" spans="1:3" x14ac:dyDescent="0.35">
      <c r="A1357" s="5" t="s">
        <v>4916</v>
      </c>
      <c r="B1357" s="5" t="s">
        <v>4917</v>
      </c>
      <c r="C1357" s="104"/>
    </row>
    <row r="1358" spans="1:3" x14ac:dyDescent="0.35">
      <c r="A1358" s="5" t="s">
        <v>4918</v>
      </c>
      <c r="B1358" s="5" t="s">
        <v>4919</v>
      </c>
      <c r="C1358" s="104"/>
    </row>
    <row r="1359" spans="1:3" x14ac:dyDescent="0.35">
      <c r="A1359" s="5" t="s">
        <v>4920</v>
      </c>
      <c r="B1359" s="5" t="s">
        <v>4921</v>
      </c>
      <c r="C1359" s="104"/>
    </row>
    <row r="1360" spans="1:3" x14ac:dyDescent="0.35">
      <c r="A1360" s="5" t="s">
        <v>4922</v>
      </c>
      <c r="B1360" s="5" t="s">
        <v>4923</v>
      </c>
      <c r="C1360" s="104"/>
    </row>
    <row r="1361" spans="1:3" x14ac:dyDescent="0.35">
      <c r="A1361" s="5" t="s">
        <v>4924</v>
      </c>
      <c r="B1361" s="5" t="s">
        <v>4925</v>
      </c>
      <c r="C1361" s="104"/>
    </row>
    <row r="1362" spans="1:3" x14ac:dyDescent="0.35">
      <c r="A1362" s="5" t="s">
        <v>4926</v>
      </c>
      <c r="B1362" s="5" t="s">
        <v>4927</v>
      </c>
      <c r="C1362" s="104"/>
    </row>
    <row r="1363" spans="1:3" x14ac:dyDescent="0.35">
      <c r="A1363" s="5" t="s">
        <v>4928</v>
      </c>
      <c r="B1363" s="5" t="s">
        <v>4929</v>
      </c>
      <c r="C1363" s="104"/>
    </row>
    <row r="1364" spans="1:3" x14ac:dyDescent="0.35">
      <c r="A1364" s="5" t="s">
        <v>4930</v>
      </c>
      <c r="B1364" s="5" t="s">
        <v>4931</v>
      </c>
      <c r="C1364" s="104"/>
    </row>
    <row r="1365" spans="1:3" x14ac:dyDescent="0.35">
      <c r="A1365" s="5" t="s">
        <v>4932</v>
      </c>
      <c r="B1365" s="5" t="s">
        <v>4933</v>
      </c>
      <c r="C1365" s="104"/>
    </row>
    <row r="1366" spans="1:3" x14ac:dyDescent="0.35">
      <c r="A1366" s="5" t="s">
        <v>4934</v>
      </c>
      <c r="B1366" s="5" t="s">
        <v>4935</v>
      </c>
      <c r="C1366" s="104"/>
    </row>
    <row r="1367" spans="1:3" x14ac:dyDescent="0.35">
      <c r="A1367" s="5" t="s">
        <v>4936</v>
      </c>
      <c r="B1367" s="5" t="s">
        <v>4937</v>
      </c>
      <c r="C1367" s="104"/>
    </row>
    <row r="1368" spans="1:3" x14ac:dyDescent="0.35">
      <c r="A1368" s="5" t="s">
        <v>4938</v>
      </c>
      <c r="B1368" s="5" t="s">
        <v>4939</v>
      </c>
      <c r="C1368" s="104"/>
    </row>
    <row r="1369" spans="1:3" x14ac:dyDescent="0.35">
      <c r="A1369" s="5" t="s">
        <v>4940</v>
      </c>
      <c r="B1369" s="5" t="s">
        <v>4941</v>
      </c>
      <c r="C1369" s="104"/>
    </row>
    <row r="1370" spans="1:3" x14ac:dyDescent="0.35">
      <c r="A1370" s="5" t="s">
        <v>4942</v>
      </c>
      <c r="B1370" s="5" t="s">
        <v>4943</v>
      </c>
      <c r="C1370" s="104"/>
    </row>
    <row r="1371" spans="1:3" x14ac:dyDescent="0.35">
      <c r="A1371" s="5" t="s">
        <v>4944</v>
      </c>
      <c r="B1371" s="5" t="s">
        <v>4945</v>
      </c>
      <c r="C1371" s="104"/>
    </row>
    <row r="1372" spans="1:3" x14ac:dyDescent="0.35">
      <c r="A1372" s="5" t="s">
        <v>4946</v>
      </c>
      <c r="B1372" s="5" t="s">
        <v>4947</v>
      </c>
      <c r="C1372" s="104"/>
    </row>
    <row r="1373" spans="1:3" x14ac:dyDescent="0.35">
      <c r="A1373" s="5" t="s">
        <v>4948</v>
      </c>
      <c r="B1373" s="5" t="s">
        <v>4949</v>
      </c>
      <c r="C1373" s="104"/>
    </row>
    <row r="1374" spans="1:3" x14ac:dyDescent="0.35">
      <c r="A1374" s="5" t="s">
        <v>4950</v>
      </c>
      <c r="B1374" s="5" t="s">
        <v>4951</v>
      </c>
      <c r="C1374" s="104"/>
    </row>
    <row r="1375" spans="1:3" x14ac:dyDescent="0.35">
      <c r="A1375" s="5" t="s">
        <v>4952</v>
      </c>
      <c r="B1375" s="5" t="s">
        <v>4953</v>
      </c>
      <c r="C1375" s="104"/>
    </row>
    <row r="1376" spans="1:3" x14ac:dyDescent="0.35">
      <c r="A1376" s="5" t="s">
        <v>4954</v>
      </c>
      <c r="B1376" s="5" t="s">
        <v>4955</v>
      </c>
      <c r="C1376" s="104"/>
    </row>
    <row r="1377" spans="1:3" x14ac:dyDescent="0.35">
      <c r="A1377" s="5" t="s">
        <v>4956</v>
      </c>
      <c r="B1377" s="5" t="s">
        <v>4957</v>
      </c>
      <c r="C1377" s="104"/>
    </row>
    <row r="1378" spans="1:3" x14ac:dyDescent="0.35">
      <c r="A1378" s="5" t="s">
        <v>4958</v>
      </c>
      <c r="B1378" s="5" t="s">
        <v>4959</v>
      </c>
      <c r="C1378" s="104"/>
    </row>
    <row r="1379" spans="1:3" x14ac:dyDescent="0.35">
      <c r="A1379" s="5" t="s">
        <v>4960</v>
      </c>
      <c r="B1379" s="5" t="s">
        <v>4961</v>
      </c>
      <c r="C1379" s="104"/>
    </row>
    <row r="1380" spans="1:3" x14ac:dyDescent="0.35">
      <c r="A1380" s="5" t="s">
        <v>4962</v>
      </c>
      <c r="B1380" s="5" t="s">
        <v>4963</v>
      </c>
      <c r="C1380" s="104"/>
    </row>
    <row r="1381" spans="1:3" x14ac:dyDescent="0.35">
      <c r="A1381" s="5" t="s">
        <v>4964</v>
      </c>
      <c r="B1381" s="5" t="s">
        <v>4965</v>
      </c>
      <c r="C1381" s="104"/>
    </row>
    <row r="1382" spans="1:3" x14ac:dyDescent="0.35">
      <c r="A1382" s="5" t="s">
        <v>4966</v>
      </c>
      <c r="B1382" s="5" t="s">
        <v>4967</v>
      </c>
      <c r="C1382" s="104"/>
    </row>
    <row r="1383" spans="1:3" x14ac:dyDescent="0.35">
      <c r="A1383" s="5" t="s">
        <v>4968</v>
      </c>
      <c r="B1383" s="5" t="s">
        <v>4969</v>
      </c>
      <c r="C1383" s="104"/>
    </row>
    <row r="1384" spans="1:3" x14ac:dyDescent="0.35">
      <c r="A1384" s="5" t="s">
        <v>4970</v>
      </c>
      <c r="B1384" s="5" t="s">
        <v>4971</v>
      </c>
      <c r="C1384" s="104"/>
    </row>
    <row r="1385" spans="1:3" x14ac:dyDescent="0.35">
      <c r="A1385" s="5" t="s">
        <v>4972</v>
      </c>
      <c r="B1385" s="5" t="s">
        <v>4973</v>
      </c>
      <c r="C1385" s="104"/>
    </row>
    <row r="1386" spans="1:3" x14ac:dyDescent="0.35">
      <c r="A1386" s="5" t="s">
        <v>4974</v>
      </c>
      <c r="B1386" s="5" t="s">
        <v>4975</v>
      </c>
      <c r="C1386" s="104"/>
    </row>
    <row r="1387" spans="1:3" x14ac:dyDescent="0.35">
      <c r="A1387" s="5" t="s">
        <v>4976</v>
      </c>
      <c r="B1387" s="5" t="s">
        <v>4976</v>
      </c>
      <c r="C1387" s="104"/>
    </row>
    <row r="1388" spans="1:3" x14ac:dyDescent="0.35">
      <c r="A1388" s="5" t="s">
        <v>4977</v>
      </c>
      <c r="B1388" s="5" t="s">
        <v>4978</v>
      </c>
      <c r="C1388" s="104"/>
    </row>
    <row r="1389" spans="1:3" x14ac:dyDescent="0.35">
      <c r="A1389" s="5" t="s">
        <v>4979</v>
      </c>
      <c r="B1389" s="5" t="s">
        <v>4980</v>
      </c>
      <c r="C1389" s="104"/>
    </row>
    <row r="1390" spans="1:3" x14ac:dyDescent="0.35">
      <c r="A1390" s="5" t="s">
        <v>4981</v>
      </c>
      <c r="B1390" s="5" t="s">
        <v>4982</v>
      </c>
      <c r="C1390" s="104"/>
    </row>
    <row r="1391" spans="1:3" x14ac:dyDescent="0.35">
      <c r="A1391" s="5" t="s">
        <v>4983</v>
      </c>
      <c r="B1391" s="5" t="s">
        <v>4984</v>
      </c>
      <c r="C1391" s="104"/>
    </row>
    <row r="1392" spans="1:3" x14ac:dyDescent="0.35">
      <c r="A1392" s="5" t="s">
        <v>4985</v>
      </c>
      <c r="B1392" s="5" t="s">
        <v>4986</v>
      </c>
      <c r="C1392" s="104"/>
    </row>
    <row r="1393" spans="1:3" x14ac:dyDescent="0.35">
      <c r="A1393" s="5" t="s">
        <v>4987</v>
      </c>
      <c r="B1393" s="5" t="s">
        <v>4988</v>
      </c>
      <c r="C1393" s="104"/>
    </row>
    <row r="1394" spans="1:3" x14ac:dyDescent="0.35">
      <c r="A1394" s="5" t="s">
        <v>4989</v>
      </c>
      <c r="B1394" s="5" t="s">
        <v>4988</v>
      </c>
      <c r="C1394" s="104"/>
    </row>
    <row r="1395" spans="1:3" x14ac:dyDescent="0.35">
      <c r="A1395" s="5" t="s">
        <v>4990</v>
      </c>
      <c r="B1395" s="5" t="s">
        <v>4991</v>
      </c>
      <c r="C1395" s="104"/>
    </row>
    <row r="1396" spans="1:3" x14ac:dyDescent="0.35">
      <c r="A1396" s="5" t="s">
        <v>4992</v>
      </c>
      <c r="B1396" s="5" t="s">
        <v>4993</v>
      </c>
      <c r="C1396" s="104"/>
    </row>
    <row r="1397" spans="1:3" x14ac:dyDescent="0.35">
      <c r="A1397" s="5" t="s">
        <v>4994</v>
      </c>
      <c r="B1397" s="5" t="s">
        <v>4995</v>
      </c>
      <c r="C1397" s="104"/>
    </row>
    <row r="1398" spans="1:3" x14ac:dyDescent="0.35">
      <c r="A1398" s="5" t="s">
        <v>4996</v>
      </c>
      <c r="B1398" s="5" t="s">
        <v>4997</v>
      </c>
      <c r="C1398" s="104"/>
    </row>
    <row r="1399" spans="1:3" x14ac:dyDescent="0.35">
      <c r="A1399" s="5" t="s">
        <v>4998</v>
      </c>
      <c r="B1399" s="5" t="s">
        <v>4999</v>
      </c>
      <c r="C1399" s="104"/>
    </row>
    <row r="1400" spans="1:3" x14ac:dyDescent="0.35">
      <c r="A1400" s="5" t="s">
        <v>5000</v>
      </c>
      <c r="B1400" s="5" t="s">
        <v>5001</v>
      </c>
      <c r="C1400" s="104"/>
    </row>
    <row r="1401" spans="1:3" x14ac:dyDescent="0.35">
      <c r="A1401" s="5" t="s">
        <v>5002</v>
      </c>
      <c r="B1401" s="5" t="s">
        <v>5003</v>
      </c>
      <c r="C1401" s="104"/>
    </row>
    <row r="1402" spans="1:3" x14ac:dyDescent="0.35">
      <c r="A1402" s="5" t="s">
        <v>5004</v>
      </c>
      <c r="B1402" s="5" t="s">
        <v>5005</v>
      </c>
      <c r="C1402" s="104"/>
    </row>
    <row r="1403" spans="1:3" x14ac:dyDescent="0.35">
      <c r="A1403" s="5" t="s">
        <v>5006</v>
      </c>
      <c r="B1403" s="5" t="s">
        <v>5007</v>
      </c>
      <c r="C1403" s="104"/>
    </row>
    <row r="1404" spans="1:3" x14ac:dyDescent="0.35">
      <c r="A1404" s="5" t="s">
        <v>5008</v>
      </c>
      <c r="B1404" s="5" t="s">
        <v>5009</v>
      </c>
      <c r="C1404" s="104"/>
    </row>
    <row r="1405" spans="1:3" x14ac:dyDescent="0.35">
      <c r="A1405" s="5" t="s">
        <v>5010</v>
      </c>
      <c r="B1405" s="5" t="s">
        <v>5011</v>
      </c>
      <c r="C1405" s="104"/>
    </row>
    <row r="1406" spans="1:3" x14ac:dyDescent="0.35">
      <c r="A1406" s="5" t="s">
        <v>5012</v>
      </c>
      <c r="B1406" s="5" t="s">
        <v>5013</v>
      </c>
      <c r="C1406" s="104"/>
    </row>
    <row r="1407" spans="1:3" x14ac:dyDescent="0.35">
      <c r="A1407" s="5" t="s">
        <v>5014</v>
      </c>
      <c r="B1407" s="5" t="s">
        <v>5015</v>
      </c>
      <c r="C1407" s="104"/>
    </row>
    <row r="1408" spans="1:3" x14ac:dyDescent="0.35">
      <c r="A1408" s="5" t="s">
        <v>5016</v>
      </c>
      <c r="B1408" s="5" t="s">
        <v>5017</v>
      </c>
      <c r="C1408" s="104"/>
    </row>
    <row r="1409" spans="1:3" x14ac:dyDescent="0.35">
      <c r="A1409" s="5" t="s">
        <v>5018</v>
      </c>
      <c r="B1409" s="5" t="s">
        <v>5019</v>
      </c>
      <c r="C1409" s="104"/>
    </row>
    <row r="1410" spans="1:3" x14ac:dyDescent="0.35">
      <c r="A1410" s="5" t="s">
        <v>5020</v>
      </c>
      <c r="B1410" s="5" t="s">
        <v>5021</v>
      </c>
      <c r="C1410" s="104"/>
    </row>
    <row r="1411" spans="1:3" x14ac:dyDescent="0.35">
      <c r="A1411" s="5" t="s">
        <v>5022</v>
      </c>
      <c r="B1411" s="5" t="s">
        <v>5023</v>
      </c>
      <c r="C1411" s="104"/>
    </row>
    <row r="1412" spans="1:3" x14ac:dyDescent="0.35">
      <c r="A1412" s="5" t="s">
        <v>5024</v>
      </c>
      <c r="B1412" s="5" t="s">
        <v>5025</v>
      </c>
      <c r="C1412" s="104"/>
    </row>
    <row r="1413" spans="1:3" x14ac:dyDescent="0.35">
      <c r="A1413" s="5" t="s">
        <v>5026</v>
      </c>
      <c r="B1413" s="5" t="s">
        <v>5027</v>
      </c>
      <c r="C1413" s="104"/>
    </row>
    <row r="1414" spans="1:3" x14ac:dyDescent="0.35">
      <c r="A1414" s="5" t="s">
        <v>5028</v>
      </c>
      <c r="B1414" s="5" t="s">
        <v>5029</v>
      </c>
      <c r="C1414" s="104"/>
    </row>
    <row r="1415" spans="1:3" x14ac:dyDescent="0.35">
      <c r="A1415" s="5" t="s">
        <v>5030</v>
      </c>
      <c r="B1415" s="5" t="s">
        <v>5031</v>
      </c>
      <c r="C1415" s="104"/>
    </row>
    <row r="1416" spans="1:3" x14ac:dyDescent="0.35">
      <c r="A1416" s="5" t="s">
        <v>5032</v>
      </c>
      <c r="B1416" s="5" t="s">
        <v>5033</v>
      </c>
      <c r="C1416" s="104"/>
    </row>
    <row r="1417" spans="1:3" x14ac:dyDescent="0.35">
      <c r="A1417" s="5" t="s">
        <v>5034</v>
      </c>
      <c r="B1417" s="5" t="s">
        <v>5035</v>
      </c>
      <c r="C1417" s="104"/>
    </row>
    <row r="1418" spans="1:3" x14ac:dyDescent="0.35">
      <c r="A1418" s="5" t="s">
        <v>5036</v>
      </c>
      <c r="B1418" s="5" t="s">
        <v>5037</v>
      </c>
      <c r="C1418" s="104"/>
    </row>
    <row r="1419" spans="1:3" x14ac:dyDescent="0.35">
      <c r="A1419" s="5" t="s">
        <v>5038</v>
      </c>
      <c r="B1419" s="5" t="s">
        <v>5039</v>
      </c>
      <c r="C1419" s="104"/>
    </row>
    <row r="1420" spans="1:3" x14ac:dyDescent="0.35">
      <c r="A1420" s="5" t="s">
        <v>5040</v>
      </c>
      <c r="B1420" s="5" t="s">
        <v>5041</v>
      </c>
      <c r="C1420" s="104"/>
    </row>
    <row r="1421" spans="1:3" x14ac:dyDescent="0.35">
      <c r="A1421" s="5" t="s">
        <v>5042</v>
      </c>
      <c r="B1421" s="5" t="s">
        <v>5043</v>
      </c>
      <c r="C1421" s="104"/>
    </row>
    <row r="1422" spans="1:3" x14ac:dyDescent="0.35">
      <c r="A1422" s="5" t="s">
        <v>5044</v>
      </c>
      <c r="B1422" s="5" t="s">
        <v>5045</v>
      </c>
      <c r="C1422" s="104"/>
    </row>
    <row r="1423" spans="1:3" x14ac:dyDescent="0.35">
      <c r="A1423" s="5" t="s">
        <v>5046</v>
      </c>
      <c r="B1423" s="5" t="s">
        <v>5047</v>
      </c>
      <c r="C1423" s="104"/>
    </row>
    <row r="1424" spans="1:3" x14ac:dyDescent="0.35">
      <c r="A1424" s="5" t="s">
        <v>5048</v>
      </c>
      <c r="B1424" s="5" t="s">
        <v>5049</v>
      </c>
      <c r="C1424" s="104"/>
    </row>
    <row r="1425" spans="1:3" x14ac:dyDescent="0.35">
      <c r="A1425" s="5" t="s">
        <v>5050</v>
      </c>
      <c r="B1425" s="5" t="s">
        <v>5051</v>
      </c>
      <c r="C1425" s="104"/>
    </row>
    <row r="1426" spans="1:3" x14ac:dyDescent="0.35">
      <c r="A1426" s="5" t="s">
        <v>5052</v>
      </c>
      <c r="B1426" s="5" t="s">
        <v>5053</v>
      </c>
      <c r="C1426" s="104"/>
    </row>
    <row r="1427" spans="1:3" x14ac:dyDescent="0.35">
      <c r="A1427" s="5" t="s">
        <v>5054</v>
      </c>
      <c r="B1427" s="5" t="s">
        <v>5055</v>
      </c>
      <c r="C1427" s="104"/>
    </row>
    <row r="1428" spans="1:3" x14ac:dyDescent="0.35">
      <c r="A1428" s="5" t="s">
        <v>5056</v>
      </c>
      <c r="B1428" s="5" t="s">
        <v>5057</v>
      </c>
      <c r="C1428" s="104"/>
    </row>
    <row r="1429" spans="1:3" x14ac:dyDescent="0.35">
      <c r="A1429" s="5" t="s">
        <v>5058</v>
      </c>
      <c r="B1429" s="5" t="s">
        <v>5059</v>
      </c>
      <c r="C1429" s="104"/>
    </row>
    <row r="1430" spans="1:3" x14ac:dyDescent="0.35">
      <c r="A1430" s="5" t="s">
        <v>5060</v>
      </c>
      <c r="B1430" s="5" t="s">
        <v>5061</v>
      </c>
      <c r="C1430" s="104"/>
    </row>
    <row r="1431" spans="1:3" x14ac:dyDescent="0.35">
      <c r="A1431" s="5" t="s">
        <v>5062</v>
      </c>
      <c r="B1431" s="5" t="s">
        <v>5063</v>
      </c>
      <c r="C1431" s="104"/>
    </row>
    <row r="1432" spans="1:3" x14ac:dyDescent="0.35">
      <c r="A1432" s="5" t="s">
        <v>5064</v>
      </c>
      <c r="B1432" s="5" t="s">
        <v>5065</v>
      </c>
      <c r="C1432" s="104"/>
    </row>
    <row r="1433" spans="1:3" x14ac:dyDescent="0.35">
      <c r="A1433" s="5" t="s">
        <v>5066</v>
      </c>
      <c r="B1433" s="5" t="s">
        <v>5067</v>
      </c>
      <c r="C1433" s="104"/>
    </row>
    <row r="1434" spans="1:3" x14ac:dyDescent="0.35">
      <c r="A1434" s="5" t="s">
        <v>5068</v>
      </c>
      <c r="B1434" s="5" t="s">
        <v>5069</v>
      </c>
      <c r="C1434" s="104"/>
    </row>
    <row r="1435" spans="1:3" x14ac:dyDescent="0.35">
      <c r="A1435" s="5" t="s">
        <v>5070</v>
      </c>
      <c r="B1435" s="5" t="s">
        <v>5071</v>
      </c>
      <c r="C1435" s="104"/>
    </row>
    <row r="1436" spans="1:3" x14ac:dyDescent="0.35">
      <c r="A1436" s="5" t="s">
        <v>5072</v>
      </c>
      <c r="B1436" s="5" t="s">
        <v>5073</v>
      </c>
      <c r="C1436" s="104"/>
    </row>
    <row r="1437" spans="1:3" x14ac:dyDescent="0.35">
      <c r="A1437" s="5" t="s">
        <v>5074</v>
      </c>
      <c r="B1437" s="5" t="s">
        <v>5075</v>
      </c>
      <c r="C1437" s="104"/>
    </row>
    <row r="1438" spans="1:3" x14ac:dyDescent="0.35">
      <c r="A1438" s="5" t="s">
        <v>5076</v>
      </c>
      <c r="B1438" s="5" t="s">
        <v>5077</v>
      </c>
      <c r="C1438" s="104"/>
    </row>
    <row r="1439" spans="1:3" x14ac:dyDescent="0.35">
      <c r="A1439" s="5" t="s">
        <v>5078</v>
      </c>
      <c r="B1439" s="5" t="s">
        <v>5079</v>
      </c>
      <c r="C1439" s="104"/>
    </row>
    <row r="1440" spans="1:3" x14ac:dyDescent="0.35">
      <c r="A1440" s="5" t="s">
        <v>5080</v>
      </c>
      <c r="B1440" s="5" t="s">
        <v>5080</v>
      </c>
      <c r="C1440" s="104"/>
    </row>
    <row r="1441" spans="1:3" x14ac:dyDescent="0.35">
      <c r="A1441" s="5" t="s">
        <v>5081</v>
      </c>
      <c r="B1441" s="5" t="s">
        <v>5073</v>
      </c>
      <c r="C1441" s="104"/>
    </row>
    <row r="1442" spans="1:3" x14ac:dyDescent="0.35">
      <c r="A1442" s="5" t="s">
        <v>5082</v>
      </c>
      <c r="B1442" s="5" t="s">
        <v>5083</v>
      </c>
      <c r="C1442" s="104"/>
    </row>
    <row r="1443" spans="1:3" x14ac:dyDescent="0.35">
      <c r="A1443" s="5" t="s">
        <v>5084</v>
      </c>
      <c r="B1443" s="5" t="s">
        <v>5085</v>
      </c>
      <c r="C1443" s="104"/>
    </row>
    <row r="1444" spans="1:3" x14ac:dyDescent="0.35">
      <c r="A1444" s="5" t="s">
        <v>5086</v>
      </c>
      <c r="B1444" s="5" t="s">
        <v>5087</v>
      </c>
      <c r="C1444" s="104"/>
    </row>
    <row r="1445" spans="1:3" x14ac:dyDescent="0.35">
      <c r="A1445" s="5" t="s">
        <v>5088</v>
      </c>
      <c r="B1445" s="5" t="s">
        <v>5089</v>
      </c>
      <c r="C1445" s="104"/>
    </row>
    <row r="1446" spans="1:3" x14ac:dyDescent="0.35">
      <c r="A1446" s="5" t="s">
        <v>5090</v>
      </c>
      <c r="B1446" s="5" t="s">
        <v>5091</v>
      </c>
      <c r="C1446" s="104"/>
    </row>
    <row r="1447" spans="1:3" x14ac:dyDescent="0.35">
      <c r="A1447" s="5" t="s">
        <v>5092</v>
      </c>
      <c r="B1447" s="5" t="s">
        <v>5092</v>
      </c>
      <c r="C1447" s="104"/>
    </row>
    <row r="1448" spans="1:3" x14ac:dyDescent="0.35">
      <c r="A1448" s="5" t="s">
        <v>5093</v>
      </c>
      <c r="B1448" s="5" t="s">
        <v>5094</v>
      </c>
      <c r="C1448" s="104"/>
    </row>
    <row r="1449" spans="1:3" x14ac:dyDescent="0.35">
      <c r="A1449" s="5" t="s">
        <v>5095</v>
      </c>
      <c r="B1449" s="5" t="s">
        <v>5096</v>
      </c>
      <c r="C1449" s="104"/>
    </row>
    <row r="1450" spans="1:3" x14ac:dyDescent="0.35">
      <c r="A1450" s="5" t="s">
        <v>5097</v>
      </c>
      <c r="B1450" s="5" t="s">
        <v>5098</v>
      </c>
      <c r="C1450" s="104"/>
    </row>
    <row r="1451" spans="1:3" x14ac:dyDescent="0.35">
      <c r="A1451" s="5" t="s">
        <v>5099</v>
      </c>
      <c r="B1451" s="5" t="s">
        <v>5100</v>
      </c>
      <c r="C1451" s="104"/>
    </row>
    <row r="1452" spans="1:3" x14ac:dyDescent="0.35">
      <c r="A1452" s="5" t="s">
        <v>5101</v>
      </c>
      <c r="B1452" s="5" t="s">
        <v>5102</v>
      </c>
      <c r="C1452" s="104"/>
    </row>
    <row r="1453" spans="1:3" x14ac:dyDescent="0.35">
      <c r="A1453" s="5" t="s">
        <v>5103</v>
      </c>
      <c r="B1453" s="5" t="s">
        <v>5104</v>
      </c>
      <c r="C1453" s="104"/>
    </row>
    <row r="1454" spans="1:3" x14ac:dyDescent="0.35">
      <c r="A1454" s="5" t="s">
        <v>5105</v>
      </c>
      <c r="B1454" s="5" t="s">
        <v>5106</v>
      </c>
      <c r="C1454" s="104"/>
    </row>
    <row r="1455" spans="1:3" x14ac:dyDescent="0.35">
      <c r="A1455" s="5" t="s">
        <v>5107</v>
      </c>
      <c r="B1455" s="5" t="s">
        <v>5108</v>
      </c>
      <c r="C1455" s="104"/>
    </row>
    <row r="1456" spans="1:3" x14ac:dyDescent="0.35">
      <c r="A1456" s="5" t="s">
        <v>5109</v>
      </c>
      <c r="B1456" s="5" t="s">
        <v>5110</v>
      </c>
      <c r="C1456" s="104"/>
    </row>
    <row r="1457" spans="1:3" x14ac:dyDescent="0.35">
      <c r="A1457" s="5" t="s">
        <v>5111</v>
      </c>
      <c r="B1457" s="5" t="s">
        <v>5112</v>
      </c>
      <c r="C1457" s="104"/>
    </row>
    <row r="1458" spans="1:3" x14ac:dyDescent="0.35">
      <c r="A1458" s="5" t="s">
        <v>5113</v>
      </c>
      <c r="B1458" s="5" t="s">
        <v>5114</v>
      </c>
      <c r="C1458" s="104"/>
    </row>
    <row r="1459" spans="1:3" x14ac:dyDescent="0.35">
      <c r="A1459" s="5" t="s">
        <v>5115</v>
      </c>
      <c r="B1459" s="5" t="s">
        <v>5116</v>
      </c>
      <c r="C1459" s="104"/>
    </row>
    <row r="1460" spans="1:3" x14ac:dyDescent="0.35">
      <c r="A1460" s="5" t="s">
        <v>5117</v>
      </c>
      <c r="B1460" s="5" t="s">
        <v>5118</v>
      </c>
      <c r="C1460" s="104"/>
    </row>
    <row r="1461" spans="1:3" x14ac:dyDescent="0.35">
      <c r="A1461" s="5" t="s">
        <v>5119</v>
      </c>
      <c r="B1461" s="5" t="s">
        <v>5120</v>
      </c>
      <c r="C1461" s="104"/>
    </row>
    <row r="1462" spans="1:3" x14ac:dyDescent="0.35">
      <c r="A1462" s="5" t="s">
        <v>5121</v>
      </c>
      <c r="B1462" s="5" t="s">
        <v>5122</v>
      </c>
      <c r="C1462" s="104"/>
    </row>
    <row r="1463" spans="1:3" x14ac:dyDescent="0.35">
      <c r="A1463" s="5" t="s">
        <v>5123</v>
      </c>
      <c r="B1463" s="5" t="s">
        <v>5124</v>
      </c>
      <c r="C1463" s="104"/>
    </row>
    <row r="1464" spans="1:3" x14ac:dyDescent="0.35">
      <c r="A1464" s="5" t="s">
        <v>33</v>
      </c>
      <c r="B1464" s="5" t="s">
        <v>5125</v>
      </c>
      <c r="C1464" s="104"/>
    </row>
    <row r="1465" spans="1:3" x14ac:dyDescent="0.35">
      <c r="A1465" s="5" t="s">
        <v>5126</v>
      </c>
      <c r="B1465" s="5" t="s">
        <v>5127</v>
      </c>
      <c r="C1465" s="104"/>
    </row>
    <row r="1466" spans="1:3" x14ac:dyDescent="0.35">
      <c r="A1466" s="5" t="s">
        <v>5128</v>
      </c>
      <c r="B1466" s="5" t="s">
        <v>5129</v>
      </c>
      <c r="C1466" s="104"/>
    </row>
    <row r="1467" spans="1:3" x14ac:dyDescent="0.35">
      <c r="A1467" s="5" t="s">
        <v>5130</v>
      </c>
      <c r="B1467" s="5" t="s">
        <v>5131</v>
      </c>
      <c r="C1467" s="104"/>
    </row>
    <row r="1468" spans="1:3" x14ac:dyDescent="0.35">
      <c r="A1468" s="5" t="s">
        <v>5132</v>
      </c>
      <c r="B1468" s="5" t="s">
        <v>5133</v>
      </c>
      <c r="C1468" s="104"/>
    </row>
    <row r="1469" spans="1:3" x14ac:dyDescent="0.35">
      <c r="A1469" s="5" t="s">
        <v>5134</v>
      </c>
      <c r="B1469" s="5" t="s">
        <v>5135</v>
      </c>
      <c r="C1469" s="104"/>
    </row>
    <row r="1470" spans="1:3" x14ac:dyDescent="0.35">
      <c r="A1470" s="5" t="s">
        <v>5136</v>
      </c>
      <c r="B1470" s="5" t="s">
        <v>5137</v>
      </c>
      <c r="C1470" s="104"/>
    </row>
    <row r="1471" spans="1:3" x14ac:dyDescent="0.35">
      <c r="A1471" s="5" t="s">
        <v>5138</v>
      </c>
      <c r="B1471" s="5" t="s">
        <v>5139</v>
      </c>
      <c r="C1471" s="104"/>
    </row>
    <row r="1472" spans="1:3" x14ac:dyDescent="0.35">
      <c r="A1472" s="5" t="s">
        <v>5140</v>
      </c>
      <c r="B1472" s="5" t="s">
        <v>5141</v>
      </c>
      <c r="C1472" s="104"/>
    </row>
    <row r="1473" spans="1:3" x14ac:dyDescent="0.35">
      <c r="A1473" s="5" t="s">
        <v>5142</v>
      </c>
      <c r="B1473" s="5" t="s">
        <v>5143</v>
      </c>
      <c r="C1473" s="104"/>
    </row>
    <row r="1474" spans="1:3" x14ac:dyDescent="0.35">
      <c r="A1474" s="5" t="s">
        <v>5144</v>
      </c>
      <c r="B1474" s="5" t="s">
        <v>5145</v>
      </c>
      <c r="C1474" s="104"/>
    </row>
    <row r="1475" spans="1:3" x14ac:dyDescent="0.35">
      <c r="A1475" s="5" t="s">
        <v>5146</v>
      </c>
      <c r="B1475" s="5" t="s">
        <v>5147</v>
      </c>
      <c r="C1475" s="104"/>
    </row>
    <row r="1476" spans="1:3" x14ac:dyDescent="0.35">
      <c r="A1476" s="5" t="s">
        <v>5148</v>
      </c>
      <c r="B1476" s="5" t="s">
        <v>5149</v>
      </c>
      <c r="C1476" s="104"/>
    </row>
    <row r="1477" spans="1:3" x14ac:dyDescent="0.35">
      <c r="A1477" s="5" t="s">
        <v>5150</v>
      </c>
      <c r="B1477" s="5" t="s">
        <v>5151</v>
      </c>
      <c r="C1477" s="104"/>
    </row>
    <row r="1478" spans="1:3" x14ac:dyDescent="0.35">
      <c r="A1478" s="5" t="s">
        <v>5152</v>
      </c>
      <c r="B1478" s="5" t="s">
        <v>5153</v>
      </c>
      <c r="C1478" s="104"/>
    </row>
    <row r="1479" spans="1:3" x14ac:dyDescent="0.35">
      <c r="A1479" s="5" t="s">
        <v>5154</v>
      </c>
      <c r="B1479" s="5" t="s">
        <v>5155</v>
      </c>
      <c r="C1479" s="104"/>
    </row>
    <row r="1480" spans="1:3" x14ac:dyDescent="0.35">
      <c r="A1480" s="5" t="s">
        <v>5156</v>
      </c>
      <c r="B1480" s="5" t="s">
        <v>5157</v>
      </c>
      <c r="C1480" s="104"/>
    </row>
    <row r="1481" spans="1:3" x14ac:dyDescent="0.35">
      <c r="A1481" s="5" t="s">
        <v>5158</v>
      </c>
      <c r="B1481" s="5" t="s">
        <v>5159</v>
      </c>
      <c r="C1481" s="104"/>
    </row>
    <row r="1482" spans="1:3" x14ac:dyDescent="0.35">
      <c r="A1482" s="5" t="s">
        <v>5160</v>
      </c>
      <c r="B1482" s="5" t="s">
        <v>5161</v>
      </c>
      <c r="C1482" s="104"/>
    </row>
    <row r="1483" spans="1:3" x14ac:dyDescent="0.35">
      <c r="A1483" s="5" t="s">
        <v>5162</v>
      </c>
      <c r="B1483" s="5" t="s">
        <v>5163</v>
      </c>
      <c r="C1483" s="104"/>
    </row>
    <row r="1484" spans="1:3" x14ac:dyDescent="0.35">
      <c r="A1484" s="5" t="s">
        <v>5164</v>
      </c>
      <c r="B1484" s="5" t="s">
        <v>5165</v>
      </c>
      <c r="C1484" s="104"/>
    </row>
    <row r="1485" spans="1:3" x14ac:dyDescent="0.35">
      <c r="A1485" s="5" t="s">
        <v>5166</v>
      </c>
      <c r="B1485" s="5" t="s">
        <v>5167</v>
      </c>
      <c r="C1485" s="104"/>
    </row>
    <row r="1486" spans="1:3" x14ac:dyDescent="0.35">
      <c r="A1486" s="5" t="s">
        <v>5168</v>
      </c>
      <c r="B1486" s="5" t="s">
        <v>5169</v>
      </c>
      <c r="C1486" s="104"/>
    </row>
    <row r="1487" spans="1:3" x14ac:dyDescent="0.35">
      <c r="A1487" s="5" t="s">
        <v>5170</v>
      </c>
      <c r="B1487" s="5" t="s">
        <v>5171</v>
      </c>
      <c r="C1487" s="104"/>
    </row>
    <row r="1488" spans="1:3" x14ac:dyDescent="0.35">
      <c r="A1488" s="5" t="s">
        <v>5172</v>
      </c>
      <c r="B1488" s="5" t="s">
        <v>5172</v>
      </c>
      <c r="C1488" s="104"/>
    </row>
    <row r="1489" spans="1:3" x14ac:dyDescent="0.35">
      <c r="A1489" s="5" t="s">
        <v>5173</v>
      </c>
      <c r="B1489" s="5" t="s">
        <v>5173</v>
      </c>
      <c r="C1489" s="104"/>
    </row>
    <row r="1490" spans="1:3" x14ac:dyDescent="0.35">
      <c r="A1490" s="5" t="s">
        <v>5174</v>
      </c>
      <c r="B1490" s="5" t="s">
        <v>5175</v>
      </c>
      <c r="C1490" s="104"/>
    </row>
    <row r="1491" spans="1:3" x14ac:dyDescent="0.35">
      <c r="A1491" s="5" t="s">
        <v>5176</v>
      </c>
      <c r="B1491" s="5" t="s">
        <v>5177</v>
      </c>
      <c r="C1491" s="104"/>
    </row>
    <row r="1492" spans="1:3" x14ac:dyDescent="0.35">
      <c r="A1492" s="5" t="s">
        <v>5178</v>
      </c>
      <c r="B1492" s="5" t="s">
        <v>5179</v>
      </c>
      <c r="C1492" s="104"/>
    </row>
    <row r="1493" spans="1:3" x14ac:dyDescent="0.35">
      <c r="A1493" s="5" t="s">
        <v>5180</v>
      </c>
      <c r="B1493" s="5" t="s">
        <v>5181</v>
      </c>
      <c r="C1493" s="104"/>
    </row>
    <row r="1494" spans="1:3" x14ac:dyDescent="0.35">
      <c r="A1494" s="5" t="s">
        <v>5182</v>
      </c>
      <c r="B1494" s="5" t="s">
        <v>5183</v>
      </c>
      <c r="C1494" s="104"/>
    </row>
    <row r="1495" spans="1:3" x14ac:dyDescent="0.35">
      <c r="A1495" s="5" t="s">
        <v>5184</v>
      </c>
      <c r="B1495" s="5" t="s">
        <v>5185</v>
      </c>
      <c r="C1495" s="104"/>
    </row>
    <row r="1496" spans="1:3" x14ac:dyDescent="0.35">
      <c r="A1496" s="5" t="s">
        <v>5186</v>
      </c>
      <c r="B1496" s="5" t="s">
        <v>5187</v>
      </c>
      <c r="C1496" s="104"/>
    </row>
    <row r="1497" spans="1:3" x14ac:dyDescent="0.35">
      <c r="A1497" s="5" t="s">
        <v>5188</v>
      </c>
      <c r="B1497" s="5" t="s">
        <v>5189</v>
      </c>
      <c r="C1497" s="104"/>
    </row>
    <row r="1498" spans="1:3" x14ac:dyDescent="0.35">
      <c r="A1498" s="5" t="s">
        <v>5190</v>
      </c>
      <c r="B1498" s="5" t="s">
        <v>5191</v>
      </c>
      <c r="C1498" s="104"/>
    </row>
    <row r="1499" spans="1:3" x14ac:dyDescent="0.35">
      <c r="A1499" s="5" t="s">
        <v>5192</v>
      </c>
      <c r="B1499" s="5" t="s">
        <v>5193</v>
      </c>
      <c r="C1499" s="104"/>
    </row>
    <row r="1500" spans="1:3" x14ac:dyDescent="0.35">
      <c r="A1500" s="5" t="s">
        <v>5194</v>
      </c>
      <c r="B1500" s="5" t="s">
        <v>5195</v>
      </c>
      <c r="C1500" s="104"/>
    </row>
    <row r="1501" spans="1:3" x14ac:dyDescent="0.35">
      <c r="A1501" s="5" t="s">
        <v>5196</v>
      </c>
      <c r="B1501" s="5" t="s">
        <v>5197</v>
      </c>
      <c r="C1501" s="104"/>
    </row>
    <row r="1502" spans="1:3" x14ac:dyDescent="0.35">
      <c r="A1502" s="5" t="s">
        <v>5198</v>
      </c>
      <c r="B1502" s="5" t="s">
        <v>5199</v>
      </c>
      <c r="C1502" s="104"/>
    </row>
    <row r="1503" spans="1:3" x14ac:dyDescent="0.35">
      <c r="A1503" s="5" t="s">
        <v>5200</v>
      </c>
      <c r="B1503" s="5" t="s">
        <v>5200</v>
      </c>
      <c r="C1503" s="104"/>
    </row>
    <row r="1504" spans="1:3" x14ac:dyDescent="0.35">
      <c r="A1504" s="5" t="s">
        <v>5201</v>
      </c>
      <c r="B1504" s="5" t="s">
        <v>5202</v>
      </c>
      <c r="C1504" s="104"/>
    </row>
    <row r="1505" spans="1:3" x14ac:dyDescent="0.35">
      <c r="A1505" s="5" t="s">
        <v>5203</v>
      </c>
      <c r="B1505" s="5" t="s">
        <v>5204</v>
      </c>
      <c r="C1505" s="104"/>
    </row>
    <row r="1506" spans="1:3" x14ac:dyDescent="0.35">
      <c r="A1506" s="5" t="s">
        <v>5205</v>
      </c>
      <c r="B1506" s="5" t="s">
        <v>5206</v>
      </c>
      <c r="C1506" s="104"/>
    </row>
    <row r="1507" spans="1:3" x14ac:dyDescent="0.35">
      <c r="A1507" s="5" t="s">
        <v>5207</v>
      </c>
      <c r="B1507" s="5" t="s">
        <v>5208</v>
      </c>
      <c r="C1507" s="104"/>
    </row>
    <row r="1508" spans="1:3" x14ac:dyDescent="0.35">
      <c r="A1508" s="5" t="s">
        <v>5209</v>
      </c>
      <c r="B1508" s="5" t="s">
        <v>5210</v>
      </c>
      <c r="C1508" s="104"/>
    </row>
    <row r="1509" spans="1:3" x14ac:dyDescent="0.35">
      <c r="A1509" s="5" t="s">
        <v>5211</v>
      </c>
      <c r="B1509" s="5" t="s">
        <v>5212</v>
      </c>
      <c r="C1509" s="104"/>
    </row>
    <row r="1510" spans="1:3" x14ac:dyDescent="0.35">
      <c r="A1510" s="5" t="s">
        <v>5213</v>
      </c>
      <c r="B1510" s="5" t="s">
        <v>5214</v>
      </c>
      <c r="C1510" s="104"/>
    </row>
    <row r="1511" spans="1:3" x14ac:dyDescent="0.35">
      <c r="A1511" s="5" t="s">
        <v>5215</v>
      </c>
      <c r="B1511" s="5" t="s">
        <v>5216</v>
      </c>
      <c r="C1511" s="104"/>
    </row>
    <row r="1512" spans="1:3" x14ac:dyDescent="0.35">
      <c r="A1512" s="5" t="s">
        <v>5217</v>
      </c>
      <c r="B1512" s="5" t="s">
        <v>5218</v>
      </c>
      <c r="C1512" s="104"/>
    </row>
    <row r="1513" spans="1:3" x14ac:dyDescent="0.35">
      <c r="A1513" s="5" t="s">
        <v>5219</v>
      </c>
      <c r="B1513" s="5" t="s">
        <v>5220</v>
      </c>
      <c r="C1513" s="104"/>
    </row>
    <row r="1514" spans="1:3" x14ac:dyDescent="0.35">
      <c r="A1514" s="5" t="s">
        <v>5221</v>
      </c>
      <c r="B1514" s="5" t="s">
        <v>5222</v>
      </c>
      <c r="C1514" s="104"/>
    </row>
    <row r="1515" spans="1:3" x14ac:dyDescent="0.35">
      <c r="A1515" s="5" t="s">
        <v>5223</v>
      </c>
      <c r="B1515" s="5" t="s">
        <v>5224</v>
      </c>
      <c r="C1515" s="104"/>
    </row>
    <row r="1516" spans="1:3" x14ac:dyDescent="0.35">
      <c r="A1516" s="5" t="s">
        <v>5225</v>
      </c>
      <c r="B1516" s="5" t="s">
        <v>5226</v>
      </c>
      <c r="C1516" s="104"/>
    </row>
    <row r="1517" spans="1:3" x14ac:dyDescent="0.35">
      <c r="A1517" s="5" t="s">
        <v>5227</v>
      </c>
      <c r="B1517" s="5" t="s">
        <v>5228</v>
      </c>
      <c r="C1517" s="104"/>
    </row>
    <row r="1518" spans="1:3" x14ac:dyDescent="0.35">
      <c r="A1518" s="5" t="s">
        <v>5229</v>
      </c>
      <c r="B1518" s="5" t="s">
        <v>5229</v>
      </c>
      <c r="C1518" s="104"/>
    </row>
    <row r="1519" spans="1:3" x14ac:dyDescent="0.35">
      <c r="A1519" s="5" t="s">
        <v>5230</v>
      </c>
      <c r="B1519" s="5" t="s">
        <v>5231</v>
      </c>
      <c r="C1519" s="104"/>
    </row>
    <row r="1520" spans="1:3" x14ac:dyDescent="0.35">
      <c r="A1520" s="5" t="s">
        <v>5232</v>
      </c>
      <c r="B1520" s="5" t="s">
        <v>5233</v>
      </c>
      <c r="C1520" s="104"/>
    </row>
    <row r="1521" spans="1:3" x14ac:dyDescent="0.35">
      <c r="A1521" s="5" t="s">
        <v>5234</v>
      </c>
      <c r="B1521" s="5" t="s">
        <v>5235</v>
      </c>
      <c r="C1521" s="104"/>
    </row>
    <row r="1522" spans="1:3" x14ac:dyDescent="0.35">
      <c r="A1522" s="5" t="s">
        <v>5236</v>
      </c>
      <c r="B1522" s="5" t="s">
        <v>5237</v>
      </c>
      <c r="C1522" s="104"/>
    </row>
    <row r="1523" spans="1:3" x14ac:dyDescent="0.35">
      <c r="A1523" s="5" t="s">
        <v>5238</v>
      </c>
      <c r="B1523" s="5" t="s">
        <v>5239</v>
      </c>
      <c r="C1523" s="104"/>
    </row>
    <row r="1524" spans="1:3" x14ac:dyDescent="0.35">
      <c r="A1524" s="5" t="s">
        <v>5240</v>
      </c>
      <c r="B1524" s="5" t="s">
        <v>5241</v>
      </c>
      <c r="C1524" s="104"/>
    </row>
    <row r="1525" spans="1:3" x14ac:dyDescent="0.35">
      <c r="A1525" s="5" t="s">
        <v>5242</v>
      </c>
      <c r="B1525" s="5" t="s">
        <v>5243</v>
      </c>
      <c r="C1525" s="104"/>
    </row>
    <row r="1526" spans="1:3" x14ac:dyDescent="0.35">
      <c r="A1526" s="5" t="s">
        <v>5244</v>
      </c>
      <c r="B1526" s="5" t="s">
        <v>5245</v>
      </c>
      <c r="C1526" s="104"/>
    </row>
    <row r="1527" spans="1:3" x14ac:dyDescent="0.35">
      <c r="A1527" s="5" t="s">
        <v>5246</v>
      </c>
      <c r="B1527" s="5" t="s">
        <v>5247</v>
      </c>
      <c r="C1527" s="104"/>
    </row>
    <row r="1528" spans="1:3" x14ac:dyDescent="0.35">
      <c r="A1528" s="5" t="s">
        <v>5248</v>
      </c>
      <c r="B1528" s="5" t="s">
        <v>5249</v>
      </c>
      <c r="C1528" s="104"/>
    </row>
    <row r="1529" spans="1:3" x14ac:dyDescent="0.35">
      <c r="A1529" s="5" t="s">
        <v>5250</v>
      </c>
      <c r="B1529" s="5" t="s">
        <v>5251</v>
      </c>
      <c r="C1529" s="104"/>
    </row>
    <row r="1530" spans="1:3" x14ac:dyDescent="0.35">
      <c r="A1530" s="5" t="s">
        <v>5252</v>
      </c>
      <c r="B1530" s="5" t="s">
        <v>5253</v>
      </c>
      <c r="C1530" s="104"/>
    </row>
    <row r="1531" spans="1:3" x14ac:dyDescent="0.35">
      <c r="A1531" s="5" t="s">
        <v>5254</v>
      </c>
      <c r="B1531" s="5" t="s">
        <v>5255</v>
      </c>
      <c r="C1531" s="104"/>
    </row>
    <row r="1532" spans="1:3" x14ac:dyDescent="0.35">
      <c r="A1532" s="5" t="s">
        <v>5256</v>
      </c>
      <c r="B1532" s="5" t="s">
        <v>5257</v>
      </c>
      <c r="C1532" s="104"/>
    </row>
    <row r="1533" spans="1:3" x14ac:dyDescent="0.35">
      <c r="A1533" s="5" t="s">
        <v>5258</v>
      </c>
      <c r="B1533" s="5" t="s">
        <v>5259</v>
      </c>
      <c r="C1533" s="104"/>
    </row>
    <row r="1534" spans="1:3" x14ac:dyDescent="0.35">
      <c r="A1534" s="5" t="s">
        <v>5260</v>
      </c>
      <c r="B1534" s="5" t="s">
        <v>5261</v>
      </c>
      <c r="C1534" s="104"/>
    </row>
    <row r="1535" spans="1:3" x14ac:dyDescent="0.35">
      <c r="A1535" s="5" t="s">
        <v>5262</v>
      </c>
      <c r="B1535" s="5" t="s">
        <v>5263</v>
      </c>
      <c r="C1535" s="104"/>
    </row>
    <row r="1536" spans="1:3" x14ac:dyDescent="0.35">
      <c r="A1536" s="5" t="s">
        <v>5264</v>
      </c>
      <c r="B1536" s="5" t="s">
        <v>5265</v>
      </c>
      <c r="C1536" s="104"/>
    </row>
    <row r="1537" spans="1:3" x14ac:dyDescent="0.35">
      <c r="A1537" s="5" t="s">
        <v>5266</v>
      </c>
      <c r="B1537" s="5" t="s">
        <v>5267</v>
      </c>
      <c r="C1537" s="104"/>
    </row>
    <row r="1538" spans="1:3" x14ac:dyDescent="0.35">
      <c r="A1538" s="5" t="s">
        <v>5268</v>
      </c>
      <c r="B1538" s="5" t="s">
        <v>5269</v>
      </c>
      <c r="C1538" s="104"/>
    </row>
    <row r="1539" spans="1:3" x14ac:dyDescent="0.35">
      <c r="A1539" s="5" t="s">
        <v>5270</v>
      </c>
      <c r="B1539" s="5" t="s">
        <v>5271</v>
      </c>
      <c r="C1539" s="104"/>
    </row>
    <row r="1540" spans="1:3" x14ac:dyDescent="0.35">
      <c r="A1540" s="5" t="s">
        <v>5272</v>
      </c>
      <c r="B1540" s="5" t="s">
        <v>5273</v>
      </c>
      <c r="C1540" s="104"/>
    </row>
    <row r="1541" spans="1:3" x14ac:dyDescent="0.35">
      <c r="A1541" s="5" t="s">
        <v>5274</v>
      </c>
      <c r="B1541" s="5" t="s">
        <v>5275</v>
      </c>
      <c r="C1541" s="104"/>
    </row>
    <row r="1542" spans="1:3" x14ac:dyDescent="0.35">
      <c r="A1542" s="5" t="s">
        <v>5276</v>
      </c>
      <c r="B1542" s="5" t="s">
        <v>5277</v>
      </c>
      <c r="C1542" s="104"/>
    </row>
    <row r="1543" spans="1:3" x14ac:dyDescent="0.35">
      <c r="A1543" s="5" t="s">
        <v>5278</v>
      </c>
      <c r="B1543" s="5" t="s">
        <v>5279</v>
      </c>
      <c r="C1543" s="104"/>
    </row>
    <row r="1544" spans="1:3" x14ac:dyDescent="0.35">
      <c r="A1544" s="5" t="s">
        <v>5280</v>
      </c>
      <c r="B1544" s="5" t="s">
        <v>5281</v>
      </c>
      <c r="C1544" s="104"/>
    </row>
    <row r="1545" spans="1:3" x14ac:dyDescent="0.35">
      <c r="A1545" s="5" t="s">
        <v>5282</v>
      </c>
      <c r="B1545" s="5" t="s">
        <v>5283</v>
      </c>
      <c r="C1545" s="104"/>
    </row>
    <row r="1546" spans="1:3" x14ac:dyDescent="0.35">
      <c r="A1546" s="5" t="s">
        <v>5284</v>
      </c>
      <c r="B1546" s="5" t="s">
        <v>5285</v>
      </c>
      <c r="C1546" s="104"/>
    </row>
    <row r="1547" spans="1:3" x14ac:dyDescent="0.35">
      <c r="A1547" s="5" t="s">
        <v>5286</v>
      </c>
      <c r="B1547" s="5" t="s">
        <v>5287</v>
      </c>
      <c r="C1547" s="104"/>
    </row>
    <row r="1548" spans="1:3" x14ac:dyDescent="0.35">
      <c r="A1548" s="5" t="s">
        <v>5288</v>
      </c>
      <c r="B1548" s="5" t="s">
        <v>5289</v>
      </c>
      <c r="C1548" s="104"/>
    </row>
    <row r="1549" spans="1:3" x14ac:dyDescent="0.35">
      <c r="A1549" s="5" t="s">
        <v>5290</v>
      </c>
      <c r="B1549" s="5" t="s">
        <v>5291</v>
      </c>
      <c r="C1549" s="104"/>
    </row>
    <row r="1550" spans="1:3" x14ac:dyDescent="0.35">
      <c r="A1550" s="5" t="s">
        <v>5292</v>
      </c>
      <c r="B1550" s="5" t="s">
        <v>5292</v>
      </c>
      <c r="C1550" s="104"/>
    </row>
    <row r="1551" spans="1:3" x14ac:dyDescent="0.35">
      <c r="A1551" s="5" t="s">
        <v>5293</v>
      </c>
      <c r="B1551" s="5" t="s">
        <v>5294</v>
      </c>
      <c r="C1551" s="104"/>
    </row>
    <row r="1552" spans="1:3" x14ac:dyDescent="0.35">
      <c r="A1552" s="5" t="s">
        <v>5295</v>
      </c>
      <c r="B1552" s="5" t="s">
        <v>5296</v>
      </c>
      <c r="C1552" s="104"/>
    </row>
    <row r="1553" spans="1:3" x14ac:dyDescent="0.35">
      <c r="A1553" s="5" t="s">
        <v>5297</v>
      </c>
      <c r="B1553" s="5" t="s">
        <v>5298</v>
      </c>
      <c r="C1553" s="104"/>
    </row>
    <row r="1554" spans="1:3" x14ac:dyDescent="0.35">
      <c r="A1554" s="5" t="s">
        <v>5299</v>
      </c>
      <c r="B1554" s="5" t="s">
        <v>5299</v>
      </c>
      <c r="C1554" s="104"/>
    </row>
    <row r="1555" spans="1:3" x14ac:dyDescent="0.35">
      <c r="A1555" s="5" t="s">
        <v>5300</v>
      </c>
      <c r="B1555" s="5" t="s">
        <v>5301</v>
      </c>
      <c r="C1555" s="104"/>
    </row>
    <row r="1556" spans="1:3" x14ac:dyDescent="0.35">
      <c r="A1556" s="5" t="s">
        <v>5302</v>
      </c>
      <c r="B1556" s="5" t="s">
        <v>5303</v>
      </c>
      <c r="C1556" s="104"/>
    </row>
    <row r="1557" spans="1:3" x14ac:dyDescent="0.35">
      <c r="A1557" s="5" t="s">
        <v>5304</v>
      </c>
      <c r="B1557" s="5" t="s">
        <v>5305</v>
      </c>
      <c r="C1557" s="104"/>
    </row>
    <row r="1558" spans="1:3" x14ac:dyDescent="0.35">
      <c r="A1558" s="5" t="s">
        <v>5306</v>
      </c>
      <c r="B1558" s="5" t="s">
        <v>5307</v>
      </c>
      <c r="C1558" s="104"/>
    </row>
    <row r="1559" spans="1:3" x14ac:dyDescent="0.35">
      <c r="A1559" s="5" t="s">
        <v>5308</v>
      </c>
      <c r="B1559" s="5" t="s">
        <v>5309</v>
      </c>
      <c r="C1559" s="104"/>
    </row>
    <row r="1560" spans="1:3" x14ac:dyDescent="0.35">
      <c r="A1560" s="5" t="s">
        <v>5310</v>
      </c>
      <c r="B1560" s="5" t="s">
        <v>5311</v>
      </c>
      <c r="C1560" s="104"/>
    </row>
    <row r="1561" spans="1:3" x14ac:dyDescent="0.35">
      <c r="A1561" s="5" t="s">
        <v>5312</v>
      </c>
      <c r="B1561" s="5" t="s">
        <v>5313</v>
      </c>
      <c r="C1561" s="104"/>
    </row>
    <row r="1562" spans="1:3" x14ac:dyDescent="0.35">
      <c r="A1562" s="5" t="s">
        <v>5314</v>
      </c>
      <c r="B1562" s="5" t="s">
        <v>5315</v>
      </c>
      <c r="C1562" s="104"/>
    </row>
    <row r="1563" spans="1:3" x14ac:dyDescent="0.35">
      <c r="A1563" s="5" t="s">
        <v>5316</v>
      </c>
      <c r="B1563" s="5" t="s">
        <v>5317</v>
      </c>
      <c r="C1563" s="104"/>
    </row>
    <row r="1564" spans="1:3" x14ac:dyDescent="0.35">
      <c r="A1564" s="5" t="s">
        <v>5318</v>
      </c>
      <c r="B1564" s="5" t="s">
        <v>5318</v>
      </c>
      <c r="C1564" s="104"/>
    </row>
    <row r="1565" spans="1:3" x14ac:dyDescent="0.35">
      <c r="A1565" s="5" t="s">
        <v>5319</v>
      </c>
      <c r="B1565" s="5" t="s">
        <v>5320</v>
      </c>
      <c r="C1565" s="104"/>
    </row>
    <row r="1566" spans="1:3" x14ac:dyDescent="0.35">
      <c r="A1566" s="5" t="s">
        <v>5321</v>
      </c>
      <c r="B1566" s="5" t="s">
        <v>5322</v>
      </c>
      <c r="C1566" s="104"/>
    </row>
    <row r="1567" spans="1:3" x14ac:dyDescent="0.35">
      <c r="A1567" s="5" t="s">
        <v>5323</v>
      </c>
      <c r="B1567" s="5" t="s">
        <v>5324</v>
      </c>
      <c r="C1567" s="104"/>
    </row>
    <row r="1568" spans="1:3" x14ac:dyDescent="0.35">
      <c r="A1568" s="5" t="s">
        <v>5325</v>
      </c>
      <c r="B1568" s="5" t="s">
        <v>5326</v>
      </c>
      <c r="C1568" s="104"/>
    </row>
    <row r="1569" spans="1:3" x14ac:dyDescent="0.35">
      <c r="A1569" s="5" t="s">
        <v>5327</v>
      </c>
      <c r="B1569" s="5" t="s">
        <v>5328</v>
      </c>
      <c r="C1569" s="104"/>
    </row>
    <row r="1570" spans="1:3" x14ac:dyDescent="0.35">
      <c r="A1570" s="5" t="s">
        <v>5329</v>
      </c>
      <c r="B1570" s="5" t="s">
        <v>5330</v>
      </c>
      <c r="C1570" s="104"/>
    </row>
    <row r="1571" spans="1:3" x14ac:dyDescent="0.35">
      <c r="A1571" s="5" t="s">
        <v>5331</v>
      </c>
      <c r="B1571" s="5" t="s">
        <v>5332</v>
      </c>
      <c r="C1571" s="104"/>
    </row>
    <row r="1572" spans="1:3" x14ac:dyDescent="0.35">
      <c r="A1572" s="5" t="s">
        <v>5333</v>
      </c>
      <c r="B1572" s="5" t="s">
        <v>5334</v>
      </c>
      <c r="C1572" s="104"/>
    </row>
    <row r="1573" spans="1:3" x14ac:dyDescent="0.35">
      <c r="A1573" s="5" t="s">
        <v>5335</v>
      </c>
      <c r="B1573" s="5" t="s">
        <v>5335</v>
      </c>
      <c r="C1573" s="104"/>
    </row>
    <row r="1574" spans="1:3" x14ac:dyDescent="0.35">
      <c r="A1574" s="5" t="s">
        <v>5336</v>
      </c>
      <c r="B1574" s="5" t="s">
        <v>5337</v>
      </c>
      <c r="C1574" s="104"/>
    </row>
    <row r="1575" spans="1:3" x14ac:dyDescent="0.35">
      <c r="A1575" s="5" t="s">
        <v>5338</v>
      </c>
      <c r="B1575" s="5" t="s">
        <v>5339</v>
      </c>
      <c r="C1575" s="104"/>
    </row>
    <row r="1576" spans="1:3" x14ac:dyDescent="0.35">
      <c r="A1576" s="5" t="s">
        <v>5340</v>
      </c>
      <c r="B1576" s="5" t="s">
        <v>5341</v>
      </c>
      <c r="C1576" s="104"/>
    </row>
    <row r="1577" spans="1:3" x14ac:dyDescent="0.35">
      <c r="A1577" s="5" t="s">
        <v>5342</v>
      </c>
      <c r="B1577" s="5" t="s">
        <v>5343</v>
      </c>
      <c r="C1577" s="104"/>
    </row>
    <row r="1578" spans="1:3" x14ac:dyDescent="0.35">
      <c r="A1578" s="5" t="s">
        <v>5344</v>
      </c>
      <c r="B1578" s="5" t="s">
        <v>5345</v>
      </c>
      <c r="C1578" s="104"/>
    </row>
    <row r="1579" spans="1:3" x14ac:dyDescent="0.35">
      <c r="A1579" s="5" t="s">
        <v>5346</v>
      </c>
      <c r="B1579" s="5" t="s">
        <v>5347</v>
      </c>
      <c r="C1579" s="104"/>
    </row>
    <row r="1580" spans="1:3" x14ac:dyDescent="0.35">
      <c r="A1580" s="5" t="s">
        <v>5348</v>
      </c>
      <c r="B1580" s="5" t="s">
        <v>5349</v>
      </c>
      <c r="C1580" s="104"/>
    </row>
    <row r="1581" spans="1:3" x14ac:dyDescent="0.35">
      <c r="A1581" s="5" t="s">
        <v>5350</v>
      </c>
      <c r="B1581" s="5" t="s">
        <v>5351</v>
      </c>
      <c r="C1581" s="104"/>
    </row>
    <row r="1582" spans="1:3" x14ac:dyDescent="0.35">
      <c r="A1582" s="5" t="s">
        <v>5352</v>
      </c>
      <c r="B1582" s="5" t="s">
        <v>5353</v>
      </c>
      <c r="C1582" s="104"/>
    </row>
    <row r="1583" spans="1:3" x14ac:dyDescent="0.35">
      <c r="A1583" s="5" t="s">
        <v>5354</v>
      </c>
      <c r="B1583" s="5" t="s">
        <v>5355</v>
      </c>
      <c r="C1583" s="104"/>
    </row>
    <row r="1584" spans="1:3" x14ac:dyDescent="0.35">
      <c r="A1584" s="5" t="s">
        <v>5356</v>
      </c>
      <c r="B1584" s="5" t="s">
        <v>5357</v>
      </c>
      <c r="C1584" s="104"/>
    </row>
    <row r="1585" spans="1:3" x14ac:dyDescent="0.35">
      <c r="A1585" s="5" t="s">
        <v>5358</v>
      </c>
      <c r="B1585" s="5" t="s">
        <v>5359</v>
      </c>
      <c r="C1585" s="104"/>
    </row>
    <row r="1586" spans="1:3" x14ac:dyDescent="0.35">
      <c r="A1586" s="5" t="s">
        <v>5360</v>
      </c>
      <c r="B1586" s="5" t="s">
        <v>5361</v>
      </c>
      <c r="C1586" s="104"/>
    </row>
    <row r="1587" spans="1:3" x14ac:dyDescent="0.35">
      <c r="A1587" s="5" t="s">
        <v>5362</v>
      </c>
      <c r="B1587" s="5" t="s">
        <v>5363</v>
      </c>
      <c r="C1587" s="104"/>
    </row>
    <row r="1588" spans="1:3" x14ac:dyDescent="0.35">
      <c r="A1588" s="5" t="s">
        <v>5364</v>
      </c>
      <c r="B1588" s="5" t="s">
        <v>5364</v>
      </c>
      <c r="C1588" s="104"/>
    </row>
    <row r="1589" spans="1:3" x14ac:dyDescent="0.35">
      <c r="A1589" s="5" t="s">
        <v>5365</v>
      </c>
      <c r="B1589" s="5" t="s">
        <v>5366</v>
      </c>
      <c r="C1589" s="104"/>
    </row>
    <row r="1590" spans="1:3" x14ac:dyDescent="0.35">
      <c r="A1590" s="5" t="s">
        <v>5367</v>
      </c>
      <c r="B1590" s="5" t="s">
        <v>5368</v>
      </c>
      <c r="C1590" s="104"/>
    </row>
    <row r="1591" spans="1:3" x14ac:dyDescent="0.35">
      <c r="A1591" s="5" t="s">
        <v>5369</v>
      </c>
      <c r="B1591" s="5" t="s">
        <v>5370</v>
      </c>
      <c r="C1591" s="104"/>
    </row>
    <row r="1592" spans="1:3" x14ac:dyDescent="0.35">
      <c r="A1592" s="5" t="s">
        <v>5371</v>
      </c>
      <c r="B1592" s="5" t="s">
        <v>5371</v>
      </c>
      <c r="C1592" s="104"/>
    </row>
    <row r="1593" spans="1:3" x14ac:dyDescent="0.35">
      <c r="A1593" s="5" t="s">
        <v>5372</v>
      </c>
      <c r="B1593" s="5" t="s">
        <v>5373</v>
      </c>
      <c r="C1593" s="104"/>
    </row>
    <row r="1594" spans="1:3" x14ac:dyDescent="0.35">
      <c r="A1594" s="5" t="s">
        <v>5374</v>
      </c>
      <c r="B1594" s="5" t="s">
        <v>5375</v>
      </c>
      <c r="C1594" s="104"/>
    </row>
    <row r="1595" spans="1:3" x14ac:dyDescent="0.35">
      <c r="A1595" s="5" t="s">
        <v>5376</v>
      </c>
      <c r="B1595" s="5" t="s">
        <v>5377</v>
      </c>
      <c r="C1595" s="104"/>
    </row>
    <row r="1596" spans="1:3" x14ac:dyDescent="0.35">
      <c r="A1596" s="5" t="s">
        <v>5378</v>
      </c>
      <c r="B1596" s="5" t="s">
        <v>5379</v>
      </c>
      <c r="C1596" s="104"/>
    </row>
    <row r="1597" spans="1:3" x14ac:dyDescent="0.35">
      <c r="A1597" s="5" t="s">
        <v>5380</v>
      </c>
      <c r="B1597" s="5" t="s">
        <v>5381</v>
      </c>
      <c r="C1597" s="104"/>
    </row>
    <row r="1598" spans="1:3" x14ac:dyDescent="0.35">
      <c r="A1598" s="5" t="s">
        <v>5382</v>
      </c>
      <c r="B1598" s="5" t="s">
        <v>5383</v>
      </c>
      <c r="C1598" s="104"/>
    </row>
    <row r="1599" spans="1:3" x14ac:dyDescent="0.35">
      <c r="A1599" s="5" t="s">
        <v>5384</v>
      </c>
      <c r="B1599" s="5" t="s">
        <v>5385</v>
      </c>
      <c r="C1599" s="104"/>
    </row>
    <row r="1600" spans="1:3" x14ac:dyDescent="0.35">
      <c r="A1600" s="5" t="s">
        <v>5386</v>
      </c>
      <c r="B1600" s="5" t="s">
        <v>5387</v>
      </c>
      <c r="C1600" s="104"/>
    </row>
    <row r="1601" spans="1:3" x14ac:dyDescent="0.35">
      <c r="A1601" s="5" t="s">
        <v>5388</v>
      </c>
      <c r="B1601" s="5" t="s">
        <v>5389</v>
      </c>
      <c r="C1601" s="104"/>
    </row>
    <row r="1602" spans="1:3" x14ac:dyDescent="0.35">
      <c r="A1602" s="5" t="s">
        <v>5390</v>
      </c>
      <c r="B1602" s="5" t="s">
        <v>5391</v>
      </c>
      <c r="C1602" s="104"/>
    </row>
    <row r="1603" spans="1:3" x14ac:dyDescent="0.35">
      <c r="A1603" s="5" t="s">
        <v>5392</v>
      </c>
      <c r="B1603" s="5" t="s">
        <v>5393</v>
      </c>
      <c r="C1603" s="104"/>
    </row>
    <row r="1604" spans="1:3" x14ac:dyDescent="0.35">
      <c r="A1604" s="5" t="s">
        <v>5394</v>
      </c>
      <c r="B1604" s="5" t="s">
        <v>5395</v>
      </c>
      <c r="C1604" s="104"/>
    </row>
    <row r="1605" spans="1:3" x14ac:dyDescent="0.35">
      <c r="A1605" s="5" t="s">
        <v>5396</v>
      </c>
      <c r="B1605" s="5" t="s">
        <v>5397</v>
      </c>
      <c r="C1605" s="104"/>
    </row>
    <row r="1606" spans="1:3" x14ac:dyDescent="0.35">
      <c r="A1606" s="5" t="s">
        <v>5398</v>
      </c>
      <c r="B1606" s="5" t="s">
        <v>5399</v>
      </c>
      <c r="C1606" s="104"/>
    </row>
    <row r="1607" spans="1:3" x14ac:dyDescent="0.35">
      <c r="A1607" s="5" t="s">
        <v>5400</v>
      </c>
      <c r="B1607" s="5" t="s">
        <v>5401</v>
      </c>
      <c r="C1607" s="104"/>
    </row>
    <row r="1608" spans="1:3" x14ac:dyDescent="0.35">
      <c r="A1608" s="5" t="s">
        <v>5402</v>
      </c>
      <c r="B1608" s="5" t="s">
        <v>5403</v>
      </c>
      <c r="C1608" s="104"/>
    </row>
    <row r="1609" spans="1:3" x14ac:dyDescent="0.35">
      <c r="A1609" s="5" t="s">
        <v>5404</v>
      </c>
      <c r="B1609" s="5" t="s">
        <v>5405</v>
      </c>
      <c r="C1609" s="104"/>
    </row>
    <row r="1610" spans="1:3" x14ac:dyDescent="0.35">
      <c r="A1610" s="5" t="s">
        <v>5406</v>
      </c>
      <c r="B1610" s="5" t="s">
        <v>5407</v>
      </c>
      <c r="C1610" s="104"/>
    </row>
    <row r="1611" spans="1:3" x14ac:dyDescent="0.35">
      <c r="A1611" s="5" t="s">
        <v>5408</v>
      </c>
      <c r="B1611" s="5" t="s">
        <v>5409</v>
      </c>
      <c r="C1611" s="104"/>
    </row>
    <row r="1612" spans="1:3" x14ac:dyDescent="0.35">
      <c r="A1612" s="5" t="s">
        <v>5410</v>
      </c>
      <c r="B1612" s="5" t="s">
        <v>5411</v>
      </c>
      <c r="C1612" s="104"/>
    </row>
    <row r="1613" spans="1:3" x14ac:dyDescent="0.35">
      <c r="A1613" s="5" t="s">
        <v>5412</v>
      </c>
      <c r="B1613" s="5" t="s">
        <v>5413</v>
      </c>
      <c r="C1613" s="104"/>
    </row>
    <row r="1614" spans="1:3" x14ac:dyDescent="0.35">
      <c r="A1614" s="5" t="s">
        <v>5414</v>
      </c>
      <c r="B1614" s="5" t="s">
        <v>5415</v>
      </c>
      <c r="C1614" s="104"/>
    </row>
    <row r="1615" spans="1:3" x14ac:dyDescent="0.35">
      <c r="A1615" s="5" t="s">
        <v>5416</v>
      </c>
      <c r="B1615" s="5" t="s">
        <v>5417</v>
      </c>
      <c r="C1615" s="104"/>
    </row>
    <row r="1616" spans="1:3" x14ac:dyDescent="0.35">
      <c r="A1616" s="5" t="s">
        <v>5418</v>
      </c>
      <c r="B1616" s="5" t="s">
        <v>5419</v>
      </c>
      <c r="C1616" s="104"/>
    </row>
    <row r="1617" spans="1:3" x14ac:dyDescent="0.35">
      <c r="A1617" s="5" t="s">
        <v>5420</v>
      </c>
      <c r="B1617" s="5" t="s">
        <v>5421</v>
      </c>
      <c r="C1617" s="104"/>
    </row>
    <row r="1618" spans="1:3" x14ac:dyDescent="0.35">
      <c r="A1618" s="5" t="s">
        <v>5422</v>
      </c>
      <c r="B1618" s="5" t="s">
        <v>5423</v>
      </c>
      <c r="C1618" s="104"/>
    </row>
    <row r="1619" spans="1:3" x14ac:dyDescent="0.35">
      <c r="A1619" s="5" t="s">
        <v>5424</v>
      </c>
      <c r="B1619" s="5" t="s">
        <v>5425</v>
      </c>
      <c r="C1619" s="104"/>
    </row>
    <row r="1620" spans="1:3" x14ac:dyDescent="0.35">
      <c r="A1620" s="5" t="s">
        <v>5426</v>
      </c>
      <c r="B1620" s="5" t="s">
        <v>5427</v>
      </c>
      <c r="C1620" s="104"/>
    </row>
    <row r="1621" spans="1:3" x14ac:dyDescent="0.35">
      <c r="A1621" s="5" t="s">
        <v>5428</v>
      </c>
      <c r="B1621" s="5" t="s">
        <v>5429</v>
      </c>
      <c r="C1621" s="104"/>
    </row>
    <row r="1622" spans="1:3" x14ac:dyDescent="0.35">
      <c r="A1622" s="5" t="s">
        <v>5430</v>
      </c>
      <c r="B1622" s="5" t="s">
        <v>5431</v>
      </c>
      <c r="C1622" s="104"/>
    </row>
    <row r="1623" spans="1:3" x14ac:dyDescent="0.35">
      <c r="A1623" s="5" t="s">
        <v>5432</v>
      </c>
      <c r="B1623" s="5" t="s">
        <v>5433</v>
      </c>
      <c r="C1623" s="104"/>
    </row>
    <row r="1624" spans="1:3" x14ac:dyDescent="0.35">
      <c r="A1624" s="5" t="s">
        <v>5434</v>
      </c>
      <c r="B1624" s="5" t="s">
        <v>5435</v>
      </c>
      <c r="C1624" s="104"/>
    </row>
    <row r="1625" spans="1:3" x14ac:dyDescent="0.35">
      <c r="A1625" s="5" t="s">
        <v>5436</v>
      </c>
      <c r="B1625" s="5" t="s">
        <v>5437</v>
      </c>
      <c r="C1625" s="104"/>
    </row>
    <row r="1626" spans="1:3" x14ac:dyDescent="0.35">
      <c r="A1626" s="5" t="s">
        <v>5438</v>
      </c>
      <c r="B1626" s="5" t="s">
        <v>5439</v>
      </c>
      <c r="C1626" s="104"/>
    </row>
    <row r="1627" spans="1:3" x14ac:dyDescent="0.35">
      <c r="A1627" s="5" t="s">
        <v>5440</v>
      </c>
      <c r="B1627" s="5" t="s">
        <v>5441</v>
      </c>
      <c r="C1627" s="104"/>
    </row>
    <row r="1628" spans="1:3" x14ac:dyDescent="0.35">
      <c r="A1628" s="5" t="s">
        <v>5442</v>
      </c>
      <c r="B1628" s="5" t="s">
        <v>5443</v>
      </c>
      <c r="C1628" s="104"/>
    </row>
    <row r="1629" spans="1:3" x14ac:dyDescent="0.35">
      <c r="A1629" s="5" t="s">
        <v>5444</v>
      </c>
      <c r="B1629" s="5" t="s">
        <v>5445</v>
      </c>
      <c r="C1629" s="104"/>
    </row>
    <row r="1630" spans="1:3" x14ac:dyDescent="0.35">
      <c r="A1630" s="5" t="s">
        <v>5446</v>
      </c>
      <c r="B1630" s="5" t="s">
        <v>5447</v>
      </c>
      <c r="C1630" s="104"/>
    </row>
    <row r="1631" spans="1:3" x14ac:dyDescent="0.35">
      <c r="A1631" s="5" t="s">
        <v>5448</v>
      </c>
      <c r="B1631" s="5" t="s">
        <v>5449</v>
      </c>
      <c r="C1631" s="104"/>
    </row>
    <row r="1632" spans="1:3" x14ac:dyDescent="0.35">
      <c r="A1632" s="5" t="s">
        <v>5450</v>
      </c>
      <c r="B1632" s="5" t="s">
        <v>5451</v>
      </c>
      <c r="C1632" s="104"/>
    </row>
    <row r="1633" spans="1:3" x14ac:dyDescent="0.35">
      <c r="A1633" s="5" t="s">
        <v>5452</v>
      </c>
      <c r="B1633" s="5" t="s">
        <v>5453</v>
      </c>
      <c r="C1633" s="104"/>
    </row>
    <row r="1634" spans="1:3" x14ac:dyDescent="0.35">
      <c r="A1634" s="5" t="s">
        <v>5454</v>
      </c>
      <c r="B1634" s="5" t="s">
        <v>5455</v>
      </c>
      <c r="C1634" s="104"/>
    </row>
    <row r="1635" spans="1:3" x14ac:dyDescent="0.35">
      <c r="A1635" s="5" t="s">
        <v>5456</v>
      </c>
      <c r="B1635" s="5" t="s">
        <v>5457</v>
      </c>
      <c r="C1635" s="104"/>
    </row>
    <row r="1636" spans="1:3" x14ac:dyDescent="0.35">
      <c r="A1636" s="5" t="s">
        <v>5458</v>
      </c>
      <c r="B1636" s="5" t="s">
        <v>5459</v>
      </c>
      <c r="C1636" s="104"/>
    </row>
    <row r="1637" spans="1:3" x14ac:dyDescent="0.35">
      <c r="A1637" s="5" t="s">
        <v>5460</v>
      </c>
      <c r="B1637" s="5" t="s">
        <v>5461</v>
      </c>
      <c r="C1637" s="104"/>
    </row>
    <row r="1638" spans="1:3" x14ac:dyDescent="0.35">
      <c r="A1638" s="5" t="s">
        <v>5462</v>
      </c>
      <c r="B1638" s="5" t="s">
        <v>5463</v>
      </c>
      <c r="C1638" s="104"/>
    </row>
    <row r="1639" spans="1:3" x14ac:dyDescent="0.35">
      <c r="A1639" s="5" t="s">
        <v>5464</v>
      </c>
      <c r="B1639" s="5" t="s">
        <v>5465</v>
      </c>
      <c r="C1639" s="104"/>
    </row>
    <row r="1640" spans="1:3" x14ac:dyDescent="0.35">
      <c r="A1640" s="5" t="s">
        <v>5466</v>
      </c>
      <c r="B1640" s="5" t="s">
        <v>5467</v>
      </c>
      <c r="C1640" s="104"/>
    </row>
    <row r="1641" spans="1:3" x14ac:dyDescent="0.35">
      <c r="A1641" s="5" t="s">
        <v>5468</v>
      </c>
      <c r="B1641" s="5" t="s">
        <v>5469</v>
      </c>
      <c r="C1641" s="104"/>
    </row>
    <row r="1642" spans="1:3" x14ac:dyDescent="0.35">
      <c r="A1642" s="5" t="s">
        <v>5470</v>
      </c>
      <c r="B1642" s="5" t="s">
        <v>5471</v>
      </c>
      <c r="C1642" s="104"/>
    </row>
    <row r="1643" spans="1:3" x14ac:dyDescent="0.35">
      <c r="A1643" s="5" t="s">
        <v>5472</v>
      </c>
      <c r="B1643" s="5" t="s">
        <v>5473</v>
      </c>
      <c r="C1643" s="104"/>
    </row>
    <row r="1644" spans="1:3" x14ac:dyDescent="0.35">
      <c r="A1644" s="5" t="s">
        <v>5474</v>
      </c>
      <c r="B1644" s="5" t="s">
        <v>5474</v>
      </c>
      <c r="C1644" s="104"/>
    </row>
    <row r="1645" spans="1:3" x14ac:dyDescent="0.35">
      <c r="A1645" s="5" t="s">
        <v>5475</v>
      </c>
      <c r="B1645" s="5" t="s">
        <v>5476</v>
      </c>
      <c r="C1645" s="104"/>
    </row>
    <row r="1646" spans="1:3" x14ac:dyDescent="0.35">
      <c r="A1646" s="5" t="s">
        <v>5477</v>
      </c>
      <c r="B1646" s="5" t="s">
        <v>5478</v>
      </c>
      <c r="C1646" s="104"/>
    </row>
    <row r="1647" spans="1:3" x14ac:dyDescent="0.35">
      <c r="A1647" s="5" t="s">
        <v>5479</v>
      </c>
      <c r="B1647" s="5" t="s">
        <v>5480</v>
      </c>
      <c r="C1647" s="104"/>
    </row>
    <row r="1648" spans="1:3" x14ac:dyDescent="0.35">
      <c r="A1648" s="5" t="s">
        <v>5481</v>
      </c>
      <c r="B1648" s="5" t="s">
        <v>5482</v>
      </c>
      <c r="C1648" s="104"/>
    </row>
    <row r="1649" spans="1:3" x14ac:dyDescent="0.35">
      <c r="A1649" s="5" t="s">
        <v>5483</v>
      </c>
      <c r="B1649" s="5" t="s">
        <v>5484</v>
      </c>
      <c r="C1649" s="104"/>
    </row>
    <row r="1650" spans="1:3" x14ac:dyDescent="0.35">
      <c r="A1650" s="5" t="s">
        <v>5485</v>
      </c>
      <c r="B1650" s="5" t="s">
        <v>5486</v>
      </c>
      <c r="C1650" s="104"/>
    </row>
    <row r="1651" spans="1:3" x14ac:dyDescent="0.35">
      <c r="A1651" s="5" t="s">
        <v>5487</v>
      </c>
      <c r="B1651" s="5" t="s">
        <v>5488</v>
      </c>
      <c r="C1651" s="104"/>
    </row>
    <row r="1652" spans="1:3" x14ac:dyDescent="0.35">
      <c r="A1652" s="5" t="s">
        <v>5489</v>
      </c>
      <c r="B1652" s="5" t="s">
        <v>5490</v>
      </c>
      <c r="C1652" s="104"/>
    </row>
    <row r="1653" spans="1:3" x14ac:dyDescent="0.35">
      <c r="A1653" s="5" t="s">
        <v>5491</v>
      </c>
      <c r="B1653" s="5" t="s">
        <v>5492</v>
      </c>
      <c r="C1653" s="104"/>
    </row>
    <row r="1654" spans="1:3" x14ac:dyDescent="0.35">
      <c r="A1654" s="5" t="s">
        <v>5493</v>
      </c>
      <c r="B1654" s="5" t="s">
        <v>5494</v>
      </c>
      <c r="C1654" s="104"/>
    </row>
    <row r="1655" spans="1:3" x14ac:dyDescent="0.35">
      <c r="A1655" s="5" t="s">
        <v>5495</v>
      </c>
      <c r="B1655" s="5" t="s">
        <v>5495</v>
      </c>
      <c r="C1655" s="104"/>
    </row>
    <row r="1656" spans="1:3" x14ac:dyDescent="0.35">
      <c r="A1656" s="5" t="s">
        <v>5496</v>
      </c>
      <c r="B1656" s="5" t="s">
        <v>5497</v>
      </c>
      <c r="C1656" s="104"/>
    </row>
    <row r="1657" spans="1:3" x14ac:dyDescent="0.35">
      <c r="A1657" s="5" t="s">
        <v>5498</v>
      </c>
      <c r="B1657" s="5" t="s">
        <v>5499</v>
      </c>
      <c r="C1657" s="104"/>
    </row>
    <row r="1658" spans="1:3" x14ac:dyDescent="0.35">
      <c r="A1658" s="5" t="s">
        <v>5500</v>
      </c>
      <c r="B1658" s="5" t="s">
        <v>5501</v>
      </c>
      <c r="C1658" s="104"/>
    </row>
    <row r="1659" spans="1:3" x14ac:dyDescent="0.35">
      <c r="A1659" s="5" t="s">
        <v>5502</v>
      </c>
      <c r="B1659" s="5" t="s">
        <v>5503</v>
      </c>
      <c r="C1659" s="104"/>
    </row>
    <row r="1660" spans="1:3" x14ac:dyDescent="0.35">
      <c r="A1660" s="5" t="s">
        <v>5504</v>
      </c>
      <c r="B1660" s="5" t="s">
        <v>5505</v>
      </c>
      <c r="C1660" s="104"/>
    </row>
    <row r="1661" spans="1:3" x14ac:dyDescent="0.35">
      <c r="A1661" s="5" t="s">
        <v>5506</v>
      </c>
      <c r="B1661" s="5" t="s">
        <v>5507</v>
      </c>
      <c r="C1661" s="104"/>
    </row>
    <row r="1662" spans="1:3" x14ac:dyDescent="0.35">
      <c r="A1662" s="5" t="s">
        <v>5508</v>
      </c>
      <c r="B1662" s="5" t="s">
        <v>5509</v>
      </c>
      <c r="C1662" s="104"/>
    </row>
    <row r="1663" spans="1:3" x14ac:dyDescent="0.35">
      <c r="A1663" s="5" t="s">
        <v>5510</v>
      </c>
      <c r="B1663" s="5" t="s">
        <v>5511</v>
      </c>
      <c r="C1663" s="104"/>
    </row>
    <row r="1664" spans="1:3" x14ac:dyDescent="0.35">
      <c r="A1664" s="5" t="s">
        <v>5512</v>
      </c>
      <c r="B1664" s="5" t="s">
        <v>5513</v>
      </c>
      <c r="C1664" s="104"/>
    </row>
    <row r="1665" spans="1:3" x14ac:dyDescent="0.35">
      <c r="A1665" s="5" t="s">
        <v>5514</v>
      </c>
      <c r="B1665" s="5" t="s">
        <v>5515</v>
      </c>
      <c r="C1665" s="104"/>
    </row>
    <row r="1666" spans="1:3" x14ac:dyDescent="0.35">
      <c r="A1666" s="5" t="s">
        <v>5516</v>
      </c>
      <c r="B1666" s="5" t="s">
        <v>5517</v>
      </c>
      <c r="C1666" s="104"/>
    </row>
    <row r="1667" spans="1:3" x14ac:dyDescent="0.35">
      <c r="A1667" s="5" t="s">
        <v>5518</v>
      </c>
      <c r="B1667" s="5" t="s">
        <v>5519</v>
      </c>
      <c r="C1667" s="104"/>
    </row>
    <row r="1668" spans="1:3" x14ac:dyDescent="0.35">
      <c r="A1668" s="5" t="s">
        <v>5520</v>
      </c>
      <c r="B1668" s="5" t="s">
        <v>5521</v>
      </c>
      <c r="C1668" s="104"/>
    </row>
    <row r="1669" spans="1:3" x14ac:dyDescent="0.35">
      <c r="A1669" s="5" t="s">
        <v>5522</v>
      </c>
      <c r="B1669" s="5" t="s">
        <v>5523</v>
      </c>
      <c r="C1669" s="104"/>
    </row>
    <row r="1670" spans="1:3" x14ac:dyDescent="0.35">
      <c r="A1670" s="5" t="s">
        <v>5524</v>
      </c>
      <c r="B1670" s="5" t="s">
        <v>5525</v>
      </c>
      <c r="C1670" s="104"/>
    </row>
    <row r="1671" spans="1:3" x14ac:dyDescent="0.35">
      <c r="A1671" s="5" t="s">
        <v>5526</v>
      </c>
      <c r="B1671" s="5" t="s">
        <v>5527</v>
      </c>
      <c r="C1671" s="104"/>
    </row>
    <row r="1672" spans="1:3" x14ac:dyDescent="0.35">
      <c r="A1672" s="5" t="s">
        <v>5528</v>
      </c>
      <c r="B1672" s="5" t="s">
        <v>5529</v>
      </c>
      <c r="C1672" s="104"/>
    </row>
    <row r="1673" spans="1:3" x14ac:dyDescent="0.35">
      <c r="A1673" s="5" t="s">
        <v>5530</v>
      </c>
      <c r="B1673" s="5" t="s">
        <v>5531</v>
      </c>
      <c r="C1673" s="104"/>
    </row>
    <row r="1674" spans="1:3" x14ac:dyDescent="0.35">
      <c r="A1674" s="5" t="s">
        <v>5532</v>
      </c>
      <c r="B1674" s="5" t="s">
        <v>5533</v>
      </c>
      <c r="C1674" s="104"/>
    </row>
    <row r="1675" spans="1:3" x14ac:dyDescent="0.35">
      <c r="A1675" s="5" t="s">
        <v>5534</v>
      </c>
      <c r="B1675" s="5" t="s">
        <v>5535</v>
      </c>
      <c r="C1675" s="104"/>
    </row>
    <row r="1676" spans="1:3" x14ac:dyDescent="0.35">
      <c r="A1676" s="5" t="s">
        <v>5536</v>
      </c>
      <c r="B1676" s="5" t="s">
        <v>5537</v>
      </c>
      <c r="C1676" s="104"/>
    </row>
    <row r="1677" spans="1:3" x14ac:dyDescent="0.35">
      <c r="A1677" s="5" t="s">
        <v>5538</v>
      </c>
      <c r="B1677" s="5" t="s">
        <v>5539</v>
      </c>
      <c r="C1677" s="104"/>
    </row>
    <row r="1678" spans="1:3" x14ac:dyDescent="0.35">
      <c r="A1678" s="5" t="s">
        <v>5540</v>
      </c>
      <c r="B1678" s="5" t="s">
        <v>5541</v>
      </c>
      <c r="C1678" s="104"/>
    </row>
    <row r="1679" spans="1:3" x14ac:dyDescent="0.35">
      <c r="A1679" s="5" t="s">
        <v>5542</v>
      </c>
      <c r="B1679" s="5" t="s">
        <v>5543</v>
      </c>
      <c r="C1679" s="104"/>
    </row>
    <row r="1680" spans="1:3" x14ac:dyDescent="0.35">
      <c r="A1680" s="5" t="s">
        <v>5544</v>
      </c>
      <c r="B1680" s="5" t="s">
        <v>5545</v>
      </c>
      <c r="C1680" s="104"/>
    </row>
    <row r="1681" spans="1:3" x14ac:dyDescent="0.35">
      <c r="A1681" s="5" t="s">
        <v>5546</v>
      </c>
      <c r="B1681" s="5" t="s">
        <v>5547</v>
      </c>
      <c r="C1681" s="104"/>
    </row>
    <row r="1682" spans="1:3" x14ac:dyDescent="0.35">
      <c r="A1682" s="5" t="s">
        <v>5548</v>
      </c>
      <c r="B1682" s="5" t="s">
        <v>5549</v>
      </c>
      <c r="C1682" s="104"/>
    </row>
    <row r="1683" spans="1:3" x14ac:dyDescent="0.35">
      <c r="A1683" s="5" t="s">
        <v>5550</v>
      </c>
      <c r="B1683" s="5" t="s">
        <v>5551</v>
      </c>
      <c r="C1683" s="104"/>
    </row>
    <row r="1684" spans="1:3" x14ac:dyDescent="0.35">
      <c r="A1684" s="5" t="s">
        <v>5552</v>
      </c>
      <c r="B1684" s="5" t="s">
        <v>5553</v>
      </c>
      <c r="C1684" s="104"/>
    </row>
    <row r="1685" spans="1:3" x14ac:dyDescent="0.35">
      <c r="A1685" s="5" t="s">
        <v>5554</v>
      </c>
      <c r="B1685" s="5" t="s">
        <v>5555</v>
      </c>
      <c r="C1685" s="104"/>
    </row>
    <row r="1686" spans="1:3" x14ac:dyDescent="0.35">
      <c r="A1686" s="5" t="s">
        <v>5556</v>
      </c>
      <c r="B1686" s="5" t="s">
        <v>5557</v>
      </c>
      <c r="C1686" s="104"/>
    </row>
    <row r="1687" spans="1:3" x14ac:dyDescent="0.35">
      <c r="A1687" s="5" t="s">
        <v>5558</v>
      </c>
      <c r="B1687" s="5" t="s">
        <v>5559</v>
      </c>
      <c r="C1687" s="104"/>
    </row>
    <row r="1688" spans="1:3" x14ac:dyDescent="0.35">
      <c r="A1688" s="5" t="s">
        <v>5560</v>
      </c>
      <c r="B1688" s="5" t="s">
        <v>5561</v>
      </c>
      <c r="C1688" s="104"/>
    </row>
    <row r="1689" spans="1:3" x14ac:dyDescent="0.35">
      <c r="A1689" s="5" t="s">
        <v>5562</v>
      </c>
      <c r="B1689" s="5" t="s">
        <v>5563</v>
      </c>
      <c r="C1689" s="104"/>
    </row>
    <row r="1690" spans="1:3" x14ac:dyDescent="0.35">
      <c r="A1690" s="5" t="s">
        <v>5564</v>
      </c>
      <c r="B1690" s="5" t="s">
        <v>5565</v>
      </c>
      <c r="C1690" s="104"/>
    </row>
    <row r="1691" spans="1:3" x14ac:dyDescent="0.35">
      <c r="A1691" s="5" t="s">
        <v>5566</v>
      </c>
      <c r="B1691" s="5" t="s">
        <v>5567</v>
      </c>
      <c r="C1691" s="104"/>
    </row>
    <row r="1692" spans="1:3" x14ac:dyDescent="0.35">
      <c r="A1692" s="5" t="s">
        <v>5568</v>
      </c>
      <c r="B1692" s="5" t="s">
        <v>5569</v>
      </c>
      <c r="C1692" s="104"/>
    </row>
    <row r="1693" spans="1:3" x14ac:dyDescent="0.35">
      <c r="A1693" s="5" t="s">
        <v>5570</v>
      </c>
      <c r="B1693" s="5" t="s">
        <v>5571</v>
      </c>
      <c r="C1693" s="104"/>
    </row>
    <row r="1694" spans="1:3" x14ac:dyDescent="0.35">
      <c r="A1694" s="5" t="s">
        <v>5572</v>
      </c>
      <c r="B1694" s="5" t="s">
        <v>5573</v>
      </c>
      <c r="C1694" s="104"/>
    </row>
    <row r="1695" spans="1:3" x14ac:dyDescent="0.35">
      <c r="A1695" s="5" t="s">
        <v>5574</v>
      </c>
      <c r="B1695" s="5" t="s">
        <v>5575</v>
      </c>
      <c r="C1695" s="104"/>
    </row>
    <row r="1696" spans="1:3" x14ac:dyDescent="0.35">
      <c r="A1696" s="5" t="s">
        <v>5576</v>
      </c>
      <c r="B1696" s="5" t="s">
        <v>5577</v>
      </c>
      <c r="C1696" s="104"/>
    </row>
    <row r="1697" spans="1:3" x14ac:dyDescent="0.35">
      <c r="A1697" s="5" t="s">
        <v>5578</v>
      </c>
      <c r="B1697" s="5" t="s">
        <v>5579</v>
      </c>
      <c r="C1697" s="104"/>
    </row>
    <row r="1698" spans="1:3" x14ac:dyDescent="0.35">
      <c r="A1698" s="5" t="s">
        <v>5580</v>
      </c>
      <c r="B1698" s="5" t="s">
        <v>5581</v>
      </c>
      <c r="C1698" s="104"/>
    </row>
    <row r="1699" spans="1:3" x14ac:dyDescent="0.35">
      <c r="A1699" s="5" t="s">
        <v>5582</v>
      </c>
      <c r="B1699" s="5" t="s">
        <v>5583</v>
      </c>
      <c r="C1699" s="104"/>
    </row>
    <row r="1700" spans="1:3" x14ac:dyDescent="0.35">
      <c r="A1700" s="5" t="s">
        <v>5584</v>
      </c>
      <c r="B1700" s="5" t="s">
        <v>5585</v>
      </c>
      <c r="C1700" s="104"/>
    </row>
    <row r="1701" spans="1:3" x14ac:dyDescent="0.35">
      <c r="A1701" s="5" t="s">
        <v>5586</v>
      </c>
      <c r="B1701" s="5" t="s">
        <v>5587</v>
      </c>
      <c r="C1701" s="104"/>
    </row>
    <row r="1702" spans="1:3" x14ac:dyDescent="0.35">
      <c r="A1702" s="5" t="s">
        <v>5588</v>
      </c>
      <c r="B1702" s="5" t="s">
        <v>5589</v>
      </c>
      <c r="C1702" s="104"/>
    </row>
    <row r="1703" spans="1:3" x14ac:dyDescent="0.35">
      <c r="A1703" s="5" t="s">
        <v>5590</v>
      </c>
      <c r="B1703" s="5" t="s">
        <v>5591</v>
      </c>
      <c r="C1703" s="104"/>
    </row>
    <row r="1704" spans="1:3" x14ac:dyDescent="0.35">
      <c r="A1704" s="5" t="s">
        <v>5592</v>
      </c>
      <c r="B1704" s="5" t="s">
        <v>5593</v>
      </c>
      <c r="C1704" s="104"/>
    </row>
    <row r="1705" spans="1:3" x14ac:dyDescent="0.35">
      <c r="A1705" s="5" t="s">
        <v>5594</v>
      </c>
      <c r="B1705" s="5" t="s">
        <v>5595</v>
      </c>
      <c r="C1705" s="104"/>
    </row>
    <row r="1706" spans="1:3" x14ac:dyDescent="0.35">
      <c r="A1706" s="5" t="s">
        <v>5596</v>
      </c>
      <c r="B1706" s="5" t="s">
        <v>5597</v>
      </c>
      <c r="C1706" s="104"/>
    </row>
    <row r="1707" spans="1:3" x14ac:dyDescent="0.35">
      <c r="A1707" s="5" t="s">
        <v>5598</v>
      </c>
      <c r="B1707" s="5" t="s">
        <v>5599</v>
      </c>
      <c r="C1707" s="104"/>
    </row>
    <row r="1708" spans="1:3" x14ac:dyDescent="0.35">
      <c r="A1708" s="5" t="s">
        <v>5600</v>
      </c>
      <c r="B1708" s="5" t="s">
        <v>5601</v>
      </c>
      <c r="C1708" s="104"/>
    </row>
    <row r="1709" spans="1:3" x14ac:dyDescent="0.35">
      <c r="A1709" s="5" t="s">
        <v>5602</v>
      </c>
      <c r="B1709" s="5" t="s">
        <v>5603</v>
      </c>
      <c r="C1709" s="104"/>
    </row>
    <row r="1710" spans="1:3" x14ac:dyDescent="0.35">
      <c r="A1710" s="5" t="s">
        <v>5604</v>
      </c>
      <c r="B1710" s="5" t="s">
        <v>5605</v>
      </c>
      <c r="C1710" s="104"/>
    </row>
    <row r="1711" spans="1:3" x14ac:dyDescent="0.35">
      <c r="A1711" s="5" t="s">
        <v>5606</v>
      </c>
      <c r="B1711" s="5" t="s">
        <v>5607</v>
      </c>
      <c r="C1711" s="104"/>
    </row>
    <row r="1712" spans="1:3" x14ac:dyDescent="0.35">
      <c r="A1712" s="5" t="s">
        <v>5608</v>
      </c>
      <c r="B1712" s="5" t="s">
        <v>5609</v>
      </c>
      <c r="C1712" s="104"/>
    </row>
    <row r="1713" spans="1:3" x14ac:dyDescent="0.35">
      <c r="A1713" s="5" t="s">
        <v>5610</v>
      </c>
      <c r="B1713" s="5" t="s">
        <v>5611</v>
      </c>
      <c r="C1713" s="104"/>
    </row>
    <row r="1714" spans="1:3" x14ac:dyDescent="0.35">
      <c r="A1714" s="5" t="s">
        <v>5612</v>
      </c>
      <c r="B1714" s="5" t="s">
        <v>5613</v>
      </c>
      <c r="C1714" s="104"/>
    </row>
    <row r="1715" spans="1:3" x14ac:dyDescent="0.35">
      <c r="A1715" s="5" t="s">
        <v>5614</v>
      </c>
      <c r="B1715" s="5" t="s">
        <v>5615</v>
      </c>
      <c r="C1715" s="104"/>
    </row>
    <row r="1716" spans="1:3" x14ac:dyDescent="0.35">
      <c r="A1716" s="5" t="s">
        <v>5616</v>
      </c>
      <c r="B1716" s="5" t="s">
        <v>5617</v>
      </c>
      <c r="C1716" s="104"/>
    </row>
    <row r="1717" spans="1:3" x14ac:dyDescent="0.35">
      <c r="A1717" s="5" t="s">
        <v>5618</v>
      </c>
      <c r="B1717" s="5" t="s">
        <v>5619</v>
      </c>
      <c r="C1717" s="104"/>
    </row>
    <row r="1718" spans="1:3" x14ac:dyDescent="0.35">
      <c r="A1718" s="5" t="s">
        <v>5620</v>
      </c>
      <c r="B1718" s="5" t="s">
        <v>5621</v>
      </c>
      <c r="C1718" s="104"/>
    </row>
    <row r="1719" spans="1:3" x14ac:dyDescent="0.35">
      <c r="A1719" s="5" t="s">
        <v>5622</v>
      </c>
      <c r="B1719" s="5" t="s">
        <v>5622</v>
      </c>
      <c r="C1719" s="104"/>
    </row>
    <row r="1720" spans="1:3" x14ac:dyDescent="0.35">
      <c r="A1720" s="5" t="s">
        <v>5623</v>
      </c>
      <c r="B1720" s="5" t="s">
        <v>5624</v>
      </c>
      <c r="C1720" s="104"/>
    </row>
    <row r="1721" spans="1:3" x14ac:dyDescent="0.35">
      <c r="A1721" s="5" t="s">
        <v>5625</v>
      </c>
      <c r="B1721" s="5" t="s">
        <v>5626</v>
      </c>
      <c r="C1721" s="104"/>
    </row>
    <row r="1722" spans="1:3" x14ac:dyDescent="0.35">
      <c r="A1722" s="5" t="s">
        <v>5627</v>
      </c>
      <c r="B1722" s="5" t="s">
        <v>5628</v>
      </c>
      <c r="C1722" s="104"/>
    </row>
    <row r="1723" spans="1:3" x14ac:dyDescent="0.35">
      <c r="A1723" s="5" t="s">
        <v>5629</v>
      </c>
      <c r="B1723" s="5" t="s">
        <v>5630</v>
      </c>
      <c r="C1723" s="104"/>
    </row>
    <row r="1724" spans="1:3" x14ac:dyDescent="0.35">
      <c r="A1724" s="5" t="s">
        <v>5631</v>
      </c>
      <c r="B1724" s="5" t="s">
        <v>5632</v>
      </c>
      <c r="C1724" s="104"/>
    </row>
    <row r="1725" spans="1:3" x14ac:dyDescent="0.35">
      <c r="A1725" s="5" t="s">
        <v>5633</v>
      </c>
      <c r="B1725" s="5" t="s">
        <v>5634</v>
      </c>
      <c r="C1725" s="104"/>
    </row>
    <row r="1726" spans="1:3" x14ac:dyDescent="0.35">
      <c r="A1726" s="5" t="s">
        <v>5635</v>
      </c>
      <c r="B1726" s="5" t="s">
        <v>5636</v>
      </c>
      <c r="C1726" s="104"/>
    </row>
    <row r="1727" spans="1:3" x14ac:dyDescent="0.35">
      <c r="A1727" s="5" t="s">
        <v>5637</v>
      </c>
      <c r="B1727" s="5" t="s">
        <v>5637</v>
      </c>
      <c r="C1727" s="104"/>
    </row>
    <row r="1728" spans="1:3" x14ac:dyDescent="0.35">
      <c r="A1728" s="5" t="s">
        <v>5638</v>
      </c>
      <c r="B1728" s="5" t="s">
        <v>5639</v>
      </c>
      <c r="C1728" s="104"/>
    </row>
    <row r="1729" spans="1:3" x14ac:dyDescent="0.35">
      <c r="A1729" s="5" t="s">
        <v>5640</v>
      </c>
      <c r="B1729" s="5" t="s">
        <v>5641</v>
      </c>
      <c r="C1729" s="104"/>
    </row>
    <row r="1730" spans="1:3" x14ac:dyDescent="0.35">
      <c r="A1730" s="5" t="s">
        <v>5642</v>
      </c>
      <c r="B1730" s="5" t="s">
        <v>5643</v>
      </c>
      <c r="C1730" s="104"/>
    </row>
    <row r="1731" spans="1:3" x14ac:dyDescent="0.35">
      <c r="A1731" s="5" t="s">
        <v>5644</v>
      </c>
      <c r="B1731" s="5" t="s">
        <v>5645</v>
      </c>
      <c r="C1731" s="104"/>
    </row>
    <row r="1732" spans="1:3" x14ac:dyDescent="0.35">
      <c r="A1732" s="5" t="s">
        <v>5646</v>
      </c>
      <c r="B1732" s="5" t="s">
        <v>5647</v>
      </c>
      <c r="C1732" s="104"/>
    </row>
    <row r="1733" spans="1:3" x14ac:dyDescent="0.35">
      <c r="A1733" s="5" t="s">
        <v>5648</v>
      </c>
      <c r="B1733" s="5" t="s">
        <v>5649</v>
      </c>
      <c r="C1733" s="104"/>
    </row>
    <row r="1734" spans="1:3" x14ac:dyDescent="0.35">
      <c r="A1734" s="5" t="s">
        <v>5650</v>
      </c>
      <c r="B1734" s="5" t="s">
        <v>5651</v>
      </c>
      <c r="C1734" s="104"/>
    </row>
    <row r="1735" spans="1:3" x14ac:dyDescent="0.35">
      <c r="A1735" s="5" t="s">
        <v>5652</v>
      </c>
      <c r="B1735" s="5" t="s">
        <v>5653</v>
      </c>
      <c r="C1735" s="104"/>
    </row>
    <row r="1736" spans="1:3" x14ac:dyDescent="0.35">
      <c r="A1736" s="5" t="s">
        <v>5654</v>
      </c>
      <c r="B1736" s="5" t="s">
        <v>5655</v>
      </c>
      <c r="C1736" s="104"/>
    </row>
    <row r="1737" spans="1:3" x14ac:dyDescent="0.35">
      <c r="A1737" s="5" t="s">
        <v>5656</v>
      </c>
      <c r="B1737" s="5" t="s">
        <v>5657</v>
      </c>
      <c r="C1737" s="104"/>
    </row>
    <row r="1738" spans="1:3" x14ac:dyDescent="0.35">
      <c r="A1738" s="5" t="s">
        <v>5658</v>
      </c>
      <c r="B1738" s="5" t="s">
        <v>5659</v>
      </c>
      <c r="C1738" s="104"/>
    </row>
    <row r="1739" spans="1:3" x14ac:dyDescent="0.35">
      <c r="A1739" s="5" t="s">
        <v>5660</v>
      </c>
      <c r="B1739" s="5" t="s">
        <v>5661</v>
      </c>
      <c r="C1739" s="104"/>
    </row>
    <row r="1740" spans="1:3" x14ac:dyDescent="0.35">
      <c r="A1740" s="5" t="s">
        <v>5662</v>
      </c>
      <c r="B1740" s="5" t="s">
        <v>5663</v>
      </c>
      <c r="C1740" s="104"/>
    </row>
    <row r="1741" spans="1:3" x14ac:dyDescent="0.35">
      <c r="A1741" s="5" t="s">
        <v>5664</v>
      </c>
      <c r="B1741" s="5" t="s">
        <v>5665</v>
      </c>
      <c r="C1741" s="104"/>
    </row>
    <row r="1742" spans="1:3" x14ac:dyDescent="0.35">
      <c r="A1742" s="5" t="s">
        <v>5666</v>
      </c>
      <c r="B1742" s="5" t="s">
        <v>5667</v>
      </c>
      <c r="C1742" s="104"/>
    </row>
    <row r="1743" spans="1:3" x14ac:dyDescent="0.35">
      <c r="A1743" s="5" t="s">
        <v>5668</v>
      </c>
      <c r="B1743" s="5" t="s">
        <v>5669</v>
      </c>
      <c r="C1743" s="104"/>
    </row>
    <row r="1744" spans="1:3" x14ac:dyDescent="0.35">
      <c r="A1744" s="5" t="s">
        <v>5670</v>
      </c>
      <c r="B1744" s="5" t="s">
        <v>5671</v>
      </c>
      <c r="C1744" s="104"/>
    </row>
    <row r="1745" spans="1:3" x14ac:dyDescent="0.35">
      <c r="A1745" s="5" t="s">
        <v>5672</v>
      </c>
      <c r="B1745" s="5" t="s">
        <v>5673</v>
      </c>
      <c r="C1745" s="104"/>
    </row>
    <row r="1746" spans="1:3" x14ac:dyDescent="0.35">
      <c r="A1746" s="5" t="s">
        <v>5674</v>
      </c>
      <c r="B1746" s="5" t="s">
        <v>5675</v>
      </c>
      <c r="C1746" s="104"/>
    </row>
    <row r="1747" spans="1:3" x14ac:dyDescent="0.35">
      <c r="A1747" s="5" t="s">
        <v>5676</v>
      </c>
      <c r="B1747" s="5" t="s">
        <v>5677</v>
      </c>
      <c r="C1747" s="104"/>
    </row>
    <row r="1748" spans="1:3" x14ac:dyDescent="0.35">
      <c r="A1748" s="5" t="s">
        <v>5678</v>
      </c>
      <c r="B1748" s="5" t="s">
        <v>5679</v>
      </c>
      <c r="C1748" s="104"/>
    </row>
    <row r="1749" spans="1:3" x14ac:dyDescent="0.35">
      <c r="A1749" s="5" t="s">
        <v>5680</v>
      </c>
      <c r="B1749" s="5" t="s">
        <v>5681</v>
      </c>
      <c r="C1749" s="104"/>
    </row>
    <row r="1750" spans="1:3" x14ac:dyDescent="0.35">
      <c r="A1750" s="5" t="s">
        <v>5682</v>
      </c>
      <c r="B1750" s="5" t="s">
        <v>5683</v>
      </c>
      <c r="C1750" s="104"/>
    </row>
    <row r="1751" spans="1:3" x14ac:dyDescent="0.35">
      <c r="A1751" s="5" t="s">
        <v>5684</v>
      </c>
      <c r="B1751" s="5" t="s">
        <v>5685</v>
      </c>
      <c r="C1751" s="104"/>
    </row>
    <row r="1752" spans="1:3" x14ac:dyDescent="0.35">
      <c r="A1752" s="5" t="s">
        <v>5686</v>
      </c>
      <c r="B1752" s="5" t="s">
        <v>5687</v>
      </c>
      <c r="C1752" s="104"/>
    </row>
    <row r="1753" spans="1:3" x14ac:dyDescent="0.35">
      <c r="A1753" s="5" t="s">
        <v>5688</v>
      </c>
      <c r="B1753" s="5" t="s">
        <v>5689</v>
      </c>
      <c r="C1753" s="104"/>
    </row>
    <row r="1754" spans="1:3" x14ac:dyDescent="0.35">
      <c r="A1754" s="5" t="s">
        <v>5690</v>
      </c>
      <c r="B1754" s="5" t="s">
        <v>5691</v>
      </c>
      <c r="C1754" s="104"/>
    </row>
    <row r="1755" spans="1:3" x14ac:dyDescent="0.35">
      <c r="A1755" s="5" t="s">
        <v>5692</v>
      </c>
      <c r="B1755" s="5" t="s">
        <v>5693</v>
      </c>
      <c r="C1755" s="104"/>
    </row>
    <row r="1756" spans="1:3" x14ac:dyDescent="0.35">
      <c r="A1756" s="5" t="s">
        <v>5694</v>
      </c>
      <c r="B1756" s="5" t="s">
        <v>5695</v>
      </c>
      <c r="C1756" s="104"/>
    </row>
    <row r="1757" spans="1:3" x14ac:dyDescent="0.35">
      <c r="A1757" s="5" t="s">
        <v>5696</v>
      </c>
      <c r="B1757" s="5" t="s">
        <v>5697</v>
      </c>
      <c r="C1757" s="104"/>
    </row>
    <row r="1758" spans="1:3" x14ac:dyDescent="0.35">
      <c r="A1758" s="5" t="s">
        <v>5698</v>
      </c>
      <c r="B1758" s="5" t="s">
        <v>5699</v>
      </c>
      <c r="C1758" s="104"/>
    </row>
    <row r="1759" spans="1:3" x14ac:dyDescent="0.35">
      <c r="A1759" s="5" t="s">
        <v>5700</v>
      </c>
      <c r="B1759" s="5" t="s">
        <v>5701</v>
      </c>
      <c r="C1759" s="104"/>
    </row>
    <row r="1760" spans="1:3" x14ac:dyDescent="0.35">
      <c r="A1760" s="5" t="s">
        <v>5702</v>
      </c>
      <c r="B1760" s="5" t="s">
        <v>5703</v>
      </c>
      <c r="C1760" s="104"/>
    </row>
    <row r="1761" spans="1:3" x14ac:dyDescent="0.35">
      <c r="A1761" s="5" t="s">
        <v>5704</v>
      </c>
      <c r="B1761" s="5" t="s">
        <v>5705</v>
      </c>
      <c r="C1761" s="104"/>
    </row>
    <row r="1762" spans="1:3" x14ac:dyDescent="0.35">
      <c r="A1762" s="5" t="s">
        <v>5706</v>
      </c>
      <c r="B1762" s="5" t="s">
        <v>5707</v>
      </c>
      <c r="C1762" s="104"/>
    </row>
    <row r="1763" spans="1:3" x14ac:dyDescent="0.35">
      <c r="A1763" s="5" t="s">
        <v>5708</v>
      </c>
      <c r="B1763" s="5" t="s">
        <v>5709</v>
      </c>
      <c r="C1763" s="104"/>
    </row>
    <row r="1764" spans="1:3" x14ac:dyDescent="0.35">
      <c r="A1764" s="5" t="s">
        <v>5710</v>
      </c>
      <c r="B1764" s="5" t="s">
        <v>5711</v>
      </c>
      <c r="C1764" s="104"/>
    </row>
    <row r="1765" spans="1:3" x14ac:dyDescent="0.35">
      <c r="A1765" s="5" t="s">
        <v>5712</v>
      </c>
      <c r="B1765" s="5" t="s">
        <v>5713</v>
      </c>
      <c r="C1765" s="104"/>
    </row>
    <row r="1766" spans="1:3" x14ac:dyDescent="0.35">
      <c r="A1766" s="5" t="s">
        <v>5714</v>
      </c>
      <c r="B1766" s="5" t="s">
        <v>5715</v>
      </c>
      <c r="C1766" s="104"/>
    </row>
    <row r="1767" spans="1:3" x14ac:dyDescent="0.35">
      <c r="A1767" s="5" t="s">
        <v>5716</v>
      </c>
      <c r="B1767" s="5" t="s">
        <v>5717</v>
      </c>
      <c r="C1767" s="104"/>
    </row>
    <row r="1768" spans="1:3" x14ac:dyDescent="0.35">
      <c r="A1768" s="5" t="s">
        <v>5718</v>
      </c>
      <c r="B1768" s="5" t="s">
        <v>5719</v>
      </c>
      <c r="C1768" s="104"/>
    </row>
    <row r="1769" spans="1:3" x14ac:dyDescent="0.35">
      <c r="A1769" s="5" t="s">
        <v>5720</v>
      </c>
      <c r="B1769" s="5" t="s">
        <v>5720</v>
      </c>
      <c r="C1769" s="104"/>
    </row>
    <row r="1770" spans="1:3" x14ac:dyDescent="0.35">
      <c r="A1770" s="5" t="s">
        <v>5721</v>
      </c>
      <c r="B1770" s="5" t="s">
        <v>5722</v>
      </c>
      <c r="C1770" s="104"/>
    </row>
    <row r="1771" spans="1:3" x14ac:dyDescent="0.35">
      <c r="A1771" s="5" t="s">
        <v>5723</v>
      </c>
      <c r="B1771" s="5" t="s">
        <v>5724</v>
      </c>
      <c r="C1771" s="104"/>
    </row>
    <row r="1772" spans="1:3" x14ac:dyDescent="0.35">
      <c r="A1772" s="5" t="s">
        <v>5725</v>
      </c>
      <c r="B1772" s="5" t="s">
        <v>5726</v>
      </c>
      <c r="C1772" s="104"/>
    </row>
    <row r="1773" spans="1:3" x14ac:dyDescent="0.35">
      <c r="A1773" s="5" t="s">
        <v>5727</v>
      </c>
      <c r="B1773" s="5" t="s">
        <v>5728</v>
      </c>
      <c r="C1773" s="104"/>
    </row>
    <row r="1774" spans="1:3" x14ac:dyDescent="0.35">
      <c r="A1774" s="5" t="s">
        <v>5729</v>
      </c>
      <c r="B1774" s="5" t="s">
        <v>5730</v>
      </c>
      <c r="C1774" s="104"/>
    </row>
    <row r="1775" spans="1:3" x14ac:dyDescent="0.35">
      <c r="A1775" s="5" t="s">
        <v>5731</v>
      </c>
      <c r="B1775" s="5" t="s">
        <v>5732</v>
      </c>
      <c r="C1775" s="104"/>
    </row>
    <row r="1776" spans="1:3" x14ac:dyDescent="0.35">
      <c r="A1776" s="5" t="s">
        <v>5733</v>
      </c>
      <c r="B1776" s="5" t="s">
        <v>5734</v>
      </c>
      <c r="C1776" s="104"/>
    </row>
    <row r="1777" spans="1:3" x14ac:dyDescent="0.35">
      <c r="A1777" s="5" t="s">
        <v>5735</v>
      </c>
      <c r="B1777" s="5" t="s">
        <v>5736</v>
      </c>
      <c r="C1777" s="104"/>
    </row>
    <row r="1778" spans="1:3" x14ac:dyDescent="0.35">
      <c r="A1778" s="5" t="s">
        <v>5737</v>
      </c>
      <c r="B1778" s="5" t="s">
        <v>5738</v>
      </c>
      <c r="C1778" s="104"/>
    </row>
    <row r="1779" spans="1:3" x14ac:dyDescent="0.35">
      <c r="A1779" s="5" t="s">
        <v>5739</v>
      </c>
      <c r="B1779" s="5" t="s">
        <v>5740</v>
      </c>
      <c r="C1779" s="104"/>
    </row>
    <row r="1780" spans="1:3" x14ac:dyDescent="0.35">
      <c r="A1780" s="5" t="s">
        <v>5741</v>
      </c>
      <c r="B1780" s="5" t="s">
        <v>5742</v>
      </c>
      <c r="C1780" s="104"/>
    </row>
    <row r="1781" spans="1:3" x14ac:dyDescent="0.35">
      <c r="A1781" s="5" t="s">
        <v>5743</v>
      </c>
      <c r="B1781" s="5" t="s">
        <v>5744</v>
      </c>
      <c r="C1781" s="104"/>
    </row>
    <row r="1782" spans="1:3" x14ac:dyDescent="0.35">
      <c r="A1782" s="5" t="s">
        <v>5745</v>
      </c>
      <c r="B1782" s="5" t="s">
        <v>5746</v>
      </c>
      <c r="C1782" s="104"/>
    </row>
    <row r="1783" spans="1:3" x14ac:dyDescent="0.35">
      <c r="A1783" s="5" t="s">
        <v>5747</v>
      </c>
      <c r="B1783" s="5" t="s">
        <v>5748</v>
      </c>
      <c r="C1783" s="104"/>
    </row>
    <row r="1784" spans="1:3" x14ac:dyDescent="0.35">
      <c r="A1784" s="5" t="s">
        <v>5749</v>
      </c>
      <c r="B1784" s="5" t="s">
        <v>5750</v>
      </c>
      <c r="C1784" s="104"/>
    </row>
    <row r="1785" spans="1:3" x14ac:dyDescent="0.35">
      <c r="A1785" s="5" t="s">
        <v>5751</v>
      </c>
      <c r="B1785" s="5" t="s">
        <v>5752</v>
      </c>
      <c r="C1785" s="104"/>
    </row>
    <row r="1786" spans="1:3" x14ac:dyDescent="0.35">
      <c r="A1786" s="5" t="s">
        <v>5753</v>
      </c>
      <c r="B1786" s="5" t="s">
        <v>5754</v>
      </c>
      <c r="C1786" s="104"/>
    </row>
    <row r="1787" spans="1:3" x14ac:dyDescent="0.35">
      <c r="A1787" s="5" t="s">
        <v>5755</v>
      </c>
      <c r="B1787" s="5" t="s">
        <v>5755</v>
      </c>
      <c r="C1787" s="104"/>
    </row>
    <row r="1788" spans="1:3" x14ac:dyDescent="0.35">
      <c r="A1788" s="5" t="s">
        <v>5756</v>
      </c>
      <c r="B1788" s="5" t="s">
        <v>5756</v>
      </c>
      <c r="C1788" s="104"/>
    </row>
    <row r="1789" spans="1:3" x14ac:dyDescent="0.35">
      <c r="A1789" s="5" t="s">
        <v>5757</v>
      </c>
      <c r="B1789" s="5" t="s">
        <v>5758</v>
      </c>
      <c r="C1789" s="104"/>
    </row>
    <row r="1790" spans="1:3" x14ac:dyDescent="0.35">
      <c r="A1790" s="5" t="s">
        <v>5759</v>
      </c>
      <c r="B1790" s="5" t="s">
        <v>5760</v>
      </c>
      <c r="C1790" s="104"/>
    </row>
    <row r="1791" spans="1:3" x14ac:dyDescent="0.35">
      <c r="A1791" s="5" t="s">
        <v>5761</v>
      </c>
      <c r="B1791" s="5" t="s">
        <v>5762</v>
      </c>
      <c r="C1791" s="104"/>
    </row>
    <row r="1792" spans="1:3" x14ac:dyDescent="0.35">
      <c r="A1792" s="5" t="s">
        <v>5763</v>
      </c>
      <c r="B1792" s="5" t="s">
        <v>5764</v>
      </c>
      <c r="C1792" s="104"/>
    </row>
    <row r="1793" spans="1:3" x14ac:dyDescent="0.35">
      <c r="A1793" s="5" t="s">
        <v>5765</v>
      </c>
      <c r="B1793" s="5" t="s">
        <v>5766</v>
      </c>
      <c r="C1793" s="104"/>
    </row>
    <row r="1794" spans="1:3" x14ac:dyDescent="0.35">
      <c r="A1794" s="5" t="s">
        <v>5767</v>
      </c>
      <c r="B1794" s="5" t="s">
        <v>5768</v>
      </c>
      <c r="C1794" s="104"/>
    </row>
    <row r="1795" spans="1:3" x14ac:dyDescent="0.35">
      <c r="A1795" s="5" t="s">
        <v>5769</v>
      </c>
      <c r="B1795" s="5" t="s">
        <v>5770</v>
      </c>
      <c r="C1795" s="104"/>
    </row>
    <row r="1796" spans="1:3" x14ac:dyDescent="0.35">
      <c r="A1796" s="5" t="s">
        <v>5771</v>
      </c>
      <c r="B1796" s="5" t="s">
        <v>5772</v>
      </c>
      <c r="C1796" s="104"/>
    </row>
    <row r="1797" spans="1:3" x14ac:dyDescent="0.35">
      <c r="A1797" s="5" t="s">
        <v>5773</v>
      </c>
      <c r="B1797" s="5" t="s">
        <v>5773</v>
      </c>
      <c r="C1797" s="104"/>
    </row>
    <row r="1798" spans="1:3" x14ac:dyDescent="0.35">
      <c r="A1798" s="5" t="s">
        <v>5774</v>
      </c>
      <c r="B1798" s="5" t="s">
        <v>5775</v>
      </c>
      <c r="C1798" s="104"/>
    </row>
    <row r="1799" spans="1:3" x14ac:dyDescent="0.35">
      <c r="A1799" s="5" t="s">
        <v>5776</v>
      </c>
      <c r="B1799" s="5" t="s">
        <v>5776</v>
      </c>
      <c r="C1799" s="104"/>
    </row>
    <row r="1800" spans="1:3" x14ac:dyDescent="0.35">
      <c r="A1800" s="5" t="s">
        <v>5777</v>
      </c>
      <c r="B1800" s="5" t="s">
        <v>5778</v>
      </c>
      <c r="C1800" s="104"/>
    </row>
    <row r="1801" spans="1:3" x14ac:dyDescent="0.35">
      <c r="A1801" s="5" t="s">
        <v>5779</v>
      </c>
      <c r="B1801" s="5" t="s">
        <v>5780</v>
      </c>
      <c r="C1801" s="104"/>
    </row>
    <row r="1802" spans="1:3" x14ac:dyDescent="0.35">
      <c r="A1802" s="5" t="s">
        <v>5781</v>
      </c>
      <c r="B1802" s="5" t="s">
        <v>5781</v>
      </c>
      <c r="C1802" s="104"/>
    </row>
    <row r="1803" spans="1:3" x14ac:dyDescent="0.35">
      <c r="A1803" s="5" t="s">
        <v>5782</v>
      </c>
      <c r="B1803" s="5" t="s">
        <v>5783</v>
      </c>
      <c r="C1803" s="104"/>
    </row>
    <row r="1804" spans="1:3" x14ac:dyDescent="0.35">
      <c r="A1804" s="5" t="s">
        <v>5784</v>
      </c>
      <c r="B1804" s="5" t="s">
        <v>5785</v>
      </c>
      <c r="C1804" s="104"/>
    </row>
    <row r="1805" spans="1:3" x14ac:dyDescent="0.35">
      <c r="A1805" s="5" t="s">
        <v>5786</v>
      </c>
      <c r="B1805" s="5" t="s">
        <v>5787</v>
      </c>
      <c r="C1805" s="104"/>
    </row>
    <row r="1806" spans="1:3" x14ac:dyDescent="0.35">
      <c r="A1806" s="5" t="s">
        <v>5788</v>
      </c>
      <c r="B1806" s="5" t="s">
        <v>5789</v>
      </c>
      <c r="C1806" s="104"/>
    </row>
    <row r="1807" spans="1:3" x14ac:dyDescent="0.35">
      <c r="A1807" s="5" t="s">
        <v>5790</v>
      </c>
      <c r="B1807" s="5" t="s">
        <v>5791</v>
      </c>
      <c r="C1807" s="104"/>
    </row>
    <row r="1808" spans="1:3" x14ac:dyDescent="0.35">
      <c r="A1808" s="5" t="s">
        <v>5792</v>
      </c>
      <c r="B1808" s="5" t="s">
        <v>5793</v>
      </c>
      <c r="C1808" s="104"/>
    </row>
    <row r="1809" spans="1:3" x14ac:dyDescent="0.35">
      <c r="A1809" s="5" t="s">
        <v>5794</v>
      </c>
      <c r="B1809" s="5" t="s">
        <v>5795</v>
      </c>
      <c r="C1809" s="104"/>
    </row>
    <row r="1810" spans="1:3" x14ac:dyDescent="0.35">
      <c r="A1810" s="5" t="s">
        <v>5796</v>
      </c>
      <c r="B1810" s="5" t="s">
        <v>5796</v>
      </c>
      <c r="C1810" s="104"/>
    </row>
    <row r="1811" spans="1:3" x14ac:dyDescent="0.35">
      <c r="A1811" s="5" t="s">
        <v>5797</v>
      </c>
      <c r="B1811" s="5" t="s">
        <v>5798</v>
      </c>
      <c r="C1811" s="104"/>
    </row>
    <row r="1812" spans="1:3" x14ac:dyDescent="0.35">
      <c r="A1812" s="5" t="s">
        <v>5799</v>
      </c>
      <c r="B1812" s="5" t="s">
        <v>5800</v>
      </c>
      <c r="C1812" s="104"/>
    </row>
    <row r="1813" spans="1:3" x14ac:dyDescent="0.35">
      <c r="A1813" s="5" t="s">
        <v>5801</v>
      </c>
      <c r="B1813" s="5" t="s">
        <v>5802</v>
      </c>
      <c r="C1813" s="104"/>
    </row>
    <row r="1814" spans="1:3" x14ac:dyDescent="0.35">
      <c r="A1814" s="5" t="s">
        <v>5803</v>
      </c>
      <c r="B1814" s="5" t="s">
        <v>5804</v>
      </c>
      <c r="C1814" s="104"/>
    </row>
    <row r="1815" spans="1:3" x14ac:dyDescent="0.35">
      <c r="A1815" s="5" t="s">
        <v>5805</v>
      </c>
      <c r="B1815" s="5" t="s">
        <v>5806</v>
      </c>
      <c r="C1815" s="104"/>
    </row>
    <row r="1816" spans="1:3" x14ac:dyDescent="0.35">
      <c r="A1816" s="5" t="s">
        <v>5807</v>
      </c>
      <c r="B1816" s="5" t="s">
        <v>5808</v>
      </c>
      <c r="C1816" s="104"/>
    </row>
    <row r="1817" spans="1:3" x14ac:dyDescent="0.35">
      <c r="A1817" s="5" t="s">
        <v>5809</v>
      </c>
      <c r="B1817" s="5" t="s">
        <v>5776</v>
      </c>
      <c r="C1817" s="104"/>
    </row>
    <row r="1818" spans="1:3" x14ac:dyDescent="0.35">
      <c r="A1818" s="5" t="s">
        <v>5810</v>
      </c>
      <c r="B1818" s="5" t="s">
        <v>5811</v>
      </c>
      <c r="C1818" s="104"/>
    </row>
    <row r="1819" spans="1:3" x14ac:dyDescent="0.35">
      <c r="A1819" s="5" t="s">
        <v>5812</v>
      </c>
      <c r="B1819" s="5" t="s">
        <v>5813</v>
      </c>
      <c r="C1819" s="104"/>
    </row>
    <row r="1820" spans="1:3" x14ac:dyDescent="0.35">
      <c r="A1820" s="5" t="s">
        <v>5814</v>
      </c>
      <c r="B1820" s="5" t="s">
        <v>5814</v>
      </c>
      <c r="C1820" s="104"/>
    </row>
    <row r="1821" spans="1:3" x14ac:dyDescent="0.35">
      <c r="A1821" s="5" t="s">
        <v>5815</v>
      </c>
      <c r="B1821" s="5" t="s">
        <v>5816</v>
      </c>
      <c r="C1821" s="104"/>
    </row>
    <row r="1822" spans="1:3" x14ac:dyDescent="0.35">
      <c r="A1822" s="5" t="s">
        <v>5817</v>
      </c>
      <c r="B1822" s="5" t="s">
        <v>5818</v>
      </c>
      <c r="C1822" s="104"/>
    </row>
    <row r="1823" spans="1:3" x14ac:dyDescent="0.35">
      <c r="A1823" s="5" t="s">
        <v>5819</v>
      </c>
      <c r="B1823" s="5" t="s">
        <v>5820</v>
      </c>
      <c r="C1823" s="104"/>
    </row>
    <row r="1824" spans="1:3" x14ac:dyDescent="0.35">
      <c r="A1824" s="5" t="s">
        <v>5821</v>
      </c>
      <c r="B1824" s="5" t="s">
        <v>5821</v>
      </c>
      <c r="C1824" s="104"/>
    </row>
    <row r="1825" spans="1:3" x14ac:dyDescent="0.35">
      <c r="A1825" s="5" t="s">
        <v>5822</v>
      </c>
      <c r="B1825" s="5" t="s">
        <v>5823</v>
      </c>
      <c r="C1825" s="104"/>
    </row>
    <row r="1826" spans="1:3" x14ac:dyDescent="0.35">
      <c r="A1826" s="5" t="s">
        <v>5824</v>
      </c>
      <c r="B1826" s="5" t="s">
        <v>5825</v>
      </c>
      <c r="C1826" s="104"/>
    </row>
    <row r="1827" spans="1:3" x14ac:dyDescent="0.35">
      <c r="A1827" s="5" t="s">
        <v>5826</v>
      </c>
      <c r="B1827" s="5" t="s">
        <v>5826</v>
      </c>
      <c r="C1827" s="104"/>
    </row>
    <row r="1828" spans="1:3" x14ac:dyDescent="0.35">
      <c r="A1828" s="5" t="s">
        <v>5827</v>
      </c>
      <c r="B1828" s="5" t="s">
        <v>5828</v>
      </c>
      <c r="C1828" s="104"/>
    </row>
    <row r="1829" spans="1:3" x14ac:dyDescent="0.35">
      <c r="A1829" s="5" t="s">
        <v>5829</v>
      </c>
      <c r="B1829" s="5" t="s">
        <v>5830</v>
      </c>
      <c r="C1829" s="104"/>
    </row>
    <row r="1830" spans="1:3" x14ac:dyDescent="0.35">
      <c r="A1830" s="5" t="s">
        <v>5831</v>
      </c>
      <c r="B1830" s="5" t="s">
        <v>5832</v>
      </c>
      <c r="C1830" s="104"/>
    </row>
    <row r="1831" spans="1:3" x14ac:dyDescent="0.35">
      <c r="A1831" s="5" t="s">
        <v>5833</v>
      </c>
      <c r="B1831" s="5" t="s">
        <v>5834</v>
      </c>
      <c r="C1831" s="104"/>
    </row>
    <row r="1832" spans="1:3" x14ac:dyDescent="0.35">
      <c r="A1832" s="5" t="s">
        <v>5835</v>
      </c>
      <c r="B1832" s="5" t="s">
        <v>5836</v>
      </c>
      <c r="C1832" s="104"/>
    </row>
    <row r="1833" spans="1:3" x14ac:dyDescent="0.35">
      <c r="A1833" s="5" t="s">
        <v>5837</v>
      </c>
      <c r="B1833" s="5" t="s">
        <v>5838</v>
      </c>
      <c r="C1833" s="104"/>
    </row>
    <row r="1834" spans="1:3" x14ac:dyDescent="0.35">
      <c r="A1834" s="5" t="s">
        <v>5839</v>
      </c>
      <c r="B1834" s="5" t="s">
        <v>5840</v>
      </c>
      <c r="C1834" s="104"/>
    </row>
    <row r="1835" spans="1:3" x14ac:dyDescent="0.35">
      <c r="A1835" s="5" t="s">
        <v>5841</v>
      </c>
      <c r="B1835" s="5" t="s">
        <v>5842</v>
      </c>
      <c r="C1835" s="104"/>
    </row>
    <row r="1836" spans="1:3" x14ac:dyDescent="0.35">
      <c r="A1836" s="5" t="s">
        <v>5843</v>
      </c>
      <c r="B1836" s="5" t="s">
        <v>5844</v>
      </c>
      <c r="C1836" s="104"/>
    </row>
    <row r="1837" spans="1:3" x14ac:dyDescent="0.35">
      <c r="A1837" s="5" t="s">
        <v>5845</v>
      </c>
      <c r="B1837" s="5" t="s">
        <v>5846</v>
      </c>
      <c r="C1837" s="104"/>
    </row>
    <row r="1838" spans="1:3" x14ac:dyDescent="0.35">
      <c r="A1838" s="5" t="s">
        <v>5847</v>
      </c>
      <c r="B1838" s="5" t="s">
        <v>5848</v>
      </c>
      <c r="C1838" s="104"/>
    </row>
    <row r="1839" spans="1:3" x14ac:dyDescent="0.35">
      <c r="A1839" s="5" t="s">
        <v>5849</v>
      </c>
      <c r="B1839" s="5" t="s">
        <v>5850</v>
      </c>
      <c r="C1839" s="104"/>
    </row>
    <row r="1840" spans="1:3" x14ac:dyDescent="0.35">
      <c r="A1840" s="5" t="s">
        <v>5851</v>
      </c>
      <c r="B1840" s="5" t="s">
        <v>5852</v>
      </c>
      <c r="C1840" s="104"/>
    </row>
    <row r="1841" spans="1:3" x14ac:dyDescent="0.35">
      <c r="A1841" s="5" t="s">
        <v>5853</v>
      </c>
      <c r="B1841" s="5" t="s">
        <v>5854</v>
      </c>
      <c r="C1841" s="104"/>
    </row>
    <row r="1842" spans="1:3" x14ac:dyDescent="0.35">
      <c r="A1842" s="5" t="s">
        <v>5855</v>
      </c>
      <c r="B1842" s="5" t="s">
        <v>5856</v>
      </c>
      <c r="C1842" s="104"/>
    </row>
    <row r="1843" spans="1:3" x14ac:dyDescent="0.35">
      <c r="A1843" s="5" t="s">
        <v>5857</v>
      </c>
      <c r="B1843" s="5" t="s">
        <v>5858</v>
      </c>
      <c r="C1843" s="104"/>
    </row>
    <row r="1844" spans="1:3" x14ac:dyDescent="0.35">
      <c r="A1844" s="5" t="s">
        <v>5859</v>
      </c>
      <c r="B1844" s="5" t="s">
        <v>5859</v>
      </c>
      <c r="C1844" s="104"/>
    </row>
    <row r="1845" spans="1:3" x14ac:dyDescent="0.35">
      <c r="A1845" s="5" t="s">
        <v>5860</v>
      </c>
      <c r="B1845" s="5" t="s">
        <v>5861</v>
      </c>
      <c r="C1845" s="104"/>
    </row>
    <row r="1846" spans="1:3" x14ac:dyDescent="0.35">
      <c r="A1846" s="5" t="s">
        <v>5862</v>
      </c>
      <c r="B1846" s="5" t="s">
        <v>5862</v>
      </c>
      <c r="C1846" s="104"/>
    </row>
    <row r="1847" spans="1:3" x14ac:dyDescent="0.35">
      <c r="A1847" s="5" t="s">
        <v>5863</v>
      </c>
      <c r="B1847" s="5" t="s">
        <v>5864</v>
      </c>
      <c r="C1847" s="104"/>
    </row>
    <row r="1848" spans="1:3" x14ac:dyDescent="0.35">
      <c r="A1848" s="5" t="s">
        <v>5865</v>
      </c>
      <c r="B1848" s="5" t="s">
        <v>5866</v>
      </c>
      <c r="C1848" s="104"/>
    </row>
    <row r="1849" spans="1:3" x14ac:dyDescent="0.35">
      <c r="A1849" s="5" t="s">
        <v>5867</v>
      </c>
      <c r="B1849" s="5" t="s">
        <v>5868</v>
      </c>
      <c r="C1849" s="104"/>
    </row>
    <row r="1850" spans="1:3" x14ac:dyDescent="0.35">
      <c r="A1850" s="5" t="s">
        <v>5869</v>
      </c>
      <c r="B1850" s="5" t="s">
        <v>5870</v>
      </c>
      <c r="C1850" s="104"/>
    </row>
    <row r="1851" spans="1:3" x14ac:dyDescent="0.35">
      <c r="A1851" s="5" t="s">
        <v>5871</v>
      </c>
      <c r="B1851" s="5" t="s">
        <v>5872</v>
      </c>
      <c r="C1851" s="104"/>
    </row>
    <row r="1852" spans="1:3" x14ac:dyDescent="0.35">
      <c r="A1852" s="5" t="s">
        <v>5873</v>
      </c>
      <c r="B1852" s="5" t="s">
        <v>5874</v>
      </c>
      <c r="C1852" s="104"/>
    </row>
    <row r="1853" spans="1:3" x14ac:dyDescent="0.35">
      <c r="A1853" s="5" t="s">
        <v>5875</v>
      </c>
      <c r="B1853" s="5" t="s">
        <v>5876</v>
      </c>
      <c r="C1853" s="104"/>
    </row>
    <row r="1854" spans="1:3" x14ac:dyDescent="0.35">
      <c r="A1854" s="5" t="s">
        <v>5877</v>
      </c>
      <c r="B1854" s="5" t="s">
        <v>5878</v>
      </c>
      <c r="C1854" s="104"/>
    </row>
    <row r="1855" spans="1:3" x14ac:dyDescent="0.35">
      <c r="A1855" s="5" t="s">
        <v>5879</v>
      </c>
      <c r="B1855" s="5" t="s">
        <v>5880</v>
      </c>
      <c r="C1855" s="104"/>
    </row>
    <row r="1856" spans="1:3" x14ac:dyDescent="0.35">
      <c r="A1856" s="5" t="s">
        <v>5881</v>
      </c>
      <c r="B1856" s="5" t="s">
        <v>5882</v>
      </c>
      <c r="C1856" s="104"/>
    </row>
    <row r="1857" spans="1:3" x14ac:dyDescent="0.35">
      <c r="A1857" s="5" t="s">
        <v>5883</v>
      </c>
      <c r="B1857" s="5" t="s">
        <v>5884</v>
      </c>
      <c r="C1857" s="104"/>
    </row>
    <row r="1858" spans="1:3" x14ac:dyDescent="0.35">
      <c r="A1858" s="5" t="s">
        <v>5885</v>
      </c>
      <c r="B1858" s="5" t="s">
        <v>5886</v>
      </c>
      <c r="C1858" s="104"/>
    </row>
    <row r="1859" spans="1:3" x14ac:dyDescent="0.35">
      <c r="A1859" s="5" t="s">
        <v>5887</v>
      </c>
      <c r="B1859" s="5" t="s">
        <v>5888</v>
      </c>
      <c r="C1859" s="104"/>
    </row>
    <row r="1860" spans="1:3" x14ac:dyDescent="0.35">
      <c r="A1860" s="5" t="s">
        <v>5889</v>
      </c>
      <c r="B1860" s="5" t="s">
        <v>5890</v>
      </c>
      <c r="C1860" s="104"/>
    </row>
    <row r="1861" spans="1:3" x14ac:dyDescent="0.35">
      <c r="A1861" s="5" t="s">
        <v>5891</v>
      </c>
      <c r="B1861" s="5" t="s">
        <v>5892</v>
      </c>
      <c r="C1861" s="104"/>
    </row>
    <row r="1862" spans="1:3" x14ac:dyDescent="0.35">
      <c r="A1862" s="5" t="s">
        <v>5893</v>
      </c>
      <c r="B1862" s="5" t="s">
        <v>5894</v>
      </c>
      <c r="C1862" s="104"/>
    </row>
    <row r="1863" spans="1:3" x14ac:dyDescent="0.35">
      <c r="A1863" s="5" t="s">
        <v>5895</v>
      </c>
      <c r="B1863" s="5" t="s">
        <v>5896</v>
      </c>
      <c r="C1863" s="104"/>
    </row>
    <row r="1864" spans="1:3" x14ac:dyDescent="0.35">
      <c r="A1864" s="5" t="s">
        <v>5897</v>
      </c>
      <c r="B1864" s="5" t="s">
        <v>5898</v>
      </c>
      <c r="C1864" s="104"/>
    </row>
    <row r="1865" spans="1:3" x14ac:dyDescent="0.35">
      <c r="A1865" s="5" t="s">
        <v>5899</v>
      </c>
      <c r="B1865" s="5" t="s">
        <v>5900</v>
      </c>
      <c r="C1865" s="104"/>
    </row>
    <row r="1866" spans="1:3" x14ac:dyDescent="0.35">
      <c r="A1866" s="5" t="s">
        <v>5901</v>
      </c>
      <c r="B1866" s="5" t="s">
        <v>5902</v>
      </c>
      <c r="C1866" s="104"/>
    </row>
    <row r="1867" spans="1:3" x14ac:dyDescent="0.35">
      <c r="A1867" s="5" t="s">
        <v>5903</v>
      </c>
      <c r="B1867" s="5" t="s">
        <v>5904</v>
      </c>
      <c r="C1867" s="104"/>
    </row>
    <row r="1868" spans="1:3" x14ac:dyDescent="0.35">
      <c r="A1868" s="5" t="s">
        <v>5905</v>
      </c>
      <c r="B1868" s="5" t="s">
        <v>5906</v>
      </c>
      <c r="C1868" s="104"/>
    </row>
    <row r="1869" spans="1:3" x14ac:dyDescent="0.35">
      <c r="A1869" s="5" t="s">
        <v>5907</v>
      </c>
      <c r="B1869" s="5" t="s">
        <v>5908</v>
      </c>
      <c r="C1869" s="104"/>
    </row>
    <row r="1870" spans="1:3" x14ac:dyDescent="0.35">
      <c r="A1870" s="5" t="s">
        <v>5909</v>
      </c>
      <c r="B1870" s="5" t="s">
        <v>5910</v>
      </c>
      <c r="C1870" s="104"/>
    </row>
    <row r="1871" spans="1:3" x14ac:dyDescent="0.35">
      <c r="A1871" s="5" t="s">
        <v>5911</v>
      </c>
      <c r="B1871" s="5" t="s">
        <v>5912</v>
      </c>
      <c r="C1871" s="104"/>
    </row>
    <row r="1872" spans="1:3" x14ac:dyDescent="0.35">
      <c r="A1872" s="5" t="s">
        <v>5913</v>
      </c>
      <c r="B1872" s="5" t="s">
        <v>5914</v>
      </c>
      <c r="C1872" s="104"/>
    </row>
    <row r="1873" spans="1:3" x14ac:dyDescent="0.35">
      <c r="A1873" s="5" t="s">
        <v>5915</v>
      </c>
      <c r="B1873" s="5" t="s">
        <v>5915</v>
      </c>
      <c r="C1873" s="104"/>
    </row>
    <row r="1874" spans="1:3" x14ac:dyDescent="0.35">
      <c r="A1874" s="5" t="s">
        <v>5916</v>
      </c>
      <c r="B1874" s="5" t="s">
        <v>5917</v>
      </c>
      <c r="C1874" s="104"/>
    </row>
    <row r="1875" spans="1:3" x14ac:dyDescent="0.35">
      <c r="A1875" s="5" t="s">
        <v>5918</v>
      </c>
      <c r="B1875" s="5" t="s">
        <v>5918</v>
      </c>
      <c r="C1875" s="104"/>
    </row>
    <row r="1876" spans="1:3" x14ac:dyDescent="0.35">
      <c r="A1876" s="5" t="s">
        <v>5919</v>
      </c>
      <c r="B1876" s="5" t="s">
        <v>5920</v>
      </c>
      <c r="C1876" s="104"/>
    </row>
    <row r="1877" spans="1:3" x14ac:dyDescent="0.35">
      <c r="A1877" s="5" t="s">
        <v>5921</v>
      </c>
      <c r="B1877" s="5" t="s">
        <v>5922</v>
      </c>
      <c r="C1877" s="104"/>
    </row>
    <row r="1878" spans="1:3" x14ac:dyDescent="0.35">
      <c r="A1878" s="5" t="s">
        <v>5923</v>
      </c>
      <c r="B1878" s="5" t="s">
        <v>5924</v>
      </c>
      <c r="C1878" s="104"/>
    </row>
    <row r="1879" spans="1:3" x14ac:dyDescent="0.35">
      <c r="A1879" s="5" t="s">
        <v>5925</v>
      </c>
      <c r="B1879" s="5" t="s">
        <v>5926</v>
      </c>
      <c r="C1879" s="104"/>
    </row>
    <row r="1880" spans="1:3" x14ac:dyDescent="0.35">
      <c r="A1880" s="5" t="s">
        <v>5927</v>
      </c>
      <c r="B1880" s="5" t="s">
        <v>5928</v>
      </c>
      <c r="C1880" s="104"/>
    </row>
    <row r="1881" spans="1:3" x14ac:dyDescent="0.35">
      <c r="A1881" s="5" t="s">
        <v>5929</v>
      </c>
      <c r="B1881" s="5" t="s">
        <v>5930</v>
      </c>
      <c r="C1881" s="104"/>
    </row>
    <row r="1882" spans="1:3" x14ac:dyDescent="0.35">
      <c r="A1882" s="5" t="s">
        <v>5931</v>
      </c>
      <c r="B1882" s="5" t="s">
        <v>5932</v>
      </c>
      <c r="C1882" s="104"/>
    </row>
    <row r="1883" spans="1:3" x14ac:dyDescent="0.35">
      <c r="A1883" s="5" t="s">
        <v>5933</v>
      </c>
      <c r="B1883" s="5" t="s">
        <v>5934</v>
      </c>
      <c r="C1883" s="104"/>
    </row>
    <row r="1884" spans="1:3" x14ac:dyDescent="0.35">
      <c r="A1884" s="5" t="s">
        <v>5935</v>
      </c>
      <c r="B1884" s="5" t="s">
        <v>5936</v>
      </c>
      <c r="C1884" s="104"/>
    </row>
    <row r="1885" spans="1:3" x14ac:dyDescent="0.35">
      <c r="A1885" s="5" t="s">
        <v>5937</v>
      </c>
      <c r="B1885" s="5" t="s">
        <v>5937</v>
      </c>
      <c r="C1885" s="104"/>
    </row>
    <row r="1886" spans="1:3" x14ac:dyDescent="0.35">
      <c r="A1886" s="5" t="s">
        <v>5938</v>
      </c>
      <c r="B1886" s="5" t="s">
        <v>5939</v>
      </c>
      <c r="C1886" s="104"/>
    </row>
    <row r="1887" spans="1:3" x14ac:dyDescent="0.35">
      <c r="A1887" s="5" t="s">
        <v>5940</v>
      </c>
      <c r="B1887" s="5" t="s">
        <v>5941</v>
      </c>
      <c r="C1887" s="104"/>
    </row>
    <row r="1888" spans="1:3" x14ac:dyDescent="0.35">
      <c r="A1888" s="5" t="s">
        <v>5942</v>
      </c>
      <c r="B1888" s="5" t="s">
        <v>5943</v>
      </c>
      <c r="C1888" s="104"/>
    </row>
    <row r="1889" spans="1:3" x14ac:dyDescent="0.35">
      <c r="A1889" s="5" t="s">
        <v>5944</v>
      </c>
      <c r="B1889" s="5" t="s">
        <v>5945</v>
      </c>
      <c r="C1889" s="104"/>
    </row>
    <row r="1890" spans="1:3" x14ac:dyDescent="0.35">
      <c r="A1890" s="5" t="s">
        <v>5946</v>
      </c>
      <c r="B1890" s="5" t="s">
        <v>5947</v>
      </c>
      <c r="C1890" s="104"/>
    </row>
    <row r="1891" spans="1:3" x14ac:dyDescent="0.35">
      <c r="A1891" s="5" t="s">
        <v>5948</v>
      </c>
      <c r="B1891" s="5" t="s">
        <v>5949</v>
      </c>
      <c r="C1891" s="104"/>
    </row>
    <row r="1892" spans="1:3" x14ac:dyDescent="0.35">
      <c r="A1892" s="5" t="s">
        <v>5950</v>
      </c>
      <c r="B1892" s="5" t="s">
        <v>5951</v>
      </c>
      <c r="C1892" s="104"/>
    </row>
    <row r="1893" spans="1:3" x14ac:dyDescent="0.35">
      <c r="A1893" s="5" t="s">
        <v>5952</v>
      </c>
      <c r="B1893" s="5" t="s">
        <v>5952</v>
      </c>
      <c r="C1893" s="104"/>
    </row>
    <row r="1894" spans="1:3" x14ac:dyDescent="0.35">
      <c r="A1894" s="5" t="s">
        <v>5953</v>
      </c>
      <c r="B1894" s="5" t="s">
        <v>5954</v>
      </c>
      <c r="C1894" s="104"/>
    </row>
    <row r="1895" spans="1:3" x14ac:dyDescent="0.35">
      <c r="A1895" s="5" t="s">
        <v>5955</v>
      </c>
      <c r="B1895" s="5" t="s">
        <v>5956</v>
      </c>
      <c r="C1895" s="104"/>
    </row>
    <row r="1896" spans="1:3" x14ac:dyDescent="0.35">
      <c r="A1896" s="5" t="s">
        <v>5957</v>
      </c>
      <c r="B1896" s="5" t="s">
        <v>5958</v>
      </c>
      <c r="C1896" s="104"/>
    </row>
    <row r="1897" spans="1:3" x14ac:dyDescent="0.35">
      <c r="A1897" s="5" t="s">
        <v>5959</v>
      </c>
      <c r="B1897" s="5" t="s">
        <v>5960</v>
      </c>
      <c r="C1897" s="104"/>
    </row>
    <row r="1898" spans="1:3" x14ac:dyDescent="0.35">
      <c r="A1898" s="5" t="s">
        <v>5961</v>
      </c>
      <c r="B1898" s="5" t="s">
        <v>5962</v>
      </c>
      <c r="C1898" s="104"/>
    </row>
    <row r="1899" spans="1:3" x14ac:dyDescent="0.35">
      <c r="A1899" s="5" t="s">
        <v>5963</v>
      </c>
      <c r="B1899" s="5" t="s">
        <v>5964</v>
      </c>
      <c r="C1899" s="104"/>
    </row>
    <row r="1900" spans="1:3" x14ac:dyDescent="0.35">
      <c r="A1900" s="5" t="s">
        <v>5965</v>
      </c>
      <c r="B1900" s="5" t="s">
        <v>5966</v>
      </c>
      <c r="C1900" s="104"/>
    </row>
    <row r="1901" spans="1:3" x14ac:dyDescent="0.35">
      <c r="A1901" s="5" t="s">
        <v>5967</v>
      </c>
      <c r="B1901" s="5" t="s">
        <v>5968</v>
      </c>
      <c r="C1901" s="104"/>
    </row>
    <row r="1902" spans="1:3" x14ac:dyDescent="0.35">
      <c r="A1902" s="5" t="s">
        <v>5969</v>
      </c>
      <c r="B1902" s="5" t="s">
        <v>5970</v>
      </c>
      <c r="C1902" s="104"/>
    </row>
    <row r="1903" spans="1:3" x14ac:dyDescent="0.35">
      <c r="A1903" s="5" t="s">
        <v>5971</v>
      </c>
      <c r="B1903" s="5" t="s">
        <v>5972</v>
      </c>
      <c r="C1903" s="104"/>
    </row>
    <row r="1904" spans="1:3" x14ac:dyDescent="0.35">
      <c r="A1904" s="5" t="s">
        <v>5973</v>
      </c>
      <c r="B1904" s="5" t="s">
        <v>5974</v>
      </c>
      <c r="C1904" s="104"/>
    </row>
    <row r="1905" spans="1:3" x14ac:dyDescent="0.35">
      <c r="A1905" s="5" t="s">
        <v>5975</v>
      </c>
      <c r="B1905" s="5" t="s">
        <v>5976</v>
      </c>
      <c r="C1905" s="104"/>
    </row>
    <row r="1906" spans="1:3" x14ac:dyDescent="0.35">
      <c r="A1906" s="5" t="s">
        <v>5977</v>
      </c>
      <c r="B1906" s="5" t="s">
        <v>5978</v>
      </c>
      <c r="C1906" s="104"/>
    </row>
    <row r="1907" spans="1:3" x14ac:dyDescent="0.35">
      <c r="A1907" s="5" t="s">
        <v>5979</v>
      </c>
      <c r="B1907" s="5" t="s">
        <v>5980</v>
      </c>
      <c r="C1907" s="104"/>
    </row>
    <row r="1908" spans="1:3" x14ac:dyDescent="0.35">
      <c r="A1908" s="5" t="s">
        <v>5981</v>
      </c>
      <c r="B1908" s="5" t="s">
        <v>5982</v>
      </c>
      <c r="C1908" s="104"/>
    </row>
    <row r="1909" spans="1:3" x14ac:dyDescent="0.35">
      <c r="A1909" s="5" t="s">
        <v>5983</v>
      </c>
      <c r="B1909" s="5" t="s">
        <v>5984</v>
      </c>
      <c r="C1909" s="104"/>
    </row>
    <row r="1910" spans="1:3" x14ac:dyDescent="0.35">
      <c r="A1910" s="5" t="s">
        <v>5985</v>
      </c>
      <c r="B1910" s="5" t="s">
        <v>5986</v>
      </c>
      <c r="C1910" s="104"/>
    </row>
    <row r="1911" spans="1:3" x14ac:dyDescent="0.35">
      <c r="A1911" s="5" t="s">
        <v>5987</v>
      </c>
      <c r="B1911" s="5" t="s">
        <v>5988</v>
      </c>
      <c r="C1911" s="104"/>
    </row>
    <row r="1912" spans="1:3" x14ac:dyDescent="0.35">
      <c r="A1912" s="5" t="s">
        <v>5989</v>
      </c>
      <c r="B1912" s="5" t="s">
        <v>5990</v>
      </c>
      <c r="C1912" s="104"/>
    </row>
    <row r="1913" spans="1:3" x14ac:dyDescent="0.35">
      <c r="A1913" s="5" t="s">
        <v>5991</v>
      </c>
      <c r="B1913" s="5" t="s">
        <v>5992</v>
      </c>
      <c r="C1913" s="104"/>
    </row>
    <row r="1914" spans="1:3" x14ac:dyDescent="0.35">
      <c r="A1914" s="5" t="s">
        <v>5993</v>
      </c>
      <c r="B1914" s="5" t="s">
        <v>5993</v>
      </c>
      <c r="C1914" s="104"/>
    </row>
    <row r="1915" spans="1:3" x14ac:dyDescent="0.35">
      <c r="A1915" s="5" t="s">
        <v>5994</v>
      </c>
      <c r="B1915" s="5" t="s">
        <v>5995</v>
      </c>
      <c r="C1915" s="104"/>
    </row>
    <row r="1916" spans="1:3" x14ac:dyDescent="0.35">
      <c r="A1916" s="5" t="s">
        <v>5996</v>
      </c>
      <c r="B1916" s="5" t="s">
        <v>5996</v>
      </c>
      <c r="C1916" s="104"/>
    </row>
    <row r="1917" spans="1:3" x14ac:dyDescent="0.35">
      <c r="A1917" s="5" t="s">
        <v>5997</v>
      </c>
      <c r="B1917" s="5" t="s">
        <v>5998</v>
      </c>
      <c r="C1917" s="104"/>
    </row>
    <row r="1918" spans="1:3" x14ac:dyDescent="0.35">
      <c r="A1918" s="5" t="s">
        <v>5999</v>
      </c>
      <c r="B1918" s="5" t="s">
        <v>6000</v>
      </c>
      <c r="C1918" s="104"/>
    </row>
    <row r="1919" spans="1:3" x14ac:dyDescent="0.35">
      <c r="A1919" s="5" t="s">
        <v>6001</v>
      </c>
      <c r="B1919" s="5" t="s">
        <v>6002</v>
      </c>
      <c r="C1919" s="104"/>
    </row>
    <row r="1920" spans="1:3" x14ac:dyDescent="0.35">
      <c r="A1920" s="5" t="s">
        <v>6003</v>
      </c>
      <c r="B1920" s="5" t="s">
        <v>6004</v>
      </c>
      <c r="C1920" s="104"/>
    </row>
    <row r="1921" spans="1:3" x14ac:dyDescent="0.35">
      <c r="A1921" s="5" t="s">
        <v>6005</v>
      </c>
      <c r="B1921" s="5" t="s">
        <v>6005</v>
      </c>
      <c r="C1921" s="104"/>
    </row>
    <row r="1922" spans="1:3" x14ac:dyDescent="0.35">
      <c r="A1922" s="5" t="s">
        <v>6006</v>
      </c>
      <c r="B1922" s="5" t="s">
        <v>6007</v>
      </c>
      <c r="C1922" s="104"/>
    </row>
    <row r="1923" spans="1:3" x14ac:dyDescent="0.35">
      <c r="A1923" s="5" t="s">
        <v>6008</v>
      </c>
      <c r="B1923" s="5" t="s">
        <v>6009</v>
      </c>
      <c r="C1923" s="104"/>
    </row>
    <row r="1924" spans="1:3" x14ac:dyDescent="0.35">
      <c r="A1924" s="5" t="s">
        <v>6010</v>
      </c>
      <c r="B1924" s="5" t="s">
        <v>6011</v>
      </c>
      <c r="C1924" s="104"/>
    </row>
    <row r="1925" spans="1:3" x14ac:dyDescent="0.35">
      <c r="A1925" s="5" t="s">
        <v>6012</v>
      </c>
      <c r="B1925" s="5" t="s">
        <v>6013</v>
      </c>
      <c r="C1925" s="104"/>
    </row>
    <row r="1926" spans="1:3" x14ac:dyDescent="0.35">
      <c r="A1926" s="5" t="s">
        <v>6014</v>
      </c>
      <c r="B1926" s="5" t="s">
        <v>6015</v>
      </c>
      <c r="C1926" s="104"/>
    </row>
    <row r="1927" spans="1:3" x14ac:dyDescent="0.35">
      <c r="A1927" s="5" t="s">
        <v>6016</v>
      </c>
      <c r="B1927" s="5" t="s">
        <v>6017</v>
      </c>
      <c r="C1927" s="104"/>
    </row>
    <row r="1928" spans="1:3" x14ac:dyDescent="0.35">
      <c r="A1928" s="5" t="s">
        <v>6018</v>
      </c>
      <c r="B1928" s="5" t="s">
        <v>6019</v>
      </c>
      <c r="C1928" s="104"/>
    </row>
    <row r="1929" spans="1:3" x14ac:dyDescent="0.35">
      <c r="A1929" s="5" t="s">
        <v>6020</v>
      </c>
      <c r="B1929" s="5" t="s">
        <v>6021</v>
      </c>
      <c r="C1929" s="104"/>
    </row>
    <row r="1930" spans="1:3" x14ac:dyDescent="0.35">
      <c r="A1930" s="5" t="s">
        <v>6022</v>
      </c>
      <c r="B1930" s="5" t="s">
        <v>6023</v>
      </c>
      <c r="C1930" s="104"/>
    </row>
    <row r="1931" spans="1:3" x14ac:dyDescent="0.35">
      <c r="A1931" s="5" t="s">
        <v>6024</v>
      </c>
      <c r="B1931" s="5" t="s">
        <v>6025</v>
      </c>
      <c r="C1931" s="104"/>
    </row>
    <row r="1932" spans="1:3" x14ac:dyDescent="0.35">
      <c r="A1932" s="5" t="s">
        <v>6026</v>
      </c>
      <c r="B1932" s="5" t="s">
        <v>6027</v>
      </c>
      <c r="C1932" s="104"/>
    </row>
    <row r="1933" spans="1:3" x14ac:dyDescent="0.35">
      <c r="A1933" s="5" t="s">
        <v>6028</v>
      </c>
      <c r="B1933" s="5" t="s">
        <v>6029</v>
      </c>
      <c r="C1933" s="104"/>
    </row>
    <row r="1934" spans="1:3" x14ac:dyDescent="0.35">
      <c r="A1934" s="5" t="s">
        <v>6030</v>
      </c>
      <c r="B1934" s="5" t="s">
        <v>6031</v>
      </c>
      <c r="C1934" s="104"/>
    </row>
    <row r="1935" spans="1:3" x14ac:dyDescent="0.35">
      <c r="A1935" s="5" t="s">
        <v>6032</v>
      </c>
      <c r="B1935" s="5" t="s">
        <v>6033</v>
      </c>
      <c r="C1935" s="104"/>
    </row>
    <row r="1936" spans="1:3" x14ac:dyDescent="0.35">
      <c r="A1936" s="5" t="s">
        <v>6034</v>
      </c>
      <c r="B1936" s="5" t="s">
        <v>6035</v>
      </c>
      <c r="C1936" s="104"/>
    </row>
    <row r="1937" spans="1:3" x14ac:dyDescent="0.35">
      <c r="A1937" s="5" t="s">
        <v>6036</v>
      </c>
      <c r="B1937" s="5" t="s">
        <v>6037</v>
      </c>
      <c r="C1937" s="104"/>
    </row>
    <row r="1938" spans="1:3" x14ac:dyDescent="0.35">
      <c r="A1938" s="5" t="s">
        <v>6038</v>
      </c>
      <c r="B1938" s="5" t="s">
        <v>6039</v>
      </c>
      <c r="C1938" s="104"/>
    </row>
    <row r="1939" spans="1:3" x14ac:dyDescent="0.35">
      <c r="A1939" s="5" t="s">
        <v>6040</v>
      </c>
      <c r="B1939" s="5" t="s">
        <v>6041</v>
      </c>
      <c r="C1939" s="104"/>
    </row>
    <row r="1940" spans="1:3" x14ac:dyDescent="0.35">
      <c r="A1940" s="5" t="s">
        <v>6042</v>
      </c>
      <c r="B1940" s="5" t="s">
        <v>6043</v>
      </c>
      <c r="C1940" s="104"/>
    </row>
    <row r="1941" spans="1:3" x14ac:dyDescent="0.35">
      <c r="A1941" s="5" t="s">
        <v>6044</v>
      </c>
      <c r="B1941" s="5" t="s">
        <v>6045</v>
      </c>
      <c r="C1941" s="104"/>
    </row>
    <row r="1942" spans="1:3" x14ac:dyDescent="0.35">
      <c r="A1942" s="5" t="s">
        <v>6046</v>
      </c>
      <c r="B1942" s="5" t="s">
        <v>6047</v>
      </c>
      <c r="C1942" s="104"/>
    </row>
    <row r="1943" spans="1:3" x14ac:dyDescent="0.35">
      <c r="A1943" s="5" t="s">
        <v>6048</v>
      </c>
      <c r="B1943" s="5" t="s">
        <v>6049</v>
      </c>
      <c r="C1943" s="104"/>
    </row>
    <row r="1944" spans="1:3" x14ac:dyDescent="0.35">
      <c r="A1944" s="5" t="s">
        <v>6050</v>
      </c>
      <c r="B1944" s="5" t="s">
        <v>6051</v>
      </c>
      <c r="C1944" s="104"/>
    </row>
    <row r="1945" spans="1:3" x14ac:dyDescent="0.35">
      <c r="A1945" s="5" t="s">
        <v>6052</v>
      </c>
      <c r="B1945" s="5" t="s">
        <v>6053</v>
      </c>
      <c r="C1945" s="104"/>
    </row>
    <row r="1946" spans="1:3" x14ac:dyDescent="0.35">
      <c r="A1946" s="5" t="s">
        <v>6054</v>
      </c>
      <c r="B1946" s="5" t="s">
        <v>6055</v>
      </c>
      <c r="C1946" s="104"/>
    </row>
    <row r="1947" spans="1:3" x14ac:dyDescent="0.35">
      <c r="A1947" s="5" t="s">
        <v>6056</v>
      </c>
      <c r="B1947" s="5" t="s">
        <v>6057</v>
      </c>
      <c r="C1947" s="104"/>
    </row>
    <row r="1948" spans="1:3" x14ac:dyDescent="0.35">
      <c r="A1948" s="5" t="s">
        <v>6058</v>
      </c>
      <c r="B1948" s="5" t="s">
        <v>6059</v>
      </c>
      <c r="C1948" s="104"/>
    </row>
    <row r="1949" spans="1:3" x14ac:dyDescent="0.35">
      <c r="A1949" s="5" t="s">
        <v>6060</v>
      </c>
      <c r="B1949" s="5" t="s">
        <v>6061</v>
      </c>
      <c r="C1949" s="104"/>
    </row>
    <row r="1950" spans="1:3" x14ac:dyDescent="0.35">
      <c r="A1950" s="5" t="s">
        <v>6062</v>
      </c>
      <c r="B1950" s="5" t="s">
        <v>6063</v>
      </c>
      <c r="C1950" s="104"/>
    </row>
    <row r="1951" spans="1:3" x14ac:dyDescent="0.35">
      <c r="A1951" s="5" t="s">
        <v>6064</v>
      </c>
      <c r="B1951" s="5" t="s">
        <v>6065</v>
      </c>
      <c r="C1951" s="104"/>
    </row>
    <row r="1952" spans="1:3" x14ac:dyDescent="0.35">
      <c r="A1952" s="5" t="s">
        <v>6066</v>
      </c>
      <c r="B1952" s="5" t="s">
        <v>6067</v>
      </c>
      <c r="C1952" s="104"/>
    </row>
    <row r="1953" spans="1:3" x14ac:dyDescent="0.35">
      <c r="A1953" s="5" t="s">
        <v>6068</v>
      </c>
      <c r="B1953" s="5" t="s">
        <v>6069</v>
      </c>
      <c r="C1953" s="104"/>
    </row>
    <row r="1954" spans="1:3" x14ac:dyDescent="0.35">
      <c r="A1954" s="5" t="s">
        <v>6070</v>
      </c>
      <c r="B1954" s="5" t="s">
        <v>6071</v>
      </c>
      <c r="C1954" s="104"/>
    </row>
    <row r="1955" spans="1:3" x14ac:dyDescent="0.35">
      <c r="A1955" s="5" t="s">
        <v>6072</v>
      </c>
      <c r="B1955" s="5" t="s">
        <v>6073</v>
      </c>
      <c r="C1955" s="104"/>
    </row>
    <row r="1956" spans="1:3" x14ac:dyDescent="0.35">
      <c r="A1956" s="5" t="s">
        <v>6074</v>
      </c>
      <c r="B1956" s="5" t="s">
        <v>6075</v>
      </c>
      <c r="C1956" s="104"/>
    </row>
    <row r="1957" spans="1:3" x14ac:dyDescent="0.35">
      <c r="A1957" s="5" t="s">
        <v>6076</v>
      </c>
      <c r="B1957" s="5" t="s">
        <v>6077</v>
      </c>
      <c r="C1957" s="104"/>
    </row>
    <row r="1958" spans="1:3" x14ac:dyDescent="0.35">
      <c r="A1958" s="5" t="s">
        <v>6078</v>
      </c>
      <c r="B1958" s="5" t="s">
        <v>6079</v>
      </c>
      <c r="C1958" s="104"/>
    </row>
    <row r="1959" spans="1:3" x14ac:dyDescent="0.35">
      <c r="A1959" s="5" t="s">
        <v>6080</v>
      </c>
      <c r="B1959" s="5" t="s">
        <v>6081</v>
      </c>
      <c r="C1959" s="104"/>
    </row>
    <row r="1960" spans="1:3" x14ac:dyDescent="0.35">
      <c r="A1960" s="5" t="s">
        <v>6082</v>
      </c>
      <c r="B1960" s="5" t="s">
        <v>6083</v>
      </c>
      <c r="C1960" s="104"/>
    </row>
    <row r="1961" spans="1:3" x14ac:dyDescent="0.35">
      <c r="A1961" s="5" t="s">
        <v>6084</v>
      </c>
      <c r="B1961" s="5" t="s">
        <v>6085</v>
      </c>
      <c r="C1961" s="104"/>
    </row>
    <row r="1962" spans="1:3" x14ac:dyDescent="0.35">
      <c r="A1962" s="5" t="s">
        <v>6086</v>
      </c>
      <c r="B1962" s="5" t="s">
        <v>6087</v>
      </c>
      <c r="C1962" s="104"/>
    </row>
    <row r="1963" spans="1:3" x14ac:dyDescent="0.35">
      <c r="A1963" s="5" t="s">
        <v>6088</v>
      </c>
      <c r="B1963" s="5" t="s">
        <v>6089</v>
      </c>
      <c r="C1963" s="104"/>
    </row>
    <row r="1964" spans="1:3" x14ac:dyDescent="0.35">
      <c r="A1964" s="5" t="s">
        <v>6090</v>
      </c>
      <c r="B1964" s="5" t="s">
        <v>6091</v>
      </c>
      <c r="C1964" s="104"/>
    </row>
    <row r="1965" spans="1:3" x14ac:dyDescent="0.35">
      <c r="A1965" s="5" t="s">
        <v>6092</v>
      </c>
      <c r="B1965" s="5" t="s">
        <v>6093</v>
      </c>
      <c r="C1965" s="104"/>
    </row>
    <row r="1966" spans="1:3" x14ac:dyDescent="0.35">
      <c r="A1966" s="5" t="s">
        <v>6094</v>
      </c>
      <c r="B1966" s="5" t="s">
        <v>6095</v>
      </c>
      <c r="C1966" s="104"/>
    </row>
    <row r="1967" spans="1:3" x14ac:dyDescent="0.35">
      <c r="A1967" s="5" t="s">
        <v>6096</v>
      </c>
      <c r="B1967" s="5" t="s">
        <v>6096</v>
      </c>
      <c r="C1967" s="104"/>
    </row>
    <row r="1968" spans="1:3" x14ac:dyDescent="0.35">
      <c r="A1968" s="5" t="s">
        <v>6097</v>
      </c>
      <c r="B1968" s="5" t="s">
        <v>6098</v>
      </c>
      <c r="C1968" s="104"/>
    </row>
    <row r="1969" spans="1:3" x14ac:dyDescent="0.35">
      <c r="A1969" s="5" t="s">
        <v>6099</v>
      </c>
      <c r="B1969" s="5" t="s">
        <v>6099</v>
      </c>
      <c r="C1969" s="104"/>
    </row>
    <row r="1970" spans="1:3" x14ac:dyDescent="0.35">
      <c r="A1970" s="5" t="s">
        <v>6100</v>
      </c>
      <c r="B1970" s="5" t="s">
        <v>6101</v>
      </c>
      <c r="C1970" s="104"/>
    </row>
    <row r="1971" spans="1:3" x14ac:dyDescent="0.35">
      <c r="A1971" s="5" t="s">
        <v>6102</v>
      </c>
      <c r="B1971" s="5" t="s">
        <v>6103</v>
      </c>
      <c r="C1971" s="104"/>
    </row>
    <row r="1972" spans="1:3" x14ac:dyDescent="0.35">
      <c r="A1972" s="5" t="s">
        <v>6104</v>
      </c>
      <c r="B1972" s="5" t="s">
        <v>6105</v>
      </c>
      <c r="C1972" s="104"/>
    </row>
    <row r="1973" spans="1:3" x14ac:dyDescent="0.35">
      <c r="A1973" s="5" t="s">
        <v>6106</v>
      </c>
      <c r="B1973" s="5" t="s">
        <v>6107</v>
      </c>
      <c r="C1973" s="104"/>
    </row>
    <row r="1974" spans="1:3" x14ac:dyDescent="0.35">
      <c r="A1974" s="5" t="s">
        <v>6108</v>
      </c>
      <c r="B1974" s="5" t="s">
        <v>6109</v>
      </c>
      <c r="C1974" s="104"/>
    </row>
    <row r="1975" spans="1:3" x14ac:dyDescent="0.35">
      <c r="A1975" s="5" t="s">
        <v>6110</v>
      </c>
      <c r="B1975" s="5" t="s">
        <v>6111</v>
      </c>
      <c r="C1975" s="104"/>
    </row>
    <row r="1976" spans="1:3" x14ac:dyDescent="0.35">
      <c r="A1976" s="5" t="s">
        <v>6112</v>
      </c>
      <c r="B1976" s="5" t="s">
        <v>6113</v>
      </c>
      <c r="C1976" s="104"/>
    </row>
    <row r="1977" spans="1:3" x14ac:dyDescent="0.35">
      <c r="A1977" s="5" t="s">
        <v>6114</v>
      </c>
      <c r="B1977" s="5" t="s">
        <v>6115</v>
      </c>
      <c r="C1977" s="104"/>
    </row>
    <row r="1978" spans="1:3" x14ac:dyDescent="0.35">
      <c r="A1978" s="5" t="s">
        <v>6116</v>
      </c>
      <c r="B1978" s="5" t="s">
        <v>6117</v>
      </c>
      <c r="C1978" s="104"/>
    </row>
    <row r="1979" spans="1:3" x14ac:dyDescent="0.35">
      <c r="A1979" s="5" t="s">
        <v>6118</v>
      </c>
      <c r="B1979" s="5" t="s">
        <v>6119</v>
      </c>
      <c r="C1979" s="104"/>
    </row>
    <row r="1980" spans="1:3" x14ac:dyDescent="0.35">
      <c r="A1980" s="5" t="s">
        <v>6120</v>
      </c>
      <c r="B1980" s="5" t="s">
        <v>6121</v>
      </c>
      <c r="C1980" s="104"/>
    </row>
    <row r="1981" spans="1:3" x14ac:dyDescent="0.35">
      <c r="A1981" s="5" t="s">
        <v>6122</v>
      </c>
      <c r="B1981" s="5" t="s">
        <v>6123</v>
      </c>
      <c r="C1981" s="104"/>
    </row>
    <row r="1982" spans="1:3" x14ac:dyDescent="0.35">
      <c r="A1982" s="5" t="s">
        <v>6124</v>
      </c>
      <c r="B1982" s="5" t="s">
        <v>6125</v>
      </c>
      <c r="C1982" s="104"/>
    </row>
    <row r="1983" spans="1:3" x14ac:dyDescent="0.35">
      <c r="A1983" s="5" t="s">
        <v>6126</v>
      </c>
      <c r="B1983" s="5" t="s">
        <v>6127</v>
      </c>
      <c r="C1983" s="104"/>
    </row>
    <row r="1984" spans="1:3" x14ac:dyDescent="0.35">
      <c r="A1984" s="5" t="s">
        <v>6128</v>
      </c>
      <c r="B1984" s="5" t="s">
        <v>6129</v>
      </c>
      <c r="C1984" s="104"/>
    </row>
    <row r="1985" spans="1:3" x14ac:dyDescent="0.35">
      <c r="A1985" s="5" t="s">
        <v>6130</v>
      </c>
      <c r="B1985" s="5" t="s">
        <v>6131</v>
      </c>
      <c r="C1985" s="104"/>
    </row>
    <row r="1986" spans="1:3" x14ac:dyDescent="0.35">
      <c r="A1986" s="5" t="s">
        <v>6132</v>
      </c>
      <c r="B1986" s="5" t="s">
        <v>6133</v>
      </c>
      <c r="C1986" s="104"/>
    </row>
    <row r="1987" spans="1:3" x14ac:dyDescent="0.35">
      <c r="A1987" s="5" t="s">
        <v>6134</v>
      </c>
      <c r="B1987" s="5" t="s">
        <v>6135</v>
      </c>
      <c r="C1987" s="104"/>
    </row>
    <row r="1988" spans="1:3" x14ac:dyDescent="0.35">
      <c r="A1988" s="5" t="s">
        <v>6136</v>
      </c>
      <c r="B1988" s="5" t="s">
        <v>6137</v>
      </c>
      <c r="C1988" s="104"/>
    </row>
    <row r="1989" spans="1:3" x14ac:dyDescent="0.35">
      <c r="A1989" s="5" t="s">
        <v>6138</v>
      </c>
      <c r="B1989" s="5" t="s">
        <v>6139</v>
      </c>
      <c r="C1989" s="104"/>
    </row>
    <row r="1990" spans="1:3" x14ac:dyDescent="0.35">
      <c r="A1990" s="5" t="s">
        <v>6140</v>
      </c>
      <c r="B1990" s="5" t="s">
        <v>6141</v>
      </c>
      <c r="C1990" s="104"/>
    </row>
    <row r="1991" spans="1:3" x14ac:dyDescent="0.35">
      <c r="A1991" s="5" t="s">
        <v>6142</v>
      </c>
      <c r="B1991" s="5" t="s">
        <v>6143</v>
      </c>
      <c r="C1991" s="104"/>
    </row>
    <row r="1992" spans="1:3" x14ac:dyDescent="0.35">
      <c r="A1992" s="5" t="s">
        <v>6144</v>
      </c>
      <c r="B1992" s="5" t="s">
        <v>6145</v>
      </c>
      <c r="C1992" s="104"/>
    </row>
    <row r="1993" spans="1:3" x14ac:dyDescent="0.35">
      <c r="A1993" s="5" t="s">
        <v>6146</v>
      </c>
      <c r="B1993" s="5" t="s">
        <v>6147</v>
      </c>
      <c r="C1993" s="104"/>
    </row>
    <row r="1994" spans="1:3" x14ac:dyDescent="0.35">
      <c r="A1994" s="5" t="s">
        <v>6148</v>
      </c>
      <c r="B1994" s="5" t="s">
        <v>6149</v>
      </c>
      <c r="C1994" s="104"/>
    </row>
    <row r="1995" spans="1:3" x14ac:dyDescent="0.35">
      <c r="A1995" s="5" t="s">
        <v>6150</v>
      </c>
      <c r="B1995" s="5" t="s">
        <v>6151</v>
      </c>
      <c r="C1995" s="104"/>
    </row>
    <row r="1996" spans="1:3" x14ac:dyDescent="0.35">
      <c r="A1996" s="5" t="s">
        <v>6152</v>
      </c>
      <c r="B1996" s="5" t="s">
        <v>6153</v>
      </c>
      <c r="C1996" s="104"/>
    </row>
    <row r="1997" spans="1:3" x14ac:dyDescent="0.35">
      <c r="A1997" s="5" t="s">
        <v>6154</v>
      </c>
      <c r="B1997" s="5" t="s">
        <v>6155</v>
      </c>
      <c r="C1997" s="104"/>
    </row>
    <row r="1998" spans="1:3" x14ac:dyDescent="0.35">
      <c r="A1998" s="5" t="s">
        <v>6156</v>
      </c>
      <c r="B1998" s="5" t="s">
        <v>6157</v>
      </c>
      <c r="C1998" s="104"/>
    </row>
    <row r="1999" spans="1:3" x14ac:dyDescent="0.35">
      <c r="A1999" s="5" t="s">
        <v>6158</v>
      </c>
      <c r="B1999" s="5" t="s">
        <v>6159</v>
      </c>
      <c r="C1999" s="104"/>
    </row>
    <row r="2000" spans="1:3" x14ac:dyDescent="0.35">
      <c r="A2000" s="5" t="s">
        <v>6160</v>
      </c>
      <c r="B2000" s="5" t="s">
        <v>6161</v>
      </c>
      <c r="C2000" s="104"/>
    </row>
    <row r="2001" spans="1:3" x14ac:dyDescent="0.35">
      <c r="A2001" s="5" t="s">
        <v>6162</v>
      </c>
      <c r="B2001" s="5" t="s">
        <v>6163</v>
      </c>
      <c r="C2001" s="104"/>
    </row>
    <row r="2002" spans="1:3" x14ac:dyDescent="0.35">
      <c r="A2002" s="5" t="s">
        <v>6164</v>
      </c>
      <c r="B2002" s="5" t="s">
        <v>6165</v>
      </c>
      <c r="C2002" s="104"/>
    </row>
    <row r="2003" spans="1:3" x14ac:dyDescent="0.35">
      <c r="A2003" s="5" t="s">
        <v>6166</v>
      </c>
      <c r="B2003" s="5" t="s">
        <v>6167</v>
      </c>
      <c r="C2003" s="104"/>
    </row>
    <row r="2004" spans="1:3" x14ac:dyDescent="0.35">
      <c r="A2004" s="5" t="s">
        <v>6168</v>
      </c>
      <c r="B2004" s="5" t="s">
        <v>6169</v>
      </c>
      <c r="C2004" s="104"/>
    </row>
    <row r="2005" spans="1:3" x14ac:dyDescent="0.35">
      <c r="A2005" s="5" t="s">
        <v>6170</v>
      </c>
      <c r="B2005" s="5" t="s">
        <v>6171</v>
      </c>
      <c r="C2005" s="104"/>
    </row>
    <row r="2006" spans="1:3" x14ac:dyDescent="0.35">
      <c r="A2006" s="5" t="s">
        <v>6172</v>
      </c>
      <c r="B2006" s="5" t="s">
        <v>6172</v>
      </c>
      <c r="C2006" s="104"/>
    </row>
    <row r="2007" spans="1:3" x14ac:dyDescent="0.35">
      <c r="A2007" s="5" t="s">
        <v>6173</v>
      </c>
      <c r="B2007" s="5" t="s">
        <v>6174</v>
      </c>
      <c r="C2007" s="104"/>
    </row>
    <row r="2008" spans="1:3" x14ac:dyDescent="0.35">
      <c r="A2008" s="5" t="s">
        <v>6175</v>
      </c>
      <c r="B2008" s="5" t="s">
        <v>6176</v>
      </c>
      <c r="C2008" s="104"/>
    </row>
    <row r="2009" spans="1:3" x14ac:dyDescent="0.35">
      <c r="A2009" s="5" t="s">
        <v>6177</v>
      </c>
      <c r="B2009" s="5" t="s">
        <v>6178</v>
      </c>
      <c r="C2009" s="104"/>
    </row>
    <row r="2010" spans="1:3" x14ac:dyDescent="0.35">
      <c r="A2010" s="5" t="s">
        <v>6179</v>
      </c>
      <c r="B2010" s="5" t="s">
        <v>6180</v>
      </c>
      <c r="C2010" s="104"/>
    </row>
    <row r="2011" spans="1:3" x14ac:dyDescent="0.35">
      <c r="A2011" s="5" t="s">
        <v>6181</v>
      </c>
      <c r="B2011" s="5" t="s">
        <v>6182</v>
      </c>
      <c r="C2011" s="104"/>
    </row>
    <row r="2012" spans="1:3" x14ac:dyDescent="0.35">
      <c r="A2012" s="5" t="s">
        <v>6183</v>
      </c>
      <c r="B2012" s="5" t="s">
        <v>6184</v>
      </c>
      <c r="C2012" s="104"/>
    </row>
    <row r="2013" spans="1:3" x14ac:dyDescent="0.35">
      <c r="A2013" s="5" t="s">
        <v>6185</v>
      </c>
      <c r="B2013" s="5" t="s">
        <v>6186</v>
      </c>
      <c r="C2013" s="104"/>
    </row>
    <row r="2014" spans="1:3" x14ac:dyDescent="0.35">
      <c r="A2014" s="5" t="s">
        <v>6187</v>
      </c>
      <c r="B2014" s="5" t="s">
        <v>6188</v>
      </c>
      <c r="C2014" s="104"/>
    </row>
    <row r="2015" spans="1:3" x14ac:dyDescent="0.35">
      <c r="A2015" s="5" t="s">
        <v>6189</v>
      </c>
      <c r="B2015" s="5" t="s">
        <v>6190</v>
      </c>
      <c r="C2015" s="104"/>
    </row>
    <row r="2016" spans="1:3" x14ac:dyDescent="0.35">
      <c r="A2016" s="5" t="s">
        <v>6191</v>
      </c>
      <c r="B2016" s="5" t="s">
        <v>6192</v>
      </c>
      <c r="C2016" s="104"/>
    </row>
    <row r="2017" spans="1:3" x14ac:dyDescent="0.35">
      <c r="A2017" s="5" t="s">
        <v>6193</v>
      </c>
      <c r="B2017" s="5" t="s">
        <v>6194</v>
      </c>
      <c r="C2017" s="104"/>
    </row>
    <row r="2018" spans="1:3" x14ac:dyDescent="0.35">
      <c r="A2018" s="5" t="s">
        <v>6195</v>
      </c>
      <c r="B2018" s="5" t="s">
        <v>6196</v>
      </c>
      <c r="C2018" s="104"/>
    </row>
    <row r="2019" spans="1:3" x14ac:dyDescent="0.35">
      <c r="A2019" s="5" t="s">
        <v>6197</v>
      </c>
      <c r="B2019" s="5" t="s">
        <v>6198</v>
      </c>
      <c r="C2019" s="104"/>
    </row>
    <row r="2020" spans="1:3" x14ac:dyDescent="0.35">
      <c r="A2020" s="5" t="s">
        <v>6199</v>
      </c>
      <c r="B2020" s="5" t="s">
        <v>6200</v>
      </c>
      <c r="C2020" s="104"/>
    </row>
    <row r="2021" spans="1:3" x14ac:dyDescent="0.35">
      <c r="A2021" s="5" t="s">
        <v>6201</v>
      </c>
      <c r="B2021" s="5" t="s">
        <v>6202</v>
      </c>
      <c r="C2021" s="104"/>
    </row>
    <row r="2022" spans="1:3" x14ac:dyDescent="0.35">
      <c r="A2022" s="5" t="s">
        <v>6203</v>
      </c>
      <c r="B2022" s="5" t="s">
        <v>6203</v>
      </c>
      <c r="C2022" s="104"/>
    </row>
    <row r="2023" spans="1:3" x14ac:dyDescent="0.35">
      <c r="A2023" s="5" t="s">
        <v>6204</v>
      </c>
      <c r="B2023" s="5" t="s">
        <v>6205</v>
      </c>
      <c r="C2023" s="104"/>
    </row>
    <row r="2024" spans="1:3" x14ac:dyDescent="0.35">
      <c r="A2024" s="5" t="s">
        <v>6206</v>
      </c>
      <c r="B2024" s="5" t="s">
        <v>6207</v>
      </c>
      <c r="C2024" s="104"/>
    </row>
    <row r="2025" spans="1:3" x14ac:dyDescent="0.35">
      <c r="A2025" s="5" t="s">
        <v>6208</v>
      </c>
      <c r="B2025" s="5" t="s">
        <v>6209</v>
      </c>
      <c r="C2025" s="104"/>
    </row>
    <row r="2026" spans="1:3" x14ac:dyDescent="0.35">
      <c r="A2026" s="5" t="s">
        <v>6210</v>
      </c>
      <c r="B2026" s="5" t="s">
        <v>6211</v>
      </c>
      <c r="C2026" s="104"/>
    </row>
    <row r="2027" spans="1:3" x14ac:dyDescent="0.35">
      <c r="A2027" s="5" t="s">
        <v>6212</v>
      </c>
      <c r="B2027" s="5" t="s">
        <v>6213</v>
      </c>
      <c r="C2027" s="104"/>
    </row>
    <row r="2028" spans="1:3" x14ac:dyDescent="0.35">
      <c r="A2028" s="5" t="s">
        <v>6214</v>
      </c>
      <c r="B2028" s="5" t="s">
        <v>6215</v>
      </c>
      <c r="C2028" s="104"/>
    </row>
    <row r="2029" spans="1:3" x14ac:dyDescent="0.35">
      <c r="A2029" s="5" t="s">
        <v>6216</v>
      </c>
      <c r="B2029" s="5" t="s">
        <v>6217</v>
      </c>
      <c r="C2029" s="104"/>
    </row>
    <row r="2030" spans="1:3" x14ac:dyDescent="0.35">
      <c r="A2030" s="5" t="s">
        <v>6218</v>
      </c>
      <c r="B2030" s="5" t="s">
        <v>6219</v>
      </c>
      <c r="C2030" s="104"/>
    </row>
    <row r="2031" spans="1:3" x14ac:dyDescent="0.35">
      <c r="A2031" s="5" t="s">
        <v>6220</v>
      </c>
      <c r="B2031" s="5" t="s">
        <v>6221</v>
      </c>
      <c r="C2031" s="104"/>
    </row>
    <row r="2032" spans="1:3" x14ac:dyDescent="0.35">
      <c r="A2032" s="5" t="s">
        <v>6222</v>
      </c>
      <c r="B2032" s="5" t="s">
        <v>6223</v>
      </c>
      <c r="C2032" s="104"/>
    </row>
    <row r="2033" spans="1:3" x14ac:dyDescent="0.35">
      <c r="A2033" s="5" t="s">
        <v>6224</v>
      </c>
      <c r="B2033" s="5" t="s">
        <v>6225</v>
      </c>
      <c r="C2033" s="104"/>
    </row>
    <row r="2034" spans="1:3" x14ac:dyDescent="0.35">
      <c r="A2034" s="5" t="s">
        <v>6226</v>
      </c>
      <c r="B2034" s="5" t="s">
        <v>6227</v>
      </c>
      <c r="C2034" s="104"/>
    </row>
    <row r="2035" spans="1:3" x14ac:dyDescent="0.35">
      <c r="A2035" s="5" t="s">
        <v>6228</v>
      </c>
      <c r="B2035" s="5" t="s">
        <v>6229</v>
      </c>
      <c r="C2035" s="104"/>
    </row>
    <row r="2036" spans="1:3" x14ac:dyDescent="0.35">
      <c r="A2036" s="5" t="s">
        <v>6230</v>
      </c>
      <c r="B2036" s="5" t="s">
        <v>6231</v>
      </c>
      <c r="C2036" s="104"/>
    </row>
    <row r="2037" spans="1:3" x14ac:dyDescent="0.35">
      <c r="A2037" s="5" t="s">
        <v>6232</v>
      </c>
      <c r="B2037" s="5" t="s">
        <v>6232</v>
      </c>
      <c r="C2037" s="104"/>
    </row>
    <row r="2038" spans="1:3" x14ac:dyDescent="0.35">
      <c r="A2038" s="5" t="s">
        <v>6233</v>
      </c>
      <c r="B2038" s="5" t="s">
        <v>6232</v>
      </c>
      <c r="C2038" s="104"/>
    </row>
    <row r="2039" spans="1:3" x14ac:dyDescent="0.35">
      <c r="A2039" s="5" t="s">
        <v>6234</v>
      </c>
      <c r="B2039" s="5" t="s">
        <v>6235</v>
      </c>
      <c r="C2039" s="104"/>
    </row>
    <row r="2040" spans="1:3" x14ac:dyDescent="0.35">
      <c r="A2040" s="5" t="s">
        <v>6236</v>
      </c>
      <c r="B2040" s="5" t="s">
        <v>6237</v>
      </c>
      <c r="C2040" s="104"/>
    </row>
    <row r="2041" spans="1:3" x14ac:dyDescent="0.35">
      <c r="A2041" s="5" t="s">
        <v>6238</v>
      </c>
      <c r="B2041" s="5" t="s">
        <v>6239</v>
      </c>
      <c r="C2041" s="104"/>
    </row>
    <row r="2042" spans="1:3" x14ac:dyDescent="0.35">
      <c r="A2042" s="5" t="s">
        <v>6240</v>
      </c>
      <c r="B2042" s="5" t="s">
        <v>6241</v>
      </c>
      <c r="C2042" s="104"/>
    </row>
    <row r="2043" spans="1:3" x14ac:dyDescent="0.35">
      <c r="A2043" s="5" t="s">
        <v>6242</v>
      </c>
      <c r="B2043" s="5" t="s">
        <v>6243</v>
      </c>
      <c r="C2043" s="104"/>
    </row>
    <row r="2044" spans="1:3" x14ac:dyDescent="0.35">
      <c r="A2044" s="5" t="s">
        <v>6244</v>
      </c>
      <c r="B2044" s="5" t="s">
        <v>6245</v>
      </c>
      <c r="C2044" s="104"/>
    </row>
    <row r="2045" spans="1:3" x14ac:dyDescent="0.35">
      <c r="A2045" s="5" t="s">
        <v>6246</v>
      </c>
      <c r="B2045" s="5" t="s">
        <v>6247</v>
      </c>
      <c r="C2045" s="104"/>
    </row>
    <row r="2046" spans="1:3" x14ac:dyDescent="0.35">
      <c r="A2046" s="5" t="s">
        <v>6248</v>
      </c>
      <c r="B2046" s="5" t="s">
        <v>6249</v>
      </c>
      <c r="C2046" s="104"/>
    </row>
    <row r="2047" spans="1:3" x14ac:dyDescent="0.35">
      <c r="A2047" s="5" t="s">
        <v>6250</v>
      </c>
      <c r="B2047" s="5" t="s">
        <v>6251</v>
      </c>
      <c r="C2047" s="104"/>
    </row>
    <row r="2048" spans="1:3" x14ac:dyDescent="0.35">
      <c r="A2048" s="5" t="s">
        <v>6252</v>
      </c>
      <c r="B2048" s="5" t="s">
        <v>195</v>
      </c>
      <c r="C2048" s="104"/>
    </row>
    <row r="2049" spans="1:3" x14ac:dyDescent="0.35">
      <c r="A2049" s="5" t="s">
        <v>6253</v>
      </c>
      <c r="B2049" s="5" t="s">
        <v>6254</v>
      </c>
      <c r="C2049" s="104"/>
    </row>
    <row r="2050" spans="1:3" x14ac:dyDescent="0.35">
      <c r="A2050" s="5" t="s">
        <v>6255</v>
      </c>
      <c r="B2050" s="5" t="s">
        <v>6256</v>
      </c>
      <c r="C2050" s="104"/>
    </row>
    <row r="2051" spans="1:3" x14ac:dyDescent="0.35">
      <c r="A2051" s="5" t="s">
        <v>6257</v>
      </c>
      <c r="B2051" s="5" t="s">
        <v>6258</v>
      </c>
      <c r="C2051" s="104"/>
    </row>
    <row r="2052" spans="1:3" x14ac:dyDescent="0.35">
      <c r="A2052" s="5" t="s">
        <v>6259</v>
      </c>
      <c r="B2052" s="5" t="s">
        <v>6260</v>
      </c>
      <c r="C2052" s="104"/>
    </row>
    <row r="2053" spans="1:3" x14ac:dyDescent="0.35">
      <c r="A2053" s="5" t="s">
        <v>6261</v>
      </c>
      <c r="B2053" s="5" t="s">
        <v>6262</v>
      </c>
      <c r="C2053" s="104"/>
    </row>
    <row r="2054" spans="1:3" x14ac:dyDescent="0.35">
      <c r="A2054" s="5" t="s">
        <v>6263</v>
      </c>
      <c r="B2054" s="5" t="s">
        <v>6264</v>
      </c>
      <c r="C2054" s="104"/>
    </row>
    <row r="2055" spans="1:3" x14ac:dyDescent="0.35">
      <c r="A2055" s="5" t="s">
        <v>6265</v>
      </c>
      <c r="B2055" s="5" t="s">
        <v>6266</v>
      </c>
      <c r="C2055" s="104"/>
    </row>
    <row r="2056" spans="1:3" x14ac:dyDescent="0.35">
      <c r="A2056" s="5" t="s">
        <v>6267</v>
      </c>
      <c r="B2056" s="5" t="s">
        <v>6268</v>
      </c>
      <c r="C2056" s="104"/>
    </row>
    <row r="2057" spans="1:3" x14ac:dyDescent="0.35">
      <c r="A2057" s="5" t="s">
        <v>6269</v>
      </c>
      <c r="B2057" s="5" t="s">
        <v>6270</v>
      </c>
      <c r="C2057" s="104"/>
    </row>
    <row r="2058" spans="1:3" x14ac:dyDescent="0.35">
      <c r="A2058" s="5" t="s">
        <v>6271</v>
      </c>
      <c r="B2058" s="5" t="s">
        <v>6272</v>
      </c>
      <c r="C2058" s="104"/>
    </row>
    <row r="2059" spans="1:3" x14ac:dyDescent="0.35">
      <c r="A2059" s="5" t="s">
        <v>6273</v>
      </c>
      <c r="B2059" s="5" t="s">
        <v>6274</v>
      </c>
      <c r="C2059" s="104"/>
    </row>
    <row r="2060" spans="1:3" x14ac:dyDescent="0.35">
      <c r="A2060" s="5" t="s">
        <v>6275</v>
      </c>
      <c r="B2060" s="5" t="s">
        <v>6276</v>
      </c>
      <c r="C2060" s="104"/>
    </row>
    <row r="2061" spans="1:3" x14ac:dyDescent="0.35">
      <c r="A2061" s="5" t="s">
        <v>6277</v>
      </c>
      <c r="B2061" s="5" t="s">
        <v>6277</v>
      </c>
      <c r="C2061" s="104"/>
    </row>
    <row r="2062" spans="1:3" x14ac:dyDescent="0.35">
      <c r="A2062" s="5" t="s">
        <v>6278</v>
      </c>
      <c r="B2062" s="5" t="s">
        <v>6279</v>
      </c>
      <c r="C2062" s="104"/>
    </row>
    <row r="2063" spans="1:3" x14ac:dyDescent="0.35">
      <c r="A2063" s="5" t="s">
        <v>6280</v>
      </c>
      <c r="B2063" s="5" t="s">
        <v>6281</v>
      </c>
      <c r="C2063" s="104"/>
    </row>
    <row r="2064" spans="1:3" x14ac:dyDescent="0.35">
      <c r="A2064" s="5" t="s">
        <v>6282</v>
      </c>
      <c r="B2064" s="5" t="s">
        <v>6283</v>
      </c>
      <c r="C2064" s="104"/>
    </row>
    <row r="2065" spans="1:3" x14ac:dyDescent="0.35">
      <c r="A2065" s="5" t="s">
        <v>6284</v>
      </c>
      <c r="B2065" s="5" t="s">
        <v>6285</v>
      </c>
      <c r="C2065" s="104"/>
    </row>
    <row r="2066" spans="1:3" x14ac:dyDescent="0.35">
      <c r="A2066" s="5" t="s">
        <v>6286</v>
      </c>
      <c r="B2066" s="5" t="s">
        <v>6286</v>
      </c>
      <c r="C2066" s="104"/>
    </row>
    <row r="2067" spans="1:3" x14ac:dyDescent="0.35">
      <c r="A2067" s="5" t="s">
        <v>6287</v>
      </c>
      <c r="B2067" s="5" t="s">
        <v>6287</v>
      </c>
      <c r="C2067" s="104"/>
    </row>
    <row r="2068" spans="1:3" x14ac:dyDescent="0.35">
      <c r="A2068" s="5" t="s">
        <v>6288</v>
      </c>
      <c r="B2068" s="5" t="s">
        <v>6289</v>
      </c>
      <c r="C2068" s="104"/>
    </row>
    <row r="2069" spans="1:3" x14ac:dyDescent="0.35">
      <c r="A2069" s="5" t="s">
        <v>6290</v>
      </c>
      <c r="B2069" s="5" t="s">
        <v>6291</v>
      </c>
      <c r="C2069" s="104"/>
    </row>
    <row r="2070" spans="1:3" x14ac:dyDescent="0.35">
      <c r="A2070" s="5" t="s">
        <v>6292</v>
      </c>
      <c r="B2070" s="5" t="s">
        <v>6293</v>
      </c>
      <c r="C2070" s="104"/>
    </row>
    <row r="2071" spans="1:3" x14ac:dyDescent="0.35">
      <c r="A2071" s="5" t="s">
        <v>6294</v>
      </c>
      <c r="B2071" s="5" t="s">
        <v>6295</v>
      </c>
      <c r="C2071" s="104"/>
    </row>
    <row r="2072" spans="1:3" x14ac:dyDescent="0.35">
      <c r="A2072" s="5" t="s">
        <v>6296</v>
      </c>
      <c r="B2072" s="5" t="s">
        <v>6297</v>
      </c>
      <c r="C2072" s="104"/>
    </row>
    <row r="2073" spans="1:3" x14ac:dyDescent="0.35">
      <c r="A2073" s="5" t="s">
        <v>6298</v>
      </c>
      <c r="B2073" s="5" t="s">
        <v>6298</v>
      </c>
      <c r="C2073" s="104"/>
    </row>
    <row r="2074" spans="1:3" x14ac:dyDescent="0.35">
      <c r="A2074" s="5" t="s">
        <v>6299</v>
      </c>
      <c r="B2074" s="5" t="s">
        <v>6300</v>
      </c>
      <c r="C2074" s="104"/>
    </row>
    <row r="2075" spans="1:3" x14ac:dyDescent="0.35">
      <c r="A2075" s="5" t="s">
        <v>6301</v>
      </c>
      <c r="B2075" s="5" t="s">
        <v>6302</v>
      </c>
      <c r="C2075" s="104"/>
    </row>
    <row r="2076" spans="1:3" x14ac:dyDescent="0.35">
      <c r="A2076" s="5" t="s">
        <v>6303</v>
      </c>
      <c r="B2076" s="5" t="s">
        <v>6304</v>
      </c>
      <c r="C2076" s="104"/>
    </row>
    <row r="2077" spans="1:3" x14ac:dyDescent="0.35">
      <c r="A2077" s="5" t="s">
        <v>6305</v>
      </c>
      <c r="B2077" s="5" t="s">
        <v>6306</v>
      </c>
      <c r="C2077" s="104"/>
    </row>
    <row r="2078" spans="1:3" x14ac:dyDescent="0.35">
      <c r="A2078" s="5" t="s">
        <v>6307</v>
      </c>
      <c r="B2078" s="5" t="s">
        <v>6308</v>
      </c>
      <c r="C2078" s="104"/>
    </row>
    <row r="2079" spans="1:3" x14ac:dyDescent="0.35">
      <c r="A2079" s="5" t="s">
        <v>6309</v>
      </c>
      <c r="B2079" s="5" t="s">
        <v>6310</v>
      </c>
      <c r="C2079" s="104"/>
    </row>
    <row r="2080" spans="1:3" x14ac:dyDescent="0.35">
      <c r="A2080" s="5" t="s">
        <v>6311</v>
      </c>
      <c r="B2080" s="5" t="s">
        <v>6311</v>
      </c>
      <c r="C2080" s="104"/>
    </row>
    <row r="2081" spans="1:3" x14ac:dyDescent="0.35">
      <c r="A2081" s="5" t="s">
        <v>6312</v>
      </c>
      <c r="B2081" s="5" t="s">
        <v>6313</v>
      </c>
      <c r="C2081" s="104"/>
    </row>
    <row r="2082" spans="1:3" x14ac:dyDescent="0.35">
      <c r="A2082" s="5" t="s">
        <v>6314</v>
      </c>
      <c r="B2082" s="5" t="s">
        <v>6315</v>
      </c>
      <c r="C2082" s="104"/>
    </row>
    <row r="2083" spans="1:3" x14ac:dyDescent="0.35">
      <c r="A2083" s="5" t="s">
        <v>6316</v>
      </c>
      <c r="B2083" s="5" t="s">
        <v>6317</v>
      </c>
      <c r="C2083" s="104"/>
    </row>
    <row r="2084" spans="1:3" x14ac:dyDescent="0.35">
      <c r="A2084" s="5" t="s">
        <v>6318</v>
      </c>
      <c r="B2084" s="5" t="s">
        <v>6319</v>
      </c>
      <c r="C2084" s="104"/>
    </row>
    <row r="2085" spans="1:3" x14ac:dyDescent="0.35">
      <c r="A2085" s="5" t="s">
        <v>6320</v>
      </c>
      <c r="B2085" s="5" t="s">
        <v>6321</v>
      </c>
      <c r="C2085" s="104"/>
    </row>
    <row r="2086" spans="1:3" x14ac:dyDescent="0.35">
      <c r="A2086" s="5" t="s">
        <v>6322</v>
      </c>
      <c r="B2086" s="5" t="s">
        <v>6322</v>
      </c>
      <c r="C2086" s="104"/>
    </row>
    <row r="2087" spans="1:3" x14ac:dyDescent="0.35">
      <c r="A2087" s="5" t="s">
        <v>6323</v>
      </c>
      <c r="B2087" s="5" t="s">
        <v>6324</v>
      </c>
      <c r="C2087" s="104"/>
    </row>
    <row r="2088" spans="1:3" x14ac:dyDescent="0.35">
      <c r="A2088" s="5" t="s">
        <v>6325</v>
      </c>
      <c r="B2088" s="5" t="s">
        <v>6326</v>
      </c>
      <c r="C2088" s="104"/>
    </row>
    <row r="2089" spans="1:3" x14ac:dyDescent="0.35">
      <c r="A2089" s="5" t="s">
        <v>6327</v>
      </c>
      <c r="B2089" s="5" t="s">
        <v>6328</v>
      </c>
      <c r="C2089" s="104"/>
    </row>
    <row r="2090" spans="1:3" x14ac:dyDescent="0.35">
      <c r="A2090" s="5" t="s">
        <v>6329</v>
      </c>
      <c r="B2090" s="5" t="s">
        <v>6330</v>
      </c>
      <c r="C2090" s="104"/>
    </row>
    <row r="2091" spans="1:3" x14ac:dyDescent="0.35">
      <c r="A2091" s="5" t="s">
        <v>6331</v>
      </c>
      <c r="B2091" s="5" t="s">
        <v>6332</v>
      </c>
      <c r="C2091" s="104"/>
    </row>
    <row r="2092" spans="1:3" x14ac:dyDescent="0.35">
      <c r="A2092" s="5" t="s">
        <v>6333</v>
      </c>
      <c r="B2092" s="5" t="s">
        <v>6334</v>
      </c>
      <c r="C2092" s="104"/>
    </row>
    <row r="2093" spans="1:3" x14ac:dyDescent="0.35">
      <c r="A2093" s="5" t="s">
        <v>6335</v>
      </c>
      <c r="B2093" s="5" t="s">
        <v>6336</v>
      </c>
      <c r="C2093" s="104"/>
    </row>
    <row r="2094" spans="1:3" x14ac:dyDescent="0.35">
      <c r="A2094" s="5" t="s">
        <v>6337</v>
      </c>
      <c r="B2094" s="5" t="s">
        <v>6338</v>
      </c>
      <c r="C2094" s="104"/>
    </row>
    <row r="2095" spans="1:3" x14ac:dyDescent="0.35">
      <c r="A2095" s="5" t="s">
        <v>6339</v>
      </c>
      <c r="B2095" s="5" t="s">
        <v>6340</v>
      </c>
      <c r="C2095" s="104"/>
    </row>
    <row r="2096" spans="1:3" x14ac:dyDescent="0.35">
      <c r="A2096" s="5" t="s">
        <v>6341</v>
      </c>
      <c r="B2096" s="5" t="s">
        <v>6342</v>
      </c>
      <c r="C2096" s="104"/>
    </row>
    <row r="2097" spans="1:3" x14ac:dyDescent="0.35">
      <c r="A2097" s="5" t="s">
        <v>6343</v>
      </c>
      <c r="B2097" s="5" t="s">
        <v>6344</v>
      </c>
      <c r="C2097" s="104"/>
    </row>
    <row r="2098" spans="1:3" x14ac:dyDescent="0.35">
      <c r="A2098" s="5" t="s">
        <v>6345</v>
      </c>
      <c r="B2098" s="5" t="s">
        <v>6346</v>
      </c>
      <c r="C2098" s="104"/>
    </row>
    <row r="2099" spans="1:3" x14ac:dyDescent="0.35">
      <c r="A2099" s="5" t="s">
        <v>6347</v>
      </c>
      <c r="B2099" s="5" t="s">
        <v>6348</v>
      </c>
      <c r="C2099" s="104"/>
    </row>
    <row r="2100" spans="1:3" x14ac:dyDescent="0.35">
      <c r="A2100" s="5" t="s">
        <v>6349</v>
      </c>
      <c r="B2100" s="5" t="s">
        <v>6350</v>
      </c>
      <c r="C2100" s="104"/>
    </row>
    <row r="2101" spans="1:3" x14ac:dyDescent="0.35">
      <c r="A2101" s="5" t="s">
        <v>6351</v>
      </c>
      <c r="B2101" s="5" t="s">
        <v>6352</v>
      </c>
      <c r="C2101" s="104"/>
    </row>
    <row r="2102" spans="1:3" x14ac:dyDescent="0.35">
      <c r="A2102" s="5" t="s">
        <v>6353</v>
      </c>
      <c r="B2102" s="5" t="s">
        <v>6353</v>
      </c>
      <c r="C2102" s="104"/>
    </row>
    <row r="2103" spans="1:3" x14ac:dyDescent="0.35">
      <c r="A2103" s="5" t="s">
        <v>6354</v>
      </c>
      <c r="B2103" s="5" t="s">
        <v>6355</v>
      </c>
      <c r="C2103" s="104"/>
    </row>
    <row r="2104" spans="1:3" x14ac:dyDescent="0.35">
      <c r="A2104" s="5" t="s">
        <v>6356</v>
      </c>
      <c r="B2104" s="5" t="s">
        <v>6357</v>
      </c>
      <c r="C2104" s="104"/>
    </row>
    <row r="2105" spans="1:3" x14ac:dyDescent="0.35">
      <c r="A2105" s="5" t="s">
        <v>6358</v>
      </c>
      <c r="B2105" s="5" t="s">
        <v>6359</v>
      </c>
      <c r="C2105" s="104"/>
    </row>
    <row r="2106" spans="1:3" x14ac:dyDescent="0.35">
      <c r="A2106" s="5" t="s">
        <v>6360</v>
      </c>
      <c r="B2106" s="5" t="s">
        <v>6361</v>
      </c>
      <c r="C2106" s="104"/>
    </row>
    <row r="2107" spans="1:3" x14ac:dyDescent="0.35">
      <c r="A2107" s="5" t="s">
        <v>6362</v>
      </c>
      <c r="B2107" s="5" t="s">
        <v>6363</v>
      </c>
      <c r="C2107" s="104"/>
    </row>
    <row r="2108" spans="1:3" x14ac:dyDescent="0.35">
      <c r="A2108" s="5" t="s">
        <v>6364</v>
      </c>
      <c r="B2108" s="5" t="s">
        <v>6365</v>
      </c>
      <c r="C2108" s="104"/>
    </row>
    <row r="2109" spans="1:3" x14ac:dyDescent="0.35">
      <c r="A2109" s="5" t="s">
        <v>6366</v>
      </c>
      <c r="B2109" s="5" t="s">
        <v>6367</v>
      </c>
      <c r="C2109" s="104"/>
    </row>
    <row r="2110" spans="1:3" x14ac:dyDescent="0.35">
      <c r="A2110" s="5" t="s">
        <v>6368</v>
      </c>
      <c r="B2110" s="5" t="s">
        <v>6369</v>
      </c>
      <c r="C2110" s="104"/>
    </row>
    <row r="2111" spans="1:3" x14ac:dyDescent="0.35">
      <c r="A2111" s="5" t="s">
        <v>6370</v>
      </c>
      <c r="B2111" s="5" t="s">
        <v>6371</v>
      </c>
      <c r="C2111" s="104"/>
    </row>
    <row r="2112" spans="1:3" x14ac:dyDescent="0.35">
      <c r="A2112" s="5" t="s">
        <v>6372</v>
      </c>
      <c r="B2112" s="5" t="s">
        <v>6373</v>
      </c>
      <c r="C2112" s="104"/>
    </row>
    <row r="2113" spans="1:3" x14ac:dyDescent="0.35">
      <c r="A2113" s="5" t="s">
        <v>6374</v>
      </c>
      <c r="B2113" s="5" t="s">
        <v>6375</v>
      </c>
      <c r="C2113" s="104"/>
    </row>
    <row r="2114" spans="1:3" x14ac:dyDescent="0.35">
      <c r="A2114" s="5" t="s">
        <v>6376</v>
      </c>
      <c r="B2114" s="5" t="s">
        <v>6377</v>
      </c>
      <c r="C2114" s="104"/>
    </row>
    <row r="2115" spans="1:3" x14ac:dyDescent="0.35">
      <c r="A2115" s="5" t="s">
        <v>6378</v>
      </c>
      <c r="B2115" s="5" t="s">
        <v>6379</v>
      </c>
      <c r="C2115" s="104"/>
    </row>
    <row r="2116" spans="1:3" x14ac:dyDescent="0.35">
      <c r="A2116" s="5" t="s">
        <v>6380</v>
      </c>
      <c r="B2116" s="5" t="s">
        <v>6381</v>
      </c>
      <c r="C2116" s="104"/>
    </row>
    <row r="2117" spans="1:3" x14ac:dyDescent="0.35">
      <c r="A2117" s="5" t="s">
        <v>6382</v>
      </c>
      <c r="B2117" s="5" t="s">
        <v>6383</v>
      </c>
      <c r="C2117" s="104"/>
    </row>
    <row r="2118" spans="1:3" x14ac:dyDescent="0.35">
      <c r="A2118" s="5" t="s">
        <v>6384</v>
      </c>
      <c r="B2118" s="5" t="s">
        <v>6385</v>
      </c>
      <c r="C2118" s="104"/>
    </row>
    <row r="2119" spans="1:3" x14ac:dyDescent="0.35">
      <c r="A2119" s="5" t="s">
        <v>6386</v>
      </c>
      <c r="B2119" s="5" t="s">
        <v>6387</v>
      </c>
      <c r="C2119" s="104"/>
    </row>
    <row r="2120" spans="1:3" x14ac:dyDescent="0.35">
      <c r="A2120" s="5" t="s">
        <v>6388</v>
      </c>
      <c r="B2120" s="5" t="s">
        <v>6389</v>
      </c>
      <c r="C2120" s="104"/>
    </row>
    <row r="2121" spans="1:3" x14ac:dyDescent="0.35">
      <c r="A2121" s="5" t="s">
        <v>6390</v>
      </c>
      <c r="B2121" s="5" t="s">
        <v>6391</v>
      </c>
      <c r="C2121" s="104"/>
    </row>
    <row r="2122" spans="1:3" x14ac:dyDescent="0.35">
      <c r="A2122" s="5" t="s">
        <v>6392</v>
      </c>
      <c r="B2122" s="5" t="s">
        <v>6393</v>
      </c>
      <c r="C2122" s="104"/>
    </row>
    <row r="2123" spans="1:3" x14ac:dyDescent="0.35">
      <c r="A2123" s="5" t="s">
        <v>6394</v>
      </c>
      <c r="B2123" s="5" t="s">
        <v>6395</v>
      </c>
      <c r="C2123" s="104"/>
    </row>
    <row r="2124" spans="1:3" x14ac:dyDescent="0.35">
      <c r="A2124" s="5" t="s">
        <v>6396</v>
      </c>
      <c r="B2124" s="5" t="s">
        <v>6397</v>
      </c>
      <c r="C2124" s="104"/>
    </row>
    <row r="2125" spans="1:3" x14ac:dyDescent="0.35">
      <c r="A2125" s="5" t="s">
        <v>6398</v>
      </c>
      <c r="B2125" s="5" t="s">
        <v>6399</v>
      </c>
      <c r="C2125" s="104"/>
    </row>
    <row r="2126" spans="1:3" x14ac:dyDescent="0.35">
      <c r="A2126" s="5" t="s">
        <v>6400</v>
      </c>
      <c r="B2126" s="5" t="s">
        <v>6401</v>
      </c>
      <c r="C2126" s="104"/>
    </row>
    <row r="2127" spans="1:3" x14ac:dyDescent="0.35">
      <c r="A2127" s="5" t="s">
        <v>6402</v>
      </c>
      <c r="B2127" s="5" t="s">
        <v>6403</v>
      </c>
      <c r="C2127" s="104"/>
    </row>
    <row r="2128" spans="1:3" x14ac:dyDescent="0.35">
      <c r="A2128" s="5" t="s">
        <v>6404</v>
      </c>
      <c r="B2128" s="5" t="s">
        <v>6404</v>
      </c>
      <c r="C2128" s="104"/>
    </row>
    <row r="2129" spans="1:3" x14ac:dyDescent="0.35">
      <c r="A2129" s="5" t="s">
        <v>6405</v>
      </c>
      <c r="B2129" s="5" t="s">
        <v>6406</v>
      </c>
      <c r="C2129" s="104"/>
    </row>
    <row r="2130" spans="1:3" x14ac:dyDescent="0.35">
      <c r="A2130" s="5" t="s">
        <v>6407</v>
      </c>
      <c r="B2130" s="5" t="s">
        <v>6408</v>
      </c>
      <c r="C2130" s="104"/>
    </row>
    <row r="2131" spans="1:3" x14ac:dyDescent="0.35">
      <c r="A2131" s="5" t="s">
        <v>6409</v>
      </c>
      <c r="B2131" s="5" t="s">
        <v>6410</v>
      </c>
      <c r="C2131" s="104"/>
    </row>
    <row r="2132" spans="1:3" x14ac:dyDescent="0.35">
      <c r="A2132" s="5" t="s">
        <v>6411</v>
      </c>
      <c r="B2132" s="5" t="s">
        <v>6412</v>
      </c>
      <c r="C2132" s="104"/>
    </row>
    <row r="2133" spans="1:3" x14ac:dyDescent="0.35">
      <c r="A2133" s="5" t="s">
        <v>6413</v>
      </c>
      <c r="B2133" s="5" t="s">
        <v>6414</v>
      </c>
      <c r="C2133" s="104"/>
    </row>
    <row r="2134" spans="1:3" x14ac:dyDescent="0.35">
      <c r="A2134" s="5" t="s">
        <v>6415</v>
      </c>
      <c r="B2134" s="5" t="s">
        <v>6415</v>
      </c>
      <c r="C2134" s="104"/>
    </row>
    <row r="2135" spans="1:3" x14ac:dyDescent="0.35">
      <c r="A2135" s="5" t="s">
        <v>6416</v>
      </c>
      <c r="B2135" s="5" t="s">
        <v>6417</v>
      </c>
      <c r="C2135" s="104"/>
    </row>
    <row r="2136" spans="1:3" x14ac:dyDescent="0.35">
      <c r="A2136" s="5" t="s">
        <v>6418</v>
      </c>
      <c r="B2136" s="5" t="s">
        <v>6418</v>
      </c>
      <c r="C2136" s="104"/>
    </row>
    <row r="2137" spans="1:3" x14ac:dyDescent="0.35">
      <c r="A2137" s="5" t="s">
        <v>6419</v>
      </c>
      <c r="B2137" s="5" t="s">
        <v>6420</v>
      </c>
      <c r="C2137" s="104"/>
    </row>
    <row r="2138" spans="1:3" x14ac:dyDescent="0.35">
      <c r="A2138" s="5" t="s">
        <v>6421</v>
      </c>
      <c r="B2138" s="5" t="s">
        <v>6421</v>
      </c>
      <c r="C2138" s="104"/>
    </row>
    <row r="2139" spans="1:3" x14ac:dyDescent="0.35">
      <c r="A2139" s="5" t="s">
        <v>6422</v>
      </c>
      <c r="B2139" s="5" t="s">
        <v>6422</v>
      </c>
      <c r="C2139" s="104"/>
    </row>
    <row r="2140" spans="1:3" x14ac:dyDescent="0.35">
      <c r="A2140" s="5" t="s">
        <v>6423</v>
      </c>
      <c r="B2140" s="5" t="s">
        <v>6424</v>
      </c>
      <c r="C2140" s="104"/>
    </row>
    <row r="2141" spans="1:3" x14ac:dyDescent="0.35">
      <c r="A2141" s="5" t="s">
        <v>6425</v>
      </c>
      <c r="B2141" s="5" t="s">
        <v>6426</v>
      </c>
      <c r="C2141" s="104"/>
    </row>
    <row r="2142" spans="1:3" x14ac:dyDescent="0.35">
      <c r="A2142" s="5" t="s">
        <v>6427</v>
      </c>
      <c r="B2142" s="5" t="s">
        <v>6428</v>
      </c>
      <c r="C2142" s="104"/>
    </row>
    <row r="2143" spans="1:3" x14ac:dyDescent="0.35">
      <c r="A2143" s="5" t="s">
        <v>6429</v>
      </c>
      <c r="B2143" s="5" t="s">
        <v>6430</v>
      </c>
      <c r="C2143" s="104"/>
    </row>
    <row r="2144" spans="1:3" x14ac:dyDescent="0.35">
      <c r="A2144" s="5" t="s">
        <v>6431</v>
      </c>
      <c r="B2144" s="5" t="s">
        <v>6432</v>
      </c>
      <c r="C2144" s="104"/>
    </row>
    <row r="2145" spans="1:3" x14ac:dyDescent="0.35">
      <c r="A2145" s="5" t="s">
        <v>6433</v>
      </c>
      <c r="B2145" s="5" t="s">
        <v>6434</v>
      </c>
      <c r="C2145" s="104"/>
    </row>
    <row r="2146" spans="1:3" x14ac:dyDescent="0.35">
      <c r="A2146" s="5" t="s">
        <v>6435</v>
      </c>
      <c r="B2146" s="5" t="s">
        <v>6435</v>
      </c>
      <c r="C2146" s="104"/>
    </row>
    <row r="2147" spans="1:3" x14ac:dyDescent="0.35">
      <c r="A2147" s="5" t="s">
        <v>6436</v>
      </c>
      <c r="B2147" s="5" t="s">
        <v>6436</v>
      </c>
      <c r="C2147" s="104"/>
    </row>
    <row r="2148" spans="1:3" x14ac:dyDescent="0.35">
      <c r="A2148" s="5" t="s">
        <v>6437</v>
      </c>
      <c r="B2148" s="5" t="s">
        <v>6438</v>
      </c>
      <c r="C2148" s="104"/>
    </row>
    <row r="2149" spans="1:3" x14ac:dyDescent="0.35">
      <c r="A2149" s="5" t="s">
        <v>6439</v>
      </c>
      <c r="B2149" s="5" t="s">
        <v>6439</v>
      </c>
      <c r="C2149" s="104"/>
    </row>
    <row r="2150" spans="1:3" x14ac:dyDescent="0.35">
      <c r="A2150" s="5" t="s">
        <v>6440</v>
      </c>
      <c r="B2150" s="5" t="s">
        <v>6440</v>
      </c>
      <c r="C2150" s="104"/>
    </row>
    <row r="2151" spans="1:3" x14ac:dyDescent="0.35">
      <c r="A2151" s="5" t="s">
        <v>6441</v>
      </c>
      <c r="B2151" s="5" t="s">
        <v>6442</v>
      </c>
      <c r="C2151" s="104"/>
    </row>
    <row r="2152" spans="1:3" x14ac:dyDescent="0.35">
      <c r="A2152" s="5" t="s">
        <v>6443</v>
      </c>
      <c r="B2152" s="5" t="s">
        <v>6444</v>
      </c>
      <c r="C2152" s="104"/>
    </row>
    <row r="2153" spans="1:3" x14ac:dyDescent="0.35">
      <c r="A2153" s="5" t="s">
        <v>6445</v>
      </c>
      <c r="B2153" s="5" t="s">
        <v>6446</v>
      </c>
      <c r="C2153" s="104"/>
    </row>
    <row r="2154" spans="1:3" x14ac:dyDescent="0.35">
      <c r="A2154" s="5" t="s">
        <v>6447</v>
      </c>
      <c r="B2154" s="5" t="s">
        <v>6448</v>
      </c>
      <c r="C2154" s="104"/>
    </row>
    <row r="2155" spans="1:3" x14ac:dyDescent="0.35">
      <c r="A2155" s="5" t="s">
        <v>6449</v>
      </c>
      <c r="B2155" s="5" t="s">
        <v>6450</v>
      </c>
      <c r="C2155" s="104"/>
    </row>
    <row r="2156" spans="1:3" x14ac:dyDescent="0.35">
      <c r="A2156" s="5" t="s">
        <v>6451</v>
      </c>
      <c r="B2156" s="5" t="s">
        <v>6452</v>
      </c>
      <c r="C2156" s="104"/>
    </row>
    <row r="2157" spans="1:3" x14ac:dyDescent="0.35">
      <c r="A2157" s="5" t="s">
        <v>6453</v>
      </c>
      <c r="B2157" s="5" t="s">
        <v>6454</v>
      </c>
      <c r="C2157" s="104"/>
    </row>
    <row r="2158" spans="1:3" x14ac:dyDescent="0.35">
      <c r="A2158" s="5" t="s">
        <v>6455</v>
      </c>
      <c r="B2158" s="5" t="s">
        <v>6456</v>
      </c>
      <c r="C2158" s="104"/>
    </row>
    <row r="2159" spans="1:3" x14ac:dyDescent="0.35">
      <c r="A2159" s="5" t="s">
        <v>6457</v>
      </c>
      <c r="B2159" s="5" t="s">
        <v>6458</v>
      </c>
      <c r="C2159" s="104"/>
    </row>
    <row r="2160" spans="1:3" x14ac:dyDescent="0.35">
      <c r="A2160" s="5" t="s">
        <v>6459</v>
      </c>
      <c r="B2160" s="5" t="s">
        <v>6460</v>
      </c>
      <c r="C2160" s="104"/>
    </row>
    <row r="2161" spans="1:3" x14ac:dyDescent="0.35">
      <c r="A2161" s="5" t="s">
        <v>6461</v>
      </c>
      <c r="B2161" s="5" t="s">
        <v>6462</v>
      </c>
      <c r="C2161" s="104"/>
    </row>
    <row r="2162" spans="1:3" x14ac:dyDescent="0.35">
      <c r="A2162" s="5" t="s">
        <v>6463</v>
      </c>
      <c r="B2162" s="5" t="s">
        <v>6464</v>
      </c>
      <c r="C2162" s="104"/>
    </row>
    <row r="2163" spans="1:3" x14ac:dyDescent="0.35">
      <c r="A2163" s="5" t="s">
        <v>6465</v>
      </c>
      <c r="B2163" s="5" t="s">
        <v>6466</v>
      </c>
      <c r="C2163" s="104"/>
    </row>
    <row r="2164" spans="1:3" x14ac:dyDescent="0.35">
      <c r="A2164" s="5" t="s">
        <v>6467</v>
      </c>
      <c r="B2164" s="5" t="s">
        <v>6468</v>
      </c>
      <c r="C2164" s="104"/>
    </row>
    <row r="2165" spans="1:3" x14ac:dyDescent="0.35">
      <c r="A2165" s="5" t="s">
        <v>6469</v>
      </c>
      <c r="B2165" s="5" t="s">
        <v>6469</v>
      </c>
      <c r="C2165" s="104"/>
    </row>
    <row r="2166" spans="1:3" x14ac:dyDescent="0.35">
      <c r="A2166" s="5" t="s">
        <v>6470</v>
      </c>
      <c r="B2166" s="5" t="s">
        <v>6471</v>
      </c>
      <c r="C2166" s="104"/>
    </row>
    <row r="2167" spans="1:3" x14ac:dyDescent="0.35">
      <c r="A2167" s="5" t="s">
        <v>6472</v>
      </c>
      <c r="B2167" s="5" t="s">
        <v>6472</v>
      </c>
      <c r="C2167" s="104"/>
    </row>
    <row r="2168" spans="1:3" x14ac:dyDescent="0.35">
      <c r="A2168" s="5" t="s">
        <v>6473</v>
      </c>
      <c r="B2168" s="5" t="s">
        <v>6474</v>
      </c>
      <c r="C2168" s="104"/>
    </row>
    <row r="2169" spans="1:3" x14ac:dyDescent="0.35">
      <c r="A2169" s="5" t="s">
        <v>6475</v>
      </c>
      <c r="B2169" s="5" t="s">
        <v>6476</v>
      </c>
      <c r="C2169" s="104"/>
    </row>
    <row r="2170" spans="1:3" x14ac:dyDescent="0.35">
      <c r="A2170" s="5" t="s">
        <v>6477</v>
      </c>
      <c r="B2170" s="5" t="s">
        <v>6478</v>
      </c>
      <c r="C2170" s="104"/>
    </row>
    <row r="2171" spans="1:3" x14ac:dyDescent="0.35">
      <c r="A2171" s="5" t="s">
        <v>6479</v>
      </c>
      <c r="B2171" s="5" t="s">
        <v>6480</v>
      </c>
      <c r="C2171" s="104"/>
    </row>
    <row r="2172" spans="1:3" x14ac:dyDescent="0.35">
      <c r="A2172" s="5" t="s">
        <v>6481</v>
      </c>
      <c r="B2172" s="5" t="s">
        <v>6482</v>
      </c>
      <c r="C2172" s="104"/>
    </row>
    <row r="2173" spans="1:3" x14ac:dyDescent="0.35">
      <c r="A2173" s="5" t="s">
        <v>6483</v>
      </c>
      <c r="B2173" s="5" t="s">
        <v>6484</v>
      </c>
      <c r="C2173" s="104"/>
    </row>
    <row r="2174" spans="1:3" x14ac:dyDescent="0.35">
      <c r="A2174" s="5" t="s">
        <v>6485</v>
      </c>
      <c r="B2174" s="5" t="s">
        <v>6486</v>
      </c>
      <c r="C2174" s="104"/>
    </row>
    <row r="2175" spans="1:3" x14ac:dyDescent="0.35">
      <c r="A2175" s="5" t="s">
        <v>6487</v>
      </c>
      <c r="B2175" s="5" t="s">
        <v>6488</v>
      </c>
      <c r="C2175" s="104"/>
    </row>
    <row r="2176" spans="1:3" x14ac:dyDescent="0.35">
      <c r="A2176" s="5" t="s">
        <v>6489</v>
      </c>
      <c r="B2176" s="5" t="s">
        <v>6490</v>
      </c>
      <c r="C2176" s="104"/>
    </row>
    <row r="2177" spans="1:3" x14ac:dyDescent="0.35">
      <c r="A2177" s="5" t="s">
        <v>6491</v>
      </c>
      <c r="B2177" s="5" t="s">
        <v>6492</v>
      </c>
      <c r="C2177" s="104"/>
    </row>
    <row r="2178" spans="1:3" x14ac:dyDescent="0.35">
      <c r="A2178" s="5" t="s">
        <v>6493</v>
      </c>
      <c r="B2178" s="5" t="s">
        <v>6494</v>
      </c>
      <c r="C2178" s="104"/>
    </row>
    <row r="2179" spans="1:3" x14ac:dyDescent="0.35">
      <c r="A2179" s="5" t="s">
        <v>6495</v>
      </c>
      <c r="B2179" s="5" t="s">
        <v>6496</v>
      </c>
      <c r="C2179" s="104"/>
    </row>
    <row r="2180" spans="1:3" x14ac:dyDescent="0.35">
      <c r="A2180" s="5" t="s">
        <v>6497</v>
      </c>
      <c r="B2180" s="5" t="s">
        <v>6498</v>
      </c>
      <c r="C2180" s="104"/>
    </row>
    <row r="2181" spans="1:3" x14ac:dyDescent="0.35">
      <c r="A2181" s="5" t="s">
        <v>6499</v>
      </c>
      <c r="B2181" s="5" t="s">
        <v>6500</v>
      </c>
      <c r="C2181" s="104"/>
    </row>
    <row r="2182" spans="1:3" x14ac:dyDescent="0.35">
      <c r="A2182" s="5" t="s">
        <v>6501</v>
      </c>
      <c r="B2182" s="5" t="s">
        <v>6502</v>
      </c>
      <c r="C2182" s="104"/>
    </row>
    <row r="2183" spans="1:3" x14ac:dyDescent="0.35">
      <c r="A2183" s="5" t="s">
        <v>6503</v>
      </c>
      <c r="B2183" s="5" t="s">
        <v>6504</v>
      </c>
      <c r="C2183" s="104"/>
    </row>
    <row r="2184" spans="1:3" x14ac:dyDescent="0.35">
      <c r="A2184" s="5" t="s">
        <v>6505</v>
      </c>
      <c r="B2184" s="5" t="s">
        <v>6506</v>
      </c>
      <c r="C2184" s="104"/>
    </row>
    <row r="2185" spans="1:3" x14ac:dyDescent="0.35">
      <c r="A2185" s="5" t="s">
        <v>6507</v>
      </c>
      <c r="B2185" s="5" t="s">
        <v>6508</v>
      </c>
      <c r="C2185" s="104"/>
    </row>
    <row r="2186" spans="1:3" x14ac:dyDescent="0.35">
      <c r="A2186" s="5" t="s">
        <v>6509</v>
      </c>
      <c r="B2186" s="5" t="s">
        <v>6510</v>
      </c>
      <c r="C2186" s="104"/>
    </row>
    <row r="2187" spans="1:3" x14ac:dyDescent="0.35">
      <c r="A2187" s="5" t="s">
        <v>6511</v>
      </c>
      <c r="B2187" s="5" t="s">
        <v>6512</v>
      </c>
      <c r="C2187" s="104"/>
    </row>
    <row r="2188" spans="1:3" x14ac:dyDescent="0.35">
      <c r="A2188" s="5" t="s">
        <v>6513</v>
      </c>
      <c r="B2188" s="5" t="s">
        <v>6514</v>
      </c>
      <c r="C2188" s="104"/>
    </row>
    <row r="2189" spans="1:3" x14ac:dyDescent="0.35">
      <c r="A2189" s="5" t="s">
        <v>6515</v>
      </c>
      <c r="B2189" s="5" t="s">
        <v>6516</v>
      </c>
      <c r="C2189" s="104"/>
    </row>
    <row r="2190" spans="1:3" x14ac:dyDescent="0.35">
      <c r="A2190" s="5" t="s">
        <v>6517</v>
      </c>
      <c r="B2190" s="5" t="s">
        <v>6518</v>
      </c>
      <c r="C2190" s="104"/>
    </row>
    <row r="2191" spans="1:3" x14ac:dyDescent="0.35">
      <c r="A2191" s="5" t="s">
        <v>6519</v>
      </c>
      <c r="B2191" s="5" t="s">
        <v>6520</v>
      </c>
      <c r="C2191" s="104"/>
    </row>
    <row r="2192" spans="1:3" x14ac:dyDescent="0.35">
      <c r="A2192" s="5" t="s">
        <v>6521</v>
      </c>
      <c r="B2192" s="5" t="s">
        <v>6521</v>
      </c>
      <c r="C2192" s="104"/>
    </row>
    <row r="2193" spans="1:3" x14ac:dyDescent="0.35">
      <c r="A2193" s="5" t="s">
        <v>6522</v>
      </c>
      <c r="B2193" s="5" t="s">
        <v>6522</v>
      </c>
      <c r="C2193" s="104"/>
    </row>
    <row r="2194" spans="1:3" x14ac:dyDescent="0.35">
      <c r="A2194" s="5" t="s">
        <v>6523</v>
      </c>
      <c r="B2194" s="5" t="s">
        <v>6524</v>
      </c>
      <c r="C2194" s="104"/>
    </row>
    <row r="2195" spans="1:3" x14ac:dyDescent="0.35">
      <c r="A2195" s="5" t="s">
        <v>6525</v>
      </c>
      <c r="B2195" s="5" t="s">
        <v>6526</v>
      </c>
      <c r="C2195" s="104"/>
    </row>
    <row r="2196" spans="1:3" x14ac:dyDescent="0.35">
      <c r="A2196" s="5" t="s">
        <v>6527</v>
      </c>
      <c r="B2196" s="5" t="s">
        <v>6528</v>
      </c>
      <c r="C2196" s="104"/>
    </row>
    <row r="2197" spans="1:3" x14ac:dyDescent="0.35">
      <c r="A2197" s="5" t="s">
        <v>6529</v>
      </c>
      <c r="B2197" s="5" t="s">
        <v>6529</v>
      </c>
      <c r="C2197" s="104"/>
    </row>
    <row r="2198" spans="1:3" x14ac:dyDescent="0.35">
      <c r="A2198" s="5" t="s">
        <v>6530</v>
      </c>
      <c r="B2198" s="5" t="s">
        <v>6531</v>
      </c>
      <c r="C2198" s="104"/>
    </row>
    <row r="2199" spans="1:3" x14ac:dyDescent="0.35">
      <c r="A2199" s="5" t="s">
        <v>6532</v>
      </c>
      <c r="B2199" s="5" t="s">
        <v>6533</v>
      </c>
      <c r="C2199" s="104"/>
    </row>
    <row r="2200" spans="1:3" x14ac:dyDescent="0.35">
      <c r="A2200" s="5" t="s">
        <v>6534</v>
      </c>
      <c r="B2200" s="5" t="s">
        <v>6535</v>
      </c>
      <c r="C2200" s="104"/>
    </row>
    <row r="2201" spans="1:3" x14ac:dyDescent="0.35">
      <c r="A2201" s="5" t="s">
        <v>6536</v>
      </c>
      <c r="B2201" s="5" t="s">
        <v>6536</v>
      </c>
      <c r="C2201" s="104"/>
    </row>
    <row r="2202" spans="1:3" x14ac:dyDescent="0.35">
      <c r="A2202" s="5" t="s">
        <v>6537</v>
      </c>
      <c r="B2202" s="5" t="s">
        <v>6538</v>
      </c>
      <c r="C2202" s="104"/>
    </row>
    <row r="2203" spans="1:3" x14ac:dyDescent="0.35">
      <c r="A2203" s="5" t="s">
        <v>6539</v>
      </c>
      <c r="B2203" s="5" t="s">
        <v>6540</v>
      </c>
      <c r="C2203" s="104"/>
    </row>
    <row r="2204" spans="1:3" x14ac:dyDescent="0.35">
      <c r="A2204" s="5" t="s">
        <v>6541</v>
      </c>
      <c r="B2204" s="5" t="s">
        <v>6542</v>
      </c>
      <c r="C2204" s="104"/>
    </row>
    <row r="2205" spans="1:3" x14ac:dyDescent="0.35">
      <c r="A2205" s="5" t="s">
        <v>6543</v>
      </c>
      <c r="B2205" s="5" t="s">
        <v>6544</v>
      </c>
      <c r="C2205" s="104"/>
    </row>
    <row r="2206" spans="1:3" x14ac:dyDescent="0.35">
      <c r="A2206" s="5" t="s">
        <v>6545</v>
      </c>
      <c r="B2206" s="5" t="s">
        <v>6546</v>
      </c>
      <c r="C2206" s="104"/>
    </row>
    <row r="2207" spans="1:3" x14ac:dyDescent="0.35">
      <c r="A2207" s="5" t="s">
        <v>6547</v>
      </c>
      <c r="B2207" s="5" t="s">
        <v>6548</v>
      </c>
      <c r="C2207" s="104"/>
    </row>
    <row r="2208" spans="1:3" x14ac:dyDescent="0.35">
      <c r="A2208" s="5" t="s">
        <v>6549</v>
      </c>
      <c r="B2208" s="5" t="s">
        <v>6550</v>
      </c>
      <c r="C2208" s="104"/>
    </row>
    <row r="2209" spans="1:3" x14ac:dyDescent="0.35">
      <c r="A2209" s="5" t="s">
        <v>6551</v>
      </c>
      <c r="B2209" s="5" t="s">
        <v>6550</v>
      </c>
      <c r="C2209" s="104"/>
    </row>
    <row r="2210" spans="1:3" x14ac:dyDescent="0.35">
      <c r="A2210" s="5" t="s">
        <v>6552</v>
      </c>
      <c r="B2210" s="5" t="s">
        <v>6553</v>
      </c>
      <c r="C2210" s="104"/>
    </row>
    <row r="2211" spans="1:3" x14ac:dyDescent="0.35">
      <c r="A2211" s="5" t="s">
        <v>6554</v>
      </c>
      <c r="B2211" s="5" t="s">
        <v>6555</v>
      </c>
      <c r="C2211" s="104"/>
    </row>
    <row r="2212" spans="1:3" x14ac:dyDescent="0.35">
      <c r="A2212" s="5" t="s">
        <v>6556</v>
      </c>
      <c r="B2212" s="5" t="s">
        <v>6557</v>
      </c>
      <c r="C2212" s="104"/>
    </row>
    <row r="2213" spans="1:3" x14ac:dyDescent="0.35">
      <c r="A2213" s="5" t="s">
        <v>6558</v>
      </c>
      <c r="B2213" s="5" t="s">
        <v>6559</v>
      </c>
      <c r="C2213" s="104"/>
    </row>
    <row r="2214" spans="1:3" x14ac:dyDescent="0.35">
      <c r="A2214" s="5" t="s">
        <v>6560</v>
      </c>
      <c r="B2214" s="5" t="s">
        <v>6561</v>
      </c>
      <c r="C2214" s="104"/>
    </row>
    <row r="2215" spans="1:3" x14ac:dyDescent="0.35">
      <c r="A2215" s="5" t="s">
        <v>6562</v>
      </c>
      <c r="B2215" s="5" t="s">
        <v>6563</v>
      </c>
      <c r="C2215" s="104"/>
    </row>
    <row r="2216" spans="1:3" x14ac:dyDescent="0.35">
      <c r="A2216" s="5" t="s">
        <v>6564</v>
      </c>
      <c r="B2216" s="5" t="s">
        <v>6565</v>
      </c>
      <c r="C2216" s="104"/>
    </row>
    <row r="2217" spans="1:3" x14ac:dyDescent="0.35">
      <c r="A2217" s="5" t="s">
        <v>6566</v>
      </c>
      <c r="B2217" s="5" t="s">
        <v>6567</v>
      </c>
      <c r="C2217" s="104"/>
    </row>
    <row r="2218" spans="1:3" x14ac:dyDescent="0.35">
      <c r="A2218" s="5" t="s">
        <v>6568</v>
      </c>
      <c r="B2218" s="5" t="s">
        <v>6569</v>
      </c>
      <c r="C2218" s="104"/>
    </row>
    <row r="2219" spans="1:3" x14ac:dyDescent="0.35">
      <c r="A2219" s="5" t="s">
        <v>6570</v>
      </c>
      <c r="B2219" s="5" t="s">
        <v>6571</v>
      </c>
      <c r="C2219" s="104"/>
    </row>
    <row r="2220" spans="1:3" x14ac:dyDescent="0.35">
      <c r="A2220" s="5" t="s">
        <v>6572</v>
      </c>
      <c r="B2220" s="5" t="s">
        <v>6573</v>
      </c>
      <c r="C2220" s="104"/>
    </row>
    <row r="2221" spans="1:3" x14ac:dyDescent="0.35">
      <c r="A2221" s="5" t="s">
        <v>6574</v>
      </c>
      <c r="B2221" s="5" t="s">
        <v>6575</v>
      </c>
      <c r="C2221" s="104"/>
    </row>
    <row r="2222" spans="1:3" x14ac:dyDescent="0.35">
      <c r="A2222" s="5" t="s">
        <v>6576</v>
      </c>
      <c r="B2222" s="5" t="s">
        <v>6577</v>
      </c>
      <c r="C2222" s="104"/>
    </row>
    <row r="2223" spans="1:3" x14ac:dyDescent="0.35">
      <c r="A2223" s="5" t="s">
        <v>6578</v>
      </c>
      <c r="B2223" s="5" t="s">
        <v>6579</v>
      </c>
      <c r="C2223" s="104"/>
    </row>
    <row r="2224" spans="1:3" x14ac:dyDescent="0.35">
      <c r="A2224" s="5" t="s">
        <v>6580</v>
      </c>
      <c r="B2224" s="5" t="s">
        <v>6581</v>
      </c>
      <c r="C2224" s="104"/>
    </row>
    <row r="2225" spans="1:3" x14ac:dyDescent="0.35">
      <c r="A2225" s="5" t="s">
        <v>6582</v>
      </c>
      <c r="B2225" s="5" t="s">
        <v>6583</v>
      </c>
      <c r="C2225" s="104"/>
    </row>
    <row r="2226" spans="1:3" x14ac:dyDescent="0.35">
      <c r="A2226" s="5" t="s">
        <v>6584</v>
      </c>
      <c r="B2226" s="5" t="s">
        <v>6585</v>
      </c>
      <c r="C2226" s="104"/>
    </row>
    <row r="2227" spans="1:3" x14ac:dyDescent="0.35">
      <c r="A2227" s="5" t="s">
        <v>6586</v>
      </c>
      <c r="B2227" s="5" t="s">
        <v>6587</v>
      </c>
      <c r="C2227" s="104"/>
    </row>
    <row r="2228" spans="1:3" x14ac:dyDescent="0.35">
      <c r="A2228" s="5" t="s">
        <v>6588</v>
      </c>
      <c r="B2228" s="5" t="s">
        <v>6589</v>
      </c>
      <c r="C2228" s="104"/>
    </row>
    <row r="2229" spans="1:3" x14ac:dyDescent="0.35">
      <c r="A2229" s="5" t="s">
        <v>6590</v>
      </c>
      <c r="B2229" s="5" t="s">
        <v>6591</v>
      </c>
      <c r="C2229" s="104"/>
    </row>
    <row r="2230" spans="1:3" x14ac:dyDescent="0.35">
      <c r="A2230" s="5" t="s">
        <v>6592</v>
      </c>
      <c r="B2230" s="5" t="s">
        <v>6593</v>
      </c>
      <c r="C2230" s="104"/>
    </row>
    <row r="2231" spans="1:3" x14ac:dyDescent="0.35">
      <c r="A2231" s="5" t="s">
        <v>6594</v>
      </c>
      <c r="B2231" s="5" t="s">
        <v>6595</v>
      </c>
      <c r="C2231" s="104"/>
    </row>
    <row r="2232" spans="1:3" x14ac:dyDescent="0.35">
      <c r="A2232" s="5" t="s">
        <v>6596</v>
      </c>
      <c r="B2232" s="5" t="s">
        <v>6597</v>
      </c>
      <c r="C2232" s="104"/>
    </row>
    <row r="2233" spans="1:3" x14ac:dyDescent="0.35">
      <c r="A2233" s="5" t="s">
        <v>6598</v>
      </c>
      <c r="B2233" s="5" t="s">
        <v>6599</v>
      </c>
      <c r="C2233" s="104"/>
    </row>
    <row r="2234" spans="1:3" x14ac:dyDescent="0.35">
      <c r="A2234" s="5" t="s">
        <v>6600</v>
      </c>
      <c r="B2234" s="5" t="s">
        <v>6601</v>
      </c>
      <c r="C2234" s="104"/>
    </row>
    <row r="2235" spans="1:3" x14ac:dyDescent="0.35">
      <c r="A2235" s="5" t="s">
        <v>6602</v>
      </c>
      <c r="B2235" s="5" t="s">
        <v>6603</v>
      </c>
      <c r="C2235" s="104"/>
    </row>
    <row r="2236" spans="1:3" x14ac:dyDescent="0.35">
      <c r="A2236" s="5" t="s">
        <v>6604</v>
      </c>
      <c r="B2236" s="5" t="s">
        <v>6605</v>
      </c>
      <c r="C2236" s="104"/>
    </row>
    <row r="2237" spans="1:3" x14ac:dyDescent="0.35">
      <c r="A2237" s="5" t="s">
        <v>6606</v>
      </c>
      <c r="B2237" s="5" t="s">
        <v>6607</v>
      </c>
      <c r="C2237" s="104"/>
    </row>
    <row r="2238" spans="1:3" x14ac:dyDescent="0.35">
      <c r="A2238" s="5" t="s">
        <v>6608</v>
      </c>
      <c r="B2238" s="5" t="s">
        <v>6609</v>
      </c>
      <c r="C2238" s="104"/>
    </row>
    <row r="2239" spans="1:3" x14ac:dyDescent="0.35">
      <c r="A2239" s="5" t="s">
        <v>6610</v>
      </c>
      <c r="B2239" s="5" t="s">
        <v>6611</v>
      </c>
      <c r="C2239" s="104"/>
    </row>
    <row r="2240" spans="1:3" x14ac:dyDescent="0.35">
      <c r="A2240" s="5" t="s">
        <v>6612</v>
      </c>
      <c r="B2240" s="5" t="s">
        <v>6613</v>
      </c>
      <c r="C2240" s="104"/>
    </row>
    <row r="2241" spans="1:3" x14ac:dyDescent="0.35">
      <c r="A2241" s="5" t="s">
        <v>6614</v>
      </c>
      <c r="B2241" s="5" t="s">
        <v>6615</v>
      </c>
      <c r="C2241" s="104"/>
    </row>
    <row r="2242" spans="1:3" x14ac:dyDescent="0.35">
      <c r="A2242" s="5" t="s">
        <v>6616</v>
      </c>
      <c r="B2242" s="5" t="s">
        <v>6617</v>
      </c>
      <c r="C2242" s="104"/>
    </row>
    <row r="2243" spans="1:3" x14ac:dyDescent="0.35">
      <c r="A2243" s="5" t="s">
        <v>6618</v>
      </c>
      <c r="B2243" s="5" t="s">
        <v>6619</v>
      </c>
      <c r="C2243" s="104"/>
    </row>
    <row r="2244" spans="1:3" x14ac:dyDescent="0.35">
      <c r="A2244" s="5" t="s">
        <v>6620</v>
      </c>
      <c r="B2244" s="5" t="s">
        <v>6620</v>
      </c>
      <c r="C2244" s="104"/>
    </row>
    <row r="2245" spans="1:3" x14ac:dyDescent="0.35">
      <c r="A2245" s="5" t="s">
        <v>6621</v>
      </c>
      <c r="B2245" s="5" t="s">
        <v>6622</v>
      </c>
      <c r="C2245" s="104"/>
    </row>
    <row r="2246" spans="1:3" x14ac:dyDescent="0.35">
      <c r="A2246" s="5" t="s">
        <v>6623</v>
      </c>
      <c r="B2246" s="5" t="s">
        <v>6624</v>
      </c>
      <c r="C2246" s="104"/>
    </row>
    <row r="2247" spans="1:3" x14ac:dyDescent="0.35">
      <c r="A2247" s="5" t="s">
        <v>6625</v>
      </c>
      <c r="B2247" s="5" t="s">
        <v>6626</v>
      </c>
      <c r="C2247" s="104"/>
    </row>
    <row r="2248" spans="1:3" x14ac:dyDescent="0.35">
      <c r="A2248" s="5" t="s">
        <v>6627</v>
      </c>
      <c r="B2248" s="5" t="s">
        <v>6628</v>
      </c>
      <c r="C2248" s="104"/>
    </row>
    <row r="2249" spans="1:3" x14ac:dyDescent="0.35">
      <c r="A2249" s="5" t="s">
        <v>6629</v>
      </c>
      <c r="B2249" s="5" t="s">
        <v>6630</v>
      </c>
      <c r="C2249" s="104"/>
    </row>
    <row r="2250" spans="1:3" x14ac:dyDescent="0.35">
      <c r="A2250" s="5" t="s">
        <v>6631</v>
      </c>
      <c r="B2250" s="5" t="s">
        <v>6632</v>
      </c>
      <c r="C2250" s="104"/>
    </row>
    <row r="2251" spans="1:3" x14ac:dyDescent="0.35">
      <c r="A2251" s="5" t="s">
        <v>6633</v>
      </c>
      <c r="B2251" s="5" t="s">
        <v>6634</v>
      </c>
      <c r="C2251" s="104"/>
    </row>
    <row r="2252" spans="1:3" x14ac:dyDescent="0.35">
      <c r="A2252" s="5" t="s">
        <v>6635</v>
      </c>
      <c r="B2252" s="5" t="s">
        <v>6636</v>
      </c>
      <c r="C2252" s="104"/>
    </row>
    <row r="2253" spans="1:3" x14ac:dyDescent="0.35">
      <c r="A2253" s="5" t="s">
        <v>6637</v>
      </c>
      <c r="B2253" s="5" t="s">
        <v>6638</v>
      </c>
      <c r="C2253" s="104"/>
    </row>
    <row r="2254" spans="1:3" x14ac:dyDescent="0.35">
      <c r="A2254" s="5" t="s">
        <v>6639</v>
      </c>
      <c r="B2254" s="5" t="s">
        <v>6640</v>
      </c>
      <c r="C2254" s="104"/>
    </row>
    <row r="2255" spans="1:3" x14ac:dyDescent="0.35">
      <c r="A2255" s="5" t="s">
        <v>6641</v>
      </c>
      <c r="B2255" s="5" t="s">
        <v>6642</v>
      </c>
      <c r="C2255" s="104"/>
    </row>
    <row r="2256" spans="1:3" x14ac:dyDescent="0.35">
      <c r="A2256" s="5" t="s">
        <v>6643</v>
      </c>
      <c r="B2256" s="5" t="s">
        <v>6644</v>
      </c>
      <c r="C2256" s="104"/>
    </row>
    <row r="2257" spans="1:3" x14ac:dyDescent="0.35">
      <c r="A2257" s="5" t="s">
        <v>6645</v>
      </c>
      <c r="B2257" s="5" t="s">
        <v>6646</v>
      </c>
      <c r="C2257" s="104"/>
    </row>
    <row r="2258" spans="1:3" x14ac:dyDescent="0.35">
      <c r="A2258" s="5" t="s">
        <v>6647</v>
      </c>
      <c r="B2258" s="5" t="s">
        <v>6648</v>
      </c>
      <c r="C2258" s="104"/>
    </row>
    <row r="2259" spans="1:3" x14ac:dyDescent="0.35">
      <c r="A2259" s="5" t="s">
        <v>6649</v>
      </c>
      <c r="B2259" s="5" t="s">
        <v>6650</v>
      </c>
      <c r="C2259" s="104"/>
    </row>
    <row r="2260" spans="1:3" x14ac:dyDescent="0.35">
      <c r="A2260" s="5" t="s">
        <v>6651</v>
      </c>
      <c r="B2260" s="5" t="s">
        <v>6652</v>
      </c>
      <c r="C2260" s="104"/>
    </row>
    <row r="2261" spans="1:3" x14ac:dyDescent="0.35">
      <c r="A2261" s="5" t="s">
        <v>6653</v>
      </c>
      <c r="B2261" s="5" t="s">
        <v>6654</v>
      </c>
      <c r="C2261" s="104"/>
    </row>
    <row r="2262" spans="1:3" x14ac:dyDescent="0.35">
      <c r="A2262" s="5" t="s">
        <v>6655</v>
      </c>
      <c r="B2262" s="5" t="s">
        <v>6656</v>
      </c>
      <c r="C2262" s="104"/>
    </row>
    <row r="2263" spans="1:3" x14ac:dyDescent="0.35">
      <c r="A2263" s="5" t="s">
        <v>6657</v>
      </c>
      <c r="B2263" s="5" t="s">
        <v>6658</v>
      </c>
      <c r="C2263" s="104"/>
    </row>
    <row r="2264" spans="1:3" x14ac:dyDescent="0.35">
      <c r="A2264" s="5" t="s">
        <v>6659</v>
      </c>
      <c r="B2264" s="5" t="s">
        <v>6660</v>
      </c>
      <c r="C2264" s="104"/>
    </row>
    <row r="2265" spans="1:3" x14ac:dyDescent="0.35">
      <c r="A2265" s="5" t="s">
        <v>6661</v>
      </c>
      <c r="B2265" s="5" t="s">
        <v>6662</v>
      </c>
      <c r="C2265" s="104"/>
    </row>
    <row r="2266" spans="1:3" x14ac:dyDescent="0.35">
      <c r="A2266" s="5" t="s">
        <v>6663</v>
      </c>
      <c r="B2266" s="5" t="s">
        <v>6664</v>
      </c>
      <c r="C2266" s="104"/>
    </row>
    <row r="2267" spans="1:3" x14ac:dyDescent="0.35">
      <c r="A2267" s="5" t="s">
        <v>6665</v>
      </c>
      <c r="B2267" s="5" t="s">
        <v>6666</v>
      </c>
      <c r="C2267" s="104"/>
    </row>
    <row r="2268" spans="1:3" x14ac:dyDescent="0.35">
      <c r="A2268" s="5" t="s">
        <v>6667</v>
      </c>
      <c r="B2268" s="5" t="s">
        <v>6668</v>
      </c>
      <c r="C2268" s="104"/>
    </row>
    <row r="2269" spans="1:3" x14ac:dyDescent="0.35">
      <c r="A2269" s="5" t="s">
        <v>6669</v>
      </c>
      <c r="B2269" s="5" t="s">
        <v>6669</v>
      </c>
      <c r="C2269" s="104"/>
    </row>
    <row r="2270" spans="1:3" x14ac:dyDescent="0.35">
      <c r="A2270" s="5" t="s">
        <v>6670</v>
      </c>
      <c r="B2270" s="5" t="s">
        <v>6671</v>
      </c>
      <c r="C2270" s="104"/>
    </row>
    <row r="2271" spans="1:3" x14ac:dyDescent="0.35">
      <c r="A2271" s="5" t="s">
        <v>6672</v>
      </c>
      <c r="B2271" s="5" t="s">
        <v>6673</v>
      </c>
      <c r="C2271" s="104"/>
    </row>
    <row r="2272" spans="1:3" x14ac:dyDescent="0.35">
      <c r="A2272" s="5" t="s">
        <v>6674</v>
      </c>
      <c r="B2272" s="5" t="s">
        <v>6675</v>
      </c>
      <c r="C2272" s="104"/>
    </row>
    <row r="2273" spans="1:3" x14ac:dyDescent="0.35">
      <c r="A2273" s="5" t="s">
        <v>6676</v>
      </c>
      <c r="B2273" s="5" t="s">
        <v>6677</v>
      </c>
      <c r="C2273" s="104"/>
    </row>
    <row r="2274" spans="1:3" x14ac:dyDescent="0.35">
      <c r="A2274" s="5" t="s">
        <v>6678</v>
      </c>
      <c r="B2274" s="5" t="s">
        <v>6679</v>
      </c>
      <c r="C2274" s="104"/>
    </row>
    <row r="2275" spans="1:3" x14ac:dyDescent="0.35">
      <c r="A2275" s="5" t="s">
        <v>6680</v>
      </c>
      <c r="B2275" s="5" t="s">
        <v>6681</v>
      </c>
      <c r="C2275" s="104"/>
    </row>
    <row r="2276" spans="1:3" x14ac:dyDescent="0.35">
      <c r="A2276" s="5" t="s">
        <v>6682</v>
      </c>
      <c r="B2276" s="5" t="s">
        <v>6682</v>
      </c>
      <c r="C2276" s="104"/>
    </row>
    <row r="2277" spans="1:3" x14ac:dyDescent="0.35">
      <c r="A2277" s="5" t="s">
        <v>6683</v>
      </c>
      <c r="B2277" s="5" t="s">
        <v>6684</v>
      </c>
      <c r="C2277" s="104"/>
    </row>
    <row r="2278" spans="1:3" x14ac:dyDescent="0.35">
      <c r="A2278" s="5" t="s">
        <v>6685</v>
      </c>
      <c r="B2278" s="5" t="s">
        <v>6686</v>
      </c>
      <c r="C2278" s="104"/>
    </row>
    <row r="2279" spans="1:3" x14ac:dyDescent="0.35">
      <c r="A2279" s="5" t="s">
        <v>6687</v>
      </c>
      <c r="B2279" s="5" t="s">
        <v>6688</v>
      </c>
      <c r="C2279" s="104"/>
    </row>
    <row r="2280" spans="1:3" x14ac:dyDescent="0.35">
      <c r="A2280" s="5" t="s">
        <v>6689</v>
      </c>
      <c r="B2280" s="5" t="s">
        <v>6690</v>
      </c>
      <c r="C2280" s="104"/>
    </row>
    <row r="2281" spans="1:3" x14ac:dyDescent="0.35">
      <c r="A2281" s="5" t="s">
        <v>6691</v>
      </c>
      <c r="B2281" s="5" t="s">
        <v>6692</v>
      </c>
      <c r="C2281" s="104"/>
    </row>
    <row r="2282" spans="1:3" x14ac:dyDescent="0.35">
      <c r="A2282" s="5" t="s">
        <v>6693</v>
      </c>
      <c r="B2282" s="5" t="s">
        <v>6694</v>
      </c>
      <c r="C2282" s="104"/>
    </row>
    <row r="2283" spans="1:3" x14ac:dyDescent="0.35">
      <c r="A2283" s="5" t="s">
        <v>6695</v>
      </c>
      <c r="B2283" s="5" t="s">
        <v>6695</v>
      </c>
      <c r="C2283" s="104"/>
    </row>
    <row r="2284" spans="1:3" x14ac:dyDescent="0.35">
      <c r="A2284" s="5" t="s">
        <v>6696</v>
      </c>
      <c r="B2284" s="5" t="s">
        <v>6697</v>
      </c>
      <c r="C2284" s="104"/>
    </row>
    <row r="2285" spans="1:3" x14ac:dyDescent="0.35">
      <c r="A2285" s="5" t="s">
        <v>6698</v>
      </c>
      <c r="B2285" s="5" t="s">
        <v>6699</v>
      </c>
      <c r="C2285" s="104"/>
    </row>
    <row r="2286" spans="1:3" x14ac:dyDescent="0.35">
      <c r="A2286" s="5" t="s">
        <v>6700</v>
      </c>
      <c r="B2286" s="5" t="s">
        <v>6701</v>
      </c>
      <c r="C2286" s="104"/>
    </row>
    <row r="2287" spans="1:3" x14ac:dyDescent="0.35">
      <c r="A2287" s="5" t="s">
        <v>6702</v>
      </c>
      <c r="B2287" s="5" t="s">
        <v>6703</v>
      </c>
      <c r="C2287" s="104"/>
    </row>
    <row r="2288" spans="1:3" x14ac:dyDescent="0.35">
      <c r="A2288" s="5" t="s">
        <v>6704</v>
      </c>
      <c r="B2288" s="5" t="s">
        <v>6705</v>
      </c>
      <c r="C2288" s="104"/>
    </row>
    <row r="2289" spans="1:3" x14ac:dyDescent="0.35">
      <c r="A2289" s="5" t="s">
        <v>6706</v>
      </c>
      <c r="B2289" s="5" t="s">
        <v>6707</v>
      </c>
      <c r="C2289" s="104"/>
    </row>
    <row r="2290" spans="1:3" x14ac:dyDescent="0.35">
      <c r="A2290" s="5" t="s">
        <v>6708</v>
      </c>
      <c r="B2290" s="5" t="s">
        <v>6709</v>
      </c>
      <c r="C2290" s="104"/>
    </row>
    <row r="2291" spans="1:3" x14ac:dyDescent="0.35">
      <c r="A2291" s="5" t="s">
        <v>6710</v>
      </c>
      <c r="B2291" s="5" t="s">
        <v>6711</v>
      </c>
      <c r="C2291" s="104"/>
    </row>
    <row r="2292" spans="1:3" x14ac:dyDescent="0.35">
      <c r="A2292" s="5" t="s">
        <v>6712</v>
      </c>
      <c r="B2292" s="5" t="s">
        <v>6713</v>
      </c>
      <c r="C2292" s="104"/>
    </row>
    <row r="2293" spans="1:3" x14ac:dyDescent="0.35">
      <c r="A2293" s="5" t="s">
        <v>6714</v>
      </c>
      <c r="B2293" s="5" t="s">
        <v>6715</v>
      </c>
      <c r="C2293" s="104"/>
    </row>
    <row r="2294" spans="1:3" x14ac:dyDescent="0.35">
      <c r="A2294" s="5" t="s">
        <v>6716</v>
      </c>
      <c r="B2294" s="5" t="s">
        <v>6717</v>
      </c>
      <c r="C2294" s="104"/>
    </row>
    <row r="2295" spans="1:3" x14ac:dyDescent="0.35">
      <c r="A2295" s="5" t="s">
        <v>6718</v>
      </c>
      <c r="B2295" s="5" t="s">
        <v>6719</v>
      </c>
      <c r="C2295" s="104"/>
    </row>
    <row r="2296" spans="1:3" x14ac:dyDescent="0.35">
      <c r="A2296" s="5" t="s">
        <v>6720</v>
      </c>
      <c r="B2296" s="5" t="s">
        <v>6721</v>
      </c>
      <c r="C2296" s="104"/>
    </row>
    <row r="2297" spans="1:3" x14ac:dyDescent="0.35">
      <c r="A2297" s="5" t="s">
        <v>6722</v>
      </c>
      <c r="B2297" s="5" t="s">
        <v>6723</v>
      </c>
      <c r="C2297" s="104"/>
    </row>
    <row r="2298" spans="1:3" x14ac:dyDescent="0.35">
      <c r="A2298" s="5" t="s">
        <v>6724</v>
      </c>
      <c r="B2298" s="5" t="s">
        <v>6725</v>
      </c>
      <c r="C2298" s="104"/>
    </row>
    <row r="2299" spans="1:3" x14ac:dyDescent="0.35">
      <c r="A2299" s="5" t="s">
        <v>6726</v>
      </c>
      <c r="B2299" s="5" t="s">
        <v>6727</v>
      </c>
      <c r="C2299" s="104"/>
    </row>
    <row r="2300" spans="1:3" x14ac:dyDescent="0.35">
      <c r="A2300" s="5" t="s">
        <v>6728</v>
      </c>
      <c r="B2300" s="5" t="s">
        <v>6729</v>
      </c>
      <c r="C2300" s="104"/>
    </row>
    <row r="2301" spans="1:3" x14ac:dyDescent="0.35">
      <c r="A2301" s="5" t="s">
        <v>6730</v>
      </c>
      <c r="B2301" s="5" t="s">
        <v>6731</v>
      </c>
      <c r="C2301" s="104"/>
    </row>
    <row r="2302" spans="1:3" x14ac:dyDescent="0.35">
      <c r="A2302" s="5" t="s">
        <v>6732</v>
      </c>
      <c r="B2302" s="5" t="s">
        <v>6733</v>
      </c>
      <c r="C2302" s="104"/>
    </row>
    <row r="2303" spans="1:3" x14ac:dyDescent="0.35">
      <c r="A2303" s="5" t="s">
        <v>6734</v>
      </c>
      <c r="B2303" s="5" t="s">
        <v>6735</v>
      </c>
      <c r="C2303" s="104"/>
    </row>
    <row r="2304" spans="1:3" x14ac:dyDescent="0.35">
      <c r="A2304" s="5" t="s">
        <v>6736</v>
      </c>
      <c r="B2304" s="5" t="s">
        <v>6737</v>
      </c>
      <c r="C2304" s="104"/>
    </row>
    <row r="2305" spans="1:3" x14ac:dyDescent="0.35">
      <c r="A2305" s="5" t="s">
        <v>6738</v>
      </c>
      <c r="B2305" s="5" t="s">
        <v>6739</v>
      </c>
      <c r="C2305" s="104"/>
    </row>
    <row r="2306" spans="1:3" x14ac:dyDescent="0.35">
      <c r="A2306" s="5" t="s">
        <v>6740</v>
      </c>
      <c r="B2306" s="5" t="s">
        <v>6741</v>
      </c>
      <c r="C2306" s="104"/>
    </row>
    <row r="2307" spans="1:3" x14ac:dyDescent="0.35">
      <c r="A2307" s="5" t="s">
        <v>6742</v>
      </c>
      <c r="B2307" s="5" t="s">
        <v>6743</v>
      </c>
      <c r="C2307" s="104"/>
    </row>
    <row r="2308" spans="1:3" x14ac:dyDescent="0.35">
      <c r="A2308" s="5" t="s">
        <v>6744</v>
      </c>
      <c r="B2308" s="5" t="s">
        <v>6745</v>
      </c>
      <c r="C2308" s="104"/>
    </row>
    <row r="2309" spans="1:3" x14ac:dyDescent="0.35">
      <c r="A2309" s="5" t="s">
        <v>6746</v>
      </c>
      <c r="B2309" s="5" t="s">
        <v>6747</v>
      </c>
      <c r="C2309" s="104"/>
    </row>
    <row r="2310" spans="1:3" x14ac:dyDescent="0.35">
      <c r="A2310" s="5" t="s">
        <v>6748</v>
      </c>
      <c r="B2310" s="5" t="s">
        <v>6749</v>
      </c>
      <c r="C2310" s="104"/>
    </row>
    <row r="2311" spans="1:3" x14ac:dyDescent="0.35">
      <c r="A2311" s="5" t="s">
        <v>6750</v>
      </c>
      <c r="B2311" s="5" t="s">
        <v>6751</v>
      </c>
      <c r="C2311" s="104"/>
    </row>
    <row r="2312" spans="1:3" x14ac:dyDescent="0.35">
      <c r="A2312" s="5" t="s">
        <v>6752</v>
      </c>
      <c r="B2312" s="5" t="s">
        <v>6753</v>
      </c>
      <c r="C2312" s="104"/>
    </row>
    <row r="2313" spans="1:3" x14ac:dyDescent="0.35">
      <c r="A2313" s="5" t="s">
        <v>6754</v>
      </c>
      <c r="B2313" s="5" t="s">
        <v>6755</v>
      </c>
      <c r="C2313" s="104"/>
    </row>
    <row r="2314" spans="1:3" x14ac:dyDescent="0.35">
      <c r="A2314" s="5" t="s">
        <v>6756</v>
      </c>
      <c r="B2314" s="5" t="s">
        <v>6757</v>
      </c>
      <c r="C2314" s="104"/>
    </row>
    <row r="2315" spans="1:3" x14ac:dyDescent="0.35">
      <c r="A2315" s="5" t="s">
        <v>6758</v>
      </c>
      <c r="B2315" s="5" t="s">
        <v>6759</v>
      </c>
      <c r="C2315" s="104"/>
    </row>
    <row r="2316" spans="1:3" x14ac:dyDescent="0.35">
      <c r="A2316" s="5" t="s">
        <v>6760</v>
      </c>
      <c r="B2316" s="5" t="s">
        <v>6761</v>
      </c>
      <c r="C2316" s="104"/>
    </row>
    <row r="2317" spans="1:3" x14ac:dyDescent="0.35">
      <c r="A2317" s="5" t="s">
        <v>6762</v>
      </c>
      <c r="B2317" s="5" t="s">
        <v>6763</v>
      </c>
      <c r="C2317" s="104"/>
    </row>
    <row r="2318" spans="1:3" x14ac:dyDescent="0.35">
      <c r="A2318" s="5" t="s">
        <v>6764</v>
      </c>
      <c r="B2318" s="5" t="s">
        <v>6765</v>
      </c>
      <c r="C2318" s="104"/>
    </row>
    <row r="2319" spans="1:3" x14ac:dyDescent="0.35">
      <c r="A2319" s="5" t="s">
        <v>6766</v>
      </c>
      <c r="B2319" s="5" t="s">
        <v>6767</v>
      </c>
      <c r="C2319" s="104"/>
    </row>
    <row r="2320" spans="1:3" x14ac:dyDescent="0.35">
      <c r="A2320" s="5" t="s">
        <v>6768</v>
      </c>
      <c r="B2320" s="5" t="s">
        <v>6769</v>
      </c>
      <c r="C2320" s="104"/>
    </row>
    <row r="2321" spans="1:3" x14ac:dyDescent="0.35">
      <c r="A2321" s="5" t="s">
        <v>6770</v>
      </c>
      <c r="B2321" s="5" t="s">
        <v>6771</v>
      </c>
      <c r="C2321" s="104"/>
    </row>
    <row r="2322" spans="1:3" x14ac:dyDescent="0.35">
      <c r="A2322" s="5" t="s">
        <v>6772</v>
      </c>
      <c r="B2322" s="5" t="s">
        <v>6773</v>
      </c>
      <c r="C2322" s="104"/>
    </row>
    <row r="2323" spans="1:3" x14ac:dyDescent="0.35">
      <c r="A2323" s="5" t="s">
        <v>6774</v>
      </c>
      <c r="B2323" s="5" t="s">
        <v>6775</v>
      </c>
      <c r="C2323" s="104"/>
    </row>
    <row r="2324" spans="1:3" x14ac:dyDescent="0.35">
      <c r="A2324" s="5" t="s">
        <v>6776</v>
      </c>
      <c r="B2324" s="5" t="s">
        <v>6777</v>
      </c>
      <c r="C2324" s="104"/>
    </row>
    <row r="2325" spans="1:3" x14ac:dyDescent="0.35">
      <c r="A2325" s="5" t="s">
        <v>6778</v>
      </c>
      <c r="B2325" s="5" t="s">
        <v>6779</v>
      </c>
      <c r="C2325" s="104"/>
    </row>
    <row r="2326" spans="1:3" x14ac:dyDescent="0.35">
      <c r="A2326" s="5" t="s">
        <v>6780</v>
      </c>
      <c r="B2326" s="5" t="s">
        <v>6781</v>
      </c>
      <c r="C2326" s="104"/>
    </row>
    <row r="2327" spans="1:3" x14ac:dyDescent="0.35">
      <c r="A2327" s="5" t="s">
        <v>6782</v>
      </c>
      <c r="B2327" s="5" t="s">
        <v>6783</v>
      </c>
      <c r="C2327" s="104"/>
    </row>
    <row r="2328" spans="1:3" x14ac:dyDescent="0.35">
      <c r="A2328" s="5" t="s">
        <v>6784</v>
      </c>
      <c r="B2328" s="5" t="s">
        <v>6784</v>
      </c>
      <c r="C2328" s="104"/>
    </row>
    <row r="2329" spans="1:3" x14ac:dyDescent="0.35">
      <c r="A2329" s="5" t="s">
        <v>6785</v>
      </c>
      <c r="B2329" s="5" t="s">
        <v>6786</v>
      </c>
      <c r="C2329" s="104"/>
    </row>
    <row r="2330" spans="1:3" x14ac:dyDescent="0.35">
      <c r="A2330" s="5" t="s">
        <v>6787</v>
      </c>
      <c r="B2330" s="5" t="s">
        <v>6788</v>
      </c>
      <c r="C2330" s="104"/>
    </row>
    <row r="2331" spans="1:3" x14ac:dyDescent="0.35">
      <c r="A2331" s="5" t="s">
        <v>6789</v>
      </c>
      <c r="B2331" s="5" t="s">
        <v>6790</v>
      </c>
      <c r="C2331" s="104"/>
    </row>
    <row r="2332" spans="1:3" x14ac:dyDescent="0.35">
      <c r="A2332" s="5" t="s">
        <v>6791</v>
      </c>
      <c r="B2332" s="5" t="s">
        <v>6791</v>
      </c>
      <c r="C2332" s="104"/>
    </row>
    <row r="2333" spans="1:3" x14ac:dyDescent="0.35">
      <c r="A2333" s="5" t="s">
        <v>6792</v>
      </c>
      <c r="B2333" s="5" t="s">
        <v>6793</v>
      </c>
      <c r="C2333" s="104"/>
    </row>
    <row r="2334" spans="1:3" x14ac:dyDescent="0.35">
      <c r="A2334" s="5" t="s">
        <v>6794</v>
      </c>
      <c r="B2334" s="5" t="s">
        <v>6795</v>
      </c>
      <c r="C2334" s="104"/>
    </row>
    <row r="2335" spans="1:3" x14ac:dyDescent="0.35">
      <c r="A2335" s="5" t="s">
        <v>6796</v>
      </c>
      <c r="B2335" s="5" t="s">
        <v>6797</v>
      </c>
      <c r="C2335" s="104"/>
    </row>
    <row r="2336" spans="1:3" x14ac:dyDescent="0.35">
      <c r="A2336" s="5" t="s">
        <v>6798</v>
      </c>
      <c r="B2336" s="5" t="s">
        <v>6799</v>
      </c>
      <c r="C2336" s="104"/>
    </row>
    <row r="2337" spans="1:3" x14ac:dyDescent="0.35">
      <c r="A2337" s="5" t="s">
        <v>6800</v>
      </c>
      <c r="B2337" s="5" t="s">
        <v>6801</v>
      </c>
      <c r="C2337" s="104"/>
    </row>
    <row r="2338" spans="1:3" x14ac:dyDescent="0.35">
      <c r="A2338" s="5" t="s">
        <v>6802</v>
      </c>
      <c r="B2338" s="5" t="s">
        <v>6803</v>
      </c>
      <c r="C2338" s="104"/>
    </row>
    <row r="2339" spans="1:3" x14ac:dyDescent="0.35">
      <c r="A2339" s="5" t="s">
        <v>6804</v>
      </c>
      <c r="B2339" s="5" t="s">
        <v>6805</v>
      </c>
      <c r="C2339" s="104"/>
    </row>
    <row r="2340" spans="1:3" x14ac:dyDescent="0.35">
      <c r="A2340" s="5" t="s">
        <v>6806</v>
      </c>
      <c r="B2340" s="5" t="s">
        <v>6807</v>
      </c>
      <c r="C2340" s="104"/>
    </row>
    <row r="2341" spans="1:3" x14ac:dyDescent="0.35">
      <c r="A2341" s="5" t="s">
        <v>6808</v>
      </c>
      <c r="B2341" s="5" t="s">
        <v>6809</v>
      </c>
      <c r="C2341" s="104"/>
    </row>
    <row r="2342" spans="1:3" x14ac:dyDescent="0.35">
      <c r="A2342" s="5" t="s">
        <v>6810</v>
      </c>
      <c r="B2342" s="5" t="s">
        <v>6811</v>
      </c>
      <c r="C2342" s="104"/>
    </row>
    <row r="2343" spans="1:3" x14ac:dyDescent="0.35">
      <c r="A2343" s="5" t="s">
        <v>6812</v>
      </c>
      <c r="B2343" s="5" t="s">
        <v>6813</v>
      </c>
      <c r="C2343" s="104"/>
    </row>
    <row r="2344" spans="1:3" x14ac:dyDescent="0.35">
      <c r="A2344" s="5" t="s">
        <v>6814</v>
      </c>
      <c r="B2344" s="5" t="s">
        <v>6815</v>
      </c>
      <c r="C2344" s="104"/>
    </row>
    <row r="2345" spans="1:3" x14ac:dyDescent="0.35">
      <c r="A2345" s="5" t="s">
        <v>6816</v>
      </c>
      <c r="B2345" s="5" t="s">
        <v>6817</v>
      </c>
      <c r="C2345" s="104"/>
    </row>
    <row r="2346" spans="1:3" x14ac:dyDescent="0.35">
      <c r="A2346" s="5" t="s">
        <v>6818</v>
      </c>
      <c r="B2346" s="5" t="s">
        <v>6819</v>
      </c>
      <c r="C2346" s="104"/>
    </row>
    <row r="2347" spans="1:3" x14ac:dyDescent="0.35">
      <c r="A2347" s="5" t="s">
        <v>6820</v>
      </c>
      <c r="B2347" s="5" t="s">
        <v>6821</v>
      </c>
      <c r="C2347" s="104"/>
    </row>
    <row r="2348" spans="1:3" x14ac:dyDescent="0.35">
      <c r="A2348" s="5" t="s">
        <v>6822</v>
      </c>
      <c r="B2348" s="5" t="s">
        <v>6823</v>
      </c>
      <c r="C2348" s="104"/>
    </row>
    <row r="2349" spans="1:3" x14ac:dyDescent="0.35">
      <c r="A2349" s="5" t="s">
        <v>6824</v>
      </c>
      <c r="B2349" s="5" t="s">
        <v>6825</v>
      </c>
      <c r="C2349" s="104"/>
    </row>
    <row r="2350" spans="1:3" x14ac:dyDescent="0.35">
      <c r="A2350" s="5" t="s">
        <v>6826</v>
      </c>
      <c r="B2350" s="5" t="s">
        <v>6827</v>
      </c>
      <c r="C2350" s="104"/>
    </row>
    <row r="2351" spans="1:3" x14ac:dyDescent="0.35">
      <c r="A2351" s="5" t="s">
        <v>6828</v>
      </c>
      <c r="B2351" s="5" t="s">
        <v>6829</v>
      </c>
      <c r="C2351" s="104"/>
    </row>
    <row r="2352" spans="1:3" x14ac:dyDescent="0.35">
      <c r="A2352" s="5" t="s">
        <v>6830</v>
      </c>
      <c r="B2352" s="5" t="s">
        <v>6831</v>
      </c>
      <c r="C2352" s="104"/>
    </row>
    <row r="2353" spans="1:3" x14ac:dyDescent="0.35">
      <c r="A2353" s="5" t="s">
        <v>6832</v>
      </c>
      <c r="B2353" s="5" t="s">
        <v>6833</v>
      </c>
      <c r="C2353" s="104"/>
    </row>
    <row r="2354" spans="1:3" x14ac:dyDescent="0.35">
      <c r="A2354" s="5" t="s">
        <v>6834</v>
      </c>
      <c r="B2354" s="5" t="s">
        <v>6835</v>
      </c>
      <c r="C2354" s="104"/>
    </row>
    <row r="2355" spans="1:3" x14ac:dyDescent="0.35">
      <c r="A2355" s="5" t="s">
        <v>6836</v>
      </c>
      <c r="B2355" s="5" t="s">
        <v>6837</v>
      </c>
      <c r="C2355" s="104"/>
    </row>
    <row r="2356" spans="1:3" x14ac:dyDescent="0.35">
      <c r="A2356" s="5" t="s">
        <v>6838</v>
      </c>
      <c r="B2356" s="5" t="s">
        <v>6839</v>
      </c>
      <c r="C2356" s="104"/>
    </row>
    <row r="2357" spans="1:3" x14ac:dyDescent="0.35">
      <c r="A2357" s="5" t="s">
        <v>6840</v>
      </c>
      <c r="B2357" s="5" t="s">
        <v>6841</v>
      </c>
      <c r="C2357" s="104"/>
    </row>
    <row r="2358" spans="1:3" x14ac:dyDescent="0.35">
      <c r="A2358" s="5" t="s">
        <v>6842</v>
      </c>
      <c r="B2358" s="5" t="s">
        <v>6843</v>
      </c>
      <c r="C2358" s="104"/>
    </row>
    <row r="2359" spans="1:3" x14ac:dyDescent="0.35">
      <c r="A2359" s="5" t="s">
        <v>6844</v>
      </c>
      <c r="B2359" s="5" t="s">
        <v>6845</v>
      </c>
      <c r="C2359" s="104"/>
    </row>
    <row r="2360" spans="1:3" x14ac:dyDescent="0.35">
      <c r="A2360" s="5" t="s">
        <v>6846</v>
      </c>
      <c r="B2360" s="5" t="s">
        <v>6847</v>
      </c>
      <c r="C2360" s="104"/>
    </row>
    <row r="2361" spans="1:3" x14ac:dyDescent="0.35">
      <c r="A2361" s="5" t="s">
        <v>6848</v>
      </c>
      <c r="B2361" s="5" t="s">
        <v>6849</v>
      </c>
      <c r="C2361" s="104"/>
    </row>
    <row r="2362" spans="1:3" x14ac:dyDescent="0.35">
      <c r="A2362" s="5" t="s">
        <v>6850</v>
      </c>
      <c r="B2362" s="5" t="s">
        <v>6851</v>
      </c>
      <c r="C2362" s="104"/>
    </row>
    <row r="2363" spans="1:3" x14ac:dyDescent="0.35">
      <c r="A2363" s="5" t="s">
        <v>6852</v>
      </c>
      <c r="B2363" s="5" t="s">
        <v>6853</v>
      </c>
      <c r="C2363" s="104"/>
    </row>
    <row r="2364" spans="1:3" x14ac:dyDescent="0.35">
      <c r="A2364" s="5" t="s">
        <v>6854</v>
      </c>
      <c r="B2364" s="5" t="s">
        <v>6855</v>
      </c>
      <c r="C2364" s="104"/>
    </row>
    <row r="2365" spans="1:3" x14ac:dyDescent="0.35">
      <c r="A2365" s="5" t="s">
        <v>6856</v>
      </c>
      <c r="B2365" s="5" t="s">
        <v>6857</v>
      </c>
      <c r="C2365" s="104"/>
    </row>
    <row r="2366" spans="1:3" x14ac:dyDescent="0.35">
      <c r="A2366" s="5" t="s">
        <v>6858</v>
      </c>
      <c r="B2366" s="5" t="s">
        <v>6859</v>
      </c>
      <c r="C2366" s="104"/>
    </row>
    <row r="2367" spans="1:3" x14ac:dyDescent="0.35">
      <c r="A2367" s="5" t="s">
        <v>6860</v>
      </c>
      <c r="B2367" s="5" t="s">
        <v>6861</v>
      </c>
      <c r="C2367" s="104"/>
    </row>
    <row r="2368" spans="1:3" x14ac:dyDescent="0.35">
      <c r="A2368" s="5" t="s">
        <v>6862</v>
      </c>
      <c r="B2368" s="5" t="s">
        <v>6862</v>
      </c>
      <c r="C2368" s="104"/>
    </row>
    <row r="2369" spans="1:3" x14ac:dyDescent="0.35">
      <c r="A2369" s="5" t="s">
        <v>6863</v>
      </c>
      <c r="B2369" s="5" t="s">
        <v>6864</v>
      </c>
      <c r="C2369" s="104"/>
    </row>
    <row r="2370" spans="1:3" x14ac:dyDescent="0.35">
      <c r="A2370" s="5" t="s">
        <v>6865</v>
      </c>
      <c r="B2370" s="5" t="s">
        <v>6866</v>
      </c>
      <c r="C2370" s="104"/>
    </row>
    <row r="2371" spans="1:3" x14ac:dyDescent="0.35">
      <c r="A2371" s="5" t="s">
        <v>6867</v>
      </c>
      <c r="B2371" s="5" t="s">
        <v>6868</v>
      </c>
      <c r="C2371" s="104"/>
    </row>
    <row r="2372" spans="1:3" x14ac:dyDescent="0.35">
      <c r="A2372" s="5" t="s">
        <v>6869</v>
      </c>
      <c r="B2372" s="5" t="s">
        <v>6870</v>
      </c>
      <c r="C2372" s="104"/>
    </row>
    <row r="2373" spans="1:3" x14ac:dyDescent="0.35">
      <c r="A2373" s="5" t="s">
        <v>6871</v>
      </c>
      <c r="B2373" s="5" t="s">
        <v>6871</v>
      </c>
      <c r="C2373" s="104"/>
    </row>
    <row r="2374" spans="1:3" x14ac:dyDescent="0.35">
      <c r="A2374" s="5" t="s">
        <v>6872</v>
      </c>
      <c r="B2374" s="5" t="s">
        <v>6873</v>
      </c>
      <c r="C2374" s="104"/>
    </row>
    <row r="2375" spans="1:3" x14ac:dyDescent="0.35">
      <c r="A2375" s="5" t="s">
        <v>6874</v>
      </c>
      <c r="B2375" s="5" t="s">
        <v>6875</v>
      </c>
      <c r="C2375" s="104"/>
    </row>
    <row r="2376" spans="1:3" x14ac:dyDescent="0.35">
      <c r="A2376" s="5" t="s">
        <v>6876</v>
      </c>
      <c r="B2376" s="5" t="s">
        <v>6876</v>
      </c>
      <c r="C2376" s="104"/>
    </row>
    <row r="2377" spans="1:3" x14ac:dyDescent="0.35">
      <c r="A2377" s="5" t="s">
        <v>6877</v>
      </c>
      <c r="B2377" s="5" t="s">
        <v>6878</v>
      </c>
      <c r="C2377" s="104"/>
    </row>
    <row r="2378" spans="1:3" x14ac:dyDescent="0.35">
      <c r="A2378" s="5" t="s">
        <v>6879</v>
      </c>
      <c r="B2378" s="5" t="s">
        <v>6879</v>
      </c>
      <c r="C2378" s="104"/>
    </row>
    <row r="2379" spans="1:3" x14ac:dyDescent="0.35">
      <c r="A2379" s="5" t="s">
        <v>6880</v>
      </c>
      <c r="B2379" s="5" t="s">
        <v>6881</v>
      </c>
      <c r="C2379" s="104"/>
    </row>
    <row r="2380" spans="1:3" x14ac:dyDescent="0.35">
      <c r="A2380" s="5" t="s">
        <v>6882</v>
      </c>
      <c r="B2380" s="5" t="s">
        <v>6883</v>
      </c>
      <c r="C2380" s="104"/>
    </row>
    <row r="2381" spans="1:3" x14ac:dyDescent="0.35">
      <c r="A2381" s="5" t="s">
        <v>6884</v>
      </c>
      <c r="B2381" s="5" t="s">
        <v>6885</v>
      </c>
      <c r="C2381" s="104"/>
    </row>
    <row r="2382" spans="1:3" x14ac:dyDescent="0.35">
      <c r="A2382" s="5" t="s">
        <v>6886</v>
      </c>
      <c r="B2382" s="5" t="s">
        <v>6887</v>
      </c>
      <c r="C2382" s="104"/>
    </row>
    <row r="2383" spans="1:3" x14ac:dyDescent="0.35">
      <c r="A2383" s="5" t="s">
        <v>6888</v>
      </c>
      <c r="B2383" s="5" t="s">
        <v>6889</v>
      </c>
      <c r="C2383" s="104"/>
    </row>
    <row r="2384" spans="1:3" x14ac:dyDescent="0.35">
      <c r="A2384" s="5" t="s">
        <v>6890</v>
      </c>
      <c r="B2384" s="5" t="s">
        <v>6891</v>
      </c>
      <c r="C2384" s="104"/>
    </row>
    <row r="2385" spans="1:3" x14ac:dyDescent="0.35">
      <c r="A2385" s="5" t="s">
        <v>6892</v>
      </c>
      <c r="B2385" s="5" t="s">
        <v>6893</v>
      </c>
      <c r="C2385" s="104"/>
    </row>
    <row r="2386" spans="1:3" x14ac:dyDescent="0.35">
      <c r="A2386" s="5" t="s">
        <v>6894</v>
      </c>
      <c r="B2386" s="5" t="s">
        <v>6895</v>
      </c>
      <c r="C2386" s="104"/>
    </row>
    <row r="2387" spans="1:3" x14ac:dyDescent="0.35">
      <c r="A2387" s="5" t="s">
        <v>6896</v>
      </c>
      <c r="B2387" s="5" t="s">
        <v>6897</v>
      </c>
      <c r="C2387" s="104"/>
    </row>
    <row r="2388" spans="1:3" x14ac:dyDescent="0.35">
      <c r="A2388" s="5" t="s">
        <v>6898</v>
      </c>
      <c r="B2388" s="5" t="s">
        <v>6899</v>
      </c>
      <c r="C2388" s="104"/>
    </row>
    <row r="2389" spans="1:3" x14ac:dyDescent="0.35">
      <c r="A2389" s="5" t="s">
        <v>6900</v>
      </c>
      <c r="B2389" s="5" t="s">
        <v>6901</v>
      </c>
      <c r="C2389" s="104"/>
    </row>
    <row r="2390" spans="1:3" x14ac:dyDescent="0.35">
      <c r="A2390" s="5" t="s">
        <v>6902</v>
      </c>
      <c r="B2390" s="5" t="s">
        <v>6903</v>
      </c>
      <c r="C2390" s="104"/>
    </row>
    <row r="2391" spans="1:3" x14ac:dyDescent="0.35">
      <c r="A2391" s="5" t="s">
        <v>6904</v>
      </c>
      <c r="B2391" s="5" t="s">
        <v>6905</v>
      </c>
      <c r="C2391" s="104"/>
    </row>
    <row r="2392" spans="1:3" x14ac:dyDescent="0.35">
      <c r="A2392" s="5" t="s">
        <v>6906</v>
      </c>
      <c r="B2392" s="5" t="s">
        <v>6907</v>
      </c>
      <c r="C2392" s="104"/>
    </row>
    <row r="2393" spans="1:3" x14ac:dyDescent="0.35">
      <c r="A2393" s="5" t="s">
        <v>6908</v>
      </c>
      <c r="B2393" s="5" t="s">
        <v>6909</v>
      </c>
      <c r="C2393" s="104"/>
    </row>
    <row r="2394" spans="1:3" x14ac:dyDescent="0.35">
      <c r="A2394" s="5" t="s">
        <v>6910</v>
      </c>
      <c r="B2394" s="5" t="s">
        <v>6911</v>
      </c>
      <c r="C2394" s="104"/>
    </row>
    <row r="2395" spans="1:3" x14ac:dyDescent="0.35">
      <c r="A2395" s="5" t="s">
        <v>6912</v>
      </c>
      <c r="B2395" s="5" t="s">
        <v>6913</v>
      </c>
      <c r="C2395" s="104"/>
    </row>
    <row r="2396" spans="1:3" x14ac:dyDescent="0.35">
      <c r="A2396" s="5" t="s">
        <v>6914</v>
      </c>
      <c r="B2396" s="5" t="s">
        <v>6915</v>
      </c>
      <c r="C2396" s="104"/>
    </row>
    <row r="2397" spans="1:3" x14ac:dyDescent="0.35">
      <c r="A2397" s="5" t="s">
        <v>6916</v>
      </c>
      <c r="B2397" s="5" t="s">
        <v>6917</v>
      </c>
      <c r="C2397" s="104"/>
    </row>
    <row r="2398" spans="1:3" x14ac:dyDescent="0.35">
      <c r="A2398" s="5" t="s">
        <v>6918</v>
      </c>
      <c r="B2398" s="5" t="s">
        <v>6919</v>
      </c>
      <c r="C2398" s="104"/>
    </row>
    <row r="2399" spans="1:3" x14ac:dyDescent="0.35">
      <c r="A2399" s="5" t="s">
        <v>6920</v>
      </c>
      <c r="B2399" s="5" t="s">
        <v>6921</v>
      </c>
      <c r="C2399" s="104"/>
    </row>
    <row r="2400" spans="1:3" x14ac:dyDescent="0.35">
      <c r="A2400" s="5" t="s">
        <v>6922</v>
      </c>
      <c r="B2400" s="5" t="s">
        <v>6923</v>
      </c>
      <c r="C2400" s="104"/>
    </row>
    <row r="2401" spans="1:3" x14ac:dyDescent="0.35">
      <c r="A2401" s="5" t="s">
        <v>6924</v>
      </c>
      <c r="B2401" s="5" t="s">
        <v>6925</v>
      </c>
      <c r="C2401" s="104"/>
    </row>
    <row r="2402" spans="1:3" x14ac:dyDescent="0.35">
      <c r="A2402" s="5" t="s">
        <v>6926</v>
      </c>
      <c r="B2402" s="5" t="s">
        <v>6926</v>
      </c>
      <c r="C2402" s="104"/>
    </row>
    <row r="2403" spans="1:3" x14ac:dyDescent="0.35">
      <c r="A2403" s="5" t="s">
        <v>6927</v>
      </c>
      <c r="B2403" s="5" t="s">
        <v>6928</v>
      </c>
      <c r="C2403" s="104"/>
    </row>
    <row r="2404" spans="1:3" x14ac:dyDescent="0.35">
      <c r="A2404" s="5" t="s">
        <v>6929</v>
      </c>
      <c r="B2404" s="5" t="s">
        <v>6930</v>
      </c>
      <c r="C2404" s="104"/>
    </row>
    <row r="2405" spans="1:3" x14ac:dyDescent="0.35">
      <c r="A2405" s="5" t="s">
        <v>6931</v>
      </c>
      <c r="B2405" s="5" t="s">
        <v>6932</v>
      </c>
      <c r="C2405" s="104"/>
    </row>
    <row r="2406" spans="1:3" x14ac:dyDescent="0.35">
      <c r="A2406" s="5" t="s">
        <v>6933</v>
      </c>
      <c r="B2406" s="5" t="s">
        <v>6934</v>
      </c>
      <c r="C2406" s="104"/>
    </row>
    <row r="2407" spans="1:3" x14ac:dyDescent="0.35">
      <c r="A2407" s="5" t="s">
        <v>6935</v>
      </c>
      <c r="B2407" s="5" t="s">
        <v>6936</v>
      </c>
      <c r="C2407" s="104"/>
    </row>
    <row r="2408" spans="1:3" x14ac:dyDescent="0.35">
      <c r="A2408" s="5" t="s">
        <v>6937</v>
      </c>
      <c r="B2408" s="5" t="s">
        <v>6938</v>
      </c>
      <c r="C2408" s="104"/>
    </row>
    <row r="2409" spans="1:3" x14ac:dyDescent="0.35">
      <c r="A2409" s="5" t="s">
        <v>6939</v>
      </c>
      <c r="B2409" s="5" t="s">
        <v>6940</v>
      </c>
      <c r="C2409" s="104"/>
    </row>
    <row r="2410" spans="1:3" x14ac:dyDescent="0.35">
      <c r="A2410" s="5" t="s">
        <v>6941</v>
      </c>
      <c r="B2410" s="5" t="s">
        <v>6942</v>
      </c>
      <c r="C2410" s="104"/>
    </row>
    <row r="2411" spans="1:3" x14ac:dyDescent="0.35">
      <c r="A2411" s="5" t="s">
        <v>6943</v>
      </c>
      <c r="B2411" s="5" t="s">
        <v>6943</v>
      </c>
      <c r="C2411" s="104"/>
    </row>
    <row r="2412" spans="1:3" x14ac:dyDescent="0.35">
      <c r="A2412" s="5" t="s">
        <v>6944</v>
      </c>
      <c r="B2412" s="5" t="s">
        <v>6945</v>
      </c>
      <c r="C2412" s="104"/>
    </row>
    <row r="2413" spans="1:3" x14ac:dyDescent="0.35">
      <c r="A2413" s="5" t="s">
        <v>6946</v>
      </c>
      <c r="B2413" s="5" t="s">
        <v>6947</v>
      </c>
      <c r="C2413" s="104"/>
    </row>
    <row r="2414" spans="1:3" x14ac:dyDescent="0.35">
      <c r="A2414" s="5" t="s">
        <v>6948</v>
      </c>
      <c r="B2414" s="5" t="s">
        <v>6949</v>
      </c>
      <c r="C2414" s="104"/>
    </row>
    <row r="2415" spans="1:3" x14ac:dyDescent="0.35">
      <c r="A2415" s="5" t="s">
        <v>6950</v>
      </c>
      <c r="B2415" s="5" t="s">
        <v>6951</v>
      </c>
      <c r="C2415" s="104"/>
    </row>
    <row r="2416" spans="1:3" x14ac:dyDescent="0.35">
      <c r="A2416" s="5" t="s">
        <v>6952</v>
      </c>
      <c r="B2416" s="5" t="s">
        <v>6953</v>
      </c>
      <c r="C2416" s="104"/>
    </row>
    <row r="2417" spans="1:3" x14ac:dyDescent="0.35">
      <c r="A2417" s="5" t="s">
        <v>6954</v>
      </c>
      <c r="B2417" s="5" t="s">
        <v>6955</v>
      </c>
      <c r="C2417" s="104"/>
    </row>
    <row r="2418" spans="1:3" x14ac:dyDescent="0.35">
      <c r="A2418" s="5" t="s">
        <v>6956</v>
      </c>
      <c r="B2418" s="5" t="s">
        <v>6956</v>
      </c>
      <c r="C2418" s="104"/>
    </row>
    <row r="2419" spans="1:3" x14ac:dyDescent="0.35">
      <c r="A2419" s="5" t="s">
        <v>6957</v>
      </c>
      <c r="B2419" s="5" t="s">
        <v>6958</v>
      </c>
      <c r="C2419" s="104"/>
    </row>
    <row r="2420" spans="1:3" x14ac:dyDescent="0.35">
      <c r="A2420" s="5" t="s">
        <v>6959</v>
      </c>
      <c r="B2420" s="5" t="s">
        <v>6960</v>
      </c>
      <c r="C2420" s="104"/>
    </row>
    <row r="2421" spans="1:3" x14ac:dyDescent="0.35">
      <c r="A2421" s="5" t="s">
        <v>6961</v>
      </c>
      <c r="B2421" s="5" t="s">
        <v>6962</v>
      </c>
      <c r="C2421" s="104"/>
    </row>
    <row r="2422" spans="1:3" x14ac:dyDescent="0.35">
      <c r="A2422" s="5" t="s">
        <v>6963</v>
      </c>
      <c r="B2422" s="5" t="s">
        <v>6964</v>
      </c>
      <c r="C2422" s="104"/>
    </row>
    <row r="2423" spans="1:3" x14ac:dyDescent="0.35">
      <c r="A2423" s="5" t="s">
        <v>6965</v>
      </c>
      <c r="B2423" s="5" t="s">
        <v>6966</v>
      </c>
      <c r="C2423" s="104"/>
    </row>
    <row r="2424" spans="1:3" x14ac:dyDescent="0.35">
      <c r="A2424" s="5" t="s">
        <v>6967</v>
      </c>
      <c r="B2424" s="5" t="s">
        <v>6968</v>
      </c>
      <c r="C2424" s="104"/>
    </row>
    <row r="2425" spans="1:3" x14ac:dyDescent="0.35">
      <c r="A2425" s="5" t="s">
        <v>6969</v>
      </c>
      <c r="B2425" s="5" t="s">
        <v>6970</v>
      </c>
      <c r="C2425" s="104"/>
    </row>
    <row r="2426" spans="1:3" x14ac:dyDescent="0.35">
      <c r="A2426" s="5" t="s">
        <v>6971</v>
      </c>
      <c r="B2426" s="5" t="s">
        <v>6972</v>
      </c>
      <c r="C2426" s="104"/>
    </row>
    <row r="2427" spans="1:3" x14ac:dyDescent="0.35">
      <c r="A2427" s="5" t="s">
        <v>6973</v>
      </c>
      <c r="B2427" s="5" t="s">
        <v>6973</v>
      </c>
      <c r="C2427" s="104"/>
    </row>
    <row r="2428" spans="1:3" x14ac:dyDescent="0.35">
      <c r="A2428" s="5" t="s">
        <v>6974</v>
      </c>
      <c r="B2428" s="5" t="s">
        <v>6975</v>
      </c>
      <c r="C2428" s="104"/>
    </row>
    <row r="2429" spans="1:3" x14ac:dyDescent="0.35">
      <c r="A2429" s="5" t="s">
        <v>6976</v>
      </c>
      <c r="B2429" s="5" t="s">
        <v>6977</v>
      </c>
      <c r="C2429" s="104"/>
    </row>
    <row r="2430" spans="1:3" x14ac:dyDescent="0.35">
      <c r="A2430" s="5" t="s">
        <v>6978</v>
      </c>
      <c r="B2430" s="5" t="s">
        <v>6979</v>
      </c>
      <c r="C2430" s="104"/>
    </row>
    <row r="2431" spans="1:3" x14ac:dyDescent="0.35">
      <c r="A2431" s="5" t="s">
        <v>6980</v>
      </c>
      <c r="B2431" s="5" t="s">
        <v>6981</v>
      </c>
      <c r="C2431" s="104"/>
    </row>
    <row r="2432" spans="1:3" x14ac:dyDescent="0.35">
      <c r="A2432" s="5" t="s">
        <v>6982</v>
      </c>
      <c r="B2432" s="5" t="s">
        <v>6983</v>
      </c>
      <c r="C2432" s="104"/>
    </row>
    <row r="2433" spans="1:3" x14ac:dyDescent="0.35">
      <c r="A2433" s="5" t="s">
        <v>6984</v>
      </c>
      <c r="B2433" s="5" t="s">
        <v>6985</v>
      </c>
      <c r="C2433" s="104"/>
    </row>
    <row r="2434" spans="1:3" x14ac:dyDescent="0.35">
      <c r="A2434" s="5" t="s">
        <v>6986</v>
      </c>
      <c r="B2434" s="5" t="s">
        <v>6987</v>
      </c>
      <c r="C2434" s="104"/>
    </row>
    <row r="2435" spans="1:3" x14ac:dyDescent="0.35">
      <c r="A2435" s="5" t="s">
        <v>6988</v>
      </c>
      <c r="B2435" s="5" t="s">
        <v>6989</v>
      </c>
      <c r="C2435" s="104"/>
    </row>
    <row r="2436" spans="1:3" x14ac:dyDescent="0.35">
      <c r="A2436" s="5" t="s">
        <v>6990</v>
      </c>
      <c r="B2436" s="5" t="s">
        <v>6991</v>
      </c>
      <c r="C2436" s="104"/>
    </row>
    <row r="2437" spans="1:3" x14ac:dyDescent="0.35">
      <c r="A2437" s="5" t="s">
        <v>6992</v>
      </c>
      <c r="B2437" s="5" t="s">
        <v>6993</v>
      </c>
      <c r="C2437" s="104"/>
    </row>
    <row r="2438" spans="1:3" x14ac:dyDescent="0.35">
      <c r="A2438" s="5" t="s">
        <v>6994</v>
      </c>
      <c r="B2438" s="5" t="s">
        <v>6995</v>
      </c>
      <c r="C2438" s="104"/>
    </row>
    <row r="2439" spans="1:3" x14ac:dyDescent="0.35">
      <c r="A2439" s="5" t="s">
        <v>6996</v>
      </c>
      <c r="B2439" s="5" t="s">
        <v>6997</v>
      </c>
      <c r="C2439" s="104"/>
    </row>
    <row r="2440" spans="1:3" x14ac:dyDescent="0.35">
      <c r="A2440" s="5" t="s">
        <v>6998</v>
      </c>
      <c r="B2440" s="5" t="s">
        <v>6999</v>
      </c>
      <c r="C2440" s="104"/>
    </row>
    <row r="2441" spans="1:3" x14ac:dyDescent="0.35">
      <c r="A2441" s="5" t="s">
        <v>7000</v>
      </c>
      <c r="B2441" s="5" t="s">
        <v>7001</v>
      </c>
      <c r="C2441" s="104"/>
    </row>
    <row r="2442" spans="1:3" x14ac:dyDescent="0.35">
      <c r="A2442" s="5" t="s">
        <v>7002</v>
      </c>
      <c r="B2442" s="5" t="s">
        <v>7003</v>
      </c>
      <c r="C2442" s="104"/>
    </row>
    <row r="2443" spans="1:3" x14ac:dyDescent="0.35">
      <c r="A2443" s="5" t="s">
        <v>7004</v>
      </c>
      <c r="B2443" s="5" t="s">
        <v>7005</v>
      </c>
      <c r="C2443" s="104"/>
    </row>
    <row r="2444" spans="1:3" x14ac:dyDescent="0.35">
      <c r="A2444" s="5" t="s">
        <v>7006</v>
      </c>
      <c r="B2444" s="5" t="s">
        <v>7007</v>
      </c>
      <c r="C2444" s="104"/>
    </row>
    <row r="2445" spans="1:3" x14ac:dyDescent="0.35">
      <c r="A2445" s="5" t="s">
        <v>7008</v>
      </c>
      <c r="B2445" s="5" t="s">
        <v>7009</v>
      </c>
      <c r="C2445" s="104"/>
    </row>
    <row r="2446" spans="1:3" x14ac:dyDescent="0.35">
      <c r="A2446" s="5" t="s">
        <v>7010</v>
      </c>
      <c r="B2446" s="5" t="s">
        <v>7011</v>
      </c>
      <c r="C2446" s="104"/>
    </row>
    <row r="2447" spans="1:3" x14ac:dyDescent="0.35">
      <c r="A2447" s="5" t="s">
        <v>7012</v>
      </c>
      <c r="B2447" s="5" t="s">
        <v>7013</v>
      </c>
      <c r="C2447" s="104"/>
    </row>
    <row r="2448" spans="1:3" x14ac:dyDescent="0.35">
      <c r="A2448" s="5" t="s">
        <v>7014</v>
      </c>
      <c r="B2448" s="5" t="s">
        <v>7015</v>
      </c>
      <c r="C2448" s="104"/>
    </row>
    <row r="2449" spans="1:3" x14ac:dyDescent="0.35">
      <c r="A2449" s="5" t="s">
        <v>7016</v>
      </c>
      <c r="B2449" s="5" t="s">
        <v>7017</v>
      </c>
      <c r="C2449" s="104"/>
    </row>
    <row r="2450" spans="1:3" x14ac:dyDescent="0.35">
      <c r="A2450" s="5" t="s">
        <v>7018</v>
      </c>
      <c r="B2450" s="5" t="s">
        <v>7019</v>
      </c>
      <c r="C2450" s="104"/>
    </row>
    <row r="2451" spans="1:3" x14ac:dyDescent="0.35">
      <c r="A2451" s="5" t="s">
        <v>7020</v>
      </c>
      <c r="B2451" s="5" t="s">
        <v>7021</v>
      </c>
      <c r="C2451" s="104"/>
    </row>
    <row r="2452" spans="1:3" x14ac:dyDescent="0.35">
      <c r="A2452" s="5" t="s">
        <v>7022</v>
      </c>
      <c r="B2452" s="5" t="s">
        <v>7023</v>
      </c>
      <c r="C2452" s="104"/>
    </row>
    <row r="2453" spans="1:3" x14ac:dyDescent="0.35">
      <c r="A2453" s="5" t="s">
        <v>7024</v>
      </c>
      <c r="B2453" s="5" t="s">
        <v>7025</v>
      </c>
      <c r="C2453" s="104"/>
    </row>
    <row r="2454" spans="1:3" x14ac:dyDescent="0.35">
      <c r="A2454" s="5" t="s">
        <v>7026</v>
      </c>
      <c r="B2454" s="5" t="s">
        <v>7027</v>
      </c>
      <c r="C2454" s="104"/>
    </row>
    <row r="2455" spans="1:3" x14ac:dyDescent="0.35">
      <c r="A2455" s="5" t="s">
        <v>7028</v>
      </c>
      <c r="B2455" s="5" t="s">
        <v>7029</v>
      </c>
      <c r="C2455" s="104"/>
    </row>
    <row r="2456" spans="1:3" x14ac:dyDescent="0.35">
      <c r="A2456" s="5" t="s">
        <v>7030</v>
      </c>
      <c r="B2456" s="5" t="s">
        <v>7031</v>
      </c>
      <c r="C2456" s="104"/>
    </row>
    <row r="2457" spans="1:3" x14ac:dyDescent="0.35">
      <c r="A2457" s="5" t="s">
        <v>7032</v>
      </c>
      <c r="B2457" s="5" t="s">
        <v>7033</v>
      </c>
      <c r="C2457" s="104"/>
    </row>
    <row r="2458" spans="1:3" x14ac:dyDescent="0.35">
      <c r="A2458" s="5" t="s">
        <v>7034</v>
      </c>
      <c r="B2458" s="5" t="s">
        <v>7035</v>
      </c>
      <c r="C2458" s="104"/>
    </row>
    <row r="2459" spans="1:3" x14ac:dyDescent="0.35">
      <c r="A2459" s="5" t="s">
        <v>7036</v>
      </c>
      <c r="B2459" s="5" t="s">
        <v>7037</v>
      </c>
      <c r="C2459" s="104"/>
    </row>
    <row r="2460" spans="1:3" x14ac:dyDescent="0.35">
      <c r="A2460" s="5" t="s">
        <v>7038</v>
      </c>
      <c r="B2460" s="5" t="s">
        <v>7039</v>
      </c>
      <c r="C2460" s="104"/>
    </row>
    <row r="2461" spans="1:3" x14ac:dyDescent="0.35">
      <c r="A2461" s="5" t="s">
        <v>7040</v>
      </c>
      <c r="B2461" s="5" t="s">
        <v>7041</v>
      </c>
      <c r="C2461" s="104"/>
    </row>
    <row r="2462" spans="1:3" x14ac:dyDescent="0.35">
      <c r="A2462" s="5" t="s">
        <v>7042</v>
      </c>
      <c r="B2462" s="5" t="s">
        <v>7043</v>
      </c>
      <c r="C2462" s="104"/>
    </row>
    <row r="2463" spans="1:3" x14ac:dyDescent="0.35">
      <c r="A2463" s="5" t="s">
        <v>7044</v>
      </c>
      <c r="B2463" s="5" t="s">
        <v>7045</v>
      </c>
      <c r="C2463" s="104"/>
    </row>
    <row r="2464" spans="1:3" x14ac:dyDescent="0.35">
      <c r="A2464" s="5" t="s">
        <v>7046</v>
      </c>
      <c r="B2464" s="5" t="s">
        <v>7047</v>
      </c>
      <c r="C2464" s="104"/>
    </row>
    <row r="2465" spans="1:3" x14ac:dyDescent="0.35">
      <c r="A2465" s="5" t="s">
        <v>7048</v>
      </c>
      <c r="B2465" s="5" t="s">
        <v>7049</v>
      </c>
      <c r="C2465" s="104"/>
    </row>
    <row r="2466" spans="1:3" x14ac:dyDescent="0.35">
      <c r="A2466" s="5" t="s">
        <v>7050</v>
      </c>
      <c r="B2466" s="5" t="s">
        <v>7051</v>
      </c>
      <c r="C2466" s="104"/>
    </row>
    <row r="2467" spans="1:3" x14ac:dyDescent="0.35">
      <c r="A2467" s="5" t="s">
        <v>7052</v>
      </c>
      <c r="B2467" s="5" t="s">
        <v>7052</v>
      </c>
      <c r="C2467" s="104"/>
    </row>
    <row r="2468" spans="1:3" x14ac:dyDescent="0.35">
      <c r="A2468" s="5" t="s">
        <v>7053</v>
      </c>
      <c r="B2468" s="5" t="s">
        <v>7053</v>
      </c>
      <c r="C2468" s="104"/>
    </row>
    <row r="2469" spans="1:3" x14ac:dyDescent="0.35">
      <c r="A2469" s="5" t="s">
        <v>7054</v>
      </c>
      <c r="B2469" s="5" t="s">
        <v>7055</v>
      </c>
      <c r="C2469" s="104"/>
    </row>
    <row r="2470" spans="1:3" x14ac:dyDescent="0.35">
      <c r="A2470" s="5" t="s">
        <v>7056</v>
      </c>
      <c r="B2470" s="5" t="s">
        <v>7057</v>
      </c>
      <c r="C2470" s="104"/>
    </row>
    <row r="2471" spans="1:3" x14ac:dyDescent="0.35">
      <c r="A2471" s="5" t="s">
        <v>7058</v>
      </c>
      <c r="B2471" s="5" t="s">
        <v>7059</v>
      </c>
      <c r="C2471" s="104"/>
    </row>
    <row r="2472" spans="1:3" x14ac:dyDescent="0.35">
      <c r="A2472" s="5" t="s">
        <v>7060</v>
      </c>
      <c r="B2472" s="5" t="s">
        <v>7061</v>
      </c>
      <c r="C2472" s="104"/>
    </row>
    <row r="2473" spans="1:3" x14ac:dyDescent="0.35">
      <c r="A2473" s="5" t="s">
        <v>7062</v>
      </c>
      <c r="B2473" s="5" t="s">
        <v>7063</v>
      </c>
      <c r="C2473" s="104"/>
    </row>
    <row r="2474" spans="1:3" x14ac:dyDescent="0.35">
      <c r="A2474" s="5" t="s">
        <v>7064</v>
      </c>
      <c r="B2474" s="5" t="s">
        <v>7065</v>
      </c>
      <c r="C2474" s="104"/>
    </row>
    <row r="2475" spans="1:3" x14ac:dyDescent="0.35">
      <c r="A2475" s="5" t="s">
        <v>7066</v>
      </c>
      <c r="B2475" s="5" t="s">
        <v>7067</v>
      </c>
      <c r="C2475" s="104"/>
    </row>
    <row r="2476" spans="1:3" x14ac:dyDescent="0.35">
      <c r="A2476" s="5" t="s">
        <v>7068</v>
      </c>
      <c r="B2476" s="5" t="s">
        <v>7069</v>
      </c>
      <c r="C2476" s="104"/>
    </row>
    <row r="2477" spans="1:3" x14ac:dyDescent="0.35">
      <c r="A2477" s="5" t="s">
        <v>7070</v>
      </c>
      <c r="B2477" s="5" t="s">
        <v>7071</v>
      </c>
      <c r="C2477" s="104"/>
    </row>
    <row r="2478" spans="1:3" x14ac:dyDescent="0.35">
      <c r="A2478" s="5" t="s">
        <v>7072</v>
      </c>
      <c r="B2478" s="5" t="s">
        <v>7073</v>
      </c>
      <c r="C2478" s="104"/>
    </row>
    <row r="2479" spans="1:3" x14ac:dyDescent="0.35">
      <c r="A2479" s="5" t="s">
        <v>7074</v>
      </c>
      <c r="B2479" s="5" t="s">
        <v>7075</v>
      </c>
      <c r="C2479" s="104"/>
    </row>
    <row r="2480" spans="1:3" x14ac:dyDescent="0.35">
      <c r="A2480" s="5" t="s">
        <v>7076</v>
      </c>
      <c r="B2480" s="5" t="s">
        <v>7077</v>
      </c>
      <c r="C2480" s="104"/>
    </row>
    <row r="2481" spans="1:3" x14ac:dyDescent="0.35">
      <c r="A2481" s="5" t="s">
        <v>7078</v>
      </c>
      <c r="B2481" s="5" t="s">
        <v>7079</v>
      </c>
      <c r="C2481" s="104"/>
    </row>
    <row r="2482" spans="1:3" x14ac:dyDescent="0.35">
      <c r="A2482" s="5" t="s">
        <v>7080</v>
      </c>
      <c r="B2482" s="5" t="s">
        <v>7080</v>
      </c>
      <c r="C2482" s="104"/>
    </row>
    <row r="2483" spans="1:3" x14ac:dyDescent="0.35">
      <c r="A2483" s="5" t="s">
        <v>7081</v>
      </c>
      <c r="B2483" s="5" t="s">
        <v>7082</v>
      </c>
      <c r="C2483" s="104"/>
    </row>
    <row r="2484" spans="1:3" x14ac:dyDescent="0.35">
      <c r="A2484" s="5" t="s">
        <v>7083</v>
      </c>
      <c r="B2484" s="5" t="s">
        <v>7084</v>
      </c>
      <c r="C2484" s="104"/>
    </row>
    <row r="2485" spans="1:3" x14ac:dyDescent="0.35">
      <c r="A2485" s="5" t="s">
        <v>7085</v>
      </c>
      <c r="B2485" s="5" t="s">
        <v>7086</v>
      </c>
      <c r="C2485" s="104"/>
    </row>
    <row r="2486" spans="1:3" x14ac:dyDescent="0.35">
      <c r="A2486" s="5" t="s">
        <v>7087</v>
      </c>
      <c r="B2486" s="5" t="s">
        <v>7088</v>
      </c>
      <c r="C2486" s="104"/>
    </row>
    <row r="2487" spans="1:3" x14ac:dyDescent="0.35">
      <c r="A2487" s="5" t="s">
        <v>7089</v>
      </c>
      <c r="B2487" s="5" t="s">
        <v>7090</v>
      </c>
      <c r="C2487" s="104"/>
    </row>
    <row r="2488" spans="1:3" x14ac:dyDescent="0.35">
      <c r="A2488" s="5" t="s">
        <v>7091</v>
      </c>
      <c r="B2488" s="5" t="s">
        <v>7092</v>
      </c>
      <c r="C2488" s="104"/>
    </row>
    <row r="2489" spans="1:3" x14ac:dyDescent="0.35">
      <c r="A2489" s="5" t="s">
        <v>7093</v>
      </c>
      <c r="B2489" s="5" t="s">
        <v>7094</v>
      </c>
      <c r="C2489" s="104"/>
    </row>
    <row r="2490" spans="1:3" x14ac:dyDescent="0.35">
      <c r="A2490" s="5" t="s">
        <v>7095</v>
      </c>
      <c r="B2490" s="5" t="s">
        <v>7096</v>
      </c>
      <c r="C2490" s="104"/>
    </row>
    <row r="2491" spans="1:3" x14ac:dyDescent="0.35">
      <c r="A2491" s="5" t="s">
        <v>7097</v>
      </c>
      <c r="B2491" s="5" t="s">
        <v>7098</v>
      </c>
      <c r="C2491" s="104"/>
    </row>
    <row r="2492" spans="1:3" x14ac:dyDescent="0.35">
      <c r="A2492" s="5" t="s">
        <v>7099</v>
      </c>
      <c r="B2492" s="5" t="s">
        <v>7100</v>
      </c>
      <c r="C2492" s="104"/>
    </row>
    <row r="2493" spans="1:3" x14ac:dyDescent="0.35">
      <c r="A2493" s="5" t="s">
        <v>7101</v>
      </c>
      <c r="B2493" s="5" t="s">
        <v>7102</v>
      </c>
      <c r="C2493" s="104"/>
    </row>
    <row r="2494" spans="1:3" x14ac:dyDescent="0.35">
      <c r="A2494" s="5" t="s">
        <v>7103</v>
      </c>
      <c r="B2494" s="5" t="s">
        <v>7104</v>
      </c>
      <c r="C2494" s="104"/>
    </row>
    <row r="2495" spans="1:3" x14ac:dyDescent="0.35">
      <c r="A2495" s="5" t="s">
        <v>7105</v>
      </c>
      <c r="B2495" s="5" t="s">
        <v>7106</v>
      </c>
      <c r="C2495" s="104"/>
    </row>
    <row r="2496" spans="1:3" x14ac:dyDescent="0.35">
      <c r="A2496" s="5" t="s">
        <v>7107</v>
      </c>
      <c r="B2496" s="5" t="s">
        <v>7108</v>
      </c>
      <c r="C2496" s="104"/>
    </row>
    <row r="2497" spans="1:3" x14ac:dyDescent="0.35">
      <c r="A2497" s="5" t="s">
        <v>7109</v>
      </c>
      <c r="B2497" s="5" t="s">
        <v>7110</v>
      </c>
      <c r="C2497" s="104"/>
    </row>
    <row r="2498" spans="1:3" x14ac:dyDescent="0.35">
      <c r="A2498" s="5" t="s">
        <v>7111</v>
      </c>
      <c r="B2498" s="5" t="s">
        <v>7111</v>
      </c>
      <c r="C2498" s="104"/>
    </row>
    <row r="2499" spans="1:3" x14ac:dyDescent="0.35">
      <c r="A2499" s="5" t="s">
        <v>7112</v>
      </c>
      <c r="B2499" s="5" t="s">
        <v>7113</v>
      </c>
      <c r="C2499" s="104"/>
    </row>
    <row r="2500" spans="1:3" x14ac:dyDescent="0.35">
      <c r="A2500" s="5" t="s">
        <v>7114</v>
      </c>
      <c r="B2500" s="5" t="s">
        <v>7114</v>
      </c>
      <c r="C2500" s="104"/>
    </row>
    <row r="2501" spans="1:3" x14ac:dyDescent="0.35">
      <c r="A2501" s="5" t="s">
        <v>7115</v>
      </c>
      <c r="B2501" s="5" t="s">
        <v>7116</v>
      </c>
      <c r="C2501" s="104"/>
    </row>
    <row r="2502" spans="1:3" x14ac:dyDescent="0.35">
      <c r="A2502" s="5" t="s">
        <v>7117</v>
      </c>
      <c r="B2502" s="5" t="s">
        <v>7118</v>
      </c>
      <c r="C2502" s="104"/>
    </row>
    <row r="2503" spans="1:3" x14ac:dyDescent="0.35">
      <c r="A2503" s="5" t="s">
        <v>7119</v>
      </c>
      <c r="B2503" s="5" t="s">
        <v>7119</v>
      </c>
      <c r="C2503" s="104"/>
    </row>
    <row r="2504" spans="1:3" x14ac:dyDescent="0.35">
      <c r="A2504" s="5" t="s">
        <v>7120</v>
      </c>
      <c r="B2504" s="5" t="s">
        <v>7121</v>
      </c>
      <c r="C2504" s="104"/>
    </row>
    <row r="2505" spans="1:3" x14ac:dyDescent="0.35">
      <c r="A2505" s="5" t="s">
        <v>7122</v>
      </c>
      <c r="B2505" s="5" t="s">
        <v>7123</v>
      </c>
      <c r="C2505" s="104"/>
    </row>
    <row r="2506" spans="1:3" x14ac:dyDescent="0.35">
      <c r="A2506" s="5" t="s">
        <v>7124</v>
      </c>
      <c r="B2506" s="5" t="s">
        <v>7125</v>
      </c>
      <c r="C2506" s="104"/>
    </row>
    <row r="2507" spans="1:3" x14ac:dyDescent="0.35">
      <c r="A2507" s="5" t="s">
        <v>7126</v>
      </c>
      <c r="B2507" s="5" t="s">
        <v>7127</v>
      </c>
      <c r="C2507" s="104"/>
    </row>
    <row r="2508" spans="1:3" x14ac:dyDescent="0.35">
      <c r="A2508" s="5" t="s">
        <v>7128</v>
      </c>
      <c r="B2508" s="5" t="s">
        <v>7129</v>
      </c>
      <c r="C2508" s="104"/>
    </row>
    <row r="2509" spans="1:3" x14ac:dyDescent="0.35">
      <c r="A2509" s="5" t="s">
        <v>7130</v>
      </c>
      <c r="B2509" s="5" t="s">
        <v>7131</v>
      </c>
      <c r="C2509" s="104"/>
    </row>
    <row r="2510" spans="1:3" x14ac:dyDescent="0.35">
      <c r="A2510" s="5" t="s">
        <v>7132</v>
      </c>
      <c r="B2510" s="5" t="s">
        <v>7133</v>
      </c>
      <c r="C2510" s="104"/>
    </row>
    <row r="2511" spans="1:3" x14ac:dyDescent="0.35">
      <c r="A2511" s="5" t="s">
        <v>7134</v>
      </c>
      <c r="B2511" s="5" t="s">
        <v>7135</v>
      </c>
      <c r="C2511" s="104"/>
    </row>
    <row r="2512" spans="1:3" x14ac:dyDescent="0.35">
      <c r="A2512" s="5" t="s">
        <v>7136</v>
      </c>
      <c r="B2512" s="5" t="s">
        <v>7136</v>
      </c>
      <c r="C2512" s="104"/>
    </row>
    <row r="2513" spans="1:3" x14ac:dyDescent="0.35">
      <c r="A2513" s="5" t="s">
        <v>7137</v>
      </c>
      <c r="B2513" s="5" t="s">
        <v>7138</v>
      </c>
      <c r="C2513" s="104"/>
    </row>
    <row r="2514" spans="1:3" x14ac:dyDescent="0.35">
      <c r="A2514" s="5" t="s">
        <v>7139</v>
      </c>
      <c r="B2514" s="5" t="s">
        <v>7140</v>
      </c>
      <c r="C2514" s="104"/>
    </row>
    <row r="2515" spans="1:3" x14ac:dyDescent="0.35">
      <c r="A2515" s="5" t="s">
        <v>7141</v>
      </c>
      <c r="B2515" s="5" t="s">
        <v>7142</v>
      </c>
      <c r="C2515" s="104"/>
    </row>
    <row r="2516" spans="1:3" x14ac:dyDescent="0.35">
      <c r="A2516" s="5" t="s">
        <v>7143</v>
      </c>
      <c r="B2516" s="5" t="s">
        <v>7144</v>
      </c>
      <c r="C2516" s="104"/>
    </row>
    <row r="2517" spans="1:3" x14ac:dyDescent="0.35">
      <c r="A2517" s="5" t="s">
        <v>7145</v>
      </c>
      <c r="B2517" s="5" t="s">
        <v>7146</v>
      </c>
      <c r="C2517" s="104"/>
    </row>
    <row r="2518" spans="1:3" x14ac:dyDescent="0.35">
      <c r="A2518" s="5" t="s">
        <v>7147</v>
      </c>
      <c r="B2518" s="5" t="s">
        <v>7148</v>
      </c>
      <c r="C2518" s="104"/>
    </row>
    <row r="2519" spans="1:3" x14ac:dyDescent="0.35">
      <c r="A2519" s="5" t="s">
        <v>7149</v>
      </c>
      <c r="B2519" s="5" t="s">
        <v>7150</v>
      </c>
      <c r="C2519" s="104"/>
    </row>
    <row r="2520" spans="1:3" x14ac:dyDescent="0.35">
      <c r="A2520" s="5" t="s">
        <v>7151</v>
      </c>
      <c r="B2520" s="5" t="s">
        <v>7152</v>
      </c>
      <c r="C2520" s="104"/>
    </row>
    <row r="2521" spans="1:3" x14ac:dyDescent="0.35">
      <c r="A2521" s="5" t="s">
        <v>7153</v>
      </c>
      <c r="B2521" s="5" t="s">
        <v>7154</v>
      </c>
      <c r="C2521" s="104"/>
    </row>
    <row r="2522" spans="1:3" x14ac:dyDescent="0.35">
      <c r="A2522" s="5" t="s">
        <v>7155</v>
      </c>
      <c r="B2522" s="5" t="s">
        <v>7156</v>
      </c>
      <c r="C2522" s="104"/>
    </row>
    <row r="2523" spans="1:3" x14ac:dyDescent="0.35">
      <c r="A2523" s="5" t="s">
        <v>7157</v>
      </c>
      <c r="B2523" s="5" t="s">
        <v>7158</v>
      </c>
      <c r="C2523" s="104"/>
    </row>
    <row r="2524" spans="1:3" x14ac:dyDescent="0.35">
      <c r="A2524" s="5" t="s">
        <v>7159</v>
      </c>
      <c r="B2524" s="5" t="s">
        <v>7160</v>
      </c>
      <c r="C2524" s="104"/>
    </row>
    <row r="2525" spans="1:3" x14ac:dyDescent="0.35">
      <c r="A2525" s="5" t="s">
        <v>7161</v>
      </c>
      <c r="B2525" s="5" t="s">
        <v>7162</v>
      </c>
      <c r="C2525" s="104"/>
    </row>
    <row r="2526" spans="1:3" x14ac:dyDescent="0.35">
      <c r="A2526" s="5" t="s">
        <v>7163</v>
      </c>
      <c r="B2526" s="5" t="s">
        <v>7164</v>
      </c>
      <c r="C2526" s="104"/>
    </row>
    <row r="2527" spans="1:3" x14ac:dyDescent="0.35">
      <c r="A2527" s="5" t="s">
        <v>7165</v>
      </c>
      <c r="B2527" s="5" t="s">
        <v>7166</v>
      </c>
      <c r="C2527" s="104"/>
    </row>
    <row r="2528" spans="1:3" x14ac:dyDescent="0.35">
      <c r="A2528" s="5" t="s">
        <v>7167</v>
      </c>
      <c r="B2528" s="5" t="s">
        <v>7168</v>
      </c>
      <c r="C2528" s="104"/>
    </row>
    <row r="2529" spans="1:3" x14ac:dyDescent="0.35">
      <c r="A2529" s="5" t="s">
        <v>7169</v>
      </c>
      <c r="B2529" s="5" t="s">
        <v>7170</v>
      </c>
      <c r="C2529" s="104"/>
    </row>
    <row r="2530" spans="1:3" x14ac:dyDescent="0.35">
      <c r="A2530" s="5" t="s">
        <v>7171</v>
      </c>
      <c r="B2530" s="5" t="s">
        <v>7172</v>
      </c>
      <c r="C2530" s="104"/>
    </row>
    <row r="2531" spans="1:3" x14ac:dyDescent="0.35">
      <c r="A2531" s="5" t="s">
        <v>7173</v>
      </c>
      <c r="B2531" s="5" t="s">
        <v>7174</v>
      </c>
      <c r="C2531" s="104"/>
    </row>
    <row r="2532" spans="1:3" x14ac:dyDescent="0.35">
      <c r="A2532" s="5" t="s">
        <v>7175</v>
      </c>
      <c r="B2532" s="5" t="s">
        <v>7176</v>
      </c>
      <c r="C2532" s="104"/>
    </row>
    <row r="2533" spans="1:3" x14ac:dyDescent="0.35">
      <c r="A2533" s="5" t="s">
        <v>7177</v>
      </c>
      <c r="B2533" s="5" t="s">
        <v>7178</v>
      </c>
      <c r="C2533" s="104"/>
    </row>
    <row r="2534" spans="1:3" x14ac:dyDescent="0.35">
      <c r="A2534" s="5" t="s">
        <v>7179</v>
      </c>
      <c r="B2534" s="5" t="s">
        <v>7180</v>
      </c>
      <c r="C2534" s="104"/>
    </row>
    <row r="2535" spans="1:3" x14ac:dyDescent="0.35">
      <c r="A2535" s="5" t="s">
        <v>7181</v>
      </c>
      <c r="B2535" s="5" t="s">
        <v>7182</v>
      </c>
      <c r="C2535" s="104"/>
    </row>
    <row r="2536" spans="1:3" x14ac:dyDescent="0.35">
      <c r="A2536" s="5" t="s">
        <v>7183</v>
      </c>
      <c r="B2536" s="5" t="s">
        <v>7184</v>
      </c>
      <c r="C2536" s="104"/>
    </row>
    <row r="2537" spans="1:3" x14ac:dyDescent="0.35">
      <c r="A2537" s="5" t="s">
        <v>7185</v>
      </c>
      <c r="B2537" s="5" t="s">
        <v>7186</v>
      </c>
      <c r="C2537" s="104"/>
    </row>
    <row r="2538" spans="1:3" x14ac:dyDescent="0.35">
      <c r="A2538" s="5" t="s">
        <v>7187</v>
      </c>
      <c r="B2538" s="5" t="s">
        <v>7188</v>
      </c>
      <c r="C2538" s="104"/>
    </row>
    <row r="2539" spans="1:3" x14ac:dyDescent="0.35">
      <c r="A2539" s="5" t="s">
        <v>7189</v>
      </c>
      <c r="B2539" s="5" t="s">
        <v>7190</v>
      </c>
      <c r="C2539" s="104"/>
    </row>
    <row r="2540" spans="1:3" x14ac:dyDescent="0.35">
      <c r="A2540" s="5" t="s">
        <v>7191</v>
      </c>
      <c r="B2540" s="5" t="s">
        <v>7192</v>
      </c>
      <c r="C2540" s="104"/>
    </row>
    <row r="2541" spans="1:3" x14ac:dyDescent="0.35">
      <c r="A2541" s="5" t="s">
        <v>7193</v>
      </c>
      <c r="B2541" s="5" t="s">
        <v>7194</v>
      </c>
      <c r="C2541" s="104"/>
    </row>
    <row r="2542" spans="1:3" x14ac:dyDescent="0.35">
      <c r="A2542" s="5" t="s">
        <v>7195</v>
      </c>
      <c r="B2542" s="5" t="s">
        <v>7196</v>
      </c>
      <c r="C2542" s="104"/>
    </row>
    <row r="2543" spans="1:3" x14ac:dyDescent="0.35">
      <c r="A2543" s="5" t="s">
        <v>7197</v>
      </c>
      <c r="B2543" s="5" t="s">
        <v>7197</v>
      </c>
      <c r="C2543" s="104"/>
    </row>
    <row r="2544" spans="1:3" x14ac:dyDescent="0.35">
      <c r="A2544" s="5" t="s">
        <v>7198</v>
      </c>
      <c r="B2544" s="5" t="s">
        <v>7199</v>
      </c>
      <c r="C2544" s="104"/>
    </row>
    <row r="2545" spans="1:3" x14ac:dyDescent="0.35">
      <c r="A2545" s="5" t="s">
        <v>7200</v>
      </c>
      <c r="B2545" s="5" t="s">
        <v>7201</v>
      </c>
      <c r="C2545" s="104"/>
    </row>
    <row r="2546" spans="1:3" x14ac:dyDescent="0.35">
      <c r="A2546" s="5" t="s">
        <v>7202</v>
      </c>
      <c r="B2546" s="5" t="s">
        <v>7203</v>
      </c>
      <c r="C2546" s="104"/>
    </row>
    <row r="2547" spans="1:3" x14ac:dyDescent="0.35">
      <c r="A2547" s="5" t="s">
        <v>7204</v>
      </c>
      <c r="B2547" s="5" t="s">
        <v>7204</v>
      </c>
      <c r="C2547" s="104"/>
    </row>
    <row r="2548" spans="1:3" x14ac:dyDescent="0.35">
      <c r="A2548" s="5" t="s">
        <v>7205</v>
      </c>
      <c r="B2548" s="5" t="s">
        <v>7206</v>
      </c>
      <c r="C2548" s="104"/>
    </row>
    <row r="2549" spans="1:3" x14ac:dyDescent="0.35">
      <c r="A2549" s="5" t="s">
        <v>7207</v>
      </c>
      <c r="B2549" s="5" t="s">
        <v>7208</v>
      </c>
      <c r="C2549" s="104"/>
    </row>
    <row r="2550" spans="1:3" x14ac:dyDescent="0.35">
      <c r="A2550" s="5" t="s">
        <v>7209</v>
      </c>
      <c r="B2550" s="5" t="s">
        <v>7210</v>
      </c>
      <c r="C2550" s="104"/>
    </row>
    <row r="2551" spans="1:3" x14ac:dyDescent="0.35">
      <c r="A2551" s="5" t="s">
        <v>7211</v>
      </c>
      <c r="B2551" s="5" t="s">
        <v>7212</v>
      </c>
      <c r="C2551" s="104"/>
    </row>
    <row r="2552" spans="1:3" x14ac:dyDescent="0.35">
      <c r="A2552" s="5" t="s">
        <v>7213</v>
      </c>
      <c r="B2552" s="5" t="s">
        <v>7214</v>
      </c>
      <c r="C2552" s="104"/>
    </row>
    <row r="2553" spans="1:3" x14ac:dyDescent="0.35">
      <c r="A2553" s="5" t="s">
        <v>7215</v>
      </c>
      <c r="B2553" s="5" t="s">
        <v>7216</v>
      </c>
      <c r="C2553" s="104"/>
    </row>
    <row r="2554" spans="1:3" x14ac:dyDescent="0.35">
      <c r="A2554" s="5" t="s">
        <v>7217</v>
      </c>
      <c r="B2554" s="5" t="s">
        <v>7218</v>
      </c>
      <c r="C2554" s="104"/>
    </row>
    <row r="2555" spans="1:3" x14ac:dyDescent="0.35">
      <c r="A2555" s="5" t="s">
        <v>7219</v>
      </c>
      <c r="B2555" s="5" t="s">
        <v>7220</v>
      </c>
      <c r="C2555" s="104"/>
    </row>
    <row r="2556" spans="1:3" x14ac:dyDescent="0.35">
      <c r="A2556" s="5" t="s">
        <v>7221</v>
      </c>
      <c r="B2556" s="5" t="s">
        <v>7222</v>
      </c>
      <c r="C2556" s="104"/>
    </row>
    <row r="2557" spans="1:3" x14ac:dyDescent="0.35">
      <c r="A2557" s="5" t="s">
        <v>7223</v>
      </c>
      <c r="B2557" s="5" t="s">
        <v>7224</v>
      </c>
      <c r="C2557" s="104"/>
    </row>
    <row r="2558" spans="1:3" x14ac:dyDescent="0.35">
      <c r="A2558" s="5" t="s">
        <v>7225</v>
      </c>
      <c r="B2558" s="5" t="s">
        <v>7226</v>
      </c>
      <c r="C2558" s="104"/>
    </row>
    <row r="2559" spans="1:3" x14ac:dyDescent="0.35">
      <c r="A2559" s="5" t="s">
        <v>7227</v>
      </c>
      <c r="B2559" s="5" t="s">
        <v>7228</v>
      </c>
      <c r="C2559" s="104"/>
    </row>
    <row r="2560" spans="1:3" x14ac:dyDescent="0.35">
      <c r="A2560" s="5" t="s">
        <v>7229</v>
      </c>
      <c r="B2560" s="5" t="s">
        <v>7230</v>
      </c>
      <c r="C2560" s="104"/>
    </row>
    <row r="2561" spans="1:3" x14ac:dyDescent="0.35">
      <c r="A2561" s="5" t="s">
        <v>7231</v>
      </c>
      <c r="B2561" s="5" t="s">
        <v>7232</v>
      </c>
      <c r="C2561" s="104"/>
    </row>
    <row r="2562" spans="1:3" x14ac:dyDescent="0.35">
      <c r="A2562" s="5" t="s">
        <v>7233</v>
      </c>
      <c r="B2562" s="5" t="s">
        <v>7234</v>
      </c>
      <c r="C2562" s="104"/>
    </row>
    <row r="2563" spans="1:3" x14ac:dyDescent="0.35">
      <c r="A2563" s="5" t="s">
        <v>7235</v>
      </c>
      <c r="B2563" s="5" t="s">
        <v>7236</v>
      </c>
      <c r="C2563" s="104"/>
    </row>
    <row r="2564" spans="1:3" x14ac:dyDescent="0.35">
      <c r="A2564" s="5" t="s">
        <v>7237</v>
      </c>
      <c r="B2564" s="5" t="s">
        <v>7238</v>
      </c>
      <c r="C2564" s="104"/>
    </row>
    <row r="2565" spans="1:3" x14ac:dyDescent="0.35">
      <c r="A2565" s="5" t="s">
        <v>7239</v>
      </c>
      <c r="B2565" s="5" t="s">
        <v>7240</v>
      </c>
      <c r="C2565" s="104"/>
    </row>
    <row r="2566" spans="1:3" x14ac:dyDescent="0.35">
      <c r="A2566" s="5" t="s">
        <v>7241</v>
      </c>
      <c r="B2566" s="5" t="s">
        <v>7242</v>
      </c>
      <c r="C2566" s="104"/>
    </row>
    <row r="2567" spans="1:3" x14ac:dyDescent="0.35">
      <c r="A2567" s="5" t="s">
        <v>7243</v>
      </c>
      <c r="B2567" s="5" t="s">
        <v>7244</v>
      </c>
      <c r="C2567" s="104"/>
    </row>
    <row r="2568" spans="1:3" x14ac:dyDescent="0.35">
      <c r="A2568" s="5" t="s">
        <v>7245</v>
      </c>
      <c r="B2568" s="5" t="s">
        <v>7246</v>
      </c>
      <c r="C2568" s="104"/>
    </row>
    <row r="2569" spans="1:3" x14ac:dyDescent="0.35">
      <c r="A2569" s="5" t="s">
        <v>7247</v>
      </c>
      <c r="B2569" s="5" t="s">
        <v>7248</v>
      </c>
      <c r="C2569" s="104"/>
    </row>
    <row r="2570" spans="1:3" x14ac:dyDescent="0.35">
      <c r="A2570" s="5" t="s">
        <v>7249</v>
      </c>
      <c r="B2570" s="5" t="s">
        <v>7249</v>
      </c>
      <c r="C2570" s="104"/>
    </row>
    <row r="2571" spans="1:3" x14ac:dyDescent="0.35">
      <c r="A2571" s="5" t="s">
        <v>7250</v>
      </c>
      <c r="B2571" s="5" t="s">
        <v>7251</v>
      </c>
      <c r="C2571" s="104"/>
    </row>
    <row r="2572" spans="1:3" x14ac:dyDescent="0.35">
      <c r="A2572" s="5" t="s">
        <v>7252</v>
      </c>
      <c r="B2572" s="5" t="s">
        <v>7253</v>
      </c>
      <c r="C2572" s="104"/>
    </row>
    <row r="2573" spans="1:3" x14ac:dyDescent="0.35">
      <c r="A2573" s="5" t="s">
        <v>7254</v>
      </c>
      <c r="B2573" s="5" t="s">
        <v>7255</v>
      </c>
      <c r="C2573" s="104"/>
    </row>
    <row r="2574" spans="1:3" x14ac:dyDescent="0.35">
      <c r="A2574" s="5" t="s">
        <v>7256</v>
      </c>
      <c r="B2574" s="5" t="s">
        <v>7257</v>
      </c>
      <c r="C2574" s="104"/>
    </row>
    <row r="2575" spans="1:3" x14ac:dyDescent="0.35">
      <c r="A2575" s="5" t="s">
        <v>7258</v>
      </c>
      <c r="B2575" s="5" t="s">
        <v>7259</v>
      </c>
      <c r="C2575" s="104"/>
    </row>
    <row r="2576" spans="1:3" x14ac:dyDescent="0.35">
      <c r="A2576" s="5" t="s">
        <v>7260</v>
      </c>
      <c r="B2576" s="5" t="s">
        <v>7261</v>
      </c>
      <c r="C2576" s="104"/>
    </row>
    <row r="2577" spans="1:3" x14ac:dyDescent="0.35">
      <c r="A2577" s="5" t="s">
        <v>7262</v>
      </c>
      <c r="B2577" s="5" t="s">
        <v>7263</v>
      </c>
      <c r="C2577" s="104"/>
    </row>
    <row r="2578" spans="1:3" x14ac:dyDescent="0.35">
      <c r="A2578" s="5" t="s">
        <v>7264</v>
      </c>
      <c r="B2578" s="5" t="s">
        <v>7265</v>
      </c>
      <c r="C2578" s="104"/>
    </row>
    <row r="2579" spans="1:3" x14ac:dyDescent="0.35">
      <c r="A2579" s="5" t="s">
        <v>7266</v>
      </c>
      <c r="B2579" s="5" t="s">
        <v>7267</v>
      </c>
      <c r="C2579" s="104"/>
    </row>
    <row r="2580" spans="1:3" x14ac:dyDescent="0.35">
      <c r="A2580" s="5" t="s">
        <v>7268</v>
      </c>
      <c r="B2580" s="5" t="s">
        <v>7269</v>
      </c>
      <c r="C2580" s="104"/>
    </row>
    <row r="2581" spans="1:3" x14ac:dyDescent="0.35">
      <c r="A2581" s="5" t="s">
        <v>7270</v>
      </c>
      <c r="B2581" s="5" t="s">
        <v>7271</v>
      </c>
      <c r="C2581" s="104"/>
    </row>
    <row r="2582" spans="1:3" x14ac:dyDescent="0.35">
      <c r="A2582" s="5" t="s">
        <v>7272</v>
      </c>
      <c r="B2582" s="5" t="s">
        <v>7273</v>
      </c>
      <c r="C2582" s="104"/>
    </row>
    <row r="2583" spans="1:3" x14ac:dyDescent="0.35">
      <c r="A2583" s="5" t="s">
        <v>7274</v>
      </c>
      <c r="B2583" s="5" t="s">
        <v>7275</v>
      </c>
      <c r="C2583" s="104"/>
    </row>
    <row r="2584" spans="1:3" x14ac:dyDescent="0.35">
      <c r="A2584" s="5" t="s">
        <v>7276</v>
      </c>
      <c r="B2584" s="5" t="s">
        <v>7277</v>
      </c>
      <c r="C2584" s="104"/>
    </row>
    <row r="2585" spans="1:3" x14ac:dyDescent="0.35">
      <c r="A2585" s="5" t="s">
        <v>7278</v>
      </c>
      <c r="B2585" s="5" t="s">
        <v>7279</v>
      </c>
      <c r="C2585" s="104"/>
    </row>
    <row r="2586" spans="1:3" x14ac:dyDescent="0.35">
      <c r="A2586" s="5" t="s">
        <v>7280</v>
      </c>
      <c r="B2586" s="5" t="s">
        <v>7281</v>
      </c>
      <c r="C2586" s="104"/>
    </row>
    <row r="2587" spans="1:3" x14ac:dyDescent="0.35">
      <c r="A2587" s="5" t="s">
        <v>7282</v>
      </c>
      <c r="B2587" s="5" t="s">
        <v>7283</v>
      </c>
      <c r="C2587" s="104"/>
    </row>
    <row r="2588" spans="1:3" x14ac:dyDescent="0.35">
      <c r="A2588" s="5" t="s">
        <v>7284</v>
      </c>
      <c r="B2588" s="5" t="s">
        <v>7285</v>
      </c>
      <c r="C2588" s="104"/>
    </row>
    <row r="2589" spans="1:3" x14ac:dyDescent="0.35">
      <c r="A2589" s="5" t="s">
        <v>7286</v>
      </c>
      <c r="B2589" s="5" t="s">
        <v>7287</v>
      </c>
      <c r="C2589" s="104"/>
    </row>
    <row r="2590" spans="1:3" x14ac:dyDescent="0.35">
      <c r="A2590" s="5" t="s">
        <v>7288</v>
      </c>
      <c r="B2590" s="5" t="s">
        <v>7289</v>
      </c>
      <c r="C2590" s="104"/>
    </row>
    <row r="2591" spans="1:3" x14ac:dyDescent="0.35">
      <c r="A2591" s="5" t="s">
        <v>7290</v>
      </c>
      <c r="B2591" s="5" t="s">
        <v>7291</v>
      </c>
      <c r="C2591" s="104"/>
    </row>
    <row r="2592" spans="1:3" x14ac:dyDescent="0.35">
      <c r="A2592" s="5" t="s">
        <v>7292</v>
      </c>
      <c r="B2592" s="5" t="s">
        <v>7293</v>
      </c>
      <c r="C2592" s="104"/>
    </row>
    <row r="2593" spans="1:3" x14ac:dyDescent="0.35">
      <c r="A2593" s="5" t="s">
        <v>7294</v>
      </c>
      <c r="B2593" s="5" t="s">
        <v>7295</v>
      </c>
      <c r="C2593" s="104"/>
    </row>
    <row r="2594" spans="1:3" x14ac:dyDescent="0.35">
      <c r="A2594" s="5" t="s">
        <v>7296</v>
      </c>
      <c r="B2594" s="5" t="s">
        <v>7297</v>
      </c>
      <c r="C2594" s="104"/>
    </row>
    <row r="2595" spans="1:3" x14ac:dyDescent="0.35">
      <c r="A2595" s="5" t="s">
        <v>7298</v>
      </c>
      <c r="B2595" s="5" t="s">
        <v>7299</v>
      </c>
      <c r="C2595" s="104"/>
    </row>
    <row r="2596" spans="1:3" x14ac:dyDescent="0.35">
      <c r="A2596" s="5" t="s">
        <v>7300</v>
      </c>
      <c r="B2596" s="5" t="s">
        <v>7301</v>
      </c>
      <c r="C2596" s="104"/>
    </row>
    <row r="2597" spans="1:3" x14ac:dyDescent="0.35">
      <c r="A2597" s="5" t="s">
        <v>7302</v>
      </c>
      <c r="B2597" s="5" t="s">
        <v>7303</v>
      </c>
      <c r="C2597" s="104"/>
    </row>
    <row r="2598" spans="1:3" x14ac:dyDescent="0.35">
      <c r="A2598" s="5" t="s">
        <v>7304</v>
      </c>
      <c r="B2598" s="5" t="s">
        <v>7305</v>
      </c>
      <c r="C2598" s="104"/>
    </row>
    <row r="2599" spans="1:3" x14ac:dyDescent="0.35">
      <c r="A2599" s="5" t="s">
        <v>7306</v>
      </c>
      <c r="B2599" s="5" t="s">
        <v>7307</v>
      </c>
      <c r="C2599" s="104"/>
    </row>
    <row r="2600" spans="1:3" x14ac:dyDescent="0.35">
      <c r="A2600" s="5" t="s">
        <v>7308</v>
      </c>
      <c r="B2600" s="5" t="s">
        <v>7309</v>
      </c>
      <c r="C2600" s="104"/>
    </row>
    <row r="2601" spans="1:3" x14ac:dyDescent="0.35">
      <c r="A2601" s="5" t="s">
        <v>7310</v>
      </c>
      <c r="B2601" s="5" t="s">
        <v>7311</v>
      </c>
      <c r="C2601" s="104"/>
    </row>
    <row r="2602" spans="1:3" x14ac:dyDescent="0.35">
      <c r="A2602" s="5" t="s">
        <v>7312</v>
      </c>
      <c r="B2602" s="5" t="s">
        <v>7313</v>
      </c>
      <c r="C2602" s="104"/>
    </row>
    <row r="2603" spans="1:3" x14ac:dyDescent="0.35">
      <c r="A2603" s="5" t="s">
        <v>7314</v>
      </c>
      <c r="B2603" s="5" t="s">
        <v>7315</v>
      </c>
      <c r="C2603" s="104"/>
    </row>
    <row r="2604" spans="1:3" x14ac:dyDescent="0.35">
      <c r="A2604" s="5" t="s">
        <v>7316</v>
      </c>
      <c r="B2604" s="5" t="s">
        <v>7317</v>
      </c>
      <c r="C2604" s="104"/>
    </row>
    <row r="2605" spans="1:3" x14ac:dyDescent="0.35">
      <c r="A2605" s="5" t="s">
        <v>7318</v>
      </c>
      <c r="B2605" s="5" t="s">
        <v>7319</v>
      </c>
      <c r="C2605" s="104"/>
    </row>
    <row r="2606" spans="1:3" x14ac:dyDescent="0.35">
      <c r="A2606" s="5" t="s">
        <v>7320</v>
      </c>
      <c r="B2606" s="5" t="s">
        <v>7321</v>
      </c>
      <c r="C2606" s="104"/>
    </row>
    <row r="2607" spans="1:3" x14ac:dyDescent="0.35">
      <c r="A2607" s="5" t="s">
        <v>7322</v>
      </c>
      <c r="B2607" s="5" t="s">
        <v>7323</v>
      </c>
      <c r="C2607" s="104"/>
    </row>
    <row r="2608" spans="1:3" x14ac:dyDescent="0.35">
      <c r="A2608" s="5" t="s">
        <v>7324</v>
      </c>
      <c r="B2608" s="5" t="s">
        <v>7325</v>
      </c>
      <c r="C2608" s="104"/>
    </row>
    <row r="2609" spans="1:3" x14ac:dyDescent="0.35">
      <c r="A2609" s="5" t="s">
        <v>7326</v>
      </c>
      <c r="B2609" s="5" t="s">
        <v>7327</v>
      </c>
      <c r="C2609" s="104"/>
    </row>
    <row r="2610" spans="1:3" x14ac:dyDescent="0.35">
      <c r="A2610" s="5" t="s">
        <v>7328</v>
      </c>
      <c r="B2610" s="5" t="s">
        <v>7329</v>
      </c>
      <c r="C2610" s="104"/>
    </row>
    <row r="2611" spans="1:3" x14ac:dyDescent="0.35">
      <c r="A2611" s="5" t="s">
        <v>7330</v>
      </c>
      <c r="B2611" s="5" t="s">
        <v>7331</v>
      </c>
      <c r="C2611" s="104"/>
    </row>
    <row r="2612" spans="1:3" x14ac:dyDescent="0.35">
      <c r="A2612" s="5" t="s">
        <v>7332</v>
      </c>
      <c r="B2612" s="5" t="s">
        <v>7333</v>
      </c>
      <c r="C2612" s="104"/>
    </row>
    <row r="2613" spans="1:3" x14ac:dyDescent="0.35">
      <c r="A2613" s="5" t="s">
        <v>7334</v>
      </c>
      <c r="B2613" s="5" t="s">
        <v>7335</v>
      </c>
      <c r="C2613" s="104"/>
    </row>
    <row r="2614" spans="1:3" x14ac:dyDescent="0.35">
      <c r="A2614" s="5" t="s">
        <v>7336</v>
      </c>
      <c r="B2614" s="5" t="s">
        <v>7337</v>
      </c>
      <c r="C2614" s="104"/>
    </row>
    <row r="2615" spans="1:3" x14ac:dyDescent="0.35">
      <c r="A2615" s="5" t="s">
        <v>7338</v>
      </c>
      <c r="B2615" s="5" t="s">
        <v>7339</v>
      </c>
      <c r="C2615" s="104"/>
    </row>
    <row r="2616" spans="1:3" x14ac:dyDescent="0.35">
      <c r="A2616" s="5" t="s">
        <v>7340</v>
      </c>
      <c r="B2616" s="5" t="s">
        <v>7341</v>
      </c>
      <c r="C2616" s="104"/>
    </row>
    <row r="2617" spans="1:3" x14ac:dyDescent="0.35">
      <c r="A2617" s="5" t="s">
        <v>7342</v>
      </c>
      <c r="B2617" s="5" t="s">
        <v>7343</v>
      </c>
      <c r="C2617" s="104"/>
    </row>
    <row r="2618" spans="1:3" x14ac:dyDescent="0.35">
      <c r="A2618" s="5" t="s">
        <v>7344</v>
      </c>
      <c r="B2618" s="5" t="s">
        <v>7345</v>
      </c>
      <c r="C2618" s="104"/>
    </row>
    <row r="2619" spans="1:3" x14ac:dyDescent="0.35">
      <c r="A2619" s="5" t="s">
        <v>7346</v>
      </c>
      <c r="B2619" s="5" t="s">
        <v>7347</v>
      </c>
      <c r="C2619" s="104"/>
    </row>
    <row r="2620" spans="1:3" x14ac:dyDescent="0.35">
      <c r="A2620" s="5" t="s">
        <v>7348</v>
      </c>
      <c r="B2620" s="5" t="s">
        <v>7349</v>
      </c>
      <c r="C2620" s="104"/>
    </row>
    <row r="2621" spans="1:3" x14ac:dyDescent="0.35">
      <c r="A2621" s="5" t="s">
        <v>7350</v>
      </c>
      <c r="B2621" s="5" t="s">
        <v>7351</v>
      </c>
      <c r="C2621" s="104"/>
    </row>
    <row r="2622" spans="1:3" x14ac:dyDescent="0.35">
      <c r="A2622" s="5" t="s">
        <v>7352</v>
      </c>
      <c r="B2622" s="5" t="s">
        <v>7353</v>
      </c>
      <c r="C2622" s="104"/>
    </row>
    <row r="2623" spans="1:3" x14ac:dyDescent="0.35">
      <c r="A2623" s="5" t="s">
        <v>7354</v>
      </c>
      <c r="B2623" s="5" t="s">
        <v>7355</v>
      </c>
      <c r="C2623" s="104"/>
    </row>
    <row r="2624" spans="1:3" x14ac:dyDescent="0.35">
      <c r="A2624" s="5" t="s">
        <v>7356</v>
      </c>
      <c r="B2624" s="5" t="s">
        <v>7357</v>
      </c>
      <c r="C2624" s="104"/>
    </row>
    <row r="2625" spans="1:3" x14ac:dyDescent="0.35">
      <c r="A2625" s="5" t="s">
        <v>7358</v>
      </c>
      <c r="B2625" s="5" t="s">
        <v>7359</v>
      </c>
      <c r="C2625" s="104"/>
    </row>
    <row r="2626" spans="1:3" x14ac:dyDescent="0.35">
      <c r="A2626" s="5" t="s">
        <v>7360</v>
      </c>
      <c r="B2626" s="5" t="s">
        <v>7360</v>
      </c>
      <c r="C2626" s="104"/>
    </row>
    <row r="2627" spans="1:3" x14ac:dyDescent="0.35">
      <c r="A2627" s="5" t="s">
        <v>7361</v>
      </c>
      <c r="B2627" s="5" t="s">
        <v>7362</v>
      </c>
      <c r="C2627" s="104"/>
    </row>
    <row r="2628" spans="1:3" x14ac:dyDescent="0.35">
      <c r="A2628" s="5" t="s">
        <v>7363</v>
      </c>
      <c r="B2628" s="5" t="s">
        <v>7364</v>
      </c>
      <c r="C2628" s="104"/>
    </row>
    <row r="2629" spans="1:3" x14ac:dyDescent="0.35">
      <c r="A2629" s="5" t="s">
        <v>7365</v>
      </c>
      <c r="B2629" s="5" t="s">
        <v>7366</v>
      </c>
      <c r="C2629" s="104"/>
    </row>
    <row r="2630" spans="1:3" x14ac:dyDescent="0.35">
      <c r="A2630" s="5" t="s">
        <v>7367</v>
      </c>
      <c r="B2630" s="5" t="s">
        <v>7368</v>
      </c>
      <c r="C2630" s="104"/>
    </row>
    <row r="2631" spans="1:3" x14ac:dyDescent="0.35">
      <c r="A2631" s="5" t="s">
        <v>7369</v>
      </c>
      <c r="B2631" s="5" t="s">
        <v>7370</v>
      </c>
      <c r="C2631" s="104"/>
    </row>
    <row r="2632" spans="1:3" x14ac:dyDescent="0.35">
      <c r="A2632" s="5" t="s">
        <v>7371</v>
      </c>
      <c r="B2632" s="5" t="s">
        <v>7372</v>
      </c>
      <c r="C2632" s="104"/>
    </row>
    <row r="2633" spans="1:3" x14ac:dyDescent="0.35">
      <c r="A2633" s="5" t="s">
        <v>7373</v>
      </c>
      <c r="B2633" s="5" t="s">
        <v>7373</v>
      </c>
      <c r="C2633" s="104"/>
    </row>
    <row r="2634" spans="1:3" x14ac:dyDescent="0.35">
      <c r="A2634" s="5" t="s">
        <v>7374</v>
      </c>
      <c r="B2634" s="5" t="s">
        <v>7375</v>
      </c>
      <c r="C2634" s="104"/>
    </row>
    <row r="2635" spans="1:3" x14ac:dyDescent="0.35">
      <c r="A2635" s="5" t="s">
        <v>7376</v>
      </c>
      <c r="B2635" s="5" t="s">
        <v>7377</v>
      </c>
      <c r="C2635" s="104"/>
    </row>
    <row r="2636" spans="1:3" x14ac:dyDescent="0.35">
      <c r="A2636" s="5" t="s">
        <v>7378</v>
      </c>
      <c r="B2636" s="5" t="s">
        <v>7379</v>
      </c>
      <c r="C2636" s="104"/>
    </row>
    <row r="2637" spans="1:3" x14ac:dyDescent="0.35">
      <c r="A2637" s="5" t="s">
        <v>7380</v>
      </c>
      <c r="B2637" s="5" t="s">
        <v>7381</v>
      </c>
      <c r="C2637" s="104"/>
    </row>
    <row r="2638" spans="1:3" x14ac:dyDescent="0.35">
      <c r="A2638" s="5" t="s">
        <v>7382</v>
      </c>
      <c r="B2638" s="5" t="s">
        <v>7383</v>
      </c>
      <c r="C2638" s="104"/>
    </row>
    <row r="2639" spans="1:3" x14ac:dyDescent="0.35">
      <c r="A2639" s="5" t="s">
        <v>7384</v>
      </c>
      <c r="B2639" s="5" t="s">
        <v>7385</v>
      </c>
      <c r="C2639" s="104"/>
    </row>
    <row r="2640" spans="1:3" x14ac:dyDescent="0.35">
      <c r="A2640" s="5" t="s">
        <v>7386</v>
      </c>
      <c r="B2640" s="5" t="s">
        <v>7387</v>
      </c>
      <c r="C2640" s="104"/>
    </row>
    <row r="2641" spans="1:3" x14ac:dyDescent="0.35">
      <c r="A2641" s="5" t="s">
        <v>7388</v>
      </c>
      <c r="B2641" s="5" t="s">
        <v>7389</v>
      </c>
      <c r="C2641" s="104"/>
    </row>
    <row r="2642" spans="1:3" x14ac:dyDescent="0.35">
      <c r="A2642" s="5" t="s">
        <v>7390</v>
      </c>
      <c r="B2642" s="5" t="s">
        <v>7391</v>
      </c>
      <c r="C2642" s="104"/>
    </row>
    <row r="2643" spans="1:3" x14ac:dyDescent="0.35">
      <c r="A2643" s="5" t="s">
        <v>7392</v>
      </c>
      <c r="B2643" s="5" t="s">
        <v>7393</v>
      </c>
      <c r="C2643" s="104"/>
    </row>
    <row r="2644" spans="1:3" x14ac:dyDescent="0.35">
      <c r="A2644" s="5" t="s">
        <v>7394</v>
      </c>
      <c r="B2644" s="5" t="s">
        <v>7395</v>
      </c>
      <c r="C2644" s="104"/>
    </row>
    <row r="2645" spans="1:3" x14ac:dyDescent="0.35">
      <c r="A2645" s="5" t="s">
        <v>7396</v>
      </c>
      <c r="B2645" s="5" t="s">
        <v>7397</v>
      </c>
      <c r="C2645" s="104"/>
    </row>
    <row r="2646" spans="1:3" x14ac:dyDescent="0.35">
      <c r="A2646" s="5" t="s">
        <v>7398</v>
      </c>
      <c r="B2646" s="5" t="s">
        <v>7399</v>
      </c>
      <c r="C2646" s="104"/>
    </row>
    <row r="2647" spans="1:3" x14ac:dyDescent="0.35">
      <c r="A2647" s="5" t="s">
        <v>7400</v>
      </c>
      <c r="B2647" s="5" t="s">
        <v>7401</v>
      </c>
      <c r="C2647" s="104"/>
    </row>
    <row r="2648" spans="1:3" x14ac:dyDescent="0.35">
      <c r="A2648" s="5" t="s">
        <v>7402</v>
      </c>
      <c r="B2648" s="5" t="s">
        <v>7403</v>
      </c>
      <c r="C2648" s="104"/>
    </row>
    <row r="2649" spans="1:3" x14ac:dyDescent="0.35">
      <c r="A2649" s="5" t="s">
        <v>7404</v>
      </c>
      <c r="B2649" s="5" t="s">
        <v>7405</v>
      </c>
      <c r="C2649" s="104"/>
    </row>
    <row r="2650" spans="1:3" x14ac:dyDescent="0.35">
      <c r="A2650" s="5" t="s">
        <v>7406</v>
      </c>
      <c r="B2650" s="5" t="s">
        <v>7407</v>
      </c>
      <c r="C2650" s="104"/>
    </row>
    <row r="2651" spans="1:3" x14ac:dyDescent="0.35">
      <c r="A2651" s="5" t="s">
        <v>7408</v>
      </c>
      <c r="B2651" s="5" t="s">
        <v>7409</v>
      </c>
      <c r="C2651" s="104"/>
    </row>
    <row r="2652" spans="1:3" x14ac:dyDescent="0.35">
      <c r="A2652" s="5" t="s">
        <v>7410</v>
      </c>
      <c r="B2652" s="5" t="s">
        <v>7411</v>
      </c>
      <c r="C2652" s="104"/>
    </row>
    <row r="2653" spans="1:3" x14ac:dyDescent="0.35">
      <c r="A2653" s="5" t="s">
        <v>7412</v>
      </c>
      <c r="B2653" s="5" t="s">
        <v>7413</v>
      </c>
      <c r="C2653" s="104"/>
    </row>
    <row r="2654" spans="1:3" x14ac:dyDescent="0.35">
      <c r="A2654" s="5" t="s">
        <v>7414</v>
      </c>
      <c r="B2654" s="5" t="s">
        <v>7413</v>
      </c>
      <c r="C2654" s="104"/>
    </row>
    <row r="2655" spans="1:3" x14ac:dyDescent="0.35">
      <c r="A2655" s="5" t="s">
        <v>7415</v>
      </c>
      <c r="B2655" s="5" t="s">
        <v>7416</v>
      </c>
      <c r="C2655" s="104"/>
    </row>
    <row r="2656" spans="1:3" x14ac:dyDescent="0.35">
      <c r="A2656" s="5" t="s">
        <v>7417</v>
      </c>
      <c r="B2656" s="5" t="s">
        <v>7418</v>
      </c>
      <c r="C2656" s="104"/>
    </row>
    <row r="2657" spans="1:3" x14ac:dyDescent="0.35">
      <c r="A2657" s="5" t="s">
        <v>7419</v>
      </c>
      <c r="B2657" s="5" t="s">
        <v>7420</v>
      </c>
      <c r="C2657" s="104"/>
    </row>
    <row r="2658" spans="1:3" x14ac:dyDescent="0.35">
      <c r="A2658" s="5" t="s">
        <v>321</v>
      </c>
      <c r="B2658" s="5" t="s">
        <v>321</v>
      </c>
      <c r="C2658" s="104"/>
    </row>
    <row r="2659" spans="1:3" x14ac:dyDescent="0.35">
      <c r="A2659" s="5" t="s">
        <v>7421</v>
      </c>
      <c r="B2659" s="5" t="s">
        <v>7422</v>
      </c>
      <c r="C2659" s="104"/>
    </row>
    <row r="2660" spans="1:3" x14ac:dyDescent="0.35">
      <c r="A2660" s="5" t="s">
        <v>7423</v>
      </c>
      <c r="B2660" s="5" t="s">
        <v>7424</v>
      </c>
      <c r="C2660" s="104"/>
    </row>
    <row r="2661" spans="1:3" x14ac:dyDescent="0.35">
      <c r="A2661" s="5" t="s">
        <v>7425</v>
      </c>
      <c r="B2661" s="5" t="s">
        <v>7426</v>
      </c>
      <c r="C2661" s="104"/>
    </row>
    <row r="2662" spans="1:3" x14ac:dyDescent="0.35">
      <c r="A2662" s="5" t="s">
        <v>7427</v>
      </c>
      <c r="B2662" s="5" t="s">
        <v>7428</v>
      </c>
      <c r="C2662" s="104"/>
    </row>
    <row r="2663" spans="1:3" x14ac:dyDescent="0.35">
      <c r="A2663" s="5" t="s">
        <v>7429</v>
      </c>
      <c r="B2663" s="5" t="s">
        <v>7430</v>
      </c>
      <c r="C2663" s="104"/>
    </row>
    <row r="2664" spans="1:3" x14ac:dyDescent="0.35">
      <c r="A2664" s="5" t="s">
        <v>7431</v>
      </c>
      <c r="B2664" s="5" t="s">
        <v>7432</v>
      </c>
      <c r="C2664" s="104"/>
    </row>
    <row r="2665" spans="1:3" x14ac:dyDescent="0.35">
      <c r="A2665" s="5" t="s">
        <v>7433</v>
      </c>
      <c r="B2665" s="5" t="s">
        <v>7434</v>
      </c>
      <c r="C2665" s="104"/>
    </row>
    <row r="2666" spans="1:3" x14ac:dyDescent="0.35">
      <c r="A2666" s="5" t="s">
        <v>7435</v>
      </c>
      <c r="B2666" s="5" t="s">
        <v>7436</v>
      </c>
      <c r="C2666" s="104"/>
    </row>
    <row r="2667" spans="1:3" x14ac:dyDescent="0.35">
      <c r="A2667" s="5" t="s">
        <v>7437</v>
      </c>
      <c r="B2667" s="5" t="s">
        <v>7438</v>
      </c>
      <c r="C2667" s="104"/>
    </row>
    <row r="2668" spans="1:3" x14ac:dyDescent="0.35">
      <c r="A2668" s="5" t="s">
        <v>7439</v>
      </c>
      <c r="B2668" s="5" t="s">
        <v>7439</v>
      </c>
      <c r="C2668" s="104"/>
    </row>
    <row r="2669" spans="1:3" x14ac:dyDescent="0.35">
      <c r="A2669" s="5" t="s">
        <v>7440</v>
      </c>
      <c r="B2669" s="5" t="s">
        <v>7440</v>
      </c>
      <c r="C2669" s="104"/>
    </row>
    <row r="2670" spans="1:3" x14ac:dyDescent="0.35">
      <c r="A2670" s="5" t="s">
        <v>7441</v>
      </c>
      <c r="B2670" s="5" t="s">
        <v>7442</v>
      </c>
      <c r="C2670" s="104"/>
    </row>
    <row r="2671" spans="1:3" x14ac:dyDescent="0.35">
      <c r="A2671" s="5" t="s">
        <v>7443</v>
      </c>
      <c r="B2671" s="5" t="s">
        <v>7443</v>
      </c>
      <c r="C2671" s="104"/>
    </row>
    <row r="2672" spans="1:3" x14ac:dyDescent="0.35">
      <c r="A2672" s="5" t="s">
        <v>7444</v>
      </c>
      <c r="B2672" s="5" t="s">
        <v>7445</v>
      </c>
      <c r="C2672" s="104"/>
    </row>
    <row r="2673" spans="1:3" x14ac:dyDescent="0.35">
      <c r="A2673" s="5" t="s">
        <v>7446</v>
      </c>
      <c r="B2673" s="5" t="s">
        <v>7446</v>
      </c>
      <c r="C2673" s="104"/>
    </row>
    <row r="2674" spans="1:3" x14ac:dyDescent="0.35">
      <c r="A2674" s="5" t="s">
        <v>7447</v>
      </c>
      <c r="B2674" s="5" t="s">
        <v>7448</v>
      </c>
      <c r="C2674" s="104"/>
    </row>
    <row r="2675" spans="1:3" x14ac:dyDescent="0.35">
      <c r="A2675" s="5" t="s">
        <v>7449</v>
      </c>
      <c r="B2675" s="5" t="s">
        <v>7450</v>
      </c>
      <c r="C2675" s="104"/>
    </row>
    <row r="2676" spans="1:3" x14ac:dyDescent="0.35">
      <c r="A2676" s="5" t="s">
        <v>7451</v>
      </c>
      <c r="B2676" s="5" t="s">
        <v>7452</v>
      </c>
      <c r="C2676" s="104"/>
    </row>
    <row r="2677" spans="1:3" x14ac:dyDescent="0.35">
      <c r="A2677" s="5" t="s">
        <v>7453</v>
      </c>
      <c r="B2677" s="5" t="s">
        <v>7454</v>
      </c>
      <c r="C2677" s="104"/>
    </row>
    <row r="2678" spans="1:3" x14ac:dyDescent="0.35">
      <c r="A2678" s="5" t="s">
        <v>7455</v>
      </c>
      <c r="B2678" s="5" t="s">
        <v>7456</v>
      </c>
      <c r="C2678" s="104"/>
    </row>
    <row r="2679" spans="1:3" x14ac:dyDescent="0.35">
      <c r="A2679" s="5" t="s">
        <v>7457</v>
      </c>
      <c r="B2679" s="5" t="s">
        <v>7458</v>
      </c>
      <c r="C2679" s="104"/>
    </row>
    <row r="2680" spans="1:3" x14ac:dyDescent="0.35">
      <c r="A2680" s="5" t="s">
        <v>7459</v>
      </c>
      <c r="B2680" s="5" t="s">
        <v>7459</v>
      </c>
      <c r="C2680" s="104"/>
    </row>
    <row r="2681" spans="1:3" x14ac:dyDescent="0.35">
      <c r="A2681" s="5" t="s">
        <v>7460</v>
      </c>
      <c r="B2681" s="5" t="s">
        <v>7461</v>
      </c>
      <c r="C2681" s="104"/>
    </row>
    <row r="2682" spans="1:3" x14ac:dyDescent="0.35">
      <c r="A2682" s="5" t="s">
        <v>7462</v>
      </c>
      <c r="B2682" s="5" t="s">
        <v>7463</v>
      </c>
      <c r="C2682" s="104"/>
    </row>
    <row r="2683" spans="1:3" x14ac:dyDescent="0.35">
      <c r="A2683" s="5" t="s">
        <v>7464</v>
      </c>
      <c r="B2683" s="5" t="s">
        <v>7465</v>
      </c>
      <c r="C2683" s="104"/>
    </row>
    <row r="2684" spans="1:3" x14ac:dyDescent="0.35">
      <c r="A2684" s="5" t="s">
        <v>7466</v>
      </c>
      <c r="B2684" s="5" t="s">
        <v>7467</v>
      </c>
      <c r="C2684" s="104"/>
    </row>
    <row r="2685" spans="1:3" x14ac:dyDescent="0.35">
      <c r="A2685" s="5" t="s">
        <v>7468</v>
      </c>
      <c r="B2685" s="5" t="s">
        <v>70</v>
      </c>
      <c r="C2685" s="104"/>
    </row>
    <row r="2686" spans="1:3" x14ac:dyDescent="0.35">
      <c r="A2686" s="5" t="s">
        <v>7469</v>
      </c>
      <c r="B2686" s="5" t="s">
        <v>7470</v>
      </c>
      <c r="C2686" s="104"/>
    </row>
    <row r="2687" spans="1:3" x14ac:dyDescent="0.35">
      <c r="A2687" s="5" t="s">
        <v>7471</v>
      </c>
      <c r="B2687" s="5" t="s">
        <v>7471</v>
      </c>
      <c r="C2687" s="104"/>
    </row>
    <row r="2688" spans="1:3" x14ac:dyDescent="0.35">
      <c r="A2688" s="5" t="s">
        <v>7472</v>
      </c>
      <c r="B2688" s="5" t="s">
        <v>7473</v>
      </c>
      <c r="C2688" s="104"/>
    </row>
    <row r="2689" spans="1:3" x14ac:dyDescent="0.35">
      <c r="A2689" s="5" t="s">
        <v>7474</v>
      </c>
      <c r="B2689" s="5" t="s">
        <v>7475</v>
      </c>
      <c r="C2689" s="104"/>
    </row>
    <row r="2690" spans="1:3" x14ac:dyDescent="0.35">
      <c r="A2690" s="5" t="s">
        <v>7476</v>
      </c>
      <c r="B2690" s="5" t="s">
        <v>7477</v>
      </c>
      <c r="C2690" s="104"/>
    </row>
    <row r="2691" spans="1:3" x14ac:dyDescent="0.35">
      <c r="A2691" s="5" t="s">
        <v>7478</v>
      </c>
      <c r="B2691" s="5" t="s">
        <v>7479</v>
      </c>
      <c r="C2691" s="104"/>
    </row>
    <row r="2692" spans="1:3" x14ac:dyDescent="0.35">
      <c r="A2692" s="5" t="s">
        <v>7480</v>
      </c>
      <c r="B2692" s="5" t="s">
        <v>7480</v>
      </c>
      <c r="C2692" s="104"/>
    </row>
    <row r="2693" spans="1:3" x14ac:dyDescent="0.35">
      <c r="A2693" s="5" t="s">
        <v>7481</v>
      </c>
      <c r="B2693" s="5" t="s">
        <v>7482</v>
      </c>
      <c r="C2693" s="104"/>
    </row>
    <row r="2694" spans="1:3" x14ac:dyDescent="0.35">
      <c r="A2694" s="5" t="s">
        <v>7483</v>
      </c>
      <c r="B2694" s="5" t="s">
        <v>7484</v>
      </c>
      <c r="C2694" s="104"/>
    </row>
    <row r="2695" spans="1:3" x14ac:dyDescent="0.35">
      <c r="A2695" s="5" t="s">
        <v>7485</v>
      </c>
      <c r="B2695" s="5" t="s">
        <v>7486</v>
      </c>
      <c r="C2695" s="104"/>
    </row>
    <row r="2696" spans="1:3" x14ac:dyDescent="0.35">
      <c r="A2696" s="5" t="s">
        <v>7487</v>
      </c>
      <c r="B2696" s="5" t="s">
        <v>7488</v>
      </c>
      <c r="C2696" s="104"/>
    </row>
    <row r="2697" spans="1:3" x14ac:dyDescent="0.35">
      <c r="A2697" s="5" t="s">
        <v>7489</v>
      </c>
      <c r="B2697" s="5" t="s">
        <v>7490</v>
      </c>
      <c r="C2697" s="104"/>
    </row>
    <row r="2698" spans="1:3" x14ac:dyDescent="0.35">
      <c r="A2698" s="5" t="s">
        <v>7491</v>
      </c>
      <c r="B2698" s="5" t="s">
        <v>7492</v>
      </c>
      <c r="C2698" s="104"/>
    </row>
    <row r="2699" spans="1:3" x14ac:dyDescent="0.35">
      <c r="A2699" s="5" t="s">
        <v>7493</v>
      </c>
      <c r="B2699" s="5" t="s">
        <v>7494</v>
      </c>
      <c r="C2699" s="104"/>
    </row>
    <row r="2700" spans="1:3" x14ac:dyDescent="0.35">
      <c r="A2700" s="5" t="s">
        <v>7495</v>
      </c>
      <c r="B2700" s="5" t="s">
        <v>7496</v>
      </c>
      <c r="C2700" s="104"/>
    </row>
    <row r="2701" spans="1:3" x14ac:dyDescent="0.35">
      <c r="A2701" s="5" t="s">
        <v>7497</v>
      </c>
      <c r="B2701" s="5" t="s">
        <v>7498</v>
      </c>
      <c r="C2701" s="104"/>
    </row>
    <row r="2702" spans="1:3" x14ac:dyDescent="0.35">
      <c r="A2702" s="5" t="s">
        <v>7499</v>
      </c>
      <c r="B2702" s="5" t="s">
        <v>7500</v>
      </c>
      <c r="C2702" s="104"/>
    </row>
    <row r="2703" spans="1:3" x14ac:dyDescent="0.35">
      <c r="A2703" s="5" t="s">
        <v>7501</v>
      </c>
      <c r="B2703" s="5" t="s">
        <v>7502</v>
      </c>
      <c r="C2703" s="104"/>
    </row>
    <row r="2704" spans="1:3" x14ac:dyDescent="0.35">
      <c r="A2704" s="5" t="s">
        <v>7503</v>
      </c>
      <c r="B2704" s="5" t="s">
        <v>7504</v>
      </c>
      <c r="C2704" s="104"/>
    </row>
    <row r="2705" spans="1:3" x14ac:dyDescent="0.35">
      <c r="A2705" s="5" t="s">
        <v>7505</v>
      </c>
      <c r="B2705" s="5" t="s">
        <v>7506</v>
      </c>
      <c r="C2705" s="104"/>
    </row>
    <row r="2706" spans="1:3" x14ac:dyDescent="0.35">
      <c r="A2706" s="5" t="s">
        <v>7507</v>
      </c>
      <c r="B2706" s="5" t="s">
        <v>7508</v>
      </c>
      <c r="C2706" s="104"/>
    </row>
    <row r="2707" spans="1:3" x14ac:dyDescent="0.35">
      <c r="A2707" s="5" t="s">
        <v>7509</v>
      </c>
      <c r="B2707" s="5" t="s">
        <v>7510</v>
      </c>
      <c r="C2707" s="104"/>
    </row>
    <row r="2708" spans="1:3" x14ac:dyDescent="0.35">
      <c r="A2708" s="5" t="s">
        <v>7511</v>
      </c>
      <c r="B2708" s="5" t="s">
        <v>7512</v>
      </c>
      <c r="C2708" s="104"/>
    </row>
    <row r="2709" spans="1:3" x14ac:dyDescent="0.35">
      <c r="A2709" s="5" t="s">
        <v>7513</v>
      </c>
      <c r="B2709" s="5" t="s">
        <v>7514</v>
      </c>
      <c r="C2709" s="104"/>
    </row>
    <row r="2710" spans="1:3" x14ac:dyDescent="0.35">
      <c r="A2710" s="5" t="s">
        <v>7515</v>
      </c>
      <c r="B2710" s="5" t="s">
        <v>7516</v>
      </c>
      <c r="C2710" s="104"/>
    </row>
    <row r="2711" spans="1:3" x14ac:dyDescent="0.35">
      <c r="A2711" s="5" t="s">
        <v>7517</v>
      </c>
      <c r="B2711" s="5" t="s">
        <v>7518</v>
      </c>
      <c r="C2711" s="104"/>
    </row>
    <row r="2712" spans="1:3" x14ac:dyDescent="0.35">
      <c r="A2712" s="5" t="s">
        <v>7519</v>
      </c>
      <c r="B2712" s="5" t="s">
        <v>7520</v>
      </c>
      <c r="C2712" s="104"/>
    </row>
    <row r="2713" spans="1:3" x14ac:dyDescent="0.35">
      <c r="A2713" s="5" t="s">
        <v>7521</v>
      </c>
      <c r="B2713" s="5" t="s">
        <v>7522</v>
      </c>
      <c r="C2713" s="104"/>
    </row>
    <row r="2714" spans="1:3" x14ac:dyDescent="0.35">
      <c r="A2714" s="5" t="s">
        <v>7523</v>
      </c>
      <c r="B2714" s="5" t="s">
        <v>7524</v>
      </c>
      <c r="C2714" s="104"/>
    </row>
    <row r="2715" spans="1:3" x14ac:dyDescent="0.35">
      <c r="A2715" s="5" t="s">
        <v>7525</v>
      </c>
      <c r="B2715" s="5" t="s">
        <v>7526</v>
      </c>
      <c r="C2715" s="104"/>
    </row>
    <row r="2716" spans="1:3" x14ac:dyDescent="0.35">
      <c r="A2716" s="5" t="s">
        <v>7527</v>
      </c>
      <c r="B2716" s="5" t="s">
        <v>7528</v>
      </c>
      <c r="C2716" s="104"/>
    </row>
    <row r="2717" spans="1:3" x14ac:dyDescent="0.35">
      <c r="A2717" s="5" t="s">
        <v>7529</v>
      </c>
      <c r="B2717" s="5" t="s">
        <v>7530</v>
      </c>
      <c r="C2717" s="104"/>
    </row>
    <row r="2718" spans="1:3" x14ac:dyDescent="0.35">
      <c r="A2718" s="5" t="s">
        <v>7531</v>
      </c>
      <c r="B2718" s="5" t="s">
        <v>7532</v>
      </c>
      <c r="C2718" s="104"/>
    </row>
    <row r="2719" spans="1:3" x14ac:dyDescent="0.35">
      <c r="A2719" s="5" t="s">
        <v>7533</v>
      </c>
      <c r="B2719" s="5" t="s">
        <v>7534</v>
      </c>
      <c r="C2719" s="104"/>
    </row>
    <row r="2720" spans="1:3" x14ac:dyDescent="0.35">
      <c r="A2720" s="5" t="s">
        <v>7535</v>
      </c>
      <c r="B2720" s="5" t="s">
        <v>7536</v>
      </c>
      <c r="C2720" s="104"/>
    </row>
    <row r="2721" spans="1:3" x14ac:dyDescent="0.35">
      <c r="A2721" s="5" t="s">
        <v>7537</v>
      </c>
      <c r="B2721" s="5" t="s">
        <v>7538</v>
      </c>
      <c r="C2721" s="104"/>
    </row>
    <row r="2722" spans="1:3" x14ac:dyDescent="0.35">
      <c r="A2722" s="5" t="s">
        <v>7539</v>
      </c>
      <c r="B2722" s="5" t="s">
        <v>7540</v>
      </c>
      <c r="C2722" s="104"/>
    </row>
    <row r="2723" spans="1:3" x14ac:dyDescent="0.35">
      <c r="A2723" s="5" t="s">
        <v>7541</v>
      </c>
      <c r="B2723" s="5" t="s">
        <v>7542</v>
      </c>
      <c r="C2723" s="104"/>
    </row>
    <row r="2724" spans="1:3" x14ac:dyDescent="0.35">
      <c r="A2724" s="5" t="s">
        <v>7543</v>
      </c>
      <c r="B2724" s="5" t="s">
        <v>7544</v>
      </c>
      <c r="C2724" s="104"/>
    </row>
    <row r="2725" spans="1:3" x14ac:dyDescent="0.35">
      <c r="A2725" s="5" t="s">
        <v>7545</v>
      </c>
      <c r="B2725" s="5" t="s">
        <v>7546</v>
      </c>
      <c r="C2725" s="104"/>
    </row>
    <row r="2726" spans="1:3" x14ac:dyDescent="0.35">
      <c r="A2726" s="5" t="s">
        <v>7547</v>
      </c>
      <c r="B2726" s="5" t="s">
        <v>7548</v>
      </c>
      <c r="C2726" s="104"/>
    </row>
    <row r="2727" spans="1:3" x14ac:dyDescent="0.35">
      <c r="A2727" s="5" t="s">
        <v>7549</v>
      </c>
      <c r="B2727" s="5" t="s">
        <v>7550</v>
      </c>
      <c r="C2727" s="104"/>
    </row>
    <row r="2728" spans="1:3" x14ac:dyDescent="0.35">
      <c r="A2728" s="5" t="s">
        <v>7551</v>
      </c>
      <c r="B2728" s="5" t="s">
        <v>7552</v>
      </c>
      <c r="C2728" s="104"/>
    </row>
    <row r="2729" spans="1:3" x14ac:dyDescent="0.35">
      <c r="A2729" s="5" t="s">
        <v>7553</v>
      </c>
      <c r="B2729" s="5" t="s">
        <v>7554</v>
      </c>
      <c r="C2729" s="104"/>
    </row>
    <row r="2730" spans="1:3" x14ac:dyDescent="0.35">
      <c r="A2730" s="5" t="s">
        <v>7555</v>
      </c>
      <c r="B2730" s="5" t="s">
        <v>7556</v>
      </c>
      <c r="C2730" s="104"/>
    </row>
    <row r="2731" spans="1:3" x14ac:dyDescent="0.35">
      <c r="A2731" s="5" t="s">
        <v>7557</v>
      </c>
      <c r="B2731" s="5" t="s">
        <v>7558</v>
      </c>
      <c r="C2731" s="104"/>
    </row>
    <row r="2732" spans="1:3" x14ac:dyDescent="0.35">
      <c r="A2732" s="5" t="s">
        <v>7559</v>
      </c>
      <c r="B2732" s="5" t="s">
        <v>7560</v>
      </c>
      <c r="C2732" s="104"/>
    </row>
    <row r="2733" spans="1:3" x14ac:dyDescent="0.35">
      <c r="A2733" s="5" t="s">
        <v>7561</v>
      </c>
      <c r="B2733" s="5" t="s">
        <v>7562</v>
      </c>
      <c r="C2733" s="104"/>
    </row>
    <row r="2734" spans="1:3" x14ac:dyDescent="0.35">
      <c r="A2734" s="5" t="s">
        <v>7563</v>
      </c>
      <c r="B2734" s="5" t="s">
        <v>7564</v>
      </c>
      <c r="C2734" s="104"/>
    </row>
    <row r="2735" spans="1:3" x14ac:dyDescent="0.35">
      <c r="A2735" s="5" t="s">
        <v>7565</v>
      </c>
      <c r="B2735" s="5" t="s">
        <v>7566</v>
      </c>
      <c r="C2735" s="104"/>
    </row>
    <row r="2736" spans="1:3" x14ac:dyDescent="0.35">
      <c r="A2736" s="5" t="s">
        <v>7567</v>
      </c>
      <c r="B2736" s="5" t="s">
        <v>7568</v>
      </c>
      <c r="C2736" s="104"/>
    </row>
    <row r="2737" spans="1:3" x14ac:dyDescent="0.35">
      <c r="A2737" s="5" t="s">
        <v>7569</v>
      </c>
      <c r="B2737" s="5" t="s">
        <v>7570</v>
      </c>
      <c r="C2737" s="104"/>
    </row>
    <row r="2738" spans="1:3" x14ac:dyDescent="0.35">
      <c r="A2738" s="5" t="s">
        <v>7571</v>
      </c>
      <c r="B2738" s="5" t="s">
        <v>7572</v>
      </c>
      <c r="C2738" s="104"/>
    </row>
    <row r="2739" spans="1:3" x14ac:dyDescent="0.35">
      <c r="A2739" s="5" t="s">
        <v>7573</v>
      </c>
      <c r="B2739" s="5" t="s">
        <v>7574</v>
      </c>
      <c r="C2739" s="104"/>
    </row>
    <row r="2740" spans="1:3" x14ac:dyDescent="0.35">
      <c r="A2740" s="5" t="s">
        <v>7575</v>
      </c>
      <c r="B2740" s="5" t="s">
        <v>7576</v>
      </c>
      <c r="C2740" s="104"/>
    </row>
    <row r="2741" spans="1:3" x14ac:dyDescent="0.35">
      <c r="A2741" s="5" t="s">
        <v>7577</v>
      </c>
      <c r="B2741" s="5" t="s">
        <v>7578</v>
      </c>
      <c r="C2741" s="104"/>
    </row>
    <row r="2742" spans="1:3" x14ac:dyDescent="0.35">
      <c r="A2742" s="5" t="s">
        <v>7579</v>
      </c>
      <c r="B2742" s="5" t="s">
        <v>7580</v>
      </c>
      <c r="C2742" s="104"/>
    </row>
    <row r="2743" spans="1:3" x14ac:dyDescent="0.35">
      <c r="A2743" s="5" t="s">
        <v>7581</v>
      </c>
      <c r="B2743" s="5" t="s">
        <v>7582</v>
      </c>
      <c r="C2743" s="104"/>
    </row>
    <row r="2744" spans="1:3" x14ac:dyDescent="0.35">
      <c r="A2744" s="5" t="s">
        <v>7583</v>
      </c>
      <c r="B2744" s="5" t="s">
        <v>7584</v>
      </c>
      <c r="C2744" s="104"/>
    </row>
    <row r="2745" spans="1:3" x14ac:dyDescent="0.35">
      <c r="A2745" s="5" t="s">
        <v>7585</v>
      </c>
      <c r="B2745" s="5" t="s">
        <v>7586</v>
      </c>
      <c r="C2745" s="104"/>
    </row>
    <row r="2746" spans="1:3" x14ac:dyDescent="0.35">
      <c r="A2746" s="5" t="s">
        <v>7587</v>
      </c>
      <c r="B2746" s="5" t="s">
        <v>7588</v>
      </c>
      <c r="C2746" s="104"/>
    </row>
    <row r="2747" spans="1:3" x14ac:dyDescent="0.35">
      <c r="A2747" s="5" t="s">
        <v>7589</v>
      </c>
      <c r="B2747" s="5" t="s">
        <v>7590</v>
      </c>
      <c r="C2747" s="104"/>
    </row>
    <row r="2748" spans="1:3" x14ac:dyDescent="0.35">
      <c r="A2748" s="5" t="s">
        <v>7591</v>
      </c>
      <c r="B2748" s="5" t="s">
        <v>7592</v>
      </c>
      <c r="C2748" s="104"/>
    </row>
    <row r="2749" spans="1:3" x14ac:dyDescent="0.35">
      <c r="A2749" s="5" t="s">
        <v>7593</v>
      </c>
      <c r="B2749" s="5" t="s">
        <v>7594</v>
      </c>
      <c r="C2749" s="104"/>
    </row>
    <row r="2750" spans="1:3" x14ac:dyDescent="0.35">
      <c r="A2750" s="5" t="s">
        <v>7595</v>
      </c>
      <c r="B2750" s="5" t="s">
        <v>7596</v>
      </c>
      <c r="C2750" s="104"/>
    </row>
    <row r="2751" spans="1:3" x14ac:dyDescent="0.35">
      <c r="A2751" s="5" t="s">
        <v>7597</v>
      </c>
      <c r="B2751" s="5" t="s">
        <v>7597</v>
      </c>
      <c r="C2751" s="104"/>
    </row>
    <row r="2752" spans="1:3" x14ac:dyDescent="0.35">
      <c r="A2752" s="5" t="s">
        <v>7598</v>
      </c>
      <c r="B2752" s="5" t="s">
        <v>7599</v>
      </c>
      <c r="C2752" s="104"/>
    </row>
    <row r="2753" spans="1:3" x14ac:dyDescent="0.35">
      <c r="A2753" s="5" t="s">
        <v>7600</v>
      </c>
      <c r="B2753" s="5" t="s">
        <v>7601</v>
      </c>
      <c r="C2753" s="104"/>
    </row>
    <row r="2754" spans="1:3" x14ac:dyDescent="0.35">
      <c r="A2754" s="5" t="s">
        <v>7602</v>
      </c>
      <c r="B2754" s="5" t="s">
        <v>7603</v>
      </c>
      <c r="C2754" s="104"/>
    </row>
    <row r="2755" spans="1:3" x14ac:dyDescent="0.35">
      <c r="A2755" s="5" t="s">
        <v>7604</v>
      </c>
      <c r="B2755" s="5" t="s">
        <v>7605</v>
      </c>
      <c r="C2755" s="104"/>
    </row>
    <row r="2756" spans="1:3" x14ac:dyDescent="0.35">
      <c r="A2756" s="5" t="s">
        <v>7606</v>
      </c>
      <c r="B2756" s="5" t="s">
        <v>7607</v>
      </c>
      <c r="C2756" s="104"/>
    </row>
    <row r="2757" spans="1:3" x14ac:dyDescent="0.35">
      <c r="A2757" s="5" t="s">
        <v>7608</v>
      </c>
      <c r="B2757" s="5" t="s">
        <v>7609</v>
      </c>
      <c r="C2757" s="104"/>
    </row>
    <row r="2758" spans="1:3" x14ac:dyDescent="0.35">
      <c r="A2758" s="5" t="s">
        <v>7610</v>
      </c>
      <c r="B2758" s="5" t="s">
        <v>7610</v>
      </c>
      <c r="C2758" s="104"/>
    </row>
    <row r="2759" spans="1:3" x14ac:dyDescent="0.35">
      <c r="A2759" s="5" t="s">
        <v>7611</v>
      </c>
      <c r="B2759" s="5" t="s">
        <v>7612</v>
      </c>
      <c r="C2759" s="104"/>
    </row>
    <row r="2760" spans="1:3" x14ac:dyDescent="0.35">
      <c r="A2760" s="5" t="s">
        <v>7613</v>
      </c>
      <c r="B2760" s="5" t="s">
        <v>7614</v>
      </c>
      <c r="C2760" s="104"/>
    </row>
    <row r="2761" spans="1:3" x14ac:dyDescent="0.35">
      <c r="A2761" s="5" t="s">
        <v>7615</v>
      </c>
      <c r="B2761" s="5" t="s">
        <v>7616</v>
      </c>
      <c r="C2761" s="104"/>
    </row>
    <row r="2762" spans="1:3" x14ac:dyDescent="0.35">
      <c r="A2762" s="5" t="s">
        <v>7617</v>
      </c>
      <c r="B2762" s="5" t="s">
        <v>7617</v>
      </c>
      <c r="C2762" s="104"/>
    </row>
    <row r="2763" spans="1:3" x14ac:dyDescent="0.35">
      <c r="A2763" s="5" t="s">
        <v>7618</v>
      </c>
      <c r="B2763" s="5" t="s">
        <v>7619</v>
      </c>
      <c r="C2763" s="104"/>
    </row>
    <row r="2764" spans="1:3" x14ac:dyDescent="0.35">
      <c r="A2764" s="5" t="s">
        <v>7620</v>
      </c>
      <c r="B2764" s="5" t="s">
        <v>7621</v>
      </c>
      <c r="C2764" s="104"/>
    </row>
    <row r="2765" spans="1:3" x14ac:dyDescent="0.35">
      <c r="A2765" s="5" t="s">
        <v>7622</v>
      </c>
      <c r="B2765" s="5" t="s">
        <v>7623</v>
      </c>
      <c r="C2765" s="104"/>
    </row>
    <row r="2766" spans="1:3" x14ac:dyDescent="0.35">
      <c r="A2766" s="5" t="s">
        <v>7624</v>
      </c>
      <c r="B2766" s="5" t="s">
        <v>7625</v>
      </c>
      <c r="C2766" s="104"/>
    </row>
    <row r="2767" spans="1:3" x14ac:dyDescent="0.35">
      <c r="A2767" s="5" t="s">
        <v>7626</v>
      </c>
      <c r="B2767" s="5" t="s">
        <v>7627</v>
      </c>
      <c r="C2767" s="104"/>
    </row>
    <row r="2768" spans="1:3" x14ac:dyDescent="0.35">
      <c r="A2768" s="5" t="s">
        <v>7628</v>
      </c>
      <c r="B2768" s="5" t="s">
        <v>7629</v>
      </c>
      <c r="C2768" s="104"/>
    </row>
    <row r="2769" spans="1:3" x14ac:dyDescent="0.35">
      <c r="A2769" s="5" t="s">
        <v>7630</v>
      </c>
      <c r="B2769" s="5" t="s">
        <v>7631</v>
      </c>
      <c r="C2769" s="104"/>
    </row>
    <row r="2770" spans="1:3" x14ac:dyDescent="0.35">
      <c r="A2770" s="5" t="s">
        <v>7632</v>
      </c>
      <c r="B2770" s="5" t="s">
        <v>7633</v>
      </c>
      <c r="C2770" s="104"/>
    </row>
    <row r="2771" spans="1:3" x14ac:dyDescent="0.35">
      <c r="A2771" s="5" t="s">
        <v>7634</v>
      </c>
      <c r="B2771" s="5" t="s">
        <v>7635</v>
      </c>
      <c r="C2771" s="104"/>
    </row>
    <row r="2772" spans="1:3" x14ac:dyDescent="0.35">
      <c r="A2772" s="5" t="s">
        <v>7636</v>
      </c>
      <c r="B2772" s="5" t="s">
        <v>7637</v>
      </c>
      <c r="C2772" s="104"/>
    </row>
    <row r="2773" spans="1:3" x14ac:dyDescent="0.35">
      <c r="A2773" s="5" t="s">
        <v>7638</v>
      </c>
      <c r="B2773" s="5" t="s">
        <v>7639</v>
      </c>
      <c r="C2773" s="104"/>
    </row>
    <row r="2774" spans="1:3" x14ac:dyDescent="0.35">
      <c r="A2774" s="5" t="s">
        <v>7640</v>
      </c>
      <c r="B2774" s="5" t="s">
        <v>7641</v>
      </c>
      <c r="C2774" s="104"/>
    </row>
    <row r="2775" spans="1:3" x14ac:dyDescent="0.35">
      <c r="A2775" s="5" t="s">
        <v>7642</v>
      </c>
      <c r="B2775" s="5" t="s">
        <v>7643</v>
      </c>
      <c r="C2775" s="104"/>
    </row>
    <row r="2776" spans="1:3" x14ac:dyDescent="0.35">
      <c r="A2776" s="5" t="s">
        <v>7644</v>
      </c>
      <c r="B2776" s="5" t="s">
        <v>7645</v>
      </c>
      <c r="C2776" s="104"/>
    </row>
    <row r="2777" spans="1:3" x14ac:dyDescent="0.35">
      <c r="A2777" s="5" t="s">
        <v>7646</v>
      </c>
      <c r="B2777" s="5" t="s">
        <v>7647</v>
      </c>
      <c r="C2777" s="104"/>
    </row>
    <row r="2778" spans="1:3" x14ac:dyDescent="0.35">
      <c r="A2778" s="5" t="s">
        <v>7648</v>
      </c>
      <c r="B2778" s="5" t="s">
        <v>7649</v>
      </c>
      <c r="C2778" s="104"/>
    </row>
    <row r="2779" spans="1:3" x14ac:dyDescent="0.35">
      <c r="A2779" s="5" t="s">
        <v>7650</v>
      </c>
      <c r="B2779" s="5" t="s">
        <v>7651</v>
      </c>
      <c r="C2779" s="104"/>
    </row>
    <row r="2780" spans="1:3" x14ac:dyDescent="0.35">
      <c r="A2780" s="5" t="s">
        <v>7652</v>
      </c>
      <c r="B2780" s="5" t="s">
        <v>7653</v>
      </c>
      <c r="C2780" s="104"/>
    </row>
    <row r="2781" spans="1:3" x14ac:dyDescent="0.35">
      <c r="A2781" s="5" t="s">
        <v>7654</v>
      </c>
      <c r="B2781" s="5" t="s">
        <v>7655</v>
      </c>
      <c r="C2781" s="104"/>
    </row>
    <row r="2782" spans="1:3" x14ac:dyDescent="0.35">
      <c r="A2782" s="5" t="s">
        <v>7656</v>
      </c>
      <c r="B2782" s="5" t="s">
        <v>7657</v>
      </c>
      <c r="C2782" s="104"/>
    </row>
    <row r="2783" spans="1:3" x14ac:dyDescent="0.35">
      <c r="A2783" s="5" t="s">
        <v>7658</v>
      </c>
      <c r="B2783" s="5" t="s">
        <v>7659</v>
      </c>
      <c r="C2783" s="104"/>
    </row>
    <row r="2784" spans="1:3" x14ac:dyDescent="0.35">
      <c r="A2784" s="5" t="s">
        <v>7660</v>
      </c>
      <c r="B2784" s="5" t="s">
        <v>7661</v>
      </c>
      <c r="C2784" s="104"/>
    </row>
    <row r="2785" spans="1:3" x14ac:dyDescent="0.35">
      <c r="A2785" s="5" t="s">
        <v>7662</v>
      </c>
      <c r="B2785" s="5" t="s">
        <v>7663</v>
      </c>
      <c r="C2785" s="104"/>
    </row>
    <row r="2786" spans="1:3" x14ac:dyDescent="0.35">
      <c r="A2786" s="5" t="s">
        <v>7664</v>
      </c>
      <c r="B2786" s="5" t="s">
        <v>7665</v>
      </c>
      <c r="C2786" s="104"/>
    </row>
    <row r="2787" spans="1:3" x14ac:dyDescent="0.35">
      <c r="A2787" s="5" t="s">
        <v>7666</v>
      </c>
      <c r="B2787" s="5" t="s">
        <v>7667</v>
      </c>
      <c r="C2787" s="104"/>
    </row>
    <row r="2788" spans="1:3" x14ac:dyDescent="0.35">
      <c r="A2788" s="5" t="s">
        <v>7668</v>
      </c>
      <c r="B2788" s="5" t="s">
        <v>7669</v>
      </c>
      <c r="C2788" s="104"/>
    </row>
    <row r="2789" spans="1:3" x14ac:dyDescent="0.35">
      <c r="A2789" s="5" t="s">
        <v>7670</v>
      </c>
      <c r="B2789" s="5" t="s">
        <v>7671</v>
      </c>
      <c r="C2789" s="104"/>
    </row>
    <row r="2790" spans="1:3" x14ac:dyDescent="0.35">
      <c r="A2790" s="5" t="s">
        <v>7672</v>
      </c>
      <c r="B2790" s="5" t="s">
        <v>7673</v>
      </c>
      <c r="C2790" s="104"/>
    </row>
    <row r="2791" spans="1:3" x14ac:dyDescent="0.35">
      <c r="A2791" s="5" t="s">
        <v>7674</v>
      </c>
      <c r="B2791" s="5" t="s">
        <v>7675</v>
      </c>
      <c r="C2791" s="104"/>
    </row>
    <row r="2792" spans="1:3" x14ac:dyDescent="0.35">
      <c r="A2792" s="5" t="s">
        <v>7676</v>
      </c>
      <c r="B2792" s="5" t="s">
        <v>7677</v>
      </c>
      <c r="C2792" s="104"/>
    </row>
    <row r="2793" spans="1:3" x14ac:dyDescent="0.35">
      <c r="A2793" s="5" t="s">
        <v>7678</v>
      </c>
      <c r="B2793" s="5" t="s">
        <v>7679</v>
      </c>
      <c r="C2793" s="104"/>
    </row>
    <row r="2794" spans="1:3" x14ac:dyDescent="0.35">
      <c r="A2794" s="5" t="s">
        <v>7680</v>
      </c>
      <c r="B2794" s="5" t="s">
        <v>7681</v>
      </c>
      <c r="C2794" s="104"/>
    </row>
    <row r="2795" spans="1:3" x14ac:dyDescent="0.35">
      <c r="A2795" s="5" t="s">
        <v>7682</v>
      </c>
      <c r="B2795" s="5" t="s">
        <v>7683</v>
      </c>
      <c r="C2795" s="104"/>
    </row>
    <row r="2796" spans="1:3" x14ac:dyDescent="0.35">
      <c r="A2796" s="5" t="s">
        <v>7684</v>
      </c>
      <c r="B2796" s="5" t="s">
        <v>7685</v>
      </c>
      <c r="C2796" s="104"/>
    </row>
    <row r="2797" spans="1:3" x14ac:dyDescent="0.35">
      <c r="A2797" s="5" t="s">
        <v>7686</v>
      </c>
      <c r="B2797" s="5" t="s">
        <v>7687</v>
      </c>
      <c r="C2797" s="104"/>
    </row>
    <row r="2798" spans="1:3" x14ac:dyDescent="0.35">
      <c r="A2798" s="5" t="s">
        <v>7688</v>
      </c>
      <c r="B2798" s="5" t="s">
        <v>7689</v>
      </c>
      <c r="C2798" s="104"/>
    </row>
    <row r="2799" spans="1:3" x14ac:dyDescent="0.35">
      <c r="A2799" s="5" t="s">
        <v>7690</v>
      </c>
      <c r="B2799" s="5" t="s">
        <v>7691</v>
      </c>
      <c r="C2799" s="104"/>
    </row>
    <row r="2800" spans="1:3" x14ac:dyDescent="0.35">
      <c r="A2800" s="5" t="s">
        <v>7692</v>
      </c>
      <c r="B2800" s="5" t="s">
        <v>7693</v>
      </c>
      <c r="C2800" s="104"/>
    </row>
    <row r="2801" spans="1:3" x14ac:dyDescent="0.35">
      <c r="A2801" s="5" t="s">
        <v>7694</v>
      </c>
      <c r="B2801" s="5" t="s">
        <v>7695</v>
      </c>
      <c r="C2801" s="104"/>
    </row>
    <row r="2802" spans="1:3" x14ac:dyDescent="0.35">
      <c r="A2802" s="5" t="s">
        <v>7696</v>
      </c>
      <c r="B2802" s="5" t="s">
        <v>7697</v>
      </c>
      <c r="C2802" s="104"/>
    </row>
    <row r="2803" spans="1:3" x14ac:dyDescent="0.35">
      <c r="A2803" s="5" t="s">
        <v>7698</v>
      </c>
      <c r="B2803" s="5" t="s">
        <v>7699</v>
      </c>
      <c r="C2803" s="104"/>
    </row>
    <row r="2804" spans="1:3" x14ac:dyDescent="0.35">
      <c r="A2804" s="5" t="s">
        <v>7700</v>
      </c>
      <c r="B2804" s="5" t="s">
        <v>7700</v>
      </c>
      <c r="C2804" s="104"/>
    </row>
    <row r="2805" spans="1:3" x14ac:dyDescent="0.35">
      <c r="A2805" s="5" t="s">
        <v>7701</v>
      </c>
      <c r="B2805" s="5" t="s">
        <v>7702</v>
      </c>
      <c r="C2805" s="104"/>
    </row>
    <row r="2806" spans="1:3" x14ac:dyDescent="0.35">
      <c r="A2806" s="5" t="s">
        <v>7703</v>
      </c>
      <c r="B2806" s="5" t="s">
        <v>7704</v>
      </c>
      <c r="C2806" s="104"/>
    </row>
    <row r="2807" spans="1:3" x14ac:dyDescent="0.35">
      <c r="A2807" s="5" t="s">
        <v>7705</v>
      </c>
      <c r="B2807" s="5" t="s">
        <v>7706</v>
      </c>
      <c r="C2807" s="104"/>
    </row>
    <row r="2808" spans="1:3" x14ac:dyDescent="0.35">
      <c r="A2808" s="5" t="s">
        <v>7707</v>
      </c>
      <c r="B2808" s="5" t="s">
        <v>7708</v>
      </c>
      <c r="C2808" s="104"/>
    </row>
    <row r="2809" spans="1:3" x14ac:dyDescent="0.35">
      <c r="A2809" s="5" t="s">
        <v>7709</v>
      </c>
      <c r="B2809" s="5" t="s">
        <v>7710</v>
      </c>
      <c r="C2809" s="104"/>
    </row>
    <row r="2810" spans="1:3" x14ac:dyDescent="0.35">
      <c r="A2810" s="5" t="s">
        <v>7711</v>
      </c>
      <c r="B2810" s="5" t="s">
        <v>7712</v>
      </c>
      <c r="C2810" s="104"/>
    </row>
    <row r="2811" spans="1:3" x14ac:dyDescent="0.35">
      <c r="A2811" s="5" t="s">
        <v>7713</v>
      </c>
      <c r="B2811" s="5" t="s">
        <v>7714</v>
      </c>
      <c r="C2811" s="104"/>
    </row>
    <row r="2812" spans="1:3" x14ac:dyDescent="0.35">
      <c r="A2812" s="5" t="s">
        <v>7715</v>
      </c>
      <c r="B2812" s="5" t="s">
        <v>7716</v>
      </c>
      <c r="C2812" s="104"/>
    </row>
    <row r="2813" spans="1:3" x14ac:dyDescent="0.35">
      <c r="A2813" s="5" t="s">
        <v>7717</v>
      </c>
      <c r="B2813" s="5" t="s">
        <v>7718</v>
      </c>
      <c r="C2813" s="104"/>
    </row>
    <row r="2814" spans="1:3" x14ac:dyDescent="0.35">
      <c r="A2814" s="5" t="s">
        <v>7719</v>
      </c>
      <c r="B2814" s="5" t="s">
        <v>7720</v>
      </c>
      <c r="C2814" s="104"/>
    </row>
    <row r="2815" spans="1:3" x14ac:dyDescent="0.35">
      <c r="A2815" s="5" t="s">
        <v>7721</v>
      </c>
      <c r="B2815" s="5" t="s">
        <v>7722</v>
      </c>
      <c r="C2815" s="104"/>
    </row>
    <row r="2816" spans="1:3" x14ac:dyDescent="0.35">
      <c r="A2816" s="5" t="s">
        <v>7723</v>
      </c>
      <c r="B2816" s="5" t="s">
        <v>7724</v>
      </c>
      <c r="C2816" s="104"/>
    </row>
    <row r="2817" spans="1:3" x14ac:dyDescent="0.35">
      <c r="A2817" s="5" t="s">
        <v>7725</v>
      </c>
      <c r="B2817" s="5" t="s">
        <v>7726</v>
      </c>
      <c r="C2817" s="104"/>
    </row>
    <row r="2818" spans="1:3" x14ac:dyDescent="0.35">
      <c r="A2818" s="5" t="s">
        <v>7727</v>
      </c>
      <c r="B2818" s="5" t="s">
        <v>7728</v>
      </c>
      <c r="C2818" s="104"/>
    </row>
    <row r="2819" spans="1:3" x14ac:dyDescent="0.35">
      <c r="A2819" s="5" t="s">
        <v>7729</v>
      </c>
      <c r="B2819" s="5" t="s">
        <v>7730</v>
      </c>
      <c r="C2819" s="104"/>
    </row>
    <row r="2820" spans="1:3" x14ac:dyDescent="0.35">
      <c r="A2820" s="5" t="s">
        <v>7731</v>
      </c>
      <c r="B2820" s="5" t="s">
        <v>7732</v>
      </c>
      <c r="C2820" s="104"/>
    </row>
    <row r="2821" spans="1:3" x14ac:dyDescent="0.35">
      <c r="A2821" s="5" t="s">
        <v>7733</v>
      </c>
      <c r="B2821" s="5" t="s">
        <v>7734</v>
      </c>
      <c r="C2821" s="104"/>
    </row>
    <row r="2822" spans="1:3" x14ac:dyDescent="0.35">
      <c r="A2822" s="5" t="s">
        <v>7735</v>
      </c>
      <c r="B2822" s="5" t="s">
        <v>7736</v>
      </c>
      <c r="C2822" s="104"/>
    </row>
    <row r="2823" spans="1:3" x14ac:dyDescent="0.35">
      <c r="A2823" s="5" t="s">
        <v>7737</v>
      </c>
      <c r="B2823" s="5" t="s">
        <v>7738</v>
      </c>
      <c r="C2823" s="104"/>
    </row>
    <row r="2824" spans="1:3" x14ac:dyDescent="0.35">
      <c r="A2824" s="5" t="s">
        <v>7739</v>
      </c>
      <c r="B2824" s="5" t="s">
        <v>7740</v>
      </c>
      <c r="C2824" s="104"/>
    </row>
    <row r="2825" spans="1:3" x14ac:dyDescent="0.35">
      <c r="A2825" s="5" t="s">
        <v>7741</v>
      </c>
      <c r="B2825" s="5" t="s">
        <v>7742</v>
      </c>
      <c r="C2825" s="104"/>
    </row>
    <row r="2826" spans="1:3" x14ac:dyDescent="0.35">
      <c r="A2826" s="5" t="s">
        <v>7743</v>
      </c>
      <c r="B2826" s="5" t="s">
        <v>7744</v>
      </c>
      <c r="C2826" s="104"/>
    </row>
    <row r="2827" spans="1:3" x14ac:dyDescent="0.35">
      <c r="A2827" s="5" t="s">
        <v>7745</v>
      </c>
      <c r="B2827" s="5" t="s">
        <v>7746</v>
      </c>
      <c r="C2827" s="104"/>
    </row>
    <row r="2828" spans="1:3" x14ac:dyDescent="0.35">
      <c r="A2828" s="5" t="s">
        <v>7747</v>
      </c>
      <c r="B2828" s="5" t="s">
        <v>7747</v>
      </c>
      <c r="C2828" s="104"/>
    </row>
    <row r="2829" spans="1:3" x14ac:dyDescent="0.35">
      <c r="A2829" s="5" t="s">
        <v>7748</v>
      </c>
      <c r="B2829" s="5" t="s">
        <v>7749</v>
      </c>
      <c r="C2829" s="104"/>
    </row>
    <row r="2830" spans="1:3" x14ac:dyDescent="0.35">
      <c r="A2830" s="5" t="s">
        <v>7750</v>
      </c>
      <c r="B2830" s="5" t="s">
        <v>7751</v>
      </c>
      <c r="C2830" s="104"/>
    </row>
    <row r="2831" spans="1:3" x14ac:dyDescent="0.35">
      <c r="A2831" s="5" t="s">
        <v>7752</v>
      </c>
      <c r="B2831" s="5" t="s">
        <v>7753</v>
      </c>
      <c r="C2831" s="104"/>
    </row>
    <row r="2832" spans="1:3" x14ac:dyDescent="0.35">
      <c r="A2832" s="5" t="s">
        <v>7754</v>
      </c>
      <c r="B2832" s="5" t="s">
        <v>7755</v>
      </c>
      <c r="C2832" s="104"/>
    </row>
    <row r="2833" spans="1:3" x14ac:dyDescent="0.35">
      <c r="A2833" s="5" t="s">
        <v>7756</v>
      </c>
      <c r="B2833" s="5" t="s">
        <v>7757</v>
      </c>
      <c r="C2833" s="104"/>
    </row>
    <row r="2834" spans="1:3" x14ac:dyDescent="0.35">
      <c r="A2834" s="5" t="s">
        <v>7758</v>
      </c>
      <c r="B2834" s="5" t="s">
        <v>7759</v>
      </c>
      <c r="C2834" s="104"/>
    </row>
    <row r="2835" spans="1:3" x14ac:dyDescent="0.35">
      <c r="A2835" s="5" t="s">
        <v>7760</v>
      </c>
      <c r="B2835" s="5" t="s">
        <v>7761</v>
      </c>
      <c r="C2835" s="104"/>
    </row>
    <row r="2836" spans="1:3" x14ac:dyDescent="0.35">
      <c r="A2836" s="5" t="s">
        <v>7762</v>
      </c>
      <c r="B2836" s="5" t="s">
        <v>7763</v>
      </c>
      <c r="C2836" s="104"/>
    </row>
    <row r="2837" spans="1:3" x14ac:dyDescent="0.35">
      <c r="A2837" s="5" t="s">
        <v>7764</v>
      </c>
      <c r="B2837" s="5" t="s">
        <v>7765</v>
      </c>
      <c r="C2837" s="104"/>
    </row>
    <row r="2838" spans="1:3" x14ac:dyDescent="0.35">
      <c r="A2838" s="5" t="s">
        <v>7766</v>
      </c>
      <c r="B2838" s="5" t="s">
        <v>7767</v>
      </c>
      <c r="C2838" s="104"/>
    </row>
    <row r="2839" spans="1:3" x14ac:dyDescent="0.35">
      <c r="A2839" s="5" t="s">
        <v>7768</v>
      </c>
      <c r="B2839" s="5" t="s">
        <v>7769</v>
      </c>
      <c r="C2839" s="104"/>
    </row>
    <row r="2840" spans="1:3" x14ac:dyDescent="0.35">
      <c r="A2840" s="5" t="s">
        <v>7770</v>
      </c>
      <c r="B2840" s="5" t="s">
        <v>7771</v>
      </c>
      <c r="C2840" s="104"/>
    </row>
    <row r="2841" spans="1:3" x14ac:dyDescent="0.35">
      <c r="A2841" s="5" t="s">
        <v>7772</v>
      </c>
      <c r="B2841" s="5" t="s">
        <v>7773</v>
      </c>
      <c r="C2841" s="104"/>
    </row>
    <row r="2842" spans="1:3" x14ac:dyDescent="0.35">
      <c r="A2842" s="5" t="s">
        <v>7774</v>
      </c>
      <c r="B2842" s="5" t="s">
        <v>7775</v>
      </c>
      <c r="C2842" s="104"/>
    </row>
    <row r="2843" spans="1:3" x14ac:dyDescent="0.35">
      <c r="A2843" s="5" t="s">
        <v>7776</v>
      </c>
      <c r="B2843" s="5" t="s">
        <v>7777</v>
      </c>
      <c r="C2843" s="104"/>
    </row>
    <row r="2844" spans="1:3" x14ac:dyDescent="0.35">
      <c r="A2844" s="5" t="s">
        <v>7778</v>
      </c>
      <c r="B2844" s="5" t="s">
        <v>7738</v>
      </c>
      <c r="C2844" s="104"/>
    </row>
    <row r="2845" spans="1:3" x14ac:dyDescent="0.35">
      <c r="A2845" s="5" t="s">
        <v>7779</v>
      </c>
      <c r="B2845" s="5" t="s">
        <v>7780</v>
      </c>
      <c r="C2845" s="104"/>
    </row>
    <row r="2846" spans="1:3" x14ac:dyDescent="0.35">
      <c r="A2846" s="5" t="s">
        <v>7781</v>
      </c>
      <c r="B2846" s="5" t="s">
        <v>7782</v>
      </c>
      <c r="C2846" s="104"/>
    </row>
    <row r="2847" spans="1:3" x14ac:dyDescent="0.35">
      <c r="A2847" s="5" t="s">
        <v>7783</v>
      </c>
      <c r="B2847" s="5" t="s">
        <v>7784</v>
      </c>
      <c r="C2847" s="104"/>
    </row>
    <row r="2848" spans="1:3" x14ac:dyDescent="0.35">
      <c r="A2848" s="5" t="s">
        <v>7785</v>
      </c>
      <c r="B2848" s="5" t="s">
        <v>7786</v>
      </c>
      <c r="C2848" s="104"/>
    </row>
    <row r="2849" spans="1:3" x14ac:dyDescent="0.35">
      <c r="A2849" s="5" t="s">
        <v>7787</v>
      </c>
      <c r="B2849" s="5" t="s">
        <v>7788</v>
      </c>
      <c r="C2849" s="104"/>
    </row>
    <row r="2850" spans="1:3" x14ac:dyDescent="0.35">
      <c r="A2850" s="5" t="s">
        <v>7789</v>
      </c>
      <c r="B2850" s="5" t="s">
        <v>7790</v>
      </c>
      <c r="C2850" s="104"/>
    </row>
    <row r="2851" spans="1:3" x14ac:dyDescent="0.35">
      <c r="A2851" s="5" t="s">
        <v>7791</v>
      </c>
      <c r="B2851" s="5" t="s">
        <v>7792</v>
      </c>
      <c r="C2851" s="104"/>
    </row>
    <row r="2852" spans="1:3" x14ac:dyDescent="0.35">
      <c r="A2852" s="5" t="s">
        <v>7793</v>
      </c>
      <c r="B2852" s="5" t="s">
        <v>7794</v>
      </c>
      <c r="C2852" s="104"/>
    </row>
    <row r="2853" spans="1:3" x14ac:dyDescent="0.35">
      <c r="A2853" s="5" t="s">
        <v>7795</v>
      </c>
      <c r="B2853" s="5" t="s">
        <v>7796</v>
      </c>
      <c r="C2853" s="104"/>
    </row>
    <row r="2854" spans="1:3" x14ac:dyDescent="0.35">
      <c r="A2854" s="5" t="s">
        <v>7797</v>
      </c>
      <c r="B2854" s="5" t="s">
        <v>7798</v>
      </c>
      <c r="C2854" s="104"/>
    </row>
    <row r="2855" spans="1:3" x14ac:dyDescent="0.35">
      <c r="A2855" s="5" t="s">
        <v>7799</v>
      </c>
      <c r="B2855" s="5" t="s">
        <v>7800</v>
      </c>
      <c r="C2855" s="104"/>
    </row>
    <row r="2856" spans="1:3" x14ac:dyDescent="0.35">
      <c r="A2856" s="5" t="s">
        <v>7801</v>
      </c>
      <c r="B2856" s="5" t="s">
        <v>7802</v>
      </c>
      <c r="C2856" s="104"/>
    </row>
    <row r="2857" spans="1:3" x14ac:dyDescent="0.35">
      <c r="A2857" s="5" t="s">
        <v>7803</v>
      </c>
      <c r="B2857" s="5" t="s">
        <v>7802</v>
      </c>
      <c r="C2857" s="104"/>
    </row>
    <row r="2858" spans="1:3" x14ac:dyDescent="0.35">
      <c r="A2858" s="5" t="s">
        <v>7804</v>
      </c>
      <c r="B2858" s="5" t="s">
        <v>7805</v>
      </c>
      <c r="C2858" s="104"/>
    </row>
    <row r="2859" spans="1:3" x14ac:dyDescent="0.35">
      <c r="A2859" s="5" t="s">
        <v>7806</v>
      </c>
      <c r="B2859" s="5" t="s">
        <v>7807</v>
      </c>
      <c r="C2859" s="104"/>
    </row>
    <row r="2860" spans="1:3" x14ac:dyDescent="0.35">
      <c r="A2860" s="5" t="s">
        <v>7808</v>
      </c>
      <c r="B2860" s="5" t="s">
        <v>7809</v>
      </c>
      <c r="C2860" s="104"/>
    </row>
    <row r="2861" spans="1:3" x14ac:dyDescent="0.35">
      <c r="A2861" s="5" t="s">
        <v>7810</v>
      </c>
      <c r="B2861" s="5" t="s">
        <v>7811</v>
      </c>
      <c r="C2861" s="104"/>
    </row>
    <row r="2862" spans="1:3" x14ac:dyDescent="0.35">
      <c r="A2862" s="5" t="s">
        <v>7812</v>
      </c>
      <c r="B2862" s="5" t="s">
        <v>7813</v>
      </c>
      <c r="C2862" s="104"/>
    </row>
    <row r="2863" spans="1:3" x14ac:dyDescent="0.35">
      <c r="A2863" s="5" t="s">
        <v>7814</v>
      </c>
      <c r="B2863" s="5" t="s">
        <v>7815</v>
      </c>
      <c r="C2863" s="104"/>
    </row>
    <row r="2864" spans="1:3" x14ac:dyDescent="0.35">
      <c r="A2864" s="5" t="s">
        <v>7816</v>
      </c>
      <c r="B2864" s="5" t="s">
        <v>7817</v>
      </c>
      <c r="C2864" s="104"/>
    </row>
    <row r="2865" spans="1:3" x14ac:dyDescent="0.35">
      <c r="A2865" s="5" t="s">
        <v>7818</v>
      </c>
      <c r="B2865" s="5" t="s">
        <v>7819</v>
      </c>
      <c r="C2865" s="104"/>
    </row>
    <row r="2866" spans="1:3" x14ac:dyDescent="0.35">
      <c r="A2866" s="5" t="s">
        <v>7820</v>
      </c>
      <c r="B2866" s="5" t="s">
        <v>7821</v>
      </c>
      <c r="C2866" s="104"/>
    </row>
    <row r="2867" spans="1:3" x14ac:dyDescent="0.35">
      <c r="A2867" s="5" t="s">
        <v>7822</v>
      </c>
      <c r="B2867" s="5" t="s">
        <v>7822</v>
      </c>
      <c r="C2867" s="104"/>
    </row>
    <row r="2868" spans="1:3" x14ac:dyDescent="0.35">
      <c r="A2868" s="5" t="s">
        <v>7823</v>
      </c>
      <c r="B2868" s="5" t="s">
        <v>7824</v>
      </c>
      <c r="C2868" s="104"/>
    </row>
    <row r="2869" spans="1:3" x14ac:dyDescent="0.35">
      <c r="A2869" s="5" t="s">
        <v>7825</v>
      </c>
      <c r="B2869" s="5" t="s">
        <v>7826</v>
      </c>
      <c r="C2869" s="104"/>
    </row>
    <row r="2870" spans="1:3" x14ac:dyDescent="0.35">
      <c r="A2870" s="5" t="s">
        <v>7827</v>
      </c>
      <c r="B2870" s="5" t="s">
        <v>7828</v>
      </c>
      <c r="C2870" s="104"/>
    </row>
    <row r="2871" spans="1:3" x14ac:dyDescent="0.35">
      <c r="A2871" s="5" t="s">
        <v>7829</v>
      </c>
      <c r="B2871" s="5" t="s">
        <v>7830</v>
      </c>
      <c r="C2871" s="104"/>
    </row>
    <row r="2872" spans="1:3" x14ac:dyDescent="0.35">
      <c r="A2872" s="5" t="s">
        <v>7831</v>
      </c>
      <c r="B2872" s="5" t="s">
        <v>7832</v>
      </c>
      <c r="C2872" s="104"/>
    </row>
    <row r="2873" spans="1:3" x14ac:dyDescent="0.35">
      <c r="A2873" s="5" t="s">
        <v>7833</v>
      </c>
      <c r="B2873" s="5" t="s">
        <v>7834</v>
      </c>
      <c r="C2873" s="104"/>
    </row>
    <row r="2874" spans="1:3" x14ac:dyDescent="0.35">
      <c r="A2874" s="5" t="s">
        <v>7835</v>
      </c>
      <c r="B2874" s="5" t="s">
        <v>7836</v>
      </c>
      <c r="C2874" s="104"/>
    </row>
    <row r="2875" spans="1:3" x14ac:dyDescent="0.35">
      <c r="A2875" s="5" t="s">
        <v>7837</v>
      </c>
      <c r="B2875" s="5" t="s">
        <v>7838</v>
      </c>
      <c r="C2875" s="104"/>
    </row>
    <row r="2876" spans="1:3" x14ac:dyDescent="0.35">
      <c r="A2876" s="5" t="s">
        <v>7839</v>
      </c>
      <c r="B2876" s="5" t="s">
        <v>7840</v>
      </c>
      <c r="C2876" s="104"/>
    </row>
    <row r="2877" spans="1:3" x14ac:dyDescent="0.35">
      <c r="A2877" s="5" t="s">
        <v>7841</v>
      </c>
      <c r="B2877" s="5" t="s">
        <v>7842</v>
      </c>
      <c r="C2877" s="104"/>
    </row>
    <row r="2878" spans="1:3" x14ac:dyDescent="0.35">
      <c r="A2878" s="5" t="s">
        <v>7843</v>
      </c>
      <c r="B2878" s="5" t="s">
        <v>7844</v>
      </c>
      <c r="C2878" s="104"/>
    </row>
    <row r="2879" spans="1:3" x14ac:dyDescent="0.35">
      <c r="A2879" s="5" t="s">
        <v>7845</v>
      </c>
      <c r="B2879" s="5" t="s">
        <v>7846</v>
      </c>
      <c r="C2879" s="104"/>
    </row>
    <row r="2880" spans="1:3" x14ac:dyDescent="0.35">
      <c r="A2880" s="5" t="s">
        <v>7847</v>
      </c>
      <c r="B2880" s="5" t="s">
        <v>7848</v>
      </c>
      <c r="C2880" s="104"/>
    </row>
    <row r="2881" spans="1:3" x14ac:dyDescent="0.35">
      <c r="A2881" s="5" t="s">
        <v>7849</v>
      </c>
      <c r="B2881" s="5" t="s">
        <v>7850</v>
      </c>
      <c r="C2881" s="104"/>
    </row>
    <row r="2882" spans="1:3" x14ac:dyDescent="0.35">
      <c r="A2882" s="5" t="s">
        <v>7851</v>
      </c>
      <c r="B2882" s="5" t="s">
        <v>7852</v>
      </c>
      <c r="C2882" s="104"/>
    </row>
    <row r="2883" spans="1:3" x14ac:dyDescent="0.35">
      <c r="A2883" s="5" t="s">
        <v>7853</v>
      </c>
      <c r="B2883" s="5" t="s">
        <v>7854</v>
      </c>
      <c r="C2883" s="104"/>
    </row>
    <row r="2884" spans="1:3" x14ac:dyDescent="0.35">
      <c r="A2884" s="5" t="s">
        <v>7855</v>
      </c>
      <c r="B2884" s="5" t="s">
        <v>7856</v>
      </c>
      <c r="C2884" s="104"/>
    </row>
    <row r="2885" spans="1:3" x14ac:dyDescent="0.35">
      <c r="A2885" s="5" t="s">
        <v>7857</v>
      </c>
      <c r="B2885" s="5" t="s">
        <v>7858</v>
      </c>
      <c r="C2885" s="104"/>
    </row>
    <row r="2886" spans="1:3" x14ac:dyDescent="0.35">
      <c r="A2886" s="5" t="s">
        <v>7859</v>
      </c>
      <c r="B2886" s="5" t="s">
        <v>7859</v>
      </c>
      <c r="C2886" s="104"/>
    </row>
    <row r="2887" spans="1:3" x14ac:dyDescent="0.35">
      <c r="A2887" s="5" t="s">
        <v>7860</v>
      </c>
      <c r="B2887" s="5" t="s">
        <v>7860</v>
      </c>
      <c r="C2887" s="104"/>
    </row>
    <row r="2888" spans="1:3" x14ac:dyDescent="0.35">
      <c r="A2888" s="5" t="s">
        <v>7861</v>
      </c>
      <c r="B2888" s="5" t="s">
        <v>7862</v>
      </c>
      <c r="C2888" s="104"/>
    </row>
    <row r="2889" spans="1:3" x14ac:dyDescent="0.35">
      <c r="A2889" s="5" t="s">
        <v>7863</v>
      </c>
      <c r="B2889" s="5" t="s">
        <v>7864</v>
      </c>
      <c r="C2889" s="104"/>
    </row>
    <row r="2890" spans="1:3" x14ac:dyDescent="0.35">
      <c r="A2890" s="5" t="s">
        <v>7865</v>
      </c>
      <c r="B2890" s="5" t="s">
        <v>7866</v>
      </c>
      <c r="C2890" s="104"/>
    </row>
    <row r="2891" spans="1:3" x14ac:dyDescent="0.35">
      <c r="A2891" s="5" t="s">
        <v>7867</v>
      </c>
      <c r="B2891" s="5" t="s">
        <v>7868</v>
      </c>
      <c r="C2891" s="104"/>
    </row>
    <row r="2892" spans="1:3" x14ac:dyDescent="0.35">
      <c r="A2892" s="5" t="s">
        <v>7869</v>
      </c>
      <c r="B2892" s="5" t="s">
        <v>7870</v>
      </c>
      <c r="C2892" s="104"/>
    </row>
    <row r="2893" spans="1:3" x14ac:dyDescent="0.35">
      <c r="A2893" s="5" t="s">
        <v>7871</v>
      </c>
      <c r="B2893" s="5" t="s">
        <v>7872</v>
      </c>
      <c r="C2893" s="104"/>
    </row>
    <row r="2894" spans="1:3" x14ac:dyDescent="0.35">
      <c r="A2894" s="5" t="s">
        <v>7873</v>
      </c>
      <c r="B2894" s="5" t="s">
        <v>7874</v>
      </c>
      <c r="C2894" s="104"/>
    </row>
    <row r="2895" spans="1:3" x14ac:dyDescent="0.35">
      <c r="A2895" s="5" t="s">
        <v>7875</v>
      </c>
      <c r="B2895" s="5" t="s">
        <v>7876</v>
      </c>
      <c r="C2895" s="104"/>
    </row>
    <row r="2896" spans="1:3" x14ac:dyDescent="0.35">
      <c r="A2896" s="5" t="s">
        <v>7877</v>
      </c>
      <c r="B2896" s="5" t="s">
        <v>7878</v>
      </c>
      <c r="C2896" s="104"/>
    </row>
    <row r="2897" spans="1:3" x14ac:dyDescent="0.35">
      <c r="A2897" s="5" t="s">
        <v>7879</v>
      </c>
      <c r="B2897" s="5" t="s">
        <v>7880</v>
      </c>
      <c r="C2897" s="104"/>
    </row>
    <row r="2898" spans="1:3" x14ac:dyDescent="0.35">
      <c r="A2898" s="5" t="s">
        <v>7881</v>
      </c>
      <c r="B2898" s="5" t="s">
        <v>7882</v>
      </c>
      <c r="C2898" s="104"/>
    </row>
    <row r="2899" spans="1:3" x14ac:dyDescent="0.35">
      <c r="A2899" s="5" t="s">
        <v>7883</v>
      </c>
      <c r="B2899" s="5" t="s">
        <v>7884</v>
      </c>
      <c r="C2899" s="104"/>
    </row>
    <row r="2900" spans="1:3" x14ac:dyDescent="0.35">
      <c r="A2900" s="5" t="s">
        <v>7885</v>
      </c>
      <c r="B2900" s="5" t="s">
        <v>7886</v>
      </c>
      <c r="C2900" s="104"/>
    </row>
    <row r="2901" spans="1:3" x14ac:dyDescent="0.35">
      <c r="A2901" s="5" t="s">
        <v>7887</v>
      </c>
      <c r="B2901" s="5" t="s">
        <v>7888</v>
      </c>
      <c r="C2901" s="104"/>
    </row>
    <row r="2902" spans="1:3" x14ac:dyDescent="0.35">
      <c r="A2902" s="5" t="s">
        <v>7889</v>
      </c>
      <c r="B2902" s="5" t="s">
        <v>7890</v>
      </c>
      <c r="C2902" s="104"/>
    </row>
    <row r="2903" spans="1:3" x14ac:dyDescent="0.35">
      <c r="A2903" s="5" t="s">
        <v>7891</v>
      </c>
      <c r="B2903" s="5" t="s">
        <v>7892</v>
      </c>
      <c r="C2903" s="104"/>
    </row>
    <row r="2904" spans="1:3" x14ac:dyDescent="0.35">
      <c r="A2904" s="5" t="s">
        <v>7893</v>
      </c>
      <c r="B2904" s="5" t="s">
        <v>7894</v>
      </c>
      <c r="C2904" s="104"/>
    </row>
    <row r="2905" spans="1:3" x14ac:dyDescent="0.35">
      <c r="A2905" s="5" t="s">
        <v>7895</v>
      </c>
      <c r="B2905" s="5" t="s">
        <v>7896</v>
      </c>
      <c r="C2905" s="104"/>
    </row>
    <row r="2906" spans="1:3" x14ac:dyDescent="0.35">
      <c r="A2906" s="5" t="s">
        <v>7897</v>
      </c>
      <c r="B2906" s="5" t="s">
        <v>7898</v>
      </c>
      <c r="C2906" s="104"/>
    </row>
    <row r="2907" spans="1:3" x14ac:dyDescent="0.35">
      <c r="A2907" s="5" t="s">
        <v>7899</v>
      </c>
      <c r="B2907" s="5" t="s">
        <v>7900</v>
      </c>
      <c r="C2907" s="104"/>
    </row>
    <row r="2908" spans="1:3" x14ac:dyDescent="0.35">
      <c r="A2908" s="5" t="s">
        <v>7901</v>
      </c>
      <c r="B2908" s="5" t="s">
        <v>7902</v>
      </c>
      <c r="C2908" s="104"/>
    </row>
    <row r="2909" spans="1:3" x14ac:dyDescent="0.35">
      <c r="A2909" s="5" t="s">
        <v>7903</v>
      </c>
      <c r="B2909" s="5" t="s">
        <v>7904</v>
      </c>
      <c r="C2909" s="104"/>
    </row>
    <row r="2910" spans="1:3" x14ac:dyDescent="0.35">
      <c r="A2910" s="5" t="s">
        <v>7905</v>
      </c>
      <c r="B2910" s="5" t="s">
        <v>7906</v>
      </c>
      <c r="C2910" s="104"/>
    </row>
    <row r="2911" spans="1:3" x14ac:dyDescent="0.35">
      <c r="A2911" s="5" t="s">
        <v>7907</v>
      </c>
      <c r="B2911" s="5" t="s">
        <v>7908</v>
      </c>
      <c r="C2911" s="104"/>
    </row>
    <row r="2912" spans="1:3" x14ac:dyDescent="0.35">
      <c r="A2912" s="5" t="s">
        <v>7909</v>
      </c>
      <c r="B2912" s="5" t="s">
        <v>7910</v>
      </c>
      <c r="C2912" s="104"/>
    </row>
    <row r="2913" spans="1:3" x14ac:dyDescent="0.35">
      <c r="A2913" s="5" t="s">
        <v>7911</v>
      </c>
      <c r="B2913" s="5" t="s">
        <v>7912</v>
      </c>
      <c r="C2913" s="104"/>
    </row>
    <row r="2914" spans="1:3" x14ac:dyDescent="0.35">
      <c r="A2914" s="5" t="s">
        <v>7913</v>
      </c>
      <c r="B2914" s="5" t="s">
        <v>7914</v>
      </c>
      <c r="C2914" s="104"/>
    </row>
    <row r="2915" spans="1:3" x14ac:dyDescent="0.35">
      <c r="A2915" s="5" t="s">
        <v>7915</v>
      </c>
      <c r="B2915" s="5" t="s">
        <v>7916</v>
      </c>
      <c r="C2915" s="104"/>
    </row>
    <row r="2916" spans="1:3" x14ac:dyDescent="0.35">
      <c r="A2916" s="5" t="s">
        <v>7917</v>
      </c>
      <c r="B2916" s="5" t="s">
        <v>7918</v>
      </c>
      <c r="C2916" s="104"/>
    </row>
    <row r="2917" spans="1:3" x14ac:dyDescent="0.35">
      <c r="A2917" s="5" t="s">
        <v>7919</v>
      </c>
      <c r="B2917" s="5" t="s">
        <v>7920</v>
      </c>
      <c r="C2917" s="104"/>
    </row>
    <row r="2918" spans="1:3" x14ac:dyDescent="0.35">
      <c r="A2918" s="5" t="s">
        <v>7921</v>
      </c>
      <c r="B2918" s="5" t="s">
        <v>7922</v>
      </c>
      <c r="C2918" s="104"/>
    </row>
    <row r="2919" spans="1:3" x14ac:dyDescent="0.35">
      <c r="A2919" s="5" t="s">
        <v>7923</v>
      </c>
      <c r="B2919" s="5" t="s">
        <v>7924</v>
      </c>
      <c r="C2919" s="104"/>
    </row>
    <row r="2920" spans="1:3" x14ac:dyDescent="0.35">
      <c r="A2920" s="5" t="s">
        <v>7925</v>
      </c>
      <c r="B2920" s="5" t="s">
        <v>7926</v>
      </c>
      <c r="C2920" s="104"/>
    </row>
    <row r="2921" spans="1:3" x14ac:dyDescent="0.35">
      <c r="A2921" s="5" t="s">
        <v>7927</v>
      </c>
      <c r="B2921" s="5" t="s">
        <v>7928</v>
      </c>
      <c r="C2921" s="104"/>
    </row>
    <row r="2922" spans="1:3" x14ac:dyDescent="0.35">
      <c r="A2922" s="5" t="s">
        <v>7929</v>
      </c>
      <c r="B2922" s="5" t="s">
        <v>7930</v>
      </c>
      <c r="C2922" s="104"/>
    </row>
    <row r="2923" spans="1:3" x14ac:dyDescent="0.35">
      <c r="A2923" s="5" t="s">
        <v>7931</v>
      </c>
      <c r="B2923" s="5" t="s">
        <v>7932</v>
      </c>
      <c r="C2923" s="104"/>
    </row>
    <row r="2924" spans="1:3" x14ac:dyDescent="0.35">
      <c r="A2924" s="5" t="s">
        <v>7933</v>
      </c>
      <c r="B2924" s="5" t="s">
        <v>7934</v>
      </c>
      <c r="C2924" s="104"/>
    </row>
    <row r="2925" spans="1:3" x14ac:dyDescent="0.35">
      <c r="A2925" s="5" t="s">
        <v>7935</v>
      </c>
      <c r="B2925" s="5" t="s">
        <v>7936</v>
      </c>
      <c r="C2925" s="104"/>
    </row>
    <row r="2926" spans="1:3" x14ac:dyDescent="0.35">
      <c r="A2926" s="5" t="s">
        <v>7937</v>
      </c>
      <c r="B2926" s="5" t="s">
        <v>7938</v>
      </c>
      <c r="C2926" s="104"/>
    </row>
    <row r="2927" spans="1:3" x14ac:dyDescent="0.35">
      <c r="A2927" s="5" t="s">
        <v>7939</v>
      </c>
      <c r="B2927" s="5" t="s">
        <v>7940</v>
      </c>
      <c r="C2927" s="104"/>
    </row>
    <row r="2928" spans="1:3" x14ac:dyDescent="0.35">
      <c r="A2928" s="5" t="s">
        <v>7941</v>
      </c>
      <c r="B2928" s="5" t="s">
        <v>7942</v>
      </c>
      <c r="C2928" s="104"/>
    </row>
    <row r="2929" spans="1:3" x14ac:dyDescent="0.35">
      <c r="A2929" s="5" t="s">
        <v>7943</v>
      </c>
      <c r="B2929" s="5" t="s">
        <v>7944</v>
      </c>
      <c r="C2929" s="104"/>
    </row>
    <row r="2930" spans="1:3" x14ac:dyDescent="0.35">
      <c r="A2930" s="5" t="s">
        <v>7945</v>
      </c>
      <c r="B2930" s="5" t="s">
        <v>7946</v>
      </c>
      <c r="C2930" s="104"/>
    </row>
    <row r="2931" spans="1:3" x14ac:dyDescent="0.35">
      <c r="A2931" s="5" t="s">
        <v>7947</v>
      </c>
      <c r="B2931" s="5" t="s">
        <v>7948</v>
      </c>
      <c r="C2931" s="104"/>
    </row>
    <row r="2932" spans="1:3" x14ac:dyDescent="0.35">
      <c r="A2932" s="5" t="s">
        <v>7949</v>
      </c>
      <c r="B2932" s="5" t="s">
        <v>7950</v>
      </c>
      <c r="C2932" s="104"/>
    </row>
    <row r="2933" spans="1:3" x14ac:dyDescent="0.35">
      <c r="A2933" s="5" t="s">
        <v>7951</v>
      </c>
      <c r="B2933" s="5" t="s">
        <v>7952</v>
      </c>
      <c r="C2933" s="104"/>
    </row>
    <row r="2934" spans="1:3" x14ac:dyDescent="0.35">
      <c r="A2934" s="5" t="s">
        <v>7953</v>
      </c>
      <c r="B2934" s="5" t="s">
        <v>7954</v>
      </c>
      <c r="C2934" s="104"/>
    </row>
    <row r="2935" spans="1:3" x14ac:dyDescent="0.35">
      <c r="A2935" s="5" t="s">
        <v>7955</v>
      </c>
      <c r="B2935" s="5" t="s">
        <v>7956</v>
      </c>
      <c r="C2935" s="104"/>
    </row>
    <row r="2936" spans="1:3" x14ac:dyDescent="0.35">
      <c r="A2936" s="5" t="s">
        <v>7957</v>
      </c>
      <c r="B2936" s="5" t="s">
        <v>7958</v>
      </c>
      <c r="C2936" s="104"/>
    </row>
    <row r="2937" spans="1:3" x14ac:dyDescent="0.35">
      <c r="A2937" s="5" t="s">
        <v>7959</v>
      </c>
      <c r="B2937" s="5" t="s">
        <v>7960</v>
      </c>
      <c r="C2937" s="104"/>
    </row>
    <row r="2938" spans="1:3" x14ac:dyDescent="0.35">
      <c r="A2938" s="5" t="s">
        <v>7961</v>
      </c>
      <c r="B2938" s="5" t="s">
        <v>7962</v>
      </c>
      <c r="C2938" s="104"/>
    </row>
    <row r="2939" spans="1:3" x14ac:dyDescent="0.35">
      <c r="A2939" s="5" t="s">
        <v>7963</v>
      </c>
      <c r="B2939" s="5" t="s">
        <v>7964</v>
      </c>
      <c r="C2939" s="104"/>
    </row>
    <row r="2940" spans="1:3" x14ac:dyDescent="0.35">
      <c r="A2940" s="5" t="s">
        <v>7965</v>
      </c>
      <c r="B2940" s="5" t="s">
        <v>7966</v>
      </c>
      <c r="C2940" s="104"/>
    </row>
    <row r="2941" spans="1:3" x14ac:dyDescent="0.35">
      <c r="A2941" s="5" t="s">
        <v>7967</v>
      </c>
      <c r="B2941" s="5" t="s">
        <v>7968</v>
      </c>
      <c r="C2941" s="104"/>
    </row>
    <row r="2942" spans="1:3" x14ac:dyDescent="0.35">
      <c r="A2942" s="5" t="s">
        <v>7969</v>
      </c>
      <c r="B2942" s="5" t="s">
        <v>7970</v>
      </c>
      <c r="C2942" s="104"/>
    </row>
    <row r="2943" spans="1:3" x14ac:dyDescent="0.35">
      <c r="A2943" s="5" t="s">
        <v>7971</v>
      </c>
      <c r="B2943" s="5" t="s">
        <v>7972</v>
      </c>
      <c r="C2943" s="104"/>
    </row>
    <row r="2944" spans="1:3" x14ac:dyDescent="0.35">
      <c r="A2944" s="5" t="s">
        <v>7973</v>
      </c>
      <c r="B2944" s="5" t="s">
        <v>7974</v>
      </c>
      <c r="C2944" s="104"/>
    </row>
    <row r="2945" spans="1:3" x14ac:dyDescent="0.35">
      <c r="A2945" s="5" t="s">
        <v>7975</v>
      </c>
      <c r="B2945" s="5" t="s">
        <v>7976</v>
      </c>
      <c r="C2945" s="104"/>
    </row>
    <row r="2946" spans="1:3" x14ac:dyDescent="0.35">
      <c r="A2946" s="5" t="s">
        <v>7977</v>
      </c>
      <c r="B2946" s="5" t="s">
        <v>7978</v>
      </c>
      <c r="C2946" s="104"/>
    </row>
    <row r="2947" spans="1:3" x14ac:dyDescent="0.35">
      <c r="A2947" s="5" t="s">
        <v>7979</v>
      </c>
      <c r="B2947" s="5" t="s">
        <v>7980</v>
      </c>
      <c r="C2947" s="104"/>
    </row>
    <row r="2948" spans="1:3" x14ac:dyDescent="0.35">
      <c r="A2948" s="5" t="s">
        <v>7981</v>
      </c>
      <c r="B2948" s="5" t="s">
        <v>7982</v>
      </c>
      <c r="C2948" s="104"/>
    </row>
    <row r="2949" spans="1:3" x14ac:dyDescent="0.35">
      <c r="A2949" s="5" t="s">
        <v>7983</v>
      </c>
      <c r="B2949" s="5" t="s">
        <v>7984</v>
      </c>
      <c r="C2949" s="104"/>
    </row>
    <row r="2950" spans="1:3" x14ac:dyDescent="0.35">
      <c r="A2950" s="5" t="s">
        <v>7985</v>
      </c>
      <c r="B2950" s="5" t="s">
        <v>7986</v>
      </c>
      <c r="C2950" s="104"/>
    </row>
    <row r="2951" spans="1:3" x14ac:dyDescent="0.35">
      <c r="A2951" s="5" t="s">
        <v>7987</v>
      </c>
      <c r="B2951" s="5" t="s">
        <v>7988</v>
      </c>
      <c r="C2951" s="104"/>
    </row>
    <row r="2952" spans="1:3" x14ac:dyDescent="0.35">
      <c r="A2952" s="5" t="s">
        <v>7989</v>
      </c>
      <c r="B2952" s="5" t="s">
        <v>7990</v>
      </c>
      <c r="C2952" s="104"/>
    </row>
    <row r="2953" spans="1:3" x14ac:dyDescent="0.35">
      <c r="A2953" s="5" t="s">
        <v>7991</v>
      </c>
      <c r="B2953" s="5" t="s">
        <v>7992</v>
      </c>
      <c r="C2953" s="104"/>
    </row>
    <row r="2954" spans="1:3" x14ac:dyDescent="0.35">
      <c r="A2954" s="5" t="s">
        <v>7993</v>
      </c>
      <c r="B2954" s="5" t="s">
        <v>7994</v>
      </c>
      <c r="C2954" s="104"/>
    </row>
    <row r="2955" spans="1:3" x14ac:dyDescent="0.35">
      <c r="A2955" s="5" t="s">
        <v>7995</v>
      </c>
      <c r="B2955" s="5" t="s">
        <v>7995</v>
      </c>
      <c r="C2955" s="104"/>
    </row>
    <row r="2956" spans="1:3" x14ac:dyDescent="0.35">
      <c r="A2956" s="5" t="s">
        <v>7996</v>
      </c>
      <c r="B2956" s="5" t="s">
        <v>7997</v>
      </c>
      <c r="C2956" s="104"/>
    </row>
    <row r="2957" spans="1:3" x14ac:dyDescent="0.35">
      <c r="A2957" s="5" t="s">
        <v>7998</v>
      </c>
      <c r="B2957" s="5" t="s">
        <v>7999</v>
      </c>
      <c r="C2957" s="104"/>
    </row>
    <row r="2958" spans="1:3" x14ac:dyDescent="0.35">
      <c r="A2958" s="5" t="s">
        <v>8000</v>
      </c>
      <c r="B2958" s="5" t="s">
        <v>8001</v>
      </c>
      <c r="C2958" s="104"/>
    </row>
    <row r="2959" spans="1:3" x14ac:dyDescent="0.35">
      <c r="A2959" s="5" t="s">
        <v>8002</v>
      </c>
      <c r="B2959" s="5" t="s">
        <v>8003</v>
      </c>
      <c r="C2959" s="104"/>
    </row>
    <row r="2960" spans="1:3" x14ac:dyDescent="0.35">
      <c r="A2960" s="5" t="s">
        <v>8004</v>
      </c>
      <c r="B2960" s="5" t="s">
        <v>8005</v>
      </c>
      <c r="C2960" s="104"/>
    </row>
    <row r="2961" spans="1:3" x14ac:dyDescent="0.35">
      <c r="A2961" s="5" t="s">
        <v>8006</v>
      </c>
      <c r="B2961" s="5" t="s">
        <v>8007</v>
      </c>
      <c r="C2961" s="104"/>
    </row>
    <row r="2962" spans="1:3" x14ac:dyDescent="0.35">
      <c r="A2962" s="5" t="s">
        <v>8008</v>
      </c>
      <c r="B2962" s="5" t="s">
        <v>8009</v>
      </c>
      <c r="C2962" s="104"/>
    </row>
    <row r="2963" spans="1:3" x14ac:dyDescent="0.35">
      <c r="A2963" s="5" t="s">
        <v>8010</v>
      </c>
      <c r="B2963" s="5" t="s">
        <v>8010</v>
      </c>
      <c r="C2963" s="104"/>
    </row>
    <row r="2964" spans="1:3" x14ac:dyDescent="0.35">
      <c r="A2964" s="5" t="s">
        <v>8011</v>
      </c>
      <c r="B2964" s="5" t="s">
        <v>8012</v>
      </c>
      <c r="C2964" s="104"/>
    </row>
    <row r="2965" spans="1:3" x14ac:dyDescent="0.35">
      <c r="A2965" s="5" t="s">
        <v>8013</v>
      </c>
      <c r="B2965" s="5" t="s">
        <v>8014</v>
      </c>
      <c r="C2965" s="104"/>
    </row>
    <row r="2966" spans="1:3" x14ac:dyDescent="0.35">
      <c r="A2966" s="5" t="s">
        <v>8015</v>
      </c>
      <c r="B2966" s="5" t="s">
        <v>8016</v>
      </c>
      <c r="C2966" s="104"/>
    </row>
    <row r="2967" spans="1:3" x14ac:dyDescent="0.35">
      <c r="A2967" s="5" t="s">
        <v>8017</v>
      </c>
      <c r="B2967" s="5" t="s">
        <v>8018</v>
      </c>
      <c r="C2967" s="104"/>
    </row>
    <row r="2968" spans="1:3" x14ac:dyDescent="0.35">
      <c r="A2968" s="5" t="s">
        <v>8019</v>
      </c>
      <c r="B2968" s="5" t="s">
        <v>8020</v>
      </c>
      <c r="C2968" s="104"/>
    </row>
    <row r="2969" spans="1:3" x14ac:dyDescent="0.35">
      <c r="A2969" s="5" t="s">
        <v>8021</v>
      </c>
      <c r="B2969" s="5" t="s">
        <v>8021</v>
      </c>
      <c r="C2969" s="104"/>
    </row>
    <row r="2970" spans="1:3" x14ac:dyDescent="0.35">
      <c r="A2970" s="5" t="s">
        <v>8022</v>
      </c>
      <c r="B2970" s="5" t="s">
        <v>8023</v>
      </c>
      <c r="C2970" s="104"/>
    </row>
    <row r="2971" spans="1:3" x14ac:dyDescent="0.35">
      <c r="A2971" s="5" t="s">
        <v>8024</v>
      </c>
      <c r="B2971" s="5" t="s">
        <v>8025</v>
      </c>
      <c r="C2971" s="104"/>
    </row>
    <row r="2972" spans="1:3" x14ac:dyDescent="0.35">
      <c r="A2972" s="5" t="s">
        <v>8026</v>
      </c>
      <c r="B2972" s="5" t="s">
        <v>8027</v>
      </c>
      <c r="C2972" s="104"/>
    </row>
    <row r="2973" spans="1:3" x14ac:dyDescent="0.35">
      <c r="A2973" s="5" t="s">
        <v>8028</v>
      </c>
      <c r="B2973" s="5" t="s">
        <v>8029</v>
      </c>
      <c r="C2973" s="104"/>
    </row>
    <row r="2974" spans="1:3" x14ac:dyDescent="0.35">
      <c r="A2974" s="5" t="s">
        <v>8030</v>
      </c>
      <c r="B2974" s="5" t="s">
        <v>8031</v>
      </c>
      <c r="C2974" s="104"/>
    </row>
    <row r="2975" spans="1:3" x14ac:dyDescent="0.35">
      <c r="A2975" s="5" t="s">
        <v>8032</v>
      </c>
      <c r="B2975" s="5" t="s">
        <v>8033</v>
      </c>
      <c r="C2975" s="104"/>
    </row>
    <row r="2976" spans="1:3" x14ac:dyDescent="0.35">
      <c r="A2976" s="5" t="s">
        <v>8034</v>
      </c>
      <c r="B2976" s="5" t="s">
        <v>8035</v>
      </c>
      <c r="C2976" s="104"/>
    </row>
    <row r="2977" spans="1:3" x14ac:dyDescent="0.35">
      <c r="A2977" s="5" t="s">
        <v>8036</v>
      </c>
      <c r="B2977" s="5" t="s">
        <v>8037</v>
      </c>
      <c r="C2977" s="104"/>
    </row>
    <row r="2978" spans="1:3" x14ac:dyDescent="0.35">
      <c r="A2978" s="5" t="s">
        <v>8038</v>
      </c>
      <c r="B2978" s="5" t="s">
        <v>8039</v>
      </c>
      <c r="C2978" s="104"/>
    </row>
    <row r="2979" spans="1:3" x14ac:dyDescent="0.35">
      <c r="A2979" s="5" t="s">
        <v>8040</v>
      </c>
      <c r="B2979" s="5" t="s">
        <v>8041</v>
      </c>
      <c r="C2979" s="104"/>
    </row>
    <row r="2980" spans="1:3" x14ac:dyDescent="0.35">
      <c r="A2980" s="5" t="s">
        <v>8042</v>
      </c>
      <c r="B2980" s="5" t="s">
        <v>8043</v>
      </c>
      <c r="C2980" s="104"/>
    </row>
    <row r="2981" spans="1:3" x14ac:dyDescent="0.35">
      <c r="A2981" s="5" t="s">
        <v>8044</v>
      </c>
      <c r="B2981" s="5" t="s">
        <v>8045</v>
      </c>
      <c r="C2981" s="104"/>
    </row>
    <row r="2982" spans="1:3" x14ac:dyDescent="0.35">
      <c r="A2982" s="5" t="s">
        <v>8046</v>
      </c>
      <c r="B2982" s="5" t="s">
        <v>8047</v>
      </c>
      <c r="C2982" s="104"/>
    </row>
    <row r="2983" spans="1:3" x14ac:dyDescent="0.35">
      <c r="A2983" s="5" t="s">
        <v>8048</v>
      </c>
      <c r="B2983" s="5" t="s">
        <v>8049</v>
      </c>
      <c r="C2983" s="104"/>
    </row>
    <row r="2984" spans="1:3" x14ac:dyDescent="0.35">
      <c r="A2984" s="5" t="s">
        <v>8050</v>
      </c>
      <c r="B2984" s="5" t="s">
        <v>8051</v>
      </c>
      <c r="C2984" s="104"/>
    </row>
    <row r="2985" spans="1:3" x14ac:dyDescent="0.35">
      <c r="A2985" s="5" t="s">
        <v>8052</v>
      </c>
      <c r="B2985" s="5" t="s">
        <v>8053</v>
      </c>
      <c r="C2985" s="104"/>
    </row>
    <row r="2986" spans="1:3" x14ac:dyDescent="0.35">
      <c r="A2986" s="5" t="s">
        <v>8054</v>
      </c>
      <c r="B2986" s="5" t="s">
        <v>8055</v>
      </c>
      <c r="C2986" s="104"/>
    </row>
    <row r="2987" spans="1:3" x14ac:dyDescent="0.35">
      <c r="A2987" s="5" t="s">
        <v>8056</v>
      </c>
      <c r="B2987" s="5" t="s">
        <v>8057</v>
      </c>
      <c r="C2987" s="104"/>
    </row>
    <row r="2988" spans="1:3" x14ac:dyDescent="0.35">
      <c r="A2988" s="5" t="s">
        <v>8058</v>
      </c>
      <c r="B2988" s="5" t="s">
        <v>8059</v>
      </c>
      <c r="C2988" s="104"/>
    </row>
    <row r="2989" spans="1:3" x14ac:dyDescent="0.35">
      <c r="A2989" s="5" t="s">
        <v>8060</v>
      </c>
      <c r="B2989" s="5" t="s">
        <v>8061</v>
      </c>
      <c r="C2989" s="104"/>
    </row>
    <row r="2990" spans="1:3" x14ac:dyDescent="0.35">
      <c r="A2990" s="5" t="s">
        <v>8062</v>
      </c>
      <c r="B2990" s="5" t="s">
        <v>8063</v>
      </c>
      <c r="C2990" s="104"/>
    </row>
    <row r="2991" spans="1:3" x14ac:dyDescent="0.35">
      <c r="A2991" s="5" t="s">
        <v>8064</v>
      </c>
      <c r="B2991" s="5" t="s">
        <v>8065</v>
      </c>
      <c r="C2991" s="104"/>
    </row>
    <row r="2992" spans="1:3" x14ac:dyDescent="0.35">
      <c r="A2992" s="5" t="s">
        <v>8066</v>
      </c>
      <c r="B2992" s="5" t="s">
        <v>8067</v>
      </c>
      <c r="C2992" s="104"/>
    </row>
    <row r="2993" spans="1:3" x14ac:dyDescent="0.35">
      <c r="A2993" s="5" t="s">
        <v>8068</v>
      </c>
      <c r="B2993" s="5" t="s">
        <v>8069</v>
      </c>
      <c r="C2993" s="104"/>
    </row>
    <row r="2994" spans="1:3" x14ac:dyDescent="0.35">
      <c r="A2994" s="5" t="s">
        <v>8070</v>
      </c>
      <c r="B2994" s="5" t="s">
        <v>8071</v>
      </c>
      <c r="C2994" s="104"/>
    </row>
    <row r="2995" spans="1:3" x14ac:dyDescent="0.35">
      <c r="A2995" s="5" t="s">
        <v>8072</v>
      </c>
      <c r="B2995" s="5" t="s">
        <v>8072</v>
      </c>
      <c r="C2995" s="104"/>
    </row>
    <row r="2996" spans="1:3" x14ac:dyDescent="0.35">
      <c r="A2996" s="5" t="s">
        <v>8073</v>
      </c>
      <c r="B2996" s="5" t="s">
        <v>8074</v>
      </c>
      <c r="C2996" s="104"/>
    </row>
    <row r="2997" spans="1:3" x14ac:dyDescent="0.35">
      <c r="A2997" s="5" t="s">
        <v>8075</v>
      </c>
      <c r="B2997" s="5" t="s">
        <v>8076</v>
      </c>
      <c r="C2997" s="104"/>
    </row>
    <row r="2998" spans="1:3" x14ac:dyDescent="0.35">
      <c r="A2998" s="5" t="s">
        <v>8077</v>
      </c>
      <c r="B2998" s="5" t="s">
        <v>8078</v>
      </c>
      <c r="C2998" s="104"/>
    </row>
    <row r="2999" spans="1:3" x14ac:dyDescent="0.35">
      <c r="A2999" s="5" t="s">
        <v>8079</v>
      </c>
      <c r="B2999" s="5" t="s">
        <v>8080</v>
      </c>
      <c r="C2999" s="104"/>
    </row>
    <row r="3000" spans="1:3" x14ac:dyDescent="0.35">
      <c r="A3000" s="5" t="s">
        <v>8081</v>
      </c>
      <c r="B3000" s="5" t="s">
        <v>8081</v>
      </c>
      <c r="C3000" s="104"/>
    </row>
    <row r="3001" spans="1:3" x14ac:dyDescent="0.35">
      <c r="A3001" s="5" t="s">
        <v>8082</v>
      </c>
      <c r="B3001" s="5" t="s">
        <v>8083</v>
      </c>
      <c r="C3001" s="104"/>
    </row>
    <row r="3002" spans="1:3" x14ac:dyDescent="0.35">
      <c r="A3002" s="5" t="s">
        <v>8084</v>
      </c>
      <c r="B3002" s="5" t="s">
        <v>8085</v>
      </c>
      <c r="C3002" s="104"/>
    </row>
    <row r="3003" spans="1:3" x14ac:dyDescent="0.35">
      <c r="A3003" s="5" t="s">
        <v>8086</v>
      </c>
      <c r="B3003" s="5" t="s">
        <v>8087</v>
      </c>
      <c r="C3003" s="104"/>
    </row>
    <row r="3004" spans="1:3" x14ac:dyDescent="0.35">
      <c r="A3004" s="5" t="s">
        <v>8088</v>
      </c>
      <c r="B3004" s="5" t="s">
        <v>8089</v>
      </c>
      <c r="C3004" s="104"/>
    </row>
    <row r="3005" spans="1:3" x14ac:dyDescent="0.35">
      <c r="A3005" s="5" t="s">
        <v>8090</v>
      </c>
      <c r="B3005" s="5" t="s">
        <v>8091</v>
      </c>
      <c r="C3005" s="104"/>
    </row>
    <row r="3006" spans="1:3" x14ac:dyDescent="0.35">
      <c r="A3006" s="5" t="s">
        <v>8092</v>
      </c>
      <c r="B3006" s="5" t="s">
        <v>8093</v>
      </c>
      <c r="C3006" s="104"/>
    </row>
    <row r="3007" spans="1:3" x14ac:dyDescent="0.35">
      <c r="A3007" s="5" t="s">
        <v>8094</v>
      </c>
      <c r="B3007" s="5" t="s">
        <v>8094</v>
      </c>
      <c r="C3007" s="104"/>
    </row>
    <row r="3008" spans="1:3" x14ac:dyDescent="0.35">
      <c r="A3008" s="5" t="s">
        <v>8095</v>
      </c>
      <c r="B3008" s="5" t="s">
        <v>8096</v>
      </c>
      <c r="C3008" s="104"/>
    </row>
    <row r="3009" spans="1:3" x14ac:dyDescent="0.35">
      <c r="A3009" s="5" t="s">
        <v>8097</v>
      </c>
      <c r="B3009" s="5" t="s">
        <v>8098</v>
      </c>
      <c r="C3009" s="104"/>
    </row>
    <row r="3010" spans="1:3" x14ac:dyDescent="0.35">
      <c r="A3010" s="5" t="s">
        <v>8099</v>
      </c>
      <c r="B3010" s="5" t="s">
        <v>8100</v>
      </c>
      <c r="C3010" s="104"/>
    </row>
    <row r="3011" spans="1:3" x14ac:dyDescent="0.35">
      <c r="A3011" s="5" t="s">
        <v>8101</v>
      </c>
      <c r="B3011" s="5" t="s">
        <v>8102</v>
      </c>
      <c r="C3011" s="104"/>
    </row>
    <row r="3012" spans="1:3" x14ac:dyDescent="0.35">
      <c r="A3012" s="5" t="s">
        <v>8103</v>
      </c>
      <c r="B3012" s="5" t="s">
        <v>8104</v>
      </c>
      <c r="C3012" s="104"/>
    </row>
    <row r="3013" spans="1:3" x14ac:dyDescent="0.35">
      <c r="A3013" s="5" t="s">
        <v>8105</v>
      </c>
      <c r="B3013" s="5" t="s">
        <v>8106</v>
      </c>
      <c r="C3013" s="104"/>
    </row>
    <row r="3014" spans="1:3" x14ac:dyDescent="0.35">
      <c r="A3014" s="5" t="s">
        <v>8107</v>
      </c>
      <c r="B3014" s="5" t="s">
        <v>8107</v>
      </c>
      <c r="C3014" s="104"/>
    </row>
    <row r="3015" spans="1:3" x14ac:dyDescent="0.35">
      <c r="A3015" s="5" t="s">
        <v>8108</v>
      </c>
      <c r="B3015" s="5" t="s">
        <v>8109</v>
      </c>
      <c r="C3015" s="104"/>
    </row>
    <row r="3016" spans="1:3" x14ac:dyDescent="0.35">
      <c r="A3016" s="5" t="s">
        <v>8110</v>
      </c>
      <c r="B3016" s="5" t="s">
        <v>8111</v>
      </c>
      <c r="C3016" s="104"/>
    </row>
    <row r="3017" spans="1:3" x14ac:dyDescent="0.35">
      <c r="A3017" s="5" t="s">
        <v>8112</v>
      </c>
      <c r="B3017" s="5" t="s">
        <v>8113</v>
      </c>
      <c r="C3017" s="104"/>
    </row>
    <row r="3018" spans="1:3" x14ac:dyDescent="0.35">
      <c r="A3018" s="5" t="s">
        <v>8114</v>
      </c>
      <c r="B3018" s="5" t="s">
        <v>8115</v>
      </c>
      <c r="C3018" s="104"/>
    </row>
    <row r="3019" spans="1:3" x14ac:dyDescent="0.35">
      <c r="A3019" s="5" t="s">
        <v>8116</v>
      </c>
      <c r="B3019" s="5" t="s">
        <v>8117</v>
      </c>
      <c r="C3019" s="104"/>
    </row>
    <row r="3020" spans="1:3" x14ac:dyDescent="0.35">
      <c r="A3020" s="5" t="s">
        <v>8118</v>
      </c>
      <c r="B3020" s="5" t="s">
        <v>8119</v>
      </c>
      <c r="C3020" s="104"/>
    </row>
    <row r="3021" spans="1:3" x14ac:dyDescent="0.35">
      <c r="A3021" s="5" t="s">
        <v>8120</v>
      </c>
      <c r="B3021" s="5" t="s">
        <v>8121</v>
      </c>
      <c r="C3021" s="104"/>
    </row>
    <row r="3022" spans="1:3" x14ac:dyDescent="0.35">
      <c r="A3022" s="5" t="s">
        <v>8122</v>
      </c>
      <c r="B3022" s="5" t="s">
        <v>8123</v>
      </c>
      <c r="C3022" s="104"/>
    </row>
    <row r="3023" spans="1:3" x14ac:dyDescent="0.35">
      <c r="A3023" s="5" t="s">
        <v>8124</v>
      </c>
      <c r="B3023" s="5" t="s">
        <v>8125</v>
      </c>
      <c r="C3023" s="104"/>
    </row>
    <row r="3024" spans="1:3" x14ac:dyDescent="0.35">
      <c r="A3024" s="5" t="s">
        <v>8126</v>
      </c>
      <c r="B3024" s="5" t="s">
        <v>8127</v>
      </c>
      <c r="C3024" s="104"/>
    </row>
    <row r="3025" spans="1:3" x14ac:dyDescent="0.35">
      <c r="A3025" s="5" t="s">
        <v>8128</v>
      </c>
      <c r="B3025" s="5" t="s">
        <v>8129</v>
      </c>
      <c r="C3025" s="104"/>
    </row>
    <row r="3026" spans="1:3" x14ac:dyDescent="0.35">
      <c r="A3026" s="5" t="s">
        <v>8130</v>
      </c>
      <c r="B3026" s="5" t="s">
        <v>8131</v>
      </c>
      <c r="C3026" s="104"/>
    </row>
    <row r="3027" spans="1:3" x14ac:dyDescent="0.35">
      <c r="A3027" s="5" t="s">
        <v>8132</v>
      </c>
      <c r="B3027" s="5" t="s">
        <v>8133</v>
      </c>
      <c r="C3027" s="104"/>
    </row>
    <row r="3028" spans="1:3" x14ac:dyDescent="0.35">
      <c r="A3028" s="5" t="s">
        <v>8134</v>
      </c>
      <c r="B3028" s="5" t="s">
        <v>8134</v>
      </c>
      <c r="C3028" s="104"/>
    </row>
    <row r="3029" spans="1:3" x14ac:dyDescent="0.35">
      <c r="A3029" s="5" t="s">
        <v>8135</v>
      </c>
      <c r="B3029" s="5" t="s">
        <v>8136</v>
      </c>
      <c r="C3029" s="104"/>
    </row>
    <row r="3030" spans="1:3" x14ac:dyDescent="0.35">
      <c r="A3030" s="5" t="s">
        <v>8137</v>
      </c>
      <c r="B3030" s="5" t="s">
        <v>8138</v>
      </c>
      <c r="C3030" s="104"/>
    </row>
    <row r="3031" spans="1:3" x14ac:dyDescent="0.35">
      <c r="A3031" s="5" t="s">
        <v>8139</v>
      </c>
      <c r="B3031" s="5" t="s">
        <v>8140</v>
      </c>
      <c r="C3031" s="104"/>
    </row>
    <row r="3032" spans="1:3" x14ac:dyDescent="0.35">
      <c r="A3032" s="5" t="s">
        <v>8141</v>
      </c>
      <c r="B3032" s="5" t="s">
        <v>8142</v>
      </c>
      <c r="C3032" s="104"/>
    </row>
    <row r="3033" spans="1:3" x14ac:dyDescent="0.35">
      <c r="A3033" s="5" t="s">
        <v>8143</v>
      </c>
      <c r="B3033" s="5" t="s">
        <v>8144</v>
      </c>
      <c r="C3033" s="104"/>
    </row>
    <row r="3034" spans="1:3" x14ac:dyDescent="0.35">
      <c r="A3034" s="5" t="s">
        <v>8145</v>
      </c>
      <c r="B3034" s="5" t="s">
        <v>8146</v>
      </c>
      <c r="C3034" s="104"/>
    </row>
    <row r="3035" spans="1:3" x14ac:dyDescent="0.35">
      <c r="A3035" s="5" t="s">
        <v>8147</v>
      </c>
      <c r="B3035" s="5" t="s">
        <v>8148</v>
      </c>
      <c r="C3035" s="104"/>
    </row>
    <row r="3036" spans="1:3" x14ac:dyDescent="0.35">
      <c r="A3036" s="5" t="s">
        <v>8149</v>
      </c>
      <c r="B3036" s="5" t="s">
        <v>8150</v>
      </c>
      <c r="C3036" s="104"/>
    </row>
    <row r="3037" spans="1:3" x14ac:dyDescent="0.35">
      <c r="A3037" s="5" t="s">
        <v>8151</v>
      </c>
      <c r="B3037" s="5" t="s">
        <v>8152</v>
      </c>
      <c r="C3037" s="104"/>
    </row>
    <row r="3038" spans="1:3" x14ac:dyDescent="0.35">
      <c r="A3038" s="5" t="s">
        <v>8153</v>
      </c>
      <c r="B3038" s="5" t="s">
        <v>8154</v>
      </c>
      <c r="C3038" s="104"/>
    </row>
    <row r="3039" spans="1:3" x14ac:dyDescent="0.35">
      <c r="A3039" s="5" t="s">
        <v>8155</v>
      </c>
      <c r="B3039" s="5" t="s">
        <v>8156</v>
      </c>
      <c r="C3039" s="104"/>
    </row>
    <row r="3040" spans="1:3" x14ac:dyDescent="0.35">
      <c r="A3040" s="5" t="s">
        <v>8157</v>
      </c>
      <c r="B3040" s="5" t="s">
        <v>8157</v>
      </c>
      <c r="C3040" s="104"/>
    </row>
    <row r="3041" spans="1:3" x14ac:dyDescent="0.35">
      <c r="A3041" s="5" t="s">
        <v>8158</v>
      </c>
      <c r="B3041" s="5" t="s">
        <v>8159</v>
      </c>
      <c r="C3041" s="104"/>
    </row>
    <row r="3042" spans="1:3" x14ac:dyDescent="0.35">
      <c r="A3042" s="5" t="s">
        <v>8160</v>
      </c>
      <c r="B3042" s="5" t="s">
        <v>8161</v>
      </c>
      <c r="C3042" s="104"/>
    </row>
    <row r="3043" spans="1:3" x14ac:dyDescent="0.35">
      <c r="A3043" s="5" t="s">
        <v>8162</v>
      </c>
      <c r="B3043" s="5" t="s">
        <v>8163</v>
      </c>
      <c r="C3043" s="104"/>
    </row>
    <row r="3044" spans="1:3" x14ac:dyDescent="0.35">
      <c r="A3044" s="5" t="s">
        <v>8164</v>
      </c>
      <c r="B3044" s="5" t="s">
        <v>8165</v>
      </c>
      <c r="C3044" s="104"/>
    </row>
    <row r="3045" spans="1:3" x14ac:dyDescent="0.35">
      <c r="A3045" s="5" t="s">
        <v>8166</v>
      </c>
      <c r="B3045" s="5" t="s">
        <v>8166</v>
      </c>
      <c r="C3045" s="104"/>
    </row>
    <row r="3046" spans="1:3" x14ac:dyDescent="0.35">
      <c r="A3046" s="5" t="s">
        <v>8167</v>
      </c>
      <c r="B3046" s="5" t="s">
        <v>8168</v>
      </c>
      <c r="C3046" s="104"/>
    </row>
    <row r="3047" spans="1:3" x14ac:dyDescent="0.35">
      <c r="A3047" s="5" t="s">
        <v>8169</v>
      </c>
      <c r="B3047" s="5" t="s">
        <v>8169</v>
      </c>
      <c r="C3047" s="104"/>
    </row>
    <row r="3048" spans="1:3" x14ac:dyDescent="0.35">
      <c r="A3048" s="5" t="s">
        <v>8170</v>
      </c>
      <c r="B3048" s="5" t="s">
        <v>8170</v>
      </c>
      <c r="C3048" s="104"/>
    </row>
    <row r="3049" spans="1:3" x14ac:dyDescent="0.35">
      <c r="A3049" s="5" t="s">
        <v>8171</v>
      </c>
      <c r="B3049" s="5" t="s">
        <v>8172</v>
      </c>
      <c r="C3049" s="104"/>
    </row>
    <row r="3050" spans="1:3" x14ac:dyDescent="0.35">
      <c r="A3050" s="5" t="s">
        <v>8173</v>
      </c>
      <c r="B3050" s="5" t="s">
        <v>8174</v>
      </c>
      <c r="C3050" s="104"/>
    </row>
    <row r="3051" spans="1:3" x14ac:dyDescent="0.35">
      <c r="A3051" s="5" t="s">
        <v>8175</v>
      </c>
      <c r="B3051" s="5" t="s">
        <v>8176</v>
      </c>
      <c r="C3051" s="104"/>
    </row>
    <row r="3052" spans="1:3" x14ac:dyDescent="0.35">
      <c r="A3052" s="5" t="s">
        <v>8177</v>
      </c>
      <c r="B3052" s="5" t="s">
        <v>8178</v>
      </c>
      <c r="C3052" s="104"/>
    </row>
    <row r="3053" spans="1:3" x14ac:dyDescent="0.35">
      <c r="A3053" s="5" t="s">
        <v>8179</v>
      </c>
      <c r="B3053" s="5" t="s">
        <v>8180</v>
      </c>
      <c r="C3053" s="104"/>
    </row>
    <row r="3054" spans="1:3" x14ac:dyDescent="0.35">
      <c r="A3054" s="5" t="s">
        <v>8181</v>
      </c>
      <c r="B3054" s="5" t="s">
        <v>8182</v>
      </c>
      <c r="C3054" s="104"/>
    </row>
    <row r="3055" spans="1:3" x14ac:dyDescent="0.35">
      <c r="A3055" s="5" t="s">
        <v>8183</v>
      </c>
      <c r="B3055" s="5" t="s">
        <v>8184</v>
      </c>
      <c r="C3055" s="104"/>
    </row>
    <row r="3056" spans="1:3" x14ac:dyDescent="0.35">
      <c r="A3056" s="5" t="s">
        <v>8185</v>
      </c>
      <c r="B3056" s="5" t="s">
        <v>8186</v>
      </c>
      <c r="C3056" s="104"/>
    </row>
    <row r="3057" spans="1:3" x14ac:dyDescent="0.35">
      <c r="A3057" s="5" t="s">
        <v>8187</v>
      </c>
      <c r="B3057" s="5" t="s">
        <v>8188</v>
      </c>
      <c r="C3057" s="104"/>
    </row>
    <row r="3058" spans="1:3" x14ac:dyDescent="0.35">
      <c r="A3058" s="5" t="s">
        <v>8189</v>
      </c>
      <c r="B3058" s="5" t="s">
        <v>8190</v>
      </c>
      <c r="C3058" s="104"/>
    </row>
    <row r="3059" spans="1:3" x14ac:dyDescent="0.35">
      <c r="A3059" s="5" t="s">
        <v>8191</v>
      </c>
      <c r="B3059" s="5" t="s">
        <v>8192</v>
      </c>
      <c r="C3059" s="104"/>
    </row>
    <row r="3060" spans="1:3" x14ac:dyDescent="0.35">
      <c r="A3060" s="5" t="s">
        <v>8193</v>
      </c>
      <c r="B3060" s="5" t="s">
        <v>8194</v>
      </c>
      <c r="C3060" s="104"/>
    </row>
    <row r="3061" spans="1:3" x14ac:dyDescent="0.35">
      <c r="A3061" s="5" t="s">
        <v>8195</v>
      </c>
      <c r="B3061" s="5" t="s">
        <v>8196</v>
      </c>
      <c r="C3061" s="104"/>
    </row>
    <row r="3062" spans="1:3" x14ac:dyDescent="0.35">
      <c r="A3062" s="5" t="s">
        <v>8197</v>
      </c>
      <c r="B3062" s="5" t="s">
        <v>8198</v>
      </c>
      <c r="C3062" s="104"/>
    </row>
    <row r="3063" spans="1:3" x14ac:dyDescent="0.35">
      <c r="A3063" s="5" t="s">
        <v>8199</v>
      </c>
      <c r="B3063" s="5" t="s">
        <v>8200</v>
      </c>
      <c r="C3063" s="104"/>
    </row>
    <row r="3064" spans="1:3" x14ac:dyDescent="0.35">
      <c r="A3064" s="5" t="s">
        <v>8201</v>
      </c>
      <c r="B3064" s="5" t="s">
        <v>8202</v>
      </c>
      <c r="C3064" s="104"/>
    </row>
    <row r="3065" spans="1:3" x14ac:dyDescent="0.35">
      <c r="A3065" s="5" t="s">
        <v>8203</v>
      </c>
      <c r="B3065" s="5" t="s">
        <v>8204</v>
      </c>
      <c r="C3065" s="104"/>
    </row>
    <row r="3066" spans="1:3" x14ac:dyDescent="0.35">
      <c r="A3066" s="5" t="s">
        <v>8205</v>
      </c>
      <c r="B3066" s="5" t="s">
        <v>8206</v>
      </c>
      <c r="C3066" s="104"/>
    </row>
    <row r="3067" spans="1:3" x14ac:dyDescent="0.35">
      <c r="A3067" s="5" t="s">
        <v>8207</v>
      </c>
      <c r="B3067" s="5" t="s">
        <v>8208</v>
      </c>
      <c r="C3067" s="104"/>
    </row>
    <row r="3068" spans="1:3" x14ac:dyDescent="0.35">
      <c r="A3068" s="5" t="s">
        <v>8209</v>
      </c>
      <c r="B3068" s="5" t="s">
        <v>8210</v>
      </c>
      <c r="C3068" s="104"/>
    </row>
    <row r="3069" spans="1:3" x14ac:dyDescent="0.35">
      <c r="A3069" s="5" t="s">
        <v>8211</v>
      </c>
      <c r="B3069" s="5" t="s">
        <v>8212</v>
      </c>
      <c r="C3069" s="104"/>
    </row>
    <row r="3070" spans="1:3" x14ac:dyDescent="0.35">
      <c r="A3070" s="5" t="s">
        <v>8213</v>
      </c>
      <c r="B3070" s="5" t="s">
        <v>8214</v>
      </c>
      <c r="C3070" s="104"/>
    </row>
    <row r="3071" spans="1:3" x14ac:dyDescent="0.35">
      <c r="A3071" s="5" t="s">
        <v>8215</v>
      </c>
      <c r="B3071" s="5" t="s">
        <v>8215</v>
      </c>
      <c r="C3071" s="104"/>
    </row>
    <row r="3072" spans="1:3" x14ac:dyDescent="0.35">
      <c r="A3072" s="5" t="s">
        <v>8216</v>
      </c>
      <c r="B3072" s="5" t="s">
        <v>8217</v>
      </c>
      <c r="C3072" s="104"/>
    </row>
    <row r="3073" spans="1:3" x14ac:dyDescent="0.35">
      <c r="A3073" s="5" t="s">
        <v>8218</v>
      </c>
      <c r="B3073" s="5" t="s">
        <v>8219</v>
      </c>
      <c r="C3073" s="104"/>
    </row>
    <row r="3074" spans="1:3" x14ac:dyDescent="0.35">
      <c r="A3074" s="5" t="s">
        <v>8220</v>
      </c>
      <c r="B3074" s="5" t="s">
        <v>8221</v>
      </c>
      <c r="C3074" s="104"/>
    </row>
    <row r="3075" spans="1:3" x14ac:dyDescent="0.35">
      <c r="A3075" s="5" t="s">
        <v>8222</v>
      </c>
      <c r="B3075" s="5" t="s">
        <v>8223</v>
      </c>
      <c r="C3075" s="104"/>
    </row>
    <row r="3076" spans="1:3" x14ac:dyDescent="0.35">
      <c r="A3076" s="5" t="s">
        <v>8224</v>
      </c>
      <c r="B3076" s="5" t="s">
        <v>8225</v>
      </c>
      <c r="C3076" s="104"/>
    </row>
    <row r="3077" spans="1:3" x14ac:dyDescent="0.35">
      <c r="A3077" s="5" t="s">
        <v>8226</v>
      </c>
      <c r="B3077" s="5" t="s">
        <v>8227</v>
      </c>
      <c r="C3077" s="104"/>
    </row>
    <row r="3078" spans="1:3" x14ac:dyDescent="0.35">
      <c r="A3078" s="5" t="s">
        <v>8228</v>
      </c>
      <c r="B3078" s="5" t="s">
        <v>8229</v>
      </c>
      <c r="C3078" s="104"/>
    </row>
    <row r="3079" spans="1:3" x14ac:dyDescent="0.35">
      <c r="A3079" s="5" t="s">
        <v>8230</v>
      </c>
      <c r="B3079" s="5" t="s">
        <v>8231</v>
      </c>
      <c r="C3079" s="104"/>
    </row>
    <row r="3080" spans="1:3" x14ac:dyDescent="0.35">
      <c r="A3080" s="5" t="s">
        <v>8232</v>
      </c>
      <c r="B3080" s="5" t="s">
        <v>8233</v>
      </c>
      <c r="C3080" s="104"/>
    </row>
    <row r="3081" spans="1:3" x14ac:dyDescent="0.35">
      <c r="A3081" s="5" t="s">
        <v>8234</v>
      </c>
      <c r="B3081" s="5" t="s">
        <v>8235</v>
      </c>
      <c r="C3081" s="104"/>
    </row>
    <row r="3082" spans="1:3" x14ac:dyDescent="0.35">
      <c r="A3082" s="5" t="s">
        <v>8236</v>
      </c>
      <c r="B3082" s="5" t="s">
        <v>8237</v>
      </c>
      <c r="C3082" s="104"/>
    </row>
    <row r="3083" spans="1:3" x14ac:dyDescent="0.35">
      <c r="A3083" s="5" t="s">
        <v>8238</v>
      </c>
      <c r="B3083" s="5" t="s">
        <v>8239</v>
      </c>
      <c r="C3083" s="104"/>
    </row>
    <row r="3084" spans="1:3" x14ac:dyDescent="0.35">
      <c r="A3084" s="5" t="s">
        <v>8240</v>
      </c>
      <c r="B3084" s="5" t="s">
        <v>8241</v>
      </c>
      <c r="C3084" s="104"/>
    </row>
    <row r="3085" spans="1:3" x14ac:dyDescent="0.35">
      <c r="A3085" s="5" t="s">
        <v>8242</v>
      </c>
      <c r="B3085" s="5" t="s">
        <v>8243</v>
      </c>
      <c r="C3085" s="104"/>
    </row>
    <row r="3086" spans="1:3" x14ac:dyDescent="0.35">
      <c r="A3086" s="5" t="s">
        <v>8244</v>
      </c>
      <c r="B3086" s="5" t="s">
        <v>8245</v>
      </c>
      <c r="C3086" s="104"/>
    </row>
    <row r="3087" spans="1:3" x14ac:dyDescent="0.35">
      <c r="A3087" s="5" t="s">
        <v>8246</v>
      </c>
      <c r="B3087" s="5" t="s">
        <v>8247</v>
      </c>
      <c r="C3087" s="104"/>
    </row>
    <row r="3088" spans="1:3" x14ac:dyDescent="0.35">
      <c r="A3088" s="5" t="s">
        <v>8248</v>
      </c>
      <c r="B3088" s="5" t="s">
        <v>8249</v>
      </c>
      <c r="C3088" s="104"/>
    </row>
    <row r="3089" spans="1:3" x14ac:dyDescent="0.35">
      <c r="A3089" s="5" t="s">
        <v>8250</v>
      </c>
      <c r="B3089" s="5" t="s">
        <v>8251</v>
      </c>
      <c r="C3089" s="104"/>
    </row>
    <row r="3090" spans="1:3" x14ac:dyDescent="0.35">
      <c r="A3090" s="5" t="s">
        <v>8252</v>
      </c>
      <c r="B3090" s="5" t="s">
        <v>8253</v>
      </c>
      <c r="C3090" s="104"/>
    </row>
    <row r="3091" spans="1:3" x14ac:dyDescent="0.35">
      <c r="A3091" s="5" t="s">
        <v>8254</v>
      </c>
      <c r="B3091" s="5" t="s">
        <v>8255</v>
      </c>
      <c r="C3091" s="104"/>
    </row>
    <row r="3092" spans="1:3" x14ac:dyDescent="0.35">
      <c r="A3092" s="5" t="s">
        <v>8256</v>
      </c>
      <c r="B3092" s="5" t="s">
        <v>8257</v>
      </c>
      <c r="C3092" s="104"/>
    </row>
    <row r="3093" spans="1:3" x14ac:dyDescent="0.35">
      <c r="A3093" s="5" t="s">
        <v>8258</v>
      </c>
      <c r="B3093" s="5" t="s">
        <v>8259</v>
      </c>
      <c r="C3093" s="104"/>
    </row>
    <row r="3094" spans="1:3" x14ac:dyDescent="0.35">
      <c r="A3094" s="5" t="s">
        <v>8260</v>
      </c>
      <c r="B3094" s="5" t="s">
        <v>8260</v>
      </c>
      <c r="C3094" s="104"/>
    </row>
    <row r="3095" spans="1:3" x14ac:dyDescent="0.35">
      <c r="A3095" s="5" t="s">
        <v>8261</v>
      </c>
      <c r="B3095" s="5" t="s">
        <v>8261</v>
      </c>
      <c r="C3095" s="104"/>
    </row>
    <row r="3096" spans="1:3" x14ac:dyDescent="0.35">
      <c r="A3096" s="5" t="s">
        <v>8262</v>
      </c>
      <c r="B3096" s="5" t="s">
        <v>8263</v>
      </c>
      <c r="C3096" s="104"/>
    </row>
    <row r="3097" spans="1:3" x14ac:dyDescent="0.35">
      <c r="A3097" s="5" t="s">
        <v>8264</v>
      </c>
      <c r="B3097" s="5" t="s">
        <v>8265</v>
      </c>
      <c r="C3097" s="104"/>
    </row>
    <row r="3098" spans="1:3" x14ac:dyDescent="0.35">
      <c r="A3098" s="5" t="s">
        <v>8266</v>
      </c>
      <c r="B3098" s="5" t="s">
        <v>8267</v>
      </c>
      <c r="C3098" s="104"/>
    </row>
    <row r="3099" spans="1:3" x14ac:dyDescent="0.35">
      <c r="A3099" s="5" t="s">
        <v>8268</v>
      </c>
      <c r="B3099" s="5" t="s">
        <v>8269</v>
      </c>
      <c r="C3099" s="61"/>
    </row>
    <row r="3100" spans="1:3" x14ac:dyDescent="0.35">
      <c r="A3100" s="5" t="s">
        <v>8270</v>
      </c>
      <c r="B3100" s="5" t="s">
        <v>8271</v>
      </c>
      <c r="C3100" s="61"/>
    </row>
    <row r="3101" spans="1:3" x14ac:dyDescent="0.35">
      <c r="A3101" s="5" t="s">
        <v>8272</v>
      </c>
      <c r="B3101" s="5" t="s">
        <v>8273</v>
      </c>
    </row>
    <row r="3102" spans="1:3" x14ac:dyDescent="0.35">
      <c r="A3102" s="5" t="s">
        <v>8274</v>
      </c>
      <c r="B3102" s="5" t="s">
        <v>8274</v>
      </c>
    </row>
    <row r="3103" spans="1:3" x14ac:dyDescent="0.35">
      <c r="A3103" s="5" t="s">
        <v>8275</v>
      </c>
      <c r="B3103" s="5" t="s">
        <v>8276</v>
      </c>
    </row>
    <row r="3104" spans="1:3" x14ac:dyDescent="0.35">
      <c r="A3104" s="5" t="s">
        <v>8277</v>
      </c>
      <c r="B3104" s="5" t="s">
        <v>8278</v>
      </c>
    </row>
    <row r="3105" spans="1:2" x14ac:dyDescent="0.35">
      <c r="A3105" s="5" t="s">
        <v>8279</v>
      </c>
      <c r="B3105" s="5" t="s">
        <v>8280</v>
      </c>
    </row>
    <row r="3106" spans="1:2" x14ac:dyDescent="0.35">
      <c r="A3106" s="5" t="s">
        <v>8281</v>
      </c>
      <c r="B3106" s="5" t="s">
        <v>8281</v>
      </c>
    </row>
    <row r="3107" spans="1:2" x14ac:dyDescent="0.35">
      <c r="A3107" s="5" t="s">
        <v>8282</v>
      </c>
      <c r="B3107" s="5" t="s">
        <v>8283</v>
      </c>
    </row>
    <row r="3108" spans="1:2" x14ac:dyDescent="0.35">
      <c r="A3108" s="5" t="s">
        <v>8284</v>
      </c>
      <c r="B3108" s="5" t="s">
        <v>8285</v>
      </c>
    </row>
    <row r="3109" spans="1:2" x14ac:dyDescent="0.35">
      <c r="A3109" s="5" t="s">
        <v>8286</v>
      </c>
      <c r="B3109" s="5" t="s">
        <v>8287</v>
      </c>
    </row>
    <row r="3110" spans="1:2" x14ac:dyDescent="0.35">
      <c r="A3110" s="5" t="s">
        <v>8288</v>
      </c>
      <c r="B3110" s="5" t="s">
        <v>8289</v>
      </c>
    </row>
    <row r="3111" spans="1:2" x14ac:dyDescent="0.35">
      <c r="A3111" s="5" t="s">
        <v>8290</v>
      </c>
      <c r="B3111" s="5" t="s">
        <v>8291</v>
      </c>
    </row>
    <row r="3112" spans="1:2" x14ac:dyDescent="0.35">
      <c r="A3112" s="5" t="s">
        <v>8292</v>
      </c>
      <c r="B3112" s="5" t="s">
        <v>8293</v>
      </c>
    </row>
    <row r="3113" spans="1:2" x14ac:dyDescent="0.35">
      <c r="A3113" s="5" t="s">
        <v>8294</v>
      </c>
      <c r="B3113" s="5" t="s">
        <v>8295</v>
      </c>
    </row>
    <row r="3114" spans="1:2" x14ac:dyDescent="0.35">
      <c r="A3114" s="5" t="s">
        <v>8296</v>
      </c>
      <c r="B3114" s="5" t="s">
        <v>8297</v>
      </c>
    </row>
    <row r="3115" spans="1:2" x14ac:dyDescent="0.35">
      <c r="A3115" s="5" t="s">
        <v>8298</v>
      </c>
      <c r="B3115" s="5" t="s">
        <v>8299</v>
      </c>
    </row>
    <row r="3116" spans="1:2" x14ac:dyDescent="0.35">
      <c r="A3116" s="5" t="s">
        <v>8300</v>
      </c>
      <c r="B3116" s="5" t="s">
        <v>8301</v>
      </c>
    </row>
    <row r="3117" spans="1:2" x14ac:dyDescent="0.35">
      <c r="A3117" s="5" t="s">
        <v>8302</v>
      </c>
      <c r="B3117" s="5" t="s">
        <v>8303</v>
      </c>
    </row>
    <row r="3118" spans="1:2" x14ac:dyDescent="0.35">
      <c r="A3118" s="5" t="s">
        <v>8304</v>
      </c>
      <c r="B3118" s="5" t="s">
        <v>8305</v>
      </c>
    </row>
    <row r="3119" spans="1:2" x14ac:dyDescent="0.35">
      <c r="A3119" s="5" t="s">
        <v>8306</v>
      </c>
      <c r="B3119" s="5" t="s">
        <v>8307</v>
      </c>
    </row>
    <row r="3120" spans="1:2" x14ac:dyDescent="0.35">
      <c r="A3120" s="5" t="s">
        <v>8308</v>
      </c>
      <c r="B3120" s="5" t="s">
        <v>8309</v>
      </c>
    </row>
    <row r="3121" spans="1:2" x14ac:dyDescent="0.35">
      <c r="A3121" s="5" t="s">
        <v>8310</v>
      </c>
      <c r="B3121" s="5" t="s">
        <v>8311</v>
      </c>
    </row>
    <row r="3122" spans="1:2" x14ac:dyDescent="0.35">
      <c r="A3122" s="5" t="s">
        <v>8312</v>
      </c>
      <c r="B3122" s="5" t="s">
        <v>8313</v>
      </c>
    </row>
    <row r="3123" spans="1:2" x14ac:dyDescent="0.35">
      <c r="A3123" s="5" t="s">
        <v>8314</v>
      </c>
      <c r="B3123" s="5" t="s">
        <v>8315</v>
      </c>
    </row>
    <row r="3124" spans="1:2" x14ac:dyDescent="0.35">
      <c r="A3124" s="5" t="s">
        <v>8316</v>
      </c>
      <c r="B3124" s="5" t="s">
        <v>8317</v>
      </c>
    </row>
    <row r="3125" spans="1:2" x14ac:dyDescent="0.35">
      <c r="A3125" s="5" t="s">
        <v>8318</v>
      </c>
      <c r="B3125" s="5" t="s">
        <v>8318</v>
      </c>
    </row>
    <row r="3126" spans="1:2" x14ac:dyDescent="0.35">
      <c r="A3126" s="5" t="s">
        <v>8319</v>
      </c>
      <c r="B3126" s="5" t="s">
        <v>8320</v>
      </c>
    </row>
    <row r="3127" spans="1:2" x14ac:dyDescent="0.35">
      <c r="A3127" s="5" t="s">
        <v>8321</v>
      </c>
      <c r="B3127" s="5" t="s">
        <v>8322</v>
      </c>
    </row>
    <row r="3128" spans="1:2" x14ac:dyDescent="0.35">
      <c r="A3128" s="5" t="s">
        <v>8323</v>
      </c>
      <c r="B3128" s="5" t="s">
        <v>8324</v>
      </c>
    </row>
    <row r="3129" spans="1:2" x14ac:dyDescent="0.35">
      <c r="A3129" s="5" t="s">
        <v>8325</v>
      </c>
      <c r="B3129" s="5" t="s">
        <v>8326</v>
      </c>
    </row>
    <row r="3130" spans="1:2" x14ac:dyDescent="0.35">
      <c r="A3130" s="5" t="s">
        <v>8327</v>
      </c>
      <c r="B3130" s="5" t="s">
        <v>8328</v>
      </c>
    </row>
    <row r="3131" spans="1:2" x14ac:dyDescent="0.35">
      <c r="A3131" s="5" t="s">
        <v>8329</v>
      </c>
      <c r="B3131" s="5" t="s">
        <v>8330</v>
      </c>
    </row>
    <row r="3132" spans="1:2" x14ac:dyDescent="0.35">
      <c r="A3132" s="5" t="s">
        <v>8331</v>
      </c>
      <c r="B3132" s="5" t="s">
        <v>8332</v>
      </c>
    </row>
    <row r="3133" spans="1:2" x14ac:dyDescent="0.35">
      <c r="A3133" s="5" t="s">
        <v>8333</v>
      </c>
      <c r="B3133" s="5" t="s">
        <v>8334</v>
      </c>
    </row>
    <row r="3134" spans="1:2" x14ac:dyDescent="0.35">
      <c r="A3134" s="5" t="s">
        <v>8335</v>
      </c>
      <c r="B3134" s="5" t="s">
        <v>8336</v>
      </c>
    </row>
    <row r="3135" spans="1:2" x14ac:dyDescent="0.35">
      <c r="A3135" s="5" t="s">
        <v>8337</v>
      </c>
      <c r="B3135" s="5" t="s">
        <v>8184</v>
      </c>
    </row>
    <row r="3136" spans="1:2" x14ac:dyDescent="0.35">
      <c r="A3136" s="5" t="s">
        <v>8338</v>
      </c>
      <c r="B3136" s="5" t="s">
        <v>8339</v>
      </c>
    </row>
    <row r="3137" spans="1:2" x14ac:dyDescent="0.35">
      <c r="A3137" s="5" t="s">
        <v>8340</v>
      </c>
      <c r="B3137" s="5" t="s">
        <v>8341</v>
      </c>
    </row>
    <row r="3138" spans="1:2" x14ac:dyDescent="0.35">
      <c r="A3138" s="5" t="s">
        <v>8342</v>
      </c>
      <c r="B3138" s="5" t="s">
        <v>8343</v>
      </c>
    </row>
    <row r="3139" spans="1:2" x14ac:dyDescent="0.35">
      <c r="A3139" s="5" t="s">
        <v>8344</v>
      </c>
      <c r="B3139" s="5" t="s">
        <v>8345</v>
      </c>
    </row>
    <row r="3140" spans="1:2" x14ac:dyDescent="0.35">
      <c r="A3140" s="5" t="s">
        <v>8346</v>
      </c>
      <c r="B3140" s="5" t="s">
        <v>8347</v>
      </c>
    </row>
    <row r="3141" spans="1:2" x14ac:dyDescent="0.35">
      <c r="A3141" s="5" t="s">
        <v>8348</v>
      </c>
      <c r="B3141" s="5" t="s">
        <v>8349</v>
      </c>
    </row>
    <row r="3142" spans="1:2" x14ac:dyDescent="0.35">
      <c r="A3142" s="5" t="s">
        <v>8350</v>
      </c>
      <c r="B3142" s="5" t="s">
        <v>8351</v>
      </c>
    </row>
    <row r="3143" spans="1:2" x14ac:dyDescent="0.35">
      <c r="A3143" s="5" t="s">
        <v>8352</v>
      </c>
      <c r="B3143" s="5" t="s">
        <v>8353</v>
      </c>
    </row>
    <row r="3144" spans="1:2" x14ac:dyDescent="0.35">
      <c r="A3144" s="5" t="s">
        <v>8354</v>
      </c>
      <c r="B3144" s="5" t="s">
        <v>8355</v>
      </c>
    </row>
    <row r="3145" spans="1:2" x14ac:dyDescent="0.35">
      <c r="A3145" s="5" t="s">
        <v>8356</v>
      </c>
      <c r="B3145" s="5" t="s">
        <v>8357</v>
      </c>
    </row>
    <row r="3146" spans="1:2" x14ac:dyDescent="0.35">
      <c r="A3146" s="5" t="s">
        <v>8358</v>
      </c>
      <c r="B3146" s="5" t="s">
        <v>8359</v>
      </c>
    </row>
    <row r="3147" spans="1:2" x14ac:dyDescent="0.35">
      <c r="A3147" s="5" t="s">
        <v>8360</v>
      </c>
      <c r="B3147" s="5" t="s">
        <v>8361</v>
      </c>
    </row>
    <row r="3148" spans="1:2" x14ac:dyDescent="0.35">
      <c r="A3148" s="5" t="s">
        <v>8362</v>
      </c>
      <c r="B3148" s="5" t="s">
        <v>8363</v>
      </c>
    </row>
    <row r="3149" spans="1:2" x14ac:dyDescent="0.35">
      <c r="A3149" s="5" t="s">
        <v>8364</v>
      </c>
      <c r="B3149" s="5" t="s">
        <v>8365</v>
      </c>
    </row>
    <row r="3150" spans="1:2" x14ac:dyDescent="0.35">
      <c r="A3150" s="5" t="s">
        <v>8366</v>
      </c>
      <c r="B3150" s="5" t="s">
        <v>8367</v>
      </c>
    </row>
    <row r="3151" spans="1:2" x14ac:dyDescent="0.35">
      <c r="A3151" s="5" t="s">
        <v>8368</v>
      </c>
      <c r="B3151" s="5" t="s">
        <v>8369</v>
      </c>
    </row>
    <row r="3152" spans="1:2" x14ac:dyDescent="0.35">
      <c r="A3152" s="5" t="s">
        <v>8370</v>
      </c>
      <c r="B3152" s="5" t="s">
        <v>8371</v>
      </c>
    </row>
    <row r="3153" spans="1:2" x14ac:dyDescent="0.35">
      <c r="A3153" s="5" t="s">
        <v>8372</v>
      </c>
      <c r="B3153" s="5" t="s">
        <v>8373</v>
      </c>
    </row>
    <row r="3154" spans="1:2" x14ac:dyDescent="0.35">
      <c r="A3154" s="5" t="s">
        <v>8374</v>
      </c>
      <c r="B3154" s="5" t="s">
        <v>8375</v>
      </c>
    </row>
    <row r="3155" spans="1:2" x14ac:dyDescent="0.35">
      <c r="A3155" s="5" t="s">
        <v>8376</v>
      </c>
      <c r="B3155" s="5" t="s">
        <v>8377</v>
      </c>
    </row>
    <row r="3156" spans="1:2" x14ac:dyDescent="0.35">
      <c r="A3156" s="5" t="s">
        <v>8378</v>
      </c>
      <c r="B3156" s="5" t="s">
        <v>8379</v>
      </c>
    </row>
    <row r="3157" spans="1:2" x14ac:dyDescent="0.35">
      <c r="A3157" s="5" t="s">
        <v>8380</v>
      </c>
      <c r="B3157" s="5" t="s">
        <v>8381</v>
      </c>
    </row>
    <row r="3158" spans="1:2" x14ac:dyDescent="0.35">
      <c r="A3158" s="5" t="s">
        <v>8382</v>
      </c>
      <c r="B3158" s="5" t="s">
        <v>8383</v>
      </c>
    </row>
    <row r="3159" spans="1:2" x14ac:dyDescent="0.35">
      <c r="A3159" s="5" t="s">
        <v>8384</v>
      </c>
      <c r="B3159" s="5" t="s">
        <v>8385</v>
      </c>
    </row>
    <row r="3160" spans="1:2" x14ac:dyDescent="0.35">
      <c r="A3160" s="5" t="s">
        <v>8386</v>
      </c>
      <c r="B3160" s="5" t="s">
        <v>8387</v>
      </c>
    </row>
    <row r="3161" spans="1:2" x14ac:dyDescent="0.35">
      <c r="A3161" s="5" t="s">
        <v>8388</v>
      </c>
      <c r="B3161" s="5" t="s">
        <v>8389</v>
      </c>
    </row>
    <row r="3162" spans="1:2" x14ac:dyDescent="0.35">
      <c r="A3162" s="5" t="s">
        <v>8390</v>
      </c>
      <c r="B3162" s="5" t="s">
        <v>8391</v>
      </c>
    </row>
    <row r="3163" spans="1:2" x14ac:dyDescent="0.35">
      <c r="A3163" s="5" t="s">
        <v>8392</v>
      </c>
      <c r="B3163" s="5" t="s">
        <v>8393</v>
      </c>
    </row>
    <row r="3164" spans="1:2" x14ac:dyDescent="0.35">
      <c r="A3164" s="5" t="s">
        <v>8394</v>
      </c>
      <c r="B3164" s="5" t="s">
        <v>8395</v>
      </c>
    </row>
    <row r="3165" spans="1:2" x14ac:dyDescent="0.35">
      <c r="A3165" s="5" t="s">
        <v>8396</v>
      </c>
      <c r="B3165" s="5" t="s">
        <v>8397</v>
      </c>
    </row>
    <row r="3166" spans="1:2" x14ac:dyDescent="0.35">
      <c r="A3166" s="5" t="s">
        <v>8398</v>
      </c>
      <c r="B3166" s="5" t="s">
        <v>8399</v>
      </c>
    </row>
    <row r="3167" spans="1:2" x14ac:dyDescent="0.35">
      <c r="A3167" s="5" t="s">
        <v>8400</v>
      </c>
      <c r="B3167" s="5" t="s">
        <v>8401</v>
      </c>
    </row>
    <row r="3168" spans="1:2" x14ac:dyDescent="0.35">
      <c r="A3168" s="5" t="s">
        <v>8402</v>
      </c>
      <c r="B3168" s="5" t="s">
        <v>8403</v>
      </c>
    </row>
    <row r="3169" spans="1:2" x14ac:dyDescent="0.35">
      <c r="A3169" s="5" t="s">
        <v>8404</v>
      </c>
      <c r="B3169" s="5" t="s">
        <v>8405</v>
      </c>
    </row>
    <row r="3170" spans="1:2" x14ac:dyDescent="0.35">
      <c r="A3170" s="5" t="s">
        <v>8406</v>
      </c>
      <c r="B3170" s="5" t="s">
        <v>8407</v>
      </c>
    </row>
    <row r="3171" spans="1:2" x14ac:dyDescent="0.35">
      <c r="A3171" s="5" t="s">
        <v>8408</v>
      </c>
      <c r="B3171" s="5" t="s">
        <v>8409</v>
      </c>
    </row>
    <row r="3172" spans="1:2" x14ac:dyDescent="0.35">
      <c r="A3172" s="5" t="s">
        <v>8410</v>
      </c>
      <c r="B3172" s="5" t="s">
        <v>8411</v>
      </c>
    </row>
    <row r="3173" spans="1:2" x14ac:dyDescent="0.35">
      <c r="A3173" s="5" t="s">
        <v>8412</v>
      </c>
      <c r="B3173" s="5" t="s">
        <v>8413</v>
      </c>
    </row>
    <row r="3174" spans="1:2" x14ac:dyDescent="0.35">
      <c r="A3174" s="5" t="s">
        <v>8414</v>
      </c>
      <c r="B3174" s="5" t="s">
        <v>8415</v>
      </c>
    </row>
    <row r="3175" spans="1:2" x14ac:dyDescent="0.35">
      <c r="A3175" s="5" t="s">
        <v>8416</v>
      </c>
      <c r="B3175" s="5" t="s">
        <v>8417</v>
      </c>
    </row>
    <row r="3176" spans="1:2" x14ac:dyDescent="0.35">
      <c r="A3176" s="5" t="s">
        <v>8418</v>
      </c>
      <c r="B3176" s="5" t="s">
        <v>8419</v>
      </c>
    </row>
    <row r="3177" spans="1:2" x14ac:dyDescent="0.35">
      <c r="A3177" s="5" t="s">
        <v>8420</v>
      </c>
      <c r="B3177" s="5" t="s">
        <v>8421</v>
      </c>
    </row>
    <row r="3178" spans="1:2" x14ac:dyDescent="0.35">
      <c r="A3178" s="5" t="s">
        <v>8422</v>
      </c>
      <c r="B3178" s="5" t="s">
        <v>8423</v>
      </c>
    </row>
    <row r="3179" spans="1:2" x14ac:dyDescent="0.35">
      <c r="A3179" s="5" t="s">
        <v>8424</v>
      </c>
      <c r="B3179" s="5" t="s">
        <v>8425</v>
      </c>
    </row>
    <row r="3180" spans="1:2" x14ac:dyDescent="0.35">
      <c r="A3180" s="5" t="s">
        <v>8426</v>
      </c>
      <c r="B3180" s="5" t="s">
        <v>8427</v>
      </c>
    </row>
    <row r="3181" spans="1:2" x14ac:dyDescent="0.35">
      <c r="A3181" s="5" t="s">
        <v>8428</v>
      </c>
      <c r="B3181" s="5" t="s">
        <v>8429</v>
      </c>
    </row>
    <row r="3182" spans="1:2" x14ac:dyDescent="0.35">
      <c r="A3182" s="5" t="s">
        <v>8430</v>
      </c>
      <c r="B3182" s="5" t="s">
        <v>8431</v>
      </c>
    </row>
    <row r="3183" spans="1:2" x14ac:dyDescent="0.35">
      <c r="A3183" s="5" t="s">
        <v>8432</v>
      </c>
      <c r="B3183" s="5" t="s">
        <v>8433</v>
      </c>
    </row>
    <row r="3184" spans="1:2" x14ac:dyDescent="0.35">
      <c r="A3184" s="5" t="s">
        <v>8434</v>
      </c>
      <c r="B3184" s="5" t="s">
        <v>8435</v>
      </c>
    </row>
    <row r="3185" spans="1:2" x14ac:dyDescent="0.35">
      <c r="A3185" s="5" t="s">
        <v>8436</v>
      </c>
      <c r="B3185" s="5" t="s">
        <v>8437</v>
      </c>
    </row>
    <row r="3186" spans="1:2" x14ac:dyDescent="0.35">
      <c r="A3186" s="5" t="s">
        <v>8438</v>
      </c>
      <c r="B3186" s="5" t="s">
        <v>8439</v>
      </c>
    </row>
    <row r="3187" spans="1:2" x14ac:dyDescent="0.35">
      <c r="A3187" s="5" t="s">
        <v>8440</v>
      </c>
      <c r="B3187" s="5" t="s">
        <v>8441</v>
      </c>
    </row>
    <row r="3188" spans="1:2" x14ac:dyDescent="0.35">
      <c r="A3188" s="5" t="s">
        <v>8442</v>
      </c>
      <c r="B3188" s="5" t="s">
        <v>8443</v>
      </c>
    </row>
    <row r="3189" spans="1:2" x14ac:dyDescent="0.35">
      <c r="A3189" s="5" t="s">
        <v>8444</v>
      </c>
      <c r="B3189" s="5" t="s">
        <v>8445</v>
      </c>
    </row>
    <row r="3190" spans="1:2" x14ac:dyDescent="0.35">
      <c r="A3190" s="5" t="s">
        <v>8446</v>
      </c>
      <c r="B3190" s="5" t="s">
        <v>8447</v>
      </c>
    </row>
    <row r="3191" spans="1:2" x14ac:dyDescent="0.35">
      <c r="A3191" s="5" t="s">
        <v>8448</v>
      </c>
      <c r="B3191" s="5" t="s">
        <v>8449</v>
      </c>
    </row>
    <row r="3192" spans="1:2" x14ac:dyDescent="0.35">
      <c r="A3192" s="5" t="s">
        <v>8450</v>
      </c>
      <c r="B3192" s="5" t="s">
        <v>8451</v>
      </c>
    </row>
    <row r="3193" spans="1:2" x14ac:dyDescent="0.35">
      <c r="A3193" s="5" t="s">
        <v>8452</v>
      </c>
      <c r="B3193" s="5" t="s">
        <v>8453</v>
      </c>
    </row>
    <row r="3194" spans="1:2" x14ac:dyDescent="0.35">
      <c r="A3194" s="5" t="s">
        <v>8454</v>
      </c>
      <c r="B3194" s="5" t="s">
        <v>8455</v>
      </c>
    </row>
    <row r="3195" spans="1:2" x14ac:dyDescent="0.35">
      <c r="A3195" s="5" t="s">
        <v>8456</v>
      </c>
      <c r="B3195" s="5" t="s">
        <v>8457</v>
      </c>
    </row>
    <row r="3196" spans="1:2" x14ac:dyDescent="0.35">
      <c r="A3196" s="5" t="s">
        <v>8458</v>
      </c>
      <c r="B3196" s="5" t="s">
        <v>8459</v>
      </c>
    </row>
    <row r="3197" spans="1:2" x14ac:dyDescent="0.35">
      <c r="A3197" s="5" t="s">
        <v>8460</v>
      </c>
      <c r="B3197" s="5" t="s">
        <v>8461</v>
      </c>
    </row>
    <row r="3198" spans="1:2" x14ac:dyDescent="0.35">
      <c r="A3198" s="5" t="s">
        <v>8462</v>
      </c>
      <c r="B3198" s="5" t="s">
        <v>8463</v>
      </c>
    </row>
    <row r="3199" spans="1:2" x14ac:dyDescent="0.35">
      <c r="A3199" s="5" t="s">
        <v>8464</v>
      </c>
      <c r="B3199" s="5" t="s">
        <v>8465</v>
      </c>
    </row>
    <row r="3200" spans="1:2" x14ac:dyDescent="0.35">
      <c r="A3200" s="5" t="s">
        <v>8466</v>
      </c>
      <c r="B3200" s="5" t="s">
        <v>8467</v>
      </c>
    </row>
    <row r="3201" spans="1:2" x14ac:dyDescent="0.35">
      <c r="A3201" s="5" t="s">
        <v>8468</v>
      </c>
      <c r="B3201" s="5" t="s">
        <v>8468</v>
      </c>
    </row>
    <row r="3202" spans="1:2" x14ac:dyDescent="0.35">
      <c r="A3202" s="5" t="s">
        <v>8469</v>
      </c>
      <c r="B3202" s="5" t="s">
        <v>8469</v>
      </c>
    </row>
    <row r="3203" spans="1:2" x14ac:dyDescent="0.35">
      <c r="A3203" s="5" t="s">
        <v>8470</v>
      </c>
      <c r="B3203" s="5" t="s">
        <v>8471</v>
      </c>
    </row>
  </sheetData>
  <hyperlinks>
    <hyperlink ref="C1" location="INDEX!A1" display="INDEX" xr:uid="{6BE2A6AC-FFF9-470C-B1FF-49EB7A9820ED}"/>
  </hyperlinks>
  <pageMargins left="0.7" right="0.7" top="0.75" bottom="0.75" header="0.3" footer="0.3"/>
  <pageSetup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9ECC6-85CE-4EEE-8209-134FED149645}">
  <sheetPr codeName="Sheet4">
    <tabColor rgb="FF4BACC6"/>
  </sheetPr>
  <dimension ref="A1:D2555"/>
  <sheetViews>
    <sheetView zoomScale="70" zoomScaleNormal="70" workbookViewId="0">
      <pane ySplit="12" topLeftCell="A13" activePane="bottomLeft" state="frozen"/>
      <selection pane="bottomLeft" activeCell="A353" sqref="A353"/>
    </sheetView>
  </sheetViews>
  <sheetFormatPr defaultRowHeight="14.5" x14ac:dyDescent="0.35"/>
  <cols>
    <col min="1" max="1" width="60" bestFit="1" customWidth="1"/>
    <col min="2" max="2" width="54.81640625" bestFit="1" customWidth="1"/>
    <col min="3" max="3" width="42.90625" bestFit="1" customWidth="1"/>
    <col min="4" max="4" width="13.26953125" customWidth="1"/>
  </cols>
  <sheetData>
    <row r="1" spans="1:4" ht="23.5" x14ac:dyDescent="0.55000000000000004">
      <c r="A1" s="59" t="s">
        <v>8472</v>
      </c>
      <c r="B1" s="61"/>
      <c r="C1" s="61"/>
      <c r="D1" s="63" t="s">
        <v>33</v>
      </c>
    </row>
    <row r="2" spans="1:4" x14ac:dyDescent="0.35">
      <c r="A2" s="61"/>
      <c r="B2" s="61"/>
      <c r="C2" s="61"/>
      <c r="D2" s="61"/>
    </row>
    <row r="3" spans="1:4" x14ac:dyDescent="0.35">
      <c r="A3" s="61"/>
      <c r="B3" s="61"/>
      <c r="C3" s="61"/>
      <c r="D3" s="61"/>
    </row>
    <row r="4" spans="1:4" x14ac:dyDescent="0.35">
      <c r="A4" s="61"/>
      <c r="B4" s="61"/>
      <c r="C4" s="61"/>
      <c r="D4" s="61"/>
    </row>
    <row r="5" spans="1:4" x14ac:dyDescent="0.35">
      <c r="A5" s="61"/>
      <c r="B5" s="61"/>
      <c r="C5" s="61"/>
      <c r="D5" s="61"/>
    </row>
    <row r="6" spans="1:4" x14ac:dyDescent="0.35">
      <c r="A6" s="61"/>
      <c r="B6" s="61"/>
      <c r="C6" s="61"/>
      <c r="D6" s="61"/>
    </row>
    <row r="7" spans="1:4" x14ac:dyDescent="0.35">
      <c r="A7" s="61"/>
      <c r="B7" s="61"/>
      <c r="C7" s="61"/>
      <c r="D7" s="61"/>
    </row>
    <row r="8" spans="1:4" x14ac:dyDescent="0.35">
      <c r="A8" s="61"/>
      <c r="B8" s="61"/>
      <c r="C8" s="61"/>
      <c r="D8" s="61"/>
    </row>
    <row r="9" spans="1:4" x14ac:dyDescent="0.35">
      <c r="A9" s="61"/>
      <c r="B9" s="61"/>
      <c r="C9" s="61"/>
      <c r="D9" s="61"/>
    </row>
    <row r="10" spans="1:4" x14ac:dyDescent="0.35">
      <c r="A10" s="61"/>
      <c r="B10" s="61"/>
      <c r="C10" s="61"/>
      <c r="D10" s="61"/>
    </row>
    <row r="11" spans="1:4" x14ac:dyDescent="0.35">
      <c r="A11" s="61"/>
      <c r="B11" s="61"/>
      <c r="C11" s="61"/>
      <c r="D11" s="61"/>
    </row>
    <row r="12" spans="1:4" x14ac:dyDescent="0.35">
      <c r="A12" s="102" t="s">
        <v>8473</v>
      </c>
      <c r="B12" s="102" t="s">
        <v>8474</v>
      </c>
      <c r="C12" s="102" t="s">
        <v>8475</v>
      </c>
      <c r="D12" s="61"/>
    </row>
    <row r="13" spans="1:4" x14ac:dyDescent="0.35">
      <c r="A13" s="656" t="s">
        <v>8476</v>
      </c>
      <c r="D13" s="61"/>
    </row>
    <row r="14" spans="1:4" x14ac:dyDescent="0.35">
      <c r="A14" s="656"/>
      <c r="B14" s="656" t="s">
        <v>12386</v>
      </c>
      <c r="D14" s="61"/>
    </row>
    <row r="15" spans="1:4" x14ac:dyDescent="0.35">
      <c r="A15" s="656"/>
      <c r="B15" s="656"/>
      <c r="C15" s="656" t="s">
        <v>8477</v>
      </c>
      <c r="D15" s="61"/>
    </row>
    <row r="16" spans="1:4" x14ac:dyDescent="0.35">
      <c r="A16" s="656"/>
      <c r="B16" s="656" t="s">
        <v>12387</v>
      </c>
      <c r="D16" s="61"/>
    </row>
    <row r="17" spans="1:4" x14ac:dyDescent="0.35">
      <c r="A17" s="656"/>
      <c r="B17" s="656"/>
      <c r="C17" s="656" t="s">
        <v>8477</v>
      </c>
      <c r="D17" s="61"/>
    </row>
    <row r="18" spans="1:4" x14ac:dyDescent="0.35">
      <c r="A18" s="656"/>
      <c r="B18" s="656" t="s">
        <v>12388</v>
      </c>
      <c r="D18" s="61"/>
    </row>
    <row r="19" spans="1:4" x14ac:dyDescent="0.35">
      <c r="A19" s="656"/>
      <c r="B19" s="656"/>
      <c r="C19" s="656" t="s">
        <v>8477</v>
      </c>
      <c r="D19" s="61"/>
    </row>
    <row r="20" spans="1:4" x14ac:dyDescent="0.35">
      <c r="A20" s="656"/>
      <c r="B20" s="656" t="s">
        <v>12389</v>
      </c>
      <c r="D20" s="61"/>
    </row>
    <row r="21" spans="1:4" x14ac:dyDescent="0.35">
      <c r="A21" s="656"/>
      <c r="B21" s="656"/>
      <c r="C21" s="656" t="s">
        <v>8478</v>
      </c>
      <c r="D21" s="61"/>
    </row>
    <row r="22" spans="1:4" x14ac:dyDescent="0.35">
      <c r="A22" s="656"/>
      <c r="B22" s="656"/>
      <c r="C22" s="656" t="s">
        <v>1738</v>
      </c>
      <c r="D22" s="61"/>
    </row>
    <row r="23" spans="1:4" x14ac:dyDescent="0.35">
      <c r="A23" s="656"/>
      <c r="B23" s="656"/>
      <c r="C23" s="656" t="s">
        <v>1739</v>
      </c>
      <c r="D23" s="61"/>
    </row>
    <row r="24" spans="1:4" x14ac:dyDescent="0.35">
      <c r="A24" s="656"/>
      <c r="B24" s="656"/>
      <c r="C24" s="656" t="s">
        <v>8479</v>
      </c>
      <c r="D24" s="61"/>
    </row>
    <row r="25" spans="1:4" x14ac:dyDescent="0.35">
      <c r="A25" s="656"/>
      <c r="B25" s="656" t="s">
        <v>12390</v>
      </c>
      <c r="D25" s="61"/>
    </row>
    <row r="26" spans="1:4" x14ac:dyDescent="0.35">
      <c r="A26" s="656"/>
      <c r="B26" s="656"/>
      <c r="C26" s="656" t="s">
        <v>8480</v>
      </c>
      <c r="D26" s="61"/>
    </row>
    <row r="27" spans="1:4" x14ac:dyDescent="0.35">
      <c r="A27" s="656"/>
      <c r="B27" s="656"/>
      <c r="C27" s="656" t="s">
        <v>8481</v>
      </c>
      <c r="D27" s="61"/>
    </row>
    <row r="28" spans="1:4" x14ac:dyDescent="0.35">
      <c r="A28" t="s">
        <v>12391</v>
      </c>
      <c r="D28" s="61"/>
    </row>
    <row r="29" spans="1:4" x14ac:dyDescent="0.35">
      <c r="B29" t="s">
        <v>12387</v>
      </c>
      <c r="D29" s="61"/>
    </row>
    <row r="30" spans="1:4" x14ac:dyDescent="0.35">
      <c r="C30" t="s">
        <v>8477</v>
      </c>
      <c r="D30" s="61"/>
    </row>
    <row r="31" spans="1:4" x14ac:dyDescent="0.35">
      <c r="B31" t="s">
        <v>12388</v>
      </c>
      <c r="D31" s="61"/>
    </row>
    <row r="32" spans="1:4" x14ac:dyDescent="0.35">
      <c r="C32" t="s">
        <v>8477</v>
      </c>
      <c r="D32" s="61"/>
    </row>
    <row r="33" spans="1:4" x14ac:dyDescent="0.35">
      <c r="B33" t="s">
        <v>12392</v>
      </c>
      <c r="D33" s="61"/>
    </row>
    <row r="34" spans="1:4" x14ac:dyDescent="0.35">
      <c r="C34" t="s">
        <v>1914</v>
      </c>
      <c r="D34" s="61"/>
    </row>
    <row r="35" spans="1:4" x14ac:dyDescent="0.35">
      <c r="C35" t="s">
        <v>1767</v>
      </c>
      <c r="D35" s="61"/>
    </row>
    <row r="36" spans="1:4" x14ac:dyDescent="0.35">
      <c r="C36" t="s">
        <v>1768</v>
      </c>
      <c r="D36" s="61"/>
    </row>
    <row r="37" spans="1:4" x14ac:dyDescent="0.35">
      <c r="C37" t="s">
        <v>1853</v>
      </c>
      <c r="D37" s="61"/>
    </row>
    <row r="38" spans="1:4" x14ac:dyDescent="0.35">
      <c r="C38" t="s">
        <v>1833</v>
      </c>
      <c r="D38" s="61"/>
    </row>
    <row r="39" spans="1:4" x14ac:dyDescent="0.35">
      <c r="B39" t="s">
        <v>12393</v>
      </c>
      <c r="D39" s="61"/>
    </row>
    <row r="40" spans="1:4" x14ac:dyDescent="0.35">
      <c r="C40" t="s">
        <v>1914</v>
      </c>
      <c r="D40" s="61"/>
    </row>
    <row r="41" spans="1:4" x14ac:dyDescent="0.35">
      <c r="C41" t="s">
        <v>1767</v>
      </c>
      <c r="D41" s="61"/>
    </row>
    <row r="42" spans="1:4" x14ac:dyDescent="0.35">
      <c r="C42" t="s">
        <v>1768</v>
      </c>
      <c r="D42" s="61"/>
    </row>
    <row r="43" spans="1:4" x14ac:dyDescent="0.35">
      <c r="C43" t="s">
        <v>1853</v>
      </c>
      <c r="D43" s="61"/>
    </row>
    <row r="44" spans="1:4" x14ac:dyDescent="0.35">
      <c r="C44" t="s">
        <v>1833</v>
      </c>
      <c r="D44" s="61"/>
    </row>
    <row r="45" spans="1:4" x14ac:dyDescent="0.35">
      <c r="A45" t="s">
        <v>12729</v>
      </c>
      <c r="D45" s="61"/>
    </row>
    <row r="46" spans="1:4" x14ac:dyDescent="0.35">
      <c r="B46" t="s">
        <v>12394</v>
      </c>
      <c r="D46" s="61"/>
    </row>
    <row r="47" spans="1:4" x14ac:dyDescent="0.35">
      <c r="C47" t="s">
        <v>1819</v>
      </c>
      <c r="D47" s="61"/>
    </row>
    <row r="48" spans="1:4" x14ac:dyDescent="0.35">
      <c r="C48" t="s">
        <v>1861</v>
      </c>
      <c r="D48" s="61"/>
    </row>
    <row r="49" spans="1:4" x14ac:dyDescent="0.35">
      <c r="C49" t="s">
        <v>8482</v>
      </c>
      <c r="D49" s="61"/>
    </row>
    <row r="50" spans="1:4" x14ac:dyDescent="0.35">
      <c r="C50" t="s">
        <v>8483</v>
      </c>
      <c r="D50" s="61"/>
    </row>
    <row r="51" spans="1:4" x14ac:dyDescent="0.35">
      <c r="C51" t="s">
        <v>1862</v>
      </c>
      <c r="D51" s="61"/>
    </row>
    <row r="52" spans="1:4" x14ac:dyDescent="0.35">
      <c r="C52" t="s">
        <v>1863</v>
      </c>
      <c r="D52" s="61"/>
    </row>
    <row r="53" spans="1:4" x14ac:dyDescent="0.35">
      <c r="C53" t="s">
        <v>1864</v>
      </c>
      <c r="D53" s="61"/>
    </row>
    <row r="54" spans="1:4" x14ac:dyDescent="0.35">
      <c r="C54" t="s">
        <v>1865</v>
      </c>
      <c r="D54" s="61"/>
    </row>
    <row r="55" spans="1:4" x14ac:dyDescent="0.35">
      <c r="C55" t="s">
        <v>8484</v>
      </c>
      <c r="D55" s="61"/>
    </row>
    <row r="56" spans="1:4" x14ac:dyDescent="0.35">
      <c r="C56" t="s">
        <v>1868</v>
      </c>
      <c r="D56" s="61"/>
    </row>
    <row r="57" spans="1:4" x14ac:dyDescent="0.35">
      <c r="C57" t="s">
        <v>1869</v>
      </c>
      <c r="D57" s="61"/>
    </row>
    <row r="58" spans="1:4" x14ac:dyDescent="0.35">
      <c r="C58" t="s">
        <v>8485</v>
      </c>
      <c r="D58" s="61"/>
    </row>
    <row r="59" spans="1:4" x14ac:dyDescent="0.35">
      <c r="A59" s="656" t="s">
        <v>8486</v>
      </c>
      <c r="D59" s="61"/>
    </row>
    <row r="60" spans="1:4" x14ac:dyDescent="0.35">
      <c r="A60" s="656"/>
      <c r="B60" s="656" t="s">
        <v>12395</v>
      </c>
      <c r="D60" s="61"/>
    </row>
    <row r="61" spans="1:4" x14ac:dyDescent="0.35">
      <c r="A61" s="656"/>
      <c r="B61" s="656"/>
      <c r="C61" s="656" t="s">
        <v>8477</v>
      </c>
      <c r="D61" s="61"/>
    </row>
    <row r="62" spans="1:4" x14ac:dyDescent="0.35">
      <c r="A62" s="656"/>
      <c r="B62" s="656" t="s">
        <v>12396</v>
      </c>
      <c r="D62" s="61"/>
    </row>
    <row r="63" spans="1:4" x14ac:dyDescent="0.35">
      <c r="A63" s="656"/>
      <c r="B63" s="656"/>
      <c r="C63" s="656" t="s">
        <v>1742</v>
      </c>
      <c r="D63" s="61"/>
    </row>
    <row r="64" spans="1:4" x14ac:dyDescent="0.35">
      <c r="A64" s="656"/>
      <c r="B64" s="656"/>
      <c r="C64" s="656" t="s">
        <v>1743</v>
      </c>
      <c r="D64" s="61"/>
    </row>
    <row r="65" spans="1:4" x14ac:dyDescent="0.35">
      <c r="A65" s="656"/>
      <c r="B65" s="656"/>
      <c r="C65" s="656" t="s">
        <v>1744</v>
      </c>
      <c r="D65" s="61"/>
    </row>
    <row r="66" spans="1:4" x14ac:dyDescent="0.35">
      <c r="A66" s="656"/>
      <c r="B66" s="656"/>
      <c r="C66" s="656" t="s">
        <v>1745</v>
      </c>
      <c r="D66" s="61"/>
    </row>
    <row r="67" spans="1:4" x14ac:dyDescent="0.35">
      <c r="A67" s="656"/>
      <c r="B67" s="656" t="s">
        <v>12397</v>
      </c>
      <c r="D67" s="61"/>
    </row>
    <row r="68" spans="1:4" x14ac:dyDescent="0.35">
      <c r="A68" s="656"/>
      <c r="B68" s="656"/>
      <c r="C68" s="656" t="s">
        <v>8477</v>
      </c>
      <c r="D68" s="61"/>
    </row>
    <row r="69" spans="1:4" x14ac:dyDescent="0.35">
      <c r="A69" s="656"/>
      <c r="B69" s="656" t="s">
        <v>12398</v>
      </c>
      <c r="D69" s="61"/>
    </row>
    <row r="70" spans="1:4" x14ac:dyDescent="0.35">
      <c r="A70" s="656"/>
      <c r="B70" s="656"/>
      <c r="C70" s="656" t="s">
        <v>8477</v>
      </c>
      <c r="D70" s="61"/>
    </row>
    <row r="71" spans="1:4" x14ac:dyDescent="0.35">
      <c r="A71" t="s">
        <v>12730</v>
      </c>
      <c r="D71" s="61"/>
    </row>
    <row r="72" spans="1:4" x14ac:dyDescent="0.35">
      <c r="B72" t="s">
        <v>12399</v>
      </c>
      <c r="D72" s="61"/>
    </row>
    <row r="73" spans="1:4" x14ac:dyDescent="0.35">
      <c r="C73" t="s">
        <v>8488</v>
      </c>
      <c r="D73" s="61"/>
    </row>
    <row r="74" spans="1:4" x14ac:dyDescent="0.35">
      <c r="C74" t="s">
        <v>1756</v>
      </c>
      <c r="D74" s="61"/>
    </row>
    <row r="75" spans="1:4" x14ac:dyDescent="0.35">
      <c r="C75" t="s">
        <v>1755</v>
      </c>
      <c r="D75" s="61"/>
    </row>
    <row r="76" spans="1:4" x14ac:dyDescent="0.35">
      <c r="B76" t="s">
        <v>12400</v>
      </c>
      <c r="D76" s="61"/>
    </row>
    <row r="77" spans="1:4" x14ac:dyDescent="0.35">
      <c r="C77" t="s">
        <v>8480</v>
      </c>
      <c r="D77" s="61"/>
    </row>
    <row r="78" spans="1:4" x14ac:dyDescent="0.35">
      <c r="C78" t="s">
        <v>8481</v>
      </c>
      <c r="D78" s="61"/>
    </row>
    <row r="79" spans="1:4" x14ac:dyDescent="0.35">
      <c r="B79" t="s">
        <v>12401</v>
      </c>
      <c r="D79" s="61"/>
    </row>
    <row r="80" spans="1:4" x14ac:dyDescent="0.35">
      <c r="C80" t="s">
        <v>8480</v>
      </c>
      <c r="D80" s="61"/>
    </row>
    <row r="81" spans="1:4" x14ac:dyDescent="0.35">
      <c r="C81" t="s">
        <v>8481</v>
      </c>
      <c r="D81" s="61"/>
    </row>
    <row r="82" spans="1:4" x14ac:dyDescent="0.35">
      <c r="B82" t="s">
        <v>12402</v>
      </c>
      <c r="D82" s="61"/>
    </row>
    <row r="83" spans="1:4" x14ac:dyDescent="0.35">
      <c r="C83" t="s">
        <v>8489</v>
      </c>
      <c r="D83" s="61"/>
    </row>
    <row r="84" spans="1:4" x14ac:dyDescent="0.35">
      <c r="C84" t="s">
        <v>8490</v>
      </c>
      <c r="D84" s="61"/>
    </row>
    <row r="85" spans="1:4" x14ac:dyDescent="0.35">
      <c r="C85" t="s">
        <v>1975</v>
      </c>
      <c r="D85" s="61"/>
    </row>
    <row r="86" spans="1:4" x14ac:dyDescent="0.35">
      <c r="C86" t="s">
        <v>8491</v>
      </c>
      <c r="D86" s="61"/>
    </row>
    <row r="87" spans="1:4" x14ac:dyDescent="0.35">
      <c r="A87" t="s">
        <v>12731</v>
      </c>
      <c r="D87" s="61"/>
    </row>
    <row r="88" spans="1:4" x14ac:dyDescent="0.35">
      <c r="B88" t="s">
        <v>12403</v>
      </c>
      <c r="D88" s="61"/>
    </row>
    <row r="89" spans="1:4" x14ac:dyDescent="0.35">
      <c r="C89" t="s">
        <v>359</v>
      </c>
      <c r="D89" s="61"/>
    </row>
    <row r="90" spans="1:4" x14ac:dyDescent="0.35">
      <c r="C90" t="s">
        <v>8493</v>
      </c>
      <c r="D90" s="61"/>
    </row>
    <row r="91" spans="1:4" x14ac:dyDescent="0.35">
      <c r="C91" t="s">
        <v>8494</v>
      </c>
      <c r="D91" s="61"/>
    </row>
    <row r="92" spans="1:4" x14ac:dyDescent="0.35">
      <c r="C92" t="s">
        <v>8495</v>
      </c>
      <c r="D92" s="61"/>
    </row>
    <row r="93" spans="1:4" x14ac:dyDescent="0.35">
      <c r="B93" t="s">
        <v>12404</v>
      </c>
      <c r="D93" s="61"/>
    </row>
    <row r="94" spans="1:4" x14ac:dyDescent="0.35">
      <c r="C94" t="s">
        <v>8480</v>
      </c>
      <c r="D94" s="61"/>
    </row>
    <row r="95" spans="1:4" x14ac:dyDescent="0.35">
      <c r="C95" t="s">
        <v>8481</v>
      </c>
      <c r="D95" s="61"/>
    </row>
    <row r="96" spans="1:4" x14ac:dyDescent="0.35">
      <c r="B96" t="s">
        <v>12405</v>
      </c>
      <c r="D96" s="61"/>
    </row>
    <row r="97" spans="1:4" x14ac:dyDescent="0.35">
      <c r="C97" t="s">
        <v>8477</v>
      </c>
      <c r="D97" s="61"/>
    </row>
    <row r="98" spans="1:4" x14ac:dyDescent="0.35">
      <c r="B98" t="s">
        <v>12406</v>
      </c>
      <c r="D98" s="61"/>
    </row>
    <row r="99" spans="1:4" x14ac:dyDescent="0.35">
      <c r="C99" t="s">
        <v>8480</v>
      </c>
      <c r="D99" s="61"/>
    </row>
    <row r="100" spans="1:4" x14ac:dyDescent="0.35">
      <c r="C100" t="s">
        <v>8481</v>
      </c>
      <c r="D100" s="61"/>
    </row>
    <row r="101" spans="1:4" x14ac:dyDescent="0.35">
      <c r="B101" t="s">
        <v>12407</v>
      </c>
      <c r="D101" s="61"/>
    </row>
    <row r="102" spans="1:4" x14ac:dyDescent="0.35">
      <c r="C102" t="s">
        <v>8477</v>
      </c>
      <c r="D102" s="61"/>
    </row>
    <row r="103" spans="1:4" x14ac:dyDescent="0.35">
      <c r="B103" t="s">
        <v>12408</v>
      </c>
      <c r="D103" s="61"/>
    </row>
    <row r="104" spans="1:4" x14ac:dyDescent="0.35">
      <c r="C104" t="s">
        <v>1746</v>
      </c>
      <c r="D104" s="61"/>
    </row>
    <row r="105" spans="1:4" x14ac:dyDescent="0.35">
      <c r="C105" t="s">
        <v>1747</v>
      </c>
      <c r="D105" s="61"/>
    </row>
    <row r="106" spans="1:4" x14ac:dyDescent="0.35">
      <c r="C106" t="s">
        <v>1748</v>
      </c>
      <c r="D106" s="61"/>
    </row>
    <row r="107" spans="1:4" x14ac:dyDescent="0.35">
      <c r="B107" t="s">
        <v>12409</v>
      </c>
      <c r="D107" s="61"/>
    </row>
    <row r="108" spans="1:4" x14ac:dyDescent="0.35">
      <c r="C108" t="s">
        <v>8489</v>
      </c>
      <c r="D108" s="61"/>
    </row>
    <row r="109" spans="1:4" x14ac:dyDescent="0.35">
      <c r="C109" t="s">
        <v>8490</v>
      </c>
      <c r="D109" s="61"/>
    </row>
    <row r="110" spans="1:4" x14ac:dyDescent="0.35">
      <c r="C110" t="s">
        <v>1975</v>
      </c>
      <c r="D110" s="61"/>
    </row>
    <row r="111" spans="1:4" x14ac:dyDescent="0.35">
      <c r="C111" t="s">
        <v>8491</v>
      </c>
      <c r="D111" s="61"/>
    </row>
    <row r="112" spans="1:4" x14ac:dyDescent="0.35">
      <c r="A112" s="656" t="s">
        <v>8496</v>
      </c>
      <c r="D112" s="61"/>
    </row>
    <row r="113" spans="1:4" x14ac:dyDescent="0.35">
      <c r="A113" s="656"/>
      <c r="B113" s="656" t="s">
        <v>12410</v>
      </c>
      <c r="D113" s="61"/>
    </row>
    <row r="114" spans="1:4" x14ac:dyDescent="0.35">
      <c r="A114" s="656"/>
      <c r="B114" s="656"/>
      <c r="C114" s="656" t="s">
        <v>1758</v>
      </c>
      <c r="D114" s="61"/>
    </row>
    <row r="115" spans="1:4" x14ac:dyDescent="0.35">
      <c r="A115" s="656"/>
      <c r="B115" s="656"/>
      <c r="C115" s="656" t="s">
        <v>8497</v>
      </c>
      <c r="D115" s="61"/>
    </row>
    <row r="116" spans="1:4" x14ac:dyDescent="0.35">
      <c r="A116" s="656"/>
      <c r="B116" s="656"/>
      <c r="C116" s="656" t="s">
        <v>8498</v>
      </c>
      <c r="D116" s="61"/>
    </row>
    <row r="117" spans="1:4" x14ac:dyDescent="0.35">
      <c r="A117" s="656"/>
      <c r="B117" s="656"/>
      <c r="C117" s="656" t="s">
        <v>1827</v>
      </c>
      <c r="D117" s="61"/>
    </row>
    <row r="118" spans="1:4" x14ac:dyDescent="0.35">
      <c r="A118" s="656"/>
      <c r="B118" s="656" t="s">
        <v>12411</v>
      </c>
      <c r="D118" s="61"/>
    </row>
    <row r="119" spans="1:4" x14ac:dyDescent="0.35">
      <c r="A119" s="656"/>
      <c r="B119" s="656"/>
      <c r="C119" s="656" t="s">
        <v>1878</v>
      </c>
      <c r="D119" s="61"/>
    </row>
    <row r="120" spans="1:4" x14ac:dyDescent="0.35">
      <c r="A120" s="656"/>
      <c r="B120" s="656"/>
      <c r="C120" s="656" t="s">
        <v>8498</v>
      </c>
      <c r="D120" s="61"/>
    </row>
    <row r="121" spans="1:4" x14ac:dyDescent="0.35">
      <c r="A121" s="656"/>
      <c r="B121" s="656"/>
      <c r="C121" s="656" t="s">
        <v>1879</v>
      </c>
      <c r="D121" s="61"/>
    </row>
    <row r="122" spans="1:4" x14ac:dyDescent="0.35">
      <c r="A122" s="656"/>
      <c r="B122" s="656" t="s">
        <v>12397</v>
      </c>
      <c r="D122" s="61"/>
    </row>
    <row r="123" spans="1:4" x14ac:dyDescent="0.35">
      <c r="A123" s="656"/>
      <c r="B123" s="656"/>
      <c r="C123" s="656" t="s">
        <v>8477</v>
      </c>
      <c r="D123" s="61"/>
    </row>
    <row r="124" spans="1:4" x14ac:dyDescent="0.35">
      <c r="A124" s="656"/>
      <c r="B124" s="656" t="s">
        <v>12398</v>
      </c>
      <c r="D124" s="61"/>
    </row>
    <row r="125" spans="1:4" x14ac:dyDescent="0.35">
      <c r="A125" s="656"/>
      <c r="B125" s="656"/>
      <c r="C125" s="656" t="s">
        <v>8477</v>
      </c>
      <c r="D125" s="61"/>
    </row>
    <row r="126" spans="1:4" x14ac:dyDescent="0.35">
      <c r="A126" s="656"/>
      <c r="B126" t="s">
        <v>12412</v>
      </c>
      <c r="D126" s="61"/>
    </row>
    <row r="127" spans="1:4" x14ac:dyDescent="0.35">
      <c r="A127" s="656"/>
      <c r="C127" t="s">
        <v>8499</v>
      </c>
      <c r="D127" s="61"/>
    </row>
    <row r="128" spans="1:4" x14ac:dyDescent="0.35">
      <c r="A128" s="656"/>
      <c r="C128" t="s">
        <v>8500</v>
      </c>
      <c r="D128" s="61"/>
    </row>
    <row r="129" spans="1:4" x14ac:dyDescent="0.35">
      <c r="A129" s="656"/>
      <c r="C129" t="s">
        <v>8498</v>
      </c>
      <c r="D129" s="61"/>
    </row>
    <row r="130" spans="1:4" x14ac:dyDescent="0.35">
      <c r="A130" s="656"/>
      <c r="C130" t="s">
        <v>1827</v>
      </c>
      <c r="D130" s="61"/>
    </row>
    <row r="131" spans="1:4" x14ac:dyDescent="0.35">
      <c r="A131" s="656"/>
      <c r="B131" t="s">
        <v>12413</v>
      </c>
      <c r="D131" s="61"/>
    </row>
    <row r="132" spans="1:4" x14ac:dyDescent="0.35">
      <c r="A132" s="656"/>
      <c r="C132" t="s">
        <v>1749</v>
      </c>
      <c r="D132" s="61"/>
    </row>
    <row r="133" spans="1:4" x14ac:dyDescent="0.35">
      <c r="A133" s="656"/>
      <c r="C133" t="s">
        <v>1750</v>
      </c>
      <c r="D133" s="61"/>
    </row>
    <row r="134" spans="1:4" x14ac:dyDescent="0.35">
      <c r="A134" s="656"/>
      <c r="C134" t="s">
        <v>1751</v>
      </c>
      <c r="D134" s="61"/>
    </row>
    <row r="135" spans="1:4" x14ac:dyDescent="0.35">
      <c r="A135" s="656"/>
      <c r="C135" t="s">
        <v>1752</v>
      </c>
      <c r="D135" s="61"/>
    </row>
    <row r="136" spans="1:4" x14ac:dyDescent="0.35">
      <c r="A136" s="656"/>
      <c r="C136" t="s">
        <v>8498</v>
      </c>
      <c r="D136" s="61"/>
    </row>
    <row r="137" spans="1:4" x14ac:dyDescent="0.35">
      <c r="A137" s="656"/>
      <c r="C137" t="s">
        <v>1753</v>
      </c>
      <c r="D137" s="61"/>
    </row>
    <row r="138" spans="1:4" x14ac:dyDescent="0.35">
      <c r="A138" t="s">
        <v>12732</v>
      </c>
      <c r="D138" s="61"/>
    </row>
    <row r="139" spans="1:4" x14ac:dyDescent="0.35">
      <c r="B139" t="s">
        <v>12414</v>
      </c>
      <c r="D139" s="61"/>
    </row>
    <row r="140" spans="1:4" x14ac:dyDescent="0.35">
      <c r="C140" t="s">
        <v>8501</v>
      </c>
      <c r="D140" s="61"/>
    </row>
    <row r="141" spans="1:4" x14ac:dyDescent="0.35">
      <c r="C141" t="s">
        <v>8502</v>
      </c>
      <c r="D141" s="61"/>
    </row>
    <row r="142" spans="1:4" x14ac:dyDescent="0.35">
      <c r="C142" t="s">
        <v>8503</v>
      </c>
      <c r="D142" s="61"/>
    </row>
    <row r="143" spans="1:4" x14ac:dyDescent="0.35">
      <c r="C143" t="s">
        <v>8504</v>
      </c>
      <c r="D143" s="61"/>
    </row>
    <row r="144" spans="1:4" x14ac:dyDescent="0.35">
      <c r="A144" s="656" t="s">
        <v>8505</v>
      </c>
      <c r="D144" s="61"/>
    </row>
    <row r="145" spans="1:4" x14ac:dyDescent="0.35">
      <c r="A145" s="656"/>
      <c r="B145" s="656" t="s">
        <v>12415</v>
      </c>
      <c r="D145" s="61"/>
    </row>
    <row r="146" spans="1:4" x14ac:dyDescent="0.35">
      <c r="A146" s="656"/>
      <c r="B146" s="656"/>
      <c r="C146" s="656" t="s">
        <v>8506</v>
      </c>
      <c r="D146" s="61"/>
    </row>
    <row r="147" spans="1:4" x14ac:dyDescent="0.35">
      <c r="A147" s="656"/>
      <c r="B147" s="656"/>
      <c r="C147" s="656" t="s">
        <v>8507</v>
      </c>
      <c r="D147" s="61"/>
    </row>
    <row r="148" spans="1:4" x14ac:dyDescent="0.35">
      <c r="A148" s="656"/>
      <c r="B148" s="656"/>
      <c r="C148" s="656" t="s">
        <v>8508</v>
      </c>
      <c r="D148" s="61"/>
    </row>
    <row r="149" spans="1:4" x14ac:dyDescent="0.35">
      <c r="A149" s="656"/>
      <c r="B149" s="656"/>
      <c r="C149" s="656" t="s">
        <v>8509</v>
      </c>
      <c r="D149" s="61"/>
    </row>
    <row r="150" spans="1:4" x14ac:dyDescent="0.35">
      <c r="A150" s="656"/>
      <c r="B150" s="656"/>
      <c r="C150" s="656" t="s">
        <v>8510</v>
      </c>
      <c r="D150" s="61"/>
    </row>
    <row r="151" spans="1:4" x14ac:dyDescent="0.35">
      <c r="A151" s="656"/>
      <c r="B151" s="656"/>
      <c r="C151" s="656" t="s">
        <v>1827</v>
      </c>
      <c r="D151" s="61"/>
    </row>
    <row r="152" spans="1:4" x14ac:dyDescent="0.35">
      <c r="A152" s="656"/>
      <c r="B152" s="656" t="s">
        <v>12416</v>
      </c>
      <c r="D152" s="61"/>
    </row>
    <row r="153" spans="1:4" x14ac:dyDescent="0.35">
      <c r="A153" s="656"/>
      <c r="B153" s="656"/>
      <c r="C153" s="656" t="s">
        <v>114</v>
      </c>
      <c r="D153" s="61"/>
    </row>
    <row r="154" spans="1:4" x14ac:dyDescent="0.35">
      <c r="A154" s="656"/>
      <c r="B154" s="656"/>
      <c r="C154" s="656" t="s">
        <v>1759</v>
      </c>
      <c r="D154" s="61"/>
    </row>
    <row r="155" spans="1:4" x14ac:dyDescent="0.35">
      <c r="A155" s="656"/>
      <c r="B155" s="656" t="s">
        <v>12417</v>
      </c>
      <c r="D155" s="61"/>
    </row>
    <row r="156" spans="1:4" x14ac:dyDescent="0.35">
      <c r="A156" s="656"/>
      <c r="B156" s="656"/>
      <c r="C156" s="656" t="s">
        <v>8477</v>
      </c>
      <c r="D156" s="61"/>
    </row>
    <row r="157" spans="1:4" x14ac:dyDescent="0.35">
      <c r="A157" s="656"/>
      <c r="B157" s="656" t="s">
        <v>12418</v>
      </c>
      <c r="D157" s="61"/>
    </row>
    <row r="158" spans="1:4" x14ac:dyDescent="0.35">
      <c r="A158" s="656"/>
      <c r="B158" s="656"/>
      <c r="C158" s="656" t="s">
        <v>8477</v>
      </c>
      <c r="D158" s="61"/>
    </row>
    <row r="159" spans="1:4" x14ac:dyDescent="0.35">
      <c r="A159" s="656"/>
      <c r="B159" s="656" t="s">
        <v>12419</v>
      </c>
      <c r="D159" s="61"/>
    </row>
    <row r="160" spans="1:4" x14ac:dyDescent="0.35">
      <c r="A160" s="656"/>
      <c r="B160" s="656"/>
      <c r="C160" s="656" t="s">
        <v>8480</v>
      </c>
      <c r="D160" s="61"/>
    </row>
    <row r="161" spans="1:4" x14ac:dyDescent="0.35">
      <c r="A161" s="656"/>
      <c r="B161" s="656"/>
      <c r="C161" s="656" t="s">
        <v>8481</v>
      </c>
      <c r="D161" s="61"/>
    </row>
    <row r="162" spans="1:4" x14ac:dyDescent="0.35">
      <c r="A162" t="s">
        <v>12733</v>
      </c>
      <c r="D162" s="61"/>
    </row>
    <row r="163" spans="1:4" x14ac:dyDescent="0.35">
      <c r="B163" t="s">
        <v>12420</v>
      </c>
      <c r="D163" s="61"/>
    </row>
    <row r="164" spans="1:4" x14ac:dyDescent="0.35">
      <c r="C164" t="s">
        <v>8477</v>
      </c>
      <c r="D164" s="61"/>
    </row>
    <row r="165" spans="1:4" x14ac:dyDescent="0.35">
      <c r="B165" t="s">
        <v>12421</v>
      </c>
      <c r="D165" s="61"/>
    </row>
    <row r="166" spans="1:4" x14ac:dyDescent="0.35">
      <c r="C166" t="s">
        <v>1888</v>
      </c>
      <c r="D166" s="61"/>
    </row>
    <row r="167" spans="1:4" x14ac:dyDescent="0.35">
      <c r="C167" t="s">
        <v>8512</v>
      </c>
      <c r="D167" s="61"/>
    </row>
    <row r="168" spans="1:4" x14ac:dyDescent="0.35">
      <c r="C168" t="s">
        <v>1889</v>
      </c>
      <c r="D168" s="61"/>
    </row>
    <row r="169" spans="1:4" x14ac:dyDescent="0.35">
      <c r="C169" t="s">
        <v>8498</v>
      </c>
      <c r="D169" s="61"/>
    </row>
    <row r="170" spans="1:4" x14ac:dyDescent="0.35">
      <c r="C170" t="s">
        <v>8513</v>
      </c>
      <c r="D170" s="61"/>
    </row>
    <row r="171" spans="1:4" x14ac:dyDescent="0.35">
      <c r="C171" t="s">
        <v>1827</v>
      </c>
      <c r="D171" s="61"/>
    </row>
    <row r="172" spans="1:4" x14ac:dyDescent="0.35">
      <c r="B172" t="s">
        <v>12422</v>
      </c>
      <c r="D172" s="61"/>
    </row>
    <row r="173" spans="1:4" x14ac:dyDescent="0.35">
      <c r="C173" t="s">
        <v>1762</v>
      </c>
      <c r="D173" s="61"/>
    </row>
    <row r="174" spans="1:4" x14ac:dyDescent="0.35">
      <c r="C174" t="s">
        <v>8514</v>
      </c>
      <c r="D174" s="61"/>
    </row>
    <row r="175" spans="1:4" x14ac:dyDescent="0.35">
      <c r="C175" t="s">
        <v>1764</v>
      </c>
      <c r="D175" s="61"/>
    </row>
    <row r="176" spans="1:4" x14ac:dyDescent="0.35">
      <c r="C176" t="s">
        <v>8515</v>
      </c>
      <c r="D176" s="61"/>
    </row>
    <row r="177" spans="1:4" x14ac:dyDescent="0.35">
      <c r="C177" t="s">
        <v>8516</v>
      </c>
      <c r="D177" s="61"/>
    </row>
    <row r="178" spans="1:4" x14ac:dyDescent="0.35">
      <c r="B178" t="s">
        <v>12423</v>
      </c>
      <c r="D178" s="61"/>
    </row>
    <row r="179" spans="1:4" x14ac:dyDescent="0.35">
      <c r="C179" t="s">
        <v>8477</v>
      </c>
      <c r="D179" s="61"/>
    </row>
    <row r="180" spans="1:4" x14ac:dyDescent="0.35">
      <c r="B180" t="s">
        <v>12398</v>
      </c>
      <c r="D180" s="61"/>
    </row>
    <row r="181" spans="1:4" x14ac:dyDescent="0.35">
      <c r="C181" t="s">
        <v>8477</v>
      </c>
      <c r="D181" s="61"/>
    </row>
    <row r="182" spans="1:4" x14ac:dyDescent="0.35">
      <c r="B182" t="s">
        <v>12424</v>
      </c>
      <c r="D182" s="61"/>
    </row>
    <row r="183" spans="1:4" x14ac:dyDescent="0.35">
      <c r="C183" t="s">
        <v>8480</v>
      </c>
      <c r="D183" s="61"/>
    </row>
    <row r="184" spans="1:4" x14ac:dyDescent="0.35">
      <c r="C184" t="s">
        <v>8481</v>
      </c>
      <c r="D184" s="61"/>
    </row>
    <row r="185" spans="1:4" x14ac:dyDescent="0.35">
      <c r="B185" t="s">
        <v>12425</v>
      </c>
      <c r="D185" s="61"/>
    </row>
    <row r="186" spans="1:4" x14ac:dyDescent="0.35">
      <c r="C186" t="s">
        <v>8477</v>
      </c>
      <c r="D186" s="61"/>
    </row>
    <row r="187" spans="1:4" x14ac:dyDescent="0.35">
      <c r="A187" s="656" t="s">
        <v>8517</v>
      </c>
      <c r="D187" s="61"/>
    </row>
    <row r="188" spans="1:4" x14ac:dyDescent="0.35">
      <c r="A188" s="656"/>
      <c r="B188" s="656" t="s">
        <v>12426</v>
      </c>
      <c r="D188" s="61"/>
    </row>
    <row r="189" spans="1:4" x14ac:dyDescent="0.35">
      <c r="A189" s="656"/>
      <c r="B189" s="656"/>
      <c r="C189" s="656" t="s">
        <v>1767</v>
      </c>
      <c r="D189" s="61"/>
    </row>
    <row r="190" spans="1:4" x14ac:dyDescent="0.35">
      <c r="A190" s="656"/>
      <c r="B190" s="656"/>
      <c r="C190" s="656" t="s">
        <v>1768</v>
      </c>
      <c r="D190" s="61"/>
    </row>
    <row r="191" spans="1:4" x14ac:dyDescent="0.35">
      <c r="A191" s="656"/>
      <c r="B191" s="656"/>
      <c r="C191" s="656" t="s">
        <v>1769</v>
      </c>
      <c r="D191" s="61"/>
    </row>
    <row r="192" spans="1:4" x14ac:dyDescent="0.35">
      <c r="A192" s="656"/>
      <c r="B192" s="656"/>
      <c r="C192" s="656" t="s">
        <v>8518</v>
      </c>
      <c r="D192" s="61"/>
    </row>
    <row r="193" spans="1:4" x14ac:dyDescent="0.35">
      <c r="A193" s="656"/>
      <c r="B193" s="656" t="s">
        <v>12427</v>
      </c>
      <c r="D193" s="61"/>
    </row>
    <row r="194" spans="1:4" x14ac:dyDescent="0.35">
      <c r="A194" s="656"/>
      <c r="B194" s="656"/>
      <c r="C194" s="656" t="s">
        <v>8480</v>
      </c>
      <c r="D194" s="61"/>
    </row>
    <row r="195" spans="1:4" x14ac:dyDescent="0.35">
      <c r="A195" s="656"/>
      <c r="B195" s="656"/>
      <c r="C195" s="656" t="s">
        <v>8481</v>
      </c>
      <c r="D195" s="61"/>
    </row>
    <row r="196" spans="1:4" x14ac:dyDescent="0.35">
      <c r="A196" s="656"/>
      <c r="B196" s="656" t="s">
        <v>12428</v>
      </c>
      <c r="D196" s="61"/>
    </row>
    <row r="197" spans="1:4" x14ac:dyDescent="0.35">
      <c r="A197" s="656"/>
      <c r="B197" s="656"/>
      <c r="C197" s="656" t="s">
        <v>8480</v>
      </c>
      <c r="D197" s="61"/>
    </row>
    <row r="198" spans="1:4" x14ac:dyDescent="0.35">
      <c r="A198" s="656"/>
      <c r="B198" s="656"/>
      <c r="C198" s="656" t="s">
        <v>8481</v>
      </c>
      <c r="D198" s="61"/>
    </row>
    <row r="199" spans="1:4" x14ac:dyDescent="0.35">
      <c r="A199" s="656"/>
      <c r="B199" s="656" t="s">
        <v>8519</v>
      </c>
      <c r="D199" s="61"/>
    </row>
    <row r="200" spans="1:4" x14ac:dyDescent="0.35">
      <c r="A200" s="656"/>
      <c r="B200" s="656"/>
      <c r="C200" s="656" t="s">
        <v>8477</v>
      </c>
      <c r="D200" s="61"/>
    </row>
    <row r="201" spans="1:4" x14ac:dyDescent="0.35">
      <c r="A201" t="s">
        <v>12734</v>
      </c>
      <c r="D201" s="61"/>
    </row>
    <row r="202" spans="1:4" x14ac:dyDescent="0.35">
      <c r="B202" t="s">
        <v>12429</v>
      </c>
      <c r="D202" s="61"/>
    </row>
    <row r="203" spans="1:4" x14ac:dyDescent="0.35">
      <c r="C203" t="s">
        <v>8521</v>
      </c>
      <c r="D203" s="61"/>
    </row>
    <row r="204" spans="1:4" x14ac:dyDescent="0.35">
      <c r="C204" t="s">
        <v>8522</v>
      </c>
      <c r="D204" s="61"/>
    </row>
    <row r="205" spans="1:4" x14ac:dyDescent="0.35">
      <c r="B205" t="s">
        <v>12430</v>
      </c>
      <c r="D205" s="61"/>
    </row>
    <row r="206" spans="1:4" x14ac:dyDescent="0.35">
      <c r="C206" t="s">
        <v>8477</v>
      </c>
      <c r="D206" s="61"/>
    </row>
    <row r="207" spans="1:4" x14ac:dyDescent="0.35">
      <c r="B207" t="s">
        <v>12431</v>
      </c>
      <c r="D207" s="61"/>
    </row>
    <row r="208" spans="1:4" x14ac:dyDescent="0.35">
      <c r="C208" t="s">
        <v>8480</v>
      </c>
      <c r="D208" s="61"/>
    </row>
    <row r="209" spans="1:4" x14ac:dyDescent="0.35">
      <c r="C209" t="s">
        <v>8481</v>
      </c>
      <c r="D209" s="61"/>
    </row>
    <row r="210" spans="1:4" x14ac:dyDescent="0.35">
      <c r="B210" t="s">
        <v>12432</v>
      </c>
      <c r="D210" s="61"/>
    </row>
    <row r="211" spans="1:4" x14ac:dyDescent="0.35">
      <c r="C211" t="s">
        <v>8477</v>
      </c>
      <c r="D211" s="61"/>
    </row>
    <row r="212" spans="1:4" x14ac:dyDescent="0.35">
      <c r="B212" t="s">
        <v>12433</v>
      </c>
      <c r="D212" s="61"/>
    </row>
    <row r="213" spans="1:4" x14ac:dyDescent="0.35">
      <c r="C213" t="s">
        <v>1760</v>
      </c>
      <c r="D213" s="61"/>
    </row>
    <row r="214" spans="1:4" x14ac:dyDescent="0.35">
      <c r="C214" t="s">
        <v>1761</v>
      </c>
      <c r="D214" s="61"/>
    </row>
    <row r="215" spans="1:4" x14ac:dyDescent="0.35">
      <c r="A215" t="s">
        <v>12735</v>
      </c>
      <c r="D215" s="61"/>
    </row>
    <row r="216" spans="1:4" x14ac:dyDescent="0.35">
      <c r="B216" t="s">
        <v>12434</v>
      </c>
      <c r="D216" s="61"/>
    </row>
    <row r="217" spans="1:4" x14ac:dyDescent="0.35">
      <c r="C217" t="s">
        <v>8477</v>
      </c>
      <c r="D217" s="61"/>
    </row>
    <row r="218" spans="1:4" x14ac:dyDescent="0.35">
      <c r="B218" t="s">
        <v>12435</v>
      </c>
      <c r="D218" s="61"/>
    </row>
    <row r="219" spans="1:4" x14ac:dyDescent="0.35">
      <c r="C219" t="s">
        <v>8477</v>
      </c>
      <c r="D219" s="61"/>
    </row>
    <row r="220" spans="1:4" x14ac:dyDescent="0.35">
      <c r="A220" s="656" t="s">
        <v>8524</v>
      </c>
      <c r="D220" s="61"/>
    </row>
    <row r="221" spans="1:4" x14ac:dyDescent="0.35">
      <c r="A221" s="656"/>
      <c r="B221" s="656" t="s">
        <v>12436</v>
      </c>
      <c r="D221" s="61"/>
    </row>
    <row r="222" spans="1:4" x14ac:dyDescent="0.35">
      <c r="A222" s="656"/>
      <c r="B222" s="656"/>
      <c r="C222" s="656" t="s">
        <v>1742</v>
      </c>
      <c r="D222" s="61"/>
    </row>
    <row r="223" spans="1:4" x14ac:dyDescent="0.35">
      <c r="A223" s="656"/>
      <c r="B223" s="656"/>
      <c r="C223" s="656" t="s">
        <v>1743</v>
      </c>
      <c r="D223" s="61"/>
    </row>
    <row r="224" spans="1:4" x14ac:dyDescent="0.35">
      <c r="A224" s="656"/>
      <c r="B224" s="656"/>
      <c r="C224" s="656" t="s">
        <v>1744</v>
      </c>
      <c r="D224" s="61"/>
    </row>
    <row r="225" spans="1:4" x14ac:dyDescent="0.35">
      <c r="A225" s="656"/>
      <c r="B225" s="656"/>
      <c r="C225" s="656" t="s">
        <v>1745</v>
      </c>
      <c r="D225" s="61"/>
    </row>
    <row r="226" spans="1:4" x14ac:dyDescent="0.35">
      <c r="A226" s="656"/>
      <c r="B226" s="656" t="s">
        <v>12405</v>
      </c>
      <c r="D226" s="61"/>
    </row>
    <row r="227" spans="1:4" x14ac:dyDescent="0.35">
      <c r="A227" s="656"/>
      <c r="B227" s="656"/>
      <c r="C227" s="656" t="s">
        <v>8477</v>
      </c>
      <c r="D227" s="61"/>
    </row>
    <row r="228" spans="1:4" x14ac:dyDescent="0.35">
      <c r="A228" s="656"/>
      <c r="B228" s="656" t="s">
        <v>12398</v>
      </c>
      <c r="D228" s="61"/>
    </row>
    <row r="229" spans="1:4" x14ac:dyDescent="0.35">
      <c r="A229" s="656"/>
      <c r="B229" s="656"/>
      <c r="C229" s="656" t="s">
        <v>8477</v>
      </c>
      <c r="D229" s="61"/>
    </row>
    <row r="230" spans="1:4" x14ac:dyDescent="0.35">
      <c r="A230" t="s">
        <v>12736</v>
      </c>
      <c r="D230" s="61"/>
    </row>
    <row r="231" spans="1:4" x14ac:dyDescent="0.35">
      <c r="B231" t="s">
        <v>12437</v>
      </c>
      <c r="D231" s="61"/>
    </row>
    <row r="232" spans="1:4" x14ac:dyDescent="0.35">
      <c r="C232" t="s">
        <v>1754</v>
      </c>
      <c r="D232" s="61"/>
    </row>
    <row r="233" spans="1:4" x14ac:dyDescent="0.35">
      <c r="C233" t="s">
        <v>1786</v>
      </c>
      <c r="D233" s="61"/>
    </row>
    <row r="234" spans="1:4" x14ac:dyDescent="0.35">
      <c r="C234" t="s">
        <v>1756</v>
      </c>
      <c r="D234" s="61"/>
    </row>
    <row r="235" spans="1:4" x14ac:dyDescent="0.35">
      <c r="B235" t="s">
        <v>12405</v>
      </c>
      <c r="D235" s="61"/>
    </row>
    <row r="236" spans="1:4" x14ac:dyDescent="0.35">
      <c r="C236" t="s">
        <v>8477</v>
      </c>
      <c r="D236" s="61"/>
    </row>
    <row r="237" spans="1:4" x14ac:dyDescent="0.35">
      <c r="B237" t="s">
        <v>12398</v>
      </c>
      <c r="D237" s="61"/>
    </row>
    <row r="238" spans="1:4" x14ac:dyDescent="0.35">
      <c r="C238" t="s">
        <v>8477</v>
      </c>
      <c r="D238" s="61"/>
    </row>
    <row r="239" spans="1:4" x14ac:dyDescent="0.35">
      <c r="A239" t="s">
        <v>12737</v>
      </c>
      <c r="D239" s="61"/>
    </row>
    <row r="240" spans="1:4" x14ac:dyDescent="0.35">
      <c r="B240" t="s">
        <v>12405</v>
      </c>
      <c r="D240" s="61"/>
    </row>
    <row r="241" spans="1:4" x14ac:dyDescent="0.35">
      <c r="C241" t="s">
        <v>8477</v>
      </c>
      <c r="D241" s="61"/>
    </row>
    <row r="242" spans="1:4" x14ac:dyDescent="0.35">
      <c r="B242" t="s">
        <v>12398</v>
      </c>
      <c r="D242" s="61"/>
    </row>
    <row r="243" spans="1:4" x14ac:dyDescent="0.35">
      <c r="C243" t="s">
        <v>8477</v>
      </c>
      <c r="D243" s="61"/>
    </row>
    <row r="244" spans="1:4" x14ac:dyDescent="0.35">
      <c r="B244" t="s">
        <v>12438</v>
      </c>
      <c r="D244" s="61"/>
    </row>
    <row r="245" spans="1:4" x14ac:dyDescent="0.35">
      <c r="C245" t="s">
        <v>1785</v>
      </c>
      <c r="D245" s="61"/>
    </row>
    <row r="246" spans="1:4" x14ac:dyDescent="0.35">
      <c r="C246" t="s">
        <v>1786</v>
      </c>
      <c r="D246" s="61"/>
    </row>
    <row r="247" spans="1:4" x14ac:dyDescent="0.35">
      <c r="B247" t="s">
        <v>12439</v>
      </c>
      <c r="D247" s="61"/>
    </row>
    <row r="248" spans="1:4" x14ac:dyDescent="0.35">
      <c r="C248" t="s">
        <v>8526</v>
      </c>
      <c r="D248" s="61"/>
    </row>
    <row r="249" spans="1:4" x14ac:dyDescent="0.35">
      <c r="C249" t="s">
        <v>1768</v>
      </c>
      <c r="D249" s="61"/>
    </row>
    <row r="250" spans="1:4" x14ac:dyDescent="0.35">
      <c r="C250" t="s">
        <v>8527</v>
      </c>
      <c r="D250" s="61"/>
    </row>
    <row r="251" spans="1:4" x14ac:dyDescent="0.35">
      <c r="C251" t="s">
        <v>1769</v>
      </c>
      <c r="D251" s="61"/>
    </row>
    <row r="252" spans="1:4" x14ac:dyDescent="0.35">
      <c r="C252" t="s">
        <v>1833</v>
      </c>
      <c r="D252" s="61"/>
    </row>
    <row r="253" spans="1:4" x14ac:dyDescent="0.35">
      <c r="A253" t="s">
        <v>12738</v>
      </c>
      <c r="D253" s="61"/>
    </row>
    <row r="254" spans="1:4" x14ac:dyDescent="0.35">
      <c r="B254" t="s">
        <v>12386</v>
      </c>
      <c r="D254" s="61"/>
    </row>
    <row r="255" spans="1:4" x14ac:dyDescent="0.35">
      <c r="C255" t="s">
        <v>8477</v>
      </c>
      <c r="D255" s="61"/>
    </row>
    <row r="256" spans="1:4" x14ac:dyDescent="0.35">
      <c r="B256" t="s">
        <v>12387</v>
      </c>
      <c r="D256" s="61"/>
    </row>
    <row r="257" spans="2:4" x14ac:dyDescent="0.35">
      <c r="C257" t="s">
        <v>8477</v>
      </c>
      <c r="D257" s="61"/>
    </row>
    <row r="258" spans="2:4" x14ac:dyDescent="0.35">
      <c r="B258" t="s">
        <v>12388</v>
      </c>
      <c r="D258" s="61"/>
    </row>
    <row r="259" spans="2:4" x14ac:dyDescent="0.35">
      <c r="C259" t="s">
        <v>8477</v>
      </c>
      <c r="D259" s="61"/>
    </row>
    <row r="260" spans="2:4" x14ac:dyDescent="0.35">
      <c r="B260" t="s">
        <v>12440</v>
      </c>
      <c r="D260" s="61"/>
    </row>
    <row r="261" spans="2:4" x14ac:dyDescent="0.35">
      <c r="C261" t="s">
        <v>1768</v>
      </c>
      <c r="D261" s="61"/>
    </row>
    <row r="262" spans="2:4" x14ac:dyDescent="0.35">
      <c r="C262" t="s">
        <v>1853</v>
      </c>
      <c r="D262" s="61"/>
    </row>
    <row r="263" spans="2:4" x14ac:dyDescent="0.35">
      <c r="C263" t="s">
        <v>8529</v>
      </c>
      <c r="D263" s="61"/>
    </row>
    <row r="264" spans="2:4" x14ac:dyDescent="0.35">
      <c r="B264" t="s">
        <v>12441</v>
      </c>
      <c r="D264" s="61"/>
    </row>
    <row r="265" spans="2:4" x14ac:dyDescent="0.35">
      <c r="C265" t="s">
        <v>1768</v>
      </c>
      <c r="D265" s="61"/>
    </row>
    <row r="266" spans="2:4" x14ac:dyDescent="0.35">
      <c r="C266" t="s">
        <v>8530</v>
      </c>
      <c r="D266" s="61"/>
    </row>
    <row r="267" spans="2:4" x14ac:dyDescent="0.35">
      <c r="C267" t="s">
        <v>1769</v>
      </c>
      <c r="D267" s="61"/>
    </row>
    <row r="268" spans="2:4" x14ac:dyDescent="0.35">
      <c r="B268" t="s">
        <v>12442</v>
      </c>
      <c r="D268" s="61"/>
    </row>
    <row r="269" spans="2:4" x14ac:dyDescent="0.35">
      <c r="C269" t="s">
        <v>1770</v>
      </c>
      <c r="D269" s="61"/>
    </row>
    <row r="270" spans="2:4" x14ac:dyDescent="0.35">
      <c r="C270" t="s">
        <v>1771</v>
      </c>
      <c r="D270" s="61"/>
    </row>
    <row r="271" spans="2:4" x14ac:dyDescent="0.35">
      <c r="C271" t="s">
        <v>1772</v>
      </c>
      <c r="D271" s="61"/>
    </row>
    <row r="272" spans="2:4" x14ac:dyDescent="0.35">
      <c r="C272" t="s">
        <v>8531</v>
      </c>
      <c r="D272" s="61"/>
    </row>
    <row r="273" spans="1:4" x14ac:dyDescent="0.35">
      <c r="C273" t="s">
        <v>1941</v>
      </c>
      <c r="D273" s="61"/>
    </row>
    <row r="274" spans="1:4" x14ac:dyDescent="0.35">
      <c r="A274" t="s">
        <v>12739</v>
      </c>
      <c r="D274" s="61"/>
    </row>
    <row r="275" spans="1:4" x14ac:dyDescent="0.35">
      <c r="B275" t="s">
        <v>12443</v>
      </c>
      <c r="D275" s="61"/>
    </row>
    <row r="276" spans="1:4" x14ac:dyDescent="0.35">
      <c r="C276" t="s">
        <v>8477</v>
      </c>
      <c r="D276" s="61"/>
    </row>
    <row r="277" spans="1:4" x14ac:dyDescent="0.35">
      <c r="B277" t="s">
        <v>12444</v>
      </c>
      <c r="D277" s="61"/>
    </row>
    <row r="278" spans="1:4" x14ac:dyDescent="0.35">
      <c r="C278" t="s">
        <v>8480</v>
      </c>
      <c r="D278" s="61"/>
    </row>
    <row r="279" spans="1:4" x14ac:dyDescent="0.35">
      <c r="C279" t="s">
        <v>8481</v>
      </c>
      <c r="D279" s="61"/>
    </row>
    <row r="280" spans="1:4" x14ac:dyDescent="0.35">
      <c r="B280" t="s">
        <v>12445</v>
      </c>
      <c r="D280" s="61"/>
    </row>
    <row r="281" spans="1:4" x14ac:dyDescent="0.35">
      <c r="C281" t="s">
        <v>8527</v>
      </c>
      <c r="D281" s="61"/>
    </row>
    <row r="282" spans="1:4" x14ac:dyDescent="0.35">
      <c r="C282" t="s">
        <v>1853</v>
      </c>
      <c r="D282" s="61"/>
    </row>
    <row r="283" spans="1:4" x14ac:dyDescent="0.35">
      <c r="B283" t="s">
        <v>12446</v>
      </c>
      <c r="D283" s="61"/>
    </row>
    <row r="284" spans="1:4" x14ac:dyDescent="0.35">
      <c r="C284" t="s">
        <v>8582</v>
      </c>
      <c r="D284" s="61"/>
    </row>
    <row r="285" spans="1:4" x14ac:dyDescent="0.35">
      <c r="A285" t="s">
        <v>12740</v>
      </c>
      <c r="D285" s="61"/>
    </row>
    <row r="286" spans="1:4" x14ac:dyDescent="0.35">
      <c r="B286" t="s">
        <v>12447</v>
      </c>
      <c r="D286" s="61"/>
    </row>
    <row r="287" spans="1:4" x14ac:dyDescent="0.35">
      <c r="C287" t="s">
        <v>8534</v>
      </c>
      <c r="D287" s="61"/>
    </row>
    <row r="288" spans="1:4" x14ac:dyDescent="0.35">
      <c r="C288" t="s">
        <v>1774</v>
      </c>
      <c r="D288" s="61"/>
    </row>
    <row r="289" spans="1:4" x14ac:dyDescent="0.35">
      <c r="C289" t="s">
        <v>1775</v>
      </c>
      <c r="D289" s="61"/>
    </row>
    <row r="290" spans="1:4" x14ac:dyDescent="0.35">
      <c r="C290" t="s">
        <v>1776</v>
      </c>
      <c r="D290" s="61"/>
    </row>
    <row r="291" spans="1:4" x14ac:dyDescent="0.35">
      <c r="C291" t="s">
        <v>1777</v>
      </c>
      <c r="D291" s="61"/>
    </row>
    <row r="292" spans="1:4" x14ac:dyDescent="0.35">
      <c r="C292" t="s">
        <v>1778</v>
      </c>
      <c r="D292" s="61"/>
    </row>
    <row r="293" spans="1:4" x14ac:dyDescent="0.35">
      <c r="C293" t="s">
        <v>8535</v>
      </c>
      <c r="D293" s="61"/>
    </row>
    <row r="294" spans="1:4" x14ac:dyDescent="0.35">
      <c r="C294" t="s">
        <v>1779</v>
      </c>
      <c r="D294" s="61"/>
    </row>
    <row r="295" spans="1:4" x14ac:dyDescent="0.35">
      <c r="C295" t="s">
        <v>1781</v>
      </c>
      <c r="D295" s="61"/>
    </row>
    <row r="296" spans="1:4" x14ac:dyDescent="0.35">
      <c r="C296" t="s">
        <v>1782</v>
      </c>
      <c r="D296" s="61"/>
    </row>
    <row r="297" spans="1:4" x14ac:dyDescent="0.35">
      <c r="C297" t="s">
        <v>8536</v>
      </c>
      <c r="D297" s="61"/>
    </row>
    <row r="298" spans="1:4" x14ac:dyDescent="0.35">
      <c r="C298" t="s">
        <v>1906</v>
      </c>
      <c r="D298" s="61"/>
    </row>
    <row r="299" spans="1:4" x14ac:dyDescent="0.35">
      <c r="C299" t="s">
        <v>8537</v>
      </c>
      <c r="D299" s="61"/>
    </row>
    <row r="300" spans="1:4" x14ac:dyDescent="0.35">
      <c r="C300" t="s">
        <v>1783</v>
      </c>
      <c r="D300" s="61"/>
    </row>
    <row r="301" spans="1:4" x14ac:dyDescent="0.35">
      <c r="C301" t="s">
        <v>8538</v>
      </c>
      <c r="D301" s="61"/>
    </row>
    <row r="302" spans="1:4" x14ac:dyDescent="0.35">
      <c r="C302" t="s">
        <v>1784</v>
      </c>
      <c r="D302" s="61"/>
    </row>
    <row r="303" spans="1:4" x14ac:dyDescent="0.35">
      <c r="C303" t="s">
        <v>157</v>
      </c>
      <c r="D303" s="61"/>
    </row>
    <row r="304" spans="1:4" x14ac:dyDescent="0.35">
      <c r="A304" t="s">
        <v>12741</v>
      </c>
      <c r="D304" s="61"/>
    </row>
    <row r="305" spans="1:4" x14ac:dyDescent="0.35">
      <c r="B305" t="s">
        <v>12448</v>
      </c>
      <c r="D305" s="61"/>
    </row>
    <row r="306" spans="1:4" x14ac:dyDescent="0.35">
      <c r="C306" t="s">
        <v>8477</v>
      </c>
      <c r="D306" s="61"/>
    </row>
    <row r="307" spans="1:4" x14ac:dyDescent="0.35">
      <c r="B307" t="s">
        <v>12449</v>
      </c>
      <c r="D307" s="61"/>
    </row>
    <row r="308" spans="1:4" x14ac:dyDescent="0.35">
      <c r="C308" t="s">
        <v>8477</v>
      </c>
      <c r="D308" s="61"/>
    </row>
    <row r="309" spans="1:4" x14ac:dyDescent="0.35">
      <c r="A309" s="656" t="s">
        <v>8540</v>
      </c>
      <c r="D309" s="61"/>
    </row>
    <row r="310" spans="1:4" x14ac:dyDescent="0.35">
      <c r="A310" s="656"/>
      <c r="B310" s="656" t="s">
        <v>12450</v>
      </c>
      <c r="D310" s="61"/>
    </row>
    <row r="311" spans="1:4" x14ac:dyDescent="0.35">
      <c r="A311" s="656"/>
      <c r="B311" s="656"/>
      <c r="C311" s="656" t="s">
        <v>1758</v>
      </c>
      <c r="D311" s="61"/>
    </row>
    <row r="312" spans="1:4" x14ac:dyDescent="0.35">
      <c r="A312" s="656"/>
      <c r="B312" s="656"/>
      <c r="C312" s="656" t="s">
        <v>8497</v>
      </c>
      <c r="D312" s="61"/>
    </row>
    <row r="313" spans="1:4" x14ac:dyDescent="0.35">
      <c r="A313" s="656"/>
      <c r="B313" s="656" t="s">
        <v>12451</v>
      </c>
      <c r="D313" s="61"/>
    </row>
    <row r="314" spans="1:4" x14ac:dyDescent="0.35">
      <c r="A314" s="656"/>
      <c r="B314" s="656"/>
      <c r="C314" s="656" t="s">
        <v>1787</v>
      </c>
      <c r="D314" s="61"/>
    </row>
    <row r="315" spans="1:4" x14ac:dyDescent="0.35">
      <c r="A315" s="656"/>
      <c r="B315" s="656"/>
      <c r="C315" s="656" t="s">
        <v>1788</v>
      </c>
      <c r="D315" s="61"/>
    </row>
    <row r="316" spans="1:4" x14ac:dyDescent="0.35">
      <c r="A316" s="656"/>
      <c r="B316" s="656"/>
      <c r="C316" s="656" t="s">
        <v>1789</v>
      </c>
      <c r="D316" s="61"/>
    </row>
    <row r="317" spans="1:4" x14ac:dyDescent="0.35">
      <c r="A317" s="656"/>
      <c r="B317" s="656" t="s">
        <v>12452</v>
      </c>
      <c r="D317" s="61"/>
    </row>
    <row r="318" spans="1:4" x14ac:dyDescent="0.35">
      <c r="A318" s="656"/>
      <c r="B318" s="656"/>
      <c r="C318" s="656" t="s">
        <v>8477</v>
      </c>
      <c r="D318" s="61"/>
    </row>
    <row r="319" spans="1:4" x14ac:dyDescent="0.35">
      <c r="A319" s="656" t="s">
        <v>8541</v>
      </c>
      <c r="D319" s="61"/>
    </row>
    <row r="320" spans="1:4" x14ac:dyDescent="0.35">
      <c r="A320" s="656"/>
      <c r="B320" s="656" t="s">
        <v>12453</v>
      </c>
      <c r="D320" s="61"/>
    </row>
    <row r="321" spans="1:4" x14ac:dyDescent="0.35">
      <c r="A321" s="656"/>
      <c r="B321" s="656"/>
      <c r="C321" s="656" t="s">
        <v>1790</v>
      </c>
      <c r="D321" s="61"/>
    </row>
    <row r="322" spans="1:4" x14ac:dyDescent="0.35">
      <c r="A322" s="656"/>
      <c r="B322" s="656"/>
      <c r="C322" s="656" t="s">
        <v>1791</v>
      </c>
      <c r="D322" s="61"/>
    </row>
    <row r="323" spans="1:4" x14ac:dyDescent="0.35">
      <c r="A323" t="s">
        <v>12454</v>
      </c>
      <c r="D323" s="61"/>
    </row>
    <row r="324" spans="1:4" x14ac:dyDescent="0.35">
      <c r="B324" t="s">
        <v>12455</v>
      </c>
      <c r="D324" s="61"/>
    </row>
    <row r="325" spans="1:4" x14ac:dyDescent="0.35">
      <c r="C325" t="s">
        <v>8477</v>
      </c>
      <c r="D325" s="61"/>
    </row>
    <row r="326" spans="1:4" x14ac:dyDescent="0.35">
      <c r="B326" t="s">
        <v>12456</v>
      </c>
      <c r="D326" s="61"/>
    </row>
    <row r="327" spans="1:4" x14ac:dyDescent="0.35">
      <c r="C327" t="s">
        <v>1909</v>
      </c>
      <c r="D327" s="61"/>
    </row>
    <row r="328" spans="1:4" x14ac:dyDescent="0.35">
      <c r="C328" t="s">
        <v>1910</v>
      </c>
      <c r="D328" s="61"/>
    </row>
    <row r="329" spans="1:4" x14ac:dyDescent="0.35">
      <c r="C329" t="s">
        <v>8542</v>
      </c>
      <c r="D329" s="61"/>
    </row>
    <row r="330" spans="1:4" x14ac:dyDescent="0.35">
      <c r="C330" t="s">
        <v>8543</v>
      </c>
      <c r="D330" s="61"/>
    </row>
    <row r="331" spans="1:4" x14ac:dyDescent="0.35">
      <c r="C331" t="s">
        <v>274</v>
      </c>
      <c r="D331" s="61"/>
    </row>
    <row r="332" spans="1:4" x14ac:dyDescent="0.35">
      <c r="C332" t="s">
        <v>8544</v>
      </c>
      <c r="D332" s="61"/>
    </row>
    <row r="333" spans="1:4" x14ac:dyDescent="0.35">
      <c r="A333" t="s">
        <v>12742</v>
      </c>
      <c r="D333" s="61"/>
    </row>
    <row r="334" spans="1:4" x14ac:dyDescent="0.35">
      <c r="B334" t="s">
        <v>12457</v>
      </c>
      <c r="D334" s="61"/>
    </row>
    <row r="335" spans="1:4" x14ac:dyDescent="0.35">
      <c r="C335" t="s">
        <v>8477</v>
      </c>
      <c r="D335" s="61"/>
    </row>
    <row r="336" spans="1:4" x14ac:dyDescent="0.35">
      <c r="B336" t="s">
        <v>12458</v>
      </c>
      <c r="D336" s="61"/>
    </row>
    <row r="337" spans="1:4" x14ac:dyDescent="0.35">
      <c r="C337" t="s">
        <v>8477</v>
      </c>
      <c r="D337" s="61"/>
    </row>
    <row r="338" spans="1:4" x14ac:dyDescent="0.35">
      <c r="A338" t="s">
        <v>12743</v>
      </c>
      <c r="D338" s="61"/>
    </row>
    <row r="339" spans="1:4" x14ac:dyDescent="0.35">
      <c r="B339" t="s">
        <v>12398</v>
      </c>
      <c r="D339" s="61"/>
    </row>
    <row r="340" spans="1:4" x14ac:dyDescent="0.35">
      <c r="C340" t="s">
        <v>8477</v>
      </c>
      <c r="D340" s="61"/>
    </row>
    <row r="341" spans="1:4" x14ac:dyDescent="0.35">
      <c r="A341" s="656" t="s">
        <v>8546</v>
      </c>
      <c r="D341" s="61"/>
    </row>
    <row r="342" spans="1:4" x14ac:dyDescent="0.35">
      <c r="A342" s="656"/>
      <c r="B342" s="656" t="s">
        <v>12459</v>
      </c>
      <c r="D342" s="61"/>
    </row>
    <row r="343" spans="1:4" x14ac:dyDescent="0.35">
      <c r="A343" s="656"/>
      <c r="B343" s="656"/>
      <c r="C343" s="656" t="s">
        <v>8477</v>
      </c>
      <c r="D343" s="61"/>
    </row>
    <row r="344" spans="1:4" x14ac:dyDescent="0.35">
      <c r="A344" s="656"/>
      <c r="B344" s="656" t="s">
        <v>12460</v>
      </c>
      <c r="D344" s="61"/>
    </row>
    <row r="345" spans="1:4" x14ac:dyDescent="0.35">
      <c r="A345" s="656"/>
      <c r="B345" s="656"/>
      <c r="C345" s="656" t="s">
        <v>8547</v>
      </c>
      <c r="D345" s="61"/>
    </row>
    <row r="346" spans="1:4" x14ac:dyDescent="0.35">
      <c r="A346" s="656"/>
      <c r="B346" s="656"/>
      <c r="C346" s="656" t="s">
        <v>8548</v>
      </c>
      <c r="D346" s="61"/>
    </row>
    <row r="347" spans="1:4" x14ac:dyDescent="0.35">
      <c r="A347" s="656"/>
      <c r="B347" s="656"/>
      <c r="C347" s="656" t="s">
        <v>1794</v>
      </c>
      <c r="D347" s="61"/>
    </row>
    <row r="348" spans="1:4" x14ac:dyDescent="0.35">
      <c r="A348" s="656"/>
      <c r="B348" s="656" t="s">
        <v>12398</v>
      </c>
      <c r="D348" s="61"/>
    </row>
    <row r="349" spans="1:4" x14ac:dyDescent="0.35">
      <c r="A349" s="656"/>
      <c r="B349" s="656"/>
      <c r="C349" s="656" t="s">
        <v>8477</v>
      </c>
      <c r="D349" s="61"/>
    </row>
    <row r="350" spans="1:4" x14ac:dyDescent="0.35">
      <c r="A350" t="s">
        <v>12461</v>
      </c>
      <c r="D350" s="61"/>
    </row>
    <row r="351" spans="1:4" x14ac:dyDescent="0.35">
      <c r="B351" t="s">
        <v>12462</v>
      </c>
      <c r="D351" s="61"/>
    </row>
    <row r="352" spans="1:4" x14ac:dyDescent="0.35">
      <c r="C352" t="s">
        <v>8477</v>
      </c>
      <c r="D352" s="61"/>
    </row>
    <row r="353" spans="1:4" x14ac:dyDescent="0.35">
      <c r="A353" s="656" t="s">
        <v>8549</v>
      </c>
      <c r="D353" s="61"/>
    </row>
    <row r="354" spans="1:4" x14ac:dyDescent="0.35">
      <c r="A354" s="656"/>
      <c r="B354" t="s">
        <v>12463</v>
      </c>
      <c r="D354" s="61"/>
    </row>
    <row r="355" spans="1:4" x14ac:dyDescent="0.35">
      <c r="A355" s="656"/>
      <c r="C355" t="s">
        <v>8480</v>
      </c>
      <c r="D355" s="61"/>
    </row>
    <row r="356" spans="1:4" x14ac:dyDescent="0.35">
      <c r="A356" s="656"/>
      <c r="C356" t="s">
        <v>8550</v>
      </c>
      <c r="D356" s="61"/>
    </row>
    <row r="357" spans="1:4" x14ac:dyDescent="0.35">
      <c r="A357" s="656"/>
      <c r="C357" t="s">
        <v>8481</v>
      </c>
      <c r="D357" s="61"/>
    </row>
    <row r="358" spans="1:4" x14ac:dyDescent="0.35">
      <c r="A358" s="656"/>
      <c r="B358" t="s">
        <v>12744</v>
      </c>
      <c r="D358" s="61"/>
    </row>
    <row r="359" spans="1:4" x14ac:dyDescent="0.35">
      <c r="A359" s="656"/>
      <c r="C359" t="s">
        <v>12723</v>
      </c>
      <c r="D359" s="61"/>
    </row>
    <row r="360" spans="1:4" x14ac:dyDescent="0.35">
      <c r="A360" s="656"/>
      <c r="C360" t="s">
        <v>12724</v>
      </c>
      <c r="D360" s="61"/>
    </row>
    <row r="361" spans="1:4" x14ac:dyDescent="0.35">
      <c r="A361" s="656"/>
      <c r="C361" t="s">
        <v>12725</v>
      </c>
      <c r="D361" s="61"/>
    </row>
    <row r="362" spans="1:4" x14ac:dyDescent="0.35">
      <c r="A362" s="656"/>
      <c r="C362" t="s">
        <v>12726</v>
      </c>
      <c r="D362" s="61"/>
    </row>
    <row r="363" spans="1:4" x14ac:dyDescent="0.35">
      <c r="A363" s="656"/>
      <c r="C363" t="s">
        <v>12727</v>
      </c>
      <c r="D363" s="61"/>
    </row>
    <row r="364" spans="1:4" x14ac:dyDescent="0.35">
      <c r="A364" s="656" t="s">
        <v>8551</v>
      </c>
      <c r="D364" s="61"/>
    </row>
    <row r="365" spans="1:4" x14ac:dyDescent="0.35">
      <c r="A365" s="656"/>
      <c r="B365" s="656" t="s">
        <v>12388</v>
      </c>
      <c r="D365" s="61"/>
    </row>
    <row r="366" spans="1:4" x14ac:dyDescent="0.35">
      <c r="A366" s="656"/>
      <c r="B366" s="656"/>
      <c r="C366" s="656" t="s">
        <v>8477</v>
      </c>
      <c r="D366" s="61"/>
    </row>
    <row r="367" spans="1:4" x14ac:dyDescent="0.35">
      <c r="A367" s="656"/>
      <c r="B367" s="656" t="s">
        <v>12464</v>
      </c>
      <c r="D367" s="61"/>
    </row>
    <row r="368" spans="1:4" x14ac:dyDescent="0.35">
      <c r="A368" s="656"/>
      <c r="B368" s="656"/>
      <c r="C368" s="656" t="s">
        <v>8552</v>
      </c>
      <c r="D368" s="61"/>
    </row>
    <row r="369" spans="1:4" x14ac:dyDescent="0.35">
      <c r="A369" s="656"/>
      <c r="B369" s="656"/>
      <c r="C369" s="656" t="s">
        <v>8553</v>
      </c>
      <c r="D369" s="61"/>
    </row>
    <row r="370" spans="1:4" x14ac:dyDescent="0.35">
      <c r="A370" s="656"/>
      <c r="B370" s="656"/>
      <c r="C370" s="656" t="s">
        <v>8498</v>
      </c>
      <c r="D370" s="61"/>
    </row>
    <row r="371" spans="1:4" x14ac:dyDescent="0.35">
      <c r="A371" s="656"/>
      <c r="B371" s="656"/>
      <c r="C371" s="656" t="s">
        <v>8554</v>
      </c>
      <c r="D371" s="61"/>
    </row>
    <row r="372" spans="1:4" x14ac:dyDescent="0.35">
      <c r="A372" s="656"/>
      <c r="B372" s="656"/>
      <c r="C372" s="656" t="s">
        <v>8555</v>
      </c>
      <c r="D372" s="61"/>
    </row>
    <row r="373" spans="1:4" x14ac:dyDescent="0.35">
      <c r="A373" s="656"/>
      <c r="B373" s="656" t="s">
        <v>12465</v>
      </c>
      <c r="D373" s="61"/>
    </row>
    <row r="374" spans="1:4" x14ac:dyDescent="0.35">
      <c r="A374" s="656"/>
      <c r="B374" s="656"/>
      <c r="C374" s="656" t="s">
        <v>8556</v>
      </c>
      <c r="D374" s="61"/>
    </row>
    <row r="375" spans="1:4" x14ac:dyDescent="0.35">
      <c r="A375" s="656"/>
      <c r="B375" s="656"/>
      <c r="C375" s="656" t="s">
        <v>1758</v>
      </c>
      <c r="D375" s="61"/>
    </row>
    <row r="376" spans="1:4" x14ac:dyDescent="0.35">
      <c r="A376" s="656"/>
      <c r="B376" s="656" t="s">
        <v>12466</v>
      </c>
      <c r="D376" s="61"/>
    </row>
    <row r="377" spans="1:4" x14ac:dyDescent="0.35">
      <c r="A377" s="656"/>
      <c r="B377" s="656"/>
      <c r="C377" s="656" t="s">
        <v>1798</v>
      </c>
      <c r="D377" s="61"/>
    </row>
    <row r="378" spans="1:4" x14ac:dyDescent="0.35">
      <c r="A378" s="656"/>
      <c r="B378" s="656"/>
      <c r="C378" s="656" t="s">
        <v>1800</v>
      </c>
      <c r="D378" s="61"/>
    </row>
    <row r="379" spans="1:4" x14ac:dyDescent="0.35">
      <c r="A379" s="656"/>
      <c r="B379" s="656" t="s">
        <v>12467</v>
      </c>
      <c r="D379" s="61"/>
    </row>
    <row r="380" spans="1:4" x14ac:dyDescent="0.35">
      <c r="A380" s="656"/>
      <c r="B380" s="656"/>
      <c r="C380" s="656" t="s">
        <v>1797</v>
      </c>
      <c r="D380" s="61"/>
    </row>
    <row r="381" spans="1:4" x14ac:dyDescent="0.35">
      <c r="A381" s="656"/>
      <c r="B381" s="656"/>
      <c r="C381" s="656" t="s">
        <v>1799</v>
      </c>
      <c r="D381" s="61"/>
    </row>
    <row r="382" spans="1:4" x14ac:dyDescent="0.35">
      <c r="A382" s="656"/>
      <c r="B382" s="656"/>
      <c r="C382" s="656" t="s">
        <v>1801</v>
      </c>
      <c r="D382" s="61"/>
    </row>
    <row r="383" spans="1:4" x14ac:dyDescent="0.35">
      <c r="A383" s="656"/>
      <c r="B383" s="656"/>
      <c r="C383" s="656" t="s">
        <v>1802</v>
      </c>
      <c r="D383" s="61"/>
    </row>
    <row r="384" spans="1:4" x14ac:dyDescent="0.35">
      <c r="A384" s="656"/>
      <c r="B384" s="656" t="s">
        <v>12468</v>
      </c>
      <c r="D384" s="61"/>
    </row>
    <row r="385" spans="1:4" x14ac:dyDescent="0.35">
      <c r="A385" s="656"/>
      <c r="B385" s="656"/>
      <c r="C385" s="656" t="s">
        <v>8480</v>
      </c>
      <c r="D385" s="61"/>
    </row>
    <row r="386" spans="1:4" x14ac:dyDescent="0.35">
      <c r="A386" s="656"/>
      <c r="B386" s="656"/>
      <c r="C386" s="656" t="s">
        <v>8481</v>
      </c>
      <c r="D386" s="61"/>
    </row>
    <row r="387" spans="1:4" x14ac:dyDescent="0.35">
      <c r="A387" s="656"/>
      <c r="B387" s="656" t="s">
        <v>12469</v>
      </c>
      <c r="D387" s="61"/>
    </row>
    <row r="388" spans="1:4" x14ac:dyDescent="0.35">
      <c r="A388" s="656"/>
      <c r="B388" s="656"/>
      <c r="C388" s="656" t="s">
        <v>8477</v>
      </c>
      <c r="D388" s="61"/>
    </row>
    <row r="389" spans="1:4" x14ac:dyDescent="0.35">
      <c r="A389" s="656"/>
      <c r="B389" s="656" t="s">
        <v>8519</v>
      </c>
      <c r="D389" s="61"/>
    </row>
    <row r="390" spans="1:4" x14ac:dyDescent="0.35">
      <c r="A390" s="656"/>
      <c r="B390" s="656"/>
      <c r="C390" s="656" t="s">
        <v>8477</v>
      </c>
      <c r="D390" s="61"/>
    </row>
    <row r="391" spans="1:4" x14ac:dyDescent="0.35">
      <c r="A391" s="656" t="s">
        <v>8557</v>
      </c>
      <c r="D391" s="61"/>
    </row>
    <row r="392" spans="1:4" x14ac:dyDescent="0.35">
      <c r="A392" s="656"/>
      <c r="B392" s="656" t="s">
        <v>12470</v>
      </c>
      <c r="D392" s="61"/>
    </row>
    <row r="393" spans="1:4" x14ac:dyDescent="0.35">
      <c r="A393" s="656"/>
      <c r="B393" s="656"/>
      <c r="C393" s="656" t="s">
        <v>8477</v>
      </c>
      <c r="D393" s="61"/>
    </row>
    <row r="394" spans="1:4" x14ac:dyDescent="0.35">
      <c r="A394" s="656"/>
      <c r="B394" s="656" t="s">
        <v>12423</v>
      </c>
      <c r="D394" s="61"/>
    </row>
    <row r="395" spans="1:4" x14ac:dyDescent="0.35">
      <c r="A395" s="656"/>
      <c r="B395" s="656"/>
      <c r="C395" s="656" t="s">
        <v>8477</v>
      </c>
      <c r="D395" s="61"/>
    </row>
    <row r="396" spans="1:4" x14ac:dyDescent="0.35">
      <c r="A396" s="656"/>
      <c r="B396" s="656" t="s">
        <v>12471</v>
      </c>
      <c r="D396" s="61"/>
    </row>
    <row r="397" spans="1:4" x14ac:dyDescent="0.35">
      <c r="A397" s="656"/>
      <c r="B397" s="656"/>
      <c r="C397" s="656" t="s">
        <v>8477</v>
      </c>
      <c r="D397" s="61"/>
    </row>
    <row r="398" spans="1:4" x14ac:dyDescent="0.35">
      <c r="A398" s="656"/>
      <c r="B398" s="656" t="s">
        <v>12398</v>
      </c>
      <c r="D398" s="61"/>
    </row>
    <row r="399" spans="1:4" x14ac:dyDescent="0.35">
      <c r="A399" s="656"/>
      <c r="B399" s="656"/>
      <c r="C399" s="656" t="s">
        <v>8477</v>
      </c>
      <c r="D399" s="61"/>
    </row>
    <row r="400" spans="1:4" x14ac:dyDescent="0.35">
      <c r="A400" s="656"/>
      <c r="B400" t="s">
        <v>12472</v>
      </c>
      <c r="D400" s="61"/>
    </row>
    <row r="401" spans="1:4" x14ac:dyDescent="0.35">
      <c r="A401" s="656"/>
      <c r="C401" t="s">
        <v>1803</v>
      </c>
      <c r="D401" s="61"/>
    </row>
    <row r="402" spans="1:4" x14ac:dyDescent="0.35">
      <c r="A402" s="656"/>
      <c r="C402" t="s">
        <v>1751</v>
      </c>
      <c r="D402" s="61"/>
    </row>
    <row r="403" spans="1:4" x14ac:dyDescent="0.35">
      <c r="A403" s="656"/>
      <c r="C403" t="s">
        <v>1752</v>
      </c>
      <c r="D403" s="61"/>
    </row>
    <row r="404" spans="1:4" x14ac:dyDescent="0.35">
      <c r="A404" s="656"/>
      <c r="C404" t="s">
        <v>8558</v>
      </c>
      <c r="D404" s="61"/>
    </row>
    <row r="405" spans="1:4" x14ac:dyDescent="0.35">
      <c r="A405" s="656"/>
      <c r="C405" t="s">
        <v>1753</v>
      </c>
      <c r="D405" s="61"/>
    </row>
    <row r="406" spans="1:4" x14ac:dyDescent="0.35">
      <c r="A406" s="656"/>
      <c r="C406" t="s">
        <v>1805</v>
      </c>
      <c r="D406" s="61"/>
    </row>
    <row r="407" spans="1:4" x14ac:dyDescent="0.35">
      <c r="A407" s="656" t="s">
        <v>12745</v>
      </c>
      <c r="D407" s="61"/>
    </row>
    <row r="408" spans="1:4" x14ac:dyDescent="0.35">
      <c r="A408" s="656"/>
      <c r="B408" s="656" t="s">
        <v>12473</v>
      </c>
      <c r="D408" s="61"/>
    </row>
    <row r="409" spans="1:4" x14ac:dyDescent="0.35">
      <c r="A409" s="656"/>
      <c r="B409" s="656"/>
      <c r="C409" s="656" t="s">
        <v>1798</v>
      </c>
      <c r="D409" s="61"/>
    </row>
    <row r="410" spans="1:4" x14ac:dyDescent="0.35">
      <c r="A410" s="656"/>
      <c r="B410" s="656"/>
      <c r="C410" s="656" t="s">
        <v>1800</v>
      </c>
      <c r="D410" s="61"/>
    </row>
    <row r="411" spans="1:4" x14ac:dyDescent="0.35">
      <c r="A411" s="656"/>
      <c r="B411" s="656" t="s">
        <v>12474</v>
      </c>
      <c r="D411" s="61"/>
    </row>
    <row r="412" spans="1:4" x14ac:dyDescent="0.35">
      <c r="A412" s="656"/>
      <c r="B412" s="656"/>
      <c r="C412" s="656" t="s">
        <v>8477</v>
      </c>
      <c r="D412" s="61"/>
    </row>
    <row r="413" spans="1:4" x14ac:dyDescent="0.35">
      <c r="A413" s="656"/>
      <c r="B413" s="656" t="s">
        <v>8519</v>
      </c>
      <c r="D413" s="61"/>
    </row>
    <row r="414" spans="1:4" x14ac:dyDescent="0.35">
      <c r="A414" s="656"/>
      <c r="B414" s="656"/>
      <c r="C414" s="656" t="s">
        <v>8477</v>
      </c>
      <c r="D414" s="61"/>
    </row>
    <row r="415" spans="1:4" x14ac:dyDescent="0.35">
      <c r="A415" s="656"/>
      <c r="B415" s="656" t="s">
        <v>12475</v>
      </c>
      <c r="D415" s="61"/>
    </row>
    <row r="416" spans="1:4" x14ac:dyDescent="0.35">
      <c r="A416" s="656"/>
      <c r="B416" s="656"/>
      <c r="C416" s="656" t="s">
        <v>8477</v>
      </c>
      <c r="D416" s="61"/>
    </row>
    <row r="417" spans="1:4" x14ac:dyDescent="0.35">
      <c r="A417" t="s">
        <v>12746</v>
      </c>
      <c r="D417" s="61"/>
    </row>
    <row r="418" spans="1:4" x14ac:dyDescent="0.35">
      <c r="B418" t="s">
        <v>12457</v>
      </c>
      <c r="D418" s="61"/>
    </row>
    <row r="419" spans="1:4" x14ac:dyDescent="0.35">
      <c r="C419" t="s">
        <v>8477</v>
      </c>
      <c r="D419" s="61"/>
    </row>
    <row r="420" spans="1:4" x14ac:dyDescent="0.35">
      <c r="B420" t="s">
        <v>12476</v>
      </c>
      <c r="D420" s="61"/>
    </row>
    <row r="421" spans="1:4" x14ac:dyDescent="0.35">
      <c r="C421" t="s">
        <v>1806</v>
      </c>
      <c r="D421" s="61"/>
    </row>
    <row r="422" spans="1:4" x14ac:dyDescent="0.35">
      <c r="C422" t="s">
        <v>8561</v>
      </c>
      <c r="D422" s="61"/>
    </row>
    <row r="423" spans="1:4" x14ac:dyDescent="0.35">
      <c r="C423" t="s">
        <v>1807</v>
      </c>
      <c r="D423" s="61"/>
    </row>
    <row r="424" spans="1:4" x14ac:dyDescent="0.35">
      <c r="C424" t="s">
        <v>1808</v>
      </c>
      <c r="D424" s="61"/>
    </row>
    <row r="425" spans="1:4" x14ac:dyDescent="0.35">
      <c r="B425" t="s">
        <v>12477</v>
      </c>
      <c r="D425" s="61"/>
    </row>
    <row r="426" spans="1:4" x14ac:dyDescent="0.35">
      <c r="C426" t="s">
        <v>8477</v>
      </c>
      <c r="D426" s="61"/>
    </row>
    <row r="427" spans="1:4" x14ac:dyDescent="0.35">
      <c r="B427" t="s">
        <v>12449</v>
      </c>
      <c r="D427" s="61"/>
    </row>
    <row r="428" spans="1:4" x14ac:dyDescent="0.35">
      <c r="C428" t="s">
        <v>8477</v>
      </c>
      <c r="D428" s="61"/>
    </row>
    <row r="429" spans="1:4" x14ac:dyDescent="0.35">
      <c r="A429" t="s">
        <v>8562</v>
      </c>
      <c r="D429" s="61"/>
    </row>
    <row r="430" spans="1:4" x14ac:dyDescent="0.35">
      <c r="B430" t="s">
        <v>12398</v>
      </c>
      <c r="D430" s="61"/>
    </row>
    <row r="431" spans="1:4" x14ac:dyDescent="0.35">
      <c r="C431" t="s">
        <v>8477</v>
      </c>
      <c r="D431" s="61"/>
    </row>
    <row r="432" spans="1:4" x14ac:dyDescent="0.35">
      <c r="B432" t="s">
        <v>12478</v>
      </c>
      <c r="D432" s="61"/>
    </row>
    <row r="433" spans="1:4" x14ac:dyDescent="0.35">
      <c r="C433" t="s">
        <v>1809</v>
      </c>
      <c r="D433" s="61"/>
    </row>
    <row r="434" spans="1:4" x14ac:dyDescent="0.35">
      <c r="C434" t="s">
        <v>8563</v>
      </c>
      <c r="D434" s="61"/>
    </row>
    <row r="435" spans="1:4" x14ac:dyDescent="0.35">
      <c r="A435" t="s">
        <v>12747</v>
      </c>
      <c r="D435" s="61"/>
    </row>
    <row r="436" spans="1:4" x14ac:dyDescent="0.35">
      <c r="B436" t="s">
        <v>12398</v>
      </c>
      <c r="D436" s="61"/>
    </row>
    <row r="437" spans="1:4" x14ac:dyDescent="0.35">
      <c r="C437" t="s">
        <v>8477</v>
      </c>
      <c r="D437" s="61"/>
    </row>
    <row r="438" spans="1:4" x14ac:dyDescent="0.35">
      <c r="A438" t="s">
        <v>12748</v>
      </c>
      <c r="D438" s="61"/>
    </row>
    <row r="439" spans="1:4" x14ac:dyDescent="0.35">
      <c r="B439" t="s">
        <v>12479</v>
      </c>
      <c r="D439" s="61"/>
    </row>
    <row r="440" spans="1:4" x14ac:dyDescent="0.35">
      <c r="C440" t="s">
        <v>1795</v>
      </c>
      <c r="D440" s="61"/>
    </row>
    <row r="441" spans="1:4" x14ac:dyDescent="0.35">
      <c r="C441" t="s">
        <v>1796</v>
      </c>
      <c r="D441" s="61"/>
    </row>
    <row r="442" spans="1:4" x14ac:dyDescent="0.35">
      <c r="B442" t="s">
        <v>12480</v>
      </c>
      <c r="D442" s="61"/>
    </row>
    <row r="443" spans="1:4" x14ac:dyDescent="0.35">
      <c r="C443" t="s">
        <v>8480</v>
      </c>
      <c r="D443" s="61"/>
    </row>
    <row r="444" spans="1:4" x14ac:dyDescent="0.35">
      <c r="C444" t="s">
        <v>8481</v>
      </c>
      <c r="D444" s="61"/>
    </row>
    <row r="445" spans="1:4" x14ac:dyDescent="0.35">
      <c r="B445" t="s">
        <v>12481</v>
      </c>
      <c r="D445" s="61"/>
    </row>
    <row r="446" spans="1:4" x14ac:dyDescent="0.35">
      <c r="C446" t="s">
        <v>8480</v>
      </c>
      <c r="D446" s="61"/>
    </row>
    <row r="447" spans="1:4" x14ac:dyDescent="0.35">
      <c r="C447" t="s">
        <v>8481</v>
      </c>
      <c r="D447" s="61"/>
    </row>
    <row r="448" spans="1:4" x14ac:dyDescent="0.35">
      <c r="B448" t="s">
        <v>12425</v>
      </c>
      <c r="D448" s="61"/>
    </row>
    <row r="449" spans="1:4" x14ac:dyDescent="0.35">
      <c r="C449" t="s">
        <v>8477</v>
      </c>
      <c r="D449" s="61"/>
    </row>
    <row r="450" spans="1:4" x14ac:dyDescent="0.35">
      <c r="B450" t="s">
        <v>12482</v>
      </c>
      <c r="D450" s="61"/>
    </row>
    <row r="451" spans="1:4" x14ac:dyDescent="0.35">
      <c r="C451" t="s">
        <v>8565</v>
      </c>
      <c r="D451" s="61"/>
    </row>
    <row r="452" spans="1:4" x14ac:dyDescent="0.35">
      <c r="C452" t="s">
        <v>8566</v>
      </c>
      <c r="D452" s="61"/>
    </row>
    <row r="453" spans="1:4" x14ac:dyDescent="0.35">
      <c r="B453" t="s">
        <v>12483</v>
      </c>
      <c r="D453" s="61"/>
    </row>
    <row r="454" spans="1:4" x14ac:dyDescent="0.35">
      <c r="C454" t="s">
        <v>8527</v>
      </c>
      <c r="D454" s="61"/>
    </row>
    <row r="455" spans="1:4" x14ac:dyDescent="0.35">
      <c r="C455" t="s">
        <v>1853</v>
      </c>
      <c r="D455" s="61"/>
    </row>
    <row r="456" spans="1:4" x14ac:dyDescent="0.35">
      <c r="A456" t="s">
        <v>12749</v>
      </c>
      <c r="D456" s="61"/>
    </row>
    <row r="457" spans="1:4" x14ac:dyDescent="0.35">
      <c r="B457" t="s">
        <v>12395</v>
      </c>
      <c r="D457" s="61"/>
    </row>
    <row r="458" spans="1:4" x14ac:dyDescent="0.35">
      <c r="C458" t="s">
        <v>8477</v>
      </c>
      <c r="D458" s="61"/>
    </row>
    <row r="459" spans="1:4" x14ac:dyDescent="0.35">
      <c r="B459" t="s">
        <v>12484</v>
      </c>
      <c r="D459" s="61"/>
    </row>
    <row r="460" spans="1:4" x14ac:dyDescent="0.35">
      <c r="C460" t="s">
        <v>8477</v>
      </c>
      <c r="D460" s="61"/>
    </row>
    <row r="461" spans="1:4" x14ac:dyDescent="0.35">
      <c r="B461" t="s">
        <v>12485</v>
      </c>
      <c r="D461" s="61"/>
    </row>
    <row r="462" spans="1:4" x14ac:dyDescent="0.35">
      <c r="C462" t="s">
        <v>8567</v>
      </c>
      <c r="D462" s="61"/>
    </row>
    <row r="463" spans="1:4" x14ac:dyDescent="0.35">
      <c r="C463" t="s">
        <v>8568</v>
      </c>
      <c r="D463" s="61"/>
    </row>
    <row r="464" spans="1:4" x14ac:dyDescent="0.35">
      <c r="C464" t="s">
        <v>8569</v>
      </c>
      <c r="D464" s="61"/>
    </row>
    <row r="465" spans="1:4" x14ac:dyDescent="0.35">
      <c r="C465" t="s">
        <v>8570</v>
      </c>
      <c r="D465" s="61"/>
    </row>
    <row r="466" spans="1:4" x14ac:dyDescent="0.35">
      <c r="C466" t="s">
        <v>8571</v>
      </c>
      <c r="D466" s="61"/>
    </row>
    <row r="467" spans="1:4" x14ac:dyDescent="0.35">
      <c r="B467" t="s">
        <v>12397</v>
      </c>
      <c r="D467" s="61"/>
    </row>
    <row r="468" spans="1:4" x14ac:dyDescent="0.35">
      <c r="C468" t="s">
        <v>8477</v>
      </c>
      <c r="D468" s="61"/>
    </row>
    <row r="469" spans="1:4" x14ac:dyDescent="0.35">
      <c r="B469" t="s">
        <v>12398</v>
      </c>
      <c r="D469" s="61"/>
    </row>
    <row r="470" spans="1:4" x14ac:dyDescent="0.35">
      <c r="C470" t="s">
        <v>8477</v>
      </c>
      <c r="D470" s="61"/>
    </row>
    <row r="471" spans="1:4" x14ac:dyDescent="0.35">
      <c r="A471" t="s">
        <v>12750</v>
      </c>
      <c r="D471" s="61"/>
    </row>
    <row r="472" spans="1:4" x14ac:dyDescent="0.35">
      <c r="B472" t="s">
        <v>12480</v>
      </c>
      <c r="D472" s="61"/>
    </row>
    <row r="473" spans="1:4" x14ac:dyDescent="0.35">
      <c r="C473" t="s">
        <v>8480</v>
      </c>
      <c r="D473" s="61"/>
    </row>
    <row r="474" spans="1:4" x14ac:dyDescent="0.35">
      <c r="C474" t="s">
        <v>8481</v>
      </c>
      <c r="D474" s="61"/>
    </row>
    <row r="475" spans="1:4" x14ac:dyDescent="0.35">
      <c r="B475" t="s">
        <v>12481</v>
      </c>
      <c r="D475" s="61"/>
    </row>
    <row r="476" spans="1:4" x14ac:dyDescent="0.35">
      <c r="C476" t="s">
        <v>8480</v>
      </c>
      <c r="D476" s="61"/>
    </row>
    <row r="477" spans="1:4" x14ac:dyDescent="0.35">
      <c r="C477" t="s">
        <v>8481</v>
      </c>
      <c r="D477" s="61"/>
    </row>
    <row r="478" spans="1:4" x14ac:dyDescent="0.35">
      <c r="B478" t="s">
        <v>12486</v>
      </c>
      <c r="D478" s="61"/>
    </row>
    <row r="479" spans="1:4" x14ac:dyDescent="0.35">
      <c r="C479" t="s">
        <v>8565</v>
      </c>
      <c r="D479" s="61"/>
    </row>
    <row r="480" spans="1:4" x14ac:dyDescent="0.35">
      <c r="C480" t="s">
        <v>8566</v>
      </c>
      <c r="D480" s="61"/>
    </row>
    <row r="481" spans="2:4" x14ac:dyDescent="0.35">
      <c r="B481" t="s">
        <v>12487</v>
      </c>
      <c r="D481" s="61"/>
    </row>
    <row r="482" spans="2:4" x14ac:dyDescent="0.35">
      <c r="C482" t="s">
        <v>8499</v>
      </c>
      <c r="D482" s="61"/>
    </row>
    <row r="483" spans="2:4" x14ac:dyDescent="0.35">
      <c r="C483" t="s">
        <v>8572</v>
      </c>
      <c r="D483" s="61"/>
    </row>
    <row r="484" spans="2:4" x14ac:dyDescent="0.35">
      <c r="C484" t="s">
        <v>8573</v>
      </c>
      <c r="D484" s="61"/>
    </row>
    <row r="485" spans="2:4" x14ac:dyDescent="0.35">
      <c r="C485" t="s">
        <v>8574</v>
      </c>
      <c r="D485" s="61"/>
    </row>
    <row r="486" spans="2:4" x14ac:dyDescent="0.35">
      <c r="C486" t="s">
        <v>8575</v>
      </c>
      <c r="D486" s="61"/>
    </row>
    <row r="487" spans="2:4" x14ac:dyDescent="0.35">
      <c r="C487" t="s">
        <v>8576</v>
      </c>
      <c r="D487" s="61"/>
    </row>
    <row r="488" spans="2:4" x14ac:dyDescent="0.35">
      <c r="C488" t="s">
        <v>8577</v>
      </c>
      <c r="D488" s="61"/>
    </row>
    <row r="489" spans="2:4" x14ac:dyDescent="0.35">
      <c r="C489" t="s">
        <v>1819</v>
      </c>
      <c r="D489" s="61"/>
    </row>
    <row r="490" spans="2:4" x14ac:dyDescent="0.35">
      <c r="C490" t="s">
        <v>8578</v>
      </c>
      <c r="D490" s="61"/>
    </row>
    <row r="491" spans="2:4" x14ac:dyDescent="0.35">
      <c r="C491" t="s">
        <v>8579</v>
      </c>
      <c r="D491" s="61"/>
    </row>
    <row r="492" spans="2:4" x14ac:dyDescent="0.35">
      <c r="C492" t="s">
        <v>8580</v>
      </c>
      <c r="D492" s="61"/>
    </row>
    <row r="493" spans="2:4" x14ac:dyDescent="0.35">
      <c r="C493" t="s">
        <v>8581</v>
      </c>
      <c r="D493" s="61"/>
    </row>
    <row r="494" spans="2:4" x14ac:dyDescent="0.35">
      <c r="C494" t="s">
        <v>8582</v>
      </c>
      <c r="D494" s="61"/>
    </row>
    <row r="495" spans="2:4" x14ac:dyDescent="0.35">
      <c r="C495" t="s">
        <v>8583</v>
      </c>
      <c r="D495" s="61"/>
    </row>
    <row r="496" spans="2:4" x14ac:dyDescent="0.35">
      <c r="B496" t="s">
        <v>12488</v>
      </c>
      <c r="D496" s="61"/>
    </row>
    <row r="497" spans="1:4" x14ac:dyDescent="0.35">
      <c r="C497" t="s">
        <v>8527</v>
      </c>
      <c r="D497" s="61"/>
    </row>
    <row r="498" spans="1:4" x14ac:dyDescent="0.35">
      <c r="C498" t="s">
        <v>8518</v>
      </c>
      <c r="D498" s="61"/>
    </row>
    <row r="499" spans="1:4" x14ac:dyDescent="0.35">
      <c r="C499" t="s">
        <v>1853</v>
      </c>
      <c r="D499" s="61"/>
    </row>
    <row r="500" spans="1:4" x14ac:dyDescent="0.35">
      <c r="B500" t="s">
        <v>12489</v>
      </c>
      <c r="D500" s="61"/>
    </row>
    <row r="501" spans="1:4" x14ac:dyDescent="0.35">
      <c r="C501" t="s">
        <v>1795</v>
      </c>
      <c r="D501" s="61"/>
    </row>
    <row r="502" spans="1:4" x14ac:dyDescent="0.35">
      <c r="C502" t="s">
        <v>1796</v>
      </c>
      <c r="D502" s="61"/>
    </row>
    <row r="503" spans="1:4" x14ac:dyDescent="0.35">
      <c r="B503" t="s">
        <v>12490</v>
      </c>
      <c r="D503" s="61"/>
    </row>
    <row r="504" spans="1:4" x14ac:dyDescent="0.35">
      <c r="C504" t="s">
        <v>8477</v>
      </c>
      <c r="D504" s="61"/>
    </row>
    <row r="505" spans="1:4" x14ac:dyDescent="0.35">
      <c r="B505" t="s">
        <v>12425</v>
      </c>
      <c r="D505" s="61"/>
    </row>
    <row r="506" spans="1:4" x14ac:dyDescent="0.35">
      <c r="C506" t="s">
        <v>8477</v>
      </c>
      <c r="D506" s="61"/>
    </row>
    <row r="507" spans="1:4" x14ac:dyDescent="0.35">
      <c r="A507" t="s">
        <v>12751</v>
      </c>
      <c r="D507" s="61"/>
    </row>
    <row r="508" spans="1:4" x14ac:dyDescent="0.35">
      <c r="B508" t="s">
        <v>12491</v>
      </c>
      <c r="D508" s="61"/>
    </row>
    <row r="509" spans="1:4" x14ac:dyDescent="0.35">
      <c r="C509" t="s">
        <v>8585</v>
      </c>
      <c r="D509" s="61"/>
    </row>
    <row r="510" spans="1:4" x14ac:dyDescent="0.35">
      <c r="C510" t="s">
        <v>1813</v>
      </c>
      <c r="D510" s="61"/>
    </row>
    <row r="511" spans="1:4" x14ac:dyDescent="0.35">
      <c r="C511" t="s">
        <v>8586</v>
      </c>
      <c r="D511" s="61"/>
    </row>
    <row r="512" spans="1:4" x14ac:dyDescent="0.35">
      <c r="C512" t="s">
        <v>8587</v>
      </c>
      <c r="D512" s="61"/>
    </row>
    <row r="513" spans="1:4" x14ac:dyDescent="0.35">
      <c r="C513" t="s">
        <v>8588</v>
      </c>
      <c r="D513" s="61"/>
    </row>
    <row r="514" spans="1:4" x14ac:dyDescent="0.35">
      <c r="B514" t="s">
        <v>12492</v>
      </c>
      <c r="D514" s="61"/>
    </row>
    <row r="515" spans="1:4" x14ac:dyDescent="0.35">
      <c r="C515" t="s">
        <v>8477</v>
      </c>
      <c r="D515" s="61"/>
    </row>
    <row r="516" spans="1:4" x14ac:dyDescent="0.35">
      <c r="B516" t="s">
        <v>12493</v>
      </c>
      <c r="D516" s="61"/>
    </row>
    <row r="517" spans="1:4" x14ac:dyDescent="0.35">
      <c r="C517" t="s">
        <v>8477</v>
      </c>
      <c r="D517" s="61"/>
    </row>
    <row r="518" spans="1:4" x14ac:dyDescent="0.35">
      <c r="B518" t="s">
        <v>12449</v>
      </c>
      <c r="D518" s="61"/>
    </row>
    <row r="519" spans="1:4" x14ac:dyDescent="0.35">
      <c r="C519" t="s">
        <v>8477</v>
      </c>
      <c r="D519" s="61"/>
    </row>
    <row r="520" spans="1:4" x14ac:dyDescent="0.35">
      <c r="B520" t="s">
        <v>12494</v>
      </c>
      <c r="D520" s="61"/>
    </row>
    <row r="521" spans="1:4" x14ac:dyDescent="0.35">
      <c r="C521" t="s">
        <v>8477</v>
      </c>
      <c r="D521" s="61"/>
    </row>
    <row r="522" spans="1:4" x14ac:dyDescent="0.35">
      <c r="A522" s="656" t="s">
        <v>8589</v>
      </c>
      <c r="D522" s="61"/>
    </row>
    <row r="523" spans="1:4" x14ac:dyDescent="0.35">
      <c r="A523" s="656"/>
      <c r="B523" s="656" t="s">
        <v>12430</v>
      </c>
      <c r="D523" s="61"/>
    </row>
    <row r="524" spans="1:4" x14ac:dyDescent="0.35">
      <c r="A524" s="656"/>
      <c r="B524" s="656"/>
      <c r="C524" s="656" t="s">
        <v>8477</v>
      </c>
      <c r="D524" s="61"/>
    </row>
    <row r="525" spans="1:4" x14ac:dyDescent="0.35">
      <c r="A525" s="656"/>
      <c r="B525" s="656" t="s">
        <v>12495</v>
      </c>
      <c r="D525" s="61"/>
    </row>
    <row r="526" spans="1:4" x14ac:dyDescent="0.35">
      <c r="A526" s="656"/>
      <c r="B526" s="656"/>
      <c r="C526" s="656" t="s">
        <v>8590</v>
      </c>
      <c r="D526" s="61"/>
    </row>
    <row r="527" spans="1:4" x14ac:dyDescent="0.35">
      <c r="A527" s="656"/>
      <c r="B527" s="656"/>
      <c r="C527" s="656" t="s">
        <v>8591</v>
      </c>
      <c r="D527" s="61"/>
    </row>
    <row r="528" spans="1:4" x14ac:dyDescent="0.35">
      <c r="A528" s="656"/>
      <c r="B528" s="656" t="s">
        <v>12496</v>
      </c>
      <c r="D528" s="61"/>
    </row>
    <row r="529" spans="1:4" x14ac:dyDescent="0.35">
      <c r="A529" s="656"/>
      <c r="B529" s="656"/>
      <c r="C529" s="656" t="s">
        <v>8477</v>
      </c>
      <c r="D529" s="61"/>
    </row>
    <row r="530" spans="1:4" x14ac:dyDescent="0.35">
      <c r="A530" s="656"/>
      <c r="B530" s="656" t="s">
        <v>12497</v>
      </c>
      <c r="D530" s="61"/>
    </row>
    <row r="531" spans="1:4" x14ac:dyDescent="0.35">
      <c r="A531" s="656"/>
      <c r="B531" s="656"/>
      <c r="C531" s="656" t="s">
        <v>8477</v>
      </c>
      <c r="D531" s="61"/>
    </row>
    <row r="532" spans="1:4" x14ac:dyDescent="0.35">
      <c r="A532" s="656"/>
      <c r="B532" s="656" t="s">
        <v>12432</v>
      </c>
      <c r="D532" s="61"/>
    </row>
    <row r="533" spans="1:4" x14ac:dyDescent="0.35">
      <c r="A533" s="656"/>
      <c r="B533" s="656"/>
      <c r="C533" s="656" t="s">
        <v>8477</v>
      </c>
      <c r="D533" s="61"/>
    </row>
    <row r="534" spans="1:4" x14ac:dyDescent="0.35">
      <c r="A534" s="656"/>
      <c r="B534" s="656" t="s">
        <v>12425</v>
      </c>
      <c r="D534" s="61"/>
    </row>
    <row r="535" spans="1:4" x14ac:dyDescent="0.35">
      <c r="A535" s="656"/>
      <c r="B535" s="656"/>
      <c r="C535" s="656" t="s">
        <v>8477</v>
      </c>
      <c r="D535" s="61"/>
    </row>
    <row r="536" spans="1:4" x14ac:dyDescent="0.35">
      <c r="A536" s="656" t="s">
        <v>8592</v>
      </c>
      <c r="D536" s="61"/>
    </row>
    <row r="537" spans="1:4" x14ac:dyDescent="0.35">
      <c r="A537" s="656"/>
      <c r="B537" s="351" t="s">
        <v>12498</v>
      </c>
      <c r="D537" s="61"/>
    </row>
    <row r="538" spans="1:4" x14ac:dyDescent="0.35">
      <c r="A538" s="656"/>
      <c r="B538" s="349"/>
      <c r="C538" s="519" t="s">
        <v>8477</v>
      </c>
      <c r="D538" s="61"/>
    </row>
    <row r="539" spans="1:4" x14ac:dyDescent="0.35">
      <c r="A539" s="656"/>
      <c r="B539" s="349" t="s">
        <v>12499</v>
      </c>
      <c r="D539" s="61"/>
    </row>
    <row r="540" spans="1:4" x14ac:dyDescent="0.35">
      <c r="A540" s="656"/>
      <c r="B540" s="349"/>
      <c r="C540" s="519" t="s">
        <v>8477</v>
      </c>
      <c r="D540" s="61"/>
    </row>
    <row r="541" spans="1:4" x14ac:dyDescent="0.35">
      <c r="A541" s="656"/>
      <c r="B541" s="349" t="s">
        <v>12500</v>
      </c>
      <c r="D541" s="61"/>
    </row>
    <row r="542" spans="1:4" x14ac:dyDescent="0.35">
      <c r="A542" s="656"/>
      <c r="B542" s="349"/>
      <c r="C542" s="519" t="s">
        <v>8480</v>
      </c>
      <c r="D542" s="61"/>
    </row>
    <row r="543" spans="1:4" x14ac:dyDescent="0.35">
      <c r="A543" s="656"/>
      <c r="B543" s="349"/>
      <c r="C543" s="656" t="s">
        <v>8481</v>
      </c>
      <c r="D543" s="61"/>
    </row>
    <row r="544" spans="1:4" x14ac:dyDescent="0.35">
      <c r="A544" s="656"/>
      <c r="B544" s="349" t="s">
        <v>12425</v>
      </c>
      <c r="D544" s="61"/>
    </row>
    <row r="545" spans="1:4" x14ac:dyDescent="0.35">
      <c r="A545" s="656"/>
      <c r="B545" s="350"/>
      <c r="C545" s="519" t="s">
        <v>8477</v>
      </c>
      <c r="D545" s="61"/>
    </row>
    <row r="546" spans="1:4" x14ac:dyDescent="0.35">
      <c r="A546" s="656"/>
      <c r="B546" t="s">
        <v>12501</v>
      </c>
      <c r="D546" s="61"/>
    </row>
    <row r="547" spans="1:4" x14ac:dyDescent="0.35">
      <c r="A547" s="656"/>
      <c r="C547" t="s">
        <v>1816</v>
      </c>
      <c r="D547" s="61"/>
    </row>
    <row r="548" spans="1:4" x14ac:dyDescent="0.35">
      <c r="A548" s="656"/>
      <c r="C548" t="s">
        <v>1817</v>
      </c>
      <c r="D548" s="61"/>
    </row>
    <row r="549" spans="1:4" x14ac:dyDescent="0.35">
      <c r="A549" s="656"/>
      <c r="C549" t="s">
        <v>1818</v>
      </c>
      <c r="D549" s="61"/>
    </row>
    <row r="550" spans="1:4" x14ac:dyDescent="0.35">
      <c r="A550" s="656"/>
      <c r="C550" t="s">
        <v>1819</v>
      </c>
      <c r="D550" s="61"/>
    </row>
    <row r="551" spans="1:4" x14ac:dyDescent="0.35">
      <c r="A551" t="s">
        <v>12752</v>
      </c>
      <c r="D551" s="61"/>
    </row>
    <row r="552" spans="1:4" x14ac:dyDescent="0.35">
      <c r="B552" t="s">
        <v>12502</v>
      </c>
      <c r="D552" s="61"/>
    </row>
    <row r="553" spans="1:4" x14ac:dyDescent="0.35">
      <c r="C553" t="s">
        <v>8575</v>
      </c>
      <c r="D553" s="61"/>
    </row>
    <row r="554" spans="1:4" x14ac:dyDescent="0.35">
      <c r="C554" t="s">
        <v>8577</v>
      </c>
      <c r="D554" s="61"/>
    </row>
    <row r="555" spans="1:4" x14ac:dyDescent="0.35">
      <c r="B555" t="s">
        <v>12503</v>
      </c>
      <c r="D555" s="61"/>
    </row>
    <row r="556" spans="1:4" x14ac:dyDescent="0.35">
      <c r="C556" t="s">
        <v>8480</v>
      </c>
      <c r="D556" s="61"/>
    </row>
    <row r="557" spans="1:4" x14ac:dyDescent="0.35">
      <c r="C557" t="s">
        <v>8481</v>
      </c>
      <c r="D557" s="61"/>
    </row>
    <row r="558" spans="1:4" x14ac:dyDescent="0.35">
      <c r="B558" t="s">
        <v>12504</v>
      </c>
      <c r="D558" s="61"/>
    </row>
    <row r="559" spans="1:4" x14ac:dyDescent="0.35">
      <c r="C559" t="s">
        <v>8593</v>
      </c>
      <c r="D559" s="61"/>
    </row>
    <row r="560" spans="1:4" x14ac:dyDescent="0.35">
      <c r="C560" t="s">
        <v>8594</v>
      </c>
      <c r="D560" s="61"/>
    </row>
    <row r="561" spans="1:4" x14ac:dyDescent="0.35">
      <c r="C561" t="s">
        <v>8595</v>
      </c>
      <c r="D561" s="61"/>
    </row>
    <row r="562" spans="1:4" x14ac:dyDescent="0.35">
      <c r="C562" t="s">
        <v>8596</v>
      </c>
      <c r="D562" s="61"/>
    </row>
    <row r="563" spans="1:4" x14ac:dyDescent="0.35">
      <c r="C563" t="s">
        <v>8597</v>
      </c>
      <c r="D563" s="61"/>
    </row>
    <row r="564" spans="1:4" x14ac:dyDescent="0.35">
      <c r="A564" t="s">
        <v>12753</v>
      </c>
      <c r="D564" s="61"/>
    </row>
    <row r="565" spans="1:4" x14ac:dyDescent="0.35">
      <c r="B565" t="s">
        <v>12505</v>
      </c>
      <c r="D565" s="61"/>
    </row>
    <row r="566" spans="1:4" x14ac:dyDescent="0.35">
      <c r="C566" t="s">
        <v>8477</v>
      </c>
      <c r="D566" s="61"/>
    </row>
    <row r="567" spans="1:4" x14ac:dyDescent="0.35">
      <c r="B567" t="s">
        <v>12506</v>
      </c>
      <c r="D567" s="61"/>
    </row>
    <row r="568" spans="1:4" x14ac:dyDescent="0.35">
      <c r="C568" t="s">
        <v>8480</v>
      </c>
      <c r="D568" s="61"/>
    </row>
    <row r="569" spans="1:4" x14ac:dyDescent="0.35">
      <c r="C569" t="s">
        <v>8481</v>
      </c>
      <c r="D569" s="61"/>
    </row>
    <row r="570" spans="1:4" x14ac:dyDescent="0.35">
      <c r="B570" t="s">
        <v>12507</v>
      </c>
      <c r="D570" s="61"/>
    </row>
    <row r="571" spans="1:4" x14ac:dyDescent="0.35">
      <c r="C571" t="s">
        <v>8527</v>
      </c>
      <c r="D571" s="61"/>
    </row>
    <row r="572" spans="1:4" x14ac:dyDescent="0.35">
      <c r="C572" t="s">
        <v>1853</v>
      </c>
      <c r="D572" s="61"/>
    </row>
    <row r="573" spans="1:4" x14ac:dyDescent="0.35">
      <c r="A573" t="s">
        <v>12754</v>
      </c>
      <c r="D573" s="61"/>
    </row>
    <row r="574" spans="1:4" x14ac:dyDescent="0.35">
      <c r="B574" t="s">
        <v>12691</v>
      </c>
      <c r="D574" s="61"/>
    </row>
    <row r="575" spans="1:4" x14ac:dyDescent="0.35">
      <c r="C575" t="s">
        <v>8501</v>
      </c>
      <c r="D575" s="61"/>
    </row>
    <row r="576" spans="1:4" x14ac:dyDescent="0.35">
      <c r="C576" t="s">
        <v>8502</v>
      </c>
      <c r="D576" s="61"/>
    </row>
    <row r="577" spans="1:4" x14ac:dyDescent="0.35">
      <c r="C577" t="s">
        <v>8503</v>
      </c>
      <c r="D577" s="61"/>
    </row>
    <row r="578" spans="1:4" x14ac:dyDescent="0.35">
      <c r="C578" t="s">
        <v>8504</v>
      </c>
      <c r="D578" s="61"/>
    </row>
    <row r="579" spans="1:4" x14ac:dyDescent="0.35">
      <c r="A579" t="s">
        <v>12755</v>
      </c>
      <c r="D579" s="61"/>
    </row>
    <row r="580" spans="1:4" x14ac:dyDescent="0.35">
      <c r="B580" t="s">
        <v>12508</v>
      </c>
      <c r="D580" s="61"/>
    </row>
    <row r="581" spans="1:4" x14ac:dyDescent="0.35">
      <c r="C581" t="s">
        <v>1852</v>
      </c>
      <c r="D581" s="61"/>
    </row>
    <row r="582" spans="1:4" x14ac:dyDescent="0.35">
      <c r="C582" t="s">
        <v>8518</v>
      </c>
      <c r="D582" s="61"/>
    </row>
    <row r="583" spans="1:4" x14ac:dyDescent="0.35">
      <c r="C583" t="s">
        <v>1853</v>
      </c>
      <c r="D583" s="61"/>
    </row>
    <row r="584" spans="1:4" x14ac:dyDescent="0.35">
      <c r="B584" t="s">
        <v>12509</v>
      </c>
      <c r="D584" s="61"/>
    </row>
    <row r="585" spans="1:4" x14ac:dyDescent="0.35">
      <c r="C585" t="s">
        <v>8600</v>
      </c>
      <c r="D585" s="61"/>
    </row>
    <row r="586" spans="1:4" x14ac:dyDescent="0.35">
      <c r="C586" t="s">
        <v>8601</v>
      </c>
      <c r="D586" s="61"/>
    </row>
    <row r="587" spans="1:4" x14ac:dyDescent="0.35">
      <c r="C587" t="s">
        <v>8490</v>
      </c>
      <c r="D587" s="61"/>
    </row>
    <row r="588" spans="1:4" x14ac:dyDescent="0.35">
      <c r="C588" t="s">
        <v>1975</v>
      </c>
      <c r="D588" s="61"/>
    </row>
    <row r="589" spans="1:4" x14ac:dyDescent="0.35">
      <c r="B589" t="s">
        <v>12510</v>
      </c>
      <c r="D589" s="61"/>
    </row>
    <row r="590" spans="1:4" x14ac:dyDescent="0.35">
      <c r="C590" t="s">
        <v>1825</v>
      </c>
      <c r="D590" s="61"/>
    </row>
    <row r="591" spans="1:4" x14ac:dyDescent="0.35">
      <c r="C591" t="s">
        <v>1826</v>
      </c>
      <c r="D591" s="61"/>
    </row>
    <row r="592" spans="1:4" x14ac:dyDescent="0.35">
      <c r="C592" t="s">
        <v>8602</v>
      </c>
      <c r="D592" s="61"/>
    </row>
    <row r="593" spans="1:4" x14ac:dyDescent="0.35">
      <c r="C593" t="s">
        <v>1827</v>
      </c>
      <c r="D593" s="61"/>
    </row>
    <row r="594" spans="1:4" x14ac:dyDescent="0.35">
      <c r="B594" t="s">
        <v>12398</v>
      </c>
      <c r="D594" s="61"/>
    </row>
    <row r="595" spans="1:4" x14ac:dyDescent="0.35">
      <c r="C595" t="s">
        <v>8477</v>
      </c>
      <c r="D595" s="61"/>
    </row>
    <row r="596" spans="1:4" x14ac:dyDescent="0.35">
      <c r="A596" t="s">
        <v>12511</v>
      </c>
      <c r="D596" s="61"/>
    </row>
    <row r="597" spans="1:4" x14ac:dyDescent="0.35">
      <c r="B597" t="s">
        <v>12415</v>
      </c>
      <c r="D597" s="61"/>
    </row>
    <row r="598" spans="1:4" x14ac:dyDescent="0.35">
      <c r="C598" t="s">
        <v>8506</v>
      </c>
      <c r="D598" s="61"/>
    </row>
    <row r="599" spans="1:4" x14ac:dyDescent="0.35">
      <c r="C599" t="s">
        <v>8507</v>
      </c>
      <c r="D599" s="61"/>
    </row>
    <row r="600" spans="1:4" x14ac:dyDescent="0.35">
      <c r="C600" t="s">
        <v>8508</v>
      </c>
      <c r="D600" s="61"/>
    </row>
    <row r="601" spans="1:4" x14ac:dyDescent="0.35">
      <c r="C601" t="s">
        <v>8509</v>
      </c>
      <c r="D601" s="61"/>
    </row>
    <row r="602" spans="1:4" x14ac:dyDescent="0.35">
      <c r="C602" t="s">
        <v>8510</v>
      </c>
      <c r="D602" s="61"/>
    </row>
    <row r="603" spans="1:4" x14ac:dyDescent="0.35">
      <c r="C603" t="s">
        <v>1827</v>
      </c>
      <c r="D603" s="61"/>
    </row>
    <row r="604" spans="1:4" x14ac:dyDescent="0.35">
      <c r="B604" t="s">
        <v>12416</v>
      </c>
      <c r="D604" s="61"/>
    </row>
    <row r="605" spans="1:4" x14ac:dyDescent="0.35">
      <c r="C605" t="s">
        <v>114</v>
      </c>
      <c r="D605" s="61"/>
    </row>
    <row r="606" spans="1:4" x14ac:dyDescent="0.35">
      <c r="C606" t="s">
        <v>1759</v>
      </c>
      <c r="D606" s="61"/>
    </row>
    <row r="607" spans="1:4" x14ac:dyDescent="0.35">
      <c r="B607" t="s">
        <v>12417</v>
      </c>
      <c r="D607" s="61"/>
    </row>
    <row r="608" spans="1:4" x14ac:dyDescent="0.35">
      <c r="C608" t="s">
        <v>8477</v>
      </c>
      <c r="D608" s="61"/>
    </row>
    <row r="609" spans="1:4" x14ac:dyDescent="0.35">
      <c r="B609" t="s">
        <v>12418</v>
      </c>
      <c r="D609" s="61"/>
    </row>
    <row r="610" spans="1:4" x14ac:dyDescent="0.35">
      <c r="C610" t="s">
        <v>8477</v>
      </c>
      <c r="D610" s="61"/>
    </row>
    <row r="611" spans="1:4" x14ac:dyDescent="0.35">
      <c r="B611" t="s">
        <v>12419</v>
      </c>
      <c r="D611" s="61"/>
    </row>
    <row r="612" spans="1:4" x14ac:dyDescent="0.35">
      <c r="C612" t="s">
        <v>8480</v>
      </c>
      <c r="D612" s="61"/>
    </row>
    <row r="613" spans="1:4" x14ac:dyDescent="0.35">
      <c r="C613" t="s">
        <v>8481</v>
      </c>
      <c r="D613" s="61"/>
    </row>
    <row r="614" spans="1:4" x14ac:dyDescent="0.35">
      <c r="A614" t="s">
        <v>12756</v>
      </c>
      <c r="D614" s="61"/>
    </row>
    <row r="615" spans="1:4" x14ac:dyDescent="0.35">
      <c r="B615" t="s">
        <v>12512</v>
      </c>
      <c r="D615" s="61"/>
    </row>
    <row r="616" spans="1:4" x14ac:dyDescent="0.35">
      <c r="C616" t="s">
        <v>8477</v>
      </c>
      <c r="D616" s="61"/>
    </row>
    <row r="617" spans="1:4" x14ac:dyDescent="0.35">
      <c r="B617" t="s">
        <v>12513</v>
      </c>
      <c r="D617" s="61"/>
    </row>
    <row r="618" spans="1:4" x14ac:dyDescent="0.35">
      <c r="C618" t="s">
        <v>1852</v>
      </c>
      <c r="D618" s="61"/>
    </row>
    <row r="619" spans="1:4" x14ac:dyDescent="0.35">
      <c r="C619" t="s">
        <v>1768</v>
      </c>
      <c r="D619" s="61"/>
    </row>
    <row r="620" spans="1:4" x14ac:dyDescent="0.35">
      <c r="C620" t="s">
        <v>1853</v>
      </c>
      <c r="D620" s="61"/>
    </row>
    <row r="621" spans="1:4" x14ac:dyDescent="0.35">
      <c r="C621" t="s">
        <v>1833</v>
      </c>
      <c r="D621" s="61"/>
    </row>
    <row r="622" spans="1:4" x14ac:dyDescent="0.35">
      <c r="B622" t="s">
        <v>12514</v>
      </c>
      <c r="D622" s="61"/>
    </row>
    <row r="623" spans="1:4" x14ac:dyDescent="0.35">
      <c r="C623" t="s">
        <v>8604</v>
      </c>
      <c r="D623" s="61"/>
    </row>
    <row r="624" spans="1:4" x14ac:dyDescent="0.35">
      <c r="C624" t="s">
        <v>1768</v>
      </c>
      <c r="D624" s="61"/>
    </row>
    <row r="625" spans="1:4" x14ac:dyDescent="0.35">
      <c r="C625" t="s">
        <v>8605</v>
      </c>
      <c r="D625" s="61"/>
    </row>
    <row r="626" spans="1:4" x14ac:dyDescent="0.35">
      <c r="A626" t="s">
        <v>12757</v>
      </c>
      <c r="D626" s="61"/>
    </row>
    <row r="627" spans="1:4" x14ac:dyDescent="0.35">
      <c r="B627" t="s">
        <v>12515</v>
      </c>
      <c r="D627" s="61"/>
    </row>
    <row r="628" spans="1:4" x14ac:dyDescent="0.35">
      <c r="C628" t="s">
        <v>1820</v>
      </c>
      <c r="D628" s="61"/>
    </row>
    <row r="629" spans="1:4" x14ac:dyDescent="0.35">
      <c r="C629" t="s">
        <v>1821</v>
      </c>
      <c r="D629" s="61"/>
    </row>
    <row r="630" spans="1:4" x14ac:dyDescent="0.35">
      <c r="C630" t="s">
        <v>1822</v>
      </c>
      <c r="D630" s="61"/>
    </row>
    <row r="631" spans="1:4" x14ac:dyDescent="0.35">
      <c r="C631" t="s">
        <v>1823</v>
      </c>
      <c r="D631" s="61"/>
    </row>
    <row r="632" spans="1:4" x14ac:dyDescent="0.35">
      <c r="C632" t="s">
        <v>1824</v>
      </c>
      <c r="D632" s="61"/>
    </row>
    <row r="633" spans="1:4" x14ac:dyDescent="0.35">
      <c r="A633" t="s">
        <v>12758</v>
      </c>
      <c r="D633" s="61"/>
    </row>
    <row r="634" spans="1:4" x14ac:dyDescent="0.35">
      <c r="B634" t="s">
        <v>12516</v>
      </c>
      <c r="D634" s="61"/>
    </row>
    <row r="635" spans="1:4" x14ac:dyDescent="0.35">
      <c r="C635" t="s">
        <v>8608</v>
      </c>
      <c r="D635" s="61"/>
    </row>
    <row r="636" spans="1:4" x14ac:dyDescent="0.35">
      <c r="C636" t="s">
        <v>1860</v>
      </c>
      <c r="D636" s="61"/>
    </row>
    <row r="637" spans="1:4" x14ac:dyDescent="0.35">
      <c r="B637" t="s">
        <v>12517</v>
      </c>
      <c r="D637" s="61"/>
    </row>
    <row r="638" spans="1:4" x14ac:dyDescent="0.35">
      <c r="C638" t="s">
        <v>1888</v>
      </c>
      <c r="D638" s="61"/>
    </row>
    <row r="639" spans="1:4" x14ac:dyDescent="0.35">
      <c r="C639" t="s">
        <v>8609</v>
      </c>
      <c r="D639" s="61"/>
    </row>
    <row r="640" spans="1:4" x14ac:dyDescent="0.35">
      <c r="C640" t="s">
        <v>8610</v>
      </c>
      <c r="D640" s="61"/>
    </row>
    <row r="641" spans="1:4" x14ac:dyDescent="0.35">
      <c r="A641" t="s">
        <v>12759</v>
      </c>
      <c r="D641" s="61"/>
    </row>
    <row r="642" spans="1:4" x14ac:dyDescent="0.35">
      <c r="B642" t="s">
        <v>12518</v>
      </c>
      <c r="D642" s="61"/>
    </row>
    <row r="643" spans="1:4" x14ac:dyDescent="0.35">
      <c r="C643" t="s">
        <v>1854</v>
      </c>
      <c r="D643" s="61"/>
    </row>
    <row r="644" spans="1:4" x14ac:dyDescent="0.35">
      <c r="C644" t="s">
        <v>1768</v>
      </c>
      <c r="D644" s="61"/>
    </row>
    <row r="645" spans="1:4" x14ac:dyDescent="0.35">
      <c r="C645" t="s">
        <v>8612</v>
      </c>
      <c r="D645" s="61"/>
    </row>
    <row r="646" spans="1:4" x14ac:dyDescent="0.35">
      <c r="C646" t="s">
        <v>1857</v>
      </c>
      <c r="D646" s="61"/>
    </row>
    <row r="647" spans="1:4" x14ac:dyDescent="0.35">
      <c r="C647" t="s">
        <v>1858</v>
      </c>
      <c r="D647" s="61"/>
    </row>
    <row r="648" spans="1:4" x14ac:dyDescent="0.35">
      <c r="B648" t="s">
        <v>12519</v>
      </c>
      <c r="D648" s="61"/>
    </row>
    <row r="649" spans="1:4" x14ac:dyDescent="0.35">
      <c r="C649" t="s">
        <v>8480</v>
      </c>
      <c r="D649" s="61"/>
    </row>
    <row r="650" spans="1:4" x14ac:dyDescent="0.35">
      <c r="C650" t="s">
        <v>8481</v>
      </c>
      <c r="D650" s="61"/>
    </row>
    <row r="651" spans="1:4" x14ac:dyDescent="0.35">
      <c r="A651" t="s">
        <v>12760</v>
      </c>
      <c r="D651" s="61"/>
    </row>
    <row r="652" spans="1:4" x14ac:dyDescent="0.35">
      <c r="B652" t="s">
        <v>12520</v>
      </c>
      <c r="D652" s="61"/>
    </row>
    <row r="653" spans="1:4" x14ac:dyDescent="0.35">
      <c r="C653" t="s">
        <v>8480</v>
      </c>
      <c r="D653" s="61"/>
    </row>
    <row r="654" spans="1:4" x14ac:dyDescent="0.35">
      <c r="C654" t="s">
        <v>8481</v>
      </c>
      <c r="D654" s="61"/>
    </row>
    <row r="655" spans="1:4" x14ac:dyDescent="0.35">
      <c r="B655" t="s">
        <v>12521</v>
      </c>
      <c r="D655" s="61"/>
    </row>
    <row r="656" spans="1:4" x14ac:dyDescent="0.35">
      <c r="C656" t="s">
        <v>1828</v>
      </c>
      <c r="D656" s="61"/>
    </row>
    <row r="657" spans="2:4" x14ac:dyDescent="0.35">
      <c r="C657" t="s">
        <v>1768</v>
      </c>
      <c r="D657" s="61"/>
    </row>
    <row r="658" spans="2:4" x14ac:dyDescent="0.35">
      <c r="C658" t="s">
        <v>1829</v>
      </c>
      <c r="D658" s="61"/>
    </row>
    <row r="659" spans="2:4" x14ac:dyDescent="0.35">
      <c r="C659" t="s">
        <v>8614</v>
      </c>
      <c r="D659" s="61"/>
    </row>
    <row r="660" spans="2:4" x14ac:dyDescent="0.35">
      <c r="C660" t="s">
        <v>1830</v>
      </c>
      <c r="D660" s="61"/>
    </row>
    <row r="661" spans="2:4" x14ac:dyDescent="0.35">
      <c r="C661" t="s">
        <v>1831</v>
      </c>
      <c r="D661" s="61"/>
    </row>
    <row r="662" spans="2:4" x14ac:dyDescent="0.35">
      <c r="C662" t="s">
        <v>1940</v>
      </c>
      <c r="D662" s="61"/>
    </row>
    <row r="663" spans="2:4" x14ac:dyDescent="0.35">
      <c r="C663" t="s">
        <v>8615</v>
      </c>
      <c r="D663" s="61"/>
    </row>
    <row r="664" spans="2:4" x14ac:dyDescent="0.35">
      <c r="C664" t="s">
        <v>1827</v>
      </c>
      <c r="D664" s="61"/>
    </row>
    <row r="665" spans="2:4" x14ac:dyDescent="0.35">
      <c r="C665" t="s">
        <v>1832</v>
      </c>
      <c r="D665" s="61"/>
    </row>
    <row r="666" spans="2:4" x14ac:dyDescent="0.35">
      <c r="C666" t="s">
        <v>1833</v>
      </c>
      <c r="D666" s="61"/>
    </row>
    <row r="667" spans="2:4" x14ac:dyDescent="0.35">
      <c r="C667" t="s">
        <v>1834</v>
      </c>
      <c r="D667" s="61"/>
    </row>
    <row r="668" spans="2:4" x14ac:dyDescent="0.35">
      <c r="B668" t="s">
        <v>12522</v>
      </c>
      <c r="D668" s="61"/>
    </row>
    <row r="669" spans="2:4" x14ac:dyDescent="0.35">
      <c r="C669" t="s">
        <v>8477</v>
      </c>
      <c r="D669" s="61"/>
    </row>
    <row r="670" spans="2:4" x14ac:dyDescent="0.35">
      <c r="B670" t="s">
        <v>12523</v>
      </c>
      <c r="D670" s="61"/>
    </row>
    <row r="671" spans="2:4" x14ac:dyDescent="0.35">
      <c r="C671" t="s">
        <v>8477</v>
      </c>
      <c r="D671" s="61"/>
    </row>
    <row r="672" spans="2:4" x14ac:dyDescent="0.35">
      <c r="B672" t="s">
        <v>12524</v>
      </c>
      <c r="D672" s="61"/>
    </row>
    <row r="673" spans="1:4" x14ac:dyDescent="0.35">
      <c r="C673" t="s">
        <v>8480</v>
      </c>
      <c r="D673" s="61"/>
    </row>
    <row r="674" spans="1:4" x14ac:dyDescent="0.35">
      <c r="C674" t="s">
        <v>8481</v>
      </c>
      <c r="D674" s="61"/>
    </row>
    <row r="675" spans="1:4" x14ac:dyDescent="0.35">
      <c r="A675" s="351" t="s">
        <v>8616</v>
      </c>
      <c r="D675" s="61"/>
    </row>
    <row r="676" spans="1:4" x14ac:dyDescent="0.35">
      <c r="A676" s="349"/>
      <c r="B676" s="351" t="s">
        <v>12525</v>
      </c>
      <c r="D676" s="61"/>
    </row>
    <row r="677" spans="1:4" x14ac:dyDescent="0.35">
      <c r="A677" s="349"/>
      <c r="B677" s="349"/>
      <c r="C677" s="519" t="s">
        <v>8617</v>
      </c>
      <c r="D677" s="61"/>
    </row>
    <row r="678" spans="1:4" x14ac:dyDescent="0.35">
      <c r="A678" s="349"/>
      <c r="B678" s="349"/>
      <c r="C678" s="656" t="s">
        <v>8618</v>
      </c>
      <c r="D678" s="61"/>
    </row>
    <row r="679" spans="1:4" x14ac:dyDescent="0.35">
      <c r="A679" s="349"/>
      <c r="B679" s="349"/>
      <c r="C679" s="656" t="s">
        <v>8619</v>
      </c>
      <c r="D679" s="61"/>
    </row>
    <row r="680" spans="1:4" x14ac:dyDescent="0.35">
      <c r="A680" s="349"/>
      <c r="B680" s="349"/>
      <c r="C680" s="656" t="s">
        <v>1838</v>
      </c>
      <c r="D680" s="61"/>
    </row>
    <row r="681" spans="1:4" x14ac:dyDescent="0.35">
      <c r="A681" s="349"/>
      <c r="B681" s="349"/>
      <c r="C681" s="656" t="s">
        <v>1839</v>
      </c>
      <c r="D681" s="61"/>
    </row>
    <row r="682" spans="1:4" x14ac:dyDescent="0.35">
      <c r="A682" s="349"/>
      <c r="B682" s="349"/>
      <c r="C682" s="656" t="s">
        <v>1840</v>
      </c>
      <c r="D682" s="61"/>
    </row>
    <row r="683" spans="1:4" x14ac:dyDescent="0.35">
      <c r="A683" s="349"/>
      <c r="B683" s="349"/>
      <c r="C683" s="656" t="s">
        <v>8620</v>
      </c>
      <c r="D683" s="61"/>
    </row>
    <row r="684" spans="1:4" x14ac:dyDescent="0.35">
      <c r="A684" s="349"/>
      <c r="B684" s="349"/>
      <c r="C684" s="656" t="s">
        <v>1841</v>
      </c>
      <c r="D684" s="61"/>
    </row>
    <row r="685" spans="1:4" x14ac:dyDescent="0.35">
      <c r="A685" s="349"/>
      <c r="B685" s="349" t="s">
        <v>8519</v>
      </c>
      <c r="D685" s="61"/>
    </row>
    <row r="686" spans="1:4" x14ac:dyDescent="0.35">
      <c r="A686" s="349"/>
      <c r="B686" s="350"/>
      <c r="C686" s="519" t="s">
        <v>8477</v>
      </c>
      <c r="D686" s="61"/>
    </row>
    <row r="687" spans="1:4" x14ac:dyDescent="0.35">
      <c r="A687" s="349"/>
      <c r="B687" t="s">
        <v>12526</v>
      </c>
      <c r="D687" s="61"/>
    </row>
    <row r="688" spans="1:4" x14ac:dyDescent="0.35">
      <c r="A688" s="349"/>
      <c r="C688" t="s">
        <v>8621</v>
      </c>
      <c r="D688" s="61"/>
    </row>
    <row r="689" spans="1:4" x14ac:dyDescent="0.35">
      <c r="A689" s="349"/>
      <c r="C689" t="s">
        <v>8622</v>
      </c>
      <c r="D689" s="61"/>
    </row>
    <row r="690" spans="1:4" x14ac:dyDescent="0.35">
      <c r="A690" s="349"/>
      <c r="C690" t="s">
        <v>8623</v>
      </c>
      <c r="D690" s="61"/>
    </row>
    <row r="691" spans="1:4" x14ac:dyDescent="0.35">
      <c r="A691" s="349" t="s">
        <v>8624</v>
      </c>
      <c r="D691" s="61"/>
    </row>
    <row r="692" spans="1:4" x14ac:dyDescent="0.35">
      <c r="A692" s="349"/>
      <c r="B692" s="351" t="s">
        <v>12527</v>
      </c>
      <c r="D692" s="61"/>
    </row>
    <row r="693" spans="1:4" x14ac:dyDescent="0.35">
      <c r="A693" s="349"/>
      <c r="B693" s="349"/>
      <c r="C693" s="519" t="s">
        <v>8480</v>
      </c>
      <c r="D693" s="61"/>
    </row>
    <row r="694" spans="1:4" x14ac:dyDescent="0.35">
      <c r="A694" s="349"/>
      <c r="B694" s="349"/>
      <c r="C694" s="656" t="s">
        <v>8481</v>
      </c>
      <c r="D694" s="61"/>
    </row>
    <row r="695" spans="1:4" x14ac:dyDescent="0.35">
      <c r="A695" s="349"/>
      <c r="B695" s="349" t="s">
        <v>12528</v>
      </c>
      <c r="D695" s="61"/>
    </row>
    <row r="696" spans="1:4" x14ac:dyDescent="0.35">
      <c r="A696" s="349"/>
      <c r="B696" s="349"/>
      <c r="C696" s="519" t="s">
        <v>8480</v>
      </c>
      <c r="D696" s="61"/>
    </row>
    <row r="697" spans="1:4" x14ac:dyDescent="0.35">
      <c r="A697" s="350"/>
      <c r="B697" s="350"/>
      <c r="C697" s="656" t="s">
        <v>8481</v>
      </c>
      <c r="D697" s="61"/>
    </row>
    <row r="698" spans="1:4" x14ac:dyDescent="0.35">
      <c r="A698" t="s">
        <v>12761</v>
      </c>
      <c r="D698" s="61"/>
    </row>
    <row r="699" spans="1:4" x14ac:dyDescent="0.35">
      <c r="B699" t="s">
        <v>12529</v>
      </c>
      <c r="D699" s="61"/>
    </row>
    <row r="700" spans="1:4" x14ac:dyDescent="0.35">
      <c r="C700" t="s">
        <v>1842</v>
      </c>
      <c r="D700" s="61"/>
    </row>
    <row r="701" spans="1:4" x14ac:dyDescent="0.35">
      <c r="C701" t="s">
        <v>1843</v>
      </c>
      <c r="D701" s="61"/>
    </row>
    <row r="702" spans="1:4" x14ac:dyDescent="0.35">
      <c r="B702" t="s">
        <v>12474</v>
      </c>
      <c r="D702" s="61"/>
    </row>
    <row r="703" spans="1:4" x14ac:dyDescent="0.35">
      <c r="C703" t="s">
        <v>8477</v>
      </c>
      <c r="D703" s="61"/>
    </row>
    <row r="704" spans="1:4" x14ac:dyDescent="0.35">
      <c r="A704" s="351" t="s">
        <v>8626</v>
      </c>
      <c r="D704" s="61"/>
    </row>
    <row r="705" spans="1:4" x14ac:dyDescent="0.35">
      <c r="A705" s="349"/>
      <c r="B705" s="351" t="s">
        <v>12530</v>
      </c>
      <c r="D705" s="61"/>
    </row>
    <row r="706" spans="1:4" x14ac:dyDescent="0.35">
      <c r="A706" s="349"/>
      <c r="B706" s="349"/>
      <c r="C706" s="519" t="s">
        <v>8627</v>
      </c>
      <c r="D706" s="61"/>
    </row>
    <row r="707" spans="1:4" x14ac:dyDescent="0.35">
      <c r="A707" s="349"/>
      <c r="B707" s="349"/>
      <c r="C707" s="656" t="s">
        <v>1888</v>
      </c>
      <c r="D707" s="61"/>
    </row>
    <row r="708" spans="1:4" x14ac:dyDescent="0.35">
      <c r="A708" s="349"/>
      <c r="B708" s="349" t="s">
        <v>12531</v>
      </c>
      <c r="D708" s="61"/>
    </row>
    <row r="709" spans="1:4" x14ac:dyDescent="0.35">
      <c r="A709" s="349"/>
      <c r="B709" s="349"/>
      <c r="C709" s="519" t="s">
        <v>1926</v>
      </c>
      <c r="D709" s="61"/>
    </row>
    <row r="710" spans="1:4" x14ac:dyDescent="0.35">
      <c r="A710" s="349"/>
      <c r="B710" s="349"/>
      <c r="C710" s="656" t="s">
        <v>8628</v>
      </c>
      <c r="D710" s="61"/>
    </row>
    <row r="711" spans="1:4" x14ac:dyDescent="0.35">
      <c r="A711" s="349"/>
      <c r="B711" s="349"/>
      <c r="C711" s="656" t="s">
        <v>1933</v>
      </c>
      <c r="D711" s="61"/>
    </row>
    <row r="712" spans="1:4" x14ac:dyDescent="0.35">
      <c r="A712" s="349"/>
      <c r="B712" s="349"/>
      <c r="C712" s="656" t="s">
        <v>8629</v>
      </c>
      <c r="D712" s="61"/>
    </row>
    <row r="713" spans="1:4" x14ac:dyDescent="0.35">
      <c r="A713" s="349"/>
      <c r="B713" s="349"/>
      <c r="C713" s="656" t="s">
        <v>1934</v>
      </c>
      <c r="D713" s="61"/>
    </row>
    <row r="714" spans="1:4" x14ac:dyDescent="0.35">
      <c r="A714" s="349"/>
      <c r="B714" s="349" t="s">
        <v>12532</v>
      </c>
      <c r="D714" s="61"/>
    </row>
    <row r="715" spans="1:4" x14ac:dyDescent="0.35">
      <c r="A715" s="349"/>
      <c r="B715" s="349"/>
      <c r="C715" s="519" t="s">
        <v>120</v>
      </c>
      <c r="D715" s="61"/>
    </row>
    <row r="716" spans="1:4" x14ac:dyDescent="0.35">
      <c r="A716" s="349"/>
      <c r="B716" s="349"/>
      <c r="C716" s="656" t="s">
        <v>1844</v>
      </c>
      <c r="D716" s="61"/>
    </row>
    <row r="717" spans="1:4" x14ac:dyDescent="0.35">
      <c r="A717" s="349"/>
      <c r="B717" s="349" t="s">
        <v>12397</v>
      </c>
      <c r="D717" s="61"/>
    </row>
    <row r="718" spans="1:4" x14ac:dyDescent="0.35">
      <c r="A718" s="349"/>
      <c r="B718" s="350"/>
      <c r="C718" s="519" t="s">
        <v>8477</v>
      </c>
      <c r="D718" s="61"/>
    </row>
    <row r="719" spans="1:4" x14ac:dyDescent="0.35">
      <c r="A719" s="349" t="s">
        <v>8630</v>
      </c>
      <c r="D719" s="61"/>
    </row>
    <row r="720" spans="1:4" x14ac:dyDescent="0.35">
      <c r="A720" s="349"/>
      <c r="B720" s="351" t="s">
        <v>12388</v>
      </c>
      <c r="D720" s="61"/>
    </row>
    <row r="721" spans="1:4" x14ac:dyDescent="0.35">
      <c r="A721" s="349"/>
      <c r="B721" s="349"/>
      <c r="C721" s="519" t="s">
        <v>8477</v>
      </c>
      <c r="D721" s="61"/>
    </row>
    <row r="722" spans="1:4" x14ac:dyDescent="0.35">
      <c r="A722" s="349"/>
      <c r="B722" s="349" t="s">
        <v>12469</v>
      </c>
      <c r="D722" s="61"/>
    </row>
    <row r="723" spans="1:4" x14ac:dyDescent="0.35">
      <c r="A723" s="349"/>
      <c r="B723" s="349"/>
      <c r="C723" s="519" t="s">
        <v>8477</v>
      </c>
      <c r="D723" s="61"/>
    </row>
    <row r="724" spans="1:4" x14ac:dyDescent="0.35">
      <c r="A724" s="349"/>
      <c r="B724" s="349" t="s">
        <v>12533</v>
      </c>
      <c r="D724" s="61"/>
    </row>
    <row r="725" spans="1:4" x14ac:dyDescent="0.35">
      <c r="A725" s="349"/>
      <c r="B725" s="349"/>
      <c r="C725" s="519" t="s">
        <v>8631</v>
      </c>
      <c r="D725" s="61"/>
    </row>
    <row r="726" spans="1:4" x14ac:dyDescent="0.35">
      <c r="A726" s="349"/>
      <c r="B726" s="349"/>
      <c r="C726" s="656" t="s">
        <v>8632</v>
      </c>
      <c r="D726" s="61"/>
    </row>
    <row r="727" spans="1:4" x14ac:dyDescent="0.35">
      <c r="A727" s="349"/>
      <c r="B727" s="349" t="s">
        <v>12534</v>
      </c>
      <c r="D727" s="61"/>
    </row>
    <row r="728" spans="1:4" x14ac:dyDescent="0.35">
      <c r="A728" s="349"/>
      <c r="B728" s="349"/>
      <c r="C728" s="519" t="s">
        <v>1845</v>
      </c>
      <c r="D728" s="61"/>
    </row>
    <row r="729" spans="1:4" x14ac:dyDescent="0.35">
      <c r="A729" s="350"/>
      <c r="B729" s="350"/>
      <c r="C729" s="656" t="s">
        <v>1846</v>
      </c>
      <c r="D729" s="61"/>
    </row>
    <row r="730" spans="1:4" x14ac:dyDescent="0.35">
      <c r="A730" t="s">
        <v>12762</v>
      </c>
      <c r="D730" s="61"/>
    </row>
    <row r="731" spans="1:4" x14ac:dyDescent="0.35">
      <c r="B731" t="s">
        <v>12535</v>
      </c>
      <c r="D731" s="61"/>
    </row>
    <row r="732" spans="1:4" x14ac:dyDescent="0.35">
      <c r="C732" t="s">
        <v>8480</v>
      </c>
      <c r="D732" s="61"/>
    </row>
    <row r="733" spans="1:4" x14ac:dyDescent="0.35">
      <c r="C733" t="s">
        <v>8481</v>
      </c>
      <c r="D733" s="61"/>
    </row>
    <row r="734" spans="1:4" x14ac:dyDescent="0.35">
      <c r="B734" t="s">
        <v>12536</v>
      </c>
      <c r="D734" s="61"/>
    </row>
    <row r="735" spans="1:4" x14ac:dyDescent="0.35">
      <c r="C735" t="s">
        <v>8634</v>
      </c>
      <c r="D735" s="61"/>
    </row>
    <row r="736" spans="1:4" x14ac:dyDescent="0.35">
      <c r="C736" t="s">
        <v>1848</v>
      </c>
      <c r="D736" s="61"/>
    </row>
    <row r="737" spans="1:4" x14ac:dyDescent="0.35">
      <c r="C737" t="s">
        <v>1849</v>
      </c>
      <c r="D737" s="61"/>
    </row>
    <row r="738" spans="1:4" x14ac:dyDescent="0.35">
      <c r="A738" t="s">
        <v>12537</v>
      </c>
      <c r="D738" s="61"/>
    </row>
    <row r="739" spans="1:4" x14ac:dyDescent="0.35">
      <c r="B739" t="s">
        <v>12480</v>
      </c>
      <c r="D739" s="61"/>
    </row>
    <row r="740" spans="1:4" x14ac:dyDescent="0.35">
      <c r="C740" t="s">
        <v>8480</v>
      </c>
      <c r="D740" s="61"/>
    </row>
    <row r="741" spans="1:4" x14ac:dyDescent="0.35">
      <c r="C741" t="s">
        <v>8481</v>
      </c>
      <c r="D741" s="61"/>
    </row>
    <row r="742" spans="1:4" x14ac:dyDescent="0.35">
      <c r="B742" t="s">
        <v>12481</v>
      </c>
      <c r="D742" s="61"/>
    </row>
    <row r="743" spans="1:4" x14ac:dyDescent="0.35">
      <c r="C743" t="s">
        <v>8480</v>
      </c>
      <c r="D743" s="61"/>
    </row>
    <row r="744" spans="1:4" x14ac:dyDescent="0.35">
      <c r="C744" t="s">
        <v>8481</v>
      </c>
      <c r="D744" s="61"/>
    </row>
    <row r="745" spans="1:4" x14ac:dyDescent="0.35">
      <c r="B745" t="s">
        <v>12486</v>
      </c>
      <c r="D745" s="61"/>
    </row>
    <row r="746" spans="1:4" x14ac:dyDescent="0.35">
      <c r="C746" t="s">
        <v>8565</v>
      </c>
      <c r="D746" s="61"/>
    </row>
    <row r="747" spans="1:4" x14ac:dyDescent="0.35">
      <c r="C747" t="s">
        <v>8566</v>
      </c>
      <c r="D747" s="61"/>
    </row>
    <row r="748" spans="1:4" x14ac:dyDescent="0.35">
      <c r="B748" t="s">
        <v>12487</v>
      </c>
      <c r="D748" s="61"/>
    </row>
    <row r="749" spans="1:4" x14ac:dyDescent="0.35">
      <c r="C749" t="s">
        <v>8499</v>
      </c>
      <c r="D749" s="61"/>
    </row>
    <row r="750" spans="1:4" x14ac:dyDescent="0.35">
      <c r="C750" t="s">
        <v>8572</v>
      </c>
      <c r="D750" s="61"/>
    </row>
    <row r="751" spans="1:4" x14ac:dyDescent="0.35">
      <c r="C751" t="s">
        <v>8573</v>
      </c>
      <c r="D751" s="61"/>
    </row>
    <row r="752" spans="1:4" x14ac:dyDescent="0.35">
      <c r="C752" t="s">
        <v>8574</v>
      </c>
      <c r="D752" s="61"/>
    </row>
    <row r="753" spans="2:4" x14ac:dyDescent="0.35">
      <c r="C753" t="s">
        <v>8575</v>
      </c>
      <c r="D753" s="61"/>
    </row>
    <row r="754" spans="2:4" x14ac:dyDescent="0.35">
      <c r="C754" t="s">
        <v>8576</v>
      </c>
      <c r="D754" s="61"/>
    </row>
    <row r="755" spans="2:4" x14ac:dyDescent="0.35">
      <c r="C755" t="s">
        <v>8577</v>
      </c>
      <c r="D755" s="61"/>
    </row>
    <row r="756" spans="2:4" x14ac:dyDescent="0.35">
      <c r="C756" t="s">
        <v>1819</v>
      </c>
      <c r="D756" s="61"/>
    </row>
    <row r="757" spans="2:4" x14ac:dyDescent="0.35">
      <c r="C757" t="s">
        <v>8578</v>
      </c>
      <c r="D757" s="61"/>
    </row>
    <row r="758" spans="2:4" x14ac:dyDescent="0.35">
      <c r="C758" t="s">
        <v>8579</v>
      </c>
      <c r="D758" s="61"/>
    </row>
    <row r="759" spans="2:4" x14ac:dyDescent="0.35">
      <c r="C759" t="s">
        <v>8580</v>
      </c>
      <c r="D759" s="61"/>
    </row>
    <row r="760" spans="2:4" x14ac:dyDescent="0.35">
      <c r="C760" t="s">
        <v>8581</v>
      </c>
      <c r="D760" s="61"/>
    </row>
    <row r="761" spans="2:4" x14ac:dyDescent="0.35">
      <c r="C761" t="s">
        <v>8582</v>
      </c>
      <c r="D761" s="61"/>
    </row>
    <row r="762" spans="2:4" x14ac:dyDescent="0.35">
      <c r="C762" t="s">
        <v>8583</v>
      </c>
      <c r="D762" s="61"/>
    </row>
    <row r="763" spans="2:4" x14ac:dyDescent="0.35">
      <c r="B763" t="s">
        <v>12488</v>
      </c>
      <c r="D763" s="61"/>
    </row>
    <row r="764" spans="2:4" x14ac:dyDescent="0.35">
      <c r="C764" t="s">
        <v>8527</v>
      </c>
      <c r="D764" s="61"/>
    </row>
    <row r="765" spans="2:4" x14ac:dyDescent="0.35">
      <c r="C765" t="s">
        <v>8518</v>
      </c>
      <c r="D765" s="61"/>
    </row>
    <row r="766" spans="2:4" x14ac:dyDescent="0.35">
      <c r="C766" t="s">
        <v>1853</v>
      </c>
      <c r="D766" s="61"/>
    </row>
    <row r="767" spans="2:4" x14ac:dyDescent="0.35">
      <c r="B767" t="s">
        <v>12489</v>
      </c>
      <c r="D767" s="61"/>
    </row>
    <row r="768" spans="2:4" x14ac:dyDescent="0.35">
      <c r="C768" t="s">
        <v>1795</v>
      </c>
      <c r="D768" s="61"/>
    </row>
    <row r="769" spans="1:4" x14ac:dyDescent="0.35">
      <c r="C769" t="s">
        <v>1796</v>
      </c>
      <c r="D769" s="61"/>
    </row>
    <row r="770" spans="1:4" x14ac:dyDescent="0.35">
      <c r="B770" t="s">
        <v>12490</v>
      </c>
      <c r="D770" s="61"/>
    </row>
    <row r="771" spans="1:4" x14ac:dyDescent="0.35">
      <c r="C771" t="s">
        <v>8477</v>
      </c>
      <c r="D771" s="61"/>
    </row>
    <row r="772" spans="1:4" x14ac:dyDescent="0.35">
      <c r="B772" t="s">
        <v>12425</v>
      </c>
      <c r="D772" s="61"/>
    </row>
    <row r="773" spans="1:4" x14ac:dyDescent="0.35">
      <c r="C773" t="s">
        <v>8477</v>
      </c>
      <c r="D773" s="61"/>
    </row>
    <row r="774" spans="1:4" x14ac:dyDescent="0.35">
      <c r="A774" s="351" t="s">
        <v>8635</v>
      </c>
      <c r="D774" s="61"/>
    </row>
    <row r="775" spans="1:4" x14ac:dyDescent="0.35">
      <c r="A775" s="349"/>
      <c r="B775" s="351" t="s">
        <v>12538</v>
      </c>
      <c r="D775" s="61"/>
    </row>
    <row r="776" spans="1:4" x14ac:dyDescent="0.35">
      <c r="A776" s="349"/>
      <c r="B776" s="349"/>
      <c r="C776" s="519" t="s">
        <v>1850</v>
      </c>
      <c r="D776" s="61"/>
    </row>
    <row r="777" spans="1:4" x14ac:dyDescent="0.35">
      <c r="A777" s="349"/>
      <c r="B777" s="349"/>
      <c r="C777" s="656" t="s">
        <v>1851</v>
      </c>
      <c r="D777" s="61"/>
    </row>
    <row r="778" spans="1:4" x14ac:dyDescent="0.35">
      <c r="A778" s="349"/>
      <c r="B778" s="349" t="s">
        <v>8519</v>
      </c>
      <c r="D778" s="61"/>
    </row>
    <row r="779" spans="1:4" x14ac:dyDescent="0.35">
      <c r="A779" s="350"/>
      <c r="B779" s="350"/>
      <c r="C779" s="519" t="s">
        <v>8477</v>
      </c>
      <c r="D779" s="61"/>
    </row>
    <row r="780" spans="1:4" x14ac:dyDescent="0.35">
      <c r="A780" t="s">
        <v>12763</v>
      </c>
      <c r="D780" s="61"/>
    </row>
    <row r="781" spans="1:4" x14ac:dyDescent="0.35">
      <c r="B781" t="s">
        <v>12539</v>
      </c>
      <c r="D781" s="61"/>
    </row>
    <row r="782" spans="1:4" x14ac:dyDescent="0.35">
      <c r="C782" t="s">
        <v>8480</v>
      </c>
      <c r="D782" s="61"/>
    </row>
    <row r="783" spans="1:4" x14ac:dyDescent="0.35">
      <c r="C783" t="s">
        <v>8481</v>
      </c>
      <c r="D783" s="61"/>
    </row>
    <row r="784" spans="1:4" x14ac:dyDescent="0.35">
      <c r="B784" t="s">
        <v>12540</v>
      </c>
      <c r="D784" s="61"/>
    </row>
    <row r="785" spans="1:4" x14ac:dyDescent="0.35">
      <c r="C785" t="s">
        <v>8480</v>
      </c>
      <c r="D785" s="61"/>
    </row>
    <row r="786" spans="1:4" x14ac:dyDescent="0.35">
      <c r="C786" t="s">
        <v>8481</v>
      </c>
      <c r="D786" s="61"/>
    </row>
    <row r="787" spans="1:4" x14ac:dyDescent="0.35">
      <c r="B787" t="s">
        <v>12541</v>
      </c>
      <c r="D787" s="61"/>
    </row>
    <row r="788" spans="1:4" x14ac:dyDescent="0.35">
      <c r="C788" t="s">
        <v>8480</v>
      </c>
      <c r="D788" s="61"/>
    </row>
    <row r="789" spans="1:4" x14ac:dyDescent="0.35">
      <c r="C789" t="s">
        <v>8481</v>
      </c>
      <c r="D789" s="61"/>
    </row>
    <row r="790" spans="1:4" x14ac:dyDescent="0.35">
      <c r="B790" t="s">
        <v>12542</v>
      </c>
      <c r="D790" s="61"/>
    </row>
    <row r="791" spans="1:4" x14ac:dyDescent="0.35">
      <c r="C791" t="s">
        <v>8480</v>
      </c>
      <c r="D791" s="61"/>
    </row>
    <row r="792" spans="1:4" x14ac:dyDescent="0.35">
      <c r="C792" t="s">
        <v>8481</v>
      </c>
      <c r="D792" s="61"/>
    </row>
    <row r="793" spans="1:4" x14ac:dyDescent="0.35">
      <c r="A793" s="351" t="s">
        <v>8637</v>
      </c>
      <c r="D793" s="61"/>
    </row>
    <row r="794" spans="1:4" x14ac:dyDescent="0.35">
      <c r="A794" s="349"/>
      <c r="B794" s="351" t="s">
        <v>12543</v>
      </c>
      <c r="D794" s="61"/>
    </row>
    <row r="795" spans="1:4" x14ac:dyDescent="0.35">
      <c r="A795" s="349"/>
      <c r="B795" s="349"/>
      <c r="C795" s="519" t="s">
        <v>8638</v>
      </c>
      <c r="D795" s="61"/>
    </row>
    <row r="796" spans="1:4" x14ac:dyDescent="0.35">
      <c r="A796" s="349"/>
      <c r="B796" s="349"/>
      <c r="C796" s="656" t="s">
        <v>8553</v>
      </c>
      <c r="D796" s="61"/>
    </row>
    <row r="797" spans="1:4" x14ac:dyDescent="0.35">
      <c r="A797" s="349"/>
      <c r="B797" s="349"/>
      <c r="C797" s="656" t="s">
        <v>8639</v>
      </c>
      <c r="D797" s="61"/>
    </row>
    <row r="798" spans="1:4" x14ac:dyDescent="0.35">
      <c r="A798" s="349"/>
      <c r="B798" s="349"/>
      <c r="C798" s="656" t="s">
        <v>8498</v>
      </c>
      <c r="D798" s="61"/>
    </row>
    <row r="799" spans="1:4" x14ac:dyDescent="0.35">
      <c r="A799" s="349"/>
      <c r="B799" s="349" t="s">
        <v>12544</v>
      </c>
      <c r="D799" s="61"/>
    </row>
    <row r="800" spans="1:4" x14ac:dyDescent="0.35">
      <c r="A800" s="349"/>
      <c r="B800" s="349"/>
      <c r="C800" s="519" t="s">
        <v>1758</v>
      </c>
      <c r="D800" s="61"/>
    </row>
    <row r="801" spans="1:4" x14ac:dyDescent="0.35">
      <c r="A801" s="349"/>
      <c r="B801" s="349"/>
      <c r="C801" s="656" t="s">
        <v>1870</v>
      </c>
      <c r="D801" s="61"/>
    </row>
    <row r="802" spans="1:4" x14ac:dyDescent="0.35">
      <c r="A802" s="349"/>
      <c r="B802" s="349" t="s">
        <v>12545</v>
      </c>
      <c r="D802" s="61"/>
    </row>
    <row r="803" spans="1:4" x14ac:dyDescent="0.35">
      <c r="A803" s="349"/>
      <c r="B803" s="349"/>
      <c r="C803" s="519" t="s">
        <v>8640</v>
      </c>
      <c r="D803" s="61"/>
    </row>
    <row r="804" spans="1:4" x14ac:dyDescent="0.35">
      <c r="A804" s="349"/>
      <c r="B804" s="349"/>
      <c r="C804" s="656" t="s">
        <v>8641</v>
      </c>
      <c r="D804" s="61"/>
    </row>
    <row r="805" spans="1:4" x14ac:dyDescent="0.35">
      <c r="A805" s="349"/>
      <c r="B805" s="349"/>
      <c r="C805" s="656" t="s">
        <v>8642</v>
      </c>
      <c r="D805" s="61"/>
    </row>
    <row r="806" spans="1:4" x14ac:dyDescent="0.35">
      <c r="A806" s="349"/>
      <c r="B806" s="349" t="s">
        <v>12546</v>
      </c>
      <c r="D806" s="61"/>
    </row>
    <row r="807" spans="1:4" x14ac:dyDescent="0.35">
      <c r="A807" s="349"/>
      <c r="B807" s="349"/>
      <c r="C807" s="519" t="s">
        <v>8643</v>
      </c>
      <c r="D807" s="61"/>
    </row>
    <row r="808" spans="1:4" x14ac:dyDescent="0.35">
      <c r="A808" s="349"/>
      <c r="B808" s="349"/>
      <c r="C808" s="656" t="s">
        <v>8644</v>
      </c>
      <c r="D808" s="61"/>
    </row>
    <row r="809" spans="1:4" x14ac:dyDescent="0.35">
      <c r="A809" s="349"/>
      <c r="B809" s="349"/>
      <c r="C809" t="s">
        <v>8645</v>
      </c>
      <c r="D809" s="61"/>
    </row>
    <row r="810" spans="1:4" x14ac:dyDescent="0.35">
      <c r="A810" s="349"/>
      <c r="B810" s="349"/>
      <c r="C810" t="s">
        <v>1799</v>
      </c>
      <c r="D810" s="61"/>
    </row>
    <row r="811" spans="1:4" x14ac:dyDescent="0.35">
      <c r="A811" s="349"/>
      <c r="B811" s="349"/>
      <c r="C811" s="519" t="s">
        <v>1801</v>
      </c>
      <c r="D811" s="61"/>
    </row>
    <row r="812" spans="1:4" x14ac:dyDescent="0.35">
      <c r="A812" s="349"/>
      <c r="B812" s="349"/>
      <c r="C812" s="656" t="s">
        <v>1802</v>
      </c>
      <c r="D812" s="61"/>
    </row>
    <row r="813" spans="1:4" x14ac:dyDescent="0.35">
      <c r="A813" s="349"/>
      <c r="B813" s="349"/>
      <c r="C813" s="656" t="s">
        <v>8646</v>
      </c>
      <c r="D813" s="61"/>
    </row>
    <row r="814" spans="1:4" x14ac:dyDescent="0.35">
      <c r="A814" s="349"/>
      <c r="B814" s="349"/>
      <c r="C814" t="s">
        <v>8647</v>
      </c>
      <c r="D814" s="61"/>
    </row>
    <row r="815" spans="1:4" x14ac:dyDescent="0.35">
      <c r="A815" s="349"/>
      <c r="B815" s="349"/>
      <c r="C815" t="s">
        <v>8648</v>
      </c>
      <c r="D815" s="61"/>
    </row>
    <row r="816" spans="1:4" x14ac:dyDescent="0.35">
      <c r="A816" s="349"/>
      <c r="B816" s="349"/>
      <c r="C816" t="s">
        <v>8649</v>
      </c>
      <c r="D816" s="61"/>
    </row>
    <row r="817" spans="1:4" x14ac:dyDescent="0.35">
      <c r="A817" s="350"/>
      <c r="B817" s="350"/>
      <c r="C817" t="s">
        <v>8650</v>
      </c>
      <c r="D817" s="61"/>
    </row>
    <row r="818" spans="1:4" x14ac:dyDescent="0.35">
      <c r="A818" t="s">
        <v>12764</v>
      </c>
      <c r="D818" s="61"/>
    </row>
    <row r="819" spans="1:4" x14ac:dyDescent="0.35">
      <c r="B819" t="s">
        <v>12547</v>
      </c>
      <c r="D819" s="61"/>
    </row>
    <row r="820" spans="1:4" x14ac:dyDescent="0.35">
      <c r="C820" t="s">
        <v>8652</v>
      </c>
      <c r="D820" s="61"/>
    </row>
    <row r="821" spans="1:4" x14ac:dyDescent="0.35">
      <c r="C821" t="s">
        <v>1738</v>
      </c>
      <c r="D821" s="61"/>
    </row>
    <row r="822" spans="1:4" x14ac:dyDescent="0.35">
      <c r="C822" t="s">
        <v>1739</v>
      </c>
      <c r="D822" s="61"/>
    </row>
    <row r="823" spans="1:4" x14ac:dyDescent="0.35">
      <c r="C823" t="s">
        <v>8653</v>
      </c>
      <c r="D823" s="61"/>
    </row>
    <row r="824" spans="1:4" x14ac:dyDescent="0.35">
      <c r="C824" t="s">
        <v>1833</v>
      </c>
      <c r="D824" s="61"/>
    </row>
    <row r="825" spans="1:4" x14ac:dyDescent="0.35">
      <c r="B825" t="s">
        <v>12548</v>
      </c>
      <c r="D825" s="61"/>
    </row>
    <row r="826" spans="1:4" x14ac:dyDescent="0.35">
      <c r="C826" t="s">
        <v>1873</v>
      </c>
      <c r="D826" s="61"/>
    </row>
    <row r="827" spans="1:4" x14ac:dyDescent="0.35">
      <c r="C827" t="s">
        <v>8623</v>
      </c>
      <c r="D827" s="61"/>
    </row>
    <row r="828" spans="1:4" x14ac:dyDescent="0.35">
      <c r="B828" t="s">
        <v>8519</v>
      </c>
      <c r="D828" s="61"/>
    </row>
    <row r="829" spans="1:4" x14ac:dyDescent="0.35">
      <c r="C829" t="s">
        <v>8477</v>
      </c>
      <c r="D829" s="61"/>
    </row>
    <row r="830" spans="1:4" x14ac:dyDescent="0.35">
      <c r="A830" t="s">
        <v>12765</v>
      </c>
      <c r="D830" s="61"/>
    </row>
    <row r="831" spans="1:4" x14ac:dyDescent="0.35">
      <c r="B831" t="s">
        <v>12549</v>
      </c>
      <c r="D831" s="61"/>
    </row>
    <row r="832" spans="1:4" x14ac:dyDescent="0.35">
      <c r="C832" t="s">
        <v>8655</v>
      </c>
      <c r="D832" s="61"/>
    </row>
    <row r="833" spans="1:4" x14ac:dyDescent="0.35">
      <c r="C833" t="s">
        <v>8656</v>
      </c>
      <c r="D833" s="61"/>
    </row>
    <row r="834" spans="1:4" x14ac:dyDescent="0.35">
      <c r="C834" t="s">
        <v>8657</v>
      </c>
      <c r="D834" s="61"/>
    </row>
    <row r="835" spans="1:4" x14ac:dyDescent="0.35">
      <c r="A835" t="s">
        <v>12550</v>
      </c>
      <c r="D835" s="61"/>
    </row>
    <row r="836" spans="1:4" x14ac:dyDescent="0.35">
      <c r="B836" t="s">
        <v>12397</v>
      </c>
      <c r="D836" s="61"/>
    </row>
    <row r="837" spans="1:4" x14ac:dyDescent="0.35">
      <c r="C837" t="s">
        <v>8477</v>
      </c>
      <c r="D837" s="61"/>
    </row>
    <row r="838" spans="1:4" x14ac:dyDescent="0.35">
      <c r="B838" t="s">
        <v>12551</v>
      </c>
      <c r="D838" s="61"/>
    </row>
    <row r="839" spans="1:4" x14ac:dyDescent="0.35">
      <c r="C839" t="s">
        <v>8658</v>
      </c>
      <c r="D839" s="61"/>
    </row>
    <row r="840" spans="1:4" x14ac:dyDescent="0.35">
      <c r="C840" t="s">
        <v>8659</v>
      </c>
      <c r="D840" s="61"/>
    </row>
    <row r="841" spans="1:4" x14ac:dyDescent="0.35">
      <c r="C841" t="s">
        <v>8660</v>
      </c>
      <c r="D841" s="61"/>
    </row>
    <row r="842" spans="1:4" x14ac:dyDescent="0.35">
      <c r="C842" t="s">
        <v>8661</v>
      </c>
      <c r="D842" s="61"/>
    </row>
    <row r="843" spans="1:4" x14ac:dyDescent="0.35">
      <c r="C843" t="s">
        <v>8662</v>
      </c>
      <c r="D843" s="61"/>
    </row>
    <row r="844" spans="1:4" x14ac:dyDescent="0.35">
      <c r="C844" t="s">
        <v>8572</v>
      </c>
      <c r="D844" s="61"/>
    </row>
    <row r="845" spans="1:4" x14ac:dyDescent="0.35">
      <c r="C845" t="s">
        <v>8573</v>
      </c>
      <c r="D845" s="61"/>
    </row>
    <row r="846" spans="1:4" x14ac:dyDescent="0.35">
      <c r="C846" t="s">
        <v>8574</v>
      </c>
      <c r="D846" s="61"/>
    </row>
    <row r="847" spans="1:4" x14ac:dyDescent="0.35">
      <c r="C847" t="s">
        <v>8663</v>
      </c>
      <c r="D847" s="61"/>
    </row>
    <row r="848" spans="1:4" x14ac:dyDescent="0.35">
      <c r="C848" t="s">
        <v>8664</v>
      </c>
      <c r="D848" s="61"/>
    </row>
    <row r="849" spans="2:4" x14ac:dyDescent="0.35">
      <c r="C849" t="s">
        <v>8576</v>
      </c>
      <c r="D849" s="61"/>
    </row>
    <row r="850" spans="2:4" x14ac:dyDescent="0.35">
      <c r="C850" t="s">
        <v>8665</v>
      </c>
      <c r="D850" s="61"/>
    </row>
    <row r="851" spans="2:4" x14ac:dyDescent="0.35">
      <c r="B851" t="s">
        <v>12552</v>
      </c>
      <c r="D851" s="61"/>
    </row>
    <row r="852" spans="2:4" x14ac:dyDescent="0.35">
      <c r="C852" t="s">
        <v>8666</v>
      </c>
      <c r="D852" s="61"/>
    </row>
    <row r="853" spans="2:4" x14ac:dyDescent="0.35">
      <c r="C853" t="s">
        <v>8627</v>
      </c>
      <c r="D853" s="61"/>
    </row>
    <row r="854" spans="2:4" x14ac:dyDescent="0.35">
      <c r="C854" t="s">
        <v>8667</v>
      </c>
      <c r="D854" s="61"/>
    </row>
    <row r="855" spans="2:4" x14ac:dyDescent="0.35">
      <c r="B855" t="s">
        <v>12553</v>
      </c>
      <c r="D855" s="61"/>
    </row>
    <row r="856" spans="2:4" x14ac:dyDescent="0.35">
      <c r="C856" t="s">
        <v>1924</v>
      </c>
      <c r="D856" s="61"/>
    </row>
    <row r="857" spans="2:4" x14ac:dyDescent="0.35">
      <c r="C857" t="s">
        <v>8668</v>
      </c>
      <c r="D857" s="61"/>
    </row>
    <row r="858" spans="2:4" x14ac:dyDescent="0.35">
      <c r="C858" t="s">
        <v>8661</v>
      </c>
      <c r="D858" s="61"/>
    </row>
    <row r="859" spans="2:4" x14ac:dyDescent="0.35">
      <c r="C859" t="s">
        <v>1925</v>
      </c>
      <c r="D859" s="61"/>
    </row>
    <row r="860" spans="2:4" x14ac:dyDescent="0.35">
      <c r="C860" t="s">
        <v>1926</v>
      </c>
      <c r="D860" s="61"/>
    </row>
    <row r="861" spans="2:4" x14ac:dyDescent="0.35">
      <c r="C861" t="s">
        <v>1928</v>
      </c>
      <c r="D861" s="61"/>
    </row>
    <row r="862" spans="2:4" x14ac:dyDescent="0.35">
      <c r="C862" t="s">
        <v>1929</v>
      </c>
      <c r="D862" s="61"/>
    </row>
    <row r="863" spans="2:4" x14ac:dyDescent="0.35">
      <c r="C863" t="s">
        <v>8669</v>
      </c>
      <c r="D863" s="61"/>
    </row>
    <row r="864" spans="2:4" x14ac:dyDescent="0.35">
      <c r="C864" t="s">
        <v>1930</v>
      </c>
      <c r="D864" s="61"/>
    </row>
    <row r="865" spans="1:4" x14ac:dyDescent="0.35">
      <c r="C865" t="s">
        <v>8670</v>
      </c>
      <c r="D865" s="61"/>
    </row>
    <row r="866" spans="1:4" x14ac:dyDescent="0.35">
      <c r="C866" t="s">
        <v>1931</v>
      </c>
      <c r="D866" s="61"/>
    </row>
    <row r="867" spans="1:4" x14ac:dyDescent="0.35">
      <c r="C867" t="s">
        <v>1932</v>
      </c>
      <c r="D867" s="61"/>
    </row>
    <row r="868" spans="1:4" x14ac:dyDescent="0.35">
      <c r="C868" t="s">
        <v>1933</v>
      </c>
      <c r="D868" s="61"/>
    </row>
    <row r="869" spans="1:4" x14ac:dyDescent="0.35">
      <c r="C869" t="s">
        <v>1934</v>
      </c>
      <c r="D869" s="61"/>
    </row>
    <row r="870" spans="1:4" x14ac:dyDescent="0.35">
      <c r="B870" t="s">
        <v>12554</v>
      </c>
      <c r="D870" s="61"/>
    </row>
    <row r="871" spans="1:4" x14ac:dyDescent="0.35">
      <c r="C871" t="s">
        <v>8477</v>
      </c>
      <c r="D871" s="61"/>
    </row>
    <row r="872" spans="1:4" x14ac:dyDescent="0.35">
      <c r="B872" t="s">
        <v>12555</v>
      </c>
      <c r="D872" s="61"/>
    </row>
    <row r="873" spans="1:4" x14ac:dyDescent="0.35">
      <c r="C873" t="s">
        <v>8477</v>
      </c>
      <c r="D873" s="61"/>
    </row>
    <row r="874" spans="1:4" x14ac:dyDescent="0.35">
      <c r="B874" t="s">
        <v>12556</v>
      </c>
      <c r="D874" s="61"/>
    </row>
    <row r="875" spans="1:4" x14ac:dyDescent="0.35">
      <c r="C875" t="s">
        <v>8480</v>
      </c>
      <c r="D875" s="61"/>
    </row>
    <row r="876" spans="1:4" x14ac:dyDescent="0.35">
      <c r="C876" t="s">
        <v>8481</v>
      </c>
      <c r="D876" s="61"/>
    </row>
    <row r="877" spans="1:4" x14ac:dyDescent="0.35">
      <c r="B877" t="s">
        <v>12398</v>
      </c>
      <c r="D877" s="61"/>
    </row>
    <row r="878" spans="1:4" x14ac:dyDescent="0.35">
      <c r="C878" t="s">
        <v>8477</v>
      </c>
      <c r="D878" s="61"/>
    </row>
    <row r="879" spans="1:4" x14ac:dyDescent="0.35">
      <c r="A879" t="s">
        <v>12766</v>
      </c>
      <c r="D879" s="61"/>
    </row>
    <row r="880" spans="1:4" x14ac:dyDescent="0.35">
      <c r="B880" t="s">
        <v>12557</v>
      </c>
      <c r="D880" s="61"/>
    </row>
    <row r="881" spans="1:4" x14ac:dyDescent="0.35">
      <c r="C881" t="s">
        <v>8477</v>
      </c>
      <c r="D881" s="61"/>
    </row>
    <row r="882" spans="1:4" x14ac:dyDescent="0.35">
      <c r="B882" t="s">
        <v>12558</v>
      </c>
      <c r="D882" s="61"/>
    </row>
    <row r="883" spans="1:4" x14ac:dyDescent="0.35">
      <c r="C883" t="s">
        <v>8480</v>
      </c>
      <c r="D883" s="61"/>
    </row>
    <row r="884" spans="1:4" x14ac:dyDescent="0.35">
      <c r="C884" t="s">
        <v>8481</v>
      </c>
      <c r="D884" s="61"/>
    </row>
    <row r="885" spans="1:4" x14ac:dyDescent="0.35">
      <c r="B885" t="s">
        <v>12559</v>
      </c>
      <c r="D885" s="61"/>
    </row>
    <row r="886" spans="1:4" x14ac:dyDescent="0.35">
      <c r="C886" t="s">
        <v>8527</v>
      </c>
      <c r="D886" s="61"/>
    </row>
    <row r="887" spans="1:4" x14ac:dyDescent="0.35">
      <c r="C887" t="s">
        <v>1853</v>
      </c>
      <c r="D887" s="61"/>
    </row>
    <row r="888" spans="1:4" x14ac:dyDescent="0.35">
      <c r="A888" t="s">
        <v>12560</v>
      </c>
      <c r="D888" s="61"/>
    </row>
    <row r="889" spans="1:4" x14ac:dyDescent="0.35">
      <c r="B889" t="s">
        <v>12470</v>
      </c>
      <c r="D889" s="61"/>
    </row>
    <row r="890" spans="1:4" x14ac:dyDescent="0.35">
      <c r="C890" t="s">
        <v>8477</v>
      </c>
      <c r="D890" s="61"/>
    </row>
    <row r="891" spans="1:4" x14ac:dyDescent="0.35">
      <c r="B891" t="s">
        <v>12561</v>
      </c>
      <c r="D891" s="61"/>
    </row>
    <row r="892" spans="1:4" x14ac:dyDescent="0.35">
      <c r="C892" t="s">
        <v>8672</v>
      </c>
      <c r="D892" s="61"/>
    </row>
    <row r="893" spans="1:4" x14ac:dyDescent="0.35">
      <c r="C893" t="s">
        <v>8673</v>
      </c>
      <c r="D893" s="61"/>
    </row>
    <row r="894" spans="1:4" x14ac:dyDescent="0.35">
      <c r="C894" t="s">
        <v>8674</v>
      </c>
      <c r="D894" s="61"/>
    </row>
    <row r="895" spans="1:4" x14ac:dyDescent="0.35">
      <c r="B895" t="s">
        <v>12562</v>
      </c>
      <c r="D895" s="61"/>
    </row>
    <row r="896" spans="1:4" x14ac:dyDescent="0.35">
      <c r="C896" t="s">
        <v>8675</v>
      </c>
      <c r="D896" s="61"/>
    </row>
    <row r="897" spans="1:4" x14ac:dyDescent="0.35">
      <c r="C897" t="s">
        <v>8676</v>
      </c>
      <c r="D897" s="61"/>
    </row>
    <row r="898" spans="1:4" x14ac:dyDescent="0.35">
      <c r="C898" t="s">
        <v>8677</v>
      </c>
      <c r="D898" s="61"/>
    </row>
    <row r="899" spans="1:4" x14ac:dyDescent="0.35">
      <c r="C899" t="s">
        <v>8678</v>
      </c>
      <c r="D899" s="61"/>
    </row>
    <row r="900" spans="1:4" x14ac:dyDescent="0.35">
      <c r="C900" t="s">
        <v>8679</v>
      </c>
      <c r="D900" s="61"/>
    </row>
    <row r="901" spans="1:4" x14ac:dyDescent="0.35">
      <c r="C901" t="s">
        <v>8680</v>
      </c>
      <c r="D901" s="61"/>
    </row>
    <row r="902" spans="1:4" x14ac:dyDescent="0.35">
      <c r="B902" t="s">
        <v>12398</v>
      </c>
      <c r="D902" s="61"/>
    </row>
    <row r="903" spans="1:4" x14ac:dyDescent="0.35">
      <c r="C903" t="s">
        <v>8477</v>
      </c>
      <c r="D903" s="61"/>
    </row>
    <row r="904" spans="1:4" x14ac:dyDescent="0.35">
      <c r="A904" t="s">
        <v>12767</v>
      </c>
      <c r="D904" s="61"/>
    </row>
    <row r="905" spans="1:4" x14ac:dyDescent="0.35">
      <c r="B905" t="s">
        <v>12563</v>
      </c>
      <c r="D905" s="61"/>
    </row>
    <row r="906" spans="1:4" x14ac:dyDescent="0.35">
      <c r="C906" t="s">
        <v>8682</v>
      </c>
      <c r="D906" s="61"/>
    </row>
    <row r="907" spans="1:4" x14ac:dyDescent="0.35">
      <c r="C907" t="s">
        <v>8683</v>
      </c>
      <c r="D907" s="61"/>
    </row>
    <row r="908" spans="1:4" x14ac:dyDescent="0.35">
      <c r="C908" t="s">
        <v>8684</v>
      </c>
      <c r="D908" s="61"/>
    </row>
    <row r="909" spans="1:4" x14ac:dyDescent="0.35">
      <c r="C909" t="s">
        <v>1853</v>
      </c>
      <c r="D909" s="61"/>
    </row>
    <row r="910" spans="1:4" x14ac:dyDescent="0.35">
      <c r="B910" t="s">
        <v>12564</v>
      </c>
      <c r="D910" s="61"/>
    </row>
    <row r="911" spans="1:4" x14ac:dyDescent="0.35">
      <c r="C911" t="s">
        <v>8660</v>
      </c>
      <c r="D911" s="61"/>
    </row>
    <row r="912" spans="1:4" x14ac:dyDescent="0.35">
      <c r="C912" t="s">
        <v>8574</v>
      </c>
      <c r="D912" s="61"/>
    </row>
    <row r="913" spans="1:4" x14ac:dyDescent="0.35">
      <c r="C913" t="s">
        <v>8664</v>
      </c>
      <c r="D913" s="61"/>
    </row>
    <row r="914" spans="1:4" x14ac:dyDescent="0.35">
      <c r="C914" t="s">
        <v>1890</v>
      </c>
      <c r="D914" s="61"/>
    </row>
    <row r="915" spans="1:4" x14ac:dyDescent="0.35">
      <c r="B915" t="s">
        <v>12565</v>
      </c>
      <c r="D915" s="61"/>
    </row>
    <row r="916" spans="1:4" x14ac:dyDescent="0.35">
      <c r="C916" t="s">
        <v>8660</v>
      </c>
      <c r="D916" s="61"/>
    </row>
    <row r="917" spans="1:4" x14ac:dyDescent="0.35">
      <c r="C917" t="s">
        <v>8574</v>
      </c>
      <c r="D917" s="61"/>
    </row>
    <row r="918" spans="1:4" x14ac:dyDescent="0.35">
      <c r="C918" t="s">
        <v>8664</v>
      </c>
      <c r="D918" s="61"/>
    </row>
    <row r="919" spans="1:4" x14ac:dyDescent="0.35">
      <c r="B919" t="s">
        <v>12566</v>
      </c>
      <c r="D919" s="61"/>
    </row>
    <row r="920" spans="1:4" x14ac:dyDescent="0.35">
      <c r="C920" t="s">
        <v>1876</v>
      </c>
      <c r="D920" s="61"/>
    </row>
    <row r="921" spans="1:4" x14ac:dyDescent="0.35">
      <c r="C921" t="s">
        <v>1877</v>
      </c>
      <c r="D921" s="61"/>
    </row>
    <row r="922" spans="1:4" x14ac:dyDescent="0.35">
      <c r="A922" s="351" t="s">
        <v>8685</v>
      </c>
      <c r="D922" s="61"/>
    </row>
    <row r="923" spans="1:4" x14ac:dyDescent="0.35">
      <c r="A923" s="349"/>
      <c r="B923" s="351" t="s">
        <v>12459</v>
      </c>
      <c r="D923" s="61"/>
    </row>
    <row r="924" spans="1:4" x14ac:dyDescent="0.35">
      <c r="A924" s="349"/>
      <c r="B924" s="349"/>
      <c r="C924" s="519" t="s">
        <v>8477</v>
      </c>
      <c r="D924" s="61"/>
    </row>
    <row r="925" spans="1:4" x14ac:dyDescent="0.35">
      <c r="A925" s="349"/>
      <c r="B925" s="349" t="s">
        <v>12567</v>
      </c>
      <c r="D925" s="61"/>
    </row>
    <row r="926" spans="1:4" x14ac:dyDescent="0.35">
      <c r="A926" s="349"/>
      <c r="B926" s="349"/>
      <c r="C926" s="519" t="s">
        <v>1888</v>
      </c>
      <c r="D926" s="61"/>
    </row>
    <row r="927" spans="1:4" x14ac:dyDescent="0.35">
      <c r="A927" s="349"/>
      <c r="B927" s="349"/>
      <c r="C927" s="656" t="s">
        <v>1889</v>
      </c>
      <c r="D927" s="61"/>
    </row>
    <row r="928" spans="1:4" x14ac:dyDescent="0.35">
      <c r="A928" s="349"/>
      <c r="B928" s="349"/>
      <c r="C928" s="656" t="s">
        <v>1890</v>
      </c>
      <c r="D928" s="61"/>
    </row>
    <row r="929" spans="1:4" x14ac:dyDescent="0.35">
      <c r="A929" s="349"/>
      <c r="B929" s="349" t="s">
        <v>12398</v>
      </c>
      <c r="D929" s="61"/>
    </row>
    <row r="930" spans="1:4" x14ac:dyDescent="0.35">
      <c r="A930" s="350"/>
      <c r="B930" s="350"/>
      <c r="C930" s="519" t="s">
        <v>8477</v>
      </c>
      <c r="D930" s="61"/>
    </row>
    <row r="931" spans="1:4" x14ac:dyDescent="0.35">
      <c r="A931" t="s">
        <v>12768</v>
      </c>
      <c r="D931" s="61"/>
    </row>
    <row r="932" spans="1:4" x14ac:dyDescent="0.35">
      <c r="B932" t="s">
        <v>12568</v>
      </c>
      <c r="D932" s="61"/>
    </row>
    <row r="933" spans="1:4" x14ac:dyDescent="0.35">
      <c r="C933" t="s">
        <v>8477</v>
      </c>
      <c r="D933" s="61"/>
    </row>
    <row r="934" spans="1:4" x14ac:dyDescent="0.35">
      <c r="A934" t="s">
        <v>12769</v>
      </c>
      <c r="D934" s="61"/>
    </row>
    <row r="935" spans="1:4" x14ac:dyDescent="0.35">
      <c r="B935" t="s">
        <v>12569</v>
      </c>
      <c r="D935" s="61"/>
    </row>
    <row r="936" spans="1:4" x14ac:dyDescent="0.35">
      <c r="C936" t="s">
        <v>1873</v>
      </c>
      <c r="D936" s="61"/>
    </row>
    <row r="937" spans="1:4" x14ac:dyDescent="0.35">
      <c r="C937" t="s">
        <v>8688</v>
      </c>
      <c r="D937" s="61"/>
    </row>
    <row r="938" spans="1:4" x14ac:dyDescent="0.35">
      <c r="C938" t="s">
        <v>8623</v>
      </c>
      <c r="D938" s="61"/>
    </row>
    <row r="939" spans="1:4" x14ac:dyDescent="0.35">
      <c r="B939" t="s">
        <v>8519</v>
      </c>
      <c r="D939" s="61"/>
    </row>
    <row r="940" spans="1:4" x14ac:dyDescent="0.35">
      <c r="C940" t="s">
        <v>8477</v>
      </c>
      <c r="D940" s="61"/>
    </row>
    <row r="941" spans="1:4" x14ac:dyDescent="0.35">
      <c r="B941" t="s">
        <v>12570</v>
      </c>
      <c r="D941" s="61"/>
    </row>
    <row r="942" spans="1:4" x14ac:dyDescent="0.35">
      <c r="C942" t="s">
        <v>8652</v>
      </c>
      <c r="D942" s="61"/>
    </row>
    <row r="943" spans="1:4" x14ac:dyDescent="0.35">
      <c r="C943" t="s">
        <v>1738</v>
      </c>
      <c r="D943" s="61"/>
    </row>
    <row r="944" spans="1:4" x14ac:dyDescent="0.35">
      <c r="C944" t="s">
        <v>1739</v>
      </c>
      <c r="D944" s="61"/>
    </row>
    <row r="945" spans="1:4" x14ac:dyDescent="0.35">
      <c r="C945" t="s">
        <v>8653</v>
      </c>
      <c r="D945" s="61"/>
    </row>
    <row r="946" spans="1:4" x14ac:dyDescent="0.35">
      <c r="C946" t="s">
        <v>1833</v>
      </c>
      <c r="D946" s="61"/>
    </row>
    <row r="947" spans="1:4" x14ac:dyDescent="0.35">
      <c r="A947" t="s">
        <v>12770</v>
      </c>
      <c r="D947" s="61"/>
    </row>
    <row r="948" spans="1:4" x14ac:dyDescent="0.35">
      <c r="B948" t="s">
        <v>12571</v>
      </c>
      <c r="D948" s="61"/>
    </row>
    <row r="949" spans="1:4" x14ac:dyDescent="0.35">
      <c r="C949" t="s">
        <v>1878</v>
      </c>
      <c r="D949" s="61"/>
    </row>
    <row r="950" spans="1:4" x14ac:dyDescent="0.35">
      <c r="C950" t="s">
        <v>1879</v>
      </c>
      <c r="D950" s="61"/>
    </row>
    <row r="951" spans="1:4" x14ac:dyDescent="0.35">
      <c r="B951" t="s">
        <v>12572</v>
      </c>
      <c r="D951" s="61"/>
    </row>
    <row r="952" spans="1:4" x14ac:dyDescent="0.35">
      <c r="C952" t="s">
        <v>8477</v>
      </c>
      <c r="D952" s="61"/>
    </row>
    <row r="953" spans="1:4" x14ac:dyDescent="0.35">
      <c r="A953" t="s">
        <v>12771</v>
      </c>
      <c r="D953" s="61"/>
    </row>
    <row r="954" spans="1:4" x14ac:dyDescent="0.35">
      <c r="B954" t="s">
        <v>12573</v>
      </c>
      <c r="D954" s="61"/>
    </row>
    <row r="955" spans="1:4" x14ac:dyDescent="0.35">
      <c r="C955" t="s">
        <v>8691</v>
      </c>
      <c r="D955" s="61"/>
    </row>
    <row r="956" spans="1:4" x14ac:dyDescent="0.35">
      <c r="C956" t="s">
        <v>1883</v>
      </c>
      <c r="D956" s="61"/>
    </row>
    <row r="957" spans="1:4" x14ac:dyDescent="0.35">
      <c r="C957" t="s">
        <v>8692</v>
      </c>
      <c r="D957" s="61"/>
    </row>
    <row r="958" spans="1:4" x14ac:dyDescent="0.35">
      <c r="C958" t="s">
        <v>1886</v>
      </c>
      <c r="D958" s="61"/>
    </row>
    <row r="959" spans="1:4" x14ac:dyDescent="0.35">
      <c r="C959" t="s">
        <v>1887</v>
      </c>
      <c r="D959" s="61"/>
    </row>
    <row r="960" spans="1:4" x14ac:dyDescent="0.35">
      <c r="B960" t="s">
        <v>12574</v>
      </c>
      <c r="D960" s="61"/>
    </row>
    <row r="961" spans="1:4" x14ac:dyDescent="0.35">
      <c r="C961" t="s">
        <v>8477</v>
      </c>
      <c r="D961" s="61"/>
    </row>
    <row r="962" spans="1:4" x14ac:dyDescent="0.35">
      <c r="B962" t="s">
        <v>12575</v>
      </c>
      <c r="D962" s="61"/>
    </row>
    <row r="963" spans="1:4" x14ac:dyDescent="0.35">
      <c r="C963" t="s">
        <v>8477</v>
      </c>
      <c r="D963" s="61"/>
    </row>
    <row r="964" spans="1:4" x14ac:dyDescent="0.35">
      <c r="B964" t="s">
        <v>12397</v>
      </c>
      <c r="D964" s="61"/>
    </row>
    <row r="965" spans="1:4" x14ac:dyDescent="0.35">
      <c r="C965" t="s">
        <v>8477</v>
      </c>
      <c r="D965" s="61"/>
    </row>
    <row r="966" spans="1:4" x14ac:dyDescent="0.35">
      <c r="B966" t="s">
        <v>12398</v>
      </c>
      <c r="D966" s="61"/>
    </row>
    <row r="967" spans="1:4" x14ac:dyDescent="0.35">
      <c r="C967" t="s">
        <v>8477</v>
      </c>
      <c r="D967" s="61"/>
    </row>
    <row r="968" spans="1:4" x14ac:dyDescent="0.35">
      <c r="B968" t="s">
        <v>12576</v>
      </c>
      <c r="D968" s="61"/>
    </row>
    <row r="969" spans="1:4" x14ac:dyDescent="0.35">
      <c r="C969" t="s">
        <v>1888</v>
      </c>
      <c r="D969" s="61"/>
    </row>
    <row r="970" spans="1:4" x14ac:dyDescent="0.35">
      <c r="C970" t="s">
        <v>8693</v>
      </c>
      <c r="D970" s="61"/>
    </row>
    <row r="971" spans="1:4" x14ac:dyDescent="0.35">
      <c r="C971" t="s">
        <v>1889</v>
      </c>
      <c r="D971" s="61"/>
    </row>
    <row r="972" spans="1:4" x14ac:dyDescent="0.35">
      <c r="C972" t="s">
        <v>8513</v>
      </c>
      <c r="D972" s="61"/>
    </row>
    <row r="973" spans="1:4" x14ac:dyDescent="0.35">
      <c r="C973" t="s">
        <v>1890</v>
      </c>
      <c r="D973" s="61"/>
    </row>
    <row r="974" spans="1:4" x14ac:dyDescent="0.35">
      <c r="A974" t="s">
        <v>12772</v>
      </c>
      <c r="D974" s="61"/>
    </row>
    <row r="975" spans="1:4" x14ac:dyDescent="0.35">
      <c r="B975" t="s">
        <v>12577</v>
      </c>
      <c r="D975" s="61"/>
    </row>
    <row r="976" spans="1:4" x14ac:dyDescent="0.35">
      <c r="C976" t="s">
        <v>1891</v>
      </c>
      <c r="D976" s="61"/>
    </row>
    <row r="977" spans="1:4" x14ac:dyDescent="0.35">
      <c r="C977" t="s">
        <v>1892</v>
      </c>
      <c r="D977" s="61"/>
    </row>
    <row r="978" spans="1:4" x14ac:dyDescent="0.35">
      <c r="C978" t="s">
        <v>1893</v>
      </c>
      <c r="D978" s="61"/>
    </row>
    <row r="979" spans="1:4" x14ac:dyDescent="0.35">
      <c r="C979" t="s">
        <v>8694</v>
      </c>
      <c r="D979" s="61"/>
    </row>
    <row r="980" spans="1:4" x14ac:dyDescent="0.35">
      <c r="A980" t="s">
        <v>12773</v>
      </c>
      <c r="D980" s="61"/>
    </row>
    <row r="981" spans="1:4" x14ac:dyDescent="0.35">
      <c r="B981" t="s">
        <v>12578</v>
      </c>
      <c r="D981" s="61"/>
    </row>
    <row r="982" spans="1:4" x14ac:dyDescent="0.35">
      <c r="C982" t="s">
        <v>8696</v>
      </c>
      <c r="D982" s="61"/>
    </row>
    <row r="983" spans="1:4" x14ac:dyDescent="0.35">
      <c r="C983" t="s">
        <v>8697</v>
      </c>
      <c r="D983" s="61"/>
    </row>
    <row r="984" spans="1:4" x14ac:dyDescent="0.35">
      <c r="C984" t="s">
        <v>8698</v>
      </c>
      <c r="D984" s="61"/>
    </row>
    <row r="985" spans="1:4" x14ac:dyDescent="0.35">
      <c r="C985" t="s">
        <v>8699</v>
      </c>
      <c r="D985" s="61"/>
    </row>
    <row r="986" spans="1:4" x14ac:dyDescent="0.35">
      <c r="C986" t="s">
        <v>8700</v>
      </c>
      <c r="D986" s="61"/>
    </row>
    <row r="987" spans="1:4" x14ac:dyDescent="0.35">
      <c r="C987" t="s">
        <v>8701</v>
      </c>
      <c r="D987" s="61"/>
    </row>
    <row r="988" spans="1:4" x14ac:dyDescent="0.35">
      <c r="B988" t="s">
        <v>8519</v>
      </c>
      <c r="D988" s="61"/>
    </row>
    <row r="989" spans="1:4" x14ac:dyDescent="0.35">
      <c r="C989" t="s">
        <v>8477</v>
      </c>
      <c r="D989" s="61"/>
    </row>
    <row r="990" spans="1:4" x14ac:dyDescent="0.35">
      <c r="A990" t="s">
        <v>12774</v>
      </c>
      <c r="D990" s="61"/>
    </row>
    <row r="991" spans="1:4" x14ac:dyDescent="0.35">
      <c r="B991" t="s">
        <v>12449</v>
      </c>
      <c r="D991" s="61"/>
    </row>
    <row r="992" spans="1:4" x14ac:dyDescent="0.35">
      <c r="C992" t="s">
        <v>8477</v>
      </c>
      <c r="D992" s="61"/>
    </row>
    <row r="993" spans="1:4" x14ac:dyDescent="0.35">
      <c r="B993" t="s">
        <v>12579</v>
      </c>
      <c r="D993" s="61"/>
    </row>
    <row r="994" spans="1:4" x14ac:dyDescent="0.35">
      <c r="C994" t="s">
        <v>8703</v>
      </c>
      <c r="D994" s="61"/>
    </row>
    <row r="995" spans="1:4" x14ac:dyDescent="0.35">
      <c r="C995" t="s">
        <v>1781</v>
      </c>
      <c r="D995" s="61"/>
    </row>
    <row r="996" spans="1:4" x14ac:dyDescent="0.35">
      <c r="A996" s="351" t="s">
        <v>8704</v>
      </c>
      <c r="D996" s="61"/>
    </row>
    <row r="997" spans="1:4" x14ac:dyDescent="0.35">
      <c r="A997" s="349"/>
      <c r="B997" s="351" t="s">
        <v>12578</v>
      </c>
      <c r="D997" s="61"/>
    </row>
    <row r="998" spans="1:4" x14ac:dyDescent="0.35">
      <c r="A998" s="349"/>
      <c r="B998" s="349"/>
      <c r="C998" s="519" t="s">
        <v>8696</v>
      </c>
      <c r="D998" s="61"/>
    </row>
    <row r="999" spans="1:4" x14ac:dyDescent="0.35">
      <c r="A999" s="349"/>
      <c r="B999" s="349"/>
      <c r="C999" s="656" t="s">
        <v>8697</v>
      </c>
      <c r="D999" s="61"/>
    </row>
    <row r="1000" spans="1:4" x14ac:dyDescent="0.35">
      <c r="A1000" s="349"/>
      <c r="B1000" s="349"/>
      <c r="C1000" s="656" t="s">
        <v>8698</v>
      </c>
      <c r="D1000" s="61"/>
    </row>
    <row r="1001" spans="1:4" x14ac:dyDescent="0.35">
      <c r="A1001" s="349"/>
      <c r="B1001" s="349"/>
      <c r="C1001" s="656" t="s">
        <v>8699</v>
      </c>
      <c r="D1001" s="61"/>
    </row>
    <row r="1002" spans="1:4" x14ac:dyDescent="0.35">
      <c r="A1002" s="349"/>
      <c r="B1002" s="349"/>
      <c r="C1002" s="656" t="s">
        <v>8700</v>
      </c>
      <c r="D1002" s="61"/>
    </row>
    <row r="1003" spans="1:4" x14ac:dyDescent="0.35">
      <c r="A1003" s="349"/>
      <c r="B1003" s="349"/>
      <c r="C1003" s="656" t="s">
        <v>8701</v>
      </c>
      <c r="D1003" s="61"/>
    </row>
    <row r="1004" spans="1:4" x14ac:dyDescent="0.35">
      <c r="A1004" s="349"/>
      <c r="B1004" s="349" t="s">
        <v>12580</v>
      </c>
      <c r="D1004" s="61"/>
    </row>
    <row r="1005" spans="1:4" x14ac:dyDescent="0.35">
      <c r="A1005" s="349"/>
      <c r="B1005" s="349"/>
      <c r="C1005" s="519" t="s">
        <v>8705</v>
      </c>
      <c r="D1005" s="61"/>
    </row>
    <row r="1006" spans="1:4" x14ac:dyDescent="0.35">
      <c r="A1006" s="349"/>
      <c r="B1006" s="349"/>
      <c r="C1006" s="656" t="s">
        <v>8706</v>
      </c>
      <c r="D1006" s="61"/>
    </row>
    <row r="1007" spans="1:4" x14ac:dyDescent="0.35">
      <c r="A1007" s="349"/>
      <c r="B1007" s="349"/>
      <c r="C1007" s="656" t="s">
        <v>8707</v>
      </c>
      <c r="D1007" s="61"/>
    </row>
    <row r="1008" spans="1:4" x14ac:dyDescent="0.35">
      <c r="A1008" s="349"/>
      <c r="B1008" s="349"/>
      <c r="C1008" s="656" t="s">
        <v>8708</v>
      </c>
      <c r="D1008" s="61"/>
    </row>
    <row r="1009" spans="1:4" x14ac:dyDescent="0.35">
      <c r="A1009" s="349"/>
      <c r="B1009" s="349"/>
      <c r="C1009" s="656" t="s">
        <v>8709</v>
      </c>
      <c r="D1009" s="61"/>
    </row>
    <row r="1010" spans="1:4" x14ac:dyDescent="0.35">
      <c r="A1010" s="349"/>
      <c r="B1010" s="349"/>
      <c r="C1010" s="656" t="s">
        <v>8710</v>
      </c>
      <c r="D1010" s="61"/>
    </row>
    <row r="1011" spans="1:4" x14ac:dyDescent="0.35">
      <c r="A1011" s="349"/>
      <c r="B1011" s="349"/>
      <c r="C1011" s="656" t="s">
        <v>8711</v>
      </c>
      <c r="D1011" s="61"/>
    </row>
    <row r="1012" spans="1:4" x14ac:dyDescent="0.35">
      <c r="A1012" s="349"/>
      <c r="B1012" s="349"/>
      <c r="C1012" s="656" t="s">
        <v>8712</v>
      </c>
      <c r="D1012" s="61"/>
    </row>
    <row r="1013" spans="1:4" x14ac:dyDescent="0.35">
      <c r="A1013" s="349"/>
      <c r="B1013" s="349"/>
      <c r="C1013" s="656" t="s">
        <v>8713</v>
      </c>
      <c r="D1013" s="61"/>
    </row>
    <row r="1014" spans="1:4" x14ac:dyDescent="0.35">
      <c r="A1014" s="349"/>
      <c r="B1014" s="349"/>
      <c r="C1014" s="656" t="s">
        <v>8714</v>
      </c>
      <c r="D1014" s="61"/>
    </row>
    <row r="1015" spans="1:4" x14ac:dyDescent="0.35">
      <c r="A1015" s="349"/>
      <c r="B1015" s="349" t="s">
        <v>12581</v>
      </c>
      <c r="D1015" s="61"/>
    </row>
    <row r="1016" spans="1:4" x14ac:dyDescent="0.35">
      <c r="A1016" s="349"/>
      <c r="B1016" s="349"/>
      <c r="C1016" s="519" t="s">
        <v>8477</v>
      </c>
      <c r="D1016" s="61"/>
    </row>
    <row r="1017" spans="1:4" x14ac:dyDescent="0.35">
      <c r="A1017" s="349"/>
      <c r="B1017" s="349" t="s">
        <v>8519</v>
      </c>
      <c r="D1017" s="61"/>
    </row>
    <row r="1018" spans="1:4" x14ac:dyDescent="0.35">
      <c r="A1018" s="349"/>
      <c r="B1018" s="349"/>
      <c r="C1018" s="519" t="s">
        <v>8477</v>
      </c>
      <c r="D1018" s="61"/>
    </row>
    <row r="1019" spans="1:4" x14ac:dyDescent="0.35">
      <c r="A1019" s="349"/>
      <c r="B1019" s="349" t="s">
        <v>12512</v>
      </c>
      <c r="D1019" s="61"/>
    </row>
    <row r="1020" spans="1:4" x14ac:dyDescent="0.35">
      <c r="A1020" s="349"/>
      <c r="B1020" s="350"/>
      <c r="C1020" s="519" t="s">
        <v>8477</v>
      </c>
      <c r="D1020" s="61"/>
    </row>
    <row r="1021" spans="1:4" x14ac:dyDescent="0.35">
      <c r="A1021" s="349"/>
      <c r="B1021" t="s">
        <v>12582</v>
      </c>
      <c r="D1021" s="61"/>
    </row>
    <row r="1022" spans="1:4" x14ac:dyDescent="0.35">
      <c r="A1022" s="349"/>
      <c r="C1022" t="s">
        <v>1852</v>
      </c>
      <c r="D1022" s="61"/>
    </row>
    <row r="1023" spans="1:4" x14ac:dyDescent="0.35">
      <c r="A1023" s="349"/>
      <c r="C1023" t="s">
        <v>1768</v>
      </c>
      <c r="D1023" s="61"/>
    </row>
    <row r="1024" spans="1:4" x14ac:dyDescent="0.35">
      <c r="A1024" s="349"/>
      <c r="C1024" t="s">
        <v>1853</v>
      </c>
      <c r="D1024" s="61"/>
    </row>
    <row r="1025" spans="1:4" x14ac:dyDescent="0.35">
      <c r="A1025" s="349"/>
      <c r="C1025" t="s">
        <v>1833</v>
      </c>
      <c r="D1025" s="61"/>
    </row>
    <row r="1026" spans="1:4" x14ac:dyDescent="0.35">
      <c r="A1026" s="349"/>
      <c r="B1026" t="s">
        <v>12583</v>
      </c>
      <c r="D1026" s="61"/>
    </row>
    <row r="1027" spans="1:4" x14ac:dyDescent="0.35">
      <c r="A1027" s="349"/>
      <c r="C1027" t="s">
        <v>8604</v>
      </c>
      <c r="D1027" s="61"/>
    </row>
    <row r="1028" spans="1:4" x14ac:dyDescent="0.35">
      <c r="A1028" s="349"/>
      <c r="C1028" t="s">
        <v>1768</v>
      </c>
      <c r="D1028" s="61"/>
    </row>
    <row r="1029" spans="1:4" x14ac:dyDescent="0.35">
      <c r="A1029" s="349"/>
      <c r="C1029" t="s">
        <v>8715</v>
      </c>
      <c r="D1029" s="61"/>
    </row>
    <row r="1030" spans="1:4" x14ac:dyDescent="0.35">
      <c r="A1030" s="349"/>
      <c r="C1030" t="s">
        <v>8605</v>
      </c>
      <c r="D1030" s="61"/>
    </row>
    <row r="1031" spans="1:4" x14ac:dyDescent="0.35">
      <c r="A1031" s="349" t="s">
        <v>8716</v>
      </c>
      <c r="D1031" s="61"/>
    </row>
    <row r="1032" spans="1:4" x14ac:dyDescent="0.35">
      <c r="A1032" s="349"/>
      <c r="B1032" s="351" t="s">
        <v>12584</v>
      </c>
      <c r="D1032" s="61"/>
    </row>
    <row r="1033" spans="1:4" x14ac:dyDescent="0.35">
      <c r="A1033" s="349"/>
      <c r="B1033" s="349"/>
      <c r="C1033" s="519" t="s">
        <v>8717</v>
      </c>
      <c r="D1033" s="61"/>
    </row>
    <row r="1034" spans="1:4" x14ac:dyDescent="0.35">
      <c r="A1034" s="349"/>
      <c r="B1034" s="349"/>
      <c r="C1034" s="656" t="s">
        <v>8718</v>
      </c>
      <c r="D1034" s="61"/>
    </row>
    <row r="1035" spans="1:4" x14ac:dyDescent="0.35">
      <c r="A1035" s="349"/>
      <c r="B1035" s="349"/>
      <c r="C1035" s="656" t="s">
        <v>8719</v>
      </c>
      <c r="D1035" s="61"/>
    </row>
    <row r="1036" spans="1:4" x14ac:dyDescent="0.35">
      <c r="A1036" s="349"/>
      <c r="B1036" s="349"/>
      <c r="C1036" s="656" t="s">
        <v>8720</v>
      </c>
      <c r="D1036" s="61"/>
    </row>
    <row r="1037" spans="1:4" x14ac:dyDescent="0.35">
      <c r="A1037" s="349"/>
      <c r="B1037" s="349"/>
      <c r="C1037" s="656" t="s">
        <v>8721</v>
      </c>
      <c r="D1037" s="61"/>
    </row>
    <row r="1038" spans="1:4" x14ac:dyDescent="0.35">
      <c r="A1038" s="349"/>
      <c r="B1038" s="349" t="s">
        <v>12398</v>
      </c>
      <c r="D1038" s="61"/>
    </row>
    <row r="1039" spans="1:4" x14ac:dyDescent="0.35">
      <c r="A1039" s="349"/>
      <c r="B1039" s="350"/>
      <c r="C1039" s="519" t="s">
        <v>8477</v>
      </c>
      <c r="D1039" s="61"/>
    </row>
    <row r="1040" spans="1:4" x14ac:dyDescent="0.35">
      <c r="A1040" s="349" t="s">
        <v>8722</v>
      </c>
      <c r="D1040" s="61"/>
    </row>
    <row r="1041" spans="1:4" x14ac:dyDescent="0.35">
      <c r="A1041" s="349"/>
      <c r="B1041" t="s">
        <v>12585</v>
      </c>
      <c r="D1041" s="61"/>
    </row>
    <row r="1042" spans="1:4" x14ac:dyDescent="0.35">
      <c r="A1042" s="349"/>
      <c r="C1042" t="s">
        <v>1888</v>
      </c>
      <c r="D1042" s="61"/>
    </row>
    <row r="1043" spans="1:4" x14ac:dyDescent="0.35">
      <c r="A1043" s="349"/>
      <c r="C1043" t="s">
        <v>1899</v>
      </c>
      <c r="D1043" s="61"/>
    </row>
    <row r="1044" spans="1:4" x14ac:dyDescent="0.35">
      <c r="A1044" s="349" t="s">
        <v>8723</v>
      </c>
      <c r="D1044" s="61"/>
    </row>
    <row r="1045" spans="1:4" x14ac:dyDescent="0.35">
      <c r="A1045" s="349"/>
      <c r="B1045" s="351" t="s">
        <v>12586</v>
      </c>
      <c r="D1045" s="61"/>
    </row>
    <row r="1046" spans="1:4" x14ac:dyDescent="0.35">
      <c r="A1046" s="349"/>
      <c r="B1046" s="349"/>
      <c r="C1046" s="519" t="s">
        <v>8477</v>
      </c>
      <c r="D1046" s="61"/>
    </row>
    <row r="1047" spans="1:4" x14ac:dyDescent="0.35">
      <c r="A1047" s="349"/>
      <c r="B1047" s="349" t="s">
        <v>12587</v>
      </c>
      <c r="D1047" s="61"/>
    </row>
    <row r="1048" spans="1:4" x14ac:dyDescent="0.35">
      <c r="A1048" s="349"/>
      <c r="B1048" s="349"/>
      <c r="C1048" s="519" t="s">
        <v>8477</v>
      </c>
      <c r="D1048" s="61"/>
    </row>
    <row r="1049" spans="1:4" x14ac:dyDescent="0.35">
      <c r="A1049" s="349"/>
      <c r="B1049" s="349" t="s">
        <v>12588</v>
      </c>
      <c r="D1049" s="61"/>
    </row>
    <row r="1050" spans="1:4" x14ac:dyDescent="0.35">
      <c r="A1050" s="349"/>
      <c r="B1050" s="350"/>
      <c r="C1050" s="519" t="s">
        <v>8477</v>
      </c>
      <c r="D1050" s="61"/>
    </row>
    <row r="1051" spans="1:4" x14ac:dyDescent="0.35">
      <c r="A1051" s="349"/>
      <c r="B1051" t="s">
        <v>12589</v>
      </c>
      <c r="D1051" s="61"/>
    </row>
    <row r="1052" spans="1:4" x14ac:dyDescent="0.35">
      <c r="A1052" s="349"/>
      <c r="C1052" t="s">
        <v>1900</v>
      </c>
      <c r="D1052" s="61"/>
    </row>
    <row r="1053" spans="1:4" x14ac:dyDescent="0.35">
      <c r="A1053" s="349"/>
      <c r="C1053" t="s">
        <v>8724</v>
      </c>
      <c r="D1053" s="61"/>
    </row>
    <row r="1054" spans="1:4" x14ac:dyDescent="0.35">
      <c r="A1054" s="349"/>
      <c r="C1054" t="s">
        <v>1827</v>
      </c>
      <c r="D1054" s="61"/>
    </row>
    <row r="1055" spans="1:4" x14ac:dyDescent="0.35">
      <c r="A1055" s="349"/>
      <c r="C1055" t="s">
        <v>8725</v>
      </c>
      <c r="D1055" s="61"/>
    </row>
    <row r="1056" spans="1:4" x14ac:dyDescent="0.35">
      <c r="A1056" s="350"/>
      <c r="C1056" t="s">
        <v>8726</v>
      </c>
      <c r="D1056" s="61"/>
    </row>
    <row r="1057" spans="1:4" x14ac:dyDescent="0.35">
      <c r="A1057" t="s">
        <v>12775</v>
      </c>
      <c r="D1057" s="61"/>
    </row>
    <row r="1058" spans="1:4" x14ac:dyDescent="0.35">
      <c r="B1058" t="s">
        <v>12455</v>
      </c>
      <c r="D1058" s="61"/>
    </row>
    <row r="1059" spans="1:4" x14ac:dyDescent="0.35">
      <c r="C1059" t="s">
        <v>8477</v>
      </c>
      <c r="D1059" s="61"/>
    </row>
    <row r="1060" spans="1:4" x14ac:dyDescent="0.35">
      <c r="B1060" t="s">
        <v>12456</v>
      </c>
      <c r="D1060" s="61"/>
    </row>
    <row r="1061" spans="1:4" x14ac:dyDescent="0.35">
      <c r="C1061" t="s">
        <v>1909</v>
      </c>
      <c r="D1061" s="61"/>
    </row>
    <row r="1062" spans="1:4" x14ac:dyDescent="0.35">
      <c r="C1062" t="s">
        <v>1910</v>
      </c>
      <c r="D1062" s="61"/>
    </row>
    <row r="1063" spans="1:4" x14ac:dyDescent="0.35">
      <c r="C1063" t="s">
        <v>8542</v>
      </c>
      <c r="D1063" s="61"/>
    </row>
    <row r="1064" spans="1:4" x14ac:dyDescent="0.35">
      <c r="C1064" t="s">
        <v>8543</v>
      </c>
      <c r="D1064" s="61"/>
    </row>
    <row r="1065" spans="1:4" x14ac:dyDescent="0.35">
      <c r="C1065" t="s">
        <v>274</v>
      </c>
      <c r="D1065" s="61"/>
    </row>
    <row r="1066" spans="1:4" x14ac:dyDescent="0.35">
      <c r="C1066" t="s">
        <v>8544</v>
      </c>
      <c r="D1066" s="61"/>
    </row>
    <row r="1067" spans="1:4" x14ac:dyDescent="0.35">
      <c r="A1067" t="s">
        <v>12776</v>
      </c>
      <c r="D1067" s="61"/>
    </row>
    <row r="1068" spans="1:4" x14ac:dyDescent="0.35">
      <c r="B1068" t="s">
        <v>12586</v>
      </c>
      <c r="D1068" s="61"/>
    </row>
    <row r="1069" spans="1:4" x14ac:dyDescent="0.35">
      <c r="C1069" t="s">
        <v>8477</v>
      </c>
      <c r="D1069" s="61"/>
    </row>
    <row r="1070" spans="1:4" x14ac:dyDescent="0.35">
      <c r="B1070" t="s">
        <v>12587</v>
      </c>
      <c r="D1070" s="61"/>
    </row>
    <row r="1071" spans="1:4" x14ac:dyDescent="0.35">
      <c r="C1071" t="s">
        <v>8477</v>
      </c>
      <c r="D1071" s="61"/>
    </row>
    <row r="1072" spans="1:4" x14ac:dyDescent="0.35">
      <c r="B1072" t="s">
        <v>12588</v>
      </c>
      <c r="D1072" s="61"/>
    </row>
    <row r="1073" spans="1:4" x14ac:dyDescent="0.35">
      <c r="C1073" t="s">
        <v>8477</v>
      </c>
      <c r="D1073" s="61"/>
    </row>
    <row r="1074" spans="1:4" x14ac:dyDescent="0.35">
      <c r="B1074" t="s">
        <v>12590</v>
      </c>
      <c r="D1074" s="61"/>
    </row>
    <row r="1075" spans="1:4" x14ac:dyDescent="0.35">
      <c r="C1075" t="s">
        <v>1900</v>
      </c>
      <c r="D1075" s="61"/>
    </row>
    <row r="1076" spans="1:4" x14ac:dyDescent="0.35">
      <c r="C1076" t="s">
        <v>8724</v>
      </c>
      <c r="D1076" s="61"/>
    </row>
    <row r="1077" spans="1:4" x14ac:dyDescent="0.35">
      <c r="C1077" t="s">
        <v>1827</v>
      </c>
      <c r="D1077" s="61"/>
    </row>
    <row r="1078" spans="1:4" x14ac:dyDescent="0.35">
      <c r="C1078" t="s">
        <v>8725</v>
      </c>
      <c r="D1078" s="61"/>
    </row>
    <row r="1079" spans="1:4" x14ac:dyDescent="0.35">
      <c r="C1079" t="s">
        <v>8726</v>
      </c>
      <c r="D1079" s="61"/>
    </row>
    <row r="1080" spans="1:4" x14ac:dyDescent="0.35">
      <c r="A1080" t="s">
        <v>12777</v>
      </c>
      <c r="D1080" s="61"/>
    </row>
    <row r="1081" spans="1:4" x14ac:dyDescent="0.35">
      <c r="B1081" t="s">
        <v>12591</v>
      </c>
      <c r="D1081" s="61"/>
    </row>
    <row r="1082" spans="1:4" x14ac:dyDescent="0.35">
      <c r="C1082" t="s">
        <v>8480</v>
      </c>
      <c r="D1082" s="61"/>
    </row>
    <row r="1083" spans="1:4" x14ac:dyDescent="0.35">
      <c r="C1083" t="s">
        <v>8481</v>
      </c>
      <c r="D1083" s="61"/>
    </row>
    <row r="1084" spans="1:4" x14ac:dyDescent="0.35">
      <c r="B1084" t="s">
        <v>12474</v>
      </c>
      <c r="D1084" s="61"/>
    </row>
    <row r="1085" spans="1:4" x14ac:dyDescent="0.35">
      <c r="C1085" t="s">
        <v>8477</v>
      </c>
      <c r="D1085" s="61"/>
    </row>
    <row r="1086" spans="1:4" x14ac:dyDescent="0.35">
      <c r="B1086" t="s">
        <v>12592</v>
      </c>
      <c r="D1086" s="61"/>
    </row>
    <row r="1087" spans="1:4" x14ac:dyDescent="0.35">
      <c r="C1087" t="s">
        <v>8728</v>
      </c>
      <c r="D1087" s="61"/>
    </row>
    <row r="1088" spans="1:4" x14ac:dyDescent="0.35">
      <c r="C1088" t="s">
        <v>8729</v>
      </c>
      <c r="D1088" s="61"/>
    </row>
    <row r="1089" spans="1:4" x14ac:dyDescent="0.35">
      <c r="C1089" t="s">
        <v>8730</v>
      </c>
      <c r="D1089" s="61"/>
    </row>
    <row r="1090" spans="1:4" x14ac:dyDescent="0.35">
      <c r="B1090" t="s">
        <v>12593</v>
      </c>
      <c r="D1090" s="61"/>
    </row>
    <row r="1091" spans="1:4" x14ac:dyDescent="0.35">
      <c r="C1091" t="s">
        <v>8731</v>
      </c>
      <c r="D1091" s="61"/>
    </row>
    <row r="1092" spans="1:4" x14ac:dyDescent="0.35">
      <c r="C1092" t="s">
        <v>8732</v>
      </c>
      <c r="D1092" s="61"/>
    </row>
    <row r="1093" spans="1:4" x14ac:dyDescent="0.35">
      <c r="C1093" t="s">
        <v>1905</v>
      </c>
      <c r="D1093" s="61"/>
    </row>
    <row r="1094" spans="1:4" x14ac:dyDescent="0.35">
      <c r="C1094" t="s">
        <v>1906</v>
      </c>
      <c r="D1094" s="61"/>
    </row>
    <row r="1095" spans="1:4" x14ac:dyDescent="0.35">
      <c r="C1095" t="s">
        <v>1907</v>
      </c>
      <c r="D1095" s="61"/>
    </row>
    <row r="1096" spans="1:4" x14ac:dyDescent="0.35">
      <c r="C1096" t="s">
        <v>1827</v>
      </c>
      <c r="D1096" s="61"/>
    </row>
    <row r="1097" spans="1:4" x14ac:dyDescent="0.35">
      <c r="C1097" t="s">
        <v>1908</v>
      </c>
      <c r="D1097" s="61"/>
    </row>
    <row r="1098" spans="1:4" x14ac:dyDescent="0.35">
      <c r="B1098" t="s">
        <v>8519</v>
      </c>
      <c r="D1098" s="61"/>
    </row>
    <row r="1099" spans="1:4" x14ac:dyDescent="0.35">
      <c r="C1099" t="s">
        <v>8477</v>
      </c>
      <c r="D1099" s="61"/>
    </row>
    <row r="1100" spans="1:4" x14ac:dyDescent="0.35">
      <c r="A1100" t="s">
        <v>12778</v>
      </c>
      <c r="D1100" s="61"/>
    </row>
    <row r="1101" spans="1:4" x14ac:dyDescent="0.35">
      <c r="B1101" t="s">
        <v>12594</v>
      </c>
      <c r="D1101" s="61"/>
    </row>
    <row r="1102" spans="1:4" x14ac:dyDescent="0.35">
      <c r="C1102" t="s">
        <v>8477</v>
      </c>
      <c r="D1102" s="61"/>
    </row>
    <row r="1103" spans="1:4" x14ac:dyDescent="0.35">
      <c r="B1103" t="s">
        <v>12595</v>
      </c>
      <c r="D1103" s="61"/>
    </row>
    <row r="1104" spans="1:4" x14ac:dyDescent="0.35">
      <c r="C1104" t="s">
        <v>8477</v>
      </c>
      <c r="D1104" s="61"/>
    </row>
    <row r="1105" spans="1:4" x14ac:dyDescent="0.35">
      <c r="A1105" t="s">
        <v>12596</v>
      </c>
      <c r="D1105" s="61"/>
    </row>
    <row r="1106" spans="1:4" x14ac:dyDescent="0.35">
      <c r="B1106" t="s">
        <v>12459</v>
      </c>
      <c r="D1106" s="61"/>
    </row>
    <row r="1107" spans="1:4" x14ac:dyDescent="0.35">
      <c r="C1107" t="s">
        <v>8477</v>
      </c>
      <c r="D1107" s="61"/>
    </row>
    <row r="1108" spans="1:4" x14ac:dyDescent="0.35">
      <c r="B1108" t="s">
        <v>12597</v>
      </c>
      <c r="D1108" s="61"/>
    </row>
    <row r="1109" spans="1:4" x14ac:dyDescent="0.35">
      <c r="C1109" t="s">
        <v>1818</v>
      </c>
      <c r="D1109" s="61"/>
    </row>
    <row r="1110" spans="1:4" x14ac:dyDescent="0.35">
      <c r="C1110" t="s">
        <v>1819</v>
      </c>
      <c r="D1110" s="61"/>
    </row>
    <row r="1111" spans="1:4" x14ac:dyDescent="0.35">
      <c r="A1111" s="351" t="s">
        <v>8733</v>
      </c>
      <c r="D1111" s="61"/>
    </row>
    <row r="1112" spans="1:4" x14ac:dyDescent="0.35">
      <c r="A1112" s="349"/>
      <c r="B1112" s="351" t="s">
        <v>12387</v>
      </c>
      <c r="D1112" s="61"/>
    </row>
    <row r="1113" spans="1:4" x14ac:dyDescent="0.35">
      <c r="A1113" s="349"/>
      <c r="B1113" s="349"/>
      <c r="C1113" s="519" t="s">
        <v>8477</v>
      </c>
      <c r="D1113" s="61"/>
    </row>
    <row r="1114" spans="1:4" x14ac:dyDescent="0.35">
      <c r="A1114" s="349"/>
      <c r="B1114" s="349" t="s">
        <v>12388</v>
      </c>
      <c r="D1114" s="61"/>
    </row>
    <row r="1115" spans="1:4" x14ac:dyDescent="0.35">
      <c r="A1115" s="349"/>
      <c r="B1115" s="349"/>
      <c r="C1115" s="519" t="s">
        <v>8477</v>
      </c>
      <c r="D1115" s="61"/>
    </row>
    <row r="1116" spans="1:4" x14ac:dyDescent="0.35">
      <c r="A1116" s="349"/>
      <c r="B1116" s="349" t="s">
        <v>12598</v>
      </c>
      <c r="D1116" s="61"/>
    </row>
    <row r="1117" spans="1:4" x14ac:dyDescent="0.35">
      <c r="A1117" s="349"/>
      <c r="B1117" s="349"/>
      <c r="C1117" s="519" t="s">
        <v>8480</v>
      </c>
      <c r="D1117" s="61"/>
    </row>
    <row r="1118" spans="1:4" x14ac:dyDescent="0.35">
      <c r="A1118" s="349"/>
      <c r="B1118" s="349"/>
      <c r="C1118" s="656" t="s">
        <v>8481</v>
      </c>
      <c r="D1118" s="61"/>
    </row>
    <row r="1119" spans="1:4" x14ac:dyDescent="0.35">
      <c r="A1119" s="349"/>
      <c r="B1119" s="349" t="s">
        <v>12599</v>
      </c>
      <c r="D1119" s="61"/>
    </row>
    <row r="1120" spans="1:4" x14ac:dyDescent="0.35">
      <c r="A1120" s="349"/>
      <c r="B1120" s="349"/>
      <c r="C1120" s="519" t="s">
        <v>8556</v>
      </c>
      <c r="D1120" s="61"/>
    </row>
    <row r="1121" spans="1:4" x14ac:dyDescent="0.35">
      <c r="A1121" s="349"/>
      <c r="B1121" s="349"/>
      <c r="C1121" s="656" t="s">
        <v>1758</v>
      </c>
      <c r="D1121" s="61"/>
    </row>
    <row r="1122" spans="1:4" x14ac:dyDescent="0.35">
      <c r="A1122" s="349"/>
      <c r="B1122" s="349"/>
      <c r="C1122" s="656" t="s">
        <v>1870</v>
      </c>
      <c r="D1122" s="61"/>
    </row>
    <row r="1123" spans="1:4" x14ac:dyDescent="0.35">
      <c r="A1123" s="349"/>
      <c r="B1123" s="349" t="s">
        <v>12600</v>
      </c>
      <c r="D1123" s="61"/>
    </row>
    <row r="1124" spans="1:4" x14ac:dyDescent="0.35">
      <c r="A1124" s="349"/>
      <c r="B1124" s="349"/>
      <c r="C1124" s="519" t="s">
        <v>1845</v>
      </c>
      <c r="D1124" s="61"/>
    </row>
    <row r="1125" spans="1:4" x14ac:dyDescent="0.35">
      <c r="A1125" s="349"/>
      <c r="B1125" s="349"/>
      <c r="C1125" s="656" t="s">
        <v>1911</v>
      </c>
      <c r="D1125" s="61"/>
    </row>
    <row r="1126" spans="1:4" x14ac:dyDescent="0.35">
      <c r="A1126" s="350"/>
      <c r="B1126" s="350"/>
      <c r="C1126" s="656" t="s">
        <v>1846</v>
      </c>
      <c r="D1126" s="61"/>
    </row>
    <row r="1127" spans="1:4" x14ac:dyDescent="0.35">
      <c r="A1127" t="s">
        <v>12779</v>
      </c>
      <c r="D1127" s="61"/>
    </row>
    <row r="1128" spans="1:4" x14ac:dyDescent="0.35">
      <c r="B1128" t="s">
        <v>12543</v>
      </c>
      <c r="D1128" s="61"/>
    </row>
    <row r="1129" spans="1:4" x14ac:dyDescent="0.35">
      <c r="C1129" t="s">
        <v>8638</v>
      </c>
      <c r="D1129" s="61"/>
    </row>
    <row r="1130" spans="1:4" x14ac:dyDescent="0.35">
      <c r="C1130" t="s">
        <v>8553</v>
      </c>
      <c r="D1130" s="61"/>
    </row>
    <row r="1131" spans="1:4" x14ac:dyDescent="0.35">
      <c r="C1131" t="s">
        <v>8639</v>
      </c>
      <c r="D1131" s="61"/>
    </row>
    <row r="1132" spans="1:4" x14ac:dyDescent="0.35">
      <c r="C1132" t="s">
        <v>8498</v>
      </c>
      <c r="D1132" s="61"/>
    </row>
    <row r="1133" spans="1:4" x14ac:dyDescent="0.35">
      <c r="B1133" t="s">
        <v>12544</v>
      </c>
      <c r="D1133" s="61"/>
    </row>
    <row r="1134" spans="1:4" x14ac:dyDescent="0.35">
      <c r="C1134" t="s">
        <v>1758</v>
      </c>
      <c r="D1134" s="61"/>
    </row>
    <row r="1135" spans="1:4" x14ac:dyDescent="0.35">
      <c r="C1135" t="s">
        <v>1870</v>
      </c>
      <c r="D1135" s="61"/>
    </row>
    <row r="1136" spans="1:4" x14ac:dyDescent="0.35">
      <c r="B1136" t="s">
        <v>12545</v>
      </c>
      <c r="D1136" s="61"/>
    </row>
    <row r="1137" spans="1:4" x14ac:dyDescent="0.35">
      <c r="C1137" t="s">
        <v>8640</v>
      </c>
      <c r="D1137" s="61"/>
    </row>
    <row r="1138" spans="1:4" x14ac:dyDescent="0.35">
      <c r="C1138" t="s">
        <v>8641</v>
      </c>
      <c r="D1138" s="61"/>
    </row>
    <row r="1139" spans="1:4" x14ac:dyDescent="0.35">
      <c r="C1139" t="s">
        <v>8642</v>
      </c>
      <c r="D1139" s="61"/>
    </row>
    <row r="1140" spans="1:4" x14ac:dyDescent="0.35">
      <c r="B1140" t="s">
        <v>12546</v>
      </c>
      <c r="D1140" s="61"/>
    </row>
    <row r="1141" spans="1:4" x14ac:dyDescent="0.35">
      <c r="C1141" t="s">
        <v>8643</v>
      </c>
      <c r="D1141" s="61"/>
    </row>
    <row r="1142" spans="1:4" x14ac:dyDescent="0.35">
      <c r="C1142" t="s">
        <v>8644</v>
      </c>
      <c r="D1142" s="61"/>
    </row>
    <row r="1143" spans="1:4" x14ac:dyDescent="0.35">
      <c r="C1143" t="s">
        <v>8645</v>
      </c>
      <c r="D1143" s="61"/>
    </row>
    <row r="1144" spans="1:4" x14ac:dyDescent="0.35">
      <c r="C1144" t="s">
        <v>1801</v>
      </c>
      <c r="D1144" s="61"/>
    </row>
    <row r="1145" spans="1:4" x14ac:dyDescent="0.35">
      <c r="C1145" t="s">
        <v>1802</v>
      </c>
      <c r="D1145" s="61"/>
    </row>
    <row r="1146" spans="1:4" x14ac:dyDescent="0.35">
      <c r="C1146" t="s">
        <v>8646</v>
      </c>
      <c r="D1146" s="61"/>
    </row>
    <row r="1147" spans="1:4" x14ac:dyDescent="0.35">
      <c r="C1147" t="s">
        <v>8647</v>
      </c>
      <c r="D1147" s="61"/>
    </row>
    <row r="1148" spans="1:4" x14ac:dyDescent="0.35">
      <c r="C1148" t="s">
        <v>8648</v>
      </c>
      <c r="D1148" s="61"/>
    </row>
    <row r="1149" spans="1:4" x14ac:dyDescent="0.35">
      <c r="C1149" t="s">
        <v>8649</v>
      </c>
      <c r="D1149" s="61"/>
    </row>
    <row r="1150" spans="1:4" x14ac:dyDescent="0.35">
      <c r="C1150" t="s">
        <v>8650</v>
      </c>
      <c r="D1150" s="61"/>
    </row>
    <row r="1151" spans="1:4" x14ac:dyDescent="0.35">
      <c r="A1151" t="s">
        <v>12780</v>
      </c>
      <c r="D1151" s="61"/>
    </row>
    <row r="1152" spans="1:4" x14ac:dyDescent="0.35">
      <c r="B1152" t="s">
        <v>12469</v>
      </c>
      <c r="D1152" s="61"/>
    </row>
    <row r="1153" spans="1:4" x14ac:dyDescent="0.35">
      <c r="C1153" t="s">
        <v>8477</v>
      </c>
      <c r="D1153" s="61"/>
    </row>
    <row r="1154" spans="1:4" x14ac:dyDescent="0.35">
      <c r="B1154" t="s">
        <v>12601</v>
      </c>
      <c r="D1154" s="61"/>
    </row>
    <row r="1155" spans="1:4" x14ac:dyDescent="0.35">
      <c r="C1155" t="s">
        <v>8477</v>
      </c>
      <c r="D1155" s="61"/>
    </row>
    <row r="1156" spans="1:4" x14ac:dyDescent="0.35">
      <c r="B1156" t="s">
        <v>8519</v>
      </c>
      <c r="D1156" s="61"/>
    </row>
    <row r="1157" spans="1:4" x14ac:dyDescent="0.35">
      <c r="C1157" t="s">
        <v>8477</v>
      </c>
      <c r="D1157" s="61"/>
    </row>
    <row r="1158" spans="1:4" x14ac:dyDescent="0.35">
      <c r="B1158" t="s">
        <v>12602</v>
      </c>
      <c r="D1158" s="61"/>
    </row>
    <row r="1159" spans="1:4" x14ac:dyDescent="0.35">
      <c r="C1159" t="s">
        <v>1914</v>
      </c>
      <c r="D1159" s="61"/>
    </row>
    <row r="1160" spans="1:4" x14ac:dyDescent="0.35">
      <c r="C1160" t="s">
        <v>1768</v>
      </c>
      <c r="D1160" s="61"/>
    </row>
    <row r="1161" spans="1:4" x14ac:dyDescent="0.35">
      <c r="C1161" t="s">
        <v>1855</v>
      </c>
      <c r="D1161" s="61"/>
    </row>
    <row r="1162" spans="1:4" x14ac:dyDescent="0.35">
      <c r="C1162" t="s">
        <v>1920</v>
      </c>
      <c r="D1162" s="61"/>
    </row>
    <row r="1163" spans="1:4" x14ac:dyDescent="0.35">
      <c r="A1163" t="s">
        <v>12781</v>
      </c>
      <c r="D1163" s="61"/>
    </row>
    <row r="1164" spans="1:4" x14ac:dyDescent="0.35">
      <c r="B1164" t="s">
        <v>12603</v>
      </c>
      <c r="D1164" s="61"/>
    </row>
    <row r="1165" spans="1:4" x14ac:dyDescent="0.35">
      <c r="C1165" t="s">
        <v>8477</v>
      </c>
      <c r="D1165" s="61"/>
    </row>
    <row r="1166" spans="1:4" x14ac:dyDescent="0.35">
      <c r="B1166" t="s">
        <v>12604</v>
      </c>
      <c r="D1166" s="61"/>
    </row>
    <row r="1167" spans="1:4" x14ac:dyDescent="0.35">
      <c r="C1167" t="s">
        <v>8477</v>
      </c>
      <c r="D1167" s="61"/>
    </row>
    <row r="1168" spans="1:4" x14ac:dyDescent="0.35">
      <c r="B1168" t="s">
        <v>12605</v>
      </c>
      <c r="D1168" s="61"/>
    </row>
    <row r="1169" spans="1:4" x14ac:dyDescent="0.35">
      <c r="C1169" t="s">
        <v>8736</v>
      </c>
      <c r="D1169" s="61"/>
    </row>
    <row r="1170" spans="1:4" x14ac:dyDescent="0.35">
      <c r="C1170" t="s">
        <v>1790</v>
      </c>
      <c r="D1170" s="61"/>
    </row>
    <row r="1171" spans="1:4" x14ac:dyDescent="0.35">
      <c r="A1171" s="351" t="s">
        <v>8737</v>
      </c>
      <c r="D1171" s="61"/>
    </row>
    <row r="1172" spans="1:4" x14ac:dyDescent="0.35">
      <c r="A1172" s="349"/>
      <c r="B1172" s="351" t="s">
        <v>12606</v>
      </c>
      <c r="D1172" s="61"/>
    </row>
    <row r="1173" spans="1:4" x14ac:dyDescent="0.35">
      <c r="A1173" s="349"/>
      <c r="B1173" s="349"/>
      <c r="C1173" s="519" t="s">
        <v>1914</v>
      </c>
      <c r="D1173" s="61"/>
    </row>
    <row r="1174" spans="1:4" x14ac:dyDescent="0.35">
      <c r="A1174" s="349"/>
      <c r="B1174" s="349"/>
      <c r="C1174" s="656" t="s">
        <v>1915</v>
      </c>
      <c r="D1174" s="61"/>
    </row>
    <row r="1175" spans="1:4" x14ac:dyDescent="0.35">
      <c r="A1175" s="349"/>
      <c r="B1175" s="349"/>
      <c r="C1175" s="656" t="s">
        <v>1768</v>
      </c>
      <c r="D1175" s="61"/>
    </row>
    <row r="1176" spans="1:4" x14ac:dyDescent="0.35">
      <c r="A1176" s="349"/>
      <c r="B1176" s="349"/>
      <c r="C1176" s="656" t="s">
        <v>1855</v>
      </c>
      <c r="D1176" s="61"/>
    </row>
    <row r="1177" spans="1:4" x14ac:dyDescent="0.35">
      <c r="A1177" s="349"/>
      <c r="B1177" s="349"/>
      <c r="C1177" s="656" t="s">
        <v>1916</v>
      </c>
      <c r="D1177" s="61"/>
    </row>
    <row r="1178" spans="1:4" x14ac:dyDescent="0.35">
      <c r="A1178" s="349"/>
      <c r="B1178" s="349"/>
      <c r="C1178" s="656" t="s">
        <v>1917</v>
      </c>
      <c r="D1178" s="61"/>
    </row>
    <row r="1179" spans="1:4" x14ac:dyDescent="0.35">
      <c r="A1179" s="349"/>
      <c r="B1179" s="349"/>
      <c r="C1179" s="656" t="s">
        <v>1918</v>
      </c>
      <c r="D1179" s="61"/>
    </row>
    <row r="1180" spans="1:4" x14ac:dyDescent="0.35">
      <c r="A1180" s="349"/>
      <c r="B1180" s="349"/>
      <c r="C1180" s="656" t="s">
        <v>1919</v>
      </c>
      <c r="D1180" s="61"/>
    </row>
    <row r="1181" spans="1:4" x14ac:dyDescent="0.35">
      <c r="A1181" s="349"/>
      <c r="B1181" s="349"/>
      <c r="C1181" s="656" t="s">
        <v>8738</v>
      </c>
      <c r="D1181" s="61"/>
    </row>
    <row r="1182" spans="1:4" x14ac:dyDescent="0.35">
      <c r="A1182" s="349"/>
      <c r="B1182" s="349" t="s">
        <v>12607</v>
      </c>
      <c r="D1182" s="61"/>
    </row>
    <row r="1183" spans="1:4" x14ac:dyDescent="0.35">
      <c r="A1183" s="350"/>
      <c r="B1183" s="350"/>
      <c r="C1183" s="519" t="s">
        <v>8477</v>
      </c>
      <c r="D1183" s="61"/>
    </row>
    <row r="1184" spans="1:4" x14ac:dyDescent="0.35">
      <c r="A1184" t="s">
        <v>12782</v>
      </c>
      <c r="D1184" s="61"/>
    </row>
    <row r="1185" spans="2:4" x14ac:dyDescent="0.35">
      <c r="B1185" t="s">
        <v>12608</v>
      </c>
      <c r="D1185" s="61"/>
    </row>
    <row r="1186" spans="2:4" x14ac:dyDescent="0.35">
      <c r="C1186" t="s">
        <v>8480</v>
      </c>
      <c r="D1186" s="61"/>
    </row>
    <row r="1187" spans="2:4" x14ac:dyDescent="0.35">
      <c r="C1187" t="s">
        <v>8481</v>
      </c>
      <c r="D1187" s="61"/>
    </row>
    <row r="1188" spans="2:4" x14ac:dyDescent="0.35">
      <c r="B1188" t="s">
        <v>12609</v>
      </c>
      <c r="D1188" s="61"/>
    </row>
    <row r="1189" spans="2:4" x14ac:dyDescent="0.35">
      <c r="C1189" t="s">
        <v>8739</v>
      </c>
      <c r="D1189" s="61"/>
    </row>
    <row r="1190" spans="2:4" x14ac:dyDescent="0.35">
      <c r="C1190" t="s">
        <v>8740</v>
      </c>
      <c r="D1190" s="61"/>
    </row>
    <row r="1191" spans="2:4" x14ac:dyDescent="0.35">
      <c r="C1191" t="s">
        <v>8741</v>
      </c>
      <c r="D1191" s="61"/>
    </row>
    <row r="1192" spans="2:4" x14ac:dyDescent="0.35">
      <c r="B1192" t="s">
        <v>12610</v>
      </c>
      <c r="D1192" s="61"/>
    </row>
    <row r="1193" spans="2:4" x14ac:dyDescent="0.35">
      <c r="C1193" t="s">
        <v>8477</v>
      </c>
      <c r="D1193" s="61"/>
    </row>
    <row r="1194" spans="2:4" x14ac:dyDescent="0.35">
      <c r="B1194" t="s">
        <v>12611</v>
      </c>
      <c r="D1194" s="61"/>
    </row>
    <row r="1195" spans="2:4" x14ac:dyDescent="0.35">
      <c r="C1195" t="s">
        <v>8742</v>
      </c>
      <c r="D1195" s="61"/>
    </row>
    <row r="1196" spans="2:4" x14ac:dyDescent="0.35">
      <c r="C1196" t="s">
        <v>8743</v>
      </c>
      <c r="D1196" s="61"/>
    </row>
    <row r="1197" spans="2:4" x14ac:dyDescent="0.35">
      <c r="B1197" t="s">
        <v>12612</v>
      </c>
      <c r="D1197" s="61"/>
    </row>
    <row r="1198" spans="2:4" x14ac:dyDescent="0.35">
      <c r="C1198" t="s">
        <v>8744</v>
      </c>
      <c r="D1198" s="61"/>
    </row>
    <row r="1199" spans="2:4" x14ac:dyDescent="0.35">
      <c r="C1199" t="s">
        <v>8653</v>
      </c>
      <c r="D1199" s="61"/>
    </row>
    <row r="1200" spans="2:4" x14ac:dyDescent="0.35">
      <c r="C1200" t="s">
        <v>8745</v>
      </c>
      <c r="D1200" s="61"/>
    </row>
    <row r="1201" spans="1:4" x14ac:dyDescent="0.35">
      <c r="C1201" t="s">
        <v>8746</v>
      </c>
      <c r="D1201" s="61"/>
    </row>
    <row r="1202" spans="1:4" x14ac:dyDescent="0.35">
      <c r="A1202" s="351" t="s">
        <v>8747</v>
      </c>
      <c r="D1202" s="61"/>
    </row>
    <row r="1203" spans="1:4" x14ac:dyDescent="0.35">
      <c r="A1203" s="349"/>
      <c r="B1203" s="351" t="s">
        <v>12397</v>
      </c>
      <c r="D1203" s="61"/>
    </row>
    <row r="1204" spans="1:4" x14ac:dyDescent="0.35">
      <c r="A1204" s="349"/>
      <c r="B1204" s="349"/>
      <c r="C1204" s="519" t="s">
        <v>8477</v>
      </c>
      <c r="D1204" s="61"/>
    </row>
    <row r="1205" spans="1:4" x14ac:dyDescent="0.35">
      <c r="A1205" s="349"/>
      <c r="B1205" s="349" t="s">
        <v>12551</v>
      </c>
      <c r="D1205" s="61"/>
    </row>
    <row r="1206" spans="1:4" x14ac:dyDescent="0.35">
      <c r="A1206" s="349"/>
      <c r="B1206" s="349"/>
      <c r="C1206" s="519" t="s">
        <v>8658</v>
      </c>
      <c r="D1206" s="61"/>
    </row>
    <row r="1207" spans="1:4" x14ac:dyDescent="0.35">
      <c r="A1207" s="349"/>
      <c r="B1207" s="349"/>
      <c r="C1207" s="656" t="s">
        <v>8659</v>
      </c>
      <c r="D1207" s="61"/>
    </row>
    <row r="1208" spans="1:4" x14ac:dyDescent="0.35">
      <c r="A1208" s="349"/>
      <c r="B1208" s="349"/>
      <c r="C1208" s="656" t="s">
        <v>8660</v>
      </c>
      <c r="D1208" s="61"/>
    </row>
    <row r="1209" spans="1:4" x14ac:dyDescent="0.35">
      <c r="A1209" s="349"/>
      <c r="B1209" s="349"/>
      <c r="C1209" s="656" t="s">
        <v>8661</v>
      </c>
      <c r="D1209" s="61"/>
    </row>
    <row r="1210" spans="1:4" x14ac:dyDescent="0.35">
      <c r="A1210" s="349"/>
      <c r="B1210" s="349"/>
      <c r="C1210" s="656" t="s">
        <v>8662</v>
      </c>
      <c r="D1210" s="61"/>
    </row>
    <row r="1211" spans="1:4" x14ac:dyDescent="0.35">
      <c r="A1211" s="349"/>
      <c r="B1211" s="349"/>
      <c r="C1211" s="656" t="s">
        <v>8572</v>
      </c>
      <c r="D1211" s="61"/>
    </row>
    <row r="1212" spans="1:4" x14ac:dyDescent="0.35">
      <c r="A1212" s="349"/>
      <c r="B1212" s="349"/>
      <c r="C1212" s="656" t="s">
        <v>8573</v>
      </c>
      <c r="D1212" s="61"/>
    </row>
    <row r="1213" spans="1:4" x14ac:dyDescent="0.35">
      <c r="A1213" s="349"/>
      <c r="B1213" s="349"/>
      <c r="C1213" s="656" t="s">
        <v>8574</v>
      </c>
      <c r="D1213" s="61"/>
    </row>
    <row r="1214" spans="1:4" x14ac:dyDescent="0.35">
      <c r="A1214" s="349"/>
      <c r="B1214" s="349"/>
      <c r="C1214" s="656" t="s">
        <v>8663</v>
      </c>
      <c r="D1214" s="61"/>
    </row>
    <row r="1215" spans="1:4" x14ac:dyDescent="0.35">
      <c r="A1215" s="349"/>
      <c r="B1215" s="349"/>
      <c r="C1215" s="656" t="s">
        <v>8664</v>
      </c>
      <c r="D1215" s="61"/>
    </row>
    <row r="1216" spans="1:4" x14ac:dyDescent="0.35">
      <c r="A1216" s="349"/>
      <c r="B1216" s="349"/>
      <c r="C1216" s="656" t="s">
        <v>8576</v>
      </c>
      <c r="D1216" s="61"/>
    </row>
    <row r="1217" spans="1:4" x14ac:dyDescent="0.35">
      <c r="A1217" s="349"/>
      <c r="B1217" s="349"/>
      <c r="C1217" s="656" t="s">
        <v>8665</v>
      </c>
      <c r="D1217" s="61"/>
    </row>
    <row r="1218" spans="1:4" x14ac:dyDescent="0.35">
      <c r="A1218" s="349"/>
      <c r="B1218" s="349" t="s">
        <v>12552</v>
      </c>
      <c r="D1218" s="61"/>
    </row>
    <row r="1219" spans="1:4" x14ac:dyDescent="0.35">
      <c r="A1219" s="349"/>
      <c r="B1219" s="349"/>
      <c r="C1219" s="519" t="s">
        <v>8666</v>
      </c>
      <c r="D1219" s="61"/>
    </row>
    <row r="1220" spans="1:4" x14ac:dyDescent="0.35">
      <c r="A1220" s="349"/>
      <c r="B1220" s="349"/>
      <c r="C1220" s="656" t="s">
        <v>8627</v>
      </c>
      <c r="D1220" s="61"/>
    </row>
    <row r="1221" spans="1:4" x14ac:dyDescent="0.35">
      <c r="A1221" s="349"/>
      <c r="B1221" s="349"/>
      <c r="C1221" s="656" t="s">
        <v>8667</v>
      </c>
      <c r="D1221" s="61"/>
    </row>
    <row r="1222" spans="1:4" x14ac:dyDescent="0.35">
      <c r="A1222" s="349"/>
      <c r="B1222" s="349" t="s">
        <v>12553</v>
      </c>
      <c r="D1222" s="61"/>
    </row>
    <row r="1223" spans="1:4" x14ac:dyDescent="0.35">
      <c r="A1223" s="349"/>
      <c r="B1223" s="349"/>
      <c r="C1223" s="519" t="s">
        <v>1924</v>
      </c>
      <c r="D1223" s="61"/>
    </row>
    <row r="1224" spans="1:4" x14ac:dyDescent="0.35">
      <c r="A1224" s="349"/>
      <c r="B1224" s="349"/>
      <c r="C1224" s="656" t="s">
        <v>8668</v>
      </c>
      <c r="D1224" s="61"/>
    </row>
    <row r="1225" spans="1:4" x14ac:dyDescent="0.35">
      <c r="A1225" s="349"/>
      <c r="B1225" s="349"/>
      <c r="C1225" s="656" t="s">
        <v>8661</v>
      </c>
      <c r="D1225" s="61"/>
    </row>
    <row r="1226" spans="1:4" x14ac:dyDescent="0.35">
      <c r="A1226" s="349"/>
      <c r="B1226" s="349"/>
      <c r="C1226" s="656" t="s">
        <v>1925</v>
      </c>
      <c r="D1226" s="61"/>
    </row>
    <row r="1227" spans="1:4" x14ac:dyDescent="0.35">
      <c r="A1227" s="349"/>
      <c r="B1227" s="349"/>
      <c r="C1227" s="656" t="s">
        <v>1926</v>
      </c>
      <c r="D1227" s="61"/>
    </row>
    <row r="1228" spans="1:4" x14ac:dyDescent="0.35">
      <c r="A1228" s="349"/>
      <c r="B1228" s="349"/>
      <c r="C1228" s="656" t="s">
        <v>1928</v>
      </c>
      <c r="D1228" s="61"/>
    </row>
    <row r="1229" spans="1:4" x14ac:dyDescent="0.35">
      <c r="A1229" s="349"/>
      <c r="B1229" s="349"/>
      <c r="C1229" s="656" t="s">
        <v>1929</v>
      </c>
      <c r="D1229" s="61"/>
    </row>
    <row r="1230" spans="1:4" x14ac:dyDescent="0.35">
      <c r="A1230" s="349"/>
      <c r="B1230" s="349"/>
      <c r="C1230" s="656" t="s">
        <v>8669</v>
      </c>
      <c r="D1230" s="61"/>
    </row>
    <row r="1231" spans="1:4" x14ac:dyDescent="0.35">
      <c r="A1231" s="349"/>
      <c r="B1231" s="349"/>
      <c r="C1231" s="656" t="s">
        <v>1930</v>
      </c>
      <c r="D1231" s="61"/>
    </row>
    <row r="1232" spans="1:4" x14ac:dyDescent="0.35">
      <c r="A1232" s="349"/>
      <c r="B1232" s="349"/>
      <c r="C1232" s="656" t="s">
        <v>8670</v>
      </c>
      <c r="D1232" s="61"/>
    </row>
    <row r="1233" spans="1:4" x14ac:dyDescent="0.35">
      <c r="A1233" s="349"/>
      <c r="B1233" s="349"/>
      <c r="C1233" s="656" t="s">
        <v>1931</v>
      </c>
      <c r="D1233" s="61"/>
    </row>
    <row r="1234" spans="1:4" x14ac:dyDescent="0.35">
      <c r="A1234" s="349"/>
      <c r="B1234" s="349"/>
      <c r="C1234" s="656" t="s">
        <v>1932</v>
      </c>
      <c r="D1234" s="61"/>
    </row>
    <row r="1235" spans="1:4" x14ac:dyDescent="0.35">
      <c r="A1235" s="349"/>
      <c r="B1235" s="349"/>
      <c r="C1235" s="656" t="s">
        <v>1933</v>
      </c>
      <c r="D1235" s="61"/>
    </row>
    <row r="1236" spans="1:4" x14ac:dyDescent="0.35">
      <c r="A1236" s="349"/>
      <c r="B1236" s="349"/>
      <c r="C1236" s="656" t="s">
        <v>1934</v>
      </c>
      <c r="D1236" s="61"/>
    </row>
    <row r="1237" spans="1:4" x14ac:dyDescent="0.35">
      <c r="A1237" s="349"/>
      <c r="B1237" s="349" t="s">
        <v>12554</v>
      </c>
      <c r="D1237" s="61"/>
    </row>
    <row r="1238" spans="1:4" x14ac:dyDescent="0.35">
      <c r="A1238" s="349"/>
      <c r="B1238" s="349"/>
      <c r="C1238" s="519" t="s">
        <v>8477</v>
      </c>
      <c r="D1238" s="61"/>
    </row>
    <row r="1239" spans="1:4" x14ac:dyDescent="0.35">
      <c r="A1239" s="349"/>
      <c r="B1239" s="349" t="s">
        <v>12555</v>
      </c>
      <c r="D1239" s="61"/>
    </row>
    <row r="1240" spans="1:4" x14ac:dyDescent="0.35">
      <c r="A1240" s="349"/>
      <c r="B1240" s="349"/>
      <c r="C1240" s="519" t="s">
        <v>8477</v>
      </c>
      <c r="D1240" s="61"/>
    </row>
    <row r="1241" spans="1:4" x14ac:dyDescent="0.35">
      <c r="A1241" s="349"/>
      <c r="B1241" s="349" t="s">
        <v>12556</v>
      </c>
      <c r="D1241" s="61"/>
    </row>
    <row r="1242" spans="1:4" x14ac:dyDescent="0.35">
      <c r="A1242" s="349"/>
      <c r="B1242" s="349"/>
      <c r="C1242" s="519" t="s">
        <v>8480</v>
      </c>
      <c r="D1242" s="61"/>
    </row>
    <row r="1243" spans="1:4" x14ac:dyDescent="0.35">
      <c r="A1243" s="349"/>
      <c r="B1243" s="349"/>
      <c r="C1243" s="656" t="s">
        <v>8481</v>
      </c>
      <c r="D1243" s="61"/>
    </row>
    <row r="1244" spans="1:4" x14ac:dyDescent="0.35">
      <c r="A1244" s="349"/>
      <c r="B1244" s="349" t="s">
        <v>12398</v>
      </c>
      <c r="D1244" s="61"/>
    </row>
    <row r="1245" spans="1:4" x14ac:dyDescent="0.35">
      <c r="A1245" s="350"/>
      <c r="B1245" s="350"/>
      <c r="C1245" s="519" t="s">
        <v>8477</v>
      </c>
      <c r="D1245" s="61"/>
    </row>
    <row r="1246" spans="1:4" x14ac:dyDescent="0.35">
      <c r="A1246" t="s">
        <v>12783</v>
      </c>
      <c r="D1246" s="61"/>
    </row>
    <row r="1247" spans="1:4" x14ac:dyDescent="0.35">
      <c r="B1247" t="s">
        <v>12613</v>
      </c>
      <c r="D1247" s="61"/>
    </row>
    <row r="1248" spans="1:4" x14ac:dyDescent="0.35">
      <c r="C1248" t="s">
        <v>1912</v>
      </c>
      <c r="D1248" s="61"/>
    </row>
    <row r="1249" spans="1:4" x14ac:dyDescent="0.35">
      <c r="C1249" t="s">
        <v>1913</v>
      </c>
      <c r="D1249" s="61"/>
    </row>
    <row r="1250" spans="1:4" x14ac:dyDescent="0.35">
      <c r="C1250" t="s">
        <v>1853</v>
      </c>
      <c r="D1250" s="61"/>
    </row>
    <row r="1251" spans="1:4" x14ac:dyDescent="0.35">
      <c r="C1251" t="s">
        <v>1833</v>
      </c>
      <c r="D1251" s="61"/>
    </row>
    <row r="1252" spans="1:4" x14ac:dyDescent="0.35">
      <c r="A1252" t="s">
        <v>12784</v>
      </c>
      <c r="D1252" s="61"/>
    </row>
    <row r="1253" spans="1:4" x14ac:dyDescent="0.35">
      <c r="B1253" t="s">
        <v>12397</v>
      </c>
      <c r="D1253" s="61"/>
    </row>
    <row r="1254" spans="1:4" x14ac:dyDescent="0.35">
      <c r="C1254" t="s">
        <v>8477</v>
      </c>
      <c r="D1254" s="61"/>
    </row>
    <row r="1255" spans="1:4" x14ac:dyDescent="0.35">
      <c r="B1255" t="s">
        <v>12398</v>
      </c>
      <c r="D1255" s="61"/>
    </row>
    <row r="1256" spans="1:4" x14ac:dyDescent="0.35">
      <c r="C1256" t="s">
        <v>8477</v>
      </c>
      <c r="D1256" s="61"/>
    </row>
    <row r="1257" spans="1:4" x14ac:dyDescent="0.35">
      <c r="B1257" t="s">
        <v>12614</v>
      </c>
      <c r="D1257" s="61"/>
    </row>
    <row r="1258" spans="1:4" x14ac:dyDescent="0.35">
      <c r="C1258" t="s">
        <v>8749</v>
      </c>
      <c r="D1258" s="61"/>
    </row>
    <row r="1259" spans="1:4" x14ac:dyDescent="0.35">
      <c r="C1259" t="s">
        <v>8750</v>
      </c>
      <c r="D1259" s="61"/>
    </row>
    <row r="1260" spans="1:4" x14ac:dyDescent="0.35">
      <c r="A1260" t="s">
        <v>12785</v>
      </c>
      <c r="D1260" s="61"/>
    </row>
    <row r="1261" spans="1:4" x14ac:dyDescent="0.35">
      <c r="B1261" t="s">
        <v>12615</v>
      </c>
      <c r="D1261" s="61"/>
    </row>
    <row r="1262" spans="1:4" x14ac:dyDescent="0.35">
      <c r="C1262" t="s">
        <v>1922</v>
      </c>
      <c r="D1262" s="61"/>
    </row>
    <row r="1263" spans="1:4" x14ac:dyDescent="0.35">
      <c r="C1263" t="s">
        <v>1923</v>
      </c>
      <c r="D1263" s="61"/>
    </row>
    <row r="1264" spans="1:4" x14ac:dyDescent="0.35">
      <c r="A1264" t="s">
        <v>12786</v>
      </c>
      <c r="D1264" s="61"/>
    </row>
    <row r="1265" spans="1:4" x14ac:dyDescent="0.35">
      <c r="B1265" t="s">
        <v>12616</v>
      </c>
      <c r="D1265" s="61"/>
    </row>
    <row r="1266" spans="1:4" x14ac:dyDescent="0.35">
      <c r="C1266" t="s">
        <v>1914</v>
      </c>
      <c r="D1266" s="61"/>
    </row>
    <row r="1267" spans="1:4" x14ac:dyDescent="0.35">
      <c r="C1267" t="s">
        <v>1915</v>
      </c>
      <c r="D1267" s="61"/>
    </row>
    <row r="1268" spans="1:4" x14ac:dyDescent="0.35">
      <c r="C1268" t="s">
        <v>1768</v>
      </c>
      <c r="D1268" s="61"/>
    </row>
    <row r="1269" spans="1:4" x14ac:dyDescent="0.35">
      <c r="C1269" t="s">
        <v>1855</v>
      </c>
      <c r="D1269" s="61"/>
    </row>
    <row r="1270" spans="1:4" x14ac:dyDescent="0.35">
      <c r="C1270" t="s">
        <v>1916</v>
      </c>
      <c r="D1270" s="61"/>
    </row>
    <row r="1271" spans="1:4" x14ac:dyDescent="0.35">
      <c r="C1271" t="s">
        <v>1917</v>
      </c>
      <c r="D1271" s="61"/>
    </row>
    <row r="1272" spans="1:4" x14ac:dyDescent="0.35">
      <c r="C1272" t="s">
        <v>1918</v>
      </c>
      <c r="D1272" s="61"/>
    </row>
    <row r="1273" spans="1:4" x14ac:dyDescent="0.35">
      <c r="C1273" t="s">
        <v>1919</v>
      </c>
      <c r="D1273" s="61"/>
    </row>
    <row r="1274" spans="1:4" x14ac:dyDescent="0.35">
      <c r="C1274" t="s">
        <v>8738</v>
      </c>
      <c r="D1274" s="61"/>
    </row>
    <row r="1275" spans="1:4" x14ac:dyDescent="0.35">
      <c r="A1275" t="s">
        <v>12787</v>
      </c>
      <c r="D1275" s="61"/>
    </row>
    <row r="1276" spans="1:4" x14ac:dyDescent="0.35">
      <c r="B1276" t="s">
        <v>8753</v>
      </c>
      <c r="D1276" s="61"/>
    </row>
    <row r="1277" spans="1:4" x14ac:dyDescent="0.35">
      <c r="C1277" t="s">
        <v>8477</v>
      </c>
      <c r="D1277" s="61"/>
    </row>
    <row r="1278" spans="1:4" x14ac:dyDescent="0.35">
      <c r="B1278" t="s">
        <v>8754</v>
      </c>
      <c r="D1278" s="61"/>
    </row>
    <row r="1279" spans="1:4" x14ac:dyDescent="0.35">
      <c r="C1279" t="s">
        <v>8477</v>
      </c>
      <c r="D1279" s="61"/>
    </row>
    <row r="1280" spans="1:4" x14ac:dyDescent="0.35">
      <c r="B1280" t="s">
        <v>8519</v>
      </c>
      <c r="D1280" s="61"/>
    </row>
    <row r="1281" spans="1:4" x14ac:dyDescent="0.35">
      <c r="C1281" t="s">
        <v>8477</v>
      </c>
      <c r="D1281" s="61"/>
    </row>
    <row r="1282" spans="1:4" x14ac:dyDescent="0.35">
      <c r="B1282" t="s">
        <v>8755</v>
      </c>
      <c r="D1282" s="61"/>
    </row>
    <row r="1283" spans="1:4" x14ac:dyDescent="0.35">
      <c r="C1283" t="s">
        <v>8477</v>
      </c>
      <c r="D1283" s="61"/>
    </row>
    <row r="1284" spans="1:4" x14ac:dyDescent="0.35">
      <c r="B1284" t="s">
        <v>8756</v>
      </c>
      <c r="D1284" s="61"/>
    </row>
    <row r="1285" spans="1:4" x14ac:dyDescent="0.35">
      <c r="C1285" t="s">
        <v>8477</v>
      </c>
      <c r="D1285" s="61"/>
    </row>
    <row r="1286" spans="1:4" x14ac:dyDescent="0.35">
      <c r="A1286" t="s">
        <v>12788</v>
      </c>
      <c r="D1286" s="61"/>
    </row>
    <row r="1287" spans="1:4" x14ac:dyDescent="0.35">
      <c r="B1287" t="s">
        <v>12617</v>
      </c>
      <c r="D1287" s="61"/>
    </row>
    <row r="1288" spans="1:4" x14ac:dyDescent="0.35">
      <c r="C1288" t="s">
        <v>8477</v>
      </c>
      <c r="D1288" s="61"/>
    </row>
    <row r="1289" spans="1:4" x14ac:dyDescent="0.35">
      <c r="B1289" t="s">
        <v>12618</v>
      </c>
      <c r="D1289" s="61"/>
    </row>
    <row r="1290" spans="1:4" x14ac:dyDescent="0.35">
      <c r="C1290" t="s">
        <v>1935</v>
      </c>
      <c r="D1290" s="61"/>
    </row>
    <row r="1291" spans="1:4" x14ac:dyDescent="0.35">
      <c r="C1291" t="s">
        <v>1768</v>
      </c>
      <c r="D1291" s="61"/>
    </row>
    <row r="1292" spans="1:4" x14ac:dyDescent="0.35">
      <c r="C1292" t="s">
        <v>1936</v>
      </c>
      <c r="D1292" s="61"/>
    </row>
    <row r="1293" spans="1:4" x14ac:dyDescent="0.35">
      <c r="C1293" t="s">
        <v>1830</v>
      </c>
      <c r="D1293" s="61"/>
    </row>
    <row r="1294" spans="1:4" x14ac:dyDescent="0.35">
      <c r="C1294" t="s">
        <v>1937</v>
      </c>
      <c r="D1294" s="61"/>
    </row>
    <row r="1295" spans="1:4" x14ac:dyDescent="0.35">
      <c r="C1295" t="s">
        <v>1938</v>
      </c>
      <c r="D1295" s="61"/>
    </row>
    <row r="1296" spans="1:4" x14ac:dyDescent="0.35">
      <c r="C1296" t="s">
        <v>1939</v>
      </c>
      <c r="D1296" s="61"/>
    </row>
    <row r="1297" spans="1:4" x14ac:dyDescent="0.35">
      <c r="C1297" t="s">
        <v>1940</v>
      </c>
      <c r="D1297" s="61"/>
    </row>
    <row r="1298" spans="1:4" x14ac:dyDescent="0.35">
      <c r="C1298" t="s">
        <v>1941</v>
      </c>
      <c r="D1298" s="61"/>
    </row>
    <row r="1299" spans="1:4" x14ac:dyDescent="0.35">
      <c r="C1299" t="s">
        <v>1827</v>
      </c>
      <c r="D1299" s="61"/>
    </row>
    <row r="1300" spans="1:4" x14ac:dyDescent="0.35">
      <c r="B1300" t="s">
        <v>12619</v>
      </c>
      <c r="D1300" s="61"/>
    </row>
    <row r="1301" spans="1:4" x14ac:dyDescent="0.35">
      <c r="C1301" t="s">
        <v>8477</v>
      </c>
      <c r="D1301" s="61"/>
    </row>
    <row r="1302" spans="1:4" x14ac:dyDescent="0.35">
      <c r="A1302" t="s">
        <v>12620</v>
      </c>
      <c r="D1302" s="61"/>
    </row>
    <row r="1303" spans="1:4" x14ac:dyDescent="0.35">
      <c r="B1303" t="s">
        <v>12395</v>
      </c>
      <c r="D1303" s="61"/>
    </row>
    <row r="1304" spans="1:4" x14ac:dyDescent="0.35">
      <c r="C1304" t="s">
        <v>8477</v>
      </c>
      <c r="D1304" s="61"/>
    </row>
    <row r="1305" spans="1:4" x14ac:dyDescent="0.35">
      <c r="B1305" t="s">
        <v>12621</v>
      </c>
      <c r="D1305" s="61"/>
    </row>
    <row r="1306" spans="1:4" x14ac:dyDescent="0.35">
      <c r="C1306" t="s">
        <v>8477</v>
      </c>
      <c r="D1306" s="61"/>
    </row>
    <row r="1307" spans="1:4" x14ac:dyDescent="0.35">
      <c r="B1307" t="s">
        <v>12462</v>
      </c>
      <c r="D1307" s="61"/>
    </row>
    <row r="1308" spans="1:4" x14ac:dyDescent="0.35">
      <c r="C1308" t="s">
        <v>8477</v>
      </c>
      <c r="D1308" s="61"/>
    </row>
    <row r="1309" spans="1:4" x14ac:dyDescent="0.35">
      <c r="B1309" t="s">
        <v>12449</v>
      </c>
      <c r="D1309" s="61"/>
    </row>
    <row r="1310" spans="1:4" x14ac:dyDescent="0.35">
      <c r="C1310" t="s">
        <v>8477</v>
      </c>
      <c r="D1310" s="61"/>
    </row>
    <row r="1311" spans="1:4" x14ac:dyDescent="0.35">
      <c r="A1311" t="s">
        <v>12789</v>
      </c>
      <c r="D1311" s="61"/>
    </row>
    <row r="1312" spans="1:4" x14ac:dyDescent="0.35">
      <c r="B1312" t="s">
        <v>12622</v>
      </c>
      <c r="D1312" s="61"/>
    </row>
    <row r="1313" spans="1:4" x14ac:dyDescent="0.35">
      <c r="C1313" t="s">
        <v>8758</v>
      </c>
      <c r="D1313" s="61"/>
    </row>
    <row r="1314" spans="1:4" x14ac:dyDescent="0.35">
      <c r="C1314" t="s">
        <v>8759</v>
      </c>
      <c r="D1314" s="61"/>
    </row>
    <row r="1315" spans="1:4" x14ac:dyDescent="0.35">
      <c r="C1315" t="s">
        <v>1971</v>
      </c>
      <c r="D1315" s="61"/>
    </row>
    <row r="1316" spans="1:4" x14ac:dyDescent="0.35">
      <c r="C1316" t="s">
        <v>8760</v>
      </c>
      <c r="D1316" s="61"/>
    </row>
    <row r="1317" spans="1:4" x14ac:dyDescent="0.35">
      <c r="C1317" t="s">
        <v>8761</v>
      </c>
      <c r="D1317" s="61"/>
    </row>
    <row r="1318" spans="1:4" x14ac:dyDescent="0.35">
      <c r="C1318" t="s">
        <v>1912</v>
      </c>
      <c r="D1318" s="61"/>
    </row>
    <row r="1319" spans="1:4" x14ac:dyDescent="0.35">
      <c r="C1319" t="s">
        <v>1972</v>
      </c>
      <c r="D1319" s="61"/>
    </row>
    <row r="1320" spans="1:4" x14ac:dyDescent="0.35">
      <c r="C1320" t="s">
        <v>1853</v>
      </c>
      <c r="D1320" s="61"/>
    </row>
    <row r="1321" spans="1:4" x14ac:dyDescent="0.35">
      <c r="C1321" t="s">
        <v>1941</v>
      </c>
      <c r="D1321" s="61"/>
    </row>
    <row r="1322" spans="1:4" x14ac:dyDescent="0.35">
      <c r="A1322" s="351" t="s">
        <v>8762</v>
      </c>
      <c r="D1322" s="61"/>
    </row>
    <row r="1323" spans="1:4" x14ac:dyDescent="0.35">
      <c r="A1323" s="349"/>
      <c r="B1323" s="351" t="s">
        <v>12623</v>
      </c>
      <c r="D1323" s="61"/>
    </row>
    <row r="1324" spans="1:4" x14ac:dyDescent="0.35">
      <c r="A1324" s="349"/>
      <c r="B1324" s="349"/>
      <c r="C1324" s="519" t="s">
        <v>8763</v>
      </c>
      <c r="D1324" s="61"/>
    </row>
    <row r="1325" spans="1:4" x14ac:dyDescent="0.35">
      <c r="A1325" s="349"/>
      <c r="B1325" s="349"/>
      <c r="C1325" s="656" t="s">
        <v>8764</v>
      </c>
      <c r="D1325" s="61"/>
    </row>
    <row r="1326" spans="1:4" x14ac:dyDescent="0.35">
      <c r="A1326" s="349"/>
      <c r="B1326" s="349" t="s">
        <v>12624</v>
      </c>
      <c r="D1326" s="61"/>
    </row>
    <row r="1327" spans="1:4" x14ac:dyDescent="0.35">
      <c r="A1327" s="349"/>
      <c r="B1327" s="349"/>
      <c r="C1327" s="519" t="s">
        <v>8765</v>
      </c>
      <c r="D1327" s="61"/>
    </row>
    <row r="1328" spans="1:4" x14ac:dyDescent="0.35">
      <c r="A1328" s="349"/>
      <c r="B1328" s="349"/>
      <c r="C1328" s="656" t="s">
        <v>8766</v>
      </c>
      <c r="D1328" s="61"/>
    </row>
    <row r="1329" spans="1:4" x14ac:dyDescent="0.35">
      <c r="A1329" s="349"/>
      <c r="B1329" s="349"/>
      <c r="C1329" s="656" t="s">
        <v>1943</v>
      </c>
      <c r="D1329" s="61"/>
    </row>
    <row r="1330" spans="1:4" x14ac:dyDescent="0.35">
      <c r="A1330" s="349"/>
      <c r="B1330" s="349"/>
      <c r="C1330" s="656" t="s">
        <v>1944</v>
      </c>
      <c r="D1330" s="61"/>
    </row>
    <row r="1331" spans="1:4" x14ac:dyDescent="0.35">
      <c r="A1331" s="349"/>
      <c r="B1331" s="349"/>
      <c r="C1331" s="656" t="s">
        <v>1945</v>
      </c>
      <c r="D1331" s="61"/>
    </row>
    <row r="1332" spans="1:4" x14ac:dyDescent="0.35">
      <c r="A1332" s="349"/>
      <c r="B1332" s="349"/>
      <c r="C1332" s="656" t="s">
        <v>1946</v>
      </c>
      <c r="D1332" s="61"/>
    </row>
    <row r="1333" spans="1:4" x14ac:dyDescent="0.35">
      <c r="A1333" s="349"/>
      <c r="B1333" s="349" t="s">
        <v>12490</v>
      </c>
      <c r="D1333" s="61"/>
    </row>
    <row r="1334" spans="1:4" x14ac:dyDescent="0.35">
      <c r="A1334" s="349"/>
      <c r="B1334" s="350"/>
      <c r="C1334" s="519" t="s">
        <v>8477</v>
      </c>
      <c r="D1334" s="61"/>
    </row>
    <row r="1335" spans="1:4" x14ac:dyDescent="0.35">
      <c r="A1335" s="349"/>
      <c r="B1335" t="s">
        <v>12625</v>
      </c>
      <c r="D1335" s="61"/>
    </row>
    <row r="1336" spans="1:4" x14ac:dyDescent="0.35">
      <c r="A1336" s="349"/>
      <c r="C1336" t="s">
        <v>8767</v>
      </c>
      <c r="D1336" s="61"/>
    </row>
    <row r="1337" spans="1:4" x14ac:dyDescent="0.35">
      <c r="A1337" s="349"/>
      <c r="C1337" t="s">
        <v>8768</v>
      </c>
      <c r="D1337" s="61"/>
    </row>
    <row r="1338" spans="1:4" x14ac:dyDescent="0.35">
      <c r="A1338" s="349" t="s">
        <v>8769</v>
      </c>
      <c r="D1338" s="61"/>
    </row>
    <row r="1339" spans="1:4" x14ac:dyDescent="0.35">
      <c r="A1339" s="349"/>
      <c r="B1339" s="351" t="s">
        <v>12626</v>
      </c>
      <c r="D1339" s="61"/>
    </row>
    <row r="1340" spans="1:4" x14ac:dyDescent="0.35">
      <c r="A1340" s="349"/>
      <c r="B1340" s="349"/>
      <c r="C1340" s="519" t="s">
        <v>1768</v>
      </c>
      <c r="D1340" s="61"/>
    </row>
    <row r="1341" spans="1:4" x14ac:dyDescent="0.35">
      <c r="A1341" s="349"/>
      <c r="B1341" s="349"/>
      <c r="C1341" s="656" t="s">
        <v>1963</v>
      </c>
      <c r="D1341" s="61"/>
    </row>
    <row r="1342" spans="1:4" x14ac:dyDescent="0.35">
      <c r="A1342" s="349"/>
      <c r="B1342" s="349"/>
      <c r="C1342" s="656" t="s">
        <v>8770</v>
      </c>
      <c r="D1342" s="61"/>
    </row>
    <row r="1343" spans="1:4" x14ac:dyDescent="0.35">
      <c r="A1343" s="349"/>
      <c r="B1343" s="349" t="s">
        <v>12627</v>
      </c>
      <c r="D1343" s="61"/>
    </row>
    <row r="1344" spans="1:4" x14ac:dyDescent="0.35">
      <c r="A1344" s="349"/>
      <c r="B1344" s="349"/>
      <c r="C1344" s="519" t="s">
        <v>8477</v>
      </c>
      <c r="D1344" s="61"/>
    </row>
    <row r="1345" spans="1:4" x14ac:dyDescent="0.35">
      <c r="A1345" s="349"/>
      <c r="B1345" s="349" t="s">
        <v>12628</v>
      </c>
      <c r="D1345" s="61"/>
    </row>
    <row r="1346" spans="1:4" x14ac:dyDescent="0.35">
      <c r="A1346" s="349"/>
      <c r="B1346" s="350"/>
      <c r="C1346" s="519" t="s">
        <v>8477</v>
      </c>
      <c r="D1346" s="61"/>
    </row>
    <row r="1347" spans="1:4" x14ac:dyDescent="0.35">
      <c r="A1347" s="349"/>
      <c r="B1347" t="s">
        <v>12790</v>
      </c>
      <c r="D1347" s="61"/>
    </row>
    <row r="1348" spans="1:4" x14ac:dyDescent="0.35">
      <c r="A1348" s="349"/>
      <c r="C1348" t="s">
        <v>1780</v>
      </c>
      <c r="D1348" s="61"/>
    </row>
    <row r="1349" spans="1:4" x14ac:dyDescent="0.35">
      <c r="A1349" s="349"/>
      <c r="C1349" t="s">
        <v>12716</v>
      </c>
      <c r="D1349" s="61"/>
    </row>
    <row r="1350" spans="1:4" x14ac:dyDescent="0.35">
      <c r="A1350" s="349"/>
      <c r="B1350" t="s">
        <v>12791</v>
      </c>
      <c r="D1350" s="61"/>
    </row>
    <row r="1351" spans="1:4" x14ac:dyDescent="0.35">
      <c r="A1351" s="349"/>
      <c r="C1351" t="s">
        <v>8477</v>
      </c>
      <c r="D1351" s="61"/>
    </row>
    <row r="1352" spans="1:4" x14ac:dyDescent="0.35">
      <c r="A1352" s="349" t="s">
        <v>12629</v>
      </c>
      <c r="D1352" s="61"/>
    </row>
    <row r="1353" spans="1:4" x14ac:dyDescent="0.35">
      <c r="A1353" s="349"/>
      <c r="B1353" s="351" t="s">
        <v>12469</v>
      </c>
      <c r="D1353" s="61"/>
    </row>
    <row r="1354" spans="1:4" x14ac:dyDescent="0.35">
      <c r="A1354" s="349"/>
      <c r="B1354" s="349"/>
      <c r="C1354" s="519" t="s">
        <v>8477</v>
      </c>
      <c r="D1354" s="61"/>
    </row>
    <row r="1355" spans="1:4" x14ac:dyDescent="0.35">
      <c r="A1355" s="349"/>
      <c r="B1355" s="349" t="s">
        <v>12630</v>
      </c>
      <c r="D1355" s="61"/>
    </row>
    <row r="1356" spans="1:4" x14ac:dyDescent="0.35">
      <c r="A1356" s="349"/>
      <c r="B1356" s="349"/>
      <c r="C1356" s="519" t="s">
        <v>8480</v>
      </c>
      <c r="D1356" s="61"/>
    </row>
    <row r="1357" spans="1:4" x14ac:dyDescent="0.35">
      <c r="A1357" s="349"/>
      <c r="B1357" s="349"/>
      <c r="C1357" s="656" t="s">
        <v>8481</v>
      </c>
      <c r="D1357" s="61"/>
    </row>
    <row r="1358" spans="1:4" x14ac:dyDescent="0.35">
      <c r="A1358" s="349"/>
      <c r="B1358" s="349" t="s">
        <v>12601</v>
      </c>
      <c r="D1358" s="61"/>
    </row>
    <row r="1359" spans="1:4" x14ac:dyDescent="0.35">
      <c r="A1359" s="349"/>
      <c r="B1359" s="350"/>
      <c r="C1359" s="519" t="s">
        <v>8477</v>
      </c>
      <c r="D1359" s="61"/>
    </row>
    <row r="1360" spans="1:4" x14ac:dyDescent="0.35">
      <c r="A1360" s="349" t="s">
        <v>12631</v>
      </c>
      <c r="D1360" s="61"/>
    </row>
    <row r="1361" spans="1:4" x14ac:dyDescent="0.35">
      <c r="A1361" s="349"/>
      <c r="B1361" s="351" t="s">
        <v>12469</v>
      </c>
      <c r="D1361" s="61"/>
    </row>
    <row r="1362" spans="1:4" x14ac:dyDescent="0.35">
      <c r="A1362" s="349"/>
      <c r="B1362" s="349"/>
      <c r="C1362" s="519" t="s">
        <v>8477</v>
      </c>
      <c r="D1362" s="61"/>
    </row>
    <row r="1363" spans="1:4" x14ac:dyDescent="0.35">
      <c r="A1363" s="349"/>
      <c r="B1363" s="349" t="s">
        <v>12601</v>
      </c>
      <c r="D1363" s="61"/>
    </row>
    <row r="1364" spans="1:4" x14ac:dyDescent="0.35">
      <c r="A1364" s="349"/>
      <c r="B1364" s="350"/>
      <c r="C1364" s="519" t="s">
        <v>8477</v>
      </c>
      <c r="D1364" s="61"/>
    </row>
    <row r="1365" spans="1:4" x14ac:dyDescent="0.35">
      <c r="A1365" s="349"/>
      <c r="B1365" t="s">
        <v>12632</v>
      </c>
      <c r="D1365" s="61"/>
    </row>
    <row r="1366" spans="1:4" x14ac:dyDescent="0.35">
      <c r="A1366" s="349"/>
      <c r="C1366" t="s">
        <v>8771</v>
      </c>
      <c r="D1366" s="61"/>
    </row>
    <row r="1367" spans="1:4" x14ac:dyDescent="0.35">
      <c r="A1367" s="350"/>
      <c r="C1367" t="s">
        <v>1975</v>
      </c>
      <c r="D1367" s="61"/>
    </row>
    <row r="1368" spans="1:4" x14ac:dyDescent="0.35">
      <c r="A1368" t="s">
        <v>12792</v>
      </c>
      <c r="D1368" s="61"/>
    </row>
    <row r="1369" spans="1:4" x14ac:dyDescent="0.35">
      <c r="B1369" t="s">
        <v>12601</v>
      </c>
      <c r="D1369" s="61"/>
    </row>
    <row r="1370" spans="1:4" x14ac:dyDescent="0.35">
      <c r="C1370" t="s">
        <v>8477</v>
      </c>
      <c r="D1370" s="61"/>
    </row>
    <row r="1371" spans="1:4" x14ac:dyDescent="0.35">
      <c r="B1371" t="s">
        <v>12633</v>
      </c>
      <c r="D1371" s="61"/>
    </row>
    <row r="1372" spans="1:4" x14ac:dyDescent="0.35">
      <c r="C1372" t="s">
        <v>1769</v>
      </c>
      <c r="D1372" s="61"/>
    </row>
    <row r="1373" spans="1:4" x14ac:dyDescent="0.35">
      <c r="C1373" t="s">
        <v>8773</v>
      </c>
      <c r="D1373" s="61"/>
    </row>
    <row r="1374" spans="1:4" x14ac:dyDescent="0.35">
      <c r="C1374" t="s">
        <v>8774</v>
      </c>
      <c r="D1374" s="61"/>
    </row>
    <row r="1375" spans="1:4" x14ac:dyDescent="0.35">
      <c r="B1375" t="s">
        <v>12634</v>
      </c>
      <c r="D1375" s="61"/>
    </row>
    <row r="1376" spans="1:4" x14ac:dyDescent="0.35">
      <c r="C1376" t="s">
        <v>8477</v>
      </c>
      <c r="D1376" s="61"/>
    </row>
    <row r="1377" spans="1:4" x14ac:dyDescent="0.35">
      <c r="B1377" t="s">
        <v>12635</v>
      </c>
      <c r="D1377" s="61"/>
    </row>
    <row r="1378" spans="1:4" x14ac:dyDescent="0.35">
      <c r="C1378" t="s">
        <v>8775</v>
      </c>
      <c r="D1378" s="61"/>
    </row>
    <row r="1379" spans="1:4" x14ac:dyDescent="0.35">
      <c r="C1379" t="s">
        <v>8776</v>
      </c>
      <c r="D1379" s="61"/>
    </row>
    <row r="1380" spans="1:4" x14ac:dyDescent="0.35">
      <c r="B1380" t="s">
        <v>12636</v>
      </c>
      <c r="D1380" s="61"/>
    </row>
    <row r="1381" spans="1:4" x14ac:dyDescent="0.35">
      <c r="C1381" t="s">
        <v>1852</v>
      </c>
      <c r="D1381" s="61"/>
    </row>
    <row r="1382" spans="1:4" x14ac:dyDescent="0.35">
      <c r="C1382" t="s">
        <v>1768</v>
      </c>
      <c r="D1382" s="61"/>
    </row>
    <row r="1383" spans="1:4" x14ac:dyDescent="0.35">
      <c r="C1383" t="s">
        <v>8777</v>
      </c>
      <c r="D1383" s="61"/>
    </row>
    <row r="1384" spans="1:4" x14ac:dyDescent="0.35">
      <c r="C1384" t="s">
        <v>8778</v>
      </c>
      <c r="D1384" s="61"/>
    </row>
    <row r="1385" spans="1:4" x14ac:dyDescent="0.35">
      <c r="C1385" t="s">
        <v>1853</v>
      </c>
      <c r="D1385" s="61"/>
    </row>
    <row r="1386" spans="1:4" x14ac:dyDescent="0.35">
      <c r="C1386" t="s">
        <v>1833</v>
      </c>
      <c r="D1386" s="61"/>
    </row>
    <row r="1387" spans="1:4" x14ac:dyDescent="0.35">
      <c r="B1387" t="s">
        <v>12637</v>
      </c>
      <c r="D1387" s="61"/>
    </row>
    <row r="1388" spans="1:4" x14ac:dyDescent="0.35">
      <c r="C1388" t="s">
        <v>8779</v>
      </c>
      <c r="D1388" s="61"/>
    </row>
    <row r="1389" spans="1:4" x14ac:dyDescent="0.35">
      <c r="C1389" t="s">
        <v>1947</v>
      </c>
      <c r="D1389" s="61"/>
    </row>
    <row r="1390" spans="1:4" x14ac:dyDescent="0.35">
      <c r="C1390" t="s">
        <v>1948</v>
      </c>
      <c r="D1390" s="61"/>
    </row>
    <row r="1391" spans="1:4" x14ac:dyDescent="0.35">
      <c r="A1391" t="s">
        <v>12793</v>
      </c>
      <c r="D1391" s="61"/>
    </row>
    <row r="1392" spans="1:4" x14ac:dyDescent="0.35">
      <c r="B1392" t="s">
        <v>12638</v>
      </c>
      <c r="D1392" s="61"/>
    </row>
    <row r="1393" spans="1:4" x14ac:dyDescent="0.35">
      <c r="C1393" t="s">
        <v>8477</v>
      </c>
      <c r="D1393" s="61"/>
    </row>
    <row r="1394" spans="1:4" x14ac:dyDescent="0.35">
      <c r="B1394" t="s">
        <v>12639</v>
      </c>
      <c r="D1394" s="61"/>
    </row>
    <row r="1395" spans="1:4" x14ac:dyDescent="0.35">
      <c r="C1395" t="s">
        <v>1769</v>
      </c>
      <c r="D1395" s="61"/>
    </row>
    <row r="1396" spans="1:4" x14ac:dyDescent="0.35">
      <c r="C1396" t="s">
        <v>8518</v>
      </c>
      <c r="D1396" s="61"/>
    </row>
    <row r="1397" spans="1:4" x14ac:dyDescent="0.35">
      <c r="B1397" t="s">
        <v>12640</v>
      </c>
      <c r="D1397" s="61"/>
    </row>
    <row r="1398" spans="1:4" x14ac:dyDescent="0.35">
      <c r="C1398" t="s">
        <v>1790</v>
      </c>
      <c r="D1398" s="61"/>
    </row>
    <row r="1399" spans="1:4" x14ac:dyDescent="0.35">
      <c r="C1399" t="s">
        <v>1949</v>
      </c>
      <c r="D1399" s="61"/>
    </row>
    <row r="1400" spans="1:4" x14ac:dyDescent="0.35">
      <c r="A1400" s="351" t="s">
        <v>8781</v>
      </c>
      <c r="D1400" s="61"/>
    </row>
    <row r="1401" spans="1:4" x14ac:dyDescent="0.35">
      <c r="A1401" s="349"/>
      <c r="B1401" s="351" t="s">
        <v>12641</v>
      </c>
      <c r="D1401" s="61"/>
    </row>
    <row r="1402" spans="1:4" x14ac:dyDescent="0.35">
      <c r="A1402" s="349"/>
      <c r="B1402" s="349"/>
      <c r="C1402" s="519" t="s">
        <v>8480</v>
      </c>
      <c r="D1402" s="61"/>
    </row>
    <row r="1403" spans="1:4" x14ac:dyDescent="0.35">
      <c r="A1403" s="349"/>
      <c r="B1403" s="349"/>
      <c r="C1403" s="656" t="s">
        <v>8481</v>
      </c>
      <c r="D1403" s="61"/>
    </row>
    <row r="1404" spans="1:4" x14ac:dyDescent="0.35">
      <c r="A1404" s="349"/>
      <c r="B1404" s="349" t="s">
        <v>12642</v>
      </c>
      <c r="D1404" s="61"/>
    </row>
    <row r="1405" spans="1:4" x14ac:dyDescent="0.35">
      <c r="A1405" s="349"/>
      <c r="B1405" s="349"/>
      <c r="C1405" s="519" t="s">
        <v>1950</v>
      </c>
      <c r="D1405" s="61"/>
    </row>
    <row r="1406" spans="1:4" x14ac:dyDescent="0.35">
      <c r="A1406" s="349"/>
      <c r="B1406" s="349"/>
      <c r="C1406" s="656" t="s">
        <v>1951</v>
      </c>
      <c r="D1406" s="61"/>
    </row>
    <row r="1407" spans="1:4" x14ac:dyDescent="0.35">
      <c r="A1407" s="349"/>
      <c r="B1407" s="349"/>
      <c r="C1407" s="656" t="s">
        <v>8782</v>
      </c>
      <c r="D1407" s="61"/>
    </row>
    <row r="1408" spans="1:4" x14ac:dyDescent="0.35">
      <c r="A1408" s="349"/>
      <c r="B1408" s="349"/>
      <c r="C1408" s="656" t="s">
        <v>1952</v>
      </c>
      <c r="D1408" s="61"/>
    </row>
    <row r="1409" spans="1:4" x14ac:dyDescent="0.35">
      <c r="A1409" s="349"/>
      <c r="B1409" s="349"/>
      <c r="C1409" s="656" t="s">
        <v>8530</v>
      </c>
      <c r="D1409" s="61"/>
    </row>
    <row r="1410" spans="1:4" x14ac:dyDescent="0.35">
      <c r="A1410" s="349"/>
      <c r="B1410" s="349"/>
      <c r="C1410" s="656" t="s">
        <v>1769</v>
      </c>
      <c r="D1410" s="61"/>
    </row>
    <row r="1411" spans="1:4" x14ac:dyDescent="0.35">
      <c r="A1411" s="349"/>
      <c r="B1411" s="349"/>
      <c r="C1411" s="656" t="s">
        <v>8773</v>
      </c>
      <c r="D1411" s="61"/>
    </row>
    <row r="1412" spans="1:4" x14ac:dyDescent="0.35">
      <c r="A1412" s="349"/>
      <c r="B1412" s="349"/>
      <c r="C1412" s="656" t="s">
        <v>1912</v>
      </c>
      <c r="D1412" s="61"/>
    </row>
    <row r="1413" spans="1:4" x14ac:dyDescent="0.35">
      <c r="A1413" s="350"/>
      <c r="B1413" s="350"/>
      <c r="C1413" s="656" t="s">
        <v>1953</v>
      </c>
      <c r="D1413" s="61"/>
    </row>
    <row r="1414" spans="1:4" x14ac:dyDescent="0.35">
      <c r="A1414" t="s">
        <v>12794</v>
      </c>
      <c r="D1414" s="61"/>
    </row>
    <row r="1415" spans="1:4" x14ac:dyDescent="0.35">
      <c r="B1415" t="s">
        <v>12643</v>
      </c>
      <c r="D1415" s="61"/>
    </row>
    <row r="1416" spans="1:4" x14ac:dyDescent="0.35">
      <c r="C1416" t="s">
        <v>1768</v>
      </c>
      <c r="D1416" s="61"/>
    </row>
    <row r="1417" spans="1:4" x14ac:dyDescent="0.35">
      <c r="C1417" t="s">
        <v>1967</v>
      </c>
      <c r="D1417" s="61"/>
    </row>
    <row r="1418" spans="1:4" x14ac:dyDescent="0.35">
      <c r="C1418" t="s">
        <v>1968</v>
      </c>
      <c r="D1418" s="61"/>
    </row>
    <row r="1419" spans="1:4" x14ac:dyDescent="0.35">
      <c r="C1419" t="s">
        <v>1780</v>
      </c>
      <c r="D1419" s="61"/>
    </row>
    <row r="1420" spans="1:4" x14ac:dyDescent="0.35">
      <c r="B1420" t="s">
        <v>12644</v>
      </c>
      <c r="D1420" s="61"/>
    </row>
    <row r="1421" spans="1:4" x14ac:dyDescent="0.35">
      <c r="C1421" t="s">
        <v>8477</v>
      </c>
      <c r="D1421" s="61"/>
    </row>
    <row r="1422" spans="1:4" x14ac:dyDescent="0.35">
      <c r="A1422" s="351" t="s">
        <v>8784</v>
      </c>
      <c r="D1422" s="61"/>
    </row>
    <row r="1423" spans="1:4" x14ac:dyDescent="0.35">
      <c r="A1423" s="349"/>
      <c r="B1423" s="351" t="s">
        <v>12645</v>
      </c>
      <c r="D1423" s="61"/>
    </row>
    <row r="1424" spans="1:4" x14ac:dyDescent="0.35">
      <c r="A1424" s="349"/>
      <c r="B1424" s="349"/>
      <c r="C1424" s="519" t="s">
        <v>8785</v>
      </c>
      <c r="D1424" s="61"/>
    </row>
    <row r="1425" spans="1:4" x14ac:dyDescent="0.35">
      <c r="A1425" s="349"/>
      <c r="B1425" s="349"/>
      <c r="C1425" s="656" t="s">
        <v>1955</v>
      </c>
      <c r="D1425" s="61"/>
    </row>
    <row r="1426" spans="1:4" x14ac:dyDescent="0.35">
      <c r="A1426" s="349"/>
      <c r="B1426" s="349"/>
      <c r="C1426" s="656" t="s">
        <v>1956</v>
      </c>
      <c r="D1426" s="61"/>
    </row>
    <row r="1427" spans="1:4" x14ac:dyDescent="0.35">
      <c r="A1427" s="349"/>
      <c r="B1427" s="350"/>
      <c r="C1427" s="656" t="s">
        <v>1827</v>
      </c>
      <c r="D1427" s="61"/>
    </row>
    <row r="1428" spans="1:4" x14ac:dyDescent="0.35">
      <c r="A1428" s="349" t="s">
        <v>8786</v>
      </c>
      <c r="D1428" s="61"/>
    </row>
    <row r="1429" spans="1:4" x14ac:dyDescent="0.35">
      <c r="A1429" s="349"/>
      <c r="B1429" s="351" t="s">
        <v>12535</v>
      </c>
      <c r="D1429" s="61"/>
    </row>
    <row r="1430" spans="1:4" x14ac:dyDescent="0.35">
      <c r="A1430" s="349"/>
      <c r="B1430" s="349"/>
      <c r="C1430" s="519" t="s">
        <v>8480</v>
      </c>
      <c r="D1430" s="61"/>
    </row>
    <row r="1431" spans="1:4" x14ac:dyDescent="0.35">
      <c r="A1431" s="349"/>
      <c r="B1431" s="349"/>
      <c r="C1431" s="656" t="s">
        <v>8481</v>
      </c>
      <c r="D1431" s="61"/>
    </row>
    <row r="1432" spans="1:4" x14ac:dyDescent="0.35">
      <c r="A1432" s="349"/>
      <c r="B1432" s="349" t="s">
        <v>12646</v>
      </c>
      <c r="D1432" s="61"/>
    </row>
    <row r="1433" spans="1:4" x14ac:dyDescent="0.35">
      <c r="A1433" s="349"/>
      <c r="B1433" s="349"/>
      <c r="C1433" s="519" t="s">
        <v>8480</v>
      </c>
      <c r="D1433" s="61"/>
    </row>
    <row r="1434" spans="1:4" x14ac:dyDescent="0.35">
      <c r="A1434" s="349"/>
      <c r="B1434" s="349"/>
      <c r="C1434" s="656" t="s">
        <v>8481</v>
      </c>
      <c r="D1434" s="61"/>
    </row>
    <row r="1435" spans="1:4" x14ac:dyDescent="0.35">
      <c r="A1435" s="349"/>
      <c r="B1435" s="349" t="s">
        <v>12647</v>
      </c>
      <c r="D1435" s="61"/>
    </row>
    <row r="1436" spans="1:4" x14ac:dyDescent="0.35">
      <c r="A1436" s="349"/>
      <c r="B1436" s="349"/>
      <c r="C1436" s="519" t="s">
        <v>8477</v>
      </c>
      <c r="D1436" s="61"/>
    </row>
    <row r="1437" spans="1:4" x14ac:dyDescent="0.35">
      <c r="A1437" s="349"/>
      <c r="B1437" s="349" t="s">
        <v>12648</v>
      </c>
      <c r="D1437" s="61"/>
    </row>
    <row r="1438" spans="1:4" x14ac:dyDescent="0.35">
      <c r="A1438" s="349"/>
      <c r="B1438" s="349"/>
      <c r="C1438" s="519" t="s">
        <v>1957</v>
      </c>
      <c r="D1438" s="61"/>
    </row>
    <row r="1439" spans="1:4" x14ac:dyDescent="0.35">
      <c r="A1439" s="349"/>
      <c r="B1439" s="349"/>
      <c r="C1439" s="656" t="s">
        <v>1958</v>
      </c>
      <c r="D1439" s="61"/>
    </row>
    <row r="1440" spans="1:4" x14ac:dyDescent="0.35">
      <c r="A1440" s="349"/>
      <c r="B1440" s="349"/>
      <c r="C1440" s="656" t="s">
        <v>1959</v>
      </c>
      <c r="D1440" s="61"/>
    </row>
    <row r="1441" spans="1:4" x14ac:dyDescent="0.35">
      <c r="A1441" s="349"/>
      <c r="B1441" s="349"/>
      <c r="C1441" s="656" t="s">
        <v>1960</v>
      </c>
      <c r="D1441" s="61"/>
    </row>
    <row r="1442" spans="1:4" x14ac:dyDescent="0.35">
      <c r="A1442" s="350"/>
      <c r="B1442" s="350"/>
      <c r="C1442" s="656" t="s">
        <v>8787</v>
      </c>
      <c r="D1442" s="61"/>
    </row>
    <row r="1443" spans="1:4" x14ac:dyDescent="0.35">
      <c r="A1443" t="s">
        <v>12795</v>
      </c>
      <c r="D1443" s="61"/>
    </row>
    <row r="1444" spans="1:4" x14ac:dyDescent="0.35">
      <c r="B1444" t="s">
        <v>12649</v>
      </c>
      <c r="D1444" s="61"/>
    </row>
    <row r="1445" spans="1:4" x14ac:dyDescent="0.35">
      <c r="C1445" t="s">
        <v>8758</v>
      </c>
      <c r="D1445" s="61"/>
    </row>
    <row r="1446" spans="1:4" x14ac:dyDescent="0.35">
      <c r="C1446" t="s">
        <v>8759</v>
      </c>
      <c r="D1446" s="61"/>
    </row>
    <row r="1447" spans="1:4" x14ac:dyDescent="0.35">
      <c r="C1447" t="s">
        <v>1971</v>
      </c>
      <c r="D1447" s="61"/>
    </row>
    <row r="1448" spans="1:4" x14ac:dyDescent="0.35">
      <c r="C1448" t="s">
        <v>8761</v>
      </c>
      <c r="D1448" s="61"/>
    </row>
    <row r="1449" spans="1:4" x14ac:dyDescent="0.35">
      <c r="C1449" t="s">
        <v>1912</v>
      </c>
      <c r="D1449" s="61"/>
    </row>
    <row r="1450" spans="1:4" x14ac:dyDescent="0.35">
      <c r="C1450" t="s">
        <v>1972</v>
      </c>
      <c r="D1450" s="61"/>
    </row>
    <row r="1451" spans="1:4" x14ac:dyDescent="0.35">
      <c r="C1451" t="s">
        <v>1853</v>
      </c>
      <c r="D1451" s="61"/>
    </row>
    <row r="1452" spans="1:4" x14ac:dyDescent="0.35">
      <c r="C1452" t="s">
        <v>1941</v>
      </c>
      <c r="D1452" s="61"/>
    </row>
    <row r="1453" spans="1:4" x14ac:dyDescent="0.35">
      <c r="A1453" t="s">
        <v>12796</v>
      </c>
      <c r="D1453" s="61"/>
    </row>
    <row r="1454" spans="1:4" x14ac:dyDescent="0.35">
      <c r="B1454" t="s">
        <v>12527</v>
      </c>
      <c r="D1454" s="61"/>
    </row>
    <row r="1455" spans="1:4" x14ac:dyDescent="0.35">
      <c r="C1455" t="s">
        <v>8480</v>
      </c>
      <c r="D1455" s="61"/>
    </row>
    <row r="1456" spans="1:4" x14ac:dyDescent="0.35">
      <c r="C1456" t="s">
        <v>8481</v>
      </c>
      <c r="D1456" s="61"/>
    </row>
    <row r="1457" spans="1:4" x14ac:dyDescent="0.35">
      <c r="B1457" t="s">
        <v>12528</v>
      </c>
      <c r="D1457" s="61"/>
    </row>
    <row r="1458" spans="1:4" x14ac:dyDescent="0.35">
      <c r="C1458" t="s">
        <v>8480</v>
      </c>
      <c r="D1458" s="61"/>
    </row>
    <row r="1459" spans="1:4" x14ac:dyDescent="0.35">
      <c r="C1459" t="s">
        <v>8481</v>
      </c>
      <c r="D1459" s="61"/>
    </row>
    <row r="1460" spans="1:4" x14ac:dyDescent="0.35">
      <c r="A1460" s="351" t="s">
        <v>8789</v>
      </c>
      <c r="D1460" s="61"/>
    </row>
    <row r="1461" spans="1:4" x14ac:dyDescent="0.35">
      <c r="A1461" s="349"/>
      <c r="B1461" s="351" t="s">
        <v>12388</v>
      </c>
      <c r="D1461" s="61"/>
    </row>
    <row r="1462" spans="1:4" x14ac:dyDescent="0.35">
      <c r="A1462" s="349"/>
      <c r="B1462" s="349"/>
      <c r="C1462" s="519" t="s">
        <v>8477</v>
      </c>
      <c r="D1462" s="61"/>
    </row>
    <row r="1463" spans="1:4" x14ac:dyDescent="0.35">
      <c r="A1463" s="349"/>
      <c r="B1463" s="349" t="s">
        <v>8519</v>
      </c>
      <c r="D1463" s="61"/>
    </row>
    <row r="1464" spans="1:4" x14ac:dyDescent="0.35">
      <c r="A1464" s="349"/>
      <c r="B1464" s="349"/>
      <c r="C1464" s="519" t="s">
        <v>8477</v>
      </c>
      <c r="D1464" s="61"/>
    </row>
    <row r="1465" spans="1:4" x14ac:dyDescent="0.35">
      <c r="A1465" s="349"/>
      <c r="B1465" s="349" t="s">
        <v>12650</v>
      </c>
      <c r="D1465" s="61"/>
    </row>
    <row r="1466" spans="1:4" x14ac:dyDescent="0.35">
      <c r="A1466" s="349"/>
      <c r="B1466" s="349"/>
      <c r="C1466" s="519" t="s">
        <v>8477</v>
      </c>
      <c r="D1466" s="61"/>
    </row>
    <row r="1467" spans="1:4" x14ac:dyDescent="0.35">
      <c r="A1467" s="349"/>
      <c r="B1467" s="349" t="s">
        <v>12651</v>
      </c>
      <c r="D1467" s="61"/>
    </row>
    <row r="1468" spans="1:4" x14ac:dyDescent="0.35">
      <c r="A1468" s="349"/>
      <c r="B1468" s="349"/>
      <c r="C1468" s="519" t="s">
        <v>1768</v>
      </c>
      <c r="D1468" s="61"/>
    </row>
    <row r="1469" spans="1:4" x14ac:dyDescent="0.35">
      <c r="A1469" s="349"/>
      <c r="B1469" s="349"/>
      <c r="C1469" s="656" t="s">
        <v>8790</v>
      </c>
      <c r="D1469" s="61"/>
    </row>
    <row r="1470" spans="1:4" x14ac:dyDescent="0.35">
      <c r="A1470" s="349"/>
      <c r="B1470" s="349"/>
      <c r="C1470" s="656" t="s">
        <v>8791</v>
      </c>
      <c r="D1470" s="61"/>
    </row>
    <row r="1471" spans="1:4" x14ac:dyDescent="0.35">
      <c r="A1471" s="349"/>
      <c r="B1471" s="349"/>
      <c r="C1471" s="656" t="s">
        <v>8792</v>
      </c>
      <c r="D1471" s="61"/>
    </row>
    <row r="1472" spans="1:4" x14ac:dyDescent="0.35">
      <c r="A1472" s="349"/>
      <c r="B1472" s="349"/>
      <c r="C1472" s="656" t="s">
        <v>8793</v>
      </c>
      <c r="D1472" s="61"/>
    </row>
    <row r="1473" spans="1:4" x14ac:dyDescent="0.35">
      <c r="A1473" s="349"/>
      <c r="B1473" s="349"/>
      <c r="C1473" s="656" t="s">
        <v>1964</v>
      </c>
      <c r="D1473" s="61"/>
    </row>
    <row r="1474" spans="1:4" x14ac:dyDescent="0.35">
      <c r="A1474" s="349"/>
      <c r="B1474" s="349"/>
      <c r="C1474" s="656" t="s">
        <v>1965</v>
      </c>
      <c r="D1474" s="61"/>
    </row>
    <row r="1475" spans="1:4" x14ac:dyDescent="0.35">
      <c r="A1475" s="350"/>
      <c r="B1475" s="350"/>
      <c r="C1475" s="656" t="s">
        <v>1833</v>
      </c>
      <c r="D1475" s="61"/>
    </row>
    <row r="1476" spans="1:4" x14ac:dyDescent="0.35">
      <c r="A1476" t="s">
        <v>12797</v>
      </c>
      <c r="D1476" s="61"/>
    </row>
    <row r="1477" spans="1:4" x14ac:dyDescent="0.35">
      <c r="B1477" t="s">
        <v>12798</v>
      </c>
      <c r="D1477" s="61"/>
    </row>
    <row r="1478" spans="1:4" x14ac:dyDescent="0.35">
      <c r="C1478" t="s">
        <v>12694</v>
      </c>
      <c r="D1478" s="61"/>
    </row>
    <row r="1479" spans="1:4" x14ac:dyDescent="0.35">
      <c r="C1479" t="s">
        <v>12695</v>
      </c>
      <c r="D1479" s="61"/>
    </row>
    <row r="1480" spans="1:4" x14ac:dyDescent="0.35">
      <c r="B1480" t="s">
        <v>12799</v>
      </c>
      <c r="D1480" s="61"/>
    </row>
    <row r="1481" spans="1:4" x14ac:dyDescent="0.35">
      <c r="C1481" t="s">
        <v>1768</v>
      </c>
      <c r="D1481" s="61"/>
    </row>
    <row r="1482" spans="1:4" x14ac:dyDescent="0.35">
      <c r="C1482" t="s">
        <v>12696</v>
      </c>
      <c r="D1482" s="61"/>
    </row>
    <row r="1483" spans="1:4" x14ac:dyDescent="0.35">
      <c r="C1483" t="s">
        <v>12697</v>
      </c>
      <c r="D1483" s="61"/>
    </row>
    <row r="1484" spans="1:4" x14ac:dyDescent="0.35">
      <c r="A1484" t="s">
        <v>12800</v>
      </c>
      <c r="D1484" s="61"/>
    </row>
    <row r="1485" spans="1:4" x14ac:dyDescent="0.35">
      <c r="B1485" t="s">
        <v>12801</v>
      </c>
      <c r="D1485" s="61"/>
    </row>
    <row r="1486" spans="1:4" x14ac:dyDescent="0.35">
      <c r="C1486" t="s">
        <v>12702</v>
      </c>
      <c r="D1486" s="61"/>
    </row>
    <row r="1487" spans="1:4" x14ac:dyDescent="0.35">
      <c r="C1487" t="s">
        <v>12703</v>
      </c>
      <c r="D1487" s="61"/>
    </row>
    <row r="1488" spans="1:4" x14ac:dyDescent="0.35">
      <c r="C1488" t="s">
        <v>12704</v>
      </c>
      <c r="D1488" s="61"/>
    </row>
    <row r="1489" spans="1:4" x14ac:dyDescent="0.35">
      <c r="C1489" t="s">
        <v>12705</v>
      </c>
      <c r="D1489" s="61"/>
    </row>
    <row r="1490" spans="1:4" x14ac:dyDescent="0.35">
      <c r="C1490" t="s">
        <v>12706</v>
      </c>
      <c r="D1490" s="61"/>
    </row>
    <row r="1491" spans="1:4" x14ac:dyDescent="0.35">
      <c r="C1491" t="s">
        <v>12707</v>
      </c>
      <c r="D1491" s="61"/>
    </row>
    <row r="1492" spans="1:4" x14ac:dyDescent="0.35">
      <c r="C1492" t="s">
        <v>12708</v>
      </c>
      <c r="D1492" s="61"/>
    </row>
    <row r="1493" spans="1:4" x14ac:dyDescent="0.35">
      <c r="C1493" t="s">
        <v>12709</v>
      </c>
      <c r="D1493" s="61"/>
    </row>
    <row r="1494" spans="1:4" x14ac:dyDescent="0.35">
      <c r="C1494" t="s">
        <v>12710</v>
      </c>
      <c r="D1494" s="61"/>
    </row>
    <row r="1495" spans="1:4" x14ac:dyDescent="0.35">
      <c r="C1495" t="s">
        <v>12711</v>
      </c>
      <c r="D1495" s="61"/>
    </row>
    <row r="1496" spans="1:4" x14ac:dyDescent="0.35">
      <c r="C1496" t="s">
        <v>12712</v>
      </c>
      <c r="D1496" s="61"/>
    </row>
    <row r="1497" spans="1:4" x14ac:dyDescent="0.35">
      <c r="C1497" t="s">
        <v>12713</v>
      </c>
      <c r="D1497" s="61"/>
    </row>
    <row r="1498" spans="1:4" x14ac:dyDescent="0.35">
      <c r="A1498" s="351" t="s">
        <v>8794</v>
      </c>
      <c r="D1498" s="61"/>
    </row>
    <row r="1499" spans="1:4" x14ac:dyDescent="0.35">
      <c r="A1499" s="349"/>
      <c r="B1499" s="351" t="s">
        <v>12652</v>
      </c>
      <c r="D1499" s="61"/>
    </row>
    <row r="1500" spans="1:4" x14ac:dyDescent="0.35">
      <c r="A1500" s="349"/>
      <c r="B1500" s="349"/>
      <c r="C1500" s="519" t="s">
        <v>1871</v>
      </c>
      <c r="D1500" s="61"/>
    </row>
    <row r="1501" spans="1:4" x14ac:dyDescent="0.35">
      <c r="A1501" s="349"/>
      <c r="B1501" s="349"/>
      <c r="C1501" s="656" t="s">
        <v>1758</v>
      </c>
      <c r="D1501" s="61"/>
    </row>
    <row r="1502" spans="1:4" x14ac:dyDescent="0.35">
      <c r="A1502" s="349"/>
      <c r="B1502" s="349"/>
      <c r="C1502" s="656" t="s">
        <v>8498</v>
      </c>
      <c r="D1502" s="61"/>
    </row>
    <row r="1503" spans="1:4" x14ac:dyDescent="0.35">
      <c r="A1503" s="349"/>
      <c r="B1503" s="349" t="s">
        <v>12449</v>
      </c>
      <c r="D1503" s="61"/>
    </row>
    <row r="1504" spans="1:4" x14ac:dyDescent="0.35">
      <c r="A1504" s="349"/>
      <c r="B1504" s="350"/>
      <c r="C1504" s="519" t="s">
        <v>8477</v>
      </c>
      <c r="D1504" s="61"/>
    </row>
    <row r="1505" spans="1:4" x14ac:dyDescent="0.35">
      <c r="A1505" s="349"/>
      <c r="B1505" t="s">
        <v>12653</v>
      </c>
      <c r="D1505" s="61"/>
    </row>
    <row r="1506" spans="1:4" x14ac:dyDescent="0.35">
      <c r="A1506" s="349"/>
      <c r="C1506">
        <v>1</v>
      </c>
      <c r="D1506" s="61"/>
    </row>
    <row r="1507" spans="1:4" x14ac:dyDescent="0.35">
      <c r="A1507" s="349"/>
      <c r="C1507">
        <v>2</v>
      </c>
      <c r="D1507" s="61"/>
    </row>
    <row r="1508" spans="1:4" x14ac:dyDescent="0.35">
      <c r="A1508" s="349"/>
      <c r="C1508">
        <v>3</v>
      </c>
      <c r="D1508" s="61"/>
    </row>
    <row r="1509" spans="1:4" x14ac:dyDescent="0.35">
      <c r="A1509" s="350"/>
      <c r="C1509">
        <v>16</v>
      </c>
      <c r="D1509" s="61"/>
    </row>
    <row r="1510" spans="1:4" x14ac:dyDescent="0.35">
      <c r="A1510" t="s">
        <v>12802</v>
      </c>
      <c r="D1510" s="61"/>
    </row>
    <row r="1511" spans="1:4" x14ac:dyDescent="0.35">
      <c r="B1511" t="s">
        <v>12654</v>
      </c>
      <c r="D1511" s="61"/>
    </row>
    <row r="1512" spans="1:4" x14ac:dyDescent="0.35">
      <c r="C1512" t="s">
        <v>1871</v>
      </c>
      <c r="D1512" s="61"/>
    </row>
    <row r="1513" spans="1:4" x14ac:dyDescent="0.35">
      <c r="C1513" t="s">
        <v>1758</v>
      </c>
      <c r="D1513" s="61"/>
    </row>
    <row r="1514" spans="1:4" x14ac:dyDescent="0.35">
      <c r="C1514" t="s">
        <v>8498</v>
      </c>
      <c r="D1514" s="61"/>
    </row>
    <row r="1515" spans="1:4" x14ac:dyDescent="0.35">
      <c r="B1515" t="s">
        <v>12449</v>
      </c>
      <c r="D1515" s="61"/>
    </row>
    <row r="1516" spans="1:4" x14ac:dyDescent="0.35">
      <c r="C1516" t="s">
        <v>8477</v>
      </c>
      <c r="D1516" s="61"/>
    </row>
    <row r="1517" spans="1:4" x14ac:dyDescent="0.35">
      <c r="B1517" t="s">
        <v>12655</v>
      </c>
      <c r="D1517" s="61"/>
    </row>
    <row r="1518" spans="1:4" x14ac:dyDescent="0.35">
      <c r="C1518">
        <v>1</v>
      </c>
      <c r="D1518" s="61"/>
    </row>
    <row r="1519" spans="1:4" x14ac:dyDescent="0.35">
      <c r="C1519">
        <v>2</v>
      </c>
      <c r="D1519" s="61"/>
    </row>
    <row r="1520" spans="1:4" x14ac:dyDescent="0.35">
      <c r="C1520">
        <v>3</v>
      </c>
      <c r="D1520" s="61"/>
    </row>
    <row r="1521" spans="1:4" x14ac:dyDescent="0.35">
      <c r="A1521" t="s">
        <v>12803</v>
      </c>
      <c r="D1521" s="61"/>
    </row>
    <row r="1522" spans="1:4" x14ac:dyDescent="0.35">
      <c r="B1522" t="s">
        <v>12656</v>
      </c>
      <c r="D1522" s="61"/>
    </row>
    <row r="1523" spans="1:4" x14ac:dyDescent="0.35">
      <c r="C1523" t="s">
        <v>8477</v>
      </c>
      <c r="D1523" s="61"/>
    </row>
    <row r="1524" spans="1:4" x14ac:dyDescent="0.35">
      <c r="B1524" t="s">
        <v>12398</v>
      </c>
      <c r="D1524" s="61"/>
    </row>
    <row r="1525" spans="1:4" x14ac:dyDescent="0.35">
      <c r="C1525" t="s">
        <v>8477</v>
      </c>
      <c r="D1525" s="61"/>
    </row>
    <row r="1526" spans="1:4" x14ac:dyDescent="0.35">
      <c r="B1526" t="s">
        <v>12657</v>
      </c>
      <c r="D1526" s="61"/>
    </row>
    <row r="1527" spans="1:4" x14ac:dyDescent="0.35">
      <c r="C1527" t="s">
        <v>1888</v>
      </c>
      <c r="D1527" s="61"/>
    </row>
    <row r="1528" spans="1:4" x14ac:dyDescent="0.35">
      <c r="C1528" t="s">
        <v>8795</v>
      </c>
      <c r="D1528" s="61"/>
    </row>
    <row r="1529" spans="1:4" x14ac:dyDescent="0.35">
      <c r="C1529" t="s">
        <v>1818</v>
      </c>
      <c r="D1529" s="61"/>
    </row>
    <row r="1530" spans="1:4" x14ac:dyDescent="0.35">
      <c r="C1530" t="s">
        <v>8576</v>
      </c>
      <c r="D1530" s="61"/>
    </row>
    <row r="1531" spans="1:4" x14ac:dyDescent="0.35">
      <c r="C1531" t="s">
        <v>8796</v>
      </c>
      <c r="D1531" s="61"/>
    </row>
    <row r="1532" spans="1:4" x14ac:dyDescent="0.35">
      <c r="C1532" t="s">
        <v>1890</v>
      </c>
      <c r="D1532" s="61"/>
    </row>
    <row r="1533" spans="1:4" x14ac:dyDescent="0.35">
      <c r="B1533" t="s">
        <v>12658</v>
      </c>
      <c r="D1533" s="61"/>
    </row>
    <row r="1534" spans="1:4" x14ac:dyDescent="0.35">
      <c r="C1534" t="s">
        <v>8797</v>
      </c>
      <c r="D1534" s="61"/>
    </row>
    <row r="1535" spans="1:4" x14ac:dyDescent="0.35">
      <c r="C1535" t="s">
        <v>8798</v>
      </c>
      <c r="D1535" s="61"/>
    </row>
    <row r="1536" spans="1:4" x14ac:dyDescent="0.35">
      <c r="A1536" t="s">
        <v>12804</v>
      </c>
      <c r="D1536" s="61"/>
    </row>
    <row r="1537" spans="1:4" x14ac:dyDescent="0.35">
      <c r="B1537" t="s">
        <v>12586</v>
      </c>
      <c r="D1537" s="61"/>
    </row>
    <row r="1538" spans="1:4" x14ac:dyDescent="0.35">
      <c r="C1538" t="s">
        <v>8477</v>
      </c>
      <c r="D1538" s="61"/>
    </row>
    <row r="1539" spans="1:4" x14ac:dyDescent="0.35">
      <c r="B1539" t="s">
        <v>12587</v>
      </c>
      <c r="D1539" s="61"/>
    </row>
    <row r="1540" spans="1:4" x14ac:dyDescent="0.35">
      <c r="C1540" t="s">
        <v>8477</v>
      </c>
      <c r="D1540" s="61"/>
    </row>
    <row r="1541" spans="1:4" x14ac:dyDescent="0.35">
      <c r="B1541" t="s">
        <v>12588</v>
      </c>
      <c r="D1541" s="61"/>
    </row>
    <row r="1542" spans="1:4" x14ac:dyDescent="0.35">
      <c r="C1542" t="s">
        <v>8477</v>
      </c>
      <c r="D1542" s="61"/>
    </row>
    <row r="1543" spans="1:4" x14ac:dyDescent="0.35">
      <c r="B1543" t="s">
        <v>12590</v>
      </c>
      <c r="D1543" s="61"/>
    </row>
    <row r="1544" spans="1:4" x14ac:dyDescent="0.35">
      <c r="C1544" t="s">
        <v>1900</v>
      </c>
      <c r="D1544" s="61"/>
    </row>
    <row r="1545" spans="1:4" x14ac:dyDescent="0.35">
      <c r="C1545" t="s">
        <v>8724</v>
      </c>
      <c r="D1545" s="61"/>
    </row>
    <row r="1546" spans="1:4" x14ac:dyDescent="0.35">
      <c r="C1546" t="s">
        <v>1827</v>
      </c>
      <c r="D1546" s="61"/>
    </row>
    <row r="1547" spans="1:4" x14ac:dyDescent="0.35">
      <c r="C1547" t="s">
        <v>8725</v>
      </c>
      <c r="D1547" s="61"/>
    </row>
    <row r="1548" spans="1:4" x14ac:dyDescent="0.35">
      <c r="C1548" t="s">
        <v>8726</v>
      </c>
      <c r="D1548" s="61"/>
    </row>
    <row r="1549" spans="1:4" x14ac:dyDescent="0.35">
      <c r="A1549" t="s">
        <v>12805</v>
      </c>
      <c r="D1549" s="61"/>
    </row>
    <row r="1550" spans="1:4" x14ac:dyDescent="0.35">
      <c r="B1550" t="s">
        <v>12659</v>
      </c>
      <c r="D1550" s="61"/>
    </row>
    <row r="1551" spans="1:4" x14ac:dyDescent="0.35">
      <c r="C1551" t="s">
        <v>8477</v>
      </c>
      <c r="D1551" s="61"/>
    </row>
    <row r="1552" spans="1:4" x14ac:dyDescent="0.35">
      <c r="B1552" t="s">
        <v>12660</v>
      </c>
      <c r="D1552" s="61"/>
    </row>
    <row r="1553" spans="1:4" x14ac:dyDescent="0.35">
      <c r="C1553" t="s">
        <v>8480</v>
      </c>
      <c r="D1553" s="61"/>
    </row>
    <row r="1554" spans="1:4" x14ac:dyDescent="0.35">
      <c r="C1554" t="s">
        <v>8481</v>
      </c>
      <c r="D1554" s="61"/>
    </row>
    <row r="1555" spans="1:4" x14ac:dyDescent="0.35">
      <c r="B1555" t="s">
        <v>12661</v>
      </c>
      <c r="D1555" s="61"/>
    </row>
    <row r="1556" spans="1:4" x14ac:dyDescent="0.35">
      <c r="C1556" t="s">
        <v>8527</v>
      </c>
      <c r="D1556" s="61"/>
    </row>
    <row r="1557" spans="1:4" x14ac:dyDescent="0.35">
      <c r="C1557" t="s">
        <v>1853</v>
      </c>
      <c r="D1557" s="61"/>
    </row>
    <row r="1558" spans="1:4" x14ac:dyDescent="0.35">
      <c r="A1558" t="s">
        <v>12806</v>
      </c>
      <c r="D1558" s="61"/>
    </row>
    <row r="1559" spans="1:4" x14ac:dyDescent="0.35">
      <c r="B1559" t="s">
        <v>12662</v>
      </c>
      <c r="D1559" s="61"/>
    </row>
    <row r="1560" spans="1:4" x14ac:dyDescent="0.35">
      <c r="C1560" t="s">
        <v>8801</v>
      </c>
      <c r="D1560" s="61"/>
    </row>
    <row r="1561" spans="1:4" x14ac:dyDescent="0.35">
      <c r="C1561" t="s">
        <v>8802</v>
      </c>
      <c r="D1561" s="61"/>
    </row>
    <row r="1562" spans="1:4" x14ac:dyDescent="0.35">
      <c r="C1562" t="s">
        <v>8803</v>
      </c>
      <c r="D1562" s="61"/>
    </row>
    <row r="1563" spans="1:4" x14ac:dyDescent="0.35">
      <c r="C1563" t="s">
        <v>8804</v>
      </c>
      <c r="D1563" s="61"/>
    </row>
    <row r="1564" spans="1:4" x14ac:dyDescent="0.35">
      <c r="C1564" t="s">
        <v>1912</v>
      </c>
      <c r="D1564" s="61"/>
    </row>
    <row r="1565" spans="1:4" x14ac:dyDescent="0.35">
      <c r="C1565" t="s">
        <v>8805</v>
      </c>
      <c r="D1565" s="61"/>
    </row>
    <row r="1566" spans="1:4" x14ac:dyDescent="0.35">
      <c r="C1566" t="s">
        <v>8806</v>
      </c>
      <c r="D1566" s="61"/>
    </row>
    <row r="1567" spans="1:4" x14ac:dyDescent="0.35">
      <c r="B1567" t="s">
        <v>12663</v>
      </c>
      <c r="D1567" s="61"/>
    </row>
    <row r="1568" spans="1:4" x14ac:dyDescent="0.35">
      <c r="C1568" t="s">
        <v>1973</v>
      </c>
      <c r="D1568" s="61"/>
    </row>
    <row r="1569" spans="1:4" x14ac:dyDescent="0.35">
      <c r="C1569" t="s">
        <v>8807</v>
      </c>
      <c r="D1569" s="61"/>
    </row>
    <row r="1570" spans="1:4" x14ac:dyDescent="0.35">
      <c r="C1570" t="s">
        <v>103</v>
      </c>
      <c r="D1570" s="61"/>
    </row>
    <row r="1571" spans="1:4" x14ac:dyDescent="0.35">
      <c r="A1571" t="s">
        <v>12807</v>
      </c>
      <c r="D1571" s="61"/>
    </row>
    <row r="1572" spans="1:4" x14ac:dyDescent="0.35">
      <c r="B1572" t="s">
        <v>12656</v>
      </c>
      <c r="D1572" s="61"/>
    </row>
    <row r="1573" spans="1:4" x14ac:dyDescent="0.35">
      <c r="C1573" t="s">
        <v>8477</v>
      </c>
      <c r="D1573" s="61"/>
    </row>
    <row r="1574" spans="1:4" x14ac:dyDescent="0.35">
      <c r="B1574" t="s">
        <v>12398</v>
      </c>
      <c r="D1574" s="61"/>
    </row>
    <row r="1575" spans="1:4" x14ac:dyDescent="0.35">
      <c r="C1575" t="s">
        <v>8477</v>
      </c>
      <c r="D1575" s="61"/>
    </row>
    <row r="1576" spans="1:4" x14ac:dyDescent="0.35">
      <c r="B1576" t="s">
        <v>8519</v>
      </c>
      <c r="D1576" s="61"/>
    </row>
    <row r="1577" spans="1:4" x14ac:dyDescent="0.35">
      <c r="C1577" t="s">
        <v>8477</v>
      </c>
      <c r="D1577" s="61"/>
    </row>
    <row r="1578" spans="1:4" x14ac:dyDescent="0.35">
      <c r="B1578" t="s">
        <v>12664</v>
      </c>
      <c r="D1578" s="61"/>
    </row>
    <row r="1579" spans="1:4" x14ac:dyDescent="0.35">
      <c r="C1579" t="s">
        <v>8808</v>
      </c>
      <c r="D1579" s="61"/>
    </row>
    <row r="1580" spans="1:4" x14ac:dyDescent="0.35">
      <c r="C1580" t="s">
        <v>8809</v>
      </c>
      <c r="D1580" s="61"/>
    </row>
    <row r="1581" spans="1:4" x14ac:dyDescent="0.35">
      <c r="C1581" t="s">
        <v>8810</v>
      </c>
      <c r="D1581" s="61"/>
    </row>
    <row r="1582" spans="1:4" x14ac:dyDescent="0.35">
      <c r="C1582" t="s">
        <v>8811</v>
      </c>
      <c r="D1582" s="61"/>
    </row>
    <row r="1583" spans="1:4" x14ac:dyDescent="0.35">
      <c r="C1583" t="s">
        <v>8812</v>
      </c>
      <c r="D1583" s="61"/>
    </row>
    <row r="1584" spans="1:4" x14ac:dyDescent="0.35">
      <c r="C1584" t="s">
        <v>8813</v>
      </c>
      <c r="D1584" s="61"/>
    </row>
    <row r="1585" spans="1:4" x14ac:dyDescent="0.35">
      <c r="C1585" t="s">
        <v>8814</v>
      </c>
      <c r="D1585" s="61"/>
    </row>
    <row r="1586" spans="1:4" x14ac:dyDescent="0.35">
      <c r="C1586" t="s">
        <v>8815</v>
      </c>
      <c r="D1586" s="61"/>
    </row>
    <row r="1587" spans="1:4" x14ac:dyDescent="0.35">
      <c r="C1587" t="s">
        <v>8816</v>
      </c>
      <c r="D1587" s="61"/>
    </row>
    <row r="1588" spans="1:4" x14ac:dyDescent="0.35">
      <c r="B1588" t="s">
        <v>12665</v>
      </c>
      <c r="D1588" s="61"/>
    </row>
    <row r="1589" spans="1:4" x14ac:dyDescent="0.35">
      <c r="C1589" t="s">
        <v>8817</v>
      </c>
      <c r="D1589" s="61"/>
    </row>
    <row r="1590" spans="1:4" x14ac:dyDescent="0.35">
      <c r="C1590" t="s">
        <v>8818</v>
      </c>
      <c r="D1590" s="61"/>
    </row>
    <row r="1591" spans="1:4" x14ac:dyDescent="0.35">
      <c r="C1591" t="s">
        <v>8819</v>
      </c>
      <c r="D1591" s="61"/>
    </row>
    <row r="1592" spans="1:4" x14ac:dyDescent="0.35">
      <c r="C1592" t="s">
        <v>8820</v>
      </c>
      <c r="D1592" s="61"/>
    </row>
    <row r="1593" spans="1:4" x14ac:dyDescent="0.35">
      <c r="C1593" t="s">
        <v>8821</v>
      </c>
      <c r="D1593" s="61"/>
    </row>
    <row r="1594" spans="1:4" x14ac:dyDescent="0.35">
      <c r="C1594" t="s">
        <v>8822</v>
      </c>
      <c r="D1594" s="61"/>
    </row>
    <row r="1595" spans="1:4" x14ac:dyDescent="0.35">
      <c r="C1595" t="s">
        <v>8823</v>
      </c>
      <c r="D1595" s="61"/>
    </row>
    <row r="1596" spans="1:4" x14ac:dyDescent="0.35">
      <c r="C1596" t="s">
        <v>8824</v>
      </c>
      <c r="D1596" s="61"/>
    </row>
    <row r="1597" spans="1:4" x14ac:dyDescent="0.35">
      <c r="A1597" t="s">
        <v>12808</v>
      </c>
      <c r="D1597" s="61"/>
    </row>
    <row r="1598" spans="1:4" x14ac:dyDescent="0.35">
      <c r="B1598" t="s">
        <v>12666</v>
      </c>
      <c r="D1598" s="61"/>
    </row>
    <row r="1599" spans="1:4" x14ac:dyDescent="0.35">
      <c r="C1599" t="s">
        <v>8480</v>
      </c>
      <c r="D1599" s="61"/>
    </row>
    <row r="1600" spans="1:4" x14ac:dyDescent="0.35">
      <c r="C1600" t="s">
        <v>8481</v>
      </c>
      <c r="D1600" s="61"/>
    </row>
    <row r="1601" spans="1:4" x14ac:dyDescent="0.35">
      <c r="B1601" t="s">
        <v>12667</v>
      </c>
      <c r="D1601" s="61"/>
    </row>
    <row r="1602" spans="1:4" x14ac:dyDescent="0.35">
      <c r="C1602" t="s">
        <v>8826</v>
      </c>
      <c r="D1602" s="61"/>
    </row>
    <row r="1603" spans="1:4" x14ac:dyDescent="0.35">
      <c r="C1603" t="s">
        <v>8827</v>
      </c>
      <c r="D1603" s="61"/>
    </row>
    <row r="1604" spans="1:4" x14ac:dyDescent="0.35">
      <c r="B1604" t="s">
        <v>12668</v>
      </c>
      <c r="D1604" s="61"/>
    </row>
    <row r="1605" spans="1:4" x14ac:dyDescent="0.35">
      <c r="C1605" t="s">
        <v>1757</v>
      </c>
      <c r="D1605" s="61"/>
    </row>
    <row r="1606" spans="1:4" x14ac:dyDescent="0.35">
      <c r="C1606" t="s">
        <v>1758</v>
      </c>
      <c r="D1606" s="61"/>
    </row>
    <row r="1607" spans="1:4" x14ac:dyDescent="0.35">
      <c r="A1607" s="351" t="s">
        <v>8828</v>
      </c>
      <c r="D1607" s="61"/>
    </row>
    <row r="1608" spans="1:4" x14ac:dyDescent="0.35">
      <c r="A1608" s="349"/>
      <c r="B1608" s="351" t="s">
        <v>12669</v>
      </c>
      <c r="D1608" s="61"/>
    </row>
    <row r="1609" spans="1:4" x14ac:dyDescent="0.35">
      <c r="A1609" s="349"/>
      <c r="B1609" s="349"/>
      <c r="C1609" s="519" t="s">
        <v>1976</v>
      </c>
      <c r="D1609" s="61"/>
    </row>
    <row r="1610" spans="1:4" x14ac:dyDescent="0.35">
      <c r="A1610" s="349"/>
      <c r="B1610" s="349"/>
      <c r="C1610" s="656" t="s">
        <v>8829</v>
      </c>
      <c r="D1610" s="61"/>
    </row>
    <row r="1611" spans="1:4" x14ac:dyDescent="0.35">
      <c r="A1611" s="349"/>
      <c r="B1611" s="349"/>
      <c r="C1611" s="656" t="s">
        <v>1977</v>
      </c>
      <c r="D1611" s="61"/>
    </row>
    <row r="1612" spans="1:4" x14ac:dyDescent="0.35">
      <c r="A1612" s="350"/>
      <c r="B1612" s="350"/>
      <c r="C1612" s="656" t="s">
        <v>1978</v>
      </c>
      <c r="D1612" s="61"/>
    </row>
    <row r="1613" spans="1:4" x14ac:dyDescent="0.35">
      <c r="A1613" t="s">
        <v>12809</v>
      </c>
      <c r="D1613" s="61"/>
    </row>
    <row r="1614" spans="1:4" x14ac:dyDescent="0.35">
      <c r="B1614" t="s">
        <v>12587</v>
      </c>
      <c r="D1614" s="61"/>
    </row>
    <row r="1615" spans="1:4" x14ac:dyDescent="0.35">
      <c r="C1615" t="s">
        <v>8477</v>
      </c>
      <c r="D1615" s="61"/>
    </row>
    <row r="1616" spans="1:4" x14ac:dyDescent="0.35">
      <c r="B1616" t="s">
        <v>12670</v>
      </c>
      <c r="D1616" s="61"/>
    </row>
    <row r="1617" spans="1:4" x14ac:dyDescent="0.35">
      <c r="C1617" t="s">
        <v>8830</v>
      </c>
      <c r="D1617" s="61"/>
    </row>
    <row r="1618" spans="1:4" x14ac:dyDescent="0.35">
      <c r="C1618" t="s">
        <v>8831</v>
      </c>
      <c r="D1618" s="61"/>
    </row>
    <row r="1619" spans="1:4" x14ac:dyDescent="0.35">
      <c r="A1619" s="351" t="s">
        <v>8832</v>
      </c>
      <c r="D1619" s="61"/>
    </row>
    <row r="1620" spans="1:4" x14ac:dyDescent="0.35">
      <c r="A1620" s="349"/>
      <c r="B1620" s="351" t="s">
        <v>12671</v>
      </c>
      <c r="D1620" s="61"/>
    </row>
    <row r="1621" spans="1:4" x14ac:dyDescent="0.35">
      <c r="A1621" s="349"/>
      <c r="B1621" s="349"/>
      <c r="C1621" s="519" t="s">
        <v>8477</v>
      </c>
      <c r="D1621" s="61"/>
    </row>
    <row r="1622" spans="1:4" x14ac:dyDescent="0.35">
      <c r="A1622" s="349"/>
      <c r="B1622" s="349" t="s">
        <v>12672</v>
      </c>
      <c r="D1622" s="61"/>
    </row>
    <row r="1623" spans="1:4" x14ac:dyDescent="0.35">
      <c r="A1623" s="349"/>
      <c r="B1623" s="349"/>
      <c r="C1623" s="519" t="s">
        <v>80</v>
      </c>
      <c r="D1623" s="61"/>
    </row>
    <row r="1624" spans="1:4" x14ac:dyDescent="0.35">
      <c r="A1624" s="350"/>
      <c r="B1624" s="350"/>
      <c r="C1624" s="656" t="s">
        <v>81</v>
      </c>
      <c r="D1624" s="61"/>
    </row>
    <row r="1625" spans="1:4" x14ac:dyDescent="0.35">
      <c r="A1625" t="s">
        <v>12810</v>
      </c>
      <c r="D1625" s="61"/>
    </row>
    <row r="1626" spans="1:4" x14ac:dyDescent="0.35">
      <c r="B1626" t="s">
        <v>12673</v>
      </c>
      <c r="D1626" s="61"/>
    </row>
    <row r="1627" spans="1:4" x14ac:dyDescent="0.35">
      <c r="C1627" t="s">
        <v>8477</v>
      </c>
      <c r="D1627" s="61"/>
    </row>
    <row r="1628" spans="1:4" x14ac:dyDescent="0.35">
      <c r="A1628" t="s">
        <v>12811</v>
      </c>
      <c r="D1628" s="61"/>
    </row>
    <row r="1629" spans="1:4" x14ac:dyDescent="0.35">
      <c r="B1629" t="s">
        <v>12674</v>
      </c>
      <c r="D1629" s="61"/>
    </row>
    <row r="1630" spans="1:4" x14ac:dyDescent="0.35">
      <c r="C1630" t="s">
        <v>8477</v>
      </c>
      <c r="D1630" s="61"/>
    </row>
    <row r="1631" spans="1:4" x14ac:dyDescent="0.35">
      <c r="B1631" t="s">
        <v>12675</v>
      </c>
      <c r="D1631" s="61"/>
    </row>
    <row r="1632" spans="1:4" x14ac:dyDescent="0.35">
      <c r="C1632" t="s">
        <v>8480</v>
      </c>
      <c r="D1632" s="61"/>
    </row>
    <row r="1633" spans="1:4" x14ac:dyDescent="0.35">
      <c r="C1633" t="s">
        <v>8481</v>
      </c>
      <c r="D1633" s="61"/>
    </row>
    <row r="1634" spans="1:4" x14ac:dyDescent="0.35">
      <c r="B1634" t="s">
        <v>12676</v>
      </c>
      <c r="D1634" s="61"/>
    </row>
    <row r="1635" spans="1:4" x14ac:dyDescent="0.35">
      <c r="C1635" t="s">
        <v>8527</v>
      </c>
      <c r="D1635" s="61"/>
    </row>
    <row r="1636" spans="1:4" x14ac:dyDescent="0.35">
      <c r="C1636" t="s">
        <v>1853</v>
      </c>
      <c r="D1636" s="61"/>
    </row>
    <row r="1637" spans="1:4" x14ac:dyDescent="0.35">
      <c r="A1637" t="s">
        <v>12812</v>
      </c>
      <c r="D1637" s="61"/>
    </row>
    <row r="1638" spans="1:4" x14ac:dyDescent="0.35">
      <c r="B1638" t="s">
        <v>12677</v>
      </c>
      <c r="D1638" s="61"/>
    </row>
    <row r="1639" spans="1:4" x14ac:dyDescent="0.35">
      <c r="C1639" t="s">
        <v>8477</v>
      </c>
      <c r="D1639" s="61"/>
    </row>
    <row r="1640" spans="1:4" x14ac:dyDescent="0.35">
      <c r="B1640" t="s">
        <v>12678</v>
      </c>
      <c r="D1640" s="61"/>
    </row>
    <row r="1641" spans="1:4" x14ac:dyDescent="0.35">
      <c r="C1641" t="s">
        <v>8480</v>
      </c>
      <c r="D1641" s="61"/>
    </row>
    <row r="1642" spans="1:4" x14ac:dyDescent="0.35">
      <c r="C1642" t="s">
        <v>8481</v>
      </c>
      <c r="D1642" s="61"/>
    </row>
    <row r="1643" spans="1:4" x14ac:dyDescent="0.35">
      <c r="B1643" t="s">
        <v>12679</v>
      </c>
      <c r="D1643" s="61"/>
    </row>
    <row r="1644" spans="1:4" x14ac:dyDescent="0.35">
      <c r="C1644" t="s">
        <v>8527</v>
      </c>
      <c r="D1644" s="61"/>
    </row>
    <row r="1645" spans="1:4" x14ac:dyDescent="0.35">
      <c r="C1645" t="s">
        <v>1853</v>
      </c>
      <c r="D1645" s="61"/>
    </row>
    <row r="1646" spans="1:4" x14ac:dyDescent="0.35">
      <c r="A1646" s="351" t="s">
        <v>8836</v>
      </c>
      <c r="D1646" s="61"/>
    </row>
    <row r="1647" spans="1:4" x14ac:dyDescent="0.35">
      <c r="A1647" s="349"/>
      <c r="B1647" t="s">
        <v>12680</v>
      </c>
      <c r="D1647" s="61"/>
    </row>
    <row r="1648" spans="1:4" x14ac:dyDescent="0.35">
      <c r="A1648" s="349"/>
      <c r="C1648" t="s">
        <v>1979</v>
      </c>
      <c r="D1648" s="61"/>
    </row>
    <row r="1649" spans="1:4" x14ac:dyDescent="0.35">
      <c r="A1649" s="349"/>
      <c r="C1649" t="s">
        <v>1980</v>
      </c>
      <c r="D1649" s="61"/>
    </row>
    <row r="1650" spans="1:4" x14ac:dyDescent="0.35">
      <c r="A1650" s="349"/>
      <c r="C1650" t="s">
        <v>1981</v>
      </c>
      <c r="D1650" s="61"/>
    </row>
    <row r="1651" spans="1:4" x14ac:dyDescent="0.35">
      <c r="A1651" s="349"/>
      <c r="C1651" t="s">
        <v>8837</v>
      </c>
      <c r="D1651" s="61"/>
    </row>
    <row r="1652" spans="1:4" x14ac:dyDescent="0.35">
      <c r="A1652" s="349"/>
      <c r="C1652" t="s">
        <v>1780</v>
      </c>
      <c r="D1652" s="61"/>
    </row>
    <row r="1653" spans="1:4" x14ac:dyDescent="0.35">
      <c r="A1653" s="349"/>
      <c r="C1653" t="s">
        <v>8838</v>
      </c>
      <c r="D1653" s="61"/>
    </row>
    <row r="1654" spans="1:4" x14ac:dyDescent="0.35">
      <c r="A1654" s="349"/>
      <c r="C1654" t="s">
        <v>12728</v>
      </c>
      <c r="D1654" s="61"/>
    </row>
    <row r="1655" spans="1:4" x14ac:dyDescent="0.35">
      <c r="A1655" s="349"/>
      <c r="B1655" t="s">
        <v>12813</v>
      </c>
      <c r="D1655" s="61"/>
    </row>
    <row r="1656" spans="1:4" x14ac:dyDescent="0.35">
      <c r="A1656" s="349"/>
      <c r="C1656" t="s">
        <v>8477</v>
      </c>
      <c r="D1656" s="61"/>
    </row>
    <row r="1657" spans="1:4" x14ac:dyDescent="0.35">
      <c r="A1657" s="349" t="s">
        <v>8839</v>
      </c>
      <c r="D1657" s="61"/>
    </row>
    <row r="1658" spans="1:4" x14ac:dyDescent="0.35">
      <c r="A1658" s="349"/>
      <c r="B1658" s="351" t="s">
        <v>12397</v>
      </c>
      <c r="D1658" s="61"/>
    </row>
    <row r="1659" spans="1:4" x14ac:dyDescent="0.35">
      <c r="A1659" s="349"/>
      <c r="B1659" s="349"/>
      <c r="C1659" s="519" t="s">
        <v>8477</v>
      </c>
      <c r="D1659" s="61"/>
    </row>
    <row r="1660" spans="1:4" x14ac:dyDescent="0.35">
      <c r="A1660" s="349"/>
      <c r="B1660" s="349" t="s">
        <v>12398</v>
      </c>
      <c r="D1660" s="61"/>
    </row>
    <row r="1661" spans="1:4" x14ac:dyDescent="0.35">
      <c r="A1661" s="349"/>
      <c r="B1661" s="349"/>
      <c r="C1661" s="519" t="s">
        <v>8477</v>
      </c>
      <c r="D1661" s="61"/>
    </row>
    <row r="1662" spans="1:4" x14ac:dyDescent="0.35">
      <c r="A1662" s="349"/>
      <c r="B1662" s="349" t="s">
        <v>12681</v>
      </c>
      <c r="D1662" s="61"/>
    </row>
    <row r="1663" spans="1:4" x14ac:dyDescent="0.35">
      <c r="A1663" s="349"/>
      <c r="B1663" s="349"/>
      <c r="C1663" s="519" t="s">
        <v>8840</v>
      </c>
      <c r="D1663" s="61"/>
    </row>
    <row r="1664" spans="1:4" x14ac:dyDescent="0.35">
      <c r="A1664" s="349"/>
      <c r="B1664" s="349"/>
      <c r="C1664" s="656" t="s">
        <v>1800</v>
      </c>
      <c r="D1664" s="61"/>
    </row>
    <row r="1665" spans="1:4" x14ac:dyDescent="0.35">
      <c r="A1665" s="349"/>
      <c r="B1665" s="350"/>
      <c r="C1665" s="656" t="s">
        <v>1827</v>
      </c>
      <c r="D1665" s="61"/>
    </row>
    <row r="1666" spans="1:4" x14ac:dyDescent="0.35">
      <c r="A1666" s="349"/>
      <c r="B1666" t="s">
        <v>12682</v>
      </c>
      <c r="D1666" s="61"/>
    </row>
    <row r="1667" spans="1:4" x14ac:dyDescent="0.35">
      <c r="A1667" s="349"/>
      <c r="C1667" t="s">
        <v>8841</v>
      </c>
      <c r="D1667" s="61"/>
    </row>
    <row r="1668" spans="1:4" x14ac:dyDescent="0.35">
      <c r="A1668" s="350"/>
      <c r="C1668" t="s">
        <v>1983</v>
      </c>
      <c r="D1668" s="61"/>
    </row>
    <row r="1669" spans="1:4" x14ac:dyDescent="0.35">
      <c r="A1669" t="s">
        <v>12814</v>
      </c>
      <c r="D1669" s="61"/>
    </row>
    <row r="1670" spans="1:4" x14ac:dyDescent="0.35">
      <c r="B1670" t="s">
        <v>12498</v>
      </c>
      <c r="D1670" s="61"/>
    </row>
    <row r="1671" spans="1:4" x14ac:dyDescent="0.35">
      <c r="C1671" t="s">
        <v>8477</v>
      </c>
      <c r="D1671" s="61"/>
    </row>
    <row r="1672" spans="1:4" x14ac:dyDescent="0.35">
      <c r="B1672" t="s">
        <v>12683</v>
      </c>
      <c r="D1672" s="61"/>
    </row>
    <row r="1673" spans="1:4" x14ac:dyDescent="0.35">
      <c r="C1673" t="s">
        <v>8477</v>
      </c>
      <c r="D1673" s="61"/>
    </row>
    <row r="1674" spans="1:4" x14ac:dyDescent="0.35">
      <c r="B1674" t="s">
        <v>12684</v>
      </c>
      <c r="D1674" s="61"/>
    </row>
    <row r="1675" spans="1:4" x14ac:dyDescent="0.35">
      <c r="C1675" t="s">
        <v>8477</v>
      </c>
      <c r="D1675" s="61"/>
    </row>
    <row r="1676" spans="1:4" x14ac:dyDescent="0.35">
      <c r="B1676" t="s">
        <v>12685</v>
      </c>
      <c r="D1676" s="61"/>
    </row>
    <row r="1677" spans="1:4" x14ac:dyDescent="0.35">
      <c r="C1677" t="s">
        <v>1984</v>
      </c>
      <c r="D1677" s="61"/>
    </row>
    <row r="1678" spans="1:4" x14ac:dyDescent="0.35">
      <c r="C1678" t="s">
        <v>1985</v>
      </c>
      <c r="D1678" s="61"/>
    </row>
    <row r="1679" spans="1:4" x14ac:dyDescent="0.35">
      <c r="C1679" t="s">
        <v>1986</v>
      </c>
      <c r="D1679" s="61"/>
    </row>
    <row r="1680" spans="1:4" x14ac:dyDescent="0.35">
      <c r="C1680" t="s">
        <v>8843</v>
      </c>
      <c r="D1680" s="61"/>
    </row>
    <row r="1681" spans="1:4" x14ac:dyDescent="0.35">
      <c r="C1681" t="s">
        <v>1988</v>
      </c>
      <c r="D1681" s="61"/>
    </row>
    <row r="1682" spans="1:4" x14ac:dyDescent="0.35">
      <c r="C1682" t="s">
        <v>1989</v>
      </c>
      <c r="D1682" s="61"/>
    </row>
    <row r="1683" spans="1:4" x14ac:dyDescent="0.35">
      <c r="A1683" t="s">
        <v>12686</v>
      </c>
      <c r="D1683" s="61"/>
    </row>
    <row r="1684" spans="1:4" x14ac:dyDescent="0.35">
      <c r="B1684" t="s">
        <v>12687</v>
      </c>
      <c r="D1684" s="61"/>
    </row>
    <row r="1685" spans="1:4" x14ac:dyDescent="0.35">
      <c r="C1685" t="s">
        <v>8477</v>
      </c>
      <c r="D1685" s="61"/>
    </row>
    <row r="1686" spans="1:4" x14ac:dyDescent="0.35">
      <c r="B1686" t="s">
        <v>12688</v>
      </c>
      <c r="D1686" s="61"/>
    </row>
    <row r="1687" spans="1:4" x14ac:dyDescent="0.35">
      <c r="C1687" t="s">
        <v>8480</v>
      </c>
      <c r="D1687" s="61"/>
    </row>
    <row r="1688" spans="1:4" x14ac:dyDescent="0.35">
      <c r="C1688" t="s">
        <v>8481</v>
      </c>
      <c r="D1688" s="61"/>
    </row>
    <row r="1689" spans="1:4" x14ac:dyDescent="0.35">
      <c r="B1689" t="s">
        <v>12689</v>
      </c>
      <c r="D1689" s="61"/>
    </row>
    <row r="1690" spans="1:4" x14ac:dyDescent="0.35">
      <c r="C1690" t="s">
        <v>8527</v>
      </c>
      <c r="D1690" s="61"/>
    </row>
    <row r="1691" spans="1:4" x14ac:dyDescent="0.35">
      <c r="C1691" t="s">
        <v>1853</v>
      </c>
      <c r="D1691" s="61"/>
    </row>
    <row r="1692" spans="1:4" x14ac:dyDescent="0.35">
      <c r="B1692" t="s">
        <v>12690</v>
      </c>
      <c r="D1692" s="61"/>
    </row>
    <row r="1693" spans="1:4" x14ac:dyDescent="0.35">
      <c r="C1693" t="s">
        <v>8578</v>
      </c>
      <c r="D1693" s="61"/>
    </row>
    <row r="1694" spans="1:4" x14ac:dyDescent="0.35">
      <c r="D1694" s="61"/>
    </row>
    <row r="1695" spans="1:4" x14ac:dyDescent="0.35">
      <c r="D1695" s="61"/>
    </row>
    <row r="1696" spans="1:4" x14ac:dyDescent="0.35">
      <c r="D1696" s="61"/>
    </row>
    <row r="1697" spans="4:4" x14ac:dyDescent="0.35">
      <c r="D1697" s="61"/>
    </row>
    <row r="1698" spans="4:4" x14ac:dyDescent="0.35">
      <c r="D1698" s="61"/>
    </row>
    <row r="1699" spans="4:4" x14ac:dyDescent="0.35">
      <c r="D1699" s="61"/>
    </row>
    <row r="1700" spans="4:4" x14ac:dyDescent="0.35">
      <c r="D1700" s="61"/>
    </row>
    <row r="1701" spans="4:4" x14ac:dyDescent="0.35">
      <c r="D1701" s="61"/>
    </row>
    <row r="1702" spans="4:4" x14ac:dyDescent="0.35">
      <c r="D1702" s="61"/>
    </row>
    <row r="1703" spans="4:4" x14ac:dyDescent="0.35">
      <c r="D1703" s="61"/>
    </row>
    <row r="1704" spans="4:4" x14ac:dyDescent="0.35">
      <c r="D1704" s="61"/>
    </row>
    <row r="1705" spans="4:4" x14ac:dyDescent="0.35">
      <c r="D1705" s="61"/>
    </row>
    <row r="1706" spans="4:4" x14ac:dyDescent="0.35">
      <c r="D1706" s="61"/>
    </row>
    <row r="1707" spans="4:4" x14ac:dyDescent="0.35">
      <c r="D1707" s="61"/>
    </row>
    <row r="1708" spans="4:4" x14ac:dyDescent="0.35">
      <c r="D1708" s="61"/>
    </row>
    <row r="1709" spans="4:4" x14ac:dyDescent="0.35">
      <c r="D1709" s="61"/>
    </row>
    <row r="1710" spans="4:4" x14ac:dyDescent="0.35">
      <c r="D1710" s="61"/>
    </row>
    <row r="1711" spans="4:4" x14ac:dyDescent="0.35">
      <c r="D1711" s="61"/>
    </row>
    <row r="1712" spans="4:4" x14ac:dyDescent="0.35">
      <c r="D1712" s="61"/>
    </row>
    <row r="1713" spans="4:4" x14ac:dyDescent="0.35">
      <c r="D1713" s="61"/>
    </row>
    <row r="1714" spans="4:4" x14ac:dyDescent="0.35">
      <c r="D1714" s="61"/>
    </row>
    <row r="1715" spans="4:4" x14ac:dyDescent="0.35">
      <c r="D1715" s="61"/>
    </row>
    <row r="1716" spans="4:4" x14ac:dyDescent="0.35">
      <c r="D1716" s="61"/>
    </row>
    <row r="1717" spans="4:4" x14ac:dyDescent="0.35">
      <c r="D1717" s="61"/>
    </row>
    <row r="1718" spans="4:4" x14ac:dyDescent="0.35">
      <c r="D1718" s="61"/>
    </row>
    <row r="1719" spans="4:4" x14ac:dyDescent="0.35">
      <c r="D1719" s="61"/>
    </row>
    <row r="1720" spans="4:4" x14ac:dyDescent="0.35">
      <c r="D1720" s="61"/>
    </row>
    <row r="1721" spans="4:4" x14ac:dyDescent="0.35">
      <c r="D1721" s="61"/>
    </row>
    <row r="1722" spans="4:4" x14ac:dyDescent="0.35">
      <c r="D1722" s="61"/>
    </row>
    <row r="1723" spans="4:4" x14ac:dyDescent="0.35">
      <c r="D1723" s="61"/>
    </row>
    <row r="1724" spans="4:4" x14ac:dyDescent="0.35">
      <c r="D1724" s="61"/>
    </row>
    <row r="1725" spans="4:4" x14ac:dyDescent="0.35">
      <c r="D1725" s="61"/>
    </row>
    <row r="1726" spans="4:4" x14ac:dyDescent="0.35">
      <c r="D1726" s="61"/>
    </row>
    <row r="1727" spans="4:4" x14ac:dyDescent="0.35">
      <c r="D1727" s="61"/>
    </row>
    <row r="1728" spans="4:4" x14ac:dyDescent="0.35">
      <c r="D1728" s="61"/>
    </row>
    <row r="1729" spans="4:4" x14ac:dyDescent="0.35">
      <c r="D1729" s="61"/>
    </row>
    <row r="1730" spans="4:4" x14ac:dyDescent="0.35">
      <c r="D1730" s="61"/>
    </row>
    <row r="1731" spans="4:4" x14ac:dyDescent="0.35">
      <c r="D1731" s="61"/>
    </row>
    <row r="1732" spans="4:4" x14ac:dyDescent="0.35">
      <c r="D1732" s="61"/>
    </row>
    <row r="1733" spans="4:4" x14ac:dyDescent="0.35">
      <c r="D1733" s="61"/>
    </row>
    <row r="1734" spans="4:4" x14ac:dyDescent="0.35">
      <c r="D1734" s="61"/>
    </row>
    <row r="1735" spans="4:4" x14ac:dyDescent="0.35">
      <c r="D1735" s="61"/>
    </row>
    <row r="1736" spans="4:4" x14ac:dyDescent="0.35">
      <c r="D1736" s="61"/>
    </row>
    <row r="1737" spans="4:4" x14ac:dyDescent="0.35">
      <c r="D1737" s="61"/>
    </row>
    <row r="1738" spans="4:4" x14ac:dyDescent="0.35">
      <c r="D1738" s="61"/>
    </row>
    <row r="1739" spans="4:4" x14ac:dyDescent="0.35">
      <c r="D1739" s="61"/>
    </row>
    <row r="1740" spans="4:4" x14ac:dyDescent="0.35">
      <c r="D1740" s="61"/>
    </row>
    <row r="1741" spans="4:4" x14ac:dyDescent="0.35">
      <c r="D1741" s="61"/>
    </row>
    <row r="1742" spans="4:4" x14ac:dyDescent="0.35">
      <c r="D1742" s="61"/>
    </row>
    <row r="1743" spans="4:4" x14ac:dyDescent="0.35">
      <c r="D1743" s="61"/>
    </row>
    <row r="1744" spans="4:4" x14ac:dyDescent="0.35">
      <c r="D1744" s="61"/>
    </row>
    <row r="1745" spans="4:4" x14ac:dyDescent="0.35">
      <c r="D1745" s="61"/>
    </row>
    <row r="1746" spans="4:4" x14ac:dyDescent="0.35">
      <c r="D1746" s="61"/>
    </row>
    <row r="1747" spans="4:4" x14ac:dyDescent="0.35">
      <c r="D1747" s="61"/>
    </row>
    <row r="1748" spans="4:4" x14ac:dyDescent="0.35">
      <c r="D1748" s="61"/>
    </row>
    <row r="1749" spans="4:4" x14ac:dyDescent="0.35">
      <c r="D1749" s="61"/>
    </row>
    <row r="1750" spans="4:4" x14ac:dyDescent="0.35">
      <c r="D1750" s="61"/>
    </row>
    <row r="1751" spans="4:4" x14ac:dyDescent="0.35">
      <c r="D1751" s="61"/>
    </row>
    <row r="1752" spans="4:4" x14ac:dyDescent="0.35">
      <c r="D1752" s="61"/>
    </row>
    <row r="1753" spans="4:4" x14ac:dyDescent="0.35">
      <c r="D1753" s="61"/>
    </row>
    <row r="1754" spans="4:4" x14ac:dyDescent="0.35">
      <c r="D1754" s="61"/>
    </row>
    <row r="1755" spans="4:4" x14ac:dyDescent="0.35">
      <c r="D1755" s="61"/>
    </row>
    <row r="1756" spans="4:4" x14ac:dyDescent="0.35">
      <c r="D1756" s="61"/>
    </row>
    <row r="1757" spans="4:4" x14ac:dyDescent="0.35">
      <c r="D1757" s="61"/>
    </row>
    <row r="1758" spans="4:4" x14ac:dyDescent="0.35">
      <c r="D1758" s="61"/>
    </row>
    <row r="1759" spans="4:4" x14ac:dyDescent="0.35">
      <c r="D1759" s="61"/>
    </row>
    <row r="1760" spans="4:4" x14ac:dyDescent="0.35">
      <c r="D1760" s="61"/>
    </row>
    <row r="1761" spans="4:4" x14ac:dyDescent="0.35">
      <c r="D1761" s="61"/>
    </row>
    <row r="1762" spans="4:4" x14ac:dyDescent="0.35">
      <c r="D1762" s="61"/>
    </row>
    <row r="1763" spans="4:4" x14ac:dyDescent="0.35">
      <c r="D1763" s="61"/>
    </row>
    <row r="1764" spans="4:4" x14ac:dyDescent="0.35">
      <c r="D1764" s="61"/>
    </row>
    <row r="1765" spans="4:4" x14ac:dyDescent="0.35">
      <c r="D1765" s="61"/>
    </row>
    <row r="1766" spans="4:4" x14ac:dyDescent="0.35">
      <c r="D1766" s="61"/>
    </row>
    <row r="1767" spans="4:4" x14ac:dyDescent="0.35">
      <c r="D1767" s="61"/>
    </row>
    <row r="1768" spans="4:4" x14ac:dyDescent="0.35">
      <c r="D1768" s="61"/>
    </row>
    <row r="1769" spans="4:4" x14ac:dyDescent="0.35">
      <c r="D1769" s="61"/>
    </row>
    <row r="1770" spans="4:4" x14ac:dyDescent="0.35">
      <c r="D1770" s="61"/>
    </row>
    <row r="1771" spans="4:4" x14ac:dyDescent="0.35">
      <c r="D1771" s="61"/>
    </row>
    <row r="1772" spans="4:4" x14ac:dyDescent="0.35">
      <c r="D1772" s="61"/>
    </row>
    <row r="1773" spans="4:4" x14ac:dyDescent="0.35">
      <c r="D1773" s="61"/>
    </row>
    <row r="1774" spans="4:4" x14ac:dyDescent="0.35">
      <c r="D1774" s="61"/>
    </row>
    <row r="1775" spans="4:4" x14ac:dyDescent="0.35">
      <c r="D1775" s="61"/>
    </row>
    <row r="1776" spans="4:4" x14ac:dyDescent="0.35">
      <c r="D1776" s="61"/>
    </row>
    <row r="1777" spans="4:4" x14ac:dyDescent="0.35">
      <c r="D1777" s="61"/>
    </row>
    <row r="1778" spans="4:4" x14ac:dyDescent="0.35">
      <c r="D1778" s="61"/>
    </row>
    <row r="1779" spans="4:4" x14ac:dyDescent="0.35">
      <c r="D1779" s="61"/>
    </row>
    <row r="1780" spans="4:4" x14ac:dyDescent="0.35">
      <c r="D1780" s="61"/>
    </row>
    <row r="1781" spans="4:4" x14ac:dyDescent="0.35">
      <c r="D1781" s="61"/>
    </row>
    <row r="1782" spans="4:4" x14ac:dyDescent="0.35">
      <c r="D1782" s="61"/>
    </row>
    <row r="1783" spans="4:4" x14ac:dyDescent="0.35">
      <c r="D1783" s="61"/>
    </row>
    <row r="1784" spans="4:4" x14ac:dyDescent="0.35">
      <c r="D1784" s="61"/>
    </row>
    <row r="1785" spans="4:4" x14ac:dyDescent="0.35">
      <c r="D1785" s="61"/>
    </row>
    <row r="1786" spans="4:4" x14ac:dyDescent="0.35">
      <c r="D1786" s="61"/>
    </row>
    <row r="1787" spans="4:4" x14ac:dyDescent="0.35">
      <c r="D1787" s="61"/>
    </row>
    <row r="1788" spans="4:4" x14ac:dyDescent="0.35">
      <c r="D1788" s="61"/>
    </row>
    <row r="1789" spans="4:4" x14ac:dyDescent="0.35">
      <c r="D1789" s="61"/>
    </row>
    <row r="1790" spans="4:4" x14ac:dyDescent="0.35">
      <c r="D1790" s="61"/>
    </row>
    <row r="1791" spans="4:4" x14ac:dyDescent="0.35">
      <c r="D1791" s="61"/>
    </row>
    <row r="1792" spans="4:4" x14ac:dyDescent="0.35">
      <c r="D1792" s="61"/>
    </row>
    <row r="1793" spans="4:4" x14ac:dyDescent="0.35">
      <c r="D1793" s="61"/>
    </row>
    <row r="1794" spans="4:4" x14ac:dyDescent="0.35">
      <c r="D1794" s="61"/>
    </row>
    <row r="1795" spans="4:4" x14ac:dyDescent="0.35">
      <c r="D1795" s="61"/>
    </row>
    <row r="1796" spans="4:4" x14ac:dyDescent="0.35">
      <c r="D1796" s="61"/>
    </row>
    <row r="1797" spans="4:4" x14ac:dyDescent="0.35">
      <c r="D1797" s="61"/>
    </row>
    <row r="1798" spans="4:4" x14ac:dyDescent="0.35">
      <c r="D1798" s="61"/>
    </row>
    <row r="1799" spans="4:4" x14ac:dyDescent="0.35">
      <c r="D1799" s="61"/>
    </row>
    <row r="1800" spans="4:4" x14ac:dyDescent="0.35">
      <c r="D1800" s="61"/>
    </row>
    <row r="1801" spans="4:4" x14ac:dyDescent="0.35">
      <c r="D1801" s="61"/>
    </row>
    <row r="1802" spans="4:4" x14ac:dyDescent="0.35">
      <c r="D1802" s="61"/>
    </row>
    <row r="1803" spans="4:4" x14ac:dyDescent="0.35">
      <c r="D1803" s="61"/>
    </row>
    <row r="1804" spans="4:4" x14ac:dyDescent="0.35">
      <c r="D1804" s="61"/>
    </row>
    <row r="1805" spans="4:4" x14ac:dyDescent="0.35">
      <c r="D1805" s="61"/>
    </row>
    <row r="1806" spans="4:4" x14ac:dyDescent="0.35">
      <c r="D1806" s="61"/>
    </row>
    <row r="1807" spans="4:4" x14ac:dyDescent="0.35">
      <c r="D1807" s="61"/>
    </row>
    <row r="1808" spans="4:4" x14ac:dyDescent="0.35">
      <c r="D1808" s="61"/>
    </row>
    <row r="1809" spans="4:4" x14ac:dyDescent="0.35">
      <c r="D1809" s="61"/>
    </row>
    <row r="1810" spans="4:4" x14ac:dyDescent="0.35">
      <c r="D1810" s="61"/>
    </row>
    <row r="1811" spans="4:4" x14ac:dyDescent="0.35">
      <c r="D1811" s="61"/>
    </row>
    <row r="1812" spans="4:4" x14ac:dyDescent="0.35">
      <c r="D1812" s="61"/>
    </row>
    <row r="1813" spans="4:4" x14ac:dyDescent="0.35">
      <c r="D1813" s="61"/>
    </row>
    <row r="1814" spans="4:4" x14ac:dyDescent="0.35">
      <c r="D1814" s="61"/>
    </row>
    <row r="1815" spans="4:4" x14ac:dyDescent="0.35">
      <c r="D1815" s="61"/>
    </row>
    <row r="1816" spans="4:4" x14ac:dyDescent="0.35">
      <c r="D1816" s="61"/>
    </row>
    <row r="1817" spans="4:4" x14ac:dyDescent="0.35">
      <c r="D1817" s="61"/>
    </row>
    <row r="1818" spans="4:4" x14ac:dyDescent="0.35">
      <c r="D1818" s="61"/>
    </row>
    <row r="1819" spans="4:4" x14ac:dyDescent="0.35">
      <c r="D1819" s="61"/>
    </row>
    <row r="1820" spans="4:4" x14ac:dyDescent="0.35">
      <c r="D1820" s="61"/>
    </row>
    <row r="1821" spans="4:4" x14ac:dyDescent="0.35">
      <c r="D1821" s="61"/>
    </row>
    <row r="1822" spans="4:4" x14ac:dyDescent="0.35">
      <c r="D1822" s="61"/>
    </row>
    <row r="1823" spans="4:4" x14ac:dyDescent="0.35">
      <c r="D1823" s="61"/>
    </row>
    <row r="1824" spans="4:4" x14ac:dyDescent="0.35">
      <c r="D1824" s="61"/>
    </row>
    <row r="1825" spans="4:4" x14ac:dyDescent="0.35">
      <c r="D1825" s="61"/>
    </row>
    <row r="1826" spans="4:4" x14ac:dyDescent="0.35">
      <c r="D1826" s="61"/>
    </row>
    <row r="1827" spans="4:4" x14ac:dyDescent="0.35">
      <c r="D1827" s="61"/>
    </row>
    <row r="1828" spans="4:4" x14ac:dyDescent="0.35">
      <c r="D1828" s="61"/>
    </row>
    <row r="1829" spans="4:4" x14ac:dyDescent="0.35">
      <c r="D1829" s="61"/>
    </row>
    <row r="1830" spans="4:4" x14ac:dyDescent="0.35">
      <c r="D1830" s="61"/>
    </row>
    <row r="1831" spans="4:4" x14ac:dyDescent="0.35">
      <c r="D1831" s="61"/>
    </row>
    <row r="1832" spans="4:4" x14ac:dyDescent="0.35">
      <c r="D1832" s="61"/>
    </row>
    <row r="1833" spans="4:4" x14ac:dyDescent="0.35">
      <c r="D1833" s="61"/>
    </row>
    <row r="1834" spans="4:4" x14ac:dyDescent="0.35">
      <c r="D1834" s="61"/>
    </row>
    <row r="1835" spans="4:4" x14ac:dyDescent="0.35">
      <c r="D1835" s="61"/>
    </row>
    <row r="1836" spans="4:4" x14ac:dyDescent="0.35">
      <c r="D1836" s="61"/>
    </row>
    <row r="1837" spans="4:4" x14ac:dyDescent="0.35">
      <c r="D1837" s="61"/>
    </row>
    <row r="1838" spans="4:4" x14ac:dyDescent="0.35">
      <c r="D1838" s="61"/>
    </row>
    <row r="1839" spans="4:4" x14ac:dyDescent="0.35">
      <c r="D1839" s="61"/>
    </row>
    <row r="1840" spans="4:4" x14ac:dyDescent="0.35">
      <c r="D1840" s="61"/>
    </row>
    <row r="1841" spans="4:4" x14ac:dyDescent="0.35">
      <c r="D1841" s="61"/>
    </row>
    <row r="1842" spans="4:4" x14ac:dyDescent="0.35">
      <c r="D1842" s="61"/>
    </row>
    <row r="1843" spans="4:4" x14ac:dyDescent="0.35">
      <c r="D1843" s="61"/>
    </row>
    <row r="1844" spans="4:4" x14ac:dyDescent="0.35">
      <c r="D1844" s="61"/>
    </row>
    <row r="1845" spans="4:4" x14ac:dyDescent="0.35">
      <c r="D1845" s="61"/>
    </row>
    <row r="1846" spans="4:4" x14ac:dyDescent="0.35">
      <c r="D1846" s="61"/>
    </row>
    <row r="1847" spans="4:4" x14ac:dyDescent="0.35">
      <c r="D1847" s="61"/>
    </row>
    <row r="1848" spans="4:4" x14ac:dyDescent="0.35">
      <c r="D1848" s="61"/>
    </row>
    <row r="1849" spans="4:4" x14ac:dyDescent="0.35">
      <c r="D1849" s="61"/>
    </row>
    <row r="1850" spans="4:4" x14ac:dyDescent="0.35">
      <c r="D1850" s="61"/>
    </row>
    <row r="1851" spans="4:4" x14ac:dyDescent="0.35">
      <c r="D1851" s="61"/>
    </row>
    <row r="1852" spans="4:4" x14ac:dyDescent="0.35">
      <c r="D1852" s="61"/>
    </row>
    <row r="1853" spans="4:4" x14ac:dyDescent="0.35">
      <c r="D1853" s="61"/>
    </row>
    <row r="1854" spans="4:4" x14ac:dyDescent="0.35">
      <c r="D1854" s="61"/>
    </row>
    <row r="1855" spans="4:4" x14ac:dyDescent="0.35">
      <c r="D1855" s="61"/>
    </row>
    <row r="1856" spans="4:4" x14ac:dyDescent="0.35">
      <c r="D1856" s="61"/>
    </row>
    <row r="1857" spans="4:4" x14ac:dyDescent="0.35">
      <c r="D1857" s="61"/>
    </row>
    <row r="1858" spans="4:4" x14ac:dyDescent="0.35">
      <c r="D1858" s="61"/>
    </row>
    <row r="1859" spans="4:4" x14ac:dyDescent="0.35">
      <c r="D1859" s="61"/>
    </row>
    <row r="1860" spans="4:4" x14ac:dyDescent="0.35">
      <c r="D1860" s="61"/>
    </row>
    <row r="1861" spans="4:4" x14ac:dyDescent="0.35">
      <c r="D1861" s="61"/>
    </row>
    <row r="1862" spans="4:4" x14ac:dyDescent="0.35">
      <c r="D1862" s="61"/>
    </row>
    <row r="1863" spans="4:4" x14ac:dyDescent="0.35">
      <c r="D1863" s="61"/>
    </row>
    <row r="1864" spans="4:4" x14ac:dyDescent="0.35">
      <c r="D1864" s="61"/>
    </row>
    <row r="1865" spans="4:4" x14ac:dyDescent="0.35">
      <c r="D1865" s="61"/>
    </row>
    <row r="1866" spans="4:4" x14ac:dyDescent="0.35">
      <c r="D1866" s="61"/>
    </row>
    <row r="1867" spans="4:4" x14ac:dyDescent="0.35">
      <c r="D1867" s="61"/>
    </row>
    <row r="1868" spans="4:4" x14ac:dyDescent="0.35">
      <c r="D1868" s="61"/>
    </row>
    <row r="1869" spans="4:4" x14ac:dyDescent="0.35">
      <c r="D1869" s="61"/>
    </row>
    <row r="1870" spans="4:4" x14ac:dyDescent="0.35">
      <c r="D1870" s="61"/>
    </row>
    <row r="1871" spans="4:4" x14ac:dyDescent="0.35">
      <c r="D1871" s="61"/>
    </row>
    <row r="1872" spans="4:4" x14ac:dyDescent="0.35">
      <c r="D1872" s="61"/>
    </row>
    <row r="1873" spans="4:4" x14ac:dyDescent="0.35">
      <c r="D1873" s="61"/>
    </row>
    <row r="1874" spans="4:4" x14ac:dyDescent="0.35">
      <c r="D1874" s="61"/>
    </row>
    <row r="1875" spans="4:4" x14ac:dyDescent="0.35">
      <c r="D1875" s="61"/>
    </row>
    <row r="1876" spans="4:4" x14ac:dyDescent="0.35">
      <c r="D1876" s="61"/>
    </row>
    <row r="1877" spans="4:4" x14ac:dyDescent="0.35">
      <c r="D1877" s="61"/>
    </row>
    <row r="1878" spans="4:4" x14ac:dyDescent="0.35">
      <c r="D1878" s="61"/>
    </row>
    <row r="1879" spans="4:4" x14ac:dyDescent="0.35">
      <c r="D1879" s="61"/>
    </row>
    <row r="1880" spans="4:4" x14ac:dyDescent="0.35">
      <c r="D1880" s="61"/>
    </row>
    <row r="1881" spans="4:4" x14ac:dyDescent="0.35">
      <c r="D1881" s="61"/>
    </row>
    <row r="1882" spans="4:4" x14ac:dyDescent="0.35">
      <c r="D1882" s="61"/>
    </row>
    <row r="1883" spans="4:4" x14ac:dyDescent="0.35">
      <c r="D1883" s="61"/>
    </row>
    <row r="1884" spans="4:4" x14ac:dyDescent="0.35">
      <c r="D1884" s="61"/>
    </row>
    <row r="1885" spans="4:4" x14ac:dyDescent="0.35">
      <c r="D1885" s="61"/>
    </row>
    <row r="1886" spans="4:4" x14ac:dyDescent="0.35">
      <c r="D1886" s="61"/>
    </row>
    <row r="1887" spans="4:4" x14ac:dyDescent="0.35">
      <c r="D1887" s="61"/>
    </row>
    <row r="1888" spans="4:4" x14ac:dyDescent="0.35">
      <c r="D1888" s="61"/>
    </row>
    <row r="1889" spans="4:4" x14ac:dyDescent="0.35">
      <c r="D1889" s="61"/>
    </row>
    <row r="1890" spans="4:4" x14ac:dyDescent="0.35">
      <c r="D1890" s="61"/>
    </row>
    <row r="1891" spans="4:4" x14ac:dyDescent="0.35">
      <c r="D1891" s="61"/>
    </row>
    <row r="1892" spans="4:4" x14ac:dyDescent="0.35">
      <c r="D1892" s="61"/>
    </row>
    <row r="1893" spans="4:4" x14ac:dyDescent="0.35">
      <c r="D1893" s="61"/>
    </row>
    <row r="1894" spans="4:4" x14ac:dyDescent="0.35">
      <c r="D1894" s="61"/>
    </row>
    <row r="1895" spans="4:4" x14ac:dyDescent="0.35">
      <c r="D1895" s="61"/>
    </row>
    <row r="1896" spans="4:4" x14ac:dyDescent="0.35">
      <c r="D1896" s="61"/>
    </row>
    <row r="1897" spans="4:4" x14ac:dyDescent="0.35">
      <c r="D1897" s="61"/>
    </row>
    <row r="1898" spans="4:4" x14ac:dyDescent="0.35">
      <c r="D1898" s="61"/>
    </row>
    <row r="1899" spans="4:4" x14ac:dyDescent="0.35">
      <c r="D1899" s="61"/>
    </row>
    <row r="1900" spans="4:4" x14ac:dyDescent="0.35">
      <c r="D1900" s="61"/>
    </row>
    <row r="1901" spans="4:4" x14ac:dyDescent="0.35">
      <c r="D1901" s="61"/>
    </row>
    <row r="1902" spans="4:4" x14ac:dyDescent="0.35">
      <c r="D1902" s="61"/>
    </row>
    <row r="1903" spans="4:4" x14ac:dyDescent="0.35">
      <c r="D1903" s="61"/>
    </row>
    <row r="1904" spans="4:4" x14ac:dyDescent="0.35">
      <c r="D1904" s="61"/>
    </row>
    <row r="1905" spans="4:4" x14ac:dyDescent="0.35">
      <c r="D1905" s="61"/>
    </row>
    <row r="1906" spans="4:4" x14ac:dyDescent="0.35">
      <c r="D1906" s="61"/>
    </row>
    <row r="1907" spans="4:4" x14ac:dyDescent="0.35">
      <c r="D1907" s="61"/>
    </row>
    <row r="1908" spans="4:4" x14ac:dyDescent="0.35">
      <c r="D1908" s="61"/>
    </row>
    <row r="1909" spans="4:4" x14ac:dyDescent="0.35">
      <c r="D1909" s="61"/>
    </row>
    <row r="1910" spans="4:4" x14ac:dyDescent="0.35">
      <c r="D1910" s="61"/>
    </row>
    <row r="1911" spans="4:4" x14ac:dyDescent="0.35">
      <c r="D1911" s="61"/>
    </row>
    <row r="1912" spans="4:4" x14ac:dyDescent="0.35">
      <c r="D1912" s="61"/>
    </row>
    <row r="1913" spans="4:4" x14ac:dyDescent="0.35">
      <c r="D1913" s="61"/>
    </row>
    <row r="1914" spans="4:4" x14ac:dyDescent="0.35">
      <c r="D1914" s="61"/>
    </row>
    <row r="1915" spans="4:4" x14ac:dyDescent="0.35">
      <c r="D1915" s="61"/>
    </row>
    <row r="1916" spans="4:4" x14ac:dyDescent="0.35">
      <c r="D1916" s="61"/>
    </row>
    <row r="1917" spans="4:4" x14ac:dyDescent="0.35">
      <c r="D1917" s="61"/>
    </row>
    <row r="1918" spans="4:4" x14ac:dyDescent="0.35">
      <c r="D1918" s="61"/>
    </row>
    <row r="1919" spans="4:4" x14ac:dyDescent="0.35">
      <c r="D1919" s="61"/>
    </row>
    <row r="1920" spans="4:4" x14ac:dyDescent="0.35">
      <c r="D1920" s="61"/>
    </row>
    <row r="1921" spans="4:4" x14ac:dyDescent="0.35">
      <c r="D1921" s="61"/>
    </row>
    <row r="1922" spans="4:4" x14ac:dyDescent="0.35">
      <c r="D1922" s="61"/>
    </row>
    <row r="1923" spans="4:4" x14ac:dyDescent="0.35">
      <c r="D1923" s="61"/>
    </row>
    <row r="1924" spans="4:4" x14ac:dyDescent="0.35">
      <c r="D1924" s="61"/>
    </row>
    <row r="1925" spans="4:4" x14ac:dyDescent="0.35">
      <c r="D1925" s="61"/>
    </row>
    <row r="1926" spans="4:4" x14ac:dyDescent="0.35">
      <c r="D1926" s="61"/>
    </row>
    <row r="1927" spans="4:4" x14ac:dyDescent="0.35">
      <c r="D1927" s="61"/>
    </row>
    <row r="1928" spans="4:4" x14ac:dyDescent="0.35">
      <c r="D1928" s="61"/>
    </row>
    <row r="1929" spans="4:4" x14ac:dyDescent="0.35">
      <c r="D1929" s="61"/>
    </row>
    <row r="1930" spans="4:4" x14ac:dyDescent="0.35">
      <c r="D1930" s="61"/>
    </row>
    <row r="1931" spans="4:4" x14ac:dyDescent="0.35">
      <c r="D1931" s="61"/>
    </row>
    <row r="1932" spans="4:4" x14ac:dyDescent="0.35">
      <c r="D1932" s="61"/>
    </row>
    <row r="1933" spans="4:4" x14ac:dyDescent="0.35">
      <c r="D1933" s="61"/>
    </row>
    <row r="1934" spans="4:4" x14ac:dyDescent="0.35">
      <c r="D1934" s="61"/>
    </row>
    <row r="1935" spans="4:4" x14ac:dyDescent="0.35">
      <c r="D1935" s="61"/>
    </row>
    <row r="1936" spans="4:4" x14ac:dyDescent="0.35">
      <c r="D1936" s="61"/>
    </row>
    <row r="1937" spans="4:4" x14ac:dyDescent="0.35">
      <c r="D1937" s="61"/>
    </row>
    <row r="1938" spans="4:4" x14ac:dyDescent="0.35">
      <c r="D1938" s="61"/>
    </row>
    <row r="1939" spans="4:4" x14ac:dyDescent="0.35">
      <c r="D1939" s="61"/>
    </row>
    <row r="1940" spans="4:4" x14ac:dyDescent="0.35">
      <c r="D1940" s="61"/>
    </row>
    <row r="1941" spans="4:4" x14ac:dyDescent="0.35">
      <c r="D1941" s="61"/>
    </row>
    <row r="1942" spans="4:4" x14ac:dyDescent="0.35">
      <c r="D1942" s="61"/>
    </row>
    <row r="1943" spans="4:4" x14ac:dyDescent="0.35">
      <c r="D1943" s="61"/>
    </row>
    <row r="1944" spans="4:4" x14ac:dyDescent="0.35">
      <c r="D1944" s="61"/>
    </row>
    <row r="1945" spans="4:4" x14ac:dyDescent="0.35">
      <c r="D1945" s="61"/>
    </row>
    <row r="1946" spans="4:4" x14ac:dyDescent="0.35">
      <c r="D1946" s="61"/>
    </row>
    <row r="1947" spans="4:4" x14ac:dyDescent="0.35">
      <c r="D1947" s="61"/>
    </row>
    <row r="1948" spans="4:4" x14ac:dyDescent="0.35">
      <c r="D1948" s="61"/>
    </row>
    <row r="1949" spans="4:4" x14ac:dyDescent="0.35">
      <c r="D1949" s="61"/>
    </row>
    <row r="1950" spans="4:4" x14ac:dyDescent="0.35">
      <c r="D1950" s="61"/>
    </row>
    <row r="1951" spans="4:4" x14ac:dyDescent="0.35">
      <c r="D1951" s="61"/>
    </row>
    <row r="1952" spans="4:4" x14ac:dyDescent="0.35">
      <c r="D1952" s="61"/>
    </row>
    <row r="1953" spans="4:4" x14ac:dyDescent="0.35">
      <c r="D1953" s="61"/>
    </row>
    <row r="1954" spans="4:4" x14ac:dyDescent="0.35">
      <c r="D1954" s="61"/>
    </row>
    <row r="1955" spans="4:4" x14ac:dyDescent="0.35">
      <c r="D1955" s="61"/>
    </row>
    <row r="1956" spans="4:4" x14ac:dyDescent="0.35">
      <c r="D1956" s="61"/>
    </row>
    <row r="1957" spans="4:4" x14ac:dyDescent="0.35">
      <c r="D1957" s="61"/>
    </row>
    <row r="1958" spans="4:4" x14ac:dyDescent="0.35">
      <c r="D1958" s="61"/>
    </row>
    <row r="1959" spans="4:4" x14ac:dyDescent="0.35">
      <c r="D1959" s="61"/>
    </row>
    <row r="1960" spans="4:4" x14ac:dyDescent="0.35">
      <c r="D1960" s="61"/>
    </row>
    <row r="1961" spans="4:4" x14ac:dyDescent="0.35">
      <c r="D1961" s="61"/>
    </row>
    <row r="1962" spans="4:4" x14ac:dyDescent="0.35">
      <c r="D1962" s="61"/>
    </row>
    <row r="1963" spans="4:4" x14ac:dyDescent="0.35">
      <c r="D1963" s="61"/>
    </row>
    <row r="1964" spans="4:4" x14ac:dyDescent="0.35">
      <c r="D1964" s="61"/>
    </row>
    <row r="1965" spans="4:4" x14ac:dyDescent="0.35">
      <c r="D1965" s="61"/>
    </row>
    <row r="1966" spans="4:4" x14ac:dyDescent="0.35">
      <c r="D1966" s="61"/>
    </row>
    <row r="1967" spans="4:4" x14ac:dyDescent="0.35">
      <c r="D1967" s="61"/>
    </row>
    <row r="1968" spans="4:4" x14ac:dyDescent="0.35">
      <c r="D1968" s="61"/>
    </row>
    <row r="1969" spans="4:4" x14ac:dyDescent="0.35">
      <c r="D1969" s="61"/>
    </row>
    <row r="1970" spans="4:4" x14ac:dyDescent="0.35">
      <c r="D1970" s="61"/>
    </row>
    <row r="1971" spans="4:4" x14ac:dyDescent="0.35">
      <c r="D1971" s="61"/>
    </row>
    <row r="1972" spans="4:4" x14ac:dyDescent="0.35">
      <c r="D1972" s="61"/>
    </row>
    <row r="1973" spans="4:4" x14ac:dyDescent="0.35">
      <c r="D1973" s="61"/>
    </row>
    <row r="1974" spans="4:4" x14ac:dyDescent="0.35">
      <c r="D1974" s="61"/>
    </row>
    <row r="1975" spans="4:4" x14ac:dyDescent="0.35">
      <c r="D1975" s="61"/>
    </row>
    <row r="1976" spans="4:4" x14ac:dyDescent="0.35">
      <c r="D1976" s="61"/>
    </row>
    <row r="1977" spans="4:4" x14ac:dyDescent="0.35">
      <c r="D1977" s="61"/>
    </row>
    <row r="1978" spans="4:4" x14ac:dyDescent="0.35">
      <c r="D1978" s="61"/>
    </row>
    <row r="1979" spans="4:4" x14ac:dyDescent="0.35">
      <c r="D1979" s="61"/>
    </row>
    <row r="1980" spans="4:4" x14ac:dyDescent="0.35">
      <c r="D1980" s="61"/>
    </row>
    <row r="1981" spans="4:4" x14ac:dyDescent="0.35">
      <c r="D1981" s="61"/>
    </row>
    <row r="1982" spans="4:4" x14ac:dyDescent="0.35">
      <c r="D1982" s="61"/>
    </row>
    <row r="1983" spans="4:4" x14ac:dyDescent="0.35">
      <c r="D1983" s="61"/>
    </row>
    <row r="1984" spans="4:4" x14ac:dyDescent="0.35">
      <c r="D1984" s="61"/>
    </row>
    <row r="1985" spans="4:4" x14ac:dyDescent="0.35">
      <c r="D1985" s="61"/>
    </row>
    <row r="1986" spans="4:4" x14ac:dyDescent="0.35">
      <c r="D1986" s="61"/>
    </row>
    <row r="1987" spans="4:4" x14ac:dyDescent="0.35">
      <c r="D1987" s="61"/>
    </row>
    <row r="1988" spans="4:4" x14ac:dyDescent="0.35">
      <c r="D1988" s="61"/>
    </row>
    <row r="1989" spans="4:4" x14ac:dyDescent="0.35">
      <c r="D1989" s="61"/>
    </row>
    <row r="1990" spans="4:4" x14ac:dyDescent="0.35">
      <c r="D1990" s="61"/>
    </row>
    <row r="1991" spans="4:4" x14ac:dyDescent="0.35">
      <c r="D1991" s="61"/>
    </row>
    <row r="1992" spans="4:4" x14ac:dyDescent="0.35">
      <c r="D1992" s="61"/>
    </row>
    <row r="1993" spans="4:4" x14ac:dyDescent="0.35">
      <c r="D1993" s="61"/>
    </row>
    <row r="1994" spans="4:4" x14ac:dyDescent="0.35">
      <c r="D1994" s="61"/>
    </row>
    <row r="1995" spans="4:4" x14ac:dyDescent="0.35">
      <c r="D1995" s="61"/>
    </row>
    <row r="1996" spans="4:4" x14ac:dyDescent="0.35">
      <c r="D1996" s="61"/>
    </row>
    <row r="1997" spans="4:4" x14ac:dyDescent="0.35">
      <c r="D1997" s="61"/>
    </row>
    <row r="1998" spans="4:4" x14ac:dyDescent="0.35">
      <c r="D1998" s="61"/>
    </row>
    <row r="1999" spans="4:4" x14ac:dyDescent="0.35">
      <c r="D1999" s="61"/>
    </row>
    <row r="2000" spans="4:4" x14ac:dyDescent="0.35">
      <c r="D2000" s="61"/>
    </row>
    <row r="2001" spans="4:4" x14ac:dyDescent="0.35">
      <c r="D2001" s="61"/>
    </row>
    <row r="2002" spans="4:4" x14ac:dyDescent="0.35">
      <c r="D2002" s="61"/>
    </row>
    <row r="2003" spans="4:4" x14ac:dyDescent="0.35">
      <c r="D2003" s="61"/>
    </row>
    <row r="2004" spans="4:4" x14ac:dyDescent="0.35">
      <c r="D2004" s="61"/>
    </row>
    <row r="2005" spans="4:4" x14ac:dyDescent="0.35">
      <c r="D2005" s="61"/>
    </row>
    <row r="2006" spans="4:4" x14ac:dyDescent="0.35">
      <c r="D2006" s="61"/>
    </row>
    <row r="2007" spans="4:4" x14ac:dyDescent="0.35">
      <c r="D2007" s="61"/>
    </row>
    <row r="2008" spans="4:4" x14ac:dyDescent="0.35">
      <c r="D2008" s="61"/>
    </row>
    <row r="2009" spans="4:4" x14ac:dyDescent="0.35">
      <c r="D2009" s="61"/>
    </row>
    <row r="2010" spans="4:4" x14ac:dyDescent="0.35">
      <c r="D2010" s="61"/>
    </row>
    <row r="2011" spans="4:4" x14ac:dyDescent="0.35">
      <c r="D2011" s="61"/>
    </row>
    <row r="2012" spans="4:4" x14ac:dyDescent="0.35">
      <c r="D2012" s="61"/>
    </row>
    <row r="2013" spans="4:4" x14ac:dyDescent="0.35">
      <c r="D2013" s="61"/>
    </row>
    <row r="2014" spans="4:4" x14ac:dyDescent="0.35">
      <c r="D2014" s="61"/>
    </row>
    <row r="2015" spans="4:4" x14ac:dyDescent="0.35">
      <c r="D2015" s="61"/>
    </row>
    <row r="2016" spans="4:4" x14ac:dyDescent="0.35">
      <c r="D2016" s="61"/>
    </row>
    <row r="2017" spans="4:4" x14ac:dyDescent="0.35">
      <c r="D2017" s="61"/>
    </row>
    <row r="2018" spans="4:4" x14ac:dyDescent="0.35">
      <c r="D2018" s="61"/>
    </row>
    <row r="2019" spans="4:4" x14ac:dyDescent="0.35">
      <c r="D2019" s="61"/>
    </row>
    <row r="2020" spans="4:4" x14ac:dyDescent="0.35">
      <c r="D2020" s="61"/>
    </row>
    <row r="2021" spans="4:4" x14ac:dyDescent="0.35">
      <c r="D2021" s="61"/>
    </row>
    <row r="2022" spans="4:4" x14ac:dyDescent="0.35">
      <c r="D2022" s="61"/>
    </row>
    <row r="2023" spans="4:4" x14ac:dyDescent="0.35">
      <c r="D2023" s="61"/>
    </row>
    <row r="2024" spans="4:4" x14ac:dyDescent="0.35">
      <c r="D2024" s="61"/>
    </row>
    <row r="2025" spans="4:4" x14ac:dyDescent="0.35">
      <c r="D2025" s="61"/>
    </row>
    <row r="2026" spans="4:4" x14ac:dyDescent="0.35">
      <c r="D2026" s="61"/>
    </row>
    <row r="2027" spans="4:4" x14ac:dyDescent="0.35">
      <c r="D2027" s="61"/>
    </row>
    <row r="2028" spans="4:4" x14ac:dyDescent="0.35">
      <c r="D2028" s="61"/>
    </row>
    <row r="2029" spans="4:4" x14ac:dyDescent="0.35">
      <c r="D2029" s="61"/>
    </row>
    <row r="2030" spans="4:4" x14ac:dyDescent="0.35">
      <c r="D2030" s="61"/>
    </row>
    <row r="2031" spans="4:4" x14ac:dyDescent="0.35">
      <c r="D2031" s="61"/>
    </row>
    <row r="2032" spans="4:4" x14ac:dyDescent="0.35">
      <c r="D2032" s="61"/>
    </row>
    <row r="2033" spans="4:4" x14ac:dyDescent="0.35">
      <c r="D2033" s="61"/>
    </row>
    <row r="2034" spans="4:4" x14ac:dyDescent="0.35">
      <c r="D2034" s="61"/>
    </row>
    <row r="2035" spans="4:4" x14ac:dyDescent="0.35">
      <c r="D2035" s="61"/>
    </row>
    <row r="2036" spans="4:4" x14ac:dyDescent="0.35">
      <c r="D2036" s="61"/>
    </row>
    <row r="2037" spans="4:4" x14ac:dyDescent="0.35">
      <c r="D2037" s="61"/>
    </row>
    <row r="2038" spans="4:4" x14ac:dyDescent="0.35">
      <c r="D2038" s="61"/>
    </row>
    <row r="2039" spans="4:4" x14ac:dyDescent="0.35">
      <c r="D2039" s="61"/>
    </row>
    <row r="2040" spans="4:4" x14ac:dyDescent="0.35">
      <c r="D2040" s="61"/>
    </row>
    <row r="2041" spans="4:4" x14ac:dyDescent="0.35">
      <c r="D2041" s="61"/>
    </row>
    <row r="2042" spans="4:4" x14ac:dyDescent="0.35">
      <c r="D2042" s="61"/>
    </row>
    <row r="2043" spans="4:4" x14ac:dyDescent="0.35">
      <c r="D2043" s="61"/>
    </row>
    <row r="2044" spans="4:4" x14ac:dyDescent="0.35">
      <c r="D2044" s="61"/>
    </row>
    <row r="2045" spans="4:4" x14ac:dyDescent="0.35">
      <c r="D2045" s="61"/>
    </row>
    <row r="2046" spans="4:4" x14ac:dyDescent="0.35">
      <c r="D2046" s="61"/>
    </row>
    <row r="2047" spans="4:4" x14ac:dyDescent="0.35">
      <c r="D2047" s="61"/>
    </row>
    <row r="2048" spans="4:4" x14ac:dyDescent="0.35">
      <c r="D2048" s="61"/>
    </row>
    <row r="2049" spans="4:4" x14ac:dyDescent="0.35">
      <c r="D2049" s="61"/>
    </row>
    <row r="2050" spans="4:4" x14ac:dyDescent="0.35">
      <c r="D2050" s="61"/>
    </row>
    <row r="2051" spans="4:4" x14ac:dyDescent="0.35">
      <c r="D2051" s="61"/>
    </row>
    <row r="2052" spans="4:4" x14ac:dyDescent="0.35">
      <c r="D2052" s="61"/>
    </row>
    <row r="2053" spans="4:4" x14ac:dyDescent="0.35">
      <c r="D2053" s="61"/>
    </row>
    <row r="2054" spans="4:4" x14ac:dyDescent="0.35">
      <c r="D2054" s="61"/>
    </row>
    <row r="2055" spans="4:4" x14ac:dyDescent="0.35">
      <c r="D2055" s="61"/>
    </row>
    <row r="2056" spans="4:4" x14ac:dyDescent="0.35">
      <c r="D2056" s="61"/>
    </row>
    <row r="2057" spans="4:4" x14ac:dyDescent="0.35">
      <c r="D2057" s="61"/>
    </row>
    <row r="2058" spans="4:4" x14ac:dyDescent="0.35">
      <c r="D2058" s="61"/>
    </row>
    <row r="2059" spans="4:4" x14ac:dyDescent="0.35">
      <c r="D2059" s="61"/>
    </row>
    <row r="2060" spans="4:4" x14ac:dyDescent="0.35">
      <c r="D2060" s="61"/>
    </row>
    <row r="2061" spans="4:4" x14ac:dyDescent="0.35">
      <c r="D2061" s="61"/>
    </row>
    <row r="2062" spans="4:4" x14ac:dyDescent="0.35">
      <c r="D2062" s="61"/>
    </row>
    <row r="2063" spans="4:4" x14ac:dyDescent="0.35">
      <c r="D2063" s="61"/>
    </row>
    <row r="2064" spans="4:4" x14ac:dyDescent="0.35">
      <c r="D2064" s="61"/>
    </row>
    <row r="2065" spans="4:4" x14ac:dyDescent="0.35">
      <c r="D2065" s="61"/>
    </row>
    <row r="2066" spans="4:4" x14ac:dyDescent="0.35">
      <c r="D2066" s="61"/>
    </row>
    <row r="2067" spans="4:4" x14ac:dyDescent="0.35">
      <c r="D2067" s="61"/>
    </row>
    <row r="2068" spans="4:4" x14ac:dyDescent="0.35">
      <c r="D2068" s="61"/>
    </row>
    <row r="2069" spans="4:4" x14ac:dyDescent="0.35">
      <c r="D2069" s="61"/>
    </row>
    <row r="2070" spans="4:4" x14ac:dyDescent="0.35">
      <c r="D2070" s="61"/>
    </row>
    <row r="2071" spans="4:4" x14ac:dyDescent="0.35">
      <c r="D2071" s="61"/>
    </row>
    <row r="2072" spans="4:4" x14ac:dyDescent="0.35">
      <c r="D2072" s="61"/>
    </row>
    <row r="2073" spans="4:4" x14ac:dyDescent="0.35">
      <c r="D2073" s="61"/>
    </row>
    <row r="2074" spans="4:4" x14ac:dyDescent="0.35">
      <c r="D2074" s="61"/>
    </row>
    <row r="2075" spans="4:4" x14ac:dyDescent="0.35">
      <c r="D2075" s="61"/>
    </row>
    <row r="2076" spans="4:4" x14ac:dyDescent="0.35">
      <c r="D2076" s="61"/>
    </row>
    <row r="2077" spans="4:4" x14ac:dyDescent="0.35">
      <c r="D2077" s="61"/>
    </row>
    <row r="2078" spans="4:4" x14ac:dyDescent="0.35">
      <c r="D2078" s="61"/>
    </row>
    <row r="2079" spans="4:4" x14ac:dyDescent="0.35">
      <c r="D2079" s="61"/>
    </row>
    <row r="2080" spans="4:4" x14ac:dyDescent="0.35">
      <c r="D2080" s="61"/>
    </row>
    <row r="2081" spans="4:4" x14ac:dyDescent="0.35">
      <c r="D2081" s="61"/>
    </row>
    <row r="2082" spans="4:4" x14ac:dyDescent="0.35">
      <c r="D2082" s="61"/>
    </row>
    <row r="2083" spans="4:4" x14ac:dyDescent="0.35">
      <c r="D2083" s="61"/>
    </row>
    <row r="2084" spans="4:4" x14ac:dyDescent="0.35">
      <c r="D2084" s="61"/>
    </row>
    <row r="2085" spans="4:4" x14ac:dyDescent="0.35">
      <c r="D2085" s="61"/>
    </row>
    <row r="2086" spans="4:4" x14ac:dyDescent="0.35">
      <c r="D2086" s="61"/>
    </row>
    <row r="2087" spans="4:4" x14ac:dyDescent="0.35">
      <c r="D2087" s="61"/>
    </row>
    <row r="2088" spans="4:4" x14ac:dyDescent="0.35">
      <c r="D2088" s="61"/>
    </row>
    <row r="2089" spans="4:4" x14ac:dyDescent="0.35">
      <c r="D2089" s="61"/>
    </row>
    <row r="2090" spans="4:4" x14ac:dyDescent="0.35">
      <c r="D2090" s="61"/>
    </row>
    <row r="2091" spans="4:4" x14ac:dyDescent="0.35">
      <c r="D2091" s="61"/>
    </row>
    <row r="2092" spans="4:4" x14ac:dyDescent="0.35">
      <c r="D2092" s="61"/>
    </row>
    <row r="2093" spans="4:4" x14ac:dyDescent="0.35">
      <c r="D2093" s="61"/>
    </row>
    <row r="2094" spans="4:4" x14ac:dyDescent="0.35">
      <c r="D2094" s="61"/>
    </row>
    <row r="2095" spans="4:4" x14ac:dyDescent="0.35">
      <c r="D2095" s="61"/>
    </row>
    <row r="2096" spans="4:4" x14ac:dyDescent="0.35">
      <c r="D2096" s="61"/>
    </row>
    <row r="2097" spans="4:4" x14ac:dyDescent="0.35">
      <c r="D2097" s="61"/>
    </row>
    <row r="2098" spans="4:4" x14ac:dyDescent="0.35">
      <c r="D2098" s="61"/>
    </row>
    <row r="2099" spans="4:4" x14ac:dyDescent="0.35">
      <c r="D2099" s="61"/>
    </row>
    <row r="2100" spans="4:4" x14ac:dyDescent="0.35">
      <c r="D2100" s="61"/>
    </row>
    <row r="2101" spans="4:4" x14ac:dyDescent="0.35">
      <c r="D2101" s="61"/>
    </row>
    <row r="2102" spans="4:4" x14ac:dyDescent="0.35">
      <c r="D2102" s="61"/>
    </row>
    <row r="2103" spans="4:4" x14ac:dyDescent="0.35">
      <c r="D2103" s="61"/>
    </row>
    <row r="2104" spans="4:4" x14ac:dyDescent="0.35">
      <c r="D2104" s="61"/>
    </row>
    <row r="2105" spans="4:4" x14ac:dyDescent="0.35">
      <c r="D2105" s="61"/>
    </row>
    <row r="2106" spans="4:4" x14ac:dyDescent="0.35">
      <c r="D2106" s="61"/>
    </row>
    <row r="2107" spans="4:4" x14ac:dyDescent="0.35">
      <c r="D2107" s="61"/>
    </row>
    <row r="2108" spans="4:4" x14ac:dyDescent="0.35">
      <c r="D2108" s="61"/>
    </row>
    <row r="2109" spans="4:4" x14ac:dyDescent="0.35">
      <c r="D2109" s="61"/>
    </row>
    <row r="2110" spans="4:4" x14ac:dyDescent="0.35">
      <c r="D2110" s="61"/>
    </row>
    <row r="2111" spans="4:4" x14ac:dyDescent="0.35">
      <c r="D2111" s="61"/>
    </row>
    <row r="2112" spans="4:4" x14ac:dyDescent="0.35">
      <c r="D2112" s="61"/>
    </row>
    <row r="2113" spans="4:4" x14ac:dyDescent="0.35">
      <c r="D2113" s="61"/>
    </row>
    <row r="2114" spans="4:4" x14ac:dyDescent="0.35">
      <c r="D2114" s="61"/>
    </row>
    <row r="2115" spans="4:4" x14ac:dyDescent="0.35">
      <c r="D2115" s="61"/>
    </row>
    <row r="2116" spans="4:4" x14ac:dyDescent="0.35">
      <c r="D2116" s="61"/>
    </row>
    <row r="2117" spans="4:4" x14ac:dyDescent="0.35">
      <c r="D2117" s="61"/>
    </row>
    <row r="2118" spans="4:4" x14ac:dyDescent="0.35">
      <c r="D2118" s="61"/>
    </row>
    <row r="2119" spans="4:4" x14ac:dyDescent="0.35">
      <c r="D2119" s="61"/>
    </row>
    <row r="2120" spans="4:4" x14ac:dyDescent="0.35">
      <c r="D2120" s="61"/>
    </row>
    <row r="2121" spans="4:4" x14ac:dyDescent="0.35">
      <c r="D2121" s="61"/>
    </row>
    <row r="2122" spans="4:4" x14ac:dyDescent="0.35">
      <c r="D2122" s="61"/>
    </row>
    <row r="2123" spans="4:4" x14ac:dyDescent="0.35">
      <c r="D2123" s="61"/>
    </row>
    <row r="2124" spans="4:4" x14ac:dyDescent="0.35">
      <c r="D2124" s="61"/>
    </row>
    <row r="2125" spans="4:4" x14ac:dyDescent="0.35">
      <c r="D2125" s="61"/>
    </row>
    <row r="2126" spans="4:4" x14ac:dyDescent="0.35">
      <c r="D2126" s="61"/>
    </row>
    <row r="2127" spans="4:4" x14ac:dyDescent="0.35">
      <c r="D2127" s="61"/>
    </row>
    <row r="2128" spans="4:4" x14ac:dyDescent="0.35">
      <c r="D2128" s="61"/>
    </row>
    <row r="2129" spans="4:4" x14ac:dyDescent="0.35">
      <c r="D2129" s="61"/>
    </row>
    <row r="2130" spans="4:4" x14ac:dyDescent="0.35">
      <c r="D2130" s="61"/>
    </row>
    <row r="2131" spans="4:4" x14ac:dyDescent="0.35">
      <c r="D2131" s="61"/>
    </row>
    <row r="2132" spans="4:4" x14ac:dyDescent="0.35">
      <c r="D2132" s="61"/>
    </row>
    <row r="2133" spans="4:4" x14ac:dyDescent="0.35">
      <c r="D2133" s="61"/>
    </row>
    <row r="2134" spans="4:4" x14ac:dyDescent="0.35">
      <c r="D2134" s="61"/>
    </row>
    <row r="2135" spans="4:4" x14ac:dyDescent="0.35">
      <c r="D2135" s="61"/>
    </row>
    <row r="2136" spans="4:4" x14ac:dyDescent="0.35">
      <c r="D2136" s="61"/>
    </row>
    <row r="2137" spans="4:4" x14ac:dyDescent="0.35">
      <c r="D2137" s="61"/>
    </row>
    <row r="2138" spans="4:4" x14ac:dyDescent="0.35">
      <c r="D2138" s="61"/>
    </row>
    <row r="2139" spans="4:4" x14ac:dyDescent="0.35">
      <c r="D2139" s="61"/>
    </row>
    <row r="2140" spans="4:4" x14ac:dyDescent="0.35">
      <c r="D2140" s="61"/>
    </row>
    <row r="2141" spans="4:4" x14ac:dyDescent="0.35">
      <c r="D2141" s="61"/>
    </row>
    <row r="2142" spans="4:4" x14ac:dyDescent="0.35">
      <c r="D2142" s="61"/>
    </row>
    <row r="2143" spans="4:4" x14ac:dyDescent="0.35">
      <c r="D2143" s="61"/>
    </row>
    <row r="2144" spans="4:4" x14ac:dyDescent="0.35">
      <c r="D2144" s="61"/>
    </row>
    <row r="2145" spans="4:4" x14ac:dyDescent="0.35">
      <c r="D2145" s="61"/>
    </row>
    <row r="2146" spans="4:4" x14ac:dyDescent="0.35">
      <c r="D2146" s="61"/>
    </row>
    <row r="2147" spans="4:4" x14ac:dyDescent="0.35">
      <c r="D2147" s="61"/>
    </row>
    <row r="2148" spans="4:4" x14ac:dyDescent="0.35">
      <c r="D2148" s="61"/>
    </row>
    <row r="2149" spans="4:4" x14ac:dyDescent="0.35">
      <c r="D2149" s="61"/>
    </row>
    <row r="2150" spans="4:4" x14ac:dyDescent="0.35">
      <c r="D2150" s="61"/>
    </row>
    <row r="2151" spans="4:4" x14ac:dyDescent="0.35">
      <c r="D2151" s="61"/>
    </row>
    <row r="2152" spans="4:4" x14ac:dyDescent="0.35">
      <c r="D2152" s="61"/>
    </row>
    <row r="2153" spans="4:4" x14ac:dyDescent="0.35">
      <c r="D2153" s="61"/>
    </row>
    <row r="2154" spans="4:4" x14ac:dyDescent="0.35">
      <c r="D2154" s="61"/>
    </row>
    <row r="2155" spans="4:4" x14ac:dyDescent="0.35">
      <c r="D2155" s="61"/>
    </row>
    <row r="2156" spans="4:4" x14ac:dyDescent="0.35">
      <c r="D2156" s="61"/>
    </row>
    <row r="2157" spans="4:4" x14ac:dyDescent="0.35">
      <c r="D2157" s="61"/>
    </row>
    <row r="2158" spans="4:4" x14ac:dyDescent="0.35">
      <c r="D2158" s="61"/>
    </row>
    <row r="2159" spans="4:4" x14ac:dyDescent="0.35">
      <c r="D2159" s="61"/>
    </row>
    <row r="2160" spans="4:4" x14ac:dyDescent="0.35">
      <c r="D2160" s="61"/>
    </row>
    <row r="2161" spans="4:4" x14ac:dyDescent="0.35">
      <c r="D2161" s="61"/>
    </row>
    <row r="2162" spans="4:4" x14ac:dyDescent="0.35">
      <c r="D2162" s="61"/>
    </row>
    <row r="2163" spans="4:4" x14ac:dyDescent="0.35">
      <c r="D2163" s="61"/>
    </row>
    <row r="2164" spans="4:4" x14ac:dyDescent="0.35">
      <c r="D2164" s="61"/>
    </row>
    <row r="2165" spans="4:4" x14ac:dyDescent="0.35">
      <c r="D2165" s="61"/>
    </row>
    <row r="2166" spans="4:4" x14ac:dyDescent="0.35">
      <c r="D2166" s="61"/>
    </row>
    <row r="2167" spans="4:4" x14ac:dyDescent="0.35">
      <c r="D2167" s="61"/>
    </row>
    <row r="2168" spans="4:4" x14ac:dyDescent="0.35">
      <c r="D2168" s="61"/>
    </row>
    <row r="2169" spans="4:4" x14ac:dyDescent="0.35">
      <c r="D2169" s="61"/>
    </row>
    <row r="2170" spans="4:4" x14ac:dyDescent="0.35">
      <c r="D2170" s="61"/>
    </row>
    <row r="2171" spans="4:4" x14ac:dyDescent="0.35">
      <c r="D2171" s="61"/>
    </row>
    <row r="2172" spans="4:4" x14ac:dyDescent="0.35">
      <c r="D2172" s="61"/>
    </row>
    <row r="2173" spans="4:4" x14ac:dyDescent="0.35">
      <c r="D2173" s="61"/>
    </row>
    <row r="2174" spans="4:4" x14ac:dyDescent="0.35">
      <c r="D2174" s="61"/>
    </row>
    <row r="2175" spans="4:4" x14ac:dyDescent="0.35">
      <c r="D2175" s="61"/>
    </row>
    <row r="2176" spans="4:4" x14ac:dyDescent="0.35">
      <c r="D2176" s="61"/>
    </row>
    <row r="2177" spans="4:4" x14ac:dyDescent="0.35">
      <c r="D2177" s="61"/>
    </row>
    <row r="2178" spans="4:4" x14ac:dyDescent="0.35">
      <c r="D2178" s="61"/>
    </row>
    <row r="2179" spans="4:4" x14ac:dyDescent="0.35">
      <c r="D2179" s="61"/>
    </row>
    <row r="2180" spans="4:4" x14ac:dyDescent="0.35">
      <c r="D2180" s="61"/>
    </row>
    <row r="2181" spans="4:4" x14ac:dyDescent="0.35">
      <c r="D2181" s="61"/>
    </row>
    <row r="2182" spans="4:4" x14ac:dyDescent="0.35">
      <c r="D2182" s="61"/>
    </row>
    <row r="2183" spans="4:4" x14ac:dyDescent="0.35">
      <c r="D2183" s="61"/>
    </row>
    <row r="2184" spans="4:4" x14ac:dyDescent="0.35">
      <c r="D2184" s="61"/>
    </row>
    <row r="2185" spans="4:4" x14ac:dyDescent="0.35">
      <c r="D2185" s="61"/>
    </row>
    <row r="2186" spans="4:4" x14ac:dyDescent="0.35">
      <c r="D2186" s="61"/>
    </row>
    <row r="2187" spans="4:4" x14ac:dyDescent="0.35">
      <c r="D2187" s="61"/>
    </row>
    <row r="2188" spans="4:4" x14ac:dyDescent="0.35">
      <c r="D2188" s="61"/>
    </row>
    <row r="2189" spans="4:4" x14ac:dyDescent="0.35">
      <c r="D2189" s="61"/>
    </row>
    <row r="2190" spans="4:4" x14ac:dyDescent="0.35">
      <c r="D2190" s="61"/>
    </row>
    <row r="2191" spans="4:4" x14ac:dyDescent="0.35">
      <c r="D2191" s="61"/>
    </row>
    <row r="2192" spans="4:4" x14ac:dyDescent="0.35">
      <c r="D2192" s="61"/>
    </row>
    <row r="2193" spans="4:4" x14ac:dyDescent="0.35">
      <c r="D2193" s="61"/>
    </row>
    <row r="2194" spans="4:4" x14ac:dyDescent="0.35">
      <c r="D2194" s="61"/>
    </row>
    <row r="2195" spans="4:4" x14ac:dyDescent="0.35">
      <c r="D2195" s="61"/>
    </row>
    <row r="2196" spans="4:4" x14ac:dyDescent="0.35">
      <c r="D2196" s="61"/>
    </row>
    <row r="2197" spans="4:4" x14ac:dyDescent="0.35">
      <c r="D2197" s="61"/>
    </row>
    <row r="2198" spans="4:4" x14ac:dyDescent="0.35">
      <c r="D2198" s="61"/>
    </row>
    <row r="2199" spans="4:4" x14ac:dyDescent="0.35">
      <c r="D2199" s="61"/>
    </row>
    <row r="2200" spans="4:4" x14ac:dyDescent="0.35">
      <c r="D2200" s="61"/>
    </row>
    <row r="2201" spans="4:4" x14ac:dyDescent="0.35">
      <c r="D2201" s="61"/>
    </row>
    <row r="2202" spans="4:4" x14ac:dyDescent="0.35">
      <c r="D2202" s="61"/>
    </row>
    <row r="2203" spans="4:4" x14ac:dyDescent="0.35">
      <c r="D2203" s="61"/>
    </row>
    <row r="2204" spans="4:4" x14ac:dyDescent="0.35">
      <c r="D2204" s="61"/>
    </row>
    <row r="2205" spans="4:4" x14ac:dyDescent="0.35">
      <c r="D2205" s="61"/>
    </row>
    <row r="2206" spans="4:4" x14ac:dyDescent="0.35">
      <c r="D2206" s="61"/>
    </row>
    <row r="2207" spans="4:4" x14ac:dyDescent="0.35">
      <c r="D2207" s="61"/>
    </row>
    <row r="2208" spans="4:4" x14ac:dyDescent="0.35">
      <c r="D2208" s="61"/>
    </row>
    <row r="2209" spans="4:4" x14ac:dyDescent="0.35">
      <c r="D2209" s="61"/>
    </row>
    <row r="2210" spans="4:4" x14ac:dyDescent="0.35">
      <c r="D2210" s="61"/>
    </row>
    <row r="2211" spans="4:4" x14ac:dyDescent="0.35">
      <c r="D2211" s="61"/>
    </row>
    <row r="2212" spans="4:4" x14ac:dyDescent="0.35">
      <c r="D2212" s="61"/>
    </row>
    <row r="2213" spans="4:4" x14ac:dyDescent="0.35">
      <c r="D2213" s="61"/>
    </row>
    <row r="2214" spans="4:4" x14ac:dyDescent="0.35">
      <c r="D2214" s="61"/>
    </row>
    <row r="2215" spans="4:4" x14ac:dyDescent="0.35">
      <c r="D2215" s="61"/>
    </row>
    <row r="2216" spans="4:4" x14ac:dyDescent="0.35">
      <c r="D2216" s="61"/>
    </row>
    <row r="2217" spans="4:4" x14ac:dyDescent="0.35">
      <c r="D2217" s="61"/>
    </row>
    <row r="2218" spans="4:4" x14ac:dyDescent="0.35">
      <c r="D2218" s="61"/>
    </row>
    <row r="2219" spans="4:4" x14ac:dyDescent="0.35">
      <c r="D2219" s="61"/>
    </row>
    <row r="2220" spans="4:4" x14ac:dyDescent="0.35">
      <c r="D2220" s="61"/>
    </row>
    <row r="2221" spans="4:4" x14ac:dyDescent="0.35">
      <c r="D2221" s="61"/>
    </row>
    <row r="2222" spans="4:4" x14ac:dyDescent="0.35">
      <c r="D2222" s="61"/>
    </row>
    <row r="2223" spans="4:4" x14ac:dyDescent="0.35">
      <c r="D2223" s="61"/>
    </row>
    <row r="2224" spans="4:4" x14ac:dyDescent="0.35">
      <c r="D2224" s="61"/>
    </row>
    <row r="2225" spans="4:4" x14ac:dyDescent="0.35">
      <c r="D2225" s="61"/>
    </row>
    <row r="2226" spans="4:4" x14ac:dyDescent="0.35">
      <c r="D2226" s="61"/>
    </row>
    <row r="2227" spans="4:4" x14ac:dyDescent="0.35">
      <c r="D2227" s="61"/>
    </row>
    <row r="2228" spans="4:4" x14ac:dyDescent="0.35">
      <c r="D2228" s="61"/>
    </row>
    <row r="2229" spans="4:4" x14ac:dyDescent="0.35">
      <c r="D2229" s="61"/>
    </row>
    <row r="2230" spans="4:4" x14ac:dyDescent="0.35">
      <c r="D2230" s="61"/>
    </row>
    <row r="2231" spans="4:4" x14ac:dyDescent="0.35">
      <c r="D2231" s="61"/>
    </row>
    <row r="2232" spans="4:4" x14ac:dyDescent="0.35">
      <c r="D2232" s="61"/>
    </row>
    <row r="2233" spans="4:4" x14ac:dyDescent="0.35">
      <c r="D2233" s="61"/>
    </row>
    <row r="2234" spans="4:4" x14ac:dyDescent="0.35">
      <c r="D2234" s="61"/>
    </row>
    <row r="2235" spans="4:4" x14ac:dyDescent="0.35">
      <c r="D2235" s="61"/>
    </row>
    <row r="2236" spans="4:4" x14ac:dyDescent="0.35">
      <c r="D2236" s="61"/>
    </row>
    <row r="2237" spans="4:4" x14ac:dyDescent="0.35">
      <c r="D2237" s="61"/>
    </row>
    <row r="2238" spans="4:4" x14ac:dyDescent="0.35">
      <c r="D2238" s="61"/>
    </row>
    <row r="2239" spans="4:4" x14ac:dyDescent="0.35">
      <c r="D2239" s="61"/>
    </row>
    <row r="2240" spans="4:4" x14ac:dyDescent="0.35">
      <c r="D2240" s="61"/>
    </row>
    <row r="2241" spans="4:4" x14ac:dyDescent="0.35">
      <c r="D2241" s="61"/>
    </row>
    <row r="2242" spans="4:4" x14ac:dyDescent="0.35">
      <c r="D2242" s="61"/>
    </row>
    <row r="2243" spans="4:4" x14ac:dyDescent="0.35">
      <c r="D2243" s="61"/>
    </row>
    <row r="2244" spans="4:4" x14ac:dyDescent="0.35">
      <c r="D2244" s="61"/>
    </row>
    <row r="2245" spans="4:4" x14ac:dyDescent="0.35">
      <c r="D2245" s="61"/>
    </row>
    <row r="2246" spans="4:4" x14ac:dyDescent="0.35">
      <c r="D2246" s="61"/>
    </row>
    <row r="2247" spans="4:4" x14ac:dyDescent="0.35">
      <c r="D2247" s="61"/>
    </row>
    <row r="2248" spans="4:4" x14ac:dyDescent="0.35">
      <c r="D2248" s="61"/>
    </row>
    <row r="2249" spans="4:4" x14ac:dyDescent="0.35">
      <c r="D2249" s="61"/>
    </row>
    <row r="2250" spans="4:4" x14ac:dyDescent="0.35">
      <c r="D2250" s="61"/>
    </row>
    <row r="2251" spans="4:4" x14ac:dyDescent="0.35">
      <c r="D2251" s="61"/>
    </row>
    <row r="2252" spans="4:4" x14ac:dyDescent="0.35">
      <c r="D2252" s="61"/>
    </row>
    <row r="2253" spans="4:4" x14ac:dyDescent="0.35">
      <c r="D2253" s="61"/>
    </row>
    <row r="2254" spans="4:4" x14ac:dyDescent="0.35">
      <c r="D2254" s="61"/>
    </row>
    <row r="2255" spans="4:4" x14ac:dyDescent="0.35">
      <c r="D2255" s="61"/>
    </row>
    <row r="2256" spans="4:4" x14ac:dyDescent="0.35">
      <c r="D2256" s="61"/>
    </row>
    <row r="2257" spans="4:4" x14ac:dyDescent="0.35">
      <c r="D2257" s="61"/>
    </row>
    <row r="2258" spans="4:4" x14ac:dyDescent="0.35">
      <c r="D2258" s="61"/>
    </row>
    <row r="2259" spans="4:4" x14ac:dyDescent="0.35">
      <c r="D2259" s="61"/>
    </row>
    <row r="2260" spans="4:4" x14ac:dyDescent="0.35">
      <c r="D2260" s="61"/>
    </row>
    <row r="2261" spans="4:4" x14ac:dyDescent="0.35">
      <c r="D2261" s="61"/>
    </row>
    <row r="2262" spans="4:4" x14ac:dyDescent="0.35">
      <c r="D2262" s="61"/>
    </row>
    <row r="2263" spans="4:4" x14ac:dyDescent="0.35">
      <c r="D2263" s="61"/>
    </row>
    <row r="2264" spans="4:4" x14ac:dyDescent="0.35">
      <c r="D2264" s="61"/>
    </row>
    <row r="2265" spans="4:4" x14ac:dyDescent="0.35">
      <c r="D2265" s="61"/>
    </row>
    <row r="2266" spans="4:4" x14ac:dyDescent="0.35">
      <c r="D2266" s="61"/>
    </row>
    <row r="2267" spans="4:4" x14ac:dyDescent="0.35">
      <c r="D2267" s="61"/>
    </row>
    <row r="2268" spans="4:4" x14ac:dyDescent="0.35">
      <c r="D2268" s="61"/>
    </row>
    <row r="2269" spans="4:4" x14ac:dyDescent="0.35">
      <c r="D2269" s="61"/>
    </row>
    <row r="2270" spans="4:4" x14ac:dyDescent="0.35">
      <c r="D2270" s="61"/>
    </row>
    <row r="2271" spans="4:4" x14ac:dyDescent="0.35">
      <c r="D2271" s="61"/>
    </row>
    <row r="2272" spans="4:4" x14ac:dyDescent="0.35">
      <c r="D2272" s="61"/>
    </row>
    <row r="2273" spans="4:4" x14ac:dyDescent="0.35">
      <c r="D2273" s="61"/>
    </row>
    <row r="2274" spans="4:4" x14ac:dyDescent="0.35">
      <c r="D2274" s="61"/>
    </row>
    <row r="2275" spans="4:4" x14ac:dyDescent="0.35">
      <c r="D2275" s="61"/>
    </row>
    <row r="2276" spans="4:4" x14ac:dyDescent="0.35">
      <c r="D2276" s="61"/>
    </row>
    <row r="2277" spans="4:4" x14ac:dyDescent="0.35">
      <c r="D2277" s="61"/>
    </row>
    <row r="2278" spans="4:4" x14ac:dyDescent="0.35">
      <c r="D2278" s="61"/>
    </row>
    <row r="2279" spans="4:4" x14ac:dyDescent="0.35">
      <c r="D2279" s="61"/>
    </row>
    <row r="2280" spans="4:4" x14ac:dyDescent="0.35">
      <c r="D2280" s="61"/>
    </row>
    <row r="2281" spans="4:4" x14ac:dyDescent="0.35">
      <c r="D2281" s="61"/>
    </row>
    <row r="2282" spans="4:4" x14ac:dyDescent="0.35">
      <c r="D2282" s="61"/>
    </row>
    <row r="2283" spans="4:4" x14ac:dyDescent="0.35">
      <c r="D2283" s="61"/>
    </row>
    <row r="2284" spans="4:4" x14ac:dyDescent="0.35">
      <c r="D2284" s="61"/>
    </row>
    <row r="2285" spans="4:4" x14ac:dyDescent="0.35">
      <c r="D2285" s="61"/>
    </row>
    <row r="2286" spans="4:4" x14ac:dyDescent="0.35">
      <c r="D2286" s="61"/>
    </row>
    <row r="2287" spans="4:4" x14ac:dyDescent="0.35">
      <c r="D2287" s="61"/>
    </row>
    <row r="2288" spans="4:4" x14ac:dyDescent="0.35">
      <c r="D2288" s="61"/>
    </row>
    <row r="2289" spans="4:4" x14ac:dyDescent="0.35">
      <c r="D2289" s="61"/>
    </row>
    <row r="2290" spans="4:4" x14ac:dyDescent="0.35">
      <c r="D2290" s="61"/>
    </row>
    <row r="2291" spans="4:4" x14ac:dyDescent="0.35">
      <c r="D2291" s="61"/>
    </row>
    <row r="2292" spans="4:4" x14ac:dyDescent="0.35">
      <c r="D2292" s="61"/>
    </row>
    <row r="2293" spans="4:4" x14ac:dyDescent="0.35">
      <c r="D2293" s="61"/>
    </row>
    <row r="2294" spans="4:4" x14ac:dyDescent="0.35">
      <c r="D2294" s="61"/>
    </row>
    <row r="2295" spans="4:4" x14ac:dyDescent="0.35">
      <c r="D2295" s="61"/>
    </row>
    <row r="2296" spans="4:4" x14ac:dyDescent="0.35">
      <c r="D2296" s="61"/>
    </row>
    <row r="2297" spans="4:4" x14ac:dyDescent="0.35">
      <c r="D2297" s="61"/>
    </row>
    <row r="2298" spans="4:4" x14ac:dyDescent="0.35">
      <c r="D2298" s="61"/>
    </row>
    <row r="2299" spans="4:4" x14ac:dyDescent="0.35">
      <c r="D2299" s="61"/>
    </row>
    <row r="2300" spans="4:4" x14ac:dyDescent="0.35">
      <c r="D2300" s="61"/>
    </row>
    <row r="2301" spans="4:4" x14ac:dyDescent="0.35">
      <c r="D2301" s="61"/>
    </row>
    <row r="2302" spans="4:4" x14ac:dyDescent="0.35">
      <c r="D2302" s="61"/>
    </row>
    <row r="2303" spans="4:4" x14ac:dyDescent="0.35">
      <c r="D2303" s="61"/>
    </row>
    <row r="2304" spans="4:4" x14ac:dyDescent="0.35">
      <c r="D2304" s="61"/>
    </row>
    <row r="2305" spans="4:4" x14ac:dyDescent="0.35">
      <c r="D2305" s="61"/>
    </row>
    <row r="2306" spans="4:4" x14ac:dyDescent="0.35">
      <c r="D2306" s="61"/>
    </row>
    <row r="2307" spans="4:4" x14ac:dyDescent="0.35">
      <c r="D2307" s="61"/>
    </row>
    <row r="2308" spans="4:4" x14ac:dyDescent="0.35">
      <c r="D2308" s="61"/>
    </row>
    <row r="2309" spans="4:4" x14ac:dyDescent="0.35">
      <c r="D2309" s="61"/>
    </row>
    <row r="2310" spans="4:4" x14ac:dyDescent="0.35">
      <c r="D2310" s="61"/>
    </row>
    <row r="2311" spans="4:4" x14ac:dyDescent="0.35">
      <c r="D2311" s="61"/>
    </row>
    <row r="2312" spans="4:4" x14ac:dyDescent="0.35">
      <c r="D2312" s="61"/>
    </row>
    <row r="2313" spans="4:4" x14ac:dyDescent="0.35">
      <c r="D2313" s="61"/>
    </row>
    <row r="2314" spans="4:4" x14ac:dyDescent="0.35">
      <c r="D2314" s="61"/>
    </row>
    <row r="2315" spans="4:4" x14ac:dyDescent="0.35">
      <c r="D2315" s="61"/>
    </row>
    <row r="2316" spans="4:4" x14ac:dyDescent="0.35">
      <c r="D2316" s="61"/>
    </row>
    <row r="2317" spans="4:4" x14ac:dyDescent="0.35">
      <c r="D2317" s="61"/>
    </row>
    <row r="2318" spans="4:4" x14ac:dyDescent="0.35">
      <c r="D2318" s="61"/>
    </row>
    <row r="2319" spans="4:4" x14ac:dyDescent="0.35">
      <c r="D2319" s="61"/>
    </row>
    <row r="2320" spans="4:4" x14ac:dyDescent="0.35">
      <c r="D2320" s="61"/>
    </row>
    <row r="2321" spans="4:4" x14ac:dyDescent="0.35">
      <c r="D2321" s="61"/>
    </row>
    <row r="2322" spans="4:4" x14ac:dyDescent="0.35">
      <c r="D2322" s="61"/>
    </row>
    <row r="2323" spans="4:4" x14ac:dyDescent="0.35">
      <c r="D2323" s="61"/>
    </row>
    <row r="2324" spans="4:4" x14ac:dyDescent="0.35">
      <c r="D2324" s="61"/>
    </row>
    <row r="2325" spans="4:4" x14ac:dyDescent="0.35">
      <c r="D2325" s="61"/>
    </row>
    <row r="2326" spans="4:4" x14ac:dyDescent="0.35">
      <c r="D2326" s="61"/>
    </row>
    <row r="2327" spans="4:4" x14ac:dyDescent="0.35">
      <c r="D2327" s="61"/>
    </row>
    <row r="2328" spans="4:4" x14ac:dyDescent="0.35">
      <c r="D2328" s="61"/>
    </row>
    <row r="2329" spans="4:4" x14ac:dyDescent="0.35">
      <c r="D2329" s="61"/>
    </row>
    <row r="2330" spans="4:4" x14ac:dyDescent="0.35">
      <c r="D2330" s="61"/>
    </row>
    <row r="2331" spans="4:4" x14ac:dyDescent="0.35">
      <c r="D2331" s="61"/>
    </row>
    <row r="2332" spans="4:4" x14ac:dyDescent="0.35">
      <c r="D2332" s="61"/>
    </row>
    <row r="2333" spans="4:4" x14ac:dyDescent="0.35">
      <c r="D2333" s="61"/>
    </row>
    <row r="2334" spans="4:4" x14ac:dyDescent="0.35">
      <c r="D2334" s="61"/>
    </row>
    <row r="2335" spans="4:4" x14ac:dyDescent="0.35">
      <c r="D2335" s="61"/>
    </row>
    <row r="2336" spans="4:4" x14ac:dyDescent="0.35">
      <c r="D2336" s="61"/>
    </row>
    <row r="2337" spans="4:4" x14ac:dyDescent="0.35">
      <c r="D2337" s="61"/>
    </row>
    <row r="2338" spans="4:4" x14ac:dyDescent="0.35">
      <c r="D2338" s="61"/>
    </row>
    <row r="2339" spans="4:4" x14ac:dyDescent="0.35">
      <c r="D2339" s="61"/>
    </row>
    <row r="2340" spans="4:4" x14ac:dyDescent="0.35">
      <c r="D2340" s="61"/>
    </row>
    <row r="2341" spans="4:4" x14ac:dyDescent="0.35">
      <c r="D2341" s="61"/>
    </row>
    <row r="2342" spans="4:4" x14ac:dyDescent="0.35">
      <c r="D2342" s="61"/>
    </row>
    <row r="2343" spans="4:4" x14ac:dyDescent="0.35">
      <c r="D2343" s="61"/>
    </row>
    <row r="2344" spans="4:4" x14ac:dyDescent="0.35">
      <c r="D2344" s="61"/>
    </row>
    <row r="2345" spans="4:4" x14ac:dyDescent="0.35">
      <c r="D2345" s="61"/>
    </row>
    <row r="2346" spans="4:4" x14ac:dyDescent="0.35">
      <c r="D2346" s="61"/>
    </row>
    <row r="2347" spans="4:4" x14ac:dyDescent="0.35">
      <c r="D2347" s="61"/>
    </row>
    <row r="2348" spans="4:4" x14ac:dyDescent="0.35">
      <c r="D2348" s="61"/>
    </row>
    <row r="2349" spans="4:4" x14ac:dyDescent="0.35">
      <c r="D2349" s="61"/>
    </row>
    <row r="2350" spans="4:4" x14ac:dyDescent="0.35">
      <c r="D2350" s="61"/>
    </row>
    <row r="2351" spans="4:4" x14ac:dyDescent="0.35">
      <c r="D2351" s="61"/>
    </row>
    <row r="2352" spans="4:4" x14ac:dyDescent="0.35">
      <c r="D2352" s="61"/>
    </row>
    <row r="2353" spans="4:4" x14ac:dyDescent="0.35">
      <c r="D2353" s="61"/>
    </row>
    <row r="2354" spans="4:4" x14ac:dyDescent="0.35">
      <c r="D2354" s="61"/>
    </row>
    <row r="2355" spans="4:4" x14ac:dyDescent="0.35">
      <c r="D2355" s="61"/>
    </row>
    <row r="2356" spans="4:4" x14ac:dyDescent="0.35">
      <c r="D2356" s="61"/>
    </row>
    <row r="2357" spans="4:4" x14ac:dyDescent="0.35">
      <c r="D2357" s="61"/>
    </row>
    <row r="2358" spans="4:4" x14ac:dyDescent="0.35">
      <c r="D2358" s="61"/>
    </row>
    <row r="2359" spans="4:4" x14ac:dyDescent="0.35">
      <c r="D2359" s="61"/>
    </row>
    <row r="2360" spans="4:4" x14ac:dyDescent="0.35">
      <c r="D2360" s="61"/>
    </row>
    <row r="2361" spans="4:4" x14ac:dyDescent="0.35">
      <c r="D2361" s="61"/>
    </row>
    <row r="2362" spans="4:4" x14ac:dyDescent="0.35">
      <c r="D2362" s="61"/>
    </row>
    <row r="2363" spans="4:4" x14ac:dyDescent="0.35">
      <c r="D2363" s="61"/>
    </row>
    <row r="2364" spans="4:4" x14ac:dyDescent="0.35">
      <c r="D2364" s="61"/>
    </row>
    <row r="2365" spans="4:4" x14ac:dyDescent="0.35">
      <c r="D2365" s="61"/>
    </row>
    <row r="2366" spans="4:4" x14ac:dyDescent="0.35">
      <c r="D2366" s="61"/>
    </row>
    <row r="2367" spans="4:4" x14ac:dyDescent="0.35">
      <c r="D2367" s="61"/>
    </row>
    <row r="2368" spans="4:4" x14ac:dyDescent="0.35">
      <c r="D2368" s="61"/>
    </row>
    <row r="2369" spans="4:4" x14ac:dyDescent="0.35">
      <c r="D2369" s="61"/>
    </row>
    <row r="2370" spans="4:4" x14ac:dyDescent="0.35">
      <c r="D2370" s="61"/>
    </row>
    <row r="2371" spans="4:4" x14ac:dyDescent="0.35">
      <c r="D2371" s="61"/>
    </row>
    <row r="2372" spans="4:4" x14ac:dyDescent="0.35">
      <c r="D2372" s="61"/>
    </row>
    <row r="2373" spans="4:4" x14ac:dyDescent="0.35">
      <c r="D2373" s="61"/>
    </row>
    <row r="2374" spans="4:4" x14ac:dyDescent="0.35">
      <c r="D2374" s="61"/>
    </row>
    <row r="2375" spans="4:4" x14ac:dyDescent="0.35">
      <c r="D2375" s="61"/>
    </row>
    <row r="2376" spans="4:4" x14ac:dyDescent="0.35">
      <c r="D2376" s="61"/>
    </row>
    <row r="2377" spans="4:4" x14ac:dyDescent="0.35">
      <c r="D2377" s="61"/>
    </row>
    <row r="2378" spans="4:4" x14ac:dyDescent="0.35">
      <c r="D2378" s="61"/>
    </row>
    <row r="2379" spans="4:4" x14ac:dyDescent="0.35">
      <c r="D2379" s="61"/>
    </row>
    <row r="2380" spans="4:4" x14ac:dyDescent="0.35">
      <c r="D2380" s="61"/>
    </row>
    <row r="2381" spans="4:4" x14ac:dyDescent="0.35">
      <c r="D2381" s="61"/>
    </row>
    <row r="2382" spans="4:4" x14ac:dyDescent="0.35">
      <c r="D2382" s="61"/>
    </row>
    <row r="2383" spans="4:4" x14ac:dyDescent="0.35">
      <c r="D2383" s="61"/>
    </row>
    <row r="2384" spans="4:4" x14ac:dyDescent="0.35">
      <c r="D2384" s="61"/>
    </row>
    <row r="2385" spans="4:4" x14ac:dyDescent="0.35">
      <c r="D2385" s="61"/>
    </row>
    <row r="2386" spans="4:4" x14ac:dyDescent="0.35">
      <c r="D2386" s="61"/>
    </row>
    <row r="2387" spans="4:4" x14ac:dyDescent="0.35">
      <c r="D2387" s="61"/>
    </row>
    <row r="2388" spans="4:4" x14ac:dyDescent="0.35">
      <c r="D2388" s="61"/>
    </row>
    <row r="2389" spans="4:4" x14ac:dyDescent="0.35">
      <c r="D2389" s="61"/>
    </row>
    <row r="2390" spans="4:4" x14ac:dyDescent="0.35">
      <c r="D2390" s="61"/>
    </row>
    <row r="2391" spans="4:4" x14ac:dyDescent="0.35">
      <c r="D2391" s="61"/>
    </row>
    <row r="2392" spans="4:4" x14ac:dyDescent="0.35">
      <c r="D2392" s="61"/>
    </row>
    <row r="2393" spans="4:4" x14ac:dyDescent="0.35">
      <c r="D2393" s="61"/>
    </row>
    <row r="2394" spans="4:4" x14ac:dyDescent="0.35">
      <c r="D2394" s="61"/>
    </row>
    <row r="2395" spans="4:4" x14ac:dyDescent="0.35">
      <c r="D2395" s="61"/>
    </row>
    <row r="2396" spans="4:4" x14ac:dyDescent="0.35">
      <c r="D2396" s="61"/>
    </row>
    <row r="2397" spans="4:4" x14ac:dyDescent="0.35">
      <c r="D2397" s="61"/>
    </row>
    <row r="2398" spans="4:4" x14ac:dyDescent="0.35">
      <c r="D2398" s="61"/>
    </row>
    <row r="2399" spans="4:4" x14ac:dyDescent="0.35">
      <c r="D2399" s="61"/>
    </row>
    <row r="2400" spans="4:4" x14ac:dyDescent="0.35">
      <c r="D2400" s="61"/>
    </row>
    <row r="2401" spans="4:4" x14ac:dyDescent="0.35">
      <c r="D2401" s="61"/>
    </row>
    <row r="2402" spans="4:4" x14ac:dyDescent="0.35">
      <c r="D2402" s="61"/>
    </row>
    <row r="2403" spans="4:4" x14ac:dyDescent="0.35">
      <c r="D2403" s="61"/>
    </row>
    <row r="2404" spans="4:4" x14ac:dyDescent="0.35">
      <c r="D2404" s="61"/>
    </row>
    <row r="2405" spans="4:4" x14ac:dyDescent="0.35">
      <c r="D2405" s="61"/>
    </row>
    <row r="2406" spans="4:4" x14ac:dyDescent="0.35">
      <c r="D2406" s="61"/>
    </row>
    <row r="2407" spans="4:4" x14ac:dyDescent="0.35">
      <c r="D2407" s="61"/>
    </row>
    <row r="2408" spans="4:4" x14ac:dyDescent="0.35">
      <c r="D2408" s="61"/>
    </row>
    <row r="2409" spans="4:4" x14ac:dyDescent="0.35">
      <c r="D2409" s="61"/>
    </row>
    <row r="2410" spans="4:4" x14ac:dyDescent="0.35">
      <c r="D2410" s="61"/>
    </row>
    <row r="2411" spans="4:4" x14ac:dyDescent="0.35">
      <c r="D2411" s="61"/>
    </row>
    <row r="2412" spans="4:4" x14ac:dyDescent="0.35">
      <c r="D2412" s="61"/>
    </row>
    <row r="2413" spans="4:4" x14ac:dyDescent="0.35">
      <c r="D2413" s="61"/>
    </row>
    <row r="2414" spans="4:4" x14ac:dyDescent="0.35">
      <c r="D2414" s="61"/>
    </row>
    <row r="2415" spans="4:4" x14ac:dyDescent="0.35">
      <c r="D2415" s="61"/>
    </row>
    <row r="2416" spans="4:4" x14ac:dyDescent="0.35">
      <c r="D2416" s="61"/>
    </row>
    <row r="2417" spans="4:4" x14ac:dyDescent="0.35">
      <c r="D2417" s="61"/>
    </row>
    <row r="2418" spans="4:4" x14ac:dyDescent="0.35">
      <c r="D2418" s="61"/>
    </row>
    <row r="2419" spans="4:4" x14ac:dyDescent="0.35">
      <c r="D2419" s="61"/>
    </row>
    <row r="2420" spans="4:4" x14ac:dyDescent="0.35">
      <c r="D2420" s="61"/>
    </row>
    <row r="2421" spans="4:4" x14ac:dyDescent="0.35">
      <c r="D2421" s="61"/>
    </row>
    <row r="2422" spans="4:4" x14ac:dyDescent="0.35">
      <c r="D2422" s="61"/>
    </row>
    <row r="2423" spans="4:4" x14ac:dyDescent="0.35">
      <c r="D2423" s="61"/>
    </row>
    <row r="2424" spans="4:4" x14ac:dyDescent="0.35">
      <c r="D2424" s="61"/>
    </row>
    <row r="2425" spans="4:4" x14ac:dyDescent="0.35">
      <c r="D2425" s="61"/>
    </row>
    <row r="2426" spans="4:4" x14ac:dyDescent="0.35">
      <c r="D2426" s="61"/>
    </row>
    <row r="2427" spans="4:4" x14ac:dyDescent="0.35">
      <c r="D2427" s="61"/>
    </row>
    <row r="2428" spans="4:4" x14ac:dyDescent="0.35">
      <c r="D2428" s="61"/>
    </row>
    <row r="2429" spans="4:4" x14ac:dyDescent="0.35">
      <c r="D2429" s="61"/>
    </row>
    <row r="2430" spans="4:4" x14ac:dyDescent="0.35">
      <c r="D2430" s="61"/>
    </row>
    <row r="2431" spans="4:4" x14ac:dyDescent="0.35">
      <c r="D2431" s="61"/>
    </row>
    <row r="2432" spans="4:4" x14ac:dyDescent="0.35">
      <c r="D2432" s="61"/>
    </row>
    <row r="2433" spans="4:4" x14ac:dyDescent="0.35">
      <c r="D2433" s="61"/>
    </row>
    <row r="2434" spans="4:4" x14ac:dyDescent="0.35">
      <c r="D2434" s="61"/>
    </row>
    <row r="2435" spans="4:4" x14ac:dyDescent="0.35">
      <c r="D2435" s="61"/>
    </row>
    <row r="2436" spans="4:4" x14ac:dyDescent="0.35">
      <c r="D2436" s="61"/>
    </row>
    <row r="2437" spans="4:4" x14ac:dyDescent="0.35">
      <c r="D2437" s="61"/>
    </row>
    <row r="2438" spans="4:4" x14ac:dyDescent="0.35">
      <c r="D2438" s="61"/>
    </row>
    <row r="2439" spans="4:4" x14ac:dyDescent="0.35">
      <c r="D2439" s="61"/>
    </row>
    <row r="2440" spans="4:4" x14ac:dyDescent="0.35">
      <c r="D2440" s="61"/>
    </row>
    <row r="2441" spans="4:4" x14ac:dyDescent="0.35">
      <c r="D2441" s="61"/>
    </row>
    <row r="2442" spans="4:4" x14ac:dyDescent="0.35">
      <c r="D2442" s="61"/>
    </row>
    <row r="2443" spans="4:4" x14ac:dyDescent="0.35">
      <c r="D2443" s="61"/>
    </row>
    <row r="2444" spans="4:4" x14ac:dyDescent="0.35">
      <c r="D2444" s="61"/>
    </row>
    <row r="2445" spans="4:4" x14ac:dyDescent="0.35">
      <c r="D2445" s="61"/>
    </row>
    <row r="2446" spans="4:4" x14ac:dyDescent="0.35">
      <c r="D2446" s="61"/>
    </row>
    <row r="2447" spans="4:4" x14ac:dyDescent="0.35">
      <c r="D2447" s="61"/>
    </row>
    <row r="2448" spans="4:4" x14ac:dyDescent="0.35">
      <c r="D2448" s="61"/>
    </row>
    <row r="2449" spans="4:4" x14ac:dyDescent="0.35">
      <c r="D2449" s="61"/>
    </row>
    <row r="2450" spans="4:4" x14ac:dyDescent="0.35">
      <c r="D2450" s="61"/>
    </row>
    <row r="2451" spans="4:4" x14ac:dyDescent="0.35">
      <c r="D2451" s="61"/>
    </row>
    <row r="2452" spans="4:4" x14ac:dyDescent="0.35">
      <c r="D2452" s="61"/>
    </row>
    <row r="2453" spans="4:4" x14ac:dyDescent="0.35">
      <c r="D2453" s="61"/>
    </row>
    <row r="2454" spans="4:4" x14ac:dyDescent="0.35">
      <c r="D2454" s="61"/>
    </row>
    <row r="2455" spans="4:4" x14ac:dyDescent="0.35">
      <c r="D2455" s="61"/>
    </row>
    <row r="2456" spans="4:4" x14ac:dyDescent="0.35">
      <c r="D2456" s="61"/>
    </row>
    <row r="2457" spans="4:4" x14ac:dyDescent="0.35">
      <c r="D2457" s="61"/>
    </row>
    <row r="2458" spans="4:4" x14ac:dyDescent="0.35">
      <c r="D2458" s="61"/>
    </row>
    <row r="2459" spans="4:4" x14ac:dyDescent="0.35">
      <c r="D2459" s="61"/>
    </row>
    <row r="2460" spans="4:4" x14ac:dyDescent="0.35">
      <c r="D2460" s="61"/>
    </row>
    <row r="2461" spans="4:4" x14ac:dyDescent="0.35">
      <c r="D2461" s="61"/>
    </row>
    <row r="2462" spans="4:4" x14ac:dyDescent="0.35">
      <c r="D2462" s="61"/>
    </row>
    <row r="2463" spans="4:4" x14ac:dyDescent="0.35">
      <c r="D2463" s="61"/>
    </row>
    <row r="2464" spans="4:4" x14ac:dyDescent="0.35">
      <c r="D2464" s="61"/>
    </row>
    <row r="2465" spans="4:4" x14ac:dyDescent="0.35">
      <c r="D2465" s="61"/>
    </row>
    <row r="2466" spans="4:4" x14ac:dyDescent="0.35">
      <c r="D2466" s="61"/>
    </row>
    <row r="2467" spans="4:4" x14ac:dyDescent="0.35">
      <c r="D2467" s="61"/>
    </row>
    <row r="2468" spans="4:4" x14ac:dyDescent="0.35">
      <c r="D2468" s="61"/>
    </row>
    <row r="2469" spans="4:4" x14ac:dyDescent="0.35">
      <c r="D2469" s="61"/>
    </row>
    <row r="2470" spans="4:4" x14ac:dyDescent="0.35">
      <c r="D2470" s="61"/>
    </row>
    <row r="2471" spans="4:4" x14ac:dyDescent="0.35">
      <c r="D2471" s="61"/>
    </row>
    <row r="2472" spans="4:4" x14ac:dyDescent="0.35">
      <c r="D2472" s="61"/>
    </row>
    <row r="2473" spans="4:4" x14ac:dyDescent="0.35">
      <c r="D2473" s="61"/>
    </row>
    <row r="2474" spans="4:4" x14ac:dyDescent="0.35">
      <c r="D2474" s="61"/>
    </row>
    <row r="2475" spans="4:4" x14ac:dyDescent="0.35">
      <c r="D2475" s="61"/>
    </row>
    <row r="2476" spans="4:4" x14ac:dyDescent="0.35">
      <c r="D2476" s="61"/>
    </row>
    <row r="2477" spans="4:4" x14ac:dyDescent="0.35">
      <c r="D2477" s="61"/>
    </row>
    <row r="2478" spans="4:4" x14ac:dyDescent="0.35">
      <c r="D2478" s="61"/>
    </row>
    <row r="2479" spans="4:4" x14ac:dyDescent="0.35">
      <c r="D2479" s="61"/>
    </row>
    <row r="2480" spans="4:4" x14ac:dyDescent="0.35">
      <c r="D2480" s="61"/>
    </row>
    <row r="2481" spans="4:4" x14ac:dyDescent="0.35">
      <c r="D2481" s="61"/>
    </row>
    <row r="2482" spans="4:4" x14ac:dyDescent="0.35">
      <c r="D2482" s="61"/>
    </row>
    <row r="2483" spans="4:4" x14ac:dyDescent="0.35">
      <c r="D2483" s="61"/>
    </row>
    <row r="2484" spans="4:4" x14ac:dyDescent="0.35">
      <c r="D2484" s="61"/>
    </row>
    <row r="2485" spans="4:4" x14ac:dyDescent="0.35">
      <c r="D2485" s="61"/>
    </row>
    <row r="2486" spans="4:4" x14ac:dyDescent="0.35">
      <c r="D2486" s="61"/>
    </row>
    <row r="2487" spans="4:4" x14ac:dyDescent="0.35">
      <c r="D2487" s="61"/>
    </row>
    <row r="2488" spans="4:4" x14ac:dyDescent="0.35">
      <c r="D2488" s="61"/>
    </row>
    <row r="2489" spans="4:4" x14ac:dyDescent="0.35">
      <c r="D2489" s="61"/>
    </row>
    <row r="2490" spans="4:4" x14ac:dyDescent="0.35">
      <c r="D2490" s="61"/>
    </row>
    <row r="2491" spans="4:4" x14ac:dyDescent="0.35">
      <c r="D2491" s="61"/>
    </row>
    <row r="2492" spans="4:4" x14ac:dyDescent="0.35">
      <c r="D2492" s="61"/>
    </row>
    <row r="2493" spans="4:4" x14ac:dyDescent="0.35">
      <c r="D2493" s="61"/>
    </row>
    <row r="2494" spans="4:4" x14ac:dyDescent="0.35">
      <c r="D2494" s="61"/>
    </row>
    <row r="2495" spans="4:4" x14ac:dyDescent="0.35">
      <c r="D2495" s="61"/>
    </row>
    <row r="2496" spans="4:4" x14ac:dyDescent="0.35">
      <c r="D2496" s="61"/>
    </row>
    <row r="2497" spans="4:4" x14ac:dyDescent="0.35">
      <c r="D2497" s="61"/>
    </row>
    <row r="2498" spans="4:4" x14ac:dyDescent="0.35">
      <c r="D2498" s="61"/>
    </row>
    <row r="2499" spans="4:4" x14ac:dyDescent="0.35">
      <c r="D2499" s="61"/>
    </row>
    <row r="2500" spans="4:4" x14ac:dyDescent="0.35">
      <c r="D2500" s="61"/>
    </row>
    <row r="2501" spans="4:4" x14ac:dyDescent="0.35">
      <c r="D2501" s="61"/>
    </row>
    <row r="2502" spans="4:4" x14ac:dyDescent="0.35">
      <c r="D2502" s="61"/>
    </row>
    <row r="2503" spans="4:4" x14ac:dyDescent="0.35">
      <c r="D2503" s="61"/>
    </row>
    <row r="2504" spans="4:4" x14ac:dyDescent="0.35">
      <c r="D2504" s="61"/>
    </row>
    <row r="2505" spans="4:4" x14ac:dyDescent="0.35">
      <c r="D2505" s="61"/>
    </row>
    <row r="2506" spans="4:4" x14ac:dyDescent="0.35">
      <c r="D2506" s="61"/>
    </row>
    <row r="2507" spans="4:4" x14ac:dyDescent="0.35">
      <c r="D2507" s="61"/>
    </row>
    <row r="2508" spans="4:4" x14ac:dyDescent="0.35">
      <c r="D2508" s="61"/>
    </row>
    <row r="2509" spans="4:4" x14ac:dyDescent="0.35">
      <c r="D2509" s="61"/>
    </row>
    <row r="2510" spans="4:4" x14ac:dyDescent="0.35">
      <c r="D2510" s="61"/>
    </row>
    <row r="2511" spans="4:4" x14ac:dyDescent="0.35">
      <c r="D2511" s="61"/>
    </row>
    <row r="2512" spans="4:4" x14ac:dyDescent="0.35">
      <c r="D2512" s="61"/>
    </row>
    <row r="2513" spans="4:4" x14ac:dyDescent="0.35">
      <c r="D2513" s="61"/>
    </row>
    <row r="2514" spans="4:4" x14ac:dyDescent="0.35">
      <c r="D2514" s="61"/>
    </row>
    <row r="2515" spans="4:4" x14ac:dyDescent="0.35">
      <c r="D2515" s="61"/>
    </row>
    <row r="2516" spans="4:4" x14ac:dyDescent="0.35">
      <c r="D2516" s="61"/>
    </row>
    <row r="2517" spans="4:4" x14ac:dyDescent="0.35">
      <c r="D2517" s="61"/>
    </row>
    <row r="2518" spans="4:4" x14ac:dyDescent="0.35">
      <c r="D2518" s="61"/>
    </row>
    <row r="2519" spans="4:4" x14ac:dyDescent="0.35">
      <c r="D2519" s="61"/>
    </row>
    <row r="2520" spans="4:4" x14ac:dyDescent="0.35">
      <c r="D2520" s="61"/>
    </row>
    <row r="2521" spans="4:4" x14ac:dyDescent="0.35">
      <c r="D2521" s="61"/>
    </row>
    <row r="2522" spans="4:4" x14ac:dyDescent="0.35">
      <c r="D2522" s="61"/>
    </row>
    <row r="2523" spans="4:4" x14ac:dyDescent="0.35">
      <c r="D2523" s="61"/>
    </row>
    <row r="2524" spans="4:4" x14ac:dyDescent="0.35">
      <c r="D2524" s="61"/>
    </row>
    <row r="2525" spans="4:4" x14ac:dyDescent="0.35">
      <c r="D2525" s="61"/>
    </row>
    <row r="2526" spans="4:4" x14ac:dyDescent="0.35">
      <c r="D2526" s="61"/>
    </row>
    <row r="2527" spans="4:4" x14ac:dyDescent="0.35">
      <c r="D2527" s="61"/>
    </row>
    <row r="2528" spans="4:4" x14ac:dyDescent="0.35">
      <c r="D2528" s="61"/>
    </row>
    <row r="2529" spans="4:4" x14ac:dyDescent="0.35">
      <c r="D2529" s="61"/>
    </row>
    <row r="2530" spans="4:4" x14ac:dyDescent="0.35">
      <c r="D2530" s="61"/>
    </row>
    <row r="2531" spans="4:4" x14ac:dyDescent="0.35">
      <c r="D2531" s="61"/>
    </row>
    <row r="2532" spans="4:4" x14ac:dyDescent="0.35">
      <c r="D2532" s="61"/>
    </row>
    <row r="2533" spans="4:4" x14ac:dyDescent="0.35">
      <c r="D2533" s="61"/>
    </row>
    <row r="2534" spans="4:4" x14ac:dyDescent="0.35">
      <c r="D2534" s="61"/>
    </row>
    <row r="2535" spans="4:4" x14ac:dyDescent="0.35">
      <c r="D2535" s="61"/>
    </row>
    <row r="2536" spans="4:4" x14ac:dyDescent="0.35">
      <c r="D2536" s="61"/>
    </row>
    <row r="2537" spans="4:4" x14ac:dyDescent="0.35">
      <c r="D2537" s="61"/>
    </row>
    <row r="2538" spans="4:4" x14ac:dyDescent="0.35">
      <c r="D2538" s="61"/>
    </row>
    <row r="2539" spans="4:4" x14ac:dyDescent="0.35">
      <c r="D2539" s="61"/>
    </row>
    <row r="2540" spans="4:4" x14ac:dyDescent="0.35">
      <c r="D2540" s="61"/>
    </row>
    <row r="2541" spans="4:4" x14ac:dyDescent="0.35">
      <c r="D2541" s="61"/>
    </row>
    <row r="2542" spans="4:4" x14ac:dyDescent="0.35">
      <c r="D2542" s="61"/>
    </row>
    <row r="2543" spans="4:4" x14ac:dyDescent="0.35">
      <c r="D2543" s="61"/>
    </row>
    <row r="2544" spans="4:4" x14ac:dyDescent="0.35">
      <c r="D2544" s="61"/>
    </row>
    <row r="2545" spans="4:4" x14ac:dyDescent="0.35">
      <c r="D2545" s="61"/>
    </row>
    <row r="2546" spans="4:4" x14ac:dyDescent="0.35">
      <c r="D2546" s="61"/>
    </row>
    <row r="2547" spans="4:4" x14ac:dyDescent="0.35">
      <c r="D2547" s="61"/>
    </row>
    <row r="2548" spans="4:4" x14ac:dyDescent="0.35">
      <c r="D2548" s="61"/>
    </row>
    <row r="2549" spans="4:4" x14ac:dyDescent="0.35">
      <c r="D2549" s="61"/>
    </row>
    <row r="2550" spans="4:4" x14ac:dyDescent="0.35">
      <c r="D2550" s="61"/>
    </row>
    <row r="2551" spans="4:4" x14ac:dyDescent="0.35">
      <c r="D2551" s="61"/>
    </row>
    <row r="2552" spans="4:4" x14ac:dyDescent="0.35">
      <c r="D2552" s="61"/>
    </row>
    <row r="2553" spans="4:4" x14ac:dyDescent="0.35">
      <c r="D2553" s="61"/>
    </row>
    <row r="2554" spans="4:4" x14ac:dyDescent="0.35">
      <c r="D2554" s="61"/>
    </row>
    <row r="2555" spans="4:4" x14ac:dyDescent="0.35">
      <c r="D2555" s="61"/>
    </row>
  </sheetData>
  <hyperlinks>
    <hyperlink ref="D1" location="INDEX!A1" display="INDEX" xr:uid="{28A9717F-5B6C-493A-A2A8-033FAD99FB58}"/>
  </hyperlinks>
  <pageMargins left="0.7" right="0.7" top="0.75" bottom="0.75" header="0.3" footer="0.3"/>
  <pageSetup orientation="portrait" horizontalDpi="90" verticalDpi="90" r:id="rId2"/>
  <drawing r:id="rId3"/>
  <legacy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ADFAF-984B-4881-BF4A-236523433EE8}">
  <sheetPr codeName="Sheet15">
    <tabColor rgb="FF009999"/>
  </sheetPr>
  <dimension ref="A1:AL13"/>
  <sheetViews>
    <sheetView zoomScale="70" zoomScaleNormal="70" workbookViewId="0">
      <selection activeCell="K1" sqref="K1"/>
    </sheetView>
  </sheetViews>
  <sheetFormatPr defaultColWidth="8.81640625" defaultRowHeight="14.5" x14ac:dyDescent="0.35"/>
  <cols>
    <col min="1" max="1" width="10.1796875" style="72" bestFit="1" customWidth="1"/>
    <col min="2" max="2" width="15.54296875" style="72" customWidth="1"/>
    <col min="3" max="3" width="20.7265625" style="72" customWidth="1"/>
    <col min="4" max="4" width="17.7265625" style="72" customWidth="1"/>
    <col min="5" max="5" width="32.26953125" style="81" customWidth="1"/>
    <col min="6" max="6" width="33.7265625" style="72" customWidth="1"/>
    <col min="7" max="7" width="11.81640625" style="72" bestFit="1" customWidth="1"/>
    <col min="8" max="8" width="19.26953125" style="72" bestFit="1" customWidth="1"/>
    <col min="9" max="9" width="23.81640625" style="72" bestFit="1" customWidth="1"/>
    <col min="10" max="10" width="31.1796875" style="72" bestFit="1" customWidth="1"/>
    <col min="11" max="11" width="13.54296875" style="72" bestFit="1" customWidth="1"/>
    <col min="12" max="12" width="12.26953125" style="72" customWidth="1"/>
    <col min="13" max="13" width="0" style="72" hidden="1" customWidth="1"/>
    <col min="14" max="16384" width="8.81640625" style="72"/>
  </cols>
  <sheetData>
    <row r="1" spans="1:38" s="68" customFormat="1" ht="23.5" x14ac:dyDescent="0.55000000000000004">
      <c r="A1" s="107" t="s">
        <v>8844</v>
      </c>
      <c r="B1" s="48"/>
      <c r="C1" s="48"/>
      <c r="D1" s="66"/>
      <c r="E1" s="66"/>
      <c r="F1" s="67"/>
      <c r="G1" s="67"/>
      <c r="H1" s="67"/>
      <c r="I1" s="67"/>
      <c r="J1" s="67"/>
      <c r="K1" s="49" t="s">
        <v>33</v>
      </c>
      <c r="L1" s="67"/>
      <c r="M1" s="67"/>
      <c r="N1" s="67"/>
      <c r="O1" s="67"/>
      <c r="P1" s="67"/>
      <c r="Q1" s="67"/>
      <c r="R1" s="67"/>
      <c r="S1" s="67"/>
      <c r="T1" s="67"/>
      <c r="U1" s="67"/>
      <c r="V1" s="67"/>
      <c r="W1" s="67"/>
      <c r="X1" s="67"/>
      <c r="Y1" s="67"/>
      <c r="Z1" s="67"/>
      <c r="AA1" s="67"/>
      <c r="AB1" s="67"/>
      <c r="AC1" s="67"/>
      <c r="AD1" s="67"/>
      <c r="AE1" s="67"/>
      <c r="AF1" s="67"/>
      <c r="AG1" s="67"/>
      <c r="AH1" s="67"/>
      <c r="AI1" s="67"/>
      <c r="AJ1" s="67"/>
      <c r="AK1" s="67"/>
      <c r="AL1" s="67"/>
    </row>
    <row r="2" spans="1:38" s="68" customFormat="1" ht="12" x14ac:dyDescent="0.3">
      <c r="A2" s="69"/>
      <c r="B2" s="48"/>
      <c r="C2" s="48"/>
      <c r="D2" s="48"/>
      <c r="E2" s="48"/>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row>
    <row r="3" spans="1:38" s="68" customFormat="1" ht="12" x14ac:dyDescent="0.3">
      <c r="A3" s="69"/>
      <c r="B3" s="48"/>
      <c r="C3" s="48"/>
      <c r="D3" s="48"/>
      <c r="E3" s="48"/>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row>
    <row r="4" spans="1:38" s="68" customFormat="1" x14ac:dyDescent="0.35">
      <c r="A4" s="69"/>
      <c r="B4" s="48"/>
      <c r="C4" s="48"/>
      <c r="D4" s="48"/>
      <c r="E4" s="48"/>
      <c r="F4" s="67"/>
      <c r="G4" s="67"/>
      <c r="H4" s="67"/>
      <c r="I4" s="67"/>
      <c r="J4" s="67"/>
      <c r="K4" s="67"/>
      <c r="L4" s="67"/>
      <c r="M4" s="70" t="s">
        <v>8845</v>
      </c>
      <c r="N4" s="67"/>
      <c r="O4" s="67"/>
      <c r="P4" s="67"/>
      <c r="Q4" s="67"/>
      <c r="R4" s="67"/>
      <c r="S4" s="67"/>
      <c r="T4" s="67"/>
      <c r="U4" s="67"/>
      <c r="V4" s="67"/>
      <c r="W4" s="67"/>
      <c r="X4" s="67"/>
      <c r="Y4" s="67"/>
      <c r="Z4" s="67"/>
      <c r="AA4" s="67"/>
      <c r="AB4" s="67"/>
      <c r="AC4" s="67"/>
      <c r="AD4" s="67"/>
      <c r="AE4" s="67"/>
      <c r="AF4" s="67"/>
      <c r="AG4" s="67"/>
      <c r="AH4" s="67"/>
      <c r="AI4" s="67"/>
      <c r="AJ4" s="67"/>
      <c r="AK4" s="67"/>
      <c r="AL4" s="67"/>
    </row>
    <row r="5" spans="1:38" s="68" customFormat="1" x14ac:dyDescent="0.35">
      <c r="A5" s="69"/>
      <c r="B5" s="48"/>
      <c r="C5" s="48"/>
      <c r="D5" s="48"/>
      <c r="E5" s="48"/>
      <c r="F5" s="67"/>
      <c r="G5" s="67"/>
      <c r="H5" s="67"/>
      <c r="I5" s="67"/>
      <c r="J5" s="67"/>
      <c r="K5" s="67"/>
      <c r="L5" s="67"/>
      <c r="M5" s="70" t="s">
        <v>8846</v>
      </c>
      <c r="N5" s="67"/>
      <c r="O5" s="67"/>
      <c r="P5" s="67"/>
      <c r="Q5" s="67"/>
      <c r="R5" s="67"/>
      <c r="S5" s="67"/>
      <c r="T5" s="67"/>
      <c r="U5" s="67"/>
      <c r="V5" s="67"/>
      <c r="W5" s="67"/>
      <c r="X5" s="67"/>
      <c r="Y5" s="67"/>
      <c r="Z5" s="67"/>
      <c r="AA5" s="67"/>
      <c r="AB5" s="67"/>
      <c r="AC5" s="67"/>
      <c r="AD5" s="67"/>
      <c r="AE5" s="67"/>
      <c r="AF5" s="67"/>
      <c r="AG5" s="67"/>
      <c r="AH5" s="67"/>
      <c r="AI5" s="67"/>
      <c r="AJ5" s="67"/>
      <c r="AK5" s="67"/>
      <c r="AL5" s="67"/>
    </row>
    <row r="6" spans="1:38" s="68" customFormat="1" x14ac:dyDescent="0.35">
      <c r="A6" s="69"/>
      <c r="B6" s="48"/>
      <c r="C6" s="48"/>
      <c r="D6" s="48"/>
      <c r="E6" s="48"/>
      <c r="F6" s="67"/>
      <c r="G6" s="67"/>
      <c r="H6" s="67"/>
      <c r="I6" s="67"/>
      <c r="J6" s="67"/>
      <c r="K6" s="67"/>
      <c r="L6" s="67"/>
      <c r="M6" s="70" t="s">
        <v>8847</v>
      </c>
      <c r="N6" s="67"/>
      <c r="O6" s="67"/>
      <c r="P6" s="67"/>
      <c r="Q6" s="67"/>
      <c r="R6" s="67"/>
      <c r="S6" s="67"/>
      <c r="T6" s="67"/>
      <c r="U6" s="67"/>
      <c r="V6" s="67"/>
      <c r="W6" s="67"/>
      <c r="X6" s="67"/>
      <c r="Y6" s="67"/>
      <c r="Z6" s="67"/>
      <c r="AA6" s="67"/>
      <c r="AB6" s="67"/>
      <c r="AC6" s="67"/>
      <c r="AD6" s="67"/>
      <c r="AE6" s="67"/>
      <c r="AF6" s="67"/>
      <c r="AG6" s="67"/>
      <c r="AH6" s="67"/>
      <c r="AI6" s="67"/>
      <c r="AJ6" s="67"/>
      <c r="AK6" s="67"/>
      <c r="AL6" s="67"/>
    </row>
    <row r="7" spans="1:38" s="68" customFormat="1" x14ac:dyDescent="0.35">
      <c r="A7" s="69"/>
      <c r="B7" s="48"/>
      <c r="C7" s="48"/>
      <c r="D7" s="48"/>
      <c r="E7" s="48"/>
      <c r="F7" s="67"/>
      <c r="G7" s="67"/>
      <c r="H7" s="67"/>
      <c r="I7" s="67"/>
      <c r="J7" s="67"/>
      <c r="K7" s="67"/>
      <c r="L7" s="67"/>
      <c r="M7" s="70" t="s">
        <v>8848</v>
      </c>
      <c r="N7" s="67"/>
      <c r="O7" s="67"/>
      <c r="P7" s="67"/>
      <c r="Q7" s="67"/>
      <c r="R7" s="67"/>
      <c r="S7" s="67"/>
      <c r="T7" s="67"/>
      <c r="U7" s="67"/>
      <c r="V7" s="67"/>
      <c r="W7" s="67"/>
      <c r="X7" s="67"/>
      <c r="Y7" s="67"/>
      <c r="Z7" s="67"/>
      <c r="AA7" s="67"/>
      <c r="AB7" s="67"/>
      <c r="AC7" s="67"/>
      <c r="AD7" s="67"/>
      <c r="AE7" s="67"/>
      <c r="AF7" s="67"/>
      <c r="AG7" s="67"/>
      <c r="AH7" s="67"/>
      <c r="AI7" s="67"/>
      <c r="AJ7" s="67"/>
      <c r="AK7" s="67"/>
      <c r="AL7" s="67"/>
    </row>
    <row r="8" spans="1:38" s="68" customFormat="1" x14ac:dyDescent="0.35">
      <c r="A8" s="69"/>
      <c r="B8" s="48"/>
      <c r="C8" s="48"/>
      <c r="D8" s="48"/>
      <c r="E8" s="48"/>
      <c r="F8" s="67"/>
      <c r="G8" s="67"/>
      <c r="H8" s="67"/>
      <c r="I8" s="67"/>
      <c r="J8" s="67"/>
      <c r="K8" s="67"/>
      <c r="L8" s="67"/>
      <c r="M8" s="70" t="s">
        <v>8849</v>
      </c>
      <c r="N8" s="67"/>
      <c r="O8" s="67"/>
      <c r="P8" s="67"/>
      <c r="Q8" s="67"/>
      <c r="R8" s="67"/>
      <c r="S8" s="67"/>
      <c r="T8" s="67"/>
      <c r="U8" s="67"/>
      <c r="V8" s="67"/>
      <c r="W8" s="67"/>
      <c r="X8" s="67"/>
      <c r="Y8" s="67"/>
      <c r="Z8" s="67"/>
      <c r="AA8" s="67"/>
      <c r="AB8" s="67"/>
      <c r="AC8" s="67"/>
      <c r="AD8" s="67"/>
      <c r="AE8" s="67"/>
      <c r="AF8" s="67"/>
      <c r="AG8" s="67"/>
      <c r="AH8" s="67"/>
      <c r="AI8" s="67"/>
      <c r="AJ8" s="67"/>
      <c r="AK8" s="67"/>
      <c r="AL8" s="67"/>
    </row>
    <row r="9" spans="1:38" s="68" customFormat="1" ht="19.149999999999999" customHeight="1" x14ac:dyDescent="0.35">
      <c r="A9" s="69"/>
      <c r="B9" s="48"/>
      <c r="C9" s="48"/>
      <c r="D9" s="48"/>
      <c r="E9" s="48"/>
      <c r="F9" s="67"/>
      <c r="G9" s="67"/>
      <c r="H9" s="67"/>
      <c r="I9" s="67"/>
      <c r="J9" s="67"/>
      <c r="K9" s="67"/>
      <c r="M9" s="70" t="s">
        <v>8850</v>
      </c>
      <c r="N9" s="67"/>
      <c r="O9" s="67"/>
      <c r="P9" s="67"/>
      <c r="Q9" s="67"/>
      <c r="R9" s="67"/>
      <c r="S9" s="67"/>
      <c r="T9" s="67"/>
      <c r="U9" s="67"/>
      <c r="V9" s="67"/>
      <c r="W9" s="67"/>
      <c r="X9" s="67"/>
      <c r="Y9" s="67"/>
      <c r="Z9" s="67"/>
      <c r="AA9" s="67"/>
      <c r="AB9" s="67"/>
      <c r="AC9" s="67"/>
      <c r="AD9" s="67"/>
      <c r="AE9" s="67"/>
      <c r="AF9" s="67"/>
      <c r="AG9" s="67"/>
      <c r="AH9" s="67"/>
      <c r="AI9" s="67"/>
      <c r="AJ9" s="67"/>
      <c r="AK9" s="67"/>
      <c r="AL9" s="67"/>
    </row>
    <row r="10" spans="1:38" x14ac:dyDescent="0.35">
      <c r="A10" s="82" t="s">
        <v>8851</v>
      </c>
      <c r="B10" s="83" t="s">
        <v>14</v>
      </c>
      <c r="C10" s="82" t="s">
        <v>8852</v>
      </c>
      <c r="D10" s="82" t="s">
        <v>8853</v>
      </c>
      <c r="E10" s="82" t="s">
        <v>8854</v>
      </c>
      <c r="F10" s="84" t="s">
        <v>8855</v>
      </c>
      <c r="G10" s="82" t="s">
        <v>8856</v>
      </c>
      <c r="H10" s="82" t="s">
        <v>8857</v>
      </c>
      <c r="I10" s="82" t="s">
        <v>8858</v>
      </c>
      <c r="J10" s="82" t="s">
        <v>8859</v>
      </c>
    </row>
    <row r="11" spans="1:38" x14ac:dyDescent="0.35">
      <c r="A11" s="71"/>
      <c r="B11" s="73"/>
      <c r="C11" s="74"/>
      <c r="D11" s="74"/>
      <c r="E11" s="74"/>
      <c r="F11" s="75"/>
      <c r="G11" s="71"/>
      <c r="H11" s="71"/>
      <c r="I11" s="71"/>
      <c r="J11" s="71"/>
    </row>
    <row r="12" spans="1:38" x14ac:dyDescent="0.35">
      <c r="A12" s="76"/>
      <c r="B12" s="77"/>
      <c r="C12" s="76"/>
      <c r="D12" s="76"/>
      <c r="E12" s="76"/>
      <c r="F12" s="78"/>
      <c r="G12" s="76"/>
      <c r="H12" s="76"/>
      <c r="I12" s="76"/>
      <c r="J12" s="76"/>
    </row>
    <row r="13" spans="1:38" x14ac:dyDescent="0.35">
      <c r="A13" s="79"/>
      <c r="B13" s="79"/>
      <c r="C13" s="79"/>
      <c r="D13" s="79"/>
      <c r="E13" s="80"/>
    </row>
  </sheetData>
  <hyperlinks>
    <hyperlink ref="K1" location="INDEX!A1" display="Return to INDEX" xr:uid="{4B5F5F2F-9A89-44B0-A7BB-997969BAA89E}"/>
  </hyperlinks>
  <pageMargins left="0.7" right="0.7" top="0.75" bottom="0.75" header="0.3" footer="0.3"/>
  <pageSetup orientation="portrait"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09124-003B-478C-9600-803E6CD7C4D6}">
  <sheetPr codeName="Sheet16">
    <tabColor rgb="FFF79646"/>
  </sheetPr>
  <dimension ref="A1:D14592"/>
  <sheetViews>
    <sheetView topLeftCell="A3" zoomScale="80" zoomScaleNormal="80" workbookViewId="0">
      <selection activeCell="D1" sqref="D1"/>
    </sheetView>
  </sheetViews>
  <sheetFormatPr defaultRowHeight="14.5" x14ac:dyDescent="0.35"/>
  <cols>
    <col min="1" max="1" width="45" customWidth="1"/>
    <col min="2" max="2" width="19.81640625" bestFit="1" customWidth="1"/>
    <col min="3" max="3" width="89.1796875" bestFit="1" customWidth="1"/>
    <col min="7" max="7" width="37" customWidth="1"/>
    <col min="8" max="8" width="34.81640625" customWidth="1"/>
    <col min="9" max="9" width="33.1796875" customWidth="1"/>
    <col min="10" max="10" width="46.7265625" customWidth="1"/>
    <col min="11" max="11" width="30.26953125" bestFit="1" customWidth="1"/>
  </cols>
  <sheetData>
    <row r="1" spans="1:4" ht="23.5" x14ac:dyDescent="0.55000000000000004">
      <c r="A1" s="59" t="s">
        <v>23</v>
      </c>
      <c r="D1" s="49" t="s">
        <v>33</v>
      </c>
    </row>
    <row r="2" spans="1:4" x14ac:dyDescent="0.35">
      <c r="A2" s="61"/>
      <c r="B2" s="61"/>
      <c r="C2" s="61"/>
      <c r="D2" s="61"/>
    </row>
    <row r="3" spans="1:4" x14ac:dyDescent="0.35">
      <c r="A3" s="61"/>
      <c r="B3" s="61"/>
      <c r="C3" s="61"/>
      <c r="D3" s="61"/>
    </row>
    <row r="4" spans="1:4" x14ac:dyDescent="0.35">
      <c r="A4" s="61"/>
      <c r="B4" s="61"/>
      <c r="C4" s="61"/>
      <c r="D4" s="61"/>
    </row>
    <row r="5" spans="1:4" x14ac:dyDescent="0.35">
      <c r="A5" s="61"/>
      <c r="B5" s="61"/>
      <c r="C5" s="61"/>
      <c r="D5" s="61"/>
    </row>
    <row r="6" spans="1:4" x14ac:dyDescent="0.35">
      <c r="A6" s="61"/>
      <c r="B6" s="61"/>
      <c r="C6" s="61"/>
      <c r="D6" s="61"/>
    </row>
    <row r="7" spans="1:4" x14ac:dyDescent="0.35">
      <c r="A7" s="61"/>
      <c r="B7" s="61"/>
      <c r="C7" s="61"/>
      <c r="D7" s="61"/>
    </row>
    <row r="8" spans="1:4" x14ac:dyDescent="0.35">
      <c r="A8" s="61"/>
      <c r="B8" s="61"/>
      <c r="C8" s="61"/>
      <c r="D8" s="61"/>
    </row>
    <row r="9" spans="1:4" x14ac:dyDescent="0.35">
      <c r="A9" s="61"/>
      <c r="B9" s="61"/>
      <c r="C9" s="61"/>
      <c r="D9" s="61"/>
    </row>
    <row r="10" spans="1:4" x14ac:dyDescent="0.35">
      <c r="D10" s="61"/>
    </row>
    <row r="11" spans="1:4" x14ac:dyDescent="0.35">
      <c r="A11" s="101" t="s">
        <v>8860</v>
      </c>
      <c r="B11" s="101" t="s">
        <v>8861</v>
      </c>
      <c r="C11" s="101" t="s">
        <v>8862</v>
      </c>
      <c r="D11" s="61"/>
    </row>
    <row r="12" spans="1:4" x14ac:dyDescent="0.35">
      <c r="A12" t="s">
        <v>8476</v>
      </c>
      <c r="D12" s="61"/>
    </row>
    <row r="13" spans="1:4" x14ac:dyDescent="0.35">
      <c r="B13" t="s">
        <v>8863</v>
      </c>
      <c r="D13" s="61"/>
    </row>
    <row r="14" spans="1:4" x14ac:dyDescent="0.35">
      <c r="C14" t="s">
        <v>8864</v>
      </c>
      <c r="D14" s="61"/>
    </row>
    <row r="15" spans="1:4" x14ac:dyDescent="0.35">
      <c r="C15" t="s">
        <v>8865</v>
      </c>
      <c r="D15" s="61"/>
    </row>
    <row r="16" spans="1:4" x14ac:dyDescent="0.35">
      <c r="C16" t="s">
        <v>8866</v>
      </c>
      <c r="D16" s="61"/>
    </row>
    <row r="17" spans="2:4" x14ac:dyDescent="0.35">
      <c r="C17" t="s">
        <v>8867</v>
      </c>
      <c r="D17" s="61"/>
    </row>
    <row r="18" spans="2:4" x14ac:dyDescent="0.35">
      <c r="C18" t="s">
        <v>8868</v>
      </c>
      <c r="D18" s="61"/>
    </row>
    <row r="19" spans="2:4" x14ac:dyDescent="0.35">
      <c r="C19" t="s">
        <v>8869</v>
      </c>
      <c r="D19" s="61"/>
    </row>
    <row r="20" spans="2:4" x14ac:dyDescent="0.35">
      <c r="C20" t="s">
        <v>8870</v>
      </c>
      <c r="D20" s="61"/>
    </row>
    <row r="21" spans="2:4" x14ac:dyDescent="0.35">
      <c r="C21" t="s">
        <v>8871</v>
      </c>
      <c r="D21" s="61"/>
    </row>
    <row r="22" spans="2:4" x14ac:dyDescent="0.35">
      <c r="C22" t="s">
        <v>8872</v>
      </c>
      <c r="D22" s="61"/>
    </row>
    <row r="23" spans="2:4" x14ac:dyDescent="0.35">
      <c r="C23" t="s">
        <v>8873</v>
      </c>
      <c r="D23" s="61"/>
    </row>
    <row r="24" spans="2:4" x14ac:dyDescent="0.35">
      <c r="C24" t="s">
        <v>8874</v>
      </c>
      <c r="D24" s="61"/>
    </row>
    <row r="25" spans="2:4" x14ac:dyDescent="0.35">
      <c r="C25" t="s">
        <v>8875</v>
      </c>
      <c r="D25" s="61"/>
    </row>
    <row r="26" spans="2:4" x14ac:dyDescent="0.35">
      <c r="B26" t="s">
        <v>8876</v>
      </c>
      <c r="D26" s="61"/>
    </row>
    <row r="27" spans="2:4" x14ac:dyDescent="0.35">
      <c r="C27" t="s">
        <v>8877</v>
      </c>
      <c r="D27" s="61"/>
    </row>
    <row r="28" spans="2:4" x14ac:dyDescent="0.35">
      <c r="B28" t="s">
        <v>8878</v>
      </c>
      <c r="D28" s="61"/>
    </row>
    <row r="29" spans="2:4" x14ac:dyDescent="0.35">
      <c r="C29" t="s">
        <v>8879</v>
      </c>
      <c r="D29" s="61"/>
    </row>
    <row r="30" spans="2:4" x14ac:dyDescent="0.35">
      <c r="C30" t="s">
        <v>8880</v>
      </c>
      <c r="D30" s="61"/>
    </row>
    <row r="31" spans="2:4" x14ac:dyDescent="0.35">
      <c r="C31" t="s">
        <v>8881</v>
      </c>
      <c r="D31" s="61"/>
    </row>
    <row r="32" spans="2:4" x14ac:dyDescent="0.35">
      <c r="C32" t="s">
        <v>8882</v>
      </c>
      <c r="D32" s="61"/>
    </row>
    <row r="33" spans="2:4" x14ac:dyDescent="0.35">
      <c r="C33" t="s">
        <v>8883</v>
      </c>
      <c r="D33" s="61"/>
    </row>
    <row r="34" spans="2:4" x14ac:dyDescent="0.35">
      <c r="C34" t="s">
        <v>8884</v>
      </c>
      <c r="D34" s="61"/>
    </row>
    <row r="35" spans="2:4" x14ac:dyDescent="0.35">
      <c r="C35" t="s">
        <v>8885</v>
      </c>
      <c r="D35" s="61"/>
    </row>
    <row r="36" spans="2:4" x14ac:dyDescent="0.35">
      <c r="C36" t="s">
        <v>8886</v>
      </c>
      <c r="D36" s="61"/>
    </row>
    <row r="37" spans="2:4" x14ac:dyDescent="0.35">
      <c r="C37" t="s">
        <v>8887</v>
      </c>
      <c r="D37" s="61"/>
    </row>
    <row r="38" spans="2:4" x14ac:dyDescent="0.35">
      <c r="C38" t="s">
        <v>8888</v>
      </c>
      <c r="D38" s="61"/>
    </row>
    <row r="39" spans="2:4" x14ac:dyDescent="0.35">
      <c r="C39" t="s">
        <v>8889</v>
      </c>
      <c r="D39" s="61"/>
    </row>
    <row r="40" spans="2:4" x14ac:dyDescent="0.35">
      <c r="C40" t="s">
        <v>8890</v>
      </c>
      <c r="D40" s="61"/>
    </row>
    <row r="41" spans="2:4" x14ac:dyDescent="0.35">
      <c r="C41" t="s">
        <v>8891</v>
      </c>
      <c r="D41" s="61"/>
    </row>
    <row r="42" spans="2:4" x14ac:dyDescent="0.35">
      <c r="C42" t="s">
        <v>8892</v>
      </c>
      <c r="D42" s="61"/>
    </row>
    <row r="43" spans="2:4" x14ac:dyDescent="0.35">
      <c r="C43" t="s">
        <v>8893</v>
      </c>
      <c r="D43" s="61"/>
    </row>
    <row r="44" spans="2:4" x14ac:dyDescent="0.35">
      <c r="C44" t="s">
        <v>8894</v>
      </c>
      <c r="D44" s="61"/>
    </row>
    <row r="45" spans="2:4" x14ac:dyDescent="0.35">
      <c r="C45" t="s">
        <v>8895</v>
      </c>
      <c r="D45" s="61"/>
    </row>
    <row r="46" spans="2:4" x14ac:dyDescent="0.35">
      <c r="B46" t="s">
        <v>8896</v>
      </c>
      <c r="D46" s="61"/>
    </row>
    <row r="47" spans="2:4" x14ac:dyDescent="0.35">
      <c r="C47" t="s">
        <v>8897</v>
      </c>
      <c r="D47" s="61"/>
    </row>
    <row r="48" spans="2:4" x14ac:dyDescent="0.35">
      <c r="C48" t="s">
        <v>8898</v>
      </c>
      <c r="D48" s="61"/>
    </row>
    <row r="49" spans="1:4" x14ac:dyDescent="0.35">
      <c r="C49" t="s">
        <v>8899</v>
      </c>
      <c r="D49" s="61"/>
    </row>
    <row r="50" spans="1:4" x14ac:dyDescent="0.35">
      <c r="C50" t="s">
        <v>8900</v>
      </c>
      <c r="D50" s="61"/>
    </row>
    <row r="51" spans="1:4" x14ac:dyDescent="0.35">
      <c r="C51" t="s">
        <v>8901</v>
      </c>
      <c r="D51" s="61"/>
    </row>
    <row r="52" spans="1:4" x14ac:dyDescent="0.35">
      <c r="C52" t="s">
        <v>8890</v>
      </c>
      <c r="D52" s="61"/>
    </row>
    <row r="53" spans="1:4" x14ac:dyDescent="0.35">
      <c r="C53" t="s">
        <v>8902</v>
      </c>
      <c r="D53" s="61"/>
    </row>
    <row r="54" spans="1:4" x14ac:dyDescent="0.35">
      <c r="C54" t="s">
        <v>8903</v>
      </c>
      <c r="D54" s="61"/>
    </row>
    <row r="55" spans="1:4" x14ac:dyDescent="0.35">
      <c r="C55" t="s">
        <v>8904</v>
      </c>
      <c r="D55" s="61"/>
    </row>
    <row r="56" spans="1:4" x14ac:dyDescent="0.35">
      <c r="C56" t="s">
        <v>8905</v>
      </c>
      <c r="D56" s="61"/>
    </row>
    <row r="57" spans="1:4" x14ac:dyDescent="0.35">
      <c r="C57" t="s">
        <v>8906</v>
      </c>
      <c r="D57" s="61"/>
    </row>
    <row r="58" spans="1:4" x14ac:dyDescent="0.35">
      <c r="C58" t="s">
        <v>8907</v>
      </c>
      <c r="D58" s="61"/>
    </row>
    <row r="59" spans="1:4" x14ac:dyDescent="0.35">
      <c r="C59" t="s">
        <v>8908</v>
      </c>
      <c r="D59" s="61"/>
    </row>
    <row r="60" spans="1:4" x14ac:dyDescent="0.35">
      <c r="A60" t="s">
        <v>8486</v>
      </c>
      <c r="D60" s="61"/>
    </row>
    <row r="61" spans="1:4" x14ac:dyDescent="0.35">
      <c r="B61" t="s">
        <v>8863</v>
      </c>
      <c r="D61" s="61"/>
    </row>
    <row r="62" spans="1:4" x14ac:dyDescent="0.35">
      <c r="C62" t="s">
        <v>8864</v>
      </c>
      <c r="D62" s="61"/>
    </row>
    <row r="63" spans="1:4" x14ac:dyDescent="0.35">
      <c r="C63" t="s">
        <v>8865</v>
      </c>
      <c r="D63" s="61"/>
    </row>
    <row r="64" spans="1:4" x14ac:dyDescent="0.35">
      <c r="C64" t="s">
        <v>8866</v>
      </c>
      <c r="D64" s="61"/>
    </row>
    <row r="65" spans="2:4" x14ac:dyDescent="0.35">
      <c r="C65" t="s">
        <v>8867</v>
      </c>
      <c r="D65" s="61"/>
    </row>
    <row r="66" spans="2:4" x14ac:dyDescent="0.35">
      <c r="C66" t="s">
        <v>8868</v>
      </c>
      <c r="D66" s="61"/>
    </row>
    <row r="67" spans="2:4" x14ac:dyDescent="0.35">
      <c r="C67" t="s">
        <v>8869</v>
      </c>
      <c r="D67" s="61"/>
    </row>
    <row r="68" spans="2:4" x14ac:dyDescent="0.35">
      <c r="C68" t="s">
        <v>8870</v>
      </c>
      <c r="D68" s="61"/>
    </row>
    <row r="69" spans="2:4" x14ac:dyDescent="0.35">
      <c r="C69" t="s">
        <v>8871</v>
      </c>
      <c r="D69" s="61"/>
    </row>
    <row r="70" spans="2:4" x14ac:dyDescent="0.35">
      <c r="C70" t="s">
        <v>8872</v>
      </c>
      <c r="D70" s="61"/>
    </row>
    <row r="71" spans="2:4" x14ac:dyDescent="0.35">
      <c r="C71" t="s">
        <v>8874</v>
      </c>
      <c r="D71" s="61"/>
    </row>
    <row r="72" spans="2:4" x14ac:dyDescent="0.35">
      <c r="C72" t="s">
        <v>8875</v>
      </c>
      <c r="D72" s="61"/>
    </row>
    <row r="73" spans="2:4" x14ac:dyDescent="0.35">
      <c r="B73" t="s">
        <v>8876</v>
      </c>
      <c r="D73" s="61"/>
    </row>
    <row r="74" spans="2:4" x14ac:dyDescent="0.35">
      <c r="C74" t="s">
        <v>8909</v>
      </c>
      <c r="D74" s="61"/>
    </row>
    <row r="75" spans="2:4" x14ac:dyDescent="0.35">
      <c r="C75" t="s">
        <v>8910</v>
      </c>
      <c r="D75" s="61"/>
    </row>
    <row r="76" spans="2:4" x14ac:dyDescent="0.35">
      <c r="C76" t="s">
        <v>8911</v>
      </c>
      <c r="D76" s="61"/>
    </row>
    <row r="77" spans="2:4" x14ac:dyDescent="0.35">
      <c r="C77" t="s">
        <v>8912</v>
      </c>
      <c r="D77" s="61"/>
    </row>
    <row r="78" spans="2:4" x14ac:dyDescent="0.35">
      <c r="C78" t="s">
        <v>8913</v>
      </c>
      <c r="D78" s="61"/>
    </row>
    <row r="79" spans="2:4" x14ac:dyDescent="0.35">
      <c r="C79" t="s">
        <v>8914</v>
      </c>
      <c r="D79" s="61"/>
    </row>
    <row r="80" spans="2:4" x14ac:dyDescent="0.35">
      <c r="C80" t="s">
        <v>8915</v>
      </c>
      <c r="D80" s="61"/>
    </row>
    <row r="81" spans="2:4" x14ac:dyDescent="0.35">
      <c r="C81" t="s">
        <v>8916</v>
      </c>
      <c r="D81" s="61"/>
    </row>
    <row r="82" spans="2:4" x14ac:dyDescent="0.35">
      <c r="B82" t="s">
        <v>8878</v>
      </c>
      <c r="D82" s="61"/>
    </row>
    <row r="83" spans="2:4" x14ac:dyDescent="0.35">
      <c r="C83" t="s">
        <v>8882</v>
      </c>
      <c r="D83" s="61"/>
    </row>
    <row r="84" spans="2:4" x14ac:dyDescent="0.35">
      <c r="C84" t="s">
        <v>8884</v>
      </c>
      <c r="D84" s="61"/>
    </row>
    <row r="85" spans="2:4" x14ac:dyDescent="0.35">
      <c r="C85" t="s">
        <v>8886</v>
      </c>
      <c r="D85" s="61"/>
    </row>
    <row r="86" spans="2:4" x14ac:dyDescent="0.35">
      <c r="C86" t="s">
        <v>8888</v>
      </c>
      <c r="D86" s="61"/>
    </row>
    <row r="87" spans="2:4" x14ac:dyDescent="0.35">
      <c r="C87" t="s">
        <v>8889</v>
      </c>
      <c r="D87" s="61"/>
    </row>
    <row r="88" spans="2:4" x14ac:dyDescent="0.35">
      <c r="C88" t="s">
        <v>8893</v>
      </c>
      <c r="D88" s="61"/>
    </row>
    <row r="89" spans="2:4" x14ac:dyDescent="0.35">
      <c r="C89" t="s">
        <v>8895</v>
      </c>
      <c r="D89" s="61"/>
    </row>
    <row r="90" spans="2:4" x14ac:dyDescent="0.35">
      <c r="B90" t="s">
        <v>8896</v>
      </c>
      <c r="D90" s="61"/>
    </row>
    <row r="91" spans="2:4" x14ac:dyDescent="0.35">
      <c r="C91" t="s">
        <v>8897</v>
      </c>
      <c r="D91" s="61"/>
    </row>
    <row r="92" spans="2:4" x14ac:dyDescent="0.35">
      <c r="C92" t="s">
        <v>8917</v>
      </c>
      <c r="D92" s="61"/>
    </row>
    <row r="93" spans="2:4" x14ac:dyDescent="0.35">
      <c r="C93" t="s">
        <v>8899</v>
      </c>
      <c r="D93" s="61"/>
    </row>
    <row r="94" spans="2:4" x14ac:dyDescent="0.35">
      <c r="C94" t="s">
        <v>8901</v>
      </c>
      <c r="D94" s="61"/>
    </row>
    <row r="95" spans="2:4" x14ac:dyDescent="0.35">
      <c r="C95" t="s">
        <v>8902</v>
      </c>
      <c r="D95" s="61"/>
    </row>
    <row r="96" spans="2:4" x14ac:dyDescent="0.35">
      <c r="C96" t="s">
        <v>8903</v>
      </c>
      <c r="D96" s="61"/>
    </row>
    <row r="97" spans="1:4" x14ac:dyDescent="0.35">
      <c r="C97" t="s">
        <v>8918</v>
      </c>
      <c r="D97" s="61"/>
    </row>
    <row r="98" spans="1:4" x14ac:dyDescent="0.35">
      <c r="C98" t="s">
        <v>8919</v>
      </c>
      <c r="D98" s="61"/>
    </row>
    <row r="99" spans="1:4" x14ac:dyDescent="0.35">
      <c r="A99" t="s">
        <v>8487</v>
      </c>
      <c r="D99" s="61"/>
    </row>
    <row r="100" spans="1:4" x14ac:dyDescent="0.35">
      <c r="B100" t="s">
        <v>8863</v>
      </c>
      <c r="D100" s="61"/>
    </row>
    <row r="101" spans="1:4" x14ac:dyDescent="0.35">
      <c r="C101" t="s">
        <v>8864</v>
      </c>
      <c r="D101" s="61"/>
    </row>
    <row r="102" spans="1:4" x14ac:dyDescent="0.35">
      <c r="C102" t="s">
        <v>8865</v>
      </c>
      <c r="D102" s="61"/>
    </row>
    <row r="103" spans="1:4" x14ac:dyDescent="0.35">
      <c r="C103" t="s">
        <v>8866</v>
      </c>
      <c r="D103" s="61"/>
    </row>
    <row r="104" spans="1:4" x14ac:dyDescent="0.35">
      <c r="C104" t="s">
        <v>8867</v>
      </c>
      <c r="D104" s="61"/>
    </row>
    <row r="105" spans="1:4" x14ac:dyDescent="0.35">
      <c r="C105" t="s">
        <v>8868</v>
      </c>
      <c r="D105" s="61"/>
    </row>
    <row r="106" spans="1:4" x14ac:dyDescent="0.35">
      <c r="C106" t="s">
        <v>8869</v>
      </c>
      <c r="D106" s="61"/>
    </row>
    <row r="107" spans="1:4" x14ac:dyDescent="0.35">
      <c r="C107" t="s">
        <v>8870</v>
      </c>
      <c r="D107" s="61"/>
    </row>
    <row r="108" spans="1:4" x14ac:dyDescent="0.35">
      <c r="C108" t="s">
        <v>8871</v>
      </c>
      <c r="D108" s="61"/>
    </row>
    <row r="109" spans="1:4" x14ac:dyDescent="0.35">
      <c r="C109" t="s">
        <v>8872</v>
      </c>
      <c r="D109" s="61"/>
    </row>
    <row r="110" spans="1:4" x14ac:dyDescent="0.35">
      <c r="C110" t="s">
        <v>8873</v>
      </c>
      <c r="D110" s="61"/>
    </row>
    <row r="111" spans="1:4" x14ac:dyDescent="0.35">
      <c r="C111" t="s">
        <v>8874</v>
      </c>
      <c r="D111" s="61"/>
    </row>
    <row r="112" spans="1:4" x14ac:dyDescent="0.35">
      <c r="C112" t="s">
        <v>8875</v>
      </c>
      <c r="D112" s="61"/>
    </row>
    <row r="113" spans="2:4" x14ac:dyDescent="0.35">
      <c r="B113" t="s">
        <v>8876</v>
      </c>
      <c r="D113" s="61"/>
    </row>
    <row r="114" spans="2:4" x14ac:dyDescent="0.35">
      <c r="C114" t="s">
        <v>8920</v>
      </c>
      <c r="D114" s="61"/>
    </row>
    <row r="115" spans="2:4" x14ac:dyDescent="0.35">
      <c r="C115" t="s">
        <v>8921</v>
      </c>
      <c r="D115" s="61"/>
    </row>
    <row r="116" spans="2:4" x14ac:dyDescent="0.35">
      <c r="C116" t="s">
        <v>8922</v>
      </c>
      <c r="D116" s="61"/>
    </row>
    <row r="117" spans="2:4" x14ac:dyDescent="0.35">
      <c r="C117" t="s">
        <v>8923</v>
      </c>
      <c r="D117" s="61"/>
    </row>
    <row r="118" spans="2:4" x14ac:dyDescent="0.35">
      <c r="C118" t="s">
        <v>8924</v>
      </c>
      <c r="D118" s="61"/>
    </row>
    <row r="119" spans="2:4" x14ac:dyDescent="0.35">
      <c r="C119" t="s">
        <v>8925</v>
      </c>
      <c r="D119" s="61"/>
    </row>
    <row r="120" spans="2:4" x14ac:dyDescent="0.35">
      <c r="C120" t="s">
        <v>8926</v>
      </c>
      <c r="D120" s="61"/>
    </row>
    <row r="121" spans="2:4" x14ac:dyDescent="0.35">
      <c r="C121" t="s">
        <v>8927</v>
      </c>
      <c r="D121" s="61"/>
    </row>
    <row r="122" spans="2:4" x14ac:dyDescent="0.35">
      <c r="B122" t="s">
        <v>8878</v>
      </c>
      <c r="D122" s="61"/>
    </row>
    <row r="123" spans="2:4" x14ac:dyDescent="0.35">
      <c r="C123" t="s">
        <v>8880</v>
      </c>
      <c r="D123" s="61"/>
    </row>
    <row r="124" spans="2:4" x14ac:dyDescent="0.35">
      <c r="C124" t="s">
        <v>8881</v>
      </c>
      <c r="D124" s="61"/>
    </row>
    <row r="125" spans="2:4" x14ac:dyDescent="0.35">
      <c r="C125" t="s">
        <v>8882</v>
      </c>
      <c r="D125" s="61"/>
    </row>
    <row r="126" spans="2:4" x14ac:dyDescent="0.35">
      <c r="C126" t="s">
        <v>8884</v>
      </c>
      <c r="D126" s="61"/>
    </row>
    <row r="127" spans="2:4" x14ac:dyDescent="0.35">
      <c r="C127" t="s">
        <v>8886</v>
      </c>
      <c r="D127" s="61"/>
    </row>
    <row r="128" spans="2:4" x14ac:dyDescent="0.35">
      <c r="C128" t="s">
        <v>8888</v>
      </c>
      <c r="D128" s="61"/>
    </row>
    <row r="129" spans="1:4" x14ac:dyDescent="0.35">
      <c r="C129" t="s">
        <v>8889</v>
      </c>
      <c r="D129" s="61"/>
    </row>
    <row r="130" spans="1:4" x14ac:dyDescent="0.35">
      <c r="C130" t="s">
        <v>8893</v>
      </c>
      <c r="D130" s="61"/>
    </row>
    <row r="131" spans="1:4" x14ac:dyDescent="0.35">
      <c r="C131" t="s">
        <v>8895</v>
      </c>
      <c r="D131" s="61"/>
    </row>
    <row r="132" spans="1:4" x14ac:dyDescent="0.35">
      <c r="B132" t="s">
        <v>8896</v>
      </c>
      <c r="D132" s="61"/>
    </row>
    <row r="133" spans="1:4" x14ac:dyDescent="0.35">
      <c r="C133" t="s">
        <v>8897</v>
      </c>
      <c r="D133" s="61"/>
    </row>
    <row r="134" spans="1:4" x14ac:dyDescent="0.35">
      <c r="C134" t="s">
        <v>8917</v>
      </c>
      <c r="D134" s="61"/>
    </row>
    <row r="135" spans="1:4" x14ac:dyDescent="0.35">
      <c r="C135" t="s">
        <v>8899</v>
      </c>
      <c r="D135" s="61"/>
    </row>
    <row r="136" spans="1:4" x14ac:dyDescent="0.35">
      <c r="C136" t="s">
        <v>8902</v>
      </c>
      <c r="D136" s="61"/>
    </row>
    <row r="137" spans="1:4" x14ac:dyDescent="0.35">
      <c r="C137" t="s">
        <v>8918</v>
      </c>
      <c r="D137" s="61"/>
    </row>
    <row r="138" spans="1:4" x14ac:dyDescent="0.35">
      <c r="C138" t="s">
        <v>8919</v>
      </c>
      <c r="D138" s="61"/>
    </row>
    <row r="139" spans="1:4" x14ac:dyDescent="0.35">
      <c r="A139" t="s">
        <v>8492</v>
      </c>
      <c r="D139" s="61"/>
    </row>
    <row r="140" spans="1:4" x14ac:dyDescent="0.35">
      <c r="B140" t="s">
        <v>8863</v>
      </c>
      <c r="D140" s="61"/>
    </row>
    <row r="141" spans="1:4" x14ac:dyDescent="0.35">
      <c r="C141" t="s">
        <v>8864</v>
      </c>
      <c r="D141" s="61"/>
    </row>
    <row r="142" spans="1:4" x14ac:dyDescent="0.35">
      <c r="C142" t="s">
        <v>8865</v>
      </c>
      <c r="D142" s="61"/>
    </row>
    <row r="143" spans="1:4" x14ac:dyDescent="0.35">
      <c r="C143" t="s">
        <v>8866</v>
      </c>
      <c r="D143" s="61"/>
    </row>
    <row r="144" spans="1:4" x14ac:dyDescent="0.35">
      <c r="C144" t="s">
        <v>8867</v>
      </c>
      <c r="D144" s="61"/>
    </row>
    <row r="145" spans="2:4" x14ac:dyDescent="0.35">
      <c r="C145" t="s">
        <v>8868</v>
      </c>
      <c r="D145" s="61"/>
    </row>
    <row r="146" spans="2:4" x14ac:dyDescent="0.35">
      <c r="C146" t="s">
        <v>8869</v>
      </c>
      <c r="D146" s="61"/>
    </row>
    <row r="147" spans="2:4" x14ac:dyDescent="0.35">
      <c r="C147" t="s">
        <v>8870</v>
      </c>
      <c r="D147" s="61"/>
    </row>
    <row r="148" spans="2:4" x14ac:dyDescent="0.35">
      <c r="C148" t="s">
        <v>8871</v>
      </c>
      <c r="D148" s="61"/>
    </row>
    <row r="149" spans="2:4" x14ac:dyDescent="0.35">
      <c r="C149" t="s">
        <v>8872</v>
      </c>
      <c r="D149" s="61"/>
    </row>
    <row r="150" spans="2:4" x14ac:dyDescent="0.35">
      <c r="C150" t="s">
        <v>8873</v>
      </c>
      <c r="D150" s="61"/>
    </row>
    <row r="151" spans="2:4" x14ac:dyDescent="0.35">
      <c r="C151" t="s">
        <v>8874</v>
      </c>
      <c r="D151" s="61"/>
    </row>
    <row r="152" spans="2:4" x14ac:dyDescent="0.35">
      <c r="C152" t="s">
        <v>8875</v>
      </c>
      <c r="D152" s="61"/>
    </row>
    <row r="153" spans="2:4" x14ac:dyDescent="0.35">
      <c r="B153" t="s">
        <v>8876</v>
      </c>
      <c r="D153" s="61"/>
    </row>
    <row r="154" spans="2:4" x14ac:dyDescent="0.35">
      <c r="C154" t="s">
        <v>8928</v>
      </c>
      <c r="D154" s="61"/>
    </row>
    <row r="155" spans="2:4" x14ac:dyDescent="0.35">
      <c r="C155" t="s">
        <v>8929</v>
      </c>
      <c r="D155" s="61"/>
    </row>
    <row r="156" spans="2:4" x14ac:dyDescent="0.35">
      <c r="C156" t="s">
        <v>8930</v>
      </c>
      <c r="D156" s="61"/>
    </row>
    <row r="157" spans="2:4" x14ac:dyDescent="0.35">
      <c r="B157" t="s">
        <v>8878</v>
      </c>
      <c r="D157" s="61"/>
    </row>
    <row r="158" spans="2:4" x14ac:dyDescent="0.35">
      <c r="C158" t="s">
        <v>8879</v>
      </c>
      <c r="D158" s="61"/>
    </row>
    <row r="159" spans="2:4" x14ac:dyDescent="0.35">
      <c r="C159" t="s">
        <v>8880</v>
      </c>
      <c r="D159" s="61"/>
    </row>
    <row r="160" spans="2:4" x14ac:dyDescent="0.35">
      <c r="C160" t="s">
        <v>8881</v>
      </c>
      <c r="D160" s="61"/>
    </row>
    <row r="161" spans="2:4" x14ac:dyDescent="0.35">
      <c r="C161" t="s">
        <v>8882</v>
      </c>
      <c r="D161" s="61"/>
    </row>
    <row r="162" spans="2:4" x14ac:dyDescent="0.35">
      <c r="C162" t="s">
        <v>8883</v>
      </c>
      <c r="D162" s="61"/>
    </row>
    <row r="163" spans="2:4" x14ac:dyDescent="0.35">
      <c r="C163" t="s">
        <v>8884</v>
      </c>
      <c r="D163" s="61"/>
    </row>
    <row r="164" spans="2:4" x14ac:dyDescent="0.35">
      <c r="C164" t="s">
        <v>8885</v>
      </c>
      <c r="D164" s="61"/>
    </row>
    <row r="165" spans="2:4" x14ac:dyDescent="0.35">
      <c r="C165" t="s">
        <v>8886</v>
      </c>
      <c r="D165" s="61"/>
    </row>
    <row r="166" spans="2:4" x14ac:dyDescent="0.35">
      <c r="C166" t="s">
        <v>8887</v>
      </c>
      <c r="D166" s="61"/>
    </row>
    <row r="167" spans="2:4" x14ac:dyDescent="0.35">
      <c r="C167" t="s">
        <v>8888</v>
      </c>
      <c r="D167" s="61"/>
    </row>
    <row r="168" spans="2:4" x14ac:dyDescent="0.35">
      <c r="C168" t="s">
        <v>8889</v>
      </c>
      <c r="D168" s="61"/>
    </row>
    <row r="169" spans="2:4" x14ac:dyDescent="0.35">
      <c r="C169" t="s">
        <v>8890</v>
      </c>
      <c r="D169" s="61"/>
    </row>
    <row r="170" spans="2:4" x14ac:dyDescent="0.35">
      <c r="C170" t="s">
        <v>8891</v>
      </c>
      <c r="D170" s="61"/>
    </row>
    <row r="171" spans="2:4" x14ac:dyDescent="0.35">
      <c r="C171" t="s">
        <v>8892</v>
      </c>
      <c r="D171" s="61"/>
    </row>
    <row r="172" spans="2:4" x14ac:dyDescent="0.35">
      <c r="C172" t="s">
        <v>8893</v>
      </c>
      <c r="D172" s="61"/>
    </row>
    <row r="173" spans="2:4" x14ac:dyDescent="0.35">
      <c r="C173" t="s">
        <v>8894</v>
      </c>
      <c r="D173" s="61"/>
    </row>
    <row r="174" spans="2:4" x14ac:dyDescent="0.35">
      <c r="C174" t="s">
        <v>8895</v>
      </c>
      <c r="D174" s="61"/>
    </row>
    <row r="175" spans="2:4" x14ac:dyDescent="0.35">
      <c r="B175" t="s">
        <v>8896</v>
      </c>
      <c r="D175" s="61"/>
    </row>
    <row r="176" spans="2:4" x14ac:dyDescent="0.35">
      <c r="C176" t="s">
        <v>8897</v>
      </c>
      <c r="D176" s="61"/>
    </row>
    <row r="177" spans="1:4" x14ac:dyDescent="0.35">
      <c r="C177" t="s">
        <v>8898</v>
      </c>
      <c r="D177" s="61"/>
    </row>
    <row r="178" spans="1:4" x14ac:dyDescent="0.35">
      <c r="C178" t="s">
        <v>8899</v>
      </c>
      <c r="D178" s="61"/>
    </row>
    <row r="179" spans="1:4" x14ac:dyDescent="0.35">
      <c r="C179" t="s">
        <v>8900</v>
      </c>
      <c r="D179" s="61"/>
    </row>
    <row r="180" spans="1:4" x14ac:dyDescent="0.35">
      <c r="C180" t="s">
        <v>8901</v>
      </c>
      <c r="D180" s="61"/>
    </row>
    <row r="181" spans="1:4" x14ac:dyDescent="0.35">
      <c r="C181" t="s">
        <v>8890</v>
      </c>
      <c r="D181" s="61"/>
    </row>
    <row r="182" spans="1:4" x14ac:dyDescent="0.35">
      <c r="C182" t="s">
        <v>8902</v>
      </c>
      <c r="D182" s="61"/>
    </row>
    <row r="183" spans="1:4" x14ac:dyDescent="0.35">
      <c r="C183" t="s">
        <v>8903</v>
      </c>
      <c r="D183" s="61"/>
    </row>
    <row r="184" spans="1:4" x14ac:dyDescent="0.35">
      <c r="C184" t="s">
        <v>8904</v>
      </c>
      <c r="D184" s="61"/>
    </row>
    <row r="185" spans="1:4" x14ac:dyDescent="0.35">
      <c r="C185" t="s">
        <v>8905</v>
      </c>
      <c r="D185" s="61"/>
    </row>
    <row r="186" spans="1:4" x14ac:dyDescent="0.35">
      <c r="C186" t="s">
        <v>8906</v>
      </c>
      <c r="D186" s="61"/>
    </row>
    <row r="187" spans="1:4" x14ac:dyDescent="0.35">
      <c r="C187" t="s">
        <v>8907</v>
      </c>
      <c r="D187" s="61"/>
    </row>
    <row r="188" spans="1:4" x14ac:dyDescent="0.35">
      <c r="C188" t="s">
        <v>8908</v>
      </c>
      <c r="D188" s="61"/>
    </row>
    <row r="189" spans="1:4" x14ac:dyDescent="0.35">
      <c r="A189" t="s">
        <v>8496</v>
      </c>
      <c r="D189" s="61"/>
    </row>
    <row r="190" spans="1:4" x14ac:dyDescent="0.35">
      <c r="B190" t="s">
        <v>8863</v>
      </c>
      <c r="D190" s="61"/>
    </row>
    <row r="191" spans="1:4" x14ac:dyDescent="0.35">
      <c r="C191" t="s">
        <v>8864</v>
      </c>
      <c r="D191" s="61"/>
    </row>
    <row r="192" spans="1:4" x14ac:dyDescent="0.35">
      <c r="C192" t="s">
        <v>8865</v>
      </c>
      <c r="D192" s="61"/>
    </row>
    <row r="193" spans="2:4" x14ac:dyDescent="0.35">
      <c r="C193" t="s">
        <v>8866</v>
      </c>
      <c r="D193" s="61"/>
    </row>
    <row r="194" spans="2:4" x14ac:dyDescent="0.35">
      <c r="C194" t="s">
        <v>8867</v>
      </c>
      <c r="D194" s="61"/>
    </row>
    <row r="195" spans="2:4" x14ac:dyDescent="0.35">
      <c r="C195" t="s">
        <v>8868</v>
      </c>
      <c r="D195" s="61"/>
    </row>
    <row r="196" spans="2:4" x14ac:dyDescent="0.35">
      <c r="C196" t="s">
        <v>8869</v>
      </c>
      <c r="D196" s="61"/>
    </row>
    <row r="197" spans="2:4" x14ac:dyDescent="0.35">
      <c r="C197" t="s">
        <v>8870</v>
      </c>
      <c r="D197" s="61"/>
    </row>
    <row r="198" spans="2:4" x14ac:dyDescent="0.35">
      <c r="C198" t="s">
        <v>8871</v>
      </c>
      <c r="D198" s="61"/>
    </row>
    <row r="199" spans="2:4" x14ac:dyDescent="0.35">
      <c r="C199" t="s">
        <v>8872</v>
      </c>
      <c r="D199" s="61"/>
    </row>
    <row r="200" spans="2:4" x14ac:dyDescent="0.35">
      <c r="C200" t="s">
        <v>8873</v>
      </c>
      <c r="D200" s="61"/>
    </row>
    <row r="201" spans="2:4" x14ac:dyDescent="0.35">
      <c r="C201" t="s">
        <v>8874</v>
      </c>
      <c r="D201" s="61"/>
    </row>
    <row r="202" spans="2:4" x14ac:dyDescent="0.35">
      <c r="C202" t="s">
        <v>8875</v>
      </c>
      <c r="D202" s="61"/>
    </row>
    <row r="203" spans="2:4" x14ac:dyDescent="0.35">
      <c r="B203" t="s">
        <v>8876</v>
      </c>
      <c r="D203" s="61"/>
    </row>
    <row r="204" spans="2:4" x14ac:dyDescent="0.35">
      <c r="C204" t="s">
        <v>8931</v>
      </c>
      <c r="D204" s="61"/>
    </row>
    <row r="205" spans="2:4" x14ac:dyDescent="0.35">
      <c r="C205" t="s">
        <v>8932</v>
      </c>
      <c r="D205" s="61"/>
    </row>
    <row r="206" spans="2:4" x14ac:dyDescent="0.35">
      <c r="C206" t="s">
        <v>8933</v>
      </c>
      <c r="D206" s="61"/>
    </row>
    <row r="207" spans="2:4" x14ac:dyDescent="0.35">
      <c r="C207" t="s">
        <v>8934</v>
      </c>
      <c r="D207" s="61"/>
    </row>
    <row r="208" spans="2:4" x14ac:dyDescent="0.35">
      <c r="C208" t="s">
        <v>8935</v>
      </c>
      <c r="D208" s="61"/>
    </row>
    <row r="209" spans="2:4" x14ac:dyDescent="0.35">
      <c r="C209" t="s">
        <v>8936</v>
      </c>
      <c r="D209" s="61"/>
    </row>
    <row r="210" spans="2:4" x14ac:dyDescent="0.35">
      <c r="C210" t="s">
        <v>8937</v>
      </c>
      <c r="D210" s="61"/>
    </row>
    <row r="211" spans="2:4" x14ac:dyDescent="0.35">
      <c r="C211" t="s">
        <v>8938</v>
      </c>
      <c r="D211" s="61"/>
    </row>
    <row r="212" spans="2:4" x14ac:dyDescent="0.35">
      <c r="C212" t="s">
        <v>8939</v>
      </c>
      <c r="D212" s="61"/>
    </row>
    <row r="213" spans="2:4" x14ac:dyDescent="0.35">
      <c r="C213" t="s">
        <v>8940</v>
      </c>
      <c r="D213" s="61"/>
    </row>
    <row r="214" spans="2:4" x14ac:dyDescent="0.35">
      <c r="C214" t="s">
        <v>8941</v>
      </c>
      <c r="D214" s="61"/>
    </row>
    <row r="215" spans="2:4" x14ac:dyDescent="0.35">
      <c r="C215" t="s">
        <v>8942</v>
      </c>
      <c r="D215" s="61"/>
    </row>
    <row r="216" spans="2:4" x14ac:dyDescent="0.35">
      <c r="C216" t="s">
        <v>8943</v>
      </c>
      <c r="D216" s="61"/>
    </row>
    <row r="217" spans="2:4" x14ac:dyDescent="0.35">
      <c r="C217" t="s">
        <v>8944</v>
      </c>
      <c r="D217" s="61"/>
    </row>
    <row r="218" spans="2:4" x14ac:dyDescent="0.35">
      <c r="C218" t="s">
        <v>8945</v>
      </c>
      <c r="D218" s="61"/>
    </row>
    <row r="219" spans="2:4" x14ac:dyDescent="0.35">
      <c r="C219" t="s">
        <v>8946</v>
      </c>
      <c r="D219" s="61"/>
    </row>
    <row r="220" spans="2:4" x14ac:dyDescent="0.35">
      <c r="B220" t="s">
        <v>8878</v>
      </c>
      <c r="D220" s="61"/>
    </row>
    <row r="221" spans="2:4" x14ac:dyDescent="0.35">
      <c r="C221" t="s">
        <v>8880</v>
      </c>
      <c r="D221" s="61"/>
    </row>
    <row r="222" spans="2:4" x14ac:dyDescent="0.35">
      <c r="C222" t="s">
        <v>8881</v>
      </c>
      <c r="D222" s="61"/>
    </row>
    <row r="223" spans="2:4" x14ac:dyDescent="0.35">
      <c r="C223" t="s">
        <v>8882</v>
      </c>
      <c r="D223" s="61"/>
    </row>
    <row r="224" spans="2:4" x14ac:dyDescent="0.35">
      <c r="C224" t="s">
        <v>8883</v>
      </c>
      <c r="D224" s="61"/>
    </row>
    <row r="225" spans="2:4" x14ac:dyDescent="0.35">
      <c r="C225" t="s">
        <v>8884</v>
      </c>
      <c r="D225" s="61"/>
    </row>
    <row r="226" spans="2:4" x14ac:dyDescent="0.35">
      <c r="C226" t="s">
        <v>8886</v>
      </c>
      <c r="D226" s="61"/>
    </row>
    <row r="227" spans="2:4" x14ac:dyDescent="0.35">
      <c r="C227" t="s">
        <v>8888</v>
      </c>
      <c r="D227" s="61"/>
    </row>
    <row r="228" spans="2:4" x14ac:dyDescent="0.35">
      <c r="C228" t="s">
        <v>8889</v>
      </c>
      <c r="D228" s="61"/>
    </row>
    <row r="229" spans="2:4" x14ac:dyDescent="0.35">
      <c r="C229" t="s">
        <v>8891</v>
      </c>
      <c r="D229" s="61"/>
    </row>
    <row r="230" spans="2:4" x14ac:dyDescent="0.35">
      <c r="C230" t="s">
        <v>8893</v>
      </c>
      <c r="D230" s="61"/>
    </row>
    <row r="231" spans="2:4" x14ac:dyDescent="0.35">
      <c r="C231" t="s">
        <v>8895</v>
      </c>
      <c r="D231" s="61"/>
    </row>
    <row r="232" spans="2:4" x14ac:dyDescent="0.35">
      <c r="B232" t="s">
        <v>8896</v>
      </c>
      <c r="D232" s="61"/>
    </row>
    <row r="233" spans="2:4" x14ac:dyDescent="0.35">
      <c r="C233" t="s">
        <v>8897</v>
      </c>
      <c r="D233" s="61"/>
    </row>
    <row r="234" spans="2:4" x14ac:dyDescent="0.35">
      <c r="C234" t="s">
        <v>8917</v>
      </c>
      <c r="D234" s="61"/>
    </row>
    <row r="235" spans="2:4" x14ac:dyDescent="0.35">
      <c r="C235" t="s">
        <v>8898</v>
      </c>
      <c r="D235" s="61"/>
    </row>
    <row r="236" spans="2:4" x14ac:dyDescent="0.35">
      <c r="C236" t="s">
        <v>8899</v>
      </c>
      <c r="D236" s="61"/>
    </row>
    <row r="237" spans="2:4" x14ac:dyDescent="0.35">
      <c r="C237" t="s">
        <v>8901</v>
      </c>
      <c r="D237" s="61"/>
    </row>
    <row r="238" spans="2:4" x14ac:dyDescent="0.35">
      <c r="C238" t="s">
        <v>8890</v>
      </c>
      <c r="D238" s="61"/>
    </row>
    <row r="239" spans="2:4" x14ac:dyDescent="0.35">
      <c r="C239" t="s">
        <v>8902</v>
      </c>
      <c r="D239" s="61"/>
    </row>
    <row r="240" spans="2:4" x14ac:dyDescent="0.35">
      <c r="C240" t="s">
        <v>8903</v>
      </c>
      <c r="D240" s="61"/>
    </row>
    <row r="241" spans="1:4" x14ac:dyDescent="0.35">
      <c r="C241" t="s">
        <v>8918</v>
      </c>
      <c r="D241" s="61"/>
    </row>
    <row r="242" spans="1:4" x14ac:dyDescent="0.35">
      <c r="C242" t="s">
        <v>8919</v>
      </c>
      <c r="D242" s="61"/>
    </row>
    <row r="243" spans="1:4" x14ac:dyDescent="0.35">
      <c r="C243" t="s">
        <v>8908</v>
      </c>
      <c r="D243" s="61"/>
    </row>
    <row r="244" spans="1:4" x14ac:dyDescent="0.35">
      <c r="A244" t="s">
        <v>8505</v>
      </c>
      <c r="D244" s="61"/>
    </row>
    <row r="245" spans="1:4" x14ac:dyDescent="0.35">
      <c r="B245" t="s">
        <v>8863</v>
      </c>
      <c r="D245" s="61"/>
    </row>
    <row r="246" spans="1:4" x14ac:dyDescent="0.35">
      <c r="C246" t="s">
        <v>8870</v>
      </c>
      <c r="D246" s="61"/>
    </row>
    <row r="247" spans="1:4" x14ac:dyDescent="0.35">
      <c r="C247" t="s">
        <v>8873</v>
      </c>
      <c r="D247" s="61"/>
    </row>
    <row r="248" spans="1:4" x14ac:dyDescent="0.35">
      <c r="B248" t="s">
        <v>8876</v>
      </c>
      <c r="D248" s="61"/>
    </row>
    <row r="249" spans="1:4" x14ac:dyDescent="0.35">
      <c r="C249" t="s">
        <v>8947</v>
      </c>
      <c r="D249" s="61"/>
    </row>
    <row r="250" spans="1:4" x14ac:dyDescent="0.35">
      <c r="B250" t="s">
        <v>8878</v>
      </c>
      <c r="D250" s="61"/>
    </row>
    <row r="251" spans="1:4" x14ac:dyDescent="0.35">
      <c r="C251" t="s">
        <v>8879</v>
      </c>
      <c r="D251" s="61"/>
    </row>
    <row r="252" spans="1:4" x14ac:dyDescent="0.35">
      <c r="C252" t="s">
        <v>8888</v>
      </c>
      <c r="D252" s="61"/>
    </row>
    <row r="253" spans="1:4" x14ac:dyDescent="0.35">
      <c r="C253" t="s">
        <v>8889</v>
      </c>
      <c r="D253" s="61"/>
    </row>
    <row r="254" spans="1:4" x14ac:dyDescent="0.35">
      <c r="C254" t="s">
        <v>8893</v>
      </c>
      <c r="D254" s="61"/>
    </row>
    <row r="255" spans="1:4" x14ac:dyDescent="0.35">
      <c r="C255" t="s">
        <v>8895</v>
      </c>
      <c r="D255" s="61"/>
    </row>
    <row r="256" spans="1:4" x14ac:dyDescent="0.35">
      <c r="B256" t="s">
        <v>8896</v>
      </c>
      <c r="D256" s="61"/>
    </row>
    <row r="257" spans="1:4" x14ac:dyDescent="0.35">
      <c r="C257" t="s">
        <v>8917</v>
      </c>
      <c r="D257" s="61"/>
    </row>
    <row r="258" spans="1:4" x14ac:dyDescent="0.35">
      <c r="A258" t="s">
        <v>8511</v>
      </c>
      <c r="D258" s="61"/>
    </row>
    <row r="259" spans="1:4" x14ac:dyDescent="0.35">
      <c r="B259" t="s">
        <v>8863</v>
      </c>
      <c r="D259" s="61"/>
    </row>
    <row r="260" spans="1:4" x14ac:dyDescent="0.35">
      <c r="C260" t="s">
        <v>8864</v>
      </c>
      <c r="D260" s="61"/>
    </row>
    <row r="261" spans="1:4" x14ac:dyDescent="0.35">
      <c r="C261" t="s">
        <v>8865</v>
      </c>
      <c r="D261" s="61"/>
    </row>
    <row r="262" spans="1:4" x14ac:dyDescent="0.35">
      <c r="C262" t="s">
        <v>8866</v>
      </c>
      <c r="D262" s="61"/>
    </row>
    <row r="263" spans="1:4" x14ac:dyDescent="0.35">
      <c r="C263" t="s">
        <v>8867</v>
      </c>
      <c r="D263" s="61"/>
    </row>
    <row r="264" spans="1:4" x14ac:dyDescent="0.35">
      <c r="C264" t="s">
        <v>8868</v>
      </c>
      <c r="D264" s="61"/>
    </row>
    <row r="265" spans="1:4" x14ac:dyDescent="0.35">
      <c r="C265" t="s">
        <v>8870</v>
      </c>
      <c r="D265" s="61"/>
    </row>
    <row r="266" spans="1:4" x14ac:dyDescent="0.35">
      <c r="C266" t="s">
        <v>8871</v>
      </c>
      <c r="D266" s="61"/>
    </row>
    <row r="267" spans="1:4" x14ac:dyDescent="0.35">
      <c r="C267" t="s">
        <v>8872</v>
      </c>
      <c r="D267" s="61"/>
    </row>
    <row r="268" spans="1:4" x14ac:dyDescent="0.35">
      <c r="C268" t="s">
        <v>8948</v>
      </c>
      <c r="D268" s="61"/>
    </row>
    <row r="269" spans="1:4" x14ac:dyDescent="0.35">
      <c r="C269" t="s">
        <v>8874</v>
      </c>
      <c r="D269" s="61"/>
    </row>
    <row r="270" spans="1:4" x14ac:dyDescent="0.35">
      <c r="C270" t="s">
        <v>8875</v>
      </c>
      <c r="D270" s="61"/>
    </row>
    <row r="271" spans="1:4" x14ac:dyDescent="0.35">
      <c r="B271" t="s">
        <v>8876</v>
      </c>
      <c r="D271" s="61"/>
    </row>
    <row r="272" spans="1:4" x14ac:dyDescent="0.35">
      <c r="C272" t="s">
        <v>8949</v>
      </c>
      <c r="D272" s="61"/>
    </row>
    <row r="273" spans="2:4" x14ac:dyDescent="0.35">
      <c r="C273" t="s">
        <v>8950</v>
      </c>
      <c r="D273" s="61"/>
    </row>
    <row r="274" spans="2:4" x14ac:dyDescent="0.35">
      <c r="C274" t="s">
        <v>8951</v>
      </c>
      <c r="D274" s="61"/>
    </row>
    <row r="275" spans="2:4" x14ac:dyDescent="0.35">
      <c r="C275" t="s">
        <v>8952</v>
      </c>
      <c r="D275" s="61"/>
    </row>
    <row r="276" spans="2:4" x14ac:dyDescent="0.35">
      <c r="C276" t="s">
        <v>8953</v>
      </c>
      <c r="D276" s="61"/>
    </row>
    <row r="277" spans="2:4" x14ac:dyDescent="0.35">
      <c r="C277" t="s">
        <v>8954</v>
      </c>
      <c r="D277" s="61"/>
    </row>
    <row r="278" spans="2:4" x14ac:dyDescent="0.35">
      <c r="C278" t="s">
        <v>8955</v>
      </c>
      <c r="D278" s="61"/>
    </row>
    <row r="279" spans="2:4" x14ac:dyDescent="0.35">
      <c r="C279" t="s">
        <v>8956</v>
      </c>
      <c r="D279" s="61"/>
    </row>
    <row r="280" spans="2:4" x14ac:dyDescent="0.35">
      <c r="C280" t="s">
        <v>8957</v>
      </c>
      <c r="D280" s="61"/>
    </row>
    <row r="281" spans="2:4" x14ac:dyDescent="0.35">
      <c r="C281" t="s">
        <v>8958</v>
      </c>
      <c r="D281" s="61"/>
    </row>
    <row r="282" spans="2:4" x14ac:dyDescent="0.35">
      <c r="C282" t="s">
        <v>8959</v>
      </c>
      <c r="D282" s="61"/>
    </row>
    <row r="283" spans="2:4" x14ac:dyDescent="0.35">
      <c r="C283" t="s">
        <v>8960</v>
      </c>
      <c r="D283" s="61"/>
    </row>
    <row r="284" spans="2:4" x14ac:dyDescent="0.35">
      <c r="C284" t="s">
        <v>8961</v>
      </c>
      <c r="D284" s="61"/>
    </row>
    <row r="285" spans="2:4" x14ac:dyDescent="0.35">
      <c r="C285" t="s">
        <v>8962</v>
      </c>
      <c r="D285" s="61"/>
    </row>
    <row r="286" spans="2:4" x14ac:dyDescent="0.35">
      <c r="B286" t="s">
        <v>8878</v>
      </c>
      <c r="D286" s="61"/>
    </row>
    <row r="287" spans="2:4" x14ac:dyDescent="0.35">
      <c r="C287" t="s">
        <v>8880</v>
      </c>
      <c r="D287" s="61"/>
    </row>
    <row r="288" spans="2:4" x14ac:dyDescent="0.35">
      <c r="C288" t="s">
        <v>8882</v>
      </c>
      <c r="D288" s="61"/>
    </row>
    <row r="289" spans="1:4" x14ac:dyDescent="0.35">
      <c r="C289" t="s">
        <v>8883</v>
      </c>
      <c r="D289" s="61"/>
    </row>
    <row r="290" spans="1:4" x14ac:dyDescent="0.35">
      <c r="C290" t="s">
        <v>8888</v>
      </c>
      <c r="D290" s="61"/>
    </row>
    <row r="291" spans="1:4" x14ac:dyDescent="0.35">
      <c r="C291" t="s">
        <v>8889</v>
      </c>
      <c r="D291" s="61"/>
    </row>
    <row r="292" spans="1:4" x14ac:dyDescent="0.35">
      <c r="C292" t="s">
        <v>8892</v>
      </c>
      <c r="D292" s="61"/>
    </row>
    <row r="293" spans="1:4" x14ac:dyDescent="0.35">
      <c r="C293" t="s">
        <v>8893</v>
      </c>
      <c r="D293" s="61"/>
    </row>
    <row r="294" spans="1:4" x14ac:dyDescent="0.35">
      <c r="C294" t="s">
        <v>8895</v>
      </c>
      <c r="D294" s="61"/>
    </row>
    <row r="295" spans="1:4" x14ac:dyDescent="0.35">
      <c r="B295" t="s">
        <v>8896</v>
      </c>
      <c r="D295" s="61"/>
    </row>
    <row r="296" spans="1:4" x14ac:dyDescent="0.35">
      <c r="C296" t="s">
        <v>8897</v>
      </c>
      <c r="D296" s="61"/>
    </row>
    <row r="297" spans="1:4" x14ac:dyDescent="0.35">
      <c r="C297" t="s">
        <v>8917</v>
      </c>
      <c r="D297" s="61"/>
    </row>
    <row r="298" spans="1:4" x14ac:dyDescent="0.35">
      <c r="C298" t="s">
        <v>8898</v>
      </c>
      <c r="D298" s="61"/>
    </row>
    <row r="299" spans="1:4" x14ac:dyDescent="0.35">
      <c r="C299" t="s">
        <v>8899</v>
      </c>
      <c r="D299" s="61"/>
    </row>
    <row r="300" spans="1:4" x14ac:dyDescent="0.35">
      <c r="C300" t="s">
        <v>8902</v>
      </c>
      <c r="D300" s="61"/>
    </row>
    <row r="301" spans="1:4" x14ac:dyDescent="0.35">
      <c r="C301" t="s">
        <v>8903</v>
      </c>
      <c r="D301" s="61"/>
    </row>
    <row r="302" spans="1:4" x14ac:dyDescent="0.35">
      <c r="C302" t="s">
        <v>8918</v>
      </c>
      <c r="D302" s="61"/>
    </row>
    <row r="303" spans="1:4" x14ac:dyDescent="0.35">
      <c r="C303" t="s">
        <v>8919</v>
      </c>
      <c r="D303" s="61"/>
    </row>
    <row r="304" spans="1:4" x14ac:dyDescent="0.35">
      <c r="A304" t="s">
        <v>8517</v>
      </c>
      <c r="D304" s="61"/>
    </row>
    <row r="305" spans="1:4" x14ac:dyDescent="0.35">
      <c r="B305" t="s">
        <v>8863</v>
      </c>
      <c r="D305" s="61"/>
    </row>
    <row r="306" spans="1:4" x14ac:dyDescent="0.35">
      <c r="C306" t="s">
        <v>8865</v>
      </c>
      <c r="D306" s="61"/>
    </row>
    <row r="307" spans="1:4" x14ac:dyDescent="0.35">
      <c r="C307" t="s">
        <v>8873</v>
      </c>
      <c r="D307" s="61"/>
    </row>
    <row r="308" spans="1:4" x14ac:dyDescent="0.35">
      <c r="B308" t="s">
        <v>8876</v>
      </c>
      <c r="D308" s="61"/>
    </row>
    <row r="309" spans="1:4" x14ac:dyDescent="0.35">
      <c r="C309" t="s">
        <v>8963</v>
      </c>
      <c r="D309" s="61"/>
    </row>
    <row r="310" spans="1:4" x14ac:dyDescent="0.35">
      <c r="B310" t="s">
        <v>8878</v>
      </c>
      <c r="D310" s="61"/>
    </row>
    <row r="311" spans="1:4" x14ac:dyDescent="0.35">
      <c r="C311" t="s">
        <v>8879</v>
      </c>
      <c r="D311" s="61"/>
    </row>
    <row r="312" spans="1:4" x14ac:dyDescent="0.35">
      <c r="C312" t="s">
        <v>8881</v>
      </c>
      <c r="D312" s="61"/>
    </row>
    <row r="313" spans="1:4" x14ac:dyDescent="0.35">
      <c r="C313" t="s">
        <v>8887</v>
      </c>
      <c r="D313" s="61"/>
    </row>
    <row r="314" spans="1:4" x14ac:dyDescent="0.35">
      <c r="B314" t="s">
        <v>8896</v>
      </c>
      <c r="D314" s="61"/>
    </row>
    <row r="315" spans="1:4" x14ac:dyDescent="0.35">
      <c r="C315" t="s">
        <v>8918</v>
      </c>
      <c r="D315" s="61"/>
    </row>
    <row r="316" spans="1:4" x14ac:dyDescent="0.35">
      <c r="C316" t="s">
        <v>8919</v>
      </c>
      <c r="D316" s="61"/>
    </row>
    <row r="317" spans="1:4" x14ac:dyDescent="0.35">
      <c r="C317" t="s">
        <v>8905</v>
      </c>
      <c r="D317" s="61"/>
    </row>
    <row r="318" spans="1:4" x14ac:dyDescent="0.35">
      <c r="A318" t="s">
        <v>8520</v>
      </c>
      <c r="D318" s="61"/>
    </row>
    <row r="319" spans="1:4" x14ac:dyDescent="0.35">
      <c r="B319" t="s">
        <v>8863</v>
      </c>
      <c r="D319" s="61"/>
    </row>
    <row r="320" spans="1:4" x14ac:dyDescent="0.35">
      <c r="C320" t="s">
        <v>8865</v>
      </c>
      <c r="D320" s="61"/>
    </row>
    <row r="321" spans="2:4" x14ac:dyDescent="0.35">
      <c r="C321" t="s">
        <v>8866</v>
      </c>
      <c r="D321" s="61"/>
    </row>
    <row r="322" spans="2:4" x14ac:dyDescent="0.35">
      <c r="C322" t="s">
        <v>8964</v>
      </c>
      <c r="D322" s="61"/>
    </row>
    <row r="323" spans="2:4" x14ac:dyDescent="0.35">
      <c r="C323" t="s">
        <v>8872</v>
      </c>
      <c r="D323" s="61"/>
    </row>
    <row r="324" spans="2:4" x14ac:dyDescent="0.35">
      <c r="C324" t="s">
        <v>8873</v>
      </c>
      <c r="D324" s="61"/>
    </row>
    <row r="325" spans="2:4" x14ac:dyDescent="0.35">
      <c r="C325" t="s">
        <v>8874</v>
      </c>
      <c r="D325" s="61"/>
    </row>
    <row r="326" spans="2:4" x14ac:dyDescent="0.35">
      <c r="C326" t="s">
        <v>8875</v>
      </c>
      <c r="D326" s="61"/>
    </row>
    <row r="327" spans="2:4" x14ac:dyDescent="0.35">
      <c r="B327" t="s">
        <v>8876</v>
      </c>
      <c r="D327" s="61"/>
    </row>
    <row r="328" spans="2:4" x14ac:dyDescent="0.35">
      <c r="C328" t="s">
        <v>8965</v>
      </c>
      <c r="D328" s="61"/>
    </row>
    <row r="329" spans="2:4" x14ac:dyDescent="0.35">
      <c r="C329" t="s">
        <v>8966</v>
      </c>
      <c r="D329" s="61"/>
    </row>
    <row r="330" spans="2:4" x14ac:dyDescent="0.35">
      <c r="C330" t="s">
        <v>8967</v>
      </c>
      <c r="D330" s="61"/>
    </row>
    <row r="331" spans="2:4" x14ac:dyDescent="0.35">
      <c r="C331" t="s">
        <v>8968</v>
      </c>
      <c r="D331" s="61"/>
    </row>
    <row r="332" spans="2:4" x14ac:dyDescent="0.35">
      <c r="C332" t="s">
        <v>8969</v>
      </c>
      <c r="D332" s="61"/>
    </row>
    <row r="333" spans="2:4" x14ac:dyDescent="0.35">
      <c r="C333" t="s">
        <v>8970</v>
      </c>
      <c r="D333" s="61"/>
    </row>
    <row r="334" spans="2:4" x14ac:dyDescent="0.35">
      <c r="B334" t="s">
        <v>8878</v>
      </c>
      <c r="D334" s="61"/>
    </row>
    <row r="335" spans="2:4" x14ac:dyDescent="0.35">
      <c r="C335" t="s">
        <v>8879</v>
      </c>
      <c r="D335" s="61"/>
    </row>
    <row r="336" spans="2:4" x14ac:dyDescent="0.35">
      <c r="C336" t="s">
        <v>8883</v>
      </c>
      <c r="D336" s="61"/>
    </row>
    <row r="337" spans="1:4" x14ac:dyDescent="0.35">
      <c r="C337" t="s">
        <v>8889</v>
      </c>
      <c r="D337" s="61"/>
    </row>
    <row r="338" spans="1:4" x14ac:dyDescent="0.35">
      <c r="C338" t="s">
        <v>8893</v>
      </c>
      <c r="D338" s="61"/>
    </row>
    <row r="339" spans="1:4" x14ac:dyDescent="0.35">
      <c r="C339" t="s">
        <v>8895</v>
      </c>
      <c r="D339" s="61"/>
    </row>
    <row r="340" spans="1:4" x14ac:dyDescent="0.35">
      <c r="B340" t="s">
        <v>8896</v>
      </c>
      <c r="D340" s="61"/>
    </row>
    <row r="341" spans="1:4" x14ac:dyDescent="0.35">
      <c r="C341" t="s">
        <v>8899</v>
      </c>
      <c r="D341" s="61"/>
    </row>
    <row r="342" spans="1:4" x14ac:dyDescent="0.35">
      <c r="C342" t="s">
        <v>8903</v>
      </c>
      <c r="D342" s="61"/>
    </row>
    <row r="343" spans="1:4" x14ac:dyDescent="0.35">
      <c r="C343" t="s">
        <v>8918</v>
      </c>
      <c r="D343" s="61"/>
    </row>
    <row r="344" spans="1:4" x14ac:dyDescent="0.35">
      <c r="C344" t="s">
        <v>8919</v>
      </c>
      <c r="D344" s="61"/>
    </row>
    <row r="345" spans="1:4" x14ac:dyDescent="0.35">
      <c r="A345" t="s">
        <v>8971</v>
      </c>
      <c r="D345" s="61"/>
    </row>
    <row r="346" spans="1:4" x14ac:dyDescent="0.35">
      <c r="B346" t="s">
        <v>8863</v>
      </c>
      <c r="D346" s="61"/>
    </row>
    <row r="347" spans="1:4" x14ac:dyDescent="0.35">
      <c r="C347" t="s">
        <v>8864</v>
      </c>
      <c r="D347" s="61"/>
    </row>
    <row r="348" spans="1:4" x14ac:dyDescent="0.35">
      <c r="C348" t="s">
        <v>8865</v>
      </c>
      <c r="D348" s="61"/>
    </row>
    <row r="349" spans="1:4" x14ac:dyDescent="0.35">
      <c r="C349" t="s">
        <v>8866</v>
      </c>
      <c r="D349" s="61"/>
    </row>
    <row r="350" spans="1:4" x14ac:dyDescent="0.35">
      <c r="C350" t="s">
        <v>8867</v>
      </c>
      <c r="D350" s="61"/>
    </row>
    <row r="351" spans="1:4" x14ac:dyDescent="0.35">
      <c r="C351" t="s">
        <v>8868</v>
      </c>
      <c r="D351" s="61"/>
    </row>
    <row r="352" spans="1:4" x14ac:dyDescent="0.35">
      <c r="C352" t="s">
        <v>8869</v>
      </c>
      <c r="D352" s="61"/>
    </row>
    <row r="353" spans="2:4" x14ac:dyDescent="0.35">
      <c r="C353" t="s">
        <v>8870</v>
      </c>
      <c r="D353" s="61"/>
    </row>
    <row r="354" spans="2:4" x14ac:dyDescent="0.35">
      <c r="C354" t="s">
        <v>8871</v>
      </c>
      <c r="D354" s="61"/>
    </row>
    <row r="355" spans="2:4" x14ac:dyDescent="0.35">
      <c r="C355" t="s">
        <v>8872</v>
      </c>
      <c r="D355" s="61"/>
    </row>
    <row r="356" spans="2:4" x14ac:dyDescent="0.35">
      <c r="C356" t="s">
        <v>8873</v>
      </c>
      <c r="D356" s="61"/>
    </row>
    <row r="357" spans="2:4" x14ac:dyDescent="0.35">
      <c r="C357" t="s">
        <v>8874</v>
      </c>
      <c r="D357" s="61"/>
    </row>
    <row r="358" spans="2:4" x14ac:dyDescent="0.35">
      <c r="C358" t="s">
        <v>8875</v>
      </c>
      <c r="D358" s="61"/>
    </row>
    <row r="359" spans="2:4" x14ac:dyDescent="0.35">
      <c r="B359" t="s">
        <v>8876</v>
      </c>
      <c r="D359" s="61"/>
    </row>
    <row r="360" spans="2:4" x14ac:dyDescent="0.35">
      <c r="C360" t="s">
        <v>8972</v>
      </c>
      <c r="D360" s="61"/>
    </row>
    <row r="361" spans="2:4" x14ac:dyDescent="0.35">
      <c r="C361" t="s">
        <v>8973</v>
      </c>
      <c r="D361" s="61"/>
    </row>
    <row r="362" spans="2:4" x14ac:dyDescent="0.35">
      <c r="C362" t="s">
        <v>8974</v>
      </c>
      <c r="D362" s="61"/>
    </row>
    <row r="363" spans="2:4" x14ac:dyDescent="0.35">
      <c r="C363" t="s">
        <v>8937</v>
      </c>
      <c r="D363" s="61"/>
    </row>
    <row r="364" spans="2:4" x14ac:dyDescent="0.35">
      <c r="C364" t="s">
        <v>8975</v>
      </c>
      <c r="D364" s="61"/>
    </row>
    <row r="365" spans="2:4" x14ac:dyDescent="0.35">
      <c r="C365" t="s">
        <v>8976</v>
      </c>
      <c r="D365" s="61"/>
    </row>
    <row r="366" spans="2:4" x14ac:dyDescent="0.35">
      <c r="C366" t="s">
        <v>8977</v>
      </c>
      <c r="D366" s="61"/>
    </row>
    <row r="367" spans="2:4" x14ac:dyDescent="0.35">
      <c r="C367" t="s">
        <v>8978</v>
      </c>
      <c r="D367" s="61"/>
    </row>
    <row r="368" spans="2:4" x14ac:dyDescent="0.35">
      <c r="C368" t="s">
        <v>8979</v>
      </c>
      <c r="D368" s="61"/>
    </row>
    <row r="369" spans="2:4" x14ac:dyDescent="0.35">
      <c r="C369" t="s">
        <v>8980</v>
      </c>
      <c r="D369" s="61"/>
    </row>
    <row r="370" spans="2:4" x14ac:dyDescent="0.35">
      <c r="C370" t="s">
        <v>8981</v>
      </c>
      <c r="D370" s="61"/>
    </row>
    <row r="371" spans="2:4" x14ac:dyDescent="0.35">
      <c r="C371" t="s">
        <v>8982</v>
      </c>
      <c r="D371" s="61"/>
    </row>
    <row r="372" spans="2:4" x14ac:dyDescent="0.35">
      <c r="B372" t="s">
        <v>8878</v>
      </c>
      <c r="D372" s="61"/>
    </row>
    <row r="373" spans="2:4" x14ac:dyDescent="0.35">
      <c r="C373" t="s">
        <v>8879</v>
      </c>
      <c r="D373" s="61"/>
    </row>
    <row r="374" spans="2:4" x14ac:dyDescent="0.35">
      <c r="C374" t="s">
        <v>8880</v>
      </c>
      <c r="D374" s="61"/>
    </row>
    <row r="375" spans="2:4" x14ac:dyDescent="0.35">
      <c r="C375" t="s">
        <v>8882</v>
      </c>
      <c r="D375" s="61"/>
    </row>
    <row r="376" spans="2:4" x14ac:dyDescent="0.35">
      <c r="C376" t="s">
        <v>8884</v>
      </c>
      <c r="D376" s="61"/>
    </row>
    <row r="377" spans="2:4" x14ac:dyDescent="0.35">
      <c r="C377" t="s">
        <v>8885</v>
      </c>
      <c r="D377" s="61"/>
    </row>
    <row r="378" spans="2:4" x14ac:dyDescent="0.35">
      <c r="C378" t="s">
        <v>8886</v>
      </c>
      <c r="D378" s="61"/>
    </row>
    <row r="379" spans="2:4" x14ac:dyDescent="0.35">
      <c r="C379" t="s">
        <v>8887</v>
      </c>
      <c r="D379" s="61"/>
    </row>
    <row r="380" spans="2:4" x14ac:dyDescent="0.35">
      <c r="C380" t="s">
        <v>8888</v>
      </c>
      <c r="D380" s="61"/>
    </row>
    <row r="381" spans="2:4" x14ac:dyDescent="0.35">
      <c r="C381" t="s">
        <v>8889</v>
      </c>
      <c r="D381" s="61"/>
    </row>
    <row r="382" spans="2:4" x14ac:dyDescent="0.35">
      <c r="C382" t="s">
        <v>8891</v>
      </c>
      <c r="D382" s="61"/>
    </row>
    <row r="383" spans="2:4" x14ac:dyDescent="0.35">
      <c r="C383" t="s">
        <v>8892</v>
      </c>
      <c r="D383" s="61"/>
    </row>
    <row r="384" spans="2:4" x14ac:dyDescent="0.35">
      <c r="C384" t="s">
        <v>8893</v>
      </c>
      <c r="D384" s="61"/>
    </row>
    <row r="385" spans="1:4" x14ac:dyDescent="0.35">
      <c r="C385" t="s">
        <v>8895</v>
      </c>
      <c r="D385" s="61"/>
    </row>
    <row r="386" spans="1:4" x14ac:dyDescent="0.35">
      <c r="B386" t="s">
        <v>8896</v>
      </c>
      <c r="D386" s="61"/>
    </row>
    <row r="387" spans="1:4" x14ac:dyDescent="0.35">
      <c r="C387" t="s">
        <v>8897</v>
      </c>
      <c r="D387" s="61"/>
    </row>
    <row r="388" spans="1:4" x14ac:dyDescent="0.35">
      <c r="C388" t="s">
        <v>8899</v>
      </c>
      <c r="D388" s="61"/>
    </row>
    <row r="389" spans="1:4" x14ac:dyDescent="0.35">
      <c r="C389" t="s">
        <v>8901</v>
      </c>
      <c r="D389" s="61"/>
    </row>
    <row r="390" spans="1:4" x14ac:dyDescent="0.35">
      <c r="C390" t="s">
        <v>8902</v>
      </c>
      <c r="D390" s="61"/>
    </row>
    <row r="391" spans="1:4" x14ac:dyDescent="0.35">
      <c r="C391" t="s">
        <v>8903</v>
      </c>
      <c r="D391" s="61"/>
    </row>
    <row r="392" spans="1:4" x14ac:dyDescent="0.35">
      <c r="C392" t="s">
        <v>8918</v>
      </c>
      <c r="D392" s="61"/>
    </row>
    <row r="393" spans="1:4" x14ac:dyDescent="0.35">
      <c r="C393" t="s">
        <v>8919</v>
      </c>
      <c r="D393" s="61"/>
    </row>
    <row r="394" spans="1:4" x14ac:dyDescent="0.35">
      <c r="C394" t="s">
        <v>8908</v>
      </c>
      <c r="D394" s="61"/>
    </row>
    <row r="395" spans="1:4" x14ac:dyDescent="0.35">
      <c r="A395" t="s">
        <v>8523</v>
      </c>
      <c r="D395" s="61"/>
    </row>
    <row r="396" spans="1:4" x14ac:dyDescent="0.35">
      <c r="B396" t="s">
        <v>8863</v>
      </c>
      <c r="D396" s="61"/>
    </row>
    <row r="397" spans="1:4" x14ac:dyDescent="0.35">
      <c r="C397" t="s">
        <v>8864</v>
      </c>
      <c r="D397" s="61"/>
    </row>
    <row r="398" spans="1:4" x14ac:dyDescent="0.35">
      <c r="C398" t="s">
        <v>8865</v>
      </c>
      <c r="D398" s="61"/>
    </row>
    <row r="399" spans="1:4" x14ac:dyDescent="0.35">
      <c r="C399" t="s">
        <v>8866</v>
      </c>
      <c r="D399" s="61"/>
    </row>
    <row r="400" spans="1:4" x14ac:dyDescent="0.35">
      <c r="C400" t="s">
        <v>8867</v>
      </c>
      <c r="D400" s="61"/>
    </row>
    <row r="401" spans="2:4" x14ac:dyDescent="0.35">
      <c r="C401" t="s">
        <v>8868</v>
      </c>
      <c r="D401" s="61"/>
    </row>
    <row r="402" spans="2:4" x14ac:dyDescent="0.35">
      <c r="C402" t="s">
        <v>8869</v>
      </c>
      <c r="D402" s="61"/>
    </row>
    <row r="403" spans="2:4" x14ac:dyDescent="0.35">
      <c r="C403" t="s">
        <v>8870</v>
      </c>
      <c r="D403" s="61"/>
    </row>
    <row r="404" spans="2:4" x14ac:dyDescent="0.35">
      <c r="C404" t="s">
        <v>8871</v>
      </c>
      <c r="D404" s="61"/>
    </row>
    <row r="405" spans="2:4" x14ac:dyDescent="0.35">
      <c r="C405" t="s">
        <v>8872</v>
      </c>
      <c r="D405" s="61"/>
    </row>
    <row r="406" spans="2:4" x14ac:dyDescent="0.35">
      <c r="C406" t="s">
        <v>8873</v>
      </c>
      <c r="D406" s="61"/>
    </row>
    <row r="407" spans="2:4" x14ac:dyDescent="0.35">
      <c r="C407" t="s">
        <v>8874</v>
      </c>
      <c r="D407" s="61"/>
    </row>
    <row r="408" spans="2:4" x14ac:dyDescent="0.35">
      <c r="C408" t="s">
        <v>8875</v>
      </c>
      <c r="D408" s="61"/>
    </row>
    <row r="409" spans="2:4" x14ac:dyDescent="0.35">
      <c r="B409" t="s">
        <v>8876</v>
      </c>
      <c r="D409" s="61"/>
    </row>
    <row r="410" spans="2:4" x14ac:dyDescent="0.35">
      <c r="C410" t="s">
        <v>8983</v>
      </c>
      <c r="D410" s="61"/>
    </row>
    <row r="411" spans="2:4" x14ac:dyDescent="0.35">
      <c r="C411" t="s">
        <v>8984</v>
      </c>
      <c r="D411" s="61"/>
    </row>
    <row r="412" spans="2:4" x14ac:dyDescent="0.35">
      <c r="C412" t="s">
        <v>8985</v>
      </c>
      <c r="D412" s="61"/>
    </row>
    <row r="413" spans="2:4" x14ac:dyDescent="0.35">
      <c r="B413" t="s">
        <v>8878</v>
      </c>
      <c r="D413" s="61"/>
    </row>
    <row r="414" spans="2:4" x14ac:dyDescent="0.35">
      <c r="C414" t="s">
        <v>8879</v>
      </c>
      <c r="D414" s="61"/>
    </row>
    <row r="415" spans="2:4" x14ac:dyDescent="0.35">
      <c r="C415" t="s">
        <v>8880</v>
      </c>
      <c r="D415" s="61"/>
    </row>
    <row r="416" spans="2:4" x14ac:dyDescent="0.35">
      <c r="C416" t="s">
        <v>8881</v>
      </c>
      <c r="D416" s="61"/>
    </row>
    <row r="417" spans="2:4" x14ac:dyDescent="0.35">
      <c r="C417" t="s">
        <v>8882</v>
      </c>
      <c r="D417" s="61"/>
    </row>
    <row r="418" spans="2:4" x14ac:dyDescent="0.35">
      <c r="C418" t="s">
        <v>8883</v>
      </c>
      <c r="D418" s="61"/>
    </row>
    <row r="419" spans="2:4" x14ac:dyDescent="0.35">
      <c r="C419" t="s">
        <v>8884</v>
      </c>
      <c r="D419" s="61"/>
    </row>
    <row r="420" spans="2:4" x14ac:dyDescent="0.35">
      <c r="C420" t="s">
        <v>8885</v>
      </c>
      <c r="D420" s="61"/>
    </row>
    <row r="421" spans="2:4" x14ac:dyDescent="0.35">
      <c r="C421" t="s">
        <v>8886</v>
      </c>
      <c r="D421" s="61"/>
    </row>
    <row r="422" spans="2:4" x14ac:dyDescent="0.35">
      <c r="C422" t="s">
        <v>8887</v>
      </c>
      <c r="D422" s="61"/>
    </row>
    <row r="423" spans="2:4" x14ac:dyDescent="0.35">
      <c r="C423" t="s">
        <v>8888</v>
      </c>
      <c r="D423" s="61"/>
    </row>
    <row r="424" spans="2:4" x14ac:dyDescent="0.35">
      <c r="C424" t="s">
        <v>8889</v>
      </c>
      <c r="D424" s="61"/>
    </row>
    <row r="425" spans="2:4" x14ac:dyDescent="0.35">
      <c r="C425" t="s">
        <v>8890</v>
      </c>
      <c r="D425" s="61"/>
    </row>
    <row r="426" spans="2:4" x14ac:dyDescent="0.35">
      <c r="C426" t="s">
        <v>8891</v>
      </c>
      <c r="D426" s="61"/>
    </row>
    <row r="427" spans="2:4" x14ac:dyDescent="0.35">
      <c r="C427" t="s">
        <v>8892</v>
      </c>
      <c r="D427" s="61"/>
    </row>
    <row r="428" spans="2:4" x14ac:dyDescent="0.35">
      <c r="C428" t="s">
        <v>8893</v>
      </c>
      <c r="D428" s="61"/>
    </row>
    <row r="429" spans="2:4" x14ac:dyDescent="0.35">
      <c r="C429" t="s">
        <v>8894</v>
      </c>
      <c r="D429" s="61"/>
    </row>
    <row r="430" spans="2:4" x14ac:dyDescent="0.35">
      <c r="C430" t="s">
        <v>8895</v>
      </c>
      <c r="D430" s="61"/>
    </row>
    <row r="431" spans="2:4" x14ac:dyDescent="0.35">
      <c r="B431" t="s">
        <v>8896</v>
      </c>
      <c r="D431" s="61"/>
    </row>
    <row r="432" spans="2:4" x14ac:dyDescent="0.35">
      <c r="C432" t="s">
        <v>8897</v>
      </c>
      <c r="D432" s="61"/>
    </row>
    <row r="433" spans="1:4" x14ac:dyDescent="0.35">
      <c r="C433" t="s">
        <v>8898</v>
      </c>
      <c r="D433" s="61"/>
    </row>
    <row r="434" spans="1:4" x14ac:dyDescent="0.35">
      <c r="C434" t="s">
        <v>8899</v>
      </c>
      <c r="D434" s="61"/>
    </row>
    <row r="435" spans="1:4" x14ac:dyDescent="0.35">
      <c r="C435" t="s">
        <v>8900</v>
      </c>
      <c r="D435" s="61"/>
    </row>
    <row r="436" spans="1:4" x14ac:dyDescent="0.35">
      <c r="C436" t="s">
        <v>8901</v>
      </c>
      <c r="D436" s="61"/>
    </row>
    <row r="437" spans="1:4" x14ac:dyDescent="0.35">
      <c r="C437" t="s">
        <v>8890</v>
      </c>
      <c r="D437" s="61"/>
    </row>
    <row r="438" spans="1:4" x14ac:dyDescent="0.35">
      <c r="C438" t="s">
        <v>8902</v>
      </c>
      <c r="D438" s="61"/>
    </row>
    <row r="439" spans="1:4" x14ac:dyDescent="0.35">
      <c r="C439" t="s">
        <v>8903</v>
      </c>
      <c r="D439" s="61"/>
    </row>
    <row r="440" spans="1:4" x14ac:dyDescent="0.35">
      <c r="C440" t="s">
        <v>8904</v>
      </c>
      <c r="D440" s="61"/>
    </row>
    <row r="441" spans="1:4" x14ac:dyDescent="0.35">
      <c r="C441" t="s">
        <v>8905</v>
      </c>
      <c r="D441" s="61"/>
    </row>
    <row r="442" spans="1:4" x14ac:dyDescent="0.35">
      <c r="C442" t="s">
        <v>8906</v>
      </c>
      <c r="D442" s="61"/>
    </row>
    <row r="443" spans="1:4" x14ac:dyDescent="0.35">
      <c r="C443" t="s">
        <v>8907</v>
      </c>
      <c r="D443" s="61"/>
    </row>
    <row r="444" spans="1:4" x14ac:dyDescent="0.35">
      <c r="C444" t="s">
        <v>8908</v>
      </c>
      <c r="D444" s="61"/>
    </row>
    <row r="445" spans="1:4" x14ac:dyDescent="0.35">
      <c r="A445" t="s">
        <v>8524</v>
      </c>
      <c r="D445" s="61"/>
    </row>
    <row r="446" spans="1:4" x14ac:dyDescent="0.35">
      <c r="B446" t="s">
        <v>8863</v>
      </c>
      <c r="D446" s="61"/>
    </row>
    <row r="447" spans="1:4" x14ac:dyDescent="0.35">
      <c r="C447" t="s">
        <v>8864</v>
      </c>
      <c r="D447" s="61"/>
    </row>
    <row r="448" spans="1:4" x14ac:dyDescent="0.35">
      <c r="C448" t="s">
        <v>8865</v>
      </c>
      <c r="D448" s="61"/>
    </row>
    <row r="449" spans="2:4" x14ac:dyDescent="0.35">
      <c r="C449" t="s">
        <v>8866</v>
      </c>
      <c r="D449" s="61"/>
    </row>
    <row r="450" spans="2:4" x14ac:dyDescent="0.35">
      <c r="C450" t="s">
        <v>8867</v>
      </c>
      <c r="D450" s="61"/>
    </row>
    <row r="451" spans="2:4" x14ac:dyDescent="0.35">
      <c r="C451" t="s">
        <v>8868</v>
      </c>
      <c r="D451" s="61"/>
    </row>
    <row r="452" spans="2:4" x14ac:dyDescent="0.35">
      <c r="C452" t="s">
        <v>8869</v>
      </c>
      <c r="D452" s="61"/>
    </row>
    <row r="453" spans="2:4" x14ac:dyDescent="0.35">
      <c r="C453" t="s">
        <v>8870</v>
      </c>
      <c r="D453" s="61"/>
    </row>
    <row r="454" spans="2:4" x14ac:dyDescent="0.35">
      <c r="C454" t="s">
        <v>8871</v>
      </c>
      <c r="D454" s="61"/>
    </row>
    <row r="455" spans="2:4" x14ac:dyDescent="0.35">
      <c r="C455" t="s">
        <v>8872</v>
      </c>
      <c r="D455" s="61"/>
    </row>
    <row r="456" spans="2:4" x14ac:dyDescent="0.35">
      <c r="C456" t="s">
        <v>8873</v>
      </c>
      <c r="D456" s="61"/>
    </row>
    <row r="457" spans="2:4" x14ac:dyDescent="0.35">
      <c r="C457" t="s">
        <v>8874</v>
      </c>
      <c r="D457" s="61"/>
    </row>
    <row r="458" spans="2:4" x14ac:dyDescent="0.35">
      <c r="C458" t="s">
        <v>8875</v>
      </c>
      <c r="D458" s="61"/>
    </row>
    <row r="459" spans="2:4" x14ac:dyDescent="0.35">
      <c r="B459" t="s">
        <v>8876</v>
      </c>
      <c r="D459" s="61"/>
    </row>
    <row r="460" spans="2:4" x14ac:dyDescent="0.35">
      <c r="C460" t="s">
        <v>8986</v>
      </c>
      <c r="D460" s="61"/>
    </row>
    <row r="461" spans="2:4" x14ac:dyDescent="0.35">
      <c r="C461" t="s">
        <v>8987</v>
      </c>
      <c r="D461" s="61"/>
    </row>
    <row r="462" spans="2:4" x14ac:dyDescent="0.35">
      <c r="C462" t="s">
        <v>8988</v>
      </c>
      <c r="D462" s="61"/>
    </row>
    <row r="463" spans="2:4" x14ac:dyDescent="0.35">
      <c r="C463" t="s">
        <v>8989</v>
      </c>
      <c r="D463" s="61"/>
    </row>
    <row r="464" spans="2:4" x14ac:dyDescent="0.35">
      <c r="C464" t="s">
        <v>8990</v>
      </c>
      <c r="D464" s="61"/>
    </row>
    <row r="465" spans="2:4" x14ac:dyDescent="0.35">
      <c r="C465" t="s">
        <v>8991</v>
      </c>
      <c r="D465" s="61"/>
    </row>
    <row r="466" spans="2:4" x14ac:dyDescent="0.35">
      <c r="C466" t="s">
        <v>8992</v>
      </c>
      <c r="D466" s="61"/>
    </row>
    <row r="467" spans="2:4" x14ac:dyDescent="0.35">
      <c r="C467" t="s">
        <v>8993</v>
      </c>
      <c r="D467" s="61"/>
    </row>
    <row r="468" spans="2:4" x14ac:dyDescent="0.35">
      <c r="C468" t="s">
        <v>8994</v>
      </c>
      <c r="D468" s="61"/>
    </row>
    <row r="469" spans="2:4" x14ac:dyDescent="0.35">
      <c r="B469" t="s">
        <v>8878</v>
      </c>
      <c r="D469" s="61"/>
    </row>
    <row r="470" spans="2:4" x14ac:dyDescent="0.35">
      <c r="C470" t="s">
        <v>8879</v>
      </c>
      <c r="D470" s="61"/>
    </row>
    <row r="471" spans="2:4" x14ac:dyDescent="0.35">
      <c r="C471" t="s">
        <v>8880</v>
      </c>
      <c r="D471" s="61"/>
    </row>
    <row r="472" spans="2:4" x14ac:dyDescent="0.35">
      <c r="C472" t="s">
        <v>8881</v>
      </c>
      <c r="D472" s="61"/>
    </row>
    <row r="473" spans="2:4" x14ac:dyDescent="0.35">
      <c r="C473" t="s">
        <v>8882</v>
      </c>
      <c r="D473" s="61"/>
    </row>
    <row r="474" spans="2:4" x14ac:dyDescent="0.35">
      <c r="C474" t="s">
        <v>8883</v>
      </c>
      <c r="D474" s="61"/>
    </row>
    <row r="475" spans="2:4" x14ac:dyDescent="0.35">
      <c r="C475" t="s">
        <v>8884</v>
      </c>
      <c r="D475" s="61"/>
    </row>
    <row r="476" spans="2:4" x14ac:dyDescent="0.35">
      <c r="C476" t="s">
        <v>8885</v>
      </c>
      <c r="D476" s="61"/>
    </row>
    <row r="477" spans="2:4" x14ac:dyDescent="0.35">
      <c r="C477" t="s">
        <v>8886</v>
      </c>
      <c r="D477" s="61"/>
    </row>
    <row r="478" spans="2:4" x14ac:dyDescent="0.35">
      <c r="C478" t="s">
        <v>8887</v>
      </c>
      <c r="D478" s="61"/>
    </row>
    <row r="479" spans="2:4" x14ac:dyDescent="0.35">
      <c r="C479" t="s">
        <v>8888</v>
      </c>
      <c r="D479" s="61"/>
    </row>
    <row r="480" spans="2:4" x14ac:dyDescent="0.35">
      <c r="C480" t="s">
        <v>8889</v>
      </c>
      <c r="D480" s="61"/>
    </row>
    <row r="481" spans="2:4" x14ac:dyDescent="0.35">
      <c r="C481" t="s">
        <v>8890</v>
      </c>
      <c r="D481" s="61"/>
    </row>
    <row r="482" spans="2:4" x14ac:dyDescent="0.35">
      <c r="C482" t="s">
        <v>8891</v>
      </c>
      <c r="D482" s="61"/>
    </row>
    <row r="483" spans="2:4" x14ac:dyDescent="0.35">
      <c r="C483" t="s">
        <v>8892</v>
      </c>
      <c r="D483" s="61"/>
    </row>
    <row r="484" spans="2:4" x14ac:dyDescent="0.35">
      <c r="C484" t="s">
        <v>8893</v>
      </c>
      <c r="D484" s="61"/>
    </row>
    <row r="485" spans="2:4" x14ac:dyDescent="0.35">
      <c r="C485" t="s">
        <v>8894</v>
      </c>
      <c r="D485" s="61"/>
    </row>
    <row r="486" spans="2:4" x14ac:dyDescent="0.35">
      <c r="C486" t="s">
        <v>8895</v>
      </c>
      <c r="D486" s="61"/>
    </row>
    <row r="487" spans="2:4" x14ac:dyDescent="0.35">
      <c r="B487" t="s">
        <v>8896</v>
      </c>
      <c r="D487" s="61"/>
    </row>
    <row r="488" spans="2:4" x14ac:dyDescent="0.35">
      <c r="C488" t="s">
        <v>8897</v>
      </c>
      <c r="D488" s="61"/>
    </row>
    <row r="489" spans="2:4" x14ac:dyDescent="0.35">
      <c r="C489" t="s">
        <v>8898</v>
      </c>
      <c r="D489" s="61"/>
    </row>
    <row r="490" spans="2:4" x14ac:dyDescent="0.35">
      <c r="C490" t="s">
        <v>8899</v>
      </c>
      <c r="D490" s="61"/>
    </row>
    <row r="491" spans="2:4" x14ac:dyDescent="0.35">
      <c r="C491" t="s">
        <v>8900</v>
      </c>
      <c r="D491" s="61"/>
    </row>
    <row r="492" spans="2:4" x14ac:dyDescent="0.35">
      <c r="C492" t="s">
        <v>8901</v>
      </c>
      <c r="D492" s="61"/>
    </row>
    <row r="493" spans="2:4" x14ac:dyDescent="0.35">
      <c r="C493" t="s">
        <v>8890</v>
      </c>
      <c r="D493" s="61"/>
    </row>
    <row r="494" spans="2:4" x14ac:dyDescent="0.35">
      <c r="C494" t="s">
        <v>8902</v>
      </c>
      <c r="D494" s="61"/>
    </row>
    <row r="495" spans="2:4" x14ac:dyDescent="0.35">
      <c r="C495" t="s">
        <v>8903</v>
      </c>
      <c r="D495" s="61"/>
    </row>
    <row r="496" spans="2:4" x14ac:dyDescent="0.35">
      <c r="C496" t="s">
        <v>8904</v>
      </c>
      <c r="D496" s="61"/>
    </row>
    <row r="497" spans="1:4" x14ac:dyDescent="0.35">
      <c r="C497" t="s">
        <v>8905</v>
      </c>
      <c r="D497" s="61"/>
    </row>
    <row r="498" spans="1:4" x14ac:dyDescent="0.35">
      <c r="C498" t="s">
        <v>8906</v>
      </c>
      <c r="D498" s="61"/>
    </row>
    <row r="499" spans="1:4" x14ac:dyDescent="0.35">
      <c r="C499" t="s">
        <v>8907</v>
      </c>
      <c r="D499" s="61"/>
    </row>
    <row r="500" spans="1:4" x14ac:dyDescent="0.35">
      <c r="C500" t="s">
        <v>8908</v>
      </c>
      <c r="D500" s="61"/>
    </row>
    <row r="501" spans="1:4" x14ac:dyDescent="0.35">
      <c r="A501" t="s">
        <v>8525</v>
      </c>
      <c r="D501" s="61"/>
    </row>
    <row r="502" spans="1:4" x14ac:dyDescent="0.35">
      <c r="B502" t="s">
        <v>8863</v>
      </c>
      <c r="D502" s="61"/>
    </row>
    <row r="503" spans="1:4" x14ac:dyDescent="0.35">
      <c r="C503" t="s">
        <v>8864</v>
      </c>
      <c r="D503" s="61"/>
    </row>
    <row r="504" spans="1:4" x14ac:dyDescent="0.35">
      <c r="C504" t="s">
        <v>8865</v>
      </c>
      <c r="D504" s="61"/>
    </row>
    <row r="505" spans="1:4" x14ac:dyDescent="0.35">
      <c r="C505" t="s">
        <v>8866</v>
      </c>
      <c r="D505" s="61"/>
    </row>
    <row r="506" spans="1:4" x14ac:dyDescent="0.35">
      <c r="C506" t="s">
        <v>8867</v>
      </c>
      <c r="D506" s="61"/>
    </row>
    <row r="507" spans="1:4" x14ac:dyDescent="0.35">
      <c r="C507" t="s">
        <v>8868</v>
      </c>
      <c r="D507" s="61"/>
    </row>
    <row r="508" spans="1:4" x14ac:dyDescent="0.35">
      <c r="C508" t="s">
        <v>8869</v>
      </c>
      <c r="D508" s="61"/>
    </row>
    <row r="509" spans="1:4" x14ac:dyDescent="0.35">
      <c r="C509" t="s">
        <v>8870</v>
      </c>
      <c r="D509" s="61"/>
    </row>
    <row r="510" spans="1:4" x14ac:dyDescent="0.35">
      <c r="C510" t="s">
        <v>8871</v>
      </c>
      <c r="D510" s="61"/>
    </row>
    <row r="511" spans="1:4" x14ac:dyDescent="0.35">
      <c r="C511" t="s">
        <v>8872</v>
      </c>
      <c r="D511" s="61"/>
    </row>
    <row r="512" spans="1:4" x14ac:dyDescent="0.35">
      <c r="C512" t="s">
        <v>8873</v>
      </c>
      <c r="D512" s="61"/>
    </row>
    <row r="513" spans="2:4" x14ac:dyDescent="0.35">
      <c r="C513" t="s">
        <v>8874</v>
      </c>
      <c r="D513" s="61"/>
    </row>
    <row r="514" spans="2:4" x14ac:dyDescent="0.35">
      <c r="C514" t="s">
        <v>8875</v>
      </c>
      <c r="D514" s="61"/>
    </row>
    <row r="515" spans="2:4" x14ac:dyDescent="0.35">
      <c r="B515" t="s">
        <v>8876</v>
      </c>
      <c r="D515" s="61"/>
    </row>
    <row r="516" spans="2:4" x14ac:dyDescent="0.35">
      <c r="C516" t="s">
        <v>8995</v>
      </c>
      <c r="D516" s="61"/>
    </row>
    <row r="517" spans="2:4" x14ac:dyDescent="0.35">
      <c r="C517" t="s">
        <v>8996</v>
      </c>
      <c r="D517" s="61"/>
    </row>
    <row r="518" spans="2:4" x14ac:dyDescent="0.35">
      <c r="C518" t="s">
        <v>8997</v>
      </c>
      <c r="D518" s="61"/>
    </row>
    <row r="519" spans="2:4" x14ac:dyDescent="0.35">
      <c r="C519" t="s">
        <v>8998</v>
      </c>
      <c r="D519" s="61"/>
    </row>
    <row r="520" spans="2:4" x14ac:dyDescent="0.35">
      <c r="C520" t="s">
        <v>8999</v>
      </c>
      <c r="D520" s="61"/>
    </row>
    <row r="521" spans="2:4" x14ac:dyDescent="0.35">
      <c r="C521" t="s">
        <v>9000</v>
      </c>
      <c r="D521" s="61"/>
    </row>
    <row r="522" spans="2:4" x14ac:dyDescent="0.35">
      <c r="C522" t="s">
        <v>9001</v>
      </c>
      <c r="D522" s="61"/>
    </row>
    <row r="523" spans="2:4" x14ac:dyDescent="0.35">
      <c r="C523" t="s">
        <v>9002</v>
      </c>
      <c r="D523" s="61"/>
    </row>
    <row r="524" spans="2:4" x14ac:dyDescent="0.35">
      <c r="B524" t="s">
        <v>8878</v>
      </c>
      <c r="D524" s="61"/>
    </row>
    <row r="525" spans="2:4" x14ac:dyDescent="0.35">
      <c r="C525" t="s">
        <v>8879</v>
      </c>
      <c r="D525" s="61"/>
    </row>
    <row r="526" spans="2:4" x14ac:dyDescent="0.35">
      <c r="C526" t="s">
        <v>8880</v>
      </c>
      <c r="D526" s="61"/>
    </row>
    <row r="527" spans="2:4" x14ac:dyDescent="0.35">
      <c r="C527" t="s">
        <v>8881</v>
      </c>
      <c r="D527" s="61"/>
    </row>
    <row r="528" spans="2:4" x14ac:dyDescent="0.35">
      <c r="C528" t="s">
        <v>8882</v>
      </c>
      <c r="D528" s="61"/>
    </row>
    <row r="529" spans="2:4" x14ac:dyDescent="0.35">
      <c r="C529" t="s">
        <v>8883</v>
      </c>
      <c r="D529" s="61"/>
    </row>
    <row r="530" spans="2:4" x14ac:dyDescent="0.35">
      <c r="C530" t="s">
        <v>8884</v>
      </c>
      <c r="D530" s="61"/>
    </row>
    <row r="531" spans="2:4" x14ac:dyDescent="0.35">
      <c r="C531" t="s">
        <v>8885</v>
      </c>
      <c r="D531" s="61"/>
    </row>
    <row r="532" spans="2:4" x14ac:dyDescent="0.35">
      <c r="C532" t="s">
        <v>8886</v>
      </c>
      <c r="D532" s="61"/>
    </row>
    <row r="533" spans="2:4" x14ac:dyDescent="0.35">
      <c r="C533" t="s">
        <v>8887</v>
      </c>
      <c r="D533" s="61"/>
    </row>
    <row r="534" spans="2:4" x14ac:dyDescent="0.35">
      <c r="C534" t="s">
        <v>8888</v>
      </c>
      <c r="D534" s="61"/>
    </row>
    <row r="535" spans="2:4" x14ac:dyDescent="0.35">
      <c r="C535" t="s">
        <v>8889</v>
      </c>
      <c r="D535" s="61"/>
    </row>
    <row r="536" spans="2:4" x14ac:dyDescent="0.35">
      <c r="C536" t="s">
        <v>8890</v>
      </c>
      <c r="D536" s="61"/>
    </row>
    <row r="537" spans="2:4" x14ac:dyDescent="0.35">
      <c r="C537" t="s">
        <v>8891</v>
      </c>
      <c r="D537" s="61"/>
    </row>
    <row r="538" spans="2:4" x14ac:dyDescent="0.35">
      <c r="C538" t="s">
        <v>8892</v>
      </c>
      <c r="D538" s="61"/>
    </row>
    <row r="539" spans="2:4" x14ac:dyDescent="0.35">
      <c r="C539" t="s">
        <v>8893</v>
      </c>
      <c r="D539" s="61"/>
    </row>
    <row r="540" spans="2:4" x14ac:dyDescent="0.35">
      <c r="C540" t="s">
        <v>8894</v>
      </c>
      <c r="D540" s="61"/>
    </row>
    <row r="541" spans="2:4" x14ac:dyDescent="0.35">
      <c r="C541" t="s">
        <v>8895</v>
      </c>
      <c r="D541" s="61"/>
    </row>
    <row r="542" spans="2:4" x14ac:dyDescent="0.35">
      <c r="B542" t="s">
        <v>8896</v>
      </c>
      <c r="D542" s="61"/>
    </row>
    <row r="543" spans="2:4" x14ac:dyDescent="0.35">
      <c r="C543" t="s">
        <v>8897</v>
      </c>
      <c r="D543" s="61"/>
    </row>
    <row r="544" spans="2:4" x14ac:dyDescent="0.35">
      <c r="C544" t="s">
        <v>8898</v>
      </c>
      <c r="D544" s="61"/>
    </row>
    <row r="545" spans="1:4" x14ac:dyDescent="0.35">
      <c r="C545" t="s">
        <v>8899</v>
      </c>
      <c r="D545" s="61"/>
    </row>
    <row r="546" spans="1:4" x14ac:dyDescent="0.35">
      <c r="C546" t="s">
        <v>8900</v>
      </c>
      <c r="D546" s="61"/>
    </row>
    <row r="547" spans="1:4" x14ac:dyDescent="0.35">
      <c r="C547" t="s">
        <v>8901</v>
      </c>
      <c r="D547" s="61"/>
    </row>
    <row r="548" spans="1:4" x14ac:dyDescent="0.35">
      <c r="C548" t="s">
        <v>8890</v>
      </c>
      <c r="D548" s="61"/>
    </row>
    <row r="549" spans="1:4" x14ac:dyDescent="0.35">
      <c r="C549" t="s">
        <v>8902</v>
      </c>
      <c r="D549" s="61"/>
    </row>
    <row r="550" spans="1:4" x14ac:dyDescent="0.35">
      <c r="C550" t="s">
        <v>8903</v>
      </c>
      <c r="D550" s="61"/>
    </row>
    <row r="551" spans="1:4" x14ac:dyDescent="0.35">
      <c r="C551" t="s">
        <v>8904</v>
      </c>
      <c r="D551" s="61"/>
    </row>
    <row r="552" spans="1:4" x14ac:dyDescent="0.35">
      <c r="C552" t="s">
        <v>8905</v>
      </c>
      <c r="D552" s="61"/>
    </row>
    <row r="553" spans="1:4" x14ac:dyDescent="0.35">
      <c r="C553" t="s">
        <v>8906</v>
      </c>
      <c r="D553" s="61"/>
    </row>
    <row r="554" spans="1:4" x14ac:dyDescent="0.35">
      <c r="C554" t="s">
        <v>8907</v>
      </c>
      <c r="D554" s="61"/>
    </row>
    <row r="555" spans="1:4" x14ac:dyDescent="0.35">
      <c r="C555" t="s">
        <v>8908</v>
      </c>
      <c r="D555" s="61"/>
    </row>
    <row r="556" spans="1:4" x14ac:dyDescent="0.35">
      <c r="A556" t="s">
        <v>9003</v>
      </c>
      <c r="D556" s="61"/>
    </row>
    <row r="557" spans="1:4" x14ac:dyDescent="0.35">
      <c r="B557" t="s">
        <v>8863</v>
      </c>
      <c r="D557" s="61"/>
    </row>
    <row r="558" spans="1:4" x14ac:dyDescent="0.35">
      <c r="C558" t="s">
        <v>8864</v>
      </c>
      <c r="D558" s="61"/>
    </row>
    <row r="559" spans="1:4" x14ac:dyDescent="0.35">
      <c r="C559" t="s">
        <v>8865</v>
      </c>
      <c r="D559" s="61"/>
    </row>
    <row r="560" spans="1:4" x14ac:dyDescent="0.35">
      <c r="C560" t="s">
        <v>8866</v>
      </c>
      <c r="D560" s="61"/>
    </row>
    <row r="561" spans="2:4" x14ac:dyDescent="0.35">
      <c r="C561" t="s">
        <v>8867</v>
      </c>
      <c r="D561" s="61"/>
    </row>
    <row r="562" spans="2:4" x14ac:dyDescent="0.35">
      <c r="C562" t="s">
        <v>8868</v>
      </c>
      <c r="D562" s="61"/>
    </row>
    <row r="563" spans="2:4" x14ac:dyDescent="0.35">
      <c r="C563" t="s">
        <v>8869</v>
      </c>
      <c r="D563" s="61"/>
    </row>
    <row r="564" spans="2:4" x14ac:dyDescent="0.35">
      <c r="C564" t="s">
        <v>8870</v>
      </c>
      <c r="D564" s="61"/>
    </row>
    <row r="565" spans="2:4" x14ac:dyDescent="0.35">
      <c r="C565" t="s">
        <v>8871</v>
      </c>
      <c r="D565" s="61"/>
    </row>
    <row r="566" spans="2:4" x14ac:dyDescent="0.35">
      <c r="C566" t="s">
        <v>8872</v>
      </c>
      <c r="D566" s="61"/>
    </row>
    <row r="567" spans="2:4" x14ac:dyDescent="0.35">
      <c r="C567" t="s">
        <v>8873</v>
      </c>
      <c r="D567" s="61"/>
    </row>
    <row r="568" spans="2:4" x14ac:dyDescent="0.35">
      <c r="C568" t="s">
        <v>8874</v>
      </c>
      <c r="D568" s="61"/>
    </row>
    <row r="569" spans="2:4" x14ac:dyDescent="0.35">
      <c r="C569" t="s">
        <v>8875</v>
      </c>
      <c r="D569" s="61"/>
    </row>
    <row r="570" spans="2:4" x14ac:dyDescent="0.35">
      <c r="B570" t="s">
        <v>8876</v>
      </c>
      <c r="D570" s="61"/>
    </row>
    <row r="571" spans="2:4" x14ac:dyDescent="0.35">
      <c r="C571" t="s">
        <v>9004</v>
      </c>
      <c r="D571" s="61"/>
    </row>
    <row r="572" spans="2:4" x14ac:dyDescent="0.35">
      <c r="B572" t="s">
        <v>8878</v>
      </c>
      <c r="D572" s="61"/>
    </row>
    <row r="573" spans="2:4" x14ac:dyDescent="0.35">
      <c r="C573" t="s">
        <v>8879</v>
      </c>
      <c r="D573" s="61"/>
    </row>
    <row r="574" spans="2:4" x14ac:dyDescent="0.35">
      <c r="C574" t="s">
        <v>8880</v>
      </c>
      <c r="D574" s="61"/>
    </row>
    <row r="575" spans="2:4" x14ac:dyDescent="0.35">
      <c r="C575" t="s">
        <v>8881</v>
      </c>
      <c r="D575" s="61"/>
    </row>
    <row r="576" spans="2:4" x14ac:dyDescent="0.35">
      <c r="C576" t="s">
        <v>8882</v>
      </c>
      <c r="D576" s="61"/>
    </row>
    <row r="577" spans="2:4" x14ac:dyDescent="0.35">
      <c r="C577" t="s">
        <v>8883</v>
      </c>
      <c r="D577" s="61"/>
    </row>
    <row r="578" spans="2:4" x14ac:dyDescent="0.35">
      <c r="C578" t="s">
        <v>8884</v>
      </c>
      <c r="D578" s="61"/>
    </row>
    <row r="579" spans="2:4" x14ac:dyDescent="0.35">
      <c r="C579" t="s">
        <v>8885</v>
      </c>
      <c r="D579" s="61"/>
    </row>
    <row r="580" spans="2:4" x14ac:dyDescent="0.35">
      <c r="C580" t="s">
        <v>8886</v>
      </c>
      <c r="D580" s="61"/>
    </row>
    <row r="581" spans="2:4" x14ac:dyDescent="0.35">
      <c r="C581" t="s">
        <v>8887</v>
      </c>
      <c r="D581" s="61"/>
    </row>
    <row r="582" spans="2:4" x14ac:dyDescent="0.35">
      <c r="C582" t="s">
        <v>8888</v>
      </c>
      <c r="D582" s="61"/>
    </row>
    <row r="583" spans="2:4" x14ac:dyDescent="0.35">
      <c r="C583" t="s">
        <v>8889</v>
      </c>
      <c r="D583" s="61"/>
    </row>
    <row r="584" spans="2:4" x14ac:dyDescent="0.35">
      <c r="C584" t="s">
        <v>8890</v>
      </c>
      <c r="D584" s="61"/>
    </row>
    <row r="585" spans="2:4" x14ac:dyDescent="0.35">
      <c r="C585" t="s">
        <v>8891</v>
      </c>
      <c r="D585" s="61"/>
    </row>
    <row r="586" spans="2:4" x14ac:dyDescent="0.35">
      <c r="C586" t="s">
        <v>8892</v>
      </c>
      <c r="D586" s="61"/>
    </row>
    <row r="587" spans="2:4" x14ac:dyDescent="0.35">
      <c r="C587" t="s">
        <v>8893</v>
      </c>
      <c r="D587" s="61"/>
    </row>
    <row r="588" spans="2:4" x14ac:dyDescent="0.35">
      <c r="C588" t="s">
        <v>8894</v>
      </c>
      <c r="D588" s="61"/>
    </row>
    <row r="589" spans="2:4" x14ac:dyDescent="0.35">
      <c r="C589" t="s">
        <v>8895</v>
      </c>
      <c r="D589" s="61"/>
    </row>
    <row r="590" spans="2:4" x14ac:dyDescent="0.35">
      <c r="B590" t="s">
        <v>8896</v>
      </c>
      <c r="D590" s="61"/>
    </row>
    <row r="591" spans="2:4" x14ac:dyDescent="0.35">
      <c r="C591" t="s">
        <v>8897</v>
      </c>
      <c r="D591" s="61"/>
    </row>
    <row r="592" spans="2:4" x14ac:dyDescent="0.35">
      <c r="C592" t="s">
        <v>8898</v>
      </c>
      <c r="D592" s="61"/>
    </row>
    <row r="593" spans="1:4" x14ac:dyDescent="0.35">
      <c r="C593" t="s">
        <v>8899</v>
      </c>
      <c r="D593" s="61"/>
    </row>
    <row r="594" spans="1:4" x14ac:dyDescent="0.35">
      <c r="C594" t="s">
        <v>8900</v>
      </c>
      <c r="D594" s="61"/>
    </row>
    <row r="595" spans="1:4" x14ac:dyDescent="0.35">
      <c r="C595" t="s">
        <v>8901</v>
      </c>
      <c r="D595" s="61"/>
    </row>
    <row r="596" spans="1:4" x14ac:dyDescent="0.35">
      <c r="C596" t="s">
        <v>8890</v>
      </c>
      <c r="D596" s="61"/>
    </row>
    <row r="597" spans="1:4" x14ac:dyDescent="0.35">
      <c r="C597" t="s">
        <v>8902</v>
      </c>
      <c r="D597" s="61"/>
    </row>
    <row r="598" spans="1:4" x14ac:dyDescent="0.35">
      <c r="C598" t="s">
        <v>8903</v>
      </c>
      <c r="D598" s="61"/>
    </row>
    <row r="599" spans="1:4" x14ac:dyDescent="0.35">
      <c r="C599" t="s">
        <v>8904</v>
      </c>
      <c r="D599" s="61"/>
    </row>
    <row r="600" spans="1:4" x14ac:dyDescent="0.35">
      <c r="C600" t="s">
        <v>8905</v>
      </c>
      <c r="D600" s="61"/>
    </row>
    <row r="601" spans="1:4" x14ac:dyDescent="0.35">
      <c r="C601" t="s">
        <v>8906</v>
      </c>
      <c r="D601" s="61"/>
    </row>
    <row r="602" spans="1:4" x14ac:dyDescent="0.35">
      <c r="C602" t="s">
        <v>8907</v>
      </c>
      <c r="D602" s="61"/>
    </row>
    <row r="603" spans="1:4" x14ac:dyDescent="0.35">
      <c r="C603" t="s">
        <v>8908</v>
      </c>
      <c r="D603" s="61"/>
    </row>
    <row r="604" spans="1:4" x14ac:dyDescent="0.35">
      <c r="A604" t="s">
        <v>9005</v>
      </c>
      <c r="D604" s="61"/>
    </row>
    <row r="605" spans="1:4" x14ac:dyDescent="0.35">
      <c r="B605" t="s">
        <v>8863</v>
      </c>
      <c r="D605" s="61"/>
    </row>
    <row r="606" spans="1:4" x14ac:dyDescent="0.35">
      <c r="C606" t="s">
        <v>8864</v>
      </c>
      <c r="D606" s="61"/>
    </row>
    <row r="607" spans="1:4" x14ac:dyDescent="0.35">
      <c r="C607" t="s">
        <v>8865</v>
      </c>
      <c r="D607" s="61"/>
    </row>
    <row r="608" spans="1:4" x14ac:dyDescent="0.35">
      <c r="C608" t="s">
        <v>8866</v>
      </c>
      <c r="D608" s="61"/>
    </row>
    <row r="609" spans="2:4" x14ac:dyDescent="0.35">
      <c r="C609" t="s">
        <v>8867</v>
      </c>
      <c r="D609" s="61"/>
    </row>
    <row r="610" spans="2:4" x14ac:dyDescent="0.35">
      <c r="C610" t="s">
        <v>8868</v>
      </c>
      <c r="D610" s="61"/>
    </row>
    <row r="611" spans="2:4" x14ac:dyDescent="0.35">
      <c r="C611" t="s">
        <v>8869</v>
      </c>
      <c r="D611" s="61"/>
    </row>
    <row r="612" spans="2:4" x14ac:dyDescent="0.35">
      <c r="C612" t="s">
        <v>8870</v>
      </c>
      <c r="D612" s="61"/>
    </row>
    <row r="613" spans="2:4" x14ac:dyDescent="0.35">
      <c r="C613" t="s">
        <v>8871</v>
      </c>
      <c r="D613" s="61"/>
    </row>
    <row r="614" spans="2:4" x14ac:dyDescent="0.35">
      <c r="C614" t="s">
        <v>8872</v>
      </c>
      <c r="D614" s="61"/>
    </row>
    <row r="615" spans="2:4" x14ac:dyDescent="0.35">
      <c r="C615" t="s">
        <v>8873</v>
      </c>
      <c r="D615" s="61"/>
    </row>
    <row r="616" spans="2:4" x14ac:dyDescent="0.35">
      <c r="C616" t="s">
        <v>8874</v>
      </c>
      <c r="D616" s="61"/>
    </row>
    <row r="617" spans="2:4" x14ac:dyDescent="0.35">
      <c r="C617" t="s">
        <v>8875</v>
      </c>
      <c r="D617" s="61"/>
    </row>
    <row r="618" spans="2:4" x14ac:dyDescent="0.35">
      <c r="B618" t="s">
        <v>8876</v>
      </c>
      <c r="D618" s="61"/>
    </row>
    <row r="619" spans="2:4" x14ac:dyDescent="0.35">
      <c r="C619" t="s">
        <v>9006</v>
      </c>
      <c r="D619" s="61"/>
    </row>
    <row r="620" spans="2:4" x14ac:dyDescent="0.35">
      <c r="C620" t="s">
        <v>9007</v>
      </c>
      <c r="D620" s="61"/>
    </row>
    <row r="621" spans="2:4" x14ac:dyDescent="0.35">
      <c r="B621" t="s">
        <v>8878</v>
      </c>
      <c r="D621" s="61"/>
    </row>
    <row r="622" spans="2:4" x14ac:dyDescent="0.35">
      <c r="C622" t="s">
        <v>8879</v>
      </c>
      <c r="D622" s="61"/>
    </row>
    <row r="623" spans="2:4" x14ac:dyDescent="0.35">
      <c r="C623" t="s">
        <v>8880</v>
      </c>
      <c r="D623" s="61"/>
    </row>
    <row r="624" spans="2:4" x14ac:dyDescent="0.35">
      <c r="C624" t="s">
        <v>8881</v>
      </c>
      <c r="D624" s="61"/>
    </row>
    <row r="625" spans="2:4" x14ac:dyDescent="0.35">
      <c r="C625" t="s">
        <v>8882</v>
      </c>
      <c r="D625" s="61"/>
    </row>
    <row r="626" spans="2:4" x14ac:dyDescent="0.35">
      <c r="C626" t="s">
        <v>8883</v>
      </c>
      <c r="D626" s="61"/>
    </row>
    <row r="627" spans="2:4" x14ac:dyDescent="0.35">
      <c r="C627" t="s">
        <v>8884</v>
      </c>
      <c r="D627" s="61"/>
    </row>
    <row r="628" spans="2:4" x14ac:dyDescent="0.35">
      <c r="C628" t="s">
        <v>8885</v>
      </c>
      <c r="D628" s="61"/>
    </row>
    <row r="629" spans="2:4" x14ac:dyDescent="0.35">
      <c r="C629" t="s">
        <v>8886</v>
      </c>
      <c r="D629" s="61"/>
    </row>
    <row r="630" spans="2:4" x14ac:dyDescent="0.35">
      <c r="C630" t="s">
        <v>8887</v>
      </c>
      <c r="D630" s="61"/>
    </row>
    <row r="631" spans="2:4" x14ac:dyDescent="0.35">
      <c r="C631" t="s">
        <v>8888</v>
      </c>
      <c r="D631" s="61"/>
    </row>
    <row r="632" spans="2:4" x14ac:dyDescent="0.35">
      <c r="C632" t="s">
        <v>8889</v>
      </c>
      <c r="D632" s="61"/>
    </row>
    <row r="633" spans="2:4" x14ac:dyDescent="0.35">
      <c r="C633" t="s">
        <v>8890</v>
      </c>
      <c r="D633" s="61"/>
    </row>
    <row r="634" spans="2:4" x14ac:dyDescent="0.35">
      <c r="C634" t="s">
        <v>8891</v>
      </c>
      <c r="D634" s="61"/>
    </row>
    <row r="635" spans="2:4" x14ac:dyDescent="0.35">
      <c r="C635" t="s">
        <v>8892</v>
      </c>
      <c r="D635" s="61"/>
    </row>
    <row r="636" spans="2:4" x14ac:dyDescent="0.35">
      <c r="C636" t="s">
        <v>8893</v>
      </c>
      <c r="D636" s="61"/>
    </row>
    <row r="637" spans="2:4" x14ac:dyDescent="0.35">
      <c r="C637" t="s">
        <v>8894</v>
      </c>
      <c r="D637" s="61"/>
    </row>
    <row r="638" spans="2:4" x14ac:dyDescent="0.35">
      <c r="C638" t="s">
        <v>8895</v>
      </c>
      <c r="D638" s="61"/>
    </row>
    <row r="639" spans="2:4" x14ac:dyDescent="0.35">
      <c r="B639" t="s">
        <v>8896</v>
      </c>
      <c r="D639" s="61"/>
    </row>
    <row r="640" spans="2:4" x14ac:dyDescent="0.35">
      <c r="C640" t="s">
        <v>8897</v>
      </c>
      <c r="D640" s="61"/>
    </row>
    <row r="641" spans="1:4" x14ac:dyDescent="0.35">
      <c r="C641" t="s">
        <v>8898</v>
      </c>
      <c r="D641" s="61"/>
    </row>
    <row r="642" spans="1:4" x14ac:dyDescent="0.35">
      <c r="C642" t="s">
        <v>8899</v>
      </c>
      <c r="D642" s="61"/>
    </row>
    <row r="643" spans="1:4" x14ac:dyDescent="0.35">
      <c r="C643" t="s">
        <v>8900</v>
      </c>
      <c r="D643" s="61"/>
    </row>
    <row r="644" spans="1:4" x14ac:dyDescent="0.35">
      <c r="C644" t="s">
        <v>8901</v>
      </c>
      <c r="D644" s="61"/>
    </row>
    <row r="645" spans="1:4" x14ac:dyDescent="0.35">
      <c r="C645" t="s">
        <v>8890</v>
      </c>
      <c r="D645" s="61"/>
    </row>
    <row r="646" spans="1:4" x14ac:dyDescent="0.35">
      <c r="C646" t="s">
        <v>8902</v>
      </c>
      <c r="D646" s="61"/>
    </row>
    <row r="647" spans="1:4" x14ac:dyDescent="0.35">
      <c r="C647" t="s">
        <v>8903</v>
      </c>
      <c r="D647" s="61"/>
    </row>
    <row r="648" spans="1:4" x14ac:dyDescent="0.35">
      <c r="C648" t="s">
        <v>8904</v>
      </c>
      <c r="D648" s="61"/>
    </row>
    <row r="649" spans="1:4" x14ac:dyDescent="0.35">
      <c r="C649" t="s">
        <v>8905</v>
      </c>
      <c r="D649" s="61"/>
    </row>
    <row r="650" spans="1:4" x14ac:dyDescent="0.35">
      <c r="C650" t="s">
        <v>8906</v>
      </c>
      <c r="D650" s="61"/>
    </row>
    <row r="651" spans="1:4" x14ac:dyDescent="0.35">
      <c r="C651" t="s">
        <v>8907</v>
      </c>
      <c r="D651" s="61"/>
    </row>
    <row r="652" spans="1:4" x14ac:dyDescent="0.35">
      <c r="C652" t="s">
        <v>8908</v>
      </c>
      <c r="D652" s="61"/>
    </row>
    <row r="653" spans="1:4" x14ac:dyDescent="0.35">
      <c r="A653" t="s">
        <v>9008</v>
      </c>
      <c r="D653" s="61"/>
    </row>
    <row r="654" spans="1:4" x14ac:dyDescent="0.35">
      <c r="B654" t="s">
        <v>8863</v>
      </c>
      <c r="D654" s="61"/>
    </row>
    <row r="655" spans="1:4" x14ac:dyDescent="0.35">
      <c r="C655" t="s">
        <v>8865</v>
      </c>
      <c r="D655" s="61"/>
    </row>
    <row r="656" spans="1:4" x14ac:dyDescent="0.35">
      <c r="C656" t="s">
        <v>8868</v>
      </c>
      <c r="D656" s="61"/>
    </row>
    <row r="657" spans="2:4" x14ac:dyDescent="0.35">
      <c r="C657" t="s">
        <v>8870</v>
      </c>
      <c r="D657" s="61"/>
    </row>
    <row r="658" spans="2:4" x14ac:dyDescent="0.35">
      <c r="C658" t="s">
        <v>8871</v>
      </c>
      <c r="D658" s="61"/>
    </row>
    <row r="659" spans="2:4" x14ac:dyDescent="0.35">
      <c r="C659" t="s">
        <v>8873</v>
      </c>
      <c r="D659" s="61"/>
    </row>
    <row r="660" spans="2:4" x14ac:dyDescent="0.35">
      <c r="B660" t="s">
        <v>8876</v>
      </c>
      <c r="D660" s="61"/>
    </row>
    <row r="661" spans="2:4" x14ac:dyDescent="0.35">
      <c r="C661" t="s">
        <v>9009</v>
      </c>
      <c r="D661" s="61"/>
    </row>
    <row r="662" spans="2:4" x14ac:dyDescent="0.35">
      <c r="C662" t="s">
        <v>9010</v>
      </c>
      <c r="D662" s="61"/>
    </row>
    <row r="663" spans="2:4" x14ac:dyDescent="0.35">
      <c r="C663" t="s">
        <v>9011</v>
      </c>
      <c r="D663" s="61"/>
    </row>
    <row r="664" spans="2:4" x14ac:dyDescent="0.35">
      <c r="C664" t="s">
        <v>9012</v>
      </c>
      <c r="D664" s="61"/>
    </row>
    <row r="665" spans="2:4" x14ac:dyDescent="0.35">
      <c r="C665" t="s">
        <v>9013</v>
      </c>
      <c r="D665" s="61"/>
    </row>
    <row r="666" spans="2:4" x14ac:dyDescent="0.35">
      <c r="C666" t="s">
        <v>9014</v>
      </c>
      <c r="D666" s="61"/>
    </row>
    <row r="667" spans="2:4" x14ac:dyDescent="0.35">
      <c r="B667" t="s">
        <v>8878</v>
      </c>
      <c r="D667" s="61"/>
    </row>
    <row r="668" spans="2:4" x14ac:dyDescent="0.35">
      <c r="C668" t="s">
        <v>8879</v>
      </c>
      <c r="D668" s="61"/>
    </row>
    <row r="669" spans="2:4" x14ac:dyDescent="0.35">
      <c r="C669" t="s">
        <v>8882</v>
      </c>
      <c r="D669" s="61"/>
    </row>
    <row r="670" spans="2:4" x14ac:dyDescent="0.35">
      <c r="C670" t="s">
        <v>8888</v>
      </c>
      <c r="D670" s="61"/>
    </row>
    <row r="671" spans="2:4" x14ac:dyDescent="0.35">
      <c r="C671" t="s">
        <v>8892</v>
      </c>
      <c r="D671" s="61"/>
    </row>
    <row r="672" spans="2:4" x14ac:dyDescent="0.35">
      <c r="C672" t="s">
        <v>8895</v>
      </c>
      <c r="D672" s="61"/>
    </row>
    <row r="673" spans="1:4" x14ac:dyDescent="0.35">
      <c r="B673" t="s">
        <v>8896</v>
      </c>
      <c r="D673" s="61"/>
    </row>
    <row r="674" spans="1:4" x14ac:dyDescent="0.35">
      <c r="C674" t="s">
        <v>8899</v>
      </c>
      <c r="D674" s="61"/>
    </row>
    <row r="675" spans="1:4" x14ac:dyDescent="0.35">
      <c r="C675" t="s">
        <v>8903</v>
      </c>
      <c r="D675" s="61"/>
    </row>
    <row r="676" spans="1:4" x14ac:dyDescent="0.35">
      <c r="C676" t="s">
        <v>8918</v>
      </c>
      <c r="D676" s="61"/>
    </row>
    <row r="677" spans="1:4" x14ac:dyDescent="0.35">
      <c r="C677" t="s">
        <v>8919</v>
      </c>
      <c r="D677" s="61"/>
    </row>
    <row r="678" spans="1:4" x14ac:dyDescent="0.35">
      <c r="C678" t="s">
        <v>8908</v>
      </c>
      <c r="D678" s="61"/>
    </row>
    <row r="679" spans="1:4" x14ac:dyDescent="0.35">
      <c r="A679" t="s">
        <v>8528</v>
      </c>
      <c r="D679" s="61"/>
    </row>
    <row r="680" spans="1:4" x14ac:dyDescent="0.35">
      <c r="B680" t="s">
        <v>8863</v>
      </c>
      <c r="D680" s="61"/>
    </row>
    <row r="681" spans="1:4" x14ac:dyDescent="0.35">
      <c r="C681" t="s">
        <v>8864</v>
      </c>
      <c r="D681" s="61"/>
    </row>
    <row r="682" spans="1:4" x14ac:dyDescent="0.35">
      <c r="C682" t="s">
        <v>8865</v>
      </c>
      <c r="D682" s="61"/>
    </row>
    <row r="683" spans="1:4" x14ac:dyDescent="0.35">
      <c r="C683" t="s">
        <v>8866</v>
      </c>
      <c r="D683" s="61"/>
    </row>
    <row r="684" spans="1:4" x14ac:dyDescent="0.35">
      <c r="C684" t="s">
        <v>8867</v>
      </c>
      <c r="D684" s="61"/>
    </row>
    <row r="685" spans="1:4" x14ac:dyDescent="0.35">
      <c r="C685" t="s">
        <v>8868</v>
      </c>
      <c r="D685" s="61"/>
    </row>
    <row r="686" spans="1:4" x14ac:dyDescent="0.35">
      <c r="C686" t="s">
        <v>8869</v>
      </c>
      <c r="D686" s="61"/>
    </row>
    <row r="687" spans="1:4" x14ac:dyDescent="0.35">
      <c r="C687" t="s">
        <v>8870</v>
      </c>
      <c r="D687" s="61"/>
    </row>
    <row r="688" spans="1:4" x14ac:dyDescent="0.35">
      <c r="C688" t="s">
        <v>8871</v>
      </c>
      <c r="D688" s="61"/>
    </row>
    <row r="689" spans="2:4" x14ac:dyDescent="0.35">
      <c r="C689" t="s">
        <v>8872</v>
      </c>
      <c r="D689" s="61"/>
    </row>
    <row r="690" spans="2:4" x14ac:dyDescent="0.35">
      <c r="C690" t="s">
        <v>8873</v>
      </c>
      <c r="D690" s="61"/>
    </row>
    <row r="691" spans="2:4" x14ac:dyDescent="0.35">
      <c r="C691" t="s">
        <v>8874</v>
      </c>
      <c r="D691" s="61"/>
    </row>
    <row r="692" spans="2:4" x14ac:dyDescent="0.35">
      <c r="C692" t="s">
        <v>8875</v>
      </c>
      <c r="D692" s="61"/>
    </row>
    <row r="693" spans="2:4" x14ac:dyDescent="0.35">
      <c r="B693" t="s">
        <v>8876</v>
      </c>
      <c r="D693" s="61"/>
    </row>
    <row r="694" spans="2:4" x14ac:dyDescent="0.35">
      <c r="C694" t="s">
        <v>9015</v>
      </c>
      <c r="D694" s="61"/>
    </row>
    <row r="695" spans="2:4" x14ac:dyDescent="0.35">
      <c r="C695" t="s">
        <v>9016</v>
      </c>
      <c r="D695" s="61"/>
    </row>
    <row r="696" spans="2:4" x14ac:dyDescent="0.35">
      <c r="B696" t="s">
        <v>8878</v>
      </c>
      <c r="D696" s="61"/>
    </row>
    <row r="697" spans="2:4" x14ac:dyDescent="0.35">
      <c r="C697" t="s">
        <v>8879</v>
      </c>
      <c r="D697" s="61"/>
    </row>
    <row r="698" spans="2:4" x14ac:dyDescent="0.35">
      <c r="C698" t="s">
        <v>8880</v>
      </c>
      <c r="D698" s="61"/>
    </row>
    <row r="699" spans="2:4" x14ac:dyDescent="0.35">
      <c r="C699" t="s">
        <v>8881</v>
      </c>
      <c r="D699" s="61"/>
    </row>
    <row r="700" spans="2:4" x14ac:dyDescent="0.35">
      <c r="C700" t="s">
        <v>8882</v>
      </c>
      <c r="D700" s="61"/>
    </row>
    <row r="701" spans="2:4" x14ac:dyDescent="0.35">
      <c r="C701" t="s">
        <v>8883</v>
      </c>
      <c r="D701" s="61"/>
    </row>
    <row r="702" spans="2:4" x14ac:dyDescent="0.35">
      <c r="C702" t="s">
        <v>8884</v>
      </c>
      <c r="D702" s="61"/>
    </row>
    <row r="703" spans="2:4" x14ac:dyDescent="0.35">
      <c r="C703" t="s">
        <v>8885</v>
      </c>
      <c r="D703" s="61"/>
    </row>
    <row r="704" spans="2:4" x14ac:dyDescent="0.35">
      <c r="C704" t="s">
        <v>8886</v>
      </c>
      <c r="D704" s="61"/>
    </row>
    <row r="705" spans="2:4" x14ac:dyDescent="0.35">
      <c r="C705" t="s">
        <v>8887</v>
      </c>
      <c r="D705" s="61"/>
    </row>
    <row r="706" spans="2:4" x14ac:dyDescent="0.35">
      <c r="C706" t="s">
        <v>8888</v>
      </c>
      <c r="D706" s="61"/>
    </row>
    <row r="707" spans="2:4" x14ac:dyDescent="0.35">
      <c r="C707" t="s">
        <v>8889</v>
      </c>
      <c r="D707" s="61"/>
    </row>
    <row r="708" spans="2:4" x14ac:dyDescent="0.35">
      <c r="C708" t="s">
        <v>8890</v>
      </c>
      <c r="D708" s="61"/>
    </row>
    <row r="709" spans="2:4" x14ac:dyDescent="0.35">
      <c r="C709" t="s">
        <v>8891</v>
      </c>
      <c r="D709" s="61"/>
    </row>
    <row r="710" spans="2:4" x14ac:dyDescent="0.35">
      <c r="C710" t="s">
        <v>8892</v>
      </c>
      <c r="D710" s="61"/>
    </row>
    <row r="711" spans="2:4" x14ac:dyDescent="0.35">
      <c r="C711" t="s">
        <v>8893</v>
      </c>
      <c r="D711" s="61"/>
    </row>
    <row r="712" spans="2:4" x14ac:dyDescent="0.35">
      <c r="C712" t="s">
        <v>8894</v>
      </c>
      <c r="D712" s="61"/>
    </row>
    <row r="713" spans="2:4" x14ac:dyDescent="0.35">
      <c r="C713" t="s">
        <v>8895</v>
      </c>
      <c r="D713" s="61"/>
    </row>
    <row r="714" spans="2:4" x14ac:dyDescent="0.35">
      <c r="B714" t="s">
        <v>8896</v>
      </c>
      <c r="D714" s="61"/>
    </row>
    <row r="715" spans="2:4" x14ac:dyDescent="0.35">
      <c r="C715" t="s">
        <v>8897</v>
      </c>
      <c r="D715" s="61"/>
    </row>
    <row r="716" spans="2:4" x14ac:dyDescent="0.35">
      <c r="C716" t="s">
        <v>8898</v>
      </c>
      <c r="D716" s="61"/>
    </row>
    <row r="717" spans="2:4" x14ac:dyDescent="0.35">
      <c r="C717" t="s">
        <v>8899</v>
      </c>
      <c r="D717" s="61"/>
    </row>
    <row r="718" spans="2:4" x14ac:dyDescent="0.35">
      <c r="C718" t="s">
        <v>8900</v>
      </c>
      <c r="D718" s="61"/>
    </row>
    <row r="719" spans="2:4" x14ac:dyDescent="0.35">
      <c r="C719" t="s">
        <v>8901</v>
      </c>
      <c r="D719" s="61"/>
    </row>
    <row r="720" spans="2:4" x14ac:dyDescent="0.35">
      <c r="C720" t="s">
        <v>8890</v>
      </c>
      <c r="D720" s="61"/>
    </row>
    <row r="721" spans="1:4" x14ac:dyDescent="0.35">
      <c r="C721" t="s">
        <v>8902</v>
      </c>
      <c r="D721" s="61"/>
    </row>
    <row r="722" spans="1:4" x14ac:dyDescent="0.35">
      <c r="C722" t="s">
        <v>8903</v>
      </c>
      <c r="D722" s="61"/>
    </row>
    <row r="723" spans="1:4" x14ac:dyDescent="0.35">
      <c r="C723" t="s">
        <v>8904</v>
      </c>
      <c r="D723" s="61"/>
    </row>
    <row r="724" spans="1:4" x14ac:dyDescent="0.35">
      <c r="C724" t="s">
        <v>8905</v>
      </c>
      <c r="D724" s="61"/>
    </row>
    <row r="725" spans="1:4" x14ac:dyDescent="0.35">
      <c r="C725" t="s">
        <v>8906</v>
      </c>
      <c r="D725" s="61"/>
    </row>
    <row r="726" spans="1:4" x14ac:dyDescent="0.35">
      <c r="C726" t="s">
        <v>8907</v>
      </c>
      <c r="D726" s="61"/>
    </row>
    <row r="727" spans="1:4" x14ac:dyDescent="0.35">
      <c r="C727" t="s">
        <v>8908</v>
      </c>
      <c r="D727" s="61"/>
    </row>
    <row r="728" spans="1:4" x14ac:dyDescent="0.35">
      <c r="A728" t="s">
        <v>9017</v>
      </c>
      <c r="D728" s="61"/>
    </row>
    <row r="729" spans="1:4" x14ac:dyDescent="0.35">
      <c r="B729" t="s">
        <v>8863</v>
      </c>
      <c r="D729" s="61"/>
    </row>
    <row r="730" spans="1:4" x14ac:dyDescent="0.35">
      <c r="C730" t="s">
        <v>8864</v>
      </c>
      <c r="D730" s="61"/>
    </row>
    <row r="731" spans="1:4" x14ac:dyDescent="0.35">
      <c r="C731" t="s">
        <v>8865</v>
      </c>
      <c r="D731" s="61"/>
    </row>
    <row r="732" spans="1:4" x14ac:dyDescent="0.35">
      <c r="C732" t="s">
        <v>8866</v>
      </c>
      <c r="D732" s="61"/>
    </row>
    <row r="733" spans="1:4" x14ac:dyDescent="0.35">
      <c r="C733" t="s">
        <v>8867</v>
      </c>
      <c r="D733" s="61"/>
    </row>
    <row r="734" spans="1:4" x14ac:dyDescent="0.35">
      <c r="C734" t="s">
        <v>8868</v>
      </c>
      <c r="D734" s="61"/>
    </row>
    <row r="735" spans="1:4" x14ac:dyDescent="0.35">
      <c r="C735" t="s">
        <v>8869</v>
      </c>
      <c r="D735" s="61"/>
    </row>
    <row r="736" spans="1:4" x14ac:dyDescent="0.35">
      <c r="C736" t="s">
        <v>8870</v>
      </c>
      <c r="D736" s="61"/>
    </row>
    <row r="737" spans="2:4" x14ac:dyDescent="0.35">
      <c r="C737" t="s">
        <v>8871</v>
      </c>
      <c r="D737" s="61"/>
    </row>
    <row r="738" spans="2:4" x14ac:dyDescent="0.35">
      <c r="C738" t="s">
        <v>8872</v>
      </c>
      <c r="D738" s="61"/>
    </row>
    <row r="739" spans="2:4" x14ac:dyDescent="0.35">
      <c r="C739" t="s">
        <v>8873</v>
      </c>
      <c r="D739" s="61"/>
    </row>
    <row r="740" spans="2:4" x14ac:dyDescent="0.35">
      <c r="C740" t="s">
        <v>8874</v>
      </c>
      <c r="D740" s="61"/>
    </row>
    <row r="741" spans="2:4" x14ac:dyDescent="0.35">
      <c r="C741" t="s">
        <v>8875</v>
      </c>
      <c r="D741" s="61"/>
    </row>
    <row r="742" spans="2:4" x14ac:dyDescent="0.35">
      <c r="B742" t="s">
        <v>8876</v>
      </c>
      <c r="D742" s="61"/>
    </row>
    <row r="743" spans="2:4" x14ac:dyDescent="0.35">
      <c r="C743" t="s">
        <v>9018</v>
      </c>
      <c r="D743" s="61"/>
    </row>
    <row r="744" spans="2:4" x14ac:dyDescent="0.35">
      <c r="C744" t="s">
        <v>9019</v>
      </c>
      <c r="D744" s="61"/>
    </row>
    <row r="745" spans="2:4" x14ac:dyDescent="0.35">
      <c r="C745" t="s">
        <v>9020</v>
      </c>
      <c r="D745" s="61"/>
    </row>
    <row r="746" spans="2:4" x14ac:dyDescent="0.35">
      <c r="C746" t="s">
        <v>9021</v>
      </c>
      <c r="D746" s="61"/>
    </row>
    <row r="747" spans="2:4" x14ac:dyDescent="0.35">
      <c r="C747" t="s">
        <v>9022</v>
      </c>
      <c r="D747" s="61"/>
    </row>
    <row r="748" spans="2:4" x14ac:dyDescent="0.35">
      <c r="C748" t="s">
        <v>9023</v>
      </c>
      <c r="D748" s="61"/>
    </row>
    <row r="749" spans="2:4" x14ac:dyDescent="0.35">
      <c r="C749" t="s">
        <v>9024</v>
      </c>
      <c r="D749" s="61"/>
    </row>
    <row r="750" spans="2:4" x14ac:dyDescent="0.35">
      <c r="C750" t="s">
        <v>9025</v>
      </c>
      <c r="D750" s="61"/>
    </row>
    <row r="751" spans="2:4" x14ac:dyDescent="0.35">
      <c r="C751" t="s">
        <v>9026</v>
      </c>
      <c r="D751" s="61"/>
    </row>
    <row r="752" spans="2:4" x14ac:dyDescent="0.35">
      <c r="C752" t="s">
        <v>9027</v>
      </c>
      <c r="D752" s="61"/>
    </row>
    <row r="753" spans="2:4" x14ac:dyDescent="0.35">
      <c r="C753" t="s">
        <v>9028</v>
      </c>
      <c r="D753" s="61"/>
    </row>
    <row r="754" spans="2:4" x14ac:dyDescent="0.35">
      <c r="B754" t="s">
        <v>8878</v>
      </c>
      <c r="D754" s="61"/>
    </row>
    <row r="755" spans="2:4" x14ac:dyDescent="0.35">
      <c r="C755" t="s">
        <v>8881</v>
      </c>
      <c r="D755" s="61"/>
    </row>
    <row r="756" spans="2:4" x14ac:dyDescent="0.35">
      <c r="C756" t="s">
        <v>8882</v>
      </c>
      <c r="D756" s="61"/>
    </row>
    <row r="757" spans="2:4" x14ac:dyDescent="0.35">
      <c r="C757" t="s">
        <v>8885</v>
      </c>
      <c r="D757" s="61"/>
    </row>
    <row r="758" spans="2:4" x14ac:dyDescent="0.35">
      <c r="C758" t="s">
        <v>8886</v>
      </c>
      <c r="D758" s="61"/>
    </row>
    <row r="759" spans="2:4" x14ac:dyDescent="0.35">
      <c r="C759" t="s">
        <v>8887</v>
      </c>
      <c r="D759" s="61"/>
    </row>
    <row r="760" spans="2:4" x14ac:dyDescent="0.35">
      <c r="C760" t="s">
        <v>8888</v>
      </c>
      <c r="D760" s="61"/>
    </row>
    <row r="761" spans="2:4" x14ac:dyDescent="0.35">
      <c r="C761" t="s">
        <v>8889</v>
      </c>
      <c r="D761" s="61"/>
    </row>
    <row r="762" spans="2:4" x14ac:dyDescent="0.35">
      <c r="C762" t="s">
        <v>8890</v>
      </c>
      <c r="D762" s="61"/>
    </row>
    <row r="763" spans="2:4" x14ac:dyDescent="0.35">
      <c r="C763" t="s">
        <v>8891</v>
      </c>
      <c r="D763" s="61"/>
    </row>
    <row r="764" spans="2:4" x14ac:dyDescent="0.35">
      <c r="C764" t="s">
        <v>8892</v>
      </c>
      <c r="D764" s="61"/>
    </row>
    <row r="765" spans="2:4" x14ac:dyDescent="0.35">
      <c r="C765" t="s">
        <v>8894</v>
      </c>
      <c r="D765" s="61"/>
    </row>
    <row r="766" spans="2:4" x14ac:dyDescent="0.35">
      <c r="C766" t="s">
        <v>8895</v>
      </c>
      <c r="D766" s="61"/>
    </row>
    <row r="767" spans="2:4" x14ac:dyDescent="0.35">
      <c r="B767" t="s">
        <v>8896</v>
      </c>
      <c r="D767" s="61"/>
    </row>
    <row r="768" spans="2:4" x14ac:dyDescent="0.35">
      <c r="C768" t="s">
        <v>8897</v>
      </c>
      <c r="D768" s="61"/>
    </row>
    <row r="769" spans="1:4" x14ac:dyDescent="0.35">
      <c r="C769" t="s">
        <v>8917</v>
      </c>
      <c r="D769" s="61"/>
    </row>
    <row r="770" spans="1:4" x14ac:dyDescent="0.35">
      <c r="C770" t="s">
        <v>8898</v>
      </c>
      <c r="D770" s="61"/>
    </row>
    <row r="771" spans="1:4" x14ac:dyDescent="0.35">
      <c r="C771" t="s">
        <v>8899</v>
      </c>
      <c r="D771" s="61"/>
    </row>
    <row r="772" spans="1:4" x14ac:dyDescent="0.35">
      <c r="C772" t="s">
        <v>8901</v>
      </c>
      <c r="D772" s="61"/>
    </row>
    <row r="773" spans="1:4" x14ac:dyDescent="0.35">
      <c r="C773" t="s">
        <v>9029</v>
      </c>
      <c r="D773" s="61"/>
    </row>
    <row r="774" spans="1:4" x14ac:dyDescent="0.35">
      <c r="C774" t="s">
        <v>8890</v>
      </c>
      <c r="D774" s="61"/>
    </row>
    <row r="775" spans="1:4" x14ac:dyDescent="0.35">
      <c r="C775" t="s">
        <v>8902</v>
      </c>
      <c r="D775" s="61"/>
    </row>
    <row r="776" spans="1:4" x14ac:dyDescent="0.35">
      <c r="C776" t="s">
        <v>8903</v>
      </c>
      <c r="D776" s="61"/>
    </row>
    <row r="777" spans="1:4" x14ac:dyDescent="0.35">
      <c r="C777" t="s">
        <v>8918</v>
      </c>
      <c r="D777" s="61"/>
    </row>
    <row r="778" spans="1:4" x14ac:dyDescent="0.35">
      <c r="C778" t="s">
        <v>8919</v>
      </c>
      <c r="D778" s="61"/>
    </row>
    <row r="779" spans="1:4" x14ac:dyDescent="0.35">
      <c r="A779" t="s">
        <v>8532</v>
      </c>
      <c r="D779" s="61"/>
    </row>
    <row r="780" spans="1:4" x14ac:dyDescent="0.35">
      <c r="B780" t="s">
        <v>8863</v>
      </c>
      <c r="D780" s="61"/>
    </row>
    <row r="781" spans="1:4" x14ac:dyDescent="0.35">
      <c r="C781" t="s">
        <v>8870</v>
      </c>
      <c r="D781" s="61"/>
    </row>
    <row r="782" spans="1:4" x14ac:dyDescent="0.35">
      <c r="C782" t="s">
        <v>8873</v>
      </c>
      <c r="D782" s="61"/>
    </row>
    <row r="783" spans="1:4" x14ac:dyDescent="0.35">
      <c r="B783" t="s">
        <v>8876</v>
      </c>
      <c r="D783" s="61"/>
    </row>
    <row r="784" spans="1:4" x14ac:dyDescent="0.35">
      <c r="C784" t="s">
        <v>9030</v>
      </c>
      <c r="D784" s="61"/>
    </row>
    <row r="785" spans="1:4" x14ac:dyDescent="0.35">
      <c r="C785" t="s">
        <v>9031</v>
      </c>
      <c r="D785" s="61"/>
    </row>
    <row r="786" spans="1:4" x14ac:dyDescent="0.35">
      <c r="C786" t="s">
        <v>9032</v>
      </c>
      <c r="D786" s="61"/>
    </row>
    <row r="787" spans="1:4" x14ac:dyDescent="0.35">
      <c r="B787" t="s">
        <v>8878</v>
      </c>
      <c r="D787" s="61"/>
    </row>
    <row r="788" spans="1:4" x14ac:dyDescent="0.35">
      <c r="C788" t="s">
        <v>8889</v>
      </c>
      <c r="D788" s="61"/>
    </row>
    <row r="789" spans="1:4" x14ac:dyDescent="0.35">
      <c r="C789" t="s">
        <v>8892</v>
      </c>
      <c r="D789" s="61"/>
    </row>
    <row r="790" spans="1:4" x14ac:dyDescent="0.35">
      <c r="B790" t="s">
        <v>8896</v>
      </c>
      <c r="D790" s="61"/>
    </row>
    <row r="791" spans="1:4" x14ac:dyDescent="0.35">
      <c r="C791" t="s">
        <v>8897</v>
      </c>
      <c r="D791" s="61"/>
    </row>
    <row r="792" spans="1:4" x14ac:dyDescent="0.35">
      <c r="C792" t="s">
        <v>8907</v>
      </c>
      <c r="D792" s="61"/>
    </row>
    <row r="793" spans="1:4" x14ac:dyDescent="0.35">
      <c r="A793" t="s">
        <v>8533</v>
      </c>
      <c r="D793" s="61"/>
    </row>
    <row r="794" spans="1:4" x14ac:dyDescent="0.35">
      <c r="B794" t="s">
        <v>8863</v>
      </c>
      <c r="D794" s="61"/>
    </row>
    <row r="795" spans="1:4" x14ac:dyDescent="0.35">
      <c r="C795" t="s">
        <v>8864</v>
      </c>
      <c r="D795" s="61"/>
    </row>
    <row r="796" spans="1:4" x14ac:dyDescent="0.35">
      <c r="C796" t="s">
        <v>8865</v>
      </c>
      <c r="D796" s="61"/>
    </row>
    <row r="797" spans="1:4" x14ac:dyDescent="0.35">
      <c r="C797" t="s">
        <v>8866</v>
      </c>
      <c r="D797" s="61"/>
    </row>
    <row r="798" spans="1:4" x14ac:dyDescent="0.35">
      <c r="C798" t="s">
        <v>8867</v>
      </c>
      <c r="D798" s="61"/>
    </row>
    <row r="799" spans="1:4" x14ac:dyDescent="0.35">
      <c r="C799" t="s">
        <v>8868</v>
      </c>
      <c r="D799" s="61"/>
    </row>
    <row r="800" spans="1:4" x14ac:dyDescent="0.35">
      <c r="C800" t="s">
        <v>8869</v>
      </c>
      <c r="D800" s="61"/>
    </row>
    <row r="801" spans="2:4" x14ac:dyDescent="0.35">
      <c r="C801" t="s">
        <v>8870</v>
      </c>
      <c r="D801" s="61"/>
    </row>
    <row r="802" spans="2:4" x14ac:dyDescent="0.35">
      <c r="C802" t="s">
        <v>8871</v>
      </c>
      <c r="D802" s="61"/>
    </row>
    <row r="803" spans="2:4" x14ac:dyDescent="0.35">
      <c r="C803" t="s">
        <v>8872</v>
      </c>
      <c r="D803" s="61"/>
    </row>
    <row r="804" spans="2:4" x14ac:dyDescent="0.35">
      <c r="C804" t="s">
        <v>8873</v>
      </c>
      <c r="D804" s="61"/>
    </row>
    <row r="805" spans="2:4" x14ac:dyDescent="0.35">
      <c r="C805" t="s">
        <v>8874</v>
      </c>
      <c r="D805" s="61"/>
    </row>
    <row r="806" spans="2:4" x14ac:dyDescent="0.35">
      <c r="C806" t="s">
        <v>8875</v>
      </c>
      <c r="D806" s="61"/>
    </row>
    <row r="807" spans="2:4" x14ac:dyDescent="0.35">
      <c r="B807" t="s">
        <v>8876</v>
      </c>
      <c r="D807" s="61"/>
    </row>
    <row r="808" spans="2:4" x14ac:dyDescent="0.35">
      <c r="C808" t="s">
        <v>9033</v>
      </c>
      <c r="D808" s="61"/>
    </row>
    <row r="809" spans="2:4" x14ac:dyDescent="0.35">
      <c r="C809" t="s">
        <v>9034</v>
      </c>
      <c r="D809" s="61"/>
    </row>
    <row r="810" spans="2:4" x14ac:dyDescent="0.35">
      <c r="B810" t="s">
        <v>8878</v>
      </c>
      <c r="D810" s="61"/>
    </row>
    <row r="811" spans="2:4" x14ac:dyDescent="0.35">
      <c r="C811" t="s">
        <v>8879</v>
      </c>
      <c r="D811" s="61"/>
    </row>
    <row r="812" spans="2:4" x14ac:dyDescent="0.35">
      <c r="C812" t="s">
        <v>8880</v>
      </c>
      <c r="D812" s="61"/>
    </row>
    <row r="813" spans="2:4" x14ac:dyDescent="0.35">
      <c r="C813" t="s">
        <v>8881</v>
      </c>
      <c r="D813" s="61"/>
    </row>
    <row r="814" spans="2:4" x14ac:dyDescent="0.35">
      <c r="C814" t="s">
        <v>8882</v>
      </c>
      <c r="D814" s="61"/>
    </row>
    <row r="815" spans="2:4" x14ac:dyDescent="0.35">
      <c r="C815" t="s">
        <v>8883</v>
      </c>
      <c r="D815" s="61"/>
    </row>
    <row r="816" spans="2:4" x14ac:dyDescent="0.35">
      <c r="C816" t="s">
        <v>8884</v>
      </c>
      <c r="D816" s="61"/>
    </row>
    <row r="817" spans="2:4" x14ac:dyDescent="0.35">
      <c r="C817" t="s">
        <v>8885</v>
      </c>
      <c r="D817" s="61"/>
    </row>
    <row r="818" spans="2:4" x14ac:dyDescent="0.35">
      <c r="C818" t="s">
        <v>8886</v>
      </c>
      <c r="D818" s="61"/>
    </row>
    <row r="819" spans="2:4" x14ac:dyDescent="0.35">
      <c r="C819" t="s">
        <v>8887</v>
      </c>
      <c r="D819" s="61"/>
    </row>
    <row r="820" spans="2:4" x14ac:dyDescent="0.35">
      <c r="C820" t="s">
        <v>8888</v>
      </c>
      <c r="D820" s="61"/>
    </row>
    <row r="821" spans="2:4" x14ac:dyDescent="0.35">
      <c r="C821" t="s">
        <v>8889</v>
      </c>
      <c r="D821" s="61"/>
    </row>
    <row r="822" spans="2:4" x14ac:dyDescent="0.35">
      <c r="C822" t="s">
        <v>8890</v>
      </c>
      <c r="D822" s="61"/>
    </row>
    <row r="823" spans="2:4" x14ac:dyDescent="0.35">
      <c r="C823" t="s">
        <v>8891</v>
      </c>
      <c r="D823" s="61"/>
    </row>
    <row r="824" spans="2:4" x14ac:dyDescent="0.35">
      <c r="C824" t="s">
        <v>8892</v>
      </c>
      <c r="D824" s="61"/>
    </row>
    <row r="825" spans="2:4" x14ac:dyDescent="0.35">
      <c r="C825" t="s">
        <v>8893</v>
      </c>
      <c r="D825" s="61"/>
    </row>
    <row r="826" spans="2:4" x14ac:dyDescent="0.35">
      <c r="C826" t="s">
        <v>8894</v>
      </c>
      <c r="D826" s="61"/>
    </row>
    <row r="827" spans="2:4" x14ac:dyDescent="0.35">
      <c r="C827" t="s">
        <v>8895</v>
      </c>
      <c r="D827" s="61"/>
    </row>
    <row r="828" spans="2:4" x14ac:dyDescent="0.35">
      <c r="B828" t="s">
        <v>8896</v>
      </c>
      <c r="D828" s="61"/>
    </row>
    <row r="829" spans="2:4" x14ac:dyDescent="0.35">
      <c r="C829" t="s">
        <v>8897</v>
      </c>
      <c r="D829" s="61"/>
    </row>
    <row r="830" spans="2:4" x14ac:dyDescent="0.35">
      <c r="C830" t="s">
        <v>8898</v>
      </c>
      <c r="D830" s="61"/>
    </row>
    <row r="831" spans="2:4" x14ac:dyDescent="0.35">
      <c r="C831" t="s">
        <v>8899</v>
      </c>
      <c r="D831" s="61"/>
    </row>
    <row r="832" spans="2:4" x14ac:dyDescent="0.35">
      <c r="C832" t="s">
        <v>8900</v>
      </c>
      <c r="D832" s="61"/>
    </row>
    <row r="833" spans="1:4" x14ac:dyDescent="0.35">
      <c r="C833" t="s">
        <v>8901</v>
      </c>
      <c r="D833" s="61"/>
    </row>
    <row r="834" spans="1:4" x14ac:dyDescent="0.35">
      <c r="C834" t="s">
        <v>8890</v>
      </c>
      <c r="D834" s="61"/>
    </row>
    <row r="835" spans="1:4" x14ac:dyDescent="0.35">
      <c r="C835" t="s">
        <v>8902</v>
      </c>
      <c r="D835" s="61"/>
    </row>
    <row r="836" spans="1:4" x14ac:dyDescent="0.35">
      <c r="C836" t="s">
        <v>8903</v>
      </c>
      <c r="D836" s="61"/>
    </row>
    <row r="837" spans="1:4" x14ac:dyDescent="0.35">
      <c r="C837" t="s">
        <v>8904</v>
      </c>
      <c r="D837" s="61"/>
    </row>
    <row r="838" spans="1:4" x14ac:dyDescent="0.35">
      <c r="C838" t="s">
        <v>8905</v>
      </c>
      <c r="D838" s="61"/>
    </row>
    <row r="839" spans="1:4" x14ac:dyDescent="0.35">
      <c r="C839" t="s">
        <v>8906</v>
      </c>
      <c r="D839" s="61"/>
    </row>
    <row r="840" spans="1:4" x14ac:dyDescent="0.35">
      <c r="C840" t="s">
        <v>8907</v>
      </c>
      <c r="D840" s="61"/>
    </row>
    <row r="841" spans="1:4" x14ac:dyDescent="0.35">
      <c r="C841" t="s">
        <v>8908</v>
      </c>
      <c r="D841" s="61"/>
    </row>
    <row r="842" spans="1:4" x14ac:dyDescent="0.35">
      <c r="A842" t="s">
        <v>8539</v>
      </c>
      <c r="D842" s="61"/>
    </row>
    <row r="843" spans="1:4" x14ac:dyDescent="0.35">
      <c r="B843" t="s">
        <v>8863</v>
      </c>
      <c r="D843" s="61"/>
    </row>
    <row r="844" spans="1:4" x14ac:dyDescent="0.35">
      <c r="C844" t="s">
        <v>8864</v>
      </c>
      <c r="D844" s="61"/>
    </row>
    <row r="845" spans="1:4" x14ac:dyDescent="0.35">
      <c r="C845" t="s">
        <v>8865</v>
      </c>
      <c r="D845" s="61"/>
    </row>
    <row r="846" spans="1:4" x14ac:dyDescent="0.35">
      <c r="C846" t="s">
        <v>8866</v>
      </c>
      <c r="D846" s="61"/>
    </row>
    <row r="847" spans="1:4" x14ac:dyDescent="0.35">
      <c r="C847" t="s">
        <v>8867</v>
      </c>
      <c r="D847" s="61"/>
    </row>
    <row r="848" spans="1:4" x14ac:dyDescent="0.35">
      <c r="C848" t="s">
        <v>8868</v>
      </c>
      <c r="D848" s="61"/>
    </row>
    <row r="849" spans="2:4" x14ac:dyDescent="0.35">
      <c r="C849" t="s">
        <v>8869</v>
      </c>
      <c r="D849" s="61"/>
    </row>
    <row r="850" spans="2:4" x14ac:dyDescent="0.35">
      <c r="C850" t="s">
        <v>8870</v>
      </c>
      <c r="D850" s="61"/>
    </row>
    <row r="851" spans="2:4" x14ac:dyDescent="0.35">
      <c r="C851" t="s">
        <v>8871</v>
      </c>
      <c r="D851" s="61"/>
    </row>
    <row r="852" spans="2:4" x14ac:dyDescent="0.35">
      <c r="C852" t="s">
        <v>8872</v>
      </c>
      <c r="D852" s="61"/>
    </row>
    <row r="853" spans="2:4" x14ac:dyDescent="0.35">
      <c r="C853" t="s">
        <v>8873</v>
      </c>
      <c r="D853" s="61"/>
    </row>
    <row r="854" spans="2:4" x14ac:dyDescent="0.35">
      <c r="C854" t="s">
        <v>8874</v>
      </c>
      <c r="D854" s="61"/>
    </row>
    <row r="855" spans="2:4" x14ac:dyDescent="0.35">
      <c r="C855" t="s">
        <v>8875</v>
      </c>
      <c r="D855" s="61"/>
    </row>
    <row r="856" spans="2:4" x14ac:dyDescent="0.35">
      <c r="B856" t="s">
        <v>8876</v>
      </c>
      <c r="D856" s="61"/>
    </row>
    <row r="857" spans="2:4" x14ac:dyDescent="0.35">
      <c r="C857" t="s">
        <v>9035</v>
      </c>
      <c r="D857" s="61"/>
    </row>
    <row r="858" spans="2:4" x14ac:dyDescent="0.35">
      <c r="C858" t="s">
        <v>9036</v>
      </c>
      <c r="D858" s="61"/>
    </row>
    <row r="859" spans="2:4" x14ac:dyDescent="0.35">
      <c r="C859" t="s">
        <v>9037</v>
      </c>
      <c r="D859" s="61"/>
    </row>
    <row r="860" spans="2:4" x14ac:dyDescent="0.35">
      <c r="C860" t="s">
        <v>9038</v>
      </c>
      <c r="D860" s="61"/>
    </row>
    <row r="861" spans="2:4" x14ac:dyDescent="0.35">
      <c r="B861" t="s">
        <v>8878</v>
      </c>
      <c r="D861" s="61"/>
    </row>
    <row r="862" spans="2:4" x14ac:dyDescent="0.35">
      <c r="C862" t="s">
        <v>8879</v>
      </c>
      <c r="D862" s="61"/>
    </row>
    <row r="863" spans="2:4" x14ac:dyDescent="0.35">
      <c r="C863" t="s">
        <v>8880</v>
      </c>
      <c r="D863" s="61"/>
    </row>
    <row r="864" spans="2:4" x14ac:dyDescent="0.35">
      <c r="C864" t="s">
        <v>8881</v>
      </c>
      <c r="D864" s="61"/>
    </row>
    <row r="865" spans="2:4" x14ac:dyDescent="0.35">
      <c r="C865" t="s">
        <v>8882</v>
      </c>
      <c r="D865" s="61"/>
    </row>
    <row r="866" spans="2:4" x14ac:dyDescent="0.35">
      <c r="C866" t="s">
        <v>8883</v>
      </c>
      <c r="D866" s="61"/>
    </row>
    <row r="867" spans="2:4" x14ac:dyDescent="0.35">
      <c r="C867" t="s">
        <v>8884</v>
      </c>
      <c r="D867" s="61"/>
    </row>
    <row r="868" spans="2:4" x14ac:dyDescent="0.35">
      <c r="C868" t="s">
        <v>8885</v>
      </c>
      <c r="D868" s="61"/>
    </row>
    <row r="869" spans="2:4" x14ac:dyDescent="0.35">
      <c r="C869" t="s">
        <v>8886</v>
      </c>
      <c r="D869" s="61"/>
    </row>
    <row r="870" spans="2:4" x14ac:dyDescent="0.35">
      <c r="C870" t="s">
        <v>8887</v>
      </c>
      <c r="D870" s="61"/>
    </row>
    <row r="871" spans="2:4" x14ac:dyDescent="0.35">
      <c r="C871" t="s">
        <v>8888</v>
      </c>
      <c r="D871" s="61"/>
    </row>
    <row r="872" spans="2:4" x14ac:dyDescent="0.35">
      <c r="C872" t="s">
        <v>8889</v>
      </c>
      <c r="D872" s="61"/>
    </row>
    <row r="873" spans="2:4" x14ac:dyDescent="0.35">
      <c r="C873" t="s">
        <v>8890</v>
      </c>
      <c r="D873" s="61"/>
    </row>
    <row r="874" spans="2:4" x14ac:dyDescent="0.35">
      <c r="C874" t="s">
        <v>8891</v>
      </c>
      <c r="D874" s="61"/>
    </row>
    <row r="875" spans="2:4" x14ac:dyDescent="0.35">
      <c r="C875" t="s">
        <v>8892</v>
      </c>
      <c r="D875" s="61"/>
    </row>
    <row r="876" spans="2:4" x14ac:dyDescent="0.35">
      <c r="C876" t="s">
        <v>8893</v>
      </c>
      <c r="D876" s="61"/>
    </row>
    <row r="877" spans="2:4" x14ac:dyDescent="0.35">
      <c r="C877" t="s">
        <v>8894</v>
      </c>
      <c r="D877" s="61"/>
    </row>
    <row r="878" spans="2:4" x14ac:dyDescent="0.35">
      <c r="C878" t="s">
        <v>8895</v>
      </c>
      <c r="D878" s="61"/>
    </row>
    <row r="879" spans="2:4" x14ac:dyDescent="0.35">
      <c r="B879" t="s">
        <v>8896</v>
      </c>
      <c r="D879" s="61"/>
    </row>
    <row r="880" spans="2:4" x14ac:dyDescent="0.35">
      <c r="C880" t="s">
        <v>8897</v>
      </c>
      <c r="D880" s="61"/>
    </row>
    <row r="881" spans="1:4" x14ac:dyDescent="0.35">
      <c r="C881" t="s">
        <v>8898</v>
      </c>
      <c r="D881" s="61"/>
    </row>
    <row r="882" spans="1:4" x14ac:dyDescent="0.35">
      <c r="C882" t="s">
        <v>8899</v>
      </c>
      <c r="D882" s="61"/>
    </row>
    <row r="883" spans="1:4" x14ac:dyDescent="0.35">
      <c r="C883" t="s">
        <v>8900</v>
      </c>
      <c r="D883" s="61"/>
    </row>
    <row r="884" spans="1:4" x14ac:dyDescent="0.35">
      <c r="C884" t="s">
        <v>8901</v>
      </c>
      <c r="D884" s="61"/>
    </row>
    <row r="885" spans="1:4" x14ac:dyDescent="0.35">
      <c r="C885" t="s">
        <v>8890</v>
      </c>
      <c r="D885" s="61"/>
    </row>
    <row r="886" spans="1:4" x14ac:dyDescent="0.35">
      <c r="C886" t="s">
        <v>8902</v>
      </c>
      <c r="D886" s="61"/>
    </row>
    <row r="887" spans="1:4" x14ac:dyDescent="0.35">
      <c r="C887" t="s">
        <v>8903</v>
      </c>
      <c r="D887" s="61"/>
    </row>
    <row r="888" spans="1:4" x14ac:dyDescent="0.35">
      <c r="C888" t="s">
        <v>8904</v>
      </c>
      <c r="D888" s="61"/>
    </row>
    <row r="889" spans="1:4" x14ac:dyDescent="0.35">
      <c r="C889" t="s">
        <v>8905</v>
      </c>
      <c r="D889" s="61"/>
    </row>
    <row r="890" spans="1:4" x14ac:dyDescent="0.35">
      <c r="C890" t="s">
        <v>8906</v>
      </c>
      <c r="D890" s="61"/>
    </row>
    <row r="891" spans="1:4" x14ac:dyDescent="0.35">
      <c r="C891" t="s">
        <v>8907</v>
      </c>
      <c r="D891" s="61"/>
    </row>
    <row r="892" spans="1:4" x14ac:dyDescent="0.35">
      <c r="C892" t="s">
        <v>8908</v>
      </c>
      <c r="D892" s="61"/>
    </row>
    <row r="893" spans="1:4" x14ac:dyDescent="0.35">
      <c r="A893" t="s">
        <v>8540</v>
      </c>
      <c r="D893" s="61"/>
    </row>
    <row r="894" spans="1:4" x14ac:dyDescent="0.35">
      <c r="B894" t="s">
        <v>8863</v>
      </c>
      <c r="D894" s="61"/>
    </row>
    <row r="895" spans="1:4" x14ac:dyDescent="0.35">
      <c r="C895" t="s">
        <v>8864</v>
      </c>
      <c r="D895" s="61"/>
    </row>
    <row r="896" spans="1:4" x14ac:dyDescent="0.35">
      <c r="C896" t="s">
        <v>8865</v>
      </c>
      <c r="D896" s="61"/>
    </row>
    <row r="897" spans="2:4" x14ac:dyDescent="0.35">
      <c r="C897" t="s">
        <v>8866</v>
      </c>
      <c r="D897" s="61"/>
    </row>
    <row r="898" spans="2:4" x14ac:dyDescent="0.35">
      <c r="C898" t="s">
        <v>8867</v>
      </c>
      <c r="D898" s="61"/>
    </row>
    <row r="899" spans="2:4" x14ac:dyDescent="0.35">
      <c r="C899" t="s">
        <v>8868</v>
      </c>
      <c r="D899" s="61"/>
    </row>
    <row r="900" spans="2:4" x14ac:dyDescent="0.35">
      <c r="C900" t="s">
        <v>8869</v>
      </c>
      <c r="D900" s="61"/>
    </row>
    <row r="901" spans="2:4" x14ac:dyDescent="0.35">
      <c r="C901" t="s">
        <v>8870</v>
      </c>
      <c r="D901" s="61"/>
    </row>
    <row r="902" spans="2:4" x14ac:dyDescent="0.35">
      <c r="C902" t="s">
        <v>8871</v>
      </c>
      <c r="D902" s="61"/>
    </row>
    <row r="903" spans="2:4" x14ac:dyDescent="0.35">
      <c r="C903" t="s">
        <v>8872</v>
      </c>
      <c r="D903" s="61"/>
    </row>
    <row r="904" spans="2:4" x14ac:dyDescent="0.35">
      <c r="C904" t="s">
        <v>8873</v>
      </c>
      <c r="D904" s="61"/>
    </row>
    <row r="905" spans="2:4" x14ac:dyDescent="0.35">
      <c r="C905" t="s">
        <v>8874</v>
      </c>
      <c r="D905" s="61"/>
    </row>
    <row r="906" spans="2:4" x14ac:dyDescent="0.35">
      <c r="C906" t="s">
        <v>8875</v>
      </c>
      <c r="D906" s="61"/>
    </row>
    <row r="907" spans="2:4" x14ac:dyDescent="0.35">
      <c r="B907" t="s">
        <v>8876</v>
      </c>
      <c r="D907" s="61"/>
    </row>
    <row r="908" spans="2:4" x14ac:dyDescent="0.35">
      <c r="C908" t="s">
        <v>9039</v>
      </c>
      <c r="D908" s="61"/>
    </row>
    <row r="909" spans="2:4" x14ac:dyDescent="0.35">
      <c r="C909" t="s">
        <v>9040</v>
      </c>
      <c r="D909" s="61"/>
    </row>
    <row r="910" spans="2:4" x14ac:dyDescent="0.35">
      <c r="C910" t="s">
        <v>9041</v>
      </c>
      <c r="D910" s="61"/>
    </row>
    <row r="911" spans="2:4" x14ac:dyDescent="0.35">
      <c r="C911" t="s">
        <v>9042</v>
      </c>
      <c r="D911" s="61"/>
    </row>
    <row r="912" spans="2:4" x14ac:dyDescent="0.35">
      <c r="C912" t="s">
        <v>9043</v>
      </c>
      <c r="D912" s="61"/>
    </row>
    <row r="913" spans="2:4" x14ac:dyDescent="0.35">
      <c r="C913" t="s">
        <v>9044</v>
      </c>
      <c r="D913" s="61"/>
    </row>
    <row r="914" spans="2:4" x14ac:dyDescent="0.35">
      <c r="B914" t="s">
        <v>8878</v>
      </c>
      <c r="D914" s="61"/>
    </row>
    <row r="915" spans="2:4" x14ac:dyDescent="0.35">
      <c r="C915" t="s">
        <v>8879</v>
      </c>
      <c r="D915" s="61"/>
    </row>
    <row r="916" spans="2:4" x14ac:dyDescent="0.35">
      <c r="C916" t="s">
        <v>8880</v>
      </c>
      <c r="D916" s="61"/>
    </row>
    <row r="917" spans="2:4" x14ac:dyDescent="0.35">
      <c r="C917" t="s">
        <v>8881</v>
      </c>
      <c r="D917" s="61"/>
    </row>
    <row r="918" spans="2:4" x14ac:dyDescent="0.35">
      <c r="C918" t="s">
        <v>8882</v>
      </c>
      <c r="D918" s="61"/>
    </row>
    <row r="919" spans="2:4" x14ac:dyDescent="0.35">
      <c r="C919" t="s">
        <v>8883</v>
      </c>
      <c r="D919" s="61"/>
    </row>
    <row r="920" spans="2:4" x14ac:dyDescent="0.35">
      <c r="C920" t="s">
        <v>8884</v>
      </c>
      <c r="D920" s="61"/>
    </row>
    <row r="921" spans="2:4" x14ac:dyDescent="0.35">
      <c r="C921" t="s">
        <v>8885</v>
      </c>
      <c r="D921" s="61"/>
    </row>
    <row r="922" spans="2:4" x14ac:dyDescent="0.35">
      <c r="C922" t="s">
        <v>8886</v>
      </c>
      <c r="D922" s="61"/>
    </row>
    <row r="923" spans="2:4" x14ac:dyDescent="0.35">
      <c r="C923" t="s">
        <v>8887</v>
      </c>
      <c r="D923" s="61"/>
    </row>
    <row r="924" spans="2:4" x14ac:dyDescent="0.35">
      <c r="C924" t="s">
        <v>8888</v>
      </c>
      <c r="D924" s="61"/>
    </row>
    <row r="925" spans="2:4" x14ac:dyDescent="0.35">
      <c r="C925" t="s">
        <v>8889</v>
      </c>
      <c r="D925" s="61"/>
    </row>
    <row r="926" spans="2:4" x14ac:dyDescent="0.35">
      <c r="C926" t="s">
        <v>8890</v>
      </c>
      <c r="D926" s="61"/>
    </row>
    <row r="927" spans="2:4" x14ac:dyDescent="0.35">
      <c r="C927" t="s">
        <v>8891</v>
      </c>
      <c r="D927" s="61"/>
    </row>
    <row r="928" spans="2:4" x14ac:dyDescent="0.35">
      <c r="C928" t="s">
        <v>8892</v>
      </c>
      <c r="D928" s="61"/>
    </row>
    <row r="929" spans="2:4" x14ac:dyDescent="0.35">
      <c r="C929" t="s">
        <v>8893</v>
      </c>
      <c r="D929" s="61"/>
    </row>
    <row r="930" spans="2:4" x14ac:dyDescent="0.35">
      <c r="C930" t="s">
        <v>8894</v>
      </c>
      <c r="D930" s="61"/>
    </row>
    <row r="931" spans="2:4" x14ac:dyDescent="0.35">
      <c r="C931" t="s">
        <v>8895</v>
      </c>
      <c r="D931" s="61"/>
    </row>
    <row r="932" spans="2:4" x14ac:dyDescent="0.35">
      <c r="B932" t="s">
        <v>8896</v>
      </c>
      <c r="D932" s="61"/>
    </row>
    <row r="933" spans="2:4" x14ac:dyDescent="0.35">
      <c r="C933" t="s">
        <v>8897</v>
      </c>
      <c r="D933" s="61"/>
    </row>
    <row r="934" spans="2:4" x14ac:dyDescent="0.35">
      <c r="C934" t="s">
        <v>8898</v>
      </c>
      <c r="D934" s="61"/>
    </row>
    <row r="935" spans="2:4" x14ac:dyDescent="0.35">
      <c r="C935" t="s">
        <v>8899</v>
      </c>
      <c r="D935" s="61"/>
    </row>
    <row r="936" spans="2:4" x14ac:dyDescent="0.35">
      <c r="C936" t="s">
        <v>8900</v>
      </c>
      <c r="D936" s="61"/>
    </row>
    <row r="937" spans="2:4" x14ac:dyDescent="0.35">
      <c r="C937" t="s">
        <v>8901</v>
      </c>
      <c r="D937" s="61"/>
    </row>
    <row r="938" spans="2:4" x14ac:dyDescent="0.35">
      <c r="C938" t="s">
        <v>8890</v>
      </c>
      <c r="D938" s="61"/>
    </row>
    <row r="939" spans="2:4" x14ac:dyDescent="0.35">
      <c r="C939" t="s">
        <v>8902</v>
      </c>
      <c r="D939" s="61"/>
    </row>
    <row r="940" spans="2:4" x14ac:dyDescent="0.35">
      <c r="C940" t="s">
        <v>8903</v>
      </c>
      <c r="D940" s="61"/>
    </row>
    <row r="941" spans="2:4" x14ac:dyDescent="0.35">
      <c r="C941" t="s">
        <v>8904</v>
      </c>
      <c r="D941" s="61"/>
    </row>
    <row r="942" spans="2:4" x14ac:dyDescent="0.35">
      <c r="C942" t="s">
        <v>8905</v>
      </c>
      <c r="D942" s="61"/>
    </row>
    <row r="943" spans="2:4" x14ac:dyDescent="0.35">
      <c r="C943" t="s">
        <v>8906</v>
      </c>
      <c r="D943" s="61"/>
    </row>
    <row r="944" spans="2:4" x14ac:dyDescent="0.35">
      <c r="C944" t="s">
        <v>8907</v>
      </c>
      <c r="D944" s="61"/>
    </row>
    <row r="945" spans="1:4" x14ac:dyDescent="0.35">
      <c r="C945" t="s">
        <v>8908</v>
      </c>
      <c r="D945" s="61"/>
    </row>
    <row r="946" spans="1:4" x14ac:dyDescent="0.35">
      <c r="A946" t="s">
        <v>8541</v>
      </c>
      <c r="D946" s="61"/>
    </row>
    <row r="947" spans="1:4" x14ac:dyDescent="0.35">
      <c r="B947" t="s">
        <v>8863</v>
      </c>
      <c r="D947" s="61"/>
    </row>
    <row r="948" spans="1:4" x14ac:dyDescent="0.35">
      <c r="C948" t="s">
        <v>8864</v>
      </c>
      <c r="D948" s="61"/>
    </row>
    <row r="949" spans="1:4" x14ac:dyDescent="0.35">
      <c r="C949" t="s">
        <v>8865</v>
      </c>
      <c r="D949" s="61"/>
    </row>
    <row r="950" spans="1:4" x14ac:dyDescent="0.35">
      <c r="C950" t="s">
        <v>8866</v>
      </c>
      <c r="D950" s="61"/>
    </row>
    <row r="951" spans="1:4" x14ac:dyDescent="0.35">
      <c r="C951" t="s">
        <v>8867</v>
      </c>
      <c r="D951" s="61"/>
    </row>
    <row r="952" spans="1:4" x14ac:dyDescent="0.35">
      <c r="C952" t="s">
        <v>8868</v>
      </c>
      <c r="D952" s="61"/>
    </row>
    <row r="953" spans="1:4" x14ac:dyDescent="0.35">
      <c r="C953" t="s">
        <v>8869</v>
      </c>
      <c r="D953" s="61"/>
    </row>
    <row r="954" spans="1:4" x14ac:dyDescent="0.35">
      <c r="C954" t="s">
        <v>8870</v>
      </c>
      <c r="D954" s="61"/>
    </row>
    <row r="955" spans="1:4" x14ac:dyDescent="0.35">
      <c r="C955" t="s">
        <v>8871</v>
      </c>
      <c r="D955" s="61"/>
    </row>
    <row r="956" spans="1:4" x14ac:dyDescent="0.35">
      <c r="C956" t="s">
        <v>8872</v>
      </c>
      <c r="D956" s="61"/>
    </row>
    <row r="957" spans="1:4" x14ac:dyDescent="0.35">
      <c r="C957" t="s">
        <v>8873</v>
      </c>
      <c r="D957" s="61"/>
    </row>
    <row r="958" spans="1:4" x14ac:dyDescent="0.35">
      <c r="C958" t="s">
        <v>8874</v>
      </c>
      <c r="D958" s="61"/>
    </row>
    <row r="959" spans="1:4" x14ac:dyDescent="0.35">
      <c r="C959" t="s">
        <v>8875</v>
      </c>
      <c r="D959" s="61"/>
    </row>
    <row r="960" spans="1:4" x14ac:dyDescent="0.35">
      <c r="B960" t="s">
        <v>8876</v>
      </c>
      <c r="D960" s="61"/>
    </row>
    <row r="961" spans="2:4" x14ac:dyDescent="0.35">
      <c r="C961" t="s">
        <v>9045</v>
      </c>
      <c r="D961" s="61"/>
    </row>
    <row r="962" spans="2:4" x14ac:dyDescent="0.35">
      <c r="C962" t="s">
        <v>9046</v>
      </c>
      <c r="D962" s="61"/>
    </row>
    <row r="963" spans="2:4" x14ac:dyDescent="0.35">
      <c r="C963" t="s">
        <v>9047</v>
      </c>
      <c r="D963" s="61"/>
    </row>
    <row r="964" spans="2:4" x14ac:dyDescent="0.35">
      <c r="B964" t="s">
        <v>8878</v>
      </c>
      <c r="D964" s="61"/>
    </row>
    <row r="965" spans="2:4" x14ac:dyDescent="0.35">
      <c r="C965" t="s">
        <v>8879</v>
      </c>
      <c r="D965" s="61"/>
    </row>
    <row r="966" spans="2:4" x14ac:dyDescent="0.35">
      <c r="C966" t="s">
        <v>8880</v>
      </c>
      <c r="D966" s="61"/>
    </row>
    <row r="967" spans="2:4" x14ac:dyDescent="0.35">
      <c r="C967" t="s">
        <v>8881</v>
      </c>
      <c r="D967" s="61"/>
    </row>
    <row r="968" spans="2:4" x14ac:dyDescent="0.35">
      <c r="C968" t="s">
        <v>8882</v>
      </c>
      <c r="D968" s="61"/>
    </row>
    <row r="969" spans="2:4" x14ac:dyDescent="0.35">
      <c r="C969" t="s">
        <v>8883</v>
      </c>
      <c r="D969" s="61"/>
    </row>
    <row r="970" spans="2:4" x14ac:dyDescent="0.35">
      <c r="C970" t="s">
        <v>8884</v>
      </c>
      <c r="D970" s="61"/>
    </row>
    <row r="971" spans="2:4" x14ac:dyDescent="0.35">
      <c r="C971" t="s">
        <v>8885</v>
      </c>
      <c r="D971" s="61"/>
    </row>
    <row r="972" spans="2:4" x14ac:dyDescent="0.35">
      <c r="C972" t="s">
        <v>8886</v>
      </c>
      <c r="D972" s="61"/>
    </row>
    <row r="973" spans="2:4" x14ac:dyDescent="0.35">
      <c r="C973" t="s">
        <v>8887</v>
      </c>
      <c r="D973" s="61"/>
    </row>
    <row r="974" spans="2:4" x14ac:dyDescent="0.35">
      <c r="C974" t="s">
        <v>8888</v>
      </c>
      <c r="D974" s="61"/>
    </row>
    <row r="975" spans="2:4" x14ac:dyDescent="0.35">
      <c r="C975" t="s">
        <v>8889</v>
      </c>
      <c r="D975" s="61"/>
    </row>
    <row r="976" spans="2:4" x14ac:dyDescent="0.35">
      <c r="C976" t="s">
        <v>8890</v>
      </c>
      <c r="D976" s="61"/>
    </row>
    <row r="977" spans="2:4" x14ac:dyDescent="0.35">
      <c r="C977" t="s">
        <v>8891</v>
      </c>
      <c r="D977" s="61"/>
    </row>
    <row r="978" spans="2:4" x14ac:dyDescent="0.35">
      <c r="C978" t="s">
        <v>8892</v>
      </c>
      <c r="D978" s="61"/>
    </row>
    <row r="979" spans="2:4" x14ac:dyDescent="0.35">
      <c r="C979" t="s">
        <v>8893</v>
      </c>
      <c r="D979" s="61"/>
    </row>
    <row r="980" spans="2:4" x14ac:dyDescent="0.35">
      <c r="C980" t="s">
        <v>8894</v>
      </c>
      <c r="D980" s="61"/>
    </row>
    <row r="981" spans="2:4" x14ac:dyDescent="0.35">
      <c r="C981" t="s">
        <v>8895</v>
      </c>
      <c r="D981" s="61"/>
    </row>
    <row r="982" spans="2:4" x14ac:dyDescent="0.35">
      <c r="B982" t="s">
        <v>8896</v>
      </c>
      <c r="D982" s="61"/>
    </row>
    <row r="983" spans="2:4" x14ac:dyDescent="0.35">
      <c r="C983" t="s">
        <v>8897</v>
      </c>
      <c r="D983" s="61"/>
    </row>
    <row r="984" spans="2:4" x14ac:dyDescent="0.35">
      <c r="C984" t="s">
        <v>8898</v>
      </c>
      <c r="D984" s="61"/>
    </row>
    <row r="985" spans="2:4" x14ac:dyDescent="0.35">
      <c r="C985" t="s">
        <v>8899</v>
      </c>
      <c r="D985" s="61"/>
    </row>
    <row r="986" spans="2:4" x14ac:dyDescent="0.35">
      <c r="C986" t="s">
        <v>8900</v>
      </c>
      <c r="D986" s="61"/>
    </row>
    <row r="987" spans="2:4" x14ac:dyDescent="0.35">
      <c r="C987" t="s">
        <v>8901</v>
      </c>
      <c r="D987" s="61"/>
    </row>
    <row r="988" spans="2:4" x14ac:dyDescent="0.35">
      <c r="C988" t="s">
        <v>8890</v>
      </c>
      <c r="D988" s="61"/>
    </row>
    <row r="989" spans="2:4" x14ac:dyDescent="0.35">
      <c r="C989" t="s">
        <v>8902</v>
      </c>
      <c r="D989" s="61"/>
    </row>
    <row r="990" spans="2:4" x14ac:dyDescent="0.35">
      <c r="C990" t="s">
        <v>8903</v>
      </c>
      <c r="D990" s="61"/>
    </row>
    <row r="991" spans="2:4" x14ac:dyDescent="0.35">
      <c r="C991" t="s">
        <v>8904</v>
      </c>
      <c r="D991" s="61"/>
    </row>
    <row r="992" spans="2:4" x14ac:dyDescent="0.35">
      <c r="C992" t="s">
        <v>8905</v>
      </c>
      <c r="D992" s="61"/>
    </row>
    <row r="993" spans="1:4" x14ac:dyDescent="0.35">
      <c r="C993" t="s">
        <v>8906</v>
      </c>
      <c r="D993" s="61"/>
    </row>
    <row r="994" spans="1:4" x14ac:dyDescent="0.35">
      <c r="C994" t="s">
        <v>8907</v>
      </c>
      <c r="D994" s="61"/>
    </row>
    <row r="995" spans="1:4" x14ac:dyDescent="0.35">
      <c r="C995" t="s">
        <v>8908</v>
      </c>
      <c r="D995" s="61"/>
    </row>
    <row r="996" spans="1:4" x14ac:dyDescent="0.35">
      <c r="A996" t="s">
        <v>8545</v>
      </c>
      <c r="D996" s="61"/>
    </row>
    <row r="997" spans="1:4" x14ac:dyDescent="0.35">
      <c r="B997" t="s">
        <v>8863</v>
      </c>
      <c r="D997" s="61"/>
    </row>
    <row r="998" spans="1:4" x14ac:dyDescent="0.35">
      <c r="C998" t="s">
        <v>8864</v>
      </c>
      <c r="D998" s="61"/>
    </row>
    <row r="999" spans="1:4" x14ac:dyDescent="0.35">
      <c r="C999" t="s">
        <v>8865</v>
      </c>
      <c r="D999" s="61"/>
    </row>
    <row r="1000" spans="1:4" x14ac:dyDescent="0.35">
      <c r="C1000" t="s">
        <v>8866</v>
      </c>
      <c r="D1000" s="61"/>
    </row>
    <row r="1001" spans="1:4" x14ac:dyDescent="0.35">
      <c r="C1001" t="s">
        <v>8868</v>
      </c>
      <c r="D1001" s="61"/>
    </row>
    <row r="1002" spans="1:4" x14ac:dyDescent="0.35">
      <c r="C1002" t="s">
        <v>8869</v>
      </c>
      <c r="D1002" s="61"/>
    </row>
    <row r="1003" spans="1:4" x14ac:dyDescent="0.35">
      <c r="C1003" t="s">
        <v>8870</v>
      </c>
      <c r="D1003" s="61"/>
    </row>
    <row r="1004" spans="1:4" x14ac:dyDescent="0.35">
      <c r="C1004" t="s">
        <v>8871</v>
      </c>
      <c r="D1004" s="61"/>
    </row>
    <row r="1005" spans="1:4" x14ac:dyDescent="0.35">
      <c r="C1005" t="s">
        <v>8872</v>
      </c>
      <c r="D1005" s="61"/>
    </row>
    <row r="1006" spans="1:4" x14ac:dyDescent="0.35">
      <c r="C1006" t="s">
        <v>8873</v>
      </c>
      <c r="D1006" s="61"/>
    </row>
    <row r="1007" spans="1:4" x14ac:dyDescent="0.35">
      <c r="B1007" t="s">
        <v>8876</v>
      </c>
      <c r="D1007" s="61"/>
    </row>
    <row r="1008" spans="1:4" x14ac:dyDescent="0.35">
      <c r="C1008" t="s">
        <v>9048</v>
      </c>
      <c r="D1008" s="61"/>
    </row>
    <row r="1009" spans="2:4" x14ac:dyDescent="0.35">
      <c r="C1009" t="s">
        <v>9049</v>
      </c>
      <c r="D1009" s="61"/>
    </row>
    <row r="1010" spans="2:4" x14ac:dyDescent="0.35">
      <c r="C1010" t="s">
        <v>9050</v>
      </c>
      <c r="D1010" s="61"/>
    </row>
    <row r="1011" spans="2:4" x14ac:dyDescent="0.35">
      <c r="C1011" t="s">
        <v>9051</v>
      </c>
      <c r="D1011" s="61"/>
    </row>
    <row r="1012" spans="2:4" x14ac:dyDescent="0.35">
      <c r="C1012" t="s">
        <v>9052</v>
      </c>
      <c r="D1012" s="61"/>
    </row>
    <row r="1013" spans="2:4" x14ac:dyDescent="0.35">
      <c r="C1013" t="s">
        <v>9053</v>
      </c>
      <c r="D1013" s="61"/>
    </row>
    <row r="1014" spans="2:4" x14ac:dyDescent="0.35">
      <c r="C1014" t="s">
        <v>9054</v>
      </c>
      <c r="D1014" s="61"/>
    </row>
    <row r="1015" spans="2:4" x14ac:dyDescent="0.35">
      <c r="B1015" t="s">
        <v>8878</v>
      </c>
      <c r="D1015" s="61"/>
    </row>
    <row r="1016" spans="2:4" x14ac:dyDescent="0.35">
      <c r="C1016" t="s">
        <v>8879</v>
      </c>
      <c r="D1016" s="61"/>
    </row>
    <row r="1017" spans="2:4" x14ac:dyDescent="0.35">
      <c r="C1017" t="s">
        <v>8882</v>
      </c>
      <c r="D1017" s="61"/>
    </row>
    <row r="1018" spans="2:4" x14ac:dyDescent="0.35">
      <c r="C1018" t="s">
        <v>8883</v>
      </c>
      <c r="D1018" s="61"/>
    </row>
    <row r="1019" spans="2:4" x14ac:dyDescent="0.35">
      <c r="C1019" t="s">
        <v>8884</v>
      </c>
      <c r="D1019" s="61"/>
    </row>
    <row r="1020" spans="2:4" x14ac:dyDescent="0.35">
      <c r="C1020" t="s">
        <v>8885</v>
      </c>
      <c r="D1020" s="61"/>
    </row>
    <row r="1021" spans="2:4" x14ac:dyDescent="0.35">
      <c r="C1021" t="s">
        <v>8888</v>
      </c>
      <c r="D1021" s="61"/>
    </row>
    <row r="1022" spans="2:4" x14ac:dyDescent="0.35">
      <c r="C1022" t="s">
        <v>8891</v>
      </c>
      <c r="D1022" s="61"/>
    </row>
    <row r="1023" spans="2:4" x14ac:dyDescent="0.35">
      <c r="C1023" t="s">
        <v>8895</v>
      </c>
      <c r="D1023" s="61"/>
    </row>
    <row r="1024" spans="2:4" x14ac:dyDescent="0.35">
      <c r="B1024" t="s">
        <v>8896</v>
      </c>
      <c r="D1024" s="61"/>
    </row>
    <row r="1025" spans="1:4" x14ac:dyDescent="0.35">
      <c r="C1025" t="s">
        <v>8897</v>
      </c>
      <c r="D1025" s="61"/>
    </row>
    <row r="1026" spans="1:4" x14ac:dyDescent="0.35">
      <c r="C1026" t="s">
        <v>8898</v>
      </c>
      <c r="D1026" s="61"/>
    </row>
    <row r="1027" spans="1:4" x14ac:dyDescent="0.35">
      <c r="C1027" t="s">
        <v>8899</v>
      </c>
      <c r="D1027" s="61"/>
    </row>
    <row r="1028" spans="1:4" x14ac:dyDescent="0.35">
      <c r="C1028" t="s">
        <v>8901</v>
      </c>
      <c r="D1028" s="61"/>
    </row>
    <row r="1029" spans="1:4" x14ac:dyDescent="0.35">
      <c r="C1029" t="s">
        <v>8902</v>
      </c>
      <c r="D1029" s="61"/>
    </row>
    <row r="1030" spans="1:4" x14ac:dyDescent="0.35">
      <c r="C1030" t="s">
        <v>8918</v>
      </c>
      <c r="D1030" s="61"/>
    </row>
    <row r="1031" spans="1:4" x14ac:dyDescent="0.35">
      <c r="C1031" t="s">
        <v>8919</v>
      </c>
      <c r="D1031" s="61"/>
    </row>
    <row r="1032" spans="1:4" x14ac:dyDescent="0.35">
      <c r="C1032" t="s">
        <v>8908</v>
      </c>
      <c r="D1032" s="61"/>
    </row>
    <row r="1033" spans="1:4" x14ac:dyDescent="0.35">
      <c r="A1033" t="s">
        <v>8546</v>
      </c>
      <c r="D1033" s="61"/>
    </row>
    <row r="1034" spans="1:4" x14ac:dyDescent="0.35">
      <c r="B1034" t="s">
        <v>8863</v>
      </c>
      <c r="D1034" s="61"/>
    </row>
    <row r="1035" spans="1:4" x14ac:dyDescent="0.35">
      <c r="C1035" t="s">
        <v>8864</v>
      </c>
      <c r="D1035" s="61"/>
    </row>
    <row r="1036" spans="1:4" x14ac:dyDescent="0.35">
      <c r="C1036" t="s">
        <v>8865</v>
      </c>
      <c r="D1036" s="61"/>
    </row>
    <row r="1037" spans="1:4" x14ac:dyDescent="0.35">
      <c r="C1037" t="s">
        <v>8866</v>
      </c>
      <c r="D1037" s="61"/>
    </row>
    <row r="1038" spans="1:4" x14ac:dyDescent="0.35">
      <c r="C1038" t="s">
        <v>8867</v>
      </c>
      <c r="D1038" s="61"/>
    </row>
    <row r="1039" spans="1:4" x14ac:dyDescent="0.35">
      <c r="C1039" t="s">
        <v>8868</v>
      </c>
      <c r="D1039" s="61"/>
    </row>
    <row r="1040" spans="1:4" x14ac:dyDescent="0.35">
      <c r="C1040" t="s">
        <v>8869</v>
      </c>
      <c r="D1040" s="61"/>
    </row>
    <row r="1041" spans="2:4" x14ac:dyDescent="0.35">
      <c r="C1041" t="s">
        <v>8870</v>
      </c>
      <c r="D1041" s="61"/>
    </row>
    <row r="1042" spans="2:4" x14ac:dyDescent="0.35">
      <c r="C1042" t="s">
        <v>8871</v>
      </c>
      <c r="D1042" s="61"/>
    </row>
    <row r="1043" spans="2:4" x14ac:dyDescent="0.35">
      <c r="C1043" t="s">
        <v>8872</v>
      </c>
      <c r="D1043" s="61"/>
    </row>
    <row r="1044" spans="2:4" x14ac:dyDescent="0.35">
      <c r="C1044" t="s">
        <v>8873</v>
      </c>
      <c r="D1044" s="61"/>
    </row>
    <row r="1045" spans="2:4" x14ac:dyDescent="0.35">
      <c r="C1045" t="s">
        <v>8874</v>
      </c>
      <c r="D1045" s="61"/>
    </row>
    <row r="1046" spans="2:4" x14ac:dyDescent="0.35">
      <c r="C1046" t="s">
        <v>8875</v>
      </c>
      <c r="D1046" s="61"/>
    </row>
    <row r="1047" spans="2:4" x14ac:dyDescent="0.35">
      <c r="B1047" t="s">
        <v>8876</v>
      </c>
      <c r="D1047" s="61"/>
    </row>
    <row r="1048" spans="2:4" x14ac:dyDescent="0.35">
      <c r="C1048" t="s">
        <v>9055</v>
      </c>
      <c r="D1048" s="61"/>
    </row>
    <row r="1049" spans="2:4" x14ac:dyDescent="0.35">
      <c r="C1049" t="s">
        <v>9056</v>
      </c>
      <c r="D1049" s="61"/>
    </row>
    <row r="1050" spans="2:4" x14ac:dyDescent="0.35">
      <c r="B1050" t="s">
        <v>8878</v>
      </c>
      <c r="D1050" s="61"/>
    </row>
    <row r="1051" spans="2:4" x14ac:dyDescent="0.35">
      <c r="C1051" t="s">
        <v>8879</v>
      </c>
      <c r="D1051" s="61"/>
    </row>
    <row r="1052" spans="2:4" x14ac:dyDescent="0.35">
      <c r="C1052" t="s">
        <v>8880</v>
      </c>
      <c r="D1052" s="61"/>
    </row>
    <row r="1053" spans="2:4" x14ac:dyDescent="0.35">
      <c r="C1053" t="s">
        <v>8881</v>
      </c>
      <c r="D1053" s="61"/>
    </row>
    <row r="1054" spans="2:4" x14ac:dyDescent="0.35">
      <c r="C1054" t="s">
        <v>8882</v>
      </c>
      <c r="D1054" s="61"/>
    </row>
    <row r="1055" spans="2:4" x14ac:dyDescent="0.35">
      <c r="C1055" t="s">
        <v>8883</v>
      </c>
      <c r="D1055" s="61"/>
    </row>
    <row r="1056" spans="2:4" x14ac:dyDescent="0.35">
      <c r="C1056" t="s">
        <v>8884</v>
      </c>
      <c r="D1056" s="61"/>
    </row>
    <row r="1057" spans="2:4" x14ac:dyDescent="0.35">
      <c r="C1057" t="s">
        <v>8885</v>
      </c>
      <c r="D1057" s="61"/>
    </row>
    <row r="1058" spans="2:4" x14ac:dyDescent="0.35">
      <c r="C1058" t="s">
        <v>8886</v>
      </c>
      <c r="D1058" s="61"/>
    </row>
    <row r="1059" spans="2:4" x14ac:dyDescent="0.35">
      <c r="C1059" t="s">
        <v>8887</v>
      </c>
      <c r="D1059" s="61"/>
    </row>
    <row r="1060" spans="2:4" x14ac:dyDescent="0.35">
      <c r="C1060" t="s">
        <v>8888</v>
      </c>
      <c r="D1060" s="61"/>
    </row>
    <row r="1061" spans="2:4" x14ac:dyDescent="0.35">
      <c r="C1061" t="s">
        <v>8889</v>
      </c>
      <c r="D1061" s="61"/>
    </row>
    <row r="1062" spans="2:4" x14ac:dyDescent="0.35">
      <c r="C1062" t="s">
        <v>8890</v>
      </c>
      <c r="D1062" s="61"/>
    </row>
    <row r="1063" spans="2:4" x14ac:dyDescent="0.35">
      <c r="C1063" t="s">
        <v>8891</v>
      </c>
      <c r="D1063" s="61"/>
    </row>
    <row r="1064" spans="2:4" x14ac:dyDescent="0.35">
      <c r="C1064" t="s">
        <v>8892</v>
      </c>
      <c r="D1064" s="61"/>
    </row>
    <row r="1065" spans="2:4" x14ac:dyDescent="0.35">
      <c r="C1065" t="s">
        <v>8893</v>
      </c>
      <c r="D1065" s="61"/>
    </row>
    <row r="1066" spans="2:4" x14ac:dyDescent="0.35">
      <c r="C1066" t="s">
        <v>8894</v>
      </c>
      <c r="D1066" s="61"/>
    </row>
    <row r="1067" spans="2:4" x14ac:dyDescent="0.35">
      <c r="C1067" t="s">
        <v>8895</v>
      </c>
      <c r="D1067" s="61"/>
    </row>
    <row r="1068" spans="2:4" x14ac:dyDescent="0.35">
      <c r="B1068" t="s">
        <v>8896</v>
      </c>
      <c r="D1068" s="61"/>
    </row>
    <row r="1069" spans="2:4" x14ac:dyDescent="0.35">
      <c r="C1069" t="s">
        <v>8897</v>
      </c>
      <c r="D1069" s="61"/>
    </row>
    <row r="1070" spans="2:4" x14ac:dyDescent="0.35">
      <c r="C1070" t="s">
        <v>8898</v>
      </c>
      <c r="D1070" s="61"/>
    </row>
    <row r="1071" spans="2:4" x14ac:dyDescent="0.35">
      <c r="C1071" t="s">
        <v>8899</v>
      </c>
      <c r="D1071" s="61"/>
    </row>
    <row r="1072" spans="2:4" x14ac:dyDescent="0.35">
      <c r="C1072" t="s">
        <v>8900</v>
      </c>
      <c r="D1072" s="61"/>
    </row>
    <row r="1073" spans="1:4" x14ac:dyDescent="0.35">
      <c r="C1073" t="s">
        <v>8901</v>
      </c>
      <c r="D1073" s="61"/>
    </row>
    <row r="1074" spans="1:4" x14ac:dyDescent="0.35">
      <c r="C1074" t="s">
        <v>8890</v>
      </c>
      <c r="D1074" s="61"/>
    </row>
    <row r="1075" spans="1:4" x14ac:dyDescent="0.35">
      <c r="C1075" t="s">
        <v>8902</v>
      </c>
      <c r="D1075" s="61"/>
    </row>
    <row r="1076" spans="1:4" x14ac:dyDescent="0.35">
      <c r="C1076" t="s">
        <v>8903</v>
      </c>
      <c r="D1076" s="61"/>
    </row>
    <row r="1077" spans="1:4" x14ac:dyDescent="0.35">
      <c r="C1077" t="s">
        <v>8904</v>
      </c>
      <c r="D1077" s="61"/>
    </row>
    <row r="1078" spans="1:4" x14ac:dyDescent="0.35">
      <c r="C1078" t="s">
        <v>8905</v>
      </c>
      <c r="D1078" s="61"/>
    </row>
    <row r="1079" spans="1:4" x14ac:dyDescent="0.35">
      <c r="C1079" t="s">
        <v>8906</v>
      </c>
      <c r="D1079" s="61"/>
    </row>
    <row r="1080" spans="1:4" x14ac:dyDescent="0.35">
      <c r="C1080" t="s">
        <v>8907</v>
      </c>
      <c r="D1080" s="61"/>
    </row>
    <row r="1081" spans="1:4" x14ac:dyDescent="0.35">
      <c r="C1081" t="s">
        <v>8908</v>
      </c>
      <c r="D1081" s="61"/>
    </row>
    <row r="1082" spans="1:4" x14ac:dyDescent="0.35">
      <c r="A1082" t="s">
        <v>9057</v>
      </c>
      <c r="D1082" s="61"/>
    </row>
    <row r="1083" spans="1:4" x14ac:dyDescent="0.35">
      <c r="B1083" t="s">
        <v>8863</v>
      </c>
      <c r="D1083" s="61"/>
    </row>
    <row r="1084" spans="1:4" x14ac:dyDescent="0.35">
      <c r="C1084" t="s">
        <v>8864</v>
      </c>
      <c r="D1084" s="61"/>
    </row>
    <row r="1085" spans="1:4" x14ac:dyDescent="0.35">
      <c r="C1085" t="s">
        <v>8865</v>
      </c>
      <c r="D1085" s="61"/>
    </row>
    <row r="1086" spans="1:4" x14ac:dyDescent="0.35">
      <c r="C1086" t="s">
        <v>8866</v>
      </c>
      <c r="D1086" s="61"/>
    </row>
    <row r="1087" spans="1:4" x14ac:dyDescent="0.35">
      <c r="C1087" t="s">
        <v>8867</v>
      </c>
      <c r="D1087" s="61"/>
    </row>
    <row r="1088" spans="1:4" x14ac:dyDescent="0.35">
      <c r="C1088" t="s">
        <v>8868</v>
      </c>
      <c r="D1088" s="61"/>
    </row>
    <row r="1089" spans="2:4" x14ac:dyDescent="0.35">
      <c r="C1089" t="s">
        <v>8869</v>
      </c>
      <c r="D1089" s="61"/>
    </row>
    <row r="1090" spans="2:4" x14ac:dyDescent="0.35">
      <c r="C1090" t="s">
        <v>8870</v>
      </c>
      <c r="D1090" s="61"/>
    </row>
    <row r="1091" spans="2:4" x14ac:dyDescent="0.35">
      <c r="C1091" t="s">
        <v>8871</v>
      </c>
      <c r="D1091" s="61"/>
    </row>
    <row r="1092" spans="2:4" x14ac:dyDescent="0.35">
      <c r="C1092" t="s">
        <v>8872</v>
      </c>
      <c r="D1092" s="61"/>
    </row>
    <row r="1093" spans="2:4" x14ac:dyDescent="0.35">
      <c r="C1093" t="s">
        <v>8873</v>
      </c>
      <c r="D1093" s="61"/>
    </row>
    <row r="1094" spans="2:4" x14ac:dyDescent="0.35">
      <c r="C1094" t="s">
        <v>8874</v>
      </c>
      <c r="D1094" s="61"/>
    </row>
    <row r="1095" spans="2:4" x14ac:dyDescent="0.35">
      <c r="C1095" t="s">
        <v>8875</v>
      </c>
      <c r="D1095" s="61"/>
    </row>
    <row r="1096" spans="2:4" x14ac:dyDescent="0.35">
      <c r="B1096" t="s">
        <v>8876</v>
      </c>
      <c r="D1096" s="61"/>
    </row>
    <row r="1097" spans="2:4" x14ac:dyDescent="0.35">
      <c r="C1097" t="s">
        <v>9058</v>
      </c>
      <c r="D1097" s="61"/>
    </row>
    <row r="1098" spans="2:4" x14ac:dyDescent="0.35">
      <c r="B1098" t="s">
        <v>8878</v>
      </c>
      <c r="D1098" s="61"/>
    </row>
    <row r="1099" spans="2:4" x14ac:dyDescent="0.35">
      <c r="C1099" t="s">
        <v>8879</v>
      </c>
      <c r="D1099" s="61"/>
    </row>
    <row r="1100" spans="2:4" x14ac:dyDescent="0.35">
      <c r="C1100" t="s">
        <v>8880</v>
      </c>
      <c r="D1100" s="61"/>
    </row>
    <row r="1101" spans="2:4" x14ac:dyDescent="0.35">
      <c r="C1101" t="s">
        <v>8881</v>
      </c>
      <c r="D1101" s="61"/>
    </row>
    <row r="1102" spans="2:4" x14ac:dyDescent="0.35">
      <c r="C1102" t="s">
        <v>8882</v>
      </c>
      <c r="D1102" s="61"/>
    </row>
    <row r="1103" spans="2:4" x14ac:dyDescent="0.35">
      <c r="C1103" t="s">
        <v>8883</v>
      </c>
      <c r="D1103" s="61"/>
    </row>
    <row r="1104" spans="2:4" x14ac:dyDescent="0.35">
      <c r="C1104" t="s">
        <v>8884</v>
      </c>
      <c r="D1104" s="61"/>
    </row>
    <row r="1105" spans="2:4" x14ac:dyDescent="0.35">
      <c r="C1105" t="s">
        <v>8885</v>
      </c>
      <c r="D1105" s="61"/>
    </row>
    <row r="1106" spans="2:4" x14ac:dyDescent="0.35">
      <c r="C1106" t="s">
        <v>8886</v>
      </c>
      <c r="D1106" s="61"/>
    </row>
    <row r="1107" spans="2:4" x14ac:dyDescent="0.35">
      <c r="C1107" t="s">
        <v>8887</v>
      </c>
      <c r="D1107" s="61"/>
    </row>
    <row r="1108" spans="2:4" x14ac:dyDescent="0.35">
      <c r="C1108" t="s">
        <v>8888</v>
      </c>
      <c r="D1108" s="61"/>
    </row>
    <row r="1109" spans="2:4" x14ac:dyDescent="0.35">
      <c r="C1109" t="s">
        <v>8889</v>
      </c>
      <c r="D1109" s="61"/>
    </row>
    <row r="1110" spans="2:4" x14ac:dyDescent="0.35">
      <c r="C1110" t="s">
        <v>8890</v>
      </c>
      <c r="D1110" s="61"/>
    </row>
    <row r="1111" spans="2:4" x14ac:dyDescent="0.35">
      <c r="C1111" t="s">
        <v>8891</v>
      </c>
      <c r="D1111" s="61"/>
    </row>
    <row r="1112" spans="2:4" x14ac:dyDescent="0.35">
      <c r="C1112" t="s">
        <v>8892</v>
      </c>
      <c r="D1112" s="61"/>
    </row>
    <row r="1113" spans="2:4" x14ac:dyDescent="0.35">
      <c r="C1113" t="s">
        <v>8893</v>
      </c>
      <c r="D1113" s="61"/>
    </row>
    <row r="1114" spans="2:4" x14ac:dyDescent="0.35">
      <c r="C1114" t="s">
        <v>8894</v>
      </c>
      <c r="D1114" s="61"/>
    </row>
    <row r="1115" spans="2:4" x14ac:dyDescent="0.35">
      <c r="C1115" t="s">
        <v>8895</v>
      </c>
      <c r="D1115" s="61"/>
    </row>
    <row r="1116" spans="2:4" x14ac:dyDescent="0.35">
      <c r="B1116" t="s">
        <v>8896</v>
      </c>
      <c r="D1116" s="61"/>
    </row>
    <row r="1117" spans="2:4" x14ac:dyDescent="0.35">
      <c r="C1117" t="s">
        <v>8897</v>
      </c>
      <c r="D1117" s="61"/>
    </row>
    <row r="1118" spans="2:4" x14ac:dyDescent="0.35">
      <c r="C1118" t="s">
        <v>8898</v>
      </c>
      <c r="D1118" s="61"/>
    </row>
    <row r="1119" spans="2:4" x14ac:dyDescent="0.35">
      <c r="C1119" t="s">
        <v>8899</v>
      </c>
      <c r="D1119" s="61"/>
    </row>
    <row r="1120" spans="2:4" x14ac:dyDescent="0.35">
      <c r="C1120" t="s">
        <v>8900</v>
      </c>
      <c r="D1120" s="61"/>
    </row>
    <row r="1121" spans="1:4" x14ac:dyDescent="0.35">
      <c r="C1121" t="s">
        <v>8901</v>
      </c>
      <c r="D1121" s="61"/>
    </row>
    <row r="1122" spans="1:4" x14ac:dyDescent="0.35">
      <c r="C1122" t="s">
        <v>8890</v>
      </c>
      <c r="D1122" s="61"/>
    </row>
    <row r="1123" spans="1:4" x14ac:dyDescent="0.35">
      <c r="C1123" t="s">
        <v>8902</v>
      </c>
      <c r="D1123" s="61"/>
    </row>
    <row r="1124" spans="1:4" x14ac:dyDescent="0.35">
      <c r="C1124" t="s">
        <v>8903</v>
      </c>
      <c r="D1124" s="61"/>
    </row>
    <row r="1125" spans="1:4" x14ac:dyDescent="0.35">
      <c r="C1125" t="s">
        <v>8904</v>
      </c>
      <c r="D1125" s="61"/>
    </row>
    <row r="1126" spans="1:4" x14ac:dyDescent="0.35">
      <c r="C1126" t="s">
        <v>8905</v>
      </c>
      <c r="D1126" s="61"/>
    </row>
    <row r="1127" spans="1:4" x14ac:dyDescent="0.35">
      <c r="C1127" t="s">
        <v>8906</v>
      </c>
      <c r="D1127" s="61"/>
    </row>
    <row r="1128" spans="1:4" x14ac:dyDescent="0.35">
      <c r="C1128" t="s">
        <v>8907</v>
      </c>
      <c r="D1128" s="61"/>
    </row>
    <row r="1129" spans="1:4" x14ac:dyDescent="0.35">
      <c r="C1129" t="s">
        <v>8908</v>
      </c>
      <c r="D1129" s="61"/>
    </row>
    <row r="1130" spans="1:4" x14ac:dyDescent="0.35">
      <c r="A1130" t="s">
        <v>8549</v>
      </c>
      <c r="D1130" s="61"/>
    </row>
    <row r="1131" spans="1:4" x14ac:dyDescent="0.35">
      <c r="B1131" t="s">
        <v>8863</v>
      </c>
      <c r="D1131" s="61"/>
    </row>
    <row r="1132" spans="1:4" x14ac:dyDescent="0.35">
      <c r="C1132" t="s">
        <v>8864</v>
      </c>
      <c r="D1132" s="61"/>
    </row>
    <row r="1133" spans="1:4" x14ac:dyDescent="0.35">
      <c r="C1133" t="s">
        <v>8865</v>
      </c>
      <c r="D1133" s="61"/>
    </row>
    <row r="1134" spans="1:4" x14ac:dyDescent="0.35">
      <c r="C1134" t="s">
        <v>8866</v>
      </c>
      <c r="D1134" s="61"/>
    </row>
    <row r="1135" spans="1:4" x14ac:dyDescent="0.35">
      <c r="C1135" t="s">
        <v>8867</v>
      </c>
      <c r="D1135" s="61"/>
    </row>
    <row r="1136" spans="1:4" x14ac:dyDescent="0.35">
      <c r="C1136" t="s">
        <v>8868</v>
      </c>
      <c r="D1136" s="61"/>
    </row>
    <row r="1137" spans="2:4" x14ac:dyDescent="0.35">
      <c r="C1137" t="s">
        <v>8869</v>
      </c>
      <c r="D1137" s="61"/>
    </row>
    <row r="1138" spans="2:4" x14ac:dyDescent="0.35">
      <c r="C1138" t="s">
        <v>8870</v>
      </c>
      <c r="D1138" s="61"/>
    </row>
    <row r="1139" spans="2:4" x14ac:dyDescent="0.35">
      <c r="C1139" t="s">
        <v>8871</v>
      </c>
      <c r="D1139" s="61"/>
    </row>
    <row r="1140" spans="2:4" x14ac:dyDescent="0.35">
      <c r="C1140" t="s">
        <v>8872</v>
      </c>
      <c r="D1140" s="61"/>
    </row>
    <row r="1141" spans="2:4" x14ac:dyDescent="0.35">
      <c r="C1141" t="s">
        <v>8873</v>
      </c>
      <c r="D1141" s="61"/>
    </row>
    <row r="1142" spans="2:4" x14ac:dyDescent="0.35">
      <c r="C1142" t="s">
        <v>8875</v>
      </c>
      <c r="D1142" s="61"/>
    </row>
    <row r="1143" spans="2:4" x14ac:dyDescent="0.35">
      <c r="B1143" t="s">
        <v>8876</v>
      </c>
      <c r="D1143" s="61"/>
    </row>
    <row r="1144" spans="2:4" x14ac:dyDescent="0.35">
      <c r="C1144" t="s">
        <v>9059</v>
      </c>
      <c r="D1144" s="61"/>
    </row>
    <row r="1145" spans="2:4" x14ac:dyDescent="0.35">
      <c r="C1145" t="s">
        <v>9060</v>
      </c>
      <c r="D1145" s="61"/>
    </row>
    <row r="1146" spans="2:4" x14ac:dyDescent="0.35">
      <c r="C1146" t="s">
        <v>9061</v>
      </c>
      <c r="D1146" s="61"/>
    </row>
    <row r="1147" spans="2:4" x14ac:dyDescent="0.35">
      <c r="C1147" t="s">
        <v>9062</v>
      </c>
      <c r="D1147" s="61"/>
    </row>
    <row r="1148" spans="2:4" x14ac:dyDescent="0.35">
      <c r="C1148" t="s">
        <v>9063</v>
      </c>
      <c r="D1148" s="61"/>
    </row>
    <row r="1149" spans="2:4" x14ac:dyDescent="0.35">
      <c r="C1149" t="s">
        <v>9064</v>
      </c>
      <c r="D1149" s="61"/>
    </row>
    <row r="1150" spans="2:4" x14ac:dyDescent="0.35">
      <c r="C1150" t="s">
        <v>9065</v>
      </c>
      <c r="D1150" s="61"/>
    </row>
    <row r="1151" spans="2:4" x14ac:dyDescent="0.35">
      <c r="C1151" t="s">
        <v>9066</v>
      </c>
      <c r="D1151" s="61"/>
    </row>
    <row r="1152" spans="2:4" x14ac:dyDescent="0.35">
      <c r="C1152" t="s">
        <v>9067</v>
      </c>
      <c r="D1152" s="61"/>
    </row>
    <row r="1153" spans="2:4" x14ac:dyDescent="0.35">
      <c r="C1153" t="s">
        <v>9068</v>
      </c>
      <c r="D1153" s="61"/>
    </row>
    <row r="1154" spans="2:4" x14ac:dyDescent="0.35">
      <c r="C1154" t="s">
        <v>9069</v>
      </c>
      <c r="D1154" s="61"/>
    </row>
    <row r="1155" spans="2:4" x14ac:dyDescent="0.35">
      <c r="C1155" t="s">
        <v>8977</v>
      </c>
      <c r="D1155" s="61"/>
    </row>
    <row r="1156" spans="2:4" x14ac:dyDescent="0.35">
      <c r="C1156" t="s">
        <v>9070</v>
      </c>
      <c r="D1156" s="61"/>
    </row>
    <row r="1157" spans="2:4" x14ac:dyDescent="0.35">
      <c r="B1157" t="s">
        <v>8878</v>
      </c>
      <c r="D1157" s="61"/>
    </row>
    <row r="1158" spans="2:4" x14ac:dyDescent="0.35">
      <c r="C1158" t="s">
        <v>8879</v>
      </c>
      <c r="D1158" s="61"/>
    </row>
    <row r="1159" spans="2:4" x14ac:dyDescent="0.35">
      <c r="C1159" t="s">
        <v>8881</v>
      </c>
      <c r="D1159" s="61"/>
    </row>
    <row r="1160" spans="2:4" x14ac:dyDescent="0.35">
      <c r="C1160" t="s">
        <v>8882</v>
      </c>
      <c r="D1160" s="61"/>
    </row>
    <row r="1161" spans="2:4" x14ac:dyDescent="0.35">
      <c r="C1161" t="s">
        <v>9071</v>
      </c>
      <c r="D1161" s="61"/>
    </row>
    <row r="1162" spans="2:4" x14ac:dyDescent="0.35">
      <c r="C1162" t="s">
        <v>8883</v>
      </c>
      <c r="D1162" s="61"/>
    </row>
    <row r="1163" spans="2:4" x14ac:dyDescent="0.35">
      <c r="C1163" t="s">
        <v>8884</v>
      </c>
      <c r="D1163" s="61"/>
    </row>
    <row r="1164" spans="2:4" x14ac:dyDescent="0.35">
      <c r="C1164" t="s">
        <v>8885</v>
      </c>
      <c r="D1164" s="61"/>
    </row>
    <row r="1165" spans="2:4" x14ac:dyDescent="0.35">
      <c r="C1165" t="s">
        <v>8886</v>
      </c>
      <c r="D1165" s="61"/>
    </row>
    <row r="1166" spans="2:4" x14ac:dyDescent="0.35">
      <c r="C1166" t="s">
        <v>8888</v>
      </c>
      <c r="D1166" s="61"/>
    </row>
    <row r="1167" spans="2:4" x14ac:dyDescent="0.35">
      <c r="C1167" t="s">
        <v>8891</v>
      </c>
      <c r="D1167" s="61"/>
    </row>
    <row r="1168" spans="2:4" x14ac:dyDescent="0.35">
      <c r="C1168" t="s">
        <v>8892</v>
      </c>
      <c r="D1168" s="61"/>
    </row>
    <row r="1169" spans="2:4" x14ac:dyDescent="0.35">
      <c r="C1169" t="s">
        <v>8893</v>
      </c>
      <c r="D1169" s="61"/>
    </row>
    <row r="1170" spans="2:4" x14ac:dyDescent="0.35">
      <c r="C1170" t="s">
        <v>8894</v>
      </c>
      <c r="D1170" s="61"/>
    </row>
    <row r="1171" spans="2:4" x14ac:dyDescent="0.35">
      <c r="C1171" t="s">
        <v>8895</v>
      </c>
      <c r="D1171" s="61"/>
    </row>
    <row r="1172" spans="2:4" x14ac:dyDescent="0.35">
      <c r="B1172" t="s">
        <v>8896</v>
      </c>
      <c r="D1172" s="61"/>
    </row>
    <row r="1173" spans="2:4" x14ac:dyDescent="0.35">
      <c r="C1173" t="s">
        <v>8897</v>
      </c>
      <c r="D1173" s="61"/>
    </row>
    <row r="1174" spans="2:4" x14ac:dyDescent="0.35">
      <c r="C1174" t="s">
        <v>8917</v>
      </c>
      <c r="D1174" s="61"/>
    </row>
    <row r="1175" spans="2:4" x14ac:dyDescent="0.35">
      <c r="C1175" t="s">
        <v>8898</v>
      </c>
      <c r="D1175" s="61"/>
    </row>
    <row r="1176" spans="2:4" x14ac:dyDescent="0.35">
      <c r="C1176" t="s">
        <v>8899</v>
      </c>
      <c r="D1176" s="61"/>
    </row>
    <row r="1177" spans="2:4" x14ac:dyDescent="0.35">
      <c r="C1177" t="s">
        <v>8901</v>
      </c>
      <c r="D1177" s="61"/>
    </row>
    <row r="1178" spans="2:4" x14ac:dyDescent="0.35">
      <c r="C1178" t="s">
        <v>8890</v>
      </c>
      <c r="D1178" s="61"/>
    </row>
    <row r="1179" spans="2:4" x14ac:dyDescent="0.35">
      <c r="C1179" t="s">
        <v>9072</v>
      </c>
      <c r="D1179" s="61"/>
    </row>
    <row r="1180" spans="2:4" x14ac:dyDescent="0.35">
      <c r="C1180" t="s">
        <v>8902</v>
      </c>
      <c r="D1180" s="61"/>
    </row>
    <row r="1181" spans="2:4" x14ac:dyDescent="0.35">
      <c r="C1181" t="s">
        <v>8903</v>
      </c>
      <c r="D1181" s="61"/>
    </row>
    <row r="1182" spans="2:4" x14ac:dyDescent="0.35">
      <c r="C1182" t="s">
        <v>8918</v>
      </c>
      <c r="D1182" s="61"/>
    </row>
    <row r="1183" spans="2:4" x14ac:dyDescent="0.35">
      <c r="C1183" t="s">
        <v>8919</v>
      </c>
      <c r="D1183" s="61"/>
    </row>
    <row r="1184" spans="2:4" x14ac:dyDescent="0.35">
      <c r="C1184" t="s">
        <v>8908</v>
      </c>
      <c r="D1184" s="61"/>
    </row>
    <row r="1185" spans="1:4" x14ac:dyDescent="0.35">
      <c r="A1185" t="s">
        <v>8551</v>
      </c>
      <c r="D1185" s="61"/>
    </row>
    <row r="1186" spans="1:4" x14ac:dyDescent="0.35">
      <c r="B1186" t="s">
        <v>8863</v>
      </c>
      <c r="D1186" s="61"/>
    </row>
    <row r="1187" spans="1:4" x14ac:dyDescent="0.35">
      <c r="C1187" t="s">
        <v>8864</v>
      </c>
      <c r="D1187" s="61"/>
    </row>
    <row r="1188" spans="1:4" x14ac:dyDescent="0.35">
      <c r="C1188" t="s">
        <v>8865</v>
      </c>
      <c r="D1188" s="61"/>
    </row>
    <row r="1189" spans="1:4" x14ac:dyDescent="0.35">
      <c r="C1189" t="s">
        <v>8866</v>
      </c>
      <c r="D1189" s="61"/>
    </row>
    <row r="1190" spans="1:4" x14ac:dyDescent="0.35">
      <c r="C1190" t="s">
        <v>8867</v>
      </c>
      <c r="D1190" s="61"/>
    </row>
    <row r="1191" spans="1:4" x14ac:dyDescent="0.35">
      <c r="C1191" t="s">
        <v>8868</v>
      </c>
      <c r="D1191" s="61"/>
    </row>
    <row r="1192" spans="1:4" x14ac:dyDescent="0.35">
      <c r="C1192" t="s">
        <v>8869</v>
      </c>
      <c r="D1192" s="61"/>
    </row>
    <row r="1193" spans="1:4" x14ac:dyDescent="0.35">
      <c r="C1193" t="s">
        <v>8870</v>
      </c>
      <c r="D1193" s="61"/>
    </row>
    <row r="1194" spans="1:4" x14ac:dyDescent="0.35">
      <c r="C1194" t="s">
        <v>8871</v>
      </c>
      <c r="D1194" s="61"/>
    </row>
    <row r="1195" spans="1:4" x14ac:dyDescent="0.35">
      <c r="C1195" t="s">
        <v>8872</v>
      </c>
      <c r="D1195" s="61"/>
    </row>
    <row r="1196" spans="1:4" x14ac:dyDescent="0.35">
      <c r="C1196" t="s">
        <v>8873</v>
      </c>
      <c r="D1196" s="61"/>
    </row>
    <row r="1197" spans="1:4" x14ac:dyDescent="0.35">
      <c r="C1197" t="s">
        <v>8874</v>
      </c>
      <c r="D1197" s="61"/>
    </row>
    <row r="1198" spans="1:4" x14ac:dyDescent="0.35">
      <c r="C1198" t="s">
        <v>8875</v>
      </c>
      <c r="D1198" s="61"/>
    </row>
    <row r="1199" spans="1:4" x14ac:dyDescent="0.35">
      <c r="B1199" t="s">
        <v>8876</v>
      </c>
      <c r="D1199" s="61"/>
    </row>
    <row r="1200" spans="1:4" x14ac:dyDescent="0.35">
      <c r="C1200" t="s">
        <v>9073</v>
      </c>
      <c r="D1200" s="61"/>
    </row>
    <row r="1201" spans="2:4" x14ac:dyDescent="0.35">
      <c r="C1201" t="s">
        <v>9074</v>
      </c>
      <c r="D1201" s="61"/>
    </row>
    <row r="1202" spans="2:4" x14ac:dyDescent="0.35">
      <c r="C1202" t="s">
        <v>9075</v>
      </c>
      <c r="D1202" s="61"/>
    </row>
    <row r="1203" spans="2:4" x14ac:dyDescent="0.35">
      <c r="C1203" t="s">
        <v>9076</v>
      </c>
      <c r="D1203" s="61"/>
    </row>
    <row r="1204" spans="2:4" x14ac:dyDescent="0.35">
      <c r="C1204" t="s">
        <v>9077</v>
      </c>
      <c r="D1204" s="61"/>
    </row>
    <row r="1205" spans="2:4" x14ac:dyDescent="0.35">
      <c r="C1205" t="s">
        <v>9078</v>
      </c>
      <c r="D1205" s="61"/>
    </row>
    <row r="1206" spans="2:4" x14ac:dyDescent="0.35">
      <c r="C1206" t="s">
        <v>9079</v>
      </c>
      <c r="D1206" s="61"/>
    </row>
    <row r="1207" spans="2:4" x14ac:dyDescent="0.35">
      <c r="B1207" t="s">
        <v>8878</v>
      </c>
      <c r="D1207" s="61"/>
    </row>
    <row r="1208" spans="2:4" x14ac:dyDescent="0.35">
      <c r="C1208" t="s">
        <v>8879</v>
      </c>
      <c r="D1208" s="61"/>
    </row>
    <row r="1209" spans="2:4" x14ac:dyDescent="0.35">
      <c r="C1209" t="s">
        <v>8880</v>
      </c>
      <c r="D1209" s="61"/>
    </row>
    <row r="1210" spans="2:4" x14ac:dyDescent="0.35">
      <c r="C1210" t="s">
        <v>8881</v>
      </c>
      <c r="D1210" s="61"/>
    </row>
    <row r="1211" spans="2:4" x14ac:dyDescent="0.35">
      <c r="C1211" t="s">
        <v>8882</v>
      </c>
      <c r="D1211" s="61"/>
    </row>
    <row r="1212" spans="2:4" x14ac:dyDescent="0.35">
      <c r="C1212" t="s">
        <v>8883</v>
      </c>
      <c r="D1212" s="61"/>
    </row>
    <row r="1213" spans="2:4" x14ac:dyDescent="0.35">
      <c r="C1213" t="s">
        <v>8884</v>
      </c>
      <c r="D1213" s="61"/>
    </row>
    <row r="1214" spans="2:4" x14ac:dyDescent="0.35">
      <c r="C1214" t="s">
        <v>8885</v>
      </c>
      <c r="D1214" s="61"/>
    </row>
    <row r="1215" spans="2:4" x14ac:dyDescent="0.35">
      <c r="C1215" t="s">
        <v>8886</v>
      </c>
      <c r="D1215" s="61"/>
    </row>
    <row r="1216" spans="2:4" x14ac:dyDescent="0.35">
      <c r="C1216" t="s">
        <v>8887</v>
      </c>
      <c r="D1216" s="61"/>
    </row>
    <row r="1217" spans="2:4" x14ac:dyDescent="0.35">
      <c r="C1217" t="s">
        <v>8888</v>
      </c>
      <c r="D1217" s="61"/>
    </row>
    <row r="1218" spans="2:4" x14ac:dyDescent="0.35">
      <c r="C1218" t="s">
        <v>8889</v>
      </c>
      <c r="D1218" s="61"/>
    </row>
    <row r="1219" spans="2:4" x14ac:dyDescent="0.35">
      <c r="C1219" t="s">
        <v>8890</v>
      </c>
      <c r="D1219" s="61"/>
    </row>
    <row r="1220" spans="2:4" x14ac:dyDescent="0.35">
      <c r="C1220" t="s">
        <v>8891</v>
      </c>
      <c r="D1220" s="61"/>
    </row>
    <row r="1221" spans="2:4" x14ac:dyDescent="0.35">
      <c r="C1221" t="s">
        <v>8892</v>
      </c>
      <c r="D1221" s="61"/>
    </row>
    <row r="1222" spans="2:4" x14ac:dyDescent="0.35">
      <c r="C1222" t="s">
        <v>8893</v>
      </c>
      <c r="D1222" s="61"/>
    </row>
    <row r="1223" spans="2:4" x14ac:dyDescent="0.35">
      <c r="C1223" t="s">
        <v>8894</v>
      </c>
      <c r="D1223" s="61"/>
    </row>
    <row r="1224" spans="2:4" x14ac:dyDescent="0.35">
      <c r="C1224" t="s">
        <v>8895</v>
      </c>
      <c r="D1224" s="61"/>
    </row>
    <row r="1225" spans="2:4" x14ac:dyDescent="0.35">
      <c r="B1225" t="s">
        <v>8896</v>
      </c>
      <c r="D1225" s="61"/>
    </row>
    <row r="1226" spans="2:4" x14ac:dyDescent="0.35">
      <c r="C1226" t="s">
        <v>8897</v>
      </c>
      <c r="D1226" s="61"/>
    </row>
    <row r="1227" spans="2:4" x14ac:dyDescent="0.35">
      <c r="C1227" t="s">
        <v>8898</v>
      </c>
      <c r="D1227" s="61"/>
    </row>
    <row r="1228" spans="2:4" x14ac:dyDescent="0.35">
      <c r="C1228" t="s">
        <v>8899</v>
      </c>
      <c r="D1228" s="61"/>
    </row>
    <row r="1229" spans="2:4" x14ac:dyDescent="0.35">
      <c r="C1229" t="s">
        <v>8900</v>
      </c>
      <c r="D1229" s="61"/>
    </row>
    <row r="1230" spans="2:4" x14ac:dyDescent="0.35">
      <c r="C1230" t="s">
        <v>8901</v>
      </c>
      <c r="D1230" s="61"/>
    </row>
    <row r="1231" spans="2:4" x14ac:dyDescent="0.35">
      <c r="C1231" t="s">
        <v>8890</v>
      </c>
      <c r="D1231" s="61"/>
    </row>
    <row r="1232" spans="2:4" x14ac:dyDescent="0.35">
      <c r="C1232" t="s">
        <v>8902</v>
      </c>
      <c r="D1232" s="61"/>
    </row>
    <row r="1233" spans="1:4" x14ac:dyDescent="0.35">
      <c r="C1233" t="s">
        <v>8903</v>
      </c>
      <c r="D1233" s="61"/>
    </row>
    <row r="1234" spans="1:4" x14ac:dyDescent="0.35">
      <c r="C1234" t="s">
        <v>8904</v>
      </c>
      <c r="D1234" s="61"/>
    </row>
    <row r="1235" spans="1:4" x14ac:dyDescent="0.35">
      <c r="C1235" t="s">
        <v>8905</v>
      </c>
      <c r="D1235" s="61"/>
    </row>
    <row r="1236" spans="1:4" x14ac:dyDescent="0.35">
      <c r="C1236" t="s">
        <v>8906</v>
      </c>
      <c r="D1236" s="61"/>
    </row>
    <row r="1237" spans="1:4" x14ac:dyDescent="0.35">
      <c r="C1237" t="s">
        <v>8907</v>
      </c>
      <c r="D1237" s="61"/>
    </row>
    <row r="1238" spans="1:4" x14ac:dyDescent="0.35">
      <c r="C1238" t="s">
        <v>8908</v>
      </c>
      <c r="D1238" s="61"/>
    </row>
    <row r="1239" spans="1:4" x14ac:dyDescent="0.35">
      <c r="A1239" t="s">
        <v>8557</v>
      </c>
      <c r="D1239" s="61"/>
    </row>
    <row r="1240" spans="1:4" x14ac:dyDescent="0.35">
      <c r="B1240" t="s">
        <v>8863</v>
      </c>
      <c r="D1240" s="61"/>
    </row>
    <row r="1241" spans="1:4" x14ac:dyDescent="0.35">
      <c r="C1241" t="s">
        <v>8864</v>
      </c>
      <c r="D1241" s="61"/>
    </row>
    <row r="1242" spans="1:4" x14ac:dyDescent="0.35">
      <c r="C1242" t="s">
        <v>8865</v>
      </c>
      <c r="D1242" s="61"/>
    </row>
    <row r="1243" spans="1:4" x14ac:dyDescent="0.35">
      <c r="C1243" t="s">
        <v>8866</v>
      </c>
      <c r="D1243" s="61"/>
    </row>
    <row r="1244" spans="1:4" x14ac:dyDescent="0.35">
      <c r="C1244" t="s">
        <v>8867</v>
      </c>
      <c r="D1244" s="61"/>
    </row>
    <row r="1245" spans="1:4" x14ac:dyDescent="0.35">
      <c r="C1245" t="s">
        <v>8868</v>
      </c>
      <c r="D1245" s="61"/>
    </row>
    <row r="1246" spans="1:4" x14ac:dyDescent="0.35">
      <c r="C1246" t="s">
        <v>8869</v>
      </c>
      <c r="D1246" s="61"/>
    </row>
    <row r="1247" spans="1:4" x14ac:dyDescent="0.35">
      <c r="C1247" t="s">
        <v>8870</v>
      </c>
      <c r="D1247" s="61"/>
    </row>
    <row r="1248" spans="1:4" x14ac:dyDescent="0.35">
      <c r="C1248" t="s">
        <v>8871</v>
      </c>
      <c r="D1248" s="61"/>
    </row>
    <row r="1249" spans="2:4" x14ac:dyDescent="0.35">
      <c r="C1249" t="s">
        <v>8872</v>
      </c>
      <c r="D1249" s="61"/>
    </row>
    <row r="1250" spans="2:4" x14ac:dyDescent="0.35">
      <c r="C1250" t="s">
        <v>8873</v>
      </c>
      <c r="D1250" s="61"/>
    </row>
    <row r="1251" spans="2:4" x14ac:dyDescent="0.35">
      <c r="C1251" t="s">
        <v>8874</v>
      </c>
      <c r="D1251" s="61"/>
    </row>
    <row r="1252" spans="2:4" x14ac:dyDescent="0.35">
      <c r="C1252" t="s">
        <v>8875</v>
      </c>
      <c r="D1252" s="61"/>
    </row>
    <row r="1253" spans="2:4" x14ac:dyDescent="0.35">
      <c r="B1253" t="s">
        <v>8876</v>
      </c>
      <c r="D1253" s="61"/>
    </row>
    <row r="1254" spans="2:4" x14ac:dyDescent="0.35">
      <c r="C1254" t="s">
        <v>9080</v>
      </c>
      <c r="D1254" s="61"/>
    </row>
    <row r="1255" spans="2:4" x14ac:dyDescent="0.35">
      <c r="C1255" t="s">
        <v>9081</v>
      </c>
      <c r="D1255" s="61"/>
    </row>
    <row r="1256" spans="2:4" x14ac:dyDescent="0.35">
      <c r="C1256" t="s">
        <v>9082</v>
      </c>
      <c r="D1256" s="61"/>
    </row>
    <row r="1257" spans="2:4" x14ac:dyDescent="0.35">
      <c r="C1257" t="s">
        <v>9083</v>
      </c>
      <c r="D1257" s="61"/>
    </row>
    <row r="1258" spans="2:4" x14ac:dyDescent="0.35">
      <c r="B1258" t="s">
        <v>8878</v>
      </c>
      <c r="D1258" s="61"/>
    </row>
    <row r="1259" spans="2:4" x14ac:dyDescent="0.35">
      <c r="C1259" t="s">
        <v>8879</v>
      </c>
      <c r="D1259" s="61"/>
    </row>
    <row r="1260" spans="2:4" x14ac:dyDescent="0.35">
      <c r="C1260" t="s">
        <v>8880</v>
      </c>
      <c r="D1260" s="61"/>
    </row>
    <row r="1261" spans="2:4" x14ac:dyDescent="0.35">
      <c r="C1261" t="s">
        <v>8881</v>
      </c>
      <c r="D1261" s="61"/>
    </row>
    <row r="1262" spans="2:4" x14ac:dyDescent="0.35">
      <c r="C1262" t="s">
        <v>8882</v>
      </c>
      <c r="D1262" s="61"/>
    </row>
    <row r="1263" spans="2:4" x14ac:dyDescent="0.35">
      <c r="C1263" t="s">
        <v>8883</v>
      </c>
      <c r="D1263" s="61"/>
    </row>
    <row r="1264" spans="2:4" x14ac:dyDescent="0.35">
      <c r="C1264" t="s">
        <v>8884</v>
      </c>
      <c r="D1264" s="61"/>
    </row>
    <row r="1265" spans="2:4" x14ac:dyDescent="0.35">
      <c r="C1265" t="s">
        <v>8885</v>
      </c>
      <c r="D1265" s="61"/>
    </row>
    <row r="1266" spans="2:4" x14ac:dyDescent="0.35">
      <c r="C1266" t="s">
        <v>8886</v>
      </c>
      <c r="D1266" s="61"/>
    </row>
    <row r="1267" spans="2:4" x14ac:dyDescent="0.35">
      <c r="C1267" t="s">
        <v>8887</v>
      </c>
      <c r="D1267" s="61"/>
    </row>
    <row r="1268" spans="2:4" x14ac:dyDescent="0.35">
      <c r="C1268" t="s">
        <v>8888</v>
      </c>
      <c r="D1268" s="61"/>
    </row>
    <row r="1269" spans="2:4" x14ac:dyDescent="0.35">
      <c r="C1269" t="s">
        <v>8889</v>
      </c>
      <c r="D1269" s="61"/>
    </row>
    <row r="1270" spans="2:4" x14ac:dyDescent="0.35">
      <c r="C1270" t="s">
        <v>8890</v>
      </c>
      <c r="D1270" s="61"/>
    </row>
    <row r="1271" spans="2:4" x14ac:dyDescent="0.35">
      <c r="C1271" t="s">
        <v>8891</v>
      </c>
      <c r="D1271" s="61"/>
    </row>
    <row r="1272" spans="2:4" x14ac:dyDescent="0.35">
      <c r="C1272" t="s">
        <v>8892</v>
      </c>
      <c r="D1272" s="61"/>
    </row>
    <row r="1273" spans="2:4" x14ac:dyDescent="0.35">
      <c r="C1273" t="s">
        <v>8893</v>
      </c>
      <c r="D1273" s="61"/>
    </row>
    <row r="1274" spans="2:4" x14ac:dyDescent="0.35">
      <c r="C1274" t="s">
        <v>8894</v>
      </c>
      <c r="D1274" s="61"/>
    </row>
    <row r="1275" spans="2:4" x14ac:dyDescent="0.35">
      <c r="C1275" t="s">
        <v>8895</v>
      </c>
      <c r="D1275" s="61"/>
    </row>
    <row r="1276" spans="2:4" x14ac:dyDescent="0.35">
      <c r="B1276" t="s">
        <v>8896</v>
      </c>
      <c r="D1276" s="61"/>
    </row>
    <row r="1277" spans="2:4" x14ac:dyDescent="0.35">
      <c r="C1277" t="s">
        <v>8897</v>
      </c>
      <c r="D1277" s="61"/>
    </row>
    <row r="1278" spans="2:4" x14ac:dyDescent="0.35">
      <c r="C1278" t="s">
        <v>8898</v>
      </c>
      <c r="D1278" s="61"/>
    </row>
    <row r="1279" spans="2:4" x14ac:dyDescent="0.35">
      <c r="C1279" t="s">
        <v>8899</v>
      </c>
      <c r="D1279" s="61"/>
    </row>
    <row r="1280" spans="2:4" x14ac:dyDescent="0.35">
      <c r="C1280" t="s">
        <v>8900</v>
      </c>
      <c r="D1280" s="61"/>
    </row>
    <row r="1281" spans="1:4" x14ac:dyDescent="0.35">
      <c r="C1281" t="s">
        <v>8901</v>
      </c>
      <c r="D1281" s="61"/>
    </row>
    <row r="1282" spans="1:4" x14ac:dyDescent="0.35">
      <c r="C1282" t="s">
        <v>8890</v>
      </c>
      <c r="D1282" s="61"/>
    </row>
    <row r="1283" spans="1:4" x14ac:dyDescent="0.35">
      <c r="C1283" t="s">
        <v>8902</v>
      </c>
      <c r="D1283" s="61"/>
    </row>
    <row r="1284" spans="1:4" x14ac:dyDescent="0.35">
      <c r="C1284" t="s">
        <v>8903</v>
      </c>
      <c r="D1284" s="61"/>
    </row>
    <row r="1285" spans="1:4" x14ac:dyDescent="0.35">
      <c r="C1285" t="s">
        <v>8904</v>
      </c>
      <c r="D1285" s="61"/>
    </row>
    <row r="1286" spans="1:4" x14ac:dyDescent="0.35">
      <c r="C1286" t="s">
        <v>8905</v>
      </c>
      <c r="D1286" s="61"/>
    </row>
    <row r="1287" spans="1:4" x14ac:dyDescent="0.35">
      <c r="C1287" t="s">
        <v>8906</v>
      </c>
      <c r="D1287" s="61"/>
    </row>
    <row r="1288" spans="1:4" x14ac:dyDescent="0.35">
      <c r="C1288" t="s">
        <v>8907</v>
      </c>
      <c r="D1288" s="61"/>
    </row>
    <row r="1289" spans="1:4" x14ac:dyDescent="0.35">
      <c r="C1289" t="s">
        <v>8908</v>
      </c>
      <c r="D1289" s="61"/>
    </row>
    <row r="1290" spans="1:4" x14ac:dyDescent="0.35">
      <c r="A1290" t="s">
        <v>8559</v>
      </c>
      <c r="D1290" s="61"/>
    </row>
    <row r="1291" spans="1:4" x14ac:dyDescent="0.35">
      <c r="B1291" t="s">
        <v>8863</v>
      </c>
      <c r="D1291" s="61"/>
    </row>
    <row r="1292" spans="1:4" x14ac:dyDescent="0.35">
      <c r="C1292" t="s">
        <v>8864</v>
      </c>
      <c r="D1292" s="61"/>
    </row>
    <row r="1293" spans="1:4" x14ac:dyDescent="0.35">
      <c r="C1293" t="s">
        <v>8865</v>
      </c>
      <c r="D1293" s="61"/>
    </row>
    <row r="1294" spans="1:4" x14ac:dyDescent="0.35">
      <c r="C1294" t="s">
        <v>8866</v>
      </c>
      <c r="D1294" s="61"/>
    </row>
    <row r="1295" spans="1:4" x14ac:dyDescent="0.35">
      <c r="C1295" t="s">
        <v>8867</v>
      </c>
      <c r="D1295" s="61"/>
    </row>
    <row r="1296" spans="1:4" x14ac:dyDescent="0.35">
      <c r="C1296" t="s">
        <v>8868</v>
      </c>
      <c r="D1296" s="61"/>
    </row>
    <row r="1297" spans="2:4" x14ac:dyDescent="0.35">
      <c r="C1297" t="s">
        <v>8869</v>
      </c>
      <c r="D1297" s="61"/>
    </row>
    <row r="1298" spans="2:4" x14ac:dyDescent="0.35">
      <c r="C1298" t="s">
        <v>8870</v>
      </c>
      <c r="D1298" s="61"/>
    </row>
    <row r="1299" spans="2:4" x14ac:dyDescent="0.35">
      <c r="C1299" t="s">
        <v>8871</v>
      </c>
      <c r="D1299" s="61"/>
    </row>
    <row r="1300" spans="2:4" x14ac:dyDescent="0.35">
      <c r="C1300" t="s">
        <v>8872</v>
      </c>
      <c r="D1300" s="61"/>
    </row>
    <row r="1301" spans="2:4" x14ac:dyDescent="0.35">
      <c r="C1301" t="s">
        <v>8873</v>
      </c>
      <c r="D1301" s="61"/>
    </row>
    <row r="1302" spans="2:4" x14ac:dyDescent="0.35">
      <c r="C1302" t="s">
        <v>8874</v>
      </c>
      <c r="D1302" s="61"/>
    </row>
    <row r="1303" spans="2:4" x14ac:dyDescent="0.35">
      <c r="C1303" t="s">
        <v>8875</v>
      </c>
      <c r="D1303" s="61"/>
    </row>
    <row r="1304" spans="2:4" x14ac:dyDescent="0.35">
      <c r="B1304" t="s">
        <v>8876</v>
      </c>
      <c r="D1304" s="61"/>
    </row>
    <row r="1305" spans="2:4" x14ac:dyDescent="0.35">
      <c r="C1305" t="s">
        <v>9084</v>
      </c>
      <c r="D1305" s="61"/>
    </row>
    <row r="1306" spans="2:4" x14ac:dyDescent="0.35">
      <c r="C1306" t="s">
        <v>9085</v>
      </c>
      <c r="D1306" s="61"/>
    </row>
    <row r="1307" spans="2:4" x14ac:dyDescent="0.35">
      <c r="C1307" t="s">
        <v>9086</v>
      </c>
      <c r="D1307" s="61"/>
    </row>
    <row r="1308" spans="2:4" x14ac:dyDescent="0.35">
      <c r="B1308" t="s">
        <v>8878</v>
      </c>
      <c r="D1308" s="61"/>
    </row>
    <row r="1309" spans="2:4" x14ac:dyDescent="0.35">
      <c r="C1309" t="s">
        <v>8879</v>
      </c>
      <c r="D1309" s="61"/>
    </row>
    <row r="1310" spans="2:4" x14ac:dyDescent="0.35">
      <c r="C1310" t="s">
        <v>8880</v>
      </c>
      <c r="D1310" s="61"/>
    </row>
    <row r="1311" spans="2:4" x14ac:dyDescent="0.35">
      <c r="C1311" t="s">
        <v>8881</v>
      </c>
      <c r="D1311" s="61"/>
    </row>
    <row r="1312" spans="2:4" x14ac:dyDescent="0.35">
      <c r="C1312" t="s">
        <v>8882</v>
      </c>
      <c r="D1312" s="61"/>
    </row>
    <row r="1313" spans="2:4" x14ac:dyDescent="0.35">
      <c r="C1313" t="s">
        <v>8883</v>
      </c>
      <c r="D1313" s="61"/>
    </row>
    <row r="1314" spans="2:4" x14ac:dyDescent="0.35">
      <c r="C1314" t="s">
        <v>8884</v>
      </c>
      <c r="D1314" s="61"/>
    </row>
    <row r="1315" spans="2:4" x14ac:dyDescent="0.35">
      <c r="C1315" t="s">
        <v>8885</v>
      </c>
      <c r="D1315" s="61"/>
    </row>
    <row r="1316" spans="2:4" x14ac:dyDescent="0.35">
      <c r="C1316" t="s">
        <v>8886</v>
      </c>
      <c r="D1316" s="61"/>
    </row>
    <row r="1317" spans="2:4" x14ac:dyDescent="0.35">
      <c r="C1317" t="s">
        <v>8887</v>
      </c>
      <c r="D1317" s="61"/>
    </row>
    <row r="1318" spans="2:4" x14ac:dyDescent="0.35">
      <c r="C1318" t="s">
        <v>8888</v>
      </c>
      <c r="D1318" s="61"/>
    </row>
    <row r="1319" spans="2:4" x14ac:dyDescent="0.35">
      <c r="C1319" t="s">
        <v>8889</v>
      </c>
      <c r="D1319" s="61"/>
    </row>
    <row r="1320" spans="2:4" x14ac:dyDescent="0.35">
      <c r="C1320" t="s">
        <v>8890</v>
      </c>
      <c r="D1320" s="61"/>
    </row>
    <row r="1321" spans="2:4" x14ac:dyDescent="0.35">
      <c r="C1321" t="s">
        <v>8891</v>
      </c>
      <c r="D1321" s="61"/>
    </row>
    <row r="1322" spans="2:4" x14ac:dyDescent="0.35">
      <c r="C1322" t="s">
        <v>8892</v>
      </c>
      <c r="D1322" s="61"/>
    </row>
    <row r="1323" spans="2:4" x14ac:dyDescent="0.35">
      <c r="C1323" t="s">
        <v>8893</v>
      </c>
      <c r="D1323" s="61"/>
    </row>
    <row r="1324" spans="2:4" x14ac:dyDescent="0.35">
      <c r="C1324" t="s">
        <v>8894</v>
      </c>
      <c r="D1324" s="61"/>
    </row>
    <row r="1325" spans="2:4" x14ac:dyDescent="0.35">
      <c r="C1325" t="s">
        <v>8895</v>
      </c>
      <c r="D1325" s="61"/>
    </row>
    <row r="1326" spans="2:4" x14ac:dyDescent="0.35">
      <c r="B1326" t="s">
        <v>8896</v>
      </c>
      <c r="D1326" s="61"/>
    </row>
    <row r="1327" spans="2:4" x14ac:dyDescent="0.35">
      <c r="C1327" t="s">
        <v>8897</v>
      </c>
      <c r="D1327" s="61"/>
    </row>
    <row r="1328" spans="2:4" x14ac:dyDescent="0.35">
      <c r="C1328" t="s">
        <v>8898</v>
      </c>
      <c r="D1328" s="61"/>
    </row>
    <row r="1329" spans="1:4" x14ac:dyDescent="0.35">
      <c r="C1329" t="s">
        <v>8899</v>
      </c>
      <c r="D1329" s="61"/>
    </row>
    <row r="1330" spans="1:4" x14ac:dyDescent="0.35">
      <c r="C1330" t="s">
        <v>8900</v>
      </c>
      <c r="D1330" s="61"/>
    </row>
    <row r="1331" spans="1:4" x14ac:dyDescent="0.35">
      <c r="C1331" t="s">
        <v>8901</v>
      </c>
      <c r="D1331" s="61"/>
    </row>
    <row r="1332" spans="1:4" x14ac:dyDescent="0.35">
      <c r="C1332" t="s">
        <v>8890</v>
      </c>
      <c r="D1332" s="61"/>
    </row>
    <row r="1333" spans="1:4" x14ac:dyDescent="0.35">
      <c r="C1333" t="s">
        <v>8902</v>
      </c>
      <c r="D1333" s="61"/>
    </row>
    <row r="1334" spans="1:4" x14ac:dyDescent="0.35">
      <c r="C1334" t="s">
        <v>8903</v>
      </c>
      <c r="D1334" s="61"/>
    </row>
    <row r="1335" spans="1:4" x14ac:dyDescent="0.35">
      <c r="C1335" t="s">
        <v>8904</v>
      </c>
      <c r="D1335" s="61"/>
    </row>
    <row r="1336" spans="1:4" x14ac:dyDescent="0.35">
      <c r="C1336" t="s">
        <v>8905</v>
      </c>
      <c r="D1336" s="61"/>
    </row>
    <row r="1337" spans="1:4" x14ac:dyDescent="0.35">
      <c r="C1337" t="s">
        <v>8906</v>
      </c>
      <c r="D1337" s="61"/>
    </row>
    <row r="1338" spans="1:4" x14ac:dyDescent="0.35">
      <c r="C1338" t="s">
        <v>8907</v>
      </c>
      <c r="D1338" s="61"/>
    </row>
    <row r="1339" spans="1:4" x14ac:dyDescent="0.35">
      <c r="C1339" t="s">
        <v>8908</v>
      </c>
      <c r="D1339" s="61"/>
    </row>
    <row r="1340" spans="1:4" x14ac:dyDescent="0.35">
      <c r="A1340" t="s">
        <v>8560</v>
      </c>
      <c r="D1340" s="61"/>
    </row>
    <row r="1341" spans="1:4" x14ac:dyDescent="0.35">
      <c r="B1341" t="s">
        <v>8863</v>
      </c>
      <c r="D1341" s="61"/>
    </row>
    <row r="1342" spans="1:4" x14ac:dyDescent="0.35">
      <c r="C1342" t="s">
        <v>8864</v>
      </c>
      <c r="D1342" s="61"/>
    </row>
    <row r="1343" spans="1:4" x14ac:dyDescent="0.35">
      <c r="C1343" t="s">
        <v>8865</v>
      </c>
      <c r="D1343" s="61"/>
    </row>
    <row r="1344" spans="1:4" x14ac:dyDescent="0.35">
      <c r="C1344" t="s">
        <v>8866</v>
      </c>
      <c r="D1344" s="61"/>
    </row>
    <row r="1345" spans="2:4" x14ac:dyDescent="0.35">
      <c r="C1345" t="s">
        <v>8867</v>
      </c>
      <c r="D1345" s="61"/>
    </row>
    <row r="1346" spans="2:4" x14ac:dyDescent="0.35">
      <c r="C1346" t="s">
        <v>8868</v>
      </c>
      <c r="D1346" s="61"/>
    </row>
    <row r="1347" spans="2:4" x14ac:dyDescent="0.35">
      <c r="C1347" t="s">
        <v>8869</v>
      </c>
      <c r="D1347" s="61"/>
    </row>
    <row r="1348" spans="2:4" x14ac:dyDescent="0.35">
      <c r="C1348" t="s">
        <v>8870</v>
      </c>
      <c r="D1348" s="61"/>
    </row>
    <row r="1349" spans="2:4" x14ac:dyDescent="0.35">
      <c r="C1349" t="s">
        <v>8871</v>
      </c>
      <c r="D1349" s="61"/>
    </row>
    <row r="1350" spans="2:4" x14ac:dyDescent="0.35">
      <c r="C1350" t="s">
        <v>8872</v>
      </c>
      <c r="D1350" s="61"/>
    </row>
    <row r="1351" spans="2:4" x14ac:dyDescent="0.35">
      <c r="C1351" t="s">
        <v>8873</v>
      </c>
      <c r="D1351" s="61"/>
    </row>
    <row r="1352" spans="2:4" x14ac:dyDescent="0.35">
      <c r="C1352" t="s">
        <v>8874</v>
      </c>
      <c r="D1352" s="61"/>
    </row>
    <row r="1353" spans="2:4" x14ac:dyDescent="0.35">
      <c r="C1353" t="s">
        <v>8875</v>
      </c>
      <c r="D1353" s="61"/>
    </row>
    <row r="1354" spans="2:4" x14ac:dyDescent="0.35">
      <c r="B1354" t="s">
        <v>8876</v>
      </c>
      <c r="D1354" s="61"/>
    </row>
    <row r="1355" spans="2:4" x14ac:dyDescent="0.35">
      <c r="C1355" t="s">
        <v>9087</v>
      </c>
      <c r="D1355" s="61"/>
    </row>
    <row r="1356" spans="2:4" x14ac:dyDescent="0.35">
      <c r="C1356" t="s">
        <v>9088</v>
      </c>
      <c r="D1356" s="61"/>
    </row>
    <row r="1357" spans="2:4" x14ac:dyDescent="0.35">
      <c r="C1357" t="s">
        <v>9089</v>
      </c>
      <c r="D1357" s="61"/>
    </row>
    <row r="1358" spans="2:4" x14ac:dyDescent="0.35">
      <c r="B1358" t="s">
        <v>8878</v>
      </c>
      <c r="D1358" s="61"/>
    </row>
    <row r="1359" spans="2:4" x14ac:dyDescent="0.35">
      <c r="C1359" t="s">
        <v>8879</v>
      </c>
      <c r="D1359" s="61"/>
    </row>
    <row r="1360" spans="2:4" x14ac:dyDescent="0.35">
      <c r="C1360" t="s">
        <v>8880</v>
      </c>
      <c r="D1360" s="61"/>
    </row>
    <row r="1361" spans="2:4" x14ac:dyDescent="0.35">
      <c r="C1361" t="s">
        <v>8881</v>
      </c>
      <c r="D1361" s="61"/>
    </row>
    <row r="1362" spans="2:4" x14ac:dyDescent="0.35">
      <c r="C1362" t="s">
        <v>8882</v>
      </c>
      <c r="D1362" s="61"/>
    </row>
    <row r="1363" spans="2:4" x14ac:dyDescent="0.35">
      <c r="C1363" t="s">
        <v>8883</v>
      </c>
      <c r="D1363" s="61"/>
    </row>
    <row r="1364" spans="2:4" x14ac:dyDescent="0.35">
      <c r="C1364" t="s">
        <v>8884</v>
      </c>
      <c r="D1364" s="61"/>
    </row>
    <row r="1365" spans="2:4" x14ac:dyDescent="0.35">
      <c r="C1365" t="s">
        <v>8885</v>
      </c>
      <c r="D1365" s="61"/>
    </row>
    <row r="1366" spans="2:4" x14ac:dyDescent="0.35">
      <c r="C1366" t="s">
        <v>8886</v>
      </c>
      <c r="D1366" s="61"/>
    </row>
    <row r="1367" spans="2:4" x14ac:dyDescent="0.35">
      <c r="C1367" t="s">
        <v>8887</v>
      </c>
      <c r="D1367" s="61"/>
    </row>
    <row r="1368" spans="2:4" x14ac:dyDescent="0.35">
      <c r="C1368" t="s">
        <v>8888</v>
      </c>
      <c r="D1368" s="61"/>
    </row>
    <row r="1369" spans="2:4" x14ac:dyDescent="0.35">
      <c r="C1369" t="s">
        <v>8889</v>
      </c>
      <c r="D1369" s="61"/>
    </row>
    <row r="1370" spans="2:4" x14ac:dyDescent="0.35">
      <c r="C1370" t="s">
        <v>8890</v>
      </c>
      <c r="D1370" s="61"/>
    </row>
    <row r="1371" spans="2:4" x14ac:dyDescent="0.35">
      <c r="C1371" t="s">
        <v>8891</v>
      </c>
      <c r="D1371" s="61"/>
    </row>
    <row r="1372" spans="2:4" x14ac:dyDescent="0.35">
      <c r="C1372" t="s">
        <v>8892</v>
      </c>
      <c r="D1372" s="61"/>
    </row>
    <row r="1373" spans="2:4" x14ac:dyDescent="0.35">
      <c r="C1373" t="s">
        <v>8893</v>
      </c>
      <c r="D1373" s="61"/>
    </row>
    <row r="1374" spans="2:4" x14ac:dyDescent="0.35">
      <c r="C1374" t="s">
        <v>8894</v>
      </c>
      <c r="D1374" s="61"/>
    </row>
    <row r="1375" spans="2:4" x14ac:dyDescent="0.35">
      <c r="C1375" t="s">
        <v>8895</v>
      </c>
      <c r="D1375" s="61"/>
    </row>
    <row r="1376" spans="2:4" x14ac:dyDescent="0.35">
      <c r="B1376" t="s">
        <v>8896</v>
      </c>
      <c r="D1376" s="61"/>
    </row>
    <row r="1377" spans="1:4" x14ac:dyDescent="0.35">
      <c r="C1377" t="s">
        <v>8897</v>
      </c>
      <c r="D1377" s="61"/>
    </row>
    <row r="1378" spans="1:4" x14ac:dyDescent="0.35">
      <c r="C1378" t="s">
        <v>8898</v>
      </c>
      <c r="D1378" s="61"/>
    </row>
    <row r="1379" spans="1:4" x14ac:dyDescent="0.35">
      <c r="C1379" t="s">
        <v>8899</v>
      </c>
      <c r="D1379" s="61"/>
    </row>
    <row r="1380" spans="1:4" x14ac:dyDescent="0.35">
      <c r="C1380" t="s">
        <v>8900</v>
      </c>
      <c r="D1380" s="61"/>
    </row>
    <row r="1381" spans="1:4" x14ac:dyDescent="0.35">
      <c r="C1381" t="s">
        <v>8901</v>
      </c>
      <c r="D1381" s="61"/>
    </row>
    <row r="1382" spans="1:4" x14ac:dyDescent="0.35">
      <c r="C1382" t="s">
        <v>8890</v>
      </c>
      <c r="D1382" s="61"/>
    </row>
    <row r="1383" spans="1:4" x14ac:dyDescent="0.35">
      <c r="C1383" t="s">
        <v>8902</v>
      </c>
      <c r="D1383" s="61"/>
    </row>
    <row r="1384" spans="1:4" x14ac:dyDescent="0.35">
      <c r="C1384" t="s">
        <v>8903</v>
      </c>
      <c r="D1384" s="61"/>
    </row>
    <row r="1385" spans="1:4" x14ac:dyDescent="0.35">
      <c r="C1385" t="s">
        <v>8904</v>
      </c>
      <c r="D1385" s="61"/>
    </row>
    <row r="1386" spans="1:4" x14ac:dyDescent="0.35">
      <c r="C1386" t="s">
        <v>8905</v>
      </c>
      <c r="D1386" s="61"/>
    </row>
    <row r="1387" spans="1:4" x14ac:dyDescent="0.35">
      <c r="C1387" t="s">
        <v>8906</v>
      </c>
      <c r="D1387" s="61"/>
    </row>
    <row r="1388" spans="1:4" x14ac:dyDescent="0.35">
      <c r="C1388" t="s">
        <v>8907</v>
      </c>
      <c r="D1388" s="61"/>
    </row>
    <row r="1389" spans="1:4" x14ac:dyDescent="0.35">
      <c r="C1389" t="s">
        <v>8908</v>
      </c>
      <c r="D1389" s="61"/>
    </row>
    <row r="1390" spans="1:4" x14ac:dyDescent="0.35">
      <c r="A1390" t="s">
        <v>8562</v>
      </c>
      <c r="D1390" s="61"/>
    </row>
    <row r="1391" spans="1:4" x14ac:dyDescent="0.35">
      <c r="B1391" t="s">
        <v>8863</v>
      </c>
      <c r="D1391" s="61"/>
    </row>
    <row r="1392" spans="1:4" x14ac:dyDescent="0.35">
      <c r="C1392" t="s">
        <v>8864</v>
      </c>
      <c r="D1392" s="61"/>
    </row>
    <row r="1393" spans="2:4" x14ac:dyDescent="0.35">
      <c r="C1393" t="s">
        <v>8865</v>
      </c>
      <c r="D1393" s="61"/>
    </row>
    <row r="1394" spans="2:4" x14ac:dyDescent="0.35">
      <c r="C1394" t="s">
        <v>8866</v>
      </c>
      <c r="D1394" s="61"/>
    </row>
    <row r="1395" spans="2:4" x14ac:dyDescent="0.35">
      <c r="C1395" t="s">
        <v>8867</v>
      </c>
      <c r="D1395" s="61"/>
    </row>
    <row r="1396" spans="2:4" x14ac:dyDescent="0.35">
      <c r="C1396" t="s">
        <v>8868</v>
      </c>
      <c r="D1396" s="61"/>
    </row>
    <row r="1397" spans="2:4" x14ac:dyDescent="0.35">
      <c r="C1397" t="s">
        <v>8869</v>
      </c>
      <c r="D1397" s="61"/>
    </row>
    <row r="1398" spans="2:4" x14ac:dyDescent="0.35">
      <c r="C1398" t="s">
        <v>8870</v>
      </c>
      <c r="D1398" s="61"/>
    </row>
    <row r="1399" spans="2:4" x14ac:dyDescent="0.35">
      <c r="C1399" t="s">
        <v>8871</v>
      </c>
      <c r="D1399" s="61"/>
    </row>
    <row r="1400" spans="2:4" x14ac:dyDescent="0.35">
      <c r="C1400" t="s">
        <v>8872</v>
      </c>
      <c r="D1400" s="61"/>
    </row>
    <row r="1401" spans="2:4" x14ac:dyDescent="0.35">
      <c r="C1401" t="s">
        <v>8873</v>
      </c>
      <c r="D1401" s="61"/>
    </row>
    <row r="1402" spans="2:4" x14ac:dyDescent="0.35">
      <c r="C1402" t="s">
        <v>8874</v>
      </c>
      <c r="D1402" s="61"/>
    </row>
    <row r="1403" spans="2:4" x14ac:dyDescent="0.35">
      <c r="C1403" t="s">
        <v>8875</v>
      </c>
      <c r="D1403" s="61"/>
    </row>
    <row r="1404" spans="2:4" x14ac:dyDescent="0.35">
      <c r="B1404" t="s">
        <v>8876</v>
      </c>
      <c r="D1404" s="61"/>
    </row>
    <row r="1405" spans="2:4" x14ac:dyDescent="0.35">
      <c r="C1405" t="s">
        <v>9090</v>
      </c>
      <c r="D1405" s="61"/>
    </row>
    <row r="1406" spans="2:4" x14ac:dyDescent="0.35">
      <c r="C1406" t="s">
        <v>9091</v>
      </c>
      <c r="D1406" s="61"/>
    </row>
    <row r="1407" spans="2:4" x14ac:dyDescent="0.35">
      <c r="C1407" t="s">
        <v>9092</v>
      </c>
      <c r="D1407" s="61"/>
    </row>
    <row r="1408" spans="2:4" x14ac:dyDescent="0.35">
      <c r="C1408" t="s">
        <v>9093</v>
      </c>
      <c r="D1408" s="61"/>
    </row>
    <row r="1409" spans="2:4" x14ac:dyDescent="0.35">
      <c r="C1409" t="s">
        <v>9094</v>
      </c>
      <c r="D1409" s="61"/>
    </row>
    <row r="1410" spans="2:4" x14ac:dyDescent="0.35">
      <c r="B1410" t="s">
        <v>8878</v>
      </c>
      <c r="D1410" s="61"/>
    </row>
    <row r="1411" spans="2:4" x14ac:dyDescent="0.35">
      <c r="C1411" t="s">
        <v>8879</v>
      </c>
      <c r="D1411" s="61"/>
    </row>
    <row r="1412" spans="2:4" x14ac:dyDescent="0.35">
      <c r="C1412" t="s">
        <v>8880</v>
      </c>
      <c r="D1412" s="61"/>
    </row>
    <row r="1413" spans="2:4" x14ac:dyDescent="0.35">
      <c r="C1413" t="s">
        <v>8881</v>
      </c>
      <c r="D1413" s="61"/>
    </row>
    <row r="1414" spans="2:4" x14ac:dyDescent="0.35">
      <c r="C1414" t="s">
        <v>8882</v>
      </c>
      <c r="D1414" s="61"/>
    </row>
    <row r="1415" spans="2:4" x14ac:dyDescent="0.35">
      <c r="C1415" t="s">
        <v>8883</v>
      </c>
      <c r="D1415" s="61"/>
    </row>
    <row r="1416" spans="2:4" x14ac:dyDescent="0.35">
      <c r="C1416" t="s">
        <v>8884</v>
      </c>
      <c r="D1416" s="61"/>
    </row>
    <row r="1417" spans="2:4" x14ac:dyDescent="0.35">
      <c r="C1417" t="s">
        <v>8885</v>
      </c>
      <c r="D1417" s="61"/>
    </row>
    <row r="1418" spans="2:4" x14ac:dyDescent="0.35">
      <c r="C1418" t="s">
        <v>8886</v>
      </c>
      <c r="D1418" s="61"/>
    </row>
    <row r="1419" spans="2:4" x14ac:dyDescent="0.35">
      <c r="C1419" t="s">
        <v>8887</v>
      </c>
      <c r="D1419" s="61"/>
    </row>
    <row r="1420" spans="2:4" x14ac:dyDescent="0.35">
      <c r="C1420" t="s">
        <v>8888</v>
      </c>
      <c r="D1420" s="61"/>
    </row>
    <row r="1421" spans="2:4" x14ac:dyDescent="0.35">
      <c r="C1421" t="s">
        <v>8889</v>
      </c>
      <c r="D1421" s="61"/>
    </row>
    <row r="1422" spans="2:4" x14ac:dyDescent="0.35">
      <c r="C1422" t="s">
        <v>8890</v>
      </c>
      <c r="D1422" s="61"/>
    </row>
    <row r="1423" spans="2:4" x14ac:dyDescent="0.35">
      <c r="C1423" t="s">
        <v>8891</v>
      </c>
      <c r="D1423" s="61"/>
    </row>
    <row r="1424" spans="2:4" x14ac:dyDescent="0.35">
      <c r="C1424" t="s">
        <v>8892</v>
      </c>
      <c r="D1424" s="61"/>
    </row>
    <row r="1425" spans="2:4" x14ac:dyDescent="0.35">
      <c r="C1425" t="s">
        <v>8893</v>
      </c>
      <c r="D1425" s="61"/>
    </row>
    <row r="1426" spans="2:4" x14ac:dyDescent="0.35">
      <c r="C1426" t="s">
        <v>8894</v>
      </c>
      <c r="D1426" s="61"/>
    </row>
    <row r="1427" spans="2:4" x14ac:dyDescent="0.35">
      <c r="C1427" t="s">
        <v>8895</v>
      </c>
      <c r="D1427" s="61"/>
    </row>
    <row r="1428" spans="2:4" x14ac:dyDescent="0.35">
      <c r="B1428" t="s">
        <v>8896</v>
      </c>
      <c r="D1428" s="61"/>
    </row>
    <row r="1429" spans="2:4" x14ac:dyDescent="0.35">
      <c r="C1429" t="s">
        <v>8897</v>
      </c>
      <c r="D1429" s="61"/>
    </row>
    <row r="1430" spans="2:4" x14ac:dyDescent="0.35">
      <c r="C1430" t="s">
        <v>8898</v>
      </c>
      <c r="D1430" s="61"/>
    </row>
    <row r="1431" spans="2:4" x14ac:dyDescent="0.35">
      <c r="C1431" t="s">
        <v>8899</v>
      </c>
      <c r="D1431" s="61"/>
    </row>
    <row r="1432" spans="2:4" x14ac:dyDescent="0.35">
      <c r="C1432" t="s">
        <v>8900</v>
      </c>
      <c r="D1432" s="61"/>
    </row>
    <row r="1433" spans="2:4" x14ac:dyDescent="0.35">
      <c r="C1433" t="s">
        <v>8901</v>
      </c>
      <c r="D1433" s="61"/>
    </row>
    <row r="1434" spans="2:4" x14ac:dyDescent="0.35">
      <c r="C1434" t="s">
        <v>8890</v>
      </c>
      <c r="D1434" s="61"/>
    </row>
    <row r="1435" spans="2:4" x14ac:dyDescent="0.35">
      <c r="C1435" t="s">
        <v>8902</v>
      </c>
      <c r="D1435" s="61"/>
    </row>
    <row r="1436" spans="2:4" x14ac:dyDescent="0.35">
      <c r="C1436" t="s">
        <v>8903</v>
      </c>
      <c r="D1436" s="61"/>
    </row>
    <row r="1437" spans="2:4" x14ac:dyDescent="0.35">
      <c r="C1437" t="s">
        <v>8904</v>
      </c>
      <c r="D1437" s="61"/>
    </row>
    <row r="1438" spans="2:4" x14ac:dyDescent="0.35">
      <c r="C1438" t="s">
        <v>8905</v>
      </c>
      <c r="D1438" s="61"/>
    </row>
    <row r="1439" spans="2:4" x14ac:dyDescent="0.35">
      <c r="C1439" t="s">
        <v>8906</v>
      </c>
      <c r="D1439" s="61"/>
    </row>
    <row r="1440" spans="2:4" x14ac:dyDescent="0.35">
      <c r="C1440" t="s">
        <v>8907</v>
      </c>
      <c r="D1440" s="61"/>
    </row>
    <row r="1441" spans="1:4" x14ac:dyDescent="0.35">
      <c r="C1441" t="s">
        <v>8908</v>
      </c>
      <c r="D1441" s="61"/>
    </row>
    <row r="1442" spans="1:4" x14ac:dyDescent="0.35">
      <c r="A1442" t="s">
        <v>8564</v>
      </c>
      <c r="D1442" s="61"/>
    </row>
    <row r="1443" spans="1:4" x14ac:dyDescent="0.35">
      <c r="B1443" t="s">
        <v>8863</v>
      </c>
      <c r="D1443" s="61"/>
    </row>
    <row r="1444" spans="1:4" x14ac:dyDescent="0.35">
      <c r="C1444" t="s">
        <v>8865</v>
      </c>
      <c r="D1444" s="61"/>
    </row>
    <row r="1445" spans="1:4" x14ac:dyDescent="0.35">
      <c r="C1445" t="s">
        <v>8866</v>
      </c>
      <c r="D1445" s="61"/>
    </row>
    <row r="1446" spans="1:4" x14ac:dyDescent="0.35">
      <c r="C1446" t="s">
        <v>8869</v>
      </c>
      <c r="D1446" s="61"/>
    </row>
    <row r="1447" spans="1:4" x14ac:dyDescent="0.35">
      <c r="C1447" t="s">
        <v>8870</v>
      </c>
      <c r="D1447" s="61"/>
    </row>
    <row r="1448" spans="1:4" x14ac:dyDescent="0.35">
      <c r="C1448" t="s">
        <v>8871</v>
      </c>
      <c r="D1448" s="61"/>
    </row>
    <row r="1449" spans="1:4" x14ac:dyDescent="0.35">
      <c r="C1449" t="s">
        <v>8872</v>
      </c>
      <c r="D1449" s="61"/>
    </row>
    <row r="1450" spans="1:4" x14ac:dyDescent="0.35">
      <c r="C1450" t="s">
        <v>8873</v>
      </c>
      <c r="D1450" s="61"/>
    </row>
    <row r="1451" spans="1:4" x14ac:dyDescent="0.35">
      <c r="B1451" t="s">
        <v>8876</v>
      </c>
      <c r="D1451" s="61"/>
    </row>
    <row r="1452" spans="1:4" x14ac:dyDescent="0.35">
      <c r="C1452" t="s">
        <v>9095</v>
      </c>
      <c r="D1452" s="61"/>
    </row>
    <row r="1453" spans="1:4" x14ac:dyDescent="0.35">
      <c r="C1453" t="s">
        <v>9096</v>
      </c>
      <c r="D1453" s="61"/>
    </row>
    <row r="1454" spans="1:4" x14ac:dyDescent="0.35">
      <c r="C1454" t="s">
        <v>9097</v>
      </c>
      <c r="D1454" s="61"/>
    </row>
    <row r="1455" spans="1:4" x14ac:dyDescent="0.35">
      <c r="C1455" t="s">
        <v>9098</v>
      </c>
      <c r="D1455" s="61"/>
    </row>
    <row r="1456" spans="1:4" x14ac:dyDescent="0.35">
      <c r="C1456" t="s">
        <v>9099</v>
      </c>
      <c r="D1456" s="61"/>
    </row>
    <row r="1457" spans="2:4" x14ac:dyDescent="0.35">
      <c r="C1457" t="s">
        <v>9100</v>
      </c>
      <c r="D1457" s="61"/>
    </row>
    <row r="1458" spans="2:4" x14ac:dyDescent="0.35">
      <c r="C1458" t="s">
        <v>8977</v>
      </c>
      <c r="D1458" s="61"/>
    </row>
    <row r="1459" spans="2:4" x14ac:dyDescent="0.35">
      <c r="C1459" t="s">
        <v>8944</v>
      </c>
      <c r="D1459" s="61"/>
    </row>
    <row r="1460" spans="2:4" x14ac:dyDescent="0.35">
      <c r="C1460" t="s">
        <v>9101</v>
      </c>
      <c r="D1460" s="61"/>
    </row>
    <row r="1461" spans="2:4" x14ac:dyDescent="0.35">
      <c r="B1461" t="s">
        <v>8878</v>
      </c>
      <c r="D1461" s="61"/>
    </row>
    <row r="1462" spans="2:4" x14ac:dyDescent="0.35">
      <c r="C1462" t="s">
        <v>8879</v>
      </c>
      <c r="D1462" s="61"/>
    </row>
    <row r="1463" spans="2:4" x14ac:dyDescent="0.35">
      <c r="C1463" t="s">
        <v>8882</v>
      </c>
      <c r="D1463" s="61"/>
    </row>
    <row r="1464" spans="2:4" x14ac:dyDescent="0.35">
      <c r="C1464" t="s">
        <v>8885</v>
      </c>
      <c r="D1464" s="61"/>
    </row>
    <row r="1465" spans="2:4" x14ac:dyDescent="0.35">
      <c r="C1465" t="s">
        <v>8886</v>
      </c>
      <c r="D1465" s="61"/>
    </row>
    <row r="1466" spans="2:4" x14ac:dyDescent="0.35">
      <c r="C1466" t="s">
        <v>8887</v>
      </c>
      <c r="D1466" s="61"/>
    </row>
    <row r="1467" spans="2:4" x14ac:dyDescent="0.35">
      <c r="C1467" t="s">
        <v>8888</v>
      </c>
      <c r="D1467" s="61"/>
    </row>
    <row r="1468" spans="2:4" x14ac:dyDescent="0.35">
      <c r="C1468" t="s">
        <v>8891</v>
      </c>
      <c r="D1468" s="61"/>
    </row>
    <row r="1469" spans="2:4" x14ac:dyDescent="0.35">
      <c r="C1469" t="s">
        <v>8892</v>
      </c>
      <c r="D1469" s="61"/>
    </row>
    <row r="1470" spans="2:4" x14ac:dyDescent="0.35">
      <c r="C1470" t="s">
        <v>8893</v>
      </c>
      <c r="D1470" s="61"/>
    </row>
    <row r="1471" spans="2:4" x14ac:dyDescent="0.35">
      <c r="C1471" t="s">
        <v>8895</v>
      </c>
      <c r="D1471" s="61"/>
    </row>
    <row r="1472" spans="2:4" x14ac:dyDescent="0.35">
      <c r="B1472" t="s">
        <v>8896</v>
      </c>
      <c r="D1472" s="61"/>
    </row>
    <row r="1473" spans="1:4" x14ac:dyDescent="0.35">
      <c r="C1473" t="s">
        <v>8897</v>
      </c>
      <c r="D1473" s="61"/>
    </row>
    <row r="1474" spans="1:4" x14ac:dyDescent="0.35">
      <c r="C1474" t="s">
        <v>8917</v>
      </c>
      <c r="D1474" s="61"/>
    </row>
    <row r="1475" spans="1:4" x14ac:dyDescent="0.35">
      <c r="C1475" t="s">
        <v>8898</v>
      </c>
      <c r="D1475" s="61"/>
    </row>
    <row r="1476" spans="1:4" x14ac:dyDescent="0.35">
      <c r="C1476" t="s">
        <v>8899</v>
      </c>
      <c r="D1476" s="61"/>
    </row>
    <row r="1477" spans="1:4" x14ac:dyDescent="0.35">
      <c r="C1477" t="s">
        <v>8901</v>
      </c>
      <c r="D1477" s="61"/>
    </row>
    <row r="1478" spans="1:4" x14ac:dyDescent="0.35">
      <c r="C1478" t="s">
        <v>8902</v>
      </c>
      <c r="D1478" s="61"/>
    </row>
    <row r="1479" spans="1:4" x14ac:dyDescent="0.35">
      <c r="C1479" t="s">
        <v>8903</v>
      </c>
      <c r="D1479" s="61"/>
    </row>
    <row r="1480" spans="1:4" x14ac:dyDescent="0.35">
      <c r="C1480" t="s">
        <v>8918</v>
      </c>
      <c r="D1480" s="61"/>
    </row>
    <row r="1481" spans="1:4" x14ac:dyDescent="0.35">
      <c r="C1481" t="s">
        <v>8919</v>
      </c>
      <c r="D1481" s="61"/>
    </row>
    <row r="1482" spans="1:4" x14ac:dyDescent="0.35">
      <c r="A1482" t="s">
        <v>9102</v>
      </c>
      <c r="D1482" s="61"/>
    </row>
    <row r="1483" spans="1:4" x14ac:dyDescent="0.35">
      <c r="B1483" t="s">
        <v>8863</v>
      </c>
      <c r="D1483" s="61"/>
    </row>
    <row r="1484" spans="1:4" x14ac:dyDescent="0.35">
      <c r="C1484" t="s">
        <v>8864</v>
      </c>
      <c r="D1484" s="61"/>
    </row>
    <row r="1485" spans="1:4" x14ac:dyDescent="0.35">
      <c r="C1485" t="s">
        <v>8865</v>
      </c>
      <c r="D1485" s="61"/>
    </row>
    <row r="1486" spans="1:4" x14ac:dyDescent="0.35">
      <c r="C1486" t="s">
        <v>8866</v>
      </c>
      <c r="D1486" s="61"/>
    </row>
    <row r="1487" spans="1:4" x14ac:dyDescent="0.35">
      <c r="C1487" t="s">
        <v>8867</v>
      </c>
      <c r="D1487" s="61"/>
    </row>
    <row r="1488" spans="1:4" x14ac:dyDescent="0.35">
      <c r="C1488" t="s">
        <v>8868</v>
      </c>
      <c r="D1488" s="61"/>
    </row>
    <row r="1489" spans="2:4" x14ac:dyDescent="0.35">
      <c r="C1489" t="s">
        <v>8869</v>
      </c>
      <c r="D1489" s="61"/>
    </row>
    <row r="1490" spans="2:4" x14ac:dyDescent="0.35">
      <c r="C1490" t="s">
        <v>8870</v>
      </c>
      <c r="D1490" s="61"/>
    </row>
    <row r="1491" spans="2:4" x14ac:dyDescent="0.35">
      <c r="C1491" t="s">
        <v>8871</v>
      </c>
      <c r="D1491" s="61"/>
    </row>
    <row r="1492" spans="2:4" x14ac:dyDescent="0.35">
      <c r="C1492" t="s">
        <v>8872</v>
      </c>
      <c r="D1492" s="61"/>
    </row>
    <row r="1493" spans="2:4" x14ac:dyDescent="0.35">
      <c r="C1493" t="s">
        <v>8873</v>
      </c>
      <c r="D1493" s="61"/>
    </row>
    <row r="1494" spans="2:4" x14ac:dyDescent="0.35">
      <c r="C1494" t="s">
        <v>8874</v>
      </c>
      <c r="D1494" s="61"/>
    </row>
    <row r="1495" spans="2:4" x14ac:dyDescent="0.35">
      <c r="C1495" t="s">
        <v>8875</v>
      </c>
      <c r="D1495" s="61"/>
    </row>
    <row r="1496" spans="2:4" x14ac:dyDescent="0.35">
      <c r="B1496" t="s">
        <v>8876</v>
      </c>
      <c r="D1496" s="61"/>
    </row>
    <row r="1497" spans="2:4" x14ac:dyDescent="0.35">
      <c r="C1497" t="s">
        <v>9103</v>
      </c>
      <c r="D1497" s="61"/>
    </row>
    <row r="1498" spans="2:4" x14ac:dyDescent="0.35">
      <c r="C1498" t="s">
        <v>9104</v>
      </c>
      <c r="D1498" s="61"/>
    </row>
    <row r="1499" spans="2:4" x14ac:dyDescent="0.35">
      <c r="C1499" t="s">
        <v>9105</v>
      </c>
      <c r="D1499" s="61"/>
    </row>
    <row r="1500" spans="2:4" x14ac:dyDescent="0.35">
      <c r="B1500" t="s">
        <v>8878</v>
      </c>
      <c r="D1500" s="61"/>
    </row>
    <row r="1501" spans="2:4" x14ac:dyDescent="0.35">
      <c r="C1501" t="s">
        <v>8879</v>
      </c>
      <c r="D1501" s="61"/>
    </row>
    <row r="1502" spans="2:4" x14ac:dyDescent="0.35">
      <c r="C1502" t="s">
        <v>8880</v>
      </c>
      <c r="D1502" s="61"/>
    </row>
    <row r="1503" spans="2:4" x14ac:dyDescent="0.35">
      <c r="C1503" t="s">
        <v>8881</v>
      </c>
      <c r="D1503" s="61"/>
    </row>
    <row r="1504" spans="2:4" x14ac:dyDescent="0.35">
      <c r="C1504" t="s">
        <v>8882</v>
      </c>
      <c r="D1504" s="61"/>
    </row>
    <row r="1505" spans="2:4" x14ac:dyDescent="0.35">
      <c r="C1505" t="s">
        <v>8883</v>
      </c>
      <c r="D1505" s="61"/>
    </row>
    <row r="1506" spans="2:4" x14ac:dyDescent="0.35">
      <c r="C1506" t="s">
        <v>8884</v>
      </c>
      <c r="D1506" s="61"/>
    </row>
    <row r="1507" spans="2:4" x14ac:dyDescent="0.35">
      <c r="C1507" t="s">
        <v>8885</v>
      </c>
      <c r="D1507" s="61"/>
    </row>
    <row r="1508" spans="2:4" x14ac:dyDescent="0.35">
      <c r="C1508" t="s">
        <v>8886</v>
      </c>
      <c r="D1508" s="61"/>
    </row>
    <row r="1509" spans="2:4" x14ac:dyDescent="0.35">
      <c r="C1509" t="s">
        <v>8887</v>
      </c>
      <c r="D1509" s="61"/>
    </row>
    <row r="1510" spans="2:4" x14ac:dyDescent="0.35">
      <c r="C1510" t="s">
        <v>8888</v>
      </c>
      <c r="D1510" s="61"/>
    </row>
    <row r="1511" spans="2:4" x14ac:dyDescent="0.35">
      <c r="C1511" t="s">
        <v>8889</v>
      </c>
      <c r="D1511" s="61"/>
    </row>
    <row r="1512" spans="2:4" x14ac:dyDescent="0.35">
      <c r="C1512" t="s">
        <v>8890</v>
      </c>
      <c r="D1512" s="61"/>
    </row>
    <row r="1513" spans="2:4" x14ac:dyDescent="0.35">
      <c r="C1513" t="s">
        <v>8891</v>
      </c>
      <c r="D1513" s="61"/>
    </row>
    <row r="1514" spans="2:4" x14ac:dyDescent="0.35">
      <c r="C1514" t="s">
        <v>8892</v>
      </c>
      <c r="D1514" s="61"/>
    </row>
    <row r="1515" spans="2:4" x14ac:dyDescent="0.35">
      <c r="C1515" t="s">
        <v>8893</v>
      </c>
      <c r="D1515" s="61"/>
    </row>
    <row r="1516" spans="2:4" x14ac:dyDescent="0.35">
      <c r="C1516" t="s">
        <v>8894</v>
      </c>
      <c r="D1516" s="61"/>
    </row>
    <row r="1517" spans="2:4" x14ac:dyDescent="0.35">
      <c r="C1517" t="s">
        <v>8895</v>
      </c>
      <c r="D1517" s="61"/>
    </row>
    <row r="1518" spans="2:4" x14ac:dyDescent="0.35">
      <c r="B1518" t="s">
        <v>8896</v>
      </c>
      <c r="D1518" s="61"/>
    </row>
    <row r="1519" spans="2:4" x14ac:dyDescent="0.35">
      <c r="C1519" t="s">
        <v>8897</v>
      </c>
      <c r="D1519" s="61"/>
    </row>
    <row r="1520" spans="2:4" x14ac:dyDescent="0.35">
      <c r="C1520" t="s">
        <v>8898</v>
      </c>
      <c r="D1520" s="61"/>
    </row>
    <row r="1521" spans="1:4" x14ac:dyDescent="0.35">
      <c r="C1521" t="s">
        <v>8899</v>
      </c>
      <c r="D1521" s="61"/>
    </row>
    <row r="1522" spans="1:4" x14ac:dyDescent="0.35">
      <c r="C1522" t="s">
        <v>8900</v>
      </c>
      <c r="D1522" s="61"/>
    </row>
    <row r="1523" spans="1:4" x14ac:dyDescent="0.35">
      <c r="C1523" t="s">
        <v>8901</v>
      </c>
      <c r="D1523" s="61"/>
    </row>
    <row r="1524" spans="1:4" x14ac:dyDescent="0.35">
      <c r="C1524" t="s">
        <v>8890</v>
      </c>
      <c r="D1524" s="61"/>
    </row>
    <row r="1525" spans="1:4" x14ac:dyDescent="0.35">
      <c r="C1525" t="s">
        <v>8902</v>
      </c>
      <c r="D1525" s="61"/>
    </row>
    <row r="1526" spans="1:4" x14ac:dyDescent="0.35">
      <c r="C1526" t="s">
        <v>8903</v>
      </c>
      <c r="D1526" s="61"/>
    </row>
    <row r="1527" spans="1:4" x14ac:dyDescent="0.35">
      <c r="C1527" t="s">
        <v>8904</v>
      </c>
      <c r="D1527" s="61"/>
    </row>
    <row r="1528" spans="1:4" x14ac:dyDescent="0.35">
      <c r="C1528" t="s">
        <v>8905</v>
      </c>
      <c r="D1528" s="61"/>
    </row>
    <row r="1529" spans="1:4" x14ac:dyDescent="0.35">
      <c r="C1529" t="s">
        <v>8906</v>
      </c>
      <c r="D1529" s="61"/>
    </row>
    <row r="1530" spans="1:4" x14ac:dyDescent="0.35">
      <c r="C1530" t="s">
        <v>8907</v>
      </c>
      <c r="D1530" s="61"/>
    </row>
    <row r="1531" spans="1:4" x14ac:dyDescent="0.35">
      <c r="C1531" t="s">
        <v>8908</v>
      </c>
      <c r="D1531" s="61"/>
    </row>
    <row r="1532" spans="1:4" x14ac:dyDescent="0.35">
      <c r="A1532" t="s">
        <v>8584</v>
      </c>
      <c r="D1532" s="61"/>
    </row>
    <row r="1533" spans="1:4" x14ac:dyDescent="0.35">
      <c r="B1533" t="s">
        <v>8863</v>
      </c>
      <c r="D1533" s="61"/>
    </row>
    <row r="1534" spans="1:4" x14ac:dyDescent="0.35">
      <c r="C1534" t="s">
        <v>8864</v>
      </c>
      <c r="D1534" s="61"/>
    </row>
    <row r="1535" spans="1:4" x14ac:dyDescent="0.35">
      <c r="C1535" t="s">
        <v>8865</v>
      </c>
      <c r="D1535" s="61"/>
    </row>
    <row r="1536" spans="1:4" x14ac:dyDescent="0.35">
      <c r="C1536" t="s">
        <v>8866</v>
      </c>
      <c r="D1536" s="61"/>
    </row>
    <row r="1537" spans="2:4" x14ac:dyDescent="0.35">
      <c r="C1537" t="s">
        <v>8867</v>
      </c>
      <c r="D1537" s="61"/>
    </row>
    <row r="1538" spans="2:4" x14ac:dyDescent="0.35">
      <c r="C1538" t="s">
        <v>8868</v>
      </c>
      <c r="D1538" s="61"/>
    </row>
    <row r="1539" spans="2:4" x14ac:dyDescent="0.35">
      <c r="C1539" t="s">
        <v>8869</v>
      </c>
      <c r="D1539" s="61"/>
    </row>
    <row r="1540" spans="2:4" x14ac:dyDescent="0.35">
      <c r="C1540" t="s">
        <v>8870</v>
      </c>
      <c r="D1540" s="61"/>
    </row>
    <row r="1541" spans="2:4" x14ac:dyDescent="0.35">
      <c r="C1541" t="s">
        <v>8871</v>
      </c>
      <c r="D1541" s="61"/>
    </row>
    <row r="1542" spans="2:4" x14ac:dyDescent="0.35">
      <c r="C1542" t="s">
        <v>8872</v>
      </c>
      <c r="D1542" s="61"/>
    </row>
    <row r="1543" spans="2:4" x14ac:dyDescent="0.35">
      <c r="C1543" t="s">
        <v>8873</v>
      </c>
      <c r="D1543" s="61"/>
    </row>
    <row r="1544" spans="2:4" x14ac:dyDescent="0.35">
      <c r="C1544" t="s">
        <v>8874</v>
      </c>
      <c r="D1544" s="61"/>
    </row>
    <row r="1545" spans="2:4" x14ac:dyDescent="0.35">
      <c r="C1545" t="s">
        <v>8875</v>
      </c>
      <c r="D1545" s="61"/>
    </row>
    <row r="1546" spans="2:4" x14ac:dyDescent="0.35">
      <c r="B1546" t="s">
        <v>8876</v>
      </c>
      <c r="D1546" s="61"/>
    </row>
    <row r="1547" spans="2:4" x14ac:dyDescent="0.35">
      <c r="C1547" t="s">
        <v>9106</v>
      </c>
      <c r="D1547" s="61"/>
    </row>
    <row r="1548" spans="2:4" x14ac:dyDescent="0.35">
      <c r="C1548" t="s">
        <v>9107</v>
      </c>
      <c r="D1548" s="61"/>
    </row>
    <row r="1549" spans="2:4" x14ac:dyDescent="0.35">
      <c r="B1549" t="s">
        <v>8878</v>
      </c>
      <c r="D1549" s="61"/>
    </row>
    <row r="1550" spans="2:4" x14ac:dyDescent="0.35">
      <c r="C1550" t="s">
        <v>8879</v>
      </c>
      <c r="D1550" s="61"/>
    </row>
    <row r="1551" spans="2:4" x14ac:dyDescent="0.35">
      <c r="C1551" t="s">
        <v>8880</v>
      </c>
      <c r="D1551" s="61"/>
    </row>
    <row r="1552" spans="2:4" x14ac:dyDescent="0.35">
      <c r="C1552" t="s">
        <v>8881</v>
      </c>
      <c r="D1552" s="61"/>
    </row>
    <row r="1553" spans="2:4" x14ac:dyDescent="0.35">
      <c r="C1553" t="s">
        <v>8882</v>
      </c>
      <c r="D1553" s="61"/>
    </row>
    <row r="1554" spans="2:4" x14ac:dyDescent="0.35">
      <c r="C1554" t="s">
        <v>8883</v>
      </c>
      <c r="D1554" s="61"/>
    </row>
    <row r="1555" spans="2:4" x14ac:dyDescent="0.35">
      <c r="C1555" t="s">
        <v>8884</v>
      </c>
      <c r="D1555" s="61"/>
    </row>
    <row r="1556" spans="2:4" x14ac:dyDescent="0.35">
      <c r="C1556" t="s">
        <v>8885</v>
      </c>
      <c r="D1556" s="61"/>
    </row>
    <row r="1557" spans="2:4" x14ac:dyDescent="0.35">
      <c r="C1557" t="s">
        <v>8886</v>
      </c>
      <c r="D1557" s="61"/>
    </row>
    <row r="1558" spans="2:4" x14ac:dyDescent="0.35">
      <c r="C1558" t="s">
        <v>8887</v>
      </c>
      <c r="D1558" s="61"/>
    </row>
    <row r="1559" spans="2:4" x14ac:dyDescent="0.35">
      <c r="C1559" t="s">
        <v>8888</v>
      </c>
      <c r="D1559" s="61"/>
    </row>
    <row r="1560" spans="2:4" x14ac:dyDescent="0.35">
      <c r="C1560" t="s">
        <v>8889</v>
      </c>
      <c r="D1560" s="61"/>
    </row>
    <row r="1561" spans="2:4" x14ac:dyDescent="0.35">
      <c r="C1561" t="s">
        <v>8890</v>
      </c>
      <c r="D1561" s="61"/>
    </row>
    <row r="1562" spans="2:4" x14ac:dyDescent="0.35">
      <c r="C1562" t="s">
        <v>8891</v>
      </c>
      <c r="D1562" s="61"/>
    </row>
    <row r="1563" spans="2:4" x14ac:dyDescent="0.35">
      <c r="C1563" t="s">
        <v>8892</v>
      </c>
      <c r="D1563" s="61"/>
    </row>
    <row r="1564" spans="2:4" x14ac:dyDescent="0.35">
      <c r="C1564" t="s">
        <v>8893</v>
      </c>
      <c r="D1564" s="61"/>
    </row>
    <row r="1565" spans="2:4" x14ac:dyDescent="0.35">
      <c r="C1565" t="s">
        <v>8894</v>
      </c>
      <c r="D1565" s="61"/>
    </row>
    <row r="1566" spans="2:4" x14ac:dyDescent="0.35">
      <c r="C1566" t="s">
        <v>8895</v>
      </c>
      <c r="D1566" s="61"/>
    </row>
    <row r="1567" spans="2:4" x14ac:dyDescent="0.35">
      <c r="B1567" t="s">
        <v>8896</v>
      </c>
      <c r="D1567" s="61"/>
    </row>
    <row r="1568" spans="2:4" x14ac:dyDescent="0.35">
      <c r="C1568" t="s">
        <v>8897</v>
      </c>
      <c r="D1568" s="61"/>
    </row>
    <row r="1569" spans="1:4" x14ac:dyDescent="0.35">
      <c r="C1569" t="s">
        <v>8898</v>
      </c>
      <c r="D1569" s="61"/>
    </row>
    <row r="1570" spans="1:4" x14ac:dyDescent="0.35">
      <c r="C1570" t="s">
        <v>8899</v>
      </c>
      <c r="D1570" s="61"/>
    </row>
    <row r="1571" spans="1:4" x14ac:dyDescent="0.35">
      <c r="C1571" t="s">
        <v>8900</v>
      </c>
      <c r="D1571" s="61"/>
    </row>
    <row r="1572" spans="1:4" x14ac:dyDescent="0.35">
      <c r="C1572" t="s">
        <v>8901</v>
      </c>
      <c r="D1572" s="61"/>
    </row>
    <row r="1573" spans="1:4" x14ac:dyDescent="0.35">
      <c r="C1573" t="s">
        <v>8890</v>
      </c>
      <c r="D1573" s="61"/>
    </row>
    <row r="1574" spans="1:4" x14ac:dyDescent="0.35">
      <c r="C1574" t="s">
        <v>8902</v>
      </c>
      <c r="D1574" s="61"/>
    </row>
    <row r="1575" spans="1:4" x14ac:dyDescent="0.35">
      <c r="C1575" t="s">
        <v>8903</v>
      </c>
      <c r="D1575" s="61"/>
    </row>
    <row r="1576" spans="1:4" x14ac:dyDescent="0.35">
      <c r="C1576" t="s">
        <v>8904</v>
      </c>
      <c r="D1576" s="61"/>
    </row>
    <row r="1577" spans="1:4" x14ac:dyDescent="0.35">
      <c r="C1577" t="s">
        <v>8905</v>
      </c>
      <c r="D1577" s="61"/>
    </row>
    <row r="1578" spans="1:4" x14ac:dyDescent="0.35">
      <c r="C1578" t="s">
        <v>8906</v>
      </c>
      <c r="D1578" s="61"/>
    </row>
    <row r="1579" spans="1:4" x14ac:dyDescent="0.35">
      <c r="C1579" t="s">
        <v>8907</v>
      </c>
      <c r="D1579" s="61"/>
    </row>
    <row r="1580" spans="1:4" x14ac:dyDescent="0.35">
      <c r="C1580" t="s">
        <v>8908</v>
      </c>
      <c r="D1580" s="61"/>
    </row>
    <row r="1581" spans="1:4" x14ac:dyDescent="0.35">
      <c r="A1581" t="s">
        <v>8589</v>
      </c>
      <c r="D1581" s="61"/>
    </row>
    <row r="1582" spans="1:4" x14ac:dyDescent="0.35">
      <c r="B1582" t="s">
        <v>8863</v>
      </c>
      <c r="D1582" s="61"/>
    </row>
    <row r="1583" spans="1:4" x14ac:dyDescent="0.35">
      <c r="C1583" t="s">
        <v>8864</v>
      </c>
      <c r="D1583" s="61"/>
    </row>
    <row r="1584" spans="1:4" x14ac:dyDescent="0.35">
      <c r="C1584" t="s">
        <v>8865</v>
      </c>
      <c r="D1584" s="61"/>
    </row>
    <row r="1585" spans="2:4" x14ac:dyDescent="0.35">
      <c r="C1585" t="s">
        <v>8866</v>
      </c>
      <c r="D1585" s="61"/>
    </row>
    <row r="1586" spans="2:4" x14ac:dyDescent="0.35">
      <c r="C1586" t="s">
        <v>9108</v>
      </c>
      <c r="D1586" s="61"/>
    </row>
    <row r="1587" spans="2:4" x14ac:dyDescent="0.35">
      <c r="C1587" t="s">
        <v>8867</v>
      </c>
      <c r="D1587" s="61"/>
    </row>
    <row r="1588" spans="2:4" x14ac:dyDescent="0.35">
      <c r="C1588" t="s">
        <v>8868</v>
      </c>
      <c r="D1588" s="61"/>
    </row>
    <row r="1589" spans="2:4" x14ac:dyDescent="0.35">
      <c r="C1589" t="s">
        <v>8869</v>
      </c>
      <c r="D1589" s="61"/>
    </row>
    <row r="1590" spans="2:4" x14ac:dyDescent="0.35">
      <c r="C1590" t="s">
        <v>8870</v>
      </c>
      <c r="D1590" s="61"/>
    </row>
    <row r="1591" spans="2:4" x14ac:dyDescent="0.35">
      <c r="C1591" t="s">
        <v>8871</v>
      </c>
      <c r="D1591" s="61"/>
    </row>
    <row r="1592" spans="2:4" x14ac:dyDescent="0.35">
      <c r="C1592" t="s">
        <v>8872</v>
      </c>
      <c r="D1592" s="61"/>
    </row>
    <row r="1593" spans="2:4" x14ac:dyDescent="0.35">
      <c r="C1593" t="s">
        <v>8873</v>
      </c>
      <c r="D1593" s="61"/>
    </row>
    <row r="1594" spans="2:4" x14ac:dyDescent="0.35">
      <c r="C1594" t="s">
        <v>8874</v>
      </c>
      <c r="D1594" s="61"/>
    </row>
    <row r="1595" spans="2:4" x14ac:dyDescent="0.35">
      <c r="C1595" t="s">
        <v>8875</v>
      </c>
      <c r="D1595" s="61"/>
    </row>
    <row r="1596" spans="2:4" x14ac:dyDescent="0.35">
      <c r="B1596" t="s">
        <v>8876</v>
      </c>
      <c r="D1596" s="61"/>
    </row>
    <row r="1597" spans="2:4" x14ac:dyDescent="0.35">
      <c r="C1597" t="s">
        <v>9109</v>
      </c>
      <c r="D1597" s="61"/>
    </row>
    <row r="1598" spans="2:4" x14ac:dyDescent="0.35">
      <c r="C1598" t="s">
        <v>9110</v>
      </c>
      <c r="D1598" s="61"/>
    </row>
    <row r="1599" spans="2:4" x14ac:dyDescent="0.35">
      <c r="C1599" t="s">
        <v>9111</v>
      </c>
      <c r="D1599" s="61"/>
    </row>
    <row r="1600" spans="2:4" x14ac:dyDescent="0.35">
      <c r="C1600" t="s">
        <v>9112</v>
      </c>
      <c r="D1600" s="61"/>
    </row>
    <row r="1601" spans="3:4" x14ac:dyDescent="0.35">
      <c r="C1601" t="s">
        <v>9113</v>
      </c>
      <c r="D1601" s="61"/>
    </row>
    <row r="1602" spans="3:4" x14ac:dyDescent="0.35">
      <c r="C1602" t="s">
        <v>9114</v>
      </c>
      <c r="D1602" s="61"/>
    </row>
    <row r="1603" spans="3:4" x14ac:dyDescent="0.35">
      <c r="C1603" t="s">
        <v>9115</v>
      </c>
      <c r="D1603" s="61"/>
    </row>
    <row r="1604" spans="3:4" x14ac:dyDescent="0.35">
      <c r="C1604" t="s">
        <v>9116</v>
      </c>
      <c r="D1604" s="61"/>
    </row>
    <row r="1605" spans="3:4" x14ac:dyDescent="0.35">
      <c r="C1605" t="s">
        <v>9117</v>
      </c>
      <c r="D1605" s="61"/>
    </row>
    <row r="1606" spans="3:4" x14ac:dyDescent="0.35">
      <c r="C1606" t="s">
        <v>9118</v>
      </c>
      <c r="D1606" s="61"/>
    </row>
    <row r="1607" spans="3:4" x14ac:dyDescent="0.35">
      <c r="C1607" t="s">
        <v>9119</v>
      </c>
      <c r="D1607" s="61"/>
    </row>
    <row r="1608" spans="3:4" x14ac:dyDescent="0.35">
      <c r="C1608" t="s">
        <v>9120</v>
      </c>
      <c r="D1608" s="61"/>
    </row>
    <row r="1609" spans="3:4" x14ac:dyDescent="0.35">
      <c r="C1609" t="s">
        <v>9121</v>
      </c>
      <c r="D1609" s="61"/>
    </row>
    <row r="1610" spans="3:4" x14ac:dyDescent="0.35">
      <c r="C1610" t="s">
        <v>9122</v>
      </c>
      <c r="D1610" s="61"/>
    </row>
    <row r="1611" spans="3:4" x14ac:dyDescent="0.35">
      <c r="C1611" t="s">
        <v>9123</v>
      </c>
      <c r="D1611" s="61"/>
    </row>
    <row r="1612" spans="3:4" x14ac:dyDescent="0.35">
      <c r="C1612" t="s">
        <v>9124</v>
      </c>
      <c r="D1612" s="61"/>
    </row>
    <row r="1613" spans="3:4" x14ac:dyDescent="0.35">
      <c r="C1613" t="s">
        <v>9125</v>
      </c>
      <c r="D1613" s="61"/>
    </row>
    <row r="1614" spans="3:4" x14ac:dyDescent="0.35">
      <c r="C1614" t="s">
        <v>9126</v>
      </c>
      <c r="D1614" s="61"/>
    </row>
    <row r="1615" spans="3:4" x14ac:dyDescent="0.35">
      <c r="C1615" t="s">
        <v>9127</v>
      </c>
      <c r="D1615" s="61"/>
    </row>
    <row r="1616" spans="3:4" x14ac:dyDescent="0.35">
      <c r="C1616" t="s">
        <v>9128</v>
      </c>
      <c r="D1616" s="61"/>
    </row>
    <row r="1617" spans="3:4" x14ac:dyDescent="0.35">
      <c r="C1617" t="s">
        <v>9129</v>
      </c>
      <c r="D1617" s="61"/>
    </row>
    <row r="1618" spans="3:4" x14ac:dyDescent="0.35">
      <c r="C1618" t="s">
        <v>9130</v>
      </c>
      <c r="D1618" s="61"/>
    </row>
    <row r="1619" spans="3:4" x14ac:dyDescent="0.35">
      <c r="C1619" t="s">
        <v>9131</v>
      </c>
      <c r="D1619" s="61"/>
    </row>
    <row r="1620" spans="3:4" x14ac:dyDescent="0.35">
      <c r="C1620" t="s">
        <v>9132</v>
      </c>
      <c r="D1620" s="61"/>
    </row>
    <row r="1621" spans="3:4" x14ac:dyDescent="0.35">
      <c r="C1621" t="s">
        <v>9133</v>
      </c>
      <c r="D1621" s="61"/>
    </row>
    <row r="1622" spans="3:4" x14ac:dyDescent="0.35">
      <c r="C1622" t="s">
        <v>9134</v>
      </c>
      <c r="D1622" s="61"/>
    </row>
    <row r="1623" spans="3:4" x14ac:dyDescent="0.35">
      <c r="C1623" t="s">
        <v>9135</v>
      </c>
      <c r="D1623" s="61"/>
    </row>
    <row r="1624" spans="3:4" x14ac:dyDescent="0.35">
      <c r="C1624" t="s">
        <v>9136</v>
      </c>
      <c r="D1624" s="61"/>
    </row>
    <row r="1625" spans="3:4" x14ac:dyDescent="0.35">
      <c r="C1625" t="s">
        <v>9137</v>
      </c>
      <c r="D1625" s="61"/>
    </row>
    <row r="1626" spans="3:4" x14ac:dyDescent="0.35">
      <c r="C1626" t="s">
        <v>9138</v>
      </c>
      <c r="D1626" s="61"/>
    </row>
    <row r="1627" spans="3:4" x14ac:dyDescent="0.35">
      <c r="C1627" t="s">
        <v>9139</v>
      </c>
      <c r="D1627" s="61"/>
    </row>
    <row r="1628" spans="3:4" x14ac:dyDescent="0.35">
      <c r="C1628" t="s">
        <v>9140</v>
      </c>
      <c r="D1628" s="61"/>
    </row>
    <row r="1629" spans="3:4" x14ac:dyDescent="0.35">
      <c r="C1629" t="s">
        <v>9141</v>
      </c>
      <c r="D1629" s="61"/>
    </row>
    <row r="1630" spans="3:4" x14ac:dyDescent="0.35">
      <c r="C1630" t="s">
        <v>9142</v>
      </c>
      <c r="D1630" s="61"/>
    </row>
    <row r="1631" spans="3:4" x14ac:dyDescent="0.35">
      <c r="C1631" t="s">
        <v>9143</v>
      </c>
      <c r="D1631" s="61"/>
    </row>
    <row r="1632" spans="3:4" x14ac:dyDescent="0.35">
      <c r="C1632" t="s">
        <v>9144</v>
      </c>
      <c r="D1632" s="61"/>
    </row>
    <row r="1633" spans="3:4" x14ac:dyDescent="0.35">
      <c r="C1633" t="s">
        <v>9145</v>
      </c>
      <c r="D1633" s="61"/>
    </row>
    <row r="1634" spans="3:4" x14ac:dyDescent="0.35">
      <c r="C1634" t="s">
        <v>9146</v>
      </c>
      <c r="D1634" s="61"/>
    </row>
    <row r="1635" spans="3:4" x14ac:dyDescent="0.35">
      <c r="C1635" t="s">
        <v>9147</v>
      </c>
      <c r="D1635" s="61"/>
    </row>
    <row r="1636" spans="3:4" x14ac:dyDescent="0.35">
      <c r="C1636" t="s">
        <v>9148</v>
      </c>
      <c r="D1636" s="61"/>
    </row>
    <row r="1637" spans="3:4" x14ac:dyDescent="0.35">
      <c r="C1637" t="s">
        <v>9149</v>
      </c>
      <c r="D1637" s="61"/>
    </row>
    <row r="1638" spans="3:4" x14ac:dyDescent="0.35">
      <c r="C1638" t="s">
        <v>9150</v>
      </c>
      <c r="D1638" s="61"/>
    </row>
    <row r="1639" spans="3:4" x14ac:dyDescent="0.35">
      <c r="C1639" t="s">
        <v>9151</v>
      </c>
      <c r="D1639" s="61"/>
    </row>
    <row r="1640" spans="3:4" x14ac:dyDescent="0.35">
      <c r="C1640" t="s">
        <v>9152</v>
      </c>
      <c r="D1640" s="61"/>
    </row>
    <row r="1641" spans="3:4" x14ac:dyDescent="0.35">
      <c r="C1641" t="s">
        <v>9153</v>
      </c>
      <c r="D1641" s="61"/>
    </row>
    <row r="1642" spans="3:4" x14ac:dyDescent="0.35">
      <c r="C1642" t="s">
        <v>9154</v>
      </c>
      <c r="D1642" s="61"/>
    </row>
    <row r="1643" spans="3:4" x14ac:dyDescent="0.35">
      <c r="C1643" t="s">
        <v>9155</v>
      </c>
      <c r="D1643" s="61"/>
    </row>
    <row r="1644" spans="3:4" x14ac:dyDescent="0.35">
      <c r="C1644" t="s">
        <v>9156</v>
      </c>
      <c r="D1644" s="61"/>
    </row>
    <row r="1645" spans="3:4" x14ac:dyDescent="0.35">
      <c r="C1645" t="s">
        <v>9157</v>
      </c>
      <c r="D1645" s="61"/>
    </row>
    <row r="1646" spans="3:4" x14ac:dyDescent="0.35">
      <c r="C1646" t="s">
        <v>9158</v>
      </c>
      <c r="D1646" s="61"/>
    </row>
    <row r="1647" spans="3:4" x14ac:dyDescent="0.35">
      <c r="C1647" t="s">
        <v>9159</v>
      </c>
      <c r="D1647" s="61"/>
    </row>
    <row r="1648" spans="3:4" x14ac:dyDescent="0.35">
      <c r="C1648" t="s">
        <v>9160</v>
      </c>
      <c r="D1648" s="61"/>
    </row>
    <row r="1649" spans="3:4" x14ac:dyDescent="0.35">
      <c r="C1649" t="s">
        <v>9161</v>
      </c>
      <c r="D1649" s="61"/>
    </row>
    <row r="1650" spans="3:4" x14ac:dyDescent="0.35">
      <c r="C1650" t="s">
        <v>9162</v>
      </c>
      <c r="D1650" s="61"/>
    </row>
    <row r="1651" spans="3:4" x14ac:dyDescent="0.35">
      <c r="C1651" t="s">
        <v>9163</v>
      </c>
      <c r="D1651" s="61"/>
    </row>
    <row r="1652" spans="3:4" x14ac:dyDescent="0.35">
      <c r="C1652" t="s">
        <v>9164</v>
      </c>
      <c r="D1652" s="61"/>
    </row>
    <row r="1653" spans="3:4" x14ac:dyDescent="0.35">
      <c r="C1653" t="s">
        <v>9165</v>
      </c>
      <c r="D1653" s="61"/>
    </row>
    <row r="1654" spans="3:4" x14ac:dyDescent="0.35">
      <c r="C1654" t="s">
        <v>9166</v>
      </c>
      <c r="D1654" s="61"/>
    </row>
    <row r="1655" spans="3:4" x14ac:dyDescent="0.35">
      <c r="C1655" t="s">
        <v>9167</v>
      </c>
      <c r="D1655" s="61"/>
    </row>
    <row r="1656" spans="3:4" x14ac:dyDescent="0.35">
      <c r="C1656" t="s">
        <v>9168</v>
      </c>
      <c r="D1656" s="61"/>
    </row>
    <row r="1657" spans="3:4" x14ac:dyDescent="0.35">
      <c r="C1657" t="s">
        <v>9169</v>
      </c>
      <c r="D1657" s="61"/>
    </row>
    <row r="1658" spans="3:4" x14ac:dyDescent="0.35">
      <c r="C1658" t="s">
        <v>9170</v>
      </c>
      <c r="D1658" s="61"/>
    </row>
    <row r="1659" spans="3:4" x14ac:dyDescent="0.35">
      <c r="C1659" t="s">
        <v>9171</v>
      </c>
      <c r="D1659" s="61"/>
    </row>
    <row r="1660" spans="3:4" x14ac:dyDescent="0.35">
      <c r="C1660" t="s">
        <v>9172</v>
      </c>
      <c r="D1660" s="61"/>
    </row>
    <row r="1661" spans="3:4" x14ac:dyDescent="0.35">
      <c r="C1661" t="s">
        <v>9173</v>
      </c>
      <c r="D1661" s="61"/>
    </row>
    <row r="1662" spans="3:4" x14ac:dyDescent="0.35">
      <c r="C1662" t="s">
        <v>9174</v>
      </c>
      <c r="D1662" s="61"/>
    </row>
    <row r="1663" spans="3:4" x14ac:dyDescent="0.35">
      <c r="C1663" t="s">
        <v>9175</v>
      </c>
      <c r="D1663" s="61"/>
    </row>
    <row r="1664" spans="3:4" x14ac:dyDescent="0.35">
      <c r="C1664" t="s">
        <v>9176</v>
      </c>
      <c r="D1664" s="61"/>
    </row>
    <row r="1665" spans="2:4" x14ac:dyDescent="0.35">
      <c r="B1665" t="s">
        <v>8878</v>
      </c>
      <c r="D1665" s="61"/>
    </row>
    <row r="1666" spans="2:4" x14ac:dyDescent="0.35">
      <c r="C1666" t="s">
        <v>9177</v>
      </c>
      <c r="D1666" s="61"/>
    </row>
    <row r="1667" spans="2:4" x14ac:dyDescent="0.35">
      <c r="C1667" t="s">
        <v>8880</v>
      </c>
      <c r="D1667" s="61"/>
    </row>
    <row r="1668" spans="2:4" x14ac:dyDescent="0.35">
      <c r="C1668" t="s">
        <v>8881</v>
      </c>
      <c r="D1668" s="61"/>
    </row>
    <row r="1669" spans="2:4" x14ac:dyDescent="0.35">
      <c r="C1669" t="s">
        <v>9178</v>
      </c>
      <c r="D1669" s="61"/>
    </row>
    <row r="1670" spans="2:4" x14ac:dyDescent="0.35">
      <c r="C1670" t="s">
        <v>9179</v>
      </c>
      <c r="D1670" s="61"/>
    </row>
    <row r="1671" spans="2:4" x14ac:dyDescent="0.35">
      <c r="C1671" t="s">
        <v>9180</v>
      </c>
      <c r="D1671" s="61"/>
    </row>
    <row r="1672" spans="2:4" x14ac:dyDescent="0.35">
      <c r="C1672" t="s">
        <v>9181</v>
      </c>
      <c r="D1672" s="61"/>
    </row>
    <row r="1673" spans="2:4" x14ac:dyDescent="0.35">
      <c r="C1673" t="s">
        <v>9182</v>
      </c>
      <c r="D1673" s="61"/>
    </row>
    <row r="1674" spans="2:4" x14ac:dyDescent="0.35">
      <c r="C1674" t="s">
        <v>8882</v>
      </c>
      <c r="D1674" s="61"/>
    </row>
    <row r="1675" spans="2:4" x14ac:dyDescent="0.35">
      <c r="C1675" t="s">
        <v>9183</v>
      </c>
      <c r="D1675" s="61"/>
    </row>
    <row r="1676" spans="2:4" x14ac:dyDescent="0.35">
      <c r="C1676" t="s">
        <v>9184</v>
      </c>
      <c r="D1676" s="61"/>
    </row>
    <row r="1677" spans="2:4" x14ac:dyDescent="0.35">
      <c r="C1677" t="s">
        <v>9185</v>
      </c>
      <c r="D1677" s="61"/>
    </row>
    <row r="1678" spans="2:4" x14ac:dyDescent="0.35">
      <c r="C1678" t="s">
        <v>8883</v>
      </c>
      <c r="D1678" s="61"/>
    </row>
    <row r="1679" spans="2:4" x14ac:dyDescent="0.35">
      <c r="C1679" t="s">
        <v>9186</v>
      </c>
      <c r="D1679" s="61"/>
    </row>
    <row r="1680" spans="2:4" x14ac:dyDescent="0.35">
      <c r="C1680" t="s">
        <v>9187</v>
      </c>
      <c r="D1680" s="61"/>
    </row>
    <row r="1681" spans="3:4" x14ac:dyDescent="0.35">
      <c r="C1681" t="s">
        <v>9188</v>
      </c>
      <c r="D1681" s="61"/>
    </row>
    <row r="1682" spans="3:4" x14ac:dyDescent="0.35">
      <c r="C1682" t="s">
        <v>8884</v>
      </c>
      <c r="D1682" s="61"/>
    </row>
    <row r="1683" spans="3:4" x14ac:dyDescent="0.35">
      <c r="C1683" t="s">
        <v>9189</v>
      </c>
      <c r="D1683" s="61"/>
    </row>
    <row r="1684" spans="3:4" x14ac:dyDescent="0.35">
      <c r="C1684" t="s">
        <v>9190</v>
      </c>
      <c r="D1684" s="61"/>
    </row>
    <row r="1685" spans="3:4" x14ac:dyDescent="0.35">
      <c r="C1685" t="s">
        <v>9191</v>
      </c>
      <c r="D1685" s="61"/>
    </row>
    <row r="1686" spans="3:4" x14ac:dyDescent="0.35">
      <c r="C1686" t="s">
        <v>9192</v>
      </c>
      <c r="D1686" s="61"/>
    </row>
    <row r="1687" spans="3:4" x14ac:dyDescent="0.35">
      <c r="C1687" t="s">
        <v>8887</v>
      </c>
      <c r="D1687" s="61"/>
    </row>
    <row r="1688" spans="3:4" x14ac:dyDescent="0.35">
      <c r="C1688" t="s">
        <v>9193</v>
      </c>
      <c r="D1688" s="61"/>
    </row>
    <row r="1689" spans="3:4" x14ac:dyDescent="0.35">
      <c r="C1689" t="s">
        <v>8888</v>
      </c>
      <c r="D1689" s="61"/>
    </row>
    <row r="1690" spans="3:4" x14ac:dyDescent="0.35">
      <c r="C1690" t="s">
        <v>9161</v>
      </c>
      <c r="D1690" s="61"/>
    </row>
    <row r="1691" spans="3:4" x14ac:dyDescent="0.35">
      <c r="C1691" t="s">
        <v>8889</v>
      </c>
      <c r="D1691" s="61"/>
    </row>
    <row r="1692" spans="3:4" x14ac:dyDescent="0.35">
      <c r="C1692" t="s">
        <v>9194</v>
      </c>
      <c r="D1692" s="61"/>
    </row>
    <row r="1693" spans="3:4" x14ac:dyDescent="0.35">
      <c r="C1693" t="s">
        <v>9195</v>
      </c>
      <c r="D1693" s="61"/>
    </row>
    <row r="1694" spans="3:4" x14ac:dyDescent="0.35">
      <c r="C1694" t="s">
        <v>9196</v>
      </c>
      <c r="D1694" s="61"/>
    </row>
    <row r="1695" spans="3:4" x14ac:dyDescent="0.35">
      <c r="C1695" t="s">
        <v>8891</v>
      </c>
      <c r="D1695" s="61"/>
    </row>
    <row r="1696" spans="3:4" x14ac:dyDescent="0.35">
      <c r="C1696" t="s">
        <v>8892</v>
      </c>
      <c r="D1696" s="61"/>
    </row>
    <row r="1697" spans="2:4" x14ac:dyDescent="0.35">
      <c r="C1697" t="s">
        <v>9197</v>
      </c>
      <c r="D1697" s="61"/>
    </row>
    <row r="1698" spans="2:4" x14ac:dyDescent="0.35">
      <c r="C1698" t="s">
        <v>9198</v>
      </c>
      <c r="D1698" s="61"/>
    </row>
    <row r="1699" spans="2:4" x14ac:dyDescent="0.35">
      <c r="C1699" t="s">
        <v>8893</v>
      </c>
      <c r="D1699" s="61"/>
    </row>
    <row r="1700" spans="2:4" x14ac:dyDescent="0.35">
      <c r="C1700" t="s">
        <v>9199</v>
      </c>
      <c r="D1700" s="61"/>
    </row>
    <row r="1701" spans="2:4" x14ac:dyDescent="0.35">
      <c r="C1701" t="s">
        <v>8895</v>
      </c>
      <c r="D1701" s="61"/>
    </row>
    <row r="1702" spans="2:4" x14ac:dyDescent="0.35">
      <c r="B1702" t="s">
        <v>8896</v>
      </c>
      <c r="D1702" s="61"/>
    </row>
    <row r="1703" spans="2:4" x14ac:dyDescent="0.35">
      <c r="C1703" t="s">
        <v>8897</v>
      </c>
      <c r="D1703" s="61"/>
    </row>
    <row r="1704" spans="2:4" x14ac:dyDescent="0.35">
      <c r="C1704" t="s">
        <v>8898</v>
      </c>
      <c r="D1704" s="61"/>
    </row>
    <row r="1705" spans="2:4" x14ac:dyDescent="0.35">
      <c r="C1705" t="s">
        <v>8899</v>
      </c>
      <c r="D1705" s="61"/>
    </row>
    <row r="1706" spans="2:4" x14ac:dyDescent="0.35">
      <c r="C1706" t="s">
        <v>8900</v>
      </c>
      <c r="D1706" s="61"/>
    </row>
    <row r="1707" spans="2:4" x14ac:dyDescent="0.35">
      <c r="C1707" t="s">
        <v>8901</v>
      </c>
      <c r="D1707" s="61"/>
    </row>
    <row r="1708" spans="2:4" x14ac:dyDescent="0.35">
      <c r="C1708" t="s">
        <v>8890</v>
      </c>
      <c r="D1708" s="61"/>
    </row>
    <row r="1709" spans="2:4" x14ac:dyDescent="0.35">
      <c r="C1709" t="s">
        <v>9072</v>
      </c>
      <c r="D1709" s="61"/>
    </row>
    <row r="1710" spans="2:4" x14ac:dyDescent="0.35">
      <c r="C1710" t="s">
        <v>8902</v>
      </c>
      <c r="D1710" s="61"/>
    </row>
    <row r="1711" spans="2:4" x14ac:dyDescent="0.35">
      <c r="C1711" t="s">
        <v>8903</v>
      </c>
      <c r="D1711" s="61"/>
    </row>
    <row r="1712" spans="2:4" x14ac:dyDescent="0.35">
      <c r="C1712" t="s">
        <v>8918</v>
      </c>
      <c r="D1712" s="61"/>
    </row>
    <row r="1713" spans="1:4" x14ac:dyDescent="0.35">
      <c r="C1713" t="s">
        <v>8904</v>
      </c>
      <c r="D1713" s="61"/>
    </row>
    <row r="1714" spans="1:4" x14ac:dyDescent="0.35">
      <c r="C1714" t="s">
        <v>8919</v>
      </c>
      <c r="D1714" s="61"/>
    </row>
    <row r="1715" spans="1:4" x14ac:dyDescent="0.35">
      <c r="C1715" t="s">
        <v>8905</v>
      </c>
      <c r="D1715" s="61"/>
    </row>
    <row r="1716" spans="1:4" x14ac:dyDescent="0.35">
      <c r="C1716" t="s">
        <v>8906</v>
      </c>
      <c r="D1716" s="61"/>
    </row>
    <row r="1717" spans="1:4" x14ac:dyDescent="0.35">
      <c r="C1717" t="s">
        <v>8907</v>
      </c>
      <c r="D1717" s="61"/>
    </row>
    <row r="1718" spans="1:4" x14ac:dyDescent="0.35">
      <c r="C1718" t="s">
        <v>8908</v>
      </c>
      <c r="D1718" s="61"/>
    </row>
    <row r="1719" spans="1:4" x14ac:dyDescent="0.35">
      <c r="A1719" t="s">
        <v>9200</v>
      </c>
      <c r="D1719" s="61"/>
    </row>
    <row r="1720" spans="1:4" x14ac:dyDescent="0.35">
      <c r="B1720" t="s">
        <v>8863</v>
      </c>
      <c r="D1720" s="61"/>
    </row>
    <row r="1721" spans="1:4" x14ac:dyDescent="0.35">
      <c r="C1721" t="s">
        <v>9201</v>
      </c>
      <c r="D1721" s="61"/>
    </row>
    <row r="1722" spans="1:4" x14ac:dyDescent="0.35">
      <c r="C1722" t="s">
        <v>8872</v>
      </c>
      <c r="D1722" s="61"/>
    </row>
    <row r="1723" spans="1:4" x14ac:dyDescent="0.35">
      <c r="C1723" t="s">
        <v>8873</v>
      </c>
      <c r="D1723" s="61"/>
    </row>
    <row r="1724" spans="1:4" x14ac:dyDescent="0.35">
      <c r="B1724" t="s">
        <v>8876</v>
      </c>
      <c r="D1724" s="61"/>
    </row>
    <row r="1725" spans="1:4" x14ac:dyDescent="0.35">
      <c r="C1725" t="s">
        <v>9202</v>
      </c>
      <c r="D1725" s="61"/>
    </row>
    <row r="1726" spans="1:4" x14ac:dyDescent="0.35">
      <c r="C1726" t="s">
        <v>9203</v>
      </c>
      <c r="D1726" s="61"/>
    </row>
    <row r="1727" spans="1:4" x14ac:dyDescent="0.35">
      <c r="C1727" t="s">
        <v>9204</v>
      </c>
      <c r="D1727" s="61"/>
    </row>
    <row r="1728" spans="1:4" x14ac:dyDescent="0.35">
      <c r="C1728" t="s">
        <v>9205</v>
      </c>
      <c r="D1728" s="61"/>
    </row>
    <row r="1729" spans="1:4" x14ac:dyDescent="0.35">
      <c r="C1729" t="s">
        <v>9206</v>
      </c>
      <c r="D1729" s="61"/>
    </row>
    <row r="1730" spans="1:4" x14ac:dyDescent="0.35">
      <c r="B1730" t="s">
        <v>8878</v>
      </c>
      <c r="D1730" s="61"/>
    </row>
    <row r="1731" spans="1:4" x14ac:dyDescent="0.35">
      <c r="C1731" t="s">
        <v>8879</v>
      </c>
      <c r="D1731" s="61"/>
    </row>
    <row r="1732" spans="1:4" x14ac:dyDescent="0.35">
      <c r="C1732" t="s">
        <v>8883</v>
      </c>
      <c r="D1732" s="61"/>
    </row>
    <row r="1733" spans="1:4" x14ac:dyDescent="0.35">
      <c r="C1733" t="s">
        <v>8888</v>
      </c>
      <c r="D1733" s="61"/>
    </row>
    <row r="1734" spans="1:4" x14ac:dyDescent="0.35">
      <c r="C1734" t="s">
        <v>8894</v>
      </c>
      <c r="D1734" s="61"/>
    </row>
    <row r="1735" spans="1:4" x14ac:dyDescent="0.35">
      <c r="B1735" t="s">
        <v>8896</v>
      </c>
      <c r="D1735" s="61"/>
    </row>
    <row r="1736" spans="1:4" x14ac:dyDescent="0.35">
      <c r="C1736" t="s">
        <v>9207</v>
      </c>
      <c r="D1736" s="61"/>
    </row>
    <row r="1737" spans="1:4" x14ac:dyDescent="0.35">
      <c r="C1737" t="s">
        <v>8918</v>
      </c>
      <c r="D1737" s="61"/>
    </row>
    <row r="1738" spans="1:4" x14ac:dyDescent="0.35">
      <c r="C1738" t="s">
        <v>8919</v>
      </c>
      <c r="D1738" s="61"/>
    </row>
    <row r="1739" spans="1:4" x14ac:dyDescent="0.35">
      <c r="A1739" t="s">
        <v>8592</v>
      </c>
      <c r="D1739" s="61"/>
    </row>
    <row r="1740" spans="1:4" x14ac:dyDescent="0.35">
      <c r="B1740" t="s">
        <v>8863</v>
      </c>
      <c r="D1740" s="61"/>
    </row>
    <row r="1741" spans="1:4" x14ac:dyDescent="0.35">
      <c r="C1741" t="s">
        <v>9208</v>
      </c>
      <c r="D1741" s="61"/>
    </row>
    <row r="1742" spans="1:4" x14ac:dyDescent="0.35">
      <c r="C1742" t="s">
        <v>9209</v>
      </c>
      <c r="D1742" s="61"/>
    </row>
    <row r="1743" spans="1:4" x14ac:dyDescent="0.35">
      <c r="C1743" t="s">
        <v>9210</v>
      </c>
      <c r="D1743" s="61"/>
    </row>
    <row r="1744" spans="1:4" x14ac:dyDescent="0.35">
      <c r="C1744" t="s">
        <v>9211</v>
      </c>
      <c r="D1744" s="61"/>
    </row>
    <row r="1745" spans="2:4" x14ac:dyDescent="0.35">
      <c r="C1745" t="s">
        <v>9212</v>
      </c>
      <c r="D1745" s="61"/>
    </row>
    <row r="1746" spans="2:4" x14ac:dyDescent="0.35">
      <c r="C1746" t="s">
        <v>9213</v>
      </c>
      <c r="D1746" s="61"/>
    </row>
    <row r="1747" spans="2:4" x14ac:dyDescent="0.35">
      <c r="C1747" t="s">
        <v>9214</v>
      </c>
      <c r="D1747" s="61"/>
    </row>
    <row r="1748" spans="2:4" x14ac:dyDescent="0.35">
      <c r="C1748" t="s">
        <v>9215</v>
      </c>
      <c r="D1748" s="61"/>
    </row>
    <row r="1749" spans="2:4" x14ac:dyDescent="0.35">
      <c r="B1749" t="s">
        <v>8876</v>
      </c>
      <c r="D1749" s="61"/>
    </row>
    <row r="1750" spans="2:4" x14ac:dyDescent="0.35">
      <c r="C1750" t="s">
        <v>9216</v>
      </c>
      <c r="D1750" s="61"/>
    </row>
    <row r="1751" spans="2:4" x14ac:dyDescent="0.35">
      <c r="C1751" t="s">
        <v>9217</v>
      </c>
      <c r="D1751" s="61"/>
    </row>
    <row r="1752" spans="2:4" x14ac:dyDescent="0.35">
      <c r="C1752" t="s">
        <v>9218</v>
      </c>
      <c r="D1752" s="61"/>
    </row>
    <row r="1753" spans="2:4" x14ac:dyDescent="0.35">
      <c r="C1753" t="s">
        <v>9219</v>
      </c>
      <c r="D1753" s="61"/>
    </row>
    <row r="1754" spans="2:4" x14ac:dyDescent="0.35">
      <c r="C1754" t="s">
        <v>9220</v>
      </c>
      <c r="D1754" s="61"/>
    </row>
    <row r="1755" spans="2:4" x14ac:dyDescent="0.35">
      <c r="C1755" t="s">
        <v>9221</v>
      </c>
      <c r="D1755" s="61"/>
    </row>
    <row r="1756" spans="2:4" x14ac:dyDescent="0.35">
      <c r="C1756" t="s">
        <v>9222</v>
      </c>
      <c r="D1756" s="61"/>
    </row>
    <row r="1757" spans="2:4" x14ac:dyDescent="0.35">
      <c r="C1757" t="s">
        <v>9223</v>
      </c>
      <c r="D1757" s="61"/>
    </row>
    <row r="1758" spans="2:4" x14ac:dyDescent="0.35">
      <c r="C1758" t="s">
        <v>9224</v>
      </c>
      <c r="D1758" s="61"/>
    </row>
    <row r="1759" spans="2:4" x14ac:dyDescent="0.35">
      <c r="B1759" t="s">
        <v>8878</v>
      </c>
      <c r="D1759" s="61"/>
    </row>
    <row r="1760" spans="2:4" x14ac:dyDescent="0.35">
      <c r="C1760" t="s">
        <v>8881</v>
      </c>
      <c r="D1760" s="61"/>
    </row>
    <row r="1761" spans="2:4" x14ac:dyDescent="0.35">
      <c r="C1761" t="s">
        <v>9225</v>
      </c>
      <c r="D1761" s="61"/>
    </row>
    <row r="1762" spans="2:4" x14ac:dyDescent="0.35">
      <c r="C1762" t="s">
        <v>9226</v>
      </c>
      <c r="D1762" s="61"/>
    </row>
    <row r="1763" spans="2:4" x14ac:dyDescent="0.35">
      <c r="C1763" t="s">
        <v>9227</v>
      </c>
      <c r="D1763" s="61"/>
    </row>
    <row r="1764" spans="2:4" x14ac:dyDescent="0.35">
      <c r="C1764" t="s">
        <v>9071</v>
      </c>
      <c r="D1764" s="61"/>
    </row>
    <row r="1765" spans="2:4" x14ac:dyDescent="0.35">
      <c r="C1765" t="s">
        <v>9228</v>
      </c>
      <c r="D1765" s="61"/>
    </row>
    <row r="1766" spans="2:4" x14ac:dyDescent="0.35">
      <c r="C1766" t="s">
        <v>9229</v>
      </c>
      <c r="D1766" s="61"/>
    </row>
    <row r="1767" spans="2:4" x14ac:dyDescent="0.35">
      <c r="C1767" t="s">
        <v>9230</v>
      </c>
      <c r="D1767" s="61"/>
    </row>
    <row r="1768" spans="2:4" x14ac:dyDescent="0.35">
      <c r="C1768" t="s">
        <v>9231</v>
      </c>
      <c r="D1768" s="61"/>
    </row>
    <row r="1769" spans="2:4" x14ac:dyDescent="0.35">
      <c r="C1769" t="s">
        <v>8885</v>
      </c>
      <c r="D1769" s="61"/>
    </row>
    <row r="1770" spans="2:4" x14ac:dyDescent="0.35">
      <c r="C1770" t="s">
        <v>9232</v>
      </c>
      <c r="D1770" s="61"/>
    </row>
    <row r="1771" spans="2:4" x14ac:dyDescent="0.35">
      <c r="C1771" t="s">
        <v>9233</v>
      </c>
      <c r="D1771" s="61"/>
    </row>
    <row r="1772" spans="2:4" x14ac:dyDescent="0.35">
      <c r="C1772" t="s">
        <v>8889</v>
      </c>
      <c r="D1772" s="61"/>
    </row>
    <row r="1773" spans="2:4" x14ac:dyDescent="0.35">
      <c r="C1773" t="s">
        <v>9234</v>
      </c>
      <c r="D1773" s="61"/>
    </row>
    <row r="1774" spans="2:4" x14ac:dyDescent="0.35">
      <c r="C1774" t="s">
        <v>9235</v>
      </c>
      <c r="D1774" s="61"/>
    </row>
    <row r="1775" spans="2:4" x14ac:dyDescent="0.35">
      <c r="B1775" t="s">
        <v>8896</v>
      </c>
      <c r="D1775" s="61"/>
    </row>
    <row r="1776" spans="2:4" x14ac:dyDescent="0.35">
      <c r="C1776" t="s">
        <v>8917</v>
      </c>
      <c r="D1776" s="61"/>
    </row>
    <row r="1777" spans="1:4" x14ac:dyDescent="0.35">
      <c r="C1777" t="s">
        <v>8918</v>
      </c>
      <c r="D1777" s="61"/>
    </row>
    <row r="1778" spans="1:4" x14ac:dyDescent="0.35">
      <c r="C1778" t="s">
        <v>8919</v>
      </c>
      <c r="D1778" s="61"/>
    </row>
    <row r="1779" spans="1:4" x14ac:dyDescent="0.35">
      <c r="A1779" t="s">
        <v>8598</v>
      </c>
      <c r="D1779" s="61"/>
    </row>
    <row r="1780" spans="1:4" x14ac:dyDescent="0.35">
      <c r="B1780" t="s">
        <v>8863</v>
      </c>
      <c r="D1780" s="61"/>
    </row>
    <row r="1781" spans="1:4" x14ac:dyDescent="0.35">
      <c r="C1781" t="s">
        <v>8870</v>
      </c>
      <c r="D1781" s="61"/>
    </row>
    <row r="1782" spans="1:4" x14ac:dyDescent="0.35">
      <c r="C1782" t="s">
        <v>8873</v>
      </c>
      <c r="D1782" s="61"/>
    </row>
    <row r="1783" spans="1:4" x14ac:dyDescent="0.35">
      <c r="B1783" t="s">
        <v>8876</v>
      </c>
      <c r="D1783" s="61"/>
    </row>
    <row r="1784" spans="1:4" x14ac:dyDescent="0.35">
      <c r="C1784" t="s">
        <v>9030</v>
      </c>
      <c r="D1784" s="61"/>
    </row>
    <row r="1785" spans="1:4" x14ac:dyDescent="0.35">
      <c r="C1785" t="s">
        <v>9031</v>
      </c>
      <c r="D1785" s="61"/>
    </row>
    <row r="1786" spans="1:4" x14ac:dyDescent="0.35">
      <c r="C1786" t="s">
        <v>9032</v>
      </c>
      <c r="D1786" s="61"/>
    </row>
    <row r="1787" spans="1:4" x14ac:dyDescent="0.35">
      <c r="B1787" t="s">
        <v>8878</v>
      </c>
      <c r="D1787" s="61"/>
    </row>
    <row r="1788" spans="1:4" x14ac:dyDescent="0.35">
      <c r="C1788" t="s">
        <v>8889</v>
      </c>
      <c r="D1788" s="61"/>
    </row>
    <row r="1789" spans="1:4" x14ac:dyDescent="0.35">
      <c r="C1789" t="s">
        <v>8892</v>
      </c>
      <c r="D1789" s="61"/>
    </row>
    <row r="1790" spans="1:4" x14ac:dyDescent="0.35">
      <c r="B1790" t="s">
        <v>8896</v>
      </c>
      <c r="D1790" s="61"/>
    </row>
    <row r="1791" spans="1:4" x14ac:dyDescent="0.35">
      <c r="C1791" t="s">
        <v>8897</v>
      </c>
      <c r="D1791" s="61"/>
    </row>
    <row r="1792" spans="1:4" x14ac:dyDescent="0.35">
      <c r="C1792" t="s">
        <v>8907</v>
      </c>
      <c r="D1792" s="61"/>
    </row>
    <row r="1793" spans="1:4" x14ac:dyDescent="0.35">
      <c r="A1793" t="s">
        <v>9236</v>
      </c>
      <c r="D1793" s="61"/>
    </row>
    <row r="1794" spans="1:4" x14ac:dyDescent="0.35">
      <c r="B1794" t="s">
        <v>8863</v>
      </c>
      <c r="D1794" s="61"/>
    </row>
    <row r="1795" spans="1:4" x14ac:dyDescent="0.35">
      <c r="C1795" t="s">
        <v>8864</v>
      </c>
      <c r="D1795" s="61"/>
    </row>
    <row r="1796" spans="1:4" x14ac:dyDescent="0.35">
      <c r="C1796" t="s">
        <v>8865</v>
      </c>
      <c r="D1796" s="61"/>
    </row>
    <row r="1797" spans="1:4" x14ac:dyDescent="0.35">
      <c r="C1797" t="s">
        <v>8868</v>
      </c>
      <c r="D1797" s="61"/>
    </row>
    <row r="1798" spans="1:4" x14ac:dyDescent="0.35">
      <c r="C1798" t="s">
        <v>8869</v>
      </c>
      <c r="D1798" s="61"/>
    </row>
    <row r="1799" spans="1:4" x14ac:dyDescent="0.35">
      <c r="C1799" t="s">
        <v>8870</v>
      </c>
      <c r="D1799" s="61"/>
    </row>
    <row r="1800" spans="1:4" x14ac:dyDescent="0.35">
      <c r="C1800" t="s">
        <v>8871</v>
      </c>
      <c r="D1800" s="61"/>
    </row>
    <row r="1801" spans="1:4" x14ac:dyDescent="0.35">
      <c r="C1801" t="s">
        <v>8872</v>
      </c>
      <c r="D1801" s="61"/>
    </row>
    <row r="1802" spans="1:4" x14ac:dyDescent="0.35">
      <c r="C1802" t="s">
        <v>8873</v>
      </c>
      <c r="D1802" s="61"/>
    </row>
    <row r="1803" spans="1:4" x14ac:dyDescent="0.35">
      <c r="B1803" t="s">
        <v>8876</v>
      </c>
      <c r="D1803" s="61"/>
    </row>
    <row r="1804" spans="1:4" x14ac:dyDescent="0.35">
      <c r="C1804" t="s">
        <v>9237</v>
      </c>
      <c r="D1804" s="61"/>
    </row>
    <row r="1805" spans="1:4" x14ac:dyDescent="0.35">
      <c r="C1805" t="s">
        <v>9238</v>
      </c>
      <c r="D1805" s="61"/>
    </row>
    <row r="1806" spans="1:4" x14ac:dyDescent="0.35">
      <c r="C1806" t="s">
        <v>9239</v>
      </c>
      <c r="D1806" s="61"/>
    </row>
    <row r="1807" spans="1:4" x14ac:dyDescent="0.35">
      <c r="C1807" t="s">
        <v>9240</v>
      </c>
      <c r="D1807" s="61"/>
    </row>
    <row r="1808" spans="1:4" x14ac:dyDescent="0.35">
      <c r="C1808" t="s">
        <v>9241</v>
      </c>
      <c r="D1808" s="61"/>
    </row>
    <row r="1809" spans="2:4" x14ac:dyDescent="0.35">
      <c r="C1809" t="s">
        <v>9242</v>
      </c>
      <c r="D1809" s="61"/>
    </row>
    <row r="1810" spans="2:4" x14ac:dyDescent="0.35">
      <c r="B1810" t="s">
        <v>8878</v>
      </c>
      <c r="D1810" s="61"/>
    </row>
    <row r="1811" spans="2:4" x14ac:dyDescent="0.35">
      <c r="C1811" t="s">
        <v>8879</v>
      </c>
      <c r="D1811" s="61"/>
    </row>
    <row r="1812" spans="2:4" x14ac:dyDescent="0.35">
      <c r="C1812" t="s">
        <v>8881</v>
      </c>
      <c r="D1812" s="61"/>
    </row>
    <row r="1813" spans="2:4" x14ac:dyDescent="0.35">
      <c r="C1813" t="s">
        <v>8882</v>
      </c>
      <c r="D1813" s="61"/>
    </row>
    <row r="1814" spans="2:4" x14ac:dyDescent="0.35">
      <c r="C1814" t="s">
        <v>8883</v>
      </c>
      <c r="D1814" s="61"/>
    </row>
    <row r="1815" spans="2:4" x14ac:dyDescent="0.35">
      <c r="C1815" t="s">
        <v>8884</v>
      </c>
      <c r="D1815" s="61"/>
    </row>
    <row r="1816" spans="2:4" x14ac:dyDescent="0.35">
      <c r="C1816" t="s">
        <v>8888</v>
      </c>
      <c r="D1816" s="61"/>
    </row>
    <row r="1817" spans="2:4" x14ac:dyDescent="0.35">
      <c r="C1817" t="s">
        <v>8889</v>
      </c>
      <c r="D1817" s="61"/>
    </row>
    <row r="1818" spans="2:4" x14ac:dyDescent="0.35">
      <c r="C1818" t="s">
        <v>8891</v>
      </c>
      <c r="D1818" s="61"/>
    </row>
    <row r="1819" spans="2:4" x14ac:dyDescent="0.35">
      <c r="C1819" t="s">
        <v>8893</v>
      </c>
      <c r="D1819" s="61"/>
    </row>
    <row r="1820" spans="2:4" x14ac:dyDescent="0.35">
      <c r="C1820" t="s">
        <v>8895</v>
      </c>
      <c r="D1820" s="61"/>
    </row>
    <row r="1821" spans="2:4" x14ac:dyDescent="0.35">
      <c r="B1821" t="s">
        <v>8896</v>
      </c>
      <c r="D1821" s="61"/>
    </row>
    <row r="1822" spans="2:4" x14ac:dyDescent="0.35">
      <c r="C1822" t="s">
        <v>8897</v>
      </c>
      <c r="D1822" s="61"/>
    </row>
    <row r="1823" spans="2:4" x14ac:dyDescent="0.35">
      <c r="C1823" t="s">
        <v>8902</v>
      </c>
      <c r="D1823" s="61"/>
    </row>
    <row r="1824" spans="2:4" x14ac:dyDescent="0.35">
      <c r="C1824" t="s">
        <v>8903</v>
      </c>
      <c r="D1824" s="61"/>
    </row>
    <row r="1825" spans="1:4" x14ac:dyDescent="0.35">
      <c r="C1825" t="s">
        <v>8918</v>
      </c>
      <c r="D1825" s="61"/>
    </row>
    <row r="1826" spans="1:4" x14ac:dyDescent="0.35">
      <c r="C1826" t="s">
        <v>8919</v>
      </c>
      <c r="D1826" s="61"/>
    </row>
    <row r="1827" spans="1:4" x14ac:dyDescent="0.35">
      <c r="C1827" t="s">
        <v>8908</v>
      </c>
      <c r="D1827" s="61"/>
    </row>
    <row r="1828" spans="1:4" x14ac:dyDescent="0.35">
      <c r="A1828" t="s">
        <v>9243</v>
      </c>
      <c r="D1828" s="61"/>
    </row>
    <row r="1829" spans="1:4" x14ac:dyDescent="0.35">
      <c r="B1829" t="s">
        <v>8863</v>
      </c>
      <c r="D1829" s="61"/>
    </row>
    <row r="1830" spans="1:4" x14ac:dyDescent="0.35">
      <c r="C1830" t="s">
        <v>8864</v>
      </c>
      <c r="D1830" s="61"/>
    </row>
    <row r="1831" spans="1:4" x14ac:dyDescent="0.35">
      <c r="C1831" t="s">
        <v>8865</v>
      </c>
      <c r="D1831" s="61"/>
    </row>
    <row r="1832" spans="1:4" x14ac:dyDescent="0.35">
      <c r="C1832" t="s">
        <v>8866</v>
      </c>
      <c r="D1832" s="61"/>
    </row>
    <row r="1833" spans="1:4" x14ac:dyDescent="0.35">
      <c r="C1833" t="s">
        <v>8867</v>
      </c>
      <c r="D1833" s="61"/>
    </row>
    <row r="1834" spans="1:4" x14ac:dyDescent="0.35">
      <c r="C1834" t="s">
        <v>8868</v>
      </c>
      <c r="D1834" s="61"/>
    </row>
    <row r="1835" spans="1:4" x14ac:dyDescent="0.35">
      <c r="C1835" t="s">
        <v>8869</v>
      </c>
      <c r="D1835" s="61"/>
    </row>
    <row r="1836" spans="1:4" x14ac:dyDescent="0.35">
      <c r="C1836" t="s">
        <v>8870</v>
      </c>
      <c r="D1836" s="61"/>
    </row>
    <row r="1837" spans="1:4" x14ac:dyDescent="0.35">
      <c r="C1837" t="s">
        <v>8871</v>
      </c>
      <c r="D1837" s="61"/>
    </row>
    <row r="1838" spans="1:4" x14ac:dyDescent="0.35">
      <c r="C1838" t="s">
        <v>8872</v>
      </c>
      <c r="D1838" s="61"/>
    </row>
    <row r="1839" spans="1:4" x14ac:dyDescent="0.35">
      <c r="C1839" t="s">
        <v>8873</v>
      </c>
      <c r="D1839" s="61"/>
    </row>
    <row r="1840" spans="1:4" x14ac:dyDescent="0.35">
      <c r="C1840" t="s">
        <v>8874</v>
      </c>
      <c r="D1840" s="61"/>
    </row>
    <row r="1841" spans="2:4" x14ac:dyDescent="0.35">
      <c r="C1841" t="s">
        <v>8875</v>
      </c>
      <c r="D1841" s="61"/>
    </row>
    <row r="1842" spans="2:4" x14ac:dyDescent="0.35">
      <c r="B1842" t="s">
        <v>8876</v>
      </c>
      <c r="D1842" s="61"/>
    </row>
    <row r="1843" spans="2:4" x14ac:dyDescent="0.35">
      <c r="C1843" t="s">
        <v>9244</v>
      </c>
      <c r="D1843" s="61"/>
    </row>
    <row r="1844" spans="2:4" x14ac:dyDescent="0.35">
      <c r="B1844" t="s">
        <v>8878</v>
      </c>
      <c r="D1844" s="61"/>
    </row>
    <row r="1845" spans="2:4" x14ac:dyDescent="0.35">
      <c r="C1845" t="s">
        <v>8879</v>
      </c>
      <c r="D1845" s="61"/>
    </row>
    <row r="1846" spans="2:4" x14ac:dyDescent="0.35">
      <c r="C1846" t="s">
        <v>8880</v>
      </c>
      <c r="D1846" s="61"/>
    </row>
    <row r="1847" spans="2:4" x14ac:dyDescent="0.35">
      <c r="C1847" t="s">
        <v>8881</v>
      </c>
      <c r="D1847" s="61"/>
    </row>
    <row r="1848" spans="2:4" x14ac:dyDescent="0.35">
      <c r="C1848" t="s">
        <v>8882</v>
      </c>
      <c r="D1848" s="61"/>
    </row>
    <row r="1849" spans="2:4" x14ac:dyDescent="0.35">
      <c r="C1849" t="s">
        <v>8883</v>
      </c>
      <c r="D1849" s="61"/>
    </row>
    <row r="1850" spans="2:4" x14ac:dyDescent="0.35">
      <c r="C1850" t="s">
        <v>8884</v>
      </c>
      <c r="D1850" s="61"/>
    </row>
    <row r="1851" spans="2:4" x14ac:dyDescent="0.35">
      <c r="C1851" t="s">
        <v>8885</v>
      </c>
      <c r="D1851" s="61"/>
    </row>
    <row r="1852" spans="2:4" x14ac:dyDescent="0.35">
      <c r="C1852" t="s">
        <v>8886</v>
      </c>
      <c r="D1852" s="61"/>
    </row>
    <row r="1853" spans="2:4" x14ac:dyDescent="0.35">
      <c r="C1853" t="s">
        <v>8887</v>
      </c>
      <c r="D1853" s="61"/>
    </row>
    <row r="1854" spans="2:4" x14ac:dyDescent="0.35">
      <c r="C1854" t="s">
        <v>8888</v>
      </c>
      <c r="D1854" s="61"/>
    </row>
    <row r="1855" spans="2:4" x14ac:dyDescent="0.35">
      <c r="C1855" t="s">
        <v>8889</v>
      </c>
      <c r="D1855" s="61"/>
    </row>
    <row r="1856" spans="2:4" x14ac:dyDescent="0.35">
      <c r="C1856" t="s">
        <v>8890</v>
      </c>
      <c r="D1856" s="61"/>
    </row>
    <row r="1857" spans="2:4" x14ac:dyDescent="0.35">
      <c r="C1857" t="s">
        <v>8891</v>
      </c>
      <c r="D1857" s="61"/>
    </row>
    <row r="1858" spans="2:4" x14ac:dyDescent="0.35">
      <c r="C1858" t="s">
        <v>8892</v>
      </c>
      <c r="D1858" s="61"/>
    </row>
    <row r="1859" spans="2:4" x14ac:dyDescent="0.35">
      <c r="C1859" t="s">
        <v>8893</v>
      </c>
      <c r="D1859" s="61"/>
    </row>
    <row r="1860" spans="2:4" x14ac:dyDescent="0.35">
      <c r="C1860" t="s">
        <v>8894</v>
      </c>
      <c r="D1860" s="61"/>
    </row>
    <row r="1861" spans="2:4" x14ac:dyDescent="0.35">
      <c r="C1861" t="s">
        <v>8895</v>
      </c>
      <c r="D1861" s="61"/>
    </row>
    <row r="1862" spans="2:4" x14ac:dyDescent="0.35">
      <c r="B1862" t="s">
        <v>8896</v>
      </c>
      <c r="D1862" s="61"/>
    </row>
    <row r="1863" spans="2:4" x14ac:dyDescent="0.35">
      <c r="C1863" t="s">
        <v>8897</v>
      </c>
      <c r="D1863" s="61"/>
    </row>
    <row r="1864" spans="2:4" x14ac:dyDescent="0.35">
      <c r="C1864" t="s">
        <v>8898</v>
      </c>
      <c r="D1864" s="61"/>
    </row>
    <row r="1865" spans="2:4" x14ac:dyDescent="0.35">
      <c r="C1865" t="s">
        <v>8899</v>
      </c>
      <c r="D1865" s="61"/>
    </row>
    <row r="1866" spans="2:4" x14ac:dyDescent="0.35">
      <c r="C1866" t="s">
        <v>8900</v>
      </c>
      <c r="D1866" s="61"/>
    </row>
    <row r="1867" spans="2:4" x14ac:dyDescent="0.35">
      <c r="C1867" t="s">
        <v>8901</v>
      </c>
      <c r="D1867" s="61"/>
    </row>
    <row r="1868" spans="2:4" x14ac:dyDescent="0.35">
      <c r="C1868" t="s">
        <v>8890</v>
      </c>
      <c r="D1868" s="61"/>
    </row>
    <row r="1869" spans="2:4" x14ac:dyDescent="0.35">
      <c r="C1869" t="s">
        <v>8902</v>
      </c>
      <c r="D1869" s="61"/>
    </row>
    <row r="1870" spans="2:4" x14ac:dyDescent="0.35">
      <c r="C1870" t="s">
        <v>8903</v>
      </c>
      <c r="D1870" s="61"/>
    </row>
    <row r="1871" spans="2:4" x14ac:dyDescent="0.35">
      <c r="C1871" t="s">
        <v>8904</v>
      </c>
      <c r="D1871" s="61"/>
    </row>
    <row r="1872" spans="2:4" x14ac:dyDescent="0.35">
      <c r="C1872" t="s">
        <v>8905</v>
      </c>
      <c r="D1872" s="61"/>
    </row>
    <row r="1873" spans="1:4" x14ac:dyDescent="0.35">
      <c r="C1873" t="s">
        <v>8906</v>
      </c>
      <c r="D1873" s="61"/>
    </row>
    <row r="1874" spans="1:4" x14ac:dyDescent="0.35">
      <c r="C1874" t="s">
        <v>8907</v>
      </c>
      <c r="D1874" s="61"/>
    </row>
    <row r="1875" spans="1:4" x14ac:dyDescent="0.35">
      <c r="C1875" t="s">
        <v>8908</v>
      </c>
      <c r="D1875" s="61"/>
    </row>
    <row r="1876" spans="1:4" x14ac:dyDescent="0.35">
      <c r="A1876" t="s">
        <v>8599</v>
      </c>
      <c r="D1876" s="61"/>
    </row>
    <row r="1877" spans="1:4" x14ac:dyDescent="0.35">
      <c r="B1877" t="s">
        <v>8863</v>
      </c>
      <c r="D1877" s="61"/>
    </row>
    <row r="1878" spans="1:4" x14ac:dyDescent="0.35">
      <c r="C1878" t="s">
        <v>8864</v>
      </c>
      <c r="D1878" s="61"/>
    </row>
    <row r="1879" spans="1:4" x14ac:dyDescent="0.35">
      <c r="C1879" t="s">
        <v>8865</v>
      </c>
      <c r="D1879" s="61"/>
    </row>
    <row r="1880" spans="1:4" x14ac:dyDescent="0.35">
      <c r="C1880" t="s">
        <v>8866</v>
      </c>
      <c r="D1880" s="61"/>
    </row>
    <row r="1881" spans="1:4" x14ac:dyDescent="0.35">
      <c r="C1881" t="s">
        <v>8867</v>
      </c>
      <c r="D1881" s="61"/>
    </row>
    <row r="1882" spans="1:4" x14ac:dyDescent="0.35">
      <c r="C1882" t="s">
        <v>8868</v>
      </c>
      <c r="D1882" s="61"/>
    </row>
    <row r="1883" spans="1:4" x14ac:dyDescent="0.35">
      <c r="C1883" t="s">
        <v>8869</v>
      </c>
      <c r="D1883" s="61"/>
    </row>
    <row r="1884" spans="1:4" x14ac:dyDescent="0.35">
      <c r="C1884" t="s">
        <v>8870</v>
      </c>
      <c r="D1884" s="61"/>
    </row>
    <row r="1885" spans="1:4" x14ac:dyDescent="0.35">
      <c r="C1885" t="s">
        <v>8871</v>
      </c>
      <c r="D1885" s="61"/>
    </row>
    <row r="1886" spans="1:4" x14ac:dyDescent="0.35">
      <c r="C1886" t="s">
        <v>8872</v>
      </c>
      <c r="D1886" s="61"/>
    </row>
    <row r="1887" spans="1:4" x14ac:dyDescent="0.35">
      <c r="C1887" t="s">
        <v>8873</v>
      </c>
      <c r="D1887" s="61"/>
    </row>
    <row r="1888" spans="1:4" x14ac:dyDescent="0.35">
      <c r="C1888" t="s">
        <v>8874</v>
      </c>
      <c r="D1888" s="61"/>
    </row>
    <row r="1889" spans="2:4" x14ac:dyDescent="0.35">
      <c r="C1889" t="s">
        <v>8875</v>
      </c>
      <c r="D1889" s="61"/>
    </row>
    <row r="1890" spans="2:4" x14ac:dyDescent="0.35">
      <c r="B1890" t="s">
        <v>8876</v>
      </c>
      <c r="D1890" s="61"/>
    </row>
    <row r="1891" spans="2:4" x14ac:dyDescent="0.35">
      <c r="C1891" t="s">
        <v>9245</v>
      </c>
      <c r="D1891" s="61"/>
    </row>
    <row r="1892" spans="2:4" x14ac:dyDescent="0.35">
      <c r="C1892" t="s">
        <v>9246</v>
      </c>
      <c r="D1892" s="61"/>
    </row>
    <row r="1893" spans="2:4" x14ac:dyDescent="0.35">
      <c r="C1893" t="s">
        <v>9247</v>
      </c>
      <c r="D1893" s="61"/>
    </row>
    <row r="1894" spans="2:4" x14ac:dyDescent="0.35">
      <c r="C1894" t="s">
        <v>9248</v>
      </c>
      <c r="D1894" s="61"/>
    </row>
    <row r="1895" spans="2:4" x14ac:dyDescent="0.35">
      <c r="B1895" t="s">
        <v>8878</v>
      </c>
      <c r="D1895" s="61"/>
    </row>
    <row r="1896" spans="2:4" x14ac:dyDescent="0.35">
      <c r="C1896" t="s">
        <v>8879</v>
      </c>
      <c r="D1896" s="61"/>
    </row>
    <row r="1897" spans="2:4" x14ac:dyDescent="0.35">
      <c r="C1897" t="s">
        <v>8880</v>
      </c>
      <c r="D1897" s="61"/>
    </row>
    <row r="1898" spans="2:4" x14ac:dyDescent="0.35">
      <c r="C1898" t="s">
        <v>8881</v>
      </c>
      <c r="D1898" s="61"/>
    </row>
    <row r="1899" spans="2:4" x14ac:dyDescent="0.35">
      <c r="C1899" t="s">
        <v>8882</v>
      </c>
      <c r="D1899" s="61"/>
    </row>
    <row r="1900" spans="2:4" x14ac:dyDescent="0.35">
      <c r="C1900" t="s">
        <v>8883</v>
      </c>
      <c r="D1900" s="61"/>
    </row>
    <row r="1901" spans="2:4" x14ac:dyDescent="0.35">
      <c r="C1901" t="s">
        <v>8884</v>
      </c>
      <c r="D1901" s="61"/>
    </row>
    <row r="1902" spans="2:4" x14ac:dyDescent="0.35">
      <c r="C1902" t="s">
        <v>8885</v>
      </c>
      <c r="D1902" s="61"/>
    </row>
    <row r="1903" spans="2:4" x14ac:dyDescent="0.35">
      <c r="C1903" t="s">
        <v>8886</v>
      </c>
      <c r="D1903" s="61"/>
    </row>
    <row r="1904" spans="2:4" x14ac:dyDescent="0.35">
      <c r="C1904" t="s">
        <v>8887</v>
      </c>
      <c r="D1904" s="61"/>
    </row>
    <row r="1905" spans="2:4" x14ac:dyDescent="0.35">
      <c r="C1905" t="s">
        <v>8888</v>
      </c>
      <c r="D1905" s="61"/>
    </row>
    <row r="1906" spans="2:4" x14ac:dyDescent="0.35">
      <c r="C1906" t="s">
        <v>8889</v>
      </c>
      <c r="D1906" s="61"/>
    </row>
    <row r="1907" spans="2:4" x14ac:dyDescent="0.35">
      <c r="C1907" t="s">
        <v>8890</v>
      </c>
      <c r="D1907" s="61"/>
    </row>
    <row r="1908" spans="2:4" x14ac:dyDescent="0.35">
      <c r="C1908" t="s">
        <v>8891</v>
      </c>
      <c r="D1908" s="61"/>
    </row>
    <row r="1909" spans="2:4" x14ac:dyDescent="0.35">
      <c r="C1909" t="s">
        <v>8892</v>
      </c>
      <c r="D1909" s="61"/>
    </row>
    <row r="1910" spans="2:4" x14ac:dyDescent="0.35">
      <c r="C1910" t="s">
        <v>8893</v>
      </c>
      <c r="D1910" s="61"/>
    </row>
    <row r="1911" spans="2:4" x14ac:dyDescent="0.35">
      <c r="C1911" t="s">
        <v>8894</v>
      </c>
      <c r="D1911" s="61"/>
    </row>
    <row r="1912" spans="2:4" x14ac:dyDescent="0.35">
      <c r="C1912" t="s">
        <v>8895</v>
      </c>
      <c r="D1912" s="61"/>
    </row>
    <row r="1913" spans="2:4" x14ac:dyDescent="0.35">
      <c r="B1913" t="s">
        <v>8896</v>
      </c>
      <c r="D1913" s="61"/>
    </row>
    <row r="1914" spans="2:4" x14ac:dyDescent="0.35">
      <c r="C1914" t="s">
        <v>8897</v>
      </c>
      <c r="D1914" s="61"/>
    </row>
    <row r="1915" spans="2:4" x14ac:dyDescent="0.35">
      <c r="C1915" t="s">
        <v>8898</v>
      </c>
      <c r="D1915" s="61"/>
    </row>
    <row r="1916" spans="2:4" x14ac:dyDescent="0.35">
      <c r="C1916" t="s">
        <v>8899</v>
      </c>
      <c r="D1916" s="61"/>
    </row>
    <row r="1917" spans="2:4" x14ac:dyDescent="0.35">
      <c r="C1917" t="s">
        <v>8900</v>
      </c>
      <c r="D1917" s="61"/>
    </row>
    <row r="1918" spans="2:4" x14ac:dyDescent="0.35">
      <c r="C1918" t="s">
        <v>8901</v>
      </c>
      <c r="D1918" s="61"/>
    </row>
    <row r="1919" spans="2:4" x14ac:dyDescent="0.35">
      <c r="C1919" t="s">
        <v>8890</v>
      </c>
      <c r="D1919" s="61"/>
    </row>
    <row r="1920" spans="2:4" x14ac:dyDescent="0.35">
      <c r="C1920" t="s">
        <v>8902</v>
      </c>
      <c r="D1920" s="61"/>
    </row>
    <row r="1921" spans="1:4" x14ac:dyDescent="0.35">
      <c r="C1921" t="s">
        <v>8903</v>
      </c>
      <c r="D1921" s="61"/>
    </row>
    <row r="1922" spans="1:4" x14ac:dyDescent="0.35">
      <c r="C1922" t="s">
        <v>8904</v>
      </c>
      <c r="D1922" s="61"/>
    </row>
    <row r="1923" spans="1:4" x14ac:dyDescent="0.35">
      <c r="C1923" t="s">
        <v>8905</v>
      </c>
      <c r="D1923" s="61"/>
    </row>
    <row r="1924" spans="1:4" x14ac:dyDescent="0.35">
      <c r="C1924" t="s">
        <v>8906</v>
      </c>
      <c r="D1924" s="61"/>
    </row>
    <row r="1925" spans="1:4" x14ac:dyDescent="0.35">
      <c r="C1925" t="s">
        <v>8907</v>
      </c>
      <c r="D1925" s="61"/>
    </row>
    <row r="1926" spans="1:4" x14ac:dyDescent="0.35">
      <c r="C1926" t="s">
        <v>8908</v>
      </c>
      <c r="D1926" s="61"/>
    </row>
    <row r="1927" spans="1:4" x14ac:dyDescent="0.35">
      <c r="A1927" t="s">
        <v>8603</v>
      </c>
      <c r="D1927" s="61"/>
    </row>
    <row r="1928" spans="1:4" x14ac:dyDescent="0.35">
      <c r="B1928" t="s">
        <v>8863</v>
      </c>
      <c r="D1928" s="61"/>
    </row>
    <row r="1929" spans="1:4" x14ac:dyDescent="0.35">
      <c r="C1929" t="s">
        <v>8864</v>
      </c>
      <c r="D1929" s="61"/>
    </row>
    <row r="1930" spans="1:4" x14ac:dyDescent="0.35">
      <c r="C1930" t="s">
        <v>8865</v>
      </c>
      <c r="D1930" s="61"/>
    </row>
    <row r="1931" spans="1:4" x14ac:dyDescent="0.35">
      <c r="C1931" t="s">
        <v>8866</v>
      </c>
      <c r="D1931" s="61"/>
    </row>
    <row r="1932" spans="1:4" x14ac:dyDescent="0.35">
      <c r="C1932" t="s">
        <v>8867</v>
      </c>
      <c r="D1932" s="61"/>
    </row>
    <row r="1933" spans="1:4" x14ac:dyDescent="0.35">
      <c r="C1933" t="s">
        <v>8868</v>
      </c>
      <c r="D1933" s="61"/>
    </row>
    <row r="1934" spans="1:4" x14ac:dyDescent="0.35">
      <c r="C1934" t="s">
        <v>8869</v>
      </c>
      <c r="D1934" s="61"/>
    </row>
    <row r="1935" spans="1:4" x14ac:dyDescent="0.35">
      <c r="C1935" t="s">
        <v>8870</v>
      </c>
      <c r="D1935" s="61"/>
    </row>
    <row r="1936" spans="1:4" x14ac:dyDescent="0.35">
      <c r="C1936" t="s">
        <v>8871</v>
      </c>
      <c r="D1936" s="61"/>
    </row>
    <row r="1937" spans="2:4" x14ac:dyDescent="0.35">
      <c r="C1937" t="s">
        <v>8872</v>
      </c>
      <c r="D1937" s="61"/>
    </row>
    <row r="1938" spans="2:4" x14ac:dyDescent="0.35">
      <c r="C1938" t="s">
        <v>8873</v>
      </c>
      <c r="D1938" s="61"/>
    </row>
    <row r="1939" spans="2:4" x14ac:dyDescent="0.35">
      <c r="C1939" t="s">
        <v>8874</v>
      </c>
      <c r="D1939" s="61"/>
    </row>
    <row r="1940" spans="2:4" x14ac:dyDescent="0.35">
      <c r="C1940" t="s">
        <v>8875</v>
      </c>
      <c r="D1940" s="61"/>
    </row>
    <row r="1941" spans="2:4" x14ac:dyDescent="0.35">
      <c r="B1941" t="s">
        <v>8876</v>
      </c>
      <c r="D1941" s="61"/>
    </row>
    <row r="1942" spans="2:4" x14ac:dyDescent="0.35">
      <c r="C1942" t="s">
        <v>9249</v>
      </c>
      <c r="D1942" s="61"/>
    </row>
    <row r="1943" spans="2:4" x14ac:dyDescent="0.35">
      <c r="C1943" t="s">
        <v>9250</v>
      </c>
      <c r="D1943" s="61"/>
    </row>
    <row r="1944" spans="2:4" x14ac:dyDescent="0.35">
      <c r="B1944" t="s">
        <v>8878</v>
      </c>
      <c r="D1944" s="61"/>
    </row>
    <row r="1945" spans="2:4" x14ac:dyDescent="0.35">
      <c r="C1945" t="s">
        <v>8879</v>
      </c>
      <c r="D1945" s="61"/>
    </row>
    <row r="1946" spans="2:4" x14ac:dyDescent="0.35">
      <c r="C1946" t="s">
        <v>8880</v>
      </c>
      <c r="D1946" s="61"/>
    </row>
    <row r="1947" spans="2:4" x14ac:dyDescent="0.35">
      <c r="C1947" t="s">
        <v>8881</v>
      </c>
      <c r="D1947" s="61"/>
    </row>
    <row r="1948" spans="2:4" x14ac:dyDescent="0.35">
      <c r="C1948" t="s">
        <v>8882</v>
      </c>
      <c r="D1948" s="61"/>
    </row>
    <row r="1949" spans="2:4" x14ac:dyDescent="0.35">
      <c r="C1949" t="s">
        <v>8883</v>
      </c>
      <c r="D1949" s="61"/>
    </row>
    <row r="1950" spans="2:4" x14ac:dyDescent="0.35">
      <c r="C1950" t="s">
        <v>8884</v>
      </c>
      <c r="D1950" s="61"/>
    </row>
    <row r="1951" spans="2:4" x14ac:dyDescent="0.35">
      <c r="C1951" t="s">
        <v>8885</v>
      </c>
      <c r="D1951" s="61"/>
    </row>
    <row r="1952" spans="2:4" x14ac:dyDescent="0.35">
      <c r="C1952" t="s">
        <v>8886</v>
      </c>
      <c r="D1952" s="61"/>
    </row>
    <row r="1953" spans="2:4" x14ac:dyDescent="0.35">
      <c r="C1953" t="s">
        <v>8887</v>
      </c>
      <c r="D1953" s="61"/>
    </row>
    <row r="1954" spans="2:4" x14ac:dyDescent="0.35">
      <c r="C1954" t="s">
        <v>8888</v>
      </c>
      <c r="D1954" s="61"/>
    </row>
    <row r="1955" spans="2:4" x14ac:dyDescent="0.35">
      <c r="C1955" t="s">
        <v>8889</v>
      </c>
      <c r="D1955" s="61"/>
    </row>
    <row r="1956" spans="2:4" x14ac:dyDescent="0.35">
      <c r="C1956" t="s">
        <v>8890</v>
      </c>
      <c r="D1956" s="61"/>
    </row>
    <row r="1957" spans="2:4" x14ac:dyDescent="0.35">
      <c r="C1957" t="s">
        <v>8891</v>
      </c>
      <c r="D1957" s="61"/>
    </row>
    <row r="1958" spans="2:4" x14ac:dyDescent="0.35">
      <c r="C1958" t="s">
        <v>8892</v>
      </c>
      <c r="D1958" s="61"/>
    </row>
    <row r="1959" spans="2:4" x14ac:dyDescent="0.35">
      <c r="C1959" t="s">
        <v>8893</v>
      </c>
      <c r="D1959" s="61"/>
    </row>
    <row r="1960" spans="2:4" x14ac:dyDescent="0.35">
      <c r="C1960" t="s">
        <v>8894</v>
      </c>
      <c r="D1960" s="61"/>
    </row>
    <row r="1961" spans="2:4" x14ac:dyDescent="0.35">
      <c r="C1961" t="s">
        <v>8895</v>
      </c>
      <c r="D1961" s="61"/>
    </row>
    <row r="1962" spans="2:4" x14ac:dyDescent="0.35">
      <c r="B1962" t="s">
        <v>8896</v>
      </c>
      <c r="D1962" s="61"/>
    </row>
    <row r="1963" spans="2:4" x14ac:dyDescent="0.35">
      <c r="C1963" t="s">
        <v>8897</v>
      </c>
      <c r="D1963" s="61"/>
    </row>
    <row r="1964" spans="2:4" x14ac:dyDescent="0.35">
      <c r="C1964" t="s">
        <v>8898</v>
      </c>
      <c r="D1964" s="61"/>
    </row>
    <row r="1965" spans="2:4" x14ac:dyDescent="0.35">
      <c r="C1965" t="s">
        <v>8899</v>
      </c>
      <c r="D1965" s="61"/>
    </row>
    <row r="1966" spans="2:4" x14ac:dyDescent="0.35">
      <c r="C1966" t="s">
        <v>8900</v>
      </c>
      <c r="D1966" s="61"/>
    </row>
    <row r="1967" spans="2:4" x14ac:dyDescent="0.35">
      <c r="C1967" t="s">
        <v>8901</v>
      </c>
      <c r="D1967" s="61"/>
    </row>
    <row r="1968" spans="2:4" x14ac:dyDescent="0.35">
      <c r="C1968" t="s">
        <v>8890</v>
      </c>
      <c r="D1968" s="61"/>
    </row>
    <row r="1969" spans="1:4" x14ac:dyDescent="0.35">
      <c r="C1969" t="s">
        <v>8902</v>
      </c>
      <c r="D1969" s="61"/>
    </row>
    <row r="1970" spans="1:4" x14ac:dyDescent="0.35">
      <c r="C1970" t="s">
        <v>8903</v>
      </c>
      <c r="D1970" s="61"/>
    </row>
    <row r="1971" spans="1:4" x14ac:dyDescent="0.35">
      <c r="C1971" t="s">
        <v>8904</v>
      </c>
      <c r="D1971" s="61"/>
    </row>
    <row r="1972" spans="1:4" x14ac:dyDescent="0.35">
      <c r="C1972" t="s">
        <v>8905</v>
      </c>
      <c r="D1972" s="61"/>
    </row>
    <row r="1973" spans="1:4" x14ac:dyDescent="0.35">
      <c r="C1973" t="s">
        <v>8906</v>
      </c>
      <c r="D1973" s="61"/>
    </row>
    <row r="1974" spans="1:4" x14ac:dyDescent="0.35">
      <c r="C1974" t="s">
        <v>8907</v>
      </c>
      <c r="D1974" s="61"/>
    </row>
    <row r="1975" spans="1:4" x14ac:dyDescent="0.35">
      <c r="C1975" t="s">
        <v>8908</v>
      </c>
      <c r="D1975" s="61"/>
    </row>
    <row r="1976" spans="1:4" x14ac:dyDescent="0.35">
      <c r="A1976" t="s">
        <v>8606</v>
      </c>
      <c r="D1976" s="61"/>
    </row>
    <row r="1977" spans="1:4" x14ac:dyDescent="0.35">
      <c r="B1977" t="s">
        <v>8863</v>
      </c>
      <c r="D1977" s="61"/>
    </row>
    <row r="1978" spans="1:4" x14ac:dyDescent="0.35">
      <c r="C1978" t="s">
        <v>8864</v>
      </c>
      <c r="D1978" s="61"/>
    </row>
    <row r="1979" spans="1:4" x14ac:dyDescent="0.35">
      <c r="C1979" t="s">
        <v>8865</v>
      </c>
      <c r="D1979" s="61"/>
    </row>
    <row r="1980" spans="1:4" x14ac:dyDescent="0.35">
      <c r="C1980" t="s">
        <v>8866</v>
      </c>
      <c r="D1980" s="61"/>
    </row>
    <row r="1981" spans="1:4" x14ac:dyDescent="0.35">
      <c r="C1981" t="s">
        <v>8867</v>
      </c>
      <c r="D1981" s="61"/>
    </row>
    <row r="1982" spans="1:4" x14ac:dyDescent="0.35">
      <c r="C1982" t="s">
        <v>8868</v>
      </c>
      <c r="D1982" s="61"/>
    </row>
    <row r="1983" spans="1:4" x14ac:dyDescent="0.35">
      <c r="C1983" t="s">
        <v>8869</v>
      </c>
      <c r="D1983" s="61"/>
    </row>
    <row r="1984" spans="1:4" x14ac:dyDescent="0.35">
      <c r="C1984" t="s">
        <v>8870</v>
      </c>
      <c r="D1984" s="61"/>
    </row>
    <row r="1985" spans="2:4" x14ac:dyDescent="0.35">
      <c r="C1985" t="s">
        <v>8871</v>
      </c>
      <c r="D1985" s="61"/>
    </row>
    <row r="1986" spans="2:4" x14ac:dyDescent="0.35">
      <c r="C1986" t="s">
        <v>8872</v>
      </c>
      <c r="D1986" s="61"/>
    </row>
    <row r="1987" spans="2:4" x14ac:dyDescent="0.35">
      <c r="C1987" t="s">
        <v>8873</v>
      </c>
      <c r="D1987" s="61"/>
    </row>
    <row r="1988" spans="2:4" x14ac:dyDescent="0.35">
      <c r="C1988" t="s">
        <v>8874</v>
      </c>
      <c r="D1988" s="61"/>
    </row>
    <row r="1989" spans="2:4" x14ac:dyDescent="0.35">
      <c r="C1989" t="s">
        <v>8875</v>
      </c>
      <c r="D1989" s="61"/>
    </row>
    <row r="1990" spans="2:4" x14ac:dyDescent="0.35">
      <c r="B1990" t="s">
        <v>8876</v>
      </c>
      <c r="D1990" s="61"/>
    </row>
    <row r="1991" spans="2:4" x14ac:dyDescent="0.35">
      <c r="C1991" t="s">
        <v>9251</v>
      </c>
      <c r="D1991" s="61"/>
    </row>
    <row r="1992" spans="2:4" x14ac:dyDescent="0.35">
      <c r="C1992" t="s">
        <v>9252</v>
      </c>
      <c r="D1992" s="61"/>
    </row>
    <row r="1993" spans="2:4" x14ac:dyDescent="0.35">
      <c r="C1993" t="s">
        <v>9253</v>
      </c>
      <c r="D1993" s="61"/>
    </row>
    <row r="1994" spans="2:4" x14ac:dyDescent="0.35">
      <c r="C1994" t="s">
        <v>9254</v>
      </c>
      <c r="D1994" s="61"/>
    </row>
    <row r="1995" spans="2:4" x14ac:dyDescent="0.35">
      <c r="B1995" t="s">
        <v>8878</v>
      </c>
      <c r="D1995" s="61"/>
    </row>
    <row r="1996" spans="2:4" x14ac:dyDescent="0.35">
      <c r="C1996" t="s">
        <v>8879</v>
      </c>
      <c r="D1996" s="61"/>
    </row>
    <row r="1997" spans="2:4" x14ac:dyDescent="0.35">
      <c r="C1997" t="s">
        <v>8880</v>
      </c>
      <c r="D1997" s="61"/>
    </row>
    <row r="1998" spans="2:4" x14ac:dyDescent="0.35">
      <c r="C1998" t="s">
        <v>8881</v>
      </c>
      <c r="D1998" s="61"/>
    </row>
    <row r="1999" spans="2:4" x14ac:dyDescent="0.35">
      <c r="C1999" t="s">
        <v>8882</v>
      </c>
      <c r="D1999" s="61"/>
    </row>
    <row r="2000" spans="2:4" x14ac:dyDescent="0.35">
      <c r="C2000" t="s">
        <v>8883</v>
      </c>
      <c r="D2000" s="61"/>
    </row>
    <row r="2001" spans="2:4" x14ac:dyDescent="0.35">
      <c r="C2001" t="s">
        <v>8884</v>
      </c>
      <c r="D2001" s="61"/>
    </row>
    <row r="2002" spans="2:4" x14ac:dyDescent="0.35">
      <c r="C2002" t="s">
        <v>8885</v>
      </c>
      <c r="D2002" s="61"/>
    </row>
    <row r="2003" spans="2:4" x14ac:dyDescent="0.35">
      <c r="C2003" t="s">
        <v>8886</v>
      </c>
      <c r="D2003" s="61"/>
    </row>
    <row r="2004" spans="2:4" x14ac:dyDescent="0.35">
      <c r="C2004" t="s">
        <v>8887</v>
      </c>
      <c r="D2004" s="61"/>
    </row>
    <row r="2005" spans="2:4" x14ac:dyDescent="0.35">
      <c r="C2005" t="s">
        <v>8888</v>
      </c>
      <c r="D2005" s="61"/>
    </row>
    <row r="2006" spans="2:4" x14ac:dyDescent="0.35">
      <c r="C2006" t="s">
        <v>8889</v>
      </c>
      <c r="D2006" s="61"/>
    </row>
    <row r="2007" spans="2:4" x14ac:dyDescent="0.35">
      <c r="C2007" t="s">
        <v>8890</v>
      </c>
      <c r="D2007" s="61"/>
    </row>
    <row r="2008" spans="2:4" x14ac:dyDescent="0.35">
      <c r="C2008" t="s">
        <v>8891</v>
      </c>
      <c r="D2008" s="61"/>
    </row>
    <row r="2009" spans="2:4" x14ac:dyDescent="0.35">
      <c r="C2009" t="s">
        <v>8892</v>
      </c>
      <c r="D2009" s="61"/>
    </row>
    <row r="2010" spans="2:4" x14ac:dyDescent="0.35">
      <c r="C2010" t="s">
        <v>8893</v>
      </c>
      <c r="D2010" s="61"/>
    </row>
    <row r="2011" spans="2:4" x14ac:dyDescent="0.35">
      <c r="C2011" t="s">
        <v>8894</v>
      </c>
      <c r="D2011" s="61"/>
    </row>
    <row r="2012" spans="2:4" x14ac:dyDescent="0.35">
      <c r="C2012" t="s">
        <v>8895</v>
      </c>
      <c r="D2012" s="61"/>
    </row>
    <row r="2013" spans="2:4" x14ac:dyDescent="0.35">
      <c r="B2013" t="s">
        <v>8896</v>
      </c>
      <c r="D2013" s="61"/>
    </row>
    <row r="2014" spans="2:4" x14ac:dyDescent="0.35">
      <c r="C2014" t="s">
        <v>8897</v>
      </c>
      <c r="D2014" s="61"/>
    </row>
    <row r="2015" spans="2:4" x14ac:dyDescent="0.35">
      <c r="C2015" t="s">
        <v>8898</v>
      </c>
      <c r="D2015" s="61"/>
    </row>
    <row r="2016" spans="2:4" x14ac:dyDescent="0.35">
      <c r="C2016" t="s">
        <v>8899</v>
      </c>
      <c r="D2016" s="61"/>
    </row>
    <row r="2017" spans="1:4" x14ac:dyDescent="0.35">
      <c r="C2017" t="s">
        <v>8900</v>
      </c>
      <c r="D2017" s="61"/>
    </row>
    <row r="2018" spans="1:4" x14ac:dyDescent="0.35">
      <c r="C2018" t="s">
        <v>8901</v>
      </c>
      <c r="D2018" s="61"/>
    </row>
    <row r="2019" spans="1:4" x14ac:dyDescent="0.35">
      <c r="C2019" t="s">
        <v>8890</v>
      </c>
      <c r="D2019" s="61"/>
    </row>
    <row r="2020" spans="1:4" x14ac:dyDescent="0.35">
      <c r="C2020" t="s">
        <v>8902</v>
      </c>
      <c r="D2020" s="61"/>
    </row>
    <row r="2021" spans="1:4" x14ac:dyDescent="0.35">
      <c r="C2021" t="s">
        <v>8903</v>
      </c>
      <c r="D2021" s="61"/>
    </row>
    <row r="2022" spans="1:4" x14ac:dyDescent="0.35">
      <c r="C2022" t="s">
        <v>8904</v>
      </c>
      <c r="D2022" s="61"/>
    </row>
    <row r="2023" spans="1:4" x14ac:dyDescent="0.35">
      <c r="C2023" t="s">
        <v>8905</v>
      </c>
      <c r="D2023" s="61"/>
    </row>
    <row r="2024" spans="1:4" x14ac:dyDescent="0.35">
      <c r="C2024" t="s">
        <v>8906</v>
      </c>
      <c r="D2024" s="61"/>
    </row>
    <row r="2025" spans="1:4" x14ac:dyDescent="0.35">
      <c r="C2025" t="s">
        <v>8907</v>
      </c>
      <c r="D2025" s="61"/>
    </row>
    <row r="2026" spans="1:4" x14ac:dyDescent="0.35">
      <c r="C2026" t="s">
        <v>8908</v>
      </c>
      <c r="D2026" s="61"/>
    </row>
    <row r="2027" spans="1:4" x14ac:dyDescent="0.35">
      <c r="A2027" t="s">
        <v>8607</v>
      </c>
      <c r="D2027" s="61"/>
    </row>
    <row r="2028" spans="1:4" x14ac:dyDescent="0.35">
      <c r="B2028" t="s">
        <v>8863</v>
      </c>
      <c r="D2028" s="61"/>
    </row>
    <row r="2029" spans="1:4" x14ac:dyDescent="0.35">
      <c r="C2029" t="s">
        <v>8864</v>
      </c>
      <c r="D2029" s="61"/>
    </row>
    <row r="2030" spans="1:4" x14ac:dyDescent="0.35">
      <c r="C2030" t="s">
        <v>9255</v>
      </c>
      <c r="D2030" s="61"/>
    </row>
    <row r="2031" spans="1:4" x14ac:dyDescent="0.35">
      <c r="C2031" t="s">
        <v>8865</v>
      </c>
      <c r="D2031" s="61"/>
    </row>
    <row r="2032" spans="1:4" x14ac:dyDescent="0.35">
      <c r="C2032" t="s">
        <v>8866</v>
      </c>
      <c r="D2032" s="61"/>
    </row>
    <row r="2033" spans="2:4" x14ac:dyDescent="0.35">
      <c r="C2033" t="s">
        <v>9256</v>
      </c>
      <c r="D2033" s="61"/>
    </row>
    <row r="2034" spans="2:4" x14ac:dyDescent="0.35">
      <c r="C2034" t="s">
        <v>8867</v>
      </c>
      <c r="D2034" s="61"/>
    </row>
    <row r="2035" spans="2:4" x14ac:dyDescent="0.35">
      <c r="C2035" t="s">
        <v>8868</v>
      </c>
      <c r="D2035" s="61"/>
    </row>
    <row r="2036" spans="2:4" x14ac:dyDescent="0.35">
      <c r="C2036" t="s">
        <v>9257</v>
      </c>
      <c r="D2036" s="61"/>
    </row>
    <row r="2037" spans="2:4" x14ac:dyDescent="0.35">
      <c r="C2037" t="s">
        <v>8869</v>
      </c>
      <c r="D2037" s="61"/>
    </row>
    <row r="2038" spans="2:4" x14ac:dyDescent="0.35">
      <c r="C2038" t="s">
        <v>8870</v>
      </c>
      <c r="D2038" s="61"/>
    </row>
    <row r="2039" spans="2:4" x14ac:dyDescent="0.35">
      <c r="C2039" t="s">
        <v>8871</v>
      </c>
      <c r="D2039" s="61"/>
    </row>
    <row r="2040" spans="2:4" x14ac:dyDescent="0.35">
      <c r="C2040" t="s">
        <v>8872</v>
      </c>
      <c r="D2040" s="61"/>
    </row>
    <row r="2041" spans="2:4" x14ac:dyDescent="0.35">
      <c r="C2041" t="s">
        <v>9258</v>
      </c>
      <c r="D2041" s="61"/>
    </row>
    <row r="2042" spans="2:4" x14ac:dyDescent="0.35">
      <c r="C2042" t="s">
        <v>8873</v>
      </c>
      <c r="D2042" s="61"/>
    </row>
    <row r="2043" spans="2:4" x14ac:dyDescent="0.35">
      <c r="C2043" t="s">
        <v>8874</v>
      </c>
      <c r="D2043" s="61"/>
    </row>
    <row r="2044" spans="2:4" x14ac:dyDescent="0.35">
      <c r="C2044" t="s">
        <v>8875</v>
      </c>
      <c r="D2044" s="61"/>
    </row>
    <row r="2045" spans="2:4" x14ac:dyDescent="0.35">
      <c r="B2045" t="s">
        <v>8876</v>
      </c>
      <c r="D2045" s="61"/>
    </row>
    <row r="2046" spans="2:4" x14ac:dyDescent="0.35">
      <c r="C2046" t="s">
        <v>9259</v>
      </c>
      <c r="D2046" s="61"/>
    </row>
    <row r="2047" spans="2:4" x14ac:dyDescent="0.35">
      <c r="C2047" t="s">
        <v>9260</v>
      </c>
      <c r="D2047" s="61"/>
    </row>
    <row r="2048" spans="2:4" x14ac:dyDescent="0.35">
      <c r="C2048" t="s">
        <v>9261</v>
      </c>
      <c r="D2048" s="61"/>
    </row>
    <row r="2049" spans="2:4" x14ac:dyDescent="0.35">
      <c r="C2049" t="s">
        <v>9022</v>
      </c>
      <c r="D2049" s="61"/>
    </row>
    <row r="2050" spans="2:4" x14ac:dyDescent="0.35">
      <c r="C2050" t="s">
        <v>9262</v>
      </c>
      <c r="D2050" s="61"/>
    </row>
    <row r="2051" spans="2:4" x14ac:dyDescent="0.35">
      <c r="C2051" t="s">
        <v>9263</v>
      </c>
      <c r="D2051" s="61"/>
    </row>
    <row r="2052" spans="2:4" x14ac:dyDescent="0.35">
      <c r="C2052" t="s">
        <v>9264</v>
      </c>
      <c r="D2052" s="61"/>
    </row>
    <row r="2053" spans="2:4" x14ac:dyDescent="0.35">
      <c r="C2053" t="s">
        <v>9265</v>
      </c>
      <c r="D2053" s="61"/>
    </row>
    <row r="2054" spans="2:4" x14ac:dyDescent="0.35">
      <c r="C2054" t="s">
        <v>9266</v>
      </c>
      <c r="D2054" s="61"/>
    </row>
    <row r="2055" spans="2:4" x14ac:dyDescent="0.35">
      <c r="C2055" t="s">
        <v>9267</v>
      </c>
      <c r="D2055" s="61"/>
    </row>
    <row r="2056" spans="2:4" x14ac:dyDescent="0.35">
      <c r="C2056" t="s">
        <v>8944</v>
      </c>
      <c r="D2056" s="61"/>
    </row>
    <row r="2057" spans="2:4" x14ac:dyDescent="0.35">
      <c r="C2057" t="s">
        <v>9268</v>
      </c>
      <c r="D2057" s="61"/>
    </row>
    <row r="2058" spans="2:4" x14ac:dyDescent="0.35">
      <c r="C2058" t="s">
        <v>9269</v>
      </c>
      <c r="D2058" s="61"/>
    </row>
    <row r="2059" spans="2:4" x14ac:dyDescent="0.35">
      <c r="C2059" t="s">
        <v>9270</v>
      </c>
      <c r="D2059" s="61"/>
    </row>
    <row r="2060" spans="2:4" x14ac:dyDescent="0.35">
      <c r="C2060" t="s">
        <v>9271</v>
      </c>
      <c r="D2060" s="61"/>
    </row>
    <row r="2061" spans="2:4" x14ac:dyDescent="0.35">
      <c r="C2061" t="s">
        <v>9272</v>
      </c>
      <c r="D2061" s="61"/>
    </row>
    <row r="2062" spans="2:4" x14ac:dyDescent="0.35">
      <c r="C2062" t="s">
        <v>9273</v>
      </c>
      <c r="D2062" s="61"/>
    </row>
    <row r="2063" spans="2:4" x14ac:dyDescent="0.35">
      <c r="C2063" t="s">
        <v>9274</v>
      </c>
      <c r="D2063" s="61"/>
    </row>
    <row r="2064" spans="2:4" x14ac:dyDescent="0.35">
      <c r="B2064" t="s">
        <v>8878</v>
      </c>
      <c r="D2064" s="61"/>
    </row>
    <row r="2065" spans="3:4" x14ac:dyDescent="0.35">
      <c r="C2065" t="s">
        <v>8879</v>
      </c>
      <c r="D2065" s="61"/>
    </row>
    <row r="2066" spans="3:4" x14ac:dyDescent="0.35">
      <c r="C2066" t="s">
        <v>8880</v>
      </c>
      <c r="D2066" s="61"/>
    </row>
    <row r="2067" spans="3:4" x14ac:dyDescent="0.35">
      <c r="C2067" t="s">
        <v>8881</v>
      </c>
      <c r="D2067" s="61"/>
    </row>
    <row r="2068" spans="3:4" x14ac:dyDescent="0.35">
      <c r="C2068" t="s">
        <v>8882</v>
      </c>
      <c r="D2068" s="61"/>
    </row>
    <row r="2069" spans="3:4" x14ac:dyDescent="0.35">
      <c r="C2069" t="s">
        <v>9275</v>
      </c>
      <c r="D2069" s="61"/>
    </row>
    <row r="2070" spans="3:4" x14ac:dyDescent="0.35">
      <c r="C2070" t="s">
        <v>8883</v>
      </c>
      <c r="D2070" s="61"/>
    </row>
    <row r="2071" spans="3:4" x14ac:dyDescent="0.35">
      <c r="C2071" t="s">
        <v>9276</v>
      </c>
      <c r="D2071" s="61"/>
    </row>
    <row r="2072" spans="3:4" x14ac:dyDescent="0.35">
      <c r="C2072" t="s">
        <v>8884</v>
      </c>
      <c r="D2072" s="61"/>
    </row>
    <row r="2073" spans="3:4" x14ac:dyDescent="0.35">
      <c r="C2073" t="s">
        <v>9277</v>
      </c>
      <c r="D2073" s="61"/>
    </row>
    <row r="2074" spans="3:4" x14ac:dyDescent="0.35">
      <c r="C2074" t="s">
        <v>8885</v>
      </c>
      <c r="D2074" s="61"/>
    </row>
    <row r="2075" spans="3:4" x14ac:dyDescent="0.35">
      <c r="C2075" t="s">
        <v>9278</v>
      </c>
      <c r="D2075" s="61"/>
    </row>
    <row r="2076" spans="3:4" x14ac:dyDescent="0.35">
      <c r="C2076" t="s">
        <v>8886</v>
      </c>
      <c r="D2076" s="61"/>
    </row>
    <row r="2077" spans="3:4" x14ac:dyDescent="0.35">
      <c r="C2077" t="s">
        <v>8887</v>
      </c>
      <c r="D2077" s="61"/>
    </row>
    <row r="2078" spans="3:4" x14ac:dyDescent="0.35">
      <c r="C2078" t="s">
        <v>9279</v>
      </c>
      <c r="D2078" s="61"/>
    </row>
    <row r="2079" spans="3:4" x14ac:dyDescent="0.35">
      <c r="C2079" t="s">
        <v>8888</v>
      </c>
      <c r="D2079" s="61"/>
    </row>
    <row r="2080" spans="3:4" x14ac:dyDescent="0.35">
      <c r="C2080" t="s">
        <v>8889</v>
      </c>
      <c r="D2080" s="61"/>
    </row>
    <row r="2081" spans="2:4" x14ac:dyDescent="0.35">
      <c r="C2081" t="s">
        <v>8890</v>
      </c>
      <c r="D2081" s="61"/>
    </row>
    <row r="2082" spans="2:4" x14ac:dyDescent="0.35">
      <c r="C2082" t="s">
        <v>9280</v>
      </c>
      <c r="D2082" s="61"/>
    </row>
    <row r="2083" spans="2:4" x14ac:dyDescent="0.35">
      <c r="C2083" t="s">
        <v>8891</v>
      </c>
      <c r="D2083" s="61"/>
    </row>
    <row r="2084" spans="2:4" x14ac:dyDescent="0.35">
      <c r="C2084" t="s">
        <v>8892</v>
      </c>
      <c r="D2084" s="61"/>
    </row>
    <row r="2085" spans="2:4" x14ac:dyDescent="0.35">
      <c r="C2085" t="s">
        <v>9281</v>
      </c>
      <c r="D2085" s="61"/>
    </row>
    <row r="2086" spans="2:4" x14ac:dyDescent="0.35">
      <c r="C2086" t="s">
        <v>8893</v>
      </c>
      <c r="D2086" s="61"/>
    </row>
    <row r="2087" spans="2:4" x14ac:dyDescent="0.35">
      <c r="C2087" t="s">
        <v>8894</v>
      </c>
      <c r="D2087" s="61"/>
    </row>
    <row r="2088" spans="2:4" x14ac:dyDescent="0.35">
      <c r="C2088" t="s">
        <v>8895</v>
      </c>
      <c r="D2088" s="61"/>
    </row>
    <row r="2089" spans="2:4" x14ac:dyDescent="0.35">
      <c r="B2089" t="s">
        <v>8896</v>
      </c>
      <c r="D2089" s="61"/>
    </row>
    <row r="2090" spans="2:4" x14ac:dyDescent="0.35">
      <c r="C2090" t="s">
        <v>8897</v>
      </c>
      <c r="D2090" s="61"/>
    </row>
    <row r="2091" spans="2:4" x14ac:dyDescent="0.35">
      <c r="C2091" t="s">
        <v>9282</v>
      </c>
      <c r="D2091" s="61"/>
    </row>
    <row r="2092" spans="2:4" x14ac:dyDescent="0.35">
      <c r="C2092" t="s">
        <v>8917</v>
      </c>
      <c r="D2092" s="61"/>
    </row>
    <row r="2093" spans="2:4" x14ac:dyDescent="0.35">
      <c r="C2093" t="s">
        <v>9283</v>
      </c>
      <c r="D2093" s="61"/>
    </row>
    <row r="2094" spans="2:4" x14ac:dyDescent="0.35">
      <c r="C2094" t="s">
        <v>8898</v>
      </c>
      <c r="D2094" s="61"/>
    </row>
    <row r="2095" spans="2:4" x14ac:dyDescent="0.35">
      <c r="C2095" t="s">
        <v>8899</v>
      </c>
      <c r="D2095" s="61"/>
    </row>
    <row r="2096" spans="2:4" x14ac:dyDescent="0.35">
      <c r="C2096" t="s">
        <v>8900</v>
      </c>
      <c r="D2096" s="61"/>
    </row>
    <row r="2097" spans="1:4" x14ac:dyDescent="0.35">
      <c r="C2097" t="s">
        <v>8901</v>
      </c>
      <c r="D2097" s="61"/>
    </row>
    <row r="2098" spans="1:4" x14ac:dyDescent="0.35">
      <c r="C2098" t="s">
        <v>9284</v>
      </c>
      <c r="D2098" s="61"/>
    </row>
    <row r="2099" spans="1:4" x14ac:dyDescent="0.35">
      <c r="C2099" t="s">
        <v>8890</v>
      </c>
      <c r="D2099" s="61"/>
    </row>
    <row r="2100" spans="1:4" x14ac:dyDescent="0.35">
      <c r="C2100" t="s">
        <v>9285</v>
      </c>
      <c r="D2100" s="61"/>
    </row>
    <row r="2101" spans="1:4" x14ac:dyDescent="0.35">
      <c r="C2101" t="s">
        <v>8902</v>
      </c>
      <c r="D2101" s="61"/>
    </row>
    <row r="2102" spans="1:4" x14ac:dyDescent="0.35">
      <c r="C2102" t="s">
        <v>8903</v>
      </c>
      <c r="D2102" s="61"/>
    </row>
    <row r="2103" spans="1:4" x14ac:dyDescent="0.35">
      <c r="C2103" t="s">
        <v>8918</v>
      </c>
      <c r="D2103" s="61"/>
    </row>
    <row r="2104" spans="1:4" x14ac:dyDescent="0.35">
      <c r="C2104" t="s">
        <v>8904</v>
      </c>
      <c r="D2104" s="61"/>
    </row>
    <row r="2105" spans="1:4" x14ac:dyDescent="0.35">
      <c r="C2105" t="s">
        <v>8919</v>
      </c>
      <c r="D2105" s="61"/>
    </row>
    <row r="2106" spans="1:4" x14ac:dyDescent="0.35">
      <c r="C2106" t="s">
        <v>8905</v>
      </c>
      <c r="D2106" s="61"/>
    </row>
    <row r="2107" spans="1:4" x14ac:dyDescent="0.35">
      <c r="C2107" t="s">
        <v>8906</v>
      </c>
      <c r="D2107" s="61"/>
    </row>
    <row r="2108" spans="1:4" x14ac:dyDescent="0.35">
      <c r="C2108" t="s">
        <v>9286</v>
      </c>
      <c r="D2108" s="61"/>
    </row>
    <row r="2109" spans="1:4" x14ac:dyDescent="0.35">
      <c r="C2109" t="s">
        <v>8907</v>
      </c>
      <c r="D2109" s="61"/>
    </row>
    <row r="2110" spans="1:4" x14ac:dyDescent="0.35">
      <c r="C2110" t="s">
        <v>8908</v>
      </c>
      <c r="D2110" s="61"/>
    </row>
    <row r="2111" spans="1:4" x14ac:dyDescent="0.35">
      <c r="A2111" t="s">
        <v>9287</v>
      </c>
      <c r="D2111" s="61"/>
    </row>
    <row r="2112" spans="1:4" x14ac:dyDescent="0.35">
      <c r="B2112" t="s">
        <v>8863</v>
      </c>
      <c r="D2112" s="61"/>
    </row>
    <row r="2113" spans="2:4" x14ac:dyDescent="0.35">
      <c r="C2113" t="s">
        <v>8864</v>
      </c>
      <c r="D2113" s="61"/>
    </row>
    <row r="2114" spans="2:4" x14ac:dyDescent="0.35">
      <c r="C2114" t="s">
        <v>8865</v>
      </c>
      <c r="D2114" s="61"/>
    </row>
    <row r="2115" spans="2:4" x14ac:dyDescent="0.35">
      <c r="C2115" t="s">
        <v>8866</v>
      </c>
      <c r="D2115" s="61"/>
    </row>
    <row r="2116" spans="2:4" x14ac:dyDescent="0.35">
      <c r="C2116" t="s">
        <v>8867</v>
      </c>
      <c r="D2116" s="61"/>
    </row>
    <row r="2117" spans="2:4" x14ac:dyDescent="0.35">
      <c r="C2117" t="s">
        <v>8868</v>
      </c>
      <c r="D2117" s="61"/>
    </row>
    <row r="2118" spans="2:4" x14ac:dyDescent="0.35">
      <c r="C2118" t="s">
        <v>8869</v>
      </c>
      <c r="D2118" s="61"/>
    </row>
    <row r="2119" spans="2:4" x14ac:dyDescent="0.35">
      <c r="C2119" t="s">
        <v>8870</v>
      </c>
      <c r="D2119" s="61"/>
    </row>
    <row r="2120" spans="2:4" x14ac:dyDescent="0.35">
      <c r="C2120" t="s">
        <v>8871</v>
      </c>
      <c r="D2120" s="61"/>
    </row>
    <row r="2121" spans="2:4" x14ac:dyDescent="0.35">
      <c r="C2121" t="s">
        <v>8872</v>
      </c>
      <c r="D2121" s="61"/>
    </row>
    <row r="2122" spans="2:4" x14ac:dyDescent="0.35">
      <c r="C2122" t="s">
        <v>8873</v>
      </c>
      <c r="D2122" s="61"/>
    </row>
    <row r="2123" spans="2:4" x14ac:dyDescent="0.35">
      <c r="C2123" t="s">
        <v>8874</v>
      </c>
      <c r="D2123" s="61"/>
    </row>
    <row r="2124" spans="2:4" x14ac:dyDescent="0.35">
      <c r="C2124" t="s">
        <v>8875</v>
      </c>
      <c r="D2124" s="61"/>
    </row>
    <row r="2125" spans="2:4" x14ac:dyDescent="0.35">
      <c r="B2125" t="s">
        <v>8876</v>
      </c>
      <c r="D2125" s="61"/>
    </row>
    <row r="2126" spans="2:4" x14ac:dyDescent="0.35">
      <c r="C2126" t="s">
        <v>9288</v>
      </c>
      <c r="D2126" s="61"/>
    </row>
    <row r="2127" spans="2:4" x14ac:dyDescent="0.35">
      <c r="C2127" t="s">
        <v>9289</v>
      </c>
      <c r="D2127" s="61"/>
    </row>
    <row r="2128" spans="2:4" x14ac:dyDescent="0.35">
      <c r="B2128" t="s">
        <v>8878</v>
      </c>
      <c r="D2128" s="61"/>
    </row>
    <row r="2129" spans="3:4" x14ac:dyDescent="0.35">
      <c r="C2129" t="s">
        <v>8879</v>
      </c>
      <c r="D2129" s="61"/>
    </row>
    <row r="2130" spans="3:4" x14ac:dyDescent="0.35">
      <c r="C2130" t="s">
        <v>8880</v>
      </c>
      <c r="D2130" s="61"/>
    </row>
    <row r="2131" spans="3:4" x14ac:dyDescent="0.35">
      <c r="C2131" t="s">
        <v>8881</v>
      </c>
      <c r="D2131" s="61"/>
    </row>
    <row r="2132" spans="3:4" x14ac:dyDescent="0.35">
      <c r="C2132" t="s">
        <v>8882</v>
      </c>
      <c r="D2132" s="61"/>
    </row>
    <row r="2133" spans="3:4" x14ac:dyDescent="0.35">
      <c r="C2133" t="s">
        <v>8883</v>
      </c>
      <c r="D2133" s="61"/>
    </row>
    <row r="2134" spans="3:4" x14ac:dyDescent="0.35">
      <c r="C2134" t="s">
        <v>8884</v>
      </c>
      <c r="D2134" s="61"/>
    </row>
    <row r="2135" spans="3:4" x14ac:dyDescent="0.35">
      <c r="C2135" t="s">
        <v>8885</v>
      </c>
      <c r="D2135" s="61"/>
    </row>
    <row r="2136" spans="3:4" x14ac:dyDescent="0.35">
      <c r="C2136" t="s">
        <v>8886</v>
      </c>
      <c r="D2136" s="61"/>
    </row>
    <row r="2137" spans="3:4" x14ac:dyDescent="0.35">
      <c r="C2137" t="s">
        <v>8887</v>
      </c>
      <c r="D2137" s="61"/>
    </row>
    <row r="2138" spans="3:4" x14ac:dyDescent="0.35">
      <c r="C2138" t="s">
        <v>8888</v>
      </c>
      <c r="D2138" s="61"/>
    </row>
    <row r="2139" spans="3:4" x14ac:dyDescent="0.35">
      <c r="C2139" t="s">
        <v>8889</v>
      </c>
      <c r="D2139" s="61"/>
    </row>
    <row r="2140" spans="3:4" x14ac:dyDescent="0.35">
      <c r="C2140" t="s">
        <v>8890</v>
      </c>
      <c r="D2140" s="61"/>
    </row>
    <row r="2141" spans="3:4" x14ac:dyDescent="0.35">
      <c r="C2141" t="s">
        <v>8891</v>
      </c>
      <c r="D2141" s="61"/>
    </row>
    <row r="2142" spans="3:4" x14ac:dyDescent="0.35">
      <c r="C2142" t="s">
        <v>8892</v>
      </c>
      <c r="D2142" s="61"/>
    </row>
    <row r="2143" spans="3:4" x14ac:dyDescent="0.35">
      <c r="C2143" t="s">
        <v>8893</v>
      </c>
      <c r="D2143" s="61"/>
    </row>
    <row r="2144" spans="3:4" x14ac:dyDescent="0.35">
      <c r="C2144" t="s">
        <v>8894</v>
      </c>
      <c r="D2144" s="61"/>
    </row>
    <row r="2145" spans="1:4" x14ac:dyDescent="0.35">
      <c r="C2145" t="s">
        <v>8895</v>
      </c>
      <c r="D2145" s="61"/>
    </row>
    <row r="2146" spans="1:4" x14ac:dyDescent="0.35">
      <c r="B2146" t="s">
        <v>8896</v>
      </c>
      <c r="D2146" s="61"/>
    </row>
    <row r="2147" spans="1:4" x14ac:dyDescent="0.35">
      <c r="C2147" t="s">
        <v>8897</v>
      </c>
      <c r="D2147" s="61"/>
    </row>
    <row r="2148" spans="1:4" x14ac:dyDescent="0.35">
      <c r="C2148" t="s">
        <v>8898</v>
      </c>
      <c r="D2148" s="61"/>
    </row>
    <row r="2149" spans="1:4" x14ac:dyDescent="0.35">
      <c r="C2149" t="s">
        <v>8899</v>
      </c>
      <c r="D2149" s="61"/>
    </row>
    <row r="2150" spans="1:4" x14ac:dyDescent="0.35">
      <c r="C2150" t="s">
        <v>8900</v>
      </c>
      <c r="D2150" s="61"/>
    </row>
    <row r="2151" spans="1:4" x14ac:dyDescent="0.35">
      <c r="C2151" t="s">
        <v>8901</v>
      </c>
      <c r="D2151" s="61"/>
    </row>
    <row r="2152" spans="1:4" x14ac:dyDescent="0.35">
      <c r="C2152" t="s">
        <v>8890</v>
      </c>
      <c r="D2152" s="61"/>
    </row>
    <row r="2153" spans="1:4" x14ac:dyDescent="0.35">
      <c r="C2153" t="s">
        <v>8902</v>
      </c>
      <c r="D2153" s="61"/>
    </row>
    <row r="2154" spans="1:4" x14ac:dyDescent="0.35">
      <c r="C2154" t="s">
        <v>8903</v>
      </c>
      <c r="D2154" s="61"/>
    </row>
    <row r="2155" spans="1:4" x14ac:dyDescent="0.35">
      <c r="C2155" t="s">
        <v>8904</v>
      </c>
      <c r="D2155" s="61"/>
    </row>
    <row r="2156" spans="1:4" x14ac:dyDescent="0.35">
      <c r="C2156" t="s">
        <v>8905</v>
      </c>
      <c r="D2156" s="61"/>
    </row>
    <row r="2157" spans="1:4" x14ac:dyDescent="0.35">
      <c r="C2157" t="s">
        <v>8906</v>
      </c>
      <c r="D2157" s="61"/>
    </row>
    <row r="2158" spans="1:4" x14ac:dyDescent="0.35">
      <c r="C2158" t="s">
        <v>8907</v>
      </c>
      <c r="D2158" s="61"/>
    </row>
    <row r="2159" spans="1:4" x14ac:dyDescent="0.35">
      <c r="C2159" t="s">
        <v>8908</v>
      </c>
      <c r="D2159" s="61"/>
    </row>
    <row r="2160" spans="1:4" x14ac:dyDescent="0.35">
      <c r="A2160" t="s">
        <v>8611</v>
      </c>
      <c r="D2160" s="61"/>
    </row>
    <row r="2161" spans="2:4" x14ac:dyDescent="0.35">
      <c r="B2161" t="s">
        <v>8863</v>
      </c>
      <c r="D2161" s="61"/>
    </row>
    <row r="2162" spans="2:4" x14ac:dyDescent="0.35">
      <c r="C2162" t="s">
        <v>8864</v>
      </c>
      <c r="D2162" s="61"/>
    </row>
    <row r="2163" spans="2:4" x14ac:dyDescent="0.35">
      <c r="C2163" t="s">
        <v>8865</v>
      </c>
      <c r="D2163" s="61"/>
    </row>
    <row r="2164" spans="2:4" x14ac:dyDescent="0.35">
      <c r="C2164" t="s">
        <v>8866</v>
      </c>
      <c r="D2164" s="61"/>
    </row>
    <row r="2165" spans="2:4" x14ac:dyDescent="0.35">
      <c r="C2165" t="s">
        <v>8867</v>
      </c>
      <c r="D2165" s="61"/>
    </row>
    <row r="2166" spans="2:4" x14ac:dyDescent="0.35">
      <c r="C2166" t="s">
        <v>8868</v>
      </c>
      <c r="D2166" s="61"/>
    </row>
    <row r="2167" spans="2:4" x14ac:dyDescent="0.35">
      <c r="C2167" t="s">
        <v>8869</v>
      </c>
      <c r="D2167" s="61"/>
    </row>
    <row r="2168" spans="2:4" x14ac:dyDescent="0.35">
      <c r="C2168" t="s">
        <v>8870</v>
      </c>
      <c r="D2168" s="61"/>
    </row>
    <row r="2169" spans="2:4" x14ac:dyDescent="0.35">
      <c r="C2169" t="s">
        <v>8871</v>
      </c>
      <c r="D2169" s="61"/>
    </row>
    <row r="2170" spans="2:4" x14ac:dyDescent="0.35">
      <c r="C2170" t="s">
        <v>8872</v>
      </c>
      <c r="D2170" s="61"/>
    </row>
    <row r="2171" spans="2:4" x14ac:dyDescent="0.35">
      <c r="C2171" t="s">
        <v>8873</v>
      </c>
      <c r="D2171" s="61"/>
    </row>
    <row r="2172" spans="2:4" x14ac:dyDescent="0.35">
      <c r="C2172" t="s">
        <v>9290</v>
      </c>
      <c r="D2172" s="61"/>
    </row>
    <row r="2173" spans="2:4" x14ac:dyDescent="0.35">
      <c r="C2173" t="s">
        <v>8874</v>
      </c>
      <c r="D2173" s="61"/>
    </row>
    <row r="2174" spans="2:4" x14ac:dyDescent="0.35">
      <c r="C2174" t="s">
        <v>8875</v>
      </c>
      <c r="D2174" s="61"/>
    </row>
    <row r="2175" spans="2:4" x14ac:dyDescent="0.35">
      <c r="B2175" t="s">
        <v>8876</v>
      </c>
      <c r="D2175" s="61"/>
    </row>
    <row r="2176" spans="2:4" x14ac:dyDescent="0.35">
      <c r="C2176" t="s">
        <v>9291</v>
      </c>
      <c r="D2176" s="61"/>
    </row>
    <row r="2177" spans="2:4" x14ac:dyDescent="0.35">
      <c r="C2177" t="s">
        <v>9292</v>
      </c>
      <c r="D2177" s="61"/>
    </row>
    <row r="2178" spans="2:4" x14ac:dyDescent="0.35">
      <c r="C2178" t="s">
        <v>9293</v>
      </c>
      <c r="D2178" s="61"/>
    </row>
    <row r="2179" spans="2:4" x14ac:dyDescent="0.35">
      <c r="C2179" t="s">
        <v>9294</v>
      </c>
      <c r="D2179" s="61"/>
    </row>
    <row r="2180" spans="2:4" x14ac:dyDescent="0.35">
      <c r="C2180" t="s">
        <v>9295</v>
      </c>
      <c r="D2180" s="61"/>
    </row>
    <row r="2181" spans="2:4" x14ac:dyDescent="0.35">
      <c r="B2181" t="s">
        <v>8878</v>
      </c>
      <c r="D2181" s="61"/>
    </row>
    <row r="2182" spans="2:4" x14ac:dyDescent="0.35">
      <c r="C2182" t="s">
        <v>8879</v>
      </c>
      <c r="D2182" s="61"/>
    </row>
    <row r="2183" spans="2:4" x14ac:dyDescent="0.35">
      <c r="C2183" t="s">
        <v>8880</v>
      </c>
      <c r="D2183" s="61"/>
    </row>
    <row r="2184" spans="2:4" x14ac:dyDescent="0.35">
      <c r="C2184" t="s">
        <v>8881</v>
      </c>
      <c r="D2184" s="61"/>
    </row>
    <row r="2185" spans="2:4" x14ac:dyDescent="0.35">
      <c r="C2185" t="s">
        <v>8882</v>
      </c>
      <c r="D2185" s="61"/>
    </row>
    <row r="2186" spans="2:4" x14ac:dyDescent="0.35">
      <c r="C2186" t="s">
        <v>9296</v>
      </c>
      <c r="D2186" s="61"/>
    </row>
    <row r="2187" spans="2:4" x14ac:dyDescent="0.35">
      <c r="C2187" t="s">
        <v>8883</v>
      </c>
      <c r="D2187" s="61"/>
    </row>
    <row r="2188" spans="2:4" x14ac:dyDescent="0.35">
      <c r="C2188" t="s">
        <v>8884</v>
      </c>
      <c r="D2188" s="61"/>
    </row>
    <row r="2189" spans="2:4" x14ac:dyDescent="0.35">
      <c r="C2189" t="s">
        <v>8885</v>
      </c>
      <c r="D2189" s="61"/>
    </row>
    <row r="2190" spans="2:4" x14ac:dyDescent="0.35">
      <c r="C2190" t="s">
        <v>8886</v>
      </c>
      <c r="D2190" s="61"/>
    </row>
    <row r="2191" spans="2:4" x14ac:dyDescent="0.35">
      <c r="C2191" t="s">
        <v>8887</v>
      </c>
      <c r="D2191" s="61"/>
    </row>
    <row r="2192" spans="2:4" x14ac:dyDescent="0.35">
      <c r="C2192" t="s">
        <v>8888</v>
      </c>
      <c r="D2192" s="61"/>
    </row>
    <row r="2193" spans="2:4" x14ac:dyDescent="0.35">
      <c r="C2193" t="s">
        <v>8889</v>
      </c>
      <c r="D2193" s="61"/>
    </row>
    <row r="2194" spans="2:4" x14ac:dyDescent="0.35">
      <c r="C2194" t="s">
        <v>8890</v>
      </c>
      <c r="D2194" s="61"/>
    </row>
    <row r="2195" spans="2:4" x14ac:dyDescent="0.35">
      <c r="C2195" t="s">
        <v>8891</v>
      </c>
      <c r="D2195" s="61"/>
    </row>
    <row r="2196" spans="2:4" x14ac:dyDescent="0.35">
      <c r="C2196" t="s">
        <v>8892</v>
      </c>
      <c r="D2196" s="61"/>
    </row>
    <row r="2197" spans="2:4" x14ac:dyDescent="0.35">
      <c r="C2197" t="s">
        <v>8893</v>
      </c>
      <c r="D2197" s="61"/>
    </row>
    <row r="2198" spans="2:4" x14ac:dyDescent="0.35">
      <c r="C2198" t="s">
        <v>8894</v>
      </c>
      <c r="D2198" s="61"/>
    </row>
    <row r="2199" spans="2:4" x14ac:dyDescent="0.35">
      <c r="C2199" t="s">
        <v>8895</v>
      </c>
      <c r="D2199" s="61"/>
    </row>
    <row r="2200" spans="2:4" x14ac:dyDescent="0.35">
      <c r="B2200" t="s">
        <v>8896</v>
      </c>
      <c r="D2200" s="61"/>
    </row>
    <row r="2201" spans="2:4" x14ac:dyDescent="0.35">
      <c r="C2201" t="s">
        <v>8897</v>
      </c>
      <c r="D2201" s="61"/>
    </row>
    <row r="2202" spans="2:4" x14ac:dyDescent="0.35">
      <c r="C2202" t="s">
        <v>8898</v>
      </c>
      <c r="D2202" s="61"/>
    </row>
    <row r="2203" spans="2:4" x14ac:dyDescent="0.35">
      <c r="C2203" t="s">
        <v>8899</v>
      </c>
      <c r="D2203" s="61"/>
    </row>
    <row r="2204" spans="2:4" x14ac:dyDescent="0.35">
      <c r="C2204" t="s">
        <v>8900</v>
      </c>
      <c r="D2204" s="61"/>
    </row>
    <row r="2205" spans="2:4" x14ac:dyDescent="0.35">
      <c r="C2205" t="s">
        <v>8901</v>
      </c>
      <c r="D2205" s="61"/>
    </row>
    <row r="2206" spans="2:4" x14ac:dyDescent="0.35">
      <c r="C2206" t="s">
        <v>8890</v>
      </c>
      <c r="D2206" s="61"/>
    </row>
    <row r="2207" spans="2:4" x14ac:dyDescent="0.35">
      <c r="C2207" t="s">
        <v>8902</v>
      </c>
      <c r="D2207" s="61"/>
    </row>
    <row r="2208" spans="2:4" x14ac:dyDescent="0.35">
      <c r="C2208" t="s">
        <v>8903</v>
      </c>
      <c r="D2208" s="61"/>
    </row>
    <row r="2209" spans="1:4" x14ac:dyDescent="0.35">
      <c r="C2209" t="s">
        <v>8918</v>
      </c>
      <c r="D2209" s="61"/>
    </row>
    <row r="2210" spans="1:4" x14ac:dyDescent="0.35">
      <c r="C2210" t="s">
        <v>8904</v>
      </c>
      <c r="D2210" s="61"/>
    </row>
    <row r="2211" spans="1:4" x14ac:dyDescent="0.35">
      <c r="C2211" t="s">
        <v>8919</v>
      </c>
      <c r="D2211" s="61"/>
    </row>
    <row r="2212" spans="1:4" x14ac:dyDescent="0.35">
      <c r="C2212" t="s">
        <v>8905</v>
      </c>
      <c r="D2212" s="61"/>
    </row>
    <row r="2213" spans="1:4" x14ac:dyDescent="0.35">
      <c r="C2213" t="s">
        <v>8906</v>
      </c>
      <c r="D2213" s="61"/>
    </row>
    <row r="2214" spans="1:4" x14ac:dyDescent="0.35">
      <c r="C2214" t="s">
        <v>8907</v>
      </c>
      <c r="D2214" s="61"/>
    </row>
    <row r="2215" spans="1:4" x14ac:dyDescent="0.35">
      <c r="C2215" t="s">
        <v>8908</v>
      </c>
      <c r="D2215" s="61"/>
    </row>
    <row r="2216" spans="1:4" x14ac:dyDescent="0.35">
      <c r="A2216" t="s">
        <v>8613</v>
      </c>
      <c r="D2216" s="61"/>
    </row>
    <row r="2217" spans="1:4" x14ac:dyDescent="0.35">
      <c r="B2217" t="s">
        <v>8863</v>
      </c>
      <c r="D2217" s="61"/>
    </row>
    <row r="2218" spans="1:4" x14ac:dyDescent="0.35">
      <c r="C2218" t="s">
        <v>8864</v>
      </c>
      <c r="D2218" s="61"/>
    </row>
    <row r="2219" spans="1:4" x14ac:dyDescent="0.35">
      <c r="C2219" t="s">
        <v>8865</v>
      </c>
      <c r="D2219" s="61"/>
    </row>
    <row r="2220" spans="1:4" x14ac:dyDescent="0.35">
      <c r="C2220" t="s">
        <v>8866</v>
      </c>
      <c r="D2220" s="61"/>
    </row>
    <row r="2221" spans="1:4" x14ac:dyDescent="0.35">
      <c r="C2221" t="s">
        <v>8867</v>
      </c>
      <c r="D2221" s="61"/>
    </row>
    <row r="2222" spans="1:4" x14ac:dyDescent="0.35">
      <c r="C2222" t="s">
        <v>8868</v>
      </c>
      <c r="D2222" s="61"/>
    </row>
    <row r="2223" spans="1:4" x14ac:dyDescent="0.35">
      <c r="C2223" t="s">
        <v>8869</v>
      </c>
      <c r="D2223" s="61"/>
    </row>
    <row r="2224" spans="1:4" x14ac:dyDescent="0.35">
      <c r="C2224" t="s">
        <v>8870</v>
      </c>
      <c r="D2224" s="61"/>
    </row>
    <row r="2225" spans="2:4" x14ac:dyDescent="0.35">
      <c r="C2225" t="s">
        <v>8871</v>
      </c>
      <c r="D2225" s="61"/>
    </row>
    <row r="2226" spans="2:4" x14ac:dyDescent="0.35">
      <c r="C2226" t="s">
        <v>8872</v>
      </c>
      <c r="D2226" s="61"/>
    </row>
    <row r="2227" spans="2:4" x14ac:dyDescent="0.35">
      <c r="C2227" t="s">
        <v>8873</v>
      </c>
      <c r="D2227" s="61"/>
    </row>
    <row r="2228" spans="2:4" x14ac:dyDescent="0.35">
      <c r="C2228" t="s">
        <v>8874</v>
      </c>
      <c r="D2228" s="61"/>
    </row>
    <row r="2229" spans="2:4" x14ac:dyDescent="0.35">
      <c r="C2229" t="s">
        <v>8875</v>
      </c>
      <c r="D2229" s="61"/>
    </row>
    <row r="2230" spans="2:4" x14ac:dyDescent="0.35">
      <c r="B2230" t="s">
        <v>8876</v>
      </c>
      <c r="D2230" s="61"/>
    </row>
    <row r="2231" spans="2:4" x14ac:dyDescent="0.35">
      <c r="C2231" t="s">
        <v>9297</v>
      </c>
      <c r="D2231" s="61"/>
    </row>
    <row r="2232" spans="2:4" x14ac:dyDescent="0.35">
      <c r="C2232" t="s">
        <v>9298</v>
      </c>
      <c r="D2232" s="61"/>
    </row>
    <row r="2233" spans="2:4" x14ac:dyDescent="0.35">
      <c r="C2233" t="s">
        <v>9299</v>
      </c>
      <c r="D2233" s="61"/>
    </row>
    <row r="2234" spans="2:4" x14ac:dyDescent="0.35">
      <c r="C2234" t="s">
        <v>9300</v>
      </c>
      <c r="D2234" s="61"/>
    </row>
    <row r="2235" spans="2:4" x14ac:dyDescent="0.35">
      <c r="C2235" t="s">
        <v>9301</v>
      </c>
      <c r="D2235" s="61"/>
    </row>
    <row r="2236" spans="2:4" x14ac:dyDescent="0.35">
      <c r="C2236" t="s">
        <v>9302</v>
      </c>
      <c r="D2236" s="61"/>
    </row>
    <row r="2237" spans="2:4" x14ac:dyDescent="0.35">
      <c r="C2237" t="s">
        <v>9303</v>
      </c>
      <c r="D2237" s="61"/>
    </row>
    <row r="2238" spans="2:4" x14ac:dyDescent="0.35">
      <c r="C2238" t="s">
        <v>9304</v>
      </c>
      <c r="D2238" s="61"/>
    </row>
    <row r="2239" spans="2:4" x14ac:dyDescent="0.35">
      <c r="B2239" t="s">
        <v>8878</v>
      </c>
      <c r="D2239" s="61"/>
    </row>
    <row r="2240" spans="2:4" x14ac:dyDescent="0.35">
      <c r="C2240" t="s">
        <v>8879</v>
      </c>
      <c r="D2240" s="61"/>
    </row>
    <row r="2241" spans="3:4" x14ac:dyDescent="0.35">
      <c r="C2241" t="s">
        <v>8880</v>
      </c>
      <c r="D2241" s="61"/>
    </row>
    <row r="2242" spans="3:4" x14ac:dyDescent="0.35">
      <c r="C2242" t="s">
        <v>8881</v>
      </c>
      <c r="D2242" s="61"/>
    </row>
    <row r="2243" spans="3:4" x14ac:dyDescent="0.35">
      <c r="C2243" t="s">
        <v>8882</v>
      </c>
      <c r="D2243" s="61"/>
    </row>
    <row r="2244" spans="3:4" x14ac:dyDescent="0.35">
      <c r="C2244" t="s">
        <v>8883</v>
      </c>
      <c r="D2244" s="61"/>
    </row>
    <row r="2245" spans="3:4" x14ac:dyDescent="0.35">
      <c r="C2245" t="s">
        <v>8884</v>
      </c>
      <c r="D2245" s="61"/>
    </row>
    <row r="2246" spans="3:4" x14ac:dyDescent="0.35">
      <c r="C2246" t="s">
        <v>8885</v>
      </c>
      <c r="D2246" s="61"/>
    </row>
    <row r="2247" spans="3:4" x14ac:dyDescent="0.35">
      <c r="C2247" t="s">
        <v>8886</v>
      </c>
      <c r="D2247" s="61"/>
    </row>
    <row r="2248" spans="3:4" x14ac:dyDescent="0.35">
      <c r="C2248" t="s">
        <v>8887</v>
      </c>
      <c r="D2248" s="61"/>
    </row>
    <row r="2249" spans="3:4" x14ac:dyDescent="0.35">
      <c r="C2249" t="s">
        <v>8888</v>
      </c>
      <c r="D2249" s="61"/>
    </row>
    <row r="2250" spans="3:4" x14ac:dyDescent="0.35">
      <c r="C2250" t="s">
        <v>8889</v>
      </c>
      <c r="D2250" s="61"/>
    </row>
    <row r="2251" spans="3:4" x14ac:dyDescent="0.35">
      <c r="C2251" t="s">
        <v>8890</v>
      </c>
      <c r="D2251" s="61"/>
    </row>
    <row r="2252" spans="3:4" x14ac:dyDescent="0.35">
      <c r="C2252" t="s">
        <v>8891</v>
      </c>
      <c r="D2252" s="61"/>
    </row>
    <row r="2253" spans="3:4" x14ac:dyDescent="0.35">
      <c r="C2253" t="s">
        <v>8892</v>
      </c>
      <c r="D2253" s="61"/>
    </row>
    <row r="2254" spans="3:4" x14ac:dyDescent="0.35">
      <c r="C2254" t="s">
        <v>8893</v>
      </c>
      <c r="D2254" s="61"/>
    </row>
    <row r="2255" spans="3:4" x14ac:dyDescent="0.35">
      <c r="C2255" t="s">
        <v>8894</v>
      </c>
      <c r="D2255" s="61"/>
    </row>
    <row r="2256" spans="3:4" x14ac:dyDescent="0.35">
      <c r="C2256" t="s">
        <v>8895</v>
      </c>
      <c r="D2256" s="61"/>
    </row>
    <row r="2257" spans="1:4" x14ac:dyDescent="0.35">
      <c r="B2257" t="s">
        <v>8896</v>
      </c>
      <c r="D2257" s="61"/>
    </row>
    <row r="2258" spans="1:4" x14ac:dyDescent="0.35">
      <c r="C2258" t="s">
        <v>8897</v>
      </c>
      <c r="D2258" s="61"/>
    </row>
    <row r="2259" spans="1:4" x14ac:dyDescent="0.35">
      <c r="C2259" t="s">
        <v>8898</v>
      </c>
      <c r="D2259" s="61"/>
    </row>
    <row r="2260" spans="1:4" x14ac:dyDescent="0.35">
      <c r="C2260" t="s">
        <v>8899</v>
      </c>
      <c r="D2260" s="61"/>
    </row>
    <row r="2261" spans="1:4" x14ac:dyDescent="0.35">
      <c r="C2261" t="s">
        <v>8900</v>
      </c>
      <c r="D2261" s="61"/>
    </row>
    <row r="2262" spans="1:4" x14ac:dyDescent="0.35">
      <c r="C2262" t="s">
        <v>8901</v>
      </c>
      <c r="D2262" s="61"/>
    </row>
    <row r="2263" spans="1:4" x14ac:dyDescent="0.35">
      <c r="C2263" t="s">
        <v>8890</v>
      </c>
      <c r="D2263" s="61"/>
    </row>
    <row r="2264" spans="1:4" x14ac:dyDescent="0.35">
      <c r="C2264" t="s">
        <v>8902</v>
      </c>
      <c r="D2264" s="61"/>
    </row>
    <row r="2265" spans="1:4" x14ac:dyDescent="0.35">
      <c r="C2265" t="s">
        <v>8903</v>
      </c>
      <c r="D2265" s="61"/>
    </row>
    <row r="2266" spans="1:4" x14ac:dyDescent="0.35">
      <c r="C2266" t="s">
        <v>8904</v>
      </c>
      <c r="D2266" s="61"/>
    </row>
    <row r="2267" spans="1:4" x14ac:dyDescent="0.35">
      <c r="C2267" t="s">
        <v>8905</v>
      </c>
      <c r="D2267" s="61"/>
    </row>
    <row r="2268" spans="1:4" x14ac:dyDescent="0.35">
      <c r="C2268" t="s">
        <v>8906</v>
      </c>
      <c r="D2268" s="61"/>
    </row>
    <row r="2269" spans="1:4" x14ac:dyDescent="0.35">
      <c r="C2269" t="s">
        <v>8907</v>
      </c>
      <c r="D2269" s="61"/>
    </row>
    <row r="2270" spans="1:4" x14ac:dyDescent="0.35">
      <c r="C2270" t="s">
        <v>8908</v>
      </c>
      <c r="D2270" s="61"/>
    </row>
    <row r="2271" spans="1:4" x14ac:dyDescent="0.35">
      <c r="A2271" t="s">
        <v>8616</v>
      </c>
      <c r="D2271" s="61"/>
    </row>
    <row r="2272" spans="1:4" x14ac:dyDescent="0.35">
      <c r="B2272" t="s">
        <v>8863</v>
      </c>
      <c r="D2272" s="61"/>
    </row>
    <row r="2273" spans="2:4" x14ac:dyDescent="0.35">
      <c r="C2273" t="s">
        <v>8864</v>
      </c>
      <c r="D2273" s="61"/>
    </row>
    <row r="2274" spans="2:4" x14ac:dyDescent="0.35">
      <c r="C2274" t="s">
        <v>8865</v>
      </c>
      <c r="D2274" s="61"/>
    </row>
    <row r="2275" spans="2:4" x14ac:dyDescent="0.35">
      <c r="C2275" t="s">
        <v>8866</v>
      </c>
      <c r="D2275" s="61"/>
    </row>
    <row r="2276" spans="2:4" x14ac:dyDescent="0.35">
      <c r="C2276" t="s">
        <v>8867</v>
      </c>
      <c r="D2276" s="61"/>
    </row>
    <row r="2277" spans="2:4" x14ac:dyDescent="0.35">
      <c r="C2277" t="s">
        <v>8868</v>
      </c>
      <c r="D2277" s="61"/>
    </row>
    <row r="2278" spans="2:4" x14ac:dyDescent="0.35">
      <c r="C2278" t="s">
        <v>8869</v>
      </c>
      <c r="D2278" s="61"/>
    </row>
    <row r="2279" spans="2:4" x14ac:dyDescent="0.35">
      <c r="C2279" t="s">
        <v>8870</v>
      </c>
      <c r="D2279" s="61"/>
    </row>
    <row r="2280" spans="2:4" x14ac:dyDescent="0.35">
      <c r="C2280" t="s">
        <v>8871</v>
      </c>
      <c r="D2280" s="61"/>
    </row>
    <row r="2281" spans="2:4" x14ac:dyDescent="0.35">
      <c r="C2281" t="s">
        <v>9305</v>
      </c>
      <c r="D2281" s="61"/>
    </row>
    <row r="2282" spans="2:4" x14ac:dyDescent="0.35">
      <c r="C2282" t="s">
        <v>8872</v>
      </c>
      <c r="D2282" s="61"/>
    </row>
    <row r="2283" spans="2:4" x14ac:dyDescent="0.35">
      <c r="C2283" t="s">
        <v>8873</v>
      </c>
      <c r="D2283" s="61"/>
    </row>
    <row r="2284" spans="2:4" x14ac:dyDescent="0.35">
      <c r="C2284" t="s">
        <v>8874</v>
      </c>
      <c r="D2284" s="61"/>
    </row>
    <row r="2285" spans="2:4" x14ac:dyDescent="0.35">
      <c r="C2285" t="s">
        <v>8875</v>
      </c>
      <c r="D2285" s="61"/>
    </row>
    <row r="2286" spans="2:4" x14ac:dyDescent="0.35">
      <c r="B2286" t="s">
        <v>8876</v>
      </c>
      <c r="D2286" s="61"/>
    </row>
    <row r="2287" spans="2:4" x14ac:dyDescent="0.35">
      <c r="C2287" t="s">
        <v>8921</v>
      </c>
      <c r="D2287" s="61"/>
    </row>
    <row r="2288" spans="2:4" x14ac:dyDescent="0.35">
      <c r="C2288" t="s">
        <v>9306</v>
      </c>
      <c r="D2288" s="61"/>
    </row>
    <row r="2289" spans="2:4" x14ac:dyDescent="0.35">
      <c r="C2289" t="s">
        <v>9307</v>
      </c>
      <c r="D2289" s="61"/>
    </row>
    <row r="2290" spans="2:4" x14ac:dyDescent="0.35">
      <c r="C2290" t="s">
        <v>9308</v>
      </c>
      <c r="D2290" s="61"/>
    </row>
    <row r="2291" spans="2:4" x14ac:dyDescent="0.35">
      <c r="B2291" t="s">
        <v>8878</v>
      </c>
      <c r="D2291" s="61"/>
    </row>
    <row r="2292" spans="2:4" x14ac:dyDescent="0.35">
      <c r="C2292" t="s">
        <v>8879</v>
      </c>
      <c r="D2292" s="61"/>
    </row>
    <row r="2293" spans="2:4" x14ac:dyDescent="0.35">
      <c r="C2293" t="s">
        <v>8880</v>
      </c>
      <c r="D2293" s="61"/>
    </row>
    <row r="2294" spans="2:4" x14ac:dyDescent="0.35">
      <c r="C2294" t="s">
        <v>8881</v>
      </c>
      <c r="D2294" s="61"/>
    </row>
    <row r="2295" spans="2:4" x14ac:dyDescent="0.35">
      <c r="C2295" t="s">
        <v>8882</v>
      </c>
      <c r="D2295" s="61"/>
    </row>
    <row r="2296" spans="2:4" x14ac:dyDescent="0.35">
      <c r="C2296" t="s">
        <v>8883</v>
      </c>
      <c r="D2296" s="61"/>
    </row>
    <row r="2297" spans="2:4" x14ac:dyDescent="0.35">
      <c r="C2297" t="s">
        <v>8884</v>
      </c>
      <c r="D2297" s="61"/>
    </row>
    <row r="2298" spans="2:4" x14ac:dyDescent="0.35">
      <c r="C2298" t="s">
        <v>8885</v>
      </c>
      <c r="D2298" s="61"/>
    </row>
    <row r="2299" spans="2:4" x14ac:dyDescent="0.35">
      <c r="C2299" t="s">
        <v>8886</v>
      </c>
      <c r="D2299" s="61"/>
    </row>
    <row r="2300" spans="2:4" x14ac:dyDescent="0.35">
      <c r="C2300" t="s">
        <v>8887</v>
      </c>
      <c r="D2300" s="61"/>
    </row>
    <row r="2301" spans="2:4" x14ac:dyDescent="0.35">
      <c r="C2301" t="s">
        <v>8888</v>
      </c>
      <c r="D2301" s="61"/>
    </row>
    <row r="2302" spans="2:4" x14ac:dyDescent="0.35">
      <c r="C2302" t="s">
        <v>8889</v>
      </c>
      <c r="D2302" s="61"/>
    </row>
    <row r="2303" spans="2:4" x14ac:dyDescent="0.35">
      <c r="C2303" t="s">
        <v>8890</v>
      </c>
      <c r="D2303" s="61"/>
    </row>
    <row r="2304" spans="2:4" x14ac:dyDescent="0.35">
      <c r="C2304" t="s">
        <v>8891</v>
      </c>
      <c r="D2304" s="61"/>
    </row>
    <row r="2305" spans="2:4" x14ac:dyDescent="0.35">
      <c r="C2305" t="s">
        <v>8892</v>
      </c>
      <c r="D2305" s="61"/>
    </row>
    <row r="2306" spans="2:4" x14ac:dyDescent="0.35">
      <c r="C2306" t="s">
        <v>8893</v>
      </c>
      <c r="D2306" s="61"/>
    </row>
    <row r="2307" spans="2:4" x14ac:dyDescent="0.35">
      <c r="C2307" t="s">
        <v>8894</v>
      </c>
      <c r="D2307" s="61"/>
    </row>
    <row r="2308" spans="2:4" x14ac:dyDescent="0.35">
      <c r="C2308" t="s">
        <v>8895</v>
      </c>
      <c r="D2308" s="61"/>
    </row>
    <row r="2309" spans="2:4" x14ac:dyDescent="0.35">
      <c r="B2309" t="s">
        <v>8896</v>
      </c>
      <c r="D2309" s="61"/>
    </row>
    <row r="2310" spans="2:4" x14ac:dyDescent="0.35">
      <c r="C2310" t="s">
        <v>8897</v>
      </c>
      <c r="D2310" s="61"/>
    </row>
    <row r="2311" spans="2:4" x14ac:dyDescent="0.35">
      <c r="C2311" t="s">
        <v>8898</v>
      </c>
      <c r="D2311" s="61"/>
    </row>
    <row r="2312" spans="2:4" x14ac:dyDescent="0.35">
      <c r="C2312" t="s">
        <v>8899</v>
      </c>
      <c r="D2312" s="61"/>
    </row>
    <row r="2313" spans="2:4" x14ac:dyDescent="0.35">
      <c r="C2313" t="s">
        <v>8900</v>
      </c>
      <c r="D2313" s="61"/>
    </row>
    <row r="2314" spans="2:4" x14ac:dyDescent="0.35">
      <c r="C2314" t="s">
        <v>8901</v>
      </c>
      <c r="D2314" s="61"/>
    </row>
    <row r="2315" spans="2:4" x14ac:dyDescent="0.35">
      <c r="C2315" t="s">
        <v>8890</v>
      </c>
      <c r="D2315" s="61"/>
    </row>
    <row r="2316" spans="2:4" x14ac:dyDescent="0.35">
      <c r="C2316" t="s">
        <v>8902</v>
      </c>
      <c r="D2316" s="61"/>
    </row>
    <row r="2317" spans="2:4" x14ac:dyDescent="0.35">
      <c r="C2317" t="s">
        <v>8903</v>
      </c>
      <c r="D2317" s="61"/>
    </row>
    <row r="2318" spans="2:4" x14ac:dyDescent="0.35">
      <c r="C2318" t="s">
        <v>8904</v>
      </c>
      <c r="D2318" s="61"/>
    </row>
    <row r="2319" spans="2:4" x14ac:dyDescent="0.35">
      <c r="C2319" t="s">
        <v>8905</v>
      </c>
      <c r="D2319" s="61"/>
    </row>
    <row r="2320" spans="2:4" x14ac:dyDescent="0.35">
      <c r="C2320" t="s">
        <v>8906</v>
      </c>
      <c r="D2320" s="61"/>
    </row>
    <row r="2321" spans="1:4" x14ac:dyDescent="0.35">
      <c r="C2321" t="s">
        <v>8907</v>
      </c>
      <c r="D2321" s="61"/>
    </row>
    <row r="2322" spans="1:4" x14ac:dyDescent="0.35">
      <c r="C2322" t="s">
        <v>8908</v>
      </c>
      <c r="D2322" s="61"/>
    </row>
    <row r="2323" spans="1:4" x14ac:dyDescent="0.35">
      <c r="A2323" t="s">
        <v>8624</v>
      </c>
      <c r="D2323" s="61"/>
    </row>
    <row r="2324" spans="1:4" x14ac:dyDescent="0.35">
      <c r="B2324" t="s">
        <v>8863</v>
      </c>
      <c r="D2324" s="61"/>
    </row>
    <row r="2325" spans="1:4" x14ac:dyDescent="0.35">
      <c r="C2325" t="s">
        <v>8864</v>
      </c>
      <c r="D2325" s="61"/>
    </row>
    <row r="2326" spans="1:4" x14ac:dyDescent="0.35">
      <c r="C2326" t="s">
        <v>8865</v>
      </c>
      <c r="D2326" s="61"/>
    </row>
    <row r="2327" spans="1:4" x14ac:dyDescent="0.35">
      <c r="C2327" t="s">
        <v>8866</v>
      </c>
      <c r="D2327" s="61"/>
    </row>
    <row r="2328" spans="1:4" x14ac:dyDescent="0.35">
      <c r="C2328" t="s">
        <v>8867</v>
      </c>
      <c r="D2328" s="61"/>
    </row>
    <row r="2329" spans="1:4" x14ac:dyDescent="0.35">
      <c r="C2329" t="s">
        <v>8868</v>
      </c>
      <c r="D2329" s="61"/>
    </row>
    <row r="2330" spans="1:4" x14ac:dyDescent="0.35">
      <c r="C2330" t="s">
        <v>8869</v>
      </c>
      <c r="D2330" s="61"/>
    </row>
    <row r="2331" spans="1:4" x14ac:dyDescent="0.35">
      <c r="C2331" t="s">
        <v>8870</v>
      </c>
      <c r="D2331" s="61"/>
    </row>
    <row r="2332" spans="1:4" x14ac:dyDescent="0.35">
      <c r="C2332" t="s">
        <v>8871</v>
      </c>
      <c r="D2332" s="61"/>
    </row>
    <row r="2333" spans="1:4" x14ac:dyDescent="0.35">
      <c r="C2333" t="s">
        <v>8872</v>
      </c>
      <c r="D2333" s="61"/>
    </row>
    <row r="2334" spans="1:4" x14ac:dyDescent="0.35">
      <c r="C2334" t="s">
        <v>8873</v>
      </c>
      <c r="D2334" s="61"/>
    </row>
    <row r="2335" spans="1:4" x14ac:dyDescent="0.35">
      <c r="C2335" t="s">
        <v>8874</v>
      </c>
      <c r="D2335" s="61"/>
    </row>
    <row r="2336" spans="1:4" x14ac:dyDescent="0.35">
      <c r="C2336" t="s">
        <v>8875</v>
      </c>
      <c r="D2336" s="61"/>
    </row>
    <row r="2337" spans="2:4" x14ac:dyDescent="0.35">
      <c r="B2337" t="s">
        <v>8876</v>
      </c>
      <c r="D2337" s="61"/>
    </row>
    <row r="2338" spans="2:4" x14ac:dyDescent="0.35">
      <c r="C2338" t="s">
        <v>9309</v>
      </c>
      <c r="D2338" s="61"/>
    </row>
    <row r="2339" spans="2:4" x14ac:dyDescent="0.35">
      <c r="C2339" t="s">
        <v>9310</v>
      </c>
      <c r="D2339" s="61"/>
    </row>
    <row r="2340" spans="2:4" x14ac:dyDescent="0.35">
      <c r="C2340" t="s">
        <v>9311</v>
      </c>
      <c r="D2340" s="61"/>
    </row>
    <row r="2341" spans="2:4" x14ac:dyDescent="0.35">
      <c r="C2341" t="s">
        <v>9312</v>
      </c>
      <c r="D2341" s="61"/>
    </row>
    <row r="2342" spans="2:4" x14ac:dyDescent="0.35">
      <c r="B2342" t="s">
        <v>8878</v>
      </c>
      <c r="D2342" s="61"/>
    </row>
    <row r="2343" spans="2:4" x14ac:dyDescent="0.35">
      <c r="C2343" t="s">
        <v>8879</v>
      </c>
      <c r="D2343" s="61"/>
    </row>
    <row r="2344" spans="2:4" x14ac:dyDescent="0.35">
      <c r="C2344" t="s">
        <v>8880</v>
      </c>
      <c r="D2344" s="61"/>
    </row>
    <row r="2345" spans="2:4" x14ac:dyDescent="0.35">
      <c r="C2345" t="s">
        <v>8881</v>
      </c>
      <c r="D2345" s="61"/>
    </row>
    <row r="2346" spans="2:4" x14ac:dyDescent="0.35">
      <c r="C2346" t="s">
        <v>9313</v>
      </c>
      <c r="D2346" s="61"/>
    </row>
    <row r="2347" spans="2:4" x14ac:dyDescent="0.35">
      <c r="C2347" t="s">
        <v>8882</v>
      </c>
      <c r="D2347" s="61"/>
    </row>
    <row r="2348" spans="2:4" x14ac:dyDescent="0.35">
      <c r="C2348" t="s">
        <v>8883</v>
      </c>
      <c r="D2348" s="61"/>
    </row>
    <row r="2349" spans="2:4" x14ac:dyDescent="0.35">
      <c r="C2349" t="s">
        <v>9314</v>
      </c>
      <c r="D2349" s="61"/>
    </row>
    <row r="2350" spans="2:4" x14ac:dyDescent="0.35">
      <c r="C2350" t="s">
        <v>8884</v>
      </c>
      <c r="D2350" s="61"/>
    </row>
    <row r="2351" spans="2:4" x14ac:dyDescent="0.35">
      <c r="C2351" t="s">
        <v>8885</v>
      </c>
      <c r="D2351" s="61"/>
    </row>
    <row r="2352" spans="2:4" x14ac:dyDescent="0.35">
      <c r="C2352" t="s">
        <v>8886</v>
      </c>
      <c r="D2352" s="61"/>
    </row>
    <row r="2353" spans="2:4" x14ac:dyDescent="0.35">
      <c r="C2353" t="s">
        <v>8887</v>
      </c>
      <c r="D2353" s="61"/>
    </row>
    <row r="2354" spans="2:4" x14ac:dyDescent="0.35">
      <c r="C2354" t="s">
        <v>8888</v>
      </c>
      <c r="D2354" s="61"/>
    </row>
    <row r="2355" spans="2:4" x14ac:dyDescent="0.35">
      <c r="C2355" t="s">
        <v>8889</v>
      </c>
      <c r="D2355" s="61"/>
    </row>
    <row r="2356" spans="2:4" x14ac:dyDescent="0.35">
      <c r="C2356" t="s">
        <v>8890</v>
      </c>
      <c r="D2356" s="61"/>
    </row>
    <row r="2357" spans="2:4" x14ac:dyDescent="0.35">
      <c r="C2357" t="s">
        <v>8891</v>
      </c>
      <c r="D2357" s="61"/>
    </row>
    <row r="2358" spans="2:4" x14ac:dyDescent="0.35">
      <c r="C2358" t="s">
        <v>8892</v>
      </c>
      <c r="D2358" s="61"/>
    </row>
    <row r="2359" spans="2:4" x14ac:dyDescent="0.35">
      <c r="C2359" t="s">
        <v>8893</v>
      </c>
      <c r="D2359" s="61"/>
    </row>
    <row r="2360" spans="2:4" x14ac:dyDescent="0.35">
      <c r="C2360" t="s">
        <v>8894</v>
      </c>
      <c r="D2360" s="61"/>
    </row>
    <row r="2361" spans="2:4" x14ac:dyDescent="0.35">
      <c r="C2361" t="s">
        <v>8895</v>
      </c>
      <c r="D2361" s="61"/>
    </row>
    <row r="2362" spans="2:4" x14ac:dyDescent="0.35">
      <c r="B2362" t="s">
        <v>8896</v>
      </c>
      <c r="D2362" s="61"/>
    </row>
    <row r="2363" spans="2:4" x14ac:dyDescent="0.35">
      <c r="C2363" t="s">
        <v>8897</v>
      </c>
      <c r="D2363" s="61"/>
    </row>
    <row r="2364" spans="2:4" x14ac:dyDescent="0.35">
      <c r="C2364" t="s">
        <v>8898</v>
      </c>
      <c r="D2364" s="61"/>
    </row>
    <row r="2365" spans="2:4" x14ac:dyDescent="0.35">
      <c r="C2365" t="s">
        <v>8899</v>
      </c>
      <c r="D2365" s="61"/>
    </row>
    <row r="2366" spans="2:4" x14ac:dyDescent="0.35">
      <c r="C2366" t="s">
        <v>8900</v>
      </c>
      <c r="D2366" s="61"/>
    </row>
    <row r="2367" spans="2:4" x14ac:dyDescent="0.35">
      <c r="C2367" t="s">
        <v>8901</v>
      </c>
      <c r="D2367" s="61"/>
    </row>
    <row r="2368" spans="2:4" x14ac:dyDescent="0.35">
      <c r="C2368" t="s">
        <v>8890</v>
      </c>
      <c r="D2368" s="61"/>
    </row>
    <row r="2369" spans="1:4" x14ac:dyDescent="0.35">
      <c r="C2369" t="s">
        <v>8902</v>
      </c>
      <c r="D2369" s="61"/>
    </row>
    <row r="2370" spans="1:4" x14ac:dyDescent="0.35">
      <c r="C2370" t="s">
        <v>8903</v>
      </c>
      <c r="D2370" s="61"/>
    </row>
    <row r="2371" spans="1:4" x14ac:dyDescent="0.35">
      <c r="C2371" t="s">
        <v>8904</v>
      </c>
      <c r="D2371" s="61"/>
    </row>
    <row r="2372" spans="1:4" x14ac:dyDescent="0.35">
      <c r="C2372" t="s">
        <v>8905</v>
      </c>
      <c r="D2372" s="61"/>
    </row>
    <row r="2373" spans="1:4" x14ac:dyDescent="0.35">
      <c r="C2373" t="s">
        <v>8906</v>
      </c>
      <c r="D2373" s="61"/>
    </row>
    <row r="2374" spans="1:4" x14ac:dyDescent="0.35">
      <c r="C2374" t="s">
        <v>8907</v>
      </c>
      <c r="D2374" s="61"/>
    </row>
    <row r="2375" spans="1:4" x14ac:dyDescent="0.35">
      <c r="C2375" t="s">
        <v>8908</v>
      </c>
      <c r="D2375" s="61"/>
    </row>
    <row r="2376" spans="1:4" x14ac:dyDescent="0.35">
      <c r="A2376" t="s">
        <v>8625</v>
      </c>
      <c r="D2376" s="61"/>
    </row>
    <row r="2377" spans="1:4" x14ac:dyDescent="0.35">
      <c r="B2377" t="s">
        <v>8863</v>
      </c>
      <c r="D2377" s="61"/>
    </row>
    <row r="2378" spans="1:4" x14ac:dyDescent="0.35">
      <c r="C2378" t="s">
        <v>8864</v>
      </c>
      <c r="D2378" s="61"/>
    </row>
    <row r="2379" spans="1:4" x14ac:dyDescent="0.35">
      <c r="C2379" t="s">
        <v>8865</v>
      </c>
      <c r="D2379" s="61"/>
    </row>
    <row r="2380" spans="1:4" x14ac:dyDescent="0.35">
      <c r="C2380" t="s">
        <v>8869</v>
      </c>
      <c r="D2380" s="61"/>
    </row>
    <row r="2381" spans="1:4" x14ac:dyDescent="0.35">
      <c r="C2381" t="s">
        <v>8870</v>
      </c>
      <c r="D2381" s="61"/>
    </row>
    <row r="2382" spans="1:4" x14ac:dyDescent="0.35">
      <c r="C2382" t="s">
        <v>8871</v>
      </c>
      <c r="D2382" s="61"/>
    </row>
    <row r="2383" spans="1:4" x14ac:dyDescent="0.35">
      <c r="C2383" t="s">
        <v>8872</v>
      </c>
      <c r="D2383" s="61"/>
    </row>
    <row r="2384" spans="1:4" x14ac:dyDescent="0.35">
      <c r="C2384" t="s">
        <v>8873</v>
      </c>
      <c r="D2384" s="61"/>
    </row>
    <row r="2385" spans="2:4" x14ac:dyDescent="0.35">
      <c r="B2385" t="s">
        <v>8876</v>
      </c>
      <c r="D2385" s="61"/>
    </row>
    <row r="2386" spans="2:4" x14ac:dyDescent="0.35">
      <c r="C2386" t="s">
        <v>9315</v>
      </c>
      <c r="D2386" s="61"/>
    </row>
    <row r="2387" spans="2:4" x14ac:dyDescent="0.35">
      <c r="C2387" t="s">
        <v>9316</v>
      </c>
      <c r="D2387" s="61"/>
    </row>
    <row r="2388" spans="2:4" x14ac:dyDescent="0.35">
      <c r="C2388" t="s">
        <v>9317</v>
      </c>
      <c r="D2388" s="61"/>
    </row>
    <row r="2389" spans="2:4" x14ac:dyDescent="0.35">
      <c r="C2389" t="s">
        <v>9318</v>
      </c>
      <c r="D2389" s="61"/>
    </row>
    <row r="2390" spans="2:4" x14ac:dyDescent="0.35">
      <c r="C2390" t="s">
        <v>9319</v>
      </c>
      <c r="D2390" s="61"/>
    </row>
    <row r="2391" spans="2:4" x14ac:dyDescent="0.35">
      <c r="B2391" t="s">
        <v>8878</v>
      </c>
      <c r="D2391" s="61"/>
    </row>
    <row r="2392" spans="2:4" x14ac:dyDescent="0.35">
      <c r="C2392" t="s">
        <v>8879</v>
      </c>
      <c r="D2392" s="61"/>
    </row>
    <row r="2393" spans="2:4" x14ac:dyDescent="0.35">
      <c r="C2393" t="s">
        <v>8880</v>
      </c>
      <c r="D2393" s="61"/>
    </row>
    <row r="2394" spans="2:4" x14ac:dyDescent="0.35">
      <c r="C2394" t="s">
        <v>8881</v>
      </c>
      <c r="D2394" s="61"/>
    </row>
    <row r="2395" spans="2:4" x14ac:dyDescent="0.35">
      <c r="C2395" t="s">
        <v>8882</v>
      </c>
      <c r="D2395" s="61"/>
    </row>
    <row r="2396" spans="2:4" x14ac:dyDescent="0.35">
      <c r="C2396" t="s">
        <v>8885</v>
      </c>
      <c r="D2396" s="61"/>
    </row>
    <row r="2397" spans="2:4" x14ac:dyDescent="0.35">
      <c r="C2397" t="s">
        <v>8888</v>
      </c>
      <c r="D2397" s="61"/>
    </row>
    <row r="2398" spans="2:4" x14ac:dyDescent="0.35">
      <c r="C2398" t="s">
        <v>8889</v>
      </c>
      <c r="D2398" s="61"/>
    </row>
    <row r="2399" spans="2:4" x14ac:dyDescent="0.35">
      <c r="C2399" t="s">
        <v>8893</v>
      </c>
      <c r="D2399" s="61"/>
    </row>
    <row r="2400" spans="2:4" x14ac:dyDescent="0.35">
      <c r="C2400" t="s">
        <v>8894</v>
      </c>
      <c r="D2400" s="61"/>
    </row>
    <row r="2401" spans="1:4" x14ac:dyDescent="0.35">
      <c r="C2401" t="s">
        <v>8895</v>
      </c>
      <c r="D2401" s="61"/>
    </row>
    <row r="2402" spans="1:4" x14ac:dyDescent="0.35">
      <c r="B2402" t="s">
        <v>8896</v>
      </c>
      <c r="D2402" s="61"/>
    </row>
    <row r="2403" spans="1:4" x14ac:dyDescent="0.35">
      <c r="C2403" t="s">
        <v>8897</v>
      </c>
      <c r="D2403" s="61"/>
    </row>
    <row r="2404" spans="1:4" x14ac:dyDescent="0.35">
      <c r="C2404" t="s">
        <v>8917</v>
      </c>
      <c r="D2404" s="61"/>
    </row>
    <row r="2405" spans="1:4" x14ac:dyDescent="0.35">
      <c r="C2405" t="s">
        <v>8899</v>
      </c>
      <c r="D2405" s="61"/>
    </row>
    <row r="2406" spans="1:4" x14ac:dyDescent="0.35">
      <c r="C2406" t="s">
        <v>8918</v>
      </c>
      <c r="D2406" s="61"/>
    </row>
    <row r="2407" spans="1:4" x14ac:dyDescent="0.35">
      <c r="C2407" t="s">
        <v>8919</v>
      </c>
      <c r="D2407" s="61"/>
    </row>
    <row r="2408" spans="1:4" x14ac:dyDescent="0.35">
      <c r="A2408" t="s">
        <v>9320</v>
      </c>
      <c r="D2408" s="61"/>
    </row>
    <row r="2409" spans="1:4" x14ac:dyDescent="0.35">
      <c r="B2409" t="s">
        <v>8863</v>
      </c>
      <c r="D2409" s="61"/>
    </row>
    <row r="2410" spans="1:4" x14ac:dyDescent="0.35">
      <c r="C2410" t="s">
        <v>8864</v>
      </c>
      <c r="D2410" s="61"/>
    </row>
    <row r="2411" spans="1:4" x14ac:dyDescent="0.35">
      <c r="C2411" t="s">
        <v>8865</v>
      </c>
      <c r="D2411" s="61"/>
    </row>
    <row r="2412" spans="1:4" x14ac:dyDescent="0.35">
      <c r="C2412" t="s">
        <v>8866</v>
      </c>
      <c r="D2412" s="61"/>
    </row>
    <row r="2413" spans="1:4" x14ac:dyDescent="0.35">
      <c r="C2413" t="s">
        <v>8867</v>
      </c>
      <c r="D2413" s="61"/>
    </row>
    <row r="2414" spans="1:4" x14ac:dyDescent="0.35">
      <c r="C2414" t="s">
        <v>8868</v>
      </c>
      <c r="D2414" s="61"/>
    </row>
    <row r="2415" spans="1:4" x14ac:dyDescent="0.35">
      <c r="C2415" t="s">
        <v>8869</v>
      </c>
      <c r="D2415" s="61"/>
    </row>
    <row r="2416" spans="1:4" x14ac:dyDescent="0.35">
      <c r="C2416" t="s">
        <v>8870</v>
      </c>
      <c r="D2416" s="61"/>
    </row>
    <row r="2417" spans="2:4" x14ac:dyDescent="0.35">
      <c r="C2417" t="s">
        <v>8871</v>
      </c>
      <c r="D2417" s="61"/>
    </row>
    <row r="2418" spans="2:4" x14ac:dyDescent="0.35">
      <c r="C2418" t="s">
        <v>8872</v>
      </c>
      <c r="D2418" s="61"/>
    </row>
    <row r="2419" spans="2:4" x14ac:dyDescent="0.35">
      <c r="C2419" t="s">
        <v>9321</v>
      </c>
      <c r="D2419" s="61"/>
    </row>
    <row r="2420" spans="2:4" x14ac:dyDescent="0.35">
      <c r="C2420" t="s">
        <v>8873</v>
      </c>
      <c r="D2420" s="61"/>
    </row>
    <row r="2421" spans="2:4" x14ac:dyDescent="0.35">
      <c r="C2421" t="s">
        <v>8874</v>
      </c>
      <c r="D2421" s="61"/>
    </row>
    <row r="2422" spans="2:4" x14ac:dyDescent="0.35">
      <c r="C2422" t="s">
        <v>8875</v>
      </c>
      <c r="D2422" s="61"/>
    </row>
    <row r="2423" spans="2:4" x14ac:dyDescent="0.35">
      <c r="B2423" t="s">
        <v>8876</v>
      </c>
      <c r="D2423" s="61"/>
    </row>
    <row r="2424" spans="2:4" x14ac:dyDescent="0.35">
      <c r="C2424" t="s">
        <v>9237</v>
      </c>
      <c r="D2424" s="61"/>
    </row>
    <row r="2425" spans="2:4" x14ac:dyDescent="0.35">
      <c r="C2425" t="s">
        <v>9322</v>
      </c>
      <c r="D2425" s="61"/>
    </row>
    <row r="2426" spans="2:4" x14ac:dyDescent="0.35">
      <c r="C2426" t="s">
        <v>9323</v>
      </c>
      <c r="D2426" s="61"/>
    </row>
    <row r="2427" spans="2:4" x14ac:dyDescent="0.35">
      <c r="C2427" t="s">
        <v>9324</v>
      </c>
      <c r="D2427" s="61"/>
    </row>
    <row r="2428" spans="2:4" x14ac:dyDescent="0.35">
      <c r="B2428" t="s">
        <v>8878</v>
      </c>
      <c r="D2428" s="61"/>
    </row>
    <row r="2429" spans="2:4" x14ac:dyDescent="0.35">
      <c r="C2429" t="s">
        <v>8879</v>
      </c>
      <c r="D2429" s="61"/>
    </row>
    <row r="2430" spans="2:4" x14ac:dyDescent="0.35">
      <c r="C2430" t="s">
        <v>8880</v>
      </c>
      <c r="D2430" s="61"/>
    </row>
    <row r="2431" spans="2:4" x14ac:dyDescent="0.35">
      <c r="C2431" t="s">
        <v>8881</v>
      </c>
      <c r="D2431" s="61"/>
    </row>
    <row r="2432" spans="2:4" x14ac:dyDescent="0.35">
      <c r="C2432" t="s">
        <v>8882</v>
      </c>
      <c r="D2432" s="61"/>
    </row>
    <row r="2433" spans="2:4" x14ac:dyDescent="0.35">
      <c r="C2433" t="s">
        <v>8883</v>
      </c>
      <c r="D2433" s="61"/>
    </row>
    <row r="2434" spans="2:4" x14ac:dyDescent="0.35">
      <c r="C2434" t="s">
        <v>8884</v>
      </c>
      <c r="D2434" s="61"/>
    </row>
    <row r="2435" spans="2:4" x14ac:dyDescent="0.35">
      <c r="C2435" t="s">
        <v>8885</v>
      </c>
      <c r="D2435" s="61"/>
    </row>
    <row r="2436" spans="2:4" x14ac:dyDescent="0.35">
      <c r="C2436" t="s">
        <v>8886</v>
      </c>
      <c r="D2436" s="61"/>
    </row>
    <row r="2437" spans="2:4" x14ac:dyDescent="0.35">
      <c r="C2437" t="s">
        <v>8887</v>
      </c>
      <c r="D2437" s="61"/>
    </row>
    <row r="2438" spans="2:4" x14ac:dyDescent="0.35">
      <c r="C2438" t="s">
        <v>8888</v>
      </c>
      <c r="D2438" s="61"/>
    </row>
    <row r="2439" spans="2:4" x14ac:dyDescent="0.35">
      <c r="C2439" t="s">
        <v>8889</v>
      </c>
      <c r="D2439" s="61"/>
    </row>
    <row r="2440" spans="2:4" x14ac:dyDescent="0.35">
      <c r="C2440" t="s">
        <v>8890</v>
      </c>
      <c r="D2440" s="61"/>
    </row>
    <row r="2441" spans="2:4" x14ac:dyDescent="0.35">
      <c r="C2441" t="s">
        <v>8891</v>
      </c>
      <c r="D2441" s="61"/>
    </row>
    <row r="2442" spans="2:4" x14ac:dyDescent="0.35">
      <c r="C2442" t="s">
        <v>8892</v>
      </c>
      <c r="D2442" s="61"/>
    </row>
    <row r="2443" spans="2:4" x14ac:dyDescent="0.35">
      <c r="C2443" t="s">
        <v>8893</v>
      </c>
      <c r="D2443" s="61"/>
    </row>
    <row r="2444" spans="2:4" x14ac:dyDescent="0.35">
      <c r="C2444" t="s">
        <v>8894</v>
      </c>
      <c r="D2444" s="61"/>
    </row>
    <row r="2445" spans="2:4" x14ac:dyDescent="0.35">
      <c r="C2445" t="s">
        <v>8895</v>
      </c>
      <c r="D2445" s="61"/>
    </row>
    <row r="2446" spans="2:4" x14ac:dyDescent="0.35">
      <c r="B2446" t="s">
        <v>8896</v>
      </c>
      <c r="D2446" s="61"/>
    </row>
    <row r="2447" spans="2:4" x14ac:dyDescent="0.35">
      <c r="C2447" t="s">
        <v>8897</v>
      </c>
      <c r="D2447" s="61"/>
    </row>
    <row r="2448" spans="2:4" x14ac:dyDescent="0.35">
      <c r="C2448" t="s">
        <v>8917</v>
      </c>
      <c r="D2448" s="61"/>
    </row>
    <row r="2449" spans="1:4" x14ac:dyDescent="0.35">
      <c r="C2449" t="s">
        <v>8898</v>
      </c>
      <c r="D2449" s="61"/>
    </row>
    <row r="2450" spans="1:4" x14ac:dyDescent="0.35">
      <c r="C2450" t="s">
        <v>8899</v>
      </c>
      <c r="D2450" s="61"/>
    </row>
    <row r="2451" spans="1:4" x14ac:dyDescent="0.35">
      <c r="C2451" t="s">
        <v>8900</v>
      </c>
      <c r="D2451" s="61"/>
    </row>
    <row r="2452" spans="1:4" x14ac:dyDescent="0.35">
      <c r="C2452" t="s">
        <v>8901</v>
      </c>
      <c r="D2452" s="61"/>
    </row>
    <row r="2453" spans="1:4" x14ac:dyDescent="0.35">
      <c r="C2453" t="s">
        <v>8890</v>
      </c>
      <c r="D2453" s="61"/>
    </row>
    <row r="2454" spans="1:4" x14ac:dyDescent="0.35">
      <c r="C2454" t="s">
        <v>8902</v>
      </c>
      <c r="D2454" s="61"/>
    </row>
    <row r="2455" spans="1:4" x14ac:dyDescent="0.35">
      <c r="C2455" t="s">
        <v>8903</v>
      </c>
      <c r="D2455" s="61"/>
    </row>
    <row r="2456" spans="1:4" x14ac:dyDescent="0.35">
      <c r="C2456" t="s">
        <v>8904</v>
      </c>
      <c r="D2456" s="61"/>
    </row>
    <row r="2457" spans="1:4" x14ac:dyDescent="0.35">
      <c r="C2457" t="s">
        <v>8905</v>
      </c>
      <c r="D2457" s="61"/>
    </row>
    <row r="2458" spans="1:4" x14ac:dyDescent="0.35">
      <c r="C2458" t="s">
        <v>8906</v>
      </c>
      <c r="D2458" s="61"/>
    </row>
    <row r="2459" spans="1:4" x14ac:dyDescent="0.35">
      <c r="C2459" t="s">
        <v>8907</v>
      </c>
      <c r="D2459" s="61"/>
    </row>
    <row r="2460" spans="1:4" x14ac:dyDescent="0.35">
      <c r="C2460" t="s">
        <v>8908</v>
      </c>
      <c r="D2460" s="61"/>
    </row>
    <row r="2461" spans="1:4" x14ac:dyDescent="0.35">
      <c r="A2461" t="s">
        <v>8626</v>
      </c>
      <c r="D2461" s="61"/>
    </row>
    <row r="2462" spans="1:4" x14ac:dyDescent="0.35">
      <c r="B2462" t="s">
        <v>8863</v>
      </c>
      <c r="D2462" s="61"/>
    </row>
    <row r="2463" spans="1:4" x14ac:dyDescent="0.35">
      <c r="C2463" t="s">
        <v>8864</v>
      </c>
      <c r="D2463" s="61"/>
    </row>
    <row r="2464" spans="1:4" x14ac:dyDescent="0.35">
      <c r="C2464" t="s">
        <v>8865</v>
      </c>
      <c r="D2464" s="61"/>
    </row>
    <row r="2465" spans="2:4" x14ac:dyDescent="0.35">
      <c r="C2465" t="s">
        <v>8866</v>
      </c>
      <c r="D2465" s="61"/>
    </row>
    <row r="2466" spans="2:4" x14ac:dyDescent="0.35">
      <c r="C2466" t="s">
        <v>8867</v>
      </c>
      <c r="D2466" s="61"/>
    </row>
    <row r="2467" spans="2:4" x14ac:dyDescent="0.35">
      <c r="C2467" t="s">
        <v>8868</v>
      </c>
      <c r="D2467" s="61"/>
    </row>
    <row r="2468" spans="2:4" x14ac:dyDescent="0.35">
      <c r="C2468" t="s">
        <v>8869</v>
      </c>
      <c r="D2468" s="61"/>
    </row>
    <row r="2469" spans="2:4" x14ac:dyDescent="0.35">
      <c r="C2469" t="s">
        <v>8870</v>
      </c>
      <c r="D2469" s="61"/>
    </row>
    <row r="2470" spans="2:4" x14ac:dyDescent="0.35">
      <c r="C2470" t="s">
        <v>8871</v>
      </c>
      <c r="D2470" s="61"/>
    </row>
    <row r="2471" spans="2:4" x14ac:dyDescent="0.35">
      <c r="C2471" t="s">
        <v>8872</v>
      </c>
      <c r="D2471" s="61"/>
    </row>
    <row r="2472" spans="2:4" x14ac:dyDescent="0.35">
      <c r="C2472" t="s">
        <v>8873</v>
      </c>
      <c r="D2472" s="61"/>
    </row>
    <row r="2473" spans="2:4" x14ac:dyDescent="0.35">
      <c r="C2473" t="s">
        <v>8874</v>
      </c>
      <c r="D2473" s="61"/>
    </row>
    <row r="2474" spans="2:4" x14ac:dyDescent="0.35">
      <c r="C2474" t="s">
        <v>8875</v>
      </c>
      <c r="D2474" s="61"/>
    </row>
    <row r="2475" spans="2:4" x14ac:dyDescent="0.35">
      <c r="B2475" t="s">
        <v>8876</v>
      </c>
      <c r="D2475" s="61"/>
    </row>
    <row r="2476" spans="2:4" x14ac:dyDescent="0.35">
      <c r="C2476" t="s">
        <v>9325</v>
      </c>
      <c r="D2476" s="61"/>
    </row>
    <row r="2477" spans="2:4" x14ac:dyDescent="0.35">
      <c r="C2477" t="s">
        <v>9326</v>
      </c>
      <c r="D2477" s="61"/>
    </row>
    <row r="2478" spans="2:4" x14ac:dyDescent="0.35">
      <c r="C2478" t="s">
        <v>9327</v>
      </c>
      <c r="D2478" s="61"/>
    </row>
    <row r="2479" spans="2:4" x14ac:dyDescent="0.35">
      <c r="C2479" t="s">
        <v>9328</v>
      </c>
      <c r="D2479" s="61"/>
    </row>
    <row r="2480" spans="2:4" x14ac:dyDescent="0.35">
      <c r="C2480" t="s">
        <v>9329</v>
      </c>
      <c r="D2480" s="61"/>
    </row>
    <row r="2481" spans="2:4" x14ac:dyDescent="0.35">
      <c r="B2481" t="s">
        <v>8878</v>
      </c>
      <c r="D2481" s="61"/>
    </row>
    <row r="2482" spans="2:4" x14ac:dyDescent="0.35">
      <c r="C2482" t="s">
        <v>8879</v>
      </c>
      <c r="D2482" s="61"/>
    </row>
    <row r="2483" spans="2:4" x14ac:dyDescent="0.35">
      <c r="C2483" t="s">
        <v>8880</v>
      </c>
      <c r="D2483" s="61"/>
    </row>
    <row r="2484" spans="2:4" x14ac:dyDescent="0.35">
      <c r="C2484" t="s">
        <v>8881</v>
      </c>
      <c r="D2484" s="61"/>
    </row>
    <row r="2485" spans="2:4" x14ac:dyDescent="0.35">
      <c r="C2485" t="s">
        <v>8882</v>
      </c>
      <c r="D2485" s="61"/>
    </row>
    <row r="2486" spans="2:4" x14ac:dyDescent="0.35">
      <c r="C2486" t="s">
        <v>8883</v>
      </c>
      <c r="D2486" s="61"/>
    </row>
    <row r="2487" spans="2:4" x14ac:dyDescent="0.35">
      <c r="C2487" t="s">
        <v>8884</v>
      </c>
      <c r="D2487" s="61"/>
    </row>
    <row r="2488" spans="2:4" x14ac:dyDescent="0.35">
      <c r="C2488" t="s">
        <v>8885</v>
      </c>
      <c r="D2488" s="61"/>
    </row>
    <row r="2489" spans="2:4" x14ac:dyDescent="0.35">
      <c r="C2489" t="s">
        <v>8886</v>
      </c>
      <c r="D2489" s="61"/>
    </row>
    <row r="2490" spans="2:4" x14ac:dyDescent="0.35">
      <c r="C2490" t="s">
        <v>8887</v>
      </c>
      <c r="D2490" s="61"/>
    </row>
    <row r="2491" spans="2:4" x14ac:dyDescent="0.35">
      <c r="C2491" t="s">
        <v>8888</v>
      </c>
      <c r="D2491" s="61"/>
    </row>
    <row r="2492" spans="2:4" x14ac:dyDescent="0.35">
      <c r="C2492" t="s">
        <v>8889</v>
      </c>
      <c r="D2492" s="61"/>
    </row>
    <row r="2493" spans="2:4" x14ac:dyDescent="0.35">
      <c r="C2493" t="s">
        <v>8890</v>
      </c>
      <c r="D2493" s="61"/>
    </row>
    <row r="2494" spans="2:4" x14ac:dyDescent="0.35">
      <c r="C2494" t="s">
        <v>8891</v>
      </c>
      <c r="D2494" s="61"/>
    </row>
    <row r="2495" spans="2:4" x14ac:dyDescent="0.35">
      <c r="C2495" t="s">
        <v>8892</v>
      </c>
      <c r="D2495" s="61"/>
    </row>
    <row r="2496" spans="2:4" x14ac:dyDescent="0.35">
      <c r="C2496" t="s">
        <v>8893</v>
      </c>
      <c r="D2496" s="61"/>
    </row>
    <row r="2497" spans="2:4" x14ac:dyDescent="0.35">
      <c r="C2497" t="s">
        <v>8894</v>
      </c>
      <c r="D2497" s="61"/>
    </row>
    <row r="2498" spans="2:4" x14ac:dyDescent="0.35">
      <c r="C2498" t="s">
        <v>8895</v>
      </c>
      <c r="D2498" s="61"/>
    </row>
    <row r="2499" spans="2:4" x14ac:dyDescent="0.35">
      <c r="B2499" t="s">
        <v>8896</v>
      </c>
      <c r="D2499" s="61"/>
    </row>
    <row r="2500" spans="2:4" x14ac:dyDescent="0.35">
      <c r="C2500" t="s">
        <v>8897</v>
      </c>
      <c r="D2500" s="61"/>
    </row>
    <row r="2501" spans="2:4" x14ac:dyDescent="0.35">
      <c r="C2501" t="s">
        <v>8898</v>
      </c>
      <c r="D2501" s="61"/>
    </row>
    <row r="2502" spans="2:4" x14ac:dyDescent="0.35">
      <c r="C2502" t="s">
        <v>8899</v>
      </c>
      <c r="D2502" s="61"/>
    </row>
    <row r="2503" spans="2:4" x14ac:dyDescent="0.35">
      <c r="C2503" t="s">
        <v>8900</v>
      </c>
      <c r="D2503" s="61"/>
    </row>
    <row r="2504" spans="2:4" x14ac:dyDescent="0.35">
      <c r="C2504" t="s">
        <v>8901</v>
      </c>
      <c r="D2504" s="61"/>
    </row>
    <row r="2505" spans="2:4" x14ac:dyDescent="0.35">
      <c r="C2505" t="s">
        <v>8890</v>
      </c>
      <c r="D2505" s="61"/>
    </row>
    <row r="2506" spans="2:4" x14ac:dyDescent="0.35">
      <c r="C2506" t="s">
        <v>8902</v>
      </c>
      <c r="D2506" s="61"/>
    </row>
    <row r="2507" spans="2:4" x14ac:dyDescent="0.35">
      <c r="C2507" t="s">
        <v>8903</v>
      </c>
      <c r="D2507" s="61"/>
    </row>
    <row r="2508" spans="2:4" x14ac:dyDescent="0.35">
      <c r="C2508" t="s">
        <v>8904</v>
      </c>
      <c r="D2508" s="61"/>
    </row>
    <row r="2509" spans="2:4" x14ac:dyDescent="0.35">
      <c r="C2509" t="s">
        <v>8905</v>
      </c>
      <c r="D2509" s="61"/>
    </row>
    <row r="2510" spans="2:4" x14ac:dyDescent="0.35">
      <c r="C2510" t="s">
        <v>8906</v>
      </c>
      <c r="D2510" s="61"/>
    </row>
    <row r="2511" spans="2:4" x14ac:dyDescent="0.35">
      <c r="C2511" t="s">
        <v>8907</v>
      </c>
      <c r="D2511" s="61"/>
    </row>
    <row r="2512" spans="2:4" x14ac:dyDescent="0.35">
      <c r="C2512" t="s">
        <v>8908</v>
      </c>
      <c r="D2512" s="61"/>
    </row>
    <row r="2513" spans="1:4" x14ac:dyDescent="0.35">
      <c r="A2513" t="s">
        <v>9330</v>
      </c>
      <c r="D2513" s="61"/>
    </row>
    <row r="2514" spans="1:4" x14ac:dyDescent="0.35">
      <c r="B2514" t="s">
        <v>8863</v>
      </c>
      <c r="D2514" s="61"/>
    </row>
    <row r="2515" spans="1:4" x14ac:dyDescent="0.35">
      <c r="C2515" t="s">
        <v>8864</v>
      </c>
      <c r="D2515" s="61"/>
    </row>
    <row r="2516" spans="1:4" x14ac:dyDescent="0.35">
      <c r="C2516" t="s">
        <v>8865</v>
      </c>
      <c r="D2516" s="61"/>
    </row>
    <row r="2517" spans="1:4" x14ac:dyDescent="0.35">
      <c r="C2517" t="s">
        <v>8866</v>
      </c>
      <c r="D2517" s="61"/>
    </row>
    <row r="2518" spans="1:4" x14ac:dyDescent="0.35">
      <c r="C2518" t="s">
        <v>8867</v>
      </c>
      <c r="D2518" s="61"/>
    </row>
    <row r="2519" spans="1:4" x14ac:dyDescent="0.35">
      <c r="C2519" t="s">
        <v>8868</v>
      </c>
      <c r="D2519" s="61"/>
    </row>
    <row r="2520" spans="1:4" x14ac:dyDescent="0.35">
      <c r="C2520" t="s">
        <v>8869</v>
      </c>
      <c r="D2520" s="61"/>
    </row>
    <row r="2521" spans="1:4" x14ac:dyDescent="0.35">
      <c r="C2521" t="s">
        <v>8870</v>
      </c>
      <c r="D2521" s="61"/>
    </row>
    <row r="2522" spans="1:4" x14ac:dyDescent="0.35">
      <c r="C2522" t="s">
        <v>8871</v>
      </c>
      <c r="D2522" s="61"/>
    </row>
    <row r="2523" spans="1:4" x14ac:dyDescent="0.35">
      <c r="C2523" t="s">
        <v>8872</v>
      </c>
      <c r="D2523" s="61"/>
    </row>
    <row r="2524" spans="1:4" x14ac:dyDescent="0.35">
      <c r="C2524" t="s">
        <v>8873</v>
      </c>
      <c r="D2524" s="61"/>
    </row>
    <row r="2525" spans="1:4" x14ac:dyDescent="0.35">
      <c r="B2525" t="s">
        <v>8876</v>
      </c>
      <c r="D2525" s="61"/>
    </row>
    <row r="2526" spans="1:4" x14ac:dyDescent="0.35">
      <c r="C2526" t="s">
        <v>9331</v>
      </c>
      <c r="D2526" s="61"/>
    </row>
    <row r="2527" spans="1:4" x14ac:dyDescent="0.35">
      <c r="C2527" t="s">
        <v>9332</v>
      </c>
      <c r="D2527" s="61"/>
    </row>
    <row r="2528" spans="1:4" x14ac:dyDescent="0.35">
      <c r="C2528" t="s">
        <v>9333</v>
      </c>
      <c r="D2528" s="61"/>
    </row>
    <row r="2529" spans="2:4" x14ac:dyDescent="0.35">
      <c r="C2529" t="s">
        <v>9334</v>
      </c>
      <c r="D2529" s="61"/>
    </row>
    <row r="2530" spans="2:4" x14ac:dyDescent="0.35">
      <c r="C2530" t="s">
        <v>9335</v>
      </c>
      <c r="D2530" s="61"/>
    </row>
    <row r="2531" spans="2:4" x14ac:dyDescent="0.35">
      <c r="C2531" t="s">
        <v>9336</v>
      </c>
      <c r="D2531" s="61"/>
    </row>
    <row r="2532" spans="2:4" x14ac:dyDescent="0.35">
      <c r="C2532" t="s">
        <v>9337</v>
      </c>
      <c r="D2532" s="61"/>
    </row>
    <row r="2533" spans="2:4" x14ac:dyDescent="0.35">
      <c r="B2533" t="s">
        <v>8878</v>
      </c>
      <c r="D2533" s="61"/>
    </row>
    <row r="2534" spans="2:4" x14ac:dyDescent="0.35">
      <c r="C2534" t="s">
        <v>8879</v>
      </c>
      <c r="D2534" s="61"/>
    </row>
    <row r="2535" spans="2:4" x14ac:dyDescent="0.35">
      <c r="C2535" t="s">
        <v>8880</v>
      </c>
      <c r="D2535" s="61"/>
    </row>
    <row r="2536" spans="2:4" x14ac:dyDescent="0.35">
      <c r="C2536" t="s">
        <v>8881</v>
      </c>
      <c r="D2536" s="61"/>
    </row>
    <row r="2537" spans="2:4" x14ac:dyDescent="0.35">
      <c r="C2537" t="s">
        <v>8882</v>
      </c>
      <c r="D2537" s="61"/>
    </row>
    <row r="2538" spans="2:4" x14ac:dyDescent="0.35">
      <c r="C2538" t="s">
        <v>8884</v>
      </c>
      <c r="D2538" s="61"/>
    </row>
    <row r="2539" spans="2:4" x14ac:dyDescent="0.35">
      <c r="C2539" t="s">
        <v>8885</v>
      </c>
      <c r="D2539" s="61"/>
    </row>
    <row r="2540" spans="2:4" x14ac:dyDescent="0.35">
      <c r="C2540" t="s">
        <v>8886</v>
      </c>
      <c r="D2540" s="61"/>
    </row>
    <row r="2541" spans="2:4" x14ac:dyDescent="0.35">
      <c r="C2541" t="s">
        <v>8888</v>
      </c>
      <c r="D2541" s="61"/>
    </row>
    <row r="2542" spans="2:4" x14ac:dyDescent="0.35">
      <c r="C2542" t="s">
        <v>8889</v>
      </c>
      <c r="D2542" s="61"/>
    </row>
    <row r="2543" spans="2:4" x14ac:dyDescent="0.35">
      <c r="C2543" t="s">
        <v>8891</v>
      </c>
      <c r="D2543" s="61"/>
    </row>
    <row r="2544" spans="2:4" x14ac:dyDescent="0.35">
      <c r="C2544" t="s">
        <v>8892</v>
      </c>
      <c r="D2544" s="61"/>
    </row>
    <row r="2545" spans="1:4" x14ac:dyDescent="0.35">
      <c r="C2545" t="s">
        <v>8893</v>
      </c>
      <c r="D2545" s="61"/>
    </row>
    <row r="2546" spans="1:4" x14ac:dyDescent="0.35">
      <c r="C2546" t="s">
        <v>8894</v>
      </c>
      <c r="D2546" s="61"/>
    </row>
    <row r="2547" spans="1:4" x14ac:dyDescent="0.35">
      <c r="C2547" t="s">
        <v>8895</v>
      </c>
      <c r="D2547" s="61"/>
    </row>
    <row r="2548" spans="1:4" x14ac:dyDescent="0.35">
      <c r="B2548" t="s">
        <v>8896</v>
      </c>
      <c r="D2548" s="61"/>
    </row>
    <row r="2549" spans="1:4" x14ac:dyDescent="0.35">
      <c r="C2549" t="s">
        <v>8897</v>
      </c>
      <c r="D2549" s="61"/>
    </row>
    <row r="2550" spans="1:4" x14ac:dyDescent="0.35">
      <c r="C2550" t="s">
        <v>8917</v>
      </c>
      <c r="D2550" s="61"/>
    </row>
    <row r="2551" spans="1:4" x14ac:dyDescent="0.35">
      <c r="C2551" t="s">
        <v>8899</v>
      </c>
      <c r="D2551" s="61"/>
    </row>
    <row r="2552" spans="1:4" x14ac:dyDescent="0.35">
      <c r="C2552" t="s">
        <v>8901</v>
      </c>
      <c r="D2552" s="61"/>
    </row>
    <row r="2553" spans="1:4" x14ac:dyDescent="0.35">
      <c r="C2553" t="s">
        <v>9029</v>
      </c>
      <c r="D2553" s="61"/>
    </row>
    <row r="2554" spans="1:4" x14ac:dyDescent="0.35">
      <c r="C2554" t="s">
        <v>8902</v>
      </c>
      <c r="D2554" s="61"/>
    </row>
    <row r="2555" spans="1:4" x14ac:dyDescent="0.35">
      <c r="C2555" t="s">
        <v>8918</v>
      </c>
      <c r="D2555" s="61"/>
    </row>
    <row r="2556" spans="1:4" x14ac:dyDescent="0.35">
      <c r="C2556" t="s">
        <v>8919</v>
      </c>
      <c r="D2556" s="61"/>
    </row>
    <row r="2557" spans="1:4" x14ac:dyDescent="0.35">
      <c r="A2557" t="s">
        <v>8630</v>
      </c>
      <c r="D2557" s="61"/>
    </row>
    <row r="2558" spans="1:4" x14ac:dyDescent="0.35">
      <c r="B2558" t="s">
        <v>8863</v>
      </c>
      <c r="D2558" s="61"/>
    </row>
    <row r="2559" spans="1:4" x14ac:dyDescent="0.35">
      <c r="C2559" t="s">
        <v>8865</v>
      </c>
      <c r="D2559" s="61"/>
    </row>
    <row r="2560" spans="1:4" x14ac:dyDescent="0.35">
      <c r="C2560" t="s">
        <v>8869</v>
      </c>
      <c r="D2560" s="61"/>
    </row>
    <row r="2561" spans="2:4" x14ac:dyDescent="0.35">
      <c r="C2561" t="s">
        <v>8871</v>
      </c>
      <c r="D2561" s="61"/>
    </row>
    <row r="2562" spans="2:4" x14ac:dyDescent="0.35">
      <c r="C2562" t="s">
        <v>9338</v>
      </c>
      <c r="D2562" s="61"/>
    </row>
    <row r="2563" spans="2:4" x14ac:dyDescent="0.35">
      <c r="C2563" t="s">
        <v>8872</v>
      </c>
      <c r="D2563" s="61"/>
    </row>
    <row r="2564" spans="2:4" x14ac:dyDescent="0.35">
      <c r="C2564" t="s">
        <v>8873</v>
      </c>
      <c r="D2564" s="61"/>
    </row>
    <row r="2565" spans="2:4" x14ac:dyDescent="0.35">
      <c r="B2565" t="s">
        <v>8876</v>
      </c>
      <c r="D2565" s="61"/>
    </row>
    <row r="2566" spans="2:4" x14ac:dyDescent="0.35">
      <c r="C2566" t="s">
        <v>9339</v>
      </c>
      <c r="D2566" s="61"/>
    </row>
    <row r="2567" spans="2:4" x14ac:dyDescent="0.35">
      <c r="C2567" t="s">
        <v>9340</v>
      </c>
      <c r="D2567" s="61"/>
    </row>
    <row r="2568" spans="2:4" x14ac:dyDescent="0.35">
      <c r="C2568" t="s">
        <v>9341</v>
      </c>
      <c r="D2568" s="61"/>
    </row>
    <row r="2569" spans="2:4" x14ac:dyDescent="0.35">
      <c r="B2569" t="s">
        <v>8878</v>
      </c>
      <c r="D2569" s="61"/>
    </row>
    <row r="2570" spans="2:4" x14ac:dyDescent="0.35">
      <c r="C2570" t="s">
        <v>8879</v>
      </c>
      <c r="D2570" s="61"/>
    </row>
    <row r="2571" spans="2:4" x14ac:dyDescent="0.35">
      <c r="C2571" t="s">
        <v>8880</v>
      </c>
      <c r="D2571" s="61"/>
    </row>
    <row r="2572" spans="2:4" x14ac:dyDescent="0.35">
      <c r="C2572" t="s">
        <v>9342</v>
      </c>
      <c r="D2572" s="61"/>
    </row>
    <row r="2573" spans="2:4" x14ac:dyDescent="0.35">
      <c r="C2573" t="s">
        <v>8882</v>
      </c>
      <c r="D2573" s="61"/>
    </row>
    <row r="2574" spans="2:4" x14ac:dyDescent="0.35">
      <c r="C2574" t="s">
        <v>8885</v>
      </c>
      <c r="D2574" s="61"/>
    </row>
    <row r="2575" spans="2:4" x14ac:dyDescent="0.35">
      <c r="C2575" t="s">
        <v>8888</v>
      </c>
      <c r="D2575" s="61"/>
    </row>
    <row r="2576" spans="2:4" x14ac:dyDescent="0.35">
      <c r="C2576" t="s">
        <v>8891</v>
      </c>
      <c r="D2576" s="61"/>
    </row>
    <row r="2577" spans="1:4" x14ac:dyDescent="0.35">
      <c r="C2577" t="s">
        <v>8895</v>
      </c>
      <c r="D2577" s="61"/>
    </row>
    <row r="2578" spans="1:4" x14ac:dyDescent="0.35">
      <c r="B2578" t="s">
        <v>8896</v>
      </c>
      <c r="D2578" s="61"/>
    </row>
    <row r="2579" spans="1:4" x14ac:dyDescent="0.35">
      <c r="C2579" t="s">
        <v>8917</v>
      </c>
      <c r="D2579" s="61"/>
    </row>
    <row r="2580" spans="1:4" x14ac:dyDescent="0.35">
      <c r="C2580" t="s">
        <v>8898</v>
      </c>
      <c r="D2580" s="61"/>
    </row>
    <row r="2581" spans="1:4" x14ac:dyDescent="0.35">
      <c r="C2581" t="s">
        <v>8902</v>
      </c>
      <c r="D2581" s="61"/>
    </row>
    <row r="2582" spans="1:4" x14ac:dyDescent="0.35">
      <c r="C2582" t="s">
        <v>8903</v>
      </c>
      <c r="D2582" s="61"/>
    </row>
    <row r="2583" spans="1:4" x14ac:dyDescent="0.35">
      <c r="C2583" t="s">
        <v>8918</v>
      </c>
      <c r="D2583" s="61"/>
    </row>
    <row r="2584" spans="1:4" x14ac:dyDescent="0.35">
      <c r="C2584" t="s">
        <v>8919</v>
      </c>
      <c r="D2584" s="61"/>
    </row>
    <row r="2585" spans="1:4" x14ac:dyDescent="0.35">
      <c r="C2585" t="s">
        <v>9197</v>
      </c>
      <c r="D2585" s="61"/>
    </row>
    <row r="2586" spans="1:4" x14ac:dyDescent="0.35">
      <c r="C2586" t="s">
        <v>8908</v>
      </c>
      <c r="D2586" s="61"/>
    </row>
    <row r="2587" spans="1:4" x14ac:dyDescent="0.35">
      <c r="A2587" t="s">
        <v>9343</v>
      </c>
      <c r="D2587" s="61"/>
    </row>
    <row r="2588" spans="1:4" x14ac:dyDescent="0.35">
      <c r="B2588" t="s">
        <v>8863</v>
      </c>
      <c r="D2588" s="61"/>
    </row>
    <row r="2589" spans="1:4" x14ac:dyDescent="0.35">
      <c r="C2589" t="s">
        <v>8864</v>
      </c>
      <c r="D2589" s="61"/>
    </row>
    <row r="2590" spans="1:4" x14ac:dyDescent="0.35">
      <c r="C2590" t="s">
        <v>8865</v>
      </c>
      <c r="D2590" s="61"/>
    </row>
    <row r="2591" spans="1:4" x14ac:dyDescent="0.35">
      <c r="C2591" t="s">
        <v>8866</v>
      </c>
      <c r="D2591" s="61"/>
    </row>
    <row r="2592" spans="1:4" x14ac:dyDescent="0.35">
      <c r="C2592" t="s">
        <v>8867</v>
      </c>
      <c r="D2592" s="61"/>
    </row>
    <row r="2593" spans="2:4" x14ac:dyDescent="0.35">
      <c r="C2593" t="s">
        <v>8868</v>
      </c>
      <c r="D2593" s="61"/>
    </row>
    <row r="2594" spans="2:4" x14ac:dyDescent="0.35">
      <c r="C2594" t="s">
        <v>8869</v>
      </c>
      <c r="D2594" s="61"/>
    </row>
    <row r="2595" spans="2:4" x14ac:dyDescent="0.35">
      <c r="C2595" t="s">
        <v>8870</v>
      </c>
      <c r="D2595" s="61"/>
    </row>
    <row r="2596" spans="2:4" x14ac:dyDescent="0.35">
      <c r="C2596" t="s">
        <v>8871</v>
      </c>
      <c r="D2596" s="61"/>
    </row>
    <row r="2597" spans="2:4" x14ac:dyDescent="0.35">
      <c r="C2597" t="s">
        <v>8872</v>
      </c>
      <c r="D2597" s="61"/>
    </row>
    <row r="2598" spans="2:4" x14ac:dyDescent="0.35">
      <c r="C2598" t="s">
        <v>8873</v>
      </c>
      <c r="D2598" s="61"/>
    </row>
    <row r="2599" spans="2:4" x14ac:dyDescent="0.35">
      <c r="C2599" t="s">
        <v>8874</v>
      </c>
      <c r="D2599" s="61"/>
    </row>
    <row r="2600" spans="2:4" x14ac:dyDescent="0.35">
      <c r="C2600" t="s">
        <v>8875</v>
      </c>
      <c r="D2600" s="61"/>
    </row>
    <row r="2601" spans="2:4" x14ac:dyDescent="0.35">
      <c r="B2601" t="s">
        <v>8876</v>
      </c>
      <c r="D2601" s="61"/>
    </row>
    <row r="2602" spans="2:4" x14ac:dyDescent="0.35">
      <c r="C2602" t="s">
        <v>9344</v>
      </c>
      <c r="D2602" s="61"/>
    </row>
    <row r="2603" spans="2:4" x14ac:dyDescent="0.35">
      <c r="B2603" t="s">
        <v>8878</v>
      </c>
      <c r="D2603" s="61"/>
    </row>
    <row r="2604" spans="2:4" x14ac:dyDescent="0.35">
      <c r="C2604" t="s">
        <v>8879</v>
      </c>
      <c r="D2604" s="61"/>
    </row>
    <row r="2605" spans="2:4" x14ac:dyDescent="0.35">
      <c r="C2605" t="s">
        <v>8880</v>
      </c>
      <c r="D2605" s="61"/>
    </row>
    <row r="2606" spans="2:4" x14ac:dyDescent="0.35">
      <c r="C2606" t="s">
        <v>8881</v>
      </c>
      <c r="D2606" s="61"/>
    </row>
    <row r="2607" spans="2:4" x14ac:dyDescent="0.35">
      <c r="C2607" t="s">
        <v>8882</v>
      </c>
      <c r="D2607" s="61"/>
    </row>
    <row r="2608" spans="2:4" x14ac:dyDescent="0.35">
      <c r="C2608" t="s">
        <v>8883</v>
      </c>
      <c r="D2608" s="61"/>
    </row>
    <row r="2609" spans="2:4" x14ac:dyDescent="0.35">
      <c r="C2609" t="s">
        <v>8884</v>
      </c>
      <c r="D2609" s="61"/>
    </row>
    <row r="2610" spans="2:4" x14ac:dyDescent="0.35">
      <c r="C2610" t="s">
        <v>8885</v>
      </c>
      <c r="D2610" s="61"/>
    </row>
    <row r="2611" spans="2:4" x14ac:dyDescent="0.35">
      <c r="C2611" t="s">
        <v>8886</v>
      </c>
      <c r="D2611" s="61"/>
    </row>
    <row r="2612" spans="2:4" x14ac:dyDescent="0.35">
      <c r="C2612" t="s">
        <v>8887</v>
      </c>
      <c r="D2612" s="61"/>
    </row>
    <row r="2613" spans="2:4" x14ac:dyDescent="0.35">
      <c r="C2613" t="s">
        <v>8888</v>
      </c>
      <c r="D2613" s="61"/>
    </row>
    <row r="2614" spans="2:4" x14ac:dyDescent="0.35">
      <c r="C2614" t="s">
        <v>8889</v>
      </c>
      <c r="D2614" s="61"/>
    </row>
    <row r="2615" spans="2:4" x14ac:dyDescent="0.35">
      <c r="C2615" t="s">
        <v>8890</v>
      </c>
      <c r="D2615" s="61"/>
    </row>
    <row r="2616" spans="2:4" x14ac:dyDescent="0.35">
      <c r="C2616" t="s">
        <v>8891</v>
      </c>
      <c r="D2616" s="61"/>
    </row>
    <row r="2617" spans="2:4" x14ac:dyDescent="0.35">
      <c r="C2617" t="s">
        <v>8892</v>
      </c>
      <c r="D2617" s="61"/>
    </row>
    <row r="2618" spans="2:4" x14ac:dyDescent="0.35">
      <c r="C2618" t="s">
        <v>8893</v>
      </c>
      <c r="D2618" s="61"/>
    </row>
    <row r="2619" spans="2:4" x14ac:dyDescent="0.35">
      <c r="C2619" t="s">
        <v>8894</v>
      </c>
      <c r="D2619" s="61"/>
    </row>
    <row r="2620" spans="2:4" x14ac:dyDescent="0.35">
      <c r="C2620" t="s">
        <v>8895</v>
      </c>
      <c r="D2620" s="61"/>
    </row>
    <row r="2621" spans="2:4" x14ac:dyDescent="0.35">
      <c r="B2621" t="s">
        <v>8896</v>
      </c>
      <c r="D2621" s="61"/>
    </row>
    <row r="2622" spans="2:4" x14ac:dyDescent="0.35">
      <c r="C2622" t="s">
        <v>8897</v>
      </c>
      <c r="D2622" s="61"/>
    </row>
    <row r="2623" spans="2:4" x14ac:dyDescent="0.35">
      <c r="C2623" t="s">
        <v>8898</v>
      </c>
      <c r="D2623" s="61"/>
    </row>
    <row r="2624" spans="2:4" x14ac:dyDescent="0.35">
      <c r="C2624" t="s">
        <v>8899</v>
      </c>
      <c r="D2624" s="61"/>
    </row>
    <row r="2625" spans="1:4" x14ac:dyDescent="0.35">
      <c r="C2625" t="s">
        <v>8900</v>
      </c>
      <c r="D2625" s="61"/>
    </row>
    <row r="2626" spans="1:4" x14ac:dyDescent="0.35">
      <c r="C2626" t="s">
        <v>8901</v>
      </c>
      <c r="D2626" s="61"/>
    </row>
    <row r="2627" spans="1:4" x14ac:dyDescent="0.35">
      <c r="C2627" t="s">
        <v>8890</v>
      </c>
      <c r="D2627" s="61"/>
    </row>
    <row r="2628" spans="1:4" x14ac:dyDescent="0.35">
      <c r="C2628" t="s">
        <v>8902</v>
      </c>
      <c r="D2628" s="61"/>
    </row>
    <row r="2629" spans="1:4" x14ac:dyDescent="0.35">
      <c r="C2629" t="s">
        <v>8903</v>
      </c>
      <c r="D2629" s="61"/>
    </row>
    <row r="2630" spans="1:4" x14ac:dyDescent="0.35">
      <c r="C2630" t="s">
        <v>8904</v>
      </c>
      <c r="D2630" s="61"/>
    </row>
    <row r="2631" spans="1:4" x14ac:dyDescent="0.35">
      <c r="C2631" t="s">
        <v>8905</v>
      </c>
      <c r="D2631" s="61"/>
    </row>
    <row r="2632" spans="1:4" x14ac:dyDescent="0.35">
      <c r="C2632" t="s">
        <v>8906</v>
      </c>
      <c r="D2632" s="61"/>
    </row>
    <row r="2633" spans="1:4" x14ac:dyDescent="0.35">
      <c r="C2633" t="s">
        <v>8907</v>
      </c>
      <c r="D2633" s="61"/>
    </row>
    <row r="2634" spans="1:4" x14ac:dyDescent="0.35">
      <c r="C2634" t="s">
        <v>8908</v>
      </c>
      <c r="D2634" s="61"/>
    </row>
    <row r="2635" spans="1:4" x14ac:dyDescent="0.35">
      <c r="A2635" t="s">
        <v>8633</v>
      </c>
      <c r="D2635" s="61"/>
    </row>
    <row r="2636" spans="1:4" x14ac:dyDescent="0.35">
      <c r="B2636" t="s">
        <v>8863</v>
      </c>
      <c r="D2636" s="61"/>
    </row>
    <row r="2637" spans="1:4" x14ac:dyDescent="0.35">
      <c r="C2637" t="s">
        <v>8864</v>
      </c>
      <c r="D2637" s="61"/>
    </row>
    <row r="2638" spans="1:4" x14ac:dyDescent="0.35">
      <c r="C2638" t="s">
        <v>8866</v>
      </c>
      <c r="D2638" s="61"/>
    </row>
    <row r="2639" spans="1:4" x14ac:dyDescent="0.35">
      <c r="C2639" t="s">
        <v>9345</v>
      </c>
      <c r="D2639" s="61"/>
    </row>
    <row r="2640" spans="1:4" x14ac:dyDescent="0.35">
      <c r="C2640" t="s">
        <v>8869</v>
      </c>
      <c r="D2640" s="61"/>
    </row>
    <row r="2641" spans="2:4" x14ac:dyDescent="0.35">
      <c r="C2641" t="s">
        <v>8870</v>
      </c>
      <c r="D2641" s="61"/>
    </row>
    <row r="2642" spans="2:4" x14ac:dyDescent="0.35">
      <c r="C2642" t="s">
        <v>8871</v>
      </c>
      <c r="D2642" s="61"/>
    </row>
    <row r="2643" spans="2:4" x14ac:dyDescent="0.35">
      <c r="C2643" t="s">
        <v>8872</v>
      </c>
      <c r="D2643" s="61"/>
    </row>
    <row r="2644" spans="2:4" x14ac:dyDescent="0.35">
      <c r="B2644" t="s">
        <v>8876</v>
      </c>
      <c r="D2644" s="61"/>
    </row>
    <row r="2645" spans="2:4" x14ac:dyDescent="0.35">
      <c r="C2645" t="s">
        <v>9346</v>
      </c>
      <c r="D2645" s="61"/>
    </row>
    <row r="2646" spans="2:4" x14ac:dyDescent="0.35">
      <c r="C2646" t="s">
        <v>9347</v>
      </c>
      <c r="D2646" s="61"/>
    </row>
    <row r="2647" spans="2:4" x14ac:dyDescent="0.35">
      <c r="C2647" t="s">
        <v>9348</v>
      </c>
      <c r="D2647" s="61"/>
    </row>
    <row r="2648" spans="2:4" x14ac:dyDescent="0.35">
      <c r="C2648" t="s">
        <v>9349</v>
      </c>
      <c r="D2648" s="61"/>
    </row>
    <row r="2649" spans="2:4" x14ac:dyDescent="0.35">
      <c r="C2649" t="s">
        <v>9350</v>
      </c>
      <c r="D2649" s="61"/>
    </row>
    <row r="2650" spans="2:4" x14ac:dyDescent="0.35">
      <c r="C2650" t="s">
        <v>9351</v>
      </c>
      <c r="D2650" s="61"/>
    </row>
    <row r="2651" spans="2:4" x14ac:dyDescent="0.35">
      <c r="C2651" t="s">
        <v>9352</v>
      </c>
      <c r="D2651" s="61"/>
    </row>
    <row r="2652" spans="2:4" x14ac:dyDescent="0.35">
      <c r="C2652" t="s">
        <v>8944</v>
      </c>
      <c r="D2652" s="61"/>
    </row>
    <row r="2653" spans="2:4" x14ac:dyDescent="0.35">
      <c r="B2653" t="s">
        <v>8878</v>
      </c>
      <c r="D2653" s="61"/>
    </row>
    <row r="2654" spans="2:4" x14ac:dyDescent="0.35">
      <c r="C2654" t="s">
        <v>8879</v>
      </c>
      <c r="D2654" s="61"/>
    </row>
    <row r="2655" spans="2:4" x14ac:dyDescent="0.35">
      <c r="C2655" t="s">
        <v>9353</v>
      </c>
      <c r="D2655" s="61"/>
    </row>
    <row r="2656" spans="2:4" x14ac:dyDescent="0.35">
      <c r="C2656" t="s">
        <v>8884</v>
      </c>
      <c r="D2656" s="61"/>
    </row>
    <row r="2657" spans="1:4" x14ac:dyDescent="0.35">
      <c r="C2657" t="s">
        <v>8885</v>
      </c>
      <c r="D2657" s="61"/>
    </row>
    <row r="2658" spans="1:4" x14ac:dyDescent="0.35">
      <c r="C2658" t="s">
        <v>8888</v>
      </c>
      <c r="D2658" s="61"/>
    </row>
    <row r="2659" spans="1:4" x14ac:dyDescent="0.35">
      <c r="C2659" t="s">
        <v>8891</v>
      </c>
      <c r="D2659" s="61"/>
    </row>
    <row r="2660" spans="1:4" x14ac:dyDescent="0.35">
      <c r="C2660" t="s">
        <v>8895</v>
      </c>
      <c r="D2660" s="61"/>
    </row>
    <row r="2661" spans="1:4" x14ac:dyDescent="0.35">
      <c r="B2661" t="s">
        <v>8896</v>
      </c>
      <c r="D2661" s="61"/>
    </row>
    <row r="2662" spans="1:4" x14ac:dyDescent="0.35">
      <c r="C2662" t="s">
        <v>8917</v>
      </c>
      <c r="D2662" s="61"/>
    </row>
    <row r="2663" spans="1:4" x14ac:dyDescent="0.35">
      <c r="C2663" t="s">
        <v>8899</v>
      </c>
      <c r="D2663" s="61"/>
    </row>
    <row r="2664" spans="1:4" x14ac:dyDescent="0.35">
      <c r="C2664" t="s">
        <v>8903</v>
      </c>
      <c r="D2664" s="61"/>
    </row>
    <row r="2665" spans="1:4" x14ac:dyDescent="0.35">
      <c r="C2665" t="s">
        <v>8918</v>
      </c>
      <c r="D2665" s="61"/>
    </row>
    <row r="2666" spans="1:4" x14ac:dyDescent="0.35">
      <c r="C2666" t="s">
        <v>8919</v>
      </c>
      <c r="D2666" s="61"/>
    </row>
    <row r="2667" spans="1:4" x14ac:dyDescent="0.35">
      <c r="A2667" t="s">
        <v>8635</v>
      </c>
      <c r="D2667" s="61"/>
    </row>
    <row r="2668" spans="1:4" x14ac:dyDescent="0.35">
      <c r="B2668" t="s">
        <v>8863</v>
      </c>
      <c r="D2668" s="61"/>
    </row>
    <row r="2669" spans="1:4" x14ac:dyDescent="0.35">
      <c r="C2669" t="s">
        <v>8864</v>
      </c>
      <c r="D2669" s="61"/>
    </row>
    <row r="2670" spans="1:4" x14ac:dyDescent="0.35">
      <c r="C2670" t="s">
        <v>8865</v>
      </c>
      <c r="D2670" s="61"/>
    </row>
    <row r="2671" spans="1:4" x14ac:dyDescent="0.35">
      <c r="C2671" t="s">
        <v>8866</v>
      </c>
      <c r="D2671" s="61"/>
    </row>
    <row r="2672" spans="1:4" x14ac:dyDescent="0.35">
      <c r="C2672" t="s">
        <v>8867</v>
      </c>
      <c r="D2672" s="61"/>
    </row>
    <row r="2673" spans="2:4" x14ac:dyDescent="0.35">
      <c r="C2673" t="s">
        <v>8868</v>
      </c>
      <c r="D2673" s="61"/>
    </row>
    <row r="2674" spans="2:4" x14ac:dyDescent="0.35">
      <c r="C2674" t="s">
        <v>8869</v>
      </c>
      <c r="D2674" s="61"/>
    </row>
    <row r="2675" spans="2:4" x14ac:dyDescent="0.35">
      <c r="C2675" t="s">
        <v>8870</v>
      </c>
      <c r="D2675" s="61"/>
    </row>
    <row r="2676" spans="2:4" x14ac:dyDescent="0.35">
      <c r="C2676" t="s">
        <v>8871</v>
      </c>
      <c r="D2676" s="61"/>
    </row>
    <row r="2677" spans="2:4" x14ac:dyDescent="0.35">
      <c r="C2677" t="s">
        <v>8872</v>
      </c>
      <c r="D2677" s="61"/>
    </row>
    <row r="2678" spans="2:4" x14ac:dyDescent="0.35">
      <c r="C2678" t="s">
        <v>8873</v>
      </c>
      <c r="D2678" s="61"/>
    </row>
    <row r="2679" spans="2:4" x14ac:dyDescent="0.35">
      <c r="C2679" t="s">
        <v>8874</v>
      </c>
      <c r="D2679" s="61"/>
    </row>
    <row r="2680" spans="2:4" x14ac:dyDescent="0.35">
      <c r="C2680" t="s">
        <v>8875</v>
      </c>
      <c r="D2680" s="61"/>
    </row>
    <row r="2681" spans="2:4" x14ac:dyDescent="0.35">
      <c r="B2681" t="s">
        <v>8876</v>
      </c>
      <c r="D2681" s="61"/>
    </row>
    <row r="2682" spans="2:4" x14ac:dyDescent="0.35">
      <c r="C2682" t="s">
        <v>9354</v>
      </c>
      <c r="D2682" s="61"/>
    </row>
    <row r="2683" spans="2:4" x14ac:dyDescent="0.35">
      <c r="B2683" t="s">
        <v>8878</v>
      </c>
      <c r="D2683" s="61"/>
    </row>
    <row r="2684" spans="2:4" x14ac:dyDescent="0.35">
      <c r="C2684" t="s">
        <v>8879</v>
      </c>
      <c r="D2684" s="61"/>
    </row>
    <row r="2685" spans="2:4" x14ac:dyDescent="0.35">
      <c r="C2685" t="s">
        <v>8880</v>
      </c>
      <c r="D2685" s="61"/>
    </row>
    <row r="2686" spans="2:4" x14ac:dyDescent="0.35">
      <c r="C2686" t="s">
        <v>8881</v>
      </c>
      <c r="D2686" s="61"/>
    </row>
    <row r="2687" spans="2:4" x14ac:dyDescent="0.35">
      <c r="C2687" t="s">
        <v>8882</v>
      </c>
      <c r="D2687" s="61"/>
    </row>
    <row r="2688" spans="2:4" x14ac:dyDescent="0.35">
      <c r="C2688" t="s">
        <v>8883</v>
      </c>
      <c r="D2688" s="61"/>
    </row>
    <row r="2689" spans="2:4" x14ac:dyDescent="0.35">
      <c r="C2689" t="s">
        <v>8884</v>
      </c>
      <c r="D2689" s="61"/>
    </row>
    <row r="2690" spans="2:4" x14ac:dyDescent="0.35">
      <c r="C2690" t="s">
        <v>8885</v>
      </c>
      <c r="D2690" s="61"/>
    </row>
    <row r="2691" spans="2:4" x14ac:dyDescent="0.35">
      <c r="C2691" t="s">
        <v>8886</v>
      </c>
      <c r="D2691" s="61"/>
    </row>
    <row r="2692" spans="2:4" x14ac:dyDescent="0.35">
      <c r="C2692" t="s">
        <v>8887</v>
      </c>
      <c r="D2692" s="61"/>
    </row>
    <row r="2693" spans="2:4" x14ac:dyDescent="0.35">
      <c r="C2693" t="s">
        <v>8888</v>
      </c>
      <c r="D2693" s="61"/>
    </row>
    <row r="2694" spans="2:4" x14ac:dyDescent="0.35">
      <c r="C2694" t="s">
        <v>8889</v>
      </c>
      <c r="D2694" s="61"/>
    </row>
    <row r="2695" spans="2:4" x14ac:dyDescent="0.35">
      <c r="C2695" t="s">
        <v>8890</v>
      </c>
      <c r="D2695" s="61"/>
    </row>
    <row r="2696" spans="2:4" x14ac:dyDescent="0.35">
      <c r="C2696" t="s">
        <v>8891</v>
      </c>
      <c r="D2696" s="61"/>
    </row>
    <row r="2697" spans="2:4" x14ac:dyDescent="0.35">
      <c r="C2697" t="s">
        <v>8892</v>
      </c>
      <c r="D2697" s="61"/>
    </row>
    <row r="2698" spans="2:4" x14ac:dyDescent="0.35">
      <c r="C2698" t="s">
        <v>8893</v>
      </c>
      <c r="D2698" s="61"/>
    </row>
    <row r="2699" spans="2:4" x14ac:dyDescent="0.35">
      <c r="C2699" t="s">
        <v>8894</v>
      </c>
      <c r="D2699" s="61"/>
    </row>
    <row r="2700" spans="2:4" x14ac:dyDescent="0.35">
      <c r="C2700" t="s">
        <v>8895</v>
      </c>
      <c r="D2700" s="61"/>
    </row>
    <row r="2701" spans="2:4" x14ac:dyDescent="0.35">
      <c r="B2701" t="s">
        <v>8896</v>
      </c>
      <c r="D2701" s="61"/>
    </row>
    <row r="2702" spans="2:4" x14ac:dyDescent="0.35">
      <c r="C2702" t="s">
        <v>8897</v>
      </c>
      <c r="D2702" s="61"/>
    </row>
    <row r="2703" spans="2:4" x14ac:dyDescent="0.35">
      <c r="C2703" t="s">
        <v>8898</v>
      </c>
      <c r="D2703" s="61"/>
    </row>
    <row r="2704" spans="2:4" x14ac:dyDescent="0.35">
      <c r="C2704" t="s">
        <v>8899</v>
      </c>
      <c r="D2704" s="61"/>
    </row>
    <row r="2705" spans="1:4" x14ac:dyDescent="0.35">
      <c r="C2705" t="s">
        <v>8900</v>
      </c>
      <c r="D2705" s="61"/>
    </row>
    <row r="2706" spans="1:4" x14ac:dyDescent="0.35">
      <c r="C2706" t="s">
        <v>8901</v>
      </c>
      <c r="D2706" s="61"/>
    </row>
    <row r="2707" spans="1:4" x14ac:dyDescent="0.35">
      <c r="C2707" t="s">
        <v>8890</v>
      </c>
      <c r="D2707" s="61"/>
    </row>
    <row r="2708" spans="1:4" x14ac:dyDescent="0.35">
      <c r="C2708" t="s">
        <v>8902</v>
      </c>
      <c r="D2708" s="61"/>
    </row>
    <row r="2709" spans="1:4" x14ac:dyDescent="0.35">
      <c r="C2709" t="s">
        <v>8903</v>
      </c>
      <c r="D2709" s="61"/>
    </row>
    <row r="2710" spans="1:4" x14ac:dyDescent="0.35">
      <c r="C2710" t="s">
        <v>8904</v>
      </c>
      <c r="D2710" s="61"/>
    </row>
    <row r="2711" spans="1:4" x14ac:dyDescent="0.35">
      <c r="C2711" t="s">
        <v>8905</v>
      </c>
      <c r="D2711" s="61"/>
    </row>
    <row r="2712" spans="1:4" x14ac:dyDescent="0.35">
      <c r="C2712" t="s">
        <v>8906</v>
      </c>
      <c r="D2712" s="61"/>
    </row>
    <row r="2713" spans="1:4" x14ac:dyDescent="0.35">
      <c r="C2713" t="s">
        <v>8907</v>
      </c>
      <c r="D2713" s="61"/>
    </row>
    <row r="2714" spans="1:4" x14ac:dyDescent="0.35">
      <c r="C2714" t="s">
        <v>8908</v>
      </c>
      <c r="D2714" s="61"/>
    </row>
    <row r="2715" spans="1:4" x14ac:dyDescent="0.35">
      <c r="A2715" t="s">
        <v>8636</v>
      </c>
      <c r="D2715" s="61"/>
    </row>
    <row r="2716" spans="1:4" x14ac:dyDescent="0.35">
      <c r="B2716" t="s">
        <v>8863</v>
      </c>
      <c r="D2716" s="61"/>
    </row>
    <row r="2717" spans="1:4" x14ac:dyDescent="0.35">
      <c r="C2717" t="s">
        <v>8864</v>
      </c>
      <c r="D2717" s="61"/>
    </row>
    <row r="2718" spans="1:4" x14ac:dyDescent="0.35">
      <c r="C2718" t="s">
        <v>8865</v>
      </c>
      <c r="D2718" s="61"/>
    </row>
    <row r="2719" spans="1:4" x14ac:dyDescent="0.35">
      <c r="C2719" t="s">
        <v>8866</v>
      </c>
      <c r="D2719" s="61"/>
    </row>
    <row r="2720" spans="1:4" x14ac:dyDescent="0.35">
      <c r="C2720" t="s">
        <v>8867</v>
      </c>
      <c r="D2720" s="61"/>
    </row>
    <row r="2721" spans="2:4" x14ac:dyDescent="0.35">
      <c r="C2721" t="s">
        <v>8868</v>
      </c>
      <c r="D2721" s="61"/>
    </row>
    <row r="2722" spans="2:4" x14ac:dyDescent="0.35">
      <c r="C2722" t="s">
        <v>8869</v>
      </c>
      <c r="D2722" s="61"/>
    </row>
    <row r="2723" spans="2:4" x14ac:dyDescent="0.35">
      <c r="C2723" t="s">
        <v>8870</v>
      </c>
      <c r="D2723" s="61"/>
    </row>
    <row r="2724" spans="2:4" x14ac:dyDescent="0.35">
      <c r="C2724" t="s">
        <v>8871</v>
      </c>
      <c r="D2724" s="61"/>
    </row>
    <row r="2725" spans="2:4" x14ac:dyDescent="0.35">
      <c r="C2725" t="s">
        <v>8872</v>
      </c>
      <c r="D2725" s="61"/>
    </row>
    <row r="2726" spans="2:4" x14ac:dyDescent="0.35">
      <c r="C2726" t="s">
        <v>8873</v>
      </c>
      <c r="D2726" s="61"/>
    </row>
    <row r="2727" spans="2:4" x14ac:dyDescent="0.35">
      <c r="C2727" t="s">
        <v>8874</v>
      </c>
      <c r="D2727" s="61"/>
    </row>
    <row r="2728" spans="2:4" x14ac:dyDescent="0.35">
      <c r="C2728" t="s">
        <v>8875</v>
      </c>
      <c r="D2728" s="61"/>
    </row>
    <row r="2729" spans="2:4" x14ac:dyDescent="0.35">
      <c r="B2729" t="s">
        <v>8876</v>
      </c>
      <c r="D2729" s="61"/>
    </row>
    <row r="2730" spans="2:4" x14ac:dyDescent="0.35">
      <c r="C2730" t="s">
        <v>9355</v>
      </c>
      <c r="D2730" s="61"/>
    </row>
    <row r="2731" spans="2:4" x14ac:dyDescent="0.35">
      <c r="B2731" t="s">
        <v>8878</v>
      </c>
      <c r="D2731" s="61"/>
    </row>
    <row r="2732" spans="2:4" x14ac:dyDescent="0.35">
      <c r="C2732" t="s">
        <v>8879</v>
      </c>
      <c r="D2732" s="61"/>
    </row>
    <row r="2733" spans="2:4" x14ac:dyDescent="0.35">
      <c r="C2733" t="s">
        <v>8880</v>
      </c>
      <c r="D2733" s="61"/>
    </row>
    <row r="2734" spans="2:4" x14ac:dyDescent="0.35">
      <c r="C2734" t="s">
        <v>8881</v>
      </c>
      <c r="D2734" s="61"/>
    </row>
    <row r="2735" spans="2:4" x14ac:dyDescent="0.35">
      <c r="C2735" t="s">
        <v>8882</v>
      </c>
      <c r="D2735" s="61"/>
    </row>
    <row r="2736" spans="2:4" x14ac:dyDescent="0.35">
      <c r="C2736" t="s">
        <v>8883</v>
      </c>
      <c r="D2736" s="61"/>
    </row>
    <row r="2737" spans="2:4" x14ac:dyDescent="0.35">
      <c r="C2737" t="s">
        <v>8884</v>
      </c>
      <c r="D2737" s="61"/>
    </row>
    <row r="2738" spans="2:4" x14ac:dyDescent="0.35">
      <c r="C2738" t="s">
        <v>8885</v>
      </c>
      <c r="D2738" s="61"/>
    </row>
    <row r="2739" spans="2:4" x14ac:dyDescent="0.35">
      <c r="C2739" t="s">
        <v>8886</v>
      </c>
      <c r="D2739" s="61"/>
    </row>
    <row r="2740" spans="2:4" x14ac:dyDescent="0.35">
      <c r="C2740" t="s">
        <v>8887</v>
      </c>
      <c r="D2740" s="61"/>
    </row>
    <row r="2741" spans="2:4" x14ac:dyDescent="0.35">
      <c r="C2741" t="s">
        <v>8888</v>
      </c>
      <c r="D2741" s="61"/>
    </row>
    <row r="2742" spans="2:4" x14ac:dyDescent="0.35">
      <c r="C2742" t="s">
        <v>8889</v>
      </c>
      <c r="D2742" s="61"/>
    </row>
    <row r="2743" spans="2:4" x14ac:dyDescent="0.35">
      <c r="C2743" t="s">
        <v>8890</v>
      </c>
      <c r="D2743" s="61"/>
    </row>
    <row r="2744" spans="2:4" x14ac:dyDescent="0.35">
      <c r="C2744" t="s">
        <v>8891</v>
      </c>
      <c r="D2744" s="61"/>
    </row>
    <row r="2745" spans="2:4" x14ac:dyDescent="0.35">
      <c r="C2745" t="s">
        <v>8892</v>
      </c>
      <c r="D2745" s="61"/>
    </row>
    <row r="2746" spans="2:4" x14ac:dyDescent="0.35">
      <c r="C2746" t="s">
        <v>8893</v>
      </c>
      <c r="D2746" s="61"/>
    </row>
    <row r="2747" spans="2:4" x14ac:dyDescent="0.35">
      <c r="C2747" t="s">
        <v>8894</v>
      </c>
      <c r="D2747" s="61"/>
    </row>
    <row r="2748" spans="2:4" x14ac:dyDescent="0.35">
      <c r="C2748" t="s">
        <v>8895</v>
      </c>
      <c r="D2748" s="61"/>
    </row>
    <row r="2749" spans="2:4" x14ac:dyDescent="0.35">
      <c r="B2749" t="s">
        <v>8896</v>
      </c>
      <c r="D2749" s="61"/>
    </row>
    <row r="2750" spans="2:4" x14ac:dyDescent="0.35">
      <c r="C2750" t="s">
        <v>8897</v>
      </c>
      <c r="D2750" s="61"/>
    </row>
    <row r="2751" spans="2:4" x14ac:dyDescent="0.35">
      <c r="C2751" t="s">
        <v>8898</v>
      </c>
      <c r="D2751" s="61"/>
    </row>
    <row r="2752" spans="2:4" x14ac:dyDescent="0.35">
      <c r="C2752" t="s">
        <v>8899</v>
      </c>
      <c r="D2752" s="61"/>
    </row>
    <row r="2753" spans="1:4" x14ac:dyDescent="0.35">
      <c r="C2753" t="s">
        <v>8900</v>
      </c>
      <c r="D2753" s="61"/>
    </row>
    <row r="2754" spans="1:4" x14ac:dyDescent="0.35">
      <c r="C2754" t="s">
        <v>8901</v>
      </c>
      <c r="D2754" s="61"/>
    </row>
    <row r="2755" spans="1:4" x14ac:dyDescent="0.35">
      <c r="C2755" t="s">
        <v>8890</v>
      </c>
      <c r="D2755" s="61"/>
    </row>
    <row r="2756" spans="1:4" x14ac:dyDescent="0.35">
      <c r="C2756" t="s">
        <v>8902</v>
      </c>
      <c r="D2756" s="61"/>
    </row>
    <row r="2757" spans="1:4" x14ac:dyDescent="0.35">
      <c r="C2757" t="s">
        <v>8903</v>
      </c>
      <c r="D2757" s="61"/>
    </row>
    <row r="2758" spans="1:4" x14ac:dyDescent="0.35">
      <c r="C2758" t="s">
        <v>8904</v>
      </c>
      <c r="D2758" s="61"/>
    </row>
    <row r="2759" spans="1:4" x14ac:dyDescent="0.35">
      <c r="C2759" t="s">
        <v>8905</v>
      </c>
      <c r="D2759" s="61"/>
    </row>
    <row r="2760" spans="1:4" x14ac:dyDescent="0.35">
      <c r="C2760" t="s">
        <v>8906</v>
      </c>
      <c r="D2760" s="61"/>
    </row>
    <row r="2761" spans="1:4" x14ac:dyDescent="0.35">
      <c r="C2761" t="s">
        <v>8907</v>
      </c>
      <c r="D2761" s="61"/>
    </row>
    <row r="2762" spans="1:4" x14ac:dyDescent="0.35">
      <c r="C2762" t="s">
        <v>8908</v>
      </c>
      <c r="D2762" s="61"/>
    </row>
    <row r="2763" spans="1:4" x14ac:dyDescent="0.35">
      <c r="A2763" t="s">
        <v>9356</v>
      </c>
      <c r="D2763" s="61"/>
    </row>
    <row r="2764" spans="1:4" x14ac:dyDescent="0.35">
      <c r="B2764" t="s">
        <v>8863</v>
      </c>
      <c r="D2764" s="61"/>
    </row>
    <row r="2765" spans="1:4" x14ac:dyDescent="0.35">
      <c r="C2765" t="s">
        <v>8864</v>
      </c>
      <c r="D2765" s="61"/>
    </row>
    <row r="2766" spans="1:4" x14ac:dyDescent="0.35">
      <c r="C2766" t="s">
        <v>8865</v>
      </c>
      <c r="D2766" s="61"/>
    </row>
    <row r="2767" spans="1:4" x14ac:dyDescent="0.35">
      <c r="C2767" t="s">
        <v>8866</v>
      </c>
      <c r="D2767" s="61"/>
    </row>
    <row r="2768" spans="1:4" x14ac:dyDescent="0.35">
      <c r="C2768" t="s">
        <v>8867</v>
      </c>
      <c r="D2768" s="61"/>
    </row>
    <row r="2769" spans="2:4" x14ac:dyDescent="0.35">
      <c r="C2769" t="s">
        <v>8868</v>
      </c>
      <c r="D2769" s="61"/>
    </row>
    <row r="2770" spans="2:4" x14ac:dyDescent="0.35">
      <c r="C2770" t="s">
        <v>8869</v>
      </c>
      <c r="D2770" s="61"/>
    </row>
    <row r="2771" spans="2:4" x14ac:dyDescent="0.35">
      <c r="C2771" t="s">
        <v>8870</v>
      </c>
      <c r="D2771" s="61"/>
    </row>
    <row r="2772" spans="2:4" x14ac:dyDescent="0.35">
      <c r="C2772" t="s">
        <v>8871</v>
      </c>
      <c r="D2772" s="61"/>
    </row>
    <row r="2773" spans="2:4" x14ac:dyDescent="0.35">
      <c r="C2773" t="s">
        <v>8872</v>
      </c>
      <c r="D2773" s="61"/>
    </row>
    <row r="2774" spans="2:4" x14ac:dyDescent="0.35">
      <c r="C2774" t="s">
        <v>8873</v>
      </c>
      <c r="D2774" s="61"/>
    </row>
    <row r="2775" spans="2:4" x14ac:dyDescent="0.35">
      <c r="C2775" t="s">
        <v>8874</v>
      </c>
      <c r="D2775" s="61"/>
    </row>
    <row r="2776" spans="2:4" x14ac:dyDescent="0.35">
      <c r="C2776" t="s">
        <v>8875</v>
      </c>
      <c r="D2776" s="61"/>
    </row>
    <row r="2777" spans="2:4" x14ac:dyDescent="0.35">
      <c r="B2777" t="s">
        <v>8876</v>
      </c>
      <c r="D2777" s="61"/>
    </row>
    <row r="2778" spans="2:4" x14ac:dyDescent="0.35">
      <c r="C2778" t="s">
        <v>9357</v>
      </c>
      <c r="D2778" s="61"/>
    </row>
    <row r="2779" spans="2:4" x14ac:dyDescent="0.35">
      <c r="C2779" t="s">
        <v>9358</v>
      </c>
      <c r="D2779" s="61"/>
    </row>
    <row r="2780" spans="2:4" x14ac:dyDescent="0.35">
      <c r="C2780" t="s">
        <v>9359</v>
      </c>
      <c r="D2780" s="61"/>
    </row>
    <row r="2781" spans="2:4" x14ac:dyDescent="0.35">
      <c r="B2781" t="s">
        <v>8878</v>
      </c>
      <c r="D2781" s="61"/>
    </row>
    <row r="2782" spans="2:4" x14ac:dyDescent="0.35">
      <c r="C2782" t="s">
        <v>8879</v>
      </c>
      <c r="D2782" s="61"/>
    </row>
    <row r="2783" spans="2:4" x14ac:dyDescent="0.35">
      <c r="C2783" t="s">
        <v>8880</v>
      </c>
      <c r="D2783" s="61"/>
    </row>
    <row r="2784" spans="2:4" x14ac:dyDescent="0.35">
      <c r="C2784" t="s">
        <v>8881</v>
      </c>
      <c r="D2784" s="61"/>
    </row>
    <row r="2785" spans="2:4" x14ac:dyDescent="0.35">
      <c r="C2785" t="s">
        <v>8882</v>
      </c>
      <c r="D2785" s="61"/>
    </row>
    <row r="2786" spans="2:4" x14ac:dyDescent="0.35">
      <c r="C2786" t="s">
        <v>8883</v>
      </c>
      <c r="D2786" s="61"/>
    </row>
    <row r="2787" spans="2:4" x14ac:dyDescent="0.35">
      <c r="C2787" t="s">
        <v>8884</v>
      </c>
      <c r="D2787" s="61"/>
    </row>
    <row r="2788" spans="2:4" x14ac:dyDescent="0.35">
      <c r="C2788" t="s">
        <v>8885</v>
      </c>
      <c r="D2788" s="61"/>
    </row>
    <row r="2789" spans="2:4" x14ac:dyDescent="0.35">
      <c r="C2789" t="s">
        <v>8886</v>
      </c>
      <c r="D2789" s="61"/>
    </row>
    <row r="2790" spans="2:4" x14ac:dyDescent="0.35">
      <c r="C2790" t="s">
        <v>8887</v>
      </c>
      <c r="D2790" s="61"/>
    </row>
    <row r="2791" spans="2:4" x14ac:dyDescent="0.35">
      <c r="C2791" t="s">
        <v>8888</v>
      </c>
      <c r="D2791" s="61"/>
    </row>
    <row r="2792" spans="2:4" x14ac:dyDescent="0.35">
      <c r="C2792" t="s">
        <v>8889</v>
      </c>
      <c r="D2792" s="61"/>
    </row>
    <row r="2793" spans="2:4" x14ac:dyDescent="0.35">
      <c r="C2793" t="s">
        <v>8890</v>
      </c>
      <c r="D2793" s="61"/>
    </row>
    <row r="2794" spans="2:4" x14ac:dyDescent="0.35">
      <c r="C2794" t="s">
        <v>8891</v>
      </c>
      <c r="D2794" s="61"/>
    </row>
    <row r="2795" spans="2:4" x14ac:dyDescent="0.35">
      <c r="C2795" t="s">
        <v>8892</v>
      </c>
      <c r="D2795" s="61"/>
    </row>
    <row r="2796" spans="2:4" x14ac:dyDescent="0.35">
      <c r="C2796" t="s">
        <v>8893</v>
      </c>
      <c r="D2796" s="61"/>
    </row>
    <row r="2797" spans="2:4" x14ac:dyDescent="0.35">
      <c r="C2797" t="s">
        <v>8894</v>
      </c>
      <c r="D2797" s="61"/>
    </row>
    <row r="2798" spans="2:4" x14ac:dyDescent="0.35">
      <c r="C2798" t="s">
        <v>8895</v>
      </c>
      <c r="D2798" s="61"/>
    </row>
    <row r="2799" spans="2:4" x14ac:dyDescent="0.35">
      <c r="B2799" t="s">
        <v>8896</v>
      </c>
      <c r="D2799" s="61"/>
    </row>
    <row r="2800" spans="2:4" x14ac:dyDescent="0.35">
      <c r="C2800" t="s">
        <v>8897</v>
      </c>
      <c r="D2800" s="61"/>
    </row>
    <row r="2801" spans="1:4" x14ac:dyDescent="0.35">
      <c r="C2801" t="s">
        <v>8898</v>
      </c>
      <c r="D2801" s="61"/>
    </row>
    <row r="2802" spans="1:4" x14ac:dyDescent="0.35">
      <c r="C2802" t="s">
        <v>8899</v>
      </c>
      <c r="D2802" s="61"/>
    </row>
    <row r="2803" spans="1:4" x14ac:dyDescent="0.35">
      <c r="C2803" t="s">
        <v>8900</v>
      </c>
      <c r="D2803" s="61"/>
    </row>
    <row r="2804" spans="1:4" x14ac:dyDescent="0.35">
      <c r="C2804" t="s">
        <v>8901</v>
      </c>
      <c r="D2804" s="61"/>
    </row>
    <row r="2805" spans="1:4" x14ac:dyDescent="0.35">
      <c r="C2805" t="s">
        <v>8890</v>
      </c>
      <c r="D2805" s="61"/>
    </row>
    <row r="2806" spans="1:4" x14ac:dyDescent="0.35">
      <c r="C2806" t="s">
        <v>8902</v>
      </c>
      <c r="D2806" s="61"/>
    </row>
    <row r="2807" spans="1:4" x14ac:dyDescent="0.35">
      <c r="C2807" t="s">
        <v>8903</v>
      </c>
      <c r="D2807" s="61"/>
    </row>
    <row r="2808" spans="1:4" x14ac:dyDescent="0.35">
      <c r="C2808" t="s">
        <v>8904</v>
      </c>
      <c r="D2808" s="61"/>
    </row>
    <row r="2809" spans="1:4" x14ac:dyDescent="0.35">
      <c r="C2809" t="s">
        <v>8905</v>
      </c>
      <c r="D2809" s="61"/>
    </row>
    <row r="2810" spans="1:4" x14ac:dyDescent="0.35">
      <c r="C2810" t="s">
        <v>8906</v>
      </c>
      <c r="D2810" s="61"/>
    </row>
    <row r="2811" spans="1:4" x14ac:dyDescent="0.35">
      <c r="C2811" t="s">
        <v>8907</v>
      </c>
      <c r="D2811" s="61"/>
    </row>
    <row r="2812" spans="1:4" x14ac:dyDescent="0.35">
      <c r="C2812" t="s">
        <v>8908</v>
      </c>
      <c r="D2812" s="61"/>
    </row>
    <row r="2813" spans="1:4" x14ac:dyDescent="0.35">
      <c r="A2813" t="s">
        <v>8637</v>
      </c>
      <c r="D2813" s="61"/>
    </row>
    <row r="2814" spans="1:4" x14ac:dyDescent="0.35">
      <c r="B2814" t="s">
        <v>8863</v>
      </c>
      <c r="D2814" s="61"/>
    </row>
    <row r="2815" spans="1:4" x14ac:dyDescent="0.35">
      <c r="C2815" t="s">
        <v>8864</v>
      </c>
      <c r="D2815" s="61"/>
    </row>
    <row r="2816" spans="1:4" x14ac:dyDescent="0.35">
      <c r="C2816" t="s">
        <v>8865</v>
      </c>
      <c r="D2816" s="61"/>
    </row>
    <row r="2817" spans="2:4" x14ac:dyDescent="0.35">
      <c r="C2817" t="s">
        <v>8866</v>
      </c>
      <c r="D2817" s="61"/>
    </row>
    <row r="2818" spans="2:4" x14ac:dyDescent="0.35">
      <c r="C2818" t="s">
        <v>8867</v>
      </c>
      <c r="D2818" s="61"/>
    </row>
    <row r="2819" spans="2:4" x14ac:dyDescent="0.35">
      <c r="C2819" t="s">
        <v>8868</v>
      </c>
      <c r="D2819" s="61"/>
    </row>
    <row r="2820" spans="2:4" x14ac:dyDescent="0.35">
      <c r="C2820" t="s">
        <v>8869</v>
      </c>
      <c r="D2820" s="61"/>
    </row>
    <row r="2821" spans="2:4" x14ac:dyDescent="0.35">
      <c r="C2821" t="s">
        <v>8871</v>
      </c>
      <c r="D2821" s="61"/>
    </row>
    <row r="2822" spans="2:4" x14ac:dyDescent="0.35">
      <c r="C2822" t="s">
        <v>8872</v>
      </c>
      <c r="D2822" s="61"/>
    </row>
    <row r="2823" spans="2:4" x14ac:dyDescent="0.35">
      <c r="C2823" t="s">
        <v>8873</v>
      </c>
      <c r="D2823" s="61"/>
    </row>
    <row r="2824" spans="2:4" x14ac:dyDescent="0.35">
      <c r="C2824" t="s">
        <v>8874</v>
      </c>
      <c r="D2824" s="61"/>
    </row>
    <row r="2825" spans="2:4" x14ac:dyDescent="0.35">
      <c r="C2825" t="s">
        <v>8875</v>
      </c>
      <c r="D2825" s="61"/>
    </row>
    <row r="2826" spans="2:4" x14ac:dyDescent="0.35">
      <c r="B2826" t="s">
        <v>8876</v>
      </c>
      <c r="D2826" s="61"/>
    </row>
    <row r="2827" spans="2:4" x14ac:dyDescent="0.35">
      <c r="C2827" t="s">
        <v>9360</v>
      </c>
      <c r="D2827" s="61"/>
    </row>
    <row r="2828" spans="2:4" x14ac:dyDescent="0.35">
      <c r="C2828" t="s">
        <v>9361</v>
      </c>
      <c r="D2828" s="61"/>
    </row>
    <row r="2829" spans="2:4" x14ac:dyDescent="0.35">
      <c r="C2829" t="s">
        <v>9362</v>
      </c>
      <c r="D2829" s="61"/>
    </row>
    <row r="2830" spans="2:4" x14ac:dyDescent="0.35">
      <c r="C2830" t="s">
        <v>9363</v>
      </c>
      <c r="D2830" s="61"/>
    </row>
    <row r="2831" spans="2:4" x14ac:dyDescent="0.35">
      <c r="C2831" t="s">
        <v>9364</v>
      </c>
      <c r="D2831" s="61"/>
    </row>
    <row r="2832" spans="2:4" x14ac:dyDescent="0.35">
      <c r="C2832" t="s">
        <v>9365</v>
      </c>
      <c r="D2832" s="61"/>
    </row>
    <row r="2833" spans="2:4" x14ac:dyDescent="0.35">
      <c r="C2833" t="s">
        <v>9366</v>
      </c>
      <c r="D2833" s="61"/>
    </row>
    <row r="2834" spans="2:4" x14ac:dyDescent="0.35">
      <c r="C2834" t="s">
        <v>9367</v>
      </c>
      <c r="D2834" s="61"/>
    </row>
    <row r="2835" spans="2:4" x14ac:dyDescent="0.35">
      <c r="C2835" t="s">
        <v>9368</v>
      </c>
      <c r="D2835" s="61"/>
    </row>
    <row r="2836" spans="2:4" x14ac:dyDescent="0.35">
      <c r="C2836" t="s">
        <v>9369</v>
      </c>
      <c r="D2836" s="61"/>
    </row>
    <row r="2837" spans="2:4" x14ac:dyDescent="0.35">
      <c r="C2837" t="s">
        <v>9370</v>
      </c>
      <c r="D2837" s="61"/>
    </row>
    <row r="2838" spans="2:4" x14ac:dyDescent="0.35">
      <c r="C2838" t="s">
        <v>9371</v>
      </c>
      <c r="D2838" s="61"/>
    </row>
    <row r="2839" spans="2:4" x14ac:dyDescent="0.35">
      <c r="B2839" t="s">
        <v>8878</v>
      </c>
      <c r="D2839" s="61"/>
    </row>
    <row r="2840" spans="2:4" x14ac:dyDescent="0.35">
      <c r="C2840" t="s">
        <v>8879</v>
      </c>
      <c r="D2840" s="61"/>
    </row>
    <row r="2841" spans="2:4" x14ac:dyDescent="0.35">
      <c r="C2841" t="s">
        <v>8880</v>
      </c>
      <c r="D2841" s="61"/>
    </row>
    <row r="2842" spans="2:4" x14ac:dyDescent="0.35">
      <c r="C2842" t="s">
        <v>8881</v>
      </c>
      <c r="D2842" s="61"/>
    </row>
    <row r="2843" spans="2:4" x14ac:dyDescent="0.35">
      <c r="C2843" t="s">
        <v>8882</v>
      </c>
      <c r="D2843" s="61"/>
    </row>
    <row r="2844" spans="2:4" x14ac:dyDescent="0.35">
      <c r="C2844" t="s">
        <v>8884</v>
      </c>
      <c r="D2844" s="61"/>
    </row>
    <row r="2845" spans="2:4" x14ac:dyDescent="0.35">
      <c r="C2845" t="s">
        <v>8885</v>
      </c>
      <c r="D2845" s="61"/>
    </row>
    <row r="2846" spans="2:4" x14ac:dyDescent="0.35">
      <c r="C2846" t="s">
        <v>8886</v>
      </c>
      <c r="D2846" s="61"/>
    </row>
    <row r="2847" spans="2:4" x14ac:dyDescent="0.35">
      <c r="C2847" t="s">
        <v>8888</v>
      </c>
      <c r="D2847" s="61"/>
    </row>
    <row r="2848" spans="2:4" x14ac:dyDescent="0.35">
      <c r="C2848" t="s">
        <v>8889</v>
      </c>
      <c r="D2848" s="61"/>
    </row>
    <row r="2849" spans="1:4" x14ac:dyDescent="0.35">
      <c r="C2849" t="s">
        <v>8891</v>
      </c>
      <c r="D2849" s="61"/>
    </row>
    <row r="2850" spans="1:4" x14ac:dyDescent="0.35">
      <c r="C2850" t="s">
        <v>8893</v>
      </c>
      <c r="D2850" s="61"/>
    </row>
    <row r="2851" spans="1:4" x14ac:dyDescent="0.35">
      <c r="C2851" t="s">
        <v>8894</v>
      </c>
      <c r="D2851" s="61"/>
    </row>
    <row r="2852" spans="1:4" x14ac:dyDescent="0.35">
      <c r="C2852" t="s">
        <v>8895</v>
      </c>
      <c r="D2852" s="61"/>
    </row>
    <row r="2853" spans="1:4" x14ac:dyDescent="0.35">
      <c r="B2853" t="s">
        <v>8896</v>
      </c>
      <c r="D2853" s="61"/>
    </row>
    <row r="2854" spans="1:4" x14ac:dyDescent="0.35">
      <c r="C2854" t="s">
        <v>8897</v>
      </c>
      <c r="D2854" s="61"/>
    </row>
    <row r="2855" spans="1:4" x14ac:dyDescent="0.35">
      <c r="C2855" t="s">
        <v>8899</v>
      </c>
      <c r="D2855" s="61"/>
    </row>
    <row r="2856" spans="1:4" x14ac:dyDescent="0.35">
      <c r="C2856" t="s">
        <v>8901</v>
      </c>
      <c r="D2856" s="61"/>
    </row>
    <row r="2857" spans="1:4" x14ac:dyDescent="0.35">
      <c r="C2857" t="s">
        <v>8902</v>
      </c>
      <c r="D2857" s="61"/>
    </row>
    <row r="2858" spans="1:4" x14ac:dyDescent="0.35">
      <c r="C2858" t="s">
        <v>8903</v>
      </c>
      <c r="D2858" s="61"/>
    </row>
    <row r="2859" spans="1:4" x14ac:dyDescent="0.35">
      <c r="C2859" t="s">
        <v>8918</v>
      </c>
      <c r="D2859" s="61"/>
    </row>
    <row r="2860" spans="1:4" x14ac:dyDescent="0.35">
      <c r="C2860" t="s">
        <v>8919</v>
      </c>
      <c r="D2860" s="61"/>
    </row>
    <row r="2861" spans="1:4" x14ac:dyDescent="0.35">
      <c r="C2861" t="s">
        <v>8908</v>
      </c>
      <c r="D2861" s="61"/>
    </row>
    <row r="2862" spans="1:4" x14ac:dyDescent="0.35">
      <c r="A2862" t="s">
        <v>9372</v>
      </c>
      <c r="D2862" s="61"/>
    </row>
    <row r="2863" spans="1:4" x14ac:dyDescent="0.35">
      <c r="B2863" t="s">
        <v>8863</v>
      </c>
      <c r="D2863" s="61"/>
    </row>
    <row r="2864" spans="1:4" x14ac:dyDescent="0.35">
      <c r="C2864" t="s">
        <v>8864</v>
      </c>
      <c r="D2864" s="61"/>
    </row>
    <row r="2865" spans="2:4" x14ac:dyDescent="0.35">
      <c r="C2865" t="s">
        <v>8865</v>
      </c>
      <c r="D2865" s="61"/>
    </row>
    <row r="2866" spans="2:4" x14ac:dyDescent="0.35">
      <c r="C2866" t="s">
        <v>8866</v>
      </c>
      <c r="D2866" s="61"/>
    </row>
    <row r="2867" spans="2:4" x14ac:dyDescent="0.35">
      <c r="C2867" t="s">
        <v>8867</v>
      </c>
      <c r="D2867" s="61"/>
    </row>
    <row r="2868" spans="2:4" x14ac:dyDescent="0.35">
      <c r="C2868" t="s">
        <v>8868</v>
      </c>
      <c r="D2868" s="61"/>
    </row>
    <row r="2869" spans="2:4" x14ac:dyDescent="0.35">
      <c r="C2869" t="s">
        <v>8869</v>
      </c>
      <c r="D2869" s="61"/>
    </row>
    <row r="2870" spans="2:4" x14ac:dyDescent="0.35">
      <c r="C2870" t="s">
        <v>8870</v>
      </c>
      <c r="D2870" s="61"/>
    </row>
    <row r="2871" spans="2:4" x14ac:dyDescent="0.35">
      <c r="C2871" t="s">
        <v>8871</v>
      </c>
      <c r="D2871" s="61"/>
    </row>
    <row r="2872" spans="2:4" x14ac:dyDescent="0.35">
      <c r="C2872" t="s">
        <v>8872</v>
      </c>
      <c r="D2872" s="61"/>
    </row>
    <row r="2873" spans="2:4" x14ac:dyDescent="0.35">
      <c r="C2873" t="s">
        <v>8873</v>
      </c>
      <c r="D2873" s="61"/>
    </row>
    <row r="2874" spans="2:4" x14ac:dyDescent="0.35">
      <c r="C2874" t="s">
        <v>8874</v>
      </c>
      <c r="D2874" s="61"/>
    </row>
    <row r="2875" spans="2:4" x14ac:dyDescent="0.35">
      <c r="C2875" t="s">
        <v>8875</v>
      </c>
      <c r="D2875" s="61"/>
    </row>
    <row r="2876" spans="2:4" x14ac:dyDescent="0.35">
      <c r="B2876" t="s">
        <v>8876</v>
      </c>
      <c r="D2876" s="61"/>
    </row>
    <row r="2877" spans="2:4" x14ac:dyDescent="0.35">
      <c r="C2877" t="s">
        <v>9373</v>
      </c>
      <c r="D2877" s="61"/>
    </row>
    <row r="2878" spans="2:4" x14ac:dyDescent="0.35">
      <c r="C2878" t="s">
        <v>9374</v>
      </c>
      <c r="D2878" s="61"/>
    </row>
    <row r="2879" spans="2:4" x14ac:dyDescent="0.35">
      <c r="B2879" t="s">
        <v>8878</v>
      </c>
      <c r="D2879" s="61"/>
    </row>
    <row r="2880" spans="2:4" x14ac:dyDescent="0.35">
      <c r="C2880" t="s">
        <v>8879</v>
      </c>
      <c r="D2880" s="61"/>
    </row>
    <row r="2881" spans="3:4" x14ac:dyDescent="0.35">
      <c r="C2881" t="s">
        <v>8880</v>
      </c>
      <c r="D2881" s="61"/>
    </row>
    <row r="2882" spans="3:4" x14ac:dyDescent="0.35">
      <c r="C2882" t="s">
        <v>8881</v>
      </c>
      <c r="D2882" s="61"/>
    </row>
    <row r="2883" spans="3:4" x14ac:dyDescent="0.35">
      <c r="C2883" t="s">
        <v>8882</v>
      </c>
      <c r="D2883" s="61"/>
    </row>
    <row r="2884" spans="3:4" x14ac:dyDescent="0.35">
      <c r="C2884" t="s">
        <v>8883</v>
      </c>
      <c r="D2884" s="61"/>
    </row>
    <row r="2885" spans="3:4" x14ac:dyDescent="0.35">
      <c r="C2885" t="s">
        <v>8884</v>
      </c>
      <c r="D2885" s="61"/>
    </row>
    <row r="2886" spans="3:4" x14ac:dyDescent="0.35">
      <c r="C2886" t="s">
        <v>8885</v>
      </c>
      <c r="D2886" s="61"/>
    </row>
    <row r="2887" spans="3:4" x14ac:dyDescent="0.35">
      <c r="C2887" t="s">
        <v>8886</v>
      </c>
      <c r="D2887" s="61"/>
    </row>
    <row r="2888" spans="3:4" x14ac:dyDescent="0.35">
      <c r="C2888" t="s">
        <v>8887</v>
      </c>
      <c r="D2888" s="61"/>
    </row>
    <row r="2889" spans="3:4" x14ac:dyDescent="0.35">
      <c r="C2889" t="s">
        <v>8888</v>
      </c>
      <c r="D2889" s="61"/>
    </row>
    <row r="2890" spans="3:4" x14ac:dyDescent="0.35">
      <c r="C2890" t="s">
        <v>8889</v>
      </c>
      <c r="D2890" s="61"/>
    </row>
    <row r="2891" spans="3:4" x14ac:dyDescent="0.35">
      <c r="C2891" t="s">
        <v>8890</v>
      </c>
      <c r="D2891" s="61"/>
    </row>
    <row r="2892" spans="3:4" x14ac:dyDescent="0.35">
      <c r="C2892" t="s">
        <v>8891</v>
      </c>
      <c r="D2892" s="61"/>
    </row>
    <row r="2893" spans="3:4" x14ac:dyDescent="0.35">
      <c r="C2893" t="s">
        <v>8892</v>
      </c>
      <c r="D2893" s="61"/>
    </row>
    <row r="2894" spans="3:4" x14ac:dyDescent="0.35">
      <c r="C2894" t="s">
        <v>8893</v>
      </c>
      <c r="D2894" s="61"/>
    </row>
    <row r="2895" spans="3:4" x14ac:dyDescent="0.35">
      <c r="C2895" t="s">
        <v>8894</v>
      </c>
      <c r="D2895" s="61"/>
    </row>
    <row r="2896" spans="3:4" x14ac:dyDescent="0.35">
      <c r="C2896" t="s">
        <v>8895</v>
      </c>
      <c r="D2896" s="61"/>
    </row>
    <row r="2897" spans="1:4" x14ac:dyDescent="0.35">
      <c r="B2897" t="s">
        <v>8896</v>
      </c>
      <c r="D2897" s="61"/>
    </row>
    <row r="2898" spans="1:4" x14ac:dyDescent="0.35">
      <c r="C2898" t="s">
        <v>8897</v>
      </c>
      <c r="D2898" s="61"/>
    </row>
    <row r="2899" spans="1:4" x14ac:dyDescent="0.35">
      <c r="C2899" t="s">
        <v>8898</v>
      </c>
      <c r="D2899" s="61"/>
    </row>
    <row r="2900" spans="1:4" x14ac:dyDescent="0.35">
      <c r="C2900" t="s">
        <v>8899</v>
      </c>
      <c r="D2900" s="61"/>
    </row>
    <row r="2901" spans="1:4" x14ac:dyDescent="0.35">
      <c r="C2901" t="s">
        <v>8900</v>
      </c>
      <c r="D2901" s="61"/>
    </row>
    <row r="2902" spans="1:4" x14ac:dyDescent="0.35">
      <c r="C2902" t="s">
        <v>8901</v>
      </c>
      <c r="D2902" s="61"/>
    </row>
    <row r="2903" spans="1:4" x14ac:dyDescent="0.35">
      <c r="C2903" t="s">
        <v>8890</v>
      </c>
      <c r="D2903" s="61"/>
    </row>
    <row r="2904" spans="1:4" x14ac:dyDescent="0.35">
      <c r="C2904" t="s">
        <v>8902</v>
      </c>
      <c r="D2904" s="61"/>
    </row>
    <row r="2905" spans="1:4" x14ac:dyDescent="0.35">
      <c r="C2905" t="s">
        <v>8903</v>
      </c>
      <c r="D2905" s="61"/>
    </row>
    <row r="2906" spans="1:4" x14ac:dyDescent="0.35">
      <c r="C2906" t="s">
        <v>8904</v>
      </c>
      <c r="D2906" s="61"/>
    </row>
    <row r="2907" spans="1:4" x14ac:dyDescent="0.35">
      <c r="C2907" t="s">
        <v>8905</v>
      </c>
      <c r="D2907" s="61"/>
    </row>
    <row r="2908" spans="1:4" x14ac:dyDescent="0.35">
      <c r="C2908" t="s">
        <v>8906</v>
      </c>
      <c r="D2908" s="61"/>
    </row>
    <row r="2909" spans="1:4" x14ac:dyDescent="0.35">
      <c r="C2909" t="s">
        <v>8907</v>
      </c>
      <c r="D2909" s="61"/>
    </row>
    <row r="2910" spans="1:4" x14ac:dyDescent="0.35">
      <c r="C2910" t="s">
        <v>8908</v>
      </c>
      <c r="D2910" s="61"/>
    </row>
    <row r="2911" spans="1:4" x14ac:dyDescent="0.35">
      <c r="A2911" t="s">
        <v>8651</v>
      </c>
      <c r="D2911" s="61"/>
    </row>
    <row r="2912" spans="1:4" x14ac:dyDescent="0.35">
      <c r="B2912" t="s">
        <v>8863</v>
      </c>
      <c r="D2912" s="61"/>
    </row>
    <row r="2913" spans="2:4" x14ac:dyDescent="0.35">
      <c r="C2913" t="s">
        <v>8864</v>
      </c>
      <c r="D2913" s="61"/>
    </row>
    <row r="2914" spans="2:4" x14ac:dyDescent="0.35">
      <c r="C2914" t="s">
        <v>8865</v>
      </c>
      <c r="D2914" s="61"/>
    </row>
    <row r="2915" spans="2:4" x14ac:dyDescent="0.35">
      <c r="C2915" t="s">
        <v>8866</v>
      </c>
      <c r="D2915" s="61"/>
    </row>
    <row r="2916" spans="2:4" x14ac:dyDescent="0.35">
      <c r="C2916" t="s">
        <v>8867</v>
      </c>
      <c r="D2916" s="61"/>
    </row>
    <row r="2917" spans="2:4" x14ac:dyDescent="0.35">
      <c r="C2917" t="s">
        <v>8868</v>
      </c>
      <c r="D2917" s="61"/>
    </row>
    <row r="2918" spans="2:4" x14ac:dyDescent="0.35">
      <c r="C2918" t="s">
        <v>8869</v>
      </c>
      <c r="D2918" s="61"/>
    </row>
    <row r="2919" spans="2:4" x14ac:dyDescent="0.35">
      <c r="C2919" t="s">
        <v>8870</v>
      </c>
      <c r="D2919" s="61"/>
    </row>
    <row r="2920" spans="2:4" x14ac:dyDescent="0.35">
      <c r="C2920" t="s">
        <v>8871</v>
      </c>
      <c r="D2920" s="61"/>
    </row>
    <row r="2921" spans="2:4" x14ac:dyDescent="0.35">
      <c r="C2921" t="s">
        <v>8872</v>
      </c>
      <c r="D2921" s="61"/>
    </row>
    <row r="2922" spans="2:4" x14ac:dyDescent="0.35">
      <c r="C2922" t="s">
        <v>8873</v>
      </c>
      <c r="D2922" s="61"/>
    </row>
    <row r="2923" spans="2:4" x14ac:dyDescent="0.35">
      <c r="C2923" t="s">
        <v>8874</v>
      </c>
      <c r="D2923" s="61"/>
    </row>
    <row r="2924" spans="2:4" x14ac:dyDescent="0.35">
      <c r="C2924" t="s">
        <v>8875</v>
      </c>
      <c r="D2924" s="61"/>
    </row>
    <row r="2925" spans="2:4" x14ac:dyDescent="0.35">
      <c r="B2925" t="s">
        <v>8876</v>
      </c>
      <c r="D2925" s="61"/>
    </row>
    <row r="2926" spans="2:4" x14ac:dyDescent="0.35">
      <c r="C2926" t="s">
        <v>9375</v>
      </c>
      <c r="D2926" s="61"/>
    </row>
    <row r="2927" spans="2:4" x14ac:dyDescent="0.35">
      <c r="B2927" t="s">
        <v>8878</v>
      </c>
      <c r="D2927" s="61"/>
    </row>
    <row r="2928" spans="2:4" x14ac:dyDescent="0.35">
      <c r="C2928" t="s">
        <v>8879</v>
      </c>
      <c r="D2928" s="61"/>
    </row>
    <row r="2929" spans="3:4" x14ac:dyDescent="0.35">
      <c r="C2929" t="s">
        <v>8880</v>
      </c>
      <c r="D2929" s="61"/>
    </row>
    <row r="2930" spans="3:4" x14ac:dyDescent="0.35">
      <c r="C2930" t="s">
        <v>8881</v>
      </c>
      <c r="D2930" s="61"/>
    </row>
    <row r="2931" spans="3:4" x14ac:dyDescent="0.35">
      <c r="C2931" t="s">
        <v>8882</v>
      </c>
      <c r="D2931" s="61"/>
    </row>
    <row r="2932" spans="3:4" x14ac:dyDescent="0.35">
      <c r="C2932" t="s">
        <v>8883</v>
      </c>
      <c r="D2932" s="61"/>
    </row>
    <row r="2933" spans="3:4" x14ac:dyDescent="0.35">
      <c r="C2933" t="s">
        <v>8884</v>
      </c>
      <c r="D2933" s="61"/>
    </row>
    <row r="2934" spans="3:4" x14ac:dyDescent="0.35">
      <c r="C2934" t="s">
        <v>8885</v>
      </c>
      <c r="D2934" s="61"/>
    </row>
    <row r="2935" spans="3:4" x14ac:dyDescent="0.35">
      <c r="C2935" t="s">
        <v>8886</v>
      </c>
      <c r="D2935" s="61"/>
    </row>
    <row r="2936" spans="3:4" x14ac:dyDescent="0.35">
      <c r="C2936" t="s">
        <v>8887</v>
      </c>
      <c r="D2936" s="61"/>
    </row>
    <row r="2937" spans="3:4" x14ac:dyDescent="0.35">
      <c r="C2937" t="s">
        <v>8888</v>
      </c>
      <c r="D2937" s="61"/>
    </row>
    <row r="2938" spans="3:4" x14ac:dyDescent="0.35">
      <c r="C2938" t="s">
        <v>8889</v>
      </c>
      <c r="D2938" s="61"/>
    </row>
    <row r="2939" spans="3:4" x14ac:dyDescent="0.35">
      <c r="C2939" t="s">
        <v>8890</v>
      </c>
      <c r="D2939" s="61"/>
    </row>
    <row r="2940" spans="3:4" x14ac:dyDescent="0.35">
      <c r="C2940" t="s">
        <v>8891</v>
      </c>
      <c r="D2940" s="61"/>
    </row>
    <row r="2941" spans="3:4" x14ac:dyDescent="0.35">
      <c r="C2941" t="s">
        <v>8892</v>
      </c>
      <c r="D2941" s="61"/>
    </row>
    <row r="2942" spans="3:4" x14ac:dyDescent="0.35">
      <c r="C2942" t="s">
        <v>8893</v>
      </c>
      <c r="D2942" s="61"/>
    </row>
    <row r="2943" spans="3:4" x14ac:dyDescent="0.35">
      <c r="C2943" t="s">
        <v>8894</v>
      </c>
      <c r="D2943" s="61"/>
    </row>
    <row r="2944" spans="3:4" x14ac:dyDescent="0.35">
      <c r="C2944" t="s">
        <v>8895</v>
      </c>
      <c r="D2944" s="61"/>
    </row>
    <row r="2945" spans="1:4" x14ac:dyDescent="0.35">
      <c r="B2945" t="s">
        <v>8896</v>
      </c>
      <c r="D2945" s="61"/>
    </row>
    <row r="2946" spans="1:4" x14ac:dyDescent="0.35">
      <c r="C2946" t="s">
        <v>8897</v>
      </c>
      <c r="D2946" s="61"/>
    </row>
    <row r="2947" spans="1:4" x14ac:dyDescent="0.35">
      <c r="C2947" t="s">
        <v>8898</v>
      </c>
      <c r="D2947" s="61"/>
    </row>
    <row r="2948" spans="1:4" x14ac:dyDescent="0.35">
      <c r="C2948" t="s">
        <v>8899</v>
      </c>
      <c r="D2948" s="61"/>
    </row>
    <row r="2949" spans="1:4" x14ac:dyDescent="0.35">
      <c r="C2949" t="s">
        <v>8900</v>
      </c>
      <c r="D2949" s="61"/>
    </row>
    <row r="2950" spans="1:4" x14ac:dyDescent="0.35">
      <c r="C2950" t="s">
        <v>8901</v>
      </c>
      <c r="D2950" s="61"/>
    </row>
    <row r="2951" spans="1:4" x14ac:dyDescent="0.35">
      <c r="C2951" t="s">
        <v>8890</v>
      </c>
      <c r="D2951" s="61"/>
    </row>
    <row r="2952" spans="1:4" x14ac:dyDescent="0.35">
      <c r="C2952" t="s">
        <v>8902</v>
      </c>
      <c r="D2952" s="61"/>
    </row>
    <row r="2953" spans="1:4" x14ac:dyDescent="0.35">
      <c r="C2953" t="s">
        <v>8903</v>
      </c>
      <c r="D2953" s="61"/>
    </row>
    <row r="2954" spans="1:4" x14ac:dyDescent="0.35">
      <c r="C2954" t="s">
        <v>8904</v>
      </c>
      <c r="D2954" s="61"/>
    </row>
    <row r="2955" spans="1:4" x14ac:dyDescent="0.35">
      <c r="C2955" t="s">
        <v>8905</v>
      </c>
      <c r="D2955" s="61"/>
    </row>
    <row r="2956" spans="1:4" x14ac:dyDescent="0.35">
      <c r="C2956" t="s">
        <v>8906</v>
      </c>
      <c r="D2956" s="61"/>
    </row>
    <row r="2957" spans="1:4" x14ac:dyDescent="0.35">
      <c r="C2957" t="s">
        <v>8907</v>
      </c>
      <c r="D2957" s="61"/>
    </row>
    <row r="2958" spans="1:4" x14ac:dyDescent="0.35">
      <c r="C2958" t="s">
        <v>8908</v>
      </c>
      <c r="D2958" s="61"/>
    </row>
    <row r="2959" spans="1:4" x14ac:dyDescent="0.35">
      <c r="A2959" t="s">
        <v>9376</v>
      </c>
      <c r="D2959" s="61"/>
    </row>
    <row r="2960" spans="1:4" x14ac:dyDescent="0.35">
      <c r="B2960" t="s">
        <v>8896</v>
      </c>
      <c r="D2960" s="61"/>
    </row>
    <row r="2961" spans="1:4" x14ac:dyDescent="0.35">
      <c r="C2961" t="s">
        <v>9377</v>
      </c>
      <c r="D2961" s="61"/>
    </row>
    <row r="2962" spans="1:4" x14ac:dyDescent="0.35">
      <c r="A2962" t="s">
        <v>8654</v>
      </c>
      <c r="D2962" s="61"/>
    </row>
    <row r="2963" spans="1:4" x14ac:dyDescent="0.35">
      <c r="B2963" t="s">
        <v>8863</v>
      </c>
      <c r="D2963" s="61"/>
    </row>
    <row r="2964" spans="1:4" x14ac:dyDescent="0.35">
      <c r="C2964" t="s">
        <v>8864</v>
      </c>
      <c r="D2964" s="61"/>
    </row>
    <row r="2965" spans="1:4" x14ac:dyDescent="0.35">
      <c r="C2965" t="s">
        <v>8865</v>
      </c>
      <c r="D2965" s="61"/>
    </row>
    <row r="2966" spans="1:4" x14ac:dyDescent="0.35">
      <c r="C2966" t="s">
        <v>8866</v>
      </c>
      <c r="D2966" s="61"/>
    </row>
    <row r="2967" spans="1:4" x14ac:dyDescent="0.35">
      <c r="C2967" t="s">
        <v>8867</v>
      </c>
      <c r="D2967" s="61"/>
    </row>
    <row r="2968" spans="1:4" x14ac:dyDescent="0.35">
      <c r="C2968" t="s">
        <v>8868</v>
      </c>
      <c r="D2968" s="61"/>
    </row>
    <row r="2969" spans="1:4" x14ac:dyDescent="0.35">
      <c r="C2969" t="s">
        <v>8869</v>
      </c>
      <c r="D2969" s="61"/>
    </row>
    <row r="2970" spans="1:4" x14ac:dyDescent="0.35">
      <c r="C2970" t="s">
        <v>8870</v>
      </c>
      <c r="D2970" s="61"/>
    </row>
    <row r="2971" spans="1:4" x14ac:dyDescent="0.35">
      <c r="C2971" t="s">
        <v>8871</v>
      </c>
      <c r="D2971" s="61"/>
    </row>
    <row r="2972" spans="1:4" x14ac:dyDescent="0.35">
      <c r="C2972" t="s">
        <v>8872</v>
      </c>
      <c r="D2972" s="61"/>
    </row>
    <row r="2973" spans="1:4" x14ac:dyDescent="0.35">
      <c r="C2973" t="s">
        <v>8873</v>
      </c>
      <c r="D2973" s="61"/>
    </row>
    <row r="2974" spans="1:4" x14ac:dyDescent="0.35">
      <c r="C2974" t="s">
        <v>8874</v>
      </c>
      <c r="D2974" s="61"/>
    </row>
    <row r="2975" spans="1:4" x14ac:dyDescent="0.35">
      <c r="C2975" t="s">
        <v>8875</v>
      </c>
      <c r="D2975" s="61"/>
    </row>
    <row r="2976" spans="1:4" x14ac:dyDescent="0.35">
      <c r="B2976" t="s">
        <v>8876</v>
      </c>
      <c r="D2976" s="61"/>
    </row>
    <row r="2977" spans="2:4" x14ac:dyDescent="0.35">
      <c r="C2977" t="s">
        <v>9378</v>
      </c>
      <c r="D2977" s="61"/>
    </row>
    <row r="2978" spans="2:4" x14ac:dyDescent="0.35">
      <c r="C2978" t="s">
        <v>9379</v>
      </c>
      <c r="D2978" s="61"/>
    </row>
    <row r="2979" spans="2:4" x14ac:dyDescent="0.35">
      <c r="C2979" t="s">
        <v>9380</v>
      </c>
      <c r="D2979" s="61"/>
    </row>
    <row r="2980" spans="2:4" x14ac:dyDescent="0.35">
      <c r="B2980" t="s">
        <v>8878</v>
      </c>
      <c r="D2980" s="61"/>
    </row>
    <row r="2981" spans="2:4" x14ac:dyDescent="0.35">
      <c r="C2981" t="s">
        <v>8879</v>
      </c>
      <c r="D2981" s="61"/>
    </row>
    <row r="2982" spans="2:4" x14ac:dyDescent="0.35">
      <c r="C2982" t="s">
        <v>8880</v>
      </c>
      <c r="D2982" s="61"/>
    </row>
    <row r="2983" spans="2:4" x14ac:dyDescent="0.35">
      <c r="C2983" t="s">
        <v>8881</v>
      </c>
      <c r="D2983" s="61"/>
    </row>
    <row r="2984" spans="2:4" x14ac:dyDescent="0.35">
      <c r="C2984" t="s">
        <v>8882</v>
      </c>
      <c r="D2984" s="61"/>
    </row>
    <row r="2985" spans="2:4" x14ac:dyDescent="0.35">
      <c r="C2985" t="s">
        <v>9071</v>
      </c>
      <c r="D2985" s="61"/>
    </row>
    <row r="2986" spans="2:4" x14ac:dyDescent="0.35">
      <c r="C2986" t="s">
        <v>8883</v>
      </c>
      <c r="D2986" s="61"/>
    </row>
    <row r="2987" spans="2:4" x14ac:dyDescent="0.35">
      <c r="C2987" t="s">
        <v>8884</v>
      </c>
      <c r="D2987" s="61"/>
    </row>
    <row r="2988" spans="2:4" x14ac:dyDescent="0.35">
      <c r="C2988" t="s">
        <v>8885</v>
      </c>
      <c r="D2988" s="61"/>
    </row>
    <row r="2989" spans="2:4" x14ac:dyDescent="0.35">
      <c r="C2989" t="s">
        <v>8886</v>
      </c>
      <c r="D2989" s="61"/>
    </row>
    <row r="2990" spans="2:4" x14ac:dyDescent="0.35">
      <c r="C2990" t="s">
        <v>8887</v>
      </c>
      <c r="D2990" s="61"/>
    </row>
    <row r="2991" spans="2:4" x14ac:dyDescent="0.35">
      <c r="C2991" t="s">
        <v>8888</v>
      </c>
      <c r="D2991" s="61"/>
    </row>
    <row r="2992" spans="2:4" x14ac:dyDescent="0.35">
      <c r="C2992" t="s">
        <v>8889</v>
      </c>
      <c r="D2992" s="61"/>
    </row>
    <row r="2993" spans="2:4" x14ac:dyDescent="0.35">
      <c r="C2993" t="s">
        <v>8890</v>
      </c>
      <c r="D2993" s="61"/>
    </row>
    <row r="2994" spans="2:4" x14ac:dyDescent="0.35">
      <c r="C2994" t="s">
        <v>8891</v>
      </c>
      <c r="D2994" s="61"/>
    </row>
    <row r="2995" spans="2:4" x14ac:dyDescent="0.35">
      <c r="C2995" t="s">
        <v>8892</v>
      </c>
      <c r="D2995" s="61"/>
    </row>
    <row r="2996" spans="2:4" x14ac:dyDescent="0.35">
      <c r="C2996" t="s">
        <v>8893</v>
      </c>
      <c r="D2996" s="61"/>
    </row>
    <row r="2997" spans="2:4" x14ac:dyDescent="0.35">
      <c r="C2997" t="s">
        <v>8894</v>
      </c>
      <c r="D2997" s="61"/>
    </row>
    <row r="2998" spans="2:4" x14ac:dyDescent="0.35">
      <c r="C2998" t="s">
        <v>8895</v>
      </c>
      <c r="D2998" s="61"/>
    </row>
    <row r="2999" spans="2:4" x14ac:dyDescent="0.35">
      <c r="B2999" t="s">
        <v>8896</v>
      </c>
      <c r="D2999" s="61"/>
    </row>
    <row r="3000" spans="2:4" x14ac:dyDescent="0.35">
      <c r="C3000" t="s">
        <v>8897</v>
      </c>
      <c r="D3000" s="61"/>
    </row>
    <row r="3001" spans="2:4" x14ac:dyDescent="0.35">
      <c r="C3001" t="s">
        <v>8898</v>
      </c>
      <c r="D3001" s="61"/>
    </row>
    <row r="3002" spans="2:4" x14ac:dyDescent="0.35">
      <c r="C3002" t="s">
        <v>8899</v>
      </c>
      <c r="D3002" s="61"/>
    </row>
    <row r="3003" spans="2:4" x14ac:dyDescent="0.35">
      <c r="C3003" t="s">
        <v>8900</v>
      </c>
      <c r="D3003" s="61"/>
    </row>
    <row r="3004" spans="2:4" x14ac:dyDescent="0.35">
      <c r="C3004" t="s">
        <v>8901</v>
      </c>
      <c r="D3004" s="61"/>
    </row>
    <row r="3005" spans="2:4" x14ac:dyDescent="0.35">
      <c r="C3005" t="s">
        <v>8890</v>
      </c>
      <c r="D3005" s="61"/>
    </row>
    <row r="3006" spans="2:4" x14ac:dyDescent="0.35">
      <c r="C3006" t="s">
        <v>8902</v>
      </c>
      <c r="D3006" s="61"/>
    </row>
    <row r="3007" spans="2:4" x14ac:dyDescent="0.35">
      <c r="C3007" t="s">
        <v>8903</v>
      </c>
      <c r="D3007" s="61"/>
    </row>
    <row r="3008" spans="2:4" x14ac:dyDescent="0.35">
      <c r="C3008" t="s">
        <v>8904</v>
      </c>
      <c r="D3008" s="61"/>
    </row>
    <row r="3009" spans="1:4" x14ac:dyDescent="0.35">
      <c r="C3009" t="s">
        <v>8919</v>
      </c>
      <c r="D3009" s="61"/>
    </row>
    <row r="3010" spans="1:4" x14ac:dyDescent="0.35">
      <c r="C3010" t="s">
        <v>8905</v>
      </c>
      <c r="D3010" s="61"/>
    </row>
    <row r="3011" spans="1:4" x14ac:dyDescent="0.35">
      <c r="C3011" t="s">
        <v>8906</v>
      </c>
      <c r="D3011" s="61"/>
    </row>
    <row r="3012" spans="1:4" x14ac:dyDescent="0.35">
      <c r="C3012" t="s">
        <v>8907</v>
      </c>
      <c r="D3012" s="61"/>
    </row>
    <row r="3013" spans="1:4" x14ac:dyDescent="0.35">
      <c r="C3013" t="s">
        <v>8908</v>
      </c>
      <c r="D3013" s="61"/>
    </row>
    <row r="3014" spans="1:4" x14ac:dyDescent="0.35">
      <c r="A3014" t="s">
        <v>8671</v>
      </c>
      <c r="D3014" s="61"/>
    </row>
    <row r="3015" spans="1:4" x14ac:dyDescent="0.35">
      <c r="B3015" t="s">
        <v>8863</v>
      </c>
      <c r="D3015" s="61"/>
    </row>
    <row r="3016" spans="1:4" x14ac:dyDescent="0.35">
      <c r="C3016" t="s">
        <v>8870</v>
      </c>
      <c r="D3016" s="61"/>
    </row>
    <row r="3017" spans="1:4" x14ac:dyDescent="0.35">
      <c r="C3017" t="s">
        <v>8873</v>
      </c>
      <c r="D3017" s="61"/>
    </row>
    <row r="3018" spans="1:4" x14ac:dyDescent="0.35">
      <c r="B3018" t="s">
        <v>8876</v>
      </c>
      <c r="D3018" s="61"/>
    </row>
    <row r="3019" spans="1:4" x14ac:dyDescent="0.35">
      <c r="C3019" t="s">
        <v>9030</v>
      </c>
      <c r="D3019" s="61"/>
    </row>
    <row r="3020" spans="1:4" x14ac:dyDescent="0.35">
      <c r="C3020" t="s">
        <v>9031</v>
      </c>
      <c r="D3020" s="61"/>
    </row>
    <row r="3021" spans="1:4" x14ac:dyDescent="0.35">
      <c r="C3021" t="s">
        <v>9032</v>
      </c>
      <c r="D3021" s="61"/>
    </row>
    <row r="3022" spans="1:4" x14ac:dyDescent="0.35">
      <c r="B3022" t="s">
        <v>8878</v>
      </c>
      <c r="D3022" s="61"/>
    </row>
    <row r="3023" spans="1:4" x14ac:dyDescent="0.35">
      <c r="C3023" t="s">
        <v>8889</v>
      </c>
      <c r="D3023" s="61"/>
    </row>
    <row r="3024" spans="1:4" x14ac:dyDescent="0.35">
      <c r="C3024" t="s">
        <v>8892</v>
      </c>
      <c r="D3024" s="61"/>
    </row>
    <row r="3025" spans="1:4" x14ac:dyDescent="0.35">
      <c r="B3025" t="s">
        <v>8896</v>
      </c>
      <c r="D3025" s="61"/>
    </row>
    <row r="3026" spans="1:4" x14ac:dyDescent="0.35">
      <c r="C3026" t="s">
        <v>8897</v>
      </c>
      <c r="D3026" s="61"/>
    </row>
    <row r="3027" spans="1:4" x14ac:dyDescent="0.35">
      <c r="C3027" t="s">
        <v>8907</v>
      </c>
      <c r="D3027" s="61"/>
    </row>
    <row r="3028" spans="1:4" x14ac:dyDescent="0.35">
      <c r="A3028" t="s">
        <v>9381</v>
      </c>
      <c r="D3028" s="61"/>
    </row>
    <row r="3029" spans="1:4" x14ac:dyDescent="0.35">
      <c r="B3029" t="s">
        <v>8863</v>
      </c>
      <c r="D3029" s="61"/>
    </row>
    <row r="3030" spans="1:4" x14ac:dyDescent="0.35">
      <c r="C3030" t="s">
        <v>8865</v>
      </c>
      <c r="D3030" s="61"/>
    </row>
    <row r="3031" spans="1:4" x14ac:dyDescent="0.35">
      <c r="C3031" t="s">
        <v>8866</v>
      </c>
      <c r="D3031" s="61"/>
    </row>
    <row r="3032" spans="1:4" x14ac:dyDescent="0.35">
      <c r="C3032" t="s">
        <v>8871</v>
      </c>
      <c r="D3032" s="61"/>
    </row>
    <row r="3033" spans="1:4" x14ac:dyDescent="0.35">
      <c r="C3033" t="s">
        <v>8872</v>
      </c>
      <c r="D3033" s="61"/>
    </row>
    <row r="3034" spans="1:4" x14ac:dyDescent="0.35">
      <c r="C3034" t="s">
        <v>8873</v>
      </c>
      <c r="D3034" s="61"/>
    </row>
    <row r="3035" spans="1:4" x14ac:dyDescent="0.35">
      <c r="B3035" t="s">
        <v>8876</v>
      </c>
      <c r="D3035" s="61"/>
    </row>
    <row r="3036" spans="1:4" x14ac:dyDescent="0.35">
      <c r="C3036" t="s">
        <v>9382</v>
      </c>
      <c r="D3036" s="61"/>
    </row>
    <row r="3037" spans="1:4" x14ac:dyDescent="0.35">
      <c r="C3037" t="s">
        <v>9383</v>
      </c>
      <c r="D3037" s="61"/>
    </row>
    <row r="3038" spans="1:4" x14ac:dyDescent="0.35">
      <c r="C3038" t="s">
        <v>9384</v>
      </c>
      <c r="D3038" s="61"/>
    </row>
    <row r="3039" spans="1:4" x14ac:dyDescent="0.35">
      <c r="C3039" t="s">
        <v>9385</v>
      </c>
      <c r="D3039" s="61"/>
    </row>
    <row r="3040" spans="1:4" x14ac:dyDescent="0.35">
      <c r="C3040" t="s">
        <v>9386</v>
      </c>
      <c r="D3040" s="61"/>
    </row>
    <row r="3041" spans="2:4" x14ac:dyDescent="0.35">
      <c r="C3041" t="s">
        <v>9387</v>
      </c>
      <c r="D3041" s="61"/>
    </row>
    <row r="3042" spans="2:4" x14ac:dyDescent="0.35">
      <c r="B3042" t="s">
        <v>8878</v>
      </c>
      <c r="D3042" s="61"/>
    </row>
    <row r="3043" spans="2:4" x14ac:dyDescent="0.35">
      <c r="C3043" t="s">
        <v>8879</v>
      </c>
      <c r="D3043" s="61"/>
    </row>
    <row r="3044" spans="2:4" x14ac:dyDescent="0.35">
      <c r="C3044" t="s">
        <v>8880</v>
      </c>
      <c r="D3044" s="61"/>
    </row>
    <row r="3045" spans="2:4" x14ac:dyDescent="0.35">
      <c r="C3045" t="s">
        <v>8882</v>
      </c>
      <c r="D3045" s="61"/>
    </row>
    <row r="3046" spans="2:4" x14ac:dyDescent="0.35">
      <c r="C3046" t="s">
        <v>8885</v>
      </c>
      <c r="D3046" s="61"/>
    </row>
    <row r="3047" spans="2:4" x14ac:dyDescent="0.35">
      <c r="C3047" t="s">
        <v>8888</v>
      </c>
      <c r="D3047" s="61"/>
    </row>
    <row r="3048" spans="2:4" x14ac:dyDescent="0.35">
      <c r="C3048" t="s">
        <v>8889</v>
      </c>
      <c r="D3048" s="61"/>
    </row>
    <row r="3049" spans="2:4" x14ac:dyDescent="0.35">
      <c r="C3049" t="s">
        <v>8891</v>
      </c>
      <c r="D3049" s="61"/>
    </row>
    <row r="3050" spans="2:4" x14ac:dyDescent="0.35">
      <c r="C3050" t="s">
        <v>8892</v>
      </c>
      <c r="D3050" s="61"/>
    </row>
    <row r="3051" spans="2:4" x14ac:dyDescent="0.35">
      <c r="C3051" t="s">
        <v>8893</v>
      </c>
      <c r="D3051" s="61"/>
    </row>
    <row r="3052" spans="2:4" x14ac:dyDescent="0.35">
      <c r="C3052" t="s">
        <v>8895</v>
      </c>
      <c r="D3052" s="61"/>
    </row>
    <row r="3053" spans="2:4" x14ac:dyDescent="0.35">
      <c r="B3053" t="s">
        <v>8896</v>
      </c>
      <c r="D3053" s="61"/>
    </row>
    <row r="3054" spans="2:4" x14ac:dyDescent="0.35">
      <c r="C3054" t="s">
        <v>8897</v>
      </c>
      <c r="D3054" s="61"/>
    </row>
    <row r="3055" spans="2:4" x14ac:dyDescent="0.35">
      <c r="C3055" t="s">
        <v>8917</v>
      </c>
      <c r="D3055" s="61"/>
    </row>
    <row r="3056" spans="2:4" x14ac:dyDescent="0.35">
      <c r="C3056" t="s">
        <v>8898</v>
      </c>
      <c r="D3056" s="61"/>
    </row>
    <row r="3057" spans="1:4" x14ac:dyDescent="0.35">
      <c r="C3057" t="s">
        <v>8899</v>
      </c>
      <c r="D3057" s="61"/>
    </row>
    <row r="3058" spans="1:4" x14ac:dyDescent="0.35">
      <c r="C3058" t="s">
        <v>8902</v>
      </c>
      <c r="D3058" s="61"/>
    </row>
    <row r="3059" spans="1:4" x14ac:dyDescent="0.35">
      <c r="C3059" t="s">
        <v>8918</v>
      </c>
      <c r="D3059" s="61"/>
    </row>
    <row r="3060" spans="1:4" x14ac:dyDescent="0.35">
      <c r="C3060" t="s">
        <v>8919</v>
      </c>
      <c r="D3060" s="61"/>
    </row>
    <row r="3061" spans="1:4" x14ac:dyDescent="0.35">
      <c r="C3061" t="s">
        <v>8908</v>
      </c>
      <c r="D3061" s="61"/>
    </row>
    <row r="3062" spans="1:4" x14ac:dyDescent="0.35">
      <c r="A3062" t="s">
        <v>8681</v>
      </c>
      <c r="D3062" s="61"/>
    </row>
    <row r="3063" spans="1:4" x14ac:dyDescent="0.35">
      <c r="B3063" t="s">
        <v>8863</v>
      </c>
      <c r="D3063" s="61"/>
    </row>
    <row r="3064" spans="1:4" x14ac:dyDescent="0.35">
      <c r="C3064" t="s">
        <v>8864</v>
      </c>
      <c r="D3064" s="61"/>
    </row>
    <row r="3065" spans="1:4" x14ac:dyDescent="0.35">
      <c r="C3065" t="s">
        <v>8865</v>
      </c>
      <c r="D3065" s="61"/>
    </row>
    <row r="3066" spans="1:4" x14ac:dyDescent="0.35">
      <c r="C3066" t="s">
        <v>8866</v>
      </c>
      <c r="D3066" s="61"/>
    </row>
    <row r="3067" spans="1:4" x14ac:dyDescent="0.35">
      <c r="C3067" t="s">
        <v>8867</v>
      </c>
      <c r="D3067" s="61"/>
    </row>
    <row r="3068" spans="1:4" x14ac:dyDescent="0.35">
      <c r="C3068" t="s">
        <v>8868</v>
      </c>
      <c r="D3068" s="61"/>
    </row>
    <row r="3069" spans="1:4" x14ac:dyDescent="0.35">
      <c r="C3069" t="s">
        <v>8869</v>
      </c>
      <c r="D3069" s="61"/>
    </row>
    <row r="3070" spans="1:4" x14ac:dyDescent="0.35">
      <c r="C3070" t="s">
        <v>8870</v>
      </c>
      <c r="D3070" s="61"/>
    </row>
    <row r="3071" spans="1:4" x14ac:dyDescent="0.35">
      <c r="C3071" t="s">
        <v>8871</v>
      </c>
      <c r="D3071" s="61"/>
    </row>
    <row r="3072" spans="1:4" x14ac:dyDescent="0.35">
      <c r="C3072" t="s">
        <v>8872</v>
      </c>
      <c r="D3072" s="61"/>
    </row>
    <row r="3073" spans="2:4" x14ac:dyDescent="0.35">
      <c r="C3073" t="s">
        <v>8873</v>
      </c>
      <c r="D3073" s="61"/>
    </row>
    <row r="3074" spans="2:4" x14ac:dyDescent="0.35">
      <c r="C3074" t="s">
        <v>8874</v>
      </c>
      <c r="D3074" s="61"/>
    </row>
    <row r="3075" spans="2:4" x14ac:dyDescent="0.35">
      <c r="C3075" t="s">
        <v>8875</v>
      </c>
      <c r="D3075" s="61"/>
    </row>
    <row r="3076" spans="2:4" x14ac:dyDescent="0.35">
      <c r="B3076" t="s">
        <v>8876</v>
      </c>
      <c r="D3076" s="61"/>
    </row>
    <row r="3077" spans="2:4" x14ac:dyDescent="0.35">
      <c r="C3077" t="s">
        <v>8940</v>
      </c>
      <c r="D3077" s="61"/>
    </row>
    <row r="3078" spans="2:4" x14ac:dyDescent="0.35">
      <c r="B3078" t="s">
        <v>8878</v>
      </c>
      <c r="D3078" s="61"/>
    </row>
    <row r="3079" spans="2:4" x14ac:dyDescent="0.35">
      <c r="C3079" t="s">
        <v>8879</v>
      </c>
      <c r="D3079" s="61"/>
    </row>
    <row r="3080" spans="2:4" x14ac:dyDescent="0.35">
      <c r="C3080" t="s">
        <v>8880</v>
      </c>
      <c r="D3080" s="61"/>
    </row>
    <row r="3081" spans="2:4" x14ac:dyDescent="0.35">
      <c r="C3081" t="s">
        <v>8881</v>
      </c>
      <c r="D3081" s="61"/>
    </row>
    <row r="3082" spans="2:4" x14ac:dyDescent="0.35">
      <c r="C3082" t="s">
        <v>8882</v>
      </c>
      <c r="D3082" s="61"/>
    </row>
    <row r="3083" spans="2:4" x14ac:dyDescent="0.35">
      <c r="C3083" t="s">
        <v>8883</v>
      </c>
      <c r="D3083" s="61"/>
    </row>
    <row r="3084" spans="2:4" x14ac:dyDescent="0.35">
      <c r="C3084" t="s">
        <v>8884</v>
      </c>
      <c r="D3084" s="61"/>
    </row>
    <row r="3085" spans="2:4" x14ac:dyDescent="0.35">
      <c r="C3085" t="s">
        <v>8885</v>
      </c>
      <c r="D3085" s="61"/>
    </row>
    <row r="3086" spans="2:4" x14ac:dyDescent="0.35">
      <c r="C3086" t="s">
        <v>8886</v>
      </c>
      <c r="D3086" s="61"/>
    </row>
    <row r="3087" spans="2:4" x14ac:dyDescent="0.35">
      <c r="C3087" t="s">
        <v>8887</v>
      </c>
      <c r="D3087" s="61"/>
    </row>
    <row r="3088" spans="2:4" x14ac:dyDescent="0.35">
      <c r="C3088" t="s">
        <v>8888</v>
      </c>
      <c r="D3088" s="61"/>
    </row>
    <row r="3089" spans="2:4" x14ac:dyDescent="0.35">
      <c r="C3089" t="s">
        <v>8889</v>
      </c>
      <c r="D3089" s="61"/>
    </row>
    <row r="3090" spans="2:4" x14ac:dyDescent="0.35">
      <c r="C3090" t="s">
        <v>8890</v>
      </c>
      <c r="D3090" s="61"/>
    </row>
    <row r="3091" spans="2:4" x14ac:dyDescent="0.35">
      <c r="C3091" t="s">
        <v>8891</v>
      </c>
      <c r="D3091" s="61"/>
    </row>
    <row r="3092" spans="2:4" x14ac:dyDescent="0.35">
      <c r="C3092" t="s">
        <v>8892</v>
      </c>
      <c r="D3092" s="61"/>
    </row>
    <row r="3093" spans="2:4" x14ac:dyDescent="0.35">
      <c r="C3093" t="s">
        <v>8893</v>
      </c>
      <c r="D3093" s="61"/>
    </row>
    <row r="3094" spans="2:4" x14ac:dyDescent="0.35">
      <c r="C3094" t="s">
        <v>8894</v>
      </c>
      <c r="D3094" s="61"/>
    </row>
    <row r="3095" spans="2:4" x14ac:dyDescent="0.35">
      <c r="C3095" t="s">
        <v>8895</v>
      </c>
      <c r="D3095" s="61"/>
    </row>
    <row r="3096" spans="2:4" x14ac:dyDescent="0.35">
      <c r="B3096" t="s">
        <v>8896</v>
      </c>
      <c r="D3096" s="61"/>
    </row>
    <row r="3097" spans="2:4" x14ac:dyDescent="0.35">
      <c r="C3097" t="s">
        <v>8897</v>
      </c>
      <c r="D3097" s="61"/>
    </row>
    <row r="3098" spans="2:4" x14ac:dyDescent="0.35">
      <c r="C3098" t="s">
        <v>8898</v>
      </c>
      <c r="D3098" s="61"/>
    </row>
    <row r="3099" spans="2:4" x14ac:dyDescent="0.35">
      <c r="C3099" t="s">
        <v>8899</v>
      </c>
      <c r="D3099" s="61"/>
    </row>
    <row r="3100" spans="2:4" x14ac:dyDescent="0.35">
      <c r="C3100" t="s">
        <v>8900</v>
      </c>
      <c r="D3100" s="61"/>
    </row>
    <row r="3101" spans="2:4" x14ac:dyDescent="0.35">
      <c r="C3101" t="s">
        <v>8901</v>
      </c>
      <c r="D3101" s="61"/>
    </row>
    <row r="3102" spans="2:4" x14ac:dyDescent="0.35">
      <c r="C3102" t="s">
        <v>8890</v>
      </c>
      <c r="D3102" s="61"/>
    </row>
    <row r="3103" spans="2:4" x14ac:dyDescent="0.35">
      <c r="C3103" t="s">
        <v>8902</v>
      </c>
      <c r="D3103" s="61"/>
    </row>
    <row r="3104" spans="2:4" x14ac:dyDescent="0.35">
      <c r="C3104" t="s">
        <v>8903</v>
      </c>
      <c r="D3104" s="61"/>
    </row>
    <row r="3105" spans="1:4" x14ac:dyDescent="0.35">
      <c r="C3105" t="s">
        <v>8904</v>
      </c>
      <c r="D3105" s="61"/>
    </row>
    <row r="3106" spans="1:4" x14ac:dyDescent="0.35">
      <c r="C3106" t="s">
        <v>8905</v>
      </c>
      <c r="D3106" s="61"/>
    </row>
    <row r="3107" spans="1:4" x14ac:dyDescent="0.35">
      <c r="C3107" t="s">
        <v>8906</v>
      </c>
      <c r="D3107" s="61"/>
    </row>
    <row r="3108" spans="1:4" x14ac:dyDescent="0.35">
      <c r="C3108" t="s">
        <v>8907</v>
      </c>
      <c r="D3108" s="61"/>
    </row>
    <row r="3109" spans="1:4" x14ac:dyDescent="0.35">
      <c r="C3109" t="s">
        <v>8908</v>
      </c>
      <c r="D3109" s="61"/>
    </row>
    <row r="3110" spans="1:4" x14ac:dyDescent="0.35">
      <c r="A3110" t="s">
        <v>8685</v>
      </c>
      <c r="D3110" s="61"/>
    </row>
    <row r="3111" spans="1:4" x14ac:dyDescent="0.35">
      <c r="B3111" t="s">
        <v>8863</v>
      </c>
      <c r="D3111" s="61"/>
    </row>
    <row r="3112" spans="1:4" x14ac:dyDescent="0.35">
      <c r="C3112" t="s">
        <v>8864</v>
      </c>
      <c r="D3112" s="61"/>
    </row>
    <row r="3113" spans="1:4" x14ac:dyDescent="0.35">
      <c r="C3113" t="s">
        <v>8865</v>
      </c>
      <c r="D3113" s="61"/>
    </row>
    <row r="3114" spans="1:4" x14ac:dyDescent="0.35">
      <c r="C3114" t="s">
        <v>8866</v>
      </c>
      <c r="D3114" s="61"/>
    </row>
    <row r="3115" spans="1:4" x14ac:dyDescent="0.35">
      <c r="C3115" t="s">
        <v>8867</v>
      </c>
      <c r="D3115" s="61"/>
    </row>
    <row r="3116" spans="1:4" x14ac:dyDescent="0.35">
      <c r="C3116" t="s">
        <v>8868</v>
      </c>
      <c r="D3116" s="61"/>
    </row>
    <row r="3117" spans="1:4" x14ac:dyDescent="0.35">
      <c r="C3117" t="s">
        <v>8869</v>
      </c>
      <c r="D3117" s="61"/>
    </row>
    <row r="3118" spans="1:4" x14ac:dyDescent="0.35">
      <c r="C3118" t="s">
        <v>8870</v>
      </c>
      <c r="D3118" s="61"/>
    </row>
    <row r="3119" spans="1:4" x14ac:dyDescent="0.35">
      <c r="C3119" t="s">
        <v>8871</v>
      </c>
      <c r="D3119" s="61"/>
    </row>
    <row r="3120" spans="1:4" x14ac:dyDescent="0.35">
      <c r="C3120" t="s">
        <v>8872</v>
      </c>
      <c r="D3120" s="61"/>
    </row>
    <row r="3121" spans="2:4" x14ac:dyDescent="0.35">
      <c r="C3121" t="s">
        <v>8873</v>
      </c>
      <c r="D3121" s="61"/>
    </row>
    <row r="3122" spans="2:4" x14ac:dyDescent="0.35">
      <c r="C3122" t="s">
        <v>8874</v>
      </c>
      <c r="D3122" s="61"/>
    </row>
    <row r="3123" spans="2:4" x14ac:dyDescent="0.35">
      <c r="C3123" t="s">
        <v>8875</v>
      </c>
      <c r="D3123" s="61"/>
    </row>
    <row r="3124" spans="2:4" x14ac:dyDescent="0.35">
      <c r="B3124" t="s">
        <v>8876</v>
      </c>
      <c r="D3124" s="61"/>
    </row>
    <row r="3125" spans="2:4" x14ac:dyDescent="0.35">
      <c r="C3125" t="s">
        <v>9388</v>
      </c>
      <c r="D3125" s="61"/>
    </row>
    <row r="3126" spans="2:4" x14ac:dyDescent="0.35">
      <c r="C3126" t="s">
        <v>9389</v>
      </c>
      <c r="D3126" s="61"/>
    </row>
    <row r="3127" spans="2:4" x14ac:dyDescent="0.35">
      <c r="B3127" t="s">
        <v>8878</v>
      </c>
      <c r="D3127" s="61"/>
    </row>
    <row r="3128" spans="2:4" x14ac:dyDescent="0.35">
      <c r="C3128" t="s">
        <v>8879</v>
      </c>
      <c r="D3128" s="61"/>
    </row>
    <row r="3129" spans="2:4" x14ac:dyDescent="0.35">
      <c r="C3129" t="s">
        <v>8880</v>
      </c>
      <c r="D3129" s="61"/>
    </row>
    <row r="3130" spans="2:4" x14ac:dyDescent="0.35">
      <c r="C3130" t="s">
        <v>8881</v>
      </c>
      <c r="D3130" s="61"/>
    </row>
    <row r="3131" spans="2:4" x14ac:dyDescent="0.35">
      <c r="C3131" t="s">
        <v>8882</v>
      </c>
      <c r="D3131" s="61"/>
    </row>
    <row r="3132" spans="2:4" x14ac:dyDescent="0.35">
      <c r="C3132" t="s">
        <v>8883</v>
      </c>
      <c r="D3132" s="61"/>
    </row>
    <row r="3133" spans="2:4" x14ac:dyDescent="0.35">
      <c r="C3133" t="s">
        <v>8884</v>
      </c>
      <c r="D3133" s="61"/>
    </row>
    <row r="3134" spans="2:4" x14ac:dyDescent="0.35">
      <c r="C3134" t="s">
        <v>8885</v>
      </c>
      <c r="D3134" s="61"/>
    </row>
    <row r="3135" spans="2:4" x14ac:dyDescent="0.35">
      <c r="C3135" t="s">
        <v>8886</v>
      </c>
      <c r="D3135" s="61"/>
    </row>
    <row r="3136" spans="2:4" x14ac:dyDescent="0.35">
      <c r="C3136" t="s">
        <v>8887</v>
      </c>
      <c r="D3136" s="61"/>
    </row>
    <row r="3137" spans="2:4" x14ac:dyDescent="0.35">
      <c r="C3137" t="s">
        <v>8888</v>
      </c>
      <c r="D3137" s="61"/>
    </row>
    <row r="3138" spans="2:4" x14ac:dyDescent="0.35">
      <c r="C3138" t="s">
        <v>8889</v>
      </c>
      <c r="D3138" s="61"/>
    </row>
    <row r="3139" spans="2:4" x14ac:dyDescent="0.35">
      <c r="C3139" t="s">
        <v>8890</v>
      </c>
      <c r="D3139" s="61"/>
    </row>
    <row r="3140" spans="2:4" x14ac:dyDescent="0.35">
      <c r="C3140" t="s">
        <v>8891</v>
      </c>
      <c r="D3140" s="61"/>
    </row>
    <row r="3141" spans="2:4" x14ac:dyDescent="0.35">
      <c r="C3141" t="s">
        <v>8892</v>
      </c>
      <c r="D3141" s="61"/>
    </row>
    <row r="3142" spans="2:4" x14ac:dyDescent="0.35">
      <c r="C3142" t="s">
        <v>8893</v>
      </c>
      <c r="D3142" s="61"/>
    </row>
    <row r="3143" spans="2:4" x14ac:dyDescent="0.35">
      <c r="C3143" t="s">
        <v>8894</v>
      </c>
      <c r="D3143" s="61"/>
    </row>
    <row r="3144" spans="2:4" x14ac:dyDescent="0.35">
      <c r="C3144" t="s">
        <v>8895</v>
      </c>
      <c r="D3144" s="61"/>
    </row>
    <row r="3145" spans="2:4" x14ac:dyDescent="0.35">
      <c r="B3145" t="s">
        <v>8896</v>
      </c>
      <c r="D3145" s="61"/>
    </row>
    <row r="3146" spans="2:4" x14ac:dyDescent="0.35">
      <c r="C3146" t="s">
        <v>8897</v>
      </c>
      <c r="D3146" s="61"/>
    </row>
    <row r="3147" spans="2:4" x14ac:dyDescent="0.35">
      <c r="C3147" t="s">
        <v>8898</v>
      </c>
      <c r="D3147" s="61"/>
    </row>
    <row r="3148" spans="2:4" x14ac:dyDescent="0.35">
      <c r="C3148" t="s">
        <v>8899</v>
      </c>
      <c r="D3148" s="61"/>
    </row>
    <row r="3149" spans="2:4" x14ac:dyDescent="0.35">
      <c r="C3149" t="s">
        <v>8900</v>
      </c>
      <c r="D3149" s="61"/>
    </row>
    <row r="3150" spans="2:4" x14ac:dyDescent="0.35">
      <c r="C3150" t="s">
        <v>8901</v>
      </c>
      <c r="D3150" s="61"/>
    </row>
    <row r="3151" spans="2:4" x14ac:dyDescent="0.35">
      <c r="C3151" t="s">
        <v>8890</v>
      </c>
      <c r="D3151" s="61"/>
    </row>
    <row r="3152" spans="2:4" x14ac:dyDescent="0.35">
      <c r="C3152" t="s">
        <v>8902</v>
      </c>
      <c r="D3152" s="61"/>
    </row>
    <row r="3153" spans="1:4" x14ac:dyDescent="0.35">
      <c r="C3153" t="s">
        <v>8903</v>
      </c>
      <c r="D3153" s="61"/>
    </row>
    <row r="3154" spans="1:4" x14ac:dyDescent="0.35">
      <c r="C3154" t="s">
        <v>8904</v>
      </c>
      <c r="D3154" s="61"/>
    </row>
    <row r="3155" spans="1:4" x14ac:dyDescent="0.35">
      <c r="C3155" t="s">
        <v>8905</v>
      </c>
      <c r="D3155" s="61"/>
    </row>
    <row r="3156" spans="1:4" x14ac:dyDescent="0.35">
      <c r="C3156" t="s">
        <v>8906</v>
      </c>
      <c r="D3156" s="61"/>
    </row>
    <row r="3157" spans="1:4" x14ac:dyDescent="0.35">
      <c r="C3157" t="s">
        <v>8907</v>
      </c>
      <c r="D3157" s="61"/>
    </row>
    <row r="3158" spans="1:4" x14ac:dyDescent="0.35">
      <c r="C3158" t="s">
        <v>8908</v>
      </c>
      <c r="D3158" s="61"/>
    </row>
    <row r="3159" spans="1:4" x14ac:dyDescent="0.35">
      <c r="A3159" t="s">
        <v>8686</v>
      </c>
      <c r="D3159" s="61"/>
    </row>
    <row r="3160" spans="1:4" x14ac:dyDescent="0.35">
      <c r="B3160" t="s">
        <v>8863</v>
      </c>
      <c r="D3160" s="61"/>
    </row>
    <row r="3161" spans="1:4" x14ac:dyDescent="0.35">
      <c r="C3161" t="s">
        <v>8864</v>
      </c>
      <c r="D3161" s="61"/>
    </row>
    <row r="3162" spans="1:4" x14ac:dyDescent="0.35">
      <c r="C3162" t="s">
        <v>8865</v>
      </c>
      <c r="D3162" s="61"/>
    </row>
    <row r="3163" spans="1:4" x14ac:dyDescent="0.35">
      <c r="C3163" t="s">
        <v>8866</v>
      </c>
      <c r="D3163" s="61"/>
    </row>
    <row r="3164" spans="1:4" x14ac:dyDescent="0.35">
      <c r="C3164" t="s">
        <v>8867</v>
      </c>
      <c r="D3164" s="61"/>
    </row>
    <row r="3165" spans="1:4" x14ac:dyDescent="0.35">
      <c r="C3165" t="s">
        <v>8868</v>
      </c>
      <c r="D3165" s="61"/>
    </row>
    <row r="3166" spans="1:4" x14ac:dyDescent="0.35">
      <c r="C3166" t="s">
        <v>8869</v>
      </c>
      <c r="D3166" s="61"/>
    </row>
    <row r="3167" spans="1:4" x14ac:dyDescent="0.35">
      <c r="C3167" t="s">
        <v>8870</v>
      </c>
      <c r="D3167" s="61"/>
    </row>
    <row r="3168" spans="1:4" x14ac:dyDescent="0.35">
      <c r="C3168" t="s">
        <v>8871</v>
      </c>
      <c r="D3168" s="61"/>
    </row>
    <row r="3169" spans="2:4" x14ac:dyDescent="0.35">
      <c r="C3169" t="s">
        <v>8872</v>
      </c>
      <c r="D3169" s="61"/>
    </row>
    <row r="3170" spans="2:4" x14ac:dyDescent="0.35">
      <c r="C3170" t="s">
        <v>8873</v>
      </c>
      <c r="D3170" s="61"/>
    </row>
    <row r="3171" spans="2:4" x14ac:dyDescent="0.35">
      <c r="C3171" t="s">
        <v>8874</v>
      </c>
      <c r="D3171" s="61"/>
    </row>
    <row r="3172" spans="2:4" x14ac:dyDescent="0.35">
      <c r="C3172" t="s">
        <v>8875</v>
      </c>
      <c r="D3172" s="61"/>
    </row>
    <row r="3173" spans="2:4" x14ac:dyDescent="0.35">
      <c r="B3173" t="s">
        <v>8876</v>
      </c>
      <c r="D3173" s="61"/>
    </row>
    <row r="3174" spans="2:4" x14ac:dyDescent="0.35">
      <c r="C3174" t="s">
        <v>9390</v>
      </c>
      <c r="D3174" s="61"/>
    </row>
    <row r="3175" spans="2:4" x14ac:dyDescent="0.35">
      <c r="C3175" t="s">
        <v>9391</v>
      </c>
      <c r="D3175" s="61"/>
    </row>
    <row r="3176" spans="2:4" x14ac:dyDescent="0.35">
      <c r="B3176" t="s">
        <v>8878</v>
      </c>
      <c r="D3176" s="61"/>
    </row>
    <row r="3177" spans="2:4" x14ac:dyDescent="0.35">
      <c r="C3177" t="s">
        <v>8879</v>
      </c>
      <c r="D3177" s="61"/>
    </row>
    <row r="3178" spans="2:4" x14ac:dyDescent="0.35">
      <c r="C3178" t="s">
        <v>8880</v>
      </c>
      <c r="D3178" s="61"/>
    </row>
    <row r="3179" spans="2:4" x14ac:dyDescent="0.35">
      <c r="C3179" t="s">
        <v>8881</v>
      </c>
      <c r="D3179" s="61"/>
    </row>
    <row r="3180" spans="2:4" x14ac:dyDescent="0.35">
      <c r="C3180" t="s">
        <v>8882</v>
      </c>
      <c r="D3180" s="61"/>
    </row>
    <row r="3181" spans="2:4" x14ac:dyDescent="0.35">
      <c r="C3181" t="s">
        <v>8883</v>
      </c>
      <c r="D3181" s="61"/>
    </row>
    <row r="3182" spans="2:4" x14ac:dyDescent="0.35">
      <c r="C3182" t="s">
        <v>8884</v>
      </c>
      <c r="D3182" s="61"/>
    </row>
    <row r="3183" spans="2:4" x14ac:dyDescent="0.35">
      <c r="C3183" t="s">
        <v>8885</v>
      </c>
      <c r="D3183" s="61"/>
    </row>
    <row r="3184" spans="2:4" x14ac:dyDescent="0.35">
      <c r="C3184" t="s">
        <v>8886</v>
      </c>
      <c r="D3184" s="61"/>
    </row>
    <row r="3185" spans="2:4" x14ac:dyDescent="0.35">
      <c r="C3185" t="s">
        <v>8887</v>
      </c>
      <c r="D3185" s="61"/>
    </row>
    <row r="3186" spans="2:4" x14ac:dyDescent="0.35">
      <c r="C3186" t="s">
        <v>8888</v>
      </c>
      <c r="D3186" s="61"/>
    </row>
    <row r="3187" spans="2:4" x14ac:dyDescent="0.35">
      <c r="C3187" t="s">
        <v>8889</v>
      </c>
      <c r="D3187" s="61"/>
    </row>
    <row r="3188" spans="2:4" x14ac:dyDescent="0.35">
      <c r="C3188" t="s">
        <v>8890</v>
      </c>
      <c r="D3188" s="61"/>
    </row>
    <row r="3189" spans="2:4" x14ac:dyDescent="0.35">
      <c r="C3189" t="s">
        <v>8891</v>
      </c>
      <c r="D3189" s="61"/>
    </row>
    <row r="3190" spans="2:4" x14ac:dyDescent="0.35">
      <c r="C3190" t="s">
        <v>8892</v>
      </c>
      <c r="D3190" s="61"/>
    </row>
    <row r="3191" spans="2:4" x14ac:dyDescent="0.35">
      <c r="C3191" t="s">
        <v>8893</v>
      </c>
      <c r="D3191" s="61"/>
    </row>
    <row r="3192" spans="2:4" x14ac:dyDescent="0.35">
      <c r="C3192" t="s">
        <v>8894</v>
      </c>
      <c r="D3192" s="61"/>
    </row>
    <row r="3193" spans="2:4" x14ac:dyDescent="0.35">
      <c r="C3193" t="s">
        <v>8895</v>
      </c>
      <c r="D3193" s="61"/>
    </row>
    <row r="3194" spans="2:4" x14ac:dyDescent="0.35">
      <c r="B3194" t="s">
        <v>8896</v>
      </c>
      <c r="D3194" s="61"/>
    </row>
    <row r="3195" spans="2:4" x14ac:dyDescent="0.35">
      <c r="C3195" t="s">
        <v>8897</v>
      </c>
      <c r="D3195" s="61"/>
    </row>
    <row r="3196" spans="2:4" x14ac:dyDescent="0.35">
      <c r="C3196" t="s">
        <v>8898</v>
      </c>
      <c r="D3196" s="61"/>
    </row>
    <row r="3197" spans="2:4" x14ac:dyDescent="0.35">
      <c r="C3197" t="s">
        <v>8899</v>
      </c>
      <c r="D3197" s="61"/>
    </row>
    <row r="3198" spans="2:4" x14ac:dyDescent="0.35">
      <c r="C3198" t="s">
        <v>8900</v>
      </c>
      <c r="D3198" s="61"/>
    </row>
    <row r="3199" spans="2:4" x14ac:dyDescent="0.35">
      <c r="C3199" t="s">
        <v>8901</v>
      </c>
      <c r="D3199" s="61"/>
    </row>
    <row r="3200" spans="2:4" x14ac:dyDescent="0.35">
      <c r="C3200" t="s">
        <v>8890</v>
      </c>
      <c r="D3200" s="61"/>
    </row>
    <row r="3201" spans="1:4" x14ac:dyDescent="0.35">
      <c r="C3201" t="s">
        <v>8902</v>
      </c>
      <c r="D3201" s="61"/>
    </row>
    <row r="3202" spans="1:4" x14ac:dyDescent="0.35">
      <c r="C3202" t="s">
        <v>8903</v>
      </c>
      <c r="D3202" s="61"/>
    </row>
    <row r="3203" spans="1:4" x14ac:dyDescent="0.35">
      <c r="C3203" t="s">
        <v>8904</v>
      </c>
      <c r="D3203" s="61"/>
    </row>
    <row r="3204" spans="1:4" x14ac:dyDescent="0.35">
      <c r="C3204" t="s">
        <v>8905</v>
      </c>
      <c r="D3204" s="61"/>
    </row>
    <row r="3205" spans="1:4" x14ac:dyDescent="0.35">
      <c r="C3205" t="s">
        <v>8906</v>
      </c>
      <c r="D3205" s="61"/>
    </row>
    <row r="3206" spans="1:4" x14ac:dyDescent="0.35">
      <c r="C3206" t="s">
        <v>8907</v>
      </c>
      <c r="D3206" s="61"/>
    </row>
    <row r="3207" spans="1:4" x14ac:dyDescent="0.35">
      <c r="C3207" t="s">
        <v>8908</v>
      </c>
      <c r="D3207" s="61"/>
    </row>
    <row r="3208" spans="1:4" x14ac:dyDescent="0.35">
      <c r="A3208" t="s">
        <v>8687</v>
      </c>
      <c r="D3208" s="61"/>
    </row>
    <row r="3209" spans="1:4" x14ac:dyDescent="0.35">
      <c r="B3209" t="s">
        <v>8863</v>
      </c>
      <c r="D3209" s="61"/>
    </row>
    <row r="3210" spans="1:4" x14ac:dyDescent="0.35">
      <c r="C3210" t="s">
        <v>8864</v>
      </c>
      <c r="D3210" s="61"/>
    </row>
    <row r="3211" spans="1:4" x14ac:dyDescent="0.35">
      <c r="C3211" t="s">
        <v>8865</v>
      </c>
      <c r="D3211" s="61"/>
    </row>
    <row r="3212" spans="1:4" x14ac:dyDescent="0.35">
      <c r="C3212" t="s">
        <v>8866</v>
      </c>
      <c r="D3212" s="61"/>
    </row>
    <row r="3213" spans="1:4" x14ac:dyDescent="0.35">
      <c r="C3213" t="s">
        <v>8867</v>
      </c>
      <c r="D3213" s="61"/>
    </row>
    <row r="3214" spans="1:4" x14ac:dyDescent="0.35">
      <c r="C3214" t="s">
        <v>8868</v>
      </c>
      <c r="D3214" s="61"/>
    </row>
    <row r="3215" spans="1:4" x14ac:dyDescent="0.35">
      <c r="C3215" t="s">
        <v>8869</v>
      </c>
      <c r="D3215" s="61"/>
    </row>
    <row r="3216" spans="1:4" x14ac:dyDescent="0.35">
      <c r="C3216" t="s">
        <v>8870</v>
      </c>
      <c r="D3216" s="61"/>
    </row>
    <row r="3217" spans="2:4" x14ac:dyDescent="0.35">
      <c r="C3217" t="s">
        <v>8871</v>
      </c>
      <c r="D3217" s="61"/>
    </row>
    <row r="3218" spans="2:4" x14ac:dyDescent="0.35">
      <c r="C3218" t="s">
        <v>8872</v>
      </c>
      <c r="D3218" s="61"/>
    </row>
    <row r="3219" spans="2:4" x14ac:dyDescent="0.35">
      <c r="C3219" t="s">
        <v>8873</v>
      </c>
      <c r="D3219" s="61"/>
    </row>
    <row r="3220" spans="2:4" x14ac:dyDescent="0.35">
      <c r="C3220" t="s">
        <v>8874</v>
      </c>
      <c r="D3220" s="61"/>
    </row>
    <row r="3221" spans="2:4" x14ac:dyDescent="0.35">
      <c r="C3221" t="s">
        <v>8875</v>
      </c>
      <c r="D3221" s="61"/>
    </row>
    <row r="3222" spans="2:4" x14ac:dyDescent="0.35">
      <c r="B3222" t="s">
        <v>8876</v>
      </c>
      <c r="D3222" s="61"/>
    </row>
    <row r="3223" spans="2:4" x14ac:dyDescent="0.35">
      <c r="C3223" t="s">
        <v>9392</v>
      </c>
      <c r="D3223" s="61"/>
    </row>
    <row r="3224" spans="2:4" x14ac:dyDescent="0.35">
      <c r="B3224" t="s">
        <v>8878</v>
      </c>
      <c r="D3224" s="61"/>
    </row>
    <row r="3225" spans="2:4" x14ac:dyDescent="0.35">
      <c r="C3225" t="s">
        <v>8879</v>
      </c>
      <c r="D3225" s="61"/>
    </row>
    <row r="3226" spans="2:4" x14ac:dyDescent="0.35">
      <c r="C3226" t="s">
        <v>8880</v>
      </c>
      <c r="D3226" s="61"/>
    </row>
    <row r="3227" spans="2:4" x14ac:dyDescent="0.35">
      <c r="C3227" t="s">
        <v>8881</v>
      </c>
      <c r="D3227" s="61"/>
    </row>
    <row r="3228" spans="2:4" x14ac:dyDescent="0.35">
      <c r="C3228" t="s">
        <v>8882</v>
      </c>
      <c r="D3228" s="61"/>
    </row>
    <row r="3229" spans="2:4" x14ac:dyDescent="0.35">
      <c r="C3229" t="s">
        <v>8883</v>
      </c>
      <c r="D3229" s="61"/>
    </row>
    <row r="3230" spans="2:4" x14ac:dyDescent="0.35">
      <c r="C3230" t="s">
        <v>8884</v>
      </c>
      <c r="D3230" s="61"/>
    </row>
    <row r="3231" spans="2:4" x14ac:dyDescent="0.35">
      <c r="C3231" t="s">
        <v>8885</v>
      </c>
      <c r="D3231" s="61"/>
    </row>
    <row r="3232" spans="2:4" x14ac:dyDescent="0.35">
      <c r="C3232" t="s">
        <v>8886</v>
      </c>
      <c r="D3232" s="61"/>
    </row>
    <row r="3233" spans="2:4" x14ac:dyDescent="0.35">
      <c r="C3233" t="s">
        <v>8887</v>
      </c>
      <c r="D3233" s="61"/>
    </row>
    <row r="3234" spans="2:4" x14ac:dyDescent="0.35">
      <c r="C3234" t="s">
        <v>8888</v>
      </c>
      <c r="D3234" s="61"/>
    </row>
    <row r="3235" spans="2:4" x14ac:dyDescent="0.35">
      <c r="C3235" t="s">
        <v>8889</v>
      </c>
      <c r="D3235" s="61"/>
    </row>
    <row r="3236" spans="2:4" x14ac:dyDescent="0.35">
      <c r="C3236" t="s">
        <v>8890</v>
      </c>
      <c r="D3236" s="61"/>
    </row>
    <row r="3237" spans="2:4" x14ac:dyDescent="0.35">
      <c r="C3237" t="s">
        <v>8891</v>
      </c>
      <c r="D3237" s="61"/>
    </row>
    <row r="3238" spans="2:4" x14ac:dyDescent="0.35">
      <c r="C3238" t="s">
        <v>8892</v>
      </c>
      <c r="D3238" s="61"/>
    </row>
    <row r="3239" spans="2:4" x14ac:dyDescent="0.35">
      <c r="C3239" t="s">
        <v>8893</v>
      </c>
      <c r="D3239" s="61"/>
    </row>
    <row r="3240" spans="2:4" x14ac:dyDescent="0.35">
      <c r="C3240" t="s">
        <v>8894</v>
      </c>
      <c r="D3240" s="61"/>
    </row>
    <row r="3241" spans="2:4" x14ac:dyDescent="0.35">
      <c r="C3241" t="s">
        <v>8895</v>
      </c>
      <c r="D3241" s="61"/>
    </row>
    <row r="3242" spans="2:4" x14ac:dyDescent="0.35">
      <c r="B3242" t="s">
        <v>8896</v>
      </c>
      <c r="D3242" s="61"/>
    </row>
    <row r="3243" spans="2:4" x14ac:dyDescent="0.35">
      <c r="C3243" t="s">
        <v>8897</v>
      </c>
      <c r="D3243" s="61"/>
    </row>
    <row r="3244" spans="2:4" x14ac:dyDescent="0.35">
      <c r="C3244" t="s">
        <v>8898</v>
      </c>
      <c r="D3244" s="61"/>
    </row>
    <row r="3245" spans="2:4" x14ac:dyDescent="0.35">
      <c r="C3245" t="s">
        <v>8899</v>
      </c>
      <c r="D3245" s="61"/>
    </row>
    <row r="3246" spans="2:4" x14ac:dyDescent="0.35">
      <c r="C3246" t="s">
        <v>8900</v>
      </c>
      <c r="D3246" s="61"/>
    </row>
    <row r="3247" spans="2:4" x14ac:dyDescent="0.35">
      <c r="C3247" t="s">
        <v>8901</v>
      </c>
      <c r="D3247" s="61"/>
    </row>
    <row r="3248" spans="2:4" x14ac:dyDescent="0.35">
      <c r="C3248" t="s">
        <v>8890</v>
      </c>
      <c r="D3248" s="61"/>
    </row>
    <row r="3249" spans="1:4" x14ac:dyDescent="0.35">
      <c r="C3249" t="s">
        <v>8902</v>
      </c>
      <c r="D3249" s="61"/>
    </row>
    <row r="3250" spans="1:4" x14ac:dyDescent="0.35">
      <c r="C3250" t="s">
        <v>8903</v>
      </c>
      <c r="D3250" s="61"/>
    </row>
    <row r="3251" spans="1:4" x14ac:dyDescent="0.35">
      <c r="C3251" t="s">
        <v>8904</v>
      </c>
      <c r="D3251" s="61"/>
    </row>
    <row r="3252" spans="1:4" x14ac:dyDescent="0.35">
      <c r="C3252" t="s">
        <v>8905</v>
      </c>
      <c r="D3252" s="61"/>
    </row>
    <row r="3253" spans="1:4" x14ac:dyDescent="0.35">
      <c r="C3253" t="s">
        <v>8906</v>
      </c>
      <c r="D3253" s="61"/>
    </row>
    <row r="3254" spans="1:4" x14ac:dyDescent="0.35">
      <c r="C3254" t="s">
        <v>8907</v>
      </c>
      <c r="D3254" s="61"/>
    </row>
    <row r="3255" spans="1:4" x14ac:dyDescent="0.35">
      <c r="C3255" t="s">
        <v>8908</v>
      </c>
      <c r="D3255" s="61"/>
    </row>
    <row r="3256" spans="1:4" x14ac:dyDescent="0.35">
      <c r="A3256" t="s">
        <v>8689</v>
      </c>
      <c r="D3256" s="61"/>
    </row>
    <row r="3257" spans="1:4" x14ac:dyDescent="0.35">
      <c r="B3257" t="s">
        <v>8863</v>
      </c>
      <c r="D3257" s="61"/>
    </row>
    <row r="3258" spans="1:4" x14ac:dyDescent="0.35">
      <c r="C3258" t="s">
        <v>8864</v>
      </c>
      <c r="D3258" s="61"/>
    </row>
    <row r="3259" spans="1:4" x14ac:dyDescent="0.35">
      <c r="C3259" t="s">
        <v>8865</v>
      </c>
      <c r="D3259" s="61"/>
    </row>
    <row r="3260" spans="1:4" x14ac:dyDescent="0.35">
      <c r="C3260" t="s">
        <v>8866</v>
      </c>
      <c r="D3260" s="61"/>
    </row>
    <row r="3261" spans="1:4" x14ac:dyDescent="0.35">
      <c r="C3261" t="s">
        <v>8867</v>
      </c>
      <c r="D3261" s="61"/>
    </row>
    <row r="3262" spans="1:4" x14ac:dyDescent="0.35">
      <c r="C3262" t="s">
        <v>8868</v>
      </c>
      <c r="D3262" s="61"/>
    </row>
    <row r="3263" spans="1:4" x14ac:dyDescent="0.35">
      <c r="C3263" t="s">
        <v>8869</v>
      </c>
      <c r="D3263" s="61"/>
    </row>
    <row r="3264" spans="1:4" x14ac:dyDescent="0.35">
      <c r="C3264" t="s">
        <v>8870</v>
      </c>
      <c r="D3264" s="61"/>
    </row>
    <row r="3265" spans="2:4" x14ac:dyDescent="0.35">
      <c r="C3265" t="s">
        <v>8871</v>
      </c>
      <c r="D3265" s="61"/>
    </row>
    <row r="3266" spans="2:4" x14ac:dyDescent="0.35">
      <c r="C3266" t="s">
        <v>8872</v>
      </c>
      <c r="D3266" s="61"/>
    </row>
    <row r="3267" spans="2:4" x14ac:dyDescent="0.35">
      <c r="C3267" t="s">
        <v>8873</v>
      </c>
      <c r="D3267" s="61"/>
    </row>
    <row r="3268" spans="2:4" x14ac:dyDescent="0.35">
      <c r="C3268" t="s">
        <v>8874</v>
      </c>
      <c r="D3268" s="61"/>
    </row>
    <row r="3269" spans="2:4" x14ac:dyDescent="0.35">
      <c r="C3269" t="s">
        <v>8875</v>
      </c>
      <c r="D3269" s="61"/>
    </row>
    <row r="3270" spans="2:4" x14ac:dyDescent="0.35">
      <c r="B3270" t="s">
        <v>8876</v>
      </c>
      <c r="D3270" s="61"/>
    </row>
    <row r="3271" spans="2:4" x14ac:dyDescent="0.35">
      <c r="C3271" t="s">
        <v>9393</v>
      </c>
      <c r="D3271" s="61"/>
    </row>
    <row r="3272" spans="2:4" x14ac:dyDescent="0.35">
      <c r="C3272" t="s">
        <v>9394</v>
      </c>
      <c r="D3272" s="61"/>
    </row>
    <row r="3273" spans="2:4" x14ac:dyDescent="0.35">
      <c r="B3273" t="s">
        <v>8878</v>
      </c>
      <c r="D3273" s="61"/>
    </row>
    <row r="3274" spans="2:4" x14ac:dyDescent="0.35">
      <c r="C3274" t="s">
        <v>8879</v>
      </c>
      <c r="D3274" s="61"/>
    </row>
    <row r="3275" spans="2:4" x14ac:dyDescent="0.35">
      <c r="C3275" t="s">
        <v>8880</v>
      </c>
      <c r="D3275" s="61"/>
    </row>
    <row r="3276" spans="2:4" x14ac:dyDescent="0.35">
      <c r="C3276" t="s">
        <v>8881</v>
      </c>
      <c r="D3276" s="61"/>
    </row>
    <row r="3277" spans="2:4" x14ac:dyDescent="0.35">
      <c r="C3277" t="s">
        <v>8882</v>
      </c>
      <c r="D3277" s="61"/>
    </row>
    <row r="3278" spans="2:4" x14ac:dyDescent="0.35">
      <c r="C3278" t="s">
        <v>8883</v>
      </c>
      <c r="D3278" s="61"/>
    </row>
    <row r="3279" spans="2:4" x14ac:dyDescent="0.35">
      <c r="C3279" t="s">
        <v>8884</v>
      </c>
      <c r="D3279" s="61"/>
    </row>
    <row r="3280" spans="2:4" x14ac:dyDescent="0.35">
      <c r="C3280" t="s">
        <v>8885</v>
      </c>
      <c r="D3280" s="61"/>
    </row>
    <row r="3281" spans="2:4" x14ac:dyDescent="0.35">
      <c r="C3281" t="s">
        <v>8886</v>
      </c>
      <c r="D3281" s="61"/>
    </row>
    <row r="3282" spans="2:4" x14ac:dyDescent="0.35">
      <c r="C3282" t="s">
        <v>8887</v>
      </c>
      <c r="D3282" s="61"/>
    </row>
    <row r="3283" spans="2:4" x14ac:dyDescent="0.35">
      <c r="C3283" t="s">
        <v>8888</v>
      </c>
      <c r="D3283" s="61"/>
    </row>
    <row r="3284" spans="2:4" x14ac:dyDescent="0.35">
      <c r="C3284" t="s">
        <v>8889</v>
      </c>
      <c r="D3284" s="61"/>
    </row>
    <row r="3285" spans="2:4" x14ac:dyDescent="0.35">
      <c r="C3285" t="s">
        <v>8890</v>
      </c>
      <c r="D3285" s="61"/>
    </row>
    <row r="3286" spans="2:4" x14ac:dyDescent="0.35">
      <c r="C3286" t="s">
        <v>8891</v>
      </c>
      <c r="D3286" s="61"/>
    </row>
    <row r="3287" spans="2:4" x14ac:dyDescent="0.35">
      <c r="C3287" t="s">
        <v>8892</v>
      </c>
      <c r="D3287" s="61"/>
    </row>
    <row r="3288" spans="2:4" x14ac:dyDescent="0.35">
      <c r="C3288" t="s">
        <v>8893</v>
      </c>
      <c r="D3288" s="61"/>
    </row>
    <row r="3289" spans="2:4" x14ac:dyDescent="0.35">
      <c r="C3289" t="s">
        <v>8894</v>
      </c>
      <c r="D3289" s="61"/>
    </row>
    <row r="3290" spans="2:4" x14ac:dyDescent="0.35">
      <c r="C3290" t="s">
        <v>8895</v>
      </c>
      <c r="D3290" s="61"/>
    </row>
    <row r="3291" spans="2:4" x14ac:dyDescent="0.35">
      <c r="B3291" t="s">
        <v>8896</v>
      </c>
      <c r="D3291" s="61"/>
    </row>
    <row r="3292" spans="2:4" x14ac:dyDescent="0.35">
      <c r="C3292" t="s">
        <v>8897</v>
      </c>
      <c r="D3292" s="61"/>
    </row>
    <row r="3293" spans="2:4" x14ac:dyDescent="0.35">
      <c r="C3293" t="s">
        <v>8898</v>
      </c>
      <c r="D3293" s="61"/>
    </row>
    <row r="3294" spans="2:4" x14ac:dyDescent="0.35">
      <c r="C3294" t="s">
        <v>8899</v>
      </c>
      <c r="D3294" s="61"/>
    </row>
    <row r="3295" spans="2:4" x14ac:dyDescent="0.35">
      <c r="C3295" t="s">
        <v>8900</v>
      </c>
      <c r="D3295" s="61"/>
    </row>
    <row r="3296" spans="2:4" x14ac:dyDescent="0.35">
      <c r="C3296" t="s">
        <v>8901</v>
      </c>
      <c r="D3296" s="61"/>
    </row>
    <row r="3297" spans="1:4" x14ac:dyDescent="0.35">
      <c r="C3297" t="s">
        <v>8890</v>
      </c>
      <c r="D3297" s="61"/>
    </row>
    <row r="3298" spans="1:4" x14ac:dyDescent="0.35">
      <c r="C3298" t="s">
        <v>8902</v>
      </c>
      <c r="D3298" s="61"/>
    </row>
    <row r="3299" spans="1:4" x14ac:dyDescent="0.35">
      <c r="C3299" t="s">
        <v>8903</v>
      </c>
      <c r="D3299" s="61"/>
    </row>
    <row r="3300" spans="1:4" x14ac:dyDescent="0.35">
      <c r="C3300" t="s">
        <v>8904</v>
      </c>
      <c r="D3300" s="61"/>
    </row>
    <row r="3301" spans="1:4" x14ac:dyDescent="0.35">
      <c r="C3301" t="s">
        <v>8905</v>
      </c>
      <c r="D3301" s="61"/>
    </row>
    <row r="3302" spans="1:4" x14ac:dyDescent="0.35">
      <c r="C3302" t="s">
        <v>8906</v>
      </c>
      <c r="D3302" s="61"/>
    </row>
    <row r="3303" spans="1:4" x14ac:dyDescent="0.35">
      <c r="C3303" t="s">
        <v>8907</v>
      </c>
      <c r="D3303" s="61"/>
    </row>
    <row r="3304" spans="1:4" x14ac:dyDescent="0.35">
      <c r="C3304" t="s">
        <v>8908</v>
      </c>
      <c r="D3304" s="61"/>
    </row>
    <row r="3305" spans="1:4" x14ac:dyDescent="0.35">
      <c r="A3305" t="s">
        <v>9395</v>
      </c>
      <c r="D3305" s="61"/>
    </row>
    <row r="3306" spans="1:4" x14ac:dyDescent="0.35">
      <c r="B3306" t="s">
        <v>8863</v>
      </c>
      <c r="D3306" s="61"/>
    </row>
    <row r="3307" spans="1:4" x14ac:dyDescent="0.35">
      <c r="C3307" t="s">
        <v>8864</v>
      </c>
      <c r="D3307" s="61"/>
    </row>
    <row r="3308" spans="1:4" x14ac:dyDescent="0.35">
      <c r="C3308" t="s">
        <v>8865</v>
      </c>
      <c r="D3308" s="61"/>
    </row>
    <row r="3309" spans="1:4" x14ac:dyDescent="0.35">
      <c r="C3309" t="s">
        <v>8866</v>
      </c>
      <c r="D3309" s="61"/>
    </row>
    <row r="3310" spans="1:4" x14ac:dyDescent="0.35">
      <c r="C3310" t="s">
        <v>8867</v>
      </c>
      <c r="D3310" s="61"/>
    </row>
    <row r="3311" spans="1:4" x14ac:dyDescent="0.35">
      <c r="C3311" t="s">
        <v>8868</v>
      </c>
      <c r="D3311" s="61"/>
    </row>
    <row r="3312" spans="1:4" x14ac:dyDescent="0.35">
      <c r="C3312" t="s">
        <v>8869</v>
      </c>
      <c r="D3312" s="61"/>
    </row>
    <row r="3313" spans="2:4" x14ac:dyDescent="0.35">
      <c r="C3313" t="s">
        <v>8870</v>
      </c>
      <c r="D3313" s="61"/>
    </row>
    <row r="3314" spans="2:4" x14ac:dyDescent="0.35">
      <c r="C3314" t="s">
        <v>8871</v>
      </c>
      <c r="D3314" s="61"/>
    </row>
    <row r="3315" spans="2:4" x14ac:dyDescent="0.35">
      <c r="C3315" t="s">
        <v>8872</v>
      </c>
      <c r="D3315" s="61"/>
    </row>
    <row r="3316" spans="2:4" x14ac:dyDescent="0.35">
      <c r="C3316" t="s">
        <v>8873</v>
      </c>
      <c r="D3316" s="61"/>
    </row>
    <row r="3317" spans="2:4" x14ac:dyDescent="0.35">
      <c r="C3317" t="s">
        <v>8874</v>
      </c>
      <c r="D3317" s="61"/>
    </row>
    <row r="3318" spans="2:4" x14ac:dyDescent="0.35">
      <c r="C3318" t="s">
        <v>8875</v>
      </c>
      <c r="D3318" s="61"/>
    </row>
    <row r="3319" spans="2:4" x14ac:dyDescent="0.35">
      <c r="B3319" t="s">
        <v>8876</v>
      </c>
      <c r="D3319" s="61"/>
    </row>
    <row r="3320" spans="2:4" x14ac:dyDescent="0.35">
      <c r="C3320" t="s">
        <v>9396</v>
      </c>
      <c r="D3320" s="61"/>
    </row>
    <row r="3321" spans="2:4" x14ac:dyDescent="0.35">
      <c r="C3321" t="s">
        <v>9397</v>
      </c>
      <c r="D3321" s="61"/>
    </row>
    <row r="3322" spans="2:4" x14ac:dyDescent="0.35">
      <c r="C3322" t="s">
        <v>9398</v>
      </c>
      <c r="D3322" s="61"/>
    </row>
    <row r="3323" spans="2:4" x14ac:dyDescent="0.35">
      <c r="B3323" t="s">
        <v>8878</v>
      </c>
      <c r="D3323" s="61"/>
    </row>
    <row r="3324" spans="2:4" x14ac:dyDescent="0.35">
      <c r="C3324" t="s">
        <v>8879</v>
      </c>
      <c r="D3324" s="61"/>
    </row>
    <row r="3325" spans="2:4" x14ac:dyDescent="0.35">
      <c r="C3325" t="s">
        <v>8880</v>
      </c>
      <c r="D3325" s="61"/>
    </row>
    <row r="3326" spans="2:4" x14ac:dyDescent="0.35">
      <c r="C3326" t="s">
        <v>8881</v>
      </c>
      <c r="D3326" s="61"/>
    </row>
    <row r="3327" spans="2:4" x14ac:dyDescent="0.35">
      <c r="C3327" t="s">
        <v>8882</v>
      </c>
      <c r="D3327" s="61"/>
    </row>
    <row r="3328" spans="2:4" x14ac:dyDescent="0.35">
      <c r="C3328" t="s">
        <v>8883</v>
      </c>
      <c r="D3328" s="61"/>
    </row>
    <row r="3329" spans="2:4" x14ac:dyDescent="0.35">
      <c r="C3329" t="s">
        <v>8884</v>
      </c>
      <c r="D3329" s="61"/>
    </row>
    <row r="3330" spans="2:4" x14ac:dyDescent="0.35">
      <c r="C3330" t="s">
        <v>8885</v>
      </c>
      <c r="D3330" s="61"/>
    </row>
    <row r="3331" spans="2:4" x14ac:dyDescent="0.35">
      <c r="C3331" t="s">
        <v>8886</v>
      </c>
      <c r="D3331" s="61"/>
    </row>
    <row r="3332" spans="2:4" x14ac:dyDescent="0.35">
      <c r="C3332" t="s">
        <v>8887</v>
      </c>
      <c r="D3332" s="61"/>
    </row>
    <row r="3333" spans="2:4" x14ac:dyDescent="0.35">
      <c r="C3333" t="s">
        <v>8888</v>
      </c>
      <c r="D3333" s="61"/>
    </row>
    <row r="3334" spans="2:4" x14ac:dyDescent="0.35">
      <c r="C3334" t="s">
        <v>8889</v>
      </c>
      <c r="D3334" s="61"/>
    </row>
    <row r="3335" spans="2:4" x14ac:dyDescent="0.35">
      <c r="C3335" t="s">
        <v>8890</v>
      </c>
      <c r="D3335" s="61"/>
    </row>
    <row r="3336" spans="2:4" x14ac:dyDescent="0.35">
      <c r="C3336" t="s">
        <v>8891</v>
      </c>
      <c r="D3336" s="61"/>
    </row>
    <row r="3337" spans="2:4" x14ac:dyDescent="0.35">
      <c r="C3337" t="s">
        <v>8892</v>
      </c>
      <c r="D3337" s="61"/>
    </row>
    <row r="3338" spans="2:4" x14ac:dyDescent="0.35">
      <c r="C3338" t="s">
        <v>8893</v>
      </c>
      <c r="D3338" s="61"/>
    </row>
    <row r="3339" spans="2:4" x14ac:dyDescent="0.35">
      <c r="C3339" t="s">
        <v>8894</v>
      </c>
      <c r="D3339" s="61"/>
    </row>
    <row r="3340" spans="2:4" x14ac:dyDescent="0.35">
      <c r="C3340" t="s">
        <v>8895</v>
      </c>
      <c r="D3340" s="61"/>
    </row>
    <row r="3341" spans="2:4" x14ac:dyDescent="0.35">
      <c r="B3341" t="s">
        <v>8896</v>
      </c>
      <c r="D3341" s="61"/>
    </row>
    <row r="3342" spans="2:4" x14ac:dyDescent="0.35">
      <c r="C3342" t="s">
        <v>8897</v>
      </c>
      <c r="D3342" s="61"/>
    </row>
    <row r="3343" spans="2:4" x14ac:dyDescent="0.35">
      <c r="C3343" t="s">
        <v>8898</v>
      </c>
      <c r="D3343" s="61"/>
    </row>
    <row r="3344" spans="2:4" x14ac:dyDescent="0.35">
      <c r="C3344" t="s">
        <v>8899</v>
      </c>
      <c r="D3344" s="61"/>
    </row>
    <row r="3345" spans="1:4" x14ac:dyDescent="0.35">
      <c r="C3345" t="s">
        <v>8900</v>
      </c>
      <c r="D3345" s="61"/>
    </row>
    <row r="3346" spans="1:4" x14ac:dyDescent="0.35">
      <c r="C3346" t="s">
        <v>8901</v>
      </c>
      <c r="D3346" s="61"/>
    </row>
    <row r="3347" spans="1:4" x14ac:dyDescent="0.35">
      <c r="C3347" t="s">
        <v>8890</v>
      </c>
      <c r="D3347" s="61"/>
    </row>
    <row r="3348" spans="1:4" x14ac:dyDescent="0.35">
      <c r="C3348" t="s">
        <v>8902</v>
      </c>
      <c r="D3348" s="61"/>
    </row>
    <row r="3349" spans="1:4" x14ac:dyDescent="0.35">
      <c r="C3349" t="s">
        <v>8903</v>
      </c>
      <c r="D3349" s="61"/>
    </row>
    <row r="3350" spans="1:4" x14ac:dyDescent="0.35">
      <c r="C3350" t="s">
        <v>8904</v>
      </c>
      <c r="D3350" s="61"/>
    </row>
    <row r="3351" spans="1:4" x14ac:dyDescent="0.35">
      <c r="C3351" t="s">
        <v>8905</v>
      </c>
      <c r="D3351" s="61"/>
    </row>
    <row r="3352" spans="1:4" x14ac:dyDescent="0.35">
      <c r="C3352" t="s">
        <v>8906</v>
      </c>
      <c r="D3352" s="61"/>
    </row>
    <row r="3353" spans="1:4" x14ac:dyDescent="0.35">
      <c r="C3353" t="s">
        <v>8907</v>
      </c>
      <c r="D3353" s="61"/>
    </row>
    <row r="3354" spans="1:4" x14ac:dyDescent="0.35">
      <c r="C3354" t="s">
        <v>8908</v>
      </c>
      <c r="D3354" s="61"/>
    </row>
    <row r="3355" spans="1:4" x14ac:dyDescent="0.35">
      <c r="A3355" t="s">
        <v>8690</v>
      </c>
      <c r="D3355" s="61"/>
    </row>
    <row r="3356" spans="1:4" x14ac:dyDescent="0.35">
      <c r="B3356" t="s">
        <v>8863</v>
      </c>
      <c r="D3356" s="61"/>
    </row>
    <row r="3357" spans="1:4" x14ac:dyDescent="0.35">
      <c r="C3357" t="s">
        <v>8864</v>
      </c>
      <c r="D3357" s="61"/>
    </row>
    <row r="3358" spans="1:4" x14ac:dyDescent="0.35">
      <c r="C3358" t="s">
        <v>8865</v>
      </c>
      <c r="D3358" s="61"/>
    </row>
    <row r="3359" spans="1:4" x14ac:dyDescent="0.35">
      <c r="C3359" t="s">
        <v>8866</v>
      </c>
      <c r="D3359" s="61"/>
    </row>
    <row r="3360" spans="1:4" x14ac:dyDescent="0.35">
      <c r="C3360" t="s">
        <v>8867</v>
      </c>
      <c r="D3360" s="61"/>
    </row>
    <row r="3361" spans="2:4" x14ac:dyDescent="0.35">
      <c r="C3361" t="s">
        <v>8868</v>
      </c>
      <c r="D3361" s="61"/>
    </row>
    <row r="3362" spans="2:4" x14ac:dyDescent="0.35">
      <c r="C3362" t="s">
        <v>8869</v>
      </c>
      <c r="D3362" s="61"/>
    </row>
    <row r="3363" spans="2:4" x14ac:dyDescent="0.35">
      <c r="C3363" t="s">
        <v>8870</v>
      </c>
      <c r="D3363" s="61"/>
    </row>
    <row r="3364" spans="2:4" x14ac:dyDescent="0.35">
      <c r="C3364" t="s">
        <v>8871</v>
      </c>
      <c r="D3364" s="61"/>
    </row>
    <row r="3365" spans="2:4" x14ac:dyDescent="0.35">
      <c r="C3365" t="s">
        <v>8872</v>
      </c>
      <c r="D3365" s="61"/>
    </row>
    <row r="3366" spans="2:4" x14ac:dyDescent="0.35">
      <c r="C3366" t="s">
        <v>8873</v>
      </c>
      <c r="D3366" s="61"/>
    </row>
    <row r="3367" spans="2:4" x14ac:dyDescent="0.35">
      <c r="C3367" t="s">
        <v>8874</v>
      </c>
      <c r="D3367" s="61"/>
    </row>
    <row r="3368" spans="2:4" x14ac:dyDescent="0.35">
      <c r="C3368" t="s">
        <v>8875</v>
      </c>
      <c r="D3368" s="61"/>
    </row>
    <row r="3369" spans="2:4" x14ac:dyDescent="0.35">
      <c r="B3369" t="s">
        <v>8876</v>
      </c>
      <c r="D3369" s="61"/>
    </row>
    <row r="3370" spans="2:4" x14ac:dyDescent="0.35">
      <c r="C3370" t="s">
        <v>9399</v>
      </c>
      <c r="D3370" s="61"/>
    </row>
    <row r="3371" spans="2:4" x14ac:dyDescent="0.35">
      <c r="C3371" t="s">
        <v>9400</v>
      </c>
      <c r="D3371" s="61"/>
    </row>
    <row r="3372" spans="2:4" x14ac:dyDescent="0.35">
      <c r="C3372" t="s">
        <v>9401</v>
      </c>
      <c r="D3372" s="61"/>
    </row>
    <row r="3373" spans="2:4" x14ac:dyDescent="0.35">
      <c r="C3373" t="s">
        <v>9402</v>
      </c>
      <c r="D3373" s="61"/>
    </row>
    <row r="3374" spans="2:4" x14ac:dyDescent="0.35">
      <c r="B3374" t="s">
        <v>8878</v>
      </c>
      <c r="D3374" s="61"/>
    </row>
    <row r="3375" spans="2:4" x14ac:dyDescent="0.35">
      <c r="C3375" t="s">
        <v>8879</v>
      </c>
      <c r="D3375" s="61"/>
    </row>
    <row r="3376" spans="2:4" x14ac:dyDescent="0.35">
      <c r="C3376" t="s">
        <v>8880</v>
      </c>
      <c r="D3376" s="61"/>
    </row>
    <row r="3377" spans="2:4" x14ac:dyDescent="0.35">
      <c r="C3377" t="s">
        <v>8881</v>
      </c>
      <c r="D3377" s="61"/>
    </row>
    <row r="3378" spans="2:4" x14ac:dyDescent="0.35">
      <c r="C3378" t="s">
        <v>8882</v>
      </c>
      <c r="D3378" s="61"/>
    </row>
    <row r="3379" spans="2:4" x14ac:dyDescent="0.35">
      <c r="C3379" t="s">
        <v>8883</v>
      </c>
      <c r="D3379" s="61"/>
    </row>
    <row r="3380" spans="2:4" x14ac:dyDescent="0.35">
      <c r="C3380" t="s">
        <v>8884</v>
      </c>
      <c r="D3380" s="61"/>
    </row>
    <row r="3381" spans="2:4" x14ac:dyDescent="0.35">
      <c r="C3381" t="s">
        <v>8885</v>
      </c>
      <c r="D3381" s="61"/>
    </row>
    <row r="3382" spans="2:4" x14ac:dyDescent="0.35">
      <c r="C3382" t="s">
        <v>8886</v>
      </c>
      <c r="D3382" s="61"/>
    </row>
    <row r="3383" spans="2:4" x14ac:dyDescent="0.35">
      <c r="C3383" t="s">
        <v>8887</v>
      </c>
      <c r="D3383" s="61"/>
    </row>
    <row r="3384" spans="2:4" x14ac:dyDescent="0.35">
      <c r="C3384" t="s">
        <v>8888</v>
      </c>
      <c r="D3384" s="61"/>
    </row>
    <row r="3385" spans="2:4" x14ac:dyDescent="0.35">
      <c r="C3385" t="s">
        <v>8889</v>
      </c>
      <c r="D3385" s="61"/>
    </row>
    <row r="3386" spans="2:4" x14ac:dyDescent="0.35">
      <c r="C3386" t="s">
        <v>8890</v>
      </c>
      <c r="D3386" s="61"/>
    </row>
    <row r="3387" spans="2:4" x14ac:dyDescent="0.35">
      <c r="C3387" t="s">
        <v>8891</v>
      </c>
      <c r="D3387" s="61"/>
    </row>
    <row r="3388" spans="2:4" x14ac:dyDescent="0.35">
      <c r="C3388" t="s">
        <v>8892</v>
      </c>
      <c r="D3388" s="61"/>
    </row>
    <row r="3389" spans="2:4" x14ac:dyDescent="0.35">
      <c r="C3389" t="s">
        <v>8893</v>
      </c>
      <c r="D3389" s="61"/>
    </row>
    <row r="3390" spans="2:4" x14ac:dyDescent="0.35">
      <c r="C3390" t="s">
        <v>8894</v>
      </c>
      <c r="D3390" s="61"/>
    </row>
    <row r="3391" spans="2:4" x14ac:dyDescent="0.35">
      <c r="C3391" t="s">
        <v>8895</v>
      </c>
      <c r="D3391" s="61"/>
    </row>
    <row r="3392" spans="2:4" x14ac:dyDescent="0.35">
      <c r="B3392" t="s">
        <v>8896</v>
      </c>
      <c r="D3392" s="61"/>
    </row>
    <row r="3393" spans="1:4" x14ac:dyDescent="0.35">
      <c r="C3393" t="s">
        <v>8897</v>
      </c>
      <c r="D3393" s="61"/>
    </row>
    <row r="3394" spans="1:4" x14ac:dyDescent="0.35">
      <c r="C3394" t="s">
        <v>8898</v>
      </c>
      <c r="D3394" s="61"/>
    </row>
    <row r="3395" spans="1:4" x14ac:dyDescent="0.35">
      <c r="C3395" t="s">
        <v>8899</v>
      </c>
      <c r="D3395" s="61"/>
    </row>
    <row r="3396" spans="1:4" x14ac:dyDescent="0.35">
      <c r="C3396" t="s">
        <v>8900</v>
      </c>
      <c r="D3396" s="61"/>
    </row>
    <row r="3397" spans="1:4" x14ac:dyDescent="0.35">
      <c r="C3397" t="s">
        <v>8901</v>
      </c>
      <c r="D3397" s="61"/>
    </row>
    <row r="3398" spans="1:4" x14ac:dyDescent="0.35">
      <c r="C3398" t="s">
        <v>8890</v>
      </c>
      <c r="D3398" s="61"/>
    </row>
    <row r="3399" spans="1:4" x14ac:dyDescent="0.35">
      <c r="C3399" t="s">
        <v>8902</v>
      </c>
      <c r="D3399" s="61"/>
    </row>
    <row r="3400" spans="1:4" x14ac:dyDescent="0.35">
      <c r="C3400" t="s">
        <v>8903</v>
      </c>
      <c r="D3400" s="61"/>
    </row>
    <row r="3401" spans="1:4" x14ac:dyDescent="0.35">
      <c r="C3401" t="s">
        <v>8904</v>
      </c>
      <c r="D3401" s="61"/>
    </row>
    <row r="3402" spans="1:4" x14ac:dyDescent="0.35">
      <c r="C3402" t="s">
        <v>8905</v>
      </c>
      <c r="D3402" s="61"/>
    </row>
    <row r="3403" spans="1:4" x14ac:dyDescent="0.35">
      <c r="C3403" t="s">
        <v>8906</v>
      </c>
      <c r="D3403" s="61"/>
    </row>
    <row r="3404" spans="1:4" x14ac:dyDescent="0.35">
      <c r="C3404" t="s">
        <v>8907</v>
      </c>
      <c r="D3404" s="61"/>
    </row>
    <row r="3405" spans="1:4" x14ac:dyDescent="0.35">
      <c r="C3405" t="s">
        <v>8908</v>
      </c>
      <c r="D3405" s="61"/>
    </row>
    <row r="3406" spans="1:4" x14ac:dyDescent="0.35">
      <c r="A3406" t="s">
        <v>9403</v>
      </c>
      <c r="D3406" s="61"/>
    </row>
    <row r="3407" spans="1:4" x14ac:dyDescent="0.35">
      <c r="B3407" t="s">
        <v>8863</v>
      </c>
      <c r="D3407" s="61"/>
    </row>
    <row r="3408" spans="1:4" x14ac:dyDescent="0.35">
      <c r="C3408" t="s">
        <v>8864</v>
      </c>
      <c r="D3408" s="61"/>
    </row>
    <row r="3409" spans="2:4" x14ac:dyDescent="0.35">
      <c r="C3409" t="s">
        <v>8865</v>
      </c>
      <c r="D3409" s="61"/>
    </row>
    <row r="3410" spans="2:4" x14ac:dyDescent="0.35">
      <c r="C3410" t="s">
        <v>8866</v>
      </c>
      <c r="D3410" s="61"/>
    </row>
    <row r="3411" spans="2:4" x14ac:dyDescent="0.35">
      <c r="C3411" t="s">
        <v>8867</v>
      </c>
      <c r="D3411" s="61"/>
    </row>
    <row r="3412" spans="2:4" x14ac:dyDescent="0.35">
      <c r="C3412" t="s">
        <v>8868</v>
      </c>
      <c r="D3412" s="61"/>
    </row>
    <row r="3413" spans="2:4" x14ac:dyDescent="0.35">
      <c r="C3413" t="s">
        <v>8869</v>
      </c>
      <c r="D3413" s="61"/>
    </row>
    <row r="3414" spans="2:4" x14ac:dyDescent="0.35">
      <c r="C3414" t="s">
        <v>8870</v>
      </c>
      <c r="D3414" s="61"/>
    </row>
    <row r="3415" spans="2:4" x14ac:dyDescent="0.35">
      <c r="C3415" t="s">
        <v>8871</v>
      </c>
      <c r="D3415" s="61"/>
    </row>
    <row r="3416" spans="2:4" x14ac:dyDescent="0.35">
      <c r="C3416" t="s">
        <v>8873</v>
      </c>
      <c r="D3416" s="61"/>
    </row>
    <row r="3417" spans="2:4" x14ac:dyDescent="0.35">
      <c r="C3417" t="s">
        <v>8874</v>
      </c>
      <c r="D3417" s="61"/>
    </row>
    <row r="3418" spans="2:4" x14ac:dyDescent="0.35">
      <c r="C3418" t="s">
        <v>8875</v>
      </c>
      <c r="D3418" s="61"/>
    </row>
    <row r="3419" spans="2:4" x14ac:dyDescent="0.35">
      <c r="B3419" t="s">
        <v>8876</v>
      </c>
      <c r="D3419" s="61"/>
    </row>
    <row r="3420" spans="2:4" x14ac:dyDescent="0.35">
      <c r="C3420" t="s">
        <v>8920</v>
      </c>
      <c r="D3420" s="61"/>
    </row>
    <row r="3421" spans="2:4" x14ac:dyDescent="0.35">
      <c r="C3421" t="s">
        <v>8936</v>
      </c>
      <c r="D3421" s="61"/>
    </row>
    <row r="3422" spans="2:4" x14ac:dyDescent="0.35">
      <c r="C3422" t="s">
        <v>8938</v>
      </c>
      <c r="D3422" s="61"/>
    </row>
    <row r="3423" spans="2:4" x14ac:dyDescent="0.35">
      <c r="C3423" t="s">
        <v>8926</v>
      </c>
      <c r="D3423" s="61"/>
    </row>
    <row r="3424" spans="2:4" x14ac:dyDescent="0.35">
      <c r="C3424" t="s">
        <v>9404</v>
      </c>
      <c r="D3424" s="61"/>
    </row>
    <row r="3425" spans="2:4" x14ac:dyDescent="0.35">
      <c r="C3425" t="s">
        <v>8944</v>
      </c>
      <c r="D3425" s="61"/>
    </row>
    <row r="3426" spans="2:4" x14ac:dyDescent="0.35">
      <c r="B3426" t="s">
        <v>8878</v>
      </c>
      <c r="D3426" s="61"/>
    </row>
    <row r="3427" spans="2:4" x14ac:dyDescent="0.35">
      <c r="C3427" t="s">
        <v>8879</v>
      </c>
      <c r="D3427" s="61"/>
    </row>
    <row r="3428" spans="2:4" x14ac:dyDescent="0.35">
      <c r="C3428" t="s">
        <v>8881</v>
      </c>
      <c r="D3428" s="61"/>
    </row>
    <row r="3429" spans="2:4" x14ac:dyDescent="0.35">
      <c r="C3429" t="s">
        <v>8882</v>
      </c>
      <c r="D3429" s="61"/>
    </row>
    <row r="3430" spans="2:4" x14ac:dyDescent="0.35">
      <c r="C3430" t="s">
        <v>8886</v>
      </c>
      <c r="D3430" s="61"/>
    </row>
    <row r="3431" spans="2:4" x14ac:dyDescent="0.35">
      <c r="C3431" t="s">
        <v>8888</v>
      </c>
      <c r="D3431" s="61"/>
    </row>
    <row r="3432" spans="2:4" x14ac:dyDescent="0.35">
      <c r="C3432" t="s">
        <v>8889</v>
      </c>
      <c r="D3432" s="61"/>
    </row>
    <row r="3433" spans="2:4" x14ac:dyDescent="0.35">
      <c r="C3433" t="s">
        <v>8893</v>
      </c>
      <c r="D3433" s="61"/>
    </row>
    <row r="3434" spans="2:4" x14ac:dyDescent="0.35">
      <c r="C3434" t="s">
        <v>8895</v>
      </c>
      <c r="D3434" s="61"/>
    </row>
    <row r="3435" spans="2:4" x14ac:dyDescent="0.35">
      <c r="B3435" t="s">
        <v>8896</v>
      </c>
      <c r="D3435" s="61"/>
    </row>
    <row r="3436" spans="2:4" x14ac:dyDescent="0.35">
      <c r="C3436" t="s">
        <v>8897</v>
      </c>
      <c r="D3436" s="61"/>
    </row>
    <row r="3437" spans="2:4" x14ac:dyDescent="0.35">
      <c r="C3437" t="s">
        <v>8917</v>
      </c>
      <c r="D3437" s="61"/>
    </row>
    <row r="3438" spans="2:4" x14ac:dyDescent="0.35">
      <c r="C3438" t="s">
        <v>8901</v>
      </c>
      <c r="D3438" s="61"/>
    </row>
    <row r="3439" spans="2:4" x14ac:dyDescent="0.35">
      <c r="C3439" t="s">
        <v>8902</v>
      </c>
      <c r="D3439" s="61"/>
    </row>
    <row r="3440" spans="2:4" x14ac:dyDescent="0.35">
      <c r="C3440" t="s">
        <v>8903</v>
      </c>
      <c r="D3440" s="61"/>
    </row>
    <row r="3441" spans="1:4" x14ac:dyDescent="0.35">
      <c r="C3441" t="s">
        <v>8918</v>
      </c>
      <c r="D3441" s="61"/>
    </row>
    <row r="3442" spans="1:4" x14ac:dyDescent="0.35">
      <c r="C3442" t="s">
        <v>8919</v>
      </c>
      <c r="D3442" s="61"/>
    </row>
    <row r="3443" spans="1:4" x14ac:dyDescent="0.35">
      <c r="C3443" t="s">
        <v>8908</v>
      </c>
      <c r="D3443" s="61"/>
    </row>
    <row r="3444" spans="1:4" x14ac:dyDescent="0.35">
      <c r="A3444" t="s">
        <v>9405</v>
      </c>
      <c r="D3444" s="61"/>
    </row>
    <row r="3445" spans="1:4" x14ac:dyDescent="0.35">
      <c r="B3445" t="s">
        <v>8863</v>
      </c>
      <c r="D3445" s="61"/>
    </row>
    <row r="3446" spans="1:4" x14ac:dyDescent="0.35">
      <c r="C3446" t="s">
        <v>8865</v>
      </c>
      <c r="D3446" s="61"/>
    </row>
    <row r="3447" spans="1:4" x14ac:dyDescent="0.35">
      <c r="C3447" t="s">
        <v>8866</v>
      </c>
      <c r="D3447" s="61"/>
    </row>
    <row r="3448" spans="1:4" x14ac:dyDescent="0.35">
      <c r="C3448" t="s">
        <v>8868</v>
      </c>
      <c r="D3448" s="61"/>
    </row>
    <row r="3449" spans="1:4" x14ac:dyDescent="0.35">
      <c r="C3449" t="s">
        <v>9406</v>
      </c>
      <c r="D3449" s="61"/>
    </row>
    <row r="3450" spans="1:4" x14ac:dyDescent="0.35">
      <c r="C3450" t="s">
        <v>8869</v>
      </c>
      <c r="D3450" s="61"/>
    </row>
    <row r="3451" spans="1:4" x14ac:dyDescent="0.35">
      <c r="C3451" t="s">
        <v>8870</v>
      </c>
      <c r="D3451" s="61"/>
    </row>
    <row r="3452" spans="1:4" x14ac:dyDescent="0.35">
      <c r="C3452" t="s">
        <v>8872</v>
      </c>
      <c r="D3452" s="61"/>
    </row>
    <row r="3453" spans="1:4" x14ac:dyDescent="0.35">
      <c r="C3453" t="s">
        <v>8873</v>
      </c>
      <c r="D3453" s="61"/>
    </row>
    <row r="3454" spans="1:4" x14ac:dyDescent="0.35">
      <c r="B3454" t="s">
        <v>8876</v>
      </c>
      <c r="D3454" s="61"/>
    </row>
    <row r="3455" spans="1:4" x14ac:dyDescent="0.35">
      <c r="C3455" t="s">
        <v>9407</v>
      </c>
      <c r="D3455" s="61"/>
    </row>
    <row r="3456" spans="1:4" x14ac:dyDescent="0.35">
      <c r="C3456" t="s">
        <v>9408</v>
      </c>
      <c r="D3456" s="61"/>
    </row>
    <row r="3457" spans="2:4" x14ac:dyDescent="0.35">
      <c r="C3457" t="s">
        <v>9409</v>
      </c>
      <c r="D3457" s="61"/>
    </row>
    <row r="3458" spans="2:4" x14ac:dyDescent="0.35">
      <c r="C3458" t="s">
        <v>9410</v>
      </c>
      <c r="D3458" s="61"/>
    </row>
    <row r="3459" spans="2:4" x14ac:dyDescent="0.35">
      <c r="C3459" t="s">
        <v>9411</v>
      </c>
      <c r="D3459" s="61"/>
    </row>
    <row r="3460" spans="2:4" x14ac:dyDescent="0.35">
      <c r="C3460" t="s">
        <v>9412</v>
      </c>
      <c r="D3460" s="61"/>
    </row>
    <row r="3461" spans="2:4" x14ac:dyDescent="0.35">
      <c r="C3461" t="s">
        <v>9413</v>
      </c>
      <c r="D3461" s="61"/>
    </row>
    <row r="3462" spans="2:4" x14ac:dyDescent="0.35">
      <c r="C3462" t="s">
        <v>9414</v>
      </c>
      <c r="D3462" s="61"/>
    </row>
    <row r="3463" spans="2:4" x14ac:dyDescent="0.35">
      <c r="C3463" t="s">
        <v>9415</v>
      </c>
      <c r="D3463" s="61"/>
    </row>
    <row r="3464" spans="2:4" x14ac:dyDescent="0.35">
      <c r="C3464" t="s">
        <v>9416</v>
      </c>
      <c r="D3464" s="61"/>
    </row>
    <row r="3465" spans="2:4" x14ac:dyDescent="0.35">
      <c r="C3465" t="s">
        <v>9417</v>
      </c>
      <c r="D3465" s="61"/>
    </row>
    <row r="3466" spans="2:4" x14ac:dyDescent="0.35">
      <c r="C3466" t="s">
        <v>9418</v>
      </c>
      <c r="D3466" s="61"/>
    </row>
    <row r="3467" spans="2:4" x14ac:dyDescent="0.35">
      <c r="C3467" t="s">
        <v>9419</v>
      </c>
      <c r="D3467" s="61"/>
    </row>
    <row r="3468" spans="2:4" x14ac:dyDescent="0.35">
      <c r="C3468" t="s">
        <v>9420</v>
      </c>
      <c r="D3468" s="61"/>
    </row>
    <row r="3469" spans="2:4" x14ac:dyDescent="0.35">
      <c r="B3469" t="s">
        <v>8878</v>
      </c>
      <c r="D3469" s="61"/>
    </row>
    <row r="3470" spans="2:4" x14ac:dyDescent="0.35">
      <c r="C3470" t="s">
        <v>8879</v>
      </c>
      <c r="D3470" s="61"/>
    </row>
    <row r="3471" spans="2:4" x14ac:dyDescent="0.35">
      <c r="C3471" t="s">
        <v>8880</v>
      </c>
      <c r="D3471" s="61"/>
    </row>
    <row r="3472" spans="2:4" x14ac:dyDescent="0.35">
      <c r="C3472" t="s">
        <v>8882</v>
      </c>
      <c r="D3472" s="61"/>
    </row>
    <row r="3473" spans="2:4" x14ac:dyDescent="0.35">
      <c r="C3473" t="s">
        <v>8883</v>
      </c>
      <c r="D3473" s="61"/>
    </row>
    <row r="3474" spans="2:4" x14ac:dyDescent="0.35">
      <c r="C3474" t="s">
        <v>8885</v>
      </c>
      <c r="D3474" s="61"/>
    </row>
    <row r="3475" spans="2:4" x14ac:dyDescent="0.35">
      <c r="C3475" t="s">
        <v>8886</v>
      </c>
      <c r="D3475" s="61"/>
    </row>
    <row r="3476" spans="2:4" x14ac:dyDescent="0.35">
      <c r="C3476" t="s">
        <v>8887</v>
      </c>
      <c r="D3476" s="61"/>
    </row>
    <row r="3477" spans="2:4" x14ac:dyDescent="0.35">
      <c r="C3477" t="s">
        <v>8888</v>
      </c>
      <c r="D3477" s="61"/>
    </row>
    <row r="3478" spans="2:4" x14ac:dyDescent="0.35">
      <c r="C3478" t="s">
        <v>9421</v>
      </c>
      <c r="D3478" s="61"/>
    </row>
    <row r="3479" spans="2:4" x14ac:dyDescent="0.35">
      <c r="C3479" t="s">
        <v>8889</v>
      </c>
      <c r="D3479" s="61"/>
    </row>
    <row r="3480" spans="2:4" x14ac:dyDescent="0.35">
      <c r="C3480" t="s">
        <v>8892</v>
      </c>
      <c r="D3480" s="61"/>
    </row>
    <row r="3481" spans="2:4" x14ac:dyDescent="0.35">
      <c r="C3481" t="s">
        <v>8895</v>
      </c>
      <c r="D3481" s="61"/>
    </row>
    <row r="3482" spans="2:4" x14ac:dyDescent="0.35">
      <c r="B3482" t="s">
        <v>8896</v>
      </c>
      <c r="D3482" s="61"/>
    </row>
    <row r="3483" spans="2:4" x14ac:dyDescent="0.35">
      <c r="C3483" t="s">
        <v>8897</v>
      </c>
      <c r="D3483" s="61"/>
    </row>
    <row r="3484" spans="2:4" x14ac:dyDescent="0.35">
      <c r="C3484" t="s">
        <v>8898</v>
      </c>
      <c r="D3484" s="61"/>
    </row>
    <row r="3485" spans="2:4" x14ac:dyDescent="0.35">
      <c r="C3485" t="s">
        <v>8899</v>
      </c>
      <c r="D3485" s="61"/>
    </row>
    <row r="3486" spans="2:4" x14ac:dyDescent="0.35">
      <c r="C3486" t="s">
        <v>8900</v>
      </c>
      <c r="D3486" s="61"/>
    </row>
    <row r="3487" spans="2:4" x14ac:dyDescent="0.35">
      <c r="C3487" t="s">
        <v>8901</v>
      </c>
      <c r="D3487" s="61"/>
    </row>
    <row r="3488" spans="2:4" x14ac:dyDescent="0.35">
      <c r="C3488" t="s">
        <v>8890</v>
      </c>
      <c r="D3488" s="61"/>
    </row>
    <row r="3489" spans="1:4" x14ac:dyDescent="0.35">
      <c r="C3489" t="s">
        <v>8902</v>
      </c>
      <c r="D3489" s="61"/>
    </row>
    <row r="3490" spans="1:4" x14ac:dyDescent="0.35">
      <c r="C3490" t="s">
        <v>8903</v>
      </c>
      <c r="D3490" s="61"/>
    </row>
    <row r="3491" spans="1:4" x14ac:dyDescent="0.35">
      <c r="C3491" t="s">
        <v>8918</v>
      </c>
      <c r="D3491" s="61"/>
    </row>
    <row r="3492" spans="1:4" x14ac:dyDescent="0.35">
      <c r="C3492" t="s">
        <v>8919</v>
      </c>
      <c r="D3492" s="61"/>
    </row>
    <row r="3493" spans="1:4" x14ac:dyDescent="0.35">
      <c r="A3493" t="s">
        <v>9422</v>
      </c>
      <c r="D3493" s="61"/>
    </row>
    <row r="3494" spans="1:4" x14ac:dyDescent="0.35">
      <c r="B3494" t="s">
        <v>8863</v>
      </c>
      <c r="D3494" s="61"/>
    </row>
    <row r="3495" spans="1:4" x14ac:dyDescent="0.35">
      <c r="C3495" t="s">
        <v>8865</v>
      </c>
      <c r="D3495" s="61"/>
    </row>
    <row r="3496" spans="1:4" x14ac:dyDescent="0.35">
      <c r="C3496" t="s">
        <v>8866</v>
      </c>
      <c r="D3496" s="61"/>
    </row>
    <row r="3497" spans="1:4" x14ac:dyDescent="0.35">
      <c r="C3497" t="s">
        <v>8870</v>
      </c>
      <c r="D3497" s="61"/>
    </row>
    <row r="3498" spans="1:4" x14ac:dyDescent="0.35">
      <c r="C3498" t="s">
        <v>8872</v>
      </c>
      <c r="D3498" s="61"/>
    </row>
    <row r="3499" spans="1:4" x14ac:dyDescent="0.35">
      <c r="C3499" t="s">
        <v>8873</v>
      </c>
      <c r="D3499" s="61"/>
    </row>
    <row r="3500" spans="1:4" x14ac:dyDescent="0.35">
      <c r="B3500" t="s">
        <v>8876</v>
      </c>
      <c r="D3500" s="61"/>
    </row>
    <row r="3501" spans="1:4" x14ac:dyDescent="0.35">
      <c r="C3501" t="s">
        <v>9423</v>
      </c>
      <c r="D3501" s="61"/>
    </row>
    <row r="3502" spans="1:4" x14ac:dyDescent="0.35">
      <c r="C3502" t="s">
        <v>9424</v>
      </c>
      <c r="D3502" s="61"/>
    </row>
    <row r="3503" spans="1:4" x14ac:dyDescent="0.35">
      <c r="C3503" t="s">
        <v>9425</v>
      </c>
      <c r="D3503" s="61"/>
    </row>
    <row r="3504" spans="1:4" x14ac:dyDescent="0.35">
      <c r="C3504" t="s">
        <v>9426</v>
      </c>
      <c r="D3504" s="61"/>
    </row>
    <row r="3505" spans="2:4" x14ac:dyDescent="0.35">
      <c r="C3505" t="s">
        <v>9427</v>
      </c>
      <c r="D3505" s="61"/>
    </row>
    <row r="3506" spans="2:4" x14ac:dyDescent="0.35">
      <c r="C3506" t="s">
        <v>9428</v>
      </c>
      <c r="D3506" s="61"/>
    </row>
    <row r="3507" spans="2:4" x14ac:dyDescent="0.35">
      <c r="C3507" t="s">
        <v>9264</v>
      </c>
      <c r="D3507" s="61"/>
    </row>
    <row r="3508" spans="2:4" x14ac:dyDescent="0.35">
      <c r="C3508" t="s">
        <v>9429</v>
      </c>
      <c r="D3508" s="61"/>
    </row>
    <row r="3509" spans="2:4" x14ac:dyDescent="0.35">
      <c r="C3509" t="s">
        <v>9430</v>
      </c>
      <c r="D3509" s="61"/>
    </row>
    <row r="3510" spans="2:4" x14ac:dyDescent="0.35">
      <c r="B3510" t="s">
        <v>8878</v>
      </c>
      <c r="D3510" s="61"/>
    </row>
    <row r="3511" spans="2:4" x14ac:dyDescent="0.35">
      <c r="C3511" t="s">
        <v>8879</v>
      </c>
      <c r="D3511" s="61"/>
    </row>
    <row r="3512" spans="2:4" x14ac:dyDescent="0.35">
      <c r="C3512" t="s">
        <v>8880</v>
      </c>
      <c r="D3512" s="61"/>
    </row>
    <row r="3513" spans="2:4" x14ac:dyDescent="0.35">
      <c r="C3513" t="s">
        <v>8882</v>
      </c>
      <c r="D3513" s="61"/>
    </row>
    <row r="3514" spans="2:4" x14ac:dyDescent="0.35">
      <c r="C3514" t="s">
        <v>8885</v>
      </c>
      <c r="D3514" s="61"/>
    </row>
    <row r="3515" spans="2:4" x14ac:dyDescent="0.35">
      <c r="C3515" t="s">
        <v>8887</v>
      </c>
      <c r="D3515" s="61"/>
    </row>
    <row r="3516" spans="2:4" x14ac:dyDescent="0.35">
      <c r="C3516" t="s">
        <v>8888</v>
      </c>
      <c r="D3516" s="61"/>
    </row>
    <row r="3517" spans="2:4" x14ac:dyDescent="0.35">
      <c r="C3517" t="s">
        <v>8889</v>
      </c>
      <c r="D3517" s="61"/>
    </row>
    <row r="3518" spans="2:4" x14ac:dyDescent="0.35">
      <c r="C3518" t="s">
        <v>8891</v>
      </c>
      <c r="D3518" s="61"/>
    </row>
    <row r="3519" spans="2:4" x14ac:dyDescent="0.35">
      <c r="C3519" t="s">
        <v>8893</v>
      </c>
      <c r="D3519" s="61"/>
    </row>
    <row r="3520" spans="2:4" x14ac:dyDescent="0.35">
      <c r="C3520" t="s">
        <v>8894</v>
      </c>
      <c r="D3520" s="61"/>
    </row>
    <row r="3521" spans="1:4" x14ac:dyDescent="0.35">
      <c r="C3521" t="s">
        <v>8895</v>
      </c>
      <c r="D3521" s="61"/>
    </row>
    <row r="3522" spans="1:4" x14ac:dyDescent="0.35">
      <c r="B3522" t="s">
        <v>8896</v>
      </c>
      <c r="D3522" s="61"/>
    </row>
    <row r="3523" spans="1:4" x14ac:dyDescent="0.35">
      <c r="C3523" t="s">
        <v>8917</v>
      </c>
      <c r="D3523" s="61"/>
    </row>
    <row r="3524" spans="1:4" x14ac:dyDescent="0.35">
      <c r="C3524" t="s">
        <v>8899</v>
      </c>
      <c r="D3524" s="61"/>
    </row>
    <row r="3525" spans="1:4" x14ac:dyDescent="0.35">
      <c r="C3525" t="s">
        <v>8903</v>
      </c>
      <c r="D3525" s="61"/>
    </row>
    <row r="3526" spans="1:4" x14ac:dyDescent="0.35">
      <c r="C3526" t="s">
        <v>8918</v>
      </c>
      <c r="D3526" s="61"/>
    </row>
    <row r="3527" spans="1:4" x14ac:dyDescent="0.35">
      <c r="C3527" t="s">
        <v>8919</v>
      </c>
      <c r="D3527" s="61"/>
    </row>
    <row r="3528" spans="1:4" x14ac:dyDescent="0.35">
      <c r="C3528" t="s">
        <v>8908</v>
      </c>
      <c r="D3528" s="61"/>
    </row>
    <row r="3529" spans="1:4" x14ac:dyDescent="0.35">
      <c r="A3529" t="s">
        <v>9431</v>
      </c>
      <c r="D3529" s="61"/>
    </row>
    <row r="3530" spans="1:4" x14ac:dyDescent="0.35">
      <c r="B3530" t="s">
        <v>8863</v>
      </c>
      <c r="D3530" s="61"/>
    </row>
    <row r="3531" spans="1:4" x14ac:dyDescent="0.35">
      <c r="C3531" t="s">
        <v>8864</v>
      </c>
      <c r="D3531" s="61"/>
    </row>
    <row r="3532" spans="1:4" x14ac:dyDescent="0.35">
      <c r="C3532" t="s">
        <v>8865</v>
      </c>
      <c r="D3532" s="61"/>
    </row>
    <row r="3533" spans="1:4" x14ac:dyDescent="0.35">
      <c r="C3533" t="s">
        <v>8866</v>
      </c>
      <c r="D3533" s="61"/>
    </row>
    <row r="3534" spans="1:4" x14ac:dyDescent="0.35">
      <c r="C3534" t="s">
        <v>8867</v>
      </c>
      <c r="D3534" s="61"/>
    </row>
    <row r="3535" spans="1:4" x14ac:dyDescent="0.35">
      <c r="C3535" t="s">
        <v>8868</v>
      </c>
      <c r="D3535" s="61"/>
    </row>
    <row r="3536" spans="1:4" x14ac:dyDescent="0.35">
      <c r="C3536" t="s">
        <v>8869</v>
      </c>
      <c r="D3536" s="61"/>
    </row>
    <row r="3537" spans="2:4" x14ac:dyDescent="0.35">
      <c r="C3537" t="s">
        <v>8870</v>
      </c>
      <c r="D3537" s="61"/>
    </row>
    <row r="3538" spans="2:4" x14ac:dyDescent="0.35">
      <c r="C3538" t="s">
        <v>8871</v>
      </c>
      <c r="D3538" s="61"/>
    </row>
    <row r="3539" spans="2:4" x14ac:dyDescent="0.35">
      <c r="C3539" t="s">
        <v>8872</v>
      </c>
      <c r="D3539" s="61"/>
    </row>
    <row r="3540" spans="2:4" x14ac:dyDescent="0.35">
      <c r="C3540" t="s">
        <v>8873</v>
      </c>
      <c r="D3540" s="61"/>
    </row>
    <row r="3541" spans="2:4" x14ac:dyDescent="0.35">
      <c r="C3541" t="s">
        <v>8874</v>
      </c>
      <c r="D3541" s="61"/>
    </row>
    <row r="3542" spans="2:4" x14ac:dyDescent="0.35">
      <c r="C3542" t="s">
        <v>8875</v>
      </c>
      <c r="D3542" s="61"/>
    </row>
    <row r="3543" spans="2:4" x14ac:dyDescent="0.35">
      <c r="B3543" t="s">
        <v>8876</v>
      </c>
      <c r="D3543" s="61"/>
    </row>
    <row r="3544" spans="2:4" x14ac:dyDescent="0.35">
      <c r="C3544" t="s">
        <v>9432</v>
      </c>
      <c r="D3544" s="61"/>
    </row>
    <row r="3545" spans="2:4" x14ac:dyDescent="0.35">
      <c r="B3545" t="s">
        <v>8878</v>
      </c>
      <c r="D3545" s="61"/>
    </row>
    <row r="3546" spans="2:4" x14ac:dyDescent="0.35">
      <c r="C3546" t="s">
        <v>8879</v>
      </c>
      <c r="D3546" s="61"/>
    </row>
    <row r="3547" spans="2:4" x14ac:dyDescent="0.35">
      <c r="C3547" t="s">
        <v>8880</v>
      </c>
      <c r="D3547" s="61"/>
    </row>
    <row r="3548" spans="2:4" x14ac:dyDescent="0.35">
      <c r="C3548" t="s">
        <v>8881</v>
      </c>
      <c r="D3548" s="61"/>
    </row>
    <row r="3549" spans="2:4" x14ac:dyDescent="0.35">
      <c r="C3549" t="s">
        <v>8882</v>
      </c>
      <c r="D3549" s="61"/>
    </row>
    <row r="3550" spans="2:4" x14ac:dyDescent="0.35">
      <c r="C3550" t="s">
        <v>8883</v>
      </c>
      <c r="D3550" s="61"/>
    </row>
    <row r="3551" spans="2:4" x14ac:dyDescent="0.35">
      <c r="C3551" t="s">
        <v>8884</v>
      </c>
      <c r="D3551" s="61"/>
    </row>
    <row r="3552" spans="2:4" x14ac:dyDescent="0.35">
      <c r="C3552" t="s">
        <v>8885</v>
      </c>
      <c r="D3552" s="61"/>
    </row>
    <row r="3553" spans="2:4" x14ac:dyDescent="0.35">
      <c r="C3553" t="s">
        <v>8886</v>
      </c>
      <c r="D3553" s="61"/>
    </row>
    <row r="3554" spans="2:4" x14ac:dyDescent="0.35">
      <c r="C3554" t="s">
        <v>8887</v>
      </c>
      <c r="D3554" s="61"/>
    </row>
    <row r="3555" spans="2:4" x14ac:dyDescent="0.35">
      <c r="C3555" t="s">
        <v>8888</v>
      </c>
      <c r="D3555" s="61"/>
    </row>
    <row r="3556" spans="2:4" x14ac:dyDescent="0.35">
      <c r="C3556" t="s">
        <v>8889</v>
      </c>
      <c r="D3556" s="61"/>
    </row>
    <row r="3557" spans="2:4" x14ac:dyDescent="0.35">
      <c r="C3557" t="s">
        <v>8890</v>
      </c>
      <c r="D3557" s="61"/>
    </row>
    <row r="3558" spans="2:4" x14ac:dyDescent="0.35">
      <c r="C3558" t="s">
        <v>8891</v>
      </c>
      <c r="D3558" s="61"/>
    </row>
    <row r="3559" spans="2:4" x14ac:dyDescent="0.35">
      <c r="C3559" t="s">
        <v>8892</v>
      </c>
      <c r="D3559" s="61"/>
    </row>
    <row r="3560" spans="2:4" x14ac:dyDescent="0.35">
      <c r="C3560" t="s">
        <v>8893</v>
      </c>
      <c r="D3560" s="61"/>
    </row>
    <row r="3561" spans="2:4" x14ac:dyDescent="0.35">
      <c r="C3561" t="s">
        <v>8894</v>
      </c>
      <c r="D3561" s="61"/>
    </row>
    <row r="3562" spans="2:4" x14ac:dyDescent="0.35">
      <c r="C3562" t="s">
        <v>8895</v>
      </c>
      <c r="D3562" s="61"/>
    </row>
    <row r="3563" spans="2:4" x14ac:dyDescent="0.35">
      <c r="B3563" t="s">
        <v>8896</v>
      </c>
      <c r="D3563" s="61"/>
    </row>
    <row r="3564" spans="2:4" x14ac:dyDescent="0.35">
      <c r="C3564" t="s">
        <v>8897</v>
      </c>
      <c r="D3564" s="61"/>
    </row>
    <row r="3565" spans="2:4" x14ac:dyDescent="0.35">
      <c r="C3565" t="s">
        <v>8898</v>
      </c>
      <c r="D3565" s="61"/>
    </row>
    <row r="3566" spans="2:4" x14ac:dyDescent="0.35">
      <c r="C3566" t="s">
        <v>8899</v>
      </c>
      <c r="D3566" s="61"/>
    </row>
    <row r="3567" spans="2:4" x14ac:dyDescent="0.35">
      <c r="C3567" t="s">
        <v>8900</v>
      </c>
      <c r="D3567" s="61"/>
    </row>
    <row r="3568" spans="2:4" x14ac:dyDescent="0.35">
      <c r="C3568" t="s">
        <v>8901</v>
      </c>
      <c r="D3568" s="61"/>
    </row>
    <row r="3569" spans="1:4" x14ac:dyDescent="0.35">
      <c r="C3569" t="s">
        <v>8890</v>
      </c>
      <c r="D3569" s="61"/>
    </row>
    <row r="3570" spans="1:4" x14ac:dyDescent="0.35">
      <c r="C3570" t="s">
        <v>8902</v>
      </c>
      <c r="D3570" s="61"/>
    </row>
    <row r="3571" spans="1:4" x14ac:dyDescent="0.35">
      <c r="C3571" t="s">
        <v>8903</v>
      </c>
      <c r="D3571" s="61"/>
    </row>
    <row r="3572" spans="1:4" x14ac:dyDescent="0.35">
      <c r="C3572" t="s">
        <v>8904</v>
      </c>
      <c r="D3572" s="61"/>
    </row>
    <row r="3573" spans="1:4" x14ac:dyDescent="0.35">
      <c r="C3573" t="s">
        <v>8905</v>
      </c>
      <c r="D3573" s="61"/>
    </row>
    <row r="3574" spans="1:4" x14ac:dyDescent="0.35">
      <c r="C3574" t="s">
        <v>8906</v>
      </c>
      <c r="D3574" s="61"/>
    </row>
    <row r="3575" spans="1:4" x14ac:dyDescent="0.35">
      <c r="C3575" t="s">
        <v>8907</v>
      </c>
      <c r="D3575" s="61"/>
    </row>
    <row r="3576" spans="1:4" x14ac:dyDescent="0.35">
      <c r="C3576" t="s">
        <v>8908</v>
      </c>
      <c r="D3576" s="61"/>
    </row>
    <row r="3577" spans="1:4" x14ac:dyDescent="0.35">
      <c r="A3577" t="s">
        <v>8695</v>
      </c>
      <c r="D3577" s="61"/>
    </row>
    <row r="3578" spans="1:4" x14ac:dyDescent="0.35">
      <c r="B3578" t="s">
        <v>8863</v>
      </c>
      <c r="D3578" s="61"/>
    </row>
    <row r="3579" spans="1:4" x14ac:dyDescent="0.35">
      <c r="C3579" t="s">
        <v>8864</v>
      </c>
      <c r="D3579" s="61"/>
    </row>
    <row r="3580" spans="1:4" x14ac:dyDescent="0.35">
      <c r="C3580" t="s">
        <v>8865</v>
      </c>
      <c r="D3580" s="61"/>
    </row>
    <row r="3581" spans="1:4" x14ac:dyDescent="0.35">
      <c r="C3581" t="s">
        <v>8866</v>
      </c>
      <c r="D3581" s="61"/>
    </row>
    <row r="3582" spans="1:4" x14ac:dyDescent="0.35">
      <c r="C3582" t="s">
        <v>8867</v>
      </c>
      <c r="D3582" s="61"/>
    </row>
    <row r="3583" spans="1:4" x14ac:dyDescent="0.35">
      <c r="C3583" t="s">
        <v>8868</v>
      </c>
      <c r="D3583" s="61"/>
    </row>
    <row r="3584" spans="1:4" x14ac:dyDescent="0.35">
      <c r="C3584" t="s">
        <v>8869</v>
      </c>
      <c r="D3584" s="61"/>
    </row>
    <row r="3585" spans="2:4" x14ac:dyDescent="0.35">
      <c r="C3585" t="s">
        <v>8870</v>
      </c>
      <c r="D3585" s="61"/>
    </row>
    <row r="3586" spans="2:4" x14ac:dyDescent="0.35">
      <c r="C3586" t="s">
        <v>8871</v>
      </c>
      <c r="D3586" s="61"/>
    </row>
    <row r="3587" spans="2:4" x14ac:dyDescent="0.35">
      <c r="C3587" t="s">
        <v>8872</v>
      </c>
      <c r="D3587" s="61"/>
    </row>
    <row r="3588" spans="2:4" x14ac:dyDescent="0.35">
      <c r="C3588" t="s">
        <v>8873</v>
      </c>
      <c r="D3588" s="61"/>
    </row>
    <row r="3589" spans="2:4" x14ac:dyDescent="0.35">
      <c r="C3589" t="s">
        <v>8874</v>
      </c>
      <c r="D3589" s="61"/>
    </row>
    <row r="3590" spans="2:4" x14ac:dyDescent="0.35">
      <c r="C3590" t="s">
        <v>8875</v>
      </c>
      <c r="D3590" s="61"/>
    </row>
    <row r="3591" spans="2:4" x14ac:dyDescent="0.35">
      <c r="B3591" t="s">
        <v>8876</v>
      </c>
      <c r="D3591" s="61"/>
    </row>
    <row r="3592" spans="2:4" x14ac:dyDescent="0.35">
      <c r="C3592" t="s">
        <v>9433</v>
      </c>
      <c r="D3592" s="61"/>
    </row>
    <row r="3593" spans="2:4" x14ac:dyDescent="0.35">
      <c r="C3593" t="s">
        <v>9434</v>
      </c>
      <c r="D3593" s="61"/>
    </row>
    <row r="3594" spans="2:4" x14ac:dyDescent="0.35">
      <c r="C3594" t="s">
        <v>9435</v>
      </c>
      <c r="D3594" s="61"/>
    </row>
    <row r="3595" spans="2:4" x14ac:dyDescent="0.35">
      <c r="C3595" t="s">
        <v>9436</v>
      </c>
      <c r="D3595" s="61"/>
    </row>
    <row r="3596" spans="2:4" x14ac:dyDescent="0.35">
      <c r="B3596" t="s">
        <v>8878</v>
      </c>
      <c r="D3596" s="61"/>
    </row>
    <row r="3597" spans="2:4" x14ac:dyDescent="0.35">
      <c r="C3597" t="s">
        <v>8879</v>
      </c>
      <c r="D3597" s="61"/>
    </row>
    <row r="3598" spans="2:4" x14ac:dyDescent="0.35">
      <c r="C3598" t="s">
        <v>8880</v>
      </c>
      <c r="D3598" s="61"/>
    </row>
    <row r="3599" spans="2:4" x14ac:dyDescent="0.35">
      <c r="C3599" t="s">
        <v>8881</v>
      </c>
      <c r="D3599" s="61"/>
    </row>
    <row r="3600" spans="2:4" x14ac:dyDescent="0.35">
      <c r="C3600" t="s">
        <v>8882</v>
      </c>
      <c r="D3600" s="61"/>
    </row>
    <row r="3601" spans="2:4" x14ac:dyDescent="0.35">
      <c r="C3601" t="s">
        <v>8883</v>
      </c>
      <c r="D3601" s="61"/>
    </row>
    <row r="3602" spans="2:4" x14ac:dyDescent="0.35">
      <c r="C3602" t="s">
        <v>9437</v>
      </c>
      <c r="D3602" s="61"/>
    </row>
    <row r="3603" spans="2:4" x14ac:dyDescent="0.35">
      <c r="C3603" t="s">
        <v>8884</v>
      </c>
      <c r="D3603" s="61"/>
    </row>
    <row r="3604" spans="2:4" x14ac:dyDescent="0.35">
      <c r="C3604" t="s">
        <v>8885</v>
      </c>
      <c r="D3604" s="61"/>
    </row>
    <row r="3605" spans="2:4" x14ac:dyDescent="0.35">
      <c r="C3605" t="s">
        <v>8886</v>
      </c>
      <c r="D3605" s="61"/>
    </row>
    <row r="3606" spans="2:4" x14ac:dyDescent="0.35">
      <c r="C3606" t="s">
        <v>8887</v>
      </c>
      <c r="D3606" s="61"/>
    </row>
    <row r="3607" spans="2:4" x14ac:dyDescent="0.35">
      <c r="C3607" t="s">
        <v>9438</v>
      </c>
      <c r="D3607" s="61"/>
    </row>
    <row r="3608" spans="2:4" x14ac:dyDescent="0.35">
      <c r="C3608" t="s">
        <v>8888</v>
      </c>
      <c r="D3608" s="61"/>
    </row>
    <row r="3609" spans="2:4" x14ac:dyDescent="0.35">
      <c r="C3609" t="s">
        <v>8889</v>
      </c>
      <c r="D3609" s="61"/>
    </row>
    <row r="3610" spans="2:4" x14ac:dyDescent="0.35">
      <c r="C3610" t="s">
        <v>8890</v>
      </c>
      <c r="D3610" s="61"/>
    </row>
    <row r="3611" spans="2:4" x14ac:dyDescent="0.35">
      <c r="C3611" t="s">
        <v>8891</v>
      </c>
      <c r="D3611" s="61"/>
    </row>
    <row r="3612" spans="2:4" x14ac:dyDescent="0.35">
      <c r="C3612" t="s">
        <v>8892</v>
      </c>
      <c r="D3612" s="61"/>
    </row>
    <row r="3613" spans="2:4" x14ac:dyDescent="0.35">
      <c r="C3613" t="s">
        <v>8893</v>
      </c>
      <c r="D3613" s="61"/>
    </row>
    <row r="3614" spans="2:4" x14ac:dyDescent="0.35">
      <c r="C3614" t="s">
        <v>8894</v>
      </c>
      <c r="D3614" s="61"/>
    </row>
    <row r="3615" spans="2:4" x14ac:dyDescent="0.35">
      <c r="C3615" t="s">
        <v>8895</v>
      </c>
      <c r="D3615" s="61"/>
    </row>
    <row r="3616" spans="2:4" x14ac:dyDescent="0.35">
      <c r="B3616" t="s">
        <v>8896</v>
      </c>
      <c r="D3616" s="61"/>
    </row>
    <row r="3617" spans="1:4" x14ac:dyDescent="0.35">
      <c r="C3617" t="s">
        <v>8897</v>
      </c>
      <c r="D3617" s="61"/>
    </row>
    <row r="3618" spans="1:4" x14ac:dyDescent="0.35">
      <c r="C3618" t="s">
        <v>8898</v>
      </c>
      <c r="D3618" s="61"/>
    </row>
    <row r="3619" spans="1:4" x14ac:dyDescent="0.35">
      <c r="C3619" t="s">
        <v>8899</v>
      </c>
      <c r="D3619" s="61"/>
    </row>
    <row r="3620" spans="1:4" x14ac:dyDescent="0.35">
      <c r="C3620" t="s">
        <v>8900</v>
      </c>
      <c r="D3620" s="61"/>
    </row>
    <row r="3621" spans="1:4" x14ac:dyDescent="0.35">
      <c r="C3621" t="s">
        <v>8901</v>
      </c>
      <c r="D3621" s="61"/>
    </row>
    <row r="3622" spans="1:4" x14ac:dyDescent="0.35">
      <c r="C3622" t="s">
        <v>8890</v>
      </c>
      <c r="D3622" s="61"/>
    </row>
    <row r="3623" spans="1:4" x14ac:dyDescent="0.35">
      <c r="C3623" t="s">
        <v>8902</v>
      </c>
      <c r="D3623" s="61"/>
    </row>
    <row r="3624" spans="1:4" x14ac:dyDescent="0.35">
      <c r="C3624" t="s">
        <v>8903</v>
      </c>
      <c r="D3624" s="61"/>
    </row>
    <row r="3625" spans="1:4" x14ac:dyDescent="0.35">
      <c r="C3625" t="s">
        <v>8904</v>
      </c>
      <c r="D3625" s="61"/>
    </row>
    <row r="3626" spans="1:4" x14ac:dyDescent="0.35">
      <c r="C3626" t="s">
        <v>8919</v>
      </c>
      <c r="D3626" s="61"/>
    </row>
    <row r="3627" spans="1:4" x14ac:dyDescent="0.35">
      <c r="C3627" t="s">
        <v>8905</v>
      </c>
      <c r="D3627" s="61"/>
    </row>
    <row r="3628" spans="1:4" x14ac:dyDescent="0.35">
      <c r="C3628" t="s">
        <v>8906</v>
      </c>
      <c r="D3628" s="61"/>
    </row>
    <row r="3629" spans="1:4" x14ac:dyDescent="0.35">
      <c r="C3629" t="s">
        <v>8907</v>
      </c>
      <c r="D3629" s="61"/>
    </row>
    <row r="3630" spans="1:4" x14ac:dyDescent="0.35">
      <c r="C3630" t="s">
        <v>8908</v>
      </c>
      <c r="D3630" s="61"/>
    </row>
    <row r="3631" spans="1:4" x14ac:dyDescent="0.35">
      <c r="A3631" t="s">
        <v>8702</v>
      </c>
      <c r="D3631" s="61"/>
    </row>
    <row r="3632" spans="1:4" x14ac:dyDescent="0.35">
      <c r="B3632" t="s">
        <v>8863</v>
      </c>
      <c r="D3632" s="61"/>
    </row>
    <row r="3633" spans="2:4" x14ac:dyDescent="0.35">
      <c r="C3633" t="s">
        <v>8864</v>
      </c>
      <c r="D3633" s="61"/>
    </row>
    <row r="3634" spans="2:4" x14ac:dyDescent="0.35">
      <c r="C3634" t="s">
        <v>8865</v>
      </c>
      <c r="D3634" s="61"/>
    </row>
    <row r="3635" spans="2:4" x14ac:dyDescent="0.35">
      <c r="C3635" t="s">
        <v>8866</v>
      </c>
      <c r="D3635" s="61"/>
    </row>
    <row r="3636" spans="2:4" x14ac:dyDescent="0.35">
      <c r="C3636" t="s">
        <v>8867</v>
      </c>
      <c r="D3636" s="61"/>
    </row>
    <row r="3637" spans="2:4" x14ac:dyDescent="0.35">
      <c r="C3637" t="s">
        <v>8868</v>
      </c>
      <c r="D3637" s="61"/>
    </row>
    <row r="3638" spans="2:4" x14ac:dyDescent="0.35">
      <c r="C3638" t="s">
        <v>8869</v>
      </c>
      <c r="D3638" s="61"/>
    </row>
    <row r="3639" spans="2:4" x14ac:dyDescent="0.35">
      <c r="C3639" t="s">
        <v>8870</v>
      </c>
      <c r="D3639" s="61"/>
    </row>
    <row r="3640" spans="2:4" x14ac:dyDescent="0.35">
      <c r="C3640" t="s">
        <v>8871</v>
      </c>
      <c r="D3640" s="61"/>
    </row>
    <row r="3641" spans="2:4" x14ac:dyDescent="0.35">
      <c r="C3641" t="s">
        <v>8872</v>
      </c>
      <c r="D3641" s="61"/>
    </row>
    <row r="3642" spans="2:4" x14ac:dyDescent="0.35">
      <c r="C3642" t="s">
        <v>8873</v>
      </c>
      <c r="D3642" s="61"/>
    </row>
    <row r="3643" spans="2:4" x14ac:dyDescent="0.35">
      <c r="C3643" t="s">
        <v>8874</v>
      </c>
      <c r="D3643" s="61"/>
    </row>
    <row r="3644" spans="2:4" x14ac:dyDescent="0.35">
      <c r="C3644" t="s">
        <v>8875</v>
      </c>
      <c r="D3644" s="61"/>
    </row>
    <row r="3645" spans="2:4" x14ac:dyDescent="0.35">
      <c r="B3645" t="s">
        <v>8876</v>
      </c>
      <c r="D3645" s="61"/>
    </row>
    <row r="3646" spans="2:4" x14ac:dyDescent="0.35">
      <c r="C3646" t="s">
        <v>9439</v>
      </c>
      <c r="D3646" s="61"/>
    </row>
    <row r="3647" spans="2:4" x14ac:dyDescent="0.35">
      <c r="B3647" t="s">
        <v>8878</v>
      </c>
      <c r="D3647" s="61"/>
    </row>
    <row r="3648" spans="2:4" x14ac:dyDescent="0.35">
      <c r="C3648" t="s">
        <v>8879</v>
      </c>
      <c r="D3648" s="61"/>
    </row>
    <row r="3649" spans="3:4" x14ac:dyDescent="0.35">
      <c r="C3649" t="s">
        <v>8880</v>
      </c>
      <c r="D3649" s="61"/>
    </row>
    <row r="3650" spans="3:4" x14ac:dyDescent="0.35">
      <c r="C3650" t="s">
        <v>8881</v>
      </c>
      <c r="D3650" s="61"/>
    </row>
    <row r="3651" spans="3:4" x14ac:dyDescent="0.35">
      <c r="C3651" t="s">
        <v>8882</v>
      </c>
      <c r="D3651" s="61"/>
    </row>
    <row r="3652" spans="3:4" x14ac:dyDescent="0.35">
      <c r="C3652" t="s">
        <v>8883</v>
      </c>
      <c r="D3652" s="61"/>
    </row>
    <row r="3653" spans="3:4" x14ac:dyDescent="0.35">
      <c r="C3653" t="s">
        <v>8884</v>
      </c>
      <c r="D3653" s="61"/>
    </row>
    <row r="3654" spans="3:4" x14ac:dyDescent="0.35">
      <c r="C3654" t="s">
        <v>8885</v>
      </c>
      <c r="D3654" s="61"/>
    </row>
    <row r="3655" spans="3:4" x14ac:dyDescent="0.35">
      <c r="C3655" t="s">
        <v>8886</v>
      </c>
      <c r="D3655" s="61"/>
    </row>
    <row r="3656" spans="3:4" x14ac:dyDescent="0.35">
      <c r="C3656" t="s">
        <v>8887</v>
      </c>
      <c r="D3656" s="61"/>
    </row>
    <row r="3657" spans="3:4" x14ac:dyDescent="0.35">
      <c r="C3657" t="s">
        <v>8888</v>
      </c>
      <c r="D3657" s="61"/>
    </row>
    <row r="3658" spans="3:4" x14ac:dyDescent="0.35">
      <c r="C3658" t="s">
        <v>8889</v>
      </c>
      <c r="D3658" s="61"/>
    </row>
    <row r="3659" spans="3:4" x14ac:dyDescent="0.35">
      <c r="C3659" t="s">
        <v>8890</v>
      </c>
      <c r="D3659" s="61"/>
    </row>
    <row r="3660" spans="3:4" x14ac:dyDescent="0.35">
      <c r="C3660" t="s">
        <v>8891</v>
      </c>
      <c r="D3660" s="61"/>
    </row>
    <row r="3661" spans="3:4" x14ac:dyDescent="0.35">
      <c r="C3661" t="s">
        <v>8892</v>
      </c>
      <c r="D3661" s="61"/>
    </row>
    <row r="3662" spans="3:4" x14ac:dyDescent="0.35">
      <c r="C3662" t="s">
        <v>8893</v>
      </c>
      <c r="D3662" s="61"/>
    </row>
    <row r="3663" spans="3:4" x14ac:dyDescent="0.35">
      <c r="C3663" t="s">
        <v>8894</v>
      </c>
      <c r="D3663" s="61"/>
    </row>
    <row r="3664" spans="3:4" x14ac:dyDescent="0.35">
      <c r="C3664" t="s">
        <v>8895</v>
      </c>
      <c r="D3664" s="61"/>
    </row>
    <row r="3665" spans="1:4" x14ac:dyDescent="0.35">
      <c r="B3665" t="s">
        <v>8896</v>
      </c>
      <c r="D3665" s="61"/>
    </row>
    <row r="3666" spans="1:4" x14ac:dyDescent="0.35">
      <c r="C3666" t="s">
        <v>8897</v>
      </c>
      <c r="D3666" s="61"/>
    </row>
    <row r="3667" spans="1:4" x14ac:dyDescent="0.35">
      <c r="C3667" t="s">
        <v>8898</v>
      </c>
      <c r="D3667" s="61"/>
    </row>
    <row r="3668" spans="1:4" x14ac:dyDescent="0.35">
      <c r="C3668" t="s">
        <v>8899</v>
      </c>
      <c r="D3668" s="61"/>
    </row>
    <row r="3669" spans="1:4" x14ac:dyDescent="0.35">
      <c r="C3669" t="s">
        <v>8900</v>
      </c>
      <c r="D3669" s="61"/>
    </row>
    <row r="3670" spans="1:4" x14ac:dyDescent="0.35">
      <c r="C3670" t="s">
        <v>8901</v>
      </c>
      <c r="D3670" s="61"/>
    </row>
    <row r="3671" spans="1:4" x14ac:dyDescent="0.35">
      <c r="C3671" t="s">
        <v>8890</v>
      </c>
      <c r="D3671" s="61"/>
    </row>
    <row r="3672" spans="1:4" x14ac:dyDescent="0.35">
      <c r="C3672" t="s">
        <v>8902</v>
      </c>
      <c r="D3672" s="61"/>
    </row>
    <row r="3673" spans="1:4" x14ac:dyDescent="0.35">
      <c r="C3673" t="s">
        <v>8903</v>
      </c>
      <c r="D3673" s="61"/>
    </row>
    <row r="3674" spans="1:4" x14ac:dyDescent="0.35">
      <c r="C3674" t="s">
        <v>8904</v>
      </c>
      <c r="D3674" s="61"/>
    </row>
    <row r="3675" spans="1:4" x14ac:dyDescent="0.35">
      <c r="C3675" t="s">
        <v>8905</v>
      </c>
      <c r="D3675" s="61"/>
    </row>
    <row r="3676" spans="1:4" x14ac:dyDescent="0.35">
      <c r="C3676" t="s">
        <v>8906</v>
      </c>
      <c r="D3676" s="61"/>
    </row>
    <row r="3677" spans="1:4" x14ac:dyDescent="0.35">
      <c r="C3677" t="s">
        <v>8907</v>
      </c>
      <c r="D3677" s="61"/>
    </row>
    <row r="3678" spans="1:4" x14ac:dyDescent="0.35">
      <c r="C3678" t="s">
        <v>8908</v>
      </c>
      <c r="D3678" s="61"/>
    </row>
    <row r="3679" spans="1:4" x14ac:dyDescent="0.35">
      <c r="A3679" t="s">
        <v>8704</v>
      </c>
      <c r="D3679" s="61"/>
    </row>
    <row r="3680" spans="1:4" x14ac:dyDescent="0.35">
      <c r="B3680" t="s">
        <v>8863</v>
      </c>
      <c r="D3680" s="61"/>
    </row>
    <row r="3681" spans="2:4" x14ac:dyDescent="0.35">
      <c r="C3681" t="s">
        <v>8864</v>
      </c>
      <c r="D3681" s="61"/>
    </row>
    <row r="3682" spans="2:4" x14ac:dyDescent="0.35">
      <c r="C3682" t="s">
        <v>8865</v>
      </c>
      <c r="D3682" s="61"/>
    </row>
    <row r="3683" spans="2:4" x14ac:dyDescent="0.35">
      <c r="C3683" t="s">
        <v>8866</v>
      </c>
      <c r="D3683" s="61"/>
    </row>
    <row r="3684" spans="2:4" x14ac:dyDescent="0.35">
      <c r="C3684" t="s">
        <v>8867</v>
      </c>
      <c r="D3684" s="61"/>
    </row>
    <row r="3685" spans="2:4" x14ac:dyDescent="0.35">
      <c r="C3685" t="s">
        <v>8868</v>
      </c>
      <c r="D3685" s="61"/>
    </row>
    <row r="3686" spans="2:4" x14ac:dyDescent="0.35">
      <c r="C3686" t="s">
        <v>8869</v>
      </c>
      <c r="D3686" s="61"/>
    </row>
    <row r="3687" spans="2:4" x14ac:dyDescent="0.35">
      <c r="C3687" t="s">
        <v>8870</v>
      </c>
      <c r="D3687" s="61"/>
    </row>
    <row r="3688" spans="2:4" x14ac:dyDescent="0.35">
      <c r="C3688" t="s">
        <v>8871</v>
      </c>
      <c r="D3688" s="61"/>
    </row>
    <row r="3689" spans="2:4" x14ac:dyDescent="0.35">
      <c r="C3689" t="s">
        <v>8872</v>
      </c>
      <c r="D3689" s="61"/>
    </row>
    <row r="3690" spans="2:4" x14ac:dyDescent="0.35">
      <c r="C3690" t="s">
        <v>8873</v>
      </c>
      <c r="D3690" s="61"/>
    </row>
    <row r="3691" spans="2:4" x14ac:dyDescent="0.35">
      <c r="C3691" t="s">
        <v>8874</v>
      </c>
      <c r="D3691" s="61"/>
    </row>
    <row r="3692" spans="2:4" x14ac:dyDescent="0.35">
      <c r="C3692" t="s">
        <v>8875</v>
      </c>
      <c r="D3692" s="61"/>
    </row>
    <row r="3693" spans="2:4" x14ac:dyDescent="0.35">
      <c r="B3693" t="s">
        <v>8876</v>
      </c>
      <c r="D3693" s="61"/>
    </row>
    <row r="3694" spans="2:4" x14ac:dyDescent="0.35">
      <c r="C3694" t="s">
        <v>9440</v>
      </c>
      <c r="D3694" s="61"/>
    </row>
    <row r="3695" spans="2:4" x14ac:dyDescent="0.35">
      <c r="C3695" t="s">
        <v>9441</v>
      </c>
      <c r="D3695" s="61"/>
    </row>
    <row r="3696" spans="2:4" x14ac:dyDescent="0.35">
      <c r="C3696" t="s">
        <v>9442</v>
      </c>
      <c r="D3696" s="61"/>
    </row>
    <row r="3697" spans="2:4" x14ac:dyDescent="0.35">
      <c r="C3697" t="s">
        <v>9443</v>
      </c>
      <c r="D3697" s="61"/>
    </row>
    <row r="3698" spans="2:4" x14ac:dyDescent="0.35">
      <c r="B3698" t="s">
        <v>8878</v>
      </c>
      <c r="D3698" s="61"/>
    </row>
    <row r="3699" spans="2:4" x14ac:dyDescent="0.35">
      <c r="C3699" t="s">
        <v>8879</v>
      </c>
      <c r="D3699" s="61"/>
    </row>
    <row r="3700" spans="2:4" x14ac:dyDescent="0.35">
      <c r="C3700" t="s">
        <v>8880</v>
      </c>
      <c r="D3700" s="61"/>
    </row>
    <row r="3701" spans="2:4" x14ac:dyDescent="0.35">
      <c r="C3701" t="s">
        <v>8881</v>
      </c>
      <c r="D3701" s="61"/>
    </row>
    <row r="3702" spans="2:4" x14ac:dyDescent="0.35">
      <c r="C3702" t="s">
        <v>8882</v>
      </c>
      <c r="D3702" s="61"/>
    </row>
    <row r="3703" spans="2:4" x14ac:dyDescent="0.35">
      <c r="C3703" t="s">
        <v>8883</v>
      </c>
      <c r="D3703" s="61"/>
    </row>
    <row r="3704" spans="2:4" x14ac:dyDescent="0.35">
      <c r="C3704" t="s">
        <v>8884</v>
      </c>
      <c r="D3704" s="61"/>
    </row>
    <row r="3705" spans="2:4" x14ac:dyDescent="0.35">
      <c r="C3705" t="s">
        <v>8885</v>
      </c>
      <c r="D3705" s="61"/>
    </row>
    <row r="3706" spans="2:4" x14ac:dyDescent="0.35">
      <c r="C3706" t="s">
        <v>8886</v>
      </c>
      <c r="D3706" s="61"/>
    </row>
    <row r="3707" spans="2:4" x14ac:dyDescent="0.35">
      <c r="C3707" t="s">
        <v>8887</v>
      </c>
      <c r="D3707" s="61"/>
    </row>
    <row r="3708" spans="2:4" x14ac:dyDescent="0.35">
      <c r="C3708" t="s">
        <v>8888</v>
      </c>
      <c r="D3708" s="61"/>
    </row>
    <row r="3709" spans="2:4" x14ac:dyDescent="0.35">
      <c r="C3709" t="s">
        <v>8889</v>
      </c>
      <c r="D3709" s="61"/>
    </row>
    <row r="3710" spans="2:4" x14ac:dyDescent="0.35">
      <c r="C3710" t="s">
        <v>8890</v>
      </c>
      <c r="D3710" s="61"/>
    </row>
    <row r="3711" spans="2:4" x14ac:dyDescent="0.35">
      <c r="C3711" t="s">
        <v>8891</v>
      </c>
      <c r="D3711" s="61"/>
    </row>
    <row r="3712" spans="2:4" x14ac:dyDescent="0.35">
      <c r="C3712" t="s">
        <v>8892</v>
      </c>
      <c r="D3712" s="61"/>
    </row>
    <row r="3713" spans="2:4" x14ac:dyDescent="0.35">
      <c r="C3713" t="s">
        <v>8893</v>
      </c>
      <c r="D3713" s="61"/>
    </row>
    <row r="3714" spans="2:4" x14ac:dyDescent="0.35">
      <c r="C3714" t="s">
        <v>8894</v>
      </c>
      <c r="D3714" s="61"/>
    </row>
    <row r="3715" spans="2:4" x14ac:dyDescent="0.35">
      <c r="C3715" t="s">
        <v>8895</v>
      </c>
      <c r="D3715" s="61"/>
    </row>
    <row r="3716" spans="2:4" x14ac:dyDescent="0.35">
      <c r="B3716" t="s">
        <v>8896</v>
      </c>
      <c r="D3716" s="61"/>
    </row>
    <row r="3717" spans="2:4" x14ac:dyDescent="0.35">
      <c r="C3717" t="s">
        <v>8897</v>
      </c>
      <c r="D3717" s="61"/>
    </row>
    <row r="3718" spans="2:4" x14ac:dyDescent="0.35">
      <c r="C3718" t="s">
        <v>8898</v>
      </c>
      <c r="D3718" s="61"/>
    </row>
    <row r="3719" spans="2:4" x14ac:dyDescent="0.35">
      <c r="C3719" t="s">
        <v>8899</v>
      </c>
      <c r="D3719" s="61"/>
    </row>
    <row r="3720" spans="2:4" x14ac:dyDescent="0.35">
      <c r="C3720" t="s">
        <v>8900</v>
      </c>
      <c r="D3720" s="61"/>
    </row>
    <row r="3721" spans="2:4" x14ac:dyDescent="0.35">
      <c r="C3721" t="s">
        <v>8901</v>
      </c>
      <c r="D3721" s="61"/>
    </row>
    <row r="3722" spans="2:4" x14ac:dyDescent="0.35">
      <c r="C3722" t="s">
        <v>8890</v>
      </c>
      <c r="D3722" s="61"/>
    </row>
    <row r="3723" spans="2:4" x14ac:dyDescent="0.35">
      <c r="C3723" t="s">
        <v>8902</v>
      </c>
      <c r="D3723" s="61"/>
    </row>
    <row r="3724" spans="2:4" x14ac:dyDescent="0.35">
      <c r="C3724" t="s">
        <v>8903</v>
      </c>
      <c r="D3724" s="61"/>
    </row>
    <row r="3725" spans="2:4" x14ac:dyDescent="0.35">
      <c r="C3725" t="s">
        <v>8904</v>
      </c>
      <c r="D3725" s="61"/>
    </row>
    <row r="3726" spans="2:4" x14ac:dyDescent="0.35">
      <c r="C3726" t="s">
        <v>8905</v>
      </c>
      <c r="D3726" s="61"/>
    </row>
    <row r="3727" spans="2:4" x14ac:dyDescent="0.35">
      <c r="C3727" t="s">
        <v>8906</v>
      </c>
      <c r="D3727" s="61"/>
    </row>
    <row r="3728" spans="2:4" x14ac:dyDescent="0.35">
      <c r="C3728" t="s">
        <v>8907</v>
      </c>
      <c r="D3728" s="61"/>
    </row>
    <row r="3729" spans="1:4" x14ac:dyDescent="0.35">
      <c r="C3729" t="s">
        <v>8908</v>
      </c>
      <c r="D3729" s="61"/>
    </row>
    <row r="3730" spans="1:4" x14ac:dyDescent="0.35">
      <c r="A3730" t="s">
        <v>8716</v>
      </c>
      <c r="D3730" s="61"/>
    </row>
    <row r="3731" spans="1:4" x14ac:dyDescent="0.35">
      <c r="B3731" t="s">
        <v>8863</v>
      </c>
      <c r="D3731" s="61"/>
    </row>
    <row r="3732" spans="1:4" x14ac:dyDescent="0.35">
      <c r="C3732" t="s">
        <v>8864</v>
      </c>
      <c r="D3732" s="61"/>
    </row>
    <row r="3733" spans="1:4" x14ac:dyDescent="0.35">
      <c r="C3733" t="s">
        <v>8865</v>
      </c>
      <c r="D3733" s="61"/>
    </row>
    <row r="3734" spans="1:4" x14ac:dyDescent="0.35">
      <c r="C3734" t="s">
        <v>8866</v>
      </c>
      <c r="D3734" s="61"/>
    </row>
    <row r="3735" spans="1:4" x14ac:dyDescent="0.35">
      <c r="C3735" t="s">
        <v>8867</v>
      </c>
      <c r="D3735" s="61"/>
    </row>
    <row r="3736" spans="1:4" x14ac:dyDescent="0.35">
      <c r="C3736" t="s">
        <v>8868</v>
      </c>
      <c r="D3736" s="61"/>
    </row>
    <row r="3737" spans="1:4" x14ac:dyDescent="0.35">
      <c r="C3737" t="s">
        <v>8869</v>
      </c>
      <c r="D3737" s="61"/>
    </row>
    <row r="3738" spans="1:4" x14ac:dyDescent="0.35">
      <c r="C3738" t="s">
        <v>8870</v>
      </c>
      <c r="D3738" s="61"/>
    </row>
    <row r="3739" spans="1:4" x14ac:dyDescent="0.35">
      <c r="C3739" t="s">
        <v>8871</v>
      </c>
      <c r="D3739" s="61"/>
    </row>
    <row r="3740" spans="1:4" x14ac:dyDescent="0.35">
      <c r="C3740" t="s">
        <v>8872</v>
      </c>
      <c r="D3740" s="61"/>
    </row>
    <row r="3741" spans="1:4" x14ac:dyDescent="0.35">
      <c r="C3741" t="s">
        <v>8873</v>
      </c>
      <c r="D3741" s="61"/>
    </row>
    <row r="3742" spans="1:4" x14ac:dyDescent="0.35">
      <c r="C3742" t="s">
        <v>8874</v>
      </c>
      <c r="D3742" s="61"/>
    </row>
    <row r="3743" spans="1:4" x14ac:dyDescent="0.35">
      <c r="C3743" t="s">
        <v>8875</v>
      </c>
      <c r="D3743" s="61"/>
    </row>
    <row r="3744" spans="1:4" x14ac:dyDescent="0.35">
      <c r="B3744" t="s">
        <v>8876</v>
      </c>
      <c r="D3744" s="61"/>
    </row>
    <row r="3745" spans="2:4" x14ac:dyDescent="0.35">
      <c r="C3745" t="s">
        <v>9444</v>
      </c>
      <c r="D3745" s="61"/>
    </row>
    <row r="3746" spans="2:4" x14ac:dyDescent="0.35">
      <c r="B3746" t="s">
        <v>8878</v>
      </c>
      <c r="D3746" s="61"/>
    </row>
    <row r="3747" spans="2:4" x14ac:dyDescent="0.35">
      <c r="C3747" t="s">
        <v>8879</v>
      </c>
      <c r="D3747" s="61"/>
    </row>
    <row r="3748" spans="2:4" x14ac:dyDescent="0.35">
      <c r="C3748" t="s">
        <v>8880</v>
      </c>
      <c r="D3748" s="61"/>
    </row>
    <row r="3749" spans="2:4" x14ac:dyDescent="0.35">
      <c r="C3749" t="s">
        <v>8881</v>
      </c>
      <c r="D3749" s="61"/>
    </row>
    <row r="3750" spans="2:4" x14ac:dyDescent="0.35">
      <c r="C3750" t="s">
        <v>8882</v>
      </c>
      <c r="D3750" s="61"/>
    </row>
    <row r="3751" spans="2:4" x14ac:dyDescent="0.35">
      <c r="C3751" t="s">
        <v>8883</v>
      </c>
      <c r="D3751" s="61"/>
    </row>
    <row r="3752" spans="2:4" x14ac:dyDescent="0.35">
      <c r="C3752" t="s">
        <v>8884</v>
      </c>
      <c r="D3752" s="61"/>
    </row>
    <row r="3753" spans="2:4" x14ac:dyDescent="0.35">
      <c r="C3753" t="s">
        <v>8885</v>
      </c>
      <c r="D3753" s="61"/>
    </row>
    <row r="3754" spans="2:4" x14ac:dyDescent="0.35">
      <c r="C3754" t="s">
        <v>8886</v>
      </c>
      <c r="D3754" s="61"/>
    </row>
    <row r="3755" spans="2:4" x14ac:dyDescent="0.35">
      <c r="C3755" t="s">
        <v>8887</v>
      </c>
      <c r="D3755" s="61"/>
    </row>
    <row r="3756" spans="2:4" x14ac:dyDescent="0.35">
      <c r="C3756" t="s">
        <v>8888</v>
      </c>
      <c r="D3756" s="61"/>
    </row>
    <row r="3757" spans="2:4" x14ac:dyDescent="0.35">
      <c r="C3757" t="s">
        <v>8889</v>
      </c>
      <c r="D3757" s="61"/>
    </row>
    <row r="3758" spans="2:4" x14ac:dyDescent="0.35">
      <c r="C3758" t="s">
        <v>8890</v>
      </c>
      <c r="D3758" s="61"/>
    </row>
    <row r="3759" spans="2:4" x14ac:dyDescent="0.35">
      <c r="C3759" t="s">
        <v>8891</v>
      </c>
      <c r="D3759" s="61"/>
    </row>
    <row r="3760" spans="2:4" x14ac:dyDescent="0.35">
      <c r="C3760" t="s">
        <v>8892</v>
      </c>
      <c r="D3760" s="61"/>
    </row>
    <row r="3761" spans="2:4" x14ac:dyDescent="0.35">
      <c r="C3761" t="s">
        <v>8893</v>
      </c>
      <c r="D3761" s="61"/>
    </row>
    <row r="3762" spans="2:4" x14ac:dyDescent="0.35">
      <c r="C3762" t="s">
        <v>8894</v>
      </c>
      <c r="D3762" s="61"/>
    </row>
    <row r="3763" spans="2:4" x14ac:dyDescent="0.35">
      <c r="C3763" t="s">
        <v>8895</v>
      </c>
      <c r="D3763" s="61"/>
    </row>
    <row r="3764" spans="2:4" x14ac:dyDescent="0.35">
      <c r="B3764" t="s">
        <v>8896</v>
      </c>
      <c r="D3764" s="61"/>
    </row>
    <row r="3765" spans="2:4" x14ac:dyDescent="0.35">
      <c r="C3765" t="s">
        <v>8897</v>
      </c>
      <c r="D3765" s="61"/>
    </row>
    <row r="3766" spans="2:4" x14ac:dyDescent="0.35">
      <c r="C3766" t="s">
        <v>8898</v>
      </c>
      <c r="D3766" s="61"/>
    </row>
    <row r="3767" spans="2:4" x14ac:dyDescent="0.35">
      <c r="C3767" t="s">
        <v>8899</v>
      </c>
      <c r="D3767" s="61"/>
    </row>
    <row r="3768" spans="2:4" x14ac:dyDescent="0.35">
      <c r="C3768" t="s">
        <v>8900</v>
      </c>
      <c r="D3768" s="61"/>
    </row>
    <row r="3769" spans="2:4" x14ac:dyDescent="0.35">
      <c r="C3769" t="s">
        <v>8901</v>
      </c>
      <c r="D3769" s="61"/>
    </row>
    <row r="3770" spans="2:4" x14ac:dyDescent="0.35">
      <c r="C3770" t="s">
        <v>8890</v>
      </c>
      <c r="D3770" s="61"/>
    </row>
    <row r="3771" spans="2:4" x14ac:dyDescent="0.35">
      <c r="C3771" t="s">
        <v>8902</v>
      </c>
      <c r="D3771" s="61"/>
    </row>
    <row r="3772" spans="2:4" x14ac:dyDescent="0.35">
      <c r="C3772" t="s">
        <v>8903</v>
      </c>
      <c r="D3772" s="61"/>
    </row>
    <row r="3773" spans="2:4" x14ac:dyDescent="0.35">
      <c r="C3773" t="s">
        <v>8904</v>
      </c>
      <c r="D3773" s="61"/>
    </row>
    <row r="3774" spans="2:4" x14ac:dyDescent="0.35">
      <c r="C3774" t="s">
        <v>8905</v>
      </c>
      <c r="D3774" s="61"/>
    </row>
    <row r="3775" spans="2:4" x14ac:dyDescent="0.35">
      <c r="C3775" t="s">
        <v>8906</v>
      </c>
      <c r="D3775" s="61"/>
    </row>
    <row r="3776" spans="2:4" x14ac:dyDescent="0.35">
      <c r="C3776" t="s">
        <v>8907</v>
      </c>
      <c r="D3776" s="61"/>
    </row>
    <row r="3777" spans="1:4" x14ac:dyDescent="0.35">
      <c r="C3777" t="s">
        <v>8908</v>
      </c>
      <c r="D3777" s="61"/>
    </row>
    <row r="3778" spans="1:4" x14ac:dyDescent="0.35">
      <c r="A3778" t="s">
        <v>8722</v>
      </c>
      <c r="D3778" s="61"/>
    </row>
    <row r="3779" spans="1:4" x14ac:dyDescent="0.35">
      <c r="B3779" t="s">
        <v>8863</v>
      </c>
      <c r="D3779" s="61"/>
    </row>
    <row r="3780" spans="1:4" x14ac:dyDescent="0.35">
      <c r="C3780" t="s">
        <v>8864</v>
      </c>
      <c r="D3780" s="61"/>
    </row>
    <row r="3781" spans="1:4" x14ac:dyDescent="0.35">
      <c r="C3781" t="s">
        <v>8865</v>
      </c>
      <c r="D3781" s="61"/>
    </row>
    <row r="3782" spans="1:4" x14ac:dyDescent="0.35">
      <c r="C3782" t="s">
        <v>8866</v>
      </c>
      <c r="D3782" s="61"/>
    </row>
    <row r="3783" spans="1:4" x14ac:dyDescent="0.35">
      <c r="C3783" t="s">
        <v>8867</v>
      </c>
      <c r="D3783" s="61"/>
    </row>
    <row r="3784" spans="1:4" x14ac:dyDescent="0.35">
      <c r="C3784" t="s">
        <v>8868</v>
      </c>
      <c r="D3784" s="61"/>
    </row>
    <row r="3785" spans="1:4" x14ac:dyDescent="0.35">
      <c r="C3785" t="s">
        <v>8869</v>
      </c>
      <c r="D3785" s="61"/>
    </row>
    <row r="3786" spans="1:4" x14ac:dyDescent="0.35">
      <c r="C3786" t="s">
        <v>8870</v>
      </c>
      <c r="D3786" s="61"/>
    </row>
    <row r="3787" spans="1:4" x14ac:dyDescent="0.35">
      <c r="C3787" t="s">
        <v>8871</v>
      </c>
      <c r="D3787" s="61"/>
    </row>
    <row r="3788" spans="1:4" x14ac:dyDescent="0.35">
      <c r="C3788" t="s">
        <v>8872</v>
      </c>
      <c r="D3788" s="61"/>
    </row>
    <row r="3789" spans="1:4" x14ac:dyDescent="0.35">
      <c r="C3789" t="s">
        <v>8873</v>
      </c>
      <c r="D3789" s="61"/>
    </row>
    <row r="3790" spans="1:4" x14ac:dyDescent="0.35">
      <c r="C3790" t="s">
        <v>8874</v>
      </c>
      <c r="D3790" s="61"/>
    </row>
    <row r="3791" spans="1:4" x14ac:dyDescent="0.35">
      <c r="C3791" t="s">
        <v>8875</v>
      </c>
      <c r="D3791" s="61"/>
    </row>
    <row r="3792" spans="1:4" x14ac:dyDescent="0.35">
      <c r="B3792" t="s">
        <v>8876</v>
      </c>
      <c r="D3792" s="61"/>
    </row>
    <row r="3793" spans="2:4" x14ac:dyDescent="0.35">
      <c r="C3793" t="s">
        <v>9445</v>
      </c>
      <c r="D3793" s="61"/>
    </row>
    <row r="3794" spans="2:4" x14ac:dyDescent="0.35">
      <c r="C3794" t="s">
        <v>9446</v>
      </c>
      <c r="D3794" s="61"/>
    </row>
    <row r="3795" spans="2:4" x14ac:dyDescent="0.35">
      <c r="C3795" t="s">
        <v>9447</v>
      </c>
      <c r="D3795" s="61"/>
    </row>
    <row r="3796" spans="2:4" x14ac:dyDescent="0.35">
      <c r="B3796" t="s">
        <v>8878</v>
      </c>
      <c r="D3796" s="61"/>
    </row>
    <row r="3797" spans="2:4" x14ac:dyDescent="0.35">
      <c r="C3797" t="s">
        <v>8879</v>
      </c>
      <c r="D3797" s="61"/>
    </row>
    <row r="3798" spans="2:4" x14ac:dyDescent="0.35">
      <c r="C3798" t="s">
        <v>8880</v>
      </c>
      <c r="D3798" s="61"/>
    </row>
    <row r="3799" spans="2:4" x14ac:dyDescent="0.35">
      <c r="C3799" t="s">
        <v>8881</v>
      </c>
      <c r="D3799" s="61"/>
    </row>
    <row r="3800" spans="2:4" x14ac:dyDescent="0.35">
      <c r="C3800" t="s">
        <v>8882</v>
      </c>
      <c r="D3800" s="61"/>
    </row>
    <row r="3801" spans="2:4" x14ac:dyDescent="0.35">
      <c r="C3801" t="s">
        <v>8883</v>
      </c>
      <c r="D3801" s="61"/>
    </row>
    <row r="3802" spans="2:4" x14ac:dyDescent="0.35">
      <c r="C3802" t="s">
        <v>8884</v>
      </c>
      <c r="D3802" s="61"/>
    </row>
    <row r="3803" spans="2:4" x14ac:dyDescent="0.35">
      <c r="C3803" t="s">
        <v>8885</v>
      </c>
      <c r="D3803" s="61"/>
    </row>
    <row r="3804" spans="2:4" x14ac:dyDescent="0.35">
      <c r="C3804" t="s">
        <v>8886</v>
      </c>
      <c r="D3804" s="61"/>
    </row>
    <row r="3805" spans="2:4" x14ac:dyDescent="0.35">
      <c r="C3805" t="s">
        <v>8887</v>
      </c>
      <c r="D3805" s="61"/>
    </row>
    <row r="3806" spans="2:4" x14ac:dyDescent="0.35">
      <c r="C3806" t="s">
        <v>8888</v>
      </c>
      <c r="D3806" s="61"/>
    </row>
    <row r="3807" spans="2:4" x14ac:dyDescent="0.35">
      <c r="C3807" t="s">
        <v>8889</v>
      </c>
      <c r="D3807" s="61"/>
    </row>
    <row r="3808" spans="2:4" x14ac:dyDescent="0.35">
      <c r="C3808" t="s">
        <v>8890</v>
      </c>
      <c r="D3808" s="61"/>
    </row>
    <row r="3809" spans="2:4" x14ac:dyDescent="0.35">
      <c r="C3809" t="s">
        <v>8891</v>
      </c>
      <c r="D3809" s="61"/>
    </row>
    <row r="3810" spans="2:4" x14ac:dyDescent="0.35">
      <c r="C3810" t="s">
        <v>8892</v>
      </c>
      <c r="D3810" s="61"/>
    </row>
    <row r="3811" spans="2:4" x14ac:dyDescent="0.35">
      <c r="C3811" t="s">
        <v>8893</v>
      </c>
      <c r="D3811" s="61"/>
    </row>
    <row r="3812" spans="2:4" x14ac:dyDescent="0.35">
      <c r="C3812" t="s">
        <v>8894</v>
      </c>
      <c r="D3812" s="61"/>
    </row>
    <row r="3813" spans="2:4" x14ac:dyDescent="0.35">
      <c r="C3813" t="s">
        <v>8895</v>
      </c>
      <c r="D3813" s="61"/>
    </row>
    <row r="3814" spans="2:4" x14ac:dyDescent="0.35">
      <c r="B3814" t="s">
        <v>8896</v>
      </c>
      <c r="D3814" s="61"/>
    </row>
    <row r="3815" spans="2:4" x14ac:dyDescent="0.35">
      <c r="C3815" t="s">
        <v>8897</v>
      </c>
      <c r="D3815" s="61"/>
    </row>
    <row r="3816" spans="2:4" x14ac:dyDescent="0.35">
      <c r="C3816" t="s">
        <v>8898</v>
      </c>
      <c r="D3816" s="61"/>
    </row>
    <row r="3817" spans="2:4" x14ac:dyDescent="0.35">
      <c r="C3817" t="s">
        <v>8899</v>
      </c>
      <c r="D3817" s="61"/>
    </row>
    <row r="3818" spans="2:4" x14ac:dyDescent="0.35">
      <c r="C3818" t="s">
        <v>8900</v>
      </c>
      <c r="D3818" s="61"/>
    </row>
    <row r="3819" spans="2:4" x14ac:dyDescent="0.35">
      <c r="C3819" t="s">
        <v>8901</v>
      </c>
      <c r="D3819" s="61"/>
    </row>
    <row r="3820" spans="2:4" x14ac:dyDescent="0.35">
      <c r="C3820" t="s">
        <v>8890</v>
      </c>
      <c r="D3820" s="61"/>
    </row>
    <row r="3821" spans="2:4" x14ac:dyDescent="0.35">
      <c r="C3821" t="s">
        <v>8902</v>
      </c>
      <c r="D3821" s="61"/>
    </row>
    <row r="3822" spans="2:4" x14ac:dyDescent="0.35">
      <c r="C3822" t="s">
        <v>8903</v>
      </c>
      <c r="D3822" s="61"/>
    </row>
    <row r="3823" spans="2:4" x14ac:dyDescent="0.35">
      <c r="C3823" t="s">
        <v>8904</v>
      </c>
      <c r="D3823" s="61"/>
    </row>
    <row r="3824" spans="2:4" x14ac:dyDescent="0.35">
      <c r="C3824" t="s">
        <v>8905</v>
      </c>
      <c r="D3824" s="61"/>
    </row>
    <row r="3825" spans="1:4" x14ac:dyDescent="0.35">
      <c r="C3825" t="s">
        <v>8906</v>
      </c>
      <c r="D3825" s="61"/>
    </row>
    <row r="3826" spans="1:4" x14ac:dyDescent="0.35">
      <c r="C3826" t="s">
        <v>8907</v>
      </c>
      <c r="D3826" s="61"/>
    </row>
    <row r="3827" spans="1:4" x14ac:dyDescent="0.35">
      <c r="C3827" t="s">
        <v>8908</v>
      </c>
      <c r="D3827" s="61"/>
    </row>
    <row r="3828" spans="1:4" x14ac:dyDescent="0.35">
      <c r="A3828" t="s">
        <v>9448</v>
      </c>
      <c r="D3828" s="61"/>
    </row>
    <row r="3829" spans="1:4" x14ac:dyDescent="0.35">
      <c r="B3829" t="s">
        <v>8863</v>
      </c>
      <c r="D3829" s="61"/>
    </row>
    <row r="3830" spans="1:4" x14ac:dyDescent="0.35">
      <c r="C3830" t="s">
        <v>8864</v>
      </c>
      <c r="D3830" s="61"/>
    </row>
    <row r="3831" spans="1:4" x14ac:dyDescent="0.35">
      <c r="C3831" t="s">
        <v>8865</v>
      </c>
      <c r="D3831" s="61"/>
    </row>
    <row r="3832" spans="1:4" x14ac:dyDescent="0.35">
      <c r="C3832" t="s">
        <v>8866</v>
      </c>
      <c r="D3832" s="61"/>
    </row>
    <row r="3833" spans="1:4" x14ac:dyDescent="0.35">
      <c r="C3833" t="s">
        <v>8867</v>
      </c>
      <c r="D3833" s="61"/>
    </row>
    <row r="3834" spans="1:4" x14ac:dyDescent="0.35">
      <c r="C3834" t="s">
        <v>8868</v>
      </c>
      <c r="D3834" s="61"/>
    </row>
    <row r="3835" spans="1:4" x14ac:dyDescent="0.35">
      <c r="C3835" t="s">
        <v>8869</v>
      </c>
      <c r="D3835" s="61"/>
    </row>
    <row r="3836" spans="1:4" x14ac:dyDescent="0.35">
      <c r="C3836" t="s">
        <v>8870</v>
      </c>
      <c r="D3836" s="61"/>
    </row>
    <row r="3837" spans="1:4" x14ac:dyDescent="0.35">
      <c r="C3837" t="s">
        <v>8871</v>
      </c>
      <c r="D3837" s="61"/>
    </row>
    <row r="3838" spans="1:4" x14ac:dyDescent="0.35">
      <c r="C3838" t="s">
        <v>8872</v>
      </c>
      <c r="D3838" s="61"/>
    </row>
    <row r="3839" spans="1:4" x14ac:dyDescent="0.35">
      <c r="C3839" t="s">
        <v>8873</v>
      </c>
      <c r="D3839" s="61"/>
    </row>
    <row r="3840" spans="1:4" x14ac:dyDescent="0.35">
      <c r="C3840" t="s">
        <v>8874</v>
      </c>
      <c r="D3840" s="61"/>
    </row>
    <row r="3841" spans="2:4" x14ac:dyDescent="0.35">
      <c r="C3841" t="s">
        <v>8875</v>
      </c>
      <c r="D3841" s="61"/>
    </row>
    <row r="3842" spans="2:4" x14ac:dyDescent="0.35">
      <c r="B3842" t="s">
        <v>8876</v>
      </c>
      <c r="D3842" s="61"/>
    </row>
    <row r="3843" spans="2:4" x14ac:dyDescent="0.35">
      <c r="C3843" t="s">
        <v>9449</v>
      </c>
      <c r="D3843" s="61"/>
    </row>
    <row r="3844" spans="2:4" x14ac:dyDescent="0.35">
      <c r="B3844" t="s">
        <v>8878</v>
      </c>
      <c r="D3844" s="61"/>
    </row>
    <row r="3845" spans="2:4" x14ac:dyDescent="0.35">
      <c r="C3845" t="s">
        <v>8879</v>
      </c>
      <c r="D3845" s="61"/>
    </row>
    <row r="3846" spans="2:4" x14ac:dyDescent="0.35">
      <c r="C3846" t="s">
        <v>8880</v>
      </c>
      <c r="D3846" s="61"/>
    </row>
    <row r="3847" spans="2:4" x14ac:dyDescent="0.35">
      <c r="C3847" t="s">
        <v>8881</v>
      </c>
      <c r="D3847" s="61"/>
    </row>
    <row r="3848" spans="2:4" x14ac:dyDescent="0.35">
      <c r="C3848" t="s">
        <v>8882</v>
      </c>
      <c r="D3848" s="61"/>
    </row>
    <row r="3849" spans="2:4" x14ac:dyDescent="0.35">
      <c r="C3849" t="s">
        <v>8883</v>
      </c>
      <c r="D3849" s="61"/>
    </row>
    <row r="3850" spans="2:4" x14ac:dyDescent="0.35">
      <c r="C3850" t="s">
        <v>8884</v>
      </c>
      <c r="D3850" s="61"/>
    </row>
    <row r="3851" spans="2:4" x14ac:dyDescent="0.35">
      <c r="C3851" t="s">
        <v>8885</v>
      </c>
      <c r="D3851" s="61"/>
    </row>
    <row r="3852" spans="2:4" x14ac:dyDescent="0.35">
      <c r="C3852" t="s">
        <v>8886</v>
      </c>
      <c r="D3852" s="61"/>
    </row>
    <row r="3853" spans="2:4" x14ac:dyDescent="0.35">
      <c r="C3853" t="s">
        <v>8887</v>
      </c>
      <c r="D3853" s="61"/>
    </row>
    <row r="3854" spans="2:4" x14ac:dyDescent="0.35">
      <c r="C3854" t="s">
        <v>8888</v>
      </c>
      <c r="D3854" s="61"/>
    </row>
    <row r="3855" spans="2:4" x14ac:dyDescent="0.35">
      <c r="C3855" t="s">
        <v>8889</v>
      </c>
      <c r="D3855" s="61"/>
    </row>
    <row r="3856" spans="2:4" x14ac:dyDescent="0.35">
      <c r="C3856" t="s">
        <v>8890</v>
      </c>
      <c r="D3856" s="61"/>
    </row>
    <row r="3857" spans="2:4" x14ac:dyDescent="0.35">
      <c r="C3857" t="s">
        <v>8891</v>
      </c>
      <c r="D3857" s="61"/>
    </row>
    <row r="3858" spans="2:4" x14ac:dyDescent="0.35">
      <c r="C3858" t="s">
        <v>8892</v>
      </c>
      <c r="D3858" s="61"/>
    </row>
    <row r="3859" spans="2:4" x14ac:dyDescent="0.35">
      <c r="C3859" t="s">
        <v>8893</v>
      </c>
      <c r="D3859" s="61"/>
    </row>
    <row r="3860" spans="2:4" x14ac:dyDescent="0.35">
      <c r="C3860" t="s">
        <v>8894</v>
      </c>
      <c r="D3860" s="61"/>
    </row>
    <row r="3861" spans="2:4" x14ac:dyDescent="0.35">
      <c r="C3861" t="s">
        <v>8895</v>
      </c>
      <c r="D3861" s="61"/>
    </row>
    <row r="3862" spans="2:4" x14ac:dyDescent="0.35">
      <c r="B3862" t="s">
        <v>8896</v>
      </c>
      <c r="D3862" s="61"/>
    </row>
    <row r="3863" spans="2:4" x14ac:dyDescent="0.35">
      <c r="C3863" t="s">
        <v>8897</v>
      </c>
      <c r="D3863" s="61"/>
    </row>
    <row r="3864" spans="2:4" x14ac:dyDescent="0.35">
      <c r="C3864" t="s">
        <v>8898</v>
      </c>
      <c r="D3864" s="61"/>
    </row>
    <row r="3865" spans="2:4" x14ac:dyDescent="0.35">
      <c r="C3865" t="s">
        <v>8899</v>
      </c>
      <c r="D3865" s="61"/>
    </row>
    <row r="3866" spans="2:4" x14ac:dyDescent="0.35">
      <c r="C3866" t="s">
        <v>8900</v>
      </c>
      <c r="D3866" s="61"/>
    </row>
    <row r="3867" spans="2:4" x14ac:dyDescent="0.35">
      <c r="C3867" t="s">
        <v>8901</v>
      </c>
      <c r="D3867" s="61"/>
    </row>
    <row r="3868" spans="2:4" x14ac:dyDescent="0.35">
      <c r="C3868" t="s">
        <v>8890</v>
      </c>
      <c r="D3868" s="61"/>
    </row>
    <row r="3869" spans="2:4" x14ac:dyDescent="0.35">
      <c r="C3869" t="s">
        <v>8902</v>
      </c>
      <c r="D3869" s="61"/>
    </row>
    <row r="3870" spans="2:4" x14ac:dyDescent="0.35">
      <c r="C3870" t="s">
        <v>8903</v>
      </c>
      <c r="D3870" s="61"/>
    </row>
    <row r="3871" spans="2:4" x14ac:dyDescent="0.35">
      <c r="C3871" t="s">
        <v>8904</v>
      </c>
      <c r="D3871" s="61"/>
    </row>
    <row r="3872" spans="2:4" x14ac:dyDescent="0.35">
      <c r="C3872" t="s">
        <v>8905</v>
      </c>
      <c r="D3872" s="61"/>
    </row>
    <row r="3873" spans="1:4" x14ac:dyDescent="0.35">
      <c r="C3873" t="s">
        <v>8906</v>
      </c>
      <c r="D3873" s="61"/>
    </row>
    <row r="3874" spans="1:4" x14ac:dyDescent="0.35">
      <c r="C3874" t="s">
        <v>8907</v>
      </c>
      <c r="D3874" s="61"/>
    </row>
    <row r="3875" spans="1:4" x14ac:dyDescent="0.35">
      <c r="C3875" t="s">
        <v>8908</v>
      </c>
      <c r="D3875" s="61"/>
    </row>
    <row r="3876" spans="1:4" x14ac:dyDescent="0.35">
      <c r="A3876" t="s">
        <v>8723</v>
      </c>
      <c r="D3876" s="61"/>
    </row>
    <row r="3877" spans="1:4" x14ac:dyDescent="0.35">
      <c r="B3877" t="s">
        <v>8863</v>
      </c>
      <c r="D3877" s="61"/>
    </row>
    <row r="3878" spans="1:4" x14ac:dyDescent="0.35">
      <c r="C3878" t="s">
        <v>8864</v>
      </c>
      <c r="D3878" s="61"/>
    </row>
    <row r="3879" spans="1:4" x14ac:dyDescent="0.35">
      <c r="C3879" t="s">
        <v>8865</v>
      </c>
      <c r="D3879" s="61"/>
    </row>
    <row r="3880" spans="1:4" x14ac:dyDescent="0.35">
      <c r="C3880" t="s">
        <v>8866</v>
      </c>
      <c r="D3880" s="61"/>
    </row>
    <row r="3881" spans="1:4" x14ac:dyDescent="0.35">
      <c r="C3881" t="s">
        <v>8867</v>
      </c>
      <c r="D3881" s="61"/>
    </row>
    <row r="3882" spans="1:4" x14ac:dyDescent="0.35">
      <c r="C3882" t="s">
        <v>8868</v>
      </c>
      <c r="D3882" s="61"/>
    </row>
    <row r="3883" spans="1:4" x14ac:dyDescent="0.35">
      <c r="C3883" t="s">
        <v>8869</v>
      </c>
      <c r="D3883" s="61"/>
    </row>
    <row r="3884" spans="1:4" x14ac:dyDescent="0.35">
      <c r="C3884" t="s">
        <v>8870</v>
      </c>
      <c r="D3884" s="61"/>
    </row>
    <row r="3885" spans="1:4" x14ac:dyDescent="0.35">
      <c r="C3885" t="s">
        <v>8871</v>
      </c>
      <c r="D3885" s="61"/>
    </row>
    <row r="3886" spans="1:4" x14ac:dyDescent="0.35">
      <c r="C3886" t="s">
        <v>8872</v>
      </c>
      <c r="D3886" s="61"/>
    </row>
    <row r="3887" spans="1:4" x14ac:dyDescent="0.35">
      <c r="C3887" t="s">
        <v>8873</v>
      </c>
      <c r="D3887" s="61"/>
    </row>
    <row r="3888" spans="1:4" x14ac:dyDescent="0.35">
      <c r="C3888" t="s">
        <v>8874</v>
      </c>
      <c r="D3888" s="61"/>
    </row>
    <row r="3889" spans="2:4" x14ac:dyDescent="0.35">
      <c r="C3889" t="s">
        <v>8875</v>
      </c>
      <c r="D3889" s="61"/>
    </row>
    <row r="3890" spans="2:4" x14ac:dyDescent="0.35">
      <c r="B3890" t="s">
        <v>8876</v>
      </c>
      <c r="D3890" s="61"/>
    </row>
    <row r="3891" spans="2:4" x14ac:dyDescent="0.35">
      <c r="C3891" t="s">
        <v>9450</v>
      </c>
      <c r="D3891" s="61"/>
    </row>
    <row r="3892" spans="2:4" x14ac:dyDescent="0.35">
      <c r="B3892" t="s">
        <v>8878</v>
      </c>
      <c r="D3892" s="61"/>
    </row>
    <row r="3893" spans="2:4" x14ac:dyDescent="0.35">
      <c r="C3893" t="s">
        <v>8879</v>
      </c>
      <c r="D3893" s="61"/>
    </row>
    <row r="3894" spans="2:4" x14ac:dyDescent="0.35">
      <c r="C3894" t="s">
        <v>8880</v>
      </c>
      <c r="D3894" s="61"/>
    </row>
    <row r="3895" spans="2:4" x14ac:dyDescent="0.35">
      <c r="C3895" t="s">
        <v>8881</v>
      </c>
      <c r="D3895" s="61"/>
    </row>
    <row r="3896" spans="2:4" x14ac:dyDescent="0.35">
      <c r="C3896" t="s">
        <v>8882</v>
      </c>
      <c r="D3896" s="61"/>
    </row>
    <row r="3897" spans="2:4" x14ac:dyDescent="0.35">
      <c r="C3897" t="s">
        <v>8883</v>
      </c>
      <c r="D3897" s="61"/>
    </row>
    <row r="3898" spans="2:4" x14ac:dyDescent="0.35">
      <c r="C3898" t="s">
        <v>8884</v>
      </c>
      <c r="D3898" s="61"/>
    </row>
    <row r="3899" spans="2:4" x14ac:dyDescent="0.35">
      <c r="C3899" t="s">
        <v>8885</v>
      </c>
      <c r="D3899" s="61"/>
    </row>
    <row r="3900" spans="2:4" x14ac:dyDescent="0.35">
      <c r="C3900" t="s">
        <v>8886</v>
      </c>
      <c r="D3900" s="61"/>
    </row>
    <row r="3901" spans="2:4" x14ac:dyDescent="0.35">
      <c r="C3901" t="s">
        <v>8887</v>
      </c>
      <c r="D3901" s="61"/>
    </row>
    <row r="3902" spans="2:4" x14ac:dyDescent="0.35">
      <c r="C3902" t="s">
        <v>8888</v>
      </c>
      <c r="D3902" s="61"/>
    </row>
    <row r="3903" spans="2:4" x14ac:dyDescent="0.35">
      <c r="C3903" t="s">
        <v>8889</v>
      </c>
      <c r="D3903" s="61"/>
    </row>
    <row r="3904" spans="2:4" x14ac:dyDescent="0.35">
      <c r="C3904" t="s">
        <v>8890</v>
      </c>
      <c r="D3904" s="61"/>
    </row>
    <row r="3905" spans="2:4" x14ac:dyDescent="0.35">
      <c r="C3905" t="s">
        <v>8891</v>
      </c>
      <c r="D3905" s="61"/>
    </row>
    <row r="3906" spans="2:4" x14ac:dyDescent="0.35">
      <c r="C3906" t="s">
        <v>8892</v>
      </c>
      <c r="D3906" s="61"/>
    </row>
    <row r="3907" spans="2:4" x14ac:dyDescent="0.35">
      <c r="C3907" t="s">
        <v>8893</v>
      </c>
      <c r="D3907" s="61"/>
    </row>
    <row r="3908" spans="2:4" x14ac:dyDescent="0.35">
      <c r="C3908" t="s">
        <v>8894</v>
      </c>
      <c r="D3908" s="61"/>
    </row>
    <row r="3909" spans="2:4" x14ac:dyDescent="0.35">
      <c r="C3909" t="s">
        <v>8895</v>
      </c>
      <c r="D3909" s="61"/>
    </row>
    <row r="3910" spans="2:4" x14ac:dyDescent="0.35">
      <c r="B3910" t="s">
        <v>8896</v>
      </c>
      <c r="D3910" s="61"/>
    </row>
    <row r="3911" spans="2:4" x14ac:dyDescent="0.35">
      <c r="C3911" t="s">
        <v>8897</v>
      </c>
      <c r="D3911" s="61"/>
    </row>
    <row r="3912" spans="2:4" x14ac:dyDescent="0.35">
      <c r="C3912" t="s">
        <v>8898</v>
      </c>
      <c r="D3912" s="61"/>
    </row>
    <row r="3913" spans="2:4" x14ac:dyDescent="0.35">
      <c r="C3913" t="s">
        <v>8899</v>
      </c>
      <c r="D3913" s="61"/>
    </row>
    <row r="3914" spans="2:4" x14ac:dyDescent="0.35">
      <c r="C3914" t="s">
        <v>8900</v>
      </c>
      <c r="D3914" s="61"/>
    </row>
    <row r="3915" spans="2:4" x14ac:dyDescent="0.35">
      <c r="C3915" t="s">
        <v>8901</v>
      </c>
      <c r="D3915" s="61"/>
    </row>
    <row r="3916" spans="2:4" x14ac:dyDescent="0.35">
      <c r="C3916" t="s">
        <v>8890</v>
      </c>
      <c r="D3916" s="61"/>
    </row>
    <row r="3917" spans="2:4" x14ac:dyDescent="0.35">
      <c r="C3917" t="s">
        <v>8902</v>
      </c>
      <c r="D3917" s="61"/>
    </row>
    <row r="3918" spans="2:4" x14ac:dyDescent="0.35">
      <c r="C3918" t="s">
        <v>8903</v>
      </c>
      <c r="D3918" s="61"/>
    </row>
    <row r="3919" spans="2:4" x14ac:dyDescent="0.35">
      <c r="C3919" t="s">
        <v>8904</v>
      </c>
      <c r="D3919" s="61"/>
    </row>
    <row r="3920" spans="2:4" x14ac:dyDescent="0.35">
      <c r="C3920" t="s">
        <v>8905</v>
      </c>
      <c r="D3920" s="61"/>
    </row>
    <row r="3921" spans="1:4" x14ac:dyDescent="0.35">
      <c r="C3921" t="s">
        <v>8906</v>
      </c>
      <c r="D3921" s="61"/>
    </row>
    <row r="3922" spans="1:4" x14ac:dyDescent="0.35">
      <c r="C3922" t="s">
        <v>8907</v>
      </c>
      <c r="D3922" s="61"/>
    </row>
    <row r="3923" spans="1:4" x14ac:dyDescent="0.35">
      <c r="C3923" t="s">
        <v>8908</v>
      </c>
      <c r="D3923" s="61"/>
    </row>
    <row r="3924" spans="1:4" x14ac:dyDescent="0.35">
      <c r="A3924" t="s">
        <v>9451</v>
      </c>
      <c r="D3924" s="61"/>
    </row>
    <row r="3925" spans="1:4" x14ac:dyDescent="0.35">
      <c r="B3925" t="s">
        <v>8863</v>
      </c>
      <c r="D3925" s="61"/>
    </row>
    <row r="3926" spans="1:4" x14ac:dyDescent="0.35">
      <c r="C3926" t="s">
        <v>8864</v>
      </c>
      <c r="D3926" s="61"/>
    </row>
    <row r="3927" spans="1:4" x14ac:dyDescent="0.35">
      <c r="C3927" t="s">
        <v>8865</v>
      </c>
      <c r="D3927" s="61"/>
    </row>
    <row r="3928" spans="1:4" x14ac:dyDescent="0.35">
      <c r="C3928" t="s">
        <v>8866</v>
      </c>
      <c r="D3928" s="61"/>
    </row>
    <row r="3929" spans="1:4" x14ac:dyDescent="0.35">
      <c r="C3929" t="s">
        <v>8867</v>
      </c>
      <c r="D3929" s="61"/>
    </row>
    <row r="3930" spans="1:4" x14ac:dyDescent="0.35">
      <c r="C3930" t="s">
        <v>8868</v>
      </c>
      <c r="D3930" s="61"/>
    </row>
    <row r="3931" spans="1:4" x14ac:dyDescent="0.35">
      <c r="C3931" t="s">
        <v>8869</v>
      </c>
      <c r="D3931" s="61"/>
    </row>
    <row r="3932" spans="1:4" x14ac:dyDescent="0.35">
      <c r="C3932" t="s">
        <v>8870</v>
      </c>
      <c r="D3932" s="61"/>
    </row>
    <row r="3933" spans="1:4" x14ac:dyDescent="0.35">
      <c r="C3933" t="s">
        <v>8871</v>
      </c>
      <c r="D3933" s="61"/>
    </row>
    <row r="3934" spans="1:4" x14ac:dyDescent="0.35">
      <c r="C3934" t="s">
        <v>8872</v>
      </c>
      <c r="D3934" s="61"/>
    </row>
    <row r="3935" spans="1:4" x14ac:dyDescent="0.35">
      <c r="C3935" t="s">
        <v>8873</v>
      </c>
      <c r="D3935" s="61"/>
    </row>
    <row r="3936" spans="1:4" x14ac:dyDescent="0.35">
      <c r="C3936" t="s">
        <v>8874</v>
      </c>
      <c r="D3936" s="61"/>
    </row>
    <row r="3937" spans="2:4" x14ac:dyDescent="0.35">
      <c r="C3937" t="s">
        <v>8875</v>
      </c>
      <c r="D3937" s="61"/>
    </row>
    <row r="3938" spans="2:4" x14ac:dyDescent="0.35">
      <c r="B3938" t="s">
        <v>8876</v>
      </c>
      <c r="D3938" s="61"/>
    </row>
    <row r="3939" spans="2:4" x14ac:dyDescent="0.35">
      <c r="C3939" t="s">
        <v>9452</v>
      </c>
      <c r="D3939" s="61"/>
    </row>
    <row r="3940" spans="2:4" x14ac:dyDescent="0.35">
      <c r="C3940" t="s">
        <v>9453</v>
      </c>
      <c r="D3940" s="61"/>
    </row>
    <row r="3941" spans="2:4" x14ac:dyDescent="0.35">
      <c r="C3941" t="s">
        <v>9454</v>
      </c>
      <c r="D3941" s="61"/>
    </row>
    <row r="3942" spans="2:4" x14ac:dyDescent="0.35">
      <c r="C3942" t="s">
        <v>9455</v>
      </c>
      <c r="D3942" s="61"/>
    </row>
    <row r="3943" spans="2:4" x14ac:dyDescent="0.35">
      <c r="B3943" t="s">
        <v>8878</v>
      </c>
      <c r="D3943" s="61"/>
    </row>
    <row r="3944" spans="2:4" x14ac:dyDescent="0.35">
      <c r="C3944" t="s">
        <v>8879</v>
      </c>
      <c r="D3944" s="61"/>
    </row>
    <row r="3945" spans="2:4" x14ac:dyDescent="0.35">
      <c r="C3945" t="s">
        <v>8880</v>
      </c>
      <c r="D3945" s="61"/>
    </row>
    <row r="3946" spans="2:4" x14ac:dyDescent="0.35">
      <c r="C3946" t="s">
        <v>8881</v>
      </c>
      <c r="D3946" s="61"/>
    </row>
    <row r="3947" spans="2:4" x14ac:dyDescent="0.35">
      <c r="C3947" t="s">
        <v>8882</v>
      </c>
      <c r="D3947" s="61"/>
    </row>
    <row r="3948" spans="2:4" x14ac:dyDescent="0.35">
      <c r="C3948" t="s">
        <v>8883</v>
      </c>
      <c r="D3948" s="61"/>
    </row>
    <row r="3949" spans="2:4" x14ac:dyDescent="0.35">
      <c r="C3949" t="s">
        <v>8884</v>
      </c>
      <c r="D3949" s="61"/>
    </row>
    <row r="3950" spans="2:4" x14ac:dyDescent="0.35">
      <c r="C3950" t="s">
        <v>8885</v>
      </c>
      <c r="D3950" s="61"/>
    </row>
    <row r="3951" spans="2:4" x14ac:dyDescent="0.35">
      <c r="C3951" t="s">
        <v>8886</v>
      </c>
      <c r="D3951" s="61"/>
    </row>
    <row r="3952" spans="2:4" x14ac:dyDescent="0.35">
      <c r="C3952" t="s">
        <v>8887</v>
      </c>
      <c r="D3952" s="61"/>
    </row>
    <row r="3953" spans="2:4" x14ac:dyDescent="0.35">
      <c r="C3953" t="s">
        <v>8888</v>
      </c>
      <c r="D3953" s="61"/>
    </row>
    <row r="3954" spans="2:4" x14ac:dyDescent="0.35">
      <c r="C3954" t="s">
        <v>8889</v>
      </c>
      <c r="D3954" s="61"/>
    </row>
    <row r="3955" spans="2:4" x14ac:dyDescent="0.35">
      <c r="C3955" t="s">
        <v>8890</v>
      </c>
      <c r="D3955" s="61"/>
    </row>
    <row r="3956" spans="2:4" x14ac:dyDescent="0.35">
      <c r="C3956" t="s">
        <v>8891</v>
      </c>
      <c r="D3956" s="61"/>
    </row>
    <row r="3957" spans="2:4" x14ac:dyDescent="0.35">
      <c r="C3957" t="s">
        <v>8892</v>
      </c>
      <c r="D3957" s="61"/>
    </row>
    <row r="3958" spans="2:4" x14ac:dyDescent="0.35">
      <c r="C3958" t="s">
        <v>8893</v>
      </c>
      <c r="D3958" s="61"/>
    </row>
    <row r="3959" spans="2:4" x14ac:dyDescent="0.35">
      <c r="C3959" t="s">
        <v>8894</v>
      </c>
      <c r="D3959" s="61"/>
    </row>
    <row r="3960" spans="2:4" x14ac:dyDescent="0.35">
      <c r="C3960" t="s">
        <v>8895</v>
      </c>
      <c r="D3960" s="61"/>
    </row>
    <row r="3961" spans="2:4" x14ac:dyDescent="0.35">
      <c r="B3961" t="s">
        <v>8896</v>
      </c>
      <c r="D3961" s="61"/>
    </row>
    <row r="3962" spans="2:4" x14ac:dyDescent="0.35">
      <c r="C3962" t="s">
        <v>8897</v>
      </c>
      <c r="D3962" s="61"/>
    </row>
    <row r="3963" spans="2:4" x14ac:dyDescent="0.35">
      <c r="C3963" t="s">
        <v>8898</v>
      </c>
      <c r="D3963" s="61"/>
    </row>
    <row r="3964" spans="2:4" x14ac:dyDescent="0.35">
      <c r="C3964" t="s">
        <v>8899</v>
      </c>
      <c r="D3964" s="61"/>
    </row>
    <row r="3965" spans="2:4" x14ac:dyDescent="0.35">
      <c r="C3965" t="s">
        <v>8900</v>
      </c>
      <c r="D3965" s="61"/>
    </row>
    <row r="3966" spans="2:4" x14ac:dyDescent="0.35">
      <c r="C3966" t="s">
        <v>8901</v>
      </c>
      <c r="D3966" s="61"/>
    </row>
    <row r="3967" spans="2:4" x14ac:dyDescent="0.35">
      <c r="C3967" t="s">
        <v>8890</v>
      </c>
      <c r="D3967" s="61"/>
    </row>
    <row r="3968" spans="2:4" x14ac:dyDescent="0.35">
      <c r="C3968" t="s">
        <v>8902</v>
      </c>
      <c r="D3968" s="61"/>
    </row>
    <row r="3969" spans="1:4" x14ac:dyDescent="0.35">
      <c r="C3969" t="s">
        <v>8903</v>
      </c>
      <c r="D3969" s="61"/>
    </row>
    <row r="3970" spans="1:4" x14ac:dyDescent="0.35">
      <c r="C3970" t="s">
        <v>8904</v>
      </c>
      <c r="D3970" s="61"/>
    </row>
    <row r="3971" spans="1:4" x14ac:dyDescent="0.35">
      <c r="C3971" t="s">
        <v>8905</v>
      </c>
      <c r="D3971" s="61"/>
    </row>
    <row r="3972" spans="1:4" x14ac:dyDescent="0.35">
      <c r="C3972" t="s">
        <v>8906</v>
      </c>
      <c r="D3972" s="61"/>
    </row>
    <row r="3973" spans="1:4" x14ac:dyDescent="0.35">
      <c r="C3973" t="s">
        <v>8907</v>
      </c>
      <c r="D3973" s="61"/>
    </row>
    <row r="3974" spans="1:4" x14ac:dyDescent="0.35">
      <c r="C3974" t="s">
        <v>8908</v>
      </c>
      <c r="D3974" s="61"/>
    </row>
    <row r="3975" spans="1:4" x14ac:dyDescent="0.35">
      <c r="A3975" t="s">
        <v>8727</v>
      </c>
      <c r="D3975" s="61"/>
    </row>
    <row r="3976" spans="1:4" x14ac:dyDescent="0.35">
      <c r="B3976" t="s">
        <v>8863</v>
      </c>
      <c r="D3976" s="61"/>
    </row>
    <row r="3977" spans="1:4" x14ac:dyDescent="0.35">
      <c r="C3977" t="s">
        <v>8864</v>
      </c>
      <c r="D3977" s="61"/>
    </row>
    <row r="3978" spans="1:4" x14ac:dyDescent="0.35">
      <c r="C3978" t="s">
        <v>8865</v>
      </c>
      <c r="D3978" s="61"/>
    </row>
    <row r="3979" spans="1:4" x14ac:dyDescent="0.35">
      <c r="C3979" t="s">
        <v>8866</v>
      </c>
      <c r="D3979" s="61"/>
    </row>
    <row r="3980" spans="1:4" x14ac:dyDescent="0.35">
      <c r="C3980" t="s">
        <v>8867</v>
      </c>
      <c r="D3980" s="61"/>
    </row>
    <row r="3981" spans="1:4" x14ac:dyDescent="0.35">
      <c r="C3981" t="s">
        <v>8868</v>
      </c>
      <c r="D3981" s="61"/>
    </row>
    <row r="3982" spans="1:4" x14ac:dyDescent="0.35">
      <c r="C3982" t="s">
        <v>8869</v>
      </c>
      <c r="D3982" s="61"/>
    </row>
    <row r="3983" spans="1:4" x14ac:dyDescent="0.35">
      <c r="C3983" t="s">
        <v>8870</v>
      </c>
      <c r="D3983" s="61"/>
    </row>
    <row r="3984" spans="1:4" x14ac:dyDescent="0.35">
      <c r="C3984" t="s">
        <v>8871</v>
      </c>
      <c r="D3984" s="61"/>
    </row>
    <row r="3985" spans="2:4" x14ac:dyDescent="0.35">
      <c r="C3985" t="s">
        <v>8872</v>
      </c>
      <c r="D3985" s="61"/>
    </row>
    <row r="3986" spans="2:4" x14ac:dyDescent="0.35">
      <c r="C3986" t="s">
        <v>8873</v>
      </c>
      <c r="D3986" s="61"/>
    </row>
    <row r="3987" spans="2:4" x14ac:dyDescent="0.35">
      <c r="C3987" t="s">
        <v>9456</v>
      </c>
      <c r="D3987" s="61"/>
    </row>
    <row r="3988" spans="2:4" x14ac:dyDescent="0.35">
      <c r="C3988" t="s">
        <v>8874</v>
      </c>
      <c r="D3988" s="61"/>
    </row>
    <row r="3989" spans="2:4" x14ac:dyDescent="0.35">
      <c r="C3989" t="s">
        <v>8875</v>
      </c>
      <c r="D3989" s="61"/>
    </row>
    <row r="3990" spans="2:4" x14ac:dyDescent="0.35">
      <c r="B3990" t="s">
        <v>8876</v>
      </c>
      <c r="D3990" s="61"/>
    </row>
    <row r="3991" spans="2:4" x14ac:dyDescent="0.35">
      <c r="C3991" t="s">
        <v>9457</v>
      </c>
      <c r="D3991" s="61"/>
    </row>
    <row r="3992" spans="2:4" x14ac:dyDescent="0.35">
      <c r="C3992" t="s">
        <v>9458</v>
      </c>
      <c r="D3992" s="61"/>
    </row>
    <row r="3993" spans="2:4" x14ac:dyDescent="0.35">
      <c r="C3993" t="s">
        <v>9459</v>
      </c>
      <c r="D3993" s="61"/>
    </row>
    <row r="3994" spans="2:4" x14ac:dyDescent="0.35">
      <c r="B3994" t="s">
        <v>8878</v>
      </c>
      <c r="D3994" s="61"/>
    </row>
    <row r="3995" spans="2:4" x14ac:dyDescent="0.35">
      <c r="C3995" t="s">
        <v>8879</v>
      </c>
      <c r="D3995" s="61"/>
    </row>
    <row r="3996" spans="2:4" x14ac:dyDescent="0.35">
      <c r="C3996" t="s">
        <v>8880</v>
      </c>
      <c r="D3996" s="61"/>
    </row>
    <row r="3997" spans="2:4" x14ac:dyDescent="0.35">
      <c r="C3997" t="s">
        <v>8881</v>
      </c>
      <c r="D3997" s="61"/>
    </row>
    <row r="3998" spans="2:4" x14ac:dyDescent="0.35">
      <c r="C3998" t="s">
        <v>8882</v>
      </c>
      <c r="D3998" s="61"/>
    </row>
    <row r="3999" spans="2:4" x14ac:dyDescent="0.35">
      <c r="C3999" t="s">
        <v>9071</v>
      </c>
      <c r="D3999" s="61"/>
    </row>
    <row r="4000" spans="2:4" x14ac:dyDescent="0.35">
      <c r="C4000" t="s">
        <v>8883</v>
      </c>
      <c r="D4000" s="61"/>
    </row>
    <row r="4001" spans="2:4" x14ac:dyDescent="0.35">
      <c r="C4001" t="s">
        <v>8884</v>
      </c>
      <c r="D4001" s="61"/>
    </row>
    <row r="4002" spans="2:4" x14ac:dyDescent="0.35">
      <c r="C4002" t="s">
        <v>8885</v>
      </c>
      <c r="D4002" s="61"/>
    </row>
    <row r="4003" spans="2:4" x14ac:dyDescent="0.35">
      <c r="C4003" t="s">
        <v>8886</v>
      </c>
      <c r="D4003" s="61"/>
    </row>
    <row r="4004" spans="2:4" x14ac:dyDescent="0.35">
      <c r="C4004" t="s">
        <v>8887</v>
      </c>
      <c r="D4004" s="61"/>
    </row>
    <row r="4005" spans="2:4" x14ac:dyDescent="0.35">
      <c r="C4005" t="s">
        <v>8888</v>
      </c>
      <c r="D4005" s="61"/>
    </row>
    <row r="4006" spans="2:4" x14ac:dyDescent="0.35">
      <c r="C4006" t="s">
        <v>8889</v>
      </c>
      <c r="D4006" s="61"/>
    </row>
    <row r="4007" spans="2:4" x14ac:dyDescent="0.35">
      <c r="C4007" t="s">
        <v>8890</v>
      </c>
      <c r="D4007" s="61"/>
    </row>
    <row r="4008" spans="2:4" x14ac:dyDescent="0.35">
      <c r="C4008" t="s">
        <v>8891</v>
      </c>
      <c r="D4008" s="61"/>
    </row>
    <row r="4009" spans="2:4" x14ac:dyDescent="0.35">
      <c r="C4009" t="s">
        <v>8892</v>
      </c>
      <c r="D4009" s="61"/>
    </row>
    <row r="4010" spans="2:4" x14ac:dyDescent="0.35">
      <c r="C4010" t="s">
        <v>8893</v>
      </c>
      <c r="D4010" s="61"/>
    </row>
    <row r="4011" spans="2:4" x14ac:dyDescent="0.35">
      <c r="C4011" t="s">
        <v>8894</v>
      </c>
      <c r="D4011" s="61"/>
    </row>
    <row r="4012" spans="2:4" x14ac:dyDescent="0.35">
      <c r="C4012" t="s">
        <v>8895</v>
      </c>
      <c r="D4012" s="61"/>
    </row>
    <row r="4013" spans="2:4" x14ac:dyDescent="0.35">
      <c r="B4013" t="s">
        <v>8896</v>
      </c>
      <c r="D4013" s="61"/>
    </row>
    <row r="4014" spans="2:4" x14ac:dyDescent="0.35">
      <c r="C4014" t="s">
        <v>8897</v>
      </c>
      <c r="D4014" s="61"/>
    </row>
    <row r="4015" spans="2:4" x14ac:dyDescent="0.35">
      <c r="C4015" t="s">
        <v>8898</v>
      </c>
      <c r="D4015" s="61"/>
    </row>
    <row r="4016" spans="2:4" x14ac:dyDescent="0.35">
      <c r="C4016" t="s">
        <v>8899</v>
      </c>
      <c r="D4016" s="61"/>
    </row>
    <row r="4017" spans="1:4" x14ac:dyDescent="0.35">
      <c r="C4017" t="s">
        <v>8900</v>
      </c>
      <c r="D4017" s="61"/>
    </row>
    <row r="4018" spans="1:4" x14ac:dyDescent="0.35">
      <c r="C4018" t="s">
        <v>8901</v>
      </c>
      <c r="D4018" s="61"/>
    </row>
    <row r="4019" spans="1:4" x14ac:dyDescent="0.35">
      <c r="C4019" t="s">
        <v>8890</v>
      </c>
      <c r="D4019" s="61"/>
    </row>
    <row r="4020" spans="1:4" x14ac:dyDescent="0.35">
      <c r="C4020" t="s">
        <v>8902</v>
      </c>
      <c r="D4020" s="61"/>
    </row>
    <row r="4021" spans="1:4" x14ac:dyDescent="0.35">
      <c r="C4021" t="s">
        <v>8903</v>
      </c>
      <c r="D4021" s="61"/>
    </row>
    <row r="4022" spans="1:4" x14ac:dyDescent="0.35">
      <c r="C4022" t="s">
        <v>8904</v>
      </c>
      <c r="D4022" s="61"/>
    </row>
    <row r="4023" spans="1:4" x14ac:dyDescent="0.35">
      <c r="C4023" t="s">
        <v>8919</v>
      </c>
      <c r="D4023" s="61"/>
    </row>
    <row r="4024" spans="1:4" x14ac:dyDescent="0.35">
      <c r="C4024" t="s">
        <v>8905</v>
      </c>
      <c r="D4024" s="61"/>
    </row>
    <row r="4025" spans="1:4" x14ac:dyDescent="0.35">
      <c r="C4025" t="s">
        <v>8906</v>
      </c>
      <c r="D4025" s="61"/>
    </row>
    <row r="4026" spans="1:4" x14ac:dyDescent="0.35">
      <c r="C4026" t="s">
        <v>8907</v>
      </c>
      <c r="D4026" s="61"/>
    </row>
    <row r="4027" spans="1:4" x14ac:dyDescent="0.35">
      <c r="C4027" t="s">
        <v>8908</v>
      </c>
      <c r="D4027" s="61"/>
    </row>
    <row r="4028" spans="1:4" x14ac:dyDescent="0.35">
      <c r="A4028" t="s">
        <v>9460</v>
      </c>
      <c r="D4028" s="61"/>
    </row>
    <row r="4029" spans="1:4" x14ac:dyDescent="0.35">
      <c r="B4029" t="s">
        <v>8863</v>
      </c>
      <c r="D4029" s="61"/>
    </row>
    <row r="4030" spans="1:4" x14ac:dyDescent="0.35">
      <c r="C4030" t="s">
        <v>8864</v>
      </c>
      <c r="D4030" s="61"/>
    </row>
    <row r="4031" spans="1:4" x14ac:dyDescent="0.35">
      <c r="C4031" t="s">
        <v>8865</v>
      </c>
      <c r="D4031" s="61"/>
    </row>
    <row r="4032" spans="1:4" x14ac:dyDescent="0.35">
      <c r="C4032" t="s">
        <v>8866</v>
      </c>
      <c r="D4032" s="61"/>
    </row>
    <row r="4033" spans="2:4" x14ac:dyDescent="0.35">
      <c r="C4033" t="s">
        <v>8867</v>
      </c>
      <c r="D4033" s="61"/>
    </row>
    <row r="4034" spans="2:4" x14ac:dyDescent="0.35">
      <c r="C4034" t="s">
        <v>8868</v>
      </c>
      <c r="D4034" s="61"/>
    </row>
    <row r="4035" spans="2:4" x14ac:dyDescent="0.35">
      <c r="C4035" t="s">
        <v>8869</v>
      </c>
      <c r="D4035" s="61"/>
    </row>
    <row r="4036" spans="2:4" x14ac:dyDescent="0.35">
      <c r="C4036" t="s">
        <v>8870</v>
      </c>
      <c r="D4036" s="61"/>
    </row>
    <row r="4037" spans="2:4" x14ac:dyDescent="0.35">
      <c r="C4037" t="s">
        <v>8871</v>
      </c>
      <c r="D4037" s="61"/>
    </row>
    <row r="4038" spans="2:4" x14ac:dyDescent="0.35">
      <c r="C4038" t="s">
        <v>8872</v>
      </c>
      <c r="D4038" s="61"/>
    </row>
    <row r="4039" spans="2:4" x14ac:dyDescent="0.35">
      <c r="C4039" t="s">
        <v>8873</v>
      </c>
      <c r="D4039" s="61"/>
    </row>
    <row r="4040" spans="2:4" x14ac:dyDescent="0.35">
      <c r="C4040" t="s">
        <v>8874</v>
      </c>
      <c r="D4040" s="61"/>
    </row>
    <row r="4041" spans="2:4" x14ac:dyDescent="0.35">
      <c r="C4041" t="s">
        <v>8875</v>
      </c>
      <c r="D4041" s="61"/>
    </row>
    <row r="4042" spans="2:4" x14ac:dyDescent="0.35">
      <c r="B4042" t="s">
        <v>8878</v>
      </c>
      <c r="D4042" s="61"/>
    </row>
    <row r="4043" spans="2:4" x14ac:dyDescent="0.35">
      <c r="C4043" t="s">
        <v>8879</v>
      </c>
      <c r="D4043" s="61"/>
    </row>
    <row r="4044" spans="2:4" x14ac:dyDescent="0.35">
      <c r="C4044" t="s">
        <v>8880</v>
      </c>
      <c r="D4044" s="61"/>
    </row>
    <row r="4045" spans="2:4" x14ac:dyDescent="0.35">
      <c r="C4045" t="s">
        <v>8881</v>
      </c>
      <c r="D4045" s="61"/>
    </row>
    <row r="4046" spans="2:4" x14ac:dyDescent="0.35">
      <c r="C4046" t="s">
        <v>8882</v>
      </c>
      <c r="D4046" s="61"/>
    </row>
    <row r="4047" spans="2:4" x14ac:dyDescent="0.35">
      <c r="C4047" t="s">
        <v>8883</v>
      </c>
      <c r="D4047" s="61"/>
    </row>
    <row r="4048" spans="2:4" x14ac:dyDescent="0.35">
      <c r="C4048" t="s">
        <v>8884</v>
      </c>
      <c r="D4048" s="61"/>
    </row>
    <row r="4049" spans="2:4" x14ac:dyDescent="0.35">
      <c r="C4049" t="s">
        <v>8885</v>
      </c>
      <c r="D4049" s="61"/>
    </row>
    <row r="4050" spans="2:4" x14ac:dyDescent="0.35">
      <c r="C4050" t="s">
        <v>8886</v>
      </c>
      <c r="D4050" s="61"/>
    </row>
    <row r="4051" spans="2:4" x14ac:dyDescent="0.35">
      <c r="C4051" t="s">
        <v>8887</v>
      </c>
      <c r="D4051" s="61"/>
    </row>
    <row r="4052" spans="2:4" x14ac:dyDescent="0.35">
      <c r="C4052" t="s">
        <v>8888</v>
      </c>
      <c r="D4052" s="61"/>
    </row>
    <row r="4053" spans="2:4" x14ac:dyDescent="0.35">
      <c r="C4053" t="s">
        <v>8889</v>
      </c>
      <c r="D4053" s="61"/>
    </row>
    <row r="4054" spans="2:4" x14ac:dyDescent="0.35">
      <c r="C4054" t="s">
        <v>8890</v>
      </c>
      <c r="D4054" s="61"/>
    </row>
    <row r="4055" spans="2:4" x14ac:dyDescent="0.35">
      <c r="C4055" t="s">
        <v>8891</v>
      </c>
      <c r="D4055" s="61"/>
    </row>
    <row r="4056" spans="2:4" x14ac:dyDescent="0.35">
      <c r="C4056" t="s">
        <v>8892</v>
      </c>
      <c r="D4056" s="61"/>
    </row>
    <row r="4057" spans="2:4" x14ac:dyDescent="0.35">
      <c r="C4057" t="s">
        <v>8893</v>
      </c>
      <c r="D4057" s="61"/>
    </row>
    <row r="4058" spans="2:4" x14ac:dyDescent="0.35">
      <c r="C4058" t="s">
        <v>8894</v>
      </c>
      <c r="D4058" s="61"/>
    </row>
    <row r="4059" spans="2:4" x14ac:dyDescent="0.35">
      <c r="C4059" t="s">
        <v>8895</v>
      </c>
      <c r="D4059" s="61"/>
    </row>
    <row r="4060" spans="2:4" x14ac:dyDescent="0.35">
      <c r="B4060" t="s">
        <v>8896</v>
      </c>
      <c r="D4060" s="61"/>
    </row>
    <row r="4061" spans="2:4" x14ac:dyDescent="0.35">
      <c r="C4061" t="s">
        <v>8897</v>
      </c>
      <c r="D4061" s="61"/>
    </row>
    <row r="4062" spans="2:4" x14ac:dyDescent="0.35">
      <c r="C4062" t="s">
        <v>8898</v>
      </c>
      <c r="D4062" s="61"/>
    </row>
    <row r="4063" spans="2:4" x14ac:dyDescent="0.35">
      <c r="C4063" t="s">
        <v>8899</v>
      </c>
      <c r="D4063" s="61"/>
    </row>
    <row r="4064" spans="2:4" x14ac:dyDescent="0.35">
      <c r="C4064" t="s">
        <v>8900</v>
      </c>
      <c r="D4064" s="61"/>
    </row>
    <row r="4065" spans="1:4" x14ac:dyDescent="0.35">
      <c r="C4065" t="s">
        <v>8901</v>
      </c>
      <c r="D4065" s="61"/>
    </row>
    <row r="4066" spans="1:4" x14ac:dyDescent="0.35">
      <c r="C4066" t="s">
        <v>8890</v>
      </c>
      <c r="D4066" s="61"/>
    </row>
    <row r="4067" spans="1:4" x14ac:dyDescent="0.35">
      <c r="C4067" t="s">
        <v>8902</v>
      </c>
      <c r="D4067" s="61"/>
    </row>
    <row r="4068" spans="1:4" x14ac:dyDescent="0.35">
      <c r="C4068" t="s">
        <v>8903</v>
      </c>
      <c r="D4068" s="61"/>
    </row>
    <row r="4069" spans="1:4" x14ac:dyDescent="0.35">
      <c r="C4069" t="s">
        <v>8904</v>
      </c>
      <c r="D4069" s="61"/>
    </row>
    <row r="4070" spans="1:4" x14ac:dyDescent="0.35">
      <c r="C4070" t="s">
        <v>8905</v>
      </c>
      <c r="D4070" s="61"/>
    </row>
    <row r="4071" spans="1:4" x14ac:dyDescent="0.35">
      <c r="C4071" t="s">
        <v>8906</v>
      </c>
      <c r="D4071" s="61"/>
    </row>
    <row r="4072" spans="1:4" x14ac:dyDescent="0.35">
      <c r="C4072" t="s">
        <v>8907</v>
      </c>
      <c r="D4072" s="61"/>
    </row>
    <row r="4073" spans="1:4" x14ac:dyDescent="0.35">
      <c r="C4073" t="s">
        <v>8908</v>
      </c>
      <c r="D4073" s="61"/>
    </row>
    <row r="4074" spans="1:4" x14ac:dyDescent="0.35">
      <c r="A4074" t="s">
        <v>9461</v>
      </c>
      <c r="D4074" s="61"/>
    </row>
    <row r="4075" spans="1:4" x14ac:dyDescent="0.35">
      <c r="B4075" t="s">
        <v>8863</v>
      </c>
      <c r="D4075" s="61"/>
    </row>
    <row r="4076" spans="1:4" x14ac:dyDescent="0.35">
      <c r="C4076" t="s">
        <v>8864</v>
      </c>
      <c r="D4076" s="61"/>
    </row>
    <row r="4077" spans="1:4" x14ac:dyDescent="0.35">
      <c r="C4077" t="s">
        <v>8865</v>
      </c>
      <c r="D4077" s="61"/>
    </row>
    <row r="4078" spans="1:4" x14ac:dyDescent="0.35">
      <c r="C4078" t="s">
        <v>8866</v>
      </c>
      <c r="D4078" s="61"/>
    </row>
    <row r="4079" spans="1:4" x14ac:dyDescent="0.35">
      <c r="C4079" t="s">
        <v>8867</v>
      </c>
      <c r="D4079" s="61"/>
    </row>
    <row r="4080" spans="1:4" x14ac:dyDescent="0.35">
      <c r="C4080" t="s">
        <v>8868</v>
      </c>
      <c r="D4080" s="61"/>
    </row>
    <row r="4081" spans="2:4" x14ac:dyDescent="0.35">
      <c r="C4081" t="s">
        <v>8870</v>
      </c>
      <c r="D4081" s="61"/>
    </row>
    <row r="4082" spans="2:4" x14ac:dyDescent="0.35">
      <c r="C4082" t="s">
        <v>8871</v>
      </c>
      <c r="D4082" s="61"/>
    </row>
    <row r="4083" spans="2:4" x14ac:dyDescent="0.35">
      <c r="C4083" t="s">
        <v>8872</v>
      </c>
      <c r="D4083" s="61"/>
    </row>
    <row r="4084" spans="2:4" x14ac:dyDescent="0.35">
      <c r="C4084" t="s">
        <v>9462</v>
      </c>
      <c r="D4084" s="61"/>
    </row>
    <row r="4085" spans="2:4" x14ac:dyDescent="0.35">
      <c r="B4085" t="s">
        <v>8876</v>
      </c>
      <c r="D4085" s="61"/>
    </row>
    <row r="4086" spans="2:4" x14ac:dyDescent="0.35">
      <c r="C4086" t="s">
        <v>9463</v>
      </c>
      <c r="D4086" s="61"/>
    </row>
    <row r="4087" spans="2:4" x14ac:dyDescent="0.35">
      <c r="C4087" t="s">
        <v>8930</v>
      </c>
      <c r="D4087" s="61"/>
    </row>
    <row r="4088" spans="2:4" x14ac:dyDescent="0.35">
      <c r="C4088" t="s">
        <v>9464</v>
      </c>
      <c r="D4088" s="61"/>
    </row>
    <row r="4089" spans="2:4" x14ac:dyDescent="0.35">
      <c r="C4089" t="s">
        <v>9465</v>
      </c>
      <c r="D4089" s="61"/>
    </row>
    <row r="4090" spans="2:4" x14ac:dyDescent="0.35">
      <c r="C4090" t="s">
        <v>9466</v>
      </c>
      <c r="D4090" s="61"/>
    </row>
    <row r="4091" spans="2:4" x14ac:dyDescent="0.35">
      <c r="C4091" t="s">
        <v>9467</v>
      </c>
      <c r="D4091" s="61"/>
    </row>
    <row r="4092" spans="2:4" x14ac:dyDescent="0.35">
      <c r="C4092" t="s">
        <v>9468</v>
      </c>
      <c r="D4092" s="61"/>
    </row>
    <row r="4093" spans="2:4" x14ac:dyDescent="0.35">
      <c r="C4093" t="s">
        <v>9469</v>
      </c>
      <c r="D4093" s="61"/>
    </row>
    <row r="4094" spans="2:4" x14ac:dyDescent="0.35">
      <c r="C4094" t="s">
        <v>9470</v>
      </c>
      <c r="D4094" s="61"/>
    </row>
    <row r="4095" spans="2:4" x14ac:dyDescent="0.35">
      <c r="C4095" t="s">
        <v>9471</v>
      </c>
      <c r="D4095" s="61"/>
    </row>
    <row r="4096" spans="2:4" x14ac:dyDescent="0.35">
      <c r="C4096" t="s">
        <v>9472</v>
      </c>
      <c r="D4096" s="61"/>
    </row>
    <row r="4097" spans="2:4" x14ac:dyDescent="0.35">
      <c r="C4097" t="s">
        <v>9473</v>
      </c>
      <c r="D4097" s="61"/>
    </row>
    <row r="4098" spans="2:4" x14ac:dyDescent="0.35">
      <c r="C4098" t="s">
        <v>9474</v>
      </c>
      <c r="D4098" s="61"/>
    </row>
    <row r="4099" spans="2:4" x14ac:dyDescent="0.35">
      <c r="C4099" t="s">
        <v>9475</v>
      </c>
      <c r="D4099" s="61"/>
    </row>
    <row r="4100" spans="2:4" x14ac:dyDescent="0.35">
      <c r="B4100" t="s">
        <v>8878</v>
      </c>
      <c r="D4100" s="61"/>
    </row>
    <row r="4101" spans="2:4" x14ac:dyDescent="0.35">
      <c r="C4101" t="s">
        <v>8880</v>
      </c>
      <c r="D4101" s="61"/>
    </row>
    <row r="4102" spans="2:4" x14ac:dyDescent="0.35">
      <c r="C4102" t="s">
        <v>8881</v>
      </c>
      <c r="D4102" s="61"/>
    </row>
    <row r="4103" spans="2:4" x14ac:dyDescent="0.35">
      <c r="C4103" t="s">
        <v>8882</v>
      </c>
      <c r="D4103" s="61"/>
    </row>
    <row r="4104" spans="2:4" x14ac:dyDescent="0.35">
      <c r="C4104" t="s">
        <v>8884</v>
      </c>
      <c r="D4104" s="61"/>
    </row>
    <row r="4105" spans="2:4" x14ac:dyDescent="0.35">
      <c r="C4105" t="s">
        <v>8885</v>
      </c>
      <c r="D4105" s="61"/>
    </row>
    <row r="4106" spans="2:4" x14ac:dyDescent="0.35">
      <c r="C4106" t="s">
        <v>8888</v>
      </c>
      <c r="D4106" s="61"/>
    </row>
    <row r="4107" spans="2:4" x14ac:dyDescent="0.35">
      <c r="C4107" t="s">
        <v>8895</v>
      </c>
      <c r="D4107" s="61"/>
    </row>
    <row r="4108" spans="2:4" x14ac:dyDescent="0.35">
      <c r="B4108" t="s">
        <v>8896</v>
      </c>
      <c r="D4108" s="61"/>
    </row>
    <row r="4109" spans="2:4" x14ac:dyDescent="0.35">
      <c r="C4109" t="s">
        <v>8897</v>
      </c>
      <c r="D4109" s="61"/>
    </row>
    <row r="4110" spans="2:4" x14ac:dyDescent="0.35">
      <c r="C4110" t="s">
        <v>8898</v>
      </c>
      <c r="D4110" s="61"/>
    </row>
    <row r="4111" spans="2:4" x14ac:dyDescent="0.35">
      <c r="C4111" t="s">
        <v>8899</v>
      </c>
      <c r="D4111" s="61"/>
    </row>
    <row r="4112" spans="2:4" x14ac:dyDescent="0.35">
      <c r="C4112" t="s">
        <v>8901</v>
      </c>
      <c r="D4112" s="61"/>
    </row>
    <row r="4113" spans="1:4" x14ac:dyDescent="0.35">
      <c r="C4113" t="s">
        <v>8902</v>
      </c>
      <c r="D4113" s="61"/>
    </row>
    <row r="4114" spans="1:4" x14ac:dyDescent="0.35">
      <c r="C4114" t="s">
        <v>9476</v>
      </c>
      <c r="D4114" s="61"/>
    </row>
    <row r="4115" spans="1:4" x14ac:dyDescent="0.35">
      <c r="C4115" t="s">
        <v>8918</v>
      </c>
      <c r="D4115" s="61"/>
    </row>
    <row r="4116" spans="1:4" x14ac:dyDescent="0.35">
      <c r="A4116" t="s">
        <v>8733</v>
      </c>
      <c r="D4116" s="61"/>
    </row>
    <row r="4117" spans="1:4" x14ac:dyDescent="0.35">
      <c r="B4117" t="s">
        <v>8863</v>
      </c>
      <c r="D4117" s="61"/>
    </row>
    <row r="4118" spans="1:4" x14ac:dyDescent="0.35">
      <c r="C4118" t="s">
        <v>8865</v>
      </c>
      <c r="D4118" s="61"/>
    </row>
    <row r="4119" spans="1:4" x14ac:dyDescent="0.35">
      <c r="C4119" t="s">
        <v>8866</v>
      </c>
      <c r="D4119" s="61"/>
    </row>
    <row r="4120" spans="1:4" x14ac:dyDescent="0.35">
      <c r="C4120" t="s">
        <v>8867</v>
      </c>
      <c r="D4120" s="61"/>
    </row>
    <row r="4121" spans="1:4" x14ac:dyDescent="0.35">
      <c r="C4121" t="s">
        <v>8868</v>
      </c>
      <c r="D4121" s="61"/>
    </row>
    <row r="4122" spans="1:4" x14ac:dyDescent="0.35">
      <c r="C4122" t="s">
        <v>8869</v>
      </c>
      <c r="D4122" s="61"/>
    </row>
    <row r="4123" spans="1:4" x14ac:dyDescent="0.35">
      <c r="C4123" t="s">
        <v>8872</v>
      </c>
      <c r="D4123" s="61"/>
    </row>
    <row r="4124" spans="1:4" x14ac:dyDescent="0.35">
      <c r="C4124" t="s">
        <v>8873</v>
      </c>
      <c r="D4124" s="61"/>
    </row>
    <row r="4125" spans="1:4" x14ac:dyDescent="0.35">
      <c r="C4125" t="s">
        <v>8874</v>
      </c>
      <c r="D4125" s="61"/>
    </row>
    <row r="4126" spans="1:4" x14ac:dyDescent="0.35">
      <c r="C4126" t="s">
        <v>8875</v>
      </c>
      <c r="D4126" s="61"/>
    </row>
    <row r="4127" spans="1:4" x14ac:dyDescent="0.35">
      <c r="B4127" t="s">
        <v>8876</v>
      </c>
      <c r="D4127" s="61"/>
    </row>
    <row r="4128" spans="1:4" x14ac:dyDescent="0.35">
      <c r="C4128" t="s">
        <v>9477</v>
      </c>
      <c r="D4128" s="61"/>
    </row>
    <row r="4129" spans="2:4" x14ac:dyDescent="0.35">
      <c r="C4129" t="s">
        <v>9478</v>
      </c>
      <c r="D4129" s="61"/>
    </row>
    <row r="4130" spans="2:4" x14ac:dyDescent="0.35">
      <c r="C4130" t="s">
        <v>8939</v>
      </c>
      <c r="D4130" s="61"/>
    </row>
    <row r="4131" spans="2:4" x14ac:dyDescent="0.35">
      <c r="C4131" t="s">
        <v>9352</v>
      </c>
      <c r="D4131" s="61"/>
    </row>
    <row r="4132" spans="2:4" x14ac:dyDescent="0.35">
      <c r="C4132" t="s">
        <v>8943</v>
      </c>
      <c r="D4132" s="61"/>
    </row>
    <row r="4133" spans="2:4" x14ac:dyDescent="0.35">
      <c r="C4133" t="s">
        <v>9416</v>
      </c>
      <c r="D4133" s="61"/>
    </row>
    <row r="4134" spans="2:4" x14ac:dyDescent="0.35">
      <c r="C4134" t="s">
        <v>9027</v>
      </c>
      <c r="D4134" s="61"/>
    </row>
    <row r="4135" spans="2:4" x14ac:dyDescent="0.35">
      <c r="B4135" t="s">
        <v>8878</v>
      </c>
      <c r="D4135" s="61"/>
    </row>
    <row r="4136" spans="2:4" x14ac:dyDescent="0.35">
      <c r="C4136" t="s">
        <v>8879</v>
      </c>
      <c r="D4136" s="61"/>
    </row>
    <row r="4137" spans="2:4" x14ac:dyDescent="0.35">
      <c r="C4137" t="s">
        <v>8881</v>
      </c>
      <c r="D4137" s="61"/>
    </row>
    <row r="4138" spans="2:4" x14ac:dyDescent="0.35">
      <c r="C4138" t="s">
        <v>8883</v>
      </c>
      <c r="D4138" s="61"/>
    </row>
    <row r="4139" spans="2:4" x14ac:dyDescent="0.35">
      <c r="C4139" t="s">
        <v>8885</v>
      </c>
      <c r="D4139" s="61"/>
    </row>
    <row r="4140" spans="2:4" x14ac:dyDescent="0.35">
      <c r="C4140" t="s">
        <v>8887</v>
      </c>
      <c r="D4140" s="61"/>
    </row>
    <row r="4141" spans="2:4" x14ac:dyDescent="0.35">
      <c r="C4141" t="s">
        <v>8888</v>
      </c>
      <c r="D4141" s="61"/>
    </row>
    <row r="4142" spans="2:4" x14ac:dyDescent="0.35">
      <c r="C4142" t="s">
        <v>8895</v>
      </c>
      <c r="D4142" s="61"/>
    </row>
    <row r="4143" spans="2:4" x14ac:dyDescent="0.35">
      <c r="B4143" t="s">
        <v>8896</v>
      </c>
      <c r="D4143" s="61"/>
    </row>
    <row r="4144" spans="2:4" x14ac:dyDescent="0.35">
      <c r="C4144" t="s">
        <v>8897</v>
      </c>
      <c r="D4144" s="61"/>
    </row>
    <row r="4145" spans="1:4" x14ac:dyDescent="0.35">
      <c r="C4145" t="s">
        <v>8902</v>
      </c>
      <c r="D4145" s="61"/>
    </row>
    <row r="4146" spans="1:4" x14ac:dyDescent="0.35">
      <c r="C4146" t="s">
        <v>8903</v>
      </c>
      <c r="D4146" s="61"/>
    </row>
    <row r="4147" spans="1:4" x14ac:dyDescent="0.35">
      <c r="C4147" t="s">
        <v>8918</v>
      </c>
      <c r="D4147" s="61"/>
    </row>
    <row r="4148" spans="1:4" x14ac:dyDescent="0.35">
      <c r="C4148" t="s">
        <v>8919</v>
      </c>
      <c r="D4148" s="61"/>
    </row>
    <row r="4149" spans="1:4" x14ac:dyDescent="0.35">
      <c r="C4149" t="s">
        <v>8908</v>
      </c>
      <c r="D4149" s="61"/>
    </row>
    <row r="4150" spans="1:4" x14ac:dyDescent="0.35">
      <c r="A4150" t="s">
        <v>8734</v>
      </c>
      <c r="D4150" s="61"/>
    </row>
    <row r="4151" spans="1:4" x14ac:dyDescent="0.35">
      <c r="B4151" t="s">
        <v>8863</v>
      </c>
      <c r="D4151" s="61"/>
    </row>
    <row r="4152" spans="1:4" x14ac:dyDescent="0.35">
      <c r="C4152" t="s">
        <v>8864</v>
      </c>
      <c r="D4152" s="61"/>
    </row>
    <row r="4153" spans="1:4" x14ac:dyDescent="0.35">
      <c r="C4153" t="s">
        <v>8865</v>
      </c>
      <c r="D4153" s="61"/>
    </row>
    <row r="4154" spans="1:4" x14ac:dyDescent="0.35">
      <c r="C4154" t="s">
        <v>8866</v>
      </c>
      <c r="D4154" s="61"/>
    </row>
    <row r="4155" spans="1:4" x14ac:dyDescent="0.35">
      <c r="C4155" t="s">
        <v>8867</v>
      </c>
      <c r="D4155" s="61"/>
    </row>
    <row r="4156" spans="1:4" x14ac:dyDescent="0.35">
      <c r="C4156" t="s">
        <v>8868</v>
      </c>
      <c r="D4156" s="61"/>
    </row>
    <row r="4157" spans="1:4" x14ac:dyDescent="0.35">
      <c r="C4157" t="s">
        <v>8869</v>
      </c>
      <c r="D4157" s="61"/>
    </row>
    <row r="4158" spans="1:4" x14ac:dyDescent="0.35">
      <c r="C4158" t="s">
        <v>8870</v>
      </c>
      <c r="D4158" s="61"/>
    </row>
    <row r="4159" spans="1:4" x14ac:dyDescent="0.35">
      <c r="C4159" t="s">
        <v>8871</v>
      </c>
      <c r="D4159" s="61"/>
    </row>
    <row r="4160" spans="1:4" x14ac:dyDescent="0.35">
      <c r="C4160" t="s">
        <v>8872</v>
      </c>
      <c r="D4160" s="61"/>
    </row>
    <row r="4161" spans="2:4" x14ac:dyDescent="0.35">
      <c r="C4161" t="s">
        <v>8873</v>
      </c>
      <c r="D4161" s="61"/>
    </row>
    <row r="4162" spans="2:4" x14ac:dyDescent="0.35">
      <c r="C4162" t="s">
        <v>8874</v>
      </c>
      <c r="D4162" s="61"/>
    </row>
    <row r="4163" spans="2:4" x14ac:dyDescent="0.35">
      <c r="C4163" t="s">
        <v>8875</v>
      </c>
      <c r="D4163" s="61"/>
    </row>
    <row r="4164" spans="2:4" x14ac:dyDescent="0.35">
      <c r="B4164" t="s">
        <v>8876</v>
      </c>
      <c r="D4164" s="61"/>
    </row>
    <row r="4165" spans="2:4" x14ac:dyDescent="0.35">
      <c r="C4165" t="s">
        <v>9479</v>
      </c>
      <c r="D4165" s="61"/>
    </row>
    <row r="4166" spans="2:4" x14ac:dyDescent="0.35">
      <c r="B4166" t="s">
        <v>8878</v>
      </c>
      <c r="D4166" s="61"/>
    </row>
    <row r="4167" spans="2:4" x14ac:dyDescent="0.35">
      <c r="C4167" t="s">
        <v>8879</v>
      </c>
      <c r="D4167" s="61"/>
    </row>
    <row r="4168" spans="2:4" x14ac:dyDescent="0.35">
      <c r="C4168" t="s">
        <v>8880</v>
      </c>
      <c r="D4168" s="61"/>
    </row>
    <row r="4169" spans="2:4" x14ac:dyDescent="0.35">
      <c r="C4169" t="s">
        <v>8881</v>
      </c>
      <c r="D4169" s="61"/>
    </row>
    <row r="4170" spans="2:4" x14ac:dyDescent="0.35">
      <c r="C4170" t="s">
        <v>8882</v>
      </c>
      <c r="D4170" s="61"/>
    </row>
    <row r="4171" spans="2:4" x14ac:dyDescent="0.35">
      <c r="C4171" t="s">
        <v>8883</v>
      </c>
      <c r="D4171" s="61"/>
    </row>
    <row r="4172" spans="2:4" x14ac:dyDescent="0.35">
      <c r="C4172" t="s">
        <v>8884</v>
      </c>
      <c r="D4172" s="61"/>
    </row>
    <row r="4173" spans="2:4" x14ac:dyDescent="0.35">
      <c r="C4173" t="s">
        <v>8885</v>
      </c>
      <c r="D4173" s="61"/>
    </row>
    <row r="4174" spans="2:4" x14ac:dyDescent="0.35">
      <c r="C4174" t="s">
        <v>8886</v>
      </c>
      <c r="D4174" s="61"/>
    </row>
    <row r="4175" spans="2:4" x14ac:dyDescent="0.35">
      <c r="C4175" t="s">
        <v>8887</v>
      </c>
      <c r="D4175" s="61"/>
    </row>
    <row r="4176" spans="2:4" x14ac:dyDescent="0.35">
      <c r="C4176" t="s">
        <v>8888</v>
      </c>
      <c r="D4176" s="61"/>
    </row>
    <row r="4177" spans="2:4" x14ac:dyDescent="0.35">
      <c r="C4177" t="s">
        <v>8889</v>
      </c>
      <c r="D4177" s="61"/>
    </row>
    <row r="4178" spans="2:4" x14ac:dyDescent="0.35">
      <c r="C4178" t="s">
        <v>8890</v>
      </c>
      <c r="D4178" s="61"/>
    </row>
    <row r="4179" spans="2:4" x14ac:dyDescent="0.35">
      <c r="C4179" t="s">
        <v>8891</v>
      </c>
      <c r="D4179" s="61"/>
    </row>
    <row r="4180" spans="2:4" x14ac:dyDescent="0.35">
      <c r="C4180" t="s">
        <v>8892</v>
      </c>
      <c r="D4180" s="61"/>
    </row>
    <row r="4181" spans="2:4" x14ac:dyDescent="0.35">
      <c r="C4181" t="s">
        <v>8893</v>
      </c>
      <c r="D4181" s="61"/>
    </row>
    <row r="4182" spans="2:4" x14ac:dyDescent="0.35">
      <c r="C4182" t="s">
        <v>8894</v>
      </c>
      <c r="D4182" s="61"/>
    </row>
    <row r="4183" spans="2:4" x14ac:dyDescent="0.35">
      <c r="C4183" t="s">
        <v>8895</v>
      </c>
      <c r="D4183" s="61"/>
    </row>
    <row r="4184" spans="2:4" x14ac:dyDescent="0.35">
      <c r="B4184" t="s">
        <v>8896</v>
      </c>
      <c r="D4184" s="61"/>
    </row>
    <row r="4185" spans="2:4" x14ac:dyDescent="0.35">
      <c r="C4185" t="s">
        <v>8897</v>
      </c>
      <c r="D4185" s="61"/>
    </row>
    <row r="4186" spans="2:4" x14ac:dyDescent="0.35">
      <c r="C4186" t="s">
        <v>8898</v>
      </c>
      <c r="D4186" s="61"/>
    </row>
    <row r="4187" spans="2:4" x14ac:dyDescent="0.35">
      <c r="C4187" t="s">
        <v>8899</v>
      </c>
      <c r="D4187" s="61"/>
    </row>
    <row r="4188" spans="2:4" x14ac:dyDescent="0.35">
      <c r="C4188" t="s">
        <v>8900</v>
      </c>
      <c r="D4188" s="61"/>
    </row>
    <row r="4189" spans="2:4" x14ac:dyDescent="0.35">
      <c r="C4189" t="s">
        <v>8901</v>
      </c>
      <c r="D4189" s="61"/>
    </row>
    <row r="4190" spans="2:4" x14ac:dyDescent="0.35">
      <c r="C4190" t="s">
        <v>8890</v>
      </c>
      <c r="D4190" s="61"/>
    </row>
    <row r="4191" spans="2:4" x14ac:dyDescent="0.35">
      <c r="C4191" t="s">
        <v>8902</v>
      </c>
      <c r="D4191" s="61"/>
    </row>
    <row r="4192" spans="2:4" x14ac:dyDescent="0.35">
      <c r="C4192" t="s">
        <v>8903</v>
      </c>
      <c r="D4192" s="61"/>
    </row>
    <row r="4193" spans="1:4" x14ac:dyDescent="0.35">
      <c r="C4193" t="s">
        <v>8904</v>
      </c>
      <c r="D4193" s="61"/>
    </row>
    <row r="4194" spans="1:4" x14ac:dyDescent="0.35">
      <c r="C4194" t="s">
        <v>8905</v>
      </c>
      <c r="D4194" s="61"/>
    </row>
    <row r="4195" spans="1:4" x14ac:dyDescent="0.35">
      <c r="C4195" t="s">
        <v>8906</v>
      </c>
      <c r="D4195" s="61"/>
    </row>
    <row r="4196" spans="1:4" x14ac:dyDescent="0.35">
      <c r="C4196" t="s">
        <v>8907</v>
      </c>
      <c r="D4196" s="61"/>
    </row>
    <row r="4197" spans="1:4" x14ac:dyDescent="0.35">
      <c r="C4197" t="s">
        <v>8908</v>
      </c>
      <c r="D4197" s="61"/>
    </row>
    <row r="4198" spans="1:4" x14ac:dyDescent="0.35">
      <c r="A4198" t="s">
        <v>8735</v>
      </c>
      <c r="D4198" s="61"/>
    </row>
    <row r="4199" spans="1:4" x14ac:dyDescent="0.35">
      <c r="B4199" t="s">
        <v>8863</v>
      </c>
      <c r="D4199" s="61"/>
    </row>
    <row r="4200" spans="1:4" x14ac:dyDescent="0.35">
      <c r="C4200" t="s">
        <v>8864</v>
      </c>
      <c r="D4200" s="61"/>
    </row>
    <row r="4201" spans="1:4" x14ac:dyDescent="0.35">
      <c r="C4201" t="s">
        <v>8865</v>
      </c>
      <c r="D4201" s="61"/>
    </row>
    <row r="4202" spans="1:4" x14ac:dyDescent="0.35">
      <c r="C4202" t="s">
        <v>8866</v>
      </c>
      <c r="D4202" s="61"/>
    </row>
    <row r="4203" spans="1:4" x14ac:dyDescent="0.35">
      <c r="C4203" t="s">
        <v>8867</v>
      </c>
      <c r="D4203" s="61"/>
    </row>
    <row r="4204" spans="1:4" x14ac:dyDescent="0.35">
      <c r="C4204" t="s">
        <v>8868</v>
      </c>
      <c r="D4204" s="61"/>
    </row>
    <row r="4205" spans="1:4" x14ac:dyDescent="0.35">
      <c r="C4205" t="s">
        <v>8869</v>
      </c>
      <c r="D4205" s="61"/>
    </row>
    <row r="4206" spans="1:4" x14ac:dyDescent="0.35">
      <c r="C4206" t="s">
        <v>8870</v>
      </c>
      <c r="D4206" s="61"/>
    </row>
    <row r="4207" spans="1:4" x14ac:dyDescent="0.35">
      <c r="C4207" t="s">
        <v>8871</v>
      </c>
      <c r="D4207" s="61"/>
    </row>
    <row r="4208" spans="1:4" x14ac:dyDescent="0.35">
      <c r="C4208" t="s">
        <v>8872</v>
      </c>
      <c r="D4208" s="61"/>
    </row>
    <row r="4209" spans="2:4" x14ac:dyDescent="0.35">
      <c r="C4209" t="s">
        <v>8873</v>
      </c>
      <c r="D4209" s="61"/>
    </row>
    <row r="4210" spans="2:4" x14ac:dyDescent="0.35">
      <c r="C4210" t="s">
        <v>8874</v>
      </c>
      <c r="D4210" s="61"/>
    </row>
    <row r="4211" spans="2:4" x14ac:dyDescent="0.35">
      <c r="C4211" t="s">
        <v>8875</v>
      </c>
      <c r="D4211" s="61"/>
    </row>
    <row r="4212" spans="2:4" x14ac:dyDescent="0.35">
      <c r="B4212" t="s">
        <v>8876</v>
      </c>
      <c r="D4212" s="61"/>
    </row>
    <row r="4213" spans="2:4" x14ac:dyDescent="0.35">
      <c r="C4213" t="s">
        <v>9480</v>
      </c>
      <c r="D4213" s="61"/>
    </row>
    <row r="4214" spans="2:4" x14ac:dyDescent="0.35">
      <c r="C4214" t="s">
        <v>9481</v>
      </c>
      <c r="D4214" s="61"/>
    </row>
    <row r="4215" spans="2:4" x14ac:dyDescent="0.35">
      <c r="C4215" t="s">
        <v>9482</v>
      </c>
      <c r="D4215" s="61"/>
    </row>
    <row r="4216" spans="2:4" x14ac:dyDescent="0.35">
      <c r="C4216" t="s">
        <v>9483</v>
      </c>
      <c r="D4216" s="61"/>
    </row>
    <row r="4217" spans="2:4" x14ac:dyDescent="0.35">
      <c r="C4217" t="s">
        <v>9484</v>
      </c>
      <c r="D4217" s="61"/>
    </row>
    <row r="4218" spans="2:4" x14ac:dyDescent="0.35">
      <c r="B4218" t="s">
        <v>8878</v>
      </c>
      <c r="D4218" s="61"/>
    </row>
    <row r="4219" spans="2:4" x14ac:dyDescent="0.35">
      <c r="C4219" t="s">
        <v>8879</v>
      </c>
      <c r="D4219" s="61"/>
    </row>
    <row r="4220" spans="2:4" x14ac:dyDescent="0.35">
      <c r="C4220" t="s">
        <v>8880</v>
      </c>
      <c r="D4220" s="61"/>
    </row>
    <row r="4221" spans="2:4" x14ac:dyDescent="0.35">
      <c r="C4221" t="s">
        <v>8881</v>
      </c>
      <c r="D4221" s="61"/>
    </row>
    <row r="4222" spans="2:4" x14ac:dyDescent="0.35">
      <c r="C4222" t="s">
        <v>8882</v>
      </c>
      <c r="D4222" s="61"/>
    </row>
    <row r="4223" spans="2:4" x14ac:dyDescent="0.35">
      <c r="C4223" t="s">
        <v>8883</v>
      </c>
      <c r="D4223" s="61"/>
    </row>
    <row r="4224" spans="2:4" x14ac:dyDescent="0.35">
      <c r="C4224" t="s">
        <v>8884</v>
      </c>
      <c r="D4224" s="61"/>
    </row>
    <row r="4225" spans="2:4" x14ac:dyDescent="0.35">
      <c r="C4225" t="s">
        <v>8885</v>
      </c>
      <c r="D4225" s="61"/>
    </row>
    <row r="4226" spans="2:4" x14ac:dyDescent="0.35">
      <c r="C4226" t="s">
        <v>8886</v>
      </c>
      <c r="D4226" s="61"/>
    </row>
    <row r="4227" spans="2:4" x14ac:dyDescent="0.35">
      <c r="C4227" t="s">
        <v>8887</v>
      </c>
      <c r="D4227" s="61"/>
    </row>
    <row r="4228" spans="2:4" x14ac:dyDescent="0.35">
      <c r="C4228" t="s">
        <v>8888</v>
      </c>
      <c r="D4228" s="61"/>
    </row>
    <row r="4229" spans="2:4" x14ac:dyDescent="0.35">
      <c r="C4229" t="s">
        <v>8889</v>
      </c>
      <c r="D4229" s="61"/>
    </row>
    <row r="4230" spans="2:4" x14ac:dyDescent="0.35">
      <c r="C4230" t="s">
        <v>8890</v>
      </c>
      <c r="D4230" s="61"/>
    </row>
    <row r="4231" spans="2:4" x14ac:dyDescent="0.35">
      <c r="C4231" t="s">
        <v>8891</v>
      </c>
      <c r="D4231" s="61"/>
    </row>
    <row r="4232" spans="2:4" x14ac:dyDescent="0.35">
      <c r="C4232" t="s">
        <v>8892</v>
      </c>
      <c r="D4232" s="61"/>
    </row>
    <row r="4233" spans="2:4" x14ac:dyDescent="0.35">
      <c r="C4233" t="s">
        <v>8893</v>
      </c>
      <c r="D4233" s="61"/>
    </row>
    <row r="4234" spans="2:4" x14ac:dyDescent="0.35">
      <c r="C4234" t="s">
        <v>8894</v>
      </c>
      <c r="D4234" s="61"/>
    </row>
    <row r="4235" spans="2:4" x14ac:dyDescent="0.35">
      <c r="C4235" t="s">
        <v>8895</v>
      </c>
      <c r="D4235" s="61"/>
    </row>
    <row r="4236" spans="2:4" x14ac:dyDescent="0.35">
      <c r="B4236" t="s">
        <v>8896</v>
      </c>
      <c r="D4236" s="61"/>
    </row>
    <row r="4237" spans="2:4" x14ac:dyDescent="0.35">
      <c r="C4237" t="s">
        <v>8897</v>
      </c>
      <c r="D4237" s="61"/>
    </row>
    <row r="4238" spans="2:4" x14ac:dyDescent="0.35">
      <c r="C4238" t="s">
        <v>8898</v>
      </c>
      <c r="D4238" s="61"/>
    </row>
    <row r="4239" spans="2:4" x14ac:dyDescent="0.35">
      <c r="C4239" t="s">
        <v>8899</v>
      </c>
      <c r="D4239" s="61"/>
    </row>
    <row r="4240" spans="2:4" x14ac:dyDescent="0.35">
      <c r="C4240" t="s">
        <v>8900</v>
      </c>
      <c r="D4240" s="61"/>
    </row>
    <row r="4241" spans="1:4" x14ac:dyDescent="0.35">
      <c r="C4241" t="s">
        <v>8901</v>
      </c>
      <c r="D4241" s="61"/>
    </row>
    <row r="4242" spans="1:4" x14ac:dyDescent="0.35">
      <c r="C4242" t="s">
        <v>8890</v>
      </c>
      <c r="D4242" s="61"/>
    </row>
    <row r="4243" spans="1:4" x14ac:dyDescent="0.35">
      <c r="C4243" t="s">
        <v>8902</v>
      </c>
      <c r="D4243" s="61"/>
    </row>
    <row r="4244" spans="1:4" x14ac:dyDescent="0.35">
      <c r="C4244" t="s">
        <v>8903</v>
      </c>
      <c r="D4244" s="61"/>
    </row>
    <row r="4245" spans="1:4" x14ac:dyDescent="0.35">
      <c r="C4245" t="s">
        <v>8904</v>
      </c>
      <c r="D4245" s="61"/>
    </row>
    <row r="4246" spans="1:4" x14ac:dyDescent="0.35">
      <c r="C4246" t="s">
        <v>8905</v>
      </c>
      <c r="D4246" s="61"/>
    </row>
    <row r="4247" spans="1:4" x14ac:dyDescent="0.35">
      <c r="C4247" t="s">
        <v>8906</v>
      </c>
      <c r="D4247" s="61"/>
    </row>
    <row r="4248" spans="1:4" x14ac:dyDescent="0.35">
      <c r="C4248" t="s">
        <v>8907</v>
      </c>
      <c r="D4248" s="61"/>
    </row>
    <row r="4249" spans="1:4" x14ac:dyDescent="0.35">
      <c r="C4249" t="s">
        <v>8908</v>
      </c>
      <c r="D4249" s="61"/>
    </row>
    <row r="4250" spans="1:4" x14ac:dyDescent="0.35">
      <c r="A4250" t="s">
        <v>9485</v>
      </c>
      <c r="D4250" s="61"/>
    </row>
    <row r="4251" spans="1:4" x14ac:dyDescent="0.35">
      <c r="B4251" t="s">
        <v>8863</v>
      </c>
      <c r="D4251" s="61"/>
    </row>
    <row r="4252" spans="1:4" x14ac:dyDescent="0.35">
      <c r="C4252" t="s">
        <v>8864</v>
      </c>
      <c r="D4252" s="61"/>
    </row>
    <row r="4253" spans="1:4" x14ac:dyDescent="0.35">
      <c r="C4253" t="s">
        <v>8865</v>
      </c>
      <c r="D4253" s="61"/>
    </row>
    <row r="4254" spans="1:4" x14ac:dyDescent="0.35">
      <c r="C4254" t="s">
        <v>8866</v>
      </c>
      <c r="D4254" s="61"/>
    </row>
    <row r="4255" spans="1:4" x14ac:dyDescent="0.35">
      <c r="C4255" t="s">
        <v>8867</v>
      </c>
      <c r="D4255" s="61"/>
    </row>
    <row r="4256" spans="1:4" x14ac:dyDescent="0.35">
      <c r="C4256" t="s">
        <v>8868</v>
      </c>
      <c r="D4256" s="61"/>
    </row>
    <row r="4257" spans="2:4" x14ac:dyDescent="0.35">
      <c r="C4257" t="s">
        <v>8869</v>
      </c>
      <c r="D4257" s="61"/>
    </row>
    <row r="4258" spans="2:4" x14ac:dyDescent="0.35">
      <c r="C4258" t="s">
        <v>8870</v>
      </c>
      <c r="D4258" s="61"/>
    </row>
    <row r="4259" spans="2:4" x14ac:dyDescent="0.35">
      <c r="C4259" t="s">
        <v>8871</v>
      </c>
      <c r="D4259" s="61"/>
    </row>
    <row r="4260" spans="2:4" x14ac:dyDescent="0.35">
      <c r="C4260" t="s">
        <v>8872</v>
      </c>
      <c r="D4260" s="61"/>
    </row>
    <row r="4261" spans="2:4" x14ac:dyDescent="0.35">
      <c r="C4261" t="s">
        <v>8873</v>
      </c>
      <c r="D4261" s="61"/>
    </row>
    <row r="4262" spans="2:4" x14ac:dyDescent="0.35">
      <c r="C4262" t="s">
        <v>8874</v>
      </c>
      <c r="D4262" s="61"/>
    </row>
    <row r="4263" spans="2:4" x14ac:dyDescent="0.35">
      <c r="C4263" t="s">
        <v>8875</v>
      </c>
      <c r="D4263" s="61"/>
    </row>
    <row r="4264" spans="2:4" x14ac:dyDescent="0.35">
      <c r="B4264" t="s">
        <v>8876</v>
      </c>
      <c r="D4264" s="61"/>
    </row>
    <row r="4265" spans="2:4" x14ac:dyDescent="0.35">
      <c r="C4265" t="s">
        <v>9486</v>
      </c>
      <c r="D4265" s="61"/>
    </row>
    <row r="4266" spans="2:4" x14ac:dyDescent="0.35">
      <c r="C4266" t="s">
        <v>9487</v>
      </c>
      <c r="D4266" s="61"/>
    </row>
    <row r="4267" spans="2:4" x14ac:dyDescent="0.35">
      <c r="C4267" t="s">
        <v>9488</v>
      </c>
      <c r="D4267" s="61"/>
    </row>
    <row r="4268" spans="2:4" x14ac:dyDescent="0.35">
      <c r="B4268" t="s">
        <v>8878</v>
      </c>
      <c r="D4268" s="61"/>
    </row>
    <row r="4269" spans="2:4" x14ac:dyDescent="0.35">
      <c r="C4269" t="s">
        <v>8879</v>
      </c>
      <c r="D4269" s="61"/>
    </row>
    <row r="4270" spans="2:4" x14ac:dyDescent="0.35">
      <c r="C4270" t="s">
        <v>8880</v>
      </c>
      <c r="D4270" s="61"/>
    </row>
    <row r="4271" spans="2:4" x14ac:dyDescent="0.35">
      <c r="C4271" t="s">
        <v>8881</v>
      </c>
      <c r="D4271" s="61"/>
    </row>
    <row r="4272" spans="2:4" x14ac:dyDescent="0.35">
      <c r="C4272" t="s">
        <v>8882</v>
      </c>
      <c r="D4272" s="61"/>
    </row>
    <row r="4273" spans="2:4" x14ac:dyDescent="0.35">
      <c r="C4273" t="s">
        <v>8883</v>
      </c>
      <c r="D4273" s="61"/>
    </row>
    <row r="4274" spans="2:4" x14ac:dyDescent="0.35">
      <c r="C4274" t="s">
        <v>8884</v>
      </c>
      <c r="D4274" s="61"/>
    </row>
    <row r="4275" spans="2:4" x14ac:dyDescent="0.35">
      <c r="C4275" t="s">
        <v>8885</v>
      </c>
      <c r="D4275" s="61"/>
    </row>
    <row r="4276" spans="2:4" x14ac:dyDescent="0.35">
      <c r="C4276" t="s">
        <v>8886</v>
      </c>
      <c r="D4276" s="61"/>
    </row>
    <row r="4277" spans="2:4" x14ac:dyDescent="0.35">
      <c r="C4277" t="s">
        <v>8887</v>
      </c>
      <c r="D4277" s="61"/>
    </row>
    <row r="4278" spans="2:4" x14ac:dyDescent="0.35">
      <c r="C4278" t="s">
        <v>8888</v>
      </c>
      <c r="D4278" s="61"/>
    </row>
    <row r="4279" spans="2:4" x14ac:dyDescent="0.35">
      <c r="C4279" t="s">
        <v>8889</v>
      </c>
      <c r="D4279" s="61"/>
    </row>
    <row r="4280" spans="2:4" x14ac:dyDescent="0.35">
      <c r="C4280" t="s">
        <v>8890</v>
      </c>
      <c r="D4280" s="61"/>
    </row>
    <row r="4281" spans="2:4" x14ac:dyDescent="0.35">
      <c r="C4281" t="s">
        <v>8891</v>
      </c>
      <c r="D4281" s="61"/>
    </row>
    <row r="4282" spans="2:4" x14ac:dyDescent="0.35">
      <c r="C4282" t="s">
        <v>8892</v>
      </c>
      <c r="D4282" s="61"/>
    </row>
    <row r="4283" spans="2:4" x14ac:dyDescent="0.35">
      <c r="C4283" t="s">
        <v>8893</v>
      </c>
      <c r="D4283" s="61"/>
    </row>
    <row r="4284" spans="2:4" x14ac:dyDescent="0.35">
      <c r="C4284" t="s">
        <v>8894</v>
      </c>
      <c r="D4284" s="61"/>
    </row>
    <row r="4285" spans="2:4" x14ac:dyDescent="0.35">
      <c r="C4285" t="s">
        <v>8895</v>
      </c>
      <c r="D4285" s="61"/>
    </row>
    <row r="4286" spans="2:4" x14ac:dyDescent="0.35">
      <c r="B4286" t="s">
        <v>8896</v>
      </c>
      <c r="D4286" s="61"/>
    </row>
    <row r="4287" spans="2:4" x14ac:dyDescent="0.35">
      <c r="C4287" t="s">
        <v>8897</v>
      </c>
      <c r="D4287" s="61"/>
    </row>
    <row r="4288" spans="2:4" x14ac:dyDescent="0.35">
      <c r="C4288" t="s">
        <v>8898</v>
      </c>
      <c r="D4288" s="61"/>
    </row>
    <row r="4289" spans="1:4" x14ac:dyDescent="0.35">
      <c r="C4289" t="s">
        <v>8899</v>
      </c>
      <c r="D4289" s="61"/>
    </row>
    <row r="4290" spans="1:4" x14ac:dyDescent="0.35">
      <c r="C4290" t="s">
        <v>8900</v>
      </c>
      <c r="D4290" s="61"/>
    </row>
    <row r="4291" spans="1:4" x14ac:dyDescent="0.35">
      <c r="C4291" t="s">
        <v>8901</v>
      </c>
      <c r="D4291" s="61"/>
    </row>
    <row r="4292" spans="1:4" x14ac:dyDescent="0.35">
      <c r="C4292" t="s">
        <v>8890</v>
      </c>
      <c r="D4292" s="61"/>
    </row>
    <row r="4293" spans="1:4" x14ac:dyDescent="0.35">
      <c r="C4293" t="s">
        <v>8902</v>
      </c>
      <c r="D4293" s="61"/>
    </row>
    <row r="4294" spans="1:4" x14ac:dyDescent="0.35">
      <c r="C4294" t="s">
        <v>8903</v>
      </c>
      <c r="D4294" s="61"/>
    </row>
    <row r="4295" spans="1:4" x14ac:dyDescent="0.35">
      <c r="C4295" t="s">
        <v>8904</v>
      </c>
      <c r="D4295" s="61"/>
    </row>
    <row r="4296" spans="1:4" x14ac:dyDescent="0.35">
      <c r="C4296" t="s">
        <v>8905</v>
      </c>
      <c r="D4296" s="61"/>
    </row>
    <row r="4297" spans="1:4" x14ac:dyDescent="0.35">
      <c r="C4297" t="s">
        <v>8906</v>
      </c>
      <c r="D4297" s="61"/>
    </row>
    <row r="4298" spans="1:4" x14ac:dyDescent="0.35">
      <c r="C4298" t="s">
        <v>8907</v>
      </c>
      <c r="D4298" s="61"/>
    </row>
    <row r="4299" spans="1:4" x14ac:dyDescent="0.35">
      <c r="C4299" t="s">
        <v>8908</v>
      </c>
      <c r="D4299" s="61"/>
    </row>
    <row r="4300" spans="1:4" x14ac:dyDescent="0.35">
      <c r="A4300" t="s">
        <v>8737</v>
      </c>
      <c r="D4300" s="61"/>
    </row>
    <row r="4301" spans="1:4" x14ac:dyDescent="0.35">
      <c r="B4301" t="s">
        <v>8863</v>
      </c>
      <c r="D4301" s="61"/>
    </row>
    <row r="4302" spans="1:4" x14ac:dyDescent="0.35">
      <c r="C4302" t="s">
        <v>8864</v>
      </c>
      <c r="D4302" s="61"/>
    </row>
    <row r="4303" spans="1:4" x14ac:dyDescent="0.35">
      <c r="C4303" t="s">
        <v>8865</v>
      </c>
      <c r="D4303" s="61"/>
    </row>
    <row r="4304" spans="1:4" x14ac:dyDescent="0.35">
      <c r="C4304" t="s">
        <v>8866</v>
      </c>
      <c r="D4304" s="61"/>
    </row>
    <row r="4305" spans="2:4" x14ac:dyDescent="0.35">
      <c r="C4305" t="s">
        <v>8867</v>
      </c>
      <c r="D4305" s="61"/>
    </row>
    <row r="4306" spans="2:4" x14ac:dyDescent="0.35">
      <c r="C4306" t="s">
        <v>8868</v>
      </c>
      <c r="D4306" s="61"/>
    </row>
    <row r="4307" spans="2:4" x14ac:dyDescent="0.35">
      <c r="C4307" t="s">
        <v>8869</v>
      </c>
      <c r="D4307" s="61"/>
    </row>
    <row r="4308" spans="2:4" x14ac:dyDescent="0.35">
      <c r="C4308" t="s">
        <v>8870</v>
      </c>
      <c r="D4308" s="61"/>
    </row>
    <row r="4309" spans="2:4" x14ac:dyDescent="0.35">
      <c r="C4309" t="s">
        <v>8871</v>
      </c>
      <c r="D4309" s="61"/>
    </row>
    <row r="4310" spans="2:4" x14ac:dyDescent="0.35">
      <c r="C4310" t="s">
        <v>8872</v>
      </c>
      <c r="D4310" s="61"/>
    </row>
    <row r="4311" spans="2:4" x14ac:dyDescent="0.35">
      <c r="C4311" t="s">
        <v>8873</v>
      </c>
      <c r="D4311" s="61"/>
    </row>
    <row r="4312" spans="2:4" x14ac:dyDescent="0.35">
      <c r="C4312" t="s">
        <v>8874</v>
      </c>
      <c r="D4312" s="61"/>
    </row>
    <row r="4313" spans="2:4" x14ac:dyDescent="0.35">
      <c r="C4313" t="s">
        <v>8875</v>
      </c>
      <c r="D4313" s="61"/>
    </row>
    <row r="4314" spans="2:4" x14ac:dyDescent="0.35">
      <c r="B4314" t="s">
        <v>8876</v>
      </c>
      <c r="D4314" s="61"/>
    </row>
    <row r="4315" spans="2:4" x14ac:dyDescent="0.35">
      <c r="C4315" t="s">
        <v>9489</v>
      </c>
      <c r="D4315" s="61"/>
    </row>
    <row r="4316" spans="2:4" x14ac:dyDescent="0.35">
      <c r="B4316" t="s">
        <v>8878</v>
      </c>
      <c r="D4316" s="61"/>
    </row>
    <row r="4317" spans="2:4" x14ac:dyDescent="0.35">
      <c r="C4317" t="s">
        <v>8879</v>
      </c>
      <c r="D4317" s="61"/>
    </row>
    <row r="4318" spans="2:4" x14ac:dyDescent="0.35">
      <c r="C4318" t="s">
        <v>8880</v>
      </c>
      <c r="D4318" s="61"/>
    </row>
    <row r="4319" spans="2:4" x14ac:dyDescent="0.35">
      <c r="C4319" t="s">
        <v>8881</v>
      </c>
      <c r="D4319" s="61"/>
    </row>
    <row r="4320" spans="2:4" x14ac:dyDescent="0.35">
      <c r="C4320" t="s">
        <v>8882</v>
      </c>
      <c r="D4320" s="61"/>
    </row>
    <row r="4321" spans="2:4" x14ac:dyDescent="0.35">
      <c r="C4321" t="s">
        <v>8883</v>
      </c>
      <c r="D4321" s="61"/>
    </row>
    <row r="4322" spans="2:4" x14ac:dyDescent="0.35">
      <c r="C4322" t="s">
        <v>8884</v>
      </c>
      <c r="D4322" s="61"/>
    </row>
    <row r="4323" spans="2:4" x14ac:dyDescent="0.35">
      <c r="C4323" t="s">
        <v>8885</v>
      </c>
      <c r="D4323" s="61"/>
    </row>
    <row r="4324" spans="2:4" x14ac:dyDescent="0.35">
      <c r="C4324" t="s">
        <v>8886</v>
      </c>
      <c r="D4324" s="61"/>
    </row>
    <row r="4325" spans="2:4" x14ac:dyDescent="0.35">
      <c r="C4325" t="s">
        <v>8887</v>
      </c>
      <c r="D4325" s="61"/>
    </row>
    <row r="4326" spans="2:4" x14ac:dyDescent="0.35">
      <c r="C4326" t="s">
        <v>8888</v>
      </c>
      <c r="D4326" s="61"/>
    </row>
    <row r="4327" spans="2:4" x14ac:dyDescent="0.35">
      <c r="C4327" t="s">
        <v>8889</v>
      </c>
      <c r="D4327" s="61"/>
    </row>
    <row r="4328" spans="2:4" x14ac:dyDescent="0.35">
      <c r="C4328" t="s">
        <v>8890</v>
      </c>
      <c r="D4328" s="61"/>
    </row>
    <row r="4329" spans="2:4" x14ac:dyDescent="0.35">
      <c r="C4329" t="s">
        <v>8891</v>
      </c>
      <c r="D4329" s="61"/>
    </row>
    <row r="4330" spans="2:4" x14ac:dyDescent="0.35">
      <c r="C4330" t="s">
        <v>8892</v>
      </c>
      <c r="D4330" s="61"/>
    </row>
    <row r="4331" spans="2:4" x14ac:dyDescent="0.35">
      <c r="C4331" t="s">
        <v>8893</v>
      </c>
      <c r="D4331" s="61"/>
    </row>
    <row r="4332" spans="2:4" x14ac:dyDescent="0.35">
      <c r="C4332" t="s">
        <v>8894</v>
      </c>
      <c r="D4332" s="61"/>
    </row>
    <row r="4333" spans="2:4" x14ac:dyDescent="0.35">
      <c r="C4333" t="s">
        <v>8895</v>
      </c>
      <c r="D4333" s="61"/>
    </row>
    <row r="4334" spans="2:4" x14ac:dyDescent="0.35">
      <c r="B4334" t="s">
        <v>8896</v>
      </c>
      <c r="D4334" s="61"/>
    </row>
    <row r="4335" spans="2:4" x14ac:dyDescent="0.35">
      <c r="C4335" t="s">
        <v>8897</v>
      </c>
      <c r="D4335" s="61"/>
    </row>
    <row r="4336" spans="2:4" x14ac:dyDescent="0.35">
      <c r="C4336" t="s">
        <v>8898</v>
      </c>
      <c r="D4336" s="61"/>
    </row>
    <row r="4337" spans="1:4" x14ac:dyDescent="0.35">
      <c r="C4337" t="s">
        <v>8899</v>
      </c>
      <c r="D4337" s="61"/>
    </row>
    <row r="4338" spans="1:4" x14ac:dyDescent="0.35">
      <c r="C4338" t="s">
        <v>8900</v>
      </c>
      <c r="D4338" s="61"/>
    </row>
    <row r="4339" spans="1:4" x14ac:dyDescent="0.35">
      <c r="C4339" t="s">
        <v>8901</v>
      </c>
      <c r="D4339" s="61"/>
    </row>
    <row r="4340" spans="1:4" x14ac:dyDescent="0.35">
      <c r="C4340" t="s">
        <v>8890</v>
      </c>
      <c r="D4340" s="61"/>
    </row>
    <row r="4341" spans="1:4" x14ac:dyDescent="0.35">
      <c r="C4341" t="s">
        <v>8902</v>
      </c>
      <c r="D4341" s="61"/>
    </row>
    <row r="4342" spans="1:4" x14ac:dyDescent="0.35">
      <c r="C4342" t="s">
        <v>8903</v>
      </c>
      <c r="D4342" s="61"/>
    </row>
    <row r="4343" spans="1:4" x14ac:dyDescent="0.35">
      <c r="C4343" t="s">
        <v>8904</v>
      </c>
      <c r="D4343" s="61"/>
    </row>
    <row r="4344" spans="1:4" x14ac:dyDescent="0.35">
      <c r="C4344" t="s">
        <v>8905</v>
      </c>
      <c r="D4344" s="61"/>
    </row>
    <row r="4345" spans="1:4" x14ac:dyDescent="0.35">
      <c r="C4345" t="s">
        <v>8906</v>
      </c>
      <c r="D4345" s="61"/>
    </row>
    <row r="4346" spans="1:4" x14ac:dyDescent="0.35">
      <c r="C4346" t="s">
        <v>8907</v>
      </c>
      <c r="D4346" s="61"/>
    </row>
    <row r="4347" spans="1:4" x14ac:dyDescent="0.35">
      <c r="C4347" t="s">
        <v>8908</v>
      </c>
      <c r="D4347" s="61"/>
    </row>
    <row r="4348" spans="1:4" x14ac:dyDescent="0.35">
      <c r="A4348" t="s">
        <v>9490</v>
      </c>
      <c r="D4348" s="61"/>
    </row>
    <row r="4349" spans="1:4" x14ac:dyDescent="0.35">
      <c r="B4349" t="s">
        <v>8863</v>
      </c>
      <c r="D4349" s="61"/>
    </row>
    <row r="4350" spans="1:4" x14ac:dyDescent="0.35">
      <c r="C4350" t="s">
        <v>8864</v>
      </c>
      <c r="D4350" s="61"/>
    </row>
    <row r="4351" spans="1:4" x14ac:dyDescent="0.35">
      <c r="C4351" t="s">
        <v>8865</v>
      </c>
      <c r="D4351" s="61"/>
    </row>
    <row r="4352" spans="1:4" x14ac:dyDescent="0.35">
      <c r="C4352" t="s">
        <v>8866</v>
      </c>
      <c r="D4352" s="61"/>
    </row>
    <row r="4353" spans="2:4" x14ac:dyDescent="0.35">
      <c r="C4353" t="s">
        <v>8867</v>
      </c>
      <c r="D4353" s="61"/>
    </row>
    <row r="4354" spans="2:4" x14ac:dyDescent="0.35">
      <c r="C4354" t="s">
        <v>8868</v>
      </c>
      <c r="D4354" s="61"/>
    </row>
    <row r="4355" spans="2:4" x14ac:dyDescent="0.35">
      <c r="C4355" t="s">
        <v>8869</v>
      </c>
      <c r="D4355" s="61"/>
    </row>
    <row r="4356" spans="2:4" x14ac:dyDescent="0.35">
      <c r="C4356" t="s">
        <v>8870</v>
      </c>
      <c r="D4356" s="61"/>
    </row>
    <row r="4357" spans="2:4" x14ac:dyDescent="0.35">
      <c r="C4357" t="s">
        <v>8871</v>
      </c>
      <c r="D4357" s="61"/>
    </row>
    <row r="4358" spans="2:4" x14ac:dyDescent="0.35">
      <c r="C4358" t="s">
        <v>8872</v>
      </c>
      <c r="D4358" s="61"/>
    </row>
    <row r="4359" spans="2:4" x14ac:dyDescent="0.35">
      <c r="C4359" t="s">
        <v>8873</v>
      </c>
      <c r="D4359" s="61"/>
    </row>
    <row r="4360" spans="2:4" x14ac:dyDescent="0.35">
      <c r="C4360" t="s">
        <v>8874</v>
      </c>
      <c r="D4360" s="61"/>
    </row>
    <row r="4361" spans="2:4" x14ac:dyDescent="0.35">
      <c r="C4361" t="s">
        <v>8875</v>
      </c>
      <c r="D4361" s="61"/>
    </row>
    <row r="4362" spans="2:4" x14ac:dyDescent="0.35">
      <c r="B4362" t="s">
        <v>8876</v>
      </c>
      <c r="D4362" s="61"/>
    </row>
    <row r="4363" spans="2:4" x14ac:dyDescent="0.35">
      <c r="C4363" t="s">
        <v>9491</v>
      </c>
      <c r="D4363" s="61"/>
    </row>
    <row r="4364" spans="2:4" x14ac:dyDescent="0.35">
      <c r="C4364" t="s">
        <v>9492</v>
      </c>
      <c r="D4364" s="61"/>
    </row>
    <row r="4365" spans="2:4" x14ac:dyDescent="0.35">
      <c r="C4365" t="s">
        <v>9493</v>
      </c>
      <c r="D4365" s="61"/>
    </row>
    <row r="4366" spans="2:4" x14ac:dyDescent="0.35">
      <c r="B4366" t="s">
        <v>8878</v>
      </c>
      <c r="D4366" s="61"/>
    </row>
    <row r="4367" spans="2:4" x14ac:dyDescent="0.35">
      <c r="C4367" t="s">
        <v>8879</v>
      </c>
      <c r="D4367" s="61"/>
    </row>
    <row r="4368" spans="2:4" x14ac:dyDescent="0.35">
      <c r="C4368" t="s">
        <v>8880</v>
      </c>
      <c r="D4368" s="61"/>
    </row>
    <row r="4369" spans="2:4" x14ac:dyDescent="0.35">
      <c r="C4369" t="s">
        <v>8881</v>
      </c>
      <c r="D4369" s="61"/>
    </row>
    <row r="4370" spans="2:4" x14ac:dyDescent="0.35">
      <c r="C4370" t="s">
        <v>8882</v>
      </c>
      <c r="D4370" s="61"/>
    </row>
    <row r="4371" spans="2:4" x14ac:dyDescent="0.35">
      <c r="C4371" t="s">
        <v>8883</v>
      </c>
      <c r="D4371" s="61"/>
    </row>
    <row r="4372" spans="2:4" x14ac:dyDescent="0.35">
      <c r="C4372" t="s">
        <v>8884</v>
      </c>
      <c r="D4372" s="61"/>
    </row>
    <row r="4373" spans="2:4" x14ac:dyDescent="0.35">
      <c r="C4373" t="s">
        <v>8885</v>
      </c>
      <c r="D4373" s="61"/>
    </row>
    <row r="4374" spans="2:4" x14ac:dyDescent="0.35">
      <c r="C4374" t="s">
        <v>8886</v>
      </c>
      <c r="D4374" s="61"/>
    </row>
    <row r="4375" spans="2:4" x14ac:dyDescent="0.35">
      <c r="C4375" t="s">
        <v>8887</v>
      </c>
      <c r="D4375" s="61"/>
    </row>
    <row r="4376" spans="2:4" x14ac:dyDescent="0.35">
      <c r="C4376" t="s">
        <v>8888</v>
      </c>
      <c r="D4376" s="61"/>
    </row>
    <row r="4377" spans="2:4" x14ac:dyDescent="0.35">
      <c r="C4377" t="s">
        <v>8889</v>
      </c>
      <c r="D4377" s="61"/>
    </row>
    <row r="4378" spans="2:4" x14ac:dyDescent="0.35">
      <c r="C4378" t="s">
        <v>8890</v>
      </c>
      <c r="D4378" s="61"/>
    </row>
    <row r="4379" spans="2:4" x14ac:dyDescent="0.35">
      <c r="C4379" t="s">
        <v>8891</v>
      </c>
      <c r="D4379" s="61"/>
    </row>
    <row r="4380" spans="2:4" x14ac:dyDescent="0.35">
      <c r="C4380" t="s">
        <v>8892</v>
      </c>
      <c r="D4380" s="61"/>
    </row>
    <row r="4381" spans="2:4" x14ac:dyDescent="0.35">
      <c r="C4381" t="s">
        <v>8893</v>
      </c>
      <c r="D4381" s="61"/>
    </row>
    <row r="4382" spans="2:4" x14ac:dyDescent="0.35">
      <c r="C4382" t="s">
        <v>8894</v>
      </c>
      <c r="D4382" s="61"/>
    </row>
    <row r="4383" spans="2:4" x14ac:dyDescent="0.35">
      <c r="C4383" t="s">
        <v>8895</v>
      </c>
      <c r="D4383" s="61"/>
    </row>
    <row r="4384" spans="2:4" x14ac:dyDescent="0.35">
      <c r="B4384" t="s">
        <v>8896</v>
      </c>
      <c r="D4384" s="61"/>
    </row>
    <row r="4385" spans="1:4" x14ac:dyDescent="0.35">
      <c r="C4385" t="s">
        <v>8897</v>
      </c>
      <c r="D4385" s="61"/>
    </row>
    <row r="4386" spans="1:4" x14ac:dyDescent="0.35">
      <c r="C4386" t="s">
        <v>8898</v>
      </c>
      <c r="D4386" s="61"/>
    </row>
    <row r="4387" spans="1:4" x14ac:dyDescent="0.35">
      <c r="C4387" t="s">
        <v>8899</v>
      </c>
      <c r="D4387" s="61"/>
    </row>
    <row r="4388" spans="1:4" x14ac:dyDescent="0.35">
      <c r="C4388" t="s">
        <v>8900</v>
      </c>
      <c r="D4388" s="61"/>
    </row>
    <row r="4389" spans="1:4" x14ac:dyDescent="0.35">
      <c r="C4389" t="s">
        <v>8901</v>
      </c>
      <c r="D4389" s="61"/>
    </row>
    <row r="4390" spans="1:4" x14ac:dyDescent="0.35">
      <c r="C4390" t="s">
        <v>8890</v>
      </c>
      <c r="D4390" s="61"/>
    </row>
    <row r="4391" spans="1:4" x14ac:dyDescent="0.35">
      <c r="C4391" t="s">
        <v>8902</v>
      </c>
      <c r="D4391" s="61"/>
    </row>
    <row r="4392" spans="1:4" x14ac:dyDescent="0.35">
      <c r="C4392" t="s">
        <v>8903</v>
      </c>
      <c r="D4392" s="61"/>
    </row>
    <row r="4393" spans="1:4" x14ac:dyDescent="0.35">
      <c r="C4393" t="s">
        <v>8904</v>
      </c>
      <c r="D4393" s="61"/>
    </row>
    <row r="4394" spans="1:4" x14ac:dyDescent="0.35">
      <c r="C4394" t="s">
        <v>8905</v>
      </c>
      <c r="D4394" s="61"/>
    </row>
    <row r="4395" spans="1:4" x14ac:dyDescent="0.35">
      <c r="C4395" t="s">
        <v>8906</v>
      </c>
      <c r="D4395" s="61"/>
    </row>
    <row r="4396" spans="1:4" x14ac:dyDescent="0.35">
      <c r="C4396" t="s">
        <v>8907</v>
      </c>
      <c r="D4396" s="61"/>
    </row>
    <row r="4397" spans="1:4" x14ac:dyDescent="0.35">
      <c r="C4397" t="s">
        <v>8908</v>
      </c>
      <c r="D4397" s="61"/>
    </row>
    <row r="4398" spans="1:4" x14ac:dyDescent="0.35">
      <c r="A4398" t="s">
        <v>8747</v>
      </c>
      <c r="D4398" s="61"/>
    </row>
    <row r="4399" spans="1:4" x14ac:dyDescent="0.35">
      <c r="B4399" t="s">
        <v>8863</v>
      </c>
      <c r="D4399" s="61"/>
    </row>
    <row r="4400" spans="1:4" x14ac:dyDescent="0.35">
      <c r="C4400" t="s">
        <v>8864</v>
      </c>
      <c r="D4400" s="61"/>
    </row>
    <row r="4401" spans="2:4" x14ac:dyDescent="0.35">
      <c r="C4401" t="s">
        <v>8865</v>
      </c>
      <c r="D4401" s="61"/>
    </row>
    <row r="4402" spans="2:4" x14ac:dyDescent="0.35">
      <c r="C4402" t="s">
        <v>8866</v>
      </c>
      <c r="D4402" s="61"/>
    </row>
    <row r="4403" spans="2:4" x14ac:dyDescent="0.35">
      <c r="C4403" t="s">
        <v>8867</v>
      </c>
      <c r="D4403" s="61"/>
    </row>
    <row r="4404" spans="2:4" x14ac:dyDescent="0.35">
      <c r="C4404" t="s">
        <v>8868</v>
      </c>
      <c r="D4404" s="61"/>
    </row>
    <row r="4405" spans="2:4" x14ac:dyDescent="0.35">
      <c r="C4405" t="s">
        <v>8869</v>
      </c>
      <c r="D4405" s="61"/>
    </row>
    <row r="4406" spans="2:4" x14ac:dyDescent="0.35">
      <c r="C4406" t="s">
        <v>8870</v>
      </c>
      <c r="D4406" s="61"/>
    </row>
    <row r="4407" spans="2:4" x14ac:dyDescent="0.35">
      <c r="C4407" t="s">
        <v>8871</v>
      </c>
      <c r="D4407" s="61"/>
    </row>
    <row r="4408" spans="2:4" x14ac:dyDescent="0.35">
      <c r="C4408" t="s">
        <v>8872</v>
      </c>
      <c r="D4408" s="61"/>
    </row>
    <row r="4409" spans="2:4" x14ac:dyDescent="0.35">
      <c r="C4409" t="s">
        <v>8874</v>
      </c>
      <c r="D4409" s="61"/>
    </row>
    <row r="4410" spans="2:4" x14ac:dyDescent="0.35">
      <c r="B4410" t="s">
        <v>8876</v>
      </c>
      <c r="D4410" s="61"/>
    </row>
    <row r="4411" spans="2:4" x14ac:dyDescent="0.35">
      <c r="C4411" t="s">
        <v>9494</v>
      </c>
      <c r="D4411" s="61"/>
    </row>
    <row r="4412" spans="2:4" x14ac:dyDescent="0.35">
      <c r="C4412" t="s">
        <v>9495</v>
      </c>
      <c r="D4412" s="61"/>
    </row>
    <row r="4413" spans="2:4" x14ac:dyDescent="0.35">
      <c r="C4413" t="s">
        <v>9496</v>
      </c>
      <c r="D4413" s="61"/>
    </row>
    <row r="4414" spans="2:4" x14ac:dyDescent="0.35">
      <c r="C4414" t="s">
        <v>9497</v>
      </c>
      <c r="D4414" s="61"/>
    </row>
    <row r="4415" spans="2:4" x14ac:dyDescent="0.35">
      <c r="C4415" t="s">
        <v>8942</v>
      </c>
      <c r="D4415" s="61"/>
    </row>
    <row r="4416" spans="2:4" x14ac:dyDescent="0.35">
      <c r="C4416" t="s">
        <v>8943</v>
      </c>
      <c r="D4416" s="61"/>
    </row>
    <row r="4417" spans="2:4" x14ac:dyDescent="0.35">
      <c r="C4417" t="s">
        <v>9498</v>
      </c>
      <c r="D4417" s="61"/>
    </row>
    <row r="4418" spans="2:4" x14ac:dyDescent="0.35">
      <c r="C4418" t="s">
        <v>9499</v>
      </c>
      <c r="D4418" s="61"/>
    </row>
    <row r="4419" spans="2:4" x14ac:dyDescent="0.35">
      <c r="C4419" t="s">
        <v>9500</v>
      </c>
      <c r="D4419" s="61"/>
    </row>
    <row r="4420" spans="2:4" x14ac:dyDescent="0.35">
      <c r="B4420" t="s">
        <v>8878</v>
      </c>
      <c r="D4420" s="61"/>
    </row>
    <row r="4421" spans="2:4" x14ac:dyDescent="0.35">
      <c r="C4421" t="s">
        <v>8881</v>
      </c>
      <c r="D4421" s="61"/>
    </row>
    <row r="4422" spans="2:4" x14ac:dyDescent="0.35">
      <c r="C4422" t="s">
        <v>8882</v>
      </c>
      <c r="D4422" s="61"/>
    </row>
    <row r="4423" spans="2:4" x14ac:dyDescent="0.35">
      <c r="C4423" t="s">
        <v>8884</v>
      </c>
      <c r="D4423" s="61"/>
    </row>
    <row r="4424" spans="2:4" x14ac:dyDescent="0.35">
      <c r="C4424" t="s">
        <v>8886</v>
      </c>
      <c r="D4424" s="61"/>
    </row>
    <row r="4425" spans="2:4" x14ac:dyDescent="0.35">
      <c r="C4425" t="s">
        <v>8888</v>
      </c>
      <c r="D4425" s="61"/>
    </row>
    <row r="4426" spans="2:4" x14ac:dyDescent="0.35">
      <c r="C4426" t="s">
        <v>8889</v>
      </c>
      <c r="D4426" s="61"/>
    </row>
    <row r="4427" spans="2:4" x14ac:dyDescent="0.35">
      <c r="C4427" t="s">
        <v>8891</v>
      </c>
      <c r="D4427" s="61"/>
    </row>
    <row r="4428" spans="2:4" x14ac:dyDescent="0.35">
      <c r="C4428" t="s">
        <v>8893</v>
      </c>
      <c r="D4428" s="61"/>
    </row>
    <row r="4429" spans="2:4" x14ac:dyDescent="0.35">
      <c r="C4429" t="s">
        <v>8895</v>
      </c>
      <c r="D4429" s="61"/>
    </row>
    <row r="4430" spans="2:4" x14ac:dyDescent="0.35">
      <c r="B4430" t="s">
        <v>8896</v>
      </c>
      <c r="D4430" s="61"/>
    </row>
    <row r="4431" spans="2:4" x14ac:dyDescent="0.35">
      <c r="C4431" t="s">
        <v>8897</v>
      </c>
      <c r="D4431" s="61"/>
    </row>
    <row r="4432" spans="2:4" x14ac:dyDescent="0.35">
      <c r="C4432" t="s">
        <v>8917</v>
      </c>
      <c r="D4432" s="61"/>
    </row>
    <row r="4433" spans="1:4" x14ac:dyDescent="0.35">
      <c r="C4433" t="s">
        <v>8899</v>
      </c>
      <c r="D4433" s="61"/>
    </row>
    <row r="4434" spans="1:4" x14ac:dyDescent="0.35">
      <c r="C4434" t="s">
        <v>8901</v>
      </c>
      <c r="D4434" s="61"/>
    </row>
    <row r="4435" spans="1:4" x14ac:dyDescent="0.35">
      <c r="C4435" t="s">
        <v>8918</v>
      </c>
      <c r="D4435" s="61"/>
    </row>
    <row r="4436" spans="1:4" x14ac:dyDescent="0.35">
      <c r="C4436" t="s">
        <v>8919</v>
      </c>
      <c r="D4436" s="61"/>
    </row>
    <row r="4437" spans="1:4" x14ac:dyDescent="0.35">
      <c r="C4437" t="s">
        <v>8908</v>
      </c>
      <c r="D4437" s="61"/>
    </row>
    <row r="4438" spans="1:4" x14ac:dyDescent="0.35">
      <c r="A4438" t="s">
        <v>8748</v>
      </c>
      <c r="D4438" s="61"/>
    </row>
    <row r="4439" spans="1:4" x14ac:dyDescent="0.35">
      <c r="B4439" t="s">
        <v>8863</v>
      </c>
      <c r="D4439" s="61"/>
    </row>
    <row r="4440" spans="1:4" x14ac:dyDescent="0.35">
      <c r="C4440" t="s">
        <v>8864</v>
      </c>
      <c r="D4440" s="61"/>
    </row>
    <row r="4441" spans="1:4" x14ac:dyDescent="0.35">
      <c r="C4441" t="s">
        <v>8865</v>
      </c>
      <c r="D4441" s="61"/>
    </row>
    <row r="4442" spans="1:4" x14ac:dyDescent="0.35">
      <c r="C4442" t="s">
        <v>8866</v>
      </c>
      <c r="D4442" s="61"/>
    </row>
    <row r="4443" spans="1:4" x14ac:dyDescent="0.35">
      <c r="C4443" t="s">
        <v>8867</v>
      </c>
      <c r="D4443" s="61"/>
    </row>
    <row r="4444" spans="1:4" x14ac:dyDescent="0.35">
      <c r="C4444" t="s">
        <v>8868</v>
      </c>
      <c r="D4444" s="61"/>
    </row>
    <row r="4445" spans="1:4" x14ac:dyDescent="0.35">
      <c r="C4445" t="s">
        <v>8869</v>
      </c>
      <c r="D4445" s="61"/>
    </row>
    <row r="4446" spans="1:4" x14ac:dyDescent="0.35">
      <c r="C4446" t="s">
        <v>8870</v>
      </c>
      <c r="D4446" s="61"/>
    </row>
    <row r="4447" spans="1:4" x14ac:dyDescent="0.35">
      <c r="C4447" t="s">
        <v>8871</v>
      </c>
      <c r="D4447" s="61"/>
    </row>
    <row r="4448" spans="1:4" x14ac:dyDescent="0.35">
      <c r="C4448" t="s">
        <v>8872</v>
      </c>
      <c r="D4448" s="61"/>
    </row>
    <row r="4449" spans="2:4" x14ac:dyDescent="0.35">
      <c r="C4449" t="s">
        <v>8873</v>
      </c>
      <c r="D4449" s="61"/>
    </row>
    <row r="4450" spans="2:4" x14ac:dyDescent="0.35">
      <c r="C4450" t="s">
        <v>8874</v>
      </c>
      <c r="D4450" s="61"/>
    </row>
    <row r="4451" spans="2:4" x14ac:dyDescent="0.35">
      <c r="C4451" t="s">
        <v>8875</v>
      </c>
      <c r="D4451" s="61"/>
    </row>
    <row r="4452" spans="2:4" x14ac:dyDescent="0.35">
      <c r="B4452" t="s">
        <v>8876</v>
      </c>
      <c r="D4452" s="61"/>
    </row>
    <row r="4453" spans="2:4" x14ac:dyDescent="0.35">
      <c r="C4453" t="s">
        <v>9501</v>
      </c>
      <c r="D4453" s="61"/>
    </row>
    <row r="4454" spans="2:4" x14ac:dyDescent="0.35">
      <c r="C4454" t="s">
        <v>9502</v>
      </c>
      <c r="D4454" s="61"/>
    </row>
    <row r="4455" spans="2:4" x14ac:dyDescent="0.35">
      <c r="B4455" t="s">
        <v>8878</v>
      </c>
      <c r="D4455" s="61"/>
    </row>
    <row r="4456" spans="2:4" x14ac:dyDescent="0.35">
      <c r="C4456" t="s">
        <v>8879</v>
      </c>
      <c r="D4456" s="61"/>
    </row>
    <row r="4457" spans="2:4" x14ac:dyDescent="0.35">
      <c r="C4457" t="s">
        <v>8880</v>
      </c>
      <c r="D4457" s="61"/>
    </row>
    <row r="4458" spans="2:4" x14ac:dyDescent="0.35">
      <c r="C4458" t="s">
        <v>8881</v>
      </c>
      <c r="D4458" s="61"/>
    </row>
    <row r="4459" spans="2:4" x14ac:dyDescent="0.35">
      <c r="C4459" t="s">
        <v>8882</v>
      </c>
      <c r="D4459" s="61"/>
    </row>
    <row r="4460" spans="2:4" x14ac:dyDescent="0.35">
      <c r="C4460" t="s">
        <v>8883</v>
      </c>
      <c r="D4460" s="61"/>
    </row>
    <row r="4461" spans="2:4" x14ac:dyDescent="0.35">
      <c r="C4461" t="s">
        <v>8884</v>
      </c>
      <c r="D4461" s="61"/>
    </row>
    <row r="4462" spans="2:4" x14ac:dyDescent="0.35">
      <c r="C4462" t="s">
        <v>8885</v>
      </c>
      <c r="D4462" s="61"/>
    </row>
    <row r="4463" spans="2:4" x14ac:dyDescent="0.35">
      <c r="C4463" t="s">
        <v>8886</v>
      </c>
      <c r="D4463" s="61"/>
    </row>
    <row r="4464" spans="2:4" x14ac:dyDescent="0.35">
      <c r="C4464" t="s">
        <v>8887</v>
      </c>
      <c r="D4464" s="61"/>
    </row>
    <row r="4465" spans="2:4" x14ac:dyDescent="0.35">
      <c r="C4465" t="s">
        <v>8888</v>
      </c>
      <c r="D4465" s="61"/>
    </row>
    <row r="4466" spans="2:4" x14ac:dyDescent="0.35">
      <c r="C4466" t="s">
        <v>8889</v>
      </c>
      <c r="D4466" s="61"/>
    </row>
    <row r="4467" spans="2:4" x14ac:dyDescent="0.35">
      <c r="C4467" t="s">
        <v>8890</v>
      </c>
      <c r="D4467" s="61"/>
    </row>
    <row r="4468" spans="2:4" x14ac:dyDescent="0.35">
      <c r="C4468" t="s">
        <v>8891</v>
      </c>
      <c r="D4468" s="61"/>
    </row>
    <row r="4469" spans="2:4" x14ac:dyDescent="0.35">
      <c r="C4469" t="s">
        <v>8892</v>
      </c>
      <c r="D4469" s="61"/>
    </row>
    <row r="4470" spans="2:4" x14ac:dyDescent="0.35">
      <c r="C4470" t="s">
        <v>8893</v>
      </c>
      <c r="D4470" s="61"/>
    </row>
    <row r="4471" spans="2:4" x14ac:dyDescent="0.35">
      <c r="C4471" t="s">
        <v>8894</v>
      </c>
      <c r="D4471" s="61"/>
    </row>
    <row r="4472" spans="2:4" x14ac:dyDescent="0.35">
      <c r="C4472" t="s">
        <v>8895</v>
      </c>
      <c r="D4472" s="61"/>
    </row>
    <row r="4473" spans="2:4" x14ac:dyDescent="0.35">
      <c r="B4473" t="s">
        <v>8896</v>
      </c>
      <c r="D4473" s="61"/>
    </row>
    <row r="4474" spans="2:4" x14ac:dyDescent="0.35">
      <c r="C4474" t="s">
        <v>8897</v>
      </c>
      <c r="D4474" s="61"/>
    </row>
    <row r="4475" spans="2:4" x14ac:dyDescent="0.35">
      <c r="C4475" t="s">
        <v>8898</v>
      </c>
      <c r="D4475" s="61"/>
    </row>
    <row r="4476" spans="2:4" x14ac:dyDescent="0.35">
      <c r="C4476" t="s">
        <v>8899</v>
      </c>
      <c r="D4476" s="61"/>
    </row>
    <row r="4477" spans="2:4" x14ac:dyDescent="0.35">
      <c r="C4477" t="s">
        <v>8900</v>
      </c>
      <c r="D4477" s="61"/>
    </row>
    <row r="4478" spans="2:4" x14ac:dyDescent="0.35">
      <c r="C4478" t="s">
        <v>8901</v>
      </c>
      <c r="D4478" s="61"/>
    </row>
    <row r="4479" spans="2:4" x14ac:dyDescent="0.35">
      <c r="C4479" t="s">
        <v>8890</v>
      </c>
      <c r="D4479" s="61"/>
    </row>
    <row r="4480" spans="2:4" x14ac:dyDescent="0.35">
      <c r="C4480" t="s">
        <v>8902</v>
      </c>
      <c r="D4480" s="61"/>
    </row>
    <row r="4481" spans="1:4" x14ac:dyDescent="0.35">
      <c r="C4481" t="s">
        <v>8903</v>
      </c>
      <c r="D4481" s="61"/>
    </row>
    <row r="4482" spans="1:4" x14ac:dyDescent="0.35">
      <c r="C4482" t="s">
        <v>8904</v>
      </c>
      <c r="D4482" s="61"/>
    </row>
    <row r="4483" spans="1:4" x14ac:dyDescent="0.35">
      <c r="C4483" t="s">
        <v>8905</v>
      </c>
      <c r="D4483" s="61"/>
    </row>
    <row r="4484" spans="1:4" x14ac:dyDescent="0.35">
      <c r="C4484" t="s">
        <v>8906</v>
      </c>
      <c r="D4484" s="61"/>
    </row>
    <row r="4485" spans="1:4" x14ac:dyDescent="0.35">
      <c r="C4485" t="s">
        <v>8907</v>
      </c>
      <c r="D4485" s="61"/>
    </row>
    <row r="4486" spans="1:4" x14ac:dyDescent="0.35">
      <c r="C4486" t="s">
        <v>8908</v>
      </c>
      <c r="D4486" s="61"/>
    </row>
    <row r="4487" spans="1:4" x14ac:dyDescent="0.35">
      <c r="A4487" t="s">
        <v>9503</v>
      </c>
      <c r="D4487" s="61"/>
    </row>
    <row r="4488" spans="1:4" x14ac:dyDescent="0.35">
      <c r="B4488" t="s">
        <v>8863</v>
      </c>
      <c r="D4488" s="61"/>
    </row>
    <row r="4489" spans="1:4" x14ac:dyDescent="0.35">
      <c r="C4489" t="s">
        <v>8864</v>
      </c>
      <c r="D4489" s="61"/>
    </row>
    <row r="4490" spans="1:4" x14ac:dyDescent="0.35">
      <c r="C4490" t="s">
        <v>8865</v>
      </c>
      <c r="D4490" s="61"/>
    </row>
    <row r="4491" spans="1:4" x14ac:dyDescent="0.35">
      <c r="C4491" t="s">
        <v>8866</v>
      </c>
      <c r="D4491" s="61"/>
    </row>
    <row r="4492" spans="1:4" x14ac:dyDescent="0.35">
      <c r="C4492" t="s">
        <v>8867</v>
      </c>
      <c r="D4492" s="61"/>
    </row>
    <row r="4493" spans="1:4" x14ac:dyDescent="0.35">
      <c r="C4493" t="s">
        <v>8868</v>
      </c>
      <c r="D4493" s="61"/>
    </row>
    <row r="4494" spans="1:4" x14ac:dyDescent="0.35">
      <c r="C4494" t="s">
        <v>8869</v>
      </c>
      <c r="D4494" s="61"/>
    </row>
    <row r="4495" spans="1:4" x14ac:dyDescent="0.35">
      <c r="C4495" t="s">
        <v>8870</v>
      </c>
      <c r="D4495" s="61"/>
    </row>
    <row r="4496" spans="1:4" x14ac:dyDescent="0.35">
      <c r="C4496" t="s">
        <v>8871</v>
      </c>
      <c r="D4496" s="61"/>
    </row>
    <row r="4497" spans="2:4" x14ac:dyDescent="0.35">
      <c r="C4497" t="s">
        <v>8872</v>
      </c>
      <c r="D4497" s="61"/>
    </row>
    <row r="4498" spans="2:4" x14ac:dyDescent="0.35">
      <c r="C4498" t="s">
        <v>8874</v>
      </c>
      <c r="D4498" s="61"/>
    </row>
    <row r="4499" spans="2:4" x14ac:dyDescent="0.35">
      <c r="C4499" t="s">
        <v>8875</v>
      </c>
      <c r="D4499" s="61"/>
    </row>
    <row r="4500" spans="2:4" x14ac:dyDescent="0.35">
      <c r="B4500" t="s">
        <v>8876</v>
      </c>
      <c r="D4500" s="61"/>
    </row>
    <row r="4501" spans="2:4" x14ac:dyDescent="0.35">
      <c r="C4501" t="s">
        <v>8976</v>
      </c>
      <c r="D4501" s="61"/>
    </row>
    <row r="4502" spans="2:4" x14ac:dyDescent="0.35">
      <c r="C4502" t="s">
        <v>9504</v>
      </c>
      <c r="D4502" s="61"/>
    </row>
    <row r="4503" spans="2:4" x14ac:dyDescent="0.35">
      <c r="C4503" t="s">
        <v>9505</v>
      </c>
      <c r="D4503" s="61"/>
    </row>
    <row r="4504" spans="2:4" x14ac:dyDescent="0.35">
      <c r="C4504" t="s">
        <v>9506</v>
      </c>
      <c r="D4504" s="61"/>
    </row>
    <row r="4505" spans="2:4" x14ac:dyDescent="0.35">
      <c r="C4505" t="s">
        <v>9507</v>
      </c>
      <c r="D4505" s="61"/>
    </row>
    <row r="4506" spans="2:4" x14ac:dyDescent="0.35">
      <c r="C4506" t="s">
        <v>9508</v>
      </c>
      <c r="D4506" s="61"/>
    </row>
    <row r="4507" spans="2:4" x14ac:dyDescent="0.35">
      <c r="C4507" t="s">
        <v>9509</v>
      </c>
      <c r="D4507" s="61"/>
    </row>
    <row r="4508" spans="2:4" x14ac:dyDescent="0.35">
      <c r="C4508" t="s">
        <v>9510</v>
      </c>
      <c r="D4508" s="61"/>
    </row>
    <row r="4509" spans="2:4" x14ac:dyDescent="0.35">
      <c r="C4509" t="s">
        <v>9370</v>
      </c>
      <c r="D4509" s="61"/>
    </row>
    <row r="4510" spans="2:4" x14ac:dyDescent="0.35">
      <c r="C4510" t="s">
        <v>9511</v>
      </c>
      <c r="D4510" s="61"/>
    </row>
    <row r="4511" spans="2:4" x14ac:dyDescent="0.35">
      <c r="C4511" t="s">
        <v>9512</v>
      </c>
      <c r="D4511" s="61"/>
    </row>
    <row r="4512" spans="2:4" x14ac:dyDescent="0.35">
      <c r="C4512" t="s">
        <v>9513</v>
      </c>
      <c r="D4512" s="61"/>
    </row>
    <row r="4513" spans="2:4" x14ac:dyDescent="0.35">
      <c r="C4513" t="s">
        <v>8977</v>
      </c>
      <c r="D4513" s="61"/>
    </row>
    <row r="4514" spans="2:4" x14ac:dyDescent="0.35">
      <c r="C4514" t="s">
        <v>9514</v>
      </c>
      <c r="D4514" s="61"/>
    </row>
    <row r="4515" spans="2:4" x14ac:dyDescent="0.35">
      <c r="B4515" t="s">
        <v>8878</v>
      </c>
      <c r="D4515" s="61"/>
    </row>
    <row r="4516" spans="2:4" x14ac:dyDescent="0.35">
      <c r="C4516" t="s">
        <v>9071</v>
      </c>
      <c r="D4516" s="61"/>
    </row>
    <row r="4517" spans="2:4" x14ac:dyDescent="0.35">
      <c r="C4517" t="s">
        <v>8885</v>
      </c>
      <c r="D4517" s="61"/>
    </row>
    <row r="4518" spans="2:4" x14ac:dyDescent="0.35">
      <c r="C4518" t="s">
        <v>8886</v>
      </c>
      <c r="D4518" s="61"/>
    </row>
    <row r="4519" spans="2:4" x14ac:dyDescent="0.35">
      <c r="C4519" t="s">
        <v>8888</v>
      </c>
      <c r="D4519" s="61"/>
    </row>
    <row r="4520" spans="2:4" x14ac:dyDescent="0.35">
      <c r="C4520" t="s">
        <v>8889</v>
      </c>
      <c r="D4520" s="61"/>
    </row>
    <row r="4521" spans="2:4" x14ac:dyDescent="0.35">
      <c r="C4521" t="s">
        <v>8890</v>
      </c>
      <c r="D4521" s="61"/>
    </row>
    <row r="4522" spans="2:4" x14ac:dyDescent="0.35">
      <c r="C4522" t="s">
        <v>8892</v>
      </c>
      <c r="D4522" s="61"/>
    </row>
    <row r="4523" spans="2:4" x14ac:dyDescent="0.35">
      <c r="C4523" t="s">
        <v>8893</v>
      </c>
      <c r="D4523" s="61"/>
    </row>
    <row r="4524" spans="2:4" x14ac:dyDescent="0.35">
      <c r="C4524" t="s">
        <v>8895</v>
      </c>
      <c r="D4524" s="61"/>
    </row>
    <row r="4525" spans="2:4" x14ac:dyDescent="0.35">
      <c r="B4525" t="s">
        <v>8896</v>
      </c>
      <c r="D4525" s="61"/>
    </row>
    <row r="4526" spans="2:4" x14ac:dyDescent="0.35">
      <c r="C4526" t="s">
        <v>8897</v>
      </c>
      <c r="D4526" s="61"/>
    </row>
    <row r="4527" spans="2:4" x14ac:dyDescent="0.35">
      <c r="C4527" t="s">
        <v>8917</v>
      </c>
      <c r="D4527" s="61"/>
    </row>
    <row r="4528" spans="2:4" x14ac:dyDescent="0.35">
      <c r="C4528" t="s">
        <v>8898</v>
      </c>
      <c r="D4528" s="61"/>
    </row>
    <row r="4529" spans="1:4" x14ac:dyDescent="0.35">
      <c r="C4529" t="s">
        <v>8899</v>
      </c>
      <c r="D4529" s="61"/>
    </row>
    <row r="4530" spans="1:4" x14ac:dyDescent="0.35">
      <c r="C4530" t="s">
        <v>8900</v>
      </c>
      <c r="D4530" s="61"/>
    </row>
    <row r="4531" spans="1:4" x14ac:dyDescent="0.35">
      <c r="C4531" t="s">
        <v>8901</v>
      </c>
      <c r="D4531" s="61"/>
    </row>
    <row r="4532" spans="1:4" x14ac:dyDescent="0.35">
      <c r="C4532" t="s">
        <v>8903</v>
      </c>
      <c r="D4532" s="61"/>
    </row>
    <row r="4533" spans="1:4" x14ac:dyDescent="0.35">
      <c r="C4533" t="s">
        <v>8918</v>
      </c>
      <c r="D4533" s="61"/>
    </row>
    <row r="4534" spans="1:4" x14ac:dyDescent="0.35">
      <c r="C4534" t="s">
        <v>8919</v>
      </c>
      <c r="D4534" s="61"/>
    </row>
    <row r="4535" spans="1:4" x14ac:dyDescent="0.35">
      <c r="A4535" t="s">
        <v>9515</v>
      </c>
      <c r="D4535" s="61"/>
    </row>
    <row r="4536" spans="1:4" x14ac:dyDescent="0.35">
      <c r="B4536" t="s">
        <v>8863</v>
      </c>
      <c r="D4536" s="61"/>
    </row>
    <row r="4537" spans="1:4" x14ac:dyDescent="0.35">
      <c r="C4537" t="s">
        <v>8864</v>
      </c>
      <c r="D4537" s="61"/>
    </row>
    <row r="4538" spans="1:4" x14ac:dyDescent="0.35">
      <c r="C4538" t="s">
        <v>8866</v>
      </c>
      <c r="D4538" s="61"/>
    </row>
    <row r="4539" spans="1:4" x14ac:dyDescent="0.35">
      <c r="C4539" t="s">
        <v>8869</v>
      </c>
      <c r="D4539" s="61"/>
    </row>
    <row r="4540" spans="1:4" x14ac:dyDescent="0.35">
      <c r="C4540" t="s">
        <v>8870</v>
      </c>
      <c r="D4540" s="61"/>
    </row>
    <row r="4541" spans="1:4" x14ac:dyDescent="0.35">
      <c r="C4541" t="s">
        <v>8871</v>
      </c>
      <c r="D4541" s="61"/>
    </row>
    <row r="4542" spans="1:4" x14ac:dyDescent="0.35">
      <c r="C4542" t="s">
        <v>9516</v>
      </c>
      <c r="D4542" s="61"/>
    </row>
    <row r="4543" spans="1:4" x14ac:dyDescent="0.35">
      <c r="C4543" t="s">
        <v>8873</v>
      </c>
      <c r="D4543" s="61"/>
    </row>
    <row r="4544" spans="1:4" x14ac:dyDescent="0.35">
      <c r="B4544" t="s">
        <v>8876</v>
      </c>
      <c r="D4544" s="61"/>
    </row>
    <row r="4545" spans="2:4" x14ac:dyDescent="0.35">
      <c r="C4545" t="s">
        <v>8879</v>
      </c>
      <c r="D4545" s="61"/>
    </row>
    <row r="4546" spans="2:4" x14ac:dyDescent="0.35">
      <c r="C4546" t="s">
        <v>9517</v>
      </c>
      <c r="D4546" s="61"/>
    </row>
    <row r="4547" spans="2:4" x14ac:dyDescent="0.35">
      <c r="C4547" t="s">
        <v>9518</v>
      </c>
      <c r="D4547" s="61"/>
    </row>
    <row r="4548" spans="2:4" x14ac:dyDescent="0.35">
      <c r="C4548" t="s">
        <v>9519</v>
      </c>
      <c r="D4548" s="61"/>
    </row>
    <row r="4549" spans="2:4" x14ac:dyDescent="0.35">
      <c r="C4549" t="s">
        <v>9412</v>
      </c>
      <c r="D4549" s="61"/>
    </row>
    <row r="4550" spans="2:4" x14ac:dyDescent="0.35">
      <c r="C4550" t="s">
        <v>9520</v>
      </c>
      <c r="D4550" s="61"/>
    </row>
    <row r="4551" spans="2:4" x14ac:dyDescent="0.35">
      <c r="C4551" t="s">
        <v>9521</v>
      </c>
      <c r="D4551" s="61"/>
    </row>
    <row r="4552" spans="2:4" x14ac:dyDescent="0.35">
      <c r="C4552" t="s">
        <v>8978</v>
      </c>
      <c r="D4552" s="61"/>
    </row>
    <row r="4553" spans="2:4" x14ac:dyDescent="0.35">
      <c r="C4553" t="s">
        <v>9522</v>
      </c>
      <c r="D4553" s="61"/>
    </row>
    <row r="4554" spans="2:4" x14ac:dyDescent="0.35">
      <c r="B4554" t="s">
        <v>8878</v>
      </c>
      <c r="D4554" s="61"/>
    </row>
    <row r="4555" spans="2:4" x14ac:dyDescent="0.35">
      <c r="C4555" t="s">
        <v>8879</v>
      </c>
      <c r="D4555" s="61"/>
    </row>
    <row r="4556" spans="2:4" x14ac:dyDescent="0.35">
      <c r="C4556" t="s">
        <v>8882</v>
      </c>
      <c r="D4556" s="61"/>
    </row>
    <row r="4557" spans="2:4" x14ac:dyDescent="0.35">
      <c r="C4557" t="s">
        <v>9071</v>
      </c>
      <c r="D4557" s="61"/>
    </row>
    <row r="4558" spans="2:4" x14ac:dyDescent="0.35">
      <c r="C4558" t="s">
        <v>9360</v>
      </c>
      <c r="D4558" s="61"/>
    </row>
    <row r="4559" spans="2:4" x14ac:dyDescent="0.35">
      <c r="C4559" t="s">
        <v>8886</v>
      </c>
      <c r="D4559" s="61"/>
    </row>
    <row r="4560" spans="2:4" x14ac:dyDescent="0.35">
      <c r="C4560" t="s">
        <v>8887</v>
      </c>
      <c r="D4560" s="61"/>
    </row>
    <row r="4561" spans="1:4" x14ac:dyDescent="0.35">
      <c r="C4561" t="s">
        <v>8888</v>
      </c>
      <c r="D4561" s="61"/>
    </row>
    <row r="4562" spans="1:4" x14ac:dyDescent="0.35">
      <c r="C4562" t="s">
        <v>8889</v>
      </c>
      <c r="D4562" s="61"/>
    </row>
    <row r="4563" spans="1:4" x14ac:dyDescent="0.35">
      <c r="C4563" t="s">
        <v>8892</v>
      </c>
      <c r="D4563" s="61"/>
    </row>
    <row r="4564" spans="1:4" x14ac:dyDescent="0.35">
      <c r="B4564" t="s">
        <v>8896</v>
      </c>
      <c r="D4564" s="61"/>
    </row>
    <row r="4565" spans="1:4" x14ac:dyDescent="0.35">
      <c r="C4565" t="s">
        <v>8897</v>
      </c>
      <c r="D4565" s="61"/>
    </row>
    <row r="4566" spans="1:4" x14ac:dyDescent="0.35">
      <c r="C4566" t="s">
        <v>8899</v>
      </c>
      <c r="D4566" s="61"/>
    </row>
    <row r="4567" spans="1:4" x14ac:dyDescent="0.35">
      <c r="C4567" t="s">
        <v>8900</v>
      </c>
      <c r="D4567" s="61"/>
    </row>
    <row r="4568" spans="1:4" x14ac:dyDescent="0.35">
      <c r="C4568" t="s">
        <v>8901</v>
      </c>
      <c r="D4568" s="61"/>
    </row>
    <row r="4569" spans="1:4" x14ac:dyDescent="0.35">
      <c r="C4569" t="s">
        <v>8902</v>
      </c>
      <c r="D4569" s="61"/>
    </row>
    <row r="4570" spans="1:4" x14ac:dyDescent="0.35">
      <c r="C4570" t="s">
        <v>8903</v>
      </c>
      <c r="D4570" s="61"/>
    </row>
    <row r="4571" spans="1:4" x14ac:dyDescent="0.35">
      <c r="C4571" t="s">
        <v>8918</v>
      </c>
      <c r="D4571" s="61"/>
    </row>
    <row r="4572" spans="1:4" x14ac:dyDescent="0.35">
      <c r="C4572" t="s">
        <v>8919</v>
      </c>
      <c r="D4572" s="61"/>
    </row>
    <row r="4573" spans="1:4" x14ac:dyDescent="0.35">
      <c r="C4573" t="s">
        <v>8908</v>
      </c>
      <c r="D4573" s="61"/>
    </row>
    <row r="4574" spans="1:4" x14ac:dyDescent="0.35">
      <c r="A4574" t="s">
        <v>9523</v>
      </c>
      <c r="D4574" s="61"/>
    </row>
    <row r="4575" spans="1:4" x14ac:dyDescent="0.35">
      <c r="B4575" t="s">
        <v>8863</v>
      </c>
      <c r="D4575" s="61"/>
    </row>
    <row r="4576" spans="1:4" x14ac:dyDescent="0.35">
      <c r="C4576" t="s">
        <v>8864</v>
      </c>
      <c r="D4576" s="61"/>
    </row>
    <row r="4577" spans="2:4" x14ac:dyDescent="0.35">
      <c r="C4577" t="s">
        <v>8865</v>
      </c>
      <c r="D4577" s="61"/>
    </row>
    <row r="4578" spans="2:4" x14ac:dyDescent="0.35">
      <c r="C4578" t="s">
        <v>8870</v>
      </c>
      <c r="D4578" s="61"/>
    </row>
    <row r="4579" spans="2:4" x14ac:dyDescent="0.35">
      <c r="C4579" t="s">
        <v>8871</v>
      </c>
      <c r="D4579" s="61"/>
    </row>
    <row r="4580" spans="2:4" x14ac:dyDescent="0.35">
      <c r="C4580" t="s">
        <v>8872</v>
      </c>
      <c r="D4580" s="61"/>
    </row>
    <row r="4581" spans="2:4" x14ac:dyDescent="0.35">
      <c r="C4581" t="s">
        <v>8873</v>
      </c>
      <c r="D4581" s="61"/>
    </row>
    <row r="4582" spans="2:4" x14ac:dyDescent="0.35">
      <c r="C4582" t="s">
        <v>8874</v>
      </c>
      <c r="D4582" s="61"/>
    </row>
    <row r="4583" spans="2:4" x14ac:dyDescent="0.35">
      <c r="B4583" t="s">
        <v>8876</v>
      </c>
      <c r="D4583" s="61"/>
    </row>
    <row r="4584" spans="2:4" x14ac:dyDescent="0.35">
      <c r="C4584" t="s">
        <v>9524</v>
      </c>
      <c r="D4584" s="61"/>
    </row>
    <row r="4585" spans="2:4" x14ac:dyDescent="0.35">
      <c r="C4585" t="s">
        <v>9525</v>
      </c>
      <c r="D4585" s="61"/>
    </row>
    <row r="4586" spans="2:4" x14ac:dyDescent="0.35">
      <c r="C4586" t="s">
        <v>9526</v>
      </c>
      <c r="D4586" s="61"/>
    </row>
    <row r="4587" spans="2:4" x14ac:dyDescent="0.35">
      <c r="C4587" t="s">
        <v>9527</v>
      </c>
      <c r="D4587" s="61"/>
    </row>
    <row r="4588" spans="2:4" x14ac:dyDescent="0.35">
      <c r="C4588" t="s">
        <v>8961</v>
      </c>
      <c r="D4588" s="61"/>
    </row>
    <row r="4589" spans="2:4" x14ac:dyDescent="0.35">
      <c r="B4589" t="s">
        <v>8878</v>
      </c>
      <c r="D4589" s="61"/>
    </row>
    <row r="4590" spans="2:4" x14ac:dyDescent="0.35">
      <c r="C4590" t="s">
        <v>8879</v>
      </c>
      <c r="D4590" s="61"/>
    </row>
    <row r="4591" spans="2:4" x14ac:dyDescent="0.35">
      <c r="C4591" t="s">
        <v>8883</v>
      </c>
      <c r="D4591" s="61"/>
    </row>
    <row r="4592" spans="2:4" x14ac:dyDescent="0.35">
      <c r="C4592" t="s">
        <v>8885</v>
      </c>
      <c r="D4592" s="61"/>
    </row>
    <row r="4593" spans="1:4" x14ac:dyDescent="0.35">
      <c r="C4593" t="s">
        <v>8889</v>
      </c>
      <c r="D4593" s="61"/>
    </row>
    <row r="4594" spans="1:4" x14ac:dyDescent="0.35">
      <c r="C4594" t="s">
        <v>8892</v>
      </c>
      <c r="D4594" s="61"/>
    </row>
    <row r="4595" spans="1:4" x14ac:dyDescent="0.35">
      <c r="C4595" t="s">
        <v>8893</v>
      </c>
      <c r="D4595" s="61"/>
    </row>
    <row r="4596" spans="1:4" x14ac:dyDescent="0.35">
      <c r="B4596" t="s">
        <v>8896</v>
      </c>
      <c r="D4596" s="61"/>
    </row>
    <row r="4597" spans="1:4" x14ac:dyDescent="0.35">
      <c r="C4597" t="s">
        <v>8898</v>
      </c>
      <c r="D4597" s="61"/>
    </row>
    <row r="4598" spans="1:4" x14ac:dyDescent="0.35">
      <c r="C4598" t="s">
        <v>8902</v>
      </c>
      <c r="D4598" s="61"/>
    </row>
    <row r="4599" spans="1:4" x14ac:dyDescent="0.35">
      <c r="C4599" t="s">
        <v>8918</v>
      </c>
      <c r="D4599" s="61"/>
    </row>
    <row r="4600" spans="1:4" x14ac:dyDescent="0.35">
      <c r="C4600" t="s">
        <v>8919</v>
      </c>
      <c r="D4600" s="61"/>
    </row>
    <row r="4601" spans="1:4" x14ac:dyDescent="0.35">
      <c r="A4601" t="s">
        <v>9528</v>
      </c>
      <c r="D4601" s="61"/>
    </row>
    <row r="4602" spans="1:4" x14ac:dyDescent="0.35">
      <c r="B4602" t="s">
        <v>8863</v>
      </c>
      <c r="D4602" s="61"/>
    </row>
    <row r="4603" spans="1:4" x14ac:dyDescent="0.35">
      <c r="C4603" t="s">
        <v>8865</v>
      </c>
      <c r="D4603" s="61"/>
    </row>
    <row r="4604" spans="1:4" x14ac:dyDescent="0.35">
      <c r="C4604" t="s">
        <v>9529</v>
      </c>
      <c r="D4604" s="61"/>
    </row>
    <row r="4605" spans="1:4" x14ac:dyDescent="0.35">
      <c r="C4605" t="s">
        <v>8866</v>
      </c>
      <c r="D4605" s="61"/>
    </row>
    <row r="4606" spans="1:4" x14ac:dyDescent="0.35">
      <c r="C4606" t="s">
        <v>8867</v>
      </c>
      <c r="D4606" s="61"/>
    </row>
    <row r="4607" spans="1:4" x14ac:dyDescent="0.35">
      <c r="C4607" t="s">
        <v>8868</v>
      </c>
      <c r="D4607" s="61"/>
    </row>
    <row r="4608" spans="1:4" x14ac:dyDescent="0.35">
      <c r="C4608" t="s">
        <v>8870</v>
      </c>
      <c r="D4608" s="61"/>
    </row>
    <row r="4609" spans="2:4" x14ac:dyDescent="0.35">
      <c r="C4609" t="s">
        <v>8871</v>
      </c>
      <c r="D4609" s="61"/>
    </row>
    <row r="4610" spans="2:4" x14ac:dyDescent="0.35">
      <c r="C4610" t="s">
        <v>8872</v>
      </c>
      <c r="D4610" s="61"/>
    </row>
    <row r="4611" spans="2:4" x14ac:dyDescent="0.35">
      <c r="C4611" t="s">
        <v>8873</v>
      </c>
      <c r="D4611" s="61"/>
    </row>
    <row r="4612" spans="2:4" x14ac:dyDescent="0.35">
      <c r="C4612" t="s">
        <v>8874</v>
      </c>
      <c r="D4612" s="61"/>
    </row>
    <row r="4613" spans="2:4" x14ac:dyDescent="0.35">
      <c r="B4613" t="s">
        <v>8876</v>
      </c>
      <c r="D4613" s="61"/>
    </row>
    <row r="4614" spans="2:4" x14ac:dyDescent="0.35">
      <c r="C4614" t="s">
        <v>8958</v>
      </c>
      <c r="D4614" s="61"/>
    </row>
    <row r="4615" spans="2:4" x14ac:dyDescent="0.35">
      <c r="C4615" t="s">
        <v>9530</v>
      </c>
      <c r="D4615" s="61"/>
    </row>
    <row r="4616" spans="2:4" x14ac:dyDescent="0.35">
      <c r="C4616" t="s">
        <v>9531</v>
      </c>
      <c r="D4616" s="61"/>
    </row>
    <row r="4617" spans="2:4" x14ac:dyDescent="0.35">
      <c r="C4617" t="s">
        <v>9532</v>
      </c>
      <c r="D4617" s="61"/>
    </row>
    <row r="4618" spans="2:4" x14ac:dyDescent="0.35">
      <c r="C4618" t="s">
        <v>8943</v>
      </c>
      <c r="D4618" s="61"/>
    </row>
    <row r="4619" spans="2:4" x14ac:dyDescent="0.35">
      <c r="C4619" t="s">
        <v>9533</v>
      </c>
      <c r="D4619" s="61"/>
    </row>
    <row r="4620" spans="2:4" x14ac:dyDescent="0.35">
      <c r="C4620" t="s">
        <v>9534</v>
      </c>
      <c r="D4620" s="61"/>
    </row>
    <row r="4621" spans="2:4" x14ac:dyDescent="0.35">
      <c r="C4621" t="s">
        <v>8961</v>
      </c>
      <c r="D4621" s="61"/>
    </row>
    <row r="4622" spans="2:4" x14ac:dyDescent="0.35">
      <c r="C4622" t="s">
        <v>9535</v>
      </c>
      <c r="D4622" s="61"/>
    </row>
    <row r="4623" spans="2:4" x14ac:dyDescent="0.35">
      <c r="B4623" t="s">
        <v>8878</v>
      </c>
      <c r="D4623" s="61"/>
    </row>
    <row r="4624" spans="2:4" x14ac:dyDescent="0.35">
      <c r="C4624" t="s">
        <v>8879</v>
      </c>
      <c r="D4624" s="61"/>
    </row>
    <row r="4625" spans="1:4" x14ac:dyDescent="0.35">
      <c r="C4625" t="s">
        <v>8882</v>
      </c>
      <c r="D4625" s="61"/>
    </row>
    <row r="4626" spans="1:4" x14ac:dyDescent="0.35">
      <c r="C4626" t="s">
        <v>8888</v>
      </c>
      <c r="D4626" s="61"/>
    </row>
    <row r="4627" spans="1:4" x14ac:dyDescent="0.35">
      <c r="C4627" t="s">
        <v>8889</v>
      </c>
      <c r="D4627" s="61"/>
    </row>
    <row r="4628" spans="1:4" x14ac:dyDescent="0.35">
      <c r="C4628" t="s">
        <v>8892</v>
      </c>
      <c r="D4628" s="61"/>
    </row>
    <row r="4629" spans="1:4" x14ac:dyDescent="0.35">
      <c r="C4629" t="s">
        <v>8895</v>
      </c>
      <c r="D4629" s="61"/>
    </row>
    <row r="4630" spans="1:4" x14ac:dyDescent="0.35">
      <c r="B4630" t="s">
        <v>8896</v>
      </c>
      <c r="D4630" s="61"/>
    </row>
    <row r="4631" spans="1:4" x14ac:dyDescent="0.35">
      <c r="C4631" t="s">
        <v>8897</v>
      </c>
      <c r="D4631" s="61"/>
    </row>
    <row r="4632" spans="1:4" x14ac:dyDescent="0.35">
      <c r="C4632" t="s">
        <v>8901</v>
      </c>
      <c r="D4632" s="61"/>
    </row>
    <row r="4633" spans="1:4" x14ac:dyDescent="0.35">
      <c r="C4633" t="s">
        <v>8902</v>
      </c>
      <c r="D4633" s="61"/>
    </row>
    <row r="4634" spans="1:4" x14ac:dyDescent="0.35">
      <c r="C4634" t="s">
        <v>8903</v>
      </c>
      <c r="D4634" s="61"/>
    </row>
    <row r="4635" spans="1:4" x14ac:dyDescent="0.35">
      <c r="C4635" t="s">
        <v>8918</v>
      </c>
      <c r="D4635" s="61"/>
    </row>
    <row r="4636" spans="1:4" x14ac:dyDescent="0.35">
      <c r="C4636" t="s">
        <v>8919</v>
      </c>
      <c r="D4636" s="61"/>
    </row>
    <row r="4637" spans="1:4" x14ac:dyDescent="0.35">
      <c r="C4637" t="s">
        <v>8908</v>
      </c>
      <c r="D4637" s="61"/>
    </row>
    <row r="4638" spans="1:4" x14ac:dyDescent="0.35">
      <c r="A4638" t="s">
        <v>8751</v>
      </c>
      <c r="D4638" s="61"/>
    </row>
    <row r="4639" spans="1:4" x14ac:dyDescent="0.35">
      <c r="B4639" t="s">
        <v>8863</v>
      </c>
      <c r="D4639" s="61"/>
    </row>
    <row r="4640" spans="1:4" x14ac:dyDescent="0.35">
      <c r="C4640" t="s">
        <v>8864</v>
      </c>
      <c r="D4640" s="61"/>
    </row>
    <row r="4641" spans="2:4" x14ac:dyDescent="0.35">
      <c r="C4641" t="s">
        <v>8865</v>
      </c>
      <c r="D4641" s="61"/>
    </row>
    <row r="4642" spans="2:4" x14ac:dyDescent="0.35">
      <c r="C4642" t="s">
        <v>8866</v>
      </c>
      <c r="D4642" s="61"/>
    </row>
    <row r="4643" spans="2:4" x14ac:dyDescent="0.35">
      <c r="C4643" t="s">
        <v>8867</v>
      </c>
      <c r="D4643" s="61"/>
    </row>
    <row r="4644" spans="2:4" x14ac:dyDescent="0.35">
      <c r="C4644" t="s">
        <v>8868</v>
      </c>
      <c r="D4644" s="61"/>
    </row>
    <row r="4645" spans="2:4" x14ac:dyDescent="0.35">
      <c r="C4645" t="s">
        <v>8869</v>
      </c>
      <c r="D4645" s="61"/>
    </row>
    <row r="4646" spans="2:4" x14ac:dyDescent="0.35">
      <c r="C4646" t="s">
        <v>8870</v>
      </c>
      <c r="D4646" s="61"/>
    </row>
    <row r="4647" spans="2:4" x14ac:dyDescent="0.35">
      <c r="C4647" t="s">
        <v>8871</v>
      </c>
      <c r="D4647" s="61"/>
    </row>
    <row r="4648" spans="2:4" x14ac:dyDescent="0.35">
      <c r="C4648" t="s">
        <v>8872</v>
      </c>
      <c r="D4648" s="61"/>
    </row>
    <row r="4649" spans="2:4" x14ac:dyDescent="0.35">
      <c r="C4649" t="s">
        <v>8873</v>
      </c>
      <c r="D4649" s="61"/>
    </row>
    <row r="4650" spans="2:4" x14ac:dyDescent="0.35">
      <c r="C4650" t="s">
        <v>8874</v>
      </c>
      <c r="D4650" s="61"/>
    </row>
    <row r="4651" spans="2:4" x14ac:dyDescent="0.35">
      <c r="C4651" t="s">
        <v>8875</v>
      </c>
      <c r="D4651" s="61"/>
    </row>
    <row r="4652" spans="2:4" x14ac:dyDescent="0.35">
      <c r="B4652" t="s">
        <v>8876</v>
      </c>
      <c r="D4652" s="61"/>
    </row>
    <row r="4653" spans="2:4" x14ac:dyDescent="0.35">
      <c r="C4653" t="s">
        <v>9536</v>
      </c>
      <c r="D4653" s="61"/>
    </row>
    <row r="4654" spans="2:4" x14ac:dyDescent="0.35">
      <c r="C4654" t="s">
        <v>9537</v>
      </c>
      <c r="D4654" s="61"/>
    </row>
    <row r="4655" spans="2:4" x14ac:dyDescent="0.35">
      <c r="B4655" t="s">
        <v>8878</v>
      </c>
      <c r="D4655" s="61"/>
    </row>
    <row r="4656" spans="2:4" x14ac:dyDescent="0.35">
      <c r="C4656" t="s">
        <v>8879</v>
      </c>
      <c r="D4656" s="61"/>
    </row>
    <row r="4657" spans="3:4" x14ac:dyDescent="0.35">
      <c r="C4657" t="s">
        <v>8880</v>
      </c>
      <c r="D4657" s="61"/>
    </row>
    <row r="4658" spans="3:4" x14ac:dyDescent="0.35">
      <c r="C4658" t="s">
        <v>8881</v>
      </c>
      <c r="D4658" s="61"/>
    </row>
    <row r="4659" spans="3:4" x14ac:dyDescent="0.35">
      <c r="C4659" t="s">
        <v>8882</v>
      </c>
      <c r="D4659" s="61"/>
    </row>
    <row r="4660" spans="3:4" x14ac:dyDescent="0.35">
      <c r="C4660" t="s">
        <v>8883</v>
      </c>
      <c r="D4660" s="61"/>
    </row>
    <row r="4661" spans="3:4" x14ac:dyDescent="0.35">
      <c r="C4661" t="s">
        <v>8884</v>
      </c>
      <c r="D4661" s="61"/>
    </row>
    <row r="4662" spans="3:4" x14ac:dyDescent="0.35">
      <c r="C4662" t="s">
        <v>8885</v>
      </c>
      <c r="D4662" s="61"/>
    </row>
    <row r="4663" spans="3:4" x14ac:dyDescent="0.35">
      <c r="C4663" t="s">
        <v>8886</v>
      </c>
      <c r="D4663" s="61"/>
    </row>
    <row r="4664" spans="3:4" x14ac:dyDescent="0.35">
      <c r="C4664" t="s">
        <v>8887</v>
      </c>
      <c r="D4664" s="61"/>
    </row>
    <row r="4665" spans="3:4" x14ac:dyDescent="0.35">
      <c r="C4665" t="s">
        <v>8888</v>
      </c>
      <c r="D4665" s="61"/>
    </row>
    <row r="4666" spans="3:4" x14ac:dyDescent="0.35">
      <c r="C4666" t="s">
        <v>8889</v>
      </c>
      <c r="D4666" s="61"/>
    </row>
    <row r="4667" spans="3:4" x14ac:dyDescent="0.35">
      <c r="C4667" t="s">
        <v>8890</v>
      </c>
      <c r="D4667" s="61"/>
    </row>
    <row r="4668" spans="3:4" x14ac:dyDescent="0.35">
      <c r="C4668" t="s">
        <v>8891</v>
      </c>
      <c r="D4668" s="61"/>
    </row>
    <row r="4669" spans="3:4" x14ac:dyDescent="0.35">
      <c r="C4669" t="s">
        <v>8892</v>
      </c>
      <c r="D4669" s="61"/>
    </row>
    <row r="4670" spans="3:4" x14ac:dyDescent="0.35">
      <c r="C4670" t="s">
        <v>8893</v>
      </c>
      <c r="D4670" s="61"/>
    </row>
    <row r="4671" spans="3:4" x14ac:dyDescent="0.35">
      <c r="C4671" t="s">
        <v>8894</v>
      </c>
      <c r="D4671" s="61"/>
    </row>
    <row r="4672" spans="3:4" x14ac:dyDescent="0.35">
      <c r="C4672" t="s">
        <v>8895</v>
      </c>
      <c r="D4672" s="61"/>
    </row>
    <row r="4673" spans="1:4" x14ac:dyDescent="0.35">
      <c r="B4673" t="s">
        <v>8896</v>
      </c>
      <c r="D4673" s="61"/>
    </row>
    <row r="4674" spans="1:4" x14ac:dyDescent="0.35">
      <c r="C4674" t="s">
        <v>8897</v>
      </c>
      <c r="D4674" s="61"/>
    </row>
    <row r="4675" spans="1:4" x14ac:dyDescent="0.35">
      <c r="C4675" t="s">
        <v>8898</v>
      </c>
      <c r="D4675" s="61"/>
    </row>
    <row r="4676" spans="1:4" x14ac:dyDescent="0.35">
      <c r="C4676" t="s">
        <v>8899</v>
      </c>
      <c r="D4676" s="61"/>
    </row>
    <row r="4677" spans="1:4" x14ac:dyDescent="0.35">
      <c r="C4677" t="s">
        <v>8900</v>
      </c>
      <c r="D4677" s="61"/>
    </row>
    <row r="4678" spans="1:4" x14ac:dyDescent="0.35">
      <c r="C4678" t="s">
        <v>8901</v>
      </c>
      <c r="D4678" s="61"/>
    </row>
    <row r="4679" spans="1:4" x14ac:dyDescent="0.35">
      <c r="C4679" t="s">
        <v>8890</v>
      </c>
      <c r="D4679" s="61"/>
    </row>
    <row r="4680" spans="1:4" x14ac:dyDescent="0.35">
      <c r="C4680" t="s">
        <v>8902</v>
      </c>
      <c r="D4680" s="61"/>
    </row>
    <row r="4681" spans="1:4" x14ac:dyDescent="0.35">
      <c r="C4681" t="s">
        <v>8903</v>
      </c>
      <c r="D4681" s="61"/>
    </row>
    <row r="4682" spans="1:4" x14ac:dyDescent="0.35">
      <c r="C4682" t="s">
        <v>8904</v>
      </c>
      <c r="D4682" s="61"/>
    </row>
    <row r="4683" spans="1:4" x14ac:dyDescent="0.35">
      <c r="C4683" t="s">
        <v>8905</v>
      </c>
      <c r="D4683" s="61"/>
    </row>
    <row r="4684" spans="1:4" x14ac:dyDescent="0.35">
      <c r="C4684" t="s">
        <v>8906</v>
      </c>
      <c r="D4684" s="61"/>
    </row>
    <row r="4685" spans="1:4" x14ac:dyDescent="0.35">
      <c r="C4685" t="s">
        <v>8907</v>
      </c>
      <c r="D4685" s="61"/>
    </row>
    <row r="4686" spans="1:4" x14ac:dyDescent="0.35">
      <c r="C4686" t="s">
        <v>8908</v>
      </c>
      <c r="D4686" s="61"/>
    </row>
    <row r="4687" spans="1:4" x14ac:dyDescent="0.35">
      <c r="A4687" t="s">
        <v>8752</v>
      </c>
      <c r="D4687" s="61"/>
    </row>
    <row r="4688" spans="1:4" x14ac:dyDescent="0.35">
      <c r="B4688" t="s">
        <v>8863</v>
      </c>
      <c r="D4688" s="61"/>
    </row>
    <row r="4689" spans="2:4" x14ac:dyDescent="0.35">
      <c r="C4689" t="s">
        <v>8864</v>
      </c>
      <c r="D4689" s="61"/>
    </row>
    <row r="4690" spans="2:4" x14ac:dyDescent="0.35">
      <c r="C4690" t="s">
        <v>8865</v>
      </c>
      <c r="D4690" s="61"/>
    </row>
    <row r="4691" spans="2:4" x14ac:dyDescent="0.35">
      <c r="C4691" t="s">
        <v>8870</v>
      </c>
      <c r="D4691" s="61"/>
    </row>
    <row r="4692" spans="2:4" x14ac:dyDescent="0.35">
      <c r="C4692" t="s">
        <v>8871</v>
      </c>
      <c r="D4692" s="61"/>
    </row>
    <row r="4693" spans="2:4" x14ac:dyDescent="0.35">
      <c r="C4693" t="s">
        <v>8872</v>
      </c>
      <c r="D4693" s="61"/>
    </row>
    <row r="4694" spans="2:4" x14ac:dyDescent="0.35">
      <c r="C4694" t="s">
        <v>8873</v>
      </c>
      <c r="D4694" s="61"/>
    </row>
    <row r="4695" spans="2:4" x14ac:dyDescent="0.35">
      <c r="B4695" t="s">
        <v>8876</v>
      </c>
      <c r="D4695" s="61"/>
    </row>
    <row r="4696" spans="2:4" x14ac:dyDescent="0.35">
      <c r="C4696" t="s">
        <v>9538</v>
      </c>
      <c r="D4696" s="61"/>
    </row>
    <row r="4697" spans="2:4" x14ac:dyDescent="0.35">
      <c r="C4697" t="s">
        <v>9539</v>
      </c>
      <c r="D4697" s="61"/>
    </row>
    <row r="4698" spans="2:4" x14ac:dyDescent="0.35">
      <c r="C4698" t="s">
        <v>9540</v>
      </c>
      <c r="D4698" s="61"/>
    </row>
    <row r="4699" spans="2:4" x14ac:dyDescent="0.35">
      <c r="C4699" t="s">
        <v>9541</v>
      </c>
      <c r="D4699" s="61"/>
    </row>
    <row r="4700" spans="2:4" x14ac:dyDescent="0.35">
      <c r="C4700" t="s">
        <v>9542</v>
      </c>
      <c r="D4700" s="61"/>
    </row>
    <row r="4701" spans="2:4" x14ac:dyDescent="0.35">
      <c r="C4701" t="s">
        <v>9543</v>
      </c>
      <c r="D4701" s="61"/>
    </row>
    <row r="4702" spans="2:4" x14ac:dyDescent="0.35">
      <c r="C4702" t="s">
        <v>9544</v>
      </c>
      <c r="D4702" s="61"/>
    </row>
    <row r="4703" spans="2:4" x14ac:dyDescent="0.35">
      <c r="C4703" t="s">
        <v>9545</v>
      </c>
      <c r="D4703" s="61"/>
    </row>
    <row r="4704" spans="2:4" x14ac:dyDescent="0.35">
      <c r="C4704" t="s">
        <v>9546</v>
      </c>
      <c r="D4704" s="61"/>
    </row>
    <row r="4705" spans="2:4" x14ac:dyDescent="0.35">
      <c r="C4705" t="s">
        <v>9547</v>
      </c>
      <c r="D4705" s="61"/>
    </row>
    <row r="4706" spans="2:4" x14ac:dyDescent="0.35">
      <c r="C4706" t="s">
        <v>9242</v>
      </c>
      <c r="D4706" s="61"/>
    </row>
    <row r="4707" spans="2:4" x14ac:dyDescent="0.35">
      <c r="B4707" t="s">
        <v>8878</v>
      </c>
      <c r="D4707" s="61"/>
    </row>
    <row r="4708" spans="2:4" x14ac:dyDescent="0.35">
      <c r="C4708" t="s">
        <v>8879</v>
      </c>
      <c r="D4708" s="61"/>
    </row>
    <row r="4709" spans="2:4" x14ac:dyDescent="0.35">
      <c r="C4709" t="s">
        <v>8880</v>
      </c>
      <c r="D4709" s="61"/>
    </row>
    <row r="4710" spans="2:4" x14ac:dyDescent="0.35">
      <c r="C4710" t="s">
        <v>8881</v>
      </c>
      <c r="D4710" s="61"/>
    </row>
    <row r="4711" spans="2:4" x14ac:dyDescent="0.35">
      <c r="C4711" t="s">
        <v>8882</v>
      </c>
      <c r="D4711" s="61"/>
    </row>
    <row r="4712" spans="2:4" x14ac:dyDescent="0.35">
      <c r="C4712" t="s">
        <v>8883</v>
      </c>
      <c r="D4712" s="61"/>
    </row>
    <row r="4713" spans="2:4" x14ac:dyDescent="0.35">
      <c r="C4713" t="s">
        <v>8884</v>
      </c>
      <c r="D4713" s="61"/>
    </row>
    <row r="4714" spans="2:4" x14ac:dyDescent="0.35">
      <c r="C4714" t="s">
        <v>8889</v>
      </c>
      <c r="D4714" s="61"/>
    </row>
    <row r="4715" spans="2:4" x14ac:dyDescent="0.35">
      <c r="C4715" t="s">
        <v>8891</v>
      </c>
      <c r="D4715" s="61"/>
    </row>
    <row r="4716" spans="2:4" x14ac:dyDescent="0.35">
      <c r="C4716" t="s">
        <v>8894</v>
      </c>
      <c r="D4716" s="61"/>
    </row>
    <row r="4717" spans="2:4" x14ac:dyDescent="0.35">
      <c r="B4717" t="s">
        <v>8896</v>
      </c>
      <c r="D4717" s="61"/>
    </row>
    <row r="4718" spans="2:4" x14ac:dyDescent="0.35">
      <c r="C4718" t="s">
        <v>8917</v>
      </c>
      <c r="D4718" s="61"/>
    </row>
    <row r="4719" spans="2:4" x14ac:dyDescent="0.35">
      <c r="C4719" t="s">
        <v>8899</v>
      </c>
      <c r="D4719" s="61"/>
    </row>
    <row r="4720" spans="2:4" x14ac:dyDescent="0.35">
      <c r="C4720" t="s">
        <v>8903</v>
      </c>
      <c r="D4720" s="61"/>
    </row>
    <row r="4721" spans="1:4" x14ac:dyDescent="0.35">
      <c r="C4721" t="s">
        <v>8918</v>
      </c>
      <c r="D4721" s="61"/>
    </row>
    <row r="4722" spans="1:4" x14ac:dyDescent="0.35">
      <c r="C4722" t="s">
        <v>8919</v>
      </c>
      <c r="D4722" s="61"/>
    </row>
    <row r="4723" spans="1:4" x14ac:dyDescent="0.35">
      <c r="C4723" t="s">
        <v>8908</v>
      </c>
      <c r="D4723" s="61"/>
    </row>
    <row r="4724" spans="1:4" x14ac:dyDescent="0.35">
      <c r="A4724" t="s">
        <v>8757</v>
      </c>
      <c r="D4724" s="61"/>
    </row>
    <row r="4725" spans="1:4" x14ac:dyDescent="0.35">
      <c r="B4725" t="s">
        <v>8863</v>
      </c>
      <c r="D4725" s="61"/>
    </row>
    <row r="4726" spans="1:4" x14ac:dyDescent="0.35">
      <c r="C4726" t="s">
        <v>8864</v>
      </c>
      <c r="D4726" s="61"/>
    </row>
    <row r="4727" spans="1:4" x14ac:dyDescent="0.35">
      <c r="C4727" t="s">
        <v>8865</v>
      </c>
      <c r="D4727" s="61"/>
    </row>
    <row r="4728" spans="1:4" x14ac:dyDescent="0.35">
      <c r="C4728" t="s">
        <v>8866</v>
      </c>
      <c r="D4728" s="61"/>
    </row>
    <row r="4729" spans="1:4" x14ac:dyDescent="0.35">
      <c r="C4729" t="s">
        <v>8867</v>
      </c>
      <c r="D4729" s="61"/>
    </row>
    <row r="4730" spans="1:4" x14ac:dyDescent="0.35">
      <c r="C4730" t="s">
        <v>8868</v>
      </c>
      <c r="D4730" s="61"/>
    </row>
    <row r="4731" spans="1:4" x14ac:dyDescent="0.35">
      <c r="C4731" t="s">
        <v>8869</v>
      </c>
      <c r="D4731" s="61"/>
    </row>
    <row r="4732" spans="1:4" x14ac:dyDescent="0.35">
      <c r="C4732" t="s">
        <v>8870</v>
      </c>
      <c r="D4732" s="61"/>
    </row>
    <row r="4733" spans="1:4" x14ac:dyDescent="0.35">
      <c r="C4733" t="s">
        <v>8871</v>
      </c>
      <c r="D4733" s="61"/>
    </row>
    <row r="4734" spans="1:4" x14ac:dyDescent="0.35">
      <c r="C4734" t="s">
        <v>8872</v>
      </c>
      <c r="D4734" s="61"/>
    </row>
    <row r="4735" spans="1:4" x14ac:dyDescent="0.35">
      <c r="C4735" t="s">
        <v>8873</v>
      </c>
      <c r="D4735" s="61"/>
    </row>
    <row r="4736" spans="1:4" x14ac:dyDescent="0.35">
      <c r="C4736" t="s">
        <v>8874</v>
      </c>
      <c r="D4736" s="61"/>
    </row>
    <row r="4737" spans="2:4" x14ac:dyDescent="0.35">
      <c r="C4737" t="s">
        <v>8875</v>
      </c>
      <c r="D4737" s="61"/>
    </row>
    <row r="4738" spans="2:4" x14ac:dyDescent="0.35">
      <c r="B4738" t="s">
        <v>8876</v>
      </c>
      <c r="D4738" s="61"/>
    </row>
    <row r="4739" spans="2:4" x14ac:dyDescent="0.35">
      <c r="C4739" t="s">
        <v>9548</v>
      </c>
      <c r="D4739" s="61"/>
    </row>
    <row r="4740" spans="2:4" x14ac:dyDescent="0.35">
      <c r="C4740" t="s">
        <v>9549</v>
      </c>
      <c r="D4740" s="61"/>
    </row>
    <row r="4741" spans="2:4" x14ac:dyDescent="0.35">
      <c r="C4741" t="s">
        <v>9550</v>
      </c>
      <c r="D4741" s="61"/>
    </row>
    <row r="4742" spans="2:4" x14ac:dyDescent="0.35">
      <c r="C4742" t="s">
        <v>9551</v>
      </c>
      <c r="D4742" s="61"/>
    </row>
    <row r="4743" spans="2:4" x14ac:dyDescent="0.35">
      <c r="C4743" t="s">
        <v>9552</v>
      </c>
      <c r="D4743" s="61"/>
    </row>
    <row r="4744" spans="2:4" x14ac:dyDescent="0.35">
      <c r="C4744" t="s">
        <v>9553</v>
      </c>
      <c r="D4744" s="61"/>
    </row>
    <row r="4745" spans="2:4" x14ac:dyDescent="0.35">
      <c r="C4745" t="s">
        <v>9554</v>
      </c>
      <c r="D4745" s="61"/>
    </row>
    <row r="4746" spans="2:4" x14ac:dyDescent="0.35">
      <c r="C4746" t="s">
        <v>9555</v>
      </c>
      <c r="D4746" s="61"/>
    </row>
    <row r="4747" spans="2:4" x14ac:dyDescent="0.35">
      <c r="C4747" t="s">
        <v>9556</v>
      </c>
      <c r="D4747" s="61"/>
    </row>
    <row r="4748" spans="2:4" x14ac:dyDescent="0.35">
      <c r="C4748" t="s">
        <v>9557</v>
      </c>
      <c r="D4748" s="61"/>
    </row>
    <row r="4749" spans="2:4" x14ac:dyDescent="0.35">
      <c r="C4749" t="s">
        <v>9558</v>
      </c>
      <c r="D4749" s="61"/>
    </row>
    <row r="4750" spans="2:4" x14ac:dyDescent="0.35">
      <c r="C4750" t="s">
        <v>9559</v>
      </c>
      <c r="D4750" s="61"/>
    </row>
    <row r="4751" spans="2:4" x14ac:dyDescent="0.35">
      <c r="C4751" t="s">
        <v>9560</v>
      </c>
      <c r="D4751" s="61"/>
    </row>
    <row r="4752" spans="2:4" x14ac:dyDescent="0.35">
      <c r="C4752" t="s">
        <v>9561</v>
      </c>
      <c r="D4752" s="61"/>
    </row>
    <row r="4753" spans="2:4" x14ac:dyDescent="0.35">
      <c r="B4753" t="s">
        <v>8878</v>
      </c>
      <c r="D4753" s="61"/>
    </row>
    <row r="4754" spans="2:4" x14ac:dyDescent="0.35">
      <c r="C4754" t="s">
        <v>8879</v>
      </c>
      <c r="D4754" s="61"/>
    </row>
    <row r="4755" spans="2:4" x14ac:dyDescent="0.35">
      <c r="C4755" t="s">
        <v>8880</v>
      </c>
      <c r="D4755" s="61"/>
    </row>
    <row r="4756" spans="2:4" x14ac:dyDescent="0.35">
      <c r="C4756" t="s">
        <v>8881</v>
      </c>
      <c r="D4756" s="61"/>
    </row>
    <row r="4757" spans="2:4" x14ac:dyDescent="0.35">
      <c r="C4757" t="s">
        <v>8882</v>
      </c>
      <c r="D4757" s="61"/>
    </row>
    <row r="4758" spans="2:4" x14ac:dyDescent="0.35">
      <c r="C4758" t="s">
        <v>8883</v>
      </c>
      <c r="D4758" s="61"/>
    </row>
    <row r="4759" spans="2:4" x14ac:dyDescent="0.35">
      <c r="C4759" t="s">
        <v>8884</v>
      </c>
      <c r="D4759" s="61"/>
    </row>
    <row r="4760" spans="2:4" x14ac:dyDescent="0.35">
      <c r="C4760" t="s">
        <v>8885</v>
      </c>
      <c r="D4760" s="61"/>
    </row>
    <row r="4761" spans="2:4" x14ac:dyDescent="0.35">
      <c r="C4761" t="s">
        <v>8886</v>
      </c>
      <c r="D4761" s="61"/>
    </row>
    <row r="4762" spans="2:4" x14ac:dyDescent="0.35">
      <c r="C4762" t="s">
        <v>8887</v>
      </c>
      <c r="D4762" s="61"/>
    </row>
    <row r="4763" spans="2:4" x14ac:dyDescent="0.35">
      <c r="C4763" t="s">
        <v>8888</v>
      </c>
      <c r="D4763" s="61"/>
    </row>
    <row r="4764" spans="2:4" x14ac:dyDescent="0.35">
      <c r="C4764" t="s">
        <v>8889</v>
      </c>
      <c r="D4764" s="61"/>
    </row>
    <row r="4765" spans="2:4" x14ac:dyDescent="0.35">
      <c r="C4765" t="s">
        <v>8890</v>
      </c>
      <c r="D4765" s="61"/>
    </row>
    <row r="4766" spans="2:4" x14ac:dyDescent="0.35">
      <c r="C4766" t="s">
        <v>8891</v>
      </c>
      <c r="D4766" s="61"/>
    </row>
    <row r="4767" spans="2:4" x14ac:dyDescent="0.35">
      <c r="C4767" t="s">
        <v>8892</v>
      </c>
      <c r="D4767" s="61"/>
    </row>
    <row r="4768" spans="2:4" x14ac:dyDescent="0.35">
      <c r="C4768" t="s">
        <v>8893</v>
      </c>
      <c r="D4768" s="61"/>
    </row>
    <row r="4769" spans="2:4" x14ac:dyDescent="0.35">
      <c r="C4769" t="s">
        <v>8894</v>
      </c>
      <c r="D4769" s="61"/>
    </row>
    <row r="4770" spans="2:4" x14ac:dyDescent="0.35">
      <c r="C4770" t="s">
        <v>8895</v>
      </c>
      <c r="D4770" s="61"/>
    </row>
    <row r="4771" spans="2:4" x14ac:dyDescent="0.35">
      <c r="B4771" t="s">
        <v>8896</v>
      </c>
      <c r="D4771" s="61"/>
    </row>
    <row r="4772" spans="2:4" x14ac:dyDescent="0.35">
      <c r="C4772" t="s">
        <v>8897</v>
      </c>
      <c r="D4772" s="61"/>
    </row>
    <row r="4773" spans="2:4" x14ac:dyDescent="0.35">
      <c r="C4773" t="s">
        <v>8898</v>
      </c>
      <c r="D4773" s="61"/>
    </row>
    <row r="4774" spans="2:4" x14ac:dyDescent="0.35">
      <c r="C4774" t="s">
        <v>8899</v>
      </c>
      <c r="D4774" s="61"/>
    </row>
    <row r="4775" spans="2:4" x14ac:dyDescent="0.35">
      <c r="C4775" t="s">
        <v>8900</v>
      </c>
      <c r="D4775" s="61"/>
    </row>
    <row r="4776" spans="2:4" x14ac:dyDescent="0.35">
      <c r="C4776" t="s">
        <v>8901</v>
      </c>
      <c r="D4776" s="61"/>
    </row>
    <row r="4777" spans="2:4" x14ac:dyDescent="0.35">
      <c r="C4777" t="s">
        <v>8890</v>
      </c>
      <c r="D4777" s="61"/>
    </row>
    <row r="4778" spans="2:4" x14ac:dyDescent="0.35">
      <c r="C4778" t="s">
        <v>8902</v>
      </c>
      <c r="D4778" s="61"/>
    </row>
    <row r="4779" spans="2:4" x14ac:dyDescent="0.35">
      <c r="C4779" t="s">
        <v>8903</v>
      </c>
      <c r="D4779" s="61"/>
    </row>
    <row r="4780" spans="2:4" x14ac:dyDescent="0.35">
      <c r="C4780" t="s">
        <v>8904</v>
      </c>
      <c r="D4780" s="61"/>
    </row>
    <row r="4781" spans="2:4" x14ac:dyDescent="0.35">
      <c r="C4781" t="s">
        <v>8905</v>
      </c>
      <c r="D4781" s="61"/>
    </row>
    <row r="4782" spans="2:4" x14ac:dyDescent="0.35">
      <c r="C4782" t="s">
        <v>8906</v>
      </c>
      <c r="D4782" s="61"/>
    </row>
    <row r="4783" spans="2:4" x14ac:dyDescent="0.35">
      <c r="C4783" t="s">
        <v>8907</v>
      </c>
      <c r="D4783" s="61"/>
    </row>
    <row r="4784" spans="2:4" x14ac:dyDescent="0.35">
      <c r="C4784" t="s">
        <v>8908</v>
      </c>
      <c r="D4784" s="61"/>
    </row>
    <row r="4785" spans="1:4" x14ac:dyDescent="0.35">
      <c r="A4785" t="s">
        <v>8762</v>
      </c>
      <c r="D4785" s="61"/>
    </row>
    <row r="4786" spans="1:4" x14ac:dyDescent="0.35">
      <c r="B4786" t="s">
        <v>8863</v>
      </c>
      <c r="D4786" s="61"/>
    </row>
    <row r="4787" spans="1:4" x14ac:dyDescent="0.35">
      <c r="C4787" t="s">
        <v>8864</v>
      </c>
      <c r="D4787" s="61"/>
    </row>
    <row r="4788" spans="1:4" x14ac:dyDescent="0.35">
      <c r="C4788" t="s">
        <v>8866</v>
      </c>
      <c r="D4788" s="61"/>
    </row>
    <row r="4789" spans="1:4" x14ac:dyDescent="0.35">
      <c r="C4789" t="s">
        <v>8869</v>
      </c>
      <c r="D4789" s="61"/>
    </row>
    <row r="4790" spans="1:4" x14ac:dyDescent="0.35">
      <c r="C4790" t="s">
        <v>8870</v>
      </c>
      <c r="D4790" s="61"/>
    </row>
    <row r="4791" spans="1:4" x14ac:dyDescent="0.35">
      <c r="C4791" t="s">
        <v>8871</v>
      </c>
      <c r="D4791" s="61"/>
    </row>
    <row r="4792" spans="1:4" x14ac:dyDescent="0.35">
      <c r="C4792" t="s">
        <v>8872</v>
      </c>
      <c r="D4792" s="61"/>
    </row>
    <row r="4793" spans="1:4" x14ac:dyDescent="0.35">
      <c r="C4793" t="s">
        <v>8873</v>
      </c>
      <c r="D4793" s="61"/>
    </row>
    <row r="4794" spans="1:4" x14ac:dyDescent="0.35">
      <c r="C4794" t="s">
        <v>9562</v>
      </c>
      <c r="D4794" s="61"/>
    </row>
    <row r="4795" spans="1:4" x14ac:dyDescent="0.35">
      <c r="C4795" t="s">
        <v>8874</v>
      </c>
      <c r="D4795" s="61"/>
    </row>
    <row r="4796" spans="1:4" x14ac:dyDescent="0.35">
      <c r="B4796" t="s">
        <v>8876</v>
      </c>
      <c r="D4796" s="61"/>
    </row>
    <row r="4797" spans="1:4" x14ac:dyDescent="0.35">
      <c r="C4797" t="s">
        <v>9563</v>
      </c>
      <c r="D4797" s="61"/>
    </row>
    <row r="4798" spans="1:4" x14ac:dyDescent="0.35">
      <c r="C4798" t="s">
        <v>9408</v>
      </c>
      <c r="D4798" s="61"/>
    </row>
    <row r="4799" spans="1:4" x14ac:dyDescent="0.35">
      <c r="C4799" t="s">
        <v>9564</v>
      </c>
      <c r="D4799" s="61"/>
    </row>
    <row r="4800" spans="1:4" x14ac:dyDescent="0.35">
      <c r="C4800" t="s">
        <v>9565</v>
      </c>
      <c r="D4800" s="61"/>
    </row>
    <row r="4801" spans="2:4" x14ac:dyDescent="0.35">
      <c r="C4801" t="s">
        <v>9566</v>
      </c>
      <c r="D4801" s="61"/>
    </row>
    <row r="4802" spans="2:4" x14ac:dyDescent="0.35">
      <c r="C4802" t="s">
        <v>9567</v>
      </c>
      <c r="D4802" s="61"/>
    </row>
    <row r="4803" spans="2:4" x14ac:dyDescent="0.35">
      <c r="C4803" t="s">
        <v>9568</v>
      </c>
      <c r="D4803" s="61"/>
    </row>
    <row r="4804" spans="2:4" x14ac:dyDescent="0.35">
      <c r="B4804" t="s">
        <v>8878</v>
      </c>
      <c r="D4804" s="61"/>
    </row>
    <row r="4805" spans="2:4" x14ac:dyDescent="0.35">
      <c r="C4805" t="s">
        <v>8880</v>
      </c>
      <c r="D4805" s="61"/>
    </row>
    <row r="4806" spans="2:4" x14ac:dyDescent="0.35">
      <c r="C4806" t="s">
        <v>8881</v>
      </c>
      <c r="D4806" s="61"/>
    </row>
    <row r="4807" spans="2:4" x14ac:dyDescent="0.35">
      <c r="C4807" t="s">
        <v>8882</v>
      </c>
      <c r="D4807" s="61"/>
    </row>
    <row r="4808" spans="2:4" x14ac:dyDescent="0.35">
      <c r="C4808" t="s">
        <v>9071</v>
      </c>
      <c r="D4808" s="61"/>
    </row>
    <row r="4809" spans="2:4" x14ac:dyDescent="0.35">
      <c r="C4809" t="s">
        <v>8884</v>
      </c>
      <c r="D4809" s="61"/>
    </row>
    <row r="4810" spans="2:4" x14ac:dyDescent="0.35">
      <c r="C4810" t="s">
        <v>8885</v>
      </c>
      <c r="D4810" s="61"/>
    </row>
    <row r="4811" spans="2:4" x14ac:dyDescent="0.35">
      <c r="C4811" t="s">
        <v>8888</v>
      </c>
      <c r="D4811" s="61"/>
    </row>
    <row r="4812" spans="2:4" x14ac:dyDescent="0.35">
      <c r="C4812" t="s">
        <v>8889</v>
      </c>
      <c r="D4812" s="61"/>
    </row>
    <row r="4813" spans="2:4" x14ac:dyDescent="0.35">
      <c r="C4813" t="s">
        <v>8892</v>
      </c>
      <c r="D4813" s="61"/>
    </row>
    <row r="4814" spans="2:4" x14ac:dyDescent="0.35">
      <c r="C4814" t="s">
        <v>8895</v>
      </c>
      <c r="D4814" s="61"/>
    </row>
    <row r="4815" spans="2:4" x14ac:dyDescent="0.35">
      <c r="B4815" t="s">
        <v>8896</v>
      </c>
      <c r="D4815" s="61"/>
    </row>
    <row r="4816" spans="2:4" x14ac:dyDescent="0.35">
      <c r="C4816" t="s">
        <v>8917</v>
      </c>
      <c r="D4816" s="61"/>
    </row>
    <row r="4817" spans="1:4" x14ac:dyDescent="0.35">
      <c r="C4817" t="s">
        <v>8899</v>
      </c>
      <c r="D4817" s="61"/>
    </row>
    <row r="4818" spans="1:4" x14ac:dyDescent="0.35">
      <c r="C4818" t="s">
        <v>8902</v>
      </c>
      <c r="D4818" s="61"/>
    </row>
    <row r="4819" spans="1:4" x14ac:dyDescent="0.35">
      <c r="C4819" t="s">
        <v>8903</v>
      </c>
      <c r="D4819" s="61"/>
    </row>
    <row r="4820" spans="1:4" x14ac:dyDescent="0.35">
      <c r="C4820" t="s">
        <v>8918</v>
      </c>
      <c r="D4820" s="61"/>
    </row>
    <row r="4821" spans="1:4" x14ac:dyDescent="0.35">
      <c r="C4821" t="s">
        <v>8919</v>
      </c>
      <c r="D4821" s="61"/>
    </row>
    <row r="4822" spans="1:4" x14ac:dyDescent="0.35">
      <c r="C4822" t="s">
        <v>8908</v>
      </c>
      <c r="D4822" s="61"/>
    </row>
    <row r="4823" spans="1:4" x14ac:dyDescent="0.35">
      <c r="A4823" t="s">
        <v>8769</v>
      </c>
      <c r="D4823" s="61"/>
    </row>
    <row r="4824" spans="1:4" x14ac:dyDescent="0.35">
      <c r="B4824" t="s">
        <v>8863</v>
      </c>
      <c r="D4824" s="61"/>
    </row>
    <row r="4825" spans="1:4" x14ac:dyDescent="0.35">
      <c r="C4825" t="s">
        <v>8864</v>
      </c>
      <c r="D4825" s="61"/>
    </row>
    <row r="4826" spans="1:4" x14ac:dyDescent="0.35">
      <c r="C4826" t="s">
        <v>8865</v>
      </c>
      <c r="D4826" s="61"/>
    </row>
    <row r="4827" spans="1:4" x14ac:dyDescent="0.35">
      <c r="C4827" t="s">
        <v>8866</v>
      </c>
      <c r="D4827" s="61"/>
    </row>
    <row r="4828" spans="1:4" x14ac:dyDescent="0.35">
      <c r="C4828" t="s">
        <v>8867</v>
      </c>
      <c r="D4828" s="61"/>
    </row>
    <row r="4829" spans="1:4" x14ac:dyDescent="0.35">
      <c r="C4829" t="s">
        <v>8868</v>
      </c>
      <c r="D4829" s="61"/>
    </row>
    <row r="4830" spans="1:4" x14ac:dyDescent="0.35">
      <c r="C4830" t="s">
        <v>8869</v>
      </c>
      <c r="D4830" s="61"/>
    </row>
    <row r="4831" spans="1:4" x14ac:dyDescent="0.35">
      <c r="C4831" t="s">
        <v>8870</v>
      </c>
      <c r="D4831" s="61"/>
    </row>
    <row r="4832" spans="1:4" x14ac:dyDescent="0.35">
      <c r="C4832" t="s">
        <v>8871</v>
      </c>
      <c r="D4832" s="61"/>
    </row>
    <row r="4833" spans="2:4" x14ac:dyDescent="0.35">
      <c r="C4833" t="s">
        <v>8872</v>
      </c>
      <c r="D4833" s="61"/>
    </row>
    <row r="4834" spans="2:4" x14ac:dyDescent="0.35">
      <c r="C4834" t="s">
        <v>8873</v>
      </c>
      <c r="D4834" s="61"/>
    </row>
    <row r="4835" spans="2:4" x14ac:dyDescent="0.35">
      <c r="C4835" t="s">
        <v>8874</v>
      </c>
      <c r="D4835" s="61"/>
    </row>
    <row r="4836" spans="2:4" x14ac:dyDescent="0.35">
      <c r="C4836" t="s">
        <v>8875</v>
      </c>
      <c r="D4836" s="61"/>
    </row>
    <row r="4837" spans="2:4" x14ac:dyDescent="0.35">
      <c r="B4837" t="s">
        <v>8876</v>
      </c>
      <c r="D4837" s="61"/>
    </row>
    <row r="4838" spans="2:4" x14ac:dyDescent="0.35">
      <c r="C4838" t="s">
        <v>9569</v>
      </c>
      <c r="D4838" s="61"/>
    </row>
    <row r="4839" spans="2:4" x14ac:dyDescent="0.35">
      <c r="C4839" t="s">
        <v>9570</v>
      </c>
      <c r="D4839" s="61"/>
    </row>
    <row r="4840" spans="2:4" x14ac:dyDescent="0.35">
      <c r="B4840" t="s">
        <v>8878</v>
      </c>
      <c r="D4840" s="61"/>
    </row>
    <row r="4841" spans="2:4" x14ac:dyDescent="0.35">
      <c r="C4841" t="s">
        <v>8879</v>
      </c>
      <c r="D4841" s="61"/>
    </row>
    <row r="4842" spans="2:4" x14ac:dyDescent="0.35">
      <c r="C4842" t="s">
        <v>8880</v>
      </c>
      <c r="D4842" s="61"/>
    </row>
    <row r="4843" spans="2:4" x14ac:dyDescent="0.35">
      <c r="C4843" t="s">
        <v>8881</v>
      </c>
      <c r="D4843" s="61"/>
    </row>
    <row r="4844" spans="2:4" x14ac:dyDescent="0.35">
      <c r="C4844" t="s">
        <v>8882</v>
      </c>
      <c r="D4844" s="61"/>
    </row>
    <row r="4845" spans="2:4" x14ac:dyDescent="0.35">
      <c r="C4845" t="s">
        <v>8883</v>
      </c>
      <c r="D4845" s="61"/>
    </row>
    <row r="4846" spans="2:4" x14ac:dyDescent="0.35">
      <c r="C4846" t="s">
        <v>8884</v>
      </c>
      <c r="D4846" s="61"/>
    </row>
    <row r="4847" spans="2:4" x14ac:dyDescent="0.35">
      <c r="C4847" t="s">
        <v>8885</v>
      </c>
      <c r="D4847" s="61"/>
    </row>
    <row r="4848" spans="2:4" x14ac:dyDescent="0.35">
      <c r="C4848" t="s">
        <v>8886</v>
      </c>
      <c r="D4848" s="61"/>
    </row>
    <row r="4849" spans="2:4" x14ac:dyDescent="0.35">
      <c r="C4849" t="s">
        <v>8887</v>
      </c>
      <c r="D4849" s="61"/>
    </row>
    <row r="4850" spans="2:4" x14ac:dyDescent="0.35">
      <c r="C4850" t="s">
        <v>8888</v>
      </c>
      <c r="D4850" s="61"/>
    </row>
    <row r="4851" spans="2:4" x14ac:dyDescent="0.35">
      <c r="C4851" t="s">
        <v>8889</v>
      </c>
      <c r="D4851" s="61"/>
    </row>
    <row r="4852" spans="2:4" x14ac:dyDescent="0.35">
      <c r="C4852" t="s">
        <v>8890</v>
      </c>
      <c r="D4852" s="61"/>
    </row>
    <row r="4853" spans="2:4" x14ac:dyDescent="0.35">
      <c r="C4853" t="s">
        <v>8891</v>
      </c>
      <c r="D4853" s="61"/>
    </row>
    <row r="4854" spans="2:4" x14ac:dyDescent="0.35">
      <c r="C4854" t="s">
        <v>8892</v>
      </c>
      <c r="D4854" s="61"/>
    </row>
    <row r="4855" spans="2:4" x14ac:dyDescent="0.35">
      <c r="C4855" t="s">
        <v>8893</v>
      </c>
      <c r="D4855" s="61"/>
    </row>
    <row r="4856" spans="2:4" x14ac:dyDescent="0.35">
      <c r="C4856" t="s">
        <v>8894</v>
      </c>
      <c r="D4856" s="61"/>
    </row>
    <row r="4857" spans="2:4" x14ac:dyDescent="0.35">
      <c r="C4857" t="s">
        <v>8895</v>
      </c>
      <c r="D4857" s="61"/>
    </row>
    <row r="4858" spans="2:4" x14ac:dyDescent="0.35">
      <c r="B4858" t="s">
        <v>8896</v>
      </c>
      <c r="D4858" s="61"/>
    </row>
    <row r="4859" spans="2:4" x14ac:dyDescent="0.35">
      <c r="C4859" t="s">
        <v>8897</v>
      </c>
      <c r="D4859" s="61"/>
    </row>
    <row r="4860" spans="2:4" x14ac:dyDescent="0.35">
      <c r="C4860" t="s">
        <v>8898</v>
      </c>
      <c r="D4860" s="61"/>
    </row>
    <row r="4861" spans="2:4" x14ac:dyDescent="0.35">
      <c r="C4861" t="s">
        <v>8899</v>
      </c>
      <c r="D4861" s="61"/>
    </row>
    <row r="4862" spans="2:4" x14ac:dyDescent="0.35">
      <c r="C4862" t="s">
        <v>8900</v>
      </c>
      <c r="D4862" s="61"/>
    </row>
    <row r="4863" spans="2:4" x14ac:dyDescent="0.35">
      <c r="C4863" t="s">
        <v>8901</v>
      </c>
      <c r="D4863" s="61"/>
    </row>
    <row r="4864" spans="2:4" x14ac:dyDescent="0.35">
      <c r="C4864" t="s">
        <v>8890</v>
      </c>
      <c r="D4864" s="61"/>
    </row>
    <row r="4865" spans="1:4" x14ac:dyDescent="0.35">
      <c r="C4865" t="s">
        <v>8902</v>
      </c>
      <c r="D4865" s="61"/>
    </row>
    <row r="4866" spans="1:4" x14ac:dyDescent="0.35">
      <c r="C4866" t="s">
        <v>8903</v>
      </c>
      <c r="D4866" s="61"/>
    </row>
    <row r="4867" spans="1:4" x14ac:dyDescent="0.35">
      <c r="C4867" t="s">
        <v>8904</v>
      </c>
      <c r="D4867" s="61"/>
    </row>
    <row r="4868" spans="1:4" x14ac:dyDescent="0.35">
      <c r="C4868" t="s">
        <v>8905</v>
      </c>
      <c r="D4868" s="61"/>
    </row>
    <row r="4869" spans="1:4" x14ac:dyDescent="0.35">
      <c r="C4869" t="s">
        <v>8906</v>
      </c>
      <c r="D4869" s="61"/>
    </row>
    <row r="4870" spans="1:4" x14ac:dyDescent="0.35">
      <c r="C4870" t="s">
        <v>8907</v>
      </c>
      <c r="D4870" s="61"/>
    </row>
    <row r="4871" spans="1:4" x14ac:dyDescent="0.35">
      <c r="C4871" t="s">
        <v>8908</v>
      </c>
      <c r="D4871" s="61"/>
    </row>
    <row r="4872" spans="1:4" x14ac:dyDescent="0.35">
      <c r="A4872" t="s">
        <v>8772</v>
      </c>
      <c r="D4872" s="61"/>
    </row>
    <row r="4873" spans="1:4" x14ac:dyDescent="0.35">
      <c r="B4873" t="s">
        <v>8863</v>
      </c>
      <c r="D4873" s="61"/>
    </row>
    <row r="4874" spans="1:4" x14ac:dyDescent="0.35">
      <c r="C4874" t="s">
        <v>8864</v>
      </c>
      <c r="D4874" s="61"/>
    </row>
    <row r="4875" spans="1:4" x14ac:dyDescent="0.35">
      <c r="C4875" t="s">
        <v>8865</v>
      </c>
      <c r="D4875" s="61"/>
    </row>
    <row r="4876" spans="1:4" x14ac:dyDescent="0.35">
      <c r="C4876" t="s">
        <v>8866</v>
      </c>
      <c r="D4876" s="61"/>
    </row>
    <row r="4877" spans="1:4" x14ac:dyDescent="0.35">
      <c r="C4877" t="s">
        <v>8867</v>
      </c>
      <c r="D4877" s="61"/>
    </row>
    <row r="4878" spans="1:4" x14ac:dyDescent="0.35">
      <c r="C4878" t="s">
        <v>8868</v>
      </c>
      <c r="D4878" s="61"/>
    </row>
    <row r="4879" spans="1:4" x14ac:dyDescent="0.35">
      <c r="C4879" t="s">
        <v>8869</v>
      </c>
      <c r="D4879" s="61"/>
    </row>
    <row r="4880" spans="1:4" x14ac:dyDescent="0.35">
      <c r="C4880" t="s">
        <v>8870</v>
      </c>
      <c r="D4880" s="61"/>
    </row>
    <row r="4881" spans="2:4" x14ac:dyDescent="0.35">
      <c r="C4881" t="s">
        <v>8871</v>
      </c>
      <c r="D4881" s="61"/>
    </row>
    <row r="4882" spans="2:4" x14ac:dyDescent="0.35">
      <c r="C4882" t="s">
        <v>8872</v>
      </c>
      <c r="D4882" s="61"/>
    </row>
    <row r="4883" spans="2:4" x14ac:dyDescent="0.35">
      <c r="C4883" t="s">
        <v>8873</v>
      </c>
      <c r="D4883" s="61"/>
    </row>
    <row r="4884" spans="2:4" x14ac:dyDescent="0.35">
      <c r="C4884" t="s">
        <v>8874</v>
      </c>
      <c r="D4884" s="61"/>
    </row>
    <row r="4885" spans="2:4" x14ac:dyDescent="0.35">
      <c r="C4885" t="s">
        <v>8875</v>
      </c>
      <c r="D4885" s="61"/>
    </row>
    <row r="4886" spans="2:4" x14ac:dyDescent="0.35">
      <c r="B4886" t="s">
        <v>8876</v>
      </c>
      <c r="D4886" s="61"/>
    </row>
    <row r="4887" spans="2:4" x14ac:dyDescent="0.35">
      <c r="C4887" t="s">
        <v>9571</v>
      </c>
      <c r="D4887" s="61"/>
    </row>
    <row r="4888" spans="2:4" x14ac:dyDescent="0.35">
      <c r="C4888" t="s">
        <v>9572</v>
      </c>
      <c r="D4888" s="61"/>
    </row>
    <row r="4889" spans="2:4" x14ac:dyDescent="0.35">
      <c r="C4889" t="s">
        <v>9573</v>
      </c>
      <c r="D4889" s="61"/>
    </row>
    <row r="4890" spans="2:4" x14ac:dyDescent="0.35">
      <c r="C4890" t="s">
        <v>9574</v>
      </c>
      <c r="D4890" s="61"/>
    </row>
    <row r="4891" spans="2:4" x14ac:dyDescent="0.35">
      <c r="B4891" t="s">
        <v>8878</v>
      </c>
      <c r="D4891" s="61"/>
    </row>
    <row r="4892" spans="2:4" x14ac:dyDescent="0.35">
      <c r="C4892" t="s">
        <v>8879</v>
      </c>
      <c r="D4892" s="61"/>
    </row>
    <row r="4893" spans="2:4" x14ac:dyDescent="0.35">
      <c r="C4893" t="s">
        <v>8880</v>
      </c>
      <c r="D4893" s="61"/>
    </row>
    <row r="4894" spans="2:4" x14ac:dyDescent="0.35">
      <c r="C4894" t="s">
        <v>8881</v>
      </c>
      <c r="D4894" s="61"/>
    </row>
    <row r="4895" spans="2:4" x14ac:dyDescent="0.35">
      <c r="C4895" t="s">
        <v>8882</v>
      </c>
      <c r="D4895" s="61"/>
    </row>
    <row r="4896" spans="2:4" x14ac:dyDescent="0.35">
      <c r="C4896" t="s">
        <v>8883</v>
      </c>
      <c r="D4896" s="61"/>
    </row>
    <row r="4897" spans="2:4" x14ac:dyDescent="0.35">
      <c r="C4897" t="s">
        <v>8884</v>
      </c>
      <c r="D4897" s="61"/>
    </row>
    <row r="4898" spans="2:4" x14ac:dyDescent="0.35">
      <c r="C4898" t="s">
        <v>8885</v>
      </c>
      <c r="D4898" s="61"/>
    </row>
    <row r="4899" spans="2:4" x14ac:dyDescent="0.35">
      <c r="C4899" t="s">
        <v>8886</v>
      </c>
      <c r="D4899" s="61"/>
    </row>
    <row r="4900" spans="2:4" x14ac:dyDescent="0.35">
      <c r="C4900" t="s">
        <v>8887</v>
      </c>
      <c r="D4900" s="61"/>
    </row>
    <row r="4901" spans="2:4" x14ac:dyDescent="0.35">
      <c r="C4901" t="s">
        <v>8888</v>
      </c>
      <c r="D4901" s="61"/>
    </row>
    <row r="4902" spans="2:4" x14ac:dyDescent="0.35">
      <c r="C4902" t="s">
        <v>8889</v>
      </c>
      <c r="D4902" s="61"/>
    </row>
    <row r="4903" spans="2:4" x14ac:dyDescent="0.35">
      <c r="C4903" t="s">
        <v>8890</v>
      </c>
      <c r="D4903" s="61"/>
    </row>
    <row r="4904" spans="2:4" x14ac:dyDescent="0.35">
      <c r="C4904" t="s">
        <v>8891</v>
      </c>
      <c r="D4904" s="61"/>
    </row>
    <row r="4905" spans="2:4" x14ac:dyDescent="0.35">
      <c r="C4905" t="s">
        <v>8892</v>
      </c>
      <c r="D4905" s="61"/>
    </row>
    <row r="4906" spans="2:4" x14ac:dyDescent="0.35">
      <c r="C4906" t="s">
        <v>8893</v>
      </c>
      <c r="D4906" s="61"/>
    </row>
    <row r="4907" spans="2:4" x14ac:dyDescent="0.35">
      <c r="C4907" t="s">
        <v>8894</v>
      </c>
      <c r="D4907" s="61"/>
    </row>
    <row r="4908" spans="2:4" x14ac:dyDescent="0.35">
      <c r="C4908" t="s">
        <v>8895</v>
      </c>
      <c r="D4908" s="61"/>
    </row>
    <row r="4909" spans="2:4" x14ac:dyDescent="0.35">
      <c r="B4909" t="s">
        <v>8896</v>
      </c>
      <c r="D4909" s="61"/>
    </row>
    <row r="4910" spans="2:4" x14ac:dyDescent="0.35">
      <c r="C4910" t="s">
        <v>8897</v>
      </c>
      <c r="D4910" s="61"/>
    </row>
    <row r="4911" spans="2:4" x14ac:dyDescent="0.35">
      <c r="C4911" t="s">
        <v>8898</v>
      </c>
      <c r="D4911" s="61"/>
    </row>
    <row r="4912" spans="2:4" x14ac:dyDescent="0.35">
      <c r="C4912" t="s">
        <v>8899</v>
      </c>
      <c r="D4912" s="61"/>
    </row>
    <row r="4913" spans="1:4" x14ac:dyDescent="0.35">
      <c r="C4913" t="s">
        <v>8900</v>
      </c>
      <c r="D4913" s="61"/>
    </row>
    <row r="4914" spans="1:4" x14ac:dyDescent="0.35">
      <c r="C4914" t="s">
        <v>8901</v>
      </c>
      <c r="D4914" s="61"/>
    </row>
    <row r="4915" spans="1:4" x14ac:dyDescent="0.35">
      <c r="C4915" t="s">
        <v>8890</v>
      </c>
      <c r="D4915" s="61"/>
    </row>
    <row r="4916" spans="1:4" x14ac:dyDescent="0.35">
      <c r="C4916" t="s">
        <v>8902</v>
      </c>
      <c r="D4916" s="61"/>
    </row>
    <row r="4917" spans="1:4" x14ac:dyDescent="0.35">
      <c r="C4917" t="s">
        <v>8903</v>
      </c>
      <c r="D4917" s="61"/>
    </row>
    <row r="4918" spans="1:4" x14ac:dyDescent="0.35">
      <c r="C4918" t="s">
        <v>8904</v>
      </c>
      <c r="D4918" s="61"/>
    </row>
    <row r="4919" spans="1:4" x14ac:dyDescent="0.35">
      <c r="C4919" t="s">
        <v>8905</v>
      </c>
      <c r="D4919" s="61"/>
    </row>
    <row r="4920" spans="1:4" x14ac:dyDescent="0.35">
      <c r="C4920" t="s">
        <v>8906</v>
      </c>
      <c r="D4920" s="61"/>
    </row>
    <row r="4921" spans="1:4" x14ac:dyDescent="0.35">
      <c r="C4921" t="s">
        <v>8907</v>
      </c>
      <c r="D4921" s="61"/>
    </row>
    <row r="4922" spans="1:4" x14ac:dyDescent="0.35">
      <c r="C4922" t="s">
        <v>8908</v>
      </c>
      <c r="D4922" s="61"/>
    </row>
    <row r="4923" spans="1:4" x14ac:dyDescent="0.35">
      <c r="A4923" t="s">
        <v>8780</v>
      </c>
      <c r="D4923" s="61"/>
    </row>
    <row r="4924" spans="1:4" x14ac:dyDescent="0.35">
      <c r="B4924" t="s">
        <v>8863</v>
      </c>
      <c r="D4924" s="61"/>
    </row>
    <row r="4925" spans="1:4" x14ac:dyDescent="0.35">
      <c r="C4925" t="s">
        <v>8864</v>
      </c>
      <c r="D4925" s="61"/>
    </row>
    <row r="4926" spans="1:4" x14ac:dyDescent="0.35">
      <c r="C4926" t="s">
        <v>8865</v>
      </c>
      <c r="D4926" s="61"/>
    </row>
    <row r="4927" spans="1:4" x14ac:dyDescent="0.35">
      <c r="C4927" t="s">
        <v>8866</v>
      </c>
      <c r="D4927" s="61"/>
    </row>
    <row r="4928" spans="1:4" x14ac:dyDescent="0.35">
      <c r="C4928" t="s">
        <v>8867</v>
      </c>
      <c r="D4928" s="61"/>
    </row>
    <row r="4929" spans="2:4" x14ac:dyDescent="0.35">
      <c r="C4929" t="s">
        <v>8868</v>
      </c>
      <c r="D4929" s="61"/>
    </row>
    <row r="4930" spans="2:4" x14ac:dyDescent="0.35">
      <c r="C4930" t="s">
        <v>8869</v>
      </c>
      <c r="D4930" s="61"/>
    </row>
    <row r="4931" spans="2:4" x14ac:dyDescent="0.35">
      <c r="C4931" t="s">
        <v>8870</v>
      </c>
      <c r="D4931" s="61"/>
    </row>
    <row r="4932" spans="2:4" x14ac:dyDescent="0.35">
      <c r="C4932" t="s">
        <v>8871</v>
      </c>
      <c r="D4932" s="61"/>
    </row>
    <row r="4933" spans="2:4" x14ac:dyDescent="0.35">
      <c r="C4933" t="s">
        <v>8872</v>
      </c>
      <c r="D4933" s="61"/>
    </row>
    <row r="4934" spans="2:4" x14ac:dyDescent="0.35">
      <c r="C4934" t="s">
        <v>8873</v>
      </c>
      <c r="D4934" s="61"/>
    </row>
    <row r="4935" spans="2:4" x14ac:dyDescent="0.35">
      <c r="C4935" t="s">
        <v>8874</v>
      </c>
      <c r="D4935" s="61"/>
    </row>
    <row r="4936" spans="2:4" x14ac:dyDescent="0.35">
      <c r="C4936" t="s">
        <v>8875</v>
      </c>
      <c r="D4936" s="61"/>
    </row>
    <row r="4937" spans="2:4" x14ac:dyDescent="0.35">
      <c r="B4937" t="s">
        <v>8876</v>
      </c>
      <c r="D4937" s="61"/>
    </row>
    <row r="4938" spans="2:4" x14ac:dyDescent="0.35">
      <c r="C4938" t="s">
        <v>9575</v>
      </c>
      <c r="D4938" s="61"/>
    </row>
    <row r="4939" spans="2:4" x14ac:dyDescent="0.35">
      <c r="C4939" t="s">
        <v>9576</v>
      </c>
      <c r="D4939" s="61"/>
    </row>
    <row r="4940" spans="2:4" x14ac:dyDescent="0.35">
      <c r="C4940" t="s">
        <v>9577</v>
      </c>
      <c r="D4940" s="61"/>
    </row>
    <row r="4941" spans="2:4" x14ac:dyDescent="0.35">
      <c r="C4941" t="s">
        <v>9578</v>
      </c>
      <c r="D4941" s="61"/>
    </row>
    <row r="4942" spans="2:4" x14ac:dyDescent="0.35">
      <c r="C4942" t="s">
        <v>9579</v>
      </c>
      <c r="D4942" s="61"/>
    </row>
    <row r="4943" spans="2:4" x14ac:dyDescent="0.35">
      <c r="B4943" t="s">
        <v>8878</v>
      </c>
      <c r="D4943" s="61"/>
    </row>
    <row r="4944" spans="2:4" x14ac:dyDescent="0.35">
      <c r="C4944" t="s">
        <v>8879</v>
      </c>
      <c r="D4944" s="61"/>
    </row>
    <row r="4945" spans="3:4" x14ac:dyDescent="0.35">
      <c r="C4945" t="s">
        <v>8880</v>
      </c>
      <c r="D4945" s="61"/>
    </row>
    <row r="4946" spans="3:4" x14ac:dyDescent="0.35">
      <c r="C4946" t="s">
        <v>8881</v>
      </c>
      <c r="D4946" s="61"/>
    </row>
    <row r="4947" spans="3:4" x14ac:dyDescent="0.35">
      <c r="C4947" t="s">
        <v>8882</v>
      </c>
      <c r="D4947" s="61"/>
    </row>
    <row r="4948" spans="3:4" x14ac:dyDescent="0.35">
      <c r="C4948" t="s">
        <v>8883</v>
      </c>
      <c r="D4948" s="61"/>
    </row>
    <row r="4949" spans="3:4" x14ac:dyDescent="0.35">
      <c r="C4949" t="s">
        <v>8884</v>
      </c>
      <c r="D4949" s="61"/>
    </row>
    <row r="4950" spans="3:4" x14ac:dyDescent="0.35">
      <c r="C4950" t="s">
        <v>8885</v>
      </c>
      <c r="D4950" s="61"/>
    </row>
    <row r="4951" spans="3:4" x14ac:dyDescent="0.35">
      <c r="C4951" t="s">
        <v>8886</v>
      </c>
      <c r="D4951" s="61"/>
    </row>
    <row r="4952" spans="3:4" x14ac:dyDescent="0.35">
      <c r="C4952" t="s">
        <v>8887</v>
      </c>
      <c r="D4952" s="61"/>
    </row>
    <row r="4953" spans="3:4" x14ac:dyDescent="0.35">
      <c r="C4953" t="s">
        <v>8888</v>
      </c>
      <c r="D4953" s="61"/>
    </row>
    <row r="4954" spans="3:4" x14ac:dyDescent="0.35">
      <c r="C4954" t="s">
        <v>8889</v>
      </c>
      <c r="D4954" s="61"/>
    </row>
    <row r="4955" spans="3:4" x14ac:dyDescent="0.35">
      <c r="C4955" t="s">
        <v>8890</v>
      </c>
      <c r="D4955" s="61"/>
    </row>
    <row r="4956" spans="3:4" x14ac:dyDescent="0.35">
      <c r="C4956" t="s">
        <v>8891</v>
      </c>
      <c r="D4956" s="61"/>
    </row>
    <row r="4957" spans="3:4" x14ac:dyDescent="0.35">
      <c r="C4957" t="s">
        <v>8892</v>
      </c>
      <c r="D4957" s="61"/>
    </row>
    <row r="4958" spans="3:4" x14ac:dyDescent="0.35">
      <c r="C4958" t="s">
        <v>8893</v>
      </c>
      <c r="D4958" s="61"/>
    </row>
    <row r="4959" spans="3:4" x14ac:dyDescent="0.35">
      <c r="C4959" t="s">
        <v>8894</v>
      </c>
      <c r="D4959" s="61"/>
    </row>
    <row r="4960" spans="3:4" x14ac:dyDescent="0.35">
      <c r="C4960" t="s">
        <v>8895</v>
      </c>
      <c r="D4960" s="61"/>
    </row>
    <row r="4961" spans="1:4" x14ac:dyDescent="0.35">
      <c r="B4961" t="s">
        <v>8896</v>
      </c>
      <c r="D4961" s="61"/>
    </row>
    <row r="4962" spans="1:4" x14ac:dyDescent="0.35">
      <c r="C4962" t="s">
        <v>8897</v>
      </c>
      <c r="D4962" s="61"/>
    </row>
    <row r="4963" spans="1:4" x14ac:dyDescent="0.35">
      <c r="C4963" t="s">
        <v>8898</v>
      </c>
      <c r="D4963" s="61"/>
    </row>
    <row r="4964" spans="1:4" x14ac:dyDescent="0.35">
      <c r="C4964" t="s">
        <v>8899</v>
      </c>
      <c r="D4964" s="61"/>
    </row>
    <row r="4965" spans="1:4" x14ac:dyDescent="0.35">
      <c r="C4965" t="s">
        <v>8900</v>
      </c>
      <c r="D4965" s="61"/>
    </row>
    <row r="4966" spans="1:4" x14ac:dyDescent="0.35">
      <c r="C4966" t="s">
        <v>8901</v>
      </c>
      <c r="D4966" s="61"/>
    </row>
    <row r="4967" spans="1:4" x14ac:dyDescent="0.35">
      <c r="C4967" t="s">
        <v>8890</v>
      </c>
      <c r="D4967" s="61"/>
    </row>
    <row r="4968" spans="1:4" x14ac:dyDescent="0.35">
      <c r="C4968" t="s">
        <v>8902</v>
      </c>
      <c r="D4968" s="61"/>
    </row>
    <row r="4969" spans="1:4" x14ac:dyDescent="0.35">
      <c r="C4969" t="s">
        <v>8903</v>
      </c>
      <c r="D4969" s="61"/>
    </row>
    <row r="4970" spans="1:4" x14ac:dyDescent="0.35">
      <c r="C4970" t="s">
        <v>8904</v>
      </c>
      <c r="D4970" s="61"/>
    </row>
    <row r="4971" spans="1:4" x14ac:dyDescent="0.35">
      <c r="C4971" t="s">
        <v>8905</v>
      </c>
      <c r="D4971" s="61"/>
    </row>
    <row r="4972" spans="1:4" x14ac:dyDescent="0.35">
      <c r="C4972" t="s">
        <v>8906</v>
      </c>
      <c r="D4972" s="61"/>
    </row>
    <row r="4973" spans="1:4" x14ac:dyDescent="0.35">
      <c r="C4973" t="s">
        <v>8907</v>
      </c>
      <c r="D4973" s="61"/>
    </row>
    <row r="4974" spans="1:4" x14ac:dyDescent="0.35">
      <c r="C4974" t="s">
        <v>8908</v>
      </c>
      <c r="D4974" s="61"/>
    </row>
    <row r="4975" spans="1:4" x14ac:dyDescent="0.35">
      <c r="A4975" t="s">
        <v>9580</v>
      </c>
      <c r="D4975" s="61"/>
    </row>
    <row r="4976" spans="1:4" x14ac:dyDescent="0.35">
      <c r="B4976" t="s">
        <v>8863</v>
      </c>
      <c r="D4976" s="61"/>
    </row>
    <row r="4977" spans="2:4" x14ac:dyDescent="0.35">
      <c r="C4977" t="s">
        <v>8864</v>
      </c>
      <c r="D4977" s="61"/>
    </row>
    <row r="4978" spans="2:4" x14ac:dyDescent="0.35">
      <c r="C4978" t="s">
        <v>8865</v>
      </c>
      <c r="D4978" s="61"/>
    </row>
    <row r="4979" spans="2:4" x14ac:dyDescent="0.35">
      <c r="C4979" t="s">
        <v>8866</v>
      </c>
      <c r="D4979" s="61"/>
    </row>
    <row r="4980" spans="2:4" x14ac:dyDescent="0.35">
      <c r="C4980" t="s">
        <v>8867</v>
      </c>
      <c r="D4980" s="61"/>
    </row>
    <row r="4981" spans="2:4" x14ac:dyDescent="0.35">
      <c r="C4981" t="s">
        <v>8868</v>
      </c>
      <c r="D4981" s="61"/>
    </row>
    <row r="4982" spans="2:4" x14ac:dyDescent="0.35">
      <c r="C4982" t="s">
        <v>8869</v>
      </c>
      <c r="D4982" s="61"/>
    </row>
    <row r="4983" spans="2:4" x14ac:dyDescent="0.35">
      <c r="C4983" t="s">
        <v>8870</v>
      </c>
      <c r="D4983" s="61"/>
    </row>
    <row r="4984" spans="2:4" x14ac:dyDescent="0.35">
      <c r="C4984" t="s">
        <v>8871</v>
      </c>
      <c r="D4984" s="61"/>
    </row>
    <row r="4985" spans="2:4" x14ac:dyDescent="0.35">
      <c r="C4985" t="s">
        <v>8872</v>
      </c>
      <c r="D4985" s="61"/>
    </row>
    <row r="4986" spans="2:4" x14ac:dyDescent="0.35">
      <c r="C4986" t="s">
        <v>8873</v>
      </c>
      <c r="D4986" s="61"/>
    </row>
    <row r="4987" spans="2:4" x14ac:dyDescent="0.35">
      <c r="C4987" t="s">
        <v>8874</v>
      </c>
      <c r="D4987" s="61"/>
    </row>
    <row r="4988" spans="2:4" x14ac:dyDescent="0.35">
      <c r="C4988" t="s">
        <v>8875</v>
      </c>
      <c r="D4988" s="61"/>
    </row>
    <row r="4989" spans="2:4" x14ac:dyDescent="0.35">
      <c r="B4989" t="s">
        <v>8876</v>
      </c>
      <c r="D4989" s="61"/>
    </row>
    <row r="4990" spans="2:4" x14ac:dyDescent="0.35">
      <c r="C4990" t="s">
        <v>9581</v>
      </c>
      <c r="D4990" s="61"/>
    </row>
    <row r="4991" spans="2:4" x14ac:dyDescent="0.35">
      <c r="B4991" t="s">
        <v>8878</v>
      </c>
      <c r="D4991" s="61"/>
    </row>
    <row r="4992" spans="2:4" x14ac:dyDescent="0.35">
      <c r="C4992" t="s">
        <v>8879</v>
      </c>
      <c r="D4992" s="61"/>
    </row>
    <row r="4993" spans="3:4" x14ac:dyDescent="0.35">
      <c r="C4993" t="s">
        <v>8880</v>
      </c>
      <c r="D4993" s="61"/>
    </row>
    <row r="4994" spans="3:4" x14ac:dyDescent="0.35">
      <c r="C4994" t="s">
        <v>8881</v>
      </c>
      <c r="D4994" s="61"/>
    </row>
    <row r="4995" spans="3:4" x14ac:dyDescent="0.35">
      <c r="C4995" t="s">
        <v>8882</v>
      </c>
      <c r="D4995" s="61"/>
    </row>
    <row r="4996" spans="3:4" x14ac:dyDescent="0.35">
      <c r="C4996" t="s">
        <v>8883</v>
      </c>
      <c r="D4996" s="61"/>
    </row>
    <row r="4997" spans="3:4" x14ac:dyDescent="0.35">
      <c r="C4997" t="s">
        <v>8884</v>
      </c>
      <c r="D4997" s="61"/>
    </row>
    <row r="4998" spans="3:4" x14ac:dyDescent="0.35">
      <c r="C4998" t="s">
        <v>8885</v>
      </c>
      <c r="D4998" s="61"/>
    </row>
    <row r="4999" spans="3:4" x14ac:dyDescent="0.35">
      <c r="C4999" t="s">
        <v>8886</v>
      </c>
      <c r="D4999" s="61"/>
    </row>
    <row r="5000" spans="3:4" x14ac:dyDescent="0.35">
      <c r="C5000" t="s">
        <v>8887</v>
      </c>
      <c r="D5000" s="61"/>
    </row>
    <row r="5001" spans="3:4" x14ac:dyDescent="0.35">
      <c r="C5001" t="s">
        <v>8888</v>
      </c>
      <c r="D5001" s="61"/>
    </row>
    <row r="5002" spans="3:4" x14ac:dyDescent="0.35">
      <c r="C5002" t="s">
        <v>8889</v>
      </c>
      <c r="D5002" s="61"/>
    </row>
    <row r="5003" spans="3:4" x14ac:dyDescent="0.35">
      <c r="C5003" t="s">
        <v>8890</v>
      </c>
      <c r="D5003" s="61"/>
    </row>
    <row r="5004" spans="3:4" x14ac:dyDescent="0.35">
      <c r="C5004" t="s">
        <v>8891</v>
      </c>
      <c r="D5004" s="61"/>
    </row>
    <row r="5005" spans="3:4" x14ac:dyDescent="0.35">
      <c r="C5005" t="s">
        <v>8892</v>
      </c>
      <c r="D5005" s="61"/>
    </row>
    <row r="5006" spans="3:4" x14ac:dyDescent="0.35">
      <c r="C5006" t="s">
        <v>8893</v>
      </c>
      <c r="D5006" s="61"/>
    </row>
    <row r="5007" spans="3:4" x14ac:dyDescent="0.35">
      <c r="C5007" t="s">
        <v>8894</v>
      </c>
      <c r="D5007" s="61"/>
    </row>
    <row r="5008" spans="3:4" x14ac:dyDescent="0.35">
      <c r="C5008" t="s">
        <v>8895</v>
      </c>
      <c r="D5008" s="61"/>
    </row>
    <row r="5009" spans="1:4" x14ac:dyDescent="0.35">
      <c r="B5009" t="s">
        <v>8896</v>
      </c>
      <c r="D5009" s="61"/>
    </row>
    <row r="5010" spans="1:4" x14ac:dyDescent="0.35">
      <c r="C5010" t="s">
        <v>8897</v>
      </c>
      <c r="D5010" s="61"/>
    </row>
    <row r="5011" spans="1:4" x14ac:dyDescent="0.35">
      <c r="C5011" t="s">
        <v>8898</v>
      </c>
      <c r="D5011" s="61"/>
    </row>
    <row r="5012" spans="1:4" x14ac:dyDescent="0.35">
      <c r="C5012" t="s">
        <v>8899</v>
      </c>
      <c r="D5012" s="61"/>
    </row>
    <row r="5013" spans="1:4" x14ac:dyDescent="0.35">
      <c r="C5013" t="s">
        <v>8900</v>
      </c>
      <c r="D5013" s="61"/>
    </row>
    <row r="5014" spans="1:4" x14ac:dyDescent="0.35">
      <c r="C5014" t="s">
        <v>8901</v>
      </c>
      <c r="D5014" s="61"/>
    </row>
    <row r="5015" spans="1:4" x14ac:dyDescent="0.35">
      <c r="C5015" t="s">
        <v>8890</v>
      </c>
      <c r="D5015" s="61"/>
    </row>
    <row r="5016" spans="1:4" x14ac:dyDescent="0.35">
      <c r="C5016" t="s">
        <v>8902</v>
      </c>
      <c r="D5016" s="61"/>
    </row>
    <row r="5017" spans="1:4" x14ac:dyDescent="0.35">
      <c r="C5017" t="s">
        <v>8903</v>
      </c>
      <c r="D5017" s="61"/>
    </row>
    <row r="5018" spans="1:4" x14ac:dyDescent="0.35">
      <c r="C5018" t="s">
        <v>8904</v>
      </c>
      <c r="D5018" s="61"/>
    </row>
    <row r="5019" spans="1:4" x14ac:dyDescent="0.35">
      <c r="C5019" t="s">
        <v>8905</v>
      </c>
      <c r="D5019" s="61"/>
    </row>
    <row r="5020" spans="1:4" x14ac:dyDescent="0.35">
      <c r="C5020" t="s">
        <v>8906</v>
      </c>
      <c r="D5020" s="61"/>
    </row>
    <row r="5021" spans="1:4" x14ac:dyDescent="0.35">
      <c r="C5021" t="s">
        <v>8907</v>
      </c>
      <c r="D5021" s="61"/>
    </row>
    <row r="5022" spans="1:4" x14ac:dyDescent="0.35">
      <c r="C5022" t="s">
        <v>8908</v>
      </c>
      <c r="D5022" s="61"/>
    </row>
    <row r="5023" spans="1:4" x14ac:dyDescent="0.35">
      <c r="A5023" t="s">
        <v>8781</v>
      </c>
      <c r="D5023" s="61"/>
    </row>
    <row r="5024" spans="1:4" x14ac:dyDescent="0.35">
      <c r="B5024" t="s">
        <v>8863</v>
      </c>
      <c r="D5024" s="61"/>
    </row>
    <row r="5025" spans="2:4" x14ac:dyDescent="0.35">
      <c r="C5025" t="s">
        <v>8864</v>
      </c>
      <c r="D5025" s="61"/>
    </row>
    <row r="5026" spans="2:4" x14ac:dyDescent="0.35">
      <c r="C5026" t="s">
        <v>8865</v>
      </c>
      <c r="D5026" s="61"/>
    </row>
    <row r="5027" spans="2:4" x14ac:dyDescent="0.35">
      <c r="C5027" t="s">
        <v>8866</v>
      </c>
      <c r="D5027" s="61"/>
    </row>
    <row r="5028" spans="2:4" x14ac:dyDescent="0.35">
      <c r="C5028" t="s">
        <v>8867</v>
      </c>
      <c r="D5028" s="61"/>
    </row>
    <row r="5029" spans="2:4" x14ac:dyDescent="0.35">
      <c r="C5029" t="s">
        <v>8868</v>
      </c>
      <c r="D5029" s="61"/>
    </row>
    <row r="5030" spans="2:4" x14ac:dyDescent="0.35">
      <c r="C5030" t="s">
        <v>8869</v>
      </c>
      <c r="D5030" s="61"/>
    </row>
    <row r="5031" spans="2:4" x14ac:dyDescent="0.35">
      <c r="C5031" t="s">
        <v>8870</v>
      </c>
      <c r="D5031" s="61"/>
    </row>
    <row r="5032" spans="2:4" x14ac:dyDescent="0.35">
      <c r="C5032" t="s">
        <v>8871</v>
      </c>
      <c r="D5032" s="61"/>
    </row>
    <row r="5033" spans="2:4" x14ac:dyDescent="0.35">
      <c r="C5033" t="s">
        <v>8872</v>
      </c>
      <c r="D5033" s="61"/>
    </row>
    <row r="5034" spans="2:4" x14ac:dyDescent="0.35">
      <c r="C5034" t="s">
        <v>8873</v>
      </c>
      <c r="D5034" s="61"/>
    </row>
    <row r="5035" spans="2:4" x14ac:dyDescent="0.35">
      <c r="C5035" t="s">
        <v>8874</v>
      </c>
      <c r="D5035" s="61"/>
    </row>
    <row r="5036" spans="2:4" x14ac:dyDescent="0.35">
      <c r="C5036" t="s">
        <v>8875</v>
      </c>
      <c r="D5036" s="61"/>
    </row>
    <row r="5037" spans="2:4" x14ac:dyDescent="0.35">
      <c r="B5037" t="s">
        <v>8876</v>
      </c>
      <c r="D5037" s="61"/>
    </row>
    <row r="5038" spans="2:4" x14ac:dyDescent="0.35">
      <c r="C5038" t="s">
        <v>9582</v>
      </c>
      <c r="D5038" s="61"/>
    </row>
    <row r="5039" spans="2:4" x14ac:dyDescent="0.35">
      <c r="C5039" t="s">
        <v>9291</v>
      </c>
      <c r="D5039" s="61"/>
    </row>
    <row r="5040" spans="2:4" x14ac:dyDescent="0.35">
      <c r="C5040" t="s">
        <v>9583</v>
      </c>
      <c r="D5040" s="61"/>
    </row>
    <row r="5041" spans="2:4" x14ac:dyDescent="0.35">
      <c r="C5041" t="s">
        <v>9584</v>
      </c>
      <c r="D5041" s="61"/>
    </row>
    <row r="5042" spans="2:4" x14ac:dyDescent="0.35">
      <c r="C5042" t="s">
        <v>9585</v>
      </c>
      <c r="D5042" s="61"/>
    </row>
    <row r="5043" spans="2:4" x14ac:dyDescent="0.35">
      <c r="C5043" t="s">
        <v>9586</v>
      </c>
      <c r="D5043" s="61"/>
    </row>
    <row r="5044" spans="2:4" x14ac:dyDescent="0.35">
      <c r="C5044" t="s">
        <v>9587</v>
      </c>
      <c r="D5044" s="61"/>
    </row>
    <row r="5045" spans="2:4" x14ac:dyDescent="0.35">
      <c r="C5045" t="s">
        <v>9588</v>
      </c>
      <c r="D5045" s="61"/>
    </row>
    <row r="5046" spans="2:4" x14ac:dyDescent="0.35">
      <c r="C5046" t="s">
        <v>9589</v>
      </c>
      <c r="D5046" s="61"/>
    </row>
    <row r="5047" spans="2:4" x14ac:dyDescent="0.35">
      <c r="C5047" t="s">
        <v>9295</v>
      </c>
      <c r="D5047" s="61"/>
    </row>
    <row r="5048" spans="2:4" x14ac:dyDescent="0.35">
      <c r="C5048" t="s">
        <v>9590</v>
      </c>
      <c r="D5048" s="61"/>
    </row>
    <row r="5049" spans="2:4" x14ac:dyDescent="0.35">
      <c r="C5049" t="s">
        <v>9591</v>
      </c>
      <c r="D5049" s="61"/>
    </row>
    <row r="5050" spans="2:4" x14ac:dyDescent="0.35">
      <c r="C5050" t="s">
        <v>9592</v>
      </c>
      <c r="D5050" s="61"/>
    </row>
    <row r="5051" spans="2:4" x14ac:dyDescent="0.35">
      <c r="C5051" t="s">
        <v>9593</v>
      </c>
      <c r="D5051" s="61"/>
    </row>
    <row r="5052" spans="2:4" x14ac:dyDescent="0.35">
      <c r="B5052" t="s">
        <v>8878</v>
      </c>
      <c r="D5052" s="61"/>
    </row>
    <row r="5053" spans="2:4" x14ac:dyDescent="0.35">
      <c r="C5053" t="s">
        <v>8879</v>
      </c>
      <c r="D5053" s="61"/>
    </row>
    <row r="5054" spans="2:4" x14ac:dyDescent="0.35">
      <c r="C5054" t="s">
        <v>8880</v>
      </c>
      <c r="D5054" s="61"/>
    </row>
    <row r="5055" spans="2:4" x14ac:dyDescent="0.35">
      <c r="C5055" t="s">
        <v>8881</v>
      </c>
      <c r="D5055" s="61"/>
    </row>
    <row r="5056" spans="2:4" x14ac:dyDescent="0.35">
      <c r="C5056" t="s">
        <v>8882</v>
      </c>
      <c r="D5056" s="61"/>
    </row>
    <row r="5057" spans="2:4" x14ac:dyDescent="0.35">
      <c r="C5057" t="s">
        <v>9071</v>
      </c>
      <c r="D5057" s="61"/>
    </row>
    <row r="5058" spans="2:4" x14ac:dyDescent="0.35">
      <c r="C5058" t="s">
        <v>8883</v>
      </c>
      <c r="D5058" s="61"/>
    </row>
    <row r="5059" spans="2:4" x14ac:dyDescent="0.35">
      <c r="C5059" t="s">
        <v>8884</v>
      </c>
      <c r="D5059" s="61"/>
    </row>
    <row r="5060" spans="2:4" x14ac:dyDescent="0.35">
      <c r="C5060" t="s">
        <v>8885</v>
      </c>
      <c r="D5060" s="61"/>
    </row>
    <row r="5061" spans="2:4" x14ac:dyDescent="0.35">
      <c r="C5061" t="s">
        <v>8886</v>
      </c>
      <c r="D5061" s="61"/>
    </row>
    <row r="5062" spans="2:4" x14ac:dyDescent="0.35">
      <c r="C5062" t="s">
        <v>8887</v>
      </c>
      <c r="D5062" s="61"/>
    </row>
    <row r="5063" spans="2:4" x14ac:dyDescent="0.35">
      <c r="C5063" t="s">
        <v>8888</v>
      </c>
      <c r="D5063" s="61"/>
    </row>
    <row r="5064" spans="2:4" x14ac:dyDescent="0.35">
      <c r="C5064" t="s">
        <v>8889</v>
      </c>
      <c r="D5064" s="61"/>
    </row>
    <row r="5065" spans="2:4" x14ac:dyDescent="0.35">
      <c r="C5065" t="s">
        <v>8890</v>
      </c>
      <c r="D5065" s="61"/>
    </row>
    <row r="5066" spans="2:4" x14ac:dyDescent="0.35">
      <c r="C5066" t="s">
        <v>8891</v>
      </c>
      <c r="D5066" s="61"/>
    </row>
    <row r="5067" spans="2:4" x14ac:dyDescent="0.35">
      <c r="C5067" t="s">
        <v>8892</v>
      </c>
      <c r="D5067" s="61"/>
    </row>
    <row r="5068" spans="2:4" x14ac:dyDescent="0.35">
      <c r="C5068" t="s">
        <v>8893</v>
      </c>
      <c r="D5068" s="61"/>
    </row>
    <row r="5069" spans="2:4" x14ac:dyDescent="0.35">
      <c r="C5069" t="s">
        <v>8894</v>
      </c>
      <c r="D5069" s="61"/>
    </row>
    <row r="5070" spans="2:4" x14ac:dyDescent="0.35">
      <c r="C5070" t="s">
        <v>8895</v>
      </c>
      <c r="D5070" s="61"/>
    </row>
    <row r="5071" spans="2:4" x14ac:dyDescent="0.35">
      <c r="C5071" t="s">
        <v>9594</v>
      </c>
      <c r="D5071" s="61"/>
    </row>
    <row r="5072" spans="2:4" x14ac:dyDescent="0.35">
      <c r="B5072" t="s">
        <v>8896</v>
      </c>
      <c r="D5072" s="61"/>
    </row>
    <row r="5073" spans="1:4" x14ac:dyDescent="0.35">
      <c r="C5073" t="s">
        <v>8897</v>
      </c>
      <c r="D5073" s="61"/>
    </row>
    <row r="5074" spans="1:4" x14ac:dyDescent="0.35">
      <c r="C5074" t="s">
        <v>8898</v>
      </c>
      <c r="D5074" s="61"/>
    </row>
    <row r="5075" spans="1:4" x14ac:dyDescent="0.35">
      <c r="C5075" t="s">
        <v>8899</v>
      </c>
      <c r="D5075" s="61"/>
    </row>
    <row r="5076" spans="1:4" x14ac:dyDescent="0.35">
      <c r="C5076" t="s">
        <v>8900</v>
      </c>
      <c r="D5076" s="61"/>
    </row>
    <row r="5077" spans="1:4" x14ac:dyDescent="0.35">
      <c r="C5077" t="s">
        <v>8901</v>
      </c>
      <c r="D5077" s="61"/>
    </row>
    <row r="5078" spans="1:4" x14ac:dyDescent="0.35">
      <c r="C5078" t="s">
        <v>8890</v>
      </c>
      <c r="D5078" s="61"/>
    </row>
    <row r="5079" spans="1:4" x14ac:dyDescent="0.35">
      <c r="C5079" t="s">
        <v>8902</v>
      </c>
      <c r="D5079" s="61"/>
    </row>
    <row r="5080" spans="1:4" x14ac:dyDescent="0.35">
      <c r="C5080" t="s">
        <v>8903</v>
      </c>
      <c r="D5080" s="61"/>
    </row>
    <row r="5081" spans="1:4" x14ac:dyDescent="0.35">
      <c r="C5081" t="s">
        <v>8918</v>
      </c>
      <c r="D5081" s="61"/>
    </row>
    <row r="5082" spans="1:4" x14ac:dyDescent="0.35">
      <c r="C5082" t="s">
        <v>8904</v>
      </c>
      <c r="D5082" s="61"/>
    </row>
    <row r="5083" spans="1:4" x14ac:dyDescent="0.35">
      <c r="C5083" t="s">
        <v>8905</v>
      </c>
      <c r="D5083" s="61"/>
    </row>
    <row r="5084" spans="1:4" x14ac:dyDescent="0.35">
      <c r="C5084" t="s">
        <v>8906</v>
      </c>
      <c r="D5084" s="61"/>
    </row>
    <row r="5085" spans="1:4" x14ac:dyDescent="0.35">
      <c r="C5085" t="s">
        <v>8907</v>
      </c>
      <c r="D5085" s="61"/>
    </row>
    <row r="5086" spans="1:4" x14ac:dyDescent="0.35">
      <c r="C5086" t="s">
        <v>8908</v>
      </c>
      <c r="D5086" s="61"/>
    </row>
    <row r="5087" spans="1:4" x14ac:dyDescent="0.35">
      <c r="A5087" t="s">
        <v>8783</v>
      </c>
      <c r="D5087" s="61"/>
    </row>
    <row r="5088" spans="1:4" x14ac:dyDescent="0.35">
      <c r="B5088" t="s">
        <v>8863</v>
      </c>
      <c r="D5088" s="61"/>
    </row>
    <row r="5089" spans="2:4" x14ac:dyDescent="0.35">
      <c r="C5089" t="s">
        <v>8864</v>
      </c>
      <c r="D5089" s="61"/>
    </row>
    <row r="5090" spans="2:4" x14ac:dyDescent="0.35">
      <c r="C5090" t="s">
        <v>8865</v>
      </c>
      <c r="D5090" s="61"/>
    </row>
    <row r="5091" spans="2:4" x14ac:dyDescent="0.35">
      <c r="C5091" t="s">
        <v>8866</v>
      </c>
      <c r="D5091" s="61"/>
    </row>
    <row r="5092" spans="2:4" x14ac:dyDescent="0.35">
      <c r="C5092" t="s">
        <v>8867</v>
      </c>
      <c r="D5092" s="61"/>
    </row>
    <row r="5093" spans="2:4" x14ac:dyDescent="0.35">
      <c r="C5093" t="s">
        <v>8868</v>
      </c>
      <c r="D5093" s="61"/>
    </row>
    <row r="5094" spans="2:4" x14ac:dyDescent="0.35">
      <c r="C5094" t="s">
        <v>8869</v>
      </c>
      <c r="D5094" s="61"/>
    </row>
    <row r="5095" spans="2:4" x14ac:dyDescent="0.35">
      <c r="C5095" t="s">
        <v>8870</v>
      </c>
      <c r="D5095" s="61"/>
    </row>
    <row r="5096" spans="2:4" x14ac:dyDescent="0.35">
      <c r="C5096" t="s">
        <v>8871</v>
      </c>
      <c r="D5096" s="61"/>
    </row>
    <row r="5097" spans="2:4" x14ac:dyDescent="0.35">
      <c r="C5097" t="s">
        <v>8872</v>
      </c>
      <c r="D5097" s="61"/>
    </row>
    <row r="5098" spans="2:4" x14ac:dyDescent="0.35">
      <c r="C5098" t="s">
        <v>8873</v>
      </c>
      <c r="D5098" s="61"/>
    </row>
    <row r="5099" spans="2:4" x14ac:dyDescent="0.35">
      <c r="C5099" t="s">
        <v>8874</v>
      </c>
      <c r="D5099" s="61"/>
    </row>
    <row r="5100" spans="2:4" x14ac:dyDescent="0.35">
      <c r="C5100" t="s">
        <v>8875</v>
      </c>
      <c r="D5100" s="61"/>
    </row>
    <row r="5101" spans="2:4" x14ac:dyDescent="0.35">
      <c r="B5101" t="s">
        <v>8876</v>
      </c>
      <c r="D5101" s="61"/>
    </row>
    <row r="5102" spans="2:4" x14ac:dyDescent="0.35">
      <c r="C5102" t="s">
        <v>9595</v>
      </c>
      <c r="D5102" s="61"/>
    </row>
    <row r="5103" spans="2:4" x14ac:dyDescent="0.35">
      <c r="C5103" t="s">
        <v>9596</v>
      </c>
      <c r="D5103" s="61"/>
    </row>
    <row r="5104" spans="2:4" x14ac:dyDescent="0.35">
      <c r="B5104" t="s">
        <v>8878</v>
      </c>
      <c r="D5104" s="61"/>
    </row>
    <row r="5105" spans="3:4" x14ac:dyDescent="0.35">
      <c r="C5105" t="s">
        <v>8879</v>
      </c>
      <c r="D5105" s="61"/>
    </row>
    <row r="5106" spans="3:4" x14ac:dyDescent="0.35">
      <c r="C5106" t="s">
        <v>8880</v>
      </c>
      <c r="D5106" s="61"/>
    </row>
    <row r="5107" spans="3:4" x14ac:dyDescent="0.35">
      <c r="C5107" t="s">
        <v>8881</v>
      </c>
      <c r="D5107" s="61"/>
    </row>
    <row r="5108" spans="3:4" x14ac:dyDescent="0.35">
      <c r="C5108" t="s">
        <v>8882</v>
      </c>
      <c r="D5108" s="61"/>
    </row>
    <row r="5109" spans="3:4" x14ac:dyDescent="0.35">
      <c r="C5109" t="s">
        <v>8883</v>
      </c>
      <c r="D5109" s="61"/>
    </row>
    <row r="5110" spans="3:4" x14ac:dyDescent="0.35">
      <c r="C5110" t="s">
        <v>8884</v>
      </c>
      <c r="D5110" s="61"/>
    </row>
    <row r="5111" spans="3:4" x14ac:dyDescent="0.35">
      <c r="C5111" t="s">
        <v>8885</v>
      </c>
      <c r="D5111" s="61"/>
    </row>
    <row r="5112" spans="3:4" x14ac:dyDescent="0.35">
      <c r="C5112" t="s">
        <v>8886</v>
      </c>
      <c r="D5112" s="61"/>
    </row>
    <row r="5113" spans="3:4" x14ac:dyDescent="0.35">
      <c r="C5113" t="s">
        <v>8887</v>
      </c>
      <c r="D5113" s="61"/>
    </row>
    <row r="5114" spans="3:4" x14ac:dyDescent="0.35">
      <c r="C5114" t="s">
        <v>8888</v>
      </c>
      <c r="D5114" s="61"/>
    </row>
    <row r="5115" spans="3:4" x14ac:dyDescent="0.35">
      <c r="C5115" t="s">
        <v>8889</v>
      </c>
      <c r="D5115" s="61"/>
    </row>
    <row r="5116" spans="3:4" x14ac:dyDescent="0.35">
      <c r="C5116" t="s">
        <v>8890</v>
      </c>
      <c r="D5116" s="61"/>
    </row>
    <row r="5117" spans="3:4" x14ac:dyDescent="0.35">
      <c r="C5117" t="s">
        <v>8891</v>
      </c>
      <c r="D5117" s="61"/>
    </row>
    <row r="5118" spans="3:4" x14ac:dyDescent="0.35">
      <c r="C5118" t="s">
        <v>8892</v>
      </c>
      <c r="D5118" s="61"/>
    </row>
    <row r="5119" spans="3:4" x14ac:dyDescent="0.35">
      <c r="C5119" t="s">
        <v>8893</v>
      </c>
      <c r="D5119" s="61"/>
    </row>
    <row r="5120" spans="3:4" x14ac:dyDescent="0.35">
      <c r="C5120" t="s">
        <v>8894</v>
      </c>
      <c r="D5120" s="61"/>
    </row>
    <row r="5121" spans="1:4" x14ac:dyDescent="0.35">
      <c r="C5121" t="s">
        <v>8895</v>
      </c>
      <c r="D5121" s="61"/>
    </row>
    <row r="5122" spans="1:4" x14ac:dyDescent="0.35">
      <c r="B5122" t="s">
        <v>8896</v>
      </c>
      <c r="D5122" s="61"/>
    </row>
    <row r="5123" spans="1:4" x14ac:dyDescent="0.35">
      <c r="C5123" t="s">
        <v>8897</v>
      </c>
      <c r="D5123" s="61"/>
    </row>
    <row r="5124" spans="1:4" x14ac:dyDescent="0.35">
      <c r="C5124" t="s">
        <v>8898</v>
      </c>
      <c r="D5124" s="61"/>
    </row>
    <row r="5125" spans="1:4" x14ac:dyDescent="0.35">
      <c r="C5125" t="s">
        <v>8899</v>
      </c>
      <c r="D5125" s="61"/>
    </row>
    <row r="5126" spans="1:4" x14ac:dyDescent="0.35">
      <c r="C5126" t="s">
        <v>8900</v>
      </c>
      <c r="D5126" s="61"/>
    </row>
    <row r="5127" spans="1:4" x14ac:dyDescent="0.35">
      <c r="C5127" t="s">
        <v>8901</v>
      </c>
      <c r="D5127" s="61"/>
    </row>
    <row r="5128" spans="1:4" x14ac:dyDescent="0.35">
      <c r="C5128" t="s">
        <v>8890</v>
      </c>
      <c r="D5128" s="61"/>
    </row>
    <row r="5129" spans="1:4" x14ac:dyDescent="0.35">
      <c r="C5129" t="s">
        <v>8902</v>
      </c>
      <c r="D5129" s="61"/>
    </row>
    <row r="5130" spans="1:4" x14ac:dyDescent="0.35">
      <c r="C5130" t="s">
        <v>8903</v>
      </c>
      <c r="D5130" s="61"/>
    </row>
    <row r="5131" spans="1:4" x14ac:dyDescent="0.35">
      <c r="C5131" t="s">
        <v>8904</v>
      </c>
      <c r="D5131" s="61"/>
    </row>
    <row r="5132" spans="1:4" x14ac:dyDescent="0.35">
      <c r="C5132" t="s">
        <v>8905</v>
      </c>
      <c r="D5132" s="61"/>
    </row>
    <row r="5133" spans="1:4" x14ac:dyDescent="0.35">
      <c r="C5133" t="s">
        <v>8906</v>
      </c>
      <c r="D5133" s="61"/>
    </row>
    <row r="5134" spans="1:4" x14ac:dyDescent="0.35">
      <c r="C5134" t="s">
        <v>8907</v>
      </c>
      <c r="D5134" s="61"/>
    </row>
    <row r="5135" spans="1:4" x14ac:dyDescent="0.35">
      <c r="C5135" t="s">
        <v>8908</v>
      </c>
      <c r="D5135" s="61"/>
    </row>
    <row r="5136" spans="1:4" x14ac:dyDescent="0.35">
      <c r="A5136" t="s">
        <v>8784</v>
      </c>
      <c r="D5136" s="61"/>
    </row>
    <row r="5137" spans="2:4" x14ac:dyDescent="0.35">
      <c r="B5137" t="s">
        <v>8863</v>
      </c>
      <c r="D5137" s="61"/>
    </row>
    <row r="5138" spans="2:4" x14ac:dyDescent="0.35">
      <c r="C5138" t="s">
        <v>8864</v>
      </c>
      <c r="D5138" s="61"/>
    </row>
    <row r="5139" spans="2:4" x14ac:dyDescent="0.35">
      <c r="C5139" t="s">
        <v>8865</v>
      </c>
      <c r="D5139" s="61"/>
    </row>
    <row r="5140" spans="2:4" x14ac:dyDescent="0.35">
      <c r="C5140" t="s">
        <v>8866</v>
      </c>
      <c r="D5140" s="61"/>
    </row>
    <row r="5141" spans="2:4" x14ac:dyDescent="0.35">
      <c r="C5141" t="s">
        <v>8867</v>
      </c>
      <c r="D5141" s="61"/>
    </row>
    <row r="5142" spans="2:4" x14ac:dyDescent="0.35">
      <c r="C5142" t="s">
        <v>8868</v>
      </c>
      <c r="D5142" s="61"/>
    </row>
    <row r="5143" spans="2:4" x14ac:dyDescent="0.35">
      <c r="C5143" t="s">
        <v>8869</v>
      </c>
      <c r="D5143" s="61"/>
    </row>
    <row r="5144" spans="2:4" x14ac:dyDescent="0.35">
      <c r="C5144" t="s">
        <v>8870</v>
      </c>
      <c r="D5144" s="61"/>
    </row>
    <row r="5145" spans="2:4" x14ac:dyDescent="0.35">
      <c r="C5145" t="s">
        <v>8871</v>
      </c>
      <c r="D5145" s="61"/>
    </row>
    <row r="5146" spans="2:4" x14ac:dyDescent="0.35">
      <c r="C5146" t="s">
        <v>8872</v>
      </c>
      <c r="D5146" s="61"/>
    </row>
    <row r="5147" spans="2:4" x14ac:dyDescent="0.35">
      <c r="C5147" t="s">
        <v>8873</v>
      </c>
      <c r="D5147" s="61"/>
    </row>
    <row r="5148" spans="2:4" x14ac:dyDescent="0.35">
      <c r="C5148" t="s">
        <v>8874</v>
      </c>
      <c r="D5148" s="61"/>
    </row>
    <row r="5149" spans="2:4" x14ac:dyDescent="0.35">
      <c r="C5149" t="s">
        <v>8875</v>
      </c>
      <c r="D5149" s="61"/>
    </row>
    <row r="5150" spans="2:4" x14ac:dyDescent="0.35">
      <c r="B5150" t="s">
        <v>8876</v>
      </c>
      <c r="D5150" s="61"/>
    </row>
    <row r="5151" spans="2:4" x14ac:dyDescent="0.35">
      <c r="C5151" t="s">
        <v>9597</v>
      </c>
      <c r="D5151" s="61"/>
    </row>
    <row r="5152" spans="2:4" x14ac:dyDescent="0.35">
      <c r="C5152" t="s">
        <v>9598</v>
      </c>
      <c r="D5152" s="61"/>
    </row>
    <row r="5153" spans="2:4" x14ac:dyDescent="0.35">
      <c r="B5153" t="s">
        <v>8878</v>
      </c>
      <c r="D5153" s="61"/>
    </row>
    <row r="5154" spans="2:4" x14ac:dyDescent="0.35">
      <c r="C5154" t="s">
        <v>8879</v>
      </c>
      <c r="D5154" s="61"/>
    </row>
    <row r="5155" spans="2:4" x14ac:dyDescent="0.35">
      <c r="C5155" t="s">
        <v>8880</v>
      </c>
      <c r="D5155" s="61"/>
    </row>
    <row r="5156" spans="2:4" x14ac:dyDescent="0.35">
      <c r="C5156" t="s">
        <v>8881</v>
      </c>
      <c r="D5156" s="61"/>
    </row>
    <row r="5157" spans="2:4" x14ac:dyDescent="0.35">
      <c r="C5157" t="s">
        <v>8882</v>
      </c>
      <c r="D5157" s="61"/>
    </row>
    <row r="5158" spans="2:4" x14ac:dyDescent="0.35">
      <c r="C5158" t="s">
        <v>8883</v>
      </c>
      <c r="D5158" s="61"/>
    </row>
    <row r="5159" spans="2:4" x14ac:dyDescent="0.35">
      <c r="C5159" t="s">
        <v>8884</v>
      </c>
      <c r="D5159" s="61"/>
    </row>
    <row r="5160" spans="2:4" x14ac:dyDescent="0.35">
      <c r="C5160" t="s">
        <v>8885</v>
      </c>
      <c r="D5160" s="61"/>
    </row>
    <row r="5161" spans="2:4" x14ac:dyDescent="0.35">
      <c r="C5161" t="s">
        <v>8886</v>
      </c>
      <c r="D5161" s="61"/>
    </row>
    <row r="5162" spans="2:4" x14ac:dyDescent="0.35">
      <c r="C5162" t="s">
        <v>8887</v>
      </c>
      <c r="D5162" s="61"/>
    </row>
    <row r="5163" spans="2:4" x14ac:dyDescent="0.35">
      <c r="C5163" t="s">
        <v>8888</v>
      </c>
      <c r="D5163" s="61"/>
    </row>
    <row r="5164" spans="2:4" x14ac:dyDescent="0.35">
      <c r="C5164" t="s">
        <v>8889</v>
      </c>
      <c r="D5164" s="61"/>
    </row>
    <row r="5165" spans="2:4" x14ac:dyDescent="0.35">
      <c r="C5165" t="s">
        <v>8890</v>
      </c>
      <c r="D5165" s="61"/>
    </row>
    <row r="5166" spans="2:4" x14ac:dyDescent="0.35">
      <c r="C5166" t="s">
        <v>8891</v>
      </c>
      <c r="D5166" s="61"/>
    </row>
    <row r="5167" spans="2:4" x14ac:dyDescent="0.35">
      <c r="C5167" t="s">
        <v>8892</v>
      </c>
      <c r="D5167" s="61"/>
    </row>
    <row r="5168" spans="2:4" x14ac:dyDescent="0.35">
      <c r="C5168" t="s">
        <v>8893</v>
      </c>
      <c r="D5168" s="61"/>
    </row>
    <row r="5169" spans="2:4" x14ac:dyDescent="0.35">
      <c r="C5169" t="s">
        <v>8894</v>
      </c>
      <c r="D5169" s="61"/>
    </row>
    <row r="5170" spans="2:4" x14ac:dyDescent="0.35">
      <c r="C5170" t="s">
        <v>8895</v>
      </c>
      <c r="D5170" s="61"/>
    </row>
    <row r="5171" spans="2:4" x14ac:dyDescent="0.35">
      <c r="B5171" t="s">
        <v>8896</v>
      </c>
      <c r="D5171" s="61"/>
    </row>
    <row r="5172" spans="2:4" x14ac:dyDescent="0.35">
      <c r="C5172" t="s">
        <v>8897</v>
      </c>
      <c r="D5172" s="61"/>
    </row>
    <row r="5173" spans="2:4" x14ac:dyDescent="0.35">
      <c r="C5173" t="s">
        <v>8898</v>
      </c>
      <c r="D5173" s="61"/>
    </row>
    <row r="5174" spans="2:4" x14ac:dyDescent="0.35">
      <c r="C5174" t="s">
        <v>8899</v>
      </c>
      <c r="D5174" s="61"/>
    </row>
    <row r="5175" spans="2:4" x14ac:dyDescent="0.35">
      <c r="C5175" t="s">
        <v>8900</v>
      </c>
      <c r="D5175" s="61"/>
    </row>
    <row r="5176" spans="2:4" x14ac:dyDescent="0.35">
      <c r="C5176" t="s">
        <v>8901</v>
      </c>
      <c r="D5176" s="61"/>
    </row>
    <row r="5177" spans="2:4" x14ac:dyDescent="0.35">
      <c r="C5177" t="s">
        <v>8890</v>
      </c>
      <c r="D5177" s="61"/>
    </row>
    <row r="5178" spans="2:4" x14ac:dyDescent="0.35">
      <c r="C5178" t="s">
        <v>8902</v>
      </c>
      <c r="D5178" s="61"/>
    </row>
    <row r="5179" spans="2:4" x14ac:dyDescent="0.35">
      <c r="C5179" t="s">
        <v>8903</v>
      </c>
      <c r="D5179" s="61"/>
    </row>
    <row r="5180" spans="2:4" x14ac:dyDescent="0.35">
      <c r="C5180" t="s">
        <v>8904</v>
      </c>
      <c r="D5180" s="61"/>
    </row>
    <row r="5181" spans="2:4" x14ac:dyDescent="0.35">
      <c r="C5181" t="s">
        <v>8905</v>
      </c>
      <c r="D5181" s="61"/>
    </row>
    <row r="5182" spans="2:4" x14ac:dyDescent="0.35">
      <c r="C5182" t="s">
        <v>8906</v>
      </c>
      <c r="D5182" s="61"/>
    </row>
    <row r="5183" spans="2:4" x14ac:dyDescent="0.35">
      <c r="C5183" t="s">
        <v>8907</v>
      </c>
      <c r="D5183" s="61"/>
    </row>
    <row r="5184" spans="2:4" x14ac:dyDescent="0.35">
      <c r="C5184" t="s">
        <v>8908</v>
      </c>
      <c r="D5184" s="61"/>
    </row>
    <row r="5185" spans="1:4" x14ac:dyDescent="0.35">
      <c r="A5185" t="s">
        <v>8786</v>
      </c>
      <c r="D5185" s="61"/>
    </row>
    <row r="5186" spans="1:4" x14ac:dyDescent="0.35">
      <c r="B5186" t="s">
        <v>8863</v>
      </c>
      <c r="D5186" s="61"/>
    </row>
    <row r="5187" spans="1:4" x14ac:dyDescent="0.35">
      <c r="C5187" t="s">
        <v>8864</v>
      </c>
      <c r="D5187" s="61"/>
    </row>
    <row r="5188" spans="1:4" x14ac:dyDescent="0.35">
      <c r="C5188" t="s">
        <v>8865</v>
      </c>
      <c r="D5188" s="61"/>
    </row>
    <row r="5189" spans="1:4" x14ac:dyDescent="0.35">
      <c r="C5189" t="s">
        <v>8866</v>
      </c>
      <c r="D5189" s="61"/>
    </row>
    <row r="5190" spans="1:4" x14ac:dyDescent="0.35">
      <c r="C5190" t="s">
        <v>8868</v>
      </c>
      <c r="D5190" s="61"/>
    </row>
    <row r="5191" spans="1:4" x14ac:dyDescent="0.35">
      <c r="C5191" t="s">
        <v>8869</v>
      </c>
      <c r="D5191" s="61"/>
    </row>
    <row r="5192" spans="1:4" x14ac:dyDescent="0.35">
      <c r="C5192" t="s">
        <v>8870</v>
      </c>
      <c r="D5192" s="61"/>
    </row>
    <row r="5193" spans="1:4" x14ac:dyDescent="0.35">
      <c r="C5193" t="s">
        <v>8871</v>
      </c>
      <c r="D5193" s="61"/>
    </row>
    <row r="5194" spans="1:4" x14ac:dyDescent="0.35">
      <c r="C5194" t="s">
        <v>8872</v>
      </c>
      <c r="D5194" s="61"/>
    </row>
    <row r="5195" spans="1:4" x14ac:dyDescent="0.35">
      <c r="C5195" t="s">
        <v>8873</v>
      </c>
      <c r="D5195" s="61"/>
    </row>
    <row r="5196" spans="1:4" x14ac:dyDescent="0.35">
      <c r="B5196" t="s">
        <v>8876</v>
      </c>
      <c r="D5196" s="61"/>
    </row>
    <row r="5197" spans="1:4" x14ac:dyDescent="0.35">
      <c r="C5197" t="s">
        <v>9599</v>
      </c>
      <c r="D5197" s="61"/>
    </row>
    <row r="5198" spans="1:4" x14ac:dyDescent="0.35">
      <c r="C5198" t="s">
        <v>9600</v>
      </c>
      <c r="D5198" s="61"/>
    </row>
    <row r="5199" spans="1:4" x14ac:dyDescent="0.35">
      <c r="C5199" t="s">
        <v>9601</v>
      </c>
      <c r="D5199" s="61"/>
    </row>
    <row r="5200" spans="1:4" x14ac:dyDescent="0.35">
      <c r="C5200" t="s">
        <v>9602</v>
      </c>
      <c r="D5200" s="61"/>
    </row>
    <row r="5201" spans="2:4" x14ac:dyDescent="0.35">
      <c r="C5201" t="s">
        <v>9603</v>
      </c>
      <c r="D5201" s="61"/>
    </row>
    <row r="5202" spans="2:4" x14ac:dyDescent="0.35">
      <c r="C5202" t="s">
        <v>9604</v>
      </c>
      <c r="D5202" s="61"/>
    </row>
    <row r="5203" spans="2:4" x14ac:dyDescent="0.35">
      <c r="C5203" t="s">
        <v>9605</v>
      </c>
      <c r="D5203" s="61"/>
    </row>
    <row r="5204" spans="2:4" x14ac:dyDescent="0.35">
      <c r="C5204" t="s">
        <v>9606</v>
      </c>
      <c r="D5204" s="61"/>
    </row>
    <row r="5205" spans="2:4" x14ac:dyDescent="0.35">
      <c r="C5205" t="s">
        <v>9607</v>
      </c>
      <c r="D5205" s="61"/>
    </row>
    <row r="5206" spans="2:4" x14ac:dyDescent="0.35">
      <c r="B5206" t="s">
        <v>8878</v>
      </c>
      <c r="D5206" s="61"/>
    </row>
    <row r="5207" spans="2:4" x14ac:dyDescent="0.35">
      <c r="C5207" t="s">
        <v>8879</v>
      </c>
      <c r="D5207" s="61"/>
    </row>
    <row r="5208" spans="2:4" x14ac:dyDescent="0.35">
      <c r="C5208" t="s">
        <v>8880</v>
      </c>
      <c r="D5208" s="61"/>
    </row>
    <row r="5209" spans="2:4" x14ac:dyDescent="0.35">
      <c r="C5209" t="s">
        <v>8881</v>
      </c>
      <c r="D5209" s="61"/>
    </row>
    <row r="5210" spans="2:4" x14ac:dyDescent="0.35">
      <c r="C5210" t="s">
        <v>8882</v>
      </c>
      <c r="D5210" s="61"/>
    </row>
    <row r="5211" spans="2:4" x14ac:dyDescent="0.35">
      <c r="C5211" t="s">
        <v>8884</v>
      </c>
      <c r="D5211" s="61"/>
    </row>
    <row r="5212" spans="2:4" x14ac:dyDescent="0.35">
      <c r="C5212" t="s">
        <v>8885</v>
      </c>
      <c r="D5212" s="61"/>
    </row>
    <row r="5213" spans="2:4" x14ac:dyDescent="0.35">
      <c r="C5213" t="s">
        <v>8887</v>
      </c>
      <c r="D5213" s="61"/>
    </row>
    <row r="5214" spans="2:4" x14ac:dyDescent="0.35">
      <c r="C5214" t="s">
        <v>8888</v>
      </c>
      <c r="D5214" s="61"/>
    </row>
    <row r="5215" spans="2:4" x14ac:dyDescent="0.35">
      <c r="C5215" t="s">
        <v>8891</v>
      </c>
      <c r="D5215" s="61"/>
    </row>
    <row r="5216" spans="2:4" x14ac:dyDescent="0.35">
      <c r="C5216" t="s">
        <v>8893</v>
      </c>
      <c r="D5216" s="61"/>
    </row>
    <row r="5217" spans="1:4" x14ac:dyDescent="0.35">
      <c r="C5217" t="s">
        <v>8894</v>
      </c>
      <c r="D5217" s="61"/>
    </row>
    <row r="5218" spans="1:4" x14ac:dyDescent="0.35">
      <c r="C5218" t="s">
        <v>8895</v>
      </c>
      <c r="D5218" s="61"/>
    </row>
    <row r="5219" spans="1:4" x14ac:dyDescent="0.35">
      <c r="B5219" t="s">
        <v>8896</v>
      </c>
      <c r="D5219" s="61"/>
    </row>
    <row r="5220" spans="1:4" x14ac:dyDescent="0.35">
      <c r="C5220" t="s">
        <v>8897</v>
      </c>
      <c r="D5220" s="61"/>
    </row>
    <row r="5221" spans="1:4" x14ac:dyDescent="0.35">
      <c r="C5221" t="s">
        <v>8917</v>
      </c>
      <c r="D5221" s="61"/>
    </row>
    <row r="5222" spans="1:4" x14ac:dyDescent="0.35">
      <c r="C5222" t="s">
        <v>8898</v>
      </c>
      <c r="D5222" s="61"/>
    </row>
    <row r="5223" spans="1:4" x14ac:dyDescent="0.35">
      <c r="C5223" t="s">
        <v>8902</v>
      </c>
      <c r="D5223" s="61"/>
    </row>
    <row r="5224" spans="1:4" x14ac:dyDescent="0.35">
      <c r="C5224" t="s">
        <v>8903</v>
      </c>
      <c r="D5224" s="61"/>
    </row>
    <row r="5225" spans="1:4" x14ac:dyDescent="0.35">
      <c r="C5225" t="s">
        <v>8918</v>
      </c>
      <c r="D5225" s="61"/>
    </row>
    <row r="5226" spans="1:4" x14ac:dyDescent="0.35">
      <c r="C5226" t="s">
        <v>8919</v>
      </c>
      <c r="D5226" s="61"/>
    </row>
    <row r="5227" spans="1:4" x14ac:dyDescent="0.35">
      <c r="C5227" t="s">
        <v>8908</v>
      </c>
      <c r="D5227" s="61"/>
    </row>
    <row r="5228" spans="1:4" x14ac:dyDescent="0.35">
      <c r="A5228" t="s">
        <v>8788</v>
      </c>
      <c r="D5228" s="61"/>
    </row>
    <row r="5229" spans="1:4" x14ac:dyDescent="0.35">
      <c r="B5229" t="s">
        <v>8863</v>
      </c>
      <c r="D5229" s="61"/>
    </row>
    <row r="5230" spans="1:4" x14ac:dyDescent="0.35">
      <c r="C5230" t="s">
        <v>8864</v>
      </c>
      <c r="D5230" s="61"/>
    </row>
    <row r="5231" spans="1:4" x14ac:dyDescent="0.35">
      <c r="C5231" t="s">
        <v>8865</v>
      </c>
      <c r="D5231" s="61"/>
    </row>
    <row r="5232" spans="1:4" x14ac:dyDescent="0.35">
      <c r="C5232" t="s">
        <v>8866</v>
      </c>
      <c r="D5232" s="61"/>
    </row>
    <row r="5233" spans="2:4" x14ac:dyDescent="0.35">
      <c r="C5233" t="s">
        <v>8867</v>
      </c>
      <c r="D5233" s="61"/>
    </row>
    <row r="5234" spans="2:4" x14ac:dyDescent="0.35">
      <c r="C5234" t="s">
        <v>8868</v>
      </c>
      <c r="D5234" s="61"/>
    </row>
    <row r="5235" spans="2:4" x14ac:dyDescent="0.35">
      <c r="C5235" t="s">
        <v>8869</v>
      </c>
      <c r="D5235" s="61"/>
    </row>
    <row r="5236" spans="2:4" x14ac:dyDescent="0.35">
      <c r="C5236" t="s">
        <v>8870</v>
      </c>
      <c r="D5236" s="61"/>
    </row>
    <row r="5237" spans="2:4" x14ac:dyDescent="0.35">
      <c r="C5237" t="s">
        <v>8871</v>
      </c>
      <c r="D5237" s="61"/>
    </row>
    <row r="5238" spans="2:4" x14ac:dyDescent="0.35">
      <c r="C5238" t="s">
        <v>8872</v>
      </c>
      <c r="D5238" s="61"/>
    </row>
    <row r="5239" spans="2:4" x14ac:dyDescent="0.35">
      <c r="C5239" t="s">
        <v>8873</v>
      </c>
      <c r="D5239" s="61"/>
    </row>
    <row r="5240" spans="2:4" x14ac:dyDescent="0.35">
      <c r="C5240" t="s">
        <v>8874</v>
      </c>
      <c r="D5240" s="61"/>
    </row>
    <row r="5241" spans="2:4" x14ac:dyDescent="0.35">
      <c r="C5241" t="s">
        <v>8875</v>
      </c>
      <c r="D5241" s="61"/>
    </row>
    <row r="5242" spans="2:4" x14ac:dyDescent="0.35">
      <c r="B5242" t="s">
        <v>8876</v>
      </c>
      <c r="D5242" s="61"/>
    </row>
    <row r="5243" spans="2:4" x14ac:dyDescent="0.35">
      <c r="C5243" t="s">
        <v>9608</v>
      </c>
      <c r="D5243" s="61"/>
    </row>
    <row r="5244" spans="2:4" x14ac:dyDescent="0.35">
      <c r="B5244" t="s">
        <v>8878</v>
      </c>
      <c r="D5244" s="61"/>
    </row>
    <row r="5245" spans="2:4" x14ac:dyDescent="0.35">
      <c r="C5245" t="s">
        <v>8879</v>
      </c>
      <c r="D5245" s="61"/>
    </row>
    <row r="5246" spans="2:4" x14ac:dyDescent="0.35">
      <c r="C5246" t="s">
        <v>8880</v>
      </c>
      <c r="D5246" s="61"/>
    </row>
    <row r="5247" spans="2:4" x14ac:dyDescent="0.35">
      <c r="C5247" t="s">
        <v>8881</v>
      </c>
      <c r="D5247" s="61"/>
    </row>
    <row r="5248" spans="2:4" x14ac:dyDescent="0.35">
      <c r="C5248" t="s">
        <v>8882</v>
      </c>
      <c r="D5248" s="61"/>
    </row>
    <row r="5249" spans="2:4" x14ac:dyDescent="0.35">
      <c r="C5249" t="s">
        <v>8883</v>
      </c>
      <c r="D5249" s="61"/>
    </row>
    <row r="5250" spans="2:4" x14ac:dyDescent="0.35">
      <c r="C5250" t="s">
        <v>8884</v>
      </c>
      <c r="D5250" s="61"/>
    </row>
    <row r="5251" spans="2:4" x14ac:dyDescent="0.35">
      <c r="C5251" t="s">
        <v>8885</v>
      </c>
      <c r="D5251" s="61"/>
    </row>
    <row r="5252" spans="2:4" x14ac:dyDescent="0.35">
      <c r="C5252" t="s">
        <v>8886</v>
      </c>
      <c r="D5252" s="61"/>
    </row>
    <row r="5253" spans="2:4" x14ac:dyDescent="0.35">
      <c r="C5253" t="s">
        <v>8887</v>
      </c>
      <c r="D5253" s="61"/>
    </row>
    <row r="5254" spans="2:4" x14ac:dyDescent="0.35">
      <c r="C5254" t="s">
        <v>8888</v>
      </c>
      <c r="D5254" s="61"/>
    </row>
    <row r="5255" spans="2:4" x14ac:dyDescent="0.35">
      <c r="C5255" t="s">
        <v>8889</v>
      </c>
      <c r="D5255" s="61"/>
    </row>
    <row r="5256" spans="2:4" x14ac:dyDescent="0.35">
      <c r="C5256" t="s">
        <v>8890</v>
      </c>
      <c r="D5256" s="61"/>
    </row>
    <row r="5257" spans="2:4" x14ac:dyDescent="0.35">
      <c r="C5257" t="s">
        <v>8891</v>
      </c>
      <c r="D5257" s="61"/>
    </row>
    <row r="5258" spans="2:4" x14ac:dyDescent="0.35">
      <c r="C5258" t="s">
        <v>8892</v>
      </c>
      <c r="D5258" s="61"/>
    </row>
    <row r="5259" spans="2:4" x14ac:dyDescent="0.35">
      <c r="C5259" t="s">
        <v>8893</v>
      </c>
      <c r="D5259" s="61"/>
    </row>
    <row r="5260" spans="2:4" x14ac:dyDescent="0.35">
      <c r="C5260" t="s">
        <v>8894</v>
      </c>
      <c r="D5260" s="61"/>
    </row>
    <row r="5261" spans="2:4" x14ac:dyDescent="0.35">
      <c r="C5261" t="s">
        <v>8895</v>
      </c>
      <c r="D5261" s="61"/>
    </row>
    <row r="5262" spans="2:4" x14ac:dyDescent="0.35">
      <c r="B5262" t="s">
        <v>8896</v>
      </c>
      <c r="D5262" s="61"/>
    </row>
    <row r="5263" spans="2:4" x14ac:dyDescent="0.35">
      <c r="C5263" t="s">
        <v>8897</v>
      </c>
      <c r="D5263" s="61"/>
    </row>
    <row r="5264" spans="2:4" x14ac:dyDescent="0.35">
      <c r="C5264" t="s">
        <v>8898</v>
      </c>
      <c r="D5264" s="61"/>
    </row>
    <row r="5265" spans="1:4" x14ac:dyDescent="0.35">
      <c r="C5265" t="s">
        <v>8899</v>
      </c>
      <c r="D5265" s="61"/>
    </row>
    <row r="5266" spans="1:4" x14ac:dyDescent="0.35">
      <c r="C5266" t="s">
        <v>8900</v>
      </c>
      <c r="D5266" s="61"/>
    </row>
    <row r="5267" spans="1:4" x14ac:dyDescent="0.35">
      <c r="C5267" t="s">
        <v>8901</v>
      </c>
      <c r="D5267" s="61"/>
    </row>
    <row r="5268" spans="1:4" x14ac:dyDescent="0.35">
      <c r="C5268" t="s">
        <v>8890</v>
      </c>
      <c r="D5268" s="61"/>
    </row>
    <row r="5269" spans="1:4" x14ac:dyDescent="0.35">
      <c r="C5269" t="s">
        <v>8902</v>
      </c>
      <c r="D5269" s="61"/>
    </row>
    <row r="5270" spans="1:4" x14ac:dyDescent="0.35">
      <c r="C5270" t="s">
        <v>8903</v>
      </c>
      <c r="D5270" s="61"/>
    </row>
    <row r="5271" spans="1:4" x14ac:dyDescent="0.35">
      <c r="C5271" t="s">
        <v>8904</v>
      </c>
      <c r="D5271" s="61"/>
    </row>
    <row r="5272" spans="1:4" x14ac:dyDescent="0.35">
      <c r="C5272" t="s">
        <v>8905</v>
      </c>
      <c r="D5272" s="61"/>
    </row>
    <row r="5273" spans="1:4" x14ac:dyDescent="0.35">
      <c r="C5273" t="s">
        <v>8906</v>
      </c>
      <c r="D5273" s="61"/>
    </row>
    <row r="5274" spans="1:4" x14ac:dyDescent="0.35">
      <c r="C5274" t="s">
        <v>8907</v>
      </c>
      <c r="D5274" s="61"/>
    </row>
    <row r="5275" spans="1:4" x14ac:dyDescent="0.35">
      <c r="C5275" t="s">
        <v>8908</v>
      </c>
      <c r="D5275" s="61"/>
    </row>
    <row r="5276" spans="1:4" x14ac:dyDescent="0.35">
      <c r="A5276" t="s">
        <v>9609</v>
      </c>
      <c r="D5276" s="61"/>
    </row>
    <row r="5277" spans="1:4" x14ac:dyDescent="0.35">
      <c r="B5277" t="s">
        <v>8863</v>
      </c>
      <c r="D5277" s="61"/>
    </row>
    <row r="5278" spans="1:4" x14ac:dyDescent="0.35">
      <c r="C5278" t="s">
        <v>8864</v>
      </c>
      <c r="D5278" s="61"/>
    </row>
    <row r="5279" spans="1:4" x14ac:dyDescent="0.35">
      <c r="C5279" t="s">
        <v>8865</v>
      </c>
      <c r="D5279" s="61"/>
    </row>
    <row r="5280" spans="1:4" x14ac:dyDescent="0.35">
      <c r="C5280" t="s">
        <v>8868</v>
      </c>
      <c r="D5280" s="61"/>
    </row>
    <row r="5281" spans="2:4" x14ac:dyDescent="0.35">
      <c r="C5281" t="s">
        <v>8869</v>
      </c>
      <c r="D5281" s="61"/>
    </row>
    <row r="5282" spans="2:4" x14ac:dyDescent="0.35">
      <c r="C5282" t="s">
        <v>8870</v>
      </c>
      <c r="D5282" s="61"/>
    </row>
    <row r="5283" spans="2:4" x14ac:dyDescent="0.35">
      <c r="C5283" t="s">
        <v>8872</v>
      </c>
      <c r="D5283" s="61"/>
    </row>
    <row r="5284" spans="2:4" x14ac:dyDescent="0.35">
      <c r="C5284" t="s">
        <v>8873</v>
      </c>
      <c r="D5284" s="61"/>
    </row>
    <row r="5285" spans="2:4" x14ac:dyDescent="0.35">
      <c r="B5285" t="s">
        <v>8876</v>
      </c>
      <c r="D5285" s="61"/>
    </row>
    <row r="5286" spans="2:4" x14ac:dyDescent="0.35">
      <c r="C5286" t="s">
        <v>9610</v>
      </c>
      <c r="D5286" s="61"/>
    </row>
    <row r="5287" spans="2:4" x14ac:dyDescent="0.35">
      <c r="C5287" t="s">
        <v>9611</v>
      </c>
      <c r="D5287" s="61"/>
    </row>
    <row r="5288" spans="2:4" x14ac:dyDescent="0.35">
      <c r="C5288" t="s">
        <v>9612</v>
      </c>
      <c r="D5288" s="61"/>
    </row>
    <row r="5289" spans="2:4" x14ac:dyDescent="0.35">
      <c r="C5289" t="s">
        <v>9613</v>
      </c>
      <c r="D5289" s="61"/>
    </row>
    <row r="5290" spans="2:4" x14ac:dyDescent="0.35">
      <c r="C5290" t="s">
        <v>9242</v>
      </c>
      <c r="D5290" s="61"/>
    </row>
    <row r="5291" spans="2:4" x14ac:dyDescent="0.35">
      <c r="C5291" t="s">
        <v>9031</v>
      </c>
      <c r="D5291" s="61"/>
    </row>
    <row r="5292" spans="2:4" x14ac:dyDescent="0.35">
      <c r="C5292" t="s">
        <v>9614</v>
      </c>
      <c r="D5292" s="61"/>
    </row>
    <row r="5293" spans="2:4" x14ac:dyDescent="0.35">
      <c r="C5293" t="s">
        <v>9615</v>
      </c>
      <c r="D5293" s="61"/>
    </row>
    <row r="5294" spans="2:4" x14ac:dyDescent="0.35">
      <c r="B5294" t="s">
        <v>8878</v>
      </c>
      <c r="D5294" s="61"/>
    </row>
    <row r="5295" spans="2:4" x14ac:dyDescent="0.35">
      <c r="C5295" t="s">
        <v>8880</v>
      </c>
      <c r="D5295" s="61"/>
    </row>
    <row r="5296" spans="2:4" x14ac:dyDescent="0.35">
      <c r="C5296" t="s">
        <v>8881</v>
      </c>
      <c r="D5296" s="61"/>
    </row>
    <row r="5297" spans="2:4" x14ac:dyDescent="0.35">
      <c r="C5297" t="s">
        <v>8882</v>
      </c>
      <c r="D5297" s="61"/>
    </row>
    <row r="5298" spans="2:4" x14ac:dyDescent="0.35">
      <c r="C5298" t="s">
        <v>8885</v>
      </c>
      <c r="D5298" s="61"/>
    </row>
    <row r="5299" spans="2:4" x14ac:dyDescent="0.35">
      <c r="C5299" t="s">
        <v>8886</v>
      </c>
      <c r="D5299" s="61"/>
    </row>
    <row r="5300" spans="2:4" x14ac:dyDescent="0.35">
      <c r="C5300" t="s">
        <v>8887</v>
      </c>
      <c r="D5300" s="61"/>
    </row>
    <row r="5301" spans="2:4" x14ac:dyDescent="0.35">
      <c r="C5301" t="s">
        <v>8888</v>
      </c>
      <c r="D5301" s="61"/>
    </row>
    <row r="5302" spans="2:4" x14ac:dyDescent="0.35">
      <c r="C5302" t="s">
        <v>8889</v>
      </c>
      <c r="D5302" s="61"/>
    </row>
    <row r="5303" spans="2:4" x14ac:dyDescent="0.35">
      <c r="C5303" t="s">
        <v>8892</v>
      </c>
      <c r="D5303" s="61"/>
    </row>
    <row r="5304" spans="2:4" x14ac:dyDescent="0.35">
      <c r="C5304" t="s">
        <v>8893</v>
      </c>
      <c r="D5304" s="61"/>
    </row>
    <row r="5305" spans="2:4" x14ac:dyDescent="0.35">
      <c r="C5305" t="s">
        <v>8894</v>
      </c>
      <c r="D5305" s="61"/>
    </row>
    <row r="5306" spans="2:4" x14ac:dyDescent="0.35">
      <c r="C5306" t="s">
        <v>8895</v>
      </c>
      <c r="D5306" s="61"/>
    </row>
    <row r="5307" spans="2:4" x14ac:dyDescent="0.35">
      <c r="B5307" t="s">
        <v>8896</v>
      </c>
      <c r="D5307" s="61"/>
    </row>
    <row r="5308" spans="2:4" x14ac:dyDescent="0.35">
      <c r="C5308" t="s">
        <v>8917</v>
      </c>
      <c r="D5308" s="61"/>
    </row>
    <row r="5309" spans="2:4" x14ac:dyDescent="0.35">
      <c r="C5309" t="s">
        <v>8898</v>
      </c>
      <c r="D5309" s="61"/>
    </row>
    <row r="5310" spans="2:4" x14ac:dyDescent="0.35">
      <c r="C5310" t="s">
        <v>8899</v>
      </c>
      <c r="D5310" s="61"/>
    </row>
    <row r="5311" spans="2:4" x14ac:dyDescent="0.35">
      <c r="C5311" t="s">
        <v>8902</v>
      </c>
      <c r="D5311" s="61"/>
    </row>
    <row r="5312" spans="2:4" x14ac:dyDescent="0.35">
      <c r="C5312" t="s">
        <v>8903</v>
      </c>
      <c r="D5312" s="61"/>
    </row>
    <row r="5313" spans="1:4" x14ac:dyDescent="0.35">
      <c r="C5313" t="s">
        <v>8918</v>
      </c>
      <c r="D5313" s="61"/>
    </row>
    <row r="5314" spans="1:4" x14ac:dyDescent="0.35">
      <c r="C5314" t="s">
        <v>8919</v>
      </c>
      <c r="D5314" s="61"/>
    </row>
    <row r="5315" spans="1:4" x14ac:dyDescent="0.35">
      <c r="C5315" t="s">
        <v>8908</v>
      </c>
      <c r="D5315" s="61"/>
    </row>
    <row r="5316" spans="1:4" x14ac:dyDescent="0.35">
      <c r="A5316" t="s">
        <v>8789</v>
      </c>
      <c r="D5316" s="61"/>
    </row>
    <row r="5317" spans="1:4" x14ac:dyDescent="0.35">
      <c r="B5317" t="s">
        <v>8863</v>
      </c>
      <c r="D5317" s="61"/>
    </row>
    <row r="5318" spans="1:4" x14ac:dyDescent="0.35">
      <c r="C5318" t="s">
        <v>8864</v>
      </c>
      <c r="D5318" s="61"/>
    </row>
    <row r="5319" spans="1:4" x14ac:dyDescent="0.35">
      <c r="C5319" t="s">
        <v>8865</v>
      </c>
      <c r="D5319" s="61"/>
    </row>
    <row r="5320" spans="1:4" x14ac:dyDescent="0.35">
      <c r="C5320" t="s">
        <v>8866</v>
      </c>
      <c r="D5320" s="61"/>
    </row>
    <row r="5321" spans="1:4" x14ac:dyDescent="0.35">
      <c r="C5321" t="s">
        <v>8867</v>
      </c>
      <c r="D5321" s="61"/>
    </row>
    <row r="5322" spans="1:4" x14ac:dyDescent="0.35">
      <c r="C5322" t="s">
        <v>8868</v>
      </c>
      <c r="D5322" s="61"/>
    </row>
    <row r="5323" spans="1:4" x14ac:dyDescent="0.35">
      <c r="C5323" t="s">
        <v>8869</v>
      </c>
      <c r="D5323" s="61"/>
    </row>
    <row r="5324" spans="1:4" x14ac:dyDescent="0.35">
      <c r="C5324" t="s">
        <v>8870</v>
      </c>
      <c r="D5324" s="61"/>
    </row>
    <row r="5325" spans="1:4" x14ac:dyDescent="0.35">
      <c r="C5325" t="s">
        <v>8871</v>
      </c>
      <c r="D5325" s="61"/>
    </row>
    <row r="5326" spans="1:4" x14ac:dyDescent="0.35">
      <c r="C5326" t="s">
        <v>8872</v>
      </c>
      <c r="D5326" s="61"/>
    </row>
    <row r="5327" spans="1:4" x14ac:dyDescent="0.35">
      <c r="C5327" t="s">
        <v>8873</v>
      </c>
      <c r="D5327" s="61"/>
    </row>
    <row r="5328" spans="1:4" x14ac:dyDescent="0.35">
      <c r="C5328" t="s">
        <v>8874</v>
      </c>
      <c r="D5328" s="61"/>
    </row>
    <row r="5329" spans="2:4" x14ac:dyDescent="0.35">
      <c r="C5329" t="s">
        <v>8875</v>
      </c>
      <c r="D5329" s="61"/>
    </row>
    <row r="5330" spans="2:4" x14ac:dyDescent="0.35">
      <c r="B5330" t="s">
        <v>8876</v>
      </c>
      <c r="D5330" s="61"/>
    </row>
    <row r="5331" spans="2:4" x14ac:dyDescent="0.35">
      <c r="C5331" t="s">
        <v>9616</v>
      </c>
      <c r="D5331" s="61"/>
    </row>
    <row r="5332" spans="2:4" x14ac:dyDescent="0.35">
      <c r="C5332" t="s">
        <v>9617</v>
      </c>
      <c r="D5332" s="61"/>
    </row>
    <row r="5333" spans="2:4" x14ac:dyDescent="0.35">
      <c r="C5333" t="s">
        <v>9618</v>
      </c>
      <c r="D5333" s="61"/>
    </row>
    <row r="5334" spans="2:4" x14ac:dyDescent="0.35">
      <c r="C5334" t="s">
        <v>9619</v>
      </c>
      <c r="D5334" s="61"/>
    </row>
    <row r="5335" spans="2:4" x14ac:dyDescent="0.35">
      <c r="C5335" t="s">
        <v>9620</v>
      </c>
      <c r="D5335" s="61"/>
    </row>
    <row r="5336" spans="2:4" x14ac:dyDescent="0.35">
      <c r="B5336" t="s">
        <v>8878</v>
      </c>
      <c r="D5336" s="61"/>
    </row>
    <row r="5337" spans="2:4" x14ac:dyDescent="0.35">
      <c r="C5337" t="s">
        <v>8879</v>
      </c>
      <c r="D5337" s="61"/>
    </row>
    <row r="5338" spans="2:4" x14ac:dyDescent="0.35">
      <c r="C5338" t="s">
        <v>8880</v>
      </c>
      <c r="D5338" s="61"/>
    </row>
    <row r="5339" spans="2:4" x14ac:dyDescent="0.35">
      <c r="C5339" t="s">
        <v>8881</v>
      </c>
      <c r="D5339" s="61"/>
    </row>
    <row r="5340" spans="2:4" x14ac:dyDescent="0.35">
      <c r="C5340" t="s">
        <v>8882</v>
      </c>
      <c r="D5340" s="61"/>
    </row>
    <row r="5341" spans="2:4" x14ac:dyDescent="0.35">
      <c r="C5341" t="s">
        <v>9071</v>
      </c>
      <c r="D5341" s="61"/>
    </row>
    <row r="5342" spans="2:4" x14ac:dyDescent="0.35">
      <c r="C5342" t="s">
        <v>8883</v>
      </c>
      <c r="D5342" s="61"/>
    </row>
    <row r="5343" spans="2:4" x14ac:dyDescent="0.35">
      <c r="C5343" t="s">
        <v>8884</v>
      </c>
      <c r="D5343" s="61"/>
    </row>
    <row r="5344" spans="2:4" x14ac:dyDescent="0.35">
      <c r="C5344" t="s">
        <v>8885</v>
      </c>
      <c r="D5344" s="61"/>
    </row>
    <row r="5345" spans="2:4" x14ac:dyDescent="0.35">
      <c r="C5345" t="s">
        <v>8886</v>
      </c>
      <c r="D5345" s="61"/>
    </row>
    <row r="5346" spans="2:4" x14ac:dyDescent="0.35">
      <c r="C5346" t="s">
        <v>8887</v>
      </c>
      <c r="D5346" s="61"/>
    </row>
    <row r="5347" spans="2:4" x14ac:dyDescent="0.35">
      <c r="C5347" t="s">
        <v>8888</v>
      </c>
      <c r="D5347" s="61"/>
    </row>
    <row r="5348" spans="2:4" x14ac:dyDescent="0.35">
      <c r="C5348" t="s">
        <v>8889</v>
      </c>
      <c r="D5348" s="61"/>
    </row>
    <row r="5349" spans="2:4" x14ac:dyDescent="0.35">
      <c r="C5349" t="s">
        <v>8890</v>
      </c>
      <c r="D5349" s="61"/>
    </row>
    <row r="5350" spans="2:4" x14ac:dyDescent="0.35">
      <c r="C5350" t="s">
        <v>8891</v>
      </c>
      <c r="D5350" s="61"/>
    </row>
    <row r="5351" spans="2:4" x14ac:dyDescent="0.35">
      <c r="C5351" t="s">
        <v>8892</v>
      </c>
      <c r="D5351" s="61"/>
    </row>
    <row r="5352" spans="2:4" x14ac:dyDescent="0.35">
      <c r="C5352" t="s">
        <v>8893</v>
      </c>
      <c r="D5352" s="61"/>
    </row>
    <row r="5353" spans="2:4" x14ac:dyDescent="0.35">
      <c r="C5353" t="s">
        <v>8894</v>
      </c>
      <c r="D5353" s="61"/>
    </row>
    <row r="5354" spans="2:4" x14ac:dyDescent="0.35">
      <c r="C5354" t="s">
        <v>8895</v>
      </c>
      <c r="D5354" s="61"/>
    </row>
    <row r="5355" spans="2:4" x14ac:dyDescent="0.35">
      <c r="B5355" t="s">
        <v>8896</v>
      </c>
      <c r="D5355" s="61"/>
    </row>
    <row r="5356" spans="2:4" x14ac:dyDescent="0.35">
      <c r="C5356" t="s">
        <v>8897</v>
      </c>
      <c r="D5356" s="61"/>
    </row>
    <row r="5357" spans="2:4" x14ac:dyDescent="0.35">
      <c r="C5357" t="s">
        <v>8898</v>
      </c>
      <c r="D5357" s="61"/>
    </row>
    <row r="5358" spans="2:4" x14ac:dyDescent="0.35">
      <c r="C5358" t="s">
        <v>8899</v>
      </c>
      <c r="D5358" s="61"/>
    </row>
    <row r="5359" spans="2:4" x14ac:dyDescent="0.35">
      <c r="C5359" t="s">
        <v>8900</v>
      </c>
      <c r="D5359" s="61"/>
    </row>
    <row r="5360" spans="2:4" x14ac:dyDescent="0.35">
      <c r="C5360" t="s">
        <v>8901</v>
      </c>
      <c r="D5360" s="61"/>
    </row>
    <row r="5361" spans="1:4" x14ac:dyDescent="0.35">
      <c r="C5361" t="s">
        <v>8890</v>
      </c>
      <c r="D5361" s="61"/>
    </row>
    <row r="5362" spans="1:4" x14ac:dyDescent="0.35">
      <c r="C5362" t="s">
        <v>9072</v>
      </c>
      <c r="D5362" s="61"/>
    </row>
    <row r="5363" spans="1:4" x14ac:dyDescent="0.35">
      <c r="C5363" t="s">
        <v>8902</v>
      </c>
      <c r="D5363" s="61"/>
    </row>
    <row r="5364" spans="1:4" x14ac:dyDescent="0.35">
      <c r="C5364" t="s">
        <v>8903</v>
      </c>
      <c r="D5364" s="61"/>
    </row>
    <row r="5365" spans="1:4" x14ac:dyDescent="0.35">
      <c r="C5365" t="s">
        <v>8918</v>
      </c>
      <c r="D5365" s="61"/>
    </row>
    <row r="5366" spans="1:4" x14ac:dyDescent="0.35">
      <c r="C5366" t="s">
        <v>8904</v>
      </c>
      <c r="D5366" s="61"/>
    </row>
    <row r="5367" spans="1:4" x14ac:dyDescent="0.35">
      <c r="C5367" t="s">
        <v>8905</v>
      </c>
      <c r="D5367" s="61"/>
    </row>
    <row r="5368" spans="1:4" x14ac:dyDescent="0.35">
      <c r="C5368" t="s">
        <v>8906</v>
      </c>
      <c r="D5368" s="61"/>
    </row>
    <row r="5369" spans="1:4" x14ac:dyDescent="0.35">
      <c r="C5369" t="s">
        <v>8907</v>
      </c>
      <c r="D5369" s="61"/>
    </row>
    <row r="5370" spans="1:4" x14ac:dyDescent="0.35">
      <c r="C5370" t="s">
        <v>8908</v>
      </c>
      <c r="D5370" s="61"/>
    </row>
    <row r="5371" spans="1:4" x14ac:dyDescent="0.35">
      <c r="A5371" t="s">
        <v>8794</v>
      </c>
      <c r="D5371" s="61"/>
    </row>
    <row r="5372" spans="1:4" x14ac:dyDescent="0.35">
      <c r="B5372" t="s">
        <v>8863</v>
      </c>
      <c r="D5372" s="61"/>
    </row>
    <row r="5373" spans="1:4" x14ac:dyDescent="0.35">
      <c r="C5373" t="s">
        <v>8864</v>
      </c>
      <c r="D5373" s="61"/>
    </row>
    <row r="5374" spans="1:4" x14ac:dyDescent="0.35">
      <c r="C5374" t="s">
        <v>8865</v>
      </c>
      <c r="D5374" s="61"/>
    </row>
    <row r="5375" spans="1:4" x14ac:dyDescent="0.35">
      <c r="C5375" t="s">
        <v>8866</v>
      </c>
      <c r="D5375" s="61"/>
    </row>
    <row r="5376" spans="1:4" x14ac:dyDescent="0.35">
      <c r="C5376" t="s">
        <v>8867</v>
      </c>
      <c r="D5376" s="61"/>
    </row>
    <row r="5377" spans="2:4" x14ac:dyDescent="0.35">
      <c r="C5377" t="s">
        <v>8868</v>
      </c>
      <c r="D5377" s="61"/>
    </row>
    <row r="5378" spans="2:4" x14ac:dyDescent="0.35">
      <c r="C5378" t="s">
        <v>8869</v>
      </c>
      <c r="D5378" s="61"/>
    </row>
    <row r="5379" spans="2:4" x14ac:dyDescent="0.35">
      <c r="C5379" t="s">
        <v>8870</v>
      </c>
      <c r="D5379" s="61"/>
    </row>
    <row r="5380" spans="2:4" x14ac:dyDescent="0.35">
      <c r="C5380" t="s">
        <v>8871</v>
      </c>
      <c r="D5380" s="61"/>
    </row>
    <row r="5381" spans="2:4" x14ac:dyDescent="0.35">
      <c r="C5381" t="s">
        <v>8872</v>
      </c>
      <c r="D5381" s="61"/>
    </row>
    <row r="5382" spans="2:4" x14ac:dyDescent="0.35">
      <c r="C5382" t="s">
        <v>8873</v>
      </c>
      <c r="D5382" s="61"/>
    </row>
    <row r="5383" spans="2:4" x14ac:dyDescent="0.35">
      <c r="C5383" t="s">
        <v>8874</v>
      </c>
      <c r="D5383" s="61"/>
    </row>
    <row r="5384" spans="2:4" x14ac:dyDescent="0.35">
      <c r="C5384" t="s">
        <v>8875</v>
      </c>
      <c r="D5384" s="61"/>
    </row>
    <row r="5385" spans="2:4" x14ac:dyDescent="0.35">
      <c r="B5385" t="s">
        <v>8876</v>
      </c>
      <c r="D5385" s="61"/>
    </row>
    <row r="5386" spans="2:4" x14ac:dyDescent="0.35">
      <c r="C5386" t="s">
        <v>9621</v>
      </c>
      <c r="D5386" s="61"/>
    </row>
    <row r="5387" spans="2:4" x14ac:dyDescent="0.35">
      <c r="B5387" t="s">
        <v>8878</v>
      </c>
      <c r="D5387" s="61"/>
    </row>
    <row r="5388" spans="2:4" x14ac:dyDescent="0.35">
      <c r="C5388" t="s">
        <v>8879</v>
      </c>
      <c r="D5388" s="61"/>
    </row>
    <row r="5389" spans="2:4" x14ac:dyDescent="0.35">
      <c r="C5389" t="s">
        <v>8880</v>
      </c>
      <c r="D5389" s="61"/>
    </row>
    <row r="5390" spans="2:4" x14ac:dyDescent="0.35">
      <c r="C5390" t="s">
        <v>8881</v>
      </c>
      <c r="D5390" s="61"/>
    </row>
    <row r="5391" spans="2:4" x14ac:dyDescent="0.35">
      <c r="C5391" t="s">
        <v>8882</v>
      </c>
      <c r="D5391" s="61"/>
    </row>
    <row r="5392" spans="2:4" x14ac:dyDescent="0.35">
      <c r="C5392" t="s">
        <v>8883</v>
      </c>
      <c r="D5392" s="61"/>
    </row>
    <row r="5393" spans="2:4" x14ac:dyDescent="0.35">
      <c r="C5393" t="s">
        <v>8884</v>
      </c>
      <c r="D5393" s="61"/>
    </row>
    <row r="5394" spans="2:4" x14ac:dyDescent="0.35">
      <c r="C5394" t="s">
        <v>8885</v>
      </c>
      <c r="D5394" s="61"/>
    </row>
    <row r="5395" spans="2:4" x14ac:dyDescent="0.35">
      <c r="C5395" t="s">
        <v>8886</v>
      </c>
      <c r="D5395" s="61"/>
    </row>
    <row r="5396" spans="2:4" x14ac:dyDescent="0.35">
      <c r="C5396" t="s">
        <v>8887</v>
      </c>
      <c r="D5396" s="61"/>
    </row>
    <row r="5397" spans="2:4" x14ac:dyDescent="0.35">
      <c r="C5397" t="s">
        <v>8888</v>
      </c>
      <c r="D5397" s="61"/>
    </row>
    <row r="5398" spans="2:4" x14ac:dyDescent="0.35">
      <c r="C5398" t="s">
        <v>8889</v>
      </c>
      <c r="D5398" s="61"/>
    </row>
    <row r="5399" spans="2:4" x14ac:dyDescent="0.35">
      <c r="C5399" t="s">
        <v>8890</v>
      </c>
      <c r="D5399" s="61"/>
    </row>
    <row r="5400" spans="2:4" x14ac:dyDescent="0.35">
      <c r="C5400" t="s">
        <v>8891</v>
      </c>
      <c r="D5400" s="61"/>
    </row>
    <row r="5401" spans="2:4" x14ac:dyDescent="0.35">
      <c r="C5401" t="s">
        <v>8892</v>
      </c>
      <c r="D5401" s="61"/>
    </row>
    <row r="5402" spans="2:4" x14ac:dyDescent="0.35">
      <c r="C5402" t="s">
        <v>8893</v>
      </c>
      <c r="D5402" s="61"/>
    </row>
    <row r="5403" spans="2:4" x14ac:dyDescent="0.35">
      <c r="C5403" t="s">
        <v>8894</v>
      </c>
      <c r="D5403" s="61"/>
    </row>
    <row r="5404" spans="2:4" x14ac:dyDescent="0.35">
      <c r="C5404" t="s">
        <v>8895</v>
      </c>
      <c r="D5404" s="61"/>
    </row>
    <row r="5405" spans="2:4" x14ac:dyDescent="0.35">
      <c r="B5405" t="s">
        <v>8896</v>
      </c>
      <c r="D5405" s="61"/>
    </row>
    <row r="5406" spans="2:4" x14ac:dyDescent="0.35">
      <c r="C5406" t="s">
        <v>8897</v>
      </c>
      <c r="D5406" s="61"/>
    </row>
    <row r="5407" spans="2:4" x14ac:dyDescent="0.35">
      <c r="C5407" t="s">
        <v>8898</v>
      </c>
      <c r="D5407" s="61"/>
    </row>
    <row r="5408" spans="2:4" x14ac:dyDescent="0.35">
      <c r="C5408" t="s">
        <v>8899</v>
      </c>
      <c r="D5408" s="61"/>
    </row>
    <row r="5409" spans="1:4" x14ac:dyDescent="0.35">
      <c r="C5409" t="s">
        <v>8900</v>
      </c>
      <c r="D5409" s="61"/>
    </row>
    <row r="5410" spans="1:4" x14ac:dyDescent="0.35">
      <c r="C5410" t="s">
        <v>8901</v>
      </c>
      <c r="D5410" s="61"/>
    </row>
    <row r="5411" spans="1:4" x14ac:dyDescent="0.35">
      <c r="C5411" t="s">
        <v>8890</v>
      </c>
      <c r="D5411" s="61"/>
    </row>
    <row r="5412" spans="1:4" x14ac:dyDescent="0.35">
      <c r="C5412" t="s">
        <v>8902</v>
      </c>
      <c r="D5412" s="61"/>
    </row>
    <row r="5413" spans="1:4" x14ac:dyDescent="0.35">
      <c r="C5413" t="s">
        <v>8903</v>
      </c>
      <c r="D5413" s="61"/>
    </row>
    <row r="5414" spans="1:4" x14ac:dyDescent="0.35">
      <c r="C5414" t="s">
        <v>8904</v>
      </c>
      <c r="D5414" s="61"/>
    </row>
    <row r="5415" spans="1:4" x14ac:dyDescent="0.35">
      <c r="C5415" t="s">
        <v>8905</v>
      </c>
      <c r="D5415" s="61"/>
    </row>
    <row r="5416" spans="1:4" x14ac:dyDescent="0.35">
      <c r="C5416" t="s">
        <v>8906</v>
      </c>
      <c r="D5416" s="61"/>
    </row>
    <row r="5417" spans="1:4" x14ac:dyDescent="0.35">
      <c r="C5417" t="s">
        <v>8907</v>
      </c>
      <c r="D5417" s="61"/>
    </row>
    <row r="5418" spans="1:4" x14ac:dyDescent="0.35">
      <c r="C5418" t="s">
        <v>8908</v>
      </c>
      <c r="D5418" s="61"/>
    </row>
    <row r="5419" spans="1:4" x14ac:dyDescent="0.35">
      <c r="A5419" t="s">
        <v>9622</v>
      </c>
      <c r="D5419" s="61"/>
    </row>
    <row r="5420" spans="1:4" x14ac:dyDescent="0.35">
      <c r="B5420" t="s">
        <v>8863</v>
      </c>
      <c r="D5420" s="61"/>
    </row>
    <row r="5421" spans="1:4" x14ac:dyDescent="0.35">
      <c r="C5421" t="s">
        <v>8864</v>
      </c>
      <c r="D5421" s="61"/>
    </row>
    <row r="5422" spans="1:4" x14ac:dyDescent="0.35">
      <c r="C5422" t="s">
        <v>8865</v>
      </c>
      <c r="D5422" s="61"/>
    </row>
    <row r="5423" spans="1:4" x14ac:dyDescent="0.35">
      <c r="C5423" t="s">
        <v>8866</v>
      </c>
      <c r="D5423" s="61"/>
    </row>
    <row r="5424" spans="1:4" x14ac:dyDescent="0.35">
      <c r="C5424" t="s">
        <v>8867</v>
      </c>
      <c r="D5424" s="61"/>
    </row>
    <row r="5425" spans="2:4" x14ac:dyDescent="0.35">
      <c r="C5425" t="s">
        <v>8868</v>
      </c>
      <c r="D5425" s="61"/>
    </row>
    <row r="5426" spans="2:4" x14ac:dyDescent="0.35">
      <c r="C5426" t="s">
        <v>8869</v>
      </c>
      <c r="D5426" s="61"/>
    </row>
    <row r="5427" spans="2:4" x14ac:dyDescent="0.35">
      <c r="C5427" t="s">
        <v>8870</v>
      </c>
      <c r="D5427" s="61"/>
    </row>
    <row r="5428" spans="2:4" x14ac:dyDescent="0.35">
      <c r="C5428" t="s">
        <v>8871</v>
      </c>
      <c r="D5428" s="61"/>
    </row>
    <row r="5429" spans="2:4" x14ac:dyDescent="0.35">
      <c r="C5429" t="s">
        <v>8872</v>
      </c>
      <c r="D5429" s="61"/>
    </row>
    <row r="5430" spans="2:4" x14ac:dyDescent="0.35">
      <c r="C5430" t="s">
        <v>8873</v>
      </c>
      <c r="D5430" s="61"/>
    </row>
    <row r="5431" spans="2:4" x14ac:dyDescent="0.35">
      <c r="C5431" t="s">
        <v>8874</v>
      </c>
      <c r="D5431" s="61"/>
    </row>
    <row r="5432" spans="2:4" x14ac:dyDescent="0.35">
      <c r="C5432" t="s">
        <v>8875</v>
      </c>
      <c r="D5432" s="61"/>
    </row>
    <row r="5433" spans="2:4" x14ac:dyDescent="0.35">
      <c r="B5433" t="s">
        <v>8876</v>
      </c>
      <c r="D5433" s="61"/>
    </row>
    <row r="5434" spans="2:4" x14ac:dyDescent="0.35">
      <c r="C5434" t="s">
        <v>9623</v>
      </c>
      <c r="D5434" s="61"/>
    </row>
    <row r="5435" spans="2:4" x14ac:dyDescent="0.35">
      <c r="C5435" t="s">
        <v>9624</v>
      </c>
      <c r="D5435" s="61"/>
    </row>
    <row r="5436" spans="2:4" x14ac:dyDescent="0.35">
      <c r="C5436" t="s">
        <v>9625</v>
      </c>
      <c r="D5436" s="61"/>
    </row>
    <row r="5437" spans="2:4" x14ac:dyDescent="0.35">
      <c r="B5437" t="s">
        <v>8878</v>
      </c>
      <c r="D5437" s="61"/>
    </row>
    <row r="5438" spans="2:4" x14ac:dyDescent="0.35">
      <c r="C5438" t="s">
        <v>8879</v>
      </c>
      <c r="D5438" s="61"/>
    </row>
    <row r="5439" spans="2:4" x14ac:dyDescent="0.35">
      <c r="C5439" t="s">
        <v>8880</v>
      </c>
      <c r="D5439" s="61"/>
    </row>
    <row r="5440" spans="2:4" x14ac:dyDescent="0.35">
      <c r="C5440" t="s">
        <v>8881</v>
      </c>
      <c r="D5440" s="61"/>
    </row>
    <row r="5441" spans="2:4" x14ac:dyDescent="0.35">
      <c r="C5441" t="s">
        <v>8882</v>
      </c>
      <c r="D5441" s="61"/>
    </row>
    <row r="5442" spans="2:4" x14ac:dyDescent="0.35">
      <c r="C5442" t="s">
        <v>8883</v>
      </c>
      <c r="D5442" s="61"/>
    </row>
    <row r="5443" spans="2:4" x14ac:dyDescent="0.35">
      <c r="C5443" t="s">
        <v>8884</v>
      </c>
      <c r="D5443" s="61"/>
    </row>
    <row r="5444" spans="2:4" x14ac:dyDescent="0.35">
      <c r="C5444" t="s">
        <v>8885</v>
      </c>
      <c r="D5444" s="61"/>
    </row>
    <row r="5445" spans="2:4" x14ac:dyDescent="0.35">
      <c r="C5445" t="s">
        <v>8886</v>
      </c>
      <c r="D5445" s="61"/>
    </row>
    <row r="5446" spans="2:4" x14ac:dyDescent="0.35">
      <c r="C5446" t="s">
        <v>8887</v>
      </c>
      <c r="D5446" s="61"/>
    </row>
    <row r="5447" spans="2:4" x14ac:dyDescent="0.35">
      <c r="C5447" t="s">
        <v>8888</v>
      </c>
      <c r="D5447" s="61"/>
    </row>
    <row r="5448" spans="2:4" x14ac:dyDescent="0.35">
      <c r="C5448" t="s">
        <v>8889</v>
      </c>
      <c r="D5448" s="61"/>
    </row>
    <row r="5449" spans="2:4" x14ac:dyDescent="0.35">
      <c r="C5449" t="s">
        <v>8890</v>
      </c>
      <c r="D5449" s="61"/>
    </row>
    <row r="5450" spans="2:4" x14ac:dyDescent="0.35">
      <c r="C5450" t="s">
        <v>8891</v>
      </c>
      <c r="D5450" s="61"/>
    </row>
    <row r="5451" spans="2:4" x14ac:dyDescent="0.35">
      <c r="C5451" t="s">
        <v>8892</v>
      </c>
      <c r="D5451" s="61"/>
    </row>
    <row r="5452" spans="2:4" x14ac:dyDescent="0.35">
      <c r="C5452" t="s">
        <v>8893</v>
      </c>
      <c r="D5452" s="61"/>
    </row>
    <row r="5453" spans="2:4" x14ac:dyDescent="0.35">
      <c r="C5453" t="s">
        <v>8894</v>
      </c>
      <c r="D5453" s="61"/>
    </row>
    <row r="5454" spans="2:4" x14ac:dyDescent="0.35">
      <c r="C5454" t="s">
        <v>8895</v>
      </c>
      <c r="D5454" s="61"/>
    </row>
    <row r="5455" spans="2:4" x14ac:dyDescent="0.35">
      <c r="B5455" t="s">
        <v>8896</v>
      </c>
      <c r="D5455" s="61"/>
    </row>
    <row r="5456" spans="2:4" x14ac:dyDescent="0.35">
      <c r="C5456" t="s">
        <v>8897</v>
      </c>
      <c r="D5456" s="61"/>
    </row>
    <row r="5457" spans="1:4" x14ac:dyDescent="0.35">
      <c r="C5457" t="s">
        <v>8898</v>
      </c>
      <c r="D5457" s="61"/>
    </row>
    <row r="5458" spans="1:4" x14ac:dyDescent="0.35">
      <c r="C5458" t="s">
        <v>8899</v>
      </c>
      <c r="D5458" s="61"/>
    </row>
    <row r="5459" spans="1:4" x14ac:dyDescent="0.35">
      <c r="C5459" t="s">
        <v>8900</v>
      </c>
      <c r="D5459" s="61"/>
    </row>
    <row r="5460" spans="1:4" x14ac:dyDescent="0.35">
      <c r="C5460" t="s">
        <v>8901</v>
      </c>
      <c r="D5460" s="61"/>
    </row>
    <row r="5461" spans="1:4" x14ac:dyDescent="0.35">
      <c r="C5461" t="s">
        <v>8890</v>
      </c>
      <c r="D5461" s="61"/>
    </row>
    <row r="5462" spans="1:4" x14ac:dyDescent="0.35">
      <c r="C5462" t="s">
        <v>8902</v>
      </c>
      <c r="D5462" s="61"/>
    </row>
    <row r="5463" spans="1:4" x14ac:dyDescent="0.35">
      <c r="C5463" t="s">
        <v>8903</v>
      </c>
      <c r="D5463" s="61"/>
    </row>
    <row r="5464" spans="1:4" x14ac:dyDescent="0.35">
      <c r="C5464" t="s">
        <v>8904</v>
      </c>
      <c r="D5464" s="61"/>
    </row>
    <row r="5465" spans="1:4" x14ac:dyDescent="0.35">
      <c r="C5465" t="s">
        <v>8905</v>
      </c>
      <c r="D5465" s="61"/>
    </row>
    <row r="5466" spans="1:4" x14ac:dyDescent="0.35">
      <c r="C5466" t="s">
        <v>8906</v>
      </c>
      <c r="D5466" s="61"/>
    </row>
    <row r="5467" spans="1:4" x14ac:dyDescent="0.35">
      <c r="C5467" t="s">
        <v>8907</v>
      </c>
      <c r="D5467" s="61"/>
    </row>
    <row r="5468" spans="1:4" x14ac:dyDescent="0.35">
      <c r="C5468" t="s">
        <v>8908</v>
      </c>
      <c r="D5468" s="61"/>
    </row>
    <row r="5469" spans="1:4" x14ac:dyDescent="0.35">
      <c r="A5469" t="s">
        <v>8799</v>
      </c>
      <c r="D5469" s="61"/>
    </row>
    <row r="5470" spans="1:4" x14ac:dyDescent="0.35">
      <c r="B5470" t="s">
        <v>8863</v>
      </c>
      <c r="D5470" s="61"/>
    </row>
    <row r="5471" spans="1:4" x14ac:dyDescent="0.35">
      <c r="C5471" t="s">
        <v>8870</v>
      </c>
      <c r="D5471" s="61"/>
    </row>
    <row r="5472" spans="1:4" x14ac:dyDescent="0.35">
      <c r="C5472" t="s">
        <v>8873</v>
      </c>
      <c r="D5472" s="61"/>
    </row>
    <row r="5473" spans="1:4" x14ac:dyDescent="0.35">
      <c r="B5473" t="s">
        <v>8876</v>
      </c>
      <c r="D5473" s="61"/>
    </row>
    <row r="5474" spans="1:4" x14ac:dyDescent="0.35">
      <c r="C5474" t="s">
        <v>9030</v>
      </c>
      <c r="D5474" s="61"/>
    </row>
    <row r="5475" spans="1:4" x14ac:dyDescent="0.35">
      <c r="C5475" t="s">
        <v>9031</v>
      </c>
      <c r="D5475" s="61"/>
    </row>
    <row r="5476" spans="1:4" x14ac:dyDescent="0.35">
      <c r="C5476" t="s">
        <v>9032</v>
      </c>
      <c r="D5476" s="61"/>
    </row>
    <row r="5477" spans="1:4" x14ac:dyDescent="0.35">
      <c r="B5477" t="s">
        <v>8878</v>
      </c>
      <c r="D5477" s="61"/>
    </row>
    <row r="5478" spans="1:4" x14ac:dyDescent="0.35">
      <c r="C5478" t="s">
        <v>8889</v>
      </c>
      <c r="D5478" s="61"/>
    </row>
    <row r="5479" spans="1:4" x14ac:dyDescent="0.35">
      <c r="C5479" t="s">
        <v>8892</v>
      </c>
      <c r="D5479" s="61"/>
    </row>
    <row r="5480" spans="1:4" x14ac:dyDescent="0.35">
      <c r="B5480" t="s">
        <v>8896</v>
      </c>
      <c r="D5480" s="61"/>
    </row>
    <row r="5481" spans="1:4" x14ac:dyDescent="0.35">
      <c r="C5481" t="s">
        <v>8897</v>
      </c>
      <c r="D5481" s="61"/>
    </row>
    <row r="5482" spans="1:4" x14ac:dyDescent="0.35">
      <c r="C5482" t="s">
        <v>8907</v>
      </c>
      <c r="D5482" s="61"/>
    </row>
    <row r="5483" spans="1:4" x14ac:dyDescent="0.35">
      <c r="A5483" t="s">
        <v>8800</v>
      </c>
      <c r="D5483" s="61"/>
    </row>
    <row r="5484" spans="1:4" x14ac:dyDescent="0.35">
      <c r="B5484" t="s">
        <v>8863</v>
      </c>
      <c r="D5484" s="61"/>
    </row>
    <row r="5485" spans="1:4" x14ac:dyDescent="0.35">
      <c r="C5485" t="s">
        <v>8864</v>
      </c>
      <c r="D5485" s="61"/>
    </row>
    <row r="5486" spans="1:4" x14ac:dyDescent="0.35">
      <c r="C5486" t="s">
        <v>8865</v>
      </c>
      <c r="D5486" s="61"/>
    </row>
    <row r="5487" spans="1:4" x14ac:dyDescent="0.35">
      <c r="C5487" t="s">
        <v>8866</v>
      </c>
      <c r="D5487" s="61"/>
    </row>
    <row r="5488" spans="1:4" x14ac:dyDescent="0.35">
      <c r="C5488" t="s">
        <v>8867</v>
      </c>
      <c r="D5488" s="61"/>
    </row>
    <row r="5489" spans="2:4" x14ac:dyDescent="0.35">
      <c r="C5489" t="s">
        <v>8868</v>
      </c>
      <c r="D5489" s="61"/>
    </row>
    <row r="5490" spans="2:4" x14ac:dyDescent="0.35">
      <c r="C5490" t="s">
        <v>8869</v>
      </c>
      <c r="D5490" s="61"/>
    </row>
    <row r="5491" spans="2:4" x14ac:dyDescent="0.35">
      <c r="C5491" t="s">
        <v>8870</v>
      </c>
      <c r="D5491" s="61"/>
    </row>
    <row r="5492" spans="2:4" x14ac:dyDescent="0.35">
      <c r="C5492" t="s">
        <v>8871</v>
      </c>
      <c r="D5492" s="61"/>
    </row>
    <row r="5493" spans="2:4" x14ac:dyDescent="0.35">
      <c r="C5493" t="s">
        <v>8872</v>
      </c>
      <c r="D5493" s="61"/>
    </row>
    <row r="5494" spans="2:4" x14ac:dyDescent="0.35">
      <c r="C5494" t="s">
        <v>8873</v>
      </c>
      <c r="D5494" s="61"/>
    </row>
    <row r="5495" spans="2:4" x14ac:dyDescent="0.35">
      <c r="C5495" t="s">
        <v>8874</v>
      </c>
      <c r="D5495" s="61"/>
    </row>
    <row r="5496" spans="2:4" x14ac:dyDescent="0.35">
      <c r="C5496" t="s">
        <v>8875</v>
      </c>
      <c r="D5496" s="61"/>
    </row>
    <row r="5497" spans="2:4" x14ac:dyDescent="0.35">
      <c r="B5497" t="s">
        <v>8876</v>
      </c>
      <c r="D5497" s="61"/>
    </row>
    <row r="5498" spans="2:4" x14ac:dyDescent="0.35">
      <c r="C5498" t="s">
        <v>9626</v>
      </c>
      <c r="D5498" s="61"/>
    </row>
    <row r="5499" spans="2:4" x14ac:dyDescent="0.35">
      <c r="C5499" t="s">
        <v>9627</v>
      </c>
      <c r="D5499" s="61"/>
    </row>
    <row r="5500" spans="2:4" x14ac:dyDescent="0.35">
      <c r="C5500" t="s">
        <v>9628</v>
      </c>
      <c r="D5500" s="61"/>
    </row>
    <row r="5501" spans="2:4" x14ac:dyDescent="0.35">
      <c r="C5501" t="s">
        <v>9629</v>
      </c>
      <c r="D5501" s="61"/>
    </row>
    <row r="5502" spans="2:4" x14ac:dyDescent="0.35">
      <c r="B5502" t="s">
        <v>8878</v>
      </c>
      <c r="D5502" s="61"/>
    </row>
    <row r="5503" spans="2:4" x14ac:dyDescent="0.35">
      <c r="C5503" t="s">
        <v>8879</v>
      </c>
      <c r="D5503" s="61"/>
    </row>
    <row r="5504" spans="2:4" x14ac:dyDescent="0.35">
      <c r="C5504" t="s">
        <v>8880</v>
      </c>
      <c r="D5504" s="61"/>
    </row>
    <row r="5505" spans="3:4" x14ac:dyDescent="0.35">
      <c r="C5505" t="s">
        <v>8881</v>
      </c>
      <c r="D5505" s="61"/>
    </row>
    <row r="5506" spans="3:4" x14ac:dyDescent="0.35">
      <c r="C5506" t="s">
        <v>8882</v>
      </c>
      <c r="D5506" s="61"/>
    </row>
    <row r="5507" spans="3:4" x14ac:dyDescent="0.35">
      <c r="C5507" t="s">
        <v>9071</v>
      </c>
      <c r="D5507" s="61"/>
    </row>
    <row r="5508" spans="3:4" x14ac:dyDescent="0.35">
      <c r="C5508" t="s">
        <v>8883</v>
      </c>
      <c r="D5508" s="61"/>
    </row>
    <row r="5509" spans="3:4" x14ac:dyDescent="0.35">
      <c r="C5509" t="s">
        <v>8884</v>
      </c>
      <c r="D5509" s="61"/>
    </row>
    <row r="5510" spans="3:4" x14ac:dyDescent="0.35">
      <c r="C5510" t="s">
        <v>8885</v>
      </c>
      <c r="D5510" s="61"/>
    </row>
    <row r="5511" spans="3:4" x14ac:dyDescent="0.35">
      <c r="C5511" t="s">
        <v>8886</v>
      </c>
      <c r="D5511" s="61"/>
    </row>
    <row r="5512" spans="3:4" x14ac:dyDescent="0.35">
      <c r="C5512" t="s">
        <v>8887</v>
      </c>
      <c r="D5512" s="61"/>
    </row>
    <row r="5513" spans="3:4" x14ac:dyDescent="0.35">
      <c r="C5513" t="s">
        <v>8888</v>
      </c>
      <c r="D5513" s="61"/>
    </row>
    <row r="5514" spans="3:4" x14ac:dyDescent="0.35">
      <c r="C5514" t="s">
        <v>8889</v>
      </c>
      <c r="D5514" s="61"/>
    </row>
    <row r="5515" spans="3:4" x14ac:dyDescent="0.35">
      <c r="C5515" t="s">
        <v>8890</v>
      </c>
      <c r="D5515" s="61"/>
    </row>
    <row r="5516" spans="3:4" x14ac:dyDescent="0.35">
      <c r="C5516" t="s">
        <v>8891</v>
      </c>
      <c r="D5516" s="61"/>
    </row>
    <row r="5517" spans="3:4" x14ac:dyDescent="0.35">
      <c r="C5517" t="s">
        <v>8892</v>
      </c>
      <c r="D5517" s="61"/>
    </row>
    <row r="5518" spans="3:4" x14ac:dyDescent="0.35">
      <c r="C5518" t="s">
        <v>8893</v>
      </c>
      <c r="D5518" s="61"/>
    </row>
    <row r="5519" spans="3:4" x14ac:dyDescent="0.35">
      <c r="C5519" t="s">
        <v>8894</v>
      </c>
      <c r="D5519" s="61"/>
    </row>
    <row r="5520" spans="3:4" x14ac:dyDescent="0.35">
      <c r="C5520" t="s">
        <v>8895</v>
      </c>
      <c r="D5520" s="61"/>
    </row>
    <row r="5521" spans="1:4" x14ac:dyDescent="0.35">
      <c r="B5521" t="s">
        <v>8896</v>
      </c>
      <c r="D5521" s="61"/>
    </row>
    <row r="5522" spans="1:4" x14ac:dyDescent="0.35">
      <c r="C5522" t="s">
        <v>8897</v>
      </c>
      <c r="D5522" s="61"/>
    </row>
    <row r="5523" spans="1:4" x14ac:dyDescent="0.35">
      <c r="C5523" t="s">
        <v>8898</v>
      </c>
      <c r="D5523" s="61"/>
    </row>
    <row r="5524" spans="1:4" x14ac:dyDescent="0.35">
      <c r="C5524" t="s">
        <v>8899</v>
      </c>
      <c r="D5524" s="61"/>
    </row>
    <row r="5525" spans="1:4" x14ac:dyDescent="0.35">
      <c r="C5525" t="s">
        <v>8900</v>
      </c>
      <c r="D5525" s="61"/>
    </row>
    <row r="5526" spans="1:4" x14ac:dyDescent="0.35">
      <c r="C5526" t="s">
        <v>8901</v>
      </c>
      <c r="D5526" s="61"/>
    </row>
    <row r="5527" spans="1:4" x14ac:dyDescent="0.35">
      <c r="C5527" t="s">
        <v>8890</v>
      </c>
      <c r="D5527" s="61"/>
    </row>
    <row r="5528" spans="1:4" x14ac:dyDescent="0.35">
      <c r="C5528" t="s">
        <v>9072</v>
      </c>
      <c r="D5528" s="61"/>
    </row>
    <row r="5529" spans="1:4" x14ac:dyDescent="0.35">
      <c r="C5529" t="s">
        <v>8902</v>
      </c>
      <c r="D5529" s="61"/>
    </row>
    <row r="5530" spans="1:4" x14ac:dyDescent="0.35">
      <c r="C5530" t="s">
        <v>8903</v>
      </c>
      <c r="D5530" s="61"/>
    </row>
    <row r="5531" spans="1:4" x14ac:dyDescent="0.35">
      <c r="C5531" t="s">
        <v>8904</v>
      </c>
      <c r="D5531" s="61"/>
    </row>
    <row r="5532" spans="1:4" x14ac:dyDescent="0.35">
      <c r="C5532" t="s">
        <v>8905</v>
      </c>
      <c r="D5532" s="61"/>
    </row>
    <row r="5533" spans="1:4" x14ac:dyDescent="0.35">
      <c r="C5533" t="s">
        <v>8906</v>
      </c>
      <c r="D5533" s="61"/>
    </row>
    <row r="5534" spans="1:4" x14ac:dyDescent="0.35">
      <c r="C5534" t="s">
        <v>8907</v>
      </c>
      <c r="D5534" s="61"/>
    </row>
    <row r="5535" spans="1:4" x14ac:dyDescent="0.35">
      <c r="C5535" t="s">
        <v>8908</v>
      </c>
      <c r="D5535" s="61"/>
    </row>
    <row r="5536" spans="1:4" x14ac:dyDescent="0.35">
      <c r="A5536" t="s">
        <v>8825</v>
      </c>
      <c r="D5536" s="61"/>
    </row>
    <row r="5537" spans="2:4" x14ac:dyDescent="0.35">
      <c r="B5537" t="s">
        <v>8863</v>
      </c>
      <c r="D5537" s="61"/>
    </row>
    <row r="5538" spans="2:4" x14ac:dyDescent="0.35">
      <c r="C5538" t="s">
        <v>8864</v>
      </c>
      <c r="D5538" s="61"/>
    </row>
    <row r="5539" spans="2:4" x14ac:dyDescent="0.35">
      <c r="C5539" t="s">
        <v>8865</v>
      </c>
      <c r="D5539" s="61"/>
    </row>
    <row r="5540" spans="2:4" x14ac:dyDescent="0.35">
      <c r="C5540" t="s">
        <v>8866</v>
      </c>
      <c r="D5540" s="61"/>
    </row>
    <row r="5541" spans="2:4" x14ac:dyDescent="0.35">
      <c r="C5541" t="s">
        <v>8867</v>
      </c>
      <c r="D5541" s="61"/>
    </row>
    <row r="5542" spans="2:4" x14ac:dyDescent="0.35">
      <c r="C5542" t="s">
        <v>8868</v>
      </c>
      <c r="D5542" s="61"/>
    </row>
    <row r="5543" spans="2:4" x14ac:dyDescent="0.35">
      <c r="C5543" t="s">
        <v>8869</v>
      </c>
      <c r="D5543" s="61"/>
    </row>
    <row r="5544" spans="2:4" x14ac:dyDescent="0.35">
      <c r="C5544" t="s">
        <v>8870</v>
      </c>
      <c r="D5544" s="61"/>
    </row>
    <row r="5545" spans="2:4" x14ac:dyDescent="0.35">
      <c r="C5545" t="s">
        <v>8871</v>
      </c>
      <c r="D5545" s="61"/>
    </row>
    <row r="5546" spans="2:4" x14ac:dyDescent="0.35">
      <c r="C5546" t="s">
        <v>8872</v>
      </c>
      <c r="D5546" s="61"/>
    </row>
    <row r="5547" spans="2:4" x14ac:dyDescent="0.35">
      <c r="C5547" t="s">
        <v>8873</v>
      </c>
      <c r="D5547" s="61"/>
    </row>
    <row r="5548" spans="2:4" x14ac:dyDescent="0.35">
      <c r="C5548" t="s">
        <v>8874</v>
      </c>
      <c r="D5548" s="61"/>
    </row>
    <row r="5549" spans="2:4" x14ac:dyDescent="0.35">
      <c r="C5549" t="s">
        <v>8875</v>
      </c>
      <c r="D5549" s="61"/>
    </row>
    <row r="5550" spans="2:4" x14ac:dyDescent="0.35">
      <c r="B5550" t="s">
        <v>8876</v>
      </c>
      <c r="D5550" s="61"/>
    </row>
    <row r="5551" spans="2:4" x14ac:dyDescent="0.35">
      <c r="C5551" t="s">
        <v>9630</v>
      </c>
      <c r="D5551" s="61"/>
    </row>
    <row r="5552" spans="2:4" x14ac:dyDescent="0.35">
      <c r="C5552" t="s">
        <v>9631</v>
      </c>
      <c r="D5552" s="61"/>
    </row>
    <row r="5553" spans="2:4" x14ac:dyDescent="0.35">
      <c r="B5553" t="s">
        <v>8878</v>
      </c>
      <c r="D5553" s="61"/>
    </row>
    <row r="5554" spans="2:4" x14ac:dyDescent="0.35">
      <c r="C5554" t="s">
        <v>8879</v>
      </c>
      <c r="D5554" s="61"/>
    </row>
    <row r="5555" spans="2:4" x14ac:dyDescent="0.35">
      <c r="C5555" t="s">
        <v>8880</v>
      </c>
      <c r="D5555" s="61"/>
    </row>
    <row r="5556" spans="2:4" x14ac:dyDescent="0.35">
      <c r="C5556" t="s">
        <v>8881</v>
      </c>
      <c r="D5556" s="61"/>
    </row>
    <row r="5557" spans="2:4" x14ac:dyDescent="0.35">
      <c r="C5557" t="s">
        <v>8882</v>
      </c>
      <c r="D5557" s="61"/>
    </row>
    <row r="5558" spans="2:4" x14ac:dyDescent="0.35">
      <c r="C5558" t="s">
        <v>8883</v>
      </c>
      <c r="D5558" s="61"/>
    </row>
    <row r="5559" spans="2:4" x14ac:dyDescent="0.35">
      <c r="C5559" t="s">
        <v>8884</v>
      </c>
      <c r="D5559" s="61"/>
    </row>
    <row r="5560" spans="2:4" x14ac:dyDescent="0.35">
      <c r="C5560" t="s">
        <v>8885</v>
      </c>
      <c r="D5560" s="61"/>
    </row>
    <row r="5561" spans="2:4" x14ac:dyDescent="0.35">
      <c r="C5561" t="s">
        <v>8886</v>
      </c>
      <c r="D5561" s="61"/>
    </row>
    <row r="5562" spans="2:4" x14ac:dyDescent="0.35">
      <c r="C5562" t="s">
        <v>8887</v>
      </c>
      <c r="D5562" s="61"/>
    </row>
    <row r="5563" spans="2:4" x14ac:dyDescent="0.35">
      <c r="C5563" t="s">
        <v>8888</v>
      </c>
      <c r="D5563" s="61"/>
    </row>
    <row r="5564" spans="2:4" x14ac:dyDescent="0.35">
      <c r="C5564" t="s">
        <v>8889</v>
      </c>
      <c r="D5564" s="61"/>
    </row>
    <row r="5565" spans="2:4" x14ac:dyDescent="0.35">
      <c r="C5565" t="s">
        <v>8890</v>
      </c>
      <c r="D5565" s="61"/>
    </row>
    <row r="5566" spans="2:4" x14ac:dyDescent="0.35">
      <c r="C5566" t="s">
        <v>8891</v>
      </c>
      <c r="D5566" s="61"/>
    </row>
    <row r="5567" spans="2:4" x14ac:dyDescent="0.35">
      <c r="C5567" t="s">
        <v>8892</v>
      </c>
      <c r="D5567" s="61"/>
    </row>
    <row r="5568" spans="2:4" x14ac:dyDescent="0.35">
      <c r="C5568" t="s">
        <v>8893</v>
      </c>
      <c r="D5568" s="61"/>
    </row>
    <row r="5569" spans="2:4" x14ac:dyDescent="0.35">
      <c r="C5569" t="s">
        <v>8894</v>
      </c>
      <c r="D5569" s="61"/>
    </row>
    <row r="5570" spans="2:4" x14ac:dyDescent="0.35">
      <c r="C5570" t="s">
        <v>8895</v>
      </c>
      <c r="D5570" s="61"/>
    </row>
    <row r="5571" spans="2:4" x14ac:dyDescent="0.35">
      <c r="B5571" t="s">
        <v>8896</v>
      </c>
      <c r="D5571" s="61"/>
    </row>
    <row r="5572" spans="2:4" x14ac:dyDescent="0.35">
      <c r="C5572" t="s">
        <v>8897</v>
      </c>
      <c r="D5572" s="61"/>
    </row>
    <row r="5573" spans="2:4" x14ac:dyDescent="0.35">
      <c r="C5573" t="s">
        <v>8898</v>
      </c>
      <c r="D5573" s="61"/>
    </row>
    <row r="5574" spans="2:4" x14ac:dyDescent="0.35">
      <c r="C5574" t="s">
        <v>8899</v>
      </c>
      <c r="D5574" s="61"/>
    </row>
    <row r="5575" spans="2:4" x14ac:dyDescent="0.35">
      <c r="C5575" t="s">
        <v>8900</v>
      </c>
      <c r="D5575" s="61"/>
    </row>
    <row r="5576" spans="2:4" x14ac:dyDescent="0.35">
      <c r="C5576" t="s">
        <v>8901</v>
      </c>
      <c r="D5576" s="61"/>
    </row>
    <row r="5577" spans="2:4" x14ac:dyDescent="0.35">
      <c r="C5577" t="s">
        <v>8890</v>
      </c>
      <c r="D5577" s="61"/>
    </row>
    <row r="5578" spans="2:4" x14ac:dyDescent="0.35">
      <c r="C5578" t="s">
        <v>8902</v>
      </c>
      <c r="D5578" s="61"/>
    </row>
    <row r="5579" spans="2:4" x14ac:dyDescent="0.35">
      <c r="C5579" t="s">
        <v>8903</v>
      </c>
      <c r="D5579" s="61"/>
    </row>
    <row r="5580" spans="2:4" x14ac:dyDescent="0.35">
      <c r="C5580" t="s">
        <v>8904</v>
      </c>
      <c r="D5580" s="61"/>
    </row>
    <row r="5581" spans="2:4" x14ac:dyDescent="0.35">
      <c r="C5581" t="s">
        <v>8905</v>
      </c>
      <c r="D5581" s="61"/>
    </row>
    <row r="5582" spans="2:4" x14ac:dyDescent="0.35">
      <c r="C5582" t="s">
        <v>8906</v>
      </c>
      <c r="D5582" s="61"/>
    </row>
    <row r="5583" spans="2:4" x14ac:dyDescent="0.35">
      <c r="C5583" t="s">
        <v>8907</v>
      </c>
      <c r="D5583" s="61"/>
    </row>
    <row r="5584" spans="2:4" x14ac:dyDescent="0.35">
      <c r="C5584" t="s">
        <v>8908</v>
      </c>
      <c r="D5584" s="61"/>
    </row>
    <row r="5585" spans="1:4" x14ac:dyDescent="0.35">
      <c r="A5585" t="s">
        <v>8828</v>
      </c>
      <c r="D5585" s="61"/>
    </row>
    <row r="5586" spans="1:4" x14ac:dyDescent="0.35">
      <c r="B5586" t="s">
        <v>8863</v>
      </c>
      <c r="D5586" s="61"/>
    </row>
    <row r="5587" spans="1:4" x14ac:dyDescent="0.35">
      <c r="C5587" t="s">
        <v>8864</v>
      </c>
      <c r="D5587" s="61"/>
    </row>
    <row r="5588" spans="1:4" x14ac:dyDescent="0.35">
      <c r="C5588" t="s">
        <v>8865</v>
      </c>
      <c r="D5588" s="61"/>
    </row>
    <row r="5589" spans="1:4" x14ac:dyDescent="0.35">
      <c r="C5589" t="s">
        <v>8866</v>
      </c>
      <c r="D5589" s="61"/>
    </row>
    <row r="5590" spans="1:4" x14ac:dyDescent="0.35">
      <c r="C5590" t="s">
        <v>8867</v>
      </c>
      <c r="D5590" s="61"/>
    </row>
    <row r="5591" spans="1:4" x14ac:dyDescent="0.35">
      <c r="C5591" t="s">
        <v>8868</v>
      </c>
      <c r="D5591" s="61"/>
    </row>
    <row r="5592" spans="1:4" x14ac:dyDescent="0.35">
      <c r="C5592" t="s">
        <v>8869</v>
      </c>
      <c r="D5592" s="61"/>
    </row>
    <row r="5593" spans="1:4" x14ac:dyDescent="0.35">
      <c r="C5593" t="s">
        <v>8870</v>
      </c>
      <c r="D5593" s="61"/>
    </row>
    <row r="5594" spans="1:4" x14ac:dyDescent="0.35">
      <c r="C5594" t="s">
        <v>8871</v>
      </c>
      <c r="D5594" s="61"/>
    </row>
    <row r="5595" spans="1:4" x14ac:dyDescent="0.35">
      <c r="C5595" t="s">
        <v>8872</v>
      </c>
      <c r="D5595" s="61"/>
    </row>
    <row r="5596" spans="1:4" x14ac:dyDescent="0.35">
      <c r="C5596" t="s">
        <v>8873</v>
      </c>
      <c r="D5596" s="61"/>
    </row>
    <row r="5597" spans="1:4" x14ac:dyDescent="0.35">
      <c r="C5597" t="s">
        <v>8874</v>
      </c>
      <c r="D5597" s="61"/>
    </row>
    <row r="5598" spans="1:4" x14ac:dyDescent="0.35">
      <c r="C5598" t="s">
        <v>8875</v>
      </c>
      <c r="D5598" s="61"/>
    </row>
    <row r="5599" spans="1:4" x14ac:dyDescent="0.35">
      <c r="B5599" t="s">
        <v>8876</v>
      </c>
      <c r="D5599" s="61"/>
    </row>
    <row r="5600" spans="1:4" x14ac:dyDescent="0.35">
      <c r="C5600" t="s">
        <v>9632</v>
      </c>
      <c r="D5600" s="61"/>
    </row>
    <row r="5601" spans="2:4" x14ac:dyDescent="0.35">
      <c r="B5601" t="s">
        <v>8878</v>
      </c>
      <c r="D5601" s="61"/>
    </row>
    <row r="5602" spans="2:4" x14ac:dyDescent="0.35">
      <c r="C5602" t="s">
        <v>8879</v>
      </c>
      <c r="D5602" s="61"/>
    </row>
    <row r="5603" spans="2:4" x14ac:dyDescent="0.35">
      <c r="C5603" t="s">
        <v>8880</v>
      </c>
      <c r="D5603" s="61"/>
    </row>
    <row r="5604" spans="2:4" x14ac:dyDescent="0.35">
      <c r="C5604" t="s">
        <v>8881</v>
      </c>
      <c r="D5604" s="61"/>
    </row>
    <row r="5605" spans="2:4" x14ac:dyDescent="0.35">
      <c r="C5605" t="s">
        <v>8882</v>
      </c>
      <c r="D5605" s="61"/>
    </row>
    <row r="5606" spans="2:4" x14ac:dyDescent="0.35">
      <c r="C5606" t="s">
        <v>8883</v>
      </c>
      <c r="D5606" s="61"/>
    </row>
    <row r="5607" spans="2:4" x14ac:dyDescent="0.35">
      <c r="C5607" t="s">
        <v>8884</v>
      </c>
      <c r="D5607" s="61"/>
    </row>
    <row r="5608" spans="2:4" x14ac:dyDescent="0.35">
      <c r="C5608" t="s">
        <v>8885</v>
      </c>
      <c r="D5608" s="61"/>
    </row>
    <row r="5609" spans="2:4" x14ac:dyDescent="0.35">
      <c r="C5609" t="s">
        <v>8886</v>
      </c>
      <c r="D5609" s="61"/>
    </row>
    <row r="5610" spans="2:4" x14ac:dyDescent="0.35">
      <c r="C5610" t="s">
        <v>8887</v>
      </c>
      <c r="D5610" s="61"/>
    </row>
    <row r="5611" spans="2:4" x14ac:dyDescent="0.35">
      <c r="C5611" t="s">
        <v>8888</v>
      </c>
      <c r="D5611" s="61"/>
    </row>
    <row r="5612" spans="2:4" x14ac:dyDescent="0.35">
      <c r="C5612" t="s">
        <v>8889</v>
      </c>
      <c r="D5612" s="61"/>
    </row>
    <row r="5613" spans="2:4" x14ac:dyDescent="0.35">
      <c r="C5613" t="s">
        <v>8890</v>
      </c>
      <c r="D5613" s="61"/>
    </row>
    <row r="5614" spans="2:4" x14ac:dyDescent="0.35">
      <c r="C5614" t="s">
        <v>8891</v>
      </c>
      <c r="D5614" s="61"/>
    </row>
    <row r="5615" spans="2:4" x14ac:dyDescent="0.35">
      <c r="C5615" t="s">
        <v>8892</v>
      </c>
      <c r="D5615" s="61"/>
    </row>
    <row r="5616" spans="2:4" x14ac:dyDescent="0.35">
      <c r="C5616" t="s">
        <v>8893</v>
      </c>
      <c r="D5616" s="61"/>
    </row>
    <row r="5617" spans="2:4" x14ac:dyDescent="0.35">
      <c r="C5617" t="s">
        <v>8894</v>
      </c>
      <c r="D5617" s="61"/>
    </row>
    <row r="5618" spans="2:4" x14ac:dyDescent="0.35">
      <c r="C5618" t="s">
        <v>8895</v>
      </c>
      <c r="D5618" s="61"/>
    </row>
    <row r="5619" spans="2:4" x14ac:dyDescent="0.35">
      <c r="B5619" t="s">
        <v>8896</v>
      </c>
      <c r="D5619" s="61"/>
    </row>
    <row r="5620" spans="2:4" x14ac:dyDescent="0.35">
      <c r="C5620" t="s">
        <v>8897</v>
      </c>
      <c r="D5620" s="61"/>
    </row>
    <row r="5621" spans="2:4" x14ac:dyDescent="0.35">
      <c r="C5621" t="s">
        <v>8898</v>
      </c>
      <c r="D5621" s="61"/>
    </row>
    <row r="5622" spans="2:4" x14ac:dyDescent="0.35">
      <c r="C5622" t="s">
        <v>8899</v>
      </c>
      <c r="D5622" s="61"/>
    </row>
    <row r="5623" spans="2:4" x14ac:dyDescent="0.35">
      <c r="C5623" t="s">
        <v>8900</v>
      </c>
      <c r="D5623" s="61"/>
    </row>
    <row r="5624" spans="2:4" x14ac:dyDescent="0.35">
      <c r="C5624" t="s">
        <v>8901</v>
      </c>
      <c r="D5624" s="61"/>
    </row>
    <row r="5625" spans="2:4" x14ac:dyDescent="0.35">
      <c r="C5625" t="s">
        <v>8890</v>
      </c>
      <c r="D5625" s="61"/>
    </row>
    <row r="5626" spans="2:4" x14ac:dyDescent="0.35">
      <c r="C5626" t="s">
        <v>8902</v>
      </c>
      <c r="D5626" s="61"/>
    </row>
    <row r="5627" spans="2:4" x14ac:dyDescent="0.35">
      <c r="C5627" t="s">
        <v>8903</v>
      </c>
      <c r="D5627" s="61"/>
    </row>
    <row r="5628" spans="2:4" x14ac:dyDescent="0.35">
      <c r="C5628" t="s">
        <v>8904</v>
      </c>
      <c r="D5628" s="61"/>
    </row>
    <row r="5629" spans="2:4" x14ac:dyDescent="0.35">
      <c r="C5629" t="s">
        <v>8905</v>
      </c>
      <c r="D5629" s="61"/>
    </row>
    <row r="5630" spans="2:4" x14ac:dyDescent="0.35">
      <c r="C5630" t="s">
        <v>8906</v>
      </c>
      <c r="D5630" s="61"/>
    </row>
    <row r="5631" spans="2:4" x14ac:dyDescent="0.35">
      <c r="C5631" t="s">
        <v>8907</v>
      </c>
      <c r="D5631" s="61"/>
    </row>
    <row r="5632" spans="2:4" x14ac:dyDescent="0.35">
      <c r="C5632" t="s">
        <v>8908</v>
      </c>
      <c r="D5632" s="61"/>
    </row>
    <row r="5633" spans="1:4" x14ac:dyDescent="0.35">
      <c r="A5633" t="s">
        <v>8832</v>
      </c>
      <c r="D5633" s="61"/>
    </row>
    <row r="5634" spans="1:4" x14ac:dyDescent="0.35">
      <c r="B5634" t="s">
        <v>8863</v>
      </c>
      <c r="D5634" s="61"/>
    </row>
    <row r="5635" spans="1:4" x14ac:dyDescent="0.35">
      <c r="C5635" t="s">
        <v>8864</v>
      </c>
      <c r="D5635" s="61"/>
    </row>
    <row r="5636" spans="1:4" x14ac:dyDescent="0.35">
      <c r="C5636" t="s">
        <v>8865</v>
      </c>
      <c r="D5636" s="61"/>
    </row>
    <row r="5637" spans="1:4" x14ac:dyDescent="0.35">
      <c r="C5637" t="s">
        <v>8866</v>
      </c>
      <c r="D5637" s="61"/>
    </row>
    <row r="5638" spans="1:4" x14ac:dyDescent="0.35">
      <c r="C5638" t="s">
        <v>8867</v>
      </c>
      <c r="D5638" s="61"/>
    </row>
    <row r="5639" spans="1:4" x14ac:dyDescent="0.35">
      <c r="C5639" t="s">
        <v>8868</v>
      </c>
      <c r="D5639" s="61"/>
    </row>
    <row r="5640" spans="1:4" x14ac:dyDescent="0.35">
      <c r="C5640" t="s">
        <v>8869</v>
      </c>
      <c r="D5640" s="61"/>
    </row>
    <row r="5641" spans="1:4" x14ac:dyDescent="0.35">
      <c r="C5641" t="s">
        <v>8870</v>
      </c>
      <c r="D5641" s="61"/>
    </row>
    <row r="5642" spans="1:4" x14ac:dyDescent="0.35">
      <c r="C5642" t="s">
        <v>8871</v>
      </c>
      <c r="D5642" s="61"/>
    </row>
    <row r="5643" spans="1:4" x14ac:dyDescent="0.35">
      <c r="C5643" t="s">
        <v>8872</v>
      </c>
      <c r="D5643" s="61"/>
    </row>
    <row r="5644" spans="1:4" x14ac:dyDescent="0.35">
      <c r="C5644" t="s">
        <v>8873</v>
      </c>
      <c r="D5644" s="61"/>
    </row>
    <row r="5645" spans="1:4" x14ac:dyDescent="0.35">
      <c r="C5645" t="s">
        <v>8874</v>
      </c>
      <c r="D5645" s="61"/>
    </row>
    <row r="5646" spans="1:4" x14ac:dyDescent="0.35">
      <c r="C5646" t="s">
        <v>8875</v>
      </c>
      <c r="D5646" s="61"/>
    </row>
    <row r="5647" spans="1:4" x14ac:dyDescent="0.35">
      <c r="B5647" t="s">
        <v>8876</v>
      </c>
      <c r="D5647" s="61"/>
    </row>
    <row r="5648" spans="1:4" x14ac:dyDescent="0.35">
      <c r="C5648" t="s">
        <v>9633</v>
      </c>
      <c r="D5648" s="61"/>
    </row>
    <row r="5649" spans="2:4" x14ac:dyDescent="0.35">
      <c r="B5649" t="s">
        <v>8878</v>
      </c>
      <c r="D5649" s="61"/>
    </row>
    <row r="5650" spans="2:4" x14ac:dyDescent="0.35">
      <c r="C5650" t="s">
        <v>8879</v>
      </c>
      <c r="D5650" s="61"/>
    </row>
    <row r="5651" spans="2:4" x14ac:dyDescent="0.35">
      <c r="C5651" t="s">
        <v>8880</v>
      </c>
      <c r="D5651" s="61"/>
    </row>
    <row r="5652" spans="2:4" x14ac:dyDescent="0.35">
      <c r="C5652" t="s">
        <v>8881</v>
      </c>
      <c r="D5652" s="61"/>
    </row>
    <row r="5653" spans="2:4" x14ac:dyDescent="0.35">
      <c r="C5653" t="s">
        <v>8882</v>
      </c>
      <c r="D5653" s="61"/>
    </row>
    <row r="5654" spans="2:4" x14ac:dyDescent="0.35">
      <c r="C5654" t="s">
        <v>8883</v>
      </c>
      <c r="D5654" s="61"/>
    </row>
    <row r="5655" spans="2:4" x14ac:dyDescent="0.35">
      <c r="C5655" t="s">
        <v>8884</v>
      </c>
      <c r="D5655" s="61"/>
    </row>
    <row r="5656" spans="2:4" x14ac:dyDescent="0.35">
      <c r="C5656" t="s">
        <v>8885</v>
      </c>
      <c r="D5656" s="61"/>
    </row>
    <row r="5657" spans="2:4" x14ac:dyDescent="0.35">
      <c r="C5657" t="s">
        <v>8886</v>
      </c>
      <c r="D5657" s="61"/>
    </row>
    <row r="5658" spans="2:4" x14ac:dyDescent="0.35">
      <c r="C5658" t="s">
        <v>8887</v>
      </c>
      <c r="D5658" s="61"/>
    </row>
    <row r="5659" spans="2:4" x14ac:dyDescent="0.35">
      <c r="C5659" t="s">
        <v>8888</v>
      </c>
      <c r="D5659" s="61"/>
    </row>
    <row r="5660" spans="2:4" x14ac:dyDescent="0.35">
      <c r="C5660" t="s">
        <v>8889</v>
      </c>
      <c r="D5660" s="61"/>
    </row>
    <row r="5661" spans="2:4" x14ac:dyDescent="0.35">
      <c r="C5661" t="s">
        <v>8890</v>
      </c>
      <c r="D5661" s="61"/>
    </row>
    <row r="5662" spans="2:4" x14ac:dyDescent="0.35">
      <c r="C5662" t="s">
        <v>8891</v>
      </c>
      <c r="D5662" s="61"/>
    </row>
    <row r="5663" spans="2:4" x14ac:dyDescent="0.35">
      <c r="C5663" t="s">
        <v>8892</v>
      </c>
      <c r="D5663" s="61"/>
    </row>
    <row r="5664" spans="2:4" x14ac:dyDescent="0.35">
      <c r="C5664" t="s">
        <v>8893</v>
      </c>
      <c r="D5664" s="61"/>
    </row>
    <row r="5665" spans="2:4" x14ac:dyDescent="0.35">
      <c r="C5665" t="s">
        <v>8894</v>
      </c>
      <c r="D5665" s="61"/>
    </row>
    <row r="5666" spans="2:4" x14ac:dyDescent="0.35">
      <c r="C5666" t="s">
        <v>8895</v>
      </c>
      <c r="D5666" s="61"/>
    </row>
    <row r="5667" spans="2:4" x14ac:dyDescent="0.35">
      <c r="B5667" t="s">
        <v>8896</v>
      </c>
      <c r="D5667" s="61"/>
    </row>
    <row r="5668" spans="2:4" x14ac:dyDescent="0.35">
      <c r="C5668" t="s">
        <v>8897</v>
      </c>
      <c r="D5668" s="61"/>
    </row>
    <row r="5669" spans="2:4" x14ac:dyDescent="0.35">
      <c r="C5669" t="s">
        <v>8898</v>
      </c>
      <c r="D5669" s="61"/>
    </row>
    <row r="5670" spans="2:4" x14ac:dyDescent="0.35">
      <c r="C5670" t="s">
        <v>8899</v>
      </c>
      <c r="D5670" s="61"/>
    </row>
    <row r="5671" spans="2:4" x14ac:dyDescent="0.35">
      <c r="C5671" t="s">
        <v>8900</v>
      </c>
      <c r="D5671" s="61"/>
    </row>
    <row r="5672" spans="2:4" x14ac:dyDescent="0.35">
      <c r="C5672" t="s">
        <v>8901</v>
      </c>
      <c r="D5672" s="61"/>
    </row>
    <row r="5673" spans="2:4" x14ac:dyDescent="0.35">
      <c r="C5673" t="s">
        <v>8890</v>
      </c>
      <c r="D5673" s="61"/>
    </row>
    <row r="5674" spans="2:4" x14ac:dyDescent="0.35">
      <c r="C5674" t="s">
        <v>8902</v>
      </c>
      <c r="D5674" s="61"/>
    </row>
    <row r="5675" spans="2:4" x14ac:dyDescent="0.35">
      <c r="C5675" t="s">
        <v>8903</v>
      </c>
      <c r="D5675" s="61"/>
    </row>
    <row r="5676" spans="2:4" x14ac:dyDescent="0.35">
      <c r="C5676" t="s">
        <v>8904</v>
      </c>
      <c r="D5676" s="61"/>
    </row>
    <row r="5677" spans="2:4" x14ac:dyDescent="0.35">
      <c r="C5677" t="s">
        <v>8905</v>
      </c>
      <c r="D5677" s="61"/>
    </row>
    <row r="5678" spans="2:4" x14ac:dyDescent="0.35">
      <c r="C5678" t="s">
        <v>8906</v>
      </c>
      <c r="D5678" s="61"/>
    </row>
    <row r="5679" spans="2:4" x14ac:dyDescent="0.35">
      <c r="C5679" t="s">
        <v>8907</v>
      </c>
      <c r="D5679" s="61"/>
    </row>
    <row r="5680" spans="2:4" x14ac:dyDescent="0.35">
      <c r="C5680" t="s">
        <v>8908</v>
      </c>
      <c r="D5680" s="61"/>
    </row>
    <row r="5681" spans="1:4" x14ac:dyDescent="0.35">
      <c r="A5681" t="s">
        <v>9634</v>
      </c>
      <c r="D5681" s="61"/>
    </row>
    <row r="5682" spans="1:4" x14ac:dyDescent="0.35">
      <c r="B5682" t="s">
        <v>8863</v>
      </c>
      <c r="D5682" s="61"/>
    </row>
    <row r="5683" spans="1:4" x14ac:dyDescent="0.35">
      <c r="C5683" t="s">
        <v>8864</v>
      </c>
      <c r="D5683" s="61"/>
    </row>
    <row r="5684" spans="1:4" x14ac:dyDescent="0.35">
      <c r="C5684" t="s">
        <v>8865</v>
      </c>
      <c r="D5684" s="61"/>
    </row>
    <row r="5685" spans="1:4" x14ac:dyDescent="0.35">
      <c r="C5685" t="s">
        <v>8866</v>
      </c>
      <c r="D5685" s="61"/>
    </row>
    <row r="5686" spans="1:4" x14ac:dyDescent="0.35">
      <c r="C5686" t="s">
        <v>8867</v>
      </c>
      <c r="D5686" s="61"/>
    </row>
    <row r="5687" spans="1:4" x14ac:dyDescent="0.35">
      <c r="C5687" t="s">
        <v>8868</v>
      </c>
      <c r="D5687" s="61"/>
    </row>
    <row r="5688" spans="1:4" x14ac:dyDescent="0.35">
      <c r="C5688" t="s">
        <v>8869</v>
      </c>
      <c r="D5688" s="61"/>
    </row>
    <row r="5689" spans="1:4" x14ac:dyDescent="0.35">
      <c r="C5689" t="s">
        <v>8870</v>
      </c>
      <c r="D5689" s="61"/>
    </row>
    <row r="5690" spans="1:4" x14ac:dyDescent="0.35">
      <c r="C5690" t="s">
        <v>8871</v>
      </c>
      <c r="D5690" s="61"/>
    </row>
    <row r="5691" spans="1:4" x14ac:dyDescent="0.35">
      <c r="C5691" t="s">
        <v>8872</v>
      </c>
      <c r="D5691" s="61"/>
    </row>
    <row r="5692" spans="1:4" x14ac:dyDescent="0.35">
      <c r="C5692" t="s">
        <v>8873</v>
      </c>
      <c r="D5692" s="61"/>
    </row>
    <row r="5693" spans="1:4" x14ac:dyDescent="0.35">
      <c r="C5693" t="s">
        <v>8874</v>
      </c>
      <c r="D5693" s="61"/>
    </row>
    <row r="5694" spans="1:4" x14ac:dyDescent="0.35">
      <c r="C5694" t="s">
        <v>8875</v>
      </c>
      <c r="D5694" s="61"/>
    </row>
    <row r="5695" spans="1:4" x14ac:dyDescent="0.35">
      <c r="B5695" t="s">
        <v>8876</v>
      </c>
      <c r="D5695" s="61"/>
    </row>
    <row r="5696" spans="1:4" x14ac:dyDescent="0.35">
      <c r="C5696" t="s">
        <v>9635</v>
      </c>
      <c r="D5696" s="61"/>
    </row>
    <row r="5697" spans="2:4" x14ac:dyDescent="0.35">
      <c r="C5697" t="s">
        <v>9636</v>
      </c>
      <c r="D5697" s="61"/>
    </row>
    <row r="5698" spans="2:4" x14ac:dyDescent="0.35">
      <c r="C5698" t="s">
        <v>9637</v>
      </c>
      <c r="D5698" s="61"/>
    </row>
    <row r="5699" spans="2:4" x14ac:dyDescent="0.35">
      <c r="B5699" t="s">
        <v>8878</v>
      </c>
      <c r="D5699" s="61"/>
    </row>
    <row r="5700" spans="2:4" x14ac:dyDescent="0.35">
      <c r="C5700" t="s">
        <v>8879</v>
      </c>
      <c r="D5700" s="61"/>
    </row>
    <row r="5701" spans="2:4" x14ac:dyDescent="0.35">
      <c r="C5701" t="s">
        <v>8880</v>
      </c>
      <c r="D5701" s="61"/>
    </row>
    <row r="5702" spans="2:4" x14ac:dyDescent="0.35">
      <c r="C5702" t="s">
        <v>8881</v>
      </c>
      <c r="D5702" s="61"/>
    </row>
    <row r="5703" spans="2:4" x14ac:dyDescent="0.35">
      <c r="C5703" t="s">
        <v>8882</v>
      </c>
      <c r="D5703" s="61"/>
    </row>
    <row r="5704" spans="2:4" x14ac:dyDescent="0.35">
      <c r="C5704" t="s">
        <v>8883</v>
      </c>
      <c r="D5704" s="61"/>
    </row>
    <row r="5705" spans="2:4" x14ac:dyDescent="0.35">
      <c r="C5705" t="s">
        <v>8884</v>
      </c>
      <c r="D5705" s="61"/>
    </row>
    <row r="5706" spans="2:4" x14ac:dyDescent="0.35">
      <c r="C5706" t="s">
        <v>8885</v>
      </c>
      <c r="D5706" s="61"/>
    </row>
    <row r="5707" spans="2:4" x14ac:dyDescent="0.35">
      <c r="C5707" t="s">
        <v>8886</v>
      </c>
      <c r="D5707" s="61"/>
    </row>
    <row r="5708" spans="2:4" x14ac:dyDescent="0.35">
      <c r="C5708" t="s">
        <v>8887</v>
      </c>
      <c r="D5708" s="61"/>
    </row>
    <row r="5709" spans="2:4" x14ac:dyDescent="0.35">
      <c r="C5709" t="s">
        <v>8888</v>
      </c>
      <c r="D5709" s="61"/>
    </row>
    <row r="5710" spans="2:4" x14ac:dyDescent="0.35">
      <c r="C5710" t="s">
        <v>8889</v>
      </c>
      <c r="D5710" s="61"/>
    </row>
    <row r="5711" spans="2:4" x14ac:dyDescent="0.35">
      <c r="C5711" t="s">
        <v>8890</v>
      </c>
      <c r="D5711" s="61"/>
    </row>
    <row r="5712" spans="2:4" x14ac:dyDescent="0.35">
      <c r="C5712" t="s">
        <v>8891</v>
      </c>
      <c r="D5712" s="61"/>
    </row>
    <row r="5713" spans="2:4" x14ac:dyDescent="0.35">
      <c r="C5713" t="s">
        <v>8892</v>
      </c>
      <c r="D5713" s="61"/>
    </row>
    <row r="5714" spans="2:4" x14ac:dyDescent="0.35">
      <c r="C5714" t="s">
        <v>8893</v>
      </c>
      <c r="D5714" s="61"/>
    </row>
    <row r="5715" spans="2:4" x14ac:dyDescent="0.35">
      <c r="C5715" t="s">
        <v>8894</v>
      </c>
      <c r="D5715" s="61"/>
    </row>
    <row r="5716" spans="2:4" x14ac:dyDescent="0.35">
      <c r="C5716" t="s">
        <v>8895</v>
      </c>
      <c r="D5716" s="61"/>
    </row>
    <row r="5717" spans="2:4" x14ac:dyDescent="0.35">
      <c r="B5717" t="s">
        <v>8896</v>
      </c>
      <c r="D5717" s="61"/>
    </row>
    <row r="5718" spans="2:4" x14ac:dyDescent="0.35">
      <c r="C5718" t="s">
        <v>8897</v>
      </c>
      <c r="D5718" s="61"/>
    </row>
    <row r="5719" spans="2:4" x14ac:dyDescent="0.35">
      <c r="C5719" t="s">
        <v>8898</v>
      </c>
      <c r="D5719" s="61"/>
    </row>
    <row r="5720" spans="2:4" x14ac:dyDescent="0.35">
      <c r="C5720" t="s">
        <v>8899</v>
      </c>
      <c r="D5720" s="61"/>
    </row>
    <row r="5721" spans="2:4" x14ac:dyDescent="0.35">
      <c r="C5721" t="s">
        <v>8900</v>
      </c>
      <c r="D5721" s="61"/>
    </row>
    <row r="5722" spans="2:4" x14ac:dyDescent="0.35">
      <c r="C5722" t="s">
        <v>8901</v>
      </c>
      <c r="D5722" s="61"/>
    </row>
    <row r="5723" spans="2:4" x14ac:dyDescent="0.35">
      <c r="C5723" t="s">
        <v>8890</v>
      </c>
      <c r="D5723" s="61"/>
    </row>
    <row r="5724" spans="2:4" x14ac:dyDescent="0.35">
      <c r="C5724" t="s">
        <v>8902</v>
      </c>
      <c r="D5724" s="61"/>
    </row>
    <row r="5725" spans="2:4" x14ac:dyDescent="0.35">
      <c r="C5725" t="s">
        <v>8903</v>
      </c>
      <c r="D5725" s="61"/>
    </row>
    <row r="5726" spans="2:4" x14ac:dyDescent="0.35">
      <c r="C5726" t="s">
        <v>8904</v>
      </c>
      <c r="D5726" s="61"/>
    </row>
    <row r="5727" spans="2:4" x14ac:dyDescent="0.35">
      <c r="C5727" t="s">
        <v>8905</v>
      </c>
      <c r="D5727" s="61"/>
    </row>
    <row r="5728" spans="2:4" x14ac:dyDescent="0.35">
      <c r="C5728" t="s">
        <v>8906</v>
      </c>
      <c r="D5728" s="61"/>
    </row>
    <row r="5729" spans="1:4" x14ac:dyDescent="0.35">
      <c r="C5729" t="s">
        <v>8907</v>
      </c>
      <c r="D5729" s="61"/>
    </row>
    <row r="5730" spans="1:4" x14ac:dyDescent="0.35">
      <c r="C5730" t="s">
        <v>8908</v>
      </c>
      <c r="D5730" s="61"/>
    </row>
    <row r="5731" spans="1:4" x14ac:dyDescent="0.35">
      <c r="A5731" t="s">
        <v>8833</v>
      </c>
      <c r="D5731" s="61"/>
    </row>
    <row r="5732" spans="1:4" x14ac:dyDescent="0.35">
      <c r="B5732" t="s">
        <v>8863</v>
      </c>
      <c r="D5732" s="61"/>
    </row>
    <row r="5733" spans="1:4" x14ac:dyDescent="0.35">
      <c r="C5733" t="s">
        <v>8864</v>
      </c>
      <c r="D5733" s="61"/>
    </row>
    <row r="5734" spans="1:4" x14ac:dyDescent="0.35">
      <c r="C5734" t="s">
        <v>8865</v>
      </c>
      <c r="D5734" s="61"/>
    </row>
    <row r="5735" spans="1:4" x14ac:dyDescent="0.35">
      <c r="C5735" t="s">
        <v>8866</v>
      </c>
      <c r="D5735" s="61"/>
    </row>
    <row r="5736" spans="1:4" x14ac:dyDescent="0.35">
      <c r="C5736" t="s">
        <v>8867</v>
      </c>
      <c r="D5736" s="61"/>
    </row>
    <row r="5737" spans="1:4" x14ac:dyDescent="0.35">
      <c r="C5737" t="s">
        <v>8868</v>
      </c>
      <c r="D5737" s="61"/>
    </row>
    <row r="5738" spans="1:4" x14ac:dyDescent="0.35">
      <c r="C5738" t="s">
        <v>8869</v>
      </c>
      <c r="D5738" s="61"/>
    </row>
    <row r="5739" spans="1:4" x14ac:dyDescent="0.35">
      <c r="C5739" t="s">
        <v>8870</v>
      </c>
      <c r="D5739" s="61"/>
    </row>
    <row r="5740" spans="1:4" x14ac:dyDescent="0.35">
      <c r="C5740" t="s">
        <v>8871</v>
      </c>
      <c r="D5740" s="61"/>
    </row>
    <row r="5741" spans="1:4" x14ac:dyDescent="0.35">
      <c r="C5741" t="s">
        <v>8872</v>
      </c>
      <c r="D5741" s="61"/>
    </row>
    <row r="5742" spans="1:4" x14ac:dyDescent="0.35">
      <c r="C5742" t="s">
        <v>8873</v>
      </c>
      <c r="D5742" s="61"/>
    </row>
    <row r="5743" spans="1:4" x14ac:dyDescent="0.35">
      <c r="C5743" t="s">
        <v>8874</v>
      </c>
      <c r="D5743" s="61"/>
    </row>
    <row r="5744" spans="1:4" x14ac:dyDescent="0.35">
      <c r="C5744" t="s">
        <v>8875</v>
      </c>
      <c r="D5744" s="61"/>
    </row>
    <row r="5745" spans="2:4" x14ac:dyDescent="0.35">
      <c r="B5745" t="s">
        <v>8876</v>
      </c>
      <c r="D5745" s="61"/>
    </row>
    <row r="5746" spans="2:4" x14ac:dyDescent="0.35">
      <c r="C5746" t="s">
        <v>9638</v>
      </c>
      <c r="D5746" s="61"/>
    </row>
    <row r="5747" spans="2:4" x14ac:dyDescent="0.35">
      <c r="B5747" t="s">
        <v>8878</v>
      </c>
      <c r="D5747" s="61"/>
    </row>
    <row r="5748" spans="2:4" x14ac:dyDescent="0.35">
      <c r="C5748" t="s">
        <v>8879</v>
      </c>
      <c r="D5748" s="61"/>
    </row>
    <row r="5749" spans="2:4" x14ac:dyDescent="0.35">
      <c r="C5749" t="s">
        <v>8880</v>
      </c>
      <c r="D5749" s="61"/>
    </row>
    <row r="5750" spans="2:4" x14ac:dyDescent="0.35">
      <c r="C5750" t="s">
        <v>8881</v>
      </c>
      <c r="D5750" s="61"/>
    </row>
    <row r="5751" spans="2:4" x14ac:dyDescent="0.35">
      <c r="C5751" t="s">
        <v>8882</v>
      </c>
      <c r="D5751" s="61"/>
    </row>
    <row r="5752" spans="2:4" x14ac:dyDescent="0.35">
      <c r="C5752" t="s">
        <v>8883</v>
      </c>
      <c r="D5752" s="61"/>
    </row>
    <row r="5753" spans="2:4" x14ac:dyDescent="0.35">
      <c r="C5753" t="s">
        <v>8884</v>
      </c>
      <c r="D5753" s="61"/>
    </row>
    <row r="5754" spans="2:4" x14ac:dyDescent="0.35">
      <c r="C5754" t="s">
        <v>8885</v>
      </c>
      <c r="D5754" s="61"/>
    </row>
    <row r="5755" spans="2:4" x14ac:dyDescent="0.35">
      <c r="C5755" t="s">
        <v>8886</v>
      </c>
      <c r="D5755" s="61"/>
    </row>
    <row r="5756" spans="2:4" x14ac:dyDescent="0.35">
      <c r="C5756" t="s">
        <v>8887</v>
      </c>
      <c r="D5756" s="61"/>
    </row>
    <row r="5757" spans="2:4" x14ac:dyDescent="0.35">
      <c r="C5757" t="s">
        <v>8888</v>
      </c>
      <c r="D5757" s="61"/>
    </row>
    <row r="5758" spans="2:4" x14ac:dyDescent="0.35">
      <c r="C5758" t="s">
        <v>8889</v>
      </c>
      <c r="D5758" s="61"/>
    </row>
    <row r="5759" spans="2:4" x14ac:dyDescent="0.35">
      <c r="C5759" t="s">
        <v>8890</v>
      </c>
      <c r="D5759" s="61"/>
    </row>
    <row r="5760" spans="2:4" x14ac:dyDescent="0.35">
      <c r="C5760" t="s">
        <v>8891</v>
      </c>
      <c r="D5760" s="61"/>
    </row>
    <row r="5761" spans="2:4" x14ac:dyDescent="0.35">
      <c r="C5761" t="s">
        <v>8892</v>
      </c>
      <c r="D5761" s="61"/>
    </row>
    <row r="5762" spans="2:4" x14ac:dyDescent="0.35">
      <c r="C5762" t="s">
        <v>8893</v>
      </c>
      <c r="D5762" s="61"/>
    </row>
    <row r="5763" spans="2:4" x14ac:dyDescent="0.35">
      <c r="C5763" t="s">
        <v>8894</v>
      </c>
      <c r="D5763" s="61"/>
    </row>
    <row r="5764" spans="2:4" x14ac:dyDescent="0.35">
      <c r="C5764" t="s">
        <v>8895</v>
      </c>
      <c r="D5764" s="61"/>
    </row>
    <row r="5765" spans="2:4" x14ac:dyDescent="0.35">
      <c r="B5765" t="s">
        <v>8896</v>
      </c>
      <c r="D5765" s="61"/>
    </row>
    <row r="5766" spans="2:4" x14ac:dyDescent="0.35">
      <c r="C5766" t="s">
        <v>8897</v>
      </c>
      <c r="D5766" s="61"/>
    </row>
    <row r="5767" spans="2:4" x14ac:dyDescent="0.35">
      <c r="C5767" t="s">
        <v>8898</v>
      </c>
      <c r="D5767" s="61"/>
    </row>
    <row r="5768" spans="2:4" x14ac:dyDescent="0.35">
      <c r="C5768" t="s">
        <v>8899</v>
      </c>
      <c r="D5768" s="61"/>
    </row>
    <row r="5769" spans="2:4" x14ac:dyDescent="0.35">
      <c r="C5769" t="s">
        <v>8900</v>
      </c>
      <c r="D5769" s="61"/>
    </row>
    <row r="5770" spans="2:4" x14ac:dyDescent="0.35">
      <c r="C5770" t="s">
        <v>8901</v>
      </c>
      <c r="D5770" s="61"/>
    </row>
    <row r="5771" spans="2:4" x14ac:dyDescent="0.35">
      <c r="C5771" t="s">
        <v>8890</v>
      </c>
      <c r="D5771" s="61"/>
    </row>
    <row r="5772" spans="2:4" x14ac:dyDescent="0.35">
      <c r="C5772" t="s">
        <v>8902</v>
      </c>
      <c r="D5772" s="61"/>
    </row>
    <row r="5773" spans="2:4" x14ac:dyDescent="0.35">
      <c r="C5773" t="s">
        <v>8903</v>
      </c>
      <c r="D5773" s="61"/>
    </row>
    <row r="5774" spans="2:4" x14ac:dyDescent="0.35">
      <c r="C5774" t="s">
        <v>8904</v>
      </c>
      <c r="D5774" s="61"/>
    </row>
    <row r="5775" spans="2:4" x14ac:dyDescent="0.35">
      <c r="C5775" t="s">
        <v>8905</v>
      </c>
      <c r="D5775" s="61"/>
    </row>
    <row r="5776" spans="2:4" x14ac:dyDescent="0.35">
      <c r="C5776" t="s">
        <v>8906</v>
      </c>
      <c r="D5776" s="61"/>
    </row>
    <row r="5777" spans="1:4" x14ac:dyDescent="0.35">
      <c r="C5777" t="s">
        <v>8907</v>
      </c>
      <c r="D5777" s="61"/>
    </row>
    <row r="5778" spans="1:4" x14ac:dyDescent="0.35">
      <c r="C5778" t="s">
        <v>8908</v>
      </c>
      <c r="D5778" s="61"/>
    </row>
    <row r="5779" spans="1:4" x14ac:dyDescent="0.35">
      <c r="A5779" t="s">
        <v>9639</v>
      </c>
      <c r="D5779" s="61"/>
    </row>
    <row r="5780" spans="1:4" x14ac:dyDescent="0.35">
      <c r="B5780" t="s">
        <v>8863</v>
      </c>
      <c r="D5780" s="61"/>
    </row>
    <row r="5781" spans="1:4" x14ac:dyDescent="0.35">
      <c r="C5781" t="s">
        <v>8864</v>
      </c>
      <c r="D5781" s="61"/>
    </row>
    <row r="5782" spans="1:4" x14ac:dyDescent="0.35">
      <c r="C5782" t="s">
        <v>8865</v>
      </c>
      <c r="D5782" s="61"/>
    </row>
    <row r="5783" spans="1:4" x14ac:dyDescent="0.35">
      <c r="C5783" t="s">
        <v>8866</v>
      </c>
      <c r="D5783" s="61"/>
    </row>
    <row r="5784" spans="1:4" x14ac:dyDescent="0.35">
      <c r="C5784" t="s">
        <v>8867</v>
      </c>
      <c r="D5784" s="61"/>
    </row>
    <row r="5785" spans="1:4" x14ac:dyDescent="0.35">
      <c r="C5785" t="s">
        <v>8868</v>
      </c>
      <c r="D5785" s="61"/>
    </row>
    <row r="5786" spans="1:4" x14ac:dyDescent="0.35">
      <c r="C5786" t="s">
        <v>8869</v>
      </c>
      <c r="D5786" s="61"/>
    </row>
    <row r="5787" spans="1:4" x14ac:dyDescent="0.35">
      <c r="C5787" t="s">
        <v>8870</v>
      </c>
      <c r="D5787" s="61"/>
    </row>
    <row r="5788" spans="1:4" x14ac:dyDescent="0.35">
      <c r="C5788" t="s">
        <v>8871</v>
      </c>
      <c r="D5788" s="61"/>
    </row>
    <row r="5789" spans="1:4" x14ac:dyDescent="0.35">
      <c r="C5789" t="s">
        <v>8872</v>
      </c>
      <c r="D5789" s="61"/>
    </row>
    <row r="5790" spans="1:4" x14ac:dyDescent="0.35">
      <c r="C5790" t="s">
        <v>8873</v>
      </c>
      <c r="D5790" s="61"/>
    </row>
    <row r="5791" spans="1:4" x14ac:dyDescent="0.35">
      <c r="C5791" t="s">
        <v>8874</v>
      </c>
      <c r="D5791" s="61"/>
    </row>
    <row r="5792" spans="1:4" x14ac:dyDescent="0.35">
      <c r="C5792" t="s">
        <v>8875</v>
      </c>
      <c r="D5792" s="61"/>
    </row>
    <row r="5793" spans="2:4" x14ac:dyDescent="0.35">
      <c r="B5793" t="s">
        <v>8876</v>
      </c>
      <c r="D5793" s="61"/>
    </row>
    <row r="5794" spans="2:4" x14ac:dyDescent="0.35">
      <c r="C5794" t="s">
        <v>9640</v>
      </c>
      <c r="D5794" s="61"/>
    </row>
    <row r="5795" spans="2:4" x14ac:dyDescent="0.35">
      <c r="C5795" t="s">
        <v>9641</v>
      </c>
      <c r="D5795" s="61"/>
    </row>
    <row r="5796" spans="2:4" x14ac:dyDescent="0.35">
      <c r="B5796" t="s">
        <v>8878</v>
      </c>
      <c r="D5796" s="61"/>
    </row>
    <row r="5797" spans="2:4" x14ac:dyDescent="0.35">
      <c r="C5797" t="s">
        <v>8879</v>
      </c>
      <c r="D5797" s="61"/>
    </row>
    <row r="5798" spans="2:4" x14ac:dyDescent="0.35">
      <c r="C5798" t="s">
        <v>8880</v>
      </c>
      <c r="D5798" s="61"/>
    </row>
    <row r="5799" spans="2:4" x14ac:dyDescent="0.35">
      <c r="C5799" t="s">
        <v>8881</v>
      </c>
      <c r="D5799" s="61"/>
    </row>
    <row r="5800" spans="2:4" x14ac:dyDescent="0.35">
      <c r="C5800" t="s">
        <v>8882</v>
      </c>
      <c r="D5800" s="61"/>
    </row>
    <row r="5801" spans="2:4" x14ac:dyDescent="0.35">
      <c r="C5801" t="s">
        <v>8883</v>
      </c>
      <c r="D5801" s="61"/>
    </row>
    <row r="5802" spans="2:4" x14ac:dyDescent="0.35">
      <c r="C5802" t="s">
        <v>8884</v>
      </c>
      <c r="D5802" s="61"/>
    </row>
    <row r="5803" spans="2:4" x14ac:dyDescent="0.35">
      <c r="C5803" t="s">
        <v>8885</v>
      </c>
      <c r="D5803" s="61"/>
    </row>
    <row r="5804" spans="2:4" x14ac:dyDescent="0.35">
      <c r="C5804" t="s">
        <v>8886</v>
      </c>
      <c r="D5804" s="61"/>
    </row>
    <row r="5805" spans="2:4" x14ac:dyDescent="0.35">
      <c r="C5805" t="s">
        <v>8887</v>
      </c>
      <c r="D5805" s="61"/>
    </row>
    <row r="5806" spans="2:4" x14ac:dyDescent="0.35">
      <c r="C5806" t="s">
        <v>8888</v>
      </c>
      <c r="D5806" s="61"/>
    </row>
    <row r="5807" spans="2:4" x14ac:dyDescent="0.35">
      <c r="C5807" t="s">
        <v>8889</v>
      </c>
      <c r="D5807" s="61"/>
    </row>
    <row r="5808" spans="2:4" x14ac:dyDescent="0.35">
      <c r="C5808" t="s">
        <v>8890</v>
      </c>
      <c r="D5808" s="61"/>
    </row>
    <row r="5809" spans="2:4" x14ac:dyDescent="0.35">
      <c r="C5809" t="s">
        <v>8891</v>
      </c>
      <c r="D5809" s="61"/>
    </row>
    <row r="5810" spans="2:4" x14ac:dyDescent="0.35">
      <c r="C5810" t="s">
        <v>8892</v>
      </c>
      <c r="D5810" s="61"/>
    </row>
    <row r="5811" spans="2:4" x14ac:dyDescent="0.35">
      <c r="C5811" t="s">
        <v>8893</v>
      </c>
      <c r="D5811" s="61"/>
    </row>
    <row r="5812" spans="2:4" x14ac:dyDescent="0.35">
      <c r="C5812" t="s">
        <v>8894</v>
      </c>
      <c r="D5812" s="61"/>
    </row>
    <row r="5813" spans="2:4" x14ac:dyDescent="0.35">
      <c r="C5813" t="s">
        <v>8895</v>
      </c>
      <c r="D5813" s="61"/>
    </row>
    <row r="5814" spans="2:4" x14ac:dyDescent="0.35">
      <c r="B5814" t="s">
        <v>8896</v>
      </c>
      <c r="D5814" s="61"/>
    </row>
    <row r="5815" spans="2:4" x14ac:dyDescent="0.35">
      <c r="C5815" t="s">
        <v>8897</v>
      </c>
      <c r="D5815" s="61"/>
    </row>
    <row r="5816" spans="2:4" x14ac:dyDescent="0.35">
      <c r="C5816" t="s">
        <v>8898</v>
      </c>
      <c r="D5816" s="61"/>
    </row>
    <row r="5817" spans="2:4" x14ac:dyDescent="0.35">
      <c r="C5817" t="s">
        <v>8899</v>
      </c>
      <c r="D5817" s="61"/>
    </row>
    <row r="5818" spans="2:4" x14ac:dyDescent="0.35">
      <c r="C5818" t="s">
        <v>8900</v>
      </c>
      <c r="D5818" s="61"/>
    </row>
    <row r="5819" spans="2:4" x14ac:dyDescent="0.35">
      <c r="C5819" t="s">
        <v>8901</v>
      </c>
      <c r="D5819" s="61"/>
    </row>
    <row r="5820" spans="2:4" x14ac:dyDescent="0.35">
      <c r="C5820" t="s">
        <v>8890</v>
      </c>
      <c r="D5820" s="61"/>
    </row>
    <row r="5821" spans="2:4" x14ac:dyDescent="0.35">
      <c r="C5821" t="s">
        <v>8902</v>
      </c>
      <c r="D5821" s="61"/>
    </row>
    <row r="5822" spans="2:4" x14ac:dyDescent="0.35">
      <c r="C5822" t="s">
        <v>8903</v>
      </c>
      <c r="D5822" s="61"/>
    </row>
    <row r="5823" spans="2:4" x14ac:dyDescent="0.35">
      <c r="C5823" t="s">
        <v>8904</v>
      </c>
      <c r="D5823" s="61"/>
    </row>
    <row r="5824" spans="2:4" x14ac:dyDescent="0.35">
      <c r="C5824" t="s">
        <v>8905</v>
      </c>
      <c r="D5824" s="61"/>
    </row>
    <row r="5825" spans="1:4" x14ac:dyDescent="0.35">
      <c r="C5825" t="s">
        <v>8906</v>
      </c>
      <c r="D5825" s="61"/>
    </row>
    <row r="5826" spans="1:4" x14ac:dyDescent="0.35">
      <c r="C5826" t="s">
        <v>8907</v>
      </c>
      <c r="D5826" s="61"/>
    </row>
    <row r="5827" spans="1:4" x14ac:dyDescent="0.35">
      <c r="C5827" t="s">
        <v>8908</v>
      </c>
      <c r="D5827" s="61"/>
    </row>
    <row r="5828" spans="1:4" x14ac:dyDescent="0.35">
      <c r="A5828" t="s">
        <v>9642</v>
      </c>
      <c r="D5828" s="61"/>
    </row>
    <row r="5829" spans="1:4" x14ac:dyDescent="0.35">
      <c r="B5829" t="s">
        <v>8863</v>
      </c>
      <c r="D5829" s="61"/>
    </row>
    <row r="5830" spans="1:4" x14ac:dyDescent="0.35">
      <c r="C5830" t="s">
        <v>8864</v>
      </c>
      <c r="D5830" s="61"/>
    </row>
    <row r="5831" spans="1:4" x14ac:dyDescent="0.35">
      <c r="C5831" t="s">
        <v>8865</v>
      </c>
      <c r="D5831" s="61"/>
    </row>
    <row r="5832" spans="1:4" x14ac:dyDescent="0.35">
      <c r="C5832" t="s">
        <v>8866</v>
      </c>
      <c r="D5832" s="61"/>
    </row>
    <row r="5833" spans="1:4" x14ac:dyDescent="0.35">
      <c r="C5833" t="s">
        <v>8867</v>
      </c>
      <c r="D5833" s="61"/>
    </row>
    <row r="5834" spans="1:4" x14ac:dyDescent="0.35">
      <c r="C5834" t="s">
        <v>8868</v>
      </c>
      <c r="D5834" s="61"/>
    </row>
    <row r="5835" spans="1:4" x14ac:dyDescent="0.35">
      <c r="C5835" t="s">
        <v>8869</v>
      </c>
      <c r="D5835" s="61"/>
    </row>
    <row r="5836" spans="1:4" x14ac:dyDescent="0.35">
      <c r="C5836" t="s">
        <v>8870</v>
      </c>
      <c r="D5836" s="61"/>
    </row>
    <row r="5837" spans="1:4" x14ac:dyDescent="0.35">
      <c r="C5837" t="s">
        <v>8871</v>
      </c>
      <c r="D5837" s="61"/>
    </row>
    <row r="5838" spans="1:4" x14ac:dyDescent="0.35">
      <c r="C5838" t="s">
        <v>8872</v>
      </c>
      <c r="D5838" s="61"/>
    </row>
    <row r="5839" spans="1:4" x14ac:dyDescent="0.35">
      <c r="C5839" t="s">
        <v>8873</v>
      </c>
      <c r="D5839" s="61"/>
    </row>
    <row r="5840" spans="1:4" x14ac:dyDescent="0.35">
      <c r="C5840" t="s">
        <v>8874</v>
      </c>
      <c r="D5840" s="61"/>
    </row>
    <row r="5841" spans="2:4" x14ac:dyDescent="0.35">
      <c r="C5841" t="s">
        <v>8875</v>
      </c>
      <c r="D5841" s="61"/>
    </row>
    <row r="5842" spans="2:4" x14ac:dyDescent="0.35">
      <c r="B5842" t="s">
        <v>8876</v>
      </c>
      <c r="D5842" s="61"/>
    </row>
    <row r="5843" spans="2:4" x14ac:dyDescent="0.35">
      <c r="C5843" t="s">
        <v>9643</v>
      </c>
      <c r="D5843" s="61"/>
    </row>
    <row r="5844" spans="2:4" x14ac:dyDescent="0.35">
      <c r="C5844" t="s">
        <v>9644</v>
      </c>
      <c r="D5844" s="61"/>
    </row>
    <row r="5845" spans="2:4" x14ac:dyDescent="0.35">
      <c r="C5845" t="s">
        <v>9645</v>
      </c>
      <c r="D5845" s="61"/>
    </row>
    <row r="5846" spans="2:4" x14ac:dyDescent="0.35">
      <c r="B5846" t="s">
        <v>8878</v>
      </c>
      <c r="D5846" s="61"/>
    </row>
    <row r="5847" spans="2:4" x14ac:dyDescent="0.35">
      <c r="C5847" t="s">
        <v>8879</v>
      </c>
      <c r="D5847" s="61"/>
    </row>
    <row r="5848" spans="2:4" x14ac:dyDescent="0.35">
      <c r="C5848" t="s">
        <v>8880</v>
      </c>
      <c r="D5848" s="61"/>
    </row>
    <row r="5849" spans="2:4" x14ac:dyDescent="0.35">
      <c r="C5849" t="s">
        <v>8881</v>
      </c>
      <c r="D5849" s="61"/>
    </row>
    <row r="5850" spans="2:4" x14ac:dyDescent="0.35">
      <c r="C5850" t="s">
        <v>8882</v>
      </c>
      <c r="D5850" s="61"/>
    </row>
    <row r="5851" spans="2:4" x14ac:dyDescent="0.35">
      <c r="C5851" t="s">
        <v>8883</v>
      </c>
      <c r="D5851" s="61"/>
    </row>
    <row r="5852" spans="2:4" x14ac:dyDescent="0.35">
      <c r="C5852" t="s">
        <v>8884</v>
      </c>
      <c r="D5852" s="61"/>
    </row>
    <row r="5853" spans="2:4" x14ac:dyDescent="0.35">
      <c r="C5853" t="s">
        <v>8885</v>
      </c>
      <c r="D5853" s="61"/>
    </row>
    <row r="5854" spans="2:4" x14ac:dyDescent="0.35">
      <c r="C5854" t="s">
        <v>8886</v>
      </c>
      <c r="D5854" s="61"/>
    </row>
    <row r="5855" spans="2:4" x14ac:dyDescent="0.35">
      <c r="C5855" t="s">
        <v>8887</v>
      </c>
      <c r="D5855" s="61"/>
    </row>
    <row r="5856" spans="2:4" x14ac:dyDescent="0.35">
      <c r="C5856" t="s">
        <v>8888</v>
      </c>
      <c r="D5856" s="61"/>
    </row>
    <row r="5857" spans="2:4" x14ac:dyDescent="0.35">
      <c r="C5857" t="s">
        <v>8889</v>
      </c>
      <c r="D5857" s="61"/>
    </row>
    <row r="5858" spans="2:4" x14ac:dyDescent="0.35">
      <c r="C5858" t="s">
        <v>8890</v>
      </c>
      <c r="D5858" s="61"/>
    </row>
    <row r="5859" spans="2:4" x14ac:dyDescent="0.35">
      <c r="C5859" t="s">
        <v>8891</v>
      </c>
      <c r="D5859" s="61"/>
    </row>
    <row r="5860" spans="2:4" x14ac:dyDescent="0.35">
      <c r="C5860" t="s">
        <v>8892</v>
      </c>
      <c r="D5860" s="61"/>
    </row>
    <row r="5861" spans="2:4" x14ac:dyDescent="0.35">
      <c r="C5861" t="s">
        <v>8893</v>
      </c>
      <c r="D5861" s="61"/>
    </row>
    <row r="5862" spans="2:4" x14ac:dyDescent="0.35">
      <c r="C5862" t="s">
        <v>8894</v>
      </c>
      <c r="D5862" s="61"/>
    </row>
    <row r="5863" spans="2:4" x14ac:dyDescent="0.35">
      <c r="C5863" t="s">
        <v>8895</v>
      </c>
      <c r="D5863" s="61"/>
    </row>
    <row r="5864" spans="2:4" x14ac:dyDescent="0.35">
      <c r="B5864" t="s">
        <v>8896</v>
      </c>
      <c r="D5864" s="61"/>
    </row>
    <row r="5865" spans="2:4" x14ac:dyDescent="0.35">
      <c r="C5865" t="s">
        <v>8897</v>
      </c>
      <c r="D5865" s="61"/>
    </row>
    <row r="5866" spans="2:4" x14ac:dyDescent="0.35">
      <c r="C5866" t="s">
        <v>8898</v>
      </c>
      <c r="D5866" s="61"/>
    </row>
    <row r="5867" spans="2:4" x14ac:dyDescent="0.35">
      <c r="C5867" t="s">
        <v>8899</v>
      </c>
      <c r="D5867" s="61"/>
    </row>
    <row r="5868" spans="2:4" x14ac:dyDescent="0.35">
      <c r="C5868" t="s">
        <v>8900</v>
      </c>
      <c r="D5868" s="61"/>
    </row>
    <row r="5869" spans="2:4" x14ac:dyDescent="0.35">
      <c r="C5869" t="s">
        <v>8901</v>
      </c>
      <c r="D5869" s="61"/>
    </row>
    <row r="5870" spans="2:4" x14ac:dyDescent="0.35">
      <c r="C5870" t="s">
        <v>8890</v>
      </c>
      <c r="D5870" s="61"/>
    </row>
    <row r="5871" spans="2:4" x14ac:dyDescent="0.35">
      <c r="C5871" t="s">
        <v>8902</v>
      </c>
      <c r="D5871" s="61"/>
    </row>
    <row r="5872" spans="2:4" x14ac:dyDescent="0.35">
      <c r="C5872" t="s">
        <v>8903</v>
      </c>
      <c r="D5872" s="61"/>
    </row>
    <row r="5873" spans="1:4" x14ac:dyDescent="0.35">
      <c r="C5873" t="s">
        <v>8904</v>
      </c>
      <c r="D5873" s="61"/>
    </row>
    <row r="5874" spans="1:4" x14ac:dyDescent="0.35">
      <c r="C5874" t="s">
        <v>8905</v>
      </c>
      <c r="D5874" s="61"/>
    </row>
    <row r="5875" spans="1:4" x14ac:dyDescent="0.35">
      <c r="C5875" t="s">
        <v>8906</v>
      </c>
      <c r="D5875" s="61"/>
    </row>
    <row r="5876" spans="1:4" x14ac:dyDescent="0.35">
      <c r="C5876" t="s">
        <v>8907</v>
      </c>
      <c r="D5876" s="61"/>
    </row>
    <row r="5877" spans="1:4" x14ac:dyDescent="0.35">
      <c r="C5877" t="s">
        <v>8908</v>
      </c>
      <c r="D5877" s="61"/>
    </row>
    <row r="5878" spans="1:4" x14ac:dyDescent="0.35">
      <c r="A5878" t="s">
        <v>8834</v>
      </c>
      <c r="D5878" s="61"/>
    </row>
    <row r="5879" spans="1:4" x14ac:dyDescent="0.35">
      <c r="B5879" t="s">
        <v>8863</v>
      </c>
      <c r="D5879" s="61"/>
    </row>
    <row r="5880" spans="1:4" x14ac:dyDescent="0.35">
      <c r="C5880" t="s">
        <v>8870</v>
      </c>
      <c r="D5880" s="61"/>
    </row>
    <row r="5881" spans="1:4" x14ac:dyDescent="0.35">
      <c r="C5881" t="s">
        <v>8873</v>
      </c>
      <c r="D5881" s="61"/>
    </row>
    <row r="5882" spans="1:4" x14ac:dyDescent="0.35">
      <c r="B5882" t="s">
        <v>8876</v>
      </c>
      <c r="D5882" s="61"/>
    </row>
    <row r="5883" spans="1:4" x14ac:dyDescent="0.35">
      <c r="C5883" t="s">
        <v>9030</v>
      </c>
      <c r="D5883" s="61"/>
    </row>
    <row r="5884" spans="1:4" x14ac:dyDescent="0.35">
      <c r="C5884" t="s">
        <v>9031</v>
      </c>
      <c r="D5884" s="61"/>
    </row>
    <row r="5885" spans="1:4" x14ac:dyDescent="0.35">
      <c r="C5885" t="s">
        <v>9032</v>
      </c>
      <c r="D5885" s="61"/>
    </row>
    <row r="5886" spans="1:4" x14ac:dyDescent="0.35">
      <c r="B5886" t="s">
        <v>8878</v>
      </c>
      <c r="D5886" s="61"/>
    </row>
    <row r="5887" spans="1:4" x14ac:dyDescent="0.35">
      <c r="C5887" t="s">
        <v>8889</v>
      </c>
      <c r="D5887" s="61"/>
    </row>
    <row r="5888" spans="1:4" x14ac:dyDescent="0.35">
      <c r="C5888" t="s">
        <v>8892</v>
      </c>
      <c r="D5888" s="61"/>
    </row>
    <row r="5889" spans="1:4" x14ac:dyDescent="0.35">
      <c r="B5889" t="s">
        <v>8896</v>
      </c>
      <c r="D5889" s="61"/>
    </row>
    <row r="5890" spans="1:4" x14ac:dyDescent="0.35">
      <c r="C5890" t="s">
        <v>8897</v>
      </c>
      <c r="D5890" s="61"/>
    </row>
    <row r="5891" spans="1:4" x14ac:dyDescent="0.35">
      <c r="C5891" t="s">
        <v>8907</v>
      </c>
      <c r="D5891" s="61"/>
    </row>
    <row r="5892" spans="1:4" x14ac:dyDescent="0.35">
      <c r="A5892" t="s">
        <v>8835</v>
      </c>
      <c r="D5892" s="61"/>
    </row>
    <row r="5893" spans="1:4" x14ac:dyDescent="0.35">
      <c r="B5893" t="s">
        <v>8863</v>
      </c>
      <c r="D5893" s="61"/>
    </row>
    <row r="5894" spans="1:4" x14ac:dyDescent="0.35">
      <c r="C5894" t="s">
        <v>8870</v>
      </c>
      <c r="D5894" s="61"/>
    </row>
    <row r="5895" spans="1:4" x14ac:dyDescent="0.35">
      <c r="C5895" t="s">
        <v>8873</v>
      </c>
      <c r="D5895" s="61"/>
    </row>
    <row r="5896" spans="1:4" x14ac:dyDescent="0.35">
      <c r="B5896" t="s">
        <v>8876</v>
      </c>
      <c r="D5896" s="61"/>
    </row>
    <row r="5897" spans="1:4" x14ac:dyDescent="0.35">
      <c r="C5897" t="s">
        <v>9030</v>
      </c>
      <c r="D5897" s="61"/>
    </row>
    <row r="5898" spans="1:4" x14ac:dyDescent="0.35">
      <c r="C5898" t="s">
        <v>9031</v>
      </c>
      <c r="D5898" s="61"/>
    </row>
    <row r="5899" spans="1:4" x14ac:dyDescent="0.35">
      <c r="C5899" t="s">
        <v>9032</v>
      </c>
      <c r="D5899" s="61"/>
    </row>
    <row r="5900" spans="1:4" x14ac:dyDescent="0.35">
      <c r="B5900" t="s">
        <v>8878</v>
      </c>
      <c r="D5900" s="61"/>
    </row>
    <row r="5901" spans="1:4" x14ac:dyDescent="0.35">
      <c r="C5901" t="s">
        <v>8889</v>
      </c>
      <c r="D5901" s="61"/>
    </row>
    <row r="5902" spans="1:4" x14ac:dyDescent="0.35">
      <c r="C5902" t="s">
        <v>8892</v>
      </c>
      <c r="D5902" s="61"/>
    </row>
    <row r="5903" spans="1:4" x14ac:dyDescent="0.35">
      <c r="B5903" t="s">
        <v>8896</v>
      </c>
      <c r="D5903" s="61"/>
    </row>
    <row r="5904" spans="1:4" x14ac:dyDescent="0.35">
      <c r="C5904" t="s">
        <v>8897</v>
      </c>
      <c r="D5904" s="61"/>
    </row>
    <row r="5905" spans="1:4" x14ac:dyDescent="0.35">
      <c r="C5905" t="s">
        <v>8907</v>
      </c>
      <c r="D5905" s="61"/>
    </row>
    <row r="5906" spans="1:4" x14ac:dyDescent="0.35">
      <c r="A5906" t="s">
        <v>8836</v>
      </c>
      <c r="D5906" s="61"/>
    </row>
    <row r="5907" spans="1:4" x14ac:dyDescent="0.35">
      <c r="B5907" t="s">
        <v>8863</v>
      </c>
      <c r="D5907" s="61"/>
    </row>
    <row r="5908" spans="1:4" x14ac:dyDescent="0.35">
      <c r="C5908" t="s">
        <v>8864</v>
      </c>
      <c r="D5908" s="61"/>
    </row>
    <row r="5909" spans="1:4" x14ac:dyDescent="0.35">
      <c r="C5909" t="s">
        <v>8865</v>
      </c>
      <c r="D5909" s="61"/>
    </row>
    <row r="5910" spans="1:4" x14ac:dyDescent="0.35">
      <c r="C5910" t="s">
        <v>8866</v>
      </c>
      <c r="D5910" s="61"/>
    </row>
    <row r="5911" spans="1:4" x14ac:dyDescent="0.35">
      <c r="C5911" t="s">
        <v>8867</v>
      </c>
      <c r="D5911" s="61"/>
    </row>
    <row r="5912" spans="1:4" x14ac:dyDescent="0.35">
      <c r="C5912" t="s">
        <v>8868</v>
      </c>
      <c r="D5912" s="61"/>
    </row>
    <row r="5913" spans="1:4" x14ac:dyDescent="0.35">
      <c r="C5913" t="s">
        <v>8869</v>
      </c>
      <c r="D5913" s="61"/>
    </row>
    <row r="5914" spans="1:4" x14ac:dyDescent="0.35">
      <c r="C5914" t="s">
        <v>8870</v>
      </c>
      <c r="D5914" s="61"/>
    </row>
    <row r="5915" spans="1:4" x14ac:dyDescent="0.35">
      <c r="C5915" t="s">
        <v>8871</v>
      </c>
      <c r="D5915" s="61"/>
    </row>
    <row r="5916" spans="1:4" x14ac:dyDescent="0.35">
      <c r="C5916" t="s">
        <v>8872</v>
      </c>
      <c r="D5916" s="61"/>
    </row>
    <row r="5917" spans="1:4" x14ac:dyDescent="0.35">
      <c r="C5917" t="s">
        <v>8873</v>
      </c>
      <c r="D5917" s="61"/>
    </row>
    <row r="5918" spans="1:4" x14ac:dyDescent="0.35">
      <c r="C5918" t="s">
        <v>8874</v>
      </c>
      <c r="D5918" s="61"/>
    </row>
    <row r="5919" spans="1:4" x14ac:dyDescent="0.35">
      <c r="C5919" t="s">
        <v>8875</v>
      </c>
      <c r="D5919" s="61"/>
    </row>
    <row r="5920" spans="1:4" x14ac:dyDescent="0.35">
      <c r="B5920" t="s">
        <v>8876</v>
      </c>
      <c r="D5920" s="61"/>
    </row>
    <row r="5921" spans="2:4" x14ac:dyDescent="0.35">
      <c r="C5921" t="s">
        <v>9646</v>
      </c>
      <c r="D5921" s="61"/>
    </row>
    <row r="5922" spans="2:4" x14ac:dyDescent="0.35">
      <c r="C5922" t="s">
        <v>9647</v>
      </c>
      <c r="D5922" s="61"/>
    </row>
    <row r="5923" spans="2:4" x14ac:dyDescent="0.35">
      <c r="C5923" t="s">
        <v>9648</v>
      </c>
      <c r="D5923" s="61"/>
    </row>
    <row r="5924" spans="2:4" x14ac:dyDescent="0.35">
      <c r="C5924" t="s">
        <v>9649</v>
      </c>
      <c r="D5924" s="61"/>
    </row>
    <row r="5925" spans="2:4" x14ac:dyDescent="0.35">
      <c r="C5925" t="s">
        <v>9650</v>
      </c>
      <c r="D5925" s="61"/>
    </row>
    <row r="5926" spans="2:4" x14ac:dyDescent="0.35">
      <c r="C5926" t="s">
        <v>9651</v>
      </c>
      <c r="D5926" s="61"/>
    </row>
    <row r="5927" spans="2:4" x14ac:dyDescent="0.35">
      <c r="C5927" t="s">
        <v>9652</v>
      </c>
      <c r="D5927" s="61"/>
    </row>
    <row r="5928" spans="2:4" x14ac:dyDescent="0.35">
      <c r="C5928" t="s">
        <v>9653</v>
      </c>
      <c r="D5928" s="61"/>
    </row>
    <row r="5929" spans="2:4" x14ac:dyDescent="0.35">
      <c r="C5929" t="s">
        <v>9654</v>
      </c>
      <c r="D5929" s="61"/>
    </row>
    <row r="5930" spans="2:4" x14ac:dyDescent="0.35">
      <c r="C5930" t="s">
        <v>9655</v>
      </c>
      <c r="D5930" s="61"/>
    </row>
    <row r="5931" spans="2:4" x14ac:dyDescent="0.35">
      <c r="C5931" t="s">
        <v>9656</v>
      </c>
      <c r="D5931" s="61"/>
    </row>
    <row r="5932" spans="2:4" x14ac:dyDescent="0.35">
      <c r="C5932" t="s">
        <v>9657</v>
      </c>
      <c r="D5932" s="61"/>
    </row>
    <row r="5933" spans="2:4" x14ac:dyDescent="0.35">
      <c r="C5933" t="s">
        <v>9658</v>
      </c>
      <c r="D5933" s="61"/>
    </row>
    <row r="5934" spans="2:4" x14ac:dyDescent="0.35">
      <c r="C5934" t="s">
        <v>9659</v>
      </c>
      <c r="D5934" s="61"/>
    </row>
    <row r="5935" spans="2:4" x14ac:dyDescent="0.35">
      <c r="B5935" t="s">
        <v>8878</v>
      </c>
      <c r="D5935" s="61"/>
    </row>
    <row r="5936" spans="2:4" x14ac:dyDescent="0.35">
      <c r="C5936" t="s">
        <v>8879</v>
      </c>
      <c r="D5936" s="61"/>
    </row>
    <row r="5937" spans="3:4" x14ac:dyDescent="0.35">
      <c r="C5937" t="s">
        <v>8880</v>
      </c>
      <c r="D5937" s="61"/>
    </row>
    <row r="5938" spans="3:4" x14ac:dyDescent="0.35">
      <c r="C5938" t="s">
        <v>8881</v>
      </c>
      <c r="D5938" s="61"/>
    </row>
    <row r="5939" spans="3:4" x14ac:dyDescent="0.35">
      <c r="C5939" t="s">
        <v>8882</v>
      </c>
      <c r="D5939" s="61"/>
    </row>
    <row r="5940" spans="3:4" x14ac:dyDescent="0.35">
      <c r="C5940" t="s">
        <v>8883</v>
      </c>
      <c r="D5940" s="61"/>
    </row>
    <row r="5941" spans="3:4" x14ac:dyDescent="0.35">
      <c r="C5941" t="s">
        <v>8884</v>
      </c>
      <c r="D5941" s="61"/>
    </row>
    <row r="5942" spans="3:4" x14ac:dyDescent="0.35">
      <c r="C5942" t="s">
        <v>8885</v>
      </c>
      <c r="D5942" s="61"/>
    </row>
    <row r="5943" spans="3:4" x14ac:dyDescent="0.35">
      <c r="C5943" t="s">
        <v>8886</v>
      </c>
      <c r="D5943" s="61"/>
    </row>
    <row r="5944" spans="3:4" x14ac:dyDescent="0.35">
      <c r="C5944" t="s">
        <v>8887</v>
      </c>
      <c r="D5944" s="61"/>
    </row>
    <row r="5945" spans="3:4" x14ac:dyDescent="0.35">
      <c r="C5945" t="s">
        <v>8888</v>
      </c>
      <c r="D5945" s="61"/>
    </row>
    <row r="5946" spans="3:4" x14ac:dyDescent="0.35">
      <c r="C5946" t="s">
        <v>8889</v>
      </c>
      <c r="D5946" s="61"/>
    </row>
    <row r="5947" spans="3:4" x14ac:dyDescent="0.35">
      <c r="C5947" t="s">
        <v>8890</v>
      </c>
      <c r="D5947" s="61"/>
    </row>
    <row r="5948" spans="3:4" x14ac:dyDescent="0.35">
      <c r="C5948" t="s">
        <v>8891</v>
      </c>
      <c r="D5948" s="61"/>
    </row>
    <row r="5949" spans="3:4" x14ac:dyDescent="0.35">
      <c r="C5949" t="s">
        <v>8892</v>
      </c>
      <c r="D5949" s="61"/>
    </row>
    <row r="5950" spans="3:4" x14ac:dyDescent="0.35">
      <c r="C5950" t="s">
        <v>8893</v>
      </c>
      <c r="D5950" s="61"/>
    </row>
    <row r="5951" spans="3:4" x14ac:dyDescent="0.35">
      <c r="C5951" t="s">
        <v>8894</v>
      </c>
      <c r="D5951" s="61"/>
    </row>
    <row r="5952" spans="3:4" x14ac:dyDescent="0.35">
      <c r="C5952" t="s">
        <v>8895</v>
      </c>
      <c r="D5952" s="61"/>
    </row>
    <row r="5953" spans="1:4" x14ac:dyDescent="0.35">
      <c r="B5953" t="s">
        <v>8896</v>
      </c>
      <c r="D5953" s="61"/>
    </row>
    <row r="5954" spans="1:4" x14ac:dyDescent="0.35">
      <c r="C5954" t="s">
        <v>8897</v>
      </c>
      <c r="D5954" s="61"/>
    </row>
    <row r="5955" spans="1:4" x14ac:dyDescent="0.35">
      <c r="C5955" t="s">
        <v>8898</v>
      </c>
      <c r="D5955" s="61"/>
    </row>
    <row r="5956" spans="1:4" x14ac:dyDescent="0.35">
      <c r="C5956" t="s">
        <v>8899</v>
      </c>
      <c r="D5956" s="61"/>
    </row>
    <row r="5957" spans="1:4" x14ac:dyDescent="0.35">
      <c r="C5957" t="s">
        <v>8900</v>
      </c>
      <c r="D5957" s="61"/>
    </row>
    <row r="5958" spans="1:4" x14ac:dyDescent="0.35">
      <c r="C5958" t="s">
        <v>8901</v>
      </c>
      <c r="D5958" s="61"/>
    </row>
    <row r="5959" spans="1:4" x14ac:dyDescent="0.35">
      <c r="C5959" t="s">
        <v>8890</v>
      </c>
      <c r="D5959" s="61"/>
    </row>
    <row r="5960" spans="1:4" x14ac:dyDescent="0.35">
      <c r="C5960" t="s">
        <v>8902</v>
      </c>
      <c r="D5960" s="61"/>
    </row>
    <row r="5961" spans="1:4" x14ac:dyDescent="0.35">
      <c r="C5961" t="s">
        <v>8903</v>
      </c>
      <c r="D5961" s="61"/>
    </row>
    <row r="5962" spans="1:4" x14ac:dyDescent="0.35">
      <c r="C5962" t="s">
        <v>8904</v>
      </c>
      <c r="D5962" s="61"/>
    </row>
    <row r="5963" spans="1:4" x14ac:dyDescent="0.35">
      <c r="C5963" t="s">
        <v>8905</v>
      </c>
      <c r="D5963" s="61"/>
    </row>
    <row r="5964" spans="1:4" x14ac:dyDescent="0.35">
      <c r="C5964" t="s">
        <v>8906</v>
      </c>
      <c r="D5964" s="61"/>
    </row>
    <row r="5965" spans="1:4" x14ac:dyDescent="0.35">
      <c r="C5965" t="s">
        <v>8907</v>
      </c>
      <c r="D5965" s="61"/>
    </row>
    <row r="5966" spans="1:4" x14ac:dyDescent="0.35">
      <c r="C5966" t="s">
        <v>8908</v>
      </c>
      <c r="D5966" s="61"/>
    </row>
    <row r="5967" spans="1:4" x14ac:dyDescent="0.35">
      <c r="A5967" t="s">
        <v>8839</v>
      </c>
      <c r="D5967" s="61"/>
    </row>
    <row r="5968" spans="1:4" x14ac:dyDescent="0.35">
      <c r="B5968" t="s">
        <v>8863</v>
      </c>
      <c r="D5968" s="61"/>
    </row>
    <row r="5969" spans="2:4" x14ac:dyDescent="0.35">
      <c r="C5969" t="s">
        <v>8864</v>
      </c>
      <c r="D5969" s="61"/>
    </row>
    <row r="5970" spans="2:4" x14ac:dyDescent="0.35">
      <c r="C5970" t="s">
        <v>8865</v>
      </c>
      <c r="D5970" s="61"/>
    </row>
    <row r="5971" spans="2:4" x14ac:dyDescent="0.35">
      <c r="C5971" t="s">
        <v>8866</v>
      </c>
      <c r="D5971" s="61"/>
    </row>
    <row r="5972" spans="2:4" x14ac:dyDescent="0.35">
      <c r="C5972" t="s">
        <v>8867</v>
      </c>
      <c r="D5972" s="61"/>
    </row>
    <row r="5973" spans="2:4" x14ac:dyDescent="0.35">
      <c r="C5973" t="s">
        <v>8868</v>
      </c>
      <c r="D5973" s="61"/>
    </row>
    <row r="5974" spans="2:4" x14ac:dyDescent="0.35">
      <c r="C5974" t="s">
        <v>8869</v>
      </c>
      <c r="D5974" s="61"/>
    </row>
    <row r="5975" spans="2:4" x14ac:dyDescent="0.35">
      <c r="C5975" t="s">
        <v>8870</v>
      </c>
      <c r="D5975" s="61"/>
    </row>
    <row r="5976" spans="2:4" x14ac:dyDescent="0.35">
      <c r="C5976" t="s">
        <v>8871</v>
      </c>
      <c r="D5976" s="61"/>
    </row>
    <row r="5977" spans="2:4" x14ac:dyDescent="0.35">
      <c r="C5977" t="s">
        <v>8872</v>
      </c>
      <c r="D5977" s="61"/>
    </row>
    <row r="5978" spans="2:4" x14ac:dyDescent="0.35">
      <c r="C5978" t="s">
        <v>8873</v>
      </c>
      <c r="D5978" s="61"/>
    </row>
    <row r="5979" spans="2:4" x14ac:dyDescent="0.35">
      <c r="C5979" t="s">
        <v>8874</v>
      </c>
      <c r="D5979" s="61"/>
    </row>
    <row r="5980" spans="2:4" x14ac:dyDescent="0.35">
      <c r="C5980" t="s">
        <v>8875</v>
      </c>
      <c r="D5980" s="61"/>
    </row>
    <row r="5981" spans="2:4" x14ac:dyDescent="0.35">
      <c r="B5981" t="s">
        <v>8876</v>
      </c>
      <c r="D5981" s="61"/>
    </row>
    <row r="5982" spans="2:4" x14ac:dyDescent="0.35">
      <c r="C5982" t="s">
        <v>9660</v>
      </c>
      <c r="D5982" s="61"/>
    </row>
    <row r="5983" spans="2:4" x14ac:dyDescent="0.35">
      <c r="C5983" t="s">
        <v>9498</v>
      </c>
      <c r="D5983" s="61"/>
    </row>
    <row r="5984" spans="2:4" x14ac:dyDescent="0.35">
      <c r="C5984" t="s">
        <v>9661</v>
      </c>
      <c r="D5984" s="61"/>
    </row>
    <row r="5985" spans="2:4" x14ac:dyDescent="0.35">
      <c r="C5985" t="s">
        <v>9662</v>
      </c>
      <c r="D5985" s="61"/>
    </row>
    <row r="5986" spans="2:4" x14ac:dyDescent="0.35">
      <c r="C5986" t="s">
        <v>9663</v>
      </c>
      <c r="D5986" s="61"/>
    </row>
    <row r="5987" spans="2:4" x14ac:dyDescent="0.35">
      <c r="C5987" t="s">
        <v>9664</v>
      </c>
      <c r="D5987" s="61"/>
    </row>
    <row r="5988" spans="2:4" x14ac:dyDescent="0.35">
      <c r="B5988" t="s">
        <v>8878</v>
      </c>
      <c r="D5988" s="61"/>
    </row>
    <row r="5989" spans="2:4" x14ac:dyDescent="0.35">
      <c r="C5989" t="s">
        <v>8879</v>
      </c>
      <c r="D5989" s="61"/>
    </row>
    <row r="5990" spans="2:4" x14ac:dyDescent="0.35">
      <c r="C5990" t="s">
        <v>8880</v>
      </c>
      <c r="D5990" s="61"/>
    </row>
    <row r="5991" spans="2:4" x14ac:dyDescent="0.35">
      <c r="C5991" t="s">
        <v>8881</v>
      </c>
      <c r="D5991" s="61"/>
    </row>
    <row r="5992" spans="2:4" x14ac:dyDescent="0.35">
      <c r="C5992" t="s">
        <v>8882</v>
      </c>
      <c r="D5992" s="61"/>
    </row>
    <row r="5993" spans="2:4" x14ac:dyDescent="0.35">
      <c r="C5993" t="s">
        <v>8883</v>
      </c>
      <c r="D5993" s="61"/>
    </row>
    <row r="5994" spans="2:4" x14ac:dyDescent="0.35">
      <c r="C5994" t="s">
        <v>8884</v>
      </c>
      <c r="D5994" s="61"/>
    </row>
    <row r="5995" spans="2:4" x14ac:dyDescent="0.35">
      <c r="C5995" t="s">
        <v>8885</v>
      </c>
      <c r="D5995" s="61"/>
    </row>
    <row r="5996" spans="2:4" x14ac:dyDescent="0.35">
      <c r="C5996" t="s">
        <v>8886</v>
      </c>
      <c r="D5996" s="61"/>
    </row>
    <row r="5997" spans="2:4" x14ac:dyDescent="0.35">
      <c r="C5997" t="s">
        <v>8887</v>
      </c>
      <c r="D5997" s="61"/>
    </row>
    <row r="5998" spans="2:4" x14ac:dyDescent="0.35">
      <c r="C5998" t="s">
        <v>8888</v>
      </c>
      <c r="D5998" s="61"/>
    </row>
    <row r="5999" spans="2:4" x14ac:dyDescent="0.35">
      <c r="C5999" t="s">
        <v>8889</v>
      </c>
      <c r="D5999" s="61"/>
    </row>
    <row r="6000" spans="2:4" x14ac:dyDescent="0.35">
      <c r="C6000" t="s">
        <v>8890</v>
      </c>
      <c r="D6000" s="61"/>
    </row>
    <row r="6001" spans="2:4" x14ac:dyDescent="0.35">
      <c r="C6001" t="s">
        <v>8891</v>
      </c>
      <c r="D6001" s="61"/>
    </row>
    <row r="6002" spans="2:4" x14ac:dyDescent="0.35">
      <c r="C6002" t="s">
        <v>8892</v>
      </c>
      <c r="D6002" s="61"/>
    </row>
    <row r="6003" spans="2:4" x14ac:dyDescent="0.35">
      <c r="C6003" t="s">
        <v>8893</v>
      </c>
      <c r="D6003" s="61"/>
    </row>
    <row r="6004" spans="2:4" x14ac:dyDescent="0.35">
      <c r="C6004" t="s">
        <v>8894</v>
      </c>
      <c r="D6004" s="61"/>
    </row>
    <row r="6005" spans="2:4" x14ac:dyDescent="0.35">
      <c r="C6005" t="s">
        <v>8895</v>
      </c>
      <c r="D6005" s="61"/>
    </row>
    <row r="6006" spans="2:4" x14ac:dyDescent="0.35">
      <c r="B6006" t="s">
        <v>8896</v>
      </c>
      <c r="D6006" s="61"/>
    </row>
    <row r="6007" spans="2:4" x14ac:dyDescent="0.35">
      <c r="C6007" t="s">
        <v>8897</v>
      </c>
      <c r="D6007" s="61"/>
    </row>
    <row r="6008" spans="2:4" x14ac:dyDescent="0.35">
      <c r="C6008" t="s">
        <v>8898</v>
      </c>
      <c r="D6008" s="61"/>
    </row>
    <row r="6009" spans="2:4" x14ac:dyDescent="0.35">
      <c r="C6009" t="s">
        <v>8899</v>
      </c>
      <c r="D6009" s="61"/>
    </row>
    <row r="6010" spans="2:4" x14ac:dyDescent="0.35">
      <c r="C6010" t="s">
        <v>8900</v>
      </c>
      <c r="D6010" s="61"/>
    </row>
    <row r="6011" spans="2:4" x14ac:dyDescent="0.35">
      <c r="C6011" t="s">
        <v>8901</v>
      </c>
      <c r="D6011" s="61"/>
    </row>
    <row r="6012" spans="2:4" x14ac:dyDescent="0.35">
      <c r="C6012" t="s">
        <v>8890</v>
      </c>
      <c r="D6012" s="61"/>
    </row>
    <row r="6013" spans="2:4" x14ac:dyDescent="0.35">
      <c r="C6013" t="s">
        <v>8902</v>
      </c>
      <c r="D6013" s="61"/>
    </row>
    <row r="6014" spans="2:4" x14ac:dyDescent="0.35">
      <c r="C6014" t="s">
        <v>8903</v>
      </c>
      <c r="D6014" s="61"/>
    </row>
    <row r="6015" spans="2:4" x14ac:dyDescent="0.35">
      <c r="C6015" t="s">
        <v>8904</v>
      </c>
      <c r="D6015" s="61"/>
    </row>
    <row r="6016" spans="2:4" x14ac:dyDescent="0.35">
      <c r="C6016" t="s">
        <v>8905</v>
      </c>
      <c r="D6016" s="61"/>
    </row>
    <row r="6017" spans="1:4" x14ac:dyDescent="0.35">
      <c r="C6017" t="s">
        <v>8906</v>
      </c>
      <c r="D6017" s="61"/>
    </row>
    <row r="6018" spans="1:4" x14ac:dyDescent="0.35">
      <c r="C6018" t="s">
        <v>8907</v>
      </c>
      <c r="D6018" s="61"/>
    </row>
    <row r="6019" spans="1:4" x14ac:dyDescent="0.35">
      <c r="C6019" t="s">
        <v>8908</v>
      </c>
      <c r="D6019" s="61"/>
    </row>
    <row r="6020" spans="1:4" x14ac:dyDescent="0.35">
      <c r="A6020" t="s">
        <v>8842</v>
      </c>
      <c r="D6020" s="61"/>
    </row>
    <row r="6021" spans="1:4" x14ac:dyDescent="0.35">
      <c r="B6021" t="s">
        <v>8863</v>
      </c>
      <c r="D6021" s="61"/>
    </row>
    <row r="6022" spans="1:4" x14ac:dyDescent="0.35">
      <c r="C6022" t="s">
        <v>8864</v>
      </c>
      <c r="D6022" s="61"/>
    </row>
    <row r="6023" spans="1:4" x14ac:dyDescent="0.35">
      <c r="C6023" t="s">
        <v>8865</v>
      </c>
      <c r="D6023" s="61"/>
    </row>
    <row r="6024" spans="1:4" x14ac:dyDescent="0.35">
      <c r="C6024" t="s">
        <v>8866</v>
      </c>
      <c r="D6024" s="61"/>
    </row>
    <row r="6025" spans="1:4" x14ac:dyDescent="0.35">
      <c r="C6025" t="s">
        <v>8867</v>
      </c>
      <c r="D6025" s="61"/>
    </row>
    <row r="6026" spans="1:4" x14ac:dyDescent="0.35">
      <c r="C6026" t="s">
        <v>8868</v>
      </c>
      <c r="D6026" s="61"/>
    </row>
    <row r="6027" spans="1:4" x14ac:dyDescent="0.35">
      <c r="C6027" t="s">
        <v>8869</v>
      </c>
      <c r="D6027" s="61"/>
    </row>
    <row r="6028" spans="1:4" x14ac:dyDescent="0.35">
      <c r="C6028" t="s">
        <v>8870</v>
      </c>
      <c r="D6028" s="61"/>
    </row>
    <row r="6029" spans="1:4" x14ac:dyDescent="0.35">
      <c r="C6029" t="s">
        <v>8871</v>
      </c>
      <c r="D6029" s="61"/>
    </row>
    <row r="6030" spans="1:4" x14ac:dyDescent="0.35">
      <c r="C6030" t="s">
        <v>8872</v>
      </c>
      <c r="D6030" s="61"/>
    </row>
    <row r="6031" spans="1:4" x14ac:dyDescent="0.35">
      <c r="C6031" t="s">
        <v>8873</v>
      </c>
      <c r="D6031" s="61"/>
    </row>
    <row r="6032" spans="1:4" x14ac:dyDescent="0.35">
      <c r="C6032" t="s">
        <v>8874</v>
      </c>
      <c r="D6032" s="61"/>
    </row>
    <row r="6033" spans="2:4" x14ac:dyDescent="0.35">
      <c r="C6033" t="s">
        <v>8875</v>
      </c>
      <c r="D6033" s="61"/>
    </row>
    <row r="6034" spans="2:4" x14ac:dyDescent="0.35">
      <c r="B6034" t="s">
        <v>8876</v>
      </c>
      <c r="D6034" s="61"/>
    </row>
    <row r="6035" spans="2:4" x14ac:dyDescent="0.35">
      <c r="C6035" t="s">
        <v>9665</v>
      </c>
      <c r="D6035" s="61"/>
    </row>
    <row r="6036" spans="2:4" x14ac:dyDescent="0.35">
      <c r="C6036" t="s">
        <v>9666</v>
      </c>
      <c r="D6036" s="61"/>
    </row>
    <row r="6037" spans="2:4" x14ac:dyDescent="0.35">
      <c r="C6037" t="s">
        <v>9402</v>
      </c>
      <c r="D6037" s="61"/>
    </row>
    <row r="6038" spans="2:4" x14ac:dyDescent="0.35">
      <c r="C6038" t="s">
        <v>9667</v>
      </c>
      <c r="D6038" s="61"/>
    </row>
    <row r="6039" spans="2:4" x14ac:dyDescent="0.35">
      <c r="B6039" t="s">
        <v>8878</v>
      </c>
      <c r="D6039" s="61"/>
    </row>
    <row r="6040" spans="2:4" x14ac:dyDescent="0.35">
      <c r="C6040" t="s">
        <v>8879</v>
      </c>
      <c r="D6040" s="61"/>
    </row>
    <row r="6041" spans="2:4" x14ac:dyDescent="0.35">
      <c r="C6041" t="s">
        <v>8880</v>
      </c>
      <c r="D6041" s="61"/>
    </row>
    <row r="6042" spans="2:4" x14ac:dyDescent="0.35">
      <c r="C6042" t="s">
        <v>8881</v>
      </c>
      <c r="D6042" s="61"/>
    </row>
    <row r="6043" spans="2:4" x14ac:dyDescent="0.35">
      <c r="C6043" t="s">
        <v>8882</v>
      </c>
      <c r="D6043" s="61"/>
    </row>
    <row r="6044" spans="2:4" x14ac:dyDescent="0.35">
      <c r="C6044" t="s">
        <v>8883</v>
      </c>
      <c r="D6044" s="61"/>
    </row>
    <row r="6045" spans="2:4" x14ac:dyDescent="0.35">
      <c r="C6045" t="s">
        <v>8884</v>
      </c>
      <c r="D6045" s="61"/>
    </row>
    <row r="6046" spans="2:4" x14ac:dyDescent="0.35">
      <c r="C6046" t="s">
        <v>8885</v>
      </c>
      <c r="D6046" s="61"/>
    </row>
    <row r="6047" spans="2:4" x14ac:dyDescent="0.35">
      <c r="C6047" t="s">
        <v>8886</v>
      </c>
      <c r="D6047" s="61"/>
    </row>
    <row r="6048" spans="2:4" x14ac:dyDescent="0.35">
      <c r="C6048" t="s">
        <v>8887</v>
      </c>
      <c r="D6048" s="61"/>
    </row>
    <row r="6049" spans="2:4" x14ac:dyDescent="0.35">
      <c r="C6049" t="s">
        <v>8888</v>
      </c>
      <c r="D6049" s="61"/>
    </row>
    <row r="6050" spans="2:4" x14ac:dyDescent="0.35">
      <c r="C6050" t="s">
        <v>8889</v>
      </c>
      <c r="D6050" s="61"/>
    </row>
    <row r="6051" spans="2:4" x14ac:dyDescent="0.35">
      <c r="C6051" t="s">
        <v>8890</v>
      </c>
      <c r="D6051" s="61"/>
    </row>
    <row r="6052" spans="2:4" x14ac:dyDescent="0.35">
      <c r="C6052" t="s">
        <v>8891</v>
      </c>
      <c r="D6052" s="61"/>
    </row>
    <row r="6053" spans="2:4" x14ac:dyDescent="0.35">
      <c r="C6053" t="s">
        <v>8892</v>
      </c>
      <c r="D6053" s="61"/>
    </row>
    <row r="6054" spans="2:4" x14ac:dyDescent="0.35">
      <c r="C6054" t="s">
        <v>8893</v>
      </c>
      <c r="D6054" s="61"/>
    </row>
    <row r="6055" spans="2:4" x14ac:dyDescent="0.35">
      <c r="C6055" t="s">
        <v>8894</v>
      </c>
      <c r="D6055" s="61"/>
    </row>
    <row r="6056" spans="2:4" x14ac:dyDescent="0.35">
      <c r="C6056" t="s">
        <v>8895</v>
      </c>
      <c r="D6056" s="61"/>
    </row>
    <row r="6057" spans="2:4" x14ac:dyDescent="0.35">
      <c r="B6057" t="s">
        <v>8896</v>
      </c>
      <c r="D6057" s="61"/>
    </row>
    <row r="6058" spans="2:4" x14ac:dyDescent="0.35">
      <c r="C6058" t="s">
        <v>8897</v>
      </c>
      <c r="D6058" s="61"/>
    </row>
    <row r="6059" spans="2:4" x14ac:dyDescent="0.35">
      <c r="C6059" t="s">
        <v>8898</v>
      </c>
      <c r="D6059" s="61"/>
    </row>
    <row r="6060" spans="2:4" x14ac:dyDescent="0.35">
      <c r="C6060" t="s">
        <v>8899</v>
      </c>
      <c r="D6060" s="61"/>
    </row>
    <row r="6061" spans="2:4" x14ac:dyDescent="0.35">
      <c r="C6061" t="s">
        <v>8900</v>
      </c>
      <c r="D6061" s="61"/>
    </row>
    <row r="6062" spans="2:4" x14ac:dyDescent="0.35">
      <c r="C6062" t="s">
        <v>8901</v>
      </c>
      <c r="D6062" s="61"/>
    </row>
    <row r="6063" spans="2:4" x14ac:dyDescent="0.35">
      <c r="C6063" t="s">
        <v>8890</v>
      </c>
      <c r="D6063" s="61"/>
    </row>
    <row r="6064" spans="2:4" x14ac:dyDescent="0.35">
      <c r="C6064" t="s">
        <v>8902</v>
      </c>
      <c r="D6064" s="61"/>
    </row>
    <row r="6065" spans="3:4" x14ac:dyDescent="0.35">
      <c r="C6065" t="s">
        <v>8903</v>
      </c>
      <c r="D6065" s="61"/>
    </row>
    <row r="6066" spans="3:4" x14ac:dyDescent="0.35">
      <c r="C6066" t="s">
        <v>8904</v>
      </c>
      <c r="D6066" s="61"/>
    </row>
    <row r="6067" spans="3:4" x14ac:dyDescent="0.35">
      <c r="C6067" t="s">
        <v>8905</v>
      </c>
      <c r="D6067" s="61"/>
    </row>
    <row r="6068" spans="3:4" x14ac:dyDescent="0.35">
      <c r="C6068" t="s">
        <v>8906</v>
      </c>
      <c r="D6068" s="61"/>
    </row>
    <row r="6069" spans="3:4" x14ac:dyDescent="0.35">
      <c r="C6069" t="s">
        <v>8907</v>
      </c>
      <c r="D6069" s="61"/>
    </row>
    <row r="6070" spans="3:4" x14ac:dyDescent="0.35">
      <c r="C6070" t="s">
        <v>8908</v>
      </c>
      <c r="D6070" s="61"/>
    </row>
    <row r="6071" spans="3:4" x14ac:dyDescent="0.35">
      <c r="D6071" s="61"/>
    </row>
    <row r="6072" spans="3:4" x14ac:dyDescent="0.35">
      <c r="D6072" s="61"/>
    </row>
    <row r="6073" spans="3:4" x14ac:dyDescent="0.35">
      <c r="D6073" s="61"/>
    </row>
    <row r="6074" spans="3:4" x14ac:dyDescent="0.35">
      <c r="D6074" s="61"/>
    </row>
    <row r="6075" spans="3:4" x14ac:dyDescent="0.35">
      <c r="D6075" s="61"/>
    </row>
    <row r="6076" spans="3:4" x14ac:dyDescent="0.35">
      <c r="D6076" s="61"/>
    </row>
    <row r="6077" spans="3:4" x14ac:dyDescent="0.35">
      <c r="D6077" s="61"/>
    </row>
    <row r="6078" spans="3:4" x14ac:dyDescent="0.35">
      <c r="D6078" s="61"/>
    </row>
    <row r="6079" spans="3:4" x14ac:dyDescent="0.35">
      <c r="D6079" s="61"/>
    </row>
    <row r="6080" spans="3:4" x14ac:dyDescent="0.35">
      <c r="D6080" s="61"/>
    </row>
    <row r="6081" spans="4:4" x14ac:dyDescent="0.35">
      <c r="D6081" s="61"/>
    </row>
    <row r="6082" spans="4:4" x14ac:dyDescent="0.35">
      <c r="D6082" s="61"/>
    </row>
    <row r="6083" spans="4:4" x14ac:dyDescent="0.35">
      <c r="D6083" s="61"/>
    </row>
    <row r="6084" spans="4:4" x14ac:dyDescent="0.35">
      <c r="D6084" s="61"/>
    </row>
    <row r="6085" spans="4:4" x14ac:dyDescent="0.35">
      <c r="D6085" s="61"/>
    </row>
    <row r="6086" spans="4:4" x14ac:dyDescent="0.35">
      <c r="D6086" s="61"/>
    </row>
    <row r="6087" spans="4:4" x14ac:dyDescent="0.35">
      <c r="D6087" s="61"/>
    </row>
    <row r="6088" spans="4:4" x14ac:dyDescent="0.35">
      <c r="D6088" s="61"/>
    </row>
    <row r="6089" spans="4:4" x14ac:dyDescent="0.35">
      <c r="D6089" s="61"/>
    </row>
    <row r="6090" spans="4:4" x14ac:dyDescent="0.35">
      <c r="D6090" s="61"/>
    </row>
    <row r="6091" spans="4:4" x14ac:dyDescent="0.35">
      <c r="D6091" s="61"/>
    </row>
    <row r="6092" spans="4:4" x14ac:dyDescent="0.35">
      <c r="D6092" s="61"/>
    </row>
    <row r="6093" spans="4:4" x14ac:dyDescent="0.35">
      <c r="D6093" s="61"/>
    </row>
    <row r="6094" spans="4:4" x14ac:dyDescent="0.35">
      <c r="D6094" s="61"/>
    </row>
    <row r="6095" spans="4:4" x14ac:dyDescent="0.35">
      <c r="D6095" s="61"/>
    </row>
    <row r="6096" spans="4:4" x14ac:dyDescent="0.35">
      <c r="D6096" s="61"/>
    </row>
    <row r="6097" spans="4:4" x14ac:dyDescent="0.35">
      <c r="D6097" s="61"/>
    </row>
    <row r="6098" spans="4:4" x14ac:dyDescent="0.35">
      <c r="D6098" s="61"/>
    </row>
    <row r="6099" spans="4:4" x14ac:dyDescent="0.35">
      <c r="D6099" s="61"/>
    </row>
    <row r="6100" spans="4:4" x14ac:dyDescent="0.35">
      <c r="D6100" s="61"/>
    </row>
    <row r="6101" spans="4:4" x14ac:dyDescent="0.35">
      <c r="D6101" s="61"/>
    </row>
    <row r="6102" spans="4:4" x14ac:dyDescent="0.35">
      <c r="D6102" s="61"/>
    </row>
    <row r="6103" spans="4:4" x14ac:dyDescent="0.35">
      <c r="D6103" s="61"/>
    </row>
    <row r="6104" spans="4:4" x14ac:dyDescent="0.35">
      <c r="D6104" s="61"/>
    </row>
    <row r="6105" spans="4:4" x14ac:dyDescent="0.35">
      <c r="D6105" s="61"/>
    </row>
    <row r="6106" spans="4:4" x14ac:dyDescent="0.35">
      <c r="D6106" s="61"/>
    </row>
    <row r="6107" spans="4:4" x14ac:dyDescent="0.35">
      <c r="D6107" s="61"/>
    </row>
    <row r="6108" spans="4:4" x14ac:dyDescent="0.35">
      <c r="D6108" s="61"/>
    </row>
    <row r="6109" spans="4:4" x14ac:dyDescent="0.35">
      <c r="D6109" s="61"/>
    </row>
    <row r="6110" spans="4:4" x14ac:dyDescent="0.35">
      <c r="D6110" s="61"/>
    </row>
    <row r="6111" spans="4:4" x14ac:dyDescent="0.35">
      <c r="D6111" s="61"/>
    </row>
    <row r="6112" spans="4:4" x14ac:dyDescent="0.35">
      <c r="D6112" s="61"/>
    </row>
    <row r="6113" spans="4:4" x14ac:dyDescent="0.35">
      <c r="D6113" s="61"/>
    </row>
    <row r="6114" spans="4:4" x14ac:dyDescent="0.35">
      <c r="D6114" s="61"/>
    </row>
    <row r="6115" spans="4:4" x14ac:dyDescent="0.35">
      <c r="D6115" s="61"/>
    </row>
    <row r="6116" spans="4:4" x14ac:dyDescent="0.35">
      <c r="D6116" s="61"/>
    </row>
    <row r="6117" spans="4:4" x14ac:dyDescent="0.35">
      <c r="D6117" s="61"/>
    </row>
    <row r="6118" spans="4:4" x14ac:dyDescent="0.35">
      <c r="D6118" s="61"/>
    </row>
    <row r="6119" spans="4:4" x14ac:dyDescent="0.35">
      <c r="D6119" s="61"/>
    </row>
    <row r="6120" spans="4:4" x14ac:dyDescent="0.35">
      <c r="D6120" s="61"/>
    </row>
    <row r="6121" spans="4:4" x14ac:dyDescent="0.35">
      <c r="D6121" s="61"/>
    </row>
    <row r="6122" spans="4:4" x14ac:dyDescent="0.35">
      <c r="D6122" s="61"/>
    </row>
    <row r="6123" spans="4:4" x14ac:dyDescent="0.35">
      <c r="D6123" s="61"/>
    </row>
    <row r="6124" spans="4:4" x14ac:dyDescent="0.35">
      <c r="D6124" s="61"/>
    </row>
    <row r="6125" spans="4:4" x14ac:dyDescent="0.35">
      <c r="D6125" s="61"/>
    </row>
    <row r="6126" spans="4:4" x14ac:dyDescent="0.35">
      <c r="D6126" s="61"/>
    </row>
    <row r="6127" spans="4:4" x14ac:dyDescent="0.35">
      <c r="D6127" s="61"/>
    </row>
    <row r="6128" spans="4:4" x14ac:dyDescent="0.35">
      <c r="D6128" s="61"/>
    </row>
    <row r="6129" spans="4:4" x14ac:dyDescent="0.35">
      <c r="D6129" s="61"/>
    </row>
    <row r="6130" spans="4:4" x14ac:dyDescent="0.35">
      <c r="D6130" s="61"/>
    </row>
    <row r="6131" spans="4:4" x14ac:dyDescent="0.35">
      <c r="D6131" s="61"/>
    </row>
    <row r="6132" spans="4:4" x14ac:dyDescent="0.35">
      <c r="D6132" s="61"/>
    </row>
    <row r="6133" spans="4:4" x14ac:dyDescent="0.35">
      <c r="D6133" s="61"/>
    </row>
    <row r="6134" spans="4:4" x14ac:dyDescent="0.35">
      <c r="D6134" s="61"/>
    </row>
    <row r="6135" spans="4:4" x14ac:dyDescent="0.35">
      <c r="D6135" s="61"/>
    </row>
    <row r="6136" spans="4:4" x14ac:dyDescent="0.35">
      <c r="D6136" s="61"/>
    </row>
    <row r="6137" spans="4:4" x14ac:dyDescent="0.35">
      <c r="D6137" s="61"/>
    </row>
    <row r="6138" spans="4:4" x14ac:dyDescent="0.35">
      <c r="D6138" s="61"/>
    </row>
    <row r="6139" spans="4:4" x14ac:dyDescent="0.35">
      <c r="D6139" s="61"/>
    </row>
    <row r="6140" spans="4:4" x14ac:dyDescent="0.35">
      <c r="D6140" s="61"/>
    </row>
    <row r="6141" spans="4:4" x14ac:dyDescent="0.35">
      <c r="D6141" s="61"/>
    </row>
    <row r="6142" spans="4:4" x14ac:dyDescent="0.35">
      <c r="D6142" s="61"/>
    </row>
    <row r="6143" spans="4:4" x14ac:dyDescent="0.35">
      <c r="D6143" s="61"/>
    </row>
    <row r="6144" spans="4:4" x14ac:dyDescent="0.35">
      <c r="D6144" s="61"/>
    </row>
    <row r="6145" spans="4:4" x14ac:dyDescent="0.35">
      <c r="D6145" s="61"/>
    </row>
    <row r="6146" spans="4:4" x14ac:dyDescent="0.35">
      <c r="D6146" s="61"/>
    </row>
    <row r="6147" spans="4:4" x14ac:dyDescent="0.35">
      <c r="D6147" s="61"/>
    </row>
    <row r="6148" spans="4:4" x14ac:dyDescent="0.35">
      <c r="D6148" s="61"/>
    </row>
    <row r="6149" spans="4:4" x14ac:dyDescent="0.35">
      <c r="D6149" s="61"/>
    </row>
    <row r="6150" spans="4:4" x14ac:dyDescent="0.35">
      <c r="D6150" s="61"/>
    </row>
    <row r="6151" spans="4:4" x14ac:dyDescent="0.35">
      <c r="D6151" s="61"/>
    </row>
    <row r="6152" spans="4:4" x14ac:dyDescent="0.35">
      <c r="D6152" s="61"/>
    </row>
    <row r="6153" spans="4:4" x14ac:dyDescent="0.35">
      <c r="D6153" s="61"/>
    </row>
    <row r="6154" spans="4:4" x14ac:dyDescent="0.35">
      <c r="D6154" s="61"/>
    </row>
    <row r="6155" spans="4:4" x14ac:dyDescent="0.35">
      <c r="D6155" s="61"/>
    </row>
    <row r="6156" spans="4:4" x14ac:dyDescent="0.35">
      <c r="D6156" s="61"/>
    </row>
    <row r="6157" spans="4:4" x14ac:dyDescent="0.35">
      <c r="D6157" s="61"/>
    </row>
    <row r="6158" spans="4:4" x14ac:dyDescent="0.35">
      <c r="D6158" s="61"/>
    </row>
    <row r="6159" spans="4:4" x14ac:dyDescent="0.35">
      <c r="D6159" s="61"/>
    </row>
    <row r="6160" spans="4:4" x14ac:dyDescent="0.35">
      <c r="D6160" s="61"/>
    </row>
    <row r="6161" spans="4:4" x14ac:dyDescent="0.35">
      <c r="D6161" s="61"/>
    </row>
    <row r="6162" spans="4:4" x14ac:dyDescent="0.35">
      <c r="D6162" s="61"/>
    </row>
    <row r="6163" spans="4:4" x14ac:dyDescent="0.35">
      <c r="D6163" s="61"/>
    </row>
    <row r="6164" spans="4:4" x14ac:dyDescent="0.35">
      <c r="D6164" s="61"/>
    </row>
    <row r="6165" spans="4:4" x14ac:dyDescent="0.35">
      <c r="D6165" s="61"/>
    </row>
    <row r="6166" spans="4:4" x14ac:dyDescent="0.35">
      <c r="D6166" s="61"/>
    </row>
    <row r="6167" spans="4:4" x14ac:dyDescent="0.35">
      <c r="D6167" s="61"/>
    </row>
    <row r="6168" spans="4:4" x14ac:dyDescent="0.35">
      <c r="D6168" s="61"/>
    </row>
    <row r="6169" spans="4:4" x14ac:dyDescent="0.35">
      <c r="D6169" s="61"/>
    </row>
    <row r="6170" spans="4:4" x14ac:dyDescent="0.35">
      <c r="D6170" s="61"/>
    </row>
    <row r="6171" spans="4:4" x14ac:dyDescent="0.35">
      <c r="D6171" s="61"/>
    </row>
    <row r="6172" spans="4:4" x14ac:dyDescent="0.35">
      <c r="D6172" s="61"/>
    </row>
    <row r="6173" spans="4:4" x14ac:dyDescent="0.35">
      <c r="D6173" s="61"/>
    </row>
    <row r="6174" spans="4:4" x14ac:dyDescent="0.35">
      <c r="D6174" s="61"/>
    </row>
    <row r="6175" spans="4:4" x14ac:dyDescent="0.35">
      <c r="D6175" s="61"/>
    </row>
    <row r="6176" spans="4:4" x14ac:dyDescent="0.35">
      <c r="D6176" s="61"/>
    </row>
    <row r="6177" spans="4:4" x14ac:dyDescent="0.35">
      <c r="D6177" s="61"/>
    </row>
    <row r="6178" spans="4:4" x14ac:dyDescent="0.35">
      <c r="D6178" s="61"/>
    </row>
    <row r="6179" spans="4:4" x14ac:dyDescent="0.35">
      <c r="D6179" s="61"/>
    </row>
    <row r="6180" spans="4:4" x14ac:dyDescent="0.35">
      <c r="D6180" s="61"/>
    </row>
    <row r="6181" spans="4:4" x14ac:dyDescent="0.35">
      <c r="D6181" s="61"/>
    </row>
    <row r="6182" spans="4:4" x14ac:dyDescent="0.35">
      <c r="D6182" s="61"/>
    </row>
    <row r="6183" spans="4:4" x14ac:dyDescent="0.35">
      <c r="D6183" s="61"/>
    </row>
    <row r="6184" spans="4:4" x14ac:dyDescent="0.35">
      <c r="D6184" s="61"/>
    </row>
    <row r="6185" spans="4:4" x14ac:dyDescent="0.35">
      <c r="D6185" s="61"/>
    </row>
    <row r="6186" spans="4:4" x14ac:dyDescent="0.35">
      <c r="D6186" s="61"/>
    </row>
    <row r="6187" spans="4:4" x14ac:dyDescent="0.35">
      <c r="D6187" s="61"/>
    </row>
    <row r="6188" spans="4:4" x14ac:dyDescent="0.35">
      <c r="D6188" s="61"/>
    </row>
    <row r="6189" spans="4:4" x14ac:dyDescent="0.35">
      <c r="D6189" s="61"/>
    </row>
    <row r="6190" spans="4:4" x14ac:dyDescent="0.35">
      <c r="D6190" s="61"/>
    </row>
    <row r="6191" spans="4:4" x14ac:dyDescent="0.35">
      <c r="D6191" s="61"/>
    </row>
    <row r="6192" spans="4:4" x14ac:dyDescent="0.35">
      <c r="D6192" s="61"/>
    </row>
    <row r="6193" spans="4:4" x14ac:dyDescent="0.35">
      <c r="D6193" s="61"/>
    </row>
    <row r="6194" spans="4:4" x14ac:dyDescent="0.35">
      <c r="D6194" s="61"/>
    </row>
    <row r="6195" spans="4:4" x14ac:dyDescent="0.35">
      <c r="D6195" s="61"/>
    </row>
    <row r="6196" spans="4:4" x14ac:dyDescent="0.35">
      <c r="D6196" s="61"/>
    </row>
    <row r="6197" spans="4:4" x14ac:dyDescent="0.35">
      <c r="D6197" s="61"/>
    </row>
    <row r="6198" spans="4:4" x14ac:dyDescent="0.35">
      <c r="D6198" s="61"/>
    </row>
    <row r="6199" spans="4:4" x14ac:dyDescent="0.35">
      <c r="D6199" s="61"/>
    </row>
    <row r="6200" spans="4:4" x14ac:dyDescent="0.35">
      <c r="D6200" s="61"/>
    </row>
    <row r="6201" spans="4:4" x14ac:dyDescent="0.35">
      <c r="D6201" s="61"/>
    </row>
    <row r="6202" spans="4:4" x14ac:dyDescent="0.35">
      <c r="D6202" s="61"/>
    </row>
    <row r="6203" spans="4:4" x14ac:dyDescent="0.35">
      <c r="D6203" s="61"/>
    </row>
    <row r="6204" spans="4:4" x14ac:dyDescent="0.35">
      <c r="D6204" s="61"/>
    </row>
    <row r="6205" spans="4:4" x14ac:dyDescent="0.35">
      <c r="D6205" s="61"/>
    </row>
    <row r="6206" spans="4:4" x14ac:dyDescent="0.35">
      <c r="D6206" s="61"/>
    </row>
    <row r="6207" spans="4:4" x14ac:dyDescent="0.35">
      <c r="D6207" s="61"/>
    </row>
    <row r="6208" spans="4:4" x14ac:dyDescent="0.35">
      <c r="D6208" s="61"/>
    </row>
    <row r="6209" spans="4:4" x14ac:dyDescent="0.35">
      <c r="D6209" s="61"/>
    </row>
    <row r="6210" spans="4:4" x14ac:dyDescent="0.35">
      <c r="D6210" s="61"/>
    </row>
    <row r="6211" spans="4:4" x14ac:dyDescent="0.35">
      <c r="D6211" s="61"/>
    </row>
    <row r="6212" spans="4:4" x14ac:dyDescent="0.35">
      <c r="D6212" s="61"/>
    </row>
    <row r="6213" spans="4:4" x14ac:dyDescent="0.35">
      <c r="D6213" s="61"/>
    </row>
    <row r="6214" spans="4:4" x14ac:dyDescent="0.35">
      <c r="D6214" s="61"/>
    </row>
    <row r="6215" spans="4:4" x14ac:dyDescent="0.35">
      <c r="D6215" s="61"/>
    </row>
    <row r="6216" spans="4:4" x14ac:dyDescent="0.35">
      <c r="D6216" s="61"/>
    </row>
    <row r="6217" spans="4:4" x14ac:dyDescent="0.35">
      <c r="D6217" s="61"/>
    </row>
    <row r="6218" spans="4:4" x14ac:dyDescent="0.35">
      <c r="D6218" s="61"/>
    </row>
    <row r="6219" spans="4:4" x14ac:dyDescent="0.35">
      <c r="D6219" s="61"/>
    </row>
    <row r="6220" spans="4:4" x14ac:dyDescent="0.35">
      <c r="D6220" s="61"/>
    </row>
    <row r="6221" spans="4:4" x14ac:dyDescent="0.35">
      <c r="D6221" s="61"/>
    </row>
    <row r="6222" spans="4:4" x14ac:dyDescent="0.35">
      <c r="D6222" s="61"/>
    </row>
    <row r="6223" spans="4:4" x14ac:dyDescent="0.35">
      <c r="D6223" s="61"/>
    </row>
    <row r="6224" spans="4:4" x14ac:dyDescent="0.35">
      <c r="D6224" s="61"/>
    </row>
    <row r="6225" spans="4:4" x14ac:dyDescent="0.35">
      <c r="D6225" s="61"/>
    </row>
    <row r="6226" spans="4:4" x14ac:dyDescent="0.35">
      <c r="D6226" s="61"/>
    </row>
    <row r="6227" spans="4:4" x14ac:dyDescent="0.35">
      <c r="D6227" s="61"/>
    </row>
    <row r="6228" spans="4:4" x14ac:dyDescent="0.35">
      <c r="D6228" s="61"/>
    </row>
    <row r="6229" spans="4:4" x14ac:dyDescent="0.35">
      <c r="D6229" s="61"/>
    </row>
    <row r="6230" spans="4:4" x14ac:dyDescent="0.35">
      <c r="D6230" s="61"/>
    </row>
    <row r="6231" spans="4:4" x14ac:dyDescent="0.35">
      <c r="D6231" s="61"/>
    </row>
    <row r="6232" spans="4:4" x14ac:dyDescent="0.35">
      <c r="D6232" s="61"/>
    </row>
    <row r="6233" spans="4:4" x14ac:dyDescent="0.35">
      <c r="D6233" s="61"/>
    </row>
    <row r="6234" spans="4:4" x14ac:dyDescent="0.35">
      <c r="D6234" s="61"/>
    </row>
    <row r="6235" spans="4:4" x14ac:dyDescent="0.35">
      <c r="D6235" s="61"/>
    </row>
    <row r="6236" spans="4:4" x14ac:dyDescent="0.35">
      <c r="D6236" s="61"/>
    </row>
    <row r="6237" spans="4:4" x14ac:dyDescent="0.35">
      <c r="D6237" s="61"/>
    </row>
    <row r="6238" spans="4:4" x14ac:dyDescent="0.35">
      <c r="D6238" s="61"/>
    </row>
    <row r="6239" spans="4:4" x14ac:dyDescent="0.35">
      <c r="D6239" s="61"/>
    </row>
    <row r="6240" spans="4:4" x14ac:dyDescent="0.35">
      <c r="D6240" s="61"/>
    </row>
    <row r="6241" spans="4:4" x14ac:dyDescent="0.35">
      <c r="D6241" s="61"/>
    </row>
    <row r="6242" spans="4:4" x14ac:dyDescent="0.35">
      <c r="D6242" s="61"/>
    </row>
    <row r="6243" spans="4:4" x14ac:dyDescent="0.35">
      <c r="D6243" s="61"/>
    </row>
    <row r="6244" spans="4:4" x14ac:dyDescent="0.35">
      <c r="D6244" s="61"/>
    </row>
    <row r="6245" spans="4:4" x14ac:dyDescent="0.35">
      <c r="D6245" s="61"/>
    </row>
    <row r="6246" spans="4:4" x14ac:dyDescent="0.35">
      <c r="D6246" s="61"/>
    </row>
    <row r="6247" spans="4:4" x14ac:dyDescent="0.35">
      <c r="D6247" s="61"/>
    </row>
    <row r="6248" spans="4:4" x14ac:dyDescent="0.35">
      <c r="D6248" s="61"/>
    </row>
    <row r="6249" spans="4:4" x14ac:dyDescent="0.35">
      <c r="D6249" s="61"/>
    </row>
    <row r="6250" spans="4:4" x14ac:dyDescent="0.35">
      <c r="D6250" s="61"/>
    </row>
    <row r="6251" spans="4:4" x14ac:dyDescent="0.35">
      <c r="D6251" s="61"/>
    </row>
    <row r="6252" spans="4:4" x14ac:dyDescent="0.35">
      <c r="D6252" s="61"/>
    </row>
    <row r="6253" spans="4:4" x14ac:dyDescent="0.35">
      <c r="D6253" s="61"/>
    </row>
    <row r="6254" spans="4:4" x14ac:dyDescent="0.35">
      <c r="D6254" s="61"/>
    </row>
    <row r="6255" spans="4:4" x14ac:dyDescent="0.35">
      <c r="D6255" s="61"/>
    </row>
    <row r="6256" spans="4:4" x14ac:dyDescent="0.35">
      <c r="D6256" s="61"/>
    </row>
    <row r="6257" spans="4:4" x14ac:dyDescent="0.35">
      <c r="D6257" s="61"/>
    </row>
    <row r="6258" spans="4:4" x14ac:dyDescent="0.35">
      <c r="D6258" s="61"/>
    </row>
    <row r="6259" spans="4:4" x14ac:dyDescent="0.35">
      <c r="D6259" s="61"/>
    </row>
    <row r="6260" spans="4:4" x14ac:dyDescent="0.35">
      <c r="D6260" s="61"/>
    </row>
    <row r="6261" spans="4:4" x14ac:dyDescent="0.35">
      <c r="D6261" s="61"/>
    </row>
    <row r="6262" spans="4:4" x14ac:dyDescent="0.35">
      <c r="D6262" s="61"/>
    </row>
    <row r="6263" spans="4:4" x14ac:dyDescent="0.35">
      <c r="D6263" s="61"/>
    </row>
    <row r="6264" spans="4:4" x14ac:dyDescent="0.35">
      <c r="D6264" s="61"/>
    </row>
    <row r="6265" spans="4:4" x14ac:dyDescent="0.35">
      <c r="D6265" s="61"/>
    </row>
    <row r="6266" spans="4:4" x14ac:dyDescent="0.35">
      <c r="D6266" s="61"/>
    </row>
    <row r="6267" spans="4:4" x14ac:dyDescent="0.35">
      <c r="D6267" s="61"/>
    </row>
    <row r="6268" spans="4:4" x14ac:dyDescent="0.35">
      <c r="D6268" s="61"/>
    </row>
    <row r="6269" spans="4:4" x14ac:dyDescent="0.35">
      <c r="D6269" s="61"/>
    </row>
    <row r="6270" spans="4:4" x14ac:dyDescent="0.35">
      <c r="D6270" s="61"/>
    </row>
    <row r="6271" spans="4:4" x14ac:dyDescent="0.35">
      <c r="D6271" s="61"/>
    </row>
    <row r="6272" spans="4:4" x14ac:dyDescent="0.35">
      <c r="D6272" s="61"/>
    </row>
    <row r="6273" spans="4:4" x14ac:dyDescent="0.35">
      <c r="D6273" s="61"/>
    </row>
    <row r="6274" spans="4:4" x14ac:dyDescent="0.35">
      <c r="D6274" s="61"/>
    </row>
    <row r="6275" spans="4:4" x14ac:dyDescent="0.35">
      <c r="D6275" s="61"/>
    </row>
    <row r="6276" spans="4:4" x14ac:dyDescent="0.35">
      <c r="D6276" s="61"/>
    </row>
    <row r="6277" spans="4:4" x14ac:dyDescent="0.35">
      <c r="D6277" s="61"/>
    </row>
    <row r="6278" spans="4:4" x14ac:dyDescent="0.35">
      <c r="D6278" s="61"/>
    </row>
    <row r="6279" spans="4:4" x14ac:dyDescent="0.35">
      <c r="D6279" s="61"/>
    </row>
    <row r="6280" spans="4:4" x14ac:dyDescent="0.35">
      <c r="D6280" s="61"/>
    </row>
    <row r="6281" spans="4:4" x14ac:dyDescent="0.35">
      <c r="D6281" s="61"/>
    </row>
    <row r="6282" spans="4:4" x14ac:dyDescent="0.35">
      <c r="D6282" s="61"/>
    </row>
    <row r="6283" spans="4:4" x14ac:dyDescent="0.35">
      <c r="D6283" s="61"/>
    </row>
    <row r="6284" spans="4:4" x14ac:dyDescent="0.35">
      <c r="D6284" s="61"/>
    </row>
    <row r="6285" spans="4:4" x14ac:dyDescent="0.35">
      <c r="D6285" s="61"/>
    </row>
    <row r="6286" spans="4:4" x14ac:dyDescent="0.35">
      <c r="D6286" s="61"/>
    </row>
    <row r="6287" spans="4:4" x14ac:dyDescent="0.35">
      <c r="D6287" s="61"/>
    </row>
    <row r="6288" spans="4:4" x14ac:dyDescent="0.35">
      <c r="D6288" s="61"/>
    </row>
    <row r="6289" spans="4:4" x14ac:dyDescent="0.35">
      <c r="D6289" s="61"/>
    </row>
    <row r="6290" spans="4:4" x14ac:dyDescent="0.35">
      <c r="D6290" s="61"/>
    </row>
    <row r="6291" spans="4:4" x14ac:dyDescent="0.35">
      <c r="D6291" s="61"/>
    </row>
    <row r="6292" spans="4:4" x14ac:dyDescent="0.35">
      <c r="D6292" s="61"/>
    </row>
    <row r="6293" spans="4:4" x14ac:dyDescent="0.35">
      <c r="D6293" s="61"/>
    </row>
    <row r="6294" spans="4:4" x14ac:dyDescent="0.35">
      <c r="D6294" s="61"/>
    </row>
    <row r="6295" spans="4:4" x14ac:dyDescent="0.35">
      <c r="D6295" s="61"/>
    </row>
    <row r="6296" spans="4:4" x14ac:dyDescent="0.35">
      <c r="D6296" s="61"/>
    </row>
    <row r="6297" spans="4:4" x14ac:dyDescent="0.35">
      <c r="D6297" s="61"/>
    </row>
    <row r="6298" spans="4:4" x14ac:dyDescent="0.35">
      <c r="D6298" s="61"/>
    </row>
    <row r="6299" spans="4:4" x14ac:dyDescent="0.35">
      <c r="D6299" s="61"/>
    </row>
    <row r="6300" spans="4:4" x14ac:dyDescent="0.35">
      <c r="D6300" s="61"/>
    </row>
    <row r="6301" spans="4:4" x14ac:dyDescent="0.35">
      <c r="D6301" s="61"/>
    </row>
    <row r="6302" spans="4:4" x14ac:dyDescent="0.35">
      <c r="D6302" s="61"/>
    </row>
    <row r="6303" spans="4:4" x14ac:dyDescent="0.35">
      <c r="D6303" s="61"/>
    </row>
    <row r="6304" spans="4:4" x14ac:dyDescent="0.35">
      <c r="D6304" s="61"/>
    </row>
    <row r="6305" spans="4:4" x14ac:dyDescent="0.35">
      <c r="D6305" s="61"/>
    </row>
    <row r="6306" spans="4:4" x14ac:dyDescent="0.35">
      <c r="D6306" s="61"/>
    </row>
    <row r="6307" spans="4:4" x14ac:dyDescent="0.35">
      <c r="D6307" s="61"/>
    </row>
    <row r="6308" spans="4:4" x14ac:dyDescent="0.35">
      <c r="D6308" s="61"/>
    </row>
    <row r="6309" spans="4:4" x14ac:dyDescent="0.35">
      <c r="D6309" s="61"/>
    </row>
    <row r="6310" spans="4:4" x14ac:dyDescent="0.35">
      <c r="D6310" s="61"/>
    </row>
    <row r="6311" spans="4:4" x14ac:dyDescent="0.35">
      <c r="D6311" s="61"/>
    </row>
    <row r="6312" spans="4:4" x14ac:dyDescent="0.35">
      <c r="D6312" s="61"/>
    </row>
    <row r="6313" spans="4:4" x14ac:dyDescent="0.35">
      <c r="D6313" s="61"/>
    </row>
    <row r="6314" spans="4:4" x14ac:dyDescent="0.35">
      <c r="D6314" s="61"/>
    </row>
    <row r="6315" spans="4:4" x14ac:dyDescent="0.35">
      <c r="D6315" s="61"/>
    </row>
    <row r="6316" spans="4:4" x14ac:dyDescent="0.35">
      <c r="D6316" s="61"/>
    </row>
    <row r="6317" spans="4:4" x14ac:dyDescent="0.35">
      <c r="D6317" s="61"/>
    </row>
    <row r="6318" spans="4:4" x14ac:dyDescent="0.35">
      <c r="D6318" s="61"/>
    </row>
    <row r="6319" spans="4:4" x14ac:dyDescent="0.35">
      <c r="D6319" s="61"/>
    </row>
    <row r="6320" spans="4:4" x14ac:dyDescent="0.35">
      <c r="D6320" s="61"/>
    </row>
    <row r="6321" spans="4:4" x14ac:dyDescent="0.35">
      <c r="D6321" s="61"/>
    </row>
    <row r="6322" spans="4:4" x14ac:dyDescent="0.35">
      <c r="D6322" s="61"/>
    </row>
    <row r="6323" spans="4:4" x14ac:dyDescent="0.35">
      <c r="D6323" s="61"/>
    </row>
    <row r="6324" spans="4:4" x14ac:dyDescent="0.35">
      <c r="D6324" s="61"/>
    </row>
    <row r="6325" spans="4:4" x14ac:dyDescent="0.35">
      <c r="D6325" s="61"/>
    </row>
    <row r="6326" spans="4:4" x14ac:dyDescent="0.35">
      <c r="D6326" s="61"/>
    </row>
    <row r="6327" spans="4:4" x14ac:dyDescent="0.35">
      <c r="D6327" s="61"/>
    </row>
    <row r="6328" spans="4:4" x14ac:dyDescent="0.35">
      <c r="D6328" s="61"/>
    </row>
    <row r="6329" spans="4:4" x14ac:dyDescent="0.35">
      <c r="D6329" s="61"/>
    </row>
    <row r="6330" spans="4:4" x14ac:dyDescent="0.35">
      <c r="D6330" s="61"/>
    </row>
    <row r="6331" spans="4:4" x14ac:dyDescent="0.35">
      <c r="D6331" s="61"/>
    </row>
    <row r="6332" spans="4:4" x14ac:dyDescent="0.35">
      <c r="D6332" s="61"/>
    </row>
    <row r="6333" spans="4:4" x14ac:dyDescent="0.35">
      <c r="D6333" s="61"/>
    </row>
    <row r="6334" spans="4:4" x14ac:dyDescent="0.35">
      <c r="D6334" s="61"/>
    </row>
    <row r="6335" spans="4:4" x14ac:dyDescent="0.35">
      <c r="D6335" s="61"/>
    </row>
    <row r="6336" spans="4:4" x14ac:dyDescent="0.35">
      <c r="D6336" s="61"/>
    </row>
    <row r="6337" spans="4:4" x14ac:dyDescent="0.35">
      <c r="D6337" s="61"/>
    </row>
    <row r="6338" spans="4:4" x14ac:dyDescent="0.35">
      <c r="D6338" s="61"/>
    </row>
    <row r="6339" spans="4:4" x14ac:dyDescent="0.35">
      <c r="D6339" s="61"/>
    </row>
    <row r="6340" spans="4:4" x14ac:dyDescent="0.35">
      <c r="D6340" s="61"/>
    </row>
    <row r="6341" spans="4:4" x14ac:dyDescent="0.35">
      <c r="D6341" s="61"/>
    </row>
    <row r="6342" spans="4:4" x14ac:dyDescent="0.35">
      <c r="D6342" s="61"/>
    </row>
    <row r="6343" spans="4:4" x14ac:dyDescent="0.35">
      <c r="D6343" s="61"/>
    </row>
    <row r="6344" spans="4:4" x14ac:dyDescent="0.35">
      <c r="D6344" s="61"/>
    </row>
    <row r="6345" spans="4:4" x14ac:dyDescent="0.35">
      <c r="D6345" s="61"/>
    </row>
    <row r="6346" spans="4:4" x14ac:dyDescent="0.35">
      <c r="D6346" s="61"/>
    </row>
    <row r="6347" spans="4:4" x14ac:dyDescent="0.35">
      <c r="D6347" s="61"/>
    </row>
    <row r="6348" spans="4:4" x14ac:dyDescent="0.35">
      <c r="D6348" s="61"/>
    </row>
    <row r="6349" spans="4:4" x14ac:dyDescent="0.35">
      <c r="D6349" s="61"/>
    </row>
    <row r="6350" spans="4:4" x14ac:dyDescent="0.35">
      <c r="D6350" s="61"/>
    </row>
    <row r="6351" spans="4:4" x14ac:dyDescent="0.35">
      <c r="D6351" s="61"/>
    </row>
    <row r="6352" spans="4:4" x14ac:dyDescent="0.35">
      <c r="D6352" s="61"/>
    </row>
    <row r="6353" spans="4:4" x14ac:dyDescent="0.35">
      <c r="D6353" s="61"/>
    </row>
    <row r="6354" spans="4:4" x14ac:dyDescent="0.35">
      <c r="D6354" s="61"/>
    </row>
    <row r="6355" spans="4:4" x14ac:dyDescent="0.35">
      <c r="D6355" s="61"/>
    </row>
    <row r="6356" spans="4:4" x14ac:dyDescent="0.35">
      <c r="D6356" s="61"/>
    </row>
    <row r="6357" spans="4:4" x14ac:dyDescent="0.35">
      <c r="D6357" s="61"/>
    </row>
    <row r="6358" spans="4:4" x14ac:dyDescent="0.35">
      <c r="D6358" s="61"/>
    </row>
    <row r="6359" spans="4:4" x14ac:dyDescent="0.35">
      <c r="D6359" s="61"/>
    </row>
    <row r="6360" spans="4:4" x14ac:dyDescent="0.35">
      <c r="D6360" s="61"/>
    </row>
    <row r="6361" spans="4:4" x14ac:dyDescent="0.35">
      <c r="D6361" s="61"/>
    </row>
    <row r="6362" spans="4:4" x14ac:dyDescent="0.35">
      <c r="D6362" s="61"/>
    </row>
    <row r="6363" spans="4:4" x14ac:dyDescent="0.35">
      <c r="D6363" s="61"/>
    </row>
    <row r="6364" spans="4:4" x14ac:dyDescent="0.35">
      <c r="D6364" s="61"/>
    </row>
    <row r="6365" spans="4:4" x14ac:dyDescent="0.35">
      <c r="D6365" s="61"/>
    </row>
    <row r="6366" spans="4:4" x14ac:dyDescent="0.35">
      <c r="D6366" s="61"/>
    </row>
    <row r="6367" spans="4:4" x14ac:dyDescent="0.35">
      <c r="D6367" s="61"/>
    </row>
    <row r="6368" spans="4:4" x14ac:dyDescent="0.35">
      <c r="D6368" s="61"/>
    </row>
    <row r="6369" spans="4:4" x14ac:dyDescent="0.35">
      <c r="D6369" s="61"/>
    </row>
    <row r="6370" spans="4:4" x14ac:dyDescent="0.35">
      <c r="D6370" s="61"/>
    </row>
    <row r="6371" spans="4:4" x14ac:dyDescent="0.35">
      <c r="D6371" s="61"/>
    </row>
    <row r="6372" spans="4:4" x14ac:dyDescent="0.35">
      <c r="D6372" s="61"/>
    </row>
    <row r="6373" spans="4:4" x14ac:dyDescent="0.35">
      <c r="D6373" s="61"/>
    </row>
    <row r="6374" spans="4:4" x14ac:dyDescent="0.35">
      <c r="D6374" s="61"/>
    </row>
    <row r="6375" spans="4:4" x14ac:dyDescent="0.35">
      <c r="D6375" s="61"/>
    </row>
    <row r="6376" spans="4:4" x14ac:dyDescent="0.35">
      <c r="D6376" s="61"/>
    </row>
    <row r="6377" spans="4:4" x14ac:dyDescent="0.35">
      <c r="D6377" s="61"/>
    </row>
    <row r="6378" spans="4:4" x14ac:dyDescent="0.35">
      <c r="D6378" s="61"/>
    </row>
    <row r="6379" spans="4:4" x14ac:dyDescent="0.35">
      <c r="D6379" s="61"/>
    </row>
    <row r="6380" spans="4:4" x14ac:dyDescent="0.35">
      <c r="D6380" s="61"/>
    </row>
    <row r="6381" spans="4:4" x14ac:dyDescent="0.35">
      <c r="D6381" s="61"/>
    </row>
    <row r="6382" spans="4:4" x14ac:dyDescent="0.35">
      <c r="D6382" s="61"/>
    </row>
    <row r="6383" spans="4:4" x14ac:dyDescent="0.35">
      <c r="D6383" s="61"/>
    </row>
    <row r="6384" spans="4:4" x14ac:dyDescent="0.35">
      <c r="D6384" s="61"/>
    </row>
    <row r="6385" spans="4:4" x14ac:dyDescent="0.35">
      <c r="D6385" s="61"/>
    </row>
    <row r="6386" spans="4:4" x14ac:dyDescent="0.35">
      <c r="D6386" s="61"/>
    </row>
    <row r="6387" spans="4:4" x14ac:dyDescent="0.35">
      <c r="D6387" s="61"/>
    </row>
    <row r="6388" spans="4:4" x14ac:dyDescent="0.35">
      <c r="D6388" s="61"/>
    </row>
    <row r="6389" spans="4:4" x14ac:dyDescent="0.35">
      <c r="D6389" s="61"/>
    </row>
    <row r="6390" spans="4:4" x14ac:dyDescent="0.35">
      <c r="D6390" s="61"/>
    </row>
    <row r="6391" spans="4:4" x14ac:dyDescent="0.35">
      <c r="D6391" s="61"/>
    </row>
    <row r="6392" spans="4:4" x14ac:dyDescent="0.35">
      <c r="D6392" s="61"/>
    </row>
    <row r="6393" spans="4:4" x14ac:dyDescent="0.35">
      <c r="D6393" s="61"/>
    </row>
    <row r="6394" spans="4:4" x14ac:dyDescent="0.35">
      <c r="D6394" s="61"/>
    </row>
    <row r="6395" spans="4:4" x14ac:dyDescent="0.35">
      <c r="D6395" s="61"/>
    </row>
    <row r="6396" spans="4:4" x14ac:dyDescent="0.35">
      <c r="D6396" s="61"/>
    </row>
    <row r="6397" spans="4:4" x14ac:dyDescent="0.35">
      <c r="D6397" s="61"/>
    </row>
    <row r="6398" spans="4:4" x14ac:dyDescent="0.35">
      <c r="D6398" s="61"/>
    </row>
    <row r="6399" spans="4:4" x14ac:dyDescent="0.35">
      <c r="D6399" s="61"/>
    </row>
    <row r="6400" spans="4:4" x14ac:dyDescent="0.35">
      <c r="D6400" s="61"/>
    </row>
    <row r="6401" spans="4:4" x14ac:dyDescent="0.35">
      <c r="D6401" s="61"/>
    </row>
    <row r="6402" spans="4:4" x14ac:dyDescent="0.35">
      <c r="D6402" s="61"/>
    </row>
    <row r="6403" spans="4:4" x14ac:dyDescent="0.35">
      <c r="D6403" s="61"/>
    </row>
    <row r="6404" spans="4:4" x14ac:dyDescent="0.35">
      <c r="D6404" s="61"/>
    </row>
    <row r="6405" spans="4:4" x14ac:dyDescent="0.35">
      <c r="D6405" s="61"/>
    </row>
    <row r="6406" spans="4:4" x14ac:dyDescent="0.35">
      <c r="D6406" s="61"/>
    </row>
    <row r="6407" spans="4:4" x14ac:dyDescent="0.35">
      <c r="D6407" s="61"/>
    </row>
    <row r="6408" spans="4:4" x14ac:dyDescent="0.35">
      <c r="D6408" s="61"/>
    </row>
    <row r="6409" spans="4:4" x14ac:dyDescent="0.35">
      <c r="D6409" s="61"/>
    </row>
    <row r="6410" spans="4:4" x14ac:dyDescent="0.35">
      <c r="D6410" s="61"/>
    </row>
    <row r="6411" spans="4:4" x14ac:dyDescent="0.35">
      <c r="D6411" s="61"/>
    </row>
    <row r="6412" spans="4:4" x14ac:dyDescent="0.35">
      <c r="D6412" s="61"/>
    </row>
    <row r="6413" spans="4:4" x14ac:dyDescent="0.35">
      <c r="D6413" s="61"/>
    </row>
    <row r="6414" spans="4:4" x14ac:dyDescent="0.35">
      <c r="D6414" s="61"/>
    </row>
    <row r="6415" spans="4:4" x14ac:dyDescent="0.35">
      <c r="D6415" s="61"/>
    </row>
    <row r="6416" spans="4:4" x14ac:dyDescent="0.35">
      <c r="D6416" s="61"/>
    </row>
    <row r="6417" spans="4:4" x14ac:dyDescent="0.35">
      <c r="D6417" s="61"/>
    </row>
    <row r="6418" spans="4:4" x14ac:dyDescent="0.35">
      <c r="D6418" s="61"/>
    </row>
    <row r="6419" spans="4:4" x14ac:dyDescent="0.35">
      <c r="D6419" s="61"/>
    </row>
    <row r="6420" spans="4:4" x14ac:dyDescent="0.35">
      <c r="D6420" s="61"/>
    </row>
    <row r="6421" spans="4:4" x14ac:dyDescent="0.35">
      <c r="D6421" s="61"/>
    </row>
    <row r="6422" spans="4:4" x14ac:dyDescent="0.35">
      <c r="D6422" s="61"/>
    </row>
    <row r="6423" spans="4:4" x14ac:dyDescent="0.35">
      <c r="D6423" s="61"/>
    </row>
    <row r="6424" spans="4:4" x14ac:dyDescent="0.35">
      <c r="D6424" s="61"/>
    </row>
    <row r="6425" spans="4:4" x14ac:dyDescent="0.35">
      <c r="D6425" s="61"/>
    </row>
    <row r="6426" spans="4:4" x14ac:dyDescent="0.35">
      <c r="D6426" s="61"/>
    </row>
    <row r="6427" spans="4:4" x14ac:dyDescent="0.35">
      <c r="D6427" s="61"/>
    </row>
    <row r="6428" spans="4:4" x14ac:dyDescent="0.35">
      <c r="D6428" s="61"/>
    </row>
    <row r="6429" spans="4:4" x14ac:dyDescent="0.35">
      <c r="D6429" s="61"/>
    </row>
    <row r="6430" spans="4:4" x14ac:dyDescent="0.35">
      <c r="D6430" s="61"/>
    </row>
    <row r="6431" spans="4:4" x14ac:dyDescent="0.35">
      <c r="D6431" s="61"/>
    </row>
    <row r="6432" spans="4:4" x14ac:dyDescent="0.35">
      <c r="D6432" s="61"/>
    </row>
    <row r="6433" spans="4:4" x14ac:dyDescent="0.35">
      <c r="D6433" s="61"/>
    </row>
    <row r="6434" spans="4:4" x14ac:dyDescent="0.35">
      <c r="D6434" s="61"/>
    </row>
    <row r="6435" spans="4:4" x14ac:dyDescent="0.35">
      <c r="D6435" s="61"/>
    </row>
    <row r="6436" spans="4:4" x14ac:dyDescent="0.35">
      <c r="D6436" s="61"/>
    </row>
    <row r="6437" spans="4:4" x14ac:dyDescent="0.35">
      <c r="D6437" s="61"/>
    </row>
    <row r="6438" spans="4:4" x14ac:dyDescent="0.35">
      <c r="D6438" s="61"/>
    </row>
    <row r="6439" spans="4:4" x14ac:dyDescent="0.35">
      <c r="D6439" s="61"/>
    </row>
    <row r="6440" spans="4:4" x14ac:dyDescent="0.35">
      <c r="D6440" s="61"/>
    </row>
    <row r="6441" spans="4:4" x14ac:dyDescent="0.35">
      <c r="D6441" s="61"/>
    </row>
    <row r="6442" spans="4:4" x14ac:dyDescent="0.35">
      <c r="D6442" s="61"/>
    </row>
    <row r="6443" spans="4:4" x14ac:dyDescent="0.35">
      <c r="D6443" s="61"/>
    </row>
    <row r="6444" spans="4:4" x14ac:dyDescent="0.35">
      <c r="D6444" s="61"/>
    </row>
    <row r="6445" spans="4:4" x14ac:dyDescent="0.35">
      <c r="D6445" s="61"/>
    </row>
    <row r="6446" spans="4:4" x14ac:dyDescent="0.35">
      <c r="D6446" s="61"/>
    </row>
    <row r="6447" spans="4:4" x14ac:dyDescent="0.35">
      <c r="D6447" s="61"/>
    </row>
    <row r="6448" spans="4:4" x14ac:dyDescent="0.35">
      <c r="D6448" s="61"/>
    </row>
    <row r="6449" spans="4:4" x14ac:dyDescent="0.35">
      <c r="D6449" s="61"/>
    </row>
    <row r="6450" spans="4:4" x14ac:dyDescent="0.35">
      <c r="D6450" s="61"/>
    </row>
    <row r="6451" spans="4:4" x14ac:dyDescent="0.35">
      <c r="D6451" s="61"/>
    </row>
    <row r="6452" spans="4:4" x14ac:dyDescent="0.35">
      <c r="D6452" s="61"/>
    </row>
    <row r="6453" spans="4:4" x14ac:dyDescent="0.35">
      <c r="D6453" s="61"/>
    </row>
    <row r="6454" spans="4:4" x14ac:dyDescent="0.35">
      <c r="D6454" s="61"/>
    </row>
    <row r="6455" spans="4:4" x14ac:dyDescent="0.35">
      <c r="D6455" s="61"/>
    </row>
    <row r="6456" spans="4:4" x14ac:dyDescent="0.35">
      <c r="D6456" s="61"/>
    </row>
    <row r="6457" spans="4:4" x14ac:dyDescent="0.35">
      <c r="D6457" s="61"/>
    </row>
    <row r="6458" spans="4:4" x14ac:dyDescent="0.35">
      <c r="D6458" s="61"/>
    </row>
    <row r="6459" spans="4:4" x14ac:dyDescent="0.35">
      <c r="D6459" s="61"/>
    </row>
    <row r="6460" spans="4:4" x14ac:dyDescent="0.35">
      <c r="D6460" s="61"/>
    </row>
    <row r="6461" spans="4:4" x14ac:dyDescent="0.35">
      <c r="D6461" s="61"/>
    </row>
    <row r="6462" spans="4:4" x14ac:dyDescent="0.35">
      <c r="D6462" s="61"/>
    </row>
    <row r="6463" spans="4:4" x14ac:dyDescent="0.35">
      <c r="D6463" s="61"/>
    </row>
    <row r="6464" spans="4:4" x14ac:dyDescent="0.35">
      <c r="D6464" s="61"/>
    </row>
    <row r="6465" spans="4:4" x14ac:dyDescent="0.35">
      <c r="D6465" s="61"/>
    </row>
    <row r="6466" spans="4:4" x14ac:dyDescent="0.35">
      <c r="D6466" s="61"/>
    </row>
    <row r="6467" spans="4:4" x14ac:dyDescent="0.35">
      <c r="D6467" s="61"/>
    </row>
    <row r="6468" spans="4:4" x14ac:dyDescent="0.35">
      <c r="D6468" s="61"/>
    </row>
    <row r="6469" spans="4:4" x14ac:dyDescent="0.35">
      <c r="D6469" s="61"/>
    </row>
    <row r="6470" spans="4:4" x14ac:dyDescent="0.35">
      <c r="D6470" s="61"/>
    </row>
    <row r="6471" spans="4:4" x14ac:dyDescent="0.35">
      <c r="D6471" s="61"/>
    </row>
    <row r="6472" spans="4:4" x14ac:dyDescent="0.35">
      <c r="D6472" s="61"/>
    </row>
    <row r="6473" spans="4:4" x14ac:dyDescent="0.35">
      <c r="D6473" s="61"/>
    </row>
    <row r="6474" spans="4:4" x14ac:dyDescent="0.35">
      <c r="D6474" s="61"/>
    </row>
    <row r="6475" spans="4:4" x14ac:dyDescent="0.35">
      <c r="D6475" s="61"/>
    </row>
    <row r="6476" spans="4:4" x14ac:dyDescent="0.35">
      <c r="D6476" s="61"/>
    </row>
    <row r="6477" spans="4:4" x14ac:dyDescent="0.35">
      <c r="D6477" s="61"/>
    </row>
    <row r="6478" spans="4:4" x14ac:dyDescent="0.35">
      <c r="D6478" s="61"/>
    </row>
    <row r="6479" spans="4:4" x14ac:dyDescent="0.35">
      <c r="D6479" s="61"/>
    </row>
    <row r="6480" spans="4:4" x14ac:dyDescent="0.35">
      <c r="D6480" s="61"/>
    </row>
    <row r="6481" spans="4:4" x14ac:dyDescent="0.35">
      <c r="D6481" s="61"/>
    </row>
    <row r="6482" spans="4:4" x14ac:dyDescent="0.35">
      <c r="D6482" s="61"/>
    </row>
    <row r="6483" spans="4:4" x14ac:dyDescent="0.35">
      <c r="D6483" s="61"/>
    </row>
    <row r="6484" spans="4:4" x14ac:dyDescent="0.35">
      <c r="D6484" s="61"/>
    </row>
    <row r="6485" spans="4:4" x14ac:dyDescent="0.35">
      <c r="D6485" s="61"/>
    </row>
    <row r="6486" spans="4:4" x14ac:dyDescent="0.35">
      <c r="D6486" s="61"/>
    </row>
    <row r="6487" spans="4:4" x14ac:dyDescent="0.35">
      <c r="D6487" s="61"/>
    </row>
    <row r="6488" spans="4:4" x14ac:dyDescent="0.35">
      <c r="D6488" s="61"/>
    </row>
    <row r="6489" spans="4:4" x14ac:dyDescent="0.35">
      <c r="D6489" s="61"/>
    </row>
    <row r="6490" spans="4:4" x14ac:dyDescent="0.35">
      <c r="D6490" s="61"/>
    </row>
    <row r="6491" spans="4:4" x14ac:dyDescent="0.35">
      <c r="D6491" s="61"/>
    </row>
    <row r="6492" spans="4:4" x14ac:dyDescent="0.35">
      <c r="D6492" s="61"/>
    </row>
    <row r="6493" spans="4:4" x14ac:dyDescent="0.35">
      <c r="D6493" s="61"/>
    </row>
    <row r="6494" spans="4:4" x14ac:dyDescent="0.35">
      <c r="D6494" s="61"/>
    </row>
    <row r="6495" spans="4:4" x14ac:dyDescent="0.35">
      <c r="D6495" s="61"/>
    </row>
    <row r="6496" spans="4:4" x14ac:dyDescent="0.35">
      <c r="D6496" s="61"/>
    </row>
    <row r="6497" spans="4:4" x14ac:dyDescent="0.35">
      <c r="D6497" s="61"/>
    </row>
    <row r="6498" spans="4:4" x14ac:dyDescent="0.35">
      <c r="D6498" s="61"/>
    </row>
    <row r="6499" spans="4:4" x14ac:dyDescent="0.35">
      <c r="D6499" s="61"/>
    </row>
    <row r="6500" spans="4:4" x14ac:dyDescent="0.35">
      <c r="D6500" s="61"/>
    </row>
    <row r="6501" spans="4:4" x14ac:dyDescent="0.35">
      <c r="D6501" s="61"/>
    </row>
    <row r="6502" spans="4:4" x14ac:dyDescent="0.35">
      <c r="D6502" s="61"/>
    </row>
    <row r="6503" spans="4:4" x14ac:dyDescent="0.35">
      <c r="D6503" s="61"/>
    </row>
    <row r="6504" spans="4:4" x14ac:dyDescent="0.35">
      <c r="D6504" s="61"/>
    </row>
    <row r="6505" spans="4:4" x14ac:dyDescent="0.35">
      <c r="D6505" s="61"/>
    </row>
    <row r="6506" spans="4:4" x14ac:dyDescent="0.35">
      <c r="D6506" s="61"/>
    </row>
    <row r="6507" spans="4:4" x14ac:dyDescent="0.35">
      <c r="D6507" s="61"/>
    </row>
    <row r="6508" spans="4:4" x14ac:dyDescent="0.35">
      <c r="D6508" s="61"/>
    </row>
    <row r="6509" spans="4:4" x14ac:dyDescent="0.35">
      <c r="D6509" s="61"/>
    </row>
    <row r="6510" spans="4:4" x14ac:dyDescent="0.35">
      <c r="D6510" s="61"/>
    </row>
    <row r="6511" spans="4:4" x14ac:dyDescent="0.35">
      <c r="D6511" s="61"/>
    </row>
    <row r="6512" spans="4:4" x14ac:dyDescent="0.35">
      <c r="D6512" s="61"/>
    </row>
    <row r="6513" spans="4:4" x14ac:dyDescent="0.35">
      <c r="D6513" s="61"/>
    </row>
    <row r="6514" spans="4:4" x14ac:dyDescent="0.35">
      <c r="D6514" s="61"/>
    </row>
    <row r="6515" spans="4:4" x14ac:dyDescent="0.35">
      <c r="D6515" s="61"/>
    </row>
    <row r="6516" spans="4:4" x14ac:dyDescent="0.35">
      <c r="D6516" s="61"/>
    </row>
    <row r="6517" spans="4:4" x14ac:dyDescent="0.35">
      <c r="D6517" s="61"/>
    </row>
    <row r="6518" spans="4:4" x14ac:dyDescent="0.35">
      <c r="D6518" s="61"/>
    </row>
    <row r="6519" spans="4:4" x14ac:dyDescent="0.35">
      <c r="D6519" s="61"/>
    </row>
    <row r="6520" spans="4:4" x14ac:dyDescent="0.35">
      <c r="D6520" s="61"/>
    </row>
    <row r="6521" spans="4:4" x14ac:dyDescent="0.35">
      <c r="D6521" s="61"/>
    </row>
    <row r="6522" spans="4:4" x14ac:dyDescent="0.35">
      <c r="D6522" s="61"/>
    </row>
    <row r="6523" spans="4:4" x14ac:dyDescent="0.35">
      <c r="D6523" s="61"/>
    </row>
    <row r="6524" spans="4:4" x14ac:dyDescent="0.35">
      <c r="D6524" s="61"/>
    </row>
    <row r="6525" spans="4:4" x14ac:dyDescent="0.35">
      <c r="D6525" s="61"/>
    </row>
    <row r="6526" spans="4:4" x14ac:dyDescent="0.35">
      <c r="D6526" s="61"/>
    </row>
    <row r="6527" spans="4:4" x14ac:dyDescent="0.35">
      <c r="D6527" s="61"/>
    </row>
    <row r="6528" spans="4:4" x14ac:dyDescent="0.35">
      <c r="D6528" s="61"/>
    </row>
    <row r="6529" spans="4:4" x14ac:dyDescent="0.35">
      <c r="D6529" s="61"/>
    </row>
    <row r="6530" spans="4:4" x14ac:dyDescent="0.35">
      <c r="D6530" s="61"/>
    </row>
    <row r="6531" spans="4:4" x14ac:dyDescent="0.35">
      <c r="D6531" s="61"/>
    </row>
    <row r="6532" spans="4:4" x14ac:dyDescent="0.35">
      <c r="D6532" s="61"/>
    </row>
    <row r="6533" spans="4:4" x14ac:dyDescent="0.35">
      <c r="D6533" s="61"/>
    </row>
    <row r="6534" spans="4:4" x14ac:dyDescent="0.35">
      <c r="D6534" s="61"/>
    </row>
    <row r="6535" spans="4:4" x14ac:dyDescent="0.35">
      <c r="D6535" s="61"/>
    </row>
    <row r="6536" spans="4:4" x14ac:dyDescent="0.35">
      <c r="D6536" s="61"/>
    </row>
    <row r="6537" spans="4:4" x14ac:dyDescent="0.35">
      <c r="D6537" s="61"/>
    </row>
    <row r="6538" spans="4:4" x14ac:dyDescent="0.35">
      <c r="D6538" s="61"/>
    </row>
    <row r="6539" spans="4:4" x14ac:dyDescent="0.35">
      <c r="D6539" s="61"/>
    </row>
    <row r="6540" spans="4:4" x14ac:dyDescent="0.35">
      <c r="D6540" s="61"/>
    </row>
    <row r="6541" spans="4:4" x14ac:dyDescent="0.35">
      <c r="D6541" s="61"/>
    </row>
    <row r="6542" spans="4:4" x14ac:dyDescent="0.35">
      <c r="D6542" s="61"/>
    </row>
    <row r="6543" spans="4:4" x14ac:dyDescent="0.35">
      <c r="D6543" s="61"/>
    </row>
    <row r="6544" spans="4:4" x14ac:dyDescent="0.35">
      <c r="D6544" s="61"/>
    </row>
    <row r="6545" spans="4:4" x14ac:dyDescent="0.35">
      <c r="D6545" s="61"/>
    </row>
    <row r="6546" spans="4:4" x14ac:dyDescent="0.35">
      <c r="D6546" s="61"/>
    </row>
    <row r="6547" spans="4:4" x14ac:dyDescent="0.35">
      <c r="D6547" s="61"/>
    </row>
    <row r="6548" spans="4:4" x14ac:dyDescent="0.35">
      <c r="D6548" s="61"/>
    </row>
    <row r="6549" spans="4:4" x14ac:dyDescent="0.35">
      <c r="D6549" s="61"/>
    </row>
    <row r="6550" spans="4:4" x14ac:dyDescent="0.35">
      <c r="D6550" s="61"/>
    </row>
    <row r="6551" spans="4:4" x14ac:dyDescent="0.35">
      <c r="D6551" s="61"/>
    </row>
    <row r="6552" spans="4:4" x14ac:dyDescent="0.35">
      <c r="D6552" s="61"/>
    </row>
    <row r="6553" spans="4:4" x14ac:dyDescent="0.35">
      <c r="D6553" s="61"/>
    </row>
    <row r="6554" spans="4:4" x14ac:dyDescent="0.35">
      <c r="D6554" s="61"/>
    </row>
    <row r="6555" spans="4:4" x14ac:dyDescent="0.35">
      <c r="D6555" s="61"/>
    </row>
    <row r="6556" spans="4:4" x14ac:dyDescent="0.35">
      <c r="D6556" s="61"/>
    </row>
    <row r="6557" spans="4:4" x14ac:dyDescent="0.35">
      <c r="D6557" s="61"/>
    </row>
    <row r="6558" spans="4:4" x14ac:dyDescent="0.35">
      <c r="D6558" s="61"/>
    </row>
    <row r="6559" spans="4:4" x14ac:dyDescent="0.35">
      <c r="D6559" s="61"/>
    </row>
    <row r="6560" spans="4:4" x14ac:dyDescent="0.35">
      <c r="D6560" s="61"/>
    </row>
    <row r="6561" spans="4:4" x14ac:dyDescent="0.35">
      <c r="D6561" s="61"/>
    </row>
    <row r="6562" spans="4:4" x14ac:dyDescent="0.35">
      <c r="D6562" s="61"/>
    </row>
    <row r="6563" spans="4:4" x14ac:dyDescent="0.35">
      <c r="D6563" s="61"/>
    </row>
    <row r="6564" spans="4:4" x14ac:dyDescent="0.35">
      <c r="D6564" s="61"/>
    </row>
    <row r="6565" spans="4:4" x14ac:dyDescent="0.35">
      <c r="D6565" s="61"/>
    </row>
    <row r="6566" spans="4:4" x14ac:dyDescent="0.35">
      <c r="D6566" s="61"/>
    </row>
    <row r="6567" spans="4:4" x14ac:dyDescent="0.35">
      <c r="D6567" s="61"/>
    </row>
    <row r="6568" spans="4:4" x14ac:dyDescent="0.35">
      <c r="D6568" s="61"/>
    </row>
    <row r="6569" spans="4:4" x14ac:dyDescent="0.35">
      <c r="D6569" s="61"/>
    </row>
    <row r="6570" spans="4:4" x14ac:dyDescent="0.35">
      <c r="D6570" s="61"/>
    </row>
    <row r="6571" spans="4:4" x14ac:dyDescent="0.35">
      <c r="D6571" s="61"/>
    </row>
    <row r="6572" spans="4:4" x14ac:dyDescent="0.35">
      <c r="D6572" s="61"/>
    </row>
    <row r="6573" spans="4:4" x14ac:dyDescent="0.35">
      <c r="D6573" s="61"/>
    </row>
    <row r="6574" spans="4:4" x14ac:dyDescent="0.35">
      <c r="D6574" s="61"/>
    </row>
    <row r="6575" spans="4:4" x14ac:dyDescent="0.35">
      <c r="D6575" s="61"/>
    </row>
    <row r="6576" spans="4:4" x14ac:dyDescent="0.35">
      <c r="D6576" s="61"/>
    </row>
    <row r="6577" spans="4:4" x14ac:dyDescent="0.35">
      <c r="D6577" s="61"/>
    </row>
    <row r="6578" spans="4:4" x14ac:dyDescent="0.35">
      <c r="D6578" s="61"/>
    </row>
    <row r="6579" spans="4:4" x14ac:dyDescent="0.35">
      <c r="D6579" s="61"/>
    </row>
    <row r="6580" spans="4:4" x14ac:dyDescent="0.35">
      <c r="D6580" s="61"/>
    </row>
    <row r="6581" spans="4:4" x14ac:dyDescent="0.35">
      <c r="D6581" s="61"/>
    </row>
    <row r="6582" spans="4:4" x14ac:dyDescent="0.35">
      <c r="D6582" s="61"/>
    </row>
    <row r="6583" spans="4:4" x14ac:dyDescent="0.35">
      <c r="D6583" s="61"/>
    </row>
    <row r="6584" spans="4:4" x14ac:dyDescent="0.35">
      <c r="D6584" s="61"/>
    </row>
    <row r="6585" spans="4:4" x14ac:dyDescent="0.35">
      <c r="D6585" s="61"/>
    </row>
    <row r="6586" spans="4:4" x14ac:dyDescent="0.35">
      <c r="D6586" s="61"/>
    </row>
    <row r="6587" spans="4:4" x14ac:dyDescent="0.35">
      <c r="D6587" s="61"/>
    </row>
    <row r="6588" spans="4:4" x14ac:dyDescent="0.35">
      <c r="D6588" s="61"/>
    </row>
    <row r="6589" spans="4:4" x14ac:dyDescent="0.35">
      <c r="D6589" s="61"/>
    </row>
    <row r="6590" spans="4:4" x14ac:dyDescent="0.35">
      <c r="D6590" s="61"/>
    </row>
    <row r="6591" spans="4:4" x14ac:dyDescent="0.35">
      <c r="D6591" s="61"/>
    </row>
    <row r="6592" spans="4:4" x14ac:dyDescent="0.35">
      <c r="D6592" s="61"/>
    </row>
    <row r="6593" spans="4:4" x14ac:dyDescent="0.35">
      <c r="D6593" s="61"/>
    </row>
    <row r="6594" spans="4:4" x14ac:dyDescent="0.35">
      <c r="D6594" s="61"/>
    </row>
    <row r="6595" spans="4:4" x14ac:dyDescent="0.35">
      <c r="D6595" s="61"/>
    </row>
    <row r="6596" spans="4:4" x14ac:dyDescent="0.35">
      <c r="D6596" s="61"/>
    </row>
    <row r="6597" spans="4:4" x14ac:dyDescent="0.35">
      <c r="D6597" s="61"/>
    </row>
    <row r="6598" spans="4:4" x14ac:dyDescent="0.35">
      <c r="D6598" s="61"/>
    </row>
    <row r="6599" spans="4:4" x14ac:dyDescent="0.35">
      <c r="D6599" s="61"/>
    </row>
    <row r="6600" spans="4:4" x14ac:dyDescent="0.35">
      <c r="D6600" s="61"/>
    </row>
    <row r="6601" spans="4:4" x14ac:dyDescent="0.35">
      <c r="D6601" s="61"/>
    </row>
    <row r="6602" spans="4:4" x14ac:dyDescent="0.35">
      <c r="D6602" s="61"/>
    </row>
    <row r="6603" spans="4:4" x14ac:dyDescent="0.35">
      <c r="D6603" s="61"/>
    </row>
    <row r="6604" spans="4:4" x14ac:dyDescent="0.35">
      <c r="D6604" s="61"/>
    </row>
    <row r="6605" spans="4:4" x14ac:dyDescent="0.35">
      <c r="D6605" s="61"/>
    </row>
    <row r="6606" spans="4:4" x14ac:dyDescent="0.35">
      <c r="D6606" s="61"/>
    </row>
    <row r="6607" spans="4:4" x14ac:dyDescent="0.35">
      <c r="D6607" s="61"/>
    </row>
    <row r="6608" spans="4:4" x14ac:dyDescent="0.35">
      <c r="D6608" s="61"/>
    </row>
    <row r="6609" spans="4:4" x14ac:dyDescent="0.35">
      <c r="D6609" s="61"/>
    </row>
    <row r="6610" spans="4:4" x14ac:dyDescent="0.35">
      <c r="D6610" s="61"/>
    </row>
    <row r="6611" spans="4:4" x14ac:dyDescent="0.35">
      <c r="D6611" s="61"/>
    </row>
    <row r="6612" spans="4:4" x14ac:dyDescent="0.35">
      <c r="D6612" s="61"/>
    </row>
    <row r="6613" spans="4:4" x14ac:dyDescent="0.35">
      <c r="D6613" s="61"/>
    </row>
    <row r="6614" spans="4:4" x14ac:dyDescent="0.35">
      <c r="D6614" s="61"/>
    </row>
    <row r="6615" spans="4:4" x14ac:dyDescent="0.35">
      <c r="D6615" s="61"/>
    </row>
    <row r="6616" spans="4:4" x14ac:dyDescent="0.35">
      <c r="D6616" s="61"/>
    </row>
    <row r="6617" spans="4:4" x14ac:dyDescent="0.35">
      <c r="D6617" s="61"/>
    </row>
    <row r="6618" spans="4:4" x14ac:dyDescent="0.35">
      <c r="D6618" s="61"/>
    </row>
    <row r="6619" spans="4:4" x14ac:dyDescent="0.35">
      <c r="D6619" s="61"/>
    </row>
    <row r="6620" spans="4:4" x14ac:dyDescent="0.35">
      <c r="D6620" s="61"/>
    </row>
    <row r="6621" spans="4:4" x14ac:dyDescent="0.35">
      <c r="D6621" s="61"/>
    </row>
    <row r="6622" spans="4:4" x14ac:dyDescent="0.35">
      <c r="D6622" s="61"/>
    </row>
    <row r="6623" spans="4:4" x14ac:dyDescent="0.35">
      <c r="D6623" s="61"/>
    </row>
    <row r="6624" spans="4:4" x14ac:dyDescent="0.35">
      <c r="D6624" s="61"/>
    </row>
    <row r="6625" spans="4:4" x14ac:dyDescent="0.35">
      <c r="D6625" s="61"/>
    </row>
    <row r="6626" spans="4:4" x14ac:dyDescent="0.35">
      <c r="D6626" s="61"/>
    </row>
    <row r="6627" spans="4:4" x14ac:dyDescent="0.35">
      <c r="D6627" s="61"/>
    </row>
    <row r="6628" spans="4:4" x14ac:dyDescent="0.35">
      <c r="D6628" s="61"/>
    </row>
    <row r="6629" spans="4:4" x14ac:dyDescent="0.35">
      <c r="D6629" s="61"/>
    </row>
    <row r="6630" spans="4:4" x14ac:dyDescent="0.35">
      <c r="D6630" s="61"/>
    </row>
    <row r="6631" spans="4:4" x14ac:dyDescent="0.35">
      <c r="D6631" s="61"/>
    </row>
    <row r="6632" spans="4:4" x14ac:dyDescent="0.35">
      <c r="D6632" s="61"/>
    </row>
    <row r="6633" spans="4:4" x14ac:dyDescent="0.35">
      <c r="D6633" s="61"/>
    </row>
    <row r="6634" spans="4:4" x14ac:dyDescent="0.35">
      <c r="D6634" s="61"/>
    </row>
    <row r="6635" spans="4:4" x14ac:dyDescent="0.35">
      <c r="D6635" s="61"/>
    </row>
    <row r="6636" spans="4:4" x14ac:dyDescent="0.35">
      <c r="D6636" s="61"/>
    </row>
    <row r="6637" spans="4:4" x14ac:dyDescent="0.35">
      <c r="D6637" s="61"/>
    </row>
    <row r="6638" spans="4:4" x14ac:dyDescent="0.35">
      <c r="D6638" s="61"/>
    </row>
    <row r="6639" spans="4:4" x14ac:dyDescent="0.35">
      <c r="D6639" s="61"/>
    </row>
    <row r="6640" spans="4:4" x14ac:dyDescent="0.35">
      <c r="D6640" s="61"/>
    </row>
    <row r="6641" spans="4:4" x14ac:dyDescent="0.35">
      <c r="D6641" s="61"/>
    </row>
    <row r="6642" spans="4:4" x14ac:dyDescent="0.35">
      <c r="D6642" s="61"/>
    </row>
    <row r="6643" spans="4:4" x14ac:dyDescent="0.35">
      <c r="D6643" s="61"/>
    </row>
    <row r="6644" spans="4:4" x14ac:dyDescent="0.35">
      <c r="D6644" s="61"/>
    </row>
    <row r="6645" spans="4:4" x14ac:dyDescent="0.35">
      <c r="D6645" s="61"/>
    </row>
    <row r="6646" spans="4:4" x14ac:dyDescent="0.35">
      <c r="D6646" s="61"/>
    </row>
    <row r="6647" spans="4:4" x14ac:dyDescent="0.35">
      <c r="D6647" s="61"/>
    </row>
    <row r="6648" spans="4:4" x14ac:dyDescent="0.35">
      <c r="D6648" s="61"/>
    </row>
    <row r="6649" spans="4:4" x14ac:dyDescent="0.35">
      <c r="D6649" s="61"/>
    </row>
    <row r="6650" spans="4:4" x14ac:dyDescent="0.35">
      <c r="D6650" s="61"/>
    </row>
    <row r="6651" spans="4:4" x14ac:dyDescent="0.35">
      <c r="D6651" s="61"/>
    </row>
    <row r="6652" spans="4:4" x14ac:dyDescent="0.35">
      <c r="D6652" s="61"/>
    </row>
    <row r="6653" spans="4:4" x14ac:dyDescent="0.35">
      <c r="D6653" s="61"/>
    </row>
    <row r="6654" spans="4:4" x14ac:dyDescent="0.35">
      <c r="D6654" s="61"/>
    </row>
    <row r="6655" spans="4:4" x14ac:dyDescent="0.35">
      <c r="D6655" s="61"/>
    </row>
    <row r="6656" spans="4:4" x14ac:dyDescent="0.35">
      <c r="D6656" s="61"/>
    </row>
    <row r="6657" spans="4:4" x14ac:dyDescent="0.35">
      <c r="D6657" s="61"/>
    </row>
    <row r="6658" spans="4:4" x14ac:dyDescent="0.35">
      <c r="D6658" s="61"/>
    </row>
    <row r="6659" spans="4:4" x14ac:dyDescent="0.35">
      <c r="D6659" s="61"/>
    </row>
    <row r="6660" spans="4:4" x14ac:dyDescent="0.35">
      <c r="D6660" s="61"/>
    </row>
    <row r="6661" spans="4:4" x14ac:dyDescent="0.35">
      <c r="D6661" s="61"/>
    </row>
    <row r="6662" spans="4:4" x14ac:dyDescent="0.35">
      <c r="D6662" s="61"/>
    </row>
    <row r="6663" spans="4:4" x14ac:dyDescent="0.35">
      <c r="D6663" s="61"/>
    </row>
    <row r="6664" spans="4:4" x14ac:dyDescent="0.35">
      <c r="D6664" s="61"/>
    </row>
    <row r="6665" spans="4:4" x14ac:dyDescent="0.35">
      <c r="D6665" s="61"/>
    </row>
    <row r="6666" spans="4:4" x14ac:dyDescent="0.35">
      <c r="D6666" s="61"/>
    </row>
    <row r="6667" spans="4:4" x14ac:dyDescent="0.35">
      <c r="D6667" s="61"/>
    </row>
    <row r="6668" spans="4:4" x14ac:dyDescent="0.35">
      <c r="D6668" s="61"/>
    </row>
    <row r="6669" spans="4:4" x14ac:dyDescent="0.35">
      <c r="D6669" s="61"/>
    </row>
    <row r="6670" spans="4:4" x14ac:dyDescent="0.35">
      <c r="D6670" s="61"/>
    </row>
    <row r="6671" spans="4:4" x14ac:dyDescent="0.35">
      <c r="D6671" s="61"/>
    </row>
    <row r="6672" spans="4:4" x14ac:dyDescent="0.35">
      <c r="D6672" s="61"/>
    </row>
    <row r="6673" spans="4:4" x14ac:dyDescent="0.35">
      <c r="D6673" s="61"/>
    </row>
    <row r="6674" spans="4:4" x14ac:dyDescent="0.35">
      <c r="D6674" s="61"/>
    </row>
    <row r="6675" spans="4:4" x14ac:dyDescent="0.35">
      <c r="D6675" s="61"/>
    </row>
    <row r="6676" spans="4:4" x14ac:dyDescent="0.35">
      <c r="D6676" s="61"/>
    </row>
    <row r="6677" spans="4:4" x14ac:dyDescent="0.35">
      <c r="D6677" s="61"/>
    </row>
    <row r="6678" spans="4:4" x14ac:dyDescent="0.35">
      <c r="D6678" s="61"/>
    </row>
    <row r="6679" spans="4:4" x14ac:dyDescent="0.35">
      <c r="D6679" s="61"/>
    </row>
    <row r="6680" spans="4:4" x14ac:dyDescent="0.35">
      <c r="D6680" s="61"/>
    </row>
    <row r="6681" spans="4:4" x14ac:dyDescent="0.35">
      <c r="D6681" s="61"/>
    </row>
    <row r="6682" spans="4:4" x14ac:dyDescent="0.35">
      <c r="D6682" s="61"/>
    </row>
    <row r="6683" spans="4:4" x14ac:dyDescent="0.35">
      <c r="D6683" s="61"/>
    </row>
    <row r="6684" spans="4:4" x14ac:dyDescent="0.35">
      <c r="D6684" s="61"/>
    </row>
    <row r="6685" spans="4:4" x14ac:dyDescent="0.35">
      <c r="D6685" s="61"/>
    </row>
    <row r="6686" spans="4:4" x14ac:dyDescent="0.35">
      <c r="D6686" s="61"/>
    </row>
    <row r="6687" spans="4:4" x14ac:dyDescent="0.35">
      <c r="D6687" s="61"/>
    </row>
    <row r="6688" spans="4:4" x14ac:dyDescent="0.35">
      <c r="D6688" s="61"/>
    </row>
    <row r="6689" spans="4:4" x14ac:dyDescent="0.35">
      <c r="D6689" s="61"/>
    </row>
    <row r="6690" spans="4:4" x14ac:dyDescent="0.35">
      <c r="D6690" s="61"/>
    </row>
    <row r="6691" spans="4:4" x14ac:dyDescent="0.35">
      <c r="D6691" s="61"/>
    </row>
    <row r="6692" spans="4:4" x14ac:dyDescent="0.35">
      <c r="D6692" s="61"/>
    </row>
    <row r="6693" spans="4:4" x14ac:dyDescent="0.35">
      <c r="D6693" s="61"/>
    </row>
    <row r="6694" spans="4:4" x14ac:dyDescent="0.35">
      <c r="D6694" s="61"/>
    </row>
    <row r="6695" spans="4:4" x14ac:dyDescent="0.35">
      <c r="D6695" s="61"/>
    </row>
    <row r="6696" spans="4:4" x14ac:dyDescent="0.35">
      <c r="D6696" s="61"/>
    </row>
    <row r="6697" spans="4:4" x14ac:dyDescent="0.35">
      <c r="D6697" s="61"/>
    </row>
    <row r="6698" spans="4:4" x14ac:dyDescent="0.35">
      <c r="D6698" s="61"/>
    </row>
    <row r="6699" spans="4:4" x14ac:dyDescent="0.35">
      <c r="D6699" s="61"/>
    </row>
    <row r="6700" spans="4:4" x14ac:dyDescent="0.35">
      <c r="D6700" s="61"/>
    </row>
    <row r="6701" spans="4:4" x14ac:dyDescent="0.35">
      <c r="D6701" s="61"/>
    </row>
    <row r="6702" spans="4:4" x14ac:dyDescent="0.35">
      <c r="D6702" s="61"/>
    </row>
    <row r="6703" spans="4:4" x14ac:dyDescent="0.35">
      <c r="D6703" s="61"/>
    </row>
    <row r="6704" spans="4:4" x14ac:dyDescent="0.35">
      <c r="D6704" s="61"/>
    </row>
    <row r="6705" spans="4:4" x14ac:dyDescent="0.35">
      <c r="D6705" s="61"/>
    </row>
    <row r="6706" spans="4:4" x14ac:dyDescent="0.35">
      <c r="D6706" s="61"/>
    </row>
    <row r="6707" spans="4:4" x14ac:dyDescent="0.35">
      <c r="D6707" s="61"/>
    </row>
    <row r="6708" spans="4:4" x14ac:dyDescent="0.35">
      <c r="D6708" s="61"/>
    </row>
    <row r="6709" spans="4:4" x14ac:dyDescent="0.35">
      <c r="D6709" s="61"/>
    </row>
    <row r="6710" spans="4:4" x14ac:dyDescent="0.35">
      <c r="D6710" s="61"/>
    </row>
    <row r="6711" spans="4:4" x14ac:dyDescent="0.35">
      <c r="D6711" s="61"/>
    </row>
    <row r="6712" spans="4:4" x14ac:dyDescent="0.35">
      <c r="D6712" s="61"/>
    </row>
    <row r="6713" spans="4:4" x14ac:dyDescent="0.35">
      <c r="D6713" s="61"/>
    </row>
    <row r="6714" spans="4:4" x14ac:dyDescent="0.35">
      <c r="D6714" s="61"/>
    </row>
    <row r="6715" spans="4:4" x14ac:dyDescent="0.35">
      <c r="D6715" s="61"/>
    </row>
    <row r="6716" spans="4:4" x14ac:dyDescent="0.35">
      <c r="D6716" s="61"/>
    </row>
    <row r="6717" spans="4:4" x14ac:dyDescent="0.35">
      <c r="D6717" s="61"/>
    </row>
    <row r="6718" spans="4:4" x14ac:dyDescent="0.35">
      <c r="D6718" s="61"/>
    </row>
    <row r="6719" spans="4:4" x14ac:dyDescent="0.35">
      <c r="D6719" s="61"/>
    </row>
    <row r="6720" spans="4:4" x14ac:dyDescent="0.35">
      <c r="D6720" s="61"/>
    </row>
    <row r="6721" spans="4:4" x14ac:dyDescent="0.35">
      <c r="D6721" s="61"/>
    </row>
    <row r="6722" spans="4:4" x14ac:dyDescent="0.35">
      <c r="D6722" s="61"/>
    </row>
    <row r="6723" spans="4:4" x14ac:dyDescent="0.35">
      <c r="D6723" s="61"/>
    </row>
    <row r="6724" spans="4:4" x14ac:dyDescent="0.35">
      <c r="D6724" s="61"/>
    </row>
    <row r="6725" spans="4:4" x14ac:dyDescent="0.35">
      <c r="D6725" s="61"/>
    </row>
    <row r="6726" spans="4:4" x14ac:dyDescent="0.35">
      <c r="D6726" s="61"/>
    </row>
    <row r="6727" spans="4:4" x14ac:dyDescent="0.35">
      <c r="D6727" s="61"/>
    </row>
    <row r="6728" spans="4:4" x14ac:dyDescent="0.35">
      <c r="D6728" s="61"/>
    </row>
    <row r="6729" spans="4:4" x14ac:dyDescent="0.35">
      <c r="D6729" s="61"/>
    </row>
    <row r="6730" spans="4:4" x14ac:dyDescent="0.35">
      <c r="D6730" s="61"/>
    </row>
    <row r="6731" spans="4:4" x14ac:dyDescent="0.35">
      <c r="D6731" s="61"/>
    </row>
    <row r="6732" spans="4:4" x14ac:dyDescent="0.35">
      <c r="D6732" s="61"/>
    </row>
    <row r="6733" spans="4:4" x14ac:dyDescent="0.35">
      <c r="D6733" s="61"/>
    </row>
    <row r="6734" spans="4:4" x14ac:dyDescent="0.35">
      <c r="D6734" s="61"/>
    </row>
    <row r="6735" spans="4:4" x14ac:dyDescent="0.35">
      <c r="D6735" s="61"/>
    </row>
    <row r="6736" spans="4:4" x14ac:dyDescent="0.35">
      <c r="D6736" s="61"/>
    </row>
    <row r="6737" spans="4:4" x14ac:dyDescent="0.35">
      <c r="D6737" s="61"/>
    </row>
    <row r="6738" spans="4:4" x14ac:dyDescent="0.35">
      <c r="D6738" s="61"/>
    </row>
    <row r="6739" spans="4:4" x14ac:dyDescent="0.35">
      <c r="D6739" s="61"/>
    </row>
    <row r="6740" spans="4:4" x14ac:dyDescent="0.35">
      <c r="D6740" s="61"/>
    </row>
    <row r="6741" spans="4:4" x14ac:dyDescent="0.35">
      <c r="D6741" s="61"/>
    </row>
    <row r="6742" spans="4:4" x14ac:dyDescent="0.35">
      <c r="D6742" s="61"/>
    </row>
    <row r="6743" spans="4:4" x14ac:dyDescent="0.35">
      <c r="D6743" s="61"/>
    </row>
    <row r="6744" spans="4:4" x14ac:dyDescent="0.35">
      <c r="D6744" s="61"/>
    </row>
    <row r="6745" spans="4:4" x14ac:dyDescent="0.35">
      <c r="D6745" s="61"/>
    </row>
    <row r="6746" spans="4:4" x14ac:dyDescent="0.35">
      <c r="D6746" s="61"/>
    </row>
    <row r="6747" spans="4:4" x14ac:dyDescent="0.35">
      <c r="D6747" s="61"/>
    </row>
    <row r="6748" spans="4:4" x14ac:dyDescent="0.35">
      <c r="D6748" s="61"/>
    </row>
    <row r="6749" spans="4:4" x14ac:dyDescent="0.35">
      <c r="D6749" s="61"/>
    </row>
    <row r="6750" spans="4:4" x14ac:dyDescent="0.35">
      <c r="D6750" s="61"/>
    </row>
    <row r="6751" spans="4:4" x14ac:dyDescent="0.35">
      <c r="D6751" s="61"/>
    </row>
    <row r="6752" spans="4:4" x14ac:dyDescent="0.35">
      <c r="D6752" s="61"/>
    </row>
    <row r="6753" spans="4:4" x14ac:dyDescent="0.35">
      <c r="D6753" s="61"/>
    </row>
    <row r="6754" spans="4:4" x14ac:dyDescent="0.35">
      <c r="D6754" s="61"/>
    </row>
    <row r="6755" spans="4:4" x14ac:dyDescent="0.35">
      <c r="D6755" s="61"/>
    </row>
    <row r="6756" spans="4:4" x14ac:dyDescent="0.35">
      <c r="D6756" s="61"/>
    </row>
    <row r="6757" spans="4:4" x14ac:dyDescent="0.35">
      <c r="D6757" s="61"/>
    </row>
    <row r="6758" spans="4:4" x14ac:dyDescent="0.35">
      <c r="D6758" s="61"/>
    </row>
    <row r="6759" spans="4:4" x14ac:dyDescent="0.35">
      <c r="D6759" s="61"/>
    </row>
    <row r="6760" spans="4:4" x14ac:dyDescent="0.35">
      <c r="D6760" s="61"/>
    </row>
    <row r="6761" spans="4:4" x14ac:dyDescent="0.35">
      <c r="D6761" s="61"/>
    </row>
    <row r="6762" spans="4:4" x14ac:dyDescent="0.35">
      <c r="D6762" s="61"/>
    </row>
    <row r="6763" spans="4:4" x14ac:dyDescent="0.35">
      <c r="D6763" s="61"/>
    </row>
    <row r="6764" spans="4:4" x14ac:dyDescent="0.35">
      <c r="D6764" s="61"/>
    </row>
    <row r="6765" spans="4:4" x14ac:dyDescent="0.35">
      <c r="D6765" s="61"/>
    </row>
    <row r="6766" spans="4:4" x14ac:dyDescent="0.35">
      <c r="D6766" s="61"/>
    </row>
    <row r="6767" spans="4:4" x14ac:dyDescent="0.35">
      <c r="D6767" s="61"/>
    </row>
    <row r="6768" spans="4:4" x14ac:dyDescent="0.35">
      <c r="D6768" s="61"/>
    </row>
    <row r="6769" spans="4:4" x14ac:dyDescent="0.35">
      <c r="D6769" s="61"/>
    </row>
    <row r="6770" spans="4:4" x14ac:dyDescent="0.35">
      <c r="D6770" s="61"/>
    </row>
    <row r="6771" spans="4:4" x14ac:dyDescent="0.35">
      <c r="D6771" s="61"/>
    </row>
    <row r="6772" spans="4:4" x14ac:dyDescent="0.35">
      <c r="D6772" s="61"/>
    </row>
    <row r="6773" spans="4:4" x14ac:dyDescent="0.35">
      <c r="D6773" s="61"/>
    </row>
    <row r="6774" spans="4:4" x14ac:dyDescent="0.35">
      <c r="D6774" s="61"/>
    </row>
    <row r="6775" spans="4:4" x14ac:dyDescent="0.35">
      <c r="D6775" s="61"/>
    </row>
    <row r="6776" spans="4:4" x14ac:dyDescent="0.35">
      <c r="D6776" s="61"/>
    </row>
    <row r="6777" spans="4:4" x14ac:dyDescent="0.35">
      <c r="D6777" s="61"/>
    </row>
    <row r="6778" spans="4:4" x14ac:dyDescent="0.35">
      <c r="D6778" s="61"/>
    </row>
    <row r="6779" spans="4:4" x14ac:dyDescent="0.35">
      <c r="D6779" s="61"/>
    </row>
    <row r="6780" spans="4:4" x14ac:dyDescent="0.35">
      <c r="D6780" s="61"/>
    </row>
    <row r="6781" spans="4:4" x14ac:dyDescent="0.35">
      <c r="D6781" s="61"/>
    </row>
    <row r="6782" spans="4:4" x14ac:dyDescent="0.35">
      <c r="D6782" s="61"/>
    </row>
    <row r="6783" spans="4:4" x14ac:dyDescent="0.35">
      <c r="D6783" s="61"/>
    </row>
    <row r="6784" spans="4:4" x14ac:dyDescent="0.35">
      <c r="D6784" s="61"/>
    </row>
    <row r="6785" spans="4:4" x14ac:dyDescent="0.35">
      <c r="D6785" s="61"/>
    </row>
    <row r="6786" spans="4:4" x14ac:dyDescent="0.35">
      <c r="D6786" s="61"/>
    </row>
    <row r="6787" spans="4:4" x14ac:dyDescent="0.35">
      <c r="D6787" s="61"/>
    </row>
    <row r="6788" spans="4:4" x14ac:dyDescent="0.35">
      <c r="D6788" s="61"/>
    </row>
    <row r="6789" spans="4:4" x14ac:dyDescent="0.35">
      <c r="D6789" s="61"/>
    </row>
    <row r="6790" spans="4:4" x14ac:dyDescent="0.35">
      <c r="D6790" s="61"/>
    </row>
    <row r="6791" spans="4:4" x14ac:dyDescent="0.35">
      <c r="D6791" s="61"/>
    </row>
    <row r="6792" spans="4:4" x14ac:dyDescent="0.35">
      <c r="D6792" s="61"/>
    </row>
    <row r="6793" spans="4:4" x14ac:dyDescent="0.35">
      <c r="D6793" s="61"/>
    </row>
    <row r="6794" spans="4:4" x14ac:dyDescent="0.35">
      <c r="D6794" s="61"/>
    </row>
    <row r="6795" spans="4:4" x14ac:dyDescent="0.35">
      <c r="D6795" s="61"/>
    </row>
    <row r="6796" spans="4:4" x14ac:dyDescent="0.35">
      <c r="D6796" s="61"/>
    </row>
    <row r="6797" spans="4:4" x14ac:dyDescent="0.35">
      <c r="D6797" s="61"/>
    </row>
    <row r="6798" spans="4:4" x14ac:dyDescent="0.35">
      <c r="D6798" s="61"/>
    </row>
    <row r="6799" spans="4:4" x14ac:dyDescent="0.35">
      <c r="D6799" s="61"/>
    </row>
    <row r="6800" spans="4:4" x14ac:dyDescent="0.35">
      <c r="D6800" s="61"/>
    </row>
    <row r="6801" spans="4:4" x14ac:dyDescent="0.35">
      <c r="D6801" s="61"/>
    </row>
    <row r="6802" spans="4:4" x14ac:dyDescent="0.35">
      <c r="D6802" s="61"/>
    </row>
    <row r="6803" spans="4:4" x14ac:dyDescent="0.35">
      <c r="D6803" s="61"/>
    </row>
    <row r="6804" spans="4:4" x14ac:dyDescent="0.35">
      <c r="D6804" s="61"/>
    </row>
    <row r="6805" spans="4:4" x14ac:dyDescent="0.35">
      <c r="D6805" s="61"/>
    </row>
    <row r="6806" spans="4:4" x14ac:dyDescent="0.35">
      <c r="D6806" s="61"/>
    </row>
    <row r="6807" spans="4:4" x14ac:dyDescent="0.35">
      <c r="D6807" s="61"/>
    </row>
    <row r="6808" spans="4:4" x14ac:dyDescent="0.35">
      <c r="D6808" s="61"/>
    </row>
    <row r="6809" spans="4:4" x14ac:dyDescent="0.35">
      <c r="D6809" s="61"/>
    </row>
    <row r="6810" spans="4:4" x14ac:dyDescent="0.35">
      <c r="D6810" s="61"/>
    </row>
    <row r="6811" spans="4:4" x14ac:dyDescent="0.35">
      <c r="D6811" s="61"/>
    </row>
    <row r="6812" spans="4:4" x14ac:dyDescent="0.35">
      <c r="D6812" s="61"/>
    </row>
    <row r="6813" spans="4:4" x14ac:dyDescent="0.35">
      <c r="D6813" s="61"/>
    </row>
    <row r="6814" spans="4:4" x14ac:dyDescent="0.35">
      <c r="D6814" s="61"/>
    </row>
    <row r="6815" spans="4:4" x14ac:dyDescent="0.35">
      <c r="D6815" s="61"/>
    </row>
    <row r="6816" spans="4:4" x14ac:dyDescent="0.35">
      <c r="D6816" s="61"/>
    </row>
    <row r="6817" spans="4:4" x14ac:dyDescent="0.35">
      <c r="D6817" s="61"/>
    </row>
    <row r="6818" spans="4:4" x14ac:dyDescent="0.35">
      <c r="D6818" s="61"/>
    </row>
    <row r="6819" spans="4:4" x14ac:dyDescent="0.35">
      <c r="D6819" s="61"/>
    </row>
    <row r="6820" spans="4:4" x14ac:dyDescent="0.35">
      <c r="D6820" s="61"/>
    </row>
    <row r="6821" spans="4:4" x14ac:dyDescent="0.35">
      <c r="D6821" s="61"/>
    </row>
    <row r="6822" spans="4:4" x14ac:dyDescent="0.35">
      <c r="D6822" s="61"/>
    </row>
    <row r="6823" spans="4:4" x14ac:dyDescent="0.35">
      <c r="D6823" s="61"/>
    </row>
    <row r="6824" spans="4:4" x14ac:dyDescent="0.35">
      <c r="D6824" s="61"/>
    </row>
    <row r="6825" spans="4:4" x14ac:dyDescent="0.35">
      <c r="D6825" s="61"/>
    </row>
    <row r="6826" spans="4:4" x14ac:dyDescent="0.35">
      <c r="D6826" s="61"/>
    </row>
    <row r="6827" spans="4:4" x14ac:dyDescent="0.35">
      <c r="D6827" s="61"/>
    </row>
    <row r="6828" spans="4:4" x14ac:dyDescent="0.35">
      <c r="D6828" s="61"/>
    </row>
    <row r="6829" spans="4:4" x14ac:dyDescent="0.35">
      <c r="D6829" s="61"/>
    </row>
    <row r="6830" spans="4:4" x14ac:dyDescent="0.35">
      <c r="D6830" s="61"/>
    </row>
    <row r="6831" spans="4:4" x14ac:dyDescent="0.35">
      <c r="D6831" s="61"/>
    </row>
    <row r="6832" spans="4:4" x14ac:dyDescent="0.35">
      <c r="D6832" s="61"/>
    </row>
    <row r="6833" spans="4:4" x14ac:dyDescent="0.35">
      <c r="D6833" s="61"/>
    </row>
    <row r="6834" spans="4:4" x14ac:dyDescent="0.35">
      <c r="D6834" s="61"/>
    </row>
    <row r="6835" spans="4:4" x14ac:dyDescent="0.35">
      <c r="D6835" s="61"/>
    </row>
    <row r="6836" spans="4:4" x14ac:dyDescent="0.35">
      <c r="D6836" s="61"/>
    </row>
    <row r="6837" spans="4:4" x14ac:dyDescent="0.35">
      <c r="D6837" s="61"/>
    </row>
    <row r="6838" spans="4:4" x14ac:dyDescent="0.35">
      <c r="D6838" s="61"/>
    </row>
    <row r="6839" spans="4:4" x14ac:dyDescent="0.35">
      <c r="D6839" s="61"/>
    </row>
    <row r="6840" spans="4:4" x14ac:dyDescent="0.35">
      <c r="D6840" s="61"/>
    </row>
    <row r="6841" spans="4:4" x14ac:dyDescent="0.35">
      <c r="D6841" s="61"/>
    </row>
    <row r="6842" spans="4:4" x14ac:dyDescent="0.35">
      <c r="D6842" s="61"/>
    </row>
    <row r="6843" spans="4:4" x14ac:dyDescent="0.35">
      <c r="D6843" s="61"/>
    </row>
    <row r="6844" spans="4:4" x14ac:dyDescent="0.35">
      <c r="D6844" s="61"/>
    </row>
    <row r="6845" spans="4:4" x14ac:dyDescent="0.35">
      <c r="D6845" s="61"/>
    </row>
    <row r="6846" spans="4:4" x14ac:dyDescent="0.35">
      <c r="D6846" s="61"/>
    </row>
    <row r="6847" spans="4:4" x14ac:dyDescent="0.35">
      <c r="D6847" s="61"/>
    </row>
    <row r="6848" spans="4:4" x14ac:dyDescent="0.35">
      <c r="D6848" s="61"/>
    </row>
    <row r="6849" spans="4:4" x14ac:dyDescent="0.35">
      <c r="D6849" s="61"/>
    </row>
    <row r="6850" spans="4:4" x14ac:dyDescent="0.35">
      <c r="D6850" s="61"/>
    </row>
    <row r="6851" spans="4:4" x14ac:dyDescent="0.35">
      <c r="D6851" s="61"/>
    </row>
    <row r="6852" spans="4:4" x14ac:dyDescent="0.35">
      <c r="D6852" s="61"/>
    </row>
    <row r="6853" spans="4:4" x14ac:dyDescent="0.35">
      <c r="D6853" s="61"/>
    </row>
    <row r="6854" spans="4:4" x14ac:dyDescent="0.35">
      <c r="D6854" s="61"/>
    </row>
    <row r="6855" spans="4:4" x14ac:dyDescent="0.35">
      <c r="D6855" s="61"/>
    </row>
    <row r="6856" spans="4:4" x14ac:dyDescent="0.35">
      <c r="D6856" s="61"/>
    </row>
    <row r="6857" spans="4:4" x14ac:dyDescent="0.35">
      <c r="D6857" s="61"/>
    </row>
    <row r="6858" spans="4:4" x14ac:dyDescent="0.35">
      <c r="D6858" s="61"/>
    </row>
    <row r="6859" spans="4:4" x14ac:dyDescent="0.35">
      <c r="D6859" s="61"/>
    </row>
    <row r="6860" spans="4:4" x14ac:dyDescent="0.35">
      <c r="D6860" s="61"/>
    </row>
    <row r="6861" spans="4:4" x14ac:dyDescent="0.35">
      <c r="D6861" s="61"/>
    </row>
    <row r="6862" spans="4:4" x14ac:dyDescent="0.35">
      <c r="D6862" s="61"/>
    </row>
    <row r="6863" spans="4:4" x14ac:dyDescent="0.35">
      <c r="D6863" s="61"/>
    </row>
    <row r="6864" spans="4:4" x14ac:dyDescent="0.35">
      <c r="D6864" s="61"/>
    </row>
    <row r="6865" spans="4:4" x14ac:dyDescent="0.35">
      <c r="D6865" s="61"/>
    </row>
    <row r="6866" spans="4:4" x14ac:dyDescent="0.35">
      <c r="D6866" s="61"/>
    </row>
    <row r="6867" spans="4:4" x14ac:dyDescent="0.35">
      <c r="D6867" s="61"/>
    </row>
    <row r="6868" spans="4:4" x14ac:dyDescent="0.35">
      <c r="D6868" s="61"/>
    </row>
    <row r="6869" spans="4:4" x14ac:dyDescent="0.35">
      <c r="D6869" s="61"/>
    </row>
    <row r="6870" spans="4:4" x14ac:dyDescent="0.35">
      <c r="D6870" s="61"/>
    </row>
    <row r="6871" spans="4:4" x14ac:dyDescent="0.35">
      <c r="D6871" s="61"/>
    </row>
    <row r="6872" spans="4:4" x14ac:dyDescent="0.35">
      <c r="D6872" s="61"/>
    </row>
    <row r="6873" spans="4:4" x14ac:dyDescent="0.35">
      <c r="D6873" s="61"/>
    </row>
    <row r="6874" spans="4:4" x14ac:dyDescent="0.35">
      <c r="D6874" s="61"/>
    </row>
    <row r="6875" spans="4:4" x14ac:dyDescent="0.35">
      <c r="D6875" s="61"/>
    </row>
    <row r="6876" spans="4:4" x14ac:dyDescent="0.35">
      <c r="D6876" s="61"/>
    </row>
    <row r="6877" spans="4:4" x14ac:dyDescent="0.35">
      <c r="D6877" s="61"/>
    </row>
    <row r="6878" spans="4:4" x14ac:dyDescent="0.35">
      <c r="D6878" s="61"/>
    </row>
    <row r="6879" spans="4:4" x14ac:dyDescent="0.35">
      <c r="D6879" s="61"/>
    </row>
    <row r="6880" spans="4:4" x14ac:dyDescent="0.35">
      <c r="D6880" s="61"/>
    </row>
    <row r="6881" spans="4:4" x14ac:dyDescent="0.35">
      <c r="D6881" s="61"/>
    </row>
    <row r="6882" spans="4:4" x14ac:dyDescent="0.35">
      <c r="D6882" s="61"/>
    </row>
    <row r="6883" spans="4:4" x14ac:dyDescent="0.35">
      <c r="D6883" s="61"/>
    </row>
    <row r="6884" spans="4:4" x14ac:dyDescent="0.35">
      <c r="D6884" s="61"/>
    </row>
    <row r="6885" spans="4:4" x14ac:dyDescent="0.35">
      <c r="D6885" s="61"/>
    </row>
    <row r="6886" spans="4:4" x14ac:dyDescent="0.35">
      <c r="D6886" s="61"/>
    </row>
    <row r="6887" spans="4:4" x14ac:dyDescent="0.35">
      <c r="D6887" s="61"/>
    </row>
    <row r="6888" spans="4:4" x14ac:dyDescent="0.35">
      <c r="D6888" s="61"/>
    </row>
    <row r="6889" spans="4:4" x14ac:dyDescent="0.35">
      <c r="D6889" s="61"/>
    </row>
    <row r="6890" spans="4:4" x14ac:dyDescent="0.35">
      <c r="D6890" s="61"/>
    </row>
    <row r="6891" spans="4:4" x14ac:dyDescent="0.35">
      <c r="D6891" s="61"/>
    </row>
    <row r="6892" spans="4:4" x14ac:dyDescent="0.35">
      <c r="D6892" s="61"/>
    </row>
    <row r="6893" spans="4:4" x14ac:dyDescent="0.35">
      <c r="D6893" s="61"/>
    </row>
    <row r="6894" spans="4:4" x14ac:dyDescent="0.35">
      <c r="D6894" s="61"/>
    </row>
    <row r="6895" spans="4:4" x14ac:dyDescent="0.35">
      <c r="D6895" s="61"/>
    </row>
    <row r="6896" spans="4:4" x14ac:dyDescent="0.35">
      <c r="D6896" s="61"/>
    </row>
    <row r="6897" spans="4:4" x14ac:dyDescent="0.35">
      <c r="D6897" s="61"/>
    </row>
    <row r="6898" spans="4:4" x14ac:dyDescent="0.35">
      <c r="D6898" s="61"/>
    </row>
    <row r="6899" spans="4:4" x14ac:dyDescent="0.35">
      <c r="D6899" s="61"/>
    </row>
    <row r="6900" spans="4:4" x14ac:dyDescent="0.35">
      <c r="D6900" s="61"/>
    </row>
    <row r="6901" spans="4:4" x14ac:dyDescent="0.35">
      <c r="D6901" s="61"/>
    </row>
    <row r="6902" spans="4:4" x14ac:dyDescent="0.35">
      <c r="D6902" s="61"/>
    </row>
    <row r="6903" spans="4:4" x14ac:dyDescent="0.35">
      <c r="D6903" s="61"/>
    </row>
    <row r="6904" spans="4:4" x14ac:dyDescent="0.35">
      <c r="D6904" s="61"/>
    </row>
    <row r="6905" spans="4:4" x14ac:dyDescent="0.35">
      <c r="D6905" s="61"/>
    </row>
    <row r="6906" spans="4:4" x14ac:dyDescent="0.35">
      <c r="D6906" s="61"/>
    </row>
    <row r="6907" spans="4:4" x14ac:dyDescent="0.35">
      <c r="D6907" s="61"/>
    </row>
    <row r="6908" spans="4:4" x14ac:dyDescent="0.35">
      <c r="D6908" s="61"/>
    </row>
    <row r="6909" spans="4:4" x14ac:dyDescent="0.35">
      <c r="D6909" s="61"/>
    </row>
    <row r="6910" spans="4:4" x14ac:dyDescent="0.35">
      <c r="D6910" s="61"/>
    </row>
    <row r="6911" spans="4:4" x14ac:dyDescent="0.35">
      <c r="D6911" s="61"/>
    </row>
    <row r="6912" spans="4:4" x14ac:dyDescent="0.35">
      <c r="D6912" s="61"/>
    </row>
    <row r="6913" spans="4:4" x14ac:dyDescent="0.35">
      <c r="D6913" s="61"/>
    </row>
    <row r="6914" spans="4:4" x14ac:dyDescent="0.35">
      <c r="D6914" s="61"/>
    </row>
    <row r="6915" spans="4:4" x14ac:dyDescent="0.35">
      <c r="D6915" s="61"/>
    </row>
    <row r="6916" spans="4:4" x14ac:dyDescent="0.35">
      <c r="D6916" s="61"/>
    </row>
    <row r="6917" spans="4:4" x14ac:dyDescent="0.35">
      <c r="D6917" s="61"/>
    </row>
    <row r="6918" spans="4:4" x14ac:dyDescent="0.35">
      <c r="D6918" s="61"/>
    </row>
    <row r="6919" spans="4:4" x14ac:dyDescent="0.35">
      <c r="D6919" s="61"/>
    </row>
    <row r="6920" spans="4:4" x14ac:dyDescent="0.35">
      <c r="D6920" s="61"/>
    </row>
    <row r="6921" spans="4:4" x14ac:dyDescent="0.35">
      <c r="D6921" s="61"/>
    </row>
    <row r="6922" spans="4:4" x14ac:dyDescent="0.35">
      <c r="D6922" s="61"/>
    </row>
    <row r="6923" spans="4:4" x14ac:dyDescent="0.35">
      <c r="D6923" s="61"/>
    </row>
    <row r="6924" spans="4:4" x14ac:dyDescent="0.35">
      <c r="D6924" s="61"/>
    </row>
    <row r="6925" spans="4:4" x14ac:dyDescent="0.35">
      <c r="D6925" s="61"/>
    </row>
    <row r="6926" spans="4:4" x14ac:dyDescent="0.35">
      <c r="D6926" s="61"/>
    </row>
    <row r="6927" spans="4:4" x14ac:dyDescent="0.35">
      <c r="D6927" s="61"/>
    </row>
    <row r="6928" spans="4:4" x14ac:dyDescent="0.35">
      <c r="D6928" s="61"/>
    </row>
    <row r="6929" spans="4:4" x14ac:dyDescent="0.35">
      <c r="D6929" s="61"/>
    </row>
    <row r="6930" spans="4:4" x14ac:dyDescent="0.35">
      <c r="D6930" s="61"/>
    </row>
    <row r="6931" spans="4:4" x14ac:dyDescent="0.35">
      <c r="D6931" s="61"/>
    </row>
    <row r="6932" spans="4:4" x14ac:dyDescent="0.35">
      <c r="D6932" s="61"/>
    </row>
    <row r="6933" spans="4:4" x14ac:dyDescent="0.35">
      <c r="D6933" s="61"/>
    </row>
    <row r="6934" spans="4:4" x14ac:dyDescent="0.35">
      <c r="D6934" s="61"/>
    </row>
    <row r="6935" spans="4:4" x14ac:dyDescent="0.35">
      <c r="D6935" s="61"/>
    </row>
    <row r="6936" spans="4:4" x14ac:dyDescent="0.35">
      <c r="D6936" s="61"/>
    </row>
    <row r="6937" spans="4:4" x14ac:dyDescent="0.35">
      <c r="D6937" s="61"/>
    </row>
    <row r="6938" spans="4:4" x14ac:dyDescent="0.35">
      <c r="D6938" s="61"/>
    </row>
    <row r="6939" spans="4:4" x14ac:dyDescent="0.35">
      <c r="D6939" s="61"/>
    </row>
    <row r="6940" spans="4:4" x14ac:dyDescent="0.35">
      <c r="D6940" s="61"/>
    </row>
    <row r="6941" spans="4:4" x14ac:dyDescent="0.35">
      <c r="D6941" s="61"/>
    </row>
    <row r="6942" spans="4:4" x14ac:dyDescent="0.35">
      <c r="D6942" s="61"/>
    </row>
    <row r="6943" spans="4:4" x14ac:dyDescent="0.35">
      <c r="D6943" s="61"/>
    </row>
    <row r="6944" spans="4:4" x14ac:dyDescent="0.35">
      <c r="D6944" s="61"/>
    </row>
    <row r="6945" spans="4:4" x14ac:dyDescent="0.35">
      <c r="D6945" s="61"/>
    </row>
    <row r="6946" spans="4:4" x14ac:dyDescent="0.35">
      <c r="D6946" s="61"/>
    </row>
    <row r="6947" spans="4:4" x14ac:dyDescent="0.35">
      <c r="D6947" s="61"/>
    </row>
    <row r="6948" spans="4:4" x14ac:dyDescent="0.35">
      <c r="D6948" s="61"/>
    </row>
    <row r="6949" spans="4:4" x14ac:dyDescent="0.35">
      <c r="D6949" s="61"/>
    </row>
    <row r="6950" spans="4:4" x14ac:dyDescent="0.35">
      <c r="D6950" s="61"/>
    </row>
    <row r="6951" spans="4:4" x14ac:dyDescent="0.35">
      <c r="D6951" s="61"/>
    </row>
    <row r="6952" spans="4:4" x14ac:dyDescent="0.35">
      <c r="D6952" s="61"/>
    </row>
    <row r="6953" spans="4:4" x14ac:dyDescent="0.35">
      <c r="D6953" s="61"/>
    </row>
    <row r="6954" spans="4:4" x14ac:dyDescent="0.35">
      <c r="D6954" s="61"/>
    </row>
    <row r="6955" spans="4:4" x14ac:dyDescent="0.35">
      <c r="D6955" s="61"/>
    </row>
    <row r="6956" spans="4:4" x14ac:dyDescent="0.35">
      <c r="D6956" s="61"/>
    </row>
    <row r="6957" spans="4:4" x14ac:dyDescent="0.35">
      <c r="D6957" s="61"/>
    </row>
    <row r="6958" spans="4:4" x14ac:dyDescent="0.35">
      <c r="D6958" s="61"/>
    </row>
    <row r="6959" spans="4:4" x14ac:dyDescent="0.35">
      <c r="D6959" s="61"/>
    </row>
    <row r="6960" spans="4:4" x14ac:dyDescent="0.35">
      <c r="D6960" s="61"/>
    </row>
    <row r="6961" spans="4:4" x14ac:dyDescent="0.35">
      <c r="D6961" s="61"/>
    </row>
    <row r="6962" spans="4:4" x14ac:dyDescent="0.35">
      <c r="D6962" s="61"/>
    </row>
    <row r="6963" spans="4:4" x14ac:dyDescent="0.35">
      <c r="D6963" s="61"/>
    </row>
    <row r="6964" spans="4:4" x14ac:dyDescent="0.35">
      <c r="D6964" s="61"/>
    </row>
    <row r="6965" spans="4:4" x14ac:dyDescent="0.35">
      <c r="D6965" s="61"/>
    </row>
    <row r="6966" spans="4:4" x14ac:dyDescent="0.35">
      <c r="D6966" s="61"/>
    </row>
    <row r="6967" spans="4:4" x14ac:dyDescent="0.35">
      <c r="D6967" s="61"/>
    </row>
    <row r="6968" spans="4:4" x14ac:dyDescent="0.35">
      <c r="D6968" s="61"/>
    </row>
    <row r="6969" spans="4:4" x14ac:dyDescent="0.35">
      <c r="D6969" s="61"/>
    </row>
    <row r="6970" spans="4:4" x14ac:dyDescent="0.35">
      <c r="D6970" s="61"/>
    </row>
    <row r="6971" spans="4:4" x14ac:dyDescent="0.35">
      <c r="D6971" s="61"/>
    </row>
    <row r="6972" spans="4:4" x14ac:dyDescent="0.35">
      <c r="D6972" s="61"/>
    </row>
    <row r="6973" spans="4:4" x14ac:dyDescent="0.35">
      <c r="D6973" s="61"/>
    </row>
    <row r="6974" spans="4:4" x14ac:dyDescent="0.35">
      <c r="D6974" s="61"/>
    </row>
    <row r="6975" spans="4:4" x14ac:dyDescent="0.35">
      <c r="D6975" s="61"/>
    </row>
    <row r="6976" spans="4:4" x14ac:dyDescent="0.35">
      <c r="D6976" s="61"/>
    </row>
    <row r="6977" spans="4:4" x14ac:dyDescent="0.35">
      <c r="D6977" s="61"/>
    </row>
    <row r="6978" spans="4:4" x14ac:dyDescent="0.35">
      <c r="D6978" s="61"/>
    </row>
    <row r="6979" spans="4:4" x14ac:dyDescent="0.35">
      <c r="D6979" s="61"/>
    </row>
    <row r="6980" spans="4:4" x14ac:dyDescent="0.35">
      <c r="D6980" s="61"/>
    </row>
    <row r="6981" spans="4:4" x14ac:dyDescent="0.35">
      <c r="D6981" s="61"/>
    </row>
    <row r="6982" spans="4:4" x14ac:dyDescent="0.35">
      <c r="D6982" s="61"/>
    </row>
    <row r="6983" spans="4:4" x14ac:dyDescent="0.35">
      <c r="D6983" s="61"/>
    </row>
    <row r="6984" spans="4:4" x14ac:dyDescent="0.35">
      <c r="D6984" s="61"/>
    </row>
    <row r="6985" spans="4:4" x14ac:dyDescent="0.35">
      <c r="D6985" s="61"/>
    </row>
    <row r="6986" spans="4:4" x14ac:dyDescent="0.35">
      <c r="D6986" s="61"/>
    </row>
    <row r="6987" spans="4:4" x14ac:dyDescent="0.35">
      <c r="D6987" s="61"/>
    </row>
    <row r="6988" spans="4:4" x14ac:dyDescent="0.35">
      <c r="D6988" s="61"/>
    </row>
    <row r="6989" spans="4:4" x14ac:dyDescent="0.35">
      <c r="D6989" s="61"/>
    </row>
    <row r="6990" spans="4:4" x14ac:dyDescent="0.35">
      <c r="D6990" s="61"/>
    </row>
    <row r="6991" spans="4:4" x14ac:dyDescent="0.35">
      <c r="D6991" s="61"/>
    </row>
    <row r="6992" spans="4:4" x14ac:dyDescent="0.35">
      <c r="D6992" s="61"/>
    </row>
    <row r="6993" spans="4:4" x14ac:dyDescent="0.35">
      <c r="D6993" s="61"/>
    </row>
    <row r="6994" spans="4:4" x14ac:dyDescent="0.35">
      <c r="D6994" s="61"/>
    </row>
    <row r="6995" spans="4:4" x14ac:dyDescent="0.35">
      <c r="D6995" s="61"/>
    </row>
    <row r="6996" spans="4:4" x14ac:dyDescent="0.35">
      <c r="D6996" s="61"/>
    </row>
    <row r="6997" spans="4:4" x14ac:dyDescent="0.35">
      <c r="D6997" s="61"/>
    </row>
    <row r="6998" spans="4:4" x14ac:dyDescent="0.35">
      <c r="D6998" s="61"/>
    </row>
    <row r="6999" spans="4:4" x14ac:dyDescent="0.35">
      <c r="D6999" s="61"/>
    </row>
    <row r="7000" spans="4:4" x14ac:dyDescent="0.35">
      <c r="D7000" s="61"/>
    </row>
    <row r="7001" spans="4:4" x14ac:dyDescent="0.35">
      <c r="D7001" s="61"/>
    </row>
    <row r="7002" spans="4:4" x14ac:dyDescent="0.35">
      <c r="D7002" s="61"/>
    </row>
    <row r="7003" spans="4:4" x14ac:dyDescent="0.35">
      <c r="D7003" s="61"/>
    </row>
    <row r="7004" spans="4:4" x14ac:dyDescent="0.35">
      <c r="D7004" s="61"/>
    </row>
    <row r="7005" spans="4:4" x14ac:dyDescent="0.35">
      <c r="D7005" s="61"/>
    </row>
    <row r="7006" spans="4:4" x14ac:dyDescent="0.35">
      <c r="D7006" s="61"/>
    </row>
    <row r="7007" spans="4:4" x14ac:dyDescent="0.35">
      <c r="D7007" s="61"/>
    </row>
    <row r="7008" spans="4:4" x14ac:dyDescent="0.35">
      <c r="D7008" s="61"/>
    </row>
    <row r="7009" spans="4:4" x14ac:dyDescent="0.35">
      <c r="D7009" s="61"/>
    </row>
    <row r="7010" spans="4:4" x14ac:dyDescent="0.35">
      <c r="D7010" s="61"/>
    </row>
    <row r="7011" spans="4:4" x14ac:dyDescent="0.35">
      <c r="D7011" s="61"/>
    </row>
    <row r="7012" spans="4:4" x14ac:dyDescent="0.35">
      <c r="D7012" s="61"/>
    </row>
    <row r="7013" spans="4:4" x14ac:dyDescent="0.35">
      <c r="D7013" s="61"/>
    </row>
    <row r="7014" spans="4:4" x14ac:dyDescent="0.35">
      <c r="D7014" s="61"/>
    </row>
    <row r="7015" spans="4:4" x14ac:dyDescent="0.35">
      <c r="D7015" s="61"/>
    </row>
    <row r="7016" spans="4:4" x14ac:dyDescent="0.35">
      <c r="D7016" s="61"/>
    </row>
    <row r="7017" spans="4:4" x14ac:dyDescent="0.35">
      <c r="D7017" s="61"/>
    </row>
    <row r="7018" spans="4:4" x14ac:dyDescent="0.35">
      <c r="D7018" s="61"/>
    </row>
    <row r="7019" spans="4:4" x14ac:dyDescent="0.35">
      <c r="D7019" s="61"/>
    </row>
    <row r="7020" spans="4:4" x14ac:dyDescent="0.35">
      <c r="D7020" s="61"/>
    </row>
    <row r="7021" spans="4:4" x14ac:dyDescent="0.35">
      <c r="D7021" s="61"/>
    </row>
    <row r="7022" spans="4:4" x14ac:dyDescent="0.35">
      <c r="D7022" s="61"/>
    </row>
    <row r="7023" spans="4:4" x14ac:dyDescent="0.35">
      <c r="D7023" s="61"/>
    </row>
    <row r="7024" spans="4:4" x14ac:dyDescent="0.35">
      <c r="D7024" s="61"/>
    </row>
    <row r="7025" spans="4:4" x14ac:dyDescent="0.35">
      <c r="D7025" s="61"/>
    </row>
    <row r="7026" spans="4:4" x14ac:dyDescent="0.35">
      <c r="D7026" s="61"/>
    </row>
    <row r="7027" spans="4:4" x14ac:dyDescent="0.35">
      <c r="D7027" s="61"/>
    </row>
    <row r="7028" spans="4:4" x14ac:dyDescent="0.35">
      <c r="D7028" s="61"/>
    </row>
    <row r="7029" spans="4:4" x14ac:dyDescent="0.35">
      <c r="D7029" s="61"/>
    </row>
    <row r="7030" spans="4:4" x14ac:dyDescent="0.35">
      <c r="D7030" s="61"/>
    </row>
    <row r="7031" spans="4:4" x14ac:dyDescent="0.35">
      <c r="D7031" s="61"/>
    </row>
    <row r="7032" spans="4:4" x14ac:dyDescent="0.35">
      <c r="D7032" s="61"/>
    </row>
    <row r="7033" spans="4:4" x14ac:dyDescent="0.35">
      <c r="D7033" s="61"/>
    </row>
    <row r="7034" spans="4:4" x14ac:dyDescent="0.35">
      <c r="D7034" s="61"/>
    </row>
    <row r="7035" spans="4:4" x14ac:dyDescent="0.35">
      <c r="D7035" s="61"/>
    </row>
    <row r="7036" spans="4:4" x14ac:dyDescent="0.35">
      <c r="D7036" s="61"/>
    </row>
    <row r="7037" spans="4:4" x14ac:dyDescent="0.35">
      <c r="D7037" s="61"/>
    </row>
    <row r="7038" spans="4:4" x14ac:dyDescent="0.35">
      <c r="D7038" s="61"/>
    </row>
    <row r="7039" spans="4:4" x14ac:dyDescent="0.35">
      <c r="D7039" s="61"/>
    </row>
    <row r="7040" spans="4:4" x14ac:dyDescent="0.35">
      <c r="D7040" s="61"/>
    </row>
    <row r="7041" spans="4:4" x14ac:dyDescent="0.35">
      <c r="D7041" s="61"/>
    </row>
    <row r="7042" spans="4:4" x14ac:dyDescent="0.35">
      <c r="D7042" s="61"/>
    </row>
    <row r="7043" spans="4:4" x14ac:dyDescent="0.35">
      <c r="D7043" s="61"/>
    </row>
    <row r="7044" spans="4:4" x14ac:dyDescent="0.35">
      <c r="D7044" s="61"/>
    </row>
    <row r="7045" spans="4:4" x14ac:dyDescent="0.35">
      <c r="D7045" s="61"/>
    </row>
    <row r="7046" spans="4:4" x14ac:dyDescent="0.35">
      <c r="D7046" s="61"/>
    </row>
    <row r="7047" spans="4:4" x14ac:dyDescent="0.35">
      <c r="D7047" s="61"/>
    </row>
    <row r="7048" spans="4:4" x14ac:dyDescent="0.35">
      <c r="D7048" s="61"/>
    </row>
    <row r="7049" spans="4:4" x14ac:dyDescent="0.35">
      <c r="D7049" s="61"/>
    </row>
    <row r="7050" spans="4:4" x14ac:dyDescent="0.35">
      <c r="D7050" s="61"/>
    </row>
    <row r="7051" spans="4:4" x14ac:dyDescent="0.35">
      <c r="D7051" s="61"/>
    </row>
    <row r="7052" spans="4:4" x14ac:dyDescent="0.35">
      <c r="D7052" s="61"/>
    </row>
    <row r="7053" spans="4:4" x14ac:dyDescent="0.35">
      <c r="D7053" s="61"/>
    </row>
    <row r="7054" spans="4:4" x14ac:dyDescent="0.35">
      <c r="D7054" s="61"/>
    </row>
    <row r="7055" spans="4:4" x14ac:dyDescent="0.35">
      <c r="D7055" s="61"/>
    </row>
    <row r="7056" spans="4:4" x14ac:dyDescent="0.35">
      <c r="D7056" s="61"/>
    </row>
    <row r="7057" spans="4:4" x14ac:dyDescent="0.35">
      <c r="D7057" s="61"/>
    </row>
    <row r="7058" spans="4:4" x14ac:dyDescent="0.35">
      <c r="D7058" s="61"/>
    </row>
    <row r="7059" spans="4:4" x14ac:dyDescent="0.35">
      <c r="D7059" s="61"/>
    </row>
    <row r="7060" spans="4:4" x14ac:dyDescent="0.35">
      <c r="D7060" s="61"/>
    </row>
    <row r="7061" spans="4:4" x14ac:dyDescent="0.35">
      <c r="D7061" s="61"/>
    </row>
    <row r="7062" spans="4:4" x14ac:dyDescent="0.35">
      <c r="D7062" s="61"/>
    </row>
    <row r="7063" spans="4:4" x14ac:dyDescent="0.35">
      <c r="D7063" s="61"/>
    </row>
    <row r="7064" spans="4:4" x14ac:dyDescent="0.35">
      <c r="D7064" s="61"/>
    </row>
    <row r="7065" spans="4:4" x14ac:dyDescent="0.35">
      <c r="D7065" s="61"/>
    </row>
    <row r="7066" spans="4:4" x14ac:dyDescent="0.35">
      <c r="D7066" s="61"/>
    </row>
    <row r="7067" spans="4:4" x14ac:dyDescent="0.35">
      <c r="D7067" s="61"/>
    </row>
    <row r="7068" spans="4:4" x14ac:dyDescent="0.35">
      <c r="D7068" s="61"/>
    </row>
    <row r="7069" spans="4:4" x14ac:dyDescent="0.35">
      <c r="D7069" s="61"/>
    </row>
    <row r="7070" spans="4:4" x14ac:dyDescent="0.35">
      <c r="D7070" s="61"/>
    </row>
    <row r="7071" spans="4:4" x14ac:dyDescent="0.35">
      <c r="D7071" s="61"/>
    </row>
    <row r="7072" spans="4:4" x14ac:dyDescent="0.35">
      <c r="D7072" s="61"/>
    </row>
    <row r="7073" spans="4:4" x14ac:dyDescent="0.35">
      <c r="D7073" s="61"/>
    </row>
    <row r="7074" spans="4:4" x14ac:dyDescent="0.35">
      <c r="D7074" s="61"/>
    </row>
    <row r="7075" spans="4:4" x14ac:dyDescent="0.35">
      <c r="D7075" s="61"/>
    </row>
    <row r="7076" spans="4:4" x14ac:dyDescent="0.35">
      <c r="D7076" s="61"/>
    </row>
    <row r="7077" spans="4:4" x14ac:dyDescent="0.35">
      <c r="D7077" s="61"/>
    </row>
    <row r="7078" spans="4:4" x14ac:dyDescent="0.35">
      <c r="D7078" s="61"/>
    </row>
    <row r="7079" spans="4:4" x14ac:dyDescent="0.35">
      <c r="D7079" s="61"/>
    </row>
    <row r="7080" spans="4:4" x14ac:dyDescent="0.35">
      <c r="D7080" s="61"/>
    </row>
    <row r="7081" spans="4:4" x14ac:dyDescent="0.35">
      <c r="D7081" s="61"/>
    </row>
    <row r="7082" spans="4:4" x14ac:dyDescent="0.35">
      <c r="D7082" s="61"/>
    </row>
    <row r="7083" spans="4:4" x14ac:dyDescent="0.35">
      <c r="D7083" s="61"/>
    </row>
    <row r="7084" spans="4:4" x14ac:dyDescent="0.35">
      <c r="D7084" s="61"/>
    </row>
    <row r="7085" spans="4:4" x14ac:dyDescent="0.35">
      <c r="D7085" s="61"/>
    </row>
    <row r="7086" spans="4:4" x14ac:dyDescent="0.35">
      <c r="D7086" s="61"/>
    </row>
    <row r="7087" spans="4:4" x14ac:dyDescent="0.35">
      <c r="D7087" s="61"/>
    </row>
    <row r="7088" spans="4:4" x14ac:dyDescent="0.35">
      <c r="D7088" s="61"/>
    </row>
    <row r="7089" spans="4:4" x14ac:dyDescent="0.35">
      <c r="D7089" s="61"/>
    </row>
    <row r="7090" spans="4:4" x14ac:dyDescent="0.35">
      <c r="D7090" s="61"/>
    </row>
    <row r="7091" spans="4:4" x14ac:dyDescent="0.35">
      <c r="D7091" s="61"/>
    </row>
    <row r="7092" spans="4:4" x14ac:dyDescent="0.35">
      <c r="D7092" s="61"/>
    </row>
    <row r="7093" spans="4:4" x14ac:dyDescent="0.35">
      <c r="D7093" s="61"/>
    </row>
    <row r="7094" spans="4:4" x14ac:dyDescent="0.35">
      <c r="D7094" s="61"/>
    </row>
    <row r="7095" spans="4:4" x14ac:dyDescent="0.35">
      <c r="D7095" s="61"/>
    </row>
    <row r="7096" spans="4:4" x14ac:dyDescent="0.35">
      <c r="D7096" s="61"/>
    </row>
    <row r="7097" spans="4:4" x14ac:dyDescent="0.35">
      <c r="D7097" s="61"/>
    </row>
    <row r="7098" spans="4:4" x14ac:dyDescent="0.35">
      <c r="D7098" s="61"/>
    </row>
    <row r="7099" spans="4:4" x14ac:dyDescent="0.35">
      <c r="D7099" s="61"/>
    </row>
    <row r="7100" spans="4:4" x14ac:dyDescent="0.35">
      <c r="D7100" s="61"/>
    </row>
    <row r="7101" spans="4:4" x14ac:dyDescent="0.35">
      <c r="D7101" s="61"/>
    </row>
    <row r="7102" spans="4:4" x14ac:dyDescent="0.35">
      <c r="D7102" s="61"/>
    </row>
    <row r="7103" spans="4:4" x14ac:dyDescent="0.35">
      <c r="D7103" s="61"/>
    </row>
    <row r="7104" spans="4:4" x14ac:dyDescent="0.35">
      <c r="D7104" s="61"/>
    </row>
    <row r="7105" spans="4:4" x14ac:dyDescent="0.35">
      <c r="D7105" s="61"/>
    </row>
    <row r="7106" spans="4:4" x14ac:dyDescent="0.35">
      <c r="D7106" s="61"/>
    </row>
    <row r="7107" spans="4:4" x14ac:dyDescent="0.35">
      <c r="D7107" s="61"/>
    </row>
    <row r="7108" spans="4:4" x14ac:dyDescent="0.35">
      <c r="D7108" s="61"/>
    </row>
    <row r="7109" spans="4:4" x14ac:dyDescent="0.35">
      <c r="D7109" s="61"/>
    </row>
    <row r="7110" spans="4:4" x14ac:dyDescent="0.35">
      <c r="D7110" s="61"/>
    </row>
    <row r="7111" spans="4:4" x14ac:dyDescent="0.35">
      <c r="D7111" s="61"/>
    </row>
    <row r="7112" spans="4:4" x14ac:dyDescent="0.35">
      <c r="D7112" s="61"/>
    </row>
    <row r="7113" spans="4:4" x14ac:dyDescent="0.35">
      <c r="D7113" s="61"/>
    </row>
    <row r="7114" spans="4:4" x14ac:dyDescent="0.35">
      <c r="D7114" s="61"/>
    </row>
    <row r="7115" spans="4:4" x14ac:dyDescent="0.35">
      <c r="D7115" s="61"/>
    </row>
    <row r="7116" spans="4:4" x14ac:dyDescent="0.35">
      <c r="D7116" s="61"/>
    </row>
    <row r="7117" spans="4:4" x14ac:dyDescent="0.35">
      <c r="D7117" s="61"/>
    </row>
    <row r="7118" spans="4:4" x14ac:dyDescent="0.35">
      <c r="D7118" s="61"/>
    </row>
    <row r="7119" spans="4:4" x14ac:dyDescent="0.35">
      <c r="D7119" s="61"/>
    </row>
    <row r="7120" spans="4:4" x14ac:dyDescent="0.35">
      <c r="D7120" s="61"/>
    </row>
    <row r="7121" spans="4:4" x14ac:dyDescent="0.35">
      <c r="D7121" s="61"/>
    </row>
    <row r="7122" spans="4:4" x14ac:dyDescent="0.35">
      <c r="D7122" s="61"/>
    </row>
    <row r="7123" spans="4:4" x14ac:dyDescent="0.35">
      <c r="D7123" s="61"/>
    </row>
    <row r="7124" spans="4:4" x14ac:dyDescent="0.35">
      <c r="D7124" s="61"/>
    </row>
    <row r="7125" spans="4:4" x14ac:dyDescent="0.35">
      <c r="D7125" s="61"/>
    </row>
    <row r="7126" spans="4:4" x14ac:dyDescent="0.35">
      <c r="D7126" s="61"/>
    </row>
    <row r="7127" spans="4:4" x14ac:dyDescent="0.35">
      <c r="D7127" s="61"/>
    </row>
    <row r="7128" spans="4:4" x14ac:dyDescent="0.35">
      <c r="D7128" s="61"/>
    </row>
    <row r="7129" spans="4:4" x14ac:dyDescent="0.35">
      <c r="D7129" s="61"/>
    </row>
    <row r="7130" spans="4:4" x14ac:dyDescent="0.35">
      <c r="D7130" s="61"/>
    </row>
    <row r="7131" spans="4:4" x14ac:dyDescent="0.35">
      <c r="D7131" s="61"/>
    </row>
    <row r="7132" spans="4:4" x14ac:dyDescent="0.35">
      <c r="D7132" s="61"/>
    </row>
    <row r="7133" spans="4:4" x14ac:dyDescent="0.35">
      <c r="D7133" s="61"/>
    </row>
    <row r="7134" spans="4:4" x14ac:dyDescent="0.35">
      <c r="D7134" s="61"/>
    </row>
    <row r="7135" spans="4:4" x14ac:dyDescent="0.35">
      <c r="D7135" s="61"/>
    </row>
    <row r="7136" spans="4:4" x14ac:dyDescent="0.35">
      <c r="D7136" s="61"/>
    </row>
    <row r="7137" spans="4:4" x14ac:dyDescent="0.35">
      <c r="D7137" s="61"/>
    </row>
    <row r="7138" spans="4:4" x14ac:dyDescent="0.35">
      <c r="D7138" s="61"/>
    </row>
    <row r="7139" spans="4:4" x14ac:dyDescent="0.35">
      <c r="D7139" s="61"/>
    </row>
    <row r="7140" spans="4:4" x14ac:dyDescent="0.35">
      <c r="D7140" s="61"/>
    </row>
    <row r="7141" spans="4:4" x14ac:dyDescent="0.35">
      <c r="D7141" s="61"/>
    </row>
    <row r="7142" spans="4:4" x14ac:dyDescent="0.35">
      <c r="D7142" s="61"/>
    </row>
    <row r="7143" spans="4:4" x14ac:dyDescent="0.35">
      <c r="D7143" s="61"/>
    </row>
    <row r="7144" spans="4:4" x14ac:dyDescent="0.35">
      <c r="D7144" s="61"/>
    </row>
    <row r="7145" spans="4:4" x14ac:dyDescent="0.35">
      <c r="D7145" s="61"/>
    </row>
    <row r="7146" spans="4:4" x14ac:dyDescent="0.35">
      <c r="D7146" s="61"/>
    </row>
    <row r="7147" spans="4:4" x14ac:dyDescent="0.35">
      <c r="D7147" s="61"/>
    </row>
    <row r="7148" spans="4:4" x14ac:dyDescent="0.35">
      <c r="D7148" s="61"/>
    </row>
    <row r="7149" spans="4:4" x14ac:dyDescent="0.35">
      <c r="D7149" s="61"/>
    </row>
    <row r="7150" spans="4:4" x14ac:dyDescent="0.35">
      <c r="D7150" s="61"/>
    </row>
    <row r="7151" spans="4:4" x14ac:dyDescent="0.35">
      <c r="D7151" s="61"/>
    </row>
    <row r="7152" spans="4:4" x14ac:dyDescent="0.35">
      <c r="D7152" s="61"/>
    </row>
    <row r="7153" spans="4:4" x14ac:dyDescent="0.35">
      <c r="D7153" s="61"/>
    </row>
    <row r="7154" spans="4:4" x14ac:dyDescent="0.35">
      <c r="D7154" s="61"/>
    </row>
    <row r="7155" spans="4:4" x14ac:dyDescent="0.35">
      <c r="D7155" s="61"/>
    </row>
    <row r="7156" spans="4:4" x14ac:dyDescent="0.35">
      <c r="D7156" s="61"/>
    </row>
    <row r="7157" spans="4:4" x14ac:dyDescent="0.35">
      <c r="D7157" s="61"/>
    </row>
    <row r="7158" spans="4:4" x14ac:dyDescent="0.35">
      <c r="D7158" s="61"/>
    </row>
    <row r="7159" spans="4:4" x14ac:dyDescent="0.35">
      <c r="D7159" s="61"/>
    </row>
    <row r="7160" spans="4:4" x14ac:dyDescent="0.35">
      <c r="D7160" s="61"/>
    </row>
    <row r="7161" spans="4:4" x14ac:dyDescent="0.35">
      <c r="D7161" s="61"/>
    </row>
    <row r="7162" spans="4:4" x14ac:dyDescent="0.35">
      <c r="D7162" s="61"/>
    </row>
    <row r="7163" spans="4:4" x14ac:dyDescent="0.35">
      <c r="D7163" s="61"/>
    </row>
    <row r="7164" spans="4:4" x14ac:dyDescent="0.35">
      <c r="D7164" s="61"/>
    </row>
    <row r="7165" spans="4:4" x14ac:dyDescent="0.35">
      <c r="D7165" s="61"/>
    </row>
    <row r="7166" spans="4:4" x14ac:dyDescent="0.35">
      <c r="D7166" s="61"/>
    </row>
    <row r="7167" spans="4:4" x14ac:dyDescent="0.35">
      <c r="D7167" s="61"/>
    </row>
    <row r="7168" spans="4:4" x14ac:dyDescent="0.35">
      <c r="D7168" s="61"/>
    </row>
    <row r="7169" spans="4:4" x14ac:dyDescent="0.35">
      <c r="D7169" s="61"/>
    </row>
    <row r="7170" spans="4:4" x14ac:dyDescent="0.35">
      <c r="D7170" s="61"/>
    </row>
    <row r="7171" spans="4:4" x14ac:dyDescent="0.35">
      <c r="D7171" s="61"/>
    </row>
    <row r="7172" spans="4:4" x14ac:dyDescent="0.35">
      <c r="D7172" s="61"/>
    </row>
    <row r="7173" spans="4:4" x14ac:dyDescent="0.35">
      <c r="D7173" s="61"/>
    </row>
    <row r="7174" spans="4:4" x14ac:dyDescent="0.35">
      <c r="D7174" s="61"/>
    </row>
    <row r="7175" spans="4:4" x14ac:dyDescent="0.35">
      <c r="D7175" s="61"/>
    </row>
    <row r="7176" spans="4:4" x14ac:dyDescent="0.35">
      <c r="D7176" s="61"/>
    </row>
    <row r="7177" spans="4:4" x14ac:dyDescent="0.35">
      <c r="D7177" s="61"/>
    </row>
    <row r="7178" spans="4:4" x14ac:dyDescent="0.35">
      <c r="D7178" s="61"/>
    </row>
    <row r="7179" spans="4:4" x14ac:dyDescent="0.35">
      <c r="D7179" s="61"/>
    </row>
    <row r="7180" spans="4:4" x14ac:dyDescent="0.35">
      <c r="D7180" s="61"/>
    </row>
    <row r="7181" spans="4:4" x14ac:dyDescent="0.35">
      <c r="D7181" s="61"/>
    </row>
    <row r="7182" spans="4:4" x14ac:dyDescent="0.35">
      <c r="D7182" s="61"/>
    </row>
    <row r="7183" spans="4:4" x14ac:dyDescent="0.35">
      <c r="D7183" s="61"/>
    </row>
    <row r="7184" spans="4:4" x14ac:dyDescent="0.35">
      <c r="D7184" s="61"/>
    </row>
    <row r="7185" spans="4:4" x14ac:dyDescent="0.35">
      <c r="D7185" s="61"/>
    </row>
    <row r="7186" spans="4:4" x14ac:dyDescent="0.35">
      <c r="D7186" s="61"/>
    </row>
    <row r="7187" spans="4:4" x14ac:dyDescent="0.35">
      <c r="D7187" s="61"/>
    </row>
    <row r="7188" spans="4:4" x14ac:dyDescent="0.35">
      <c r="D7188" s="61"/>
    </row>
    <row r="7189" spans="4:4" x14ac:dyDescent="0.35">
      <c r="D7189" s="61"/>
    </row>
    <row r="7190" spans="4:4" x14ac:dyDescent="0.35">
      <c r="D7190" s="61"/>
    </row>
    <row r="7191" spans="4:4" x14ac:dyDescent="0.35">
      <c r="D7191" s="61"/>
    </row>
    <row r="7192" spans="4:4" x14ac:dyDescent="0.35">
      <c r="D7192" s="61"/>
    </row>
    <row r="7193" spans="4:4" x14ac:dyDescent="0.35">
      <c r="D7193" s="61"/>
    </row>
    <row r="7194" spans="4:4" x14ac:dyDescent="0.35">
      <c r="D7194" s="61"/>
    </row>
    <row r="7195" spans="4:4" x14ac:dyDescent="0.35">
      <c r="D7195" s="61"/>
    </row>
    <row r="7196" spans="4:4" x14ac:dyDescent="0.35">
      <c r="D7196" s="61"/>
    </row>
    <row r="7197" spans="4:4" x14ac:dyDescent="0.35">
      <c r="D7197" s="61"/>
    </row>
    <row r="7198" spans="4:4" x14ac:dyDescent="0.35">
      <c r="D7198" s="61"/>
    </row>
    <row r="7199" spans="4:4" x14ac:dyDescent="0.35">
      <c r="D7199" s="61"/>
    </row>
    <row r="7200" spans="4:4" x14ac:dyDescent="0.35">
      <c r="D7200" s="61"/>
    </row>
    <row r="7201" spans="4:4" x14ac:dyDescent="0.35">
      <c r="D7201" s="61"/>
    </row>
    <row r="7202" spans="4:4" x14ac:dyDescent="0.35">
      <c r="D7202" s="61"/>
    </row>
    <row r="7203" spans="4:4" x14ac:dyDescent="0.35">
      <c r="D7203" s="61"/>
    </row>
    <row r="7204" spans="4:4" x14ac:dyDescent="0.35">
      <c r="D7204" s="61"/>
    </row>
    <row r="7205" spans="4:4" x14ac:dyDescent="0.35">
      <c r="D7205" s="61"/>
    </row>
    <row r="7206" spans="4:4" x14ac:dyDescent="0.35">
      <c r="D7206" s="61"/>
    </row>
    <row r="7207" spans="4:4" x14ac:dyDescent="0.35">
      <c r="D7207" s="61"/>
    </row>
    <row r="7208" spans="4:4" x14ac:dyDescent="0.35">
      <c r="D7208" s="61"/>
    </row>
    <row r="7209" spans="4:4" x14ac:dyDescent="0.35">
      <c r="D7209" s="61"/>
    </row>
    <row r="7210" spans="4:4" x14ac:dyDescent="0.35">
      <c r="D7210" s="61"/>
    </row>
    <row r="7211" spans="4:4" x14ac:dyDescent="0.35">
      <c r="D7211" s="61"/>
    </row>
    <row r="7212" spans="4:4" x14ac:dyDescent="0.35">
      <c r="D7212" s="61"/>
    </row>
    <row r="7213" spans="4:4" x14ac:dyDescent="0.35">
      <c r="D7213" s="61"/>
    </row>
    <row r="7214" spans="4:4" x14ac:dyDescent="0.35">
      <c r="D7214" s="61"/>
    </row>
    <row r="7215" spans="4:4" x14ac:dyDescent="0.35">
      <c r="D7215" s="61"/>
    </row>
    <row r="7216" spans="4:4" x14ac:dyDescent="0.35">
      <c r="D7216" s="61"/>
    </row>
    <row r="7217" spans="4:4" x14ac:dyDescent="0.35">
      <c r="D7217" s="61"/>
    </row>
    <row r="7218" spans="4:4" x14ac:dyDescent="0.35">
      <c r="D7218" s="61"/>
    </row>
    <row r="7219" spans="4:4" x14ac:dyDescent="0.35">
      <c r="D7219" s="61"/>
    </row>
    <row r="7220" spans="4:4" x14ac:dyDescent="0.35">
      <c r="D7220" s="61"/>
    </row>
    <row r="7221" spans="4:4" x14ac:dyDescent="0.35">
      <c r="D7221" s="61"/>
    </row>
    <row r="7222" spans="4:4" x14ac:dyDescent="0.35">
      <c r="D7222" s="61"/>
    </row>
    <row r="7223" spans="4:4" x14ac:dyDescent="0.35">
      <c r="D7223" s="61"/>
    </row>
    <row r="7224" spans="4:4" x14ac:dyDescent="0.35">
      <c r="D7224" s="61"/>
    </row>
    <row r="7225" spans="4:4" x14ac:dyDescent="0.35">
      <c r="D7225" s="61"/>
    </row>
    <row r="7226" spans="4:4" x14ac:dyDescent="0.35">
      <c r="D7226" s="61"/>
    </row>
    <row r="7227" spans="4:4" x14ac:dyDescent="0.35">
      <c r="D7227" s="61"/>
    </row>
    <row r="7228" spans="4:4" x14ac:dyDescent="0.35">
      <c r="D7228" s="61"/>
    </row>
    <row r="7229" spans="4:4" x14ac:dyDescent="0.35">
      <c r="D7229" s="61"/>
    </row>
    <row r="7230" spans="4:4" x14ac:dyDescent="0.35">
      <c r="D7230" s="61"/>
    </row>
    <row r="7231" spans="4:4" x14ac:dyDescent="0.35">
      <c r="D7231" s="61"/>
    </row>
    <row r="7232" spans="4:4" x14ac:dyDescent="0.35">
      <c r="D7232" s="61"/>
    </row>
    <row r="7233" spans="4:4" x14ac:dyDescent="0.35">
      <c r="D7233" s="61"/>
    </row>
    <row r="7234" spans="4:4" x14ac:dyDescent="0.35">
      <c r="D7234" s="61"/>
    </row>
    <row r="7235" spans="4:4" x14ac:dyDescent="0.35">
      <c r="D7235" s="61"/>
    </row>
    <row r="7236" spans="4:4" x14ac:dyDescent="0.35">
      <c r="D7236" s="61"/>
    </row>
    <row r="7237" spans="4:4" x14ac:dyDescent="0.35">
      <c r="D7237" s="61"/>
    </row>
    <row r="7238" spans="4:4" x14ac:dyDescent="0.35">
      <c r="D7238" s="61"/>
    </row>
    <row r="7239" spans="4:4" x14ac:dyDescent="0.35">
      <c r="D7239" s="61"/>
    </row>
    <row r="7240" spans="4:4" x14ac:dyDescent="0.35">
      <c r="D7240" s="61"/>
    </row>
    <row r="7241" spans="4:4" x14ac:dyDescent="0.35">
      <c r="D7241" s="61"/>
    </row>
    <row r="7242" spans="4:4" x14ac:dyDescent="0.35">
      <c r="D7242" s="61"/>
    </row>
    <row r="7243" spans="4:4" x14ac:dyDescent="0.35">
      <c r="D7243" s="61"/>
    </row>
    <row r="7244" spans="4:4" x14ac:dyDescent="0.35">
      <c r="D7244" s="61"/>
    </row>
    <row r="7245" spans="4:4" x14ac:dyDescent="0.35">
      <c r="D7245" s="61"/>
    </row>
    <row r="7246" spans="4:4" x14ac:dyDescent="0.35">
      <c r="D7246" s="61"/>
    </row>
    <row r="7247" spans="4:4" x14ac:dyDescent="0.35">
      <c r="D7247" s="61"/>
    </row>
    <row r="7248" spans="4:4" x14ac:dyDescent="0.35">
      <c r="D7248" s="61"/>
    </row>
    <row r="7249" spans="4:4" x14ac:dyDescent="0.35">
      <c r="D7249" s="61"/>
    </row>
    <row r="7250" spans="4:4" x14ac:dyDescent="0.35">
      <c r="D7250" s="61"/>
    </row>
    <row r="7251" spans="4:4" x14ac:dyDescent="0.35">
      <c r="D7251" s="61"/>
    </row>
    <row r="7252" spans="4:4" x14ac:dyDescent="0.35">
      <c r="D7252" s="61"/>
    </row>
    <row r="7253" spans="4:4" x14ac:dyDescent="0.35">
      <c r="D7253" s="61"/>
    </row>
    <row r="7254" spans="4:4" x14ac:dyDescent="0.35">
      <c r="D7254" s="61"/>
    </row>
    <row r="7255" spans="4:4" x14ac:dyDescent="0.35">
      <c r="D7255" s="61"/>
    </row>
    <row r="7256" spans="4:4" x14ac:dyDescent="0.35">
      <c r="D7256" s="61"/>
    </row>
    <row r="7257" spans="4:4" x14ac:dyDescent="0.35">
      <c r="D7257" s="61"/>
    </row>
    <row r="7258" spans="4:4" x14ac:dyDescent="0.35">
      <c r="D7258" s="61"/>
    </row>
    <row r="7259" spans="4:4" x14ac:dyDescent="0.35">
      <c r="D7259" s="61"/>
    </row>
    <row r="7260" spans="4:4" x14ac:dyDescent="0.35">
      <c r="D7260" s="61"/>
    </row>
    <row r="7261" spans="4:4" x14ac:dyDescent="0.35">
      <c r="D7261" s="61"/>
    </row>
    <row r="7262" spans="4:4" x14ac:dyDescent="0.35">
      <c r="D7262" s="61"/>
    </row>
    <row r="7263" spans="4:4" x14ac:dyDescent="0.35">
      <c r="D7263" s="61"/>
    </row>
    <row r="7264" spans="4:4" x14ac:dyDescent="0.35">
      <c r="D7264" s="61"/>
    </row>
    <row r="7265" spans="4:4" x14ac:dyDescent="0.35">
      <c r="D7265" s="61"/>
    </row>
    <row r="7266" spans="4:4" x14ac:dyDescent="0.35">
      <c r="D7266" s="61"/>
    </row>
    <row r="7267" spans="4:4" x14ac:dyDescent="0.35">
      <c r="D7267" s="61"/>
    </row>
    <row r="7268" spans="4:4" x14ac:dyDescent="0.35">
      <c r="D7268" s="61"/>
    </row>
    <row r="7269" spans="4:4" x14ac:dyDescent="0.35">
      <c r="D7269" s="61"/>
    </row>
    <row r="7270" spans="4:4" x14ac:dyDescent="0.35">
      <c r="D7270" s="61"/>
    </row>
    <row r="7271" spans="4:4" x14ac:dyDescent="0.35">
      <c r="D7271" s="61"/>
    </row>
    <row r="7272" spans="4:4" x14ac:dyDescent="0.35">
      <c r="D7272" s="61"/>
    </row>
    <row r="7273" spans="4:4" x14ac:dyDescent="0.35">
      <c r="D7273" s="61"/>
    </row>
    <row r="7274" spans="4:4" x14ac:dyDescent="0.35">
      <c r="D7274" s="61"/>
    </row>
    <row r="7275" spans="4:4" x14ac:dyDescent="0.35">
      <c r="D7275" s="61"/>
    </row>
    <row r="7276" spans="4:4" x14ac:dyDescent="0.35">
      <c r="D7276" s="61"/>
    </row>
    <row r="7277" spans="4:4" x14ac:dyDescent="0.35">
      <c r="D7277" s="61"/>
    </row>
    <row r="7278" spans="4:4" x14ac:dyDescent="0.35">
      <c r="D7278" s="61"/>
    </row>
    <row r="7279" spans="4:4" x14ac:dyDescent="0.35">
      <c r="D7279" s="61"/>
    </row>
    <row r="7280" spans="4:4" x14ac:dyDescent="0.35">
      <c r="D7280" s="61"/>
    </row>
    <row r="7281" spans="4:4" x14ac:dyDescent="0.35">
      <c r="D7281" s="61"/>
    </row>
    <row r="7282" spans="4:4" x14ac:dyDescent="0.35">
      <c r="D7282" s="61"/>
    </row>
    <row r="7283" spans="4:4" x14ac:dyDescent="0.35">
      <c r="D7283" s="61"/>
    </row>
    <row r="7284" spans="4:4" x14ac:dyDescent="0.35">
      <c r="D7284" s="61"/>
    </row>
    <row r="7285" spans="4:4" x14ac:dyDescent="0.35">
      <c r="D7285" s="61"/>
    </row>
    <row r="7286" spans="4:4" x14ac:dyDescent="0.35">
      <c r="D7286" s="61"/>
    </row>
    <row r="7287" spans="4:4" x14ac:dyDescent="0.35">
      <c r="D7287" s="61"/>
    </row>
    <row r="7288" spans="4:4" x14ac:dyDescent="0.35">
      <c r="D7288" s="61"/>
    </row>
    <row r="7289" spans="4:4" x14ac:dyDescent="0.35">
      <c r="D7289" s="61"/>
    </row>
    <row r="7290" spans="4:4" x14ac:dyDescent="0.35">
      <c r="D7290" s="61"/>
    </row>
    <row r="7291" spans="4:4" x14ac:dyDescent="0.35">
      <c r="D7291" s="61"/>
    </row>
    <row r="7292" spans="4:4" x14ac:dyDescent="0.35">
      <c r="D7292" s="61"/>
    </row>
    <row r="7293" spans="4:4" x14ac:dyDescent="0.35">
      <c r="D7293" s="61"/>
    </row>
    <row r="7294" spans="4:4" x14ac:dyDescent="0.35">
      <c r="D7294" s="61"/>
    </row>
    <row r="7295" spans="4:4" x14ac:dyDescent="0.35">
      <c r="D7295" s="61"/>
    </row>
    <row r="7296" spans="4:4" x14ac:dyDescent="0.35">
      <c r="D7296" s="61"/>
    </row>
    <row r="7297" spans="4:4" x14ac:dyDescent="0.35">
      <c r="D7297" s="61"/>
    </row>
    <row r="7298" spans="4:4" x14ac:dyDescent="0.35">
      <c r="D7298" s="61"/>
    </row>
    <row r="7299" spans="4:4" x14ac:dyDescent="0.35">
      <c r="D7299" s="61"/>
    </row>
    <row r="7300" spans="4:4" x14ac:dyDescent="0.35">
      <c r="D7300" s="61"/>
    </row>
    <row r="7301" spans="4:4" x14ac:dyDescent="0.35">
      <c r="D7301" s="61"/>
    </row>
    <row r="7302" spans="4:4" x14ac:dyDescent="0.35">
      <c r="D7302" s="61"/>
    </row>
    <row r="7303" spans="4:4" x14ac:dyDescent="0.35">
      <c r="D7303" s="61"/>
    </row>
    <row r="7304" spans="4:4" x14ac:dyDescent="0.35">
      <c r="D7304" s="61"/>
    </row>
    <row r="7305" spans="4:4" x14ac:dyDescent="0.35">
      <c r="D7305" s="61"/>
    </row>
    <row r="7306" spans="4:4" x14ac:dyDescent="0.35">
      <c r="D7306" s="61"/>
    </row>
    <row r="7307" spans="4:4" x14ac:dyDescent="0.35">
      <c r="D7307" s="61"/>
    </row>
    <row r="7308" spans="4:4" x14ac:dyDescent="0.35">
      <c r="D7308" s="61"/>
    </row>
    <row r="7309" spans="4:4" x14ac:dyDescent="0.35">
      <c r="D7309" s="61"/>
    </row>
    <row r="7310" spans="4:4" x14ac:dyDescent="0.35">
      <c r="D7310" s="61"/>
    </row>
    <row r="7311" spans="4:4" x14ac:dyDescent="0.35">
      <c r="D7311" s="61"/>
    </row>
    <row r="7312" spans="4:4" x14ac:dyDescent="0.35">
      <c r="D7312" s="61"/>
    </row>
    <row r="7313" spans="4:4" x14ac:dyDescent="0.35">
      <c r="D7313" s="61"/>
    </row>
    <row r="7314" spans="4:4" x14ac:dyDescent="0.35">
      <c r="D7314" s="61"/>
    </row>
    <row r="7315" spans="4:4" x14ac:dyDescent="0.35">
      <c r="D7315" s="61"/>
    </row>
    <row r="7316" spans="4:4" x14ac:dyDescent="0.35">
      <c r="D7316" s="61"/>
    </row>
    <row r="7317" spans="4:4" x14ac:dyDescent="0.35">
      <c r="D7317" s="61"/>
    </row>
    <row r="7318" spans="4:4" x14ac:dyDescent="0.35">
      <c r="D7318" s="61"/>
    </row>
    <row r="7319" spans="4:4" x14ac:dyDescent="0.35">
      <c r="D7319" s="61"/>
    </row>
    <row r="7320" spans="4:4" x14ac:dyDescent="0.35">
      <c r="D7320" s="61"/>
    </row>
    <row r="7321" spans="4:4" x14ac:dyDescent="0.35">
      <c r="D7321" s="61"/>
    </row>
    <row r="7322" spans="4:4" x14ac:dyDescent="0.35">
      <c r="D7322" s="61"/>
    </row>
    <row r="7323" spans="4:4" x14ac:dyDescent="0.35">
      <c r="D7323" s="61"/>
    </row>
    <row r="7324" spans="4:4" x14ac:dyDescent="0.35">
      <c r="D7324" s="61"/>
    </row>
    <row r="7325" spans="4:4" x14ac:dyDescent="0.35">
      <c r="D7325" s="61"/>
    </row>
    <row r="7326" spans="4:4" x14ac:dyDescent="0.35">
      <c r="D7326" s="61"/>
    </row>
    <row r="7327" spans="4:4" x14ac:dyDescent="0.35">
      <c r="D7327" s="61"/>
    </row>
    <row r="7328" spans="4:4" x14ac:dyDescent="0.35">
      <c r="D7328" s="61"/>
    </row>
    <row r="7329" spans="4:4" x14ac:dyDescent="0.35">
      <c r="D7329" s="61"/>
    </row>
    <row r="7330" spans="4:4" x14ac:dyDescent="0.35">
      <c r="D7330" s="61"/>
    </row>
    <row r="7331" spans="4:4" x14ac:dyDescent="0.35">
      <c r="D7331" s="61"/>
    </row>
    <row r="7332" spans="4:4" x14ac:dyDescent="0.35">
      <c r="D7332" s="61"/>
    </row>
    <row r="7333" spans="4:4" x14ac:dyDescent="0.35">
      <c r="D7333" s="61"/>
    </row>
    <row r="7334" spans="4:4" x14ac:dyDescent="0.35">
      <c r="D7334" s="61"/>
    </row>
    <row r="7335" spans="4:4" x14ac:dyDescent="0.35">
      <c r="D7335" s="61"/>
    </row>
    <row r="7336" spans="4:4" x14ac:dyDescent="0.35">
      <c r="D7336" s="61"/>
    </row>
    <row r="7337" spans="4:4" x14ac:dyDescent="0.35">
      <c r="D7337" s="61"/>
    </row>
    <row r="7338" spans="4:4" x14ac:dyDescent="0.35">
      <c r="D7338" s="61"/>
    </row>
    <row r="7339" spans="4:4" x14ac:dyDescent="0.35">
      <c r="D7339" s="61"/>
    </row>
    <row r="7340" spans="4:4" x14ac:dyDescent="0.35">
      <c r="D7340" s="61"/>
    </row>
    <row r="7341" spans="4:4" x14ac:dyDescent="0.35">
      <c r="D7341" s="61"/>
    </row>
    <row r="7342" spans="4:4" x14ac:dyDescent="0.35">
      <c r="D7342" s="61"/>
    </row>
    <row r="7343" spans="4:4" x14ac:dyDescent="0.35">
      <c r="D7343" s="61"/>
    </row>
    <row r="7344" spans="4:4" x14ac:dyDescent="0.35">
      <c r="D7344" s="61"/>
    </row>
    <row r="7345" spans="4:4" x14ac:dyDescent="0.35">
      <c r="D7345" s="61"/>
    </row>
    <row r="7346" spans="4:4" x14ac:dyDescent="0.35">
      <c r="D7346" s="61"/>
    </row>
    <row r="7347" spans="4:4" x14ac:dyDescent="0.35">
      <c r="D7347" s="61"/>
    </row>
    <row r="7348" spans="4:4" x14ac:dyDescent="0.35">
      <c r="D7348" s="61"/>
    </row>
    <row r="7349" spans="4:4" x14ac:dyDescent="0.35">
      <c r="D7349" s="61"/>
    </row>
    <row r="7350" spans="4:4" x14ac:dyDescent="0.35">
      <c r="D7350" s="61"/>
    </row>
    <row r="7351" spans="4:4" x14ac:dyDescent="0.35">
      <c r="D7351" s="61"/>
    </row>
    <row r="7352" spans="4:4" x14ac:dyDescent="0.35">
      <c r="D7352" s="61"/>
    </row>
    <row r="7353" spans="4:4" x14ac:dyDescent="0.35">
      <c r="D7353" s="61"/>
    </row>
    <row r="7354" spans="4:4" x14ac:dyDescent="0.35">
      <c r="D7354" s="61"/>
    </row>
    <row r="7355" spans="4:4" x14ac:dyDescent="0.35">
      <c r="D7355" s="61"/>
    </row>
    <row r="7356" spans="4:4" x14ac:dyDescent="0.35">
      <c r="D7356" s="61"/>
    </row>
    <row r="7357" spans="4:4" x14ac:dyDescent="0.35">
      <c r="D7357" s="61"/>
    </row>
    <row r="7358" spans="4:4" x14ac:dyDescent="0.35">
      <c r="D7358" s="61"/>
    </row>
    <row r="7359" spans="4:4" x14ac:dyDescent="0.35">
      <c r="D7359" s="61"/>
    </row>
    <row r="7360" spans="4:4" x14ac:dyDescent="0.35">
      <c r="D7360" s="61"/>
    </row>
    <row r="7361" spans="4:4" x14ac:dyDescent="0.35">
      <c r="D7361" s="61"/>
    </row>
    <row r="7362" spans="4:4" x14ac:dyDescent="0.35">
      <c r="D7362" s="61"/>
    </row>
    <row r="7363" spans="4:4" x14ac:dyDescent="0.35">
      <c r="D7363" s="61"/>
    </row>
    <row r="7364" spans="4:4" x14ac:dyDescent="0.35">
      <c r="D7364" s="61"/>
    </row>
    <row r="7365" spans="4:4" x14ac:dyDescent="0.35">
      <c r="D7365" s="61"/>
    </row>
    <row r="7366" spans="4:4" x14ac:dyDescent="0.35">
      <c r="D7366" s="61"/>
    </row>
    <row r="7367" spans="4:4" x14ac:dyDescent="0.35">
      <c r="D7367" s="61"/>
    </row>
    <row r="7368" spans="4:4" x14ac:dyDescent="0.35">
      <c r="D7368" s="61"/>
    </row>
    <row r="7369" spans="4:4" x14ac:dyDescent="0.35">
      <c r="D7369" s="61"/>
    </row>
    <row r="7370" spans="4:4" x14ac:dyDescent="0.35">
      <c r="D7370" s="61"/>
    </row>
    <row r="7371" spans="4:4" x14ac:dyDescent="0.35">
      <c r="D7371" s="61"/>
    </row>
    <row r="7372" spans="4:4" x14ac:dyDescent="0.35">
      <c r="D7372" s="61"/>
    </row>
    <row r="7373" spans="4:4" x14ac:dyDescent="0.35">
      <c r="D7373" s="61"/>
    </row>
    <row r="7374" spans="4:4" x14ac:dyDescent="0.35">
      <c r="D7374" s="61"/>
    </row>
    <row r="7375" spans="4:4" x14ac:dyDescent="0.35">
      <c r="D7375" s="61"/>
    </row>
    <row r="7376" spans="4:4" x14ac:dyDescent="0.35">
      <c r="D7376" s="61"/>
    </row>
    <row r="7377" spans="4:4" x14ac:dyDescent="0.35">
      <c r="D7377" s="61"/>
    </row>
    <row r="7378" spans="4:4" x14ac:dyDescent="0.35">
      <c r="D7378" s="61"/>
    </row>
    <row r="7379" spans="4:4" x14ac:dyDescent="0.35">
      <c r="D7379" s="61"/>
    </row>
    <row r="7380" spans="4:4" x14ac:dyDescent="0.35">
      <c r="D7380" s="61"/>
    </row>
    <row r="7381" spans="4:4" x14ac:dyDescent="0.35">
      <c r="D7381" s="61"/>
    </row>
    <row r="7382" spans="4:4" x14ac:dyDescent="0.35">
      <c r="D7382" s="61"/>
    </row>
    <row r="7383" spans="4:4" x14ac:dyDescent="0.35">
      <c r="D7383" s="61"/>
    </row>
    <row r="7384" spans="4:4" x14ac:dyDescent="0.35">
      <c r="D7384" s="61"/>
    </row>
    <row r="7385" spans="4:4" x14ac:dyDescent="0.35">
      <c r="D7385" s="61"/>
    </row>
    <row r="7386" spans="4:4" x14ac:dyDescent="0.35">
      <c r="D7386" s="61"/>
    </row>
    <row r="7387" spans="4:4" x14ac:dyDescent="0.35">
      <c r="D7387" s="61"/>
    </row>
    <row r="7388" spans="4:4" x14ac:dyDescent="0.35">
      <c r="D7388" s="61"/>
    </row>
    <row r="7389" spans="4:4" x14ac:dyDescent="0.35">
      <c r="D7389" s="61"/>
    </row>
    <row r="7390" spans="4:4" x14ac:dyDescent="0.35">
      <c r="D7390" s="61"/>
    </row>
    <row r="7391" spans="4:4" x14ac:dyDescent="0.35">
      <c r="D7391" s="61"/>
    </row>
    <row r="7392" spans="4:4" x14ac:dyDescent="0.35">
      <c r="D7392" s="61"/>
    </row>
    <row r="7393" spans="4:4" x14ac:dyDescent="0.35">
      <c r="D7393" s="61"/>
    </row>
    <row r="7394" spans="4:4" x14ac:dyDescent="0.35">
      <c r="D7394" s="61"/>
    </row>
    <row r="7395" spans="4:4" x14ac:dyDescent="0.35">
      <c r="D7395" s="61"/>
    </row>
    <row r="7396" spans="4:4" x14ac:dyDescent="0.35">
      <c r="D7396" s="61"/>
    </row>
    <row r="7397" spans="4:4" x14ac:dyDescent="0.35">
      <c r="D7397" s="61"/>
    </row>
    <row r="7398" spans="4:4" x14ac:dyDescent="0.35">
      <c r="D7398" s="61"/>
    </row>
    <row r="7399" spans="4:4" x14ac:dyDescent="0.35">
      <c r="D7399" s="61"/>
    </row>
    <row r="7400" spans="4:4" x14ac:dyDescent="0.35">
      <c r="D7400" s="61"/>
    </row>
    <row r="7401" spans="4:4" x14ac:dyDescent="0.35">
      <c r="D7401" s="61"/>
    </row>
    <row r="7402" spans="4:4" x14ac:dyDescent="0.35">
      <c r="D7402" s="61"/>
    </row>
    <row r="7403" spans="4:4" x14ac:dyDescent="0.35">
      <c r="D7403" s="61"/>
    </row>
    <row r="7404" spans="4:4" x14ac:dyDescent="0.35">
      <c r="D7404" s="61"/>
    </row>
    <row r="7405" spans="4:4" x14ac:dyDescent="0.35">
      <c r="D7405" s="61"/>
    </row>
    <row r="7406" spans="4:4" x14ac:dyDescent="0.35">
      <c r="D7406" s="61"/>
    </row>
    <row r="7407" spans="4:4" x14ac:dyDescent="0.35">
      <c r="D7407" s="61"/>
    </row>
    <row r="7408" spans="4:4" x14ac:dyDescent="0.35">
      <c r="D7408" s="61"/>
    </row>
    <row r="7409" spans="4:4" x14ac:dyDescent="0.35">
      <c r="D7409" s="61"/>
    </row>
    <row r="7410" spans="4:4" x14ac:dyDescent="0.35">
      <c r="D7410" s="61"/>
    </row>
    <row r="7411" spans="4:4" x14ac:dyDescent="0.35">
      <c r="D7411" s="61"/>
    </row>
    <row r="7412" spans="4:4" x14ac:dyDescent="0.35">
      <c r="D7412" s="61"/>
    </row>
    <row r="7413" spans="4:4" x14ac:dyDescent="0.35">
      <c r="D7413" s="61"/>
    </row>
    <row r="7414" spans="4:4" x14ac:dyDescent="0.35">
      <c r="D7414" s="61"/>
    </row>
    <row r="7415" spans="4:4" x14ac:dyDescent="0.35">
      <c r="D7415" s="61"/>
    </row>
    <row r="7416" spans="4:4" x14ac:dyDescent="0.35">
      <c r="D7416" s="61"/>
    </row>
    <row r="7417" spans="4:4" x14ac:dyDescent="0.35">
      <c r="D7417" s="61"/>
    </row>
    <row r="7418" spans="4:4" x14ac:dyDescent="0.35">
      <c r="D7418" s="61"/>
    </row>
    <row r="7419" spans="4:4" x14ac:dyDescent="0.35">
      <c r="D7419" s="61"/>
    </row>
    <row r="7420" spans="4:4" x14ac:dyDescent="0.35">
      <c r="D7420" s="61"/>
    </row>
    <row r="7421" spans="4:4" x14ac:dyDescent="0.35">
      <c r="D7421" s="61"/>
    </row>
    <row r="7422" spans="4:4" x14ac:dyDescent="0.35">
      <c r="D7422" s="61"/>
    </row>
    <row r="7423" spans="4:4" x14ac:dyDescent="0.35">
      <c r="D7423" s="61"/>
    </row>
    <row r="7424" spans="4:4" x14ac:dyDescent="0.35">
      <c r="D7424" s="61"/>
    </row>
    <row r="7425" spans="4:4" x14ac:dyDescent="0.35">
      <c r="D7425" s="61"/>
    </row>
    <row r="7426" spans="4:4" x14ac:dyDescent="0.35">
      <c r="D7426" s="61"/>
    </row>
    <row r="7427" spans="4:4" x14ac:dyDescent="0.35">
      <c r="D7427" s="61"/>
    </row>
    <row r="7428" spans="4:4" x14ac:dyDescent="0.35">
      <c r="D7428" s="61"/>
    </row>
    <row r="7429" spans="4:4" x14ac:dyDescent="0.35">
      <c r="D7429" s="61"/>
    </row>
    <row r="7430" spans="4:4" x14ac:dyDescent="0.35">
      <c r="D7430" s="61"/>
    </row>
    <row r="7431" spans="4:4" x14ac:dyDescent="0.35">
      <c r="D7431" s="61"/>
    </row>
    <row r="7432" spans="4:4" x14ac:dyDescent="0.35">
      <c r="D7432" s="61"/>
    </row>
    <row r="7433" spans="4:4" x14ac:dyDescent="0.35">
      <c r="D7433" s="61"/>
    </row>
    <row r="7434" spans="4:4" x14ac:dyDescent="0.35">
      <c r="D7434" s="61"/>
    </row>
    <row r="7435" spans="4:4" x14ac:dyDescent="0.35">
      <c r="D7435" s="61"/>
    </row>
    <row r="7436" spans="4:4" x14ac:dyDescent="0.35">
      <c r="D7436" s="61"/>
    </row>
    <row r="7437" spans="4:4" x14ac:dyDescent="0.35">
      <c r="D7437" s="61"/>
    </row>
    <row r="7438" spans="4:4" x14ac:dyDescent="0.35">
      <c r="D7438" s="61"/>
    </row>
    <row r="7439" spans="4:4" x14ac:dyDescent="0.35">
      <c r="D7439" s="61"/>
    </row>
    <row r="7440" spans="4:4" x14ac:dyDescent="0.35">
      <c r="D7440" s="61"/>
    </row>
    <row r="7441" spans="4:4" x14ac:dyDescent="0.35">
      <c r="D7441" s="61"/>
    </row>
    <row r="7442" spans="4:4" x14ac:dyDescent="0.35">
      <c r="D7442" s="61"/>
    </row>
    <row r="7443" spans="4:4" x14ac:dyDescent="0.35">
      <c r="D7443" s="61"/>
    </row>
    <row r="7444" spans="4:4" x14ac:dyDescent="0.35">
      <c r="D7444" s="61"/>
    </row>
    <row r="7445" spans="4:4" x14ac:dyDescent="0.35">
      <c r="D7445" s="61"/>
    </row>
    <row r="7446" spans="4:4" x14ac:dyDescent="0.35">
      <c r="D7446" s="61"/>
    </row>
    <row r="7447" spans="4:4" x14ac:dyDescent="0.35">
      <c r="D7447" s="61"/>
    </row>
    <row r="7448" spans="4:4" x14ac:dyDescent="0.35">
      <c r="D7448" s="61"/>
    </row>
    <row r="7449" spans="4:4" x14ac:dyDescent="0.35">
      <c r="D7449" s="61"/>
    </row>
    <row r="7450" spans="4:4" x14ac:dyDescent="0.35">
      <c r="D7450" s="61"/>
    </row>
    <row r="7451" spans="4:4" x14ac:dyDescent="0.35">
      <c r="D7451" s="61"/>
    </row>
    <row r="7452" spans="4:4" x14ac:dyDescent="0.35">
      <c r="D7452" s="61"/>
    </row>
    <row r="7453" spans="4:4" x14ac:dyDescent="0.35">
      <c r="D7453" s="61"/>
    </row>
    <row r="7454" spans="4:4" x14ac:dyDescent="0.35">
      <c r="D7454" s="61"/>
    </row>
    <row r="7455" spans="4:4" x14ac:dyDescent="0.35">
      <c r="D7455" s="61"/>
    </row>
    <row r="7456" spans="4:4" x14ac:dyDescent="0.35">
      <c r="D7456" s="61"/>
    </row>
    <row r="7457" spans="4:4" x14ac:dyDescent="0.35">
      <c r="D7457" s="61"/>
    </row>
    <row r="7458" spans="4:4" x14ac:dyDescent="0.35">
      <c r="D7458" s="61"/>
    </row>
    <row r="7459" spans="4:4" x14ac:dyDescent="0.35">
      <c r="D7459" s="61"/>
    </row>
    <row r="7460" spans="4:4" x14ac:dyDescent="0.35">
      <c r="D7460" s="61"/>
    </row>
    <row r="7461" spans="4:4" x14ac:dyDescent="0.35">
      <c r="D7461" s="61"/>
    </row>
    <row r="7462" spans="4:4" x14ac:dyDescent="0.35">
      <c r="D7462" s="61"/>
    </row>
    <row r="7463" spans="4:4" x14ac:dyDescent="0.35">
      <c r="D7463" s="61"/>
    </row>
    <row r="7464" spans="4:4" x14ac:dyDescent="0.35">
      <c r="D7464" s="61"/>
    </row>
    <row r="7465" spans="4:4" x14ac:dyDescent="0.35">
      <c r="D7465" s="61"/>
    </row>
    <row r="7466" spans="4:4" x14ac:dyDescent="0.35">
      <c r="D7466" s="61"/>
    </row>
    <row r="7467" spans="4:4" x14ac:dyDescent="0.35">
      <c r="D7467" s="61"/>
    </row>
    <row r="7468" spans="4:4" x14ac:dyDescent="0.35">
      <c r="D7468" s="61"/>
    </row>
    <row r="7469" spans="4:4" x14ac:dyDescent="0.35">
      <c r="D7469" s="61"/>
    </row>
    <row r="7470" spans="4:4" x14ac:dyDescent="0.35">
      <c r="D7470" s="61"/>
    </row>
    <row r="7471" spans="4:4" x14ac:dyDescent="0.35">
      <c r="D7471" s="61"/>
    </row>
    <row r="7472" spans="4:4" x14ac:dyDescent="0.35">
      <c r="D7472" s="61"/>
    </row>
    <row r="7473" spans="4:4" x14ac:dyDescent="0.35">
      <c r="D7473" s="61"/>
    </row>
    <row r="7474" spans="4:4" x14ac:dyDescent="0.35">
      <c r="D7474" s="61"/>
    </row>
    <row r="7475" spans="4:4" x14ac:dyDescent="0.35">
      <c r="D7475" s="61"/>
    </row>
    <row r="7476" spans="4:4" x14ac:dyDescent="0.35">
      <c r="D7476" s="61"/>
    </row>
    <row r="7477" spans="4:4" x14ac:dyDescent="0.35">
      <c r="D7477" s="61"/>
    </row>
    <row r="7478" spans="4:4" x14ac:dyDescent="0.35">
      <c r="D7478" s="61"/>
    </row>
    <row r="7479" spans="4:4" x14ac:dyDescent="0.35">
      <c r="D7479" s="61"/>
    </row>
    <row r="7480" spans="4:4" x14ac:dyDescent="0.35">
      <c r="D7480" s="61"/>
    </row>
    <row r="7481" spans="4:4" x14ac:dyDescent="0.35">
      <c r="D7481" s="61"/>
    </row>
    <row r="7482" spans="4:4" x14ac:dyDescent="0.35">
      <c r="D7482" s="61"/>
    </row>
    <row r="7483" spans="4:4" x14ac:dyDescent="0.35">
      <c r="D7483" s="61"/>
    </row>
    <row r="7484" spans="4:4" x14ac:dyDescent="0.35">
      <c r="D7484" s="61"/>
    </row>
    <row r="7485" spans="4:4" x14ac:dyDescent="0.35">
      <c r="D7485" s="61"/>
    </row>
    <row r="7486" spans="4:4" x14ac:dyDescent="0.35">
      <c r="D7486" s="61"/>
    </row>
    <row r="7487" spans="4:4" x14ac:dyDescent="0.35">
      <c r="D7487" s="61"/>
    </row>
    <row r="7488" spans="4:4" x14ac:dyDescent="0.35">
      <c r="D7488" s="61"/>
    </row>
    <row r="7489" spans="4:4" x14ac:dyDescent="0.35">
      <c r="D7489" s="61"/>
    </row>
    <row r="7490" spans="4:4" x14ac:dyDescent="0.35">
      <c r="D7490" s="61"/>
    </row>
    <row r="7491" spans="4:4" x14ac:dyDescent="0.35">
      <c r="D7491" s="61"/>
    </row>
    <row r="7492" spans="4:4" x14ac:dyDescent="0.35">
      <c r="D7492" s="61"/>
    </row>
    <row r="7493" spans="4:4" x14ac:dyDescent="0.35">
      <c r="D7493" s="61"/>
    </row>
    <row r="7494" spans="4:4" x14ac:dyDescent="0.35">
      <c r="D7494" s="61"/>
    </row>
    <row r="7495" spans="4:4" x14ac:dyDescent="0.35">
      <c r="D7495" s="61"/>
    </row>
    <row r="7496" spans="4:4" x14ac:dyDescent="0.35">
      <c r="D7496" s="61"/>
    </row>
    <row r="7497" spans="4:4" x14ac:dyDescent="0.35">
      <c r="D7497" s="61"/>
    </row>
    <row r="7498" spans="4:4" x14ac:dyDescent="0.35">
      <c r="D7498" s="61"/>
    </row>
    <row r="7499" spans="4:4" x14ac:dyDescent="0.35">
      <c r="D7499" s="61"/>
    </row>
    <row r="7500" spans="4:4" x14ac:dyDescent="0.35">
      <c r="D7500" s="61"/>
    </row>
    <row r="7501" spans="4:4" x14ac:dyDescent="0.35">
      <c r="D7501" s="61"/>
    </row>
    <row r="7502" spans="4:4" x14ac:dyDescent="0.35">
      <c r="D7502" s="61"/>
    </row>
    <row r="7503" spans="4:4" x14ac:dyDescent="0.35">
      <c r="D7503" s="61"/>
    </row>
    <row r="7504" spans="4:4" x14ac:dyDescent="0.35">
      <c r="D7504" s="61"/>
    </row>
    <row r="7505" spans="4:4" x14ac:dyDescent="0.35">
      <c r="D7505" s="61"/>
    </row>
    <row r="7506" spans="4:4" x14ac:dyDescent="0.35">
      <c r="D7506" s="61"/>
    </row>
    <row r="7507" spans="4:4" x14ac:dyDescent="0.35">
      <c r="D7507" s="61"/>
    </row>
    <row r="7508" spans="4:4" x14ac:dyDescent="0.35">
      <c r="D7508" s="61"/>
    </row>
    <row r="7509" spans="4:4" x14ac:dyDescent="0.35">
      <c r="D7509" s="61"/>
    </row>
    <row r="7510" spans="4:4" x14ac:dyDescent="0.35">
      <c r="D7510" s="61"/>
    </row>
    <row r="7511" spans="4:4" x14ac:dyDescent="0.35">
      <c r="D7511" s="61"/>
    </row>
    <row r="7512" spans="4:4" x14ac:dyDescent="0.35">
      <c r="D7512" s="61"/>
    </row>
    <row r="7513" spans="4:4" x14ac:dyDescent="0.35">
      <c r="D7513" s="61"/>
    </row>
    <row r="7514" spans="4:4" x14ac:dyDescent="0.35">
      <c r="D7514" s="61"/>
    </row>
    <row r="7515" spans="4:4" x14ac:dyDescent="0.35">
      <c r="D7515" s="61"/>
    </row>
    <row r="7516" spans="4:4" x14ac:dyDescent="0.35">
      <c r="D7516" s="61"/>
    </row>
    <row r="7517" spans="4:4" x14ac:dyDescent="0.35">
      <c r="D7517" s="61"/>
    </row>
    <row r="7518" spans="4:4" x14ac:dyDescent="0.35">
      <c r="D7518" s="61"/>
    </row>
    <row r="7519" spans="4:4" x14ac:dyDescent="0.35">
      <c r="D7519" s="61"/>
    </row>
    <row r="7520" spans="4:4" x14ac:dyDescent="0.35">
      <c r="D7520" s="61"/>
    </row>
    <row r="7521" spans="4:4" x14ac:dyDescent="0.35">
      <c r="D7521" s="61"/>
    </row>
    <row r="7522" spans="4:4" x14ac:dyDescent="0.35">
      <c r="D7522" s="61"/>
    </row>
    <row r="7523" spans="4:4" x14ac:dyDescent="0.35">
      <c r="D7523" s="61"/>
    </row>
    <row r="7524" spans="4:4" x14ac:dyDescent="0.35">
      <c r="D7524" s="61"/>
    </row>
    <row r="7525" spans="4:4" x14ac:dyDescent="0.35">
      <c r="D7525" s="61"/>
    </row>
    <row r="7526" spans="4:4" x14ac:dyDescent="0.35">
      <c r="D7526" s="61"/>
    </row>
    <row r="7527" spans="4:4" x14ac:dyDescent="0.35">
      <c r="D7527" s="61"/>
    </row>
    <row r="7528" spans="4:4" x14ac:dyDescent="0.35">
      <c r="D7528" s="61"/>
    </row>
    <row r="7529" spans="4:4" x14ac:dyDescent="0.35">
      <c r="D7529" s="61"/>
    </row>
    <row r="7530" spans="4:4" x14ac:dyDescent="0.35">
      <c r="D7530" s="61"/>
    </row>
    <row r="7531" spans="4:4" x14ac:dyDescent="0.35">
      <c r="D7531" s="61"/>
    </row>
    <row r="7532" spans="4:4" x14ac:dyDescent="0.35">
      <c r="D7532" s="61"/>
    </row>
    <row r="7533" spans="4:4" x14ac:dyDescent="0.35">
      <c r="D7533" s="61"/>
    </row>
    <row r="7534" spans="4:4" x14ac:dyDescent="0.35">
      <c r="D7534" s="61"/>
    </row>
    <row r="7535" spans="4:4" x14ac:dyDescent="0.35">
      <c r="D7535" s="61"/>
    </row>
    <row r="7536" spans="4:4" x14ac:dyDescent="0.35">
      <c r="D7536" s="61"/>
    </row>
    <row r="7537" spans="4:4" x14ac:dyDescent="0.35">
      <c r="D7537" s="61"/>
    </row>
    <row r="7538" spans="4:4" x14ac:dyDescent="0.35">
      <c r="D7538" s="61"/>
    </row>
    <row r="7539" spans="4:4" x14ac:dyDescent="0.35">
      <c r="D7539" s="61"/>
    </row>
    <row r="7540" spans="4:4" x14ac:dyDescent="0.35">
      <c r="D7540" s="61"/>
    </row>
    <row r="7541" spans="4:4" x14ac:dyDescent="0.35">
      <c r="D7541" s="61"/>
    </row>
    <row r="7542" spans="4:4" x14ac:dyDescent="0.35">
      <c r="D7542" s="61"/>
    </row>
    <row r="7543" spans="4:4" x14ac:dyDescent="0.35">
      <c r="D7543" s="61"/>
    </row>
    <row r="7544" spans="4:4" x14ac:dyDescent="0.35">
      <c r="D7544" s="61"/>
    </row>
    <row r="7545" spans="4:4" x14ac:dyDescent="0.35">
      <c r="D7545" s="61"/>
    </row>
    <row r="7546" spans="4:4" x14ac:dyDescent="0.35">
      <c r="D7546" s="61"/>
    </row>
    <row r="7547" spans="4:4" x14ac:dyDescent="0.35">
      <c r="D7547" s="61"/>
    </row>
    <row r="7548" spans="4:4" x14ac:dyDescent="0.35">
      <c r="D7548" s="61"/>
    </row>
    <row r="7549" spans="4:4" x14ac:dyDescent="0.35">
      <c r="D7549" s="61"/>
    </row>
    <row r="7550" spans="4:4" x14ac:dyDescent="0.35">
      <c r="D7550" s="61"/>
    </row>
    <row r="7551" spans="4:4" x14ac:dyDescent="0.35">
      <c r="D7551" s="61"/>
    </row>
    <row r="7552" spans="4:4" x14ac:dyDescent="0.35">
      <c r="D7552" s="61"/>
    </row>
    <row r="7553" spans="4:4" x14ac:dyDescent="0.35">
      <c r="D7553" s="61"/>
    </row>
    <row r="7554" spans="4:4" x14ac:dyDescent="0.35">
      <c r="D7554" s="61"/>
    </row>
    <row r="7555" spans="4:4" x14ac:dyDescent="0.35">
      <c r="D7555" s="61"/>
    </row>
    <row r="7556" spans="4:4" x14ac:dyDescent="0.35">
      <c r="D7556" s="61"/>
    </row>
    <row r="7557" spans="4:4" x14ac:dyDescent="0.35">
      <c r="D7557" s="61"/>
    </row>
    <row r="7558" spans="4:4" x14ac:dyDescent="0.35">
      <c r="D7558" s="61"/>
    </row>
    <row r="7559" spans="4:4" x14ac:dyDescent="0.35">
      <c r="D7559" s="61"/>
    </row>
    <row r="7560" spans="4:4" x14ac:dyDescent="0.35">
      <c r="D7560" s="61"/>
    </row>
    <row r="7561" spans="4:4" x14ac:dyDescent="0.35">
      <c r="D7561" s="61"/>
    </row>
    <row r="7562" spans="4:4" x14ac:dyDescent="0.35">
      <c r="D7562" s="61"/>
    </row>
    <row r="7563" spans="4:4" x14ac:dyDescent="0.35">
      <c r="D7563" s="61"/>
    </row>
    <row r="7564" spans="4:4" x14ac:dyDescent="0.35">
      <c r="D7564" s="61"/>
    </row>
    <row r="7565" spans="4:4" x14ac:dyDescent="0.35">
      <c r="D7565" s="61"/>
    </row>
    <row r="7566" spans="4:4" x14ac:dyDescent="0.35">
      <c r="D7566" s="61"/>
    </row>
    <row r="7567" spans="4:4" x14ac:dyDescent="0.35">
      <c r="D7567" s="61"/>
    </row>
    <row r="7568" spans="4:4" x14ac:dyDescent="0.35">
      <c r="D7568" s="61"/>
    </row>
    <row r="7569" spans="4:4" x14ac:dyDescent="0.35">
      <c r="D7569" s="61"/>
    </row>
    <row r="7570" spans="4:4" x14ac:dyDescent="0.35">
      <c r="D7570" s="61"/>
    </row>
    <row r="7571" spans="4:4" x14ac:dyDescent="0.35">
      <c r="D7571" s="61"/>
    </row>
    <row r="7572" spans="4:4" x14ac:dyDescent="0.35">
      <c r="D7572" s="61"/>
    </row>
    <row r="7573" spans="4:4" x14ac:dyDescent="0.35">
      <c r="D7573" s="61"/>
    </row>
    <row r="7574" spans="4:4" x14ac:dyDescent="0.35">
      <c r="D7574" s="61"/>
    </row>
    <row r="7575" spans="4:4" x14ac:dyDescent="0.35">
      <c r="D7575" s="61"/>
    </row>
    <row r="7576" spans="4:4" x14ac:dyDescent="0.35">
      <c r="D7576" s="61"/>
    </row>
    <row r="7577" spans="4:4" x14ac:dyDescent="0.35">
      <c r="D7577" s="61"/>
    </row>
    <row r="7578" spans="4:4" x14ac:dyDescent="0.35">
      <c r="D7578" s="61"/>
    </row>
    <row r="7579" spans="4:4" x14ac:dyDescent="0.35">
      <c r="D7579" s="61"/>
    </row>
    <row r="7580" spans="4:4" x14ac:dyDescent="0.35">
      <c r="D7580" s="61"/>
    </row>
    <row r="7581" spans="4:4" x14ac:dyDescent="0.35">
      <c r="D7581" s="61"/>
    </row>
    <row r="7582" spans="4:4" x14ac:dyDescent="0.35">
      <c r="D7582" s="61"/>
    </row>
    <row r="7583" spans="4:4" x14ac:dyDescent="0.35">
      <c r="D7583" s="61"/>
    </row>
    <row r="7584" spans="4:4" x14ac:dyDescent="0.35">
      <c r="D7584" s="61"/>
    </row>
    <row r="7585" spans="4:4" x14ac:dyDescent="0.35">
      <c r="D7585" s="61"/>
    </row>
    <row r="7586" spans="4:4" x14ac:dyDescent="0.35">
      <c r="D7586" s="61"/>
    </row>
    <row r="7587" spans="4:4" x14ac:dyDescent="0.35">
      <c r="D7587" s="61"/>
    </row>
    <row r="7588" spans="4:4" x14ac:dyDescent="0.35">
      <c r="D7588" s="61"/>
    </row>
    <row r="7589" spans="4:4" x14ac:dyDescent="0.35">
      <c r="D7589" s="61"/>
    </row>
    <row r="7590" spans="4:4" x14ac:dyDescent="0.35">
      <c r="D7590" s="61"/>
    </row>
    <row r="7591" spans="4:4" x14ac:dyDescent="0.35">
      <c r="D7591" s="61"/>
    </row>
    <row r="7592" spans="4:4" x14ac:dyDescent="0.35">
      <c r="D7592" s="61"/>
    </row>
    <row r="7593" spans="4:4" x14ac:dyDescent="0.35">
      <c r="D7593" s="61"/>
    </row>
    <row r="7594" spans="4:4" x14ac:dyDescent="0.35">
      <c r="D7594" s="61"/>
    </row>
    <row r="7595" spans="4:4" x14ac:dyDescent="0.35">
      <c r="D7595" s="61"/>
    </row>
    <row r="7596" spans="4:4" x14ac:dyDescent="0.35">
      <c r="D7596" s="61"/>
    </row>
    <row r="7597" spans="4:4" x14ac:dyDescent="0.35">
      <c r="D7597" s="61"/>
    </row>
    <row r="7598" spans="4:4" x14ac:dyDescent="0.35">
      <c r="D7598" s="61"/>
    </row>
    <row r="7599" spans="4:4" x14ac:dyDescent="0.35">
      <c r="D7599" s="61"/>
    </row>
    <row r="7600" spans="4:4" x14ac:dyDescent="0.35">
      <c r="D7600" s="61"/>
    </row>
    <row r="7601" spans="4:4" x14ac:dyDescent="0.35">
      <c r="D7601" s="61"/>
    </row>
    <row r="7602" spans="4:4" x14ac:dyDescent="0.35">
      <c r="D7602" s="61"/>
    </row>
    <row r="7603" spans="4:4" x14ac:dyDescent="0.35">
      <c r="D7603" s="61"/>
    </row>
    <row r="7604" spans="4:4" x14ac:dyDescent="0.35">
      <c r="D7604" s="61"/>
    </row>
    <row r="7605" spans="4:4" x14ac:dyDescent="0.35">
      <c r="D7605" s="61"/>
    </row>
    <row r="7606" spans="4:4" x14ac:dyDescent="0.35">
      <c r="D7606" s="61"/>
    </row>
    <row r="7607" spans="4:4" x14ac:dyDescent="0.35">
      <c r="D7607" s="61"/>
    </row>
    <row r="7608" spans="4:4" x14ac:dyDescent="0.35">
      <c r="D7608" s="61"/>
    </row>
    <row r="7609" spans="4:4" x14ac:dyDescent="0.35">
      <c r="D7609" s="61"/>
    </row>
    <row r="7610" spans="4:4" x14ac:dyDescent="0.35">
      <c r="D7610" s="61"/>
    </row>
    <row r="7611" spans="4:4" x14ac:dyDescent="0.35">
      <c r="D7611" s="61"/>
    </row>
    <row r="7612" spans="4:4" x14ac:dyDescent="0.35">
      <c r="D7612" s="61"/>
    </row>
    <row r="7613" spans="4:4" x14ac:dyDescent="0.35">
      <c r="D7613" s="61"/>
    </row>
    <row r="7614" spans="4:4" x14ac:dyDescent="0.35">
      <c r="D7614" s="61"/>
    </row>
    <row r="7615" spans="4:4" x14ac:dyDescent="0.35">
      <c r="D7615" s="61"/>
    </row>
    <row r="7616" spans="4:4" x14ac:dyDescent="0.35">
      <c r="D7616" s="61"/>
    </row>
    <row r="7617" spans="4:4" x14ac:dyDescent="0.35">
      <c r="D7617" s="61"/>
    </row>
    <row r="7618" spans="4:4" x14ac:dyDescent="0.35">
      <c r="D7618" s="61"/>
    </row>
    <row r="7619" spans="4:4" x14ac:dyDescent="0.35">
      <c r="D7619" s="61"/>
    </row>
    <row r="7620" spans="4:4" x14ac:dyDescent="0.35">
      <c r="D7620" s="61"/>
    </row>
    <row r="7621" spans="4:4" x14ac:dyDescent="0.35">
      <c r="D7621" s="61"/>
    </row>
    <row r="7622" spans="4:4" x14ac:dyDescent="0.35">
      <c r="D7622" s="61"/>
    </row>
    <row r="7623" spans="4:4" x14ac:dyDescent="0.35">
      <c r="D7623" s="61"/>
    </row>
    <row r="7624" spans="4:4" x14ac:dyDescent="0.35">
      <c r="D7624" s="61"/>
    </row>
    <row r="7625" spans="4:4" x14ac:dyDescent="0.35">
      <c r="D7625" s="61"/>
    </row>
    <row r="7626" spans="4:4" x14ac:dyDescent="0.35">
      <c r="D7626" s="61"/>
    </row>
    <row r="7627" spans="4:4" x14ac:dyDescent="0.35">
      <c r="D7627" s="61"/>
    </row>
    <row r="7628" spans="4:4" x14ac:dyDescent="0.35">
      <c r="D7628" s="61"/>
    </row>
    <row r="7629" spans="4:4" x14ac:dyDescent="0.35">
      <c r="D7629" s="61"/>
    </row>
    <row r="7630" spans="4:4" x14ac:dyDescent="0.35">
      <c r="D7630" s="61"/>
    </row>
    <row r="7631" spans="4:4" x14ac:dyDescent="0.35">
      <c r="D7631" s="61"/>
    </row>
    <row r="7632" spans="4:4" x14ac:dyDescent="0.35">
      <c r="D7632" s="61"/>
    </row>
    <row r="7633" spans="4:4" x14ac:dyDescent="0.35">
      <c r="D7633" s="61"/>
    </row>
    <row r="7634" spans="4:4" x14ac:dyDescent="0.35">
      <c r="D7634" s="61"/>
    </row>
    <row r="7635" spans="4:4" x14ac:dyDescent="0.35">
      <c r="D7635" s="61"/>
    </row>
    <row r="7636" spans="4:4" x14ac:dyDescent="0.35">
      <c r="D7636" s="61"/>
    </row>
    <row r="7637" spans="4:4" x14ac:dyDescent="0.35">
      <c r="D7637" s="61"/>
    </row>
    <row r="7638" spans="4:4" x14ac:dyDescent="0.35">
      <c r="D7638" s="61"/>
    </row>
    <row r="7639" spans="4:4" x14ac:dyDescent="0.35">
      <c r="D7639" s="61"/>
    </row>
    <row r="7640" spans="4:4" x14ac:dyDescent="0.35">
      <c r="D7640" s="61"/>
    </row>
    <row r="7641" spans="4:4" x14ac:dyDescent="0.35">
      <c r="D7641" s="61"/>
    </row>
    <row r="7642" spans="4:4" x14ac:dyDescent="0.35">
      <c r="D7642" s="61"/>
    </row>
    <row r="7643" spans="4:4" x14ac:dyDescent="0.35">
      <c r="D7643" s="61"/>
    </row>
    <row r="7644" spans="4:4" x14ac:dyDescent="0.35">
      <c r="D7644" s="61"/>
    </row>
    <row r="7645" spans="4:4" x14ac:dyDescent="0.35">
      <c r="D7645" s="61"/>
    </row>
    <row r="7646" spans="4:4" x14ac:dyDescent="0.35">
      <c r="D7646" s="61"/>
    </row>
    <row r="7647" spans="4:4" x14ac:dyDescent="0.35">
      <c r="D7647" s="61"/>
    </row>
    <row r="7648" spans="4:4" x14ac:dyDescent="0.35">
      <c r="D7648" s="61"/>
    </row>
    <row r="7649" spans="4:4" x14ac:dyDescent="0.35">
      <c r="D7649" s="61"/>
    </row>
    <row r="7650" spans="4:4" x14ac:dyDescent="0.35">
      <c r="D7650" s="61"/>
    </row>
    <row r="7651" spans="4:4" x14ac:dyDescent="0.35">
      <c r="D7651" s="61"/>
    </row>
    <row r="7652" spans="4:4" x14ac:dyDescent="0.35">
      <c r="D7652" s="61"/>
    </row>
    <row r="7653" spans="4:4" x14ac:dyDescent="0.35">
      <c r="D7653" s="61"/>
    </row>
    <row r="7654" spans="4:4" x14ac:dyDescent="0.35">
      <c r="D7654" s="61"/>
    </row>
    <row r="7655" spans="4:4" x14ac:dyDescent="0.35">
      <c r="D7655" s="61"/>
    </row>
    <row r="7656" spans="4:4" x14ac:dyDescent="0.35">
      <c r="D7656" s="61"/>
    </row>
    <row r="7657" spans="4:4" x14ac:dyDescent="0.35">
      <c r="D7657" s="61"/>
    </row>
    <row r="7658" spans="4:4" x14ac:dyDescent="0.35">
      <c r="D7658" s="61"/>
    </row>
    <row r="7659" spans="4:4" x14ac:dyDescent="0.35">
      <c r="D7659" s="61"/>
    </row>
    <row r="7660" spans="4:4" x14ac:dyDescent="0.35">
      <c r="D7660" s="61"/>
    </row>
    <row r="7661" spans="4:4" x14ac:dyDescent="0.35">
      <c r="D7661" s="61"/>
    </row>
    <row r="7662" spans="4:4" x14ac:dyDescent="0.35">
      <c r="D7662" s="61"/>
    </row>
    <row r="7663" spans="4:4" x14ac:dyDescent="0.35">
      <c r="D7663" s="61"/>
    </row>
    <row r="7664" spans="4:4" x14ac:dyDescent="0.35">
      <c r="D7664" s="61"/>
    </row>
    <row r="7665" spans="4:4" x14ac:dyDescent="0.35">
      <c r="D7665" s="61"/>
    </row>
    <row r="7666" spans="4:4" x14ac:dyDescent="0.35">
      <c r="D7666" s="61"/>
    </row>
    <row r="7667" spans="4:4" x14ac:dyDescent="0.35">
      <c r="D7667" s="61"/>
    </row>
    <row r="7668" spans="4:4" x14ac:dyDescent="0.35">
      <c r="D7668" s="61"/>
    </row>
    <row r="7669" spans="4:4" x14ac:dyDescent="0.35">
      <c r="D7669" s="61"/>
    </row>
    <row r="7670" spans="4:4" x14ac:dyDescent="0.35">
      <c r="D7670" s="61"/>
    </row>
    <row r="7671" spans="4:4" x14ac:dyDescent="0.35">
      <c r="D7671" s="61"/>
    </row>
    <row r="7672" spans="4:4" x14ac:dyDescent="0.35">
      <c r="D7672" s="61"/>
    </row>
    <row r="7673" spans="4:4" x14ac:dyDescent="0.35">
      <c r="D7673" s="61"/>
    </row>
    <row r="7674" spans="4:4" x14ac:dyDescent="0.35">
      <c r="D7674" s="61"/>
    </row>
    <row r="7675" spans="4:4" x14ac:dyDescent="0.35">
      <c r="D7675" s="61"/>
    </row>
    <row r="7676" spans="4:4" x14ac:dyDescent="0.35">
      <c r="D7676" s="61"/>
    </row>
    <row r="7677" spans="4:4" x14ac:dyDescent="0.35">
      <c r="D7677" s="61"/>
    </row>
    <row r="7678" spans="4:4" x14ac:dyDescent="0.35">
      <c r="D7678" s="61"/>
    </row>
    <row r="7679" spans="4:4" x14ac:dyDescent="0.35">
      <c r="D7679" s="61"/>
    </row>
    <row r="7680" spans="4:4" x14ac:dyDescent="0.35">
      <c r="D7680" s="61"/>
    </row>
    <row r="7681" spans="4:4" x14ac:dyDescent="0.35">
      <c r="D7681" s="61"/>
    </row>
    <row r="7682" spans="4:4" x14ac:dyDescent="0.35">
      <c r="D7682" s="61"/>
    </row>
    <row r="7683" spans="4:4" x14ac:dyDescent="0.35">
      <c r="D7683" s="61"/>
    </row>
    <row r="7684" spans="4:4" x14ac:dyDescent="0.35">
      <c r="D7684" s="61"/>
    </row>
    <row r="7685" spans="4:4" x14ac:dyDescent="0.35">
      <c r="D7685" s="61"/>
    </row>
    <row r="7686" spans="4:4" x14ac:dyDescent="0.35">
      <c r="D7686" s="61"/>
    </row>
    <row r="7687" spans="4:4" x14ac:dyDescent="0.35">
      <c r="D7687" s="61"/>
    </row>
    <row r="7688" spans="4:4" x14ac:dyDescent="0.35">
      <c r="D7688" s="61"/>
    </row>
    <row r="7689" spans="4:4" x14ac:dyDescent="0.35">
      <c r="D7689" s="61"/>
    </row>
    <row r="7690" spans="4:4" x14ac:dyDescent="0.35">
      <c r="D7690" s="61"/>
    </row>
    <row r="7691" spans="4:4" x14ac:dyDescent="0.35">
      <c r="D7691" s="61"/>
    </row>
    <row r="7692" spans="4:4" x14ac:dyDescent="0.35">
      <c r="D7692" s="61"/>
    </row>
    <row r="7693" spans="4:4" x14ac:dyDescent="0.35">
      <c r="D7693" s="61"/>
    </row>
    <row r="7694" spans="4:4" x14ac:dyDescent="0.35">
      <c r="D7694" s="61"/>
    </row>
    <row r="7695" spans="4:4" x14ac:dyDescent="0.35">
      <c r="D7695" s="61"/>
    </row>
    <row r="7696" spans="4:4" x14ac:dyDescent="0.35">
      <c r="D7696" s="61"/>
    </row>
    <row r="7697" spans="4:4" x14ac:dyDescent="0.35">
      <c r="D7697" s="61"/>
    </row>
    <row r="7698" spans="4:4" x14ac:dyDescent="0.35">
      <c r="D7698" s="61"/>
    </row>
    <row r="7699" spans="4:4" x14ac:dyDescent="0.35">
      <c r="D7699" s="61"/>
    </row>
    <row r="7700" spans="4:4" x14ac:dyDescent="0.35">
      <c r="D7700" s="61"/>
    </row>
    <row r="7701" spans="4:4" x14ac:dyDescent="0.35">
      <c r="D7701" s="61"/>
    </row>
    <row r="7702" spans="4:4" x14ac:dyDescent="0.35">
      <c r="D7702" s="61"/>
    </row>
    <row r="7703" spans="4:4" x14ac:dyDescent="0.35">
      <c r="D7703" s="61"/>
    </row>
    <row r="7704" spans="4:4" x14ac:dyDescent="0.35">
      <c r="D7704" s="61"/>
    </row>
    <row r="7705" spans="4:4" x14ac:dyDescent="0.35">
      <c r="D7705" s="61"/>
    </row>
    <row r="7706" spans="4:4" x14ac:dyDescent="0.35">
      <c r="D7706" s="61"/>
    </row>
    <row r="7707" spans="4:4" x14ac:dyDescent="0.35">
      <c r="D7707" s="61"/>
    </row>
    <row r="7708" spans="4:4" x14ac:dyDescent="0.35">
      <c r="D7708" s="61"/>
    </row>
    <row r="7709" spans="4:4" x14ac:dyDescent="0.35">
      <c r="D7709" s="61"/>
    </row>
    <row r="7710" spans="4:4" x14ac:dyDescent="0.35">
      <c r="D7710" s="61"/>
    </row>
    <row r="7711" spans="4:4" x14ac:dyDescent="0.35">
      <c r="D7711" s="61"/>
    </row>
    <row r="7712" spans="4:4" x14ac:dyDescent="0.35">
      <c r="D7712" s="61"/>
    </row>
    <row r="7713" spans="4:4" x14ac:dyDescent="0.35">
      <c r="D7713" s="61"/>
    </row>
    <row r="7714" spans="4:4" x14ac:dyDescent="0.35">
      <c r="D7714" s="61"/>
    </row>
    <row r="7715" spans="4:4" x14ac:dyDescent="0.35">
      <c r="D7715" s="61"/>
    </row>
    <row r="7716" spans="4:4" x14ac:dyDescent="0.35">
      <c r="D7716" s="61"/>
    </row>
    <row r="7717" spans="4:4" x14ac:dyDescent="0.35">
      <c r="D7717" s="61"/>
    </row>
    <row r="7718" spans="4:4" x14ac:dyDescent="0.35">
      <c r="D7718" s="61"/>
    </row>
    <row r="7719" spans="4:4" x14ac:dyDescent="0.35">
      <c r="D7719" s="61"/>
    </row>
    <row r="7720" spans="4:4" x14ac:dyDescent="0.35">
      <c r="D7720" s="61"/>
    </row>
    <row r="7721" spans="4:4" x14ac:dyDescent="0.35">
      <c r="D7721" s="61"/>
    </row>
    <row r="7722" spans="4:4" x14ac:dyDescent="0.35">
      <c r="D7722" s="61"/>
    </row>
    <row r="7723" spans="4:4" x14ac:dyDescent="0.35">
      <c r="D7723" s="61"/>
    </row>
    <row r="7724" spans="4:4" x14ac:dyDescent="0.35">
      <c r="D7724" s="61"/>
    </row>
    <row r="7725" spans="4:4" x14ac:dyDescent="0.35">
      <c r="D7725" s="61"/>
    </row>
    <row r="7726" spans="4:4" x14ac:dyDescent="0.35">
      <c r="D7726" s="61"/>
    </row>
    <row r="7727" spans="4:4" x14ac:dyDescent="0.35">
      <c r="D7727" s="61"/>
    </row>
    <row r="7728" spans="4:4" x14ac:dyDescent="0.35">
      <c r="D7728" s="61"/>
    </row>
    <row r="7729" spans="4:4" x14ac:dyDescent="0.35">
      <c r="D7729" s="61"/>
    </row>
    <row r="7730" spans="4:4" x14ac:dyDescent="0.35">
      <c r="D7730" s="61"/>
    </row>
    <row r="7731" spans="4:4" x14ac:dyDescent="0.35">
      <c r="D7731" s="61"/>
    </row>
    <row r="7732" spans="4:4" x14ac:dyDescent="0.35">
      <c r="D7732" s="61"/>
    </row>
    <row r="7733" spans="4:4" x14ac:dyDescent="0.35">
      <c r="D7733" s="61"/>
    </row>
    <row r="7734" spans="4:4" x14ac:dyDescent="0.35">
      <c r="D7734" s="61"/>
    </row>
    <row r="7735" spans="4:4" x14ac:dyDescent="0.35">
      <c r="D7735" s="61"/>
    </row>
    <row r="7736" spans="4:4" x14ac:dyDescent="0.35">
      <c r="D7736" s="61"/>
    </row>
    <row r="7737" spans="4:4" x14ac:dyDescent="0.35">
      <c r="D7737" s="61"/>
    </row>
    <row r="7738" spans="4:4" x14ac:dyDescent="0.35">
      <c r="D7738" s="61"/>
    </row>
    <row r="7739" spans="4:4" x14ac:dyDescent="0.35">
      <c r="D7739" s="61"/>
    </row>
    <row r="7740" spans="4:4" x14ac:dyDescent="0.35">
      <c r="D7740" s="61"/>
    </row>
    <row r="7741" spans="4:4" x14ac:dyDescent="0.35">
      <c r="D7741" s="61"/>
    </row>
    <row r="7742" spans="4:4" x14ac:dyDescent="0.35">
      <c r="D7742" s="61"/>
    </row>
    <row r="7743" spans="4:4" x14ac:dyDescent="0.35">
      <c r="D7743" s="61"/>
    </row>
    <row r="7744" spans="4:4" x14ac:dyDescent="0.35">
      <c r="D7744" s="61"/>
    </row>
    <row r="7745" spans="4:4" x14ac:dyDescent="0.35">
      <c r="D7745" s="61"/>
    </row>
    <row r="7746" spans="4:4" x14ac:dyDescent="0.35">
      <c r="D7746" s="61"/>
    </row>
    <row r="7747" spans="4:4" x14ac:dyDescent="0.35">
      <c r="D7747" s="61"/>
    </row>
    <row r="7748" spans="4:4" x14ac:dyDescent="0.35">
      <c r="D7748" s="61"/>
    </row>
    <row r="7749" spans="4:4" x14ac:dyDescent="0.35">
      <c r="D7749" s="61"/>
    </row>
    <row r="7750" spans="4:4" x14ac:dyDescent="0.35">
      <c r="D7750" s="61"/>
    </row>
    <row r="7751" spans="4:4" x14ac:dyDescent="0.35">
      <c r="D7751" s="61"/>
    </row>
    <row r="7752" spans="4:4" x14ac:dyDescent="0.35">
      <c r="D7752" s="61"/>
    </row>
    <row r="7753" spans="4:4" x14ac:dyDescent="0.35">
      <c r="D7753" s="61"/>
    </row>
    <row r="7754" spans="4:4" x14ac:dyDescent="0.35">
      <c r="D7754" s="61"/>
    </row>
    <row r="7755" spans="4:4" x14ac:dyDescent="0.35">
      <c r="D7755" s="61"/>
    </row>
    <row r="7756" spans="4:4" x14ac:dyDescent="0.35">
      <c r="D7756" s="61"/>
    </row>
    <row r="7757" spans="4:4" x14ac:dyDescent="0.35">
      <c r="D7757" s="61"/>
    </row>
    <row r="7758" spans="4:4" x14ac:dyDescent="0.35">
      <c r="D7758" s="61"/>
    </row>
    <row r="7759" spans="4:4" x14ac:dyDescent="0.35">
      <c r="D7759" s="61"/>
    </row>
    <row r="7760" spans="4:4" x14ac:dyDescent="0.35">
      <c r="D7760" s="61"/>
    </row>
    <row r="7761" spans="4:4" x14ac:dyDescent="0.35">
      <c r="D7761" s="61"/>
    </row>
    <row r="7762" spans="4:4" x14ac:dyDescent="0.35">
      <c r="D7762" s="61"/>
    </row>
    <row r="7763" spans="4:4" x14ac:dyDescent="0.35">
      <c r="D7763" s="61"/>
    </row>
    <row r="7764" spans="4:4" x14ac:dyDescent="0.35">
      <c r="D7764" s="61"/>
    </row>
    <row r="7765" spans="4:4" x14ac:dyDescent="0.35">
      <c r="D7765" s="61"/>
    </row>
    <row r="7766" spans="4:4" x14ac:dyDescent="0.35">
      <c r="D7766" s="61"/>
    </row>
    <row r="7767" spans="4:4" x14ac:dyDescent="0.35">
      <c r="D7767" s="61"/>
    </row>
    <row r="7768" spans="4:4" x14ac:dyDescent="0.35">
      <c r="D7768" s="61"/>
    </row>
    <row r="7769" spans="4:4" x14ac:dyDescent="0.35">
      <c r="D7769" s="61"/>
    </row>
    <row r="7770" spans="4:4" x14ac:dyDescent="0.35">
      <c r="D7770" s="61"/>
    </row>
    <row r="7771" spans="4:4" x14ac:dyDescent="0.35">
      <c r="D7771" s="61"/>
    </row>
    <row r="7772" spans="4:4" x14ac:dyDescent="0.35">
      <c r="D7772" s="61"/>
    </row>
    <row r="7773" spans="4:4" x14ac:dyDescent="0.35">
      <c r="D7773" s="61"/>
    </row>
    <row r="7774" spans="4:4" x14ac:dyDescent="0.35">
      <c r="D7774" s="61"/>
    </row>
    <row r="7775" spans="4:4" x14ac:dyDescent="0.35">
      <c r="D7775" s="61"/>
    </row>
    <row r="7776" spans="4:4" x14ac:dyDescent="0.35">
      <c r="D7776" s="61"/>
    </row>
    <row r="7777" spans="4:4" x14ac:dyDescent="0.35">
      <c r="D7777" s="61"/>
    </row>
    <row r="7778" spans="4:4" x14ac:dyDescent="0.35">
      <c r="D7778" s="61"/>
    </row>
    <row r="7779" spans="4:4" x14ac:dyDescent="0.35">
      <c r="D7779" s="61"/>
    </row>
    <row r="7780" spans="4:4" x14ac:dyDescent="0.35">
      <c r="D7780" s="61"/>
    </row>
    <row r="7781" spans="4:4" x14ac:dyDescent="0.35">
      <c r="D7781" s="61"/>
    </row>
    <row r="7782" spans="4:4" x14ac:dyDescent="0.35">
      <c r="D7782" s="61"/>
    </row>
    <row r="7783" spans="4:4" x14ac:dyDescent="0.35">
      <c r="D7783" s="61"/>
    </row>
    <row r="7784" spans="4:4" x14ac:dyDescent="0.35">
      <c r="D7784" s="61"/>
    </row>
    <row r="7785" spans="4:4" x14ac:dyDescent="0.35">
      <c r="D7785" s="61"/>
    </row>
    <row r="7786" spans="4:4" x14ac:dyDescent="0.35">
      <c r="D7786" s="61"/>
    </row>
    <row r="7787" spans="4:4" x14ac:dyDescent="0.35">
      <c r="D7787" s="61"/>
    </row>
    <row r="7788" spans="4:4" x14ac:dyDescent="0.35">
      <c r="D7788" s="61"/>
    </row>
    <row r="7789" spans="4:4" x14ac:dyDescent="0.35">
      <c r="D7789" s="61"/>
    </row>
    <row r="7790" spans="4:4" x14ac:dyDescent="0.35">
      <c r="D7790" s="61"/>
    </row>
    <row r="7791" spans="4:4" x14ac:dyDescent="0.35">
      <c r="D7791" s="61"/>
    </row>
    <row r="7792" spans="4:4" x14ac:dyDescent="0.35">
      <c r="D7792" s="61"/>
    </row>
    <row r="7793" spans="4:4" x14ac:dyDescent="0.35">
      <c r="D7793" s="61"/>
    </row>
    <row r="7794" spans="4:4" x14ac:dyDescent="0.35">
      <c r="D7794" s="61"/>
    </row>
    <row r="7795" spans="4:4" x14ac:dyDescent="0.35">
      <c r="D7795" s="61"/>
    </row>
    <row r="7796" spans="4:4" x14ac:dyDescent="0.35">
      <c r="D7796" s="61"/>
    </row>
    <row r="7797" spans="4:4" x14ac:dyDescent="0.35">
      <c r="D7797" s="61"/>
    </row>
    <row r="7798" spans="4:4" x14ac:dyDescent="0.35">
      <c r="D7798" s="61"/>
    </row>
    <row r="7799" spans="4:4" x14ac:dyDescent="0.35">
      <c r="D7799" s="61"/>
    </row>
    <row r="7800" spans="4:4" x14ac:dyDescent="0.35">
      <c r="D7800" s="61"/>
    </row>
    <row r="7801" spans="4:4" x14ac:dyDescent="0.35">
      <c r="D7801" s="61"/>
    </row>
    <row r="7802" spans="4:4" x14ac:dyDescent="0.35">
      <c r="D7802" s="61"/>
    </row>
    <row r="7803" spans="4:4" x14ac:dyDescent="0.35">
      <c r="D7803" s="61"/>
    </row>
    <row r="7804" spans="4:4" x14ac:dyDescent="0.35">
      <c r="D7804" s="61"/>
    </row>
    <row r="7805" spans="4:4" x14ac:dyDescent="0.35">
      <c r="D7805" s="61"/>
    </row>
    <row r="7806" spans="4:4" x14ac:dyDescent="0.35">
      <c r="D7806" s="61"/>
    </row>
    <row r="7807" spans="4:4" x14ac:dyDescent="0.35">
      <c r="D7807" s="61"/>
    </row>
    <row r="7808" spans="4:4" x14ac:dyDescent="0.35">
      <c r="D7808" s="61"/>
    </row>
    <row r="7809" spans="4:4" x14ac:dyDescent="0.35">
      <c r="D7809" s="61"/>
    </row>
    <row r="7810" spans="4:4" x14ac:dyDescent="0.35">
      <c r="D7810" s="61"/>
    </row>
    <row r="7811" spans="4:4" x14ac:dyDescent="0.35">
      <c r="D7811" s="61"/>
    </row>
    <row r="7812" spans="4:4" x14ac:dyDescent="0.35">
      <c r="D7812" s="61"/>
    </row>
    <row r="7813" spans="4:4" x14ac:dyDescent="0.35">
      <c r="D7813" s="61"/>
    </row>
    <row r="7814" spans="4:4" x14ac:dyDescent="0.35">
      <c r="D7814" s="61"/>
    </row>
    <row r="7815" spans="4:4" x14ac:dyDescent="0.35">
      <c r="D7815" s="61"/>
    </row>
    <row r="7816" spans="4:4" x14ac:dyDescent="0.35">
      <c r="D7816" s="61"/>
    </row>
    <row r="7817" spans="4:4" x14ac:dyDescent="0.35">
      <c r="D7817" s="61"/>
    </row>
    <row r="7818" spans="4:4" x14ac:dyDescent="0.35">
      <c r="D7818" s="61"/>
    </row>
    <row r="7819" spans="4:4" x14ac:dyDescent="0.35">
      <c r="D7819" s="61"/>
    </row>
    <row r="7820" spans="4:4" x14ac:dyDescent="0.35">
      <c r="D7820" s="61"/>
    </row>
    <row r="7821" spans="4:4" x14ac:dyDescent="0.35">
      <c r="D7821" s="61"/>
    </row>
    <row r="7822" spans="4:4" x14ac:dyDescent="0.35">
      <c r="D7822" s="61"/>
    </row>
    <row r="7823" spans="4:4" x14ac:dyDescent="0.35">
      <c r="D7823" s="61"/>
    </row>
    <row r="7824" spans="4:4" x14ac:dyDescent="0.35">
      <c r="D7824" s="61"/>
    </row>
    <row r="7825" spans="4:4" x14ac:dyDescent="0.35">
      <c r="D7825" s="61"/>
    </row>
    <row r="7826" spans="4:4" x14ac:dyDescent="0.35">
      <c r="D7826" s="61"/>
    </row>
    <row r="7827" spans="4:4" x14ac:dyDescent="0.35">
      <c r="D7827" s="61"/>
    </row>
    <row r="7828" spans="4:4" x14ac:dyDescent="0.35">
      <c r="D7828" s="61"/>
    </row>
    <row r="7829" spans="4:4" x14ac:dyDescent="0.35">
      <c r="D7829" s="61"/>
    </row>
    <row r="7830" spans="4:4" x14ac:dyDescent="0.35">
      <c r="D7830" s="61"/>
    </row>
    <row r="7831" spans="4:4" x14ac:dyDescent="0.35">
      <c r="D7831" s="61"/>
    </row>
    <row r="7832" spans="4:4" x14ac:dyDescent="0.35">
      <c r="D7832" s="61"/>
    </row>
    <row r="7833" spans="4:4" x14ac:dyDescent="0.35">
      <c r="D7833" s="61"/>
    </row>
    <row r="7834" spans="4:4" x14ac:dyDescent="0.35">
      <c r="D7834" s="61"/>
    </row>
    <row r="7835" spans="4:4" x14ac:dyDescent="0.35">
      <c r="D7835" s="61"/>
    </row>
    <row r="7836" spans="4:4" x14ac:dyDescent="0.35">
      <c r="D7836" s="61"/>
    </row>
    <row r="7837" spans="4:4" x14ac:dyDescent="0.35">
      <c r="D7837" s="61"/>
    </row>
    <row r="7838" spans="4:4" x14ac:dyDescent="0.35">
      <c r="D7838" s="61"/>
    </row>
    <row r="7839" spans="4:4" x14ac:dyDescent="0.35">
      <c r="D7839" s="61"/>
    </row>
    <row r="7840" spans="4:4" x14ac:dyDescent="0.35">
      <c r="D7840" s="61"/>
    </row>
    <row r="7841" spans="4:4" x14ac:dyDescent="0.35">
      <c r="D7841" s="61"/>
    </row>
    <row r="7842" spans="4:4" x14ac:dyDescent="0.35">
      <c r="D7842" s="61"/>
    </row>
    <row r="7843" spans="4:4" x14ac:dyDescent="0.35">
      <c r="D7843" s="61"/>
    </row>
    <row r="7844" spans="4:4" x14ac:dyDescent="0.35">
      <c r="D7844" s="61"/>
    </row>
    <row r="7845" spans="4:4" x14ac:dyDescent="0.35">
      <c r="D7845" s="61"/>
    </row>
    <row r="7846" spans="4:4" x14ac:dyDescent="0.35">
      <c r="D7846" s="61"/>
    </row>
    <row r="7847" spans="4:4" x14ac:dyDescent="0.35">
      <c r="D7847" s="61"/>
    </row>
    <row r="7848" spans="4:4" x14ac:dyDescent="0.35">
      <c r="D7848" s="61"/>
    </row>
    <row r="7849" spans="4:4" x14ac:dyDescent="0.35">
      <c r="D7849" s="61"/>
    </row>
    <row r="7850" spans="4:4" x14ac:dyDescent="0.35">
      <c r="D7850" s="61"/>
    </row>
    <row r="7851" spans="4:4" x14ac:dyDescent="0.35">
      <c r="D7851" s="61"/>
    </row>
    <row r="7852" spans="4:4" x14ac:dyDescent="0.35">
      <c r="D7852" s="61"/>
    </row>
    <row r="7853" spans="4:4" x14ac:dyDescent="0.35">
      <c r="D7853" s="61"/>
    </row>
    <row r="7854" spans="4:4" x14ac:dyDescent="0.35">
      <c r="D7854" s="61"/>
    </row>
    <row r="7855" spans="4:4" x14ac:dyDescent="0.35">
      <c r="D7855" s="61"/>
    </row>
    <row r="7856" spans="4:4" x14ac:dyDescent="0.35">
      <c r="D7856" s="61"/>
    </row>
    <row r="7857" spans="4:4" x14ac:dyDescent="0.35">
      <c r="D7857" s="61"/>
    </row>
    <row r="7858" spans="4:4" x14ac:dyDescent="0.35">
      <c r="D7858" s="61"/>
    </row>
    <row r="7859" spans="4:4" x14ac:dyDescent="0.35">
      <c r="D7859" s="61"/>
    </row>
    <row r="7860" spans="4:4" x14ac:dyDescent="0.35">
      <c r="D7860" s="61"/>
    </row>
    <row r="7861" spans="4:4" x14ac:dyDescent="0.35">
      <c r="D7861" s="61"/>
    </row>
    <row r="7862" spans="4:4" x14ac:dyDescent="0.35">
      <c r="D7862" s="61"/>
    </row>
    <row r="7863" spans="4:4" x14ac:dyDescent="0.35">
      <c r="D7863" s="61"/>
    </row>
    <row r="7864" spans="4:4" x14ac:dyDescent="0.35">
      <c r="D7864" s="61"/>
    </row>
    <row r="7865" spans="4:4" x14ac:dyDescent="0.35">
      <c r="D7865" s="61"/>
    </row>
    <row r="7866" spans="4:4" x14ac:dyDescent="0.35">
      <c r="D7866" s="61"/>
    </row>
    <row r="7867" spans="4:4" x14ac:dyDescent="0.35">
      <c r="D7867" s="61"/>
    </row>
    <row r="7868" spans="4:4" x14ac:dyDescent="0.35">
      <c r="D7868" s="61"/>
    </row>
    <row r="7869" spans="4:4" x14ac:dyDescent="0.35">
      <c r="D7869" s="61"/>
    </row>
    <row r="7870" spans="4:4" x14ac:dyDescent="0.35">
      <c r="D7870" s="61"/>
    </row>
    <row r="7871" spans="4:4" x14ac:dyDescent="0.35">
      <c r="D7871" s="61"/>
    </row>
    <row r="7872" spans="4:4" x14ac:dyDescent="0.35">
      <c r="D7872" s="61"/>
    </row>
    <row r="7873" spans="4:4" x14ac:dyDescent="0.35">
      <c r="D7873" s="61"/>
    </row>
    <row r="7874" spans="4:4" x14ac:dyDescent="0.35">
      <c r="D7874" s="61"/>
    </row>
    <row r="7875" spans="4:4" x14ac:dyDescent="0.35">
      <c r="D7875" s="61"/>
    </row>
    <row r="7876" spans="4:4" x14ac:dyDescent="0.35">
      <c r="D7876" s="61"/>
    </row>
    <row r="7877" spans="4:4" x14ac:dyDescent="0.35">
      <c r="D7877" s="61"/>
    </row>
    <row r="7878" spans="4:4" x14ac:dyDescent="0.35">
      <c r="D7878" s="61"/>
    </row>
    <row r="7879" spans="4:4" x14ac:dyDescent="0.35">
      <c r="D7879" s="61"/>
    </row>
    <row r="7880" spans="4:4" x14ac:dyDescent="0.35">
      <c r="D7880" s="61"/>
    </row>
    <row r="7881" spans="4:4" x14ac:dyDescent="0.35">
      <c r="D7881" s="61"/>
    </row>
    <row r="7882" spans="4:4" x14ac:dyDescent="0.35">
      <c r="D7882" s="61"/>
    </row>
    <row r="7883" spans="4:4" x14ac:dyDescent="0.35">
      <c r="D7883" s="61"/>
    </row>
    <row r="7884" spans="4:4" x14ac:dyDescent="0.35">
      <c r="D7884" s="61"/>
    </row>
    <row r="7885" spans="4:4" x14ac:dyDescent="0.35">
      <c r="D7885" s="61"/>
    </row>
    <row r="7886" spans="4:4" x14ac:dyDescent="0.35">
      <c r="D7886" s="61"/>
    </row>
    <row r="7887" spans="4:4" x14ac:dyDescent="0.35">
      <c r="D7887" s="61"/>
    </row>
    <row r="7888" spans="4:4" x14ac:dyDescent="0.35">
      <c r="D7888" s="61"/>
    </row>
    <row r="7889" spans="4:4" x14ac:dyDescent="0.35">
      <c r="D7889" s="61"/>
    </row>
    <row r="7890" spans="4:4" x14ac:dyDescent="0.35">
      <c r="D7890" s="61"/>
    </row>
    <row r="7891" spans="4:4" x14ac:dyDescent="0.35">
      <c r="D7891" s="61"/>
    </row>
    <row r="7892" spans="4:4" x14ac:dyDescent="0.35">
      <c r="D7892" s="61"/>
    </row>
    <row r="7893" spans="4:4" x14ac:dyDescent="0.35">
      <c r="D7893" s="61"/>
    </row>
    <row r="7894" spans="4:4" x14ac:dyDescent="0.35">
      <c r="D7894" s="61"/>
    </row>
    <row r="7895" spans="4:4" x14ac:dyDescent="0.35">
      <c r="D7895" s="61"/>
    </row>
    <row r="7896" spans="4:4" x14ac:dyDescent="0.35">
      <c r="D7896" s="61"/>
    </row>
    <row r="7897" spans="4:4" x14ac:dyDescent="0.35">
      <c r="D7897" s="61"/>
    </row>
    <row r="7898" spans="4:4" x14ac:dyDescent="0.35">
      <c r="D7898" s="61"/>
    </row>
    <row r="7899" spans="4:4" x14ac:dyDescent="0.35">
      <c r="D7899" s="61"/>
    </row>
    <row r="7900" spans="4:4" x14ac:dyDescent="0.35">
      <c r="D7900" s="61"/>
    </row>
    <row r="7901" spans="4:4" x14ac:dyDescent="0.35">
      <c r="D7901" s="61"/>
    </row>
    <row r="7902" spans="4:4" x14ac:dyDescent="0.35">
      <c r="D7902" s="61"/>
    </row>
    <row r="7903" spans="4:4" x14ac:dyDescent="0.35">
      <c r="D7903" s="61"/>
    </row>
    <row r="7904" spans="4:4" x14ac:dyDescent="0.35">
      <c r="D7904" s="61"/>
    </row>
    <row r="7905" spans="4:4" x14ac:dyDescent="0.35">
      <c r="D7905" s="61"/>
    </row>
    <row r="7906" spans="4:4" x14ac:dyDescent="0.35">
      <c r="D7906" s="61"/>
    </row>
    <row r="7907" spans="4:4" x14ac:dyDescent="0.35">
      <c r="D7907" s="61"/>
    </row>
    <row r="7908" spans="4:4" x14ac:dyDescent="0.35">
      <c r="D7908" s="61"/>
    </row>
    <row r="7909" spans="4:4" x14ac:dyDescent="0.35">
      <c r="D7909" s="61"/>
    </row>
    <row r="7910" spans="4:4" x14ac:dyDescent="0.35">
      <c r="D7910" s="61"/>
    </row>
    <row r="7911" spans="4:4" x14ac:dyDescent="0.35">
      <c r="D7911" s="61"/>
    </row>
    <row r="7912" spans="4:4" x14ac:dyDescent="0.35">
      <c r="D7912" s="61"/>
    </row>
    <row r="7913" spans="4:4" x14ac:dyDescent="0.35">
      <c r="D7913" s="61"/>
    </row>
    <row r="7914" spans="4:4" x14ac:dyDescent="0.35">
      <c r="D7914" s="61"/>
    </row>
    <row r="7915" spans="4:4" x14ac:dyDescent="0.35">
      <c r="D7915" s="61"/>
    </row>
    <row r="7916" spans="4:4" x14ac:dyDescent="0.35">
      <c r="D7916" s="61"/>
    </row>
    <row r="7917" spans="4:4" x14ac:dyDescent="0.35">
      <c r="D7917" s="61"/>
    </row>
    <row r="7918" spans="4:4" x14ac:dyDescent="0.35">
      <c r="D7918" s="61"/>
    </row>
    <row r="7919" spans="4:4" x14ac:dyDescent="0.35">
      <c r="D7919" s="61"/>
    </row>
    <row r="7920" spans="4:4" x14ac:dyDescent="0.35">
      <c r="D7920" s="61"/>
    </row>
    <row r="7921" spans="4:4" x14ac:dyDescent="0.35">
      <c r="D7921" s="61"/>
    </row>
    <row r="7922" spans="4:4" x14ac:dyDescent="0.35">
      <c r="D7922" s="61"/>
    </row>
    <row r="7923" spans="4:4" x14ac:dyDescent="0.35">
      <c r="D7923" s="61"/>
    </row>
    <row r="7924" spans="4:4" x14ac:dyDescent="0.35">
      <c r="D7924" s="61"/>
    </row>
    <row r="7925" spans="4:4" x14ac:dyDescent="0.35">
      <c r="D7925" s="61"/>
    </row>
    <row r="7926" spans="4:4" x14ac:dyDescent="0.35">
      <c r="D7926" s="61"/>
    </row>
    <row r="7927" spans="4:4" x14ac:dyDescent="0.35">
      <c r="D7927" s="61"/>
    </row>
    <row r="7928" spans="4:4" x14ac:dyDescent="0.35">
      <c r="D7928" s="61"/>
    </row>
    <row r="7929" spans="4:4" x14ac:dyDescent="0.35">
      <c r="D7929" s="61"/>
    </row>
    <row r="7930" spans="4:4" x14ac:dyDescent="0.35">
      <c r="D7930" s="61"/>
    </row>
    <row r="7931" spans="4:4" x14ac:dyDescent="0.35">
      <c r="D7931" s="61"/>
    </row>
    <row r="7932" spans="4:4" x14ac:dyDescent="0.35">
      <c r="D7932" s="61"/>
    </row>
    <row r="7933" spans="4:4" x14ac:dyDescent="0.35">
      <c r="D7933" s="61"/>
    </row>
    <row r="7934" spans="4:4" x14ac:dyDescent="0.35">
      <c r="D7934" s="61"/>
    </row>
    <row r="7935" spans="4:4" x14ac:dyDescent="0.35">
      <c r="D7935" s="61"/>
    </row>
    <row r="7936" spans="4:4" x14ac:dyDescent="0.35">
      <c r="D7936" s="61"/>
    </row>
    <row r="7937" spans="4:4" x14ac:dyDescent="0.35">
      <c r="D7937" s="61"/>
    </row>
    <row r="7938" spans="4:4" x14ac:dyDescent="0.35">
      <c r="D7938" s="61"/>
    </row>
    <row r="7939" spans="4:4" x14ac:dyDescent="0.35">
      <c r="D7939" s="61"/>
    </row>
    <row r="7940" spans="4:4" x14ac:dyDescent="0.35">
      <c r="D7940" s="61"/>
    </row>
    <row r="7941" spans="4:4" x14ac:dyDescent="0.35">
      <c r="D7941" s="61"/>
    </row>
    <row r="7942" spans="4:4" x14ac:dyDescent="0.35">
      <c r="D7942" s="61"/>
    </row>
    <row r="7943" spans="4:4" x14ac:dyDescent="0.35">
      <c r="D7943" s="61"/>
    </row>
    <row r="7944" spans="4:4" x14ac:dyDescent="0.35">
      <c r="D7944" s="61"/>
    </row>
    <row r="7945" spans="4:4" x14ac:dyDescent="0.35">
      <c r="D7945" s="61"/>
    </row>
    <row r="7946" spans="4:4" x14ac:dyDescent="0.35">
      <c r="D7946" s="61"/>
    </row>
    <row r="7947" spans="4:4" x14ac:dyDescent="0.35">
      <c r="D7947" s="61"/>
    </row>
    <row r="7948" spans="4:4" x14ac:dyDescent="0.35">
      <c r="D7948" s="61"/>
    </row>
    <row r="7949" spans="4:4" x14ac:dyDescent="0.35">
      <c r="D7949" s="61"/>
    </row>
    <row r="7950" spans="4:4" x14ac:dyDescent="0.35">
      <c r="D7950" s="61"/>
    </row>
    <row r="7951" spans="4:4" x14ac:dyDescent="0.35">
      <c r="D7951" s="61"/>
    </row>
    <row r="7952" spans="4:4" x14ac:dyDescent="0.35">
      <c r="D7952" s="61"/>
    </row>
    <row r="7953" spans="4:4" x14ac:dyDescent="0.35">
      <c r="D7953" s="61"/>
    </row>
    <row r="7954" spans="4:4" x14ac:dyDescent="0.35">
      <c r="D7954" s="61"/>
    </row>
    <row r="7955" spans="4:4" x14ac:dyDescent="0.35">
      <c r="D7955" s="61"/>
    </row>
    <row r="7956" spans="4:4" x14ac:dyDescent="0.35">
      <c r="D7956" s="61"/>
    </row>
    <row r="7957" spans="4:4" x14ac:dyDescent="0.35">
      <c r="D7957" s="61"/>
    </row>
    <row r="7958" spans="4:4" x14ac:dyDescent="0.35">
      <c r="D7958" s="61"/>
    </row>
    <row r="7959" spans="4:4" x14ac:dyDescent="0.35">
      <c r="D7959" s="61"/>
    </row>
    <row r="7960" spans="4:4" x14ac:dyDescent="0.35">
      <c r="D7960" s="61"/>
    </row>
    <row r="7961" spans="4:4" x14ac:dyDescent="0.35">
      <c r="D7961" s="61"/>
    </row>
    <row r="7962" spans="4:4" x14ac:dyDescent="0.35">
      <c r="D7962" s="61"/>
    </row>
    <row r="7963" spans="4:4" x14ac:dyDescent="0.35">
      <c r="D7963" s="61"/>
    </row>
    <row r="7964" spans="4:4" x14ac:dyDescent="0.35">
      <c r="D7964" s="61"/>
    </row>
    <row r="7965" spans="4:4" x14ac:dyDescent="0.35">
      <c r="D7965" s="61"/>
    </row>
    <row r="7966" spans="4:4" x14ac:dyDescent="0.35">
      <c r="D7966" s="61"/>
    </row>
    <row r="7967" spans="4:4" x14ac:dyDescent="0.35">
      <c r="D7967" s="61"/>
    </row>
    <row r="7968" spans="4:4" x14ac:dyDescent="0.35">
      <c r="D7968" s="61"/>
    </row>
    <row r="7969" spans="4:4" x14ac:dyDescent="0.35">
      <c r="D7969" s="61"/>
    </row>
    <row r="7970" spans="4:4" x14ac:dyDescent="0.35">
      <c r="D7970" s="61"/>
    </row>
    <row r="7971" spans="4:4" x14ac:dyDescent="0.35">
      <c r="D7971" s="61"/>
    </row>
    <row r="7972" spans="4:4" x14ac:dyDescent="0.35">
      <c r="D7972" s="61"/>
    </row>
    <row r="7973" spans="4:4" x14ac:dyDescent="0.35">
      <c r="D7973" s="61"/>
    </row>
    <row r="7974" spans="4:4" x14ac:dyDescent="0.35">
      <c r="D7974" s="61"/>
    </row>
    <row r="7975" spans="4:4" x14ac:dyDescent="0.35">
      <c r="D7975" s="61"/>
    </row>
    <row r="7976" spans="4:4" x14ac:dyDescent="0.35">
      <c r="D7976" s="61"/>
    </row>
    <row r="7977" spans="4:4" x14ac:dyDescent="0.35">
      <c r="D7977" s="61"/>
    </row>
    <row r="7978" spans="4:4" x14ac:dyDescent="0.35">
      <c r="D7978" s="61"/>
    </row>
    <row r="7979" spans="4:4" x14ac:dyDescent="0.35">
      <c r="D7979" s="61"/>
    </row>
    <row r="7980" spans="4:4" x14ac:dyDescent="0.35">
      <c r="D7980" s="61"/>
    </row>
    <row r="7981" spans="4:4" x14ac:dyDescent="0.35">
      <c r="D7981" s="61"/>
    </row>
    <row r="7982" spans="4:4" x14ac:dyDescent="0.35">
      <c r="D7982" s="61"/>
    </row>
    <row r="7983" spans="4:4" x14ac:dyDescent="0.35">
      <c r="D7983" s="61"/>
    </row>
    <row r="7984" spans="4:4" x14ac:dyDescent="0.35">
      <c r="D7984" s="61"/>
    </row>
    <row r="7985" spans="4:4" x14ac:dyDescent="0.35">
      <c r="D7985" s="61"/>
    </row>
    <row r="7986" spans="4:4" x14ac:dyDescent="0.35">
      <c r="D7986" s="61"/>
    </row>
    <row r="7987" spans="4:4" x14ac:dyDescent="0.35">
      <c r="D7987" s="61"/>
    </row>
    <row r="7988" spans="4:4" x14ac:dyDescent="0.35">
      <c r="D7988" s="61"/>
    </row>
    <row r="7989" spans="4:4" x14ac:dyDescent="0.35">
      <c r="D7989" s="61"/>
    </row>
    <row r="7990" spans="4:4" x14ac:dyDescent="0.35">
      <c r="D7990" s="61"/>
    </row>
    <row r="7991" spans="4:4" x14ac:dyDescent="0.35">
      <c r="D7991" s="61"/>
    </row>
    <row r="7992" spans="4:4" x14ac:dyDescent="0.35">
      <c r="D7992" s="61"/>
    </row>
    <row r="7993" spans="4:4" x14ac:dyDescent="0.35">
      <c r="D7993" s="61"/>
    </row>
    <row r="7994" spans="4:4" x14ac:dyDescent="0.35">
      <c r="D7994" s="61"/>
    </row>
    <row r="7995" spans="4:4" x14ac:dyDescent="0.35">
      <c r="D7995" s="61"/>
    </row>
    <row r="7996" spans="4:4" x14ac:dyDescent="0.35">
      <c r="D7996" s="61"/>
    </row>
    <row r="7997" spans="4:4" x14ac:dyDescent="0.35">
      <c r="D7997" s="61"/>
    </row>
    <row r="7998" spans="4:4" x14ac:dyDescent="0.35">
      <c r="D7998" s="61"/>
    </row>
    <row r="7999" spans="4:4" x14ac:dyDescent="0.35">
      <c r="D7999" s="61"/>
    </row>
    <row r="8000" spans="4:4" x14ac:dyDescent="0.35">
      <c r="D8000" s="61"/>
    </row>
    <row r="8001" spans="4:4" x14ac:dyDescent="0.35">
      <c r="D8001" s="61"/>
    </row>
    <row r="8002" spans="4:4" x14ac:dyDescent="0.35">
      <c r="D8002" s="61"/>
    </row>
    <row r="8003" spans="4:4" x14ac:dyDescent="0.35">
      <c r="D8003" s="61"/>
    </row>
    <row r="8004" spans="4:4" x14ac:dyDescent="0.35">
      <c r="D8004" s="61"/>
    </row>
    <row r="8005" spans="4:4" x14ac:dyDescent="0.35">
      <c r="D8005" s="61"/>
    </row>
    <row r="8006" spans="4:4" x14ac:dyDescent="0.35">
      <c r="D8006" s="61"/>
    </row>
    <row r="8007" spans="4:4" x14ac:dyDescent="0.35">
      <c r="D8007" s="61"/>
    </row>
    <row r="8008" spans="4:4" x14ac:dyDescent="0.35">
      <c r="D8008" s="61"/>
    </row>
    <row r="8009" spans="4:4" x14ac:dyDescent="0.35">
      <c r="D8009" s="61"/>
    </row>
    <row r="8010" spans="4:4" x14ac:dyDescent="0.35">
      <c r="D8010" s="61"/>
    </row>
    <row r="8011" spans="4:4" x14ac:dyDescent="0.35">
      <c r="D8011" s="61"/>
    </row>
    <row r="8012" spans="4:4" x14ac:dyDescent="0.35">
      <c r="D8012" s="61"/>
    </row>
    <row r="8013" spans="4:4" x14ac:dyDescent="0.35">
      <c r="D8013" s="61"/>
    </row>
    <row r="8014" spans="4:4" x14ac:dyDescent="0.35">
      <c r="D8014" s="61"/>
    </row>
    <row r="8015" spans="4:4" x14ac:dyDescent="0.35">
      <c r="D8015" s="61"/>
    </row>
    <row r="8016" spans="4:4" x14ac:dyDescent="0.35">
      <c r="D8016" s="61"/>
    </row>
    <row r="8017" spans="4:4" x14ac:dyDescent="0.35">
      <c r="D8017" s="61"/>
    </row>
    <row r="8018" spans="4:4" x14ac:dyDescent="0.35">
      <c r="D8018" s="61"/>
    </row>
    <row r="8019" spans="4:4" x14ac:dyDescent="0.35">
      <c r="D8019" s="61"/>
    </row>
    <row r="8020" spans="4:4" x14ac:dyDescent="0.35">
      <c r="D8020" s="61"/>
    </row>
    <row r="8021" spans="4:4" x14ac:dyDescent="0.35">
      <c r="D8021" s="61"/>
    </row>
    <row r="8022" spans="4:4" x14ac:dyDescent="0.35">
      <c r="D8022" s="61"/>
    </row>
    <row r="8023" spans="4:4" x14ac:dyDescent="0.35">
      <c r="D8023" s="61"/>
    </row>
    <row r="8024" spans="4:4" x14ac:dyDescent="0.35">
      <c r="D8024" s="61"/>
    </row>
    <row r="8025" spans="4:4" x14ac:dyDescent="0.35">
      <c r="D8025" s="61"/>
    </row>
    <row r="8026" spans="4:4" x14ac:dyDescent="0.35">
      <c r="D8026" s="61"/>
    </row>
    <row r="8027" spans="4:4" x14ac:dyDescent="0.35">
      <c r="D8027" s="61"/>
    </row>
    <row r="8028" spans="4:4" x14ac:dyDescent="0.35">
      <c r="D8028" s="61"/>
    </row>
    <row r="8029" spans="4:4" x14ac:dyDescent="0.35">
      <c r="D8029" s="61"/>
    </row>
    <row r="8030" spans="4:4" x14ac:dyDescent="0.35">
      <c r="D8030" s="61"/>
    </row>
    <row r="8031" spans="4:4" x14ac:dyDescent="0.35">
      <c r="D8031" s="61"/>
    </row>
    <row r="8032" spans="4:4" x14ac:dyDescent="0.35">
      <c r="D8032" s="61"/>
    </row>
    <row r="8033" spans="4:4" x14ac:dyDescent="0.35">
      <c r="D8033" s="61"/>
    </row>
    <row r="8034" spans="4:4" x14ac:dyDescent="0.35">
      <c r="D8034" s="61"/>
    </row>
    <row r="8035" spans="4:4" x14ac:dyDescent="0.35">
      <c r="D8035" s="61"/>
    </row>
    <row r="8036" spans="4:4" x14ac:dyDescent="0.35">
      <c r="D8036" s="61"/>
    </row>
    <row r="8037" spans="4:4" x14ac:dyDescent="0.35">
      <c r="D8037" s="61"/>
    </row>
    <row r="8038" spans="4:4" x14ac:dyDescent="0.35">
      <c r="D8038" s="61"/>
    </row>
    <row r="8039" spans="4:4" x14ac:dyDescent="0.35">
      <c r="D8039" s="61"/>
    </row>
    <row r="8040" spans="4:4" x14ac:dyDescent="0.35">
      <c r="D8040" s="61"/>
    </row>
    <row r="8041" spans="4:4" x14ac:dyDescent="0.35">
      <c r="D8041" s="61"/>
    </row>
    <row r="8042" spans="4:4" x14ac:dyDescent="0.35">
      <c r="D8042" s="61"/>
    </row>
    <row r="8043" spans="4:4" x14ac:dyDescent="0.35">
      <c r="D8043" s="61"/>
    </row>
    <row r="8044" spans="4:4" x14ac:dyDescent="0.35">
      <c r="D8044" s="61"/>
    </row>
    <row r="8045" spans="4:4" x14ac:dyDescent="0.35">
      <c r="D8045" s="61"/>
    </row>
    <row r="8046" spans="4:4" x14ac:dyDescent="0.35">
      <c r="D8046" s="61"/>
    </row>
    <row r="8047" spans="4:4" x14ac:dyDescent="0.35">
      <c r="D8047" s="61"/>
    </row>
    <row r="8048" spans="4:4" x14ac:dyDescent="0.35">
      <c r="D8048" s="61"/>
    </row>
    <row r="8049" spans="4:4" x14ac:dyDescent="0.35">
      <c r="D8049" s="61"/>
    </row>
    <row r="8050" spans="4:4" x14ac:dyDescent="0.35">
      <c r="D8050" s="61"/>
    </row>
    <row r="8051" spans="4:4" x14ac:dyDescent="0.35">
      <c r="D8051" s="61"/>
    </row>
    <row r="8052" spans="4:4" x14ac:dyDescent="0.35">
      <c r="D8052" s="61"/>
    </row>
    <row r="8053" spans="4:4" x14ac:dyDescent="0.35">
      <c r="D8053" s="61"/>
    </row>
    <row r="8054" spans="4:4" x14ac:dyDescent="0.35">
      <c r="D8054" s="61"/>
    </row>
    <row r="8055" spans="4:4" x14ac:dyDescent="0.35">
      <c r="D8055" s="61"/>
    </row>
    <row r="8056" spans="4:4" x14ac:dyDescent="0.35">
      <c r="D8056" s="61"/>
    </row>
    <row r="8057" spans="4:4" x14ac:dyDescent="0.35">
      <c r="D8057" s="61"/>
    </row>
    <row r="8058" spans="4:4" x14ac:dyDescent="0.35">
      <c r="D8058" s="61"/>
    </row>
    <row r="8059" spans="4:4" x14ac:dyDescent="0.35">
      <c r="D8059" s="61"/>
    </row>
    <row r="8060" spans="4:4" x14ac:dyDescent="0.35">
      <c r="D8060" s="61"/>
    </row>
    <row r="8061" spans="4:4" x14ac:dyDescent="0.35">
      <c r="D8061" s="61"/>
    </row>
    <row r="8062" spans="4:4" x14ac:dyDescent="0.35">
      <c r="D8062" s="61"/>
    </row>
    <row r="8063" spans="4:4" x14ac:dyDescent="0.35">
      <c r="D8063" s="61"/>
    </row>
    <row r="8064" spans="4:4" x14ac:dyDescent="0.35">
      <c r="D8064" s="61"/>
    </row>
    <row r="8065" spans="4:4" x14ac:dyDescent="0.35">
      <c r="D8065" s="61"/>
    </row>
    <row r="8066" spans="4:4" x14ac:dyDescent="0.35">
      <c r="D8066" s="61"/>
    </row>
    <row r="8067" spans="4:4" x14ac:dyDescent="0.35">
      <c r="D8067" s="61"/>
    </row>
    <row r="8068" spans="4:4" x14ac:dyDescent="0.35">
      <c r="D8068" s="61"/>
    </row>
    <row r="8069" spans="4:4" x14ac:dyDescent="0.35">
      <c r="D8069" s="61"/>
    </row>
    <row r="8070" spans="4:4" x14ac:dyDescent="0.35">
      <c r="D8070" s="61"/>
    </row>
    <row r="8071" spans="4:4" x14ac:dyDescent="0.35">
      <c r="D8071" s="61"/>
    </row>
    <row r="8072" spans="4:4" x14ac:dyDescent="0.35">
      <c r="D8072" s="61"/>
    </row>
    <row r="8073" spans="4:4" x14ac:dyDescent="0.35">
      <c r="D8073" s="61"/>
    </row>
    <row r="8074" spans="4:4" x14ac:dyDescent="0.35">
      <c r="D8074" s="61"/>
    </row>
    <row r="8075" spans="4:4" x14ac:dyDescent="0.35">
      <c r="D8075" s="61"/>
    </row>
    <row r="8076" spans="4:4" x14ac:dyDescent="0.35">
      <c r="D8076" s="61"/>
    </row>
    <row r="8077" spans="4:4" x14ac:dyDescent="0.35">
      <c r="D8077" s="61"/>
    </row>
    <row r="8078" spans="4:4" x14ac:dyDescent="0.35">
      <c r="D8078" s="61"/>
    </row>
    <row r="8079" spans="4:4" x14ac:dyDescent="0.35">
      <c r="D8079" s="61"/>
    </row>
    <row r="8080" spans="4:4" x14ac:dyDescent="0.35">
      <c r="D8080" s="61"/>
    </row>
    <row r="8081" spans="4:4" x14ac:dyDescent="0.35">
      <c r="D8081" s="61"/>
    </row>
    <row r="8082" spans="4:4" x14ac:dyDescent="0.35">
      <c r="D8082" s="61"/>
    </row>
    <row r="8083" spans="4:4" x14ac:dyDescent="0.35">
      <c r="D8083" s="61"/>
    </row>
    <row r="8084" spans="4:4" x14ac:dyDescent="0.35">
      <c r="D8084" s="61"/>
    </row>
    <row r="8085" spans="4:4" x14ac:dyDescent="0.35">
      <c r="D8085" s="61"/>
    </row>
    <row r="8086" spans="4:4" x14ac:dyDescent="0.35">
      <c r="D8086" s="61"/>
    </row>
    <row r="8087" spans="4:4" x14ac:dyDescent="0.35">
      <c r="D8087" s="61"/>
    </row>
    <row r="8088" spans="4:4" x14ac:dyDescent="0.35">
      <c r="D8088" s="61"/>
    </row>
    <row r="8089" spans="4:4" x14ac:dyDescent="0.35">
      <c r="D8089" s="61"/>
    </row>
    <row r="8090" spans="4:4" x14ac:dyDescent="0.35">
      <c r="D8090" s="61"/>
    </row>
    <row r="8091" spans="4:4" x14ac:dyDescent="0.35">
      <c r="D8091" s="61"/>
    </row>
    <row r="8092" spans="4:4" x14ac:dyDescent="0.35">
      <c r="D8092" s="61"/>
    </row>
    <row r="8093" spans="4:4" x14ac:dyDescent="0.35">
      <c r="D8093" s="61"/>
    </row>
    <row r="8094" spans="4:4" x14ac:dyDescent="0.35">
      <c r="D8094" s="61"/>
    </row>
    <row r="8095" spans="4:4" x14ac:dyDescent="0.35">
      <c r="D8095" s="61"/>
    </row>
    <row r="8096" spans="4:4" x14ac:dyDescent="0.35">
      <c r="D8096" s="61"/>
    </row>
    <row r="8097" spans="4:4" x14ac:dyDescent="0.35">
      <c r="D8097" s="61"/>
    </row>
    <row r="8098" spans="4:4" x14ac:dyDescent="0.35">
      <c r="D8098" s="61"/>
    </row>
    <row r="8099" spans="4:4" x14ac:dyDescent="0.35">
      <c r="D8099" s="61"/>
    </row>
    <row r="8100" spans="4:4" x14ac:dyDescent="0.35">
      <c r="D8100" s="61"/>
    </row>
    <row r="8101" spans="4:4" x14ac:dyDescent="0.35">
      <c r="D8101" s="61"/>
    </row>
    <row r="8102" spans="4:4" x14ac:dyDescent="0.35">
      <c r="D8102" s="61"/>
    </row>
    <row r="8103" spans="4:4" x14ac:dyDescent="0.35">
      <c r="D8103" s="61"/>
    </row>
    <row r="8104" spans="4:4" x14ac:dyDescent="0.35">
      <c r="D8104" s="61"/>
    </row>
    <row r="8105" spans="4:4" x14ac:dyDescent="0.35">
      <c r="D8105" s="61"/>
    </row>
    <row r="8106" spans="4:4" x14ac:dyDescent="0.35">
      <c r="D8106" s="61"/>
    </row>
    <row r="8107" spans="4:4" x14ac:dyDescent="0.35">
      <c r="D8107" s="61"/>
    </row>
    <row r="8108" spans="4:4" x14ac:dyDescent="0.35">
      <c r="D8108" s="61"/>
    </row>
    <row r="8109" spans="4:4" x14ac:dyDescent="0.35">
      <c r="D8109" s="61"/>
    </row>
    <row r="8110" spans="4:4" x14ac:dyDescent="0.35">
      <c r="D8110" s="61"/>
    </row>
    <row r="8111" spans="4:4" x14ac:dyDescent="0.35">
      <c r="D8111" s="61"/>
    </row>
    <row r="8112" spans="4:4" x14ac:dyDescent="0.35">
      <c r="D8112" s="61"/>
    </row>
    <row r="8113" spans="4:4" x14ac:dyDescent="0.35">
      <c r="D8113" s="61"/>
    </row>
    <row r="8114" spans="4:4" x14ac:dyDescent="0.35">
      <c r="D8114" s="61"/>
    </row>
    <row r="8115" spans="4:4" x14ac:dyDescent="0.35">
      <c r="D8115" s="61"/>
    </row>
    <row r="8116" spans="4:4" x14ac:dyDescent="0.35">
      <c r="D8116" s="61"/>
    </row>
    <row r="8117" spans="4:4" x14ac:dyDescent="0.35">
      <c r="D8117" s="61"/>
    </row>
    <row r="8118" spans="4:4" x14ac:dyDescent="0.35">
      <c r="D8118" s="61"/>
    </row>
    <row r="8119" spans="4:4" x14ac:dyDescent="0.35">
      <c r="D8119" s="61"/>
    </row>
    <row r="8120" spans="4:4" x14ac:dyDescent="0.35">
      <c r="D8120" s="61"/>
    </row>
    <row r="8121" spans="4:4" x14ac:dyDescent="0.35">
      <c r="D8121" s="61"/>
    </row>
    <row r="8122" spans="4:4" x14ac:dyDescent="0.35">
      <c r="D8122" s="61"/>
    </row>
    <row r="8123" spans="4:4" x14ac:dyDescent="0.35">
      <c r="D8123" s="61"/>
    </row>
    <row r="8124" spans="4:4" x14ac:dyDescent="0.35">
      <c r="D8124" s="61"/>
    </row>
    <row r="8125" spans="4:4" x14ac:dyDescent="0.35">
      <c r="D8125" s="61"/>
    </row>
    <row r="8126" spans="4:4" x14ac:dyDescent="0.35">
      <c r="D8126" s="61"/>
    </row>
    <row r="8127" spans="4:4" x14ac:dyDescent="0.35">
      <c r="D8127" s="61"/>
    </row>
    <row r="8128" spans="4:4" x14ac:dyDescent="0.35">
      <c r="D8128" s="61"/>
    </row>
    <row r="8129" spans="4:4" x14ac:dyDescent="0.35">
      <c r="D8129" s="61"/>
    </row>
    <row r="8130" spans="4:4" x14ac:dyDescent="0.35">
      <c r="D8130" s="61"/>
    </row>
    <row r="8131" spans="4:4" x14ac:dyDescent="0.35">
      <c r="D8131" s="61"/>
    </row>
    <row r="8132" spans="4:4" x14ac:dyDescent="0.35">
      <c r="D8132" s="61"/>
    </row>
    <row r="8133" spans="4:4" x14ac:dyDescent="0.35">
      <c r="D8133" s="61"/>
    </row>
    <row r="8134" spans="4:4" x14ac:dyDescent="0.35">
      <c r="D8134" s="61"/>
    </row>
    <row r="8135" spans="4:4" x14ac:dyDescent="0.35">
      <c r="D8135" s="61"/>
    </row>
    <row r="8136" spans="4:4" x14ac:dyDescent="0.35">
      <c r="D8136" s="61"/>
    </row>
    <row r="8137" spans="4:4" x14ac:dyDescent="0.35">
      <c r="D8137" s="61"/>
    </row>
    <row r="8138" spans="4:4" x14ac:dyDescent="0.35">
      <c r="D8138" s="61"/>
    </row>
    <row r="8139" spans="4:4" x14ac:dyDescent="0.35">
      <c r="D8139" s="61"/>
    </row>
    <row r="8140" spans="4:4" x14ac:dyDescent="0.35">
      <c r="D8140" s="61"/>
    </row>
    <row r="8141" spans="4:4" x14ac:dyDescent="0.35">
      <c r="D8141" s="61"/>
    </row>
    <row r="8142" spans="4:4" x14ac:dyDescent="0.35">
      <c r="D8142" s="61"/>
    </row>
    <row r="8143" spans="4:4" x14ac:dyDescent="0.35">
      <c r="D8143" s="61"/>
    </row>
    <row r="8144" spans="4:4" x14ac:dyDescent="0.35">
      <c r="D8144" s="61"/>
    </row>
    <row r="8145" spans="4:4" x14ac:dyDescent="0.35">
      <c r="D8145" s="61"/>
    </row>
    <row r="8146" spans="4:4" x14ac:dyDescent="0.35">
      <c r="D8146" s="61"/>
    </row>
    <row r="8147" spans="4:4" x14ac:dyDescent="0.35">
      <c r="D8147" s="61"/>
    </row>
    <row r="8148" spans="4:4" x14ac:dyDescent="0.35">
      <c r="D8148" s="61"/>
    </row>
    <row r="8149" spans="4:4" x14ac:dyDescent="0.35">
      <c r="D8149" s="61"/>
    </row>
    <row r="8150" spans="4:4" x14ac:dyDescent="0.35">
      <c r="D8150" s="61"/>
    </row>
    <row r="8151" spans="4:4" x14ac:dyDescent="0.35">
      <c r="D8151" s="61"/>
    </row>
    <row r="8152" spans="4:4" x14ac:dyDescent="0.35">
      <c r="D8152" s="61"/>
    </row>
    <row r="8153" spans="4:4" x14ac:dyDescent="0.35">
      <c r="D8153" s="61"/>
    </row>
    <row r="8154" spans="4:4" x14ac:dyDescent="0.35">
      <c r="D8154" s="61"/>
    </row>
    <row r="8155" spans="4:4" x14ac:dyDescent="0.35">
      <c r="D8155" s="61"/>
    </row>
    <row r="8156" spans="4:4" x14ac:dyDescent="0.35">
      <c r="D8156" s="61"/>
    </row>
    <row r="8157" spans="4:4" x14ac:dyDescent="0.35">
      <c r="D8157" s="61"/>
    </row>
    <row r="8158" spans="4:4" x14ac:dyDescent="0.35">
      <c r="D8158" s="61"/>
    </row>
    <row r="8159" spans="4:4" x14ac:dyDescent="0.35">
      <c r="D8159" s="61"/>
    </row>
    <row r="8160" spans="4:4" x14ac:dyDescent="0.35">
      <c r="D8160" s="61"/>
    </row>
    <row r="8161" spans="4:4" x14ac:dyDescent="0.35">
      <c r="D8161" s="61"/>
    </row>
    <row r="8162" spans="4:4" x14ac:dyDescent="0.35">
      <c r="D8162" s="61"/>
    </row>
    <row r="8163" spans="4:4" x14ac:dyDescent="0.35">
      <c r="D8163" s="61"/>
    </row>
    <row r="8164" spans="4:4" x14ac:dyDescent="0.35">
      <c r="D8164" s="61"/>
    </row>
    <row r="8165" spans="4:4" x14ac:dyDescent="0.35">
      <c r="D8165" s="61"/>
    </row>
    <row r="8166" spans="4:4" x14ac:dyDescent="0.35">
      <c r="D8166" s="61"/>
    </row>
    <row r="8167" spans="4:4" x14ac:dyDescent="0.35">
      <c r="D8167" s="61"/>
    </row>
    <row r="8168" spans="4:4" x14ac:dyDescent="0.35">
      <c r="D8168" s="61"/>
    </row>
    <row r="8169" spans="4:4" x14ac:dyDescent="0.35">
      <c r="D8169" s="61"/>
    </row>
    <row r="8170" spans="4:4" x14ac:dyDescent="0.35">
      <c r="D8170" s="61"/>
    </row>
    <row r="8171" spans="4:4" x14ac:dyDescent="0.35">
      <c r="D8171" s="61"/>
    </row>
    <row r="8172" spans="4:4" x14ac:dyDescent="0.35">
      <c r="D8172" s="61"/>
    </row>
    <row r="8173" spans="4:4" x14ac:dyDescent="0.35">
      <c r="D8173" s="61"/>
    </row>
    <row r="8174" spans="4:4" x14ac:dyDescent="0.35">
      <c r="D8174" s="61"/>
    </row>
    <row r="8175" spans="4:4" x14ac:dyDescent="0.35">
      <c r="D8175" s="61"/>
    </row>
    <row r="8176" spans="4:4" x14ac:dyDescent="0.35">
      <c r="D8176" s="61"/>
    </row>
    <row r="8177" spans="4:4" x14ac:dyDescent="0.35">
      <c r="D8177" s="61"/>
    </row>
    <row r="8178" spans="4:4" x14ac:dyDescent="0.35">
      <c r="D8178" s="61"/>
    </row>
    <row r="8179" spans="4:4" x14ac:dyDescent="0.35">
      <c r="D8179" s="61"/>
    </row>
    <row r="8180" spans="4:4" x14ac:dyDescent="0.35">
      <c r="D8180" s="61"/>
    </row>
    <row r="8181" spans="4:4" x14ac:dyDescent="0.35">
      <c r="D8181" s="61"/>
    </row>
    <row r="8182" spans="4:4" x14ac:dyDescent="0.35">
      <c r="D8182" s="61"/>
    </row>
    <row r="8183" spans="4:4" x14ac:dyDescent="0.35">
      <c r="D8183" s="61"/>
    </row>
    <row r="8184" spans="4:4" x14ac:dyDescent="0.35">
      <c r="D8184" s="61"/>
    </row>
    <row r="8185" spans="4:4" x14ac:dyDescent="0.35">
      <c r="D8185" s="61"/>
    </row>
    <row r="8186" spans="4:4" x14ac:dyDescent="0.35">
      <c r="D8186" s="61"/>
    </row>
    <row r="8187" spans="4:4" x14ac:dyDescent="0.35">
      <c r="D8187" s="61"/>
    </row>
    <row r="8188" spans="4:4" x14ac:dyDescent="0.35">
      <c r="D8188" s="61"/>
    </row>
    <row r="8189" spans="4:4" x14ac:dyDescent="0.35">
      <c r="D8189" s="61"/>
    </row>
    <row r="8190" spans="4:4" x14ac:dyDescent="0.35">
      <c r="D8190" s="61"/>
    </row>
    <row r="8191" spans="4:4" x14ac:dyDescent="0.35">
      <c r="D8191" s="61"/>
    </row>
    <row r="8192" spans="4:4" x14ac:dyDescent="0.35">
      <c r="D8192" s="61"/>
    </row>
    <row r="8193" spans="4:4" x14ac:dyDescent="0.35">
      <c r="D8193" s="61"/>
    </row>
    <row r="8194" spans="4:4" x14ac:dyDescent="0.35">
      <c r="D8194" s="61"/>
    </row>
    <row r="8195" spans="4:4" x14ac:dyDescent="0.35">
      <c r="D8195" s="61"/>
    </row>
    <row r="8196" spans="4:4" x14ac:dyDescent="0.35">
      <c r="D8196" s="61"/>
    </row>
    <row r="8197" spans="4:4" x14ac:dyDescent="0.35">
      <c r="D8197" s="61"/>
    </row>
    <row r="8198" spans="4:4" x14ac:dyDescent="0.35">
      <c r="D8198" s="61"/>
    </row>
    <row r="8199" spans="4:4" x14ac:dyDescent="0.35">
      <c r="D8199" s="61"/>
    </row>
    <row r="8200" spans="4:4" x14ac:dyDescent="0.35">
      <c r="D8200" s="61"/>
    </row>
    <row r="8201" spans="4:4" x14ac:dyDescent="0.35">
      <c r="D8201" s="61"/>
    </row>
    <row r="8202" spans="4:4" x14ac:dyDescent="0.35">
      <c r="D8202" s="61"/>
    </row>
    <row r="8203" spans="4:4" x14ac:dyDescent="0.35">
      <c r="D8203" s="61"/>
    </row>
    <row r="8204" spans="4:4" x14ac:dyDescent="0.35">
      <c r="D8204" s="61"/>
    </row>
    <row r="8205" spans="4:4" x14ac:dyDescent="0.35">
      <c r="D8205" s="61"/>
    </row>
    <row r="8206" spans="4:4" x14ac:dyDescent="0.35">
      <c r="D8206" s="61"/>
    </row>
    <row r="8207" spans="4:4" x14ac:dyDescent="0.35">
      <c r="D8207" s="61"/>
    </row>
    <row r="8208" spans="4:4" x14ac:dyDescent="0.35">
      <c r="D8208" s="61"/>
    </row>
    <row r="8209" spans="4:4" x14ac:dyDescent="0.35">
      <c r="D8209" s="61"/>
    </row>
    <row r="8210" spans="4:4" x14ac:dyDescent="0.35">
      <c r="D8210" s="61"/>
    </row>
    <row r="8211" spans="4:4" x14ac:dyDescent="0.35">
      <c r="D8211" s="61"/>
    </row>
    <row r="8212" spans="4:4" x14ac:dyDescent="0.35">
      <c r="D8212" s="61"/>
    </row>
    <row r="8213" spans="4:4" x14ac:dyDescent="0.35">
      <c r="D8213" s="61"/>
    </row>
    <row r="8214" spans="4:4" x14ac:dyDescent="0.35">
      <c r="D8214" s="61"/>
    </row>
    <row r="8215" spans="4:4" x14ac:dyDescent="0.35">
      <c r="D8215" s="61"/>
    </row>
    <row r="8216" spans="4:4" x14ac:dyDescent="0.35">
      <c r="D8216" s="61"/>
    </row>
    <row r="8217" spans="4:4" x14ac:dyDescent="0.35">
      <c r="D8217" s="61"/>
    </row>
    <row r="8218" spans="4:4" x14ac:dyDescent="0.35">
      <c r="D8218" s="61"/>
    </row>
    <row r="8219" spans="4:4" x14ac:dyDescent="0.35">
      <c r="D8219" s="61"/>
    </row>
    <row r="8220" spans="4:4" x14ac:dyDescent="0.35">
      <c r="D8220" s="61"/>
    </row>
    <row r="8221" spans="4:4" x14ac:dyDescent="0.35">
      <c r="D8221" s="61"/>
    </row>
    <row r="8222" spans="4:4" x14ac:dyDescent="0.35">
      <c r="D8222" s="61"/>
    </row>
    <row r="8223" spans="4:4" x14ac:dyDescent="0.35">
      <c r="D8223" s="61"/>
    </row>
    <row r="8224" spans="4:4" x14ac:dyDescent="0.35">
      <c r="D8224" s="61"/>
    </row>
    <row r="8225" spans="4:4" x14ac:dyDescent="0.35">
      <c r="D8225" s="61"/>
    </row>
    <row r="8226" spans="4:4" x14ac:dyDescent="0.35">
      <c r="D8226" s="61"/>
    </row>
    <row r="8227" spans="4:4" x14ac:dyDescent="0.35">
      <c r="D8227" s="61"/>
    </row>
    <row r="8228" spans="4:4" x14ac:dyDescent="0.35">
      <c r="D8228" s="61"/>
    </row>
    <row r="8229" spans="4:4" x14ac:dyDescent="0.35">
      <c r="D8229" s="61"/>
    </row>
    <row r="8230" spans="4:4" x14ac:dyDescent="0.35">
      <c r="D8230" s="61"/>
    </row>
    <row r="8231" spans="4:4" x14ac:dyDescent="0.35">
      <c r="D8231" s="61"/>
    </row>
    <row r="8232" spans="4:4" x14ac:dyDescent="0.35">
      <c r="D8232" s="61"/>
    </row>
    <row r="8233" spans="4:4" x14ac:dyDescent="0.35">
      <c r="D8233" s="61"/>
    </row>
    <row r="8234" spans="4:4" x14ac:dyDescent="0.35">
      <c r="D8234" s="61"/>
    </row>
    <row r="8235" spans="4:4" x14ac:dyDescent="0.35">
      <c r="D8235" s="61"/>
    </row>
    <row r="8236" spans="4:4" x14ac:dyDescent="0.35">
      <c r="D8236" s="61"/>
    </row>
    <row r="8237" spans="4:4" x14ac:dyDescent="0.35">
      <c r="D8237" s="61"/>
    </row>
    <row r="8238" spans="4:4" x14ac:dyDescent="0.35">
      <c r="D8238" s="61"/>
    </row>
    <row r="8239" spans="4:4" x14ac:dyDescent="0.35">
      <c r="D8239" s="61"/>
    </row>
    <row r="8240" spans="4:4" x14ac:dyDescent="0.35">
      <c r="D8240" s="61"/>
    </row>
    <row r="8241" spans="4:4" x14ac:dyDescent="0.35">
      <c r="D8241" s="61"/>
    </row>
    <row r="8242" spans="4:4" x14ac:dyDescent="0.35">
      <c r="D8242" s="61"/>
    </row>
    <row r="8243" spans="4:4" x14ac:dyDescent="0.35">
      <c r="D8243" s="61"/>
    </row>
    <row r="8244" spans="4:4" x14ac:dyDescent="0.35">
      <c r="D8244" s="61"/>
    </row>
    <row r="8245" spans="4:4" x14ac:dyDescent="0.35">
      <c r="D8245" s="61"/>
    </row>
    <row r="8246" spans="4:4" x14ac:dyDescent="0.35">
      <c r="D8246" s="61"/>
    </row>
    <row r="8247" spans="4:4" x14ac:dyDescent="0.35">
      <c r="D8247" s="61"/>
    </row>
    <row r="8248" spans="4:4" x14ac:dyDescent="0.35">
      <c r="D8248" s="61"/>
    </row>
    <row r="8249" spans="4:4" x14ac:dyDescent="0.35">
      <c r="D8249" s="61"/>
    </row>
    <row r="8250" spans="4:4" x14ac:dyDescent="0.35">
      <c r="D8250" s="61"/>
    </row>
    <row r="8251" spans="4:4" x14ac:dyDescent="0.35">
      <c r="D8251" s="61"/>
    </row>
    <row r="8252" spans="4:4" x14ac:dyDescent="0.35">
      <c r="D8252" s="61"/>
    </row>
    <row r="8253" spans="4:4" x14ac:dyDescent="0.35">
      <c r="D8253" s="61"/>
    </row>
    <row r="8254" spans="4:4" x14ac:dyDescent="0.35">
      <c r="D8254" s="61"/>
    </row>
    <row r="8255" spans="4:4" x14ac:dyDescent="0.35">
      <c r="D8255" s="61"/>
    </row>
    <row r="8256" spans="4:4" x14ac:dyDescent="0.35">
      <c r="D8256" s="61"/>
    </row>
    <row r="8257" spans="4:4" x14ac:dyDescent="0.35">
      <c r="D8257" s="61"/>
    </row>
    <row r="8258" spans="4:4" x14ac:dyDescent="0.35">
      <c r="D8258" s="61"/>
    </row>
    <row r="8259" spans="4:4" x14ac:dyDescent="0.35">
      <c r="D8259" s="61"/>
    </row>
    <row r="8260" spans="4:4" x14ac:dyDescent="0.35">
      <c r="D8260" s="61"/>
    </row>
    <row r="8261" spans="4:4" x14ac:dyDescent="0.35">
      <c r="D8261" s="61"/>
    </row>
    <row r="8262" spans="4:4" x14ac:dyDescent="0.35">
      <c r="D8262" s="61"/>
    </row>
    <row r="8263" spans="4:4" x14ac:dyDescent="0.35">
      <c r="D8263" s="61"/>
    </row>
    <row r="8264" spans="4:4" x14ac:dyDescent="0.35">
      <c r="D8264" s="61"/>
    </row>
    <row r="8265" spans="4:4" x14ac:dyDescent="0.35">
      <c r="D8265" s="61"/>
    </row>
    <row r="8266" spans="4:4" x14ac:dyDescent="0.35">
      <c r="D8266" s="61"/>
    </row>
    <row r="8267" spans="4:4" x14ac:dyDescent="0.35">
      <c r="D8267" s="61"/>
    </row>
    <row r="8268" spans="4:4" x14ac:dyDescent="0.35">
      <c r="D8268" s="61"/>
    </row>
    <row r="8269" spans="4:4" x14ac:dyDescent="0.35">
      <c r="D8269" s="61"/>
    </row>
    <row r="8270" spans="4:4" x14ac:dyDescent="0.35">
      <c r="D8270" s="61"/>
    </row>
    <row r="8271" spans="4:4" x14ac:dyDescent="0.35">
      <c r="D8271" s="61"/>
    </row>
    <row r="8272" spans="4:4" x14ac:dyDescent="0.35">
      <c r="D8272" s="61"/>
    </row>
    <row r="8273" spans="4:4" x14ac:dyDescent="0.35">
      <c r="D8273" s="61"/>
    </row>
    <row r="8274" spans="4:4" x14ac:dyDescent="0.35">
      <c r="D8274" s="61"/>
    </row>
    <row r="8275" spans="4:4" x14ac:dyDescent="0.35">
      <c r="D8275" s="61"/>
    </row>
    <row r="8276" spans="4:4" x14ac:dyDescent="0.35">
      <c r="D8276" s="61"/>
    </row>
    <row r="8277" spans="4:4" x14ac:dyDescent="0.35">
      <c r="D8277" s="61"/>
    </row>
    <row r="8278" spans="4:4" x14ac:dyDescent="0.35">
      <c r="D8278" s="61"/>
    </row>
    <row r="8279" spans="4:4" x14ac:dyDescent="0.35">
      <c r="D8279" s="61"/>
    </row>
    <row r="8280" spans="4:4" x14ac:dyDescent="0.35">
      <c r="D8280" s="61"/>
    </row>
    <row r="8281" spans="4:4" x14ac:dyDescent="0.35">
      <c r="D8281" s="61"/>
    </row>
    <row r="8282" spans="4:4" x14ac:dyDescent="0.35">
      <c r="D8282" s="61"/>
    </row>
    <row r="8283" spans="4:4" x14ac:dyDescent="0.35">
      <c r="D8283" s="61"/>
    </row>
    <row r="8284" spans="4:4" x14ac:dyDescent="0.35">
      <c r="D8284" s="61"/>
    </row>
    <row r="8285" spans="4:4" x14ac:dyDescent="0.35">
      <c r="D8285" s="61"/>
    </row>
    <row r="8286" spans="4:4" x14ac:dyDescent="0.35">
      <c r="D8286" s="61"/>
    </row>
    <row r="8287" spans="4:4" x14ac:dyDescent="0.35">
      <c r="D8287" s="61"/>
    </row>
    <row r="8288" spans="4:4" x14ac:dyDescent="0.35">
      <c r="D8288" s="61"/>
    </row>
    <row r="8289" spans="4:4" x14ac:dyDescent="0.35">
      <c r="D8289" s="61"/>
    </row>
    <row r="8290" spans="4:4" x14ac:dyDescent="0.35">
      <c r="D8290" s="61"/>
    </row>
    <row r="8291" spans="4:4" x14ac:dyDescent="0.35">
      <c r="D8291" s="61"/>
    </row>
    <row r="8292" spans="4:4" x14ac:dyDescent="0.35">
      <c r="D8292" s="61"/>
    </row>
    <row r="8293" spans="4:4" x14ac:dyDescent="0.35">
      <c r="D8293" s="61"/>
    </row>
    <row r="8294" spans="4:4" x14ac:dyDescent="0.35">
      <c r="D8294" s="61"/>
    </row>
    <row r="8295" spans="4:4" x14ac:dyDescent="0.35">
      <c r="D8295" s="61"/>
    </row>
    <row r="8296" spans="4:4" x14ac:dyDescent="0.35">
      <c r="D8296" s="61"/>
    </row>
    <row r="8297" spans="4:4" x14ac:dyDescent="0.35">
      <c r="D8297" s="61"/>
    </row>
    <row r="8298" spans="4:4" x14ac:dyDescent="0.35">
      <c r="D8298" s="61"/>
    </row>
    <row r="8299" spans="4:4" x14ac:dyDescent="0.35">
      <c r="D8299" s="61"/>
    </row>
    <row r="8300" spans="4:4" x14ac:dyDescent="0.35">
      <c r="D8300" s="61"/>
    </row>
    <row r="8301" spans="4:4" x14ac:dyDescent="0.35">
      <c r="D8301" s="61"/>
    </row>
    <row r="8302" spans="4:4" x14ac:dyDescent="0.35">
      <c r="D8302" s="61"/>
    </row>
    <row r="8303" spans="4:4" x14ac:dyDescent="0.35">
      <c r="D8303" s="61"/>
    </row>
    <row r="8304" spans="4:4" x14ac:dyDescent="0.35">
      <c r="D8304" s="61"/>
    </row>
    <row r="8305" spans="4:4" x14ac:dyDescent="0.35">
      <c r="D8305" s="61"/>
    </row>
    <row r="8306" spans="4:4" x14ac:dyDescent="0.35">
      <c r="D8306" s="61"/>
    </row>
    <row r="8307" spans="4:4" x14ac:dyDescent="0.35">
      <c r="D8307" s="61"/>
    </row>
    <row r="8308" spans="4:4" x14ac:dyDescent="0.35">
      <c r="D8308" s="61"/>
    </row>
    <row r="8309" spans="4:4" x14ac:dyDescent="0.35">
      <c r="D8309" s="61"/>
    </row>
    <row r="8310" spans="4:4" x14ac:dyDescent="0.35">
      <c r="D8310" s="61"/>
    </row>
    <row r="8311" spans="4:4" x14ac:dyDescent="0.35">
      <c r="D8311" s="61"/>
    </row>
    <row r="8312" spans="4:4" x14ac:dyDescent="0.35">
      <c r="D8312" s="61"/>
    </row>
    <row r="8313" spans="4:4" x14ac:dyDescent="0.35">
      <c r="D8313" s="61"/>
    </row>
    <row r="8314" spans="4:4" x14ac:dyDescent="0.35">
      <c r="D8314" s="61"/>
    </row>
    <row r="8315" spans="4:4" x14ac:dyDescent="0.35">
      <c r="D8315" s="61"/>
    </row>
    <row r="8316" spans="4:4" x14ac:dyDescent="0.35">
      <c r="D8316" s="61"/>
    </row>
    <row r="8317" spans="4:4" x14ac:dyDescent="0.35">
      <c r="D8317" s="61"/>
    </row>
    <row r="8318" spans="4:4" x14ac:dyDescent="0.35">
      <c r="D8318" s="61"/>
    </row>
    <row r="8319" spans="4:4" x14ac:dyDescent="0.35">
      <c r="D8319" s="61"/>
    </row>
    <row r="8320" spans="4:4" x14ac:dyDescent="0.35">
      <c r="D8320" s="61"/>
    </row>
    <row r="8321" spans="4:4" x14ac:dyDescent="0.35">
      <c r="D8321" s="61"/>
    </row>
    <row r="8322" spans="4:4" x14ac:dyDescent="0.35">
      <c r="D8322" s="61"/>
    </row>
    <row r="8323" spans="4:4" x14ac:dyDescent="0.35">
      <c r="D8323" s="61"/>
    </row>
    <row r="8324" spans="4:4" x14ac:dyDescent="0.35">
      <c r="D8324" s="61"/>
    </row>
    <row r="8325" spans="4:4" x14ac:dyDescent="0.35">
      <c r="D8325" s="61"/>
    </row>
    <row r="8326" spans="4:4" x14ac:dyDescent="0.35">
      <c r="D8326" s="61"/>
    </row>
    <row r="8327" spans="4:4" x14ac:dyDescent="0.35">
      <c r="D8327" s="61"/>
    </row>
    <row r="8328" spans="4:4" x14ac:dyDescent="0.35">
      <c r="D8328" s="61"/>
    </row>
    <row r="8329" spans="4:4" x14ac:dyDescent="0.35">
      <c r="D8329" s="61"/>
    </row>
    <row r="8330" spans="4:4" x14ac:dyDescent="0.35">
      <c r="D8330" s="61"/>
    </row>
    <row r="8331" spans="4:4" x14ac:dyDescent="0.35">
      <c r="D8331" s="61"/>
    </row>
    <row r="8332" spans="4:4" x14ac:dyDescent="0.35">
      <c r="D8332" s="61"/>
    </row>
    <row r="8333" spans="4:4" x14ac:dyDescent="0.35">
      <c r="D8333" s="61"/>
    </row>
    <row r="8334" spans="4:4" x14ac:dyDescent="0.35">
      <c r="D8334" s="61"/>
    </row>
    <row r="8335" spans="4:4" x14ac:dyDescent="0.35">
      <c r="D8335" s="61"/>
    </row>
    <row r="8336" spans="4:4" x14ac:dyDescent="0.35">
      <c r="D8336" s="61"/>
    </row>
    <row r="8337" spans="4:4" x14ac:dyDescent="0.35">
      <c r="D8337" s="61"/>
    </row>
    <row r="8338" spans="4:4" x14ac:dyDescent="0.35">
      <c r="D8338" s="61"/>
    </row>
    <row r="8339" spans="4:4" x14ac:dyDescent="0.35">
      <c r="D8339" s="61"/>
    </row>
    <row r="8340" spans="4:4" x14ac:dyDescent="0.35">
      <c r="D8340" s="61"/>
    </row>
    <row r="8341" spans="4:4" x14ac:dyDescent="0.35">
      <c r="D8341" s="61"/>
    </row>
    <row r="8342" spans="4:4" x14ac:dyDescent="0.35">
      <c r="D8342" s="61"/>
    </row>
    <row r="8343" spans="4:4" x14ac:dyDescent="0.35">
      <c r="D8343" s="61"/>
    </row>
    <row r="8344" spans="4:4" x14ac:dyDescent="0.35">
      <c r="D8344" s="61"/>
    </row>
    <row r="8345" spans="4:4" x14ac:dyDescent="0.35">
      <c r="D8345" s="61"/>
    </row>
    <row r="8346" spans="4:4" x14ac:dyDescent="0.35">
      <c r="D8346" s="61"/>
    </row>
    <row r="8347" spans="4:4" x14ac:dyDescent="0.35">
      <c r="D8347" s="61"/>
    </row>
    <row r="8348" spans="4:4" x14ac:dyDescent="0.35">
      <c r="D8348" s="61"/>
    </row>
    <row r="8349" spans="4:4" x14ac:dyDescent="0.35">
      <c r="D8349" s="61"/>
    </row>
    <row r="8350" spans="4:4" x14ac:dyDescent="0.35">
      <c r="D8350" s="61"/>
    </row>
    <row r="8351" spans="4:4" x14ac:dyDescent="0.35">
      <c r="D8351" s="61"/>
    </row>
    <row r="8352" spans="4:4" x14ac:dyDescent="0.35">
      <c r="D8352" s="61"/>
    </row>
    <row r="8353" spans="4:4" x14ac:dyDescent="0.35">
      <c r="D8353" s="61"/>
    </row>
    <row r="8354" spans="4:4" x14ac:dyDescent="0.35">
      <c r="D8354" s="61"/>
    </row>
    <row r="8355" spans="4:4" x14ac:dyDescent="0.35">
      <c r="D8355" s="61"/>
    </row>
    <row r="8356" spans="4:4" x14ac:dyDescent="0.35">
      <c r="D8356" s="61"/>
    </row>
    <row r="8357" spans="4:4" x14ac:dyDescent="0.35">
      <c r="D8357" s="61"/>
    </row>
    <row r="8358" spans="4:4" x14ac:dyDescent="0.35">
      <c r="D8358" s="61"/>
    </row>
    <row r="8359" spans="4:4" x14ac:dyDescent="0.35">
      <c r="D8359" s="61"/>
    </row>
    <row r="8360" spans="4:4" x14ac:dyDescent="0.35">
      <c r="D8360" s="61"/>
    </row>
    <row r="8361" spans="4:4" x14ac:dyDescent="0.35">
      <c r="D8361" s="61"/>
    </row>
    <row r="8362" spans="4:4" x14ac:dyDescent="0.35">
      <c r="D8362" s="61"/>
    </row>
    <row r="8363" spans="4:4" x14ac:dyDescent="0.35">
      <c r="D8363" s="61"/>
    </row>
    <row r="8364" spans="4:4" x14ac:dyDescent="0.35">
      <c r="D8364" s="61"/>
    </row>
    <row r="8365" spans="4:4" x14ac:dyDescent="0.35">
      <c r="D8365" s="61"/>
    </row>
    <row r="8366" spans="4:4" x14ac:dyDescent="0.35">
      <c r="D8366" s="61"/>
    </row>
    <row r="8367" spans="4:4" x14ac:dyDescent="0.35">
      <c r="D8367" s="61"/>
    </row>
    <row r="8368" spans="4:4" x14ac:dyDescent="0.35">
      <c r="D8368" s="61"/>
    </row>
    <row r="8369" spans="4:4" x14ac:dyDescent="0.35">
      <c r="D8369" s="61"/>
    </row>
    <row r="8370" spans="4:4" x14ac:dyDescent="0.35">
      <c r="D8370" s="61"/>
    </row>
    <row r="8371" spans="4:4" x14ac:dyDescent="0.35">
      <c r="D8371" s="61"/>
    </row>
    <row r="8372" spans="4:4" x14ac:dyDescent="0.35">
      <c r="D8372" s="61"/>
    </row>
    <row r="8373" spans="4:4" x14ac:dyDescent="0.35">
      <c r="D8373" s="61"/>
    </row>
    <row r="8374" spans="4:4" x14ac:dyDescent="0.35">
      <c r="D8374" s="61"/>
    </row>
    <row r="8375" spans="4:4" x14ac:dyDescent="0.35">
      <c r="D8375" s="61"/>
    </row>
    <row r="8376" spans="4:4" x14ac:dyDescent="0.35">
      <c r="D8376" s="61"/>
    </row>
    <row r="8377" spans="4:4" x14ac:dyDescent="0.35">
      <c r="D8377" s="61"/>
    </row>
    <row r="8378" spans="4:4" x14ac:dyDescent="0.35">
      <c r="D8378" s="61"/>
    </row>
    <row r="8379" spans="4:4" x14ac:dyDescent="0.35">
      <c r="D8379" s="61"/>
    </row>
    <row r="8380" spans="4:4" x14ac:dyDescent="0.35">
      <c r="D8380" s="61"/>
    </row>
    <row r="8381" spans="4:4" x14ac:dyDescent="0.35">
      <c r="D8381" s="61"/>
    </row>
    <row r="8382" spans="4:4" x14ac:dyDescent="0.35">
      <c r="D8382" s="61"/>
    </row>
    <row r="8383" spans="4:4" x14ac:dyDescent="0.35">
      <c r="D8383" s="61"/>
    </row>
    <row r="8384" spans="4:4" x14ac:dyDescent="0.35">
      <c r="D8384" s="61"/>
    </row>
    <row r="8385" spans="4:4" x14ac:dyDescent="0.35">
      <c r="D8385" s="61"/>
    </row>
    <row r="8386" spans="4:4" x14ac:dyDescent="0.35">
      <c r="D8386" s="61"/>
    </row>
    <row r="8387" spans="4:4" x14ac:dyDescent="0.35">
      <c r="D8387" s="61"/>
    </row>
    <row r="8388" spans="4:4" x14ac:dyDescent="0.35">
      <c r="D8388" s="61"/>
    </row>
    <row r="8389" spans="4:4" x14ac:dyDescent="0.35">
      <c r="D8389" s="61"/>
    </row>
    <row r="8390" spans="4:4" x14ac:dyDescent="0.35">
      <c r="D8390" s="61"/>
    </row>
    <row r="8391" spans="4:4" x14ac:dyDescent="0.35">
      <c r="D8391" s="61"/>
    </row>
    <row r="8392" spans="4:4" x14ac:dyDescent="0.35">
      <c r="D8392" s="61"/>
    </row>
    <row r="8393" spans="4:4" x14ac:dyDescent="0.35">
      <c r="D8393" s="61"/>
    </row>
    <row r="8394" spans="4:4" x14ac:dyDescent="0.35">
      <c r="D8394" s="61"/>
    </row>
    <row r="8395" spans="4:4" x14ac:dyDescent="0.35">
      <c r="D8395" s="61"/>
    </row>
    <row r="8396" spans="4:4" x14ac:dyDescent="0.35">
      <c r="D8396" s="61"/>
    </row>
    <row r="8397" spans="4:4" x14ac:dyDescent="0.35">
      <c r="D8397" s="61"/>
    </row>
    <row r="8398" spans="4:4" x14ac:dyDescent="0.35">
      <c r="D8398" s="61"/>
    </row>
    <row r="8399" spans="4:4" x14ac:dyDescent="0.35">
      <c r="D8399" s="61"/>
    </row>
    <row r="8400" spans="4:4" x14ac:dyDescent="0.35">
      <c r="D8400" s="61"/>
    </row>
    <row r="8401" spans="4:4" x14ac:dyDescent="0.35">
      <c r="D8401" s="61"/>
    </row>
    <row r="8402" spans="4:4" x14ac:dyDescent="0.35">
      <c r="D8402" s="61"/>
    </row>
    <row r="8403" spans="4:4" x14ac:dyDescent="0.35">
      <c r="D8403" s="61"/>
    </row>
    <row r="8404" spans="4:4" x14ac:dyDescent="0.35">
      <c r="D8404" s="61"/>
    </row>
    <row r="8405" spans="4:4" x14ac:dyDescent="0.35">
      <c r="D8405" s="61"/>
    </row>
    <row r="8406" spans="4:4" x14ac:dyDescent="0.35">
      <c r="D8406" s="61"/>
    </row>
    <row r="8407" spans="4:4" x14ac:dyDescent="0.35">
      <c r="D8407" s="61"/>
    </row>
    <row r="8408" spans="4:4" x14ac:dyDescent="0.35">
      <c r="D8408" s="61"/>
    </row>
    <row r="8409" spans="4:4" x14ac:dyDescent="0.35">
      <c r="D8409" s="61"/>
    </row>
    <row r="8410" spans="4:4" x14ac:dyDescent="0.35">
      <c r="D8410" s="61"/>
    </row>
    <row r="8411" spans="4:4" x14ac:dyDescent="0.35">
      <c r="D8411" s="61"/>
    </row>
    <row r="8412" spans="4:4" x14ac:dyDescent="0.35">
      <c r="D8412" s="61"/>
    </row>
    <row r="8413" spans="4:4" x14ac:dyDescent="0.35">
      <c r="D8413" s="61"/>
    </row>
    <row r="8414" spans="4:4" x14ac:dyDescent="0.35">
      <c r="D8414" s="61"/>
    </row>
    <row r="8415" spans="4:4" x14ac:dyDescent="0.35">
      <c r="D8415" s="61"/>
    </row>
    <row r="8416" spans="4:4" x14ac:dyDescent="0.35">
      <c r="D8416" s="61"/>
    </row>
    <row r="8417" spans="4:4" x14ac:dyDescent="0.35">
      <c r="D8417" s="61"/>
    </row>
    <row r="8418" spans="4:4" x14ac:dyDescent="0.35">
      <c r="D8418" s="61"/>
    </row>
    <row r="8419" spans="4:4" x14ac:dyDescent="0.35">
      <c r="D8419" s="61"/>
    </row>
    <row r="8420" spans="4:4" x14ac:dyDescent="0.35">
      <c r="D8420" s="61"/>
    </row>
    <row r="8421" spans="4:4" x14ac:dyDescent="0.35">
      <c r="D8421" s="61"/>
    </row>
    <row r="8422" spans="4:4" x14ac:dyDescent="0.35">
      <c r="D8422" s="61"/>
    </row>
    <row r="8423" spans="4:4" x14ac:dyDescent="0.35">
      <c r="D8423" s="61"/>
    </row>
    <row r="8424" spans="4:4" x14ac:dyDescent="0.35">
      <c r="D8424" s="61"/>
    </row>
    <row r="8425" spans="4:4" x14ac:dyDescent="0.35">
      <c r="D8425" s="61"/>
    </row>
    <row r="8426" spans="4:4" x14ac:dyDescent="0.35">
      <c r="D8426" s="61"/>
    </row>
    <row r="8427" spans="4:4" x14ac:dyDescent="0.35">
      <c r="D8427" s="61"/>
    </row>
    <row r="8428" spans="4:4" x14ac:dyDescent="0.35">
      <c r="D8428" s="61"/>
    </row>
    <row r="8429" spans="4:4" x14ac:dyDescent="0.35">
      <c r="D8429" s="61"/>
    </row>
    <row r="8430" spans="4:4" x14ac:dyDescent="0.35">
      <c r="D8430" s="61"/>
    </row>
    <row r="8431" spans="4:4" x14ac:dyDescent="0.35">
      <c r="D8431" s="61"/>
    </row>
    <row r="8432" spans="4:4" x14ac:dyDescent="0.35">
      <c r="D8432" s="61"/>
    </row>
    <row r="8433" spans="4:4" x14ac:dyDescent="0.35">
      <c r="D8433" s="61"/>
    </row>
    <row r="8434" spans="4:4" x14ac:dyDescent="0.35">
      <c r="D8434" s="61"/>
    </row>
    <row r="8435" spans="4:4" x14ac:dyDescent="0.35">
      <c r="D8435" s="61"/>
    </row>
    <row r="8436" spans="4:4" x14ac:dyDescent="0.35">
      <c r="D8436" s="61"/>
    </row>
    <row r="8437" spans="4:4" x14ac:dyDescent="0.35">
      <c r="D8437" s="61"/>
    </row>
    <row r="8438" spans="4:4" x14ac:dyDescent="0.35">
      <c r="D8438" s="61"/>
    </row>
    <row r="8439" spans="4:4" x14ac:dyDescent="0.35">
      <c r="D8439" s="61"/>
    </row>
    <row r="8440" spans="4:4" x14ac:dyDescent="0.35">
      <c r="D8440" s="61"/>
    </row>
    <row r="8441" spans="4:4" x14ac:dyDescent="0.35">
      <c r="D8441" s="61"/>
    </row>
    <row r="8442" spans="4:4" x14ac:dyDescent="0.35">
      <c r="D8442" s="61"/>
    </row>
    <row r="8443" spans="4:4" x14ac:dyDescent="0.35">
      <c r="D8443" s="61"/>
    </row>
    <row r="8444" spans="4:4" x14ac:dyDescent="0.35">
      <c r="D8444" s="61"/>
    </row>
    <row r="8445" spans="4:4" x14ac:dyDescent="0.35">
      <c r="D8445" s="61"/>
    </row>
    <row r="8446" spans="4:4" x14ac:dyDescent="0.35">
      <c r="D8446" s="61"/>
    </row>
    <row r="8447" spans="4:4" x14ac:dyDescent="0.35">
      <c r="D8447" s="61"/>
    </row>
    <row r="8448" spans="4:4" x14ac:dyDescent="0.35">
      <c r="D8448" s="61"/>
    </row>
    <row r="8449" spans="4:4" x14ac:dyDescent="0.35">
      <c r="D8449" s="61"/>
    </row>
    <row r="8450" spans="4:4" x14ac:dyDescent="0.35">
      <c r="D8450" s="61"/>
    </row>
    <row r="8451" spans="4:4" x14ac:dyDescent="0.35">
      <c r="D8451" s="61"/>
    </row>
    <row r="8452" spans="4:4" x14ac:dyDescent="0.35">
      <c r="D8452" s="61"/>
    </row>
    <row r="8453" spans="4:4" x14ac:dyDescent="0.35">
      <c r="D8453" s="61"/>
    </row>
    <row r="8454" spans="4:4" x14ac:dyDescent="0.35">
      <c r="D8454" s="61"/>
    </row>
    <row r="8455" spans="4:4" x14ac:dyDescent="0.35">
      <c r="D8455" s="61"/>
    </row>
    <row r="8456" spans="4:4" x14ac:dyDescent="0.35">
      <c r="D8456" s="61"/>
    </row>
    <row r="8457" spans="4:4" x14ac:dyDescent="0.35">
      <c r="D8457" s="61"/>
    </row>
    <row r="8458" spans="4:4" x14ac:dyDescent="0.35">
      <c r="D8458" s="61"/>
    </row>
    <row r="8459" spans="4:4" x14ac:dyDescent="0.35">
      <c r="D8459" s="61"/>
    </row>
    <row r="8460" spans="4:4" x14ac:dyDescent="0.35">
      <c r="D8460" s="61"/>
    </row>
    <row r="8461" spans="4:4" x14ac:dyDescent="0.35">
      <c r="D8461" s="61"/>
    </row>
    <row r="8462" spans="4:4" x14ac:dyDescent="0.35">
      <c r="D8462" s="61"/>
    </row>
    <row r="8463" spans="4:4" x14ac:dyDescent="0.35">
      <c r="D8463" s="61"/>
    </row>
    <row r="8464" spans="4:4" x14ac:dyDescent="0.35">
      <c r="D8464" s="61"/>
    </row>
    <row r="8465" spans="4:4" x14ac:dyDescent="0.35">
      <c r="D8465" s="61"/>
    </row>
    <row r="8466" spans="4:4" x14ac:dyDescent="0.35">
      <c r="D8466" s="61"/>
    </row>
    <row r="8467" spans="4:4" x14ac:dyDescent="0.35">
      <c r="D8467" s="61"/>
    </row>
    <row r="8468" spans="4:4" x14ac:dyDescent="0.35">
      <c r="D8468" s="61"/>
    </row>
    <row r="8469" spans="4:4" x14ac:dyDescent="0.35">
      <c r="D8469" s="61"/>
    </row>
    <row r="8470" spans="4:4" x14ac:dyDescent="0.35">
      <c r="D8470" s="61"/>
    </row>
    <row r="8471" spans="4:4" x14ac:dyDescent="0.35">
      <c r="D8471" s="61"/>
    </row>
    <row r="8472" spans="4:4" x14ac:dyDescent="0.35">
      <c r="D8472" s="61"/>
    </row>
    <row r="8473" spans="4:4" x14ac:dyDescent="0.35">
      <c r="D8473" s="61"/>
    </row>
    <row r="8474" spans="4:4" x14ac:dyDescent="0.35">
      <c r="D8474" s="61"/>
    </row>
    <row r="8475" spans="4:4" x14ac:dyDescent="0.35">
      <c r="D8475" s="61"/>
    </row>
    <row r="8476" spans="4:4" x14ac:dyDescent="0.35">
      <c r="D8476" s="61"/>
    </row>
    <row r="8477" spans="4:4" x14ac:dyDescent="0.35">
      <c r="D8477" s="61"/>
    </row>
    <row r="8478" spans="4:4" x14ac:dyDescent="0.35">
      <c r="D8478" s="61"/>
    </row>
    <row r="8479" spans="4:4" x14ac:dyDescent="0.35">
      <c r="D8479" s="61"/>
    </row>
    <row r="8480" spans="4:4" x14ac:dyDescent="0.35">
      <c r="D8480" s="61"/>
    </row>
    <row r="8481" spans="4:4" x14ac:dyDescent="0.35">
      <c r="D8481" s="61"/>
    </row>
    <row r="8482" spans="4:4" x14ac:dyDescent="0.35">
      <c r="D8482" s="61"/>
    </row>
    <row r="8483" spans="4:4" x14ac:dyDescent="0.35">
      <c r="D8483" s="61"/>
    </row>
    <row r="8484" spans="4:4" x14ac:dyDescent="0.35">
      <c r="D8484" s="61"/>
    </row>
    <row r="8485" spans="4:4" x14ac:dyDescent="0.35">
      <c r="D8485" s="61"/>
    </row>
    <row r="8486" spans="4:4" x14ac:dyDescent="0.35">
      <c r="D8486" s="61"/>
    </row>
    <row r="8487" spans="4:4" x14ac:dyDescent="0.35">
      <c r="D8487" s="61"/>
    </row>
    <row r="8488" spans="4:4" x14ac:dyDescent="0.35">
      <c r="D8488" s="61"/>
    </row>
    <row r="8489" spans="4:4" x14ac:dyDescent="0.35">
      <c r="D8489" s="61"/>
    </row>
    <row r="8490" spans="4:4" x14ac:dyDescent="0.35">
      <c r="D8490" s="61"/>
    </row>
    <row r="8491" spans="4:4" x14ac:dyDescent="0.35">
      <c r="D8491" s="61"/>
    </row>
    <row r="8492" spans="4:4" x14ac:dyDescent="0.35">
      <c r="D8492" s="61"/>
    </row>
    <row r="8493" spans="4:4" x14ac:dyDescent="0.35">
      <c r="D8493" s="61"/>
    </row>
    <row r="8494" spans="4:4" x14ac:dyDescent="0.35">
      <c r="D8494" s="61"/>
    </row>
    <row r="8495" spans="4:4" x14ac:dyDescent="0.35">
      <c r="D8495" s="61"/>
    </row>
    <row r="8496" spans="4:4" x14ac:dyDescent="0.35">
      <c r="D8496" s="61"/>
    </row>
    <row r="8497" spans="4:4" x14ac:dyDescent="0.35">
      <c r="D8497" s="61"/>
    </row>
    <row r="8498" spans="4:4" x14ac:dyDescent="0.35">
      <c r="D8498" s="61"/>
    </row>
    <row r="8499" spans="4:4" x14ac:dyDescent="0.35">
      <c r="D8499" s="61"/>
    </row>
    <row r="8500" spans="4:4" x14ac:dyDescent="0.35">
      <c r="D8500" s="61"/>
    </row>
    <row r="8501" spans="4:4" x14ac:dyDescent="0.35">
      <c r="D8501" s="61"/>
    </row>
    <row r="8502" spans="4:4" x14ac:dyDescent="0.35">
      <c r="D8502" s="61"/>
    </row>
    <row r="8503" spans="4:4" x14ac:dyDescent="0.35">
      <c r="D8503" s="61"/>
    </row>
    <row r="8504" spans="4:4" x14ac:dyDescent="0.35">
      <c r="D8504" s="61"/>
    </row>
    <row r="8505" spans="4:4" x14ac:dyDescent="0.35">
      <c r="D8505" s="61"/>
    </row>
    <row r="8506" spans="4:4" x14ac:dyDescent="0.35">
      <c r="D8506" s="61"/>
    </row>
    <row r="8507" spans="4:4" x14ac:dyDescent="0.35">
      <c r="D8507" s="61"/>
    </row>
    <row r="8508" spans="4:4" x14ac:dyDescent="0.35">
      <c r="D8508" s="61"/>
    </row>
    <row r="8509" spans="4:4" x14ac:dyDescent="0.35">
      <c r="D8509" s="61"/>
    </row>
    <row r="8510" spans="4:4" x14ac:dyDescent="0.35">
      <c r="D8510" s="61"/>
    </row>
    <row r="8511" spans="4:4" x14ac:dyDescent="0.35">
      <c r="D8511" s="61"/>
    </row>
    <row r="8512" spans="4:4" x14ac:dyDescent="0.35">
      <c r="D8512" s="61"/>
    </row>
    <row r="8513" spans="4:4" x14ac:dyDescent="0.35">
      <c r="D8513" s="61"/>
    </row>
    <row r="8514" spans="4:4" x14ac:dyDescent="0.35">
      <c r="D8514" s="61"/>
    </row>
    <row r="8515" spans="4:4" x14ac:dyDescent="0.35">
      <c r="D8515" s="61"/>
    </row>
    <row r="8516" spans="4:4" x14ac:dyDescent="0.35">
      <c r="D8516" s="61"/>
    </row>
    <row r="8517" spans="4:4" x14ac:dyDescent="0.35">
      <c r="D8517" s="61"/>
    </row>
    <row r="8518" spans="4:4" x14ac:dyDescent="0.35">
      <c r="D8518" s="61"/>
    </row>
    <row r="8519" spans="4:4" x14ac:dyDescent="0.35">
      <c r="D8519" s="61"/>
    </row>
    <row r="8520" spans="4:4" x14ac:dyDescent="0.35">
      <c r="D8520" s="61"/>
    </row>
    <row r="8521" spans="4:4" x14ac:dyDescent="0.35">
      <c r="D8521" s="61"/>
    </row>
    <row r="8522" spans="4:4" x14ac:dyDescent="0.35">
      <c r="D8522" s="61"/>
    </row>
    <row r="8523" spans="4:4" x14ac:dyDescent="0.35">
      <c r="D8523" s="61"/>
    </row>
    <row r="8524" spans="4:4" x14ac:dyDescent="0.35">
      <c r="D8524" s="61"/>
    </row>
    <row r="8525" spans="4:4" x14ac:dyDescent="0.35">
      <c r="D8525" s="61"/>
    </row>
    <row r="8526" spans="4:4" x14ac:dyDescent="0.35">
      <c r="D8526" s="61"/>
    </row>
    <row r="8527" spans="4:4" x14ac:dyDescent="0.35">
      <c r="D8527" s="61"/>
    </row>
    <row r="8528" spans="4:4" x14ac:dyDescent="0.35">
      <c r="D8528" s="61"/>
    </row>
    <row r="8529" spans="4:4" x14ac:dyDescent="0.35">
      <c r="D8529" s="61"/>
    </row>
    <row r="8530" spans="4:4" x14ac:dyDescent="0.35">
      <c r="D8530" s="61"/>
    </row>
    <row r="8531" spans="4:4" x14ac:dyDescent="0.35">
      <c r="D8531" s="61"/>
    </row>
    <row r="8532" spans="4:4" x14ac:dyDescent="0.35">
      <c r="D8532" s="61"/>
    </row>
    <row r="8533" spans="4:4" x14ac:dyDescent="0.35">
      <c r="D8533" s="61"/>
    </row>
    <row r="8534" spans="4:4" x14ac:dyDescent="0.35">
      <c r="D8534" s="61"/>
    </row>
    <row r="8535" spans="4:4" x14ac:dyDescent="0.35">
      <c r="D8535" s="61"/>
    </row>
    <row r="8536" spans="4:4" x14ac:dyDescent="0.35">
      <c r="D8536" s="61"/>
    </row>
    <row r="8537" spans="4:4" x14ac:dyDescent="0.35">
      <c r="D8537" s="61"/>
    </row>
    <row r="8538" spans="4:4" x14ac:dyDescent="0.35">
      <c r="D8538" s="61"/>
    </row>
    <row r="8539" spans="4:4" x14ac:dyDescent="0.35">
      <c r="D8539" s="61"/>
    </row>
    <row r="8540" spans="4:4" x14ac:dyDescent="0.35">
      <c r="D8540" s="61"/>
    </row>
    <row r="8541" spans="4:4" x14ac:dyDescent="0.35">
      <c r="D8541" s="61"/>
    </row>
    <row r="8542" spans="4:4" x14ac:dyDescent="0.35">
      <c r="D8542" s="61"/>
    </row>
    <row r="8543" spans="4:4" x14ac:dyDescent="0.35">
      <c r="D8543" s="61"/>
    </row>
    <row r="8544" spans="4:4" x14ac:dyDescent="0.35">
      <c r="D8544" s="61"/>
    </row>
    <row r="8545" spans="4:4" x14ac:dyDescent="0.35">
      <c r="D8545" s="61"/>
    </row>
    <row r="8546" spans="4:4" x14ac:dyDescent="0.35">
      <c r="D8546" s="61"/>
    </row>
    <row r="8547" spans="4:4" x14ac:dyDescent="0.35">
      <c r="D8547" s="61"/>
    </row>
    <row r="8548" spans="4:4" x14ac:dyDescent="0.35">
      <c r="D8548" s="61"/>
    </row>
    <row r="8549" spans="4:4" x14ac:dyDescent="0.35">
      <c r="D8549" s="61"/>
    </row>
    <row r="8550" spans="4:4" x14ac:dyDescent="0.35">
      <c r="D8550" s="61"/>
    </row>
    <row r="8551" spans="4:4" x14ac:dyDescent="0.35">
      <c r="D8551" s="61"/>
    </row>
    <row r="8552" spans="4:4" x14ac:dyDescent="0.35">
      <c r="D8552" s="61"/>
    </row>
    <row r="8553" spans="4:4" x14ac:dyDescent="0.35">
      <c r="D8553" s="61"/>
    </row>
    <row r="8554" spans="4:4" x14ac:dyDescent="0.35">
      <c r="D8554" s="61"/>
    </row>
    <row r="8555" spans="4:4" x14ac:dyDescent="0.35">
      <c r="D8555" s="61"/>
    </row>
    <row r="8556" spans="4:4" x14ac:dyDescent="0.35">
      <c r="D8556" s="61"/>
    </row>
    <row r="8557" spans="4:4" x14ac:dyDescent="0.35">
      <c r="D8557" s="61"/>
    </row>
    <row r="8558" spans="4:4" x14ac:dyDescent="0.35">
      <c r="D8558" s="61"/>
    </row>
    <row r="8559" spans="4:4" x14ac:dyDescent="0.35">
      <c r="D8559" s="61"/>
    </row>
    <row r="8560" spans="4:4" x14ac:dyDescent="0.35">
      <c r="D8560" s="61"/>
    </row>
    <row r="8561" spans="4:4" x14ac:dyDescent="0.35">
      <c r="D8561" s="61"/>
    </row>
    <row r="8562" spans="4:4" x14ac:dyDescent="0.35">
      <c r="D8562" s="61"/>
    </row>
    <row r="8563" spans="4:4" x14ac:dyDescent="0.35">
      <c r="D8563" s="61"/>
    </row>
    <row r="8564" spans="4:4" x14ac:dyDescent="0.35">
      <c r="D8564" s="61"/>
    </row>
    <row r="8565" spans="4:4" x14ac:dyDescent="0.35">
      <c r="D8565" s="61"/>
    </row>
    <row r="8566" spans="4:4" x14ac:dyDescent="0.35">
      <c r="D8566" s="61"/>
    </row>
    <row r="8567" spans="4:4" x14ac:dyDescent="0.35">
      <c r="D8567" s="61"/>
    </row>
    <row r="8568" spans="4:4" x14ac:dyDescent="0.35">
      <c r="D8568" s="61"/>
    </row>
    <row r="8569" spans="4:4" x14ac:dyDescent="0.35">
      <c r="D8569" s="61"/>
    </row>
    <row r="8570" spans="4:4" x14ac:dyDescent="0.35">
      <c r="D8570" s="61"/>
    </row>
    <row r="8571" spans="4:4" x14ac:dyDescent="0.35">
      <c r="D8571" s="61"/>
    </row>
    <row r="8572" spans="4:4" x14ac:dyDescent="0.35">
      <c r="D8572" s="61"/>
    </row>
    <row r="8573" spans="4:4" x14ac:dyDescent="0.35">
      <c r="D8573" s="61"/>
    </row>
    <row r="8574" spans="4:4" x14ac:dyDescent="0.35">
      <c r="D8574" s="61"/>
    </row>
    <row r="8575" spans="4:4" x14ac:dyDescent="0.35">
      <c r="D8575" s="61"/>
    </row>
    <row r="8576" spans="4:4" x14ac:dyDescent="0.35">
      <c r="D8576" s="61"/>
    </row>
    <row r="8577" spans="4:4" x14ac:dyDescent="0.35">
      <c r="D8577" s="61"/>
    </row>
    <row r="8578" spans="4:4" x14ac:dyDescent="0.35">
      <c r="D8578" s="61"/>
    </row>
    <row r="8579" spans="4:4" x14ac:dyDescent="0.35">
      <c r="D8579" s="61"/>
    </row>
    <row r="8580" spans="4:4" x14ac:dyDescent="0.35">
      <c r="D8580" s="61"/>
    </row>
    <row r="8581" spans="4:4" x14ac:dyDescent="0.35">
      <c r="D8581" s="61"/>
    </row>
    <row r="8582" spans="4:4" x14ac:dyDescent="0.35">
      <c r="D8582" s="61"/>
    </row>
    <row r="8583" spans="4:4" x14ac:dyDescent="0.35">
      <c r="D8583" s="61"/>
    </row>
    <row r="8584" spans="4:4" x14ac:dyDescent="0.35">
      <c r="D8584" s="61"/>
    </row>
    <row r="8585" spans="4:4" x14ac:dyDescent="0.35">
      <c r="D8585" s="61"/>
    </row>
    <row r="8586" spans="4:4" x14ac:dyDescent="0.35">
      <c r="D8586" s="61"/>
    </row>
    <row r="8587" spans="4:4" x14ac:dyDescent="0.35">
      <c r="D8587" s="61"/>
    </row>
    <row r="8588" spans="4:4" x14ac:dyDescent="0.35">
      <c r="D8588" s="61"/>
    </row>
    <row r="8589" spans="4:4" x14ac:dyDescent="0.35">
      <c r="D8589" s="61"/>
    </row>
    <row r="8590" spans="4:4" x14ac:dyDescent="0.35">
      <c r="D8590" s="61"/>
    </row>
    <row r="8591" spans="4:4" x14ac:dyDescent="0.35">
      <c r="D8591" s="61"/>
    </row>
    <row r="8592" spans="4:4" x14ac:dyDescent="0.35">
      <c r="D8592" s="61"/>
    </row>
    <row r="8593" spans="4:4" x14ac:dyDescent="0.35">
      <c r="D8593" s="61"/>
    </row>
    <row r="8594" spans="4:4" x14ac:dyDescent="0.35">
      <c r="D8594" s="61"/>
    </row>
    <row r="8595" spans="4:4" x14ac:dyDescent="0.35">
      <c r="D8595" s="61"/>
    </row>
    <row r="8596" spans="4:4" x14ac:dyDescent="0.35">
      <c r="D8596" s="61"/>
    </row>
    <row r="8597" spans="4:4" x14ac:dyDescent="0.35">
      <c r="D8597" s="61"/>
    </row>
    <row r="8598" spans="4:4" x14ac:dyDescent="0.35">
      <c r="D8598" s="61"/>
    </row>
    <row r="8599" spans="4:4" x14ac:dyDescent="0.35">
      <c r="D8599" s="61"/>
    </row>
    <row r="8600" spans="4:4" x14ac:dyDescent="0.35">
      <c r="D8600" s="61"/>
    </row>
    <row r="8601" spans="4:4" x14ac:dyDescent="0.35">
      <c r="D8601" s="61"/>
    </row>
    <row r="8602" spans="4:4" x14ac:dyDescent="0.35">
      <c r="D8602" s="61"/>
    </row>
    <row r="8603" spans="4:4" x14ac:dyDescent="0.35">
      <c r="D8603" s="61"/>
    </row>
    <row r="8604" spans="4:4" x14ac:dyDescent="0.35">
      <c r="D8604" s="61"/>
    </row>
    <row r="8605" spans="4:4" x14ac:dyDescent="0.35">
      <c r="D8605" s="61"/>
    </row>
    <row r="8606" spans="4:4" x14ac:dyDescent="0.35">
      <c r="D8606" s="61"/>
    </row>
    <row r="8607" spans="4:4" x14ac:dyDescent="0.35">
      <c r="D8607" s="61"/>
    </row>
    <row r="8608" spans="4:4" x14ac:dyDescent="0.35">
      <c r="D8608" s="61"/>
    </row>
    <row r="8609" spans="4:4" x14ac:dyDescent="0.35">
      <c r="D8609" s="61"/>
    </row>
    <row r="8610" spans="4:4" x14ac:dyDescent="0.35">
      <c r="D8610" s="61"/>
    </row>
    <row r="8611" spans="4:4" x14ac:dyDescent="0.35">
      <c r="D8611" s="61"/>
    </row>
    <row r="8612" spans="4:4" x14ac:dyDescent="0.35">
      <c r="D8612" s="61"/>
    </row>
    <row r="8613" spans="4:4" x14ac:dyDescent="0.35">
      <c r="D8613" s="61"/>
    </row>
    <row r="8614" spans="4:4" x14ac:dyDescent="0.35">
      <c r="D8614" s="61"/>
    </row>
    <row r="8615" spans="4:4" x14ac:dyDescent="0.35">
      <c r="D8615" s="61"/>
    </row>
    <row r="8616" spans="4:4" x14ac:dyDescent="0.35">
      <c r="D8616" s="61"/>
    </row>
    <row r="8617" spans="4:4" x14ac:dyDescent="0.35">
      <c r="D8617" s="61"/>
    </row>
    <row r="8618" spans="4:4" x14ac:dyDescent="0.35">
      <c r="D8618" s="61"/>
    </row>
    <row r="8619" spans="4:4" x14ac:dyDescent="0.35">
      <c r="D8619" s="61"/>
    </row>
    <row r="8620" spans="4:4" x14ac:dyDescent="0.35">
      <c r="D8620" s="61"/>
    </row>
    <row r="8621" spans="4:4" x14ac:dyDescent="0.35">
      <c r="D8621" s="61"/>
    </row>
    <row r="8622" spans="4:4" x14ac:dyDescent="0.35">
      <c r="D8622" s="61"/>
    </row>
    <row r="8623" spans="4:4" x14ac:dyDescent="0.35">
      <c r="D8623" s="61"/>
    </row>
    <row r="8624" spans="4:4" x14ac:dyDescent="0.35">
      <c r="D8624" s="61"/>
    </row>
    <row r="8625" spans="4:4" x14ac:dyDescent="0.35">
      <c r="D8625" s="61"/>
    </row>
    <row r="8626" spans="4:4" x14ac:dyDescent="0.35">
      <c r="D8626" s="61"/>
    </row>
    <row r="8627" spans="4:4" x14ac:dyDescent="0.35">
      <c r="D8627" s="61"/>
    </row>
    <row r="8628" spans="4:4" x14ac:dyDescent="0.35">
      <c r="D8628" s="61"/>
    </row>
    <row r="8629" spans="4:4" x14ac:dyDescent="0.35">
      <c r="D8629" s="61"/>
    </row>
    <row r="8630" spans="4:4" x14ac:dyDescent="0.35">
      <c r="D8630" s="61"/>
    </row>
    <row r="8631" spans="4:4" x14ac:dyDescent="0.35">
      <c r="D8631" s="61"/>
    </row>
    <row r="8632" spans="4:4" x14ac:dyDescent="0.35">
      <c r="D8632" s="61"/>
    </row>
    <row r="8633" spans="4:4" x14ac:dyDescent="0.35">
      <c r="D8633" s="61"/>
    </row>
    <row r="8634" spans="4:4" x14ac:dyDescent="0.35">
      <c r="D8634" s="61"/>
    </row>
    <row r="8635" spans="4:4" x14ac:dyDescent="0.35">
      <c r="D8635" s="61"/>
    </row>
    <row r="8636" spans="4:4" x14ac:dyDescent="0.35">
      <c r="D8636" s="61"/>
    </row>
    <row r="8637" spans="4:4" x14ac:dyDescent="0.35">
      <c r="D8637" s="61"/>
    </row>
    <row r="8638" spans="4:4" x14ac:dyDescent="0.35">
      <c r="D8638" s="61"/>
    </row>
    <row r="8639" spans="4:4" x14ac:dyDescent="0.35">
      <c r="D8639" s="61"/>
    </row>
    <row r="8640" spans="4:4" x14ac:dyDescent="0.35">
      <c r="D8640" s="61"/>
    </row>
    <row r="8641" spans="4:4" x14ac:dyDescent="0.35">
      <c r="D8641" s="61"/>
    </row>
    <row r="8642" spans="4:4" x14ac:dyDescent="0.35">
      <c r="D8642" s="61"/>
    </row>
    <row r="8643" spans="4:4" x14ac:dyDescent="0.35">
      <c r="D8643" s="61"/>
    </row>
    <row r="8644" spans="4:4" x14ac:dyDescent="0.35">
      <c r="D8644" s="61"/>
    </row>
    <row r="8645" spans="4:4" x14ac:dyDescent="0.35">
      <c r="D8645" s="61"/>
    </row>
    <row r="8646" spans="4:4" x14ac:dyDescent="0.35">
      <c r="D8646" s="61"/>
    </row>
    <row r="8647" spans="4:4" x14ac:dyDescent="0.35">
      <c r="D8647" s="61"/>
    </row>
    <row r="8648" spans="4:4" x14ac:dyDescent="0.35">
      <c r="D8648" s="61"/>
    </row>
    <row r="8649" spans="4:4" x14ac:dyDescent="0.35">
      <c r="D8649" s="61"/>
    </row>
    <row r="8650" spans="4:4" x14ac:dyDescent="0.35">
      <c r="D8650" s="61"/>
    </row>
    <row r="8651" spans="4:4" x14ac:dyDescent="0.35">
      <c r="D8651" s="61"/>
    </row>
    <row r="8652" spans="4:4" x14ac:dyDescent="0.35">
      <c r="D8652" s="61"/>
    </row>
    <row r="8653" spans="4:4" x14ac:dyDescent="0.35">
      <c r="D8653" s="61"/>
    </row>
    <row r="8654" spans="4:4" x14ac:dyDescent="0.35">
      <c r="D8654" s="61"/>
    </row>
    <row r="8655" spans="4:4" x14ac:dyDescent="0.35">
      <c r="D8655" s="61"/>
    </row>
    <row r="8656" spans="4:4" x14ac:dyDescent="0.35">
      <c r="D8656" s="61"/>
    </row>
    <row r="8657" spans="4:4" x14ac:dyDescent="0.35">
      <c r="D8657" s="61"/>
    </row>
    <row r="8658" spans="4:4" x14ac:dyDescent="0.35">
      <c r="D8658" s="61"/>
    </row>
    <row r="8659" spans="4:4" x14ac:dyDescent="0.35">
      <c r="D8659" s="61"/>
    </row>
    <row r="8660" spans="4:4" x14ac:dyDescent="0.35">
      <c r="D8660" s="61"/>
    </row>
    <row r="8661" spans="4:4" x14ac:dyDescent="0.35">
      <c r="D8661" s="61"/>
    </row>
    <row r="8662" spans="4:4" x14ac:dyDescent="0.35">
      <c r="D8662" s="61"/>
    </row>
    <row r="8663" spans="4:4" x14ac:dyDescent="0.35">
      <c r="D8663" s="61"/>
    </row>
    <row r="8664" spans="4:4" x14ac:dyDescent="0.35">
      <c r="D8664" s="61"/>
    </row>
    <row r="8665" spans="4:4" x14ac:dyDescent="0.35">
      <c r="D8665" s="61"/>
    </row>
    <row r="8666" spans="4:4" x14ac:dyDescent="0.35">
      <c r="D8666" s="61"/>
    </row>
    <row r="8667" spans="4:4" x14ac:dyDescent="0.35">
      <c r="D8667" s="61"/>
    </row>
    <row r="8668" spans="4:4" x14ac:dyDescent="0.35">
      <c r="D8668" s="61"/>
    </row>
    <row r="8669" spans="4:4" x14ac:dyDescent="0.35">
      <c r="D8669" s="61"/>
    </row>
    <row r="8670" spans="4:4" x14ac:dyDescent="0.35">
      <c r="D8670" s="61"/>
    </row>
    <row r="8671" spans="4:4" x14ac:dyDescent="0.35">
      <c r="D8671" s="61"/>
    </row>
    <row r="8672" spans="4:4" x14ac:dyDescent="0.35">
      <c r="D8672" s="61"/>
    </row>
    <row r="8673" spans="4:4" x14ac:dyDescent="0.35">
      <c r="D8673" s="61"/>
    </row>
    <row r="8674" spans="4:4" x14ac:dyDescent="0.35">
      <c r="D8674" s="61"/>
    </row>
    <row r="8675" spans="4:4" x14ac:dyDescent="0.35">
      <c r="D8675" s="61"/>
    </row>
    <row r="8676" spans="4:4" x14ac:dyDescent="0.35">
      <c r="D8676" s="61"/>
    </row>
    <row r="8677" spans="4:4" x14ac:dyDescent="0.35">
      <c r="D8677" s="61"/>
    </row>
    <row r="8678" spans="4:4" x14ac:dyDescent="0.35">
      <c r="D8678" s="61"/>
    </row>
    <row r="8679" spans="4:4" x14ac:dyDescent="0.35">
      <c r="D8679" s="61"/>
    </row>
    <row r="8680" spans="4:4" x14ac:dyDescent="0.35">
      <c r="D8680" s="61"/>
    </row>
    <row r="8681" spans="4:4" x14ac:dyDescent="0.35">
      <c r="D8681" s="61"/>
    </row>
    <row r="8682" spans="4:4" x14ac:dyDescent="0.35">
      <c r="D8682" s="61"/>
    </row>
    <row r="8683" spans="4:4" x14ac:dyDescent="0.35">
      <c r="D8683" s="61"/>
    </row>
    <row r="8684" spans="4:4" x14ac:dyDescent="0.35">
      <c r="D8684" s="61"/>
    </row>
    <row r="8685" spans="4:4" x14ac:dyDescent="0.35">
      <c r="D8685" s="61"/>
    </row>
    <row r="8686" spans="4:4" x14ac:dyDescent="0.35">
      <c r="D8686" s="61"/>
    </row>
    <row r="8687" spans="4:4" x14ac:dyDescent="0.35">
      <c r="D8687" s="61"/>
    </row>
    <row r="8688" spans="4:4" x14ac:dyDescent="0.35">
      <c r="D8688" s="61"/>
    </row>
    <row r="8689" spans="4:4" x14ac:dyDescent="0.35">
      <c r="D8689" s="61"/>
    </row>
    <row r="8690" spans="4:4" x14ac:dyDescent="0.35">
      <c r="D8690" s="61"/>
    </row>
    <row r="8691" spans="4:4" x14ac:dyDescent="0.35">
      <c r="D8691" s="61"/>
    </row>
    <row r="8692" spans="4:4" x14ac:dyDescent="0.35">
      <c r="D8692" s="61"/>
    </row>
    <row r="8693" spans="4:4" x14ac:dyDescent="0.35">
      <c r="D8693" s="61"/>
    </row>
    <row r="8694" spans="4:4" x14ac:dyDescent="0.35">
      <c r="D8694" s="61"/>
    </row>
    <row r="8695" spans="4:4" x14ac:dyDescent="0.35">
      <c r="D8695" s="61"/>
    </row>
    <row r="8696" spans="4:4" x14ac:dyDescent="0.35">
      <c r="D8696" s="61"/>
    </row>
    <row r="8697" spans="4:4" x14ac:dyDescent="0.35">
      <c r="D8697" s="61"/>
    </row>
    <row r="8698" spans="4:4" x14ac:dyDescent="0.35">
      <c r="D8698" s="61"/>
    </row>
    <row r="8699" spans="4:4" x14ac:dyDescent="0.35">
      <c r="D8699" s="61"/>
    </row>
    <row r="8700" spans="4:4" x14ac:dyDescent="0.35">
      <c r="D8700" s="61"/>
    </row>
    <row r="8701" spans="4:4" x14ac:dyDescent="0.35">
      <c r="D8701" s="61"/>
    </row>
    <row r="8702" spans="4:4" x14ac:dyDescent="0.35">
      <c r="D8702" s="61"/>
    </row>
    <row r="8703" spans="4:4" x14ac:dyDescent="0.35">
      <c r="D8703" s="61"/>
    </row>
    <row r="8704" spans="4:4" x14ac:dyDescent="0.35">
      <c r="D8704" s="61"/>
    </row>
    <row r="8705" spans="4:4" x14ac:dyDescent="0.35">
      <c r="D8705" s="61"/>
    </row>
    <row r="8706" spans="4:4" x14ac:dyDescent="0.35">
      <c r="D8706" s="61"/>
    </row>
    <row r="8707" spans="4:4" x14ac:dyDescent="0.35">
      <c r="D8707" s="61"/>
    </row>
    <row r="8708" spans="4:4" x14ac:dyDescent="0.35">
      <c r="D8708" s="61"/>
    </row>
    <row r="8709" spans="4:4" x14ac:dyDescent="0.35">
      <c r="D8709" s="61"/>
    </row>
    <row r="8710" spans="4:4" x14ac:dyDescent="0.35">
      <c r="D8710" s="61"/>
    </row>
    <row r="8711" spans="4:4" x14ac:dyDescent="0.35">
      <c r="D8711" s="61"/>
    </row>
    <row r="8712" spans="4:4" x14ac:dyDescent="0.35">
      <c r="D8712" s="61"/>
    </row>
    <row r="8713" spans="4:4" x14ac:dyDescent="0.35">
      <c r="D8713" s="61"/>
    </row>
    <row r="8714" spans="4:4" x14ac:dyDescent="0.35">
      <c r="D8714" s="61"/>
    </row>
    <row r="8715" spans="4:4" x14ac:dyDescent="0.35">
      <c r="D8715" s="61"/>
    </row>
    <row r="8716" spans="4:4" x14ac:dyDescent="0.35">
      <c r="D8716" s="61"/>
    </row>
    <row r="8717" spans="4:4" x14ac:dyDescent="0.35">
      <c r="D8717" s="61"/>
    </row>
    <row r="8718" spans="4:4" x14ac:dyDescent="0.35">
      <c r="D8718" s="61"/>
    </row>
    <row r="8719" spans="4:4" x14ac:dyDescent="0.35">
      <c r="D8719" s="61"/>
    </row>
    <row r="8720" spans="4:4" x14ac:dyDescent="0.35">
      <c r="D8720" s="61"/>
    </row>
    <row r="8721" spans="4:4" x14ac:dyDescent="0.35">
      <c r="D8721" s="61"/>
    </row>
    <row r="8722" spans="4:4" x14ac:dyDescent="0.35">
      <c r="D8722" s="61"/>
    </row>
    <row r="8723" spans="4:4" x14ac:dyDescent="0.35">
      <c r="D8723" s="61"/>
    </row>
    <row r="8724" spans="4:4" x14ac:dyDescent="0.35">
      <c r="D8724" s="61"/>
    </row>
    <row r="8725" spans="4:4" x14ac:dyDescent="0.35">
      <c r="D8725" s="61"/>
    </row>
    <row r="8726" spans="4:4" x14ac:dyDescent="0.35">
      <c r="D8726" s="61"/>
    </row>
    <row r="8727" spans="4:4" x14ac:dyDescent="0.35">
      <c r="D8727" s="61"/>
    </row>
    <row r="8728" spans="4:4" x14ac:dyDescent="0.35">
      <c r="D8728" s="61"/>
    </row>
    <row r="8729" spans="4:4" x14ac:dyDescent="0.35">
      <c r="D8729" s="61"/>
    </row>
    <row r="8730" spans="4:4" x14ac:dyDescent="0.35">
      <c r="D8730" s="61"/>
    </row>
    <row r="8731" spans="4:4" x14ac:dyDescent="0.35">
      <c r="D8731" s="61"/>
    </row>
    <row r="8732" spans="4:4" x14ac:dyDescent="0.35">
      <c r="D8732" s="61"/>
    </row>
    <row r="8733" spans="4:4" x14ac:dyDescent="0.35">
      <c r="D8733" s="61"/>
    </row>
    <row r="8734" spans="4:4" x14ac:dyDescent="0.35">
      <c r="D8734" s="61"/>
    </row>
    <row r="8735" spans="4:4" x14ac:dyDescent="0.35">
      <c r="D8735" s="61"/>
    </row>
    <row r="8736" spans="4:4" x14ac:dyDescent="0.35">
      <c r="D8736" s="61"/>
    </row>
    <row r="8737" spans="4:4" x14ac:dyDescent="0.35">
      <c r="D8737" s="61"/>
    </row>
    <row r="8738" spans="4:4" x14ac:dyDescent="0.35">
      <c r="D8738" s="61"/>
    </row>
    <row r="8739" spans="4:4" x14ac:dyDescent="0.35">
      <c r="D8739" s="61"/>
    </row>
    <row r="8740" spans="4:4" x14ac:dyDescent="0.35">
      <c r="D8740" s="61"/>
    </row>
    <row r="8741" spans="4:4" x14ac:dyDescent="0.35">
      <c r="D8741" s="61"/>
    </row>
    <row r="8742" spans="4:4" x14ac:dyDescent="0.35">
      <c r="D8742" s="61"/>
    </row>
    <row r="8743" spans="4:4" x14ac:dyDescent="0.35">
      <c r="D8743" s="61"/>
    </row>
    <row r="8744" spans="4:4" x14ac:dyDescent="0.35">
      <c r="D8744" s="61"/>
    </row>
    <row r="8745" spans="4:4" x14ac:dyDescent="0.35">
      <c r="D8745" s="61"/>
    </row>
    <row r="8746" spans="4:4" x14ac:dyDescent="0.35">
      <c r="D8746" s="61"/>
    </row>
    <row r="8747" spans="4:4" x14ac:dyDescent="0.35">
      <c r="D8747" s="61"/>
    </row>
    <row r="8748" spans="4:4" x14ac:dyDescent="0.35">
      <c r="D8748" s="61"/>
    </row>
    <row r="8749" spans="4:4" x14ac:dyDescent="0.35">
      <c r="D8749" s="61"/>
    </row>
    <row r="8750" spans="4:4" x14ac:dyDescent="0.35">
      <c r="D8750" s="61"/>
    </row>
    <row r="8751" spans="4:4" x14ac:dyDescent="0.35">
      <c r="D8751" s="61"/>
    </row>
    <row r="8752" spans="4:4" x14ac:dyDescent="0.35">
      <c r="D8752" s="61"/>
    </row>
    <row r="8753" spans="4:4" x14ac:dyDescent="0.35">
      <c r="D8753" s="61"/>
    </row>
    <row r="8754" spans="4:4" x14ac:dyDescent="0.35">
      <c r="D8754" s="61"/>
    </row>
    <row r="8755" spans="4:4" x14ac:dyDescent="0.35">
      <c r="D8755" s="61"/>
    </row>
    <row r="8756" spans="4:4" x14ac:dyDescent="0.35">
      <c r="D8756" s="61"/>
    </row>
    <row r="8757" spans="4:4" x14ac:dyDescent="0.35">
      <c r="D8757" s="61"/>
    </row>
    <row r="8758" spans="4:4" x14ac:dyDescent="0.35">
      <c r="D8758" s="61"/>
    </row>
    <row r="8759" spans="4:4" x14ac:dyDescent="0.35">
      <c r="D8759" s="61"/>
    </row>
    <row r="8760" spans="4:4" x14ac:dyDescent="0.35">
      <c r="D8760" s="61"/>
    </row>
    <row r="8761" spans="4:4" x14ac:dyDescent="0.35">
      <c r="D8761" s="61"/>
    </row>
    <row r="8762" spans="4:4" x14ac:dyDescent="0.35">
      <c r="D8762" s="61"/>
    </row>
    <row r="8763" spans="4:4" x14ac:dyDescent="0.35">
      <c r="D8763" s="61"/>
    </row>
    <row r="8764" spans="4:4" x14ac:dyDescent="0.35">
      <c r="D8764" s="61"/>
    </row>
    <row r="8765" spans="4:4" x14ac:dyDescent="0.35">
      <c r="D8765" s="61"/>
    </row>
    <row r="8766" spans="4:4" x14ac:dyDescent="0.35">
      <c r="D8766" s="61"/>
    </row>
    <row r="8767" spans="4:4" x14ac:dyDescent="0.35">
      <c r="D8767" s="61"/>
    </row>
    <row r="8768" spans="4:4" x14ac:dyDescent="0.35">
      <c r="D8768" s="61"/>
    </row>
    <row r="8769" spans="4:4" x14ac:dyDescent="0.35">
      <c r="D8769" s="61"/>
    </row>
    <row r="8770" spans="4:4" x14ac:dyDescent="0.35">
      <c r="D8770" s="61"/>
    </row>
    <row r="8771" spans="4:4" x14ac:dyDescent="0.35">
      <c r="D8771" s="61"/>
    </row>
    <row r="8772" spans="4:4" x14ac:dyDescent="0.35">
      <c r="D8772" s="61"/>
    </row>
    <row r="8773" spans="4:4" x14ac:dyDescent="0.35">
      <c r="D8773" s="61"/>
    </row>
    <row r="8774" spans="4:4" x14ac:dyDescent="0.35">
      <c r="D8774" s="61"/>
    </row>
    <row r="8775" spans="4:4" x14ac:dyDescent="0.35">
      <c r="D8775" s="61"/>
    </row>
    <row r="8776" spans="4:4" x14ac:dyDescent="0.35">
      <c r="D8776" s="61"/>
    </row>
    <row r="8777" spans="4:4" x14ac:dyDescent="0.35">
      <c r="D8777" s="61"/>
    </row>
    <row r="8778" spans="4:4" x14ac:dyDescent="0.35">
      <c r="D8778" s="61"/>
    </row>
    <row r="8779" spans="4:4" x14ac:dyDescent="0.35">
      <c r="D8779" s="61"/>
    </row>
    <row r="8780" spans="4:4" x14ac:dyDescent="0.35">
      <c r="D8780" s="61"/>
    </row>
    <row r="8781" spans="4:4" x14ac:dyDescent="0.35">
      <c r="D8781" s="61"/>
    </row>
    <row r="8782" spans="4:4" x14ac:dyDescent="0.35">
      <c r="D8782" s="61"/>
    </row>
    <row r="8783" spans="4:4" x14ac:dyDescent="0.35">
      <c r="D8783" s="61"/>
    </row>
    <row r="8784" spans="4:4" x14ac:dyDescent="0.35">
      <c r="D8784" s="61"/>
    </row>
    <row r="8785" spans="4:4" x14ac:dyDescent="0.35">
      <c r="D8785" s="61"/>
    </row>
    <row r="8786" spans="4:4" x14ac:dyDescent="0.35">
      <c r="D8786" s="61"/>
    </row>
    <row r="8787" spans="4:4" x14ac:dyDescent="0.35">
      <c r="D8787" s="61"/>
    </row>
    <row r="8788" spans="4:4" x14ac:dyDescent="0.35">
      <c r="D8788" s="61"/>
    </row>
    <row r="8789" spans="4:4" x14ac:dyDescent="0.35">
      <c r="D8789" s="61"/>
    </row>
    <row r="8790" spans="4:4" x14ac:dyDescent="0.35">
      <c r="D8790" s="61"/>
    </row>
    <row r="8791" spans="4:4" x14ac:dyDescent="0.35">
      <c r="D8791" s="61"/>
    </row>
    <row r="8792" spans="4:4" x14ac:dyDescent="0.35">
      <c r="D8792" s="61"/>
    </row>
    <row r="8793" spans="4:4" x14ac:dyDescent="0.35">
      <c r="D8793" s="61"/>
    </row>
    <row r="8794" spans="4:4" x14ac:dyDescent="0.35">
      <c r="D8794" s="61"/>
    </row>
    <row r="8795" spans="4:4" x14ac:dyDescent="0.35">
      <c r="D8795" s="61"/>
    </row>
    <row r="8796" spans="4:4" x14ac:dyDescent="0.35">
      <c r="D8796" s="61"/>
    </row>
    <row r="8797" spans="4:4" x14ac:dyDescent="0.35">
      <c r="D8797" s="61"/>
    </row>
    <row r="8798" spans="4:4" x14ac:dyDescent="0.35">
      <c r="D8798" s="61"/>
    </row>
    <row r="8799" spans="4:4" x14ac:dyDescent="0.35">
      <c r="D8799" s="61"/>
    </row>
    <row r="8800" spans="4:4" x14ac:dyDescent="0.35">
      <c r="D8800" s="61"/>
    </row>
    <row r="8801" spans="4:4" x14ac:dyDescent="0.35">
      <c r="D8801" s="61"/>
    </row>
    <row r="8802" spans="4:4" x14ac:dyDescent="0.35">
      <c r="D8802" s="61"/>
    </row>
    <row r="8803" spans="4:4" x14ac:dyDescent="0.35">
      <c r="D8803" s="61"/>
    </row>
    <row r="8804" spans="4:4" x14ac:dyDescent="0.35">
      <c r="D8804" s="61"/>
    </row>
    <row r="8805" spans="4:4" x14ac:dyDescent="0.35">
      <c r="D8805" s="61"/>
    </row>
    <row r="8806" spans="4:4" x14ac:dyDescent="0.35">
      <c r="D8806" s="61"/>
    </row>
    <row r="8807" spans="4:4" x14ac:dyDescent="0.35">
      <c r="D8807" s="61"/>
    </row>
    <row r="8808" spans="4:4" x14ac:dyDescent="0.35">
      <c r="D8808" s="61"/>
    </row>
    <row r="8809" spans="4:4" x14ac:dyDescent="0.35">
      <c r="D8809" s="61"/>
    </row>
    <row r="8810" spans="4:4" x14ac:dyDescent="0.35">
      <c r="D8810" s="61"/>
    </row>
    <row r="8811" spans="4:4" x14ac:dyDescent="0.35">
      <c r="D8811" s="61"/>
    </row>
    <row r="8812" spans="4:4" x14ac:dyDescent="0.35">
      <c r="D8812" s="61"/>
    </row>
    <row r="8813" spans="4:4" x14ac:dyDescent="0.35">
      <c r="D8813" s="61"/>
    </row>
    <row r="8814" spans="4:4" x14ac:dyDescent="0.35">
      <c r="D8814" s="61"/>
    </row>
    <row r="8815" spans="4:4" x14ac:dyDescent="0.35">
      <c r="D8815" s="61"/>
    </row>
    <row r="8816" spans="4:4" x14ac:dyDescent="0.35">
      <c r="D8816" s="61"/>
    </row>
    <row r="8817" spans="4:4" x14ac:dyDescent="0.35">
      <c r="D8817" s="61"/>
    </row>
    <row r="8818" spans="4:4" x14ac:dyDescent="0.35">
      <c r="D8818" s="61"/>
    </row>
    <row r="8819" spans="4:4" x14ac:dyDescent="0.35">
      <c r="D8819" s="61"/>
    </row>
    <row r="8820" spans="4:4" x14ac:dyDescent="0.35">
      <c r="D8820" s="61"/>
    </row>
    <row r="8821" spans="4:4" x14ac:dyDescent="0.35">
      <c r="D8821" s="61"/>
    </row>
    <row r="8822" spans="4:4" x14ac:dyDescent="0.35">
      <c r="D8822" s="61"/>
    </row>
    <row r="8823" spans="4:4" x14ac:dyDescent="0.35">
      <c r="D8823" s="61"/>
    </row>
    <row r="8824" spans="4:4" x14ac:dyDescent="0.35">
      <c r="D8824" s="61"/>
    </row>
    <row r="8825" spans="4:4" x14ac:dyDescent="0.35">
      <c r="D8825" s="61"/>
    </row>
    <row r="8826" spans="4:4" x14ac:dyDescent="0.35">
      <c r="D8826" s="61"/>
    </row>
    <row r="8827" spans="4:4" x14ac:dyDescent="0.35">
      <c r="D8827" s="61"/>
    </row>
    <row r="8828" spans="4:4" x14ac:dyDescent="0.35">
      <c r="D8828" s="61"/>
    </row>
    <row r="8829" spans="4:4" x14ac:dyDescent="0.35">
      <c r="D8829" s="61"/>
    </row>
    <row r="8830" spans="4:4" x14ac:dyDescent="0.35">
      <c r="D8830" s="61"/>
    </row>
    <row r="8831" spans="4:4" x14ac:dyDescent="0.35">
      <c r="D8831" s="61"/>
    </row>
    <row r="8832" spans="4:4" x14ac:dyDescent="0.35">
      <c r="D8832" s="61"/>
    </row>
    <row r="8833" spans="4:4" x14ac:dyDescent="0.35">
      <c r="D8833" s="61"/>
    </row>
    <row r="8834" spans="4:4" x14ac:dyDescent="0.35">
      <c r="D8834" s="61"/>
    </row>
    <row r="8835" spans="4:4" x14ac:dyDescent="0.35">
      <c r="D8835" s="61"/>
    </row>
    <row r="8836" spans="4:4" x14ac:dyDescent="0.35">
      <c r="D8836" s="61"/>
    </row>
    <row r="8837" spans="4:4" x14ac:dyDescent="0.35">
      <c r="D8837" s="61"/>
    </row>
    <row r="8838" spans="4:4" x14ac:dyDescent="0.35">
      <c r="D8838" s="61"/>
    </row>
    <row r="8839" spans="4:4" x14ac:dyDescent="0.35">
      <c r="D8839" s="61"/>
    </row>
    <row r="8840" spans="4:4" x14ac:dyDescent="0.35">
      <c r="D8840" s="61"/>
    </row>
    <row r="8841" spans="4:4" x14ac:dyDescent="0.35">
      <c r="D8841" s="61"/>
    </row>
    <row r="8842" spans="4:4" x14ac:dyDescent="0.35">
      <c r="D8842" s="61"/>
    </row>
    <row r="8843" spans="4:4" x14ac:dyDescent="0.35">
      <c r="D8843" s="61"/>
    </row>
    <row r="8844" spans="4:4" x14ac:dyDescent="0.35">
      <c r="D8844" s="61"/>
    </row>
    <row r="8845" spans="4:4" x14ac:dyDescent="0.35">
      <c r="D8845" s="61"/>
    </row>
    <row r="8846" spans="4:4" x14ac:dyDescent="0.35">
      <c r="D8846" s="61"/>
    </row>
    <row r="8847" spans="4:4" x14ac:dyDescent="0.35">
      <c r="D8847" s="61"/>
    </row>
    <row r="8848" spans="4:4" x14ac:dyDescent="0.35">
      <c r="D8848" s="61"/>
    </row>
    <row r="8849" spans="4:4" x14ac:dyDescent="0.35">
      <c r="D8849" s="61"/>
    </row>
    <row r="8850" spans="4:4" x14ac:dyDescent="0.35">
      <c r="D8850" s="61"/>
    </row>
    <row r="8851" spans="4:4" x14ac:dyDescent="0.35">
      <c r="D8851" s="61"/>
    </row>
    <row r="8852" spans="4:4" x14ac:dyDescent="0.35">
      <c r="D8852" s="61"/>
    </row>
    <row r="8853" spans="4:4" x14ac:dyDescent="0.35">
      <c r="D8853" s="61"/>
    </row>
    <row r="8854" spans="4:4" x14ac:dyDescent="0.35">
      <c r="D8854" s="61"/>
    </row>
    <row r="8855" spans="4:4" x14ac:dyDescent="0.35">
      <c r="D8855" s="61"/>
    </row>
    <row r="8856" spans="4:4" x14ac:dyDescent="0.35">
      <c r="D8856" s="61"/>
    </row>
    <row r="8857" spans="4:4" x14ac:dyDescent="0.35">
      <c r="D8857" s="61"/>
    </row>
    <row r="8858" spans="4:4" x14ac:dyDescent="0.35">
      <c r="D8858" s="61"/>
    </row>
    <row r="8859" spans="4:4" x14ac:dyDescent="0.35">
      <c r="D8859" s="61"/>
    </row>
    <row r="8860" spans="4:4" x14ac:dyDescent="0.35">
      <c r="D8860" s="61"/>
    </row>
    <row r="8861" spans="4:4" x14ac:dyDescent="0.35">
      <c r="D8861" s="61"/>
    </row>
    <row r="8862" spans="4:4" x14ac:dyDescent="0.35">
      <c r="D8862" s="61"/>
    </row>
    <row r="8863" spans="4:4" x14ac:dyDescent="0.35">
      <c r="D8863" s="61"/>
    </row>
    <row r="8864" spans="4:4" x14ac:dyDescent="0.35">
      <c r="D8864" s="61"/>
    </row>
    <row r="8865" spans="4:4" x14ac:dyDescent="0.35">
      <c r="D8865" s="61"/>
    </row>
    <row r="8866" spans="4:4" x14ac:dyDescent="0.35">
      <c r="D8866" s="61"/>
    </row>
    <row r="8867" spans="4:4" x14ac:dyDescent="0.35">
      <c r="D8867" s="61"/>
    </row>
    <row r="8868" spans="4:4" x14ac:dyDescent="0.35">
      <c r="D8868" s="61"/>
    </row>
    <row r="8869" spans="4:4" x14ac:dyDescent="0.35">
      <c r="D8869" s="61"/>
    </row>
    <row r="8870" spans="4:4" x14ac:dyDescent="0.35">
      <c r="D8870" s="61"/>
    </row>
    <row r="8871" spans="4:4" x14ac:dyDescent="0.35">
      <c r="D8871" s="61"/>
    </row>
    <row r="8872" spans="4:4" x14ac:dyDescent="0.35">
      <c r="D8872" s="61"/>
    </row>
    <row r="8873" spans="4:4" x14ac:dyDescent="0.35">
      <c r="D8873" s="61"/>
    </row>
    <row r="8874" spans="4:4" x14ac:dyDescent="0.35">
      <c r="D8874" s="61"/>
    </row>
    <row r="8875" spans="4:4" x14ac:dyDescent="0.35">
      <c r="D8875" s="61"/>
    </row>
    <row r="8876" spans="4:4" x14ac:dyDescent="0.35">
      <c r="D8876" s="61"/>
    </row>
    <row r="8877" spans="4:4" x14ac:dyDescent="0.35">
      <c r="D8877" s="61"/>
    </row>
    <row r="8878" spans="4:4" x14ac:dyDescent="0.35">
      <c r="D8878" s="61"/>
    </row>
    <row r="8879" spans="4:4" x14ac:dyDescent="0.35">
      <c r="D8879" s="61"/>
    </row>
    <row r="8880" spans="4:4" x14ac:dyDescent="0.35">
      <c r="D8880" s="61"/>
    </row>
    <row r="8881" spans="4:4" x14ac:dyDescent="0.35">
      <c r="D8881" s="61"/>
    </row>
    <row r="8882" spans="4:4" x14ac:dyDescent="0.35">
      <c r="D8882" s="61"/>
    </row>
    <row r="8883" spans="4:4" x14ac:dyDescent="0.35">
      <c r="D8883" s="61"/>
    </row>
    <row r="8884" spans="4:4" x14ac:dyDescent="0.35">
      <c r="D8884" s="61"/>
    </row>
    <row r="8885" spans="4:4" x14ac:dyDescent="0.35">
      <c r="D8885" s="61"/>
    </row>
    <row r="8886" spans="4:4" x14ac:dyDescent="0.35">
      <c r="D8886" s="61"/>
    </row>
    <row r="8887" spans="4:4" x14ac:dyDescent="0.35">
      <c r="D8887" s="61"/>
    </row>
    <row r="8888" spans="4:4" x14ac:dyDescent="0.35">
      <c r="D8888" s="61"/>
    </row>
    <row r="8889" spans="4:4" x14ac:dyDescent="0.35">
      <c r="D8889" s="61"/>
    </row>
    <row r="8890" spans="4:4" x14ac:dyDescent="0.35">
      <c r="D8890" s="61"/>
    </row>
    <row r="8891" spans="4:4" x14ac:dyDescent="0.35">
      <c r="D8891" s="61"/>
    </row>
    <row r="8892" spans="4:4" x14ac:dyDescent="0.35">
      <c r="D8892" s="61"/>
    </row>
    <row r="8893" spans="4:4" x14ac:dyDescent="0.35">
      <c r="D8893" s="61"/>
    </row>
    <row r="8894" spans="4:4" x14ac:dyDescent="0.35">
      <c r="D8894" s="61"/>
    </row>
    <row r="8895" spans="4:4" x14ac:dyDescent="0.35">
      <c r="D8895" s="61"/>
    </row>
    <row r="8896" spans="4:4" x14ac:dyDescent="0.35">
      <c r="D8896" s="61"/>
    </row>
    <row r="8897" spans="4:4" x14ac:dyDescent="0.35">
      <c r="D8897" s="61"/>
    </row>
    <row r="8898" spans="4:4" x14ac:dyDescent="0.35">
      <c r="D8898" s="61"/>
    </row>
    <row r="8899" spans="4:4" x14ac:dyDescent="0.35">
      <c r="D8899" s="61"/>
    </row>
    <row r="8900" spans="4:4" x14ac:dyDescent="0.35">
      <c r="D8900" s="61"/>
    </row>
    <row r="8901" spans="4:4" x14ac:dyDescent="0.35">
      <c r="D8901" s="61"/>
    </row>
    <row r="8902" spans="4:4" x14ac:dyDescent="0.35">
      <c r="D8902" s="61"/>
    </row>
    <row r="8903" spans="4:4" x14ac:dyDescent="0.35">
      <c r="D8903" s="61"/>
    </row>
    <row r="8904" spans="4:4" x14ac:dyDescent="0.35">
      <c r="D8904" s="61"/>
    </row>
    <row r="8905" spans="4:4" x14ac:dyDescent="0.35">
      <c r="D8905" s="61"/>
    </row>
    <row r="8906" spans="4:4" x14ac:dyDescent="0.35">
      <c r="D8906" s="61"/>
    </row>
    <row r="8907" spans="4:4" x14ac:dyDescent="0.35">
      <c r="D8907" s="61"/>
    </row>
    <row r="8908" spans="4:4" x14ac:dyDescent="0.35">
      <c r="D8908" s="61"/>
    </row>
    <row r="8909" spans="4:4" x14ac:dyDescent="0.35">
      <c r="D8909" s="61"/>
    </row>
    <row r="8910" spans="4:4" x14ac:dyDescent="0.35">
      <c r="D8910" s="61"/>
    </row>
    <row r="8911" spans="4:4" x14ac:dyDescent="0.35">
      <c r="D8911" s="61"/>
    </row>
    <row r="8912" spans="4:4" x14ac:dyDescent="0.35">
      <c r="D8912" s="61"/>
    </row>
    <row r="8913" spans="4:4" x14ac:dyDescent="0.35">
      <c r="D8913" s="61"/>
    </row>
    <row r="8914" spans="4:4" x14ac:dyDescent="0.35">
      <c r="D8914" s="61"/>
    </row>
    <row r="8915" spans="4:4" x14ac:dyDescent="0.35">
      <c r="D8915" s="61"/>
    </row>
    <row r="8916" spans="4:4" x14ac:dyDescent="0.35">
      <c r="D8916" s="61"/>
    </row>
    <row r="8917" spans="4:4" x14ac:dyDescent="0.35">
      <c r="D8917" s="61"/>
    </row>
    <row r="8918" spans="4:4" x14ac:dyDescent="0.35">
      <c r="D8918" s="61"/>
    </row>
    <row r="8919" spans="4:4" x14ac:dyDescent="0.35">
      <c r="D8919" s="61"/>
    </row>
    <row r="8920" spans="4:4" x14ac:dyDescent="0.35">
      <c r="D8920" s="61"/>
    </row>
    <row r="8921" spans="4:4" x14ac:dyDescent="0.35">
      <c r="D8921" s="61"/>
    </row>
    <row r="8922" spans="4:4" x14ac:dyDescent="0.35">
      <c r="D8922" s="61"/>
    </row>
    <row r="8923" spans="4:4" x14ac:dyDescent="0.35">
      <c r="D8923" s="61"/>
    </row>
    <row r="8924" spans="4:4" x14ac:dyDescent="0.35">
      <c r="D8924" s="61"/>
    </row>
    <row r="8925" spans="4:4" x14ac:dyDescent="0.35">
      <c r="D8925" s="61"/>
    </row>
    <row r="8926" spans="4:4" x14ac:dyDescent="0.35">
      <c r="D8926" s="61"/>
    </row>
    <row r="8927" spans="4:4" x14ac:dyDescent="0.35">
      <c r="D8927" s="61"/>
    </row>
    <row r="8928" spans="4:4" x14ac:dyDescent="0.35">
      <c r="D8928" s="61"/>
    </row>
    <row r="8929" spans="4:4" x14ac:dyDescent="0.35">
      <c r="D8929" s="61"/>
    </row>
    <row r="8930" spans="4:4" x14ac:dyDescent="0.35">
      <c r="D8930" s="61"/>
    </row>
    <row r="8931" spans="4:4" x14ac:dyDescent="0.35">
      <c r="D8931" s="61"/>
    </row>
    <row r="8932" spans="4:4" x14ac:dyDescent="0.35">
      <c r="D8932" s="61"/>
    </row>
    <row r="8933" spans="4:4" x14ac:dyDescent="0.35">
      <c r="D8933" s="61"/>
    </row>
    <row r="8934" spans="4:4" x14ac:dyDescent="0.35">
      <c r="D8934" s="61"/>
    </row>
    <row r="8935" spans="4:4" x14ac:dyDescent="0.35">
      <c r="D8935" s="61"/>
    </row>
    <row r="8936" spans="4:4" x14ac:dyDescent="0.35">
      <c r="D8936" s="61"/>
    </row>
    <row r="8937" spans="4:4" x14ac:dyDescent="0.35">
      <c r="D8937" s="61"/>
    </row>
    <row r="8938" spans="4:4" x14ac:dyDescent="0.35">
      <c r="D8938" s="61"/>
    </row>
    <row r="8939" spans="4:4" x14ac:dyDescent="0.35">
      <c r="D8939" s="61"/>
    </row>
    <row r="8940" spans="4:4" x14ac:dyDescent="0.35">
      <c r="D8940" s="61"/>
    </row>
    <row r="8941" spans="4:4" x14ac:dyDescent="0.35">
      <c r="D8941" s="61"/>
    </row>
    <row r="8942" spans="4:4" x14ac:dyDescent="0.35">
      <c r="D8942" s="61"/>
    </row>
    <row r="8943" spans="4:4" x14ac:dyDescent="0.35">
      <c r="D8943" s="61"/>
    </row>
    <row r="8944" spans="4:4" x14ac:dyDescent="0.35">
      <c r="D8944" s="61"/>
    </row>
    <row r="8945" spans="4:4" x14ac:dyDescent="0.35">
      <c r="D8945" s="61"/>
    </row>
    <row r="8946" spans="4:4" x14ac:dyDescent="0.35">
      <c r="D8946" s="61"/>
    </row>
    <row r="8947" spans="4:4" x14ac:dyDescent="0.35">
      <c r="D8947" s="61"/>
    </row>
    <row r="8948" spans="4:4" x14ac:dyDescent="0.35">
      <c r="D8948" s="61"/>
    </row>
    <row r="8949" spans="4:4" x14ac:dyDescent="0.35">
      <c r="D8949" s="61"/>
    </row>
    <row r="8950" spans="4:4" x14ac:dyDescent="0.35">
      <c r="D8950" s="61"/>
    </row>
    <row r="8951" spans="4:4" x14ac:dyDescent="0.35">
      <c r="D8951" s="61"/>
    </row>
    <row r="8952" spans="4:4" x14ac:dyDescent="0.35">
      <c r="D8952" s="61"/>
    </row>
    <row r="8953" spans="4:4" x14ac:dyDescent="0.35">
      <c r="D8953" s="61"/>
    </row>
    <row r="8954" spans="4:4" x14ac:dyDescent="0.35">
      <c r="D8954" s="61"/>
    </row>
    <row r="8955" spans="4:4" x14ac:dyDescent="0.35">
      <c r="D8955" s="61"/>
    </row>
    <row r="8956" spans="4:4" x14ac:dyDescent="0.35">
      <c r="D8956" s="61"/>
    </row>
    <row r="8957" spans="4:4" x14ac:dyDescent="0.35">
      <c r="D8957" s="61"/>
    </row>
    <row r="8958" spans="4:4" x14ac:dyDescent="0.35">
      <c r="D8958" s="61"/>
    </row>
    <row r="8959" spans="4:4" x14ac:dyDescent="0.35">
      <c r="D8959" s="61"/>
    </row>
    <row r="8960" spans="4:4" x14ac:dyDescent="0.35">
      <c r="D8960" s="61"/>
    </row>
    <row r="8961" spans="4:4" x14ac:dyDescent="0.35">
      <c r="D8961" s="61"/>
    </row>
    <row r="8962" spans="4:4" x14ac:dyDescent="0.35">
      <c r="D8962" s="61"/>
    </row>
    <row r="8963" spans="4:4" x14ac:dyDescent="0.35">
      <c r="D8963" s="61"/>
    </row>
    <row r="8964" spans="4:4" x14ac:dyDescent="0.35">
      <c r="D8964" s="61"/>
    </row>
    <row r="8965" spans="4:4" x14ac:dyDescent="0.35">
      <c r="D8965" s="61"/>
    </row>
    <row r="8966" spans="4:4" x14ac:dyDescent="0.35">
      <c r="D8966" s="61"/>
    </row>
    <row r="8967" spans="4:4" x14ac:dyDescent="0.35">
      <c r="D8967" s="61"/>
    </row>
    <row r="8968" spans="4:4" x14ac:dyDescent="0.35">
      <c r="D8968" s="61"/>
    </row>
    <row r="8969" spans="4:4" x14ac:dyDescent="0.35">
      <c r="D8969" s="61"/>
    </row>
    <row r="8970" spans="4:4" x14ac:dyDescent="0.35">
      <c r="D8970" s="61"/>
    </row>
    <row r="8971" spans="4:4" x14ac:dyDescent="0.35">
      <c r="D8971" s="61"/>
    </row>
    <row r="8972" spans="4:4" x14ac:dyDescent="0.35">
      <c r="D8972" s="61"/>
    </row>
    <row r="8973" spans="4:4" x14ac:dyDescent="0.35">
      <c r="D8973" s="61"/>
    </row>
    <row r="8974" spans="4:4" x14ac:dyDescent="0.35">
      <c r="D8974" s="61"/>
    </row>
    <row r="8975" spans="4:4" x14ac:dyDescent="0.35">
      <c r="D8975" s="61"/>
    </row>
    <row r="8976" spans="4:4" x14ac:dyDescent="0.35">
      <c r="D8976" s="61"/>
    </row>
    <row r="8977" spans="4:4" x14ac:dyDescent="0.35">
      <c r="D8977" s="61"/>
    </row>
    <row r="8978" spans="4:4" x14ac:dyDescent="0.35">
      <c r="D8978" s="61"/>
    </row>
    <row r="8979" spans="4:4" x14ac:dyDescent="0.35">
      <c r="D8979" s="61"/>
    </row>
    <row r="8980" spans="4:4" x14ac:dyDescent="0.35">
      <c r="D8980" s="61"/>
    </row>
    <row r="8981" spans="4:4" x14ac:dyDescent="0.35">
      <c r="D8981" s="61"/>
    </row>
    <row r="8982" spans="4:4" x14ac:dyDescent="0.35">
      <c r="D8982" s="61"/>
    </row>
    <row r="8983" spans="4:4" x14ac:dyDescent="0.35">
      <c r="D8983" s="61"/>
    </row>
    <row r="8984" spans="4:4" x14ac:dyDescent="0.35">
      <c r="D8984" s="61"/>
    </row>
    <row r="8985" spans="4:4" x14ac:dyDescent="0.35">
      <c r="D8985" s="61"/>
    </row>
    <row r="8986" spans="4:4" x14ac:dyDescent="0.35">
      <c r="D8986" s="61"/>
    </row>
    <row r="8987" spans="4:4" x14ac:dyDescent="0.35">
      <c r="D8987" s="61"/>
    </row>
    <row r="8988" spans="4:4" x14ac:dyDescent="0.35">
      <c r="D8988" s="61"/>
    </row>
    <row r="8989" spans="4:4" x14ac:dyDescent="0.35">
      <c r="D8989" s="61"/>
    </row>
    <row r="8990" spans="4:4" x14ac:dyDescent="0.35">
      <c r="D8990" s="61"/>
    </row>
    <row r="8991" spans="4:4" x14ac:dyDescent="0.35">
      <c r="D8991" s="61"/>
    </row>
    <row r="8992" spans="4:4" x14ac:dyDescent="0.35">
      <c r="D8992" s="61"/>
    </row>
    <row r="8993" spans="4:4" x14ac:dyDescent="0.35">
      <c r="D8993" s="61"/>
    </row>
    <row r="8994" spans="4:4" x14ac:dyDescent="0.35">
      <c r="D8994" s="61"/>
    </row>
    <row r="8995" spans="4:4" x14ac:dyDescent="0.35">
      <c r="D8995" s="61"/>
    </row>
    <row r="8996" spans="4:4" x14ac:dyDescent="0.35">
      <c r="D8996" s="61"/>
    </row>
    <row r="8997" spans="4:4" x14ac:dyDescent="0.35">
      <c r="D8997" s="61"/>
    </row>
    <row r="8998" spans="4:4" x14ac:dyDescent="0.35">
      <c r="D8998" s="61"/>
    </row>
    <row r="8999" spans="4:4" x14ac:dyDescent="0.35">
      <c r="D8999" s="61"/>
    </row>
    <row r="9000" spans="4:4" x14ac:dyDescent="0.35">
      <c r="D9000" s="61"/>
    </row>
    <row r="9001" spans="4:4" x14ac:dyDescent="0.35">
      <c r="D9001" s="61"/>
    </row>
    <row r="9002" spans="4:4" x14ac:dyDescent="0.35">
      <c r="D9002" s="61"/>
    </row>
    <row r="9003" spans="4:4" x14ac:dyDescent="0.35">
      <c r="D9003" s="61"/>
    </row>
    <row r="9004" spans="4:4" x14ac:dyDescent="0.35">
      <c r="D9004" s="61"/>
    </row>
    <row r="9005" spans="4:4" x14ac:dyDescent="0.35">
      <c r="D9005" s="61"/>
    </row>
    <row r="9006" spans="4:4" x14ac:dyDescent="0.35">
      <c r="D9006" s="61"/>
    </row>
    <row r="9007" spans="4:4" x14ac:dyDescent="0.35">
      <c r="D9007" s="61"/>
    </row>
    <row r="9008" spans="4:4" x14ac:dyDescent="0.35">
      <c r="D9008" s="61"/>
    </row>
    <row r="9009" spans="4:4" x14ac:dyDescent="0.35">
      <c r="D9009" s="61"/>
    </row>
    <row r="9010" spans="4:4" x14ac:dyDescent="0.35">
      <c r="D9010" s="61"/>
    </row>
    <row r="9011" spans="4:4" x14ac:dyDescent="0.35">
      <c r="D9011" s="61"/>
    </row>
    <row r="9012" spans="4:4" x14ac:dyDescent="0.35">
      <c r="D9012" s="61"/>
    </row>
    <row r="9013" spans="4:4" x14ac:dyDescent="0.35">
      <c r="D9013" s="61"/>
    </row>
    <row r="9014" spans="4:4" x14ac:dyDescent="0.35">
      <c r="D9014" s="61"/>
    </row>
    <row r="9015" spans="4:4" x14ac:dyDescent="0.35">
      <c r="D9015" s="61"/>
    </row>
    <row r="9016" spans="4:4" x14ac:dyDescent="0.35">
      <c r="D9016" s="61"/>
    </row>
    <row r="9017" spans="4:4" x14ac:dyDescent="0.35">
      <c r="D9017" s="61"/>
    </row>
    <row r="9018" spans="4:4" x14ac:dyDescent="0.35">
      <c r="D9018" s="61"/>
    </row>
    <row r="9019" spans="4:4" x14ac:dyDescent="0.35">
      <c r="D9019" s="61"/>
    </row>
    <row r="9020" spans="4:4" x14ac:dyDescent="0.35">
      <c r="D9020" s="61"/>
    </row>
    <row r="9021" spans="4:4" x14ac:dyDescent="0.35">
      <c r="D9021" s="61"/>
    </row>
    <row r="9022" spans="4:4" x14ac:dyDescent="0.35">
      <c r="D9022" s="61"/>
    </row>
    <row r="9023" spans="4:4" x14ac:dyDescent="0.35">
      <c r="D9023" s="61"/>
    </row>
    <row r="9024" spans="4:4" x14ac:dyDescent="0.35">
      <c r="D9024" s="61"/>
    </row>
    <row r="9025" spans="4:4" x14ac:dyDescent="0.35">
      <c r="D9025" s="61"/>
    </row>
    <row r="9026" spans="4:4" x14ac:dyDescent="0.35">
      <c r="D9026" s="61"/>
    </row>
    <row r="9027" spans="4:4" x14ac:dyDescent="0.35">
      <c r="D9027" s="61"/>
    </row>
    <row r="9028" spans="4:4" x14ac:dyDescent="0.35">
      <c r="D9028" s="61"/>
    </row>
    <row r="9029" spans="4:4" x14ac:dyDescent="0.35">
      <c r="D9029" s="61"/>
    </row>
    <row r="9030" spans="4:4" x14ac:dyDescent="0.35">
      <c r="D9030" s="61"/>
    </row>
    <row r="9031" spans="4:4" x14ac:dyDescent="0.35">
      <c r="D9031" s="61"/>
    </row>
    <row r="9032" spans="4:4" x14ac:dyDescent="0.35">
      <c r="D9032" s="61"/>
    </row>
    <row r="9033" spans="4:4" x14ac:dyDescent="0.35">
      <c r="D9033" s="61"/>
    </row>
    <row r="9034" spans="4:4" x14ac:dyDescent="0.35">
      <c r="D9034" s="61"/>
    </row>
    <row r="9035" spans="4:4" x14ac:dyDescent="0.35">
      <c r="D9035" s="61"/>
    </row>
    <row r="9036" spans="4:4" x14ac:dyDescent="0.35">
      <c r="D9036" s="61"/>
    </row>
    <row r="9037" spans="4:4" x14ac:dyDescent="0.35">
      <c r="D9037" s="61"/>
    </row>
    <row r="9038" spans="4:4" x14ac:dyDescent="0.35">
      <c r="D9038" s="61"/>
    </row>
    <row r="9039" spans="4:4" x14ac:dyDescent="0.35">
      <c r="D9039" s="61"/>
    </row>
    <row r="9040" spans="4:4" x14ac:dyDescent="0.35">
      <c r="D9040" s="61"/>
    </row>
    <row r="9041" spans="4:4" x14ac:dyDescent="0.35">
      <c r="D9041" s="61"/>
    </row>
    <row r="9042" spans="4:4" x14ac:dyDescent="0.35">
      <c r="D9042" s="61"/>
    </row>
    <row r="9043" spans="4:4" x14ac:dyDescent="0.35">
      <c r="D9043" s="61"/>
    </row>
    <row r="9044" spans="4:4" x14ac:dyDescent="0.35">
      <c r="D9044" s="61"/>
    </row>
    <row r="9045" spans="4:4" x14ac:dyDescent="0.35">
      <c r="D9045" s="61"/>
    </row>
    <row r="9046" spans="4:4" x14ac:dyDescent="0.35">
      <c r="D9046" s="61"/>
    </row>
    <row r="9047" spans="4:4" x14ac:dyDescent="0.35">
      <c r="D9047" s="61"/>
    </row>
    <row r="9048" spans="4:4" x14ac:dyDescent="0.35">
      <c r="D9048" s="61"/>
    </row>
    <row r="9049" spans="4:4" x14ac:dyDescent="0.35">
      <c r="D9049" s="61"/>
    </row>
    <row r="9050" spans="4:4" x14ac:dyDescent="0.35">
      <c r="D9050" s="61"/>
    </row>
    <row r="9051" spans="4:4" x14ac:dyDescent="0.35">
      <c r="D9051" s="61"/>
    </row>
    <row r="9052" spans="4:4" x14ac:dyDescent="0.35">
      <c r="D9052" s="61"/>
    </row>
    <row r="9053" spans="4:4" x14ac:dyDescent="0.35">
      <c r="D9053" s="61"/>
    </row>
    <row r="9054" spans="4:4" x14ac:dyDescent="0.35">
      <c r="D9054" s="61"/>
    </row>
    <row r="9055" spans="4:4" x14ac:dyDescent="0.35">
      <c r="D9055" s="61"/>
    </row>
    <row r="9056" spans="4:4" x14ac:dyDescent="0.35">
      <c r="D9056" s="61"/>
    </row>
    <row r="9057" spans="4:4" x14ac:dyDescent="0.35">
      <c r="D9057" s="61"/>
    </row>
    <row r="9058" spans="4:4" x14ac:dyDescent="0.35">
      <c r="D9058" s="61"/>
    </row>
    <row r="9059" spans="4:4" x14ac:dyDescent="0.35">
      <c r="D9059" s="61"/>
    </row>
    <row r="9060" spans="4:4" x14ac:dyDescent="0.35">
      <c r="D9060" s="61"/>
    </row>
    <row r="9061" spans="4:4" x14ac:dyDescent="0.35">
      <c r="D9061" s="61"/>
    </row>
    <row r="9062" spans="4:4" x14ac:dyDescent="0.35">
      <c r="D9062" s="61"/>
    </row>
    <row r="9063" spans="4:4" x14ac:dyDescent="0.35">
      <c r="D9063" s="61"/>
    </row>
    <row r="9064" spans="4:4" x14ac:dyDescent="0.35">
      <c r="D9064" s="61"/>
    </row>
    <row r="9065" spans="4:4" x14ac:dyDescent="0.35">
      <c r="D9065" s="61"/>
    </row>
    <row r="9066" spans="4:4" x14ac:dyDescent="0.35">
      <c r="D9066" s="61"/>
    </row>
    <row r="9067" spans="4:4" x14ac:dyDescent="0.35">
      <c r="D9067" s="61"/>
    </row>
    <row r="9068" spans="4:4" x14ac:dyDescent="0.35">
      <c r="D9068" s="61"/>
    </row>
    <row r="9069" spans="4:4" x14ac:dyDescent="0.35">
      <c r="D9069" s="61"/>
    </row>
    <row r="9070" spans="4:4" x14ac:dyDescent="0.35">
      <c r="D9070" s="61"/>
    </row>
    <row r="9071" spans="4:4" x14ac:dyDescent="0.35">
      <c r="D9071" s="61"/>
    </row>
    <row r="9072" spans="4:4" x14ac:dyDescent="0.35">
      <c r="D9072" s="61"/>
    </row>
    <row r="9073" spans="4:4" x14ac:dyDescent="0.35">
      <c r="D9073" s="61"/>
    </row>
    <row r="9074" spans="4:4" x14ac:dyDescent="0.35">
      <c r="D9074" s="61"/>
    </row>
    <row r="9075" spans="4:4" x14ac:dyDescent="0.35">
      <c r="D9075" s="61"/>
    </row>
    <row r="9076" spans="4:4" x14ac:dyDescent="0.35">
      <c r="D9076" s="61"/>
    </row>
    <row r="9077" spans="4:4" x14ac:dyDescent="0.35">
      <c r="D9077" s="61"/>
    </row>
    <row r="9078" spans="4:4" x14ac:dyDescent="0.35">
      <c r="D9078" s="61"/>
    </row>
    <row r="9079" spans="4:4" x14ac:dyDescent="0.35">
      <c r="D9079" s="61"/>
    </row>
    <row r="9080" spans="4:4" x14ac:dyDescent="0.35">
      <c r="D9080" s="61"/>
    </row>
    <row r="9081" spans="4:4" x14ac:dyDescent="0.35">
      <c r="D9081" s="61"/>
    </row>
    <row r="9082" spans="4:4" x14ac:dyDescent="0.35">
      <c r="D9082" s="61"/>
    </row>
    <row r="9083" spans="4:4" x14ac:dyDescent="0.35">
      <c r="D9083" s="61"/>
    </row>
    <row r="9084" spans="4:4" x14ac:dyDescent="0.35">
      <c r="D9084" s="61"/>
    </row>
    <row r="9085" spans="4:4" x14ac:dyDescent="0.35">
      <c r="D9085" s="61"/>
    </row>
    <row r="9086" spans="4:4" x14ac:dyDescent="0.35">
      <c r="D9086" s="61"/>
    </row>
    <row r="9087" spans="4:4" x14ac:dyDescent="0.35">
      <c r="D9087" s="61"/>
    </row>
    <row r="9088" spans="4:4" x14ac:dyDescent="0.35">
      <c r="D9088" s="61"/>
    </row>
    <row r="9089" spans="4:4" x14ac:dyDescent="0.35">
      <c r="D9089" s="61"/>
    </row>
    <row r="9090" spans="4:4" x14ac:dyDescent="0.35">
      <c r="D9090" s="61"/>
    </row>
    <row r="9091" spans="4:4" x14ac:dyDescent="0.35">
      <c r="D9091" s="61"/>
    </row>
    <row r="9092" spans="4:4" x14ac:dyDescent="0.35">
      <c r="D9092" s="61"/>
    </row>
    <row r="9093" spans="4:4" x14ac:dyDescent="0.35">
      <c r="D9093" s="61"/>
    </row>
    <row r="9094" spans="4:4" x14ac:dyDescent="0.35">
      <c r="D9094" s="61"/>
    </row>
    <row r="9095" spans="4:4" x14ac:dyDescent="0.35">
      <c r="D9095" s="61"/>
    </row>
    <row r="9096" spans="4:4" x14ac:dyDescent="0.35">
      <c r="D9096" s="61"/>
    </row>
    <row r="9097" spans="4:4" x14ac:dyDescent="0.35">
      <c r="D9097" s="61"/>
    </row>
    <row r="9098" spans="4:4" x14ac:dyDescent="0.35">
      <c r="D9098" s="61"/>
    </row>
    <row r="9099" spans="4:4" x14ac:dyDescent="0.35">
      <c r="D9099" s="61"/>
    </row>
    <row r="9100" spans="4:4" x14ac:dyDescent="0.35">
      <c r="D9100" s="61"/>
    </row>
    <row r="9101" spans="4:4" x14ac:dyDescent="0.35">
      <c r="D9101" s="61"/>
    </row>
    <row r="9102" spans="4:4" x14ac:dyDescent="0.35">
      <c r="D9102" s="61"/>
    </row>
    <row r="9103" spans="4:4" x14ac:dyDescent="0.35">
      <c r="D9103" s="61"/>
    </row>
    <row r="9104" spans="4:4" x14ac:dyDescent="0.35">
      <c r="D9104" s="61"/>
    </row>
    <row r="9105" spans="4:4" x14ac:dyDescent="0.35">
      <c r="D9105" s="61"/>
    </row>
    <row r="9106" spans="4:4" x14ac:dyDescent="0.35">
      <c r="D9106" s="61"/>
    </row>
    <row r="9107" spans="4:4" x14ac:dyDescent="0.35">
      <c r="D9107" s="61"/>
    </row>
    <row r="9108" spans="4:4" x14ac:dyDescent="0.35">
      <c r="D9108" s="61"/>
    </row>
    <row r="9109" spans="4:4" x14ac:dyDescent="0.35">
      <c r="D9109" s="61"/>
    </row>
    <row r="9110" spans="4:4" x14ac:dyDescent="0.35">
      <c r="D9110" s="61"/>
    </row>
    <row r="9111" spans="4:4" x14ac:dyDescent="0.35">
      <c r="D9111" s="61"/>
    </row>
    <row r="9112" spans="4:4" x14ac:dyDescent="0.35">
      <c r="D9112" s="61"/>
    </row>
    <row r="9113" spans="4:4" x14ac:dyDescent="0.35">
      <c r="D9113" s="61"/>
    </row>
    <row r="9114" spans="4:4" x14ac:dyDescent="0.35">
      <c r="D9114" s="61"/>
    </row>
    <row r="9115" spans="4:4" x14ac:dyDescent="0.35">
      <c r="D9115" s="61"/>
    </row>
    <row r="9116" spans="4:4" x14ac:dyDescent="0.35">
      <c r="D9116" s="61"/>
    </row>
    <row r="9117" spans="4:4" x14ac:dyDescent="0.35">
      <c r="D9117" s="61"/>
    </row>
    <row r="9118" spans="4:4" x14ac:dyDescent="0.35">
      <c r="D9118" s="61"/>
    </row>
    <row r="9119" spans="4:4" x14ac:dyDescent="0.35">
      <c r="D9119" s="61"/>
    </row>
    <row r="9120" spans="4:4" x14ac:dyDescent="0.35">
      <c r="D9120" s="61"/>
    </row>
    <row r="9121" spans="4:4" x14ac:dyDescent="0.35">
      <c r="D9121" s="61"/>
    </row>
    <row r="9122" spans="4:4" x14ac:dyDescent="0.35">
      <c r="D9122" s="61"/>
    </row>
    <row r="9123" spans="4:4" x14ac:dyDescent="0.35">
      <c r="D9123" s="61"/>
    </row>
    <row r="9124" spans="4:4" x14ac:dyDescent="0.35">
      <c r="D9124" s="61"/>
    </row>
    <row r="9125" spans="4:4" x14ac:dyDescent="0.35">
      <c r="D9125" s="61"/>
    </row>
    <row r="9126" spans="4:4" x14ac:dyDescent="0.35">
      <c r="D9126" s="61"/>
    </row>
    <row r="9127" spans="4:4" x14ac:dyDescent="0.35">
      <c r="D9127" s="61"/>
    </row>
    <row r="9128" spans="4:4" x14ac:dyDescent="0.35">
      <c r="D9128" s="61"/>
    </row>
    <row r="9129" spans="4:4" x14ac:dyDescent="0.35">
      <c r="D9129" s="61"/>
    </row>
    <row r="9130" spans="4:4" x14ac:dyDescent="0.35">
      <c r="D9130" s="61"/>
    </row>
    <row r="9131" spans="4:4" x14ac:dyDescent="0.35">
      <c r="D9131" s="61"/>
    </row>
    <row r="9132" spans="4:4" x14ac:dyDescent="0.35">
      <c r="D9132" s="61"/>
    </row>
    <row r="9133" spans="4:4" x14ac:dyDescent="0.35">
      <c r="D9133" s="61"/>
    </row>
    <row r="9134" spans="4:4" x14ac:dyDescent="0.35">
      <c r="D9134" s="61"/>
    </row>
    <row r="9135" spans="4:4" x14ac:dyDescent="0.35">
      <c r="D9135" s="61"/>
    </row>
    <row r="9136" spans="4:4" x14ac:dyDescent="0.35">
      <c r="D9136" s="61"/>
    </row>
    <row r="9137" spans="4:4" x14ac:dyDescent="0.35">
      <c r="D9137" s="61"/>
    </row>
    <row r="9138" spans="4:4" x14ac:dyDescent="0.35">
      <c r="D9138" s="61"/>
    </row>
    <row r="9139" spans="4:4" x14ac:dyDescent="0.35">
      <c r="D9139" s="61"/>
    </row>
    <row r="9140" spans="4:4" x14ac:dyDescent="0.35">
      <c r="D9140" s="61"/>
    </row>
    <row r="9141" spans="4:4" x14ac:dyDescent="0.35">
      <c r="D9141" s="61"/>
    </row>
    <row r="9142" spans="4:4" x14ac:dyDescent="0.35">
      <c r="D9142" s="61"/>
    </row>
    <row r="9143" spans="4:4" x14ac:dyDescent="0.35">
      <c r="D9143" s="61"/>
    </row>
    <row r="9144" spans="4:4" x14ac:dyDescent="0.35">
      <c r="D9144" s="61"/>
    </row>
    <row r="9145" spans="4:4" x14ac:dyDescent="0.35">
      <c r="D9145" s="61"/>
    </row>
    <row r="9146" spans="4:4" x14ac:dyDescent="0.35">
      <c r="D9146" s="61"/>
    </row>
    <row r="9147" spans="4:4" x14ac:dyDescent="0.35">
      <c r="D9147" s="61"/>
    </row>
    <row r="9148" spans="4:4" x14ac:dyDescent="0.35">
      <c r="D9148" s="61"/>
    </row>
    <row r="9149" spans="4:4" x14ac:dyDescent="0.35">
      <c r="D9149" s="61"/>
    </row>
    <row r="9150" spans="4:4" x14ac:dyDescent="0.35">
      <c r="D9150" s="61"/>
    </row>
    <row r="9151" spans="4:4" x14ac:dyDescent="0.35">
      <c r="D9151" s="61"/>
    </row>
    <row r="9152" spans="4:4" x14ac:dyDescent="0.35">
      <c r="D9152" s="61"/>
    </row>
    <row r="9153" spans="4:4" x14ac:dyDescent="0.35">
      <c r="D9153" s="61"/>
    </row>
    <row r="9154" spans="4:4" x14ac:dyDescent="0.35">
      <c r="D9154" s="61"/>
    </row>
    <row r="9155" spans="4:4" x14ac:dyDescent="0.35">
      <c r="D9155" s="61"/>
    </row>
    <row r="9156" spans="4:4" x14ac:dyDescent="0.35">
      <c r="D9156" s="61"/>
    </row>
    <row r="9157" spans="4:4" x14ac:dyDescent="0.35">
      <c r="D9157" s="61"/>
    </row>
    <row r="9158" spans="4:4" x14ac:dyDescent="0.35">
      <c r="D9158" s="61"/>
    </row>
    <row r="9159" spans="4:4" x14ac:dyDescent="0.35">
      <c r="D9159" s="61"/>
    </row>
    <row r="9160" spans="4:4" x14ac:dyDescent="0.35">
      <c r="D9160" s="61"/>
    </row>
    <row r="9161" spans="4:4" x14ac:dyDescent="0.35">
      <c r="D9161" s="61"/>
    </row>
    <row r="9162" spans="4:4" x14ac:dyDescent="0.35">
      <c r="D9162" s="61"/>
    </row>
    <row r="9163" spans="4:4" x14ac:dyDescent="0.35">
      <c r="D9163" s="61"/>
    </row>
    <row r="9164" spans="4:4" x14ac:dyDescent="0.35">
      <c r="D9164" s="61"/>
    </row>
    <row r="9165" spans="4:4" x14ac:dyDescent="0.35">
      <c r="D9165" s="61"/>
    </row>
    <row r="9166" spans="4:4" x14ac:dyDescent="0.35">
      <c r="D9166" s="61"/>
    </row>
    <row r="9167" spans="4:4" x14ac:dyDescent="0.35">
      <c r="D9167" s="61"/>
    </row>
    <row r="9168" spans="4:4" x14ac:dyDescent="0.35">
      <c r="D9168" s="61"/>
    </row>
    <row r="9169" spans="4:4" x14ac:dyDescent="0.35">
      <c r="D9169" s="61"/>
    </row>
    <row r="9170" spans="4:4" x14ac:dyDescent="0.35">
      <c r="D9170" s="61"/>
    </row>
    <row r="9171" spans="4:4" x14ac:dyDescent="0.35">
      <c r="D9171" s="61"/>
    </row>
    <row r="9172" spans="4:4" x14ac:dyDescent="0.35">
      <c r="D9172" s="61"/>
    </row>
    <row r="9173" spans="4:4" x14ac:dyDescent="0.35">
      <c r="D9173" s="61"/>
    </row>
    <row r="9174" spans="4:4" x14ac:dyDescent="0.35">
      <c r="D9174" s="61"/>
    </row>
    <row r="9175" spans="4:4" x14ac:dyDescent="0.35">
      <c r="D9175" s="61"/>
    </row>
    <row r="9176" spans="4:4" x14ac:dyDescent="0.35">
      <c r="D9176" s="61"/>
    </row>
    <row r="9177" spans="4:4" x14ac:dyDescent="0.35">
      <c r="D9177" s="61"/>
    </row>
    <row r="9178" spans="4:4" x14ac:dyDescent="0.35">
      <c r="D9178" s="61"/>
    </row>
    <row r="9179" spans="4:4" x14ac:dyDescent="0.35">
      <c r="D9179" s="61"/>
    </row>
    <row r="9180" spans="4:4" x14ac:dyDescent="0.35">
      <c r="D9180" s="61"/>
    </row>
    <row r="9181" spans="4:4" x14ac:dyDescent="0.35">
      <c r="D9181" s="61"/>
    </row>
    <row r="9182" spans="4:4" x14ac:dyDescent="0.35">
      <c r="D9182" s="61"/>
    </row>
    <row r="9183" spans="4:4" x14ac:dyDescent="0.35">
      <c r="D9183" s="61"/>
    </row>
    <row r="9184" spans="4:4" x14ac:dyDescent="0.35">
      <c r="D9184" s="61"/>
    </row>
    <row r="9185" spans="4:4" x14ac:dyDescent="0.35">
      <c r="D9185" s="61"/>
    </row>
    <row r="9186" spans="4:4" x14ac:dyDescent="0.35">
      <c r="D9186" s="61"/>
    </row>
    <row r="9187" spans="4:4" x14ac:dyDescent="0.35">
      <c r="D9187" s="61"/>
    </row>
    <row r="9188" spans="4:4" x14ac:dyDescent="0.35">
      <c r="D9188" s="61"/>
    </row>
    <row r="9189" spans="4:4" x14ac:dyDescent="0.35">
      <c r="D9189" s="61"/>
    </row>
    <row r="9190" spans="4:4" x14ac:dyDescent="0.35">
      <c r="D9190" s="61"/>
    </row>
    <row r="9191" spans="4:4" x14ac:dyDescent="0.35">
      <c r="D9191" s="61"/>
    </row>
    <row r="9192" spans="4:4" x14ac:dyDescent="0.35">
      <c r="D9192" s="61"/>
    </row>
    <row r="9193" spans="4:4" x14ac:dyDescent="0.35">
      <c r="D9193" s="61"/>
    </row>
    <row r="9194" spans="4:4" x14ac:dyDescent="0.35">
      <c r="D9194" s="61"/>
    </row>
    <row r="9195" spans="4:4" x14ac:dyDescent="0.35">
      <c r="D9195" s="61"/>
    </row>
    <row r="9196" spans="4:4" x14ac:dyDescent="0.35">
      <c r="D9196" s="61"/>
    </row>
    <row r="9197" spans="4:4" x14ac:dyDescent="0.35">
      <c r="D9197" s="61"/>
    </row>
    <row r="9198" spans="4:4" x14ac:dyDescent="0.35">
      <c r="D9198" s="61"/>
    </row>
    <row r="9199" spans="4:4" x14ac:dyDescent="0.35">
      <c r="D9199" s="61"/>
    </row>
    <row r="9200" spans="4:4" x14ac:dyDescent="0.35">
      <c r="D9200" s="61"/>
    </row>
    <row r="9201" spans="4:4" x14ac:dyDescent="0.35">
      <c r="D9201" s="61"/>
    </row>
    <row r="9202" spans="4:4" x14ac:dyDescent="0.35">
      <c r="D9202" s="61"/>
    </row>
    <row r="9203" spans="4:4" x14ac:dyDescent="0.35">
      <c r="D9203" s="61"/>
    </row>
    <row r="9204" spans="4:4" x14ac:dyDescent="0.35">
      <c r="D9204" s="61"/>
    </row>
    <row r="9205" spans="4:4" x14ac:dyDescent="0.35">
      <c r="D9205" s="61"/>
    </row>
    <row r="9206" spans="4:4" x14ac:dyDescent="0.35">
      <c r="D9206" s="61"/>
    </row>
    <row r="9207" spans="4:4" x14ac:dyDescent="0.35">
      <c r="D9207" s="61"/>
    </row>
    <row r="9208" spans="4:4" x14ac:dyDescent="0.35">
      <c r="D9208" s="61"/>
    </row>
    <row r="9209" spans="4:4" x14ac:dyDescent="0.35">
      <c r="D9209" s="61"/>
    </row>
    <row r="9210" spans="4:4" x14ac:dyDescent="0.35">
      <c r="D9210" s="61"/>
    </row>
    <row r="9211" spans="4:4" x14ac:dyDescent="0.35">
      <c r="D9211" s="61"/>
    </row>
    <row r="9212" spans="4:4" x14ac:dyDescent="0.35">
      <c r="D9212" s="61"/>
    </row>
    <row r="9213" spans="4:4" x14ac:dyDescent="0.35">
      <c r="D9213" s="61"/>
    </row>
    <row r="9214" spans="4:4" x14ac:dyDescent="0.35">
      <c r="D9214" s="61"/>
    </row>
    <row r="9215" spans="4:4" x14ac:dyDescent="0.35">
      <c r="D9215" s="61"/>
    </row>
    <row r="9216" spans="4:4" x14ac:dyDescent="0.35">
      <c r="D9216" s="61"/>
    </row>
    <row r="9217" spans="4:4" x14ac:dyDescent="0.35">
      <c r="D9217" s="61"/>
    </row>
    <row r="9218" spans="4:4" x14ac:dyDescent="0.35">
      <c r="D9218" s="61"/>
    </row>
    <row r="9219" spans="4:4" x14ac:dyDescent="0.35">
      <c r="D9219" s="61"/>
    </row>
    <row r="9220" spans="4:4" x14ac:dyDescent="0.35">
      <c r="D9220" s="61"/>
    </row>
    <row r="9221" spans="4:4" x14ac:dyDescent="0.35">
      <c r="D9221" s="61"/>
    </row>
    <row r="9222" spans="4:4" x14ac:dyDescent="0.35">
      <c r="D9222" s="61"/>
    </row>
    <row r="9223" spans="4:4" x14ac:dyDescent="0.35">
      <c r="D9223" s="61"/>
    </row>
    <row r="9224" spans="4:4" x14ac:dyDescent="0.35">
      <c r="D9224" s="61"/>
    </row>
    <row r="9225" spans="4:4" x14ac:dyDescent="0.35">
      <c r="D9225" s="61"/>
    </row>
    <row r="9226" spans="4:4" x14ac:dyDescent="0.35">
      <c r="D9226" s="61"/>
    </row>
    <row r="9227" spans="4:4" x14ac:dyDescent="0.35">
      <c r="D9227" s="61"/>
    </row>
    <row r="9228" spans="4:4" x14ac:dyDescent="0.35">
      <c r="D9228" s="61"/>
    </row>
    <row r="9229" spans="4:4" x14ac:dyDescent="0.35">
      <c r="D9229" s="61"/>
    </row>
    <row r="9230" spans="4:4" x14ac:dyDescent="0.35">
      <c r="D9230" s="61"/>
    </row>
    <row r="9231" spans="4:4" x14ac:dyDescent="0.35">
      <c r="D9231" s="61"/>
    </row>
    <row r="9232" spans="4:4" x14ac:dyDescent="0.35">
      <c r="D9232" s="61"/>
    </row>
    <row r="9233" spans="4:4" x14ac:dyDescent="0.35">
      <c r="D9233" s="61"/>
    </row>
    <row r="9234" spans="4:4" x14ac:dyDescent="0.35">
      <c r="D9234" s="61"/>
    </row>
    <row r="9235" spans="4:4" x14ac:dyDescent="0.35">
      <c r="D9235" s="61"/>
    </row>
    <row r="9236" spans="4:4" x14ac:dyDescent="0.35">
      <c r="D9236" s="61"/>
    </row>
    <row r="9237" spans="4:4" x14ac:dyDescent="0.35">
      <c r="D9237" s="61"/>
    </row>
    <row r="9238" spans="4:4" x14ac:dyDescent="0.35">
      <c r="D9238" s="61"/>
    </row>
    <row r="9239" spans="4:4" x14ac:dyDescent="0.35">
      <c r="D9239" s="61"/>
    </row>
    <row r="9240" spans="4:4" x14ac:dyDescent="0.35">
      <c r="D9240" s="61"/>
    </row>
    <row r="9241" spans="4:4" x14ac:dyDescent="0.35">
      <c r="D9241" s="61"/>
    </row>
    <row r="9242" spans="4:4" x14ac:dyDescent="0.35">
      <c r="D9242" s="61"/>
    </row>
    <row r="9243" spans="4:4" x14ac:dyDescent="0.35">
      <c r="D9243" s="61"/>
    </row>
    <row r="9244" spans="4:4" x14ac:dyDescent="0.35">
      <c r="D9244" s="61"/>
    </row>
    <row r="9245" spans="4:4" x14ac:dyDescent="0.35">
      <c r="D9245" s="61"/>
    </row>
    <row r="9246" spans="4:4" x14ac:dyDescent="0.35">
      <c r="D9246" s="61"/>
    </row>
    <row r="9247" spans="4:4" x14ac:dyDescent="0.35">
      <c r="D9247" s="61"/>
    </row>
    <row r="9248" spans="4:4" x14ac:dyDescent="0.35">
      <c r="D9248" s="61"/>
    </row>
    <row r="9249" spans="4:4" x14ac:dyDescent="0.35">
      <c r="D9249" s="61"/>
    </row>
    <row r="9250" spans="4:4" x14ac:dyDescent="0.35">
      <c r="D9250" s="61"/>
    </row>
    <row r="9251" spans="4:4" x14ac:dyDescent="0.35">
      <c r="D9251" s="61"/>
    </row>
    <row r="9252" spans="4:4" x14ac:dyDescent="0.35">
      <c r="D9252" s="61"/>
    </row>
    <row r="9253" spans="4:4" x14ac:dyDescent="0.35">
      <c r="D9253" s="61"/>
    </row>
    <row r="9254" spans="4:4" x14ac:dyDescent="0.35">
      <c r="D9254" s="61"/>
    </row>
    <row r="9255" spans="4:4" x14ac:dyDescent="0.35">
      <c r="D9255" s="61"/>
    </row>
    <row r="9256" spans="4:4" x14ac:dyDescent="0.35">
      <c r="D9256" s="61"/>
    </row>
    <row r="9257" spans="4:4" x14ac:dyDescent="0.35">
      <c r="D9257" s="61"/>
    </row>
    <row r="9258" spans="4:4" x14ac:dyDescent="0.35">
      <c r="D9258" s="61"/>
    </row>
    <row r="9259" spans="4:4" x14ac:dyDescent="0.35">
      <c r="D9259" s="61"/>
    </row>
    <row r="9260" spans="4:4" x14ac:dyDescent="0.35">
      <c r="D9260" s="61"/>
    </row>
    <row r="9261" spans="4:4" x14ac:dyDescent="0.35">
      <c r="D9261" s="61"/>
    </row>
    <row r="9262" spans="4:4" x14ac:dyDescent="0.35">
      <c r="D9262" s="61"/>
    </row>
    <row r="9263" spans="4:4" x14ac:dyDescent="0.35">
      <c r="D9263" s="61"/>
    </row>
    <row r="9264" spans="4:4" x14ac:dyDescent="0.35">
      <c r="D9264" s="61"/>
    </row>
    <row r="9265" spans="4:4" x14ac:dyDescent="0.35">
      <c r="D9265" s="61"/>
    </row>
    <row r="9266" spans="4:4" x14ac:dyDescent="0.35">
      <c r="D9266" s="61"/>
    </row>
    <row r="9267" spans="4:4" x14ac:dyDescent="0.35">
      <c r="D9267" s="61"/>
    </row>
    <row r="9268" spans="4:4" x14ac:dyDescent="0.35">
      <c r="D9268" s="61"/>
    </row>
    <row r="9269" spans="4:4" x14ac:dyDescent="0.35">
      <c r="D9269" s="61"/>
    </row>
    <row r="9270" spans="4:4" x14ac:dyDescent="0.35">
      <c r="D9270" s="61"/>
    </row>
    <row r="9271" spans="4:4" x14ac:dyDescent="0.35">
      <c r="D9271" s="61"/>
    </row>
    <row r="9272" spans="4:4" x14ac:dyDescent="0.35">
      <c r="D9272" s="61"/>
    </row>
    <row r="9273" spans="4:4" x14ac:dyDescent="0.35">
      <c r="D9273" s="61"/>
    </row>
    <row r="9274" spans="4:4" x14ac:dyDescent="0.35">
      <c r="D9274" s="61"/>
    </row>
    <row r="9275" spans="4:4" x14ac:dyDescent="0.35">
      <c r="D9275" s="61"/>
    </row>
    <row r="9276" spans="4:4" x14ac:dyDescent="0.35">
      <c r="D9276" s="61"/>
    </row>
    <row r="9277" spans="4:4" x14ac:dyDescent="0.35">
      <c r="D9277" s="61"/>
    </row>
    <row r="9278" spans="4:4" x14ac:dyDescent="0.35">
      <c r="D9278" s="61"/>
    </row>
    <row r="9279" spans="4:4" x14ac:dyDescent="0.35">
      <c r="D9279" s="61"/>
    </row>
    <row r="9280" spans="4:4" x14ac:dyDescent="0.35">
      <c r="D9280" s="61"/>
    </row>
    <row r="9281" spans="4:4" x14ac:dyDescent="0.35">
      <c r="D9281" s="61"/>
    </row>
    <row r="9282" spans="4:4" x14ac:dyDescent="0.35">
      <c r="D9282" s="61"/>
    </row>
    <row r="9283" spans="4:4" x14ac:dyDescent="0.35">
      <c r="D9283" s="61"/>
    </row>
    <row r="9284" spans="4:4" x14ac:dyDescent="0.35">
      <c r="D9284" s="61"/>
    </row>
    <row r="9285" spans="4:4" x14ac:dyDescent="0.35">
      <c r="D9285" s="61"/>
    </row>
    <row r="9286" spans="4:4" x14ac:dyDescent="0.35">
      <c r="D9286" s="61"/>
    </row>
    <row r="9287" spans="4:4" x14ac:dyDescent="0.35">
      <c r="D9287" s="61"/>
    </row>
    <row r="9288" spans="4:4" x14ac:dyDescent="0.35">
      <c r="D9288" s="61"/>
    </row>
    <row r="9289" spans="4:4" x14ac:dyDescent="0.35">
      <c r="D9289" s="61"/>
    </row>
    <row r="9290" spans="4:4" x14ac:dyDescent="0.35">
      <c r="D9290" s="61"/>
    </row>
    <row r="9291" spans="4:4" x14ac:dyDescent="0.35">
      <c r="D9291" s="61"/>
    </row>
    <row r="9292" spans="4:4" x14ac:dyDescent="0.35">
      <c r="D9292" s="61"/>
    </row>
    <row r="9293" spans="4:4" x14ac:dyDescent="0.35">
      <c r="D9293" s="61"/>
    </row>
    <row r="9294" spans="4:4" x14ac:dyDescent="0.35">
      <c r="D9294" s="61"/>
    </row>
    <row r="9295" spans="4:4" x14ac:dyDescent="0.35">
      <c r="D9295" s="61"/>
    </row>
    <row r="9296" spans="4:4" x14ac:dyDescent="0.35">
      <c r="D9296" s="61"/>
    </row>
    <row r="9297" spans="4:4" x14ac:dyDescent="0.35">
      <c r="D9297" s="61"/>
    </row>
    <row r="9298" spans="4:4" x14ac:dyDescent="0.35">
      <c r="D9298" s="61"/>
    </row>
    <row r="9299" spans="4:4" x14ac:dyDescent="0.35">
      <c r="D9299" s="61"/>
    </row>
    <row r="9300" spans="4:4" x14ac:dyDescent="0.35">
      <c r="D9300" s="61"/>
    </row>
    <row r="9301" spans="4:4" x14ac:dyDescent="0.35">
      <c r="D9301" s="61"/>
    </row>
    <row r="9302" spans="4:4" x14ac:dyDescent="0.35">
      <c r="D9302" s="61"/>
    </row>
    <row r="9303" spans="4:4" x14ac:dyDescent="0.35">
      <c r="D9303" s="61"/>
    </row>
    <row r="9304" spans="4:4" x14ac:dyDescent="0.35">
      <c r="D9304" s="61"/>
    </row>
    <row r="9305" spans="4:4" x14ac:dyDescent="0.35">
      <c r="D9305" s="61"/>
    </row>
    <row r="9306" spans="4:4" x14ac:dyDescent="0.35">
      <c r="D9306" s="61"/>
    </row>
    <row r="9307" spans="4:4" x14ac:dyDescent="0.35">
      <c r="D9307" s="61"/>
    </row>
    <row r="9308" spans="4:4" x14ac:dyDescent="0.35">
      <c r="D9308" s="61"/>
    </row>
    <row r="9309" spans="4:4" x14ac:dyDescent="0.35">
      <c r="D9309" s="61"/>
    </row>
    <row r="9310" spans="4:4" x14ac:dyDescent="0.35">
      <c r="D9310" s="61"/>
    </row>
    <row r="9311" spans="4:4" x14ac:dyDescent="0.35">
      <c r="D9311" s="61"/>
    </row>
    <row r="9312" spans="4:4" x14ac:dyDescent="0.35">
      <c r="D9312" s="61"/>
    </row>
    <row r="9313" spans="4:4" x14ac:dyDescent="0.35">
      <c r="D9313" s="61"/>
    </row>
    <row r="9314" spans="4:4" x14ac:dyDescent="0.35">
      <c r="D9314" s="61"/>
    </row>
    <row r="9315" spans="4:4" x14ac:dyDescent="0.35">
      <c r="D9315" s="61"/>
    </row>
    <row r="9316" spans="4:4" x14ac:dyDescent="0.35">
      <c r="D9316" s="61"/>
    </row>
    <row r="9317" spans="4:4" x14ac:dyDescent="0.35">
      <c r="D9317" s="61"/>
    </row>
    <row r="9318" spans="4:4" x14ac:dyDescent="0.35">
      <c r="D9318" s="61"/>
    </row>
    <row r="9319" spans="4:4" x14ac:dyDescent="0.35">
      <c r="D9319" s="61"/>
    </row>
    <row r="9320" spans="4:4" x14ac:dyDescent="0.35">
      <c r="D9320" s="61"/>
    </row>
    <row r="9321" spans="4:4" x14ac:dyDescent="0.35">
      <c r="D9321" s="61"/>
    </row>
    <row r="9322" spans="4:4" x14ac:dyDescent="0.35">
      <c r="D9322" s="61"/>
    </row>
    <row r="9323" spans="4:4" x14ac:dyDescent="0.35">
      <c r="D9323" s="61"/>
    </row>
    <row r="9324" spans="4:4" x14ac:dyDescent="0.35">
      <c r="D9324" s="61"/>
    </row>
    <row r="9325" spans="4:4" x14ac:dyDescent="0.35">
      <c r="D9325" s="61"/>
    </row>
    <row r="9326" spans="4:4" x14ac:dyDescent="0.35">
      <c r="D9326" s="61"/>
    </row>
    <row r="9327" spans="4:4" x14ac:dyDescent="0.35">
      <c r="D9327" s="61"/>
    </row>
    <row r="9328" spans="4:4" x14ac:dyDescent="0.35">
      <c r="D9328" s="61"/>
    </row>
    <row r="9329" spans="4:4" x14ac:dyDescent="0.35">
      <c r="D9329" s="61"/>
    </row>
    <row r="9330" spans="4:4" x14ac:dyDescent="0.35">
      <c r="D9330" s="61"/>
    </row>
    <row r="9331" spans="4:4" x14ac:dyDescent="0.35">
      <c r="D9331" s="61"/>
    </row>
    <row r="9332" spans="4:4" x14ac:dyDescent="0.35">
      <c r="D9332" s="61"/>
    </row>
    <row r="9333" spans="4:4" x14ac:dyDescent="0.35">
      <c r="D9333" s="61"/>
    </row>
    <row r="9334" spans="4:4" x14ac:dyDescent="0.35">
      <c r="D9334" s="61"/>
    </row>
    <row r="9335" spans="4:4" x14ac:dyDescent="0.35">
      <c r="D9335" s="61"/>
    </row>
    <row r="9336" spans="4:4" x14ac:dyDescent="0.35">
      <c r="D9336" s="61"/>
    </row>
    <row r="9337" spans="4:4" x14ac:dyDescent="0.35">
      <c r="D9337" s="61"/>
    </row>
    <row r="9338" spans="4:4" x14ac:dyDescent="0.35">
      <c r="D9338" s="61"/>
    </row>
    <row r="9339" spans="4:4" x14ac:dyDescent="0.35">
      <c r="D9339" s="61"/>
    </row>
    <row r="9340" spans="4:4" x14ac:dyDescent="0.35">
      <c r="D9340" s="61"/>
    </row>
    <row r="9341" spans="4:4" x14ac:dyDescent="0.35">
      <c r="D9341" s="61"/>
    </row>
    <row r="9342" spans="4:4" x14ac:dyDescent="0.35">
      <c r="D9342" s="61"/>
    </row>
    <row r="9343" spans="4:4" x14ac:dyDescent="0.35">
      <c r="D9343" s="61"/>
    </row>
    <row r="9344" spans="4:4" x14ac:dyDescent="0.35">
      <c r="D9344" s="61"/>
    </row>
    <row r="9345" spans="4:4" x14ac:dyDescent="0.35">
      <c r="D9345" s="61"/>
    </row>
    <row r="9346" spans="4:4" x14ac:dyDescent="0.35">
      <c r="D9346" s="61"/>
    </row>
    <row r="9347" spans="4:4" x14ac:dyDescent="0.35">
      <c r="D9347" s="61"/>
    </row>
    <row r="9348" spans="4:4" x14ac:dyDescent="0.35">
      <c r="D9348" s="61"/>
    </row>
    <row r="9349" spans="4:4" x14ac:dyDescent="0.35">
      <c r="D9349" s="61"/>
    </row>
    <row r="9350" spans="4:4" x14ac:dyDescent="0.35">
      <c r="D9350" s="61"/>
    </row>
    <row r="9351" spans="4:4" x14ac:dyDescent="0.35">
      <c r="D9351" s="61"/>
    </row>
    <row r="9352" spans="4:4" x14ac:dyDescent="0.35">
      <c r="D9352" s="61"/>
    </row>
    <row r="9353" spans="4:4" x14ac:dyDescent="0.35">
      <c r="D9353" s="61"/>
    </row>
    <row r="9354" spans="4:4" x14ac:dyDescent="0.35">
      <c r="D9354" s="61"/>
    </row>
    <row r="9355" spans="4:4" x14ac:dyDescent="0.35">
      <c r="D9355" s="61"/>
    </row>
    <row r="9356" spans="4:4" x14ac:dyDescent="0.35">
      <c r="D9356" s="61"/>
    </row>
    <row r="9357" spans="4:4" x14ac:dyDescent="0.35">
      <c r="D9357" s="61"/>
    </row>
    <row r="9358" spans="4:4" x14ac:dyDescent="0.35">
      <c r="D9358" s="61"/>
    </row>
    <row r="9359" spans="4:4" x14ac:dyDescent="0.35">
      <c r="D9359" s="61"/>
    </row>
    <row r="9360" spans="4:4" x14ac:dyDescent="0.35">
      <c r="D9360" s="61"/>
    </row>
    <row r="9361" spans="4:4" x14ac:dyDescent="0.35">
      <c r="D9361" s="61"/>
    </row>
    <row r="9362" spans="4:4" x14ac:dyDescent="0.35">
      <c r="D9362" s="61"/>
    </row>
    <row r="9363" spans="4:4" x14ac:dyDescent="0.35">
      <c r="D9363" s="61"/>
    </row>
    <row r="9364" spans="4:4" x14ac:dyDescent="0.35">
      <c r="D9364" s="61"/>
    </row>
    <row r="9365" spans="4:4" x14ac:dyDescent="0.35">
      <c r="D9365" s="61"/>
    </row>
    <row r="9366" spans="4:4" x14ac:dyDescent="0.35">
      <c r="D9366" s="61"/>
    </row>
    <row r="9367" spans="4:4" x14ac:dyDescent="0.35">
      <c r="D9367" s="61"/>
    </row>
    <row r="9368" spans="4:4" x14ac:dyDescent="0.35">
      <c r="D9368" s="61"/>
    </row>
    <row r="9369" spans="4:4" x14ac:dyDescent="0.35">
      <c r="D9369" s="61"/>
    </row>
    <row r="9370" spans="4:4" x14ac:dyDescent="0.35">
      <c r="D9370" s="61"/>
    </row>
    <row r="9371" spans="4:4" x14ac:dyDescent="0.35">
      <c r="D9371" s="61"/>
    </row>
    <row r="9372" spans="4:4" x14ac:dyDescent="0.35">
      <c r="D9372" s="61"/>
    </row>
    <row r="9373" spans="4:4" x14ac:dyDescent="0.35">
      <c r="D9373" s="61"/>
    </row>
    <row r="9374" spans="4:4" x14ac:dyDescent="0.35">
      <c r="D9374" s="61"/>
    </row>
    <row r="9375" spans="4:4" x14ac:dyDescent="0.35">
      <c r="D9375" s="61"/>
    </row>
    <row r="9376" spans="4:4" x14ac:dyDescent="0.35">
      <c r="D9376" s="61"/>
    </row>
    <row r="9377" spans="4:4" x14ac:dyDescent="0.35">
      <c r="D9377" s="61"/>
    </row>
    <row r="9378" spans="4:4" x14ac:dyDescent="0.35">
      <c r="D9378" s="61"/>
    </row>
    <row r="9379" spans="4:4" x14ac:dyDescent="0.35">
      <c r="D9379" s="61"/>
    </row>
    <row r="9380" spans="4:4" x14ac:dyDescent="0.35">
      <c r="D9380" s="61"/>
    </row>
    <row r="9381" spans="4:4" x14ac:dyDescent="0.35">
      <c r="D9381" s="61"/>
    </row>
    <row r="9382" spans="4:4" x14ac:dyDescent="0.35">
      <c r="D9382" s="61"/>
    </row>
    <row r="9383" spans="4:4" x14ac:dyDescent="0.35">
      <c r="D9383" s="61"/>
    </row>
    <row r="9384" spans="4:4" x14ac:dyDescent="0.35">
      <c r="D9384" s="61"/>
    </row>
    <row r="9385" spans="4:4" x14ac:dyDescent="0.35">
      <c r="D9385" s="61"/>
    </row>
    <row r="9386" spans="4:4" x14ac:dyDescent="0.35">
      <c r="D9386" s="61"/>
    </row>
    <row r="9387" spans="4:4" x14ac:dyDescent="0.35">
      <c r="D9387" s="61"/>
    </row>
    <row r="9388" spans="4:4" x14ac:dyDescent="0.35">
      <c r="D9388" s="61"/>
    </row>
    <row r="9389" spans="4:4" x14ac:dyDescent="0.35">
      <c r="D9389" s="61"/>
    </row>
    <row r="9390" spans="4:4" x14ac:dyDescent="0.35">
      <c r="D9390" s="61"/>
    </row>
    <row r="9391" spans="4:4" x14ac:dyDescent="0.35">
      <c r="D9391" s="61"/>
    </row>
    <row r="9392" spans="4:4" x14ac:dyDescent="0.35">
      <c r="D9392" s="61"/>
    </row>
    <row r="9393" spans="4:4" x14ac:dyDescent="0.35">
      <c r="D9393" s="61"/>
    </row>
    <row r="9394" spans="4:4" x14ac:dyDescent="0.35">
      <c r="D9394" s="61"/>
    </row>
    <row r="9395" spans="4:4" x14ac:dyDescent="0.35">
      <c r="D9395" s="61"/>
    </row>
    <row r="9396" spans="4:4" x14ac:dyDescent="0.35">
      <c r="D9396" s="61"/>
    </row>
    <row r="9397" spans="4:4" x14ac:dyDescent="0.35">
      <c r="D9397" s="61"/>
    </row>
    <row r="9398" spans="4:4" x14ac:dyDescent="0.35">
      <c r="D9398" s="61"/>
    </row>
    <row r="9399" spans="4:4" x14ac:dyDescent="0.35">
      <c r="D9399" s="61"/>
    </row>
    <row r="9400" spans="4:4" x14ac:dyDescent="0.35">
      <c r="D9400" s="61"/>
    </row>
    <row r="9401" spans="4:4" x14ac:dyDescent="0.35">
      <c r="D9401" s="61"/>
    </row>
    <row r="9402" spans="4:4" x14ac:dyDescent="0.35">
      <c r="D9402" s="61"/>
    </row>
    <row r="9403" spans="4:4" x14ac:dyDescent="0.35">
      <c r="D9403" s="61"/>
    </row>
    <row r="9404" spans="4:4" x14ac:dyDescent="0.35">
      <c r="D9404" s="61"/>
    </row>
    <row r="9405" spans="4:4" x14ac:dyDescent="0.35">
      <c r="D9405" s="61"/>
    </row>
    <row r="9406" spans="4:4" x14ac:dyDescent="0.35">
      <c r="D9406" s="61"/>
    </row>
    <row r="9407" spans="4:4" x14ac:dyDescent="0.35">
      <c r="D9407" s="61"/>
    </row>
    <row r="9408" spans="4:4" x14ac:dyDescent="0.35">
      <c r="D9408" s="61"/>
    </row>
    <row r="9409" spans="4:4" x14ac:dyDescent="0.35">
      <c r="D9409" s="61"/>
    </row>
    <row r="9410" spans="4:4" x14ac:dyDescent="0.35">
      <c r="D9410" s="61"/>
    </row>
    <row r="9411" spans="4:4" x14ac:dyDescent="0.35">
      <c r="D9411" s="61"/>
    </row>
    <row r="9412" spans="4:4" x14ac:dyDescent="0.35">
      <c r="D9412" s="61"/>
    </row>
    <row r="9413" spans="4:4" x14ac:dyDescent="0.35">
      <c r="D9413" s="61"/>
    </row>
    <row r="9414" spans="4:4" x14ac:dyDescent="0.35">
      <c r="D9414" s="61"/>
    </row>
    <row r="9415" spans="4:4" x14ac:dyDescent="0.35">
      <c r="D9415" s="61"/>
    </row>
    <row r="9416" spans="4:4" x14ac:dyDescent="0.35">
      <c r="D9416" s="61"/>
    </row>
    <row r="9417" spans="4:4" x14ac:dyDescent="0.35">
      <c r="D9417" s="61"/>
    </row>
    <row r="9418" spans="4:4" x14ac:dyDescent="0.35">
      <c r="D9418" s="61"/>
    </row>
    <row r="9419" spans="4:4" x14ac:dyDescent="0.35">
      <c r="D9419" s="61"/>
    </row>
    <row r="9420" spans="4:4" x14ac:dyDescent="0.35">
      <c r="D9420" s="61"/>
    </row>
    <row r="9421" spans="4:4" x14ac:dyDescent="0.35">
      <c r="D9421" s="61"/>
    </row>
    <row r="9422" spans="4:4" x14ac:dyDescent="0.35">
      <c r="D9422" s="61"/>
    </row>
    <row r="9423" spans="4:4" x14ac:dyDescent="0.35">
      <c r="D9423" s="61"/>
    </row>
    <row r="9424" spans="4:4" x14ac:dyDescent="0.35">
      <c r="D9424" s="61"/>
    </row>
    <row r="9425" spans="4:4" x14ac:dyDescent="0.35">
      <c r="D9425" s="61"/>
    </row>
    <row r="9426" spans="4:4" x14ac:dyDescent="0.35">
      <c r="D9426" s="61"/>
    </row>
    <row r="9427" spans="4:4" x14ac:dyDescent="0.35">
      <c r="D9427" s="61"/>
    </row>
    <row r="9428" spans="4:4" x14ac:dyDescent="0.35">
      <c r="D9428" s="61"/>
    </row>
    <row r="9429" spans="4:4" x14ac:dyDescent="0.35">
      <c r="D9429" s="61"/>
    </row>
    <row r="9430" spans="4:4" x14ac:dyDescent="0.35">
      <c r="D9430" s="61"/>
    </row>
    <row r="9431" spans="4:4" x14ac:dyDescent="0.35">
      <c r="D9431" s="61"/>
    </row>
    <row r="9432" spans="4:4" x14ac:dyDescent="0.35">
      <c r="D9432" s="61"/>
    </row>
    <row r="9433" spans="4:4" x14ac:dyDescent="0.35">
      <c r="D9433" s="61"/>
    </row>
    <row r="9434" spans="4:4" x14ac:dyDescent="0.35">
      <c r="D9434" s="61"/>
    </row>
    <row r="9435" spans="4:4" x14ac:dyDescent="0.35">
      <c r="D9435" s="61"/>
    </row>
    <row r="9436" spans="4:4" x14ac:dyDescent="0.35">
      <c r="D9436" s="61"/>
    </row>
    <row r="9437" spans="4:4" x14ac:dyDescent="0.35">
      <c r="D9437" s="61"/>
    </row>
    <row r="9438" spans="4:4" x14ac:dyDescent="0.35">
      <c r="D9438" s="61"/>
    </row>
    <row r="9439" spans="4:4" x14ac:dyDescent="0.35">
      <c r="D9439" s="61"/>
    </row>
    <row r="9440" spans="4:4" x14ac:dyDescent="0.35">
      <c r="D9440" s="61"/>
    </row>
    <row r="9441" spans="4:4" x14ac:dyDescent="0.35">
      <c r="D9441" s="61"/>
    </row>
    <row r="9442" spans="4:4" x14ac:dyDescent="0.35">
      <c r="D9442" s="61"/>
    </row>
    <row r="9443" spans="4:4" x14ac:dyDescent="0.35">
      <c r="D9443" s="61"/>
    </row>
    <row r="9444" spans="4:4" x14ac:dyDescent="0.35">
      <c r="D9444" s="61"/>
    </row>
    <row r="9445" spans="4:4" x14ac:dyDescent="0.35">
      <c r="D9445" s="61"/>
    </row>
    <row r="9446" spans="4:4" x14ac:dyDescent="0.35">
      <c r="D9446" s="61"/>
    </row>
    <row r="9447" spans="4:4" x14ac:dyDescent="0.35">
      <c r="D9447" s="61"/>
    </row>
    <row r="9448" spans="4:4" x14ac:dyDescent="0.35">
      <c r="D9448" s="61"/>
    </row>
    <row r="9449" spans="4:4" x14ac:dyDescent="0.35">
      <c r="D9449" s="61"/>
    </row>
    <row r="9450" spans="4:4" x14ac:dyDescent="0.35">
      <c r="D9450" s="61"/>
    </row>
    <row r="9451" spans="4:4" x14ac:dyDescent="0.35">
      <c r="D9451" s="61"/>
    </row>
    <row r="9452" spans="4:4" x14ac:dyDescent="0.35">
      <c r="D9452" s="61"/>
    </row>
    <row r="9453" spans="4:4" x14ac:dyDescent="0.35">
      <c r="D9453" s="61"/>
    </row>
    <row r="9454" spans="4:4" x14ac:dyDescent="0.35">
      <c r="D9454" s="61"/>
    </row>
    <row r="9455" spans="4:4" x14ac:dyDescent="0.35">
      <c r="D9455" s="61"/>
    </row>
    <row r="9456" spans="4:4" x14ac:dyDescent="0.35">
      <c r="D9456" s="61"/>
    </row>
    <row r="9457" spans="4:4" x14ac:dyDescent="0.35">
      <c r="D9457" s="61"/>
    </row>
    <row r="9458" spans="4:4" x14ac:dyDescent="0.35">
      <c r="D9458" s="61"/>
    </row>
    <row r="9459" spans="4:4" x14ac:dyDescent="0.35">
      <c r="D9459" s="61"/>
    </row>
    <row r="9460" spans="4:4" x14ac:dyDescent="0.35">
      <c r="D9460" s="61"/>
    </row>
    <row r="9461" spans="4:4" x14ac:dyDescent="0.35">
      <c r="D9461" s="61"/>
    </row>
    <row r="9462" spans="4:4" x14ac:dyDescent="0.35">
      <c r="D9462" s="61"/>
    </row>
    <row r="9463" spans="4:4" x14ac:dyDescent="0.35">
      <c r="D9463" s="61"/>
    </row>
    <row r="9464" spans="4:4" x14ac:dyDescent="0.35">
      <c r="D9464" s="61"/>
    </row>
    <row r="9465" spans="4:4" x14ac:dyDescent="0.35">
      <c r="D9465" s="61"/>
    </row>
    <row r="9466" spans="4:4" x14ac:dyDescent="0.35">
      <c r="D9466" s="61"/>
    </row>
    <row r="9467" spans="4:4" x14ac:dyDescent="0.35">
      <c r="D9467" s="61"/>
    </row>
    <row r="9468" spans="4:4" x14ac:dyDescent="0.35">
      <c r="D9468" s="61"/>
    </row>
    <row r="9469" spans="4:4" x14ac:dyDescent="0.35">
      <c r="D9469" s="61"/>
    </row>
    <row r="9470" spans="4:4" x14ac:dyDescent="0.35">
      <c r="D9470" s="61"/>
    </row>
    <row r="9471" spans="4:4" x14ac:dyDescent="0.35">
      <c r="D9471" s="61"/>
    </row>
    <row r="9472" spans="4:4" x14ac:dyDescent="0.35">
      <c r="D9472" s="61"/>
    </row>
    <row r="9473" spans="4:4" x14ac:dyDescent="0.35">
      <c r="D9473" s="61"/>
    </row>
    <row r="9474" spans="4:4" x14ac:dyDescent="0.35">
      <c r="D9474" s="61"/>
    </row>
    <row r="9475" spans="4:4" x14ac:dyDescent="0.35">
      <c r="D9475" s="61"/>
    </row>
    <row r="9476" spans="4:4" x14ac:dyDescent="0.35">
      <c r="D9476" s="61"/>
    </row>
    <row r="9477" spans="4:4" x14ac:dyDescent="0.35">
      <c r="D9477" s="61"/>
    </row>
    <row r="9478" spans="4:4" x14ac:dyDescent="0.35">
      <c r="D9478" s="61"/>
    </row>
    <row r="9479" spans="4:4" x14ac:dyDescent="0.35">
      <c r="D9479" s="61"/>
    </row>
    <row r="9480" spans="4:4" x14ac:dyDescent="0.35">
      <c r="D9480" s="61"/>
    </row>
    <row r="9481" spans="4:4" x14ac:dyDescent="0.35">
      <c r="D9481" s="61"/>
    </row>
    <row r="9482" spans="4:4" x14ac:dyDescent="0.35">
      <c r="D9482" s="61"/>
    </row>
    <row r="9483" spans="4:4" x14ac:dyDescent="0.35">
      <c r="D9483" s="61"/>
    </row>
    <row r="9484" spans="4:4" x14ac:dyDescent="0.35">
      <c r="D9484" s="61"/>
    </row>
    <row r="9485" spans="4:4" x14ac:dyDescent="0.35">
      <c r="D9485" s="61"/>
    </row>
    <row r="9486" spans="4:4" x14ac:dyDescent="0.35">
      <c r="D9486" s="61"/>
    </row>
    <row r="9487" spans="4:4" x14ac:dyDescent="0.35">
      <c r="D9487" s="61"/>
    </row>
    <row r="9488" spans="4:4" x14ac:dyDescent="0.35">
      <c r="D9488" s="61"/>
    </row>
    <row r="9489" spans="4:4" x14ac:dyDescent="0.35">
      <c r="D9489" s="61"/>
    </row>
    <row r="9490" spans="4:4" x14ac:dyDescent="0.35">
      <c r="D9490" s="61"/>
    </row>
    <row r="9491" spans="4:4" x14ac:dyDescent="0.35">
      <c r="D9491" s="61"/>
    </row>
    <row r="9492" spans="4:4" x14ac:dyDescent="0.35">
      <c r="D9492" s="61"/>
    </row>
    <row r="9493" spans="4:4" x14ac:dyDescent="0.35">
      <c r="D9493" s="61"/>
    </row>
    <row r="9494" spans="4:4" x14ac:dyDescent="0.35">
      <c r="D9494" s="61"/>
    </row>
    <row r="9495" spans="4:4" x14ac:dyDescent="0.35">
      <c r="D9495" s="61"/>
    </row>
    <row r="9496" spans="4:4" x14ac:dyDescent="0.35">
      <c r="D9496" s="61"/>
    </row>
    <row r="9497" spans="4:4" x14ac:dyDescent="0.35">
      <c r="D9497" s="61"/>
    </row>
    <row r="9498" spans="4:4" x14ac:dyDescent="0.35">
      <c r="D9498" s="61"/>
    </row>
    <row r="9499" spans="4:4" x14ac:dyDescent="0.35">
      <c r="D9499" s="61"/>
    </row>
    <row r="9500" spans="4:4" x14ac:dyDescent="0.35">
      <c r="D9500" s="61"/>
    </row>
    <row r="9501" spans="4:4" x14ac:dyDescent="0.35">
      <c r="D9501" s="61"/>
    </row>
    <row r="9502" spans="4:4" x14ac:dyDescent="0.35">
      <c r="D9502" s="61"/>
    </row>
    <row r="9503" spans="4:4" x14ac:dyDescent="0.35">
      <c r="D9503" s="61"/>
    </row>
    <row r="9504" spans="4:4" x14ac:dyDescent="0.35">
      <c r="D9504" s="61"/>
    </row>
    <row r="9505" spans="4:4" x14ac:dyDescent="0.35">
      <c r="D9505" s="61"/>
    </row>
    <row r="9506" spans="4:4" x14ac:dyDescent="0.35">
      <c r="D9506" s="61"/>
    </row>
    <row r="9507" spans="4:4" x14ac:dyDescent="0.35">
      <c r="D9507" s="61"/>
    </row>
    <row r="9508" spans="4:4" x14ac:dyDescent="0.35">
      <c r="D9508" s="61"/>
    </row>
    <row r="9509" spans="4:4" x14ac:dyDescent="0.35">
      <c r="D9509" s="61"/>
    </row>
    <row r="9510" spans="4:4" x14ac:dyDescent="0.35">
      <c r="D9510" s="61"/>
    </row>
    <row r="9511" spans="4:4" x14ac:dyDescent="0.35">
      <c r="D9511" s="61"/>
    </row>
    <row r="9512" spans="4:4" x14ac:dyDescent="0.35">
      <c r="D9512" s="61"/>
    </row>
    <row r="9513" spans="4:4" x14ac:dyDescent="0.35">
      <c r="D9513" s="61"/>
    </row>
    <row r="9514" spans="4:4" x14ac:dyDescent="0.35">
      <c r="D9514" s="61"/>
    </row>
    <row r="9515" spans="4:4" x14ac:dyDescent="0.35">
      <c r="D9515" s="61"/>
    </row>
    <row r="9516" spans="4:4" x14ac:dyDescent="0.35">
      <c r="D9516" s="61"/>
    </row>
    <row r="9517" spans="4:4" x14ac:dyDescent="0.35">
      <c r="D9517" s="61"/>
    </row>
    <row r="9518" spans="4:4" x14ac:dyDescent="0.35">
      <c r="D9518" s="61"/>
    </row>
    <row r="9519" spans="4:4" x14ac:dyDescent="0.35">
      <c r="D9519" s="61"/>
    </row>
    <row r="9520" spans="4:4" x14ac:dyDescent="0.35">
      <c r="D9520" s="61"/>
    </row>
    <row r="9521" spans="4:4" x14ac:dyDescent="0.35">
      <c r="D9521" s="61"/>
    </row>
    <row r="9522" spans="4:4" x14ac:dyDescent="0.35">
      <c r="D9522" s="61"/>
    </row>
    <row r="9523" spans="4:4" x14ac:dyDescent="0.35">
      <c r="D9523" s="61"/>
    </row>
    <row r="9524" spans="4:4" x14ac:dyDescent="0.35">
      <c r="D9524" s="61"/>
    </row>
    <row r="9525" spans="4:4" x14ac:dyDescent="0.35">
      <c r="D9525" s="61"/>
    </row>
    <row r="9526" spans="4:4" x14ac:dyDescent="0.35">
      <c r="D9526" s="61"/>
    </row>
    <row r="9527" spans="4:4" x14ac:dyDescent="0.35">
      <c r="D9527" s="61"/>
    </row>
    <row r="9528" spans="4:4" x14ac:dyDescent="0.35">
      <c r="D9528" s="61"/>
    </row>
    <row r="9529" spans="4:4" x14ac:dyDescent="0.35">
      <c r="D9529" s="61"/>
    </row>
    <row r="9530" spans="4:4" x14ac:dyDescent="0.35">
      <c r="D9530" s="61"/>
    </row>
    <row r="9531" spans="4:4" x14ac:dyDescent="0.35">
      <c r="D9531" s="61"/>
    </row>
    <row r="9532" spans="4:4" x14ac:dyDescent="0.35">
      <c r="D9532" s="61"/>
    </row>
    <row r="9533" spans="4:4" x14ac:dyDescent="0.35">
      <c r="D9533" s="61"/>
    </row>
    <row r="9534" spans="4:4" x14ac:dyDescent="0.35">
      <c r="D9534" s="61"/>
    </row>
    <row r="9535" spans="4:4" x14ac:dyDescent="0.35">
      <c r="D9535" s="61"/>
    </row>
    <row r="9536" spans="4:4" x14ac:dyDescent="0.35">
      <c r="D9536" s="61"/>
    </row>
    <row r="9537" spans="4:4" x14ac:dyDescent="0.35">
      <c r="D9537" s="61"/>
    </row>
    <row r="9538" spans="4:4" x14ac:dyDescent="0.35">
      <c r="D9538" s="61"/>
    </row>
    <row r="9539" spans="4:4" x14ac:dyDescent="0.35">
      <c r="D9539" s="61"/>
    </row>
    <row r="9540" spans="4:4" x14ac:dyDescent="0.35">
      <c r="D9540" s="61"/>
    </row>
    <row r="9541" spans="4:4" x14ac:dyDescent="0.35">
      <c r="D9541" s="61"/>
    </row>
    <row r="9542" spans="4:4" x14ac:dyDescent="0.35">
      <c r="D9542" s="61"/>
    </row>
    <row r="9543" spans="4:4" x14ac:dyDescent="0.35">
      <c r="D9543" s="61"/>
    </row>
    <row r="9544" spans="4:4" x14ac:dyDescent="0.35">
      <c r="D9544" s="61"/>
    </row>
    <row r="9545" spans="4:4" x14ac:dyDescent="0.35">
      <c r="D9545" s="61"/>
    </row>
    <row r="9546" spans="4:4" x14ac:dyDescent="0.35">
      <c r="D9546" s="61"/>
    </row>
    <row r="9547" spans="4:4" x14ac:dyDescent="0.35">
      <c r="D9547" s="61"/>
    </row>
    <row r="9548" spans="4:4" x14ac:dyDescent="0.35">
      <c r="D9548" s="61"/>
    </row>
    <row r="9549" spans="4:4" x14ac:dyDescent="0.35">
      <c r="D9549" s="61"/>
    </row>
    <row r="9550" spans="4:4" x14ac:dyDescent="0.35">
      <c r="D9550" s="61"/>
    </row>
    <row r="9551" spans="4:4" x14ac:dyDescent="0.35">
      <c r="D9551" s="61"/>
    </row>
    <row r="9552" spans="4:4" x14ac:dyDescent="0.35">
      <c r="D9552" s="61"/>
    </row>
    <row r="9553" spans="4:4" x14ac:dyDescent="0.35">
      <c r="D9553" s="61"/>
    </row>
    <row r="9554" spans="4:4" x14ac:dyDescent="0.35">
      <c r="D9554" s="61"/>
    </row>
    <row r="9555" spans="4:4" x14ac:dyDescent="0.35">
      <c r="D9555" s="61"/>
    </row>
    <row r="9556" spans="4:4" x14ac:dyDescent="0.35">
      <c r="D9556" s="61"/>
    </row>
    <row r="9557" spans="4:4" x14ac:dyDescent="0.35">
      <c r="D9557" s="61"/>
    </row>
    <row r="9558" spans="4:4" x14ac:dyDescent="0.35">
      <c r="D9558" s="61"/>
    </row>
    <row r="9559" spans="4:4" x14ac:dyDescent="0.35">
      <c r="D9559" s="61"/>
    </row>
    <row r="9560" spans="4:4" x14ac:dyDescent="0.35">
      <c r="D9560" s="61"/>
    </row>
    <row r="9561" spans="4:4" x14ac:dyDescent="0.35">
      <c r="D9561" s="61"/>
    </row>
    <row r="9562" spans="4:4" x14ac:dyDescent="0.35">
      <c r="D9562" s="61"/>
    </row>
    <row r="9563" spans="4:4" x14ac:dyDescent="0.35">
      <c r="D9563" s="61"/>
    </row>
    <row r="9564" spans="4:4" x14ac:dyDescent="0.35">
      <c r="D9564" s="61"/>
    </row>
    <row r="9565" spans="4:4" x14ac:dyDescent="0.35">
      <c r="D9565" s="61"/>
    </row>
    <row r="9566" spans="4:4" x14ac:dyDescent="0.35">
      <c r="D9566" s="61"/>
    </row>
    <row r="9567" spans="4:4" x14ac:dyDescent="0.35">
      <c r="D9567" s="61"/>
    </row>
    <row r="9568" spans="4:4" x14ac:dyDescent="0.35">
      <c r="D9568" s="61"/>
    </row>
    <row r="9569" spans="4:4" x14ac:dyDescent="0.35">
      <c r="D9569" s="61"/>
    </row>
    <row r="9570" spans="4:4" x14ac:dyDescent="0.35">
      <c r="D9570" s="61"/>
    </row>
    <row r="9571" spans="4:4" x14ac:dyDescent="0.35">
      <c r="D9571" s="61"/>
    </row>
    <row r="9572" spans="4:4" x14ac:dyDescent="0.35">
      <c r="D9572" s="61"/>
    </row>
    <row r="9573" spans="4:4" x14ac:dyDescent="0.35">
      <c r="D9573" s="61"/>
    </row>
    <row r="9574" spans="4:4" x14ac:dyDescent="0.35">
      <c r="D9574" s="61"/>
    </row>
    <row r="9575" spans="4:4" x14ac:dyDescent="0.35">
      <c r="D9575" s="61"/>
    </row>
    <row r="9576" spans="4:4" x14ac:dyDescent="0.35">
      <c r="D9576" s="61"/>
    </row>
    <row r="9577" spans="4:4" x14ac:dyDescent="0.35">
      <c r="D9577" s="61"/>
    </row>
    <row r="9578" spans="4:4" x14ac:dyDescent="0.35">
      <c r="D9578" s="61"/>
    </row>
    <row r="9579" spans="4:4" x14ac:dyDescent="0.35">
      <c r="D9579" s="61"/>
    </row>
    <row r="9580" spans="4:4" x14ac:dyDescent="0.35">
      <c r="D9580" s="61"/>
    </row>
    <row r="9581" spans="4:4" x14ac:dyDescent="0.35">
      <c r="D9581" s="61"/>
    </row>
    <row r="9582" spans="4:4" x14ac:dyDescent="0.35">
      <c r="D9582" s="61"/>
    </row>
    <row r="9583" spans="4:4" x14ac:dyDescent="0.35">
      <c r="D9583" s="61"/>
    </row>
    <row r="9584" spans="4:4" x14ac:dyDescent="0.35">
      <c r="D9584" s="61"/>
    </row>
    <row r="9585" spans="4:4" x14ac:dyDescent="0.35">
      <c r="D9585" s="61"/>
    </row>
    <row r="9586" spans="4:4" x14ac:dyDescent="0.35">
      <c r="D9586" s="61"/>
    </row>
    <row r="9587" spans="4:4" x14ac:dyDescent="0.35">
      <c r="D9587" s="61"/>
    </row>
    <row r="9588" spans="4:4" x14ac:dyDescent="0.35">
      <c r="D9588" s="61"/>
    </row>
    <row r="9589" spans="4:4" x14ac:dyDescent="0.35">
      <c r="D9589" s="61"/>
    </row>
    <row r="9590" spans="4:4" x14ac:dyDescent="0.35">
      <c r="D9590" s="61"/>
    </row>
    <row r="9591" spans="4:4" x14ac:dyDescent="0.35">
      <c r="D9591" s="61"/>
    </row>
    <row r="9592" spans="4:4" x14ac:dyDescent="0.35">
      <c r="D9592" s="61"/>
    </row>
    <row r="9593" spans="4:4" x14ac:dyDescent="0.35">
      <c r="D9593" s="61"/>
    </row>
    <row r="9594" spans="4:4" x14ac:dyDescent="0.35">
      <c r="D9594" s="61"/>
    </row>
    <row r="9595" spans="4:4" x14ac:dyDescent="0.35">
      <c r="D9595" s="61"/>
    </row>
    <row r="9596" spans="4:4" x14ac:dyDescent="0.35">
      <c r="D9596" s="61"/>
    </row>
    <row r="9597" spans="4:4" x14ac:dyDescent="0.35">
      <c r="D9597" s="61"/>
    </row>
    <row r="9598" spans="4:4" x14ac:dyDescent="0.35">
      <c r="D9598" s="61"/>
    </row>
    <row r="9599" spans="4:4" x14ac:dyDescent="0.35">
      <c r="D9599" s="61"/>
    </row>
    <row r="9600" spans="4:4" x14ac:dyDescent="0.35">
      <c r="D9600" s="61"/>
    </row>
    <row r="9601" spans="4:4" x14ac:dyDescent="0.35">
      <c r="D9601" s="61"/>
    </row>
    <row r="9602" spans="4:4" x14ac:dyDescent="0.35">
      <c r="D9602" s="61"/>
    </row>
    <row r="9603" spans="4:4" x14ac:dyDescent="0.35">
      <c r="D9603" s="61"/>
    </row>
    <row r="9604" spans="4:4" x14ac:dyDescent="0.35">
      <c r="D9604" s="61"/>
    </row>
    <row r="9605" spans="4:4" x14ac:dyDescent="0.35">
      <c r="D9605" s="61"/>
    </row>
    <row r="9606" spans="4:4" x14ac:dyDescent="0.35">
      <c r="D9606" s="61"/>
    </row>
    <row r="9607" spans="4:4" x14ac:dyDescent="0.35">
      <c r="D9607" s="61"/>
    </row>
    <row r="9608" spans="4:4" x14ac:dyDescent="0.35">
      <c r="D9608" s="61"/>
    </row>
    <row r="9609" spans="4:4" x14ac:dyDescent="0.35">
      <c r="D9609" s="61"/>
    </row>
    <row r="9610" spans="4:4" x14ac:dyDescent="0.35">
      <c r="D9610" s="61"/>
    </row>
    <row r="9611" spans="4:4" x14ac:dyDescent="0.35">
      <c r="D9611" s="61"/>
    </row>
    <row r="9612" spans="4:4" x14ac:dyDescent="0.35">
      <c r="D9612" s="61"/>
    </row>
    <row r="9613" spans="4:4" x14ac:dyDescent="0.35">
      <c r="D9613" s="61"/>
    </row>
    <row r="9614" spans="4:4" x14ac:dyDescent="0.35">
      <c r="D9614" s="61"/>
    </row>
    <row r="9615" spans="4:4" x14ac:dyDescent="0.35">
      <c r="D9615" s="61"/>
    </row>
    <row r="9616" spans="4:4" x14ac:dyDescent="0.35">
      <c r="D9616" s="61"/>
    </row>
    <row r="9617" spans="4:4" x14ac:dyDescent="0.35">
      <c r="D9617" s="61"/>
    </row>
    <row r="9618" spans="4:4" x14ac:dyDescent="0.35">
      <c r="D9618" s="61"/>
    </row>
    <row r="9619" spans="4:4" x14ac:dyDescent="0.35">
      <c r="D9619" s="61"/>
    </row>
    <row r="9620" spans="4:4" x14ac:dyDescent="0.35">
      <c r="D9620" s="61"/>
    </row>
    <row r="9621" spans="4:4" x14ac:dyDescent="0.35">
      <c r="D9621" s="61"/>
    </row>
    <row r="9622" spans="4:4" x14ac:dyDescent="0.35">
      <c r="D9622" s="61"/>
    </row>
    <row r="9623" spans="4:4" x14ac:dyDescent="0.35">
      <c r="D9623" s="61"/>
    </row>
    <row r="9624" spans="4:4" x14ac:dyDescent="0.35">
      <c r="D9624" s="61"/>
    </row>
    <row r="9625" spans="4:4" x14ac:dyDescent="0.35">
      <c r="D9625" s="61"/>
    </row>
    <row r="9626" spans="4:4" x14ac:dyDescent="0.35">
      <c r="D9626" s="61"/>
    </row>
    <row r="9627" spans="4:4" x14ac:dyDescent="0.35">
      <c r="D9627" s="61"/>
    </row>
    <row r="9628" spans="4:4" x14ac:dyDescent="0.35">
      <c r="D9628" s="61"/>
    </row>
    <row r="9629" spans="4:4" x14ac:dyDescent="0.35">
      <c r="D9629" s="61"/>
    </row>
    <row r="9630" spans="4:4" x14ac:dyDescent="0.35">
      <c r="D9630" s="61"/>
    </row>
    <row r="9631" spans="4:4" x14ac:dyDescent="0.35">
      <c r="D9631" s="61"/>
    </row>
    <row r="9632" spans="4:4" x14ac:dyDescent="0.35">
      <c r="D9632" s="61"/>
    </row>
    <row r="9633" spans="4:4" x14ac:dyDescent="0.35">
      <c r="D9633" s="61"/>
    </row>
    <row r="9634" spans="4:4" x14ac:dyDescent="0.35">
      <c r="D9634" s="61"/>
    </row>
    <row r="9635" spans="4:4" x14ac:dyDescent="0.35">
      <c r="D9635" s="61"/>
    </row>
    <row r="9636" spans="4:4" x14ac:dyDescent="0.35">
      <c r="D9636" s="61"/>
    </row>
    <row r="9637" spans="4:4" x14ac:dyDescent="0.35">
      <c r="D9637" s="61"/>
    </row>
    <row r="9638" spans="4:4" x14ac:dyDescent="0.35">
      <c r="D9638" s="61"/>
    </row>
    <row r="9639" spans="4:4" x14ac:dyDescent="0.35">
      <c r="D9639" s="61"/>
    </row>
    <row r="9640" spans="4:4" x14ac:dyDescent="0.35">
      <c r="D9640" s="61"/>
    </row>
    <row r="9641" spans="4:4" x14ac:dyDescent="0.35">
      <c r="D9641" s="61"/>
    </row>
    <row r="9642" spans="4:4" x14ac:dyDescent="0.35">
      <c r="D9642" s="61"/>
    </row>
    <row r="9643" spans="4:4" x14ac:dyDescent="0.35">
      <c r="D9643" s="61"/>
    </row>
    <row r="9644" spans="4:4" x14ac:dyDescent="0.35">
      <c r="D9644" s="61"/>
    </row>
    <row r="9645" spans="4:4" x14ac:dyDescent="0.35">
      <c r="D9645" s="61"/>
    </row>
    <row r="9646" spans="4:4" x14ac:dyDescent="0.35">
      <c r="D9646" s="61"/>
    </row>
    <row r="9647" spans="4:4" x14ac:dyDescent="0.35">
      <c r="D9647" s="61"/>
    </row>
    <row r="9648" spans="4:4" x14ac:dyDescent="0.35">
      <c r="D9648" s="61"/>
    </row>
    <row r="9649" spans="4:4" x14ac:dyDescent="0.35">
      <c r="D9649" s="61"/>
    </row>
    <row r="9650" spans="4:4" x14ac:dyDescent="0.35">
      <c r="D9650" s="61"/>
    </row>
    <row r="9651" spans="4:4" x14ac:dyDescent="0.35">
      <c r="D9651" s="61"/>
    </row>
    <row r="9652" spans="4:4" x14ac:dyDescent="0.35">
      <c r="D9652" s="61"/>
    </row>
    <row r="9653" spans="4:4" x14ac:dyDescent="0.35">
      <c r="D9653" s="61"/>
    </row>
    <row r="9654" spans="4:4" x14ac:dyDescent="0.35">
      <c r="D9654" s="61"/>
    </row>
    <row r="9655" spans="4:4" x14ac:dyDescent="0.35">
      <c r="D9655" s="61"/>
    </row>
    <row r="9656" spans="4:4" x14ac:dyDescent="0.35">
      <c r="D9656" s="61"/>
    </row>
    <row r="9657" spans="4:4" x14ac:dyDescent="0.35">
      <c r="D9657" s="61"/>
    </row>
    <row r="9658" spans="4:4" x14ac:dyDescent="0.35">
      <c r="D9658" s="61"/>
    </row>
    <row r="9659" spans="4:4" x14ac:dyDescent="0.35">
      <c r="D9659" s="61"/>
    </row>
    <row r="9660" spans="4:4" x14ac:dyDescent="0.35">
      <c r="D9660" s="61"/>
    </row>
    <row r="9661" spans="4:4" x14ac:dyDescent="0.35">
      <c r="D9661" s="61"/>
    </row>
    <row r="9662" spans="4:4" x14ac:dyDescent="0.35">
      <c r="D9662" s="61"/>
    </row>
    <row r="9663" spans="4:4" x14ac:dyDescent="0.35">
      <c r="D9663" s="61"/>
    </row>
    <row r="9664" spans="4:4" x14ac:dyDescent="0.35">
      <c r="D9664" s="61"/>
    </row>
    <row r="9665" spans="4:4" x14ac:dyDescent="0.35">
      <c r="D9665" s="61"/>
    </row>
    <row r="9666" spans="4:4" x14ac:dyDescent="0.35">
      <c r="D9666" s="61"/>
    </row>
    <row r="9667" spans="4:4" x14ac:dyDescent="0.35">
      <c r="D9667" s="61"/>
    </row>
    <row r="9668" spans="4:4" x14ac:dyDescent="0.35">
      <c r="D9668" s="61"/>
    </row>
    <row r="9669" spans="4:4" x14ac:dyDescent="0.35">
      <c r="D9669" s="61"/>
    </row>
    <row r="9670" spans="4:4" x14ac:dyDescent="0.35">
      <c r="D9670" s="61"/>
    </row>
    <row r="9671" spans="4:4" x14ac:dyDescent="0.35">
      <c r="D9671" s="61"/>
    </row>
    <row r="9672" spans="4:4" x14ac:dyDescent="0.35">
      <c r="D9672" s="61"/>
    </row>
    <row r="9673" spans="4:4" x14ac:dyDescent="0.35">
      <c r="D9673" s="61"/>
    </row>
    <row r="9674" spans="4:4" x14ac:dyDescent="0.35">
      <c r="D9674" s="61"/>
    </row>
    <row r="9675" spans="4:4" x14ac:dyDescent="0.35">
      <c r="D9675" s="61"/>
    </row>
    <row r="9676" spans="4:4" x14ac:dyDescent="0.35">
      <c r="D9676" s="61"/>
    </row>
    <row r="9677" spans="4:4" x14ac:dyDescent="0.35">
      <c r="D9677" s="61"/>
    </row>
    <row r="9678" spans="4:4" x14ac:dyDescent="0.35">
      <c r="D9678" s="61"/>
    </row>
    <row r="9679" spans="4:4" x14ac:dyDescent="0.35">
      <c r="D9679" s="61"/>
    </row>
    <row r="9680" spans="4:4" x14ac:dyDescent="0.35">
      <c r="D9680" s="61"/>
    </row>
    <row r="9681" spans="4:4" x14ac:dyDescent="0.35">
      <c r="D9681" s="61"/>
    </row>
    <row r="9682" spans="4:4" x14ac:dyDescent="0.35">
      <c r="D9682" s="61"/>
    </row>
    <row r="9683" spans="4:4" x14ac:dyDescent="0.35">
      <c r="D9683" s="61"/>
    </row>
    <row r="9684" spans="4:4" x14ac:dyDescent="0.35">
      <c r="D9684" s="61"/>
    </row>
    <row r="9685" spans="4:4" x14ac:dyDescent="0.35">
      <c r="D9685" s="61"/>
    </row>
    <row r="9686" spans="4:4" x14ac:dyDescent="0.35">
      <c r="D9686" s="61"/>
    </row>
    <row r="9687" spans="4:4" x14ac:dyDescent="0.35">
      <c r="D9687" s="61"/>
    </row>
    <row r="9688" spans="4:4" x14ac:dyDescent="0.35">
      <c r="D9688" s="61"/>
    </row>
    <row r="9689" spans="4:4" x14ac:dyDescent="0.35">
      <c r="D9689" s="61"/>
    </row>
    <row r="9690" spans="4:4" x14ac:dyDescent="0.35">
      <c r="D9690" s="61"/>
    </row>
    <row r="9691" spans="4:4" x14ac:dyDescent="0.35">
      <c r="D9691" s="61"/>
    </row>
    <row r="9692" spans="4:4" x14ac:dyDescent="0.35">
      <c r="D9692" s="61"/>
    </row>
    <row r="9693" spans="4:4" x14ac:dyDescent="0.35">
      <c r="D9693" s="61"/>
    </row>
    <row r="9694" spans="4:4" x14ac:dyDescent="0.35">
      <c r="D9694" s="61"/>
    </row>
    <row r="9695" spans="4:4" x14ac:dyDescent="0.35">
      <c r="D9695" s="61"/>
    </row>
    <row r="9696" spans="4:4" x14ac:dyDescent="0.35">
      <c r="D9696" s="61"/>
    </row>
    <row r="9697" spans="4:4" x14ac:dyDescent="0.35">
      <c r="D9697" s="61"/>
    </row>
    <row r="9698" spans="4:4" x14ac:dyDescent="0.35">
      <c r="D9698" s="61"/>
    </row>
    <row r="9699" spans="4:4" x14ac:dyDescent="0.35">
      <c r="D9699" s="61"/>
    </row>
    <row r="9700" spans="4:4" x14ac:dyDescent="0.35">
      <c r="D9700" s="61"/>
    </row>
    <row r="9701" spans="4:4" x14ac:dyDescent="0.35">
      <c r="D9701" s="61"/>
    </row>
    <row r="9702" spans="4:4" x14ac:dyDescent="0.35">
      <c r="D9702" s="61"/>
    </row>
    <row r="9703" spans="4:4" x14ac:dyDescent="0.35">
      <c r="D9703" s="61"/>
    </row>
    <row r="9704" spans="4:4" x14ac:dyDescent="0.35">
      <c r="D9704" s="61"/>
    </row>
    <row r="9705" spans="4:4" x14ac:dyDescent="0.35">
      <c r="D9705" s="61"/>
    </row>
    <row r="9706" spans="4:4" x14ac:dyDescent="0.35">
      <c r="D9706" s="61"/>
    </row>
    <row r="9707" spans="4:4" x14ac:dyDescent="0.35">
      <c r="D9707" s="61"/>
    </row>
    <row r="9708" spans="4:4" x14ac:dyDescent="0.35">
      <c r="D9708" s="61"/>
    </row>
    <row r="9709" spans="4:4" x14ac:dyDescent="0.35">
      <c r="D9709" s="61"/>
    </row>
    <row r="9710" spans="4:4" x14ac:dyDescent="0.35">
      <c r="D9710" s="61"/>
    </row>
    <row r="9711" spans="4:4" x14ac:dyDescent="0.35">
      <c r="D9711" s="61"/>
    </row>
    <row r="9712" spans="4:4" x14ac:dyDescent="0.35">
      <c r="D9712" s="61"/>
    </row>
    <row r="9713" spans="4:4" x14ac:dyDescent="0.35">
      <c r="D9713" s="61"/>
    </row>
    <row r="9714" spans="4:4" x14ac:dyDescent="0.35">
      <c r="D9714" s="61"/>
    </row>
    <row r="9715" spans="4:4" x14ac:dyDescent="0.35">
      <c r="D9715" s="61"/>
    </row>
    <row r="9716" spans="4:4" x14ac:dyDescent="0.35">
      <c r="D9716" s="61"/>
    </row>
    <row r="9717" spans="4:4" x14ac:dyDescent="0.35">
      <c r="D9717" s="61"/>
    </row>
    <row r="9718" spans="4:4" x14ac:dyDescent="0.35">
      <c r="D9718" s="61"/>
    </row>
    <row r="9719" spans="4:4" x14ac:dyDescent="0.35">
      <c r="D9719" s="61"/>
    </row>
    <row r="9720" spans="4:4" x14ac:dyDescent="0.35">
      <c r="D9720" s="61"/>
    </row>
    <row r="9721" spans="4:4" x14ac:dyDescent="0.35">
      <c r="D9721" s="61"/>
    </row>
    <row r="9722" spans="4:4" x14ac:dyDescent="0.35">
      <c r="D9722" s="61"/>
    </row>
    <row r="9723" spans="4:4" x14ac:dyDescent="0.35">
      <c r="D9723" s="61"/>
    </row>
    <row r="9724" spans="4:4" x14ac:dyDescent="0.35">
      <c r="D9724" s="61"/>
    </row>
    <row r="9725" spans="4:4" x14ac:dyDescent="0.35">
      <c r="D9725" s="61"/>
    </row>
    <row r="9726" spans="4:4" x14ac:dyDescent="0.35">
      <c r="D9726" s="61"/>
    </row>
    <row r="9727" spans="4:4" x14ac:dyDescent="0.35">
      <c r="D9727" s="61"/>
    </row>
    <row r="9728" spans="4:4" x14ac:dyDescent="0.35">
      <c r="D9728" s="61"/>
    </row>
    <row r="9729" spans="4:4" x14ac:dyDescent="0.35">
      <c r="D9729" s="61"/>
    </row>
    <row r="9730" spans="4:4" x14ac:dyDescent="0.35">
      <c r="D9730" s="61"/>
    </row>
    <row r="9731" spans="4:4" x14ac:dyDescent="0.35">
      <c r="D9731" s="61"/>
    </row>
    <row r="9732" spans="4:4" x14ac:dyDescent="0.35">
      <c r="D9732" s="61"/>
    </row>
    <row r="9733" spans="4:4" x14ac:dyDescent="0.35">
      <c r="D9733" s="61"/>
    </row>
    <row r="9734" spans="4:4" x14ac:dyDescent="0.35">
      <c r="D9734" s="61"/>
    </row>
    <row r="9735" spans="4:4" x14ac:dyDescent="0.35">
      <c r="D9735" s="61"/>
    </row>
    <row r="9736" spans="4:4" x14ac:dyDescent="0.35">
      <c r="D9736" s="61"/>
    </row>
    <row r="9737" spans="4:4" x14ac:dyDescent="0.35">
      <c r="D9737" s="61"/>
    </row>
    <row r="9738" spans="4:4" x14ac:dyDescent="0.35">
      <c r="D9738" s="61"/>
    </row>
    <row r="9739" spans="4:4" x14ac:dyDescent="0.35">
      <c r="D9739" s="61"/>
    </row>
    <row r="9740" spans="4:4" x14ac:dyDescent="0.35">
      <c r="D9740" s="61"/>
    </row>
    <row r="9741" spans="4:4" x14ac:dyDescent="0.35">
      <c r="D9741" s="61"/>
    </row>
    <row r="9742" spans="4:4" x14ac:dyDescent="0.35">
      <c r="D9742" s="61"/>
    </row>
    <row r="9743" spans="4:4" x14ac:dyDescent="0.35">
      <c r="D9743" s="61"/>
    </row>
    <row r="9744" spans="4:4" x14ac:dyDescent="0.35">
      <c r="D9744" s="61"/>
    </row>
    <row r="9745" spans="4:4" x14ac:dyDescent="0.35">
      <c r="D9745" s="61"/>
    </row>
    <row r="9746" spans="4:4" x14ac:dyDescent="0.35">
      <c r="D9746" s="61"/>
    </row>
    <row r="9747" spans="4:4" x14ac:dyDescent="0.35">
      <c r="D9747" s="61"/>
    </row>
    <row r="9748" spans="4:4" x14ac:dyDescent="0.35">
      <c r="D9748" s="61"/>
    </row>
    <row r="9749" spans="4:4" x14ac:dyDescent="0.35">
      <c r="D9749" s="61"/>
    </row>
    <row r="9750" spans="4:4" x14ac:dyDescent="0.35">
      <c r="D9750" s="61"/>
    </row>
    <row r="9751" spans="4:4" x14ac:dyDescent="0.35">
      <c r="D9751" s="61"/>
    </row>
    <row r="9752" spans="4:4" x14ac:dyDescent="0.35">
      <c r="D9752" s="61"/>
    </row>
    <row r="9753" spans="4:4" x14ac:dyDescent="0.35">
      <c r="D9753" s="61"/>
    </row>
    <row r="9754" spans="4:4" x14ac:dyDescent="0.35">
      <c r="D9754" s="61"/>
    </row>
    <row r="9755" spans="4:4" x14ac:dyDescent="0.35">
      <c r="D9755" s="61"/>
    </row>
    <row r="9756" spans="4:4" x14ac:dyDescent="0.35">
      <c r="D9756" s="61"/>
    </row>
    <row r="9757" spans="4:4" x14ac:dyDescent="0.35">
      <c r="D9757" s="61"/>
    </row>
    <row r="9758" spans="4:4" x14ac:dyDescent="0.35">
      <c r="D9758" s="61"/>
    </row>
    <row r="9759" spans="4:4" x14ac:dyDescent="0.35">
      <c r="D9759" s="61"/>
    </row>
    <row r="9760" spans="4:4" x14ac:dyDescent="0.35">
      <c r="D9760" s="61"/>
    </row>
    <row r="9761" spans="4:4" x14ac:dyDescent="0.35">
      <c r="D9761" s="61"/>
    </row>
    <row r="9762" spans="4:4" x14ac:dyDescent="0.35">
      <c r="D9762" s="61"/>
    </row>
    <row r="9763" spans="4:4" x14ac:dyDescent="0.35">
      <c r="D9763" s="61"/>
    </row>
    <row r="9764" spans="4:4" x14ac:dyDescent="0.35">
      <c r="D9764" s="61"/>
    </row>
    <row r="9765" spans="4:4" x14ac:dyDescent="0.35">
      <c r="D9765" s="61"/>
    </row>
    <row r="9766" spans="4:4" x14ac:dyDescent="0.35">
      <c r="D9766" s="61"/>
    </row>
    <row r="9767" spans="4:4" x14ac:dyDescent="0.35">
      <c r="D9767" s="61"/>
    </row>
    <row r="9768" spans="4:4" x14ac:dyDescent="0.35">
      <c r="D9768" s="61"/>
    </row>
    <row r="9769" spans="4:4" x14ac:dyDescent="0.35">
      <c r="D9769" s="61"/>
    </row>
    <row r="9770" spans="4:4" x14ac:dyDescent="0.35">
      <c r="D9770" s="61"/>
    </row>
    <row r="9771" spans="4:4" x14ac:dyDescent="0.35">
      <c r="D9771" s="61"/>
    </row>
    <row r="9772" spans="4:4" x14ac:dyDescent="0.35">
      <c r="D9772" s="61"/>
    </row>
    <row r="9773" spans="4:4" x14ac:dyDescent="0.35">
      <c r="D9773" s="61"/>
    </row>
    <row r="9774" spans="4:4" x14ac:dyDescent="0.35">
      <c r="D9774" s="61"/>
    </row>
    <row r="9775" spans="4:4" x14ac:dyDescent="0.35">
      <c r="D9775" s="61"/>
    </row>
    <row r="9776" spans="4:4" x14ac:dyDescent="0.35">
      <c r="D9776" s="61"/>
    </row>
    <row r="9777" spans="4:4" x14ac:dyDescent="0.35">
      <c r="D9777" s="61"/>
    </row>
    <row r="9778" spans="4:4" x14ac:dyDescent="0.35">
      <c r="D9778" s="61"/>
    </row>
    <row r="9779" spans="4:4" x14ac:dyDescent="0.35">
      <c r="D9779" s="61"/>
    </row>
    <row r="9780" spans="4:4" x14ac:dyDescent="0.35">
      <c r="D9780" s="61"/>
    </row>
    <row r="9781" spans="4:4" x14ac:dyDescent="0.35">
      <c r="D9781" s="61"/>
    </row>
    <row r="9782" spans="4:4" x14ac:dyDescent="0.35">
      <c r="D9782" s="61"/>
    </row>
    <row r="9783" spans="4:4" x14ac:dyDescent="0.35">
      <c r="D9783" s="61"/>
    </row>
    <row r="9784" spans="4:4" x14ac:dyDescent="0.35">
      <c r="D9784" s="61"/>
    </row>
    <row r="9785" spans="4:4" x14ac:dyDescent="0.35">
      <c r="D9785" s="61"/>
    </row>
    <row r="9786" spans="4:4" x14ac:dyDescent="0.35">
      <c r="D9786" s="61"/>
    </row>
    <row r="9787" spans="4:4" x14ac:dyDescent="0.35">
      <c r="D9787" s="61"/>
    </row>
    <row r="9788" spans="4:4" x14ac:dyDescent="0.35">
      <c r="D9788" s="61"/>
    </row>
    <row r="9789" spans="4:4" x14ac:dyDescent="0.35">
      <c r="D9789" s="61"/>
    </row>
    <row r="9790" spans="4:4" x14ac:dyDescent="0.35">
      <c r="D9790" s="61"/>
    </row>
    <row r="9791" spans="4:4" x14ac:dyDescent="0.35">
      <c r="D9791" s="61"/>
    </row>
    <row r="9792" spans="4:4" x14ac:dyDescent="0.35">
      <c r="D9792" s="61"/>
    </row>
    <row r="9793" spans="4:4" x14ac:dyDescent="0.35">
      <c r="D9793" s="61"/>
    </row>
    <row r="9794" spans="4:4" x14ac:dyDescent="0.35">
      <c r="D9794" s="61"/>
    </row>
    <row r="9795" spans="4:4" x14ac:dyDescent="0.35">
      <c r="D9795" s="61"/>
    </row>
    <row r="9796" spans="4:4" x14ac:dyDescent="0.35">
      <c r="D9796" s="61"/>
    </row>
    <row r="9797" spans="4:4" x14ac:dyDescent="0.35">
      <c r="D9797" s="61"/>
    </row>
    <row r="9798" spans="4:4" x14ac:dyDescent="0.35">
      <c r="D9798" s="61"/>
    </row>
    <row r="9799" spans="4:4" x14ac:dyDescent="0.35">
      <c r="D9799" s="61"/>
    </row>
    <row r="9800" spans="4:4" x14ac:dyDescent="0.35">
      <c r="D9800" s="61"/>
    </row>
    <row r="9801" spans="4:4" x14ac:dyDescent="0.35">
      <c r="D9801" s="61"/>
    </row>
    <row r="9802" spans="4:4" x14ac:dyDescent="0.35">
      <c r="D9802" s="61"/>
    </row>
    <row r="9803" spans="4:4" x14ac:dyDescent="0.35">
      <c r="D9803" s="61"/>
    </row>
    <row r="9804" spans="4:4" x14ac:dyDescent="0.35">
      <c r="D9804" s="61"/>
    </row>
    <row r="9805" spans="4:4" x14ac:dyDescent="0.35">
      <c r="D9805" s="61"/>
    </row>
    <row r="9806" spans="4:4" x14ac:dyDescent="0.35">
      <c r="D9806" s="61"/>
    </row>
    <row r="9807" spans="4:4" x14ac:dyDescent="0.35">
      <c r="D9807" s="61"/>
    </row>
    <row r="9808" spans="4:4" x14ac:dyDescent="0.35">
      <c r="D9808" s="61"/>
    </row>
    <row r="9809" spans="4:4" x14ac:dyDescent="0.35">
      <c r="D9809" s="61"/>
    </row>
    <row r="9810" spans="4:4" x14ac:dyDescent="0.35">
      <c r="D9810" s="61"/>
    </row>
    <row r="9811" spans="4:4" x14ac:dyDescent="0.35">
      <c r="D9811" s="61"/>
    </row>
    <row r="9812" spans="4:4" x14ac:dyDescent="0.35">
      <c r="D9812" s="61"/>
    </row>
    <row r="9813" spans="4:4" x14ac:dyDescent="0.35">
      <c r="D9813" s="61"/>
    </row>
    <row r="9814" spans="4:4" x14ac:dyDescent="0.35">
      <c r="D9814" s="61"/>
    </row>
    <row r="9815" spans="4:4" x14ac:dyDescent="0.35">
      <c r="D9815" s="61"/>
    </row>
    <row r="9816" spans="4:4" x14ac:dyDescent="0.35">
      <c r="D9816" s="61"/>
    </row>
    <row r="9817" spans="4:4" x14ac:dyDescent="0.35">
      <c r="D9817" s="61"/>
    </row>
    <row r="9818" spans="4:4" x14ac:dyDescent="0.35">
      <c r="D9818" s="61"/>
    </row>
    <row r="9819" spans="4:4" x14ac:dyDescent="0.35">
      <c r="D9819" s="61"/>
    </row>
    <row r="9820" spans="4:4" x14ac:dyDescent="0.35">
      <c r="D9820" s="61"/>
    </row>
    <row r="9821" spans="4:4" x14ac:dyDescent="0.35">
      <c r="D9821" s="61"/>
    </row>
    <row r="9822" spans="4:4" x14ac:dyDescent="0.35">
      <c r="D9822" s="61"/>
    </row>
    <row r="9823" spans="4:4" x14ac:dyDescent="0.35">
      <c r="D9823" s="61"/>
    </row>
    <row r="9824" spans="4:4" x14ac:dyDescent="0.35">
      <c r="D9824" s="61"/>
    </row>
    <row r="9825" spans="4:4" x14ac:dyDescent="0.35">
      <c r="D9825" s="61"/>
    </row>
    <row r="9826" spans="4:4" x14ac:dyDescent="0.35">
      <c r="D9826" s="61"/>
    </row>
    <row r="9827" spans="4:4" x14ac:dyDescent="0.35">
      <c r="D9827" s="61"/>
    </row>
    <row r="9828" spans="4:4" x14ac:dyDescent="0.35">
      <c r="D9828" s="61"/>
    </row>
    <row r="9829" spans="4:4" x14ac:dyDescent="0.35">
      <c r="D9829" s="61"/>
    </row>
    <row r="9830" spans="4:4" x14ac:dyDescent="0.35">
      <c r="D9830" s="61"/>
    </row>
    <row r="9831" spans="4:4" x14ac:dyDescent="0.35">
      <c r="D9831" s="61"/>
    </row>
    <row r="9832" spans="4:4" x14ac:dyDescent="0.35">
      <c r="D9832" s="61"/>
    </row>
    <row r="9833" spans="4:4" x14ac:dyDescent="0.35">
      <c r="D9833" s="61"/>
    </row>
    <row r="9834" spans="4:4" x14ac:dyDescent="0.35">
      <c r="D9834" s="61"/>
    </row>
    <row r="9835" spans="4:4" x14ac:dyDescent="0.35">
      <c r="D9835" s="61"/>
    </row>
    <row r="9836" spans="4:4" x14ac:dyDescent="0.35">
      <c r="D9836" s="61"/>
    </row>
    <row r="9837" spans="4:4" x14ac:dyDescent="0.35">
      <c r="D9837" s="61"/>
    </row>
    <row r="9838" spans="4:4" x14ac:dyDescent="0.35">
      <c r="D9838" s="61"/>
    </row>
    <row r="9839" spans="4:4" x14ac:dyDescent="0.35">
      <c r="D9839" s="61"/>
    </row>
    <row r="9840" spans="4:4" x14ac:dyDescent="0.35">
      <c r="D9840" s="61"/>
    </row>
    <row r="9841" spans="4:4" x14ac:dyDescent="0.35">
      <c r="D9841" s="61"/>
    </row>
    <row r="9842" spans="4:4" x14ac:dyDescent="0.35">
      <c r="D9842" s="61"/>
    </row>
    <row r="9843" spans="4:4" x14ac:dyDescent="0.35">
      <c r="D9843" s="61"/>
    </row>
    <row r="9844" spans="4:4" x14ac:dyDescent="0.35">
      <c r="D9844" s="61"/>
    </row>
    <row r="9845" spans="4:4" x14ac:dyDescent="0.35">
      <c r="D9845" s="61"/>
    </row>
    <row r="9846" spans="4:4" x14ac:dyDescent="0.35">
      <c r="D9846" s="61"/>
    </row>
    <row r="9847" spans="4:4" x14ac:dyDescent="0.35">
      <c r="D9847" s="61"/>
    </row>
    <row r="9848" spans="4:4" x14ac:dyDescent="0.35">
      <c r="D9848" s="61"/>
    </row>
    <row r="9849" spans="4:4" x14ac:dyDescent="0.35">
      <c r="D9849" s="61"/>
    </row>
    <row r="9850" spans="4:4" x14ac:dyDescent="0.35">
      <c r="D9850" s="61"/>
    </row>
    <row r="9851" spans="4:4" x14ac:dyDescent="0.35">
      <c r="D9851" s="61"/>
    </row>
    <row r="9852" spans="4:4" x14ac:dyDescent="0.35">
      <c r="D9852" s="61"/>
    </row>
    <row r="9853" spans="4:4" x14ac:dyDescent="0.35">
      <c r="D9853" s="61"/>
    </row>
    <row r="9854" spans="4:4" x14ac:dyDescent="0.35">
      <c r="D9854" s="61"/>
    </row>
    <row r="9855" spans="4:4" x14ac:dyDescent="0.35">
      <c r="D9855" s="61"/>
    </row>
    <row r="9856" spans="4:4" x14ac:dyDescent="0.35">
      <c r="D9856" s="61"/>
    </row>
    <row r="9857" spans="4:4" x14ac:dyDescent="0.35">
      <c r="D9857" s="61"/>
    </row>
    <row r="9858" spans="4:4" x14ac:dyDescent="0.35">
      <c r="D9858" s="61"/>
    </row>
    <row r="9859" spans="4:4" x14ac:dyDescent="0.35">
      <c r="D9859" s="61"/>
    </row>
    <row r="9860" spans="4:4" x14ac:dyDescent="0.35">
      <c r="D9860" s="61"/>
    </row>
    <row r="9861" spans="4:4" x14ac:dyDescent="0.35">
      <c r="D9861" s="61"/>
    </row>
    <row r="9862" spans="4:4" x14ac:dyDescent="0.35">
      <c r="D9862" s="61"/>
    </row>
    <row r="9863" spans="4:4" x14ac:dyDescent="0.35">
      <c r="D9863" s="61"/>
    </row>
    <row r="9864" spans="4:4" x14ac:dyDescent="0.35">
      <c r="D9864" s="61"/>
    </row>
    <row r="9865" spans="4:4" x14ac:dyDescent="0.35">
      <c r="D9865" s="61"/>
    </row>
    <row r="9866" spans="4:4" x14ac:dyDescent="0.35">
      <c r="D9866" s="61"/>
    </row>
    <row r="9867" spans="4:4" x14ac:dyDescent="0.35">
      <c r="D9867" s="61"/>
    </row>
    <row r="9868" spans="4:4" x14ac:dyDescent="0.35">
      <c r="D9868" s="61"/>
    </row>
    <row r="9869" spans="4:4" x14ac:dyDescent="0.35">
      <c r="D9869" s="61"/>
    </row>
    <row r="9870" spans="4:4" x14ac:dyDescent="0.35">
      <c r="D9870" s="61"/>
    </row>
    <row r="9871" spans="4:4" x14ac:dyDescent="0.35">
      <c r="D9871" s="61"/>
    </row>
    <row r="9872" spans="4:4" x14ac:dyDescent="0.35">
      <c r="D9872" s="61"/>
    </row>
    <row r="9873" spans="4:4" x14ac:dyDescent="0.35">
      <c r="D9873" s="61"/>
    </row>
    <row r="9874" spans="4:4" x14ac:dyDescent="0.35">
      <c r="D9874" s="61"/>
    </row>
    <row r="9875" spans="4:4" x14ac:dyDescent="0.35">
      <c r="D9875" s="61"/>
    </row>
    <row r="9876" spans="4:4" x14ac:dyDescent="0.35">
      <c r="D9876" s="61"/>
    </row>
    <row r="9877" spans="4:4" x14ac:dyDescent="0.35">
      <c r="D9877" s="61"/>
    </row>
    <row r="9878" spans="4:4" x14ac:dyDescent="0.35">
      <c r="D9878" s="61"/>
    </row>
    <row r="9879" spans="4:4" x14ac:dyDescent="0.35">
      <c r="D9879" s="61"/>
    </row>
    <row r="9880" spans="4:4" x14ac:dyDescent="0.35">
      <c r="D9880" s="61"/>
    </row>
    <row r="9881" spans="4:4" x14ac:dyDescent="0.35">
      <c r="D9881" s="61"/>
    </row>
    <row r="9882" spans="4:4" x14ac:dyDescent="0.35">
      <c r="D9882" s="61"/>
    </row>
    <row r="9883" spans="4:4" x14ac:dyDescent="0.35">
      <c r="D9883" s="61"/>
    </row>
    <row r="9884" spans="4:4" x14ac:dyDescent="0.35">
      <c r="D9884" s="61"/>
    </row>
    <row r="9885" spans="4:4" x14ac:dyDescent="0.35">
      <c r="D9885" s="61"/>
    </row>
    <row r="9886" spans="4:4" x14ac:dyDescent="0.35">
      <c r="D9886" s="61"/>
    </row>
    <row r="9887" spans="4:4" x14ac:dyDescent="0.35">
      <c r="D9887" s="61"/>
    </row>
    <row r="9888" spans="4:4" x14ac:dyDescent="0.35">
      <c r="D9888" s="61"/>
    </row>
    <row r="9889" spans="4:4" x14ac:dyDescent="0.35">
      <c r="D9889" s="61"/>
    </row>
    <row r="9890" spans="4:4" x14ac:dyDescent="0.35">
      <c r="D9890" s="61"/>
    </row>
    <row r="9891" spans="4:4" x14ac:dyDescent="0.35">
      <c r="D9891" s="61"/>
    </row>
    <row r="9892" spans="4:4" x14ac:dyDescent="0.35">
      <c r="D9892" s="61"/>
    </row>
    <row r="9893" spans="4:4" x14ac:dyDescent="0.35">
      <c r="D9893" s="61"/>
    </row>
    <row r="9894" spans="4:4" x14ac:dyDescent="0.35">
      <c r="D9894" s="61"/>
    </row>
    <row r="9895" spans="4:4" x14ac:dyDescent="0.35">
      <c r="D9895" s="61"/>
    </row>
    <row r="9896" spans="4:4" x14ac:dyDescent="0.35">
      <c r="D9896" s="61"/>
    </row>
    <row r="9897" spans="4:4" x14ac:dyDescent="0.35">
      <c r="D9897" s="61"/>
    </row>
    <row r="9898" spans="4:4" x14ac:dyDescent="0.35">
      <c r="D9898" s="61"/>
    </row>
    <row r="9899" spans="4:4" x14ac:dyDescent="0.35">
      <c r="D9899" s="61"/>
    </row>
    <row r="9900" spans="4:4" x14ac:dyDescent="0.35">
      <c r="D9900" s="61"/>
    </row>
    <row r="9901" spans="4:4" x14ac:dyDescent="0.35">
      <c r="D9901" s="61"/>
    </row>
    <row r="9902" spans="4:4" x14ac:dyDescent="0.35">
      <c r="D9902" s="61"/>
    </row>
    <row r="9903" spans="4:4" x14ac:dyDescent="0.35">
      <c r="D9903" s="61"/>
    </row>
    <row r="9904" spans="4:4" x14ac:dyDescent="0.35">
      <c r="D9904" s="61"/>
    </row>
    <row r="9905" spans="4:4" x14ac:dyDescent="0.35">
      <c r="D9905" s="61"/>
    </row>
    <row r="9906" spans="4:4" x14ac:dyDescent="0.35">
      <c r="D9906" s="61"/>
    </row>
    <row r="9907" spans="4:4" x14ac:dyDescent="0.35">
      <c r="D9907" s="61"/>
    </row>
    <row r="9908" spans="4:4" x14ac:dyDescent="0.35">
      <c r="D9908" s="61"/>
    </row>
    <row r="9909" spans="4:4" x14ac:dyDescent="0.35">
      <c r="D9909" s="61"/>
    </row>
    <row r="9910" spans="4:4" x14ac:dyDescent="0.35">
      <c r="D9910" s="61"/>
    </row>
    <row r="9911" spans="4:4" x14ac:dyDescent="0.35">
      <c r="D9911" s="61"/>
    </row>
    <row r="9912" spans="4:4" x14ac:dyDescent="0.35">
      <c r="D9912" s="61"/>
    </row>
    <row r="9913" spans="4:4" x14ac:dyDescent="0.35">
      <c r="D9913" s="61"/>
    </row>
    <row r="9914" spans="4:4" x14ac:dyDescent="0.35">
      <c r="D9914" s="61"/>
    </row>
    <row r="9915" spans="4:4" x14ac:dyDescent="0.35">
      <c r="D9915" s="61"/>
    </row>
    <row r="9916" spans="4:4" x14ac:dyDescent="0.35">
      <c r="D9916" s="61"/>
    </row>
    <row r="9917" spans="4:4" x14ac:dyDescent="0.35">
      <c r="D9917" s="61"/>
    </row>
    <row r="9918" spans="4:4" x14ac:dyDescent="0.35">
      <c r="D9918" s="61"/>
    </row>
    <row r="9919" spans="4:4" x14ac:dyDescent="0.35">
      <c r="D9919" s="61"/>
    </row>
    <row r="9920" spans="4:4" x14ac:dyDescent="0.35">
      <c r="D9920" s="61"/>
    </row>
    <row r="9921" spans="4:4" x14ac:dyDescent="0.35">
      <c r="D9921" s="61"/>
    </row>
    <row r="9922" spans="4:4" x14ac:dyDescent="0.35">
      <c r="D9922" s="61"/>
    </row>
    <row r="9923" spans="4:4" x14ac:dyDescent="0.35">
      <c r="D9923" s="61"/>
    </row>
    <row r="9924" spans="4:4" x14ac:dyDescent="0.35">
      <c r="D9924" s="61"/>
    </row>
    <row r="9925" spans="4:4" x14ac:dyDescent="0.35">
      <c r="D9925" s="61"/>
    </row>
    <row r="9926" spans="4:4" x14ac:dyDescent="0.35">
      <c r="D9926" s="61"/>
    </row>
    <row r="9927" spans="4:4" x14ac:dyDescent="0.35">
      <c r="D9927" s="61"/>
    </row>
    <row r="9928" spans="4:4" x14ac:dyDescent="0.35">
      <c r="D9928" s="61"/>
    </row>
    <row r="9929" spans="4:4" x14ac:dyDescent="0.35">
      <c r="D9929" s="61"/>
    </row>
    <row r="9930" spans="4:4" x14ac:dyDescent="0.35">
      <c r="D9930" s="61"/>
    </row>
    <row r="9931" spans="4:4" x14ac:dyDescent="0.35">
      <c r="D9931" s="61"/>
    </row>
    <row r="9932" spans="4:4" x14ac:dyDescent="0.35">
      <c r="D9932" s="61"/>
    </row>
    <row r="9933" spans="4:4" x14ac:dyDescent="0.35">
      <c r="D9933" s="61"/>
    </row>
    <row r="9934" spans="4:4" x14ac:dyDescent="0.35">
      <c r="D9934" s="61"/>
    </row>
    <row r="9935" spans="4:4" x14ac:dyDescent="0.35">
      <c r="D9935" s="61"/>
    </row>
    <row r="9936" spans="4:4" x14ac:dyDescent="0.35">
      <c r="D9936" s="61"/>
    </row>
    <row r="9937" spans="4:4" x14ac:dyDescent="0.35">
      <c r="D9937" s="61"/>
    </row>
    <row r="9938" spans="4:4" x14ac:dyDescent="0.35">
      <c r="D9938" s="61"/>
    </row>
    <row r="9939" spans="4:4" x14ac:dyDescent="0.35">
      <c r="D9939" s="61"/>
    </row>
    <row r="9940" spans="4:4" x14ac:dyDescent="0.35">
      <c r="D9940" s="61"/>
    </row>
    <row r="9941" spans="4:4" x14ac:dyDescent="0.35">
      <c r="D9941" s="61"/>
    </row>
    <row r="9942" spans="4:4" x14ac:dyDescent="0.35">
      <c r="D9942" s="61"/>
    </row>
    <row r="9943" spans="4:4" x14ac:dyDescent="0.35">
      <c r="D9943" s="61"/>
    </row>
    <row r="9944" spans="4:4" x14ac:dyDescent="0.35">
      <c r="D9944" s="61"/>
    </row>
    <row r="9945" spans="4:4" x14ac:dyDescent="0.35">
      <c r="D9945" s="61"/>
    </row>
    <row r="9946" spans="4:4" x14ac:dyDescent="0.35">
      <c r="D9946" s="61"/>
    </row>
    <row r="9947" spans="4:4" x14ac:dyDescent="0.35">
      <c r="D9947" s="61"/>
    </row>
    <row r="9948" spans="4:4" x14ac:dyDescent="0.35">
      <c r="D9948" s="61"/>
    </row>
    <row r="9949" spans="4:4" x14ac:dyDescent="0.35">
      <c r="D9949" s="61"/>
    </row>
    <row r="9950" spans="4:4" x14ac:dyDescent="0.35">
      <c r="D9950" s="61"/>
    </row>
    <row r="9951" spans="4:4" x14ac:dyDescent="0.35">
      <c r="D9951" s="61"/>
    </row>
    <row r="9952" spans="4:4" x14ac:dyDescent="0.35">
      <c r="D9952" s="61"/>
    </row>
    <row r="9953" spans="4:4" x14ac:dyDescent="0.35">
      <c r="D9953" s="61"/>
    </row>
    <row r="9954" spans="4:4" x14ac:dyDescent="0.35">
      <c r="D9954" s="61"/>
    </row>
    <row r="9955" spans="4:4" x14ac:dyDescent="0.35">
      <c r="D9955" s="61"/>
    </row>
    <row r="9956" spans="4:4" x14ac:dyDescent="0.35">
      <c r="D9956" s="61"/>
    </row>
    <row r="9957" spans="4:4" x14ac:dyDescent="0.35">
      <c r="D9957" s="61"/>
    </row>
    <row r="9958" spans="4:4" x14ac:dyDescent="0.35">
      <c r="D9958" s="61"/>
    </row>
    <row r="9959" spans="4:4" x14ac:dyDescent="0.35">
      <c r="D9959" s="61"/>
    </row>
    <row r="9960" spans="4:4" x14ac:dyDescent="0.35">
      <c r="D9960" s="61"/>
    </row>
    <row r="9961" spans="4:4" x14ac:dyDescent="0.35">
      <c r="D9961" s="61"/>
    </row>
    <row r="9962" spans="4:4" x14ac:dyDescent="0.35">
      <c r="D9962" s="61"/>
    </row>
    <row r="9963" spans="4:4" x14ac:dyDescent="0.35">
      <c r="D9963" s="61"/>
    </row>
    <row r="9964" spans="4:4" x14ac:dyDescent="0.35">
      <c r="D9964" s="61"/>
    </row>
    <row r="9965" spans="4:4" x14ac:dyDescent="0.35">
      <c r="D9965" s="61"/>
    </row>
    <row r="9966" spans="4:4" x14ac:dyDescent="0.35">
      <c r="D9966" s="61"/>
    </row>
    <row r="9967" spans="4:4" x14ac:dyDescent="0.35">
      <c r="D9967" s="61"/>
    </row>
    <row r="9968" spans="4:4" x14ac:dyDescent="0.35">
      <c r="D9968" s="61"/>
    </row>
    <row r="9969" spans="4:4" x14ac:dyDescent="0.35">
      <c r="D9969" s="61"/>
    </row>
    <row r="9970" spans="4:4" x14ac:dyDescent="0.35">
      <c r="D9970" s="61"/>
    </row>
    <row r="9971" spans="4:4" x14ac:dyDescent="0.35">
      <c r="D9971" s="61"/>
    </row>
    <row r="9972" spans="4:4" x14ac:dyDescent="0.35">
      <c r="D9972" s="61"/>
    </row>
    <row r="9973" spans="4:4" x14ac:dyDescent="0.35">
      <c r="D9973" s="61"/>
    </row>
    <row r="9974" spans="4:4" x14ac:dyDescent="0.35">
      <c r="D9974" s="61"/>
    </row>
    <row r="9975" spans="4:4" x14ac:dyDescent="0.35">
      <c r="D9975" s="61"/>
    </row>
    <row r="9976" spans="4:4" x14ac:dyDescent="0.35">
      <c r="D9976" s="61"/>
    </row>
    <row r="9977" spans="4:4" x14ac:dyDescent="0.35">
      <c r="D9977" s="61"/>
    </row>
    <row r="9978" spans="4:4" x14ac:dyDescent="0.35">
      <c r="D9978" s="61"/>
    </row>
    <row r="9979" spans="4:4" x14ac:dyDescent="0.35">
      <c r="D9979" s="61"/>
    </row>
    <row r="9980" spans="4:4" x14ac:dyDescent="0.35">
      <c r="D9980" s="61"/>
    </row>
    <row r="9981" spans="4:4" x14ac:dyDescent="0.35">
      <c r="D9981" s="61"/>
    </row>
    <row r="9982" spans="4:4" x14ac:dyDescent="0.35">
      <c r="D9982" s="61"/>
    </row>
    <row r="9983" spans="4:4" x14ac:dyDescent="0.35">
      <c r="D9983" s="61"/>
    </row>
    <row r="9984" spans="4:4" x14ac:dyDescent="0.35">
      <c r="D9984" s="61"/>
    </row>
    <row r="9985" spans="4:4" x14ac:dyDescent="0.35">
      <c r="D9985" s="61"/>
    </row>
    <row r="9986" spans="4:4" x14ac:dyDescent="0.35">
      <c r="D9986" s="61"/>
    </row>
    <row r="9987" spans="4:4" x14ac:dyDescent="0.35">
      <c r="D9987" s="61"/>
    </row>
    <row r="9988" spans="4:4" x14ac:dyDescent="0.35">
      <c r="D9988" s="61"/>
    </row>
    <row r="9989" spans="4:4" x14ac:dyDescent="0.35">
      <c r="D9989" s="61"/>
    </row>
    <row r="9990" spans="4:4" x14ac:dyDescent="0.35">
      <c r="D9990" s="61"/>
    </row>
    <row r="9991" spans="4:4" x14ac:dyDescent="0.35">
      <c r="D9991" s="61"/>
    </row>
    <row r="9992" spans="4:4" x14ac:dyDescent="0.35">
      <c r="D9992" s="61"/>
    </row>
    <row r="9993" spans="4:4" x14ac:dyDescent="0.35">
      <c r="D9993" s="61"/>
    </row>
    <row r="9994" spans="4:4" x14ac:dyDescent="0.35">
      <c r="D9994" s="61"/>
    </row>
    <row r="9995" spans="4:4" x14ac:dyDescent="0.35">
      <c r="D9995" s="61"/>
    </row>
    <row r="9996" spans="4:4" x14ac:dyDescent="0.35">
      <c r="D9996" s="61"/>
    </row>
    <row r="9997" spans="4:4" x14ac:dyDescent="0.35">
      <c r="D9997" s="61"/>
    </row>
    <row r="9998" spans="4:4" x14ac:dyDescent="0.35">
      <c r="D9998" s="61"/>
    </row>
    <row r="9999" spans="4:4" x14ac:dyDescent="0.35">
      <c r="D9999" s="61"/>
    </row>
    <row r="10000" spans="4:4" x14ac:dyDescent="0.35">
      <c r="D10000" s="61"/>
    </row>
    <row r="10001" spans="4:4" x14ac:dyDescent="0.35">
      <c r="D10001" s="61"/>
    </row>
    <row r="10002" spans="4:4" x14ac:dyDescent="0.35">
      <c r="D10002" s="61"/>
    </row>
    <row r="10003" spans="4:4" x14ac:dyDescent="0.35">
      <c r="D10003" s="61"/>
    </row>
    <row r="10004" spans="4:4" x14ac:dyDescent="0.35">
      <c r="D10004" s="61"/>
    </row>
    <row r="10005" spans="4:4" x14ac:dyDescent="0.35">
      <c r="D10005" s="61"/>
    </row>
    <row r="10006" spans="4:4" x14ac:dyDescent="0.35">
      <c r="D10006" s="61"/>
    </row>
    <row r="10007" spans="4:4" x14ac:dyDescent="0.35">
      <c r="D10007" s="61"/>
    </row>
    <row r="10008" spans="4:4" x14ac:dyDescent="0.35">
      <c r="D10008" s="61"/>
    </row>
    <row r="10009" spans="4:4" x14ac:dyDescent="0.35">
      <c r="D10009" s="61"/>
    </row>
    <row r="10010" spans="4:4" x14ac:dyDescent="0.35">
      <c r="D10010" s="61"/>
    </row>
    <row r="10011" spans="4:4" x14ac:dyDescent="0.35">
      <c r="D10011" s="61"/>
    </row>
    <row r="10012" spans="4:4" x14ac:dyDescent="0.35">
      <c r="D10012" s="61"/>
    </row>
    <row r="10013" spans="4:4" x14ac:dyDescent="0.35">
      <c r="D10013" s="61"/>
    </row>
    <row r="10014" spans="4:4" x14ac:dyDescent="0.35">
      <c r="D10014" s="61"/>
    </row>
    <row r="10015" spans="4:4" x14ac:dyDescent="0.35">
      <c r="D10015" s="61"/>
    </row>
    <row r="10016" spans="4:4" x14ac:dyDescent="0.35">
      <c r="D10016" s="61"/>
    </row>
    <row r="10017" spans="4:4" x14ac:dyDescent="0.35">
      <c r="D10017" s="61"/>
    </row>
    <row r="10018" spans="4:4" x14ac:dyDescent="0.35">
      <c r="D10018" s="61"/>
    </row>
    <row r="10019" spans="4:4" x14ac:dyDescent="0.35">
      <c r="D10019" s="61"/>
    </row>
    <row r="10020" spans="4:4" x14ac:dyDescent="0.35">
      <c r="D10020" s="61"/>
    </row>
    <row r="10021" spans="4:4" x14ac:dyDescent="0.35">
      <c r="D10021" s="61"/>
    </row>
    <row r="10022" spans="4:4" x14ac:dyDescent="0.35">
      <c r="D10022" s="61"/>
    </row>
    <row r="10023" spans="4:4" x14ac:dyDescent="0.35">
      <c r="D10023" s="61"/>
    </row>
    <row r="10024" spans="4:4" x14ac:dyDescent="0.35">
      <c r="D10024" s="61"/>
    </row>
    <row r="10025" spans="4:4" x14ac:dyDescent="0.35">
      <c r="D10025" s="61"/>
    </row>
    <row r="10026" spans="4:4" x14ac:dyDescent="0.35">
      <c r="D10026" s="61"/>
    </row>
    <row r="10027" spans="4:4" x14ac:dyDescent="0.35">
      <c r="D10027" s="61"/>
    </row>
    <row r="10028" spans="4:4" x14ac:dyDescent="0.35">
      <c r="D10028" s="61"/>
    </row>
    <row r="10029" spans="4:4" x14ac:dyDescent="0.35">
      <c r="D10029" s="61"/>
    </row>
    <row r="10030" spans="4:4" x14ac:dyDescent="0.35">
      <c r="D10030" s="61"/>
    </row>
    <row r="10031" spans="4:4" x14ac:dyDescent="0.35">
      <c r="D10031" s="61"/>
    </row>
    <row r="10032" spans="4:4" x14ac:dyDescent="0.35">
      <c r="D10032" s="61"/>
    </row>
    <row r="10033" spans="4:4" x14ac:dyDescent="0.35">
      <c r="D10033" s="61"/>
    </row>
    <row r="10034" spans="4:4" x14ac:dyDescent="0.35">
      <c r="D10034" s="61"/>
    </row>
    <row r="10035" spans="4:4" x14ac:dyDescent="0.35">
      <c r="D10035" s="61"/>
    </row>
    <row r="10036" spans="4:4" x14ac:dyDescent="0.35">
      <c r="D10036" s="61"/>
    </row>
    <row r="10037" spans="4:4" x14ac:dyDescent="0.35">
      <c r="D10037" s="61"/>
    </row>
    <row r="10038" spans="4:4" x14ac:dyDescent="0.35">
      <c r="D10038" s="61"/>
    </row>
    <row r="10039" spans="4:4" x14ac:dyDescent="0.35">
      <c r="D10039" s="61"/>
    </row>
    <row r="10040" spans="4:4" x14ac:dyDescent="0.35">
      <c r="D10040" s="61"/>
    </row>
    <row r="10041" spans="4:4" x14ac:dyDescent="0.35">
      <c r="D10041" s="61"/>
    </row>
    <row r="10042" spans="4:4" x14ac:dyDescent="0.35">
      <c r="D10042" s="61"/>
    </row>
    <row r="10043" spans="4:4" x14ac:dyDescent="0.35">
      <c r="D10043" s="61"/>
    </row>
    <row r="10044" spans="4:4" x14ac:dyDescent="0.35">
      <c r="D10044" s="61"/>
    </row>
    <row r="10045" spans="4:4" x14ac:dyDescent="0.35">
      <c r="D10045" s="61"/>
    </row>
    <row r="10046" spans="4:4" x14ac:dyDescent="0.35">
      <c r="D10046" s="61"/>
    </row>
    <row r="10047" spans="4:4" x14ac:dyDescent="0.35">
      <c r="D10047" s="61"/>
    </row>
    <row r="10048" spans="4:4" x14ac:dyDescent="0.35">
      <c r="D10048" s="61"/>
    </row>
    <row r="10049" spans="4:4" x14ac:dyDescent="0.35">
      <c r="D10049" s="61"/>
    </row>
    <row r="10050" spans="4:4" x14ac:dyDescent="0.35">
      <c r="D10050" s="61"/>
    </row>
    <row r="10051" spans="4:4" x14ac:dyDescent="0.35">
      <c r="D10051" s="61"/>
    </row>
    <row r="10052" spans="4:4" x14ac:dyDescent="0.35">
      <c r="D10052" s="61"/>
    </row>
    <row r="10053" spans="4:4" x14ac:dyDescent="0.35">
      <c r="D10053" s="61"/>
    </row>
    <row r="10054" spans="4:4" x14ac:dyDescent="0.35">
      <c r="D10054" s="61"/>
    </row>
    <row r="10055" spans="4:4" x14ac:dyDescent="0.35">
      <c r="D10055" s="61"/>
    </row>
    <row r="10056" spans="4:4" x14ac:dyDescent="0.35">
      <c r="D10056" s="61"/>
    </row>
    <row r="10057" spans="4:4" x14ac:dyDescent="0.35">
      <c r="D10057" s="61"/>
    </row>
    <row r="10058" spans="4:4" x14ac:dyDescent="0.35">
      <c r="D10058" s="61"/>
    </row>
    <row r="10059" spans="4:4" x14ac:dyDescent="0.35">
      <c r="D10059" s="61"/>
    </row>
    <row r="10060" spans="4:4" x14ac:dyDescent="0.35">
      <c r="D10060" s="61"/>
    </row>
    <row r="10061" spans="4:4" x14ac:dyDescent="0.35">
      <c r="D10061" s="61"/>
    </row>
    <row r="10062" spans="4:4" x14ac:dyDescent="0.35">
      <c r="D10062" s="61"/>
    </row>
    <row r="10063" spans="4:4" x14ac:dyDescent="0.35">
      <c r="D10063" s="61"/>
    </row>
    <row r="10064" spans="4:4" x14ac:dyDescent="0.35">
      <c r="D10064" s="61"/>
    </row>
    <row r="10065" spans="4:4" x14ac:dyDescent="0.35">
      <c r="D10065" s="61"/>
    </row>
    <row r="10066" spans="4:4" x14ac:dyDescent="0.35">
      <c r="D10066" s="61"/>
    </row>
    <row r="10067" spans="4:4" x14ac:dyDescent="0.35">
      <c r="D10067" s="61"/>
    </row>
    <row r="10068" spans="4:4" x14ac:dyDescent="0.35">
      <c r="D10068" s="61"/>
    </row>
    <row r="10069" spans="4:4" x14ac:dyDescent="0.35">
      <c r="D10069" s="61"/>
    </row>
    <row r="10070" spans="4:4" x14ac:dyDescent="0.35">
      <c r="D10070" s="61"/>
    </row>
    <row r="10071" spans="4:4" x14ac:dyDescent="0.35">
      <c r="D10071" s="61"/>
    </row>
    <row r="10072" spans="4:4" x14ac:dyDescent="0.35">
      <c r="D10072" s="61"/>
    </row>
    <row r="10073" spans="4:4" x14ac:dyDescent="0.35">
      <c r="D10073" s="61"/>
    </row>
    <row r="10074" spans="4:4" x14ac:dyDescent="0.35">
      <c r="D10074" s="61"/>
    </row>
    <row r="10075" spans="4:4" x14ac:dyDescent="0.35">
      <c r="D10075" s="61"/>
    </row>
    <row r="10076" spans="4:4" x14ac:dyDescent="0.35">
      <c r="D10076" s="61"/>
    </row>
    <row r="10077" spans="4:4" x14ac:dyDescent="0.35">
      <c r="D10077" s="61"/>
    </row>
    <row r="10078" spans="4:4" x14ac:dyDescent="0.35">
      <c r="D10078" s="61"/>
    </row>
    <row r="10079" spans="4:4" x14ac:dyDescent="0.35">
      <c r="D10079" s="61"/>
    </row>
    <row r="10080" spans="4:4" x14ac:dyDescent="0.35">
      <c r="D10080" s="61"/>
    </row>
    <row r="10081" spans="4:4" x14ac:dyDescent="0.35">
      <c r="D10081" s="61"/>
    </row>
    <row r="10082" spans="4:4" x14ac:dyDescent="0.35">
      <c r="D10082" s="61"/>
    </row>
    <row r="10083" spans="4:4" x14ac:dyDescent="0.35">
      <c r="D10083" s="61"/>
    </row>
    <row r="10084" spans="4:4" x14ac:dyDescent="0.35">
      <c r="D10084" s="61"/>
    </row>
    <row r="10085" spans="4:4" x14ac:dyDescent="0.35">
      <c r="D10085" s="61"/>
    </row>
    <row r="10086" spans="4:4" x14ac:dyDescent="0.35">
      <c r="D10086" s="61"/>
    </row>
    <row r="10087" spans="4:4" x14ac:dyDescent="0.35">
      <c r="D10087" s="61"/>
    </row>
    <row r="10088" spans="4:4" x14ac:dyDescent="0.35">
      <c r="D10088" s="61"/>
    </row>
    <row r="10089" spans="4:4" x14ac:dyDescent="0.35">
      <c r="D10089" s="61"/>
    </row>
    <row r="10090" spans="4:4" x14ac:dyDescent="0.35">
      <c r="D10090" s="61"/>
    </row>
    <row r="10091" spans="4:4" x14ac:dyDescent="0.35">
      <c r="D10091" s="61"/>
    </row>
    <row r="10092" spans="4:4" x14ac:dyDescent="0.35">
      <c r="D10092" s="61"/>
    </row>
    <row r="10093" spans="4:4" x14ac:dyDescent="0.35">
      <c r="D10093" s="61"/>
    </row>
    <row r="10094" spans="4:4" x14ac:dyDescent="0.35">
      <c r="D10094" s="61"/>
    </row>
    <row r="10095" spans="4:4" x14ac:dyDescent="0.35">
      <c r="D10095" s="61"/>
    </row>
    <row r="10096" spans="4:4" x14ac:dyDescent="0.35">
      <c r="D10096" s="61"/>
    </row>
    <row r="10097" spans="4:4" x14ac:dyDescent="0.35">
      <c r="D10097" s="61"/>
    </row>
    <row r="10098" spans="4:4" x14ac:dyDescent="0.35">
      <c r="D10098" s="61"/>
    </row>
    <row r="10099" spans="4:4" x14ac:dyDescent="0.35">
      <c r="D10099" s="61"/>
    </row>
    <row r="10100" spans="4:4" x14ac:dyDescent="0.35">
      <c r="D10100" s="61"/>
    </row>
    <row r="10101" spans="4:4" x14ac:dyDescent="0.35">
      <c r="D10101" s="61"/>
    </row>
    <row r="10102" spans="4:4" x14ac:dyDescent="0.35">
      <c r="D10102" s="61"/>
    </row>
    <row r="10103" spans="4:4" x14ac:dyDescent="0.35">
      <c r="D10103" s="61"/>
    </row>
    <row r="10104" spans="4:4" x14ac:dyDescent="0.35">
      <c r="D10104" s="61"/>
    </row>
    <row r="10105" spans="4:4" x14ac:dyDescent="0.35">
      <c r="D10105" s="61"/>
    </row>
    <row r="10106" spans="4:4" x14ac:dyDescent="0.35">
      <c r="D10106" s="61"/>
    </row>
    <row r="10107" spans="4:4" x14ac:dyDescent="0.35">
      <c r="D10107" s="61"/>
    </row>
    <row r="10108" spans="4:4" x14ac:dyDescent="0.35">
      <c r="D10108" s="61"/>
    </row>
    <row r="10109" spans="4:4" x14ac:dyDescent="0.35">
      <c r="D10109" s="61"/>
    </row>
    <row r="10110" spans="4:4" x14ac:dyDescent="0.35">
      <c r="D10110" s="61"/>
    </row>
    <row r="10111" spans="4:4" x14ac:dyDescent="0.35">
      <c r="D10111" s="61"/>
    </row>
    <row r="10112" spans="4:4" x14ac:dyDescent="0.35">
      <c r="D10112" s="61"/>
    </row>
    <row r="10113" spans="4:4" x14ac:dyDescent="0.35">
      <c r="D10113" s="61"/>
    </row>
    <row r="10114" spans="4:4" x14ac:dyDescent="0.35">
      <c r="D10114" s="61"/>
    </row>
    <row r="10115" spans="4:4" x14ac:dyDescent="0.35">
      <c r="D10115" s="61"/>
    </row>
    <row r="10116" spans="4:4" x14ac:dyDescent="0.35">
      <c r="D10116" s="61"/>
    </row>
    <row r="10117" spans="4:4" x14ac:dyDescent="0.35">
      <c r="D10117" s="61"/>
    </row>
    <row r="10118" spans="4:4" x14ac:dyDescent="0.35">
      <c r="D10118" s="61"/>
    </row>
    <row r="10119" spans="4:4" x14ac:dyDescent="0.35">
      <c r="D10119" s="61"/>
    </row>
    <row r="10120" spans="4:4" x14ac:dyDescent="0.35">
      <c r="D10120" s="61"/>
    </row>
    <row r="10121" spans="4:4" x14ac:dyDescent="0.35">
      <c r="D10121" s="61"/>
    </row>
    <row r="10122" spans="4:4" x14ac:dyDescent="0.35">
      <c r="D10122" s="61"/>
    </row>
    <row r="10123" spans="4:4" x14ac:dyDescent="0.35">
      <c r="D10123" s="61"/>
    </row>
    <row r="10124" spans="4:4" x14ac:dyDescent="0.35">
      <c r="D10124" s="61"/>
    </row>
    <row r="10125" spans="4:4" x14ac:dyDescent="0.35">
      <c r="D10125" s="61"/>
    </row>
    <row r="10126" spans="4:4" x14ac:dyDescent="0.35">
      <c r="D10126" s="61"/>
    </row>
    <row r="10127" spans="4:4" x14ac:dyDescent="0.35">
      <c r="D10127" s="61"/>
    </row>
    <row r="10128" spans="4:4" x14ac:dyDescent="0.35">
      <c r="D10128" s="61"/>
    </row>
    <row r="10129" spans="4:4" x14ac:dyDescent="0.35">
      <c r="D10129" s="61"/>
    </row>
    <row r="10130" spans="4:4" x14ac:dyDescent="0.35">
      <c r="D10130" s="61"/>
    </row>
    <row r="10131" spans="4:4" x14ac:dyDescent="0.35">
      <c r="D10131" s="61"/>
    </row>
    <row r="10132" spans="4:4" x14ac:dyDescent="0.35">
      <c r="D10132" s="61"/>
    </row>
    <row r="10133" spans="4:4" x14ac:dyDescent="0.35">
      <c r="D10133" s="61"/>
    </row>
    <row r="10134" spans="4:4" x14ac:dyDescent="0.35">
      <c r="D10134" s="61"/>
    </row>
    <row r="10135" spans="4:4" x14ac:dyDescent="0.35">
      <c r="D10135" s="61"/>
    </row>
    <row r="10136" spans="4:4" x14ac:dyDescent="0.35">
      <c r="D10136" s="61"/>
    </row>
    <row r="10137" spans="4:4" x14ac:dyDescent="0.35">
      <c r="D10137" s="61"/>
    </row>
    <row r="10138" spans="4:4" x14ac:dyDescent="0.35">
      <c r="D10138" s="61"/>
    </row>
    <row r="10139" spans="4:4" x14ac:dyDescent="0.35">
      <c r="D10139" s="61"/>
    </row>
    <row r="10140" spans="4:4" x14ac:dyDescent="0.35">
      <c r="D10140" s="61"/>
    </row>
    <row r="10141" spans="4:4" x14ac:dyDescent="0.35">
      <c r="D10141" s="61"/>
    </row>
    <row r="10142" spans="4:4" x14ac:dyDescent="0.35">
      <c r="D10142" s="61"/>
    </row>
    <row r="10143" spans="4:4" x14ac:dyDescent="0.35">
      <c r="D10143" s="61"/>
    </row>
    <row r="10144" spans="4:4" x14ac:dyDescent="0.35">
      <c r="D10144" s="61"/>
    </row>
    <row r="10145" spans="4:4" x14ac:dyDescent="0.35">
      <c r="D10145" s="61"/>
    </row>
    <row r="10146" spans="4:4" x14ac:dyDescent="0.35">
      <c r="D10146" s="61"/>
    </row>
    <row r="10147" spans="4:4" x14ac:dyDescent="0.35">
      <c r="D10147" s="61"/>
    </row>
    <row r="10148" spans="4:4" x14ac:dyDescent="0.35">
      <c r="D10148" s="61"/>
    </row>
    <row r="10149" spans="4:4" x14ac:dyDescent="0.35">
      <c r="D10149" s="61"/>
    </row>
    <row r="10150" spans="4:4" x14ac:dyDescent="0.35">
      <c r="D10150" s="61"/>
    </row>
    <row r="10151" spans="4:4" x14ac:dyDescent="0.35">
      <c r="D10151" s="61"/>
    </row>
    <row r="10152" spans="4:4" x14ac:dyDescent="0.35">
      <c r="D10152" s="61"/>
    </row>
    <row r="10153" spans="4:4" x14ac:dyDescent="0.35">
      <c r="D10153" s="61"/>
    </row>
    <row r="10154" spans="4:4" x14ac:dyDescent="0.35">
      <c r="D10154" s="61"/>
    </row>
    <row r="10155" spans="4:4" x14ac:dyDescent="0.35">
      <c r="D10155" s="61"/>
    </row>
    <row r="10156" spans="4:4" x14ac:dyDescent="0.35">
      <c r="D10156" s="61"/>
    </row>
    <row r="10157" spans="4:4" x14ac:dyDescent="0.35">
      <c r="D10157" s="61"/>
    </row>
    <row r="10158" spans="4:4" x14ac:dyDescent="0.35">
      <c r="D10158" s="61"/>
    </row>
    <row r="10159" spans="4:4" x14ac:dyDescent="0.35">
      <c r="D10159" s="61"/>
    </row>
    <row r="10160" spans="4:4" x14ac:dyDescent="0.35">
      <c r="D10160" s="61"/>
    </row>
    <row r="10161" spans="4:4" x14ac:dyDescent="0.35">
      <c r="D10161" s="61"/>
    </row>
    <row r="10162" spans="4:4" x14ac:dyDescent="0.35">
      <c r="D10162" s="61"/>
    </row>
    <row r="10163" spans="4:4" x14ac:dyDescent="0.35">
      <c r="D10163" s="61"/>
    </row>
    <row r="10164" spans="4:4" x14ac:dyDescent="0.35">
      <c r="D10164" s="61"/>
    </row>
    <row r="10165" spans="4:4" x14ac:dyDescent="0.35">
      <c r="D10165" s="61"/>
    </row>
    <row r="10166" spans="4:4" x14ac:dyDescent="0.35">
      <c r="D10166" s="61"/>
    </row>
    <row r="10167" spans="4:4" x14ac:dyDescent="0.35">
      <c r="D10167" s="61"/>
    </row>
    <row r="10168" spans="4:4" x14ac:dyDescent="0.35">
      <c r="D10168" s="61"/>
    </row>
    <row r="10169" spans="4:4" x14ac:dyDescent="0.35">
      <c r="D10169" s="61"/>
    </row>
    <row r="10170" spans="4:4" x14ac:dyDescent="0.35">
      <c r="D10170" s="61"/>
    </row>
    <row r="10171" spans="4:4" x14ac:dyDescent="0.35">
      <c r="D10171" s="61"/>
    </row>
    <row r="10172" spans="4:4" x14ac:dyDescent="0.35">
      <c r="D10172" s="61"/>
    </row>
    <row r="10173" spans="4:4" x14ac:dyDescent="0.35">
      <c r="D10173" s="61"/>
    </row>
    <row r="10174" spans="4:4" x14ac:dyDescent="0.35">
      <c r="D10174" s="61"/>
    </row>
    <row r="10175" spans="4:4" x14ac:dyDescent="0.35">
      <c r="D10175" s="61"/>
    </row>
    <row r="10176" spans="4:4" x14ac:dyDescent="0.35">
      <c r="D10176" s="61"/>
    </row>
    <row r="10177" spans="4:4" x14ac:dyDescent="0.35">
      <c r="D10177" s="61"/>
    </row>
    <row r="10178" spans="4:4" x14ac:dyDescent="0.35">
      <c r="D10178" s="61"/>
    </row>
    <row r="10179" spans="4:4" x14ac:dyDescent="0.35">
      <c r="D10179" s="61"/>
    </row>
    <row r="10180" spans="4:4" x14ac:dyDescent="0.35">
      <c r="D10180" s="61"/>
    </row>
    <row r="10181" spans="4:4" x14ac:dyDescent="0.35">
      <c r="D10181" s="61"/>
    </row>
    <row r="10182" spans="4:4" x14ac:dyDescent="0.35">
      <c r="D10182" s="61"/>
    </row>
    <row r="10183" spans="4:4" x14ac:dyDescent="0.35">
      <c r="D10183" s="61"/>
    </row>
    <row r="10184" spans="4:4" x14ac:dyDescent="0.35">
      <c r="D10184" s="61"/>
    </row>
    <row r="10185" spans="4:4" x14ac:dyDescent="0.35">
      <c r="D10185" s="61"/>
    </row>
    <row r="10186" spans="4:4" x14ac:dyDescent="0.35">
      <c r="D10186" s="61"/>
    </row>
    <row r="10187" spans="4:4" x14ac:dyDescent="0.35">
      <c r="D10187" s="61"/>
    </row>
    <row r="10188" spans="4:4" x14ac:dyDescent="0.35">
      <c r="D10188" s="61"/>
    </row>
    <row r="10189" spans="4:4" x14ac:dyDescent="0.35">
      <c r="D10189" s="61"/>
    </row>
    <row r="10190" spans="4:4" x14ac:dyDescent="0.35">
      <c r="D10190" s="61"/>
    </row>
    <row r="10191" spans="4:4" x14ac:dyDescent="0.35">
      <c r="D10191" s="61"/>
    </row>
    <row r="10192" spans="4:4" x14ac:dyDescent="0.35">
      <c r="D10192" s="61"/>
    </row>
    <row r="10193" spans="4:4" x14ac:dyDescent="0.35">
      <c r="D10193" s="61"/>
    </row>
    <row r="10194" spans="4:4" x14ac:dyDescent="0.35">
      <c r="D10194" s="61"/>
    </row>
    <row r="10195" spans="4:4" x14ac:dyDescent="0.35">
      <c r="D10195" s="61"/>
    </row>
    <row r="10196" spans="4:4" x14ac:dyDescent="0.35">
      <c r="D10196" s="61"/>
    </row>
    <row r="10197" spans="4:4" x14ac:dyDescent="0.35">
      <c r="D10197" s="61"/>
    </row>
    <row r="10198" spans="4:4" x14ac:dyDescent="0.35">
      <c r="D10198" s="61"/>
    </row>
    <row r="10199" spans="4:4" x14ac:dyDescent="0.35">
      <c r="D10199" s="61"/>
    </row>
    <row r="10200" spans="4:4" x14ac:dyDescent="0.35">
      <c r="D10200" s="61"/>
    </row>
    <row r="10201" spans="4:4" x14ac:dyDescent="0.35">
      <c r="D10201" s="61"/>
    </row>
    <row r="10202" spans="4:4" x14ac:dyDescent="0.35">
      <c r="D10202" s="61"/>
    </row>
    <row r="10203" spans="4:4" x14ac:dyDescent="0.35">
      <c r="D10203" s="61"/>
    </row>
    <row r="10204" spans="4:4" x14ac:dyDescent="0.35">
      <c r="D10204" s="61"/>
    </row>
    <row r="10205" spans="4:4" x14ac:dyDescent="0.35">
      <c r="D10205" s="61"/>
    </row>
    <row r="10206" spans="4:4" x14ac:dyDescent="0.35">
      <c r="D10206" s="61"/>
    </row>
    <row r="10207" spans="4:4" x14ac:dyDescent="0.35">
      <c r="D10207" s="61"/>
    </row>
    <row r="10208" spans="4:4" x14ac:dyDescent="0.35">
      <c r="D10208" s="61"/>
    </row>
    <row r="10209" spans="4:4" x14ac:dyDescent="0.35">
      <c r="D10209" s="61"/>
    </row>
    <row r="10210" spans="4:4" x14ac:dyDescent="0.35">
      <c r="D10210" s="61"/>
    </row>
    <row r="10211" spans="4:4" x14ac:dyDescent="0.35">
      <c r="D10211" s="61"/>
    </row>
    <row r="10212" spans="4:4" x14ac:dyDescent="0.35">
      <c r="D10212" s="61"/>
    </row>
    <row r="10213" spans="4:4" x14ac:dyDescent="0.35">
      <c r="D10213" s="61"/>
    </row>
    <row r="10214" spans="4:4" x14ac:dyDescent="0.35">
      <c r="D10214" s="61"/>
    </row>
    <row r="10215" spans="4:4" x14ac:dyDescent="0.35">
      <c r="D10215" s="61"/>
    </row>
    <row r="10216" spans="4:4" x14ac:dyDescent="0.35">
      <c r="D10216" s="61"/>
    </row>
    <row r="10217" spans="4:4" x14ac:dyDescent="0.35">
      <c r="D10217" s="61"/>
    </row>
    <row r="10218" spans="4:4" x14ac:dyDescent="0.35">
      <c r="D10218" s="61"/>
    </row>
    <row r="10219" spans="4:4" x14ac:dyDescent="0.35">
      <c r="D10219" s="61"/>
    </row>
    <row r="10220" spans="4:4" x14ac:dyDescent="0.35">
      <c r="D10220" s="61"/>
    </row>
    <row r="10221" spans="4:4" x14ac:dyDescent="0.35">
      <c r="D10221" s="61"/>
    </row>
    <row r="10222" spans="4:4" x14ac:dyDescent="0.35">
      <c r="D10222" s="61"/>
    </row>
    <row r="10223" spans="4:4" x14ac:dyDescent="0.35">
      <c r="D10223" s="61"/>
    </row>
    <row r="10224" spans="4:4" x14ac:dyDescent="0.35">
      <c r="D10224" s="61"/>
    </row>
    <row r="10225" spans="4:4" x14ac:dyDescent="0.35">
      <c r="D10225" s="61"/>
    </row>
    <row r="10226" spans="4:4" x14ac:dyDescent="0.35">
      <c r="D10226" s="61"/>
    </row>
    <row r="10227" spans="4:4" x14ac:dyDescent="0.35">
      <c r="D10227" s="61"/>
    </row>
    <row r="10228" spans="4:4" x14ac:dyDescent="0.35">
      <c r="D10228" s="61"/>
    </row>
    <row r="10229" spans="4:4" x14ac:dyDescent="0.35">
      <c r="D10229" s="61"/>
    </row>
    <row r="10230" spans="4:4" x14ac:dyDescent="0.35">
      <c r="D10230" s="61"/>
    </row>
    <row r="10231" spans="4:4" x14ac:dyDescent="0.35">
      <c r="D10231" s="61"/>
    </row>
    <row r="10232" spans="4:4" x14ac:dyDescent="0.35">
      <c r="D10232" s="61"/>
    </row>
    <row r="10233" spans="4:4" x14ac:dyDescent="0.35">
      <c r="D10233" s="61"/>
    </row>
    <row r="10234" spans="4:4" x14ac:dyDescent="0.35">
      <c r="D10234" s="61"/>
    </row>
    <row r="10235" spans="4:4" x14ac:dyDescent="0.35">
      <c r="D10235" s="61"/>
    </row>
    <row r="10236" spans="4:4" x14ac:dyDescent="0.35">
      <c r="D10236" s="61"/>
    </row>
    <row r="10237" spans="4:4" x14ac:dyDescent="0.35">
      <c r="D10237" s="61"/>
    </row>
    <row r="10238" spans="4:4" x14ac:dyDescent="0.35">
      <c r="D10238" s="61"/>
    </row>
    <row r="10239" spans="4:4" x14ac:dyDescent="0.35">
      <c r="D10239" s="61"/>
    </row>
    <row r="10240" spans="4:4" x14ac:dyDescent="0.35">
      <c r="D10240" s="61"/>
    </row>
    <row r="10241" spans="4:4" x14ac:dyDescent="0.35">
      <c r="D10241" s="61"/>
    </row>
    <row r="10242" spans="4:4" x14ac:dyDescent="0.35">
      <c r="D10242" s="61"/>
    </row>
    <row r="10243" spans="4:4" x14ac:dyDescent="0.35">
      <c r="D10243" s="61"/>
    </row>
    <row r="10244" spans="4:4" x14ac:dyDescent="0.35">
      <c r="D10244" s="61"/>
    </row>
    <row r="10245" spans="4:4" x14ac:dyDescent="0.35">
      <c r="D10245" s="61"/>
    </row>
    <row r="10246" spans="4:4" x14ac:dyDescent="0.35">
      <c r="D10246" s="61"/>
    </row>
    <row r="10247" spans="4:4" x14ac:dyDescent="0.35">
      <c r="D10247" s="61"/>
    </row>
    <row r="10248" spans="4:4" x14ac:dyDescent="0.35">
      <c r="D10248" s="61"/>
    </row>
    <row r="10249" spans="4:4" x14ac:dyDescent="0.35">
      <c r="D10249" s="61"/>
    </row>
    <row r="10250" spans="4:4" x14ac:dyDescent="0.35">
      <c r="D10250" s="61"/>
    </row>
    <row r="10251" spans="4:4" x14ac:dyDescent="0.35">
      <c r="D10251" s="61"/>
    </row>
    <row r="10252" spans="4:4" x14ac:dyDescent="0.35">
      <c r="D10252" s="61"/>
    </row>
    <row r="10253" spans="4:4" x14ac:dyDescent="0.35">
      <c r="D10253" s="61"/>
    </row>
    <row r="10254" spans="4:4" x14ac:dyDescent="0.35">
      <c r="D10254" s="61"/>
    </row>
    <row r="10255" spans="4:4" x14ac:dyDescent="0.35">
      <c r="D10255" s="61"/>
    </row>
    <row r="10256" spans="4:4" x14ac:dyDescent="0.35">
      <c r="D10256" s="61"/>
    </row>
    <row r="10257" spans="4:4" x14ac:dyDescent="0.35">
      <c r="D10257" s="61"/>
    </row>
    <row r="10258" spans="4:4" x14ac:dyDescent="0.35">
      <c r="D10258" s="61"/>
    </row>
    <row r="10259" spans="4:4" x14ac:dyDescent="0.35">
      <c r="D10259" s="61"/>
    </row>
    <row r="10260" spans="4:4" x14ac:dyDescent="0.35">
      <c r="D10260" s="61"/>
    </row>
    <row r="10261" spans="4:4" x14ac:dyDescent="0.35">
      <c r="D10261" s="61"/>
    </row>
    <row r="10262" spans="4:4" x14ac:dyDescent="0.35">
      <c r="D10262" s="61"/>
    </row>
    <row r="10263" spans="4:4" x14ac:dyDescent="0.35">
      <c r="D10263" s="61"/>
    </row>
    <row r="10264" spans="4:4" x14ac:dyDescent="0.35">
      <c r="D10264" s="61"/>
    </row>
    <row r="10265" spans="4:4" x14ac:dyDescent="0.35">
      <c r="D10265" s="61"/>
    </row>
    <row r="10266" spans="4:4" x14ac:dyDescent="0.35">
      <c r="D10266" s="61"/>
    </row>
    <row r="10267" spans="4:4" x14ac:dyDescent="0.35">
      <c r="D10267" s="61"/>
    </row>
    <row r="10268" spans="4:4" x14ac:dyDescent="0.35">
      <c r="D10268" s="61"/>
    </row>
    <row r="10269" spans="4:4" x14ac:dyDescent="0.35">
      <c r="D10269" s="61"/>
    </row>
    <row r="10270" spans="4:4" x14ac:dyDescent="0.35">
      <c r="D10270" s="61"/>
    </row>
    <row r="10271" spans="4:4" x14ac:dyDescent="0.35">
      <c r="D10271" s="61"/>
    </row>
    <row r="10272" spans="4:4" x14ac:dyDescent="0.35">
      <c r="D10272" s="61"/>
    </row>
    <row r="10273" spans="4:4" x14ac:dyDescent="0.35">
      <c r="D10273" s="61"/>
    </row>
    <row r="10274" spans="4:4" x14ac:dyDescent="0.35">
      <c r="D10274" s="61"/>
    </row>
    <row r="10275" spans="4:4" x14ac:dyDescent="0.35">
      <c r="D10275" s="61"/>
    </row>
    <row r="10276" spans="4:4" x14ac:dyDescent="0.35">
      <c r="D10276" s="61"/>
    </row>
    <row r="10277" spans="4:4" x14ac:dyDescent="0.35">
      <c r="D10277" s="61"/>
    </row>
    <row r="10278" spans="4:4" x14ac:dyDescent="0.35">
      <c r="D10278" s="61"/>
    </row>
    <row r="10279" spans="4:4" x14ac:dyDescent="0.35">
      <c r="D10279" s="61"/>
    </row>
    <row r="10280" spans="4:4" x14ac:dyDescent="0.35">
      <c r="D10280" s="61"/>
    </row>
    <row r="10281" spans="4:4" x14ac:dyDescent="0.35">
      <c r="D10281" s="61"/>
    </row>
    <row r="10282" spans="4:4" x14ac:dyDescent="0.35">
      <c r="D10282" s="61"/>
    </row>
    <row r="10283" spans="4:4" x14ac:dyDescent="0.35">
      <c r="D10283" s="61"/>
    </row>
    <row r="10284" spans="4:4" x14ac:dyDescent="0.35">
      <c r="D10284" s="61"/>
    </row>
    <row r="10285" spans="4:4" x14ac:dyDescent="0.35">
      <c r="D10285" s="61"/>
    </row>
    <row r="10286" spans="4:4" x14ac:dyDescent="0.35">
      <c r="D10286" s="61"/>
    </row>
    <row r="10287" spans="4:4" x14ac:dyDescent="0.35">
      <c r="D10287" s="61"/>
    </row>
    <row r="10288" spans="4:4" x14ac:dyDescent="0.35">
      <c r="D10288" s="61"/>
    </row>
    <row r="10289" spans="4:4" x14ac:dyDescent="0.35">
      <c r="D10289" s="61"/>
    </row>
    <row r="10290" spans="4:4" x14ac:dyDescent="0.35">
      <c r="D10290" s="61"/>
    </row>
    <row r="10291" spans="4:4" x14ac:dyDescent="0.35">
      <c r="D10291" s="61"/>
    </row>
    <row r="10292" spans="4:4" x14ac:dyDescent="0.35">
      <c r="D10292" s="61"/>
    </row>
    <row r="10293" spans="4:4" x14ac:dyDescent="0.35">
      <c r="D10293" s="61"/>
    </row>
    <row r="10294" spans="4:4" x14ac:dyDescent="0.35">
      <c r="D10294" s="61"/>
    </row>
    <row r="10295" spans="4:4" x14ac:dyDescent="0.35">
      <c r="D10295" s="61"/>
    </row>
    <row r="10296" spans="4:4" x14ac:dyDescent="0.35">
      <c r="D10296" s="61"/>
    </row>
    <row r="10297" spans="4:4" x14ac:dyDescent="0.35">
      <c r="D10297" s="61"/>
    </row>
    <row r="10298" spans="4:4" x14ac:dyDescent="0.35">
      <c r="D10298" s="61"/>
    </row>
    <row r="10299" spans="4:4" x14ac:dyDescent="0.35">
      <c r="D10299" s="61"/>
    </row>
    <row r="10300" spans="4:4" x14ac:dyDescent="0.35">
      <c r="D10300" s="61"/>
    </row>
    <row r="10301" spans="4:4" x14ac:dyDescent="0.35">
      <c r="D10301" s="61"/>
    </row>
    <row r="10302" spans="4:4" x14ac:dyDescent="0.35">
      <c r="D10302" s="61"/>
    </row>
    <row r="10303" spans="4:4" x14ac:dyDescent="0.35">
      <c r="D10303" s="61"/>
    </row>
    <row r="10304" spans="4:4" x14ac:dyDescent="0.35">
      <c r="D10304" s="61"/>
    </row>
    <row r="10305" spans="4:4" x14ac:dyDescent="0.35">
      <c r="D10305" s="61"/>
    </row>
    <row r="10306" spans="4:4" x14ac:dyDescent="0.35">
      <c r="D10306" s="61"/>
    </row>
    <row r="10307" spans="4:4" x14ac:dyDescent="0.35">
      <c r="D10307" s="61"/>
    </row>
    <row r="10308" spans="4:4" x14ac:dyDescent="0.35">
      <c r="D10308" s="61"/>
    </row>
    <row r="10309" spans="4:4" x14ac:dyDescent="0.35">
      <c r="D10309" s="61"/>
    </row>
    <row r="10310" spans="4:4" x14ac:dyDescent="0.35">
      <c r="D10310" s="61"/>
    </row>
    <row r="10311" spans="4:4" x14ac:dyDescent="0.35">
      <c r="D10311" s="61"/>
    </row>
    <row r="10312" spans="4:4" x14ac:dyDescent="0.35">
      <c r="D10312" s="61"/>
    </row>
    <row r="10313" spans="4:4" x14ac:dyDescent="0.35">
      <c r="D10313" s="61"/>
    </row>
    <row r="10314" spans="4:4" x14ac:dyDescent="0.35">
      <c r="D10314" s="61"/>
    </row>
    <row r="10315" spans="4:4" x14ac:dyDescent="0.35">
      <c r="D10315" s="61"/>
    </row>
    <row r="10316" spans="4:4" x14ac:dyDescent="0.35">
      <c r="D10316" s="61"/>
    </row>
    <row r="10317" spans="4:4" x14ac:dyDescent="0.35">
      <c r="D10317" s="61"/>
    </row>
    <row r="10318" spans="4:4" x14ac:dyDescent="0.35">
      <c r="D10318" s="61"/>
    </row>
    <row r="10319" spans="4:4" x14ac:dyDescent="0.35">
      <c r="D10319" s="61"/>
    </row>
    <row r="10320" spans="4:4" x14ac:dyDescent="0.35">
      <c r="D10320" s="61"/>
    </row>
    <row r="10321" spans="4:4" x14ac:dyDescent="0.35">
      <c r="D10321" s="61"/>
    </row>
    <row r="10322" spans="4:4" x14ac:dyDescent="0.35">
      <c r="D10322" s="61"/>
    </row>
    <row r="10323" spans="4:4" x14ac:dyDescent="0.35">
      <c r="D10323" s="61"/>
    </row>
    <row r="10324" spans="4:4" x14ac:dyDescent="0.35">
      <c r="D10324" s="61"/>
    </row>
    <row r="10325" spans="4:4" x14ac:dyDescent="0.35">
      <c r="D10325" s="61"/>
    </row>
    <row r="10326" spans="4:4" x14ac:dyDescent="0.35">
      <c r="D10326" s="61"/>
    </row>
    <row r="10327" spans="4:4" x14ac:dyDescent="0.35">
      <c r="D10327" s="61"/>
    </row>
    <row r="10328" spans="4:4" x14ac:dyDescent="0.35">
      <c r="D10328" s="61"/>
    </row>
    <row r="10329" spans="4:4" x14ac:dyDescent="0.35">
      <c r="D10329" s="61"/>
    </row>
    <row r="10330" spans="4:4" x14ac:dyDescent="0.35">
      <c r="D10330" s="61"/>
    </row>
    <row r="10331" spans="4:4" x14ac:dyDescent="0.35">
      <c r="D10331" s="61"/>
    </row>
    <row r="10332" spans="4:4" x14ac:dyDescent="0.35">
      <c r="D10332" s="61"/>
    </row>
    <row r="10333" spans="4:4" x14ac:dyDescent="0.35">
      <c r="D10333" s="61"/>
    </row>
    <row r="10334" spans="4:4" x14ac:dyDescent="0.35">
      <c r="D10334" s="61"/>
    </row>
    <row r="10335" spans="4:4" x14ac:dyDescent="0.35">
      <c r="D10335" s="61"/>
    </row>
    <row r="10336" spans="4:4" x14ac:dyDescent="0.35">
      <c r="D10336" s="61"/>
    </row>
    <row r="10337" spans="4:4" x14ac:dyDescent="0.35">
      <c r="D10337" s="61"/>
    </row>
    <row r="10338" spans="4:4" x14ac:dyDescent="0.35">
      <c r="D10338" s="61"/>
    </row>
    <row r="10339" spans="4:4" x14ac:dyDescent="0.35">
      <c r="D10339" s="61"/>
    </row>
    <row r="10340" spans="4:4" x14ac:dyDescent="0.35">
      <c r="D10340" s="61"/>
    </row>
    <row r="10341" spans="4:4" x14ac:dyDescent="0.35">
      <c r="D10341" s="61"/>
    </row>
    <row r="10342" spans="4:4" x14ac:dyDescent="0.35">
      <c r="D10342" s="61"/>
    </row>
    <row r="10343" spans="4:4" x14ac:dyDescent="0.35">
      <c r="D10343" s="61"/>
    </row>
    <row r="10344" spans="4:4" x14ac:dyDescent="0.35">
      <c r="D10344" s="61"/>
    </row>
    <row r="10345" spans="4:4" x14ac:dyDescent="0.35">
      <c r="D10345" s="61"/>
    </row>
    <row r="10346" spans="4:4" x14ac:dyDescent="0.35">
      <c r="D10346" s="61"/>
    </row>
    <row r="10347" spans="4:4" x14ac:dyDescent="0.35">
      <c r="D10347" s="61"/>
    </row>
    <row r="10348" spans="4:4" x14ac:dyDescent="0.35">
      <c r="D10348" s="61"/>
    </row>
    <row r="10349" spans="4:4" x14ac:dyDescent="0.35">
      <c r="D10349" s="61"/>
    </row>
    <row r="10350" spans="4:4" x14ac:dyDescent="0.35">
      <c r="D10350" s="61"/>
    </row>
    <row r="10351" spans="4:4" x14ac:dyDescent="0.35">
      <c r="D10351" s="61"/>
    </row>
    <row r="10352" spans="4:4" x14ac:dyDescent="0.35">
      <c r="D10352" s="61"/>
    </row>
    <row r="10353" spans="4:4" x14ac:dyDescent="0.35">
      <c r="D10353" s="61"/>
    </row>
    <row r="10354" spans="4:4" x14ac:dyDescent="0.35">
      <c r="D10354" s="61"/>
    </row>
    <row r="10355" spans="4:4" x14ac:dyDescent="0.35">
      <c r="D10355" s="61"/>
    </row>
    <row r="10356" spans="4:4" x14ac:dyDescent="0.35">
      <c r="D10356" s="61"/>
    </row>
    <row r="10357" spans="4:4" x14ac:dyDescent="0.35">
      <c r="D10357" s="61"/>
    </row>
    <row r="10358" spans="4:4" x14ac:dyDescent="0.35">
      <c r="D10358" s="61"/>
    </row>
    <row r="10359" spans="4:4" x14ac:dyDescent="0.35">
      <c r="D10359" s="61"/>
    </row>
    <row r="10360" spans="4:4" x14ac:dyDescent="0.35">
      <c r="D10360" s="61"/>
    </row>
    <row r="10361" spans="4:4" x14ac:dyDescent="0.35">
      <c r="D10361" s="61"/>
    </row>
    <row r="10362" spans="4:4" x14ac:dyDescent="0.35">
      <c r="D10362" s="61"/>
    </row>
    <row r="10363" spans="4:4" x14ac:dyDescent="0.35">
      <c r="D10363" s="61"/>
    </row>
    <row r="10364" spans="4:4" x14ac:dyDescent="0.35">
      <c r="D10364" s="61"/>
    </row>
    <row r="10365" spans="4:4" x14ac:dyDescent="0.35">
      <c r="D10365" s="61"/>
    </row>
    <row r="10366" spans="4:4" x14ac:dyDescent="0.35">
      <c r="D10366" s="61"/>
    </row>
    <row r="10367" spans="4:4" x14ac:dyDescent="0.35">
      <c r="D10367" s="61"/>
    </row>
    <row r="10368" spans="4:4" x14ac:dyDescent="0.35">
      <c r="D10368" s="61"/>
    </row>
    <row r="10369" spans="4:4" x14ac:dyDescent="0.35">
      <c r="D10369" s="61"/>
    </row>
    <row r="10370" spans="4:4" x14ac:dyDescent="0.35">
      <c r="D10370" s="61"/>
    </row>
    <row r="10371" spans="4:4" x14ac:dyDescent="0.35">
      <c r="D10371" s="61"/>
    </row>
    <row r="10372" spans="4:4" x14ac:dyDescent="0.35">
      <c r="D10372" s="61"/>
    </row>
    <row r="10373" spans="4:4" x14ac:dyDescent="0.35">
      <c r="D10373" s="61"/>
    </row>
    <row r="10374" spans="4:4" x14ac:dyDescent="0.35">
      <c r="D10374" s="61"/>
    </row>
    <row r="10375" spans="4:4" x14ac:dyDescent="0.35">
      <c r="D10375" s="61"/>
    </row>
    <row r="10376" spans="4:4" x14ac:dyDescent="0.35">
      <c r="D10376" s="61"/>
    </row>
    <row r="10377" spans="4:4" x14ac:dyDescent="0.35">
      <c r="D10377" s="61"/>
    </row>
    <row r="10378" spans="4:4" x14ac:dyDescent="0.35">
      <c r="D10378" s="61"/>
    </row>
    <row r="10379" spans="4:4" x14ac:dyDescent="0.35">
      <c r="D10379" s="61"/>
    </row>
    <row r="10380" spans="4:4" x14ac:dyDescent="0.35">
      <c r="D10380" s="61"/>
    </row>
    <row r="10381" spans="4:4" x14ac:dyDescent="0.35">
      <c r="D10381" s="61"/>
    </row>
    <row r="10382" spans="4:4" x14ac:dyDescent="0.35">
      <c r="D10382" s="61"/>
    </row>
    <row r="10383" spans="4:4" x14ac:dyDescent="0.35">
      <c r="D10383" s="61"/>
    </row>
    <row r="10384" spans="4:4" x14ac:dyDescent="0.35">
      <c r="D10384" s="61"/>
    </row>
    <row r="10385" spans="4:4" x14ac:dyDescent="0.35">
      <c r="D10385" s="61"/>
    </row>
    <row r="10386" spans="4:4" x14ac:dyDescent="0.35">
      <c r="D10386" s="61"/>
    </row>
    <row r="10387" spans="4:4" x14ac:dyDescent="0.35">
      <c r="D10387" s="61"/>
    </row>
    <row r="10388" spans="4:4" x14ac:dyDescent="0.35">
      <c r="D10388" s="61"/>
    </row>
    <row r="10389" spans="4:4" x14ac:dyDescent="0.35">
      <c r="D10389" s="61"/>
    </row>
    <row r="10390" spans="4:4" x14ac:dyDescent="0.35">
      <c r="D10390" s="61"/>
    </row>
    <row r="10391" spans="4:4" x14ac:dyDescent="0.35">
      <c r="D10391" s="61"/>
    </row>
    <row r="10392" spans="4:4" x14ac:dyDescent="0.35">
      <c r="D10392" s="61"/>
    </row>
    <row r="10393" spans="4:4" x14ac:dyDescent="0.35">
      <c r="D10393" s="61"/>
    </row>
    <row r="10394" spans="4:4" x14ac:dyDescent="0.35">
      <c r="D10394" s="61"/>
    </row>
    <row r="10395" spans="4:4" x14ac:dyDescent="0.35">
      <c r="D10395" s="61"/>
    </row>
    <row r="10396" spans="4:4" x14ac:dyDescent="0.35">
      <c r="D10396" s="61"/>
    </row>
    <row r="10397" spans="4:4" x14ac:dyDescent="0.35">
      <c r="D10397" s="61"/>
    </row>
    <row r="10398" spans="4:4" x14ac:dyDescent="0.35">
      <c r="D10398" s="61"/>
    </row>
    <row r="10399" spans="4:4" x14ac:dyDescent="0.35">
      <c r="D10399" s="61"/>
    </row>
    <row r="10400" spans="4:4" x14ac:dyDescent="0.35">
      <c r="D10400" s="61"/>
    </row>
    <row r="10401" spans="4:4" x14ac:dyDescent="0.35">
      <c r="D10401" s="61"/>
    </row>
    <row r="10402" spans="4:4" x14ac:dyDescent="0.35">
      <c r="D10402" s="61"/>
    </row>
    <row r="10403" spans="4:4" x14ac:dyDescent="0.35">
      <c r="D10403" s="61"/>
    </row>
    <row r="10404" spans="4:4" x14ac:dyDescent="0.35">
      <c r="D10404" s="61"/>
    </row>
    <row r="10405" spans="4:4" x14ac:dyDescent="0.35">
      <c r="D10405" s="61"/>
    </row>
    <row r="10406" spans="4:4" x14ac:dyDescent="0.35">
      <c r="D10406" s="61"/>
    </row>
    <row r="10407" spans="4:4" x14ac:dyDescent="0.35">
      <c r="D10407" s="61"/>
    </row>
    <row r="10408" spans="4:4" x14ac:dyDescent="0.35">
      <c r="D10408" s="61"/>
    </row>
    <row r="10409" spans="4:4" x14ac:dyDescent="0.35">
      <c r="D10409" s="61"/>
    </row>
    <row r="10410" spans="4:4" x14ac:dyDescent="0.35">
      <c r="D10410" s="61"/>
    </row>
    <row r="10411" spans="4:4" x14ac:dyDescent="0.35">
      <c r="D10411" s="61"/>
    </row>
    <row r="10412" spans="4:4" x14ac:dyDescent="0.35">
      <c r="D10412" s="61"/>
    </row>
    <row r="10413" spans="4:4" x14ac:dyDescent="0.35">
      <c r="D10413" s="61"/>
    </row>
    <row r="10414" spans="4:4" x14ac:dyDescent="0.35">
      <c r="D10414" s="61"/>
    </row>
    <row r="10415" spans="4:4" x14ac:dyDescent="0.35">
      <c r="D10415" s="61"/>
    </row>
    <row r="10416" spans="4:4" x14ac:dyDescent="0.35">
      <c r="D10416" s="61"/>
    </row>
    <row r="10417" spans="4:4" x14ac:dyDescent="0.35">
      <c r="D10417" s="61"/>
    </row>
    <row r="10418" spans="4:4" x14ac:dyDescent="0.35">
      <c r="D10418" s="61"/>
    </row>
    <row r="10419" spans="4:4" x14ac:dyDescent="0.35">
      <c r="D10419" s="61"/>
    </row>
    <row r="10420" spans="4:4" x14ac:dyDescent="0.35">
      <c r="D10420" s="61"/>
    </row>
    <row r="10421" spans="4:4" x14ac:dyDescent="0.35">
      <c r="D10421" s="61"/>
    </row>
    <row r="10422" spans="4:4" x14ac:dyDescent="0.35">
      <c r="D10422" s="61"/>
    </row>
    <row r="10423" spans="4:4" x14ac:dyDescent="0.35">
      <c r="D10423" s="61"/>
    </row>
    <row r="10424" spans="4:4" x14ac:dyDescent="0.35">
      <c r="D10424" s="61"/>
    </row>
    <row r="10425" spans="4:4" x14ac:dyDescent="0.35">
      <c r="D10425" s="61"/>
    </row>
    <row r="10426" spans="4:4" x14ac:dyDescent="0.35">
      <c r="D10426" s="61"/>
    </row>
    <row r="10427" spans="4:4" x14ac:dyDescent="0.35">
      <c r="D10427" s="61"/>
    </row>
    <row r="10428" spans="4:4" x14ac:dyDescent="0.35">
      <c r="D10428" s="61"/>
    </row>
    <row r="10429" spans="4:4" x14ac:dyDescent="0.35">
      <c r="D10429" s="61"/>
    </row>
    <row r="10430" spans="4:4" x14ac:dyDescent="0.35">
      <c r="D10430" s="61"/>
    </row>
    <row r="10431" spans="4:4" x14ac:dyDescent="0.35">
      <c r="D10431" s="61"/>
    </row>
    <row r="10432" spans="4:4" x14ac:dyDescent="0.35">
      <c r="D10432" s="61"/>
    </row>
    <row r="10433" spans="4:4" x14ac:dyDescent="0.35">
      <c r="D10433" s="61"/>
    </row>
    <row r="10434" spans="4:4" x14ac:dyDescent="0.35">
      <c r="D10434" s="61"/>
    </row>
    <row r="10435" spans="4:4" x14ac:dyDescent="0.35">
      <c r="D10435" s="61"/>
    </row>
    <row r="10436" spans="4:4" x14ac:dyDescent="0.35">
      <c r="D10436" s="61"/>
    </row>
    <row r="10437" spans="4:4" x14ac:dyDescent="0.35">
      <c r="D10437" s="61"/>
    </row>
    <row r="10438" spans="4:4" x14ac:dyDescent="0.35">
      <c r="D10438" s="61"/>
    </row>
    <row r="10439" spans="4:4" x14ac:dyDescent="0.35">
      <c r="D10439" s="61"/>
    </row>
    <row r="10440" spans="4:4" x14ac:dyDescent="0.35">
      <c r="D10440" s="61"/>
    </row>
    <row r="10441" spans="4:4" x14ac:dyDescent="0.35">
      <c r="D10441" s="61"/>
    </row>
    <row r="10442" spans="4:4" x14ac:dyDescent="0.35">
      <c r="D10442" s="61"/>
    </row>
    <row r="10443" spans="4:4" x14ac:dyDescent="0.35">
      <c r="D10443" s="61"/>
    </row>
    <row r="10444" spans="4:4" x14ac:dyDescent="0.35">
      <c r="D10444" s="61"/>
    </row>
    <row r="10445" spans="4:4" x14ac:dyDescent="0.35">
      <c r="D10445" s="61"/>
    </row>
    <row r="10446" spans="4:4" x14ac:dyDescent="0.35">
      <c r="D10446" s="61"/>
    </row>
    <row r="10447" spans="4:4" x14ac:dyDescent="0.35">
      <c r="D10447" s="61"/>
    </row>
    <row r="10448" spans="4:4" x14ac:dyDescent="0.35">
      <c r="D10448" s="61"/>
    </row>
    <row r="10449" spans="4:4" x14ac:dyDescent="0.35">
      <c r="D10449" s="61"/>
    </row>
    <row r="10450" spans="4:4" x14ac:dyDescent="0.35">
      <c r="D10450" s="61"/>
    </row>
    <row r="10451" spans="4:4" x14ac:dyDescent="0.35">
      <c r="D10451" s="61"/>
    </row>
    <row r="10452" spans="4:4" x14ac:dyDescent="0.35">
      <c r="D10452" s="61"/>
    </row>
    <row r="10453" spans="4:4" x14ac:dyDescent="0.35">
      <c r="D10453" s="61"/>
    </row>
    <row r="10454" spans="4:4" x14ac:dyDescent="0.35">
      <c r="D10454" s="61"/>
    </row>
    <row r="10455" spans="4:4" x14ac:dyDescent="0.35">
      <c r="D10455" s="61"/>
    </row>
    <row r="10456" spans="4:4" x14ac:dyDescent="0.35">
      <c r="D10456" s="61"/>
    </row>
    <row r="10457" spans="4:4" x14ac:dyDescent="0.35">
      <c r="D10457" s="61"/>
    </row>
    <row r="10458" spans="4:4" x14ac:dyDescent="0.35">
      <c r="D10458" s="61"/>
    </row>
    <row r="10459" spans="4:4" x14ac:dyDescent="0.35">
      <c r="D10459" s="61"/>
    </row>
    <row r="10460" spans="4:4" x14ac:dyDescent="0.35">
      <c r="D10460" s="61"/>
    </row>
    <row r="10461" spans="4:4" x14ac:dyDescent="0.35">
      <c r="D10461" s="61"/>
    </row>
    <row r="10462" spans="4:4" x14ac:dyDescent="0.35">
      <c r="D10462" s="61"/>
    </row>
    <row r="10463" spans="4:4" x14ac:dyDescent="0.35">
      <c r="D10463" s="61"/>
    </row>
    <row r="10464" spans="4:4" x14ac:dyDescent="0.35">
      <c r="D10464" s="61"/>
    </row>
    <row r="10465" spans="4:4" x14ac:dyDescent="0.35">
      <c r="D10465" s="61"/>
    </row>
    <row r="10466" spans="4:4" x14ac:dyDescent="0.35">
      <c r="D10466" s="61"/>
    </row>
    <row r="10467" spans="4:4" x14ac:dyDescent="0.35">
      <c r="D10467" s="61"/>
    </row>
    <row r="10468" spans="4:4" x14ac:dyDescent="0.35">
      <c r="D10468" s="61"/>
    </row>
    <row r="10469" spans="4:4" x14ac:dyDescent="0.35">
      <c r="D10469" s="61"/>
    </row>
    <row r="10470" spans="4:4" x14ac:dyDescent="0.35">
      <c r="D10470" s="61"/>
    </row>
    <row r="10471" spans="4:4" x14ac:dyDescent="0.35">
      <c r="D10471" s="61"/>
    </row>
    <row r="10472" spans="4:4" x14ac:dyDescent="0.35">
      <c r="D10472" s="61"/>
    </row>
    <row r="10473" spans="4:4" x14ac:dyDescent="0.35">
      <c r="D10473" s="61"/>
    </row>
    <row r="10474" spans="4:4" x14ac:dyDescent="0.35">
      <c r="D10474" s="61"/>
    </row>
    <row r="10475" spans="4:4" x14ac:dyDescent="0.35">
      <c r="D10475" s="61"/>
    </row>
    <row r="10476" spans="4:4" x14ac:dyDescent="0.35">
      <c r="D10476" s="61"/>
    </row>
    <row r="10477" spans="4:4" x14ac:dyDescent="0.35">
      <c r="D10477" s="61"/>
    </row>
    <row r="10478" spans="4:4" x14ac:dyDescent="0.35">
      <c r="D10478" s="61"/>
    </row>
    <row r="10479" spans="4:4" x14ac:dyDescent="0.35">
      <c r="D10479" s="61"/>
    </row>
    <row r="10480" spans="4:4" x14ac:dyDescent="0.35">
      <c r="D10480" s="61"/>
    </row>
    <row r="10481" spans="4:4" x14ac:dyDescent="0.35">
      <c r="D10481" s="61"/>
    </row>
    <row r="10482" spans="4:4" x14ac:dyDescent="0.35">
      <c r="D10482" s="61"/>
    </row>
    <row r="10483" spans="4:4" x14ac:dyDescent="0.35">
      <c r="D10483" s="61"/>
    </row>
    <row r="10484" spans="4:4" x14ac:dyDescent="0.35">
      <c r="D10484" s="61"/>
    </row>
    <row r="10485" spans="4:4" x14ac:dyDescent="0.35">
      <c r="D10485" s="61"/>
    </row>
    <row r="10486" spans="4:4" x14ac:dyDescent="0.35">
      <c r="D10486" s="61"/>
    </row>
    <row r="10487" spans="4:4" x14ac:dyDescent="0.35">
      <c r="D10487" s="61"/>
    </row>
    <row r="10488" spans="4:4" x14ac:dyDescent="0.35">
      <c r="D10488" s="61"/>
    </row>
    <row r="10489" spans="4:4" x14ac:dyDescent="0.35">
      <c r="D10489" s="61"/>
    </row>
    <row r="10490" spans="4:4" x14ac:dyDescent="0.35">
      <c r="D10490" s="61"/>
    </row>
    <row r="10491" spans="4:4" x14ac:dyDescent="0.35">
      <c r="D10491" s="61"/>
    </row>
    <row r="10492" spans="4:4" x14ac:dyDescent="0.35">
      <c r="D10492" s="61"/>
    </row>
    <row r="10493" spans="4:4" x14ac:dyDescent="0.35">
      <c r="D10493" s="61"/>
    </row>
    <row r="10494" spans="4:4" x14ac:dyDescent="0.35">
      <c r="D10494" s="61"/>
    </row>
    <row r="10495" spans="4:4" x14ac:dyDescent="0.35">
      <c r="D10495" s="61"/>
    </row>
    <row r="10496" spans="4:4" x14ac:dyDescent="0.35">
      <c r="D10496" s="61"/>
    </row>
    <row r="10497" spans="4:4" x14ac:dyDescent="0.35">
      <c r="D10497" s="61"/>
    </row>
    <row r="10498" spans="4:4" x14ac:dyDescent="0.35">
      <c r="D10498" s="61"/>
    </row>
    <row r="10499" spans="4:4" x14ac:dyDescent="0.35">
      <c r="D10499" s="61"/>
    </row>
    <row r="10500" spans="4:4" x14ac:dyDescent="0.35">
      <c r="D10500" s="61"/>
    </row>
    <row r="10501" spans="4:4" x14ac:dyDescent="0.35">
      <c r="D10501" s="61"/>
    </row>
    <row r="10502" spans="4:4" x14ac:dyDescent="0.35">
      <c r="D10502" s="61"/>
    </row>
    <row r="10503" spans="4:4" x14ac:dyDescent="0.35">
      <c r="D10503" s="61"/>
    </row>
    <row r="10504" spans="4:4" x14ac:dyDescent="0.35">
      <c r="D10504" s="61"/>
    </row>
    <row r="10505" spans="4:4" x14ac:dyDescent="0.35">
      <c r="D10505" s="61"/>
    </row>
    <row r="10506" spans="4:4" x14ac:dyDescent="0.35">
      <c r="D10506" s="61"/>
    </row>
    <row r="10507" spans="4:4" x14ac:dyDescent="0.35">
      <c r="D10507" s="61"/>
    </row>
    <row r="10508" spans="4:4" x14ac:dyDescent="0.35">
      <c r="D10508" s="61"/>
    </row>
    <row r="10509" spans="4:4" x14ac:dyDescent="0.35">
      <c r="D10509" s="61"/>
    </row>
    <row r="10510" spans="4:4" x14ac:dyDescent="0.35">
      <c r="D10510" s="61"/>
    </row>
    <row r="10511" spans="4:4" x14ac:dyDescent="0.35">
      <c r="D10511" s="61"/>
    </row>
    <row r="10512" spans="4:4" x14ac:dyDescent="0.35">
      <c r="D10512" s="61"/>
    </row>
    <row r="10513" spans="4:4" x14ac:dyDescent="0.35">
      <c r="D10513" s="61"/>
    </row>
    <row r="10514" spans="4:4" x14ac:dyDescent="0.35">
      <c r="D10514" s="61"/>
    </row>
    <row r="10515" spans="4:4" x14ac:dyDescent="0.35">
      <c r="D10515" s="61"/>
    </row>
    <row r="10516" spans="4:4" x14ac:dyDescent="0.35">
      <c r="D10516" s="61"/>
    </row>
    <row r="10517" spans="4:4" x14ac:dyDescent="0.35">
      <c r="D10517" s="61"/>
    </row>
    <row r="10518" spans="4:4" x14ac:dyDescent="0.35">
      <c r="D10518" s="61"/>
    </row>
    <row r="10519" spans="4:4" x14ac:dyDescent="0.35">
      <c r="D10519" s="61"/>
    </row>
    <row r="10520" spans="4:4" x14ac:dyDescent="0.35">
      <c r="D10520" s="61"/>
    </row>
    <row r="10521" spans="4:4" x14ac:dyDescent="0.35">
      <c r="D10521" s="61"/>
    </row>
    <row r="10522" spans="4:4" x14ac:dyDescent="0.35">
      <c r="D10522" s="61"/>
    </row>
    <row r="10523" spans="4:4" x14ac:dyDescent="0.35">
      <c r="D10523" s="61"/>
    </row>
    <row r="10524" spans="4:4" x14ac:dyDescent="0.35">
      <c r="D10524" s="61"/>
    </row>
    <row r="10525" spans="4:4" x14ac:dyDescent="0.35">
      <c r="D10525" s="61"/>
    </row>
    <row r="10526" spans="4:4" x14ac:dyDescent="0.35">
      <c r="D10526" s="61"/>
    </row>
    <row r="10527" spans="4:4" x14ac:dyDescent="0.35">
      <c r="D10527" s="61"/>
    </row>
    <row r="10528" spans="4:4" x14ac:dyDescent="0.35">
      <c r="D10528" s="61"/>
    </row>
    <row r="10529" spans="4:4" x14ac:dyDescent="0.35">
      <c r="D10529" s="61"/>
    </row>
    <row r="10530" spans="4:4" x14ac:dyDescent="0.35">
      <c r="D10530" s="61"/>
    </row>
    <row r="10531" spans="4:4" x14ac:dyDescent="0.35">
      <c r="D10531" s="61"/>
    </row>
    <row r="10532" spans="4:4" x14ac:dyDescent="0.35">
      <c r="D10532" s="61"/>
    </row>
    <row r="10533" spans="4:4" x14ac:dyDescent="0.35">
      <c r="D10533" s="61"/>
    </row>
    <row r="10534" spans="4:4" x14ac:dyDescent="0.35">
      <c r="D10534" s="61"/>
    </row>
    <row r="10535" spans="4:4" x14ac:dyDescent="0.35">
      <c r="D10535" s="61"/>
    </row>
    <row r="10536" spans="4:4" x14ac:dyDescent="0.35">
      <c r="D10536" s="61"/>
    </row>
    <row r="10537" spans="4:4" x14ac:dyDescent="0.35">
      <c r="D10537" s="61"/>
    </row>
    <row r="10538" spans="4:4" x14ac:dyDescent="0.35">
      <c r="D10538" s="61"/>
    </row>
    <row r="10539" spans="4:4" x14ac:dyDescent="0.35">
      <c r="D10539" s="61"/>
    </row>
    <row r="10540" spans="4:4" x14ac:dyDescent="0.35">
      <c r="D10540" s="61"/>
    </row>
    <row r="10541" spans="4:4" x14ac:dyDescent="0.35">
      <c r="D10541" s="61"/>
    </row>
    <row r="10542" spans="4:4" x14ac:dyDescent="0.35">
      <c r="D10542" s="61"/>
    </row>
    <row r="10543" spans="4:4" x14ac:dyDescent="0.35">
      <c r="D10543" s="61"/>
    </row>
    <row r="10544" spans="4:4" x14ac:dyDescent="0.35">
      <c r="D10544" s="61"/>
    </row>
    <row r="10545" spans="4:4" x14ac:dyDescent="0.35">
      <c r="D10545" s="61"/>
    </row>
    <row r="10546" spans="4:4" x14ac:dyDescent="0.35">
      <c r="D10546" s="61"/>
    </row>
    <row r="10547" spans="4:4" x14ac:dyDescent="0.35">
      <c r="D10547" s="61"/>
    </row>
    <row r="10548" spans="4:4" x14ac:dyDescent="0.35">
      <c r="D10548" s="61"/>
    </row>
    <row r="10549" spans="4:4" x14ac:dyDescent="0.35">
      <c r="D10549" s="61"/>
    </row>
    <row r="10550" spans="4:4" x14ac:dyDescent="0.35">
      <c r="D10550" s="61"/>
    </row>
    <row r="10551" spans="4:4" x14ac:dyDescent="0.35">
      <c r="D10551" s="61"/>
    </row>
    <row r="10552" spans="4:4" x14ac:dyDescent="0.35">
      <c r="D10552" s="61"/>
    </row>
    <row r="10553" spans="4:4" x14ac:dyDescent="0.35">
      <c r="D10553" s="61"/>
    </row>
    <row r="10554" spans="4:4" x14ac:dyDescent="0.35">
      <c r="D10554" s="61"/>
    </row>
    <row r="10555" spans="4:4" x14ac:dyDescent="0.35">
      <c r="D10555" s="61"/>
    </row>
    <row r="10556" spans="4:4" x14ac:dyDescent="0.35">
      <c r="D10556" s="61"/>
    </row>
    <row r="10557" spans="4:4" x14ac:dyDescent="0.35">
      <c r="D10557" s="61"/>
    </row>
    <row r="10558" spans="4:4" x14ac:dyDescent="0.35">
      <c r="D10558" s="61"/>
    </row>
    <row r="10559" spans="4:4" x14ac:dyDescent="0.35">
      <c r="D10559" s="61"/>
    </row>
    <row r="10560" spans="4:4" x14ac:dyDescent="0.35">
      <c r="D10560" s="61"/>
    </row>
    <row r="10561" spans="4:4" x14ac:dyDescent="0.35">
      <c r="D10561" s="61"/>
    </row>
    <row r="10562" spans="4:4" x14ac:dyDescent="0.35">
      <c r="D10562" s="61"/>
    </row>
    <row r="10563" spans="4:4" x14ac:dyDescent="0.35">
      <c r="D10563" s="61"/>
    </row>
    <row r="10564" spans="4:4" x14ac:dyDescent="0.35">
      <c r="D10564" s="61"/>
    </row>
    <row r="10565" spans="4:4" x14ac:dyDescent="0.35">
      <c r="D10565" s="61"/>
    </row>
    <row r="10566" spans="4:4" x14ac:dyDescent="0.35">
      <c r="D10566" s="61"/>
    </row>
    <row r="10567" spans="4:4" x14ac:dyDescent="0.35">
      <c r="D10567" s="61"/>
    </row>
    <row r="10568" spans="4:4" x14ac:dyDescent="0.35">
      <c r="D10568" s="61"/>
    </row>
    <row r="10569" spans="4:4" x14ac:dyDescent="0.35">
      <c r="D10569" s="61"/>
    </row>
    <row r="10570" spans="4:4" x14ac:dyDescent="0.35">
      <c r="D10570" s="61"/>
    </row>
    <row r="10571" spans="4:4" x14ac:dyDescent="0.35">
      <c r="D10571" s="61"/>
    </row>
    <row r="10572" spans="4:4" x14ac:dyDescent="0.35">
      <c r="D10572" s="61"/>
    </row>
    <row r="10573" spans="4:4" x14ac:dyDescent="0.35">
      <c r="D10573" s="61"/>
    </row>
    <row r="10574" spans="4:4" x14ac:dyDescent="0.35">
      <c r="D10574" s="61"/>
    </row>
    <row r="10575" spans="4:4" x14ac:dyDescent="0.35">
      <c r="D10575" s="61"/>
    </row>
    <row r="10576" spans="4:4" x14ac:dyDescent="0.35">
      <c r="D10576" s="61"/>
    </row>
    <row r="10577" spans="4:4" x14ac:dyDescent="0.35">
      <c r="D10577" s="61"/>
    </row>
    <row r="10578" spans="4:4" x14ac:dyDescent="0.35">
      <c r="D10578" s="61"/>
    </row>
    <row r="10579" spans="4:4" x14ac:dyDescent="0.35">
      <c r="D10579" s="61"/>
    </row>
    <row r="10580" spans="4:4" x14ac:dyDescent="0.35">
      <c r="D10580" s="61"/>
    </row>
    <row r="10581" spans="4:4" x14ac:dyDescent="0.35">
      <c r="D10581" s="61"/>
    </row>
    <row r="10582" spans="4:4" x14ac:dyDescent="0.35">
      <c r="D10582" s="61"/>
    </row>
    <row r="10583" spans="4:4" x14ac:dyDescent="0.35">
      <c r="D10583" s="61"/>
    </row>
    <row r="10584" spans="4:4" x14ac:dyDescent="0.35">
      <c r="D10584" s="61"/>
    </row>
    <row r="10585" spans="4:4" x14ac:dyDescent="0.35">
      <c r="D10585" s="61"/>
    </row>
    <row r="10586" spans="4:4" x14ac:dyDescent="0.35">
      <c r="D10586" s="61"/>
    </row>
    <row r="10587" spans="4:4" x14ac:dyDescent="0.35">
      <c r="D10587" s="61"/>
    </row>
    <row r="10588" spans="4:4" x14ac:dyDescent="0.35">
      <c r="D10588" s="61"/>
    </row>
    <row r="10589" spans="4:4" x14ac:dyDescent="0.35">
      <c r="D10589" s="61"/>
    </row>
    <row r="10590" spans="4:4" x14ac:dyDescent="0.35">
      <c r="D10590" s="61"/>
    </row>
    <row r="10591" spans="4:4" x14ac:dyDescent="0.35">
      <c r="D10591" s="61"/>
    </row>
    <row r="10592" spans="4:4" x14ac:dyDescent="0.35">
      <c r="D10592" s="61"/>
    </row>
    <row r="10593" spans="4:4" x14ac:dyDescent="0.35">
      <c r="D10593" s="61"/>
    </row>
    <row r="10594" spans="4:4" x14ac:dyDescent="0.35">
      <c r="D10594" s="61"/>
    </row>
    <row r="10595" spans="4:4" x14ac:dyDescent="0.35">
      <c r="D10595" s="61"/>
    </row>
    <row r="10596" spans="4:4" x14ac:dyDescent="0.35">
      <c r="D10596" s="61"/>
    </row>
    <row r="10597" spans="4:4" x14ac:dyDescent="0.35">
      <c r="D10597" s="61"/>
    </row>
    <row r="10598" spans="4:4" x14ac:dyDescent="0.35">
      <c r="D10598" s="61"/>
    </row>
    <row r="10599" spans="4:4" x14ac:dyDescent="0.35">
      <c r="D10599" s="61"/>
    </row>
    <row r="10600" spans="4:4" x14ac:dyDescent="0.35">
      <c r="D10600" s="61"/>
    </row>
    <row r="10601" spans="4:4" x14ac:dyDescent="0.35">
      <c r="D10601" s="61"/>
    </row>
    <row r="10602" spans="4:4" x14ac:dyDescent="0.35">
      <c r="D10602" s="61"/>
    </row>
    <row r="10603" spans="4:4" x14ac:dyDescent="0.35">
      <c r="D10603" s="61"/>
    </row>
    <row r="10604" spans="4:4" x14ac:dyDescent="0.35">
      <c r="D10604" s="61"/>
    </row>
    <row r="10605" spans="4:4" x14ac:dyDescent="0.35">
      <c r="D10605" s="61"/>
    </row>
    <row r="10606" spans="4:4" x14ac:dyDescent="0.35">
      <c r="D10606" s="61"/>
    </row>
    <row r="10607" spans="4:4" x14ac:dyDescent="0.35">
      <c r="D10607" s="61"/>
    </row>
    <row r="10608" spans="4:4" x14ac:dyDescent="0.35">
      <c r="D10608" s="61"/>
    </row>
    <row r="10609" spans="4:4" x14ac:dyDescent="0.35">
      <c r="D10609" s="61"/>
    </row>
    <row r="10610" spans="4:4" x14ac:dyDescent="0.35">
      <c r="D10610" s="61"/>
    </row>
    <row r="10611" spans="4:4" x14ac:dyDescent="0.35">
      <c r="D10611" s="61"/>
    </row>
    <row r="10612" spans="4:4" x14ac:dyDescent="0.35">
      <c r="D10612" s="61"/>
    </row>
    <row r="10613" spans="4:4" x14ac:dyDescent="0.35">
      <c r="D10613" s="61"/>
    </row>
    <row r="10614" spans="4:4" x14ac:dyDescent="0.35">
      <c r="D10614" s="61"/>
    </row>
    <row r="10615" spans="4:4" x14ac:dyDescent="0.35">
      <c r="D10615" s="61"/>
    </row>
    <row r="10616" spans="4:4" x14ac:dyDescent="0.35">
      <c r="D10616" s="61"/>
    </row>
    <row r="10617" spans="4:4" x14ac:dyDescent="0.35">
      <c r="D10617" s="61"/>
    </row>
    <row r="10618" spans="4:4" x14ac:dyDescent="0.35">
      <c r="D10618" s="61"/>
    </row>
    <row r="10619" spans="4:4" x14ac:dyDescent="0.35">
      <c r="D10619" s="61"/>
    </row>
    <row r="10620" spans="4:4" x14ac:dyDescent="0.35">
      <c r="D10620" s="61"/>
    </row>
    <row r="10621" spans="4:4" x14ac:dyDescent="0.35">
      <c r="D10621" s="61"/>
    </row>
    <row r="10622" spans="4:4" x14ac:dyDescent="0.35">
      <c r="D10622" s="61"/>
    </row>
    <row r="10623" spans="4:4" x14ac:dyDescent="0.35">
      <c r="D10623" s="61"/>
    </row>
    <row r="10624" spans="4:4" x14ac:dyDescent="0.35">
      <c r="D10624" s="61"/>
    </row>
    <row r="10625" spans="4:4" x14ac:dyDescent="0.35">
      <c r="D10625" s="61"/>
    </row>
    <row r="10626" spans="4:4" x14ac:dyDescent="0.35">
      <c r="D10626" s="61"/>
    </row>
    <row r="10627" spans="4:4" x14ac:dyDescent="0.35">
      <c r="D10627" s="61"/>
    </row>
    <row r="10628" spans="4:4" x14ac:dyDescent="0.35">
      <c r="D10628" s="61"/>
    </row>
    <row r="10629" spans="4:4" x14ac:dyDescent="0.35">
      <c r="D10629" s="61"/>
    </row>
    <row r="10630" spans="4:4" x14ac:dyDescent="0.35">
      <c r="D10630" s="61"/>
    </row>
    <row r="10631" spans="4:4" x14ac:dyDescent="0.35">
      <c r="D10631" s="61"/>
    </row>
    <row r="10632" spans="4:4" x14ac:dyDescent="0.35">
      <c r="D10632" s="61"/>
    </row>
    <row r="10633" spans="4:4" x14ac:dyDescent="0.35">
      <c r="D10633" s="61"/>
    </row>
    <row r="10634" spans="4:4" x14ac:dyDescent="0.35">
      <c r="D10634" s="61"/>
    </row>
    <row r="10635" spans="4:4" x14ac:dyDescent="0.35">
      <c r="D10635" s="61"/>
    </row>
    <row r="10636" spans="4:4" x14ac:dyDescent="0.35">
      <c r="D10636" s="61"/>
    </row>
    <row r="10637" spans="4:4" x14ac:dyDescent="0.35">
      <c r="D10637" s="61"/>
    </row>
    <row r="10638" spans="4:4" x14ac:dyDescent="0.35">
      <c r="D10638" s="61"/>
    </row>
    <row r="10639" spans="4:4" x14ac:dyDescent="0.35">
      <c r="D10639" s="61"/>
    </row>
    <row r="10640" spans="4:4" x14ac:dyDescent="0.35">
      <c r="D10640" s="61"/>
    </row>
    <row r="10641" spans="4:4" x14ac:dyDescent="0.35">
      <c r="D10641" s="61"/>
    </row>
    <row r="10642" spans="4:4" x14ac:dyDescent="0.35">
      <c r="D10642" s="61"/>
    </row>
    <row r="10643" spans="4:4" x14ac:dyDescent="0.35">
      <c r="D10643" s="61"/>
    </row>
    <row r="10644" spans="4:4" x14ac:dyDescent="0.35">
      <c r="D10644" s="61"/>
    </row>
    <row r="10645" spans="4:4" x14ac:dyDescent="0.35">
      <c r="D10645" s="61"/>
    </row>
    <row r="10646" spans="4:4" x14ac:dyDescent="0.35">
      <c r="D10646" s="61"/>
    </row>
    <row r="10647" spans="4:4" x14ac:dyDescent="0.35">
      <c r="D10647" s="61"/>
    </row>
    <row r="10648" spans="4:4" x14ac:dyDescent="0.35">
      <c r="D10648" s="61"/>
    </row>
    <row r="10649" spans="4:4" x14ac:dyDescent="0.35">
      <c r="D10649" s="61"/>
    </row>
    <row r="10650" spans="4:4" x14ac:dyDescent="0.35">
      <c r="D10650" s="61"/>
    </row>
    <row r="10651" spans="4:4" x14ac:dyDescent="0.35">
      <c r="D10651" s="61"/>
    </row>
    <row r="10652" spans="4:4" x14ac:dyDescent="0.35">
      <c r="D10652" s="61"/>
    </row>
    <row r="10653" spans="4:4" x14ac:dyDescent="0.35">
      <c r="D10653" s="61"/>
    </row>
    <row r="10654" spans="4:4" x14ac:dyDescent="0.35">
      <c r="D10654" s="61"/>
    </row>
    <row r="10655" spans="4:4" x14ac:dyDescent="0.35">
      <c r="D10655" s="61"/>
    </row>
    <row r="10656" spans="4:4" x14ac:dyDescent="0.35">
      <c r="D10656" s="61"/>
    </row>
    <row r="10657" spans="4:4" x14ac:dyDescent="0.35">
      <c r="D10657" s="61"/>
    </row>
    <row r="10658" spans="4:4" x14ac:dyDescent="0.35">
      <c r="D10658" s="61"/>
    </row>
    <row r="10659" spans="4:4" x14ac:dyDescent="0.35">
      <c r="D10659" s="61"/>
    </row>
    <row r="10660" spans="4:4" x14ac:dyDescent="0.35">
      <c r="D10660" s="61"/>
    </row>
    <row r="10661" spans="4:4" x14ac:dyDescent="0.35">
      <c r="D10661" s="61"/>
    </row>
    <row r="10662" spans="4:4" x14ac:dyDescent="0.35">
      <c r="D10662" s="61"/>
    </row>
    <row r="10663" spans="4:4" x14ac:dyDescent="0.35">
      <c r="D10663" s="61"/>
    </row>
    <row r="10664" spans="4:4" x14ac:dyDescent="0.35">
      <c r="D10664" s="61"/>
    </row>
    <row r="10665" spans="4:4" x14ac:dyDescent="0.35">
      <c r="D10665" s="61"/>
    </row>
    <row r="10666" spans="4:4" x14ac:dyDescent="0.35">
      <c r="D10666" s="61"/>
    </row>
    <row r="10667" spans="4:4" x14ac:dyDescent="0.35">
      <c r="D10667" s="61"/>
    </row>
    <row r="10668" spans="4:4" x14ac:dyDescent="0.35">
      <c r="D10668" s="61"/>
    </row>
    <row r="10669" spans="4:4" x14ac:dyDescent="0.35">
      <c r="D10669" s="61"/>
    </row>
    <row r="10670" spans="4:4" x14ac:dyDescent="0.35">
      <c r="D10670" s="61"/>
    </row>
    <row r="10671" spans="4:4" x14ac:dyDescent="0.35">
      <c r="D10671" s="61"/>
    </row>
    <row r="10672" spans="4:4" x14ac:dyDescent="0.35">
      <c r="D10672" s="61"/>
    </row>
    <row r="10673" spans="4:4" x14ac:dyDescent="0.35">
      <c r="D10673" s="61"/>
    </row>
    <row r="10674" spans="4:4" x14ac:dyDescent="0.35">
      <c r="D10674" s="61"/>
    </row>
    <row r="10675" spans="4:4" x14ac:dyDescent="0.35">
      <c r="D10675" s="61"/>
    </row>
    <row r="10676" spans="4:4" x14ac:dyDescent="0.35">
      <c r="D10676" s="61"/>
    </row>
    <row r="10677" spans="4:4" x14ac:dyDescent="0.35">
      <c r="D10677" s="61"/>
    </row>
    <row r="10678" spans="4:4" x14ac:dyDescent="0.35">
      <c r="D10678" s="61"/>
    </row>
    <row r="10679" spans="4:4" x14ac:dyDescent="0.35">
      <c r="D10679" s="61"/>
    </row>
    <row r="10680" spans="4:4" x14ac:dyDescent="0.35">
      <c r="D10680" s="61"/>
    </row>
    <row r="10681" spans="4:4" x14ac:dyDescent="0.35">
      <c r="D10681" s="61"/>
    </row>
    <row r="10682" spans="4:4" x14ac:dyDescent="0.35">
      <c r="D10682" s="61"/>
    </row>
    <row r="10683" spans="4:4" x14ac:dyDescent="0.35">
      <c r="D10683" s="61"/>
    </row>
    <row r="10684" spans="4:4" x14ac:dyDescent="0.35">
      <c r="D10684" s="61"/>
    </row>
    <row r="10685" spans="4:4" x14ac:dyDescent="0.35">
      <c r="D10685" s="61"/>
    </row>
    <row r="10686" spans="4:4" x14ac:dyDescent="0.35">
      <c r="D10686" s="61"/>
    </row>
    <row r="10687" spans="4:4" x14ac:dyDescent="0.35">
      <c r="D10687" s="61"/>
    </row>
    <row r="10688" spans="4:4" x14ac:dyDescent="0.35">
      <c r="D10688" s="61"/>
    </row>
    <row r="10689" spans="4:4" x14ac:dyDescent="0.35">
      <c r="D10689" s="61"/>
    </row>
    <row r="10690" spans="4:4" x14ac:dyDescent="0.35">
      <c r="D10690" s="61"/>
    </row>
    <row r="10691" spans="4:4" x14ac:dyDescent="0.35">
      <c r="D10691" s="61"/>
    </row>
    <row r="10692" spans="4:4" x14ac:dyDescent="0.35">
      <c r="D10692" s="61"/>
    </row>
    <row r="10693" spans="4:4" x14ac:dyDescent="0.35">
      <c r="D10693" s="61"/>
    </row>
    <row r="10694" spans="4:4" x14ac:dyDescent="0.35">
      <c r="D10694" s="61"/>
    </row>
    <row r="10695" spans="4:4" x14ac:dyDescent="0.35">
      <c r="D10695" s="61"/>
    </row>
    <row r="10696" spans="4:4" x14ac:dyDescent="0.35">
      <c r="D10696" s="61"/>
    </row>
    <row r="10697" spans="4:4" x14ac:dyDescent="0.35">
      <c r="D10697" s="61"/>
    </row>
    <row r="10698" spans="4:4" x14ac:dyDescent="0.35">
      <c r="D10698" s="61"/>
    </row>
    <row r="10699" spans="4:4" x14ac:dyDescent="0.35">
      <c r="D10699" s="61"/>
    </row>
    <row r="10700" spans="4:4" x14ac:dyDescent="0.35">
      <c r="D10700" s="61"/>
    </row>
    <row r="10701" spans="4:4" x14ac:dyDescent="0.35">
      <c r="D10701" s="61"/>
    </row>
    <row r="10702" spans="4:4" x14ac:dyDescent="0.35">
      <c r="D10702" s="61"/>
    </row>
    <row r="10703" spans="4:4" x14ac:dyDescent="0.35">
      <c r="D10703" s="61"/>
    </row>
    <row r="10704" spans="4:4" x14ac:dyDescent="0.35">
      <c r="D10704" s="61"/>
    </row>
    <row r="10705" spans="4:4" x14ac:dyDescent="0.35">
      <c r="D10705" s="61"/>
    </row>
    <row r="10706" spans="4:4" x14ac:dyDescent="0.35">
      <c r="D10706" s="61"/>
    </row>
    <row r="10707" spans="4:4" x14ac:dyDescent="0.35">
      <c r="D10707" s="61"/>
    </row>
    <row r="10708" spans="4:4" x14ac:dyDescent="0.35">
      <c r="D10708" s="61"/>
    </row>
    <row r="10709" spans="4:4" x14ac:dyDescent="0.35">
      <c r="D10709" s="61"/>
    </row>
    <row r="10710" spans="4:4" x14ac:dyDescent="0.35">
      <c r="D10710" s="61"/>
    </row>
    <row r="10711" spans="4:4" x14ac:dyDescent="0.35">
      <c r="D10711" s="61"/>
    </row>
    <row r="10712" spans="4:4" x14ac:dyDescent="0.35">
      <c r="D10712" s="61"/>
    </row>
    <row r="10713" spans="4:4" x14ac:dyDescent="0.35">
      <c r="D10713" s="61"/>
    </row>
    <row r="10714" spans="4:4" x14ac:dyDescent="0.35">
      <c r="D10714" s="61"/>
    </row>
    <row r="10715" spans="4:4" x14ac:dyDescent="0.35">
      <c r="D10715" s="61"/>
    </row>
    <row r="10716" spans="4:4" x14ac:dyDescent="0.35">
      <c r="D10716" s="61"/>
    </row>
    <row r="10717" spans="4:4" x14ac:dyDescent="0.35">
      <c r="D10717" s="61"/>
    </row>
    <row r="10718" spans="4:4" x14ac:dyDescent="0.35">
      <c r="D10718" s="61"/>
    </row>
    <row r="10719" spans="4:4" x14ac:dyDescent="0.35">
      <c r="D10719" s="61"/>
    </row>
    <row r="10720" spans="4:4" x14ac:dyDescent="0.35">
      <c r="D10720" s="61"/>
    </row>
    <row r="10721" spans="4:4" x14ac:dyDescent="0.35">
      <c r="D10721" s="61"/>
    </row>
    <row r="10722" spans="4:4" x14ac:dyDescent="0.35">
      <c r="D10722" s="61"/>
    </row>
    <row r="10723" spans="4:4" x14ac:dyDescent="0.35">
      <c r="D10723" s="61"/>
    </row>
    <row r="10724" spans="4:4" x14ac:dyDescent="0.35">
      <c r="D10724" s="61"/>
    </row>
    <row r="10725" spans="4:4" x14ac:dyDescent="0.35">
      <c r="D10725" s="61"/>
    </row>
    <row r="10726" spans="4:4" x14ac:dyDescent="0.35">
      <c r="D10726" s="61"/>
    </row>
    <row r="10727" spans="4:4" x14ac:dyDescent="0.35">
      <c r="D10727" s="61"/>
    </row>
    <row r="10728" spans="4:4" x14ac:dyDescent="0.35">
      <c r="D10728" s="61"/>
    </row>
    <row r="10729" spans="4:4" x14ac:dyDescent="0.35">
      <c r="D10729" s="61"/>
    </row>
    <row r="10730" spans="4:4" x14ac:dyDescent="0.35">
      <c r="D10730" s="61"/>
    </row>
    <row r="10731" spans="4:4" x14ac:dyDescent="0.35">
      <c r="D10731" s="61"/>
    </row>
    <row r="10732" spans="4:4" x14ac:dyDescent="0.35">
      <c r="D10732" s="61"/>
    </row>
    <row r="10733" spans="4:4" x14ac:dyDescent="0.35">
      <c r="D10733" s="61"/>
    </row>
    <row r="10734" spans="4:4" x14ac:dyDescent="0.35">
      <c r="D10734" s="61"/>
    </row>
    <row r="10735" spans="4:4" x14ac:dyDescent="0.35">
      <c r="D10735" s="61"/>
    </row>
    <row r="10736" spans="4:4" x14ac:dyDescent="0.35">
      <c r="D10736" s="61"/>
    </row>
    <row r="10737" spans="4:4" x14ac:dyDescent="0.35">
      <c r="D10737" s="61"/>
    </row>
    <row r="10738" spans="4:4" x14ac:dyDescent="0.35">
      <c r="D10738" s="61"/>
    </row>
    <row r="10739" spans="4:4" x14ac:dyDescent="0.35">
      <c r="D10739" s="61"/>
    </row>
    <row r="10740" spans="4:4" x14ac:dyDescent="0.35">
      <c r="D10740" s="61"/>
    </row>
    <row r="10741" spans="4:4" x14ac:dyDescent="0.35">
      <c r="D10741" s="61"/>
    </row>
    <row r="10742" spans="4:4" x14ac:dyDescent="0.35">
      <c r="D10742" s="61"/>
    </row>
    <row r="10743" spans="4:4" x14ac:dyDescent="0.35">
      <c r="D10743" s="61"/>
    </row>
    <row r="10744" spans="4:4" x14ac:dyDescent="0.35">
      <c r="D10744" s="61"/>
    </row>
    <row r="10745" spans="4:4" x14ac:dyDescent="0.35">
      <c r="D10745" s="61"/>
    </row>
    <row r="10746" spans="4:4" x14ac:dyDescent="0.35">
      <c r="D10746" s="61"/>
    </row>
    <row r="10747" spans="4:4" x14ac:dyDescent="0.35">
      <c r="D10747" s="61"/>
    </row>
    <row r="10748" spans="4:4" x14ac:dyDescent="0.35">
      <c r="D10748" s="61"/>
    </row>
    <row r="10749" spans="4:4" x14ac:dyDescent="0.35">
      <c r="D10749" s="61"/>
    </row>
    <row r="10750" spans="4:4" x14ac:dyDescent="0.35">
      <c r="D10750" s="61"/>
    </row>
    <row r="10751" spans="4:4" x14ac:dyDescent="0.35">
      <c r="D10751" s="61"/>
    </row>
    <row r="10752" spans="4:4" x14ac:dyDescent="0.35">
      <c r="D10752" s="61"/>
    </row>
    <row r="10753" spans="4:4" x14ac:dyDescent="0.35">
      <c r="D10753" s="61"/>
    </row>
    <row r="10754" spans="4:4" x14ac:dyDescent="0.35">
      <c r="D10754" s="61"/>
    </row>
    <row r="10755" spans="4:4" x14ac:dyDescent="0.35">
      <c r="D10755" s="61"/>
    </row>
    <row r="10756" spans="4:4" x14ac:dyDescent="0.35">
      <c r="D10756" s="61"/>
    </row>
    <row r="10757" spans="4:4" x14ac:dyDescent="0.35">
      <c r="D10757" s="61"/>
    </row>
    <row r="10758" spans="4:4" x14ac:dyDescent="0.35">
      <c r="D10758" s="61"/>
    </row>
    <row r="10759" spans="4:4" x14ac:dyDescent="0.35">
      <c r="D10759" s="61"/>
    </row>
    <row r="10760" spans="4:4" x14ac:dyDescent="0.35">
      <c r="D10760" s="61"/>
    </row>
    <row r="10761" spans="4:4" x14ac:dyDescent="0.35">
      <c r="D10761" s="61"/>
    </row>
    <row r="10762" spans="4:4" x14ac:dyDescent="0.35">
      <c r="D10762" s="61"/>
    </row>
    <row r="10763" spans="4:4" x14ac:dyDescent="0.35">
      <c r="D10763" s="61"/>
    </row>
    <row r="10764" spans="4:4" x14ac:dyDescent="0.35">
      <c r="D10764" s="61"/>
    </row>
    <row r="10765" spans="4:4" x14ac:dyDescent="0.35">
      <c r="D10765" s="61"/>
    </row>
    <row r="10766" spans="4:4" x14ac:dyDescent="0.35">
      <c r="D10766" s="61"/>
    </row>
    <row r="10767" spans="4:4" x14ac:dyDescent="0.35">
      <c r="D10767" s="61"/>
    </row>
    <row r="10768" spans="4:4" x14ac:dyDescent="0.35">
      <c r="D10768" s="61"/>
    </row>
    <row r="10769" spans="4:4" x14ac:dyDescent="0.35">
      <c r="D10769" s="61"/>
    </row>
    <row r="10770" spans="4:4" x14ac:dyDescent="0.35">
      <c r="D10770" s="61"/>
    </row>
    <row r="10771" spans="4:4" x14ac:dyDescent="0.35">
      <c r="D10771" s="61"/>
    </row>
    <row r="10772" spans="4:4" x14ac:dyDescent="0.35">
      <c r="D10772" s="61"/>
    </row>
    <row r="10773" spans="4:4" x14ac:dyDescent="0.35">
      <c r="D10773" s="61"/>
    </row>
    <row r="10774" spans="4:4" x14ac:dyDescent="0.35">
      <c r="D10774" s="61"/>
    </row>
    <row r="10775" spans="4:4" x14ac:dyDescent="0.35">
      <c r="D10775" s="61"/>
    </row>
    <row r="10776" spans="4:4" x14ac:dyDescent="0.35">
      <c r="D10776" s="61"/>
    </row>
    <row r="10777" spans="4:4" x14ac:dyDescent="0.35">
      <c r="D10777" s="61"/>
    </row>
    <row r="10778" spans="4:4" x14ac:dyDescent="0.35">
      <c r="D10778" s="61"/>
    </row>
    <row r="10779" spans="4:4" x14ac:dyDescent="0.35">
      <c r="D10779" s="61"/>
    </row>
    <row r="10780" spans="4:4" x14ac:dyDescent="0.35">
      <c r="D10780" s="61"/>
    </row>
    <row r="10781" spans="4:4" x14ac:dyDescent="0.35">
      <c r="D10781" s="61"/>
    </row>
    <row r="10782" spans="4:4" x14ac:dyDescent="0.35">
      <c r="D10782" s="61"/>
    </row>
    <row r="10783" spans="4:4" x14ac:dyDescent="0.35">
      <c r="D10783" s="61"/>
    </row>
    <row r="10784" spans="4:4" x14ac:dyDescent="0.35">
      <c r="D10784" s="61"/>
    </row>
    <row r="10785" spans="4:4" x14ac:dyDescent="0.35">
      <c r="D10785" s="61"/>
    </row>
    <row r="10786" spans="4:4" x14ac:dyDescent="0.35">
      <c r="D10786" s="61"/>
    </row>
    <row r="10787" spans="4:4" x14ac:dyDescent="0.35">
      <c r="D10787" s="61"/>
    </row>
    <row r="10788" spans="4:4" x14ac:dyDescent="0.35">
      <c r="D10788" s="61"/>
    </row>
    <row r="10789" spans="4:4" x14ac:dyDescent="0.35">
      <c r="D10789" s="61"/>
    </row>
    <row r="10790" spans="4:4" x14ac:dyDescent="0.35">
      <c r="D10790" s="61"/>
    </row>
    <row r="10791" spans="4:4" x14ac:dyDescent="0.35">
      <c r="D10791" s="61"/>
    </row>
    <row r="10792" spans="4:4" x14ac:dyDescent="0.35">
      <c r="D10792" s="61"/>
    </row>
    <row r="10793" spans="4:4" x14ac:dyDescent="0.35">
      <c r="D10793" s="61"/>
    </row>
    <row r="10794" spans="4:4" x14ac:dyDescent="0.35">
      <c r="D10794" s="61"/>
    </row>
    <row r="10795" spans="4:4" x14ac:dyDescent="0.35">
      <c r="D10795" s="61"/>
    </row>
    <row r="10796" spans="4:4" x14ac:dyDescent="0.35">
      <c r="D10796" s="61"/>
    </row>
    <row r="10797" spans="4:4" x14ac:dyDescent="0.35">
      <c r="D10797" s="61"/>
    </row>
    <row r="10798" spans="4:4" x14ac:dyDescent="0.35">
      <c r="D10798" s="61"/>
    </row>
    <row r="10799" spans="4:4" x14ac:dyDescent="0.35">
      <c r="D10799" s="61"/>
    </row>
    <row r="10800" spans="4:4" x14ac:dyDescent="0.35">
      <c r="D10800" s="61"/>
    </row>
    <row r="10801" spans="4:4" x14ac:dyDescent="0.35">
      <c r="D10801" s="61"/>
    </row>
    <row r="10802" spans="4:4" x14ac:dyDescent="0.35">
      <c r="D10802" s="61"/>
    </row>
    <row r="10803" spans="4:4" x14ac:dyDescent="0.35">
      <c r="D10803" s="61"/>
    </row>
    <row r="10804" spans="4:4" x14ac:dyDescent="0.35">
      <c r="D10804" s="61"/>
    </row>
    <row r="10805" spans="4:4" x14ac:dyDescent="0.35">
      <c r="D10805" s="61"/>
    </row>
    <row r="10806" spans="4:4" x14ac:dyDescent="0.35">
      <c r="D10806" s="61"/>
    </row>
    <row r="10807" spans="4:4" x14ac:dyDescent="0.35">
      <c r="D10807" s="61"/>
    </row>
    <row r="10808" spans="4:4" x14ac:dyDescent="0.35">
      <c r="D10808" s="61"/>
    </row>
    <row r="10809" spans="4:4" x14ac:dyDescent="0.35">
      <c r="D10809" s="61"/>
    </row>
    <row r="10810" spans="4:4" x14ac:dyDescent="0.35">
      <c r="D10810" s="61"/>
    </row>
    <row r="10811" spans="4:4" x14ac:dyDescent="0.35">
      <c r="D10811" s="61"/>
    </row>
    <row r="10812" spans="4:4" x14ac:dyDescent="0.35">
      <c r="D10812" s="61"/>
    </row>
    <row r="10813" spans="4:4" x14ac:dyDescent="0.35">
      <c r="D10813" s="61"/>
    </row>
    <row r="10814" spans="4:4" x14ac:dyDescent="0.35">
      <c r="D10814" s="61"/>
    </row>
    <row r="10815" spans="4:4" x14ac:dyDescent="0.35">
      <c r="D10815" s="61"/>
    </row>
    <row r="10816" spans="4:4" x14ac:dyDescent="0.35">
      <c r="D10816" s="61"/>
    </row>
    <row r="10817" spans="4:4" x14ac:dyDescent="0.35">
      <c r="D10817" s="61"/>
    </row>
    <row r="10818" spans="4:4" x14ac:dyDescent="0.35">
      <c r="D10818" s="61"/>
    </row>
    <row r="10819" spans="4:4" x14ac:dyDescent="0.35">
      <c r="D10819" s="61"/>
    </row>
    <row r="10820" spans="4:4" x14ac:dyDescent="0.35">
      <c r="D10820" s="61"/>
    </row>
    <row r="10821" spans="4:4" x14ac:dyDescent="0.35">
      <c r="D10821" s="61"/>
    </row>
    <row r="10822" spans="4:4" x14ac:dyDescent="0.35">
      <c r="D10822" s="61"/>
    </row>
    <row r="10823" spans="4:4" x14ac:dyDescent="0.35">
      <c r="D10823" s="61"/>
    </row>
    <row r="10824" spans="4:4" x14ac:dyDescent="0.35">
      <c r="D10824" s="61"/>
    </row>
    <row r="10825" spans="4:4" x14ac:dyDescent="0.35">
      <c r="D10825" s="61"/>
    </row>
    <row r="10826" spans="4:4" x14ac:dyDescent="0.35">
      <c r="D10826" s="61"/>
    </row>
    <row r="10827" spans="4:4" x14ac:dyDescent="0.35">
      <c r="D10827" s="61"/>
    </row>
    <row r="10828" spans="4:4" x14ac:dyDescent="0.35">
      <c r="D10828" s="61"/>
    </row>
    <row r="10829" spans="4:4" x14ac:dyDescent="0.35">
      <c r="D10829" s="61"/>
    </row>
    <row r="10830" spans="4:4" x14ac:dyDescent="0.35">
      <c r="D10830" s="61"/>
    </row>
    <row r="10831" spans="4:4" x14ac:dyDescent="0.35">
      <c r="D10831" s="61"/>
    </row>
    <row r="10832" spans="4:4" x14ac:dyDescent="0.35">
      <c r="D10832" s="61"/>
    </row>
    <row r="10833" spans="4:4" x14ac:dyDescent="0.35">
      <c r="D10833" s="61"/>
    </row>
    <row r="10834" spans="4:4" x14ac:dyDescent="0.35">
      <c r="D10834" s="61"/>
    </row>
    <row r="10835" spans="4:4" x14ac:dyDescent="0.35">
      <c r="D10835" s="61"/>
    </row>
    <row r="10836" spans="4:4" x14ac:dyDescent="0.35">
      <c r="D10836" s="61"/>
    </row>
    <row r="10837" spans="4:4" x14ac:dyDescent="0.35">
      <c r="D10837" s="61"/>
    </row>
    <row r="10838" spans="4:4" x14ac:dyDescent="0.35">
      <c r="D10838" s="61"/>
    </row>
    <row r="10839" spans="4:4" x14ac:dyDescent="0.35">
      <c r="D10839" s="61"/>
    </row>
    <row r="10840" spans="4:4" x14ac:dyDescent="0.35">
      <c r="D10840" s="61"/>
    </row>
    <row r="10841" spans="4:4" x14ac:dyDescent="0.35">
      <c r="D10841" s="61"/>
    </row>
    <row r="10842" spans="4:4" x14ac:dyDescent="0.35">
      <c r="D10842" s="61"/>
    </row>
    <row r="10843" spans="4:4" x14ac:dyDescent="0.35">
      <c r="D10843" s="61"/>
    </row>
    <row r="10844" spans="4:4" x14ac:dyDescent="0.35">
      <c r="D10844" s="61"/>
    </row>
    <row r="10845" spans="4:4" x14ac:dyDescent="0.35">
      <c r="D10845" s="61"/>
    </row>
    <row r="10846" spans="4:4" x14ac:dyDescent="0.35">
      <c r="D10846" s="61"/>
    </row>
    <row r="10847" spans="4:4" x14ac:dyDescent="0.35">
      <c r="D10847" s="61"/>
    </row>
    <row r="10848" spans="4:4" x14ac:dyDescent="0.35">
      <c r="D10848" s="61"/>
    </row>
    <row r="10849" spans="4:4" x14ac:dyDescent="0.35">
      <c r="D10849" s="61"/>
    </row>
    <row r="10850" spans="4:4" x14ac:dyDescent="0.35">
      <c r="D10850" s="61"/>
    </row>
    <row r="10851" spans="4:4" x14ac:dyDescent="0.35">
      <c r="D10851" s="61"/>
    </row>
    <row r="10852" spans="4:4" x14ac:dyDescent="0.35">
      <c r="D10852" s="61"/>
    </row>
    <row r="10853" spans="4:4" x14ac:dyDescent="0.35">
      <c r="D10853" s="61"/>
    </row>
    <row r="10854" spans="4:4" x14ac:dyDescent="0.35">
      <c r="D10854" s="61"/>
    </row>
    <row r="10855" spans="4:4" x14ac:dyDescent="0.35">
      <c r="D10855" s="61"/>
    </row>
    <row r="10856" spans="4:4" x14ac:dyDescent="0.35">
      <c r="D10856" s="61"/>
    </row>
    <row r="10857" spans="4:4" x14ac:dyDescent="0.35">
      <c r="D10857" s="61"/>
    </row>
    <row r="10858" spans="4:4" x14ac:dyDescent="0.35">
      <c r="D10858" s="61"/>
    </row>
    <row r="10859" spans="4:4" x14ac:dyDescent="0.35">
      <c r="D10859" s="61"/>
    </row>
    <row r="10860" spans="4:4" x14ac:dyDescent="0.35">
      <c r="D10860" s="61"/>
    </row>
    <row r="10861" spans="4:4" x14ac:dyDescent="0.35">
      <c r="D10861" s="61"/>
    </row>
    <row r="10862" spans="4:4" x14ac:dyDescent="0.35">
      <c r="D10862" s="61"/>
    </row>
    <row r="10863" spans="4:4" x14ac:dyDescent="0.35">
      <c r="D10863" s="61"/>
    </row>
    <row r="10864" spans="4:4" x14ac:dyDescent="0.35">
      <c r="D10864" s="61"/>
    </row>
    <row r="10865" spans="4:4" x14ac:dyDescent="0.35">
      <c r="D10865" s="61"/>
    </row>
    <row r="10866" spans="4:4" x14ac:dyDescent="0.35">
      <c r="D10866" s="61"/>
    </row>
    <row r="10867" spans="4:4" x14ac:dyDescent="0.35">
      <c r="D10867" s="61"/>
    </row>
    <row r="10868" spans="4:4" x14ac:dyDescent="0.35">
      <c r="D10868" s="61"/>
    </row>
    <row r="10869" spans="4:4" x14ac:dyDescent="0.35">
      <c r="D10869" s="61"/>
    </row>
    <row r="10870" spans="4:4" x14ac:dyDescent="0.35">
      <c r="D10870" s="61"/>
    </row>
    <row r="10871" spans="4:4" x14ac:dyDescent="0.35">
      <c r="D10871" s="61"/>
    </row>
    <row r="10872" spans="4:4" x14ac:dyDescent="0.35">
      <c r="D10872" s="61"/>
    </row>
    <row r="10873" spans="4:4" x14ac:dyDescent="0.35">
      <c r="D10873" s="61"/>
    </row>
    <row r="10874" spans="4:4" x14ac:dyDescent="0.35">
      <c r="D10874" s="61"/>
    </row>
    <row r="10875" spans="4:4" x14ac:dyDescent="0.35">
      <c r="D10875" s="61"/>
    </row>
    <row r="10876" spans="4:4" x14ac:dyDescent="0.35">
      <c r="D10876" s="61"/>
    </row>
    <row r="10877" spans="4:4" x14ac:dyDescent="0.35">
      <c r="D10877" s="61"/>
    </row>
    <row r="10878" spans="4:4" x14ac:dyDescent="0.35">
      <c r="D10878" s="61"/>
    </row>
    <row r="10879" spans="4:4" x14ac:dyDescent="0.35">
      <c r="D10879" s="61"/>
    </row>
    <row r="10880" spans="4:4" x14ac:dyDescent="0.35">
      <c r="D10880" s="61"/>
    </row>
    <row r="10881" spans="4:4" x14ac:dyDescent="0.35">
      <c r="D10881" s="61"/>
    </row>
    <row r="10882" spans="4:4" x14ac:dyDescent="0.35">
      <c r="D10882" s="61"/>
    </row>
    <row r="10883" spans="4:4" x14ac:dyDescent="0.35">
      <c r="D10883" s="61"/>
    </row>
    <row r="10884" spans="4:4" x14ac:dyDescent="0.35">
      <c r="D10884" s="61"/>
    </row>
    <row r="10885" spans="4:4" x14ac:dyDescent="0.35">
      <c r="D10885" s="61"/>
    </row>
    <row r="10886" spans="4:4" x14ac:dyDescent="0.35">
      <c r="D10886" s="61"/>
    </row>
    <row r="10887" spans="4:4" x14ac:dyDescent="0.35">
      <c r="D10887" s="61"/>
    </row>
    <row r="10888" spans="4:4" x14ac:dyDescent="0.35">
      <c r="D10888" s="61"/>
    </row>
    <row r="10889" spans="4:4" x14ac:dyDescent="0.35">
      <c r="D10889" s="61"/>
    </row>
    <row r="10890" spans="4:4" x14ac:dyDescent="0.35">
      <c r="D10890" s="61"/>
    </row>
    <row r="10891" spans="4:4" x14ac:dyDescent="0.35">
      <c r="D10891" s="61"/>
    </row>
    <row r="10892" spans="4:4" x14ac:dyDescent="0.35">
      <c r="D10892" s="61"/>
    </row>
    <row r="10893" spans="4:4" x14ac:dyDescent="0.35">
      <c r="D10893" s="61"/>
    </row>
    <row r="10894" spans="4:4" x14ac:dyDescent="0.35">
      <c r="D10894" s="61"/>
    </row>
    <row r="10895" spans="4:4" x14ac:dyDescent="0.35">
      <c r="D10895" s="61"/>
    </row>
    <row r="10896" spans="4:4" x14ac:dyDescent="0.35">
      <c r="D10896" s="61"/>
    </row>
    <row r="10897" spans="4:4" x14ac:dyDescent="0.35">
      <c r="D10897" s="61"/>
    </row>
    <row r="10898" spans="4:4" x14ac:dyDescent="0.35">
      <c r="D10898" s="61"/>
    </row>
    <row r="10899" spans="4:4" x14ac:dyDescent="0.35">
      <c r="D10899" s="61"/>
    </row>
    <row r="10900" spans="4:4" x14ac:dyDescent="0.35">
      <c r="D10900" s="61"/>
    </row>
    <row r="10901" spans="4:4" x14ac:dyDescent="0.35">
      <c r="D10901" s="61"/>
    </row>
    <row r="10902" spans="4:4" x14ac:dyDescent="0.35">
      <c r="D10902" s="61"/>
    </row>
    <row r="10903" spans="4:4" x14ac:dyDescent="0.35">
      <c r="D10903" s="61"/>
    </row>
    <row r="10904" spans="4:4" x14ac:dyDescent="0.35">
      <c r="D10904" s="61"/>
    </row>
    <row r="10905" spans="4:4" x14ac:dyDescent="0.35">
      <c r="D10905" s="61"/>
    </row>
    <row r="10906" spans="4:4" x14ac:dyDescent="0.35">
      <c r="D10906" s="61"/>
    </row>
    <row r="10907" spans="4:4" x14ac:dyDescent="0.35">
      <c r="D10907" s="61"/>
    </row>
    <row r="10908" spans="4:4" x14ac:dyDescent="0.35">
      <c r="D10908" s="61"/>
    </row>
    <row r="10909" spans="4:4" x14ac:dyDescent="0.35">
      <c r="D10909" s="61"/>
    </row>
    <row r="10910" spans="4:4" x14ac:dyDescent="0.35">
      <c r="D10910" s="61"/>
    </row>
    <row r="10911" spans="4:4" x14ac:dyDescent="0.35">
      <c r="D10911" s="61"/>
    </row>
    <row r="10912" spans="4:4" x14ac:dyDescent="0.35">
      <c r="D10912" s="61"/>
    </row>
    <row r="10913" spans="4:4" x14ac:dyDescent="0.35">
      <c r="D10913" s="61"/>
    </row>
    <row r="10914" spans="4:4" x14ac:dyDescent="0.35">
      <c r="D10914" s="61"/>
    </row>
    <row r="10915" spans="4:4" x14ac:dyDescent="0.35">
      <c r="D10915" s="61"/>
    </row>
    <row r="10916" spans="4:4" x14ac:dyDescent="0.35">
      <c r="D10916" s="61"/>
    </row>
    <row r="10917" spans="4:4" x14ac:dyDescent="0.35">
      <c r="D10917" s="61"/>
    </row>
    <row r="10918" spans="4:4" x14ac:dyDescent="0.35">
      <c r="D10918" s="61"/>
    </row>
    <row r="10919" spans="4:4" x14ac:dyDescent="0.35">
      <c r="D10919" s="61"/>
    </row>
    <row r="10920" spans="4:4" x14ac:dyDescent="0.35">
      <c r="D10920" s="61"/>
    </row>
    <row r="10921" spans="4:4" x14ac:dyDescent="0.35">
      <c r="D10921" s="61"/>
    </row>
    <row r="10922" spans="4:4" x14ac:dyDescent="0.35">
      <c r="D10922" s="61"/>
    </row>
    <row r="10923" spans="4:4" x14ac:dyDescent="0.35">
      <c r="D10923" s="61"/>
    </row>
    <row r="10924" spans="4:4" x14ac:dyDescent="0.35">
      <c r="D10924" s="61"/>
    </row>
    <row r="10925" spans="4:4" x14ac:dyDescent="0.35">
      <c r="D10925" s="61"/>
    </row>
    <row r="10926" spans="4:4" x14ac:dyDescent="0.35">
      <c r="D10926" s="61"/>
    </row>
    <row r="10927" spans="4:4" x14ac:dyDescent="0.35">
      <c r="D10927" s="61"/>
    </row>
    <row r="10928" spans="4:4" x14ac:dyDescent="0.35">
      <c r="D10928" s="61"/>
    </row>
    <row r="10929" spans="4:4" x14ac:dyDescent="0.35">
      <c r="D10929" s="61"/>
    </row>
    <row r="10930" spans="4:4" x14ac:dyDescent="0.35">
      <c r="D10930" s="61"/>
    </row>
    <row r="10931" spans="4:4" x14ac:dyDescent="0.35">
      <c r="D10931" s="61"/>
    </row>
    <row r="10932" spans="4:4" x14ac:dyDescent="0.35">
      <c r="D10932" s="61"/>
    </row>
    <row r="10933" spans="4:4" x14ac:dyDescent="0.35">
      <c r="D10933" s="61"/>
    </row>
    <row r="10934" spans="4:4" x14ac:dyDescent="0.35">
      <c r="D10934" s="61"/>
    </row>
    <row r="10935" spans="4:4" x14ac:dyDescent="0.35">
      <c r="D10935" s="61"/>
    </row>
    <row r="10936" spans="4:4" x14ac:dyDescent="0.35">
      <c r="D10936" s="61"/>
    </row>
    <row r="10937" spans="4:4" x14ac:dyDescent="0.35">
      <c r="D10937" s="61"/>
    </row>
    <row r="10938" spans="4:4" x14ac:dyDescent="0.35">
      <c r="D10938" s="61"/>
    </row>
    <row r="10939" spans="4:4" x14ac:dyDescent="0.35">
      <c r="D10939" s="61"/>
    </row>
    <row r="10940" spans="4:4" x14ac:dyDescent="0.35">
      <c r="D10940" s="61"/>
    </row>
    <row r="10941" spans="4:4" x14ac:dyDescent="0.35">
      <c r="D10941" s="61"/>
    </row>
    <row r="10942" spans="4:4" x14ac:dyDescent="0.35">
      <c r="D10942" s="61"/>
    </row>
    <row r="10943" spans="4:4" x14ac:dyDescent="0.35">
      <c r="D10943" s="61"/>
    </row>
    <row r="10944" spans="4:4" x14ac:dyDescent="0.35">
      <c r="D10944" s="61"/>
    </row>
    <row r="10945" spans="4:4" x14ac:dyDescent="0.35">
      <c r="D10945" s="61"/>
    </row>
    <row r="10946" spans="4:4" x14ac:dyDescent="0.35">
      <c r="D10946" s="61"/>
    </row>
    <row r="10947" spans="4:4" x14ac:dyDescent="0.35">
      <c r="D10947" s="61"/>
    </row>
    <row r="10948" spans="4:4" x14ac:dyDescent="0.35">
      <c r="D10948" s="61"/>
    </row>
    <row r="10949" spans="4:4" x14ac:dyDescent="0.35">
      <c r="D10949" s="61"/>
    </row>
    <row r="10950" spans="4:4" x14ac:dyDescent="0.35">
      <c r="D10950" s="61"/>
    </row>
    <row r="10951" spans="4:4" x14ac:dyDescent="0.35">
      <c r="D10951" s="61"/>
    </row>
    <row r="10952" spans="4:4" x14ac:dyDescent="0.35">
      <c r="D10952" s="61"/>
    </row>
    <row r="10953" spans="4:4" x14ac:dyDescent="0.35">
      <c r="D10953" s="61"/>
    </row>
    <row r="10954" spans="4:4" x14ac:dyDescent="0.35">
      <c r="D10954" s="61"/>
    </row>
    <row r="10955" spans="4:4" x14ac:dyDescent="0.35">
      <c r="D10955" s="61"/>
    </row>
    <row r="10956" spans="4:4" x14ac:dyDescent="0.35">
      <c r="D10956" s="61"/>
    </row>
    <row r="10957" spans="4:4" x14ac:dyDescent="0.35">
      <c r="D10957" s="61"/>
    </row>
    <row r="10958" spans="4:4" x14ac:dyDescent="0.35">
      <c r="D10958" s="61"/>
    </row>
    <row r="10959" spans="4:4" x14ac:dyDescent="0.35">
      <c r="D10959" s="61"/>
    </row>
    <row r="10960" spans="4:4" x14ac:dyDescent="0.35">
      <c r="D10960" s="61"/>
    </row>
    <row r="10961" spans="4:4" x14ac:dyDescent="0.35">
      <c r="D10961" s="61"/>
    </row>
    <row r="10962" spans="4:4" x14ac:dyDescent="0.35">
      <c r="D10962" s="61"/>
    </row>
    <row r="10963" spans="4:4" x14ac:dyDescent="0.35">
      <c r="D10963" s="61"/>
    </row>
    <row r="10964" spans="4:4" x14ac:dyDescent="0.35">
      <c r="D10964" s="61"/>
    </row>
    <row r="10965" spans="4:4" x14ac:dyDescent="0.35">
      <c r="D10965" s="61"/>
    </row>
    <row r="10966" spans="4:4" x14ac:dyDescent="0.35">
      <c r="D10966" s="61"/>
    </row>
    <row r="10967" spans="4:4" x14ac:dyDescent="0.35">
      <c r="D10967" s="61"/>
    </row>
    <row r="10968" spans="4:4" x14ac:dyDescent="0.35">
      <c r="D10968" s="61"/>
    </row>
    <row r="10969" spans="4:4" x14ac:dyDescent="0.35">
      <c r="D10969" s="61"/>
    </row>
    <row r="10970" spans="4:4" x14ac:dyDescent="0.35">
      <c r="D10970" s="61"/>
    </row>
    <row r="10971" spans="4:4" x14ac:dyDescent="0.35">
      <c r="D10971" s="61"/>
    </row>
    <row r="10972" spans="4:4" x14ac:dyDescent="0.35">
      <c r="D10972" s="61"/>
    </row>
    <row r="10973" spans="4:4" x14ac:dyDescent="0.35">
      <c r="D10973" s="61"/>
    </row>
    <row r="10974" spans="4:4" x14ac:dyDescent="0.35">
      <c r="D10974" s="61"/>
    </row>
    <row r="10975" spans="4:4" x14ac:dyDescent="0.35">
      <c r="D10975" s="61"/>
    </row>
    <row r="10976" spans="4:4" x14ac:dyDescent="0.35">
      <c r="D10976" s="61"/>
    </row>
    <row r="10977" spans="4:4" x14ac:dyDescent="0.35">
      <c r="D10977" s="61"/>
    </row>
    <row r="10978" spans="4:4" x14ac:dyDescent="0.35">
      <c r="D10978" s="61"/>
    </row>
    <row r="10979" spans="4:4" x14ac:dyDescent="0.35">
      <c r="D10979" s="61"/>
    </row>
    <row r="10980" spans="4:4" x14ac:dyDescent="0.35">
      <c r="D10980" s="61"/>
    </row>
    <row r="10981" spans="4:4" x14ac:dyDescent="0.35">
      <c r="D10981" s="61"/>
    </row>
    <row r="10982" spans="4:4" x14ac:dyDescent="0.35">
      <c r="D10982" s="61"/>
    </row>
    <row r="10983" spans="4:4" x14ac:dyDescent="0.35">
      <c r="D10983" s="61"/>
    </row>
    <row r="10984" spans="4:4" x14ac:dyDescent="0.35">
      <c r="D10984" s="61"/>
    </row>
    <row r="10985" spans="4:4" x14ac:dyDescent="0.35">
      <c r="D10985" s="61"/>
    </row>
    <row r="10986" spans="4:4" x14ac:dyDescent="0.35">
      <c r="D10986" s="61"/>
    </row>
    <row r="10987" spans="4:4" x14ac:dyDescent="0.35">
      <c r="D10987" s="61"/>
    </row>
    <row r="10988" spans="4:4" x14ac:dyDescent="0.35">
      <c r="D10988" s="61"/>
    </row>
    <row r="10989" spans="4:4" x14ac:dyDescent="0.35">
      <c r="D10989" s="61"/>
    </row>
    <row r="10990" spans="4:4" x14ac:dyDescent="0.35">
      <c r="D10990" s="61"/>
    </row>
    <row r="10991" spans="4:4" x14ac:dyDescent="0.35">
      <c r="D10991" s="61"/>
    </row>
    <row r="10992" spans="4:4" x14ac:dyDescent="0.35">
      <c r="D10992" s="61"/>
    </row>
    <row r="10993" spans="4:4" x14ac:dyDescent="0.35">
      <c r="D10993" s="61"/>
    </row>
    <row r="10994" spans="4:4" x14ac:dyDescent="0.35">
      <c r="D10994" s="61"/>
    </row>
    <row r="10995" spans="4:4" x14ac:dyDescent="0.35">
      <c r="D10995" s="61"/>
    </row>
    <row r="10996" spans="4:4" x14ac:dyDescent="0.35">
      <c r="D10996" s="61"/>
    </row>
    <row r="10997" spans="4:4" x14ac:dyDescent="0.35">
      <c r="D10997" s="61"/>
    </row>
    <row r="10998" spans="4:4" x14ac:dyDescent="0.35">
      <c r="D10998" s="61"/>
    </row>
    <row r="10999" spans="4:4" x14ac:dyDescent="0.35">
      <c r="D10999" s="61"/>
    </row>
    <row r="11000" spans="4:4" x14ac:dyDescent="0.35">
      <c r="D11000" s="61"/>
    </row>
    <row r="11001" spans="4:4" x14ac:dyDescent="0.35">
      <c r="D11001" s="61"/>
    </row>
    <row r="11002" spans="4:4" x14ac:dyDescent="0.35">
      <c r="D11002" s="61"/>
    </row>
    <row r="11003" spans="4:4" x14ac:dyDescent="0.35">
      <c r="D11003" s="61"/>
    </row>
    <row r="11004" spans="4:4" x14ac:dyDescent="0.35">
      <c r="D11004" s="61"/>
    </row>
    <row r="11005" spans="4:4" x14ac:dyDescent="0.35">
      <c r="D11005" s="61"/>
    </row>
    <row r="11006" spans="4:4" x14ac:dyDescent="0.35">
      <c r="D11006" s="61"/>
    </row>
    <row r="11007" spans="4:4" x14ac:dyDescent="0.35">
      <c r="D11007" s="61"/>
    </row>
    <row r="11008" spans="4:4" x14ac:dyDescent="0.35">
      <c r="D11008" s="61"/>
    </row>
    <row r="11009" spans="4:4" x14ac:dyDescent="0.35">
      <c r="D11009" s="61"/>
    </row>
    <row r="11010" spans="4:4" x14ac:dyDescent="0.35">
      <c r="D11010" s="61"/>
    </row>
    <row r="11011" spans="4:4" x14ac:dyDescent="0.35">
      <c r="D11011" s="61"/>
    </row>
    <row r="11012" spans="4:4" x14ac:dyDescent="0.35">
      <c r="D11012" s="61"/>
    </row>
    <row r="11013" spans="4:4" x14ac:dyDescent="0.35">
      <c r="D11013" s="61"/>
    </row>
    <row r="11014" spans="4:4" x14ac:dyDescent="0.35">
      <c r="D11014" s="61"/>
    </row>
    <row r="11015" spans="4:4" x14ac:dyDescent="0.35">
      <c r="D11015" s="61"/>
    </row>
    <row r="11016" spans="4:4" x14ac:dyDescent="0.35">
      <c r="D11016" s="61"/>
    </row>
    <row r="11017" spans="4:4" x14ac:dyDescent="0.35">
      <c r="D11017" s="61"/>
    </row>
    <row r="11018" spans="4:4" x14ac:dyDescent="0.35">
      <c r="D11018" s="61"/>
    </row>
    <row r="11019" spans="4:4" x14ac:dyDescent="0.35">
      <c r="D11019" s="61"/>
    </row>
    <row r="11020" spans="4:4" x14ac:dyDescent="0.35">
      <c r="D11020" s="61"/>
    </row>
    <row r="11021" spans="4:4" x14ac:dyDescent="0.35">
      <c r="D11021" s="61"/>
    </row>
    <row r="11022" spans="4:4" x14ac:dyDescent="0.35">
      <c r="D11022" s="61"/>
    </row>
    <row r="11023" spans="4:4" x14ac:dyDescent="0.35">
      <c r="D11023" s="61"/>
    </row>
    <row r="11024" spans="4:4" x14ac:dyDescent="0.35">
      <c r="D11024" s="61"/>
    </row>
    <row r="11025" spans="4:4" x14ac:dyDescent="0.35">
      <c r="D11025" s="61"/>
    </row>
    <row r="11026" spans="4:4" x14ac:dyDescent="0.35">
      <c r="D11026" s="61"/>
    </row>
    <row r="11027" spans="4:4" x14ac:dyDescent="0.35">
      <c r="D11027" s="61"/>
    </row>
    <row r="11028" spans="4:4" x14ac:dyDescent="0.35">
      <c r="D11028" s="61"/>
    </row>
    <row r="11029" spans="4:4" x14ac:dyDescent="0.35">
      <c r="D11029" s="61"/>
    </row>
    <row r="11030" spans="4:4" x14ac:dyDescent="0.35">
      <c r="D11030" s="61"/>
    </row>
    <row r="11031" spans="4:4" x14ac:dyDescent="0.35">
      <c r="D11031" s="61"/>
    </row>
    <row r="11032" spans="4:4" x14ac:dyDescent="0.35">
      <c r="D11032" s="61"/>
    </row>
    <row r="11033" spans="4:4" x14ac:dyDescent="0.35">
      <c r="D11033" s="61"/>
    </row>
    <row r="11034" spans="4:4" x14ac:dyDescent="0.35">
      <c r="D11034" s="61"/>
    </row>
    <row r="11035" spans="4:4" x14ac:dyDescent="0.35">
      <c r="D11035" s="61"/>
    </row>
    <row r="11036" spans="4:4" x14ac:dyDescent="0.35">
      <c r="D11036" s="61"/>
    </row>
    <row r="11037" spans="4:4" x14ac:dyDescent="0.35">
      <c r="D11037" s="61"/>
    </row>
    <row r="11038" spans="4:4" x14ac:dyDescent="0.35">
      <c r="D11038" s="61"/>
    </row>
    <row r="11039" spans="4:4" x14ac:dyDescent="0.35">
      <c r="D11039" s="61"/>
    </row>
    <row r="11040" spans="4:4" x14ac:dyDescent="0.35">
      <c r="D11040" s="61"/>
    </row>
    <row r="11041" spans="4:4" x14ac:dyDescent="0.35">
      <c r="D11041" s="61"/>
    </row>
    <row r="11042" spans="4:4" x14ac:dyDescent="0.35">
      <c r="D11042" s="61"/>
    </row>
    <row r="11043" spans="4:4" x14ac:dyDescent="0.35">
      <c r="D11043" s="61"/>
    </row>
    <row r="11044" spans="4:4" x14ac:dyDescent="0.35">
      <c r="D11044" s="61"/>
    </row>
    <row r="11045" spans="4:4" x14ac:dyDescent="0.35">
      <c r="D11045" s="61"/>
    </row>
    <row r="11046" spans="4:4" x14ac:dyDescent="0.35">
      <c r="D11046" s="61"/>
    </row>
    <row r="11047" spans="4:4" x14ac:dyDescent="0.35">
      <c r="D11047" s="61"/>
    </row>
    <row r="11048" spans="4:4" x14ac:dyDescent="0.35">
      <c r="D11048" s="61"/>
    </row>
    <row r="11049" spans="4:4" x14ac:dyDescent="0.35">
      <c r="D11049" s="61"/>
    </row>
    <row r="11050" spans="4:4" x14ac:dyDescent="0.35">
      <c r="D11050" s="61"/>
    </row>
    <row r="11051" spans="4:4" x14ac:dyDescent="0.35">
      <c r="D11051" s="61"/>
    </row>
    <row r="11052" spans="4:4" x14ac:dyDescent="0.35">
      <c r="D11052" s="61"/>
    </row>
    <row r="11053" spans="4:4" x14ac:dyDescent="0.35">
      <c r="D11053" s="61"/>
    </row>
    <row r="11054" spans="4:4" x14ac:dyDescent="0.35">
      <c r="D11054" s="61"/>
    </row>
    <row r="11055" spans="4:4" x14ac:dyDescent="0.35">
      <c r="D11055" s="61"/>
    </row>
    <row r="11056" spans="4:4" x14ac:dyDescent="0.35">
      <c r="D11056" s="61"/>
    </row>
    <row r="11057" spans="4:4" x14ac:dyDescent="0.35">
      <c r="D11057" s="61"/>
    </row>
    <row r="11058" spans="4:4" x14ac:dyDescent="0.35">
      <c r="D11058" s="61"/>
    </row>
    <row r="11059" spans="4:4" x14ac:dyDescent="0.35">
      <c r="D11059" s="61"/>
    </row>
    <row r="11060" spans="4:4" x14ac:dyDescent="0.35">
      <c r="D11060" s="61"/>
    </row>
    <row r="11061" spans="4:4" x14ac:dyDescent="0.35">
      <c r="D11061" s="61"/>
    </row>
    <row r="11062" spans="4:4" x14ac:dyDescent="0.35">
      <c r="D11062" s="61"/>
    </row>
    <row r="11063" spans="4:4" x14ac:dyDescent="0.35">
      <c r="D11063" s="61"/>
    </row>
    <row r="11064" spans="4:4" x14ac:dyDescent="0.35">
      <c r="D11064" s="61"/>
    </row>
    <row r="11065" spans="4:4" x14ac:dyDescent="0.35">
      <c r="D11065" s="61"/>
    </row>
    <row r="11066" spans="4:4" x14ac:dyDescent="0.35">
      <c r="D11066" s="61"/>
    </row>
    <row r="11067" spans="4:4" x14ac:dyDescent="0.35">
      <c r="D11067" s="61"/>
    </row>
    <row r="11068" spans="4:4" x14ac:dyDescent="0.35">
      <c r="D11068" s="61"/>
    </row>
    <row r="11069" spans="4:4" x14ac:dyDescent="0.35">
      <c r="D11069" s="61"/>
    </row>
    <row r="11070" spans="4:4" x14ac:dyDescent="0.35">
      <c r="D11070" s="61"/>
    </row>
    <row r="11071" spans="4:4" x14ac:dyDescent="0.35">
      <c r="D11071" s="61"/>
    </row>
    <row r="11072" spans="4:4" x14ac:dyDescent="0.35">
      <c r="D11072" s="61"/>
    </row>
    <row r="11073" spans="4:4" x14ac:dyDescent="0.35">
      <c r="D11073" s="61"/>
    </row>
    <row r="11074" spans="4:4" x14ac:dyDescent="0.35">
      <c r="D11074" s="61"/>
    </row>
    <row r="11075" spans="4:4" x14ac:dyDescent="0.35">
      <c r="D11075" s="61"/>
    </row>
    <row r="11076" spans="4:4" x14ac:dyDescent="0.35">
      <c r="D11076" s="61"/>
    </row>
    <row r="11077" spans="4:4" x14ac:dyDescent="0.35">
      <c r="D11077" s="61"/>
    </row>
    <row r="11078" spans="4:4" x14ac:dyDescent="0.35">
      <c r="D11078" s="61"/>
    </row>
    <row r="11079" spans="4:4" x14ac:dyDescent="0.35">
      <c r="D11079" s="61"/>
    </row>
    <row r="11080" spans="4:4" x14ac:dyDescent="0.35">
      <c r="D11080" s="61"/>
    </row>
    <row r="11081" spans="4:4" x14ac:dyDescent="0.35">
      <c r="D11081" s="61"/>
    </row>
    <row r="11082" spans="4:4" x14ac:dyDescent="0.35">
      <c r="D11082" s="61"/>
    </row>
    <row r="11083" spans="4:4" x14ac:dyDescent="0.35">
      <c r="D11083" s="61"/>
    </row>
    <row r="11084" spans="4:4" x14ac:dyDescent="0.35">
      <c r="D11084" s="61"/>
    </row>
    <row r="11085" spans="4:4" x14ac:dyDescent="0.35">
      <c r="D11085" s="61"/>
    </row>
    <row r="11086" spans="4:4" x14ac:dyDescent="0.35">
      <c r="D11086" s="61"/>
    </row>
    <row r="11087" spans="4:4" x14ac:dyDescent="0.35">
      <c r="D11087" s="61"/>
    </row>
    <row r="11088" spans="4:4" x14ac:dyDescent="0.35">
      <c r="D11088" s="61"/>
    </row>
    <row r="11089" spans="4:4" x14ac:dyDescent="0.35">
      <c r="D11089" s="61"/>
    </row>
    <row r="11090" spans="4:4" x14ac:dyDescent="0.35">
      <c r="D11090" s="61"/>
    </row>
    <row r="11091" spans="4:4" x14ac:dyDescent="0.35">
      <c r="D11091" s="61"/>
    </row>
    <row r="11092" spans="4:4" x14ac:dyDescent="0.35">
      <c r="D11092" s="61"/>
    </row>
    <row r="11093" spans="4:4" x14ac:dyDescent="0.35">
      <c r="D11093" s="61"/>
    </row>
    <row r="11094" spans="4:4" x14ac:dyDescent="0.35">
      <c r="D11094" s="61"/>
    </row>
    <row r="11095" spans="4:4" x14ac:dyDescent="0.35">
      <c r="D11095" s="61"/>
    </row>
    <row r="11096" spans="4:4" x14ac:dyDescent="0.35">
      <c r="D11096" s="61"/>
    </row>
    <row r="11097" spans="4:4" x14ac:dyDescent="0.35">
      <c r="D11097" s="61"/>
    </row>
    <row r="11098" spans="4:4" x14ac:dyDescent="0.35">
      <c r="D11098" s="61"/>
    </row>
    <row r="11099" spans="4:4" x14ac:dyDescent="0.35">
      <c r="D11099" s="61"/>
    </row>
    <row r="11100" spans="4:4" x14ac:dyDescent="0.35">
      <c r="D11100" s="61"/>
    </row>
    <row r="11101" spans="4:4" x14ac:dyDescent="0.35">
      <c r="D11101" s="61"/>
    </row>
    <row r="11102" spans="4:4" x14ac:dyDescent="0.35">
      <c r="D11102" s="61"/>
    </row>
    <row r="11103" spans="4:4" x14ac:dyDescent="0.35">
      <c r="D11103" s="61"/>
    </row>
    <row r="11104" spans="4:4" x14ac:dyDescent="0.35">
      <c r="D11104" s="61"/>
    </row>
    <row r="11105" spans="4:4" x14ac:dyDescent="0.35">
      <c r="D11105" s="61"/>
    </row>
    <row r="11106" spans="4:4" x14ac:dyDescent="0.35">
      <c r="D11106" s="61"/>
    </row>
    <row r="11107" spans="4:4" x14ac:dyDescent="0.35">
      <c r="D11107" s="61"/>
    </row>
    <row r="11108" spans="4:4" x14ac:dyDescent="0.35">
      <c r="D11108" s="61"/>
    </row>
    <row r="11109" spans="4:4" x14ac:dyDescent="0.35">
      <c r="D11109" s="61"/>
    </row>
    <row r="11110" spans="4:4" x14ac:dyDescent="0.35">
      <c r="D11110" s="61"/>
    </row>
    <row r="11111" spans="4:4" x14ac:dyDescent="0.35">
      <c r="D11111" s="61"/>
    </row>
    <row r="11112" spans="4:4" x14ac:dyDescent="0.35">
      <c r="D11112" s="61"/>
    </row>
    <row r="11113" spans="4:4" x14ac:dyDescent="0.35">
      <c r="D11113" s="61"/>
    </row>
    <row r="11114" spans="4:4" x14ac:dyDescent="0.35">
      <c r="D11114" s="61"/>
    </row>
    <row r="11115" spans="4:4" x14ac:dyDescent="0.35">
      <c r="D11115" s="61"/>
    </row>
    <row r="11116" spans="4:4" x14ac:dyDescent="0.35">
      <c r="D11116" s="61"/>
    </row>
    <row r="11117" spans="4:4" x14ac:dyDescent="0.35">
      <c r="D11117" s="61"/>
    </row>
    <row r="11118" spans="4:4" x14ac:dyDescent="0.35">
      <c r="D11118" s="61"/>
    </row>
    <row r="11119" spans="4:4" x14ac:dyDescent="0.35">
      <c r="D11119" s="61"/>
    </row>
    <row r="11120" spans="4:4" x14ac:dyDescent="0.35">
      <c r="D11120" s="61"/>
    </row>
    <row r="11121" spans="4:4" x14ac:dyDescent="0.35">
      <c r="D11121" s="61"/>
    </row>
    <row r="11122" spans="4:4" x14ac:dyDescent="0.35">
      <c r="D11122" s="61"/>
    </row>
    <row r="11123" spans="4:4" x14ac:dyDescent="0.35">
      <c r="D11123" s="61"/>
    </row>
    <row r="11124" spans="4:4" x14ac:dyDescent="0.35">
      <c r="D11124" s="61"/>
    </row>
    <row r="11125" spans="4:4" x14ac:dyDescent="0.35">
      <c r="D11125" s="61"/>
    </row>
    <row r="11126" spans="4:4" x14ac:dyDescent="0.35">
      <c r="D11126" s="61"/>
    </row>
    <row r="11127" spans="4:4" x14ac:dyDescent="0.35">
      <c r="D11127" s="61"/>
    </row>
    <row r="11128" spans="4:4" x14ac:dyDescent="0.35">
      <c r="D11128" s="61"/>
    </row>
    <row r="11129" spans="4:4" x14ac:dyDescent="0.35">
      <c r="D11129" s="61"/>
    </row>
    <row r="11130" spans="4:4" x14ac:dyDescent="0.35">
      <c r="D11130" s="61"/>
    </row>
    <row r="11131" spans="4:4" x14ac:dyDescent="0.35">
      <c r="D11131" s="61"/>
    </row>
    <row r="11132" spans="4:4" x14ac:dyDescent="0.35">
      <c r="D11132" s="61"/>
    </row>
    <row r="11133" spans="4:4" x14ac:dyDescent="0.35">
      <c r="D11133" s="61"/>
    </row>
    <row r="11134" spans="4:4" x14ac:dyDescent="0.35">
      <c r="D11134" s="61"/>
    </row>
    <row r="11135" spans="4:4" x14ac:dyDescent="0.35">
      <c r="D11135" s="61"/>
    </row>
    <row r="11136" spans="4:4" x14ac:dyDescent="0.35">
      <c r="D11136" s="61"/>
    </row>
    <row r="11137" spans="4:4" x14ac:dyDescent="0.35">
      <c r="D11137" s="61"/>
    </row>
    <row r="11138" spans="4:4" x14ac:dyDescent="0.35">
      <c r="D11138" s="61"/>
    </row>
    <row r="11139" spans="4:4" x14ac:dyDescent="0.35">
      <c r="D11139" s="61"/>
    </row>
    <row r="11140" spans="4:4" x14ac:dyDescent="0.35">
      <c r="D11140" s="61"/>
    </row>
    <row r="11141" spans="4:4" x14ac:dyDescent="0.35">
      <c r="D11141" s="61"/>
    </row>
    <row r="11142" spans="4:4" x14ac:dyDescent="0.35">
      <c r="D11142" s="61"/>
    </row>
    <row r="11143" spans="4:4" x14ac:dyDescent="0.35">
      <c r="D11143" s="61"/>
    </row>
    <row r="11144" spans="4:4" x14ac:dyDescent="0.35">
      <c r="D11144" s="61"/>
    </row>
    <row r="11145" spans="4:4" x14ac:dyDescent="0.35">
      <c r="D11145" s="61"/>
    </row>
    <row r="11146" spans="4:4" x14ac:dyDescent="0.35">
      <c r="D11146" s="61"/>
    </row>
    <row r="11147" spans="4:4" x14ac:dyDescent="0.35">
      <c r="D11147" s="61"/>
    </row>
    <row r="11148" spans="4:4" x14ac:dyDescent="0.35">
      <c r="D11148" s="61"/>
    </row>
    <row r="11149" spans="4:4" x14ac:dyDescent="0.35">
      <c r="D11149" s="61"/>
    </row>
    <row r="11150" spans="4:4" x14ac:dyDescent="0.35">
      <c r="D11150" s="61"/>
    </row>
    <row r="11151" spans="4:4" x14ac:dyDescent="0.35">
      <c r="D11151" s="61"/>
    </row>
    <row r="11152" spans="4:4" x14ac:dyDescent="0.35">
      <c r="D11152" s="61"/>
    </row>
    <row r="11153" spans="4:4" x14ac:dyDescent="0.35">
      <c r="D11153" s="61"/>
    </row>
    <row r="11154" spans="4:4" x14ac:dyDescent="0.35">
      <c r="D11154" s="61"/>
    </row>
    <row r="11155" spans="4:4" x14ac:dyDescent="0.35">
      <c r="D11155" s="61"/>
    </row>
    <row r="11156" spans="4:4" x14ac:dyDescent="0.35">
      <c r="D11156" s="61"/>
    </row>
    <row r="11157" spans="4:4" x14ac:dyDescent="0.35">
      <c r="D11157" s="61"/>
    </row>
    <row r="11158" spans="4:4" x14ac:dyDescent="0.35">
      <c r="D11158" s="61"/>
    </row>
    <row r="11159" spans="4:4" x14ac:dyDescent="0.35">
      <c r="D11159" s="61"/>
    </row>
    <row r="11160" spans="4:4" x14ac:dyDescent="0.35">
      <c r="D11160" s="61"/>
    </row>
    <row r="11161" spans="4:4" x14ac:dyDescent="0.35">
      <c r="D11161" s="61"/>
    </row>
    <row r="11162" spans="4:4" x14ac:dyDescent="0.35">
      <c r="D11162" s="61"/>
    </row>
    <row r="11163" spans="4:4" x14ac:dyDescent="0.35">
      <c r="D11163" s="61"/>
    </row>
    <row r="11164" spans="4:4" x14ac:dyDescent="0.35">
      <c r="D11164" s="61"/>
    </row>
    <row r="11165" spans="4:4" x14ac:dyDescent="0.35">
      <c r="D11165" s="61"/>
    </row>
    <row r="11166" spans="4:4" x14ac:dyDescent="0.35">
      <c r="D11166" s="61"/>
    </row>
    <row r="11167" spans="4:4" x14ac:dyDescent="0.35">
      <c r="D11167" s="61"/>
    </row>
    <row r="11168" spans="4:4" x14ac:dyDescent="0.35">
      <c r="D11168" s="61"/>
    </row>
    <row r="11169" spans="4:4" x14ac:dyDescent="0.35">
      <c r="D11169" s="61"/>
    </row>
    <row r="11170" spans="4:4" x14ac:dyDescent="0.35">
      <c r="D11170" s="61"/>
    </row>
    <row r="11171" spans="4:4" x14ac:dyDescent="0.35">
      <c r="D11171" s="61"/>
    </row>
    <row r="11172" spans="4:4" x14ac:dyDescent="0.35">
      <c r="D11172" s="61"/>
    </row>
    <row r="11173" spans="4:4" x14ac:dyDescent="0.35">
      <c r="D11173" s="61"/>
    </row>
    <row r="11174" spans="4:4" x14ac:dyDescent="0.35">
      <c r="D11174" s="61"/>
    </row>
    <row r="11175" spans="4:4" x14ac:dyDescent="0.35">
      <c r="D11175" s="61"/>
    </row>
    <row r="11176" spans="4:4" x14ac:dyDescent="0.35">
      <c r="D11176" s="61"/>
    </row>
    <row r="11177" spans="4:4" x14ac:dyDescent="0.35">
      <c r="D11177" s="61"/>
    </row>
    <row r="11178" spans="4:4" x14ac:dyDescent="0.35">
      <c r="D11178" s="61"/>
    </row>
    <row r="11179" spans="4:4" x14ac:dyDescent="0.35">
      <c r="D11179" s="61"/>
    </row>
    <row r="11180" spans="4:4" x14ac:dyDescent="0.35">
      <c r="D11180" s="61"/>
    </row>
    <row r="11181" spans="4:4" x14ac:dyDescent="0.35">
      <c r="D11181" s="61"/>
    </row>
    <row r="11182" spans="4:4" x14ac:dyDescent="0.35">
      <c r="D11182" s="61"/>
    </row>
    <row r="11183" spans="4:4" x14ac:dyDescent="0.35">
      <c r="D11183" s="61"/>
    </row>
    <row r="11184" spans="4:4" x14ac:dyDescent="0.35">
      <c r="D11184" s="61"/>
    </row>
    <row r="11185" spans="4:4" x14ac:dyDescent="0.35">
      <c r="D11185" s="61"/>
    </row>
    <row r="11186" spans="4:4" x14ac:dyDescent="0.35">
      <c r="D11186" s="61"/>
    </row>
    <row r="11187" spans="4:4" x14ac:dyDescent="0.35">
      <c r="D11187" s="61"/>
    </row>
    <row r="11188" spans="4:4" x14ac:dyDescent="0.35">
      <c r="D11188" s="61"/>
    </row>
    <row r="11189" spans="4:4" x14ac:dyDescent="0.35">
      <c r="D11189" s="61"/>
    </row>
    <row r="11190" spans="4:4" x14ac:dyDescent="0.35">
      <c r="D11190" s="61"/>
    </row>
    <row r="11191" spans="4:4" x14ac:dyDescent="0.35">
      <c r="D11191" s="61"/>
    </row>
    <row r="11192" spans="4:4" x14ac:dyDescent="0.35">
      <c r="D11192" s="61"/>
    </row>
    <row r="11193" spans="4:4" x14ac:dyDescent="0.35">
      <c r="D11193" s="61"/>
    </row>
    <row r="11194" spans="4:4" x14ac:dyDescent="0.35">
      <c r="D11194" s="61"/>
    </row>
    <row r="11195" spans="4:4" x14ac:dyDescent="0.35">
      <c r="D11195" s="61"/>
    </row>
    <row r="11196" spans="4:4" x14ac:dyDescent="0.35">
      <c r="D11196" s="61"/>
    </row>
    <row r="11197" spans="4:4" x14ac:dyDescent="0.35">
      <c r="D11197" s="61"/>
    </row>
    <row r="11198" spans="4:4" x14ac:dyDescent="0.35">
      <c r="D11198" s="61"/>
    </row>
    <row r="11199" spans="4:4" x14ac:dyDescent="0.35">
      <c r="D11199" s="61"/>
    </row>
    <row r="11200" spans="4:4" x14ac:dyDescent="0.35">
      <c r="D11200" s="61"/>
    </row>
    <row r="11201" spans="4:4" x14ac:dyDescent="0.35">
      <c r="D11201" s="61"/>
    </row>
    <row r="11202" spans="4:4" x14ac:dyDescent="0.35">
      <c r="D11202" s="61"/>
    </row>
    <row r="11203" spans="4:4" x14ac:dyDescent="0.35">
      <c r="D11203" s="61"/>
    </row>
    <row r="11204" spans="4:4" x14ac:dyDescent="0.35">
      <c r="D11204" s="61"/>
    </row>
    <row r="11205" spans="4:4" x14ac:dyDescent="0.35">
      <c r="D11205" s="61"/>
    </row>
    <row r="11206" spans="4:4" x14ac:dyDescent="0.35">
      <c r="D11206" s="61"/>
    </row>
    <row r="11207" spans="4:4" x14ac:dyDescent="0.35">
      <c r="D11207" s="61"/>
    </row>
    <row r="11208" spans="4:4" x14ac:dyDescent="0.35">
      <c r="D11208" s="61"/>
    </row>
    <row r="11209" spans="4:4" x14ac:dyDescent="0.35">
      <c r="D11209" s="61"/>
    </row>
    <row r="11210" spans="4:4" x14ac:dyDescent="0.35">
      <c r="D11210" s="61"/>
    </row>
    <row r="11211" spans="4:4" x14ac:dyDescent="0.35">
      <c r="D11211" s="61"/>
    </row>
    <row r="11212" spans="4:4" x14ac:dyDescent="0.35">
      <c r="D11212" s="61"/>
    </row>
    <row r="11213" spans="4:4" x14ac:dyDescent="0.35">
      <c r="D11213" s="61"/>
    </row>
    <row r="11214" spans="4:4" x14ac:dyDescent="0.35">
      <c r="D11214" s="61"/>
    </row>
    <row r="11215" spans="4:4" x14ac:dyDescent="0.35">
      <c r="D11215" s="61"/>
    </row>
    <row r="11216" spans="4:4" x14ac:dyDescent="0.35">
      <c r="D11216" s="61"/>
    </row>
    <row r="11217" spans="4:4" x14ac:dyDescent="0.35">
      <c r="D11217" s="61"/>
    </row>
    <row r="11218" spans="4:4" x14ac:dyDescent="0.35">
      <c r="D11218" s="61"/>
    </row>
    <row r="11219" spans="4:4" x14ac:dyDescent="0.35">
      <c r="D11219" s="61"/>
    </row>
    <row r="11220" spans="4:4" x14ac:dyDescent="0.35">
      <c r="D11220" s="61"/>
    </row>
    <row r="11221" spans="4:4" x14ac:dyDescent="0.35">
      <c r="D11221" s="61"/>
    </row>
    <row r="11222" spans="4:4" x14ac:dyDescent="0.35">
      <c r="D11222" s="61"/>
    </row>
    <row r="11223" spans="4:4" x14ac:dyDescent="0.35">
      <c r="D11223" s="61"/>
    </row>
    <row r="11224" spans="4:4" x14ac:dyDescent="0.35">
      <c r="D11224" s="61"/>
    </row>
    <row r="11225" spans="4:4" x14ac:dyDescent="0.35">
      <c r="D11225" s="61"/>
    </row>
    <row r="11226" spans="4:4" x14ac:dyDescent="0.35">
      <c r="D11226" s="61"/>
    </row>
    <row r="11227" spans="4:4" x14ac:dyDescent="0.35">
      <c r="D11227" s="61"/>
    </row>
    <row r="11228" spans="4:4" x14ac:dyDescent="0.35">
      <c r="D11228" s="61"/>
    </row>
    <row r="11229" spans="4:4" x14ac:dyDescent="0.35">
      <c r="D11229" s="61"/>
    </row>
    <row r="11230" spans="4:4" x14ac:dyDescent="0.35">
      <c r="D11230" s="61"/>
    </row>
    <row r="11231" spans="4:4" x14ac:dyDescent="0.35">
      <c r="D11231" s="61"/>
    </row>
    <row r="11232" spans="4:4" x14ac:dyDescent="0.35">
      <c r="D11232" s="61"/>
    </row>
    <row r="11233" spans="4:4" x14ac:dyDescent="0.35">
      <c r="D11233" s="61"/>
    </row>
    <row r="11234" spans="4:4" x14ac:dyDescent="0.35">
      <c r="D11234" s="61"/>
    </row>
    <row r="11235" spans="4:4" x14ac:dyDescent="0.35">
      <c r="D11235" s="61"/>
    </row>
    <row r="11236" spans="4:4" x14ac:dyDescent="0.35">
      <c r="D11236" s="61"/>
    </row>
    <row r="11237" spans="4:4" x14ac:dyDescent="0.35">
      <c r="D11237" s="61"/>
    </row>
    <row r="11238" spans="4:4" x14ac:dyDescent="0.35">
      <c r="D11238" s="61"/>
    </row>
    <row r="11239" spans="4:4" x14ac:dyDescent="0.35">
      <c r="D11239" s="61"/>
    </row>
    <row r="11240" spans="4:4" x14ac:dyDescent="0.35">
      <c r="D11240" s="61"/>
    </row>
    <row r="11241" spans="4:4" x14ac:dyDescent="0.35">
      <c r="D11241" s="61"/>
    </row>
    <row r="11242" spans="4:4" x14ac:dyDescent="0.35">
      <c r="D11242" s="61"/>
    </row>
    <row r="11243" spans="4:4" x14ac:dyDescent="0.35">
      <c r="D11243" s="61"/>
    </row>
    <row r="11244" spans="4:4" x14ac:dyDescent="0.35">
      <c r="D11244" s="61"/>
    </row>
    <row r="11245" spans="4:4" x14ac:dyDescent="0.35">
      <c r="D11245" s="61"/>
    </row>
    <row r="11246" spans="4:4" x14ac:dyDescent="0.35">
      <c r="D11246" s="61"/>
    </row>
    <row r="11247" spans="4:4" x14ac:dyDescent="0.35">
      <c r="D11247" s="61"/>
    </row>
    <row r="11248" spans="4:4" x14ac:dyDescent="0.35">
      <c r="D11248" s="61"/>
    </row>
    <row r="11249" spans="4:4" x14ac:dyDescent="0.35">
      <c r="D11249" s="61"/>
    </row>
    <row r="11250" spans="4:4" x14ac:dyDescent="0.35">
      <c r="D11250" s="61"/>
    </row>
    <row r="11251" spans="4:4" x14ac:dyDescent="0.35">
      <c r="D11251" s="61"/>
    </row>
    <row r="11252" spans="4:4" x14ac:dyDescent="0.35">
      <c r="D11252" s="61"/>
    </row>
    <row r="11253" spans="4:4" x14ac:dyDescent="0.35">
      <c r="D11253" s="61"/>
    </row>
    <row r="11254" spans="4:4" x14ac:dyDescent="0.35">
      <c r="D11254" s="61"/>
    </row>
    <row r="11255" spans="4:4" x14ac:dyDescent="0.35">
      <c r="D11255" s="61"/>
    </row>
    <row r="11256" spans="4:4" x14ac:dyDescent="0.35">
      <c r="D11256" s="61"/>
    </row>
    <row r="11257" spans="4:4" x14ac:dyDescent="0.35">
      <c r="D11257" s="61"/>
    </row>
    <row r="11258" spans="4:4" x14ac:dyDescent="0.35">
      <c r="D11258" s="61"/>
    </row>
    <row r="11259" spans="4:4" x14ac:dyDescent="0.35">
      <c r="D11259" s="61"/>
    </row>
    <row r="11260" spans="4:4" x14ac:dyDescent="0.35">
      <c r="D11260" s="61"/>
    </row>
    <row r="11261" spans="4:4" x14ac:dyDescent="0.35">
      <c r="D11261" s="61"/>
    </row>
    <row r="11262" spans="4:4" x14ac:dyDescent="0.35">
      <c r="D11262" s="61"/>
    </row>
    <row r="11263" spans="4:4" x14ac:dyDescent="0.35">
      <c r="D11263" s="61"/>
    </row>
    <row r="11264" spans="4:4" x14ac:dyDescent="0.35">
      <c r="D11264" s="61"/>
    </row>
    <row r="11265" spans="4:4" x14ac:dyDescent="0.35">
      <c r="D11265" s="61"/>
    </row>
    <row r="11266" spans="4:4" x14ac:dyDescent="0.35">
      <c r="D11266" s="61"/>
    </row>
    <row r="11267" spans="4:4" x14ac:dyDescent="0.35">
      <c r="D11267" s="61"/>
    </row>
    <row r="11268" spans="4:4" x14ac:dyDescent="0.35">
      <c r="D11268" s="61"/>
    </row>
    <row r="11269" spans="4:4" x14ac:dyDescent="0.35">
      <c r="D11269" s="61"/>
    </row>
    <row r="11270" spans="4:4" x14ac:dyDescent="0.35">
      <c r="D11270" s="61"/>
    </row>
    <row r="11271" spans="4:4" x14ac:dyDescent="0.35">
      <c r="D11271" s="61"/>
    </row>
    <row r="11272" spans="4:4" x14ac:dyDescent="0.35">
      <c r="D11272" s="61"/>
    </row>
    <row r="11273" spans="4:4" x14ac:dyDescent="0.35">
      <c r="D11273" s="61"/>
    </row>
    <row r="11274" spans="4:4" x14ac:dyDescent="0.35">
      <c r="D11274" s="61"/>
    </row>
    <row r="11275" spans="4:4" x14ac:dyDescent="0.35">
      <c r="D11275" s="61"/>
    </row>
    <row r="11276" spans="4:4" x14ac:dyDescent="0.35">
      <c r="D11276" s="61"/>
    </row>
    <row r="11277" spans="4:4" x14ac:dyDescent="0.35">
      <c r="D11277" s="61"/>
    </row>
    <row r="11278" spans="4:4" x14ac:dyDescent="0.35">
      <c r="D11278" s="61"/>
    </row>
    <row r="11279" spans="4:4" x14ac:dyDescent="0.35">
      <c r="D11279" s="61"/>
    </row>
    <row r="11280" spans="4:4" x14ac:dyDescent="0.35">
      <c r="D11280" s="61"/>
    </row>
    <row r="11281" spans="4:4" x14ac:dyDescent="0.35">
      <c r="D11281" s="61"/>
    </row>
    <row r="11282" spans="4:4" x14ac:dyDescent="0.35">
      <c r="D11282" s="61"/>
    </row>
    <row r="11283" spans="4:4" x14ac:dyDescent="0.35">
      <c r="D11283" s="61"/>
    </row>
    <row r="11284" spans="4:4" x14ac:dyDescent="0.35">
      <c r="D11284" s="61"/>
    </row>
    <row r="11285" spans="4:4" x14ac:dyDescent="0.35">
      <c r="D11285" s="61"/>
    </row>
    <row r="11286" spans="4:4" x14ac:dyDescent="0.35">
      <c r="D11286" s="61"/>
    </row>
    <row r="11287" spans="4:4" x14ac:dyDescent="0.35">
      <c r="D11287" s="61"/>
    </row>
    <row r="11288" spans="4:4" x14ac:dyDescent="0.35">
      <c r="D11288" s="61"/>
    </row>
    <row r="11289" spans="4:4" x14ac:dyDescent="0.35">
      <c r="D11289" s="61"/>
    </row>
    <row r="11290" spans="4:4" x14ac:dyDescent="0.35">
      <c r="D11290" s="61"/>
    </row>
    <row r="11291" spans="4:4" x14ac:dyDescent="0.35">
      <c r="D11291" s="61"/>
    </row>
    <row r="11292" spans="4:4" x14ac:dyDescent="0.35">
      <c r="D11292" s="61"/>
    </row>
    <row r="11293" spans="4:4" x14ac:dyDescent="0.35">
      <c r="D11293" s="61"/>
    </row>
    <row r="11294" spans="4:4" x14ac:dyDescent="0.35">
      <c r="D11294" s="61"/>
    </row>
    <row r="11295" spans="4:4" x14ac:dyDescent="0.35">
      <c r="D11295" s="61"/>
    </row>
    <row r="11296" spans="4:4" x14ac:dyDescent="0.35">
      <c r="D11296" s="61"/>
    </row>
    <row r="11297" spans="4:4" x14ac:dyDescent="0.35">
      <c r="D11297" s="61"/>
    </row>
    <row r="11298" spans="4:4" x14ac:dyDescent="0.35">
      <c r="D11298" s="61"/>
    </row>
    <row r="11299" spans="4:4" x14ac:dyDescent="0.35">
      <c r="D11299" s="61"/>
    </row>
    <row r="11300" spans="4:4" x14ac:dyDescent="0.35">
      <c r="D11300" s="61"/>
    </row>
    <row r="11301" spans="4:4" x14ac:dyDescent="0.35">
      <c r="D11301" s="61"/>
    </row>
    <row r="11302" spans="4:4" x14ac:dyDescent="0.35">
      <c r="D11302" s="61"/>
    </row>
    <row r="11303" spans="4:4" x14ac:dyDescent="0.35">
      <c r="D11303" s="61"/>
    </row>
    <row r="11304" spans="4:4" x14ac:dyDescent="0.35">
      <c r="D11304" s="61"/>
    </row>
    <row r="11305" spans="4:4" x14ac:dyDescent="0.35">
      <c r="D11305" s="61"/>
    </row>
    <row r="11306" spans="4:4" x14ac:dyDescent="0.35">
      <c r="D11306" s="61"/>
    </row>
    <row r="11307" spans="4:4" x14ac:dyDescent="0.35">
      <c r="D11307" s="61"/>
    </row>
    <row r="11308" spans="4:4" x14ac:dyDescent="0.35">
      <c r="D11308" s="61"/>
    </row>
    <row r="11309" spans="4:4" x14ac:dyDescent="0.35">
      <c r="D11309" s="61"/>
    </row>
    <row r="11310" spans="4:4" x14ac:dyDescent="0.35">
      <c r="D11310" s="61"/>
    </row>
    <row r="11311" spans="4:4" x14ac:dyDescent="0.35">
      <c r="D11311" s="61"/>
    </row>
    <row r="11312" spans="4:4" x14ac:dyDescent="0.35">
      <c r="D11312" s="61"/>
    </row>
    <row r="11313" spans="4:4" x14ac:dyDescent="0.35">
      <c r="D11313" s="61"/>
    </row>
    <row r="11314" spans="4:4" x14ac:dyDescent="0.35">
      <c r="D11314" s="61"/>
    </row>
    <row r="11315" spans="4:4" x14ac:dyDescent="0.35">
      <c r="D11315" s="61"/>
    </row>
    <row r="11316" spans="4:4" x14ac:dyDescent="0.35">
      <c r="D11316" s="61"/>
    </row>
    <row r="11317" spans="4:4" x14ac:dyDescent="0.35">
      <c r="D11317" s="61"/>
    </row>
    <row r="11318" spans="4:4" x14ac:dyDescent="0.35">
      <c r="D11318" s="61"/>
    </row>
    <row r="11319" spans="4:4" x14ac:dyDescent="0.35">
      <c r="D11319" s="61"/>
    </row>
    <row r="11320" spans="4:4" x14ac:dyDescent="0.35">
      <c r="D11320" s="61"/>
    </row>
    <row r="11321" spans="4:4" x14ac:dyDescent="0.35">
      <c r="D11321" s="61"/>
    </row>
    <row r="11322" spans="4:4" x14ac:dyDescent="0.35">
      <c r="D11322" s="61"/>
    </row>
    <row r="11323" spans="4:4" x14ac:dyDescent="0.35">
      <c r="D11323" s="61"/>
    </row>
    <row r="11324" spans="4:4" x14ac:dyDescent="0.35">
      <c r="D11324" s="61"/>
    </row>
    <row r="11325" spans="4:4" x14ac:dyDescent="0.35">
      <c r="D11325" s="61"/>
    </row>
    <row r="11326" spans="4:4" x14ac:dyDescent="0.35">
      <c r="D11326" s="61"/>
    </row>
    <row r="11327" spans="4:4" x14ac:dyDescent="0.35">
      <c r="D11327" s="61"/>
    </row>
    <row r="11328" spans="4:4" x14ac:dyDescent="0.35">
      <c r="D11328" s="61"/>
    </row>
    <row r="11329" spans="4:4" x14ac:dyDescent="0.35">
      <c r="D11329" s="61"/>
    </row>
    <row r="11330" spans="4:4" x14ac:dyDescent="0.35">
      <c r="D11330" s="61"/>
    </row>
    <row r="11331" spans="4:4" x14ac:dyDescent="0.35">
      <c r="D11331" s="61"/>
    </row>
    <row r="11332" spans="4:4" x14ac:dyDescent="0.35">
      <c r="D11332" s="61"/>
    </row>
    <row r="11333" spans="4:4" x14ac:dyDescent="0.35">
      <c r="D11333" s="61"/>
    </row>
    <row r="11334" spans="4:4" x14ac:dyDescent="0.35">
      <c r="D11334" s="61"/>
    </row>
    <row r="11335" spans="4:4" x14ac:dyDescent="0.35">
      <c r="D11335" s="61"/>
    </row>
    <row r="11336" spans="4:4" x14ac:dyDescent="0.35">
      <c r="D11336" s="61"/>
    </row>
    <row r="11337" spans="4:4" x14ac:dyDescent="0.35">
      <c r="D11337" s="61"/>
    </row>
    <row r="11338" spans="4:4" x14ac:dyDescent="0.35">
      <c r="D11338" s="61"/>
    </row>
    <row r="11339" spans="4:4" x14ac:dyDescent="0.35">
      <c r="D11339" s="61"/>
    </row>
    <row r="11340" spans="4:4" x14ac:dyDescent="0.35">
      <c r="D11340" s="61"/>
    </row>
    <row r="11341" spans="4:4" x14ac:dyDescent="0.35">
      <c r="D11341" s="61"/>
    </row>
    <row r="11342" spans="4:4" x14ac:dyDescent="0.35">
      <c r="D11342" s="61"/>
    </row>
    <row r="11343" spans="4:4" x14ac:dyDescent="0.35">
      <c r="D11343" s="61"/>
    </row>
    <row r="11344" spans="4:4" x14ac:dyDescent="0.35">
      <c r="D11344" s="61"/>
    </row>
    <row r="11345" spans="4:4" x14ac:dyDescent="0.35">
      <c r="D11345" s="61"/>
    </row>
    <row r="11346" spans="4:4" x14ac:dyDescent="0.35">
      <c r="D11346" s="61"/>
    </row>
    <row r="11347" spans="4:4" x14ac:dyDescent="0.35">
      <c r="D11347" s="61"/>
    </row>
    <row r="11348" spans="4:4" x14ac:dyDescent="0.35">
      <c r="D11348" s="61"/>
    </row>
    <row r="11349" spans="4:4" x14ac:dyDescent="0.35">
      <c r="D11349" s="61"/>
    </row>
    <row r="11350" spans="4:4" x14ac:dyDescent="0.35">
      <c r="D11350" s="61"/>
    </row>
    <row r="11351" spans="4:4" x14ac:dyDescent="0.35">
      <c r="D11351" s="61"/>
    </row>
    <row r="11352" spans="4:4" x14ac:dyDescent="0.35">
      <c r="D11352" s="61"/>
    </row>
    <row r="11353" spans="4:4" x14ac:dyDescent="0.35">
      <c r="D11353" s="61"/>
    </row>
    <row r="11354" spans="4:4" x14ac:dyDescent="0.35">
      <c r="D11354" s="61"/>
    </row>
    <row r="11355" spans="4:4" x14ac:dyDescent="0.35">
      <c r="D11355" s="61"/>
    </row>
    <row r="11356" spans="4:4" x14ac:dyDescent="0.35">
      <c r="D11356" s="61"/>
    </row>
    <row r="11357" spans="4:4" x14ac:dyDescent="0.35">
      <c r="D11357" s="61"/>
    </row>
    <row r="11358" spans="4:4" x14ac:dyDescent="0.35">
      <c r="D11358" s="61"/>
    </row>
    <row r="11359" spans="4:4" x14ac:dyDescent="0.35">
      <c r="D11359" s="61"/>
    </row>
    <row r="11360" spans="4:4" x14ac:dyDescent="0.35">
      <c r="D11360" s="61"/>
    </row>
    <row r="11361" spans="4:4" x14ac:dyDescent="0.35">
      <c r="D11361" s="61"/>
    </row>
    <row r="11362" spans="4:4" x14ac:dyDescent="0.35">
      <c r="D11362" s="61"/>
    </row>
    <row r="11363" spans="4:4" x14ac:dyDescent="0.35">
      <c r="D11363" s="61"/>
    </row>
    <row r="11364" spans="4:4" x14ac:dyDescent="0.35">
      <c r="D11364" s="61"/>
    </row>
    <row r="11365" spans="4:4" x14ac:dyDescent="0.35">
      <c r="D11365" s="61"/>
    </row>
    <row r="11366" spans="4:4" x14ac:dyDescent="0.35">
      <c r="D11366" s="61"/>
    </row>
    <row r="11367" spans="4:4" x14ac:dyDescent="0.35">
      <c r="D11367" s="61"/>
    </row>
    <row r="11368" spans="4:4" x14ac:dyDescent="0.35">
      <c r="D11368" s="61"/>
    </row>
    <row r="11369" spans="4:4" x14ac:dyDescent="0.35">
      <c r="D11369" s="61"/>
    </row>
    <row r="11370" spans="4:4" x14ac:dyDescent="0.35">
      <c r="D11370" s="61"/>
    </row>
    <row r="11371" spans="4:4" x14ac:dyDescent="0.35">
      <c r="D11371" s="61"/>
    </row>
    <row r="11372" spans="4:4" x14ac:dyDescent="0.35">
      <c r="D11372" s="61"/>
    </row>
    <row r="11373" spans="4:4" x14ac:dyDescent="0.35">
      <c r="D11373" s="61"/>
    </row>
    <row r="11374" spans="4:4" x14ac:dyDescent="0.35">
      <c r="D11374" s="61"/>
    </row>
    <row r="11375" spans="4:4" x14ac:dyDescent="0.35">
      <c r="D11375" s="61"/>
    </row>
    <row r="11376" spans="4:4" x14ac:dyDescent="0.35">
      <c r="D11376" s="61"/>
    </row>
    <row r="11377" spans="4:4" x14ac:dyDescent="0.35">
      <c r="D11377" s="61"/>
    </row>
    <row r="11378" spans="4:4" x14ac:dyDescent="0.35">
      <c r="D11378" s="61"/>
    </row>
    <row r="11379" spans="4:4" x14ac:dyDescent="0.35">
      <c r="D11379" s="61"/>
    </row>
    <row r="11380" spans="4:4" x14ac:dyDescent="0.35">
      <c r="D11380" s="61"/>
    </row>
    <row r="11381" spans="4:4" x14ac:dyDescent="0.35">
      <c r="D11381" s="61"/>
    </row>
    <row r="11382" spans="4:4" x14ac:dyDescent="0.35">
      <c r="D11382" s="61"/>
    </row>
    <row r="11383" spans="4:4" x14ac:dyDescent="0.35">
      <c r="D11383" s="61"/>
    </row>
    <row r="11384" spans="4:4" x14ac:dyDescent="0.35">
      <c r="D11384" s="61"/>
    </row>
    <row r="11385" spans="4:4" x14ac:dyDescent="0.35">
      <c r="D11385" s="61"/>
    </row>
    <row r="11386" spans="4:4" x14ac:dyDescent="0.35">
      <c r="D11386" s="61"/>
    </row>
    <row r="11387" spans="4:4" x14ac:dyDescent="0.35">
      <c r="D11387" s="61"/>
    </row>
    <row r="11388" spans="4:4" x14ac:dyDescent="0.35">
      <c r="D11388" s="61"/>
    </row>
    <row r="11389" spans="4:4" x14ac:dyDescent="0.35">
      <c r="D11389" s="61"/>
    </row>
    <row r="11390" spans="4:4" x14ac:dyDescent="0.35">
      <c r="D11390" s="61"/>
    </row>
    <row r="11391" spans="4:4" x14ac:dyDescent="0.35">
      <c r="D11391" s="61"/>
    </row>
    <row r="11392" spans="4:4" x14ac:dyDescent="0.35">
      <c r="D11392" s="61"/>
    </row>
    <row r="11393" spans="4:4" x14ac:dyDescent="0.35">
      <c r="D11393" s="61"/>
    </row>
    <row r="11394" spans="4:4" x14ac:dyDescent="0.35">
      <c r="D11394" s="61"/>
    </row>
    <row r="11395" spans="4:4" x14ac:dyDescent="0.35">
      <c r="D11395" s="61"/>
    </row>
    <row r="11396" spans="4:4" x14ac:dyDescent="0.35">
      <c r="D11396" s="61"/>
    </row>
    <row r="11397" spans="4:4" x14ac:dyDescent="0.35">
      <c r="D11397" s="61"/>
    </row>
    <row r="11398" spans="4:4" x14ac:dyDescent="0.35">
      <c r="D11398" s="61"/>
    </row>
    <row r="11399" spans="4:4" x14ac:dyDescent="0.35">
      <c r="D11399" s="61"/>
    </row>
    <row r="11400" spans="4:4" x14ac:dyDescent="0.35">
      <c r="D11400" s="61"/>
    </row>
    <row r="11401" spans="4:4" x14ac:dyDescent="0.35">
      <c r="D11401" s="61"/>
    </row>
    <row r="11402" spans="4:4" x14ac:dyDescent="0.35">
      <c r="D11402" s="61"/>
    </row>
    <row r="11403" spans="4:4" x14ac:dyDescent="0.35">
      <c r="D11403" s="61"/>
    </row>
    <row r="11404" spans="4:4" x14ac:dyDescent="0.35">
      <c r="D11404" s="61"/>
    </row>
    <row r="11405" spans="4:4" x14ac:dyDescent="0.35">
      <c r="D11405" s="61"/>
    </row>
    <row r="11406" spans="4:4" x14ac:dyDescent="0.35">
      <c r="D11406" s="61"/>
    </row>
    <row r="11407" spans="4:4" x14ac:dyDescent="0.35">
      <c r="D11407" s="61"/>
    </row>
    <row r="11408" spans="4:4" x14ac:dyDescent="0.35">
      <c r="D11408" s="61"/>
    </row>
    <row r="11409" spans="4:4" x14ac:dyDescent="0.35">
      <c r="D11409" s="61"/>
    </row>
    <row r="11410" spans="4:4" x14ac:dyDescent="0.35">
      <c r="D11410" s="61"/>
    </row>
    <row r="11411" spans="4:4" x14ac:dyDescent="0.35">
      <c r="D11411" s="61"/>
    </row>
    <row r="11412" spans="4:4" x14ac:dyDescent="0.35">
      <c r="D11412" s="61"/>
    </row>
    <row r="11413" spans="4:4" x14ac:dyDescent="0.35">
      <c r="D11413" s="61"/>
    </row>
    <row r="11414" spans="4:4" x14ac:dyDescent="0.35">
      <c r="D11414" s="61"/>
    </row>
    <row r="11415" spans="4:4" x14ac:dyDescent="0.35">
      <c r="D11415" s="61"/>
    </row>
    <row r="11416" spans="4:4" x14ac:dyDescent="0.35">
      <c r="D11416" s="61"/>
    </row>
    <row r="11417" spans="4:4" x14ac:dyDescent="0.35">
      <c r="D11417" s="61"/>
    </row>
    <row r="11418" spans="4:4" x14ac:dyDescent="0.35">
      <c r="D11418" s="61"/>
    </row>
    <row r="11419" spans="4:4" x14ac:dyDescent="0.35">
      <c r="D11419" s="61"/>
    </row>
    <row r="11420" spans="4:4" x14ac:dyDescent="0.35">
      <c r="D11420" s="61"/>
    </row>
    <row r="11421" spans="4:4" x14ac:dyDescent="0.35">
      <c r="D11421" s="61"/>
    </row>
    <row r="11422" spans="4:4" x14ac:dyDescent="0.35">
      <c r="D11422" s="61"/>
    </row>
    <row r="11423" spans="4:4" x14ac:dyDescent="0.35">
      <c r="D11423" s="61"/>
    </row>
    <row r="11424" spans="4:4" x14ac:dyDescent="0.35">
      <c r="D11424" s="61"/>
    </row>
    <row r="11425" spans="4:4" x14ac:dyDescent="0.35">
      <c r="D11425" s="61"/>
    </row>
    <row r="11426" spans="4:4" x14ac:dyDescent="0.35">
      <c r="D11426" s="61"/>
    </row>
    <row r="11427" spans="4:4" x14ac:dyDescent="0.35">
      <c r="D11427" s="61"/>
    </row>
    <row r="11428" spans="4:4" x14ac:dyDescent="0.35">
      <c r="D11428" s="61"/>
    </row>
    <row r="11429" spans="4:4" x14ac:dyDescent="0.35">
      <c r="D11429" s="61"/>
    </row>
    <row r="11430" spans="4:4" x14ac:dyDescent="0.35">
      <c r="D11430" s="61"/>
    </row>
    <row r="11431" spans="4:4" x14ac:dyDescent="0.35">
      <c r="D11431" s="61"/>
    </row>
    <row r="11432" spans="4:4" x14ac:dyDescent="0.35">
      <c r="D11432" s="61"/>
    </row>
    <row r="11433" spans="4:4" x14ac:dyDescent="0.35">
      <c r="D11433" s="61"/>
    </row>
    <row r="11434" spans="4:4" x14ac:dyDescent="0.35">
      <c r="D11434" s="61"/>
    </row>
    <row r="11435" spans="4:4" x14ac:dyDescent="0.35">
      <c r="D11435" s="61"/>
    </row>
    <row r="11436" spans="4:4" x14ac:dyDescent="0.35">
      <c r="D11436" s="61"/>
    </row>
    <row r="11437" spans="4:4" x14ac:dyDescent="0.35">
      <c r="D11437" s="61"/>
    </row>
    <row r="11438" spans="4:4" x14ac:dyDescent="0.35">
      <c r="D11438" s="61"/>
    </row>
    <row r="11439" spans="4:4" x14ac:dyDescent="0.35">
      <c r="D11439" s="61"/>
    </row>
    <row r="11440" spans="4:4" x14ac:dyDescent="0.35">
      <c r="D11440" s="61"/>
    </row>
    <row r="11441" spans="4:4" x14ac:dyDescent="0.35">
      <c r="D11441" s="61"/>
    </row>
    <row r="11442" spans="4:4" x14ac:dyDescent="0.35">
      <c r="D11442" s="61"/>
    </row>
    <row r="11443" spans="4:4" x14ac:dyDescent="0.35">
      <c r="D11443" s="61"/>
    </row>
    <row r="11444" spans="4:4" x14ac:dyDescent="0.35">
      <c r="D11444" s="61"/>
    </row>
    <row r="11445" spans="4:4" x14ac:dyDescent="0.35">
      <c r="D11445" s="61"/>
    </row>
    <row r="11446" spans="4:4" x14ac:dyDescent="0.35">
      <c r="D11446" s="61"/>
    </row>
    <row r="11447" spans="4:4" x14ac:dyDescent="0.35">
      <c r="D11447" s="61"/>
    </row>
    <row r="11448" spans="4:4" x14ac:dyDescent="0.35">
      <c r="D11448" s="61"/>
    </row>
    <row r="11449" spans="4:4" x14ac:dyDescent="0.35">
      <c r="D11449" s="61"/>
    </row>
    <row r="11450" spans="4:4" x14ac:dyDescent="0.35">
      <c r="D11450" s="61"/>
    </row>
    <row r="11451" spans="4:4" x14ac:dyDescent="0.35">
      <c r="D11451" s="61"/>
    </row>
    <row r="11452" spans="4:4" x14ac:dyDescent="0.35">
      <c r="D11452" s="61"/>
    </row>
    <row r="11453" spans="4:4" x14ac:dyDescent="0.35">
      <c r="D11453" s="61"/>
    </row>
    <row r="11454" spans="4:4" x14ac:dyDescent="0.35">
      <c r="D11454" s="61"/>
    </row>
    <row r="11455" spans="4:4" x14ac:dyDescent="0.35">
      <c r="D11455" s="61"/>
    </row>
    <row r="11456" spans="4:4" x14ac:dyDescent="0.35">
      <c r="D11456" s="61"/>
    </row>
    <row r="11457" spans="4:4" x14ac:dyDescent="0.35">
      <c r="D11457" s="61"/>
    </row>
    <row r="11458" spans="4:4" x14ac:dyDescent="0.35">
      <c r="D11458" s="61"/>
    </row>
    <row r="11459" spans="4:4" x14ac:dyDescent="0.35">
      <c r="D11459" s="61"/>
    </row>
    <row r="11460" spans="4:4" x14ac:dyDescent="0.35">
      <c r="D11460" s="61"/>
    </row>
    <row r="11461" spans="4:4" x14ac:dyDescent="0.35">
      <c r="D11461" s="61"/>
    </row>
    <row r="11462" spans="4:4" x14ac:dyDescent="0.35">
      <c r="D11462" s="61"/>
    </row>
    <row r="11463" spans="4:4" x14ac:dyDescent="0.35">
      <c r="D11463" s="61"/>
    </row>
    <row r="11464" spans="4:4" x14ac:dyDescent="0.35">
      <c r="D11464" s="61"/>
    </row>
    <row r="11465" spans="4:4" x14ac:dyDescent="0.35">
      <c r="D11465" s="61"/>
    </row>
    <row r="11466" spans="4:4" x14ac:dyDescent="0.35">
      <c r="D11466" s="61"/>
    </row>
    <row r="11467" spans="4:4" x14ac:dyDescent="0.35">
      <c r="D11467" s="61"/>
    </row>
    <row r="11468" spans="4:4" x14ac:dyDescent="0.35">
      <c r="D11468" s="61"/>
    </row>
    <row r="11469" spans="4:4" x14ac:dyDescent="0.35">
      <c r="D11469" s="61"/>
    </row>
    <row r="11470" spans="4:4" x14ac:dyDescent="0.35">
      <c r="D11470" s="61"/>
    </row>
    <row r="11471" spans="4:4" x14ac:dyDescent="0.35">
      <c r="D11471" s="61"/>
    </row>
    <row r="11472" spans="4:4" x14ac:dyDescent="0.35">
      <c r="D11472" s="61"/>
    </row>
    <row r="11473" spans="4:4" x14ac:dyDescent="0.35">
      <c r="D11473" s="61"/>
    </row>
    <row r="11474" spans="4:4" x14ac:dyDescent="0.35">
      <c r="D11474" s="61"/>
    </row>
    <row r="11475" spans="4:4" x14ac:dyDescent="0.35">
      <c r="D11475" s="61"/>
    </row>
    <row r="11476" spans="4:4" x14ac:dyDescent="0.35">
      <c r="D11476" s="61"/>
    </row>
    <row r="11477" spans="4:4" x14ac:dyDescent="0.35">
      <c r="D11477" s="61"/>
    </row>
    <row r="11478" spans="4:4" x14ac:dyDescent="0.35">
      <c r="D11478" s="61"/>
    </row>
    <row r="11479" spans="4:4" x14ac:dyDescent="0.35">
      <c r="D11479" s="61"/>
    </row>
    <row r="11480" spans="4:4" x14ac:dyDescent="0.35">
      <c r="D11480" s="61"/>
    </row>
    <row r="11481" spans="4:4" x14ac:dyDescent="0.35">
      <c r="D11481" s="61"/>
    </row>
    <row r="11482" spans="4:4" x14ac:dyDescent="0.35">
      <c r="D11482" s="61"/>
    </row>
    <row r="11483" spans="4:4" x14ac:dyDescent="0.35">
      <c r="D11483" s="61"/>
    </row>
    <row r="11484" spans="4:4" x14ac:dyDescent="0.35">
      <c r="D11484" s="61"/>
    </row>
    <row r="11485" spans="4:4" x14ac:dyDescent="0.35">
      <c r="D11485" s="61"/>
    </row>
    <row r="11486" spans="4:4" x14ac:dyDescent="0.35">
      <c r="D11486" s="61"/>
    </row>
    <row r="11487" spans="4:4" x14ac:dyDescent="0.35">
      <c r="D11487" s="61"/>
    </row>
    <row r="11488" spans="4:4" x14ac:dyDescent="0.35">
      <c r="D11488" s="61"/>
    </row>
    <row r="11489" spans="4:4" x14ac:dyDescent="0.35">
      <c r="D11489" s="61"/>
    </row>
    <row r="11490" spans="4:4" x14ac:dyDescent="0.35">
      <c r="D11490" s="61"/>
    </row>
    <row r="11491" spans="4:4" x14ac:dyDescent="0.35">
      <c r="D11491" s="61"/>
    </row>
    <row r="11492" spans="4:4" x14ac:dyDescent="0.35">
      <c r="D11492" s="61"/>
    </row>
    <row r="11493" spans="4:4" x14ac:dyDescent="0.35">
      <c r="D11493" s="61"/>
    </row>
    <row r="11494" spans="4:4" x14ac:dyDescent="0.35">
      <c r="D11494" s="61"/>
    </row>
    <row r="11495" spans="4:4" x14ac:dyDescent="0.35">
      <c r="D11495" s="61"/>
    </row>
    <row r="11496" spans="4:4" x14ac:dyDescent="0.35">
      <c r="D11496" s="61"/>
    </row>
    <row r="11497" spans="4:4" x14ac:dyDescent="0.35">
      <c r="D11497" s="61"/>
    </row>
    <row r="11498" spans="4:4" x14ac:dyDescent="0.35">
      <c r="D11498" s="61"/>
    </row>
    <row r="11499" spans="4:4" x14ac:dyDescent="0.35">
      <c r="D11499" s="61"/>
    </row>
    <row r="11500" spans="4:4" x14ac:dyDescent="0.35">
      <c r="D11500" s="61"/>
    </row>
    <row r="11501" spans="4:4" x14ac:dyDescent="0.35">
      <c r="D11501" s="61"/>
    </row>
    <row r="11502" spans="4:4" x14ac:dyDescent="0.35">
      <c r="D11502" s="61"/>
    </row>
    <row r="11503" spans="4:4" x14ac:dyDescent="0.35">
      <c r="D11503" s="61"/>
    </row>
    <row r="11504" spans="4:4" x14ac:dyDescent="0.35">
      <c r="D11504" s="61"/>
    </row>
    <row r="11505" spans="4:4" x14ac:dyDescent="0.35">
      <c r="D11505" s="61"/>
    </row>
    <row r="11506" spans="4:4" x14ac:dyDescent="0.35">
      <c r="D11506" s="61"/>
    </row>
    <row r="11507" spans="4:4" x14ac:dyDescent="0.35">
      <c r="D11507" s="61"/>
    </row>
    <row r="11508" spans="4:4" x14ac:dyDescent="0.35">
      <c r="D11508" s="61"/>
    </row>
    <row r="11509" spans="4:4" x14ac:dyDescent="0.35">
      <c r="D11509" s="61"/>
    </row>
    <row r="11510" spans="4:4" x14ac:dyDescent="0.35">
      <c r="D11510" s="61"/>
    </row>
    <row r="11511" spans="4:4" x14ac:dyDescent="0.35">
      <c r="D11511" s="61"/>
    </row>
    <row r="11512" spans="4:4" x14ac:dyDescent="0.35">
      <c r="D11512" s="61"/>
    </row>
    <row r="11513" spans="4:4" x14ac:dyDescent="0.35">
      <c r="D11513" s="61"/>
    </row>
    <row r="11514" spans="4:4" x14ac:dyDescent="0.35">
      <c r="D11514" s="61"/>
    </row>
    <row r="11515" spans="4:4" x14ac:dyDescent="0.35">
      <c r="D11515" s="61"/>
    </row>
    <row r="11516" spans="4:4" x14ac:dyDescent="0.35">
      <c r="D11516" s="61"/>
    </row>
    <row r="11517" spans="4:4" x14ac:dyDescent="0.35">
      <c r="D11517" s="61"/>
    </row>
    <row r="11518" spans="4:4" x14ac:dyDescent="0.35">
      <c r="D11518" s="61"/>
    </row>
    <row r="11519" spans="4:4" x14ac:dyDescent="0.35">
      <c r="D11519" s="61"/>
    </row>
    <row r="11520" spans="4:4" x14ac:dyDescent="0.35">
      <c r="D11520" s="61"/>
    </row>
    <row r="11521" spans="4:4" x14ac:dyDescent="0.35">
      <c r="D11521" s="61"/>
    </row>
    <row r="11522" spans="4:4" x14ac:dyDescent="0.35">
      <c r="D11522" s="61"/>
    </row>
    <row r="11523" spans="4:4" x14ac:dyDescent="0.35">
      <c r="D11523" s="61"/>
    </row>
    <row r="11524" spans="4:4" x14ac:dyDescent="0.35">
      <c r="D11524" s="61"/>
    </row>
    <row r="11525" spans="4:4" x14ac:dyDescent="0.35">
      <c r="D11525" s="61"/>
    </row>
    <row r="11526" spans="4:4" x14ac:dyDescent="0.35">
      <c r="D11526" s="61"/>
    </row>
    <row r="11527" spans="4:4" x14ac:dyDescent="0.35">
      <c r="D11527" s="61"/>
    </row>
    <row r="11528" spans="4:4" x14ac:dyDescent="0.35">
      <c r="D11528" s="61"/>
    </row>
    <row r="11529" spans="4:4" x14ac:dyDescent="0.35">
      <c r="D11529" s="61"/>
    </row>
    <row r="11530" spans="4:4" x14ac:dyDescent="0.35">
      <c r="D11530" s="61"/>
    </row>
    <row r="11531" spans="4:4" x14ac:dyDescent="0.35">
      <c r="D11531" s="61"/>
    </row>
    <row r="11532" spans="4:4" x14ac:dyDescent="0.35">
      <c r="D11532" s="61"/>
    </row>
    <row r="11533" spans="4:4" x14ac:dyDescent="0.35">
      <c r="D11533" s="61"/>
    </row>
    <row r="11534" spans="4:4" x14ac:dyDescent="0.35">
      <c r="D11534" s="61"/>
    </row>
    <row r="11535" spans="4:4" x14ac:dyDescent="0.35">
      <c r="D11535" s="61"/>
    </row>
    <row r="11536" spans="4:4" x14ac:dyDescent="0.35">
      <c r="D11536" s="61"/>
    </row>
    <row r="11537" spans="4:4" x14ac:dyDescent="0.35">
      <c r="D11537" s="61"/>
    </row>
    <row r="11538" spans="4:4" x14ac:dyDescent="0.35">
      <c r="D11538" s="61"/>
    </row>
    <row r="11539" spans="4:4" x14ac:dyDescent="0.35">
      <c r="D11539" s="61"/>
    </row>
    <row r="11540" spans="4:4" x14ac:dyDescent="0.35">
      <c r="D11540" s="61"/>
    </row>
    <row r="11541" spans="4:4" x14ac:dyDescent="0.35">
      <c r="D11541" s="61"/>
    </row>
    <row r="11542" spans="4:4" x14ac:dyDescent="0.35">
      <c r="D11542" s="61"/>
    </row>
    <row r="11543" spans="4:4" x14ac:dyDescent="0.35">
      <c r="D11543" s="61"/>
    </row>
    <row r="11544" spans="4:4" x14ac:dyDescent="0.35">
      <c r="D11544" s="61"/>
    </row>
    <row r="11545" spans="4:4" x14ac:dyDescent="0.35">
      <c r="D11545" s="61"/>
    </row>
    <row r="11546" spans="4:4" x14ac:dyDescent="0.35">
      <c r="D11546" s="61"/>
    </row>
    <row r="11547" spans="4:4" x14ac:dyDescent="0.35">
      <c r="D11547" s="61"/>
    </row>
    <row r="11548" spans="4:4" x14ac:dyDescent="0.35">
      <c r="D11548" s="61"/>
    </row>
    <row r="11549" spans="4:4" x14ac:dyDescent="0.35">
      <c r="D11549" s="61"/>
    </row>
    <row r="11550" spans="4:4" x14ac:dyDescent="0.35">
      <c r="D11550" s="61"/>
    </row>
    <row r="11551" spans="4:4" x14ac:dyDescent="0.35">
      <c r="D11551" s="61"/>
    </row>
    <row r="11552" spans="4:4" x14ac:dyDescent="0.35">
      <c r="D11552" s="61"/>
    </row>
    <row r="11553" spans="4:4" x14ac:dyDescent="0.35">
      <c r="D11553" s="61"/>
    </row>
    <row r="11554" spans="4:4" x14ac:dyDescent="0.35">
      <c r="D11554" s="61"/>
    </row>
    <row r="11555" spans="4:4" x14ac:dyDescent="0.35">
      <c r="D11555" s="61"/>
    </row>
    <row r="11556" spans="4:4" x14ac:dyDescent="0.35">
      <c r="D11556" s="61"/>
    </row>
    <row r="11557" spans="4:4" x14ac:dyDescent="0.35">
      <c r="D11557" s="61"/>
    </row>
    <row r="11558" spans="4:4" x14ac:dyDescent="0.35">
      <c r="D11558" s="61"/>
    </row>
    <row r="11559" spans="4:4" x14ac:dyDescent="0.35">
      <c r="D11559" s="61"/>
    </row>
    <row r="11560" spans="4:4" x14ac:dyDescent="0.35">
      <c r="D11560" s="61"/>
    </row>
    <row r="11561" spans="4:4" x14ac:dyDescent="0.35">
      <c r="D11561" s="61"/>
    </row>
    <row r="11562" spans="4:4" x14ac:dyDescent="0.35">
      <c r="D11562" s="61"/>
    </row>
    <row r="11563" spans="4:4" x14ac:dyDescent="0.35">
      <c r="D11563" s="61"/>
    </row>
    <row r="11564" spans="4:4" x14ac:dyDescent="0.35">
      <c r="D11564" s="61"/>
    </row>
    <row r="11565" spans="4:4" x14ac:dyDescent="0.35">
      <c r="D11565" s="61"/>
    </row>
    <row r="11566" spans="4:4" x14ac:dyDescent="0.35">
      <c r="D11566" s="61"/>
    </row>
    <row r="11567" spans="4:4" x14ac:dyDescent="0.35">
      <c r="D11567" s="61"/>
    </row>
    <row r="11568" spans="4:4" x14ac:dyDescent="0.35">
      <c r="D11568" s="61"/>
    </row>
    <row r="11569" spans="4:4" x14ac:dyDescent="0.35">
      <c r="D11569" s="61"/>
    </row>
    <row r="11570" spans="4:4" x14ac:dyDescent="0.35">
      <c r="D11570" s="61"/>
    </row>
    <row r="11571" spans="4:4" x14ac:dyDescent="0.35">
      <c r="D11571" s="61"/>
    </row>
    <row r="11572" spans="4:4" x14ac:dyDescent="0.35">
      <c r="D11572" s="61"/>
    </row>
    <row r="11573" spans="4:4" x14ac:dyDescent="0.35">
      <c r="D11573" s="61"/>
    </row>
    <row r="11574" spans="4:4" x14ac:dyDescent="0.35">
      <c r="D11574" s="61"/>
    </row>
    <row r="11575" spans="4:4" x14ac:dyDescent="0.35">
      <c r="D11575" s="61"/>
    </row>
    <row r="11576" spans="4:4" x14ac:dyDescent="0.35">
      <c r="D11576" s="61"/>
    </row>
    <row r="11577" spans="4:4" x14ac:dyDescent="0.35">
      <c r="D11577" s="61"/>
    </row>
    <row r="11578" spans="4:4" x14ac:dyDescent="0.35">
      <c r="D11578" s="61"/>
    </row>
    <row r="11579" spans="4:4" x14ac:dyDescent="0.35">
      <c r="D11579" s="61"/>
    </row>
    <row r="11580" spans="4:4" x14ac:dyDescent="0.35">
      <c r="D11580" s="61"/>
    </row>
    <row r="11581" spans="4:4" x14ac:dyDescent="0.35">
      <c r="D11581" s="61"/>
    </row>
    <row r="11582" spans="4:4" x14ac:dyDescent="0.35">
      <c r="D11582" s="61"/>
    </row>
    <row r="11583" spans="4:4" x14ac:dyDescent="0.35">
      <c r="D11583" s="61"/>
    </row>
    <row r="11584" spans="4:4" x14ac:dyDescent="0.35">
      <c r="D11584" s="61"/>
    </row>
    <row r="11585" spans="4:4" x14ac:dyDescent="0.35">
      <c r="D11585" s="61"/>
    </row>
    <row r="11586" spans="4:4" x14ac:dyDescent="0.35">
      <c r="D11586" s="61"/>
    </row>
    <row r="11587" spans="4:4" x14ac:dyDescent="0.35">
      <c r="D11587" s="61"/>
    </row>
    <row r="11588" spans="4:4" x14ac:dyDescent="0.35">
      <c r="D11588" s="61"/>
    </row>
    <row r="11589" spans="4:4" x14ac:dyDescent="0.35">
      <c r="D11589" s="61"/>
    </row>
    <row r="11590" spans="4:4" x14ac:dyDescent="0.35">
      <c r="D11590" s="61"/>
    </row>
    <row r="11591" spans="4:4" x14ac:dyDescent="0.35">
      <c r="D11591" s="61"/>
    </row>
    <row r="11592" spans="4:4" x14ac:dyDescent="0.35">
      <c r="D11592" s="61"/>
    </row>
    <row r="11593" spans="4:4" x14ac:dyDescent="0.35">
      <c r="D11593" s="61"/>
    </row>
    <row r="11594" spans="4:4" x14ac:dyDescent="0.35">
      <c r="D11594" s="61"/>
    </row>
    <row r="11595" spans="4:4" x14ac:dyDescent="0.35">
      <c r="D11595" s="61"/>
    </row>
    <row r="11596" spans="4:4" x14ac:dyDescent="0.35">
      <c r="D11596" s="61"/>
    </row>
    <row r="11597" spans="4:4" x14ac:dyDescent="0.35">
      <c r="D11597" s="61"/>
    </row>
    <row r="11598" spans="4:4" x14ac:dyDescent="0.35">
      <c r="D11598" s="61"/>
    </row>
    <row r="11599" spans="4:4" x14ac:dyDescent="0.35">
      <c r="D11599" s="61"/>
    </row>
    <row r="11600" spans="4:4" x14ac:dyDescent="0.35">
      <c r="D11600" s="61"/>
    </row>
    <row r="11601" spans="4:4" x14ac:dyDescent="0.35">
      <c r="D11601" s="61"/>
    </row>
    <row r="11602" spans="4:4" x14ac:dyDescent="0.35">
      <c r="D11602" s="61"/>
    </row>
    <row r="11603" spans="4:4" x14ac:dyDescent="0.35">
      <c r="D11603" s="61"/>
    </row>
    <row r="11604" spans="4:4" x14ac:dyDescent="0.35">
      <c r="D11604" s="61"/>
    </row>
    <row r="11605" spans="4:4" x14ac:dyDescent="0.35">
      <c r="D11605" s="61"/>
    </row>
    <row r="11606" spans="4:4" x14ac:dyDescent="0.35">
      <c r="D11606" s="61"/>
    </row>
    <row r="11607" spans="4:4" x14ac:dyDescent="0.35">
      <c r="D11607" s="61"/>
    </row>
    <row r="11608" spans="4:4" x14ac:dyDescent="0.35">
      <c r="D11608" s="61"/>
    </row>
    <row r="11609" spans="4:4" x14ac:dyDescent="0.35">
      <c r="D11609" s="61"/>
    </row>
    <row r="11610" spans="4:4" x14ac:dyDescent="0.35">
      <c r="D11610" s="61"/>
    </row>
    <row r="11611" spans="4:4" x14ac:dyDescent="0.35">
      <c r="D11611" s="61"/>
    </row>
    <row r="11612" spans="4:4" x14ac:dyDescent="0.35">
      <c r="D11612" s="61"/>
    </row>
    <row r="11613" spans="4:4" x14ac:dyDescent="0.35">
      <c r="D11613" s="61"/>
    </row>
    <row r="11614" spans="4:4" x14ac:dyDescent="0.35">
      <c r="D11614" s="61"/>
    </row>
    <row r="11615" spans="4:4" x14ac:dyDescent="0.35">
      <c r="D11615" s="61"/>
    </row>
    <row r="11616" spans="4:4" x14ac:dyDescent="0.35">
      <c r="D11616" s="61"/>
    </row>
    <row r="11617" spans="4:4" x14ac:dyDescent="0.35">
      <c r="D11617" s="61"/>
    </row>
    <row r="11618" spans="4:4" x14ac:dyDescent="0.35">
      <c r="D11618" s="61"/>
    </row>
    <row r="11619" spans="4:4" x14ac:dyDescent="0.35">
      <c r="D11619" s="61"/>
    </row>
    <row r="11620" spans="4:4" x14ac:dyDescent="0.35">
      <c r="D11620" s="61"/>
    </row>
    <row r="11621" spans="4:4" x14ac:dyDescent="0.35">
      <c r="D11621" s="61"/>
    </row>
    <row r="11622" spans="4:4" x14ac:dyDescent="0.35">
      <c r="D11622" s="61"/>
    </row>
    <row r="11623" spans="4:4" x14ac:dyDescent="0.35">
      <c r="D11623" s="61"/>
    </row>
    <row r="11624" spans="4:4" x14ac:dyDescent="0.35">
      <c r="D11624" s="61"/>
    </row>
    <row r="11625" spans="4:4" x14ac:dyDescent="0.35">
      <c r="D11625" s="61"/>
    </row>
    <row r="11626" spans="4:4" x14ac:dyDescent="0.35">
      <c r="D11626" s="61"/>
    </row>
    <row r="11627" spans="4:4" x14ac:dyDescent="0.35">
      <c r="D11627" s="61"/>
    </row>
    <row r="11628" spans="4:4" x14ac:dyDescent="0.35">
      <c r="D11628" s="61"/>
    </row>
    <row r="11629" spans="4:4" x14ac:dyDescent="0.35">
      <c r="D11629" s="61"/>
    </row>
    <row r="11630" spans="4:4" x14ac:dyDescent="0.35">
      <c r="D11630" s="61"/>
    </row>
    <row r="11631" spans="4:4" x14ac:dyDescent="0.35">
      <c r="D11631" s="61"/>
    </row>
    <row r="11632" spans="4:4" x14ac:dyDescent="0.35">
      <c r="D11632" s="61"/>
    </row>
    <row r="11633" spans="4:4" x14ac:dyDescent="0.35">
      <c r="D11633" s="61"/>
    </row>
    <row r="11634" spans="4:4" x14ac:dyDescent="0.35">
      <c r="D11634" s="61"/>
    </row>
    <row r="11635" spans="4:4" x14ac:dyDescent="0.35">
      <c r="D11635" s="61"/>
    </row>
    <row r="11636" spans="4:4" x14ac:dyDescent="0.35">
      <c r="D11636" s="61"/>
    </row>
    <row r="11637" spans="4:4" x14ac:dyDescent="0.35">
      <c r="D11637" s="61"/>
    </row>
    <row r="11638" spans="4:4" x14ac:dyDescent="0.35">
      <c r="D11638" s="61"/>
    </row>
    <row r="11639" spans="4:4" x14ac:dyDescent="0.35">
      <c r="D11639" s="61"/>
    </row>
    <row r="11640" spans="4:4" x14ac:dyDescent="0.35">
      <c r="D11640" s="61"/>
    </row>
    <row r="11641" spans="4:4" x14ac:dyDescent="0.35">
      <c r="D11641" s="61"/>
    </row>
    <row r="11642" spans="4:4" x14ac:dyDescent="0.35">
      <c r="D11642" s="61"/>
    </row>
    <row r="11643" spans="4:4" x14ac:dyDescent="0.35">
      <c r="D11643" s="61"/>
    </row>
    <row r="11644" spans="4:4" x14ac:dyDescent="0.35">
      <c r="D11644" s="61"/>
    </row>
    <row r="11645" spans="4:4" x14ac:dyDescent="0.35">
      <c r="D11645" s="61"/>
    </row>
    <row r="11646" spans="4:4" x14ac:dyDescent="0.35">
      <c r="D11646" s="61"/>
    </row>
    <row r="11647" spans="4:4" x14ac:dyDescent="0.35">
      <c r="D11647" s="61"/>
    </row>
    <row r="11648" spans="4:4" x14ac:dyDescent="0.35">
      <c r="D11648" s="61"/>
    </row>
    <row r="11649" spans="4:4" x14ac:dyDescent="0.35">
      <c r="D11649" s="61"/>
    </row>
    <row r="11650" spans="4:4" x14ac:dyDescent="0.35">
      <c r="D11650" s="61"/>
    </row>
    <row r="11651" spans="4:4" x14ac:dyDescent="0.35">
      <c r="D11651" s="61"/>
    </row>
    <row r="11652" spans="4:4" x14ac:dyDescent="0.35">
      <c r="D11652" s="61"/>
    </row>
    <row r="11653" spans="4:4" x14ac:dyDescent="0.35">
      <c r="D11653" s="61"/>
    </row>
    <row r="11654" spans="4:4" x14ac:dyDescent="0.35">
      <c r="D11654" s="61"/>
    </row>
    <row r="11655" spans="4:4" x14ac:dyDescent="0.35">
      <c r="D11655" s="61"/>
    </row>
    <row r="11656" spans="4:4" x14ac:dyDescent="0.35">
      <c r="D11656" s="61"/>
    </row>
    <row r="11657" spans="4:4" x14ac:dyDescent="0.35">
      <c r="D11657" s="61"/>
    </row>
    <row r="11658" spans="4:4" x14ac:dyDescent="0.35">
      <c r="D11658" s="61"/>
    </row>
    <row r="11659" spans="4:4" x14ac:dyDescent="0.35">
      <c r="D11659" s="61"/>
    </row>
    <row r="11660" spans="4:4" x14ac:dyDescent="0.35">
      <c r="D11660" s="61"/>
    </row>
    <row r="11661" spans="4:4" x14ac:dyDescent="0.35">
      <c r="D11661" s="61"/>
    </row>
    <row r="11662" spans="4:4" x14ac:dyDescent="0.35">
      <c r="D11662" s="61"/>
    </row>
    <row r="11663" spans="4:4" x14ac:dyDescent="0.35">
      <c r="D11663" s="61"/>
    </row>
    <row r="11664" spans="4:4" x14ac:dyDescent="0.35">
      <c r="D11664" s="61"/>
    </row>
    <row r="11665" spans="4:4" x14ac:dyDescent="0.35">
      <c r="D11665" s="61"/>
    </row>
    <row r="11666" spans="4:4" x14ac:dyDescent="0.35">
      <c r="D11666" s="61"/>
    </row>
    <row r="11667" spans="4:4" x14ac:dyDescent="0.35">
      <c r="D11667" s="61"/>
    </row>
    <row r="11668" spans="4:4" x14ac:dyDescent="0.35">
      <c r="D11668" s="61"/>
    </row>
    <row r="11669" spans="4:4" x14ac:dyDescent="0.35">
      <c r="D11669" s="61"/>
    </row>
    <row r="11670" spans="4:4" x14ac:dyDescent="0.35">
      <c r="D11670" s="61"/>
    </row>
    <row r="11671" spans="4:4" x14ac:dyDescent="0.35">
      <c r="D11671" s="61"/>
    </row>
    <row r="11672" spans="4:4" x14ac:dyDescent="0.35">
      <c r="D11672" s="61"/>
    </row>
    <row r="11673" spans="4:4" x14ac:dyDescent="0.35">
      <c r="D11673" s="61"/>
    </row>
    <row r="11674" spans="4:4" x14ac:dyDescent="0.35">
      <c r="D11674" s="61"/>
    </row>
    <row r="11675" spans="4:4" x14ac:dyDescent="0.35">
      <c r="D11675" s="61"/>
    </row>
    <row r="11676" spans="4:4" x14ac:dyDescent="0.35">
      <c r="D11676" s="61"/>
    </row>
    <row r="11677" spans="4:4" x14ac:dyDescent="0.35">
      <c r="D11677" s="61"/>
    </row>
    <row r="11678" spans="4:4" x14ac:dyDescent="0.35">
      <c r="D11678" s="61"/>
    </row>
    <row r="11679" spans="4:4" x14ac:dyDescent="0.35">
      <c r="D11679" s="61"/>
    </row>
    <row r="11680" spans="4:4" x14ac:dyDescent="0.35">
      <c r="D11680" s="61"/>
    </row>
    <row r="11681" spans="4:4" x14ac:dyDescent="0.35">
      <c r="D11681" s="61"/>
    </row>
    <row r="11682" spans="4:4" x14ac:dyDescent="0.35">
      <c r="D11682" s="61"/>
    </row>
    <row r="11683" spans="4:4" x14ac:dyDescent="0.35">
      <c r="D11683" s="61"/>
    </row>
    <row r="11684" spans="4:4" x14ac:dyDescent="0.35">
      <c r="D11684" s="61"/>
    </row>
    <row r="11685" spans="4:4" x14ac:dyDescent="0.35">
      <c r="D11685" s="61"/>
    </row>
    <row r="11686" spans="4:4" x14ac:dyDescent="0.35">
      <c r="D11686" s="61"/>
    </row>
    <row r="11687" spans="4:4" x14ac:dyDescent="0.35">
      <c r="D11687" s="61"/>
    </row>
    <row r="11688" spans="4:4" x14ac:dyDescent="0.35">
      <c r="D11688" s="61"/>
    </row>
    <row r="11689" spans="4:4" x14ac:dyDescent="0.35">
      <c r="D11689" s="61"/>
    </row>
    <row r="11690" spans="4:4" x14ac:dyDescent="0.35">
      <c r="D11690" s="61"/>
    </row>
    <row r="11691" spans="4:4" x14ac:dyDescent="0.35">
      <c r="D11691" s="61"/>
    </row>
    <row r="11692" spans="4:4" x14ac:dyDescent="0.35">
      <c r="D11692" s="61"/>
    </row>
    <row r="11693" spans="4:4" x14ac:dyDescent="0.35">
      <c r="D11693" s="61"/>
    </row>
    <row r="11694" spans="4:4" x14ac:dyDescent="0.35">
      <c r="D11694" s="61"/>
    </row>
    <row r="11695" spans="4:4" x14ac:dyDescent="0.35">
      <c r="D11695" s="61"/>
    </row>
    <row r="11696" spans="4:4" x14ac:dyDescent="0.35">
      <c r="D11696" s="61"/>
    </row>
    <row r="11697" spans="4:4" x14ac:dyDescent="0.35">
      <c r="D11697" s="61"/>
    </row>
    <row r="11698" spans="4:4" x14ac:dyDescent="0.35">
      <c r="D11698" s="61"/>
    </row>
    <row r="11699" spans="4:4" x14ac:dyDescent="0.35">
      <c r="D11699" s="61"/>
    </row>
    <row r="11700" spans="4:4" x14ac:dyDescent="0.35">
      <c r="D11700" s="61"/>
    </row>
    <row r="11701" spans="4:4" x14ac:dyDescent="0.35">
      <c r="D11701" s="61"/>
    </row>
    <row r="11702" spans="4:4" x14ac:dyDescent="0.35">
      <c r="D11702" s="61"/>
    </row>
    <row r="11703" spans="4:4" x14ac:dyDescent="0.35">
      <c r="D11703" s="61"/>
    </row>
    <row r="11704" spans="4:4" x14ac:dyDescent="0.35">
      <c r="D11704" s="61"/>
    </row>
    <row r="11705" spans="4:4" x14ac:dyDescent="0.35">
      <c r="D11705" s="61"/>
    </row>
    <row r="11706" spans="4:4" x14ac:dyDescent="0.35">
      <c r="D11706" s="61"/>
    </row>
    <row r="11707" spans="4:4" x14ac:dyDescent="0.35">
      <c r="D11707" s="61"/>
    </row>
    <row r="11708" spans="4:4" x14ac:dyDescent="0.35">
      <c r="D11708" s="61"/>
    </row>
    <row r="11709" spans="4:4" x14ac:dyDescent="0.35">
      <c r="D11709" s="61"/>
    </row>
    <row r="11710" spans="4:4" x14ac:dyDescent="0.35">
      <c r="D11710" s="61"/>
    </row>
    <row r="11711" spans="4:4" x14ac:dyDescent="0.35">
      <c r="D11711" s="61"/>
    </row>
    <row r="11712" spans="4:4" x14ac:dyDescent="0.35">
      <c r="D11712" s="61"/>
    </row>
    <row r="11713" spans="4:4" x14ac:dyDescent="0.35">
      <c r="D11713" s="61"/>
    </row>
    <row r="11714" spans="4:4" x14ac:dyDescent="0.35">
      <c r="D11714" s="61"/>
    </row>
    <row r="11715" spans="4:4" x14ac:dyDescent="0.35">
      <c r="D11715" s="61"/>
    </row>
    <row r="11716" spans="4:4" x14ac:dyDescent="0.35">
      <c r="D11716" s="61"/>
    </row>
    <row r="11717" spans="4:4" x14ac:dyDescent="0.35">
      <c r="D11717" s="61"/>
    </row>
    <row r="11718" spans="4:4" x14ac:dyDescent="0.35">
      <c r="D11718" s="61"/>
    </row>
    <row r="11719" spans="4:4" x14ac:dyDescent="0.35">
      <c r="D11719" s="61"/>
    </row>
    <row r="11720" spans="4:4" x14ac:dyDescent="0.35">
      <c r="D11720" s="61"/>
    </row>
    <row r="11721" spans="4:4" x14ac:dyDescent="0.35">
      <c r="D11721" s="61"/>
    </row>
    <row r="11722" spans="4:4" x14ac:dyDescent="0.35">
      <c r="D11722" s="61"/>
    </row>
    <row r="11723" spans="4:4" x14ac:dyDescent="0.35">
      <c r="D11723" s="61"/>
    </row>
    <row r="11724" spans="4:4" x14ac:dyDescent="0.35">
      <c r="D11724" s="61"/>
    </row>
    <row r="11725" spans="4:4" x14ac:dyDescent="0.35">
      <c r="D11725" s="61"/>
    </row>
    <row r="11726" spans="4:4" x14ac:dyDescent="0.35">
      <c r="D11726" s="61"/>
    </row>
    <row r="11727" spans="4:4" x14ac:dyDescent="0.35">
      <c r="D11727" s="61"/>
    </row>
    <row r="11728" spans="4:4" x14ac:dyDescent="0.35">
      <c r="D11728" s="61"/>
    </row>
    <row r="11729" spans="4:4" x14ac:dyDescent="0.35">
      <c r="D11729" s="61"/>
    </row>
    <row r="11730" spans="4:4" x14ac:dyDescent="0.35">
      <c r="D11730" s="61"/>
    </row>
    <row r="11731" spans="4:4" x14ac:dyDescent="0.35">
      <c r="D11731" s="61"/>
    </row>
    <row r="11732" spans="4:4" x14ac:dyDescent="0.35">
      <c r="D11732" s="61"/>
    </row>
    <row r="11733" spans="4:4" x14ac:dyDescent="0.35">
      <c r="D11733" s="61"/>
    </row>
    <row r="11734" spans="4:4" x14ac:dyDescent="0.35">
      <c r="D11734" s="61"/>
    </row>
    <row r="11735" spans="4:4" x14ac:dyDescent="0.35">
      <c r="D11735" s="61"/>
    </row>
    <row r="11736" spans="4:4" x14ac:dyDescent="0.35">
      <c r="D11736" s="61"/>
    </row>
    <row r="11737" spans="4:4" x14ac:dyDescent="0.35">
      <c r="D11737" s="61"/>
    </row>
    <row r="11738" spans="4:4" x14ac:dyDescent="0.35">
      <c r="D11738" s="61"/>
    </row>
    <row r="11739" spans="4:4" x14ac:dyDescent="0.35">
      <c r="D11739" s="61"/>
    </row>
    <row r="11740" spans="4:4" x14ac:dyDescent="0.35">
      <c r="D11740" s="61"/>
    </row>
    <row r="11741" spans="4:4" x14ac:dyDescent="0.35">
      <c r="D11741" s="61"/>
    </row>
    <row r="11742" spans="4:4" x14ac:dyDescent="0.35">
      <c r="D11742" s="61"/>
    </row>
    <row r="11743" spans="4:4" x14ac:dyDescent="0.35">
      <c r="D11743" s="61"/>
    </row>
    <row r="11744" spans="4:4" x14ac:dyDescent="0.35">
      <c r="D11744" s="61"/>
    </row>
    <row r="11745" spans="4:4" x14ac:dyDescent="0.35">
      <c r="D11745" s="61"/>
    </row>
    <row r="11746" spans="4:4" x14ac:dyDescent="0.35">
      <c r="D11746" s="61"/>
    </row>
    <row r="11747" spans="4:4" x14ac:dyDescent="0.35">
      <c r="D11747" s="61"/>
    </row>
    <row r="11748" spans="4:4" x14ac:dyDescent="0.35">
      <c r="D11748" s="61"/>
    </row>
    <row r="11749" spans="4:4" x14ac:dyDescent="0.35">
      <c r="D11749" s="61"/>
    </row>
    <row r="11750" spans="4:4" x14ac:dyDescent="0.35">
      <c r="D11750" s="61"/>
    </row>
    <row r="11751" spans="4:4" x14ac:dyDescent="0.35">
      <c r="D11751" s="61"/>
    </row>
    <row r="11752" spans="4:4" x14ac:dyDescent="0.35">
      <c r="D11752" s="61"/>
    </row>
    <row r="11753" spans="4:4" x14ac:dyDescent="0.35">
      <c r="D11753" s="61"/>
    </row>
    <row r="11754" spans="4:4" x14ac:dyDescent="0.35">
      <c r="D11754" s="61"/>
    </row>
    <row r="11755" spans="4:4" x14ac:dyDescent="0.35">
      <c r="D11755" s="61"/>
    </row>
    <row r="11756" spans="4:4" x14ac:dyDescent="0.35">
      <c r="D11756" s="61"/>
    </row>
    <row r="11757" spans="4:4" x14ac:dyDescent="0.35">
      <c r="D11757" s="61"/>
    </row>
    <row r="11758" spans="4:4" x14ac:dyDescent="0.35">
      <c r="D11758" s="61"/>
    </row>
    <row r="11759" spans="4:4" x14ac:dyDescent="0.35">
      <c r="D11759" s="61"/>
    </row>
    <row r="11760" spans="4:4" x14ac:dyDescent="0.35">
      <c r="D11760" s="61"/>
    </row>
    <row r="11761" spans="4:4" x14ac:dyDescent="0.35">
      <c r="D11761" s="61"/>
    </row>
    <row r="11762" spans="4:4" x14ac:dyDescent="0.35">
      <c r="D11762" s="61"/>
    </row>
    <row r="11763" spans="4:4" x14ac:dyDescent="0.35">
      <c r="D11763" s="61"/>
    </row>
    <row r="11764" spans="4:4" x14ac:dyDescent="0.35">
      <c r="D11764" s="61"/>
    </row>
    <row r="11765" spans="4:4" x14ac:dyDescent="0.35">
      <c r="D11765" s="61"/>
    </row>
    <row r="11766" spans="4:4" x14ac:dyDescent="0.35">
      <c r="D11766" s="61"/>
    </row>
    <row r="11767" spans="4:4" x14ac:dyDescent="0.35">
      <c r="D11767" s="61"/>
    </row>
    <row r="11768" spans="4:4" x14ac:dyDescent="0.35">
      <c r="D11768" s="61"/>
    </row>
    <row r="11769" spans="4:4" x14ac:dyDescent="0.35">
      <c r="D11769" s="61"/>
    </row>
    <row r="11770" spans="4:4" x14ac:dyDescent="0.35">
      <c r="D11770" s="61"/>
    </row>
    <row r="11771" spans="4:4" x14ac:dyDescent="0.35">
      <c r="D11771" s="61"/>
    </row>
    <row r="11772" spans="4:4" x14ac:dyDescent="0.35">
      <c r="D11772" s="61"/>
    </row>
    <row r="11773" spans="4:4" x14ac:dyDescent="0.35">
      <c r="D11773" s="61"/>
    </row>
    <row r="11774" spans="4:4" x14ac:dyDescent="0.35">
      <c r="D11774" s="61"/>
    </row>
    <row r="11775" spans="4:4" x14ac:dyDescent="0.35">
      <c r="D11775" s="61"/>
    </row>
    <row r="11776" spans="4:4" x14ac:dyDescent="0.35">
      <c r="D11776" s="61"/>
    </row>
    <row r="11777" spans="4:4" x14ac:dyDescent="0.35">
      <c r="D11777" s="61"/>
    </row>
    <row r="11778" spans="4:4" x14ac:dyDescent="0.35">
      <c r="D11778" s="61"/>
    </row>
    <row r="11779" spans="4:4" x14ac:dyDescent="0.35">
      <c r="D11779" s="61"/>
    </row>
    <row r="11780" spans="4:4" x14ac:dyDescent="0.35">
      <c r="D11780" s="61"/>
    </row>
    <row r="11781" spans="4:4" x14ac:dyDescent="0.35">
      <c r="D11781" s="61"/>
    </row>
    <row r="11782" spans="4:4" x14ac:dyDescent="0.35">
      <c r="D11782" s="61"/>
    </row>
    <row r="11783" spans="4:4" x14ac:dyDescent="0.35">
      <c r="D11783" s="61"/>
    </row>
    <row r="11784" spans="4:4" x14ac:dyDescent="0.35">
      <c r="D11784" s="61"/>
    </row>
    <row r="11785" spans="4:4" x14ac:dyDescent="0.35">
      <c r="D11785" s="61"/>
    </row>
    <row r="11786" spans="4:4" x14ac:dyDescent="0.35">
      <c r="D11786" s="61"/>
    </row>
    <row r="11787" spans="4:4" x14ac:dyDescent="0.35">
      <c r="D11787" s="61"/>
    </row>
    <row r="11788" spans="4:4" x14ac:dyDescent="0.35">
      <c r="D11788" s="61"/>
    </row>
    <row r="11789" spans="4:4" x14ac:dyDescent="0.35">
      <c r="D11789" s="61"/>
    </row>
    <row r="11790" spans="4:4" x14ac:dyDescent="0.35">
      <c r="D11790" s="61"/>
    </row>
    <row r="11791" spans="4:4" x14ac:dyDescent="0.35">
      <c r="D11791" s="61"/>
    </row>
    <row r="11792" spans="4:4" x14ac:dyDescent="0.35">
      <c r="D11792" s="61"/>
    </row>
    <row r="11793" spans="4:4" x14ac:dyDescent="0.35">
      <c r="D11793" s="61"/>
    </row>
    <row r="11794" spans="4:4" x14ac:dyDescent="0.35">
      <c r="D11794" s="61"/>
    </row>
    <row r="11795" spans="4:4" x14ac:dyDescent="0.35">
      <c r="D11795" s="61"/>
    </row>
    <row r="11796" spans="4:4" x14ac:dyDescent="0.35">
      <c r="D11796" s="61"/>
    </row>
    <row r="11797" spans="4:4" x14ac:dyDescent="0.35">
      <c r="D11797" s="61"/>
    </row>
    <row r="11798" spans="4:4" x14ac:dyDescent="0.35">
      <c r="D11798" s="61"/>
    </row>
    <row r="11799" spans="4:4" x14ac:dyDescent="0.35">
      <c r="D11799" s="61"/>
    </row>
    <row r="11800" spans="4:4" x14ac:dyDescent="0.35">
      <c r="D11800" s="61"/>
    </row>
    <row r="11801" spans="4:4" x14ac:dyDescent="0.35">
      <c r="D11801" s="61"/>
    </row>
    <row r="11802" spans="4:4" x14ac:dyDescent="0.35">
      <c r="D11802" s="61"/>
    </row>
    <row r="11803" spans="4:4" x14ac:dyDescent="0.35">
      <c r="D11803" s="61"/>
    </row>
    <row r="11804" spans="4:4" x14ac:dyDescent="0.35">
      <c r="D11804" s="61"/>
    </row>
    <row r="11805" spans="4:4" x14ac:dyDescent="0.35">
      <c r="D11805" s="61"/>
    </row>
    <row r="11806" spans="4:4" x14ac:dyDescent="0.35">
      <c r="D11806" s="61"/>
    </row>
    <row r="11807" spans="4:4" x14ac:dyDescent="0.35">
      <c r="D11807" s="61"/>
    </row>
    <row r="11808" spans="4:4" x14ac:dyDescent="0.35">
      <c r="D11808" s="61"/>
    </row>
    <row r="11809" spans="4:4" x14ac:dyDescent="0.35">
      <c r="D11809" s="61"/>
    </row>
    <row r="11810" spans="4:4" x14ac:dyDescent="0.35">
      <c r="D11810" s="61"/>
    </row>
    <row r="11811" spans="4:4" x14ac:dyDescent="0.35">
      <c r="D11811" s="61"/>
    </row>
    <row r="11812" spans="4:4" x14ac:dyDescent="0.35">
      <c r="D11812" s="61"/>
    </row>
    <row r="11813" spans="4:4" x14ac:dyDescent="0.35">
      <c r="D11813" s="61"/>
    </row>
    <row r="11814" spans="4:4" x14ac:dyDescent="0.35">
      <c r="D11814" s="61"/>
    </row>
    <row r="11815" spans="4:4" x14ac:dyDescent="0.35">
      <c r="D11815" s="61"/>
    </row>
    <row r="11816" spans="4:4" x14ac:dyDescent="0.35">
      <c r="D11816" s="61"/>
    </row>
    <row r="11817" spans="4:4" x14ac:dyDescent="0.35">
      <c r="D11817" s="61"/>
    </row>
    <row r="11818" spans="4:4" x14ac:dyDescent="0.35">
      <c r="D11818" s="61"/>
    </row>
    <row r="11819" spans="4:4" x14ac:dyDescent="0.35">
      <c r="D11819" s="61"/>
    </row>
    <row r="11820" spans="4:4" x14ac:dyDescent="0.35">
      <c r="D11820" s="61"/>
    </row>
    <row r="11821" spans="4:4" x14ac:dyDescent="0.35">
      <c r="D11821" s="61"/>
    </row>
    <row r="11822" spans="4:4" x14ac:dyDescent="0.35">
      <c r="D11822" s="61"/>
    </row>
    <row r="11823" spans="4:4" x14ac:dyDescent="0.35">
      <c r="D11823" s="61"/>
    </row>
    <row r="11824" spans="4:4" x14ac:dyDescent="0.35">
      <c r="D11824" s="61"/>
    </row>
    <row r="11825" spans="4:4" x14ac:dyDescent="0.35">
      <c r="D11825" s="61"/>
    </row>
    <row r="11826" spans="4:4" x14ac:dyDescent="0.35">
      <c r="D11826" s="61"/>
    </row>
    <row r="11827" spans="4:4" x14ac:dyDescent="0.35">
      <c r="D11827" s="61"/>
    </row>
    <row r="11828" spans="4:4" x14ac:dyDescent="0.35">
      <c r="D11828" s="61"/>
    </row>
    <row r="11829" spans="4:4" x14ac:dyDescent="0.35">
      <c r="D11829" s="61"/>
    </row>
    <row r="11830" spans="4:4" x14ac:dyDescent="0.35">
      <c r="D11830" s="61"/>
    </row>
    <row r="11831" spans="4:4" x14ac:dyDescent="0.35">
      <c r="D11831" s="61"/>
    </row>
    <row r="11832" spans="4:4" x14ac:dyDescent="0.35">
      <c r="D11832" s="61"/>
    </row>
    <row r="11833" spans="4:4" x14ac:dyDescent="0.35">
      <c r="D11833" s="61"/>
    </row>
    <row r="11834" spans="4:4" x14ac:dyDescent="0.35">
      <c r="D11834" s="61"/>
    </row>
    <row r="11835" spans="4:4" x14ac:dyDescent="0.35">
      <c r="D11835" s="61"/>
    </row>
    <row r="11836" spans="4:4" x14ac:dyDescent="0.35">
      <c r="D11836" s="61"/>
    </row>
    <row r="11837" spans="4:4" x14ac:dyDescent="0.35">
      <c r="D11837" s="61"/>
    </row>
    <row r="11838" spans="4:4" x14ac:dyDescent="0.35">
      <c r="D11838" s="61"/>
    </row>
    <row r="11839" spans="4:4" x14ac:dyDescent="0.35">
      <c r="D11839" s="61"/>
    </row>
    <row r="11840" spans="4:4" x14ac:dyDescent="0.35">
      <c r="D11840" s="61"/>
    </row>
    <row r="11841" spans="4:4" x14ac:dyDescent="0.35">
      <c r="D11841" s="61"/>
    </row>
    <row r="11842" spans="4:4" x14ac:dyDescent="0.35">
      <c r="D11842" s="61"/>
    </row>
    <row r="11843" spans="4:4" x14ac:dyDescent="0.35">
      <c r="D11843" s="61"/>
    </row>
    <row r="11844" spans="4:4" x14ac:dyDescent="0.35">
      <c r="D11844" s="61"/>
    </row>
    <row r="11845" spans="4:4" x14ac:dyDescent="0.35">
      <c r="D11845" s="61"/>
    </row>
    <row r="11846" spans="4:4" x14ac:dyDescent="0.35">
      <c r="D11846" s="61"/>
    </row>
    <row r="11847" spans="4:4" x14ac:dyDescent="0.35">
      <c r="D11847" s="61"/>
    </row>
    <row r="11848" spans="4:4" x14ac:dyDescent="0.35">
      <c r="D11848" s="61"/>
    </row>
    <row r="11849" spans="4:4" x14ac:dyDescent="0.35">
      <c r="D11849" s="61"/>
    </row>
    <row r="11850" spans="4:4" x14ac:dyDescent="0.35">
      <c r="D11850" s="61"/>
    </row>
    <row r="11851" spans="4:4" x14ac:dyDescent="0.35">
      <c r="D11851" s="61"/>
    </row>
    <row r="11852" spans="4:4" x14ac:dyDescent="0.35">
      <c r="D11852" s="61"/>
    </row>
    <row r="11853" spans="4:4" x14ac:dyDescent="0.35">
      <c r="D11853" s="61"/>
    </row>
    <row r="11854" spans="4:4" x14ac:dyDescent="0.35">
      <c r="D11854" s="61"/>
    </row>
    <row r="11855" spans="4:4" x14ac:dyDescent="0.35">
      <c r="D11855" s="61"/>
    </row>
    <row r="11856" spans="4:4" x14ac:dyDescent="0.35">
      <c r="D11856" s="61"/>
    </row>
    <row r="11857" spans="4:4" x14ac:dyDescent="0.35">
      <c r="D11857" s="61"/>
    </row>
    <row r="11858" spans="4:4" x14ac:dyDescent="0.35">
      <c r="D11858" s="61"/>
    </row>
    <row r="11859" spans="4:4" x14ac:dyDescent="0.35">
      <c r="D11859" s="61"/>
    </row>
    <row r="11860" spans="4:4" x14ac:dyDescent="0.35">
      <c r="D11860" s="61"/>
    </row>
    <row r="11861" spans="4:4" x14ac:dyDescent="0.35">
      <c r="D11861" s="61"/>
    </row>
    <row r="11862" spans="4:4" x14ac:dyDescent="0.35">
      <c r="D11862" s="61"/>
    </row>
    <row r="11863" spans="4:4" x14ac:dyDescent="0.35">
      <c r="D11863" s="61"/>
    </row>
    <row r="11864" spans="4:4" x14ac:dyDescent="0.35">
      <c r="D11864" s="61"/>
    </row>
    <row r="11865" spans="4:4" x14ac:dyDescent="0.35">
      <c r="D11865" s="61"/>
    </row>
    <row r="11866" spans="4:4" x14ac:dyDescent="0.35">
      <c r="D11866" s="61"/>
    </row>
    <row r="11867" spans="4:4" x14ac:dyDescent="0.35">
      <c r="D11867" s="61"/>
    </row>
    <row r="11868" spans="4:4" x14ac:dyDescent="0.35">
      <c r="D11868" s="61"/>
    </row>
    <row r="11869" spans="4:4" x14ac:dyDescent="0.35">
      <c r="D11869" s="61"/>
    </row>
    <row r="11870" spans="4:4" x14ac:dyDescent="0.35">
      <c r="D11870" s="61"/>
    </row>
    <row r="11871" spans="4:4" x14ac:dyDescent="0.35">
      <c r="D11871" s="61"/>
    </row>
    <row r="11872" spans="4:4" x14ac:dyDescent="0.35">
      <c r="D11872" s="61"/>
    </row>
    <row r="11873" spans="4:4" x14ac:dyDescent="0.35">
      <c r="D11873" s="61"/>
    </row>
    <row r="11874" spans="4:4" x14ac:dyDescent="0.35">
      <c r="D11874" s="61"/>
    </row>
    <row r="11875" spans="4:4" x14ac:dyDescent="0.35">
      <c r="D11875" s="61"/>
    </row>
    <row r="11876" spans="4:4" x14ac:dyDescent="0.35">
      <c r="D11876" s="61"/>
    </row>
    <row r="11877" spans="4:4" x14ac:dyDescent="0.35">
      <c r="D11877" s="61"/>
    </row>
    <row r="11878" spans="4:4" x14ac:dyDescent="0.35">
      <c r="D11878" s="61"/>
    </row>
    <row r="11879" spans="4:4" x14ac:dyDescent="0.35">
      <c r="D11879" s="61"/>
    </row>
    <row r="11880" spans="4:4" x14ac:dyDescent="0.35">
      <c r="D11880" s="61"/>
    </row>
    <row r="11881" spans="4:4" x14ac:dyDescent="0.35">
      <c r="D11881" s="61"/>
    </row>
    <row r="11882" spans="4:4" x14ac:dyDescent="0.35">
      <c r="D11882" s="61"/>
    </row>
    <row r="11883" spans="4:4" x14ac:dyDescent="0.35">
      <c r="D11883" s="61"/>
    </row>
    <row r="11884" spans="4:4" x14ac:dyDescent="0.35">
      <c r="D11884" s="61"/>
    </row>
    <row r="11885" spans="4:4" x14ac:dyDescent="0.35">
      <c r="D11885" s="61"/>
    </row>
    <row r="11886" spans="4:4" x14ac:dyDescent="0.35">
      <c r="D11886" s="61"/>
    </row>
    <row r="11887" spans="4:4" x14ac:dyDescent="0.35">
      <c r="D11887" s="61"/>
    </row>
    <row r="11888" spans="4:4" x14ac:dyDescent="0.35">
      <c r="D11888" s="61"/>
    </row>
    <row r="11889" spans="4:4" x14ac:dyDescent="0.35">
      <c r="D11889" s="61"/>
    </row>
    <row r="11890" spans="4:4" x14ac:dyDescent="0.35">
      <c r="D11890" s="61"/>
    </row>
    <row r="11891" spans="4:4" x14ac:dyDescent="0.35">
      <c r="D11891" s="61"/>
    </row>
    <row r="11892" spans="4:4" x14ac:dyDescent="0.35">
      <c r="D11892" s="61"/>
    </row>
    <row r="11893" spans="4:4" x14ac:dyDescent="0.35">
      <c r="D11893" s="61"/>
    </row>
    <row r="11894" spans="4:4" x14ac:dyDescent="0.35">
      <c r="D11894" s="61"/>
    </row>
    <row r="11895" spans="4:4" x14ac:dyDescent="0.35">
      <c r="D11895" s="61"/>
    </row>
    <row r="11896" spans="4:4" x14ac:dyDescent="0.35">
      <c r="D11896" s="61"/>
    </row>
    <row r="11897" spans="4:4" x14ac:dyDescent="0.35">
      <c r="D11897" s="61"/>
    </row>
    <row r="11898" spans="4:4" x14ac:dyDescent="0.35">
      <c r="D11898" s="61"/>
    </row>
    <row r="11899" spans="4:4" x14ac:dyDescent="0.35">
      <c r="D11899" s="61"/>
    </row>
    <row r="11900" spans="4:4" x14ac:dyDescent="0.35">
      <c r="D11900" s="61"/>
    </row>
    <row r="11901" spans="4:4" x14ac:dyDescent="0.35">
      <c r="D11901" s="61"/>
    </row>
    <row r="11902" spans="4:4" x14ac:dyDescent="0.35">
      <c r="D11902" s="61"/>
    </row>
    <row r="11903" spans="4:4" x14ac:dyDescent="0.35">
      <c r="D11903" s="61"/>
    </row>
    <row r="11904" spans="4:4" x14ac:dyDescent="0.35">
      <c r="D11904" s="61"/>
    </row>
    <row r="11905" spans="4:4" x14ac:dyDescent="0.35">
      <c r="D11905" s="61"/>
    </row>
    <row r="11906" spans="4:4" x14ac:dyDescent="0.35">
      <c r="D11906" s="61"/>
    </row>
    <row r="11907" spans="4:4" x14ac:dyDescent="0.35">
      <c r="D11907" s="61"/>
    </row>
    <row r="11908" spans="4:4" x14ac:dyDescent="0.35">
      <c r="D11908" s="61"/>
    </row>
    <row r="11909" spans="4:4" x14ac:dyDescent="0.35">
      <c r="D11909" s="61"/>
    </row>
    <row r="11910" spans="4:4" x14ac:dyDescent="0.35">
      <c r="D11910" s="61"/>
    </row>
    <row r="11911" spans="4:4" x14ac:dyDescent="0.35">
      <c r="D11911" s="61"/>
    </row>
    <row r="11912" spans="4:4" x14ac:dyDescent="0.35">
      <c r="D11912" s="61"/>
    </row>
    <row r="11913" spans="4:4" x14ac:dyDescent="0.35">
      <c r="D11913" s="61"/>
    </row>
    <row r="11914" spans="4:4" x14ac:dyDescent="0.35">
      <c r="D11914" s="61"/>
    </row>
    <row r="11915" spans="4:4" x14ac:dyDescent="0.35">
      <c r="D11915" s="61"/>
    </row>
    <row r="11916" spans="4:4" x14ac:dyDescent="0.35">
      <c r="D11916" s="61"/>
    </row>
    <row r="11917" spans="4:4" x14ac:dyDescent="0.35">
      <c r="D11917" s="61"/>
    </row>
    <row r="11918" spans="4:4" x14ac:dyDescent="0.35">
      <c r="D11918" s="61"/>
    </row>
    <row r="11919" spans="4:4" x14ac:dyDescent="0.35">
      <c r="D11919" s="61"/>
    </row>
    <row r="11920" spans="4:4" x14ac:dyDescent="0.35">
      <c r="D11920" s="61"/>
    </row>
    <row r="11921" spans="4:4" x14ac:dyDescent="0.35">
      <c r="D11921" s="61"/>
    </row>
    <row r="11922" spans="4:4" x14ac:dyDescent="0.35">
      <c r="D11922" s="61"/>
    </row>
    <row r="11923" spans="4:4" x14ac:dyDescent="0.35">
      <c r="D11923" s="61"/>
    </row>
    <row r="11924" spans="4:4" x14ac:dyDescent="0.35">
      <c r="D11924" s="61"/>
    </row>
    <row r="11925" spans="4:4" x14ac:dyDescent="0.35">
      <c r="D11925" s="61"/>
    </row>
    <row r="11926" spans="4:4" x14ac:dyDescent="0.35">
      <c r="D11926" s="61"/>
    </row>
    <row r="11927" spans="4:4" x14ac:dyDescent="0.35">
      <c r="D11927" s="61"/>
    </row>
    <row r="11928" spans="4:4" x14ac:dyDescent="0.35">
      <c r="D11928" s="61"/>
    </row>
    <row r="11929" spans="4:4" x14ac:dyDescent="0.35">
      <c r="D11929" s="61"/>
    </row>
    <row r="11930" spans="4:4" x14ac:dyDescent="0.35">
      <c r="D11930" s="61"/>
    </row>
    <row r="11931" spans="4:4" x14ac:dyDescent="0.35">
      <c r="D11931" s="61"/>
    </row>
    <row r="11932" spans="4:4" x14ac:dyDescent="0.35">
      <c r="D11932" s="61"/>
    </row>
    <row r="11933" spans="4:4" x14ac:dyDescent="0.35">
      <c r="D11933" s="61"/>
    </row>
    <row r="11934" spans="4:4" x14ac:dyDescent="0.35">
      <c r="D11934" s="61"/>
    </row>
    <row r="11935" spans="4:4" x14ac:dyDescent="0.35">
      <c r="D11935" s="61"/>
    </row>
    <row r="11936" spans="4:4" x14ac:dyDescent="0.35">
      <c r="D11936" s="61"/>
    </row>
    <row r="11937" spans="4:4" x14ac:dyDescent="0.35">
      <c r="D11937" s="61"/>
    </row>
    <row r="11938" spans="4:4" x14ac:dyDescent="0.35">
      <c r="D11938" s="61"/>
    </row>
    <row r="11939" spans="4:4" x14ac:dyDescent="0.35">
      <c r="D11939" s="61"/>
    </row>
    <row r="11940" spans="4:4" x14ac:dyDescent="0.35">
      <c r="D11940" s="61"/>
    </row>
    <row r="11941" spans="4:4" x14ac:dyDescent="0.35">
      <c r="D11941" s="61"/>
    </row>
    <row r="11942" spans="4:4" x14ac:dyDescent="0.35">
      <c r="D11942" s="61"/>
    </row>
    <row r="11943" spans="4:4" x14ac:dyDescent="0.35">
      <c r="D11943" s="61"/>
    </row>
    <row r="11944" spans="4:4" x14ac:dyDescent="0.35">
      <c r="D11944" s="61"/>
    </row>
    <row r="11945" spans="4:4" x14ac:dyDescent="0.35">
      <c r="D11945" s="61"/>
    </row>
    <row r="11946" spans="4:4" x14ac:dyDescent="0.35">
      <c r="D11946" s="61"/>
    </row>
    <row r="11947" spans="4:4" x14ac:dyDescent="0.35">
      <c r="D11947" s="61"/>
    </row>
    <row r="11948" spans="4:4" x14ac:dyDescent="0.35">
      <c r="D11948" s="61"/>
    </row>
    <row r="11949" spans="4:4" x14ac:dyDescent="0.35">
      <c r="D11949" s="61"/>
    </row>
    <row r="11950" spans="4:4" x14ac:dyDescent="0.35">
      <c r="D11950" s="61"/>
    </row>
    <row r="11951" spans="4:4" x14ac:dyDescent="0.35">
      <c r="D11951" s="61"/>
    </row>
    <row r="11952" spans="4:4" x14ac:dyDescent="0.35">
      <c r="D11952" s="61"/>
    </row>
    <row r="11953" spans="4:4" x14ac:dyDescent="0.35">
      <c r="D11953" s="61"/>
    </row>
    <row r="11954" spans="4:4" x14ac:dyDescent="0.35">
      <c r="D11954" s="61"/>
    </row>
    <row r="11955" spans="4:4" x14ac:dyDescent="0.35">
      <c r="D11955" s="61"/>
    </row>
    <row r="11956" spans="4:4" x14ac:dyDescent="0.35">
      <c r="D11956" s="61"/>
    </row>
    <row r="11957" spans="4:4" x14ac:dyDescent="0.35">
      <c r="D11957" s="61"/>
    </row>
    <row r="11958" spans="4:4" x14ac:dyDescent="0.35">
      <c r="D11958" s="61"/>
    </row>
    <row r="11959" spans="4:4" x14ac:dyDescent="0.35">
      <c r="D11959" s="61"/>
    </row>
    <row r="11960" spans="4:4" x14ac:dyDescent="0.35">
      <c r="D11960" s="61"/>
    </row>
    <row r="11961" spans="4:4" x14ac:dyDescent="0.35">
      <c r="D11961" s="61"/>
    </row>
    <row r="11962" spans="4:4" x14ac:dyDescent="0.35">
      <c r="D11962" s="61"/>
    </row>
    <row r="11963" spans="4:4" x14ac:dyDescent="0.35">
      <c r="D11963" s="61"/>
    </row>
    <row r="11964" spans="4:4" x14ac:dyDescent="0.35">
      <c r="D11964" s="61"/>
    </row>
    <row r="11965" spans="4:4" x14ac:dyDescent="0.35">
      <c r="D11965" s="61"/>
    </row>
    <row r="11966" spans="4:4" x14ac:dyDescent="0.35">
      <c r="D11966" s="61"/>
    </row>
    <row r="11967" spans="4:4" x14ac:dyDescent="0.35">
      <c r="D11967" s="61"/>
    </row>
    <row r="11968" spans="4:4" x14ac:dyDescent="0.35">
      <c r="D11968" s="61"/>
    </row>
    <row r="11969" spans="4:4" x14ac:dyDescent="0.35">
      <c r="D11969" s="61"/>
    </row>
    <row r="11970" spans="4:4" x14ac:dyDescent="0.35">
      <c r="D11970" s="61"/>
    </row>
    <row r="11971" spans="4:4" x14ac:dyDescent="0.35">
      <c r="D11971" s="61"/>
    </row>
    <row r="11972" spans="4:4" x14ac:dyDescent="0.35">
      <c r="D11972" s="61"/>
    </row>
    <row r="11973" spans="4:4" x14ac:dyDescent="0.35">
      <c r="D11973" s="61"/>
    </row>
    <row r="11974" spans="4:4" x14ac:dyDescent="0.35">
      <c r="D11974" s="61"/>
    </row>
    <row r="11975" spans="4:4" x14ac:dyDescent="0.35">
      <c r="D11975" s="61"/>
    </row>
    <row r="11976" spans="4:4" x14ac:dyDescent="0.35">
      <c r="D11976" s="61"/>
    </row>
    <row r="11977" spans="4:4" x14ac:dyDescent="0.35">
      <c r="D11977" s="61"/>
    </row>
    <row r="11978" spans="4:4" x14ac:dyDescent="0.35">
      <c r="D11978" s="61"/>
    </row>
    <row r="11979" spans="4:4" x14ac:dyDescent="0.35">
      <c r="D11979" s="61"/>
    </row>
    <row r="11980" spans="4:4" x14ac:dyDescent="0.35">
      <c r="D11980" s="61"/>
    </row>
    <row r="11981" spans="4:4" x14ac:dyDescent="0.35">
      <c r="D11981" s="61"/>
    </row>
    <row r="11982" spans="4:4" x14ac:dyDescent="0.35">
      <c r="D11982" s="61"/>
    </row>
    <row r="11983" spans="4:4" x14ac:dyDescent="0.35">
      <c r="D11983" s="61"/>
    </row>
    <row r="11984" spans="4:4" x14ac:dyDescent="0.35">
      <c r="D11984" s="61"/>
    </row>
    <row r="11985" spans="4:4" x14ac:dyDescent="0.35">
      <c r="D11985" s="61"/>
    </row>
    <row r="11986" spans="4:4" x14ac:dyDescent="0.35">
      <c r="D11986" s="61"/>
    </row>
    <row r="11987" spans="4:4" x14ac:dyDescent="0.35">
      <c r="D11987" s="61"/>
    </row>
    <row r="11988" spans="4:4" x14ac:dyDescent="0.35">
      <c r="D11988" s="61"/>
    </row>
    <row r="11989" spans="4:4" x14ac:dyDescent="0.35">
      <c r="D11989" s="61"/>
    </row>
    <row r="11990" spans="4:4" x14ac:dyDescent="0.35">
      <c r="D11990" s="61"/>
    </row>
    <row r="11991" spans="4:4" x14ac:dyDescent="0.35">
      <c r="D11991" s="61"/>
    </row>
    <row r="11992" spans="4:4" x14ac:dyDescent="0.35">
      <c r="D11992" s="61"/>
    </row>
    <row r="11993" spans="4:4" x14ac:dyDescent="0.35">
      <c r="D11993" s="61"/>
    </row>
    <row r="11994" spans="4:4" x14ac:dyDescent="0.35">
      <c r="D11994" s="61"/>
    </row>
    <row r="11995" spans="4:4" x14ac:dyDescent="0.35">
      <c r="D11995" s="61"/>
    </row>
    <row r="11996" spans="4:4" x14ac:dyDescent="0.35">
      <c r="D11996" s="61"/>
    </row>
    <row r="11997" spans="4:4" x14ac:dyDescent="0.35">
      <c r="D11997" s="61"/>
    </row>
    <row r="11998" spans="4:4" x14ac:dyDescent="0.35">
      <c r="D11998" s="61"/>
    </row>
    <row r="11999" spans="4:4" x14ac:dyDescent="0.35">
      <c r="D11999" s="61"/>
    </row>
    <row r="12000" spans="4:4" x14ac:dyDescent="0.35">
      <c r="D12000" s="61"/>
    </row>
    <row r="12001" spans="4:4" x14ac:dyDescent="0.35">
      <c r="D12001" s="61"/>
    </row>
    <row r="12002" spans="4:4" x14ac:dyDescent="0.35">
      <c r="D12002" s="61"/>
    </row>
    <row r="12003" spans="4:4" x14ac:dyDescent="0.35">
      <c r="D12003" s="61"/>
    </row>
    <row r="12004" spans="4:4" x14ac:dyDescent="0.35">
      <c r="D12004" s="61"/>
    </row>
    <row r="12005" spans="4:4" x14ac:dyDescent="0.35">
      <c r="D12005" s="61"/>
    </row>
    <row r="12006" spans="4:4" x14ac:dyDescent="0.35">
      <c r="D12006" s="61"/>
    </row>
    <row r="12007" spans="4:4" x14ac:dyDescent="0.35">
      <c r="D12007" s="61"/>
    </row>
    <row r="12008" spans="4:4" x14ac:dyDescent="0.35">
      <c r="D12008" s="61"/>
    </row>
    <row r="12009" spans="4:4" x14ac:dyDescent="0.35">
      <c r="D12009" s="61"/>
    </row>
    <row r="12010" spans="4:4" x14ac:dyDescent="0.35">
      <c r="D12010" s="61"/>
    </row>
    <row r="12011" spans="4:4" x14ac:dyDescent="0.35">
      <c r="D12011" s="61"/>
    </row>
    <row r="12012" spans="4:4" x14ac:dyDescent="0.35">
      <c r="D12012" s="61"/>
    </row>
    <row r="12013" spans="4:4" x14ac:dyDescent="0.35">
      <c r="D12013" s="61"/>
    </row>
    <row r="12014" spans="4:4" x14ac:dyDescent="0.35">
      <c r="D12014" s="61"/>
    </row>
    <row r="12015" spans="4:4" x14ac:dyDescent="0.35">
      <c r="D12015" s="61"/>
    </row>
    <row r="12016" spans="4:4" x14ac:dyDescent="0.35">
      <c r="D12016" s="61"/>
    </row>
    <row r="12017" spans="4:4" x14ac:dyDescent="0.35">
      <c r="D12017" s="61"/>
    </row>
    <row r="12018" spans="4:4" x14ac:dyDescent="0.35">
      <c r="D12018" s="61"/>
    </row>
    <row r="12019" spans="4:4" x14ac:dyDescent="0.35">
      <c r="D12019" s="61"/>
    </row>
    <row r="12020" spans="4:4" x14ac:dyDescent="0.35">
      <c r="D12020" s="61"/>
    </row>
    <row r="12021" spans="4:4" x14ac:dyDescent="0.35">
      <c r="D12021" s="61"/>
    </row>
    <row r="12022" spans="4:4" x14ac:dyDescent="0.35">
      <c r="D12022" s="61"/>
    </row>
    <row r="12023" spans="4:4" x14ac:dyDescent="0.35">
      <c r="D12023" s="61"/>
    </row>
    <row r="12024" spans="4:4" x14ac:dyDescent="0.35">
      <c r="D12024" s="61"/>
    </row>
    <row r="12025" spans="4:4" x14ac:dyDescent="0.35">
      <c r="D12025" s="61"/>
    </row>
    <row r="12026" spans="4:4" x14ac:dyDescent="0.35">
      <c r="D12026" s="61"/>
    </row>
    <row r="12027" spans="4:4" x14ac:dyDescent="0.35">
      <c r="D12027" s="61"/>
    </row>
    <row r="12028" spans="4:4" x14ac:dyDescent="0.35">
      <c r="D12028" s="61"/>
    </row>
    <row r="12029" spans="4:4" x14ac:dyDescent="0.35">
      <c r="D12029" s="61"/>
    </row>
    <row r="12030" spans="4:4" x14ac:dyDescent="0.35">
      <c r="D12030" s="61"/>
    </row>
    <row r="12031" spans="4:4" x14ac:dyDescent="0.35">
      <c r="D12031" s="61"/>
    </row>
    <row r="12032" spans="4:4" x14ac:dyDescent="0.35">
      <c r="D12032" s="61"/>
    </row>
    <row r="12033" spans="4:4" x14ac:dyDescent="0.35">
      <c r="D12033" s="61"/>
    </row>
    <row r="12034" spans="4:4" x14ac:dyDescent="0.35">
      <c r="D12034" s="61"/>
    </row>
    <row r="12035" spans="4:4" x14ac:dyDescent="0.35">
      <c r="D12035" s="61"/>
    </row>
    <row r="12036" spans="4:4" x14ac:dyDescent="0.35">
      <c r="D12036" s="61"/>
    </row>
    <row r="12037" spans="4:4" x14ac:dyDescent="0.35">
      <c r="D12037" s="61"/>
    </row>
    <row r="12038" spans="4:4" x14ac:dyDescent="0.35">
      <c r="D12038" s="61"/>
    </row>
    <row r="12039" spans="4:4" x14ac:dyDescent="0.35">
      <c r="D12039" s="61"/>
    </row>
    <row r="12040" spans="4:4" x14ac:dyDescent="0.35">
      <c r="D12040" s="61"/>
    </row>
    <row r="12041" spans="4:4" x14ac:dyDescent="0.35">
      <c r="D12041" s="61"/>
    </row>
    <row r="12042" spans="4:4" x14ac:dyDescent="0.35">
      <c r="D12042" s="61"/>
    </row>
    <row r="12043" spans="4:4" x14ac:dyDescent="0.35">
      <c r="D12043" s="61"/>
    </row>
    <row r="12044" spans="4:4" x14ac:dyDescent="0.35">
      <c r="D12044" s="61"/>
    </row>
    <row r="12045" spans="4:4" x14ac:dyDescent="0.35">
      <c r="D12045" s="61"/>
    </row>
    <row r="12046" spans="4:4" x14ac:dyDescent="0.35">
      <c r="D12046" s="61"/>
    </row>
    <row r="12047" spans="4:4" x14ac:dyDescent="0.35">
      <c r="D12047" s="61"/>
    </row>
    <row r="12048" spans="4:4" x14ac:dyDescent="0.35">
      <c r="D12048" s="61"/>
    </row>
    <row r="12049" spans="4:4" x14ac:dyDescent="0.35">
      <c r="D12049" s="61"/>
    </row>
    <row r="12050" spans="4:4" x14ac:dyDescent="0.35">
      <c r="D12050" s="61"/>
    </row>
    <row r="12051" spans="4:4" x14ac:dyDescent="0.35">
      <c r="D12051" s="61"/>
    </row>
    <row r="12052" spans="4:4" x14ac:dyDescent="0.35">
      <c r="D12052" s="61"/>
    </row>
    <row r="12053" spans="4:4" x14ac:dyDescent="0.35">
      <c r="D12053" s="61"/>
    </row>
    <row r="12054" spans="4:4" x14ac:dyDescent="0.35">
      <c r="D12054" s="61"/>
    </row>
    <row r="12055" spans="4:4" x14ac:dyDescent="0.35">
      <c r="D12055" s="61"/>
    </row>
    <row r="12056" spans="4:4" x14ac:dyDescent="0.35">
      <c r="D12056" s="61"/>
    </row>
    <row r="12057" spans="4:4" x14ac:dyDescent="0.35">
      <c r="D12057" s="61"/>
    </row>
    <row r="12058" spans="4:4" x14ac:dyDescent="0.35">
      <c r="D12058" s="61"/>
    </row>
    <row r="12059" spans="4:4" x14ac:dyDescent="0.35">
      <c r="D12059" s="61"/>
    </row>
    <row r="12060" spans="4:4" x14ac:dyDescent="0.35">
      <c r="D12060" s="61"/>
    </row>
    <row r="12061" spans="4:4" x14ac:dyDescent="0.35">
      <c r="D12061" s="61"/>
    </row>
    <row r="12062" spans="4:4" x14ac:dyDescent="0.35">
      <c r="D12062" s="61"/>
    </row>
    <row r="12063" spans="4:4" x14ac:dyDescent="0.35">
      <c r="D12063" s="61"/>
    </row>
    <row r="12064" spans="4:4" x14ac:dyDescent="0.35">
      <c r="D12064" s="61"/>
    </row>
    <row r="12065" spans="4:4" x14ac:dyDescent="0.35">
      <c r="D12065" s="61"/>
    </row>
    <row r="12066" spans="4:4" x14ac:dyDescent="0.35">
      <c r="D12066" s="61"/>
    </row>
    <row r="12067" spans="4:4" x14ac:dyDescent="0.35">
      <c r="D12067" s="61"/>
    </row>
    <row r="12068" spans="4:4" x14ac:dyDescent="0.35">
      <c r="D12068" s="61"/>
    </row>
    <row r="12069" spans="4:4" x14ac:dyDescent="0.35">
      <c r="D12069" s="61"/>
    </row>
    <row r="12070" spans="4:4" x14ac:dyDescent="0.35">
      <c r="D12070" s="61"/>
    </row>
    <row r="12071" spans="4:4" x14ac:dyDescent="0.35">
      <c r="D12071" s="61"/>
    </row>
    <row r="12072" spans="4:4" x14ac:dyDescent="0.35">
      <c r="D12072" s="61"/>
    </row>
    <row r="12073" spans="4:4" x14ac:dyDescent="0.35">
      <c r="D12073" s="61"/>
    </row>
    <row r="12074" spans="4:4" x14ac:dyDescent="0.35">
      <c r="D12074" s="61"/>
    </row>
    <row r="12075" spans="4:4" x14ac:dyDescent="0.35">
      <c r="D12075" s="61"/>
    </row>
    <row r="12076" spans="4:4" x14ac:dyDescent="0.35">
      <c r="D12076" s="61"/>
    </row>
    <row r="12077" spans="4:4" x14ac:dyDescent="0.35">
      <c r="D12077" s="61"/>
    </row>
    <row r="12078" spans="4:4" x14ac:dyDescent="0.35">
      <c r="D12078" s="61"/>
    </row>
    <row r="12079" spans="4:4" x14ac:dyDescent="0.35">
      <c r="D12079" s="61"/>
    </row>
    <row r="12080" spans="4:4" x14ac:dyDescent="0.35">
      <c r="D12080" s="61"/>
    </row>
    <row r="12081" spans="4:4" x14ac:dyDescent="0.35">
      <c r="D12081" s="61"/>
    </row>
    <row r="12082" spans="4:4" x14ac:dyDescent="0.35">
      <c r="D12082" s="61"/>
    </row>
    <row r="12083" spans="4:4" x14ac:dyDescent="0.35">
      <c r="D12083" s="61"/>
    </row>
    <row r="12084" spans="4:4" x14ac:dyDescent="0.35">
      <c r="D12084" s="61"/>
    </row>
    <row r="12085" spans="4:4" x14ac:dyDescent="0.35">
      <c r="D12085" s="61"/>
    </row>
    <row r="12086" spans="4:4" x14ac:dyDescent="0.35">
      <c r="D12086" s="61"/>
    </row>
    <row r="12087" spans="4:4" x14ac:dyDescent="0.35">
      <c r="D12087" s="61"/>
    </row>
    <row r="12088" spans="4:4" x14ac:dyDescent="0.35">
      <c r="D12088" s="61"/>
    </row>
    <row r="12089" spans="4:4" x14ac:dyDescent="0.35">
      <c r="D12089" s="61"/>
    </row>
    <row r="12090" spans="4:4" x14ac:dyDescent="0.35">
      <c r="D12090" s="61"/>
    </row>
    <row r="12091" spans="4:4" x14ac:dyDescent="0.35">
      <c r="D12091" s="61"/>
    </row>
    <row r="12092" spans="4:4" x14ac:dyDescent="0.35">
      <c r="D12092" s="61"/>
    </row>
    <row r="12093" spans="4:4" x14ac:dyDescent="0.35">
      <c r="D12093" s="61"/>
    </row>
    <row r="12094" spans="4:4" x14ac:dyDescent="0.35">
      <c r="D12094" s="61"/>
    </row>
    <row r="12095" spans="4:4" x14ac:dyDescent="0.35">
      <c r="D12095" s="61"/>
    </row>
    <row r="12096" spans="4:4" x14ac:dyDescent="0.35">
      <c r="D12096" s="61"/>
    </row>
    <row r="12097" spans="4:4" x14ac:dyDescent="0.35">
      <c r="D12097" s="61"/>
    </row>
    <row r="12098" spans="4:4" x14ac:dyDescent="0.35">
      <c r="D12098" s="61"/>
    </row>
    <row r="12099" spans="4:4" x14ac:dyDescent="0.35">
      <c r="D12099" s="61"/>
    </row>
    <row r="12100" spans="4:4" x14ac:dyDescent="0.35">
      <c r="D12100" s="61"/>
    </row>
    <row r="12101" spans="4:4" x14ac:dyDescent="0.35">
      <c r="D12101" s="61"/>
    </row>
    <row r="12102" spans="4:4" x14ac:dyDescent="0.35">
      <c r="D12102" s="61"/>
    </row>
    <row r="12103" spans="4:4" x14ac:dyDescent="0.35">
      <c r="D12103" s="61"/>
    </row>
    <row r="12104" spans="4:4" x14ac:dyDescent="0.35">
      <c r="D12104" s="61"/>
    </row>
    <row r="12105" spans="4:4" x14ac:dyDescent="0.35">
      <c r="D12105" s="61"/>
    </row>
    <row r="12106" spans="4:4" x14ac:dyDescent="0.35">
      <c r="D12106" s="61"/>
    </row>
    <row r="12107" spans="4:4" x14ac:dyDescent="0.35">
      <c r="D12107" s="61"/>
    </row>
    <row r="12108" spans="4:4" x14ac:dyDescent="0.35">
      <c r="D12108" s="61"/>
    </row>
    <row r="12109" spans="4:4" x14ac:dyDescent="0.35">
      <c r="D12109" s="61"/>
    </row>
    <row r="12110" spans="4:4" x14ac:dyDescent="0.35">
      <c r="D12110" s="61"/>
    </row>
    <row r="12111" spans="4:4" x14ac:dyDescent="0.35">
      <c r="D12111" s="61"/>
    </row>
    <row r="12112" spans="4:4" x14ac:dyDescent="0.35">
      <c r="D12112" s="61"/>
    </row>
    <row r="12113" spans="4:4" x14ac:dyDescent="0.35">
      <c r="D12113" s="61"/>
    </row>
    <row r="12114" spans="4:4" x14ac:dyDescent="0.35">
      <c r="D12114" s="61"/>
    </row>
    <row r="12115" spans="4:4" x14ac:dyDescent="0.35">
      <c r="D12115" s="61"/>
    </row>
    <row r="12116" spans="4:4" x14ac:dyDescent="0.35">
      <c r="D12116" s="61"/>
    </row>
    <row r="12117" spans="4:4" x14ac:dyDescent="0.35">
      <c r="D12117" s="61"/>
    </row>
    <row r="12118" spans="4:4" x14ac:dyDescent="0.35">
      <c r="D12118" s="61"/>
    </row>
    <row r="12119" spans="4:4" x14ac:dyDescent="0.35">
      <c r="D12119" s="61"/>
    </row>
    <row r="12120" spans="4:4" x14ac:dyDescent="0.35">
      <c r="D12120" s="61"/>
    </row>
    <row r="12121" spans="4:4" x14ac:dyDescent="0.35">
      <c r="D12121" s="61"/>
    </row>
    <row r="12122" spans="4:4" x14ac:dyDescent="0.35">
      <c r="D12122" s="61"/>
    </row>
    <row r="12123" spans="4:4" x14ac:dyDescent="0.35">
      <c r="D12123" s="61"/>
    </row>
    <row r="12124" spans="4:4" x14ac:dyDescent="0.35">
      <c r="D12124" s="61"/>
    </row>
    <row r="12125" spans="4:4" x14ac:dyDescent="0.35">
      <c r="D12125" s="61"/>
    </row>
    <row r="12126" spans="4:4" x14ac:dyDescent="0.35">
      <c r="D12126" s="61"/>
    </row>
    <row r="12127" spans="4:4" x14ac:dyDescent="0.35">
      <c r="D12127" s="61"/>
    </row>
    <row r="12128" spans="4:4" x14ac:dyDescent="0.35">
      <c r="D12128" s="61"/>
    </row>
    <row r="12129" spans="4:4" x14ac:dyDescent="0.35">
      <c r="D12129" s="61"/>
    </row>
    <row r="12130" spans="4:4" x14ac:dyDescent="0.35">
      <c r="D12130" s="61"/>
    </row>
    <row r="12131" spans="4:4" x14ac:dyDescent="0.35">
      <c r="D12131" s="61"/>
    </row>
    <row r="12132" spans="4:4" x14ac:dyDescent="0.35">
      <c r="D12132" s="61"/>
    </row>
    <row r="12133" spans="4:4" x14ac:dyDescent="0.35">
      <c r="D12133" s="61"/>
    </row>
    <row r="12134" spans="4:4" x14ac:dyDescent="0.35">
      <c r="D12134" s="61"/>
    </row>
    <row r="12135" spans="4:4" x14ac:dyDescent="0.35">
      <c r="D12135" s="61"/>
    </row>
    <row r="12136" spans="4:4" x14ac:dyDescent="0.35">
      <c r="D12136" s="61"/>
    </row>
    <row r="12137" spans="4:4" x14ac:dyDescent="0.35">
      <c r="D12137" s="61"/>
    </row>
    <row r="12138" spans="4:4" x14ac:dyDescent="0.35">
      <c r="D12138" s="61"/>
    </row>
    <row r="12139" spans="4:4" x14ac:dyDescent="0.35">
      <c r="D12139" s="61"/>
    </row>
    <row r="12140" spans="4:4" x14ac:dyDescent="0.35">
      <c r="D12140" s="61"/>
    </row>
    <row r="12141" spans="4:4" x14ac:dyDescent="0.35">
      <c r="D12141" s="61"/>
    </row>
    <row r="12142" spans="4:4" x14ac:dyDescent="0.35">
      <c r="D12142" s="61"/>
    </row>
    <row r="12143" spans="4:4" x14ac:dyDescent="0.35">
      <c r="D12143" s="61"/>
    </row>
    <row r="12144" spans="4:4" x14ac:dyDescent="0.35">
      <c r="D12144" s="61"/>
    </row>
    <row r="12145" spans="4:4" x14ac:dyDescent="0.35">
      <c r="D12145" s="61"/>
    </row>
    <row r="12146" spans="4:4" x14ac:dyDescent="0.35">
      <c r="D12146" s="61"/>
    </row>
    <row r="12147" spans="4:4" x14ac:dyDescent="0.35">
      <c r="D12147" s="61"/>
    </row>
    <row r="12148" spans="4:4" x14ac:dyDescent="0.35">
      <c r="D12148" s="61"/>
    </row>
    <row r="12149" spans="4:4" x14ac:dyDescent="0.35">
      <c r="D12149" s="61"/>
    </row>
    <row r="12150" spans="4:4" x14ac:dyDescent="0.35">
      <c r="D12150" s="61"/>
    </row>
    <row r="12151" spans="4:4" x14ac:dyDescent="0.35">
      <c r="D12151" s="61"/>
    </row>
    <row r="12152" spans="4:4" x14ac:dyDescent="0.35">
      <c r="D12152" s="61"/>
    </row>
    <row r="12153" spans="4:4" x14ac:dyDescent="0.35">
      <c r="D12153" s="61"/>
    </row>
    <row r="12154" spans="4:4" x14ac:dyDescent="0.35">
      <c r="D12154" s="61"/>
    </row>
    <row r="12155" spans="4:4" x14ac:dyDescent="0.35">
      <c r="D12155" s="61"/>
    </row>
    <row r="12156" spans="4:4" x14ac:dyDescent="0.35">
      <c r="D12156" s="61"/>
    </row>
    <row r="12157" spans="4:4" x14ac:dyDescent="0.35">
      <c r="D12157" s="61"/>
    </row>
    <row r="12158" spans="4:4" x14ac:dyDescent="0.35">
      <c r="D12158" s="61"/>
    </row>
    <row r="12159" spans="4:4" x14ac:dyDescent="0.35">
      <c r="D12159" s="61"/>
    </row>
    <row r="12160" spans="4:4" x14ac:dyDescent="0.35">
      <c r="D12160" s="61"/>
    </row>
    <row r="12161" spans="4:4" x14ac:dyDescent="0.35">
      <c r="D12161" s="61"/>
    </row>
    <row r="12162" spans="4:4" x14ac:dyDescent="0.35">
      <c r="D12162" s="61"/>
    </row>
    <row r="12163" spans="4:4" x14ac:dyDescent="0.35">
      <c r="D12163" s="61"/>
    </row>
    <row r="12164" spans="4:4" x14ac:dyDescent="0.35">
      <c r="D12164" s="61"/>
    </row>
    <row r="12165" spans="4:4" x14ac:dyDescent="0.35">
      <c r="D12165" s="61"/>
    </row>
    <row r="12166" spans="4:4" x14ac:dyDescent="0.35">
      <c r="D12166" s="61"/>
    </row>
    <row r="12167" spans="4:4" x14ac:dyDescent="0.35">
      <c r="D12167" s="61"/>
    </row>
    <row r="12168" spans="4:4" x14ac:dyDescent="0.35">
      <c r="D12168" s="61"/>
    </row>
    <row r="12169" spans="4:4" x14ac:dyDescent="0.35">
      <c r="D12169" s="61"/>
    </row>
    <row r="12170" spans="4:4" x14ac:dyDescent="0.35">
      <c r="D12170" s="61"/>
    </row>
    <row r="12171" spans="4:4" x14ac:dyDescent="0.35">
      <c r="D12171" s="61"/>
    </row>
    <row r="12172" spans="4:4" x14ac:dyDescent="0.35">
      <c r="D12172" s="61"/>
    </row>
    <row r="12173" spans="4:4" x14ac:dyDescent="0.35">
      <c r="D12173" s="61"/>
    </row>
    <row r="12174" spans="4:4" x14ac:dyDescent="0.35">
      <c r="D12174" s="61"/>
    </row>
    <row r="12175" spans="4:4" x14ac:dyDescent="0.35">
      <c r="D12175" s="61"/>
    </row>
    <row r="12176" spans="4:4" x14ac:dyDescent="0.35">
      <c r="D12176" s="61"/>
    </row>
    <row r="12177" spans="4:4" x14ac:dyDescent="0.35">
      <c r="D12177" s="61"/>
    </row>
    <row r="12178" spans="4:4" x14ac:dyDescent="0.35">
      <c r="D12178" s="61"/>
    </row>
    <row r="12179" spans="4:4" x14ac:dyDescent="0.35">
      <c r="D12179" s="61"/>
    </row>
    <row r="12180" spans="4:4" x14ac:dyDescent="0.35">
      <c r="D12180" s="61"/>
    </row>
    <row r="12181" spans="4:4" x14ac:dyDescent="0.35">
      <c r="D12181" s="61"/>
    </row>
    <row r="12182" spans="4:4" x14ac:dyDescent="0.35">
      <c r="D12182" s="61"/>
    </row>
    <row r="12183" spans="4:4" x14ac:dyDescent="0.35">
      <c r="D12183" s="61"/>
    </row>
    <row r="12184" spans="4:4" x14ac:dyDescent="0.35">
      <c r="D12184" s="61"/>
    </row>
    <row r="12185" spans="4:4" x14ac:dyDescent="0.35">
      <c r="D12185" s="61"/>
    </row>
    <row r="12186" spans="4:4" x14ac:dyDescent="0.35">
      <c r="D12186" s="61"/>
    </row>
    <row r="12187" spans="4:4" x14ac:dyDescent="0.35">
      <c r="D12187" s="61"/>
    </row>
    <row r="12188" spans="4:4" x14ac:dyDescent="0.35">
      <c r="D12188" s="61"/>
    </row>
    <row r="12189" spans="4:4" x14ac:dyDescent="0.35">
      <c r="D12189" s="61"/>
    </row>
    <row r="12190" spans="4:4" x14ac:dyDescent="0.35">
      <c r="D12190" s="61"/>
    </row>
    <row r="12191" spans="4:4" x14ac:dyDescent="0.35">
      <c r="D12191" s="61"/>
    </row>
    <row r="12192" spans="4:4" x14ac:dyDescent="0.35">
      <c r="D12192" s="61"/>
    </row>
    <row r="12193" spans="4:4" x14ac:dyDescent="0.35">
      <c r="D12193" s="61"/>
    </row>
    <row r="12194" spans="4:4" x14ac:dyDescent="0.35">
      <c r="D12194" s="61"/>
    </row>
    <row r="12195" spans="4:4" x14ac:dyDescent="0.35">
      <c r="D12195" s="61"/>
    </row>
    <row r="12196" spans="4:4" x14ac:dyDescent="0.35">
      <c r="D12196" s="61"/>
    </row>
    <row r="12197" spans="4:4" x14ac:dyDescent="0.35">
      <c r="D12197" s="61"/>
    </row>
    <row r="12198" spans="4:4" x14ac:dyDescent="0.35">
      <c r="D12198" s="61"/>
    </row>
    <row r="12199" spans="4:4" x14ac:dyDescent="0.35">
      <c r="D12199" s="61"/>
    </row>
    <row r="12200" spans="4:4" x14ac:dyDescent="0.35">
      <c r="D12200" s="61"/>
    </row>
    <row r="12201" spans="4:4" x14ac:dyDescent="0.35">
      <c r="D12201" s="61"/>
    </row>
    <row r="12202" spans="4:4" x14ac:dyDescent="0.35">
      <c r="D12202" s="61"/>
    </row>
    <row r="12203" spans="4:4" x14ac:dyDescent="0.35">
      <c r="D12203" s="61"/>
    </row>
    <row r="12204" spans="4:4" x14ac:dyDescent="0.35">
      <c r="D12204" s="61"/>
    </row>
    <row r="12205" spans="4:4" x14ac:dyDescent="0.35">
      <c r="D12205" s="61"/>
    </row>
    <row r="12206" spans="4:4" x14ac:dyDescent="0.35">
      <c r="D12206" s="61"/>
    </row>
    <row r="12207" spans="4:4" x14ac:dyDescent="0.35">
      <c r="D12207" s="61"/>
    </row>
    <row r="12208" spans="4:4" x14ac:dyDescent="0.35">
      <c r="D12208" s="61"/>
    </row>
    <row r="12209" spans="4:4" x14ac:dyDescent="0.35">
      <c r="D12209" s="61"/>
    </row>
    <row r="12210" spans="4:4" x14ac:dyDescent="0.35">
      <c r="D12210" s="61"/>
    </row>
    <row r="12211" spans="4:4" x14ac:dyDescent="0.35">
      <c r="D12211" s="61"/>
    </row>
    <row r="12212" spans="4:4" x14ac:dyDescent="0.35">
      <c r="D12212" s="61"/>
    </row>
    <row r="12213" spans="4:4" x14ac:dyDescent="0.35">
      <c r="D12213" s="61"/>
    </row>
    <row r="12214" spans="4:4" x14ac:dyDescent="0.35">
      <c r="D12214" s="61"/>
    </row>
    <row r="12215" spans="4:4" x14ac:dyDescent="0.35">
      <c r="D12215" s="61"/>
    </row>
    <row r="12216" spans="4:4" x14ac:dyDescent="0.35">
      <c r="D12216" s="61"/>
    </row>
    <row r="12217" spans="4:4" x14ac:dyDescent="0.35">
      <c r="D12217" s="61"/>
    </row>
    <row r="12218" spans="4:4" x14ac:dyDescent="0.35">
      <c r="D12218" s="61"/>
    </row>
    <row r="12219" spans="4:4" x14ac:dyDescent="0.35">
      <c r="D12219" s="61"/>
    </row>
    <row r="12220" spans="4:4" x14ac:dyDescent="0.35">
      <c r="D12220" s="61"/>
    </row>
    <row r="12221" spans="4:4" x14ac:dyDescent="0.35">
      <c r="D12221" s="61"/>
    </row>
    <row r="12222" spans="4:4" x14ac:dyDescent="0.35">
      <c r="D12222" s="61"/>
    </row>
    <row r="12223" spans="4:4" x14ac:dyDescent="0.35">
      <c r="D12223" s="61"/>
    </row>
    <row r="12224" spans="4:4" x14ac:dyDescent="0.35">
      <c r="D12224" s="61"/>
    </row>
    <row r="12225" spans="4:4" x14ac:dyDescent="0.35">
      <c r="D12225" s="61"/>
    </row>
    <row r="12226" spans="4:4" x14ac:dyDescent="0.35">
      <c r="D12226" s="61"/>
    </row>
    <row r="12227" spans="4:4" x14ac:dyDescent="0.35">
      <c r="D12227" s="61"/>
    </row>
    <row r="12228" spans="4:4" x14ac:dyDescent="0.35">
      <c r="D12228" s="61"/>
    </row>
    <row r="12229" spans="4:4" x14ac:dyDescent="0.35">
      <c r="D12229" s="61"/>
    </row>
    <row r="12230" spans="4:4" x14ac:dyDescent="0.35">
      <c r="D12230" s="61"/>
    </row>
    <row r="12231" spans="4:4" x14ac:dyDescent="0.35">
      <c r="D12231" s="61"/>
    </row>
    <row r="12232" spans="4:4" x14ac:dyDescent="0.35">
      <c r="D12232" s="61"/>
    </row>
    <row r="12233" spans="4:4" x14ac:dyDescent="0.35">
      <c r="D12233" s="61"/>
    </row>
    <row r="12234" spans="4:4" x14ac:dyDescent="0.35">
      <c r="D12234" s="61"/>
    </row>
    <row r="12235" spans="4:4" x14ac:dyDescent="0.35">
      <c r="D12235" s="61"/>
    </row>
    <row r="12236" spans="4:4" x14ac:dyDescent="0.35">
      <c r="D12236" s="61"/>
    </row>
    <row r="12237" spans="4:4" x14ac:dyDescent="0.35">
      <c r="D12237" s="61"/>
    </row>
    <row r="12238" spans="4:4" x14ac:dyDescent="0.35">
      <c r="D12238" s="61"/>
    </row>
    <row r="12239" spans="4:4" x14ac:dyDescent="0.35">
      <c r="D12239" s="61"/>
    </row>
    <row r="12240" spans="4:4" x14ac:dyDescent="0.35">
      <c r="D12240" s="61"/>
    </row>
    <row r="12241" spans="4:4" x14ac:dyDescent="0.35">
      <c r="D12241" s="61"/>
    </row>
    <row r="12242" spans="4:4" x14ac:dyDescent="0.35">
      <c r="D12242" s="61"/>
    </row>
    <row r="12243" spans="4:4" x14ac:dyDescent="0.35">
      <c r="D12243" s="61"/>
    </row>
    <row r="12244" spans="4:4" x14ac:dyDescent="0.35">
      <c r="D12244" s="61"/>
    </row>
    <row r="12245" spans="4:4" x14ac:dyDescent="0.35">
      <c r="D12245" s="61"/>
    </row>
    <row r="12246" spans="4:4" x14ac:dyDescent="0.35">
      <c r="D12246" s="61"/>
    </row>
    <row r="12247" spans="4:4" x14ac:dyDescent="0.35">
      <c r="D12247" s="61"/>
    </row>
    <row r="12248" spans="4:4" x14ac:dyDescent="0.35">
      <c r="D12248" s="61"/>
    </row>
    <row r="12249" spans="4:4" x14ac:dyDescent="0.35">
      <c r="D12249" s="61"/>
    </row>
    <row r="12250" spans="4:4" x14ac:dyDescent="0.35">
      <c r="D12250" s="61"/>
    </row>
    <row r="12251" spans="4:4" x14ac:dyDescent="0.35">
      <c r="D12251" s="61"/>
    </row>
    <row r="12252" spans="4:4" x14ac:dyDescent="0.35">
      <c r="D12252" s="61"/>
    </row>
    <row r="12253" spans="4:4" x14ac:dyDescent="0.35">
      <c r="D12253" s="61"/>
    </row>
    <row r="12254" spans="4:4" x14ac:dyDescent="0.35">
      <c r="D12254" s="61"/>
    </row>
    <row r="12255" spans="4:4" x14ac:dyDescent="0.35">
      <c r="D12255" s="61"/>
    </row>
    <row r="12256" spans="4:4" x14ac:dyDescent="0.35">
      <c r="D12256" s="61"/>
    </row>
    <row r="12257" spans="4:4" x14ac:dyDescent="0.35">
      <c r="D12257" s="61"/>
    </row>
    <row r="12258" spans="4:4" x14ac:dyDescent="0.35">
      <c r="D12258" s="61"/>
    </row>
    <row r="12259" spans="4:4" x14ac:dyDescent="0.35">
      <c r="D12259" s="61"/>
    </row>
    <row r="12260" spans="4:4" x14ac:dyDescent="0.35">
      <c r="D12260" s="61"/>
    </row>
    <row r="12261" spans="4:4" x14ac:dyDescent="0.35">
      <c r="D12261" s="61"/>
    </row>
    <row r="12262" spans="4:4" x14ac:dyDescent="0.35">
      <c r="D12262" s="61"/>
    </row>
    <row r="12263" spans="4:4" x14ac:dyDescent="0.35">
      <c r="D12263" s="61"/>
    </row>
    <row r="12264" spans="4:4" x14ac:dyDescent="0.35">
      <c r="D12264" s="61"/>
    </row>
    <row r="12265" spans="4:4" x14ac:dyDescent="0.35">
      <c r="D12265" s="61"/>
    </row>
    <row r="12266" spans="4:4" x14ac:dyDescent="0.35">
      <c r="D12266" s="61"/>
    </row>
    <row r="12267" spans="4:4" x14ac:dyDescent="0.35">
      <c r="D12267" s="61"/>
    </row>
    <row r="12268" spans="4:4" x14ac:dyDescent="0.35">
      <c r="D12268" s="61"/>
    </row>
    <row r="12269" spans="4:4" x14ac:dyDescent="0.35">
      <c r="D12269" s="61"/>
    </row>
    <row r="12270" spans="4:4" x14ac:dyDescent="0.35">
      <c r="D12270" s="61"/>
    </row>
    <row r="12271" spans="4:4" x14ac:dyDescent="0.35">
      <c r="D12271" s="61"/>
    </row>
    <row r="12272" spans="4:4" x14ac:dyDescent="0.35">
      <c r="D12272" s="61"/>
    </row>
    <row r="12273" spans="4:4" x14ac:dyDescent="0.35">
      <c r="D12273" s="61"/>
    </row>
    <row r="12274" spans="4:4" x14ac:dyDescent="0.35">
      <c r="D12274" s="61"/>
    </row>
    <row r="12275" spans="4:4" x14ac:dyDescent="0.35">
      <c r="D12275" s="61"/>
    </row>
    <row r="12276" spans="4:4" x14ac:dyDescent="0.35">
      <c r="D12276" s="61"/>
    </row>
    <row r="12277" spans="4:4" x14ac:dyDescent="0.35">
      <c r="D12277" s="61"/>
    </row>
    <row r="12278" spans="4:4" x14ac:dyDescent="0.35">
      <c r="D12278" s="61"/>
    </row>
    <row r="12279" spans="4:4" x14ac:dyDescent="0.35">
      <c r="D12279" s="61"/>
    </row>
    <row r="12280" spans="4:4" x14ac:dyDescent="0.35">
      <c r="D12280" s="61"/>
    </row>
    <row r="12281" spans="4:4" x14ac:dyDescent="0.35">
      <c r="D12281" s="61"/>
    </row>
    <row r="12282" spans="4:4" x14ac:dyDescent="0.35">
      <c r="D12282" s="61"/>
    </row>
    <row r="12283" spans="4:4" x14ac:dyDescent="0.35">
      <c r="D12283" s="61"/>
    </row>
    <row r="12284" spans="4:4" x14ac:dyDescent="0.35">
      <c r="D12284" s="61"/>
    </row>
    <row r="12285" spans="4:4" x14ac:dyDescent="0.35">
      <c r="D12285" s="61"/>
    </row>
    <row r="12286" spans="4:4" x14ac:dyDescent="0.35">
      <c r="D12286" s="61"/>
    </row>
    <row r="12287" spans="4:4" x14ac:dyDescent="0.35">
      <c r="D12287" s="61"/>
    </row>
    <row r="12288" spans="4:4" x14ac:dyDescent="0.35">
      <c r="D12288" s="61"/>
    </row>
    <row r="12289" spans="4:4" x14ac:dyDescent="0.35">
      <c r="D12289" s="61"/>
    </row>
    <row r="12290" spans="4:4" x14ac:dyDescent="0.35">
      <c r="D12290" s="61"/>
    </row>
    <row r="12291" spans="4:4" x14ac:dyDescent="0.35">
      <c r="D12291" s="61"/>
    </row>
    <row r="12292" spans="4:4" x14ac:dyDescent="0.35">
      <c r="D12292" s="61"/>
    </row>
    <row r="12293" spans="4:4" x14ac:dyDescent="0.35">
      <c r="D12293" s="61"/>
    </row>
    <row r="12294" spans="4:4" x14ac:dyDescent="0.35">
      <c r="D12294" s="61"/>
    </row>
    <row r="12295" spans="4:4" x14ac:dyDescent="0.35">
      <c r="D12295" s="61"/>
    </row>
    <row r="12296" spans="4:4" x14ac:dyDescent="0.35">
      <c r="D12296" s="61"/>
    </row>
    <row r="12297" spans="4:4" x14ac:dyDescent="0.35">
      <c r="D12297" s="61"/>
    </row>
    <row r="12298" spans="4:4" x14ac:dyDescent="0.35">
      <c r="D12298" s="61"/>
    </row>
    <row r="12299" spans="4:4" x14ac:dyDescent="0.35">
      <c r="D12299" s="61"/>
    </row>
    <row r="12300" spans="4:4" x14ac:dyDescent="0.35">
      <c r="D12300" s="61"/>
    </row>
    <row r="12301" spans="4:4" x14ac:dyDescent="0.35">
      <c r="D12301" s="61"/>
    </row>
    <row r="12302" spans="4:4" x14ac:dyDescent="0.35">
      <c r="D12302" s="61"/>
    </row>
    <row r="12303" spans="4:4" x14ac:dyDescent="0.35">
      <c r="D12303" s="61"/>
    </row>
    <row r="12304" spans="4:4" x14ac:dyDescent="0.35">
      <c r="D12304" s="61"/>
    </row>
    <row r="12305" spans="4:4" x14ac:dyDescent="0.35">
      <c r="D12305" s="61"/>
    </row>
    <row r="12306" spans="4:4" x14ac:dyDescent="0.35">
      <c r="D12306" s="61"/>
    </row>
    <row r="12307" spans="4:4" x14ac:dyDescent="0.35">
      <c r="D12307" s="61"/>
    </row>
    <row r="12308" spans="4:4" x14ac:dyDescent="0.35">
      <c r="D12308" s="61"/>
    </row>
    <row r="12309" spans="4:4" x14ac:dyDescent="0.35">
      <c r="D12309" s="61"/>
    </row>
    <row r="12310" spans="4:4" x14ac:dyDescent="0.35">
      <c r="D12310" s="61"/>
    </row>
    <row r="12311" spans="4:4" x14ac:dyDescent="0.35">
      <c r="D12311" s="61"/>
    </row>
    <row r="12312" spans="4:4" x14ac:dyDescent="0.35">
      <c r="D12312" s="61"/>
    </row>
    <row r="12313" spans="4:4" x14ac:dyDescent="0.35">
      <c r="D12313" s="61"/>
    </row>
    <row r="12314" spans="4:4" x14ac:dyDescent="0.35">
      <c r="D12314" s="61"/>
    </row>
    <row r="12315" spans="4:4" x14ac:dyDescent="0.35">
      <c r="D12315" s="61"/>
    </row>
    <row r="12316" spans="4:4" x14ac:dyDescent="0.35">
      <c r="D12316" s="61"/>
    </row>
    <row r="12317" spans="4:4" x14ac:dyDescent="0.35">
      <c r="D12317" s="61"/>
    </row>
    <row r="12318" spans="4:4" x14ac:dyDescent="0.35">
      <c r="D12318" s="61"/>
    </row>
    <row r="12319" spans="4:4" x14ac:dyDescent="0.35">
      <c r="D12319" s="61"/>
    </row>
    <row r="12320" spans="4:4" x14ac:dyDescent="0.35">
      <c r="D12320" s="61"/>
    </row>
    <row r="12321" spans="4:4" x14ac:dyDescent="0.35">
      <c r="D12321" s="61"/>
    </row>
    <row r="12322" spans="4:4" x14ac:dyDescent="0.35">
      <c r="D12322" s="61"/>
    </row>
    <row r="12323" spans="4:4" x14ac:dyDescent="0.35">
      <c r="D12323" s="61"/>
    </row>
    <row r="12324" spans="4:4" x14ac:dyDescent="0.35">
      <c r="D12324" s="61"/>
    </row>
    <row r="12325" spans="4:4" x14ac:dyDescent="0.35">
      <c r="D12325" s="61"/>
    </row>
    <row r="12326" spans="4:4" x14ac:dyDescent="0.35">
      <c r="D12326" s="61"/>
    </row>
    <row r="12327" spans="4:4" x14ac:dyDescent="0.35">
      <c r="D12327" s="61"/>
    </row>
    <row r="12328" spans="4:4" x14ac:dyDescent="0.35">
      <c r="D12328" s="61"/>
    </row>
    <row r="12329" spans="4:4" x14ac:dyDescent="0.35">
      <c r="D12329" s="61"/>
    </row>
    <row r="12330" spans="4:4" x14ac:dyDescent="0.35">
      <c r="D12330" s="61"/>
    </row>
    <row r="12331" spans="4:4" x14ac:dyDescent="0.35">
      <c r="D12331" s="61"/>
    </row>
    <row r="12332" spans="4:4" x14ac:dyDescent="0.35">
      <c r="D12332" s="61"/>
    </row>
    <row r="12333" spans="4:4" x14ac:dyDescent="0.35">
      <c r="D12333" s="61"/>
    </row>
    <row r="12334" spans="4:4" x14ac:dyDescent="0.35">
      <c r="D12334" s="61"/>
    </row>
    <row r="12335" spans="4:4" x14ac:dyDescent="0.35">
      <c r="D12335" s="61"/>
    </row>
    <row r="12336" spans="4:4" x14ac:dyDescent="0.35">
      <c r="D12336" s="61"/>
    </row>
    <row r="12337" spans="4:4" x14ac:dyDescent="0.35">
      <c r="D12337" s="61"/>
    </row>
    <row r="12338" spans="4:4" x14ac:dyDescent="0.35">
      <c r="D12338" s="61"/>
    </row>
    <row r="12339" spans="4:4" x14ac:dyDescent="0.35">
      <c r="D12339" s="61"/>
    </row>
    <row r="12340" spans="4:4" x14ac:dyDescent="0.35">
      <c r="D12340" s="61"/>
    </row>
    <row r="12341" spans="4:4" x14ac:dyDescent="0.35">
      <c r="D12341" s="61"/>
    </row>
    <row r="12342" spans="4:4" x14ac:dyDescent="0.35">
      <c r="D12342" s="61"/>
    </row>
    <row r="12343" spans="4:4" x14ac:dyDescent="0.35">
      <c r="D12343" s="61"/>
    </row>
    <row r="12344" spans="4:4" x14ac:dyDescent="0.35">
      <c r="D12344" s="61"/>
    </row>
    <row r="12345" spans="4:4" x14ac:dyDescent="0.35">
      <c r="D12345" s="61"/>
    </row>
    <row r="12346" spans="4:4" x14ac:dyDescent="0.35">
      <c r="D12346" s="61"/>
    </row>
    <row r="12347" spans="4:4" x14ac:dyDescent="0.35">
      <c r="D12347" s="61"/>
    </row>
    <row r="12348" spans="4:4" x14ac:dyDescent="0.35">
      <c r="D12348" s="61"/>
    </row>
    <row r="12349" spans="4:4" x14ac:dyDescent="0.35">
      <c r="D12349" s="61"/>
    </row>
    <row r="12350" spans="4:4" x14ac:dyDescent="0.35">
      <c r="D12350" s="61"/>
    </row>
    <row r="12351" spans="4:4" x14ac:dyDescent="0.35">
      <c r="D12351" s="61"/>
    </row>
    <row r="12352" spans="4:4" x14ac:dyDescent="0.35">
      <c r="D12352" s="61"/>
    </row>
    <row r="12353" spans="4:4" x14ac:dyDescent="0.35">
      <c r="D12353" s="61"/>
    </row>
    <row r="12354" spans="4:4" x14ac:dyDescent="0.35">
      <c r="D12354" s="61"/>
    </row>
    <row r="12355" spans="4:4" x14ac:dyDescent="0.35">
      <c r="D12355" s="61"/>
    </row>
    <row r="12356" spans="4:4" x14ac:dyDescent="0.35">
      <c r="D12356" s="61"/>
    </row>
    <row r="12357" spans="4:4" x14ac:dyDescent="0.35">
      <c r="D12357" s="61"/>
    </row>
    <row r="12358" spans="4:4" x14ac:dyDescent="0.35">
      <c r="D12358" s="61"/>
    </row>
    <row r="12359" spans="4:4" x14ac:dyDescent="0.35">
      <c r="D12359" s="61"/>
    </row>
    <row r="12360" spans="4:4" x14ac:dyDescent="0.35">
      <c r="D12360" s="61"/>
    </row>
    <row r="12361" spans="4:4" x14ac:dyDescent="0.35">
      <c r="D12361" s="61"/>
    </row>
    <row r="12362" spans="4:4" x14ac:dyDescent="0.35">
      <c r="D12362" s="61"/>
    </row>
    <row r="12363" spans="4:4" x14ac:dyDescent="0.35">
      <c r="D12363" s="61"/>
    </row>
    <row r="12364" spans="4:4" x14ac:dyDescent="0.35">
      <c r="D12364" s="61"/>
    </row>
    <row r="12365" spans="4:4" x14ac:dyDescent="0.35">
      <c r="D12365" s="61"/>
    </row>
    <row r="12366" spans="4:4" x14ac:dyDescent="0.35">
      <c r="D12366" s="61"/>
    </row>
    <row r="12367" spans="4:4" x14ac:dyDescent="0.35">
      <c r="D12367" s="61"/>
    </row>
    <row r="12368" spans="4:4" x14ac:dyDescent="0.35">
      <c r="D12368" s="61"/>
    </row>
    <row r="12369" spans="4:4" x14ac:dyDescent="0.35">
      <c r="D12369" s="61"/>
    </row>
    <row r="12370" spans="4:4" x14ac:dyDescent="0.35">
      <c r="D12370" s="61"/>
    </row>
    <row r="12371" spans="4:4" x14ac:dyDescent="0.35">
      <c r="D12371" s="61"/>
    </row>
    <row r="12372" spans="4:4" x14ac:dyDescent="0.35">
      <c r="D12372" s="61"/>
    </row>
    <row r="12373" spans="4:4" x14ac:dyDescent="0.35">
      <c r="D12373" s="61"/>
    </row>
    <row r="12374" spans="4:4" x14ac:dyDescent="0.35">
      <c r="D12374" s="61"/>
    </row>
    <row r="12375" spans="4:4" x14ac:dyDescent="0.35">
      <c r="D12375" s="61"/>
    </row>
    <row r="12376" spans="4:4" x14ac:dyDescent="0.35">
      <c r="D12376" s="61"/>
    </row>
    <row r="12377" spans="4:4" x14ac:dyDescent="0.35">
      <c r="D12377" s="61"/>
    </row>
    <row r="12378" spans="4:4" x14ac:dyDescent="0.35">
      <c r="D12378" s="61"/>
    </row>
    <row r="12379" spans="4:4" x14ac:dyDescent="0.35">
      <c r="D12379" s="61"/>
    </row>
    <row r="12380" spans="4:4" x14ac:dyDescent="0.35">
      <c r="D12380" s="61"/>
    </row>
    <row r="12381" spans="4:4" x14ac:dyDescent="0.35">
      <c r="D12381" s="61"/>
    </row>
    <row r="12382" spans="4:4" x14ac:dyDescent="0.35">
      <c r="D12382" s="61"/>
    </row>
    <row r="12383" spans="4:4" x14ac:dyDescent="0.35">
      <c r="D12383" s="61"/>
    </row>
    <row r="12384" spans="4:4" x14ac:dyDescent="0.35">
      <c r="D12384" s="61"/>
    </row>
    <row r="12385" spans="4:4" x14ac:dyDescent="0.35">
      <c r="D12385" s="61"/>
    </row>
    <row r="12386" spans="4:4" x14ac:dyDescent="0.35">
      <c r="D12386" s="61"/>
    </row>
    <row r="12387" spans="4:4" x14ac:dyDescent="0.35">
      <c r="D12387" s="61"/>
    </row>
    <row r="12388" spans="4:4" x14ac:dyDescent="0.35">
      <c r="D12388" s="61"/>
    </row>
    <row r="12389" spans="4:4" x14ac:dyDescent="0.35">
      <c r="D12389" s="61"/>
    </row>
    <row r="12390" spans="4:4" x14ac:dyDescent="0.35">
      <c r="D12390" s="61"/>
    </row>
    <row r="12391" spans="4:4" x14ac:dyDescent="0.35">
      <c r="D12391" s="61"/>
    </row>
    <row r="12392" spans="4:4" x14ac:dyDescent="0.35">
      <c r="D12392" s="61"/>
    </row>
    <row r="12393" spans="4:4" x14ac:dyDescent="0.35">
      <c r="D12393" s="61"/>
    </row>
    <row r="12394" spans="4:4" x14ac:dyDescent="0.35">
      <c r="D12394" s="61"/>
    </row>
    <row r="12395" spans="4:4" x14ac:dyDescent="0.35">
      <c r="D12395" s="61"/>
    </row>
    <row r="12396" spans="4:4" x14ac:dyDescent="0.35">
      <c r="D12396" s="61"/>
    </row>
    <row r="12397" spans="4:4" x14ac:dyDescent="0.35">
      <c r="D12397" s="61"/>
    </row>
    <row r="12398" spans="4:4" x14ac:dyDescent="0.35">
      <c r="D12398" s="61"/>
    </row>
    <row r="12399" spans="4:4" x14ac:dyDescent="0.35">
      <c r="D12399" s="61"/>
    </row>
    <row r="12400" spans="4:4" x14ac:dyDescent="0.35">
      <c r="D12400" s="61"/>
    </row>
    <row r="12401" spans="4:4" x14ac:dyDescent="0.35">
      <c r="D12401" s="61"/>
    </row>
    <row r="12402" spans="4:4" x14ac:dyDescent="0.35">
      <c r="D12402" s="61"/>
    </row>
    <row r="12403" spans="4:4" x14ac:dyDescent="0.35">
      <c r="D12403" s="61"/>
    </row>
    <row r="12404" spans="4:4" x14ac:dyDescent="0.35">
      <c r="D12404" s="61"/>
    </row>
    <row r="12405" spans="4:4" x14ac:dyDescent="0.35">
      <c r="D12405" s="61"/>
    </row>
    <row r="12406" spans="4:4" x14ac:dyDescent="0.35">
      <c r="D12406" s="61"/>
    </row>
    <row r="12407" spans="4:4" x14ac:dyDescent="0.35">
      <c r="D12407" s="61"/>
    </row>
    <row r="12408" spans="4:4" x14ac:dyDescent="0.35">
      <c r="D12408" s="61"/>
    </row>
    <row r="12409" spans="4:4" x14ac:dyDescent="0.35">
      <c r="D12409" s="61"/>
    </row>
    <row r="12410" spans="4:4" x14ac:dyDescent="0.35">
      <c r="D12410" s="61"/>
    </row>
    <row r="12411" spans="4:4" x14ac:dyDescent="0.35">
      <c r="D12411" s="61"/>
    </row>
    <row r="12412" spans="4:4" x14ac:dyDescent="0.35">
      <c r="D12412" s="61"/>
    </row>
    <row r="12413" spans="4:4" x14ac:dyDescent="0.35">
      <c r="D12413" s="61"/>
    </row>
    <row r="12414" spans="4:4" x14ac:dyDescent="0.35">
      <c r="D12414" s="61"/>
    </row>
    <row r="12415" spans="4:4" x14ac:dyDescent="0.35">
      <c r="D12415" s="61"/>
    </row>
    <row r="12416" spans="4:4" x14ac:dyDescent="0.35">
      <c r="D12416" s="61"/>
    </row>
    <row r="12417" spans="4:4" x14ac:dyDescent="0.35">
      <c r="D12417" s="61"/>
    </row>
    <row r="12418" spans="4:4" x14ac:dyDescent="0.35">
      <c r="D12418" s="61"/>
    </row>
    <row r="12419" spans="4:4" x14ac:dyDescent="0.35">
      <c r="D12419" s="61"/>
    </row>
    <row r="12420" spans="4:4" x14ac:dyDescent="0.35">
      <c r="D12420" s="61"/>
    </row>
    <row r="12421" spans="4:4" x14ac:dyDescent="0.35">
      <c r="D12421" s="61"/>
    </row>
    <row r="12422" spans="4:4" x14ac:dyDescent="0.35">
      <c r="D12422" s="61"/>
    </row>
    <row r="12423" spans="4:4" x14ac:dyDescent="0.35">
      <c r="D12423" s="61"/>
    </row>
    <row r="12424" spans="4:4" x14ac:dyDescent="0.35">
      <c r="D12424" s="61"/>
    </row>
    <row r="12425" spans="4:4" x14ac:dyDescent="0.35">
      <c r="D12425" s="61"/>
    </row>
    <row r="12426" spans="4:4" x14ac:dyDescent="0.35">
      <c r="D12426" s="61"/>
    </row>
    <row r="12427" spans="4:4" x14ac:dyDescent="0.35">
      <c r="D12427" s="61"/>
    </row>
    <row r="12428" spans="4:4" x14ac:dyDescent="0.35">
      <c r="D12428" s="61"/>
    </row>
    <row r="12429" spans="4:4" x14ac:dyDescent="0.35">
      <c r="D12429" s="61"/>
    </row>
    <row r="12430" spans="4:4" x14ac:dyDescent="0.35">
      <c r="D12430" s="61"/>
    </row>
    <row r="12431" spans="4:4" x14ac:dyDescent="0.35">
      <c r="D12431" s="61"/>
    </row>
    <row r="12432" spans="4:4" x14ac:dyDescent="0.35">
      <c r="D12432" s="61"/>
    </row>
    <row r="12433" spans="4:4" x14ac:dyDescent="0.35">
      <c r="D12433" s="61"/>
    </row>
    <row r="12434" spans="4:4" x14ac:dyDescent="0.35">
      <c r="D12434" s="61"/>
    </row>
    <row r="12435" spans="4:4" x14ac:dyDescent="0.35">
      <c r="D12435" s="61"/>
    </row>
    <row r="12436" spans="4:4" x14ac:dyDescent="0.35">
      <c r="D12436" s="61"/>
    </row>
    <row r="12437" spans="4:4" x14ac:dyDescent="0.35">
      <c r="D12437" s="61"/>
    </row>
    <row r="12438" spans="4:4" x14ac:dyDescent="0.35">
      <c r="D12438" s="61"/>
    </row>
    <row r="12439" spans="4:4" x14ac:dyDescent="0.35">
      <c r="D12439" s="61"/>
    </row>
    <row r="12440" spans="4:4" x14ac:dyDescent="0.35">
      <c r="D12440" s="61"/>
    </row>
    <row r="12441" spans="4:4" x14ac:dyDescent="0.35">
      <c r="D12441" s="61"/>
    </row>
    <row r="12442" spans="4:4" x14ac:dyDescent="0.35">
      <c r="D12442" s="61"/>
    </row>
    <row r="12443" spans="4:4" x14ac:dyDescent="0.35">
      <c r="D12443" s="61"/>
    </row>
    <row r="12444" spans="4:4" x14ac:dyDescent="0.35">
      <c r="D12444" s="61"/>
    </row>
    <row r="12445" spans="4:4" x14ac:dyDescent="0.35">
      <c r="D12445" s="61"/>
    </row>
    <row r="12446" spans="4:4" x14ac:dyDescent="0.35">
      <c r="D12446" s="61"/>
    </row>
    <row r="12447" spans="4:4" x14ac:dyDescent="0.35">
      <c r="D12447" s="61"/>
    </row>
    <row r="12448" spans="4:4" x14ac:dyDescent="0.35">
      <c r="D12448" s="61"/>
    </row>
    <row r="12449" spans="4:4" x14ac:dyDescent="0.35">
      <c r="D12449" s="61"/>
    </row>
    <row r="12450" spans="4:4" x14ac:dyDescent="0.35">
      <c r="D12450" s="61"/>
    </row>
    <row r="12451" spans="4:4" x14ac:dyDescent="0.35">
      <c r="D12451" s="61"/>
    </row>
    <row r="12452" spans="4:4" x14ac:dyDescent="0.35">
      <c r="D12452" s="61"/>
    </row>
    <row r="12453" spans="4:4" x14ac:dyDescent="0.35">
      <c r="D12453" s="61"/>
    </row>
    <row r="12454" spans="4:4" x14ac:dyDescent="0.35">
      <c r="D12454" s="61"/>
    </row>
    <row r="12455" spans="4:4" x14ac:dyDescent="0.35">
      <c r="D12455" s="61"/>
    </row>
    <row r="12456" spans="4:4" x14ac:dyDescent="0.35">
      <c r="D12456" s="61"/>
    </row>
    <row r="12457" spans="4:4" x14ac:dyDescent="0.35">
      <c r="D12457" s="61"/>
    </row>
    <row r="12458" spans="4:4" x14ac:dyDescent="0.35">
      <c r="D12458" s="61"/>
    </row>
    <row r="12459" spans="4:4" x14ac:dyDescent="0.35">
      <c r="D12459" s="61"/>
    </row>
    <row r="12460" spans="4:4" x14ac:dyDescent="0.35">
      <c r="D12460" s="61"/>
    </row>
    <row r="12461" spans="4:4" x14ac:dyDescent="0.35">
      <c r="D12461" s="61"/>
    </row>
    <row r="12462" spans="4:4" x14ac:dyDescent="0.35">
      <c r="D12462" s="61"/>
    </row>
    <row r="12463" spans="4:4" x14ac:dyDescent="0.35">
      <c r="D12463" s="61"/>
    </row>
    <row r="12464" spans="4:4" x14ac:dyDescent="0.35">
      <c r="D12464" s="61"/>
    </row>
    <row r="12465" spans="4:4" x14ac:dyDescent="0.35">
      <c r="D12465" s="61"/>
    </row>
    <row r="12466" spans="4:4" x14ac:dyDescent="0.35">
      <c r="D12466" s="61"/>
    </row>
    <row r="12467" spans="4:4" x14ac:dyDescent="0.35">
      <c r="D12467" s="61"/>
    </row>
    <row r="12468" spans="4:4" x14ac:dyDescent="0.35">
      <c r="D12468" s="61"/>
    </row>
    <row r="12469" spans="4:4" x14ac:dyDescent="0.35">
      <c r="D12469" s="61"/>
    </row>
    <row r="12470" spans="4:4" x14ac:dyDescent="0.35">
      <c r="D12470" s="61"/>
    </row>
    <row r="12471" spans="4:4" x14ac:dyDescent="0.35">
      <c r="D12471" s="61"/>
    </row>
    <row r="12472" spans="4:4" x14ac:dyDescent="0.35">
      <c r="D12472" s="61"/>
    </row>
    <row r="12473" spans="4:4" x14ac:dyDescent="0.35">
      <c r="D12473" s="61"/>
    </row>
    <row r="12474" spans="4:4" x14ac:dyDescent="0.35">
      <c r="D12474" s="61"/>
    </row>
    <row r="12475" spans="4:4" x14ac:dyDescent="0.35">
      <c r="D12475" s="61"/>
    </row>
    <row r="12476" spans="4:4" x14ac:dyDescent="0.35">
      <c r="D12476" s="61"/>
    </row>
    <row r="12477" spans="4:4" x14ac:dyDescent="0.35">
      <c r="D12477" s="61"/>
    </row>
    <row r="12478" spans="4:4" x14ac:dyDescent="0.35">
      <c r="D12478" s="61"/>
    </row>
    <row r="12479" spans="4:4" x14ac:dyDescent="0.35">
      <c r="D12479" s="61"/>
    </row>
    <row r="12480" spans="4:4" x14ac:dyDescent="0.35">
      <c r="D12480" s="61"/>
    </row>
    <row r="12481" spans="4:4" x14ac:dyDescent="0.35">
      <c r="D12481" s="61"/>
    </row>
    <row r="12482" spans="4:4" x14ac:dyDescent="0.35">
      <c r="D12482" s="61"/>
    </row>
    <row r="12483" spans="4:4" x14ac:dyDescent="0.35">
      <c r="D12483" s="61"/>
    </row>
    <row r="12484" spans="4:4" x14ac:dyDescent="0.35">
      <c r="D12484" s="61"/>
    </row>
    <row r="12485" spans="4:4" x14ac:dyDescent="0.35">
      <c r="D12485" s="61"/>
    </row>
    <row r="12486" spans="4:4" x14ac:dyDescent="0.35">
      <c r="D12486" s="61"/>
    </row>
    <row r="12487" spans="4:4" x14ac:dyDescent="0.35">
      <c r="D12487" s="61"/>
    </row>
    <row r="12488" spans="4:4" x14ac:dyDescent="0.35">
      <c r="D12488" s="61"/>
    </row>
    <row r="12489" spans="4:4" x14ac:dyDescent="0.35">
      <c r="D12489" s="61"/>
    </row>
    <row r="12490" spans="4:4" x14ac:dyDescent="0.35">
      <c r="D12490" s="61"/>
    </row>
    <row r="12491" spans="4:4" x14ac:dyDescent="0.35">
      <c r="D12491" s="61"/>
    </row>
    <row r="12492" spans="4:4" x14ac:dyDescent="0.35">
      <c r="D12492" s="61"/>
    </row>
    <row r="12493" spans="4:4" x14ac:dyDescent="0.35">
      <c r="D12493" s="61"/>
    </row>
    <row r="12494" spans="4:4" x14ac:dyDescent="0.35">
      <c r="D12494" s="61"/>
    </row>
    <row r="12495" spans="4:4" x14ac:dyDescent="0.35">
      <c r="D12495" s="61"/>
    </row>
    <row r="12496" spans="4:4" x14ac:dyDescent="0.35">
      <c r="D12496" s="61"/>
    </row>
    <row r="12497" spans="4:4" x14ac:dyDescent="0.35">
      <c r="D12497" s="61"/>
    </row>
    <row r="12498" spans="4:4" x14ac:dyDescent="0.35">
      <c r="D12498" s="61"/>
    </row>
    <row r="12499" spans="4:4" x14ac:dyDescent="0.35">
      <c r="D12499" s="61"/>
    </row>
    <row r="12500" spans="4:4" x14ac:dyDescent="0.35">
      <c r="D12500" s="61"/>
    </row>
    <row r="12501" spans="4:4" x14ac:dyDescent="0.35">
      <c r="D12501" s="61"/>
    </row>
    <row r="12502" spans="4:4" x14ac:dyDescent="0.35">
      <c r="D12502" s="61"/>
    </row>
    <row r="12503" spans="4:4" x14ac:dyDescent="0.35">
      <c r="D12503" s="61"/>
    </row>
    <row r="12504" spans="4:4" x14ac:dyDescent="0.35">
      <c r="D12504" s="61"/>
    </row>
    <row r="12505" spans="4:4" x14ac:dyDescent="0.35">
      <c r="D12505" s="61"/>
    </row>
    <row r="12506" spans="4:4" x14ac:dyDescent="0.35">
      <c r="D12506" s="61"/>
    </row>
    <row r="12507" spans="4:4" x14ac:dyDescent="0.35">
      <c r="D12507" s="61"/>
    </row>
    <row r="12508" spans="4:4" x14ac:dyDescent="0.35">
      <c r="D12508" s="61"/>
    </row>
    <row r="12509" spans="4:4" x14ac:dyDescent="0.35">
      <c r="D12509" s="61"/>
    </row>
    <row r="12510" spans="4:4" x14ac:dyDescent="0.35">
      <c r="D12510" s="61"/>
    </row>
    <row r="12511" spans="4:4" x14ac:dyDescent="0.35">
      <c r="D12511" s="61"/>
    </row>
    <row r="12512" spans="4:4" x14ac:dyDescent="0.35">
      <c r="D12512" s="61"/>
    </row>
    <row r="12513" spans="4:4" x14ac:dyDescent="0.35">
      <c r="D12513" s="61"/>
    </row>
    <row r="12514" spans="4:4" x14ac:dyDescent="0.35">
      <c r="D12514" s="61"/>
    </row>
    <row r="12515" spans="4:4" x14ac:dyDescent="0.35">
      <c r="D12515" s="61"/>
    </row>
    <row r="12516" spans="4:4" x14ac:dyDescent="0.35">
      <c r="D12516" s="61"/>
    </row>
    <row r="12517" spans="4:4" x14ac:dyDescent="0.35">
      <c r="D12517" s="61"/>
    </row>
    <row r="12518" spans="4:4" x14ac:dyDescent="0.35">
      <c r="D12518" s="61"/>
    </row>
    <row r="12519" spans="4:4" x14ac:dyDescent="0.35">
      <c r="D12519" s="61"/>
    </row>
    <row r="12520" spans="4:4" x14ac:dyDescent="0.35">
      <c r="D12520" s="61"/>
    </row>
    <row r="12521" spans="4:4" x14ac:dyDescent="0.35">
      <c r="D12521" s="61"/>
    </row>
    <row r="12522" spans="4:4" x14ac:dyDescent="0.35">
      <c r="D12522" s="61"/>
    </row>
    <row r="12523" spans="4:4" x14ac:dyDescent="0.35">
      <c r="D12523" s="61"/>
    </row>
    <row r="12524" spans="4:4" x14ac:dyDescent="0.35">
      <c r="D12524" s="61"/>
    </row>
    <row r="12525" spans="4:4" x14ac:dyDescent="0.35">
      <c r="D12525" s="61"/>
    </row>
    <row r="12526" spans="4:4" x14ac:dyDescent="0.35">
      <c r="D12526" s="61"/>
    </row>
    <row r="12527" spans="4:4" x14ac:dyDescent="0.35">
      <c r="D12527" s="61"/>
    </row>
    <row r="12528" spans="4:4" x14ac:dyDescent="0.35">
      <c r="D12528" s="61"/>
    </row>
    <row r="12529" spans="4:4" x14ac:dyDescent="0.35">
      <c r="D12529" s="61"/>
    </row>
    <row r="12530" spans="4:4" x14ac:dyDescent="0.35">
      <c r="D12530" s="61"/>
    </row>
    <row r="12531" spans="4:4" x14ac:dyDescent="0.35">
      <c r="D12531" s="61"/>
    </row>
    <row r="12532" spans="4:4" x14ac:dyDescent="0.35">
      <c r="D12532" s="61"/>
    </row>
    <row r="12533" spans="4:4" x14ac:dyDescent="0.35">
      <c r="D12533" s="61"/>
    </row>
    <row r="12534" spans="4:4" x14ac:dyDescent="0.35">
      <c r="D12534" s="61"/>
    </row>
    <row r="12535" spans="4:4" x14ac:dyDescent="0.35">
      <c r="D12535" s="61"/>
    </row>
    <row r="12536" spans="4:4" x14ac:dyDescent="0.35">
      <c r="D12536" s="61"/>
    </row>
    <row r="12537" spans="4:4" x14ac:dyDescent="0.35">
      <c r="D12537" s="61"/>
    </row>
    <row r="12538" spans="4:4" x14ac:dyDescent="0.35">
      <c r="D12538" s="61"/>
    </row>
    <row r="12539" spans="4:4" x14ac:dyDescent="0.35">
      <c r="D12539" s="61"/>
    </row>
    <row r="12540" spans="4:4" x14ac:dyDescent="0.35">
      <c r="D12540" s="61"/>
    </row>
    <row r="12541" spans="4:4" x14ac:dyDescent="0.35">
      <c r="D12541" s="61"/>
    </row>
    <row r="12542" spans="4:4" x14ac:dyDescent="0.35">
      <c r="D12542" s="61"/>
    </row>
    <row r="12543" spans="4:4" x14ac:dyDescent="0.35">
      <c r="D12543" s="61"/>
    </row>
    <row r="12544" spans="4:4" x14ac:dyDescent="0.35">
      <c r="D12544" s="61"/>
    </row>
    <row r="12545" spans="4:4" x14ac:dyDescent="0.35">
      <c r="D12545" s="61"/>
    </row>
    <row r="12546" spans="4:4" x14ac:dyDescent="0.35">
      <c r="D12546" s="61"/>
    </row>
    <row r="12547" spans="4:4" x14ac:dyDescent="0.35">
      <c r="D12547" s="61"/>
    </row>
    <row r="12548" spans="4:4" x14ac:dyDescent="0.35">
      <c r="D12548" s="61"/>
    </row>
    <row r="12549" spans="4:4" x14ac:dyDescent="0.35">
      <c r="D12549" s="61"/>
    </row>
    <row r="12550" spans="4:4" x14ac:dyDescent="0.35">
      <c r="D12550" s="61"/>
    </row>
    <row r="12551" spans="4:4" x14ac:dyDescent="0.35">
      <c r="D12551" s="61"/>
    </row>
    <row r="12552" spans="4:4" x14ac:dyDescent="0.35">
      <c r="D12552" s="61"/>
    </row>
    <row r="12553" spans="4:4" x14ac:dyDescent="0.35">
      <c r="D12553" s="61"/>
    </row>
    <row r="12554" spans="4:4" x14ac:dyDescent="0.35">
      <c r="D12554" s="61"/>
    </row>
    <row r="12555" spans="4:4" x14ac:dyDescent="0.35">
      <c r="D12555" s="61"/>
    </row>
    <row r="12556" spans="4:4" x14ac:dyDescent="0.35">
      <c r="D12556" s="61"/>
    </row>
    <row r="12557" spans="4:4" x14ac:dyDescent="0.35">
      <c r="D12557" s="61"/>
    </row>
    <row r="12558" spans="4:4" x14ac:dyDescent="0.35">
      <c r="D12558" s="61"/>
    </row>
    <row r="12559" spans="4:4" x14ac:dyDescent="0.35">
      <c r="D12559" s="61"/>
    </row>
    <row r="12560" spans="4:4" x14ac:dyDescent="0.35">
      <c r="D12560" s="61"/>
    </row>
    <row r="12561" spans="4:4" x14ac:dyDescent="0.35">
      <c r="D12561" s="61"/>
    </row>
    <row r="12562" spans="4:4" x14ac:dyDescent="0.35">
      <c r="D12562" s="61"/>
    </row>
    <row r="12563" spans="4:4" x14ac:dyDescent="0.35">
      <c r="D12563" s="61"/>
    </row>
    <row r="12564" spans="4:4" x14ac:dyDescent="0.35">
      <c r="D12564" s="61"/>
    </row>
    <row r="12565" spans="4:4" x14ac:dyDescent="0.35">
      <c r="D12565" s="61"/>
    </row>
    <row r="12566" spans="4:4" x14ac:dyDescent="0.35">
      <c r="D12566" s="61"/>
    </row>
    <row r="12567" spans="4:4" x14ac:dyDescent="0.35">
      <c r="D12567" s="61"/>
    </row>
    <row r="12568" spans="4:4" x14ac:dyDescent="0.35">
      <c r="D12568" s="61"/>
    </row>
    <row r="12569" spans="4:4" x14ac:dyDescent="0.35">
      <c r="D12569" s="61"/>
    </row>
    <row r="12570" spans="4:4" x14ac:dyDescent="0.35">
      <c r="D12570" s="61"/>
    </row>
    <row r="12571" spans="4:4" x14ac:dyDescent="0.35">
      <c r="D12571" s="61"/>
    </row>
    <row r="12572" spans="4:4" x14ac:dyDescent="0.35">
      <c r="D12572" s="61"/>
    </row>
    <row r="12573" spans="4:4" x14ac:dyDescent="0.35">
      <c r="D12573" s="61"/>
    </row>
    <row r="12574" spans="4:4" x14ac:dyDescent="0.35">
      <c r="D12574" s="61"/>
    </row>
    <row r="12575" spans="4:4" x14ac:dyDescent="0.35">
      <c r="D12575" s="61"/>
    </row>
    <row r="12576" spans="4:4" x14ac:dyDescent="0.35">
      <c r="D12576" s="61"/>
    </row>
    <row r="12577" spans="4:4" x14ac:dyDescent="0.35">
      <c r="D12577" s="61"/>
    </row>
    <row r="12578" spans="4:4" x14ac:dyDescent="0.35">
      <c r="D12578" s="61"/>
    </row>
    <row r="12579" spans="4:4" x14ac:dyDescent="0.35">
      <c r="D12579" s="61"/>
    </row>
    <row r="12580" spans="4:4" x14ac:dyDescent="0.35">
      <c r="D12580" s="61"/>
    </row>
    <row r="12581" spans="4:4" x14ac:dyDescent="0.35">
      <c r="D12581" s="61"/>
    </row>
    <row r="12582" spans="4:4" x14ac:dyDescent="0.35">
      <c r="D12582" s="61"/>
    </row>
    <row r="12583" spans="4:4" x14ac:dyDescent="0.35">
      <c r="D12583" s="61"/>
    </row>
    <row r="12584" spans="4:4" x14ac:dyDescent="0.35">
      <c r="D12584" s="61"/>
    </row>
    <row r="12585" spans="4:4" x14ac:dyDescent="0.35">
      <c r="D12585" s="61"/>
    </row>
    <row r="12586" spans="4:4" x14ac:dyDescent="0.35">
      <c r="D12586" s="61"/>
    </row>
    <row r="12587" spans="4:4" x14ac:dyDescent="0.35">
      <c r="D12587" s="61"/>
    </row>
    <row r="12588" spans="4:4" x14ac:dyDescent="0.35">
      <c r="D12588" s="61"/>
    </row>
    <row r="12589" spans="4:4" x14ac:dyDescent="0.35">
      <c r="D12589" s="61"/>
    </row>
    <row r="12590" spans="4:4" x14ac:dyDescent="0.35">
      <c r="D12590" s="61"/>
    </row>
    <row r="12591" spans="4:4" x14ac:dyDescent="0.35">
      <c r="D12591" s="61"/>
    </row>
    <row r="12592" spans="4:4" x14ac:dyDescent="0.35">
      <c r="D12592" s="61"/>
    </row>
    <row r="12593" spans="4:4" x14ac:dyDescent="0.35">
      <c r="D12593" s="61"/>
    </row>
    <row r="12594" spans="4:4" x14ac:dyDescent="0.35">
      <c r="D12594" s="61"/>
    </row>
    <row r="12595" spans="4:4" x14ac:dyDescent="0.35">
      <c r="D12595" s="61"/>
    </row>
    <row r="12596" spans="4:4" x14ac:dyDescent="0.35">
      <c r="D12596" s="61"/>
    </row>
    <row r="12597" spans="4:4" x14ac:dyDescent="0.35">
      <c r="D12597" s="61"/>
    </row>
    <row r="12598" spans="4:4" x14ac:dyDescent="0.35">
      <c r="D12598" s="61"/>
    </row>
    <row r="12599" spans="4:4" x14ac:dyDescent="0.35">
      <c r="D12599" s="61"/>
    </row>
    <row r="12600" spans="4:4" x14ac:dyDescent="0.35">
      <c r="D12600" s="61"/>
    </row>
    <row r="12601" spans="4:4" x14ac:dyDescent="0.35">
      <c r="D12601" s="61"/>
    </row>
    <row r="12602" spans="4:4" x14ac:dyDescent="0.35">
      <c r="D12602" s="61"/>
    </row>
    <row r="12603" spans="4:4" x14ac:dyDescent="0.35">
      <c r="D12603" s="61"/>
    </row>
    <row r="12604" spans="4:4" x14ac:dyDescent="0.35">
      <c r="D12604" s="61"/>
    </row>
    <row r="12605" spans="4:4" x14ac:dyDescent="0.35">
      <c r="D12605" s="61"/>
    </row>
    <row r="12606" spans="4:4" x14ac:dyDescent="0.35">
      <c r="D12606" s="61"/>
    </row>
    <row r="12607" spans="4:4" x14ac:dyDescent="0.35">
      <c r="D12607" s="61"/>
    </row>
    <row r="12608" spans="4:4" x14ac:dyDescent="0.35">
      <c r="D12608" s="61"/>
    </row>
    <row r="12609" spans="4:4" x14ac:dyDescent="0.35">
      <c r="D12609" s="61"/>
    </row>
    <row r="12610" spans="4:4" x14ac:dyDescent="0.35">
      <c r="D12610" s="61"/>
    </row>
    <row r="12611" spans="4:4" x14ac:dyDescent="0.35">
      <c r="D12611" s="61"/>
    </row>
    <row r="12612" spans="4:4" x14ac:dyDescent="0.35">
      <c r="D12612" s="61"/>
    </row>
    <row r="12613" spans="4:4" x14ac:dyDescent="0.35">
      <c r="D12613" s="61"/>
    </row>
    <row r="12614" spans="4:4" x14ac:dyDescent="0.35">
      <c r="D12614" s="61"/>
    </row>
    <row r="12615" spans="4:4" x14ac:dyDescent="0.35">
      <c r="D12615" s="61"/>
    </row>
    <row r="12616" spans="4:4" x14ac:dyDescent="0.35">
      <c r="D12616" s="61"/>
    </row>
    <row r="12617" spans="4:4" x14ac:dyDescent="0.35">
      <c r="D12617" s="61"/>
    </row>
    <row r="12618" spans="4:4" x14ac:dyDescent="0.35">
      <c r="D12618" s="61"/>
    </row>
    <row r="12619" spans="4:4" x14ac:dyDescent="0.35">
      <c r="D12619" s="61"/>
    </row>
    <row r="12620" spans="4:4" x14ac:dyDescent="0.35">
      <c r="D12620" s="61"/>
    </row>
    <row r="12621" spans="4:4" x14ac:dyDescent="0.35">
      <c r="D12621" s="61"/>
    </row>
    <row r="12622" spans="4:4" x14ac:dyDescent="0.35">
      <c r="D12622" s="61"/>
    </row>
    <row r="12623" spans="4:4" x14ac:dyDescent="0.35">
      <c r="D12623" s="61"/>
    </row>
    <row r="12624" spans="4:4" x14ac:dyDescent="0.35">
      <c r="D12624" s="61"/>
    </row>
    <row r="12625" spans="4:4" x14ac:dyDescent="0.35">
      <c r="D12625" s="61"/>
    </row>
    <row r="12626" spans="4:4" x14ac:dyDescent="0.35">
      <c r="D12626" s="61"/>
    </row>
    <row r="12627" spans="4:4" x14ac:dyDescent="0.35">
      <c r="D12627" s="61"/>
    </row>
    <row r="12628" spans="4:4" x14ac:dyDescent="0.35">
      <c r="D12628" s="61"/>
    </row>
    <row r="12629" spans="4:4" x14ac:dyDescent="0.35">
      <c r="D12629" s="61"/>
    </row>
    <row r="12630" spans="4:4" x14ac:dyDescent="0.35">
      <c r="D12630" s="61"/>
    </row>
    <row r="12631" spans="4:4" x14ac:dyDescent="0.35">
      <c r="D12631" s="61"/>
    </row>
    <row r="12632" spans="4:4" x14ac:dyDescent="0.35">
      <c r="D12632" s="61"/>
    </row>
    <row r="12633" spans="4:4" x14ac:dyDescent="0.35">
      <c r="D12633" s="61"/>
    </row>
    <row r="12634" spans="4:4" x14ac:dyDescent="0.35">
      <c r="D12634" s="61"/>
    </row>
    <row r="12635" spans="4:4" x14ac:dyDescent="0.35">
      <c r="D12635" s="61"/>
    </row>
    <row r="12636" spans="4:4" x14ac:dyDescent="0.35">
      <c r="D12636" s="61"/>
    </row>
    <row r="12637" spans="4:4" x14ac:dyDescent="0.35">
      <c r="D12637" s="61"/>
    </row>
    <row r="12638" spans="4:4" x14ac:dyDescent="0.35">
      <c r="D12638" s="61"/>
    </row>
    <row r="12639" spans="4:4" x14ac:dyDescent="0.35">
      <c r="D12639" s="61"/>
    </row>
    <row r="12640" spans="4:4" x14ac:dyDescent="0.35">
      <c r="D12640" s="61"/>
    </row>
    <row r="12641" spans="4:4" x14ac:dyDescent="0.35">
      <c r="D12641" s="61"/>
    </row>
    <row r="12642" spans="4:4" x14ac:dyDescent="0.35">
      <c r="D12642" s="61"/>
    </row>
    <row r="12643" spans="4:4" x14ac:dyDescent="0.35">
      <c r="D12643" s="61"/>
    </row>
    <row r="12644" spans="4:4" x14ac:dyDescent="0.35">
      <c r="D12644" s="61"/>
    </row>
    <row r="12645" spans="4:4" x14ac:dyDescent="0.35">
      <c r="D12645" s="61"/>
    </row>
    <row r="12646" spans="4:4" x14ac:dyDescent="0.35">
      <c r="D12646" s="61"/>
    </row>
    <row r="12647" spans="4:4" x14ac:dyDescent="0.35">
      <c r="D12647" s="61"/>
    </row>
    <row r="12648" spans="4:4" x14ac:dyDescent="0.35">
      <c r="D12648" s="61"/>
    </row>
    <row r="12649" spans="4:4" x14ac:dyDescent="0.35">
      <c r="D12649" s="61"/>
    </row>
    <row r="12650" spans="4:4" x14ac:dyDescent="0.35">
      <c r="D12650" s="61"/>
    </row>
    <row r="12651" spans="4:4" x14ac:dyDescent="0.35">
      <c r="D12651" s="61"/>
    </row>
    <row r="12652" spans="4:4" x14ac:dyDescent="0.35">
      <c r="D12652" s="61"/>
    </row>
    <row r="12653" spans="4:4" x14ac:dyDescent="0.35">
      <c r="D12653" s="61"/>
    </row>
    <row r="12654" spans="4:4" x14ac:dyDescent="0.35">
      <c r="D12654" s="61"/>
    </row>
    <row r="12655" spans="4:4" x14ac:dyDescent="0.35">
      <c r="D12655" s="61"/>
    </row>
    <row r="12656" spans="4:4" x14ac:dyDescent="0.35">
      <c r="D12656" s="61"/>
    </row>
    <row r="12657" spans="4:4" x14ac:dyDescent="0.35">
      <c r="D12657" s="61"/>
    </row>
    <row r="12658" spans="4:4" x14ac:dyDescent="0.35">
      <c r="D12658" s="61"/>
    </row>
    <row r="12659" spans="4:4" x14ac:dyDescent="0.35">
      <c r="D12659" s="61"/>
    </row>
    <row r="12660" spans="4:4" x14ac:dyDescent="0.35">
      <c r="D12660" s="61"/>
    </row>
    <row r="12661" spans="4:4" x14ac:dyDescent="0.35">
      <c r="D12661" s="61"/>
    </row>
    <row r="12662" spans="4:4" x14ac:dyDescent="0.35">
      <c r="D12662" s="61"/>
    </row>
    <row r="12663" spans="4:4" x14ac:dyDescent="0.35">
      <c r="D12663" s="61"/>
    </row>
    <row r="12664" spans="4:4" x14ac:dyDescent="0.35">
      <c r="D12664" s="61"/>
    </row>
    <row r="12665" spans="4:4" x14ac:dyDescent="0.35">
      <c r="D12665" s="61"/>
    </row>
    <row r="12666" spans="4:4" x14ac:dyDescent="0.35">
      <c r="D12666" s="61"/>
    </row>
    <row r="12667" spans="4:4" x14ac:dyDescent="0.35">
      <c r="D12667" s="61"/>
    </row>
    <row r="12668" spans="4:4" x14ac:dyDescent="0.35">
      <c r="D12668" s="61"/>
    </row>
    <row r="12669" spans="4:4" x14ac:dyDescent="0.35">
      <c r="D12669" s="61"/>
    </row>
    <row r="12670" spans="4:4" x14ac:dyDescent="0.35">
      <c r="D12670" s="61"/>
    </row>
    <row r="12671" spans="4:4" x14ac:dyDescent="0.35">
      <c r="D12671" s="61"/>
    </row>
    <row r="12672" spans="4:4" x14ac:dyDescent="0.35">
      <c r="D12672" s="61"/>
    </row>
    <row r="12673" spans="4:4" x14ac:dyDescent="0.35">
      <c r="D12673" s="61"/>
    </row>
    <row r="12674" spans="4:4" x14ac:dyDescent="0.35">
      <c r="D12674" s="61"/>
    </row>
    <row r="12675" spans="4:4" x14ac:dyDescent="0.35">
      <c r="D12675" s="61"/>
    </row>
    <row r="12676" spans="4:4" x14ac:dyDescent="0.35">
      <c r="D12676" s="61"/>
    </row>
    <row r="12677" spans="4:4" x14ac:dyDescent="0.35">
      <c r="D12677" s="61"/>
    </row>
    <row r="12678" spans="4:4" x14ac:dyDescent="0.35">
      <c r="D12678" s="61"/>
    </row>
    <row r="12679" spans="4:4" x14ac:dyDescent="0.35">
      <c r="D12679" s="61"/>
    </row>
    <row r="12680" spans="4:4" x14ac:dyDescent="0.35">
      <c r="D12680" s="61"/>
    </row>
    <row r="12681" spans="4:4" x14ac:dyDescent="0.35">
      <c r="D12681" s="61"/>
    </row>
    <row r="12682" spans="4:4" x14ac:dyDescent="0.35">
      <c r="D12682" s="61"/>
    </row>
    <row r="12683" spans="4:4" x14ac:dyDescent="0.35">
      <c r="D12683" s="61"/>
    </row>
    <row r="12684" spans="4:4" x14ac:dyDescent="0.35">
      <c r="D12684" s="61"/>
    </row>
    <row r="12685" spans="4:4" x14ac:dyDescent="0.35">
      <c r="D12685" s="61"/>
    </row>
    <row r="12686" spans="4:4" x14ac:dyDescent="0.35">
      <c r="D12686" s="61"/>
    </row>
    <row r="12687" spans="4:4" x14ac:dyDescent="0.35">
      <c r="D12687" s="61"/>
    </row>
    <row r="12688" spans="4:4" x14ac:dyDescent="0.35">
      <c r="D12688" s="61"/>
    </row>
    <row r="12689" spans="4:4" x14ac:dyDescent="0.35">
      <c r="D12689" s="61"/>
    </row>
    <row r="12690" spans="4:4" x14ac:dyDescent="0.35">
      <c r="D12690" s="61"/>
    </row>
    <row r="12691" spans="4:4" x14ac:dyDescent="0.35">
      <c r="D12691" s="61"/>
    </row>
    <row r="12692" spans="4:4" x14ac:dyDescent="0.35">
      <c r="D12692" s="61"/>
    </row>
    <row r="12693" spans="4:4" x14ac:dyDescent="0.35">
      <c r="D12693" s="61"/>
    </row>
    <row r="12694" spans="4:4" x14ac:dyDescent="0.35">
      <c r="D12694" s="61"/>
    </row>
    <row r="12695" spans="4:4" x14ac:dyDescent="0.35">
      <c r="D12695" s="61"/>
    </row>
    <row r="12696" spans="4:4" x14ac:dyDescent="0.35">
      <c r="D12696" s="61"/>
    </row>
    <row r="12697" spans="4:4" x14ac:dyDescent="0.35">
      <c r="D12697" s="61"/>
    </row>
    <row r="12698" spans="4:4" x14ac:dyDescent="0.35">
      <c r="D12698" s="61"/>
    </row>
    <row r="12699" spans="4:4" x14ac:dyDescent="0.35">
      <c r="D12699" s="61"/>
    </row>
    <row r="12700" spans="4:4" x14ac:dyDescent="0.35">
      <c r="D12700" s="61"/>
    </row>
    <row r="12701" spans="4:4" x14ac:dyDescent="0.35">
      <c r="D12701" s="61"/>
    </row>
    <row r="12702" spans="4:4" x14ac:dyDescent="0.35">
      <c r="D12702" s="61"/>
    </row>
    <row r="12703" spans="4:4" x14ac:dyDescent="0.35">
      <c r="D12703" s="61"/>
    </row>
    <row r="12704" spans="4:4" x14ac:dyDescent="0.35">
      <c r="D12704" s="61"/>
    </row>
    <row r="12705" spans="4:4" x14ac:dyDescent="0.35">
      <c r="D12705" s="61"/>
    </row>
    <row r="12706" spans="4:4" x14ac:dyDescent="0.35">
      <c r="D12706" s="61"/>
    </row>
    <row r="12707" spans="4:4" x14ac:dyDescent="0.35">
      <c r="D12707" s="61"/>
    </row>
    <row r="12708" spans="4:4" x14ac:dyDescent="0.35">
      <c r="D12708" s="61"/>
    </row>
    <row r="12709" spans="4:4" x14ac:dyDescent="0.35">
      <c r="D12709" s="61"/>
    </row>
    <row r="12710" spans="4:4" x14ac:dyDescent="0.35">
      <c r="D12710" s="61"/>
    </row>
    <row r="12711" spans="4:4" x14ac:dyDescent="0.35">
      <c r="D12711" s="61"/>
    </row>
    <row r="12712" spans="4:4" x14ac:dyDescent="0.35">
      <c r="D12712" s="61"/>
    </row>
    <row r="12713" spans="4:4" x14ac:dyDescent="0.35">
      <c r="D12713" s="61"/>
    </row>
    <row r="12714" spans="4:4" x14ac:dyDescent="0.35">
      <c r="D12714" s="61"/>
    </row>
    <row r="12715" spans="4:4" x14ac:dyDescent="0.35">
      <c r="D12715" s="61"/>
    </row>
    <row r="12716" spans="4:4" x14ac:dyDescent="0.35">
      <c r="D12716" s="61"/>
    </row>
    <row r="12717" spans="4:4" x14ac:dyDescent="0.35">
      <c r="D12717" s="61"/>
    </row>
    <row r="12718" spans="4:4" x14ac:dyDescent="0.35">
      <c r="D12718" s="61"/>
    </row>
    <row r="12719" spans="4:4" x14ac:dyDescent="0.35">
      <c r="D12719" s="61"/>
    </row>
    <row r="12720" spans="4:4" x14ac:dyDescent="0.35">
      <c r="D12720" s="61"/>
    </row>
    <row r="12721" spans="4:4" x14ac:dyDescent="0.35">
      <c r="D12721" s="61"/>
    </row>
    <row r="12722" spans="4:4" x14ac:dyDescent="0.35">
      <c r="D12722" s="61"/>
    </row>
    <row r="12723" spans="4:4" x14ac:dyDescent="0.35">
      <c r="D12723" s="61"/>
    </row>
    <row r="12724" spans="4:4" x14ac:dyDescent="0.35">
      <c r="D12724" s="61"/>
    </row>
    <row r="12725" spans="4:4" x14ac:dyDescent="0.35">
      <c r="D12725" s="61"/>
    </row>
    <row r="12726" spans="4:4" x14ac:dyDescent="0.35">
      <c r="D12726" s="61"/>
    </row>
    <row r="12727" spans="4:4" x14ac:dyDescent="0.35">
      <c r="D12727" s="61"/>
    </row>
    <row r="12728" spans="4:4" x14ac:dyDescent="0.35">
      <c r="D12728" s="61"/>
    </row>
    <row r="12729" spans="4:4" x14ac:dyDescent="0.35">
      <c r="D12729" s="61"/>
    </row>
    <row r="12730" spans="4:4" x14ac:dyDescent="0.35">
      <c r="D12730" s="61"/>
    </row>
    <row r="12731" spans="4:4" x14ac:dyDescent="0.35">
      <c r="D12731" s="61"/>
    </row>
    <row r="12732" spans="4:4" x14ac:dyDescent="0.35">
      <c r="D12732" s="61"/>
    </row>
    <row r="12733" spans="4:4" x14ac:dyDescent="0.35">
      <c r="D12733" s="61"/>
    </row>
    <row r="12734" spans="4:4" x14ac:dyDescent="0.35">
      <c r="D12734" s="61"/>
    </row>
    <row r="12735" spans="4:4" x14ac:dyDescent="0.35">
      <c r="D12735" s="61"/>
    </row>
    <row r="12736" spans="4:4" x14ac:dyDescent="0.35">
      <c r="D12736" s="61"/>
    </row>
    <row r="12737" spans="4:4" x14ac:dyDescent="0.35">
      <c r="D12737" s="61"/>
    </row>
    <row r="12738" spans="4:4" x14ac:dyDescent="0.35">
      <c r="D12738" s="61"/>
    </row>
    <row r="12739" spans="4:4" x14ac:dyDescent="0.35">
      <c r="D12739" s="61"/>
    </row>
    <row r="12740" spans="4:4" x14ac:dyDescent="0.35">
      <c r="D12740" s="61"/>
    </row>
    <row r="12741" spans="4:4" x14ac:dyDescent="0.35">
      <c r="D12741" s="61"/>
    </row>
    <row r="12742" spans="4:4" x14ac:dyDescent="0.35">
      <c r="D12742" s="61"/>
    </row>
    <row r="12743" spans="4:4" x14ac:dyDescent="0.35">
      <c r="D12743" s="61"/>
    </row>
    <row r="12744" spans="4:4" x14ac:dyDescent="0.35">
      <c r="D12744" s="61"/>
    </row>
    <row r="12745" spans="4:4" x14ac:dyDescent="0.35">
      <c r="D12745" s="61"/>
    </row>
    <row r="12746" spans="4:4" x14ac:dyDescent="0.35">
      <c r="D12746" s="61"/>
    </row>
    <row r="12747" spans="4:4" x14ac:dyDescent="0.35">
      <c r="D12747" s="61"/>
    </row>
    <row r="12748" spans="4:4" x14ac:dyDescent="0.35">
      <c r="D12748" s="61"/>
    </row>
    <row r="12749" spans="4:4" x14ac:dyDescent="0.35">
      <c r="D12749" s="61"/>
    </row>
    <row r="12750" spans="4:4" x14ac:dyDescent="0.35">
      <c r="D12750" s="61"/>
    </row>
    <row r="12751" spans="4:4" x14ac:dyDescent="0.35">
      <c r="D12751" s="61"/>
    </row>
    <row r="12752" spans="4:4" x14ac:dyDescent="0.35">
      <c r="D12752" s="61"/>
    </row>
    <row r="12753" spans="4:4" x14ac:dyDescent="0.35">
      <c r="D12753" s="61"/>
    </row>
    <row r="12754" spans="4:4" x14ac:dyDescent="0.35">
      <c r="D12754" s="61"/>
    </row>
    <row r="12755" spans="4:4" x14ac:dyDescent="0.35">
      <c r="D12755" s="61"/>
    </row>
    <row r="12756" spans="4:4" x14ac:dyDescent="0.35">
      <c r="D12756" s="61"/>
    </row>
    <row r="12757" spans="4:4" x14ac:dyDescent="0.35">
      <c r="D12757" s="61"/>
    </row>
    <row r="12758" spans="4:4" x14ac:dyDescent="0.35">
      <c r="D12758" s="61"/>
    </row>
    <row r="12759" spans="4:4" x14ac:dyDescent="0.35">
      <c r="D12759" s="61"/>
    </row>
    <row r="12760" spans="4:4" x14ac:dyDescent="0.35">
      <c r="D12760" s="61"/>
    </row>
    <row r="12761" spans="4:4" x14ac:dyDescent="0.35">
      <c r="D12761" s="61"/>
    </row>
    <row r="12762" spans="4:4" x14ac:dyDescent="0.35">
      <c r="D12762" s="61"/>
    </row>
    <row r="12763" spans="4:4" x14ac:dyDescent="0.35">
      <c r="D12763" s="61"/>
    </row>
    <row r="12764" spans="4:4" x14ac:dyDescent="0.35">
      <c r="D12764" s="61"/>
    </row>
    <row r="12765" spans="4:4" x14ac:dyDescent="0.35">
      <c r="D12765" s="61"/>
    </row>
    <row r="12766" spans="4:4" x14ac:dyDescent="0.35">
      <c r="D12766" s="61"/>
    </row>
    <row r="12767" spans="4:4" x14ac:dyDescent="0.35">
      <c r="D12767" s="61"/>
    </row>
    <row r="12768" spans="4:4" x14ac:dyDescent="0.35">
      <c r="D12768" s="61"/>
    </row>
    <row r="12769" spans="4:4" x14ac:dyDescent="0.35">
      <c r="D12769" s="61"/>
    </row>
    <row r="12770" spans="4:4" x14ac:dyDescent="0.35">
      <c r="D12770" s="61"/>
    </row>
    <row r="12771" spans="4:4" x14ac:dyDescent="0.35">
      <c r="D12771" s="61"/>
    </row>
    <row r="12772" spans="4:4" x14ac:dyDescent="0.35">
      <c r="D12772" s="61"/>
    </row>
    <row r="12773" spans="4:4" x14ac:dyDescent="0.35">
      <c r="D12773" s="61"/>
    </row>
    <row r="12774" spans="4:4" x14ac:dyDescent="0.35">
      <c r="D12774" s="61"/>
    </row>
    <row r="12775" spans="4:4" x14ac:dyDescent="0.35">
      <c r="D12775" s="61"/>
    </row>
    <row r="12776" spans="4:4" x14ac:dyDescent="0.35">
      <c r="D12776" s="61"/>
    </row>
    <row r="12777" spans="4:4" x14ac:dyDescent="0.35">
      <c r="D12777" s="61"/>
    </row>
    <row r="12778" spans="4:4" x14ac:dyDescent="0.35">
      <c r="D12778" s="61"/>
    </row>
    <row r="12779" spans="4:4" x14ac:dyDescent="0.35">
      <c r="D12779" s="61"/>
    </row>
    <row r="12780" spans="4:4" x14ac:dyDescent="0.35">
      <c r="D12780" s="61"/>
    </row>
    <row r="12781" spans="4:4" x14ac:dyDescent="0.35">
      <c r="D12781" s="61"/>
    </row>
    <row r="12782" spans="4:4" x14ac:dyDescent="0.35">
      <c r="D12782" s="61"/>
    </row>
    <row r="12783" spans="4:4" x14ac:dyDescent="0.35">
      <c r="D12783" s="61"/>
    </row>
    <row r="12784" spans="4:4" x14ac:dyDescent="0.35">
      <c r="D12784" s="61"/>
    </row>
    <row r="12785" spans="4:4" x14ac:dyDescent="0.35">
      <c r="D12785" s="61"/>
    </row>
    <row r="12786" spans="4:4" x14ac:dyDescent="0.35">
      <c r="D12786" s="61"/>
    </row>
    <row r="12787" spans="4:4" x14ac:dyDescent="0.35">
      <c r="D12787" s="61"/>
    </row>
    <row r="12788" spans="4:4" x14ac:dyDescent="0.35">
      <c r="D12788" s="61"/>
    </row>
    <row r="12789" spans="4:4" x14ac:dyDescent="0.35">
      <c r="D12789" s="61"/>
    </row>
    <row r="12790" spans="4:4" x14ac:dyDescent="0.35">
      <c r="D12790" s="61"/>
    </row>
    <row r="12791" spans="4:4" x14ac:dyDescent="0.35">
      <c r="D12791" s="61"/>
    </row>
    <row r="12792" spans="4:4" x14ac:dyDescent="0.35">
      <c r="D12792" s="61"/>
    </row>
    <row r="12793" spans="4:4" x14ac:dyDescent="0.35">
      <c r="D12793" s="61"/>
    </row>
    <row r="12794" spans="4:4" x14ac:dyDescent="0.35">
      <c r="D12794" s="61"/>
    </row>
    <row r="12795" spans="4:4" x14ac:dyDescent="0.35">
      <c r="D12795" s="61"/>
    </row>
    <row r="12796" spans="4:4" x14ac:dyDescent="0.35">
      <c r="D12796" s="61"/>
    </row>
    <row r="12797" spans="4:4" x14ac:dyDescent="0.35">
      <c r="D12797" s="61"/>
    </row>
    <row r="12798" spans="4:4" x14ac:dyDescent="0.35">
      <c r="D12798" s="61"/>
    </row>
    <row r="12799" spans="4:4" x14ac:dyDescent="0.35">
      <c r="D12799" s="61"/>
    </row>
    <row r="12800" spans="4:4" x14ac:dyDescent="0.35">
      <c r="D12800" s="61"/>
    </row>
    <row r="12801" spans="4:4" x14ac:dyDescent="0.35">
      <c r="D12801" s="61"/>
    </row>
    <row r="12802" spans="4:4" x14ac:dyDescent="0.35">
      <c r="D12802" s="61"/>
    </row>
    <row r="12803" spans="4:4" x14ac:dyDescent="0.35">
      <c r="D12803" s="61"/>
    </row>
    <row r="12804" spans="4:4" x14ac:dyDescent="0.35">
      <c r="D12804" s="61"/>
    </row>
    <row r="12805" spans="4:4" x14ac:dyDescent="0.35">
      <c r="D12805" s="61"/>
    </row>
    <row r="12806" spans="4:4" x14ac:dyDescent="0.35">
      <c r="D12806" s="61"/>
    </row>
    <row r="12807" spans="4:4" x14ac:dyDescent="0.35">
      <c r="D12807" s="61"/>
    </row>
    <row r="12808" spans="4:4" x14ac:dyDescent="0.35">
      <c r="D12808" s="61"/>
    </row>
    <row r="12809" spans="4:4" x14ac:dyDescent="0.35">
      <c r="D12809" s="61"/>
    </row>
    <row r="12810" spans="4:4" x14ac:dyDescent="0.35">
      <c r="D12810" s="61"/>
    </row>
    <row r="12811" spans="4:4" x14ac:dyDescent="0.35">
      <c r="D12811" s="61"/>
    </row>
    <row r="12812" spans="4:4" x14ac:dyDescent="0.35">
      <c r="D12812" s="61"/>
    </row>
    <row r="12813" spans="4:4" x14ac:dyDescent="0.35">
      <c r="D12813" s="61"/>
    </row>
    <row r="12814" spans="4:4" x14ac:dyDescent="0.35">
      <c r="D12814" s="61"/>
    </row>
    <row r="12815" spans="4:4" x14ac:dyDescent="0.35">
      <c r="D12815" s="61"/>
    </row>
    <row r="12816" spans="4:4" x14ac:dyDescent="0.35">
      <c r="D12816" s="61"/>
    </row>
    <row r="12817" spans="4:4" x14ac:dyDescent="0.35">
      <c r="D12817" s="61"/>
    </row>
    <row r="12818" spans="4:4" x14ac:dyDescent="0.35">
      <c r="D12818" s="61"/>
    </row>
    <row r="12819" spans="4:4" x14ac:dyDescent="0.35">
      <c r="D12819" s="61"/>
    </row>
    <row r="12820" spans="4:4" x14ac:dyDescent="0.35">
      <c r="D12820" s="61"/>
    </row>
    <row r="12821" spans="4:4" x14ac:dyDescent="0.35">
      <c r="D12821" s="61"/>
    </row>
    <row r="12822" spans="4:4" x14ac:dyDescent="0.35">
      <c r="D12822" s="61"/>
    </row>
    <row r="12823" spans="4:4" x14ac:dyDescent="0.35">
      <c r="D12823" s="61"/>
    </row>
    <row r="12824" spans="4:4" x14ac:dyDescent="0.35">
      <c r="D12824" s="61"/>
    </row>
    <row r="12825" spans="4:4" x14ac:dyDescent="0.35">
      <c r="D12825" s="61"/>
    </row>
    <row r="12826" spans="4:4" x14ac:dyDescent="0.35">
      <c r="D12826" s="61"/>
    </row>
    <row r="12827" spans="4:4" x14ac:dyDescent="0.35">
      <c r="D12827" s="61"/>
    </row>
    <row r="12828" spans="4:4" x14ac:dyDescent="0.35">
      <c r="D12828" s="61"/>
    </row>
    <row r="12829" spans="4:4" x14ac:dyDescent="0.35">
      <c r="D12829" s="61"/>
    </row>
    <row r="12830" spans="4:4" x14ac:dyDescent="0.35">
      <c r="D12830" s="61"/>
    </row>
    <row r="12831" spans="4:4" x14ac:dyDescent="0.35">
      <c r="D12831" s="61"/>
    </row>
    <row r="12832" spans="4:4" x14ac:dyDescent="0.35">
      <c r="D12832" s="61"/>
    </row>
    <row r="12833" spans="4:4" x14ac:dyDescent="0.35">
      <c r="D12833" s="61"/>
    </row>
    <row r="12834" spans="4:4" x14ac:dyDescent="0.35">
      <c r="D12834" s="61"/>
    </row>
    <row r="12835" spans="4:4" x14ac:dyDescent="0.35">
      <c r="D12835" s="61"/>
    </row>
    <row r="12836" spans="4:4" x14ac:dyDescent="0.35">
      <c r="D12836" s="61"/>
    </row>
    <row r="12837" spans="4:4" x14ac:dyDescent="0.35">
      <c r="D12837" s="61"/>
    </row>
    <row r="12838" spans="4:4" x14ac:dyDescent="0.35">
      <c r="D12838" s="61"/>
    </row>
    <row r="12839" spans="4:4" x14ac:dyDescent="0.35">
      <c r="D12839" s="61"/>
    </row>
    <row r="12840" spans="4:4" x14ac:dyDescent="0.35">
      <c r="D12840" s="61"/>
    </row>
    <row r="12841" spans="4:4" x14ac:dyDescent="0.35">
      <c r="D12841" s="61"/>
    </row>
    <row r="12842" spans="4:4" x14ac:dyDescent="0.35">
      <c r="D12842" s="61"/>
    </row>
    <row r="12843" spans="4:4" x14ac:dyDescent="0.35">
      <c r="D12843" s="61"/>
    </row>
    <row r="12844" spans="4:4" x14ac:dyDescent="0.35">
      <c r="D12844" s="61"/>
    </row>
    <row r="12845" spans="4:4" x14ac:dyDescent="0.35">
      <c r="D12845" s="61"/>
    </row>
    <row r="12846" spans="4:4" x14ac:dyDescent="0.35">
      <c r="D12846" s="61"/>
    </row>
    <row r="12847" spans="4:4" x14ac:dyDescent="0.35">
      <c r="D12847" s="61"/>
    </row>
    <row r="12848" spans="4:4" x14ac:dyDescent="0.35">
      <c r="D12848" s="61"/>
    </row>
    <row r="12849" spans="4:4" x14ac:dyDescent="0.35">
      <c r="D12849" s="61"/>
    </row>
    <row r="12850" spans="4:4" x14ac:dyDescent="0.35">
      <c r="D12850" s="61"/>
    </row>
    <row r="12851" spans="4:4" x14ac:dyDescent="0.35">
      <c r="D12851" s="61"/>
    </row>
    <row r="12852" spans="4:4" x14ac:dyDescent="0.35">
      <c r="D12852" s="61"/>
    </row>
    <row r="12853" spans="4:4" x14ac:dyDescent="0.35">
      <c r="D12853" s="61"/>
    </row>
    <row r="12854" spans="4:4" x14ac:dyDescent="0.35">
      <c r="D12854" s="61"/>
    </row>
    <row r="12855" spans="4:4" x14ac:dyDescent="0.35">
      <c r="D12855" s="61"/>
    </row>
    <row r="12856" spans="4:4" x14ac:dyDescent="0.35">
      <c r="D12856" s="61"/>
    </row>
    <row r="12857" spans="4:4" x14ac:dyDescent="0.35">
      <c r="D12857" s="61"/>
    </row>
    <row r="12858" spans="4:4" x14ac:dyDescent="0.35">
      <c r="D12858" s="61"/>
    </row>
    <row r="12859" spans="4:4" x14ac:dyDescent="0.35">
      <c r="D12859" s="61"/>
    </row>
    <row r="12860" spans="4:4" x14ac:dyDescent="0.35">
      <c r="D12860" s="61"/>
    </row>
    <row r="12861" spans="4:4" x14ac:dyDescent="0.35">
      <c r="D12861" s="61"/>
    </row>
    <row r="12862" spans="4:4" x14ac:dyDescent="0.35">
      <c r="D12862" s="61"/>
    </row>
    <row r="12863" spans="4:4" x14ac:dyDescent="0.35">
      <c r="D12863" s="61"/>
    </row>
    <row r="12864" spans="4:4" x14ac:dyDescent="0.35">
      <c r="D12864" s="61"/>
    </row>
    <row r="12865" spans="4:4" x14ac:dyDescent="0.35">
      <c r="D12865" s="61"/>
    </row>
    <row r="12866" spans="4:4" x14ac:dyDescent="0.35">
      <c r="D12866" s="61"/>
    </row>
    <row r="12867" spans="4:4" x14ac:dyDescent="0.35">
      <c r="D12867" s="61"/>
    </row>
    <row r="12868" spans="4:4" x14ac:dyDescent="0.35">
      <c r="D12868" s="61"/>
    </row>
    <row r="12869" spans="4:4" x14ac:dyDescent="0.35">
      <c r="D12869" s="61"/>
    </row>
    <row r="12870" spans="4:4" x14ac:dyDescent="0.35">
      <c r="D12870" s="61"/>
    </row>
    <row r="12871" spans="4:4" x14ac:dyDescent="0.35">
      <c r="D12871" s="61"/>
    </row>
    <row r="12872" spans="4:4" x14ac:dyDescent="0.35">
      <c r="D12872" s="61"/>
    </row>
    <row r="12873" spans="4:4" x14ac:dyDescent="0.35">
      <c r="D12873" s="61"/>
    </row>
    <row r="12874" spans="4:4" x14ac:dyDescent="0.35">
      <c r="D12874" s="61"/>
    </row>
    <row r="12875" spans="4:4" x14ac:dyDescent="0.35">
      <c r="D12875" s="61"/>
    </row>
    <row r="12876" spans="4:4" x14ac:dyDescent="0.35">
      <c r="D12876" s="61"/>
    </row>
    <row r="12877" spans="4:4" x14ac:dyDescent="0.35">
      <c r="D12877" s="61"/>
    </row>
    <row r="12878" spans="4:4" x14ac:dyDescent="0.35">
      <c r="D12878" s="61"/>
    </row>
    <row r="12879" spans="4:4" x14ac:dyDescent="0.35">
      <c r="D12879" s="61"/>
    </row>
    <row r="12880" spans="4:4" x14ac:dyDescent="0.35">
      <c r="D12880" s="61"/>
    </row>
    <row r="12881" spans="4:4" x14ac:dyDescent="0.35">
      <c r="D12881" s="61"/>
    </row>
    <row r="12882" spans="4:4" x14ac:dyDescent="0.35">
      <c r="D12882" s="61"/>
    </row>
    <row r="12883" spans="4:4" x14ac:dyDescent="0.35">
      <c r="D12883" s="61"/>
    </row>
    <row r="12884" spans="4:4" x14ac:dyDescent="0.35">
      <c r="D12884" s="61"/>
    </row>
    <row r="12885" spans="4:4" x14ac:dyDescent="0.35">
      <c r="D12885" s="61"/>
    </row>
    <row r="12886" spans="4:4" x14ac:dyDescent="0.35">
      <c r="D12886" s="61"/>
    </row>
    <row r="12887" spans="4:4" x14ac:dyDescent="0.35">
      <c r="D12887" s="61"/>
    </row>
    <row r="12888" spans="4:4" x14ac:dyDescent="0.35">
      <c r="D12888" s="61"/>
    </row>
    <row r="12889" spans="4:4" x14ac:dyDescent="0.35">
      <c r="D12889" s="61"/>
    </row>
    <row r="12890" spans="4:4" x14ac:dyDescent="0.35">
      <c r="D12890" s="61"/>
    </row>
    <row r="12891" spans="4:4" x14ac:dyDescent="0.35">
      <c r="D12891" s="61"/>
    </row>
    <row r="12892" spans="4:4" x14ac:dyDescent="0.35">
      <c r="D12892" s="61"/>
    </row>
    <row r="12893" spans="4:4" x14ac:dyDescent="0.35">
      <c r="D12893" s="61"/>
    </row>
    <row r="12894" spans="4:4" x14ac:dyDescent="0.35">
      <c r="D12894" s="61"/>
    </row>
    <row r="12895" spans="4:4" x14ac:dyDescent="0.35">
      <c r="D12895" s="61"/>
    </row>
    <row r="12896" spans="4:4" x14ac:dyDescent="0.35">
      <c r="D12896" s="61"/>
    </row>
    <row r="12897" spans="4:4" x14ac:dyDescent="0.35">
      <c r="D12897" s="61"/>
    </row>
    <row r="12898" spans="4:4" x14ac:dyDescent="0.35">
      <c r="D12898" s="61"/>
    </row>
    <row r="12899" spans="4:4" x14ac:dyDescent="0.35">
      <c r="D12899" s="61"/>
    </row>
    <row r="12900" spans="4:4" x14ac:dyDescent="0.35">
      <c r="D12900" s="61"/>
    </row>
    <row r="12901" spans="4:4" x14ac:dyDescent="0.35">
      <c r="D12901" s="61"/>
    </row>
    <row r="12902" spans="4:4" x14ac:dyDescent="0.35">
      <c r="D12902" s="61"/>
    </row>
    <row r="12903" spans="4:4" x14ac:dyDescent="0.35">
      <c r="D12903" s="61"/>
    </row>
    <row r="12904" spans="4:4" x14ac:dyDescent="0.35">
      <c r="D12904" s="61"/>
    </row>
    <row r="12905" spans="4:4" x14ac:dyDescent="0.35">
      <c r="D12905" s="61"/>
    </row>
    <row r="12906" spans="4:4" x14ac:dyDescent="0.35">
      <c r="D12906" s="61"/>
    </row>
    <row r="12907" spans="4:4" x14ac:dyDescent="0.35">
      <c r="D12907" s="61"/>
    </row>
    <row r="12908" spans="4:4" x14ac:dyDescent="0.35">
      <c r="D12908" s="61"/>
    </row>
    <row r="12909" spans="4:4" x14ac:dyDescent="0.35">
      <c r="D12909" s="61"/>
    </row>
    <row r="12910" spans="4:4" x14ac:dyDescent="0.35">
      <c r="D12910" s="61"/>
    </row>
    <row r="12911" spans="4:4" x14ac:dyDescent="0.35">
      <c r="D12911" s="61"/>
    </row>
    <row r="12912" spans="4:4" x14ac:dyDescent="0.35">
      <c r="D12912" s="61"/>
    </row>
    <row r="12913" spans="4:4" x14ac:dyDescent="0.35">
      <c r="D12913" s="61"/>
    </row>
    <row r="12914" spans="4:4" x14ac:dyDescent="0.35">
      <c r="D12914" s="61"/>
    </row>
    <row r="12915" spans="4:4" x14ac:dyDescent="0.35">
      <c r="D12915" s="61"/>
    </row>
    <row r="12916" spans="4:4" x14ac:dyDescent="0.35">
      <c r="D12916" s="61"/>
    </row>
    <row r="12917" spans="4:4" x14ac:dyDescent="0.35">
      <c r="D12917" s="61"/>
    </row>
    <row r="12918" spans="4:4" x14ac:dyDescent="0.35">
      <c r="D12918" s="61"/>
    </row>
    <row r="12919" spans="4:4" x14ac:dyDescent="0.35">
      <c r="D12919" s="61"/>
    </row>
    <row r="12920" spans="4:4" x14ac:dyDescent="0.35">
      <c r="D12920" s="61"/>
    </row>
    <row r="12921" spans="4:4" x14ac:dyDescent="0.35">
      <c r="D12921" s="61"/>
    </row>
    <row r="12922" spans="4:4" x14ac:dyDescent="0.35">
      <c r="D12922" s="61"/>
    </row>
    <row r="12923" spans="4:4" x14ac:dyDescent="0.35">
      <c r="D12923" s="61"/>
    </row>
    <row r="12924" spans="4:4" x14ac:dyDescent="0.35">
      <c r="D12924" s="61"/>
    </row>
    <row r="12925" spans="4:4" x14ac:dyDescent="0.35">
      <c r="D12925" s="61"/>
    </row>
    <row r="12926" spans="4:4" x14ac:dyDescent="0.35">
      <c r="D12926" s="61"/>
    </row>
    <row r="12927" spans="4:4" x14ac:dyDescent="0.35">
      <c r="D12927" s="61"/>
    </row>
    <row r="12928" spans="4:4" x14ac:dyDescent="0.35">
      <c r="D12928" s="61"/>
    </row>
    <row r="12929" spans="4:4" x14ac:dyDescent="0.35">
      <c r="D12929" s="61"/>
    </row>
    <row r="12930" spans="4:4" x14ac:dyDescent="0.35">
      <c r="D12930" s="61"/>
    </row>
    <row r="12931" spans="4:4" x14ac:dyDescent="0.35">
      <c r="D12931" s="61"/>
    </row>
    <row r="12932" spans="4:4" x14ac:dyDescent="0.35">
      <c r="D12932" s="61"/>
    </row>
    <row r="12933" spans="4:4" x14ac:dyDescent="0.35">
      <c r="D12933" s="61"/>
    </row>
    <row r="12934" spans="4:4" x14ac:dyDescent="0.35">
      <c r="D12934" s="61"/>
    </row>
    <row r="12935" spans="4:4" x14ac:dyDescent="0.35">
      <c r="D12935" s="61"/>
    </row>
    <row r="12936" spans="4:4" x14ac:dyDescent="0.35">
      <c r="D12936" s="61"/>
    </row>
    <row r="12937" spans="4:4" x14ac:dyDescent="0.35">
      <c r="D12937" s="61"/>
    </row>
    <row r="12938" spans="4:4" x14ac:dyDescent="0.35">
      <c r="D12938" s="61"/>
    </row>
    <row r="12939" spans="4:4" x14ac:dyDescent="0.35">
      <c r="D12939" s="61"/>
    </row>
    <row r="12940" spans="4:4" x14ac:dyDescent="0.35">
      <c r="D12940" s="61"/>
    </row>
    <row r="12941" spans="4:4" x14ac:dyDescent="0.35">
      <c r="D12941" s="61"/>
    </row>
    <row r="12942" spans="4:4" x14ac:dyDescent="0.35">
      <c r="D12942" s="61"/>
    </row>
    <row r="12943" spans="4:4" x14ac:dyDescent="0.35">
      <c r="D12943" s="61"/>
    </row>
    <row r="12944" spans="4:4" x14ac:dyDescent="0.35">
      <c r="D12944" s="61"/>
    </row>
    <row r="12945" spans="4:4" x14ac:dyDescent="0.35">
      <c r="D12945" s="61"/>
    </row>
    <row r="12946" spans="4:4" x14ac:dyDescent="0.35">
      <c r="D12946" s="61"/>
    </row>
    <row r="12947" spans="4:4" x14ac:dyDescent="0.35">
      <c r="D12947" s="61"/>
    </row>
    <row r="12948" spans="4:4" x14ac:dyDescent="0.35">
      <c r="D12948" s="61"/>
    </row>
    <row r="12949" spans="4:4" x14ac:dyDescent="0.35">
      <c r="D12949" s="61"/>
    </row>
    <row r="12950" spans="4:4" x14ac:dyDescent="0.35">
      <c r="D12950" s="61"/>
    </row>
    <row r="12951" spans="4:4" x14ac:dyDescent="0.35">
      <c r="D12951" s="61"/>
    </row>
    <row r="12952" spans="4:4" x14ac:dyDescent="0.35">
      <c r="D12952" s="61"/>
    </row>
    <row r="12953" spans="4:4" x14ac:dyDescent="0.35">
      <c r="D12953" s="61"/>
    </row>
    <row r="12954" spans="4:4" x14ac:dyDescent="0.35">
      <c r="D12954" s="61"/>
    </row>
    <row r="12955" spans="4:4" x14ac:dyDescent="0.35">
      <c r="D12955" s="61"/>
    </row>
    <row r="12956" spans="4:4" x14ac:dyDescent="0.35">
      <c r="D12956" s="61"/>
    </row>
    <row r="12957" spans="4:4" x14ac:dyDescent="0.35">
      <c r="D12957" s="61"/>
    </row>
    <row r="12958" spans="4:4" x14ac:dyDescent="0.35">
      <c r="D12958" s="61"/>
    </row>
    <row r="12959" spans="4:4" x14ac:dyDescent="0.35">
      <c r="D12959" s="61"/>
    </row>
    <row r="12960" spans="4:4" x14ac:dyDescent="0.35">
      <c r="D12960" s="61"/>
    </row>
    <row r="12961" spans="4:4" x14ac:dyDescent="0.35">
      <c r="D12961" s="61"/>
    </row>
    <row r="12962" spans="4:4" x14ac:dyDescent="0.35">
      <c r="D12962" s="61"/>
    </row>
    <row r="12963" spans="4:4" x14ac:dyDescent="0.35">
      <c r="D12963" s="61"/>
    </row>
    <row r="12964" spans="4:4" x14ac:dyDescent="0.35">
      <c r="D12964" s="61"/>
    </row>
    <row r="12965" spans="4:4" x14ac:dyDescent="0.35">
      <c r="D12965" s="61"/>
    </row>
    <row r="12966" spans="4:4" x14ac:dyDescent="0.35">
      <c r="D12966" s="61"/>
    </row>
    <row r="12967" spans="4:4" x14ac:dyDescent="0.35">
      <c r="D12967" s="61"/>
    </row>
    <row r="12968" spans="4:4" x14ac:dyDescent="0.35">
      <c r="D12968" s="61"/>
    </row>
    <row r="12969" spans="4:4" x14ac:dyDescent="0.35">
      <c r="D12969" s="61"/>
    </row>
    <row r="12970" spans="4:4" x14ac:dyDescent="0.35">
      <c r="D12970" s="61"/>
    </row>
    <row r="12971" spans="4:4" x14ac:dyDescent="0.35">
      <c r="D12971" s="61"/>
    </row>
    <row r="12972" spans="4:4" x14ac:dyDescent="0.35">
      <c r="D12972" s="61"/>
    </row>
    <row r="12973" spans="4:4" x14ac:dyDescent="0.35">
      <c r="D12973" s="61"/>
    </row>
    <row r="12974" spans="4:4" x14ac:dyDescent="0.35">
      <c r="D12974" s="61"/>
    </row>
    <row r="12975" spans="4:4" x14ac:dyDescent="0.35">
      <c r="D12975" s="61"/>
    </row>
    <row r="12976" spans="4:4" x14ac:dyDescent="0.35">
      <c r="D12976" s="61"/>
    </row>
    <row r="12977" spans="4:4" x14ac:dyDescent="0.35">
      <c r="D12977" s="61"/>
    </row>
    <row r="12978" spans="4:4" x14ac:dyDescent="0.35">
      <c r="D12978" s="61"/>
    </row>
    <row r="12979" spans="4:4" x14ac:dyDescent="0.35">
      <c r="D12979" s="61"/>
    </row>
    <row r="12980" spans="4:4" x14ac:dyDescent="0.35">
      <c r="D12980" s="61"/>
    </row>
    <row r="12981" spans="4:4" x14ac:dyDescent="0.35">
      <c r="D12981" s="61"/>
    </row>
    <row r="12982" spans="4:4" x14ac:dyDescent="0.35">
      <c r="D12982" s="61"/>
    </row>
    <row r="12983" spans="4:4" x14ac:dyDescent="0.35">
      <c r="D12983" s="61"/>
    </row>
    <row r="12984" spans="4:4" x14ac:dyDescent="0.35">
      <c r="D12984" s="61"/>
    </row>
    <row r="12985" spans="4:4" x14ac:dyDescent="0.35">
      <c r="D12985" s="61"/>
    </row>
    <row r="12986" spans="4:4" x14ac:dyDescent="0.35">
      <c r="D12986" s="61"/>
    </row>
    <row r="12987" spans="4:4" x14ac:dyDescent="0.35">
      <c r="D12987" s="61"/>
    </row>
    <row r="12988" spans="4:4" x14ac:dyDescent="0.35">
      <c r="D12988" s="61"/>
    </row>
    <row r="12989" spans="4:4" x14ac:dyDescent="0.35">
      <c r="D12989" s="61"/>
    </row>
    <row r="12990" spans="4:4" x14ac:dyDescent="0.35">
      <c r="D12990" s="61"/>
    </row>
    <row r="12991" spans="4:4" x14ac:dyDescent="0.35">
      <c r="D12991" s="61"/>
    </row>
    <row r="12992" spans="4:4" x14ac:dyDescent="0.35">
      <c r="D12992" s="61"/>
    </row>
    <row r="12993" spans="4:4" x14ac:dyDescent="0.35">
      <c r="D12993" s="61"/>
    </row>
    <row r="12994" spans="4:4" x14ac:dyDescent="0.35">
      <c r="D12994" s="61"/>
    </row>
    <row r="12995" spans="4:4" x14ac:dyDescent="0.35">
      <c r="D12995" s="61"/>
    </row>
    <row r="12996" spans="4:4" x14ac:dyDescent="0.35">
      <c r="D12996" s="61"/>
    </row>
    <row r="12997" spans="4:4" x14ac:dyDescent="0.35">
      <c r="D12997" s="61"/>
    </row>
    <row r="12998" spans="4:4" x14ac:dyDescent="0.35">
      <c r="D12998" s="61"/>
    </row>
    <row r="12999" spans="4:4" x14ac:dyDescent="0.35">
      <c r="D12999" s="61"/>
    </row>
    <row r="13000" spans="4:4" x14ac:dyDescent="0.35">
      <c r="D13000" s="61"/>
    </row>
    <row r="13001" spans="4:4" x14ac:dyDescent="0.35">
      <c r="D13001" s="61"/>
    </row>
    <row r="13002" spans="4:4" x14ac:dyDescent="0.35">
      <c r="D13002" s="61"/>
    </row>
    <row r="13003" spans="4:4" x14ac:dyDescent="0.35">
      <c r="D13003" s="61"/>
    </row>
    <row r="13004" spans="4:4" x14ac:dyDescent="0.35">
      <c r="D13004" s="61"/>
    </row>
    <row r="13005" spans="4:4" x14ac:dyDescent="0.35">
      <c r="D13005" s="61"/>
    </row>
    <row r="13006" spans="4:4" x14ac:dyDescent="0.35">
      <c r="D13006" s="61"/>
    </row>
    <row r="13007" spans="4:4" x14ac:dyDescent="0.35">
      <c r="D13007" s="61"/>
    </row>
    <row r="13008" spans="4:4" x14ac:dyDescent="0.35">
      <c r="D13008" s="61"/>
    </row>
    <row r="13009" spans="4:4" x14ac:dyDescent="0.35">
      <c r="D13009" s="61"/>
    </row>
    <row r="13010" spans="4:4" x14ac:dyDescent="0.35">
      <c r="D13010" s="61"/>
    </row>
    <row r="13011" spans="4:4" x14ac:dyDescent="0.35">
      <c r="D13011" s="61"/>
    </row>
    <row r="13012" spans="4:4" x14ac:dyDescent="0.35">
      <c r="D13012" s="61"/>
    </row>
    <row r="13013" spans="4:4" x14ac:dyDescent="0.35">
      <c r="D13013" s="61"/>
    </row>
    <row r="13014" spans="4:4" x14ac:dyDescent="0.35">
      <c r="D13014" s="61"/>
    </row>
    <row r="13015" spans="4:4" x14ac:dyDescent="0.35">
      <c r="D13015" s="61"/>
    </row>
    <row r="13016" spans="4:4" x14ac:dyDescent="0.35">
      <c r="D13016" s="61"/>
    </row>
    <row r="13017" spans="4:4" x14ac:dyDescent="0.35">
      <c r="D13017" s="61"/>
    </row>
    <row r="13018" spans="4:4" x14ac:dyDescent="0.35">
      <c r="D13018" s="61"/>
    </row>
    <row r="13019" spans="4:4" x14ac:dyDescent="0.35">
      <c r="D13019" s="61"/>
    </row>
    <row r="13020" spans="4:4" x14ac:dyDescent="0.35">
      <c r="D13020" s="61"/>
    </row>
    <row r="13021" spans="4:4" x14ac:dyDescent="0.35">
      <c r="D13021" s="61"/>
    </row>
    <row r="13022" spans="4:4" x14ac:dyDescent="0.35">
      <c r="D13022" s="61"/>
    </row>
    <row r="13023" spans="4:4" x14ac:dyDescent="0.35">
      <c r="D13023" s="61"/>
    </row>
    <row r="13024" spans="4:4" x14ac:dyDescent="0.35">
      <c r="D13024" s="61"/>
    </row>
    <row r="13025" spans="4:4" x14ac:dyDescent="0.35">
      <c r="D13025" s="61"/>
    </row>
    <row r="13026" spans="4:4" x14ac:dyDescent="0.35">
      <c r="D13026" s="61"/>
    </row>
    <row r="13027" spans="4:4" x14ac:dyDescent="0.35">
      <c r="D13027" s="61"/>
    </row>
    <row r="13028" spans="4:4" x14ac:dyDescent="0.35">
      <c r="D13028" s="61"/>
    </row>
    <row r="13029" spans="4:4" x14ac:dyDescent="0.35">
      <c r="D13029" s="61"/>
    </row>
    <row r="13030" spans="4:4" x14ac:dyDescent="0.35">
      <c r="D13030" s="61"/>
    </row>
    <row r="13031" spans="4:4" x14ac:dyDescent="0.35">
      <c r="D13031" s="61"/>
    </row>
    <row r="13032" spans="4:4" x14ac:dyDescent="0.35">
      <c r="D13032" s="61"/>
    </row>
    <row r="13033" spans="4:4" x14ac:dyDescent="0.35">
      <c r="D13033" s="61"/>
    </row>
    <row r="13034" spans="4:4" x14ac:dyDescent="0.35">
      <c r="D13034" s="61"/>
    </row>
    <row r="13035" spans="4:4" x14ac:dyDescent="0.35">
      <c r="D13035" s="61"/>
    </row>
    <row r="13036" spans="4:4" x14ac:dyDescent="0.35">
      <c r="D13036" s="61"/>
    </row>
    <row r="13037" spans="4:4" x14ac:dyDescent="0.35">
      <c r="D13037" s="61"/>
    </row>
    <row r="13038" spans="4:4" x14ac:dyDescent="0.35">
      <c r="D13038" s="61"/>
    </row>
    <row r="13039" spans="4:4" x14ac:dyDescent="0.35">
      <c r="D13039" s="61"/>
    </row>
    <row r="13040" spans="4:4" x14ac:dyDescent="0.35">
      <c r="D13040" s="61"/>
    </row>
    <row r="13041" spans="4:4" x14ac:dyDescent="0.35">
      <c r="D13041" s="61"/>
    </row>
    <row r="13042" spans="4:4" x14ac:dyDescent="0.35">
      <c r="D13042" s="61"/>
    </row>
    <row r="13043" spans="4:4" x14ac:dyDescent="0.35">
      <c r="D13043" s="61"/>
    </row>
    <row r="13044" spans="4:4" x14ac:dyDescent="0.35">
      <c r="D13044" s="61"/>
    </row>
    <row r="13045" spans="4:4" x14ac:dyDescent="0.35">
      <c r="D13045" s="61"/>
    </row>
    <row r="13046" spans="4:4" x14ac:dyDescent="0.35">
      <c r="D13046" s="61"/>
    </row>
    <row r="13047" spans="4:4" x14ac:dyDescent="0.35">
      <c r="D13047" s="61"/>
    </row>
    <row r="13048" spans="4:4" x14ac:dyDescent="0.35">
      <c r="D13048" s="61"/>
    </row>
    <row r="13049" spans="4:4" x14ac:dyDescent="0.35">
      <c r="D13049" s="61"/>
    </row>
    <row r="13050" spans="4:4" x14ac:dyDescent="0.35">
      <c r="D13050" s="61"/>
    </row>
    <row r="13051" spans="4:4" x14ac:dyDescent="0.35">
      <c r="D13051" s="61"/>
    </row>
    <row r="13052" spans="4:4" x14ac:dyDescent="0.35">
      <c r="D13052" s="61"/>
    </row>
    <row r="13053" spans="4:4" x14ac:dyDescent="0.35">
      <c r="D13053" s="61"/>
    </row>
    <row r="13054" spans="4:4" x14ac:dyDescent="0.35">
      <c r="D13054" s="61"/>
    </row>
    <row r="13055" spans="4:4" x14ac:dyDescent="0.35">
      <c r="D13055" s="61"/>
    </row>
    <row r="13056" spans="4:4" x14ac:dyDescent="0.35">
      <c r="D13056" s="61"/>
    </row>
    <row r="13057" spans="4:4" x14ac:dyDescent="0.35">
      <c r="D13057" s="61"/>
    </row>
    <row r="13058" spans="4:4" x14ac:dyDescent="0.35">
      <c r="D13058" s="61"/>
    </row>
    <row r="13059" spans="4:4" x14ac:dyDescent="0.35">
      <c r="D13059" s="61"/>
    </row>
    <row r="13060" spans="4:4" x14ac:dyDescent="0.35">
      <c r="D13060" s="61"/>
    </row>
    <row r="13061" spans="4:4" x14ac:dyDescent="0.35">
      <c r="D13061" s="61"/>
    </row>
    <row r="13062" spans="4:4" x14ac:dyDescent="0.35">
      <c r="D13062" s="61"/>
    </row>
    <row r="13063" spans="4:4" x14ac:dyDescent="0.35">
      <c r="D13063" s="61"/>
    </row>
    <row r="13064" spans="4:4" x14ac:dyDescent="0.35">
      <c r="D13064" s="61"/>
    </row>
    <row r="13065" spans="4:4" x14ac:dyDescent="0.35">
      <c r="D13065" s="61"/>
    </row>
    <row r="13066" spans="4:4" x14ac:dyDescent="0.35">
      <c r="D13066" s="61"/>
    </row>
    <row r="13067" spans="4:4" x14ac:dyDescent="0.35">
      <c r="D13067" s="61"/>
    </row>
    <row r="13068" spans="4:4" x14ac:dyDescent="0.35">
      <c r="D13068" s="61"/>
    </row>
    <row r="13069" spans="4:4" x14ac:dyDescent="0.35">
      <c r="D13069" s="61"/>
    </row>
    <row r="13070" spans="4:4" x14ac:dyDescent="0.35">
      <c r="D13070" s="61"/>
    </row>
    <row r="13071" spans="4:4" x14ac:dyDescent="0.35">
      <c r="D13071" s="61"/>
    </row>
    <row r="13072" spans="4:4" x14ac:dyDescent="0.35">
      <c r="D13072" s="61"/>
    </row>
    <row r="13073" spans="4:4" x14ac:dyDescent="0.35">
      <c r="D13073" s="61"/>
    </row>
    <row r="13074" spans="4:4" x14ac:dyDescent="0.35">
      <c r="D13074" s="61"/>
    </row>
    <row r="13075" spans="4:4" x14ac:dyDescent="0.35">
      <c r="D13075" s="61"/>
    </row>
    <row r="13076" spans="4:4" x14ac:dyDescent="0.35">
      <c r="D13076" s="61"/>
    </row>
    <row r="13077" spans="4:4" x14ac:dyDescent="0.35">
      <c r="D13077" s="61"/>
    </row>
    <row r="13078" spans="4:4" x14ac:dyDescent="0.35">
      <c r="D13078" s="61"/>
    </row>
    <row r="13079" spans="4:4" x14ac:dyDescent="0.35">
      <c r="D13079" s="61"/>
    </row>
    <row r="13080" spans="4:4" x14ac:dyDescent="0.35">
      <c r="D13080" s="61"/>
    </row>
    <row r="13081" spans="4:4" x14ac:dyDescent="0.35">
      <c r="D13081" s="61"/>
    </row>
    <row r="13082" spans="4:4" x14ac:dyDescent="0.35">
      <c r="D13082" s="61"/>
    </row>
    <row r="13083" spans="4:4" x14ac:dyDescent="0.35">
      <c r="D13083" s="61"/>
    </row>
    <row r="13084" spans="4:4" x14ac:dyDescent="0.35">
      <c r="D13084" s="61"/>
    </row>
    <row r="13085" spans="4:4" x14ac:dyDescent="0.35">
      <c r="D13085" s="61"/>
    </row>
    <row r="13086" spans="4:4" x14ac:dyDescent="0.35">
      <c r="D13086" s="61"/>
    </row>
    <row r="13087" spans="4:4" x14ac:dyDescent="0.35">
      <c r="D13087" s="61"/>
    </row>
    <row r="13088" spans="4:4" x14ac:dyDescent="0.35">
      <c r="D13088" s="61"/>
    </row>
    <row r="13089" spans="4:4" x14ac:dyDescent="0.35">
      <c r="D13089" s="61"/>
    </row>
    <row r="13090" spans="4:4" x14ac:dyDescent="0.35">
      <c r="D13090" s="61"/>
    </row>
    <row r="13091" spans="4:4" x14ac:dyDescent="0.35">
      <c r="D13091" s="61"/>
    </row>
    <row r="13092" spans="4:4" x14ac:dyDescent="0.35">
      <c r="D13092" s="61"/>
    </row>
    <row r="13093" spans="4:4" x14ac:dyDescent="0.35">
      <c r="D13093" s="61"/>
    </row>
    <row r="13094" spans="4:4" x14ac:dyDescent="0.35">
      <c r="D13094" s="61"/>
    </row>
    <row r="13095" spans="4:4" x14ac:dyDescent="0.35">
      <c r="D13095" s="61"/>
    </row>
    <row r="13096" spans="4:4" x14ac:dyDescent="0.35">
      <c r="D13096" s="61"/>
    </row>
    <row r="13097" spans="4:4" x14ac:dyDescent="0.35">
      <c r="D13097" s="61"/>
    </row>
    <row r="13098" spans="4:4" x14ac:dyDescent="0.35">
      <c r="D13098" s="61"/>
    </row>
    <row r="13099" spans="4:4" x14ac:dyDescent="0.35">
      <c r="D13099" s="61"/>
    </row>
    <row r="13100" spans="4:4" x14ac:dyDescent="0.35">
      <c r="D13100" s="61"/>
    </row>
    <row r="13101" spans="4:4" x14ac:dyDescent="0.35">
      <c r="D13101" s="61"/>
    </row>
    <row r="13102" spans="4:4" x14ac:dyDescent="0.35">
      <c r="D13102" s="61"/>
    </row>
    <row r="13103" spans="4:4" x14ac:dyDescent="0.35">
      <c r="D13103" s="61"/>
    </row>
    <row r="13104" spans="4:4" x14ac:dyDescent="0.35">
      <c r="D13104" s="61"/>
    </row>
    <row r="13105" spans="4:4" x14ac:dyDescent="0.35">
      <c r="D13105" s="61"/>
    </row>
    <row r="13106" spans="4:4" x14ac:dyDescent="0.35">
      <c r="D13106" s="61"/>
    </row>
    <row r="13107" spans="4:4" x14ac:dyDescent="0.35">
      <c r="D13107" s="61"/>
    </row>
    <row r="13108" spans="4:4" x14ac:dyDescent="0.35">
      <c r="D13108" s="61"/>
    </row>
    <row r="13109" spans="4:4" x14ac:dyDescent="0.35">
      <c r="D13109" s="61"/>
    </row>
    <row r="13110" spans="4:4" x14ac:dyDescent="0.35">
      <c r="D13110" s="61"/>
    </row>
    <row r="13111" spans="4:4" x14ac:dyDescent="0.35">
      <c r="D13111" s="61"/>
    </row>
    <row r="13112" spans="4:4" x14ac:dyDescent="0.35">
      <c r="D13112" s="61"/>
    </row>
    <row r="13113" spans="4:4" x14ac:dyDescent="0.35">
      <c r="D13113" s="61"/>
    </row>
    <row r="13114" spans="4:4" x14ac:dyDescent="0.35">
      <c r="D13114" s="61"/>
    </row>
    <row r="13115" spans="4:4" x14ac:dyDescent="0.35">
      <c r="D13115" s="61"/>
    </row>
    <row r="13116" spans="4:4" x14ac:dyDescent="0.35">
      <c r="D13116" s="61"/>
    </row>
    <row r="13117" spans="4:4" x14ac:dyDescent="0.35">
      <c r="D13117" s="61"/>
    </row>
    <row r="13118" spans="4:4" x14ac:dyDescent="0.35">
      <c r="D13118" s="61"/>
    </row>
    <row r="13119" spans="4:4" x14ac:dyDescent="0.35">
      <c r="D13119" s="61"/>
    </row>
    <row r="13120" spans="4:4" x14ac:dyDescent="0.35">
      <c r="D13120" s="61"/>
    </row>
    <row r="13121" spans="4:4" x14ac:dyDescent="0.35">
      <c r="D13121" s="61"/>
    </row>
    <row r="13122" spans="4:4" x14ac:dyDescent="0.35">
      <c r="D13122" s="61"/>
    </row>
    <row r="13123" spans="4:4" x14ac:dyDescent="0.35">
      <c r="D13123" s="61"/>
    </row>
    <row r="13124" spans="4:4" x14ac:dyDescent="0.35">
      <c r="D13124" s="61"/>
    </row>
    <row r="13125" spans="4:4" x14ac:dyDescent="0.35">
      <c r="D13125" s="61"/>
    </row>
    <row r="13126" spans="4:4" x14ac:dyDescent="0.35">
      <c r="D13126" s="61"/>
    </row>
    <row r="13127" spans="4:4" x14ac:dyDescent="0.35">
      <c r="D13127" s="61"/>
    </row>
    <row r="13128" spans="4:4" x14ac:dyDescent="0.35">
      <c r="D13128" s="61"/>
    </row>
    <row r="13129" spans="4:4" x14ac:dyDescent="0.35">
      <c r="D13129" s="61"/>
    </row>
    <row r="13130" spans="4:4" x14ac:dyDescent="0.35">
      <c r="D13130" s="61"/>
    </row>
    <row r="13131" spans="4:4" x14ac:dyDescent="0.35">
      <c r="D13131" s="61"/>
    </row>
    <row r="13132" spans="4:4" x14ac:dyDescent="0.35">
      <c r="D13132" s="61"/>
    </row>
    <row r="13133" spans="4:4" x14ac:dyDescent="0.35">
      <c r="D13133" s="61"/>
    </row>
    <row r="13134" spans="4:4" x14ac:dyDescent="0.35">
      <c r="D13134" s="61"/>
    </row>
    <row r="13135" spans="4:4" x14ac:dyDescent="0.35">
      <c r="D13135" s="61"/>
    </row>
    <row r="13136" spans="4:4" x14ac:dyDescent="0.35">
      <c r="D13136" s="61"/>
    </row>
    <row r="13137" spans="4:4" x14ac:dyDescent="0.35">
      <c r="D13137" s="61"/>
    </row>
    <row r="13138" spans="4:4" x14ac:dyDescent="0.35">
      <c r="D13138" s="61"/>
    </row>
    <row r="13139" spans="4:4" x14ac:dyDescent="0.35">
      <c r="D13139" s="61"/>
    </row>
    <row r="13140" spans="4:4" x14ac:dyDescent="0.35">
      <c r="D13140" s="61"/>
    </row>
    <row r="13141" spans="4:4" x14ac:dyDescent="0.35">
      <c r="D13141" s="61"/>
    </row>
    <row r="13142" spans="4:4" x14ac:dyDescent="0.35">
      <c r="D13142" s="61"/>
    </row>
    <row r="13143" spans="4:4" x14ac:dyDescent="0.35">
      <c r="D13143" s="61"/>
    </row>
    <row r="13144" spans="4:4" x14ac:dyDescent="0.35">
      <c r="D13144" s="61"/>
    </row>
    <row r="13145" spans="4:4" x14ac:dyDescent="0.35">
      <c r="D13145" s="61"/>
    </row>
    <row r="13146" spans="4:4" x14ac:dyDescent="0.35">
      <c r="D13146" s="61"/>
    </row>
    <row r="13147" spans="4:4" x14ac:dyDescent="0.35">
      <c r="D13147" s="61"/>
    </row>
    <row r="13148" spans="4:4" x14ac:dyDescent="0.35">
      <c r="D13148" s="61"/>
    </row>
    <row r="13149" spans="4:4" x14ac:dyDescent="0.35">
      <c r="D13149" s="61"/>
    </row>
    <row r="13150" spans="4:4" x14ac:dyDescent="0.35">
      <c r="D13150" s="61"/>
    </row>
    <row r="13151" spans="4:4" x14ac:dyDescent="0.35">
      <c r="D13151" s="61"/>
    </row>
    <row r="13152" spans="4:4" x14ac:dyDescent="0.35">
      <c r="D13152" s="61"/>
    </row>
    <row r="13153" spans="4:4" x14ac:dyDescent="0.35">
      <c r="D13153" s="61"/>
    </row>
    <row r="13154" spans="4:4" x14ac:dyDescent="0.35">
      <c r="D13154" s="61"/>
    </row>
    <row r="13155" spans="4:4" x14ac:dyDescent="0.35">
      <c r="D13155" s="61"/>
    </row>
    <row r="13156" spans="4:4" x14ac:dyDescent="0.35">
      <c r="D13156" s="61"/>
    </row>
    <row r="13157" spans="4:4" x14ac:dyDescent="0.35">
      <c r="D13157" s="61"/>
    </row>
    <row r="13158" spans="4:4" x14ac:dyDescent="0.35">
      <c r="D13158" s="61"/>
    </row>
    <row r="13159" spans="4:4" x14ac:dyDescent="0.35">
      <c r="D13159" s="61"/>
    </row>
    <row r="13160" spans="4:4" x14ac:dyDescent="0.35">
      <c r="D13160" s="61"/>
    </row>
    <row r="13161" spans="4:4" x14ac:dyDescent="0.35">
      <c r="D13161" s="61"/>
    </row>
    <row r="13162" spans="4:4" x14ac:dyDescent="0.35">
      <c r="D13162" s="61"/>
    </row>
    <row r="13163" spans="4:4" x14ac:dyDescent="0.35">
      <c r="D13163" s="61"/>
    </row>
    <row r="13164" spans="4:4" x14ac:dyDescent="0.35">
      <c r="D13164" s="61"/>
    </row>
    <row r="13165" spans="4:4" x14ac:dyDescent="0.35">
      <c r="D13165" s="61"/>
    </row>
    <row r="13166" spans="4:4" x14ac:dyDescent="0.35">
      <c r="D13166" s="61"/>
    </row>
    <row r="13167" spans="4:4" x14ac:dyDescent="0.35">
      <c r="D13167" s="61"/>
    </row>
    <row r="13168" spans="4:4" x14ac:dyDescent="0.35">
      <c r="D13168" s="61"/>
    </row>
    <row r="13169" spans="4:4" x14ac:dyDescent="0.35">
      <c r="D13169" s="61"/>
    </row>
    <row r="13170" spans="4:4" x14ac:dyDescent="0.35">
      <c r="D13170" s="61"/>
    </row>
    <row r="13171" spans="4:4" x14ac:dyDescent="0.35">
      <c r="D13171" s="61"/>
    </row>
    <row r="13172" spans="4:4" x14ac:dyDescent="0.35">
      <c r="D13172" s="61"/>
    </row>
    <row r="13173" spans="4:4" x14ac:dyDescent="0.35">
      <c r="D13173" s="61"/>
    </row>
    <row r="13174" spans="4:4" x14ac:dyDescent="0.35">
      <c r="D13174" s="61"/>
    </row>
    <row r="13175" spans="4:4" x14ac:dyDescent="0.35">
      <c r="D13175" s="61"/>
    </row>
    <row r="13176" spans="4:4" x14ac:dyDescent="0.35">
      <c r="D13176" s="61"/>
    </row>
    <row r="13177" spans="4:4" x14ac:dyDescent="0.35">
      <c r="D13177" s="61"/>
    </row>
    <row r="13178" spans="4:4" x14ac:dyDescent="0.35">
      <c r="D13178" s="61"/>
    </row>
    <row r="13179" spans="4:4" x14ac:dyDescent="0.35">
      <c r="D13179" s="61"/>
    </row>
    <row r="13180" spans="4:4" x14ac:dyDescent="0.35">
      <c r="D13180" s="61"/>
    </row>
    <row r="13181" spans="4:4" x14ac:dyDescent="0.35">
      <c r="D13181" s="61"/>
    </row>
    <row r="13182" spans="4:4" x14ac:dyDescent="0.35">
      <c r="D13182" s="61"/>
    </row>
    <row r="13183" spans="4:4" x14ac:dyDescent="0.35">
      <c r="D13183" s="61"/>
    </row>
    <row r="13184" spans="4:4" x14ac:dyDescent="0.35">
      <c r="D13184" s="61"/>
    </row>
    <row r="13185" spans="4:4" x14ac:dyDescent="0.35">
      <c r="D13185" s="61"/>
    </row>
    <row r="13186" spans="4:4" x14ac:dyDescent="0.35">
      <c r="D13186" s="61"/>
    </row>
    <row r="13187" spans="4:4" x14ac:dyDescent="0.35">
      <c r="D13187" s="61"/>
    </row>
    <row r="13188" spans="4:4" x14ac:dyDescent="0.35">
      <c r="D13188" s="61"/>
    </row>
    <row r="13189" spans="4:4" x14ac:dyDescent="0.35">
      <c r="D13189" s="61"/>
    </row>
    <row r="13190" spans="4:4" x14ac:dyDescent="0.35">
      <c r="D13190" s="61"/>
    </row>
    <row r="13191" spans="4:4" x14ac:dyDescent="0.35">
      <c r="D13191" s="61"/>
    </row>
    <row r="13192" spans="4:4" x14ac:dyDescent="0.35">
      <c r="D13192" s="61"/>
    </row>
    <row r="13193" spans="4:4" x14ac:dyDescent="0.35">
      <c r="D13193" s="61"/>
    </row>
    <row r="13194" spans="4:4" x14ac:dyDescent="0.35">
      <c r="D13194" s="61"/>
    </row>
    <row r="13195" spans="4:4" x14ac:dyDescent="0.35">
      <c r="D13195" s="61"/>
    </row>
    <row r="13196" spans="4:4" x14ac:dyDescent="0.35">
      <c r="D13196" s="61"/>
    </row>
    <row r="13197" spans="4:4" x14ac:dyDescent="0.35">
      <c r="D13197" s="61"/>
    </row>
    <row r="13198" spans="4:4" x14ac:dyDescent="0.35">
      <c r="D13198" s="61"/>
    </row>
    <row r="13199" spans="4:4" x14ac:dyDescent="0.35">
      <c r="D13199" s="61"/>
    </row>
    <row r="13200" spans="4:4" x14ac:dyDescent="0.35">
      <c r="D13200" s="61"/>
    </row>
    <row r="13201" spans="4:4" x14ac:dyDescent="0.35">
      <c r="D13201" s="61"/>
    </row>
    <row r="13202" spans="4:4" x14ac:dyDescent="0.35">
      <c r="D13202" s="61"/>
    </row>
    <row r="13203" spans="4:4" x14ac:dyDescent="0.35">
      <c r="D13203" s="61"/>
    </row>
    <row r="13204" spans="4:4" x14ac:dyDescent="0.35">
      <c r="D13204" s="61"/>
    </row>
    <row r="13205" spans="4:4" x14ac:dyDescent="0.35">
      <c r="D13205" s="61"/>
    </row>
    <row r="13206" spans="4:4" x14ac:dyDescent="0.35">
      <c r="D13206" s="61"/>
    </row>
    <row r="13207" spans="4:4" x14ac:dyDescent="0.35">
      <c r="D13207" s="61"/>
    </row>
    <row r="13208" spans="4:4" x14ac:dyDescent="0.35">
      <c r="D13208" s="61"/>
    </row>
    <row r="13209" spans="4:4" x14ac:dyDescent="0.35">
      <c r="D13209" s="61"/>
    </row>
    <row r="13210" spans="4:4" x14ac:dyDescent="0.35">
      <c r="D13210" s="61"/>
    </row>
    <row r="13211" spans="4:4" x14ac:dyDescent="0.35">
      <c r="D13211" s="61"/>
    </row>
    <row r="13212" spans="4:4" x14ac:dyDescent="0.35">
      <c r="D13212" s="61"/>
    </row>
    <row r="13213" spans="4:4" x14ac:dyDescent="0.35">
      <c r="D13213" s="61"/>
    </row>
    <row r="13214" spans="4:4" x14ac:dyDescent="0.35">
      <c r="D13214" s="61"/>
    </row>
    <row r="13215" spans="4:4" x14ac:dyDescent="0.35">
      <c r="D13215" s="61"/>
    </row>
    <row r="13216" spans="4:4" x14ac:dyDescent="0.35">
      <c r="D13216" s="61"/>
    </row>
    <row r="13217" spans="4:4" x14ac:dyDescent="0.35">
      <c r="D13217" s="61"/>
    </row>
    <row r="13218" spans="4:4" x14ac:dyDescent="0.35">
      <c r="D13218" s="61"/>
    </row>
    <row r="13219" spans="4:4" x14ac:dyDescent="0.35">
      <c r="D13219" s="61"/>
    </row>
    <row r="13220" spans="4:4" x14ac:dyDescent="0.35">
      <c r="D13220" s="61"/>
    </row>
    <row r="13221" spans="4:4" x14ac:dyDescent="0.35">
      <c r="D13221" s="61"/>
    </row>
    <row r="13222" spans="4:4" x14ac:dyDescent="0.35">
      <c r="D13222" s="61"/>
    </row>
    <row r="13223" spans="4:4" x14ac:dyDescent="0.35">
      <c r="D13223" s="61"/>
    </row>
    <row r="13224" spans="4:4" x14ac:dyDescent="0.35">
      <c r="D13224" s="61"/>
    </row>
    <row r="13225" spans="4:4" x14ac:dyDescent="0.35">
      <c r="D13225" s="61"/>
    </row>
    <row r="13226" spans="4:4" x14ac:dyDescent="0.35">
      <c r="D13226" s="61"/>
    </row>
    <row r="13227" spans="4:4" x14ac:dyDescent="0.35">
      <c r="D13227" s="61"/>
    </row>
    <row r="13228" spans="4:4" x14ac:dyDescent="0.35">
      <c r="D13228" s="61"/>
    </row>
    <row r="13229" spans="4:4" x14ac:dyDescent="0.35">
      <c r="D13229" s="61"/>
    </row>
    <row r="13230" spans="4:4" x14ac:dyDescent="0.35">
      <c r="D13230" s="61"/>
    </row>
    <row r="13231" spans="4:4" x14ac:dyDescent="0.35">
      <c r="D13231" s="61"/>
    </row>
    <row r="13232" spans="4:4" x14ac:dyDescent="0.35">
      <c r="D13232" s="61"/>
    </row>
    <row r="13233" spans="4:4" x14ac:dyDescent="0.35">
      <c r="D13233" s="61"/>
    </row>
    <row r="13234" spans="4:4" x14ac:dyDescent="0.35">
      <c r="D13234" s="61"/>
    </row>
    <row r="13235" spans="4:4" x14ac:dyDescent="0.35">
      <c r="D13235" s="61"/>
    </row>
    <row r="13236" spans="4:4" x14ac:dyDescent="0.35">
      <c r="D13236" s="61"/>
    </row>
    <row r="13237" spans="4:4" x14ac:dyDescent="0.35">
      <c r="D13237" s="61"/>
    </row>
    <row r="13238" spans="4:4" x14ac:dyDescent="0.35">
      <c r="D13238" s="61"/>
    </row>
    <row r="13239" spans="4:4" x14ac:dyDescent="0.35">
      <c r="D13239" s="61"/>
    </row>
    <row r="13240" spans="4:4" x14ac:dyDescent="0.35">
      <c r="D13240" s="61"/>
    </row>
    <row r="13241" spans="4:4" x14ac:dyDescent="0.35">
      <c r="D13241" s="61"/>
    </row>
    <row r="13242" spans="4:4" x14ac:dyDescent="0.35">
      <c r="D13242" s="61"/>
    </row>
    <row r="13243" spans="4:4" x14ac:dyDescent="0.35">
      <c r="D13243" s="61"/>
    </row>
    <row r="13244" spans="4:4" x14ac:dyDescent="0.35">
      <c r="D13244" s="61"/>
    </row>
    <row r="13245" spans="4:4" x14ac:dyDescent="0.35">
      <c r="D13245" s="61"/>
    </row>
    <row r="13246" spans="4:4" x14ac:dyDescent="0.35">
      <c r="D13246" s="61"/>
    </row>
    <row r="13247" spans="4:4" x14ac:dyDescent="0.35">
      <c r="D13247" s="61"/>
    </row>
    <row r="13248" spans="4:4" x14ac:dyDescent="0.35">
      <c r="D13248" s="61"/>
    </row>
    <row r="13249" spans="4:4" x14ac:dyDescent="0.35">
      <c r="D13249" s="61"/>
    </row>
    <row r="13250" spans="4:4" x14ac:dyDescent="0.35">
      <c r="D13250" s="61"/>
    </row>
    <row r="13251" spans="4:4" x14ac:dyDescent="0.35">
      <c r="D13251" s="61"/>
    </row>
    <row r="13252" spans="4:4" x14ac:dyDescent="0.35">
      <c r="D13252" s="61"/>
    </row>
    <row r="13253" spans="4:4" x14ac:dyDescent="0.35">
      <c r="D13253" s="61"/>
    </row>
    <row r="13254" spans="4:4" x14ac:dyDescent="0.35">
      <c r="D13254" s="61"/>
    </row>
    <row r="13255" spans="4:4" x14ac:dyDescent="0.35">
      <c r="D13255" s="61"/>
    </row>
    <row r="13256" spans="4:4" x14ac:dyDescent="0.35">
      <c r="D13256" s="61"/>
    </row>
    <row r="13257" spans="4:4" x14ac:dyDescent="0.35">
      <c r="D13257" s="61"/>
    </row>
    <row r="13258" spans="4:4" x14ac:dyDescent="0.35">
      <c r="D13258" s="61"/>
    </row>
    <row r="13259" spans="4:4" x14ac:dyDescent="0.35">
      <c r="D13259" s="61"/>
    </row>
    <row r="13260" spans="4:4" x14ac:dyDescent="0.35">
      <c r="D13260" s="61"/>
    </row>
    <row r="13261" spans="4:4" x14ac:dyDescent="0.35">
      <c r="D13261" s="61"/>
    </row>
    <row r="13262" spans="4:4" x14ac:dyDescent="0.35">
      <c r="D13262" s="61"/>
    </row>
    <row r="13263" spans="4:4" x14ac:dyDescent="0.35">
      <c r="D13263" s="61"/>
    </row>
    <row r="13264" spans="4:4" x14ac:dyDescent="0.35">
      <c r="D13264" s="61"/>
    </row>
    <row r="13265" spans="4:4" x14ac:dyDescent="0.35">
      <c r="D13265" s="61"/>
    </row>
    <row r="13266" spans="4:4" x14ac:dyDescent="0.35">
      <c r="D13266" s="61"/>
    </row>
    <row r="13267" spans="4:4" x14ac:dyDescent="0.35">
      <c r="D13267" s="61"/>
    </row>
    <row r="13268" spans="4:4" x14ac:dyDescent="0.35">
      <c r="D13268" s="61"/>
    </row>
    <row r="13269" spans="4:4" x14ac:dyDescent="0.35">
      <c r="D13269" s="61"/>
    </row>
    <row r="13270" spans="4:4" x14ac:dyDescent="0.35">
      <c r="D13270" s="61"/>
    </row>
    <row r="13271" spans="4:4" x14ac:dyDescent="0.35">
      <c r="D13271" s="61"/>
    </row>
    <row r="13272" spans="4:4" x14ac:dyDescent="0.35">
      <c r="D13272" s="61"/>
    </row>
    <row r="13273" spans="4:4" x14ac:dyDescent="0.35">
      <c r="D13273" s="61"/>
    </row>
    <row r="13274" spans="4:4" x14ac:dyDescent="0.35">
      <c r="D13274" s="61"/>
    </row>
    <row r="13275" spans="4:4" x14ac:dyDescent="0.35">
      <c r="D13275" s="61"/>
    </row>
    <row r="13276" spans="4:4" x14ac:dyDescent="0.35">
      <c r="D13276" s="61"/>
    </row>
    <row r="13277" spans="4:4" x14ac:dyDescent="0.35">
      <c r="D13277" s="61"/>
    </row>
    <row r="13278" spans="4:4" x14ac:dyDescent="0.35">
      <c r="D13278" s="61"/>
    </row>
    <row r="13279" spans="4:4" x14ac:dyDescent="0.35">
      <c r="D13279" s="61"/>
    </row>
    <row r="13280" spans="4:4" x14ac:dyDescent="0.35">
      <c r="D13280" s="61"/>
    </row>
    <row r="13281" spans="4:4" x14ac:dyDescent="0.35">
      <c r="D13281" s="61"/>
    </row>
    <row r="13282" spans="4:4" x14ac:dyDescent="0.35">
      <c r="D13282" s="61"/>
    </row>
    <row r="13283" spans="4:4" x14ac:dyDescent="0.35">
      <c r="D13283" s="61"/>
    </row>
    <row r="13284" spans="4:4" x14ac:dyDescent="0.35">
      <c r="D13284" s="61"/>
    </row>
    <row r="13285" spans="4:4" x14ac:dyDescent="0.35">
      <c r="D13285" s="61"/>
    </row>
    <row r="13286" spans="4:4" x14ac:dyDescent="0.35">
      <c r="D13286" s="61"/>
    </row>
    <row r="13287" spans="4:4" x14ac:dyDescent="0.35">
      <c r="D13287" s="61"/>
    </row>
    <row r="13288" spans="4:4" x14ac:dyDescent="0.35">
      <c r="D13288" s="61"/>
    </row>
    <row r="13289" spans="4:4" x14ac:dyDescent="0.35">
      <c r="D13289" s="61"/>
    </row>
    <row r="13290" spans="4:4" x14ac:dyDescent="0.35">
      <c r="D13290" s="61"/>
    </row>
    <row r="13291" spans="4:4" x14ac:dyDescent="0.35">
      <c r="D13291" s="61"/>
    </row>
    <row r="13292" spans="4:4" x14ac:dyDescent="0.35">
      <c r="D13292" s="61"/>
    </row>
    <row r="13293" spans="4:4" x14ac:dyDescent="0.35">
      <c r="D13293" s="61"/>
    </row>
    <row r="13294" spans="4:4" x14ac:dyDescent="0.35">
      <c r="D13294" s="61"/>
    </row>
    <row r="13295" spans="4:4" x14ac:dyDescent="0.35">
      <c r="D13295" s="61"/>
    </row>
    <row r="13296" spans="4:4" x14ac:dyDescent="0.35">
      <c r="D13296" s="61"/>
    </row>
    <row r="13297" spans="4:4" x14ac:dyDescent="0.35">
      <c r="D13297" s="61"/>
    </row>
    <row r="13298" spans="4:4" x14ac:dyDescent="0.35">
      <c r="D13298" s="61"/>
    </row>
    <row r="13299" spans="4:4" x14ac:dyDescent="0.35">
      <c r="D13299" s="61"/>
    </row>
    <row r="13300" spans="4:4" x14ac:dyDescent="0.35">
      <c r="D13300" s="61"/>
    </row>
    <row r="13301" spans="4:4" x14ac:dyDescent="0.35">
      <c r="D13301" s="61"/>
    </row>
    <row r="13302" spans="4:4" x14ac:dyDescent="0.35">
      <c r="D13302" s="61"/>
    </row>
    <row r="13303" spans="4:4" x14ac:dyDescent="0.35">
      <c r="D13303" s="61"/>
    </row>
    <row r="13304" spans="4:4" x14ac:dyDescent="0.35">
      <c r="D13304" s="61"/>
    </row>
    <row r="13305" spans="4:4" x14ac:dyDescent="0.35">
      <c r="D13305" s="61"/>
    </row>
    <row r="13306" spans="4:4" x14ac:dyDescent="0.35">
      <c r="D13306" s="61"/>
    </row>
    <row r="13307" spans="4:4" x14ac:dyDescent="0.35">
      <c r="D13307" s="61"/>
    </row>
    <row r="13308" spans="4:4" x14ac:dyDescent="0.35">
      <c r="D13308" s="61"/>
    </row>
    <row r="13309" spans="4:4" x14ac:dyDescent="0.35">
      <c r="D13309" s="61"/>
    </row>
    <row r="13310" spans="4:4" x14ac:dyDescent="0.35">
      <c r="D13310" s="61"/>
    </row>
    <row r="13311" spans="4:4" x14ac:dyDescent="0.35">
      <c r="D13311" s="61"/>
    </row>
    <row r="13312" spans="4:4" x14ac:dyDescent="0.35">
      <c r="D13312" s="61"/>
    </row>
    <row r="13313" spans="4:4" x14ac:dyDescent="0.35">
      <c r="D13313" s="61"/>
    </row>
    <row r="13314" spans="4:4" x14ac:dyDescent="0.35">
      <c r="D13314" s="61"/>
    </row>
    <row r="13315" spans="4:4" x14ac:dyDescent="0.35">
      <c r="D13315" s="61"/>
    </row>
    <row r="13316" spans="4:4" x14ac:dyDescent="0.35">
      <c r="D13316" s="61"/>
    </row>
    <row r="13317" spans="4:4" x14ac:dyDescent="0.35">
      <c r="D13317" s="61"/>
    </row>
    <row r="13318" spans="4:4" x14ac:dyDescent="0.35">
      <c r="D13318" s="61"/>
    </row>
    <row r="13319" spans="4:4" x14ac:dyDescent="0.35">
      <c r="D13319" s="61"/>
    </row>
    <row r="13320" spans="4:4" x14ac:dyDescent="0.35">
      <c r="D13320" s="61"/>
    </row>
    <row r="13321" spans="4:4" x14ac:dyDescent="0.35">
      <c r="D13321" s="61"/>
    </row>
    <row r="13322" spans="4:4" x14ac:dyDescent="0.35">
      <c r="D13322" s="61"/>
    </row>
    <row r="13323" spans="4:4" x14ac:dyDescent="0.35">
      <c r="D13323" s="61"/>
    </row>
    <row r="13324" spans="4:4" x14ac:dyDescent="0.35">
      <c r="D13324" s="61"/>
    </row>
    <row r="13325" spans="4:4" x14ac:dyDescent="0.35">
      <c r="D13325" s="61"/>
    </row>
    <row r="13326" spans="4:4" x14ac:dyDescent="0.35">
      <c r="D13326" s="61"/>
    </row>
    <row r="13327" spans="4:4" x14ac:dyDescent="0.35">
      <c r="D13327" s="61"/>
    </row>
    <row r="13328" spans="4:4" x14ac:dyDescent="0.35">
      <c r="D13328" s="61"/>
    </row>
    <row r="13329" spans="4:4" x14ac:dyDescent="0.35">
      <c r="D13329" s="61"/>
    </row>
    <row r="13330" spans="4:4" x14ac:dyDescent="0.35">
      <c r="D13330" s="61"/>
    </row>
    <row r="13331" spans="4:4" x14ac:dyDescent="0.35">
      <c r="D13331" s="61"/>
    </row>
    <row r="13332" spans="4:4" x14ac:dyDescent="0.35">
      <c r="D13332" s="61"/>
    </row>
    <row r="13333" spans="4:4" x14ac:dyDescent="0.35">
      <c r="D13333" s="61"/>
    </row>
    <row r="13334" spans="4:4" x14ac:dyDescent="0.35">
      <c r="D13334" s="61"/>
    </row>
    <row r="13335" spans="4:4" x14ac:dyDescent="0.35">
      <c r="D13335" s="61"/>
    </row>
    <row r="13336" spans="4:4" x14ac:dyDescent="0.35">
      <c r="D13336" s="61"/>
    </row>
    <row r="13337" spans="4:4" x14ac:dyDescent="0.35">
      <c r="D13337" s="61"/>
    </row>
    <row r="13338" spans="4:4" x14ac:dyDescent="0.35">
      <c r="D13338" s="61"/>
    </row>
    <row r="13339" spans="4:4" x14ac:dyDescent="0.35">
      <c r="D13339" s="61"/>
    </row>
    <row r="13340" spans="4:4" x14ac:dyDescent="0.35">
      <c r="D13340" s="61"/>
    </row>
    <row r="13341" spans="4:4" x14ac:dyDescent="0.35">
      <c r="D13341" s="61"/>
    </row>
    <row r="13342" spans="4:4" x14ac:dyDescent="0.35">
      <c r="D13342" s="61"/>
    </row>
    <row r="13343" spans="4:4" x14ac:dyDescent="0.35">
      <c r="D13343" s="61"/>
    </row>
    <row r="13344" spans="4:4" x14ac:dyDescent="0.35">
      <c r="D13344" s="61"/>
    </row>
    <row r="13345" spans="4:4" x14ac:dyDescent="0.35">
      <c r="D13345" s="61"/>
    </row>
    <row r="13346" spans="4:4" x14ac:dyDescent="0.35">
      <c r="D13346" s="61"/>
    </row>
    <row r="13347" spans="4:4" x14ac:dyDescent="0.35">
      <c r="D13347" s="61"/>
    </row>
    <row r="13348" spans="4:4" x14ac:dyDescent="0.35">
      <c r="D13348" s="61"/>
    </row>
    <row r="13349" spans="4:4" x14ac:dyDescent="0.35">
      <c r="D13349" s="61"/>
    </row>
    <row r="13350" spans="4:4" x14ac:dyDescent="0.35">
      <c r="D13350" s="61"/>
    </row>
    <row r="13351" spans="4:4" x14ac:dyDescent="0.35">
      <c r="D13351" s="61"/>
    </row>
    <row r="13352" spans="4:4" x14ac:dyDescent="0.35">
      <c r="D13352" s="61"/>
    </row>
    <row r="13353" spans="4:4" x14ac:dyDescent="0.35">
      <c r="D13353" s="61"/>
    </row>
    <row r="13354" spans="4:4" x14ac:dyDescent="0.35">
      <c r="D13354" s="61"/>
    </row>
    <row r="13355" spans="4:4" x14ac:dyDescent="0.35">
      <c r="D13355" s="61"/>
    </row>
    <row r="13356" spans="4:4" x14ac:dyDescent="0.35">
      <c r="D13356" s="61"/>
    </row>
    <row r="13357" spans="4:4" x14ac:dyDescent="0.35">
      <c r="D13357" s="61"/>
    </row>
    <row r="13358" spans="4:4" x14ac:dyDescent="0.35">
      <c r="D13358" s="61"/>
    </row>
    <row r="13359" spans="4:4" x14ac:dyDescent="0.35">
      <c r="D13359" s="61"/>
    </row>
    <row r="13360" spans="4:4" x14ac:dyDescent="0.35">
      <c r="D13360" s="61"/>
    </row>
    <row r="13361" spans="4:4" x14ac:dyDescent="0.35">
      <c r="D13361" s="61"/>
    </row>
    <row r="13362" spans="4:4" x14ac:dyDescent="0.35">
      <c r="D13362" s="61"/>
    </row>
    <row r="13363" spans="4:4" x14ac:dyDescent="0.35">
      <c r="D13363" s="61"/>
    </row>
    <row r="13364" spans="4:4" x14ac:dyDescent="0.35">
      <c r="D13364" s="61"/>
    </row>
    <row r="13365" spans="4:4" x14ac:dyDescent="0.35">
      <c r="D13365" s="61"/>
    </row>
    <row r="13366" spans="4:4" x14ac:dyDescent="0.35">
      <c r="D13366" s="61"/>
    </row>
    <row r="13367" spans="4:4" x14ac:dyDescent="0.35">
      <c r="D13367" s="61"/>
    </row>
    <row r="13368" spans="4:4" x14ac:dyDescent="0.35">
      <c r="D13368" s="61"/>
    </row>
    <row r="13369" spans="4:4" x14ac:dyDescent="0.35">
      <c r="D13369" s="61"/>
    </row>
    <row r="13370" spans="4:4" x14ac:dyDescent="0.35">
      <c r="D13370" s="61"/>
    </row>
    <row r="13371" spans="4:4" x14ac:dyDescent="0.35">
      <c r="D13371" s="61"/>
    </row>
    <row r="13372" spans="4:4" x14ac:dyDescent="0.35">
      <c r="D13372" s="61"/>
    </row>
    <row r="13373" spans="4:4" x14ac:dyDescent="0.35">
      <c r="D13373" s="61"/>
    </row>
    <row r="13374" spans="4:4" x14ac:dyDescent="0.35">
      <c r="D13374" s="61"/>
    </row>
    <row r="13375" spans="4:4" x14ac:dyDescent="0.35">
      <c r="D13375" s="61"/>
    </row>
    <row r="13376" spans="4:4" x14ac:dyDescent="0.35">
      <c r="D13376" s="61"/>
    </row>
    <row r="13377" spans="4:4" x14ac:dyDescent="0.35">
      <c r="D13377" s="61"/>
    </row>
    <row r="13378" spans="4:4" x14ac:dyDescent="0.35">
      <c r="D13378" s="61"/>
    </row>
    <row r="13379" spans="4:4" x14ac:dyDescent="0.35">
      <c r="D13379" s="61"/>
    </row>
    <row r="13380" spans="4:4" x14ac:dyDescent="0.35">
      <c r="D13380" s="61"/>
    </row>
    <row r="13381" spans="4:4" x14ac:dyDescent="0.35">
      <c r="D13381" s="61"/>
    </row>
    <row r="13382" spans="4:4" x14ac:dyDescent="0.35">
      <c r="D13382" s="61"/>
    </row>
    <row r="13383" spans="4:4" x14ac:dyDescent="0.35">
      <c r="D13383" s="61"/>
    </row>
    <row r="13384" spans="4:4" x14ac:dyDescent="0.35">
      <c r="D13384" s="61"/>
    </row>
    <row r="13385" spans="4:4" x14ac:dyDescent="0.35">
      <c r="D13385" s="61"/>
    </row>
    <row r="13386" spans="4:4" x14ac:dyDescent="0.35">
      <c r="D13386" s="61"/>
    </row>
    <row r="13387" spans="4:4" x14ac:dyDescent="0.35">
      <c r="D13387" s="61"/>
    </row>
    <row r="13388" spans="4:4" x14ac:dyDescent="0.35">
      <c r="D13388" s="61"/>
    </row>
    <row r="13389" spans="4:4" x14ac:dyDescent="0.35">
      <c r="D13389" s="61"/>
    </row>
    <row r="13390" spans="4:4" x14ac:dyDescent="0.35">
      <c r="D13390" s="61"/>
    </row>
    <row r="13391" spans="4:4" x14ac:dyDescent="0.35">
      <c r="D13391" s="61"/>
    </row>
    <row r="13392" spans="4:4" x14ac:dyDescent="0.35">
      <c r="D13392" s="61"/>
    </row>
    <row r="13393" spans="4:4" x14ac:dyDescent="0.35">
      <c r="D13393" s="61"/>
    </row>
    <row r="13394" spans="4:4" x14ac:dyDescent="0.35">
      <c r="D13394" s="61"/>
    </row>
    <row r="13395" spans="4:4" x14ac:dyDescent="0.35">
      <c r="D13395" s="61"/>
    </row>
    <row r="13396" spans="4:4" x14ac:dyDescent="0.35">
      <c r="D13396" s="61"/>
    </row>
    <row r="13397" spans="4:4" x14ac:dyDescent="0.35">
      <c r="D13397" s="61"/>
    </row>
    <row r="13398" spans="4:4" x14ac:dyDescent="0.35">
      <c r="D13398" s="61"/>
    </row>
    <row r="13399" spans="4:4" x14ac:dyDescent="0.35">
      <c r="D13399" s="61"/>
    </row>
    <row r="13400" spans="4:4" x14ac:dyDescent="0.35">
      <c r="D13400" s="61"/>
    </row>
    <row r="13401" spans="4:4" x14ac:dyDescent="0.35">
      <c r="D13401" s="61"/>
    </row>
    <row r="13402" spans="4:4" x14ac:dyDescent="0.35">
      <c r="D13402" s="61"/>
    </row>
    <row r="13403" spans="4:4" x14ac:dyDescent="0.35">
      <c r="D13403" s="61"/>
    </row>
    <row r="13404" spans="4:4" x14ac:dyDescent="0.35">
      <c r="D13404" s="61"/>
    </row>
    <row r="13405" spans="4:4" x14ac:dyDescent="0.35">
      <c r="D13405" s="61"/>
    </row>
    <row r="13406" spans="4:4" x14ac:dyDescent="0.35">
      <c r="D13406" s="61"/>
    </row>
    <row r="13407" spans="4:4" x14ac:dyDescent="0.35">
      <c r="D13407" s="61"/>
    </row>
    <row r="13408" spans="4:4" x14ac:dyDescent="0.35">
      <c r="D13408" s="61"/>
    </row>
    <row r="13409" spans="4:4" x14ac:dyDescent="0.35">
      <c r="D13409" s="61"/>
    </row>
    <row r="13410" spans="4:4" x14ac:dyDescent="0.35">
      <c r="D13410" s="61"/>
    </row>
    <row r="13411" spans="4:4" x14ac:dyDescent="0.35">
      <c r="D13411" s="61"/>
    </row>
    <row r="13412" spans="4:4" x14ac:dyDescent="0.35">
      <c r="D13412" s="61"/>
    </row>
    <row r="13413" spans="4:4" x14ac:dyDescent="0.35">
      <c r="D13413" s="61"/>
    </row>
    <row r="13414" spans="4:4" x14ac:dyDescent="0.35">
      <c r="D13414" s="61"/>
    </row>
    <row r="13415" spans="4:4" x14ac:dyDescent="0.35">
      <c r="D13415" s="61"/>
    </row>
    <row r="13416" spans="4:4" x14ac:dyDescent="0.35">
      <c r="D13416" s="61"/>
    </row>
    <row r="13417" spans="4:4" x14ac:dyDescent="0.35">
      <c r="D13417" s="61"/>
    </row>
    <row r="13418" spans="4:4" x14ac:dyDescent="0.35">
      <c r="D13418" s="61"/>
    </row>
    <row r="13419" spans="4:4" x14ac:dyDescent="0.35">
      <c r="D13419" s="61"/>
    </row>
    <row r="13420" spans="4:4" x14ac:dyDescent="0.35">
      <c r="D13420" s="61"/>
    </row>
    <row r="13421" spans="4:4" x14ac:dyDescent="0.35">
      <c r="D13421" s="61"/>
    </row>
    <row r="13422" spans="4:4" x14ac:dyDescent="0.35">
      <c r="D13422" s="61"/>
    </row>
    <row r="13423" spans="4:4" x14ac:dyDescent="0.35">
      <c r="D13423" s="61"/>
    </row>
    <row r="13424" spans="4:4" x14ac:dyDescent="0.35">
      <c r="D13424" s="61"/>
    </row>
    <row r="13425" spans="4:4" x14ac:dyDescent="0.35">
      <c r="D13425" s="61"/>
    </row>
    <row r="13426" spans="4:4" x14ac:dyDescent="0.35">
      <c r="D13426" s="61"/>
    </row>
    <row r="13427" spans="4:4" x14ac:dyDescent="0.35">
      <c r="D13427" s="61"/>
    </row>
    <row r="13428" spans="4:4" x14ac:dyDescent="0.35">
      <c r="D13428" s="61"/>
    </row>
    <row r="13429" spans="4:4" x14ac:dyDescent="0.35">
      <c r="D13429" s="61"/>
    </row>
    <row r="13430" spans="4:4" x14ac:dyDescent="0.35">
      <c r="D13430" s="61"/>
    </row>
    <row r="13431" spans="4:4" x14ac:dyDescent="0.35">
      <c r="D13431" s="61"/>
    </row>
    <row r="13432" spans="4:4" x14ac:dyDescent="0.35">
      <c r="D13432" s="61"/>
    </row>
    <row r="13433" spans="4:4" x14ac:dyDescent="0.35">
      <c r="D13433" s="61"/>
    </row>
    <row r="13434" spans="4:4" x14ac:dyDescent="0.35">
      <c r="D13434" s="61"/>
    </row>
    <row r="13435" spans="4:4" x14ac:dyDescent="0.35">
      <c r="D13435" s="61"/>
    </row>
    <row r="13436" spans="4:4" x14ac:dyDescent="0.35">
      <c r="D13436" s="61"/>
    </row>
    <row r="13437" spans="4:4" x14ac:dyDescent="0.35">
      <c r="D13437" s="61"/>
    </row>
    <row r="13438" spans="4:4" x14ac:dyDescent="0.35">
      <c r="D13438" s="61"/>
    </row>
    <row r="13439" spans="4:4" x14ac:dyDescent="0.35">
      <c r="D13439" s="61"/>
    </row>
    <row r="13440" spans="4:4" x14ac:dyDescent="0.35">
      <c r="D13440" s="61"/>
    </row>
    <row r="13441" spans="4:4" x14ac:dyDescent="0.35">
      <c r="D13441" s="61"/>
    </row>
    <row r="13442" spans="4:4" x14ac:dyDescent="0.35">
      <c r="D13442" s="61"/>
    </row>
    <row r="13443" spans="4:4" x14ac:dyDescent="0.35">
      <c r="D13443" s="61"/>
    </row>
    <row r="13444" spans="4:4" x14ac:dyDescent="0.35">
      <c r="D13444" s="61"/>
    </row>
    <row r="13445" spans="4:4" x14ac:dyDescent="0.35">
      <c r="D13445" s="61"/>
    </row>
    <row r="13446" spans="4:4" x14ac:dyDescent="0.35">
      <c r="D13446" s="61"/>
    </row>
    <row r="13447" spans="4:4" x14ac:dyDescent="0.35">
      <c r="D13447" s="61"/>
    </row>
    <row r="13448" spans="4:4" x14ac:dyDescent="0.35">
      <c r="D13448" s="61"/>
    </row>
    <row r="13449" spans="4:4" x14ac:dyDescent="0.35">
      <c r="D13449" s="61"/>
    </row>
    <row r="13450" spans="4:4" x14ac:dyDescent="0.35">
      <c r="D13450" s="61"/>
    </row>
    <row r="13451" spans="4:4" x14ac:dyDescent="0.35">
      <c r="D13451" s="61"/>
    </row>
    <row r="13452" spans="4:4" x14ac:dyDescent="0.35">
      <c r="D13452" s="61"/>
    </row>
    <row r="13453" spans="4:4" x14ac:dyDescent="0.35">
      <c r="D13453" s="61"/>
    </row>
    <row r="13454" spans="4:4" x14ac:dyDescent="0.35">
      <c r="D13454" s="61"/>
    </row>
    <row r="13455" spans="4:4" x14ac:dyDescent="0.35">
      <c r="D13455" s="61"/>
    </row>
    <row r="13456" spans="4:4" x14ac:dyDescent="0.35">
      <c r="D13456" s="61"/>
    </row>
    <row r="13457" spans="4:4" x14ac:dyDescent="0.35">
      <c r="D13457" s="61"/>
    </row>
    <row r="13458" spans="4:4" x14ac:dyDescent="0.35">
      <c r="D13458" s="61"/>
    </row>
    <row r="13459" spans="4:4" x14ac:dyDescent="0.35">
      <c r="D13459" s="61"/>
    </row>
    <row r="13460" spans="4:4" x14ac:dyDescent="0.35">
      <c r="D13460" s="61"/>
    </row>
    <row r="13461" spans="4:4" x14ac:dyDescent="0.35">
      <c r="D13461" s="61"/>
    </row>
    <row r="13462" spans="4:4" x14ac:dyDescent="0.35">
      <c r="D13462" s="61"/>
    </row>
    <row r="13463" spans="4:4" x14ac:dyDescent="0.35">
      <c r="D13463" s="61"/>
    </row>
    <row r="13464" spans="4:4" x14ac:dyDescent="0.35">
      <c r="D13464" s="61"/>
    </row>
    <row r="13465" spans="4:4" x14ac:dyDescent="0.35">
      <c r="D13465" s="61"/>
    </row>
    <row r="13466" spans="4:4" x14ac:dyDescent="0.35">
      <c r="D13466" s="61"/>
    </row>
    <row r="13467" spans="4:4" x14ac:dyDescent="0.35">
      <c r="D13467" s="61"/>
    </row>
    <row r="13468" spans="4:4" x14ac:dyDescent="0.35">
      <c r="D13468" s="61"/>
    </row>
    <row r="13469" spans="4:4" x14ac:dyDescent="0.35">
      <c r="D13469" s="61"/>
    </row>
    <row r="13470" spans="4:4" x14ac:dyDescent="0.35">
      <c r="D13470" s="61"/>
    </row>
    <row r="13471" spans="4:4" x14ac:dyDescent="0.35">
      <c r="D13471" s="61"/>
    </row>
    <row r="13472" spans="4:4" x14ac:dyDescent="0.35">
      <c r="D13472" s="61"/>
    </row>
    <row r="13473" spans="4:4" x14ac:dyDescent="0.35">
      <c r="D13473" s="61"/>
    </row>
    <row r="13474" spans="4:4" x14ac:dyDescent="0.35">
      <c r="D13474" s="61"/>
    </row>
    <row r="13475" spans="4:4" x14ac:dyDescent="0.35">
      <c r="D13475" s="61"/>
    </row>
    <row r="13476" spans="4:4" x14ac:dyDescent="0.35">
      <c r="D13476" s="61"/>
    </row>
    <row r="13477" spans="4:4" x14ac:dyDescent="0.35">
      <c r="D13477" s="61"/>
    </row>
    <row r="13478" spans="4:4" x14ac:dyDescent="0.35">
      <c r="D13478" s="61"/>
    </row>
    <row r="13479" spans="4:4" x14ac:dyDescent="0.35">
      <c r="D13479" s="61"/>
    </row>
    <row r="13480" spans="4:4" x14ac:dyDescent="0.35">
      <c r="D13480" s="61"/>
    </row>
    <row r="13481" spans="4:4" x14ac:dyDescent="0.35">
      <c r="D13481" s="61"/>
    </row>
    <row r="13482" spans="4:4" x14ac:dyDescent="0.35">
      <c r="D13482" s="61"/>
    </row>
    <row r="13483" spans="4:4" x14ac:dyDescent="0.35">
      <c r="D13483" s="61"/>
    </row>
    <row r="13484" spans="4:4" x14ac:dyDescent="0.35">
      <c r="D13484" s="61"/>
    </row>
    <row r="13485" spans="4:4" x14ac:dyDescent="0.35">
      <c r="D13485" s="61"/>
    </row>
    <row r="13486" spans="4:4" x14ac:dyDescent="0.35">
      <c r="D13486" s="61"/>
    </row>
    <row r="13487" spans="4:4" x14ac:dyDescent="0.35">
      <c r="D13487" s="61"/>
    </row>
    <row r="13488" spans="4:4" x14ac:dyDescent="0.35">
      <c r="D13488" s="61"/>
    </row>
    <row r="13489" spans="4:4" x14ac:dyDescent="0.35">
      <c r="D13489" s="61"/>
    </row>
    <row r="13490" spans="4:4" x14ac:dyDescent="0.35">
      <c r="D13490" s="61"/>
    </row>
    <row r="13491" spans="4:4" x14ac:dyDescent="0.35">
      <c r="D13491" s="61"/>
    </row>
    <row r="13492" spans="4:4" x14ac:dyDescent="0.35">
      <c r="D13492" s="61"/>
    </row>
    <row r="13493" spans="4:4" x14ac:dyDescent="0.35">
      <c r="D13493" s="61"/>
    </row>
    <row r="13494" spans="4:4" x14ac:dyDescent="0.35">
      <c r="D13494" s="61"/>
    </row>
    <row r="13495" spans="4:4" x14ac:dyDescent="0.35">
      <c r="D13495" s="61"/>
    </row>
    <row r="13496" spans="4:4" x14ac:dyDescent="0.35">
      <c r="D13496" s="61"/>
    </row>
    <row r="13497" spans="4:4" x14ac:dyDescent="0.35">
      <c r="D13497" s="61"/>
    </row>
    <row r="13498" spans="4:4" x14ac:dyDescent="0.35">
      <c r="D13498" s="61"/>
    </row>
    <row r="13499" spans="4:4" x14ac:dyDescent="0.35">
      <c r="D13499" s="61"/>
    </row>
    <row r="13500" spans="4:4" x14ac:dyDescent="0.35">
      <c r="D13500" s="61"/>
    </row>
    <row r="13501" spans="4:4" x14ac:dyDescent="0.35">
      <c r="D13501" s="61"/>
    </row>
    <row r="13502" spans="4:4" x14ac:dyDescent="0.35">
      <c r="D13502" s="61"/>
    </row>
    <row r="13503" spans="4:4" x14ac:dyDescent="0.35">
      <c r="D13503" s="61"/>
    </row>
    <row r="13504" spans="4:4" x14ac:dyDescent="0.35">
      <c r="D13504" s="61"/>
    </row>
    <row r="13505" spans="4:4" x14ac:dyDescent="0.35">
      <c r="D13505" s="61"/>
    </row>
    <row r="13506" spans="4:4" x14ac:dyDescent="0.35">
      <c r="D13506" s="61"/>
    </row>
    <row r="13507" spans="4:4" x14ac:dyDescent="0.35">
      <c r="D13507" s="61"/>
    </row>
    <row r="13508" spans="4:4" x14ac:dyDescent="0.35">
      <c r="D13508" s="61"/>
    </row>
    <row r="13509" spans="4:4" x14ac:dyDescent="0.35">
      <c r="D13509" s="61"/>
    </row>
    <row r="13510" spans="4:4" x14ac:dyDescent="0.35">
      <c r="D13510" s="61"/>
    </row>
    <row r="13511" spans="4:4" x14ac:dyDescent="0.35">
      <c r="D13511" s="61"/>
    </row>
    <row r="13512" spans="4:4" x14ac:dyDescent="0.35">
      <c r="D13512" s="61"/>
    </row>
    <row r="13513" spans="4:4" x14ac:dyDescent="0.35">
      <c r="D13513" s="61"/>
    </row>
    <row r="13514" spans="4:4" x14ac:dyDescent="0.35">
      <c r="D13514" s="61"/>
    </row>
    <row r="13515" spans="4:4" x14ac:dyDescent="0.35">
      <c r="D13515" s="61"/>
    </row>
    <row r="13516" spans="4:4" x14ac:dyDescent="0.35">
      <c r="D13516" s="61"/>
    </row>
    <row r="13517" spans="4:4" x14ac:dyDescent="0.35">
      <c r="D13517" s="61"/>
    </row>
    <row r="13518" spans="4:4" x14ac:dyDescent="0.35">
      <c r="D13518" s="61"/>
    </row>
    <row r="13519" spans="4:4" x14ac:dyDescent="0.35">
      <c r="D13519" s="61"/>
    </row>
    <row r="13520" spans="4:4" x14ac:dyDescent="0.35">
      <c r="D13520" s="61"/>
    </row>
    <row r="13521" spans="4:4" x14ac:dyDescent="0.35">
      <c r="D13521" s="61"/>
    </row>
    <row r="13522" spans="4:4" x14ac:dyDescent="0.35">
      <c r="D13522" s="61"/>
    </row>
    <row r="13523" spans="4:4" x14ac:dyDescent="0.35">
      <c r="D13523" s="61"/>
    </row>
    <row r="13524" spans="4:4" x14ac:dyDescent="0.35">
      <c r="D13524" s="61"/>
    </row>
    <row r="13525" spans="4:4" x14ac:dyDescent="0.35">
      <c r="D13525" s="61"/>
    </row>
    <row r="13526" spans="4:4" x14ac:dyDescent="0.35">
      <c r="D13526" s="61"/>
    </row>
    <row r="13527" spans="4:4" x14ac:dyDescent="0.35">
      <c r="D13527" s="61"/>
    </row>
    <row r="13528" spans="4:4" x14ac:dyDescent="0.35">
      <c r="D13528" s="61"/>
    </row>
    <row r="13529" spans="4:4" x14ac:dyDescent="0.35">
      <c r="D13529" s="61"/>
    </row>
    <row r="13530" spans="4:4" x14ac:dyDescent="0.35">
      <c r="D13530" s="61"/>
    </row>
    <row r="13531" spans="4:4" x14ac:dyDescent="0.35">
      <c r="D13531" s="61"/>
    </row>
    <row r="13532" spans="4:4" x14ac:dyDescent="0.35">
      <c r="D13532" s="61"/>
    </row>
    <row r="13533" spans="4:4" x14ac:dyDescent="0.35">
      <c r="D13533" s="61"/>
    </row>
    <row r="13534" spans="4:4" x14ac:dyDescent="0.35">
      <c r="D13534" s="61"/>
    </row>
    <row r="13535" spans="4:4" x14ac:dyDescent="0.35">
      <c r="D13535" s="61"/>
    </row>
    <row r="13536" spans="4:4" x14ac:dyDescent="0.35">
      <c r="D13536" s="61"/>
    </row>
    <row r="13537" spans="4:4" x14ac:dyDescent="0.35">
      <c r="D13537" s="61"/>
    </row>
    <row r="13538" spans="4:4" x14ac:dyDescent="0.35">
      <c r="D13538" s="61"/>
    </row>
    <row r="13539" spans="4:4" x14ac:dyDescent="0.35">
      <c r="D13539" s="61"/>
    </row>
    <row r="13540" spans="4:4" x14ac:dyDescent="0.35">
      <c r="D13540" s="61"/>
    </row>
    <row r="13541" spans="4:4" x14ac:dyDescent="0.35">
      <c r="D13541" s="61"/>
    </row>
    <row r="13542" spans="4:4" x14ac:dyDescent="0.35">
      <c r="D13542" s="61"/>
    </row>
    <row r="13543" spans="4:4" x14ac:dyDescent="0.35">
      <c r="D13543" s="61"/>
    </row>
    <row r="13544" spans="4:4" x14ac:dyDescent="0.35">
      <c r="D13544" s="61"/>
    </row>
    <row r="13545" spans="4:4" x14ac:dyDescent="0.35">
      <c r="D13545" s="61"/>
    </row>
    <row r="13546" spans="4:4" x14ac:dyDescent="0.35">
      <c r="D13546" s="61"/>
    </row>
    <row r="13547" spans="4:4" x14ac:dyDescent="0.35">
      <c r="D13547" s="61"/>
    </row>
    <row r="13548" spans="4:4" x14ac:dyDescent="0.35">
      <c r="D13548" s="61"/>
    </row>
    <row r="13549" spans="4:4" x14ac:dyDescent="0.35">
      <c r="D13549" s="61"/>
    </row>
    <row r="13550" spans="4:4" x14ac:dyDescent="0.35">
      <c r="D13550" s="61"/>
    </row>
    <row r="13551" spans="4:4" x14ac:dyDescent="0.35">
      <c r="D13551" s="61"/>
    </row>
    <row r="13552" spans="4:4" x14ac:dyDescent="0.35">
      <c r="D13552" s="61"/>
    </row>
    <row r="13553" spans="4:4" x14ac:dyDescent="0.35">
      <c r="D13553" s="61"/>
    </row>
    <row r="13554" spans="4:4" x14ac:dyDescent="0.35">
      <c r="D13554" s="61"/>
    </row>
    <row r="13555" spans="4:4" x14ac:dyDescent="0.35">
      <c r="D13555" s="61"/>
    </row>
    <row r="13556" spans="4:4" x14ac:dyDescent="0.35">
      <c r="D13556" s="61"/>
    </row>
    <row r="13557" spans="4:4" x14ac:dyDescent="0.35">
      <c r="D13557" s="61"/>
    </row>
    <row r="13558" spans="4:4" x14ac:dyDescent="0.35">
      <c r="D13558" s="61"/>
    </row>
    <row r="13559" spans="4:4" x14ac:dyDescent="0.35">
      <c r="D13559" s="61"/>
    </row>
    <row r="13560" spans="4:4" x14ac:dyDescent="0.35">
      <c r="D13560" s="61"/>
    </row>
    <row r="13561" spans="4:4" x14ac:dyDescent="0.35">
      <c r="D13561" s="61"/>
    </row>
    <row r="13562" spans="4:4" x14ac:dyDescent="0.35">
      <c r="D13562" s="61"/>
    </row>
    <row r="13563" spans="4:4" x14ac:dyDescent="0.35">
      <c r="D13563" s="61"/>
    </row>
    <row r="13564" spans="4:4" x14ac:dyDescent="0.35">
      <c r="D13564" s="61"/>
    </row>
    <row r="13565" spans="4:4" x14ac:dyDescent="0.35">
      <c r="D13565" s="61"/>
    </row>
    <row r="13566" spans="4:4" x14ac:dyDescent="0.35">
      <c r="D13566" s="61"/>
    </row>
    <row r="13567" spans="4:4" x14ac:dyDescent="0.35">
      <c r="D13567" s="61"/>
    </row>
    <row r="13568" spans="4:4" x14ac:dyDescent="0.35">
      <c r="D13568" s="61"/>
    </row>
    <row r="13569" spans="4:4" x14ac:dyDescent="0.35">
      <c r="D13569" s="61"/>
    </row>
    <row r="13570" spans="4:4" x14ac:dyDescent="0.35">
      <c r="D13570" s="61"/>
    </row>
    <row r="13571" spans="4:4" x14ac:dyDescent="0.35">
      <c r="D13571" s="61"/>
    </row>
    <row r="13572" spans="4:4" x14ac:dyDescent="0.35">
      <c r="D13572" s="61"/>
    </row>
    <row r="13573" spans="4:4" x14ac:dyDescent="0.35">
      <c r="D13573" s="61"/>
    </row>
    <row r="13574" spans="4:4" x14ac:dyDescent="0.35">
      <c r="D13574" s="61"/>
    </row>
    <row r="13575" spans="4:4" x14ac:dyDescent="0.35">
      <c r="D13575" s="61"/>
    </row>
    <row r="13576" spans="4:4" x14ac:dyDescent="0.35">
      <c r="D13576" s="61"/>
    </row>
    <row r="13577" spans="4:4" x14ac:dyDescent="0.35">
      <c r="D13577" s="61"/>
    </row>
    <row r="13578" spans="4:4" x14ac:dyDescent="0.35">
      <c r="D13578" s="61"/>
    </row>
    <row r="13579" spans="4:4" x14ac:dyDescent="0.35">
      <c r="D13579" s="61"/>
    </row>
    <row r="13580" spans="4:4" x14ac:dyDescent="0.35">
      <c r="D13580" s="61"/>
    </row>
    <row r="13581" spans="4:4" x14ac:dyDescent="0.35">
      <c r="D13581" s="61"/>
    </row>
    <row r="13582" spans="4:4" x14ac:dyDescent="0.35">
      <c r="D13582" s="61"/>
    </row>
    <row r="13583" spans="4:4" x14ac:dyDescent="0.35">
      <c r="D13583" s="61"/>
    </row>
    <row r="13584" spans="4:4" x14ac:dyDescent="0.35">
      <c r="D13584" s="61"/>
    </row>
    <row r="13585" spans="4:4" x14ac:dyDescent="0.35">
      <c r="D13585" s="61"/>
    </row>
    <row r="13586" spans="4:4" x14ac:dyDescent="0.35">
      <c r="D13586" s="61"/>
    </row>
    <row r="13587" spans="4:4" x14ac:dyDescent="0.35">
      <c r="D13587" s="61"/>
    </row>
    <row r="13588" spans="4:4" x14ac:dyDescent="0.35">
      <c r="D13588" s="61"/>
    </row>
    <row r="13589" spans="4:4" x14ac:dyDescent="0.35">
      <c r="D13589" s="61"/>
    </row>
    <row r="13590" spans="4:4" x14ac:dyDescent="0.35">
      <c r="D13590" s="61"/>
    </row>
    <row r="13591" spans="4:4" x14ac:dyDescent="0.35">
      <c r="D13591" s="61"/>
    </row>
    <row r="13592" spans="4:4" x14ac:dyDescent="0.35">
      <c r="D13592" s="61"/>
    </row>
    <row r="13593" spans="4:4" x14ac:dyDescent="0.35">
      <c r="D13593" s="61"/>
    </row>
    <row r="13594" spans="4:4" x14ac:dyDescent="0.35">
      <c r="D13594" s="61"/>
    </row>
    <row r="13595" spans="4:4" x14ac:dyDescent="0.35">
      <c r="D13595" s="61"/>
    </row>
    <row r="13596" spans="4:4" x14ac:dyDescent="0.35">
      <c r="D13596" s="61"/>
    </row>
    <row r="13597" spans="4:4" x14ac:dyDescent="0.35">
      <c r="D13597" s="61"/>
    </row>
    <row r="13598" spans="4:4" x14ac:dyDescent="0.35">
      <c r="D13598" s="61"/>
    </row>
    <row r="13599" spans="4:4" x14ac:dyDescent="0.35">
      <c r="D13599" s="61"/>
    </row>
    <row r="13600" spans="4:4" x14ac:dyDescent="0.35">
      <c r="D13600" s="61"/>
    </row>
    <row r="13601" spans="4:4" x14ac:dyDescent="0.35">
      <c r="D13601" s="61"/>
    </row>
    <row r="13602" spans="4:4" x14ac:dyDescent="0.35">
      <c r="D13602" s="61"/>
    </row>
    <row r="13603" spans="4:4" x14ac:dyDescent="0.35">
      <c r="D13603" s="61"/>
    </row>
    <row r="13604" spans="4:4" x14ac:dyDescent="0.35">
      <c r="D13604" s="61"/>
    </row>
    <row r="13605" spans="4:4" x14ac:dyDescent="0.35">
      <c r="D13605" s="61"/>
    </row>
    <row r="13606" spans="4:4" x14ac:dyDescent="0.35">
      <c r="D13606" s="61"/>
    </row>
    <row r="13607" spans="4:4" x14ac:dyDescent="0.35">
      <c r="D13607" s="61"/>
    </row>
    <row r="13608" spans="4:4" x14ac:dyDescent="0.35">
      <c r="D13608" s="61"/>
    </row>
    <row r="13609" spans="4:4" x14ac:dyDescent="0.35">
      <c r="D13609" s="61"/>
    </row>
    <row r="13610" spans="4:4" x14ac:dyDescent="0.35">
      <c r="D13610" s="61"/>
    </row>
    <row r="13611" spans="4:4" x14ac:dyDescent="0.35">
      <c r="D13611" s="61"/>
    </row>
    <row r="13612" spans="4:4" x14ac:dyDescent="0.35">
      <c r="D13612" s="61"/>
    </row>
    <row r="13613" spans="4:4" x14ac:dyDescent="0.35">
      <c r="D13613" s="61"/>
    </row>
    <row r="13614" spans="4:4" x14ac:dyDescent="0.35">
      <c r="D13614" s="61"/>
    </row>
    <row r="13615" spans="4:4" x14ac:dyDescent="0.35">
      <c r="D13615" s="61"/>
    </row>
    <row r="13616" spans="4:4" x14ac:dyDescent="0.35">
      <c r="D13616" s="61"/>
    </row>
    <row r="13617" spans="4:4" x14ac:dyDescent="0.35">
      <c r="D13617" s="61"/>
    </row>
    <row r="13618" spans="4:4" x14ac:dyDescent="0.35">
      <c r="D13618" s="61"/>
    </row>
    <row r="13619" spans="4:4" x14ac:dyDescent="0.35">
      <c r="D13619" s="61"/>
    </row>
    <row r="13620" spans="4:4" x14ac:dyDescent="0.35">
      <c r="D13620" s="61"/>
    </row>
    <row r="13621" spans="4:4" x14ac:dyDescent="0.35">
      <c r="D13621" s="61"/>
    </row>
    <row r="13622" spans="4:4" x14ac:dyDescent="0.35">
      <c r="D13622" s="61"/>
    </row>
    <row r="13623" spans="4:4" x14ac:dyDescent="0.35">
      <c r="D13623" s="61"/>
    </row>
    <row r="13624" spans="4:4" x14ac:dyDescent="0.35">
      <c r="D13624" s="61"/>
    </row>
    <row r="13625" spans="4:4" x14ac:dyDescent="0.35">
      <c r="D13625" s="61"/>
    </row>
    <row r="13626" spans="4:4" x14ac:dyDescent="0.35">
      <c r="D13626" s="61"/>
    </row>
    <row r="13627" spans="4:4" x14ac:dyDescent="0.35">
      <c r="D13627" s="61"/>
    </row>
    <row r="13628" spans="4:4" x14ac:dyDescent="0.35">
      <c r="D13628" s="61"/>
    </row>
    <row r="13629" spans="4:4" x14ac:dyDescent="0.35">
      <c r="D13629" s="61"/>
    </row>
    <row r="13630" spans="4:4" x14ac:dyDescent="0.35">
      <c r="D13630" s="61"/>
    </row>
    <row r="13631" spans="4:4" x14ac:dyDescent="0.35">
      <c r="D13631" s="61"/>
    </row>
    <row r="13632" spans="4:4" x14ac:dyDescent="0.35">
      <c r="D13632" s="61"/>
    </row>
    <row r="13633" spans="4:4" x14ac:dyDescent="0.35">
      <c r="D13633" s="61"/>
    </row>
    <row r="13634" spans="4:4" x14ac:dyDescent="0.35">
      <c r="D13634" s="61"/>
    </row>
    <row r="13635" spans="4:4" x14ac:dyDescent="0.35">
      <c r="D13635" s="61"/>
    </row>
    <row r="13636" spans="4:4" x14ac:dyDescent="0.35">
      <c r="D13636" s="61"/>
    </row>
    <row r="13637" spans="4:4" x14ac:dyDescent="0.35">
      <c r="D13637" s="61"/>
    </row>
    <row r="13638" spans="4:4" x14ac:dyDescent="0.35">
      <c r="D13638" s="61"/>
    </row>
    <row r="13639" spans="4:4" x14ac:dyDescent="0.35">
      <c r="D13639" s="61"/>
    </row>
    <row r="13640" spans="4:4" x14ac:dyDescent="0.35">
      <c r="D13640" s="61"/>
    </row>
    <row r="13641" spans="4:4" x14ac:dyDescent="0.35">
      <c r="D13641" s="61"/>
    </row>
    <row r="13642" spans="4:4" x14ac:dyDescent="0.35">
      <c r="D13642" s="61"/>
    </row>
    <row r="13643" spans="4:4" x14ac:dyDescent="0.35">
      <c r="D13643" s="61"/>
    </row>
    <row r="13644" spans="4:4" x14ac:dyDescent="0.35">
      <c r="D13644" s="61"/>
    </row>
    <row r="13645" spans="4:4" x14ac:dyDescent="0.35">
      <c r="D13645" s="61"/>
    </row>
    <row r="13646" spans="4:4" x14ac:dyDescent="0.35">
      <c r="D13646" s="61"/>
    </row>
    <row r="13647" spans="4:4" x14ac:dyDescent="0.35">
      <c r="D13647" s="61"/>
    </row>
    <row r="13648" spans="4:4" x14ac:dyDescent="0.35">
      <c r="D13648" s="61"/>
    </row>
    <row r="13649" spans="4:4" x14ac:dyDescent="0.35">
      <c r="D13649" s="61"/>
    </row>
    <row r="13650" spans="4:4" x14ac:dyDescent="0.35">
      <c r="D13650" s="61"/>
    </row>
    <row r="13651" spans="4:4" x14ac:dyDescent="0.35">
      <c r="D13651" s="61"/>
    </row>
    <row r="13652" spans="4:4" x14ac:dyDescent="0.35">
      <c r="D13652" s="61"/>
    </row>
    <row r="13653" spans="4:4" x14ac:dyDescent="0.35">
      <c r="D13653" s="61"/>
    </row>
    <row r="13654" spans="4:4" x14ac:dyDescent="0.35">
      <c r="D13654" s="61"/>
    </row>
    <row r="13655" spans="4:4" x14ac:dyDescent="0.35">
      <c r="D13655" s="61"/>
    </row>
    <row r="13656" spans="4:4" x14ac:dyDescent="0.35">
      <c r="D13656" s="61"/>
    </row>
    <row r="13657" spans="4:4" x14ac:dyDescent="0.35">
      <c r="D13657" s="61"/>
    </row>
    <row r="13658" spans="4:4" x14ac:dyDescent="0.35">
      <c r="D13658" s="61"/>
    </row>
    <row r="13659" spans="4:4" x14ac:dyDescent="0.35">
      <c r="D13659" s="61"/>
    </row>
    <row r="13660" spans="4:4" x14ac:dyDescent="0.35">
      <c r="D13660" s="61"/>
    </row>
    <row r="13661" spans="4:4" x14ac:dyDescent="0.35">
      <c r="D13661" s="61"/>
    </row>
    <row r="13662" spans="4:4" x14ac:dyDescent="0.35">
      <c r="D13662" s="61"/>
    </row>
    <row r="13663" spans="4:4" x14ac:dyDescent="0.35">
      <c r="D13663" s="61"/>
    </row>
    <row r="13664" spans="4:4" x14ac:dyDescent="0.35">
      <c r="D13664" s="61"/>
    </row>
    <row r="13665" spans="4:4" x14ac:dyDescent="0.35">
      <c r="D13665" s="61"/>
    </row>
    <row r="13666" spans="4:4" x14ac:dyDescent="0.35">
      <c r="D13666" s="61"/>
    </row>
    <row r="13667" spans="4:4" x14ac:dyDescent="0.35">
      <c r="D13667" s="61"/>
    </row>
    <row r="13668" spans="4:4" x14ac:dyDescent="0.35">
      <c r="D13668" s="61"/>
    </row>
    <row r="13669" spans="4:4" x14ac:dyDescent="0.35">
      <c r="D13669" s="61"/>
    </row>
    <row r="13670" spans="4:4" x14ac:dyDescent="0.35">
      <c r="D13670" s="61"/>
    </row>
    <row r="13671" spans="4:4" x14ac:dyDescent="0.35">
      <c r="D13671" s="61"/>
    </row>
    <row r="13672" spans="4:4" x14ac:dyDescent="0.35">
      <c r="D13672" s="61"/>
    </row>
    <row r="13673" spans="4:4" x14ac:dyDescent="0.35">
      <c r="D13673" s="61"/>
    </row>
    <row r="13674" spans="4:4" x14ac:dyDescent="0.35">
      <c r="D13674" s="61"/>
    </row>
    <row r="13675" spans="4:4" x14ac:dyDescent="0.35">
      <c r="D13675" s="61"/>
    </row>
    <row r="13676" spans="4:4" x14ac:dyDescent="0.35">
      <c r="D13676" s="61"/>
    </row>
    <row r="13677" spans="4:4" x14ac:dyDescent="0.35">
      <c r="D13677" s="61"/>
    </row>
    <row r="13678" spans="4:4" x14ac:dyDescent="0.35">
      <c r="D13678" s="61"/>
    </row>
    <row r="13679" spans="4:4" x14ac:dyDescent="0.35">
      <c r="D13679" s="61"/>
    </row>
    <row r="13680" spans="4:4" x14ac:dyDescent="0.35">
      <c r="D13680" s="61"/>
    </row>
    <row r="13681" spans="4:4" x14ac:dyDescent="0.35">
      <c r="D13681" s="61"/>
    </row>
    <row r="13682" spans="4:4" x14ac:dyDescent="0.35">
      <c r="D13682" s="61"/>
    </row>
    <row r="13683" spans="4:4" x14ac:dyDescent="0.35">
      <c r="D13683" s="61"/>
    </row>
    <row r="13684" spans="4:4" x14ac:dyDescent="0.35">
      <c r="D13684" s="61"/>
    </row>
    <row r="13685" spans="4:4" x14ac:dyDescent="0.35">
      <c r="D13685" s="61"/>
    </row>
    <row r="13686" spans="4:4" x14ac:dyDescent="0.35">
      <c r="D13686" s="61"/>
    </row>
    <row r="13687" spans="4:4" x14ac:dyDescent="0.35">
      <c r="D13687" s="61"/>
    </row>
    <row r="13688" spans="4:4" x14ac:dyDescent="0.35">
      <c r="D13688" s="61"/>
    </row>
    <row r="13689" spans="4:4" x14ac:dyDescent="0.35">
      <c r="D13689" s="61"/>
    </row>
    <row r="13690" spans="4:4" x14ac:dyDescent="0.35">
      <c r="D13690" s="61"/>
    </row>
    <row r="13691" spans="4:4" x14ac:dyDescent="0.35">
      <c r="D13691" s="61"/>
    </row>
    <row r="13692" spans="4:4" x14ac:dyDescent="0.35">
      <c r="D13692" s="61"/>
    </row>
    <row r="13693" spans="4:4" x14ac:dyDescent="0.35">
      <c r="D13693" s="61"/>
    </row>
    <row r="13694" spans="4:4" x14ac:dyDescent="0.35">
      <c r="D13694" s="61"/>
    </row>
    <row r="13695" spans="4:4" x14ac:dyDescent="0.35">
      <c r="D13695" s="61"/>
    </row>
    <row r="13696" spans="4:4" x14ac:dyDescent="0.35">
      <c r="D13696" s="61"/>
    </row>
    <row r="13697" spans="4:4" x14ac:dyDescent="0.35">
      <c r="D13697" s="61"/>
    </row>
    <row r="13698" spans="4:4" x14ac:dyDescent="0.35">
      <c r="D13698" s="61"/>
    </row>
    <row r="13699" spans="4:4" x14ac:dyDescent="0.35">
      <c r="D13699" s="61"/>
    </row>
    <row r="13700" spans="4:4" x14ac:dyDescent="0.35">
      <c r="D13700" s="61"/>
    </row>
    <row r="13701" spans="4:4" x14ac:dyDescent="0.35">
      <c r="D13701" s="61"/>
    </row>
    <row r="13702" spans="4:4" x14ac:dyDescent="0.35">
      <c r="D13702" s="61"/>
    </row>
    <row r="13703" spans="4:4" x14ac:dyDescent="0.35">
      <c r="D13703" s="61"/>
    </row>
    <row r="13704" spans="4:4" x14ac:dyDescent="0.35">
      <c r="D13704" s="61"/>
    </row>
    <row r="13705" spans="4:4" x14ac:dyDescent="0.35">
      <c r="D13705" s="61"/>
    </row>
    <row r="13706" spans="4:4" x14ac:dyDescent="0.35">
      <c r="D13706" s="61"/>
    </row>
    <row r="13707" spans="4:4" x14ac:dyDescent="0.35">
      <c r="D13707" s="61"/>
    </row>
    <row r="13708" spans="4:4" x14ac:dyDescent="0.35">
      <c r="D13708" s="61"/>
    </row>
    <row r="13709" spans="4:4" x14ac:dyDescent="0.35">
      <c r="D13709" s="61"/>
    </row>
    <row r="13710" spans="4:4" x14ac:dyDescent="0.35">
      <c r="D13710" s="61"/>
    </row>
    <row r="13711" spans="4:4" x14ac:dyDescent="0.35">
      <c r="D13711" s="61"/>
    </row>
    <row r="13712" spans="4:4" x14ac:dyDescent="0.35">
      <c r="D13712" s="61"/>
    </row>
    <row r="13713" spans="4:4" x14ac:dyDescent="0.35">
      <c r="D13713" s="61"/>
    </row>
    <row r="13714" spans="4:4" x14ac:dyDescent="0.35">
      <c r="D13714" s="61"/>
    </row>
    <row r="13715" spans="4:4" x14ac:dyDescent="0.35">
      <c r="D13715" s="61"/>
    </row>
    <row r="13716" spans="4:4" x14ac:dyDescent="0.35">
      <c r="D13716" s="61"/>
    </row>
    <row r="13717" spans="4:4" x14ac:dyDescent="0.35">
      <c r="D13717" s="61"/>
    </row>
    <row r="13718" spans="4:4" x14ac:dyDescent="0.35">
      <c r="D13718" s="61"/>
    </row>
    <row r="13719" spans="4:4" x14ac:dyDescent="0.35">
      <c r="D13719" s="61"/>
    </row>
    <row r="13720" spans="4:4" x14ac:dyDescent="0.35">
      <c r="D13720" s="61"/>
    </row>
    <row r="13721" spans="4:4" x14ac:dyDescent="0.35">
      <c r="D13721" s="61"/>
    </row>
    <row r="13722" spans="4:4" x14ac:dyDescent="0.35">
      <c r="D13722" s="61"/>
    </row>
    <row r="13723" spans="4:4" x14ac:dyDescent="0.35">
      <c r="D13723" s="61"/>
    </row>
    <row r="13724" spans="4:4" x14ac:dyDescent="0.35">
      <c r="D13724" s="61"/>
    </row>
    <row r="13725" spans="4:4" x14ac:dyDescent="0.35">
      <c r="D13725" s="61"/>
    </row>
    <row r="13726" spans="4:4" x14ac:dyDescent="0.35">
      <c r="D13726" s="61"/>
    </row>
    <row r="13727" spans="4:4" x14ac:dyDescent="0.35">
      <c r="D13727" s="61"/>
    </row>
    <row r="13728" spans="4:4" x14ac:dyDescent="0.35">
      <c r="D13728" s="61"/>
    </row>
    <row r="13729" spans="4:4" x14ac:dyDescent="0.35">
      <c r="D13729" s="61"/>
    </row>
    <row r="13730" spans="4:4" x14ac:dyDescent="0.35">
      <c r="D13730" s="61"/>
    </row>
    <row r="13731" spans="4:4" x14ac:dyDescent="0.35">
      <c r="D13731" s="61"/>
    </row>
    <row r="13732" spans="4:4" x14ac:dyDescent="0.35">
      <c r="D13732" s="61"/>
    </row>
    <row r="13733" spans="4:4" x14ac:dyDescent="0.35">
      <c r="D13733" s="61"/>
    </row>
    <row r="13734" spans="4:4" x14ac:dyDescent="0.35">
      <c r="D13734" s="61"/>
    </row>
    <row r="13735" spans="4:4" x14ac:dyDescent="0.35">
      <c r="D13735" s="61"/>
    </row>
    <row r="13736" spans="4:4" x14ac:dyDescent="0.35">
      <c r="D13736" s="61"/>
    </row>
    <row r="13737" spans="4:4" x14ac:dyDescent="0.35">
      <c r="D13737" s="61"/>
    </row>
    <row r="13738" spans="4:4" x14ac:dyDescent="0.35">
      <c r="D13738" s="61"/>
    </row>
    <row r="13739" spans="4:4" x14ac:dyDescent="0.35">
      <c r="D13739" s="61"/>
    </row>
    <row r="13740" spans="4:4" x14ac:dyDescent="0.35">
      <c r="D13740" s="61"/>
    </row>
    <row r="13741" spans="4:4" x14ac:dyDescent="0.35">
      <c r="D13741" s="61"/>
    </row>
    <row r="13742" spans="4:4" x14ac:dyDescent="0.35">
      <c r="D13742" s="61"/>
    </row>
    <row r="13743" spans="4:4" x14ac:dyDescent="0.35">
      <c r="D13743" s="61"/>
    </row>
    <row r="13744" spans="4:4" x14ac:dyDescent="0.35">
      <c r="D13744" s="61"/>
    </row>
    <row r="13745" spans="4:4" x14ac:dyDescent="0.35">
      <c r="D13745" s="61"/>
    </row>
    <row r="13746" spans="4:4" x14ac:dyDescent="0.35">
      <c r="D13746" s="61"/>
    </row>
    <row r="13747" spans="4:4" x14ac:dyDescent="0.35">
      <c r="D13747" s="61"/>
    </row>
    <row r="13748" spans="4:4" x14ac:dyDescent="0.35">
      <c r="D13748" s="61"/>
    </row>
    <row r="13749" spans="4:4" x14ac:dyDescent="0.35">
      <c r="D13749" s="61"/>
    </row>
    <row r="13750" spans="4:4" x14ac:dyDescent="0.35">
      <c r="D13750" s="61"/>
    </row>
    <row r="13751" spans="4:4" x14ac:dyDescent="0.35">
      <c r="D13751" s="61"/>
    </row>
    <row r="13752" spans="4:4" x14ac:dyDescent="0.35">
      <c r="D13752" s="61"/>
    </row>
    <row r="13753" spans="4:4" x14ac:dyDescent="0.35">
      <c r="D13753" s="61"/>
    </row>
    <row r="13754" spans="4:4" x14ac:dyDescent="0.35">
      <c r="D13754" s="61"/>
    </row>
    <row r="13755" spans="4:4" x14ac:dyDescent="0.35">
      <c r="D13755" s="61"/>
    </row>
    <row r="13756" spans="4:4" x14ac:dyDescent="0.35">
      <c r="D13756" s="61"/>
    </row>
    <row r="13757" spans="4:4" x14ac:dyDescent="0.35">
      <c r="D13757" s="61"/>
    </row>
    <row r="13758" spans="4:4" x14ac:dyDescent="0.35">
      <c r="D13758" s="61"/>
    </row>
    <row r="13759" spans="4:4" x14ac:dyDescent="0.35">
      <c r="D13759" s="61"/>
    </row>
    <row r="13760" spans="4:4" x14ac:dyDescent="0.35">
      <c r="D13760" s="61"/>
    </row>
    <row r="13761" spans="4:4" x14ac:dyDescent="0.35">
      <c r="D13761" s="61"/>
    </row>
    <row r="13762" spans="4:4" x14ac:dyDescent="0.35">
      <c r="D13762" s="61"/>
    </row>
    <row r="13763" spans="4:4" x14ac:dyDescent="0.35">
      <c r="D13763" s="61"/>
    </row>
    <row r="13764" spans="4:4" x14ac:dyDescent="0.35">
      <c r="D13764" s="61"/>
    </row>
    <row r="13765" spans="4:4" x14ac:dyDescent="0.35">
      <c r="D13765" s="61"/>
    </row>
    <row r="13766" spans="4:4" x14ac:dyDescent="0.35">
      <c r="D13766" s="61"/>
    </row>
    <row r="13767" spans="4:4" x14ac:dyDescent="0.35">
      <c r="D13767" s="61"/>
    </row>
    <row r="13768" spans="4:4" x14ac:dyDescent="0.35">
      <c r="D13768" s="61"/>
    </row>
    <row r="13769" spans="4:4" x14ac:dyDescent="0.35">
      <c r="D13769" s="61"/>
    </row>
    <row r="13770" spans="4:4" x14ac:dyDescent="0.35">
      <c r="D13770" s="61"/>
    </row>
    <row r="13771" spans="4:4" x14ac:dyDescent="0.35">
      <c r="D13771" s="61"/>
    </row>
    <row r="13772" spans="4:4" x14ac:dyDescent="0.35">
      <c r="D13772" s="61"/>
    </row>
    <row r="13773" spans="4:4" x14ac:dyDescent="0.35">
      <c r="D13773" s="61"/>
    </row>
    <row r="13774" spans="4:4" x14ac:dyDescent="0.35">
      <c r="D13774" s="61"/>
    </row>
    <row r="13775" spans="4:4" x14ac:dyDescent="0.35">
      <c r="D13775" s="61"/>
    </row>
    <row r="13776" spans="4:4" x14ac:dyDescent="0.35">
      <c r="D13776" s="61"/>
    </row>
    <row r="13777" spans="4:4" x14ac:dyDescent="0.35">
      <c r="D13777" s="61"/>
    </row>
    <row r="13778" spans="4:4" x14ac:dyDescent="0.35">
      <c r="D13778" s="61"/>
    </row>
    <row r="13779" spans="4:4" x14ac:dyDescent="0.35">
      <c r="D13779" s="61"/>
    </row>
    <row r="13780" spans="4:4" x14ac:dyDescent="0.35">
      <c r="D13780" s="61"/>
    </row>
    <row r="13781" spans="4:4" x14ac:dyDescent="0.35">
      <c r="D13781" s="61"/>
    </row>
    <row r="13782" spans="4:4" x14ac:dyDescent="0.35">
      <c r="D13782" s="61"/>
    </row>
    <row r="13783" spans="4:4" x14ac:dyDescent="0.35">
      <c r="D13783" s="61"/>
    </row>
    <row r="13784" spans="4:4" x14ac:dyDescent="0.35">
      <c r="D13784" s="61"/>
    </row>
    <row r="13785" spans="4:4" x14ac:dyDescent="0.35">
      <c r="D13785" s="61"/>
    </row>
    <row r="13786" spans="4:4" x14ac:dyDescent="0.35">
      <c r="D13786" s="61"/>
    </row>
    <row r="13787" spans="4:4" x14ac:dyDescent="0.35">
      <c r="D13787" s="61"/>
    </row>
    <row r="13788" spans="4:4" x14ac:dyDescent="0.35">
      <c r="D13788" s="61"/>
    </row>
    <row r="13789" spans="4:4" x14ac:dyDescent="0.35">
      <c r="D13789" s="61"/>
    </row>
    <row r="13790" spans="4:4" x14ac:dyDescent="0.35">
      <c r="D13790" s="61"/>
    </row>
    <row r="13791" spans="4:4" x14ac:dyDescent="0.35">
      <c r="D13791" s="61"/>
    </row>
    <row r="13792" spans="4:4" x14ac:dyDescent="0.35">
      <c r="D13792" s="61"/>
    </row>
    <row r="13793" spans="4:4" x14ac:dyDescent="0.35">
      <c r="D13793" s="61"/>
    </row>
    <row r="13794" spans="4:4" x14ac:dyDescent="0.35">
      <c r="D13794" s="61"/>
    </row>
    <row r="13795" spans="4:4" x14ac:dyDescent="0.35">
      <c r="D13795" s="61"/>
    </row>
    <row r="13796" spans="4:4" x14ac:dyDescent="0.35">
      <c r="D13796" s="61"/>
    </row>
    <row r="13797" spans="4:4" x14ac:dyDescent="0.35">
      <c r="D13797" s="61"/>
    </row>
    <row r="13798" spans="4:4" x14ac:dyDescent="0.35">
      <c r="D13798" s="61"/>
    </row>
    <row r="13799" spans="4:4" x14ac:dyDescent="0.35">
      <c r="D13799" s="61"/>
    </row>
    <row r="13800" spans="4:4" x14ac:dyDescent="0.35">
      <c r="D13800" s="61"/>
    </row>
    <row r="13801" spans="4:4" x14ac:dyDescent="0.35">
      <c r="D13801" s="61"/>
    </row>
    <row r="13802" spans="4:4" x14ac:dyDescent="0.35">
      <c r="D13802" s="61"/>
    </row>
    <row r="13803" spans="4:4" x14ac:dyDescent="0.35">
      <c r="D13803" s="61"/>
    </row>
    <row r="13804" spans="4:4" x14ac:dyDescent="0.35">
      <c r="D13804" s="61"/>
    </row>
    <row r="13805" spans="4:4" x14ac:dyDescent="0.35">
      <c r="D13805" s="61"/>
    </row>
    <row r="13806" spans="4:4" x14ac:dyDescent="0.35">
      <c r="D13806" s="61"/>
    </row>
    <row r="13807" spans="4:4" x14ac:dyDescent="0.35">
      <c r="D13807" s="61"/>
    </row>
    <row r="13808" spans="4:4" x14ac:dyDescent="0.35">
      <c r="D13808" s="61"/>
    </row>
    <row r="13809" spans="4:4" x14ac:dyDescent="0.35">
      <c r="D13809" s="61"/>
    </row>
    <row r="13810" spans="4:4" x14ac:dyDescent="0.35">
      <c r="D13810" s="61"/>
    </row>
    <row r="13811" spans="4:4" x14ac:dyDescent="0.35">
      <c r="D13811" s="61"/>
    </row>
    <row r="13812" spans="4:4" x14ac:dyDescent="0.35">
      <c r="D13812" s="61"/>
    </row>
    <row r="13813" spans="4:4" x14ac:dyDescent="0.35">
      <c r="D13813" s="61"/>
    </row>
    <row r="13814" spans="4:4" x14ac:dyDescent="0.35">
      <c r="D13814" s="61"/>
    </row>
    <row r="13815" spans="4:4" x14ac:dyDescent="0.35">
      <c r="D13815" s="61"/>
    </row>
    <row r="13816" spans="4:4" x14ac:dyDescent="0.35">
      <c r="D13816" s="61"/>
    </row>
    <row r="13817" spans="4:4" x14ac:dyDescent="0.35">
      <c r="D13817" s="61"/>
    </row>
    <row r="13818" spans="4:4" x14ac:dyDescent="0.35">
      <c r="D13818" s="61"/>
    </row>
    <row r="13819" spans="4:4" x14ac:dyDescent="0.35">
      <c r="D13819" s="61"/>
    </row>
    <row r="13820" spans="4:4" x14ac:dyDescent="0.35">
      <c r="D13820" s="61"/>
    </row>
    <row r="13821" spans="4:4" x14ac:dyDescent="0.35">
      <c r="D13821" s="61"/>
    </row>
    <row r="13822" spans="4:4" x14ac:dyDescent="0.35">
      <c r="D13822" s="61"/>
    </row>
    <row r="13823" spans="4:4" x14ac:dyDescent="0.35">
      <c r="D13823" s="61"/>
    </row>
    <row r="13824" spans="4:4" x14ac:dyDescent="0.35">
      <c r="D13824" s="61"/>
    </row>
    <row r="13825" spans="4:4" x14ac:dyDescent="0.35">
      <c r="D13825" s="61"/>
    </row>
    <row r="13826" spans="4:4" x14ac:dyDescent="0.35">
      <c r="D13826" s="61"/>
    </row>
    <row r="13827" spans="4:4" x14ac:dyDescent="0.35">
      <c r="D13827" s="61"/>
    </row>
    <row r="13828" spans="4:4" x14ac:dyDescent="0.35">
      <c r="D13828" s="61"/>
    </row>
    <row r="13829" spans="4:4" x14ac:dyDescent="0.35">
      <c r="D13829" s="61"/>
    </row>
    <row r="13830" spans="4:4" x14ac:dyDescent="0.35">
      <c r="D13830" s="61"/>
    </row>
    <row r="13831" spans="4:4" x14ac:dyDescent="0.35">
      <c r="D13831" s="61"/>
    </row>
    <row r="13832" spans="4:4" x14ac:dyDescent="0.35">
      <c r="D13832" s="61"/>
    </row>
    <row r="13833" spans="4:4" x14ac:dyDescent="0.35">
      <c r="D13833" s="61"/>
    </row>
    <row r="13834" spans="4:4" x14ac:dyDescent="0.35">
      <c r="D13834" s="61"/>
    </row>
    <row r="13835" spans="4:4" x14ac:dyDescent="0.35">
      <c r="D13835" s="61"/>
    </row>
    <row r="13836" spans="4:4" x14ac:dyDescent="0.35">
      <c r="D13836" s="61"/>
    </row>
    <row r="13837" spans="4:4" x14ac:dyDescent="0.35">
      <c r="D13837" s="61"/>
    </row>
    <row r="13838" spans="4:4" x14ac:dyDescent="0.35">
      <c r="D13838" s="61"/>
    </row>
    <row r="13839" spans="4:4" x14ac:dyDescent="0.35">
      <c r="D13839" s="61"/>
    </row>
    <row r="13840" spans="4:4" x14ac:dyDescent="0.35">
      <c r="D13840" s="61"/>
    </row>
    <row r="13841" spans="4:4" x14ac:dyDescent="0.35">
      <c r="D13841" s="61"/>
    </row>
    <row r="13842" spans="4:4" x14ac:dyDescent="0.35">
      <c r="D13842" s="61"/>
    </row>
    <row r="13843" spans="4:4" x14ac:dyDescent="0.35">
      <c r="D13843" s="61"/>
    </row>
    <row r="13844" spans="4:4" x14ac:dyDescent="0.35">
      <c r="D13844" s="61"/>
    </row>
    <row r="13845" spans="4:4" x14ac:dyDescent="0.35">
      <c r="D13845" s="61"/>
    </row>
    <row r="13846" spans="4:4" x14ac:dyDescent="0.35">
      <c r="D13846" s="61"/>
    </row>
    <row r="13847" spans="4:4" x14ac:dyDescent="0.35">
      <c r="D13847" s="61"/>
    </row>
    <row r="13848" spans="4:4" x14ac:dyDescent="0.35">
      <c r="D13848" s="61"/>
    </row>
    <row r="13849" spans="4:4" x14ac:dyDescent="0.35">
      <c r="D13849" s="61"/>
    </row>
    <row r="13850" spans="4:4" x14ac:dyDescent="0.35">
      <c r="D13850" s="61"/>
    </row>
    <row r="13851" spans="4:4" x14ac:dyDescent="0.35">
      <c r="D13851" s="61"/>
    </row>
    <row r="13852" spans="4:4" x14ac:dyDescent="0.35">
      <c r="D13852" s="61"/>
    </row>
    <row r="13853" spans="4:4" x14ac:dyDescent="0.35">
      <c r="D13853" s="61"/>
    </row>
    <row r="13854" spans="4:4" x14ac:dyDescent="0.35">
      <c r="D13854" s="61"/>
    </row>
    <row r="13855" spans="4:4" x14ac:dyDescent="0.35">
      <c r="D13855" s="61"/>
    </row>
    <row r="13856" spans="4:4" x14ac:dyDescent="0.35">
      <c r="D13856" s="61"/>
    </row>
    <row r="13857" spans="4:4" x14ac:dyDescent="0.35">
      <c r="D13857" s="61"/>
    </row>
    <row r="13858" spans="4:4" x14ac:dyDescent="0.35">
      <c r="D13858" s="61"/>
    </row>
    <row r="13859" spans="4:4" x14ac:dyDescent="0.35">
      <c r="D13859" s="61"/>
    </row>
    <row r="13860" spans="4:4" x14ac:dyDescent="0.35">
      <c r="D13860" s="61"/>
    </row>
    <row r="13861" spans="4:4" x14ac:dyDescent="0.35">
      <c r="D13861" s="61"/>
    </row>
    <row r="13862" spans="4:4" x14ac:dyDescent="0.35">
      <c r="D13862" s="61"/>
    </row>
    <row r="13863" spans="4:4" x14ac:dyDescent="0.35">
      <c r="D13863" s="61"/>
    </row>
    <row r="13864" spans="4:4" x14ac:dyDescent="0.35">
      <c r="D13864" s="61"/>
    </row>
    <row r="13865" spans="4:4" x14ac:dyDescent="0.35">
      <c r="D13865" s="61"/>
    </row>
    <row r="13866" spans="4:4" x14ac:dyDescent="0.35">
      <c r="D13866" s="61"/>
    </row>
    <row r="13867" spans="4:4" x14ac:dyDescent="0.35">
      <c r="D13867" s="61"/>
    </row>
    <row r="13868" spans="4:4" x14ac:dyDescent="0.35">
      <c r="D13868" s="61"/>
    </row>
    <row r="13869" spans="4:4" x14ac:dyDescent="0.35">
      <c r="D13869" s="61"/>
    </row>
    <row r="13870" spans="4:4" x14ac:dyDescent="0.35">
      <c r="D13870" s="61"/>
    </row>
    <row r="13871" spans="4:4" x14ac:dyDescent="0.35">
      <c r="D13871" s="61"/>
    </row>
    <row r="13872" spans="4:4" x14ac:dyDescent="0.35">
      <c r="D13872" s="61"/>
    </row>
    <row r="13873" spans="4:4" x14ac:dyDescent="0.35">
      <c r="D13873" s="61"/>
    </row>
    <row r="13874" spans="4:4" x14ac:dyDescent="0.35">
      <c r="D13874" s="61"/>
    </row>
    <row r="13875" spans="4:4" x14ac:dyDescent="0.35">
      <c r="D13875" s="61"/>
    </row>
    <row r="13876" spans="4:4" x14ac:dyDescent="0.35">
      <c r="D13876" s="61"/>
    </row>
    <row r="13877" spans="4:4" x14ac:dyDescent="0.35">
      <c r="D13877" s="61"/>
    </row>
    <row r="13878" spans="4:4" x14ac:dyDescent="0.35">
      <c r="D13878" s="61"/>
    </row>
    <row r="13879" spans="4:4" x14ac:dyDescent="0.35">
      <c r="D13879" s="61"/>
    </row>
    <row r="13880" spans="4:4" x14ac:dyDescent="0.35">
      <c r="D13880" s="61"/>
    </row>
    <row r="13881" spans="4:4" x14ac:dyDescent="0.35">
      <c r="D13881" s="61"/>
    </row>
    <row r="13882" spans="4:4" x14ac:dyDescent="0.35">
      <c r="D13882" s="61"/>
    </row>
    <row r="13883" spans="4:4" x14ac:dyDescent="0.35">
      <c r="D13883" s="61"/>
    </row>
    <row r="13884" spans="4:4" x14ac:dyDescent="0.35">
      <c r="D13884" s="61"/>
    </row>
    <row r="13885" spans="4:4" x14ac:dyDescent="0.35">
      <c r="D13885" s="61"/>
    </row>
    <row r="13886" spans="4:4" x14ac:dyDescent="0.35">
      <c r="D13886" s="61"/>
    </row>
    <row r="13887" spans="4:4" x14ac:dyDescent="0.35">
      <c r="D13887" s="61"/>
    </row>
    <row r="13888" spans="4:4" x14ac:dyDescent="0.35">
      <c r="D13888" s="61"/>
    </row>
    <row r="13889" spans="4:4" x14ac:dyDescent="0.35">
      <c r="D13889" s="61"/>
    </row>
    <row r="13890" spans="4:4" x14ac:dyDescent="0.35">
      <c r="D13890" s="61"/>
    </row>
    <row r="13891" spans="4:4" x14ac:dyDescent="0.35">
      <c r="D13891" s="61"/>
    </row>
    <row r="13892" spans="4:4" x14ac:dyDescent="0.35">
      <c r="D13892" s="61"/>
    </row>
    <row r="13893" spans="4:4" x14ac:dyDescent="0.35">
      <c r="D13893" s="61"/>
    </row>
    <row r="13894" spans="4:4" x14ac:dyDescent="0.35">
      <c r="D13894" s="61"/>
    </row>
    <row r="13895" spans="4:4" x14ac:dyDescent="0.35">
      <c r="D13895" s="61"/>
    </row>
    <row r="13896" spans="4:4" x14ac:dyDescent="0.35">
      <c r="D13896" s="61"/>
    </row>
    <row r="13897" spans="4:4" x14ac:dyDescent="0.35">
      <c r="D13897" s="61"/>
    </row>
    <row r="13898" spans="4:4" x14ac:dyDescent="0.35">
      <c r="D13898" s="61"/>
    </row>
    <row r="13899" spans="4:4" x14ac:dyDescent="0.35">
      <c r="D13899" s="61"/>
    </row>
    <row r="13900" spans="4:4" x14ac:dyDescent="0.35">
      <c r="D13900" s="61"/>
    </row>
    <row r="13901" spans="4:4" x14ac:dyDescent="0.35">
      <c r="D13901" s="61"/>
    </row>
    <row r="13902" spans="4:4" x14ac:dyDescent="0.35">
      <c r="D13902" s="61"/>
    </row>
    <row r="13903" spans="4:4" x14ac:dyDescent="0.35">
      <c r="D13903" s="61"/>
    </row>
    <row r="13904" spans="4:4" x14ac:dyDescent="0.35">
      <c r="D13904" s="61"/>
    </row>
    <row r="13905" spans="4:4" x14ac:dyDescent="0.35">
      <c r="D13905" s="61"/>
    </row>
    <row r="13906" spans="4:4" x14ac:dyDescent="0.35">
      <c r="D13906" s="61"/>
    </row>
    <row r="13907" spans="4:4" x14ac:dyDescent="0.35">
      <c r="D13907" s="61"/>
    </row>
    <row r="13908" spans="4:4" x14ac:dyDescent="0.35">
      <c r="D13908" s="61"/>
    </row>
    <row r="13909" spans="4:4" x14ac:dyDescent="0.35">
      <c r="D13909" s="61"/>
    </row>
    <row r="13910" spans="4:4" x14ac:dyDescent="0.35">
      <c r="D13910" s="61"/>
    </row>
    <row r="13911" spans="4:4" x14ac:dyDescent="0.35">
      <c r="D13911" s="61"/>
    </row>
    <row r="13912" spans="4:4" x14ac:dyDescent="0.35">
      <c r="D13912" s="61"/>
    </row>
    <row r="13913" spans="4:4" x14ac:dyDescent="0.35">
      <c r="D13913" s="61"/>
    </row>
    <row r="13914" spans="4:4" x14ac:dyDescent="0.35">
      <c r="D13914" s="61"/>
    </row>
    <row r="13915" spans="4:4" x14ac:dyDescent="0.35">
      <c r="D13915" s="61"/>
    </row>
    <row r="13916" spans="4:4" x14ac:dyDescent="0.35">
      <c r="D13916" s="61"/>
    </row>
    <row r="13917" spans="4:4" x14ac:dyDescent="0.35">
      <c r="D13917" s="61"/>
    </row>
    <row r="13918" spans="4:4" x14ac:dyDescent="0.35">
      <c r="D13918" s="61"/>
    </row>
    <row r="13919" spans="4:4" x14ac:dyDescent="0.35">
      <c r="D13919" s="61"/>
    </row>
    <row r="13920" spans="4:4" x14ac:dyDescent="0.35">
      <c r="D13920" s="61"/>
    </row>
    <row r="13921" spans="4:4" x14ac:dyDescent="0.35">
      <c r="D13921" s="61"/>
    </row>
    <row r="13922" spans="4:4" x14ac:dyDescent="0.35">
      <c r="D13922" s="61"/>
    </row>
    <row r="13923" spans="4:4" x14ac:dyDescent="0.35">
      <c r="D13923" s="61"/>
    </row>
    <row r="13924" spans="4:4" x14ac:dyDescent="0.35">
      <c r="D13924" s="61"/>
    </row>
    <row r="13925" spans="4:4" x14ac:dyDescent="0.35">
      <c r="D13925" s="61"/>
    </row>
    <row r="13926" spans="4:4" x14ac:dyDescent="0.35">
      <c r="D13926" s="61"/>
    </row>
    <row r="13927" spans="4:4" x14ac:dyDescent="0.35">
      <c r="D13927" s="61"/>
    </row>
    <row r="13928" spans="4:4" x14ac:dyDescent="0.35">
      <c r="D13928" s="61"/>
    </row>
    <row r="13929" spans="4:4" x14ac:dyDescent="0.35">
      <c r="D13929" s="61"/>
    </row>
    <row r="13930" spans="4:4" x14ac:dyDescent="0.35">
      <c r="D13930" s="61"/>
    </row>
    <row r="13931" spans="4:4" x14ac:dyDescent="0.35">
      <c r="D13931" s="61"/>
    </row>
    <row r="13932" spans="4:4" x14ac:dyDescent="0.35">
      <c r="D13932" s="61"/>
    </row>
    <row r="13933" spans="4:4" x14ac:dyDescent="0.35">
      <c r="D13933" s="61"/>
    </row>
    <row r="13934" spans="4:4" x14ac:dyDescent="0.35">
      <c r="D13934" s="61"/>
    </row>
    <row r="13935" spans="4:4" x14ac:dyDescent="0.35">
      <c r="D13935" s="61"/>
    </row>
    <row r="13936" spans="4:4" x14ac:dyDescent="0.35">
      <c r="D13936" s="61"/>
    </row>
    <row r="13937" spans="4:4" x14ac:dyDescent="0.35">
      <c r="D13937" s="61"/>
    </row>
    <row r="13938" spans="4:4" x14ac:dyDescent="0.35">
      <c r="D13938" s="61"/>
    </row>
    <row r="13939" spans="4:4" x14ac:dyDescent="0.35">
      <c r="D13939" s="61"/>
    </row>
    <row r="13940" spans="4:4" x14ac:dyDescent="0.35">
      <c r="D13940" s="61"/>
    </row>
    <row r="13941" spans="4:4" x14ac:dyDescent="0.35">
      <c r="D13941" s="61"/>
    </row>
    <row r="13942" spans="4:4" x14ac:dyDescent="0.35">
      <c r="D13942" s="61"/>
    </row>
    <row r="13943" spans="4:4" x14ac:dyDescent="0.35">
      <c r="D13943" s="61"/>
    </row>
    <row r="13944" spans="4:4" x14ac:dyDescent="0.35">
      <c r="D13944" s="61"/>
    </row>
    <row r="13945" spans="4:4" x14ac:dyDescent="0.35">
      <c r="D13945" s="61"/>
    </row>
    <row r="13946" spans="4:4" x14ac:dyDescent="0.35">
      <c r="D13946" s="61"/>
    </row>
    <row r="13947" spans="4:4" x14ac:dyDescent="0.35">
      <c r="D13947" s="61"/>
    </row>
    <row r="13948" spans="4:4" x14ac:dyDescent="0.35">
      <c r="D13948" s="61"/>
    </row>
    <row r="13949" spans="4:4" x14ac:dyDescent="0.35">
      <c r="D13949" s="61"/>
    </row>
    <row r="13950" spans="4:4" x14ac:dyDescent="0.35">
      <c r="D13950" s="61"/>
    </row>
    <row r="13951" spans="4:4" x14ac:dyDescent="0.35">
      <c r="D13951" s="61"/>
    </row>
    <row r="13952" spans="4:4" x14ac:dyDescent="0.35">
      <c r="D13952" s="61"/>
    </row>
    <row r="13953" spans="4:4" x14ac:dyDescent="0.35">
      <c r="D13953" s="61"/>
    </row>
    <row r="13954" spans="4:4" x14ac:dyDescent="0.35">
      <c r="D13954" s="61"/>
    </row>
    <row r="13955" spans="4:4" x14ac:dyDescent="0.35">
      <c r="D13955" s="61"/>
    </row>
    <row r="13956" spans="4:4" x14ac:dyDescent="0.35">
      <c r="D13956" s="61"/>
    </row>
    <row r="13957" spans="4:4" x14ac:dyDescent="0.35">
      <c r="D13957" s="61"/>
    </row>
    <row r="13958" spans="4:4" x14ac:dyDescent="0.35">
      <c r="D13958" s="61"/>
    </row>
    <row r="13959" spans="4:4" x14ac:dyDescent="0.35">
      <c r="D13959" s="61"/>
    </row>
    <row r="13960" spans="4:4" x14ac:dyDescent="0.35">
      <c r="D13960" s="61"/>
    </row>
    <row r="13961" spans="4:4" x14ac:dyDescent="0.35">
      <c r="D13961" s="61"/>
    </row>
    <row r="13962" spans="4:4" x14ac:dyDescent="0.35">
      <c r="D13962" s="61"/>
    </row>
    <row r="13963" spans="4:4" x14ac:dyDescent="0.35">
      <c r="D13963" s="61"/>
    </row>
    <row r="13964" spans="4:4" x14ac:dyDescent="0.35">
      <c r="D13964" s="61"/>
    </row>
    <row r="13965" spans="4:4" x14ac:dyDescent="0.35">
      <c r="D13965" s="61"/>
    </row>
    <row r="13966" spans="4:4" x14ac:dyDescent="0.35">
      <c r="D13966" s="61"/>
    </row>
    <row r="13967" spans="4:4" x14ac:dyDescent="0.35">
      <c r="D13967" s="61"/>
    </row>
    <row r="13968" spans="4:4" x14ac:dyDescent="0.35">
      <c r="D13968" s="61"/>
    </row>
    <row r="13969" spans="4:4" x14ac:dyDescent="0.35">
      <c r="D13969" s="61"/>
    </row>
    <row r="13970" spans="4:4" x14ac:dyDescent="0.35">
      <c r="D13970" s="61"/>
    </row>
    <row r="13971" spans="4:4" x14ac:dyDescent="0.35">
      <c r="D13971" s="61"/>
    </row>
    <row r="13972" spans="4:4" x14ac:dyDescent="0.35">
      <c r="D13972" s="61"/>
    </row>
    <row r="13973" spans="4:4" x14ac:dyDescent="0.35">
      <c r="D13973" s="61"/>
    </row>
    <row r="13974" spans="4:4" x14ac:dyDescent="0.35">
      <c r="D13974" s="61"/>
    </row>
    <row r="13975" spans="4:4" x14ac:dyDescent="0.35">
      <c r="D13975" s="61"/>
    </row>
    <row r="13976" spans="4:4" x14ac:dyDescent="0.35">
      <c r="D13976" s="61"/>
    </row>
    <row r="13977" spans="4:4" x14ac:dyDescent="0.35">
      <c r="D13977" s="61"/>
    </row>
    <row r="13978" spans="4:4" x14ac:dyDescent="0.35">
      <c r="D13978" s="61"/>
    </row>
    <row r="13979" spans="4:4" x14ac:dyDescent="0.35">
      <c r="D13979" s="61"/>
    </row>
    <row r="13980" spans="4:4" x14ac:dyDescent="0.35">
      <c r="D13980" s="61"/>
    </row>
    <row r="13981" spans="4:4" x14ac:dyDescent="0.35">
      <c r="D13981" s="61"/>
    </row>
    <row r="13982" spans="4:4" x14ac:dyDescent="0.35">
      <c r="D13982" s="61"/>
    </row>
    <row r="13983" spans="4:4" x14ac:dyDescent="0.35">
      <c r="D13983" s="61"/>
    </row>
    <row r="13984" spans="4:4" x14ac:dyDescent="0.35">
      <c r="D13984" s="61"/>
    </row>
    <row r="13985" spans="4:4" x14ac:dyDescent="0.35">
      <c r="D13985" s="61"/>
    </row>
    <row r="13986" spans="4:4" x14ac:dyDescent="0.35">
      <c r="D13986" s="61"/>
    </row>
    <row r="13987" spans="4:4" x14ac:dyDescent="0.35">
      <c r="D13987" s="61"/>
    </row>
    <row r="13988" spans="4:4" x14ac:dyDescent="0.35">
      <c r="D13988" s="61"/>
    </row>
    <row r="13989" spans="4:4" x14ac:dyDescent="0.35">
      <c r="D13989" s="61"/>
    </row>
    <row r="13990" spans="4:4" x14ac:dyDescent="0.35">
      <c r="D13990" s="61"/>
    </row>
    <row r="13991" spans="4:4" x14ac:dyDescent="0.35">
      <c r="D13991" s="61"/>
    </row>
    <row r="13992" spans="4:4" x14ac:dyDescent="0.35">
      <c r="D13992" s="61"/>
    </row>
    <row r="13993" spans="4:4" x14ac:dyDescent="0.35">
      <c r="D13993" s="61"/>
    </row>
    <row r="13994" spans="4:4" x14ac:dyDescent="0.35">
      <c r="D13994" s="61"/>
    </row>
    <row r="13995" spans="4:4" x14ac:dyDescent="0.35">
      <c r="D13995" s="61"/>
    </row>
    <row r="13996" spans="4:4" x14ac:dyDescent="0.35">
      <c r="D13996" s="61"/>
    </row>
    <row r="13997" spans="4:4" x14ac:dyDescent="0.35">
      <c r="D13997" s="61"/>
    </row>
    <row r="13998" spans="4:4" x14ac:dyDescent="0.35">
      <c r="D13998" s="61"/>
    </row>
    <row r="13999" spans="4:4" x14ac:dyDescent="0.35">
      <c r="D13999" s="61"/>
    </row>
    <row r="14000" spans="4:4" x14ac:dyDescent="0.35">
      <c r="D14000" s="61"/>
    </row>
    <row r="14001" spans="4:4" x14ac:dyDescent="0.35">
      <c r="D14001" s="61"/>
    </row>
    <row r="14002" spans="4:4" x14ac:dyDescent="0.35">
      <c r="D14002" s="61"/>
    </row>
    <row r="14003" spans="4:4" x14ac:dyDescent="0.35">
      <c r="D14003" s="61"/>
    </row>
    <row r="14004" spans="4:4" x14ac:dyDescent="0.35">
      <c r="D14004" s="61"/>
    </row>
    <row r="14005" spans="4:4" x14ac:dyDescent="0.35">
      <c r="D14005" s="61"/>
    </row>
    <row r="14006" spans="4:4" x14ac:dyDescent="0.35">
      <c r="D14006" s="61"/>
    </row>
    <row r="14007" spans="4:4" x14ac:dyDescent="0.35">
      <c r="D14007" s="61"/>
    </row>
    <row r="14008" spans="4:4" x14ac:dyDescent="0.35">
      <c r="D14008" s="61"/>
    </row>
    <row r="14009" spans="4:4" x14ac:dyDescent="0.35">
      <c r="D14009" s="61"/>
    </row>
    <row r="14010" spans="4:4" x14ac:dyDescent="0.35">
      <c r="D14010" s="61"/>
    </row>
    <row r="14011" spans="4:4" x14ac:dyDescent="0.35">
      <c r="D14011" s="61"/>
    </row>
    <row r="14012" spans="4:4" x14ac:dyDescent="0.35">
      <c r="D14012" s="61"/>
    </row>
    <row r="14013" spans="4:4" x14ac:dyDescent="0.35">
      <c r="D14013" s="61"/>
    </row>
    <row r="14014" spans="4:4" x14ac:dyDescent="0.35">
      <c r="D14014" s="61"/>
    </row>
    <row r="14015" spans="4:4" x14ac:dyDescent="0.35">
      <c r="D14015" s="61"/>
    </row>
    <row r="14016" spans="4:4" x14ac:dyDescent="0.35">
      <c r="D14016" s="61"/>
    </row>
    <row r="14017" spans="4:4" x14ac:dyDescent="0.35">
      <c r="D14017" s="61"/>
    </row>
    <row r="14018" spans="4:4" x14ac:dyDescent="0.35">
      <c r="D14018" s="61"/>
    </row>
    <row r="14019" spans="4:4" x14ac:dyDescent="0.35">
      <c r="D14019" s="61"/>
    </row>
    <row r="14020" spans="4:4" x14ac:dyDescent="0.35">
      <c r="D14020" s="61"/>
    </row>
    <row r="14021" spans="4:4" x14ac:dyDescent="0.35">
      <c r="D14021" s="61"/>
    </row>
    <row r="14022" spans="4:4" x14ac:dyDescent="0.35">
      <c r="D14022" s="61"/>
    </row>
    <row r="14023" spans="4:4" x14ac:dyDescent="0.35">
      <c r="D14023" s="61"/>
    </row>
    <row r="14024" spans="4:4" x14ac:dyDescent="0.35">
      <c r="D14024" s="61"/>
    </row>
    <row r="14025" spans="4:4" x14ac:dyDescent="0.35">
      <c r="D14025" s="61"/>
    </row>
    <row r="14026" spans="4:4" x14ac:dyDescent="0.35">
      <c r="D14026" s="61"/>
    </row>
    <row r="14027" spans="4:4" x14ac:dyDescent="0.35">
      <c r="D14027" s="61"/>
    </row>
    <row r="14028" spans="4:4" x14ac:dyDescent="0.35">
      <c r="D14028" s="61"/>
    </row>
    <row r="14029" spans="4:4" x14ac:dyDescent="0.35">
      <c r="D14029" s="61"/>
    </row>
    <row r="14030" spans="4:4" x14ac:dyDescent="0.35">
      <c r="D14030" s="61"/>
    </row>
    <row r="14031" spans="4:4" x14ac:dyDescent="0.35">
      <c r="D14031" s="61"/>
    </row>
    <row r="14032" spans="4:4" x14ac:dyDescent="0.35">
      <c r="D14032" s="61"/>
    </row>
    <row r="14033" spans="4:4" x14ac:dyDescent="0.35">
      <c r="D14033" s="61"/>
    </row>
    <row r="14034" spans="4:4" x14ac:dyDescent="0.35">
      <c r="D14034" s="61"/>
    </row>
    <row r="14035" spans="4:4" x14ac:dyDescent="0.35">
      <c r="D14035" s="61"/>
    </row>
    <row r="14036" spans="4:4" x14ac:dyDescent="0.35">
      <c r="D14036" s="61"/>
    </row>
    <row r="14037" spans="4:4" x14ac:dyDescent="0.35">
      <c r="D14037" s="61"/>
    </row>
    <row r="14038" spans="4:4" x14ac:dyDescent="0.35">
      <c r="D14038" s="61"/>
    </row>
    <row r="14039" spans="4:4" x14ac:dyDescent="0.35">
      <c r="D14039" s="61"/>
    </row>
    <row r="14040" spans="4:4" x14ac:dyDescent="0.35">
      <c r="D14040" s="61"/>
    </row>
    <row r="14041" spans="4:4" x14ac:dyDescent="0.35">
      <c r="D14041" s="61"/>
    </row>
    <row r="14042" spans="4:4" x14ac:dyDescent="0.35">
      <c r="D14042" s="61"/>
    </row>
    <row r="14043" spans="4:4" x14ac:dyDescent="0.35">
      <c r="D14043" s="61"/>
    </row>
    <row r="14044" spans="4:4" x14ac:dyDescent="0.35">
      <c r="D14044" s="61"/>
    </row>
    <row r="14045" spans="4:4" x14ac:dyDescent="0.35">
      <c r="D14045" s="61"/>
    </row>
    <row r="14046" spans="4:4" x14ac:dyDescent="0.35">
      <c r="D14046" s="61"/>
    </row>
    <row r="14047" spans="4:4" x14ac:dyDescent="0.35">
      <c r="D14047" s="61"/>
    </row>
    <row r="14048" spans="4:4" x14ac:dyDescent="0.35">
      <c r="D14048" s="61"/>
    </row>
    <row r="14049" spans="4:4" x14ac:dyDescent="0.35">
      <c r="D14049" s="61"/>
    </row>
    <row r="14050" spans="4:4" x14ac:dyDescent="0.35">
      <c r="D14050" s="61"/>
    </row>
    <row r="14051" spans="4:4" x14ac:dyDescent="0.35">
      <c r="D14051" s="61"/>
    </row>
    <row r="14052" spans="4:4" x14ac:dyDescent="0.35">
      <c r="D14052" s="61"/>
    </row>
    <row r="14053" spans="4:4" x14ac:dyDescent="0.35">
      <c r="D14053" s="61"/>
    </row>
    <row r="14054" spans="4:4" x14ac:dyDescent="0.35">
      <c r="D14054" s="61"/>
    </row>
    <row r="14055" spans="4:4" x14ac:dyDescent="0.35">
      <c r="D14055" s="61"/>
    </row>
    <row r="14056" spans="4:4" x14ac:dyDescent="0.35">
      <c r="D14056" s="61"/>
    </row>
    <row r="14057" spans="4:4" x14ac:dyDescent="0.35">
      <c r="D14057" s="61"/>
    </row>
    <row r="14058" spans="4:4" x14ac:dyDescent="0.35">
      <c r="D14058" s="61"/>
    </row>
    <row r="14059" spans="4:4" x14ac:dyDescent="0.35">
      <c r="D14059" s="61"/>
    </row>
    <row r="14060" spans="4:4" x14ac:dyDescent="0.35">
      <c r="D14060" s="61"/>
    </row>
    <row r="14061" spans="4:4" x14ac:dyDescent="0.35">
      <c r="D14061" s="61"/>
    </row>
    <row r="14062" spans="4:4" x14ac:dyDescent="0.35">
      <c r="D14062" s="61"/>
    </row>
    <row r="14063" spans="4:4" x14ac:dyDescent="0.35">
      <c r="D14063" s="61"/>
    </row>
    <row r="14064" spans="4:4" x14ac:dyDescent="0.35">
      <c r="D14064" s="61"/>
    </row>
    <row r="14065" spans="4:4" x14ac:dyDescent="0.35">
      <c r="D14065" s="61"/>
    </row>
    <row r="14066" spans="4:4" x14ac:dyDescent="0.35">
      <c r="D14066" s="61"/>
    </row>
    <row r="14067" spans="4:4" x14ac:dyDescent="0.35">
      <c r="D14067" s="61"/>
    </row>
    <row r="14068" spans="4:4" x14ac:dyDescent="0.35">
      <c r="D14068" s="61"/>
    </row>
    <row r="14069" spans="4:4" x14ac:dyDescent="0.35">
      <c r="D14069" s="61"/>
    </row>
    <row r="14070" spans="4:4" x14ac:dyDescent="0.35">
      <c r="D14070" s="61"/>
    </row>
    <row r="14071" spans="4:4" x14ac:dyDescent="0.35">
      <c r="D14071" s="61"/>
    </row>
    <row r="14072" spans="4:4" x14ac:dyDescent="0.35">
      <c r="D14072" s="61"/>
    </row>
    <row r="14073" spans="4:4" x14ac:dyDescent="0.35">
      <c r="D14073" s="61"/>
    </row>
    <row r="14074" spans="4:4" x14ac:dyDescent="0.35">
      <c r="D14074" s="61"/>
    </row>
    <row r="14075" spans="4:4" x14ac:dyDescent="0.35">
      <c r="D14075" s="61"/>
    </row>
    <row r="14076" spans="4:4" x14ac:dyDescent="0.35">
      <c r="D14076" s="61"/>
    </row>
    <row r="14077" spans="4:4" x14ac:dyDescent="0.35">
      <c r="D14077" s="61"/>
    </row>
    <row r="14078" spans="4:4" x14ac:dyDescent="0.35">
      <c r="D14078" s="61"/>
    </row>
    <row r="14079" spans="4:4" x14ac:dyDescent="0.35">
      <c r="D14079" s="61"/>
    </row>
    <row r="14080" spans="4:4" x14ac:dyDescent="0.35">
      <c r="D14080" s="61"/>
    </row>
    <row r="14081" spans="4:4" x14ac:dyDescent="0.35">
      <c r="D14081" s="61"/>
    </row>
    <row r="14082" spans="4:4" x14ac:dyDescent="0.35">
      <c r="D14082" s="61"/>
    </row>
    <row r="14083" spans="4:4" x14ac:dyDescent="0.35">
      <c r="D14083" s="61"/>
    </row>
    <row r="14084" spans="4:4" x14ac:dyDescent="0.35">
      <c r="D14084" s="61"/>
    </row>
    <row r="14085" spans="4:4" x14ac:dyDescent="0.35">
      <c r="D14085" s="61"/>
    </row>
    <row r="14086" spans="4:4" x14ac:dyDescent="0.35">
      <c r="D14086" s="61"/>
    </row>
    <row r="14087" spans="4:4" x14ac:dyDescent="0.35">
      <c r="D14087" s="61"/>
    </row>
    <row r="14088" spans="4:4" x14ac:dyDescent="0.35">
      <c r="D14088" s="61"/>
    </row>
    <row r="14089" spans="4:4" x14ac:dyDescent="0.35">
      <c r="D14089" s="61"/>
    </row>
    <row r="14090" spans="4:4" x14ac:dyDescent="0.35">
      <c r="D14090" s="61"/>
    </row>
    <row r="14091" spans="4:4" x14ac:dyDescent="0.35">
      <c r="D14091" s="61"/>
    </row>
    <row r="14092" spans="4:4" x14ac:dyDescent="0.35">
      <c r="D14092" s="61"/>
    </row>
    <row r="14093" spans="4:4" x14ac:dyDescent="0.35">
      <c r="D14093" s="61"/>
    </row>
    <row r="14094" spans="4:4" x14ac:dyDescent="0.35">
      <c r="D14094" s="61"/>
    </row>
    <row r="14095" spans="4:4" x14ac:dyDescent="0.35">
      <c r="D14095" s="61"/>
    </row>
    <row r="14096" spans="4:4" x14ac:dyDescent="0.35">
      <c r="D14096" s="61"/>
    </row>
    <row r="14097" spans="4:4" x14ac:dyDescent="0.35">
      <c r="D14097" s="61"/>
    </row>
    <row r="14098" spans="4:4" x14ac:dyDescent="0.35">
      <c r="D14098" s="61"/>
    </row>
    <row r="14099" spans="4:4" x14ac:dyDescent="0.35">
      <c r="D14099" s="61"/>
    </row>
    <row r="14100" spans="4:4" x14ac:dyDescent="0.35">
      <c r="D14100" s="61"/>
    </row>
    <row r="14101" spans="4:4" x14ac:dyDescent="0.35">
      <c r="D14101" s="61"/>
    </row>
    <row r="14102" spans="4:4" x14ac:dyDescent="0.35">
      <c r="D14102" s="61"/>
    </row>
    <row r="14103" spans="4:4" x14ac:dyDescent="0.35">
      <c r="D14103" s="61"/>
    </row>
    <row r="14104" spans="4:4" x14ac:dyDescent="0.35">
      <c r="D14104" s="61"/>
    </row>
    <row r="14105" spans="4:4" x14ac:dyDescent="0.35">
      <c r="D14105" s="61"/>
    </row>
    <row r="14106" spans="4:4" x14ac:dyDescent="0.35">
      <c r="D14106" s="61"/>
    </row>
    <row r="14107" spans="4:4" x14ac:dyDescent="0.35">
      <c r="D14107" s="61"/>
    </row>
    <row r="14108" spans="4:4" x14ac:dyDescent="0.35">
      <c r="D14108" s="61"/>
    </row>
    <row r="14109" spans="4:4" x14ac:dyDescent="0.35">
      <c r="D14109" s="61"/>
    </row>
    <row r="14110" spans="4:4" x14ac:dyDescent="0.35">
      <c r="D14110" s="61"/>
    </row>
    <row r="14111" spans="4:4" x14ac:dyDescent="0.35">
      <c r="D14111" s="61"/>
    </row>
    <row r="14112" spans="4:4" x14ac:dyDescent="0.35">
      <c r="D14112" s="61"/>
    </row>
    <row r="14113" spans="4:4" x14ac:dyDescent="0.35">
      <c r="D14113" s="61"/>
    </row>
    <row r="14114" spans="4:4" x14ac:dyDescent="0.35">
      <c r="D14114" s="61"/>
    </row>
    <row r="14115" spans="4:4" x14ac:dyDescent="0.35">
      <c r="D14115" s="61"/>
    </row>
    <row r="14116" spans="4:4" x14ac:dyDescent="0.35">
      <c r="D14116" s="61"/>
    </row>
    <row r="14117" spans="4:4" x14ac:dyDescent="0.35">
      <c r="D14117" s="61"/>
    </row>
    <row r="14118" spans="4:4" x14ac:dyDescent="0.35">
      <c r="D14118" s="61"/>
    </row>
    <row r="14119" spans="4:4" x14ac:dyDescent="0.35">
      <c r="D14119" s="61"/>
    </row>
    <row r="14120" spans="4:4" x14ac:dyDescent="0.35">
      <c r="D14120" s="61"/>
    </row>
    <row r="14121" spans="4:4" x14ac:dyDescent="0.35">
      <c r="D14121" s="61"/>
    </row>
    <row r="14122" spans="4:4" x14ac:dyDescent="0.35">
      <c r="D14122" s="61"/>
    </row>
    <row r="14123" spans="4:4" x14ac:dyDescent="0.35">
      <c r="D14123" s="61"/>
    </row>
    <row r="14124" spans="4:4" x14ac:dyDescent="0.35">
      <c r="D14124" s="61"/>
    </row>
    <row r="14125" spans="4:4" x14ac:dyDescent="0.35">
      <c r="D14125" s="61"/>
    </row>
    <row r="14126" spans="4:4" x14ac:dyDescent="0.35">
      <c r="D14126" s="61"/>
    </row>
    <row r="14127" spans="4:4" x14ac:dyDescent="0.35">
      <c r="D14127" s="61"/>
    </row>
    <row r="14128" spans="4:4" x14ac:dyDescent="0.35">
      <c r="D14128" s="61"/>
    </row>
    <row r="14129" spans="4:4" x14ac:dyDescent="0.35">
      <c r="D14129" s="61"/>
    </row>
    <row r="14130" spans="4:4" x14ac:dyDescent="0.35">
      <c r="D14130" s="61"/>
    </row>
    <row r="14131" spans="4:4" x14ac:dyDescent="0.35">
      <c r="D14131" s="61"/>
    </row>
    <row r="14132" spans="4:4" x14ac:dyDescent="0.35">
      <c r="D14132" s="61"/>
    </row>
    <row r="14133" spans="4:4" x14ac:dyDescent="0.35">
      <c r="D14133" s="61"/>
    </row>
    <row r="14134" spans="4:4" x14ac:dyDescent="0.35">
      <c r="D14134" s="61"/>
    </row>
    <row r="14135" spans="4:4" x14ac:dyDescent="0.35">
      <c r="D14135" s="61"/>
    </row>
    <row r="14136" spans="4:4" x14ac:dyDescent="0.35">
      <c r="D14136" s="61"/>
    </row>
    <row r="14137" spans="4:4" x14ac:dyDescent="0.35">
      <c r="D14137" s="61"/>
    </row>
    <row r="14138" spans="4:4" x14ac:dyDescent="0.35">
      <c r="D14138" s="61"/>
    </row>
    <row r="14139" spans="4:4" x14ac:dyDescent="0.35">
      <c r="D14139" s="61"/>
    </row>
    <row r="14140" spans="4:4" x14ac:dyDescent="0.35">
      <c r="D14140" s="61"/>
    </row>
    <row r="14141" spans="4:4" x14ac:dyDescent="0.35">
      <c r="D14141" s="61"/>
    </row>
    <row r="14142" spans="4:4" x14ac:dyDescent="0.35">
      <c r="D14142" s="61"/>
    </row>
    <row r="14143" spans="4:4" x14ac:dyDescent="0.35">
      <c r="D14143" s="61"/>
    </row>
    <row r="14144" spans="4:4" x14ac:dyDescent="0.35">
      <c r="D14144" s="61"/>
    </row>
    <row r="14145" spans="4:4" x14ac:dyDescent="0.35">
      <c r="D14145" s="61"/>
    </row>
    <row r="14146" spans="4:4" x14ac:dyDescent="0.35">
      <c r="D14146" s="61"/>
    </row>
    <row r="14147" spans="4:4" x14ac:dyDescent="0.35">
      <c r="D14147" s="61"/>
    </row>
    <row r="14148" spans="4:4" x14ac:dyDescent="0.35">
      <c r="D14148" s="61"/>
    </row>
    <row r="14149" spans="4:4" x14ac:dyDescent="0.35">
      <c r="D14149" s="61"/>
    </row>
    <row r="14150" spans="4:4" x14ac:dyDescent="0.35">
      <c r="D14150" s="61"/>
    </row>
    <row r="14151" spans="4:4" x14ac:dyDescent="0.35">
      <c r="D14151" s="61"/>
    </row>
    <row r="14152" spans="4:4" x14ac:dyDescent="0.35">
      <c r="D14152" s="61"/>
    </row>
    <row r="14153" spans="4:4" x14ac:dyDescent="0.35">
      <c r="D14153" s="61"/>
    </row>
    <row r="14154" spans="4:4" x14ac:dyDescent="0.35">
      <c r="D14154" s="61"/>
    </row>
    <row r="14155" spans="4:4" x14ac:dyDescent="0.35">
      <c r="D14155" s="61"/>
    </row>
    <row r="14156" spans="4:4" x14ac:dyDescent="0.35">
      <c r="D14156" s="61"/>
    </row>
    <row r="14157" spans="4:4" x14ac:dyDescent="0.35">
      <c r="D14157" s="61"/>
    </row>
    <row r="14158" spans="4:4" x14ac:dyDescent="0.35">
      <c r="D14158" s="61"/>
    </row>
    <row r="14159" spans="4:4" x14ac:dyDescent="0.35">
      <c r="D14159" s="61"/>
    </row>
    <row r="14160" spans="4:4" x14ac:dyDescent="0.35">
      <c r="D14160" s="61"/>
    </row>
    <row r="14161" spans="4:4" x14ac:dyDescent="0.35">
      <c r="D14161" s="61"/>
    </row>
    <row r="14162" spans="4:4" x14ac:dyDescent="0.35">
      <c r="D14162" s="61"/>
    </row>
    <row r="14163" spans="4:4" x14ac:dyDescent="0.35">
      <c r="D14163" s="61"/>
    </row>
    <row r="14164" spans="4:4" x14ac:dyDescent="0.35">
      <c r="D14164" s="61"/>
    </row>
    <row r="14165" spans="4:4" x14ac:dyDescent="0.35">
      <c r="D14165" s="61"/>
    </row>
    <row r="14166" spans="4:4" x14ac:dyDescent="0.35">
      <c r="D14166" s="61"/>
    </row>
    <row r="14167" spans="4:4" x14ac:dyDescent="0.35">
      <c r="D14167" s="61"/>
    </row>
    <row r="14168" spans="4:4" x14ac:dyDescent="0.35">
      <c r="D14168" s="61"/>
    </row>
    <row r="14169" spans="4:4" x14ac:dyDescent="0.35">
      <c r="D14169" s="61"/>
    </row>
    <row r="14170" spans="4:4" x14ac:dyDescent="0.35">
      <c r="D14170" s="61"/>
    </row>
    <row r="14171" spans="4:4" x14ac:dyDescent="0.35">
      <c r="D14171" s="61"/>
    </row>
    <row r="14172" spans="4:4" x14ac:dyDescent="0.35">
      <c r="D14172" s="61"/>
    </row>
    <row r="14173" spans="4:4" x14ac:dyDescent="0.35">
      <c r="D14173" s="61"/>
    </row>
    <row r="14174" spans="4:4" x14ac:dyDescent="0.35">
      <c r="D14174" s="61"/>
    </row>
    <row r="14175" spans="4:4" x14ac:dyDescent="0.35">
      <c r="D14175" s="61"/>
    </row>
    <row r="14176" spans="4:4" x14ac:dyDescent="0.35">
      <c r="D14176" s="61"/>
    </row>
    <row r="14177" spans="4:4" x14ac:dyDescent="0.35">
      <c r="D14177" s="61"/>
    </row>
    <row r="14178" spans="4:4" x14ac:dyDescent="0.35">
      <c r="D14178" s="61"/>
    </row>
    <row r="14179" spans="4:4" x14ac:dyDescent="0.35">
      <c r="D14179" s="61"/>
    </row>
    <row r="14180" spans="4:4" x14ac:dyDescent="0.35">
      <c r="D14180" s="61"/>
    </row>
    <row r="14181" spans="4:4" x14ac:dyDescent="0.35">
      <c r="D14181" s="61"/>
    </row>
    <row r="14182" spans="4:4" x14ac:dyDescent="0.35">
      <c r="D14182" s="61"/>
    </row>
    <row r="14183" spans="4:4" x14ac:dyDescent="0.35">
      <c r="D14183" s="61"/>
    </row>
    <row r="14184" spans="4:4" x14ac:dyDescent="0.35">
      <c r="D14184" s="61"/>
    </row>
    <row r="14185" spans="4:4" x14ac:dyDescent="0.35">
      <c r="D14185" s="61"/>
    </row>
    <row r="14186" spans="4:4" x14ac:dyDescent="0.35">
      <c r="D14186" s="61"/>
    </row>
    <row r="14187" spans="4:4" x14ac:dyDescent="0.35">
      <c r="D14187" s="61"/>
    </row>
    <row r="14188" spans="4:4" x14ac:dyDescent="0.35">
      <c r="D14188" s="61"/>
    </row>
    <row r="14189" spans="4:4" x14ac:dyDescent="0.35">
      <c r="D14189" s="61"/>
    </row>
    <row r="14190" spans="4:4" x14ac:dyDescent="0.35">
      <c r="D14190" s="61"/>
    </row>
    <row r="14191" spans="4:4" x14ac:dyDescent="0.35">
      <c r="D14191" s="61"/>
    </row>
    <row r="14192" spans="4:4" x14ac:dyDescent="0.35">
      <c r="D14192" s="61"/>
    </row>
    <row r="14193" spans="4:4" x14ac:dyDescent="0.35">
      <c r="D14193" s="61"/>
    </row>
    <row r="14194" spans="4:4" x14ac:dyDescent="0.35">
      <c r="D14194" s="61"/>
    </row>
    <row r="14195" spans="4:4" x14ac:dyDescent="0.35">
      <c r="D14195" s="61"/>
    </row>
    <row r="14196" spans="4:4" x14ac:dyDescent="0.35">
      <c r="D14196" s="61"/>
    </row>
    <row r="14197" spans="4:4" x14ac:dyDescent="0.35">
      <c r="D14197" s="61"/>
    </row>
    <row r="14198" spans="4:4" x14ac:dyDescent="0.35">
      <c r="D14198" s="61"/>
    </row>
    <row r="14199" spans="4:4" x14ac:dyDescent="0.35">
      <c r="D14199" s="61"/>
    </row>
    <row r="14200" spans="4:4" x14ac:dyDescent="0.35">
      <c r="D14200" s="61"/>
    </row>
    <row r="14201" spans="4:4" x14ac:dyDescent="0.35">
      <c r="D14201" s="61"/>
    </row>
    <row r="14202" spans="4:4" x14ac:dyDescent="0.35">
      <c r="D14202" s="61"/>
    </row>
    <row r="14203" spans="4:4" x14ac:dyDescent="0.35">
      <c r="D14203" s="61"/>
    </row>
    <row r="14204" spans="4:4" x14ac:dyDescent="0.35">
      <c r="D14204" s="61"/>
    </row>
    <row r="14205" spans="4:4" x14ac:dyDescent="0.35">
      <c r="D14205" s="61"/>
    </row>
    <row r="14206" spans="4:4" x14ac:dyDescent="0.35">
      <c r="D14206" s="61"/>
    </row>
    <row r="14207" spans="4:4" x14ac:dyDescent="0.35">
      <c r="D14207" s="61"/>
    </row>
    <row r="14208" spans="4:4" x14ac:dyDescent="0.35">
      <c r="D14208" s="61"/>
    </row>
    <row r="14209" spans="4:4" x14ac:dyDescent="0.35">
      <c r="D14209" s="61"/>
    </row>
    <row r="14210" spans="4:4" x14ac:dyDescent="0.35">
      <c r="D14210" s="61"/>
    </row>
    <row r="14211" spans="4:4" x14ac:dyDescent="0.35">
      <c r="D14211" s="61"/>
    </row>
    <row r="14212" spans="4:4" x14ac:dyDescent="0.35">
      <c r="D14212" s="61"/>
    </row>
    <row r="14213" spans="4:4" x14ac:dyDescent="0.35">
      <c r="D14213" s="61"/>
    </row>
    <row r="14214" spans="4:4" x14ac:dyDescent="0.35">
      <c r="D14214" s="61"/>
    </row>
    <row r="14215" spans="4:4" x14ac:dyDescent="0.35">
      <c r="D14215" s="61"/>
    </row>
    <row r="14216" spans="4:4" x14ac:dyDescent="0.35">
      <c r="D14216" s="61"/>
    </row>
    <row r="14217" spans="4:4" x14ac:dyDescent="0.35">
      <c r="D14217" s="61"/>
    </row>
    <row r="14218" spans="4:4" x14ac:dyDescent="0.35">
      <c r="D14218" s="61"/>
    </row>
    <row r="14219" spans="4:4" x14ac:dyDescent="0.35">
      <c r="D14219" s="61"/>
    </row>
    <row r="14220" spans="4:4" x14ac:dyDescent="0.35">
      <c r="D14220" s="61"/>
    </row>
    <row r="14221" spans="4:4" x14ac:dyDescent="0.35">
      <c r="D14221" s="61"/>
    </row>
    <row r="14222" spans="4:4" x14ac:dyDescent="0.35">
      <c r="D14222" s="61"/>
    </row>
    <row r="14223" spans="4:4" x14ac:dyDescent="0.35">
      <c r="D14223" s="61"/>
    </row>
    <row r="14224" spans="4:4" x14ac:dyDescent="0.35">
      <c r="D14224" s="61"/>
    </row>
    <row r="14225" spans="4:4" x14ac:dyDescent="0.35">
      <c r="D14225" s="61"/>
    </row>
    <row r="14226" spans="4:4" x14ac:dyDescent="0.35">
      <c r="D14226" s="61"/>
    </row>
    <row r="14227" spans="4:4" x14ac:dyDescent="0.35">
      <c r="D14227" s="61"/>
    </row>
    <row r="14228" spans="4:4" x14ac:dyDescent="0.35">
      <c r="D14228" s="61"/>
    </row>
    <row r="14229" spans="4:4" x14ac:dyDescent="0.35">
      <c r="D14229" s="61"/>
    </row>
    <row r="14230" spans="4:4" x14ac:dyDescent="0.35">
      <c r="D14230" s="61"/>
    </row>
    <row r="14231" spans="4:4" x14ac:dyDescent="0.35">
      <c r="D14231" s="61"/>
    </row>
    <row r="14232" spans="4:4" x14ac:dyDescent="0.35">
      <c r="D14232" s="61"/>
    </row>
    <row r="14233" spans="4:4" x14ac:dyDescent="0.35">
      <c r="D14233" s="61"/>
    </row>
    <row r="14234" spans="4:4" x14ac:dyDescent="0.35">
      <c r="D14234" s="61"/>
    </row>
    <row r="14235" spans="4:4" x14ac:dyDescent="0.35">
      <c r="D14235" s="61"/>
    </row>
    <row r="14236" spans="4:4" x14ac:dyDescent="0.35">
      <c r="D14236" s="61"/>
    </row>
    <row r="14237" spans="4:4" x14ac:dyDescent="0.35">
      <c r="D14237" s="61"/>
    </row>
    <row r="14238" spans="4:4" x14ac:dyDescent="0.35">
      <c r="D14238" s="61"/>
    </row>
    <row r="14239" spans="4:4" x14ac:dyDescent="0.35">
      <c r="D14239" s="61"/>
    </row>
    <row r="14240" spans="4:4" x14ac:dyDescent="0.35">
      <c r="D14240" s="61"/>
    </row>
    <row r="14241" spans="4:4" x14ac:dyDescent="0.35">
      <c r="D14241" s="61"/>
    </row>
    <row r="14242" spans="4:4" x14ac:dyDescent="0.35">
      <c r="D14242" s="61"/>
    </row>
    <row r="14243" spans="4:4" x14ac:dyDescent="0.35">
      <c r="D14243" s="61"/>
    </row>
    <row r="14244" spans="4:4" x14ac:dyDescent="0.35">
      <c r="D14244" s="61"/>
    </row>
    <row r="14245" spans="4:4" x14ac:dyDescent="0.35">
      <c r="D14245" s="61"/>
    </row>
    <row r="14246" spans="4:4" x14ac:dyDescent="0.35">
      <c r="D14246" s="61"/>
    </row>
    <row r="14247" spans="4:4" x14ac:dyDescent="0.35">
      <c r="D14247" s="61"/>
    </row>
    <row r="14248" spans="4:4" x14ac:dyDescent="0.35">
      <c r="D14248" s="61"/>
    </row>
    <row r="14249" spans="4:4" x14ac:dyDescent="0.35">
      <c r="D14249" s="61"/>
    </row>
    <row r="14250" spans="4:4" x14ac:dyDescent="0.35">
      <c r="D14250" s="61"/>
    </row>
    <row r="14251" spans="4:4" x14ac:dyDescent="0.35">
      <c r="D14251" s="61"/>
    </row>
    <row r="14252" spans="4:4" x14ac:dyDescent="0.35">
      <c r="D14252" s="61"/>
    </row>
    <row r="14253" spans="4:4" x14ac:dyDescent="0.35">
      <c r="D14253" s="61"/>
    </row>
    <row r="14254" spans="4:4" x14ac:dyDescent="0.35">
      <c r="D14254" s="61"/>
    </row>
    <row r="14255" spans="4:4" x14ac:dyDescent="0.35">
      <c r="D14255" s="61"/>
    </row>
    <row r="14256" spans="4:4" x14ac:dyDescent="0.35">
      <c r="D14256" s="61"/>
    </row>
    <row r="14257" spans="4:4" x14ac:dyDescent="0.35">
      <c r="D14257" s="61"/>
    </row>
    <row r="14258" spans="4:4" x14ac:dyDescent="0.35">
      <c r="D14258" s="61"/>
    </row>
    <row r="14259" spans="4:4" x14ac:dyDescent="0.35">
      <c r="D14259" s="61"/>
    </row>
    <row r="14260" spans="4:4" x14ac:dyDescent="0.35">
      <c r="D14260" s="61"/>
    </row>
    <row r="14261" spans="4:4" x14ac:dyDescent="0.35">
      <c r="D14261" s="61"/>
    </row>
    <row r="14262" spans="4:4" x14ac:dyDescent="0.35">
      <c r="D14262" s="61"/>
    </row>
    <row r="14263" spans="4:4" x14ac:dyDescent="0.35">
      <c r="D14263" s="61"/>
    </row>
    <row r="14264" spans="4:4" x14ac:dyDescent="0.35">
      <c r="D14264" s="61"/>
    </row>
    <row r="14265" spans="4:4" x14ac:dyDescent="0.35">
      <c r="D14265" s="61"/>
    </row>
    <row r="14266" spans="4:4" x14ac:dyDescent="0.35">
      <c r="D14266" s="61"/>
    </row>
    <row r="14267" spans="4:4" x14ac:dyDescent="0.35">
      <c r="D14267" s="61"/>
    </row>
    <row r="14268" spans="4:4" x14ac:dyDescent="0.35">
      <c r="D14268" s="61"/>
    </row>
    <row r="14269" spans="4:4" x14ac:dyDescent="0.35">
      <c r="D14269" s="61"/>
    </row>
    <row r="14270" spans="4:4" x14ac:dyDescent="0.35">
      <c r="D14270" s="61"/>
    </row>
    <row r="14271" spans="4:4" x14ac:dyDescent="0.35">
      <c r="D14271" s="61"/>
    </row>
    <row r="14272" spans="4:4" x14ac:dyDescent="0.35">
      <c r="D14272" s="61"/>
    </row>
    <row r="14273" spans="4:4" x14ac:dyDescent="0.35">
      <c r="D14273" s="61"/>
    </row>
    <row r="14274" spans="4:4" x14ac:dyDescent="0.35">
      <c r="D14274" s="61"/>
    </row>
    <row r="14275" spans="4:4" x14ac:dyDescent="0.35">
      <c r="D14275" s="61"/>
    </row>
    <row r="14276" spans="4:4" x14ac:dyDescent="0.35">
      <c r="D14276" s="61"/>
    </row>
    <row r="14277" spans="4:4" x14ac:dyDescent="0.35">
      <c r="D14277" s="61"/>
    </row>
    <row r="14278" spans="4:4" x14ac:dyDescent="0.35">
      <c r="D14278" s="61"/>
    </row>
    <row r="14279" spans="4:4" x14ac:dyDescent="0.35">
      <c r="D14279" s="61"/>
    </row>
    <row r="14280" spans="4:4" x14ac:dyDescent="0.35">
      <c r="D14280" s="61"/>
    </row>
    <row r="14281" spans="4:4" x14ac:dyDescent="0.35">
      <c r="D14281" s="61"/>
    </row>
    <row r="14282" spans="4:4" x14ac:dyDescent="0.35">
      <c r="D14282" s="61"/>
    </row>
    <row r="14283" spans="4:4" x14ac:dyDescent="0.35">
      <c r="D14283" s="61"/>
    </row>
    <row r="14284" spans="4:4" x14ac:dyDescent="0.35">
      <c r="D14284" s="61"/>
    </row>
    <row r="14285" spans="4:4" x14ac:dyDescent="0.35">
      <c r="D14285" s="61"/>
    </row>
    <row r="14286" spans="4:4" x14ac:dyDescent="0.35">
      <c r="D14286" s="61"/>
    </row>
    <row r="14287" spans="4:4" x14ac:dyDescent="0.35">
      <c r="D14287" s="61"/>
    </row>
    <row r="14288" spans="4:4" x14ac:dyDescent="0.35">
      <c r="D14288" s="61"/>
    </row>
    <row r="14289" spans="4:4" x14ac:dyDescent="0.35">
      <c r="D14289" s="61"/>
    </row>
    <row r="14290" spans="4:4" x14ac:dyDescent="0.35">
      <c r="D14290" s="61"/>
    </row>
    <row r="14291" spans="4:4" x14ac:dyDescent="0.35">
      <c r="D14291" s="61"/>
    </row>
    <row r="14292" spans="4:4" x14ac:dyDescent="0.35">
      <c r="D14292" s="61"/>
    </row>
    <row r="14293" spans="4:4" x14ac:dyDescent="0.35">
      <c r="D14293" s="61"/>
    </row>
    <row r="14294" spans="4:4" x14ac:dyDescent="0.35">
      <c r="D14294" s="61"/>
    </row>
    <row r="14295" spans="4:4" x14ac:dyDescent="0.35">
      <c r="D14295" s="61"/>
    </row>
    <row r="14296" spans="4:4" x14ac:dyDescent="0.35">
      <c r="D14296" s="61"/>
    </row>
    <row r="14297" spans="4:4" x14ac:dyDescent="0.35">
      <c r="D14297" s="61"/>
    </row>
    <row r="14298" spans="4:4" x14ac:dyDescent="0.35">
      <c r="D14298" s="61"/>
    </row>
    <row r="14299" spans="4:4" x14ac:dyDescent="0.35">
      <c r="D14299" s="61"/>
    </row>
    <row r="14300" spans="4:4" x14ac:dyDescent="0.35">
      <c r="D14300" s="61"/>
    </row>
    <row r="14301" spans="4:4" x14ac:dyDescent="0.35">
      <c r="D14301" s="61"/>
    </row>
    <row r="14302" spans="4:4" x14ac:dyDescent="0.35">
      <c r="D14302" s="61"/>
    </row>
    <row r="14303" spans="4:4" x14ac:dyDescent="0.35">
      <c r="D14303" s="61"/>
    </row>
    <row r="14304" spans="4:4" x14ac:dyDescent="0.35">
      <c r="D14304" s="61"/>
    </row>
    <row r="14305" spans="4:4" x14ac:dyDescent="0.35">
      <c r="D14305" s="61"/>
    </row>
    <row r="14306" spans="4:4" x14ac:dyDescent="0.35">
      <c r="D14306" s="61"/>
    </row>
    <row r="14307" spans="4:4" x14ac:dyDescent="0.35">
      <c r="D14307" s="61"/>
    </row>
    <row r="14308" spans="4:4" x14ac:dyDescent="0.35">
      <c r="D14308" s="61"/>
    </row>
    <row r="14309" spans="4:4" x14ac:dyDescent="0.35">
      <c r="D14309" s="61"/>
    </row>
    <row r="14310" spans="4:4" x14ac:dyDescent="0.35">
      <c r="D14310" s="61"/>
    </row>
    <row r="14311" spans="4:4" x14ac:dyDescent="0.35">
      <c r="D14311" s="61"/>
    </row>
    <row r="14312" spans="4:4" x14ac:dyDescent="0.35">
      <c r="D14312" s="61"/>
    </row>
    <row r="14313" spans="4:4" x14ac:dyDescent="0.35">
      <c r="D14313" s="61"/>
    </row>
    <row r="14314" spans="4:4" x14ac:dyDescent="0.35">
      <c r="D14314" s="61"/>
    </row>
    <row r="14315" spans="4:4" x14ac:dyDescent="0.35">
      <c r="D14315" s="61"/>
    </row>
    <row r="14316" spans="4:4" x14ac:dyDescent="0.35">
      <c r="D14316" s="61"/>
    </row>
    <row r="14317" spans="4:4" x14ac:dyDescent="0.35">
      <c r="D14317" s="61"/>
    </row>
    <row r="14318" spans="4:4" x14ac:dyDescent="0.35">
      <c r="D14318" s="61"/>
    </row>
    <row r="14319" spans="4:4" x14ac:dyDescent="0.35">
      <c r="D14319" s="61"/>
    </row>
    <row r="14320" spans="4:4" x14ac:dyDescent="0.35">
      <c r="D14320" s="61"/>
    </row>
    <row r="14321" spans="4:4" x14ac:dyDescent="0.35">
      <c r="D14321" s="61"/>
    </row>
    <row r="14322" spans="4:4" x14ac:dyDescent="0.35">
      <c r="D14322" s="61"/>
    </row>
    <row r="14323" spans="4:4" x14ac:dyDescent="0.35">
      <c r="D14323" s="61"/>
    </row>
    <row r="14324" spans="4:4" x14ac:dyDescent="0.35">
      <c r="D14324" s="61"/>
    </row>
    <row r="14325" spans="4:4" x14ac:dyDescent="0.35">
      <c r="D14325" s="61"/>
    </row>
    <row r="14326" spans="4:4" x14ac:dyDescent="0.35">
      <c r="D14326" s="61"/>
    </row>
    <row r="14327" spans="4:4" x14ac:dyDescent="0.35">
      <c r="D14327" s="61"/>
    </row>
    <row r="14328" spans="4:4" x14ac:dyDescent="0.35">
      <c r="D14328" s="61"/>
    </row>
    <row r="14329" spans="4:4" x14ac:dyDescent="0.35">
      <c r="D14329" s="61"/>
    </row>
    <row r="14330" spans="4:4" x14ac:dyDescent="0.35">
      <c r="D14330" s="61"/>
    </row>
    <row r="14331" spans="4:4" x14ac:dyDescent="0.35">
      <c r="D14331" s="61"/>
    </row>
    <row r="14332" spans="4:4" x14ac:dyDescent="0.35">
      <c r="D14332" s="61"/>
    </row>
    <row r="14333" spans="4:4" x14ac:dyDescent="0.35">
      <c r="D14333" s="61"/>
    </row>
    <row r="14334" spans="4:4" x14ac:dyDescent="0.35">
      <c r="D14334" s="61"/>
    </row>
    <row r="14335" spans="4:4" x14ac:dyDescent="0.35">
      <c r="D14335" s="61"/>
    </row>
    <row r="14336" spans="4:4" x14ac:dyDescent="0.35">
      <c r="D14336" s="61"/>
    </row>
    <row r="14337" spans="4:4" x14ac:dyDescent="0.35">
      <c r="D14337" s="61"/>
    </row>
    <row r="14338" spans="4:4" x14ac:dyDescent="0.35">
      <c r="D14338" s="61"/>
    </row>
    <row r="14339" spans="4:4" x14ac:dyDescent="0.35">
      <c r="D14339" s="61"/>
    </row>
    <row r="14340" spans="4:4" x14ac:dyDescent="0.35">
      <c r="D14340" s="61"/>
    </row>
    <row r="14341" spans="4:4" x14ac:dyDescent="0.35">
      <c r="D14341" s="61"/>
    </row>
    <row r="14342" spans="4:4" x14ac:dyDescent="0.35">
      <c r="D14342" s="61"/>
    </row>
    <row r="14343" spans="4:4" x14ac:dyDescent="0.35">
      <c r="D14343" s="61"/>
    </row>
    <row r="14344" spans="4:4" x14ac:dyDescent="0.35">
      <c r="D14344" s="61"/>
    </row>
    <row r="14345" spans="4:4" x14ac:dyDescent="0.35">
      <c r="D14345" s="61"/>
    </row>
    <row r="14346" spans="4:4" x14ac:dyDescent="0.35">
      <c r="D14346" s="61"/>
    </row>
    <row r="14347" spans="4:4" x14ac:dyDescent="0.35">
      <c r="D14347" s="61"/>
    </row>
    <row r="14348" spans="4:4" x14ac:dyDescent="0.35">
      <c r="D14348" s="61"/>
    </row>
    <row r="14349" spans="4:4" x14ac:dyDescent="0.35">
      <c r="D14349" s="61"/>
    </row>
    <row r="14350" spans="4:4" x14ac:dyDescent="0.35">
      <c r="D14350" s="61"/>
    </row>
    <row r="14351" spans="4:4" x14ac:dyDescent="0.35">
      <c r="D14351" s="61"/>
    </row>
    <row r="14352" spans="4:4" x14ac:dyDescent="0.35">
      <c r="D14352" s="61"/>
    </row>
    <row r="14353" spans="4:4" x14ac:dyDescent="0.35">
      <c r="D14353" s="61"/>
    </row>
    <row r="14354" spans="4:4" x14ac:dyDescent="0.35">
      <c r="D14354" s="61"/>
    </row>
    <row r="14355" spans="4:4" x14ac:dyDescent="0.35">
      <c r="D14355" s="61"/>
    </row>
    <row r="14356" spans="4:4" x14ac:dyDescent="0.35">
      <c r="D14356" s="61"/>
    </row>
    <row r="14357" spans="4:4" x14ac:dyDescent="0.35">
      <c r="D14357" s="61"/>
    </row>
    <row r="14358" spans="4:4" x14ac:dyDescent="0.35">
      <c r="D14358" s="61"/>
    </row>
    <row r="14359" spans="4:4" x14ac:dyDescent="0.35">
      <c r="D14359" s="61"/>
    </row>
    <row r="14360" spans="4:4" x14ac:dyDescent="0.35">
      <c r="D14360" s="61"/>
    </row>
    <row r="14361" spans="4:4" x14ac:dyDescent="0.35">
      <c r="D14361" s="61"/>
    </row>
    <row r="14362" spans="4:4" x14ac:dyDescent="0.35">
      <c r="D14362" s="61"/>
    </row>
    <row r="14363" spans="4:4" x14ac:dyDescent="0.35">
      <c r="D14363" s="61"/>
    </row>
    <row r="14364" spans="4:4" x14ac:dyDescent="0.35">
      <c r="D14364" s="61"/>
    </row>
    <row r="14365" spans="4:4" x14ac:dyDescent="0.35">
      <c r="D14365" s="61"/>
    </row>
    <row r="14366" spans="4:4" x14ac:dyDescent="0.35">
      <c r="D14366" s="61"/>
    </row>
    <row r="14367" spans="4:4" x14ac:dyDescent="0.35">
      <c r="D14367" s="61"/>
    </row>
    <row r="14368" spans="4:4" x14ac:dyDescent="0.35">
      <c r="D14368" s="61"/>
    </row>
    <row r="14369" spans="4:4" x14ac:dyDescent="0.35">
      <c r="D14369" s="61"/>
    </row>
    <row r="14370" spans="4:4" x14ac:dyDescent="0.35">
      <c r="D14370" s="61"/>
    </row>
    <row r="14371" spans="4:4" x14ac:dyDescent="0.35">
      <c r="D14371" s="61"/>
    </row>
    <row r="14372" spans="4:4" x14ac:dyDescent="0.35">
      <c r="D14372" s="61"/>
    </row>
    <row r="14373" spans="4:4" x14ac:dyDescent="0.35">
      <c r="D14373" s="61"/>
    </row>
    <row r="14374" spans="4:4" x14ac:dyDescent="0.35">
      <c r="D14374" s="61"/>
    </row>
    <row r="14375" spans="4:4" x14ac:dyDescent="0.35">
      <c r="D14375" s="61"/>
    </row>
    <row r="14376" spans="4:4" x14ac:dyDescent="0.35">
      <c r="D14376" s="61"/>
    </row>
    <row r="14377" spans="4:4" x14ac:dyDescent="0.35">
      <c r="D14377" s="61"/>
    </row>
    <row r="14378" spans="4:4" x14ac:dyDescent="0.35">
      <c r="D14378" s="61"/>
    </row>
    <row r="14379" spans="4:4" x14ac:dyDescent="0.35">
      <c r="D14379" s="61"/>
    </row>
    <row r="14380" spans="4:4" x14ac:dyDescent="0.35">
      <c r="D14380" s="61"/>
    </row>
    <row r="14381" spans="4:4" x14ac:dyDescent="0.35">
      <c r="D14381" s="61"/>
    </row>
    <row r="14382" spans="4:4" x14ac:dyDescent="0.35">
      <c r="D14382" s="61"/>
    </row>
    <row r="14383" spans="4:4" x14ac:dyDescent="0.35">
      <c r="D14383" s="61"/>
    </row>
    <row r="14384" spans="4:4" x14ac:dyDescent="0.35">
      <c r="D14384" s="61"/>
    </row>
    <row r="14385" spans="4:4" x14ac:dyDescent="0.35">
      <c r="D14385" s="61"/>
    </row>
    <row r="14386" spans="4:4" x14ac:dyDescent="0.35">
      <c r="D14386" s="61"/>
    </row>
    <row r="14387" spans="4:4" x14ac:dyDescent="0.35">
      <c r="D14387" s="61"/>
    </row>
    <row r="14388" spans="4:4" x14ac:dyDescent="0.35">
      <c r="D14388" s="61"/>
    </row>
    <row r="14389" spans="4:4" x14ac:dyDescent="0.35">
      <c r="D14389" s="61"/>
    </row>
    <row r="14390" spans="4:4" x14ac:dyDescent="0.35">
      <c r="D14390" s="61"/>
    </row>
    <row r="14391" spans="4:4" x14ac:dyDescent="0.35">
      <c r="D14391" s="61"/>
    </row>
    <row r="14392" spans="4:4" x14ac:dyDescent="0.35">
      <c r="D14392" s="61"/>
    </row>
    <row r="14393" spans="4:4" x14ac:dyDescent="0.35">
      <c r="D14393" s="61"/>
    </row>
    <row r="14394" spans="4:4" x14ac:dyDescent="0.35">
      <c r="D14394" s="61"/>
    </row>
    <row r="14395" spans="4:4" x14ac:dyDescent="0.35">
      <c r="D14395" s="61"/>
    </row>
    <row r="14396" spans="4:4" x14ac:dyDescent="0.35">
      <c r="D14396" s="61"/>
    </row>
    <row r="14397" spans="4:4" x14ac:dyDescent="0.35">
      <c r="D14397" s="61"/>
    </row>
    <row r="14398" spans="4:4" x14ac:dyDescent="0.35">
      <c r="D14398" s="61"/>
    </row>
    <row r="14399" spans="4:4" x14ac:dyDescent="0.35">
      <c r="D14399" s="61"/>
    </row>
    <row r="14400" spans="4:4" x14ac:dyDescent="0.35">
      <c r="D14400" s="61"/>
    </row>
    <row r="14401" spans="4:4" x14ac:dyDescent="0.35">
      <c r="D14401" s="61"/>
    </row>
    <row r="14402" spans="4:4" x14ac:dyDescent="0.35">
      <c r="D14402" s="61"/>
    </row>
    <row r="14403" spans="4:4" x14ac:dyDescent="0.35">
      <c r="D14403" s="61"/>
    </row>
    <row r="14404" spans="4:4" x14ac:dyDescent="0.35">
      <c r="D14404" s="61"/>
    </row>
    <row r="14405" spans="4:4" x14ac:dyDescent="0.35">
      <c r="D14405" s="61"/>
    </row>
    <row r="14406" spans="4:4" x14ac:dyDescent="0.35">
      <c r="D14406" s="61"/>
    </row>
    <row r="14407" spans="4:4" x14ac:dyDescent="0.35">
      <c r="D14407" s="61"/>
    </row>
    <row r="14408" spans="4:4" x14ac:dyDescent="0.35">
      <c r="D14408" s="61"/>
    </row>
    <row r="14409" spans="4:4" x14ac:dyDescent="0.35">
      <c r="D14409" s="61"/>
    </row>
    <row r="14410" spans="4:4" x14ac:dyDescent="0.35">
      <c r="D14410" s="61"/>
    </row>
    <row r="14411" spans="4:4" x14ac:dyDescent="0.35">
      <c r="D14411" s="61"/>
    </row>
    <row r="14412" spans="4:4" x14ac:dyDescent="0.35">
      <c r="D14412" s="61"/>
    </row>
    <row r="14413" spans="4:4" x14ac:dyDescent="0.35">
      <c r="D14413" s="61"/>
    </row>
    <row r="14414" spans="4:4" x14ac:dyDescent="0.35">
      <c r="D14414" s="61"/>
    </row>
    <row r="14415" spans="4:4" x14ac:dyDescent="0.35">
      <c r="D14415" s="61"/>
    </row>
    <row r="14416" spans="4:4" x14ac:dyDescent="0.35">
      <c r="D14416" s="61"/>
    </row>
    <row r="14417" spans="4:4" x14ac:dyDescent="0.35">
      <c r="D14417" s="61"/>
    </row>
    <row r="14418" spans="4:4" x14ac:dyDescent="0.35">
      <c r="D14418" s="61"/>
    </row>
    <row r="14419" spans="4:4" x14ac:dyDescent="0.35">
      <c r="D14419" s="61"/>
    </row>
    <row r="14420" spans="4:4" x14ac:dyDescent="0.35">
      <c r="D14420" s="61"/>
    </row>
    <row r="14421" spans="4:4" x14ac:dyDescent="0.35">
      <c r="D14421" s="61"/>
    </row>
    <row r="14422" spans="4:4" x14ac:dyDescent="0.35">
      <c r="D14422" s="61"/>
    </row>
    <row r="14423" spans="4:4" x14ac:dyDescent="0.35">
      <c r="D14423" s="61"/>
    </row>
    <row r="14424" spans="4:4" x14ac:dyDescent="0.35">
      <c r="D14424" s="61"/>
    </row>
    <row r="14425" spans="4:4" x14ac:dyDescent="0.35">
      <c r="D14425" s="61"/>
    </row>
    <row r="14426" spans="4:4" x14ac:dyDescent="0.35">
      <c r="D14426" s="61"/>
    </row>
    <row r="14427" spans="4:4" x14ac:dyDescent="0.35">
      <c r="D14427" s="61"/>
    </row>
    <row r="14428" spans="4:4" x14ac:dyDescent="0.35">
      <c r="D14428" s="61"/>
    </row>
    <row r="14429" spans="4:4" x14ac:dyDescent="0.35">
      <c r="D14429" s="61"/>
    </row>
    <row r="14430" spans="4:4" x14ac:dyDescent="0.35">
      <c r="D14430" s="61"/>
    </row>
    <row r="14431" spans="4:4" x14ac:dyDescent="0.35">
      <c r="D14431" s="61"/>
    </row>
    <row r="14432" spans="4:4" x14ac:dyDescent="0.35">
      <c r="D14432" s="61"/>
    </row>
    <row r="14433" spans="4:4" x14ac:dyDescent="0.35">
      <c r="D14433" s="61"/>
    </row>
    <row r="14434" spans="4:4" x14ac:dyDescent="0.35">
      <c r="D14434" s="61"/>
    </row>
    <row r="14435" spans="4:4" x14ac:dyDescent="0.35">
      <c r="D14435" s="61"/>
    </row>
    <row r="14436" spans="4:4" x14ac:dyDescent="0.35">
      <c r="D14436" s="61"/>
    </row>
    <row r="14437" spans="4:4" x14ac:dyDescent="0.35">
      <c r="D14437" s="61"/>
    </row>
    <row r="14438" spans="4:4" x14ac:dyDescent="0.35">
      <c r="D14438" s="61"/>
    </row>
    <row r="14439" spans="4:4" x14ac:dyDescent="0.35">
      <c r="D14439" s="61"/>
    </row>
    <row r="14440" spans="4:4" x14ac:dyDescent="0.35">
      <c r="D14440" s="61"/>
    </row>
    <row r="14441" spans="4:4" x14ac:dyDescent="0.35">
      <c r="D14441" s="61"/>
    </row>
    <row r="14442" spans="4:4" x14ac:dyDescent="0.35">
      <c r="D14442" s="61"/>
    </row>
    <row r="14443" spans="4:4" x14ac:dyDescent="0.35">
      <c r="D14443" s="61"/>
    </row>
    <row r="14444" spans="4:4" x14ac:dyDescent="0.35">
      <c r="D14444" s="61"/>
    </row>
    <row r="14445" spans="4:4" x14ac:dyDescent="0.35">
      <c r="D14445" s="61"/>
    </row>
    <row r="14446" spans="4:4" x14ac:dyDescent="0.35">
      <c r="D14446" s="61"/>
    </row>
    <row r="14447" spans="4:4" x14ac:dyDescent="0.35">
      <c r="D14447" s="61"/>
    </row>
    <row r="14448" spans="4:4" x14ac:dyDescent="0.35">
      <c r="D14448" s="61"/>
    </row>
    <row r="14449" spans="4:4" x14ac:dyDescent="0.35">
      <c r="D14449" s="61"/>
    </row>
    <row r="14450" spans="4:4" x14ac:dyDescent="0.35">
      <c r="D14450" s="61"/>
    </row>
    <row r="14451" spans="4:4" x14ac:dyDescent="0.35">
      <c r="D14451" s="61"/>
    </row>
    <row r="14452" spans="4:4" x14ac:dyDescent="0.35">
      <c r="D14452" s="61"/>
    </row>
    <row r="14453" spans="4:4" x14ac:dyDescent="0.35">
      <c r="D14453" s="61"/>
    </row>
    <row r="14454" spans="4:4" x14ac:dyDescent="0.35">
      <c r="D14454" s="61"/>
    </row>
    <row r="14455" spans="4:4" x14ac:dyDescent="0.35">
      <c r="D14455" s="61"/>
    </row>
    <row r="14456" spans="4:4" x14ac:dyDescent="0.35">
      <c r="D14456" s="61"/>
    </row>
    <row r="14457" spans="4:4" x14ac:dyDescent="0.35">
      <c r="D14457" s="61"/>
    </row>
    <row r="14458" spans="4:4" x14ac:dyDescent="0.35">
      <c r="D14458" s="61"/>
    </row>
    <row r="14459" spans="4:4" x14ac:dyDescent="0.35">
      <c r="D14459" s="61"/>
    </row>
    <row r="14460" spans="4:4" x14ac:dyDescent="0.35">
      <c r="D14460" s="61"/>
    </row>
    <row r="14461" spans="4:4" x14ac:dyDescent="0.35">
      <c r="D14461" s="61"/>
    </row>
    <row r="14462" spans="4:4" x14ac:dyDescent="0.35">
      <c r="D14462" s="61"/>
    </row>
    <row r="14463" spans="4:4" x14ac:dyDescent="0.35">
      <c r="D14463" s="61"/>
    </row>
    <row r="14464" spans="4:4" x14ac:dyDescent="0.35">
      <c r="D14464" s="61"/>
    </row>
    <row r="14465" spans="4:4" x14ac:dyDescent="0.35">
      <c r="D14465" s="61"/>
    </row>
    <row r="14466" spans="4:4" x14ac:dyDescent="0.35">
      <c r="D14466" s="61"/>
    </row>
    <row r="14467" spans="4:4" x14ac:dyDescent="0.35">
      <c r="D14467" s="61"/>
    </row>
    <row r="14468" spans="4:4" x14ac:dyDescent="0.35">
      <c r="D14468" s="61"/>
    </row>
    <row r="14469" spans="4:4" x14ac:dyDescent="0.35">
      <c r="D14469" s="61"/>
    </row>
    <row r="14470" spans="4:4" x14ac:dyDescent="0.35">
      <c r="D14470" s="61"/>
    </row>
    <row r="14471" spans="4:4" x14ac:dyDescent="0.35">
      <c r="D14471" s="61"/>
    </row>
    <row r="14472" spans="4:4" x14ac:dyDescent="0.35">
      <c r="D14472" s="61"/>
    </row>
    <row r="14473" spans="4:4" x14ac:dyDescent="0.35">
      <c r="D14473" s="61"/>
    </row>
    <row r="14474" spans="4:4" x14ac:dyDescent="0.35">
      <c r="D14474" s="61"/>
    </row>
    <row r="14475" spans="4:4" x14ac:dyDescent="0.35">
      <c r="D14475" s="61"/>
    </row>
    <row r="14476" spans="4:4" x14ac:dyDescent="0.35">
      <c r="D14476" s="61"/>
    </row>
    <row r="14477" spans="4:4" x14ac:dyDescent="0.35">
      <c r="D14477" s="61"/>
    </row>
    <row r="14478" spans="4:4" x14ac:dyDescent="0.35">
      <c r="D14478" s="61"/>
    </row>
    <row r="14479" spans="4:4" x14ac:dyDescent="0.35">
      <c r="D14479" s="61"/>
    </row>
    <row r="14480" spans="4:4" x14ac:dyDescent="0.35">
      <c r="D14480" s="61"/>
    </row>
    <row r="14481" spans="4:4" x14ac:dyDescent="0.35">
      <c r="D14481" s="61"/>
    </row>
    <row r="14482" spans="4:4" x14ac:dyDescent="0.35">
      <c r="D14482" s="61"/>
    </row>
    <row r="14483" spans="4:4" x14ac:dyDescent="0.35">
      <c r="D14483" s="61"/>
    </row>
    <row r="14484" spans="4:4" x14ac:dyDescent="0.35">
      <c r="D14484" s="61"/>
    </row>
    <row r="14485" spans="4:4" x14ac:dyDescent="0.35">
      <c r="D14485" s="61"/>
    </row>
    <row r="14486" spans="4:4" x14ac:dyDescent="0.35">
      <c r="D14486" s="61"/>
    </row>
    <row r="14487" spans="4:4" x14ac:dyDescent="0.35">
      <c r="D14487" s="61"/>
    </row>
    <row r="14488" spans="4:4" x14ac:dyDescent="0.35">
      <c r="D14488" s="61"/>
    </row>
    <row r="14489" spans="4:4" x14ac:dyDescent="0.35">
      <c r="D14489" s="61"/>
    </row>
    <row r="14490" spans="4:4" x14ac:dyDescent="0.35">
      <c r="D14490" s="61"/>
    </row>
    <row r="14491" spans="4:4" x14ac:dyDescent="0.35">
      <c r="D14491" s="61"/>
    </row>
    <row r="14492" spans="4:4" x14ac:dyDescent="0.35">
      <c r="D14492" s="61"/>
    </row>
    <row r="14493" spans="4:4" x14ac:dyDescent="0.35">
      <c r="D14493" s="61"/>
    </row>
    <row r="14494" spans="4:4" x14ac:dyDescent="0.35">
      <c r="D14494" s="61"/>
    </row>
    <row r="14495" spans="4:4" x14ac:dyDescent="0.35">
      <c r="D14495" s="61"/>
    </row>
    <row r="14496" spans="4:4" x14ac:dyDescent="0.35">
      <c r="D14496" s="61"/>
    </row>
    <row r="14497" spans="4:4" x14ac:dyDescent="0.35">
      <c r="D14497" s="61"/>
    </row>
    <row r="14498" spans="4:4" x14ac:dyDescent="0.35">
      <c r="D14498" s="61"/>
    </row>
    <row r="14499" spans="4:4" x14ac:dyDescent="0.35">
      <c r="D14499" s="61"/>
    </row>
    <row r="14500" spans="4:4" x14ac:dyDescent="0.35">
      <c r="D14500" s="61"/>
    </row>
    <row r="14501" spans="4:4" x14ac:dyDescent="0.35">
      <c r="D14501" s="61"/>
    </row>
    <row r="14502" spans="4:4" x14ac:dyDescent="0.35">
      <c r="D14502" s="61"/>
    </row>
    <row r="14503" spans="4:4" x14ac:dyDescent="0.35">
      <c r="D14503" s="61"/>
    </row>
    <row r="14504" spans="4:4" x14ac:dyDescent="0.35">
      <c r="D14504" s="61"/>
    </row>
    <row r="14505" spans="4:4" x14ac:dyDescent="0.35">
      <c r="D14505" s="61"/>
    </row>
    <row r="14506" spans="4:4" x14ac:dyDescent="0.35">
      <c r="D14506" s="61"/>
    </row>
    <row r="14507" spans="4:4" x14ac:dyDescent="0.35">
      <c r="D14507" s="61"/>
    </row>
    <row r="14508" spans="4:4" x14ac:dyDescent="0.35">
      <c r="D14508" s="61"/>
    </row>
    <row r="14509" spans="4:4" x14ac:dyDescent="0.35">
      <c r="D14509" s="61"/>
    </row>
    <row r="14510" spans="4:4" x14ac:dyDescent="0.35">
      <c r="D14510" s="61"/>
    </row>
    <row r="14511" spans="4:4" x14ac:dyDescent="0.35">
      <c r="D14511" s="61"/>
    </row>
    <row r="14512" spans="4:4" x14ac:dyDescent="0.35">
      <c r="D14512" s="61"/>
    </row>
    <row r="14513" spans="4:4" x14ac:dyDescent="0.35">
      <c r="D14513" s="61"/>
    </row>
    <row r="14514" spans="4:4" x14ac:dyDescent="0.35">
      <c r="D14514" s="61"/>
    </row>
    <row r="14515" spans="4:4" x14ac:dyDescent="0.35">
      <c r="D14515" s="61"/>
    </row>
    <row r="14516" spans="4:4" x14ac:dyDescent="0.35">
      <c r="D14516" s="61"/>
    </row>
    <row r="14517" spans="4:4" x14ac:dyDescent="0.35">
      <c r="D14517" s="61"/>
    </row>
    <row r="14518" spans="4:4" x14ac:dyDescent="0.35">
      <c r="D14518" s="61"/>
    </row>
    <row r="14519" spans="4:4" x14ac:dyDescent="0.35">
      <c r="D14519" s="61"/>
    </row>
    <row r="14520" spans="4:4" x14ac:dyDescent="0.35">
      <c r="D14520" s="61"/>
    </row>
    <row r="14521" spans="4:4" x14ac:dyDescent="0.35">
      <c r="D14521" s="61"/>
    </row>
    <row r="14522" spans="4:4" x14ac:dyDescent="0.35">
      <c r="D14522" s="61"/>
    </row>
    <row r="14523" spans="4:4" x14ac:dyDescent="0.35">
      <c r="D14523" s="61"/>
    </row>
    <row r="14524" spans="4:4" x14ac:dyDescent="0.35">
      <c r="D14524" s="61"/>
    </row>
    <row r="14525" spans="4:4" x14ac:dyDescent="0.35">
      <c r="D14525" s="61"/>
    </row>
    <row r="14526" spans="4:4" x14ac:dyDescent="0.35">
      <c r="D14526" s="61"/>
    </row>
    <row r="14527" spans="4:4" x14ac:dyDescent="0.35">
      <c r="D14527" s="61"/>
    </row>
    <row r="14528" spans="4:4" x14ac:dyDescent="0.35">
      <c r="D14528" s="61"/>
    </row>
    <row r="14529" spans="4:4" x14ac:dyDescent="0.35">
      <c r="D14529" s="61"/>
    </row>
    <row r="14530" spans="4:4" x14ac:dyDescent="0.35">
      <c r="D14530" s="61"/>
    </row>
    <row r="14531" spans="4:4" x14ac:dyDescent="0.35">
      <c r="D14531" s="61"/>
    </row>
    <row r="14532" spans="4:4" x14ac:dyDescent="0.35">
      <c r="D14532" s="61"/>
    </row>
    <row r="14533" spans="4:4" x14ac:dyDescent="0.35">
      <c r="D14533" s="61"/>
    </row>
    <row r="14534" spans="4:4" x14ac:dyDescent="0.35">
      <c r="D14534" s="61"/>
    </row>
    <row r="14535" spans="4:4" x14ac:dyDescent="0.35">
      <c r="D14535" s="61"/>
    </row>
    <row r="14536" spans="4:4" x14ac:dyDescent="0.35">
      <c r="D14536" s="61"/>
    </row>
    <row r="14537" spans="4:4" x14ac:dyDescent="0.35">
      <c r="D14537" s="61"/>
    </row>
    <row r="14538" spans="4:4" x14ac:dyDescent="0.35">
      <c r="D14538" s="61"/>
    </row>
    <row r="14539" spans="4:4" x14ac:dyDescent="0.35">
      <c r="D14539" s="61"/>
    </row>
    <row r="14540" spans="4:4" x14ac:dyDescent="0.35">
      <c r="D14540" s="61"/>
    </row>
    <row r="14541" spans="4:4" x14ac:dyDescent="0.35">
      <c r="D14541" s="61"/>
    </row>
    <row r="14542" spans="4:4" x14ac:dyDescent="0.35">
      <c r="D14542" s="61"/>
    </row>
    <row r="14543" spans="4:4" x14ac:dyDescent="0.35">
      <c r="D14543" s="61"/>
    </row>
    <row r="14544" spans="4:4" x14ac:dyDescent="0.35">
      <c r="D14544" s="61"/>
    </row>
    <row r="14545" spans="4:4" x14ac:dyDescent="0.35">
      <c r="D14545" s="61"/>
    </row>
    <row r="14546" spans="4:4" x14ac:dyDescent="0.35">
      <c r="D14546" s="61"/>
    </row>
    <row r="14547" spans="4:4" x14ac:dyDescent="0.35">
      <c r="D14547" s="61"/>
    </row>
    <row r="14548" spans="4:4" x14ac:dyDescent="0.35">
      <c r="D14548" s="61"/>
    </row>
    <row r="14549" spans="4:4" x14ac:dyDescent="0.35">
      <c r="D14549" s="61"/>
    </row>
    <row r="14550" spans="4:4" x14ac:dyDescent="0.35">
      <c r="D14550" s="61"/>
    </row>
    <row r="14551" spans="4:4" x14ac:dyDescent="0.35">
      <c r="D14551" s="61"/>
    </row>
    <row r="14552" spans="4:4" x14ac:dyDescent="0.35">
      <c r="D14552" s="61"/>
    </row>
    <row r="14553" spans="4:4" x14ac:dyDescent="0.35">
      <c r="D14553" s="61"/>
    </row>
    <row r="14554" spans="4:4" x14ac:dyDescent="0.35">
      <c r="D14554" s="61"/>
    </row>
    <row r="14555" spans="4:4" x14ac:dyDescent="0.35">
      <c r="D14555" s="61"/>
    </row>
    <row r="14556" spans="4:4" x14ac:dyDescent="0.35">
      <c r="D14556" s="61"/>
    </row>
    <row r="14557" spans="4:4" x14ac:dyDescent="0.35">
      <c r="D14557" s="61"/>
    </row>
    <row r="14558" spans="4:4" x14ac:dyDescent="0.35">
      <c r="D14558" s="61"/>
    </row>
    <row r="14559" spans="4:4" x14ac:dyDescent="0.35">
      <c r="D14559" s="61"/>
    </row>
    <row r="14560" spans="4:4" x14ac:dyDescent="0.35">
      <c r="D14560" s="61"/>
    </row>
    <row r="14561" spans="4:4" x14ac:dyDescent="0.35">
      <c r="D14561" s="61"/>
    </row>
    <row r="14562" spans="4:4" x14ac:dyDescent="0.35">
      <c r="D14562" s="61"/>
    </row>
    <row r="14563" spans="4:4" x14ac:dyDescent="0.35">
      <c r="D14563" s="61"/>
    </row>
    <row r="14564" spans="4:4" x14ac:dyDescent="0.35">
      <c r="D14564" s="61"/>
    </row>
    <row r="14565" spans="4:4" x14ac:dyDescent="0.35">
      <c r="D14565" s="61"/>
    </row>
    <row r="14566" spans="4:4" x14ac:dyDescent="0.35">
      <c r="D14566" s="61"/>
    </row>
    <row r="14567" spans="4:4" x14ac:dyDescent="0.35">
      <c r="D14567" s="61"/>
    </row>
    <row r="14568" spans="4:4" x14ac:dyDescent="0.35">
      <c r="D14568" s="61"/>
    </row>
    <row r="14569" spans="4:4" x14ac:dyDescent="0.35">
      <c r="D14569" s="61"/>
    </row>
    <row r="14570" spans="4:4" x14ac:dyDescent="0.35">
      <c r="D14570" s="61"/>
    </row>
    <row r="14571" spans="4:4" x14ac:dyDescent="0.35">
      <c r="D14571" s="61"/>
    </row>
    <row r="14572" spans="4:4" x14ac:dyDescent="0.35">
      <c r="D14572" s="61"/>
    </row>
    <row r="14573" spans="4:4" x14ac:dyDescent="0.35">
      <c r="D14573" s="61"/>
    </row>
    <row r="14574" spans="4:4" x14ac:dyDescent="0.35">
      <c r="D14574" s="61"/>
    </row>
    <row r="14575" spans="4:4" x14ac:dyDescent="0.35">
      <c r="D14575" s="61"/>
    </row>
    <row r="14576" spans="4:4" x14ac:dyDescent="0.35">
      <c r="D14576" s="61"/>
    </row>
    <row r="14577" spans="1:4" x14ac:dyDescent="0.35">
      <c r="D14577" s="61"/>
    </row>
    <row r="14578" spans="1:4" x14ac:dyDescent="0.35">
      <c r="D14578" s="61"/>
    </row>
    <row r="14579" spans="1:4" x14ac:dyDescent="0.35">
      <c r="D14579" s="61"/>
    </row>
    <row r="14580" spans="1:4" x14ac:dyDescent="0.35">
      <c r="D14580" s="61"/>
    </row>
    <row r="14581" spans="1:4" x14ac:dyDescent="0.35">
      <c r="D14581" s="61"/>
    </row>
    <row r="14582" spans="1:4" x14ac:dyDescent="0.35">
      <c r="D14582" s="61"/>
    </row>
    <row r="14583" spans="1:4" x14ac:dyDescent="0.35">
      <c r="D14583" s="61"/>
    </row>
    <row r="14584" spans="1:4" x14ac:dyDescent="0.35">
      <c r="D14584" s="61"/>
    </row>
    <row r="14585" spans="1:4" x14ac:dyDescent="0.35">
      <c r="D14585" s="61"/>
    </row>
    <row r="14586" spans="1:4" x14ac:dyDescent="0.35">
      <c r="D14586" s="61"/>
    </row>
    <row r="14587" spans="1:4" x14ac:dyDescent="0.35">
      <c r="D14587" s="61"/>
    </row>
    <row r="14588" spans="1:4" x14ac:dyDescent="0.35">
      <c r="D14588" s="61"/>
    </row>
    <row r="14589" spans="1:4" x14ac:dyDescent="0.35">
      <c r="D14589" s="61"/>
    </row>
    <row r="14590" spans="1:4" x14ac:dyDescent="0.35">
      <c r="D14590" s="61"/>
    </row>
    <row r="14591" spans="1:4" x14ac:dyDescent="0.35">
      <c r="D14591" s="61"/>
    </row>
    <row r="14592" spans="1:4" x14ac:dyDescent="0.35">
      <c r="A14592" s="61"/>
      <c r="B14592" s="61"/>
      <c r="C14592" s="61"/>
      <c r="D14592" s="61"/>
    </row>
  </sheetData>
  <hyperlinks>
    <hyperlink ref="D1" location="INDEX!A1" display="Return to INDEX" xr:uid="{F91FEAEA-9905-4FCE-A951-0F5139CAD667}"/>
  </hyperlinks>
  <pageMargins left="0.7" right="0.7" top="0.75" bottom="0.75" header="0.3" footer="0.3"/>
  <pageSetup orientation="portrait" r:id="rId2"/>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A200E-EADC-4446-BB52-2FA59E95993A}">
  <sheetPr codeName="Sheet17">
    <tabColor rgb="FFF79646"/>
  </sheetPr>
  <dimension ref="B2:I5408"/>
  <sheetViews>
    <sheetView topLeftCell="B1" workbookViewId="0">
      <selection activeCell="D21" sqref="D21"/>
    </sheetView>
  </sheetViews>
  <sheetFormatPr defaultRowHeight="14.5" x14ac:dyDescent="0.35"/>
  <cols>
    <col min="2" max="2" width="12.453125" bestFit="1" customWidth="1"/>
    <col min="3" max="3" width="18.54296875" customWidth="1"/>
    <col min="4" max="4" width="22.7265625" customWidth="1"/>
    <col min="5" max="5" width="12.81640625" bestFit="1" customWidth="1"/>
    <col min="6" max="6" width="29.81640625" customWidth="1"/>
    <col min="7" max="7" width="30.81640625" customWidth="1"/>
    <col min="8" max="8" width="17.26953125" bestFit="1" customWidth="1"/>
    <col min="9" max="9" width="18.453125" bestFit="1" customWidth="1"/>
    <col min="12" max="12" width="22.54296875" customWidth="1"/>
  </cols>
  <sheetData>
    <row r="2" spans="2:9" x14ac:dyDescent="0.35">
      <c r="B2" s="528" t="s">
        <v>9668</v>
      </c>
      <c r="C2" s="528"/>
      <c r="D2" s="528"/>
      <c r="E2" s="528"/>
      <c r="F2" s="528"/>
      <c r="G2" s="528"/>
      <c r="H2" s="528"/>
      <c r="I2" s="528"/>
    </row>
    <row r="5" spans="2:9" x14ac:dyDescent="0.35">
      <c r="B5" t="s">
        <v>14</v>
      </c>
      <c r="C5" t="s">
        <v>1736</v>
      </c>
      <c r="D5" s="64" t="s">
        <v>8860</v>
      </c>
      <c r="E5" t="s">
        <v>9669</v>
      </c>
      <c r="F5" t="s">
        <v>9670</v>
      </c>
      <c r="G5" s="64" t="s">
        <v>8862</v>
      </c>
      <c r="H5" t="s">
        <v>8861</v>
      </c>
      <c r="I5" t="s">
        <v>9671</v>
      </c>
    </row>
    <row r="6" spans="2:9" ht="15" customHeight="1" x14ac:dyDescent="0.35">
      <c r="B6" t="s">
        <v>307</v>
      </c>
      <c r="C6" t="s">
        <v>101</v>
      </c>
      <c r="D6" t="str">
        <f>Table19[[#This Row],[Asset Class]] &amp; " - " &amp; Table19[[#This Row],[Class Description]]</f>
        <v>ACCPLTF - Access Platform</v>
      </c>
      <c r="E6" t="s">
        <v>9672</v>
      </c>
      <c r="F6" t="s">
        <v>9673</v>
      </c>
      <c r="G6" t="str">
        <f>Table19[[#This Row],[Closing Code]] &amp; " - " &amp; Table19[[#This Row],[Closing Code Description]]</f>
        <v>ABNTEMP - Abnormal Temperature</v>
      </c>
      <c r="H6" t="s">
        <v>8863</v>
      </c>
      <c r="I6" t="s">
        <v>53</v>
      </c>
    </row>
    <row r="7" spans="2:9" ht="15" customHeight="1" x14ac:dyDescent="0.35">
      <c r="B7" t="s">
        <v>307</v>
      </c>
      <c r="C7" t="s">
        <v>101</v>
      </c>
      <c r="D7" t="str">
        <f>Table19[[#This Row],[Asset Class]] &amp; " - " &amp; Table19[[#This Row],[Class Description]]</f>
        <v>ACCPLTF - Access Platform</v>
      </c>
      <c r="E7" t="s">
        <v>9674</v>
      </c>
      <c r="F7" t="s">
        <v>9675</v>
      </c>
      <c r="G7" t="str">
        <f>Table19[[#This Row],[Closing Code]] &amp; " - " &amp; Table19[[#This Row],[Closing Code Description]]</f>
        <v>CORROS - Corrosion</v>
      </c>
      <c r="H7" t="s">
        <v>8863</v>
      </c>
      <c r="I7" t="s">
        <v>53</v>
      </c>
    </row>
    <row r="8" spans="2:9" ht="15" customHeight="1" x14ac:dyDescent="0.35">
      <c r="B8" t="s">
        <v>307</v>
      </c>
      <c r="C8" t="s">
        <v>101</v>
      </c>
      <c r="D8" t="str">
        <f>Table19[[#This Row],[Asset Class]] &amp; " - " &amp; Table19[[#This Row],[Class Description]]</f>
        <v>ACCPLTF - Access Platform</v>
      </c>
      <c r="E8" t="s">
        <v>9676</v>
      </c>
      <c r="F8" t="s">
        <v>9677</v>
      </c>
      <c r="G8" t="str">
        <f>Table19[[#This Row],[Closing Code]] &amp; " - " &amp; Table19[[#This Row],[Closing Code Description]]</f>
        <v>ELECTRIP - Electrical Trip Out</v>
      </c>
      <c r="H8" t="s">
        <v>8863</v>
      </c>
      <c r="I8" t="s">
        <v>53</v>
      </c>
    </row>
    <row r="9" spans="2:9" ht="15" customHeight="1" x14ac:dyDescent="0.35">
      <c r="B9" t="s">
        <v>307</v>
      </c>
      <c r="C9" t="s">
        <v>101</v>
      </c>
      <c r="D9" t="str">
        <f>Table19[[#This Row],[Asset Class]] &amp; " - " &amp; Table19[[#This Row],[Class Description]]</f>
        <v>ACCPLTF - Access Platform</v>
      </c>
      <c r="E9" t="s">
        <v>9678</v>
      </c>
      <c r="F9" t="s">
        <v>9679</v>
      </c>
      <c r="G9" t="str">
        <f>Table19[[#This Row],[Closing Code]] &amp; " - " &amp; Table19[[#This Row],[Closing Code Description]]</f>
        <v>EXNOISE - Excessive Noise</v>
      </c>
      <c r="H9" t="s">
        <v>8863</v>
      </c>
      <c r="I9" t="s">
        <v>53</v>
      </c>
    </row>
    <row r="10" spans="2:9" ht="15" customHeight="1" x14ac:dyDescent="0.35">
      <c r="B10" t="s">
        <v>307</v>
      </c>
      <c r="C10" t="s">
        <v>101</v>
      </c>
      <c r="D10" t="str">
        <f>Table19[[#This Row],[Asset Class]] &amp; " - " &amp; Table19[[#This Row],[Class Description]]</f>
        <v>ACCPLTF - Access Platform</v>
      </c>
      <c r="E10" t="s">
        <v>9680</v>
      </c>
      <c r="F10" t="s">
        <v>9681</v>
      </c>
      <c r="G10" t="str">
        <f>Table19[[#This Row],[Closing Code]] &amp; " - " &amp; Table19[[#This Row],[Closing Code Description]]</f>
        <v>EXVIBRTN - Excessive Vibration</v>
      </c>
      <c r="H10" t="s">
        <v>8863</v>
      </c>
      <c r="I10" t="s">
        <v>53</v>
      </c>
    </row>
    <row r="11" spans="2:9" ht="15" customHeight="1" x14ac:dyDescent="0.35">
      <c r="B11" t="s">
        <v>307</v>
      </c>
      <c r="C11" t="s">
        <v>101</v>
      </c>
      <c r="D11" t="str">
        <f>Table19[[#This Row],[Asset Class]] &amp; " - " &amp; Table19[[#This Row],[Class Description]]</f>
        <v>ACCPLTF - Access Platform</v>
      </c>
      <c r="E11" t="s">
        <v>9682</v>
      </c>
      <c r="F11" t="s">
        <v>9683</v>
      </c>
      <c r="G11" t="str">
        <f>Table19[[#This Row],[Closing Code]] &amp; " - " &amp; Table19[[#This Row],[Closing Code Description]]</f>
        <v>JAMMEDEQ - Jammed Equipment</v>
      </c>
      <c r="H11" t="s">
        <v>8863</v>
      </c>
      <c r="I11" t="s">
        <v>53</v>
      </c>
    </row>
    <row r="12" spans="2:9" ht="15" customHeight="1" x14ac:dyDescent="0.35">
      <c r="B12" t="s">
        <v>307</v>
      </c>
      <c r="C12" t="s">
        <v>101</v>
      </c>
      <c r="D12" t="str">
        <f>Table19[[#This Row],[Asset Class]] &amp; " - " &amp; Table19[[#This Row],[Class Description]]</f>
        <v>ACCPLTF - Access Platform</v>
      </c>
      <c r="E12" t="s">
        <v>9684</v>
      </c>
      <c r="F12" t="s">
        <v>9685</v>
      </c>
      <c r="G12" t="str">
        <f>Table19[[#This Row],[Closing Code]] &amp; " - " &amp; Table19[[#This Row],[Closing Code Description]]</f>
        <v>LEAKING - Leaking</v>
      </c>
      <c r="H12" t="s">
        <v>8863</v>
      </c>
      <c r="I12" t="s">
        <v>53</v>
      </c>
    </row>
    <row r="13" spans="2:9" ht="15" customHeight="1" x14ac:dyDescent="0.35">
      <c r="B13" t="s">
        <v>307</v>
      </c>
      <c r="C13" t="s">
        <v>101</v>
      </c>
      <c r="D13" t="str">
        <f>Table19[[#This Row],[Asset Class]] &amp; " - " &amp; Table19[[#This Row],[Class Description]]</f>
        <v>ACCPLTF - Access Platform</v>
      </c>
      <c r="E13" t="s">
        <v>9686</v>
      </c>
      <c r="F13" t="s">
        <v>9687</v>
      </c>
      <c r="G13" t="str">
        <f>Table19[[#This Row],[Closing Code]] &amp; " - " &amp; Table19[[#This Row],[Closing Code Description]]</f>
        <v>LOWPERF - Low Performance</v>
      </c>
      <c r="H13" t="s">
        <v>8863</v>
      </c>
      <c r="I13" t="s">
        <v>53</v>
      </c>
    </row>
    <row r="14" spans="2:9" ht="15" customHeight="1" x14ac:dyDescent="0.35">
      <c r="B14" t="s">
        <v>307</v>
      </c>
      <c r="C14" t="s">
        <v>101</v>
      </c>
      <c r="D14" t="str">
        <f>Table19[[#This Row],[Asset Class]] &amp; " - " &amp; Table19[[#This Row],[Class Description]]</f>
        <v>ACCPLTF - Access Platform</v>
      </c>
      <c r="E14" t="s">
        <v>9688</v>
      </c>
      <c r="F14" t="s">
        <v>9689</v>
      </c>
      <c r="G14" t="str">
        <f>Table19[[#This Row],[Closing Code]] &amp; " - " &amp; Table19[[#This Row],[Closing Code Description]]</f>
        <v>NONOPER - Non-Operational</v>
      </c>
      <c r="H14" t="s">
        <v>8863</v>
      </c>
      <c r="I14" t="s">
        <v>53</v>
      </c>
    </row>
    <row r="15" spans="2:9" ht="15" customHeight="1" x14ac:dyDescent="0.35">
      <c r="B15" t="s">
        <v>307</v>
      </c>
      <c r="C15" t="s">
        <v>101</v>
      </c>
      <c r="D15" t="str">
        <f>Table19[[#This Row],[Asset Class]] &amp; " - " &amp; Table19[[#This Row],[Class Description]]</f>
        <v>ACCPLTF - Access Platform</v>
      </c>
      <c r="E15" t="s">
        <v>9690</v>
      </c>
      <c r="F15" t="s">
        <v>9691</v>
      </c>
      <c r="G15" t="str">
        <f>Table19[[#This Row],[Closing Code]] &amp; " - " &amp; Table19[[#This Row],[Closing Code Description]]</f>
        <v>PHYDMGE - Physical Damage</v>
      </c>
      <c r="H15" t="s">
        <v>8863</v>
      </c>
      <c r="I15" t="s">
        <v>53</v>
      </c>
    </row>
    <row r="16" spans="2:9" ht="15" customHeight="1" x14ac:dyDescent="0.35">
      <c r="B16" t="s">
        <v>307</v>
      </c>
      <c r="C16" t="s">
        <v>101</v>
      </c>
      <c r="D16" t="str">
        <f>Table19[[#This Row],[Asset Class]] &amp; " - " &amp; Table19[[#This Row],[Class Description]]</f>
        <v>ACCPLTF - Access Platform</v>
      </c>
      <c r="E16" t="s">
        <v>9692</v>
      </c>
      <c r="F16" t="s">
        <v>9693</v>
      </c>
      <c r="G16" t="str">
        <f>Table19[[#This Row],[Closing Code]] &amp; " - " &amp; Table19[[#This Row],[Closing Code Description]]</f>
        <v>UNSMELL - Unusual Smell</v>
      </c>
      <c r="H16" t="s">
        <v>8863</v>
      </c>
      <c r="I16" t="s">
        <v>53</v>
      </c>
    </row>
    <row r="17" spans="2:9" ht="15" customHeight="1" x14ac:dyDescent="0.35">
      <c r="B17" t="s">
        <v>307</v>
      </c>
      <c r="C17" t="s">
        <v>101</v>
      </c>
      <c r="D17" t="str">
        <f>Table19[[#This Row],[Asset Class]] &amp; " - " &amp; Table19[[#This Row],[Class Description]]</f>
        <v>ACCPLTF - Access Platform</v>
      </c>
      <c r="E17" t="s">
        <v>9694</v>
      </c>
      <c r="F17" t="s">
        <v>9695</v>
      </c>
      <c r="G17" t="str">
        <f>Table19[[#This Row],[Closing Code]] &amp; " - " &amp; Table19[[#This Row],[Closing Code Description]]</f>
        <v>UNSMOKE - Unusual Smoke</v>
      </c>
      <c r="H17" t="s">
        <v>8863</v>
      </c>
      <c r="I17" t="s">
        <v>53</v>
      </c>
    </row>
    <row r="18" spans="2:9" ht="15" customHeight="1" x14ac:dyDescent="0.35">
      <c r="B18" t="s">
        <v>307</v>
      </c>
      <c r="C18" t="s">
        <v>101</v>
      </c>
      <c r="D18" t="str">
        <f>Table19[[#This Row],[Asset Class]] &amp; " - " &amp; Table19[[#This Row],[Class Description]]</f>
        <v>ACCPLTF - Access Platform</v>
      </c>
      <c r="E18" t="s">
        <v>9696</v>
      </c>
      <c r="F18" t="s">
        <v>9697</v>
      </c>
      <c r="G18" t="str">
        <f>Table19[[#This Row],[Closing Code]] &amp; " - " &amp; Table19[[#This Row],[Closing Code Description]]</f>
        <v>ACCLSDET - Access Platform Structure Deteriorated</v>
      </c>
      <c r="H18" t="s">
        <v>8876</v>
      </c>
      <c r="I18" t="s">
        <v>53</v>
      </c>
    </row>
    <row r="19" spans="2:9" ht="15" customHeight="1" x14ac:dyDescent="0.35">
      <c r="B19" t="s">
        <v>307</v>
      </c>
      <c r="C19" t="s">
        <v>101</v>
      </c>
      <c r="D19" t="str">
        <f>Table19[[#This Row],[Asset Class]] &amp; " - " &amp; Table19[[#This Row],[Class Description]]</f>
        <v>ACCPLTF - Access Platform</v>
      </c>
      <c r="E19" t="s">
        <v>9698</v>
      </c>
      <c r="F19" t="s">
        <v>9699</v>
      </c>
      <c r="G19" t="str">
        <f>Table19[[#This Row],[Closing Code]] &amp; " - " &amp; Table19[[#This Row],[Closing Code Description]]</f>
        <v>ACCIDENT - Accident</v>
      </c>
      <c r="H19" t="s">
        <v>8878</v>
      </c>
      <c r="I19" t="s">
        <v>53</v>
      </c>
    </row>
    <row r="20" spans="2:9" ht="15" customHeight="1" x14ac:dyDescent="0.35">
      <c r="B20" t="s">
        <v>307</v>
      </c>
      <c r="C20" t="s">
        <v>101</v>
      </c>
      <c r="D20" t="str">
        <f>Table19[[#This Row],[Asset Class]] &amp; " - " &amp; Table19[[#This Row],[Class Description]]</f>
        <v>ACCPLTF - Access Platform</v>
      </c>
      <c r="E20" t="s">
        <v>9700</v>
      </c>
      <c r="F20" t="s">
        <v>9701</v>
      </c>
      <c r="G20" t="str">
        <f>Table19[[#This Row],[Closing Code]] &amp; " - " &amp; Table19[[#This Row],[Closing Code Description]]</f>
        <v>ACCWEAR - Accelerated Wear</v>
      </c>
      <c r="H20" t="s">
        <v>8878</v>
      </c>
      <c r="I20" t="s">
        <v>53</v>
      </c>
    </row>
    <row r="21" spans="2:9" ht="15" customHeight="1" x14ac:dyDescent="0.35">
      <c r="B21" t="s">
        <v>307</v>
      </c>
      <c r="C21" t="s">
        <v>101</v>
      </c>
      <c r="D21" t="str">
        <f>Table19[[#This Row],[Asset Class]] &amp; " - " &amp; Table19[[#This Row],[Class Description]]</f>
        <v>ACCPLTF - Access Platform</v>
      </c>
      <c r="E21" t="s">
        <v>9702</v>
      </c>
      <c r="F21" t="s">
        <v>9703</v>
      </c>
      <c r="G21" t="str">
        <f>Table19[[#This Row],[Closing Code]] &amp; " - " &amp; Table19[[#This Row],[Closing Code Description]]</f>
        <v>ACTGOD - Weather condition/Forces of nature or Act of God</v>
      </c>
      <c r="H21" t="s">
        <v>8878</v>
      </c>
      <c r="I21" t="s">
        <v>53</v>
      </c>
    </row>
    <row r="22" spans="2:9" ht="15" customHeight="1" x14ac:dyDescent="0.35">
      <c r="B22" t="s">
        <v>307</v>
      </c>
      <c r="C22" t="s">
        <v>101</v>
      </c>
      <c r="D22" t="str">
        <f>Table19[[#This Row],[Asset Class]] &amp; " - " &amp; Table19[[#This Row],[Class Description]]</f>
        <v>ACCPLTF - Access Platform</v>
      </c>
      <c r="E22" t="s">
        <v>9704</v>
      </c>
      <c r="F22" t="s">
        <v>9705</v>
      </c>
      <c r="G22" t="str">
        <f>Table19[[#This Row],[Closing Code]] &amp; " - " &amp; Table19[[#This Row],[Closing Code Description]]</f>
        <v>CONTAM - Contamination</v>
      </c>
      <c r="H22" t="s">
        <v>8878</v>
      </c>
      <c r="I22" t="s">
        <v>53</v>
      </c>
    </row>
    <row r="23" spans="2:9" ht="15" customHeight="1" x14ac:dyDescent="0.35">
      <c r="B23" t="s">
        <v>307</v>
      </c>
      <c r="C23" t="s">
        <v>101</v>
      </c>
      <c r="D23" t="str">
        <f>Table19[[#This Row],[Asset Class]] &amp; " - " &amp; Table19[[#This Row],[Class Description]]</f>
        <v>ACCPLTF - Access Platform</v>
      </c>
      <c r="E23" t="s">
        <v>9706</v>
      </c>
      <c r="F23" t="s">
        <v>9707</v>
      </c>
      <c r="G23" t="str">
        <f>Table19[[#This Row],[Closing Code]] &amp; " - " &amp; Table19[[#This Row],[Closing Code Description]]</f>
        <v>DEFASSET - Defective Asset</v>
      </c>
      <c r="H23" t="s">
        <v>8878</v>
      </c>
      <c r="I23" t="s">
        <v>53</v>
      </c>
    </row>
    <row r="24" spans="2:9" ht="15" customHeight="1" x14ac:dyDescent="0.35">
      <c r="B24" t="s">
        <v>307</v>
      </c>
      <c r="C24" t="s">
        <v>101</v>
      </c>
      <c r="D24" t="str">
        <f>Table19[[#This Row],[Asset Class]] &amp; " - " &amp; Table19[[#This Row],[Class Description]]</f>
        <v>ACCPLTF - Access Platform</v>
      </c>
      <c r="E24" t="s">
        <v>9708</v>
      </c>
      <c r="F24" t="s">
        <v>9709</v>
      </c>
      <c r="G24" t="str">
        <f>Table19[[#This Row],[Closing Code]] &amp; " - " &amp; Table19[[#This Row],[Closing Code Description]]</f>
        <v>EXLOAD - Excessive Load</v>
      </c>
      <c r="H24" t="s">
        <v>8878</v>
      </c>
      <c r="I24" t="s">
        <v>53</v>
      </c>
    </row>
    <row r="25" spans="2:9" ht="15" customHeight="1" x14ac:dyDescent="0.35">
      <c r="B25" t="s">
        <v>307</v>
      </c>
      <c r="C25" t="s">
        <v>101</v>
      </c>
      <c r="D25" t="str">
        <f>Table19[[#This Row],[Asset Class]] &amp; " - " &amp; Table19[[#This Row],[Class Description]]</f>
        <v>ACCPLTF - Access Platform</v>
      </c>
      <c r="E25" t="s">
        <v>9710</v>
      </c>
      <c r="F25" t="s">
        <v>9711</v>
      </c>
      <c r="G25" t="str">
        <f>Table19[[#This Row],[Closing Code]] &amp; " - " &amp; Table19[[#This Row],[Closing Code Description]]</f>
        <v>IMPRMNT - Improper Maintenance</v>
      </c>
      <c r="H25" t="s">
        <v>8878</v>
      </c>
      <c r="I25" t="s">
        <v>53</v>
      </c>
    </row>
    <row r="26" spans="2:9" ht="15" customHeight="1" x14ac:dyDescent="0.35">
      <c r="B26" t="s">
        <v>307</v>
      </c>
      <c r="C26" t="s">
        <v>101</v>
      </c>
      <c r="D26" t="str">
        <f>Table19[[#This Row],[Asset Class]] &amp; " - " &amp; Table19[[#This Row],[Class Description]]</f>
        <v>ACCPLTF - Access Platform</v>
      </c>
      <c r="E26" t="s">
        <v>9712</v>
      </c>
      <c r="F26" t="s">
        <v>9713</v>
      </c>
      <c r="G26" t="str">
        <f>Table19[[#This Row],[Closing Code]] &amp; " - " &amp; Table19[[#This Row],[Closing Code Description]]</f>
        <v>INSLUBR - Insufficient Lubrication</v>
      </c>
      <c r="H26" t="s">
        <v>8878</v>
      </c>
      <c r="I26" t="s">
        <v>53</v>
      </c>
    </row>
    <row r="27" spans="2:9" ht="15" customHeight="1" x14ac:dyDescent="0.35">
      <c r="B27" t="s">
        <v>307</v>
      </c>
      <c r="C27" t="s">
        <v>101</v>
      </c>
      <c r="D27" t="str">
        <f>Table19[[#This Row],[Asset Class]] &amp; " - " &amp; Table19[[#This Row],[Class Description]]</f>
        <v>ACCPLTF - Access Platform</v>
      </c>
      <c r="E27" t="s">
        <v>9714</v>
      </c>
      <c r="F27" t="s">
        <v>9715</v>
      </c>
      <c r="G27" t="str">
        <f>Table19[[#This Row],[Closing Code]] &amp; " - " &amp; Table19[[#This Row],[Closing Code Description]]</f>
        <v>LACKTRN - Lack of/ Inadequate Training</v>
      </c>
      <c r="H27" t="s">
        <v>8878</v>
      </c>
      <c r="I27" t="s">
        <v>53</v>
      </c>
    </row>
    <row r="28" spans="2:9" ht="15" customHeight="1" x14ac:dyDescent="0.35">
      <c r="B28" t="s">
        <v>307</v>
      </c>
      <c r="C28" t="s">
        <v>101</v>
      </c>
      <c r="D28" t="str">
        <f>Table19[[#This Row],[Asset Class]] &amp; " - " &amp; Table19[[#This Row],[Class Description]]</f>
        <v>ACCPLTF - Access Platform</v>
      </c>
      <c r="E28" t="s">
        <v>9716</v>
      </c>
      <c r="F28" t="s">
        <v>9717</v>
      </c>
      <c r="G28" t="str">
        <f>Table19[[#This Row],[Closing Code]] &amp; " - " &amp; Table19[[#This Row],[Closing Code Description]]</f>
        <v>MISSCMP - Loose/ Missing Component</v>
      </c>
      <c r="H28" t="s">
        <v>8878</v>
      </c>
      <c r="I28" t="s">
        <v>53</v>
      </c>
    </row>
    <row r="29" spans="2:9" ht="15" customHeight="1" x14ac:dyDescent="0.35">
      <c r="B29" t="s">
        <v>307</v>
      </c>
      <c r="C29" t="s">
        <v>101</v>
      </c>
      <c r="D29" t="str">
        <f>Table19[[#This Row],[Asset Class]] &amp; " - " &amp; Table19[[#This Row],[Class Description]]</f>
        <v>ACCPLTF - Access Platform</v>
      </c>
      <c r="E29" t="s">
        <v>9718</v>
      </c>
      <c r="F29" t="s">
        <v>9719</v>
      </c>
      <c r="G29" t="str">
        <f>Table19[[#This Row],[Closing Code]] &amp; " - " &amp; Table19[[#This Row],[Closing Code Description]]</f>
        <v>NRMWEAR - Normal Wear</v>
      </c>
      <c r="H29" t="s">
        <v>8878</v>
      </c>
      <c r="I29" t="s">
        <v>53</v>
      </c>
    </row>
    <row r="30" spans="2:9" ht="15" customHeight="1" x14ac:dyDescent="0.35">
      <c r="B30" t="s">
        <v>307</v>
      </c>
      <c r="C30" t="s">
        <v>101</v>
      </c>
      <c r="D30" t="str">
        <f>Table19[[#This Row],[Asset Class]] &amp; " - " &amp; Table19[[#This Row],[Class Description]]</f>
        <v>ACCPLTF - Access Platform</v>
      </c>
      <c r="E30" t="s">
        <v>9720</v>
      </c>
      <c r="F30" t="s">
        <v>9721</v>
      </c>
      <c r="G30" t="str">
        <f>Table19[[#This Row],[Closing Code]] &amp; " - " &amp; Table19[[#This Row],[Closing Code Description]]</f>
        <v>OTHER - Other (specify)</v>
      </c>
      <c r="H30" t="s">
        <v>8878</v>
      </c>
      <c r="I30" t="s">
        <v>53</v>
      </c>
    </row>
    <row r="31" spans="2:9" ht="15" customHeight="1" x14ac:dyDescent="0.35">
      <c r="B31" t="s">
        <v>307</v>
      </c>
      <c r="C31" t="s">
        <v>101</v>
      </c>
      <c r="D31" t="str">
        <f>Table19[[#This Row],[Asset Class]] &amp; " - " &amp; Table19[[#This Row],[Class Description]]</f>
        <v>ACCPLTF - Access Platform</v>
      </c>
      <c r="E31" t="s">
        <v>9722</v>
      </c>
      <c r="F31" t="s">
        <v>9723</v>
      </c>
      <c r="G31" t="str">
        <f>Table19[[#This Row],[Closing Code]] &amp; " - " &amp; Table19[[#This Row],[Closing Code Description]]</f>
        <v>PRINSTAL - Poor Installation</v>
      </c>
      <c r="H31" t="s">
        <v>8878</v>
      </c>
      <c r="I31" t="s">
        <v>53</v>
      </c>
    </row>
    <row r="32" spans="2:9" ht="15" customHeight="1" x14ac:dyDescent="0.35">
      <c r="B32" t="s">
        <v>307</v>
      </c>
      <c r="C32" t="s">
        <v>101</v>
      </c>
      <c r="D32" t="str">
        <f>Table19[[#This Row],[Asset Class]] &amp; " - " &amp; Table19[[#This Row],[Class Description]]</f>
        <v>ACCPLTF - Access Platform</v>
      </c>
      <c r="E32" t="s">
        <v>9724</v>
      </c>
      <c r="F32" t="s">
        <v>9725</v>
      </c>
      <c r="G32" t="str">
        <f>Table19[[#This Row],[Closing Code]] &amp; " - " &amp; Table19[[#This Row],[Closing Code Description]]</f>
        <v>PROCISSU - Procedure Issue</v>
      </c>
      <c r="H32" t="s">
        <v>8878</v>
      </c>
      <c r="I32" t="s">
        <v>53</v>
      </c>
    </row>
    <row r="33" spans="2:9" ht="15" customHeight="1" x14ac:dyDescent="0.35">
      <c r="B33" t="s">
        <v>307</v>
      </c>
      <c r="C33" t="s">
        <v>101</v>
      </c>
      <c r="D33" t="str">
        <f>Table19[[#This Row],[Asset Class]] &amp; " - " &amp; Table19[[#This Row],[Class Description]]</f>
        <v>ACCPLTF - Access Platform</v>
      </c>
      <c r="E33" t="s">
        <v>9726</v>
      </c>
      <c r="F33" t="s">
        <v>9727</v>
      </c>
      <c r="G33" t="str">
        <f>Table19[[#This Row],[Closing Code]] &amp; " - " &amp; Table19[[#This Row],[Closing Code Description]]</f>
        <v>UTLFAIL - Utility Failure</v>
      </c>
      <c r="H33" t="s">
        <v>8878</v>
      </c>
      <c r="I33" t="s">
        <v>53</v>
      </c>
    </row>
    <row r="34" spans="2:9" ht="15" customHeight="1" x14ac:dyDescent="0.35">
      <c r="B34" t="s">
        <v>307</v>
      </c>
      <c r="C34" t="s">
        <v>101</v>
      </c>
      <c r="D34" t="str">
        <f>Table19[[#This Row],[Asset Class]] &amp; " - " &amp; Table19[[#This Row],[Class Description]]</f>
        <v>ACCPLTF - Access Platform</v>
      </c>
      <c r="E34" t="s">
        <v>9728</v>
      </c>
      <c r="F34" t="s">
        <v>9729</v>
      </c>
      <c r="G34" t="str">
        <f>Table19[[#This Row],[Closing Code]] &amp; " - " &amp; Table19[[#This Row],[Closing Code Description]]</f>
        <v>VNDLSM - Vandalism</v>
      </c>
      <c r="H34" t="s">
        <v>8878</v>
      </c>
      <c r="I34" t="s">
        <v>53</v>
      </c>
    </row>
    <row r="35" spans="2:9" ht="15" customHeight="1" x14ac:dyDescent="0.35">
      <c r="B35" t="s">
        <v>307</v>
      </c>
      <c r="C35" t="s">
        <v>101</v>
      </c>
      <c r="D35" t="str">
        <f>Table19[[#This Row],[Asset Class]] &amp; " - " &amp; Table19[[#This Row],[Class Description]]</f>
        <v>ACCPLTF - Access Platform</v>
      </c>
      <c r="E35" t="s">
        <v>9730</v>
      </c>
      <c r="F35" t="s">
        <v>9731</v>
      </c>
      <c r="G35" t="str">
        <f>Table19[[#This Row],[Closing Code]] &amp; " - " &amp; Table19[[#This Row],[Closing Code Description]]</f>
        <v>WORNCMPT - Defective/ Worn Component</v>
      </c>
      <c r="H35" t="s">
        <v>8878</v>
      </c>
      <c r="I35" t="s">
        <v>53</v>
      </c>
    </row>
    <row r="36" spans="2:9" ht="15" customHeight="1" x14ac:dyDescent="0.35">
      <c r="B36" t="s">
        <v>307</v>
      </c>
      <c r="C36" t="s">
        <v>101</v>
      </c>
      <c r="D36" t="str">
        <f>Table19[[#This Row],[Asset Class]] &amp; " - " &amp; Table19[[#This Row],[Class Description]]</f>
        <v>ACCPLTF - Access Platform</v>
      </c>
      <c r="E36" t="s">
        <v>9732</v>
      </c>
      <c r="F36" t="s">
        <v>9733</v>
      </c>
      <c r="G36" t="str">
        <f>Table19[[#This Row],[Closing Code]] &amp; " - " &amp; Table19[[#This Row],[Closing Code Description]]</f>
        <v>ADJUSTD - Adjusted</v>
      </c>
      <c r="H36" t="s">
        <v>8896</v>
      </c>
      <c r="I36" t="s">
        <v>53</v>
      </c>
    </row>
    <row r="37" spans="2:9" ht="15" customHeight="1" x14ac:dyDescent="0.35">
      <c r="B37" t="s">
        <v>307</v>
      </c>
      <c r="C37" t="s">
        <v>101</v>
      </c>
      <c r="D37" t="str">
        <f>Table19[[#This Row],[Asset Class]] &amp; " - " &amp; Table19[[#This Row],[Class Description]]</f>
        <v>ACCPLTF - Access Platform</v>
      </c>
      <c r="E37" t="s">
        <v>9734</v>
      </c>
      <c r="F37" t="s">
        <v>9735</v>
      </c>
      <c r="G37" t="str">
        <f>Table19[[#This Row],[Closing Code]] &amp; " - " &amp; Table19[[#This Row],[Closing Code Description]]</f>
        <v>DECOMM - Decommission</v>
      </c>
      <c r="H37" t="s">
        <v>8896</v>
      </c>
      <c r="I37" t="s">
        <v>53</v>
      </c>
    </row>
    <row r="38" spans="2:9" ht="15" customHeight="1" x14ac:dyDescent="0.35">
      <c r="B38" t="s">
        <v>307</v>
      </c>
      <c r="C38" t="s">
        <v>101</v>
      </c>
      <c r="D38" t="str">
        <f>Table19[[#This Row],[Asset Class]] &amp; " - " &amp; Table19[[#This Row],[Class Description]]</f>
        <v>ACCPLTF - Access Platform</v>
      </c>
      <c r="E38" t="s">
        <v>9736</v>
      </c>
      <c r="F38" t="s">
        <v>9737</v>
      </c>
      <c r="G38" t="str">
        <f>Table19[[#This Row],[Closing Code]] &amp; " - " &amp; Table19[[#This Row],[Closing Code Description]]</f>
        <v>DECONTME - Decontaminate</v>
      </c>
      <c r="H38" t="s">
        <v>8896</v>
      </c>
      <c r="I38" t="s">
        <v>53</v>
      </c>
    </row>
    <row r="39" spans="2:9" ht="15" customHeight="1" x14ac:dyDescent="0.35">
      <c r="B39" t="s">
        <v>307</v>
      </c>
      <c r="C39" t="s">
        <v>101</v>
      </c>
      <c r="D39" t="str">
        <f>Table19[[#This Row],[Asset Class]] &amp; " - " &amp; Table19[[#This Row],[Class Description]]</f>
        <v>ACCPLTF - Access Platform</v>
      </c>
      <c r="E39" t="s">
        <v>9738</v>
      </c>
      <c r="F39" t="s">
        <v>9739</v>
      </c>
      <c r="G39" t="str">
        <f>Table19[[#This Row],[Closing Code]] &amp; " - " &amp; Table19[[#This Row],[Closing Code Description]]</f>
        <v>DONOTHIN - Do Nothing</v>
      </c>
      <c r="H39" t="s">
        <v>8896</v>
      </c>
      <c r="I39" t="s">
        <v>53</v>
      </c>
    </row>
    <row r="40" spans="2:9" ht="15" customHeight="1" x14ac:dyDescent="0.35">
      <c r="B40" t="s">
        <v>307</v>
      </c>
      <c r="C40" t="s">
        <v>101</v>
      </c>
      <c r="D40" t="str">
        <f>Table19[[#This Row],[Asset Class]] &amp; " - " &amp; Table19[[#This Row],[Class Description]]</f>
        <v>ACCPLTF - Access Platform</v>
      </c>
      <c r="E40" t="s">
        <v>9740</v>
      </c>
      <c r="F40" t="s">
        <v>9741</v>
      </c>
      <c r="G40" t="str">
        <f>Table19[[#This Row],[Closing Code]] &amp; " - " &amp; Table19[[#This Row],[Closing Code Description]]</f>
        <v>LUBRCTE - Lubricate</v>
      </c>
      <c r="H40" t="s">
        <v>8896</v>
      </c>
      <c r="I40" t="s">
        <v>53</v>
      </c>
    </row>
    <row r="41" spans="2:9" ht="15" customHeight="1" x14ac:dyDescent="0.35">
      <c r="B41" t="s">
        <v>307</v>
      </c>
      <c r="C41" t="s">
        <v>101</v>
      </c>
      <c r="D41" t="str">
        <f>Table19[[#This Row],[Asset Class]] &amp; " - " &amp; Table19[[#This Row],[Class Description]]</f>
        <v>ACCPLTF - Access Platform</v>
      </c>
      <c r="E41" t="s">
        <v>9720</v>
      </c>
      <c r="F41" t="s">
        <v>9721</v>
      </c>
      <c r="G41" t="str">
        <f>Table19[[#This Row],[Closing Code]] &amp; " - " &amp; Table19[[#This Row],[Closing Code Description]]</f>
        <v>OTHER - Other (specify)</v>
      </c>
      <c r="H41" t="s">
        <v>8896</v>
      </c>
      <c r="I41" t="s">
        <v>53</v>
      </c>
    </row>
    <row r="42" spans="2:9" ht="15" customHeight="1" x14ac:dyDescent="0.35">
      <c r="B42" t="s">
        <v>307</v>
      </c>
      <c r="C42" t="s">
        <v>101</v>
      </c>
      <c r="D42" t="str">
        <f>Table19[[#This Row],[Asset Class]] &amp; " - " &amp; Table19[[#This Row],[Class Description]]</f>
        <v>ACCPLTF - Access Platform</v>
      </c>
      <c r="E42" t="s">
        <v>9742</v>
      </c>
      <c r="F42" t="s">
        <v>9743</v>
      </c>
      <c r="G42" t="str">
        <f>Table19[[#This Row],[Closing Code]] &amp; " - " &amp; Table19[[#This Row],[Closing Code Description]]</f>
        <v>RECALBRT - Recalibrate</v>
      </c>
      <c r="H42" t="s">
        <v>8896</v>
      </c>
      <c r="I42" t="s">
        <v>53</v>
      </c>
    </row>
    <row r="43" spans="2:9" ht="15" customHeight="1" x14ac:dyDescent="0.35">
      <c r="B43" t="s">
        <v>307</v>
      </c>
      <c r="C43" t="s">
        <v>101</v>
      </c>
      <c r="D43" t="str">
        <f>Table19[[#This Row],[Asset Class]] &amp; " - " &amp; Table19[[#This Row],[Class Description]]</f>
        <v>ACCPLTF - Access Platform</v>
      </c>
      <c r="E43" t="s">
        <v>9744</v>
      </c>
      <c r="F43" t="s">
        <v>9745</v>
      </c>
      <c r="G43" t="str">
        <f>Table19[[#This Row],[Closing Code]] &amp; " - " &amp; Table19[[#This Row],[Closing Code Description]]</f>
        <v>REMVOBT - Remove Obstruction</v>
      </c>
      <c r="H43" t="s">
        <v>8896</v>
      </c>
      <c r="I43" t="s">
        <v>53</v>
      </c>
    </row>
    <row r="44" spans="2:9" ht="15" customHeight="1" x14ac:dyDescent="0.35">
      <c r="B44" t="s">
        <v>307</v>
      </c>
      <c r="C44" t="s">
        <v>101</v>
      </c>
      <c r="D44" t="str">
        <f>Table19[[#This Row],[Asset Class]] &amp; " - " &amp; Table19[[#This Row],[Class Description]]</f>
        <v>ACCPLTF - Access Platform</v>
      </c>
      <c r="E44" t="s">
        <v>9746</v>
      </c>
      <c r="F44" t="s">
        <v>9747</v>
      </c>
      <c r="G44" t="str">
        <f>Table19[[#This Row],[Closing Code]] &amp; " - " &amp; Table19[[#This Row],[Closing Code Description]]</f>
        <v>REPCMPT - Repair Component</v>
      </c>
      <c r="H44" t="s">
        <v>8896</v>
      </c>
      <c r="I44" t="s">
        <v>53</v>
      </c>
    </row>
    <row r="45" spans="2:9" ht="15" customHeight="1" x14ac:dyDescent="0.35">
      <c r="B45" t="s">
        <v>307</v>
      </c>
      <c r="C45" t="s">
        <v>101</v>
      </c>
      <c r="D45" t="str">
        <f>Table19[[#This Row],[Asset Class]] &amp; " - " &amp; Table19[[#This Row],[Class Description]]</f>
        <v>ACCPLTF - Access Platform</v>
      </c>
      <c r="E45" t="s">
        <v>9748</v>
      </c>
      <c r="F45" t="s">
        <v>9749</v>
      </c>
      <c r="G45" t="str">
        <f>Table19[[#This Row],[Closing Code]] &amp; " - " &amp; Table19[[#This Row],[Closing Code Description]]</f>
        <v>REPLASS - Replace Asset</v>
      </c>
      <c r="H45" t="s">
        <v>8896</v>
      </c>
      <c r="I45" t="s">
        <v>53</v>
      </c>
    </row>
    <row r="46" spans="2:9" ht="15" customHeight="1" x14ac:dyDescent="0.35">
      <c r="B46" t="s">
        <v>307</v>
      </c>
      <c r="C46" t="s">
        <v>101</v>
      </c>
      <c r="D46" t="str">
        <f>Table19[[#This Row],[Asset Class]] &amp; " - " &amp; Table19[[#This Row],[Class Description]]</f>
        <v>ACCPLTF - Access Platform</v>
      </c>
      <c r="E46" t="s">
        <v>9750</v>
      </c>
      <c r="F46" t="s">
        <v>9751</v>
      </c>
      <c r="G46" t="str">
        <f>Table19[[#This Row],[Closing Code]] &amp; " - " &amp; Table19[[#This Row],[Closing Code Description]]</f>
        <v>REPLCMPT - Replace Component</v>
      </c>
      <c r="H46" t="s">
        <v>8896</v>
      </c>
      <c r="I46" t="s">
        <v>53</v>
      </c>
    </row>
    <row r="47" spans="2:9" ht="15" customHeight="1" x14ac:dyDescent="0.35">
      <c r="B47" t="s">
        <v>307</v>
      </c>
      <c r="C47" t="s">
        <v>101</v>
      </c>
      <c r="D47" t="str">
        <f>Table19[[#This Row],[Asset Class]] &amp; " - " &amp; Table19[[#This Row],[Class Description]]</f>
        <v>ACCPLTF - Access Platform</v>
      </c>
      <c r="E47" t="s">
        <v>9752</v>
      </c>
      <c r="F47" t="s">
        <v>9753</v>
      </c>
      <c r="G47" t="str">
        <f>Table19[[#This Row],[Closing Code]] &amp; " - " &amp; Table19[[#This Row],[Closing Code Description]]</f>
        <v>REPRASS - Repair Asset</v>
      </c>
      <c r="H47" t="s">
        <v>8896</v>
      </c>
      <c r="I47" t="s">
        <v>53</v>
      </c>
    </row>
    <row r="48" spans="2:9" x14ac:dyDescent="0.35">
      <c r="B48" t="s">
        <v>307</v>
      </c>
      <c r="C48" t="s">
        <v>101</v>
      </c>
      <c r="D48" t="str">
        <f>Table19[[#This Row],[Asset Class]] &amp; " - " &amp; Table19[[#This Row],[Class Description]]</f>
        <v>ACCPLTF - Access Platform</v>
      </c>
      <c r="E48" t="s">
        <v>9754</v>
      </c>
      <c r="F48" t="s">
        <v>9755</v>
      </c>
      <c r="G48" t="str">
        <f>Table19[[#This Row],[Closing Code]] &amp; " - " &amp; Table19[[#This Row],[Closing Code Description]]</f>
        <v>UPGRADES - Upgrade</v>
      </c>
      <c r="H48" t="s">
        <v>8896</v>
      </c>
      <c r="I48" t="s">
        <v>53</v>
      </c>
    </row>
    <row r="49" spans="2:9" x14ac:dyDescent="0.35">
      <c r="B49" t="s">
        <v>364</v>
      </c>
      <c r="C49" t="s">
        <v>172</v>
      </c>
      <c r="D49" t="str">
        <f>Table19[[#This Row],[Asset Class]] &amp; " - " &amp; Table19[[#This Row],[Class Description]]</f>
        <v>ARCMPRS - Air Compressor</v>
      </c>
      <c r="E49" t="s">
        <v>9672</v>
      </c>
      <c r="F49" t="s">
        <v>9673</v>
      </c>
      <c r="G49" t="str">
        <f>Table19[[#This Row],[Closing Code]] &amp; " - " &amp; Table19[[#This Row],[Closing Code Description]]</f>
        <v>ABNTEMP - Abnormal Temperature</v>
      </c>
      <c r="H49" t="s">
        <v>8863</v>
      </c>
      <c r="I49" t="s">
        <v>53</v>
      </c>
    </row>
    <row r="50" spans="2:9" x14ac:dyDescent="0.35">
      <c r="B50" t="s">
        <v>364</v>
      </c>
      <c r="C50" t="s">
        <v>172</v>
      </c>
      <c r="D50" t="str">
        <f>Table19[[#This Row],[Asset Class]] &amp; " - " &amp; Table19[[#This Row],[Class Description]]</f>
        <v>ARCMPRS - Air Compressor</v>
      </c>
      <c r="E50" t="s">
        <v>9674</v>
      </c>
      <c r="F50" t="s">
        <v>9675</v>
      </c>
      <c r="G50" t="str">
        <f>Table19[[#This Row],[Closing Code]] &amp; " - " &amp; Table19[[#This Row],[Closing Code Description]]</f>
        <v>CORROS - Corrosion</v>
      </c>
      <c r="H50" t="s">
        <v>8863</v>
      </c>
      <c r="I50" t="s">
        <v>53</v>
      </c>
    </row>
    <row r="51" spans="2:9" x14ac:dyDescent="0.35">
      <c r="B51" t="s">
        <v>364</v>
      </c>
      <c r="C51" t="s">
        <v>172</v>
      </c>
      <c r="D51" t="str">
        <f>Table19[[#This Row],[Asset Class]] &amp; " - " &amp; Table19[[#This Row],[Class Description]]</f>
        <v>ARCMPRS - Air Compressor</v>
      </c>
      <c r="E51" t="s">
        <v>9676</v>
      </c>
      <c r="F51" t="s">
        <v>9677</v>
      </c>
      <c r="G51" t="str">
        <f>Table19[[#This Row],[Closing Code]] &amp; " - " &amp; Table19[[#This Row],[Closing Code Description]]</f>
        <v>ELECTRIP - Electrical Trip Out</v>
      </c>
      <c r="H51" t="s">
        <v>8863</v>
      </c>
      <c r="I51" t="s">
        <v>53</v>
      </c>
    </row>
    <row r="52" spans="2:9" x14ac:dyDescent="0.35">
      <c r="B52" t="s">
        <v>364</v>
      </c>
      <c r="C52" t="s">
        <v>172</v>
      </c>
      <c r="D52" t="str">
        <f>Table19[[#This Row],[Asset Class]] &amp; " - " &amp; Table19[[#This Row],[Class Description]]</f>
        <v>ARCMPRS - Air Compressor</v>
      </c>
      <c r="E52" t="s">
        <v>9678</v>
      </c>
      <c r="F52" t="s">
        <v>9679</v>
      </c>
      <c r="G52" t="str">
        <f>Table19[[#This Row],[Closing Code]] &amp; " - " &amp; Table19[[#This Row],[Closing Code Description]]</f>
        <v>EXNOISE - Excessive Noise</v>
      </c>
      <c r="H52" t="s">
        <v>8863</v>
      </c>
      <c r="I52" t="s">
        <v>53</v>
      </c>
    </row>
    <row r="53" spans="2:9" x14ac:dyDescent="0.35">
      <c r="B53" t="s">
        <v>364</v>
      </c>
      <c r="C53" t="s">
        <v>172</v>
      </c>
      <c r="D53" t="str">
        <f>Table19[[#This Row],[Asset Class]] &amp; " - " &amp; Table19[[#This Row],[Class Description]]</f>
        <v>ARCMPRS - Air Compressor</v>
      </c>
      <c r="E53" t="s">
        <v>9680</v>
      </c>
      <c r="F53" t="s">
        <v>9681</v>
      </c>
      <c r="G53" t="str">
        <f>Table19[[#This Row],[Closing Code]] &amp; " - " &amp; Table19[[#This Row],[Closing Code Description]]</f>
        <v>EXVIBRTN - Excessive Vibration</v>
      </c>
      <c r="H53" t="s">
        <v>8863</v>
      </c>
      <c r="I53" t="s">
        <v>53</v>
      </c>
    </row>
    <row r="54" spans="2:9" x14ac:dyDescent="0.35">
      <c r="B54" t="s">
        <v>364</v>
      </c>
      <c r="C54" t="s">
        <v>172</v>
      </c>
      <c r="D54" t="str">
        <f>Table19[[#This Row],[Asset Class]] &amp; " - " &amp; Table19[[#This Row],[Class Description]]</f>
        <v>ARCMPRS - Air Compressor</v>
      </c>
      <c r="E54" t="s">
        <v>9682</v>
      </c>
      <c r="F54" t="s">
        <v>9683</v>
      </c>
      <c r="G54" t="str">
        <f>Table19[[#This Row],[Closing Code]] &amp; " - " &amp; Table19[[#This Row],[Closing Code Description]]</f>
        <v>JAMMEDEQ - Jammed Equipment</v>
      </c>
      <c r="H54" t="s">
        <v>8863</v>
      </c>
      <c r="I54" t="s">
        <v>53</v>
      </c>
    </row>
    <row r="55" spans="2:9" x14ac:dyDescent="0.35">
      <c r="B55" t="s">
        <v>364</v>
      </c>
      <c r="C55" t="s">
        <v>172</v>
      </c>
      <c r="D55" t="str">
        <f>Table19[[#This Row],[Asset Class]] &amp; " - " &amp; Table19[[#This Row],[Class Description]]</f>
        <v>ARCMPRS - Air Compressor</v>
      </c>
      <c r="E55" t="s">
        <v>9684</v>
      </c>
      <c r="F55" t="s">
        <v>9685</v>
      </c>
      <c r="G55" t="str">
        <f>Table19[[#This Row],[Closing Code]] &amp; " - " &amp; Table19[[#This Row],[Closing Code Description]]</f>
        <v>LEAKING - Leaking</v>
      </c>
      <c r="H55" t="s">
        <v>8863</v>
      </c>
      <c r="I55" t="s">
        <v>53</v>
      </c>
    </row>
    <row r="56" spans="2:9" x14ac:dyDescent="0.35">
      <c r="B56" t="s">
        <v>364</v>
      </c>
      <c r="C56" t="s">
        <v>172</v>
      </c>
      <c r="D56" t="str">
        <f>Table19[[#This Row],[Asset Class]] &amp; " - " &amp; Table19[[#This Row],[Class Description]]</f>
        <v>ARCMPRS - Air Compressor</v>
      </c>
      <c r="E56" t="s">
        <v>9686</v>
      </c>
      <c r="F56" t="s">
        <v>9687</v>
      </c>
      <c r="G56" t="str">
        <f>Table19[[#This Row],[Closing Code]] &amp; " - " &amp; Table19[[#This Row],[Closing Code Description]]</f>
        <v>LOWPERF - Low Performance</v>
      </c>
      <c r="H56" t="s">
        <v>8863</v>
      </c>
      <c r="I56" t="s">
        <v>53</v>
      </c>
    </row>
    <row r="57" spans="2:9" x14ac:dyDescent="0.35">
      <c r="B57" t="s">
        <v>364</v>
      </c>
      <c r="C57" t="s">
        <v>172</v>
      </c>
      <c r="D57" t="str">
        <f>Table19[[#This Row],[Asset Class]] &amp; " - " &amp; Table19[[#This Row],[Class Description]]</f>
        <v>ARCMPRS - Air Compressor</v>
      </c>
      <c r="E57" t="s">
        <v>9688</v>
      </c>
      <c r="F57" t="s">
        <v>9689</v>
      </c>
      <c r="G57" t="str">
        <f>Table19[[#This Row],[Closing Code]] &amp; " - " &amp; Table19[[#This Row],[Closing Code Description]]</f>
        <v>NONOPER - Non-Operational</v>
      </c>
      <c r="H57" t="s">
        <v>8863</v>
      </c>
      <c r="I57" t="s">
        <v>53</v>
      </c>
    </row>
    <row r="58" spans="2:9" x14ac:dyDescent="0.35">
      <c r="B58" t="s">
        <v>364</v>
      </c>
      <c r="C58" t="s">
        <v>172</v>
      </c>
      <c r="D58" t="str">
        <f>Table19[[#This Row],[Asset Class]] &amp; " - " &amp; Table19[[#This Row],[Class Description]]</f>
        <v>ARCMPRS - Air Compressor</v>
      </c>
      <c r="E58" t="s">
        <v>9692</v>
      </c>
      <c r="F58" t="s">
        <v>9693</v>
      </c>
      <c r="G58" t="str">
        <f>Table19[[#This Row],[Closing Code]] &amp; " - " &amp; Table19[[#This Row],[Closing Code Description]]</f>
        <v>UNSMELL - Unusual Smell</v>
      </c>
      <c r="H58" t="s">
        <v>8863</v>
      </c>
      <c r="I58" t="s">
        <v>53</v>
      </c>
    </row>
    <row r="59" spans="2:9" x14ac:dyDescent="0.35">
      <c r="B59" t="s">
        <v>364</v>
      </c>
      <c r="C59" t="s">
        <v>172</v>
      </c>
      <c r="D59" t="str">
        <f>Table19[[#This Row],[Asset Class]] &amp; " - " &amp; Table19[[#This Row],[Class Description]]</f>
        <v>ARCMPRS - Air Compressor</v>
      </c>
      <c r="E59" t="s">
        <v>9694</v>
      </c>
      <c r="F59" t="s">
        <v>9695</v>
      </c>
      <c r="G59" t="str">
        <f>Table19[[#This Row],[Closing Code]] &amp; " - " &amp; Table19[[#This Row],[Closing Code Description]]</f>
        <v>UNSMOKE - Unusual Smoke</v>
      </c>
      <c r="H59" t="s">
        <v>8863</v>
      </c>
      <c r="I59" t="s">
        <v>53</v>
      </c>
    </row>
    <row r="60" spans="2:9" x14ac:dyDescent="0.35">
      <c r="B60" t="s">
        <v>364</v>
      </c>
      <c r="C60" t="s">
        <v>172</v>
      </c>
      <c r="D60" t="str">
        <f>Table19[[#This Row],[Asset Class]] &amp; " - " &amp; Table19[[#This Row],[Class Description]]</f>
        <v>ARCMPRS - Air Compressor</v>
      </c>
      <c r="E60" t="s">
        <v>9756</v>
      </c>
      <c r="F60" t="s">
        <v>9757</v>
      </c>
      <c r="G60" t="str">
        <f>Table19[[#This Row],[Closing Code]] &amp; " - " &amp; Table19[[#This Row],[Closing Code Description]]</f>
        <v>ACMCACC - Air compressor condensate accumulation</v>
      </c>
      <c r="H60" t="s">
        <v>8876</v>
      </c>
      <c r="I60" t="s">
        <v>53</v>
      </c>
    </row>
    <row r="61" spans="2:9" x14ac:dyDescent="0.35">
      <c r="B61" t="s">
        <v>364</v>
      </c>
      <c r="C61" t="s">
        <v>172</v>
      </c>
      <c r="D61" t="str">
        <f>Table19[[#This Row],[Asset Class]] &amp; " - " &amp; Table19[[#This Row],[Class Description]]</f>
        <v>ARCMPRS - Air Compressor</v>
      </c>
      <c r="E61" t="s">
        <v>9758</v>
      </c>
      <c r="F61" t="s">
        <v>9759</v>
      </c>
      <c r="G61" t="str">
        <f>Table19[[#This Row],[Closing Code]] &amp; " - " &amp; Table19[[#This Row],[Closing Code Description]]</f>
        <v>ACMCDET - Air compressor components deterioration</v>
      </c>
      <c r="H61" t="s">
        <v>8876</v>
      </c>
      <c r="I61" t="s">
        <v>53</v>
      </c>
    </row>
    <row r="62" spans="2:9" x14ac:dyDescent="0.35">
      <c r="B62" t="s">
        <v>364</v>
      </c>
      <c r="C62" t="s">
        <v>172</v>
      </c>
      <c r="D62" t="str">
        <f>Table19[[#This Row],[Asset Class]] &amp; " - " &amp; Table19[[#This Row],[Class Description]]</f>
        <v>ARCMPRS - Air Compressor</v>
      </c>
      <c r="E62" t="s">
        <v>9760</v>
      </c>
      <c r="F62" t="s">
        <v>9761</v>
      </c>
      <c r="G62" t="str">
        <f>Table19[[#This Row],[Closing Code]] &amp; " - " &amp; Table19[[#This Row],[Closing Code Description]]</f>
        <v>ACMIFCON - Air compressor intake filter contaminated</v>
      </c>
      <c r="H62" t="s">
        <v>8876</v>
      </c>
      <c r="I62" t="s">
        <v>53</v>
      </c>
    </row>
    <row r="63" spans="2:9" x14ac:dyDescent="0.35">
      <c r="B63" t="s">
        <v>364</v>
      </c>
      <c r="C63" t="s">
        <v>172</v>
      </c>
      <c r="D63" t="str">
        <f>Table19[[#This Row],[Asset Class]] &amp; " - " &amp; Table19[[#This Row],[Class Description]]</f>
        <v>ARCMPRS - Air Compressor</v>
      </c>
      <c r="E63" t="s">
        <v>9762</v>
      </c>
      <c r="F63" t="s">
        <v>9763</v>
      </c>
      <c r="G63" t="str">
        <f>Table19[[#This Row],[Closing Code]] &amp; " - " &amp; Table19[[#This Row],[Closing Code Description]]</f>
        <v>ACMODEP - Air compressor oil depleted</v>
      </c>
      <c r="H63" t="s">
        <v>8876</v>
      </c>
      <c r="I63" t="s">
        <v>53</v>
      </c>
    </row>
    <row r="64" spans="2:9" x14ac:dyDescent="0.35">
      <c r="B64" t="s">
        <v>364</v>
      </c>
      <c r="C64" t="s">
        <v>172</v>
      </c>
      <c r="D64" t="str">
        <f>Table19[[#This Row],[Asset Class]] &amp; " - " &amp; Table19[[#This Row],[Class Description]]</f>
        <v>ARCMPRS - Air Compressor</v>
      </c>
      <c r="E64" t="s">
        <v>9764</v>
      </c>
      <c r="F64" t="s">
        <v>9765</v>
      </c>
      <c r="G64" t="str">
        <f>Table19[[#This Row],[Closing Code]] &amp; " - " &amp; Table19[[#This Row],[Closing Code Description]]</f>
        <v>ACMPTDET - Air compressor pressure tank deteriorated</v>
      </c>
      <c r="H64" t="s">
        <v>8876</v>
      </c>
      <c r="I64" t="s">
        <v>53</v>
      </c>
    </row>
    <row r="65" spans="2:9" x14ac:dyDescent="0.35">
      <c r="B65" t="s">
        <v>364</v>
      </c>
      <c r="C65" t="s">
        <v>172</v>
      </c>
      <c r="D65" t="str">
        <f>Table19[[#This Row],[Asset Class]] &amp; " - " &amp; Table19[[#This Row],[Class Description]]</f>
        <v>ARCMPRS - Air Compressor</v>
      </c>
      <c r="E65" t="s">
        <v>9766</v>
      </c>
      <c r="F65" t="s">
        <v>9767</v>
      </c>
      <c r="G65" t="str">
        <f>Table19[[#This Row],[Closing Code]] &amp; " - " &amp; Table19[[#This Row],[Closing Code Description]]</f>
        <v>ACMPVFL - Air compressor pressure tank pressure relief valve failed</v>
      </c>
      <c r="H65" t="s">
        <v>8876</v>
      </c>
      <c r="I65" t="s">
        <v>53</v>
      </c>
    </row>
    <row r="66" spans="2:9" x14ac:dyDescent="0.35">
      <c r="B66" t="s">
        <v>364</v>
      </c>
      <c r="C66" t="s">
        <v>172</v>
      </c>
      <c r="D66" t="str">
        <f>Table19[[#This Row],[Asset Class]] &amp; " - " &amp; Table19[[#This Row],[Class Description]]</f>
        <v>ARCMPRS - Air Compressor</v>
      </c>
      <c r="E66" t="s">
        <v>9768</v>
      </c>
      <c r="F66" t="s">
        <v>9769</v>
      </c>
      <c r="G66" t="str">
        <f>Table19[[#This Row],[Closing Code]] &amp; " - " &amp; Table19[[#This Row],[Closing Code Description]]</f>
        <v>AIRCMPDF - Air Compressor Dryer Failure</v>
      </c>
      <c r="H66" t="s">
        <v>8876</v>
      </c>
      <c r="I66" t="s">
        <v>53</v>
      </c>
    </row>
    <row r="67" spans="2:9" x14ac:dyDescent="0.35">
      <c r="B67" t="s">
        <v>364</v>
      </c>
      <c r="C67" t="s">
        <v>172</v>
      </c>
      <c r="D67" t="str">
        <f>Table19[[#This Row],[Asset Class]] &amp; " - " &amp; Table19[[#This Row],[Class Description]]</f>
        <v>ARCMPRS - Air Compressor</v>
      </c>
      <c r="E67" t="s">
        <v>9770</v>
      </c>
      <c r="F67" t="s">
        <v>9771</v>
      </c>
      <c r="G67" t="str">
        <f>Table19[[#This Row],[Closing Code]] &amp; " - " &amp; Table19[[#This Row],[Closing Code Description]]</f>
        <v>AIRCMPOH - Air Compressor Overheating</v>
      </c>
      <c r="H67" t="s">
        <v>8876</v>
      </c>
      <c r="I67" t="s">
        <v>53</v>
      </c>
    </row>
    <row r="68" spans="2:9" x14ac:dyDescent="0.35">
      <c r="B68" t="s">
        <v>364</v>
      </c>
      <c r="C68" t="s">
        <v>172</v>
      </c>
      <c r="D68" t="str">
        <f>Table19[[#This Row],[Asset Class]] &amp; " - " &amp; Table19[[#This Row],[Class Description]]</f>
        <v>ARCMPRS - Air Compressor</v>
      </c>
      <c r="E68" t="s">
        <v>9704</v>
      </c>
      <c r="F68" t="s">
        <v>9705</v>
      </c>
      <c r="G68" t="str">
        <f>Table19[[#This Row],[Closing Code]] &amp; " - " &amp; Table19[[#This Row],[Closing Code Description]]</f>
        <v>CONTAM - Contamination</v>
      </c>
      <c r="H68" t="s">
        <v>8878</v>
      </c>
      <c r="I68" t="s">
        <v>53</v>
      </c>
    </row>
    <row r="69" spans="2:9" x14ac:dyDescent="0.35">
      <c r="B69" t="s">
        <v>364</v>
      </c>
      <c r="C69" t="s">
        <v>172</v>
      </c>
      <c r="D69" t="str">
        <f>Table19[[#This Row],[Asset Class]] &amp; " - " &amp; Table19[[#This Row],[Class Description]]</f>
        <v>ARCMPRS - Air Compressor</v>
      </c>
      <c r="E69" t="s">
        <v>9708</v>
      </c>
      <c r="F69" t="s">
        <v>9709</v>
      </c>
      <c r="G69" t="str">
        <f>Table19[[#This Row],[Closing Code]] &amp; " - " &amp; Table19[[#This Row],[Closing Code Description]]</f>
        <v>EXLOAD - Excessive Load</v>
      </c>
      <c r="H69" t="s">
        <v>8878</v>
      </c>
      <c r="I69" t="s">
        <v>53</v>
      </c>
    </row>
    <row r="70" spans="2:9" x14ac:dyDescent="0.35">
      <c r="B70" t="s">
        <v>364</v>
      </c>
      <c r="C70" t="s">
        <v>172</v>
      </c>
      <c r="D70" t="str">
        <f>Table19[[#This Row],[Asset Class]] &amp; " - " &amp; Table19[[#This Row],[Class Description]]</f>
        <v>ARCMPRS - Air Compressor</v>
      </c>
      <c r="E70" t="s">
        <v>9712</v>
      </c>
      <c r="F70" t="s">
        <v>9713</v>
      </c>
      <c r="G70" t="str">
        <f>Table19[[#This Row],[Closing Code]] &amp; " - " &amp; Table19[[#This Row],[Closing Code Description]]</f>
        <v>INSLUBR - Insufficient Lubrication</v>
      </c>
      <c r="H70" t="s">
        <v>8878</v>
      </c>
      <c r="I70" t="s">
        <v>53</v>
      </c>
    </row>
    <row r="71" spans="2:9" x14ac:dyDescent="0.35">
      <c r="B71" t="s">
        <v>364</v>
      </c>
      <c r="C71" t="s">
        <v>172</v>
      </c>
      <c r="D71" t="str">
        <f>Table19[[#This Row],[Asset Class]] &amp; " - " &amp; Table19[[#This Row],[Class Description]]</f>
        <v>ARCMPRS - Air Compressor</v>
      </c>
      <c r="E71" t="s">
        <v>9716</v>
      </c>
      <c r="F71" t="s">
        <v>9717</v>
      </c>
      <c r="G71" t="str">
        <f>Table19[[#This Row],[Closing Code]] &amp; " - " &amp; Table19[[#This Row],[Closing Code Description]]</f>
        <v>MISSCMP - Loose/ Missing Component</v>
      </c>
      <c r="H71" t="s">
        <v>8878</v>
      </c>
      <c r="I71" t="s">
        <v>53</v>
      </c>
    </row>
    <row r="72" spans="2:9" x14ac:dyDescent="0.35">
      <c r="B72" t="s">
        <v>364</v>
      </c>
      <c r="C72" t="s">
        <v>172</v>
      </c>
      <c r="D72" t="str">
        <f>Table19[[#This Row],[Asset Class]] &amp; " - " &amp; Table19[[#This Row],[Class Description]]</f>
        <v>ARCMPRS - Air Compressor</v>
      </c>
      <c r="E72" t="s">
        <v>9718</v>
      </c>
      <c r="F72" t="s">
        <v>9719</v>
      </c>
      <c r="G72" t="str">
        <f>Table19[[#This Row],[Closing Code]] &amp; " - " &amp; Table19[[#This Row],[Closing Code Description]]</f>
        <v>NRMWEAR - Normal Wear</v>
      </c>
      <c r="H72" t="s">
        <v>8878</v>
      </c>
      <c r="I72" t="s">
        <v>53</v>
      </c>
    </row>
    <row r="73" spans="2:9" x14ac:dyDescent="0.35">
      <c r="B73" t="s">
        <v>364</v>
      </c>
      <c r="C73" t="s">
        <v>172</v>
      </c>
      <c r="D73" t="str">
        <f>Table19[[#This Row],[Asset Class]] &amp; " - " &amp; Table19[[#This Row],[Class Description]]</f>
        <v>ARCMPRS - Air Compressor</v>
      </c>
      <c r="E73" t="s">
        <v>9726</v>
      </c>
      <c r="F73" t="s">
        <v>9727</v>
      </c>
      <c r="G73" t="str">
        <f>Table19[[#This Row],[Closing Code]] &amp; " - " &amp; Table19[[#This Row],[Closing Code Description]]</f>
        <v>UTLFAIL - Utility Failure</v>
      </c>
      <c r="H73" t="s">
        <v>8878</v>
      </c>
      <c r="I73" t="s">
        <v>53</v>
      </c>
    </row>
    <row r="74" spans="2:9" x14ac:dyDescent="0.35">
      <c r="B74" t="s">
        <v>364</v>
      </c>
      <c r="C74" t="s">
        <v>172</v>
      </c>
      <c r="D74" t="str">
        <f>Table19[[#This Row],[Asset Class]] &amp; " - " &amp; Table19[[#This Row],[Class Description]]</f>
        <v>ARCMPRS - Air Compressor</v>
      </c>
      <c r="E74" t="s">
        <v>9730</v>
      </c>
      <c r="F74" t="s">
        <v>9731</v>
      </c>
      <c r="G74" t="str">
        <f>Table19[[#This Row],[Closing Code]] &amp; " - " &amp; Table19[[#This Row],[Closing Code Description]]</f>
        <v>WORNCMPT - Defective/ Worn Component</v>
      </c>
      <c r="H74" t="s">
        <v>8878</v>
      </c>
      <c r="I74" t="s">
        <v>53</v>
      </c>
    </row>
    <row r="75" spans="2:9" x14ac:dyDescent="0.35">
      <c r="B75" t="s">
        <v>364</v>
      </c>
      <c r="C75" t="s">
        <v>172</v>
      </c>
      <c r="D75" t="str">
        <f>Table19[[#This Row],[Asset Class]] &amp; " - " &amp; Table19[[#This Row],[Class Description]]</f>
        <v>ARCMPRS - Air Compressor</v>
      </c>
      <c r="E75" t="s">
        <v>9732</v>
      </c>
      <c r="F75" t="s">
        <v>9733</v>
      </c>
      <c r="G75" t="str">
        <f>Table19[[#This Row],[Closing Code]] &amp; " - " &amp; Table19[[#This Row],[Closing Code Description]]</f>
        <v>ADJUSTD - Adjusted</v>
      </c>
      <c r="H75" t="s">
        <v>8896</v>
      </c>
      <c r="I75" t="s">
        <v>53</v>
      </c>
    </row>
    <row r="76" spans="2:9" x14ac:dyDescent="0.35">
      <c r="B76" t="s">
        <v>364</v>
      </c>
      <c r="C76" t="s">
        <v>172</v>
      </c>
      <c r="D76" t="str">
        <f>Table19[[#This Row],[Asset Class]] &amp; " - " &amp; Table19[[#This Row],[Class Description]]</f>
        <v>ARCMPRS - Air Compressor</v>
      </c>
      <c r="E76" t="s">
        <v>9772</v>
      </c>
      <c r="F76" t="s">
        <v>9773</v>
      </c>
      <c r="G76" t="str">
        <f>Table19[[#This Row],[Closing Code]] &amp; " - " &amp; Table19[[#This Row],[Closing Code Description]]</f>
        <v>CALLCNTR - Call Contractor</v>
      </c>
      <c r="H76" t="s">
        <v>8896</v>
      </c>
      <c r="I76" t="s">
        <v>53</v>
      </c>
    </row>
    <row r="77" spans="2:9" x14ac:dyDescent="0.35">
      <c r="B77" t="s">
        <v>364</v>
      </c>
      <c r="C77" t="s">
        <v>172</v>
      </c>
      <c r="D77" t="str">
        <f>Table19[[#This Row],[Asset Class]] &amp; " - " &amp; Table19[[#This Row],[Class Description]]</f>
        <v>ARCMPRS - Air Compressor</v>
      </c>
      <c r="E77" t="s">
        <v>9736</v>
      </c>
      <c r="F77" t="s">
        <v>9737</v>
      </c>
      <c r="G77" t="str">
        <f>Table19[[#This Row],[Closing Code]] &amp; " - " &amp; Table19[[#This Row],[Closing Code Description]]</f>
        <v>DECONTME - Decontaminate</v>
      </c>
      <c r="H77" t="s">
        <v>8896</v>
      </c>
      <c r="I77" t="s">
        <v>53</v>
      </c>
    </row>
    <row r="78" spans="2:9" x14ac:dyDescent="0.35">
      <c r="B78" t="s">
        <v>364</v>
      </c>
      <c r="C78" t="s">
        <v>172</v>
      </c>
      <c r="D78" t="str">
        <f>Table19[[#This Row],[Asset Class]] &amp; " - " &amp; Table19[[#This Row],[Class Description]]</f>
        <v>ARCMPRS - Air Compressor</v>
      </c>
      <c r="E78" t="s">
        <v>9740</v>
      </c>
      <c r="F78" t="s">
        <v>9741</v>
      </c>
      <c r="G78" t="str">
        <f>Table19[[#This Row],[Closing Code]] &amp; " - " &amp; Table19[[#This Row],[Closing Code Description]]</f>
        <v>LUBRCTE - Lubricate</v>
      </c>
      <c r="H78" t="s">
        <v>8896</v>
      </c>
      <c r="I78" t="s">
        <v>53</v>
      </c>
    </row>
    <row r="79" spans="2:9" x14ac:dyDescent="0.35">
      <c r="B79" t="s">
        <v>364</v>
      </c>
      <c r="C79" t="s">
        <v>172</v>
      </c>
      <c r="D79" t="str">
        <f>Table19[[#This Row],[Asset Class]] &amp; " - " &amp; Table19[[#This Row],[Class Description]]</f>
        <v>ARCMPRS - Air Compressor</v>
      </c>
      <c r="E79" t="s">
        <v>9742</v>
      </c>
      <c r="F79" t="s">
        <v>9743</v>
      </c>
      <c r="G79" t="str">
        <f>Table19[[#This Row],[Closing Code]] &amp; " - " &amp; Table19[[#This Row],[Closing Code Description]]</f>
        <v>RECALBRT - Recalibrate</v>
      </c>
      <c r="H79" t="s">
        <v>8896</v>
      </c>
      <c r="I79" t="s">
        <v>53</v>
      </c>
    </row>
    <row r="80" spans="2:9" x14ac:dyDescent="0.35">
      <c r="B80" t="s">
        <v>364</v>
      </c>
      <c r="C80" t="s">
        <v>172</v>
      </c>
      <c r="D80" t="str">
        <f>Table19[[#This Row],[Asset Class]] &amp; " - " &amp; Table19[[#This Row],[Class Description]]</f>
        <v>ARCMPRS - Air Compressor</v>
      </c>
      <c r="E80" t="s">
        <v>9744</v>
      </c>
      <c r="F80" t="s">
        <v>9745</v>
      </c>
      <c r="G80" t="str">
        <f>Table19[[#This Row],[Closing Code]] &amp; " - " &amp; Table19[[#This Row],[Closing Code Description]]</f>
        <v>REMVOBT - Remove Obstruction</v>
      </c>
      <c r="H80" t="s">
        <v>8896</v>
      </c>
      <c r="I80" t="s">
        <v>53</v>
      </c>
    </row>
    <row r="81" spans="2:9" x14ac:dyDescent="0.35">
      <c r="B81" t="s">
        <v>364</v>
      </c>
      <c r="C81" t="s">
        <v>172</v>
      </c>
      <c r="D81" t="str">
        <f>Table19[[#This Row],[Asset Class]] &amp; " - " &amp; Table19[[#This Row],[Class Description]]</f>
        <v>ARCMPRS - Air Compressor</v>
      </c>
      <c r="E81" t="s">
        <v>9774</v>
      </c>
      <c r="F81" t="s">
        <v>9775</v>
      </c>
      <c r="G81" t="str">
        <f>Table19[[#This Row],[Closing Code]] &amp; " - " &amp; Table19[[#This Row],[Closing Code Description]]</f>
        <v>REPAIR - Repair</v>
      </c>
      <c r="H81" t="s">
        <v>8896</v>
      </c>
      <c r="I81" t="s">
        <v>53</v>
      </c>
    </row>
    <row r="82" spans="2:9" x14ac:dyDescent="0.35">
      <c r="B82" t="s">
        <v>364</v>
      </c>
      <c r="C82" t="s">
        <v>172</v>
      </c>
      <c r="D82" t="str">
        <f>Table19[[#This Row],[Asset Class]] &amp; " - " &amp; Table19[[#This Row],[Class Description]]</f>
        <v>ARCMPRS - Air Compressor</v>
      </c>
      <c r="E82" t="s">
        <v>9776</v>
      </c>
      <c r="F82" t="s">
        <v>9777</v>
      </c>
      <c r="G82" t="str">
        <f>Table19[[#This Row],[Closing Code]] &amp; " - " &amp; Table19[[#This Row],[Closing Code Description]]</f>
        <v>REPLACE - Replace</v>
      </c>
      <c r="H82" t="s">
        <v>8896</v>
      </c>
      <c r="I82" t="s">
        <v>53</v>
      </c>
    </row>
    <row r="83" spans="2:9" x14ac:dyDescent="0.35">
      <c r="B83" t="s">
        <v>379</v>
      </c>
      <c r="C83" t="s">
        <v>9778</v>
      </c>
      <c r="D83" t="str">
        <f>Table19[[#This Row],[Asset Class]] &amp; " - " &amp; Table19[[#This Row],[Class Description]]</f>
        <v>ARCONC - Air-Conditioning - Condenser</v>
      </c>
      <c r="E83" t="s">
        <v>9672</v>
      </c>
      <c r="F83" t="s">
        <v>9673</v>
      </c>
      <c r="G83" t="str">
        <f>Table19[[#This Row],[Closing Code]] &amp; " - " &amp; Table19[[#This Row],[Closing Code Description]]</f>
        <v>ABNTEMP - Abnormal Temperature</v>
      </c>
      <c r="H83" t="s">
        <v>8863</v>
      </c>
      <c r="I83" t="s">
        <v>53</v>
      </c>
    </row>
    <row r="84" spans="2:9" x14ac:dyDescent="0.35">
      <c r="B84" t="s">
        <v>379</v>
      </c>
      <c r="C84" t="s">
        <v>9778</v>
      </c>
      <c r="D84" t="str">
        <f>Table19[[#This Row],[Asset Class]] &amp; " - " &amp; Table19[[#This Row],[Class Description]]</f>
        <v>ARCONC - Air-Conditioning - Condenser</v>
      </c>
      <c r="E84" t="s">
        <v>9674</v>
      </c>
      <c r="F84" t="s">
        <v>9675</v>
      </c>
      <c r="G84" t="str">
        <f>Table19[[#This Row],[Closing Code]] &amp; " - " &amp; Table19[[#This Row],[Closing Code Description]]</f>
        <v>CORROS - Corrosion</v>
      </c>
      <c r="H84" t="s">
        <v>8863</v>
      </c>
      <c r="I84" t="s">
        <v>53</v>
      </c>
    </row>
    <row r="85" spans="2:9" x14ac:dyDescent="0.35">
      <c r="B85" t="s">
        <v>379</v>
      </c>
      <c r="C85" t="s">
        <v>9778</v>
      </c>
      <c r="D85" t="str">
        <f>Table19[[#This Row],[Asset Class]] &amp; " - " &amp; Table19[[#This Row],[Class Description]]</f>
        <v>ARCONC - Air-Conditioning - Condenser</v>
      </c>
      <c r="E85" t="s">
        <v>9676</v>
      </c>
      <c r="F85" t="s">
        <v>9677</v>
      </c>
      <c r="G85" t="str">
        <f>Table19[[#This Row],[Closing Code]] &amp; " - " &amp; Table19[[#This Row],[Closing Code Description]]</f>
        <v>ELECTRIP - Electrical Trip Out</v>
      </c>
      <c r="H85" t="s">
        <v>8863</v>
      </c>
      <c r="I85" t="s">
        <v>53</v>
      </c>
    </row>
    <row r="86" spans="2:9" x14ac:dyDescent="0.35">
      <c r="B86" t="s">
        <v>379</v>
      </c>
      <c r="C86" t="s">
        <v>9778</v>
      </c>
      <c r="D86" t="str">
        <f>Table19[[#This Row],[Asset Class]] &amp; " - " &amp; Table19[[#This Row],[Class Description]]</f>
        <v>ARCONC - Air-Conditioning - Condenser</v>
      </c>
      <c r="E86" t="s">
        <v>9678</v>
      </c>
      <c r="F86" t="s">
        <v>9679</v>
      </c>
      <c r="G86" t="str">
        <f>Table19[[#This Row],[Closing Code]] &amp; " - " &amp; Table19[[#This Row],[Closing Code Description]]</f>
        <v>EXNOISE - Excessive Noise</v>
      </c>
      <c r="H86" t="s">
        <v>8863</v>
      </c>
      <c r="I86" t="s">
        <v>53</v>
      </c>
    </row>
    <row r="87" spans="2:9" x14ac:dyDescent="0.35">
      <c r="B87" t="s">
        <v>379</v>
      </c>
      <c r="C87" t="s">
        <v>9778</v>
      </c>
      <c r="D87" t="str">
        <f>Table19[[#This Row],[Asset Class]] &amp; " - " &amp; Table19[[#This Row],[Class Description]]</f>
        <v>ARCONC - Air-Conditioning - Condenser</v>
      </c>
      <c r="E87" t="s">
        <v>9680</v>
      </c>
      <c r="F87" t="s">
        <v>9681</v>
      </c>
      <c r="G87" t="str">
        <f>Table19[[#This Row],[Closing Code]] &amp; " - " &amp; Table19[[#This Row],[Closing Code Description]]</f>
        <v>EXVIBRTN - Excessive Vibration</v>
      </c>
      <c r="H87" t="s">
        <v>8863</v>
      </c>
      <c r="I87" t="s">
        <v>53</v>
      </c>
    </row>
    <row r="88" spans="2:9" x14ac:dyDescent="0.35">
      <c r="B88" t="s">
        <v>379</v>
      </c>
      <c r="C88" t="s">
        <v>9778</v>
      </c>
      <c r="D88" t="str">
        <f>Table19[[#This Row],[Asset Class]] &amp; " - " &amp; Table19[[#This Row],[Class Description]]</f>
        <v>ARCONC - Air-Conditioning - Condenser</v>
      </c>
      <c r="E88" t="s">
        <v>9682</v>
      </c>
      <c r="F88" t="s">
        <v>9683</v>
      </c>
      <c r="G88" t="str">
        <f>Table19[[#This Row],[Closing Code]] &amp; " - " &amp; Table19[[#This Row],[Closing Code Description]]</f>
        <v>JAMMEDEQ - Jammed Equipment</v>
      </c>
      <c r="H88" t="s">
        <v>8863</v>
      </c>
      <c r="I88" t="s">
        <v>53</v>
      </c>
    </row>
    <row r="89" spans="2:9" ht="15" customHeight="1" x14ac:dyDescent="0.35">
      <c r="B89" t="s">
        <v>379</v>
      </c>
      <c r="C89" t="s">
        <v>9778</v>
      </c>
      <c r="D89" t="str">
        <f>Table19[[#This Row],[Asset Class]] &amp; " - " &amp; Table19[[#This Row],[Class Description]]</f>
        <v>ARCONC - Air-Conditioning - Condenser</v>
      </c>
      <c r="E89" t="s">
        <v>9684</v>
      </c>
      <c r="F89" t="s">
        <v>9685</v>
      </c>
      <c r="G89" t="str">
        <f>Table19[[#This Row],[Closing Code]] &amp; " - " &amp; Table19[[#This Row],[Closing Code Description]]</f>
        <v>LEAKING - Leaking</v>
      </c>
      <c r="H89" t="s">
        <v>8863</v>
      </c>
      <c r="I89" t="s">
        <v>53</v>
      </c>
    </row>
    <row r="90" spans="2:9" ht="15" customHeight="1" x14ac:dyDescent="0.35">
      <c r="B90" t="s">
        <v>379</v>
      </c>
      <c r="C90" t="s">
        <v>9778</v>
      </c>
      <c r="D90" t="str">
        <f>Table19[[#This Row],[Asset Class]] &amp; " - " &amp; Table19[[#This Row],[Class Description]]</f>
        <v>ARCONC - Air-Conditioning - Condenser</v>
      </c>
      <c r="E90" t="s">
        <v>9686</v>
      </c>
      <c r="F90" t="s">
        <v>9687</v>
      </c>
      <c r="G90" t="str">
        <f>Table19[[#This Row],[Closing Code]] &amp; " - " &amp; Table19[[#This Row],[Closing Code Description]]</f>
        <v>LOWPERF - Low Performance</v>
      </c>
      <c r="H90" t="s">
        <v>8863</v>
      </c>
      <c r="I90" t="s">
        <v>53</v>
      </c>
    </row>
    <row r="91" spans="2:9" ht="15" customHeight="1" x14ac:dyDescent="0.35">
      <c r="B91" t="s">
        <v>379</v>
      </c>
      <c r="C91" t="s">
        <v>9778</v>
      </c>
      <c r="D91" t="str">
        <f>Table19[[#This Row],[Asset Class]] &amp; " - " &amp; Table19[[#This Row],[Class Description]]</f>
        <v>ARCONC - Air-Conditioning - Condenser</v>
      </c>
      <c r="E91" t="s">
        <v>9688</v>
      </c>
      <c r="F91" t="s">
        <v>9689</v>
      </c>
      <c r="G91" t="str">
        <f>Table19[[#This Row],[Closing Code]] &amp; " - " &amp; Table19[[#This Row],[Closing Code Description]]</f>
        <v>NONOPER - Non-Operational</v>
      </c>
      <c r="H91" t="s">
        <v>8863</v>
      </c>
      <c r="I91" t="s">
        <v>53</v>
      </c>
    </row>
    <row r="92" spans="2:9" ht="15" customHeight="1" x14ac:dyDescent="0.35">
      <c r="B92" t="s">
        <v>379</v>
      </c>
      <c r="C92" t="s">
        <v>9778</v>
      </c>
      <c r="D92" t="str">
        <f>Table19[[#This Row],[Asset Class]] &amp; " - " &amp; Table19[[#This Row],[Class Description]]</f>
        <v>ARCONC - Air-Conditioning - Condenser</v>
      </c>
      <c r="E92" t="s">
        <v>9690</v>
      </c>
      <c r="F92" t="s">
        <v>9691</v>
      </c>
      <c r="G92" t="str">
        <f>Table19[[#This Row],[Closing Code]] &amp; " - " &amp; Table19[[#This Row],[Closing Code Description]]</f>
        <v>PHYDMGE - Physical Damage</v>
      </c>
      <c r="H92" t="s">
        <v>8863</v>
      </c>
      <c r="I92" t="s">
        <v>53</v>
      </c>
    </row>
    <row r="93" spans="2:9" ht="15" customHeight="1" x14ac:dyDescent="0.35">
      <c r="B93" t="s">
        <v>379</v>
      </c>
      <c r="C93" t="s">
        <v>9778</v>
      </c>
      <c r="D93" t="str">
        <f>Table19[[#This Row],[Asset Class]] &amp; " - " &amp; Table19[[#This Row],[Class Description]]</f>
        <v>ARCONC - Air-Conditioning - Condenser</v>
      </c>
      <c r="E93" t="s">
        <v>9692</v>
      </c>
      <c r="F93" t="s">
        <v>9693</v>
      </c>
      <c r="G93" t="str">
        <f>Table19[[#This Row],[Closing Code]] &amp; " - " &amp; Table19[[#This Row],[Closing Code Description]]</f>
        <v>UNSMELL - Unusual Smell</v>
      </c>
      <c r="H93" t="s">
        <v>8863</v>
      </c>
      <c r="I93" t="s">
        <v>53</v>
      </c>
    </row>
    <row r="94" spans="2:9" ht="15" customHeight="1" x14ac:dyDescent="0.35">
      <c r="B94" t="s">
        <v>379</v>
      </c>
      <c r="C94" t="s">
        <v>9778</v>
      </c>
      <c r="D94" t="str">
        <f>Table19[[#This Row],[Asset Class]] &amp; " - " &amp; Table19[[#This Row],[Class Description]]</f>
        <v>ARCONC - Air-Conditioning - Condenser</v>
      </c>
      <c r="E94" t="s">
        <v>9694</v>
      </c>
      <c r="F94" t="s">
        <v>9695</v>
      </c>
      <c r="G94" t="str">
        <f>Table19[[#This Row],[Closing Code]] &amp; " - " &amp; Table19[[#This Row],[Closing Code Description]]</f>
        <v>UNSMOKE - Unusual Smoke</v>
      </c>
      <c r="H94" t="s">
        <v>8863</v>
      </c>
      <c r="I94" t="s">
        <v>53</v>
      </c>
    </row>
    <row r="95" spans="2:9" ht="15" customHeight="1" x14ac:dyDescent="0.35">
      <c r="B95" t="s">
        <v>379</v>
      </c>
      <c r="C95" t="s">
        <v>9778</v>
      </c>
      <c r="D95" t="str">
        <f>Table19[[#This Row],[Asset Class]] &amp; " - " &amp; Table19[[#This Row],[Class Description]]</f>
        <v>ARCONC - Air-Conditioning - Condenser</v>
      </c>
      <c r="E95" t="s">
        <v>9779</v>
      </c>
      <c r="F95" t="s">
        <v>9780</v>
      </c>
      <c r="G95" t="str">
        <f>Table19[[#This Row],[Closing Code]] &amp; " - " &amp; Table19[[#This Row],[Closing Code Description]]</f>
        <v>BASSETNG - BAS Setting</v>
      </c>
      <c r="H95" t="s">
        <v>8876</v>
      </c>
      <c r="I95" t="s">
        <v>53</v>
      </c>
    </row>
    <row r="96" spans="2:9" ht="15" customHeight="1" x14ac:dyDescent="0.35">
      <c r="B96" t="s">
        <v>379</v>
      </c>
      <c r="C96" t="s">
        <v>9778</v>
      </c>
      <c r="D96" t="str">
        <f>Table19[[#This Row],[Asset Class]] &amp; " - " &amp; Table19[[#This Row],[Class Description]]</f>
        <v>ARCONC - Air-Conditioning - Condenser</v>
      </c>
      <c r="E96" t="s">
        <v>9781</v>
      </c>
      <c r="F96" t="s">
        <v>9782</v>
      </c>
      <c r="G96" t="str">
        <f>Table19[[#This Row],[Closing Code]] &amp; " - " &amp; Table19[[#This Row],[Closing Code Description]]</f>
        <v>COMPFAIL - Component Failure</v>
      </c>
      <c r="H96" t="s">
        <v>8876</v>
      </c>
      <c r="I96" t="s">
        <v>53</v>
      </c>
    </row>
    <row r="97" spans="2:9" ht="15" customHeight="1" x14ac:dyDescent="0.35">
      <c r="B97" t="s">
        <v>379</v>
      </c>
      <c r="C97" t="s">
        <v>9778</v>
      </c>
      <c r="D97" t="str">
        <f>Table19[[#This Row],[Asset Class]] &amp; " - " &amp; Table19[[#This Row],[Class Description]]</f>
        <v>ARCONC - Air-Conditioning - Condenser</v>
      </c>
      <c r="E97" t="s">
        <v>9783</v>
      </c>
      <c r="F97" t="s">
        <v>9784</v>
      </c>
      <c r="G97" t="str">
        <f>Table19[[#This Row],[Closing Code]] &amp; " - " &amp; Table19[[#This Row],[Closing Code Description]]</f>
        <v>CONDCONT - Condenser vents, coil/fins contaminated</v>
      </c>
      <c r="H97" t="s">
        <v>8876</v>
      </c>
      <c r="I97" t="s">
        <v>53</v>
      </c>
    </row>
    <row r="98" spans="2:9" ht="15" customHeight="1" x14ac:dyDescent="0.35">
      <c r="B98" t="s">
        <v>379</v>
      </c>
      <c r="C98" t="s">
        <v>9778</v>
      </c>
      <c r="D98" t="str">
        <f>Table19[[#This Row],[Asset Class]] &amp; " - " &amp; Table19[[#This Row],[Class Description]]</f>
        <v>ARCONC - Air-Conditioning - Condenser</v>
      </c>
      <c r="E98" t="s">
        <v>9785</v>
      </c>
      <c r="F98" t="s">
        <v>9786</v>
      </c>
      <c r="G98" t="str">
        <f>Table19[[#This Row],[Closing Code]] &amp; " - " &amp; Table19[[#This Row],[Closing Code Description]]</f>
        <v>CONDDET - Condenser vents, coil/fins deteriorated</v>
      </c>
      <c r="H98" t="s">
        <v>8876</v>
      </c>
      <c r="I98" t="s">
        <v>53</v>
      </c>
    </row>
    <row r="99" spans="2:9" ht="15" customHeight="1" x14ac:dyDescent="0.35">
      <c r="B99" t="s">
        <v>379</v>
      </c>
      <c r="C99" t="s">
        <v>9778</v>
      </c>
      <c r="D99" t="str">
        <f>Table19[[#This Row],[Asset Class]] &amp; " - " &amp; Table19[[#This Row],[Class Description]]</f>
        <v>ARCONC - Air-Conditioning - Condenser</v>
      </c>
      <c r="E99" t="s">
        <v>9787</v>
      </c>
      <c r="F99" t="s">
        <v>9788</v>
      </c>
      <c r="G99" t="str">
        <f>Table19[[#This Row],[Closing Code]] &amp; " - " &amp; Table19[[#This Row],[Closing Code Description]]</f>
        <v>CONDLUB - Cooling Fan/Motor Assembly Insufficient Lubrication</v>
      </c>
      <c r="H99" t="s">
        <v>8876</v>
      </c>
      <c r="I99" t="s">
        <v>53</v>
      </c>
    </row>
    <row r="100" spans="2:9" ht="15" customHeight="1" x14ac:dyDescent="0.35">
      <c r="B100" t="s">
        <v>379</v>
      </c>
      <c r="C100" t="s">
        <v>9778</v>
      </c>
      <c r="D100" t="str">
        <f>Table19[[#This Row],[Asset Class]] &amp; " - " &amp; Table19[[#This Row],[Class Description]]</f>
        <v>ARCONC - Air-Conditioning - Condenser</v>
      </c>
      <c r="E100" t="s">
        <v>9789</v>
      </c>
      <c r="F100" t="s">
        <v>9790</v>
      </c>
      <c r="G100" t="str">
        <f>Table19[[#This Row],[Closing Code]] &amp; " - " &amp; Table19[[#This Row],[Closing Code Description]]</f>
        <v>EXCSRUST - Excessive Rust</v>
      </c>
      <c r="H100" t="s">
        <v>8876</v>
      </c>
      <c r="I100" t="s">
        <v>53</v>
      </c>
    </row>
    <row r="101" spans="2:9" ht="15" customHeight="1" x14ac:dyDescent="0.35">
      <c r="B101" t="s">
        <v>379</v>
      </c>
      <c r="C101" t="s">
        <v>9778</v>
      </c>
      <c r="D101" t="str">
        <f>Table19[[#This Row],[Asset Class]] &amp; " - " &amp; Table19[[#This Row],[Class Description]]</f>
        <v>ARCONC - Air-Conditioning - Condenser</v>
      </c>
      <c r="E101" t="s">
        <v>9791</v>
      </c>
      <c r="F101" t="s">
        <v>9792</v>
      </c>
      <c r="G101" t="str">
        <f>Table19[[#This Row],[Closing Code]] &amp; " - " &amp; Table19[[#This Row],[Closing Code Description]]</f>
        <v>FANWORN - Fan/motor assembly worn</v>
      </c>
      <c r="H101" t="s">
        <v>8876</v>
      </c>
      <c r="I101" t="s">
        <v>53</v>
      </c>
    </row>
    <row r="102" spans="2:9" ht="15" customHeight="1" x14ac:dyDescent="0.35">
      <c r="B102" t="s">
        <v>379</v>
      </c>
      <c r="C102" t="s">
        <v>9778</v>
      </c>
      <c r="D102" t="str">
        <f>Table19[[#This Row],[Asset Class]] &amp; " - " &amp; Table19[[#This Row],[Class Description]]</f>
        <v>ARCONC - Air-Conditioning - Condenser</v>
      </c>
      <c r="E102" t="s">
        <v>9793</v>
      </c>
      <c r="F102" t="s">
        <v>9794</v>
      </c>
      <c r="G102" t="str">
        <f>Table19[[#This Row],[Closing Code]] &amp; " - " &amp; Table19[[#This Row],[Closing Code Description]]</f>
        <v>FILTRCLG - Filter Clogged</v>
      </c>
      <c r="H102" t="s">
        <v>8876</v>
      </c>
      <c r="I102" t="s">
        <v>53</v>
      </c>
    </row>
    <row r="103" spans="2:9" ht="15" customHeight="1" x14ac:dyDescent="0.35">
      <c r="B103" t="s">
        <v>379</v>
      </c>
      <c r="C103" t="s">
        <v>9778</v>
      </c>
      <c r="D103" t="str">
        <f>Table19[[#This Row],[Asset Class]] &amp; " - " &amp; Table19[[#This Row],[Class Description]]</f>
        <v>ARCONC - Air-Conditioning - Condenser</v>
      </c>
      <c r="E103" t="s">
        <v>9700</v>
      </c>
      <c r="F103" t="s">
        <v>9701</v>
      </c>
      <c r="G103" t="str">
        <f>Table19[[#This Row],[Closing Code]] &amp; " - " &amp; Table19[[#This Row],[Closing Code Description]]</f>
        <v>ACCWEAR - Accelerated Wear</v>
      </c>
      <c r="H103" t="s">
        <v>8878</v>
      </c>
      <c r="I103" t="s">
        <v>53</v>
      </c>
    </row>
    <row r="104" spans="2:9" ht="15" customHeight="1" x14ac:dyDescent="0.35">
      <c r="B104" t="s">
        <v>379</v>
      </c>
      <c r="C104" t="s">
        <v>9778</v>
      </c>
      <c r="D104" t="str">
        <f>Table19[[#This Row],[Asset Class]] &amp; " - " &amp; Table19[[#This Row],[Class Description]]</f>
        <v>ARCONC - Air-Conditioning - Condenser</v>
      </c>
      <c r="E104" t="s">
        <v>9702</v>
      </c>
      <c r="F104" t="s">
        <v>9703</v>
      </c>
      <c r="G104" t="str">
        <f>Table19[[#This Row],[Closing Code]] &amp; " - " &amp; Table19[[#This Row],[Closing Code Description]]</f>
        <v>ACTGOD - Weather condition/Forces of nature or Act of God</v>
      </c>
      <c r="H104" t="s">
        <v>8878</v>
      </c>
      <c r="I104" t="s">
        <v>53</v>
      </c>
    </row>
    <row r="105" spans="2:9" ht="15" customHeight="1" x14ac:dyDescent="0.35">
      <c r="B105" t="s">
        <v>379</v>
      </c>
      <c r="C105" t="s">
        <v>9778</v>
      </c>
      <c r="D105" t="str">
        <f>Table19[[#This Row],[Asset Class]] &amp; " - " &amp; Table19[[#This Row],[Class Description]]</f>
        <v>ARCONC - Air-Conditioning - Condenser</v>
      </c>
      <c r="E105" t="s">
        <v>9704</v>
      </c>
      <c r="F105" t="s">
        <v>9705</v>
      </c>
      <c r="G105" t="str">
        <f>Table19[[#This Row],[Closing Code]] &amp; " - " &amp; Table19[[#This Row],[Closing Code Description]]</f>
        <v>CONTAM - Contamination</v>
      </c>
      <c r="H105" t="s">
        <v>8878</v>
      </c>
      <c r="I105" t="s">
        <v>53</v>
      </c>
    </row>
    <row r="106" spans="2:9" ht="15" customHeight="1" x14ac:dyDescent="0.35">
      <c r="B106" t="s">
        <v>379</v>
      </c>
      <c r="C106" t="s">
        <v>9778</v>
      </c>
      <c r="D106" t="str">
        <f>Table19[[#This Row],[Asset Class]] &amp; " - " &amp; Table19[[#This Row],[Class Description]]</f>
        <v>ARCONC - Air-Conditioning - Condenser</v>
      </c>
      <c r="E106" t="s">
        <v>9708</v>
      </c>
      <c r="F106" t="s">
        <v>9709</v>
      </c>
      <c r="G106" t="str">
        <f>Table19[[#This Row],[Closing Code]] &amp; " - " &amp; Table19[[#This Row],[Closing Code Description]]</f>
        <v>EXLOAD - Excessive Load</v>
      </c>
      <c r="H106" t="s">
        <v>8878</v>
      </c>
      <c r="I106" t="s">
        <v>53</v>
      </c>
    </row>
    <row r="107" spans="2:9" ht="15" customHeight="1" x14ac:dyDescent="0.35">
      <c r="B107" t="s">
        <v>379</v>
      </c>
      <c r="C107" t="s">
        <v>9778</v>
      </c>
      <c r="D107" t="str">
        <f>Table19[[#This Row],[Asset Class]] &amp; " - " &amp; Table19[[#This Row],[Class Description]]</f>
        <v>ARCONC - Air-Conditioning - Condenser</v>
      </c>
      <c r="E107" t="s">
        <v>9712</v>
      </c>
      <c r="F107" t="s">
        <v>9713</v>
      </c>
      <c r="G107" t="str">
        <f>Table19[[#This Row],[Closing Code]] &amp; " - " &amp; Table19[[#This Row],[Closing Code Description]]</f>
        <v>INSLUBR - Insufficient Lubrication</v>
      </c>
      <c r="H107" t="s">
        <v>8878</v>
      </c>
      <c r="I107" t="s">
        <v>53</v>
      </c>
    </row>
    <row r="108" spans="2:9" ht="15" customHeight="1" x14ac:dyDescent="0.35">
      <c r="B108" t="s">
        <v>379</v>
      </c>
      <c r="C108" t="s">
        <v>9778</v>
      </c>
      <c r="D108" t="str">
        <f>Table19[[#This Row],[Asset Class]] &amp; " - " &amp; Table19[[#This Row],[Class Description]]</f>
        <v>ARCONC - Air-Conditioning - Condenser</v>
      </c>
      <c r="E108" t="s">
        <v>9716</v>
      </c>
      <c r="F108" t="s">
        <v>9717</v>
      </c>
      <c r="G108" t="str">
        <f>Table19[[#This Row],[Closing Code]] &amp; " - " &amp; Table19[[#This Row],[Closing Code Description]]</f>
        <v>MISSCMP - Loose/ Missing Component</v>
      </c>
      <c r="H108" t="s">
        <v>8878</v>
      </c>
      <c r="I108" t="s">
        <v>53</v>
      </c>
    </row>
    <row r="109" spans="2:9" ht="15" customHeight="1" x14ac:dyDescent="0.35">
      <c r="B109" t="s">
        <v>379</v>
      </c>
      <c r="C109" t="s">
        <v>9778</v>
      </c>
      <c r="D109" t="str">
        <f>Table19[[#This Row],[Asset Class]] &amp; " - " &amp; Table19[[#This Row],[Class Description]]</f>
        <v>ARCONC - Air-Conditioning - Condenser</v>
      </c>
      <c r="E109" t="s">
        <v>9718</v>
      </c>
      <c r="F109" t="s">
        <v>9719</v>
      </c>
      <c r="G109" t="str">
        <f>Table19[[#This Row],[Closing Code]] &amp; " - " &amp; Table19[[#This Row],[Closing Code Description]]</f>
        <v>NRMWEAR - Normal Wear</v>
      </c>
      <c r="H109" t="s">
        <v>8878</v>
      </c>
      <c r="I109" t="s">
        <v>53</v>
      </c>
    </row>
    <row r="110" spans="2:9" ht="15" customHeight="1" x14ac:dyDescent="0.35">
      <c r="B110" t="s">
        <v>379</v>
      </c>
      <c r="C110" t="s">
        <v>9778</v>
      </c>
      <c r="D110" t="str">
        <f>Table19[[#This Row],[Asset Class]] &amp; " - " &amp; Table19[[#This Row],[Class Description]]</f>
        <v>ARCONC - Air-Conditioning - Condenser</v>
      </c>
      <c r="E110" t="s">
        <v>9726</v>
      </c>
      <c r="F110" t="s">
        <v>9727</v>
      </c>
      <c r="G110" t="str">
        <f>Table19[[#This Row],[Closing Code]] &amp; " - " &amp; Table19[[#This Row],[Closing Code Description]]</f>
        <v>UTLFAIL - Utility Failure</v>
      </c>
      <c r="H110" t="s">
        <v>8878</v>
      </c>
      <c r="I110" t="s">
        <v>53</v>
      </c>
    </row>
    <row r="111" spans="2:9" ht="15" customHeight="1" x14ac:dyDescent="0.35">
      <c r="B111" t="s">
        <v>379</v>
      </c>
      <c r="C111" t="s">
        <v>9778</v>
      </c>
      <c r="D111" t="str">
        <f>Table19[[#This Row],[Asset Class]] &amp; " - " &amp; Table19[[#This Row],[Class Description]]</f>
        <v>ARCONC - Air-Conditioning - Condenser</v>
      </c>
      <c r="E111" t="s">
        <v>9730</v>
      </c>
      <c r="F111" t="s">
        <v>9731</v>
      </c>
      <c r="G111" t="str">
        <f>Table19[[#This Row],[Closing Code]] &amp; " - " &amp; Table19[[#This Row],[Closing Code Description]]</f>
        <v>WORNCMPT - Defective/ Worn Component</v>
      </c>
      <c r="H111" t="s">
        <v>8878</v>
      </c>
      <c r="I111" t="s">
        <v>53</v>
      </c>
    </row>
    <row r="112" spans="2:9" ht="15" customHeight="1" x14ac:dyDescent="0.35">
      <c r="B112" t="s">
        <v>379</v>
      </c>
      <c r="C112" t="s">
        <v>9778</v>
      </c>
      <c r="D112" t="str">
        <f>Table19[[#This Row],[Asset Class]] &amp; " - " &amp; Table19[[#This Row],[Class Description]]</f>
        <v>ARCONC - Air-Conditioning - Condenser</v>
      </c>
      <c r="E112" t="s">
        <v>9732</v>
      </c>
      <c r="F112" t="s">
        <v>9733</v>
      </c>
      <c r="G112" t="str">
        <f>Table19[[#This Row],[Closing Code]] &amp; " - " &amp; Table19[[#This Row],[Closing Code Description]]</f>
        <v>ADJUSTD - Adjusted</v>
      </c>
      <c r="H112" t="s">
        <v>8896</v>
      </c>
      <c r="I112" t="s">
        <v>53</v>
      </c>
    </row>
    <row r="113" spans="2:9" ht="15" customHeight="1" x14ac:dyDescent="0.35">
      <c r="B113" t="s">
        <v>379</v>
      </c>
      <c r="C113" t="s">
        <v>9778</v>
      </c>
      <c r="D113" t="str">
        <f>Table19[[#This Row],[Asset Class]] &amp; " - " &amp; Table19[[#This Row],[Class Description]]</f>
        <v>ARCONC - Air-Conditioning - Condenser</v>
      </c>
      <c r="E113" t="s">
        <v>9772</v>
      </c>
      <c r="F113" t="s">
        <v>9773</v>
      </c>
      <c r="G113" t="str">
        <f>Table19[[#This Row],[Closing Code]] &amp; " - " &amp; Table19[[#This Row],[Closing Code Description]]</f>
        <v>CALLCNTR - Call Contractor</v>
      </c>
      <c r="H113" t="s">
        <v>8896</v>
      </c>
      <c r="I113" t="s">
        <v>53</v>
      </c>
    </row>
    <row r="114" spans="2:9" ht="15" customHeight="1" x14ac:dyDescent="0.35">
      <c r="B114" t="s">
        <v>379</v>
      </c>
      <c r="C114" t="s">
        <v>9778</v>
      </c>
      <c r="D114" t="str">
        <f>Table19[[#This Row],[Asset Class]] &amp; " - " &amp; Table19[[#This Row],[Class Description]]</f>
        <v>ARCONC - Air-Conditioning - Condenser</v>
      </c>
      <c r="E114" t="s">
        <v>9736</v>
      </c>
      <c r="F114" t="s">
        <v>9737</v>
      </c>
      <c r="G114" t="str">
        <f>Table19[[#This Row],[Closing Code]] &amp; " - " &amp; Table19[[#This Row],[Closing Code Description]]</f>
        <v>DECONTME - Decontaminate</v>
      </c>
      <c r="H114" t="s">
        <v>8896</v>
      </c>
      <c r="I114" t="s">
        <v>53</v>
      </c>
    </row>
    <row r="115" spans="2:9" ht="15" customHeight="1" x14ac:dyDescent="0.35">
      <c r="B115" t="s">
        <v>379</v>
      </c>
      <c r="C115" t="s">
        <v>9778</v>
      </c>
      <c r="D115" t="str">
        <f>Table19[[#This Row],[Asset Class]] &amp; " - " &amp; Table19[[#This Row],[Class Description]]</f>
        <v>ARCONC - Air-Conditioning - Condenser</v>
      </c>
      <c r="E115" t="s">
        <v>9742</v>
      </c>
      <c r="F115" t="s">
        <v>9743</v>
      </c>
      <c r="G115" t="str">
        <f>Table19[[#This Row],[Closing Code]] &amp; " - " &amp; Table19[[#This Row],[Closing Code Description]]</f>
        <v>RECALBRT - Recalibrate</v>
      </c>
      <c r="H115" t="s">
        <v>8896</v>
      </c>
      <c r="I115" t="s">
        <v>53</v>
      </c>
    </row>
    <row r="116" spans="2:9" ht="15" customHeight="1" x14ac:dyDescent="0.35">
      <c r="B116" t="s">
        <v>379</v>
      </c>
      <c r="C116" t="s">
        <v>9778</v>
      </c>
      <c r="D116" t="str">
        <f>Table19[[#This Row],[Asset Class]] &amp; " - " &amp; Table19[[#This Row],[Class Description]]</f>
        <v>ARCONC - Air-Conditioning - Condenser</v>
      </c>
      <c r="E116" t="s">
        <v>9774</v>
      </c>
      <c r="F116" t="s">
        <v>9775</v>
      </c>
      <c r="G116" t="str">
        <f>Table19[[#This Row],[Closing Code]] &amp; " - " &amp; Table19[[#This Row],[Closing Code Description]]</f>
        <v>REPAIR - Repair</v>
      </c>
      <c r="H116" t="s">
        <v>8896</v>
      </c>
      <c r="I116" t="s">
        <v>53</v>
      </c>
    </row>
    <row r="117" spans="2:9" ht="15" customHeight="1" x14ac:dyDescent="0.35">
      <c r="B117" t="s">
        <v>379</v>
      </c>
      <c r="C117" t="s">
        <v>9778</v>
      </c>
      <c r="D117" t="str">
        <f>Table19[[#This Row],[Asset Class]] &amp; " - " &amp; Table19[[#This Row],[Class Description]]</f>
        <v>ARCONC - Air-Conditioning - Condenser</v>
      </c>
      <c r="E117" t="s">
        <v>9776</v>
      </c>
      <c r="F117" t="s">
        <v>9777</v>
      </c>
      <c r="G117" t="str">
        <f>Table19[[#This Row],[Closing Code]] &amp; " - " &amp; Table19[[#This Row],[Closing Code Description]]</f>
        <v>REPLACE - Replace</v>
      </c>
      <c r="H117" t="s">
        <v>8896</v>
      </c>
      <c r="I117" t="s">
        <v>53</v>
      </c>
    </row>
    <row r="118" spans="2:9" ht="15" customHeight="1" x14ac:dyDescent="0.35">
      <c r="B118" t="s">
        <v>381</v>
      </c>
      <c r="C118" t="s">
        <v>9795</v>
      </c>
      <c r="D118" t="str">
        <f>Table19[[#This Row],[Asset Class]] &amp; " - " &amp; Table19[[#This Row],[Class Description]]</f>
        <v>ARCONIE - Air-Conditioning - Indoor Evaporator</v>
      </c>
      <c r="E118" t="s">
        <v>9672</v>
      </c>
      <c r="F118" t="s">
        <v>9673</v>
      </c>
      <c r="G118" t="str">
        <f>Table19[[#This Row],[Closing Code]] &amp; " - " &amp; Table19[[#This Row],[Closing Code Description]]</f>
        <v>ABNTEMP - Abnormal Temperature</v>
      </c>
      <c r="H118" t="s">
        <v>8863</v>
      </c>
      <c r="I118" t="s">
        <v>53</v>
      </c>
    </row>
    <row r="119" spans="2:9" ht="15" customHeight="1" x14ac:dyDescent="0.35">
      <c r="B119" t="s">
        <v>381</v>
      </c>
      <c r="C119" t="s">
        <v>9795</v>
      </c>
      <c r="D119" t="str">
        <f>Table19[[#This Row],[Asset Class]] &amp; " - " &amp; Table19[[#This Row],[Class Description]]</f>
        <v>ARCONIE - Air-Conditioning - Indoor Evaporator</v>
      </c>
      <c r="E119" t="s">
        <v>9674</v>
      </c>
      <c r="F119" t="s">
        <v>9675</v>
      </c>
      <c r="G119" t="str">
        <f>Table19[[#This Row],[Closing Code]] &amp; " - " &amp; Table19[[#This Row],[Closing Code Description]]</f>
        <v>CORROS - Corrosion</v>
      </c>
      <c r="H119" t="s">
        <v>8863</v>
      </c>
      <c r="I119" t="s">
        <v>53</v>
      </c>
    </row>
    <row r="120" spans="2:9" ht="15" customHeight="1" x14ac:dyDescent="0.35">
      <c r="B120" t="s">
        <v>381</v>
      </c>
      <c r="C120" t="s">
        <v>9795</v>
      </c>
      <c r="D120" t="str">
        <f>Table19[[#This Row],[Asset Class]] &amp; " - " &amp; Table19[[#This Row],[Class Description]]</f>
        <v>ARCONIE - Air-Conditioning - Indoor Evaporator</v>
      </c>
      <c r="E120" t="s">
        <v>9676</v>
      </c>
      <c r="F120" t="s">
        <v>9677</v>
      </c>
      <c r="G120" t="str">
        <f>Table19[[#This Row],[Closing Code]] &amp; " - " &amp; Table19[[#This Row],[Closing Code Description]]</f>
        <v>ELECTRIP - Electrical Trip Out</v>
      </c>
      <c r="H120" t="s">
        <v>8863</v>
      </c>
      <c r="I120" t="s">
        <v>53</v>
      </c>
    </row>
    <row r="121" spans="2:9" ht="15" customHeight="1" x14ac:dyDescent="0.35">
      <c r="B121" t="s">
        <v>381</v>
      </c>
      <c r="C121" t="s">
        <v>9795</v>
      </c>
      <c r="D121" t="str">
        <f>Table19[[#This Row],[Asset Class]] &amp; " - " &amp; Table19[[#This Row],[Class Description]]</f>
        <v>ARCONIE - Air-Conditioning - Indoor Evaporator</v>
      </c>
      <c r="E121" t="s">
        <v>9678</v>
      </c>
      <c r="F121" t="s">
        <v>9679</v>
      </c>
      <c r="G121" t="str">
        <f>Table19[[#This Row],[Closing Code]] &amp; " - " &amp; Table19[[#This Row],[Closing Code Description]]</f>
        <v>EXNOISE - Excessive Noise</v>
      </c>
      <c r="H121" t="s">
        <v>8863</v>
      </c>
      <c r="I121" t="s">
        <v>53</v>
      </c>
    </row>
    <row r="122" spans="2:9" ht="15" customHeight="1" x14ac:dyDescent="0.35">
      <c r="B122" t="s">
        <v>381</v>
      </c>
      <c r="C122" t="s">
        <v>9795</v>
      </c>
      <c r="D122" t="str">
        <f>Table19[[#This Row],[Asset Class]] &amp; " - " &amp; Table19[[#This Row],[Class Description]]</f>
        <v>ARCONIE - Air-Conditioning - Indoor Evaporator</v>
      </c>
      <c r="E122" t="s">
        <v>9680</v>
      </c>
      <c r="F122" t="s">
        <v>9681</v>
      </c>
      <c r="G122" t="str">
        <f>Table19[[#This Row],[Closing Code]] &amp; " - " &amp; Table19[[#This Row],[Closing Code Description]]</f>
        <v>EXVIBRTN - Excessive Vibration</v>
      </c>
      <c r="H122" t="s">
        <v>8863</v>
      </c>
      <c r="I122" t="s">
        <v>53</v>
      </c>
    </row>
    <row r="123" spans="2:9" ht="15" customHeight="1" x14ac:dyDescent="0.35">
      <c r="B123" t="s">
        <v>381</v>
      </c>
      <c r="C123" t="s">
        <v>9795</v>
      </c>
      <c r="D123" t="str">
        <f>Table19[[#This Row],[Asset Class]] &amp; " - " &amp; Table19[[#This Row],[Class Description]]</f>
        <v>ARCONIE - Air-Conditioning - Indoor Evaporator</v>
      </c>
      <c r="E123" t="s">
        <v>9682</v>
      </c>
      <c r="F123" t="s">
        <v>9683</v>
      </c>
      <c r="G123" t="str">
        <f>Table19[[#This Row],[Closing Code]] &amp; " - " &amp; Table19[[#This Row],[Closing Code Description]]</f>
        <v>JAMMEDEQ - Jammed Equipment</v>
      </c>
      <c r="H123" t="s">
        <v>8863</v>
      </c>
      <c r="I123" t="s">
        <v>53</v>
      </c>
    </row>
    <row r="124" spans="2:9" ht="15" customHeight="1" x14ac:dyDescent="0.35">
      <c r="B124" t="s">
        <v>381</v>
      </c>
      <c r="C124" t="s">
        <v>9795</v>
      </c>
      <c r="D124" t="str">
        <f>Table19[[#This Row],[Asset Class]] &amp; " - " &amp; Table19[[#This Row],[Class Description]]</f>
        <v>ARCONIE - Air-Conditioning - Indoor Evaporator</v>
      </c>
      <c r="E124" t="s">
        <v>9684</v>
      </c>
      <c r="F124" t="s">
        <v>9685</v>
      </c>
      <c r="G124" t="str">
        <f>Table19[[#This Row],[Closing Code]] &amp; " - " &amp; Table19[[#This Row],[Closing Code Description]]</f>
        <v>LEAKING - Leaking</v>
      </c>
      <c r="H124" t="s">
        <v>8863</v>
      </c>
      <c r="I124" t="s">
        <v>53</v>
      </c>
    </row>
    <row r="125" spans="2:9" ht="15" customHeight="1" x14ac:dyDescent="0.35">
      <c r="B125" t="s">
        <v>381</v>
      </c>
      <c r="C125" t="s">
        <v>9795</v>
      </c>
      <c r="D125" t="str">
        <f>Table19[[#This Row],[Asset Class]] &amp; " - " &amp; Table19[[#This Row],[Class Description]]</f>
        <v>ARCONIE - Air-Conditioning - Indoor Evaporator</v>
      </c>
      <c r="E125" t="s">
        <v>9686</v>
      </c>
      <c r="F125" t="s">
        <v>9687</v>
      </c>
      <c r="G125" t="str">
        <f>Table19[[#This Row],[Closing Code]] &amp; " - " &amp; Table19[[#This Row],[Closing Code Description]]</f>
        <v>LOWPERF - Low Performance</v>
      </c>
      <c r="H125" t="s">
        <v>8863</v>
      </c>
      <c r="I125" t="s">
        <v>53</v>
      </c>
    </row>
    <row r="126" spans="2:9" ht="15" customHeight="1" x14ac:dyDescent="0.35">
      <c r="B126" t="s">
        <v>381</v>
      </c>
      <c r="C126" t="s">
        <v>9795</v>
      </c>
      <c r="D126" t="str">
        <f>Table19[[#This Row],[Asset Class]] &amp; " - " &amp; Table19[[#This Row],[Class Description]]</f>
        <v>ARCONIE - Air-Conditioning - Indoor Evaporator</v>
      </c>
      <c r="E126" t="s">
        <v>9688</v>
      </c>
      <c r="F126" t="s">
        <v>9689</v>
      </c>
      <c r="G126" t="str">
        <f>Table19[[#This Row],[Closing Code]] &amp; " - " &amp; Table19[[#This Row],[Closing Code Description]]</f>
        <v>NONOPER - Non-Operational</v>
      </c>
      <c r="H126" t="s">
        <v>8863</v>
      </c>
      <c r="I126" t="s">
        <v>53</v>
      </c>
    </row>
    <row r="127" spans="2:9" ht="15" customHeight="1" x14ac:dyDescent="0.35">
      <c r="B127" t="s">
        <v>381</v>
      </c>
      <c r="C127" t="s">
        <v>9795</v>
      </c>
      <c r="D127" t="str">
        <f>Table19[[#This Row],[Asset Class]] &amp; " - " &amp; Table19[[#This Row],[Class Description]]</f>
        <v>ARCONIE - Air-Conditioning - Indoor Evaporator</v>
      </c>
      <c r="E127" t="s">
        <v>9690</v>
      </c>
      <c r="F127" t="s">
        <v>9691</v>
      </c>
      <c r="G127" t="str">
        <f>Table19[[#This Row],[Closing Code]] &amp; " - " &amp; Table19[[#This Row],[Closing Code Description]]</f>
        <v>PHYDMGE - Physical Damage</v>
      </c>
      <c r="H127" t="s">
        <v>8863</v>
      </c>
      <c r="I127" t="s">
        <v>53</v>
      </c>
    </row>
    <row r="128" spans="2:9" ht="15" customHeight="1" x14ac:dyDescent="0.35">
      <c r="B128" t="s">
        <v>381</v>
      </c>
      <c r="C128" t="s">
        <v>9795</v>
      </c>
      <c r="D128" t="str">
        <f>Table19[[#This Row],[Asset Class]] &amp; " - " &amp; Table19[[#This Row],[Class Description]]</f>
        <v>ARCONIE - Air-Conditioning - Indoor Evaporator</v>
      </c>
      <c r="E128" t="s">
        <v>9692</v>
      </c>
      <c r="F128" t="s">
        <v>9693</v>
      </c>
      <c r="G128" t="str">
        <f>Table19[[#This Row],[Closing Code]] &amp; " - " &amp; Table19[[#This Row],[Closing Code Description]]</f>
        <v>UNSMELL - Unusual Smell</v>
      </c>
      <c r="H128" t="s">
        <v>8863</v>
      </c>
      <c r="I128" t="s">
        <v>53</v>
      </c>
    </row>
    <row r="129" spans="2:9" ht="15" customHeight="1" x14ac:dyDescent="0.35">
      <c r="B129" t="s">
        <v>381</v>
      </c>
      <c r="C129" t="s">
        <v>9795</v>
      </c>
      <c r="D129" t="str">
        <f>Table19[[#This Row],[Asset Class]] &amp; " - " &amp; Table19[[#This Row],[Class Description]]</f>
        <v>ARCONIE - Air-Conditioning - Indoor Evaporator</v>
      </c>
      <c r="E129" t="s">
        <v>9694</v>
      </c>
      <c r="F129" t="s">
        <v>9695</v>
      </c>
      <c r="G129" t="str">
        <f>Table19[[#This Row],[Closing Code]] &amp; " - " &amp; Table19[[#This Row],[Closing Code Description]]</f>
        <v>UNSMOKE - Unusual Smoke</v>
      </c>
      <c r="H129" t="s">
        <v>8863</v>
      </c>
      <c r="I129" t="s">
        <v>53</v>
      </c>
    </row>
    <row r="130" spans="2:9" ht="15" customHeight="1" x14ac:dyDescent="0.35">
      <c r="B130" t="s">
        <v>381</v>
      </c>
      <c r="C130" t="s">
        <v>9795</v>
      </c>
      <c r="D130" t="str">
        <f>Table19[[#This Row],[Asset Class]] &amp; " - " &amp; Table19[[#This Row],[Class Description]]</f>
        <v>ARCONIE - Air-Conditioning - Indoor Evaporator</v>
      </c>
      <c r="E130" t="s">
        <v>9796</v>
      </c>
      <c r="F130" t="s">
        <v>9797</v>
      </c>
      <c r="G130" t="str">
        <f>Table19[[#This Row],[Closing Code]] &amp; " - " &amp; Table19[[#This Row],[Closing Code Description]]</f>
        <v>DBELTDET - Driver belt deteriorated</v>
      </c>
      <c r="H130" t="s">
        <v>8876</v>
      </c>
      <c r="I130" t="s">
        <v>53</v>
      </c>
    </row>
    <row r="131" spans="2:9" ht="15" customHeight="1" x14ac:dyDescent="0.35">
      <c r="B131" t="s">
        <v>381</v>
      </c>
      <c r="C131" t="s">
        <v>9795</v>
      </c>
      <c r="D131" t="str">
        <f>Table19[[#This Row],[Asset Class]] &amp; " - " &amp; Table19[[#This Row],[Class Description]]</f>
        <v>ARCONIE - Air-Conditioning - Indoor Evaporator</v>
      </c>
      <c r="E131" t="s">
        <v>9798</v>
      </c>
      <c r="F131" t="s">
        <v>9799</v>
      </c>
      <c r="G131" t="str">
        <f>Table19[[#This Row],[Closing Code]] &amp; " - " &amp; Table19[[#This Row],[Closing Code Description]]</f>
        <v>ECOILDET - Evaporator coil / evaporator structure deteriorated</v>
      </c>
      <c r="H131" t="s">
        <v>8876</v>
      </c>
      <c r="I131" t="s">
        <v>53</v>
      </c>
    </row>
    <row r="132" spans="2:9" ht="15" customHeight="1" x14ac:dyDescent="0.35">
      <c r="B132" t="s">
        <v>381</v>
      </c>
      <c r="C132" t="s">
        <v>9795</v>
      </c>
      <c r="D132" t="str">
        <f>Table19[[#This Row],[Asset Class]] &amp; " - " &amp; Table19[[#This Row],[Class Description]]</f>
        <v>ARCONIE - Air-Conditioning - Indoor Evaporator</v>
      </c>
      <c r="E132" t="s">
        <v>9800</v>
      </c>
      <c r="F132" t="s">
        <v>9801</v>
      </c>
      <c r="G132" t="str">
        <f>Table19[[#This Row],[Closing Code]] &amp; " - " &amp; Table19[[#This Row],[Closing Code Description]]</f>
        <v>FILTDET - Filter deterioration</v>
      </c>
      <c r="H132" t="s">
        <v>8876</v>
      </c>
      <c r="I132" t="s">
        <v>53</v>
      </c>
    </row>
    <row r="133" spans="2:9" ht="15" customHeight="1" x14ac:dyDescent="0.35">
      <c r="B133" t="s">
        <v>381</v>
      </c>
      <c r="C133" t="s">
        <v>9795</v>
      </c>
      <c r="D133" t="str">
        <f>Table19[[#This Row],[Asset Class]] &amp; " - " &amp; Table19[[#This Row],[Class Description]]</f>
        <v>ARCONIE - Air-Conditioning - Indoor Evaporator</v>
      </c>
      <c r="E133" t="s">
        <v>9698</v>
      </c>
      <c r="F133" t="s">
        <v>9699</v>
      </c>
      <c r="G133" t="str">
        <f>Table19[[#This Row],[Closing Code]] &amp; " - " &amp; Table19[[#This Row],[Closing Code Description]]</f>
        <v>ACCIDENT - Accident</v>
      </c>
      <c r="H133" t="s">
        <v>8878</v>
      </c>
      <c r="I133" t="s">
        <v>53</v>
      </c>
    </row>
    <row r="134" spans="2:9" ht="15" customHeight="1" x14ac:dyDescent="0.35">
      <c r="B134" t="s">
        <v>381</v>
      </c>
      <c r="C134" t="s">
        <v>9795</v>
      </c>
      <c r="D134" t="str">
        <f>Table19[[#This Row],[Asset Class]] &amp; " - " &amp; Table19[[#This Row],[Class Description]]</f>
        <v>ARCONIE - Air-Conditioning - Indoor Evaporator</v>
      </c>
      <c r="E134" t="s">
        <v>9700</v>
      </c>
      <c r="F134" t="s">
        <v>9701</v>
      </c>
      <c r="G134" t="str">
        <f>Table19[[#This Row],[Closing Code]] &amp; " - " &amp; Table19[[#This Row],[Closing Code Description]]</f>
        <v>ACCWEAR - Accelerated Wear</v>
      </c>
      <c r="H134" t="s">
        <v>8878</v>
      </c>
      <c r="I134" t="s">
        <v>53</v>
      </c>
    </row>
    <row r="135" spans="2:9" ht="15" customHeight="1" x14ac:dyDescent="0.35">
      <c r="B135" t="s">
        <v>381</v>
      </c>
      <c r="C135" t="s">
        <v>9795</v>
      </c>
      <c r="D135" t="str">
        <f>Table19[[#This Row],[Asset Class]] &amp; " - " &amp; Table19[[#This Row],[Class Description]]</f>
        <v>ARCONIE - Air-Conditioning - Indoor Evaporator</v>
      </c>
      <c r="E135" t="s">
        <v>9702</v>
      </c>
      <c r="F135" t="s">
        <v>9703</v>
      </c>
      <c r="G135" t="str">
        <f>Table19[[#This Row],[Closing Code]] &amp; " - " &amp; Table19[[#This Row],[Closing Code Description]]</f>
        <v>ACTGOD - Weather condition/Forces of nature or Act of God</v>
      </c>
      <c r="H135" t="s">
        <v>8878</v>
      </c>
      <c r="I135" t="s">
        <v>53</v>
      </c>
    </row>
    <row r="136" spans="2:9" ht="15" customHeight="1" x14ac:dyDescent="0.35">
      <c r="B136" t="s">
        <v>381</v>
      </c>
      <c r="C136" t="s">
        <v>9795</v>
      </c>
      <c r="D136" t="str">
        <f>Table19[[#This Row],[Asset Class]] &amp; " - " &amp; Table19[[#This Row],[Class Description]]</f>
        <v>ARCONIE - Air-Conditioning - Indoor Evaporator</v>
      </c>
      <c r="E136" t="s">
        <v>9704</v>
      </c>
      <c r="F136" t="s">
        <v>9705</v>
      </c>
      <c r="G136" t="str">
        <f>Table19[[#This Row],[Closing Code]] &amp; " - " &amp; Table19[[#This Row],[Closing Code Description]]</f>
        <v>CONTAM - Contamination</v>
      </c>
      <c r="H136" t="s">
        <v>8878</v>
      </c>
      <c r="I136" t="s">
        <v>53</v>
      </c>
    </row>
    <row r="137" spans="2:9" ht="15" customHeight="1" x14ac:dyDescent="0.35">
      <c r="B137" t="s">
        <v>381</v>
      </c>
      <c r="C137" t="s">
        <v>9795</v>
      </c>
      <c r="D137" t="str">
        <f>Table19[[#This Row],[Asset Class]] &amp; " - " &amp; Table19[[#This Row],[Class Description]]</f>
        <v>ARCONIE - Air-Conditioning - Indoor Evaporator</v>
      </c>
      <c r="E137" t="s">
        <v>9706</v>
      </c>
      <c r="F137" t="s">
        <v>9707</v>
      </c>
      <c r="G137" t="str">
        <f>Table19[[#This Row],[Closing Code]] &amp; " - " &amp; Table19[[#This Row],[Closing Code Description]]</f>
        <v>DEFASSET - Defective Asset</v>
      </c>
      <c r="H137" t="s">
        <v>8878</v>
      </c>
      <c r="I137" t="s">
        <v>53</v>
      </c>
    </row>
    <row r="138" spans="2:9" ht="15" customHeight="1" x14ac:dyDescent="0.35">
      <c r="B138" t="s">
        <v>381</v>
      </c>
      <c r="C138" t="s">
        <v>9795</v>
      </c>
      <c r="D138" t="str">
        <f>Table19[[#This Row],[Asset Class]] &amp; " - " &amp; Table19[[#This Row],[Class Description]]</f>
        <v>ARCONIE - Air-Conditioning - Indoor Evaporator</v>
      </c>
      <c r="E138" t="s">
        <v>9708</v>
      </c>
      <c r="F138" t="s">
        <v>9709</v>
      </c>
      <c r="G138" t="str">
        <f>Table19[[#This Row],[Closing Code]] &amp; " - " &amp; Table19[[#This Row],[Closing Code Description]]</f>
        <v>EXLOAD - Excessive Load</v>
      </c>
      <c r="H138" t="s">
        <v>8878</v>
      </c>
      <c r="I138" t="s">
        <v>53</v>
      </c>
    </row>
    <row r="139" spans="2:9" ht="15" customHeight="1" x14ac:dyDescent="0.35">
      <c r="B139" t="s">
        <v>381</v>
      </c>
      <c r="C139" t="s">
        <v>9795</v>
      </c>
      <c r="D139" t="str">
        <f>Table19[[#This Row],[Asset Class]] &amp; " - " &amp; Table19[[#This Row],[Class Description]]</f>
        <v>ARCONIE - Air-Conditioning - Indoor Evaporator</v>
      </c>
      <c r="E139" t="s">
        <v>9710</v>
      </c>
      <c r="F139" t="s">
        <v>9711</v>
      </c>
      <c r="G139" t="str">
        <f>Table19[[#This Row],[Closing Code]] &amp; " - " &amp; Table19[[#This Row],[Closing Code Description]]</f>
        <v>IMPRMNT - Improper Maintenance</v>
      </c>
      <c r="H139" t="s">
        <v>8878</v>
      </c>
      <c r="I139" t="s">
        <v>53</v>
      </c>
    </row>
    <row r="140" spans="2:9" ht="15" customHeight="1" x14ac:dyDescent="0.35">
      <c r="B140" t="s">
        <v>381</v>
      </c>
      <c r="C140" t="s">
        <v>9795</v>
      </c>
      <c r="D140" t="str">
        <f>Table19[[#This Row],[Asset Class]] &amp; " - " &amp; Table19[[#This Row],[Class Description]]</f>
        <v>ARCONIE - Air-Conditioning - Indoor Evaporator</v>
      </c>
      <c r="E140" t="s">
        <v>9712</v>
      </c>
      <c r="F140" t="s">
        <v>9713</v>
      </c>
      <c r="G140" t="str">
        <f>Table19[[#This Row],[Closing Code]] &amp; " - " &amp; Table19[[#This Row],[Closing Code Description]]</f>
        <v>INSLUBR - Insufficient Lubrication</v>
      </c>
      <c r="H140" t="s">
        <v>8878</v>
      </c>
      <c r="I140" t="s">
        <v>53</v>
      </c>
    </row>
    <row r="141" spans="2:9" ht="15" customHeight="1" x14ac:dyDescent="0.35">
      <c r="B141" t="s">
        <v>381</v>
      </c>
      <c r="C141" t="s">
        <v>9795</v>
      </c>
      <c r="D141" t="str">
        <f>Table19[[#This Row],[Asset Class]] &amp; " - " &amp; Table19[[#This Row],[Class Description]]</f>
        <v>ARCONIE - Air-Conditioning - Indoor Evaporator</v>
      </c>
      <c r="E141" t="s">
        <v>9714</v>
      </c>
      <c r="F141" t="s">
        <v>9715</v>
      </c>
      <c r="G141" t="str">
        <f>Table19[[#This Row],[Closing Code]] &amp; " - " &amp; Table19[[#This Row],[Closing Code Description]]</f>
        <v>LACKTRN - Lack of/ Inadequate Training</v>
      </c>
      <c r="H141" t="s">
        <v>8878</v>
      </c>
      <c r="I141" t="s">
        <v>53</v>
      </c>
    </row>
    <row r="142" spans="2:9" ht="15" customHeight="1" x14ac:dyDescent="0.35">
      <c r="B142" t="s">
        <v>381</v>
      </c>
      <c r="C142" t="s">
        <v>9795</v>
      </c>
      <c r="D142" t="str">
        <f>Table19[[#This Row],[Asset Class]] &amp; " - " &amp; Table19[[#This Row],[Class Description]]</f>
        <v>ARCONIE - Air-Conditioning - Indoor Evaporator</v>
      </c>
      <c r="E142" t="s">
        <v>9716</v>
      </c>
      <c r="F142" t="s">
        <v>9717</v>
      </c>
      <c r="G142" t="str">
        <f>Table19[[#This Row],[Closing Code]] &amp; " - " &amp; Table19[[#This Row],[Closing Code Description]]</f>
        <v>MISSCMP - Loose/ Missing Component</v>
      </c>
      <c r="H142" t="s">
        <v>8878</v>
      </c>
      <c r="I142" t="s">
        <v>53</v>
      </c>
    </row>
    <row r="143" spans="2:9" ht="15" customHeight="1" x14ac:dyDescent="0.35">
      <c r="B143" t="s">
        <v>381</v>
      </c>
      <c r="C143" t="s">
        <v>9795</v>
      </c>
      <c r="D143" t="str">
        <f>Table19[[#This Row],[Asset Class]] &amp; " - " &amp; Table19[[#This Row],[Class Description]]</f>
        <v>ARCONIE - Air-Conditioning - Indoor Evaporator</v>
      </c>
      <c r="E143" t="s">
        <v>9718</v>
      </c>
      <c r="F143" t="s">
        <v>9719</v>
      </c>
      <c r="G143" t="str">
        <f>Table19[[#This Row],[Closing Code]] &amp; " - " &amp; Table19[[#This Row],[Closing Code Description]]</f>
        <v>NRMWEAR - Normal Wear</v>
      </c>
      <c r="H143" t="s">
        <v>8878</v>
      </c>
      <c r="I143" t="s">
        <v>53</v>
      </c>
    </row>
    <row r="144" spans="2:9" ht="15" customHeight="1" x14ac:dyDescent="0.35">
      <c r="B144" t="s">
        <v>381</v>
      </c>
      <c r="C144" t="s">
        <v>9795</v>
      </c>
      <c r="D144" t="str">
        <f>Table19[[#This Row],[Asset Class]] &amp; " - " &amp; Table19[[#This Row],[Class Description]]</f>
        <v>ARCONIE - Air-Conditioning - Indoor Evaporator</v>
      </c>
      <c r="E144" t="s">
        <v>9720</v>
      </c>
      <c r="F144" t="s">
        <v>9721</v>
      </c>
      <c r="G144" t="str">
        <f>Table19[[#This Row],[Closing Code]] &amp; " - " &amp; Table19[[#This Row],[Closing Code Description]]</f>
        <v>OTHER - Other (specify)</v>
      </c>
      <c r="H144" t="s">
        <v>8878</v>
      </c>
      <c r="I144" t="s">
        <v>53</v>
      </c>
    </row>
    <row r="145" spans="2:9" ht="15" customHeight="1" x14ac:dyDescent="0.35">
      <c r="B145" t="s">
        <v>381</v>
      </c>
      <c r="C145" t="s">
        <v>9795</v>
      </c>
      <c r="D145" t="str">
        <f>Table19[[#This Row],[Asset Class]] &amp; " - " &amp; Table19[[#This Row],[Class Description]]</f>
        <v>ARCONIE - Air-Conditioning - Indoor Evaporator</v>
      </c>
      <c r="E145" t="s">
        <v>9722</v>
      </c>
      <c r="F145" t="s">
        <v>9723</v>
      </c>
      <c r="G145" t="str">
        <f>Table19[[#This Row],[Closing Code]] &amp; " - " &amp; Table19[[#This Row],[Closing Code Description]]</f>
        <v>PRINSTAL - Poor Installation</v>
      </c>
      <c r="H145" t="s">
        <v>8878</v>
      </c>
      <c r="I145" t="s">
        <v>53</v>
      </c>
    </row>
    <row r="146" spans="2:9" ht="15" customHeight="1" x14ac:dyDescent="0.35">
      <c r="B146" t="s">
        <v>381</v>
      </c>
      <c r="C146" t="s">
        <v>9795</v>
      </c>
      <c r="D146" t="str">
        <f>Table19[[#This Row],[Asset Class]] &amp; " - " &amp; Table19[[#This Row],[Class Description]]</f>
        <v>ARCONIE - Air-Conditioning - Indoor Evaporator</v>
      </c>
      <c r="E146" t="s">
        <v>9724</v>
      </c>
      <c r="F146" t="s">
        <v>9725</v>
      </c>
      <c r="G146" t="str">
        <f>Table19[[#This Row],[Closing Code]] &amp; " - " &amp; Table19[[#This Row],[Closing Code Description]]</f>
        <v>PROCISSU - Procedure Issue</v>
      </c>
      <c r="H146" t="s">
        <v>8878</v>
      </c>
      <c r="I146" t="s">
        <v>53</v>
      </c>
    </row>
    <row r="147" spans="2:9" ht="15" customHeight="1" x14ac:dyDescent="0.35">
      <c r="B147" t="s">
        <v>381</v>
      </c>
      <c r="C147" t="s">
        <v>9795</v>
      </c>
      <c r="D147" t="str">
        <f>Table19[[#This Row],[Asset Class]] &amp; " - " &amp; Table19[[#This Row],[Class Description]]</f>
        <v>ARCONIE - Air-Conditioning - Indoor Evaporator</v>
      </c>
      <c r="E147" t="s">
        <v>9726</v>
      </c>
      <c r="F147" t="s">
        <v>9727</v>
      </c>
      <c r="G147" t="str">
        <f>Table19[[#This Row],[Closing Code]] &amp; " - " &amp; Table19[[#This Row],[Closing Code Description]]</f>
        <v>UTLFAIL - Utility Failure</v>
      </c>
      <c r="H147" t="s">
        <v>8878</v>
      </c>
      <c r="I147" t="s">
        <v>53</v>
      </c>
    </row>
    <row r="148" spans="2:9" ht="15" customHeight="1" x14ac:dyDescent="0.35">
      <c r="B148" t="s">
        <v>381</v>
      </c>
      <c r="C148" t="s">
        <v>9795</v>
      </c>
      <c r="D148" t="str">
        <f>Table19[[#This Row],[Asset Class]] &amp; " - " &amp; Table19[[#This Row],[Class Description]]</f>
        <v>ARCONIE - Air-Conditioning - Indoor Evaporator</v>
      </c>
      <c r="E148" t="s">
        <v>9728</v>
      </c>
      <c r="F148" t="s">
        <v>9729</v>
      </c>
      <c r="G148" t="str">
        <f>Table19[[#This Row],[Closing Code]] &amp; " - " &amp; Table19[[#This Row],[Closing Code Description]]</f>
        <v>VNDLSM - Vandalism</v>
      </c>
      <c r="H148" t="s">
        <v>8878</v>
      </c>
      <c r="I148" t="s">
        <v>53</v>
      </c>
    </row>
    <row r="149" spans="2:9" ht="15" customHeight="1" x14ac:dyDescent="0.35">
      <c r="B149" t="s">
        <v>381</v>
      </c>
      <c r="C149" t="s">
        <v>9795</v>
      </c>
      <c r="D149" t="str">
        <f>Table19[[#This Row],[Asset Class]] &amp; " - " &amp; Table19[[#This Row],[Class Description]]</f>
        <v>ARCONIE - Air-Conditioning - Indoor Evaporator</v>
      </c>
      <c r="E149" t="s">
        <v>9730</v>
      </c>
      <c r="F149" t="s">
        <v>9731</v>
      </c>
      <c r="G149" t="str">
        <f>Table19[[#This Row],[Closing Code]] &amp; " - " &amp; Table19[[#This Row],[Closing Code Description]]</f>
        <v>WORNCMPT - Defective/ Worn Component</v>
      </c>
      <c r="H149" t="s">
        <v>8878</v>
      </c>
      <c r="I149" t="s">
        <v>53</v>
      </c>
    </row>
    <row r="150" spans="2:9" ht="15" customHeight="1" x14ac:dyDescent="0.35">
      <c r="B150" t="s">
        <v>381</v>
      </c>
      <c r="C150" t="s">
        <v>9795</v>
      </c>
      <c r="D150" t="str">
        <f>Table19[[#This Row],[Asset Class]] &amp; " - " &amp; Table19[[#This Row],[Class Description]]</f>
        <v>ARCONIE - Air-Conditioning - Indoor Evaporator</v>
      </c>
      <c r="E150" t="s">
        <v>9732</v>
      </c>
      <c r="F150" t="s">
        <v>9733</v>
      </c>
      <c r="G150" t="str">
        <f>Table19[[#This Row],[Closing Code]] &amp; " - " &amp; Table19[[#This Row],[Closing Code Description]]</f>
        <v>ADJUSTD - Adjusted</v>
      </c>
      <c r="H150" t="s">
        <v>8896</v>
      </c>
      <c r="I150" t="s">
        <v>53</v>
      </c>
    </row>
    <row r="151" spans="2:9" ht="15" customHeight="1" x14ac:dyDescent="0.35">
      <c r="B151" t="s">
        <v>381</v>
      </c>
      <c r="C151" t="s">
        <v>9795</v>
      </c>
      <c r="D151" t="str">
        <f>Table19[[#This Row],[Asset Class]] &amp; " - " &amp; Table19[[#This Row],[Class Description]]</f>
        <v>ARCONIE - Air-Conditioning - Indoor Evaporator</v>
      </c>
      <c r="E151" t="s">
        <v>9734</v>
      </c>
      <c r="F151" t="s">
        <v>9735</v>
      </c>
      <c r="G151" t="str">
        <f>Table19[[#This Row],[Closing Code]] &amp; " - " &amp; Table19[[#This Row],[Closing Code Description]]</f>
        <v>DECOMM - Decommission</v>
      </c>
      <c r="H151" t="s">
        <v>8896</v>
      </c>
      <c r="I151" t="s">
        <v>53</v>
      </c>
    </row>
    <row r="152" spans="2:9" ht="15" customHeight="1" x14ac:dyDescent="0.35">
      <c r="B152" t="s">
        <v>381</v>
      </c>
      <c r="C152" t="s">
        <v>9795</v>
      </c>
      <c r="D152" t="str">
        <f>Table19[[#This Row],[Asset Class]] &amp; " - " &amp; Table19[[#This Row],[Class Description]]</f>
        <v>ARCONIE - Air-Conditioning - Indoor Evaporator</v>
      </c>
      <c r="E152" t="s">
        <v>9736</v>
      </c>
      <c r="F152" t="s">
        <v>9737</v>
      </c>
      <c r="G152" t="str">
        <f>Table19[[#This Row],[Closing Code]] &amp; " - " &amp; Table19[[#This Row],[Closing Code Description]]</f>
        <v>DECONTME - Decontaminate</v>
      </c>
      <c r="H152" t="s">
        <v>8896</v>
      </c>
      <c r="I152" t="s">
        <v>53</v>
      </c>
    </row>
    <row r="153" spans="2:9" ht="15" customHeight="1" x14ac:dyDescent="0.35">
      <c r="B153" t="s">
        <v>381</v>
      </c>
      <c r="C153" t="s">
        <v>9795</v>
      </c>
      <c r="D153" t="str">
        <f>Table19[[#This Row],[Asset Class]] &amp; " - " &amp; Table19[[#This Row],[Class Description]]</f>
        <v>ARCONIE - Air-Conditioning - Indoor Evaporator</v>
      </c>
      <c r="E153" t="s">
        <v>9738</v>
      </c>
      <c r="F153" t="s">
        <v>9739</v>
      </c>
      <c r="G153" t="str">
        <f>Table19[[#This Row],[Closing Code]] &amp; " - " &amp; Table19[[#This Row],[Closing Code Description]]</f>
        <v>DONOTHIN - Do Nothing</v>
      </c>
      <c r="H153" t="s">
        <v>8896</v>
      </c>
      <c r="I153" t="s">
        <v>53</v>
      </c>
    </row>
    <row r="154" spans="2:9" ht="15" customHeight="1" x14ac:dyDescent="0.35">
      <c r="B154" t="s">
        <v>381</v>
      </c>
      <c r="C154" t="s">
        <v>9795</v>
      </c>
      <c r="D154" t="str">
        <f>Table19[[#This Row],[Asset Class]] &amp; " - " &amp; Table19[[#This Row],[Class Description]]</f>
        <v>ARCONIE - Air-Conditioning - Indoor Evaporator</v>
      </c>
      <c r="E154" t="s">
        <v>9740</v>
      </c>
      <c r="F154" t="s">
        <v>9741</v>
      </c>
      <c r="G154" t="str">
        <f>Table19[[#This Row],[Closing Code]] &amp; " - " &amp; Table19[[#This Row],[Closing Code Description]]</f>
        <v>LUBRCTE - Lubricate</v>
      </c>
      <c r="H154" t="s">
        <v>8896</v>
      </c>
      <c r="I154" t="s">
        <v>53</v>
      </c>
    </row>
    <row r="155" spans="2:9" ht="15" customHeight="1" x14ac:dyDescent="0.35">
      <c r="B155" t="s">
        <v>381</v>
      </c>
      <c r="C155" t="s">
        <v>9795</v>
      </c>
      <c r="D155" t="str">
        <f>Table19[[#This Row],[Asset Class]] &amp; " - " &amp; Table19[[#This Row],[Class Description]]</f>
        <v>ARCONIE - Air-Conditioning - Indoor Evaporator</v>
      </c>
      <c r="E155" t="s">
        <v>9720</v>
      </c>
      <c r="F155" t="s">
        <v>9721</v>
      </c>
      <c r="G155" t="str">
        <f>Table19[[#This Row],[Closing Code]] &amp; " - " &amp; Table19[[#This Row],[Closing Code Description]]</f>
        <v>OTHER - Other (specify)</v>
      </c>
      <c r="H155" t="s">
        <v>8896</v>
      </c>
      <c r="I155" t="s">
        <v>53</v>
      </c>
    </row>
    <row r="156" spans="2:9" ht="15" customHeight="1" x14ac:dyDescent="0.35">
      <c r="B156" t="s">
        <v>381</v>
      </c>
      <c r="C156" t="s">
        <v>9795</v>
      </c>
      <c r="D156" t="str">
        <f>Table19[[#This Row],[Asset Class]] &amp; " - " &amp; Table19[[#This Row],[Class Description]]</f>
        <v>ARCONIE - Air-Conditioning - Indoor Evaporator</v>
      </c>
      <c r="E156" t="s">
        <v>9742</v>
      </c>
      <c r="F156" t="s">
        <v>9743</v>
      </c>
      <c r="G156" t="str">
        <f>Table19[[#This Row],[Closing Code]] &amp; " - " &amp; Table19[[#This Row],[Closing Code Description]]</f>
        <v>RECALBRT - Recalibrate</v>
      </c>
      <c r="H156" t="s">
        <v>8896</v>
      </c>
      <c r="I156" t="s">
        <v>53</v>
      </c>
    </row>
    <row r="157" spans="2:9" ht="15" customHeight="1" x14ac:dyDescent="0.35">
      <c r="B157" t="s">
        <v>381</v>
      </c>
      <c r="C157" t="s">
        <v>9795</v>
      </c>
      <c r="D157" t="str">
        <f>Table19[[#This Row],[Asset Class]] &amp; " - " &amp; Table19[[#This Row],[Class Description]]</f>
        <v>ARCONIE - Air-Conditioning - Indoor Evaporator</v>
      </c>
      <c r="E157" t="s">
        <v>9744</v>
      </c>
      <c r="F157" t="s">
        <v>9745</v>
      </c>
      <c r="G157" t="str">
        <f>Table19[[#This Row],[Closing Code]] &amp; " - " &amp; Table19[[#This Row],[Closing Code Description]]</f>
        <v>REMVOBT - Remove Obstruction</v>
      </c>
      <c r="H157" t="s">
        <v>8896</v>
      </c>
      <c r="I157" t="s">
        <v>53</v>
      </c>
    </row>
    <row r="158" spans="2:9" ht="15" customHeight="1" x14ac:dyDescent="0.35">
      <c r="B158" t="s">
        <v>381</v>
      </c>
      <c r="C158" t="s">
        <v>9795</v>
      </c>
      <c r="D158" t="str">
        <f>Table19[[#This Row],[Asset Class]] &amp; " - " &amp; Table19[[#This Row],[Class Description]]</f>
        <v>ARCONIE - Air-Conditioning - Indoor Evaporator</v>
      </c>
      <c r="E158" t="s">
        <v>9746</v>
      </c>
      <c r="F158" t="s">
        <v>9747</v>
      </c>
      <c r="G158" t="str">
        <f>Table19[[#This Row],[Closing Code]] &amp; " - " &amp; Table19[[#This Row],[Closing Code Description]]</f>
        <v>REPCMPT - Repair Component</v>
      </c>
      <c r="H158" t="s">
        <v>8896</v>
      </c>
      <c r="I158" t="s">
        <v>53</v>
      </c>
    </row>
    <row r="159" spans="2:9" ht="15" customHeight="1" x14ac:dyDescent="0.35">
      <c r="B159" t="s">
        <v>381</v>
      </c>
      <c r="C159" t="s">
        <v>9795</v>
      </c>
      <c r="D159" t="str">
        <f>Table19[[#This Row],[Asset Class]] &amp; " - " &amp; Table19[[#This Row],[Class Description]]</f>
        <v>ARCONIE - Air-Conditioning - Indoor Evaporator</v>
      </c>
      <c r="E159" t="s">
        <v>9748</v>
      </c>
      <c r="F159" t="s">
        <v>9749</v>
      </c>
      <c r="G159" t="str">
        <f>Table19[[#This Row],[Closing Code]] &amp; " - " &amp; Table19[[#This Row],[Closing Code Description]]</f>
        <v>REPLASS - Replace Asset</v>
      </c>
      <c r="H159" t="s">
        <v>8896</v>
      </c>
      <c r="I159" t="s">
        <v>53</v>
      </c>
    </row>
    <row r="160" spans="2:9" ht="15" customHeight="1" x14ac:dyDescent="0.35">
      <c r="B160" t="s">
        <v>381</v>
      </c>
      <c r="C160" t="s">
        <v>9795</v>
      </c>
      <c r="D160" t="str">
        <f>Table19[[#This Row],[Asset Class]] &amp; " - " &amp; Table19[[#This Row],[Class Description]]</f>
        <v>ARCONIE - Air-Conditioning - Indoor Evaporator</v>
      </c>
      <c r="E160" t="s">
        <v>9750</v>
      </c>
      <c r="F160" t="s">
        <v>9751</v>
      </c>
      <c r="G160" t="str">
        <f>Table19[[#This Row],[Closing Code]] &amp; " - " &amp; Table19[[#This Row],[Closing Code Description]]</f>
        <v>REPLCMPT - Replace Component</v>
      </c>
      <c r="H160" t="s">
        <v>8896</v>
      </c>
      <c r="I160" t="s">
        <v>53</v>
      </c>
    </row>
    <row r="161" spans="2:9" ht="15" customHeight="1" x14ac:dyDescent="0.35">
      <c r="B161" t="s">
        <v>381</v>
      </c>
      <c r="C161" t="s">
        <v>9795</v>
      </c>
      <c r="D161" t="str">
        <f>Table19[[#This Row],[Asset Class]] &amp; " - " &amp; Table19[[#This Row],[Class Description]]</f>
        <v>ARCONIE - Air-Conditioning - Indoor Evaporator</v>
      </c>
      <c r="E161" t="s">
        <v>9752</v>
      </c>
      <c r="F161" t="s">
        <v>9753</v>
      </c>
      <c r="G161" t="str">
        <f>Table19[[#This Row],[Closing Code]] &amp; " - " &amp; Table19[[#This Row],[Closing Code Description]]</f>
        <v>REPRASS - Repair Asset</v>
      </c>
      <c r="H161" t="s">
        <v>8896</v>
      </c>
      <c r="I161" t="s">
        <v>53</v>
      </c>
    </row>
    <row r="162" spans="2:9" ht="15" customHeight="1" x14ac:dyDescent="0.35">
      <c r="B162" t="s">
        <v>381</v>
      </c>
      <c r="C162" t="s">
        <v>9795</v>
      </c>
      <c r="D162" t="str">
        <f>Table19[[#This Row],[Asset Class]] &amp; " - " &amp; Table19[[#This Row],[Class Description]]</f>
        <v>ARCONIE - Air-Conditioning - Indoor Evaporator</v>
      </c>
      <c r="E162" t="s">
        <v>9754</v>
      </c>
      <c r="F162" t="s">
        <v>9755</v>
      </c>
      <c r="G162" t="str">
        <f>Table19[[#This Row],[Closing Code]] &amp; " - " &amp; Table19[[#This Row],[Closing Code Description]]</f>
        <v>UPGRADES - Upgrade</v>
      </c>
      <c r="H162" t="s">
        <v>8896</v>
      </c>
      <c r="I162" t="s">
        <v>53</v>
      </c>
    </row>
    <row r="163" spans="2:9" ht="15" customHeight="1" x14ac:dyDescent="0.35">
      <c r="B163" t="s">
        <v>382</v>
      </c>
      <c r="C163" t="s">
        <v>1741</v>
      </c>
      <c r="D163" t="str">
        <f>Table19[[#This Row],[Asset Class]] &amp; " - " &amp; Table19[[#This Row],[Class Description]]</f>
        <v>ARHU - Air Handling Unit</v>
      </c>
      <c r="E163" t="s">
        <v>9672</v>
      </c>
      <c r="F163" t="s">
        <v>9673</v>
      </c>
      <c r="G163" t="str">
        <f>Table19[[#This Row],[Closing Code]] &amp; " - " &amp; Table19[[#This Row],[Closing Code Description]]</f>
        <v>ABNTEMP - Abnormal Temperature</v>
      </c>
      <c r="H163" t="s">
        <v>8863</v>
      </c>
      <c r="I163" t="s">
        <v>53</v>
      </c>
    </row>
    <row r="164" spans="2:9" ht="15" customHeight="1" x14ac:dyDescent="0.35">
      <c r="B164" t="s">
        <v>382</v>
      </c>
      <c r="C164" t="s">
        <v>1741</v>
      </c>
      <c r="D164" t="str">
        <f>Table19[[#This Row],[Asset Class]] &amp; " - " &amp; Table19[[#This Row],[Class Description]]</f>
        <v>ARHU - Air Handling Unit</v>
      </c>
      <c r="E164" t="s">
        <v>9674</v>
      </c>
      <c r="F164" t="s">
        <v>9675</v>
      </c>
      <c r="G164" t="str">
        <f>Table19[[#This Row],[Closing Code]] &amp; " - " &amp; Table19[[#This Row],[Closing Code Description]]</f>
        <v>CORROS - Corrosion</v>
      </c>
      <c r="H164" t="s">
        <v>8863</v>
      </c>
      <c r="I164" t="s">
        <v>53</v>
      </c>
    </row>
    <row r="165" spans="2:9" ht="15" customHeight="1" x14ac:dyDescent="0.35">
      <c r="B165" t="s">
        <v>382</v>
      </c>
      <c r="C165" t="s">
        <v>1741</v>
      </c>
      <c r="D165" t="str">
        <f>Table19[[#This Row],[Asset Class]] &amp; " - " &amp; Table19[[#This Row],[Class Description]]</f>
        <v>ARHU - Air Handling Unit</v>
      </c>
      <c r="E165" t="s">
        <v>9676</v>
      </c>
      <c r="F165" t="s">
        <v>9677</v>
      </c>
      <c r="G165" t="str">
        <f>Table19[[#This Row],[Closing Code]] &amp; " - " &amp; Table19[[#This Row],[Closing Code Description]]</f>
        <v>ELECTRIP - Electrical Trip Out</v>
      </c>
      <c r="H165" t="s">
        <v>8863</v>
      </c>
      <c r="I165" t="s">
        <v>53</v>
      </c>
    </row>
    <row r="166" spans="2:9" ht="15" customHeight="1" x14ac:dyDescent="0.35">
      <c r="B166" t="s">
        <v>382</v>
      </c>
      <c r="C166" t="s">
        <v>1741</v>
      </c>
      <c r="D166" t="str">
        <f>Table19[[#This Row],[Asset Class]] &amp; " - " &amp; Table19[[#This Row],[Class Description]]</f>
        <v>ARHU - Air Handling Unit</v>
      </c>
      <c r="E166" t="s">
        <v>9678</v>
      </c>
      <c r="F166" t="s">
        <v>9679</v>
      </c>
      <c r="G166" t="str">
        <f>Table19[[#This Row],[Closing Code]] &amp; " - " &amp; Table19[[#This Row],[Closing Code Description]]</f>
        <v>EXNOISE - Excessive Noise</v>
      </c>
      <c r="H166" t="s">
        <v>8863</v>
      </c>
      <c r="I166" t="s">
        <v>53</v>
      </c>
    </row>
    <row r="167" spans="2:9" ht="15" customHeight="1" x14ac:dyDescent="0.35">
      <c r="B167" t="s">
        <v>382</v>
      </c>
      <c r="C167" t="s">
        <v>1741</v>
      </c>
      <c r="D167" t="str">
        <f>Table19[[#This Row],[Asset Class]] &amp; " - " &amp; Table19[[#This Row],[Class Description]]</f>
        <v>ARHU - Air Handling Unit</v>
      </c>
      <c r="E167" t="s">
        <v>9680</v>
      </c>
      <c r="F167" t="s">
        <v>9681</v>
      </c>
      <c r="G167" t="str">
        <f>Table19[[#This Row],[Closing Code]] &amp; " - " &amp; Table19[[#This Row],[Closing Code Description]]</f>
        <v>EXVIBRTN - Excessive Vibration</v>
      </c>
      <c r="H167" t="s">
        <v>8863</v>
      </c>
      <c r="I167" t="s">
        <v>53</v>
      </c>
    </row>
    <row r="168" spans="2:9" ht="15" customHeight="1" x14ac:dyDescent="0.35">
      <c r="B168" t="s">
        <v>382</v>
      </c>
      <c r="C168" t="s">
        <v>1741</v>
      </c>
      <c r="D168" t="str">
        <f>Table19[[#This Row],[Asset Class]] &amp; " - " &amp; Table19[[#This Row],[Class Description]]</f>
        <v>ARHU - Air Handling Unit</v>
      </c>
      <c r="E168" t="s">
        <v>9682</v>
      </c>
      <c r="F168" t="s">
        <v>9683</v>
      </c>
      <c r="G168" t="str">
        <f>Table19[[#This Row],[Closing Code]] &amp; " - " &amp; Table19[[#This Row],[Closing Code Description]]</f>
        <v>JAMMEDEQ - Jammed Equipment</v>
      </c>
      <c r="H168" t="s">
        <v>8863</v>
      </c>
      <c r="I168" t="s">
        <v>53</v>
      </c>
    </row>
    <row r="169" spans="2:9" ht="15" customHeight="1" x14ac:dyDescent="0.35">
      <c r="B169" t="s">
        <v>382</v>
      </c>
      <c r="C169" t="s">
        <v>1741</v>
      </c>
      <c r="D169" t="str">
        <f>Table19[[#This Row],[Asset Class]] &amp; " - " &amp; Table19[[#This Row],[Class Description]]</f>
        <v>ARHU - Air Handling Unit</v>
      </c>
      <c r="E169" t="s">
        <v>9684</v>
      </c>
      <c r="F169" t="s">
        <v>9685</v>
      </c>
      <c r="G169" t="str">
        <f>Table19[[#This Row],[Closing Code]] &amp; " - " &amp; Table19[[#This Row],[Closing Code Description]]</f>
        <v>LEAKING - Leaking</v>
      </c>
      <c r="H169" t="s">
        <v>8863</v>
      </c>
      <c r="I169" t="s">
        <v>53</v>
      </c>
    </row>
    <row r="170" spans="2:9" ht="15" customHeight="1" x14ac:dyDescent="0.35">
      <c r="B170" t="s">
        <v>382</v>
      </c>
      <c r="C170" t="s">
        <v>1741</v>
      </c>
      <c r="D170" t="str">
        <f>Table19[[#This Row],[Asset Class]] &amp; " - " &amp; Table19[[#This Row],[Class Description]]</f>
        <v>ARHU - Air Handling Unit</v>
      </c>
      <c r="E170" t="s">
        <v>9686</v>
      </c>
      <c r="F170" t="s">
        <v>9687</v>
      </c>
      <c r="G170" t="str">
        <f>Table19[[#This Row],[Closing Code]] &amp; " - " &amp; Table19[[#This Row],[Closing Code Description]]</f>
        <v>LOWPERF - Low Performance</v>
      </c>
      <c r="H170" t="s">
        <v>8863</v>
      </c>
      <c r="I170" t="s">
        <v>53</v>
      </c>
    </row>
    <row r="171" spans="2:9" ht="15" customHeight="1" x14ac:dyDescent="0.35">
      <c r="B171" t="s">
        <v>382</v>
      </c>
      <c r="C171" t="s">
        <v>1741</v>
      </c>
      <c r="D171" t="str">
        <f>Table19[[#This Row],[Asset Class]] &amp; " - " &amp; Table19[[#This Row],[Class Description]]</f>
        <v>ARHU - Air Handling Unit</v>
      </c>
      <c r="E171" t="s">
        <v>9688</v>
      </c>
      <c r="F171" t="s">
        <v>9689</v>
      </c>
      <c r="G171" t="str">
        <f>Table19[[#This Row],[Closing Code]] &amp; " - " &amp; Table19[[#This Row],[Closing Code Description]]</f>
        <v>NONOPER - Non-Operational</v>
      </c>
      <c r="H171" t="s">
        <v>8863</v>
      </c>
      <c r="I171" t="s">
        <v>53</v>
      </c>
    </row>
    <row r="172" spans="2:9" ht="15" customHeight="1" x14ac:dyDescent="0.35">
      <c r="B172" t="s">
        <v>382</v>
      </c>
      <c r="C172" t="s">
        <v>1741</v>
      </c>
      <c r="D172" t="str">
        <f>Table19[[#This Row],[Asset Class]] &amp; " - " &amp; Table19[[#This Row],[Class Description]]</f>
        <v>ARHU - Air Handling Unit</v>
      </c>
      <c r="E172" t="s">
        <v>9690</v>
      </c>
      <c r="F172" t="s">
        <v>9691</v>
      </c>
      <c r="G172" t="str">
        <f>Table19[[#This Row],[Closing Code]] &amp; " - " &amp; Table19[[#This Row],[Closing Code Description]]</f>
        <v>PHYDMGE - Physical Damage</v>
      </c>
      <c r="H172" t="s">
        <v>8863</v>
      </c>
      <c r="I172" t="s">
        <v>53</v>
      </c>
    </row>
    <row r="173" spans="2:9" ht="15" customHeight="1" x14ac:dyDescent="0.35">
      <c r="B173" t="s">
        <v>382</v>
      </c>
      <c r="C173" t="s">
        <v>1741</v>
      </c>
      <c r="D173" t="str">
        <f>Table19[[#This Row],[Asset Class]] &amp; " - " &amp; Table19[[#This Row],[Class Description]]</f>
        <v>ARHU - Air Handling Unit</v>
      </c>
      <c r="E173" t="s">
        <v>9692</v>
      </c>
      <c r="F173" t="s">
        <v>9693</v>
      </c>
      <c r="G173" t="str">
        <f>Table19[[#This Row],[Closing Code]] &amp; " - " &amp; Table19[[#This Row],[Closing Code Description]]</f>
        <v>UNSMELL - Unusual Smell</v>
      </c>
      <c r="H173" t="s">
        <v>8863</v>
      </c>
      <c r="I173" t="s">
        <v>53</v>
      </c>
    </row>
    <row r="174" spans="2:9" ht="15" customHeight="1" x14ac:dyDescent="0.35">
      <c r="B174" t="s">
        <v>382</v>
      </c>
      <c r="C174" t="s">
        <v>1741</v>
      </c>
      <c r="D174" t="str">
        <f>Table19[[#This Row],[Asset Class]] &amp; " - " &amp; Table19[[#This Row],[Class Description]]</f>
        <v>ARHU - Air Handling Unit</v>
      </c>
      <c r="E174" t="s">
        <v>9694</v>
      </c>
      <c r="F174" t="s">
        <v>9695</v>
      </c>
      <c r="G174" t="str">
        <f>Table19[[#This Row],[Closing Code]] &amp; " - " &amp; Table19[[#This Row],[Closing Code Description]]</f>
        <v>UNSMOKE - Unusual Smoke</v>
      </c>
      <c r="H174" t="s">
        <v>8863</v>
      </c>
      <c r="I174" t="s">
        <v>53</v>
      </c>
    </row>
    <row r="175" spans="2:9" ht="15" customHeight="1" x14ac:dyDescent="0.35">
      <c r="B175" t="s">
        <v>382</v>
      </c>
      <c r="C175" t="s">
        <v>1741</v>
      </c>
      <c r="D175" t="str">
        <f>Table19[[#This Row],[Asset Class]] &amp; " - " &amp; Table19[[#This Row],[Class Description]]</f>
        <v>ARHU - Air Handling Unit</v>
      </c>
      <c r="E175" t="s">
        <v>9802</v>
      </c>
      <c r="F175" t="s">
        <v>9803</v>
      </c>
      <c r="G175" t="str">
        <f>Table19[[#This Row],[Closing Code]] &amp; " - " &amp; Table19[[#This Row],[Closing Code Description]]</f>
        <v>AHUCOIL - Air Handling Unit (AHU) coils/fins contaminated</v>
      </c>
      <c r="H175" t="s">
        <v>8876</v>
      </c>
      <c r="I175" t="s">
        <v>53</v>
      </c>
    </row>
    <row r="176" spans="2:9" ht="15" customHeight="1" x14ac:dyDescent="0.35">
      <c r="B176" t="s">
        <v>382</v>
      </c>
      <c r="C176" t="s">
        <v>1741</v>
      </c>
      <c r="D176" t="str">
        <f>Table19[[#This Row],[Asset Class]] &amp; " - " &amp; Table19[[#This Row],[Class Description]]</f>
        <v>ARHU - Air Handling Unit</v>
      </c>
      <c r="E176" t="s">
        <v>9804</v>
      </c>
      <c r="F176" t="s">
        <v>9805</v>
      </c>
      <c r="G176" t="str">
        <f>Table19[[#This Row],[Closing Code]] &amp; " - " &amp; Table19[[#This Row],[Closing Code Description]]</f>
        <v>AHUDET - Air Handling Unit (AHU) deteriorated</v>
      </c>
      <c r="H176" t="s">
        <v>8876</v>
      </c>
      <c r="I176" t="s">
        <v>53</v>
      </c>
    </row>
    <row r="177" spans="2:9" ht="15" customHeight="1" x14ac:dyDescent="0.35">
      <c r="B177" t="s">
        <v>382</v>
      </c>
      <c r="C177" t="s">
        <v>1741</v>
      </c>
      <c r="D177" t="str">
        <f>Table19[[#This Row],[Asset Class]] &amp; " - " &amp; Table19[[#This Row],[Class Description]]</f>
        <v>ARHU - Air Handling Unit</v>
      </c>
      <c r="E177" t="s">
        <v>9806</v>
      </c>
      <c r="F177" t="s">
        <v>9807</v>
      </c>
      <c r="G177" t="str">
        <f>Table19[[#This Row],[Closing Code]] &amp; " - " &amp; Table19[[#This Row],[Closing Code Description]]</f>
        <v>AHUFAN - Air Handling Unit fan variable drive failed</v>
      </c>
      <c r="H177" t="s">
        <v>8876</v>
      </c>
      <c r="I177" t="s">
        <v>53</v>
      </c>
    </row>
    <row r="178" spans="2:9" ht="15" customHeight="1" x14ac:dyDescent="0.35">
      <c r="B178" t="s">
        <v>382</v>
      </c>
      <c r="C178" t="s">
        <v>1741</v>
      </c>
      <c r="D178" t="str">
        <f>Table19[[#This Row],[Asset Class]] &amp; " - " &amp; Table19[[#This Row],[Class Description]]</f>
        <v>ARHU - Air Handling Unit</v>
      </c>
      <c r="E178" t="s">
        <v>9808</v>
      </c>
      <c r="F178" t="s">
        <v>9809</v>
      </c>
      <c r="G178" t="str">
        <f>Table19[[#This Row],[Closing Code]] &amp; " - " &amp; Table19[[#This Row],[Closing Code Description]]</f>
        <v>AHUFILTR - AHU filters contaminated</v>
      </c>
      <c r="H178" t="s">
        <v>8876</v>
      </c>
      <c r="I178" t="s">
        <v>53</v>
      </c>
    </row>
    <row r="179" spans="2:9" ht="15" customHeight="1" x14ac:dyDescent="0.35">
      <c r="B179" t="s">
        <v>382</v>
      </c>
      <c r="C179" t="s">
        <v>1741</v>
      </c>
      <c r="D179" t="str">
        <f>Table19[[#This Row],[Asset Class]] &amp; " - " &amp; Table19[[#This Row],[Class Description]]</f>
        <v>ARHU - Air Handling Unit</v>
      </c>
      <c r="E179" t="s">
        <v>9810</v>
      </c>
      <c r="F179" t="s">
        <v>9811</v>
      </c>
      <c r="G179" t="str">
        <f>Table19[[#This Row],[Closing Code]] &amp; " - " &amp; Table19[[#This Row],[Closing Code Description]]</f>
        <v>AHUMTR - Motor/blower bearing insufficiently lubricated</v>
      </c>
      <c r="H179" t="s">
        <v>8876</v>
      </c>
      <c r="I179" t="s">
        <v>53</v>
      </c>
    </row>
    <row r="180" spans="2:9" ht="15" customHeight="1" x14ac:dyDescent="0.35">
      <c r="B180" t="s">
        <v>382</v>
      </c>
      <c r="C180" t="s">
        <v>1741</v>
      </c>
      <c r="D180" t="str">
        <f>Table19[[#This Row],[Asset Class]] &amp; " - " &amp; Table19[[#This Row],[Class Description]]</f>
        <v>ARHU - Air Handling Unit</v>
      </c>
      <c r="E180" t="s">
        <v>9812</v>
      </c>
      <c r="F180" t="s">
        <v>9813</v>
      </c>
      <c r="G180" t="str">
        <f>Table19[[#This Row],[Closing Code]] &amp; " - " &amp; Table19[[#This Row],[Closing Code Description]]</f>
        <v>BRCLGPIP - Broken /Clogged Pipping</v>
      </c>
      <c r="H180" t="s">
        <v>8876</v>
      </c>
      <c r="I180" t="s">
        <v>53</v>
      </c>
    </row>
    <row r="181" spans="2:9" ht="15" customHeight="1" x14ac:dyDescent="0.35">
      <c r="B181" t="s">
        <v>382</v>
      </c>
      <c r="C181" t="s">
        <v>1741</v>
      </c>
      <c r="D181" t="str">
        <f>Table19[[#This Row],[Asset Class]] &amp; " - " &amp; Table19[[#This Row],[Class Description]]</f>
        <v>ARHU - Air Handling Unit</v>
      </c>
      <c r="E181" t="s">
        <v>9814</v>
      </c>
      <c r="F181" t="s">
        <v>9815</v>
      </c>
      <c r="G181" t="str">
        <f>Table19[[#This Row],[Closing Code]] &amp; " - " &amp; Table19[[#This Row],[Closing Code Description]]</f>
        <v>CLOGDRIN - Clog Drain</v>
      </c>
      <c r="H181" t="s">
        <v>8876</v>
      </c>
      <c r="I181" t="s">
        <v>53</v>
      </c>
    </row>
    <row r="182" spans="2:9" ht="15" customHeight="1" x14ac:dyDescent="0.35">
      <c r="B182" t="s">
        <v>382</v>
      </c>
      <c r="C182" t="s">
        <v>1741</v>
      </c>
      <c r="D182" t="str">
        <f>Table19[[#This Row],[Asset Class]] &amp; " - " &amp; Table19[[#This Row],[Class Description]]</f>
        <v>ARHU - Air Handling Unit</v>
      </c>
      <c r="E182" t="s">
        <v>9816</v>
      </c>
      <c r="F182" t="s">
        <v>9817</v>
      </c>
      <c r="G182" t="str">
        <f>Table19[[#This Row],[Closing Code]] &amp; " - " &amp; Table19[[#This Row],[Closing Code Description]]</f>
        <v>DMPRSTCK - Damper Stuck</v>
      </c>
      <c r="H182" t="s">
        <v>8876</v>
      </c>
      <c r="I182" t="s">
        <v>53</v>
      </c>
    </row>
    <row r="183" spans="2:9" ht="15" customHeight="1" x14ac:dyDescent="0.35">
      <c r="B183" t="s">
        <v>382</v>
      </c>
      <c r="C183" t="s">
        <v>1741</v>
      </c>
      <c r="D183" t="str">
        <f>Table19[[#This Row],[Asset Class]] &amp; " - " &amp; Table19[[#This Row],[Class Description]]</f>
        <v>ARHU - Air Handling Unit</v>
      </c>
      <c r="E183" t="s">
        <v>9818</v>
      </c>
      <c r="F183" t="s">
        <v>9819</v>
      </c>
      <c r="G183" t="str">
        <f>Table19[[#This Row],[Closing Code]] &amp; " - " &amp; Table19[[#This Row],[Closing Code Description]]</f>
        <v>ELECFAIL - Electrical Failure</v>
      </c>
      <c r="H183" t="s">
        <v>8876</v>
      </c>
      <c r="I183" t="s">
        <v>53</v>
      </c>
    </row>
    <row r="184" spans="2:9" ht="15" customHeight="1" x14ac:dyDescent="0.35">
      <c r="B184" t="s">
        <v>382</v>
      </c>
      <c r="C184" t="s">
        <v>1741</v>
      </c>
      <c r="D184" t="str">
        <f>Table19[[#This Row],[Asset Class]] &amp; " - " &amp; Table19[[#This Row],[Class Description]]</f>
        <v>ARHU - Air Handling Unit</v>
      </c>
      <c r="E184" t="s">
        <v>9820</v>
      </c>
      <c r="F184" t="s">
        <v>9821</v>
      </c>
      <c r="G184" t="str">
        <f>Table19[[#This Row],[Closing Code]] &amp; " - " &amp; Table19[[#This Row],[Closing Code Description]]</f>
        <v>HEXFAIL - Heat exchanger failed</v>
      </c>
      <c r="H184" t="s">
        <v>8876</v>
      </c>
      <c r="I184" t="s">
        <v>53</v>
      </c>
    </row>
    <row r="185" spans="2:9" ht="15" customHeight="1" x14ac:dyDescent="0.35">
      <c r="B185" t="s">
        <v>382</v>
      </c>
      <c r="C185" t="s">
        <v>1741</v>
      </c>
      <c r="D185" t="str">
        <f>Table19[[#This Row],[Asset Class]] &amp; " - " &amp; Table19[[#This Row],[Class Description]]</f>
        <v>ARHU - Air Handling Unit</v>
      </c>
      <c r="E185" t="s">
        <v>9822</v>
      </c>
      <c r="F185" t="s">
        <v>9823</v>
      </c>
      <c r="G185" t="str">
        <f>Table19[[#This Row],[Closing Code]] &amp; " - " &amp; Table19[[#This Row],[Closing Code Description]]</f>
        <v>LOSEWIRE - Loose Wire</v>
      </c>
      <c r="H185" t="s">
        <v>8876</v>
      </c>
      <c r="I185" t="s">
        <v>53</v>
      </c>
    </row>
    <row r="186" spans="2:9" ht="15" customHeight="1" x14ac:dyDescent="0.35">
      <c r="B186" t="s">
        <v>382</v>
      </c>
      <c r="C186" t="s">
        <v>1741</v>
      </c>
      <c r="D186" t="str">
        <f>Table19[[#This Row],[Asset Class]] &amp; " - " &amp; Table19[[#This Row],[Class Description]]</f>
        <v>ARHU - Air Handling Unit</v>
      </c>
      <c r="E186" t="s">
        <v>9824</v>
      </c>
      <c r="F186" t="s">
        <v>9825</v>
      </c>
      <c r="G186" t="str">
        <f>Table19[[#This Row],[Closing Code]] &amp; " - " &amp; Table19[[#This Row],[Closing Code Description]]</f>
        <v>MISALGNM - Misalignment</v>
      </c>
      <c r="H186" t="s">
        <v>8876</v>
      </c>
      <c r="I186" t="s">
        <v>53</v>
      </c>
    </row>
    <row r="187" spans="2:9" ht="15" customHeight="1" x14ac:dyDescent="0.35">
      <c r="B187" t="s">
        <v>382</v>
      </c>
      <c r="C187" t="s">
        <v>1741</v>
      </c>
      <c r="D187" t="str">
        <f>Table19[[#This Row],[Asset Class]] &amp; " - " &amp; Table19[[#This Row],[Class Description]]</f>
        <v>ARHU - Air Handling Unit</v>
      </c>
      <c r="E187" t="s">
        <v>9826</v>
      </c>
      <c r="F187" t="s">
        <v>9827</v>
      </c>
      <c r="G187" t="str">
        <f>Table19[[#This Row],[Closing Code]] &amp; " - " &amp; Table19[[#This Row],[Closing Code Description]]</f>
        <v>MOTRFAIL - Motor Failure</v>
      </c>
      <c r="H187" t="s">
        <v>8876</v>
      </c>
      <c r="I187" t="s">
        <v>53</v>
      </c>
    </row>
    <row r="188" spans="2:9" ht="15" customHeight="1" x14ac:dyDescent="0.35">
      <c r="B188" t="s">
        <v>382</v>
      </c>
      <c r="C188" t="s">
        <v>1741</v>
      </c>
      <c r="D188" t="str">
        <f>Table19[[#This Row],[Asset Class]] &amp; " - " &amp; Table19[[#This Row],[Class Description]]</f>
        <v>ARHU - Air Handling Unit</v>
      </c>
      <c r="E188" t="s">
        <v>9828</v>
      </c>
      <c r="F188" t="s">
        <v>9829</v>
      </c>
      <c r="G188" t="str">
        <f>Table19[[#This Row],[Closing Code]] &amp; " - " &amp; Table19[[#This Row],[Closing Code Description]]</f>
        <v>SENRFAIL - Sensor Failure</v>
      </c>
      <c r="H188" t="s">
        <v>8876</v>
      </c>
      <c r="I188" t="s">
        <v>53</v>
      </c>
    </row>
    <row r="189" spans="2:9" ht="15" customHeight="1" x14ac:dyDescent="0.35">
      <c r="B189" t="s">
        <v>382</v>
      </c>
      <c r="C189" t="s">
        <v>1741</v>
      </c>
      <c r="D189" t="str">
        <f>Table19[[#This Row],[Asset Class]] &amp; " - " &amp; Table19[[#This Row],[Class Description]]</f>
        <v>ARHU - Air Handling Unit</v>
      </c>
      <c r="E189" t="s">
        <v>9830</v>
      </c>
      <c r="F189" t="s">
        <v>9831</v>
      </c>
      <c r="G189" t="str">
        <f>Table19[[#This Row],[Closing Code]] &amp; " - " &amp; Table19[[#This Row],[Closing Code Description]]</f>
        <v>WORNBELT - Worn Belt</v>
      </c>
      <c r="H189" t="s">
        <v>8876</v>
      </c>
      <c r="I189" t="s">
        <v>53</v>
      </c>
    </row>
    <row r="190" spans="2:9" ht="15" customHeight="1" x14ac:dyDescent="0.35">
      <c r="B190" t="s">
        <v>382</v>
      </c>
      <c r="C190" t="s">
        <v>1741</v>
      </c>
      <c r="D190" t="str">
        <f>Table19[[#This Row],[Asset Class]] &amp; " - " &amp; Table19[[#This Row],[Class Description]]</f>
        <v>ARHU - Air Handling Unit</v>
      </c>
      <c r="E190" t="s">
        <v>9832</v>
      </c>
      <c r="F190" t="s">
        <v>9833</v>
      </c>
      <c r="G190" t="str">
        <f>Table19[[#This Row],[Closing Code]] &amp; " - " &amp; Table19[[#This Row],[Closing Code Description]]</f>
        <v>WTHRDAMG - Weather Damage</v>
      </c>
      <c r="H190" t="s">
        <v>8876</v>
      </c>
      <c r="I190" t="s">
        <v>53</v>
      </c>
    </row>
    <row r="191" spans="2:9" ht="15" customHeight="1" x14ac:dyDescent="0.35">
      <c r="B191" t="s">
        <v>382</v>
      </c>
      <c r="C191" t="s">
        <v>1741</v>
      </c>
      <c r="D191" t="str">
        <f>Table19[[#This Row],[Asset Class]] &amp; " - " &amp; Table19[[#This Row],[Class Description]]</f>
        <v>ARHU - Air Handling Unit</v>
      </c>
      <c r="E191" t="s">
        <v>9700</v>
      </c>
      <c r="F191" t="s">
        <v>9701</v>
      </c>
      <c r="G191" t="str">
        <f>Table19[[#This Row],[Closing Code]] &amp; " - " &amp; Table19[[#This Row],[Closing Code Description]]</f>
        <v>ACCWEAR - Accelerated Wear</v>
      </c>
      <c r="H191" t="s">
        <v>8878</v>
      </c>
      <c r="I191" t="s">
        <v>53</v>
      </c>
    </row>
    <row r="192" spans="2:9" ht="15" customHeight="1" x14ac:dyDescent="0.35">
      <c r="B192" t="s">
        <v>382</v>
      </c>
      <c r="C192" t="s">
        <v>1741</v>
      </c>
      <c r="D192" t="str">
        <f>Table19[[#This Row],[Asset Class]] &amp; " - " &amp; Table19[[#This Row],[Class Description]]</f>
        <v>ARHU - Air Handling Unit</v>
      </c>
      <c r="E192" t="s">
        <v>9702</v>
      </c>
      <c r="F192" t="s">
        <v>9703</v>
      </c>
      <c r="G192" t="str">
        <f>Table19[[#This Row],[Closing Code]] &amp; " - " &amp; Table19[[#This Row],[Closing Code Description]]</f>
        <v>ACTGOD - Weather condition/Forces of nature or Act of God</v>
      </c>
      <c r="H192" t="s">
        <v>8878</v>
      </c>
      <c r="I192" t="s">
        <v>53</v>
      </c>
    </row>
    <row r="193" spans="2:9" ht="15" customHeight="1" x14ac:dyDescent="0.35">
      <c r="B193" t="s">
        <v>382</v>
      </c>
      <c r="C193" t="s">
        <v>1741</v>
      </c>
      <c r="D193" t="str">
        <f>Table19[[#This Row],[Asset Class]] &amp; " - " &amp; Table19[[#This Row],[Class Description]]</f>
        <v>ARHU - Air Handling Unit</v>
      </c>
      <c r="E193" t="s">
        <v>9704</v>
      </c>
      <c r="F193" t="s">
        <v>9705</v>
      </c>
      <c r="G193" t="str">
        <f>Table19[[#This Row],[Closing Code]] &amp; " - " &amp; Table19[[#This Row],[Closing Code Description]]</f>
        <v>CONTAM - Contamination</v>
      </c>
      <c r="H193" t="s">
        <v>8878</v>
      </c>
      <c r="I193" t="s">
        <v>53</v>
      </c>
    </row>
    <row r="194" spans="2:9" ht="15" customHeight="1" x14ac:dyDescent="0.35">
      <c r="B194" t="s">
        <v>382</v>
      </c>
      <c r="C194" t="s">
        <v>1741</v>
      </c>
      <c r="D194" t="str">
        <f>Table19[[#This Row],[Asset Class]] &amp; " - " &amp; Table19[[#This Row],[Class Description]]</f>
        <v>ARHU - Air Handling Unit</v>
      </c>
      <c r="E194" t="s">
        <v>9706</v>
      </c>
      <c r="F194" t="s">
        <v>9707</v>
      </c>
      <c r="G194" t="str">
        <f>Table19[[#This Row],[Closing Code]] &amp; " - " &amp; Table19[[#This Row],[Closing Code Description]]</f>
        <v>DEFASSET - Defective Asset</v>
      </c>
      <c r="H194" t="s">
        <v>8878</v>
      </c>
      <c r="I194" t="s">
        <v>53</v>
      </c>
    </row>
    <row r="195" spans="2:9" ht="15" customHeight="1" x14ac:dyDescent="0.35">
      <c r="B195" t="s">
        <v>382</v>
      </c>
      <c r="C195" t="s">
        <v>1741</v>
      </c>
      <c r="D195" t="str">
        <f>Table19[[#This Row],[Asset Class]] &amp; " - " &amp; Table19[[#This Row],[Class Description]]</f>
        <v>ARHU - Air Handling Unit</v>
      </c>
      <c r="E195" t="s">
        <v>9708</v>
      </c>
      <c r="F195" t="s">
        <v>9709</v>
      </c>
      <c r="G195" t="str">
        <f>Table19[[#This Row],[Closing Code]] &amp; " - " &amp; Table19[[#This Row],[Closing Code Description]]</f>
        <v>EXLOAD - Excessive Load</v>
      </c>
      <c r="H195" t="s">
        <v>8878</v>
      </c>
      <c r="I195" t="s">
        <v>53</v>
      </c>
    </row>
    <row r="196" spans="2:9" ht="15" customHeight="1" x14ac:dyDescent="0.35">
      <c r="B196" t="s">
        <v>382</v>
      </c>
      <c r="C196" t="s">
        <v>1741</v>
      </c>
      <c r="D196" t="str">
        <f>Table19[[#This Row],[Asset Class]] &amp; " - " &amp; Table19[[#This Row],[Class Description]]</f>
        <v>ARHU - Air Handling Unit</v>
      </c>
      <c r="E196" t="s">
        <v>9712</v>
      </c>
      <c r="F196" t="s">
        <v>9713</v>
      </c>
      <c r="G196" t="str">
        <f>Table19[[#This Row],[Closing Code]] &amp; " - " &amp; Table19[[#This Row],[Closing Code Description]]</f>
        <v>INSLUBR - Insufficient Lubrication</v>
      </c>
      <c r="H196" t="s">
        <v>8878</v>
      </c>
      <c r="I196" t="s">
        <v>53</v>
      </c>
    </row>
    <row r="197" spans="2:9" ht="15" customHeight="1" x14ac:dyDescent="0.35">
      <c r="B197" t="s">
        <v>382</v>
      </c>
      <c r="C197" t="s">
        <v>1741</v>
      </c>
      <c r="D197" t="str">
        <f>Table19[[#This Row],[Asset Class]] &amp; " - " &amp; Table19[[#This Row],[Class Description]]</f>
        <v>ARHU - Air Handling Unit</v>
      </c>
      <c r="E197" t="s">
        <v>9716</v>
      </c>
      <c r="F197" t="s">
        <v>9717</v>
      </c>
      <c r="G197" t="str">
        <f>Table19[[#This Row],[Closing Code]] &amp; " - " &amp; Table19[[#This Row],[Closing Code Description]]</f>
        <v>MISSCMP - Loose/ Missing Component</v>
      </c>
      <c r="H197" t="s">
        <v>8878</v>
      </c>
      <c r="I197" t="s">
        <v>53</v>
      </c>
    </row>
    <row r="198" spans="2:9" ht="15" customHeight="1" x14ac:dyDescent="0.35">
      <c r="B198" t="s">
        <v>382</v>
      </c>
      <c r="C198" t="s">
        <v>1741</v>
      </c>
      <c r="D198" t="str">
        <f>Table19[[#This Row],[Asset Class]] &amp; " - " &amp; Table19[[#This Row],[Class Description]]</f>
        <v>ARHU - Air Handling Unit</v>
      </c>
      <c r="E198" t="s">
        <v>9718</v>
      </c>
      <c r="F198" t="s">
        <v>9719</v>
      </c>
      <c r="G198" t="str">
        <f>Table19[[#This Row],[Closing Code]] &amp; " - " &amp; Table19[[#This Row],[Closing Code Description]]</f>
        <v>NRMWEAR - Normal Wear</v>
      </c>
      <c r="H198" t="s">
        <v>8878</v>
      </c>
      <c r="I198" t="s">
        <v>53</v>
      </c>
    </row>
    <row r="199" spans="2:9" ht="15" customHeight="1" x14ac:dyDescent="0.35">
      <c r="B199" t="s">
        <v>382</v>
      </c>
      <c r="C199" t="s">
        <v>1741</v>
      </c>
      <c r="D199" t="str">
        <f>Table19[[#This Row],[Asset Class]] &amp; " - " &amp; Table19[[#This Row],[Class Description]]</f>
        <v>ARHU - Air Handling Unit</v>
      </c>
      <c r="E199" t="s">
        <v>9722</v>
      </c>
      <c r="F199" t="s">
        <v>9723</v>
      </c>
      <c r="G199" t="str">
        <f>Table19[[#This Row],[Closing Code]] &amp; " - " &amp; Table19[[#This Row],[Closing Code Description]]</f>
        <v>PRINSTAL - Poor Installation</v>
      </c>
      <c r="H199" t="s">
        <v>8878</v>
      </c>
      <c r="I199" t="s">
        <v>53</v>
      </c>
    </row>
    <row r="200" spans="2:9" ht="15" customHeight="1" x14ac:dyDescent="0.35">
      <c r="B200" t="s">
        <v>382</v>
      </c>
      <c r="C200" t="s">
        <v>1741</v>
      </c>
      <c r="D200" t="str">
        <f>Table19[[#This Row],[Asset Class]] &amp; " - " &amp; Table19[[#This Row],[Class Description]]</f>
        <v>ARHU - Air Handling Unit</v>
      </c>
      <c r="E200" t="s">
        <v>9726</v>
      </c>
      <c r="F200" t="s">
        <v>9727</v>
      </c>
      <c r="G200" t="str">
        <f>Table19[[#This Row],[Closing Code]] &amp; " - " &amp; Table19[[#This Row],[Closing Code Description]]</f>
        <v>UTLFAIL - Utility Failure</v>
      </c>
      <c r="H200" t="s">
        <v>8878</v>
      </c>
      <c r="I200" t="s">
        <v>53</v>
      </c>
    </row>
    <row r="201" spans="2:9" ht="15" customHeight="1" x14ac:dyDescent="0.35">
      <c r="B201" t="s">
        <v>382</v>
      </c>
      <c r="C201" t="s">
        <v>1741</v>
      </c>
      <c r="D201" t="str">
        <f>Table19[[#This Row],[Asset Class]] &amp; " - " &amp; Table19[[#This Row],[Class Description]]</f>
        <v>ARHU - Air Handling Unit</v>
      </c>
      <c r="E201" t="s">
        <v>9730</v>
      </c>
      <c r="F201" t="s">
        <v>9731</v>
      </c>
      <c r="G201" t="str">
        <f>Table19[[#This Row],[Closing Code]] &amp; " - " &amp; Table19[[#This Row],[Closing Code Description]]</f>
        <v>WORNCMPT - Defective/ Worn Component</v>
      </c>
      <c r="H201" t="s">
        <v>8878</v>
      </c>
      <c r="I201" t="s">
        <v>53</v>
      </c>
    </row>
    <row r="202" spans="2:9" ht="15" customHeight="1" x14ac:dyDescent="0.35">
      <c r="B202" t="s">
        <v>382</v>
      </c>
      <c r="C202" t="s">
        <v>1741</v>
      </c>
      <c r="D202" t="str">
        <f>Table19[[#This Row],[Asset Class]] &amp; " - " &amp; Table19[[#This Row],[Class Description]]</f>
        <v>ARHU - Air Handling Unit</v>
      </c>
      <c r="E202" t="s">
        <v>9732</v>
      </c>
      <c r="F202" t="s">
        <v>9733</v>
      </c>
      <c r="G202" t="str">
        <f>Table19[[#This Row],[Closing Code]] &amp; " - " &amp; Table19[[#This Row],[Closing Code Description]]</f>
        <v>ADJUSTD - Adjusted</v>
      </c>
      <c r="H202" t="s">
        <v>8896</v>
      </c>
      <c r="I202" t="s">
        <v>53</v>
      </c>
    </row>
    <row r="203" spans="2:9" ht="15" customHeight="1" x14ac:dyDescent="0.35">
      <c r="B203" t="s">
        <v>382</v>
      </c>
      <c r="C203" t="s">
        <v>1741</v>
      </c>
      <c r="D203" t="str">
        <f>Table19[[#This Row],[Asset Class]] &amp; " - " &amp; Table19[[#This Row],[Class Description]]</f>
        <v>ARHU - Air Handling Unit</v>
      </c>
      <c r="E203" t="s">
        <v>9772</v>
      </c>
      <c r="F203" t="s">
        <v>9773</v>
      </c>
      <c r="G203" t="str">
        <f>Table19[[#This Row],[Closing Code]] &amp; " - " &amp; Table19[[#This Row],[Closing Code Description]]</f>
        <v>CALLCNTR - Call Contractor</v>
      </c>
      <c r="H203" t="s">
        <v>8896</v>
      </c>
      <c r="I203" t="s">
        <v>53</v>
      </c>
    </row>
    <row r="204" spans="2:9" ht="15" customHeight="1" x14ac:dyDescent="0.35">
      <c r="B204" t="s">
        <v>382</v>
      </c>
      <c r="C204" t="s">
        <v>1741</v>
      </c>
      <c r="D204" t="str">
        <f>Table19[[#This Row],[Asset Class]] &amp; " - " &amp; Table19[[#This Row],[Class Description]]</f>
        <v>ARHU - Air Handling Unit</v>
      </c>
      <c r="E204" t="s">
        <v>9734</v>
      </c>
      <c r="F204" t="s">
        <v>9735</v>
      </c>
      <c r="G204" t="str">
        <f>Table19[[#This Row],[Closing Code]] &amp; " - " &amp; Table19[[#This Row],[Closing Code Description]]</f>
        <v>DECOMM - Decommission</v>
      </c>
      <c r="H204" t="s">
        <v>8896</v>
      </c>
      <c r="I204" t="s">
        <v>53</v>
      </c>
    </row>
    <row r="205" spans="2:9" ht="15" customHeight="1" x14ac:dyDescent="0.35">
      <c r="B205" t="s">
        <v>382</v>
      </c>
      <c r="C205" t="s">
        <v>1741</v>
      </c>
      <c r="D205" t="str">
        <f>Table19[[#This Row],[Asset Class]] &amp; " - " &amp; Table19[[#This Row],[Class Description]]</f>
        <v>ARHU - Air Handling Unit</v>
      </c>
      <c r="E205" t="s">
        <v>9736</v>
      </c>
      <c r="F205" t="s">
        <v>9737</v>
      </c>
      <c r="G205" t="str">
        <f>Table19[[#This Row],[Closing Code]] &amp; " - " &amp; Table19[[#This Row],[Closing Code Description]]</f>
        <v>DECONTME - Decontaminate</v>
      </c>
      <c r="H205" t="s">
        <v>8896</v>
      </c>
      <c r="I205" t="s">
        <v>53</v>
      </c>
    </row>
    <row r="206" spans="2:9" ht="15" customHeight="1" x14ac:dyDescent="0.35">
      <c r="B206" t="s">
        <v>382</v>
      </c>
      <c r="C206" t="s">
        <v>1741</v>
      </c>
      <c r="D206" t="str">
        <f>Table19[[#This Row],[Asset Class]] &amp; " - " &amp; Table19[[#This Row],[Class Description]]</f>
        <v>ARHU - Air Handling Unit</v>
      </c>
      <c r="E206" t="s">
        <v>9740</v>
      </c>
      <c r="F206" t="s">
        <v>9741</v>
      </c>
      <c r="G206" t="str">
        <f>Table19[[#This Row],[Closing Code]] &amp; " - " &amp; Table19[[#This Row],[Closing Code Description]]</f>
        <v>LUBRCTE - Lubricate</v>
      </c>
      <c r="H206" t="s">
        <v>8896</v>
      </c>
      <c r="I206" t="s">
        <v>53</v>
      </c>
    </row>
    <row r="207" spans="2:9" ht="15" customHeight="1" x14ac:dyDescent="0.35">
      <c r="B207" t="s">
        <v>382</v>
      </c>
      <c r="C207" t="s">
        <v>1741</v>
      </c>
      <c r="D207" t="str">
        <f>Table19[[#This Row],[Asset Class]] &amp; " - " &amp; Table19[[#This Row],[Class Description]]</f>
        <v>ARHU - Air Handling Unit</v>
      </c>
      <c r="E207" t="s">
        <v>9720</v>
      </c>
      <c r="F207" t="s">
        <v>9721</v>
      </c>
      <c r="G207" t="str">
        <f>Table19[[#This Row],[Closing Code]] &amp; " - " &amp; Table19[[#This Row],[Closing Code Description]]</f>
        <v>OTHER - Other (specify)</v>
      </c>
      <c r="H207" t="s">
        <v>8896</v>
      </c>
      <c r="I207" t="s">
        <v>53</v>
      </c>
    </row>
    <row r="208" spans="2:9" ht="15" customHeight="1" x14ac:dyDescent="0.35">
      <c r="B208" t="s">
        <v>382</v>
      </c>
      <c r="C208" t="s">
        <v>1741</v>
      </c>
      <c r="D208" t="str">
        <f>Table19[[#This Row],[Asset Class]] &amp; " - " &amp; Table19[[#This Row],[Class Description]]</f>
        <v>ARHU - Air Handling Unit</v>
      </c>
      <c r="E208" t="s">
        <v>9742</v>
      </c>
      <c r="F208" t="s">
        <v>9743</v>
      </c>
      <c r="G208" t="str">
        <f>Table19[[#This Row],[Closing Code]] &amp; " - " &amp; Table19[[#This Row],[Closing Code Description]]</f>
        <v>RECALBRT - Recalibrate</v>
      </c>
      <c r="H208" t="s">
        <v>8896</v>
      </c>
      <c r="I208" t="s">
        <v>53</v>
      </c>
    </row>
    <row r="209" spans="2:9" ht="15" customHeight="1" x14ac:dyDescent="0.35">
      <c r="B209" t="s">
        <v>382</v>
      </c>
      <c r="C209" t="s">
        <v>1741</v>
      </c>
      <c r="D209" t="str">
        <f>Table19[[#This Row],[Asset Class]] &amp; " - " &amp; Table19[[#This Row],[Class Description]]</f>
        <v>ARHU - Air Handling Unit</v>
      </c>
      <c r="E209" t="s">
        <v>9744</v>
      </c>
      <c r="F209" t="s">
        <v>9745</v>
      </c>
      <c r="G209" t="str">
        <f>Table19[[#This Row],[Closing Code]] &amp; " - " &amp; Table19[[#This Row],[Closing Code Description]]</f>
        <v>REMVOBT - Remove Obstruction</v>
      </c>
      <c r="H209" t="s">
        <v>8896</v>
      </c>
      <c r="I209" t="s">
        <v>53</v>
      </c>
    </row>
    <row r="210" spans="2:9" ht="15" customHeight="1" x14ac:dyDescent="0.35">
      <c r="B210" t="s">
        <v>382</v>
      </c>
      <c r="C210" t="s">
        <v>1741</v>
      </c>
      <c r="D210" t="str">
        <f>Table19[[#This Row],[Asset Class]] &amp; " - " &amp; Table19[[#This Row],[Class Description]]</f>
        <v>ARHU - Air Handling Unit</v>
      </c>
      <c r="E210" t="s">
        <v>9774</v>
      </c>
      <c r="F210" t="s">
        <v>9775</v>
      </c>
      <c r="G210" t="str">
        <f>Table19[[#This Row],[Closing Code]] &amp; " - " &amp; Table19[[#This Row],[Closing Code Description]]</f>
        <v>REPAIR - Repair</v>
      </c>
      <c r="H210" t="s">
        <v>8896</v>
      </c>
      <c r="I210" t="s">
        <v>53</v>
      </c>
    </row>
    <row r="211" spans="2:9" ht="15" customHeight="1" x14ac:dyDescent="0.35">
      <c r="B211" t="s">
        <v>382</v>
      </c>
      <c r="C211" t="s">
        <v>1741</v>
      </c>
      <c r="D211" t="str">
        <f>Table19[[#This Row],[Asset Class]] &amp; " - " &amp; Table19[[#This Row],[Class Description]]</f>
        <v>ARHU - Air Handling Unit</v>
      </c>
      <c r="E211" t="s">
        <v>9776</v>
      </c>
      <c r="F211" t="s">
        <v>9777</v>
      </c>
      <c r="G211" t="str">
        <f>Table19[[#This Row],[Closing Code]] &amp; " - " &amp; Table19[[#This Row],[Closing Code Description]]</f>
        <v>REPLACE - Replace</v>
      </c>
      <c r="H211" t="s">
        <v>8896</v>
      </c>
      <c r="I211" t="s">
        <v>53</v>
      </c>
    </row>
    <row r="212" spans="2:9" ht="15" customHeight="1" x14ac:dyDescent="0.35">
      <c r="B212" t="s">
        <v>382</v>
      </c>
      <c r="C212" t="s">
        <v>1741</v>
      </c>
      <c r="D212" t="str">
        <f>Table19[[#This Row],[Asset Class]] &amp; " - " &amp; Table19[[#This Row],[Class Description]]</f>
        <v>ARHU - Air Handling Unit</v>
      </c>
      <c r="E212" t="s">
        <v>9754</v>
      </c>
      <c r="F212" t="s">
        <v>9755</v>
      </c>
      <c r="G212" t="str">
        <f>Table19[[#This Row],[Closing Code]] &amp; " - " &amp; Table19[[#This Row],[Closing Code Description]]</f>
        <v>UPGRADES - Upgrade</v>
      </c>
      <c r="H212" t="s">
        <v>8896</v>
      </c>
      <c r="I212" t="s">
        <v>53</v>
      </c>
    </row>
    <row r="213" spans="2:9" ht="15" customHeight="1" x14ac:dyDescent="0.35">
      <c r="B213" t="s">
        <v>386</v>
      </c>
      <c r="C213" t="s">
        <v>194</v>
      </c>
      <c r="D213" t="str">
        <f>Table19[[#This Row],[Asset Class]] &amp; " - " &amp; Table19[[#This Row],[Class Description]]</f>
        <v>BFP - Backflow Prevention</v>
      </c>
      <c r="E213" t="s">
        <v>9684</v>
      </c>
      <c r="F213" t="s">
        <v>9685</v>
      </c>
      <c r="G213" t="str">
        <f>Table19[[#This Row],[Closing Code]] &amp; " - " &amp; Table19[[#This Row],[Closing Code Description]]</f>
        <v>LEAKING - Leaking</v>
      </c>
      <c r="H213" t="s">
        <v>8863</v>
      </c>
      <c r="I213" t="s">
        <v>53</v>
      </c>
    </row>
    <row r="214" spans="2:9" ht="15" customHeight="1" x14ac:dyDescent="0.35">
      <c r="B214" t="s">
        <v>386</v>
      </c>
      <c r="C214" t="s">
        <v>194</v>
      </c>
      <c r="D214" t="str">
        <f>Table19[[#This Row],[Asset Class]] &amp; " - " &amp; Table19[[#This Row],[Class Description]]</f>
        <v>BFP - Backflow Prevention</v>
      </c>
      <c r="E214" t="s">
        <v>9690</v>
      </c>
      <c r="F214" t="s">
        <v>9691</v>
      </c>
      <c r="G214" t="str">
        <f>Table19[[#This Row],[Closing Code]] &amp; " - " &amp; Table19[[#This Row],[Closing Code Description]]</f>
        <v>PHYDMGE - Physical Damage</v>
      </c>
      <c r="H214" t="s">
        <v>8863</v>
      </c>
      <c r="I214" t="s">
        <v>53</v>
      </c>
    </row>
    <row r="215" spans="2:9" ht="15" customHeight="1" x14ac:dyDescent="0.35">
      <c r="B215" t="s">
        <v>386</v>
      </c>
      <c r="C215" t="s">
        <v>194</v>
      </c>
      <c r="D215" t="str">
        <f>Table19[[#This Row],[Asset Class]] &amp; " - " &amp; Table19[[#This Row],[Class Description]]</f>
        <v>BFP - Backflow Prevention</v>
      </c>
      <c r="E215" t="s">
        <v>9834</v>
      </c>
      <c r="F215" t="s">
        <v>9835</v>
      </c>
      <c r="G215" t="str">
        <f>Table19[[#This Row],[Closing Code]] &amp; " - " &amp; Table19[[#This Row],[Closing Code Description]]</f>
        <v>WRINGSKT - Worn Internal Gasket/Seal Kits</v>
      </c>
      <c r="H215" t="s">
        <v>8876</v>
      </c>
      <c r="I215" t="s">
        <v>53</v>
      </c>
    </row>
    <row r="216" spans="2:9" ht="15" customHeight="1" x14ac:dyDescent="0.35">
      <c r="B216" t="s">
        <v>386</v>
      </c>
      <c r="C216" t="s">
        <v>194</v>
      </c>
      <c r="D216" t="str">
        <f>Table19[[#This Row],[Asset Class]] &amp; " - " &amp; Table19[[#This Row],[Class Description]]</f>
        <v>BFP - Backflow Prevention</v>
      </c>
      <c r="E216" t="s">
        <v>9698</v>
      </c>
      <c r="F216" t="s">
        <v>9699</v>
      </c>
      <c r="G216" t="str">
        <f>Table19[[#This Row],[Closing Code]] &amp; " - " &amp; Table19[[#This Row],[Closing Code Description]]</f>
        <v>ACCIDENT - Accident</v>
      </c>
      <c r="H216" t="s">
        <v>8878</v>
      </c>
      <c r="I216" t="s">
        <v>53</v>
      </c>
    </row>
    <row r="217" spans="2:9" ht="15" customHeight="1" x14ac:dyDescent="0.35">
      <c r="B217" t="s">
        <v>386</v>
      </c>
      <c r="C217" t="s">
        <v>194</v>
      </c>
      <c r="D217" t="str">
        <f>Table19[[#This Row],[Asset Class]] &amp; " - " &amp; Table19[[#This Row],[Class Description]]</f>
        <v>BFP - Backflow Prevention</v>
      </c>
      <c r="E217" t="s">
        <v>9716</v>
      </c>
      <c r="F217" t="s">
        <v>9717</v>
      </c>
      <c r="G217" t="str">
        <f>Table19[[#This Row],[Closing Code]] &amp; " - " &amp; Table19[[#This Row],[Closing Code Description]]</f>
        <v>MISSCMP - Loose/ Missing Component</v>
      </c>
      <c r="H217" t="s">
        <v>8878</v>
      </c>
      <c r="I217" t="s">
        <v>53</v>
      </c>
    </row>
    <row r="218" spans="2:9" ht="15" customHeight="1" x14ac:dyDescent="0.35">
      <c r="B218" t="s">
        <v>386</v>
      </c>
      <c r="C218" t="s">
        <v>194</v>
      </c>
      <c r="D218" t="str">
        <f>Table19[[#This Row],[Asset Class]] &amp; " - " &amp; Table19[[#This Row],[Class Description]]</f>
        <v>BFP - Backflow Prevention</v>
      </c>
      <c r="E218" t="s">
        <v>9718</v>
      </c>
      <c r="F218" t="s">
        <v>9719</v>
      </c>
      <c r="G218" t="str">
        <f>Table19[[#This Row],[Closing Code]] &amp; " - " &amp; Table19[[#This Row],[Closing Code Description]]</f>
        <v>NRMWEAR - Normal Wear</v>
      </c>
      <c r="H218" t="s">
        <v>8878</v>
      </c>
      <c r="I218" t="s">
        <v>53</v>
      </c>
    </row>
    <row r="219" spans="2:9" ht="15" customHeight="1" x14ac:dyDescent="0.35">
      <c r="B219" t="s">
        <v>386</v>
      </c>
      <c r="C219" t="s">
        <v>194</v>
      </c>
      <c r="D219" t="str">
        <f>Table19[[#This Row],[Asset Class]] &amp; " - " &amp; Table19[[#This Row],[Class Description]]</f>
        <v>BFP - Backflow Prevention</v>
      </c>
      <c r="E219" t="s">
        <v>9726</v>
      </c>
      <c r="F219" t="s">
        <v>9727</v>
      </c>
      <c r="G219" t="str">
        <f>Table19[[#This Row],[Closing Code]] &amp; " - " &amp; Table19[[#This Row],[Closing Code Description]]</f>
        <v>UTLFAIL - Utility Failure</v>
      </c>
      <c r="H219" t="s">
        <v>8878</v>
      </c>
      <c r="I219" t="s">
        <v>53</v>
      </c>
    </row>
    <row r="220" spans="2:9" ht="15" customHeight="1" x14ac:dyDescent="0.35">
      <c r="B220" t="s">
        <v>386</v>
      </c>
      <c r="C220" t="s">
        <v>194</v>
      </c>
      <c r="D220" t="str">
        <f>Table19[[#This Row],[Asset Class]] &amp; " - " &amp; Table19[[#This Row],[Class Description]]</f>
        <v>BFP - Backflow Prevention</v>
      </c>
      <c r="E220" t="s">
        <v>9730</v>
      </c>
      <c r="F220" t="s">
        <v>9731</v>
      </c>
      <c r="G220" t="str">
        <f>Table19[[#This Row],[Closing Code]] &amp; " - " &amp; Table19[[#This Row],[Closing Code Description]]</f>
        <v>WORNCMPT - Defective/ Worn Component</v>
      </c>
      <c r="H220" t="s">
        <v>8878</v>
      </c>
      <c r="I220" t="s">
        <v>53</v>
      </c>
    </row>
    <row r="221" spans="2:9" ht="15" customHeight="1" x14ac:dyDescent="0.35">
      <c r="B221" t="s">
        <v>386</v>
      </c>
      <c r="C221" t="s">
        <v>194</v>
      </c>
      <c r="D221" t="str">
        <f>Table19[[#This Row],[Asset Class]] &amp; " - " &amp; Table19[[#This Row],[Class Description]]</f>
        <v>BFP - Backflow Prevention</v>
      </c>
      <c r="E221" t="s">
        <v>9772</v>
      </c>
      <c r="F221" t="s">
        <v>9773</v>
      </c>
      <c r="G221" t="str">
        <f>Table19[[#This Row],[Closing Code]] &amp; " - " &amp; Table19[[#This Row],[Closing Code Description]]</f>
        <v>CALLCNTR - Call Contractor</v>
      </c>
      <c r="H221" t="s">
        <v>8896</v>
      </c>
      <c r="I221" t="s">
        <v>53</v>
      </c>
    </row>
    <row r="222" spans="2:9" ht="15" customHeight="1" x14ac:dyDescent="0.35">
      <c r="B222" t="s">
        <v>369</v>
      </c>
      <c r="C222" t="s">
        <v>177</v>
      </c>
      <c r="D222" t="str">
        <f>Table19[[#This Row],[Asset Class]] &amp; " - " &amp; Table19[[#This Row],[Class Description]]</f>
        <v>BOILR - Boiler</v>
      </c>
      <c r="E222" t="s">
        <v>9672</v>
      </c>
      <c r="F222" t="s">
        <v>9673</v>
      </c>
      <c r="G222" t="str">
        <f>Table19[[#This Row],[Closing Code]] &amp; " - " &amp; Table19[[#This Row],[Closing Code Description]]</f>
        <v>ABNTEMP - Abnormal Temperature</v>
      </c>
      <c r="H222" t="s">
        <v>8863</v>
      </c>
      <c r="I222" t="s">
        <v>53</v>
      </c>
    </row>
    <row r="223" spans="2:9" ht="15" customHeight="1" x14ac:dyDescent="0.35">
      <c r="B223" t="s">
        <v>369</v>
      </c>
      <c r="C223" t="s">
        <v>177</v>
      </c>
      <c r="D223" t="str">
        <f>Table19[[#This Row],[Asset Class]] &amp; " - " &amp; Table19[[#This Row],[Class Description]]</f>
        <v>BOILR - Boiler</v>
      </c>
      <c r="E223" t="s">
        <v>9674</v>
      </c>
      <c r="F223" t="s">
        <v>9675</v>
      </c>
      <c r="G223" t="str">
        <f>Table19[[#This Row],[Closing Code]] &amp; " - " &amp; Table19[[#This Row],[Closing Code Description]]</f>
        <v>CORROS - Corrosion</v>
      </c>
      <c r="H223" t="s">
        <v>8863</v>
      </c>
      <c r="I223" t="s">
        <v>53</v>
      </c>
    </row>
    <row r="224" spans="2:9" ht="15" customHeight="1" x14ac:dyDescent="0.35">
      <c r="B224" t="s">
        <v>369</v>
      </c>
      <c r="C224" t="s">
        <v>177</v>
      </c>
      <c r="D224" t="str">
        <f>Table19[[#This Row],[Asset Class]] &amp; " - " &amp; Table19[[#This Row],[Class Description]]</f>
        <v>BOILR - Boiler</v>
      </c>
      <c r="E224" t="s">
        <v>9676</v>
      </c>
      <c r="F224" t="s">
        <v>9677</v>
      </c>
      <c r="G224" t="str">
        <f>Table19[[#This Row],[Closing Code]] &amp; " - " &amp; Table19[[#This Row],[Closing Code Description]]</f>
        <v>ELECTRIP - Electrical Trip Out</v>
      </c>
      <c r="H224" t="s">
        <v>8863</v>
      </c>
      <c r="I224" t="s">
        <v>53</v>
      </c>
    </row>
    <row r="225" spans="2:9" ht="15" customHeight="1" x14ac:dyDescent="0.35">
      <c r="B225" t="s">
        <v>369</v>
      </c>
      <c r="C225" t="s">
        <v>177</v>
      </c>
      <c r="D225" t="str">
        <f>Table19[[#This Row],[Asset Class]] &amp; " - " &amp; Table19[[#This Row],[Class Description]]</f>
        <v>BOILR - Boiler</v>
      </c>
      <c r="E225" t="s">
        <v>9678</v>
      </c>
      <c r="F225" t="s">
        <v>9679</v>
      </c>
      <c r="G225" t="str">
        <f>Table19[[#This Row],[Closing Code]] &amp; " - " &amp; Table19[[#This Row],[Closing Code Description]]</f>
        <v>EXNOISE - Excessive Noise</v>
      </c>
      <c r="H225" t="s">
        <v>8863</v>
      </c>
      <c r="I225" t="s">
        <v>53</v>
      </c>
    </row>
    <row r="226" spans="2:9" ht="15" customHeight="1" x14ac:dyDescent="0.35">
      <c r="B226" t="s">
        <v>369</v>
      </c>
      <c r="C226" t="s">
        <v>177</v>
      </c>
      <c r="D226" t="str">
        <f>Table19[[#This Row],[Asset Class]] &amp; " - " &amp; Table19[[#This Row],[Class Description]]</f>
        <v>BOILR - Boiler</v>
      </c>
      <c r="E226" t="s">
        <v>9680</v>
      </c>
      <c r="F226" t="s">
        <v>9681</v>
      </c>
      <c r="G226" t="str">
        <f>Table19[[#This Row],[Closing Code]] &amp; " - " &amp; Table19[[#This Row],[Closing Code Description]]</f>
        <v>EXVIBRTN - Excessive Vibration</v>
      </c>
      <c r="H226" t="s">
        <v>8863</v>
      </c>
      <c r="I226" t="s">
        <v>53</v>
      </c>
    </row>
    <row r="227" spans="2:9" ht="15" customHeight="1" x14ac:dyDescent="0.35">
      <c r="B227" t="s">
        <v>369</v>
      </c>
      <c r="C227" t="s">
        <v>177</v>
      </c>
      <c r="D227" t="str">
        <f>Table19[[#This Row],[Asset Class]] &amp; " - " &amp; Table19[[#This Row],[Class Description]]</f>
        <v>BOILR - Boiler</v>
      </c>
      <c r="E227" t="s">
        <v>9684</v>
      </c>
      <c r="F227" t="s">
        <v>9685</v>
      </c>
      <c r="G227" t="str">
        <f>Table19[[#This Row],[Closing Code]] &amp; " - " &amp; Table19[[#This Row],[Closing Code Description]]</f>
        <v>LEAKING - Leaking</v>
      </c>
      <c r="H227" t="s">
        <v>8863</v>
      </c>
      <c r="I227" t="s">
        <v>53</v>
      </c>
    </row>
    <row r="228" spans="2:9" ht="15" customHeight="1" x14ac:dyDescent="0.35">
      <c r="B228" t="s">
        <v>369</v>
      </c>
      <c r="C228" t="s">
        <v>177</v>
      </c>
      <c r="D228" t="str">
        <f>Table19[[#This Row],[Asset Class]] &amp; " - " &amp; Table19[[#This Row],[Class Description]]</f>
        <v>BOILR - Boiler</v>
      </c>
      <c r="E228" t="s">
        <v>9686</v>
      </c>
      <c r="F228" t="s">
        <v>9687</v>
      </c>
      <c r="G228" t="str">
        <f>Table19[[#This Row],[Closing Code]] &amp; " - " &amp; Table19[[#This Row],[Closing Code Description]]</f>
        <v>LOWPERF - Low Performance</v>
      </c>
      <c r="H228" t="s">
        <v>8863</v>
      </c>
      <c r="I228" t="s">
        <v>53</v>
      </c>
    </row>
    <row r="229" spans="2:9" ht="15" customHeight="1" x14ac:dyDescent="0.35">
      <c r="B229" t="s">
        <v>369</v>
      </c>
      <c r="C229" t="s">
        <v>177</v>
      </c>
      <c r="D229" t="str">
        <f>Table19[[#This Row],[Asset Class]] &amp; " - " &amp; Table19[[#This Row],[Class Description]]</f>
        <v>BOILR - Boiler</v>
      </c>
      <c r="E229" t="s">
        <v>9688</v>
      </c>
      <c r="F229" t="s">
        <v>9689</v>
      </c>
      <c r="G229" t="str">
        <f>Table19[[#This Row],[Closing Code]] &amp; " - " &amp; Table19[[#This Row],[Closing Code Description]]</f>
        <v>NONOPER - Non-Operational</v>
      </c>
      <c r="H229" t="s">
        <v>8863</v>
      </c>
      <c r="I229" t="s">
        <v>53</v>
      </c>
    </row>
    <row r="230" spans="2:9" ht="15" customHeight="1" x14ac:dyDescent="0.35">
      <c r="B230" t="s">
        <v>369</v>
      </c>
      <c r="C230" t="s">
        <v>177</v>
      </c>
      <c r="D230" t="str">
        <f>Table19[[#This Row],[Asset Class]] &amp; " - " &amp; Table19[[#This Row],[Class Description]]</f>
        <v>BOILR - Boiler</v>
      </c>
      <c r="E230" t="s">
        <v>9836</v>
      </c>
      <c r="F230" t="s">
        <v>9837</v>
      </c>
      <c r="G230" t="str">
        <f>Table19[[#This Row],[Closing Code]] &amp; " - " &amp; Table19[[#This Row],[Closing Code Description]]</f>
        <v>RESDRAIN - Restricted Drainage</v>
      </c>
      <c r="H230" t="s">
        <v>8863</v>
      </c>
      <c r="I230" t="s">
        <v>53</v>
      </c>
    </row>
    <row r="231" spans="2:9" ht="15" customHeight="1" x14ac:dyDescent="0.35">
      <c r="B231" t="s">
        <v>369</v>
      </c>
      <c r="C231" t="s">
        <v>177</v>
      </c>
      <c r="D231" t="str">
        <f>Table19[[#This Row],[Asset Class]] &amp; " - " &amp; Table19[[#This Row],[Class Description]]</f>
        <v>BOILR - Boiler</v>
      </c>
      <c r="E231" t="s">
        <v>9692</v>
      </c>
      <c r="F231" t="s">
        <v>9693</v>
      </c>
      <c r="G231" t="str">
        <f>Table19[[#This Row],[Closing Code]] &amp; " - " &amp; Table19[[#This Row],[Closing Code Description]]</f>
        <v>UNSMELL - Unusual Smell</v>
      </c>
      <c r="H231" t="s">
        <v>8863</v>
      </c>
      <c r="I231" t="s">
        <v>53</v>
      </c>
    </row>
    <row r="232" spans="2:9" ht="15" customHeight="1" x14ac:dyDescent="0.35">
      <c r="B232" t="s">
        <v>369</v>
      </c>
      <c r="C232" t="s">
        <v>177</v>
      </c>
      <c r="D232" t="str">
        <f>Table19[[#This Row],[Asset Class]] &amp; " - " &amp; Table19[[#This Row],[Class Description]]</f>
        <v>BOILR - Boiler</v>
      </c>
      <c r="E232" t="s">
        <v>9694</v>
      </c>
      <c r="F232" t="s">
        <v>9695</v>
      </c>
      <c r="G232" t="str">
        <f>Table19[[#This Row],[Closing Code]] &amp; " - " &amp; Table19[[#This Row],[Closing Code Description]]</f>
        <v>UNSMOKE - Unusual Smoke</v>
      </c>
      <c r="H232" t="s">
        <v>8863</v>
      </c>
      <c r="I232" t="s">
        <v>53</v>
      </c>
    </row>
    <row r="233" spans="2:9" ht="15" customHeight="1" x14ac:dyDescent="0.35">
      <c r="B233" t="s">
        <v>369</v>
      </c>
      <c r="C233" t="s">
        <v>177</v>
      </c>
      <c r="D233" t="str">
        <f>Table19[[#This Row],[Asset Class]] &amp; " - " &amp; Table19[[#This Row],[Class Description]]</f>
        <v>BOILR - Boiler</v>
      </c>
      <c r="E233" t="s">
        <v>9838</v>
      </c>
      <c r="F233" t="s">
        <v>9839</v>
      </c>
      <c r="G233" t="str">
        <f>Table19[[#This Row],[Closing Code]] &amp; " - " &amp; Table19[[#This Row],[Closing Code Description]]</f>
        <v>BLCKINOT - Blocked Inlet/Outlet</v>
      </c>
      <c r="H233" t="s">
        <v>8876</v>
      </c>
      <c r="I233" t="s">
        <v>53</v>
      </c>
    </row>
    <row r="234" spans="2:9" ht="15" customHeight="1" x14ac:dyDescent="0.35">
      <c r="B234" t="s">
        <v>369</v>
      </c>
      <c r="C234" t="s">
        <v>177</v>
      </c>
      <c r="D234" t="str">
        <f>Table19[[#This Row],[Asset Class]] &amp; " - " &amp; Table19[[#This Row],[Class Description]]</f>
        <v>BOILR - Boiler</v>
      </c>
      <c r="E234" t="s">
        <v>9840</v>
      </c>
      <c r="F234" t="s">
        <v>9841</v>
      </c>
      <c r="G234" t="str">
        <f>Table19[[#This Row],[Closing Code]] &amp; " - " &amp; Table19[[#This Row],[Closing Code Description]]</f>
        <v>BLRCCON - Boiler components contaminated</v>
      </c>
      <c r="H234" t="s">
        <v>8876</v>
      </c>
      <c r="I234" t="s">
        <v>53</v>
      </c>
    </row>
    <row r="235" spans="2:9" ht="15" customHeight="1" x14ac:dyDescent="0.35">
      <c r="B235" t="s">
        <v>369</v>
      </c>
      <c r="C235" t="s">
        <v>177</v>
      </c>
      <c r="D235" t="str">
        <f>Table19[[#This Row],[Asset Class]] &amp; " - " &amp; Table19[[#This Row],[Class Description]]</f>
        <v>BOILR - Boiler</v>
      </c>
      <c r="E235" t="s">
        <v>9842</v>
      </c>
      <c r="F235" t="s">
        <v>9843</v>
      </c>
      <c r="G235" t="str">
        <f>Table19[[#This Row],[Closing Code]] &amp; " - " &amp; Table19[[#This Row],[Closing Code Description]]</f>
        <v>BLRCDET - Boiler components deteriorated</v>
      </c>
      <c r="H235" t="s">
        <v>8876</v>
      </c>
      <c r="I235" t="s">
        <v>53</v>
      </c>
    </row>
    <row r="236" spans="2:9" ht="15" customHeight="1" x14ac:dyDescent="0.35">
      <c r="B236" t="s">
        <v>369</v>
      </c>
      <c r="C236" t="s">
        <v>177</v>
      </c>
      <c r="D236" t="str">
        <f>Table19[[#This Row],[Asset Class]] &amp; " - " &amp; Table19[[#This Row],[Class Description]]</f>
        <v>BOILR - Boiler</v>
      </c>
      <c r="E236" t="s">
        <v>9844</v>
      </c>
      <c r="F236" t="s">
        <v>9845</v>
      </c>
      <c r="G236" t="str">
        <f>Table19[[#This Row],[Closing Code]] &amp; " - " &amp; Table19[[#This Row],[Closing Code Description]]</f>
        <v>BLRECFL - Boiler electronic controls failed</v>
      </c>
      <c r="H236" t="s">
        <v>8876</v>
      </c>
      <c r="I236" t="s">
        <v>53</v>
      </c>
    </row>
    <row r="237" spans="2:9" ht="15" customHeight="1" x14ac:dyDescent="0.35">
      <c r="B237" t="s">
        <v>369</v>
      </c>
      <c r="C237" t="s">
        <v>177</v>
      </c>
      <c r="D237" t="str">
        <f>Table19[[#This Row],[Asset Class]] &amp; " - " &amp; Table19[[#This Row],[Class Description]]</f>
        <v>BOILR - Boiler</v>
      </c>
      <c r="E237" t="s">
        <v>9846</v>
      </c>
      <c r="F237" t="s">
        <v>9847</v>
      </c>
      <c r="G237" t="str">
        <f>Table19[[#This Row],[Closing Code]] &amp; " - " &amp; Table19[[#This Row],[Closing Code Description]]</f>
        <v>BLRINCOM - Boiler incomplete combustion</v>
      </c>
      <c r="H237" t="s">
        <v>8876</v>
      </c>
      <c r="I237" t="s">
        <v>53</v>
      </c>
    </row>
    <row r="238" spans="2:9" ht="15" customHeight="1" x14ac:dyDescent="0.35">
      <c r="B238" t="s">
        <v>369</v>
      </c>
      <c r="C238" t="s">
        <v>177</v>
      </c>
      <c r="D238" t="str">
        <f>Table19[[#This Row],[Asset Class]] &amp; " - " &amp; Table19[[#This Row],[Class Description]]</f>
        <v>BOILR - Boiler</v>
      </c>
      <c r="E238" t="s">
        <v>9848</v>
      </c>
      <c r="F238" t="s">
        <v>9849</v>
      </c>
      <c r="G238" t="str">
        <f>Table19[[#This Row],[Closing Code]] &amp; " - " &amp; Table19[[#This Row],[Closing Code Description]]</f>
        <v>BLRRVFL - Pressure relief valve failed</v>
      </c>
      <c r="H238" t="s">
        <v>8876</v>
      </c>
      <c r="I238" t="s">
        <v>53</v>
      </c>
    </row>
    <row r="239" spans="2:9" ht="15" customHeight="1" x14ac:dyDescent="0.35">
      <c r="B239" t="s">
        <v>369</v>
      </c>
      <c r="C239" t="s">
        <v>177</v>
      </c>
      <c r="D239" t="str">
        <f>Table19[[#This Row],[Asset Class]] &amp; " - " &amp; Table19[[#This Row],[Class Description]]</f>
        <v>BOILR - Boiler</v>
      </c>
      <c r="E239" t="s">
        <v>9850</v>
      </c>
      <c r="F239" t="s">
        <v>9851</v>
      </c>
      <c r="G239" t="str">
        <f>Table19[[#This Row],[Closing Code]] &amp; " - " &amp; Table19[[#This Row],[Closing Code Description]]</f>
        <v>BLRSDET - Boiler structure deteriorated</v>
      </c>
      <c r="H239" t="s">
        <v>8876</v>
      </c>
      <c r="I239" t="s">
        <v>53</v>
      </c>
    </row>
    <row r="240" spans="2:9" ht="15" customHeight="1" x14ac:dyDescent="0.35">
      <c r="B240" t="s">
        <v>369</v>
      </c>
      <c r="C240" t="s">
        <v>177</v>
      </c>
      <c r="D240" t="str">
        <f>Table19[[#This Row],[Asset Class]] &amp; " - " &amp; Table19[[#This Row],[Class Description]]</f>
        <v>BOILR - Boiler</v>
      </c>
      <c r="E240" t="s">
        <v>9852</v>
      </c>
      <c r="F240" t="s">
        <v>9853</v>
      </c>
      <c r="G240" t="str">
        <f>Table19[[#This Row],[Closing Code]] &amp; " - " &amp; Table19[[#This Row],[Closing Code Description]]</f>
        <v>BRKNPIPE - Broken Pipe</v>
      </c>
      <c r="H240" t="s">
        <v>8876</v>
      </c>
      <c r="I240" t="s">
        <v>53</v>
      </c>
    </row>
    <row r="241" spans="2:9" ht="15" customHeight="1" x14ac:dyDescent="0.35">
      <c r="B241" t="s">
        <v>369</v>
      </c>
      <c r="C241" t="s">
        <v>177</v>
      </c>
      <c r="D241" t="str">
        <f>Table19[[#This Row],[Asset Class]] &amp; " - " &amp; Table19[[#This Row],[Class Description]]</f>
        <v>BOILR - Boiler</v>
      </c>
      <c r="E241" t="s">
        <v>9854</v>
      </c>
      <c r="F241" t="s">
        <v>9855</v>
      </c>
      <c r="G241" t="str">
        <f>Table19[[#This Row],[Closing Code]] &amp; " - " &amp; Table19[[#This Row],[Closing Code Description]]</f>
        <v>BRKNVALV - Broken Valve</v>
      </c>
      <c r="H241" t="s">
        <v>8876</v>
      </c>
      <c r="I241" t="s">
        <v>53</v>
      </c>
    </row>
    <row r="242" spans="2:9" ht="15" customHeight="1" x14ac:dyDescent="0.35">
      <c r="B242" t="s">
        <v>369</v>
      </c>
      <c r="C242" t="s">
        <v>177</v>
      </c>
      <c r="D242" t="str">
        <f>Table19[[#This Row],[Asset Class]] &amp; " - " &amp; Table19[[#This Row],[Class Description]]</f>
        <v>BOILR - Boiler</v>
      </c>
      <c r="E242" t="s">
        <v>9856</v>
      </c>
      <c r="F242" t="s">
        <v>9857</v>
      </c>
      <c r="G242" t="str">
        <f>Table19[[#This Row],[Closing Code]] &amp; " - " &amp; Table19[[#This Row],[Closing Code Description]]</f>
        <v>CLOGGDRN - Clogged Drain</v>
      </c>
      <c r="H242" t="s">
        <v>8876</v>
      </c>
      <c r="I242" t="s">
        <v>53</v>
      </c>
    </row>
    <row r="243" spans="2:9" ht="15" customHeight="1" x14ac:dyDescent="0.35">
      <c r="B243" t="s">
        <v>369</v>
      </c>
      <c r="C243" t="s">
        <v>177</v>
      </c>
      <c r="D243" t="str">
        <f>Table19[[#This Row],[Asset Class]] &amp; " - " &amp; Table19[[#This Row],[Class Description]]</f>
        <v>BOILR - Boiler</v>
      </c>
      <c r="E243" t="s">
        <v>9858</v>
      </c>
      <c r="F243" t="s">
        <v>9859</v>
      </c>
      <c r="G243" t="str">
        <f>Table19[[#This Row],[Closing Code]] &amp; " - " &amp; Table19[[#This Row],[Closing Code Description]]</f>
        <v>DEFBURNR - Defective Burner</v>
      </c>
      <c r="H243" t="s">
        <v>8876</v>
      </c>
      <c r="I243" t="s">
        <v>53</v>
      </c>
    </row>
    <row r="244" spans="2:9" ht="15" customHeight="1" x14ac:dyDescent="0.35">
      <c r="B244" t="s">
        <v>369</v>
      </c>
      <c r="C244" t="s">
        <v>177</v>
      </c>
      <c r="D244" t="str">
        <f>Table19[[#This Row],[Asset Class]] &amp; " - " &amp; Table19[[#This Row],[Class Description]]</f>
        <v>BOILR - Boiler</v>
      </c>
      <c r="E244" t="s">
        <v>9860</v>
      </c>
      <c r="F244" t="s">
        <v>9861</v>
      </c>
      <c r="G244" t="str">
        <f>Table19[[#This Row],[Closing Code]] &amp; " - " &amp; Table19[[#This Row],[Closing Code Description]]</f>
        <v>SEIZMOTR - Seized Motor</v>
      </c>
      <c r="H244" t="s">
        <v>8876</v>
      </c>
      <c r="I244" t="s">
        <v>53</v>
      </c>
    </row>
    <row r="245" spans="2:9" ht="15" customHeight="1" x14ac:dyDescent="0.35">
      <c r="B245" t="s">
        <v>369</v>
      </c>
      <c r="C245" t="s">
        <v>177</v>
      </c>
      <c r="D245" t="str">
        <f>Table19[[#This Row],[Asset Class]] &amp; " - " &amp; Table19[[#This Row],[Class Description]]</f>
        <v>BOILR - Boiler</v>
      </c>
      <c r="E245" t="s">
        <v>9862</v>
      </c>
      <c r="F245" t="s">
        <v>9863</v>
      </c>
      <c r="G245" t="str">
        <f>Table19[[#This Row],[Closing Code]] &amp; " - " &amp; Table19[[#This Row],[Closing Code Description]]</f>
        <v>WORNSEAL - Worn Seal</v>
      </c>
      <c r="H245" t="s">
        <v>8876</v>
      </c>
      <c r="I245" t="s">
        <v>53</v>
      </c>
    </row>
    <row r="246" spans="2:9" ht="15" customHeight="1" x14ac:dyDescent="0.35">
      <c r="B246" t="s">
        <v>369</v>
      </c>
      <c r="C246" t="s">
        <v>177</v>
      </c>
      <c r="D246" t="str">
        <f>Table19[[#This Row],[Asset Class]] &amp; " - " &amp; Table19[[#This Row],[Class Description]]</f>
        <v>BOILR - Boiler</v>
      </c>
      <c r="E246" t="s">
        <v>9864</v>
      </c>
      <c r="F246" t="s">
        <v>9865</v>
      </c>
      <c r="G246" t="str">
        <f>Table19[[#This Row],[Closing Code]] &amp; " - " &amp; Table19[[#This Row],[Closing Code Description]]</f>
        <v>WORNVALV - Worn Valve</v>
      </c>
      <c r="H246" t="s">
        <v>8876</v>
      </c>
      <c r="I246" t="s">
        <v>53</v>
      </c>
    </row>
    <row r="247" spans="2:9" ht="15" customHeight="1" x14ac:dyDescent="0.35">
      <c r="B247" t="s">
        <v>369</v>
      </c>
      <c r="C247" t="s">
        <v>177</v>
      </c>
      <c r="D247" t="str">
        <f>Table19[[#This Row],[Asset Class]] &amp; " - " &amp; Table19[[#This Row],[Class Description]]</f>
        <v>BOILR - Boiler</v>
      </c>
      <c r="E247" t="s">
        <v>9700</v>
      </c>
      <c r="F247" t="s">
        <v>9701</v>
      </c>
      <c r="G247" t="str">
        <f>Table19[[#This Row],[Closing Code]] &amp; " - " &amp; Table19[[#This Row],[Closing Code Description]]</f>
        <v>ACCWEAR - Accelerated Wear</v>
      </c>
      <c r="H247" t="s">
        <v>8878</v>
      </c>
      <c r="I247" t="s">
        <v>53</v>
      </c>
    </row>
    <row r="248" spans="2:9" ht="15" customHeight="1" x14ac:dyDescent="0.35">
      <c r="B248" t="s">
        <v>369</v>
      </c>
      <c r="C248" t="s">
        <v>177</v>
      </c>
      <c r="D248" t="str">
        <f>Table19[[#This Row],[Asset Class]] &amp; " - " &amp; Table19[[#This Row],[Class Description]]</f>
        <v>BOILR - Boiler</v>
      </c>
      <c r="E248" t="s">
        <v>9704</v>
      </c>
      <c r="F248" t="s">
        <v>9705</v>
      </c>
      <c r="G248" t="str">
        <f>Table19[[#This Row],[Closing Code]] &amp; " - " &amp; Table19[[#This Row],[Closing Code Description]]</f>
        <v>CONTAM - Contamination</v>
      </c>
      <c r="H248" t="s">
        <v>8878</v>
      </c>
      <c r="I248" t="s">
        <v>53</v>
      </c>
    </row>
    <row r="249" spans="2:9" ht="15" customHeight="1" x14ac:dyDescent="0.35">
      <c r="B249" t="s">
        <v>369</v>
      </c>
      <c r="C249" t="s">
        <v>177</v>
      </c>
      <c r="D249" t="str">
        <f>Table19[[#This Row],[Asset Class]] &amp; " - " &amp; Table19[[#This Row],[Class Description]]</f>
        <v>BOILR - Boiler</v>
      </c>
      <c r="E249" t="s">
        <v>9706</v>
      </c>
      <c r="F249" t="s">
        <v>9707</v>
      </c>
      <c r="G249" t="str">
        <f>Table19[[#This Row],[Closing Code]] &amp; " - " &amp; Table19[[#This Row],[Closing Code Description]]</f>
        <v>DEFASSET - Defective Asset</v>
      </c>
      <c r="H249" t="s">
        <v>8878</v>
      </c>
      <c r="I249" t="s">
        <v>53</v>
      </c>
    </row>
    <row r="250" spans="2:9" ht="15" customHeight="1" x14ac:dyDescent="0.35">
      <c r="B250" t="s">
        <v>369</v>
      </c>
      <c r="C250" t="s">
        <v>177</v>
      </c>
      <c r="D250" t="str">
        <f>Table19[[#This Row],[Asset Class]] &amp; " - " &amp; Table19[[#This Row],[Class Description]]</f>
        <v>BOILR - Boiler</v>
      </c>
      <c r="E250" t="s">
        <v>9716</v>
      </c>
      <c r="F250" t="s">
        <v>9717</v>
      </c>
      <c r="G250" t="str">
        <f>Table19[[#This Row],[Closing Code]] &amp; " - " &amp; Table19[[#This Row],[Closing Code Description]]</f>
        <v>MISSCMP - Loose/ Missing Component</v>
      </c>
      <c r="H250" t="s">
        <v>8878</v>
      </c>
      <c r="I250" t="s">
        <v>53</v>
      </c>
    </row>
    <row r="251" spans="2:9" ht="15" customHeight="1" x14ac:dyDescent="0.35">
      <c r="B251" t="s">
        <v>369</v>
      </c>
      <c r="C251" t="s">
        <v>177</v>
      </c>
      <c r="D251" t="str">
        <f>Table19[[#This Row],[Asset Class]] &amp; " - " &amp; Table19[[#This Row],[Class Description]]</f>
        <v>BOILR - Boiler</v>
      </c>
      <c r="E251" t="s">
        <v>9718</v>
      </c>
      <c r="F251" t="s">
        <v>9719</v>
      </c>
      <c r="G251" t="str">
        <f>Table19[[#This Row],[Closing Code]] &amp; " - " &amp; Table19[[#This Row],[Closing Code Description]]</f>
        <v>NRMWEAR - Normal Wear</v>
      </c>
      <c r="H251" t="s">
        <v>8878</v>
      </c>
      <c r="I251" t="s">
        <v>53</v>
      </c>
    </row>
    <row r="252" spans="2:9" ht="15" customHeight="1" x14ac:dyDescent="0.35">
      <c r="B252" t="s">
        <v>369</v>
      </c>
      <c r="C252" t="s">
        <v>177</v>
      </c>
      <c r="D252" t="str">
        <f>Table19[[#This Row],[Asset Class]] &amp; " - " &amp; Table19[[#This Row],[Class Description]]</f>
        <v>BOILR - Boiler</v>
      </c>
      <c r="E252" t="s">
        <v>9724</v>
      </c>
      <c r="F252" t="s">
        <v>9725</v>
      </c>
      <c r="G252" t="str">
        <f>Table19[[#This Row],[Closing Code]] &amp; " - " &amp; Table19[[#This Row],[Closing Code Description]]</f>
        <v>PROCISSU - Procedure Issue</v>
      </c>
      <c r="H252" t="s">
        <v>8878</v>
      </c>
      <c r="I252" t="s">
        <v>53</v>
      </c>
    </row>
    <row r="253" spans="2:9" ht="15" customHeight="1" x14ac:dyDescent="0.35">
      <c r="B253" t="s">
        <v>369</v>
      </c>
      <c r="C253" t="s">
        <v>177</v>
      </c>
      <c r="D253" t="str">
        <f>Table19[[#This Row],[Asset Class]] &amp; " - " &amp; Table19[[#This Row],[Class Description]]</f>
        <v>BOILR - Boiler</v>
      </c>
      <c r="E253" t="s">
        <v>9726</v>
      </c>
      <c r="F253" t="s">
        <v>9727</v>
      </c>
      <c r="G253" t="str">
        <f>Table19[[#This Row],[Closing Code]] &amp; " - " &amp; Table19[[#This Row],[Closing Code Description]]</f>
        <v>UTLFAIL - Utility Failure</v>
      </c>
      <c r="H253" t="s">
        <v>8878</v>
      </c>
      <c r="I253" t="s">
        <v>53</v>
      </c>
    </row>
    <row r="254" spans="2:9" ht="15" customHeight="1" x14ac:dyDescent="0.35">
      <c r="B254" t="s">
        <v>369</v>
      </c>
      <c r="C254" t="s">
        <v>177</v>
      </c>
      <c r="D254" t="str">
        <f>Table19[[#This Row],[Asset Class]] &amp; " - " &amp; Table19[[#This Row],[Class Description]]</f>
        <v>BOILR - Boiler</v>
      </c>
      <c r="E254" t="s">
        <v>9730</v>
      </c>
      <c r="F254" t="s">
        <v>9731</v>
      </c>
      <c r="G254" t="str">
        <f>Table19[[#This Row],[Closing Code]] &amp; " - " &amp; Table19[[#This Row],[Closing Code Description]]</f>
        <v>WORNCMPT - Defective/ Worn Component</v>
      </c>
      <c r="H254" t="s">
        <v>8878</v>
      </c>
      <c r="I254" t="s">
        <v>53</v>
      </c>
    </row>
    <row r="255" spans="2:9" ht="15" customHeight="1" x14ac:dyDescent="0.35">
      <c r="B255" t="s">
        <v>369</v>
      </c>
      <c r="C255" t="s">
        <v>177</v>
      </c>
      <c r="D255" t="str">
        <f>Table19[[#This Row],[Asset Class]] &amp; " - " &amp; Table19[[#This Row],[Class Description]]</f>
        <v>BOILR - Boiler</v>
      </c>
      <c r="E255" t="s">
        <v>9732</v>
      </c>
      <c r="F255" t="s">
        <v>9733</v>
      </c>
      <c r="G255" t="str">
        <f>Table19[[#This Row],[Closing Code]] &amp; " - " &amp; Table19[[#This Row],[Closing Code Description]]</f>
        <v>ADJUSTD - Adjusted</v>
      </c>
      <c r="H255" t="s">
        <v>8896</v>
      </c>
      <c r="I255" t="s">
        <v>53</v>
      </c>
    </row>
    <row r="256" spans="2:9" ht="15" customHeight="1" x14ac:dyDescent="0.35">
      <c r="B256" t="s">
        <v>369</v>
      </c>
      <c r="C256" t="s">
        <v>177</v>
      </c>
      <c r="D256" t="str">
        <f>Table19[[#This Row],[Asset Class]] &amp; " - " &amp; Table19[[#This Row],[Class Description]]</f>
        <v>BOILR - Boiler</v>
      </c>
      <c r="E256" t="s">
        <v>9772</v>
      </c>
      <c r="F256" t="s">
        <v>9773</v>
      </c>
      <c r="G256" t="str">
        <f>Table19[[#This Row],[Closing Code]] &amp; " - " &amp; Table19[[#This Row],[Closing Code Description]]</f>
        <v>CALLCNTR - Call Contractor</v>
      </c>
      <c r="H256" t="s">
        <v>8896</v>
      </c>
      <c r="I256" t="s">
        <v>53</v>
      </c>
    </row>
    <row r="257" spans="2:9" ht="15" customHeight="1" x14ac:dyDescent="0.35">
      <c r="B257" t="s">
        <v>369</v>
      </c>
      <c r="C257" t="s">
        <v>177</v>
      </c>
      <c r="D257" t="str">
        <f>Table19[[#This Row],[Asset Class]] &amp; " - " &amp; Table19[[#This Row],[Class Description]]</f>
        <v>BOILR - Boiler</v>
      </c>
      <c r="E257" t="s">
        <v>9734</v>
      </c>
      <c r="F257" t="s">
        <v>9735</v>
      </c>
      <c r="G257" t="str">
        <f>Table19[[#This Row],[Closing Code]] &amp; " - " &amp; Table19[[#This Row],[Closing Code Description]]</f>
        <v>DECOMM - Decommission</v>
      </c>
      <c r="H257" t="s">
        <v>8896</v>
      </c>
      <c r="I257" t="s">
        <v>53</v>
      </c>
    </row>
    <row r="258" spans="2:9" ht="15" customHeight="1" x14ac:dyDescent="0.35">
      <c r="B258" t="s">
        <v>369</v>
      </c>
      <c r="C258" t="s">
        <v>177</v>
      </c>
      <c r="D258" t="str">
        <f>Table19[[#This Row],[Asset Class]] &amp; " - " &amp; Table19[[#This Row],[Class Description]]</f>
        <v>BOILR - Boiler</v>
      </c>
      <c r="E258" t="s">
        <v>9736</v>
      </c>
      <c r="F258" t="s">
        <v>9737</v>
      </c>
      <c r="G258" t="str">
        <f>Table19[[#This Row],[Closing Code]] &amp; " - " &amp; Table19[[#This Row],[Closing Code Description]]</f>
        <v>DECONTME - Decontaminate</v>
      </c>
      <c r="H258" t="s">
        <v>8896</v>
      </c>
      <c r="I258" t="s">
        <v>53</v>
      </c>
    </row>
    <row r="259" spans="2:9" ht="15" customHeight="1" x14ac:dyDescent="0.35">
      <c r="B259" t="s">
        <v>369</v>
      </c>
      <c r="C259" t="s">
        <v>177</v>
      </c>
      <c r="D259" t="str">
        <f>Table19[[#This Row],[Asset Class]] &amp; " - " &amp; Table19[[#This Row],[Class Description]]</f>
        <v>BOILR - Boiler</v>
      </c>
      <c r="E259" t="s">
        <v>9742</v>
      </c>
      <c r="F259" t="s">
        <v>9743</v>
      </c>
      <c r="G259" t="str">
        <f>Table19[[#This Row],[Closing Code]] &amp; " - " &amp; Table19[[#This Row],[Closing Code Description]]</f>
        <v>RECALBRT - Recalibrate</v>
      </c>
      <c r="H259" t="s">
        <v>8896</v>
      </c>
      <c r="I259" t="s">
        <v>53</v>
      </c>
    </row>
    <row r="260" spans="2:9" ht="15" customHeight="1" x14ac:dyDescent="0.35">
      <c r="B260" t="s">
        <v>369</v>
      </c>
      <c r="C260" t="s">
        <v>177</v>
      </c>
      <c r="D260" t="str">
        <f>Table19[[#This Row],[Asset Class]] &amp; " - " &amp; Table19[[#This Row],[Class Description]]</f>
        <v>BOILR - Boiler</v>
      </c>
      <c r="E260" t="s">
        <v>9744</v>
      </c>
      <c r="F260" t="s">
        <v>9745</v>
      </c>
      <c r="G260" t="str">
        <f>Table19[[#This Row],[Closing Code]] &amp; " - " &amp; Table19[[#This Row],[Closing Code Description]]</f>
        <v>REMVOBT - Remove Obstruction</v>
      </c>
      <c r="H260" t="s">
        <v>8896</v>
      </c>
      <c r="I260" t="s">
        <v>53</v>
      </c>
    </row>
    <row r="261" spans="2:9" ht="15" customHeight="1" x14ac:dyDescent="0.35">
      <c r="B261" t="s">
        <v>369</v>
      </c>
      <c r="C261" t="s">
        <v>177</v>
      </c>
      <c r="D261" t="str">
        <f>Table19[[#This Row],[Asset Class]] &amp; " - " &amp; Table19[[#This Row],[Class Description]]</f>
        <v>BOILR - Boiler</v>
      </c>
      <c r="E261" t="s">
        <v>9774</v>
      </c>
      <c r="F261" t="s">
        <v>9775</v>
      </c>
      <c r="G261" t="str">
        <f>Table19[[#This Row],[Closing Code]] &amp; " - " &amp; Table19[[#This Row],[Closing Code Description]]</f>
        <v>REPAIR - Repair</v>
      </c>
      <c r="H261" t="s">
        <v>8896</v>
      </c>
      <c r="I261" t="s">
        <v>53</v>
      </c>
    </row>
    <row r="262" spans="2:9" ht="15" customHeight="1" x14ac:dyDescent="0.35">
      <c r="B262" t="s">
        <v>369</v>
      </c>
      <c r="C262" t="s">
        <v>177</v>
      </c>
      <c r="D262" t="str">
        <f>Table19[[#This Row],[Asset Class]] &amp; " - " &amp; Table19[[#This Row],[Class Description]]</f>
        <v>BOILR - Boiler</v>
      </c>
      <c r="E262" t="s">
        <v>9776</v>
      </c>
      <c r="F262" t="s">
        <v>9777</v>
      </c>
      <c r="G262" t="str">
        <f>Table19[[#This Row],[Closing Code]] &amp; " - " &amp; Table19[[#This Row],[Closing Code Description]]</f>
        <v>REPLACE - Replace</v>
      </c>
      <c r="H262" t="s">
        <v>8896</v>
      </c>
      <c r="I262" t="s">
        <v>53</v>
      </c>
    </row>
    <row r="263" spans="2:9" ht="15" customHeight="1" x14ac:dyDescent="0.35">
      <c r="B263" t="s">
        <v>473</v>
      </c>
      <c r="C263" t="s">
        <v>272</v>
      </c>
      <c r="D263" t="str">
        <f>Table19[[#This Row],[Asset Class]] &amp; " - " &amp; Table19[[#This Row],[Class Description]]</f>
        <v>BOLRD - Bollard</v>
      </c>
      <c r="E263" t="s">
        <v>9674</v>
      </c>
      <c r="F263" t="s">
        <v>9675</v>
      </c>
      <c r="G263" t="str">
        <f>Table19[[#This Row],[Closing Code]] &amp; " - " &amp; Table19[[#This Row],[Closing Code Description]]</f>
        <v>CORROS - Corrosion</v>
      </c>
      <c r="H263" t="s">
        <v>8863</v>
      </c>
      <c r="I263" t="s">
        <v>53</v>
      </c>
    </row>
    <row r="264" spans="2:9" ht="15" customHeight="1" x14ac:dyDescent="0.35">
      <c r="B264" t="s">
        <v>473</v>
      </c>
      <c r="C264" t="s">
        <v>272</v>
      </c>
      <c r="D264" t="str">
        <f>Table19[[#This Row],[Asset Class]] &amp; " - " &amp; Table19[[#This Row],[Class Description]]</f>
        <v>BOLRD - Bollard</v>
      </c>
      <c r="E264" t="s">
        <v>9690</v>
      </c>
      <c r="F264" t="s">
        <v>9691</v>
      </c>
      <c r="G264" t="str">
        <f>Table19[[#This Row],[Closing Code]] &amp; " - " &amp; Table19[[#This Row],[Closing Code Description]]</f>
        <v>PHYDMGE - Physical Damage</v>
      </c>
      <c r="H264" t="s">
        <v>8863</v>
      </c>
      <c r="I264" t="s">
        <v>53</v>
      </c>
    </row>
    <row r="265" spans="2:9" ht="15" customHeight="1" x14ac:dyDescent="0.35">
      <c r="B265" t="s">
        <v>473</v>
      </c>
      <c r="C265" t="s">
        <v>272</v>
      </c>
      <c r="D265" t="str">
        <f>Table19[[#This Row],[Asset Class]] &amp; " - " &amp; Table19[[#This Row],[Class Description]]</f>
        <v>BOLRD - Bollard</v>
      </c>
      <c r="E265" t="s">
        <v>9866</v>
      </c>
      <c r="F265" t="s">
        <v>9867</v>
      </c>
      <c r="G265" t="str">
        <f>Table19[[#This Row],[Closing Code]] &amp; " - " &amp; Table19[[#This Row],[Closing Code Description]]</f>
        <v>BOLLDET - Bollard Deteriorated</v>
      </c>
      <c r="H265" t="s">
        <v>8876</v>
      </c>
      <c r="I265" t="s">
        <v>53</v>
      </c>
    </row>
    <row r="266" spans="2:9" ht="15" customHeight="1" x14ac:dyDescent="0.35">
      <c r="B266" t="s">
        <v>473</v>
      </c>
      <c r="C266" t="s">
        <v>272</v>
      </c>
      <c r="D266" t="str">
        <f>Table19[[#This Row],[Asset Class]] &amp; " - " &amp; Table19[[#This Row],[Class Description]]</f>
        <v>BOLRD - Bollard</v>
      </c>
      <c r="E266" t="s">
        <v>9698</v>
      </c>
      <c r="F266" t="s">
        <v>9699</v>
      </c>
      <c r="G266" t="str">
        <f>Table19[[#This Row],[Closing Code]] &amp; " - " &amp; Table19[[#This Row],[Closing Code Description]]</f>
        <v>ACCIDENT - Accident</v>
      </c>
      <c r="H266" t="s">
        <v>8878</v>
      </c>
      <c r="I266" t="s">
        <v>53</v>
      </c>
    </row>
    <row r="267" spans="2:9" ht="15" customHeight="1" x14ac:dyDescent="0.35">
      <c r="B267" t="s">
        <v>473</v>
      </c>
      <c r="C267" t="s">
        <v>272</v>
      </c>
      <c r="D267" t="str">
        <f>Table19[[#This Row],[Asset Class]] &amp; " - " &amp; Table19[[#This Row],[Class Description]]</f>
        <v>BOLRD - Bollard</v>
      </c>
      <c r="E267" t="s">
        <v>9702</v>
      </c>
      <c r="F267" t="s">
        <v>9703</v>
      </c>
      <c r="G267" t="str">
        <f>Table19[[#This Row],[Closing Code]] &amp; " - " &amp; Table19[[#This Row],[Closing Code Description]]</f>
        <v>ACTGOD - Weather condition/Forces of nature or Act of God</v>
      </c>
      <c r="H267" t="s">
        <v>8878</v>
      </c>
      <c r="I267" t="s">
        <v>53</v>
      </c>
    </row>
    <row r="268" spans="2:9" ht="15" customHeight="1" x14ac:dyDescent="0.35">
      <c r="B268" t="s">
        <v>473</v>
      </c>
      <c r="C268" t="s">
        <v>272</v>
      </c>
      <c r="D268" t="str">
        <f>Table19[[#This Row],[Asset Class]] &amp; " - " &amp; Table19[[#This Row],[Class Description]]</f>
        <v>BOLRD - Bollard</v>
      </c>
      <c r="E268" t="s">
        <v>9714</v>
      </c>
      <c r="F268" t="s">
        <v>9715</v>
      </c>
      <c r="G268" t="str">
        <f>Table19[[#This Row],[Closing Code]] &amp; " - " &amp; Table19[[#This Row],[Closing Code Description]]</f>
        <v>LACKTRN - Lack of/ Inadequate Training</v>
      </c>
      <c r="H268" t="s">
        <v>8878</v>
      </c>
      <c r="I268" t="s">
        <v>53</v>
      </c>
    </row>
    <row r="269" spans="2:9" ht="15" customHeight="1" x14ac:dyDescent="0.35">
      <c r="B269" t="s">
        <v>473</v>
      </c>
      <c r="C269" t="s">
        <v>272</v>
      </c>
      <c r="D269" t="str">
        <f>Table19[[#This Row],[Asset Class]] &amp; " - " &amp; Table19[[#This Row],[Class Description]]</f>
        <v>BOLRD - Bollard</v>
      </c>
      <c r="E269" t="s">
        <v>9774</v>
      </c>
      <c r="F269" t="s">
        <v>9775</v>
      </c>
      <c r="G269" t="str">
        <f>Table19[[#This Row],[Closing Code]] &amp; " - " &amp; Table19[[#This Row],[Closing Code Description]]</f>
        <v>REPAIR - Repair</v>
      </c>
      <c r="H269" t="s">
        <v>8896</v>
      </c>
      <c r="I269" t="s">
        <v>53</v>
      </c>
    </row>
    <row r="270" spans="2:9" ht="15" customHeight="1" x14ac:dyDescent="0.35">
      <c r="B270" t="s">
        <v>473</v>
      </c>
      <c r="C270" t="s">
        <v>272</v>
      </c>
      <c r="D270" t="str">
        <f>Table19[[#This Row],[Asset Class]] &amp; " - " &amp; Table19[[#This Row],[Class Description]]</f>
        <v>BOLRD - Bollard</v>
      </c>
      <c r="E270" t="s">
        <v>9776</v>
      </c>
      <c r="F270" t="s">
        <v>9777</v>
      </c>
      <c r="G270" t="str">
        <f>Table19[[#This Row],[Closing Code]] &amp; " - " &amp; Table19[[#This Row],[Closing Code Description]]</f>
        <v>REPLACE - Replace</v>
      </c>
      <c r="H270" t="s">
        <v>8896</v>
      </c>
      <c r="I270" t="s">
        <v>53</v>
      </c>
    </row>
    <row r="271" spans="2:9" ht="15" customHeight="1" x14ac:dyDescent="0.35">
      <c r="B271" t="s">
        <v>473</v>
      </c>
      <c r="C271" t="s">
        <v>272</v>
      </c>
      <c r="D271" t="str">
        <f>Table19[[#This Row],[Asset Class]] &amp; " - " &amp; Table19[[#This Row],[Class Description]]</f>
        <v>BOLRD - Bollard</v>
      </c>
      <c r="E271" t="s">
        <v>9748</v>
      </c>
      <c r="F271" t="s">
        <v>9749</v>
      </c>
      <c r="G271" t="str">
        <f>Table19[[#This Row],[Closing Code]] &amp; " - " &amp; Table19[[#This Row],[Closing Code Description]]</f>
        <v>REPLASS - Replace Asset</v>
      </c>
      <c r="H271" t="s">
        <v>8896</v>
      </c>
      <c r="I271" t="s">
        <v>53</v>
      </c>
    </row>
    <row r="272" spans="2:9" ht="15" customHeight="1" x14ac:dyDescent="0.35">
      <c r="B272" t="s">
        <v>345</v>
      </c>
      <c r="C272" t="s">
        <v>148</v>
      </c>
      <c r="D272" t="str">
        <f>Table19[[#This Row],[Asset Class]] &amp; " - " &amp; Table19[[#This Row],[Class Description]]</f>
        <v>BPEMERGL - Battery Powered Emergency Lighting and Exit Lighting</v>
      </c>
      <c r="E272" t="s">
        <v>9674</v>
      </c>
      <c r="F272" t="s">
        <v>9675</v>
      </c>
      <c r="G272" t="str">
        <f>Table19[[#This Row],[Closing Code]] &amp; " - " &amp; Table19[[#This Row],[Closing Code Description]]</f>
        <v>CORROS - Corrosion</v>
      </c>
      <c r="H272" t="s">
        <v>8863</v>
      </c>
      <c r="I272" t="s">
        <v>53</v>
      </c>
    </row>
    <row r="273" spans="2:9" ht="15" customHeight="1" x14ac:dyDescent="0.35">
      <c r="B273" t="s">
        <v>345</v>
      </c>
      <c r="C273" t="s">
        <v>148</v>
      </c>
      <c r="D273" t="str">
        <f>Table19[[#This Row],[Asset Class]] &amp; " - " &amp; Table19[[#This Row],[Class Description]]</f>
        <v>BPEMERGL - Battery Powered Emergency Lighting and Exit Lighting</v>
      </c>
      <c r="E273" t="s">
        <v>9676</v>
      </c>
      <c r="F273" t="s">
        <v>9677</v>
      </c>
      <c r="G273" t="str">
        <f>Table19[[#This Row],[Closing Code]] &amp; " - " &amp; Table19[[#This Row],[Closing Code Description]]</f>
        <v>ELECTRIP - Electrical Trip Out</v>
      </c>
      <c r="H273" t="s">
        <v>8863</v>
      </c>
      <c r="I273" t="s">
        <v>53</v>
      </c>
    </row>
    <row r="274" spans="2:9" ht="15" customHeight="1" x14ac:dyDescent="0.35">
      <c r="B274" t="s">
        <v>345</v>
      </c>
      <c r="C274" t="s">
        <v>148</v>
      </c>
      <c r="D274" t="str">
        <f>Table19[[#This Row],[Asset Class]] &amp; " - " &amp; Table19[[#This Row],[Class Description]]</f>
        <v>BPEMERGL - Battery Powered Emergency Lighting and Exit Lighting</v>
      </c>
      <c r="E274" t="s">
        <v>9868</v>
      </c>
      <c r="F274" t="s">
        <v>9869</v>
      </c>
      <c r="G274" t="str">
        <f>Table19[[#This Row],[Closing Code]] &amp; " - " &amp; Table19[[#This Row],[Closing Code Description]]</f>
        <v>LIGHTNWR - Light Not Working</v>
      </c>
      <c r="H274" t="s">
        <v>8863</v>
      </c>
      <c r="I274" t="s">
        <v>53</v>
      </c>
    </row>
    <row r="275" spans="2:9" ht="15" customHeight="1" x14ac:dyDescent="0.35">
      <c r="B275" t="s">
        <v>345</v>
      </c>
      <c r="C275" t="s">
        <v>148</v>
      </c>
      <c r="D275" t="str">
        <f>Table19[[#This Row],[Asset Class]] &amp; " - " &amp; Table19[[#This Row],[Class Description]]</f>
        <v>BPEMERGL - Battery Powered Emergency Lighting and Exit Lighting</v>
      </c>
      <c r="E275" t="s">
        <v>9688</v>
      </c>
      <c r="F275" t="s">
        <v>9689</v>
      </c>
      <c r="G275" t="str">
        <f>Table19[[#This Row],[Closing Code]] &amp; " - " &amp; Table19[[#This Row],[Closing Code Description]]</f>
        <v>NONOPER - Non-Operational</v>
      </c>
      <c r="H275" t="s">
        <v>8863</v>
      </c>
      <c r="I275" t="s">
        <v>53</v>
      </c>
    </row>
    <row r="276" spans="2:9" ht="15" customHeight="1" x14ac:dyDescent="0.35">
      <c r="B276" t="s">
        <v>345</v>
      </c>
      <c r="C276" t="s">
        <v>148</v>
      </c>
      <c r="D276" t="str">
        <f>Table19[[#This Row],[Asset Class]] &amp; " - " &amp; Table19[[#This Row],[Class Description]]</f>
        <v>BPEMERGL - Battery Powered Emergency Lighting and Exit Lighting</v>
      </c>
      <c r="E276" t="s">
        <v>9690</v>
      </c>
      <c r="F276" t="s">
        <v>9691</v>
      </c>
      <c r="G276" t="str">
        <f>Table19[[#This Row],[Closing Code]] &amp; " - " &amp; Table19[[#This Row],[Closing Code Description]]</f>
        <v>PHYDMGE - Physical Damage</v>
      </c>
      <c r="H276" t="s">
        <v>8863</v>
      </c>
      <c r="I276" t="s">
        <v>53</v>
      </c>
    </row>
    <row r="277" spans="2:9" ht="15" customHeight="1" x14ac:dyDescent="0.35">
      <c r="B277" t="s">
        <v>345</v>
      </c>
      <c r="C277" t="s">
        <v>148</v>
      </c>
      <c r="D277" t="str">
        <f>Table19[[#This Row],[Asset Class]] &amp; " - " &amp; Table19[[#This Row],[Class Description]]</f>
        <v>BPEMERGL - Battery Powered Emergency Lighting and Exit Lighting</v>
      </c>
      <c r="E277" t="s">
        <v>9692</v>
      </c>
      <c r="F277" t="s">
        <v>9693</v>
      </c>
      <c r="G277" t="str">
        <f>Table19[[#This Row],[Closing Code]] &amp; " - " &amp; Table19[[#This Row],[Closing Code Description]]</f>
        <v>UNSMELL - Unusual Smell</v>
      </c>
      <c r="H277" t="s">
        <v>8863</v>
      </c>
      <c r="I277" t="s">
        <v>53</v>
      </c>
    </row>
    <row r="278" spans="2:9" ht="15" customHeight="1" x14ac:dyDescent="0.35">
      <c r="B278" t="s">
        <v>345</v>
      </c>
      <c r="C278" t="s">
        <v>148</v>
      </c>
      <c r="D278" t="str">
        <f>Table19[[#This Row],[Asset Class]] &amp; " - " &amp; Table19[[#This Row],[Class Description]]</f>
        <v>BPEMERGL - Battery Powered Emergency Lighting and Exit Lighting</v>
      </c>
      <c r="E278" t="s">
        <v>9694</v>
      </c>
      <c r="F278" t="s">
        <v>9695</v>
      </c>
      <c r="G278" t="str">
        <f>Table19[[#This Row],[Closing Code]] &amp; " - " &amp; Table19[[#This Row],[Closing Code Description]]</f>
        <v>UNSMOKE - Unusual Smoke</v>
      </c>
      <c r="H278" t="s">
        <v>8863</v>
      </c>
      <c r="I278" t="s">
        <v>53</v>
      </c>
    </row>
    <row r="279" spans="2:9" ht="15" customHeight="1" x14ac:dyDescent="0.35">
      <c r="B279" t="s">
        <v>345</v>
      </c>
      <c r="C279" t="s">
        <v>148</v>
      </c>
      <c r="D279" t="str">
        <f>Table19[[#This Row],[Asset Class]] &amp; " - " &amp; Table19[[#This Row],[Class Description]]</f>
        <v>BPEMERGL - Battery Powered Emergency Lighting and Exit Lighting</v>
      </c>
      <c r="E279" t="s">
        <v>9870</v>
      </c>
      <c r="F279" t="s">
        <v>9871</v>
      </c>
      <c r="G279" t="str">
        <f>Table19[[#This Row],[Closing Code]] &amp; " - " &amp; Table19[[#This Row],[Closing Code Description]]</f>
        <v>BTRYEXSL - Battery Exceed Service Life</v>
      </c>
      <c r="H279" t="s">
        <v>8876</v>
      </c>
      <c r="I279" t="s">
        <v>53</v>
      </c>
    </row>
    <row r="280" spans="2:9" ht="15" customHeight="1" x14ac:dyDescent="0.35">
      <c r="B280" t="s">
        <v>345</v>
      </c>
      <c r="C280" t="s">
        <v>148</v>
      </c>
      <c r="D280" t="str">
        <f>Table19[[#This Row],[Asset Class]] &amp; " - " &amp; Table19[[#This Row],[Class Description]]</f>
        <v>BPEMERGL - Battery Powered Emergency Lighting and Exit Lighting</v>
      </c>
      <c r="E280" t="s">
        <v>9872</v>
      </c>
      <c r="F280" t="s">
        <v>9873</v>
      </c>
      <c r="G280" t="str">
        <f>Table19[[#This Row],[Closing Code]] &amp; " - " &amp; Table19[[#This Row],[Closing Code Description]]</f>
        <v>EELFAIL - Emergency Exit lighting Failed</v>
      </c>
      <c r="H280" t="s">
        <v>8876</v>
      </c>
      <c r="I280" t="s">
        <v>53</v>
      </c>
    </row>
    <row r="281" spans="2:9" ht="15" customHeight="1" x14ac:dyDescent="0.35">
      <c r="B281" t="s">
        <v>345</v>
      </c>
      <c r="C281" t="s">
        <v>148</v>
      </c>
      <c r="D281" t="str">
        <f>Table19[[#This Row],[Asset Class]] &amp; " - " &amp; Table19[[#This Row],[Class Description]]</f>
        <v>BPEMERGL - Battery Powered Emergency Lighting and Exit Lighting</v>
      </c>
      <c r="E281" t="s">
        <v>9874</v>
      </c>
      <c r="F281" t="s">
        <v>9875</v>
      </c>
      <c r="G281" t="str">
        <f>Table19[[#This Row],[Closing Code]] &amp; " - " &amp; Table19[[#This Row],[Closing Code Description]]</f>
        <v>EMLDET - Battery Powered Emergency lighting and Exit Lighting Deteriorated</v>
      </c>
      <c r="H281" t="s">
        <v>8876</v>
      </c>
      <c r="I281" t="s">
        <v>53</v>
      </c>
    </row>
    <row r="282" spans="2:9" ht="15" customHeight="1" x14ac:dyDescent="0.35">
      <c r="B282" t="s">
        <v>345</v>
      </c>
      <c r="C282" t="s">
        <v>148</v>
      </c>
      <c r="D282" t="str">
        <f>Table19[[#This Row],[Asset Class]] &amp; " - " &amp; Table19[[#This Row],[Class Description]]</f>
        <v>BPEMERGL - Battery Powered Emergency Lighting and Exit Lighting</v>
      </c>
      <c r="E282" t="s">
        <v>9876</v>
      </c>
      <c r="F282" t="s">
        <v>9877</v>
      </c>
      <c r="G282" t="str">
        <f>Table19[[#This Row],[Closing Code]] &amp; " - " &amp; Table19[[#This Row],[Closing Code Description]]</f>
        <v>EMLFAIL - Battery Powered Emergency Lighting Failed</v>
      </c>
      <c r="H282" t="s">
        <v>8876</v>
      </c>
      <c r="I282" t="s">
        <v>53</v>
      </c>
    </row>
    <row r="283" spans="2:9" ht="15" customHeight="1" x14ac:dyDescent="0.35">
      <c r="B283" t="s">
        <v>345</v>
      </c>
      <c r="C283" t="s">
        <v>148</v>
      </c>
      <c r="D283" t="str">
        <f>Table19[[#This Row],[Asset Class]] &amp; " - " &amp; Table19[[#This Row],[Class Description]]</f>
        <v>BPEMERGL - Battery Powered Emergency Lighting and Exit Lighting</v>
      </c>
      <c r="E283" t="s">
        <v>9878</v>
      </c>
      <c r="F283" t="s">
        <v>9879</v>
      </c>
      <c r="G283" t="str">
        <f>Table19[[#This Row],[Closing Code]] &amp; " - " &amp; Table19[[#This Row],[Closing Code Description]]</f>
        <v>LGBLBBRN - Light Bulb Burnt</v>
      </c>
      <c r="H283" t="s">
        <v>8876</v>
      </c>
      <c r="I283" t="s">
        <v>53</v>
      </c>
    </row>
    <row r="284" spans="2:9" ht="15" customHeight="1" x14ac:dyDescent="0.35">
      <c r="B284" t="s">
        <v>345</v>
      </c>
      <c r="C284" t="s">
        <v>148</v>
      </c>
      <c r="D284" t="str">
        <f>Table19[[#This Row],[Asset Class]] &amp; " - " &amp; Table19[[#This Row],[Class Description]]</f>
        <v>BPEMERGL - Battery Powered Emergency Lighting and Exit Lighting</v>
      </c>
      <c r="E284" t="s">
        <v>9880</v>
      </c>
      <c r="F284" t="s">
        <v>9881</v>
      </c>
      <c r="G284" t="str">
        <f>Table19[[#This Row],[Closing Code]] &amp; " - " &amp; Table19[[#This Row],[Closing Code Description]]</f>
        <v>LIGHTHIT - Light Hit</v>
      </c>
      <c r="H284" t="s">
        <v>8876</v>
      </c>
      <c r="I284" t="s">
        <v>53</v>
      </c>
    </row>
    <row r="285" spans="2:9" ht="15" customHeight="1" x14ac:dyDescent="0.35">
      <c r="B285" t="s">
        <v>345</v>
      </c>
      <c r="C285" t="s">
        <v>148</v>
      </c>
      <c r="D285" t="str">
        <f>Table19[[#This Row],[Asset Class]] &amp; " - " &amp; Table19[[#This Row],[Class Description]]</f>
        <v>BPEMERGL - Battery Powered Emergency Lighting and Exit Lighting</v>
      </c>
      <c r="E285" t="s">
        <v>9698</v>
      </c>
      <c r="F285" t="s">
        <v>9699</v>
      </c>
      <c r="G285" t="str">
        <f>Table19[[#This Row],[Closing Code]] &amp; " - " &amp; Table19[[#This Row],[Closing Code Description]]</f>
        <v>ACCIDENT - Accident</v>
      </c>
      <c r="H285" t="s">
        <v>8878</v>
      </c>
      <c r="I285" t="s">
        <v>53</v>
      </c>
    </row>
    <row r="286" spans="2:9" ht="15" customHeight="1" x14ac:dyDescent="0.35">
      <c r="B286" t="s">
        <v>345</v>
      </c>
      <c r="C286" t="s">
        <v>148</v>
      </c>
      <c r="D286" t="str">
        <f>Table19[[#This Row],[Asset Class]] &amp; " - " &amp; Table19[[#This Row],[Class Description]]</f>
        <v>BPEMERGL - Battery Powered Emergency Lighting and Exit Lighting</v>
      </c>
      <c r="E286" t="s">
        <v>9706</v>
      </c>
      <c r="F286" t="s">
        <v>9707</v>
      </c>
      <c r="G286" t="str">
        <f>Table19[[#This Row],[Closing Code]] &amp; " - " &amp; Table19[[#This Row],[Closing Code Description]]</f>
        <v>DEFASSET - Defective Asset</v>
      </c>
      <c r="H286" t="s">
        <v>8878</v>
      </c>
      <c r="I286" t="s">
        <v>53</v>
      </c>
    </row>
    <row r="287" spans="2:9" ht="15" customHeight="1" x14ac:dyDescent="0.35">
      <c r="B287" t="s">
        <v>345</v>
      </c>
      <c r="C287" t="s">
        <v>148</v>
      </c>
      <c r="D287" t="str">
        <f>Table19[[#This Row],[Asset Class]] &amp; " - " &amp; Table19[[#This Row],[Class Description]]</f>
        <v>BPEMERGL - Battery Powered Emergency Lighting and Exit Lighting</v>
      </c>
      <c r="E287" t="s">
        <v>9718</v>
      </c>
      <c r="F287" t="s">
        <v>9719</v>
      </c>
      <c r="G287" t="str">
        <f>Table19[[#This Row],[Closing Code]] &amp; " - " &amp; Table19[[#This Row],[Closing Code Description]]</f>
        <v>NRMWEAR - Normal Wear</v>
      </c>
      <c r="H287" t="s">
        <v>8878</v>
      </c>
      <c r="I287" t="s">
        <v>53</v>
      </c>
    </row>
    <row r="288" spans="2:9" ht="15" customHeight="1" x14ac:dyDescent="0.35">
      <c r="B288" t="s">
        <v>345</v>
      </c>
      <c r="C288" t="s">
        <v>148</v>
      </c>
      <c r="D288" t="str">
        <f>Table19[[#This Row],[Asset Class]] &amp; " - " &amp; Table19[[#This Row],[Class Description]]</f>
        <v>BPEMERGL - Battery Powered Emergency Lighting and Exit Lighting</v>
      </c>
      <c r="E288" t="s">
        <v>9726</v>
      </c>
      <c r="F288" t="s">
        <v>9727</v>
      </c>
      <c r="G288" t="str">
        <f>Table19[[#This Row],[Closing Code]] &amp; " - " &amp; Table19[[#This Row],[Closing Code Description]]</f>
        <v>UTLFAIL - Utility Failure</v>
      </c>
      <c r="H288" t="s">
        <v>8878</v>
      </c>
      <c r="I288" t="s">
        <v>53</v>
      </c>
    </row>
    <row r="289" spans="2:9" ht="15" customHeight="1" x14ac:dyDescent="0.35">
      <c r="B289" t="s">
        <v>345</v>
      </c>
      <c r="C289" t="s">
        <v>148</v>
      </c>
      <c r="D289" t="str">
        <f>Table19[[#This Row],[Asset Class]] &amp; " - " &amp; Table19[[#This Row],[Class Description]]</f>
        <v>BPEMERGL - Battery Powered Emergency Lighting and Exit Lighting</v>
      </c>
      <c r="E289" t="s">
        <v>9730</v>
      </c>
      <c r="F289" t="s">
        <v>9731</v>
      </c>
      <c r="G289" t="str">
        <f>Table19[[#This Row],[Closing Code]] &amp; " - " &amp; Table19[[#This Row],[Closing Code Description]]</f>
        <v>WORNCMPT - Defective/ Worn Component</v>
      </c>
      <c r="H289" t="s">
        <v>8878</v>
      </c>
      <c r="I289" t="s">
        <v>53</v>
      </c>
    </row>
    <row r="290" spans="2:9" ht="15" customHeight="1" x14ac:dyDescent="0.35">
      <c r="B290" t="s">
        <v>345</v>
      </c>
      <c r="C290" t="s">
        <v>148</v>
      </c>
      <c r="D290" t="str">
        <f>Table19[[#This Row],[Asset Class]] &amp; " - " &amp; Table19[[#This Row],[Class Description]]</f>
        <v>BPEMERGL - Battery Powered Emergency Lighting and Exit Lighting</v>
      </c>
      <c r="E290" t="s">
        <v>9736</v>
      </c>
      <c r="F290" t="s">
        <v>9737</v>
      </c>
      <c r="G290" t="str">
        <f>Table19[[#This Row],[Closing Code]] &amp; " - " &amp; Table19[[#This Row],[Closing Code Description]]</f>
        <v>DECONTME - Decontaminate</v>
      </c>
      <c r="H290" t="s">
        <v>8896</v>
      </c>
      <c r="I290" t="s">
        <v>53</v>
      </c>
    </row>
    <row r="291" spans="2:9" ht="15" customHeight="1" x14ac:dyDescent="0.35">
      <c r="B291" t="s">
        <v>345</v>
      </c>
      <c r="C291" t="s">
        <v>148</v>
      </c>
      <c r="D291" t="str">
        <f>Table19[[#This Row],[Asset Class]] &amp; " - " &amp; Table19[[#This Row],[Class Description]]</f>
        <v>BPEMERGL - Battery Powered Emergency Lighting and Exit Lighting</v>
      </c>
      <c r="E291" t="s">
        <v>9744</v>
      </c>
      <c r="F291" t="s">
        <v>9745</v>
      </c>
      <c r="G291" t="str">
        <f>Table19[[#This Row],[Closing Code]] &amp; " - " &amp; Table19[[#This Row],[Closing Code Description]]</f>
        <v>REMVOBT - Remove Obstruction</v>
      </c>
      <c r="H291" t="s">
        <v>8896</v>
      </c>
      <c r="I291" t="s">
        <v>53</v>
      </c>
    </row>
    <row r="292" spans="2:9" ht="15" customHeight="1" x14ac:dyDescent="0.35">
      <c r="B292" t="s">
        <v>345</v>
      </c>
      <c r="C292" t="s">
        <v>148</v>
      </c>
      <c r="D292" t="str">
        <f>Table19[[#This Row],[Asset Class]] &amp; " - " &amp; Table19[[#This Row],[Class Description]]</f>
        <v>BPEMERGL - Battery Powered Emergency Lighting and Exit Lighting</v>
      </c>
      <c r="E292" t="s">
        <v>9774</v>
      </c>
      <c r="F292" t="s">
        <v>9775</v>
      </c>
      <c r="G292" t="str">
        <f>Table19[[#This Row],[Closing Code]] &amp; " - " &amp; Table19[[#This Row],[Closing Code Description]]</f>
        <v>REPAIR - Repair</v>
      </c>
      <c r="H292" t="s">
        <v>8896</v>
      </c>
      <c r="I292" t="s">
        <v>53</v>
      </c>
    </row>
    <row r="293" spans="2:9" ht="15" customHeight="1" x14ac:dyDescent="0.35">
      <c r="B293" t="s">
        <v>345</v>
      </c>
      <c r="C293" t="s">
        <v>148</v>
      </c>
      <c r="D293" t="str">
        <f>Table19[[#This Row],[Asset Class]] &amp; " - " &amp; Table19[[#This Row],[Class Description]]</f>
        <v>BPEMERGL - Battery Powered Emergency Lighting and Exit Lighting</v>
      </c>
      <c r="E293" t="s">
        <v>9776</v>
      </c>
      <c r="F293" t="s">
        <v>9777</v>
      </c>
      <c r="G293" t="str">
        <f>Table19[[#This Row],[Closing Code]] &amp; " - " &amp; Table19[[#This Row],[Closing Code Description]]</f>
        <v>REPLACE - Replace</v>
      </c>
      <c r="H293" t="s">
        <v>8896</v>
      </c>
      <c r="I293" t="s">
        <v>53</v>
      </c>
    </row>
    <row r="294" spans="2:9" ht="15" customHeight="1" x14ac:dyDescent="0.35">
      <c r="B294" t="s">
        <v>423</v>
      </c>
      <c r="C294" t="s">
        <v>215</v>
      </c>
      <c r="D294" t="str">
        <f>Table19[[#This Row],[Asset Class]] &amp; " - " &amp; Table19[[#This Row],[Class Description]]</f>
        <v>BUSWSH - Bus Wash System</v>
      </c>
      <c r="E294" t="s">
        <v>9672</v>
      </c>
      <c r="F294" t="s">
        <v>9673</v>
      </c>
      <c r="G294" t="str">
        <f>Table19[[#This Row],[Closing Code]] &amp; " - " &amp; Table19[[#This Row],[Closing Code Description]]</f>
        <v>ABNTEMP - Abnormal Temperature</v>
      </c>
      <c r="H294" t="s">
        <v>8863</v>
      </c>
      <c r="I294" t="s">
        <v>53</v>
      </c>
    </row>
    <row r="295" spans="2:9" ht="15" customHeight="1" x14ac:dyDescent="0.35">
      <c r="B295" t="s">
        <v>423</v>
      </c>
      <c r="C295" t="s">
        <v>215</v>
      </c>
      <c r="D295" t="str">
        <f>Table19[[#This Row],[Asset Class]] &amp; " - " &amp; Table19[[#This Row],[Class Description]]</f>
        <v>BUSWSH - Bus Wash System</v>
      </c>
      <c r="E295" t="s">
        <v>9674</v>
      </c>
      <c r="F295" t="s">
        <v>9675</v>
      </c>
      <c r="G295" t="str">
        <f>Table19[[#This Row],[Closing Code]] &amp; " - " &amp; Table19[[#This Row],[Closing Code Description]]</f>
        <v>CORROS - Corrosion</v>
      </c>
      <c r="H295" t="s">
        <v>8863</v>
      </c>
      <c r="I295" t="s">
        <v>53</v>
      </c>
    </row>
    <row r="296" spans="2:9" ht="15" customHeight="1" x14ac:dyDescent="0.35">
      <c r="B296" t="s">
        <v>423</v>
      </c>
      <c r="C296" t="s">
        <v>215</v>
      </c>
      <c r="D296" t="str">
        <f>Table19[[#This Row],[Asset Class]] &amp; " - " &amp; Table19[[#This Row],[Class Description]]</f>
        <v>BUSWSH - Bus Wash System</v>
      </c>
      <c r="E296" t="s">
        <v>9676</v>
      </c>
      <c r="F296" t="s">
        <v>9677</v>
      </c>
      <c r="G296" t="str">
        <f>Table19[[#This Row],[Closing Code]] &amp; " - " &amp; Table19[[#This Row],[Closing Code Description]]</f>
        <v>ELECTRIP - Electrical Trip Out</v>
      </c>
      <c r="H296" t="s">
        <v>8863</v>
      </c>
      <c r="I296" t="s">
        <v>53</v>
      </c>
    </row>
    <row r="297" spans="2:9" ht="15" customHeight="1" x14ac:dyDescent="0.35">
      <c r="B297" t="s">
        <v>423</v>
      </c>
      <c r="C297" t="s">
        <v>215</v>
      </c>
      <c r="D297" t="str">
        <f>Table19[[#This Row],[Asset Class]] &amp; " - " &amp; Table19[[#This Row],[Class Description]]</f>
        <v>BUSWSH - Bus Wash System</v>
      </c>
      <c r="E297" t="s">
        <v>9678</v>
      </c>
      <c r="F297" t="s">
        <v>9679</v>
      </c>
      <c r="G297" t="str">
        <f>Table19[[#This Row],[Closing Code]] &amp; " - " &amp; Table19[[#This Row],[Closing Code Description]]</f>
        <v>EXNOISE - Excessive Noise</v>
      </c>
      <c r="H297" t="s">
        <v>8863</v>
      </c>
      <c r="I297" t="s">
        <v>53</v>
      </c>
    </row>
    <row r="298" spans="2:9" ht="15" customHeight="1" x14ac:dyDescent="0.35">
      <c r="B298" t="s">
        <v>423</v>
      </c>
      <c r="C298" t="s">
        <v>215</v>
      </c>
      <c r="D298" t="str">
        <f>Table19[[#This Row],[Asset Class]] &amp; " - " &amp; Table19[[#This Row],[Class Description]]</f>
        <v>BUSWSH - Bus Wash System</v>
      </c>
      <c r="E298" t="s">
        <v>9680</v>
      </c>
      <c r="F298" t="s">
        <v>9681</v>
      </c>
      <c r="G298" t="str">
        <f>Table19[[#This Row],[Closing Code]] &amp; " - " &amp; Table19[[#This Row],[Closing Code Description]]</f>
        <v>EXVIBRTN - Excessive Vibration</v>
      </c>
      <c r="H298" t="s">
        <v>8863</v>
      </c>
      <c r="I298" t="s">
        <v>53</v>
      </c>
    </row>
    <row r="299" spans="2:9" ht="15" customHeight="1" x14ac:dyDescent="0.35">
      <c r="B299" t="s">
        <v>423</v>
      </c>
      <c r="C299" t="s">
        <v>215</v>
      </c>
      <c r="D299" t="str">
        <f>Table19[[#This Row],[Asset Class]] &amp; " - " &amp; Table19[[#This Row],[Class Description]]</f>
        <v>BUSWSH - Bus Wash System</v>
      </c>
      <c r="E299" t="s">
        <v>9682</v>
      </c>
      <c r="F299" t="s">
        <v>9683</v>
      </c>
      <c r="G299" t="str">
        <f>Table19[[#This Row],[Closing Code]] &amp; " - " &amp; Table19[[#This Row],[Closing Code Description]]</f>
        <v>JAMMEDEQ - Jammed Equipment</v>
      </c>
      <c r="H299" t="s">
        <v>8863</v>
      </c>
      <c r="I299" t="s">
        <v>53</v>
      </c>
    </row>
    <row r="300" spans="2:9" ht="15" customHeight="1" x14ac:dyDescent="0.35">
      <c r="B300" t="s">
        <v>423</v>
      </c>
      <c r="C300" t="s">
        <v>215</v>
      </c>
      <c r="D300" t="str">
        <f>Table19[[#This Row],[Asset Class]] &amp; " - " &amp; Table19[[#This Row],[Class Description]]</f>
        <v>BUSWSH - Bus Wash System</v>
      </c>
      <c r="E300" t="s">
        <v>9684</v>
      </c>
      <c r="F300" t="s">
        <v>9685</v>
      </c>
      <c r="G300" t="str">
        <f>Table19[[#This Row],[Closing Code]] &amp; " - " &amp; Table19[[#This Row],[Closing Code Description]]</f>
        <v>LEAKING - Leaking</v>
      </c>
      <c r="H300" t="s">
        <v>8863</v>
      </c>
      <c r="I300" t="s">
        <v>53</v>
      </c>
    </row>
    <row r="301" spans="2:9" ht="15" customHeight="1" x14ac:dyDescent="0.35">
      <c r="B301" t="s">
        <v>423</v>
      </c>
      <c r="C301" t="s">
        <v>215</v>
      </c>
      <c r="D301" t="str">
        <f>Table19[[#This Row],[Asset Class]] &amp; " - " &amp; Table19[[#This Row],[Class Description]]</f>
        <v>BUSWSH - Bus Wash System</v>
      </c>
      <c r="E301" t="s">
        <v>9686</v>
      </c>
      <c r="F301" t="s">
        <v>9687</v>
      </c>
      <c r="G301" t="str">
        <f>Table19[[#This Row],[Closing Code]] &amp; " - " &amp; Table19[[#This Row],[Closing Code Description]]</f>
        <v>LOWPERF - Low Performance</v>
      </c>
      <c r="H301" t="s">
        <v>8863</v>
      </c>
      <c r="I301" t="s">
        <v>53</v>
      </c>
    </row>
    <row r="302" spans="2:9" ht="15" customHeight="1" x14ac:dyDescent="0.35">
      <c r="B302" t="s">
        <v>423</v>
      </c>
      <c r="C302" t="s">
        <v>215</v>
      </c>
      <c r="D302" t="str">
        <f>Table19[[#This Row],[Asset Class]] &amp; " - " &amp; Table19[[#This Row],[Class Description]]</f>
        <v>BUSWSH - Bus Wash System</v>
      </c>
      <c r="E302" t="s">
        <v>9688</v>
      </c>
      <c r="F302" t="s">
        <v>9689</v>
      </c>
      <c r="G302" t="str">
        <f>Table19[[#This Row],[Closing Code]] &amp; " - " &amp; Table19[[#This Row],[Closing Code Description]]</f>
        <v>NONOPER - Non-Operational</v>
      </c>
      <c r="H302" t="s">
        <v>8863</v>
      </c>
      <c r="I302" t="s">
        <v>53</v>
      </c>
    </row>
    <row r="303" spans="2:9" ht="15" customHeight="1" x14ac:dyDescent="0.35">
      <c r="B303" t="s">
        <v>423</v>
      </c>
      <c r="C303" t="s">
        <v>215</v>
      </c>
      <c r="D303" t="str">
        <f>Table19[[#This Row],[Asset Class]] &amp; " - " &amp; Table19[[#This Row],[Class Description]]</f>
        <v>BUSWSH - Bus Wash System</v>
      </c>
      <c r="E303" t="s">
        <v>9690</v>
      </c>
      <c r="F303" t="s">
        <v>9691</v>
      </c>
      <c r="G303" t="str">
        <f>Table19[[#This Row],[Closing Code]] &amp; " - " &amp; Table19[[#This Row],[Closing Code Description]]</f>
        <v>PHYDMGE - Physical Damage</v>
      </c>
      <c r="H303" t="s">
        <v>8863</v>
      </c>
      <c r="I303" t="s">
        <v>53</v>
      </c>
    </row>
    <row r="304" spans="2:9" ht="15" customHeight="1" x14ac:dyDescent="0.35">
      <c r="B304" t="s">
        <v>423</v>
      </c>
      <c r="C304" t="s">
        <v>215</v>
      </c>
      <c r="D304" t="str">
        <f>Table19[[#This Row],[Asset Class]] &amp; " - " &amp; Table19[[#This Row],[Class Description]]</f>
        <v>BUSWSH - Bus Wash System</v>
      </c>
      <c r="E304" t="s">
        <v>9692</v>
      </c>
      <c r="F304" t="s">
        <v>9693</v>
      </c>
      <c r="G304" t="str">
        <f>Table19[[#This Row],[Closing Code]] &amp; " - " &amp; Table19[[#This Row],[Closing Code Description]]</f>
        <v>UNSMELL - Unusual Smell</v>
      </c>
      <c r="H304" t="s">
        <v>8863</v>
      </c>
      <c r="I304" t="s">
        <v>53</v>
      </c>
    </row>
    <row r="305" spans="2:9" ht="15" customHeight="1" x14ac:dyDescent="0.35">
      <c r="B305" t="s">
        <v>423</v>
      </c>
      <c r="C305" t="s">
        <v>215</v>
      </c>
      <c r="D305" t="str">
        <f>Table19[[#This Row],[Asset Class]] &amp; " - " &amp; Table19[[#This Row],[Class Description]]</f>
        <v>BUSWSH - Bus Wash System</v>
      </c>
      <c r="E305" t="s">
        <v>9694</v>
      </c>
      <c r="F305" t="s">
        <v>9695</v>
      </c>
      <c r="G305" t="str">
        <f>Table19[[#This Row],[Closing Code]] &amp; " - " &amp; Table19[[#This Row],[Closing Code Description]]</f>
        <v>UNSMOKE - Unusual Smoke</v>
      </c>
      <c r="H305" t="s">
        <v>8863</v>
      </c>
      <c r="I305" t="s">
        <v>53</v>
      </c>
    </row>
    <row r="306" spans="2:9" ht="15" customHeight="1" x14ac:dyDescent="0.35">
      <c r="B306" t="s">
        <v>423</v>
      </c>
      <c r="C306" t="s">
        <v>215</v>
      </c>
      <c r="D306" t="str">
        <f>Table19[[#This Row],[Asset Class]] &amp; " - " &amp; Table19[[#This Row],[Class Description]]</f>
        <v>BUSWSH - Bus Wash System</v>
      </c>
      <c r="E306" t="s">
        <v>9882</v>
      </c>
      <c r="F306" t="s">
        <v>9883</v>
      </c>
      <c r="G306" t="str">
        <f>Table19[[#This Row],[Closing Code]] &amp; " - " &amp; Table19[[#This Row],[Closing Code Description]]</f>
        <v>BRKNBRSH - Broken Brush</v>
      </c>
      <c r="H306" t="s">
        <v>8876</v>
      </c>
      <c r="I306" t="s">
        <v>53</v>
      </c>
    </row>
    <row r="307" spans="2:9" ht="15" customHeight="1" x14ac:dyDescent="0.35">
      <c r="B307" t="s">
        <v>423</v>
      </c>
      <c r="C307" t="s">
        <v>215</v>
      </c>
      <c r="D307" t="str">
        <f>Table19[[#This Row],[Asset Class]] &amp; " - " &amp; Table19[[#This Row],[Class Description]]</f>
        <v>BUSWSH - Bus Wash System</v>
      </c>
      <c r="E307" t="s">
        <v>9884</v>
      </c>
      <c r="F307" t="s">
        <v>9885</v>
      </c>
      <c r="G307" t="str">
        <f>Table19[[#This Row],[Closing Code]] &amp; " - " &amp; Table19[[#This Row],[Closing Code Description]]</f>
        <v>BRKNGRBX - Broken Gear Box Motor</v>
      </c>
      <c r="H307" t="s">
        <v>8876</v>
      </c>
      <c r="I307" t="s">
        <v>53</v>
      </c>
    </row>
    <row r="308" spans="2:9" ht="15" customHeight="1" x14ac:dyDescent="0.35">
      <c r="B308" t="s">
        <v>423</v>
      </c>
      <c r="C308" t="s">
        <v>215</v>
      </c>
      <c r="D308" t="str">
        <f>Table19[[#This Row],[Asset Class]] &amp; " - " &amp; Table19[[#This Row],[Class Description]]</f>
        <v>BUSWSH - Bus Wash System</v>
      </c>
      <c r="E308" t="s">
        <v>9886</v>
      </c>
      <c r="F308" t="s">
        <v>9887</v>
      </c>
      <c r="G308" t="str">
        <f>Table19[[#This Row],[Closing Code]] &amp; " - " &amp; Table19[[#This Row],[Closing Code Description]]</f>
        <v>BRKNSNSR - Broken/ Out Of Alignment Sensors</v>
      </c>
      <c r="H308" t="s">
        <v>8876</v>
      </c>
      <c r="I308" t="s">
        <v>53</v>
      </c>
    </row>
    <row r="309" spans="2:9" ht="15" customHeight="1" x14ac:dyDescent="0.35">
      <c r="B309" t="s">
        <v>423</v>
      </c>
      <c r="C309" t="s">
        <v>215</v>
      </c>
      <c r="D309" t="str">
        <f>Table19[[#This Row],[Asset Class]] &amp; " - " &amp; Table19[[#This Row],[Class Description]]</f>
        <v>BUSWSH - Bus Wash System</v>
      </c>
      <c r="E309" t="s">
        <v>9814</v>
      </c>
      <c r="F309" t="s">
        <v>9815</v>
      </c>
      <c r="G309" t="str">
        <f>Table19[[#This Row],[Closing Code]] &amp; " - " &amp; Table19[[#This Row],[Closing Code Description]]</f>
        <v>CLOGDRIN - Clog Drain</v>
      </c>
      <c r="H309" t="s">
        <v>8876</v>
      </c>
      <c r="I309" t="s">
        <v>53</v>
      </c>
    </row>
    <row r="310" spans="2:9" ht="15" customHeight="1" x14ac:dyDescent="0.35">
      <c r="B310" t="s">
        <v>423</v>
      </c>
      <c r="C310" t="s">
        <v>215</v>
      </c>
      <c r="D310" t="str">
        <f>Table19[[#This Row],[Asset Class]] &amp; " - " &amp; Table19[[#This Row],[Class Description]]</f>
        <v>BUSWSH - Bus Wash System</v>
      </c>
      <c r="E310" t="s">
        <v>9888</v>
      </c>
      <c r="F310" t="s">
        <v>9889</v>
      </c>
      <c r="G310" t="str">
        <f>Table19[[#This Row],[Closing Code]] &amp; " - " &amp; Table19[[#This Row],[Closing Code Description]]</f>
        <v>CLOGNOZL - Clog Nozzles</v>
      </c>
      <c r="H310" t="s">
        <v>8876</v>
      </c>
      <c r="I310" t="s">
        <v>53</v>
      </c>
    </row>
    <row r="311" spans="2:9" ht="15" customHeight="1" x14ac:dyDescent="0.35">
      <c r="B311" t="s">
        <v>423</v>
      </c>
      <c r="C311" t="s">
        <v>215</v>
      </c>
      <c r="D311" t="str">
        <f>Table19[[#This Row],[Asset Class]] &amp; " - " &amp; Table19[[#This Row],[Class Description]]</f>
        <v>BUSWSH - Bus Wash System</v>
      </c>
      <c r="E311" t="s">
        <v>9890</v>
      </c>
      <c r="F311" t="s">
        <v>9891</v>
      </c>
      <c r="G311" t="str">
        <f>Table19[[#This Row],[Closing Code]] &amp; " - " &amp; Table19[[#This Row],[Closing Code Description]]</f>
        <v>FUSEDEF - Blown Fuse</v>
      </c>
      <c r="H311" t="s">
        <v>8876</v>
      </c>
      <c r="I311" t="s">
        <v>53</v>
      </c>
    </row>
    <row r="312" spans="2:9" ht="15" customHeight="1" x14ac:dyDescent="0.35">
      <c r="B312" t="s">
        <v>423</v>
      </c>
      <c r="C312" t="s">
        <v>215</v>
      </c>
      <c r="D312" t="str">
        <f>Table19[[#This Row],[Asset Class]] &amp; " - " &amp; Table19[[#This Row],[Class Description]]</f>
        <v>BUSWSH - Bus Wash System</v>
      </c>
      <c r="E312" t="s">
        <v>9892</v>
      </c>
      <c r="F312" t="s">
        <v>9893</v>
      </c>
      <c r="G312" t="str">
        <f>Table19[[#This Row],[Closing Code]] &amp; " - " &amp; Table19[[#This Row],[Closing Code Description]]</f>
        <v>PUMPFAIL - Pump Failure</v>
      </c>
      <c r="H312" t="s">
        <v>8876</v>
      </c>
      <c r="I312" t="s">
        <v>53</v>
      </c>
    </row>
    <row r="313" spans="2:9" ht="15" customHeight="1" x14ac:dyDescent="0.35">
      <c r="B313" t="s">
        <v>423</v>
      </c>
      <c r="C313" t="s">
        <v>215</v>
      </c>
      <c r="D313" t="str">
        <f>Table19[[#This Row],[Asset Class]] &amp; " - " &amp; Table19[[#This Row],[Class Description]]</f>
        <v>BUSWSH - Bus Wash System</v>
      </c>
      <c r="E313" t="s">
        <v>9894</v>
      </c>
      <c r="F313" t="s">
        <v>9895</v>
      </c>
      <c r="G313" t="str">
        <f>Table19[[#This Row],[Closing Code]] &amp; " - " &amp; Table19[[#This Row],[Closing Code Description]]</f>
        <v>SOFWFAIL - Software failure</v>
      </c>
      <c r="H313" t="s">
        <v>8876</v>
      </c>
      <c r="I313" t="s">
        <v>53</v>
      </c>
    </row>
    <row r="314" spans="2:9" ht="15" customHeight="1" x14ac:dyDescent="0.35">
      <c r="B314" t="s">
        <v>423</v>
      </c>
      <c r="C314" t="s">
        <v>215</v>
      </c>
      <c r="D314" t="str">
        <f>Table19[[#This Row],[Asset Class]] &amp; " - " &amp; Table19[[#This Row],[Class Description]]</f>
        <v>BUSWSH - Bus Wash System</v>
      </c>
      <c r="E314" t="s">
        <v>9896</v>
      </c>
      <c r="F314" t="s">
        <v>9897</v>
      </c>
      <c r="G314" t="str">
        <f>Table19[[#This Row],[Closing Code]] &amp; " - " &amp; Table19[[#This Row],[Closing Code Description]]</f>
        <v>VFDDRVFL - VFD Drive Failure</v>
      </c>
      <c r="H314" t="s">
        <v>8876</v>
      </c>
      <c r="I314" t="s">
        <v>53</v>
      </c>
    </row>
    <row r="315" spans="2:9" ht="15" customHeight="1" x14ac:dyDescent="0.35">
      <c r="B315" t="s">
        <v>423</v>
      </c>
      <c r="C315" t="s">
        <v>215</v>
      </c>
      <c r="D315" t="str">
        <f>Table19[[#This Row],[Asset Class]] &amp; " - " &amp; Table19[[#This Row],[Class Description]]</f>
        <v>BUSWSH - Bus Wash System</v>
      </c>
      <c r="E315" t="s">
        <v>9898</v>
      </c>
      <c r="F315" t="s">
        <v>9899</v>
      </c>
      <c r="G315" t="str">
        <f>Table19[[#This Row],[Closing Code]] &amp; " - " &amp; Table19[[#This Row],[Closing Code Description]]</f>
        <v>WASHDET - Deterioration of the bus wash system</v>
      </c>
      <c r="H315" t="s">
        <v>8876</v>
      </c>
      <c r="I315" t="s">
        <v>53</v>
      </c>
    </row>
    <row r="316" spans="2:9" ht="15" customHeight="1" x14ac:dyDescent="0.35">
      <c r="B316" t="s">
        <v>423</v>
      </c>
      <c r="C316" t="s">
        <v>215</v>
      </c>
      <c r="D316" t="str">
        <f>Table19[[#This Row],[Asset Class]] &amp; " - " &amp; Table19[[#This Row],[Class Description]]</f>
        <v>BUSWSH - Bus Wash System</v>
      </c>
      <c r="E316" t="s">
        <v>9900</v>
      </c>
      <c r="F316" t="s">
        <v>9901</v>
      </c>
      <c r="G316" t="str">
        <f>Table19[[#This Row],[Closing Code]] &amp; " - " &amp; Table19[[#This Row],[Closing Code Description]]</f>
        <v>WASHPWR - Power Failure of the bus wash system</v>
      </c>
      <c r="H316" t="s">
        <v>8876</v>
      </c>
      <c r="I316" t="s">
        <v>53</v>
      </c>
    </row>
    <row r="317" spans="2:9" ht="15" customHeight="1" x14ac:dyDescent="0.35">
      <c r="B317" t="s">
        <v>423</v>
      </c>
      <c r="C317" t="s">
        <v>215</v>
      </c>
      <c r="D317" t="str">
        <f>Table19[[#This Row],[Asset Class]] &amp; " - " &amp; Table19[[#This Row],[Class Description]]</f>
        <v>BUSWSH - Bus Wash System</v>
      </c>
      <c r="E317" t="s">
        <v>9902</v>
      </c>
      <c r="F317" t="s">
        <v>9903</v>
      </c>
      <c r="G317" t="str">
        <f>Table19[[#This Row],[Closing Code]] &amp; " - " &amp; Table19[[#This Row],[Closing Code Description]]</f>
        <v>WTRDISFL - Pipe/Water Distribution Failure/ Damaged</v>
      </c>
      <c r="H317" t="s">
        <v>8876</v>
      </c>
      <c r="I317" t="s">
        <v>53</v>
      </c>
    </row>
    <row r="318" spans="2:9" ht="15" customHeight="1" x14ac:dyDescent="0.35">
      <c r="B318" t="s">
        <v>423</v>
      </c>
      <c r="C318" t="s">
        <v>215</v>
      </c>
      <c r="D318" t="str">
        <f>Table19[[#This Row],[Asset Class]] &amp; " - " &amp; Table19[[#This Row],[Class Description]]</f>
        <v>BUSWSH - Bus Wash System</v>
      </c>
      <c r="E318" t="s">
        <v>9698</v>
      </c>
      <c r="F318" t="s">
        <v>9699</v>
      </c>
      <c r="G318" t="str">
        <f>Table19[[#This Row],[Closing Code]] &amp; " - " &amp; Table19[[#This Row],[Closing Code Description]]</f>
        <v>ACCIDENT - Accident</v>
      </c>
      <c r="H318" t="s">
        <v>8878</v>
      </c>
      <c r="I318" t="s">
        <v>53</v>
      </c>
    </row>
    <row r="319" spans="2:9" ht="15" customHeight="1" x14ac:dyDescent="0.35">
      <c r="B319" t="s">
        <v>423</v>
      </c>
      <c r="C319" t="s">
        <v>215</v>
      </c>
      <c r="D319" t="str">
        <f>Table19[[#This Row],[Asset Class]] &amp; " - " &amp; Table19[[#This Row],[Class Description]]</f>
        <v>BUSWSH - Bus Wash System</v>
      </c>
      <c r="E319" t="s">
        <v>9700</v>
      </c>
      <c r="F319" t="s">
        <v>9701</v>
      </c>
      <c r="G319" t="str">
        <f>Table19[[#This Row],[Closing Code]] &amp; " - " &amp; Table19[[#This Row],[Closing Code Description]]</f>
        <v>ACCWEAR - Accelerated Wear</v>
      </c>
      <c r="H319" t="s">
        <v>8878</v>
      </c>
      <c r="I319" t="s">
        <v>53</v>
      </c>
    </row>
    <row r="320" spans="2:9" ht="15" customHeight="1" x14ac:dyDescent="0.35">
      <c r="B320" t="s">
        <v>423</v>
      </c>
      <c r="C320" t="s">
        <v>215</v>
      </c>
      <c r="D320" t="str">
        <f>Table19[[#This Row],[Asset Class]] &amp; " - " &amp; Table19[[#This Row],[Class Description]]</f>
        <v>BUSWSH - Bus Wash System</v>
      </c>
      <c r="E320" t="s">
        <v>9704</v>
      </c>
      <c r="F320" t="s">
        <v>9705</v>
      </c>
      <c r="G320" t="str">
        <f>Table19[[#This Row],[Closing Code]] &amp; " - " &amp; Table19[[#This Row],[Closing Code Description]]</f>
        <v>CONTAM - Contamination</v>
      </c>
      <c r="H320" t="s">
        <v>8878</v>
      </c>
      <c r="I320" t="s">
        <v>53</v>
      </c>
    </row>
    <row r="321" spans="2:9" ht="15" customHeight="1" x14ac:dyDescent="0.35">
      <c r="B321" t="s">
        <v>423</v>
      </c>
      <c r="C321" t="s">
        <v>215</v>
      </c>
      <c r="D321" t="str">
        <f>Table19[[#This Row],[Asset Class]] &amp; " - " &amp; Table19[[#This Row],[Class Description]]</f>
        <v>BUSWSH - Bus Wash System</v>
      </c>
      <c r="E321" t="s">
        <v>9708</v>
      </c>
      <c r="F321" t="s">
        <v>9709</v>
      </c>
      <c r="G321" t="str">
        <f>Table19[[#This Row],[Closing Code]] &amp; " - " &amp; Table19[[#This Row],[Closing Code Description]]</f>
        <v>EXLOAD - Excessive Load</v>
      </c>
      <c r="H321" t="s">
        <v>8878</v>
      </c>
      <c r="I321" t="s">
        <v>53</v>
      </c>
    </row>
    <row r="322" spans="2:9" ht="15" customHeight="1" x14ac:dyDescent="0.35">
      <c r="B322" t="s">
        <v>423</v>
      </c>
      <c r="C322" t="s">
        <v>215</v>
      </c>
      <c r="D322" t="str">
        <f>Table19[[#This Row],[Asset Class]] &amp; " - " &amp; Table19[[#This Row],[Class Description]]</f>
        <v>BUSWSH - Bus Wash System</v>
      </c>
      <c r="E322" t="s">
        <v>9710</v>
      </c>
      <c r="F322" t="s">
        <v>9711</v>
      </c>
      <c r="G322" t="str">
        <f>Table19[[#This Row],[Closing Code]] &amp; " - " &amp; Table19[[#This Row],[Closing Code Description]]</f>
        <v>IMPRMNT - Improper Maintenance</v>
      </c>
      <c r="H322" t="s">
        <v>8878</v>
      </c>
      <c r="I322" t="s">
        <v>53</v>
      </c>
    </row>
    <row r="323" spans="2:9" ht="15" customHeight="1" x14ac:dyDescent="0.35">
      <c r="B323" t="s">
        <v>423</v>
      </c>
      <c r="C323" t="s">
        <v>215</v>
      </c>
      <c r="D323" t="str">
        <f>Table19[[#This Row],[Asset Class]] &amp; " - " &amp; Table19[[#This Row],[Class Description]]</f>
        <v>BUSWSH - Bus Wash System</v>
      </c>
      <c r="E323" t="s">
        <v>9712</v>
      </c>
      <c r="F323" t="s">
        <v>9713</v>
      </c>
      <c r="G323" t="str">
        <f>Table19[[#This Row],[Closing Code]] &amp; " - " &amp; Table19[[#This Row],[Closing Code Description]]</f>
        <v>INSLUBR - Insufficient Lubrication</v>
      </c>
      <c r="H323" t="s">
        <v>8878</v>
      </c>
      <c r="I323" t="s">
        <v>53</v>
      </c>
    </row>
    <row r="324" spans="2:9" ht="15" customHeight="1" x14ac:dyDescent="0.35">
      <c r="B324" t="s">
        <v>423</v>
      </c>
      <c r="C324" t="s">
        <v>215</v>
      </c>
      <c r="D324" t="str">
        <f>Table19[[#This Row],[Asset Class]] &amp; " - " &amp; Table19[[#This Row],[Class Description]]</f>
        <v>BUSWSH - Bus Wash System</v>
      </c>
      <c r="E324" t="s">
        <v>9714</v>
      </c>
      <c r="F324" t="s">
        <v>9715</v>
      </c>
      <c r="G324" t="str">
        <f>Table19[[#This Row],[Closing Code]] &amp; " - " &amp; Table19[[#This Row],[Closing Code Description]]</f>
        <v>LACKTRN - Lack of/ Inadequate Training</v>
      </c>
      <c r="H324" t="s">
        <v>8878</v>
      </c>
      <c r="I324" t="s">
        <v>53</v>
      </c>
    </row>
    <row r="325" spans="2:9" ht="15" customHeight="1" x14ac:dyDescent="0.35">
      <c r="B325" t="s">
        <v>423</v>
      </c>
      <c r="C325" t="s">
        <v>215</v>
      </c>
      <c r="D325" t="str">
        <f>Table19[[#This Row],[Asset Class]] &amp; " - " &amp; Table19[[#This Row],[Class Description]]</f>
        <v>BUSWSH - Bus Wash System</v>
      </c>
      <c r="E325" t="s">
        <v>9716</v>
      </c>
      <c r="F325" t="s">
        <v>9717</v>
      </c>
      <c r="G325" t="str">
        <f>Table19[[#This Row],[Closing Code]] &amp; " - " &amp; Table19[[#This Row],[Closing Code Description]]</f>
        <v>MISSCMP - Loose/ Missing Component</v>
      </c>
      <c r="H325" t="s">
        <v>8878</v>
      </c>
      <c r="I325" t="s">
        <v>53</v>
      </c>
    </row>
    <row r="326" spans="2:9" ht="15" customHeight="1" x14ac:dyDescent="0.35">
      <c r="B326" t="s">
        <v>423</v>
      </c>
      <c r="C326" t="s">
        <v>215</v>
      </c>
      <c r="D326" t="str">
        <f>Table19[[#This Row],[Asset Class]] &amp; " - " &amp; Table19[[#This Row],[Class Description]]</f>
        <v>BUSWSH - Bus Wash System</v>
      </c>
      <c r="E326" t="s">
        <v>9718</v>
      </c>
      <c r="F326" t="s">
        <v>9719</v>
      </c>
      <c r="G326" t="str">
        <f>Table19[[#This Row],[Closing Code]] &amp; " - " &amp; Table19[[#This Row],[Closing Code Description]]</f>
        <v>NRMWEAR - Normal Wear</v>
      </c>
      <c r="H326" t="s">
        <v>8878</v>
      </c>
      <c r="I326" t="s">
        <v>53</v>
      </c>
    </row>
    <row r="327" spans="2:9" ht="15" customHeight="1" x14ac:dyDescent="0.35">
      <c r="B327" t="s">
        <v>423</v>
      </c>
      <c r="C327" t="s">
        <v>215</v>
      </c>
      <c r="D327" t="str">
        <f>Table19[[#This Row],[Asset Class]] &amp; " - " &amp; Table19[[#This Row],[Class Description]]</f>
        <v>BUSWSH - Bus Wash System</v>
      </c>
      <c r="E327" t="s">
        <v>9722</v>
      </c>
      <c r="F327" t="s">
        <v>9723</v>
      </c>
      <c r="G327" t="str">
        <f>Table19[[#This Row],[Closing Code]] &amp; " - " &amp; Table19[[#This Row],[Closing Code Description]]</f>
        <v>PRINSTAL - Poor Installation</v>
      </c>
      <c r="H327" t="s">
        <v>8878</v>
      </c>
      <c r="I327" t="s">
        <v>53</v>
      </c>
    </row>
    <row r="328" spans="2:9" ht="15" customHeight="1" x14ac:dyDescent="0.35">
      <c r="B328" t="s">
        <v>423</v>
      </c>
      <c r="C328" t="s">
        <v>215</v>
      </c>
      <c r="D328" t="str">
        <f>Table19[[#This Row],[Asset Class]] &amp; " - " &amp; Table19[[#This Row],[Class Description]]</f>
        <v>BUSWSH - Bus Wash System</v>
      </c>
      <c r="E328" t="s">
        <v>9724</v>
      </c>
      <c r="F328" t="s">
        <v>9725</v>
      </c>
      <c r="G328" t="str">
        <f>Table19[[#This Row],[Closing Code]] &amp; " - " &amp; Table19[[#This Row],[Closing Code Description]]</f>
        <v>PROCISSU - Procedure Issue</v>
      </c>
      <c r="H328" t="s">
        <v>8878</v>
      </c>
      <c r="I328" t="s">
        <v>53</v>
      </c>
    </row>
    <row r="329" spans="2:9" ht="15" customHeight="1" x14ac:dyDescent="0.35">
      <c r="B329" t="s">
        <v>423</v>
      </c>
      <c r="C329" t="s">
        <v>215</v>
      </c>
      <c r="D329" t="str">
        <f>Table19[[#This Row],[Asset Class]] &amp; " - " &amp; Table19[[#This Row],[Class Description]]</f>
        <v>BUSWSH - Bus Wash System</v>
      </c>
      <c r="E329" t="s">
        <v>9726</v>
      </c>
      <c r="F329" t="s">
        <v>9727</v>
      </c>
      <c r="G329" t="str">
        <f>Table19[[#This Row],[Closing Code]] &amp; " - " &amp; Table19[[#This Row],[Closing Code Description]]</f>
        <v>UTLFAIL - Utility Failure</v>
      </c>
      <c r="H329" t="s">
        <v>8878</v>
      </c>
      <c r="I329" t="s">
        <v>53</v>
      </c>
    </row>
    <row r="330" spans="2:9" ht="15" customHeight="1" x14ac:dyDescent="0.35">
      <c r="B330" t="s">
        <v>423</v>
      </c>
      <c r="C330" t="s">
        <v>215</v>
      </c>
      <c r="D330" t="str">
        <f>Table19[[#This Row],[Asset Class]] &amp; " - " &amp; Table19[[#This Row],[Class Description]]</f>
        <v>BUSWSH - Bus Wash System</v>
      </c>
      <c r="E330" t="s">
        <v>9730</v>
      </c>
      <c r="F330" t="s">
        <v>9731</v>
      </c>
      <c r="G330" t="str">
        <f>Table19[[#This Row],[Closing Code]] &amp; " - " &amp; Table19[[#This Row],[Closing Code Description]]</f>
        <v>WORNCMPT - Defective/ Worn Component</v>
      </c>
      <c r="H330" t="s">
        <v>8878</v>
      </c>
      <c r="I330" t="s">
        <v>53</v>
      </c>
    </row>
    <row r="331" spans="2:9" ht="15" customHeight="1" x14ac:dyDescent="0.35">
      <c r="B331" t="s">
        <v>423</v>
      </c>
      <c r="C331" t="s">
        <v>215</v>
      </c>
      <c r="D331" t="str">
        <f>Table19[[#This Row],[Asset Class]] &amp; " - " &amp; Table19[[#This Row],[Class Description]]</f>
        <v>BUSWSH - Bus Wash System</v>
      </c>
      <c r="E331" t="s">
        <v>9732</v>
      </c>
      <c r="F331" t="s">
        <v>9733</v>
      </c>
      <c r="G331" t="str">
        <f>Table19[[#This Row],[Closing Code]] &amp; " - " &amp; Table19[[#This Row],[Closing Code Description]]</f>
        <v>ADJUSTD - Adjusted</v>
      </c>
      <c r="H331" t="s">
        <v>8896</v>
      </c>
      <c r="I331" t="s">
        <v>53</v>
      </c>
    </row>
    <row r="332" spans="2:9" ht="15" customHeight="1" x14ac:dyDescent="0.35">
      <c r="B332" t="s">
        <v>423</v>
      </c>
      <c r="C332" t="s">
        <v>215</v>
      </c>
      <c r="D332" t="str">
        <f>Table19[[#This Row],[Asset Class]] &amp; " - " &amp; Table19[[#This Row],[Class Description]]</f>
        <v>BUSWSH - Bus Wash System</v>
      </c>
      <c r="E332" t="s">
        <v>9736</v>
      </c>
      <c r="F332" t="s">
        <v>9737</v>
      </c>
      <c r="G332" t="str">
        <f>Table19[[#This Row],[Closing Code]] &amp; " - " &amp; Table19[[#This Row],[Closing Code Description]]</f>
        <v>DECONTME - Decontaminate</v>
      </c>
      <c r="H332" t="s">
        <v>8896</v>
      </c>
      <c r="I332" t="s">
        <v>53</v>
      </c>
    </row>
    <row r="333" spans="2:9" ht="15" customHeight="1" x14ac:dyDescent="0.35">
      <c r="B333" t="s">
        <v>423</v>
      </c>
      <c r="C333" t="s">
        <v>215</v>
      </c>
      <c r="D333" t="str">
        <f>Table19[[#This Row],[Asset Class]] &amp; " - " &amp; Table19[[#This Row],[Class Description]]</f>
        <v>BUSWSH - Bus Wash System</v>
      </c>
      <c r="E333" t="s">
        <v>9740</v>
      </c>
      <c r="F333" t="s">
        <v>9741</v>
      </c>
      <c r="G333" t="str">
        <f>Table19[[#This Row],[Closing Code]] &amp; " - " &amp; Table19[[#This Row],[Closing Code Description]]</f>
        <v>LUBRCTE - Lubricate</v>
      </c>
      <c r="H333" t="s">
        <v>8896</v>
      </c>
      <c r="I333" t="s">
        <v>53</v>
      </c>
    </row>
    <row r="334" spans="2:9" ht="15" customHeight="1" x14ac:dyDescent="0.35">
      <c r="B334" t="s">
        <v>423</v>
      </c>
      <c r="C334" t="s">
        <v>215</v>
      </c>
      <c r="D334" t="str">
        <f>Table19[[#This Row],[Asset Class]] &amp; " - " &amp; Table19[[#This Row],[Class Description]]</f>
        <v>BUSWSH - Bus Wash System</v>
      </c>
      <c r="E334" t="s">
        <v>9742</v>
      </c>
      <c r="F334" t="s">
        <v>9743</v>
      </c>
      <c r="G334" t="str">
        <f>Table19[[#This Row],[Closing Code]] &amp; " - " &amp; Table19[[#This Row],[Closing Code Description]]</f>
        <v>RECALBRT - Recalibrate</v>
      </c>
      <c r="H334" t="s">
        <v>8896</v>
      </c>
      <c r="I334" t="s">
        <v>53</v>
      </c>
    </row>
    <row r="335" spans="2:9" ht="15" customHeight="1" x14ac:dyDescent="0.35">
      <c r="B335" t="s">
        <v>423</v>
      </c>
      <c r="C335" t="s">
        <v>215</v>
      </c>
      <c r="D335" t="str">
        <f>Table19[[#This Row],[Asset Class]] &amp; " - " &amp; Table19[[#This Row],[Class Description]]</f>
        <v>BUSWSH - Bus Wash System</v>
      </c>
      <c r="E335" t="s">
        <v>9744</v>
      </c>
      <c r="F335" t="s">
        <v>9745</v>
      </c>
      <c r="G335" t="str">
        <f>Table19[[#This Row],[Closing Code]] &amp; " - " &amp; Table19[[#This Row],[Closing Code Description]]</f>
        <v>REMVOBT - Remove Obstruction</v>
      </c>
      <c r="H335" t="s">
        <v>8896</v>
      </c>
      <c r="I335" t="s">
        <v>53</v>
      </c>
    </row>
    <row r="336" spans="2:9" ht="15" customHeight="1" x14ac:dyDescent="0.35">
      <c r="B336" t="s">
        <v>423</v>
      </c>
      <c r="C336" t="s">
        <v>215</v>
      </c>
      <c r="D336" t="str">
        <f>Table19[[#This Row],[Asset Class]] &amp; " - " &amp; Table19[[#This Row],[Class Description]]</f>
        <v>BUSWSH - Bus Wash System</v>
      </c>
      <c r="E336" t="s">
        <v>9774</v>
      </c>
      <c r="F336" t="s">
        <v>9775</v>
      </c>
      <c r="G336" t="str">
        <f>Table19[[#This Row],[Closing Code]] &amp; " - " &amp; Table19[[#This Row],[Closing Code Description]]</f>
        <v>REPAIR - Repair</v>
      </c>
      <c r="H336" t="s">
        <v>8896</v>
      </c>
      <c r="I336" t="s">
        <v>53</v>
      </c>
    </row>
    <row r="337" spans="2:9" ht="15" customHeight="1" x14ac:dyDescent="0.35">
      <c r="B337" t="s">
        <v>423</v>
      </c>
      <c r="C337" t="s">
        <v>215</v>
      </c>
      <c r="D337" t="str">
        <f>Table19[[#This Row],[Asset Class]] &amp; " - " &amp; Table19[[#This Row],[Class Description]]</f>
        <v>BUSWSH - Bus Wash System</v>
      </c>
      <c r="E337" t="s">
        <v>9776</v>
      </c>
      <c r="F337" t="s">
        <v>9777</v>
      </c>
      <c r="G337" t="str">
        <f>Table19[[#This Row],[Closing Code]] &amp; " - " &amp; Table19[[#This Row],[Closing Code Description]]</f>
        <v>REPLACE - Replace</v>
      </c>
      <c r="H337" t="s">
        <v>8896</v>
      </c>
      <c r="I337" t="s">
        <v>53</v>
      </c>
    </row>
    <row r="338" spans="2:9" ht="15" customHeight="1" x14ac:dyDescent="0.35">
      <c r="B338" t="s">
        <v>423</v>
      </c>
      <c r="C338" t="s">
        <v>215</v>
      </c>
      <c r="D338" t="str">
        <f>Table19[[#This Row],[Asset Class]] &amp; " - " &amp; Table19[[#This Row],[Class Description]]</f>
        <v>BUSWSH - Bus Wash System</v>
      </c>
      <c r="E338" t="s">
        <v>9754</v>
      </c>
      <c r="F338" t="s">
        <v>9755</v>
      </c>
      <c r="G338" t="str">
        <f>Table19[[#This Row],[Closing Code]] &amp; " - " &amp; Table19[[#This Row],[Closing Code Description]]</f>
        <v>UPGRADES - Upgrade</v>
      </c>
      <c r="H338" t="s">
        <v>8896</v>
      </c>
      <c r="I338" t="s">
        <v>53</v>
      </c>
    </row>
    <row r="339" spans="2:9" ht="15" customHeight="1" x14ac:dyDescent="0.35">
      <c r="B339" t="s">
        <v>495</v>
      </c>
      <c r="C339" t="s">
        <v>229</v>
      </c>
      <c r="D339" t="str">
        <f>Table19[[#This Row],[Asset Class]] &amp; " - " &amp; Table19[[#This Row],[Class Description]]</f>
        <v>CHCKVLV - Check Valve (&gt;100mm)</v>
      </c>
      <c r="E339" t="s">
        <v>9672</v>
      </c>
      <c r="F339" t="s">
        <v>9673</v>
      </c>
      <c r="G339" t="str">
        <f>Table19[[#This Row],[Closing Code]] &amp; " - " &amp; Table19[[#This Row],[Closing Code Description]]</f>
        <v>ABNTEMP - Abnormal Temperature</v>
      </c>
      <c r="H339" t="s">
        <v>8863</v>
      </c>
      <c r="I339" t="s">
        <v>53</v>
      </c>
    </row>
    <row r="340" spans="2:9" ht="15" customHeight="1" x14ac:dyDescent="0.35">
      <c r="B340" t="s">
        <v>495</v>
      </c>
      <c r="C340" t="s">
        <v>229</v>
      </c>
      <c r="D340" t="str">
        <f>Table19[[#This Row],[Asset Class]] &amp; " - " &amp; Table19[[#This Row],[Class Description]]</f>
        <v>CHCKVLV - Check Valve (&gt;100mm)</v>
      </c>
      <c r="E340" t="s">
        <v>9674</v>
      </c>
      <c r="F340" t="s">
        <v>9675</v>
      </c>
      <c r="G340" t="str">
        <f>Table19[[#This Row],[Closing Code]] &amp; " - " &amp; Table19[[#This Row],[Closing Code Description]]</f>
        <v>CORROS - Corrosion</v>
      </c>
      <c r="H340" t="s">
        <v>8863</v>
      </c>
      <c r="I340" t="s">
        <v>53</v>
      </c>
    </row>
    <row r="341" spans="2:9" ht="15" customHeight="1" x14ac:dyDescent="0.35">
      <c r="B341" t="s">
        <v>495</v>
      </c>
      <c r="C341" t="s">
        <v>229</v>
      </c>
      <c r="D341" t="str">
        <f>Table19[[#This Row],[Asset Class]] &amp; " - " &amp; Table19[[#This Row],[Class Description]]</f>
        <v>CHCKVLV - Check Valve (&gt;100mm)</v>
      </c>
      <c r="E341" t="s">
        <v>9676</v>
      </c>
      <c r="F341" t="s">
        <v>9677</v>
      </c>
      <c r="G341" t="str">
        <f>Table19[[#This Row],[Closing Code]] &amp; " - " &amp; Table19[[#This Row],[Closing Code Description]]</f>
        <v>ELECTRIP - Electrical Trip Out</v>
      </c>
      <c r="H341" t="s">
        <v>8863</v>
      </c>
      <c r="I341" t="s">
        <v>53</v>
      </c>
    </row>
    <row r="342" spans="2:9" ht="15" customHeight="1" x14ac:dyDescent="0.35">
      <c r="B342" t="s">
        <v>495</v>
      </c>
      <c r="C342" t="s">
        <v>229</v>
      </c>
      <c r="D342" t="str">
        <f>Table19[[#This Row],[Asset Class]] &amp; " - " &amp; Table19[[#This Row],[Class Description]]</f>
        <v>CHCKVLV - Check Valve (&gt;100mm)</v>
      </c>
      <c r="E342" t="s">
        <v>9678</v>
      </c>
      <c r="F342" t="s">
        <v>9679</v>
      </c>
      <c r="G342" t="str">
        <f>Table19[[#This Row],[Closing Code]] &amp; " - " &amp; Table19[[#This Row],[Closing Code Description]]</f>
        <v>EXNOISE - Excessive Noise</v>
      </c>
      <c r="H342" t="s">
        <v>8863</v>
      </c>
      <c r="I342" t="s">
        <v>53</v>
      </c>
    </row>
    <row r="343" spans="2:9" ht="15" customHeight="1" x14ac:dyDescent="0.35">
      <c r="B343" t="s">
        <v>495</v>
      </c>
      <c r="C343" t="s">
        <v>229</v>
      </c>
      <c r="D343" t="str">
        <f>Table19[[#This Row],[Asset Class]] &amp; " - " &amp; Table19[[#This Row],[Class Description]]</f>
        <v>CHCKVLV - Check Valve (&gt;100mm)</v>
      </c>
      <c r="E343" t="s">
        <v>9680</v>
      </c>
      <c r="F343" t="s">
        <v>9681</v>
      </c>
      <c r="G343" t="str">
        <f>Table19[[#This Row],[Closing Code]] &amp; " - " &amp; Table19[[#This Row],[Closing Code Description]]</f>
        <v>EXVIBRTN - Excessive Vibration</v>
      </c>
      <c r="H343" t="s">
        <v>8863</v>
      </c>
      <c r="I343" t="s">
        <v>53</v>
      </c>
    </row>
    <row r="344" spans="2:9" ht="15" customHeight="1" x14ac:dyDescent="0.35">
      <c r="B344" t="s">
        <v>495</v>
      </c>
      <c r="C344" t="s">
        <v>229</v>
      </c>
      <c r="D344" t="str">
        <f>Table19[[#This Row],[Asset Class]] &amp; " - " &amp; Table19[[#This Row],[Class Description]]</f>
        <v>CHCKVLV - Check Valve (&gt;100mm)</v>
      </c>
      <c r="E344" t="s">
        <v>9682</v>
      </c>
      <c r="F344" t="s">
        <v>9683</v>
      </c>
      <c r="G344" t="str">
        <f>Table19[[#This Row],[Closing Code]] &amp; " - " &amp; Table19[[#This Row],[Closing Code Description]]</f>
        <v>JAMMEDEQ - Jammed Equipment</v>
      </c>
      <c r="H344" t="s">
        <v>8863</v>
      </c>
      <c r="I344" t="s">
        <v>53</v>
      </c>
    </row>
    <row r="345" spans="2:9" ht="15" customHeight="1" x14ac:dyDescent="0.35">
      <c r="B345" t="s">
        <v>495</v>
      </c>
      <c r="C345" t="s">
        <v>229</v>
      </c>
      <c r="D345" t="str">
        <f>Table19[[#This Row],[Asset Class]] &amp; " - " &amp; Table19[[#This Row],[Class Description]]</f>
        <v>CHCKVLV - Check Valve (&gt;100mm)</v>
      </c>
      <c r="E345" t="s">
        <v>9684</v>
      </c>
      <c r="F345" t="s">
        <v>9685</v>
      </c>
      <c r="G345" t="str">
        <f>Table19[[#This Row],[Closing Code]] &amp; " - " &amp; Table19[[#This Row],[Closing Code Description]]</f>
        <v>LEAKING - Leaking</v>
      </c>
      <c r="H345" t="s">
        <v>8863</v>
      </c>
      <c r="I345" t="s">
        <v>53</v>
      </c>
    </row>
    <row r="346" spans="2:9" ht="15" customHeight="1" x14ac:dyDescent="0.35">
      <c r="B346" t="s">
        <v>495</v>
      </c>
      <c r="C346" t="s">
        <v>229</v>
      </c>
      <c r="D346" t="str">
        <f>Table19[[#This Row],[Asset Class]] &amp; " - " &amp; Table19[[#This Row],[Class Description]]</f>
        <v>CHCKVLV - Check Valve (&gt;100mm)</v>
      </c>
      <c r="E346" t="s">
        <v>9686</v>
      </c>
      <c r="F346" t="s">
        <v>9687</v>
      </c>
      <c r="G346" t="str">
        <f>Table19[[#This Row],[Closing Code]] &amp; " - " &amp; Table19[[#This Row],[Closing Code Description]]</f>
        <v>LOWPERF - Low Performance</v>
      </c>
      <c r="H346" t="s">
        <v>8863</v>
      </c>
      <c r="I346" t="s">
        <v>53</v>
      </c>
    </row>
    <row r="347" spans="2:9" ht="15" customHeight="1" x14ac:dyDescent="0.35">
      <c r="B347" t="s">
        <v>495</v>
      </c>
      <c r="C347" t="s">
        <v>229</v>
      </c>
      <c r="D347" t="str">
        <f>Table19[[#This Row],[Asset Class]] &amp; " - " &amp; Table19[[#This Row],[Class Description]]</f>
        <v>CHCKVLV - Check Valve (&gt;100mm)</v>
      </c>
      <c r="E347" t="s">
        <v>9688</v>
      </c>
      <c r="F347" t="s">
        <v>9689</v>
      </c>
      <c r="G347" t="str">
        <f>Table19[[#This Row],[Closing Code]] &amp; " - " &amp; Table19[[#This Row],[Closing Code Description]]</f>
        <v>NONOPER - Non-Operational</v>
      </c>
      <c r="H347" t="s">
        <v>8863</v>
      </c>
      <c r="I347" t="s">
        <v>53</v>
      </c>
    </row>
    <row r="348" spans="2:9" ht="15" customHeight="1" x14ac:dyDescent="0.35">
      <c r="B348" t="s">
        <v>495</v>
      </c>
      <c r="C348" t="s">
        <v>229</v>
      </c>
      <c r="D348" t="str">
        <f>Table19[[#This Row],[Asset Class]] &amp; " - " &amp; Table19[[#This Row],[Class Description]]</f>
        <v>CHCKVLV - Check Valve (&gt;100mm)</v>
      </c>
      <c r="E348" t="s">
        <v>9690</v>
      </c>
      <c r="F348" t="s">
        <v>9691</v>
      </c>
      <c r="G348" t="str">
        <f>Table19[[#This Row],[Closing Code]] &amp; " - " &amp; Table19[[#This Row],[Closing Code Description]]</f>
        <v>PHYDMGE - Physical Damage</v>
      </c>
      <c r="H348" t="s">
        <v>8863</v>
      </c>
      <c r="I348" t="s">
        <v>53</v>
      </c>
    </row>
    <row r="349" spans="2:9" ht="15" customHeight="1" x14ac:dyDescent="0.35">
      <c r="B349" t="s">
        <v>495</v>
      </c>
      <c r="C349" t="s">
        <v>229</v>
      </c>
      <c r="D349" t="str">
        <f>Table19[[#This Row],[Asset Class]] &amp; " - " &amp; Table19[[#This Row],[Class Description]]</f>
        <v>CHCKVLV - Check Valve (&gt;100mm)</v>
      </c>
      <c r="E349" t="s">
        <v>9692</v>
      </c>
      <c r="F349" t="s">
        <v>9693</v>
      </c>
      <c r="G349" t="str">
        <f>Table19[[#This Row],[Closing Code]] &amp; " - " &amp; Table19[[#This Row],[Closing Code Description]]</f>
        <v>UNSMELL - Unusual Smell</v>
      </c>
      <c r="H349" t="s">
        <v>8863</v>
      </c>
      <c r="I349" t="s">
        <v>53</v>
      </c>
    </row>
    <row r="350" spans="2:9" ht="15" customHeight="1" x14ac:dyDescent="0.35">
      <c r="B350" t="s">
        <v>495</v>
      </c>
      <c r="C350" t="s">
        <v>229</v>
      </c>
      <c r="D350" t="str">
        <f>Table19[[#This Row],[Asset Class]] &amp; " - " &amp; Table19[[#This Row],[Class Description]]</f>
        <v>CHCKVLV - Check Valve (&gt;100mm)</v>
      </c>
      <c r="E350" t="s">
        <v>9694</v>
      </c>
      <c r="F350" t="s">
        <v>9695</v>
      </c>
      <c r="G350" t="str">
        <f>Table19[[#This Row],[Closing Code]] &amp; " - " &amp; Table19[[#This Row],[Closing Code Description]]</f>
        <v>UNSMOKE - Unusual Smoke</v>
      </c>
      <c r="H350" t="s">
        <v>8863</v>
      </c>
      <c r="I350" t="s">
        <v>53</v>
      </c>
    </row>
    <row r="351" spans="2:9" ht="15" customHeight="1" x14ac:dyDescent="0.35">
      <c r="B351" t="s">
        <v>495</v>
      </c>
      <c r="C351" t="s">
        <v>229</v>
      </c>
      <c r="D351" t="str">
        <f>Table19[[#This Row],[Asset Class]] &amp; " - " &amp; Table19[[#This Row],[Class Description]]</f>
        <v>CHCKVLV - Check Valve (&gt;100mm)</v>
      </c>
      <c r="E351" t="s">
        <v>9904</v>
      </c>
      <c r="F351" t="s">
        <v>9905</v>
      </c>
      <c r="G351" t="str">
        <f>Table19[[#This Row],[Closing Code]] &amp; " - " &amp; Table19[[#This Row],[Closing Code Description]]</f>
        <v>CVALCON - Check Valve contaminated</v>
      </c>
      <c r="H351" t="s">
        <v>8876</v>
      </c>
      <c r="I351" t="s">
        <v>53</v>
      </c>
    </row>
    <row r="352" spans="2:9" ht="15" customHeight="1" x14ac:dyDescent="0.35">
      <c r="B352" t="s">
        <v>495</v>
      </c>
      <c r="C352" t="s">
        <v>229</v>
      </c>
      <c r="D352" t="str">
        <f>Table19[[#This Row],[Asset Class]] &amp; " - " &amp; Table19[[#This Row],[Class Description]]</f>
        <v>CHCKVLV - Check Valve (&gt;100mm)</v>
      </c>
      <c r="E352" t="s">
        <v>9906</v>
      </c>
      <c r="F352" t="s">
        <v>9907</v>
      </c>
      <c r="G352" t="str">
        <f>Table19[[#This Row],[Closing Code]] &amp; " - " &amp; Table19[[#This Row],[Closing Code Description]]</f>
        <v>CVALFAIL - Check valve failed</v>
      </c>
      <c r="H352" t="s">
        <v>8876</v>
      </c>
      <c r="I352" t="s">
        <v>53</v>
      </c>
    </row>
    <row r="353" spans="2:9" ht="15" customHeight="1" x14ac:dyDescent="0.35">
      <c r="B353" t="s">
        <v>495</v>
      </c>
      <c r="C353" t="s">
        <v>229</v>
      </c>
      <c r="D353" t="str">
        <f>Table19[[#This Row],[Asset Class]] &amp; " - " &amp; Table19[[#This Row],[Class Description]]</f>
        <v>CHCKVLV - Check Valve (&gt;100mm)</v>
      </c>
      <c r="E353" t="s">
        <v>9908</v>
      </c>
      <c r="F353" t="s">
        <v>9909</v>
      </c>
      <c r="G353" t="str">
        <f>Table19[[#This Row],[Closing Code]] &amp; " - " &amp; Table19[[#This Row],[Closing Code Description]]</f>
        <v>CVALWORN - Check Valve components worn</v>
      </c>
      <c r="H353" t="s">
        <v>8876</v>
      </c>
      <c r="I353" t="s">
        <v>53</v>
      </c>
    </row>
    <row r="354" spans="2:9" ht="15" customHeight="1" x14ac:dyDescent="0.35">
      <c r="B354" t="s">
        <v>495</v>
      </c>
      <c r="C354" t="s">
        <v>229</v>
      </c>
      <c r="D354" t="str">
        <f>Table19[[#This Row],[Asset Class]] &amp; " - " &amp; Table19[[#This Row],[Class Description]]</f>
        <v>CHCKVLV - Check Valve (&gt;100mm)</v>
      </c>
      <c r="E354" t="s">
        <v>9698</v>
      </c>
      <c r="F354" t="s">
        <v>9699</v>
      </c>
      <c r="G354" t="str">
        <f>Table19[[#This Row],[Closing Code]] &amp; " - " &amp; Table19[[#This Row],[Closing Code Description]]</f>
        <v>ACCIDENT - Accident</v>
      </c>
      <c r="H354" t="s">
        <v>8878</v>
      </c>
      <c r="I354" t="s">
        <v>53</v>
      </c>
    </row>
    <row r="355" spans="2:9" ht="15" customHeight="1" x14ac:dyDescent="0.35">
      <c r="B355" t="s">
        <v>495</v>
      </c>
      <c r="C355" t="s">
        <v>229</v>
      </c>
      <c r="D355" t="str">
        <f>Table19[[#This Row],[Asset Class]] &amp; " - " &amp; Table19[[#This Row],[Class Description]]</f>
        <v>CHCKVLV - Check Valve (&gt;100mm)</v>
      </c>
      <c r="E355" t="s">
        <v>9700</v>
      </c>
      <c r="F355" t="s">
        <v>9701</v>
      </c>
      <c r="G355" t="str">
        <f>Table19[[#This Row],[Closing Code]] &amp; " - " &amp; Table19[[#This Row],[Closing Code Description]]</f>
        <v>ACCWEAR - Accelerated Wear</v>
      </c>
      <c r="H355" t="s">
        <v>8878</v>
      </c>
      <c r="I355" t="s">
        <v>53</v>
      </c>
    </row>
    <row r="356" spans="2:9" ht="15" customHeight="1" x14ac:dyDescent="0.35">
      <c r="B356" t="s">
        <v>495</v>
      </c>
      <c r="C356" t="s">
        <v>229</v>
      </c>
      <c r="D356" t="str">
        <f>Table19[[#This Row],[Asset Class]] &amp; " - " &amp; Table19[[#This Row],[Class Description]]</f>
        <v>CHCKVLV - Check Valve (&gt;100mm)</v>
      </c>
      <c r="E356" t="s">
        <v>9702</v>
      </c>
      <c r="F356" t="s">
        <v>9703</v>
      </c>
      <c r="G356" t="str">
        <f>Table19[[#This Row],[Closing Code]] &amp; " - " &amp; Table19[[#This Row],[Closing Code Description]]</f>
        <v>ACTGOD - Weather condition/Forces of nature or Act of God</v>
      </c>
      <c r="H356" t="s">
        <v>8878</v>
      </c>
      <c r="I356" t="s">
        <v>53</v>
      </c>
    </row>
    <row r="357" spans="2:9" ht="15" customHeight="1" x14ac:dyDescent="0.35">
      <c r="B357" t="s">
        <v>495</v>
      </c>
      <c r="C357" t="s">
        <v>229</v>
      </c>
      <c r="D357" t="str">
        <f>Table19[[#This Row],[Asset Class]] &amp; " - " &amp; Table19[[#This Row],[Class Description]]</f>
        <v>CHCKVLV - Check Valve (&gt;100mm)</v>
      </c>
      <c r="E357" t="s">
        <v>9704</v>
      </c>
      <c r="F357" t="s">
        <v>9705</v>
      </c>
      <c r="G357" t="str">
        <f>Table19[[#This Row],[Closing Code]] &amp; " - " &amp; Table19[[#This Row],[Closing Code Description]]</f>
        <v>CONTAM - Contamination</v>
      </c>
      <c r="H357" t="s">
        <v>8878</v>
      </c>
      <c r="I357" t="s">
        <v>53</v>
      </c>
    </row>
    <row r="358" spans="2:9" ht="15" customHeight="1" x14ac:dyDescent="0.35">
      <c r="B358" t="s">
        <v>495</v>
      </c>
      <c r="C358" t="s">
        <v>229</v>
      </c>
      <c r="D358" t="str">
        <f>Table19[[#This Row],[Asset Class]] &amp; " - " &amp; Table19[[#This Row],[Class Description]]</f>
        <v>CHCKVLV - Check Valve (&gt;100mm)</v>
      </c>
      <c r="E358" t="s">
        <v>9706</v>
      </c>
      <c r="F358" t="s">
        <v>9707</v>
      </c>
      <c r="G358" t="str">
        <f>Table19[[#This Row],[Closing Code]] &amp; " - " &amp; Table19[[#This Row],[Closing Code Description]]</f>
        <v>DEFASSET - Defective Asset</v>
      </c>
      <c r="H358" t="s">
        <v>8878</v>
      </c>
      <c r="I358" t="s">
        <v>53</v>
      </c>
    </row>
    <row r="359" spans="2:9" ht="15" customHeight="1" x14ac:dyDescent="0.35">
      <c r="B359" t="s">
        <v>495</v>
      </c>
      <c r="C359" t="s">
        <v>229</v>
      </c>
      <c r="D359" t="str">
        <f>Table19[[#This Row],[Asset Class]] &amp; " - " &amp; Table19[[#This Row],[Class Description]]</f>
        <v>CHCKVLV - Check Valve (&gt;100mm)</v>
      </c>
      <c r="E359" t="s">
        <v>9708</v>
      </c>
      <c r="F359" t="s">
        <v>9709</v>
      </c>
      <c r="G359" t="str">
        <f>Table19[[#This Row],[Closing Code]] &amp; " - " &amp; Table19[[#This Row],[Closing Code Description]]</f>
        <v>EXLOAD - Excessive Load</v>
      </c>
      <c r="H359" t="s">
        <v>8878</v>
      </c>
      <c r="I359" t="s">
        <v>53</v>
      </c>
    </row>
    <row r="360" spans="2:9" ht="15" customHeight="1" x14ac:dyDescent="0.35">
      <c r="B360" t="s">
        <v>495</v>
      </c>
      <c r="C360" t="s">
        <v>229</v>
      </c>
      <c r="D360" t="str">
        <f>Table19[[#This Row],[Asset Class]] &amp; " - " &amp; Table19[[#This Row],[Class Description]]</f>
        <v>CHCKVLV - Check Valve (&gt;100mm)</v>
      </c>
      <c r="E360" t="s">
        <v>9710</v>
      </c>
      <c r="F360" t="s">
        <v>9711</v>
      </c>
      <c r="G360" t="str">
        <f>Table19[[#This Row],[Closing Code]] &amp; " - " &amp; Table19[[#This Row],[Closing Code Description]]</f>
        <v>IMPRMNT - Improper Maintenance</v>
      </c>
      <c r="H360" t="s">
        <v>8878</v>
      </c>
      <c r="I360" t="s">
        <v>53</v>
      </c>
    </row>
    <row r="361" spans="2:9" ht="15" customHeight="1" x14ac:dyDescent="0.35">
      <c r="B361" t="s">
        <v>495</v>
      </c>
      <c r="C361" t="s">
        <v>229</v>
      </c>
      <c r="D361" t="str">
        <f>Table19[[#This Row],[Asset Class]] &amp; " - " &amp; Table19[[#This Row],[Class Description]]</f>
        <v>CHCKVLV - Check Valve (&gt;100mm)</v>
      </c>
      <c r="E361" t="s">
        <v>9712</v>
      </c>
      <c r="F361" t="s">
        <v>9713</v>
      </c>
      <c r="G361" t="str">
        <f>Table19[[#This Row],[Closing Code]] &amp; " - " &amp; Table19[[#This Row],[Closing Code Description]]</f>
        <v>INSLUBR - Insufficient Lubrication</v>
      </c>
      <c r="H361" t="s">
        <v>8878</v>
      </c>
      <c r="I361" t="s">
        <v>53</v>
      </c>
    </row>
    <row r="362" spans="2:9" ht="15" customHeight="1" x14ac:dyDescent="0.35">
      <c r="B362" t="s">
        <v>495</v>
      </c>
      <c r="C362" t="s">
        <v>229</v>
      </c>
      <c r="D362" t="str">
        <f>Table19[[#This Row],[Asset Class]] &amp; " - " &amp; Table19[[#This Row],[Class Description]]</f>
        <v>CHCKVLV - Check Valve (&gt;100mm)</v>
      </c>
      <c r="E362" t="s">
        <v>9714</v>
      </c>
      <c r="F362" t="s">
        <v>9715</v>
      </c>
      <c r="G362" t="str">
        <f>Table19[[#This Row],[Closing Code]] &amp; " - " &amp; Table19[[#This Row],[Closing Code Description]]</f>
        <v>LACKTRN - Lack of/ Inadequate Training</v>
      </c>
      <c r="H362" t="s">
        <v>8878</v>
      </c>
      <c r="I362" t="s">
        <v>53</v>
      </c>
    </row>
    <row r="363" spans="2:9" ht="15" customHeight="1" x14ac:dyDescent="0.35">
      <c r="B363" t="s">
        <v>495</v>
      </c>
      <c r="C363" t="s">
        <v>229</v>
      </c>
      <c r="D363" t="str">
        <f>Table19[[#This Row],[Asset Class]] &amp; " - " &amp; Table19[[#This Row],[Class Description]]</f>
        <v>CHCKVLV - Check Valve (&gt;100mm)</v>
      </c>
      <c r="E363" t="s">
        <v>9716</v>
      </c>
      <c r="F363" t="s">
        <v>9717</v>
      </c>
      <c r="G363" t="str">
        <f>Table19[[#This Row],[Closing Code]] &amp; " - " &amp; Table19[[#This Row],[Closing Code Description]]</f>
        <v>MISSCMP - Loose/ Missing Component</v>
      </c>
      <c r="H363" t="s">
        <v>8878</v>
      </c>
      <c r="I363" t="s">
        <v>53</v>
      </c>
    </row>
    <row r="364" spans="2:9" ht="15" customHeight="1" x14ac:dyDescent="0.35">
      <c r="B364" t="s">
        <v>495</v>
      </c>
      <c r="C364" t="s">
        <v>229</v>
      </c>
      <c r="D364" t="str">
        <f>Table19[[#This Row],[Asset Class]] &amp; " - " &amp; Table19[[#This Row],[Class Description]]</f>
        <v>CHCKVLV - Check Valve (&gt;100mm)</v>
      </c>
      <c r="E364" t="s">
        <v>9718</v>
      </c>
      <c r="F364" t="s">
        <v>9719</v>
      </c>
      <c r="G364" t="str">
        <f>Table19[[#This Row],[Closing Code]] &amp; " - " &amp; Table19[[#This Row],[Closing Code Description]]</f>
        <v>NRMWEAR - Normal Wear</v>
      </c>
      <c r="H364" t="s">
        <v>8878</v>
      </c>
      <c r="I364" t="s">
        <v>53</v>
      </c>
    </row>
    <row r="365" spans="2:9" ht="15" customHeight="1" x14ac:dyDescent="0.35">
      <c r="B365" t="s">
        <v>495</v>
      </c>
      <c r="C365" t="s">
        <v>229</v>
      </c>
      <c r="D365" t="str">
        <f>Table19[[#This Row],[Asset Class]] &amp; " - " &amp; Table19[[#This Row],[Class Description]]</f>
        <v>CHCKVLV - Check Valve (&gt;100mm)</v>
      </c>
      <c r="E365" t="s">
        <v>9720</v>
      </c>
      <c r="F365" t="s">
        <v>9721</v>
      </c>
      <c r="G365" t="str">
        <f>Table19[[#This Row],[Closing Code]] &amp; " - " &amp; Table19[[#This Row],[Closing Code Description]]</f>
        <v>OTHER - Other (specify)</v>
      </c>
      <c r="H365" t="s">
        <v>8878</v>
      </c>
      <c r="I365" t="s">
        <v>53</v>
      </c>
    </row>
    <row r="366" spans="2:9" ht="15" customHeight="1" x14ac:dyDescent="0.35">
      <c r="B366" t="s">
        <v>495</v>
      </c>
      <c r="C366" t="s">
        <v>229</v>
      </c>
      <c r="D366" t="str">
        <f>Table19[[#This Row],[Asset Class]] &amp; " - " &amp; Table19[[#This Row],[Class Description]]</f>
        <v>CHCKVLV - Check Valve (&gt;100mm)</v>
      </c>
      <c r="E366" t="s">
        <v>9722</v>
      </c>
      <c r="F366" t="s">
        <v>9723</v>
      </c>
      <c r="G366" t="str">
        <f>Table19[[#This Row],[Closing Code]] &amp; " - " &amp; Table19[[#This Row],[Closing Code Description]]</f>
        <v>PRINSTAL - Poor Installation</v>
      </c>
      <c r="H366" t="s">
        <v>8878</v>
      </c>
      <c r="I366" t="s">
        <v>53</v>
      </c>
    </row>
    <row r="367" spans="2:9" ht="15" customHeight="1" x14ac:dyDescent="0.35">
      <c r="B367" t="s">
        <v>495</v>
      </c>
      <c r="C367" t="s">
        <v>229</v>
      </c>
      <c r="D367" t="str">
        <f>Table19[[#This Row],[Asset Class]] &amp; " - " &amp; Table19[[#This Row],[Class Description]]</f>
        <v>CHCKVLV - Check Valve (&gt;100mm)</v>
      </c>
      <c r="E367" t="s">
        <v>9724</v>
      </c>
      <c r="F367" t="s">
        <v>9725</v>
      </c>
      <c r="G367" t="str">
        <f>Table19[[#This Row],[Closing Code]] &amp; " - " &amp; Table19[[#This Row],[Closing Code Description]]</f>
        <v>PROCISSU - Procedure Issue</v>
      </c>
      <c r="H367" t="s">
        <v>8878</v>
      </c>
      <c r="I367" t="s">
        <v>53</v>
      </c>
    </row>
    <row r="368" spans="2:9" ht="15" customHeight="1" x14ac:dyDescent="0.35">
      <c r="B368" t="s">
        <v>495</v>
      </c>
      <c r="C368" t="s">
        <v>229</v>
      </c>
      <c r="D368" t="str">
        <f>Table19[[#This Row],[Asset Class]] &amp; " - " &amp; Table19[[#This Row],[Class Description]]</f>
        <v>CHCKVLV - Check Valve (&gt;100mm)</v>
      </c>
      <c r="E368" t="s">
        <v>9726</v>
      </c>
      <c r="F368" t="s">
        <v>9727</v>
      </c>
      <c r="G368" t="str">
        <f>Table19[[#This Row],[Closing Code]] &amp; " - " &amp; Table19[[#This Row],[Closing Code Description]]</f>
        <v>UTLFAIL - Utility Failure</v>
      </c>
      <c r="H368" t="s">
        <v>8878</v>
      </c>
      <c r="I368" t="s">
        <v>53</v>
      </c>
    </row>
    <row r="369" spans="2:9" ht="15" customHeight="1" x14ac:dyDescent="0.35">
      <c r="B369" t="s">
        <v>495</v>
      </c>
      <c r="C369" t="s">
        <v>229</v>
      </c>
      <c r="D369" t="str">
        <f>Table19[[#This Row],[Asset Class]] &amp; " - " &amp; Table19[[#This Row],[Class Description]]</f>
        <v>CHCKVLV - Check Valve (&gt;100mm)</v>
      </c>
      <c r="E369" t="s">
        <v>9728</v>
      </c>
      <c r="F369" t="s">
        <v>9729</v>
      </c>
      <c r="G369" t="str">
        <f>Table19[[#This Row],[Closing Code]] &amp; " - " &amp; Table19[[#This Row],[Closing Code Description]]</f>
        <v>VNDLSM - Vandalism</v>
      </c>
      <c r="H369" t="s">
        <v>8878</v>
      </c>
      <c r="I369" t="s">
        <v>53</v>
      </c>
    </row>
    <row r="370" spans="2:9" ht="15" customHeight="1" x14ac:dyDescent="0.35">
      <c r="B370" t="s">
        <v>495</v>
      </c>
      <c r="C370" t="s">
        <v>229</v>
      </c>
      <c r="D370" t="str">
        <f>Table19[[#This Row],[Asset Class]] &amp; " - " &amp; Table19[[#This Row],[Class Description]]</f>
        <v>CHCKVLV - Check Valve (&gt;100mm)</v>
      </c>
      <c r="E370" t="s">
        <v>9730</v>
      </c>
      <c r="F370" t="s">
        <v>9731</v>
      </c>
      <c r="G370" t="str">
        <f>Table19[[#This Row],[Closing Code]] &amp; " - " &amp; Table19[[#This Row],[Closing Code Description]]</f>
        <v>WORNCMPT - Defective/ Worn Component</v>
      </c>
      <c r="H370" t="s">
        <v>8878</v>
      </c>
      <c r="I370" t="s">
        <v>53</v>
      </c>
    </row>
    <row r="371" spans="2:9" ht="15" customHeight="1" x14ac:dyDescent="0.35">
      <c r="B371" t="s">
        <v>495</v>
      </c>
      <c r="C371" t="s">
        <v>229</v>
      </c>
      <c r="D371" t="str">
        <f>Table19[[#This Row],[Asset Class]] &amp; " - " &amp; Table19[[#This Row],[Class Description]]</f>
        <v>CHCKVLV - Check Valve (&gt;100mm)</v>
      </c>
      <c r="E371" t="s">
        <v>9732</v>
      </c>
      <c r="F371" t="s">
        <v>9733</v>
      </c>
      <c r="G371" t="str">
        <f>Table19[[#This Row],[Closing Code]] &amp; " - " &amp; Table19[[#This Row],[Closing Code Description]]</f>
        <v>ADJUSTD - Adjusted</v>
      </c>
      <c r="H371" t="s">
        <v>8896</v>
      </c>
      <c r="I371" t="s">
        <v>53</v>
      </c>
    </row>
    <row r="372" spans="2:9" ht="15" customHeight="1" x14ac:dyDescent="0.35">
      <c r="B372" t="s">
        <v>495</v>
      </c>
      <c r="C372" t="s">
        <v>229</v>
      </c>
      <c r="D372" t="str">
        <f>Table19[[#This Row],[Asset Class]] &amp; " - " &amp; Table19[[#This Row],[Class Description]]</f>
        <v>CHCKVLV - Check Valve (&gt;100mm)</v>
      </c>
      <c r="E372" t="s">
        <v>9734</v>
      </c>
      <c r="F372" t="s">
        <v>9735</v>
      </c>
      <c r="G372" t="str">
        <f>Table19[[#This Row],[Closing Code]] &amp; " - " &amp; Table19[[#This Row],[Closing Code Description]]</f>
        <v>DECOMM - Decommission</v>
      </c>
      <c r="H372" t="s">
        <v>8896</v>
      </c>
      <c r="I372" t="s">
        <v>53</v>
      </c>
    </row>
    <row r="373" spans="2:9" ht="15" customHeight="1" x14ac:dyDescent="0.35">
      <c r="B373" t="s">
        <v>495</v>
      </c>
      <c r="C373" t="s">
        <v>229</v>
      </c>
      <c r="D373" t="str">
        <f>Table19[[#This Row],[Asset Class]] &amp; " - " &amp; Table19[[#This Row],[Class Description]]</f>
        <v>CHCKVLV - Check Valve (&gt;100mm)</v>
      </c>
      <c r="E373" t="s">
        <v>9736</v>
      </c>
      <c r="F373" t="s">
        <v>9737</v>
      </c>
      <c r="G373" t="str">
        <f>Table19[[#This Row],[Closing Code]] &amp; " - " &amp; Table19[[#This Row],[Closing Code Description]]</f>
        <v>DECONTME - Decontaminate</v>
      </c>
      <c r="H373" t="s">
        <v>8896</v>
      </c>
      <c r="I373" t="s">
        <v>53</v>
      </c>
    </row>
    <row r="374" spans="2:9" ht="15" customHeight="1" x14ac:dyDescent="0.35">
      <c r="B374" t="s">
        <v>495</v>
      </c>
      <c r="C374" t="s">
        <v>229</v>
      </c>
      <c r="D374" t="str">
        <f>Table19[[#This Row],[Asset Class]] &amp; " - " &amp; Table19[[#This Row],[Class Description]]</f>
        <v>CHCKVLV - Check Valve (&gt;100mm)</v>
      </c>
      <c r="E374" t="s">
        <v>9738</v>
      </c>
      <c r="F374" t="s">
        <v>9739</v>
      </c>
      <c r="G374" t="str">
        <f>Table19[[#This Row],[Closing Code]] &amp; " - " &amp; Table19[[#This Row],[Closing Code Description]]</f>
        <v>DONOTHIN - Do Nothing</v>
      </c>
      <c r="H374" t="s">
        <v>8896</v>
      </c>
      <c r="I374" t="s">
        <v>53</v>
      </c>
    </row>
    <row r="375" spans="2:9" ht="15" customHeight="1" x14ac:dyDescent="0.35">
      <c r="B375" t="s">
        <v>495</v>
      </c>
      <c r="C375" t="s">
        <v>229</v>
      </c>
      <c r="D375" t="str">
        <f>Table19[[#This Row],[Asset Class]] &amp; " - " &amp; Table19[[#This Row],[Class Description]]</f>
        <v>CHCKVLV - Check Valve (&gt;100mm)</v>
      </c>
      <c r="E375" t="s">
        <v>9740</v>
      </c>
      <c r="F375" t="s">
        <v>9741</v>
      </c>
      <c r="G375" t="str">
        <f>Table19[[#This Row],[Closing Code]] &amp; " - " &amp; Table19[[#This Row],[Closing Code Description]]</f>
        <v>LUBRCTE - Lubricate</v>
      </c>
      <c r="H375" t="s">
        <v>8896</v>
      </c>
      <c r="I375" t="s">
        <v>53</v>
      </c>
    </row>
    <row r="376" spans="2:9" ht="15" customHeight="1" x14ac:dyDescent="0.35">
      <c r="B376" t="s">
        <v>495</v>
      </c>
      <c r="C376" t="s">
        <v>229</v>
      </c>
      <c r="D376" t="str">
        <f>Table19[[#This Row],[Asset Class]] &amp; " - " &amp; Table19[[#This Row],[Class Description]]</f>
        <v>CHCKVLV - Check Valve (&gt;100mm)</v>
      </c>
      <c r="E376" t="s">
        <v>9720</v>
      </c>
      <c r="F376" t="s">
        <v>9721</v>
      </c>
      <c r="G376" t="str">
        <f>Table19[[#This Row],[Closing Code]] &amp; " - " &amp; Table19[[#This Row],[Closing Code Description]]</f>
        <v>OTHER - Other (specify)</v>
      </c>
      <c r="H376" t="s">
        <v>8896</v>
      </c>
      <c r="I376" t="s">
        <v>53</v>
      </c>
    </row>
    <row r="377" spans="2:9" ht="15" customHeight="1" x14ac:dyDescent="0.35">
      <c r="B377" t="s">
        <v>495</v>
      </c>
      <c r="C377" t="s">
        <v>229</v>
      </c>
      <c r="D377" t="str">
        <f>Table19[[#This Row],[Asset Class]] &amp; " - " &amp; Table19[[#This Row],[Class Description]]</f>
        <v>CHCKVLV - Check Valve (&gt;100mm)</v>
      </c>
      <c r="E377" t="s">
        <v>9742</v>
      </c>
      <c r="F377" t="s">
        <v>9743</v>
      </c>
      <c r="G377" t="str">
        <f>Table19[[#This Row],[Closing Code]] &amp; " - " &amp; Table19[[#This Row],[Closing Code Description]]</f>
        <v>RECALBRT - Recalibrate</v>
      </c>
      <c r="H377" t="s">
        <v>8896</v>
      </c>
      <c r="I377" t="s">
        <v>53</v>
      </c>
    </row>
    <row r="378" spans="2:9" ht="15" customHeight="1" x14ac:dyDescent="0.35">
      <c r="B378" t="s">
        <v>495</v>
      </c>
      <c r="C378" t="s">
        <v>229</v>
      </c>
      <c r="D378" t="str">
        <f>Table19[[#This Row],[Asset Class]] &amp; " - " &amp; Table19[[#This Row],[Class Description]]</f>
        <v>CHCKVLV - Check Valve (&gt;100mm)</v>
      </c>
      <c r="E378" t="s">
        <v>9744</v>
      </c>
      <c r="F378" t="s">
        <v>9745</v>
      </c>
      <c r="G378" t="str">
        <f>Table19[[#This Row],[Closing Code]] &amp; " - " &amp; Table19[[#This Row],[Closing Code Description]]</f>
        <v>REMVOBT - Remove Obstruction</v>
      </c>
      <c r="H378" t="s">
        <v>8896</v>
      </c>
      <c r="I378" t="s">
        <v>53</v>
      </c>
    </row>
    <row r="379" spans="2:9" ht="15" customHeight="1" x14ac:dyDescent="0.35">
      <c r="B379" t="s">
        <v>495</v>
      </c>
      <c r="C379" t="s">
        <v>229</v>
      </c>
      <c r="D379" t="str">
        <f>Table19[[#This Row],[Asset Class]] &amp; " - " &amp; Table19[[#This Row],[Class Description]]</f>
        <v>CHCKVLV - Check Valve (&gt;100mm)</v>
      </c>
      <c r="E379" t="s">
        <v>9746</v>
      </c>
      <c r="F379" t="s">
        <v>9747</v>
      </c>
      <c r="G379" t="str">
        <f>Table19[[#This Row],[Closing Code]] &amp; " - " &amp; Table19[[#This Row],[Closing Code Description]]</f>
        <v>REPCMPT - Repair Component</v>
      </c>
      <c r="H379" t="s">
        <v>8896</v>
      </c>
      <c r="I379" t="s">
        <v>53</v>
      </c>
    </row>
    <row r="380" spans="2:9" ht="15" customHeight="1" x14ac:dyDescent="0.35">
      <c r="B380" t="s">
        <v>495</v>
      </c>
      <c r="C380" t="s">
        <v>229</v>
      </c>
      <c r="D380" t="str">
        <f>Table19[[#This Row],[Asset Class]] &amp; " - " &amp; Table19[[#This Row],[Class Description]]</f>
        <v>CHCKVLV - Check Valve (&gt;100mm)</v>
      </c>
      <c r="E380" t="s">
        <v>9748</v>
      </c>
      <c r="F380" t="s">
        <v>9749</v>
      </c>
      <c r="G380" t="str">
        <f>Table19[[#This Row],[Closing Code]] &amp; " - " &amp; Table19[[#This Row],[Closing Code Description]]</f>
        <v>REPLASS - Replace Asset</v>
      </c>
      <c r="H380" t="s">
        <v>8896</v>
      </c>
      <c r="I380" t="s">
        <v>53</v>
      </c>
    </row>
    <row r="381" spans="2:9" ht="15" customHeight="1" x14ac:dyDescent="0.35">
      <c r="B381" t="s">
        <v>495</v>
      </c>
      <c r="C381" t="s">
        <v>229</v>
      </c>
      <c r="D381" t="str">
        <f>Table19[[#This Row],[Asset Class]] &amp; " - " &amp; Table19[[#This Row],[Class Description]]</f>
        <v>CHCKVLV - Check Valve (&gt;100mm)</v>
      </c>
      <c r="E381" t="s">
        <v>9750</v>
      </c>
      <c r="F381" t="s">
        <v>9751</v>
      </c>
      <c r="G381" t="str">
        <f>Table19[[#This Row],[Closing Code]] &amp; " - " &amp; Table19[[#This Row],[Closing Code Description]]</f>
        <v>REPLCMPT - Replace Component</v>
      </c>
      <c r="H381" t="s">
        <v>8896</v>
      </c>
      <c r="I381" t="s">
        <v>53</v>
      </c>
    </row>
    <row r="382" spans="2:9" ht="15" customHeight="1" x14ac:dyDescent="0.35">
      <c r="B382" t="s">
        <v>495</v>
      </c>
      <c r="C382" t="s">
        <v>229</v>
      </c>
      <c r="D382" t="str">
        <f>Table19[[#This Row],[Asset Class]] &amp; " - " &amp; Table19[[#This Row],[Class Description]]</f>
        <v>CHCKVLV - Check Valve (&gt;100mm)</v>
      </c>
      <c r="E382" t="s">
        <v>9752</v>
      </c>
      <c r="F382" t="s">
        <v>9753</v>
      </c>
      <c r="G382" t="str">
        <f>Table19[[#This Row],[Closing Code]] &amp; " - " &amp; Table19[[#This Row],[Closing Code Description]]</f>
        <v>REPRASS - Repair Asset</v>
      </c>
      <c r="H382" t="s">
        <v>8896</v>
      </c>
      <c r="I382" t="s">
        <v>53</v>
      </c>
    </row>
    <row r="383" spans="2:9" ht="15" customHeight="1" x14ac:dyDescent="0.35">
      <c r="B383" t="s">
        <v>495</v>
      </c>
      <c r="C383" t="s">
        <v>229</v>
      </c>
      <c r="D383" t="str">
        <f>Table19[[#This Row],[Asset Class]] &amp; " - " &amp; Table19[[#This Row],[Class Description]]</f>
        <v>CHCKVLV - Check Valve (&gt;100mm)</v>
      </c>
      <c r="E383" t="s">
        <v>9754</v>
      </c>
      <c r="F383" t="s">
        <v>9755</v>
      </c>
      <c r="G383" t="str">
        <f>Table19[[#This Row],[Closing Code]] &amp; " - " &amp; Table19[[#This Row],[Closing Code Description]]</f>
        <v>UPGRADES - Upgrade</v>
      </c>
      <c r="H383" t="s">
        <v>8896</v>
      </c>
      <c r="I383" t="s">
        <v>53</v>
      </c>
    </row>
    <row r="384" spans="2:9" ht="15" customHeight="1" x14ac:dyDescent="0.35">
      <c r="B384" t="s">
        <v>453</v>
      </c>
      <c r="C384" t="s">
        <v>257</v>
      </c>
      <c r="D384" t="str">
        <f>Table19[[#This Row],[Asset Class]] &amp; " - " &amp; Table19[[#This Row],[Class Description]]</f>
        <v>CHLR - Chiller</v>
      </c>
      <c r="E384" t="s">
        <v>9672</v>
      </c>
      <c r="F384" t="s">
        <v>9673</v>
      </c>
      <c r="G384" t="str">
        <f>Table19[[#This Row],[Closing Code]] &amp; " - " &amp; Table19[[#This Row],[Closing Code Description]]</f>
        <v>ABNTEMP - Abnormal Temperature</v>
      </c>
      <c r="H384" t="s">
        <v>8863</v>
      </c>
      <c r="I384" t="s">
        <v>53</v>
      </c>
    </row>
    <row r="385" spans="2:9" ht="15" customHeight="1" x14ac:dyDescent="0.35">
      <c r="B385" t="s">
        <v>453</v>
      </c>
      <c r="C385" t="s">
        <v>257</v>
      </c>
      <c r="D385" t="str">
        <f>Table19[[#This Row],[Asset Class]] &amp; " - " &amp; Table19[[#This Row],[Class Description]]</f>
        <v>CHLR - Chiller</v>
      </c>
      <c r="E385" t="s">
        <v>9674</v>
      </c>
      <c r="F385" t="s">
        <v>9675</v>
      </c>
      <c r="G385" t="str">
        <f>Table19[[#This Row],[Closing Code]] &amp; " - " &amp; Table19[[#This Row],[Closing Code Description]]</f>
        <v>CORROS - Corrosion</v>
      </c>
      <c r="H385" t="s">
        <v>8863</v>
      </c>
      <c r="I385" t="s">
        <v>53</v>
      </c>
    </row>
    <row r="386" spans="2:9" ht="15" customHeight="1" x14ac:dyDescent="0.35">
      <c r="B386" t="s">
        <v>453</v>
      </c>
      <c r="C386" t="s">
        <v>257</v>
      </c>
      <c r="D386" t="str">
        <f>Table19[[#This Row],[Asset Class]] &amp; " - " &amp; Table19[[#This Row],[Class Description]]</f>
        <v>CHLR - Chiller</v>
      </c>
      <c r="E386" t="s">
        <v>9676</v>
      </c>
      <c r="F386" t="s">
        <v>9677</v>
      </c>
      <c r="G386" t="str">
        <f>Table19[[#This Row],[Closing Code]] &amp; " - " &amp; Table19[[#This Row],[Closing Code Description]]</f>
        <v>ELECTRIP - Electrical Trip Out</v>
      </c>
      <c r="H386" t="s">
        <v>8863</v>
      </c>
      <c r="I386" t="s">
        <v>53</v>
      </c>
    </row>
    <row r="387" spans="2:9" ht="15" customHeight="1" x14ac:dyDescent="0.35">
      <c r="B387" t="s">
        <v>453</v>
      </c>
      <c r="C387" t="s">
        <v>257</v>
      </c>
      <c r="D387" t="str">
        <f>Table19[[#This Row],[Asset Class]] &amp; " - " &amp; Table19[[#This Row],[Class Description]]</f>
        <v>CHLR - Chiller</v>
      </c>
      <c r="E387" t="s">
        <v>9678</v>
      </c>
      <c r="F387" t="s">
        <v>9679</v>
      </c>
      <c r="G387" t="str">
        <f>Table19[[#This Row],[Closing Code]] &amp; " - " &amp; Table19[[#This Row],[Closing Code Description]]</f>
        <v>EXNOISE - Excessive Noise</v>
      </c>
      <c r="H387" t="s">
        <v>8863</v>
      </c>
      <c r="I387" t="s">
        <v>53</v>
      </c>
    </row>
    <row r="388" spans="2:9" ht="15" customHeight="1" x14ac:dyDescent="0.35">
      <c r="B388" t="s">
        <v>453</v>
      </c>
      <c r="C388" t="s">
        <v>257</v>
      </c>
      <c r="D388" t="str">
        <f>Table19[[#This Row],[Asset Class]] &amp; " - " &amp; Table19[[#This Row],[Class Description]]</f>
        <v>CHLR - Chiller</v>
      </c>
      <c r="E388" t="s">
        <v>9680</v>
      </c>
      <c r="F388" t="s">
        <v>9681</v>
      </c>
      <c r="G388" t="str">
        <f>Table19[[#This Row],[Closing Code]] &amp; " - " &amp; Table19[[#This Row],[Closing Code Description]]</f>
        <v>EXVIBRTN - Excessive Vibration</v>
      </c>
      <c r="H388" t="s">
        <v>8863</v>
      </c>
      <c r="I388" t="s">
        <v>53</v>
      </c>
    </row>
    <row r="389" spans="2:9" ht="15" customHeight="1" x14ac:dyDescent="0.35">
      <c r="B389" t="s">
        <v>453</v>
      </c>
      <c r="C389" t="s">
        <v>257</v>
      </c>
      <c r="D389" t="str">
        <f>Table19[[#This Row],[Asset Class]] &amp; " - " &amp; Table19[[#This Row],[Class Description]]</f>
        <v>CHLR - Chiller</v>
      </c>
      <c r="E389" t="s">
        <v>9682</v>
      </c>
      <c r="F389" t="s">
        <v>9683</v>
      </c>
      <c r="G389" t="str">
        <f>Table19[[#This Row],[Closing Code]] &amp; " - " &amp; Table19[[#This Row],[Closing Code Description]]</f>
        <v>JAMMEDEQ - Jammed Equipment</v>
      </c>
      <c r="H389" t="s">
        <v>8863</v>
      </c>
      <c r="I389" t="s">
        <v>53</v>
      </c>
    </row>
    <row r="390" spans="2:9" ht="15" customHeight="1" x14ac:dyDescent="0.35">
      <c r="B390" t="s">
        <v>453</v>
      </c>
      <c r="C390" t="s">
        <v>257</v>
      </c>
      <c r="D390" t="str">
        <f>Table19[[#This Row],[Asset Class]] &amp; " - " &amp; Table19[[#This Row],[Class Description]]</f>
        <v>CHLR - Chiller</v>
      </c>
      <c r="E390" t="s">
        <v>9684</v>
      </c>
      <c r="F390" t="s">
        <v>9685</v>
      </c>
      <c r="G390" t="str">
        <f>Table19[[#This Row],[Closing Code]] &amp; " - " &amp; Table19[[#This Row],[Closing Code Description]]</f>
        <v>LEAKING - Leaking</v>
      </c>
      <c r="H390" t="s">
        <v>8863</v>
      </c>
      <c r="I390" t="s">
        <v>53</v>
      </c>
    </row>
    <row r="391" spans="2:9" ht="15" customHeight="1" x14ac:dyDescent="0.35">
      <c r="B391" t="s">
        <v>453</v>
      </c>
      <c r="C391" t="s">
        <v>257</v>
      </c>
      <c r="D391" t="str">
        <f>Table19[[#This Row],[Asset Class]] &amp; " - " &amp; Table19[[#This Row],[Class Description]]</f>
        <v>CHLR - Chiller</v>
      </c>
      <c r="E391" t="s">
        <v>9686</v>
      </c>
      <c r="F391" t="s">
        <v>9687</v>
      </c>
      <c r="G391" t="str">
        <f>Table19[[#This Row],[Closing Code]] &amp; " - " &amp; Table19[[#This Row],[Closing Code Description]]</f>
        <v>LOWPERF - Low Performance</v>
      </c>
      <c r="H391" t="s">
        <v>8863</v>
      </c>
      <c r="I391" t="s">
        <v>53</v>
      </c>
    </row>
    <row r="392" spans="2:9" ht="15" customHeight="1" x14ac:dyDescent="0.35">
      <c r="B392" t="s">
        <v>453</v>
      </c>
      <c r="C392" t="s">
        <v>257</v>
      </c>
      <c r="D392" t="str">
        <f>Table19[[#This Row],[Asset Class]] &amp; " - " &amp; Table19[[#This Row],[Class Description]]</f>
        <v>CHLR - Chiller</v>
      </c>
      <c r="E392" t="s">
        <v>9688</v>
      </c>
      <c r="F392" t="s">
        <v>9689</v>
      </c>
      <c r="G392" t="str">
        <f>Table19[[#This Row],[Closing Code]] &amp; " - " &amp; Table19[[#This Row],[Closing Code Description]]</f>
        <v>NONOPER - Non-Operational</v>
      </c>
      <c r="H392" t="s">
        <v>8863</v>
      </c>
      <c r="I392" t="s">
        <v>53</v>
      </c>
    </row>
    <row r="393" spans="2:9" ht="15" customHeight="1" x14ac:dyDescent="0.35">
      <c r="B393" t="s">
        <v>453</v>
      </c>
      <c r="C393" t="s">
        <v>257</v>
      </c>
      <c r="D393" t="str">
        <f>Table19[[#This Row],[Asset Class]] &amp; " - " &amp; Table19[[#This Row],[Class Description]]</f>
        <v>CHLR - Chiller</v>
      </c>
      <c r="E393" t="s">
        <v>9690</v>
      </c>
      <c r="F393" t="s">
        <v>9691</v>
      </c>
      <c r="G393" t="str">
        <f>Table19[[#This Row],[Closing Code]] &amp; " - " &amp; Table19[[#This Row],[Closing Code Description]]</f>
        <v>PHYDMGE - Physical Damage</v>
      </c>
      <c r="H393" t="s">
        <v>8863</v>
      </c>
      <c r="I393" t="s">
        <v>53</v>
      </c>
    </row>
    <row r="394" spans="2:9" ht="15" customHeight="1" x14ac:dyDescent="0.35">
      <c r="B394" t="s">
        <v>453</v>
      </c>
      <c r="C394" t="s">
        <v>257</v>
      </c>
      <c r="D394" t="str">
        <f>Table19[[#This Row],[Asset Class]] &amp; " - " &amp; Table19[[#This Row],[Class Description]]</f>
        <v>CHLR - Chiller</v>
      </c>
      <c r="E394" t="s">
        <v>9692</v>
      </c>
      <c r="F394" t="s">
        <v>9693</v>
      </c>
      <c r="G394" t="str">
        <f>Table19[[#This Row],[Closing Code]] &amp; " - " &amp; Table19[[#This Row],[Closing Code Description]]</f>
        <v>UNSMELL - Unusual Smell</v>
      </c>
      <c r="H394" t="s">
        <v>8863</v>
      </c>
      <c r="I394" t="s">
        <v>53</v>
      </c>
    </row>
    <row r="395" spans="2:9" ht="15" customHeight="1" x14ac:dyDescent="0.35">
      <c r="B395" t="s">
        <v>453</v>
      </c>
      <c r="C395" t="s">
        <v>257</v>
      </c>
      <c r="D395" t="str">
        <f>Table19[[#This Row],[Asset Class]] &amp; " - " &amp; Table19[[#This Row],[Class Description]]</f>
        <v>CHLR - Chiller</v>
      </c>
      <c r="E395" t="s">
        <v>9694</v>
      </c>
      <c r="F395" t="s">
        <v>9695</v>
      </c>
      <c r="G395" t="str">
        <f>Table19[[#This Row],[Closing Code]] &amp; " - " &amp; Table19[[#This Row],[Closing Code Description]]</f>
        <v>UNSMOKE - Unusual Smoke</v>
      </c>
      <c r="H395" t="s">
        <v>8863</v>
      </c>
      <c r="I395" t="s">
        <v>53</v>
      </c>
    </row>
    <row r="396" spans="2:9" ht="15" customHeight="1" x14ac:dyDescent="0.35">
      <c r="B396" t="s">
        <v>453</v>
      </c>
      <c r="C396" t="s">
        <v>257</v>
      </c>
      <c r="D396" t="str">
        <f>Table19[[#This Row],[Asset Class]] &amp; " - " &amp; Table19[[#This Row],[Class Description]]</f>
        <v>CHLR - Chiller</v>
      </c>
      <c r="E396" t="s">
        <v>9910</v>
      </c>
      <c r="F396" t="s">
        <v>9911</v>
      </c>
      <c r="G396" t="str">
        <f>Table19[[#This Row],[Closing Code]] &amp; " - " &amp; Table19[[#This Row],[Closing Code Description]]</f>
        <v>CCOMFAIL - HVAC chiller unit compressor failed.</v>
      </c>
      <c r="H396" t="s">
        <v>8876</v>
      </c>
      <c r="I396" t="s">
        <v>53</v>
      </c>
    </row>
    <row r="397" spans="2:9" ht="15" customHeight="1" x14ac:dyDescent="0.35">
      <c r="B397" t="s">
        <v>453</v>
      </c>
      <c r="C397" t="s">
        <v>257</v>
      </c>
      <c r="D397" t="str">
        <f>Table19[[#This Row],[Asset Class]] &amp; " - " &amp; Table19[[#This Row],[Class Description]]</f>
        <v>CHLR - Chiller</v>
      </c>
      <c r="E397" t="s">
        <v>9912</v>
      </c>
      <c r="F397" t="s">
        <v>9913</v>
      </c>
      <c r="G397" t="str">
        <f>Table19[[#This Row],[Closing Code]] &amp; " - " &amp; Table19[[#This Row],[Closing Code Description]]</f>
        <v>CCTLFAIL - HVAC Chiller Control System failed</v>
      </c>
      <c r="H397" t="s">
        <v>8876</v>
      </c>
      <c r="I397" t="s">
        <v>53</v>
      </c>
    </row>
    <row r="398" spans="2:9" ht="15" customHeight="1" x14ac:dyDescent="0.35">
      <c r="B398" t="s">
        <v>453</v>
      </c>
      <c r="C398" t="s">
        <v>257</v>
      </c>
      <c r="D398" t="str">
        <f>Table19[[#This Row],[Asset Class]] &amp; " - " &amp; Table19[[#This Row],[Class Description]]</f>
        <v>CHLR - Chiller</v>
      </c>
      <c r="E398" t="s">
        <v>9914</v>
      </c>
      <c r="F398" t="s">
        <v>9915</v>
      </c>
      <c r="G398" t="str">
        <f>Table19[[#This Row],[Closing Code]] &amp; " - " &amp; Table19[[#This Row],[Closing Code Description]]</f>
        <v>CLINEDET - Chiller/evaporator refrigerant lines/connections deteriorated</v>
      </c>
      <c r="H398" t="s">
        <v>8876</v>
      </c>
      <c r="I398" t="s">
        <v>53</v>
      </c>
    </row>
    <row r="399" spans="2:9" ht="15" customHeight="1" x14ac:dyDescent="0.35">
      <c r="B399" t="s">
        <v>453</v>
      </c>
      <c r="C399" t="s">
        <v>257</v>
      </c>
      <c r="D399" t="str">
        <f>Table19[[#This Row],[Asset Class]] &amp; " - " &amp; Table19[[#This Row],[Class Description]]</f>
        <v>CHLR - Chiller</v>
      </c>
      <c r="E399" t="s">
        <v>9916</v>
      </c>
      <c r="F399" t="s">
        <v>9917</v>
      </c>
      <c r="G399" t="str">
        <f>Table19[[#This Row],[Closing Code]] &amp; " - " &amp; Table19[[#This Row],[Closing Code Description]]</f>
        <v>CMTRFAIL - HVAC chiller compressor motor failed</v>
      </c>
      <c r="H399" t="s">
        <v>8876</v>
      </c>
      <c r="I399" t="s">
        <v>53</v>
      </c>
    </row>
    <row r="400" spans="2:9" ht="15" customHeight="1" x14ac:dyDescent="0.35">
      <c r="B400" t="s">
        <v>453</v>
      </c>
      <c r="C400" t="s">
        <v>257</v>
      </c>
      <c r="D400" t="str">
        <f>Table19[[#This Row],[Asset Class]] &amp; " - " &amp; Table19[[#This Row],[Class Description]]</f>
        <v>CHLR - Chiller</v>
      </c>
      <c r="E400" t="s">
        <v>9918</v>
      </c>
      <c r="F400" t="s">
        <v>9919</v>
      </c>
      <c r="G400" t="str">
        <f>Table19[[#This Row],[Closing Code]] &amp; " - " &amp; Table19[[#This Row],[Closing Code Description]]</f>
        <v>CMTRLUB - HVAC chiller pump/motor insufficiently lubricated</v>
      </c>
      <c r="H400" t="s">
        <v>8876</v>
      </c>
      <c r="I400" t="s">
        <v>53</v>
      </c>
    </row>
    <row r="401" spans="2:9" ht="15" customHeight="1" x14ac:dyDescent="0.35">
      <c r="B401" t="s">
        <v>453</v>
      </c>
      <c r="C401" t="s">
        <v>257</v>
      </c>
      <c r="D401" t="str">
        <f>Table19[[#This Row],[Asset Class]] &amp; " - " &amp; Table19[[#This Row],[Class Description]]</f>
        <v>CHLR - Chiller</v>
      </c>
      <c r="E401" t="s">
        <v>9920</v>
      </c>
      <c r="F401" t="s">
        <v>9921</v>
      </c>
      <c r="G401" t="str">
        <f>Table19[[#This Row],[Closing Code]] &amp; " - " &amp; Table19[[#This Row],[Closing Code Description]]</f>
        <v>COILCONT - Chiller compressor oil contaminated</v>
      </c>
      <c r="H401" t="s">
        <v>8876</v>
      </c>
      <c r="I401" t="s">
        <v>53</v>
      </c>
    </row>
    <row r="402" spans="2:9" ht="15" customHeight="1" x14ac:dyDescent="0.35">
      <c r="B402" t="s">
        <v>453</v>
      </c>
      <c r="C402" t="s">
        <v>257</v>
      </c>
      <c r="D402" t="str">
        <f>Table19[[#This Row],[Asset Class]] &amp; " - " &amp; Table19[[#This Row],[Class Description]]</f>
        <v>CHLR - Chiller</v>
      </c>
      <c r="E402" t="s">
        <v>9922</v>
      </c>
      <c r="F402" t="s">
        <v>9923</v>
      </c>
      <c r="G402" t="str">
        <f>Table19[[#This Row],[Closing Code]] &amp; " - " &amp; Table19[[#This Row],[Closing Code Description]]</f>
        <v>CUNITDET - HVAC chiller unit deteriorated</v>
      </c>
      <c r="H402" t="s">
        <v>8876</v>
      </c>
      <c r="I402" t="s">
        <v>53</v>
      </c>
    </row>
    <row r="403" spans="2:9" ht="15" customHeight="1" x14ac:dyDescent="0.35">
      <c r="B403" t="s">
        <v>453</v>
      </c>
      <c r="C403" t="s">
        <v>257</v>
      </c>
      <c r="D403" t="str">
        <f>Table19[[#This Row],[Asset Class]] &amp; " - " &amp; Table19[[#This Row],[Class Description]]</f>
        <v>CHLR - Chiller</v>
      </c>
      <c r="E403" t="s">
        <v>9924</v>
      </c>
      <c r="F403" t="s">
        <v>9925</v>
      </c>
      <c r="G403" t="str">
        <f>Table19[[#This Row],[Closing Code]] &amp; " - " &amp; Table19[[#This Row],[Closing Code Description]]</f>
        <v>CWTRCONT - Chiller coil water tubes internally contaminated and/or deteriorated</v>
      </c>
      <c r="H403" t="s">
        <v>8876</v>
      </c>
      <c r="I403" t="s">
        <v>53</v>
      </c>
    </row>
    <row r="404" spans="2:9" ht="15" customHeight="1" x14ac:dyDescent="0.35">
      <c r="B404" t="s">
        <v>453</v>
      </c>
      <c r="C404" t="s">
        <v>257</v>
      </c>
      <c r="D404" t="str">
        <f>Table19[[#This Row],[Asset Class]] &amp; " - " &amp; Table19[[#This Row],[Class Description]]</f>
        <v>CHLR - Chiller</v>
      </c>
      <c r="E404" t="s">
        <v>9926</v>
      </c>
      <c r="F404" t="s">
        <v>9927</v>
      </c>
      <c r="G404" t="str">
        <f>Table19[[#This Row],[Closing Code]] &amp; " - " &amp; Table19[[#This Row],[Closing Code Description]]</f>
        <v>CWTRDET - Chiller/evaporator  water lines/connections deteriorated</v>
      </c>
      <c r="H404" t="s">
        <v>8876</v>
      </c>
      <c r="I404" t="s">
        <v>53</v>
      </c>
    </row>
    <row r="405" spans="2:9" ht="15" customHeight="1" x14ac:dyDescent="0.35">
      <c r="B405" t="s">
        <v>453</v>
      </c>
      <c r="C405" t="s">
        <v>257</v>
      </c>
      <c r="D405" t="str">
        <f>Table19[[#This Row],[Asset Class]] &amp; " - " &amp; Table19[[#This Row],[Class Description]]</f>
        <v>CHLR - Chiller</v>
      </c>
      <c r="E405" t="s">
        <v>9698</v>
      </c>
      <c r="F405" t="s">
        <v>9699</v>
      </c>
      <c r="G405" t="str">
        <f>Table19[[#This Row],[Closing Code]] &amp; " - " &amp; Table19[[#This Row],[Closing Code Description]]</f>
        <v>ACCIDENT - Accident</v>
      </c>
      <c r="H405" t="s">
        <v>8878</v>
      </c>
      <c r="I405" t="s">
        <v>53</v>
      </c>
    </row>
    <row r="406" spans="2:9" ht="15" customHeight="1" x14ac:dyDescent="0.35">
      <c r="B406" t="s">
        <v>453</v>
      </c>
      <c r="C406" t="s">
        <v>257</v>
      </c>
      <c r="D406" t="str">
        <f>Table19[[#This Row],[Asset Class]] &amp; " - " &amp; Table19[[#This Row],[Class Description]]</f>
        <v>CHLR - Chiller</v>
      </c>
      <c r="E406" t="s">
        <v>9700</v>
      </c>
      <c r="F406" t="s">
        <v>9701</v>
      </c>
      <c r="G406" t="str">
        <f>Table19[[#This Row],[Closing Code]] &amp; " - " &amp; Table19[[#This Row],[Closing Code Description]]</f>
        <v>ACCWEAR - Accelerated Wear</v>
      </c>
      <c r="H406" t="s">
        <v>8878</v>
      </c>
      <c r="I406" t="s">
        <v>53</v>
      </c>
    </row>
    <row r="407" spans="2:9" ht="15" customHeight="1" x14ac:dyDescent="0.35">
      <c r="B407" t="s">
        <v>453</v>
      </c>
      <c r="C407" t="s">
        <v>257</v>
      </c>
      <c r="D407" t="str">
        <f>Table19[[#This Row],[Asset Class]] &amp; " - " &amp; Table19[[#This Row],[Class Description]]</f>
        <v>CHLR - Chiller</v>
      </c>
      <c r="E407" t="s">
        <v>9702</v>
      </c>
      <c r="F407" t="s">
        <v>9703</v>
      </c>
      <c r="G407" t="str">
        <f>Table19[[#This Row],[Closing Code]] &amp; " - " &amp; Table19[[#This Row],[Closing Code Description]]</f>
        <v>ACTGOD - Weather condition/Forces of nature or Act of God</v>
      </c>
      <c r="H407" t="s">
        <v>8878</v>
      </c>
      <c r="I407" t="s">
        <v>53</v>
      </c>
    </row>
    <row r="408" spans="2:9" ht="15" customHeight="1" x14ac:dyDescent="0.35">
      <c r="B408" t="s">
        <v>453</v>
      </c>
      <c r="C408" t="s">
        <v>257</v>
      </c>
      <c r="D408" t="str">
        <f>Table19[[#This Row],[Asset Class]] &amp; " - " &amp; Table19[[#This Row],[Class Description]]</f>
        <v>CHLR - Chiller</v>
      </c>
      <c r="E408" t="s">
        <v>9704</v>
      </c>
      <c r="F408" t="s">
        <v>9705</v>
      </c>
      <c r="G408" t="str">
        <f>Table19[[#This Row],[Closing Code]] &amp; " - " &amp; Table19[[#This Row],[Closing Code Description]]</f>
        <v>CONTAM - Contamination</v>
      </c>
      <c r="H408" t="s">
        <v>8878</v>
      </c>
      <c r="I408" t="s">
        <v>53</v>
      </c>
    </row>
    <row r="409" spans="2:9" ht="15" customHeight="1" x14ac:dyDescent="0.35">
      <c r="B409" t="s">
        <v>453</v>
      </c>
      <c r="C409" t="s">
        <v>257</v>
      </c>
      <c r="D409" t="str">
        <f>Table19[[#This Row],[Asset Class]] &amp; " - " &amp; Table19[[#This Row],[Class Description]]</f>
        <v>CHLR - Chiller</v>
      </c>
      <c r="E409" t="s">
        <v>9706</v>
      </c>
      <c r="F409" t="s">
        <v>9707</v>
      </c>
      <c r="G409" t="str">
        <f>Table19[[#This Row],[Closing Code]] &amp; " - " &amp; Table19[[#This Row],[Closing Code Description]]</f>
        <v>DEFASSET - Defective Asset</v>
      </c>
      <c r="H409" t="s">
        <v>8878</v>
      </c>
      <c r="I409" t="s">
        <v>53</v>
      </c>
    </row>
    <row r="410" spans="2:9" ht="15" customHeight="1" x14ac:dyDescent="0.35">
      <c r="B410" t="s">
        <v>453</v>
      </c>
      <c r="C410" t="s">
        <v>257</v>
      </c>
      <c r="D410" t="str">
        <f>Table19[[#This Row],[Asset Class]] &amp; " - " &amp; Table19[[#This Row],[Class Description]]</f>
        <v>CHLR - Chiller</v>
      </c>
      <c r="E410" t="s">
        <v>9708</v>
      </c>
      <c r="F410" t="s">
        <v>9709</v>
      </c>
      <c r="G410" t="str">
        <f>Table19[[#This Row],[Closing Code]] &amp; " - " &amp; Table19[[#This Row],[Closing Code Description]]</f>
        <v>EXLOAD - Excessive Load</v>
      </c>
      <c r="H410" t="s">
        <v>8878</v>
      </c>
      <c r="I410" t="s">
        <v>53</v>
      </c>
    </row>
    <row r="411" spans="2:9" ht="15" customHeight="1" x14ac:dyDescent="0.35">
      <c r="B411" t="s">
        <v>453</v>
      </c>
      <c r="C411" t="s">
        <v>257</v>
      </c>
      <c r="D411" t="str">
        <f>Table19[[#This Row],[Asset Class]] &amp; " - " &amp; Table19[[#This Row],[Class Description]]</f>
        <v>CHLR - Chiller</v>
      </c>
      <c r="E411" t="s">
        <v>9710</v>
      </c>
      <c r="F411" t="s">
        <v>9711</v>
      </c>
      <c r="G411" t="str">
        <f>Table19[[#This Row],[Closing Code]] &amp; " - " &amp; Table19[[#This Row],[Closing Code Description]]</f>
        <v>IMPRMNT - Improper Maintenance</v>
      </c>
      <c r="H411" t="s">
        <v>8878</v>
      </c>
      <c r="I411" t="s">
        <v>53</v>
      </c>
    </row>
    <row r="412" spans="2:9" ht="15" customHeight="1" x14ac:dyDescent="0.35">
      <c r="B412" t="s">
        <v>453</v>
      </c>
      <c r="C412" t="s">
        <v>257</v>
      </c>
      <c r="D412" t="str">
        <f>Table19[[#This Row],[Asset Class]] &amp; " - " &amp; Table19[[#This Row],[Class Description]]</f>
        <v>CHLR - Chiller</v>
      </c>
      <c r="E412" t="s">
        <v>9712</v>
      </c>
      <c r="F412" t="s">
        <v>9713</v>
      </c>
      <c r="G412" t="str">
        <f>Table19[[#This Row],[Closing Code]] &amp; " - " &amp; Table19[[#This Row],[Closing Code Description]]</f>
        <v>INSLUBR - Insufficient Lubrication</v>
      </c>
      <c r="H412" t="s">
        <v>8878</v>
      </c>
      <c r="I412" t="s">
        <v>53</v>
      </c>
    </row>
    <row r="413" spans="2:9" ht="15" customHeight="1" x14ac:dyDescent="0.35">
      <c r="B413" t="s">
        <v>453</v>
      </c>
      <c r="C413" t="s">
        <v>257</v>
      </c>
      <c r="D413" t="str">
        <f>Table19[[#This Row],[Asset Class]] &amp; " - " &amp; Table19[[#This Row],[Class Description]]</f>
        <v>CHLR - Chiller</v>
      </c>
      <c r="E413" t="s">
        <v>9714</v>
      </c>
      <c r="F413" t="s">
        <v>9715</v>
      </c>
      <c r="G413" t="str">
        <f>Table19[[#This Row],[Closing Code]] &amp; " - " &amp; Table19[[#This Row],[Closing Code Description]]</f>
        <v>LACKTRN - Lack of/ Inadequate Training</v>
      </c>
      <c r="H413" t="s">
        <v>8878</v>
      </c>
      <c r="I413" t="s">
        <v>53</v>
      </c>
    </row>
    <row r="414" spans="2:9" ht="15" customHeight="1" x14ac:dyDescent="0.35">
      <c r="B414" t="s">
        <v>453</v>
      </c>
      <c r="C414" t="s">
        <v>257</v>
      </c>
      <c r="D414" t="str">
        <f>Table19[[#This Row],[Asset Class]] &amp; " - " &amp; Table19[[#This Row],[Class Description]]</f>
        <v>CHLR - Chiller</v>
      </c>
      <c r="E414" t="s">
        <v>9716</v>
      </c>
      <c r="F414" t="s">
        <v>9717</v>
      </c>
      <c r="G414" t="str">
        <f>Table19[[#This Row],[Closing Code]] &amp; " - " &amp; Table19[[#This Row],[Closing Code Description]]</f>
        <v>MISSCMP - Loose/ Missing Component</v>
      </c>
      <c r="H414" t="s">
        <v>8878</v>
      </c>
      <c r="I414" t="s">
        <v>53</v>
      </c>
    </row>
    <row r="415" spans="2:9" ht="15" customHeight="1" x14ac:dyDescent="0.35">
      <c r="B415" t="s">
        <v>453</v>
      </c>
      <c r="C415" t="s">
        <v>257</v>
      </c>
      <c r="D415" t="str">
        <f>Table19[[#This Row],[Asset Class]] &amp; " - " &amp; Table19[[#This Row],[Class Description]]</f>
        <v>CHLR - Chiller</v>
      </c>
      <c r="E415" t="s">
        <v>9718</v>
      </c>
      <c r="F415" t="s">
        <v>9719</v>
      </c>
      <c r="G415" t="str">
        <f>Table19[[#This Row],[Closing Code]] &amp; " - " &amp; Table19[[#This Row],[Closing Code Description]]</f>
        <v>NRMWEAR - Normal Wear</v>
      </c>
      <c r="H415" t="s">
        <v>8878</v>
      </c>
      <c r="I415" t="s">
        <v>53</v>
      </c>
    </row>
    <row r="416" spans="2:9" ht="15" customHeight="1" x14ac:dyDescent="0.35">
      <c r="B416" t="s">
        <v>453</v>
      </c>
      <c r="C416" t="s">
        <v>257</v>
      </c>
      <c r="D416" t="str">
        <f>Table19[[#This Row],[Asset Class]] &amp; " - " &amp; Table19[[#This Row],[Class Description]]</f>
        <v>CHLR - Chiller</v>
      </c>
      <c r="E416" t="s">
        <v>9720</v>
      </c>
      <c r="F416" t="s">
        <v>9721</v>
      </c>
      <c r="G416" t="str">
        <f>Table19[[#This Row],[Closing Code]] &amp; " - " &amp; Table19[[#This Row],[Closing Code Description]]</f>
        <v>OTHER - Other (specify)</v>
      </c>
      <c r="H416" t="s">
        <v>8878</v>
      </c>
      <c r="I416" t="s">
        <v>53</v>
      </c>
    </row>
    <row r="417" spans="2:9" ht="15" customHeight="1" x14ac:dyDescent="0.35">
      <c r="B417" t="s">
        <v>453</v>
      </c>
      <c r="C417" t="s">
        <v>257</v>
      </c>
      <c r="D417" t="str">
        <f>Table19[[#This Row],[Asset Class]] &amp; " - " &amp; Table19[[#This Row],[Class Description]]</f>
        <v>CHLR - Chiller</v>
      </c>
      <c r="E417" t="s">
        <v>9722</v>
      </c>
      <c r="F417" t="s">
        <v>9723</v>
      </c>
      <c r="G417" t="str">
        <f>Table19[[#This Row],[Closing Code]] &amp; " - " &amp; Table19[[#This Row],[Closing Code Description]]</f>
        <v>PRINSTAL - Poor Installation</v>
      </c>
      <c r="H417" t="s">
        <v>8878</v>
      </c>
      <c r="I417" t="s">
        <v>53</v>
      </c>
    </row>
    <row r="418" spans="2:9" ht="15" customHeight="1" x14ac:dyDescent="0.35">
      <c r="B418" t="s">
        <v>453</v>
      </c>
      <c r="C418" t="s">
        <v>257</v>
      </c>
      <c r="D418" t="str">
        <f>Table19[[#This Row],[Asset Class]] &amp; " - " &amp; Table19[[#This Row],[Class Description]]</f>
        <v>CHLR - Chiller</v>
      </c>
      <c r="E418" t="s">
        <v>9724</v>
      </c>
      <c r="F418" t="s">
        <v>9725</v>
      </c>
      <c r="G418" t="str">
        <f>Table19[[#This Row],[Closing Code]] &amp; " - " &amp; Table19[[#This Row],[Closing Code Description]]</f>
        <v>PROCISSU - Procedure Issue</v>
      </c>
      <c r="H418" t="s">
        <v>8878</v>
      </c>
      <c r="I418" t="s">
        <v>53</v>
      </c>
    </row>
    <row r="419" spans="2:9" ht="15" customHeight="1" x14ac:dyDescent="0.35">
      <c r="B419" t="s">
        <v>453</v>
      </c>
      <c r="C419" t="s">
        <v>257</v>
      </c>
      <c r="D419" t="str">
        <f>Table19[[#This Row],[Asset Class]] &amp; " - " &amp; Table19[[#This Row],[Class Description]]</f>
        <v>CHLR - Chiller</v>
      </c>
      <c r="E419" t="s">
        <v>9726</v>
      </c>
      <c r="F419" t="s">
        <v>9727</v>
      </c>
      <c r="G419" t="str">
        <f>Table19[[#This Row],[Closing Code]] &amp; " - " &amp; Table19[[#This Row],[Closing Code Description]]</f>
        <v>UTLFAIL - Utility Failure</v>
      </c>
      <c r="H419" t="s">
        <v>8878</v>
      </c>
      <c r="I419" t="s">
        <v>53</v>
      </c>
    </row>
    <row r="420" spans="2:9" ht="15" customHeight="1" x14ac:dyDescent="0.35">
      <c r="B420" t="s">
        <v>453</v>
      </c>
      <c r="C420" t="s">
        <v>257</v>
      </c>
      <c r="D420" t="str">
        <f>Table19[[#This Row],[Asset Class]] &amp; " - " &amp; Table19[[#This Row],[Class Description]]</f>
        <v>CHLR - Chiller</v>
      </c>
      <c r="E420" t="s">
        <v>9728</v>
      </c>
      <c r="F420" t="s">
        <v>9729</v>
      </c>
      <c r="G420" t="str">
        <f>Table19[[#This Row],[Closing Code]] &amp; " - " &amp; Table19[[#This Row],[Closing Code Description]]</f>
        <v>VNDLSM - Vandalism</v>
      </c>
      <c r="H420" t="s">
        <v>8878</v>
      </c>
      <c r="I420" t="s">
        <v>53</v>
      </c>
    </row>
    <row r="421" spans="2:9" ht="15" customHeight="1" x14ac:dyDescent="0.35">
      <c r="B421" t="s">
        <v>453</v>
      </c>
      <c r="C421" t="s">
        <v>257</v>
      </c>
      <c r="D421" t="str">
        <f>Table19[[#This Row],[Asset Class]] &amp; " - " &amp; Table19[[#This Row],[Class Description]]</f>
        <v>CHLR - Chiller</v>
      </c>
      <c r="E421" t="s">
        <v>9730</v>
      </c>
      <c r="F421" t="s">
        <v>9731</v>
      </c>
      <c r="G421" t="str">
        <f>Table19[[#This Row],[Closing Code]] &amp; " - " &amp; Table19[[#This Row],[Closing Code Description]]</f>
        <v>WORNCMPT - Defective/ Worn Component</v>
      </c>
      <c r="H421" t="s">
        <v>8878</v>
      </c>
      <c r="I421" t="s">
        <v>53</v>
      </c>
    </row>
    <row r="422" spans="2:9" ht="15" customHeight="1" x14ac:dyDescent="0.35">
      <c r="B422" t="s">
        <v>453</v>
      </c>
      <c r="C422" t="s">
        <v>257</v>
      </c>
      <c r="D422" t="str">
        <f>Table19[[#This Row],[Asset Class]] &amp; " - " &amp; Table19[[#This Row],[Class Description]]</f>
        <v>CHLR - Chiller</v>
      </c>
      <c r="E422" t="s">
        <v>9732</v>
      </c>
      <c r="F422" t="s">
        <v>9733</v>
      </c>
      <c r="G422" t="str">
        <f>Table19[[#This Row],[Closing Code]] &amp; " - " &amp; Table19[[#This Row],[Closing Code Description]]</f>
        <v>ADJUSTD - Adjusted</v>
      </c>
      <c r="H422" t="s">
        <v>8896</v>
      </c>
      <c r="I422" t="s">
        <v>53</v>
      </c>
    </row>
    <row r="423" spans="2:9" ht="15" customHeight="1" x14ac:dyDescent="0.35">
      <c r="B423" t="s">
        <v>453</v>
      </c>
      <c r="C423" t="s">
        <v>257</v>
      </c>
      <c r="D423" t="str">
        <f>Table19[[#This Row],[Asset Class]] &amp; " - " &amp; Table19[[#This Row],[Class Description]]</f>
        <v>CHLR - Chiller</v>
      </c>
      <c r="E423" t="s">
        <v>9734</v>
      </c>
      <c r="F423" t="s">
        <v>9735</v>
      </c>
      <c r="G423" t="str">
        <f>Table19[[#This Row],[Closing Code]] &amp; " - " &amp; Table19[[#This Row],[Closing Code Description]]</f>
        <v>DECOMM - Decommission</v>
      </c>
      <c r="H423" t="s">
        <v>8896</v>
      </c>
      <c r="I423" t="s">
        <v>53</v>
      </c>
    </row>
    <row r="424" spans="2:9" ht="15" customHeight="1" x14ac:dyDescent="0.35">
      <c r="B424" t="s">
        <v>453</v>
      </c>
      <c r="C424" t="s">
        <v>257</v>
      </c>
      <c r="D424" t="str">
        <f>Table19[[#This Row],[Asset Class]] &amp; " - " &amp; Table19[[#This Row],[Class Description]]</f>
        <v>CHLR - Chiller</v>
      </c>
      <c r="E424" t="s">
        <v>9736</v>
      </c>
      <c r="F424" t="s">
        <v>9737</v>
      </c>
      <c r="G424" t="str">
        <f>Table19[[#This Row],[Closing Code]] &amp; " - " &amp; Table19[[#This Row],[Closing Code Description]]</f>
        <v>DECONTME - Decontaminate</v>
      </c>
      <c r="H424" t="s">
        <v>8896</v>
      </c>
      <c r="I424" t="s">
        <v>53</v>
      </c>
    </row>
    <row r="425" spans="2:9" ht="15" customHeight="1" x14ac:dyDescent="0.35">
      <c r="B425" t="s">
        <v>453</v>
      </c>
      <c r="C425" t="s">
        <v>257</v>
      </c>
      <c r="D425" t="str">
        <f>Table19[[#This Row],[Asset Class]] &amp; " - " &amp; Table19[[#This Row],[Class Description]]</f>
        <v>CHLR - Chiller</v>
      </c>
      <c r="E425" t="s">
        <v>9738</v>
      </c>
      <c r="F425" t="s">
        <v>9739</v>
      </c>
      <c r="G425" t="str">
        <f>Table19[[#This Row],[Closing Code]] &amp; " - " &amp; Table19[[#This Row],[Closing Code Description]]</f>
        <v>DONOTHIN - Do Nothing</v>
      </c>
      <c r="H425" t="s">
        <v>8896</v>
      </c>
      <c r="I425" t="s">
        <v>53</v>
      </c>
    </row>
    <row r="426" spans="2:9" ht="15" customHeight="1" x14ac:dyDescent="0.35">
      <c r="B426" t="s">
        <v>453</v>
      </c>
      <c r="C426" t="s">
        <v>257</v>
      </c>
      <c r="D426" t="str">
        <f>Table19[[#This Row],[Asset Class]] &amp; " - " &amp; Table19[[#This Row],[Class Description]]</f>
        <v>CHLR - Chiller</v>
      </c>
      <c r="E426" t="s">
        <v>9740</v>
      </c>
      <c r="F426" t="s">
        <v>9741</v>
      </c>
      <c r="G426" t="str">
        <f>Table19[[#This Row],[Closing Code]] &amp; " - " &amp; Table19[[#This Row],[Closing Code Description]]</f>
        <v>LUBRCTE - Lubricate</v>
      </c>
      <c r="H426" t="s">
        <v>8896</v>
      </c>
      <c r="I426" t="s">
        <v>53</v>
      </c>
    </row>
    <row r="427" spans="2:9" ht="15" customHeight="1" x14ac:dyDescent="0.35">
      <c r="B427" t="s">
        <v>453</v>
      </c>
      <c r="C427" t="s">
        <v>257</v>
      </c>
      <c r="D427" t="str">
        <f>Table19[[#This Row],[Asset Class]] &amp; " - " &amp; Table19[[#This Row],[Class Description]]</f>
        <v>CHLR - Chiller</v>
      </c>
      <c r="E427" t="s">
        <v>9720</v>
      </c>
      <c r="F427" t="s">
        <v>9721</v>
      </c>
      <c r="G427" t="str">
        <f>Table19[[#This Row],[Closing Code]] &amp; " - " &amp; Table19[[#This Row],[Closing Code Description]]</f>
        <v>OTHER - Other (specify)</v>
      </c>
      <c r="H427" t="s">
        <v>8896</v>
      </c>
      <c r="I427" t="s">
        <v>53</v>
      </c>
    </row>
    <row r="428" spans="2:9" ht="15" customHeight="1" x14ac:dyDescent="0.35">
      <c r="B428" t="s">
        <v>453</v>
      </c>
      <c r="C428" t="s">
        <v>257</v>
      </c>
      <c r="D428" t="str">
        <f>Table19[[#This Row],[Asset Class]] &amp; " - " &amp; Table19[[#This Row],[Class Description]]</f>
        <v>CHLR - Chiller</v>
      </c>
      <c r="E428" t="s">
        <v>9742</v>
      </c>
      <c r="F428" t="s">
        <v>9743</v>
      </c>
      <c r="G428" t="str">
        <f>Table19[[#This Row],[Closing Code]] &amp; " - " &amp; Table19[[#This Row],[Closing Code Description]]</f>
        <v>RECALBRT - Recalibrate</v>
      </c>
      <c r="H428" t="s">
        <v>8896</v>
      </c>
      <c r="I428" t="s">
        <v>53</v>
      </c>
    </row>
    <row r="429" spans="2:9" ht="15" customHeight="1" x14ac:dyDescent="0.35">
      <c r="B429" t="s">
        <v>453</v>
      </c>
      <c r="C429" t="s">
        <v>257</v>
      </c>
      <c r="D429" t="str">
        <f>Table19[[#This Row],[Asset Class]] &amp; " - " &amp; Table19[[#This Row],[Class Description]]</f>
        <v>CHLR - Chiller</v>
      </c>
      <c r="E429" t="s">
        <v>9744</v>
      </c>
      <c r="F429" t="s">
        <v>9745</v>
      </c>
      <c r="G429" t="str">
        <f>Table19[[#This Row],[Closing Code]] &amp; " - " &amp; Table19[[#This Row],[Closing Code Description]]</f>
        <v>REMVOBT - Remove Obstruction</v>
      </c>
      <c r="H429" t="s">
        <v>8896</v>
      </c>
      <c r="I429" t="s">
        <v>53</v>
      </c>
    </row>
    <row r="430" spans="2:9" ht="15" customHeight="1" x14ac:dyDescent="0.35">
      <c r="B430" t="s">
        <v>453</v>
      </c>
      <c r="C430" t="s">
        <v>257</v>
      </c>
      <c r="D430" t="str">
        <f>Table19[[#This Row],[Asset Class]] &amp; " - " &amp; Table19[[#This Row],[Class Description]]</f>
        <v>CHLR - Chiller</v>
      </c>
      <c r="E430" t="s">
        <v>9746</v>
      </c>
      <c r="F430" t="s">
        <v>9747</v>
      </c>
      <c r="G430" t="str">
        <f>Table19[[#This Row],[Closing Code]] &amp; " - " &amp; Table19[[#This Row],[Closing Code Description]]</f>
        <v>REPCMPT - Repair Component</v>
      </c>
      <c r="H430" t="s">
        <v>8896</v>
      </c>
      <c r="I430" t="s">
        <v>53</v>
      </c>
    </row>
    <row r="431" spans="2:9" ht="15" customHeight="1" x14ac:dyDescent="0.35">
      <c r="B431" t="s">
        <v>453</v>
      </c>
      <c r="C431" t="s">
        <v>257</v>
      </c>
      <c r="D431" t="str">
        <f>Table19[[#This Row],[Asset Class]] &amp; " - " &amp; Table19[[#This Row],[Class Description]]</f>
        <v>CHLR - Chiller</v>
      </c>
      <c r="E431" t="s">
        <v>9748</v>
      </c>
      <c r="F431" t="s">
        <v>9749</v>
      </c>
      <c r="G431" t="str">
        <f>Table19[[#This Row],[Closing Code]] &amp; " - " &amp; Table19[[#This Row],[Closing Code Description]]</f>
        <v>REPLASS - Replace Asset</v>
      </c>
      <c r="H431" t="s">
        <v>8896</v>
      </c>
      <c r="I431" t="s">
        <v>53</v>
      </c>
    </row>
    <row r="432" spans="2:9" ht="15" customHeight="1" x14ac:dyDescent="0.35">
      <c r="B432" t="s">
        <v>453</v>
      </c>
      <c r="C432" t="s">
        <v>257</v>
      </c>
      <c r="D432" t="str">
        <f>Table19[[#This Row],[Asset Class]] &amp; " - " &amp; Table19[[#This Row],[Class Description]]</f>
        <v>CHLR - Chiller</v>
      </c>
      <c r="E432" t="s">
        <v>9750</v>
      </c>
      <c r="F432" t="s">
        <v>9751</v>
      </c>
      <c r="G432" t="str">
        <f>Table19[[#This Row],[Closing Code]] &amp; " - " &amp; Table19[[#This Row],[Closing Code Description]]</f>
        <v>REPLCMPT - Replace Component</v>
      </c>
      <c r="H432" t="s">
        <v>8896</v>
      </c>
      <c r="I432" t="s">
        <v>53</v>
      </c>
    </row>
    <row r="433" spans="2:9" ht="15" customHeight="1" x14ac:dyDescent="0.35">
      <c r="B433" t="s">
        <v>453</v>
      </c>
      <c r="C433" t="s">
        <v>257</v>
      </c>
      <c r="D433" t="str">
        <f>Table19[[#This Row],[Asset Class]] &amp; " - " &amp; Table19[[#This Row],[Class Description]]</f>
        <v>CHLR - Chiller</v>
      </c>
      <c r="E433" t="s">
        <v>9752</v>
      </c>
      <c r="F433" t="s">
        <v>9753</v>
      </c>
      <c r="G433" t="str">
        <f>Table19[[#This Row],[Closing Code]] &amp; " - " &amp; Table19[[#This Row],[Closing Code Description]]</f>
        <v>REPRASS - Repair Asset</v>
      </c>
      <c r="H433" t="s">
        <v>8896</v>
      </c>
      <c r="I433" t="s">
        <v>53</v>
      </c>
    </row>
    <row r="434" spans="2:9" ht="15" customHeight="1" x14ac:dyDescent="0.35">
      <c r="B434" t="s">
        <v>453</v>
      </c>
      <c r="C434" t="s">
        <v>257</v>
      </c>
      <c r="D434" t="str">
        <f>Table19[[#This Row],[Asset Class]] &amp; " - " &amp; Table19[[#This Row],[Class Description]]</f>
        <v>CHLR - Chiller</v>
      </c>
      <c r="E434" t="s">
        <v>9754</v>
      </c>
      <c r="F434" t="s">
        <v>9755</v>
      </c>
      <c r="G434" t="str">
        <f>Table19[[#This Row],[Closing Code]] &amp; " - " &amp; Table19[[#This Row],[Closing Code Description]]</f>
        <v>UPGRADES - Upgrade</v>
      </c>
      <c r="H434" t="s">
        <v>8896</v>
      </c>
      <c r="I434" t="s">
        <v>53</v>
      </c>
    </row>
    <row r="435" spans="2:9" ht="15" customHeight="1" x14ac:dyDescent="0.35">
      <c r="B435" t="s">
        <v>454</v>
      </c>
      <c r="C435" t="s">
        <v>9928</v>
      </c>
      <c r="D435" t="str">
        <f>Table19[[#This Row],[Asset Class]] &amp; " - " &amp; Table19[[#This Row],[Class Description]]</f>
        <v>CHLRCOOL - Chiller - Cooling Tower</v>
      </c>
      <c r="E435" t="s">
        <v>9672</v>
      </c>
      <c r="F435" t="s">
        <v>9673</v>
      </c>
      <c r="G435" t="str">
        <f>Table19[[#This Row],[Closing Code]] &amp; " - " &amp; Table19[[#This Row],[Closing Code Description]]</f>
        <v>ABNTEMP - Abnormal Temperature</v>
      </c>
      <c r="H435" t="s">
        <v>8863</v>
      </c>
      <c r="I435" t="s">
        <v>53</v>
      </c>
    </row>
    <row r="436" spans="2:9" ht="15" customHeight="1" x14ac:dyDescent="0.35">
      <c r="B436" t="s">
        <v>454</v>
      </c>
      <c r="C436" t="s">
        <v>9928</v>
      </c>
      <c r="D436" t="str">
        <f>Table19[[#This Row],[Asset Class]] &amp; " - " &amp; Table19[[#This Row],[Class Description]]</f>
        <v>CHLRCOOL - Chiller - Cooling Tower</v>
      </c>
      <c r="E436" t="s">
        <v>9674</v>
      </c>
      <c r="F436" t="s">
        <v>9675</v>
      </c>
      <c r="G436" t="str">
        <f>Table19[[#This Row],[Closing Code]] &amp; " - " &amp; Table19[[#This Row],[Closing Code Description]]</f>
        <v>CORROS - Corrosion</v>
      </c>
      <c r="H436" t="s">
        <v>8863</v>
      </c>
      <c r="I436" t="s">
        <v>53</v>
      </c>
    </row>
    <row r="437" spans="2:9" ht="15" customHeight="1" x14ac:dyDescent="0.35">
      <c r="B437" t="s">
        <v>454</v>
      </c>
      <c r="C437" t="s">
        <v>9928</v>
      </c>
      <c r="D437" t="str">
        <f>Table19[[#This Row],[Asset Class]] &amp; " - " &amp; Table19[[#This Row],[Class Description]]</f>
        <v>CHLRCOOL - Chiller - Cooling Tower</v>
      </c>
      <c r="E437" t="s">
        <v>9676</v>
      </c>
      <c r="F437" t="s">
        <v>9677</v>
      </c>
      <c r="G437" t="str">
        <f>Table19[[#This Row],[Closing Code]] &amp; " - " &amp; Table19[[#This Row],[Closing Code Description]]</f>
        <v>ELECTRIP - Electrical Trip Out</v>
      </c>
      <c r="H437" t="s">
        <v>8863</v>
      </c>
      <c r="I437" t="s">
        <v>53</v>
      </c>
    </row>
    <row r="438" spans="2:9" ht="15" customHeight="1" x14ac:dyDescent="0.35">
      <c r="B438" t="s">
        <v>454</v>
      </c>
      <c r="C438" t="s">
        <v>9928</v>
      </c>
      <c r="D438" t="str">
        <f>Table19[[#This Row],[Asset Class]] &amp; " - " &amp; Table19[[#This Row],[Class Description]]</f>
        <v>CHLRCOOL - Chiller - Cooling Tower</v>
      </c>
      <c r="E438" t="s">
        <v>9678</v>
      </c>
      <c r="F438" t="s">
        <v>9679</v>
      </c>
      <c r="G438" t="str">
        <f>Table19[[#This Row],[Closing Code]] &amp; " - " &amp; Table19[[#This Row],[Closing Code Description]]</f>
        <v>EXNOISE - Excessive Noise</v>
      </c>
      <c r="H438" t="s">
        <v>8863</v>
      </c>
      <c r="I438" t="s">
        <v>53</v>
      </c>
    </row>
    <row r="439" spans="2:9" ht="15" customHeight="1" x14ac:dyDescent="0.35">
      <c r="B439" t="s">
        <v>454</v>
      </c>
      <c r="C439" t="s">
        <v>9928</v>
      </c>
      <c r="D439" t="str">
        <f>Table19[[#This Row],[Asset Class]] &amp; " - " &amp; Table19[[#This Row],[Class Description]]</f>
        <v>CHLRCOOL - Chiller - Cooling Tower</v>
      </c>
      <c r="E439" t="s">
        <v>9680</v>
      </c>
      <c r="F439" t="s">
        <v>9681</v>
      </c>
      <c r="G439" t="str">
        <f>Table19[[#This Row],[Closing Code]] &amp; " - " &amp; Table19[[#This Row],[Closing Code Description]]</f>
        <v>EXVIBRTN - Excessive Vibration</v>
      </c>
      <c r="H439" t="s">
        <v>8863</v>
      </c>
      <c r="I439" t="s">
        <v>53</v>
      </c>
    </row>
    <row r="440" spans="2:9" ht="15" customHeight="1" x14ac:dyDescent="0.35">
      <c r="B440" t="s">
        <v>454</v>
      </c>
      <c r="C440" t="s">
        <v>9928</v>
      </c>
      <c r="D440" t="str">
        <f>Table19[[#This Row],[Asset Class]] &amp; " - " &amp; Table19[[#This Row],[Class Description]]</f>
        <v>CHLRCOOL - Chiller - Cooling Tower</v>
      </c>
      <c r="E440" t="s">
        <v>9682</v>
      </c>
      <c r="F440" t="s">
        <v>9683</v>
      </c>
      <c r="G440" t="str">
        <f>Table19[[#This Row],[Closing Code]] &amp; " - " &amp; Table19[[#This Row],[Closing Code Description]]</f>
        <v>JAMMEDEQ - Jammed Equipment</v>
      </c>
      <c r="H440" t="s">
        <v>8863</v>
      </c>
      <c r="I440" t="s">
        <v>53</v>
      </c>
    </row>
    <row r="441" spans="2:9" ht="15" customHeight="1" x14ac:dyDescent="0.35">
      <c r="B441" t="s">
        <v>454</v>
      </c>
      <c r="C441" t="s">
        <v>9928</v>
      </c>
      <c r="D441" t="str">
        <f>Table19[[#This Row],[Asset Class]] &amp; " - " &amp; Table19[[#This Row],[Class Description]]</f>
        <v>CHLRCOOL - Chiller - Cooling Tower</v>
      </c>
      <c r="E441" t="s">
        <v>9684</v>
      </c>
      <c r="F441" t="s">
        <v>9685</v>
      </c>
      <c r="G441" t="str">
        <f>Table19[[#This Row],[Closing Code]] &amp; " - " &amp; Table19[[#This Row],[Closing Code Description]]</f>
        <v>LEAKING - Leaking</v>
      </c>
      <c r="H441" t="s">
        <v>8863</v>
      </c>
      <c r="I441" t="s">
        <v>53</v>
      </c>
    </row>
    <row r="442" spans="2:9" ht="15" customHeight="1" x14ac:dyDescent="0.35">
      <c r="B442" t="s">
        <v>454</v>
      </c>
      <c r="C442" t="s">
        <v>9928</v>
      </c>
      <c r="D442" t="str">
        <f>Table19[[#This Row],[Asset Class]] &amp; " - " &amp; Table19[[#This Row],[Class Description]]</f>
        <v>CHLRCOOL - Chiller - Cooling Tower</v>
      </c>
      <c r="E442" t="s">
        <v>9686</v>
      </c>
      <c r="F442" t="s">
        <v>9687</v>
      </c>
      <c r="G442" t="str">
        <f>Table19[[#This Row],[Closing Code]] &amp; " - " &amp; Table19[[#This Row],[Closing Code Description]]</f>
        <v>LOWPERF - Low Performance</v>
      </c>
      <c r="H442" t="s">
        <v>8863</v>
      </c>
      <c r="I442" t="s">
        <v>53</v>
      </c>
    </row>
    <row r="443" spans="2:9" ht="15" customHeight="1" x14ac:dyDescent="0.35">
      <c r="B443" t="s">
        <v>454</v>
      </c>
      <c r="C443" t="s">
        <v>9928</v>
      </c>
      <c r="D443" t="str">
        <f>Table19[[#This Row],[Asset Class]] &amp; " - " &amp; Table19[[#This Row],[Class Description]]</f>
        <v>CHLRCOOL - Chiller - Cooling Tower</v>
      </c>
      <c r="E443" t="s">
        <v>9688</v>
      </c>
      <c r="F443" t="s">
        <v>9689</v>
      </c>
      <c r="G443" t="str">
        <f>Table19[[#This Row],[Closing Code]] &amp; " - " &amp; Table19[[#This Row],[Closing Code Description]]</f>
        <v>NONOPER - Non-Operational</v>
      </c>
      <c r="H443" t="s">
        <v>8863</v>
      </c>
      <c r="I443" t="s">
        <v>53</v>
      </c>
    </row>
    <row r="444" spans="2:9" ht="15" customHeight="1" x14ac:dyDescent="0.35">
      <c r="B444" t="s">
        <v>454</v>
      </c>
      <c r="C444" t="s">
        <v>9928</v>
      </c>
      <c r="D444" t="str">
        <f>Table19[[#This Row],[Asset Class]] &amp; " - " &amp; Table19[[#This Row],[Class Description]]</f>
        <v>CHLRCOOL - Chiller - Cooling Tower</v>
      </c>
      <c r="E444" t="s">
        <v>9690</v>
      </c>
      <c r="F444" t="s">
        <v>9691</v>
      </c>
      <c r="G444" t="str">
        <f>Table19[[#This Row],[Closing Code]] &amp; " - " &amp; Table19[[#This Row],[Closing Code Description]]</f>
        <v>PHYDMGE - Physical Damage</v>
      </c>
      <c r="H444" t="s">
        <v>8863</v>
      </c>
      <c r="I444" t="s">
        <v>53</v>
      </c>
    </row>
    <row r="445" spans="2:9" ht="15" customHeight="1" x14ac:dyDescent="0.35">
      <c r="B445" t="s">
        <v>454</v>
      </c>
      <c r="C445" t="s">
        <v>9928</v>
      </c>
      <c r="D445" t="str">
        <f>Table19[[#This Row],[Asset Class]] &amp; " - " &amp; Table19[[#This Row],[Class Description]]</f>
        <v>CHLRCOOL - Chiller - Cooling Tower</v>
      </c>
      <c r="E445" t="s">
        <v>9692</v>
      </c>
      <c r="F445" t="s">
        <v>9693</v>
      </c>
      <c r="G445" t="str">
        <f>Table19[[#This Row],[Closing Code]] &amp; " - " &amp; Table19[[#This Row],[Closing Code Description]]</f>
        <v>UNSMELL - Unusual Smell</v>
      </c>
      <c r="H445" t="s">
        <v>8863</v>
      </c>
      <c r="I445" t="s">
        <v>53</v>
      </c>
    </row>
    <row r="446" spans="2:9" ht="15" customHeight="1" x14ac:dyDescent="0.35">
      <c r="B446" t="s">
        <v>454</v>
      </c>
      <c r="C446" t="s">
        <v>9928</v>
      </c>
      <c r="D446" t="str">
        <f>Table19[[#This Row],[Asset Class]] &amp; " - " &amp; Table19[[#This Row],[Class Description]]</f>
        <v>CHLRCOOL - Chiller - Cooling Tower</v>
      </c>
      <c r="E446" t="s">
        <v>9694</v>
      </c>
      <c r="F446" t="s">
        <v>9695</v>
      </c>
      <c r="G446" t="str">
        <f>Table19[[#This Row],[Closing Code]] &amp; " - " &amp; Table19[[#This Row],[Closing Code Description]]</f>
        <v>UNSMOKE - Unusual Smoke</v>
      </c>
      <c r="H446" t="s">
        <v>8863</v>
      </c>
      <c r="I446" t="s">
        <v>53</v>
      </c>
    </row>
    <row r="447" spans="2:9" ht="15" customHeight="1" x14ac:dyDescent="0.35">
      <c r="B447" t="s">
        <v>454</v>
      </c>
      <c r="C447" t="s">
        <v>9928</v>
      </c>
      <c r="D447" t="str">
        <f>Table19[[#This Row],[Asset Class]] &amp; " - " &amp; Table19[[#This Row],[Class Description]]</f>
        <v>CHLRCOOL - Chiller - Cooling Tower</v>
      </c>
      <c r="E447" t="s">
        <v>9929</v>
      </c>
      <c r="F447" t="s">
        <v>9930</v>
      </c>
      <c r="G447" t="str">
        <f>Table19[[#This Row],[Closing Code]] &amp; " - " &amp; Table19[[#This Row],[Closing Code Description]]</f>
        <v>CCTCONT - Chiller-Cooling tower coils/spray nozzles contaminated</v>
      </c>
      <c r="H447" t="s">
        <v>8876</v>
      </c>
      <c r="I447" t="s">
        <v>53</v>
      </c>
    </row>
    <row r="448" spans="2:9" ht="15" customHeight="1" x14ac:dyDescent="0.35">
      <c r="B448" t="s">
        <v>454</v>
      </c>
      <c r="C448" t="s">
        <v>9928</v>
      </c>
      <c r="D448" t="str">
        <f>Table19[[#This Row],[Asset Class]] &amp; " - " &amp; Table19[[#This Row],[Class Description]]</f>
        <v>CHLRCOOL - Chiller - Cooling Tower</v>
      </c>
      <c r="E448" t="s">
        <v>9931</v>
      </c>
      <c r="F448" t="s">
        <v>9932</v>
      </c>
      <c r="G448" t="str">
        <f>Table19[[#This Row],[Closing Code]] &amp; " - " &amp; Table19[[#This Row],[Closing Code Description]]</f>
        <v>CCTDET - Chiller-Cooling tower deteriorated</v>
      </c>
      <c r="H448" t="s">
        <v>8876</v>
      </c>
      <c r="I448" t="s">
        <v>53</v>
      </c>
    </row>
    <row r="449" spans="2:9" ht="15" customHeight="1" x14ac:dyDescent="0.35">
      <c r="B449" t="s">
        <v>454</v>
      </c>
      <c r="C449" t="s">
        <v>9928</v>
      </c>
      <c r="D449" t="str">
        <f>Table19[[#This Row],[Asset Class]] &amp; " - " &amp; Table19[[#This Row],[Class Description]]</f>
        <v>CHLRCOOL - Chiller - Cooling Tower</v>
      </c>
      <c r="E449" t="s">
        <v>9933</v>
      </c>
      <c r="F449" t="s">
        <v>9934</v>
      </c>
      <c r="G449" t="str">
        <f>Table19[[#This Row],[Closing Code]] &amp; " - " &amp; Table19[[#This Row],[Closing Code Description]]</f>
        <v>CCTLNDET - Cooling tower water lines/connections deteriorated</v>
      </c>
      <c r="H449" t="s">
        <v>8876</v>
      </c>
      <c r="I449" t="s">
        <v>53</v>
      </c>
    </row>
    <row r="450" spans="2:9" ht="15" customHeight="1" x14ac:dyDescent="0.35">
      <c r="B450" t="s">
        <v>454</v>
      </c>
      <c r="C450" t="s">
        <v>9928</v>
      </c>
      <c r="D450" t="str">
        <f>Table19[[#This Row],[Asset Class]] &amp; " - " &amp; Table19[[#This Row],[Class Description]]</f>
        <v>CHLRCOOL - Chiller - Cooling Tower</v>
      </c>
      <c r="E450" t="s">
        <v>9935</v>
      </c>
      <c r="F450" t="s">
        <v>9936</v>
      </c>
      <c r="G450" t="str">
        <f>Table19[[#This Row],[Closing Code]] &amp; " - " &amp; Table19[[#This Row],[Closing Code Description]]</f>
        <v>CCTLUB - HVAC chiller-cooling tower fan motor insufficiently lubricated</v>
      </c>
      <c r="H450" t="s">
        <v>8876</v>
      </c>
      <c r="I450" t="s">
        <v>53</v>
      </c>
    </row>
    <row r="451" spans="2:9" ht="15" customHeight="1" x14ac:dyDescent="0.35">
      <c r="B451" t="s">
        <v>454</v>
      </c>
      <c r="C451" t="s">
        <v>9928</v>
      </c>
      <c r="D451" t="str">
        <f>Table19[[#This Row],[Asset Class]] &amp; " - " &amp; Table19[[#This Row],[Class Description]]</f>
        <v>CHLRCOOL - Chiller - Cooling Tower</v>
      </c>
      <c r="E451" t="s">
        <v>9937</v>
      </c>
      <c r="F451" t="s">
        <v>9938</v>
      </c>
      <c r="G451" t="str">
        <f>Table19[[#This Row],[Closing Code]] &amp; " - " &amp; Table19[[#This Row],[Closing Code Description]]</f>
        <v>CCTPLUB - HVAC Chiller-Cooling Tower Recirculation Pump Insufficiently Lubricated</v>
      </c>
      <c r="H451" t="s">
        <v>8876</v>
      </c>
      <c r="I451" t="s">
        <v>53</v>
      </c>
    </row>
    <row r="452" spans="2:9" ht="15" customHeight="1" x14ac:dyDescent="0.35">
      <c r="B452" t="s">
        <v>454</v>
      </c>
      <c r="C452" t="s">
        <v>9928</v>
      </c>
      <c r="D452" t="str">
        <f>Table19[[#This Row],[Asset Class]] &amp; " - " &amp; Table19[[#This Row],[Class Description]]</f>
        <v>CHLRCOOL - Chiller - Cooling Tower</v>
      </c>
      <c r="E452" t="s">
        <v>9939</v>
      </c>
      <c r="F452" t="s">
        <v>9940</v>
      </c>
      <c r="G452" t="str">
        <f>Table19[[#This Row],[Closing Code]] &amp; " - " &amp; Table19[[#This Row],[Closing Code Description]]</f>
        <v>CCTPPLUG - Chiller-Cooling tower recirculation pump coolant filter plugged</v>
      </c>
      <c r="H452" t="s">
        <v>8876</v>
      </c>
      <c r="I452" t="s">
        <v>53</v>
      </c>
    </row>
    <row r="453" spans="2:9" ht="15" customHeight="1" x14ac:dyDescent="0.35">
      <c r="B453" t="s">
        <v>454</v>
      </c>
      <c r="C453" t="s">
        <v>9928</v>
      </c>
      <c r="D453" t="str">
        <f>Table19[[#This Row],[Asset Class]] &amp; " - " &amp; Table19[[#This Row],[Class Description]]</f>
        <v>CHLRCOOL - Chiller - Cooling Tower</v>
      </c>
      <c r="E453" t="s">
        <v>9941</v>
      </c>
      <c r="F453" t="s">
        <v>9942</v>
      </c>
      <c r="G453" t="str">
        <f>Table19[[#This Row],[Closing Code]] &amp; " - " &amp; Table19[[#This Row],[Closing Code Description]]</f>
        <v>CCTPWORN - HVAC chiller-cooling tower recirculating motor/pump worn</v>
      </c>
      <c r="H453" t="s">
        <v>8876</v>
      </c>
      <c r="I453" t="s">
        <v>53</v>
      </c>
    </row>
    <row r="454" spans="2:9" ht="15" customHeight="1" x14ac:dyDescent="0.35">
      <c r="B454" t="s">
        <v>454</v>
      </c>
      <c r="C454" t="s">
        <v>9928</v>
      </c>
      <c r="D454" t="str">
        <f>Table19[[#This Row],[Asset Class]] &amp; " - " &amp; Table19[[#This Row],[Class Description]]</f>
        <v>CHLRCOOL - Chiller - Cooling Tower</v>
      </c>
      <c r="E454" t="s">
        <v>9943</v>
      </c>
      <c r="F454" t="s">
        <v>9944</v>
      </c>
      <c r="G454" t="str">
        <f>Table19[[#This Row],[Closing Code]] &amp; " - " &amp; Table19[[#This Row],[Closing Code Description]]</f>
        <v>CTFAIL - Cooling tower fan motor failed</v>
      </c>
      <c r="H454" t="s">
        <v>8876</v>
      </c>
      <c r="I454" t="s">
        <v>53</v>
      </c>
    </row>
    <row r="455" spans="2:9" ht="15" customHeight="1" x14ac:dyDescent="0.35">
      <c r="B455" t="s">
        <v>454</v>
      </c>
      <c r="C455" t="s">
        <v>9928</v>
      </c>
      <c r="D455" t="str">
        <f>Table19[[#This Row],[Asset Class]] &amp; " - " &amp; Table19[[#This Row],[Class Description]]</f>
        <v>CHLRCOOL - Chiller - Cooling Tower</v>
      </c>
      <c r="E455" t="s">
        <v>9698</v>
      </c>
      <c r="F455" t="s">
        <v>9699</v>
      </c>
      <c r="G455" t="str">
        <f>Table19[[#This Row],[Closing Code]] &amp; " - " &amp; Table19[[#This Row],[Closing Code Description]]</f>
        <v>ACCIDENT - Accident</v>
      </c>
      <c r="H455" t="s">
        <v>8878</v>
      </c>
      <c r="I455" t="s">
        <v>53</v>
      </c>
    </row>
    <row r="456" spans="2:9" ht="15" customHeight="1" x14ac:dyDescent="0.35">
      <c r="B456" t="s">
        <v>454</v>
      </c>
      <c r="C456" t="s">
        <v>9928</v>
      </c>
      <c r="D456" t="str">
        <f>Table19[[#This Row],[Asset Class]] &amp; " - " &amp; Table19[[#This Row],[Class Description]]</f>
        <v>CHLRCOOL - Chiller - Cooling Tower</v>
      </c>
      <c r="E456" t="s">
        <v>9700</v>
      </c>
      <c r="F456" t="s">
        <v>9701</v>
      </c>
      <c r="G456" t="str">
        <f>Table19[[#This Row],[Closing Code]] &amp; " - " &amp; Table19[[#This Row],[Closing Code Description]]</f>
        <v>ACCWEAR - Accelerated Wear</v>
      </c>
      <c r="H456" t="s">
        <v>8878</v>
      </c>
      <c r="I456" t="s">
        <v>53</v>
      </c>
    </row>
    <row r="457" spans="2:9" ht="15" customHeight="1" x14ac:dyDescent="0.35">
      <c r="B457" t="s">
        <v>454</v>
      </c>
      <c r="C457" t="s">
        <v>9928</v>
      </c>
      <c r="D457" t="str">
        <f>Table19[[#This Row],[Asset Class]] &amp; " - " &amp; Table19[[#This Row],[Class Description]]</f>
        <v>CHLRCOOL - Chiller - Cooling Tower</v>
      </c>
      <c r="E457" t="s">
        <v>9702</v>
      </c>
      <c r="F457" t="s">
        <v>9703</v>
      </c>
      <c r="G457" t="str">
        <f>Table19[[#This Row],[Closing Code]] &amp; " - " &amp; Table19[[#This Row],[Closing Code Description]]</f>
        <v>ACTGOD - Weather condition/Forces of nature or Act of God</v>
      </c>
      <c r="H457" t="s">
        <v>8878</v>
      </c>
      <c r="I457" t="s">
        <v>53</v>
      </c>
    </row>
    <row r="458" spans="2:9" ht="15" customHeight="1" x14ac:dyDescent="0.35">
      <c r="B458" t="s">
        <v>454</v>
      </c>
      <c r="C458" t="s">
        <v>9928</v>
      </c>
      <c r="D458" t="str">
        <f>Table19[[#This Row],[Asset Class]] &amp; " - " &amp; Table19[[#This Row],[Class Description]]</f>
        <v>CHLRCOOL - Chiller - Cooling Tower</v>
      </c>
      <c r="E458" t="s">
        <v>9704</v>
      </c>
      <c r="F458" t="s">
        <v>9705</v>
      </c>
      <c r="G458" t="str">
        <f>Table19[[#This Row],[Closing Code]] &amp; " - " &amp; Table19[[#This Row],[Closing Code Description]]</f>
        <v>CONTAM - Contamination</v>
      </c>
      <c r="H458" t="s">
        <v>8878</v>
      </c>
      <c r="I458" t="s">
        <v>53</v>
      </c>
    </row>
    <row r="459" spans="2:9" ht="15" customHeight="1" x14ac:dyDescent="0.35">
      <c r="B459" t="s">
        <v>454</v>
      </c>
      <c r="C459" t="s">
        <v>9928</v>
      </c>
      <c r="D459" t="str">
        <f>Table19[[#This Row],[Asset Class]] &amp; " - " &amp; Table19[[#This Row],[Class Description]]</f>
        <v>CHLRCOOL - Chiller - Cooling Tower</v>
      </c>
      <c r="E459" t="s">
        <v>9706</v>
      </c>
      <c r="F459" t="s">
        <v>9707</v>
      </c>
      <c r="G459" t="str">
        <f>Table19[[#This Row],[Closing Code]] &amp; " - " &amp; Table19[[#This Row],[Closing Code Description]]</f>
        <v>DEFASSET - Defective Asset</v>
      </c>
      <c r="H459" t="s">
        <v>8878</v>
      </c>
      <c r="I459" t="s">
        <v>53</v>
      </c>
    </row>
    <row r="460" spans="2:9" ht="15" customHeight="1" x14ac:dyDescent="0.35">
      <c r="B460" t="s">
        <v>454</v>
      </c>
      <c r="C460" t="s">
        <v>9928</v>
      </c>
      <c r="D460" t="str">
        <f>Table19[[#This Row],[Asset Class]] &amp; " - " &amp; Table19[[#This Row],[Class Description]]</f>
        <v>CHLRCOOL - Chiller - Cooling Tower</v>
      </c>
      <c r="E460" t="s">
        <v>9708</v>
      </c>
      <c r="F460" t="s">
        <v>9709</v>
      </c>
      <c r="G460" t="str">
        <f>Table19[[#This Row],[Closing Code]] &amp; " - " &amp; Table19[[#This Row],[Closing Code Description]]</f>
        <v>EXLOAD - Excessive Load</v>
      </c>
      <c r="H460" t="s">
        <v>8878</v>
      </c>
      <c r="I460" t="s">
        <v>53</v>
      </c>
    </row>
    <row r="461" spans="2:9" ht="15" customHeight="1" x14ac:dyDescent="0.35">
      <c r="B461" t="s">
        <v>454</v>
      </c>
      <c r="C461" t="s">
        <v>9928</v>
      </c>
      <c r="D461" t="str">
        <f>Table19[[#This Row],[Asset Class]] &amp; " - " &amp; Table19[[#This Row],[Class Description]]</f>
        <v>CHLRCOOL - Chiller - Cooling Tower</v>
      </c>
      <c r="E461" t="s">
        <v>9710</v>
      </c>
      <c r="F461" t="s">
        <v>9711</v>
      </c>
      <c r="G461" t="str">
        <f>Table19[[#This Row],[Closing Code]] &amp; " - " &amp; Table19[[#This Row],[Closing Code Description]]</f>
        <v>IMPRMNT - Improper Maintenance</v>
      </c>
      <c r="H461" t="s">
        <v>8878</v>
      </c>
      <c r="I461" t="s">
        <v>53</v>
      </c>
    </row>
    <row r="462" spans="2:9" ht="15" customHeight="1" x14ac:dyDescent="0.35">
      <c r="B462" t="s">
        <v>454</v>
      </c>
      <c r="C462" t="s">
        <v>9928</v>
      </c>
      <c r="D462" t="str">
        <f>Table19[[#This Row],[Asset Class]] &amp; " - " &amp; Table19[[#This Row],[Class Description]]</f>
        <v>CHLRCOOL - Chiller - Cooling Tower</v>
      </c>
      <c r="E462" t="s">
        <v>9712</v>
      </c>
      <c r="F462" t="s">
        <v>9713</v>
      </c>
      <c r="G462" t="str">
        <f>Table19[[#This Row],[Closing Code]] &amp; " - " &amp; Table19[[#This Row],[Closing Code Description]]</f>
        <v>INSLUBR - Insufficient Lubrication</v>
      </c>
      <c r="H462" t="s">
        <v>8878</v>
      </c>
      <c r="I462" t="s">
        <v>53</v>
      </c>
    </row>
    <row r="463" spans="2:9" ht="15" customHeight="1" x14ac:dyDescent="0.35">
      <c r="B463" t="s">
        <v>454</v>
      </c>
      <c r="C463" t="s">
        <v>9928</v>
      </c>
      <c r="D463" t="str">
        <f>Table19[[#This Row],[Asset Class]] &amp; " - " &amp; Table19[[#This Row],[Class Description]]</f>
        <v>CHLRCOOL - Chiller - Cooling Tower</v>
      </c>
      <c r="E463" t="s">
        <v>9714</v>
      </c>
      <c r="F463" t="s">
        <v>9715</v>
      </c>
      <c r="G463" t="str">
        <f>Table19[[#This Row],[Closing Code]] &amp; " - " &amp; Table19[[#This Row],[Closing Code Description]]</f>
        <v>LACKTRN - Lack of/ Inadequate Training</v>
      </c>
      <c r="H463" t="s">
        <v>8878</v>
      </c>
      <c r="I463" t="s">
        <v>53</v>
      </c>
    </row>
    <row r="464" spans="2:9" ht="15" customHeight="1" x14ac:dyDescent="0.35">
      <c r="B464" t="s">
        <v>454</v>
      </c>
      <c r="C464" t="s">
        <v>9928</v>
      </c>
      <c r="D464" t="str">
        <f>Table19[[#This Row],[Asset Class]] &amp; " - " &amp; Table19[[#This Row],[Class Description]]</f>
        <v>CHLRCOOL - Chiller - Cooling Tower</v>
      </c>
      <c r="E464" t="s">
        <v>9716</v>
      </c>
      <c r="F464" t="s">
        <v>9717</v>
      </c>
      <c r="G464" t="str">
        <f>Table19[[#This Row],[Closing Code]] &amp; " - " &amp; Table19[[#This Row],[Closing Code Description]]</f>
        <v>MISSCMP - Loose/ Missing Component</v>
      </c>
      <c r="H464" t="s">
        <v>8878</v>
      </c>
      <c r="I464" t="s">
        <v>53</v>
      </c>
    </row>
    <row r="465" spans="2:9" ht="15" customHeight="1" x14ac:dyDescent="0.35">
      <c r="B465" t="s">
        <v>454</v>
      </c>
      <c r="C465" t="s">
        <v>9928</v>
      </c>
      <c r="D465" t="str">
        <f>Table19[[#This Row],[Asset Class]] &amp; " - " &amp; Table19[[#This Row],[Class Description]]</f>
        <v>CHLRCOOL - Chiller - Cooling Tower</v>
      </c>
      <c r="E465" t="s">
        <v>9718</v>
      </c>
      <c r="F465" t="s">
        <v>9719</v>
      </c>
      <c r="G465" t="str">
        <f>Table19[[#This Row],[Closing Code]] &amp; " - " &amp; Table19[[#This Row],[Closing Code Description]]</f>
        <v>NRMWEAR - Normal Wear</v>
      </c>
      <c r="H465" t="s">
        <v>8878</v>
      </c>
      <c r="I465" t="s">
        <v>53</v>
      </c>
    </row>
    <row r="466" spans="2:9" ht="15" customHeight="1" x14ac:dyDescent="0.35">
      <c r="B466" t="s">
        <v>454</v>
      </c>
      <c r="C466" t="s">
        <v>9928</v>
      </c>
      <c r="D466" t="str">
        <f>Table19[[#This Row],[Asset Class]] &amp; " - " &amp; Table19[[#This Row],[Class Description]]</f>
        <v>CHLRCOOL - Chiller - Cooling Tower</v>
      </c>
      <c r="E466" t="s">
        <v>9720</v>
      </c>
      <c r="F466" t="s">
        <v>9721</v>
      </c>
      <c r="G466" t="str">
        <f>Table19[[#This Row],[Closing Code]] &amp; " - " &amp; Table19[[#This Row],[Closing Code Description]]</f>
        <v>OTHER - Other (specify)</v>
      </c>
      <c r="H466" t="s">
        <v>8878</v>
      </c>
      <c r="I466" t="s">
        <v>53</v>
      </c>
    </row>
    <row r="467" spans="2:9" ht="15" customHeight="1" x14ac:dyDescent="0.35">
      <c r="B467" t="s">
        <v>454</v>
      </c>
      <c r="C467" t="s">
        <v>9928</v>
      </c>
      <c r="D467" t="str">
        <f>Table19[[#This Row],[Asset Class]] &amp; " - " &amp; Table19[[#This Row],[Class Description]]</f>
        <v>CHLRCOOL - Chiller - Cooling Tower</v>
      </c>
      <c r="E467" t="s">
        <v>9722</v>
      </c>
      <c r="F467" t="s">
        <v>9723</v>
      </c>
      <c r="G467" t="str">
        <f>Table19[[#This Row],[Closing Code]] &amp; " - " &amp; Table19[[#This Row],[Closing Code Description]]</f>
        <v>PRINSTAL - Poor Installation</v>
      </c>
      <c r="H467" t="s">
        <v>8878</v>
      </c>
      <c r="I467" t="s">
        <v>53</v>
      </c>
    </row>
    <row r="468" spans="2:9" ht="15" customHeight="1" x14ac:dyDescent="0.35">
      <c r="B468" t="s">
        <v>454</v>
      </c>
      <c r="C468" t="s">
        <v>9928</v>
      </c>
      <c r="D468" t="str">
        <f>Table19[[#This Row],[Asset Class]] &amp; " - " &amp; Table19[[#This Row],[Class Description]]</f>
        <v>CHLRCOOL - Chiller - Cooling Tower</v>
      </c>
      <c r="E468" t="s">
        <v>9724</v>
      </c>
      <c r="F468" t="s">
        <v>9725</v>
      </c>
      <c r="G468" t="str">
        <f>Table19[[#This Row],[Closing Code]] &amp; " - " &amp; Table19[[#This Row],[Closing Code Description]]</f>
        <v>PROCISSU - Procedure Issue</v>
      </c>
      <c r="H468" t="s">
        <v>8878</v>
      </c>
      <c r="I468" t="s">
        <v>53</v>
      </c>
    </row>
    <row r="469" spans="2:9" ht="15" customHeight="1" x14ac:dyDescent="0.35">
      <c r="B469" t="s">
        <v>454</v>
      </c>
      <c r="C469" t="s">
        <v>9928</v>
      </c>
      <c r="D469" t="str">
        <f>Table19[[#This Row],[Asset Class]] &amp; " - " &amp; Table19[[#This Row],[Class Description]]</f>
        <v>CHLRCOOL - Chiller - Cooling Tower</v>
      </c>
      <c r="E469" t="s">
        <v>9726</v>
      </c>
      <c r="F469" t="s">
        <v>9727</v>
      </c>
      <c r="G469" t="str">
        <f>Table19[[#This Row],[Closing Code]] &amp; " - " &amp; Table19[[#This Row],[Closing Code Description]]</f>
        <v>UTLFAIL - Utility Failure</v>
      </c>
      <c r="H469" t="s">
        <v>8878</v>
      </c>
      <c r="I469" t="s">
        <v>53</v>
      </c>
    </row>
    <row r="470" spans="2:9" ht="15" customHeight="1" x14ac:dyDescent="0.35">
      <c r="B470" t="s">
        <v>454</v>
      </c>
      <c r="C470" t="s">
        <v>9928</v>
      </c>
      <c r="D470" t="str">
        <f>Table19[[#This Row],[Asset Class]] &amp; " - " &amp; Table19[[#This Row],[Class Description]]</f>
        <v>CHLRCOOL - Chiller - Cooling Tower</v>
      </c>
      <c r="E470" t="s">
        <v>9728</v>
      </c>
      <c r="F470" t="s">
        <v>9729</v>
      </c>
      <c r="G470" t="str">
        <f>Table19[[#This Row],[Closing Code]] &amp; " - " &amp; Table19[[#This Row],[Closing Code Description]]</f>
        <v>VNDLSM - Vandalism</v>
      </c>
      <c r="H470" t="s">
        <v>8878</v>
      </c>
      <c r="I470" t="s">
        <v>53</v>
      </c>
    </row>
    <row r="471" spans="2:9" ht="15" customHeight="1" x14ac:dyDescent="0.35">
      <c r="B471" t="s">
        <v>454</v>
      </c>
      <c r="C471" t="s">
        <v>9928</v>
      </c>
      <c r="D471" t="str">
        <f>Table19[[#This Row],[Asset Class]] &amp; " - " &amp; Table19[[#This Row],[Class Description]]</f>
        <v>CHLRCOOL - Chiller - Cooling Tower</v>
      </c>
      <c r="E471" t="s">
        <v>9730</v>
      </c>
      <c r="F471" t="s">
        <v>9731</v>
      </c>
      <c r="G471" t="str">
        <f>Table19[[#This Row],[Closing Code]] &amp; " - " &amp; Table19[[#This Row],[Closing Code Description]]</f>
        <v>WORNCMPT - Defective/ Worn Component</v>
      </c>
      <c r="H471" t="s">
        <v>8878</v>
      </c>
      <c r="I471" t="s">
        <v>53</v>
      </c>
    </row>
    <row r="472" spans="2:9" ht="15" customHeight="1" x14ac:dyDescent="0.35">
      <c r="B472" t="s">
        <v>454</v>
      </c>
      <c r="C472" t="s">
        <v>9928</v>
      </c>
      <c r="D472" t="str">
        <f>Table19[[#This Row],[Asset Class]] &amp; " - " &amp; Table19[[#This Row],[Class Description]]</f>
        <v>CHLRCOOL - Chiller - Cooling Tower</v>
      </c>
      <c r="E472" t="s">
        <v>9732</v>
      </c>
      <c r="F472" t="s">
        <v>9733</v>
      </c>
      <c r="G472" t="str">
        <f>Table19[[#This Row],[Closing Code]] &amp; " - " &amp; Table19[[#This Row],[Closing Code Description]]</f>
        <v>ADJUSTD - Adjusted</v>
      </c>
      <c r="H472" t="s">
        <v>8896</v>
      </c>
      <c r="I472" t="s">
        <v>53</v>
      </c>
    </row>
    <row r="473" spans="2:9" ht="15" customHeight="1" x14ac:dyDescent="0.35">
      <c r="B473" t="s">
        <v>454</v>
      </c>
      <c r="C473" t="s">
        <v>9928</v>
      </c>
      <c r="D473" t="str">
        <f>Table19[[#This Row],[Asset Class]] &amp; " - " &amp; Table19[[#This Row],[Class Description]]</f>
        <v>CHLRCOOL - Chiller - Cooling Tower</v>
      </c>
      <c r="E473" t="s">
        <v>9734</v>
      </c>
      <c r="F473" t="s">
        <v>9735</v>
      </c>
      <c r="G473" t="str">
        <f>Table19[[#This Row],[Closing Code]] &amp; " - " &amp; Table19[[#This Row],[Closing Code Description]]</f>
        <v>DECOMM - Decommission</v>
      </c>
      <c r="H473" t="s">
        <v>8896</v>
      </c>
      <c r="I473" t="s">
        <v>53</v>
      </c>
    </row>
    <row r="474" spans="2:9" ht="15" customHeight="1" x14ac:dyDescent="0.35">
      <c r="B474" t="s">
        <v>454</v>
      </c>
      <c r="C474" t="s">
        <v>9928</v>
      </c>
      <c r="D474" t="str">
        <f>Table19[[#This Row],[Asset Class]] &amp; " - " &amp; Table19[[#This Row],[Class Description]]</f>
        <v>CHLRCOOL - Chiller - Cooling Tower</v>
      </c>
      <c r="E474" t="s">
        <v>9736</v>
      </c>
      <c r="F474" t="s">
        <v>9737</v>
      </c>
      <c r="G474" t="str">
        <f>Table19[[#This Row],[Closing Code]] &amp; " - " &amp; Table19[[#This Row],[Closing Code Description]]</f>
        <v>DECONTME - Decontaminate</v>
      </c>
      <c r="H474" t="s">
        <v>8896</v>
      </c>
      <c r="I474" t="s">
        <v>53</v>
      </c>
    </row>
    <row r="475" spans="2:9" ht="15" customHeight="1" x14ac:dyDescent="0.35">
      <c r="B475" t="s">
        <v>454</v>
      </c>
      <c r="C475" t="s">
        <v>9928</v>
      </c>
      <c r="D475" t="str">
        <f>Table19[[#This Row],[Asset Class]] &amp; " - " &amp; Table19[[#This Row],[Class Description]]</f>
        <v>CHLRCOOL - Chiller - Cooling Tower</v>
      </c>
      <c r="E475" t="s">
        <v>9738</v>
      </c>
      <c r="F475" t="s">
        <v>9739</v>
      </c>
      <c r="G475" t="str">
        <f>Table19[[#This Row],[Closing Code]] &amp; " - " &amp; Table19[[#This Row],[Closing Code Description]]</f>
        <v>DONOTHIN - Do Nothing</v>
      </c>
      <c r="H475" t="s">
        <v>8896</v>
      </c>
      <c r="I475" t="s">
        <v>53</v>
      </c>
    </row>
    <row r="476" spans="2:9" ht="15" customHeight="1" x14ac:dyDescent="0.35">
      <c r="B476" t="s">
        <v>454</v>
      </c>
      <c r="C476" t="s">
        <v>9928</v>
      </c>
      <c r="D476" t="str">
        <f>Table19[[#This Row],[Asset Class]] &amp; " - " &amp; Table19[[#This Row],[Class Description]]</f>
        <v>CHLRCOOL - Chiller - Cooling Tower</v>
      </c>
      <c r="E476" t="s">
        <v>9740</v>
      </c>
      <c r="F476" t="s">
        <v>9741</v>
      </c>
      <c r="G476" t="str">
        <f>Table19[[#This Row],[Closing Code]] &amp; " - " &amp; Table19[[#This Row],[Closing Code Description]]</f>
        <v>LUBRCTE - Lubricate</v>
      </c>
      <c r="H476" t="s">
        <v>8896</v>
      </c>
      <c r="I476" t="s">
        <v>53</v>
      </c>
    </row>
    <row r="477" spans="2:9" ht="15" customHeight="1" x14ac:dyDescent="0.35">
      <c r="B477" t="s">
        <v>454</v>
      </c>
      <c r="C477" t="s">
        <v>9928</v>
      </c>
      <c r="D477" t="str">
        <f>Table19[[#This Row],[Asset Class]] &amp; " - " &amp; Table19[[#This Row],[Class Description]]</f>
        <v>CHLRCOOL - Chiller - Cooling Tower</v>
      </c>
      <c r="E477" t="s">
        <v>9720</v>
      </c>
      <c r="F477" t="s">
        <v>9721</v>
      </c>
      <c r="G477" t="str">
        <f>Table19[[#This Row],[Closing Code]] &amp; " - " &amp; Table19[[#This Row],[Closing Code Description]]</f>
        <v>OTHER - Other (specify)</v>
      </c>
      <c r="H477" t="s">
        <v>8896</v>
      </c>
      <c r="I477" t="s">
        <v>53</v>
      </c>
    </row>
    <row r="478" spans="2:9" ht="15" customHeight="1" x14ac:dyDescent="0.35">
      <c r="B478" t="s">
        <v>454</v>
      </c>
      <c r="C478" t="s">
        <v>9928</v>
      </c>
      <c r="D478" t="str">
        <f>Table19[[#This Row],[Asset Class]] &amp; " - " &amp; Table19[[#This Row],[Class Description]]</f>
        <v>CHLRCOOL - Chiller - Cooling Tower</v>
      </c>
      <c r="E478" t="s">
        <v>9742</v>
      </c>
      <c r="F478" t="s">
        <v>9743</v>
      </c>
      <c r="G478" t="str">
        <f>Table19[[#This Row],[Closing Code]] &amp; " - " &amp; Table19[[#This Row],[Closing Code Description]]</f>
        <v>RECALBRT - Recalibrate</v>
      </c>
      <c r="H478" t="s">
        <v>8896</v>
      </c>
      <c r="I478" t="s">
        <v>53</v>
      </c>
    </row>
    <row r="479" spans="2:9" ht="15" customHeight="1" x14ac:dyDescent="0.35">
      <c r="B479" t="s">
        <v>454</v>
      </c>
      <c r="C479" t="s">
        <v>9928</v>
      </c>
      <c r="D479" t="str">
        <f>Table19[[#This Row],[Asset Class]] &amp; " - " &amp; Table19[[#This Row],[Class Description]]</f>
        <v>CHLRCOOL - Chiller - Cooling Tower</v>
      </c>
      <c r="E479" t="s">
        <v>9744</v>
      </c>
      <c r="F479" t="s">
        <v>9745</v>
      </c>
      <c r="G479" t="str">
        <f>Table19[[#This Row],[Closing Code]] &amp; " - " &amp; Table19[[#This Row],[Closing Code Description]]</f>
        <v>REMVOBT - Remove Obstruction</v>
      </c>
      <c r="H479" t="s">
        <v>8896</v>
      </c>
      <c r="I479" t="s">
        <v>53</v>
      </c>
    </row>
    <row r="480" spans="2:9" ht="15" customHeight="1" x14ac:dyDescent="0.35">
      <c r="B480" t="s">
        <v>454</v>
      </c>
      <c r="C480" t="s">
        <v>9928</v>
      </c>
      <c r="D480" t="str">
        <f>Table19[[#This Row],[Asset Class]] &amp; " - " &amp; Table19[[#This Row],[Class Description]]</f>
        <v>CHLRCOOL - Chiller - Cooling Tower</v>
      </c>
      <c r="E480" t="s">
        <v>9746</v>
      </c>
      <c r="F480" t="s">
        <v>9747</v>
      </c>
      <c r="G480" t="str">
        <f>Table19[[#This Row],[Closing Code]] &amp; " - " &amp; Table19[[#This Row],[Closing Code Description]]</f>
        <v>REPCMPT - Repair Component</v>
      </c>
      <c r="H480" t="s">
        <v>8896</v>
      </c>
      <c r="I480" t="s">
        <v>53</v>
      </c>
    </row>
    <row r="481" spans="2:9" ht="15" customHeight="1" x14ac:dyDescent="0.35">
      <c r="B481" t="s">
        <v>454</v>
      </c>
      <c r="C481" t="s">
        <v>9928</v>
      </c>
      <c r="D481" t="str">
        <f>Table19[[#This Row],[Asset Class]] &amp; " - " &amp; Table19[[#This Row],[Class Description]]</f>
        <v>CHLRCOOL - Chiller - Cooling Tower</v>
      </c>
      <c r="E481" t="s">
        <v>9748</v>
      </c>
      <c r="F481" t="s">
        <v>9749</v>
      </c>
      <c r="G481" t="str">
        <f>Table19[[#This Row],[Closing Code]] &amp; " - " &amp; Table19[[#This Row],[Closing Code Description]]</f>
        <v>REPLASS - Replace Asset</v>
      </c>
      <c r="H481" t="s">
        <v>8896</v>
      </c>
      <c r="I481" t="s">
        <v>53</v>
      </c>
    </row>
    <row r="482" spans="2:9" ht="15" customHeight="1" x14ac:dyDescent="0.35">
      <c r="B482" t="s">
        <v>454</v>
      </c>
      <c r="C482" t="s">
        <v>9928</v>
      </c>
      <c r="D482" t="str">
        <f>Table19[[#This Row],[Asset Class]] &amp; " - " &amp; Table19[[#This Row],[Class Description]]</f>
        <v>CHLRCOOL - Chiller - Cooling Tower</v>
      </c>
      <c r="E482" t="s">
        <v>9750</v>
      </c>
      <c r="F482" t="s">
        <v>9751</v>
      </c>
      <c r="G482" t="str">
        <f>Table19[[#This Row],[Closing Code]] &amp; " - " &amp; Table19[[#This Row],[Closing Code Description]]</f>
        <v>REPLCMPT - Replace Component</v>
      </c>
      <c r="H482" t="s">
        <v>8896</v>
      </c>
      <c r="I482" t="s">
        <v>53</v>
      </c>
    </row>
    <row r="483" spans="2:9" ht="15" customHeight="1" x14ac:dyDescent="0.35">
      <c r="B483" t="s">
        <v>454</v>
      </c>
      <c r="C483" t="s">
        <v>9928</v>
      </c>
      <c r="D483" t="str">
        <f>Table19[[#This Row],[Asset Class]] &amp; " - " &amp; Table19[[#This Row],[Class Description]]</f>
        <v>CHLRCOOL - Chiller - Cooling Tower</v>
      </c>
      <c r="E483" t="s">
        <v>9752</v>
      </c>
      <c r="F483" t="s">
        <v>9753</v>
      </c>
      <c r="G483" t="str">
        <f>Table19[[#This Row],[Closing Code]] &amp; " - " &amp; Table19[[#This Row],[Closing Code Description]]</f>
        <v>REPRASS - Repair Asset</v>
      </c>
      <c r="H483" t="s">
        <v>8896</v>
      </c>
      <c r="I483" t="s">
        <v>53</v>
      </c>
    </row>
    <row r="484" spans="2:9" ht="15" customHeight="1" x14ac:dyDescent="0.35">
      <c r="B484" t="s">
        <v>454</v>
      </c>
      <c r="C484" t="s">
        <v>9928</v>
      </c>
      <c r="D484" t="str">
        <f>Table19[[#This Row],[Asset Class]] &amp; " - " &amp; Table19[[#This Row],[Class Description]]</f>
        <v>CHLRCOOL - Chiller - Cooling Tower</v>
      </c>
      <c r="E484" t="s">
        <v>9754</v>
      </c>
      <c r="F484" t="s">
        <v>9755</v>
      </c>
      <c r="G484" t="str">
        <f>Table19[[#This Row],[Closing Code]] &amp; " - " &amp; Table19[[#This Row],[Closing Code Description]]</f>
        <v>UPGRADES - Upgrade</v>
      </c>
      <c r="H484" t="s">
        <v>8896</v>
      </c>
      <c r="I484" t="s">
        <v>53</v>
      </c>
    </row>
    <row r="485" spans="2:9" ht="15" customHeight="1" x14ac:dyDescent="0.35">
      <c r="B485" t="s">
        <v>1710</v>
      </c>
      <c r="C485" t="s">
        <v>1711</v>
      </c>
      <c r="D485" t="str">
        <f>Table19[[#This Row],[Asset Class]] &amp; " - " &amp; Table19[[#This Row],[Class Description]]</f>
        <v>CIRCBENC - Circuit Breaker Enclosure</v>
      </c>
      <c r="E485" t="s">
        <v>9672</v>
      </c>
      <c r="F485" t="s">
        <v>9673</v>
      </c>
      <c r="G485" t="str">
        <f>Table19[[#This Row],[Closing Code]] &amp; " - " &amp; Table19[[#This Row],[Closing Code Description]]</f>
        <v>ABNTEMP - Abnormal Temperature</v>
      </c>
      <c r="H485" t="s">
        <v>8863</v>
      </c>
      <c r="I485" t="s">
        <v>53</v>
      </c>
    </row>
    <row r="486" spans="2:9" ht="15" customHeight="1" x14ac:dyDescent="0.35">
      <c r="B486" t="s">
        <v>1710</v>
      </c>
      <c r="C486" t="s">
        <v>1711</v>
      </c>
      <c r="D486" t="str">
        <f>Table19[[#This Row],[Asset Class]] &amp; " - " &amp; Table19[[#This Row],[Class Description]]</f>
        <v>CIRCBENC - Circuit Breaker Enclosure</v>
      </c>
      <c r="E486" t="s">
        <v>9674</v>
      </c>
      <c r="F486" t="s">
        <v>9675</v>
      </c>
      <c r="G486" t="str">
        <f>Table19[[#This Row],[Closing Code]] &amp; " - " &amp; Table19[[#This Row],[Closing Code Description]]</f>
        <v>CORROS - Corrosion</v>
      </c>
      <c r="H486" t="s">
        <v>8863</v>
      </c>
      <c r="I486" t="s">
        <v>53</v>
      </c>
    </row>
    <row r="487" spans="2:9" ht="15" customHeight="1" x14ac:dyDescent="0.35">
      <c r="B487" t="s">
        <v>1710</v>
      </c>
      <c r="C487" t="s">
        <v>1711</v>
      </c>
      <c r="D487" t="str">
        <f>Table19[[#This Row],[Asset Class]] &amp; " - " &amp; Table19[[#This Row],[Class Description]]</f>
        <v>CIRCBENC - Circuit Breaker Enclosure</v>
      </c>
      <c r="E487" t="s">
        <v>9676</v>
      </c>
      <c r="F487" t="s">
        <v>9677</v>
      </c>
      <c r="G487" t="str">
        <f>Table19[[#This Row],[Closing Code]] &amp; " - " &amp; Table19[[#This Row],[Closing Code Description]]</f>
        <v>ELECTRIP - Electrical Trip Out</v>
      </c>
      <c r="H487" t="s">
        <v>8863</v>
      </c>
      <c r="I487" t="s">
        <v>53</v>
      </c>
    </row>
    <row r="488" spans="2:9" ht="15" customHeight="1" x14ac:dyDescent="0.35">
      <c r="B488" t="s">
        <v>1710</v>
      </c>
      <c r="C488" t="s">
        <v>1711</v>
      </c>
      <c r="D488" t="str">
        <f>Table19[[#This Row],[Asset Class]] &amp; " - " &amp; Table19[[#This Row],[Class Description]]</f>
        <v>CIRCBENC - Circuit Breaker Enclosure</v>
      </c>
      <c r="E488" t="s">
        <v>9678</v>
      </c>
      <c r="F488" t="s">
        <v>9679</v>
      </c>
      <c r="G488" t="str">
        <f>Table19[[#This Row],[Closing Code]] &amp; " - " &amp; Table19[[#This Row],[Closing Code Description]]</f>
        <v>EXNOISE - Excessive Noise</v>
      </c>
      <c r="H488" t="s">
        <v>8863</v>
      </c>
      <c r="I488" t="s">
        <v>53</v>
      </c>
    </row>
    <row r="489" spans="2:9" ht="15" customHeight="1" x14ac:dyDescent="0.35">
      <c r="B489" t="s">
        <v>1710</v>
      </c>
      <c r="C489" t="s">
        <v>1711</v>
      </c>
      <c r="D489" t="str">
        <f>Table19[[#This Row],[Asset Class]] &amp; " - " &amp; Table19[[#This Row],[Class Description]]</f>
        <v>CIRCBENC - Circuit Breaker Enclosure</v>
      </c>
      <c r="E489" t="s">
        <v>9680</v>
      </c>
      <c r="F489" t="s">
        <v>9681</v>
      </c>
      <c r="G489" t="str">
        <f>Table19[[#This Row],[Closing Code]] &amp; " - " &amp; Table19[[#This Row],[Closing Code Description]]</f>
        <v>EXVIBRTN - Excessive Vibration</v>
      </c>
      <c r="H489" t="s">
        <v>8863</v>
      </c>
      <c r="I489" t="s">
        <v>53</v>
      </c>
    </row>
    <row r="490" spans="2:9" ht="15" customHeight="1" x14ac:dyDescent="0.35">
      <c r="B490" t="s">
        <v>1710</v>
      </c>
      <c r="C490" t="s">
        <v>1711</v>
      </c>
      <c r="D490" t="str">
        <f>Table19[[#This Row],[Asset Class]] &amp; " - " &amp; Table19[[#This Row],[Class Description]]</f>
        <v>CIRCBENC - Circuit Breaker Enclosure</v>
      </c>
      <c r="E490" t="s">
        <v>9682</v>
      </c>
      <c r="F490" t="s">
        <v>9683</v>
      </c>
      <c r="G490" t="str">
        <f>Table19[[#This Row],[Closing Code]] &amp; " - " &amp; Table19[[#This Row],[Closing Code Description]]</f>
        <v>JAMMEDEQ - Jammed Equipment</v>
      </c>
      <c r="H490" t="s">
        <v>8863</v>
      </c>
      <c r="I490" t="s">
        <v>53</v>
      </c>
    </row>
    <row r="491" spans="2:9" ht="15" customHeight="1" x14ac:dyDescent="0.35">
      <c r="B491" t="s">
        <v>1710</v>
      </c>
      <c r="C491" t="s">
        <v>1711</v>
      </c>
      <c r="D491" t="str">
        <f>Table19[[#This Row],[Asset Class]] &amp; " - " &amp; Table19[[#This Row],[Class Description]]</f>
        <v>CIRCBENC - Circuit Breaker Enclosure</v>
      </c>
      <c r="E491" t="s">
        <v>9684</v>
      </c>
      <c r="F491" t="s">
        <v>9685</v>
      </c>
      <c r="G491" t="str">
        <f>Table19[[#This Row],[Closing Code]] &amp; " - " &amp; Table19[[#This Row],[Closing Code Description]]</f>
        <v>LEAKING - Leaking</v>
      </c>
      <c r="H491" t="s">
        <v>8863</v>
      </c>
      <c r="I491" t="s">
        <v>53</v>
      </c>
    </row>
    <row r="492" spans="2:9" ht="15" customHeight="1" x14ac:dyDescent="0.35">
      <c r="B492" t="s">
        <v>1710</v>
      </c>
      <c r="C492" t="s">
        <v>1711</v>
      </c>
      <c r="D492" t="str">
        <f>Table19[[#This Row],[Asset Class]] &amp; " - " &amp; Table19[[#This Row],[Class Description]]</f>
        <v>CIRCBENC - Circuit Breaker Enclosure</v>
      </c>
      <c r="E492" t="s">
        <v>9686</v>
      </c>
      <c r="F492" t="s">
        <v>9687</v>
      </c>
      <c r="G492" t="str">
        <f>Table19[[#This Row],[Closing Code]] &amp; " - " &amp; Table19[[#This Row],[Closing Code Description]]</f>
        <v>LOWPERF - Low Performance</v>
      </c>
      <c r="H492" t="s">
        <v>8863</v>
      </c>
      <c r="I492" t="s">
        <v>53</v>
      </c>
    </row>
    <row r="493" spans="2:9" ht="15" customHeight="1" x14ac:dyDescent="0.35">
      <c r="B493" t="s">
        <v>1710</v>
      </c>
      <c r="C493" t="s">
        <v>1711</v>
      </c>
      <c r="D493" t="str">
        <f>Table19[[#This Row],[Asset Class]] &amp; " - " &amp; Table19[[#This Row],[Class Description]]</f>
        <v>CIRCBENC - Circuit Breaker Enclosure</v>
      </c>
      <c r="E493" t="s">
        <v>9688</v>
      </c>
      <c r="F493" t="s">
        <v>9689</v>
      </c>
      <c r="G493" t="str">
        <f>Table19[[#This Row],[Closing Code]] &amp; " - " &amp; Table19[[#This Row],[Closing Code Description]]</f>
        <v>NONOPER - Non-Operational</v>
      </c>
      <c r="H493" t="s">
        <v>8863</v>
      </c>
      <c r="I493" t="s">
        <v>53</v>
      </c>
    </row>
    <row r="494" spans="2:9" ht="15" customHeight="1" x14ac:dyDescent="0.35">
      <c r="B494" t="s">
        <v>1710</v>
      </c>
      <c r="C494" t="s">
        <v>1711</v>
      </c>
      <c r="D494" t="str">
        <f>Table19[[#This Row],[Asset Class]] &amp; " - " &amp; Table19[[#This Row],[Class Description]]</f>
        <v>CIRCBENC - Circuit Breaker Enclosure</v>
      </c>
      <c r="E494" t="s">
        <v>9690</v>
      </c>
      <c r="F494" t="s">
        <v>9691</v>
      </c>
      <c r="G494" t="str">
        <f>Table19[[#This Row],[Closing Code]] &amp; " - " &amp; Table19[[#This Row],[Closing Code Description]]</f>
        <v>PHYDMGE - Physical Damage</v>
      </c>
      <c r="H494" t="s">
        <v>8863</v>
      </c>
      <c r="I494" t="s">
        <v>53</v>
      </c>
    </row>
    <row r="495" spans="2:9" ht="15" customHeight="1" x14ac:dyDescent="0.35">
      <c r="B495" t="s">
        <v>1710</v>
      </c>
      <c r="C495" t="s">
        <v>1711</v>
      </c>
      <c r="D495" t="str">
        <f>Table19[[#This Row],[Asset Class]] &amp; " - " &amp; Table19[[#This Row],[Class Description]]</f>
        <v>CIRCBENC - Circuit Breaker Enclosure</v>
      </c>
      <c r="E495" t="s">
        <v>9692</v>
      </c>
      <c r="F495" t="s">
        <v>9693</v>
      </c>
      <c r="G495" t="str">
        <f>Table19[[#This Row],[Closing Code]] &amp; " - " &amp; Table19[[#This Row],[Closing Code Description]]</f>
        <v>UNSMELL - Unusual Smell</v>
      </c>
      <c r="H495" t="s">
        <v>8863</v>
      </c>
      <c r="I495" t="s">
        <v>53</v>
      </c>
    </row>
    <row r="496" spans="2:9" ht="15" customHeight="1" x14ac:dyDescent="0.35">
      <c r="B496" t="s">
        <v>1710</v>
      </c>
      <c r="C496" t="s">
        <v>1711</v>
      </c>
      <c r="D496" t="str">
        <f>Table19[[#This Row],[Asset Class]] &amp; " - " &amp; Table19[[#This Row],[Class Description]]</f>
        <v>CIRCBENC - Circuit Breaker Enclosure</v>
      </c>
      <c r="E496" t="s">
        <v>9694</v>
      </c>
      <c r="F496" t="s">
        <v>9695</v>
      </c>
      <c r="G496" t="str">
        <f>Table19[[#This Row],[Closing Code]] &amp; " - " &amp; Table19[[#This Row],[Closing Code Description]]</f>
        <v>UNSMOKE - Unusual Smoke</v>
      </c>
      <c r="H496" t="s">
        <v>8863</v>
      </c>
      <c r="I496" t="s">
        <v>53</v>
      </c>
    </row>
    <row r="497" spans="2:9" ht="15" customHeight="1" x14ac:dyDescent="0.35">
      <c r="B497" t="s">
        <v>1710</v>
      </c>
      <c r="C497" t="s">
        <v>1711</v>
      </c>
      <c r="D497" t="str">
        <f>Table19[[#This Row],[Asset Class]] &amp; " - " &amp; Table19[[#This Row],[Class Description]]</f>
        <v>CIRCBENC - Circuit Breaker Enclosure</v>
      </c>
      <c r="E497" t="s">
        <v>9945</v>
      </c>
      <c r="F497" t="s">
        <v>9946</v>
      </c>
      <c r="G497" t="str">
        <f>Table19[[#This Row],[Closing Code]] &amp; " - " &amp; Table19[[#This Row],[Closing Code Description]]</f>
        <v>CBEDET - Circuit Breaker Enclosure Deteriorated and/or Contaminated</v>
      </c>
      <c r="H497" t="s">
        <v>8876</v>
      </c>
      <c r="I497" t="s">
        <v>53</v>
      </c>
    </row>
    <row r="498" spans="2:9" ht="15" customHeight="1" x14ac:dyDescent="0.35">
      <c r="B498" t="s">
        <v>1710</v>
      </c>
      <c r="C498" t="s">
        <v>1711</v>
      </c>
      <c r="D498" t="str">
        <f>Table19[[#This Row],[Asset Class]] &amp; " - " &amp; Table19[[#This Row],[Class Description]]</f>
        <v>CIRCBENC - Circuit Breaker Enclosure</v>
      </c>
      <c r="E498" t="s">
        <v>9698</v>
      </c>
      <c r="F498" t="s">
        <v>9699</v>
      </c>
      <c r="G498" t="str">
        <f>Table19[[#This Row],[Closing Code]] &amp; " - " &amp; Table19[[#This Row],[Closing Code Description]]</f>
        <v>ACCIDENT - Accident</v>
      </c>
      <c r="H498" t="s">
        <v>8878</v>
      </c>
      <c r="I498" t="s">
        <v>53</v>
      </c>
    </row>
    <row r="499" spans="2:9" ht="15" customHeight="1" x14ac:dyDescent="0.35">
      <c r="B499" t="s">
        <v>1710</v>
      </c>
      <c r="C499" t="s">
        <v>1711</v>
      </c>
      <c r="D499" t="str">
        <f>Table19[[#This Row],[Asset Class]] &amp; " - " &amp; Table19[[#This Row],[Class Description]]</f>
        <v>CIRCBENC - Circuit Breaker Enclosure</v>
      </c>
      <c r="E499" t="s">
        <v>9700</v>
      </c>
      <c r="F499" t="s">
        <v>9701</v>
      </c>
      <c r="G499" t="str">
        <f>Table19[[#This Row],[Closing Code]] &amp; " - " &amp; Table19[[#This Row],[Closing Code Description]]</f>
        <v>ACCWEAR - Accelerated Wear</v>
      </c>
      <c r="H499" t="s">
        <v>8878</v>
      </c>
      <c r="I499" t="s">
        <v>53</v>
      </c>
    </row>
    <row r="500" spans="2:9" ht="15" customHeight="1" x14ac:dyDescent="0.35">
      <c r="B500" t="s">
        <v>1710</v>
      </c>
      <c r="C500" t="s">
        <v>1711</v>
      </c>
      <c r="D500" t="str">
        <f>Table19[[#This Row],[Asset Class]] &amp; " - " &amp; Table19[[#This Row],[Class Description]]</f>
        <v>CIRCBENC - Circuit Breaker Enclosure</v>
      </c>
      <c r="E500" t="s">
        <v>9702</v>
      </c>
      <c r="F500" t="s">
        <v>9703</v>
      </c>
      <c r="G500" t="str">
        <f>Table19[[#This Row],[Closing Code]] &amp; " - " &amp; Table19[[#This Row],[Closing Code Description]]</f>
        <v>ACTGOD - Weather condition/Forces of nature or Act of God</v>
      </c>
      <c r="H500" t="s">
        <v>8878</v>
      </c>
      <c r="I500" t="s">
        <v>53</v>
      </c>
    </row>
    <row r="501" spans="2:9" ht="15" customHeight="1" x14ac:dyDescent="0.35">
      <c r="B501" t="s">
        <v>1710</v>
      </c>
      <c r="C501" t="s">
        <v>1711</v>
      </c>
      <c r="D501" t="str">
        <f>Table19[[#This Row],[Asset Class]] &amp; " - " &amp; Table19[[#This Row],[Class Description]]</f>
        <v>CIRCBENC - Circuit Breaker Enclosure</v>
      </c>
      <c r="E501" t="s">
        <v>9704</v>
      </c>
      <c r="F501" t="s">
        <v>9705</v>
      </c>
      <c r="G501" t="str">
        <f>Table19[[#This Row],[Closing Code]] &amp; " - " &amp; Table19[[#This Row],[Closing Code Description]]</f>
        <v>CONTAM - Contamination</v>
      </c>
      <c r="H501" t="s">
        <v>8878</v>
      </c>
      <c r="I501" t="s">
        <v>53</v>
      </c>
    </row>
    <row r="502" spans="2:9" ht="15" customHeight="1" x14ac:dyDescent="0.35">
      <c r="B502" t="s">
        <v>1710</v>
      </c>
      <c r="C502" t="s">
        <v>1711</v>
      </c>
      <c r="D502" t="str">
        <f>Table19[[#This Row],[Asset Class]] &amp; " - " &amp; Table19[[#This Row],[Class Description]]</f>
        <v>CIRCBENC - Circuit Breaker Enclosure</v>
      </c>
      <c r="E502" t="s">
        <v>9706</v>
      </c>
      <c r="F502" t="s">
        <v>9707</v>
      </c>
      <c r="G502" t="str">
        <f>Table19[[#This Row],[Closing Code]] &amp; " - " &amp; Table19[[#This Row],[Closing Code Description]]</f>
        <v>DEFASSET - Defective Asset</v>
      </c>
      <c r="H502" t="s">
        <v>8878</v>
      </c>
      <c r="I502" t="s">
        <v>53</v>
      </c>
    </row>
    <row r="503" spans="2:9" ht="15" customHeight="1" x14ac:dyDescent="0.35">
      <c r="B503" t="s">
        <v>1710</v>
      </c>
      <c r="C503" t="s">
        <v>1711</v>
      </c>
      <c r="D503" t="str">
        <f>Table19[[#This Row],[Asset Class]] &amp; " - " &amp; Table19[[#This Row],[Class Description]]</f>
        <v>CIRCBENC - Circuit Breaker Enclosure</v>
      </c>
      <c r="E503" t="s">
        <v>9708</v>
      </c>
      <c r="F503" t="s">
        <v>9709</v>
      </c>
      <c r="G503" t="str">
        <f>Table19[[#This Row],[Closing Code]] &amp; " - " &amp; Table19[[#This Row],[Closing Code Description]]</f>
        <v>EXLOAD - Excessive Load</v>
      </c>
      <c r="H503" t="s">
        <v>8878</v>
      </c>
      <c r="I503" t="s">
        <v>53</v>
      </c>
    </row>
    <row r="504" spans="2:9" ht="15" customHeight="1" x14ac:dyDescent="0.35">
      <c r="B504" t="s">
        <v>1710</v>
      </c>
      <c r="C504" t="s">
        <v>1711</v>
      </c>
      <c r="D504" t="str">
        <f>Table19[[#This Row],[Asset Class]] &amp; " - " &amp; Table19[[#This Row],[Class Description]]</f>
        <v>CIRCBENC - Circuit Breaker Enclosure</v>
      </c>
      <c r="E504" t="s">
        <v>9710</v>
      </c>
      <c r="F504" t="s">
        <v>9711</v>
      </c>
      <c r="G504" t="str">
        <f>Table19[[#This Row],[Closing Code]] &amp; " - " &amp; Table19[[#This Row],[Closing Code Description]]</f>
        <v>IMPRMNT - Improper Maintenance</v>
      </c>
      <c r="H504" t="s">
        <v>8878</v>
      </c>
      <c r="I504" t="s">
        <v>53</v>
      </c>
    </row>
    <row r="505" spans="2:9" ht="15" customHeight="1" x14ac:dyDescent="0.35">
      <c r="B505" t="s">
        <v>1710</v>
      </c>
      <c r="C505" t="s">
        <v>1711</v>
      </c>
      <c r="D505" t="str">
        <f>Table19[[#This Row],[Asset Class]] &amp; " - " &amp; Table19[[#This Row],[Class Description]]</f>
        <v>CIRCBENC - Circuit Breaker Enclosure</v>
      </c>
      <c r="E505" t="s">
        <v>9712</v>
      </c>
      <c r="F505" t="s">
        <v>9713</v>
      </c>
      <c r="G505" t="str">
        <f>Table19[[#This Row],[Closing Code]] &amp; " - " &amp; Table19[[#This Row],[Closing Code Description]]</f>
        <v>INSLUBR - Insufficient Lubrication</v>
      </c>
      <c r="H505" t="s">
        <v>8878</v>
      </c>
      <c r="I505" t="s">
        <v>53</v>
      </c>
    </row>
    <row r="506" spans="2:9" ht="15" customHeight="1" x14ac:dyDescent="0.35">
      <c r="B506" t="s">
        <v>1710</v>
      </c>
      <c r="C506" t="s">
        <v>1711</v>
      </c>
      <c r="D506" t="str">
        <f>Table19[[#This Row],[Asset Class]] &amp; " - " &amp; Table19[[#This Row],[Class Description]]</f>
        <v>CIRCBENC - Circuit Breaker Enclosure</v>
      </c>
      <c r="E506" t="s">
        <v>9714</v>
      </c>
      <c r="F506" t="s">
        <v>9715</v>
      </c>
      <c r="G506" t="str">
        <f>Table19[[#This Row],[Closing Code]] &amp; " - " &amp; Table19[[#This Row],[Closing Code Description]]</f>
        <v>LACKTRN - Lack of/ Inadequate Training</v>
      </c>
      <c r="H506" t="s">
        <v>8878</v>
      </c>
      <c r="I506" t="s">
        <v>53</v>
      </c>
    </row>
    <row r="507" spans="2:9" ht="15" customHeight="1" x14ac:dyDescent="0.35">
      <c r="B507" t="s">
        <v>1710</v>
      </c>
      <c r="C507" t="s">
        <v>1711</v>
      </c>
      <c r="D507" t="str">
        <f>Table19[[#This Row],[Asset Class]] &amp; " - " &amp; Table19[[#This Row],[Class Description]]</f>
        <v>CIRCBENC - Circuit Breaker Enclosure</v>
      </c>
      <c r="E507" t="s">
        <v>9716</v>
      </c>
      <c r="F507" t="s">
        <v>9717</v>
      </c>
      <c r="G507" t="str">
        <f>Table19[[#This Row],[Closing Code]] &amp; " - " &amp; Table19[[#This Row],[Closing Code Description]]</f>
        <v>MISSCMP - Loose/ Missing Component</v>
      </c>
      <c r="H507" t="s">
        <v>8878</v>
      </c>
      <c r="I507" t="s">
        <v>53</v>
      </c>
    </row>
    <row r="508" spans="2:9" ht="15" customHeight="1" x14ac:dyDescent="0.35">
      <c r="B508" t="s">
        <v>1710</v>
      </c>
      <c r="C508" t="s">
        <v>1711</v>
      </c>
      <c r="D508" t="str">
        <f>Table19[[#This Row],[Asset Class]] &amp; " - " &amp; Table19[[#This Row],[Class Description]]</f>
        <v>CIRCBENC - Circuit Breaker Enclosure</v>
      </c>
      <c r="E508" t="s">
        <v>9718</v>
      </c>
      <c r="F508" t="s">
        <v>9719</v>
      </c>
      <c r="G508" t="str">
        <f>Table19[[#This Row],[Closing Code]] &amp; " - " &amp; Table19[[#This Row],[Closing Code Description]]</f>
        <v>NRMWEAR - Normal Wear</v>
      </c>
      <c r="H508" t="s">
        <v>8878</v>
      </c>
      <c r="I508" t="s">
        <v>53</v>
      </c>
    </row>
    <row r="509" spans="2:9" ht="15" customHeight="1" x14ac:dyDescent="0.35">
      <c r="B509" t="s">
        <v>1710</v>
      </c>
      <c r="C509" t="s">
        <v>1711</v>
      </c>
      <c r="D509" t="str">
        <f>Table19[[#This Row],[Asset Class]] &amp; " - " &amp; Table19[[#This Row],[Class Description]]</f>
        <v>CIRCBENC - Circuit Breaker Enclosure</v>
      </c>
      <c r="E509" t="s">
        <v>9720</v>
      </c>
      <c r="F509" t="s">
        <v>9721</v>
      </c>
      <c r="G509" t="str">
        <f>Table19[[#This Row],[Closing Code]] &amp; " - " &amp; Table19[[#This Row],[Closing Code Description]]</f>
        <v>OTHER - Other (specify)</v>
      </c>
      <c r="H509" t="s">
        <v>8878</v>
      </c>
      <c r="I509" t="s">
        <v>53</v>
      </c>
    </row>
    <row r="510" spans="2:9" ht="15" customHeight="1" x14ac:dyDescent="0.35">
      <c r="B510" t="s">
        <v>1710</v>
      </c>
      <c r="C510" t="s">
        <v>1711</v>
      </c>
      <c r="D510" t="str">
        <f>Table19[[#This Row],[Asset Class]] &amp; " - " &amp; Table19[[#This Row],[Class Description]]</f>
        <v>CIRCBENC - Circuit Breaker Enclosure</v>
      </c>
      <c r="E510" t="s">
        <v>9722</v>
      </c>
      <c r="F510" t="s">
        <v>9723</v>
      </c>
      <c r="G510" t="str">
        <f>Table19[[#This Row],[Closing Code]] &amp; " - " &amp; Table19[[#This Row],[Closing Code Description]]</f>
        <v>PRINSTAL - Poor Installation</v>
      </c>
      <c r="H510" t="s">
        <v>8878</v>
      </c>
      <c r="I510" t="s">
        <v>53</v>
      </c>
    </row>
    <row r="511" spans="2:9" ht="15" customHeight="1" x14ac:dyDescent="0.35">
      <c r="B511" t="s">
        <v>1710</v>
      </c>
      <c r="C511" t="s">
        <v>1711</v>
      </c>
      <c r="D511" t="str">
        <f>Table19[[#This Row],[Asset Class]] &amp; " - " &amp; Table19[[#This Row],[Class Description]]</f>
        <v>CIRCBENC - Circuit Breaker Enclosure</v>
      </c>
      <c r="E511" t="s">
        <v>9724</v>
      </c>
      <c r="F511" t="s">
        <v>9725</v>
      </c>
      <c r="G511" t="str">
        <f>Table19[[#This Row],[Closing Code]] &amp; " - " &amp; Table19[[#This Row],[Closing Code Description]]</f>
        <v>PROCISSU - Procedure Issue</v>
      </c>
      <c r="H511" t="s">
        <v>8878</v>
      </c>
      <c r="I511" t="s">
        <v>53</v>
      </c>
    </row>
    <row r="512" spans="2:9" ht="15" customHeight="1" x14ac:dyDescent="0.35">
      <c r="B512" t="s">
        <v>1710</v>
      </c>
      <c r="C512" t="s">
        <v>1711</v>
      </c>
      <c r="D512" t="str">
        <f>Table19[[#This Row],[Asset Class]] &amp; " - " &amp; Table19[[#This Row],[Class Description]]</f>
        <v>CIRCBENC - Circuit Breaker Enclosure</v>
      </c>
      <c r="E512" t="s">
        <v>9726</v>
      </c>
      <c r="F512" t="s">
        <v>9727</v>
      </c>
      <c r="G512" t="str">
        <f>Table19[[#This Row],[Closing Code]] &amp; " - " &amp; Table19[[#This Row],[Closing Code Description]]</f>
        <v>UTLFAIL - Utility Failure</v>
      </c>
      <c r="H512" t="s">
        <v>8878</v>
      </c>
      <c r="I512" t="s">
        <v>53</v>
      </c>
    </row>
    <row r="513" spans="2:9" ht="15" customHeight="1" x14ac:dyDescent="0.35">
      <c r="B513" t="s">
        <v>1710</v>
      </c>
      <c r="C513" t="s">
        <v>1711</v>
      </c>
      <c r="D513" t="str">
        <f>Table19[[#This Row],[Asset Class]] &amp; " - " &amp; Table19[[#This Row],[Class Description]]</f>
        <v>CIRCBENC - Circuit Breaker Enclosure</v>
      </c>
      <c r="E513" t="s">
        <v>9728</v>
      </c>
      <c r="F513" t="s">
        <v>9729</v>
      </c>
      <c r="G513" t="str">
        <f>Table19[[#This Row],[Closing Code]] &amp; " - " &amp; Table19[[#This Row],[Closing Code Description]]</f>
        <v>VNDLSM - Vandalism</v>
      </c>
      <c r="H513" t="s">
        <v>8878</v>
      </c>
      <c r="I513" t="s">
        <v>53</v>
      </c>
    </row>
    <row r="514" spans="2:9" ht="15" customHeight="1" x14ac:dyDescent="0.35">
      <c r="B514" t="s">
        <v>1710</v>
      </c>
      <c r="C514" t="s">
        <v>1711</v>
      </c>
      <c r="D514" t="str">
        <f>Table19[[#This Row],[Asset Class]] &amp; " - " &amp; Table19[[#This Row],[Class Description]]</f>
        <v>CIRCBENC - Circuit Breaker Enclosure</v>
      </c>
      <c r="E514" t="s">
        <v>9730</v>
      </c>
      <c r="F514" t="s">
        <v>9731</v>
      </c>
      <c r="G514" t="str">
        <f>Table19[[#This Row],[Closing Code]] &amp; " - " &amp; Table19[[#This Row],[Closing Code Description]]</f>
        <v>WORNCMPT - Defective/ Worn Component</v>
      </c>
      <c r="H514" t="s">
        <v>8878</v>
      </c>
      <c r="I514" t="s">
        <v>53</v>
      </c>
    </row>
    <row r="515" spans="2:9" ht="15" customHeight="1" x14ac:dyDescent="0.35">
      <c r="B515" t="s">
        <v>1710</v>
      </c>
      <c r="C515" t="s">
        <v>1711</v>
      </c>
      <c r="D515" t="str">
        <f>Table19[[#This Row],[Asset Class]] &amp; " - " &amp; Table19[[#This Row],[Class Description]]</f>
        <v>CIRCBENC - Circuit Breaker Enclosure</v>
      </c>
      <c r="E515" t="s">
        <v>9732</v>
      </c>
      <c r="F515" t="s">
        <v>9733</v>
      </c>
      <c r="G515" t="str">
        <f>Table19[[#This Row],[Closing Code]] &amp; " - " &amp; Table19[[#This Row],[Closing Code Description]]</f>
        <v>ADJUSTD - Adjusted</v>
      </c>
      <c r="H515" t="s">
        <v>8896</v>
      </c>
      <c r="I515" t="s">
        <v>53</v>
      </c>
    </row>
    <row r="516" spans="2:9" ht="15" customHeight="1" x14ac:dyDescent="0.35">
      <c r="B516" t="s">
        <v>1710</v>
      </c>
      <c r="C516" t="s">
        <v>1711</v>
      </c>
      <c r="D516" t="str">
        <f>Table19[[#This Row],[Asset Class]] &amp; " - " &amp; Table19[[#This Row],[Class Description]]</f>
        <v>CIRCBENC - Circuit Breaker Enclosure</v>
      </c>
      <c r="E516" t="s">
        <v>9734</v>
      </c>
      <c r="F516" t="s">
        <v>9735</v>
      </c>
      <c r="G516" t="str">
        <f>Table19[[#This Row],[Closing Code]] &amp; " - " &amp; Table19[[#This Row],[Closing Code Description]]</f>
        <v>DECOMM - Decommission</v>
      </c>
      <c r="H516" t="s">
        <v>8896</v>
      </c>
      <c r="I516" t="s">
        <v>53</v>
      </c>
    </row>
    <row r="517" spans="2:9" ht="15" customHeight="1" x14ac:dyDescent="0.35">
      <c r="B517" t="s">
        <v>1710</v>
      </c>
      <c r="C517" t="s">
        <v>1711</v>
      </c>
      <c r="D517" t="str">
        <f>Table19[[#This Row],[Asset Class]] &amp; " - " &amp; Table19[[#This Row],[Class Description]]</f>
        <v>CIRCBENC - Circuit Breaker Enclosure</v>
      </c>
      <c r="E517" t="s">
        <v>9736</v>
      </c>
      <c r="F517" t="s">
        <v>9737</v>
      </c>
      <c r="G517" t="str">
        <f>Table19[[#This Row],[Closing Code]] &amp; " - " &amp; Table19[[#This Row],[Closing Code Description]]</f>
        <v>DECONTME - Decontaminate</v>
      </c>
      <c r="H517" t="s">
        <v>8896</v>
      </c>
      <c r="I517" t="s">
        <v>53</v>
      </c>
    </row>
    <row r="518" spans="2:9" ht="15" customHeight="1" x14ac:dyDescent="0.35">
      <c r="B518" t="s">
        <v>1710</v>
      </c>
      <c r="C518" t="s">
        <v>1711</v>
      </c>
      <c r="D518" t="str">
        <f>Table19[[#This Row],[Asset Class]] &amp; " - " &amp; Table19[[#This Row],[Class Description]]</f>
        <v>CIRCBENC - Circuit Breaker Enclosure</v>
      </c>
      <c r="E518" t="s">
        <v>9738</v>
      </c>
      <c r="F518" t="s">
        <v>9739</v>
      </c>
      <c r="G518" t="str">
        <f>Table19[[#This Row],[Closing Code]] &amp; " - " &amp; Table19[[#This Row],[Closing Code Description]]</f>
        <v>DONOTHIN - Do Nothing</v>
      </c>
      <c r="H518" t="s">
        <v>8896</v>
      </c>
      <c r="I518" t="s">
        <v>53</v>
      </c>
    </row>
    <row r="519" spans="2:9" ht="15" customHeight="1" x14ac:dyDescent="0.35">
      <c r="B519" t="s">
        <v>1710</v>
      </c>
      <c r="C519" t="s">
        <v>1711</v>
      </c>
      <c r="D519" t="str">
        <f>Table19[[#This Row],[Asset Class]] &amp; " - " &amp; Table19[[#This Row],[Class Description]]</f>
        <v>CIRCBENC - Circuit Breaker Enclosure</v>
      </c>
      <c r="E519" t="s">
        <v>9740</v>
      </c>
      <c r="F519" t="s">
        <v>9741</v>
      </c>
      <c r="G519" t="str">
        <f>Table19[[#This Row],[Closing Code]] &amp; " - " &amp; Table19[[#This Row],[Closing Code Description]]</f>
        <v>LUBRCTE - Lubricate</v>
      </c>
      <c r="H519" t="s">
        <v>8896</v>
      </c>
      <c r="I519" t="s">
        <v>53</v>
      </c>
    </row>
    <row r="520" spans="2:9" ht="15" customHeight="1" x14ac:dyDescent="0.35">
      <c r="B520" t="s">
        <v>1710</v>
      </c>
      <c r="C520" t="s">
        <v>1711</v>
      </c>
      <c r="D520" t="str">
        <f>Table19[[#This Row],[Asset Class]] &amp; " - " &amp; Table19[[#This Row],[Class Description]]</f>
        <v>CIRCBENC - Circuit Breaker Enclosure</v>
      </c>
      <c r="E520" t="s">
        <v>9720</v>
      </c>
      <c r="F520" t="s">
        <v>9721</v>
      </c>
      <c r="G520" t="str">
        <f>Table19[[#This Row],[Closing Code]] &amp; " - " &amp; Table19[[#This Row],[Closing Code Description]]</f>
        <v>OTHER - Other (specify)</v>
      </c>
      <c r="H520" t="s">
        <v>8896</v>
      </c>
      <c r="I520" t="s">
        <v>53</v>
      </c>
    </row>
    <row r="521" spans="2:9" ht="15" customHeight="1" x14ac:dyDescent="0.35">
      <c r="B521" t="s">
        <v>1710</v>
      </c>
      <c r="C521" t="s">
        <v>1711</v>
      </c>
      <c r="D521" t="str">
        <f>Table19[[#This Row],[Asset Class]] &amp; " - " &amp; Table19[[#This Row],[Class Description]]</f>
        <v>CIRCBENC - Circuit Breaker Enclosure</v>
      </c>
      <c r="E521" t="s">
        <v>9742</v>
      </c>
      <c r="F521" t="s">
        <v>9743</v>
      </c>
      <c r="G521" t="str">
        <f>Table19[[#This Row],[Closing Code]] &amp; " - " &amp; Table19[[#This Row],[Closing Code Description]]</f>
        <v>RECALBRT - Recalibrate</v>
      </c>
      <c r="H521" t="s">
        <v>8896</v>
      </c>
      <c r="I521" t="s">
        <v>53</v>
      </c>
    </row>
    <row r="522" spans="2:9" ht="15" customHeight="1" x14ac:dyDescent="0.35">
      <c r="B522" t="s">
        <v>1710</v>
      </c>
      <c r="C522" t="s">
        <v>1711</v>
      </c>
      <c r="D522" t="str">
        <f>Table19[[#This Row],[Asset Class]] &amp; " - " &amp; Table19[[#This Row],[Class Description]]</f>
        <v>CIRCBENC - Circuit Breaker Enclosure</v>
      </c>
      <c r="E522" t="s">
        <v>9744</v>
      </c>
      <c r="F522" t="s">
        <v>9745</v>
      </c>
      <c r="G522" t="str">
        <f>Table19[[#This Row],[Closing Code]] &amp; " - " &amp; Table19[[#This Row],[Closing Code Description]]</f>
        <v>REMVOBT - Remove Obstruction</v>
      </c>
      <c r="H522" t="s">
        <v>8896</v>
      </c>
      <c r="I522" t="s">
        <v>53</v>
      </c>
    </row>
    <row r="523" spans="2:9" ht="15" customHeight="1" x14ac:dyDescent="0.35">
      <c r="B523" t="s">
        <v>1710</v>
      </c>
      <c r="C523" t="s">
        <v>1711</v>
      </c>
      <c r="D523" t="str">
        <f>Table19[[#This Row],[Asset Class]] &amp; " - " &amp; Table19[[#This Row],[Class Description]]</f>
        <v>CIRCBENC - Circuit Breaker Enclosure</v>
      </c>
      <c r="E523" t="s">
        <v>9746</v>
      </c>
      <c r="F523" t="s">
        <v>9747</v>
      </c>
      <c r="G523" t="str">
        <f>Table19[[#This Row],[Closing Code]] &amp; " - " &amp; Table19[[#This Row],[Closing Code Description]]</f>
        <v>REPCMPT - Repair Component</v>
      </c>
      <c r="H523" t="s">
        <v>8896</v>
      </c>
      <c r="I523" t="s">
        <v>53</v>
      </c>
    </row>
    <row r="524" spans="2:9" ht="15" customHeight="1" x14ac:dyDescent="0.35">
      <c r="B524" t="s">
        <v>1710</v>
      </c>
      <c r="C524" t="s">
        <v>1711</v>
      </c>
      <c r="D524" t="str">
        <f>Table19[[#This Row],[Asset Class]] &amp; " - " &amp; Table19[[#This Row],[Class Description]]</f>
        <v>CIRCBENC - Circuit Breaker Enclosure</v>
      </c>
      <c r="E524" t="s">
        <v>9748</v>
      </c>
      <c r="F524" t="s">
        <v>9749</v>
      </c>
      <c r="G524" t="str">
        <f>Table19[[#This Row],[Closing Code]] &amp; " - " &amp; Table19[[#This Row],[Closing Code Description]]</f>
        <v>REPLASS - Replace Asset</v>
      </c>
      <c r="H524" t="s">
        <v>8896</v>
      </c>
      <c r="I524" t="s">
        <v>53</v>
      </c>
    </row>
    <row r="525" spans="2:9" ht="15" customHeight="1" x14ac:dyDescent="0.35">
      <c r="B525" t="s">
        <v>1710</v>
      </c>
      <c r="C525" t="s">
        <v>1711</v>
      </c>
      <c r="D525" t="str">
        <f>Table19[[#This Row],[Asset Class]] &amp; " - " &amp; Table19[[#This Row],[Class Description]]</f>
        <v>CIRCBENC - Circuit Breaker Enclosure</v>
      </c>
      <c r="E525" t="s">
        <v>9750</v>
      </c>
      <c r="F525" t="s">
        <v>9751</v>
      </c>
      <c r="G525" t="str">
        <f>Table19[[#This Row],[Closing Code]] &amp; " - " &amp; Table19[[#This Row],[Closing Code Description]]</f>
        <v>REPLCMPT - Replace Component</v>
      </c>
      <c r="H525" t="s">
        <v>8896</v>
      </c>
      <c r="I525" t="s">
        <v>53</v>
      </c>
    </row>
    <row r="526" spans="2:9" ht="15" customHeight="1" x14ac:dyDescent="0.35">
      <c r="B526" t="s">
        <v>1710</v>
      </c>
      <c r="C526" t="s">
        <v>1711</v>
      </c>
      <c r="D526" t="str">
        <f>Table19[[#This Row],[Asset Class]] &amp; " - " &amp; Table19[[#This Row],[Class Description]]</f>
        <v>CIRCBENC - Circuit Breaker Enclosure</v>
      </c>
      <c r="E526" t="s">
        <v>9752</v>
      </c>
      <c r="F526" t="s">
        <v>9753</v>
      </c>
      <c r="G526" t="str">
        <f>Table19[[#This Row],[Closing Code]] &amp; " - " &amp; Table19[[#This Row],[Closing Code Description]]</f>
        <v>REPRASS - Repair Asset</v>
      </c>
      <c r="H526" t="s">
        <v>8896</v>
      </c>
      <c r="I526" t="s">
        <v>53</v>
      </c>
    </row>
    <row r="527" spans="2:9" ht="15" customHeight="1" x14ac:dyDescent="0.35">
      <c r="B527" t="s">
        <v>1710</v>
      </c>
      <c r="C527" t="s">
        <v>1711</v>
      </c>
      <c r="D527" t="str">
        <f>Table19[[#This Row],[Asset Class]] &amp; " - " &amp; Table19[[#This Row],[Class Description]]</f>
        <v>CIRCBENC - Circuit Breaker Enclosure</v>
      </c>
      <c r="E527" t="s">
        <v>9754</v>
      </c>
      <c r="F527" t="s">
        <v>9755</v>
      </c>
      <c r="G527" t="str">
        <f>Table19[[#This Row],[Closing Code]] &amp; " - " &amp; Table19[[#This Row],[Closing Code Description]]</f>
        <v>UPGRADES - Upgrade</v>
      </c>
      <c r="H527" t="s">
        <v>8896</v>
      </c>
      <c r="I527" t="s">
        <v>53</v>
      </c>
    </row>
    <row r="528" spans="2:9" ht="15" customHeight="1" x14ac:dyDescent="0.35">
      <c r="B528" t="s">
        <v>429</v>
      </c>
      <c r="C528" t="s">
        <v>219</v>
      </c>
      <c r="D528" t="str">
        <f>Table19[[#This Row],[Asset Class]] &amp; " - " &amp; Table19[[#This Row],[Class Description]]</f>
        <v>CLFSYS - Coolant Fluid System</v>
      </c>
      <c r="E528" t="s">
        <v>9672</v>
      </c>
      <c r="F528" t="s">
        <v>9673</v>
      </c>
      <c r="G528" t="str">
        <f>Table19[[#This Row],[Closing Code]] &amp; " - " &amp; Table19[[#This Row],[Closing Code Description]]</f>
        <v>ABNTEMP - Abnormal Temperature</v>
      </c>
      <c r="H528" t="s">
        <v>8863</v>
      </c>
      <c r="I528" t="s">
        <v>53</v>
      </c>
    </row>
    <row r="529" spans="2:9" ht="15" customHeight="1" x14ac:dyDescent="0.35">
      <c r="B529" t="s">
        <v>429</v>
      </c>
      <c r="C529" t="s">
        <v>219</v>
      </c>
      <c r="D529" t="str">
        <f>Table19[[#This Row],[Asset Class]] &amp; " - " &amp; Table19[[#This Row],[Class Description]]</f>
        <v>CLFSYS - Coolant Fluid System</v>
      </c>
      <c r="E529" t="s">
        <v>9674</v>
      </c>
      <c r="F529" t="s">
        <v>9675</v>
      </c>
      <c r="G529" t="str">
        <f>Table19[[#This Row],[Closing Code]] &amp; " - " &amp; Table19[[#This Row],[Closing Code Description]]</f>
        <v>CORROS - Corrosion</v>
      </c>
      <c r="H529" t="s">
        <v>8863</v>
      </c>
      <c r="I529" t="s">
        <v>53</v>
      </c>
    </row>
    <row r="530" spans="2:9" ht="15" customHeight="1" x14ac:dyDescent="0.35">
      <c r="B530" t="s">
        <v>429</v>
      </c>
      <c r="C530" t="s">
        <v>219</v>
      </c>
      <c r="D530" t="str">
        <f>Table19[[#This Row],[Asset Class]] &amp; " - " &amp; Table19[[#This Row],[Class Description]]</f>
        <v>CLFSYS - Coolant Fluid System</v>
      </c>
      <c r="E530" t="s">
        <v>9676</v>
      </c>
      <c r="F530" t="s">
        <v>9677</v>
      </c>
      <c r="G530" t="str">
        <f>Table19[[#This Row],[Closing Code]] &amp; " - " &amp; Table19[[#This Row],[Closing Code Description]]</f>
        <v>ELECTRIP - Electrical Trip Out</v>
      </c>
      <c r="H530" t="s">
        <v>8863</v>
      </c>
      <c r="I530" t="s">
        <v>53</v>
      </c>
    </row>
    <row r="531" spans="2:9" ht="15" customHeight="1" x14ac:dyDescent="0.35">
      <c r="B531" t="s">
        <v>429</v>
      </c>
      <c r="C531" t="s">
        <v>219</v>
      </c>
      <c r="D531" t="str">
        <f>Table19[[#This Row],[Asset Class]] &amp; " - " &amp; Table19[[#This Row],[Class Description]]</f>
        <v>CLFSYS - Coolant Fluid System</v>
      </c>
      <c r="E531" t="s">
        <v>9678</v>
      </c>
      <c r="F531" t="s">
        <v>9679</v>
      </c>
      <c r="G531" t="str">
        <f>Table19[[#This Row],[Closing Code]] &amp; " - " &amp; Table19[[#This Row],[Closing Code Description]]</f>
        <v>EXNOISE - Excessive Noise</v>
      </c>
      <c r="H531" t="s">
        <v>8863</v>
      </c>
      <c r="I531" t="s">
        <v>53</v>
      </c>
    </row>
    <row r="532" spans="2:9" ht="15" customHeight="1" x14ac:dyDescent="0.35">
      <c r="B532" t="s">
        <v>429</v>
      </c>
      <c r="C532" t="s">
        <v>219</v>
      </c>
      <c r="D532" t="str">
        <f>Table19[[#This Row],[Asset Class]] &amp; " - " &amp; Table19[[#This Row],[Class Description]]</f>
        <v>CLFSYS - Coolant Fluid System</v>
      </c>
      <c r="E532" t="s">
        <v>9680</v>
      </c>
      <c r="F532" t="s">
        <v>9681</v>
      </c>
      <c r="G532" t="str">
        <f>Table19[[#This Row],[Closing Code]] &amp; " - " &amp; Table19[[#This Row],[Closing Code Description]]</f>
        <v>EXVIBRTN - Excessive Vibration</v>
      </c>
      <c r="H532" t="s">
        <v>8863</v>
      </c>
      <c r="I532" t="s">
        <v>53</v>
      </c>
    </row>
    <row r="533" spans="2:9" ht="15" customHeight="1" x14ac:dyDescent="0.35">
      <c r="B533" t="s">
        <v>429</v>
      </c>
      <c r="C533" t="s">
        <v>219</v>
      </c>
      <c r="D533" t="str">
        <f>Table19[[#This Row],[Asset Class]] &amp; " - " &amp; Table19[[#This Row],[Class Description]]</f>
        <v>CLFSYS - Coolant Fluid System</v>
      </c>
      <c r="E533" t="s">
        <v>9682</v>
      </c>
      <c r="F533" t="s">
        <v>9683</v>
      </c>
      <c r="G533" t="str">
        <f>Table19[[#This Row],[Closing Code]] &amp; " - " &amp; Table19[[#This Row],[Closing Code Description]]</f>
        <v>JAMMEDEQ - Jammed Equipment</v>
      </c>
      <c r="H533" t="s">
        <v>8863</v>
      </c>
      <c r="I533" t="s">
        <v>53</v>
      </c>
    </row>
    <row r="534" spans="2:9" ht="15" customHeight="1" x14ac:dyDescent="0.35">
      <c r="B534" t="s">
        <v>429</v>
      </c>
      <c r="C534" t="s">
        <v>219</v>
      </c>
      <c r="D534" t="str">
        <f>Table19[[#This Row],[Asset Class]] &amp; " - " &amp; Table19[[#This Row],[Class Description]]</f>
        <v>CLFSYS - Coolant Fluid System</v>
      </c>
      <c r="E534" t="s">
        <v>9684</v>
      </c>
      <c r="F534" t="s">
        <v>9685</v>
      </c>
      <c r="G534" t="str">
        <f>Table19[[#This Row],[Closing Code]] &amp; " - " &amp; Table19[[#This Row],[Closing Code Description]]</f>
        <v>LEAKING - Leaking</v>
      </c>
      <c r="H534" t="s">
        <v>8863</v>
      </c>
      <c r="I534" t="s">
        <v>53</v>
      </c>
    </row>
    <row r="535" spans="2:9" ht="15" customHeight="1" x14ac:dyDescent="0.35">
      <c r="B535" t="s">
        <v>429</v>
      </c>
      <c r="C535" t="s">
        <v>219</v>
      </c>
      <c r="D535" t="str">
        <f>Table19[[#This Row],[Asset Class]] &amp; " - " &amp; Table19[[#This Row],[Class Description]]</f>
        <v>CLFSYS - Coolant Fluid System</v>
      </c>
      <c r="E535" t="s">
        <v>9686</v>
      </c>
      <c r="F535" t="s">
        <v>9687</v>
      </c>
      <c r="G535" t="str">
        <f>Table19[[#This Row],[Closing Code]] &amp; " - " &amp; Table19[[#This Row],[Closing Code Description]]</f>
        <v>LOWPERF - Low Performance</v>
      </c>
      <c r="H535" t="s">
        <v>8863</v>
      </c>
      <c r="I535" t="s">
        <v>53</v>
      </c>
    </row>
    <row r="536" spans="2:9" ht="15" customHeight="1" x14ac:dyDescent="0.35">
      <c r="B536" t="s">
        <v>429</v>
      </c>
      <c r="C536" t="s">
        <v>219</v>
      </c>
      <c r="D536" t="str">
        <f>Table19[[#This Row],[Asset Class]] &amp; " - " &amp; Table19[[#This Row],[Class Description]]</f>
        <v>CLFSYS - Coolant Fluid System</v>
      </c>
      <c r="E536" t="s">
        <v>9688</v>
      </c>
      <c r="F536" t="s">
        <v>9689</v>
      </c>
      <c r="G536" t="str">
        <f>Table19[[#This Row],[Closing Code]] &amp; " - " &amp; Table19[[#This Row],[Closing Code Description]]</f>
        <v>NONOPER - Non-Operational</v>
      </c>
      <c r="H536" t="s">
        <v>8863</v>
      </c>
      <c r="I536" t="s">
        <v>53</v>
      </c>
    </row>
    <row r="537" spans="2:9" ht="15" customHeight="1" x14ac:dyDescent="0.35">
      <c r="B537" t="s">
        <v>429</v>
      </c>
      <c r="C537" t="s">
        <v>219</v>
      </c>
      <c r="D537" t="str">
        <f>Table19[[#This Row],[Asset Class]] &amp; " - " &amp; Table19[[#This Row],[Class Description]]</f>
        <v>CLFSYS - Coolant Fluid System</v>
      </c>
      <c r="E537" t="s">
        <v>9690</v>
      </c>
      <c r="F537" t="s">
        <v>9691</v>
      </c>
      <c r="G537" t="str">
        <f>Table19[[#This Row],[Closing Code]] &amp; " - " &amp; Table19[[#This Row],[Closing Code Description]]</f>
        <v>PHYDMGE - Physical Damage</v>
      </c>
      <c r="H537" t="s">
        <v>8863</v>
      </c>
      <c r="I537" t="s">
        <v>53</v>
      </c>
    </row>
    <row r="538" spans="2:9" ht="15" customHeight="1" x14ac:dyDescent="0.35">
      <c r="B538" t="s">
        <v>429</v>
      </c>
      <c r="C538" t="s">
        <v>219</v>
      </c>
      <c r="D538" t="str">
        <f>Table19[[#This Row],[Asset Class]] &amp; " - " &amp; Table19[[#This Row],[Class Description]]</f>
        <v>CLFSYS - Coolant Fluid System</v>
      </c>
      <c r="E538" t="s">
        <v>9692</v>
      </c>
      <c r="F538" t="s">
        <v>9693</v>
      </c>
      <c r="G538" t="str">
        <f>Table19[[#This Row],[Closing Code]] &amp; " - " &amp; Table19[[#This Row],[Closing Code Description]]</f>
        <v>UNSMELL - Unusual Smell</v>
      </c>
      <c r="H538" t="s">
        <v>8863</v>
      </c>
      <c r="I538" t="s">
        <v>53</v>
      </c>
    </row>
    <row r="539" spans="2:9" ht="15" customHeight="1" x14ac:dyDescent="0.35">
      <c r="B539" t="s">
        <v>429</v>
      </c>
      <c r="C539" t="s">
        <v>219</v>
      </c>
      <c r="D539" t="str">
        <f>Table19[[#This Row],[Asset Class]] &amp; " - " &amp; Table19[[#This Row],[Class Description]]</f>
        <v>CLFSYS - Coolant Fluid System</v>
      </c>
      <c r="E539" t="s">
        <v>9694</v>
      </c>
      <c r="F539" t="s">
        <v>9695</v>
      </c>
      <c r="G539" t="str">
        <f>Table19[[#This Row],[Closing Code]] &amp; " - " &amp; Table19[[#This Row],[Closing Code Description]]</f>
        <v>UNSMOKE - Unusual Smoke</v>
      </c>
      <c r="H539" t="s">
        <v>8863</v>
      </c>
      <c r="I539" t="s">
        <v>53</v>
      </c>
    </row>
    <row r="540" spans="2:9" ht="15" customHeight="1" x14ac:dyDescent="0.35">
      <c r="B540" t="s">
        <v>429</v>
      </c>
      <c r="C540" t="s">
        <v>219</v>
      </c>
      <c r="D540" t="str">
        <f>Table19[[#This Row],[Asset Class]] &amp; " - " &amp; Table19[[#This Row],[Class Description]]</f>
        <v>CLFSYS - Coolant Fluid System</v>
      </c>
      <c r="E540" t="s">
        <v>9947</v>
      </c>
      <c r="F540" t="s">
        <v>9948</v>
      </c>
      <c r="G540" t="str">
        <f>Table19[[#This Row],[Closing Code]] &amp; " - " &amp; Table19[[#This Row],[Closing Code Description]]</f>
        <v>COOLDET - Natural Deterioration of the coolant fluid system</v>
      </c>
      <c r="H540" t="s">
        <v>8876</v>
      </c>
      <c r="I540" t="s">
        <v>53</v>
      </c>
    </row>
    <row r="541" spans="2:9" ht="15" customHeight="1" x14ac:dyDescent="0.35">
      <c r="B541" t="s">
        <v>429</v>
      </c>
      <c r="C541" t="s">
        <v>219</v>
      </c>
      <c r="D541" t="str">
        <f>Table19[[#This Row],[Asset Class]] &amp; " - " &amp; Table19[[#This Row],[Class Description]]</f>
        <v>CLFSYS - Coolant Fluid System</v>
      </c>
      <c r="E541" t="s">
        <v>9949</v>
      </c>
      <c r="F541" t="s">
        <v>9950</v>
      </c>
      <c r="G541" t="str">
        <f>Table19[[#This Row],[Closing Code]] &amp; " - " &amp; Table19[[#This Row],[Closing Code Description]]</f>
        <v>COOLLEAK - Leakage of coolant fluid</v>
      </c>
      <c r="H541" t="s">
        <v>8876</v>
      </c>
      <c r="I541" t="s">
        <v>53</v>
      </c>
    </row>
    <row r="542" spans="2:9" ht="15" customHeight="1" x14ac:dyDescent="0.35">
      <c r="B542" t="s">
        <v>429</v>
      </c>
      <c r="C542" t="s">
        <v>219</v>
      </c>
      <c r="D542" t="str">
        <f>Table19[[#This Row],[Asset Class]] &amp; " - " &amp; Table19[[#This Row],[Class Description]]</f>
        <v>CLFSYS - Coolant Fluid System</v>
      </c>
      <c r="E542" t="s">
        <v>9698</v>
      </c>
      <c r="F542" t="s">
        <v>9699</v>
      </c>
      <c r="G542" t="str">
        <f>Table19[[#This Row],[Closing Code]] &amp; " - " &amp; Table19[[#This Row],[Closing Code Description]]</f>
        <v>ACCIDENT - Accident</v>
      </c>
      <c r="H542" t="s">
        <v>8878</v>
      </c>
      <c r="I542" t="s">
        <v>53</v>
      </c>
    </row>
    <row r="543" spans="2:9" ht="15" customHeight="1" x14ac:dyDescent="0.35">
      <c r="B543" t="s">
        <v>429</v>
      </c>
      <c r="C543" t="s">
        <v>219</v>
      </c>
      <c r="D543" t="str">
        <f>Table19[[#This Row],[Asset Class]] &amp; " - " &amp; Table19[[#This Row],[Class Description]]</f>
        <v>CLFSYS - Coolant Fluid System</v>
      </c>
      <c r="E543" t="s">
        <v>9700</v>
      </c>
      <c r="F543" t="s">
        <v>9701</v>
      </c>
      <c r="G543" t="str">
        <f>Table19[[#This Row],[Closing Code]] &amp; " - " &amp; Table19[[#This Row],[Closing Code Description]]</f>
        <v>ACCWEAR - Accelerated Wear</v>
      </c>
      <c r="H543" t="s">
        <v>8878</v>
      </c>
      <c r="I543" t="s">
        <v>53</v>
      </c>
    </row>
    <row r="544" spans="2:9" ht="15" customHeight="1" x14ac:dyDescent="0.35">
      <c r="B544" t="s">
        <v>429</v>
      </c>
      <c r="C544" t="s">
        <v>219</v>
      </c>
      <c r="D544" t="str">
        <f>Table19[[#This Row],[Asset Class]] &amp; " - " &amp; Table19[[#This Row],[Class Description]]</f>
        <v>CLFSYS - Coolant Fluid System</v>
      </c>
      <c r="E544" t="s">
        <v>9702</v>
      </c>
      <c r="F544" t="s">
        <v>9703</v>
      </c>
      <c r="G544" t="str">
        <f>Table19[[#This Row],[Closing Code]] &amp; " - " &amp; Table19[[#This Row],[Closing Code Description]]</f>
        <v>ACTGOD - Weather condition/Forces of nature or Act of God</v>
      </c>
      <c r="H544" t="s">
        <v>8878</v>
      </c>
      <c r="I544" t="s">
        <v>53</v>
      </c>
    </row>
    <row r="545" spans="2:9" ht="15" customHeight="1" x14ac:dyDescent="0.35">
      <c r="B545" t="s">
        <v>429</v>
      </c>
      <c r="C545" t="s">
        <v>219</v>
      </c>
      <c r="D545" t="str">
        <f>Table19[[#This Row],[Asset Class]] &amp; " - " &amp; Table19[[#This Row],[Class Description]]</f>
        <v>CLFSYS - Coolant Fluid System</v>
      </c>
      <c r="E545" t="s">
        <v>9704</v>
      </c>
      <c r="F545" t="s">
        <v>9705</v>
      </c>
      <c r="G545" t="str">
        <f>Table19[[#This Row],[Closing Code]] &amp; " - " &amp; Table19[[#This Row],[Closing Code Description]]</f>
        <v>CONTAM - Contamination</v>
      </c>
      <c r="H545" t="s">
        <v>8878</v>
      </c>
      <c r="I545" t="s">
        <v>53</v>
      </c>
    </row>
    <row r="546" spans="2:9" ht="15" customHeight="1" x14ac:dyDescent="0.35">
      <c r="B546" t="s">
        <v>429</v>
      </c>
      <c r="C546" t="s">
        <v>219</v>
      </c>
      <c r="D546" t="str">
        <f>Table19[[#This Row],[Asset Class]] &amp; " - " &amp; Table19[[#This Row],[Class Description]]</f>
        <v>CLFSYS - Coolant Fluid System</v>
      </c>
      <c r="E546" t="s">
        <v>9706</v>
      </c>
      <c r="F546" t="s">
        <v>9707</v>
      </c>
      <c r="G546" t="str">
        <f>Table19[[#This Row],[Closing Code]] &amp; " - " &amp; Table19[[#This Row],[Closing Code Description]]</f>
        <v>DEFASSET - Defective Asset</v>
      </c>
      <c r="H546" t="s">
        <v>8878</v>
      </c>
      <c r="I546" t="s">
        <v>53</v>
      </c>
    </row>
    <row r="547" spans="2:9" ht="15" customHeight="1" x14ac:dyDescent="0.35">
      <c r="B547" t="s">
        <v>429</v>
      </c>
      <c r="C547" t="s">
        <v>219</v>
      </c>
      <c r="D547" t="str">
        <f>Table19[[#This Row],[Asset Class]] &amp; " - " &amp; Table19[[#This Row],[Class Description]]</f>
        <v>CLFSYS - Coolant Fluid System</v>
      </c>
      <c r="E547" t="s">
        <v>9708</v>
      </c>
      <c r="F547" t="s">
        <v>9709</v>
      </c>
      <c r="G547" t="str">
        <f>Table19[[#This Row],[Closing Code]] &amp; " - " &amp; Table19[[#This Row],[Closing Code Description]]</f>
        <v>EXLOAD - Excessive Load</v>
      </c>
      <c r="H547" t="s">
        <v>8878</v>
      </c>
      <c r="I547" t="s">
        <v>53</v>
      </c>
    </row>
    <row r="548" spans="2:9" ht="15" customHeight="1" x14ac:dyDescent="0.35">
      <c r="B548" t="s">
        <v>429</v>
      </c>
      <c r="C548" t="s">
        <v>219</v>
      </c>
      <c r="D548" t="str">
        <f>Table19[[#This Row],[Asset Class]] &amp; " - " &amp; Table19[[#This Row],[Class Description]]</f>
        <v>CLFSYS - Coolant Fluid System</v>
      </c>
      <c r="E548" t="s">
        <v>9710</v>
      </c>
      <c r="F548" t="s">
        <v>9711</v>
      </c>
      <c r="G548" t="str">
        <f>Table19[[#This Row],[Closing Code]] &amp; " - " &amp; Table19[[#This Row],[Closing Code Description]]</f>
        <v>IMPRMNT - Improper Maintenance</v>
      </c>
      <c r="H548" t="s">
        <v>8878</v>
      </c>
      <c r="I548" t="s">
        <v>53</v>
      </c>
    </row>
    <row r="549" spans="2:9" ht="15" customHeight="1" x14ac:dyDescent="0.35">
      <c r="B549" t="s">
        <v>429</v>
      </c>
      <c r="C549" t="s">
        <v>219</v>
      </c>
      <c r="D549" t="str">
        <f>Table19[[#This Row],[Asset Class]] &amp; " - " &amp; Table19[[#This Row],[Class Description]]</f>
        <v>CLFSYS - Coolant Fluid System</v>
      </c>
      <c r="E549" t="s">
        <v>9712</v>
      </c>
      <c r="F549" t="s">
        <v>9713</v>
      </c>
      <c r="G549" t="str">
        <f>Table19[[#This Row],[Closing Code]] &amp; " - " &amp; Table19[[#This Row],[Closing Code Description]]</f>
        <v>INSLUBR - Insufficient Lubrication</v>
      </c>
      <c r="H549" t="s">
        <v>8878</v>
      </c>
      <c r="I549" t="s">
        <v>53</v>
      </c>
    </row>
    <row r="550" spans="2:9" ht="15" customHeight="1" x14ac:dyDescent="0.35">
      <c r="B550" t="s">
        <v>429</v>
      </c>
      <c r="C550" t="s">
        <v>219</v>
      </c>
      <c r="D550" t="str">
        <f>Table19[[#This Row],[Asset Class]] &amp; " - " &amp; Table19[[#This Row],[Class Description]]</f>
        <v>CLFSYS - Coolant Fluid System</v>
      </c>
      <c r="E550" t="s">
        <v>9714</v>
      </c>
      <c r="F550" t="s">
        <v>9715</v>
      </c>
      <c r="G550" t="str">
        <f>Table19[[#This Row],[Closing Code]] &amp; " - " &amp; Table19[[#This Row],[Closing Code Description]]</f>
        <v>LACKTRN - Lack of/ Inadequate Training</v>
      </c>
      <c r="H550" t="s">
        <v>8878</v>
      </c>
      <c r="I550" t="s">
        <v>53</v>
      </c>
    </row>
    <row r="551" spans="2:9" ht="15" customHeight="1" x14ac:dyDescent="0.35">
      <c r="B551" t="s">
        <v>429</v>
      </c>
      <c r="C551" t="s">
        <v>219</v>
      </c>
      <c r="D551" t="str">
        <f>Table19[[#This Row],[Asset Class]] &amp; " - " &amp; Table19[[#This Row],[Class Description]]</f>
        <v>CLFSYS - Coolant Fluid System</v>
      </c>
      <c r="E551" t="s">
        <v>9716</v>
      </c>
      <c r="F551" t="s">
        <v>9717</v>
      </c>
      <c r="G551" t="str">
        <f>Table19[[#This Row],[Closing Code]] &amp; " - " &amp; Table19[[#This Row],[Closing Code Description]]</f>
        <v>MISSCMP - Loose/ Missing Component</v>
      </c>
      <c r="H551" t="s">
        <v>8878</v>
      </c>
      <c r="I551" t="s">
        <v>53</v>
      </c>
    </row>
    <row r="552" spans="2:9" ht="15" customHeight="1" x14ac:dyDescent="0.35">
      <c r="B552" t="s">
        <v>429</v>
      </c>
      <c r="C552" t="s">
        <v>219</v>
      </c>
      <c r="D552" t="str">
        <f>Table19[[#This Row],[Asset Class]] &amp; " - " &amp; Table19[[#This Row],[Class Description]]</f>
        <v>CLFSYS - Coolant Fluid System</v>
      </c>
      <c r="E552" t="s">
        <v>9718</v>
      </c>
      <c r="F552" t="s">
        <v>9719</v>
      </c>
      <c r="G552" t="str">
        <f>Table19[[#This Row],[Closing Code]] &amp; " - " &amp; Table19[[#This Row],[Closing Code Description]]</f>
        <v>NRMWEAR - Normal Wear</v>
      </c>
      <c r="H552" t="s">
        <v>8878</v>
      </c>
      <c r="I552" t="s">
        <v>53</v>
      </c>
    </row>
    <row r="553" spans="2:9" ht="15" customHeight="1" x14ac:dyDescent="0.35">
      <c r="B553" t="s">
        <v>429</v>
      </c>
      <c r="C553" t="s">
        <v>219</v>
      </c>
      <c r="D553" t="str">
        <f>Table19[[#This Row],[Asset Class]] &amp; " - " &amp; Table19[[#This Row],[Class Description]]</f>
        <v>CLFSYS - Coolant Fluid System</v>
      </c>
      <c r="E553" t="s">
        <v>9720</v>
      </c>
      <c r="F553" t="s">
        <v>9721</v>
      </c>
      <c r="G553" t="str">
        <f>Table19[[#This Row],[Closing Code]] &amp; " - " &amp; Table19[[#This Row],[Closing Code Description]]</f>
        <v>OTHER - Other (specify)</v>
      </c>
      <c r="H553" t="s">
        <v>8878</v>
      </c>
      <c r="I553" t="s">
        <v>53</v>
      </c>
    </row>
    <row r="554" spans="2:9" ht="15" customHeight="1" x14ac:dyDescent="0.35">
      <c r="B554" t="s">
        <v>429</v>
      </c>
      <c r="C554" t="s">
        <v>219</v>
      </c>
      <c r="D554" t="str">
        <f>Table19[[#This Row],[Asset Class]] &amp; " - " &amp; Table19[[#This Row],[Class Description]]</f>
        <v>CLFSYS - Coolant Fluid System</v>
      </c>
      <c r="E554" t="s">
        <v>9722</v>
      </c>
      <c r="F554" t="s">
        <v>9723</v>
      </c>
      <c r="G554" t="str">
        <f>Table19[[#This Row],[Closing Code]] &amp; " - " &amp; Table19[[#This Row],[Closing Code Description]]</f>
        <v>PRINSTAL - Poor Installation</v>
      </c>
      <c r="H554" t="s">
        <v>8878</v>
      </c>
      <c r="I554" t="s">
        <v>53</v>
      </c>
    </row>
    <row r="555" spans="2:9" ht="15" customHeight="1" x14ac:dyDescent="0.35">
      <c r="B555" t="s">
        <v>429</v>
      </c>
      <c r="C555" t="s">
        <v>219</v>
      </c>
      <c r="D555" t="str">
        <f>Table19[[#This Row],[Asset Class]] &amp; " - " &amp; Table19[[#This Row],[Class Description]]</f>
        <v>CLFSYS - Coolant Fluid System</v>
      </c>
      <c r="E555" t="s">
        <v>9724</v>
      </c>
      <c r="F555" t="s">
        <v>9725</v>
      </c>
      <c r="G555" t="str">
        <f>Table19[[#This Row],[Closing Code]] &amp; " - " &amp; Table19[[#This Row],[Closing Code Description]]</f>
        <v>PROCISSU - Procedure Issue</v>
      </c>
      <c r="H555" t="s">
        <v>8878</v>
      </c>
      <c r="I555" t="s">
        <v>53</v>
      </c>
    </row>
    <row r="556" spans="2:9" ht="15" customHeight="1" x14ac:dyDescent="0.35">
      <c r="B556" t="s">
        <v>429</v>
      </c>
      <c r="C556" t="s">
        <v>219</v>
      </c>
      <c r="D556" t="str">
        <f>Table19[[#This Row],[Asset Class]] &amp; " - " &amp; Table19[[#This Row],[Class Description]]</f>
        <v>CLFSYS - Coolant Fluid System</v>
      </c>
      <c r="E556" t="s">
        <v>9726</v>
      </c>
      <c r="F556" t="s">
        <v>9727</v>
      </c>
      <c r="G556" t="str">
        <f>Table19[[#This Row],[Closing Code]] &amp; " - " &amp; Table19[[#This Row],[Closing Code Description]]</f>
        <v>UTLFAIL - Utility Failure</v>
      </c>
      <c r="H556" t="s">
        <v>8878</v>
      </c>
      <c r="I556" t="s">
        <v>53</v>
      </c>
    </row>
    <row r="557" spans="2:9" ht="15" customHeight="1" x14ac:dyDescent="0.35">
      <c r="B557" t="s">
        <v>429</v>
      </c>
      <c r="C557" t="s">
        <v>219</v>
      </c>
      <c r="D557" t="str">
        <f>Table19[[#This Row],[Asset Class]] &amp; " - " &amp; Table19[[#This Row],[Class Description]]</f>
        <v>CLFSYS - Coolant Fluid System</v>
      </c>
      <c r="E557" t="s">
        <v>9728</v>
      </c>
      <c r="F557" t="s">
        <v>9729</v>
      </c>
      <c r="G557" t="str">
        <f>Table19[[#This Row],[Closing Code]] &amp; " - " &amp; Table19[[#This Row],[Closing Code Description]]</f>
        <v>VNDLSM - Vandalism</v>
      </c>
      <c r="H557" t="s">
        <v>8878</v>
      </c>
      <c r="I557" t="s">
        <v>53</v>
      </c>
    </row>
    <row r="558" spans="2:9" ht="15" customHeight="1" x14ac:dyDescent="0.35">
      <c r="B558" t="s">
        <v>429</v>
      </c>
      <c r="C558" t="s">
        <v>219</v>
      </c>
      <c r="D558" t="str">
        <f>Table19[[#This Row],[Asset Class]] &amp; " - " &amp; Table19[[#This Row],[Class Description]]</f>
        <v>CLFSYS - Coolant Fluid System</v>
      </c>
      <c r="E558" t="s">
        <v>9730</v>
      </c>
      <c r="F558" t="s">
        <v>9731</v>
      </c>
      <c r="G558" t="str">
        <f>Table19[[#This Row],[Closing Code]] &amp; " - " &amp; Table19[[#This Row],[Closing Code Description]]</f>
        <v>WORNCMPT - Defective/ Worn Component</v>
      </c>
      <c r="H558" t="s">
        <v>8878</v>
      </c>
      <c r="I558" t="s">
        <v>53</v>
      </c>
    </row>
    <row r="559" spans="2:9" ht="15" customHeight="1" x14ac:dyDescent="0.35">
      <c r="B559" t="s">
        <v>429</v>
      </c>
      <c r="C559" t="s">
        <v>219</v>
      </c>
      <c r="D559" t="str">
        <f>Table19[[#This Row],[Asset Class]] &amp; " - " &amp; Table19[[#This Row],[Class Description]]</f>
        <v>CLFSYS - Coolant Fluid System</v>
      </c>
      <c r="E559" t="s">
        <v>9732</v>
      </c>
      <c r="F559" t="s">
        <v>9733</v>
      </c>
      <c r="G559" t="str">
        <f>Table19[[#This Row],[Closing Code]] &amp; " - " &amp; Table19[[#This Row],[Closing Code Description]]</f>
        <v>ADJUSTD - Adjusted</v>
      </c>
      <c r="H559" t="s">
        <v>8896</v>
      </c>
      <c r="I559" t="s">
        <v>53</v>
      </c>
    </row>
    <row r="560" spans="2:9" ht="15" customHeight="1" x14ac:dyDescent="0.35">
      <c r="B560" t="s">
        <v>429</v>
      </c>
      <c r="C560" t="s">
        <v>219</v>
      </c>
      <c r="D560" t="str">
        <f>Table19[[#This Row],[Asset Class]] &amp; " - " &amp; Table19[[#This Row],[Class Description]]</f>
        <v>CLFSYS - Coolant Fluid System</v>
      </c>
      <c r="E560" t="s">
        <v>9734</v>
      </c>
      <c r="F560" t="s">
        <v>9735</v>
      </c>
      <c r="G560" t="str">
        <f>Table19[[#This Row],[Closing Code]] &amp; " - " &amp; Table19[[#This Row],[Closing Code Description]]</f>
        <v>DECOMM - Decommission</v>
      </c>
      <c r="H560" t="s">
        <v>8896</v>
      </c>
      <c r="I560" t="s">
        <v>53</v>
      </c>
    </row>
    <row r="561" spans="2:9" ht="15" customHeight="1" x14ac:dyDescent="0.35">
      <c r="B561" t="s">
        <v>429</v>
      </c>
      <c r="C561" t="s">
        <v>219</v>
      </c>
      <c r="D561" t="str">
        <f>Table19[[#This Row],[Asset Class]] &amp; " - " &amp; Table19[[#This Row],[Class Description]]</f>
        <v>CLFSYS - Coolant Fluid System</v>
      </c>
      <c r="E561" t="s">
        <v>9736</v>
      </c>
      <c r="F561" t="s">
        <v>9737</v>
      </c>
      <c r="G561" t="str">
        <f>Table19[[#This Row],[Closing Code]] &amp; " - " &amp; Table19[[#This Row],[Closing Code Description]]</f>
        <v>DECONTME - Decontaminate</v>
      </c>
      <c r="H561" t="s">
        <v>8896</v>
      </c>
      <c r="I561" t="s">
        <v>53</v>
      </c>
    </row>
    <row r="562" spans="2:9" ht="15" customHeight="1" x14ac:dyDescent="0.35">
      <c r="B562" t="s">
        <v>429</v>
      </c>
      <c r="C562" t="s">
        <v>219</v>
      </c>
      <c r="D562" t="str">
        <f>Table19[[#This Row],[Asset Class]] &amp; " - " &amp; Table19[[#This Row],[Class Description]]</f>
        <v>CLFSYS - Coolant Fluid System</v>
      </c>
      <c r="E562" t="s">
        <v>9738</v>
      </c>
      <c r="F562" t="s">
        <v>9739</v>
      </c>
      <c r="G562" t="str">
        <f>Table19[[#This Row],[Closing Code]] &amp; " - " &amp; Table19[[#This Row],[Closing Code Description]]</f>
        <v>DONOTHIN - Do Nothing</v>
      </c>
      <c r="H562" t="s">
        <v>8896</v>
      </c>
      <c r="I562" t="s">
        <v>53</v>
      </c>
    </row>
    <row r="563" spans="2:9" ht="15" customHeight="1" x14ac:dyDescent="0.35">
      <c r="B563" t="s">
        <v>429</v>
      </c>
      <c r="C563" t="s">
        <v>219</v>
      </c>
      <c r="D563" t="str">
        <f>Table19[[#This Row],[Asset Class]] &amp; " - " &amp; Table19[[#This Row],[Class Description]]</f>
        <v>CLFSYS - Coolant Fluid System</v>
      </c>
      <c r="E563" t="s">
        <v>9740</v>
      </c>
      <c r="F563" t="s">
        <v>9741</v>
      </c>
      <c r="G563" t="str">
        <f>Table19[[#This Row],[Closing Code]] &amp; " - " &amp; Table19[[#This Row],[Closing Code Description]]</f>
        <v>LUBRCTE - Lubricate</v>
      </c>
      <c r="H563" t="s">
        <v>8896</v>
      </c>
      <c r="I563" t="s">
        <v>53</v>
      </c>
    </row>
    <row r="564" spans="2:9" ht="15" customHeight="1" x14ac:dyDescent="0.35">
      <c r="B564" t="s">
        <v>429</v>
      </c>
      <c r="C564" t="s">
        <v>219</v>
      </c>
      <c r="D564" t="str">
        <f>Table19[[#This Row],[Asset Class]] &amp; " - " &amp; Table19[[#This Row],[Class Description]]</f>
        <v>CLFSYS - Coolant Fluid System</v>
      </c>
      <c r="E564" t="s">
        <v>9720</v>
      </c>
      <c r="F564" t="s">
        <v>9721</v>
      </c>
      <c r="G564" t="str">
        <f>Table19[[#This Row],[Closing Code]] &amp; " - " &amp; Table19[[#This Row],[Closing Code Description]]</f>
        <v>OTHER - Other (specify)</v>
      </c>
      <c r="H564" t="s">
        <v>8896</v>
      </c>
      <c r="I564" t="s">
        <v>53</v>
      </c>
    </row>
    <row r="565" spans="2:9" ht="15" customHeight="1" x14ac:dyDescent="0.35">
      <c r="B565" t="s">
        <v>429</v>
      </c>
      <c r="C565" t="s">
        <v>219</v>
      </c>
      <c r="D565" t="str">
        <f>Table19[[#This Row],[Asset Class]] &amp; " - " &amp; Table19[[#This Row],[Class Description]]</f>
        <v>CLFSYS - Coolant Fluid System</v>
      </c>
      <c r="E565" t="s">
        <v>9742</v>
      </c>
      <c r="F565" t="s">
        <v>9743</v>
      </c>
      <c r="G565" t="str">
        <f>Table19[[#This Row],[Closing Code]] &amp; " - " &amp; Table19[[#This Row],[Closing Code Description]]</f>
        <v>RECALBRT - Recalibrate</v>
      </c>
      <c r="H565" t="s">
        <v>8896</v>
      </c>
      <c r="I565" t="s">
        <v>53</v>
      </c>
    </row>
    <row r="566" spans="2:9" ht="15" customHeight="1" x14ac:dyDescent="0.35">
      <c r="B566" t="s">
        <v>429</v>
      </c>
      <c r="C566" t="s">
        <v>219</v>
      </c>
      <c r="D566" t="str">
        <f>Table19[[#This Row],[Asset Class]] &amp; " - " &amp; Table19[[#This Row],[Class Description]]</f>
        <v>CLFSYS - Coolant Fluid System</v>
      </c>
      <c r="E566" t="s">
        <v>9744</v>
      </c>
      <c r="F566" t="s">
        <v>9745</v>
      </c>
      <c r="G566" t="str">
        <f>Table19[[#This Row],[Closing Code]] &amp; " - " &amp; Table19[[#This Row],[Closing Code Description]]</f>
        <v>REMVOBT - Remove Obstruction</v>
      </c>
      <c r="H566" t="s">
        <v>8896</v>
      </c>
      <c r="I566" t="s">
        <v>53</v>
      </c>
    </row>
    <row r="567" spans="2:9" ht="15" customHeight="1" x14ac:dyDescent="0.35">
      <c r="B567" t="s">
        <v>429</v>
      </c>
      <c r="C567" t="s">
        <v>219</v>
      </c>
      <c r="D567" t="str">
        <f>Table19[[#This Row],[Asset Class]] &amp; " - " &amp; Table19[[#This Row],[Class Description]]</f>
        <v>CLFSYS - Coolant Fluid System</v>
      </c>
      <c r="E567" t="s">
        <v>9746</v>
      </c>
      <c r="F567" t="s">
        <v>9747</v>
      </c>
      <c r="G567" t="str">
        <f>Table19[[#This Row],[Closing Code]] &amp; " - " &amp; Table19[[#This Row],[Closing Code Description]]</f>
        <v>REPCMPT - Repair Component</v>
      </c>
      <c r="H567" t="s">
        <v>8896</v>
      </c>
      <c r="I567" t="s">
        <v>53</v>
      </c>
    </row>
    <row r="568" spans="2:9" ht="15" customHeight="1" x14ac:dyDescent="0.35">
      <c r="B568" t="s">
        <v>429</v>
      </c>
      <c r="C568" t="s">
        <v>219</v>
      </c>
      <c r="D568" t="str">
        <f>Table19[[#This Row],[Asset Class]] &amp; " - " &amp; Table19[[#This Row],[Class Description]]</f>
        <v>CLFSYS - Coolant Fluid System</v>
      </c>
      <c r="E568" t="s">
        <v>9748</v>
      </c>
      <c r="F568" t="s">
        <v>9749</v>
      </c>
      <c r="G568" t="str">
        <f>Table19[[#This Row],[Closing Code]] &amp; " - " &amp; Table19[[#This Row],[Closing Code Description]]</f>
        <v>REPLASS - Replace Asset</v>
      </c>
      <c r="H568" t="s">
        <v>8896</v>
      </c>
      <c r="I568" t="s">
        <v>53</v>
      </c>
    </row>
    <row r="569" spans="2:9" ht="15" customHeight="1" x14ac:dyDescent="0.35">
      <c r="B569" t="s">
        <v>429</v>
      </c>
      <c r="C569" t="s">
        <v>219</v>
      </c>
      <c r="D569" t="str">
        <f>Table19[[#This Row],[Asset Class]] &amp; " - " &amp; Table19[[#This Row],[Class Description]]</f>
        <v>CLFSYS - Coolant Fluid System</v>
      </c>
      <c r="E569" t="s">
        <v>9750</v>
      </c>
      <c r="F569" t="s">
        <v>9751</v>
      </c>
      <c r="G569" t="str">
        <f>Table19[[#This Row],[Closing Code]] &amp; " - " &amp; Table19[[#This Row],[Closing Code Description]]</f>
        <v>REPLCMPT - Replace Component</v>
      </c>
      <c r="H569" t="s">
        <v>8896</v>
      </c>
      <c r="I569" t="s">
        <v>53</v>
      </c>
    </row>
    <row r="570" spans="2:9" ht="15" customHeight="1" x14ac:dyDescent="0.35">
      <c r="B570" t="s">
        <v>429</v>
      </c>
      <c r="C570" t="s">
        <v>219</v>
      </c>
      <c r="D570" t="str">
        <f>Table19[[#This Row],[Asset Class]] &amp; " - " &amp; Table19[[#This Row],[Class Description]]</f>
        <v>CLFSYS - Coolant Fluid System</v>
      </c>
      <c r="E570" t="s">
        <v>9752</v>
      </c>
      <c r="F570" t="s">
        <v>9753</v>
      </c>
      <c r="G570" t="str">
        <f>Table19[[#This Row],[Closing Code]] &amp; " - " &amp; Table19[[#This Row],[Closing Code Description]]</f>
        <v>REPRASS - Repair Asset</v>
      </c>
      <c r="H570" t="s">
        <v>8896</v>
      </c>
      <c r="I570" t="s">
        <v>53</v>
      </c>
    </row>
    <row r="571" spans="2:9" ht="15" customHeight="1" x14ac:dyDescent="0.35">
      <c r="B571" t="s">
        <v>429</v>
      </c>
      <c r="C571" t="s">
        <v>219</v>
      </c>
      <c r="D571" t="str">
        <f>Table19[[#This Row],[Asset Class]] &amp; " - " &amp; Table19[[#This Row],[Class Description]]</f>
        <v>CLFSYS - Coolant Fluid System</v>
      </c>
      <c r="E571" t="s">
        <v>9754</v>
      </c>
      <c r="F571" t="s">
        <v>9755</v>
      </c>
      <c r="G571" t="str">
        <f>Table19[[#This Row],[Closing Code]] &amp; " - " &amp; Table19[[#This Row],[Closing Code Description]]</f>
        <v>UPGRADES - Upgrade</v>
      </c>
      <c r="H571" t="s">
        <v>8896</v>
      </c>
      <c r="I571" t="s">
        <v>53</v>
      </c>
    </row>
    <row r="572" spans="2:9" ht="15" customHeight="1" x14ac:dyDescent="0.35">
      <c r="B572" t="s">
        <v>363</v>
      </c>
      <c r="C572" t="s">
        <v>171</v>
      </c>
      <c r="D572" t="str">
        <f>Table19[[#This Row],[Asset Class]] &amp; " - " &amp; Table19[[#This Row],[Class Description]]</f>
        <v>CMPADS - Compressed Air Distribution System</v>
      </c>
      <c r="E572" t="s">
        <v>9674</v>
      </c>
      <c r="F572" t="s">
        <v>9675</v>
      </c>
      <c r="G572" t="str">
        <f>Table19[[#This Row],[Closing Code]] &amp; " - " &amp; Table19[[#This Row],[Closing Code Description]]</f>
        <v>CORROS - Corrosion</v>
      </c>
      <c r="H572" t="s">
        <v>8863</v>
      </c>
      <c r="I572" t="s">
        <v>53</v>
      </c>
    </row>
    <row r="573" spans="2:9" ht="15" customHeight="1" x14ac:dyDescent="0.35">
      <c r="B573" t="s">
        <v>363</v>
      </c>
      <c r="C573" t="s">
        <v>171</v>
      </c>
      <c r="D573" t="str">
        <f>Table19[[#This Row],[Asset Class]] &amp; " - " &amp; Table19[[#This Row],[Class Description]]</f>
        <v>CMPADS - Compressed Air Distribution System</v>
      </c>
      <c r="E573" t="s">
        <v>9680</v>
      </c>
      <c r="F573" t="s">
        <v>9681</v>
      </c>
      <c r="G573" t="str">
        <f>Table19[[#This Row],[Closing Code]] &amp; " - " &amp; Table19[[#This Row],[Closing Code Description]]</f>
        <v>EXVIBRTN - Excessive Vibration</v>
      </c>
      <c r="H573" t="s">
        <v>8863</v>
      </c>
      <c r="I573" t="s">
        <v>53</v>
      </c>
    </row>
    <row r="574" spans="2:9" ht="15" customHeight="1" x14ac:dyDescent="0.35">
      <c r="B574" t="s">
        <v>363</v>
      </c>
      <c r="C574" t="s">
        <v>171</v>
      </c>
      <c r="D574" t="str">
        <f>Table19[[#This Row],[Asset Class]] &amp; " - " &amp; Table19[[#This Row],[Class Description]]</f>
        <v>CMPADS - Compressed Air Distribution System</v>
      </c>
      <c r="E574" t="s">
        <v>9684</v>
      </c>
      <c r="F574" t="s">
        <v>9685</v>
      </c>
      <c r="G574" t="str">
        <f>Table19[[#This Row],[Closing Code]] &amp; " - " &amp; Table19[[#This Row],[Closing Code Description]]</f>
        <v>LEAKING - Leaking</v>
      </c>
      <c r="H574" t="s">
        <v>8863</v>
      </c>
      <c r="I574" t="s">
        <v>53</v>
      </c>
    </row>
    <row r="575" spans="2:9" ht="15" customHeight="1" x14ac:dyDescent="0.35">
      <c r="B575" t="s">
        <v>363</v>
      </c>
      <c r="C575" t="s">
        <v>171</v>
      </c>
      <c r="D575" t="str">
        <f>Table19[[#This Row],[Asset Class]] &amp; " - " &amp; Table19[[#This Row],[Class Description]]</f>
        <v>CMPADS - Compressed Air Distribution System</v>
      </c>
      <c r="E575" t="s">
        <v>9686</v>
      </c>
      <c r="F575" t="s">
        <v>9687</v>
      </c>
      <c r="G575" t="str">
        <f>Table19[[#This Row],[Closing Code]] &amp; " - " &amp; Table19[[#This Row],[Closing Code Description]]</f>
        <v>LOWPERF - Low Performance</v>
      </c>
      <c r="H575" t="s">
        <v>8863</v>
      </c>
      <c r="I575" t="s">
        <v>53</v>
      </c>
    </row>
    <row r="576" spans="2:9" ht="15" customHeight="1" x14ac:dyDescent="0.35">
      <c r="B576" t="s">
        <v>363</v>
      </c>
      <c r="C576" t="s">
        <v>171</v>
      </c>
      <c r="D576" t="str">
        <f>Table19[[#This Row],[Asset Class]] &amp; " - " &amp; Table19[[#This Row],[Class Description]]</f>
        <v>CMPADS - Compressed Air Distribution System</v>
      </c>
      <c r="E576" t="s">
        <v>9690</v>
      </c>
      <c r="F576" t="s">
        <v>9691</v>
      </c>
      <c r="G576" t="str">
        <f>Table19[[#This Row],[Closing Code]] &amp; " - " &amp; Table19[[#This Row],[Closing Code Description]]</f>
        <v>PHYDMGE - Physical Damage</v>
      </c>
      <c r="H576" t="s">
        <v>8863</v>
      </c>
      <c r="I576" t="s">
        <v>53</v>
      </c>
    </row>
    <row r="577" spans="2:9" ht="15" customHeight="1" x14ac:dyDescent="0.35">
      <c r="B577" t="s">
        <v>363</v>
      </c>
      <c r="C577" t="s">
        <v>171</v>
      </c>
      <c r="D577" t="str">
        <f>Table19[[#This Row],[Asset Class]] &amp; " - " &amp; Table19[[#This Row],[Class Description]]</f>
        <v>CMPADS - Compressed Air Distribution System</v>
      </c>
      <c r="E577" t="s">
        <v>9951</v>
      </c>
      <c r="F577" t="s">
        <v>9952</v>
      </c>
      <c r="G577" t="str">
        <f>Table19[[#This Row],[Closing Code]] &amp; " - " &amp; Table19[[#This Row],[Closing Code Description]]</f>
        <v>BRKNSEAL - Broken/Loose  Seals</v>
      </c>
      <c r="H577" t="s">
        <v>8876</v>
      </c>
      <c r="I577" t="s">
        <v>53</v>
      </c>
    </row>
    <row r="578" spans="2:9" ht="15" customHeight="1" x14ac:dyDescent="0.35">
      <c r="B578" t="s">
        <v>363</v>
      </c>
      <c r="C578" t="s">
        <v>171</v>
      </c>
      <c r="D578" t="str">
        <f>Table19[[#This Row],[Asset Class]] &amp; " - " &amp; Table19[[#This Row],[Class Description]]</f>
        <v>CMPADS - Compressed Air Distribution System</v>
      </c>
      <c r="E578" t="s">
        <v>9953</v>
      </c>
      <c r="F578" t="s">
        <v>9954</v>
      </c>
      <c r="G578" t="str">
        <f>Table19[[#This Row],[Closing Code]] &amp; " - " &amp; Table19[[#This Row],[Closing Code Description]]</f>
        <v>CLGDPIPE - Clogged Pipe</v>
      </c>
      <c r="H578" t="s">
        <v>8876</v>
      </c>
      <c r="I578" t="s">
        <v>53</v>
      </c>
    </row>
    <row r="579" spans="2:9" ht="15" customHeight="1" x14ac:dyDescent="0.35">
      <c r="B579" t="s">
        <v>363</v>
      </c>
      <c r="C579" t="s">
        <v>171</v>
      </c>
      <c r="D579" t="str">
        <f>Table19[[#This Row],[Asset Class]] &amp; " - " &amp; Table19[[#This Row],[Class Description]]</f>
        <v>CMPADS - Compressed Air Distribution System</v>
      </c>
      <c r="E579" t="s">
        <v>9955</v>
      </c>
      <c r="F579" t="s">
        <v>9956</v>
      </c>
      <c r="G579" t="str">
        <f>Table19[[#This Row],[Closing Code]] &amp; " - " &amp; Table19[[#This Row],[Closing Code Description]]</f>
        <v>DAMAGED - Damaged</v>
      </c>
      <c r="H579" t="s">
        <v>8876</v>
      </c>
      <c r="I579" t="s">
        <v>53</v>
      </c>
    </row>
    <row r="580" spans="2:9" ht="15" customHeight="1" x14ac:dyDescent="0.35">
      <c r="B580" t="s">
        <v>363</v>
      </c>
      <c r="C580" t="s">
        <v>171</v>
      </c>
      <c r="D580" t="str">
        <f>Table19[[#This Row],[Asset Class]] &amp; " - " &amp; Table19[[#This Row],[Class Description]]</f>
        <v>CMPADS - Compressed Air Distribution System</v>
      </c>
      <c r="E580" t="s">
        <v>9957</v>
      </c>
      <c r="F580" t="s">
        <v>9958</v>
      </c>
      <c r="G580" t="str">
        <f>Table19[[#This Row],[Closing Code]] &amp; " - " &amp; Table19[[#This Row],[Closing Code Description]]</f>
        <v>FITDAMGD - Fitting Damaged</v>
      </c>
      <c r="H580" t="s">
        <v>8876</v>
      </c>
      <c r="I580" t="s">
        <v>53</v>
      </c>
    </row>
    <row r="581" spans="2:9" ht="15" customHeight="1" x14ac:dyDescent="0.35">
      <c r="B581" t="s">
        <v>363</v>
      </c>
      <c r="C581" t="s">
        <v>171</v>
      </c>
      <c r="D581" t="str">
        <f>Table19[[#This Row],[Asset Class]] &amp; " - " &amp; Table19[[#This Row],[Class Description]]</f>
        <v>CMPADS - Compressed Air Distribution System</v>
      </c>
      <c r="E581" t="s">
        <v>9959</v>
      </c>
      <c r="F581" t="s">
        <v>9960</v>
      </c>
      <c r="G581" t="str">
        <f>Table19[[#This Row],[Closing Code]] &amp; " - " &amp; Table19[[#This Row],[Closing Code Description]]</f>
        <v>HSRLNRET - Hose Reel Would Not Retract</v>
      </c>
      <c r="H581" t="s">
        <v>8876</v>
      </c>
      <c r="I581" t="s">
        <v>53</v>
      </c>
    </row>
    <row r="582" spans="2:9" ht="15" customHeight="1" x14ac:dyDescent="0.35">
      <c r="B582" t="s">
        <v>363</v>
      </c>
      <c r="C582" t="s">
        <v>171</v>
      </c>
      <c r="D582" t="str">
        <f>Table19[[#This Row],[Asset Class]] &amp; " - " &amp; Table19[[#This Row],[Class Description]]</f>
        <v>CMPADS - Compressed Air Distribution System</v>
      </c>
      <c r="E582" t="s">
        <v>9961</v>
      </c>
      <c r="F582" t="s">
        <v>9962</v>
      </c>
      <c r="G582" t="str">
        <f>Table19[[#This Row],[Closing Code]] &amp; " - " &amp; Table19[[#This Row],[Closing Code Description]]</f>
        <v>PIPFDET - Piping/tubing/fittings deteriorated</v>
      </c>
      <c r="H582" t="s">
        <v>8876</v>
      </c>
      <c r="I582" t="s">
        <v>53</v>
      </c>
    </row>
    <row r="583" spans="2:9" ht="15" customHeight="1" x14ac:dyDescent="0.35">
      <c r="B583" t="s">
        <v>363</v>
      </c>
      <c r="C583" t="s">
        <v>171</v>
      </c>
      <c r="D583" t="str">
        <f>Table19[[#This Row],[Asset Class]] &amp; " - " &amp; Table19[[#This Row],[Class Description]]</f>
        <v>CMPADS - Compressed Air Distribution System</v>
      </c>
      <c r="E583" t="s">
        <v>9698</v>
      </c>
      <c r="F583" t="s">
        <v>9699</v>
      </c>
      <c r="G583" t="str">
        <f>Table19[[#This Row],[Closing Code]] &amp; " - " &amp; Table19[[#This Row],[Closing Code Description]]</f>
        <v>ACCIDENT - Accident</v>
      </c>
      <c r="H583" t="s">
        <v>8878</v>
      </c>
      <c r="I583" t="s">
        <v>53</v>
      </c>
    </row>
    <row r="584" spans="2:9" ht="15" customHeight="1" x14ac:dyDescent="0.35">
      <c r="B584" t="s">
        <v>363</v>
      </c>
      <c r="C584" t="s">
        <v>171</v>
      </c>
      <c r="D584" t="str">
        <f>Table19[[#This Row],[Asset Class]] &amp; " - " &amp; Table19[[#This Row],[Class Description]]</f>
        <v>CMPADS - Compressed Air Distribution System</v>
      </c>
      <c r="E584" t="s">
        <v>9704</v>
      </c>
      <c r="F584" t="s">
        <v>9705</v>
      </c>
      <c r="G584" t="str">
        <f>Table19[[#This Row],[Closing Code]] &amp; " - " &amp; Table19[[#This Row],[Closing Code Description]]</f>
        <v>CONTAM - Contamination</v>
      </c>
      <c r="H584" t="s">
        <v>8878</v>
      </c>
      <c r="I584" t="s">
        <v>53</v>
      </c>
    </row>
    <row r="585" spans="2:9" ht="15" customHeight="1" x14ac:dyDescent="0.35">
      <c r="B585" t="s">
        <v>363</v>
      </c>
      <c r="C585" t="s">
        <v>171</v>
      </c>
      <c r="D585" t="str">
        <f>Table19[[#This Row],[Asset Class]] &amp; " - " &amp; Table19[[#This Row],[Class Description]]</f>
        <v>CMPADS - Compressed Air Distribution System</v>
      </c>
      <c r="E585" t="s">
        <v>9716</v>
      </c>
      <c r="F585" t="s">
        <v>9717</v>
      </c>
      <c r="G585" t="str">
        <f>Table19[[#This Row],[Closing Code]] &amp; " - " &amp; Table19[[#This Row],[Closing Code Description]]</f>
        <v>MISSCMP - Loose/ Missing Component</v>
      </c>
      <c r="H585" t="s">
        <v>8878</v>
      </c>
      <c r="I585" t="s">
        <v>53</v>
      </c>
    </row>
    <row r="586" spans="2:9" ht="15" customHeight="1" x14ac:dyDescent="0.35">
      <c r="B586" t="s">
        <v>363</v>
      </c>
      <c r="C586" t="s">
        <v>171</v>
      </c>
      <c r="D586" t="str">
        <f>Table19[[#This Row],[Asset Class]] &amp; " - " &amp; Table19[[#This Row],[Class Description]]</f>
        <v>CMPADS - Compressed Air Distribution System</v>
      </c>
      <c r="E586" t="s">
        <v>9724</v>
      </c>
      <c r="F586" t="s">
        <v>9725</v>
      </c>
      <c r="G586" t="str">
        <f>Table19[[#This Row],[Closing Code]] &amp; " - " &amp; Table19[[#This Row],[Closing Code Description]]</f>
        <v>PROCISSU - Procedure Issue</v>
      </c>
      <c r="H586" t="s">
        <v>8878</v>
      </c>
      <c r="I586" t="s">
        <v>53</v>
      </c>
    </row>
    <row r="587" spans="2:9" ht="15" customHeight="1" x14ac:dyDescent="0.35">
      <c r="B587" t="s">
        <v>363</v>
      </c>
      <c r="C587" t="s">
        <v>171</v>
      </c>
      <c r="D587" t="str">
        <f>Table19[[#This Row],[Asset Class]] &amp; " - " &amp; Table19[[#This Row],[Class Description]]</f>
        <v>CMPADS - Compressed Air Distribution System</v>
      </c>
      <c r="E587" t="s">
        <v>9730</v>
      </c>
      <c r="F587" t="s">
        <v>9731</v>
      </c>
      <c r="G587" t="str">
        <f>Table19[[#This Row],[Closing Code]] &amp; " - " &amp; Table19[[#This Row],[Closing Code Description]]</f>
        <v>WORNCMPT - Defective/ Worn Component</v>
      </c>
      <c r="H587" t="s">
        <v>8878</v>
      </c>
      <c r="I587" t="s">
        <v>53</v>
      </c>
    </row>
    <row r="588" spans="2:9" ht="15" customHeight="1" x14ac:dyDescent="0.35">
      <c r="B588" t="s">
        <v>363</v>
      </c>
      <c r="C588" t="s">
        <v>171</v>
      </c>
      <c r="D588" t="str">
        <f>Table19[[#This Row],[Asset Class]] &amp; " - " &amp; Table19[[#This Row],[Class Description]]</f>
        <v>CMPADS - Compressed Air Distribution System</v>
      </c>
      <c r="E588" t="s">
        <v>9736</v>
      </c>
      <c r="F588" t="s">
        <v>9737</v>
      </c>
      <c r="G588" t="str">
        <f>Table19[[#This Row],[Closing Code]] &amp; " - " &amp; Table19[[#This Row],[Closing Code Description]]</f>
        <v>DECONTME - Decontaminate</v>
      </c>
      <c r="H588" t="s">
        <v>8896</v>
      </c>
      <c r="I588" t="s">
        <v>53</v>
      </c>
    </row>
    <row r="589" spans="2:9" ht="15" customHeight="1" x14ac:dyDescent="0.35">
      <c r="B589" t="s">
        <v>363</v>
      </c>
      <c r="C589" t="s">
        <v>171</v>
      </c>
      <c r="D589" t="str">
        <f>Table19[[#This Row],[Asset Class]] &amp; " - " &amp; Table19[[#This Row],[Class Description]]</f>
        <v>CMPADS - Compressed Air Distribution System</v>
      </c>
      <c r="E589" t="s">
        <v>9744</v>
      </c>
      <c r="F589" t="s">
        <v>9745</v>
      </c>
      <c r="G589" t="str">
        <f>Table19[[#This Row],[Closing Code]] &amp; " - " &amp; Table19[[#This Row],[Closing Code Description]]</f>
        <v>REMVOBT - Remove Obstruction</v>
      </c>
      <c r="H589" t="s">
        <v>8896</v>
      </c>
      <c r="I589" t="s">
        <v>53</v>
      </c>
    </row>
    <row r="590" spans="2:9" ht="15" customHeight="1" x14ac:dyDescent="0.35">
      <c r="B590" t="s">
        <v>363</v>
      </c>
      <c r="C590" t="s">
        <v>171</v>
      </c>
      <c r="D590" t="str">
        <f>Table19[[#This Row],[Asset Class]] &amp; " - " &amp; Table19[[#This Row],[Class Description]]</f>
        <v>CMPADS - Compressed Air Distribution System</v>
      </c>
      <c r="E590" t="s">
        <v>9774</v>
      </c>
      <c r="F590" t="s">
        <v>9775</v>
      </c>
      <c r="G590" t="str">
        <f>Table19[[#This Row],[Closing Code]] &amp; " - " &amp; Table19[[#This Row],[Closing Code Description]]</f>
        <v>REPAIR - Repair</v>
      </c>
      <c r="H590" t="s">
        <v>8896</v>
      </c>
      <c r="I590" t="s">
        <v>53</v>
      </c>
    </row>
    <row r="591" spans="2:9" ht="15" customHeight="1" x14ac:dyDescent="0.35">
      <c r="B591" t="s">
        <v>363</v>
      </c>
      <c r="C591" t="s">
        <v>171</v>
      </c>
      <c r="D591" t="str">
        <f>Table19[[#This Row],[Asset Class]] &amp; " - " &amp; Table19[[#This Row],[Class Description]]</f>
        <v>CMPADS - Compressed Air Distribution System</v>
      </c>
      <c r="E591" t="s">
        <v>9776</v>
      </c>
      <c r="F591" t="s">
        <v>9777</v>
      </c>
      <c r="G591" t="str">
        <f>Table19[[#This Row],[Closing Code]] &amp; " - " &amp; Table19[[#This Row],[Closing Code Description]]</f>
        <v>REPLACE - Replace</v>
      </c>
      <c r="H591" t="s">
        <v>8896</v>
      </c>
      <c r="I591" t="s">
        <v>53</v>
      </c>
    </row>
    <row r="592" spans="2:9" ht="15" customHeight="1" x14ac:dyDescent="0.35">
      <c r="B592" t="s">
        <v>363</v>
      </c>
      <c r="C592" t="s">
        <v>171</v>
      </c>
      <c r="D592" t="str">
        <f>Table19[[#This Row],[Asset Class]] &amp; " - " &amp; Table19[[#This Row],[Class Description]]</f>
        <v>CMPADS - Compressed Air Distribution System</v>
      </c>
      <c r="E592" t="s">
        <v>9754</v>
      </c>
      <c r="F592" t="s">
        <v>9755</v>
      </c>
      <c r="G592" t="str">
        <f>Table19[[#This Row],[Closing Code]] &amp; " - " &amp; Table19[[#This Row],[Closing Code Description]]</f>
        <v>UPGRADES - Upgrade</v>
      </c>
      <c r="H592" t="s">
        <v>8896</v>
      </c>
      <c r="I592" t="s">
        <v>53</v>
      </c>
    </row>
    <row r="593" spans="2:9" ht="15" customHeight="1" x14ac:dyDescent="0.35">
      <c r="B593" t="s">
        <v>311</v>
      </c>
      <c r="C593" t="s">
        <v>102</v>
      </c>
      <c r="D593" t="str">
        <f>Table19[[#This Row],[Asset Class]] &amp; " - " &amp; Table19[[#This Row],[Class Description]]</f>
        <v>CNPY - Canopy</v>
      </c>
      <c r="E593" t="s">
        <v>9672</v>
      </c>
      <c r="F593" t="s">
        <v>9673</v>
      </c>
      <c r="G593" t="str">
        <f>Table19[[#This Row],[Closing Code]] &amp; " - " &amp; Table19[[#This Row],[Closing Code Description]]</f>
        <v>ABNTEMP - Abnormal Temperature</v>
      </c>
      <c r="H593" t="s">
        <v>8863</v>
      </c>
      <c r="I593" t="s">
        <v>53</v>
      </c>
    </row>
    <row r="594" spans="2:9" ht="15" customHeight="1" x14ac:dyDescent="0.35">
      <c r="B594" t="s">
        <v>311</v>
      </c>
      <c r="C594" t="s">
        <v>102</v>
      </c>
      <c r="D594" t="str">
        <f>Table19[[#This Row],[Asset Class]] &amp; " - " &amp; Table19[[#This Row],[Class Description]]</f>
        <v>CNPY - Canopy</v>
      </c>
      <c r="E594" t="s">
        <v>9674</v>
      </c>
      <c r="F594" t="s">
        <v>9675</v>
      </c>
      <c r="G594" t="str">
        <f>Table19[[#This Row],[Closing Code]] &amp; " - " &amp; Table19[[#This Row],[Closing Code Description]]</f>
        <v>CORROS - Corrosion</v>
      </c>
      <c r="H594" t="s">
        <v>8863</v>
      </c>
      <c r="I594" t="s">
        <v>53</v>
      </c>
    </row>
    <row r="595" spans="2:9" ht="15" customHeight="1" x14ac:dyDescent="0.35">
      <c r="B595" t="s">
        <v>311</v>
      </c>
      <c r="C595" t="s">
        <v>102</v>
      </c>
      <c r="D595" t="str">
        <f>Table19[[#This Row],[Asset Class]] &amp; " - " &amp; Table19[[#This Row],[Class Description]]</f>
        <v>CNPY - Canopy</v>
      </c>
      <c r="E595" t="s">
        <v>9676</v>
      </c>
      <c r="F595" t="s">
        <v>9677</v>
      </c>
      <c r="G595" t="str">
        <f>Table19[[#This Row],[Closing Code]] &amp; " - " &amp; Table19[[#This Row],[Closing Code Description]]</f>
        <v>ELECTRIP - Electrical Trip Out</v>
      </c>
      <c r="H595" t="s">
        <v>8863</v>
      </c>
      <c r="I595" t="s">
        <v>53</v>
      </c>
    </row>
    <row r="596" spans="2:9" ht="15" customHeight="1" x14ac:dyDescent="0.35">
      <c r="B596" t="s">
        <v>311</v>
      </c>
      <c r="C596" t="s">
        <v>102</v>
      </c>
      <c r="D596" t="str">
        <f>Table19[[#This Row],[Asset Class]] &amp; " - " &amp; Table19[[#This Row],[Class Description]]</f>
        <v>CNPY - Canopy</v>
      </c>
      <c r="E596" t="s">
        <v>9678</v>
      </c>
      <c r="F596" t="s">
        <v>9679</v>
      </c>
      <c r="G596" t="str">
        <f>Table19[[#This Row],[Closing Code]] &amp; " - " &amp; Table19[[#This Row],[Closing Code Description]]</f>
        <v>EXNOISE - Excessive Noise</v>
      </c>
      <c r="H596" t="s">
        <v>8863</v>
      </c>
      <c r="I596" t="s">
        <v>53</v>
      </c>
    </row>
    <row r="597" spans="2:9" ht="15" customHeight="1" x14ac:dyDescent="0.35">
      <c r="B597" t="s">
        <v>311</v>
      </c>
      <c r="C597" t="s">
        <v>102</v>
      </c>
      <c r="D597" t="str">
        <f>Table19[[#This Row],[Asset Class]] &amp; " - " &amp; Table19[[#This Row],[Class Description]]</f>
        <v>CNPY - Canopy</v>
      </c>
      <c r="E597" t="s">
        <v>9680</v>
      </c>
      <c r="F597" t="s">
        <v>9681</v>
      </c>
      <c r="G597" t="str">
        <f>Table19[[#This Row],[Closing Code]] &amp; " - " &amp; Table19[[#This Row],[Closing Code Description]]</f>
        <v>EXVIBRTN - Excessive Vibration</v>
      </c>
      <c r="H597" t="s">
        <v>8863</v>
      </c>
      <c r="I597" t="s">
        <v>53</v>
      </c>
    </row>
    <row r="598" spans="2:9" ht="15" customHeight="1" x14ac:dyDescent="0.35">
      <c r="B598" t="s">
        <v>311</v>
      </c>
      <c r="C598" t="s">
        <v>102</v>
      </c>
      <c r="D598" t="str">
        <f>Table19[[#This Row],[Asset Class]] &amp; " - " &amp; Table19[[#This Row],[Class Description]]</f>
        <v>CNPY - Canopy</v>
      </c>
      <c r="E598" t="s">
        <v>9682</v>
      </c>
      <c r="F598" t="s">
        <v>9683</v>
      </c>
      <c r="G598" t="str">
        <f>Table19[[#This Row],[Closing Code]] &amp; " - " &amp; Table19[[#This Row],[Closing Code Description]]</f>
        <v>JAMMEDEQ - Jammed Equipment</v>
      </c>
      <c r="H598" t="s">
        <v>8863</v>
      </c>
      <c r="I598" t="s">
        <v>53</v>
      </c>
    </row>
    <row r="599" spans="2:9" ht="15" customHeight="1" x14ac:dyDescent="0.35">
      <c r="B599" t="s">
        <v>311</v>
      </c>
      <c r="C599" t="s">
        <v>102</v>
      </c>
      <c r="D599" t="str">
        <f>Table19[[#This Row],[Asset Class]] &amp; " - " &amp; Table19[[#This Row],[Class Description]]</f>
        <v>CNPY - Canopy</v>
      </c>
      <c r="E599" t="s">
        <v>9684</v>
      </c>
      <c r="F599" t="s">
        <v>9685</v>
      </c>
      <c r="G599" t="str">
        <f>Table19[[#This Row],[Closing Code]] &amp; " - " &amp; Table19[[#This Row],[Closing Code Description]]</f>
        <v>LEAKING - Leaking</v>
      </c>
      <c r="H599" t="s">
        <v>8863</v>
      </c>
      <c r="I599" t="s">
        <v>53</v>
      </c>
    </row>
    <row r="600" spans="2:9" ht="15" customHeight="1" x14ac:dyDescent="0.35">
      <c r="B600" t="s">
        <v>311</v>
      </c>
      <c r="C600" t="s">
        <v>102</v>
      </c>
      <c r="D600" t="str">
        <f>Table19[[#This Row],[Asset Class]] &amp; " - " &amp; Table19[[#This Row],[Class Description]]</f>
        <v>CNPY - Canopy</v>
      </c>
      <c r="E600" t="s">
        <v>9686</v>
      </c>
      <c r="F600" t="s">
        <v>9687</v>
      </c>
      <c r="G600" t="str">
        <f>Table19[[#This Row],[Closing Code]] &amp; " - " &amp; Table19[[#This Row],[Closing Code Description]]</f>
        <v>LOWPERF - Low Performance</v>
      </c>
      <c r="H600" t="s">
        <v>8863</v>
      </c>
      <c r="I600" t="s">
        <v>53</v>
      </c>
    </row>
    <row r="601" spans="2:9" ht="15" customHeight="1" x14ac:dyDescent="0.35">
      <c r="B601" t="s">
        <v>311</v>
      </c>
      <c r="C601" t="s">
        <v>102</v>
      </c>
      <c r="D601" t="str">
        <f>Table19[[#This Row],[Asset Class]] &amp; " - " &amp; Table19[[#This Row],[Class Description]]</f>
        <v>CNPY - Canopy</v>
      </c>
      <c r="E601" t="s">
        <v>9688</v>
      </c>
      <c r="F601" t="s">
        <v>9689</v>
      </c>
      <c r="G601" t="str">
        <f>Table19[[#This Row],[Closing Code]] &amp; " - " &amp; Table19[[#This Row],[Closing Code Description]]</f>
        <v>NONOPER - Non-Operational</v>
      </c>
      <c r="H601" t="s">
        <v>8863</v>
      </c>
      <c r="I601" t="s">
        <v>53</v>
      </c>
    </row>
    <row r="602" spans="2:9" ht="15" customHeight="1" x14ac:dyDescent="0.35">
      <c r="B602" t="s">
        <v>311</v>
      </c>
      <c r="C602" t="s">
        <v>102</v>
      </c>
      <c r="D602" t="str">
        <f>Table19[[#This Row],[Asset Class]] &amp; " - " &amp; Table19[[#This Row],[Class Description]]</f>
        <v>CNPY - Canopy</v>
      </c>
      <c r="E602" t="s">
        <v>9690</v>
      </c>
      <c r="F602" t="s">
        <v>9691</v>
      </c>
      <c r="G602" t="str">
        <f>Table19[[#This Row],[Closing Code]] &amp; " - " &amp; Table19[[#This Row],[Closing Code Description]]</f>
        <v>PHYDMGE - Physical Damage</v>
      </c>
      <c r="H602" t="s">
        <v>8863</v>
      </c>
      <c r="I602" t="s">
        <v>53</v>
      </c>
    </row>
    <row r="603" spans="2:9" ht="15" customHeight="1" x14ac:dyDescent="0.35">
      <c r="B603" t="s">
        <v>311</v>
      </c>
      <c r="C603" t="s">
        <v>102</v>
      </c>
      <c r="D603" t="str">
        <f>Table19[[#This Row],[Asset Class]] &amp; " - " &amp; Table19[[#This Row],[Class Description]]</f>
        <v>CNPY - Canopy</v>
      </c>
      <c r="E603" t="s">
        <v>9692</v>
      </c>
      <c r="F603" t="s">
        <v>9693</v>
      </c>
      <c r="G603" t="str">
        <f>Table19[[#This Row],[Closing Code]] &amp; " - " &amp; Table19[[#This Row],[Closing Code Description]]</f>
        <v>UNSMELL - Unusual Smell</v>
      </c>
      <c r="H603" t="s">
        <v>8863</v>
      </c>
      <c r="I603" t="s">
        <v>53</v>
      </c>
    </row>
    <row r="604" spans="2:9" ht="15" customHeight="1" x14ac:dyDescent="0.35">
      <c r="B604" t="s">
        <v>311</v>
      </c>
      <c r="C604" t="s">
        <v>102</v>
      </c>
      <c r="D604" t="str">
        <f>Table19[[#This Row],[Asset Class]] &amp; " - " &amp; Table19[[#This Row],[Class Description]]</f>
        <v>CNPY - Canopy</v>
      </c>
      <c r="E604" t="s">
        <v>9694</v>
      </c>
      <c r="F604" t="s">
        <v>9695</v>
      </c>
      <c r="G604" t="str">
        <f>Table19[[#This Row],[Closing Code]] &amp; " - " &amp; Table19[[#This Row],[Closing Code Description]]</f>
        <v>UNSMOKE - Unusual Smoke</v>
      </c>
      <c r="H604" t="s">
        <v>8863</v>
      </c>
      <c r="I604" t="s">
        <v>53</v>
      </c>
    </row>
    <row r="605" spans="2:9" ht="15" customHeight="1" x14ac:dyDescent="0.35">
      <c r="B605" t="s">
        <v>311</v>
      </c>
      <c r="C605" t="s">
        <v>102</v>
      </c>
      <c r="D605" t="str">
        <f>Table19[[#This Row],[Asset Class]] &amp; " - " &amp; Table19[[#This Row],[Class Description]]</f>
        <v>CNPY - Canopy</v>
      </c>
      <c r="E605" t="s">
        <v>9963</v>
      </c>
      <c r="F605" t="s">
        <v>9964</v>
      </c>
      <c r="G605" t="str">
        <f>Table19[[#This Row],[Closing Code]] &amp; " - " &amp; Table19[[#This Row],[Closing Code Description]]</f>
        <v>CNPYCDET - Canopy cover deteriorated</v>
      </c>
      <c r="H605" t="s">
        <v>8876</v>
      </c>
      <c r="I605" t="s">
        <v>53</v>
      </c>
    </row>
    <row r="606" spans="2:9" ht="15" customHeight="1" x14ac:dyDescent="0.35">
      <c r="B606" t="s">
        <v>311</v>
      </c>
      <c r="C606" t="s">
        <v>102</v>
      </c>
      <c r="D606" t="str">
        <f>Table19[[#This Row],[Asset Class]] &amp; " - " &amp; Table19[[#This Row],[Class Description]]</f>
        <v>CNPY - Canopy</v>
      </c>
      <c r="E606" t="s">
        <v>9965</v>
      </c>
      <c r="F606" t="s">
        <v>9966</v>
      </c>
      <c r="G606" t="str">
        <f>Table19[[#This Row],[Closing Code]] &amp; " - " &amp; Table19[[#This Row],[Closing Code Description]]</f>
        <v>CNPYSDET - Canopy support structure deteriorated</v>
      </c>
      <c r="H606" t="s">
        <v>8876</v>
      </c>
      <c r="I606" t="s">
        <v>53</v>
      </c>
    </row>
    <row r="607" spans="2:9" ht="15" customHeight="1" x14ac:dyDescent="0.35">
      <c r="B607" t="s">
        <v>311</v>
      </c>
      <c r="C607" t="s">
        <v>102</v>
      </c>
      <c r="D607" t="str">
        <f>Table19[[#This Row],[Asset Class]] &amp; " - " &amp; Table19[[#This Row],[Class Description]]</f>
        <v>CNPY - Canopy</v>
      </c>
      <c r="E607" t="s">
        <v>9698</v>
      </c>
      <c r="F607" t="s">
        <v>9699</v>
      </c>
      <c r="G607" t="str">
        <f>Table19[[#This Row],[Closing Code]] &amp; " - " &amp; Table19[[#This Row],[Closing Code Description]]</f>
        <v>ACCIDENT - Accident</v>
      </c>
      <c r="H607" t="s">
        <v>8878</v>
      </c>
      <c r="I607" t="s">
        <v>53</v>
      </c>
    </row>
    <row r="608" spans="2:9" ht="15" customHeight="1" x14ac:dyDescent="0.35">
      <c r="B608" t="s">
        <v>311</v>
      </c>
      <c r="C608" t="s">
        <v>102</v>
      </c>
      <c r="D608" t="str">
        <f>Table19[[#This Row],[Asset Class]] &amp; " - " &amp; Table19[[#This Row],[Class Description]]</f>
        <v>CNPY - Canopy</v>
      </c>
      <c r="E608" t="s">
        <v>9700</v>
      </c>
      <c r="F608" t="s">
        <v>9701</v>
      </c>
      <c r="G608" t="str">
        <f>Table19[[#This Row],[Closing Code]] &amp; " - " &amp; Table19[[#This Row],[Closing Code Description]]</f>
        <v>ACCWEAR - Accelerated Wear</v>
      </c>
      <c r="H608" t="s">
        <v>8878</v>
      </c>
      <c r="I608" t="s">
        <v>53</v>
      </c>
    </row>
    <row r="609" spans="2:9" ht="15" customHeight="1" x14ac:dyDescent="0.35">
      <c r="B609" t="s">
        <v>311</v>
      </c>
      <c r="C609" t="s">
        <v>102</v>
      </c>
      <c r="D609" t="str">
        <f>Table19[[#This Row],[Asset Class]] &amp; " - " &amp; Table19[[#This Row],[Class Description]]</f>
        <v>CNPY - Canopy</v>
      </c>
      <c r="E609" t="s">
        <v>9702</v>
      </c>
      <c r="F609" t="s">
        <v>9703</v>
      </c>
      <c r="G609" t="str">
        <f>Table19[[#This Row],[Closing Code]] &amp; " - " &amp; Table19[[#This Row],[Closing Code Description]]</f>
        <v>ACTGOD - Weather condition/Forces of nature or Act of God</v>
      </c>
      <c r="H609" t="s">
        <v>8878</v>
      </c>
      <c r="I609" t="s">
        <v>53</v>
      </c>
    </row>
    <row r="610" spans="2:9" ht="15" customHeight="1" x14ac:dyDescent="0.35">
      <c r="B610" t="s">
        <v>311</v>
      </c>
      <c r="C610" t="s">
        <v>102</v>
      </c>
      <c r="D610" t="str">
        <f>Table19[[#This Row],[Asset Class]] &amp; " - " &amp; Table19[[#This Row],[Class Description]]</f>
        <v>CNPY - Canopy</v>
      </c>
      <c r="E610" t="s">
        <v>9704</v>
      </c>
      <c r="F610" t="s">
        <v>9705</v>
      </c>
      <c r="G610" t="str">
        <f>Table19[[#This Row],[Closing Code]] &amp; " - " &amp; Table19[[#This Row],[Closing Code Description]]</f>
        <v>CONTAM - Contamination</v>
      </c>
      <c r="H610" t="s">
        <v>8878</v>
      </c>
      <c r="I610" t="s">
        <v>53</v>
      </c>
    </row>
    <row r="611" spans="2:9" ht="15" customHeight="1" x14ac:dyDescent="0.35">
      <c r="B611" t="s">
        <v>311</v>
      </c>
      <c r="C611" t="s">
        <v>102</v>
      </c>
      <c r="D611" t="str">
        <f>Table19[[#This Row],[Asset Class]] &amp; " - " &amp; Table19[[#This Row],[Class Description]]</f>
        <v>CNPY - Canopy</v>
      </c>
      <c r="E611" t="s">
        <v>9706</v>
      </c>
      <c r="F611" t="s">
        <v>9707</v>
      </c>
      <c r="G611" t="str">
        <f>Table19[[#This Row],[Closing Code]] &amp; " - " &amp; Table19[[#This Row],[Closing Code Description]]</f>
        <v>DEFASSET - Defective Asset</v>
      </c>
      <c r="H611" t="s">
        <v>8878</v>
      </c>
      <c r="I611" t="s">
        <v>53</v>
      </c>
    </row>
    <row r="612" spans="2:9" ht="15" customHeight="1" x14ac:dyDescent="0.35">
      <c r="B612" t="s">
        <v>311</v>
      </c>
      <c r="C612" t="s">
        <v>102</v>
      </c>
      <c r="D612" t="str">
        <f>Table19[[#This Row],[Asset Class]] &amp; " - " &amp; Table19[[#This Row],[Class Description]]</f>
        <v>CNPY - Canopy</v>
      </c>
      <c r="E612" t="s">
        <v>9708</v>
      </c>
      <c r="F612" t="s">
        <v>9709</v>
      </c>
      <c r="G612" t="str">
        <f>Table19[[#This Row],[Closing Code]] &amp; " - " &amp; Table19[[#This Row],[Closing Code Description]]</f>
        <v>EXLOAD - Excessive Load</v>
      </c>
      <c r="H612" t="s">
        <v>8878</v>
      </c>
      <c r="I612" t="s">
        <v>53</v>
      </c>
    </row>
    <row r="613" spans="2:9" ht="15" customHeight="1" x14ac:dyDescent="0.35">
      <c r="B613" t="s">
        <v>311</v>
      </c>
      <c r="C613" t="s">
        <v>102</v>
      </c>
      <c r="D613" t="str">
        <f>Table19[[#This Row],[Asset Class]] &amp; " - " &amp; Table19[[#This Row],[Class Description]]</f>
        <v>CNPY - Canopy</v>
      </c>
      <c r="E613" t="s">
        <v>9710</v>
      </c>
      <c r="F613" t="s">
        <v>9711</v>
      </c>
      <c r="G613" t="str">
        <f>Table19[[#This Row],[Closing Code]] &amp; " - " &amp; Table19[[#This Row],[Closing Code Description]]</f>
        <v>IMPRMNT - Improper Maintenance</v>
      </c>
      <c r="H613" t="s">
        <v>8878</v>
      </c>
      <c r="I613" t="s">
        <v>53</v>
      </c>
    </row>
    <row r="614" spans="2:9" ht="15" customHeight="1" x14ac:dyDescent="0.35">
      <c r="B614" t="s">
        <v>311</v>
      </c>
      <c r="C614" t="s">
        <v>102</v>
      </c>
      <c r="D614" t="str">
        <f>Table19[[#This Row],[Asset Class]] &amp; " - " &amp; Table19[[#This Row],[Class Description]]</f>
        <v>CNPY - Canopy</v>
      </c>
      <c r="E614" t="s">
        <v>9712</v>
      </c>
      <c r="F614" t="s">
        <v>9713</v>
      </c>
      <c r="G614" t="str">
        <f>Table19[[#This Row],[Closing Code]] &amp; " - " &amp; Table19[[#This Row],[Closing Code Description]]</f>
        <v>INSLUBR - Insufficient Lubrication</v>
      </c>
      <c r="H614" t="s">
        <v>8878</v>
      </c>
      <c r="I614" t="s">
        <v>53</v>
      </c>
    </row>
    <row r="615" spans="2:9" ht="15" customHeight="1" x14ac:dyDescent="0.35">
      <c r="B615" t="s">
        <v>311</v>
      </c>
      <c r="C615" t="s">
        <v>102</v>
      </c>
      <c r="D615" t="str">
        <f>Table19[[#This Row],[Asset Class]] &amp; " - " &amp; Table19[[#This Row],[Class Description]]</f>
        <v>CNPY - Canopy</v>
      </c>
      <c r="E615" t="s">
        <v>9714</v>
      </c>
      <c r="F615" t="s">
        <v>9715</v>
      </c>
      <c r="G615" t="str">
        <f>Table19[[#This Row],[Closing Code]] &amp; " - " &amp; Table19[[#This Row],[Closing Code Description]]</f>
        <v>LACKTRN - Lack of/ Inadequate Training</v>
      </c>
      <c r="H615" t="s">
        <v>8878</v>
      </c>
      <c r="I615" t="s">
        <v>53</v>
      </c>
    </row>
    <row r="616" spans="2:9" ht="15" customHeight="1" x14ac:dyDescent="0.35">
      <c r="B616" t="s">
        <v>311</v>
      </c>
      <c r="C616" t="s">
        <v>102</v>
      </c>
      <c r="D616" t="str">
        <f>Table19[[#This Row],[Asset Class]] &amp; " - " &amp; Table19[[#This Row],[Class Description]]</f>
        <v>CNPY - Canopy</v>
      </c>
      <c r="E616" t="s">
        <v>9716</v>
      </c>
      <c r="F616" t="s">
        <v>9717</v>
      </c>
      <c r="G616" t="str">
        <f>Table19[[#This Row],[Closing Code]] &amp; " - " &amp; Table19[[#This Row],[Closing Code Description]]</f>
        <v>MISSCMP - Loose/ Missing Component</v>
      </c>
      <c r="H616" t="s">
        <v>8878</v>
      </c>
      <c r="I616" t="s">
        <v>53</v>
      </c>
    </row>
    <row r="617" spans="2:9" ht="15" customHeight="1" x14ac:dyDescent="0.35">
      <c r="B617" t="s">
        <v>311</v>
      </c>
      <c r="C617" t="s">
        <v>102</v>
      </c>
      <c r="D617" t="str">
        <f>Table19[[#This Row],[Asset Class]] &amp; " - " &amp; Table19[[#This Row],[Class Description]]</f>
        <v>CNPY - Canopy</v>
      </c>
      <c r="E617" t="s">
        <v>9718</v>
      </c>
      <c r="F617" t="s">
        <v>9719</v>
      </c>
      <c r="G617" t="str">
        <f>Table19[[#This Row],[Closing Code]] &amp; " - " &amp; Table19[[#This Row],[Closing Code Description]]</f>
        <v>NRMWEAR - Normal Wear</v>
      </c>
      <c r="H617" t="s">
        <v>8878</v>
      </c>
      <c r="I617" t="s">
        <v>53</v>
      </c>
    </row>
    <row r="618" spans="2:9" ht="15" customHeight="1" x14ac:dyDescent="0.35">
      <c r="B618" t="s">
        <v>311</v>
      </c>
      <c r="C618" t="s">
        <v>102</v>
      </c>
      <c r="D618" t="str">
        <f>Table19[[#This Row],[Asset Class]] &amp; " - " &amp; Table19[[#This Row],[Class Description]]</f>
        <v>CNPY - Canopy</v>
      </c>
      <c r="E618" t="s">
        <v>9720</v>
      </c>
      <c r="F618" t="s">
        <v>9721</v>
      </c>
      <c r="G618" t="str">
        <f>Table19[[#This Row],[Closing Code]] &amp; " - " &amp; Table19[[#This Row],[Closing Code Description]]</f>
        <v>OTHER - Other (specify)</v>
      </c>
      <c r="H618" t="s">
        <v>8878</v>
      </c>
      <c r="I618" t="s">
        <v>53</v>
      </c>
    </row>
    <row r="619" spans="2:9" ht="15" customHeight="1" x14ac:dyDescent="0.35">
      <c r="B619" t="s">
        <v>311</v>
      </c>
      <c r="C619" t="s">
        <v>102</v>
      </c>
      <c r="D619" t="str">
        <f>Table19[[#This Row],[Asset Class]] &amp; " - " &amp; Table19[[#This Row],[Class Description]]</f>
        <v>CNPY - Canopy</v>
      </c>
      <c r="E619" t="s">
        <v>9722</v>
      </c>
      <c r="F619" t="s">
        <v>9723</v>
      </c>
      <c r="G619" t="str">
        <f>Table19[[#This Row],[Closing Code]] &amp; " - " &amp; Table19[[#This Row],[Closing Code Description]]</f>
        <v>PRINSTAL - Poor Installation</v>
      </c>
      <c r="H619" t="s">
        <v>8878</v>
      </c>
      <c r="I619" t="s">
        <v>53</v>
      </c>
    </row>
    <row r="620" spans="2:9" ht="15" customHeight="1" x14ac:dyDescent="0.35">
      <c r="B620" t="s">
        <v>311</v>
      </c>
      <c r="C620" t="s">
        <v>102</v>
      </c>
      <c r="D620" t="str">
        <f>Table19[[#This Row],[Asset Class]] &amp; " - " &amp; Table19[[#This Row],[Class Description]]</f>
        <v>CNPY - Canopy</v>
      </c>
      <c r="E620" t="s">
        <v>9724</v>
      </c>
      <c r="F620" t="s">
        <v>9725</v>
      </c>
      <c r="G620" t="str">
        <f>Table19[[#This Row],[Closing Code]] &amp; " - " &amp; Table19[[#This Row],[Closing Code Description]]</f>
        <v>PROCISSU - Procedure Issue</v>
      </c>
      <c r="H620" t="s">
        <v>8878</v>
      </c>
      <c r="I620" t="s">
        <v>53</v>
      </c>
    </row>
    <row r="621" spans="2:9" ht="15" customHeight="1" x14ac:dyDescent="0.35">
      <c r="B621" t="s">
        <v>311</v>
      </c>
      <c r="C621" t="s">
        <v>102</v>
      </c>
      <c r="D621" t="str">
        <f>Table19[[#This Row],[Asset Class]] &amp; " - " &amp; Table19[[#This Row],[Class Description]]</f>
        <v>CNPY - Canopy</v>
      </c>
      <c r="E621" t="s">
        <v>9726</v>
      </c>
      <c r="F621" t="s">
        <v>9727</v>
      </c>
      <c r="G621" t="str">
        <f>Table19[[#This Row],[Closing Code]] &amp; " - " &amp; Table19[[#This Row],[Closing Code Description]]</f>
        <v>UTLFAIL - Utility Failure</v>
      </c>
      <c r="H621" t="s">
        <v>8878</v>
      </c>
      <c r="I621" t="s">
        <v>53</v>
      </c>
    </row>
    <row r="622" spans="2:9" ht="15" customHeight="1" x14ac:dyDescent="0.35">
      <c r="B622" t="s">
        <v>311</v>
      </c>
      <c r="C622" t="s">
        <v>102</v>
      </c>
      <c r="D622" t="str">
        <f>Table19[[#This Row],[Asset Class]] &amp; " - " &amp; Table19[[#This Row],[Class Description]]</f>
        <v>CNPY - Canopy</v>
      </c>
      <c r="E622" t="s">
        <v>9728</v>
      </c>
      <c r="F622" t="s">
        <v>9729</v>
      </c>
      <c r="G622" t="str">
        <f>Table19[[#This Row],[Closing Code]] &amp; " - " &amp; Table19[[#This Row],[Closing Code Description]]</f>
        <v>VNDLSM - Vandalism</v>
      </c>
      <c r="H622" t="s">
        <v>8878</v>
      </c>
      <c r="I622" t="s">
        <v>53</v>
      </c>
    </row>
    <row r="623" spans="2:9" ht="15" customHeight="1" x14ac:dyDescent="0.35">
      <c r="B623" t="s">
        <v>311</v>
      </c>
      <c r="C623" t="s">
        <v>102</v>
      </c>
      <c r="D623" t="str">
        <f>Table19[[#This Row],[Asset Class]] &amp; " - " &amp; Table19[[#This Row],[Class Description]]</f>
        <v>CNPY - Canopy</v>
      </c>
      <c r="E623" t="s">
        <v>9730</v>
      </c>
      <c r="F623" t="s">
        <v>9731</v>
      </c>
      <c r="G623" t="str">
        <f>Table19[[#This Row],[Closing Code]] &amp; " - " &amp; Table19[[#This Row],[Closing Code Description]]</f>
        <v>WORNCMPT - Defective/ Worn Component</v>
      </c>
      <c r="H623" t="s">
        <v>8878</v>
      </c>
      <c r="I623" t="s">
        <v>53</v>
      </c>
    </row>
    <row r="624" spans="2:9" ht="15" customHeight="1" x14ac:dyDescent="0.35">
      <c r="B624" t="s">
        <v>311</v>
      </c>
      <c r="C624" t="s">
        <v>102</v>
      </c>
      <c r="D624" t="str">
        <f>Table19[[#This Row],[Asset Class]] &amp; " - " &amp; Table19[[#This Row],[Class Description]]</f>
        <v>CNPY - Canopy</v>
      </c>
      <c r="E624" t="s">
        <v>9732</v>
      </c>
      <c r="F624" t="s">
        <v>9733</v>
      </c>
      <c r="G624" t="str">
        <f>Table19[[#This Row],[Closing Code]] &amp; " - " &amp; Table19[[#This Row],[Closing Code Description]]</f>
        <v>ADJUSTD - Adjusted</v>
      </c>
      <c r="H624" t="s">
        <v>8896</v>
      </c>
      <c r="I624" t="s">
        <v>53</v>
      </c>
    </row>
    <row r="625" spans="2:9" ht="15" customHeight="1" x14ac:dyDescent="0.35">
      <c r="B625" t="s">
        <v>311</v>
      </c>
      <c r="C625" t="s">
        <v>102</v>
      </c>
      <c r="D625" t="str">
        <f>Table19[[#This Row],[Asset Class]] &amp; " - " &amp; Table19[[#This Row],[Class Description]]</f>
        <v>CNPY - Canopy</v>
      </c>
      <c r="E625" t="s">
        <v>9734</v>
      </c>
      <c r="F625" t="s">
        <v>9735</v>
      </c>
      <c r="G625" t="str">
        <f>Table19[[#This Row],[Closing Code]] &amp; " - " &amp; Table19[[#This Row],[Closing Code Description]]</f>
        <v>DECOMM - Decommission</v>
      </c>
      <c r="H625" t="s">
        <v>8896</v>
      </c>
      <c r="I625" t="s">
        <v>53</v>
      </c>
    </row>
    <row r="626" spans="2:9" ht="15" customHeight="1" x14ac:dyDescent="0.35">
      <c r="B626" t="s">
        <v>311</v>
      </c>
      <c r="C626" t="s">
        <v>102</v>
      </c>
      <c r="D626" t="str">
        <f>Table19[[#This Row],[Asset Class]] &amp; " - " &amp; Table19[[#This Row],[Class Description]]</f>
        <v>CNPY - Canopy</v>
      </c>
      <c r="E626" t="s">
        <v>9736</v>
      </c>
      <c r="F626" t="s">
        <v>9737</v>
      </c>
      <c r="G626" t="str">
        <f>Table19[[#This Row],[Closing Code]] &amp; " - " &amp; Table19[[#This Row],[Closing Code Description]]</f>
        <v>DECONTME - Decontaminate</v>
      </c>
      <c r="H626" t="s">
        <v>8896</v>
      </c>
      <c r="I626" t="s">
        <v>53</v>
      </c>
    </row>
    <row r="627" spans="2:9" ht="15" customHeight="1" x14ac:dyDescent="0.35">
      <c r="B627" t="s">
        <v>311</v>
      </c>
      <c r="C627" t="s">
        <v>102</v>
      </c>
      <c r="D627" t="str">
        <f>Table19[[#This Row],[Asset Class]] &amp; " - " &amp; Table19[[#This Row],[Class Description]]</f>
        <v>CNPY - Canopy</v>
      </c>
      <c r="E627" t="s">
        <v>9738</v>
      </c>
      <c r="F627" t="s">
        <v>9739</v>
      </c>
      <c r="G627" t="str">
        <f>Table19[[#This Row],[Closing Code]] &amp; " - " &amp; Table19[[#This Row],[Closing Code Description]]</f>
        <v>DONOTHIN - Do Nothing</v>
      </c>
      <c r="H627" t="s">
        <v>8896</v>
      </c>
      <c r="I627" t="s">
        <v>53</v>
      </c>
    </row>
    <row r="628" spans="2:9" ht="15" customHeight="1" x14ac:dyDescent="0.35">
      <c r="B628" t="s">
        <v>311</v>
      </c>
      <c r="C628" t="s">
        <v>102</v>
      </c>
      <c r="D628" t="str">
        <f>Table19[[#This Row],[Asset Class]] &amp; " - " &amp; Table19[[#This Row],[Class Description]]</f>
        <v>CNPY - Canopy</v>
      </c>
      <c r="E628" t="s">
        <v>9740</v>
      </c>
      <c r="F628" t="s">
        <v>9741</v>
      </c>
      <c r="G628" t="str">
        <f>Table19[[#This Row],[Closing Code]] &amp; " - " &amp; Table19[[#This Row],[Closing Code Description]]</f>
        <v>LUBRCTE - Lubricate</v>
      </c>
      <c r="H628" t="s">
        <v>8896</v>
      </c>
      <c r="I628" t="s">
        <v>53</v>
      </c>
    </row>
    <row r="629" spans="2:9" ht="15" customHeight="1" x14ac:dyDescent="0.35">
      <c r="B629" t="s">
        <v>311</v>
      </c>
      <c r="C629" t="s">
        <v>102</v>
      </c>
      <c r="D629" t="str">
        <f>Table19[[#This Row],[Asset Class]] &amp; " - " &amp; Table19[[#This Row],[Class Description]]</f>
        <v>CNPY - Canopy</v>
      </c>
      <c r="E629" t="s">
        <v>9720</v>
      </c>
      <c r="F629" t="s">
        <v>9721</v>
      </c>
      <c r="G629" t="str">
        <f>Table19[[#This Row],[Closing Code]] &amp; " - " &amp; Table19[[#This Row],[Closing Code Description]]</f>
        <v>OTHER - Other (specify)</v>
      </c>
      <c r="H629" t="s">
        <v>8896</v>
      </c>
      <c r="I629" t="s">
        <v>53</v>
      </c>
    </row>
    <row r="630" spans="2:9" ht="15" customHeight="1" x14ac:dyDescent="0.35">
      <c r="B630" t="s">
        <v>311</v>
      </c>
      <c r="C630" t="s">
        <v>102</v>
      </c>
      <c r="D630" t="str">
        <f>Table19[[#This Row],[Asset Class]] &amp; " - " &amp; Table19[[#This Row],[Class Description]]</f>
        <v>CNPY - Canopy</v>
      </c>
      <c r="E630" t="s">
        <v>9742</v>
      </c>
      <c r="F630" t="s">
        <v>9743</v>
      </c>
      <c r="G630" t="str">
        <f>Table19[[#This Row],[Closing Code]] &amp; " - " &amp; Table19[[#This Row],[Closing Code Description]]</f>
        <v>RECALBRT - Recalibrate</v>
      </c>
      <c r="H630" t="s">
        <v>8896</v>
      </c>
      <c r="I630" t="s">
        <v>53</v>
      </c>
    </row>
    <row r="631" spans="2:9" ht="15" customHeight="1" x14ac:dyDescent="0.35">
      <c r="B631" t="s">
        <v>311</v>
      </c>
      <c r="C631" t="s">
        <v>102</v>
      </c>
      <c r="D631" t="str">
        <f>Table19[[#This Row],[Asset Class]] &amp; " - " &amp; Table19[[#This Row],[Class Description]]</f>
        <v>CNPY - Canopy</v>
      </c>
      <c r="E631" t="s">
        <v>9744</v>
      </c>
      <c r="F631" t="s">
        <v>9745</v>
      </c>
      <c r="G631" t="str">
        <f>Table19[[#This Row],[Closing Code]] &amp; " - " &amp; Table19[[#This Row],[Closing Code Description]]</f>
        <v>REMVOBT - Remove Obstruction</v>
      </c>
      <c r="H631" t="s">
        <v>8896</v>
      </c>
      <c r="I631" t="s">
        <v>53</v>
      </c>
    </row>
    <row r="632" spans="2:9" ht="15" customHeight="1" x14ac:dyDescent="0.35">
      <c r="B632" t="s">
        <v>311</v>
      </c>
      <c r="C632" t="s">
        <v>102</v>
      </c>
      <c r="D632" t="str">
        <f>Table19[[#This Row],[Asset Class]] &amp; " - " &amp; Table19[[#This Row],[Class Description]]</f>
        <v>CNPY - Canopy</v>
      </c>
      <c r="E632" t="s">
        <v>9746</v>
      </c>
      <c r="F632" t="s">
        <v>9747</v>
      </c>
      <c r="G632" t="str">
        <f>Table19[[#This Row],[Closing Code]] &amp; " - " &amp; Table19[[#This Row],[Closing Code Description]]</f>
        <v>REPCMPT - Repair Component</v>
      </c>
      <c r="H632" t="s">
        <v>8896</v>
      </c>
      <c r="I632" t="s">
        <v>53</v>
      </c>
    </row>
    <row r="633" spans="2:9" ht="15" customHeight="1" x14ac:dyDescent="0.35">
      <c r="B633" t="s">
        <v>311</v>
      </c>
      <c r="C633" t="s">
        <v>102</v>
      </c>
      <c r="D633" t="str">
        <f>Table19[[#This Row],[Asset Class]] &amp; " - " &amp; Table19[[#This Row],[Class Description]]</f>
        <v>CNPY - Canopy</v>
      </c>
      <c r="E633" t="s">
        <v>9748</v>
      </c>
      <c r="F633" t="s">
        <v>9749</v>
      </c>
      <c r="G633" t="str">
        <f>Table19[[#This Row],[Closing Code]] &amp; " - " &amp; Table19[[#This Row],[Closing Code Description]]</f>
        <v>REPLASS - Replace Asset</v>
      </c>
      <c r="H633" t="s">
        <v>8896</v>
      </c>
      <c r="I633" t="s">
        <v>53</v>
      </c>
    </row>
    <row r="634" spans="2:9" ht="15" customHeight="1" x14ac:dyDescent="0.35">
      <c r="B634" t="s">
        <v>311</v>
      </c>
      <c r="C634" t="s">
        <v>102</v>
      </c>
      <c r="D634" t="str">
        <f>Table19[[#This Row],[Asset Class]] &amp; " - " &amp; Table19[[#This Row],[Class Description]]</f>
        <v>CNPY - Canopy</v>
      </c>
      <c r="E634" t="s">
        <v>9750</v>
      </c>
      <c r="F634" t="s">
        <v>9751</v>
      </c>
      <c r="G634" t="str">
        <f>Table19[[#This Row],[Closing Code]] &amp; " - " &amp; Table19[[#This Row],[Closing Code Description]]</f>
        <v>REPLCMPT - Replace Component</v>
      </c>
      <c r="H634" t="s">
        <v>8896</v>
      </c>
      <c r="I634" t="s">
        <v>53</v>
      </c>
    </row>
    <row r="635" spans="2:9" ht="15" customHeight="1" x14ac:dyDescent="0.35">
      <c r="B635" t="s">
        <v>311</v>
      </c>
      <c r="C635" t="s">
        <v>102</v>
      </c>
      <c r="D635" t="str">
        <f>Table19[[#This Row],[Asset Class]] &amp; " - " &amp; Table19[[#This Row],[Class Description]]</f>
        <v>CNPY - Canopy</v>
      </c>
      <c r="E635" t="s">
        <v>9752</v>
      </c>
      <c r="F635" t="s">
        <v>9753</v>
      </c>
      <c r="G635" t="str">
        <f>Table19[[#This Row],[Closing Code]] &amp; " - " &amp; Table19[[#This Row],[Closing Code Description]]</f>
        <v>REPRASS - Repair Asset</v>
      </c>
      <c r="H635" t="s">
        <v>8896</v>
      </c>
      <c r="I635" t="s">
        <v>53</v>
      </c>
    </row>
    <row r="636" spans="2:9" ht="15" customHeight="1" x14ac:dyDescent="0.35">
      <c r="B636" t="s">
        <v>311</v>
      </c>
      <c r="C636" t="s">
        <v>102</v>
      </c>
      <c r="D636" t="str">
        <f>Table19[[#This Row],[Asset Class]] &amp; " - " &amp; Table19[[#This Row],[Class Description]]</f>
        <v>CNPY - Canopy</v>
      </c>
      <c r="E636" t="s">
        <v>9754</v>
      </c>
      <c r="F636" t="s">
        <v>9755</v>
      </c>
      <c r="G636" t="str">
        <f>Table19[[#This Row],[Closing Code]] &amp; " - " &amp; Table19[[#This Row],[Closing Code Description]]</f>
        <v>UPGRADES - Upgrade</v>
      </c>
      <c r="H636" t="s">
        <v>8896</v>
      </c>
      <c r="I636" t="s">
        <v>53</v>
      </c>
    </row>
    <row r="637" spans="2:9" ht="15" customHeight="1" x14ac:dyDescent="0.35">
      <c r="B637" t="s">
        <v>466</v>
      </c>
      <c r="C637" t="s">
        <v>265</v>
      </c>
      <c r="D637" t="str">
        <f>Table19[[#This Row],[Asset Class]] &amp; " - " &amp; Table19[[#This Row],[Class Description]]</f>
        <v>COGEN - Cogn/Trigen</v>
      </c>
      <c r="E637" t="s">
        <v>9672</v>
      </c>
      <c r="F637" t="s">
        <v>9673</v>
      </c>
      <c r="G637" t="str">
        <f>Table19[[#This Row],[Closing Code]] &amp; " - " &amp; Table19[[#This Row],[Closing Code Description]]</f>
        <v>ABNTEMP - Abnormal Temperature</v>
      </c>
      <c r="H637" t="s">
        <v>8863</v>
      </c>
      <c r="I637" t="s">
        <v>53</v>
      </c>
    </row>
    <row r="638" spans="2:9" ht="15" customHeight="1" x14ac:dyDescent="0.35">
      <c r="B638" t="s">
        <v>466</v>
      </c>
      <c r="C638" t="s">
        <v>265</v>
      </c>
      <c r="D638" t="str">
        <f>Table19[[#This Row],[Asset Class]] &amp; " - " &amp; Table19[[#This Row],[Class Description]]</f>
        <v>COGEN - Cogn/Trigen</v>
      </c>
      <c r="E638" t="s">
        <v>9674</v>
      </c>
      <c r="F638" t="s">
        <v>9675</v>
      </c>
      <c r="G638" t="str">
        <f>Table19[[#This Row],[Closing Code]] &amp; " - " &amp; Table19[[#This Row],[Closing Code Description]]</f>
        <v>CORROS - Corrosion</v>
      </c>
      <c r="H638" t="s">
        <v>8863</v>
      </c>
      <c r="I638" t="s">
        <v>53</v>
      </c>
    </row>
    <row r="639" spans="2:9" ht="15" customHeight="1" x14ac:dyDescent="0.35">
      <c r="B639" t="s">
        <v>466</v>
      </c>
      <c r="C639" t="s">
        <v>265</v>
      </c>
      <c r="D639" t="str">
        <f>Table19[[#This Row],[Asset Class]] &amp; " - " &amp; Table19[[#This Row],[Class Description]]</f>
        <v>COGEN - Cogn/Trigen</v>
      </c>
      <c r="E639" t="s">
        <v>9676</v>
      </c>
      <c r="F639" t="s">
        <v>9677</v>
      </c>
      <c r="G639" t="str">
        <f>Table19[[#This Row],[Closing Code]] &amp; " - " &amp; Table19[[#This Row],[Closing Code Description]]</f>
        <v>ELECTRIP - Electrical Trip Out</v>
      </c>
      <c r="H639" t="s">
        <v>8863</v>
      </c>
      <c r="I639" t="s">
        <v>53</v>
      </c>
    </row>
    <row r="640" spans="2:9" ht="15" customHeight="1" x14ac:dyDescent="0.35">
      <c r="B640" t="s">
        <v>466</v>
      </c>
      <c r="C640" t="s">
        <v>265</v>
      </c>
      <c r="D640" t="str">
        <f>Table19[[#This Row],[Asset Class]] &amp; " - " &amp; Table19[[#This Row],[Class Description]]</f>
        <v>COGEN - Cogn/Trigen</v>
      </c>
      <c r="E640" t="s">
        <v>9678</v>
      </c>
      <c r="F640" t="s">
        <v>9679</v>
      </c>
      <c r="G640" t="str">
        <f>Table19[[#This Row],[Closing Code]] &amp; " - " &amp; Table19[[#This Row],[Closing Code Description]]</f>
        <v>EXNOISE - Excessive Noise</v>
      </c>
      <c r="H640" t="s">
        <v>8863</v>
      </c>
      <c r="I640" t="s">
        <v>53</v>
      </c>
    </row>
    <row r="641" spans="2:9" ht="15" customHeight="1" x14ac:dyDescent="0.35">
      <c r="B641" t="s">
        <v>466</v>
      </c>
      <c r="C641" t="s">
        <v>265</v>
      </c>
      <c r="D641" t="str">
        <f>Table19[[#This Row],[Asset Class]] &amp; " - " &amp; Table19[[#This Row],[Class Description]]</f>
        <v>COGEN - Cogn/Trigen</v>
      </c>
      <c r="E641" t="s">
        <v>9680</v>
      </c>
      <c r="F641" t="s">
        <v>9681</v>
      </c>
      <c r="G641" t="str">
        <f>Table19[[#This Row],[Closing Code]] &amp; " - " &amp; Table19[[#This Row],[Closing Code Description]]</f>
        <v>EXVIBRTN - Excessive Vibration</v>
      </c>
      <c r="H641" t="s">
        <v>8863</v>
      </c>
      <c r="I641" t="s">
        <v>53</v>
      </c>
    </row>
    <row r="642" spans="2:9" ht="15" customHeight="1" x14ac:dyDescent="0.35">
      <c r="B642" t="s">
        <v>466</v>
      </c>
      <c r="C642" t="s">
        <v>265</v>
      </c>
      <c r="D642" t="str">
        <f>Table19[[#This Row],[Asset Class]] &amp; " - " &amp; Table19[[#This Row],[Class Description]]</f>
        <v>COGEN - Cogn/Trigen</v>
      </c>
      <c r="E642" t="s">
        <v>9682</v>
      </c>
      <c r="F642" t="s">
        <v>9683</v>
      </c>
      <c r="G642" t="str">
        <f>Table19[[#This Row],[Closing Code]] &amp; " - " &amp; Table19[[#This Row],[Closing Code Description]]</f>
        <v>JAMMEDEQ - Jammed Equipment</v>
      </c>
      <c r="H642" t="s">
        <v>8863</v>
      </c>
      <c r="I642" t="s">
        <v>53</v>
      </c>
    </row>
    <row r="643" spans="2:9" ht="15" customHeight="1" x14ac:dyDescent="0.35">
      <c r="B643" t="s">
        <v>466</v>
      </c>
      <c r="C643" t="s">
        <v>265</v>
      </c>
      <c r="D643" t="str">
        <f>Table19[[#This Row],[Asset Class]] &amp; " - " &amp; Table19[[#This Row],[Class Description]]</f>
        <v>COGEN - Cogn/Trigen</v>
      </c>
      <c r="E643" t="s">
        <v>9684</v>
      </c>
      <c r="F643" t="s">
        <v>9685</v>
      </c>
      <c r="G643" t="str">
        <f>Table19[[#This Row],[Closing Code]] &amp; " - " &amp; Table19[[#This Row],[Closing Code Description]]</f>
        <v>LEAKING - Leaking</v>
      </c>
      <c r="H643" t="s">
        <v>8863</v>
      </c>
      <c r="I643" t="s">
        <v>53</v>
      </c>
    </row>
    <row r="644" spans="2:9" ht="15" customHeight="1" x14ac:dyDescent="0.35">
      <c r="B644" t="s">
        <v>466</v>
      </c>
      <c r="C644" t="s">
        <v>265</v>
      </c>
      <c r="D644" t="str">
        <f>Table19[[#This Row],[Asset Class]] &amp; " - " &amp; Table19[[#This Row],[Class Description]]</f>
        <v>COGEN - Cogn/Trigen</v>
      </c>
      <c r="E644" t="s">
        <v>9686</v>
      </c>
      <c r="F644" t="s">
        <v>9687</v>
      </c>
      <c r="G644" t="str">
        <f>Table19[[#This Row],[Closing Code]] &amp; " - " &amp; Table19[[#This Row],[Closing Code Description]]</f>
        <v>LOWPERF - Low Performance</v>
      </c>
      <c r="H644" t="s">
        <v>8863</v>
      </c>
      <c r="I644" t="s">
        <v>53</v>
      </c>
    </row>
    <row r="645" spans="2:9" ht="15" customHeight="1" x14ac:dyDescent="0.35">
      <c r="B645" t="s">
        <v>466</v>
      </c>
      <c r="C645" t="s">
        <v>265</v>
      </c>
      <c r="D645" t="str">
        <f>Table19[[#This Row],[Asset Class]] &amp; " - " &amp; Table19[[#This Row],[Class Description]]</f>
        <v>COGEN - Cogn/Trigen</v>
      </c>
      <c r="E645" t="s">
        <v>9688</v>
      </c>
      <c r="F645" t="s">
        <v>9689</v>
      </c>
      <c r="G645" t="str">
        <f>Table19[[#This Row],[Closing Code]] &amp; " - " &amp; Table19[[#This Row],[Closing Code Description]]</f>
        <v>NONOPER - Non-Operational</v>
      </c>
      <c r="H645" t="s">
        <v>8863</v>
      </c>
      <c r="I645" t="s">
        <v>53</v>
      </c>
    </row>
    <row r="646" spans="2:9" ht="15" customHeight="1" x14ac:dyDescent="0.35">
      <c r="B646" t="s">
        <v>466</v>
      </c>
      <c r="C646" t="s">
        <v>265</v>
      </c>
      <c r="D646" t="str">
        <f>Table19[[#This Row],[Asset Class]] &amp; " - " &amp; Table19[[#This Row],[Class Description]]</f>
        <v>COGEN - Cogn/Trigen</v>
      </c>
      <c r="E646" t="s">
        <v>9690</v>
      </c>
      <c r="F646" t="s">
        <v>9691</v>
      </c>
      <c r="G646" t="str">
        <f>Table19[[#This Row],[Closing Code]] &amp; " - " &amp; Table19[[#This Row],[Closing Code Description]]</f>
        <v>PHYDMGE - Physical Damage</v>
      </c>
      <c r="H646" t="s">
        <v>8863</v>
      </c>
      <c r="I646" t="s">
        <v>53</v>
      </c>
    </row>
    <row r="647" spans="2:9" ht="15" customHeight="1" x14ac:dyDescent="0.35">
      <c r="B647" t="s">
        <v>466</v>
      </c>
      <c r="C647" t="s">
        <v>265</v>
      </c>
      <c r="D647" t="str">
        <f>Table19[[#This Row],[Asset Class]] &amp; " - " &amp; Table19[[#This Row],[Class Description]]</f>
        <v>COGEN - Cogn/Trigen</v>
      </c>
      <c r="E647" t="s">
        <v>9692</v>
      </c>
      <c r="F647" t="s">
        <v>9693</v>
      </c>
      <c r="G647" t="str">
        <f>Table19[[#This Row],[Closing Code]] &amp; " - " &amp; Table19[[#This Row],[Closing Code Description]]</f>
        <v>UNSMELL - Unusual Smell</v>
      </c>
      <c r="H647" t="s">
        <v>8863</v>
      </c>
      <c r="I647" t="s">
        <v>53</v>
      </c>
    </row>
    <row r="648" spans="2:9" ht="15" customHeight="1" x14ac:dyDescent="0.35">
      <c r="B648" t="s">
        <v>466</v>
      </c>
      <c r="C648" t="s">
        <v>265</v>
      </c>
      <c r="D648" t="str">
        <f>Table19[[#This Row],[Asset Class]] &amp; " - " &amp; Table19[[#This Row],[Class Description]]</f>
        <v>COGEN - Cogn/Trigen</v>
      </c>
      <c r="E648" t="s">
        <v>9694</v>
      </c>
      <c r="F648" t="s">
        <v>9695</v>
      </c>
      <c r="G648" t="str">
        <f>Table19[[#This Row],[Closing Code]] &amp; " - " &amp; Table19[[#This Row],[Closing Code Description]]</f>
        <v>UNSMOKE - Unusual Smoke</v>
      </c>
      <c r="H648" t="s">
        <v>8863</v>
      </c>
      <c r="I648" t="s">
        <v>53</v>
      </c>
    </row>
    <row r="649" spans="2:9" ht="15" customHeight="1" x14ac:dyDescent="0.35">
      <c r="B649" t="s">
        <v>466</v>
      </c>
      <c r="C649" t="s">
        <v>265</v>
      </c>
      <c r="D649" t="str">
        <f>Table19[[#This Row],[Asset Class]] &amp; " - " &amp; Table19[[#This Row],[Class Description]]</f>
        <v>COGEN - Cogn/Trigen</v>
      </c>
      <c r="E649" t="s">
        <v>9967</v>
      </c>
      <c r="F649" t="s">
        <v>9968</v>
      </c>
      <c r="G649" t="str">
        <f>Table19[[#This Row],[Closing Code]] &amp; " - " &amp; Table19[[#This Row],[Closing Code Description]]</f>
        <v>BLKSTRFL - Black Start Fault</v>
      </c>
      <c r="H649" t="s">
        <v>8876</v>
      </c>
      <c r="I649" t="s">
        <v>53</v>
      </c>
    </row>
    <row r="650" spans="2:9" ht="15" customHeight="1" x14ac:dyDescent="0.35">
      <c r="B650" t="s">
        <v>466</v>
      </c>
      <c r="C650" t="s">
        <v>265</v>
      </c>
      <c r="D650" t="str">
        <f>Table19[[#This Row],[Asset Class]] &amp; " - " &amp; Table19[[#This Row],[Class Description]]</f>
        <v>COGEN - Cogn/Trigen</v>
      </c>
      <c r="E650" t="s">
        <v>9969</v>
      </c>
      <c r="F650" t="s">
        <v>9970</v>
      </c>
      <c r="G650" t="str">
        <f>Table19[[#This Row],[Closing Code]] &amp; " - " &amp; Table19[[#This Row],[Closing Code Description]]</f>
        <v>COGDET - Deterioration of cogn/trigen</v>
      </c>
      <c r="H650" t="s">
        <v>8876</v>
      </c>
      <c r="I650" t="s">
        <v>53</v>
      </c>
    </row>
    <row r="651" spans="2:9" ht="15" customHeight="1" x14ac:dyDescent="0.35">
      <c r="B651" t="s">
        <v>466</v>
      </c>
      <c r="C651" t="s">
        <v>265</v>
      </c>
      <c r="D651" t="str">
        <f>Table19[[#This Row],[Asset Class]] &amp; " - " &amp; Table19[[#This Row],[Class Description]]</f>
        <v>COGEN - Cogn/Trigen</v>
      </c>
      <c r="E651" t="s">
        <v>9971</v>
      </c>
      <c r="F651" t="s">
        <v>9972</v>
      </c>
      <c r="G651" t="str">
        <f>Table19[[#This Row],[Closing Code]] &amp; " - " &amp; Table19[[#This Row],[Closing Code Description]]</f>
        <v>COGNFAIL - Connection Failure between Cogn/Trigen</v>
      </c>
      <c r="H651" t="s">
        <v>8876</v>
      </c>
      <c r="I651" t="s">
        <v>53</v>
      </c>
    </row>
    <row r="652" spans="2:9" ht="15" customHeight="1" x14ac:dyDescent="0.35">
      <c r="B652" t="s">
        <v>466</v>
      </c>
      <c r="C652" t="s">
        <v>265</v>
      </c>
      <c r="D652" t="str">
        <f>Table19[[#This Row],[Asset Class]] &amp; " - " &amp; Table19[[#This Row],[Class Description]]</f>
        <v>COGEN - Cogn/Trigen</v>
      </c>
      <c r="E652" t="s">
        <v>9973</v>
      </c>
      <c r="F652" t="s">
        <v>9974</v>
      </c>
      <c r="G652" t="str">
        <f>Table19[[#This Row],[Closing Code]] &amp; " - " &amp; Table19[[#This Row],[Closing Code Description]]</f>
        <v>COLFAULT - Collective Fault</v>
      </c>
      <c r="H652" t="s">
        <v>8876</v>
      </c>
      <c r="I652" t="s">
        <v>53</v>
      </c>
    </row>
    <row r="653" spans="2:9" ht="15" customHeight="1" x14ac:dyDescent="0.35">
      <c r="B653" t="s">
        <v>466</v>
      </c>
      <c r="C653" t="s">
        <v>265</v>
      </c>
      <c r="D653" t="str">
        <f>Table19[[#This Row],[Asset Class]] &amp; " - " &amp; Table19[[#This Row],[Class Description]]</f>
        <v>COGEN - Cogn/Trigen</v>
      </c>
      <c r="E653" t="s">
        <v>9975</v>
      </c>
      <c r="F653" t="s">
        <v>9976</v>
      </c>
      <c r="G653" t="str">
        <f>Table19[[#This Row],[Closing Code]] &amp; " - " &amp; Table19[[#This Row],[Closing Code Description]]</f>
        <v>DRTYFLTR - Dirty Filter</v>
      </c>
      <c r="H653" t="s">
        <v>8876</v>
      </c>
      <c r="I653" t="s">
        <v>53</v>
      </c>
    </row>
    <row r="654" spans="2:9" ht="15" customHeight="1" x14ac:dyDescent="0.35">
      <c r="B654" t="s">
        <v>466</v>
      </c>
      <c r="C654" t="s">
        <v>265</v>
      </c>
      <c r="D654" t="str">
        <f>Table19[[#This Row],[Asset Class]] &amp; " - " &amp; Table19[[#This Row],[Class Description]]</f>
        <v>COGEN - Cogn/Trigen</v>
      </c>
      <c r="E654" t="s">
        <v>9977</v>
      </c>
      <c r="F654" t="s">
        <v>9978</v>
      </c>
      <c r="G654" t="str">
        <f>Table19[[#This Row],[Closing Code]] &amp; " - " &amp; Table19[[#This Row],[Closing Code Description]]</f>
        <v>ENGFAIL - Engine Failure</v>
      </c>
      <c r="H654" t="s">
        <v>8876</v>
      </c>
      <c r="I654" t="s">
        <v>53</v>
      </c>
    </row>
    <row r="655" spans="2:9" ht="15" customHeight="1" x14ac:dyDescent="0.35">
      <c r="B655" t="s">
        <v>466</v>
      </c>
      <c r="C655" t="s">
        <v>265</v>
      </c>
      <c r="D655" t="str">
        <f>Table19[[#This Row],[Asset Class]] &amp; " - " &amp; Table19[[#This Row],[Class Description]]</f>
        <v>COGEN - Cogn/Trigen</v>
      </c>
      <c r="E655" t="s">
        <v>9979</v>
      </c>
      <c r="F655" t="s">
        <v>9980</v>
      </c>
      <c r="G655" t="str">
        <f>Table19[[#This Row],[Closing Code]] &amp; " - " &amp; Table19[[#This Row],[Closing Code Description]]</f>
        <v>FIREALRM - Fire Alarm</v>
      </c>
      <c r="H655" t="s">
        <v>8876</v>
      </c>
      <c r="I655" t="s">
        <v>53</v>
      </c>
    </row>
    <row r="656" spans="2:9" ht="15" customHeight="1" x14ac:dyDescent="0.35">
      <c r="B656" t="s">
        <v>466</v>
      </c>
      <c r="C656" t="s">
        <v>265</v>
      </c>
      <c r="D656" t="str">
        <f>Table19[[#This Row],[Asset Class]] &amp; " - " &amp; Table19[[#This Row],[Class Description]]</f>
        <v>COGEN - Cogn/Trigen</v>
      </c>
      <c r="E656" t="s">
        <v>9981</v>
      </c>
      <c r="F656" t="s">
        <v>9982</v>
      </c>
      <c r="G656" t="str">
        <f>Table19[[#This Row],[Closing Code]] &amp; " - " &amp; Table19[[#This Row],[Closing Code Description]]</f>
        <v>ILNDMDFL - Island Mode Failure</v>
      </c>
      <c r="H656" t="s">
        <v>8876</v>
      </c>
      <c r="I656" t="s">
        <v>53</v>
      </c>
    </row>
    <row r="657" spans="2:9" ht="15" customHeight="1" x14ac:dyDescent="0.35">
      <c r="B657" t="s">
        <v>466</v>
      </c>
      <c r="C657" t="s">
        <v>265</v>
      </c>
      <c r="D657" t="str">
        <f>Table19[[#This Row],[Asset Class]] &amp; " - " &amp; Table19[[#This Row],[Class Description]]</f>
        <v>COGEN - Cogn/Trigen</v>
      </c>
      <c r="E657" t="s">
        <v>9983</v>
      </c>
      <c r="F657" t="s">
        <v>9984</v>
      </c>
      <c r="G657" t="str">
        <f>Table19[[#This Row],[Closing Code]] &amp; " - " &amp; Table19[[#This Row],[Closing Code Description]]</f>
        <v>OVHTFAIL - Overheat Failure</v>
      </c>
      <c r="H657" t="s">
        <v>8876</v>
      </c>
      <c r="I657" t="s">
        <v>53</v>
      </c>
    </row>
    <row r="658" spans="2:9" ht="15" customHeight="1" x14ac:dyDescent="0.35">
      <c r="B658" t="s">
        <v>466</v>
      </c>
      <c r="C658" t="s">
        <v>265</v>
      </c>
      <c r="D658" t="str">
        <f>Table19[[#This Row],[Asset Class]] &amp; " - " &amp; Table19[[#This Row],[Class Description]]</f>
        <v>COGEN - Cogn/Trigen</v>
      </c>
      <c r="E658" t="s">
        <v>9985</v>
      </c>
      <c r="F658" t="s">
        <v>9986</v>
      </c>
      <c r="G658" t="str">
        <f>Table19[[#This Row],[Closing Code]] &amp; " - " &amp; Table19[[#This Row],[Closing Code Description]]</f>
        <v>SYNCFAIL - Sync Failure</v>
      </c>
      <c r="H658" t="s">
        <v>8876</v>
      </c>
      <c r="I658" t="s">
        <v>53</v>
      </c>
    </row>
    <row r="659" spans="2:9" ht="15" customHeight="1" x14ac:dyDescent="0.35">
      <c r="B659" t="s">
        <v>466</v>
      </c>
      <c r="C659" t="s">
        <v>265</v>
      </c>
      <c r="D659" t="str">
        <f>Table19[[#This Row],[Asset Class]] &amp; " - " &amp; Table19[[#This Row],[Class Description]]</f>
        <v>COGEN - Cogn/Trigen</v>
      </c>
      <c r="E659" t="s">
        <v>9987</v>
      </c>
      <c r="F659" t="s">
        <v>9988</v>
      </c>
      <c r="G659" t="str">
        <f>Table19[[#This Row],[Closing Code]] &amp; " - " &amp; Table19[[#This Row],[Closing Code Description]]</f>
        <v>UPSFAIL - UPS Failure</v>
      </c>
      <c r="H659" t="s">
        <v>8876</v>
      </c>
      <c r="I659" t="s">
        <v>53</v>
      </c>
    </row>
    <row r="660" spans="2:9" ht="15" customHeight="1" x14ac:dyDescent="0.35">
      <c r="B660" t="s">
        <v>466</v>
      </c>
      <c r="C660" t="s">
        <v>265</v>
      </c>
      <c r="D660" t="str">
        <f>Table19[[#This Row],[Asset Class]] &amp; " - " &amp; Table19[[#This Row],[Class Description]]</f>
        <v>COGEN - Cogn/Trigen</v>
      </c>
      <c r="E660" t="s">
        <v>9702</v>
      </c>
      <c r="F660" t="s">
        <v>9703</v>
      </c>
      <c r="G660" t="str">
        <f>Table19[[#This Row],[Closing Code]] &amp; " - " &amp; Table19[[#This Row],[Closing Code Description]]</f>
        <v>ACTGOD - Weather condition/Forces of nature or Act of God</v>
      </c>
      <c r="H660" t="s">
        <v>8878</v>
      </c>
      <c r="I660" t="s">
        <v>53</v>
      </c>
    </row>
    <row r="661" spans="2:9" ht="15" customHeight="1" x14ac:dyDescent="0.35">
      <c r="B661" t="s">
        <v>466</v>
      </c>
      <c r="C661" t="s">
        <v>265</v>
      </c>
      <c r="D661" t="str">
        <f>Table19[[#This Row],[Asset Class]] &amp; " - " &amp; Table19[[#This Row],[Class Description]]</f>
        <v>COGEN - Cogn/Trigen</v>
      </c>
      <c r="E661" t="s">
        <v>9704</v>
      </c>
      <c r="F661" t="s">
        <v>9705</v>
      </c>
      <c r="G661" t="str">
        <f>Table19[[#This Row],[Closing Code]] &amp; " - " &amp; Table19[[#This Row],[Closing Code Description]]</f>
        <v>CONTAM - Contamination</v>
      </c>
      <c r="H661" t="s">
        <v>8878</v>
      </c>
      <c r="I661" t="s">
        <v>53</v>
      </c>
    </row>
    <row r="662" spans="2:9" ht="15" customHeight="1" x14ac:dyDescent="0.35">
      <c r="B662" t="s">
        <v>466</v>
      </c>
      <c r="C662" t="s">
        <v>265</v>
      </c>
      <c r="D662" t="str">
        <f>Table19[[#This Row],[Asset Class]] &amp; " - " &amp; Table19[[#This Row],[Class Description]]</f>
        <v>COGEN - Cogn/Trigen</v>
      </c>
      <c r="E662" t="s">
        <v>9710</v>
      </c>
      <c r="F662" t="s">
        <v>9711</v>
      </c>
      <c r="G662" t="str">
        <f>Table19[[#This Row],[Closing Code]] &amp; " - " &amp; Table19[[#This Row],[Closing Code Description]]</f>
        <v>IMPRMNT - Improper Maintenance</v>
      </c>
      <c r="H662" t="s">
        <v>8878</v>
      </c>
      <c r="I662" t="s">
        <v>53</v>
      </c>
    </row>
    <row r="663" spans="2:9" ht="15" customHeight="1" x14ac:dyDescent="0.35">
      <c r="B663" t="s">
        <v>466</v>
      </c>
      <c r="C663" t="s">
        <v>265</v>
      </c>
      <c r="D663" t="str">
        <f>Table19[[#This Row],[Asset Class]] &amp; " - " &amp; Table19[[#This Row],[Class Description]]</f>
        <v>COGEN - Cogn/Trigen</v>
      </c>
      <c r="E663" t="s">
        <v>9712</v>
      </c>
      <c r="F663" t="s">
        <v>9713</v>
      </c>
      <c r="G663" t="str">
        <f>Table19[[#This Row],[Closing Code]] &amp; " - " &amp; Table19[[#This Row],[Closing Code Description]]</f>
        <v>INSLUBR - Insufficient Lubrication</v>
      </c>
      <c r="H663" t="s">
        <v>8878</v>
      </c>
      <c r="I663" t="s">
        <v>53</v>
      </c>
    </row>
    <row r="664" spans="2:9" ht="15" customHeight="1" x14ac:dyDescent="0.35">
      <c r="B664" t="s">
        <v>466</v>
      </c>
      <c r="C664" t="s">
        <v>265</v>
      </c>
      <c r="D664" t="str">
        <f>Table19[[#This Row],[Asset Class]] &amp; " - " &amp; Table19[[#This Row],[Class Description]]</f>
        <v>COGEN - Cogn/Trigen</v>
      </c>
      <c r="E664" t="s">
        <v>9714</v>
      </c>
      <c r="F664" t="s">
        <v>9715</v>
      </c>
      <c r="G664" t="str">
        <f>Table19[[#This Row],[Closing Code]] &amp; " - " &amp; Table19[[#This Row],[Closing Code Description]]</f>
        <v>LACKTRN - Lack of/ Inadequate Training</v>
      </c>
      <c r="H664" t="s">
        <v>8878</v>
      </c>
      <c r="I664" t="s">
        <v>53</v>
      </c>
    </row>
    <row r="665" spans="2:9" ht="15" customHeight="1" x14ac:dyDescent="0.35">
      <c r="B665" t="s">
        <v>466</v>
      </c>
      <c r="C665" t="s">
        <v>265</v>
      </c>
      <c r="D665" t="str">
        <f>Table19[[#This Row],[Asset Class]] &amp; " - " &amp; Table19[[#This Row],[Class Description]]</f>
        <v>COGEN - Cogn/Trigen</v>
      </c>
      <c r="E665" t="s">
        <v>9716</v>
      </c>
      <c r="F665" t="s">
        <v>9717</v>
      </c>
      <c r="G665" t="str">
        <f>Table19[[#This Row],[Closing Code]] &amp; " - " &amp; Table19[[#This Row],[Closing Code Description]]</f>
        <v>MISSCMP - Loose/ Missing Component</v>
      </c>
      <c r="H665" t="s">
        <v>8878</v>
      </c>
      <c r="I665" t="s">
        <v>53</v>
      </c>
    </row>
    <row r="666" spans="2:9" ht="15" customHeight="1" x14ac:dyDescent="0.35">
      <c r="B666" t="s">
        <v>466</v>
      </c>
      <c r="C666" t="s">
        <v>265</v>
      </c>
      <c r="D666" t="str">
        <f>Table19[[#This Row],[Asset Class]] &amp; " - " &amp; Table19[[#This Row],[Class Description]]</f>
        <v>COGEN - Cogn/Trigen</v>
      </c>
      <c r="E666" t="s">
        <v>9718</v>
      </c>
      <c r="F666" t="s">
        <v>9719</v>
      </c>
      <c r="G666" t="str">
        <f>Table19[[#This Row],[Closing Code]] &amp; " - " &amp; Table19[[#This Row],[Closing Code Description]]</f>
        <v>NRMWEAR - Normal Wear</v>
      </c>
      <c r="H666" t="s">
        <v>8878</v>
      </c>
      <c r="I666" t="s">
        <v>53</v>
      </c>
    </row>
    <row r="667" spans="2:9" ht="15" customHeight="1" x14ac:dyDescent="0.35">
      <c r="B667" t="s">
        <v>466</v>
      </c>
      <c r="C667" t="s">
        <v>265</v>
      </c>
      <c r="D667" t="str">
        <f>Table19[[#This Row],[Asset Class]] &amp; " - " &amp; Table19[[#This Row],[Class Description]]</f>
        <v>COGEN - Cogn/Trigen</v>
      </c>
      <c r="E667" t="s">
        <v>9720</v>
      </c>
      <c r="F667" t="s">
        <v>9721</v>
      </c>
      <c r="G667" t="str">
        <f>Table19[[#This Row],[Closing Code]] &amp; " - " &amp; Table19[[#This Row],[Closing Code Description]]</f>
        <v>OTHER - Other (specify)</v>
      </c>
      <c r="H667" t="s">
        <v>8878</v>
      </c>
      <c r="I667" t="s">
        <v>53</v>
      </c>
    </row>
    <row r="668" spans="2:9" ht="15" customHeight="1" x14ac:dyDescent="0.35">
      <c r="B668" t="s">
        <v>466</v>
      </c>
      <c r="C668" t="s">
        <v>265</v>
      </c>
      <c r="D668" t="str">
        <f>Table19[[#This Row],[Asset Class]] &amp; " - " &amp; Table19[[#This Row],[Class Description]]</f>
        <v>COGEN - Cogn/Trigen</v>
      </c>
      <c r="E668" t="s">
        <v>9722</v>
      </c>
      <c r="F668" t="s">
        <v>9723</v>
      </c>
      <c r="G668" t="str">
        <f>Table19[[#This Row],[Closing Code]] &amp; " - " &amp; Table19[[#This Row],[Closing Code Description]]</f>
        <v>PRINSTAL - Poor Installation</v>
      </c>
      <c r="H668" t="s">
        <v>8878</v>
      </c>
      <c r="I668" t="s">
        <v>53</v>
      </c>
    </row>
    <row r="669" spans="2:9" ht="15" customHeight="1" x14ac:dyDescent="0.35">
      <c r="B669" t="s">
        <v>466</v>
      </c>
      <c r="C669" t="s">
        <v>265</v>
      </c>
      <c r="D669" t="str">
        <f>Table19[[#This Row],[Asset Class]] &amp; " - " &amp; Table19[[#This Row],[Class Description]]</f>
        <v>COGEN - Cogn/Trigen</v>
      </c>
      <c r="E669" t="s">
        <v>9724</v>
      </c>
      <c r="F669" t="s">
        <v>9725</v>
      </c>
      <c r="G669" t="str">
        <f>Table19[[#This Row],[Closing Code]] &amp; " - " &amp; Table19[[#This Row],[Closing Code Description]]</f>
        <v>PROCISSU - Procedure Issue</v>
      </c>
      <c r="H669" t="s">
        <v>8878</v>
      </c>
      <c r="I669" t="s">
        <v>53</v>
      </c>
    </row>
    <row r="670" spans="2:9" ht="15" customHeight="1" x14ac:dyDescent="0.35">
      <c r="B670" t="s">
        <v>466</v>
      </c>
      <c r="C670" t="s">
        <v>265</v>
      </c>
      <c r="D670" t="str">
        <f>Table19[[#This Row],[Asset Class]] &amp; " - " &amp; Table19[[#This Row],[Class Description]]</f>
        <v>COGEN - Cogn/Trigen</v>
      </c>
      <c r="E670" t="s">
        <v>9728</v>
      </c>
      <c r="F670" t="s">
        <v>9729</v>
      </c>
      <c r="G670" t="str">
        <f>Table19[[#This Row],[Closing Code]] &amp; " - " &amp; Table19[[#This Row],[Closing Code Description]]</f>
        <v>VNDLSM - Vandalism</v>
      </c>
      <c r="H670" t="s">
        <v>8878</v>
      </c>
      <c r="I670" t="s">
        <v>53</v>
      </c>
    </row>
    <row r="671" spans="2:9" ht="15" customHeight="1" x14ac:dyDescent="0.35">
      <c r="B671" t="s">
        <v>466</v>
      </c>
      <c r="C671" t="s">
        <v>265</v>
      </c>
      <c r="D671" t="str">
        <f>Table19[[#This Row],[Asset Class]] &amp; " - " &amp; Table19[[#This Row],[Class Description]]</f>
        <v>COGEN - Cogn/Trigen</v>
      </c>
      <c r="E671" t="s">
        <v>9730</v>
      </c>
      <c r="F671" t="s">
        <v>9731</v>
      </c>
      <c r="G671" t="str">
        <f>Table19[[#This Row],[Closing Code]] &amp; " - " &amp; Table19[[#This Row],[Closing Code Description]]</f>
        <v>WORNCMPT - Defective/ Worn Component</v>
      </c>
      <c r="H671" t="s">
        <v>8878</v>
      </c>
      <c r="I671" t="s">
        <v>53</v>
      </c>
    </row>
    <row r="672" spans="2:9" ht="15" customHeight="1" x14ac:dyDescent="0.35">
      <c r="B672" t="s">
        <v>466</v>
      </c>
      <c r="C672" t="s">
        <v>265</v>
      </c>
      <c r="D672" t="str">
        <f>Table19[[#This Row],[Asset Class]] &amp; " - " &amp; Table19[[#This Row],[Class Description]]</f>
        <v>COGEN - Cogn/Trigen</v>
      </c>
      <c r="E672" t="s">
        <v>9732</v>
      </c>
      <c r="F672" t="s">
        <v>9733</v>
      </c>
      <c r="G672" t="str">
        <f>Table19[[#This Row],[Closing Code]] &amp; " - " &amp; Table19[[#This Row],[Closing Code Description]]</f>
        <v>ADJUSTD - Adjusted</v>
      </c>
      <c r="H672" t="s">
        <v>8896</v>
      </c>
      <c r="I672" t="s">
        <v>53</v>
      </c>
    </row>
    <row r="673" spans="2:9" ht="15" customHeight="1" x14ac:dyDescent="0.35">
      <c r="B673" t="s">
        <v>466</v>
      </c>
      <c r="C673" t="s">
        <v>265</v>
      </c>
      <c r="D673" t="str">
        <f>Table19[[#This Row],[Asset Class]] &amp; " - " &amp; Table19[[#This Row],[Class Description]]</f>
        <v>COGEN - Cogn/Trigen</v>
      </c>
      <c r="E673" t="s">
        <v>9772</v>
      </c>
      <c r="F673" t="s">
        <v>9773</v>
      </c>
      <c r="G673" t="str">
        <f>Table19[[#This Row],[Closing Code]] &amp; " - " &amp; Table19[[#This Row],[Closing Code Description]]</f>
        <v>CALLCNTR - Call Contractor</v>
      </c>
      <c r="H673" t="s">
        <v>8896</v>
      </c>
      <c r="I673" t="s">
        <v>53</v>
      </c>
    </row>
    <row r="674" spans="2:9" ht="15" customHeight="1" x14ac:dyDescent="0.35">
      <c r="B674" t="s">
        <v>466</v>
      </c>
      <c r="C674" t="s">
        <v>265</v>
      </c>
      <c r="D674" t="str">
        <f>Table19[[#This Row],[Asset Class]] &amp; " - " &amp; Table19[[#This Row],[Class Description]]</f>
        <v>COGEN - Cogn/Trigen</v>
      </c>
      <c r="E674" t="s">
        <v>9734</v>
      </c>
      <c r="F674" t="s">
        <v>9735</v>
      </c>
      <c r="G674" t="str">
        <f>Table19[[#This Row],[Closing Code]] &amp; " - " &amp; Table19[[#This Row],[Closing Code Description]]</f>
        <v>DECOMM - Decommission</v>
      </c>
      <c r="H674" t="s">
        <v>8896</v>
      </c>
      <c r="I674" t="s">
        <v>53</v>
      </c>
    </row>
    <row r="675" spans="2:9" ht="15" customHeight="1" x14ac:dyDescent="0.35">
      <c r="B675" t="s">
        <v>466</v>
      </c>
      <c r="C675" t="s">
        <v>265</v>
      </c>
      <c r="D675" t="str">
        <f>Table19[[#This Row],[Asset Class]] &amp; " - " &amp; Table19[[#This Row],[Class Description]]</f>
        <v>COGEN - Cogn/Trigen</v>
      </c>
      <c r="E675" t="s">
        <v>9736</v>
      </c>
      <c r="F675" t="s">
        <v>9737</v>
      </c>
      <c r="G675" t="str">
        <f>Table19[[#This Row],[Closing Code]] &amp; " - " &amp; Table19[[#This Row],[Closing Code Description]]</f>
        <v>DECONTME - Decontaminate</v>
      </c>
      <c r="H675" t="s">
        <v>8896</v>
      </c>
      <c r="I675" t="s">
        <v>53</v>
      </c>
    </row>
    <row r="676" spans="2:9" ht="15" customHeight="1" x14ac:dyDescent="0.35">
      <c r="B676" t="s">
        <v>466</v>
      </c>
      <c r="C676" t="s">
        <v>265</v>
      </c>
      <c r="D676" t="str">
        <f>Table19[[#This Row],[Asset Class]] &amp; " - " &amp; Table19[[#This Row],[Class Description]]</f>
        <v>COGEN - Cogn/Trigen</v>
      </c>
      <c r="E676" t="s">
        <v>9740</v>
      </c>
      <c r="F676" t="s">
        <v>9741</v>
      </c>
      <c r="G676" t="str">
        <f>Table19[[#This Row],[Closing Code]] &amp; " - " &amp; Table19[[#This Row],[Closing Code Description]]</f>
        <v>LUBRCTE - Lubricate</v>
      </c>
      <c r="H676" t="s">
        <v>8896</v>
      </c>
      <c r="I676" t="s">
        <v>53</v>
      </c>
    </row>
    <row r="677" spans="2:9" ht="15" customHeight="1" x14ac:dyDescent="0.35">
      <c r="B677" t="s">
        <v>466</v>
      </c>
      <c r="C677" t="s">
        <v>265</v>
      </c>
      <c r="D677" t="str">
        <f>Table19[[#This Row],[Asset Class]] &amp; " - " &amp; Table19[[#This Row],[Class Description]]</f>
        <v>COGEN - Cogn/Trigen</v>
      </c>
      <c r="E677" t="s">
        <v>9989</v>
      </c>
      <c r="F677" t="s">
        <v>9990</v>
      </c>
      <c r="G677" t="str">
        <f>Table19[[#This Row],[Closing Code]] &amp; " - " &amp; Table19[[#This Row],[Closing Code Description]]</f>
        <v>MONITR - Monitor</v>
      </c>
      <c r="H677" t="s">
        <v>8896</v>
      </c>
      <c r="I677" t="s">
        <v>53</v>
      </c>
    </row>
    <row r="678" spans="2:9" ht="15" customHeight="1" x14ac:dyDescent="0.35">
      <c r="B678" t="s">
        <v>466</v>
      </c>
      <c r="C678" t="s">
        <v>265</v>
      </c>
      <c r="D678" t="str">
        <f>Table19[[#This Row],[Asset Class]] &amp; " - " &amp; Table19[[#This Row],[Class Description]]</f>
        <v>COGEN - Cogn/Trigen</v>
      </c>
      <c r="E678" t="s">
        <v>9720</v>
      </c>
      <c r="F678" t="s">
        <v>9721</v>
      </c>
      <c r="G678" t="str">
        <f>Table19[[#This Row],[Closing Code]] &amp; " - " &amp; Table19[[#This Row],[Closing Code Description]]</f>
        <v>OTHER - Other (specify)</v>
      </c>
      <c r="H678" t="s">
        <v>8896</v>
      </c>
      <c r="I678" t="s">
        <v>53</v>
      </c>
    </row>
    <row r="679" spans="2:9" ht="15" customHeight="1" x14ac:dyDescent="0.35">
      <c r="B679" t="s">
        <v>466</v>
      </c>
      <c r="C679" t="s">
        <v>265</v>
      </c>
      <c r="D679" t="str">
        <f>Table19[[#This Row],[Asset Class]] &amp; " - " &amp; Table19[[#This Row],[Class Description]]</f>
        <v>COGEN - Cogn/Trigen</v>
      </c>
      <c r="E679" t="s">
        <v>9742</v>
      </c>
      <c r="F679" t="s">
        <v>9743</v>
      </c>
      <c r="G679" t="str">
        <f>Table19[[#This Row],[Closing Code]] &amp; " - " &amp; Table19[[#This Row],[Closing Code Description]]</f>
        <v>RECALBRT - Recalibrate</v>
      </c>
      <c r="H679" t="s">
        <v>8896</v>
      </c>
      <c r="I679" t="s">
        <v>53</v>
      </c>
    </row>
    <row r="680" spans="2:9" ht="15" customHeight="1" x14ac:dyDescent="0.35">
      <c r="B680" t="s">
        <v>466</v>
      </c>
      <c r="C680" t="s">
        <v>265</v>
      </c>
      <c r="D680" t="str">
        <f>Table19[[#This Row],[Asset Class]] &amp; " - " &amp; Table19[[#This Row],[Class Description]]</f>
        <v>COGEN - Cogn/Trigen</v>
      </c>
      <c r="E680" t="s">
        <v>9744</v>
      </c>
      <c r="F680" t="s">
        <v>9745</v>
      </c>
      <c r="G680" t="str">
        <f>Table19[[#This Row],[Closing Code]] &amp; " - " &amp; Table19[[#This Row],[Closing Code Description]]</f>
        <v>REMVOBT - Remove Obstruction</v>
      </c>
      <c r="H680" t="s">
        <v>8896</v>
      </c>
      <c r="I680" t="s">
        <v>53</v>
      </c>
    </row>
    <row r="681" spans="2:9" ht="15" customHeight="1" x14ac:dyDescent="0.35">
      <c r="B681" t="s">
        <v>466</v>
      </c>
      <c r="C681" t="s">
        <v>265</v>
      </c>
      <c r="D681" t="str">
        <f>Table19[[#This Row],[Asset Class]] &amp; " - " &amp; Table19[[#This Row],[Class Description]]</f>
        <v>COGEN - Cogn/Trigen</v>
      </c>
      <c r="E681" t="s">
        <v>9774</v>
      </c>
      <c r="F681" t="s">
        <v>9775</v>
      </c>
      <c r="G681" t="str">
        <f>Table19[[#This Row],[Closing Code]] &amp; " - " &amp; Table19[[#This Row],[Closing Code Description]]</f>
        <v>REPAIR - Repair</v>
      </c>
      <c r="H681" t="s">
        <v>8896</v>
      </c>
      <c r="I681" t="s">
        <v>53</v>
      </c>
    </row>
    <row r="682" spans="2:9" ht="15" customHeight="1" x14ac:dyDescent="0.35">
      <c r="B682" t="s">
        <v>466</v>
      </c>
      <c r="C682" t="s">
        <v>265</v>
      </c>
      <c r="D682" t="str">
        <f>Table19[[#This Row],[Asset Class]] &amp; " - " &amp; Table19[[#This Row],[Class Description]]</f>
        <v>COGEN - Cogn/Trigen</v>
      </c>
      <c r="E682" t="s">
        <v>9776</v>
      </c>
      <c r="F682" t="s">
        <v>9777</v>
      </c>
      <c r="G682" t="str">
        <f>Table19[[#This Row],[Closing Code]] &amp; " - " &amp; Table19[[#This Row],[Closing Code Description]]</f>
        <v>REPLACE - Replace</v>
      </c>
      <c r="H682" t="s">
        <v>8896</v>
      </c>
      <c r="I682" t="s">
        <v>53</v>
      </c>
    </row>
    <row r="683" spans="2:9" ht="15" customHeight="1" x14ac:dyDescent="0.35">
      <c r="B683" t="s">
        <v>491</v>
      </c>
      <c r="C683" t="s">
        <v>9991</v>
      </c>
      <c r="D683" t="str">
        <f>Table19[[#This Row],[Asset Class]] &amp; " - " &amp; Table19[[#This Row],[Class Description]]</f>
        <v>COOLTANK - Coolant tank</v>
      </c>
      <c r="E683" t="s">
        <v>9684</v>
      </c>
      <c r="F683" t="s">
        <v>9685</v>
      </c>
      <c r="G683" t="str">
        <f>Table19[[#This Row],[Closing Code]] &amp; " - " &amp; Table19[[#This Row],[Closing Code Description]]</f>
        <v>LEAKING - Leaking</v>
      </c>
      <c r="H683" t="s">
        <v>8863</v>
      </c>
      <c r="I683" t="s">
        <v>53</v>
      </c>
    </row>
    <row r="684" spans="2:9" ht="15" customHeight="1" x14ac:dyDescent="0.35">
      <c r="B684" t="s">
        <v>491</v>
      </c>
      <c r="C684" t="s">
        <v>9991</v>
      </c>
      <c r="D684" t="str">
        <f>Table19[[#This Row],[Asset Class]] &amp; " - " &amp; Table19[[#This Row],[Class Description]]</f>
        <v>COOLTANK - Coolant tank</v>
      </c>
      <c r="E684" t="s">
        <v>9690</v>
      </c>
      <c r="F684" t="s">
        <v>9691</v>
      </c>
      <c r="G684" t="str">
        <f>Table19[[#This Row],[Closing Code]] &amp; " - " &amp; Table19[[#This Row],[Closing Code Description]]</f>
        <v>PHYDMGE - Physical Damage</v>
      </c>
      <c r="H684" t="s">
        <v>8863</v>
      </c>
      <c r="I684" t="s">
        <v>53</v>
      </c>
    </row>
    <row r="685" spans="2:9" ht="15" customHeight="1" x14ac:dyDescent="0.35">
      <c r="B685" t="s">
        <v>491</v>
      </c>
      <c r="C685" t="s">
        <v>9991</v>
      </c>
      <c r="D685" t="str">
        <f>Table19[[#This Row],[Asset Class]] &amp; " - " &amp; Table19[[#This Row],[Class Description]]</f>
        <v>COOLTANK - Coolant tank</v>
      </c>
      <c r="E685" t="s">
        <v>9992</v>
      </c>
      <c r="F685" t="s">
        <v>9993</v>
      </c>
      <c r="G685" t="str">
        <f>Table19[[#This Row],[Closing Code]] &amp; " - " &amp; Table19[[#This Row],[Closing Code Description]]</f>
        <v>GLSTOVER - Glycol storage tank overfilled</v>
      </c>
      <c r="H685" t="s">
        <v>8876</v>
      </c>
      <c r="I685" t="s">
        <v>53</v>
      </c>
    </row>
    <row r="686" spans="2:9" ht="15" customHeight="1" x14ac:dyDescent="0.35">
      <c r="B686" t="s">
        <v>491</v>
      </c>
      <c r="C686" t="s">
        <v>9991</v>
      </c>
      <c r="D686" t="str">
        <f>Table19[[#This Row],[Asset Class]] &amp; " - " &amp; Table19[[#This Row],[Class Description]]</f>
        <v>COOLTANK - Coolant tank</v>
      </c>
      <c r="E686" t="s">
        <v>9994</v>
      </c>
      <c r="F686" t="s">
        <v>9995</v>
      </c>
      <c r="G686" t="str">
        <f>Table19[[#This Row],[Closing Code]] &amp; " - " &amp; Table19[[#This Row],[Closing Code Description]]</f>
        <v>STTKDET - Storage tank deteriorated</v>
      </c>
      <c r="H686" t="s">
        <v>8876</v>
      </c>
      <c r="I686" t="s">
        <v>53</v>
      </c>
    </row>
    <row r="687" spans="2:9" ht="15" customHeight="1" x14ac:dyDescent="0.35">
      <c r="B687" t="s">
        <v>491</v>
      </c>
      <c r="C687" t="s">
        <v>9991</v>
      </c>
      <c r="D687" t="str">
        <f>Table19[[#This Row],[Asset Class]] &amp; " - " &amp; Table19[[#This Row],[Class Description]]</f>
        <v>COOLTANK - Coolant tank</v>
      </c>
      <c r="E687" t="s">
        <v>9996</v>
      </c>
      <c r="F687" t="s">
        <v>9997</v>
      </c>
      <c r="G687" t="str">
        <f>Table19[[#This Row],[Closing Code]] &amp; " - " &amp; Table19[[#This Row],[Closing Code Description]]</f>
        <v>UTKDWDET - Underground double wall storage tank deteriorated</v>
      </c>
      <c r="H687" t="s">
        <v>8876</v>
      </c>
      <c r="I687" t="s">
        <v>53</v>
      </c>
    </row>
    <row r="688" spans="2:9" ht="15" customHeight="1" x14ac:dyDescent="0.35">
      <c r="B688" t="s">
        <v>491</v>
      </c>
      <c r="C688" t="s">
        <v>9991</v>
      </c>
      <c r="D688" t="str">
        <f>Table19[[#This Row],[Asset Class]] &amp; " - " &amp; Table19[[#This Row],[Class Description]]</f>
        <v>COOLTANK - Coolant tank</v>
      </c>
      <c r="E688" t="s">
        <v>9718</v>
      </c>
      <c r="F688" t="s">
        <v>9719</v>
      </c>
      <c r="G688" t="str">
        <f>Table19[[#This Row],[Closing Code]] &amp; " - " &amp; Table19[[#This Row],[Closing Code Description]]</f>
        <v>NRMWEAR - Normal Wear</v>
      </c>
      <c r="H688" t="s">
        <v>8878</v>
      </c>
      <c r="I688" t="s">
        <v>53</v>
      </c>
    </row>
    <row r="689" spans="2:9" ht="15" customHeight="1" x14ac:dyDescent="0.35">
      <c r="B689" t="s">
        <v>491</v>
      </c>
      <c r="C689" t="s">
        <v>9991</v>
      </c>
      <c r="D689" t="str">
        <f>Table19[[#This Row],[Asset Class]] &amp; " - " &amp; Table19[[#This Row],[Class Description]]</f>
        <v>COOLTANK - Coolant tank</v>
      </c>
      <c r="E689" t="s">
        <v>9724</v>
      </c>
      <c r="F689" t="s">
        <v>9725</v>
      </c>
      <c r="G689" t="str">
        <f>Table19[[#This Row],[Closing Code]] &amp; " - " &amp; Table19[[#This Row],[Closing Code Description]]</f>
        <v>PROCISSU - Procedure Issue</v>
      </c>
      <c r="H689" t="s">
        <v>8878</v>
      </c>
      <c r="I689" t="s">
        <v>53</v>
      </c>
    </row>
    <row r="690" spans="2:9" ht="15" customHeight="1" x14ac:dyDescent="0.35">
      <c r="B690" t="s">
        <v>491</v>
      </c>
      <c r="C690" t="s">
        <v>9991</v>
      </c>
      <c r="D690" t="str">
        <f>Table19[[#This Row],[Asset Class]] &amp; " - " &amp; Table19[[#This Row],[Class Description]]</f>
        <v>COOLTANK - Coolant tank</v>
      </c>
      <c r="E690" t="s">
        <v>9732</v>
      </c>
      <c r="F690" t="s">
        <v>9733</v>
      </c>
      <c r="G690" t="str">
        <f>Table19[[#This Row],[Closing Code]] &amp; " - " &amp; Table19[[#This Row],[Closing Code Description]]</f>
        <v>ADJUSTD - Adjusted</v>
      </c>
      <c r="H690" t="s">
        <v>8896</v>
      </c>
      <c r="I690" t="s">
        <v>53</v>
      </c>
    </row>
    <row r="691" spans="2:9" ht="15" customHeight="1" x14ac:dyDescent="0.35">
      <c r="B691" t="s">
        <v>491</v>
      </c>
      <c r="C691" t="s">
        <v>9991</v>
      </c>
      <c r="D691" t="str">
        <f>Table19[[#This Row],[Asset Class]] &amp; " - " &amp; Table19[[#This Row],[Class Description]]</f>
        <v>COOLTANK - Coolant tank</v>
      </c>
      <c r="E691" t="s">
        <v>9752</v>
      </c>
      <c r="F691" t="s">
        <v>9753</v>
      </c>
      <c r="G691" t="str">
        <f>Table19[[#This Row],[Closing Code]] &amp; " - " &amp; Table19[[#This Row],[Closing Code Description]]</f>
        <v>REPRASS - Repair Asset</v>
      </c>
      <c r="H691" t="s">
        <v>8896</v>
      </c>
      <c r="I691" t="s">
        <v>53</v>
      </c>
    </row>
    <row r="692" spans="2:9" ht="15" customHeight="1" x14ac:dyDescent="0.35">
      <c r="B692" t="s">
        <v>334</v>
      </c>
      <c r="C692" t="s">
        <v>150</v>
      </c>
      <c r="D692" t="str">
        <f>Table19[[#This Row],[Asset Class]] &amp; " - " &amp; Table19[[#This Row],[Class Description]]</f>
        <v>CP - Control Panel</v>
      </c>
      <c r="E692" t="s">
        <v>9672</v>
      </c>
      <c r="F692" t="s">
        <v>9673</v>
      </c>
      <c r="G692" t="str">
        <f>Table19[[#This Row],[Closing Code]] &amp; " - " &amp; Table19[[#This Row],[Closing Code Description]]</f>
        <v>ABNTEMP - Abnormal Temperature</v>
      </c>
      <c r="H692" t="s">
        <v>8863</v>
      </c>
      <c r="I692" t="s">
        <v>53</v>
      </c>
    </row>
    <row r="693" spans="2:9" ht="15" customHeight="1" x14ac:dyDescent="0.35">
      <c r="B693" t="s">
        <v>334</v>
      </c>
      <c r="C693" t="s">
        <v>150</v>
      </c>
      <c r="D693" t="str">
        <f>Table19[[#This Row],[Asset Class]] &amp; " - " &amp; Table19[[#This Row],[Class Description]]</f>
        <v>CP - Control Panel</v>
      </c>
      <c r="E693" t="s">
        <v>9674</v>
      </c>
      <c r="F693" t="s">
        <v>9675</v>
      </c>
      <c r="G693" t="str">
        <f>Table19[[#This Row],[Closing Code]] &amp; " - " &amp; Table19[[#This Row],[Closing Code Description]]</f>
        <v>CORROS - Corrosion</v>
      </c>
      <c r="H693" t="s">
        <v>8863</v>
      </c>
      <c r="I693" t="s">
        <v>53</v>
      </c>
    </row>
    <row r="694" spans="2:9" ht="15" customHeight="1" x14ac:dyDescent="0.35">
      <c r="B694" t="s">
        <v>334</v>
      </c>
      <c r="C694" t="s">
        <v>150</v>
      </c>
      <c r="D694" t="str">
        <f>Table19[[#This Row],[Asset Class]] &amp; " - " &amp; Table19[[#This Row],[Class Description]]</f>
        <v>CP - Control Panel</v>
      </c>
      <c r="E694" t="s">
        <v>9676</v>
      </c>
      <c r="F694" t="s">
        <v>9677</v>
      </c>
      <c r="G694" t="str">
        <f>Table19[[#This Row],[Closing Code]] &amp; " - " &amp; Table19[[#This Row],[Closing Code Description]]</f>
        <v>ELECTRIP - Electrical Trip Out</v>
      </c>
      <c r="H694" t="s">
        <v>8863</v>
      </c>
      <c r="I694" t="s">
        <v>53</v>
      </c>
    </row>
    <row r="695" spans="2:9" ht="15" customHeight="1" x14ac:dyDescent="0.35">
      <c r="B695" t="s">
        <v>334</v>
      </c>
      <c r="C695" t="s">
        <v>150</v>
      </c>
      <c r="D695" t="str">
        <f>Table19[[#This Row],[Asset Class]] &amp; " - " &amp; Table19[[#This Row],[Class Description]]</f>
        <v>CP - Control Panel</v>
      </c>
      <c r="E695" t="s">
        <v>9678</v>
      </c>
      <c r="F695" t="s">
        <v>9679</v>
      </c>
      <c r="G695" t="str">
        <f>Table19[[#This Row],[Closing Code]] &amp; " - " &amp; Table19[[#This Row],[Closing Code Description]]</f>
        <v>EXNOISE - Excessive Noise</v>
      </c>
      <c r="H695" t="s">
        <v>8863</v>
      </c>
      <c r="I695" t="s">
        <v>53</v>
      </c>
    </row>
    <row r="696" spans="2:9" ht="15" customHeight="1" x14ac:dyDescent="0.35">
      <c r="B696" t="s">
        <v>334</v>
      </c>
      <c r="C696" t="s">
        <v>150</v>
      </c>
      <c r="D696" t="str">
        <f>Table19[[#This Row],[Asset Class]] &amp; " - " &amp; Table19[[#This Row],[Class Description]]</f>
        <v>CP - Control Panel</v>
      </c>
      <c r="E696" t="s">
        <v>9680</v>
      </c>
      <c r="F696" t="s">
        <v>9681</v>
      </c>
      <c r="G696" t="str">
        <f>Table19[[#This Row],[Closing Code]] &amp; " - " &amp; Table19[[#This Row],[Closing Code Description]]</f>
        <v>EXVIBRTN - Excessive Vibration</v>
      </c>
      <c r="H696" t="s">
        <v>8863</v>
      </c>
      <c r="I696" t="s">
        <v>53</v>
      </c>
    </row>
    <row r="697" spans="2:9" ht="15" customHeight="1" x14ac:dyDescent="0.35">
      <c r="B697" t="s">
        <v>334</v>
      </c>
      <c r="C697" t="s">
        <v>150</v>
      </c>
      <c r="D697" t="str">
        <f>Table19[[#This Row],[Asset Class]] &amp; " - " &amp; Table19[[#This Row],[Class Description]]</f>
        <v>CP - Control Panel</v>
      </c>
      <c r="E697" t="s">
        <v>9682</v>
      </c>
      <c r="F697" t="s">
        <v>9683</v>
      </c>
      <c r="G697" t="str">
        <f>Table19[[#This Row],[Closing Code]] &amp; " - " &amp; Table19[[#This Row],[Closing Code Description]]</f>
        <v>JAMMEDEQ - Jammed Equipment</v>
      </c>
      <c r="H697" t="s">
        <v>8863</v>
      </c>
      <c r="I697" t="s">
        <v>53</v>
      </c>
    </row>
    <row r="698" spans="2:9" ht="15" customHeight="1" x14ac:dyDescent="0.35">
      <c r="B698" t="s">
        <v>334</v>
      </c>
      <c r="C698" t="s">
        <v>150</v>
      </c>
      <c r="D698" t="str">
        <f>Table19[[#This Row],[Asset Class]] &amp; " - " &amp; Table19[[#This Row],[Class Description]]</f>
        <v>CP - Control Panel</v>
      </c>
      <c r="E698" t="s">
        <v>9684</v>
      </c>
      <c r="F698" t="s">
        <v>9685</v>
      </c>
      <c r="G698" t="str">
        <f>Table19[[#This Row],[Closing Code]] &amp; " - " &amp; Table19[[#This Row],[Closing Code Description]]</f>
        <v>LEAKING - Leaking</v>
      </c>
      <c r="H698" t="s">
        <v>8863</v>
      </c>
      <c r="I698" t="s">
        <v>53</v>
      </c>
    </row>
    <row r="699" spans="2:9" ht="15" customHeight="1" x14ac:dyDescent="0.35">
      <c r="B699" t="s">
        <v>334</v>
      </c>
      <c r="C699" t="s">
        <v>150</v>
      </c>
      <c r="D699" t="str">
        <f>Table19[[#This Row],[Asset Class]] &amp; " - " &amp; Table19[[#This Row],[Class Description]]</f>
        <v>CP - Control Panel</v>
      </c>
      <c r="E699" t="s">
        <v>9686</v>
      </c>
      <c r="F699" t="s">
        <v>9687</v>
      </c>
      <c r="G699" t="str">
        <f>Table19[[#This Row],[Closing Code]] &amp; " - " &amp; Table19[[#This Row],[Closing Code Description]]</f>
        <v>LOWPERF - Low Performance</v>
      </c>
      <c r="H699" t="s">
        <v>8863</v>
      </c>
      <c r="I699" t="s">
        <v>53</v>
      </c>
    </row>
    <row r="700" spans="2:9" ht="15" customHeight="1" x14ac:dyDescent="0.35">
      <c r="B700" t="s">
        <v>334</v>
      </c>
      <c r="C700" t="s">
        <v>150</v>
      </c>
      <c r="D700" t="str">
        <f>Table19[[#This Row],[Asset Class]] &amp; " - " &amp; Table19[[#This Row],[Class Description]]</f>
        <v>CP - Control Panel</v>
      </c>
      <c r="E700" t="s">
        <v>9688</v>
      </c>
      <c r="F700" t="s">
        <v>9689</v>
      </c>
      <c r="G700" t="str">
        <f>Table19[[#This Row],[Closing Code]] &amp; " - " &amp; Table19[[#This Row],[Closing Code Description]]</f>
        <v>NONOPER - Non-Operational</v>
      </c>
      <c r="H700" t="s">
        <v>8863</v>
      </c>
      <c r="I700" t="s">
        <v>53</v>
      </c>
    </row>
    <row r="701" spans="2:9" ht="15" customHeight="1" x14ac:dyDescent="0.35">
      <c r="B701" t="s">
        <v>334</v>
      </c>
      <c r="C701" t="s">
        <v>150</v>
      </c>
      <c r="D701" t="str">
        <f>Table19[[#This Row],[Asset Class]] &amp; " - " &amp; Table19[[#This Row],[Class Description]]</f>
        <v>CP - Control Panel</v>
      </c>
      <c r="E701" t="s">
        <v>9690</v>
      </c>
      <c r="F701" t="s">
        <v>9691</v>
      </c>
      <c r="G701" t="str">
        <f>Table19[[#This Row],[Closing Code]] &amp; " - " &amp; Table19[[#This Row],[Closing Code Description]]</f>
        <v>PHYDMGE - Physical Damage</v>
      </c>
      <c r="H701" t="s">
        <v>8863</v>
      </c>
      <c r="I701" t="s">
        <v>53</v>
      </c>
    </row>
    <row r="702" spans="2:9" ht="15" customHeight="1" x14ac:dyDescent="0.35">
      <c r="B702" t="s">
        <v>334</v>
      </c>
      <c r="C702" t="s">
        <v>150</v>
      </c>
      <c r="D702" t="str">
        <f>Table19[[#This Row],[Asset Class]] &amp; " - " &amp; Table19[[#This Row],[Class Description]]</f>
        <v>CP - Control Panel</v>
      </c>
      <c r="E702" t="s">
        <v>9692</v>
      </c>
      <c r="F702" t="s">
        <v>9693</v>
      </c>
      <c r="G702" t="str">
        <f>Table19[[#This Row],[Closing Code]] &amp; " - " &amp; Table19[[#This Row],[Closing Code Description]]</f>
        <v>UNSMELL - Unusual Smell</v>
      </c>
      <c r="H702" t="s">
        <v>8863</v>
      </c>
      <c r="I702" t="s">
        <v>53</v>
      </c>
    </row>
    <row r="703" spans="2:9" ht="15" customHeight="1" x14ac:dyDescent="0.35">
      <c r="B703" t="s">
        <v>334</v>
      </c>
      <c r="C703" t="s">
        <v>150</v>
      </c>
      <c r="D703" t="str">
        <f>Table19[[#This Row],[Asset Class]] &amp; " - " &amp; Table19[[#This Row],[Class Description]]</f>
        <v>CP - Control Panel</v>
      </c>
      <c r="E703" t="s">
        <v>9694</v>
      </c>
      <c r="F703" t="s">
        <v>9695</v>
      </c>
      <c r="G703" t="str">
        <f>Table19[[#This Row],[Closing Code]] &amp; " - " &amp; Table19[[#This Row],[Closing Code Description]]</f>
        <v>UNSMOKE - Unusual Smoke</v>
      </c>
      <c r="H703" t="s">
        <v>8863</v>
      </c>
      <c r="I703" t="s">
        <v>53</v>
      </c>
    </row>
    <row r="704" spans="2:9" ht="15" customHeight="1" x14ac:dyDescent="0.35">
      <c r="B704" t="s">
        <v>334</v>
      </c>
      <c r="C704" t="s">
        <v>150</v>
      </c>
      <c r="D704" t="str">
        <f>Table19[[#This Row],[Asset Class]] &amp; " - " &amp; Table19[[#This Row],[Class Description]]</f>
        <v>CP - Control Panel</v>
      </c>
      <c r="E704" t="s">
        <v>9998</v>
      </c>
      <c r="F704" t="s">
        <v>9999</v>
      </c>
      <c r="G704" t="str">
        <f>Table19[[#This Row],[Closing Code]] &amp; " - " &amp; Table19[[#This Row],[Closing Code Description]]</f>
        <v>CPENDET - Control panel enclosure deteriorated</v>
      </c>
      <c r="H704" t="s">
        <v>8876</v>
      </c>
      <c r="I704" t="s">
        <v>53</v>
      </c>
    </row>
    <row r="705" spans="2:9" ht="15" customHeight="1" x14ac:dyDescent="0.35">
      <c r="B705" t="s">
        <v>334</v>
      </c>
      <c r="C705" t="s">
        <v>150</v>
      </c>
      <c r="D705" t="str">
        <f>Table19[[#This Row],[Asset Class]] &amp; " - " &amp; Table19[[#This Row],[Class Description]]</f>
        <v>CP - Control Panel</v>
      </c>
      <c r="E705" t="s">
        <v>10000</v>
      </c>
      <c r="F705" t="s">
        <v>10001</v>
      </c>
      <c r="G705" t="str">
        <f>Table19[[#This Row],[Closing Code]] &amp; " - " &amp; Table19[[#This Row],[Closing Code Description]]</f>
        <v>CPFAIL - Control panel failed</v>
      </c>
      <c r="H705" t="s">
        <v>8876</v>
      </c>
      <c r="I705" t="s">
        <v>53</v>
      </c>
    </row>
    <row r="706" spans="2:9" ht="15" customHeight="1" x14ac:dyDescent="0.35">
      <c r="B706" t="s">
        <v>334</v>
      </c>
      <c r="C706" t="s">
        <v>150</v>
      </c>
      <c r="D706" t="str">
        <f>Table19[[#This Row],[Asset Class]] &amp; " - " &amp; Table19[[#This Row],[Class Description]]</f>
        <v>CP - Control Panel</v>
      </c>
      <c r="E706" t="s">
        <v>9698</v>
      </c>
      <c r="F706" t="s">
        <v>9699</v>
      </c>
      <c r="G706" t="str">
        <f>Table19[[#This Row],[Closing Code]] &amp; " - " &amp; Table19[[#This Row],[Closing Code Description]]</f>
        <v>ACCIDENT - Accident</v>
      </c>
      <c r="H706" t="s">
        <v>8878</v>
      </c>
      <c r="I706" t="s">
        <v>53</v>
      </c>
    </row>
    <row r="707" spans="2:9" ht="15" customHeight="1" x14ac:dyDescent="0.35">
      <c r="B707" t="s">
        <v>334</v>
      </c>
      <c r="C707" t="s">
        <v>150</v>
      </c>
      <c r="D707" t="str">
        <f>Table19[[#This Row],[Asset Class]] &amp; " - " &amp; Table19[[#This Row],[Class Description]]</f>
        <v>CP - Control Panel</v>
      </c>
      <c r="E707" t="s">
        <v>9700</v>
      </c>
      <c r="F707" t="s">
        <v>9701</v>
      </c>
      <c r="G707" t="str">
        <f>Table19[[#This Row],[Closing Code]] &amp; " - " &amp; Table19[[#This Row],[Closing Code Description]]</f>
        <v>ACCWEAR - Accelerated Wear</v>
      </c>
      <c r="H707" t="s">
        <v>8878</v>
      </c>
      <c r="I707" t="s">
        <v>53</v>
      </c>
    </row>
    <row r="708" spans="2:9" ht="15" customHeight="1" x14ac:dyDescent="0.35">
      <c r="B708" t="s">
        <v>334</v>
      </c>
      <c r="C708" t="s">
        <v>150</v>
      </c>
      <c r="D708" t="str">
        <f>Table19[[#This Row],[Asset Class]] &amp; " - " &amp; Table19[[#This Row],[Class Description]]</f>
        <v>CP - Control Panel</v>
      </c>
      <c r="E708" t="s">
        <v>9702</v>
      </c>
      <c r="F708" t="s">
        <v>9703</v>
      </c>
      <c r="G708" t="str">
        <f>Table19[[#This Row],[Closing Code]] &amp; " - " &amp; Table19[[#This Row],[Closing Code Description]]</f>
        <v>ACTGOD - Weather condition/Forces of nature or Act of God</v>
      </c>
      <c r="H708" t="s">
        <v>8878</v>
      </c>
      <c r="I708" t="s">
        <v>53</v>
      </c>
    </row>
    <row r="709" spans="2:9" ht="15" customHeight="1" x14ac:dyDescent="0.35">
      <c r="B709" t="s">
        <v>334</v>
      </c>
      <c r="C709" t="s">
        <v>150</v>
      </c>
      <c r="D709" t="str">
        <f>Table19[[#This Row],[Asset Class]] &amp; " - " &amp; Table19[[#This Row],[Class Description]]</f>
        <v>CP - Control Panel</v>
      </c>
      <c r="E709" t="s">
        <v>9704</v>
      </c>
      <c r="F709" t="s">
        <v>9705</v>
      </c>
      <c r="G709" t="str">
        <f>Table19[[#This Row],[Closing Code]] &amp; " - " &amp; Table19[[#This Row],[Closing Code Description]]</f>
        <v>CONTAM - Contamination</v>
      </c>
      <c r="H709" t="s">
        <v>8878</v>
      </c>
      <c r="I709" t="s">
        <v>53</v>
      </c>
    </row>
    <row r="710" spans="2:9" ht="15" customHeight="1" x14ac:dyDescent="0.35">
      <c r="B710" t="s">
        <v>334</v>
      </c>
      <c r="C710" t="s">
        <v>150</v>
      </c>
      <c r="D710" t="str">
        <f>Table19[[#This Row],[Asset Class]] &amp; " - " &amp; Table19[[#This Row],[Class Description]]</f>
        <v>CP - Control Panel</v>
      </c>
      <c r="E710" t="s">
        <v>9706</v>
      </c>
      <c r="F710" t="s">
        <v>9707</v>
      </c>
      <c r="G710" t="str">
        <f>Table19[[#This Row],[Closing Code]] &amp; " - " &amp; Table19[[#This Row],[Closing Code Description]]</f>
        <v>DEFASSET - Defective Asset</v>
      </c>
      <c r="H710" t="s">
        <v>8878</v>
      </c>
      <c r="I710" t="s">
        <v>53</v>
      </c>
    </row>
    <row r="711" spans="2:9" ht="15" customHeight="1" x14ac:dyDescent="0.35">
      <c r="B711" t="s">
        <v>334</v>
      </c>
      <c r="C711" t="s">
        <v>150</v>
      </c>
      <c r="D711" t="str">
        <f>Table19[[#This Row],[Asset Class]] &amp; " - " &amp; Table19[[#This Row],[Class Description]]</f>
        <v>CP - Control Panel</v>
      </c>
      <c r="E711" t="s">
        <v>9708</v>
      </c>
      <c r="F711" t="s">
        <v>9709</v>
      </c>
      <c r="G711" t="str">
        <f>Table19[[#This Row],[Closing Code]] &amp; " - " &amp; Table19[[#This Row],[Closing Code Description]]</f>
        <v>EXLOAD - Excessive Load</v>
      </c>
      <c r="H711" t="s">
        <v>8878</v>
      </c>
      <c r="I711" t="s">
        <v>53</v>
      </c>
    </row>
    <row r="712" spans="2:9" ht="15" customHeight="1" x14ac:dyDescent="0.35">
      <c r="B712" t="s">
        <v>334</v>
      </c>
      <c r="C712" t="s">
        <v>150</v>
      </c>
      <c r="D712" t="str">
        <f>Table19[[#This Row],[Asset Class]] &amp; " - " &amp; Table19[[#This Row],[Class Description]]</f>
        <v>CP - Control Panel</v>
      </c>
      <c r="E712" t="s">
        <v>9710</v>
      </c>
      <c r="F712" t="s">
        <v>9711</v>
      </c>
      <c r="G712" t="str">
        <f>Table19[[#This Row],[Closing Code]] &amp; " - " &amp; Table19[[#This Row],[Closing Code Description]]</f>
        <v>IMPRMNT - Improper Maintenance</v>
      </c>
      <c r="H712" t="s">
        <v>8878</v>
      </c>
      <c r="I712" t="s">
        <v>53</v>
      </c>
    </row>
    <row r="713" spans="2:9" ht="15" customHeight="1" x14ac:dyDescent="0.35">
      <c r="B713" t="s">
        <v>334</v>
      </c>
      <c r="C713" t="s">
        <v>150</v>
      </c>
      <c r="D713" t="str">
        <f>Table19[[#This Row],[Asset Class]] &amp; " - " &amp; Table19[[#This Row],[Class Description]]</f>
        <v>CP - Control Panel</v>
      </c>
      <c r="E713" t="s">
        <v>9712</v>
      </c>
      <c r="F713" t="s">
        <v>9713</v>
      </c>
      <c r="G713" t="str">
        <f>Table19[[#This Row],[Closing Code]] &amp; " - " &amp; Table19[[#This Row],[Closing Code Description]]</f>
        <v>INSLUBR - Insufficient Lubrication</v>
      </c>
      <c r="H713" t="s">
        <v>8878</v>
      </c>
      <c r="I713" t="s">
        <v>53</v>
      </c>
    </row>
    <row r="714" spans="2:9" ht="15" customHeight="1" x14ac:dyDescent="0.35">
      <c r="B714" t="s">
        <v>334</v>
      </c>
      <c r="C714" t="s">
        <v>150</v>
      </c>
      <c r="D714" t="str">
        <f>Table19[[#This Row],[Asset Class]] &amp; " - " &amp; Table19[[#This Row],[Class Description]]</f>
        <v>CP - Control Panel</v>
      </c>
      <c r="E714" t="s">
        <v>9714</v>
      </c>
      <c r="F714" t="s">
        <v>9715</v>
      </c>
      <c r="G714" t="str">
        <f>Table19[[#This Row],[Closing Code]] &amp; " - " &amp; Table19[[#This Row],[Closing Code Description]]</f>
        <v>LACKTRN - Lack of/ Inadequate Training</v>
      </c>
      <c r="H714" t="s">
        <v>8878</v>
      </c>
      <c r="I714" t="s">
        <v>53</v>
      </c>
    </row>
    <row r="715" spans="2:9" ht="15" customHeight="1" x14ac:dyDescent="0.35">
      <c r="B715" t="s">
        <v>334</v>
      </c>
      <c r="C715" t="s">
        <v>150</v>
      </c>
      <c r="D715" t="str">
        <f>Table19[[#This Row],[Asset Class]] &amp; " - " &amp; Table19[[#This Row],[Class Description]]</f>
        <v>CP - Control Panel</v>
      </c>
      <c r="E715" t="s">
        <v>9716</v>
      </c>
      <c r="F715" t="s">
        <v>9717</v>
      </c>
      <c r="G715" t="str">
        <f>Table19[[#This Row],[Closing Code]] &amp; " - " &amp; Table19[[#This Row],[Closing Code Description]]</f>
        <v>MISSCMP - Loose/ Missing Component</v>
      </c>
      <c r="H715" t="s">
        <v>8878</v>
      </c>
      <c r="I715" t="s">
        <v>53</v>
      </c>
    </row>
    <row r="716" spans="2:9" ht="15" customHeight="1" x14ac:dyDescent="0.35">
      <c r="B716" t="s">
        <v>334</v>
      </c>
      <c r="C716" t="s">
        <v>150</v>
      </c>
      <c r="D716" t="str">
        <f>Table19[[#This Row],[Asset Class]] &amp; " - " &amp; Table19[[#This Row],[Class Description]]</f>
        <v>CP - Control Panel</v>
      </c>
      <c r="E716" t="s">
        <v>9718</v>
      </c>
      <c r="F716" t="s">
        <v>9719</v>
      </c>
      <c r="G716" t="str">
        <f>Table19[[#This Row],[Closing Code]] &amp; " - " &amp; Table19[[#This Row],[Closing Code Description]]</f>
        <v>NRMWEAR - Normal Wear</v>
      </c>
      <c r="H716" t="s">
        <v>8878</v>
      </c>
      <c r="I716" t="s">
        <v>53</v>
      </c>
    </row>
    <row r="717" spans="2:9" ht="15" customHeight="1" x14ac:dyDescent="0.35">
      <c r="B717" t="s">
        <v>334</v>
      </c>
      <c r="C717" t="s">
        <v>150</v>
      </c>
      <c r="D717" t="str">
        <f>Table19[[#This Row],[Asset Class]] &amp; " - " &amp; Table19[[#This Row],[Class Description]]</f>
        <v>CP - Control Panel</v>
      </c>
      <c r="E717" t="s">
        <v>9720</v>
      </c>
      <c r="F717" t="s">
        <v>9721</v>
      </c>
      <c r="G717" t="str">
        <f>Table19[[#This Row],[Closing Code]] &amp; " - " &amp; Table19[[#This Row],[Closing Code Description]]</f>
        <v>OTHER - Other (specify)</v>
      </c>
      <c r="H717" t="s">
        <v>8878</v>
      </c>
      <c r="I717" t="s">
        <v>53</v>
      </c>
    </row>
    <row r="718" spans="2:9" ht="15" customHeight="1" x14ac:dyDescent="0.35">
      <c r="B718" t="s">
        <v>334</v>
      </c>
      <c r="C718" t="s">
        <v>150</v>
      </c>
      <c r="D718" t="str">
        <f>Table19[[#This Row],[Asset Class]] &amp; " - " &amp; Table19[[#This Row],[Class Description]]</f>
        <v>CP - Control Panel</v>
      </c>
      <c r="E718" t="s">
        <v>9722</v>
      </c>
      <c r="F718" t="s">
        <v>9723</v>
      </c>
      <c r="G718" t="str">
        <f>Table19[[#This Row],[Closing Code]] &amp; " - " &amp; Table19[[#This Row],[Closing Code Description]]</f>
        <v>PRINSTAL - Poor Installation</v>
      </c>
      <c r="H718" t="s">
        <v>8878</v>
      </c>
      <c r="I718" t="s">
        <v>53</v>
      </c>
    </row>
    <row r="719" spans="2:9" ht="15" customHeight="1" x14ac:dyDescent="0.35">
      <c r="B719" t="s">
        <v>334</v>
      </c>
      <c r="C719" t="s">
        <v>150</v>
      </c>
      <c r="D719" t="str">
        <f>Table19[[#This Row],[Asset Class]] &amp; " - " &amp; Table19[[#This Row],[Class Description]]</f>
        <v>CP - Control Panel</v>
      </c>
      <c r="E719" t="s">
        <v>9724</v>
      </c>
      <c r="F719" t="s">
        <v>9725</v>
      </c>
      <c r="G719" t="str">
        <f>Table19[[#This Row],[Closing Code]] &amp; " - " &amp; Table19[[#This Row],[Closing Code Description]]</f>
        <v>PROCISSU - Procedure Issue</v>
      </c>
      <c r="H719" t="s">
        <v>8878</v>
      </c>
      <c r="I719" t="s">
        <v>53</v>
      </c>
    </row>
    <row r="720" spans="2:9" ht="15" customHeight="1" x14ac:dyDescent="0.35">
      <c r="B720" t="s">
        <v>334</v>
      </c>
      <c r="C720" t="s">
        <v>150</v>
      </c>
      <c r="D720" t="str">
        <f>Table19[[#This Row],[Asset Class]] &amp; " - " &amp; Table19[[#This Row],[Class Description]]</f>
        <v>CP - Control Panel</v>
      </c>
      <c r="E720" t="s">
        <v>9726</v>
      </c>
      <c r="F720" t="s">
        <v>9727</v>
      </c>
      <c r="G720" t="str">
        <f>Table19[[#This Row],[Closing Code]] &amp; " - " &amp; Table19[[#This Row],[Closing Code Description]]</f>
        <v>UTLFAIL - Utility Failure</v>
      </c>
      <c r="H720" t="s">
        <v>8878</v>
      </c>
      <c r="I720" t="s">
        <v>53</v>
      </c>
    </row>
    <row r="721" spans="2:9" ht="15" customHeight="1" x14ac:dyDescent="0.35">
      <c r="B721" t="s">
        <v>334</v>
      </c>
      <c r="C721" t="s">
        <v>150</v>
      </c>
      <c r="D721" t="str">
        <f>Table19[[#This Row],[Asset Class]] &amp; " - " &amp; Table19[[#This Row],[Class Description]]</f>
        <v>CP - Control Panel</v>
      </c>
      <c r="E721" t="s">
        <v>9728</v>
      </c>
      <c r="F721" t="s">
        <v>9729</v>
      </c>
      <c r="G721" t="str">
        <f>Table19[[#This Row],[Closing Code]] &amp; " - " &amp; Table19[[#This Row],[Closing Code Description]]</f>
        <v>VNDLSM - Vandalism</v>
      </c>
      <c r="H721" t="s">
        <v>8878</v>
      </c>
      <c r="I721" t="s">
        <v>53</v>
      </c>
    </row>
    <row r="722" spans="2:9" ht="15" customHeight="1" x14ac:dyDescent="0.35">
      <c r="B722" t="s">
        <v>334</v>
      </c>
      <c r="C722" t="s">
        <v>150</v>
      </c>
      <c r="D722" t="str">
        <f>Table19[[#This Row],[Asset Class]] &amp; " - " &amp; Table19[[#This Row],[Class Description]]</f>
        <v>CP - Control Panel</v>
      </c>
      <c r="E722" t="s">
        <v>9730</v>
      </c>
      <c r="F722" t="s">
        <v>9731</v>
      </c>
      <c r="G722" t="str">
        <f>Table19[[#This Row],[Closing Code]] &amp; " - " &amp; Table19[[#This Row],[Closing Code Description]]</f>
        <v>WORNCMPT - Defective/ Worn Component</v>
      </c>
      <c r="H722" t="s">
        <v>8878</v>
      </c>
      <c r="I722" t="s">
        <v>53</v>
      </c>
    </row>
    <row r="723" spans="2:9" ht="15" customHeight="1" x14ac:dyDescent="0.35">
      <c r="B723" t="s">
        <v>334</v>
      </c>
      <c r="C723" t="s">
        <v>150</v>
      </c>
      <c r="D723" t="str">
        <f>Table19[[#This Row],[Asset Class]] &amp; " - " &amp; Table19[[#This Row],[Class Description]]</f>
        <v>CP - Control Panel</v>
      </c>
      <c r="E723" t="s">
        <v>9732</v>
      </c>
      <c r="F723" t="s">
        <v>9733</v>
      </c>
      <c r="G723" t="str">
        <f>Table19[[#This Row],[Closing Code]] &amp; " - " &amp; Table19[[#This Row],[Closing Code Description]]</f>
        <v>ADJUSTD - Adjusted</v>
      </c>
      <c r="H723" t="s">
        <v>8896</v>
      </c>
      <c r="I723" t="s">
        <v>53</v>
      </c>
    </row>
    <row r="724" spans="2:9" ht="15" customHeight="1" x14ac:dyDescent="0.35">
      <c r="B724" t="s">
        <v>334</v>
      </c>
      <c r="C724" t="s">
        <v>150</v>
      </c>
      <c r="D724" t="str">
        <f>Table19[[#This Row],[Asset Class]] &amp; " - " &amp; Table19[[#This Row],[Class Description]]</f>
        <v>CP - Control Panel</v>
      </c>
      <c r="E724" t="s">
        <v>9734</v>
      </c>
      <c r="F724" t="s">
        <v>9735</v>
      </c>
      <c r="G724" t="str">
        <f>Table19[[#This Row],[Closing Code]] &amp; " - " &amp; Table19[[#This Row],[Closing Code Description]]</f>
        <v>DECOMM - Decommission</v>
      </c>
      <c r="H724" t="s">
        <v>8896</v>
      </c>
      <c r="I724" t="s">
        <v>53</v>
      </c>
    </row>
    <row r="725" spans="2:9" ht="15" customHeight="1" x14ac:dyDescent="0.35">
      <c r="B725" t="s">
        <v>334</v>
      </c>
      <c r="C725" t="s">
        <v>150</v>
      </c>
      <c r="D725" t="str">
        <f>Table19[[#This Row],[Asset Class]] &amp; " - " &amp; Table19[[#This Row],[Class Description]]</f>
        <v>CP - Control Panel</v>
      </c>
      <c r="E725" t="s">
        <v>9736</v>
      </c>
      <c r="F725" t="s">
        <v>9737</v>
      </c>
      <c r="G725" t="str">
        <f>Table19[[#This Row],[Closing Code]] &amp; " - " &amp; Table19[[#This Row],[Closing Code Description]]</f>
        <v>DECONTME - Decontaminate</v>
      </c>
      <c r="H725" t="s">
        <v>8896</v>
      </c>
      <c r="I725" t="s">
        <v>53</v>
      </c>
    </row>
    <row r="726" spans="2:9" ht="15" customHeight="1" x14ac:dyDescent="0.35">
      <c r="B726" t="s">
        <v>334</v>
      </c>
      <c r="C726" t="s">
        <v>150</v>
      </c>
      <c r="D726" t="str">
        <f>Table19[[#This Row],[Asset Class]] &amp; " - " &amp; Table19[[#This Row],[Class Description]]</f>
        <v>CP - Control Panel</v>
      </c>
      <c r="E726" t="s">
        <v>9738</v>
      </c>
      <c r="F726" t="s">
        <v>9739</v>
      </c>
      <c r="G726" t="str">
        <f>Table19[[#This Row],[Closing Code]] &amp; " - " &amp; Table19[[#This Row],[Closing Code Description]]</f>
        <v>DONOTHIN - Do Nothing</v>
      </c>
      <c r="H726" t="s">
        <v>8896</v>
      </c>
      <c r="I726" t="s">
        <v>53</v>
      </c>
    </row>
    <row r="727" spans="2:9" ht="15" customHeight="1" x14ac:dyDescent="0.35">
      <c r="B727" t="s">
        <v>334</v>
      </c>
      <c r="C727" t="s">
        <v>150</v>
      </c>
      <c r="D727" t="str">
        <f>Table19[[#This Row],[Asset Class]] &amp; " - " &amp; Table19[[#This Row],[Class Description]]</f>
        <v>CP - Control Panel</v>
      </c>
      <c r="E727" t="s">
        <v>9740</v>
      </c>
      <c r="F727" t="s">
        <v>9741</v>
      </c>
      <c r="G727" t="str">
        <f>Table19[[#This Row],[Closing Code]] &amp; " - " &amp; Table19[[#This Row],[Closing Code Description]]</f>
        <v>LUBRCTE - Lubricate</v>
      </c>
      <c r="H727" t="s">
        <v>8896</v>
      </c>
      <c r="I727" t="s">
        <v>53</v>
      </c>
    </row>
    <row r="728" spans="2:9" ht="15" customHeight="1" x14ac:dyDescent="0.35">
      <c r="B728" t="s">
        <v>334</v>
      </c>
      <c r="C728" t="s">
        <v>150</v>
      </c>
      <c r="D728" t="str">
        <f>Table19[[#This Row],[Asset Class]] &amp; " - " &amp; Table19[[#This Row],[Class Description]]</f>
        <v>CP - Control Panel</v>
      </c>
      <c r="E728" t="s">
        <v>9720</v>
      </c>
      <c r="F728" t="s">
        <v>9721</v>
      </c>
      <c r="G728" t="str">
        <f>Table19[[#This Row],[Closing Code]] &amp; " - " &amp; Table19[[#This Row],[Closing Code Description]]</f>
        <v>OTHER - Other (specify)</v>
      </c>
      <c r="H728" t="s">
        <v>8896</v>
      </c>
      <c r="I728" t="s">
        <v>53</v>
      </c>
    </row>
    <row r="729" spans="2:9" ht="15" customHeight="1" x14ac:dyDescent="0.35">
      <c r="B729" t="s">
        <v>334</v>
      </c>
      <c r="C729" t="s">
        <v>150</v>
      </c>
      <c r="D729" t="str">
        <f>Table19[[#This Row],[Asset Class]] &amp; " - " &amp; Table19[[#This Row],[Class Description]]</f>
        <v>CP - Control Panel</v>
      </c>
      <c r="E729" t="s">
        <v>9742</v>
      </c>
      <c r="F729" t="s">
        <v>9743</v>
      </c>
      <c r="G729" t="str">
        <f>Table19[[#This Row],[Closing Code]] &amp; " - " &amp; Table19[[#This Row],[Closing Code Description]]</f>
        <v>RECALBRT - Recalibrate</v>
      </c>
      <c r="H729" t="s">
        <v>8896</v>
      </c>
      <c r="I729" t="s">
        <v>53</v>
      </c>
    </row>
    <row r="730" spans="2:9" ht="15" customHeight="1" x14ac:dyDescent="0.35">
      <c r="B730" t="s">
        <v>334</v>
      </c>
      <c r="C730" t="s">
        <v>150</v>
      </c>
      <c r="D730" t="str">
        <f>Table19[[#This Row],[Asset Class]] &amp; " - " &amp; Table19[[#This Row],[Class Description]]</f>
        <v>CP - Control Panel</v>
      </c>
      <c r="E730" t="s">
        <v>9744</v>
      </c>
      <c r="F730" t="s">
        <v>9745</v>
      </c>
      <c r="G730" t="str">
        <f>Table19[[#This Row],[Closing Code]] &amp; " - " &amp; Table19[[#This Row],[Closing Code Description]]</f>
        <v>REMVOBT - Remove Obstruction</v>
      </c>
      <c r="H730" t="s">
        <v>8896</v>
      </c>
      <c r="I730" t="s">
        <v>53</v>
      </c>
    </row>
    <row r="731" spans="2:9" ht="15" customHeight="1" x14ac:dyDescent="0.35">
      <c r="B731" t="s">
        <v>334</v>
      </c>
      <c r="C731" t="s">
        <v>150</v>
      </c>
      <c r="D731" t="str">
        <f>Table19[[#This Row],[Asset Class]] &amp; " - " &amp; Table19[[#This Row],[Class Description]]</f>
        <v>CP - Control Panel</v>
      </c>
      <c r="E731" t="s">
        <v>9746</v>
      </c>
      <c r="F731" t="s">
        <v>9747</v>
      </c>
      <c r="G731" t="str">
        <f>Table19[[#This Row],[Closing Code]] &amp; " - " &amp; Table19[[#This Row],[Closing Code Description]]</f>
        <v>REPCMPT - Repair Component</v>
      </c>
      <c r="H731" t="s">
        <v>8896</v>
      </c>
      <c r="I731" t="s">
        <v>53</v>
      </c>
    </row>
    <row r="732" spans="2:9" ht="15" customHeight="1" x14ac:dyDescent="0.35">
      <c r="B732" t="s">
        <v>334</v>
      </c>
      <c r="C732" t="s">
        <v>150</v>
      </c>
      <c r="D732" t="str">
        <f>Table19[[#This Row],[Asset Class]] &amp; " - " &amp; Table19[[#This Row],[Class Description]]</f>
        <v>CP - Control Panel</v>
      </c>
      <c r="E732" t="s">
        <v>9748</v>
      </c>
      <c r="F732" t="s">
        <v>9749</v>
      </c>
      <c r="G732" t="str">
        <f>Table19[[#This Row],[Closing Code]] &amp; " - " &amp; Table19[[#This Row],[Closing Code Description]]</f>
        <v>REPLASS - Replace Asset</v>
      </c>
      <c r="H732" t="s">
        <v>8896</v>
      </c>
      <c r="I732" t="s">
        <v>53</v>
      </c>
    </row>
    <row r="733" spans="2:9" ht="15" customHeight="1" x14ac:dyDescent="0.35">
      <c r="B733" t="s">
        <v>334</v>
      </c>
      <c r="C733" t="s">
        <v>150</v>
      </c>
      <c r="D733" t="str">
        <f>Table19[[#This Row],[Asset Class]] &amp; " - " &amp; Table19[[#This Row],[Class Description]]</f>
        <v>CP - Control Panel</v>
      </c>
      <c r="E733" t="s">
        <v>9750</v>
      </c>
      <c r="F733" t="s">
        <v>9751</v>
      </c>
      <c r="G733" t="str">
        <f>Table19[[#This Row],[Closing Code]] &amp; " - " &amp; Table19[[#This Row],[Closing Code Description]]</f>
        <v>REPLCMPT - Replace Component</v>
      </c>
      <c r="H733" t="s">
        <v>8896</v>
      </c>
      <c r="I733" t="s">
        <v>53</v>
      </c>
    </row>
    <row r="734" spans="2:9" ht="15" customHeight="1" x14ac:dyDescent="0.35">
      <c r="B734" t="s">
        <v>334</v>
      </c>
      <c r="C734" t="s">
        <v>150</v>
      </c>
      <c r="D734" t="str">
        <f>Table19[[#This Row],[Asset Class]] &amp; " - " &amp; Table19[[#This Row],[Class Description]]</f>
        <v>CP - Control Panel</v>
      </c>
      <c r="E734" t="s">
        <v>9752</v>
      </c>
      <c r="F734" t="s">
        <v>9753</v>
      </c>
      <c r="G734" t="str">
        <f>Table19[[#This Row],[Closing Code]] &amp; " - " &amp; Table19[[#This Row],[Closing Code Description]]</f>
        <v>REPRASS - Repair Asset</v>
      </c>
      <c r="H734" t="s">
        <v>8896</v>
      </c>
      <c r="I734" t="s">
        <v>53</v>
      </c>
    </row>
    <row r="735" spans="2:9" ht="15" customHeight="1" x14ac:dyDescent="0.35">
      <c r="B735" t="s">
        <v>334</v>
      </c>
      <c r="C735" t="s">
        <v>150</v>
      </c>
      <c r="D735" t="str">
        <f>Table19[[#This Row],[Asset Class]] &amp; " - " &amp; Table19[[#This Row],[Class Description]]</f>
        <v>CP - Control Panel</v>
      </c>
      <c r="E735" t="s">
        <v>9754</v>
      </c>
      <c r="F735" t="s">
        <v>9755</v>
      </c>
      <c r="G735" t="str">
        <f>Table19[[#This Row],[Closing Code]] &amp; " - " &amp; Table19[[#This Row],[Closing Code Description]]</f>
        <v>UPGRADES - Upgrade</v>
      </c>
      <c r="H735" t="s">
        <v>8896</v>
      </c>
      <c r="I735" t="s">
        <v>53</v>
      </c>
    </row>
    <row r="736" spans="2:9" ht="15" customHeight="1" x14ac:dyDescent="0.35">
      <c r="B736" t="s">
        <v>336</v>
      </c>
      <c r="C736" t="s">
        <v>149</v>
      </c>
      <c r="D736" t="str">
        <f>Table19[[#This Row],[Asset Class]] &amp; " - " &amp; Table19[[#This Row],[Class Description]]</f>
        <v>CPCTR - Capacitor</v>
      </c>
      <c r="E736" t="s">
        <v>9672</v>
      </c>
      <c r="F736" t="s">
        <v>9673</v>
      </c>
      <c r="G736" t="str">
        <f>Table19[[#This Row],[Closing Code]] &amp; " - " &amp; Table19[[#This Row],[Closing Code Description]]</f>
        <v>ABNTEMP - Abnormal Temperature</v>
      </c>
      <c r="H736" t="s">
        <v>8863</v>
      </c>
      <c r="I736" t="s">
        <v>53</v>
      </c>
    </row>
    <row r="737" spans="2:9" ht="15" customHeight="1" x14ac:dyDescent="0.35">
      <c r="B737" t="s">
        <v>336</v>
      </c>
      <c r="C737" t="s">
        <v>149</v>
      </c>
      <c r="D737" t="str">
        <f>Table19[[#This Row],[Asset Class]] &amp; " - " &amp; Table19[[#This Row],[Class Description]]</f>
        <v>CPCTR - Capacitor</v>
      </c>
      <c r="E737" t="s">
        <v>9674</v>
      </c>
      <c r="F737" t="s">
        <v>9675</v>
      </c>
      <c r="G737" t="str">
        <f>Table19[[#This Row],[Closing Code]] &amp; " - " &amp; Table19[[#This Row],[Closing Code Description]]</f>
        <v>CORROS - Corrosion</v>
      </c>
      <c r="H737" t="s">
        <v>8863</v>
      </c>
      <c r="I737" t="s">
        <v>53</v>
      </c>
    </row>
    <row r="738" spans="2:9" ht="15" customHeight="1" x14ac:dyDescent="0.35">
      <c r="B738" t="s">
        <v>336</v>
      </c>
      <c r="C738" t="s">
        <v>149</v>
      </c>
      <c r="D738" t="str">
        <f>Table19[[#This Row],[Asset Class]] &amp; " - " &amp; Table19[[#This Row],[Class Description]]</f>
        <v>CPCTR - Capacitor</v>
      </c>
      <c r="E738" t="s">
        <v>9676</v>
      </c>
      <c r="F738" t="s">
        <v>9677</v>
      </c>
      <c r="G738" t="str">
        <f>Table19[[#This Row],[Closing Code]] &amp; " - " &amp; Table19[[#This Row],[Closing Code Description]]</f>
        <v>ELECTRIP - Electrical Trip Out</v>
      </c>
      <c r="H738" t="s">
        <v>8863</v>
      </c>
      <c r="I738" t="s">
        <v>53</v>
      </c>
    </row>
    <row r="739" spans="2:9" ht="15" customHeight="1" x14ac:dyDescent="0.35">
      <c r="B739" t="s">
        <v>336</v>
      </c>
      <c r="C739" t="s">
        <v>149</v>
      </c>
      <c r="D739" t="str">
        <f>Table19[[#This Row],[Asset Class]] &amp; " - " &amp; Table19[[#This Row],[Class Description]]</f>
        <v>CPCTR - Capacitor</v>
      </c>
      <c r="E739" t="s">
        <v>9678</v>
      </c>
      <c r="F739" t="s">
        <v>9679</v>
      </c>
      <c r="G739" t="str">
        <f>Table19[[#This Row],[Closing Code]] &amp; " - " &amp; Table19[[#This Row],[Closing Code Description]]</f>
        <v>EXNOISE - Excessive Noise</v>
      </c>
      <c r="H739" t="s">
        <v>8863</v>
      </c>
      <c r="I739" t="s">
        <v>53</v>
      </c>
    </row>
    <row r="740" spans="2:9" ht="15" customHeight="1" x14ac:dyDescent="0.35">
      <c r="B740" t="s">
        <v>336</v>
      </c>
      <c r="C740" t="s">
        <v>149</v>
      </c>
      <c r="D740" t="str">
        <f>Table19[[#This Row],[Asset Class]] &amp; " - " &amp; Table19[[#This Row],[Class Description]]</f>
        <v>CPCTR - Capacitor</v>
      </c>
      <c r="E740" t="s">
        <v>9680</v>
      </c>
      <c r="F740" t="s">
        <v>9681</v>
      </c>
      <c r="G740" t="str">
        <f>Table19[[#This Row],[Closing Code]] &amp; " - " &amp; Table19[[#This Row],[Closing Code Description]]</f>
        <v>EXVIBRTN - Excessive Vibration</v>
      </c>
      <c r="H740" t="s">
        <v>8863</v>
      </c>
      <c r="I740" t="s">
        <v>53</v>
      </c>
    </row>
    <row r="741" spans="2:9" ht="15" customHeight="1" x14ac:dyDescent="0.35">
      <c r="B741" t="s">
        <v>336</v>
      </c>
      <c r="C741" t="s">
        <v>149</v>
      </c>
      <c r="D741" t="str">
        <f>Table19[[#This Row],[Asset Class]] &amp; " - " &amp; Table19[[#This Row],[Class Description]]</f>
        <v>CPCTR - Capacitor</v>
      </c>
      <c r="E741" t="s">
        <v>9682</v>
      </c>
      <c r="F741" t="s">
        <v>9683</v>
      </c>
      <c r="G741" t="str">
        <f>Table19[[#This Row],[Closing Code]] &amp; " - " &amp; Table19[[#This Row],[Closing Code Description]]</f>
        <v>JAMMEDEQ - Jammed Equipment</v>
      </c>
      <c r="H741" t="s">
        <v>8863</v>
      </c>
      <c r="I741" t="s">
        <v>53</v>
      </c>
    </row>
    <row r="742" spans="2:9" ht="15" customHeight="1" x14ac:dyDescent="0.35">
      <c r="B742" t="s">
        <v>336</v>
      </c>
      <c r="C742" t="s">
        <v>149</v>
      </c>
      <c r="D742" t="str">
        <f>Table19[[#This Row],[Asset Class]] &amp; " - " &amp; Table19[[#This Row],[Class Description]]</f>
        <v>CPCTR - Capacitor</v>
      </c>
      <c r="E742" t="s">
        <v>9684</v>
      </c>
      <c r="F742" t="s">
        <v>9685</v>
      </c>
      <c r="G742" t="str">
        <f>Table19[[#This Row],[Closing Code]] &amp; " - " &amp; Table19[[#This Row],[Closing Code Description]]</f>
        <v>LEAKING - Leaking</v>
      </c>
      <c r="H742" t="s">
        <v>8863</v>
      </c>
      <c r="I742" t="s">
        <v>53</v>
      </c>
    </row>
    <row r="743" spans="2:9" ht="15" customHeight="1" x14ac:dyDescent="0.35">
      <c r="B743" t="s">
        <v>336</v>
      </c>
      <c r="C743" t="s">
        <v>149</v>
      </c>
      <c r="D743" t="str">
        <f>Table19[[#This Row],[Asset Class]] &amp; " - " &amp; Table19[[#This Row],[Class Description]]</f>
        <v>CPCTR - Capacitor</v>
      </c>
      <c r="E743" t="s">
        <v>9686</v>
      </c>
      <c r="F743" t="s">
        <v>9687</v>
      </c>
      <c r="G743" t="str">
        <f>Table19[[#This Row],[Closing Code]] &amp; " - " &amp; Table19[[#This Row],[Closing Code Description]]</f>
        <v>LOWPERF - Low Performance</v>
      </c>
      <c r="H743" t="s">
        <v>8863</v>
      </c>
      <c r="I743" t="s">
        <v>53</v>
      </c>
    </row>
    <row r="744" spans="2:9" ht="15" customHeight="1" x14ac:dyDescent="0.35">
      <c r="B744" t="s">
        <v>336</v>
      </c>
      <c r="C744" t="s">
        <v>149</v>
      </c>
      <c r="D744" t="str">
        <f>Table19[[#This Row],[Asset Class]] &amp; " - " &amp; Table19[[#This Row],[Class Description]]</f>
        <v>CPCTR - Capacitor</v>
      </c>
      <c r="E744" t="s">
        <v>9688</v>
      </c>
      <c r="F744" t="s">
        <v>9689</v>
      </c>
      <c r="G744" t="str">
        <f>Table19[[#This Row],[Closing Code]] &amp; " - " &amp; Table19[[#This Row],[Closing Code Description]]</f>
        <v>NONOPER - Non-Operational</v>
      </c>
      <c r="H744" t="s">
        <v>8863</v>
      </c>
      <c r="I744" t="s">
        <v>53</v>
      </c>
    </row>
    <row r="745" spans="2:9" ht="15" customHeight="1" x14ac:dyDescent="0.35">
      <c r="B745" t="s">
        <v>336</v>
      </c>
      <c r="C745" t="s">
        <v>149</v>
      </c>
      <c r="D745" t="str">
        <f>Table19[[#This Row],[Asset Class]] &amp; " - " &amp; Table19[[#This Row],[Class Description]]</f>
        <v>CPCTR - Capacitor</v>
      </c>
      <c r="E745" t="s">
        <v>9690</v>
      </c>
      <c r="F745" t="s">
        <v>9691</v>
      </c>
      <c r="G745" t="str">
        <f>Table19[[#This Row],[Closing Code]] &amp; " - " &amp; Table19[[#This Row],[Closing Code Description]]</f>
        <v>PHYDMGE - Physical Damage</v>
      </c>
      <c r="H745" t="s">
        <v>8863</v>
      </c>
      <c r="I745" t="s">
        <v>53</v>
      </c>
    </row>
    <row r="746" spans="2:9" ht="15" customHeight="1" x14ac:dyDescent="0.35">
      <c r="B746" t="s">
        <v>336</v>
      </c>
      <c r="C746" t="s">
        <v>149</v>
      </c>
      <c r="D746" t="str">
        <f>Table19[[#This Row],[Asset Class]] &amp; " - " &amp; Table19[[#This Row],[Class Description]]</f>
        <v>CPCTR - Capacitor</v>
      </c>
      <c r="E746" t="s">
        <v>9692</v>
      </c>
      <c r="F746" t="s">
        <v>9693</v>
      </c>
      <c r="G746" t="str">
        <f>Table19[[#This Row],[Closing Code]] &amp; " - " &amp; Table19[[#This Row],[Closing Code Description]]</f>
        <v>UNSMELL - Unusual Smell</v>
      </c>
      <c r="H746" t="s">
        <v>8863</v>
      </c>
      <c r="I746" t="s">
        <v>53</v>
      </c>
    </row>
    <row r="747" spans="2:9" ht="15" customHeight="1" x14ac:dyDescent="0.35">
      <c r="B747" t="s">
        <v>336</v>
      </c>
      <c r="C747" t="s">
        <v>149</v>
      </c>
      <c r="D747" t="str">
        <f>Table19[[#This Row],[Asset Class]] &amp; " - " &amp; Table19[[#This Row],[Class Description]]</f>
        <v>CPCTR - Capacitor</v>
      </c>
      <c r="E747" t="s">
        <v>9694</v>
      </c>
      <c r="F747" t="s">
        <v>9695</v>
      </c>
      <c r="G747" t="str">
        <f>Table19[[#This Row],[Closing Code]] &amp; " - " &amp; Table19[[#This Row],[Closing Code Description]]</f>
        <v>UNSMOKE - Unusual Smoke</v>
      </c>
      <c r="H747" t="s">
        <v>8863</v>
      </c>
      <c r="I747" t="s">
        <v>53</v>
      </c>
    </row>
    <row r="748" spans="2:9" ht="15" customHeight="1" x14ac:dyDescent="0.35">
      <c r="B748" t="s">
        <v>336</v>
      </c>
      <c r="C748" t="s">
        <v>149</v>
      </c>
      <c r="D748" t="str">
        <f>Table19[[#This Row],[Asset Class]] &amp; " - " &amp; Table19[[#This Row],[Class Description]]</f>
        <v>CPCTR - Capacitor</v>
      </c>
      <c r="E748" t="s">
        <v>10002</v>
      </c>
      <c r="F748" t="s">
        <v>10003</v>
      </c>
      <c r="G748" t="str">
        <f>Table19[[#This Row],[Closing Code]] &amp; " - " &amp; Table19[[#This Row],[Closing Code Description]]</f>
        <v>CAPBCONT - 600V Power Factor Correction Capacitor Bank Contaminated</v>
      </c>
      <c r="H748" t="s">
        <v>8876</v>
      </c>
      <c r="I748" t="s">
        <v>53</v>
      </c>
    </row>
    <row r="749" spans="2:9" ht="15" customHeight="1" x14ac:dyDescent="0.35">
      <c r="B749" t="s">
        <v>336</v>
      </c>
      <c r="C749" t="s">
        <v>149</v>
      </c>
      <c r="D749" t="str">
        <f>Table19[[#This Row],[Asset Class]] &amp; " - " &amp; Table19[[#This Row],[Class Description]]</f>
        <v>CPCTR - Capacitor</v>
      </c>
      <c r="E749" t="s">
        <v>10004</v>
      </c>
      <c r="F749" t="s">
        <v>10005</v>
      </c>
      <c r="G749" t="str">
        <f>Table19[[#This Row],[Closing Code]] &amp; " - " &amp; Table19[[#This Row],[Closing Code Description]]</f>
        <v>CAPBFAIL - 600V Power Factor Correction Capacitor Bank Failed</v>
      </c>
      <c r="H749" t="s">
        <v>8876</v>
      </c>
      <c r="I749" t="s">
        <v>53</v>
      </c>
    </row>
    <row r="750" spans="2:9" ht="15" customHeight="1" x14ac:dyDescent="0.35">
      <c r="B750" t="s">
        <v>336</v>
      </c>
      <c r="C750" t="s">
        <v>149</v>
      </c>
      <c r="D750" t="str">
        <f>Table19[[#This Row],[Asset Class]] &amp; " - " &amp; Table19[[#This Row],[Class Description]]</f>
        <v>CPCTR - Capacitor</v>
      </c>
      <c r="E750" t="s">
        <v>10006</v>
      </c>
      <c r="F750" t="s">
        <v>10007</v>
      </c>
      <c r="G750" t="str">
        <f>Table19[[#This Row],[Closing Code]] &amp; " - " &amp; Table19[[#This Row],[Closing Code Description]]</f>
        <v>CAPBFDET - 600V Power Factor Correction Capacitor Bank Cooling Fan Deteriorated</v>
      </c>
      <c r="H750" t="s">
        <v>8876</v>
      </c>
      <c r="I750" t="s">
        <v>53</v>
      </c>
    </row>
    <row r="751" spans="2:9" ht="15" customHeight="1" x14ac:dyDescent="0.35">
      <c r="B751" t="s">
        <v>336</v>
      </c>
      <c r="C751" t="s">
        <v>149</v>
      </c>
      <c r="D751" t="str">
        <f>Table19[[#This Row],[Asset Class]] &amp; " - " &amp; Table19[[#This Row],[Class Description]]</f>
        <v>CPCTR - Capacitor</v>
      </c>
      <c r="E751" t="s">
        <v>10008</v>
      </c>
      <c r="F751" t="s">
        <v>10009</v>
      </c>
      <c r="G751" t="str">
        <f>Table19[[#This Row],[Closing Code]] &amp; " - " &amp; Table19[[#This Row],[Closing Code Description]]</f>
        <v>CAPCNDET - 600V Power Factor Correction Capacitor Bank Electrical Connections Deteriorated</v>
      </c>
      <c r="H751" t="s">
        <v>8876</v>
      </c>
      <c r="I751" t="s">
        <v>53</v>
      </c>
    </row>
    <row r="752" spans="2:9" ht="15" customHeight="1" x14ac:dyDescent="0.35">
      <c r="B752" t="s">
        <v>336</v>
      </c>
      <c r="C752" t="s">
        <v>149</v>
      </c>
      <c r="D752" t="str">
        <f>Table19[[#This Row],[Asset Class]] &amp; " - " &amp; Table19[[#This Row],[Class Description]]</f>
        <v>CPCTR - Capacitor</v>
      </c>
      <c r="E752" t="s">
        <v>9698</v>
      </c>
      <c r="F752" t="s">
        <v>9699</v>
      </c>
      <c r="G752" t="str">
        <f>Table19[[#This Row],[Closing Code]] &amp; " - " &amp; Table19[[#This Row],[Closing Code Description]]</f>
        <v>ACCIDENT - Accident</v>
      </c>
      <c r="H752" t="s">
        <v>8878</v>
      </c>
      <c r="I752" t="s">
        <v>53</v>
      </c>
    </row>
    <row r="753" spans="2:9" ht="15" customHeight="1" x14ac:dyDescent="0.35">
      <c r="B753" t="s">
        <v>336</v>
      </c>
      <c r="C753" t="s">
        <v>149</v>
      </c>
      <c r="D753" t="str">
        <f>Table19[[#This Row],[Asset Class]] &amp; " - " &amp; Table19[[#This Row],[Class Description]]</f>
        <v>CPCTR - Capacitor</v>
      </c>
      <c r="E753" t="s">
        <v>9700</v>
      </c>
      <c r="F753" t="s">
        <v>9701</v>
      </c>
      <c r="G753" t="str">
        <f>Table19[[#This Row],[Closing Code]] &amp; " - " &amp; Table19[[#This Row],[Closing Code Description]]</f>
        <v>ACCWEAR - Accelerated Wear</v>
      </c>
      <c r="H753" t="s">
        <v>8878</v>
      </c>
      <c r="I753" t="s">
        <v>53</v>
      </c>
    </row>
    <row r="754" spans="2:9" ht="15" customHeight="1" x14ac:dyDescent="0.35">
      <c r="B754" t="s">
        <v>336</v>
      </c>
      <c r="C754" t="s">
        <v>149</v>
      </c>
      <c r="D754" t="str">
        <f>Table19[[#This Row],[Asset Class]] &amp; " - " &amp; Table19[[#This Row],[Class Description]]</f>
        <v>CPCTR - Capacitor</v>
      </c>
      <c r="E754" t="s">
        <v>9702</v>
      </c>
      <c r="F754" t="s">
        <v>9703</v>
      </c>
      <c r="G754" t="str">
        <f>Table19[[#This Row],[Closing Code]] &amp; " - " &amp; Table19[[#This Row],[Closing Code Description]]</f>
        <v>ACTGOD - Weather condition/Forces of nature or Act of God</v>
      </c>
      <c r="H754" t="s">
        <v>8878</v>
      </c>
      <c r="I754" t="s">
        <v>53</v>
      </c>
    </row>
    <row r="755" spans="2:9" ht="15" customHeight="1" x14ac:dyDescent="0.35">
      <c r="B755" t="s">
        <v>336</v>
      </c>
      <c r="C755" t="s">
        <v>149</v>
      </c>
      <c r="D755" t="str">
        <f>Table19[[#This Row],[Asset Class]] &amp; " - " &amp; Table19[[#This Row],[Class Description]]</f>
        <v>CPCTR - Capacitor</v>
      </c>
      <c r="E755" t="s">
        <v>9704</v>
      </c>
      <c r="F755" t="s">
        <v>9705</v>
      </c>
      <c r="G755" t="str">
        <f>Table19[[#This Row],[Closing Code]] &amp; " - " &amp; Table19[[#This Row],[Closing Code Description]]</f>
        <v>CONTAM - Contamination</v>
      </c>
      <c r="H755" t="s">
        <v>8878</v>
      </c>
      <c r="I755" t="s">
        <v>53</v>
      </c>
    </row>
    <row r="756" spans="2:9" ht="15" customHeight="1" x14ac:dyDescent="0.35">
      <c r="B756" t="s">
        <v>336</v>
      </c>
      <c r="C756" t="s">
        <v>149</v>
      </c>
      <c r="D756" t="str">
        <f>Table19[[#This Row],[Asset Class]] &amp; " - " &amp; Table19[[#This Row],[Class Description]]</f>
        <v>CPCTR - Capacitor</v>
      </c>
      <c r="E756" t="s">
        <v>9706</v>
      </c>
      <c r="F756" t="s">
        <v>9707</v>
      </c>
      <c r="G756" t="str">
        <f>Table19[[#This Row],[Closing Code]] &amp; " - " &amp; Table19[[#This Row],[Closing Code Description]]</f>
        <v>DEFASSET - Defective Asset</v>
      </c>
      <c r="H756" t="s">
        <v>8878</v>
      </c>
      <c r="I756" t="s">
        <v>53</v>
      </c>
    </row>
    <row r="757" spans="2:9" ht="15" customHeight="1" x14ac:dyDescent="0.35">
      <c r="B757" t="s">
        <v>336</v>
      </c>
      <c r="C757" t="s">
        <v>149</v>
      </c>
      <c r="D757" t="str">
        <f>Table19[[#This Row],[Asset Class]] &amp; " - " &amp; Table19[[#This Row],[Class Description]]</f>
        <v>CPCTR - Capacitor</v>
      </c>
      <c r="E757" t="s">
        <v>9708</v>
      </c>
      <c r="F757" t="s">
        <v>9709</v>
      </c>
      <c r="G757" t="str">
        <f>Table19[[#This Row],[Closing Code]] &amp; " - " &amp; Table19[[#This Row],[Closing Code Description]]</f>
        <v>EXLOAD - Excessive Load</v>
      </c>
      <c r="H757" t="s">
        <v>8878</v>
      </c>
      <c r="I757" t="s">
        <v>53</v>
      </c>
    </row>
    <row r="758" spans="2:9" ht="15" customHeight="1" x14ac:dyDescent="0.35">
      <c r="B758" t="s">
        <v>336</v>
      </c>
      <c r="C758" t="s">
        <v>149</v>
      </c>
      <c r="D758" t="str">
        <f>Table19[[#This Row],[Asset Class]] &amp; " - " &amp; Table19[[#This Row],[Class Description]]</f>
        <v>CPCTR - Capacitor</v>
      </c>
      <c r="E758" t="s">
        <v>9710</v>
      </c>
      <c r="F758" t="s">
        <v>9711</v>
      </c>
      <c r="G758" t="str">
        <f>Table19[[#This Row],[Closing Code]] &amp; " - " &amp; Table19[[#This Row],[Closing Code Description]]</f>
        <v>IMPRMNT - Improper Maintenance</v>
      </c>
      <c r="H758" t="s">
        <v>8878</v>
      </c>
      <c r="I758" t="s">
        <v>53</v>
      </c>
    </row>
    <row r="759" spans="2:9" ht="15" customHeight="1" x14ac:dyDescent="0.35">
      <c r="B759" t="s">
        <v>336</v>
      </c>
      <c r="C759" t="s">
        <v>149</v>
      </c>
      <c r="D759" t="str">
        <f>Table19[[#This Row],[Asset Class]] &amp; " - " &amp; Table19[[#This Row],[Class Description]]</f>
        <v>CPCTR - Capacitor</v>
      </c>
      <c r="E759" t="s">
        <v>9712</v>
      </c>
      <c r="F759" t="s">
        <v>9713</v>
      </c>
      <c r="G759" t="str">
        <f>Table19[[#This Row],[Closing Code]] &amp; " - " &amp; Table19[[#This Row],[Closing Code Description]]</f>
        <v>INSLUBR - Insufficient Lubrication</v>
      </c>
      <c r="H759" t="s">
        <v>8878</v>
      </c>
      <c r="I759" t="s">
        <v>53</v>
      </c>
    </row>
    <row r="760" spans="2:9" ht="15" customHeight="1" x14ac:dyDescent="0.35">
      <c r="B760" t="s">
        <v>336</v>
      </c>
      <c r="C760" t="s">
        <v>149</v>
      </c>
      <c r="D760" t="str">
        <f>Table19[[#This Row],[Asset Class]] &amp; " - " &amp; Table19[[#This Row],[Class Description]]</f>
        <v>CPCTR - Capacitor</v>
      </c>
      <c r="E760" t="s">
        <v>9714</v>
      </c>
      <c r="F760" t="s">
        <v>9715</v>
      </c>
      <c r="G760" t="str">
        <f>Table19[[#This Row],[Closing Code]] &amp; " - " &amp; Table19[[#This Row],[Closing Code Description]]</f>
        <v>LACKTRN - Lack of/ Inadequate Training</v>
      </c>
      <c r="H760" t="s">
        <v>8878</v>
      </c>
      <c r="I760" t="s">
        <v>53</v>
      </c>
    </row>
    <row r="761" spans="2:9" ht="15" customHeight="1" x14ac:dyDescent="0.35">
      <c r="B761" t="s">
        <v>336</v>
      </c>
      <c r="C761" t="s">
        <v>149</v>
      </c>
      <c r="D761" t="str">
        <f>Table19[[#This Row],[Asset Class]] &amp; " - " &amp; Table19[[#This Row],[Class Description]]</f>
        <v>CPCTR - Capacitor</v>
      </c>
      <c r="E761" t="s">
        <v>9716</v>
      </c>
      <c r="F761" t="s">
        <v>9717</v>
      </c>
      <c r="G761" t="str">
        <f>Table19[[#This Row],[Closing Code]] &amp; " - " &amp; Table19[[#This Row],[Closing Code Description]]</f>
        <v>MISSCMP - Loose/ Missing Component</v>
      </c>
      <c r="H761" t="s">
        <v>8878</v>
      </c>
      <c r="I761" t="s">
        <v>53</v>
      </c>
    </row>
    <row r="762" spans="2:9" ht="15" customHeight="1" x14ac:dyDescent="0.35">
      <c r="B762" t="s">
        <v>336</v>
      </c>
      <c r="C762" t="s">
        <v>149</v>
      </c>
      <c r="D762" t="str">
        <f>Table19[[#This Row],[Asset Class]] &amp; " - " &amp; Table19[[#This Row],[Class Description]]</f>
        <v>CPCTR - Capacitor</v>
      </c>
      <c r="E762" t="s">
        <v>9718</v>
      </c>
      <c r="F762" t="s">
        <v>9719</v>
      </c>
      <c r="G762" t="str">
        <f>Table19[[#This Row],[Closing Code]] &amp; " - " &amp; Table19[[#This Row],[Closing Code Description]]</f>
        <v>NRMWEAR - Normal Wear</v>
      </c>
      <c r="H762" t="s">
        <v>8878</v>
      </c>
      <c r="I762" t="s">
        <v>53</v>
      </c>
    </row>
    <row r="763" spans="2:9" ht="15" customHeight="1" x14ac:dyDescent="0.35">
      <c r="B763" t="s">
        <v>336</v>
      </c>
      <c r="C763" t="s">
        <v>149</v>
      </c>
      <c r="D763" t="str">
        <f>Table19[[#This Row],[Asset Class]] &amp; " - " &amp; Table19[[#This Row],[Class Description]]</f>
        <v>CPCTR - Capacitor</v>
      </c>
      <c r="E763" t="s">
        <v>9720</v>
      </c>
      <c r="F763" t="s">
        <v>9721</v>
      </c>
      <c r="G763" t="str">
        <f>Table19[[#This Row],[Closing Code]] &amp; " - " &amp; Table19[[#This Row],[Closing Code Description]]</f>
        <v>OTHER - Other (specify)</v>
      </c>
      <c r="H763" t="s">
        <v>8878</v>
      </c>
      <c r="I763" t="s">
        <v>53</v>
      </c>
    </row>
    <row r="764" spans="2:9" ht="15" customHeight="1" x14ac:dyDescent="0.35">
      <c r="B764" t="s">
        <v>336</v>
      </c>
      <c r="C764" t="s">
        <v>149</v>
      </c>
      <c r="D764" t="str">
        <f>Table19[[#This Row],[Asset Class]] &amp; " - " &amp; Table19[[#This Row],[Class Description]]</f>
        <v>CPCTR - Capacitor</v>
      </c>
      <c r="E764" t="s">
        <v>9722</v>
      </c>
      <c r="F764" t="s">
        <v>9723</v>
      </c>
      <c r="G764" t="str">
        <f>Table19[[#This Row],[Closing Code]] &amp; " - " &amp; Table19[[#This Row],[Closing Code Description]]</f>
        <v>PRINSTAL - Poor Installation</v>
      </c>
      <c r="H764" t="s">
        <v>8878</v>
      </c>
      <c r="I764" t="s">
        <v>53</v>
      </c>
    </row>
    <row r="765" spans="2:9" ht="15" customHeight="1" x14ac:dyDescent="0.35">
      <c r="B765" t="s">
        <v>336</v>
      </c>
      <c r="C765" t="s">
        <v>149</v>
      </c>
      <c r="D765" t="str">
        <f>Table19[[#This Row],[Asset Class]] &amp; " - " &amp; Table19[[#This Row],[Class Description]]</f>
        <v>CPCTR - Capacitor</v>
      </c>
      <c r="E765" t="s">
        <v>9724</v>
      </c>
      <c r="F765" t="s">
        <v>9725</v>
      </c>
      <c r="G765" t="str">
        <f>Table19[[#This Row],[Closing Code]] &amp; " - " &amp; Table19[[#This Row],[Closing Code Description]]</f>
        <v>PROCISSU - Procedure Issue</v>
      </c>
      <c r="H765" t="s">
        <v>8878</v>
      </c>
      <c r="I765" t="s">
        <v>53</v>
      </c>
    </row>
    <row r="766" spans="2:9" ht="15" customHeight="1" x14ac:dyDescent="0.35">
      <c r="B766" t="s">
        <v>336</v>
      </c>
      <c r="C766" t="s">
        <v>149</v>
      </c>
      <c r="D766" t="str">
        <f>Table19[[#This Row],[Asset Class]] &amp; " - " &amp; Table19[[#This Row],[Class Description]]</f>
        <v>CPCTR - Capacitor</v>
      </c>
      <c r="E766" t="s">
        <v>9726</v>
      </c>
      <c r="F766" t="s">
        <v>9727</v>
      </c>
      <c r="G766" t="str">
        <f>Table19[[#This Row],[Closing Code]] &amp; " - " &amp; Table19[[#This Row],[Closing Code Description]]</f>
        <v>UTLFAIL - Utility Failure</v>
      </c>
      <c r="H766" t="s">
        <v>8878</v>
      </c>
      <c r="I766" t="s">
        <v>53</v>
      </c>
    </row>
    <row r="767" spans="2:9" ht="15" customHeight="1" x14ac:dyDescent="0.35">
      <c r="B767" t="s">
        <v>336</v>
      </c>
      <c r="C767" t="s">
        <v>149</v>
      </c>
      <c r="D767" t="str">
        <f>Table19[[#This Row],[Asset Class]] &amp; " - " &amp; Table19[[#This Row],[Class Description]]</f>
        <v>CPCTR - Capacitor</v>
      </c>
      <c r="E767" t="s">
        <v>9728</v>
      </c>
      <c r="F767" t="s">
        <v>9729</v>
      </c>
      <c r="G767" t="str">
        <f>Table19[[#This Row],[Closing Code]] &amp; " - " &amp; Table19[[#This Row],[Closing Code Description]]</f>
        <v>VNDLSM - Vandalism</v>
      </c>
      <c r="H767" t="s">
        <v>8878</v>
      </c>
      <c r="I767" t="s">
        <v>53</v>
      </c>
    </row>
    <row r="768" spans="2:9" ht="15" customHeight="1" x14ac:dyDescent="0.35">
      <c r="B768" t="s">
        <v>336</v>
      </c>
      <c r="C768" t="s">
        <v>149</v>
      </c>
      <c r="D768" t="str">
        <f>Table19[[#This Row],[Asset Class]] &amp; " - " &amp; Table19[[#This Row],[Class Description]]</f>
        <v>CPCTR - Capacitor</v>
      </c>
      <c r="E768" t="s">
        <v>9730</v>
      </c>
      <c r="F768" t="s">
        <v>9731</v>
      </c>
      <c r="G768" t="str">
        <f>Table19[[#This Row],[Closing Code]] &amp; " - " &amp; Table19[[#This Row],[Closing Code Description]]</f>
        <v>WORNCMPT - Defective/ Worn Component</v>
      </c>
      <c r="H768" t="s">
        <v>8878</v>
      </c>
      <c r="I768" t="s">
        <v>53</v>
      </c>
    </row>
    <row r="769" spans="2:9" ht="15" customHeight="1" x14ac:dyDescent="0.35">
      <c r="B769" t="s">
        <v>336</v>
      </c>
      <c r="C769" t="s">
        <v>149</v>
      </c>
      <c r="D769" t="str">
        <f>Table19[[#This Row],[Asset Class]] &amp; " - " &amp; Table19[[#This Row],[Class Description]]</f>
        <v>CPCTR - Capacitor</v>
      </c>
      <c r="E769" t="s">
        <v>9732</v>
      </c>
      <c r="F769" t="s">
        <v>9733</v>
      </c>
      <c r="G769" t="str">
        <f>Table19[[#This Row],[Closing Code]] &amp; " - " &amp; Table19[[#This Row],[Closing Code Description]]</f>
        <v>ADJUSTD - Adjusted</v>
      </c>
      <c r="H769" t="s">
        <v>8896</v>
      </c>
      <c r="I769" t="s">
        <v>53</v>
      </c>
    </row>
    <row r="770" spans="2:9" ht="15" customHeight="1" x14ac:dyDescent="0.35">
      <c r="B770" t="s">
        <v>336</v>
      </c>
      <c r="C770" t="s">
        <v>149</v>
      </c>
      <c r="D770" t="str">
        <f>Table19[[#This Row],[Asset Class]] &amp; " - " &amp; Table19[[#This Row],[Class Description]]</f>
        <v>CPCTR - Capacitor</v>
      </c>
      <c r="E770" t="s">
        <v>9734</v>
      </c>
      <c r="F770" t="s">
        <v>9735</v>
      </c>
      <c r="G770" t="str">
        <f>Table19[[#This Row],[Closing Code]] &amp; " - " &amp; Table19[[#This Row],[Closing Code Description]]</f>
        <v>DECOMM - Decommission</v>
      </c>
      <c r="H770" t="s">
        <v>8896</v>
      </c>
      <c r="I770" t="s">
        <v>53</v>
      </c>
    </row>
    <row r="771" spans="2:9" ht="15" customHeight="1" x14ac:dyDescent="0.35">
      <c r="B771" t="s">
        <v>336</v>
      </c>
      <c r="C771" t="s">
        <v>149</v>
      </c>
      <c r="D771" t="str">
        <f>Table19[[#This Row],[Asset Class]] &amp; " - " &amp; Table19[[#This Row],[Class Description]]</f>
        <v>CPCTR - Capacitor</v>
      </c>
      <c r="E771" t="s">
        <v>9736</v>
      </c>
      <c r="F771" t="s">
        <v>9737</v>
      </c>
      <c r="G771" t="str">
        <f>Table19[[#This Row],[Closing Code]] &amp; " - " &amp; Table19[[#This Row],[Closing Code Description]]</f>
        <v>DECONTME - Decontaminate</v>
      </c>
      <c r="H771" t="s">
        <v>8896</v>
      </c>
      <c r="I771" t="s">
        <v>53</v>
      </c>
    </row>
    <row r="772" spans="2:9" ht="15" customHeight="1" x14ac:dyDescent="0.35">
      <c r="B772" t="s">
        <v>336</v>
      </c>
      <c r="C772" t="s">
        <v>149</v>
      </c>
      <c r="D772" t="str">
        <f>Table19[[#This Row],[Asset Class]] &amp; " - " &amp; Table19[[#This Row],[Class Description]]</f>
        <v>CPCTR - Capacitor</v>
      </c>
      <c r="E772" t="s">
        <v>9738</v>
      </c>
      <c r="F772" t="s">
        <v>9739</v>
      </c>
      <c r="G772" t="str">
        <f>Table19[[#This Row],[Closing Code]] &amp; " - " &amp; Table19[[#This Row],[Closing Code Description]]</f>
        <v>DONOTHIN - Do Nothing</v>
      </c>
      <c r="H772" t="s">
        <v>8896</v>
      </c>
      <c r="I772" t="s">
        <v>53</v>
      </c>
    </row>
    <row r="773" spans="2:9" ht="15" customHeight="1" x14ac:dyDescent="0.35">
      <c r="B773" t="s">
        <v>336</v>
      </c>
      <c r="C773" t="s">
        <v>149</v>
      </c>
      <c r="D773" t="str">
        <f>Table19[[#This Row],[Asset Class]] &amp; " - " &amp; Table19[[#This Row],[Class Description]]</f>
        <v>CPCTR - Capacitor</v>
      </c>
      <c r="E773" t="s">
        <v>9740</v>
      </c>
      <c r="F773" t="s">
        <v>9741</v>
      </c>
      <c r="G773" t="str">
        <f>Table19[[#This Row],[Closing Code]] &amp; " - " &amp; Table19[[#This Row],[Closing Code Description]]</f>
        <v>LUBRCTE - Lubricate</v>
      </c>
      <c r="H773" t="s">
        <v>8896</v>
      </c>
      <c r="I773" t="s">
        <v>53</v>
      </c>
    </row>
    <row r="774" spans="2:9" ht="15" customHeight="1" x14ac:dyDescent="0.35">
      <c r="B774" t="s">
        <v>336</v>
      </c>
      <c r="C774" t="s">
        <v>149</v>
      </c>
      <c r="D774" t="str">
        <f>Table19[[#This Row],[Asset Class]] &amp; " - " &amp; Table19[[#This Row],[Class Description]]</f>
        <v>CPCTR - Capacitor</v>
      </c>
      <c r="E774" t="s">
        <v>9720</v>
      </c>
      <c r="F774" t="s">
        <v>9721</v>
      </c>
      <c r="G774" t="str">
        <f>Table19[[#This Row],[Closing Code]] &amp; " - " &amp; Table19[[#This Row],[Closing Code Description]]</f>
        <v>OTHER - Other (specify)</v>
      </c>
      <c r="H774" t="s">
        <v>8896</v>
      </c>
      <c r="I774" t="s">
        <v>53</v>
      </c>
    </row>
    <row r="775" spans="2:9" ht="15" customHeight="1" x14ac:dyDescent="0.35">
      <c r="B775" t="s">
        <v>336</v>
      </c>
      <c r="C775" t="s">
        <v>149</v>
      </c>
      <c r="D775" t="str">
        <f>Table19[[#This Row],[Asset Class]] &amp; " - " &amp; Table19[[#This Row],[Class Description]]</f>
        <v>CPCTR - Capacitor</v>
      </c>
      <c r="E775" t="s">
        <v>9742</v>
      </c>
      <c r="F775" t="s">
        <v>9743</v>
      </c>
      <c r="G775" t="str">
        <f>Table19[[#This Row],[Closing Code]] &amp; " - " &amp; Table19[[#This Row],[Closing Code Description]]</f>
        <v>RECALBRT - Recalibrate</v>
      </c>
      <c r="H775" t="s">
        <v>8896</v>
      </c>
      <c r="I775" t="s">
        <v>53</v>
      </c>
    </row>
    <row r="776" spans="2:9" ht="15" customHeight="1" x14ac:dyDescent="0.35">
      <c r="B776" t="s">
        <v>336</v>
      </c>
      <c r="C776" t="s">
        <v>149</v>
      </c>
      <c r="D776" t="str">
        <f>Table19[[#This Row],[Asset Class]] &amp; " - " &amp; Table19[[#This Row],[Class Description]]</f>
        <v>CPCTR - Capacitor</v>
      </c>
      <c r="E776" t="s">
        <v>9744</v>
      </c>
      <c r="F776" t="s">
        <v>9745</v>
      </c>
      <c r="G776" t="str">
        <f>Table19[[#This Row],[Closing Code]] &amp; " - " &amp; Table19[[#This Row],[Closing Code Description]]</f>
        <v>REMVOBT - Remove Obstruction</v>
      </c>
      <c r="H776" t="s">
        <v>8896</v>
      </c>
      <c r="I776" t="s">
        <v>53</v>
      </c>
    </row>
    <row r="777" spans="2:9" ht="15" customHeight="1" x14ac:dyDescent="0.35">
      <c r="B777" t="s">
        <v>336</v>
      </c>
      <c r="C777" t="s">
        <v>149</v>
      </c>
      <c r="D777" t="str">
        <f>Table19[[#This Row],[Asset Class]] &amp; " - " &amp; Table19[[#This Row],[Class Description]]</f>
        <v>CPCTR - Capacitor</v>
      </c>
      <c r="E777" t="s">
        <v>9746</v>
      </c>
      <c r="F777" t="s">
        <v>9747</v>
      </c>
      <c r="G777" t="str">
        <f>Table19[[#This Row],[Closing Code]] &amp; " - " &amp; Table19[[#This Row],[Closing Code Description]]</f>
        <v>REPCMPT - Repair Component</v>
      </c>
      <c r="H777" t="s">
        <v>8896</v>
      </c>
      <c r="I777" t="s">
        <v>53</v>
      </c>
    </row>
    <row r="778" spans="2:9" ht="15" customHeight="1" x14ac:dyDescent="0.35">
      <c r="B778" t="s">
        <v>336</v>
      </c>
      <c r="C778" t="s">
        <v>149</v>
      </c>
      <c r="D778" t="str">
        <f>Table19[[#This Row],[Asset Class]] &amp; " - " &amp; Table19[[#This Row],[Class Description]]</f>
        <v>CPCTR - Capacitor</v>
      </c>
      <c r="E778" t="s">
        <v>9748</v>
      </c>
      <c r="F778" t="s">
        <v>9749</v>
      </c>
      <c r="G778" t="str">
        <f>Table19[[#This Row],[Closing Code]] &amp; " - " &amp; Table19[[#This Row],[Closing Code Description]]</f>
        <v>REPLASS - Replace Asset</v>
      </c>
      <c r="H778" t="s">
        <v>8896</v>
      </c>
      <c r="I778" t="s">
        <v>53</v>
      </c>
    </row>
    <row r="779" spans="2:9" ht="15" customHeight="1" x14ac:dyDescent="0.35">
      <c r="B779" t="s">
        <v>336</v>
      </c>
      <c r="C779" t="s">
        <v>149</v>
      </c>
      <c r="D779" t="str">
        <f>Table19[[#This Row],[Asset Class]] &amp; " - " &amp; Table19[[#This Row],[Class Description]]</f>
        <v>CPCTR - Capacitor</v>
      </c>
      <c r="E779" t="s">
        <v>9750</v>
      </c>
      <c r="F779" t="s">
        <v>9751</v>
      </c>
      <c r="G779" t="str">
        <f>Table19[[#This Row],[Closing Code]] &amp; " - " &amp; Table19[[#This Row],[Closing Code Description]]</f>
        <v>REPLCMPT - Replace Component</v>
      </c>
      <c r="H779" t="s">
        <v>8896</v>
      </c>
      <c r="I779" t="s">
        <v>53</v>
      </c>
    </row>
    <row r="780" spans="2:9" ht="15" customHeight="1" x14ac:dyDescent="0.35">
      <c r="B780" t="s">
        <v>336</v>
      </c>
      <c r="C780" t="s">
        <v>149</v>
      </c>
      <c r="D780" t="str">
        <f>Table19[[#This Row],[Asset Class]] &amp; " - " &amp; Table19[[#This Row],[Class Description]]</f>
        <v>CPCTR - Capacitor</v>
      </c>
      <c r="E780" t="s">
        <v>9752</v>
      </c>
      <c r="F780" t="s">
        <v>9753</v>
      </c>
      <c r="G780" t="str">
        <f>Table19[[#This Row],[Closing Code]] &amp; " - " &amp; Table19[[#This Row],[Closing Code Description]]</f>
        <v>REPRASS - Repair Asset</v>
      </c>
      <c r="H780" t="s">
        <v>8896</v>
      </c>
      <c r="I780" t="s">
        <v>53</v>
      </c>
    </row>
    <row r="781" spans="2:9" ht="15" customHeight="1" x14ac:dyDescent="0.35">
      <c r="B781" t="s">
        <v>336</v>
      </c>
      <c r="C781" t="s">
        <v>149</v>
      </c>
      <c r="D781" t="str">
        <f>Table19[[#This Row],[Asset Class]] &amp; " - " &amp; Table19[[#This Row],[Class Description]]</f>
        <v>CPCTR - Capacitor</v>
      </c>
      <c r="E781" t="s">
        <v>9754</v>
      </c>
      <c r="F781" t="s">
        <v>9755</v>
      </c>
      <c r="G781" t="str">
        <f>Table19[[#This Row],[Closing Code]] &amp; " - " &amp; Table19[[#This Row],[Closing Code Description]]</f>
        <v>UPGRADES - Upgrade</v>
      </c>
      <c r="H781" t="s">
        <v>8896</v>
      </c>
      <c r="I781" t="s">
        <v>53</v>
      </c>
    </row>
    <row r="782" spans="2:9" ht="15" customHeight="1" x14ac:dyDescent="0.35">
      <c r="B782" t="s">
        <v>399</v>
      </c>
      <c r="C782" t="s">
        <v>206</v>
      </c>
      <c r="D782" t="str">
        <f>Table19[[#This Row],[Asset Class]] &amp; " - " &amp; Table19[[#This Row],[Class Description]]</f>
        <v>CRN - Crane</v>
      </c>
      <c r="E782" t="s">
        <v>9672</v>
      </c>
      <c r="F782" t="s">
        <v>9673</v>
      </c>
      <c r="G782" t="str">
        <f>Table19[[#This Row],[Closing Code]] &amp; " - " &amp; Table19[[#This Row],[Closing Code Description]]</f>
        <v>ABNTEMP - Abnormal Temperature</v>
      </c>
      <c r="H782" t="s">
        <v>8863</v>
      </c>
      <c r="I782" t="s">
        <v>53</v>
      </c>
    </row>
    <row r="783" spans="2:9" ht="15" customHeight="1" x14ac:dyDescent="0.35">
      <c r="B783" t="s">
        <v>399</v>
      </c>
      <c r="C783" t="s">
        <v>206</v>
      </c>
      <c r="D783" t="str">
        <f>Table19[[#This Row],[Asset Class]] &amp; " - " &amp; Table19[[#This Row],[Class Description]]</f>
        <v>CRN - Crane</v>
      </c>
      <c r="E783" t="s">
        <v>9674</v>
      </c>
      <c r="F783" t="s">
        <v>9675</v>
      </c>
      <c r="G783" t="str">
        <f>Table19[[#This Row],[Closing Code]] &amp; " - " &amp; Table19[[#This Row],[Closing Code Description]]</f>
        <v>CORROS - Corrosion</v>
      </c>
      <c r="H783" t="s">
        <v>8863</v>
      </c>
      <c r="I783" t="s">
        <v>53</v>
      </c>
    </row>
    <row r="784" spans="2:9" ht="15" customHeight="1" x14ac:dyDescent="0.35">
      <c r="B784" t="s">
        <v>399</v>
      </c>
      <c r="C784" t="s">
        <v>206</v>
      </c>
      <c r="D784" t="str">
        <f>Table19[[#This Row],[Asset Class]] &amp; " - " &amp; Table19[[#This Row],[Class Description]]</f>
        <v>CRN - Crane</v>
      </c>
      <c r="E784" t="s">
        <v>9676</v>
      </c>
      <c r="F784" t="s">
        <v>9677</v>
      </c>
      <c r="G784" t="str">
        <f>Table19[[#This Row],[Closing Code]] &amp; " - " &amp; Table19[[#This Row],[Closing Code Description]]</f>
        <v>ELECTRIP - Electrical Trip Out</v>
      </c>
      <c r="H784" t="s">
        <v>8863</v>
      </c>
      <c r="I784" t="s">
        <v>53</v>
      </c>
    </row>
    <row r="785" spans="2:9" ht="15" customHeight="1" x14ac:dyDescent="0.35">
      <c r="B785" t="s">
        <v>399</v>
      </c>
      <c r="C785" t="s">
        <v>206</v>
      </c>
      <c r="D785" t="str">
        <f>Table19[[#This Row],[Asset Class]] &amp; " - " &amp; Table19[[#This Row],[Class Description]]</f>
        <v>CRN - Crane</v>
      </c>
      <c r="E785" t="s">
        <v>9678</v>
      </c>
      <c r="F785" t="s">
        <v>9679</v>
      </c>
      <c r="G785" t="str">
        <f>Table19[[#This Row],[Closing Code]] &amp; " - " &amp; Table19[[#This Row],[Closing Code Description]]</f>
        <v>EXNOISE - Excessive Noise</v>
      </c>
      <c r="H785" t="s">
        <v>8863</v>
      </c>
      <c r="I785" t="s">
        <v>53</v>
      </c>
    </row>
    <row r="786" spans="2:9" ht="15" customHeight="1" x14ac:dyDescent="0.35">
      <c r="B786" t="s">
        <v>399</v>
      </c>
      <c r="C786" t="s">
        <v>206</v>
      </c>
      <c r="D786" t="str">
        <f>Table19[[#This Row],[Asset Class]] &amp; " - " &amp; Table19[[#This Row],[Class Description]]</f>
        <v>CRN - Crane</v>
      </c>
      <c r="E786" t="s">
        <v>9680</v>
      </c>
      <c r="F786" t="s">
        <v>9681</v>
      </c>
      <c r="G786" t="str">
        <f>Table19[[#This Row],[Closing Code]] &amp; " - " &amp; Table19[[#This Row],[Closing Code Description]]</f>
        <v>EXVIBRTN - Excessive Vibration</v>
      </c>
      <c r="H786" t="s">
        <v>8863</v>
      </c>
      <c r="I786" t="s">
        <v>53</v>
      </c>
    </row>
    <row r="787" spans="2:9" ht="15" customHeight="1" x14ac:dyDescent="0.35">
      <c r="B787" t="s">
        <v>399</v>
      </c>
      <c r="C787" t="s">
        <v>206</v>
      </c>
      <c r="D787" t="str">
        <f>Table19[[#This Row],[Asset Class]] &amp; " - " &amp; Table19[[#This Row],[Class Description]]</f>
        <v>CRN - Crane</v>
      </c>
      <c r="E787" t="s">
        <v>9682</v>
      </c>
      <c r="F787" t="s">
        <v>9683</v>
      </c>
      <c r="G787" t="str">
        <f>Table19[[#This Row],[Closing Code]] &amp; " - " &amp; Table19[[#This Row],[Closing Code Description]]</f>
        <v>JAMMEDEQ - Jammed Equipment</v>
      </c>
      <c r="H787" t="s">
        <v>8863</v>
      </c>
      <c r="I787" t="s">
        <v>53</v>
      </c>
    </row>
    <row r="788" spans="2:9" ht="15" customHeight="1" x14ac:dyDescent="0.35">
      <c r="B788" t="s">
        <v>399</v>
      </c>
      <c r="C788" t="s">
        <v>206</v>
      </c>
      <c r="D788" t="str">
        <f>Table19[[#This Row],[Asset Class]] &amp; " - " &amp; Table19[[#This Row],[Class Description]]</f>
        <v>CRN - Crane</v>
      </c>
      <c r="E788" t="s">
        <v>9684</v>
      </c>
      <c r="F788" t="s">
        <v>9685</v>
      </c>
      <c r="G788" t="str">
        <f>Table19[[#This Row],[Closing Code]] &amp; " - " &amp; Table19[[#This Row],[Closing Code Description]]</f>
        <v>LEAKING - Leaking</v>
      </c>
      <c r="H788" t="s">
        <v>8863</v>
      </c>
      <c r="I788" t="s">
        <v>53</v>
      </c>
    </row>
    <row r="789" spans="2:9" ht="15" customHeight="1" x14ac:dyDescent="0.35">
      <c r="B789" t="s">
        <v>399</v>
      </c>
      <c r="C789" t="s">
        <v>206</v>
      </c>
      <c r="D789" t="str">
        <f>Table19[[#This Row],[Asset Class]] &amp; " - " &amp; Table19[[#This Row],[Class Description]]</f>
        <v>CRN - Crane</v>
      </c>
      <c r="E789" t="s">
        <v>9686</v>
      </c>
      <c r="F789" t="s">
        <v>9687</v>
      </c>
      <c r="G789" t="str">
        <f>Table19[[#This Row],[Closing Code]] &amp; " - " &amp; Table19[[#This Row],[Closing Code Description]]</f>
        <v>LOWPERF - Low Performance</v>
      </c>
      <c r="H789" t="s">
        <v>8863</v>
      </c>
      <c r="I789" t="s">
        <v>53</v>
      </c>
    </row>
    <row r="790" spans="2:9" ht="15" customHeight="1" x14ac:dyDescent="0.35">
      <c r="B790" t="s">
        <v>399</v>
      </c>
      <c r="C790" t="s">
        <v>206</v>
      </c>
      <c r="D790" t="str">
        <f>Table19[[#This Row],[Asset Class]] &amp; " - " &amp; Table19[[#This Row],[Class Description]]</f>
        <v>CRN - Crane</v>
      </c>
      <c r="E790" t="s">
        <v>9688</v>
      </c>
      <c r="F790" t="s">
        <v>9689</v>
      </c>
      <c r="G790" t="str">
        <f>Table19[[#This Row],[Closing Code]] &amp; " - " &amp; Table19[[#This Row],[Closing Code Description]]</f>
        <v>NONOPER - Non-Operational</v>
      </c>
      <c r="H790" t="s">
        <v>8863</v>
      </c>
      <c r="I790" t="s">
        <v>53</v>
      </c>
    </row>
    <row r="791" spans="2:9" ht="15" customHeight="1" x14ac:dyDescent="0.35">
      <c r="B791" t="s">
        <v>399</v>
      </c>
      <c r="C791" t="s">
        <v>206</v>
      </c>
      <c r="D791" t="str">
        <f>Table19[[#This Row],[Asset Class]] &amp; " - " &amp; Table19[[#This Row],[Class Description]]</f>
        <v>CRN - Crane</v>
      </c>
      <c r="E791" t="s">
        <v>9690</v>
      </c>
      <c r="F791" t="s">
        <v>9691</v>
      </c>
      <c r="G791" t="str">
        <f>Table19[[#This Row],[Closing Code]] &amp; " - " &amp; Table19[[#This Row],[Closing Code Description]]</f>
        <v>PHYDMGE - Physical Damage</v>
      </c>
      <c r="H791" t="s">
        <v>8863</v>
      </c>
      <c r="I791" t="s">
        <v>53</v>
      </c>
    </row>
    <row r="792" spans="2:9" ht="15" customHeight="1" x14ac:dyDescent="0.35">
      <c r="B792" t="s">
        <v>399</v>
      </c>
      <c r="C792" t="s">
        <v>206</v>
      </c>
      <c r="D792" t="str">
        <f>Table19[[#This Row],[Asset Class]] &amp; " - " &amp; Table19[[#This Row],[Class Description]]</f>
        <v>CRN - Crane</v>
      </c>
      <c r="E792" t="s">
        <v>9692</v>
      </c>
      <c r="F792" t="s">
        <v>9693</v>
      </c>
      <c r="G792" t="str">
        <f>Table19[[#This Row],[Closing Code]] &amp; " - " &amp; Table19[[#This Row],[Closing Code Description]]</f>
        <v>UNSMELL - Unusual Smell</v>
      </c>
      <c r="H792" t="s">
        <v>8863</v>
      </c>
      <c r="I792" t="s">
        <v>53</v>
      </c>
    </row>
    <row r="793" spans="2:9" ht="15" customHeight="1" x14ac:dyDescent="0.35">
      <c r="B793" t="s">
        <v>399</v>
      </c>
      <c r="C793" t="s">
        <v>206</v>
      </c>
      <c r="D793" t="str">
        <f>Table19[[#This Row],[Asset Class]] &amp; " - " &amp; Table19[[#This Row],[Class Description]]</f>
        <v>CRN - Crane</v>
      </c>
      <c r="E793" t="s">
        <v>9694</v>
      </c>
      <c r="F793" t="s">
        <v>9695</v>
      </c>
      <c r="G793" t="str">
        <f>Table19[[#This Row],[Closing Code]] &amp; " - " &amp; Table19[[#This Row],[Closing Code Description]]</f>
        <v>UNSMOKE - Unusual Smoke</v>
      </c>
      <c r="H793" t="s">
        <v>8863</v>
      </c>
      <c r="I793" t="s">
        <v>53</v>
      </c>
    </row>
    <row r="794" spans="2:9" ht="15" customHeight="1" x14ac:dyDescent="0.35">
      <c r="B794" t="s">
        <v>399</v>
      </c>
      <c r="C794" t="s">
        <v>206</v>
      </c>
      <c r="D794" t="str">
        <f>Table19[[#This Row],[Asset Class]] &amp; " - " &amp; Table19[[#This Row],[Class Description]]</f>
        <v>CRN - Crane</v>
      </c>
      <c r="E794" t="s">
        <v>10010</v>
      </c>
      <c r="F794" t="s">
        <v>10011</v>
      </c>
      <c r="G794" t="str">
        <f>Table19[[#This Row],[Closing Code]] &amp; " - " &amp; Table19[[#This Row],[Closing Code Description]]</f>
        <v>CCSFAIL - Crane Control Systems Failed</v>
      </c>
      <c r="H794" t="s">
        <v>8876</v>
      </c>
      <c r="I794" t="s">
        <v>53</v>
      </c>
    </row>
    <row r="795" spans="2:9" ht="15" customHeight="1" x14ac:dyDescent="0.35">
      <c r="B795" t="s">
        <v>399</v>
      </c>
      <c r="C795" t="s">
        <v>206</v>
      </c>
      <c r="D795" t="str">
        <f>Table19[[#This Row],[Asset Class]] &amp; " - " &amp; Table19[[#This Row],[Class Description]]</f>
        <v>CRN - Crane</v>
      </c>
      <c r="E795" t="s">
        <v>10012</v>
      </c>
      <c r="F795" t="s">
        <v>10013</v>
      </c>
      <c r="G795" t="str">
        <f>Table19[[#This Row],[Closing Code]] &amp; " - " &amp; Table19[[#This Row],[Closing Code Description]]</f>
        <v>CLUBDET - Crane Lubrication Deteriorated</v>
      </c>
      <c r="H795" t="s">
        <v>8876</v>
      </c>
      <c r="I795" t="s">
        <v>53</v>
      </c>
    </row>
    <row r="796" spans="2:9" ht="15" customHeight="1" x14ac:dyDescent="0.35">
      <c r="B796" t="s">
        <v>399</v>
      </c>
      <c r="C796" t="s">
        <v>206</v>
      </c>
      <c r="D796" t="str">
        <f>Table19[[#This Row],[Asset Class]] &amp; " - " &amp; Table19[[#This Row],[Class Description]]</f>
        <v>CRN - Crane</v>
      </c>
      <c r="E796" t="s">
        <v>10014</v>
      </c>
      <c r="F796" t="s">
        <v>10015</v>
      </c>
      <c r="G796" t="str">
        <f>Table19[[#This Row],[Closing Code]] &amp; " - " &amp; Table19[[#This Row],[Closing Code Description]]</f>
        <v>CMCDET - Crane Mechanical Components Deteriorated</v>
      </c>
      <c r="H796" t="s">
        <v>8876</v>
      </c>
      <c r="I796" t="s">
        <v>53</v>
      </c>
    </row>
    <row r="797" spans="2:9" ht="15" customHeight="1" x14ac:dyDescent="0.35">
      <c r="B797" t="s">
        <v>399</v>
      </c>
      <c r="C797" t="s">
        <v>206</v>
      </c>
      <c r="D797" t="str">
        <f>Table19[[#This Row],[Asset Class]] &amp; " - " &amp; Table19[[#This Row],[Class Description]]</f>
        <v>CRN - Crane</v>
      </c>
      <c r="E797" t="s">
        <v>10016</v>
      </c>
      <c r="F797" t="s">
        <v>10017</v>
      </c>
      <c r="G797" t="str">
        <f>Table19[[#This Row],[Closing Code]] &amp; " - " &amp; Table19[[#This Row],[Closing Code Description]]</f>
        <v>CSCCDET - Crane Structural Components and Casings Deteriorated</v>
      </c>
      <c r="H797" t="s">
        <v>8876</v>
      </c>
      <c r="I797" t="s">
        <v>53</v>
      </c>
    </row>
    <row r="798" spans="2:9" ht="15" customHeight="1" x14ac:dyDescent="0.35">
      <c r="B798" t="s">
        <v>399</v>
      </c>
      <c r="C798" t="s">
        <v>206</v>
      </c>
      <c r="D798" t="str">
        <f>Table19[[#This Row],[Asset Class]] &amp; " - " &amp; Table19[[#This Row],[Class Description]]</f>
        <v>CRN - Crane</v>
      </c>
      <c r="E798" t="s">
        <v>10018</v>
      </c>
      <c r="F798" t="s">
        <v>10019</v>
      </c>
      <c r="G798" t="str">
        <f>Table19[[#This Row],[Closing Code]] &amp; " - " &amp; Table19[[#This Row],[Closing Code Description]]</f>
        <v>CSILUB - Crane Systems Insufficiently Lubricated</v>
      </c>
      <c r="H798" t="s">
        <v>8876</v>
      </c>
      <c r="I798" t="s">
        <v>53</v>
      </c>
    </row>
    <row r="799" spans="2:9" ht="15" customHeight="1" x14ac:dyDescent="0.35">
      <c r="B799" t="s">
        <v>399</v>
      </c>
      <c r="C799" t="s">
        <v>206</v>
      </c>
      <c r="D799" t="str">
        <f>Table19[[#This Row],[Asset Class]] &amp; " - " &amp; Table19[[#This Row],[Class Description]]</f>
        <v>CRN - Crane</v>
      </c>
      <c r="E799" t="s">
        <v>10020</v>
      </c>
      <c r="F799" t="s">
        <v>10021</v>
      </c>
      <c r="G799" t="str">
        <f>Table19[[#This Row],[Closing Code]] &amp; " - " &amp; Table19[[#This Row],[Closing Code Description]]</f>
        <v>CSSFAIL - Crane Safety Systems Failed</v>
      </c>
      <c r="H799" t="s">
        <v>8876</v>
      </c>
      <c r="I799" t="s">
        <v>53</v>
      </c>
    </row>
    <row r="800" spans="2:9" ht="15" customHeight="1" x14ac:dyDescent="0.35">
      <c r="B800" t="s">
        <v>399</v>
      </c>
      <c r="C800" t="s">
        <v>206</v>
      </c>
      <c r="D800" t="str">
        <f>Table19[[#This Row],[Asset Class]] &amp; " - " &amp; Table19[[#This Row],[Class Description]]</f>
        <v>CRN - Crane</v>
      </c>
      <c r="E800" t="s">
        <v>9698</v>
      </c>
      <c r="F800" t="s">
        <v>9699</v>
      </c>
      <c r="G800" t="str">
        <f>Table19[[#This Row],[Closing Code]] &amp; " - " &amp; Table19[[#This Row],[Closing Code Description]]</f>
        <v>ACCIDENT - Accident</v>
      </c>
      <c r="H800" t="s">
        <v>8878</v>
      </c>
      <c r="I800" t="s">
        <v>53</v>
      </c>
    </row>
    <row r="801" spans="2:9" ht="15" customHeight="1" x14ac:dyDescent="0.35">
      <c r="B801" t="s">
        <v>399</v>
      </c>
      <c r="C801" t="s">
        <v>206</v>
      </c>
      <c r="D801" t="str">
        <f>Table19[[#This Row],[Asset Class]] &amp; " - " &amp; Table19[[#This Row],[Class Description]]</f>
        <v>CRN - Crane</v>
      </c>
      <c r="E801" t="s">
        <v>9700</v>
      </c>
      <c r="F801" t="s">
        <v>9701</v>
      </c>
      <c r="G801" t="str">
        <f>Table19[[#This Row],[Closing Code]] &amp; " - " &amp; Table19[[#This Row],[Closing Code Description]]</f>
        <v>ACCWEAR - Accelerated Wear</v>
      </c>
      <c r="H801" t="s">
        <v>8878</v>
      </c>
      <c r="I801" t="s">
        <v>53</v>
      </c>
    </row>
    <row r="802" spans="2:9" ht="15" customHeight="1" x14ac:dyDescent="0.35">
      <c r="B802" t="s">
        <v>399</v>
      </c>
      <c r="C802" t="s">
        <v>206</v>
      </c>
      <c r="D802" t="str">
        <f>Table19[[#This Row],[Asset Class]] &amp; " - " &amp; Table19[[#This Row],[Class Description]]</f>
        <v>CRN - Crane</v>
      </c>
      <c r="E802" t="s">
        <v>9702</v>
      </c>
      <c r="F802" t="s">
        <v>9703</v>
      </c>
      <c r="G802" t="str">
        <f>Table19[[#This Row],[Closing Code]] &amp; " - " &amp; Table19[[#This Row],[Closing Code Description]]</f>
        <v>ACTGOD - Weather condition/Forces of nature or Act of God</v>
      </c>
      <c r="H802" t="s">
        <v>8878</v>
      </c>
      <c r="I802" t="s">
        <v>53</v>
      </c>
    </row>
    <row r="803" spans="2:9" ht="15" customHeight="1" x14ac:dyDescent="0.35">
      <c r="B803" t="s">
        <v>399</v>
      </c>
      <c r="C803" t="s">
        <v>206</v>
      </c>
      <c r="D803" t="str">
        <f>Table19[[#This Row],[Asset Class]] &amp; " - " &amp; Table19[[#This Row],[Class Description]]</f>
        <v>CRN - Crane</v>
      </c>
      <c r="E803" t="s">
        <v>9704</v>
      </c>
      <c r="F803" t="s">
        <v>9705</v>
      </c>
      <c r="G803" t="str">
        <f>Table19[[#This Row],[Closing Code]] &amp; " - " &amp; Table19[[#This Row],[Closing Code Description]]</f>
        <v>CONTAM - Contamination</v>
      </c>
      <c r="H803" t="s">
        <v>8878</v>
      </c>
      <c r="I803" t="s">
        <v>53</v>
      </c>
    </row>
    <row r="804" spans="2:9" ht="15" customHeight="1" x14ac:dyDescent="0.35">
      <c r="B804" t="s">
        <v>399</v>
      </c>
      <c r="C804" t="s">
        <v>206</v>
      </c>
      <c r="D804" t="str">
        <f>Table19[[#This Row],[Asset Class]] &amp; " - " &amp; Table19[[#This Row],[Class Description]]</f>
        <v>CRN - Crane</v>
      </c>
      <c r="E804" t="s">
        <v>9706</v>
      </c>
      <c r="F804" t="s">
        <v>9707</v>
      </c>
      <c r="G804" t="str">
        <f>Table19[[#This Row],[Closing Code]] &amp; " - " &amp; Table19[[#This Row],[Closing Code Description]]</f>
        <v>DEFASSET - Defective Asset</v>
      </c>
      <c r="H804" t="s">
        <v>8878</v>
      </c>
      <c r="I804" t="s">
        <v>53</v>
      </c>
    </row>
    <row r="805" spans="2:9" ht="15" customHeight="1" x14ac:dyDescent="0.35">
      <c r="B805" t="s">
        <v>399</v>
      </c>
      <c r="C805" t="s">
        <v>206</v>
      </c>
      <c r="D805" t="str">
        <f>Table19[[#This Row],[Asset Class]] &amp; " - " &amp; Table19[[#This Row],[Class Description]]</f>
        <v>CRN - Crane</v>
      </c>
      <c r="E805" t="s">
        <v>9708</v>
      </c>
      <c r="F805" t="s">
        <v>9709</v>
      </c>
      <c r="G805" t="str">
        <f>Table19[[#This Row],[Closing Code]] &amp; " - " &amp; Table19[[#This Row],[Closing Code Description]]</f>
        <v>EXLOAD - Excessive Load</v>
      </c>
      <c r="H805" t="s">
        <v>8878</v>
      </c>
      <c r="I805" t="s">
        <v>53</v>
      </c>
    </row>
    <row r="806" spans="2:9" ht="15" customHeight="1" x14ac:dyDescent="0.35">
      <c r="B806" t="s">
        <v>399</v>
      </c>
      <c r="C806" t="s">
        <v>206</v>
      </c>
      <c r="D806" t="str">
        <f>Table19[[#This Row],[Asset Class]] &amp; " - " &amp; Table19[[#This Row],[Class Description]]</f>
        <v>CRN - Crane</v>
      </c>
      <c r="E806" t="s">
        <v>9710</v>
      </c>
      <c r="F806" t="s">
        <v>9711</v>
      </c>
      <c r="G806" t="str">
        <f>Table19[[#This Row],[Closing Code]] &amp; " - " &amp; Table19[[#This Row],[Closing Code Description]]</f>
        <v>IMPRMNT - Improper Maintenance</v>
      </c>
      <c r="H806" t="s">
        <v>8878</v>
      </c>
      <c r="I806" t="s">
        <v>53</v>
      </c>
    </row>
    <row r="807" spans="2:9" ht="15" customHeight="1" x14ac:dyDescent="0.35">
      <c r="B807" t="s">
        <v>399</v>
      </c>
      <c r="C807" t="s">
        <v>206</v>
      </c>
      <c r="D807" t="str">
        <f>Table19[[#This Row],[Asset Class]] &amp; " - " &amp; Table19[[#This Row],[Class Description]]</f>
        <v>CRN - Crane</v>
      </c>
      <c r="E807" t="s">
        <v>9712</v>
      </c>
      <c r="F807" t="s">
        <v>9713</v>
      </c>
      <c r="G807" t="str">
        <f>Table19[[#This Row],[Closing Code]] &amp; " - " &amp; Table19[[#This Row],[Closing Code Description]]</f>
        <v>INSLUBR - Insufficient Lubrication</v>
      </c>
      <c r="H807" t="s">
        <v>8878</v>
      </c>
      <c r="I807" t="s">
        <v>53</v>
      </c>
    </row>
    <row r="808" spans="2:9" ht="15" customHeight="1" x14ac:dyDescent="0.35">
      <c r="B808" t="s">
        <v>399</v>
      </c>
      <c r="C808" t="s">
        <v>206</v>
      </c>
      <c r="D808" t="str">
        <f>Table19[[#This Row],[Asset Class]] &amp; " - " &amp; Table19[[#This Row],[Class Description]]</f>
        <v>CRN - Crane</v>
      </c>
      <c r="E808" t="s">
        <v>9714</v>
      </c>
      <c r="F808" t="s">
        <v>9715</v>
      </c>
      <c r="G808" t="str">
        <f>Table19[[#This Row],[Closing Code]] &amp; " - " &amp; Table19[[#This Row],[Closing Code Description]]</f>
        <v>LACKTRN - Lack of/ Inadequate Training</v>
      </c>
      <c r="H808" t="s">
        <v>8878</v>
      </c>
      <c r="I808" t="s">
        <v>53</v>
      </c>
    </row>
    <row r="809" spans="2:9" ht="15" customHeight="1" x14ac:dyDescent="0.35">
      <c r="B809" t="s">
        <v>399</v>
      </c>
      <c r="C809" t="s">
        <v>206</v>
      </c>
      <c r="D809" t="str">
        <f>Table19[[#This Row],[Asset Class]] &amp; " - " &amp; Table19[[#This Row],[Class Description]]</f>
        <v>CRN - Crane</v>
      </c>
      <c r="E809" t="s">
        <v>9716</v>
      </c>
      <c r="F809" t="s">
        <v>9717</v>
      </c>
      <c r="G809" t="str">
        <f>Table19[[#This Row],[Closing Code]] &amp; " - " &amp; Table19[[#This Row],[Closing Code Description]]</f>
        <v>MISSCMP - Loose/ Missing Component</v>
      </c>
      <c r="H809" t="s">
        <v>8878</v>
      </c>
      <c r="I809" t="s">
        <v>53</v>
      </c>
    </row>
    <row r="810" spans="2:9" ht="15" customHeight="1" x14ac:dyDescent="0.35">
      <c r="B810" t="s">
        <v>399</v>
      </c>
      <c r="C810" t="s">
        <v>206</v>
      </c>
      <c r="D810" t="str">
        <f>Table19[[#This Row],[Asset Class]] &amp; " - " &amp; Table19[[#This Row],[Class Description]]</f>
        <v>CRN - Crane</v>
      </c>
      <c r="E810" t="s">
        <v>9718</v>
      </c>
      <c r="F810" t="s">
        <v>9719</v>
      </c>
      <c r="G810" t="str">
        <f>Table19[[#This Row],[Closing Code]] &amp; " - " &amp; Table19[[#This Row],[Closing Code Description]]</f>
        <v>NRMWEAR - Normal Wear</v>
      </c>
      <c r="H810" t="s">
        <v>8878</v>
      </c>
      <c r="I810" t="s">
        <v>53</v>
      </c>
    </row>
    <row r="811" spans="2:9" ht="15" customHeight="1" x14ac:dyDescent="0.35">
      <c r="B811" t="s">
        <v>399</v>
      </c>
      <c r="C811" t="s">
        <v>206</v>
      </c>
      <c r="D811" t="str">
        <f>Table19[[#This Row],[Asset Class]] &amp; " - " &amp; Table19[[#This Row],[Class Description]]</f>
        <v>CRN - Crane</v>
      </c>
      <c r="E811" t="s">
        <v>9720</v>
      </c>
      <c r="F811" t="s">
        <v>9721</v>
      </c>
      <c r="G811" t="str">
        <f>Table19[[#This Row],[Closing Code]] &amp; " - " &amp; Table19[[#This Row],[Closing Code Description]]</f>
        <v>OTHER - Other (specify)</v>
      </c>
      <c r="H811" t="s">
        <v>8878</v>
      </c>
      <c r="I811" t="s">
        <v>53</v>
      </c>
    </row>
    <row r="812" spans="2:9" ht="15" customHeight="1" x14ac:dyDescent="0.35">
      <c r="B812" t="s">
        <v>399</v>
      </c>
      <c r="C812" t="s">
        <v>206</v>
      </c>
      <c r="D812" t="str">
        <f>Table19[[#This Row],[Asset Class]] &amp; " - " &amp; Table19[[#This Row],[Class Description]]</f>
        <v>CRN - Crane</v>
      </c>
      <c r="E812" t="s">
        <v>9722</v>
      </c>
      <c r="F812" t="s">
        <v>9723</v>
      </c>
      <c r="G812" t="str">
        <f>Table19[[#This Row],[Closing Code]] &amp; " - " &amp; Table19[[#This Row],[Closing Code Description]]</f>
        <v>PRINSTAL - Poor Installation</v>
      </c>
      <c r="H812" t="s">
        <v>8878</v>
      </c>
      <c r="I812" t="s">
        <v>53</v>
      </c>
    </row>
    <row r="813" spans="2:9" ht="15" customHeight="1" x14ac:dyDescent="0.35">
      <c r="B813" t="s">
        <v>399</v>
      </c>
      <c r="C813" t="s">
        <v>206</v>
      </c>
      <c r="D813" t="str">
        <f>Table19[[#This Row],[Asset Class]] &amp; " - " &amp; Table19[[#This Row],[Class Description]]</f>
        <v>CRN - Crane</v>
      </c>
      <c r="E813" t="s">
        <v>9724</v>
      </c>
      <c r="F813" t="s">
        <v>9725</v>
      </c>
      <c r="G813" t="str">
        <f>Table19[[#This Row],[Closing Code]] &amp; " - " &amp; Table19[[#This Row],[Closing Code Description]]</f>
        <v>PROCISSU - Procedure Issue</v>
      </c>
      <c r="H813" t="s">
        <v>8878</v>
      </c>
      <c r="I813" t="s">
        <v>53</v>
      </c>
    </row>
    <row r="814" spans="2:9" ht="15" customHeight="1" x14ac:dyDescent="0.35">
      <c r="B814" t="s">
        <v>399</v>
      </c>
      <c r="C814" t="s">
        <v>206</v>
      </c>
      <c r="D814" t="str">
        <f>Table19[[#This Row],[Asset Class]] &amp; " - " &amp; Table19[[#This Row],[Class Description]]</f>
        <v>CRN - Crane</v>
      </c>
      <c r="E814" t="s">
        <v>9726</v>
      </c>
      <c r="F814" t="s">
        <v>9727</v>
      </c>
      <c r="G814" t="str">
        <f>Table19[[#This Row],[Closing Code]] &amp; " - " &amp; Table19[[#This Row],[Closing Code Description]]</f>
        <v>UTLFAIL - Utility Failure</v>
      </c>
      <c r="H814" t="s">
        <v>8878</v>
      </c>
      <c r="I814" t="s">
        <v>53</v>
      </c>
    </row>
    <row r="815" spans="2:9" ht="15" customHeight="1" x14ac:dyDescent="0.35">
      <c r="B815" t="s">
        <v>399</v>
      </c>
      <c r="C815" t="s">
        <v>206</v>
      </c>
      <c r="D815" t="str">
        <f>Table19[[#This Row],[Asset Class]] &amp; " - " &amp; Table19[[#This Row],[Class Description]]</f>
        <v>CRN - Crane</v>
      </c>
      <c r="E815" t="s">
        <v>9728</v>
      </c>
      <c r="F815" t="s">
        <v>9729</v>
      </c>
      <c r="G815" t="str">
        <f>Table19[[#This Row],[Closing Code]] &amp; " - " &amp; Table19[[#This Row],[Closing Code Description]]</f>
        <v>VNDLSM - Vandalism</v>
      </c>
      <c r="H815" t="s">
        <v>8878</v>
      </c>
      <c r="I815" t="s">
        <v>53</v>
      </c>
    </row>
    <row r="816" spans="2:9" ht="15" customHeight="1" x14ac:dyDescent="0.35">
      <c r="B816" t="s">
        <v>399</v>
      </c>
      <c r="C816" t="s">
        <v>206</v>
      </c>
      <c r="D816" t="str">
        <f>Table19[[#This Row],[Asset Class]] &amp; " - " &amp; Table19[[#This Row],[Class Description]]</f>
        <v>CRN - Crane</v>
      </c>
      <c r="E816" t="s">
        <v>9730</v>
      </c>
      <c r="F816" t="s">
        <v>9731</v>
      </c>
      <c r="G816" t="str">
        <f>Table19[[#This Row],[Closing Code]] &amp; " - " &amp; Table19[[#This Row],[Closing Code Description]]</f>
        <v>WORNCMPT - Defective/ Worn Component</v>
      </c>
      <c r="H816" t="s">
        <v>8878</v>
      </c>
      <c r="I816" t="s">
        <v>53</v>
      </c>
    </row>
    <row r="817" spans="2:9" ht="15" customHeight="1" x14ac:dyDescent="0.35">
      <c r="B817" t="s">
        <v>399</v>
      </c>
      <c r="C817" t="s">
        <v>206</v>
      </c>
      <c r="D817" t="str">
        <f>Table19[[#This Row],[Asset Class]] &amp; " - " &amp; Table19[[#This Row],[Class Description]]</f>
        <v>CRN - Crane</v>
      </c>
      <c r="E817" t="s">
        <v>9732</v>
      </c>
      <c r="F817" t="s">
        <v>9733</v>
      </c>
      <c r="G817" t="str">
        <f>Table19[[#This Row],[Closing Code]] &amp; " - " &amp; Table19[[#This Row],[Closing Code Description]]</f>
        <v>ADJUSTD - Adjusted</v>
      </c>
      <c r="H817" t="s">
        <v>8896</v>
      </c>
      <c r="I817" t="s">
        <v>53</v>
      </c>
    </row>
    <row r="818" spans="2:9" ht="15" customHeight="1" x14ac:dyDescent="0.35">
      <c r="B818" t="s">
        <v>399</v>
      </c>
      <c r="C818" t="s">
        <v>206</v>
      </c>
      <c r="D818" t="str">
        <f>Table19[[#This Row],[Asset Class]] &amp; " - " &amp; Table19[[#This Row],[Class Description]]</f>
        <v>CRN - Crane</v>
      </c>
      <c r="E818" t="s">
        <v>9734</v>
      </c>
      <c r="F818" t="s">
        <v>9735</v>
      </c>
      <c r="G818" t="str">
        <f>Table19[[#This Row],[Closing Code]] &amp; " - " &amp; Table19[[#This Row],[Closing Code Description]]</f>
        <v>DECOMM - Decommission</v>
      </c>
      <c r="H818" t="s">
        <v>8896</v>
      </c>
      <c r="I818" t="s">
        <v>53</v>
      </c>
    </row>
    <row r="819" spans="2:9" ht="15" customHeight="1" x14ac:dyDescent="0.35">
      <c r="B819" t="s">
        <v>399</v>
      </c>
      <c r="C819" t="s">
        <v>206</v>
      </c>
      <c r="D819" t="str">
        <f>Table19[[#This Row],[Asset Class]] &amp; " - " &amp; Table19[[#This Row],[Class Description]]</f>
        <v>CRN - Crane</v>
      </c>
      <c r="E819" t="s">
        <v>9736</v>
      </c>
      <c r="F819" t="s">
        <v>9737</v>
      </c>
      <c r="G819" t="str">
        <f>Table19[[#This Row],[Closing Code]] &amp; " - " &amp; Table19[[#This Row],[Closing Code Description]]</f>
        <v>DECONTME - Decontaminate</v>
      </c>
      <c r="H819" t="s">
        <v>8896</v>
      </c>
      <c r="I819" t="s">
        <v>53</v>
      </c>
    </row>
    <row r="820" spans="2:9" ht="15" customHeight="1" x14ac:dyDescent="0.35">
      <c r="B820" t="s">
        <v>399</v>
      </c>
      <c r="C820" t="s">
        <v>206</v>
      </c>
      <c r="D820" t="str">
        <f>Table19[[#This Row],[Asset Class]] &amp; " - " &amp; Table19[[#This Row],[Class Description]]</f>
        <v>CRN - Crane</v>
      </c>
      <c r="E820" t="s">
        <v>9738</v>
      </c>
      <c r="F820" t="s">
        <v>9739</v>
      </c>
      <c r="G820" t="str">
        <f>Table19[[#This Row],[Closing Code]] &amp; " - " &amp; Table19[[#This Row],[Closing Code Description]]</f>
        <v>DONOTHIN - Do Nothing</v>
      </c>
      <c r="H820" t="s">
        <v>8896</v>
      </c>
      <c r="I820" t="s">
        <v>53</v>
      </c>
    </row>
    <row r="821" spans="2:9" ht="15" customHeight="1" x14ac:dyDescent="0.35">
      <c r="B821" t="s">
        <v>399</v>
      </c>
      <c r="C821" t="s">
        <v>206</v>
      </c>
      <c r="D821" t="str">
        <f>Table19[[#This Row],[Asset Class]] &amp; " - " &amp; Table19[[#This Row],[Class Description]]</f>
        <v>CRN - Crane</v>
      </c>
      <c r="E821" t="s">
        <v>9740</v>
      </c>
      <c r="F821" t="s">
        <v>9741</v>
      </c>
      <c r="G821" t="str">
        <f>Table19[[#This Row],[Closing Code]] &amp; " - " &amp; Table19[[#This Row],[Closing Code Description]]</f>
        <v>LUBRCTE - Lubricate</v>
      </c>
      <c r="H821" t="s">
        <v>8896</v>
      </c>
      <c r="I821" t="s">
        <v>53</v>
      </c>
    </row>
    <row r="822" spans="2:9" ht="15" customHeight="1" x14ac:dyDescent="0.35">
      <c r="B822" t="s">
        <v>399</v>
      </c>
      <c r="C822" t="s">
        <v>206</v>
      </c>
      <c r="D822" t="str">
        <f>Table19[[#This Row],[Asset Class]] &amp; " - " &amp; Table19[[#This Row],[Class Description]]</f>
        <v>CRN - Crane</v>
      </c>
      <c r="E822" t="s">
        <v>9720</v>
      </c>
      <c r="F822" t="s">
        <v>9721</v>
      </c>
      <c r="G822" t="str">
        <f>Table19[[#This Row],[Closing Code]] &amp; " - " &amp; Table19[[#This Row],[Closing Code Description]]</f>
        <v>OTHER - Other (specify)</v>
      </c>
      <c r="H822" t="s">
        <v>8896</v>
      </c>
      <c r="I822" t="s">
        <v>53</v>
      </c>
    </row>
    <row r="823" spans="2:9" ht="15" customHeight="1" x14ac:dyDescent="0.35">
      <c r="B823" t="s">
        <v>399</v>
      </c>
      <c r="C823" t="s">
        <v>206</v>
      </c>
      <c r="D823" t="str">
        <f>Table19[[#This Row],[Asset Class]] &amp; " - " &amp; Table19[[#This Row],[Class Description]]</f>
        <v>CRN - Crane</v>
      </c>
      <c r="E823" t="s">
        <v>9742</v>
      </c>
      <c r="F823" t="s">
        <v>9743</v>
      </c>
      <c r="G823" t="str">
        <f>Table19[[#This Row],[Closing Code]] &amp; " - " &amp; Table19[[#This Row],[Closing Code Description]]</f>
        <v>RECALBRT - Recalibrate</v>
      </c>
      <c r="H823" t="s">
        <v>8896</v>
      </c>
      <c r="I823" t="s">
        <v>53</v>
      </c>
    </row>
    <row r="824" spans="2:9" ht="15" customHeight="1" x14ac:dyDescent="0.35">
      <c r="B824" t="s">
        <v>399</v>
      </c>
      <c r="C824" t="s">
        <v>206</v>
      </c>
      <c r="D824" t="str">
        <f>Table19[[#This Row],[Asset Class]] &amp; " - " &amp; Table19[[#This Row],[Class Description]]</f>
        <v>CRN - Crane</v>
      </c>
      <c r="E824" t="s">
        <v>9744</v>
      </c>
      <c r="F824" t="s">
        <v>9745</v>
      </c>
      <c r="G824" t="str">
        <f>Table19[[#This Row],[Closing Code]] &amp; " - " &amp; Table19[[#This Row],[Closing Code Description]]</f>
        <v>REMVOBT - Remove Obstruction</v>
      </c>
      <c r="H824" t="s">
        <v>8896</v>
      </c>
      <c r="I824" t="s">
        <v>53</v>
      </c>
    </row>
    <row r="825" spans="2:9" ht="15" customHeight="1" x14ac:dyDescent="0.35">
      <c r="B825" t="s">
        <v>399</v>
      </c>
      <c r="C825" t="s">
        <v>206</v>
      </c>
      <c r="D825" t="str">
        <f>Table19[[#This Row],[Asset Class]] &amp; " - " &amp; Table19[[#This Row],[Class Description]]</f>
        <v>CRN - Crane</v>
      </c>
      <c r="E825" t="s">
        <v>9746</v>
      </c>
      <c r="F825" t="s">
        <v>9747</v>
      </c>
      <c r="G825" t="str">
        <f>Table19[[#This Row],[Closing Code]] &amp; " - " &amp; Table19[[#This Row],[Closing Code Description]]</f>
        <v>REPCMPT - Repair Component</v>
      </c>
      <c r="H825" t="s">
        <v>8896</v>
      </c>
      <c r="I825" t="s">
        <v>53</v>
      </c>
    </row>
    <row r="826" spans="2:9" ht="15" customHeight="1" x14ac:dyDescent="0.35">
      <c r="B826" t="s">
        <v>399</v>
      </c>
      <c r="C826" t="s">
        <v>206</v>
      </c>
      <c r="D826" t="str">
        <f>Table19[[#This Row],[Asset Class]] &amp; " - " &amp; Table19[[#This Row],[Class Description]]</f>
        <v>CRN - Crane</v>
      </c>
      <c r="E826" t="s">
        <v>9748</v>
      </c>
      <c r="F826" t="s">
        <v>9749</v>
      </c>
      <c r="G826" t="str">
        <f>Table19[[#This Row],[Closing Code]] &amp; " - " &amp; Table19[[#This Row],[Closing Code Description]]</f>
        <v>REPLASS - Replace Asset</v>
      </c>
      <c r="H826" t="s">
        <v>8896</v>
      </c>
      <c r="I826" t="s">
        <v>53</v>
      </c>
    </row>
    <row r="827" spans="2:9" ht="15" customHeight="1" x14ac:dyDescent="0.35">
      <c r="B827" t="s">
        <v>399</v>
      </c>
      <c r="C827" t="s">
        <v>206</v>
      </c>
      <c r="D827" t="str">
        <f>Table19[[#This Row],[Asset Class]] &amp; " - " &amp; Table19[[#This Row],[Class Description]]</f>
        <v>CRN - Crane</v>
      </c>
      <c r="E827" t="s">
        <v>9750</v>
      </c>
      <c r="F827" t="s">
        <v>9751</v>
      </c>
      <c r="G827" t="str">
        <f>Table19[[#This Row],[Closing Code]] &amp; " - " &amp; Table19[[#This Row],[Closing Code Description]]</f>
        <v>REPLCMPT - Replace Component</v>
      </c>
      <c r="H827" t="s">
        <v>8896</v>
      </c>
      <c r="I827" t="s">
        <v>53</v>
      </c>
    </row>
    <row r="828" spans="2:9" ht="15" customHeight="1" x14ac:dyDescent="0.35">
      <c r="B828" t="s">
        <v>399</v>
      </c>
      <c r="C828" t="s">
        <v>206</v>
      </c>
      <c r="D828" t="str">
        <f>Table19[[#This Row],[Asset Class]] &amp; " - " &amp; Table19[[#This Row],[Class Description]]</f>
        <v>CRN - Crane</v>
      </c>
      <c r="E828" t="s">
        <v>9752</v>
      </c>
      <c r="F828" t="s">
        <v>9753</v>
      </c>
      <c r="G828" t="str">
        <f>Table19[[#This Row],[Closing Code]] &amp; " - " &amp; Table19[[#This Row],[Closing Code Description]]</f>
        <v>REPRASS - Repair Asset</v>
      </c>
      <c r="H828" t="s">
        <v>8896</v>
      </c>
      <c r="I828" t="s">
        <v>53</v>
      </c>
    </row>
    <row r="829" spans="2:9" ht="15" customHeight="1" x14ac:dyDescent="0.35">
      <c r="B829" t="s">
        <v>399</v>
      </c>
      <c r="C829" t="s">
        <v>206</v>
      </c>
      <c r="D829" t="str">
        <f>Table19[[#This Row],[Asset Class]] &amp; " - " &amp; Table19[[#This Row],[Class Description]]</f>
        <v>CRN - Crane</v>
      </c>
      <c r="E829" t="s">
        <v>9754</v>
      </c>
      <c r="F829" t="s">
        <v>9755</v>
      </c>
      <c r="G829" t="str">
        <f>Table19[[#This Row],[Closing Code]] &amp; " - " &amp; Table19[[#This Row],[Closing Code Description]]</f>
        <v>UPGRADES - Upgrade</v>
      </c>
      <c r="H829" t="s">
        <v>8896</v>
      </c>
      <c r="I829" t="s">
        <v>53</v>
      </c>
    </row>
    <row r="830" spans="2:9" ht="15" customHeight="1" x14ac:dyDescent="0.35">
      <c r="B830" t="s">
        <v>400</v>
      </c>
      <c r="C830" t="s">
        <v>207</v>
      </c>
      <c r="D830" t="str">
        <f>Table19[[#This Row],[Asset Class]] &amp; " - " &amp; Table19[[#This Row],[Class Description]]</f>
        <v>CRNREMC - Crane Remote Control</v>
      </c>
      <c r="E830" t="s">
        <v>9672</v>
      </c>
      <c r="F830" t="s">
        <v>9673</v>
      </c>
      <c r="G830" t="str">
        <f>Table19[[#This Row],[Closing Code]] &amp; " - " &amp; Table19[[#This Row],[Closing Code Description]]</f>
        <v>ABNTEMP - Abnormal Temperature</v>
      </c>
      <c r="H830" t="s">
        <v>8863</v>
      </c>
      <c r="I830" t="s">
        <v>53</v>
      </c>
    </row>
    <row r="831" spans="2:9" ht="15" customHeight="1" x14ac:dyDescent="0.35">
      <c r="B831" t="s">
        <v>400</v>
      </c>
      <c r="C831" t="s">
        <v>207</v>
      </c>
      <c r="D831" t="str">
        <f>Table19[[#This Row],[Asset Class]] &amp; " - " &amp; Table19[[#This Row],[Class Description]]</f>
        <v>CRNREMC - Crane Remote Control</v>
      </c>
      <c r="E831" t="s">
        <v>9674</v>
      </c>
      <c r="F831" t="s">
        <v>9675</v>
      </c>
      <c r="G831" t="str">
        <f>Table19[[#This Row],[Closing Code]] &amp; " - " &amp; Table19[[#This Row],[Closing Code Description]]</f>
        <v>CORROS - Corrosion</v>
      </c>
      <c r="H831" t="s">
        <v>8863</v>
      </c>
      <c r="I831" t="s">
        <v>53</v>
      </c>
    </row>
    <row r="832" spans="2:9" ht="15" customHeight="1" x14ac:dyDescent="0.35">
      <c r="B832" t="s">
        <v>400</v>
      </c>
      <c r="C832" t="s">
        <v>207</v>
      </c>
      <c r="D832" t="str">
        <f>Table19[[#This Row],[Asset Class]] &amp; " - " &amp; Table19[[#This Row],[Class Description]]</f>
        <v>CRNREMC - Crane Remote Control</v>
      </c>
      <c r="E832" t="s">
        <v>9676</v>
      </c>
      <c r="F832" t="s">
        <v>9677</v>
      </c>
      <c r="G832" t="str">
        <f>Table19[[#This Row],[Closing Code]] &amp; " - " &amp; Table19[[#This Row],[Closing Code Description]]</f>
        <v>ELECTRIP - Electrical Trip Out</v>
      </c>
      <c r="H832" t="s">
        <v>8863</v>
      </c>
      <c r="I832" t="s">
        <v>53</v>
      </c>
    </row>
    <row r="833" spans="2:9" ht="15" customHeight="1" x14ac:dyDescent="0.35">
      <c r="B833" t="s">
        <v>400</v>
      </c>
      <c r="C833" t="s">
        <v>207</v>
      </c>
      <c r="D833" t="str">
        <f>Table19[[#This Row],[Asset Class]] &amp; " - " &amp; Table19[[#This Row],[Class Description]]</f>
        <v>CRNREMC - Crane Remote Control</v>
      </c>
      <c r="E833" t="s">
        <v>9678</v>
      </c>
      <c r="F833" t="s">
        <v>9679</v>
      </c>
      <c r="G833" t="str">
        <f>Table19[[#This Row],[Closing Code]] &amp; " - " &amp; Table19[[#This Row],[Closing Code Description]]</f>
        <v>EXNOISE - Excessive Noise</v>
      </c>
      <c r="H833" t="s">
        <v>8863</v>
      </c>
      <c r="I833" t="s">
        <v>53</v>
      </c>
    </row>
    <row r="834" spans="2:9" ht="15" customHeight="1" x14ac:dyDescent="0.35">
      <c r="B834" t="s">
        <v>400</v>
      </c>
      <c r="C834" t="s">
        <v>207</v>
      </c>
      <c r="D834" t="str">
        <f>Table19[[#This Row],[Asset Class]] &amp; " - " &amp; Table19[[#This Row],[Class Description]]</f>
        <v>CRNREMC - Crane Remote Control</v>
      </c>
      <c r="E834" t="s">
        <v>9680</v>
      </c>
      <c r="F834" t="s">
        <v>9681</v>
      </c>
      <c r="G834" t="str">
        <f>Table19[[#This Row],[Closing Code]] &amp; " - " &amp; Table19[[#This Row],[Closing Code Description]]</f>
        <v>EXVIBRTN - Excessive Vibration</v>
      </c>
      <c r="H834" t="s">
        <v>8863</v>
      </c>
      <c r="I834" t="s">
        <v>53</v>
      </c>
    </row>
    <row r="835" spans="2:9" ht="15" customHeight="1" x14ac:dyDescent="0.35">
      <c r="B835" t="s">
        <v>400</v>
      </c>
      <c r="C835" t="s">
        <v>207</v>
      </c>
      <c r="D835" t="str">
        <f>Table19[[#This Row],[Asset Class]] &amp; " - " &amp; Table19[[#This Row],[Class Description]]</f>
        <v>CRNREMC - Crane Remote Control</v>
      </c>
      <c r="E835" t="s">
        <v>9682</v>
      </c>
      <c r="F835" t="s">
        <v>9683</v>
      </c>
      <c r="G835" t="str">
        <f>Table19[[#This Row],[Closing Code]] &amp; " - " &amp; Table19[[#This Row],[Closing Code Description]]</f>
        <v>JAMMEDEQ - Jammed Equipment</v>
      </c>
      <c r="H835" t="s">
        <v>8863</v>
      </c>
      <c r="I835" t="s">
        <v>53</v>
      </c>
    </row>
    <row r="836" spans="2:9" ht="15" customHeight="1" x14ac:dyDescent="0.35">
      <c r="B836" t="s">
        <v>400</v>
      </c>
      <c r="C836" t="s">
        <v>207</v>
      </c>
      <c r="D836" t="str">
        <f>Table19[[#This Row],[Asset Class]] &amp; " - " &amp; Table19[[#This Row],[Class Description]]</f>
        <v>CRNREMC - Crane Remote Control</v>
      </c>
      <c r="E836" t="s">
        <v>9684</v>
      </c>
      <c r="F836" t="s">
        <v>9685</v>
      </c>
      <c r="G836" t="str">
        <f>Table19[[#This Row],[Closing Code]] &amp; " - " &amp; Table19[[#This Row],[Closing Code Description]]</f>
        <v>LEAKING - Leaking</v>
      </c>
      <c r="H836" t="s">
        <v>8863</v>
      </c>
      <c r="I836" t="s">
        <v>53</v>
      </c>
    </row>
    <row r="837" spans="2:9" ht="15" customHeight="1" x14ac:dyDescent="0.35">
      <c r="B837" t="s">
        <v>400</v>
      </c>
      <c r="C837" t="s">
        <v>207</v>
      </c>
      <c r="D837" t="str">
        <f>Table19[[#This Row],[Asset Class]] &amp; " - " &amp; Table19[[#This Row],[Class Description]]</f>
        <v>CRNREMC - Crane Remote Control</v>
      </c>
      <c r="E837" t="s">
        <v>9686</v>
      </c>
      <c r="F837" t="s">
        <v>9687</v>
      </c>
      <c r="G837" t="str">
        <f>Table19[[#This Row],[Closing Code]] &amp; " - " &amp; Table19[[#This Row],[Closing Code Description]]</f>
        <v>LOWPERF - Low Performance</v>
      </c>
      <c r="H837" t="s">
        <v>8863</v>
      </c>
      <c r="I837" t="s">
        <v>53</v>
      </c>
    </row>
    <row r="838" spans="2:9" ht="15" customHeight="1" x14ac:dyDescent="0.35">
      <c r="B838" t="s">
        <v>400</v>
      </c>
      <c r="C838" t="s">
        <v>207</v>
      </c>
      <c r="D838" t="str">
        <f>Table19[[#This Row],[Asset Class]] &amp; " - " &amp; Table19[[#This Row],[Class Description]]</f>
        <v>CRNREMC - Crane Remote Control</v>
      </c>
      <c r="E838" t="s">
        <v>9688</v>
      </c>
      <c r="F838" t="s">
        <v>9689</v>
      </c>
      <c r="G838" t="str">
        <f>Table19[[#This Row],[Closing Code]] &amp; " - " &amp; Table19[[#This Row],[Closing Code Description]]</f>
        <v>NONOPER - Non-Operational</v>
      </c>
      <c r="H838" t="s">
        <v>8863</v>
      </c>
      <c r="I838" t="s">
        <v>53</v>
      </c>
    </row>
    <row r="839" spans="2:9" ht="15" customHeight="1" x14ac:dyDescent="0.35">
      <c r="B839" t="s">
        <v>400</v>
      </c>
      <c r="C839" t="s">
        <v>207</v>
      </c>
      <c r="D839" t="str">
        <f>Table19[[#This Row],[Asset Class]] &amp; " - " &amp; Table19[[#This Row],[Class Description]]</f>
        <v>CRNREMC - Crane Remote Control</v>
      </c>
      <c r="E839" t="s">
        <v>9690</v>
      </c>
      <c r="F839" t="s">
        <v>9691</v>
      </c>
      <c r="G839" t="str">
        <f>Table19[[#This Row],[Closing Code]] &amp; " - " &amp; Table19[[#This Row],[Closing Code Description]]</f>
        <v>PHYDMGE - Physical Damage</v>
      </c>
      <c r="H839" t="s">
        <v>8863</v>
      </c>
      <c r="I839" t="s">
        <v>53</v>
      </c>
    </row>
    <row r="840" spans="2:9" ht="15" customHeight="1" x14ac:dyDescent="0.35">
      <c r="B840" t="s">
        <v>400</v>
      </c>
      <c r="C840" t="s">
        <v>207</v>
      </c>
      <c r="D840" t="str">
        <f>Table19[[#This Row],[Asset Class]] &amp; " - " &amp; Table19[[#This Row],[Class Description]]</f>
        <v>CRNREMC - Crane Remote Control</v>
      </c>
      <c r="E840" t="s">
        <v>9692</v>
      </c>
      <c r="F840" t="s">
        <v>9693</v>
      </c>
      <c r="G840" t="str">
        <f>Table19[[#This Row],[Closing Code]] &amp; " - " &amp; Table19[[#This Row],[Closing Code Description]]</f>
        <v>UNSMELL - Unusual Smell</v>
      </c>
      <c r="H840" t="s">
        <v>8863</v>
      </c>
      <c r="I840" t="s">
        <v>53</v>
      </c>
    </row>
    <row r="841" spans="2:9" ht="15" customHeight="1" x14ac:dyDescent="0.35">
      <c r="B841" t="s">
        <v>400</v>
      </c>
      <c r="C841" t="s">
        <v>207</v>
      </c>
      <c r="D841" t="str">
        <f>Table19[[#This Row],[Asset Class]] &amp; " - " &amp; Table19[[#This Row],[Class Description]]</f>
        <v>CRNREMC - Crane Remote Control</v>
      </c>
      <c r="E841" t="s">
        <v>9694</v>
      </c>
      <c r="F841" t="s">
        <v>9695</v>
      </c>
      <c r="G841" t="str">
        <f>Table19[[#This Row],[Closing Code]] &amp; " - " &amp; Table19[[#This Row],[Closing Code Description]]</f>
        <v>UNSMOKE - Unusual Smoke</v>
      </c>
      <c r="H841" t="s">
        <v>8863</v>
      </c>
      <c r="I841" t="s">
        <v>53</v>
      </c>
    </row>
    <row r="842" spans="2:9" ht="15" customHeight="1" x14ac:dyDescent="0.35">
      <c r="B842" t="s">
        <v>400</v>
      </c>
      <c r="C842" t="s">
        <v>207</v>
      </c>
      <c r="D842" t="str">
        <f>Table19[[#This Row],[Asset Class]] &amp; " - " &amp; Table19[[#This Row],[Class Description]]</f>
        <v>CRNREMC - Crane Remote Control</v>
      </c>
      <c r="E842" t="s">
        <v>10022</v>
      </c>
      <c r="F842" t="s">
        <v>10023</v>
      </c>
      <c r="G842" t="str">
        <f>Table19[[#This Row],[Closing Code]] &amp; " - " &amp; Table19[[#This Row],[Closing Code Description]]</f>
        <v>CRMAGE - Control Remote Battery Aged</v>
      </c>
      <c r="H842" t="s">
        <v>8876</v>
      </c>
      <c r="I842" t="s">
        <v>53</v>
      </c>
    </row>
    <row r="843" spans="2:9" ht="15" customHeight="1" x14ac:dyDescent="0.35">
      <c r="B843" t="s">
        <v>400</v>
      </c>
      <c r="C843" t="s">
        <v>207</v>
      </c>
      <c r="D843" t="str">
        <f>Table19[[#This Row],[Asset Class]] &amp; " - " &amp; Table19[[#This Row],[Class Description]]</f>
        <v>CRNREMC - Crane Remote Control</v>
      </c>
      <c r="E843" t="s">
        <v>10024</v>
      </c>
      <c r="F843" t="s">
        <v>10025</v>
      </c>
      <c r="G843" t="str">
        <f>Table19[[#This Row],[Closing Code]] &amp; " - " &amp; Table19[[#This Row],[Closing Code Description]]</f>
        <v>EMGSFUNC - Emergency Stop Function Failed</v>
      </c>
      <c r="H843" t="s">
        <v>8876</v>
      </c>
      <c r="I843" t="s">
        <v>53</v>
      </c>
    </row>
    <row r="844" spans="2:9" ht="15" customHeight="1" x14ac:dyDescent="0.35">
      <c r="B844" t="s">
        <v>400</v>
      </c>
      <c r="C844" t="s">
        <v>207</v>
      </c>
      <c r="D844" t="str">
        <f>Table19[[#This Row],[Asset Class]] &amp; " - " &amp; Table19[[#This Row],[Class Description]]</f>
        <v>CRNREMC - Crane Remote Control</v>
      </c>
      <c r="E844" t="s">
        <v>10026</v>
      </c>
      <c r="F844" t="s">
        <v>10027</v>
      </c>
      <c r="G844" t="str">
        <f>Table19[[#This Row],[Closing Code]] &amp; " - " &amp; Table19[[#This Row],[Closing Code Description]]</f>
        <v>OCCRDET - Overhead Crane Control Remote Deteriorated</v>
      </c>
      <c r="H844" t="s">
        <v>8876</v>
      </c>
      <c r="I844" t="s">
        <v>53</v>
      </c>
    </row>
    <row r="845" spans="2:9" ht="15" customHeight="1" x14ac:dyDescent="0.35">
      <c r="B845" t="s">
        <v>400</v>
      </c>
      <c r="C845" t="s">
        <v>207</v>
      </c>
      <c r="D845" t="str">
        <f>Table19[[#This Row],[Asset Class]] &amp; " - " &amp; Table19[[#This Row],[Class Description]]</f>
        <v>CRNREMC - Crane Remote Control</v>
      </c>
      <c r="E845" t="s">
        <v>9698</v>
      </c>
      <c r="F845" t="s">
        <v>9699</v>
      </c>
      <c r="G845" t="str">
        <f>Table19[[#This Row],[Closing Code]] &amp; " - " &amp; Table19[[#This Row],[Closing Code Description]]</f>
        <v>ACCIDENT - Accident</v>
      </c>
      <c r="H845" t="s">
        <v>8878</v>
      </c>
      <c r="I845" t="s">
        <v>53</v>
      </c>
    </row>
    <row r="846" spans="2:9" ht="15" customHeight="1" x14ac:dyDescent="0.35">
      <c r="B846" t="s">
        <v>400</v>
      </c>
      <c r="C846" t="s">
        <v>207</v>
      </c>
      <c r="D846" t="str">
        <f>Table19[[#This Row],[Asset Class]] &amp; " - " &amp; Table19[[#This Row],[Class Description]]</f>
        <v>CRNREMC - Crane Remote Control</v>
      </c>
      <c r="E846" t="s">
        <v>9700</v>
      </c>
      <c r="F846" t="s">
        <v>9701</v>
      </c>
      <c r="G846" t="str">
        <f>Table19[[#This Row],[Closing Code]] &amp; " - " &amp; Table19[[#This Row],[Closing Code Description]]</f>
        <v>ACCWEAR - Accelerated Wear</v>
      </c>
      <c r="H846" t="s">
        <v>8878</v>
      </c>
      <c r="I846" t="s">
        <v>53</v>
      </c>
    </row>
    <row r="847" spans="2:9" ht="15" customHeight="1" x14ac:dyDescent="0.35">
      <c r="B847" t="s">
        <v>400</v>
      </c>
      <c r="C847" t="s">
        <v>207</v>
      </c>
      <c r="D847" t="str">
        <f>Table19[[#This Row],[Asset Class]] &amp; " - " &amp; Table19[[#This Row],[Class Description]]</f>
        <v>CRNREMC - Crane Remote Control</v>
      </c>
      <c r="E847" t="s">
        <v>9702</v>
      </c>
      <c r="F847" t="s">
        <v>9703</v>
      </c>
      <c r="G847" t="str">
        <f>Table19[[#This Row],[Closing Code]] &amp; " - " &amp; Table19[[#This Row],[Closing Code Description]]</f>
        <v>ACTGOD - Weather condition/Forces of nature or Act of God</v>
      </c>
      <c r="H847" t="s">
        <v>8878</v>
      </c>
      <c r="I847" t="s">
        <v>53</v>
      </c>
    </row>
    <row r="848" spans="2:9" ht="15" customHeight="1" x14ac:dyDescent="0.35">
      <c r="B848" t="s">
        <v>400</v>
      </c>
      <c r="C848" t="s">
        <v>207</v>
      </c>
      <c r="D848" t="str">
        <f>Table19[[#This Row],[Asset Class]] &amp; " - " &amp; Table19[[#This Row],[Class Description]]</f>
        <v>CRNREMC - Crane Remote Control</v>
      </c>
      <c r="E848" t="s">
        <v>9704</v>
      </c>
      <c r="F848" t="s">
        <v>9705</v>
      </c>
      <c r="G848" t="str">
        <f>Table19[[#This Row],[Closing Code]] &amp; " - " &amp; Table19[[#This Row],[Closing Code Description]]</f>
        <v>CONTAM - Contamination</v>
      </c>
      <c r="H848" t="s">
        <v>8878</v>
      </c>
      <c r="I848" t="s">
        <v>53</v>
      </c>
    </row>
    <row r="849" spans="2:9" ht="15" customHeight="1" x14ac:dyDescent="0.35">
      <c r="B849" t="s">
        <v>400</v>
      </c>
      <c r="C849" t="s">
        <v>207</v>
      </c>
      <c r="D849" t="str">
        <f>Table19[[#This Row],[Asset Class]] &amp; " - " &amp; Table19[[#This Row],[Class Description]]</f>
        <v>CRNREMC - Crane Remote Control</v>
      </c>
      <c r="E849" t="s">
        <v>9706</v>
      </c>
      <c r="F849" t="s">
        <v>9707</v>
      </c>
      <c r="G849" t="str">
        <f>Table19[[#This Row],[Closing Code]] &amp; " - " &amp; Table19[[#This Row],[Closing Code Description]]</f>
        <v>DEFASSET - Defective Asset</v>
      </c>
      <c r="H849" t="s">
        <v>8878</v>
      </c>
      <c r="I849" t="s">
        <v>53</v>
      </c>
    </row>
    <row r="850" spans="2:9" ht="15" customHeight="1" x14ac:dyDescent="0.35">
      <c r="B850" t="s">
        <v>400</v>
      </c>
      <c r="C850" t="s">
        <v>207</v>
      </c>
      <c r="D850" t="str">
        <f>Table19[[#This Row],[Asset Class]] &amp; " - " &amp; Table19[[#This Row],[Class Description]]</f>
        <v>CRNREMC - Crane Remote Control</v>
      </c>
      <c r="E850" t="s">
        <v>9708</v>
      </c>
      <c r="F850" t="s">
        <v>9709</v>
      </c>
      <c r="G850" t="str">
        <f>Table19[[#This Row],[Closing Code]] &amp; " - " &amp; Table19[[#This Row],[Closing Code Description]]</f>
        <v>EXLOAD - Excessive Load</v>
      </c>
      <c r="H850" t="s">
        <v>8878</v>
      </c>
      <c r="I850" t="s">
        <v>53</v>
      </c>
    </row>
    <row r="851" spans="2:9" ht="15" customHeight="1" x14ac:dyDescent="0.35">
      <c r="B851" t="s">
        <v>400</v>
      </c>
      <c r="C851" t="s">
        <v>207</v>
      </c>
      <c r="D851" t="str">
        <f>Table19[[#This Row],[Asset Class]] &amp; " - " &amp; Table19[[#This Row],[Class Description]]</f>
        <v>CRNREMC - Crane Remote Control</v>
      </c>
      <c r="E851" t="s">
        <v>9710</v>
      </c>
      <c r="F851" t="s">
        <v>9711</v>
      </c>
      <c r="G851" t="str">
        <f>Table19[[#This Row],[Closing Code]] &amp; " - " &amp; Table19[[#This Row],[Closing Code Description]]</f>
        <v>IMPRMNT - Improper Maintenance</v>
      </c>
      <c r="H851" t="s">
        <v>8878</v>
      </c>
      <c r="I851" t="s">
        <v>53</v>
      </c>
    </row>
    <row r="852" spans="2:9" ht="15" customHeight="1" x14ac:dyDescent="0.35">
      <c r="B852" t="s">
        <v>400</v>
      </c>
      <c r="C852" t="s">
        <v>207</v>
      </c>
      <c r="D852" t="str">
        <f>Table19[[#This Row],[Asset Class]] &amp; " - " &amp; Table19[[#This Row],[Class Description]]</f>
        <v>CRNREMC - Crane Remote Control</v>
      </c>
      <c r="E852" t="s">
        <v>9712</v>
      </c>
      <c r="F852" t="s">
        <v>9713</v>
      </c>
      <c r="G852" t="str">
        <f>Table19[[#This Row],[Closing Code]] &amp; " - " &amp; Table19[[#This Row],[Closing Code Description]]</f>
        <v>INSLUBR - Insufficient Lubrication</v>
      </c>
      <c r="H852" t="s">
        <v>8878</v>
      </c>
      <c r="I852" t="s">
        <v>53</v>
      </c>
    </row>
    <row r="853" spans="2:9" ht="15" customHeight="1" x14ac:dyDescent="0.35">
      <c r="B853" t="s">
        <v>400</v>
      </c>
      <c r="C853" t="s">
        <v>207</v>
      </c>
      <c r="D853" t="str">
        <f>Table19[[#This Row],[Asset Class]] &amp; " - " &amp; Table19[[#This Row],[Class Description]]</f>
        <v>CRNREMC - Crane Remote Control</v>
      </c>
      <c r="E853" t="s">
        <v>9714</v>
      </c>
      <c r="F853" t="s">
        <v>9715</v>
      </c>
      <c r="G853" t="str">
        <f>Table19[[#This Row],[Closing Code]] &amp; " - " &amp; Table19[[#This Row],[Closing Code Description]]</f>
        <v>LACKTRN - Lack of/ Inadequate Training</v>
      </c>
      <c r="H853" t="s">
        <v>8878</v>
      </c>
      <c r="I853" t="s">
        <v>53</v>
      </c>
    </row>
    <row r="854" spans="2:9" ht="15" customHeight="1" x14ac:dyDescent="0.35">
      <c r="B854" t="s">
        <v>400</v>
      </c>
      <c r="C854" t="s">
        <v>207</v>
      </c>
      <c r="D854" t="str">
        <f>Table19[[#This Row],[Asset Class]] &amp; " - " &amp; Table19[[#This Row],[Class Description]]</f>
        <v>CRNREMC - Crane Remote Control</v>
      </c>
      <c r="E854" t="s">
        <v>9716</v>
      </c>
      <c r="F854" t="s">
        <v>9717</v>
      </c>
      <c r="G854" t="str">
        <f>Table19[[#This Row],[Closing Code]] &amp; " - " &amp; Table19[[#This Row],[Closing Code Description]]</f>
        <v>MISSCMP - Loose/ Missing Component</v>
      </c>
      <c r="H854" t="s">
        <v>8878</v>
      </c>
      <c r="I854" t="s">
        <v>53</v>
      </c>
    </row>
    <row r="855" spans="2:9" ht="15" customHeight="1" x14ac:dyDescent="0.35">
      <c r="B855" t="s">
        <v>400</v>
      </c>
      <c r="C855" t="s">
        <v>207</v>
      </c>
      <c r="D855" t="str">
        <f>Table19[[#This Row],[Asset Class]] &amp; " - " &amp; Table19[[#This Row],[Class Description]]</f>
        <v>CRNREMC - Crane Remote Control</v>
      </c>
      <c r="E855" t="s">
        <v>9718</v>
      </c>
      <c r="F855" t="s">
        <v>9719</v>
      </c>
      <c r="G855" t="str">
        <f>Table19[[#This Row],[Closing Code]] &amp; " - " &amp; Table19[[#This Row],[Closing Code Description]]</f>
        <v>NRMWEAR - Normal Wear</v>
      </c>
      <c r="H855" t="s">
        <v>8878</v>
      </c>
      <c r="I855" t="s">
        <v>53</v>
      </c>
    </row>
    <row r="856" spans="2:9" ht="15" customHeight="1" x14ac:dyDescent="0.35">
      <c r="B856" t="s">
        <v>400</v>
      </c>
      <c r="C856" t="s">
        <v>207</v>
      </c>
      <c r="D856" t="str">
        <f>Table19[[#This Row],[Asset Class]] &amp; " - " &amp; Table19[[#This Row],[Class Description]]</f>
        <v>CRNREMC - Crane Remote Control</v>
      </c>
      <c r="E856" t="s">
        <v>9720</v>
      </c>
      <c r="F856" t="s">
        <v>9721</v>
      </c>
      <c r="G856" t="str">
        <f>Table19[[#This Row],[Closing Code]] &amp; " - " &amp; Table19[[#This Row],[Closing Code Description]]</f>
        <v>OTHER - Other (specify)</v>
      </c>
      <c r="H856" t="s">
        <v>8878</v>
      </c>
      <c r="I856" t="s">
        <v>53</v>
      </c>
    </row>
    <row r="857" spans="2:9" ht="15" customHeight="1" x14ac:dyDescent="0.35">
      <c r="B857" t="s">
        <v>400</v>
      </c>
      <c r="C857" t="s">
        <v>207</v>
      </c>
      <c r="D857" t="str">
        <f>Table19[[#This Row],[Asset Class]] &amp; " - " &amp; Table19[[#This Row],[Class Description]]</f>
        <v>CRNREMC - Crane Remote Control</v>
      </c>
      <c r="E857" t="s">
        <v>9722</v>
      </c>
      <c r="F857" t="s">
        <v>9723</v>
      </c>
      <c r="G857" t="str">
        <f>Table19[[#This Row],[Closing Code]] &amp; " - " &amp; Table19[[#This Row],[Closing Code Description]]</f>
        <v>PRINSTAL - Poor Installation</v>
      </c>
      <c r="H857" t="s">
        <v>8878</v>
      </c>
      <c r="I857" t="s">
        <v>53</v>
      </c>
    </row>
    <row r="858" spans="2:9" ht="15" customHeight="1" x14ac:dyDescent="0.35">
      <c r="B858" t="s">
        <v>400</v>
      </c>
      <c r="C858" t="s">
        <v>207</v>
      </c>
      <c r="D858" t="str">
        <f>Table19[[#This Row],[Asset Class]] &amp; " - " &amp; Table19[[#This Row],[Class Description]]</f>
        <v>CRNREMC - Crane Remote Control</v>
      </c>
      <c r="E858" t="s">
        <v>9724</v>
      </c>
      <c r="F858" t="s">
        <v>9725</v>
      </c>
      <c r="G858" t="str">
        <f>Table19[[#This Row],[Closing Code]] &amp; " - " &amp; Table19[[#This Row],[Closing Code Description]]</f>
        <v>PROCISSU - Procedure Issue</v>
      </c>
      <c r="H858" t="s">
        <v>8878</v>
      </c>
      <c r="I858" t="s">
        <v>53</v>
      </c>
    </row>
    <row r="859" spans="2:9" ht="15" customHeight="1" x14ac:dyDescent="0.35">
      <c r="B859" t="s">
        <v>400</v>
      </c>
      <c r="C859" t="s">
        <v>207</v>
      </c>
      <c r="D859" t="str">
        <f>Table19[[#This Row],[Asset Class]] &amp; " - " &amp; Table19[[#This Row],[Class Description]]</f>
        <v>CRNREMC - Crane Remote Control</v>
      </c>
      <c r="E859" t="s">
        <v>9726</v>
      </c>
      <c r="F859" t="s">
        <v>9727</v>
      </c>
      <c r="G859" t="str">
        <f>Table19[[#This Row],[Closing Code]] &amp; " - " &amp; Table19[[#This Row],[Closing Code Description]]</f>
        <v>UTLFAIL - Utility Failure</v>
      </c>
      <c r="H859" t="s">
        <v>8878</v>
      </c>
      <c r="I859" t="s">
        <v>53</v>
      </c>
    </row>
    <row r="860" spans="2:9" ht="15" customHeight="1" x14ac:dyDescent="0.35">
      <c r="B860" t="s">
        <v>400</v>
      </c>
      <c r="C860" t="s">
        <v>207</v>
      </c>
      <c r="D860" t="str">
        <f>Table19[[#This Row],[Asset Class]] &amp; " - " &amp; Table19[[#This Row],[Class Description]]</f>
        <v>CRNREMC - Crane Remote Control</v>
      </c>
      <c r="E860" t="s">
        <v>9728</v>
      </c>
      <c r="F860" t="s">
        <v>9729</v>
      </c>
      <c r="G860" t="str">
        <f>Table19[[#This Row],[Closing Code]] &amp; " - " &amp; Table19[[#This Row],[Closing Code Description]]</f>
        <v>VNDLSM - Vandalism</v>
      </c>
      <c r="H860" t="s">
        <v>8878</v>
      </c>
      <c r="I860" t="s">
        <v>53</v>
      </c>
    </row>
    <row r="861" spans="2:9" ht="15" customHeight="1" x14ac:dyDescent="0.35">
      <c r="B861" t="s">
        <v>400</v>
      </c>
      <c r="C861" t="s">
        <v>207</v>
      </c>
      <c r="D861" t="str">
        <f>Table19[[#This Row],[Asset Class]] &amp; " - " &amp; Table19[[#This Row],[Class Description]]</f>
        <v>CRNREMC - Crane Remote Control</v>
      </c>
      <c r="E861" t="s">
        <v>9730</v>
      </c>
      <c r="F861" t="s">
        <v>9731</v>
      </c>
      <c r="G861" t="str">
        <f>Table19[[#This Row],[Closing Code]] &amp; " - " &amp; Table19[[#This Row],[Closing Code Description]]</f>
        <v>WORNCMPT - Defective/ Worn Component</v>
      </c>
      <c r="H861" t="s">
        <v>8878</v>
      </c>
      <c r="I861" t="s">
        <v>53</v>
      </c>
    </row>
    <row r="862" spans="2:9" ht="15" customHeight="1" x14ac:dyDescent="0.35">
      <c r="B862" t="s">
        <v>400</v>
      </c>
      <c r="C862" t="s">
        <v>207</v>
      </c>
      <c r="D862" t="str">
        <f>Table19[[#This Row],[Asset Class]] &amp; " - " &amp; Table19[[#This Row],[Class Description]]</f>
        <v>CRNREMC - Crane Remote Control</v>
      </c>
      <c r="E862" t="s">
        <v>9732</v>
      </c>
      <c r="F862" t="s">
        <v>9733</v>
      </c>
      <c r="G862" t="str">
        <f>Table19[[#This Row],[Closing Code]] &amp; " - " &amp; Table19[[#This Row],[Closing Code Description]]</f>
        <v>ADJUSTD - Adjusted</v>
      </c>
      <c r="H862" t="s">
        <v>8896</v>
      </c>
      <c r="I862" t="s">
        <v>53</v>
      </c>
    </row>
    <row r="863" spans="2:9" ht="15" customHeight="1" x14ac:dyDescent="0.35">
      <c r="B863" t="s">
        <v>400</v>
      </c>
      <c r="C863" t="s">
        <v>207</v>
      </c>
      <c r="D863" t="str">
        <f>Table19[[#This Row],[Asset Class]] &amp; " - " &amp; Table19[[#This Row],[Class Description]]</f>
        <v>CRNREMC - Crane Remote Control</v>
      </c>
      <c r="E863" t="s">
        <v>9734</v>
      </c>
      <c r="F863" t="s">
        <v>9735</v>
      </c>
      <c r="G863" t="str">
        <f>Table19[[#This Row],[Closing Code]] &amp; " - " &amp; Table19[[#This Row],[Closing Code Description]]</f>
        <v>DECOMM - Decommission</v>
      </c>
      <c r="H863" t="s">
        <v>8896</v>
      </c>
      <c r="I863" t="s">
        <v>53</v>
      </c>
    </row>
    <row r="864" spans="2:9" ht="15" customHeight="1" x14ac:dyDescent="0.35">
      <c r="B864" t="s">
        <v>400</v>
      </c>
      <c r="C864" t="s">
        <v>207</v>
      </c>
      <c r="D864" t="str">
        <f>Table19[[#This Row],[Asset Class]] &amp; " - " &amp; Table19[[#This Row],[Class Description]]</f>
        <v>CRNREMC - Crane Remote Control</v>
      </c>
      <c r="E864" t="s">
        <v>9736</v>
      </c>
      <c r="F864" t="s">
        <v>9737</v>
      </c>
      <c r="G864" t="str">
        <f>Table19[[#This Row],[Closing Code]] &amp; " - " &amp; Table19[[#This Row],[Closing Code Description]]</f>
        <v>DECONTME - Decontaminate</v>
      </c>
      <c r="H864" t="s">
        <v>8896</v>
      </c>
      <c r="I864" t="s">
        <v>53</v>
      </c>
    </row>
    <row r="865" spans="2:9" ht="15" customHeight="1" x14ac:dyDescent="0.35">
      <c r="B865" t="s">
        <v>400</v>
      </c>
      <c r="C865" t="s">
        <v>207</v>
      </c>
      <c r="D865" t="str">
        <f>Table19[[#This Row],[Asset Class]] &amp; " - " &amp; Table19[[#This Row],[Class Description]]</f>
        <v>CRNREMC - Crane Remote Control</v>
      </c>
      <c r="E865" t="s">
        <v>9738</v>
      </c>
      <c r="F865" t="s">
        <v>9739</v>
      </c>
      <c r="G865" t="str">
        <f>Table19[[#This Row],[Closing Code]] &amp; " - " &amp; Table19[[#This Row],[Closing Code Description]]</f>
        <v>DONOTHIN - Do Nothing</v>
      </c>
      <c r="H865" t="s">
        <v>8896</v>
      </c>
      <c r="I865" t="s">
        <v>53</v>
      </c>
    </row>
    <row r="866" spans="2:9" ht="15" customHeight="1" x14ac:dyDescent="0.35">
      <c r="B866" t="s">
        <v>400</v>
      </c>
      <c r="C866" t="s">
        <v>207</v>
      </c>
      <c r="D866" t="str">
        <f>Table19[[#This Row],[Asset Class]] &amp; " - " &amp; Table19[[#This Row],[Class Description]]</f>
        <v>CRNREMC - Crane Remote Control</v>
      </c>
      <c r="E866" t="s">
        <v>9740</v>
      </c>
      <c r="F866" t="s">
        <v>9741</v>
      </c>
      <c r="G866" t="str">
        <f>Table19[[#This Row],[Closing Code]] &amp; " - " &amp; Table19[[#This Row],[Closing Code Description]]</f>
        <v>LUBRCTE - Lubricate</v>
      </c>
      <c r="H866" t="s">
        <v>8896</v>
      </c>
      <c r="I866" t="s">
        <v>53</v>
      </c>
    </row>
    <row r="867" spans="2:9" ht="15" customHeight="1" x14ac:dyDescent="0.35">
      <c r="B867" t="s">
        <v>400</v>
      </c>
      <c r="C867" t="s">
        <v>207</v>
      </c>
      <c r="D867" t="str">
        <f>Table19[[#This Row],[Asset Class]] &amp; " - " &amp; Table19[[#This Row],[Class Description]]</f>
        <v>CRNREMC - Crane Remote Control</v>
      </c>
      <c r="E867" t="s">
        <v>9720</v>
      </c>
      <c r="F867" t="s">
        <v>9721</v>
      </c>
      <c r="G867" t="str">
        <f>Table19[[#This Row],[Closing Code]] &amp; " - " &amp; Table19[[#This Row],[Closing Code Description]]</f>
        <v>OTHER - Other (specify)</v>
      </c>
      <c r="H867" t="s">
        <v>8896</v>
      </c>
      <c r="I867" t="s">
        <v>53</v>
      </c>
    </row>
    <row r="868" spans="2:9" ht="15" customHeight="1" x14ac:dyDescent="0.35">
      <c r="B868" t="s">
        <v>400</v>
      </c>
      <c r="C868" t="s">
        <v>207</v>
      </c>
      <c r="D868" t="str">
        <f>Table19[[#This Row],[Asset Class]] &amp; " - " &amp; Table19[[#This Row],[Class Description]]</f>
        <v>CRNREMC - Crane Remote Control</v>
      </c>
      <c r="E868" t="s">
        <v>9742</v>
      </c>
      <c r="F868" t="s">
        <v>9743</v>
      </c>
      <c r="G868" t="str">
        <f>Table19[[#This Row],[Closing Code]] &amp; " - " &amp; Table19[[#This Row],[Closing Code Description]]</f>
        <v>RECALBRT - Recalibrate</v>
      </c>
      <c r="H868" t="s">
        <v>8896</v>
      </c>
      <c r="I868" t="s">
        <v>53</v>
      </c>
    </row>
    <row r="869" spans="2:9" ht="15" customHeight="1" x14ac:dyDescent="0.35">
      <c r="B869" t="s">
        <v>400</v>
      </c>
      <c r="C869" t="s">
        <v>207</v>
      </c>
      <c r="D869" t="str">
        <f>Table19[[#This Row],[Asset Class]] &amp; " - " &amp; Table19[[#This Row],[Class Description]]</f>
        <v>CRNREMC - Crane Remote Control</v>
      </c>
      <c r="E869" t="s">
        <v>9744</v>
      </c>
      <c r="F869" t="s">
        <v>9745</v>
      </c>
      <c r="G869" t="str">
        <f>Table19[[#This Row],[Closing Code]] &amp; " - " &amp; Table19[[#This Row],[Closing Code Description]]</f>
        <v>REMVOBT - Remove Obstruction</v>
      </c>
      <c r="H869" t="s">
        <v>8896</v>
      </c>
      <c r="I869" t="s">
        <v>53</v>
      </c>
    </row>
    <row r="870" spans="2:9" ht="15" customHeight="1" x14ac:dyDescent="0.35">
      <c r="B870" t="s">
        <v>400</v>
      </c>
      <c r="C870" t="s">
        <v>207</v>
      </c>
      <c r="D870" t="str">
        <f>Table19[[#This Row],[Asset Class]] &amp; " - " &amp; Table19[[#This Row],[Class Description]]</f>
        <v>CRNREMC - Crane Remote Control</v>
      </c>
      <c r="E870" t="s">
        <v>9746</v>
      </c>
      <c r="F870" t="s">
        <v>9747</v>
      </c>
      <c r="G870" t="str">
        <f>Table19[[#This Row],[Closing Code]] &amp; " - " &amp; Table19[[#This Row],[Closing Code Description]]</f>
        <v>REPCMPT - Repair Component</v>
      </c>
      <c r="H870" t="s">
        <v>8896</v>
      </c>
      <c r="I870" t="s">
        <v>53</v>
      </c>
    </row>
    <row r="871" spans="2:9" ht="15" customHeight="1" x14ac:dyDescent="0.35">
      <c r="B871" t="s">
        <v>400</v>
      </c>
      <c r="C871" t="s">
        <v>207</v>
      </c>
      <c r="D871" t="str">
        <f>Table19[[#This Row],[Asset Class]] &amp; " - " &amp; Table19[[#This Row],[Class Description]]</f>
        <v>CRNREMC - Crane Remote Control</v>
      </c>
      <c r="E871" t="s">
        <v>9748</v>
      </c>
      <c r="F871" t="s">
        <v>9749</v>
      </c>
      <c r="G871" t="str">
        <f>Table19[[#This Row],[Closing Code]] &amp; " - " &amp; Table19[[#This Row],[Closing Code Description]]</f>
        <v>REPLASS - Replace Asset</v>
      </c>
      <c r="H871" t="s">
        <v>8896</v>
      </c>
      <c r="I871" t="s">
        <v>53</v>
      </c>
    </row>
    <row r="872" spans="2:9" ht="15" customHeight="1" x14ac:dyDescent="0.35">
      <c r="B872" t="s">
        <v>400</v>
      </c>
      <c r="C872" t="s">
        <v>207</v>
      </c>
      <c r="D872" t="str">
        <f>Table19[[#This Row],[Asset Class]] &amp; " - " &amp; Table19[[#This Row],[Class Description]]</f>
        <v>CRNREMC - Crane Remote Control</v>
      </c>
      <c r="E872" t="s">
        <v>9750</v>
      </c>
      <c r="F872" t="s">
        <v>9751</v>
      </c>
      <c r="G872" t="str">
        <f>Table19[[#This Row],[Closing Code]] &amp; " - " &amp; Table19[[#This Row],[Closing Code Description]]</f>
        <v>REPLCMPT - Replace Component</v>
      </c>
      <c r="H872" t="s">
        <v>8896</v>
      </c>
      <c r="I872" t="s">
        <v>53</v>
      </c>
    </row>
    <row r="873" spans="2:9" ht="15" customHeight="1" x14ac:dyDescent="0.35">
      <c r="B873" t="s">
        <v>400</v>
      </c>
      <c r="C873" t="s">
        <v>207</v>
      </c>
      <c r="D873" t="str">
        <f>Table19[[#This Row],[Asset Class]] &amp; " - " &amp; Table19[[#This Row],[Class Description]]</f>
        <v>CRNREMC - Crane Remote Control</v>
      </c>
      <c r="E873" t="s">
        <v>9752</v>
      </c>
      <c r="F873" t="s">
        <v>9753</v>
      </c>
      <c r="G873" t="str">
        <f>Table19[[#This Row],[Closing Code]] &amp; " - " &amp; Table19[[#This Row],[Closing Code Description]]</f>
        <v>REPRASS - Repair Asset</v>
      </c>
      <c r="H873" t="s">
        <v>8896</v>
      </c>
      <c r="I873" t="s">
        <v>53</v>
      </c>
    </row>
    <row r="874" spans="2:9" ht="15" customHeight="1" x14ac:dyDescent="0.35">
      <c r="B874" t="s">
        <v>400</v>
      </c>
      <c r="C874" t="s">
        <v>207</v>
      </c>
      <c r="D874" t="str">
        <f>Table19[[#This Row],[Asset Class]] &amp; " - " &amp; Table19[[#This Row],[Class Description]]</f>
        <v>CRNREMC - Crane Remote Control</v>
      </c>
      <c r="E874" t="s">
        <v>9754</v>
      </c>
      <c r="F874" t="s">
        <v>9755</v>
      </c>
      <c r="G874" t="str">
        <f>Table19[[#This Row],[Closing Code]] &amp; " - " &amp; Table19[[#This Row],[Closing Code Description]]</f>
        <v>UPGRADES - Upgrade</v>
      </c>
      <c r="H874" t="s">
        <v>8896</v>
      </c>
      <c r="I874" t="s">
        <v>53</v>
      </c>
    </row>
    <row r="875" spans="2:9" ht="15" customHeight="1" x14ac:dyDescent="0.35">
      <c r="B875" t="s">
        <v>432</v>
      </c>
      <c r="C875" t="s">
        <v>10028</v>
      </c>
      <c r="D875" t="str">
        <f>Table19[[#This Row],[Asset Class]] &amp; " - " &amp; Table19[[#This Row],[Class Description]]</f>
        <v>DEFDISP - DEF Dispenser</v>
      </c>
      <c r="E875" t="s">
        <v>9672</v>
      </c>
      <c r="F875" t="s">
        <v>9673</v>
      </c>
      <c r="G875" t="str">
        <f>Table19[[#This Row],[Closing Code]] &amp; " - " &amp; Table19[[#This Row],[Closing Code Description]]</f>
        <v>ABNTEMP - Abnormal Temperature</v>
      </c>
      <c r="H875" t="s">
        <v>8863</v>
      </c>
      <c r="I875" t="s">
        <v>53</v>
      </c>
    </row>
    <row r="876" spans="2:9" ht="15" customHeight="1" x14ac:dyDescent="0.35">
      <c r="B876" t="s">
        <v>432</v>
      </c>
      <c r="C876" t="s">
        <v>10028</v>
      </c>
      <c r="D876" t="str">
        <f>Table19[[#This Row],[Asset Class]] &amp; " - " &amp; Table19[[#This Row],[Class Description]]</f>
        <v>DEFDISP - DEF Dispenser</v>
      </c>
      <c r="E876" t="s">
        <v>9674</v>
      </c>
      <c r="F876" t="s">
        <v>9675</v>
      </c>
      <c r="G876" t="str">
        <f>Table19[[#This Row],[Closing Code]] &amp; " - " &amp; Table19[[#This Row],[Closing Code Description]]</f>
        <v>CORROS - Corrosion</v>
      </c>
      <c r="H876" t="s">
        <v>8863</v>
      </c>
      <c r="I876" t="s">
        <v>53</v>
      </c>
    </row>
    <row r="877" spans="2:9" ht="15" customHeight="1" x14ac:dyDescent="0.35">
      <c r="B877" t="s">
        <v>432</v>
      </c>
      <c r="C877" t="s">
        <v>10028</v>
      </c>
      <c r="D877" t="str">
        <f>Table19[[#This Row],[Asset Class]] &amp; " - " &amp; Table19[[#This Row],[Class Description]]</f>
        <v>DEFDISP - DEF Dispenser</v>
      </c>
      <c r="E877" t="s">
        <v>9676</v>
      </c>
      <c r="F877" t="s">
        <v>9677</v>
      </c>
      <c r="G877" t="str">
        <f>Table19[[#This Row],[Closing Code]] &amp; " - " &amp; Table19[[#This Row],[Closing Code Description]]</f>
        <v>ELECTRIP - Electrical Trip Out</v>
      </c>
      <c r="H877" t="s">
        <v>8863</v>
      </c>
      <c r="I877" t="s">
        <v>53</v>
      </c>
    </row>
    <row r="878" spans="2:9" ht="15" customHeight="1" x14ac:dyDescent="0.35">
      <c r="B878" t="s">
        <v>432</v>
      </c>
      <c r="C878" t="s">
        <v>10028</v>
      </c>
      <c r="D878" t="str">
        <f>Table19[[#This Row],[Asset Class]] &amp; " - " &amp; Table19[[#This Row],[Class Description]]</f>
        <v>DEFDISP - DEF Dispenser</v>
      </c>
      <c r="E878" t="s">
        <v>9680</v>
      </c>
      <c r="F878" t="s">
        <v>9681</v>
      </c>
      <c r="G878" t="str">
        <f>Table19[[#This Row],[Closing Code]] &amp; " - " &amp; Table19[[#This Row],[Closing Code Description]]</f>
        <v>EXVIBRTN - Excessive Vibration</v>
      </c>
      <c r="H878" t="s">
        <v>8863</v>
      </c>
      <c r="I878" t="s">
        <v>53</v>
      </c>
    </row>
    <row r="879" spans="2:9" ht="15" customHeight="1" x14ac:dyDescent="0.35">
      <c r="B879" t="s">
        <v>432</v>
      </c>
      <c r="C879" t="s">
        <v>10028</v>
      </c>
      <c r="D879" t="str">
        <f>Table19[[#This Row],[Asset Class]] &amp; " - " &amp; Table19[[#This Row],[Class Description]]</f>
        <v>DEFDISP - DEF Dispenser</v>
      </c>
      <c r="E879" t="s">
        <v>9682</v>
      </c>
      <c r="F879" t="s">
        <v>9683</v>
      </c>
      <c r="G879" t="str">
        <f>Table19[[#This Row],[Closing Code]] &amp; " - " &amp; Table19[[#This Row],[Closing Code Description]]</f>
        <v>JAMMEDEQ - Jammed Equipment</v>
      </c>
      <c r="H879" t="s">
        <v>8863</v>
      </c>
      <c r="I879" t="s">
        <v>53</v>
      </c>
    </row>
    <row r="880" spans="2:9" ht="15" customHeight="1" x14ac:dyDescent="0.35">
      <c r="B880" t="s">
        <v>432</v>
      </c>
      <c r="C880" t="s">
        <v>10028</v>
      </c>
      <c r="D880" t="str">
        <f>Table19[[#This Row],[Asset Class]] &amp; " - " &amp; Table19[[#This Row],[Class Description]]</f>
        <v>DEFDISP - DEF Dispenser</v>
      </c>
      <c r="E880" t="s">
        <v>9684</v>
      </c>
      <c r="F880" t="s">
        <v>9685</v>
      </c>
      <c r="G880" t="str">
        <f>Table19[[#This Row],[Closing Code]] &amp; " - " &amp; Table19[[#This Row],[Closing Code Description]]</f>
        <v>LEAKING - Leaking</v>
      </c>
      <c r="H880" t="s">
        <v>8863</v>
      </c>
      <c r="I880" t="s">
        <v>53</v>
      </c>
    </row>
    <row r="881" spans="2:9" ht="15" customHeight="1" x14ac:dyDescent="0.35">
      <c r="B881" t="s">
        <v>432</v>
      </c>
      <c r="C881" t="s">
        <v>10028</v>
      </c>
      <c r="D881" t="str">
        <f>Table19[[#This Row],[Asset Class]] &amp; " - " &amp; Table19[[#This Row],[Class Description]]</f>
        <v>DEFDISP - DEF Dispenser</v>
      </c>
      <c r="E881" t="s">
        <v>9686</v>
      </c>
      <c r="F881" t="s">
        <v>9687</v>
      </c>
      <c r="G881" t="str">
        <f>Table19[[#This Row],[Closing Code]] &amp; " - " &amp; Table19[[#This Row],[Closing Code Description]]</f>
        <v>LOWPERF - Low Performance</v>
      </c>
      <c r="H881" t="s">
        <v>8863</v>
      </c>
      <c r="I881" t="s">
        <v>53</v>
      </c>
    </row>
    <row r="882" spans="2:9" ht="15" customHeight="1" x14ac:dyDescent="0.35">
      <c r="B882" t="s">
        <v>432</v>
      </c>
      <c r="C882" t="s">
        <v>10028</v>
      </c>
      <c r="D882" t="str">
        <f>Table19[[#This Row],[Asset Class]] &amp; " - " &amp; Table19[[#This Row],[Class Description]]</f>
        <v>DEFDISP - DEF Dispenser</v>
      </c>
      <c r="E882" t="s">
        <v>9688</v>
      </c>
      <c r="F882" t="s">
        <v>9689</v>
      </c>
      <c r="G882" t="str">
        <f>Table19[[#This Row],[Closing Code]] &amp; " - " &amp; Table19[[#This Row],[Closing Code Description]]</f>
        <v>NONOPER - Non-Operational</v>
      </c>
      <c r="H882" t="s">
        <v>8863</v>
      </c>
      <c r="I882" t="s">
        <v>53</v>
      </c>
    </row>
    <row r="883" spans="2:9" ht="15" customHeight="1" x14ac:dyDescent="0.35">
      <c r="B883" t="s">
        <v>432</v>
      </c>
      <c r="C883" t="s">
        <v>10028</v>
      </c>
      <c r="D883" t="str">
        <f>Table19[[#This Row],[Asset Class]] &amp; " - " &amp; Table19[[#This Row],[Class Description]]</f>
        <v>DEFDISP - DEF Dispenser</v>
      </c>
      <c r="E883" t="s">
        <v>9690</v>
      </c>
      <c r="F883" t="s">
        <v>9691</v>
      </c>
      <c r="G883" t="str">
        <f>Table19[[#This Row],[Closing Code]] &amp; " - " &amp; Table19[[#This Row],[Closing Code Description]]</f>
        <v>PHYDMGE - Physical Damage</v>
      </c>
      <c r="H883" t="s">
        <v>8863</v>
      </c>
      <c r="I883" t="s">
        <v>53</v>
      </c>
    </row>
    <row r="884" spans="2:9" ht="15" customHeight="1" x14ac:dyDescent="0.35">
      <c r="B884" t="s">
        <v>432</v>
      </c>
      <c r="C884" t="s">
        <v>10028</v>
      </c>
      <c r="D884" t="str">
        <f>Table19[[#This Row],[Asset Class]] &amp; " - " &amp; Table19[[#This Row],[Class Description]]</f>
        <v>DEFDISP - DEF Dispenser</v>
      </c>
      <c r="E884" t="s">
        <v>10029</v>
      </c>
      <c r="F884" t="s">
        <v>10030</v>
      </c>
      <c r="G884" t="str">
        <f>Table19[[#This Row],[Closing Code]] &amp; " - " &amp; Table19[[#This Row],[Closing Code Description]]</f>
        <v>DEFDDET - DEF dispenser hose and/or dispenser nozzle deteriorated</v>
      </c>
      <c r="H884" t="s">
        <v>8876</v>
      </c>
      <c r="I884" t="s">
        <v>53</v>
      </c>
    </row>
    <row r="885" spans="2:9" ht="15" customHeight="1" x14ac:dyDescent="0.35">
      <c r="B885" t="s">
        <v>432</v>
      </c>
      <c r="C885" t="s">
        <v>10028</v>
      </c>
      <c r="D885" t="str">
        <f>Table19[[#This Row],[Asset Class]] &amp; " - " &amp; Table19[[#This Row],[Class Description]]</f>
        <v>DEFDISP - DEF Dispenser</v>
      </c>
      <c r="E885" t="s">
        <v>10031</v>
      </c>
      <c r="F885" t="s">
        <v>10032</v>
      </c>
      <c r="G885" t="str">
        <f>Table19[[#This Row],[Closing Code]] &amp; " - " &amp; Table19[[#This Row],[Closing Code Description]]</f>
        <v>LEAKPIPH - Leaking Pipes/ Hose</v>
      </c>
      <c r="H885" t="s">
        <v>8876</v>
      </c>
      <c r="I885" t="s">
        <v>53</v>
      </c>
    </row>
    <row r="886" spans="2:9" ht="15" customHeight="1" x14ac:dyDescent="0.35">
      <c r="B886" t="s">
        <v>432</v>
      </c>
      <c r="C886" t="s">
        <v>10028</v>
      </c>
      <c r="D886" t="str">
        <f>Table19[[#This Row],[Asset Class]] &amp; " - " &amp; Table19[[#This Row],[Class Description]]</f>
        <v>DEFDISP - DEF Dispenser</v>
      </c>
      <c r="E886" t="s">
        <v>10033</v>
      </c>
      <c r="F886" t="s">
        <v>10034</v>
      </c>
      <c r="G886" t="str">
        <f>Table19[[#This Row],[Closing Code]] &amp; " - " &amp; Table19[[#This Row],[Closing Code Description]]</f>
        <v>MTRPMPFL - Motor/ Pump Failure</v>
      </c>
      <c r="H886" t="s">
        <v>8876</v>
      </c>
      <c r="I886" t="s">
        <v>53</v>
      </c>
    </row>
    <row r="887" spans="2:9" ht="15" customHeight="1" x14ac:dyDescent="0.35">
      <c r="B887" t="s">
        <v>432</v>
      </c>
      <c r="C887" t="s">
        <v>10028</v>
      </c>
      <c r="D887" t="str">
        <f>Table19[[#This Row],[Asset Class]] &amp; " - " &amp; Table19[[#This Row],[Class Description]]</f>
        <v>DEFDISP - DEF Dispenser</v>
      </c>
      <c r="E887" t="s">
        <v>10035</v>
      </c>
      <c r="F887" t="s">
        <v>10036</v>
      </c>
      <c r="G887" t="str">
        <f>Table19[[#This Row],[Closing Code]] &amp; " - " &amp; Table19[[#This Row],[Closing Code Description]]</f>
        <v>NOPRODTK - No Product In Tank</v>
      </c>
      <c r="H887" t="s">
        <v>8876</v>
      </c>
      <c r="I887" t="s">
        <v>53</v>
      </c>
    </row>
    <row r="888" spans="2:9" ht="15" customHeight="1" x14ac:dyDescent="0.35">
      <c r="B888" t="s">
        <v>432</v>
      </c>
      <c r="C888" t="s">
        <v>10028</v>
      </c>
      <c r="D888" t="str">
        <f>Table19[[#This Row],[Asset Class]] &amp; " - " &amp; Table19[[#This Row],[Class Description]]</f>
        <v>DEFDISP - DEF Dispenser</v>
      </c>
      <c r="E888" t="s">
        <v>10037</v>
      </c>
      <c r="F888" t="s">
        <v>10038</v>
      </c>
      <c r="G888" t="str">
        <f>Table19[[#This Row],[Closing Code]] &amp; " - " &amp; Table19[[#This Row],[Closing Code Description]]</f>
        <v>POSINOZL - Leaking Component Posi-Lock Nozzle</v>
      </c>
      <c r="H888" t="s">
        <v>8876</v>
      </c>
      <c r="I888" t="s">
        <v>53</v>
      </c>
    </row>
    <row r="889" spans="2:9" ht="15" customHeight="1" x14ac:dyDescent="0.35">
      <c r="B889" t="s">
        <v>432</v>
      </c>
      <c r="C889" t="s">
        <v>10028</v>
      </c>
      <c r="D889" t="str">
        <f>Table19[[#This Row],[Asset Class]] &amp; " - " &amp; Table19[[#This Row],[Class Description]]</f>
        <v>DEFDISP - DEF Dispenser</v>
      </c>
      <c r="E889" t="s">
        <v>10039</v>
      </c>
      <c r="F889" t="s">
        <v>10040</v>
      </c>
      <c r="G889" t="str">
        <f>Table19[[#This Row],[Closing Code]] &amp; " - " &amp; Table19[[#This Row],[Closing Code Description]]</f>
        <v>SLPRDFLW - Slow Product Flow</v>
      </c>
      <c r="H889" t="s">
        <v>8876</v>
      </c>
      <c r="I889" t="s">
        <v>53</v>
      </c>
    </row>
    <row r="890" spans="2:9" ht="15" customHeight="1" x14ac:dyDescent="0.35">
      <c r="B890" t="s">
        <v>432</v>
      </c>
      <c r="C890" t="s">
        <v>10028</v>
      </c>
      <c r="D890" t="str">
        <f>Table19[[#This Row],[Asset Class]] &amp; " - " &amp; Table19[[#This Row],[Class Description]]</f>
        <v>DEFDISP - DEF Dispenser</v>
      </c>
      <c r="E890" t="s">
        <v>10041</v>
      </c>
      <c r="F890" t="s">
        <v>10042</v>
      </c>
      <c r="G890" t="str">
        <f>Table19[[#This Row],[Closing Code]] &amp; " - " &amp; Table19[[#This Row],[Closing Code Description]]</f>
        <v>SPOTNOZL - Leaking Component Spout Nozzle</v>
      </c>
      <c r="H890" t="s">
        <v>8876</v>
      </c>
      <c r="I890" t="s">
        <v>53</v>
      </c>
    </row>
    <row r="891" spans="2:9" ht="15" customHeight="1" x14ac:dyDescent="0.35">
      <c r="B891" t="s">
        <v>432</v>
      </c>
      <c r="C891" t="s">
        <v>10028</v>
      </c>
      <c r="D891" t="str">
        <f>Table19[[#This Row],[Asset Class]] &amp; " - " &amp; Table19[[#This Row],[Class Description]]</f>
        <v>DEFDISP - DEF Dispenser</v>
      </c>
      <c r="E891" t="s">
        <v>9698</v>
      </c>
      <c r="F891" t="s">
        <v>9699</v>
      </c>
      <c r="G891" t="str">
        <f>Table19[[#This Row],[Closing Code]] &amp; " - " &amp; Table19[[#This Row],[Closing Code Description]]</f>
        <v>ACCIDENT - Accident</v>
      </c>
      <c r="H891" t="s">
        <v>8878</v>
      </c>
      <c r="I891" t="s">
        <v>53</v>
      </c>
    </row>
    <row r="892" spans="2:9" ht="15" customHeight="1" x14ac:dyDescent="0.35">
      <c r="B892" t="s">
        <v>432</v>
      </c>
      <c r="C892" t="s">
        <v>10028</v>
      </c>
      <c r="D892" t="str">
        <f>Table19[[#This Row],[Asset Class]] &amp; " - " &amp; Table19[[#This Row],[Class Description]]</f>
        <v>DEFDISP - DEF Dispenser</v>
      </c>
      <c r="E892" t="s">
        <v>9704</v>
      </c>
      <c r="F892" t="s">
        <v>9705</v>
      </c>
      <c r="G892" t="str">
        <f>Table19[[#This Row],[Closing Code]] &amp; " - " &amp; Table19[[#This Row],[Closing Code Description]]</f>
        <v>CONTAM - Contamination</v>
      </c>
      <c r="H892" t="s">
        <v>8878</v>
      </c>
      <c r="I892" t="s">
        <v>53</v>
      </c>
    </row>
    <row r="893" spans="2:9" ht="15" customHeight="1" x14ac:dyDescent="0.35">
      <c r="B893" t="s">
        <v>432</v>
      </c>
      <c r="C893" t="s">
        <v>10028</v>
      </c>
      <c r="D893" t="str">
        <f>Table19[[#This Row],[Asset Class]] &amp; " - " &amp; Table19[[#This Row],[Class Description]]</f>
        <v>DEFDISP - DEF Dispenser</v>
      </c>
      <c r="E893" t="s">
        <v>9706</v>
      </c>
      <c r="F893" t="s">
        <v>9707</v>
      </c>
      <c r="G893" t="str">
        <f>Table19[[#This Row],[Closing Code]] &amp; " - " &amp; Table19[[#This Row],[Closing Code Description]]</f>
        <v>DEFASSET - Defective Asset</v>
      </c>
      <c r="H893" t="s">
        <v>8878</v>
      </c>
      <c r="I893" t="s">
        <v>53</v>
      </c>
    </row>
    <row r="894" spans="2:9" ht="15" customHeight="1" x14ac:dyDescent="0.35">
      <c r="B894" t="s">
        <v>432</v>
      </c>
      <c r="C894" t="s">
        <v>10028</v>
      </c>
      <c r="D894" t="str">
        <f>Table19[[#This Row],[Asset Class]] &amp; " - " &amp; Table19[[#This Row],[Class Description]]</f>
        <v>DEFDISP - DEF Dispenser</v>
      </c>
      <c r="E894" t="s">
        <v>9708</v>
      </c>
      <c r="F894" t="s">
        <v>9709</v>
      </c>
      <c r="G894" t="str">
        <f>Table19[[#This Row],[Closing Code]] &amp; " - " &amp; Table19[[#This Row],[Closing Code Description]]</f>
        <v>EXLOAD - Excessive Load</v>
      </c>
      <c r="H894" t="s">
        <v>8878</v>
      </c>
      <c r="I894" t="s">
        <v>53</v>
      </c>
    </row>
    <row r="895" spans="2:9" ht="15" customHeight="1" x14ac:dyDescent="0.35">
      <c r="B895" t="s">
        <v>432</v>
      </c>
      <c r="C895" t="s">
        <v>10028</v>
      </c>
      <c r="D895" t="str">
        <f>Table19[[#This Row],[Asset Class]] &amp; " - " &amp; Table19[[#This Row],[Class Description]]</f>
        <v>DEFDISP - DEF Dispenser</v>
      </c>
      <c r="E895" t="s">
        <v>9710</v>
      </c>
      <c r="F895" t="s">
        <v>9711</v>
      </c>
      <c r="G895" t="str">
        <f>Table19[[#This Row],[Closing Code]] &amp; " - " &amp; Table19[[#This Row],[Closing Code Description]]</f>
        <v>IMPRMNT - Improper Maintenance</v>
      </c>
      <c r="H895" t="s">
        <v>8878</v>
      </c>
      <c r="I895" t="s">
        <v>53</v>
      </c>
    </row>
    <row r="896" spans="2:9" ht="15" customHeight="1" x14ac:dyDescent="0.35">
      <c r="B896" t="s">
        <v>432</v>
      </c>
      <c r="C896" t="s">
        <v>10028</v>
      </c>
      <c r="D896" t="str">
        <f>Table19[[#This Row],[Asset Class]] &amp; " - " &amp; Table19[[#This Row],[Class Description]]</f>
        <v>DEFDISP - DEF Dispenser</v>
      </c>
      <c r="E896" t="s">
        <v>9716</v>
      </c>
      <c r="F896" t="s">
        <v>9717</v>
      </c>
      <c r="G896" t="str">
        <f>Table19[[#This Row],[Closing Code]] &amp; " - " &amp; Table19[[#This Row],[Closing Code Description]]</f>
        <v>MISSCMP - Loose/ Missing Component</v>
      </c>
      <c r="H896" t="s">
        <v>8878</v>
      </c>
      <c r="I896" t="s">
        <v>53</v>
      </c>
    </row>
    <row r="897" spans="2:9" ht="15" customHeight="1" x14ac:dyDescent="0.35">
      <c r="B897" t="s">
        <v>432</v>
      </c>
      <c r="C897" t="s">
        <v>10028</v>
      </c>
      <c r="D897" t="str">
        <f>Table19[[#This Row],[Asset Class]] &amp; " - " &amp; Table19[[#This Row],[Class Description]]</f>
        <v>DEFDISP - DEF Dispenser</v>
      </c>
      <c r="E897" t="s">
        <v>9722</v>
      </c>
      <c r="F897" t="s">
        <v>9723</v>
      </c>
      <c r="G897" t="str">
        <f>Table19[[#This Row],[Closing Code]] &amp; " - " &amp; Table19[[#This Row],[Closing Code Description]]</f>
        <v>PRINSTAL - Poor Installation</v>
      </c>
      <c r="H897" t="s">
        <v>8878</v>
      </c>
      <c r="I897" t="s">
        <v>53</v>
      </c>
    </row>
    <row r="898" spans="2:9" ht="15" customHeight="1" x14ac:dyDescent="0.35">
      <c r="B898" t="s">
        <v>432</v>
      </c>
      <c r="C898" t="s">
        <v>10028</v>
      </c>
      <c r="D898" t="str">
        <f>Table19[[#This Row],[Asset Class]] &amp; " - " &amp; Table19[[#This Row],[Class Description]]</f>
        <v>DEFDISP - DEF Dispenser</v>
      </c>
      <c r="E898" t="s">
        <v>9730</v>
      </c>
      <c r="F898" t="s">
        <v>9731</v>
      </c>
      <c r="G898" t="str">
        <f>Table19[[#This Row],[Closing Code]] &amp; " - " &amp; Table19[[#This Row],[Closing Code Description]]</f>
        <v>WORNCMPT - Defective/ Worn Component</v>
      </c>
      <c r="H898" t="s">
        <v>8878</v>
      </c>
      <c r="I898" t="s">
        <v>53</v>
      </c>
    </row>
    <row r="899" spans="2:9" ht="15" customHeight="1" x14ac:dyDescent="0.35">
      <c r="B899" t="s">
        <v>432</v>
      </c>
      <c r="C899" t="s">
        <v>10028</v>
      </c>
      <c r="D899" t="str">
        <f>Table19[[#This Row],[Asset Class]] &amp; " - " &amp; Table19[[#This Row],[Class Description]]</f>
        <v>DEFDISP - DEF Dispenser</v>
      </c>
      <c r="E899" t="s">
        <v>9732</v>
      </c>
      <c r="F899" t="s">
        <v>9733</v>
      </c>
      <c r="G899" t="str">
        <f>Table19[[#This Row],[Closing Code]] &amp; " - " &amp; Table19[[#This Row],[Closing Code Description]]</f>
        <v>ADJUSTD - Adjusted</v>
      </c>
      <c r="H899" t="s">
        <v>8896</v>
      </c>
      <c r="I899" t="s">
        <v>53</v>
      </c>
    </row>
    <row r="900" spans="2:9" ht="15" customHeight="1" x14ac:dyDescent="0.35">
      <c r="B900" t="s">
        <v>432</v>
      </c>
      <c r="C900" t="s">
        <v>10028</v>
      </c>
      <c r="D900" t="str">
        <f>Table19[[#This Row],[Asset Class]] &amp; " - " &amp; Table19[[#This Row],[Class Description]]</f>
        <v>DEFDISP - DEF Dispenser</v>
      </c>
      <c r="E900" t="s">
        <v>9734</v>
      </c>
      <c r="F900" t="s">
        <v>9735</v>
      </c>
      <c r="G900" t="str">
        <f>Table19[[#This Row],[Closing Code]] &amp; " - " &amp; Table19[[#This Row],[Closing Code Description]]</f>
        <v>DECOMM - Decommission</v>
      </c>
      <c r="H900" t="s">
        <v>8896</v>
      </c>
      <c r="I900" t="s">
        <v>53</v>
      </c>
    </row>
    <row r="901" spans="2:9" ht="15" customHeight="1" x14ac:dyDescent="0.35">
      <c r="B901" t="s">
        <v>432</v>
      </c>
      <c r="C901" t="s">
        <v>10028</v>
      </c>
      <c r="D901" t="str">
        <f>Table19[[#This Row],[Asset Class]] &amp; " - " &amp; Table19[[#This Row],[Class Description]]</f>
        <v>DEFDISP - DEF Dispenser</v>
      </c>
      <c r="E901" t="s">
        <v>9736</v>
      </c>
      <c r="F901" t="s">
        <v>9737</v>
      </c>
      <c r="G901" t="str">
        <f>Table19[[#This Row],[Closing Code]] &amp; " - " &amp; Table19[[#This Row],[Closing Code Description]]</f>
        <v>DECONTME - Decontaminate</v>
      </c>
      <c r="H901" t="s">
        <v>8896</v>
      </c>
      <c r="I901" t="s">
        <v>53</v>
      </c>
    </row>
    <row r="902" spans="2:9" ht="15" customHeight="1" x14ac:dyDescent="0.35">
      <c r="B902" t="s">
        <v>432</v>
      </c>
      <c r="C902" t="s">
        <v>10028</v>
      </c>
      <c r="D902" t="str">
        <f>Table19[[#This Row],[Asset Class]] &amp; " - " &amp; Table19[[#This Row],[Class Description]]</f>
        <v>DEFDISP - DEF Dispenser</v>
      </c>
      <c r="E902" t="s">
        <v>9740</v>
      </c>
      <c r="F902" t="s">
        <v>9741</v>
      </c>
      <c r="G902" t="str">
        <f>Table19[[#This Row],[Closing Code]] &amp; " - " &amp; Table19[[#This Row],[Closing Code Description]]</f>
        <v>LUBRCTE - Lubricate</v>
      </c>
      <c r="H902" t="s">
        <v>8896</v>
      </c>
      <c r="I902" t="s">
        <v>53</v>
      </c>
    </row>
    <row r="903" spans="2:9" ht="15" customHeight="1" x14ac:dyDescent="0.35">
      <c r="B903" t="s">
        <v>432</v>
      </c>
      <c r="C903" t="s">
        <v>10028</v>
      </c>
      <c r="D903" t="str">
        <f>Table19[[#This Row],[Asset Class]] &amp; " - " &amp; Table19[[#This Row],[Class Description]]</f>
        <v>DEFDISP - DEF Dispenser</v>
      </c>
      <c r="E903" t="s">
        <v>9742</v>
      </c>
      <c r="F903" t="s">
        <v>9743</v>
      </c>
      <c r="G903" t="str">
        <f>Table19[[#This Row],[Closing Code]] &amp; " - " &amp; Table19[[#This Row],[Closing Code Description]]</f>
        <v>RECALBRT - Recalibrate</v>
      </c>
      <c r="H903" t="s">
        <v>8896</v>
      </c>
      <c r="I903" t="s">
        <v>53</v>
      </c>
    </row>
    <row r="904" spans="2:9" ht="15" customHeight="1" x14ac:dyDescent="0.35">
      <c r="B904" t="s">
        <v>432</v>
      </c>
      <c r="C904" t="s">
        <v>10028</v>
      </c>
      <c r="D904" t="str">
        <f>Table19[[#This Row],[Asset Class]] &amp; " - " &amp; Table19[[#This Row],[Class Description]]</f>
        <v>DEFDISP - DEF Dispenser</v>
      </c>
      <c r="E904" t="s">
        <v>9774</v>
      </c>
      <c r="F904" t="s">
        <v>9775</v>
      </c>
      <c r="G904" t="str">
        <f>Table19[[#This Row],[Closing Code]] &amp; " - " &amp; Table19[[#This Row],[Closing Code Description]]</f>
        <v>REPAIR - Repair</v>
      </c>
      <c r="H904" t="s">
        <v>8896</v>
      </c>
      <c r="I904" t="s">
        <v>53</v>
      </c>
    </row>
    <row r="905" spans="2:9" ht="15" customHeight="1" x14ac:dyDescent="0.35">
      <c r="B905" t="s">
        <v>432</v>
      </c>
      <c r="C905" t="s">
        <v>10028</v>
      </c>
      <c r="D905" t="str">
        <f>Table19[[#This Row],[Asset Class]] &amp; " - " &amp; Table19[[#This Row],[Class Description]]</f>
        <v>DEFDISP - DEF Dispenser</v>
      </c>
      <c r="E905" t="s">
        <v>9776</v>
      </c>
      <c r="F905" t="s">
        <v>9777</v>
      </c>
      <c r="G905" t="str">
        <f>Table19[[#This Row],[Closing Code]] &amp; " - " &amp; Table19[[#This Row],[Closing Code Description]]</f>
        <v>REPLACE - Replace</v>
      </c>
      <c r="H905" t="s">
        <v>8896</v>
      </c>
      <c r="I905" t="s">
        <v>53</v>
      </c>
    </row>
    <row r="906" spans="2:9" ht="15" customHeight="1" x14ac:dyDescent="0.35">
      <c r="B906" t="s">
        <v>432</v>
      </c>
      <c r="C906" t="s">
        <v>10028</v>
      </c>
      <c r="D906" t="str">
        <f>Table19[[#This Row],[Asset Class]] &amp; " - " &amp; Table19[[#This Row],[Class Description]]</f>
        <v>DEFDISP - DEF Dispenser</v>
      </c>
      <c r="E906" t="s">
        <v>9754</v>
      </c>
      <c r="F906" t="s">
        <v>9755</v>
      </c>
      <c r="G906" t="str">
        <f>Table19[[#This Row],[Closing Code]] &amp; " - " &amp; Table19[[#This Row],[Closing Code Description]]</f>
        <v>UPGRADES - Upgrade</v>
      </c>
      <c r="H906" t="s">
        <v>8896</v>
      </c>
      <c r="I906" t="s">
        <v>53</v>
      </c>
    </row>
    <row r="907" spans="2:9" ht="15" customHeight="1" x14ac:dyDescent="0.35">
      <c r="B907" t="s">
        <v>373</v>
      </c>
      <c r="C907" t="s">
        <v>179</v>
      </c>
      <c r="D907" t="str">
        <f>Table19[[#This Row],[Asset Class]] &amp; " - " &amp; Table19[[#This Row],[Class Description]]</f>
        <v>DEHMDFR - Dehumidifier</v>
      </c>
      <c r="E907" t="s">
        <v>9672</v>
      </c>
      <c r="F907" t="s">
        <v>9673</v>
      </c>
      <c r="G907" t="str">
        <f>Table19[[#This Row],[Closing Code]] &amp; " - " &amp; Table19[[#This Row],[Closing Code Description]]</f>
        <v>ABNTEMP - Abnormal Temperature</v>
      </c>
      <c r="H907" t="s">
        <v>8863</v>
      </c>
      <c r="I907" t="s">
        <v>53</v>
      </c>
    </row>
    <row r="908" spans="2:9" ht="15" customHeight="1" x14ac:dyDescent="0.35">
      <c r="B908" t="s">
        <v>373</v>
      </c>
      <c r="C908" t="s">
        <v>179</v>
      </c>
      <c r="D908" t="str">
        <f>Table19[[#This Row],[Asset Class]] &amp; " - " &amp; Table19[[#This Row],[Class Description]]</f>
        <v>DEHMDFR - Dehumidifier</v>
      </c>
      <c r="E908" t="s">
        <v>9674</v>
      </c>
      <c r="F908" t="s">
        <v>9675</v>
      </c>
      <c r="G908" t="str">
        <f>Table19[[#This Row],[Closing Code]] &amp; " - " &amp; Table19[[#This Row],[Closing Code Description]]</f>
        <v>CORROS - Corrosion</v>
      </c>
      <c r="H908" t="s">
        <v>8863</v>
      </c>
      <c r="I908" t="s">
        <v>53</v>
      </c>
    </row>
    <row r="909" spans="2:9" ht="15" customHeight="1" x14ac:dyDescent="0.35">
      <c r="B909" t="s">
        <v>373</v>
      </c>
      <c r="C909" t="s">
        <v>179</v>
      </c>
      <c r="D909" t="str">
        <f>Table19[[#This Row],[Asset Class]] &amp; " - " &amp; Table19[[#This Row],[Class Description]]</f>
        <v>DEHMDFR - Dehumidifier</v>
      </c>
      <c r="E909" t="s">
        <v>9676</v>
      </c>
      <c r="F909" t="s">
        <v>9677</v>
      </c>
      <c r="G909" t="str">
        <f>Table19[[#This Row],[Closing Code]] &amp; " - " &amp; Table19[[#This Row],[Closing Code Description]]</f>
        <v>ELECTRIP - Electrical Trip Out</v>
      </c>
      <c r="H909" t="s">
        <v>8863</v>
      </c>
      <c r="I909" t="s">
        <v>53</v>
      </c>
    </row>
    <row r="910" spans="2:9" ht="15" customHeight="1" x14ac:dyDescent="0.35">
      <c r="B910" t="s">
        <v>373</v>
      </c>
      <c r="C910" t="s">
        <v>179</v>
      </c>
      <c r="D910" t="str">
        <f>Table19[[#This Row],[Asset Class]] &amp; " - " &amp; Table19[[#This Row],[Class Description]]</f>
        <v>DEHMDFR - Dehumidifier</v>
      </c>
      <c r="E910" t="s">
        <v>9678</v>
      </c>
      <c r="F910" t="s">
        <v>9679</v>
      </c>
      <c r="G910" t="str">
        <f>Table19[[#This Row],[Closing Code]] &amp; " - " &amp; Table19[[#This Row],[Closing Code Description]]</f>
        <v>EXNOISE - Excessive Noise</v>
      </c>
      <c r="H910" t="s">
        <v>8863</v>
      </c>
      <c r="I910" t="s">
        <v>53</v>
      </c>
    </row>
    <row r="911" spans="2:9" ht="15" customHeight="1" x14ac:dyDescent="0.35">
      <c r="B911" t="s">
        <v>373</v>
      </c>
      <c r="C911" t="s">
        <v>179</v>
      </c>
      <c r="D911" t="str">
        <f>Table19[[#This Row],[Asset Class]] &amp; " - " &amp; Table19[[#This Row],[Class Description]]</f>
        <v>DEHMDFR - Dehumidifier</v>
      </c>
      <c r="E911" t="s">
        <v>9680</v>
      </c>
      <c r="F911" t="s">
        <v>9681</v>
      </c>
      <c r="G911" t="str">
        <f>Table19[[#This Row],[Closing Code]] &amp; " - " &amp; Table19[[#This Row],[Closing Code Description]]</f>
        <v>EXVIBRTN - Excessive Vibration</v>
      </c>
      <c r="H911" t="s">
        <v>8863</v>
      </c>
      <c r="I911" t="s">
        <v>53</v>
      </c>
    </row>
    <row r="912" spans="2:9" ht="15" customHeight="1" x14ac:dyDescent="0.35">
      <c r="B912" t="s">
        <v>373</v>
      </c>
      <c r="C912" t="s">
        <v>179</v>
      </c>
      <c r="D912" t="str">
        <f>Table19[[#This Row],[Asset Class]] &amp; " - " &amp; Table19[[#This Row],[Class Description]]</f>
        <v>DEHMDFR - Dehumidifier</v>
      </c>
      <c r="E912" t="s">
        <v>9682</v>
      </c>
      <c r="F912" t="s">
        <v>9683</v>
      </c>
      <c r="G912" t="str">
        <f>Table19[[#This Row],[Closing Code]] &amp; " - " &amp; Table19[[#This Row],[Closing Code Description]]</f>
        <v>JAMMEDEQ - Jammed Equipment</v>
      </c>
      <c r="H912" t="s">
        <v>8863</v>
      </c>
      <c r="I912" t="s">
        <v>53</v>
      </c>
    </row>
    <row r="913" spans="2:9" ht="15" customHeight="1" x14ac:dyDescent="0.35">
      <c r="B913" t="s">
        <v>373</v>
      </c>
      <c r="C913" t="s">
        <v>179</v>
      </c>
      <c r="D913" t="str">
        <f>Table19[[#This Row],[Asset Class]] &amp; " - " &amp; Table19[[#This Row],[Class Description]]</f>
        <v>DEHMDFR - Dehumidifier</v>
      </c>
      <c r="E913" t="s">
        <v>9684</v>
      </c>
      <c r="F913" t="s">
        <v>9685</v>
      </c>
      <c r="G913" t="str">
        <f>Table19[[#This Row],[Closing Code]] &amp; " - " &amp; Table19[[#This Row],[Closing Code Description]]</f>
        <v>LEAKING - Leaking</v>
      </c>
      <c r="H913" t="s">
        <v>8863</v>
      </c>
      <c r="I913" t="s">
        <v>53</v>
      </c>
    </row>
    <row r="914" spans="2:9" ht="15" customHeight="1" x14ac:dyDescent="0.35">
      <c r="B914" t="s">
        <v>373</v>
      </c>
      <c r="C914" t="s">
        <v>179</v>
      </c>
      <c r="D914" t="str">
        <f>Table19[[#This Row],[Asset Class]] &amp; " - " &amp; Table19[[#This Row],[Class Description]]</f>
        <v>DEHMDFR - Dehumidifier</v>
      </c>
      <c r="E914" t="s">
        <v>9686</v>
      </c>
      <c r="F914" t="s">
        <v>9687</v>
      </c>
      <c r="G914" t="str">
        <f>Table19[[#This Row],[Closing Code]] &amp; " - " &amp; Table19[[#This Row],[Closing Code Description]]</f>
        <v>LOWPERF - Low Performance</v>
      </c>
      <c r="H914" t="s">
        <v>8863</v>
      </c>
      <c r="I914" t="s">
        <v>53</v>
      </c>
    </row>
    <row r="915" spans="2:9" ht="15" customHeight="1" x14ac:dyDescent="0.35">
      <c r="B915" t="s">
        <v>373</v>
      </c>
      <c r="C915" t="s">
        <v>179</v>
      </c>
      <c r="D915" t="str">
        <f>Table19[[#This Row],[Asset Class]] &amp; " - " &amp; Table19[[#This Row],[Class Description]]</f>
        <v>DEHMDFR - Dehumidifier</v>
      </c>
      <c r="E915" t="s">
        <v>9688</v>
      </c>
      <c r="F915" t="s">
        <v>9689</v>
      </c>
      <c r="G915" t="str">
        <f>Table19[[#This Row],[Closing Code]] &amp; " - " &amp; Table19[[#This Row],[Closing Code Description]]</f>
        <v>NONOPER - Non-Operational</v>
      </c>
      <c r="H915" t="s">
        <v>8863</v>
      </c>
      <c r="I915" t="s">
        <v>53</v>
      </c>
    </row>
    <row r="916" spans="2:9" ht="15" customHeight="1" x14ac:dyDescent="0.35">
      <c r="B916" t="s">
        <v>373</v>
      </c>
      <c r="C916" t="s">
        <v>179</v>
      </c>
      <c r="D916" t="str">
        <f>Table19[[#This Row],[Asset Class]] &amp; " - " &amp; Table19[[#This Row],[Class Description]]</f>
        <v>DEHMDFR - Dehumidifier</v>
      </c>
      <c r="E916" t="s">
        <v>9690</v>
      </c>
      <c r="F916" t="s">
        <v>9691</v>
      </c>
      <c r="G916" t="str">
        <f>Table19[[#This Row],[Closing Code]] &amp; " - " &amp; Table19[[#This Row],[Closing Code Description]]</f>
        <v>PHYDMGE - Physical Damage</v>
      </c>
      <c r="H916" t="s">
        <v>8863</v>
      </c>
      <c r="I916" t="s">
        <v>53</v>
      </c>
    </row>
    <row r="917" spans="2:9" ht="15" customHeight="1" x14ac:dyDescent="0.35">
      <c r="B917" t="s">
        <v>373</v>
      </c>
      <c r="C917" t="s">
        <v>179</v>
      </c>
      <c r="D917" t="str">
        <f>Table19[[#This Row],[Asset Class]] &amp; " - " &amp; Table19[[#This Row],[Class Description]]</f>
        <v>DEHMDFR - Dehumidifier</v>
      </c>
      <c r="E917" t="s">
        <v>9692</v>
      </c>
      <c r="F917" t="s">
        <v>9693</v>
      </c>
      <c r="G917" t="str">
        <f>Table19[[#This Row],[Closing Code]] &amp; " - " &amp; Table19[[#This Row],[Closing Code Description]]</f>
        <v>UNSMELL - Unusual Smell</v>
      </c>
      <c r="H917" t="s">
        <v>8863</v>
      </c>
      <c r="I917" t="s">
        <v>53</v>
      </c>
    </row>
    <row r="918" spans="2:9" ht="15" customHeight="1" x14ac:dyDescent="0.35">
      <c r="B918" t="s">
        <v>373</v>
      </c>
      <c r="C918" t="s">
        <v>179</v>
      </c>
      <c r="D918" t="str">
        <f>Table19[[#This Row],[Asset Class]] &amp; " - " &amp; Table19[[#This Row],[Class Description]]</f>
        <v>DEHMDFR - Dehumidifier</v>
      </c>
      <c r="E918" t="s">
        <v>9694</v>
      </c>
      <c r="F918" t="s">
        <v>9695</v>
      </c>
      <c r="G918" t="str">
        <f>Table19[[#This Row],[Closing Code]] &amp; " - " &amp; Table19[[#This Row],[Closing Code Description]]</f>
        <v>UNSMOKE - Unusual Smoke</v>
      </c>
      <c r="H918" t="s">
        <v>8863</v>
      </c>
      <c r="I918" t="s">
        <v>53</v>
      </c>
    </row>
    <row r="919" spans="2:9" ht="15" customHeight="1" x14ac:dyDescent="0.35">
      <c r="B919" t="s">
        <v>373</v>
      </c>
      <c r="C919" t="s">
        <v>179</v>
      </c>
      <c r="D919" t="str">
        <f>Table19[[#This Row],[Asset Class]] &amp; " - " &amp; Table19[[#This Row],[Class Description]]</f>
        <v>DEHMDFR - Dehumidifier</v>
      </c>
      <c r="E919" t="s">
        <v>10043</v>
      </c>
      <c r="F919" t="s">
        <v>10044</v>
      </c>
      <c r="G919" t="str">
        <f>Table19[[#This Row],[Closing Code]] &amp; " - " &amp; Table19[[#This Row],[Closing Code Description]]</f>
        <v>DEHCONT - Dehumidifier air filter contaminated</v>
      </c>
      <c r="H919" t="s">
        <v>8876</v>
      </c>
      <c r="I919" t="s">
        <v>53</v>
      </c>
    </row>
    <row r="920" spans="2:9" ht="15" customHeight="1" x14ac:dyDescent="0.35">
      <c r="B920" t="s">
        <v>373</v>
      </c>
      <c r="C920" t="s">
        <v>179</v>
      </c>
      <c r="D920" t="str">
        <f>Table19[[#This Row],[Asset Class]] &amp; " - " &amp; Table19[[#This Row],[Class Description]]</f>
        <v>DEHMDFR - Dehumidifier</v>
      </c>
      <c r="E920" t="s">
        <v>10045</v>
      </c>
      <c r="F920" t="s">
        <v>10046</v>
      </c>
      <c r="G920" t="str">
        <f>Table19[[#This Row],[Closing Code]] &amp; " - " &amp; Table19[[#This Row],[Closing Code Description]]</f>
        <v>DEHDET - Dehumidifier components deteriorated</v>
      </c>
      <c r="H920" t="s">
        <v>8876</v>
      </c>
      <c r="I920" t="s">
        <v>53</v>
      </c>
    </row>
    <row r="921" spans="2:9" ht="15" customHeight="1" x14ac:dyDescent="0.35">
      <c r="B921" t="s">
        <v>373</v>
      </c>
      <c r="C921" t="s">
        <v>179</v>
      </c>
      <c r="D921" t="str">
        <f>Table19[[#This Row],[Asset Class]] &amp; " - " &amp; Table19[[#This Row],[Class Description]]</f>
        <v>DEHMDFR - Dehumidifier</v>
      </c>
      <c r="E921" t="s">
        <v>9698</v>
      </c>
      <c r="F921" t="s">
        <v>9699</v>
      </c>
      <c r="G921" t="str">
        <f>Table19[[#This Row],[Closing Code]] &amp; " - " &amp; Table19[[#This Row],[Closing Code Description]]</f>
        <v>ACCIDENT - Accident</v>
      </c>
      <c r="H921" t="s">
        <v>8878</v>
      </c>
      <c r="I921" t="s">
        <v>53</v>
      </c>
    </row>
    <row r="922" spans="2:9" ht="15" customHeight="1" x14ac:dyDescent="0.35">
      <c r="B922" t="s">
        <v>373</v>
      </c>
      <c r="C922" t="s">
        <v>179</v>
      </c>
      <c r="D922" t="str">
        <f>Table19[[#This Row],[Asset Class]] &amp; " - " &amp; Table19[[#This Row],[Class Description]]</f>
        <v>DEHMDFR - Dehumidifier</v>
      </c>
      <c r="E922" t="s">
        <v>9700</v>
      </c>
      <c r="F922" t="s">
        <v>9701</v>
      </c>
      <c r="G922" t="str">
        <f>Table19[[#This Row],[Closing Code]] &amp; " - " &amp; Table19[[#This Row],[Closing Code Description]]</f>
        <v>ACCWEAR - Accelerated Wear</v>
      </c>
      <c r="H922" t="s">
        <v>8878</v>
      </c>
      <c r="I922" t="s">
        <v>53</v>
      </c>
    </row>
    <row r="923" spans="2:9" ht="15" customHeight="1" x14ac:dyDescent="0.35">
      <c r="B923" t="s">
        <v>373</v>
      </c>
      <c r="C923" t="s">
        <v>179</v>
      </c>
      <c r="D923" t="str">
        <f>Table19[[#This Row],[Asset Class]] &amp; " - " &amp; Table19[[#This Row],[Class Description]]</f>
        <v>DEHMDFR - Dehumidifier</v>
      </c>
      <c r="E923" t="s">
        <v>9702</v>
      </c>
      <c r="F923" t="s">
        <v>9703</v>
      </c>
      <c r="G923" t="str">
        <f>Table19[[#This Row],[Closing Code]] &amp; " - " &amp; Table19[[#This Row],[Closing Code Description]]</f>
        <v>ACTGOD - Weather condition/Forces of nature or Act of God</v>
      </c>
      <c r="H923" t="s">
        <v>8878</v>
      </c>
      <c r="I923" t="s">
        <v>53</v>
      </c>
    </row>
    <row r="924" spans="2:9" ht="15" customHeight="1" x14ac:dyDescent="0.35">
      <c r="B924" t="s">
        <v>373</v>
      </c>
      <c r="C924" t="s">
        <v>179</v>
      </c>
      <c r="D924" t="str">
        <f>Table19[[#This Row],[Asset Class]] &amp; " - " &amp; Table19[[#This Row],[Class Description]]</f>
        <v>DEHMDFR - Dehumidifier</v>
      </c>
      <c r="E924" t="s">
        <v>9704</v>
      </c>
      <c r="F924" t="s">
        <v>9705</v>
      </c>
      <c r="G924" t="str">
        <f>Table19[[#This Row],[Closing Code]] &amp; " - " &amp; Table19[[#This Row],[Closing Code Description]]</f>
        <v>CONTAM - Contamination</v>
      </c>
      <c r="H924" t="s">
        <v>8878</v>
      </c>
      <c r="I924" t="s">
        <v>53</v>
      </c>
    </row>
    <row r="925" spans="2:9" ht="15" customHeight="1" x14ac:dyDescent="0.35">
      <c r="B925" t="s">
        <v>373</v>
      </c>
      <c r="C925" t="s">
        <v>179</v>
      </c>
      <c r="D925" t="str">
        <f>Table19[[#This Row],[Asset Class]] &amp; " - " &amp; Table19[[#This Row],[Class Description]]</f>
        <v>DEHMDFR - Dehumidifier</v>
      </c>
      <c r="E925" t="s">
        <v>9706</v>
      </c>
      <c r="F925" t="s">
        <v>9707</v>
      </c>
      <c r="G925" t="str">
        <f>Table19[[#This Row],[Closing Code]] &amp; " - " &amp; Table19[[#This Row],[Closing Code Description]]</f>
        <v>DEFASSET - Defective Asset</v>
      </c>
      <c r="H925" t="s">
        <v>8878</v>
      </c>
      <c r="I925" t="s">
        <v>53</v>
      </c>
    </row>
    <row r="926" spans="2:9" ht="15" customHeight="1" x14ac:dyDescent="0.35">
      <c r="B926" t="s">
        <v>373</v>
      </c>
      <c r="C926" t="s">
        <v>179</v>
      </c>
      <c r="D926" t="str">
        <f>Table19[[#This Row],[Asset Class]] &amp; " - " &amp; Table19[[#This Row],[Class Description]]</f>
        <v>DEHMDFR - Dehumidifier</v>
      </c>
      <c r="E926" t="s">
        <v>9708</v>
      </c>
      <c r="F926" t="s">
        <v>9709</v>
      </c>
      <c r="G926" t="str">
        <f>Table19[[#This Row],[Closing Code]] &amp; " - " &amp; Table19[[#This Row],[Closing Code Description]]</f>
        <v>EXLOAD - Excessive Load</v>
      </c>
      <c r="H926" t="s">
        <v>8878</v>
      </c>
      <c r="I926" t="s">
        <v>53</v>
      </c>
    </row>
    <row r="927" spans="2:9" ht="15" customHeight="1" x14ac:dyDescent="0.35">
      <c r="B927" t="s">
        <v>373</v>
      </c>
      <c r="C927" t="s">
        <v>179</v>
      </c>
      <c r="D927" t="str">
        <f>Table19[[#This Row],[Asset Class]] &amp; " - " &amp; Table19[[#This Row],[Class Description]]</f>
        <v>DEHMDFR - Dehumidifier</v>
      </c>
      <c r="E927" t="s">
        <v>9710</v>
      </c>
      <c r="F927" t="s">
        <v>9711</v>
      </c>
      <c r="G927" t="str">
        <f>Table19[[#This Row],[Closing Code]] &amp; " - " &amp; Table19[[#This Row],[Closing Code Description]]</f>
        <v>IMPRMNT - Improper Maintenance</v>
      </c>
      <c r="H927" t="s">
        <v>8878</v>
      </c>
      <c r="I927" t="s">
        <v>53</v>
      </c>
    </row>
    <row r="928" spans="2:9" ht="15" customHeight="1" x14ac:dyDescent="0.35">
      <c r="B928" t="s">
        <v>373</v>
      </c>
      <c r="C928" t="s">
        <v>179</v>
      </c>
      <c r="D928" t="str">
        <f>Table19[[#This Row],[Asset Class]] &amp; " - " &amp; Table19[[#This Row],[Class Description]]</f>
        <v>DEHMDFR - Dehumidifier</v>
      </c>
      <c r="E928" t="s">
        <v>9712</v>
      </c>
      <c r="F928" t="s">
        <v>9713</v>
      </c>
      <c r="G928" t="str">
        <f>Table19[[#This Row],[Closing Code]] &amp; " - " &amp; Table19[[#This Row],[Closing Code Description]]</f>
        <v>INSLUBR - Insufficient Lubrication</v>
      </c>
      <c r="H928" t="s">
        <v>8878</v>
      </c>
      <c r="I928" t="s">
        <v>53</v>
      </c>
    </row>
    <row r="929" spans="2:9" ht="15" customHeight="1" x14ac:dyDescent="0.35">
      <c r="B929" t="s">
        <v>373</v>
      </c>
      <c r="C929" t="s">
        <v>179</v>
      </c>
      <c r="D929" t="str">
        <f>Table19[[#This Row],[Asset Class]] &amp; " - " &amp; Table19[[#This Row],[Class Description]]</f>
        <v>DEHMDFR - Dehumidifier</v>
      </c>
      <c r="E929" t="s">
        <v>9714</v>
      </c>
      <c r="F929" t="s">
        <v>9715</v>
      </c>
      <c r="G929" t="str">
        <f>Table19[[#This Row],[Closing Code]] &amp; " - " &amp; Table19[[#This Row],[Closing Code Description]]</f>
        <v>LACKTRN - Lack of/ Inadequate Training</v>
      </c>
      <c r="H929" t="s">
        <v>8878</v>
      </c>
      <c r="I929" t="s">
        <v>53</v>
      </c>
    </row>
    <row r="930" spans="2:9" ht="15" customHeight="1" x14ac:dyDescent="0.35">
      <c r="B930" t="s">
        <v>373</v>
      </c>
      <c r="C930" t="s">
        <v>179</v>
      </c>
      <c r="D930" t="str">
        <f>Table19[[#This Row],[Asset Class]] &amp; " - " &amp; Table19[[#This Row],[Class Description]]</f>
        <v>DEHMDFR - Dehumidifier</v>
      </c>
      <c r="E930" t="s">
        <v>9716</v>
      </c>
      <c r="F930" t="s">
        <v>9717</v>
      </c>
      <c r="G930" t="str">
        <f>Table19[[#This Row],[Closing Code]] &amp; " - " &amp; Table19[[#This Row],[Closing Code Description]]</f>
        <v>MISSCMP - Loose/ Missing Component</v>
      </c>
      <c r="H930" t="s">
        <v>8878</v>
      </c>
      <c r="I930" t="s">
        <v>53</v>
      </c>
    </row>
    <row r="931" spans="2:9" ht="15" customHeight="1" x14ac:dyDescent="0.35">
      <c r="B931" t="s">
        <v>373</v>
      </c>
      <c r="C931" t="s">
        <v>179</v>
      </c>
      <c r="D931" t="str">
        <f>Table19[[#This Row],[Asset Class]] &amp; " - " &amp; Table19[[#This Row],[Class Description]]</f>
        <v>DEHMDFR - Dehumidifier</v>
      </c>
      <c r="E931" t="s">
        <v>9718</v>
      </c>
      <c r="F931" t="s">
        <v>9719</v>
      </c>
      <c r="G931" t="str">
        <f>Table19[[#This Row],[Closing Code]] &amp; " - " &amp; Table19[[#This Row],[Closing Code Description]]</f>
        <v>NRMWEAR - Normal Wear</v>
      </c>
      <c r="H931" t="s">
        <v>8878</v>
      </c>
      <c r="I931" t="s">
        <v>53</v>
      </c>
    </row>
    <row r="932" spans="2:9" ht="15" customHeight="1" x14ac:dyDescent="0.35">
      <c r="B932" t="s">
        <v>373</v>
      </c>
      <c r="C932" t="s">
        <v>179</v>
      </c>
      <c r="D932" t="str">
        <f>Table19[[#This Row],[Asset Class]] &amp; " - " &amp; Table19[[#This Row],[Class Description]]</f>
        <v>DEHMDFR - Dehumidifier</v>
      </c>
      <c r="E932" t="s">
        <v>9720</v>
      </c>
      <c r="F932" t="s">
        <v>9721</v>
      </c>
      <c r="G932" t="str">
        <f>Table19[[#This Row],[Closing Code]] &amp; " - " &amp; Table19[[#This Row],[Closing Code Description]]</f>
        <v>OTHER - Other (specify)</v>
      </c>
      <c r="H932" t="s">
        <v>8878</v>
      </c>
      <c r="I932" t="s">
        <v>53</v>
      </c>
    </row>
    <row r="933" spans="2:9" ht="15" customHeight="1" x14ac:dyDescent="0.35">
      <c r="B933" t="s">
        <v>373</v>
      </c>
      <c r="C933" t="s">
        <v>179</v>
      </c>
      <c r="D933" t="str">
        <f>Table19[[#This Row],[Asset Class]] &amp; " - " &amp; Table19[[#This Row],[Class Description]]</f>
        <v>DEHMDFR - Dehumidifier</v>
      </c>
      <c r="E933" t="s">
        <v>9722</v>
      </c>
      <c r="F933" t="s">
        <v>9723</v>
      </c>
      <c r="G933" t="str">
        <f>Table19[[#This Row],[Closing Code]] &amp; " - " &amp; Table19[[#This Row],[Closing Code Description]]</f>
        <v>PRINSTAL - Poor Installation</v>
      </c>
      <c r="H933" t="s">
        <v>8878</v>
      </c>
      <c r="I933" t="s">
        <v>53</v>
      </c>
    </row>
    <row r="934" spans="2:9" ht="15" customHeight="1" x14ac:dyDescent="0.35">
      <c r="B934" t="s">
        <v>373</v>
      </c>
      <c r="C934" t="s">
        <v>179</v>
      </c>
      <c r="D934" t="str">
        <f>Table19[[#This Row],[Asset Class]] &amp; " - " &amp; Table19[[#This Row],[Class Description]]</f>
        <v>DEHMDFR - Dehumidifier</v>
      </c>
      <c r="E934" t="s">
        <v>9724</v>
      </c>
      <c r="F934" t="s">
        <v>9725</v>
      </c>
      <c r="G934" t="str">
        <f>Table19[[#This Row],[Closing Code]] &amp; " - " &amp; Table19[[#This Row],[Closing Code Description]]</f>
        <v>PROCISSU - Procedure Issue</v>
      </c>
      <c r="H934" t="s">
        <v>8878</v>
      </c>
      <c r="I934" t="s">
        <v>53</v>
      </c>
    </row>
    <row r="935" spans="2:9" ht="15" customHeight="1" x14ac:dyDescent="0.35">
      <c r="B935" t="s">
        <v>373</v>
      </c>
      <c r="C935" t="s">
        <v>179</v>
      </c>
      <c r="D935" t="str">
        <f>Table19[[#This Row],[Asset Class]] &amp; " - " &amp; Table19[[#This Row],[Class Description]]</f>
        <v>DEHMDFR - Dehumidifier</v>
      </c>
      <c r="E935" t="s">
        <v>9726</v>
      </c>
      <c r="F935" t="s">
        <v>9727</v>
      </c>
      <c r="G935" t="str">
        <f>Table19[[#This Row],[Closing Code]] &amp; " - " &amp; Table19[[#This Row],[Closing Code Description]]</f>
        <v>UTLFAIL - Utility Failure</v>
      </c>
      <c r="H935" t="s">
        <v>8878</v>
      </c>
      <c r="I935" t="s">
        <v>53</v>
      </c>
    </row>
    <row r="936" spans="2:9" ht="15" customHeight="1" x14ac:dyDescent="0.35">
      <c r="B936" t="s">
        <v>373</v>
      </c>
      <c r="C936" t="s">
        <v>179</v>
      </c>
      <c r="D936" t="str">
        <f>Table19[[#This Row],[Asset Class]] &amp; " - " &amp; Table19[[#This Row],[Class Description]]</f>
        <v>DEHMDFR - Dehumidifier</v>
      </c>
      <c r="E936" t="s">
        <v>9728</v>
      </c>
      <c r="F936" t="s">
        <v>9729</v>
      </c>
      <c r="G936" t="str">
        <f>Table19[[#This Row],[Closing Code]] &amp; " - " &amp; Table19[[#This Row],[Closing Code Description]]</f>
        <v>VNDLSM - Vandalism</v>
      </c>
      <c r="H936" t="s">
        <v>8878</v>
      </c>
      <c r="I936" t="s">
        <v>53</v>
      </c>
    </row>
    <row r="937" spans="2:9" ht="15" customHeight="1" x14ac:dyDescent="0.35">
      <c r="B937" t="s">
        <v>373</v>
      </c>
      <c r="C937" t="s">
        <v>179</v>
      </c>
      <c r="D937" t="str">
        <f>Table19[[#This Row],[Asset Class]] &amp; " - " &amp; Table19[[#This Row],[Class Description]]</f>
        <v>DEHMDFR - Dehumidifier</v>
      </c>
      <c r="E937" t="s">
        <v>9730</v>
      </c>
      <c r="F937" t="s">
        <v>9731</v>
      </c>
      <c r="G937" t="str">
        <f>Table19[[#This Row],[Closing Code]] &amp; " - " &amp; Table19[[#This Row],[Closing Code Description]]</f>
        <v>WORNCMPT - Defective/ Worn Component</v>
      </c>
      <c r="H937" t="s">
        <v>8878</v>
      </c>
      <c r="I937" t="s">
        <v>53</v>
      </c>
    </row>
    <row r="938" spans="2:9" ht="15" customHeight="1" x14ac:dyDescent="0.35">
      <c r="B938" t="s">
        <v>373</v>
      </c>
      <c r="C938" t="s">
        <v>179</v>
      </c>
      <c r="D938" t="str">
        <f>Table19[[#This Row],[Asset Class]] &amp; " - " &amp; Table19[[#This Row],[Class Description]]</f>
        <v>DEHMDFR - Dehumidifier</v>
      </c>
      <c r="E938" t="s">
        <v>9732</v>
      </c>
      <c r="F938" t="s">
        <v>9733</v>
      </c>
      <c r="G938" t="str">
        <f>Table19[[#This Row],[Closing Code]] &amp; " - " &amp; Table19[[#This Row],[Closing Code Description]]</f>
        <v>ADJUSTD - Adjusted</v>
      </c>
      <c r="H938" t="s">
        <v>8896</v>
      </c>
      <c r="I938" t="s">
        <v>53</v>
      </c>
    </row>
    <row r="939" spans="2:9" ht="15" customHeight="1" x14ac:dyDescent="0.35">
      <c r="B939" t="s">
        <v>373</v>
      </c>
      <c r="C939" t="s">
        <v>179</v>
      </c>
      <c r="D939" t="str">
        <f>Table19[[#This Row],[Asset Class]] &amp; " - " &amp; Table19[[#This Row],[Class Description]]</f>
        <v>DEHMDFR - Dehumidifier</v>
      </c>
      <c r="E939" t="s">
        <v>9734</v>
      </c>
      <c r="F939" t="s">
        <v>9735</v>
      </c>
      <c r="G939" t="str">
        <f>Table19[[#This Row],[Closing Code]] &amp; " - " &amp; Table19[[#This Row],[Closing Code Description]]</f>
        <v>DECOMM - Decommission</v>
      </c>
      <c r="H939" t="s">
        <v>8896</v>
      </c>
      <c r="I939" t="s">
        <v>53</v>
      </c>
    </row>
    <row r="940" spans="2:9" ht="15" customHeight="1" x14ac:dyDescent="0.35">
      <c r="B940" t="s">
        <v>373</v>
      </c>
      <c r="C940" t="s">
        <v>179</v>
      </c>
      <c r="D940" t="str">
        <f>Table19[[#This Row],[Asset Class]] &amp; " - " &amp; Table19[[#This Row],[Class Description]]</f>
        <v>DEHMDFR - Dehumidifier</v>
      </c>
      <c r="E940" t="s">
        <v>9736</v>
      </c>
      <c r="F940" t="s">
        <v>9737</v>
      </c>
      <c r="G940" t="str">
        <f>Table19[[#This Row],[Closing Code]] &amp; " - " &amp; Table19[[#This Row],[Closing Code Description]]</f>
        <v>DECONTME - Decontaminate</v>
      </c>
      <c r="H940" t="s">
        <v>8896</v>
      </c>
      <c r="I940" t="s">
        <v>53</v>
      </c>
    </row>
    <row r="941" spans="2:9" ht="15" customHeight="1" x14ac:dyDescent="0.35">
      <c r="B941" t="s">
        <v>373</v>
      </c>
      <c r="C941" t="s">
        <v>179</v>
      </c>
      <c r="D941" t="str">
        <f>Table19[[#This Row],[Asset Class]] &amp; " - " &amp; Table19[[#This Row],[Class Description]]</f>
        <v>DEHMDFR - Dehumidifier</v>
      </c>
      <c r="E941" t="s">
        <v>9738</v>
      </c>
      <c r="F941" t="s">
        <v>9739</v>
      </c>
      <c r="G941" t="str">
        <f>Table19[[#This Row],[Closing Code]] &amp; " - " &amp; Table19[[#This Row],[Closing Code Description]]</f>
        <v>DONOTHIN - Do Nothing</v>
      </c>
      <c r="H941" t="s">
        <v>8896</v>
      </c>
      <c r="I941" t="s">
        <v>53</v>
      </c>
    </row>
    <row r="942" spans="2:9" ht="15" customHeight="1" x14ac:dyDescent="0.35">
      <c r="B942" t="s">
        <v>373</v>
      </c>
      <c r="C942" t="s">
        <v>179</v>
      </c>
      <c r="D942" t="str">
        <f>Table19[[#This Row],[Asset Class]] &amp; " - " &amp; Table19[[#This Row],[Class Description]]</f>
        <v>DEHMDFR - Dehumidifier</v>
      </c>
      <c r="E942" t="s">
        <v>9740</v>
      </c>
      <c r="F942" t="s">
        <v>9741</v>
      </c>
      <c r="G942" t="str">
        <f>Table19[[#This Row],[Closing Code]] &amp; " - " &amp; Table19[[#This Row],[Closing Code Description]]</f>
        <v>LUBRCTE - Lubricate</v>
      </c>
      <c r="H942" t="s">
        <v>8896</v>
      </c>
      <c r="I942" t="s">
        <v>53</v>
      </c>
    </row>
    <row r="943" spans="2:9" ht="15" customHeight="1" x14ac:dyDescent="0.35">
      <c r="B943" t="s">
        <v>373</v>
      </c>
      <c r="C943" t="s">
        <v>179</v>
      </c>
      <c r="D943" t="str">
        <f>Table19[[#This Row],[Asset Class]] &amp; " - " &amp; Table19[[#This Row],[Class Description]]</f>
        <v>DEHMDFR - Dehumidifier</v>
      </c>
      <c r="E943" t="s">
        <v>9720</v>
      </c>
      <c r="F943" t="s">
        <v>9721</v>
      </c>
      <c r="G943" t="str">
        <f>Table19[[#This Row],[Closing Code]] &amp; " - " &amp; Table19[[#This Row],[Closing Code Description]]</f>
        <v>OTHER - Other (specify)</v>
      </c>
      <c r="H943" t="s">
        <v>8896</v>
      </c>
      <c r="I943" t="s">
        <v>53</v>
      </c>
    </row>
    <row r="944" spans="2:9" ht="15" customHeight="1" x14ac:dyDescent="0.35">
      <c r="B944" t="s">
        <v>373</v>
      </c>
      <c r="C944" t="s">
        <v>179</v>
      </c>
      <c r="D944" t="str">
        <f>Table19[[#This Row],[Asset Class]] &amp; " - " &amp; Table19[[#This Row],[Class Description]]</f>
        <v>DEHMDFR - Dehumidifier</v>
      </c>
      <c r="E944" t="s">
        <v>9742</v>
      </c>
      <c r="F944" t="s">
        <v>9743</v>
      </c>
      <c r="G944" t="str">
        <f>Table19[[#This Row],[Closing Code]] &amp; " - " &amp; Table19[[#This Row],[Closing Code Description]]</f>
        <v>RECALBRT - Recalibrate</v>
      </c>
      <c r="H944" t="s">
        <v>8896</v>
      </c>
      <c r="I944" t="s">
        <v>53</v>
      </c>
    </row>
    <row r="945" spans="2:9" ht="15" customHeight="1" x14ac:dyDescent="0.35">
      <c r="B945" t="s">
        <v>373</v>
      </c>
      <c r="C945" t="s">
        <v>179</v>
      </c>
      <c r="D945" t="str">
        <f>Table19[[#This Row],[Asset Class]] &amp; " - " &amp; Table19[[#This Row],[Class Description]]</f>
        <v>DEHMDFR - Dehumidifier</v>
      </c>
      <c r="E945" t="s">
        <v>9744</v>
      </c>
      <c r="F945" t="s">
        <v>9745</v>
      </c>
      <c r="G945" t="str">
        <f>Table19[[#This Row],[Closing Code]] &amp; " - " &amp; Table19[[#This Row],[Closing Code Description]]</f>
        <v>REMVOBT - Remove Obstruction</v>
      </c>
      <c r="H945" t="s">
        <v>8896</v>
      </c>
      <c r="I945" t="s">
        <v>53</v>
      </c>
    </row>
    <row r="946" spans="2:9" ht="15" customHeight="1" x14ac:dyDescent="0.35">
      <c r="B946" t="s">
        <v>373</v>
      </c>
      <c r="C946" t="s">
        <v>179</v>
      </c>
      <c r="D946" t="str">
        <f>Table19[[#This Row],[Asset Class]] &amp; " - " &amp; Table19[[#This Row],[Class Description]]</f>
        <v>DEHMDFR - Dehumidifier</v>
      </c>
      <c r="E946" t="s">
        <v>9746</v>
      </c>
      <c r="F946" t="s">
        <v>9747</v>
      </c>
      <c r="G946" t="str">
        <f>Table19[[#This Row],[Closing Code]] &amp; " - " &amp; Table19[[#This Row],[Closing Code Description]]</f>
        <v>REPCMPT - Repair Component</v>
      </c>
      <c r="H946" t="s">
        <v>8896</v>
      </c>
      <c r="I946" t="s">
        <v>53</v>
      </c>
    </row>
    <row r="947" spans="2:9" ht="15" customHeight="1" x14ac:dyDescent="0.35">
      <c r="B947" t="s">
        <v>373</v>
      </c>
      <c r="C947" t="s">
        <v>179</v>
      </c>
      <c r="D947" t="str">
        <f>Table19[[#This Row],[Asset Class]] &amp; " - " &amp; Table19[[#This Row],[Class Description]]</f>
        <v>DEHMDFR - Dehumidifier</v>
      </c>
      <c r="E947" t="s">
        <v>9748</v>
      </c>
      <c r="F947" t="s">
        <v>9749</v>
      </c>
      <c r="G947" t="str">
        <f>Table19[[#This Row],[Closing Code]] &amp; " - " &amp; Table19[[#This Row],[Closing Code Description]]</f>
        <v>REPLASS - Replace Asset</v>
      </c>
      <c r="H947" t="s">
        <v>8896</v>
      </c>
      <c r="I947" t="s">
        <v>53</v>
      </c>
    </row>
    <row r="948" spans="2:9" ht="15" customHeight="1" x14ac:dyDescent="0.35">
      <c r="B948" t="s">
        <v>373</v>
      </c>
      <c r="C948" t="s">
        <v>179</v>
      </c>
      <c r="D948" t="str">
        <f>Table19[[#This Row],[Asset Class]] &amp; " - " &amp; Table19[[#This Row],[Class Description]]</f>
        <v>DEHMDFR - Dehumidifier</v>
      </c>
      <c r="E948" t="s">
        <v>9750</v>
      </c>
      <c r="F948" t="s">
        <v>9751</v>
      </c>
      <c r="G948" t="str">
        <f>Table19[[#This Row],[Closing Code]] &amp; " - " &amp; Table19[[#This Row],[Closing Code Description]]</f>
        <v>REPLCMPT - Replace Component</v>
      </c>
      <c r="H948" t="s">
        <v>8896</v>
      </c>
      <c r="I948" t="s">
        <v>53</v>
      </c>
    </row>
    <row r="949" spans="2:9" ht="15" customHeight="1" x14ac:dyDescent="0.35">
      <c r="B949" t="s">
        <v>373</v>
      </c>
      <c r="C949" t="s">
        <v>179</v>
      </c>
      <c r="D949" t="str">
        <f>Table19[[#This Row],[Asset Class]] &amp; " - " &amp; Table19[[#This Row],[Class Description]]</f>
        <v>DEHMDFR - Dehumidifier</v>
      </c>
      <c r="E949" t="s">
        <v>9752</v>
      </c>
      <c r="F949" t="s">
        <v>9753</v>
      </c>
      <c r="G949" t="str">
        <f>Table19[[#This Row],[Closing Code]] &amp; " - " &amp; Table19[[#This Row],[Closing Code Description]]</f>
        <v>REPRASS - Repair Asset</v>
      </c>
      <c r="H949" t="s">
        <v>8896</v>
      </c>
      <c r="I949" t="s">
        <v>53</v>
      </c>
    </row>
    <row r="950" spans="2:9" ht="15" customHeight="1" x14ac:dyDescent="0.35">
      <c r="B950" t="s">
        <v>373</v>
      </c>
      <c r="C950" t="s">
        <v>179</v>
      </c>
      <c r="D950" t="str">
        <f>Table19[[#This Row],[Asset Class]] &amp; " - " &amp; Table19[[#This Row],[Class Description]]</f>
        <v>DEHMDFR - Dehumidifier</v>
      </c>
      <c r="E950" t="s">
        <v>9754</v>
      </c>
      <c r="F950" t="s">
        <v>9755</v>
      </c>
      <c r="G950" t="str">
        <f>Table19[[#This Row],[Closing Code]] &amp; " - " &amp; Table19[[#This Row],[Closing Code Description]]</f>
        <v>UPGRADES - Upgrade</v>
      </c>
      <c r="H950" t="s">
        <v>8896</v>
      </c>
      <c r="I950" t="s">
        <v>53</v>
      </c>
    </row>
    <row r="951" spans="2:9" ht="15" customHeight="1" x14ac:dyDescent="0.35">
      <c r="B951" t="s">
        <v>486</v>
      </c>
      <c r="C951" t="s">
        <v>290</v>
      </c>
      <c r="D951" t="str">
        <f>Table19[[#This Row],[Asset Class]] &amp; " - " &amp; Table19[[#This Row],[Class Description]]</f>
        <v>DMESTRCT - Dome Structure</v>
      </c>
      <c r="E951" t="s">
        <v>9672</v>
      </c>
      <c r="F951" t="s">
        <v>9673</v>
      </c>
      <c r="G951" t="str">
        <f>Table19[[#This Row],[Closing Code]] &amp; " - " &amp; Table19[[#This Row],[Closing Code Description]]</f>
        <v>ABNTEMP - Abnormal Temperature</v>
      </c>
      <c r="H951" t="s">
        <v>8863</v>
      </c>
      <c r="I951" t="s">
        <v>53</v>
      </c>
    </row>
    <row r="952" spans="2:9" ht="15" customHeight="1" x14ac:dyDescent="0.35">
      <c r="B952" t="s">
        <v>486</v>
      </c>
      <c r="C952" t="s">
        <v>290</v>
      </c>
      <c r="D952" t="str">
        <f>Table19[[#This Row],[Asset Class]] &amp; " - " &amp; Table19[[#This Row],[Class Description]]</f>
        <v>DMESTRCT - Dome Structure</v>
      </c>
      <c r="E952" t="s">
        <v>9674</v>
      </c>
      <c r="F952" t="s">
        <v>9675</v>
      </c>
      <c r="G952" t="str">
        <f>Table19[[#This Row],[Closing Code]] &amp; " - " &amp; Table19[[#This Row],[Closing Code Description]]</f>
        <v>CORROS - Corrosion</v>
      </c>
      <c r="H952" t="s">
        <v>8863</v>
      </c>
      <c r="I952" t="s">
        <v>53</v>
      </c>
    </row>
    <row r="953" spans="2:9" ht="15" customHeight="1" x14ac:dyDescent="0.35">
      <c r="B953" t="s">
        <v>486</v>
      </c>
      <c r="C953" t="s">
        <v>290</v>
      </c>
      <c r="D953" t="str">
        <f>Table19[[#This Row],[Asset Class]] &amp; " - " &amp; Table19[[#This Row],[Class Description]]</f>
        <v>DMESTRCT - Dome Structure</v>
      </c>
      <c r="E953" t="s">
        <v>9676</v>
      </c>
      <c r="F953" t="s">
        <v>9677</v>
      </c>
      <c r="G953" t="str">
        <f>Table19[[#This Row],[Closing Code]] &amp; " - " &amp; Table19[[#This Row],[Closing Code Description]]</f>
        <v>ELECTRIP - Electrical Trip Out</v>
      </c>
      <c r="H953" t="s">
        <v>8863</v>
      </c>
      <c r="I953" t="s">
        <v>53</v>
      </c>
    </row>
    <row r="954" spans="2:9" ht="15" customHeight="1" x14ac:dyDescent="0.35">
      <c r="B954" t="s">
        <v>486</v>
      </c>
      <c r="C954" t="s">
        <v>290</v>
      </c>
      <c r="D954" t="str">
        <f>Table19[[#This Row],[Asset Class]] &amp; " - " &amp; Table19[[#This Row],[Class Description]]</f>
        <v>DMESTRCT - Dome Structure</v>
      </c>
      <c r="E954" t="s">
        <v>9678</v>
      </c>
      <c r="F954" t="s">
        <v>9679</v>
      </c>
      <c r="G954" t="str">
        <f>Table19[[#This Row],[Closing Code]] &amp; " - " &amp; Table19[[#This Row],[Closing Code Description]]</f>
        <v>EXNOISE - Excessive Noise</v>
      </c>
      <c r="H954" t="s">
        <v>8863</v>
      </c>
      <c r="I954" t="s">
        <v>53</v>
      </c>
    </row>
    <row r="955" spans="2:9" ht="15" customHeight="1" x14ac:dyDescent="0.35">
      <c r="B955" t="s">
        <v>486</v>
      </c>
      <c r="C955" t="s">
        <v>290</v>
      </c>
      <c r="D955" t="str">
        <f>Table19[[#This Row],[Asset Class]] &amp; " - " &amp; Table19[[#This Row],[Class Description]]</f>
        <v>DMESTRCT - Dome Structure</v>
      </c>
      <c r="E955" t="s">
        <v>9680</v>
      </c>
      <c r="F955" t="s">
        <v>9681</v>
      </c>
      <c r="G955" t="str">
        <f>Table19[[#This Row],[Closing Code]] &amp; " - " &amp; Table19[[#This Row],[Closing Code Description]]</f>
        <v>EXVIBRTN - Excessive Vibration</v>
      </c>
      <c r="H955" t="s">
        <v>8863</v>
      </c>
      <c r="I955" t="s">
        <v>53</v>
      </c>
    </row>
    <row r="956" spans="2:9" ht="15" customHeight="1" x14ac:dyDescent="0.35">
      <c r="B956" t="s">
        <v>486</v>
      </c>
      <c r="C956" t="s">
        <v>290</v>
      </c>
      <c r="D956" t="str">
        <f>Table19[[#This Row],[Asset Class]] &amp; " - " &amp; Table19[[#This Row],[Class Description]]</f>
        <v>DMESTRCT - Dome Structure</v>
      </c>
      <c r="E956" t="s">
        <v>9682</v>
      </c>
      <c r="F956" t="s">
        <v>9683</v>
      </c>
      <c r="G956" t="str">
        <f>Table19[[#This Row],[Closing Code]] &amp; " - " &amp; Table19[[#This Row],[Closing Code Description]]</f>
        <v>JAMMEDEQ - Jammed Equipment</v>
      </c>
      <c r="H956" t="s">
        <v>8863</v>
      </c>
      <c r="I956" t="s">
        <v>53</v>
      </c>
    </row>
    <row r="957" spans="2:9" ht="15" customHeight="1" x14ac:dyDescent="0.35">
      <c r="B957" t="s">
        <v>486</v>
      </c>
      <c r="C957" t="s">
        <v>290</v>
      </c>
      <c r="D957" t="str">
        <f>Table19[[#This Row],[Asset Class]] &amp; " - " &amp; Table19[[#This Row],[Class Description]]</f>
        <v>DMESTRCT - Dome Structure</v>
      </c>
      <c r="E957" t="s">
        <v>9684</v>
      </c>
      <c r="F957" t="s">
        <v>9685</v>
      </c>
      <c r="G957" t="str">
        <f>Table19[[#This Row],[Closing Code]] &amp; " - " &amp; Table19[[#This Row],[Closing Code Description]]</f>
        <v>LEAKING - Leaking</v>
      </c>
      <c r="H957" t="s">
        <v>8863</v>
      </c>
      <c r="I957" t="s">
        <v>53</v>
      </c>
    </row>
    <row r="958" spans="2:9" ht="15" customHeight="1" x14ac:dyDescent="0.35">
      <c r="B958" t="s">
        <v>486</v>
      </c>
      <c r="C958" t="s">
        <v>290</v>
      </c>
      <c r="D958" t="str">
        <f>Table19[[#This Row],[Asset Class]] &amp; " - " &amp; Table19[[#This Row],[Class Description]]</f>
        <v>DMESTRCT - Dome Structure</v>
      </c>
      <c r="E958" t="s">
        <v>9686</v>
      </c>
      <c r="F958" t="s">
        <v>9687</v>
      </c>
      <c r="G958" t="str">
        <f>Table19[[#This Row],[Closing Code]] &amp; " - " &amp; Table19[[#This Row],[Closing Code Description]]</f>
        <v>LOWPERF - Low Performance</v>
      </c>
      <c r="H958" t="s">
        <v>8863</v>
      </c>
      <c r="I958" t="s">
        <v>53</v>
      </c>
    </row>
    <row r="959" spans="2:9" ht="15" customHeight="1" x14ac:dyDescent="0.35">
      <c r="B959" t="s">
        <v>486</v>
      </c>
      <c r="C959" t="s">
        <v>290</v>
      </c>
      <c r="D959" t="str">
        <f>Table19[[#This Row],[Asset Class]] &amp; " - " &amp; Table19[[#This Row],[Class Description]]</f>
        <v>DMESTRCT - Dome Structure</v>
      </c>
      <c r="E959" t="s">
        <v>9688</v>
      </c>
      <c r="F959" t="s">
        <v>9689</v>
      </c>
      <c r="G959" t="str">
        <f>Table19[[#This Row],[Closing Code]] &amp; " - " &amp; Table19[[#This Row],[Closing Code Description]]</f>
        <v>NONOPER - Non-Operational</v>
      </c>
      <c r="H959" t="s">
        <v>8863</v>
      </c>
      <c r="I959" t="s">
        <v>53</v>
      </c>
    </row>
    <row r="960" spans="2:9" ht="15" customHeight="1" x14ac:dyDescent="0.35">
      <c r="B960" t="s">
        <v>486</v>
      </c>
      <c r="C960" t="s">
        <v>290</v>
      </c>
      <c r="D960" t="str">
        <f>Table19[[#This Row],[Asset Class]] &amp; " - " &amp; Table19[[#This Row],[Class Description]]</f>
        <v>DMESTRCT - Dome Structure</v>
      </c>
      <c r="E960" t="s">
        <v>9690</v>
      </c>
      <c r="F960" t="s">
        <v>9691</v>
      </c>
      <c r="G960" t="str">
        <f>Table19[[#This Row],[Closing Code]] &amp; " - " &amp; Table19[[#This Row],[Closing Code Description]]</f>
        <v>PHYDMGE - Physical Damage</v>
      </c>
      <c r="H960" t="s">
        <v>8863</v>
      </c>
      <c r="I960" t="s">
        <v>53</v>
      </c>
    </row>
    <row r="961" spans="2:9" ht="15" customHeight="1" x14ac:dyDescent="0.35">
      <c r="B961" t="s">
        <v>486</v>
      </c>
      <c r="C961" t="s">
        <v>290</v>
      </c>
      <c r="D961" t="str">
        <f>Table19[[#This Row],[Asset Class]] &amp; " - " &amp; Table19[[#This Row],[Class Description]]</f>
        <v>DMESTRCT - Dome Structure</v>
      </c>
      <c r="E961" t="s">
        <v>9692</v>
      </c>
      <c r="F961" t="s">
        <v>9693</v>
      </c>
      <c r="G961" t="str">
        <f>Table19[[#This Row],[Closing Code]] &amp; " - " &amp; Table19[[#This Row],[Closing Code Description]]</f>
        <v>UNSMELL - Unusual Smell</v>
      </c>
      <c r="H961" t="s">
        <v>8863</v>
      </c>
      <c r="I961" t="s">
        <v>53</v>
      </c>
    </row>
    <row r="962" spans="2:9" ht="15" customHeight="1" x14ac:dyDescent="0.35">
      <c r="B962" t="s">
        <v>486</v>
      </c>
      <c r="C962" t="s">
        <v>290</v>
      </c>
      <c r="D962" t="str">
        <f>Table19[[#This Row],[Asset Class]] &amp; " - " &amp; Table19[[#This Row],[Class Description]]</f>
        <v>DMESTRCT - Dome Structure</v>
      </c>
      <c r="E962" t="s">
        <v>9694</v>
      </c>
      <c r="F962" t="s">
        <v>9695</v>
      </c>
      <c r="G962" t="str">
        <f>Table19[[#This Row],[Closing Code]] &amp; " - " &amp; Table19[[#This Row],[Closing Code Description]]</f>
        <v>UNSMOKE - Unusual Smoke</v>
      </c>
      <c r="H962" t="s">
        <v>8863</v>
      </c>
      <c r="I962" t="s">
        <v>53</v>
      </c>
    </row>
    <row r="963" spans="2:9" ht="15" customHeight="1" x14ac:dyDescent="0.35">
      <c r="B963" t="s">
        <v>486</v>
      </c>
      <c r="C963" t="s">
        <v>290</v>
      </c>
      <c r="D963" t="str">
        <f>Table19[[#This Row],[Asset Class]] &amp; " - " &amp; Table19[[#This Row],[Class Description]]</f>
        <v>DMESTRCT - Dome Structure</v>
      </c>
      <c r="E963" t="s">
        <v>10047</v>
      </c>
      <c r="F963" t="s">
        <v>10048</v>
      </c>
      <c r="G963" t="str">
        <f>Table19[[#This Row],[Closing Code]] &amp; " - " &amp; Table19[[#This Row],[Closing Code Description]]</f>
        <v>DOMEDET - Natural Deterioration of the dome structure</v>
      </c>
      <c r="H963" t="s">
        <v>8876</v>
      </c>
      <c r="I963" t="s">
        <v>53</v>
      </c>
    </row>
    <row r="964" spans="2:9" ht="15" customHeight="1" x14ac:dyDescent="0.35">
      <c r="B964" t="s">
        <v>486</v>
      </c>
      <c r="C964" t="s">
        <v>290</v>
      </c>
      <c r="D964" t="str">
        <f>Table19[[#This Row],[Asset Class]] &amp; " - " &amp; Table19[[#This Row],[Class Description]]</f>
        <v>DMESTRCT - Dome Structure</v>
      </c>
      <c r="E964" t="s">
        <v>9698</v>
      </c>
      <c r="F964" t="s">
        <v>9699</v>
      </c>
      <c r="G964" t="str">
        <f>Table19[[#This Row],[Closing Code]] &amp; " - " &amp; Table19[[#This Row],[Closing Code Description]]</f>
        <v>ACCIDENT - Accident</v>
      </c>
      <c r="H964" t="s">
        <v>8878</v>
      </c>
      <c r="I964" t="s">
        <v>53</v>
      </c>
    </row>
    <row r="965" spans="2:9" ht="15" customHeight="1" x14ac:dyDescent="0.35">
      <c r="B965" t="s">
        <v>486</v>
      </c>
      <c r="C965" t="s">
        <v>290</v>
      </c>
      <c r="D965" t="str">
        <f>Table19[[#This Row],[Asset Class]] &amp; " - " &amp; Table19[[#This Row],[Class Description]]</f>
        <v>DMESTRCT - Dome Structure</v>
      </c>
      <c r="E965" t="s">
        <v>9700</v>
      </c>
      <c r="F965" t="s">
        <v>9701</v>
      </c>
      <c r="G965" t="str">
        <f>Table19[[#This Row],[Closing Code]] &amp; " - " &amp; Table19[[#This Row],[Closing Code Description]]</f>
        <v>ACCWEAR - Accelerated Wear</v>
      </c>
      <c r="H965" t="s">
        <v>8878</v>
      </c>
      <c r="I965" t="s">
        <v>53</v>
      </c>
    </row>
    <row r="966" spans="2:9" ht="15" customHeight="1" x14ac:dyDescent="0.35">
      <c r="B966" t="s">
        <v>486</v>
      </c>
      <c r="C966" t="s">
        <v>290</v>
      </c>
      <c r="D966" t="str">
        <f>Table19[[#This Row],[Asset Class]] &amp; " - " &amp; Table19[[#This Row],[Class Description]]</f>
        <v>DMESTRCT - Dome Structure</v>
      </c>
      <c r="E966" t="s">
        <v>9702</v>
      </c>
      <c r="F966" t="s">
        <v>9703</v>
      </c>
      <c r="G966" t="str">
        <f>Table19[[#This Row],[Closing Code]] &amp; " - " &amp; Table19[[#This Row],[Closing Code Description]]</f>
        <v>ACTGOD - Weather condition/Forces of nature or Act of God</v>
      </c>
      <c r="H966" t="s">
        <v>8878</v>
      </c>
      <c r="I966" t="s">
        <v>53</v>
      </c>
    </row>
    <row r="967" spans="2:9" ht="15" customHeight="1" x14ac:dyDescent="0.35">
      <c r="B967" t="s">
        <v>486</v>
      </c>
      <c r="C967" t="s">
        <v>290</v>
      </c>
      <c r="D967" t="str">
        <f>Table19[[#This Row],[Asset Class]] &amp; " - " &amp; Table19[[#This Row],[Class Description]]</f>
        <v>DMESTRCT - Dome Structure</v>
      </c>
      <c r="E967" t="s">
        <v>9704</v>
      </c>
      <c r="F967" t="s">
        <v>9705</v>
      </c>
      <c r="G967" t="str">
        <f>Table19[[#This Row],[Closing Code]] &amp; " - " &amp; Table19[[#This Row],[Closing Code Description]]</f>
        <v>CONTAM - Contamination</v>
      </c>
      <c r="H967" t="s">
        <v>8878</v>
      </c>
      <c r="I967" t="s">
        <v>53</v>
      </c>
    </row>
    <row r="968" spans="2:9" ht="15" customHeight="1" x14ac:dyDescent="0.35">
      <c r="B968" t="s">
        <v>486</v>
      </c>
      <c r="C968" t="s">
        <v>290</v>
      </c>
      <c r="D968" t="str">
        <f>Table19[[#This Row],[Asset Class]] &amp; " - " &amp; Table19[[#This Row],[Class Description]]</f>
        <v>DMESTRCT - Dome Structure</v>
      </c>
      <c r="E968" t="s">
        <v>9706</v>
      </c>
      <c r="F968" t="s">
        <v>9707</v>
      </c>
      <c r="G968" t="str">
        <f>Table19[[#This Row],[Closing Code]] &amp; " - " &amp; Table19[[#This Row],[Closing Code Description]]</f>
        <v>DEFASSET - Defective Asset</v>
      </c>
      <c r="H968" t="s">
        <v>8878</v>
      </c>
      <c r="I968" t="s">
        <v>53</v>
      </c>
    </row>
    <row r="969" spans="2:9" ht="15" customHeight="1" x14ac:dyDescent="0.35">
      <c r="B969" t="s">
        <v>486</v>
      </c>
      <c r="C969" t="s">
        <v>290</v>
      </c>
      <c r="D969" t="str">
        <f>Table19[[#This Row],[Asset Class]] &amp; " - " &amp; Table19[[#This Row],[Class Description]]</f>
        <v>DMESTRCT - Dome Structure</v>
      </c>
      <c r="E969" t="s">
        <v>9708</v>
      </c>
      <c r="F969" t="s">
        <v>9709</v>
      </c>
      <c r="G969" t="str">
        <f>Table19[[#This Row],[Closing Code]] &amp; " - " &amp; Table19[[#This Row],[Closing Code Description]]</f>
        <v>EXLOAD - Excessive Load</v>
      </c>
      <c r="H969" t="s">
        <v>8878</v>
      </c>
      <c r="I969" t="s">
        <v>53</v>
      </c>
    </row>
    <row r="970" spans="2:9" ht="15" customHeight="1" x14ac:dyDescent="0.35">
      <c r="B970" t="s">
        <v>486</v>
      </c>
      <c r="C970" t="s">
        <v>290</v>
      </c>
      <c r="D970" t="str">
        <f>Table19[[#This Row],[Asset Class]] &amp; " - " &amp; Table19[[#This Row],[Class Description]]</f>
        <v>DMESTRCT - Dome Structure</v>
      </c>
      <c r="E970" t="s">
        <v>9710</v>
      </c>
      <c r="F970" t="s">
        <v>9711</v>
      </c>
      <c r="G970" t="str">
        <f>Table19[[#This Row],[Closing Code]] &amp; " - " &amp; Table19[[#This Row],[Closing Code Description]]</f>
        <v>IMPRMNT - Improper Maintenance</v>
      </c>
      <c r="H970" t="s">
        <v>8878</v>
      </c>
      <c r="I970" t="s">
        <v>53</v>
      </c>
    </row>
    <row r="971" spans="2:9" ht="15" customHeight="1" x14ac:dyDescent="0.35">
      <c r="B971" t="s">
        <v>486</v>
      </c>
      <c r="C971" t="s">
        <v>290</v>
      </c>
      <c r="D971" t="str">
        <f>Table19[[#This Row],[Asset Class]] &amp; " - " &amp; Table19[[#This Row],[Class Description]]</f>
        <v>DMESTRCT - Dome Structure</v>
      </c>
      <c r="E971" t="s">
        <v>9712</v>
      </c>
      <c r="F971" t="s">
        <v>9713</v>
      </c>
      <c r="G971" t="str">
        <f>Table19[[#This Row],[Closing Code]] &amp; " - " &amp; Table19[[#This Row],[Closing Code Description]]</f>
        <v>INSLUBR - Insufficient Lubrication</v>
      </c>
      <c r="H971" t="s">
        <v>8878</v>
      </c>
      <c r="I971" t="s">
        <v>53</v>
      </c>
    </row>
    <row r="972" spans="2:9" ht="15" customHeight="1" x14ac:dyDescent="0.35">
      <c r="B972" t="s">
        <v>486</v>
      </c>
      <c r="C972" t="s">
        <v>290</v>
      </c>
      <c r="D972" t="str">
        <f>Table19[[#This Row],[Asset Class]] &amp; " - " &amp; Table19[[#This Row],[Class Description]]</f>
        <v>DMESTRCT - Dome Structure</v>
      </c>
      <c r="E972" t="s">
        <v>9714</v>
      </c>
      <c r="F972" t="s">
        <v>9715</v>
      </c>
      <c r="G972" t="str">
        <f>Table19[[#This Row],[Closing Code]] &amp; " - " &amp; Table19[[#This Row],[Closing Code Description]]</f>
        <v>LACKTRN - Lack of/ Inadequate Training</v>
      </c>
      <c r="H972" t="s">
        <v>8878</v>
      </c>
      <c r="I972" t="s">
        <v>53</v>
      </c>
    </row>
    <row r="973" spans="2:9" ht="15" customHeight="1" x14ac:dyDescent="0.35">
      <c r="B973" t="s">
        <v>486</v>
      </c>
      <c r="C973" t="s">
        <v>290</v>
      </c>
      <c r="D973" t="str">
        <f>Table19[[#This Row],[Asset Class]] &amp; " - " &amp; Table19[[#This Row],[Class Description]]</f>
        <v>DMESTRCT - Dome Structure</v>
      </c>
      <c r="E973" t="s">
        <v>9716</v>
      </c>
      <c r="F973" t="s">
        <v>9717</v>
      </c>
      <c r="G973" t="str">
        <f>Table19[[#This Row],[Closing Code]] &amp; " - " &amp; Table19[[#This Row],[Closing Code Description]]</f>
        <v>MISSCMP - Loose/ Missing Component</v>
      </c>
      <c r="H973" t="s">
        <v>8878</v>
      </c>
      <c r="I973" t="s">
        <v>53</v>
      </c>
    </row>
    <row r="974" spans="2:9" ht="15" customHeight="1" x14ac:dyDescent="0.35">
      <c r="B974" t="s">
        <v>486</v>
      </c>
      <c r="C974" t="s">
        <v>290</v>
      </c>
      <c r="D974" t="str">
        <f>Table19[[#This Row],[Asset Class]] &amp; " - " &amp; Table19[[#This Row],[Class Description]]</f>
        <v>DMESTRCT - Dome Structure</v>
      </c>
      <c r="E974" t="s">
        <v>9718</v>
      </c>
      <c r="F974" t="s">
        <v>9719</v>
      </c>
      <c r="G974" t="str">
        <f>Table19[[#This Row],[Closing Code]] &amp; " - " &amp; Table19[[#This Row],[Closing Code Description]]</f>
        <v>NRMWEAR - Normal Wear</v>
      </c>
      <c r="H974" t="s">
        <v>8878</v>
      </c>
      <c r="I974" t="s">
        <v>53</v>
      </c>
    </row>
    <row r="975" spans="2:9" ht="15" customHeight="1" x14ac:dyDescent="0.35">
      <c r="B975" t="s">
        <v>486</v>
      </c>
      <c r="C975" t="s">
        <v>290</v>
      </c>
      <c r="D975" t="str">
        <f>Table19[[#This Row],[Asset Class]] &amp; " - " &amp; Table19[[#This Row],[Class Description]]</f>
        <v>DMESTRCT - Dome Structure</v>
      </c>
      <c r="E975" t="s">
        <v>9720</v>
      </c>
      <c r="F975" t="s">
        <v>9721</v>
      </c>
      <c r="G975" t="str">
        <f>Table19[[#This Row],[Closing Code]] &amp; " - " &amp; Table19[[#This Row],[Closing Code Description]]</f>
        <v>OTHER - Other (specify)</v>
      </c>
      <c r="H975" t="s">
        <v>8878</v>
      </c>
      <c r="I975" t="s">
        <v>53</v>
      </c>
    </row>
    <row r="976" spans="2:9" ht="15" customHeight="1" x14ac:dyDescent="0.35">
      <c r="B976" t="s">
        <v>486</v>
      </c>
      <c r="C976" t="s">
        <v>290</v>
      </c>
      <c r="D976" t="str">
        <f>Table19[[#This Row],[Asset Class]] &amp; " - " &amp; Table19[[#This Row],[Class Description]]</f>
        <v>DMESTRCT - Dome Structure</v>
      </c>
      <c r="E976" t="s">
        <v>9722</v>
      </c>
      <c r="F976" t="s">
        <v>9723</v>
      </c>
      <c r="G976" t="str">
        <f>Table19[[#This Row],[Closing Code]] &amp; " - " &amp; Table19[[#This Row],[Closing Code Description]]</f>
        <v>PRINSTAL - Poor Installation</v>
      </c>
      <c r="H976" t="s">
        <v>8878</v>
      </c>
      <c r="I976" t="s">
        <v>53</v>
      </c>
    </row>
    <row r="977" spans="2:9" ht="15" customHeight="1" x14ac:dyDescent="0.35">
      <c r="B977" t="s">
        <v>486</v>
      </c>
      <c r="C977" t="s">
        <v>290</v>
      </c>
      <c r="D977" t="str">
        <f>Table19[[#This Row],[Asset Class]] &amp; " - " &amp; Table19[[#This Row],[Class Description]]</f>
        <v>DMESTRCT - Dome Structure</v>
      </c>
      <c r="E977" t="s">
        <v>9724</v>
      </c>
      <c r="F977" t="s">
        <v>9725</v>
      </c>
      <c r="G977" t="str">
        <f>Table19[[#This Row],[Closing Code]] &amp; " - " &amp; Table19[[#This Row],[Closing Code Description]]</f>
        <v>PROCISSU - Procedure Issue</v>
      </c>
      <c r="H977" t="s">
        <v>8878</v>
      </c>
      <c r="I977" t="s">
        <v>53</v>
      </c>
    </row>
    <row r="978" spans="2:9" ht="15" customHeight="1" x14ac:dyDescent="0.35">
      <c r="B978" t="s">
        <v>486</v>
      </c>
      <c r="C978" t="s">
        <v>290</v>
      </c>
      <c r="D978" t="str">
        <f>Table19[[#This Row],[Asset Class]] &amp; " - " &amp; Table19[[#This Row],[Class Description]]</f>
        <v>DMESTRCT - Dome Structure</v>
      </c>
      <c r="E978" t="s">
        <v>9726</v>
      </c>
      <c r="F978" t="s">
        <v>9727</v>
      </c>
      <c r="G978" t="str">
        <f>Table19[[#This Row],[Closing Code]] &amp; " - " &amp; Table19[[#This Row],[Closing Code Description]]</f>
        <v>UTLFAIL - Utility Failure</v>
      </c>
      <c r="H978" t="s">
        <v>8878</v>
      </c>
      <c r="I978" t="s">
        <v>53</v>
      </c>
    </row>
    <row r="979" spans="2:9" ht="15" customHeight="1" x14ac:dyDescent="0.35">
      <c r="B979" t="s">
        <v>486</v>
      </c>
      <c r="C979" t="s">
        <v>290</v>
      </c>
      <c r="D979" t="str">
        <f>Table19[[#This Row],[Asset Class]] &amp; " - " &amp; Table19[[#This Row],[Class Description]]</f>
        <v>DMESTRCT - Dome Structure</v>
      </c>
      <c r="E979" t="s">
        <v>9728</v>
      </c>
      <c r="F979" t="s">
        <v>9729</v>
      </c>
      <c r="G979" t="str">
        <f>Table19[[#This Row],[Closing Code]] &amp; " - " &amp; Table19[[#This Row],[Closing Code Description]]</f>
        <v>VNDLSM - Vandalism</v>
      </c>
      <c r="H979" t="s">
        <v>8878</v>
      </c>
      <c r="I979" t="s">
        <v>53</v>
      </c>
    </row>
    <row r="980" spans="2:9" ht="15" customHeight="1" x14ac:dyDescent="0.35">
      <c r="B980" t="s">
        <v>486</v>
      </c>
      <c r="C980" t="s">
        <v>290</v>
      </c>
      <c r="D980" t="str">
        <f>Table19[[#This Row],[Asset Class]] &amp; " - " &amp; Table19[[#This Row],[Class Description]]</f>
        <v>DMESTRCT - Dome Structure</v>
      </c>
      <c r="E980" t="s">
        <v>9730</v>
      </c>
      <c r="F980" t="s">
        <v>9731</v>
      </c>
      <c r="G980" t="str">
        <f>Table19[[#This Row],[Closing Code]] &amp; " - " &amp; Table19[[#This Row],[Closing Code Description]]</f>
        <v>WORNCMPT - Defective/ Worn Component</v>
      </c>
      <c r="H980" t="s">
        <v>8878</v>
      </c>
      <c r="I980" t="s">
        <v>53</v>
      </c>
    </row>
    <row r="981" spans="2:9" ht="15" customHeight="1" x14ac:dyDescent="0.35">
      <c r="B981" t="s">
        <v>486</v>
      </c>
      <c r="C981" t="s">
        <v>290</v>
      </c>
      <c r="D981" t="str">
        <f>Table19[[#This Row],[Asset Class]] &amp; " - " &amp; Table19[[#This Row],[Class Description]]</f>
        <v>DMESTRCT - Dome Structure</v>
      </c>
      <c r="E981" t="s">
        <v>9732</v>
      </c>
      <c r="F981" t="s">
        <v>9733</v>
      </c>
      <c r="G981" t="str">
        <f>Table19[[#This Row],[Closing Code]] &amp; " - " &amp; Table19[[#This Row],[Closing Code Description]]</f>
        <v>ADJUSTD - Adjusted</v>
      </c>
      <c r="H981" t="s">
        <v>8896</v>
      </c>
      <c r="I981" t="s">
        <v>53</v>
      </c>
    </row>
    <row r="982" spans="2:9" ht="15" customHeight="1" x14ac:dyDescent="0.35">
      <c r="B982" t="s">
        <v>486</v>
      </c>
      <c r="C982" t="s">
        <v>290</v>
      </c>
      <c r="D982" t="str">
        <f>Table19[[#This Row],[Asset Class]] &amp; " - " &amp; Table19[[#This Row],[Class Description]]</f>
        <v>DMESTRCT - Dome Structure</v>
      </c>
      <c r="E982" t="s">
        <v>9734</v>
      </c>
      <c r="F982" t="s">
        <v>9735</v>
      </c>
      <c r="G982" t="str">
        <f>Table19[[#This Row],[Closing Code]] &amp; " - " &amp; Table19[[#This Row],[Closing Code Description]]</f>
        <v>DECOMM - Decommission</v>
      </c>
      <c r="H982" t="s">
        <v>8896</v>
      </c>
      <c r="I982" t="s">
        <v>53</v>
      </c>
    </row>
    <row r="983" spans="2:9" ht="15" customHeight="1" x14ac:dyDescent="0.35">
      <c r="B983" t="s">
        <v>486</v>
      </c>
      <c r="C983" t="s">
        <v>290</v>
      </c>
      <c r="D983" t="str">
        <f>Table19[[#This Row],[Asset Class]] &amp; " - " &amp; Table19[[#This Row],[Class Description]]</f>
        <v>DMESTRCT - Dome Structure</v>
      </c>
      <c r="E983" t="s">
        <v>9736</v>
      </c>
      <c r="F983" t="s">
        <v>9737</v>
      </c>
      <c r="G983" t="str">
        <f>Table19[[#This Row],[Closing Code]] &amp; " - " &amp; Table19[[#This Row],[Closing Code Description]]</f>
        <v>DECONTME - Decontaminate</v>
      </c>
      <c r="H983" t="s">
        <v>8896</v>
      </c>
      <c r="I983" t="s">
        <v>53</v>
      </c>
    </row>
    <row r="984" spans="2:9" ht="15" customHeight="1" x14ac:dyDescent="0.35">
      <c r="B984" t="s">
        <v>486</v>
      </c>
      <c r="C984" t="s">
        <v>290</v>
      </c>
      <c r="D984" t="str">
        <f>Table19[[#This Row],[Asset Class]] &amp; " - " &amp; Table19[[#This Row],[Class Description]]</f>
        <v>DMESTRCT - Dome Structure</v>
      </c>
      <c r="E984" t="s">
        <v>9738</v>
      </c>
      <c r="F984" t="s">
        <v>9739</v>
      </c>
      <c r="G984" t="str">
        <f>Table19[[#This Row],[Closing Code]] &amp; " - " &amp; Table19[[#This Row],[Closing Code Description]]</f>
        <v>DONOTHIN - Do Nothing</v>
      </c>
      <c r="H984" t="s">
        <v>8896</v>
      </c>
      <c r="I984" t="s">
        <v>53</v>
      </c>
    </row>
    <row r="985" spans="2:9" ht="15" customHeight="1" x14ac:dyDescent="0.35">
      <c r="B985" t="s">
        <v>486</v>
      </c>
      <c r="C985" t="s">
        <v>290</v>
      </c>
      <c r="D985" t="str">
        <f>Table19[[#This Row],[Asset Class]] &amp; " - " &amp; Table19[[#This Row],[Class Description]]</f>
        <v>DMESTRCT - Dome Structure</v>
      </c>
      <c r="E985" t="s">
        <v>9740</v>
      </c>
      <c r="F985" t="s">
        <v>9741</v>
      </c>
      <c r="G985" t="str">
        <f>Table19[[#This Row],[Closing Code]] &amp; " - " &amp; Table19[[#This Row],[Closing Code Description]]</f>
        <v>LUBRCTE - Lubricate</v>
      </c>
      <c r="H985" t="s">
        <v>8896</v>
      </c>
      <c r="I985" t="s">
        <v>53</v>
      </c>
    </row>
    <row r="986" spans="2:9" ht="15" customHeight="1" x14ac:dyDescent="0.35">
      <c r="B986" t="s">
        <v>486</v>
      </c>
      <c r="C986" t="s">
        <v>290</v>
      </c>
      <c r="D986" t="str">
        <f>Table19[[#This Row],[Asset Class]] &amp; " - " &amp; Table19[[#This Row],[Class Description]]</f>
        <v>DMESTRCT - Dome Structure</v>
      </c>
      <c r="E986" t="s">
        <v>9720</v>
      </c>
      <c r="F986" t="s">
        <v>9721</v>
      </c>
      <c r="G986" t="str">
        <f>Table19[[#This Row],[Closing Code]] &amp; " - " &amp; Table19[[#This Row],[Closing Code Description]]</f>
        <v>OTHER - Other (specify)</v>
      </c>
      <c r="H986" t="s">
        <v>8896</v>
      </c>
      <c r="I986" t="s">
        <v>53</v>
      </c>
    </row>
    <row r="987" spans="2:9" ht="15" customHeight="1" x14ac:dyDescent="0.35">
      <c r="B987" t="s">
        <v>486</v>
      </c>
      <c r="C987" t="s">
        <v>290</v>
      </c>
      <c r="D987" t="str">
        <f>Table19[[#This Row],[Asset Class]] &amp; " - " &amp; Table19[[#This Row],[Class Description]]</f>
        <v>DMESTRCT - Dome Structure</v>
      </c>
      <c r="E987" t="s">
        <v>9742</v>
      </c>
      <c r="F987" t="s">
        <v>9743</v>
      </c>
      <c r="G987" t="str">
        <f>Table19[[#This Row],[Closing Code]] &amp; " - " &amp; Table19[[#This Row],[Closing Code Description]]</f>
        <v>RECALBRT - Recalibrate</v>
      </c>
      <c r="H987" t="s">
        <v>8896</v>
      </c>
      <c r="I987" t="s">
        <v>53</v>
      </c>
    </row>
    <row r="988" spans="2:9" ht="15" customHeight="1" x14ac:dyDescent="0.35">
      <c r="B988" t="s">
        <v>486</v>
      </c>
      <c r="C988" t="s">
        <v>290</v>
      </c>
      <c r="D988" t="str">
        <f>Table19[[#This Row],[Asset Class]] &amp; " - " &amp; Table19[[#This Row],[Class Description]]</f>
        <v>DMESTRCT - Dome Structure</v>
      </c>
      <c r="E988" t="s">
        <v>9744</v>
      </c>
      <c r="F988" t="s">
        <v>9745</v>
      </c>
      <c r="G988" t="str">
        <f>Table19[[#This Row],[Closing Code]] &amp; " - " &amp; Table19[[#This Row],[Closing Code Description]]</f>
        <v>REMVOBT - Remove Obstruction</v>
      </c>
      <c r="H988" t="s">
        <v>8896</v>
      </c>
      <c r="I988" t="s">
        <v>53</v>
      </c>
    </row>
    <row r="989" spans="2:9" ht="15" customHeight="1" x14ac:dyDescent="0.35">
      <c r="B989" t="s">
        <v>486</v>
      </c>
      <c r="C989" t="s">
        <v>290</v>
      </c>
      <c r="D989" t="str">
        <f>Table19[[#This Row],[Asset Class]] &amp; " - " &amp; Table19[[#This Row],[Class Description]]</f>
        <v>DMESTRCT - Dome Structure</v>
      </c>
      <c r="E989" t="s">
        <v>9746</v>
      </c>
      <c r="F989" t="s">
        <v>9747</v>
      </c>
      <c r="G989" t="str">
        <f>Table19[[#This Row],[Closing Code]] &amp; " - " &amp; Table19[[#This Row],[Closing Code Description]]</f>
        <v>REPCMPT - Repair Component</v>
      </c>
      <c r="H989" t="s">
        <v>8896</v>
      </c>
      <c r="I989" t="s">
        <v>53</v>
      </c>
    </row>
    <row r="990" spans="2:9" ht="15" customHeight="1" x14ac:dyDescent="0.35">
      <c r="B990" t="s">
        <v>486</v>
      </c>
      <c r="C990" t="s">
        <v>290</v>
      </c>
      <c r="D990" t="str">
        <f>Table19[[#This Row],[Asset Class]] &amp; " - " &amp; Table19[[#This Row],[Class Description]]</f>
        <v>DMESTRCT - Dome Structure</v>
      </c>
      <c r="E990" t="s">
        <v>9748</v>
      </c>
      <c r="F990" t="s">
        <v>9749</v>
      </c>
      <c r="G990" t="str">
        <f>Table19[[#This Row],[Closing Code]] &amp; " - " &amp; Table19[[#This Row],[Closing Code Description]]</f>
        <v>REPLASS - Replace Asset</v>
      </c>
      <c r="H990" t="s">
        <v>8896</v>
      </c>
      <c r="I990" t="s">
        <v>53</v>
      </c>
    </row>
    <row r="991" spans="2:9" ht="15" customHeight="1" x14ac:dyDescent="0.35">
      <c r="B991" t="s">
        <v>486</v>
      </c>
      <c r="C991" t="s">
        <v>290</v>
      </c>
      <c r="D991" t="str">
        <f>Table19[[#This Row],[Asset Class]] &amp; " - " &amp; Table19[[#This Row],[Class Description]]</f>
        <v>DMESTRCT - Dome Structure</v>
      </c>
      <c r="E991" t="s">
        <v>9750</v>
      </c>
      <c r="F991" t="s">
        <v>9751</v>
      </c>
      <c r="G991" t="str">
        <f>Table19[[#This Row],[Closing Code]] &amp; " - " &amp; Table19[[#This Row],[Closing Code Description]]</f>
        <v>REPLCMPT - Replace Component</v>
      </c>
      <c r="H991" t="s">
        <v>8896</v>
      </c>
      <c r="I991" t="s">
        <v>53</v>
      </c>
    </row>
    <row r="992" spans="2:9" ht="15" customHeight="1" x14ac:dyDescent="0.35">
      <c r="B992" t="s">
        <v>486</v>
      </c>
      <c r="C992" t="s">
        <v>290</v>
      </c>
      <c r="D992" t="str">
        <f>Table19[[#This Row],[Asset Class]] &amp; " - " &amp; Table19[[#This Row],[Class Description]]</f>
        <v>DMESTRCT - Dome Structure</v>
      </c>
      <c r="E992" t="s">
        <v>9752</v>
      </c>
      <c r="F992" t="s">
        <v>9753</v>
      </c>
      <c r="G992" t="str">
        <f>Table19[[#This Row],[Closing Code]] &amp; " - " &amp; Table19[[#This Row],[Closing Code Description]]</f>
        <v>REPRASS - Repair Asset</v>
      </c>
      <c r="H992" t="s">
        <v>8896</v>
      </c>
      <c r="I992" t="s">
        <v>53</v>
      </c>
    </row>
    <row r="993" spans="2:9" ht="15" customHeight="1" x14ac:dyDescent="0.35">
      <c r="B993" t="s">
        <v>486</v>
      </c>
      <c r="C993" t="s">
        <v>290</v>
      </c>
      <c r="D993" t="str">
        <f>Table19[[#This Row],[Asset Class]] &amp; " - " &amp; Table19[[#This Row],[Class Description]]</f>
        <v>DMESTRCT - Dome Structure</v>
      </c>
      <c r="E993" t="s">
        <v>9754</v>
      </c>
      <c r="F993" t="s">
        <v>9755</v>
      </c>
      <c r="G993" t="str">
        <f>Table19[[#This Row],[Closing Code]] &amp; " - " &amp; Table19[[#This Row],[Closing Code Description]]</f>
        <v>UPGRADES - Upgrade</v>
      </c>
      <c r="H993" t="s">
        <v>8896</v>
      </c>
      <c r="I993" t="s">
        <v>53</v>
      </c>
    </row>
    <row r="994" spans="2:9" ht="15" customHeight="1" x14ac:dyDescent="0.35">
      <c r="B994" t="s">
        <v>387</v>
      </c>
      <c r="C994" t="s">
        <v>152</v>
      </c>
      <c r="D994" t="str">
        <f>Table19[[#This Row],[Asset Class]] &amp; " - " &amp; Table19[[#This Row],[Class Description]]</f>
        <v>DOMWDS - Domestic Water Distribution System</v>
      </c>
      <c r="E994" t="s">
        <v>9672</v>
      </c>
      <c r="F994" t="s">
        <v>9673</v>
      </c>
      <c r="G994" t="str">
        <f>Table19[[#This Row],[Closing Code]] &amp; " - " &amp; Table19[[#This Row],[Closing Code Description]]</f>
        <v>ABNTEMP - Abnormal Temperature</v>
      </c>
      <c r="H994" t="s">
        <v>8863</v>
      </c>
      <c r="I994" t="s">
        <v>53</v>
      </c>
    </row>
    <row r="995" spans="2:9" ht="15" customHeight="1" x14ac:dyDescent="0.35">
      <c r="B995" t="s">
        <v>387</v>
      </c>
      <c r="C995" t="s">
        <v>152</v>
      </c>
      <c r="D995" t="str">
        <f>Table19[[#This Row],[Asset Class]] &amp; " - " &amp; Table19[[#This Row],[Class Description]]</f>
        <v>DOMWDS - Domestic Water Distribution System</v>
      </c>
      <c r="E995" t="s">
        <v>9674</v>
      </c>
      <c r="F995" t="s">
        <v>9675</v>
      </c>
      <c r="G995" t="str">
        <f>Table19[[#This Row],[Closing Code]] &amp; " - " &amp; Table19[[#This Row],[Closing Code Description]]</f>
        <v>CORROS - Corrosion</v>
      </c>
      <c r="H995" t="s">
        <v>8863</v>
      </c>
      <c r="I995" t="s">
        <v>53</v>
      </c>
    </row>
    <row r="996" spans="2:9" ht="15" customHeight="1" x14ac:dyDescent="0.35">
      <c r="B996" t="s">
        <v>387</v>
      </c>
      <c r="C996" t="s">
        <v>152</v>
      </c>
      <c r="D996" t="str">
        <f>Table19[[#This Row],[Asset Class]] &amp; " - " &amp; Table19[[#This Row],[Class Description]]</f>
        <v>DOMWDS - Domestic Water Distribution System</v>
      </c>
      <c r="E996" t="s">
        <v>9676</v>
      </c>
      <c r="F996" t="s">
        <v>9677</v>
      </c>
      <c r="G996" t="str">
        <f>Table19[[#This Row],[Closing Code]] &amp; " - " &amp; Table19[[#This Row],[Closing Code Description]]</f>
        <v>ELECTRIP - Electrical Trip Out</v>
      </c>
      <c r="H996" t="s">
        <v>8863</v>
      </c>
      <c r="I996" t="s">
        <v>53</v>
      </c>
    </row>
    <row r="997" spans="2:9" ht="15" customHeight="1" x14ac:dyDescent="0.35">
      <c r="B997" t="s">
        <v>387</v>
      </c>
      <c r="C997" t="s">
        <v>152</v>
      </c>
      <c r="D997" t="str">
        <f>Table19[[#This Row],[Asset Class]] &amp; " - " &amp; Table19[[#This Row],[Class Description]]</f>
        <v>DOMWDS - Domestic Water Distribution System</v>
      </c>
      <c r="E997" t="s">
        <v>9678</v>
      </c>
      <c r="F997" t="s">
        <v>9679</v>
      </c>
      <c r="G997" t="str">
        <f>Table19[[#This Row],[Closing Code]] &amp; " - " &amp; Table19[[#This Row],[Closing Code Description]]</f>
        <v>EXNOISE - Excessive Noise</v>
      </c>
      <c r="H997" t="s">
        <v>8863</v>
      </c>
      <c r="I997" t="s">
        <v>53</v>
      </c>
    </row>
    <row r="998" spans="2:9" ht="15" customHeight="1" x14ac:dyDescent="0.35">
      <c r="B998" t="s">
        <v>387</v>
      </c>
      <c r="C998" t="s">
        <v>152</v>
      </c>
      <c r="D998" t="str">
        <f>Table19[[#This Row],[Asset Class]] &amp; " - " &amp; Table19[[#This Row],[Class Description]]</f>
        <v>DOMWDS - Domestic Water Distribution System</v>
      </c>
      <c r="E998" t="s">
        <v>9680</v>
      </c>
      <c r="F998" t="s">
        <v>9681</v>
      </c>
      <c r="G998" t="str">
        <f>Table19[[#This Row],[Closing Code]] &amp; " - " &amp; Table19[[#This Row],[Closing Code Description]]</f>
        <v>EXVIBRTN - Excessive Vibration</v>
      </c>
      <c r="H998" t="s">
        <v>8863</v>
      </c>
      <c r="I998" t="s">
        <v>53</v>
      </c>
    </row>
    <row r="999" spans="2:9" ht="15" customHeight="1" x14ac:dyDescent="0.35">
      <c r="B999" t="s">
        <v>387</v>
      </c>
      <c r="C999" t="s">
        <v>152</v>
      </c>
      <c r="D999" t="str">
        <f>Table19[[#This Row],[Asset Class]] &amp; " - " &amp; Table19[[#This Row],[Class Description]]</f>
        <v>DOMWDS - Domestic Water Distribution System</v>
      </c>
      <c r="E999" t="s">
        <v>9682</v>
      </c>
      <c r="F999" t="s">
        <v>9683</v>
      </c>
      <c r="G999" t="str">
        <f>Table19[[#This Row],[Closing Code]] &amp; " - " &amp; Table19[[#This Row],[Closing Code Description]]</f>
        <v>JAMMEDEQ - Jammed Equipment</v>
      </c>
      <c r="H999" t="s">
        <v>8863</v>
      </c>
      <c r="I999" t="s">
        <v>53</v>
      </c>
    </row>
    <row r="1000" spans="2:9" ht="15" customHeight="1" x14ac:dyDescent="0.35">
      <c r="B1000" t="s">
        <v>387</v>
      </c>
      <c r="C1000" t="s">
        <v>152</v>
      </c>
      <c r="D1000" t="str">
        <f>Table19[[#This Row],[Asset Class]] &amp; " - " &amp; Table19[[#This Row],[Class Description]]</f>
        <v>DOMWDS - Domestic Water Distribution System</v>
      </c>
      <c r="E1000" t="s">
        <v>9684</v>
      </c>
      <c r="F1000" t="s">
        <v>9685</v>
      </c>
      <c r="G1000" t="str">
        <f>Table19[[#This Row],[Closing Code]] &amp; " - " &amp; Table19[[#This Row],[Closing Code Description]]</f>
        <v>LEAKING - Leaking</v>
      </c>
      <c r="H1000" t="s">
        <v>8863</v>
      </c>
      <c r="I1000" t="s">
        <v>53</v>
      </c>
    </row>
    <row r="1001" spans="2:9" ht="15" customHeight="1" x14ac:dyDescent="0.35">
      <c r="B1001" t="s">
        <v>387</v>
      </c>
      <c r="C1001" t="s">
        <v>152</v>
      </c>
      <c r="D1001" t="str">
        <f>Table19[[#This Row],[Asset Class]] &amp; " - " &amp; Table19[[#This Row],[Class Description]]</f>
        <v>DOMWDS - Domestic Water Distribution System</v>
      </c>
      <c r="E1001" t="s">
        <v>9686</v>
      </c>
      <c r="F1001" t="s">
        <v>9687</v>
      </c>
      <c r="G1001" t="str">
        <f>Table19[[#This Row],[Closing Code]] &amp; " - " &amp; Table19[[#This Row],[Closing Code Description]]</f>
        <v>LOWPERF - Low Performance</v>
      </c>
      <c r="H1001" t="s">
        <v>8863</v>
      </c>
      <c r="I1001" t="s">
        <v>53</v>
      </c>
    </row>
    <row r="1002" spans="2:9" ht="15" customHeight="1" x14ac:dyDescent="0.35">
      <c r="B1002" t="s">
        <v>387</v>
      </c>
      <c r="C1002" t="s">
        <v>152</v>
      </c>
      <c r="D1002" t="str">
        <f>Table19[[#This Row],[Asset Class]] &amp; " - " &amp; Table19[[#This Row],[Class Description]]</f>
        <v>DOMWDS - Domestic Water Distribution System</v>
      </c>
      <c r="E1002" t="s">
        <v>9688</v>
      </c>
      <c r="F1002" t="s">
        <v>9689</v>
      </c>
      <c r="G1002" t="str">
        <f>Table19[[#This Row],[Closing Code]] &amp; " - " &amp; Table19[[#This Row],[Closing Code Description]]</f>
        <v>NONOPER - Non-Operational</v>
      </c>
      <c r="H1002" t="s">
        <v>8863</v>
      </c>
      <c r="I1002" t="s">
        <v>53</v>
      </c>
    </row>
    <row r="1003" spans="2:9" ht="15" customHeight="1" x14ac:dyDescent="0.35">
      <c r="B1003" t="s">
        <v>387</v>
      </c>
      <c r="C1003" t="s">
        <v>152</v>
      </c>
      <c r="D1003" t="str">
        <f>Table19[[#This Row],[Asset Class]] &amp; " - " &amp; Table19[[#This Row],[Class Description]]</f>
        <v>DOMWDS - Domestic Water Distribution System</v>
      </c>
      <c r="E1003" t="s">
        <v>9690</v>
      </c>
      <c r="F1003" t="s">
        <v>9691</v>
      </c>
      <c r="G1003" t="str">
        <f>Table19[[#This Row],[Closing Code]] &amp; " - " &amp; Table19[[#This Row],[Closing Code Description]]</f>
        <v>PHYDMGE - Physical Damage</v>
      </c>
      <c r="H1003" t="s">
        <v>8863</v>
      </c>
      <c r="I1003" t="s">
        <v>53</v>
      </c>
    </row>
    <row r="1004" spans="2:9" ht="15" customHeight="1" x14ac:dyDescent="0.35">
      <c r="B1004" t="s">
        <v>387</v>
      </c>
      <c r="C1004" t="s">
        <v>152</v>
      </c>
      <c r="D1004" t="str">
        <f>Table19[[#This Row],[Asset Class]] &amp; " - " &amp; Table19[[#This Row],[Class Description]]</f>
        <v>DOMWDS - Domestic Water Distribution System</v>
      </c>
      <c r="E1004" t="s">
        <v>9694</v>
      </c>
      <c r="F1004" t="s">
        <v>9695</v>
      </c>
      <c r="G1004" t="str">
        <f>Table19[[#This Row],[Closing Code]] &amp; " - " &amp; Table19[[#This Row],[Closing Code Description]]</f>
        <v>UNSMOKE - Unusual Smoke</v>
      </c>
      <c r="H1004" t="s">
        <v>8863</v>
      </c>
      <c r="I1004" t="s">
        <v>53</v>
      </c>
    </row>
    <row r="1005" spans="2:9" ht="15" customHeight="1" x14ac:dyDescent="0.35">
      <c r="B1005" t="s">
        <v>387</v>
      </c>
      <c r="C1005" t="s">
        <v>152</v>
      </c>
      <c r="D1005" t="str">
        <f>Table19[[#This Row],[Asset Class]] &amp; " - " &amp; Table19[[#This Row],[Class Description]]</f>
        <v>DOMWDS - Domestic Water Distribution System</v>
      </c>
      <c r="E1005" t="s">
        <v>10049</v>
      </c>
      <c r="F1005" t="s">
        <v>10050</v>
      </c>
      <c r="G1005" t="str">
        <f>Table19[[#This Row],[Closing Code]] &amp; " - " &amp; Table19[[#This Row],[Closing Code Description]]</f>
        <v>CONTDWTR - Contaminated Water</v>
      </c>
      <c r="H1005" t="s">
        <v>8876</v>
      </c>
      <c r="I1005" t="s">
        <v>53</v>
      </c>
    </row>
    <row r="1006" spans="2:9" ht="15" customHeight="1" x14ac:dyDescent="0.35">
      <c r="B1006" t="s">
        <v>387</v>
      </c>
      <c r="C1006" t="s">
        <v>152</v>
      </c>
      <c r="D1006" t="str">
        <f>Table19[[#This Row],[Asset Class]] &amp; " - " &amp; Table19[[#This Row],[Class Description]]</f>
        <v>DOMWDS - Domestic Water Distribution System</v>
      </c>
      <c r="E1006" t="s">
        <v>10051</v>
      </c>
      <c r="F1006" t="s">
        <v>10052</v>
      </c>
      <c r="G1006" t="str">
        <f>Table19[[#This Row],[Closing Code]] &amp; " - " &amp; Table19[[#This Row],[Closing Code Description]]</f>
        <v>DMGBFPRV - Damaged Back Flow Preventer</v>
      </c>
      <c r="H1006" t="s">
        <v>8876</v>
      </c>
      <c r="I1006" t="s">
        <v>53</v>
      </c>
    </row>
    <row r="1007" spans="2:9" ht="15" customHeight="1" x14ac:dyDescent="0.35">
      <c r="B1007" t="s">
        <v>387</v>
      </c>
      <c r="C1007" t="s">
        <v>152</v>
      </c>
      <c r="D1007" t="str">
        <f>Table19[[#This Row],[Asset Class]] &amp; " - " &amp; Table19[[#This Row],[Class Description]]</f>
        <v>DOMWDS - Domestic Water Distribution System</v>
      </c>
      <c r="E1007" t="s">
        <v>10053</v>
      </c>
      <c r="F1007" t="s">
        <v>10054</v>
      </c>
      <c r="G1007" t="str">
        <f>Table19[[#This Row],[Closing Code]] &amp; " - " &amp; Table19[[#This Row],[Closing Code Description]]</f>
        <v>FRZNPIPE - Frozen Pipes</v>
      </c>
      <c r="H1007" t="s">
        <v>8876</v>
      </c>
      <c r="I1007" t="s">
        <v>53</v>
      </c>
    </row>
    <row r="1008" spans="2:9" ht="15" customHeight="1" x14ac:dyDescent="0.35">
      <c r="B1008" t="s">
        <v>387</v>
      </c>
      <c r="C1008" t="s">
        <v>152</v>
      </c>
      <c r="D1008" t="str">
        <f>Table19[[#This Row],[Asset Class]] &amp; " - " &amp; Table19[[#This Row],[Class Description]]</f>
        <v>DOMWDS - Domestic Water Distribution System</v>
      </c>
      <c r="E1008" t="s">
        <v>10055</v>
      </c>
      <c r="F1008" t="s">
        <v>10056</v>
      </c>
      <c r="G1008" t="str">
        <f>Table19[[#This Row],[Closing Code]] &amp; " - " &amp; Table19[[#This Row],[Closing Code Description]]</f>
        <v>INSULDMG - Insulation Damaged</v>
      </c>
      <c r="H1008" t="s">
        <v>8876</v>
      </c>
      <c r="I1008" t="s">
        <v>53</v>
      </c>
    </row>
    <row r="1009" spans="2:9" ht="15" customHeight="1" x14ac:dyDescent="0.35">
      <c r="B1009" t="s">
        <v>387</v>
      </c>
      <c r="C1009" t="s">
        <v>152</v>
      </c>
      <c r="D1009" t="str">
        <f>Table19[[#This Row],[Asset Class]] &amp; " - " &amp; Table19[[#This Row],[Class Description]]</f>
        <v>DOMWDS - Domestic Water Distribution System</v>
      </c>
      <c r="E1009" t="s">
        <v>10057</v>
      </c>
      <c r="F1009" t="s">
        <v>10058</v>
      </c>
      <c r="G1009" t="str">
        <f>Table19[[#This Row],[Closing Code]] &amp; " - " &amp; Table19[[#This Row],[Closing Code Description]]</f>
        <v>JAMDVALV - Stuck/ Jammed Valve</v>
      </c>
      <c r="H1009" t="s">
        <v>8876</v>
      </c>
      <c r="I1009" t="s">
        <v>53</v>
      </c>
    </row>
    <row r="1010" spans="2:9" ht="15" customHeight="1" x14ac:dyDescent="0.35">
      <c r="B1010" t="s">
        <v>387</v>
      </c>
      <c r="C1010" t="s">
        <v>152</v>
      </c>
      <c r="D1010" t="str">
        <f>Table19[[#This Row],[Asset Class]] &amp; " - " &amp; Table19[[#This Row],[Class Description]]</f>
        <v>DOMWDS - Domestic Water Distribution System</v>
      </c>
      <c r="E1010" t="s">
        <v>10059</v>
      </c>
      <c r="F1010" t="s">
        <v>10060</v>
      </c>
      <c r="G1010" t="str">
        <f>Table19[[#This Row],[Closing Code]] &amp; " - " &amp; Table19[[#This Row],[Closing Code Description]]</f>
        <v>LEAKSEAL - Leaking Seal/Gaskets</v>
      </c>
      <c r="H1010" t="s">
        <v>8876</v>
      </c>
      <c r="I1010" t="s">
        <v>53</v>
      </c>
    </row>
    <row r="1011" spans="2:9" ht="15" customHeight="1" x14ac:dyDescent="0.35">
      <c r="B1011" t="s">
        <v>387</v>
      </c>
      <c r="C1011" t="s">
        <v>152</v>
      </c>
      <c r="D1011" t="str">
        <f>Table19[[#This Row],[Asset Class]] &amp; " - " &amp; Table19[[#This Row],[Class Description]]</f>
        <v>DOMWDS - Domestic Water Distribution System</v>
      </c>
      <c r="E1011" t="s">
        <v>10061</v>
      </c>
      <c r="F1011" t="s">
        <v>10062</v>
      </c>
      <c r="G1011" t="str">
        <f>Table19[[#This Row],[Closing Code]] &amp; " - " &amp; Table19[[#This Row],[Closing Code Description]]</f>
        <v>LEKPIPFT - Leaking Pipes/Fittings</v>
      </c>
      <c r="H1011" t="s">
        <v>8876</v>
      </c>
      <c r="I1011" t="s">
        <v>53</v>
      </c>
    </row>
    <row r="1012" spans="2:9" ht="15" customHeight="1" x14ac:dyDescent="0.35">
      <c r="B1012" t="s">
        <v>387</v>
      </c>
      <c r="C1012" t="s">
        <v>152</v>
      </c>
      <c r="D1012" t="str">
        <f>Table19[[#This Row],[Asset Class]] &amp; " - " &amp; Table19[[#This Row],[Class Description]]</f>
        <v>DOMWDS - Domestic Water Distribution System</v>
      </c>
      <c r="E1012" t="s">
        <v>10063</v>
      </c>
      <c r="F1012" t="s">
        <v>10064</v>
      </c>
      <c r="G1012" t="str">
        <f>Table19[[#This Row],[Closing Code]] &amp; " - " &amp; Table19[[#This Row],[Closing Code Description]]</f>
        <v>LOWPRSSR - Low Pressure</v>
      </c>
      <c r="H1012" t="s">
        <v>8876</v>
      </c>
      <c r="I1012" t="s">
        <v>53</v>
      </c>
    </row>
    <row r="1013" spans="2:9" ht="15" customHeight="1" x14ac:dyDescent="0.35">
      <c r="B1013" t="s">
        <v>387</v>
      </c>
      <c r="C1013" t="s">
        <v>152</v>
      </c>
      <c r="D1013" t="str">
        <f>Table19[[#This Row],[Asset Class]] &amp; " - " &amp; Table19[[#This Row],[Class Description]]</f>
        <v>DOMWDS - Domestic Water Distribution System</v>
      </c>
      <c r="E1013" t="s">
        <v>10065</v>
      </c>
      <c r="F1013" t="s">
        <v>10066</v>
      </c>
      <c r="G1013" t="str">
        <f>Table19[[#This Row],[Closing Code]] &amp; " - " &amp; Table19[[#This Row],[Closing Code Description]]</f>
        <v>NOHOTWTR - No Hot Water</v>
      </c>
      <c r="H1013" t="s">
        <v>8876</v>
      </c>
      <c r="I1013" t="s">
        <v>53</v>
      </c>
    </row>
    <row r="1014" spans="2:9" ht="15" customHeight="1" x14ac:dyDescent="0.35">
      <c r="B1014" t="s">
        <v>387</v>
      </c>
      <c r="C1014" t="s">
        <v>152</v>
      </c>
      <c r="D1014" t="str">
        <f>Table19[[#This Row],[Asset Class]] &amp; " - " &amp; Table19[[#This Row],[Class Description]]</f>
        <v>DOMWDS - Domestic Water Distribution System</v>
      </c>
      <c r="E1014" t="s">
        <v>10067</v>
      </c>
      <c r="F1014" t="s">
        <v>10068</v>
      </c>
      <c r="G1014" t="str">
        <f>Table19[[#This Row],[Closing Code]] &amp; " - " &amp; Table19[[#This Row],[Closing Code Description]]</f>
        <v>OUTVLDMG - Outlet Valve Damaged</v>
      </c>
      <c r="H1014" t="s">
        <v>8876</v>
      </c>
      <c r="I1014" t="s">
        <v>53</v>
      </c>
    </row>
    <row r="1015" spans="2:9" ht="15" customHeight="1" x14ac:dyDescent="0.35">
      <c r="B1015" t="s">
        <v>387</v>
      </c>
      <c r="C1015" t="s">
        <v>152</v>
      </c>
      <c r="D1015" t="str">
        <f>Table19[[#This Row],[Asset Class]] &amp; " - " &amp; Table19[[#This Row],[Class Description]]</f>
        <v>DOMWDS - Domestic Water Distribution System</v>
      </c>
      <c r="E1015" t="s">
        <v>10069</v>
      </c>
      <c r="F1015" t="s">
        <v>10070</v>
      </c>
      <c r="G1015" t="str">
        <f>Table19[[#This Row],[Closing Code]] &amp; " - " &amp; Table19[[#This Row],[Closing Code Description]]</f>
        <v>PIPESDMG - Pipes Damaged</v>
      </c>
      <c r="H1015" t="s">
        <v>8876</v>
      </c>
      <c r="I1015" t="s">
        <v>53</v>
      </c>
    </row>
    <row r="1016" spans="2:9" ht="15" customHeight="1" x14ac:dyDescent="0.35">
      <c r="B1016" t="s">
        <v>387</v>
      </c>
      <c r="C1016" t="s">
        <v>152</v>
      </c>
      <c r="D1016" t="str">
        <f>Table19[[#This Row],[Asset Class]] &amp; " - " &amp; Table19[[#This Row],[Class Description]]</f>
        <v>DOMWDS - Domestic Water Distribution System</v>
      </c>
      <c r="E1016" t="s">
        <v>9892</v>
      </c>
      <c r="F1016" t="s">
        <v>9893</v>
      </c>
      <c r="G1016" t="str">
        <f>Table19[[#This Row],[Closing Code]] &amp; " - " &amp; Table19[[#This Row],[Closing Code Description]]</f>
        <v>PUMPFAIL - Pump Failure</v>
      </c>
      <c r="H1016" t="s">
        <v>8876</v>
      </c>
      <c r="I1016" t="s">
        <v>53</v>
      </c>
    </row>
    <row r="1017" spans="2:9" ht="15" customHeight="1" x14ac:dyDescent="0.35">
      <c r="B1017" t="s">
        <v>387</v>
      </c>
      <c r="C1017" t="s">
        <v>152</v>
      </c>
      <c r="D1017" t="str">
        <f>Table19[[#This Row],[Asset Class]] &amp; " - " &amp; Table19[[#This Row],[Class Description]]</f>
        <v>DOMWDS - Domestic Water Distribution System</v>
      </c>
      <c r="E1017" t="s">
        <v>10071</v>
      </c>
      <c r="F1017" t="s">
        <v>10072</v>
      </c>
      <c r="G1017" t="str">
        <f>Table19[[#This Row],[Closing Code]] &amp; " - " &amp; Table19[[#This Row],[Closing Code Description]]</f>
        <v>WTRDSDET - Water distribution system deteriorated</v>
      </c>
      <c r="H1017" t="s">
        <v>8876</v>
      </c>
      <c r="I1017" t="s">
        <v>53</v>
      </c>
    </row>
    <row r="1018" spans="2:9" ht="15" customHeight="1" x14ac:dyDescent="0.35">
      <c r="B1018" t="s">
        <v>387</v>
      </c>
      <c r="C1018" t="s">
        <v>152</v>
      </c>
      <c r="D1018" t="str">
        <f>Table19[[#This Row],[Asset Class]] &amp; " - " &amp; Table19[[#This Row],[Class Description]]</f>
        <v>DOMWDS - Domestic Water Distribution System</v>
      </c>
      <c r="E1018" t="s">
        <v>9698</v>
      </c>
      <c r="F1018" t="s">
        <v>9699</v>
      </c>
      <c r="G1018" t="str">
        <f>Table19[[#This Row],[Closing Code]] &amp; " - " &amp; Table19[[#This Row],[Closing Code Description]]</f>
        <v>ACCIDENT - Accident</v>
      </c>
      <c r="H1018" t="s">
        <v>8878</v>
      </c>
      <c r="I1018" t="s">
        <v>53</v>
      </c>
    </row>
    <row r="1019" spans="2:9" ht="15" customHeight="1" x14ac:dyDescent="0.35">
      <c r="B1019" t="s">
        <v>387</v>
      </c>
      <c r="C1019" t="s">
        <v>152</v>
      </c>
      <c r="D1019" t="str">
        <f>Table19[[#This Row],[Asset Class]] &amp; " - " &amp; Table19[[#This Row],[Class Description]]</f>
        <v>DOMWDS - Domestic Water Distribution System</v>
      </c>
      <c r="E1019" t="s">
        <v>9702</v>
      </c>
      <c r="F1019" t="s">
        <v>9703</v>
      </c>
      <c r="G1019" t="str">
        <f>Table19[[#This Row],[Closing Code]] &amp; " - " &amp; Table19[[#This Row],[Closing Code Description]]</f>
        <v>ACTGOD - Weather condition/Forces of nature or Act of God</v>
      </c>
      <c r="H1019" t="s">
        <v>8878</v>
      </c>
      <c r="I1019" t="s">
        <v>53</v>
      </c>
    </row>
    <row r="1020" spans="2:9" ht="15" customHeight="1" x14ac:dyDescent="0.35">
      <c r="B1020" t="s">
        <v>387</v>
      </c>
      <c r="C1020" t="s">
        <v>152</v>
      </c>
      <c r="D1020" t="str">
        <f>Table19[[#This Row],[Asset Class]] &amp; " - " &amp; Table19[[#This Row],[Class Description]]</f>
        <v>DOMWDS - Domestic Water Distribution System</v>
      </c>
      <c r="E1020" t="s">
        <v>9704</v>
      </c>
      <c r="F1020" t="s">
        <v>9705</v>
      </c>
      <c r="G1020" t="str">
        <f>Table19[[#This Row],[Closing Code]] &amp; " - " &amp; Table19[[#This Row],[Closing Code Description]]</f>
        <v>CONTAM - Contamination</v>
      </c>
      <c r="H1020" t="s">
        <v>8878</v>
      </c>
      <c r="I1020" t="s">
        <v>53</v>
      </c>
    </row>
    <row r="1021" spans="2:9" ht="15" customHeight="1" x14ac:dyDescent="0.35">
      <c r="B1021" t="s">
        <v>387</v>
      </c>
      <c r="C1021" t="s">
        <v>152</v>
      </c>
      <c r="D1021" t="str">
        <f>Table19[[#This Row],[Asset Class]] &amp; " - " &amp; Table19[[#This Row],[Class Description]]</f>
        <v>DOMWDS - Domestic Water Distribution System</v>
      </c>
      <c r="E1021" t="s">
        <v>10073</v>
      </c>
      <c r="F1021" t="s">
        <v>9675</v>
      </c>
      <c r="G1021" t="str">
        <f>Table19[[#This Row],[Closing Code]] &amp; " - " &amp; Table19[[#This Row],[Closing Code Description]]</f>
        <v>CORRSION - Corrosion</v>
      </c>
      <c r="H1021" t="s">
        <v>8878</v>
      </c>
      <c r="I1021" t="s">
        <v>53</v>
      </c>
    </row>
    <row r="1022" spans="2:9" ht="15" customHeight="1" x14ac:dyDescent="0.35">
      <c r="B1022" t="s">
        <v>387</v>
      </c>
      <c r="C1022" t="s">
        <v>152</v>
      </c>
      <c r="D1022" t="str">
        <f>Table19[[#This Row],[Asset Class]] &amp; " - " &amp; Table19[[#This Row],[Class Description]]</f>
        <v>DOMWDS - Domestic Water Distribution System</v>
      </c>
      <c r="E1022" t="s">
        <v>9706</v>
      </c>
      <c r="F1022" t="s">
        <v>9707</v>
      </c>
      <c r="G1022" t="str">
        <f>Table19[[#This Row],[Closing Code]] &amp; " - " &amp; Table19[[#This Row],[Closing Code Description]]</f>
        <v>DEFASSET - Defective Asset</v>
      </c>
      <c r="H1022" t="s">
        <v>8878</v>
      </c>
      <c r="I1022" t="s">
        <v>53</v>
      </c>
    </row>
    <row r="1023" spans="2:9" ht="15" customHeight="1" x14ac:dyDescent="0.35">
      <c r="B1023" t="s">
        <v>387</v>
      </c>
      <c r="C1023" t="s">
        <v>152</v>
      </c>
      <c r="D1023" t="str">
        <f>Table19[[#This Row],[Asset Class]] &amp; " - " &amp; Table19[[#This Row],[Class Description]]</f>
        <v>DOMWDS - Domestic Water Distribution System</v>
      </c>
      <c r="E1023" t="s">
        <v>9708</v>
      </c>
      <c r="F1023" t="s">
        <v>9709</v>
      </c>
      <c r="G1023" t="str">
        <f>Table19[[#This Row],[Closing Code]] &amp; " - " &amp; Table19[[#This Row],[Closing Code Description]]</f>
        <v>EXLOAD - Excessive Load</v>
      </c>
      <c r="H1023" t="s">
        <v>8878</v>
      </c>
      <c r="I1023" t="s">
        <v>53</v>
      </c>
    </row>
    <row r="1024" spans="2:9" ht="15" customHeight="1" x14ac:dyDescent="0.35">
      <c r="B1024" t="s">
        <v>387</v>
      </c>
      <c r="C1024" t="s">
        <v>152</v>
      </c>
      <c r="D1024" t="str">
        <f>Table19[[#This Row],[Asset Class]] &amp; " - " &amp; Table19[[#This Row],[Class Description]]</f>
        <v>DOMWDS - Domestic Water Distribution System</v>
      </c>
      <c r="E1024" t="s">
        <v>9710</v>
      </c>
      <c r="F1024" t="s">
        <v>9711</v>
      </c>
      <c r="G1024" t="str">
        <f>Table19[[#This Row],[Closing Code]] &amp; " - " &amp; Table19[[#This Row],[Closing Code Description]]</f>
        <v>IMPRMNT - Improper Maintenance</v>
      </c>
      <c r="H1024" t="s">
        <v>8878</v>
      </c>
      <c r="I1024" t="s">
        <v>53</v>
      </c>
    </row>
    <row r="1025" spans="2:9" ht="15" customHeight="1" x14ac:dyDescent="0.35">
      <c r="B1025" t="s">
        <v>387</v>
      </c>
      <c r="C1025" t="s">
        <v>152</v>
      </c>
      <c r="D1025" t="str">
        <f>Table19[[#This Row],[Asset Class]] &amp; " - " &amp; Table19[[#This Row],[Class Description]]</f>
        <v>DOMWDS - Domestic Water Distribution System</v>
      </c>
      <c r="E1025" t="s">
        <v>9712</v>
      </c>
      <c r="F1025" t="s">
        <v>9713</v>
      </c>
      <c r="G1025" t="str">
        <f>Table19[[#This Row],[Closing Code]] &amp; " - " &amp; Table19[[#This Row],[Closing Code Description]]</f>
        <v>INSLUBR - Insufficient Lubrication</v>
      </c>
      <c r="H1025" t="s">
        <v>8878</v>
      </c>
      <c r="I1025" t="s">
        <v>53</v>
      </c>
    </row>
    <row r="1026" spans="2:9" ht="15" customHeight="1" x14ac:dyDescent="0.35">
      <c r="B1026" t="s">
        <v>387</v>
      </c>
      <c r="C1026" t="s">
        <v>152</v>
      </c>
      <c r="D1026" t="str">
        <f>Table19[[#This Row],[Asset Class]] &amp; " - " &amp; Table19[[#This Row],[Class Description]]</f>
        <v>DOMWDS - Domestic Water Distribution System</v>
      </c>
      <c r="E1026" t="s">
        <v>9716</v>
      </c>
      <c r="F1026" t="s">
        <v>9717</v>
      </c>
      <c r="G1026" t="str">
        <f>Table19[[#This Row],[Closing Code]] &amp; " - " &amp; Table19[[#This Row],[Closing Code Description]]</f>
        <v>MISSCMP - Loose/ Missing Component</v>
      </c>
      <c r="H1026" t="s">
        <v>8878</v>
      </c>
      <c r="I1026" t="s">
        <v>53</v>
      </c>
    </row>
    <row r="1027" spans="2:9" ht="15" customHeight="1" x14ac:dyDescent="0.35">
      <c r="B1027" t="s">
        <v>387</v>
      </c>
      <c r="C1027" t="s">
        <v>152</v>
      </c>
      <c r="D1027" t="str">
        <f>Table19[[#This Row],[Asset Class]] &amp; " - " &amp; Table19[[#This Row],[Class Description]]</f>
        <v>DOMWDS - Domestic Water Distribution System</v>
      </c>
      <c r="E1027" t="s">
        <v>9722</v>
      </c>
      <c r="F1027" t="s">
        <v>9723</v>
      </c>
      <c r="G1027" t="str">
        <f>Table19[[#This Row],[Closing Code]] &amp; " - " &amp; Table19[[#This Row],[Closing Code Description]]</f>
        <v>PRINSTAL - Poor Installation</v>
      </c>
      <c r="H1027" t="s">
        <v>8878</v>
      </c>
      <c r="I1027" t="s">
        <v>53</v>
      </c>
    </row>
    <row r="1028" spans="2:9" ht="15" customHeight="1" x14ac:dyDescent="0.35">
      <c r="B1028" t="s">
        <v>387</v>
      </c>
      <c r="C1028" t="s">
        <v>152</v>
      </c>
      <c r="D1028" t="str">
        <f>Table19[[#This Row],[Asset Class]] &amp; " - " &amp; Table19[[#This Row],[Class Description]]</f>
        <v>DOMWDS - Domestic Water Distribution System</v>
      </c>
      <c r="E1028" t="s">
        <v>9724</v>
      </c>
      <c r="F1028" t="s">
        <v>9725</v>
      </c>
      <c r="G1028" t="str">
        <f>Table19[[#This Row],[Closing Code]] &amp; " - " &amp; Table19[[#This Row],[Closing Code Description]]</f>
        <v>PROCISSU - Procedure Issue</v>
      </c>
      <c r="H1028" t="s">
        <v>8878</v>
      </c>
      <c r="I1028" t="s">
        <v>53</v>
      </c>
    </row>
    <row r="1029" spans="2:9" ht="15" customHeight="1" x14ac:dyDescent="0.35">
      <c r="B1029" t="s">
        <v>387</v>
      </c>
      <c r="C1029" t="s">
        <v>152</v>
      </c>
      <c r="D1029" t="str">
        <f>Table19[[#This Row],[Asset Class]] &amp; " - " &amp; Table19[[#This Row],[Class Description]]</f>
        <v>DOMWDS - Domestic Water Distribution System</v>
      </c>
      <c r="E1029" t="s">
        <v>9726</v>
      </c>
      <c r="F1029" t="s">
        <v>9727</v>
      </c>
      <c r="G1029" t="str">
        <f>Table19[[#This Row],[Closing Code]] &amp; " - " &amp; Table19[[#This Row],[Closing Code Description]]</f>
        <v>UTLFAIL - Utility Failure</v>
      </c>
      <c r="H1029" t="s">
        <v>8878</v>
      </c>
      <c r="I1029" t="s">
        <v>53</v>
      </c>
    </row>
    <row r="1030" spans="2:9" ht="15" customHeight="1" x14ac:dyDescent="0.35">
      <c r="B1030" t="s">
        <v>387</v>
      </c>
      <c r="C1030" t="s">
        <v>152</v>
      </c>
      <c r="D1030" t="str">
        <f>Table19[[#This Row],[Asset Class]] &amp; " - " &amp; Table19[[#This Row],[Class Description]]</f>
        <v>DOMWDS - Domestic Water Distribution System</v>
      </c>
      <c r="E1030" t="s">
        <v>9728</v>
      </c>
      <c r="F1030" t="s">
        <v>9729</v>
      </c>
      <c r="G1030" t="str">
        <f>Table19[[#This Row],[Closing Code]] &amp; " - " &amp; Table19[[#This Row],[Closing Code Description]]</f>
        <v>VNDLSM - Vandalism</v>
      </c>
      <c r="H1030" t="s">
        <v>8878</v>
      </c>
      <c r="I1030" t="s">
        <v>53</v>
      </c>
    </row>
    <row r="1031" spans="2:9" ht="15" customHeight="1" x14ac:dyDescent="0.35">
      <c r="B1031" t="s">
        <v>387</v>
      </c>
      <c r="C1031" t="s">
        <v>152</v>
      </c>
      <c r="D1031" t="str">
        <f>Table19[[#This Row],[Asset Class]] &amp; " - " &amp; Table19[[#This Row],[Class Description]]</f>
        <v>DOMWDS - Domestic Water Distribution System</v>
      </c>
      <c r="E1031" t="s">
        <v>9730</v>
      </c>
      <c r="F1031" t="s">
        <v>9731</v>
      </c>
      <c r="G1031" t="str">
        <f>Table19[[#This Row],[Closing Code]] &amp; " - " &amp; Table19[[#This Row],[Closing Code Description]]</f>
        <v>WORNCMPT - Defective/ Worn Component</v>
      </c>
      <c r="H1031" t="s">
        <v>8878</v>
      </c>
      <c r="I1031" t="s">
        <v>53</v>
      </c>
    </row>
    <row r="1032" spans="2:9" ht="15" customHeight="1" x14ac:dyDescent="0.35">
      <c r="B1032" t="s">
        <v>387</v>
      </c>
      <c r="C1032" t="s">
        <v>152</v>
      </c>
      <c r="D1032" t="str">
        <f>Table19[[#This Row],[Asset Class]] &amp; " - " &amp; Table19[[#This Row],[Class Description]]</f>
        <v>DOMWDS - Domestic Water Distribution System</v>
      </c>
      <c r="E1032" t="s">
        <v>9732</v>
      </c>
      <c r="F1032" t="s">
        <v>9733</v>
      </c>
      <c r="G1032" t="str">
        <f>Table19[[#This Row],[Closing Code]] &amp; " - " &amp; Table19[[#This Row],[Closing Code Description]]</f>
        <v>ADJUSTD - Adjusted</v>
      </c>
      <c r="H1032" t="s">
        <v>8896</v>
      </c>
      <c r="I1032" t="s">
        <v>53</v>
      </c>
    </row>
    <row r="1033" spans="2:9" ht="15" customHeight="1" x14ac:dyDescent="0.35">
      <c r="B1033" t="s">
        <v>387</v>
      </c>
      <c r="C1033" t="s">
        <v>152</v>
      </c>
      <c r="D1033" t="str">
        <f>Table19[[#This Row],[Asset Class]] &amp; " - " &amp; Table19[[#This Row],[Class Description]]</f>
        <v>DOMWDS - Domestic Water Distribution System</v>
      </c>
      <c r="E1033" t="s">
        <v>9772</v>
      </c>
      <c r="F1033" t="s">
        <v>9773</v>
      </c>
      <c r="G1033" t="str">
        <f>Table19[[#This Row],[Closing Code]] &amp; " - " &amp; Table19[[#This Row],[Closing Code Description]]</f>
        <v>CALLCNTR - Call Contractor</v>
      </c>
      <c r="H1033" t="s">
        <v>8896</v>
      </c>
      <c r="I1033" t="s">
        <v>53</v>
      </c>
    </row>
    <row r="1034" spans="2:9" ht="15" customHeight="1" x14ac:dyDescent="0.35">
      <c r="B1034" t="s">
        <v>387</v>
      </c>
      <c r="C1034" t="s">
        <v>152</v>
      </c>
      <c r="D1034" t="str">
        <f>Table19[[#This Row],[Asset Class]] &amp; " - " &amp; Table19[[#This Row],[Class Description]]</f>
        <v>DOMWDS - Domestic Water Distribution System</v>
      </c>
      <c r="E1034" t="s">
        <v>9734</v>
      </c>
      <c r="F1034" t="s">
        <v>9735</v>
      </c>
      <c r="G1034" t="str">
        <f>Table19[[#This Row],[Closing Code]] &amp; " - " &amp; Table19[[#This Row],[Closing Code Description]]</f>
        <v>DECOMM - Decommission</v>
      </c>
      <c r="H1034" t="s">
        <v>8896</v>
      </c>
      <c r="I1034" t="s">
        <v>53</v>
      </c>
    </row>
    <row r="1035" spans="2:9" ht="15" customHeight="1" x14ac:dyDescent="0.35">
      <c r="B1035" t="s">
        <v>387</v>
      </c>
      <c r="C1035" t="s">
        <v>152</v>
      </c>
      <c r="D1035" t="str">
        <f>Table19[[#This Row],[Asset Class]] &amp; " - " &amp; Table19[[#This Row],[Class Description]]</f>
        <v>DOMWDS - Domestic Water Distribution System</v>
      </c>
      <c r="E1035" t="s">
        <v>9736</v>
      </c>
      <c r="F1035" t="s">
        <v>9737</v>
      </c>
      <c r="G1035" t="str">
        <f>Table19[[#This Row],[Closing Code]] &amp; " - " &amp; Table19[[#This Row],[Closing Code Description]]</f>
        <v>DECONTME - Decontaminate</v>
      </c>
      <c r="H1035" t="s">
        <v>8896</v>
      </c>
      <c r="I1035" t="s">
        <v>53</v>
      </c>
    </row>
    <row r="1036" spans="2:9" ht="15" customHeight="1" x14ac:dyDescent="0.35">
      <c r="B1036" t="s">
        <v>387</v>
      </c>
      <c r="C1036" t="s">
        <v>152</v>
      </c>
      <c r="D1036" t="str">
        <f>Table19[[#This Row],[Asset Class]] &amp; " - " &amp; Table19[[#This Row],[Class Description]]</f>
        <v>DOMWDS - Domestic Water Distribution System</v>
      </c>
      <c r="E1036" t="s">
        <v>9740</v>
      </c>
      <c r="F1036" t="s">
        <v>9741</v>
      </c>
      <c r="G1036" t="str">
        <f>Table19[[#This Row],[Closing Code]] &amp; " - " &amp; Table19[[#This Row],[Closing Code Description]]</f>
        <v>LUBRCTE - Lubricate</v>
      </c>
      <c r="H1036" t="s">
        <v>8896</v>
      </c>
      <c r="I1036" t="s">
        <v>53</v>
      </c>
    </row>
    <row r="1037" spans="2:9" ht="15" customHeight="1" x14ac:dyDescent="0.35">
      <c r="B1037" t="s">
        <v>387</v>
      </c>
      <c r="C1037" t="s">
        <v>152</v>
      </c>
      <c r="D1037" t="str">
        <f>Table19[[#This Row],[Asset Class]] &amp; " - " &amp; Table19[[#This Row],[Class Description]]</f>
        <v>DOMWDS - Domestic Water Distribution System</v>
      </c>
      <c r="E1037" t="s">
        <v>9720</v>
      </c>
      <c r="F1037" t="s">
        <v>9721</v>
      </c>
      <c r="G1037" t="str">
        <f>Table19[[#This Row],[Closing Code]] &amp; " - " &amp; Table19[[#This Row],[Closing Code Description]]</f>
        <v>OTHER - Other (specify)</v>
      </c>
      <c r="H1037" t="s">
        <v>8896</v>
      </c>
      <c r="I1037" t="s">
        <v>53</v>
      </c>
    </row>
    <row r="1038" spans="2:9" ht="15" customHeight="1" x14ac:dyDescent="0.35">
      <c r="B1038" t="s">
        <v>387</v>
      </c>
      <c r="C1038" t="s">
        <v>152</v>
      </c>
      <c r="D1038" t="str">
        <f>Table19[[#This Row],[Asset Class]] &amp; " - " &amp; Table19[[#This Row],[Class Description]]</f>
        <v>DOMWDS - Domestic Water Distribution System</v>
      </c>
      <c r="E1038" t="s">
        <v>10074</v>
      </c>
      <c r="F1038" t="s">
        <v>10075</v>
      </c>
      <c r="G1038" t="str">
        <f>Table19[[#This Row],[Closing Code]] &amp; " - " &amp; Table19[[#This Row],[Closing Code Description]]</f>
        <v>REAREP - Repair/replace</v>
      </c>
      <c r="H1038" t="s">
        <v>8896</v>
      </c>
      <c r="I1038" t="s">
        <v>53</v>
      </c>
    </row>
    <row r="1039" spans="2:9" ht="15" customHeight="1" x14ac:dyDescent="0.35">
      <c r="B1039" t="s">
        <v>387</v>
      </c>
      <c r="C1039" t="s">
        <v>152</v>
      </c>
      <c r="D1039" t="str">
        <f>Table19[[#This Row],[Asset Class]] &amp; " - " &amp; Table19[[#This Row],[Class Description]]</f>
        <v>DOMWDS - Domestic Water Distribution System</v>
      </c>
      <c r="E1039" t="s">
        <v>9742</v>
      </c>
      <c r="F1039" t="s">
        <v>9743</v>
      </c>
      <c r="G1039" t="str">
        <f>Table19[[#This Row],[Closing Code]] &amp; " - " &amp; Table19[[#This Row],[Closing Code Description]]</f>
        <v>RECALBRT - Recalibrate</v>
      </c>
      <c r="H1039" t="s">
        <v>8896</v>
      </c>
      <c r="I1039" t="s">
        <v>53</v>
      </c>
    </row>
    <row r="1040" spans="2:9" ht="15" customHeight="1" x14ac:dyDescent="0.35">
      <c r="B1040" t="s">
        <v>387</v>
      </c>
      <c r="C1040" t="s">
        <v>152</v>
      </c>
      <c r="D1040" t="str">
        <f>Table19[[#This Row],[Asset Class]] &amp; " - " &amp; Table19[[#This Row],[Class Description]]</f>
        <v>DOMWDS - Domestic Water Distribution System</v>
      </c>
      <c r="E1040" t="s">
        <v>9744</v>
      </c>
      <c r="F1040" t="s">
        <v>9745</v>
      </c>
      <c r="G1040" t="str">
        <f>Table19[[#This Row],[Closing Code]] &amp; " - " &amp; Table19[[#This Row],[Closing Code Description]]</f>
        <v>REMVOBT - Remove Obstruction</v>
      </c>
      <c r="H1040" t="s">
        <v>8896</v>
      </c>
      <c r="I1040" t="s">
        <v>53</v>
      </c>
    </row>
    <row r="1041" spans="2:9" ht="15" customHeight="1" x14ac:dyDescent="0.35">
      <c r="B1041" t="s">
        <v>387</v>
      </c>
      <c r="C1041" t="s">
        <v>152</v>
      </c>
      <c r="D1041" t="str">
        <f>Table19[[#This Row],[Asset Class]] &amp; " - " &amp; Table19[[#This Row],[Class Description]]</f>
        <v>DOMWDS - Domestic Water Distribution System</v>
      </c>
      <c r="E1041" t="s">
        <v>9774</v>
      </c>
      <c r="F1041" t="s">
        <v>9775</v>
      </c>
      <c r="G1041" t="str">
        <f>Table19[[#This Row],[Closing Code]] &amp; " - " &amp; Table19[[#This Row],[Closing Code Description]]</f>
        <v>REPAIR - Repair</v>
      </c>
      <c r="H1041" t="s">
        <v>8896</v>
      </c>
      <c r="I1041" t="s">
        <v>53</v>
      </c>
    </row>
    <row r="1042" spans="2:9" ht="15" customHeight="1" x14ac:dyDescent="0.35">
      <c r="B1042" t="s">
        <v>387</v>
      </c>
      <c r="C1042" t="s">
        <v>152</v>
      </c>
      <c r="D1042" t="str">
        <f>Table19[[#This Row],[Asset Class]] &amp; " - " &amp; Table19[[#This Row],[Class Description]]</f>
        <v>DOMWDS - Domestic Water Distribution System</v>
      </c>
      <c r="E1042" t="s">
        <v>9776</v>
      </c>
      <c r="F1042" t="s">
        <v>9777</v>
      </c>
      <c r="G1042" t="str">
        <f>Table19[[#This Row],[Closing Code]] &amp; " - " &amp; Table19[[#This Row],[Closing Code Description]]</f>
        <v>REPLACE - Replace</v>
      </c>
      <c r="H1042" t="s">
        <v>8896</v>
      </c>
      <c r="I1042" t="s">
        <v>53</v>
      </c>
    </row>
    <row r="1043" spans="2:9" ht="15" customHeight="1" x14ac:dyDescent="0.35">
      <c r="B1043" t="s">
        <v>387</v>
      </c>
      <c r="C1043" t="s">
        <v>152</v>
      </c>
      <c r="D1043" t="str">
        <f>Table19[[#This Row],[Asset Class]] &amp; " - " &amp; Table19[[#This Row],[Class Description]]</f>
        <v>DOMWDS - Domestic Water Distribution System</v>
      </c>
      <c r="E1043" t="s">
        <v>9754</v>
      </c>
      <c r="F1043" t="s">
        <v>9755</v>
      </c>
      <c r="G1043" t="str">
        <f>Table19[[#This Row],[Closing Code]] &amp; " - " &amp; Table19[[#This Row],[Closing Code Description]]</f>
        <v>UPGRADES - Upgrade</v>
      </c>
      <c r="H1043" t="s">
        <v>8896</v>
      </c>
      <c r="I1043" t="s">
        <v>53</v>
      </c>
    </row>
    <row r="1044" spans="2:9" ht="15" customHeight="1" x14ac:dyDescent="0.35">
      <c r="B1044" t="s">
        <v>306</v>
      </c>
      <c r="C1044" t="s">
        <v>92</v>
      </c>
      <c r="D1044" t="str">
        <f>Table19[[#This Row],[Asset Class]] &amp; " - " &amp; Table19[[#This Row],[Class Description]]</f>
        <v>DR - Door</v>
      </c>
      <c r="E1044" t="s">
        <v>9672</v>
      </c>
      <c r="F1044" t="s">
        <v>9673</v>
      </c>
      <c r="G1044" t="str">
        <f>Table19[[#This Row],[Closing Code]] &amp; " - " &amp; Table19[[#This Row],[Closing Code Description]]</f>
        <v>ABNTEMP - Abnormal Temperature</v>
      </c>
      <c r="H1044" t="s">
        <v>8863</v>
      </c>
      <c r="I1044" t="s">
        <v>53</v>
      </c>
    </row>
    <row r="1045" spans="2:9" ht="15" customHeight="1" x14ac:dyDescent="0.35">
      <c r="B1045" t="s">
        <v>306</v>
      </c>
      <c r="C1045" t="s">
        <v>92</v>
      </c>
      <c r="D1045" t="str">
        <f>Table19[[#This Row],[Asset Class]] &amp; " - " &amp; Table19[[#This Row],[Class Description]]</f>
        <v>DR - Door</v>
      </c>
      <c r="E1045" t="s">
        <v>9674</v>
      </c>
      <c r="F1045" t="s">
        <v>9675</v>
      </c>
      <c r="G1045" t="str">
        <f>Table19[[#This Row],[Closing Code]] &amp; " - " &amp; Table19[[#This Row],[Closing Code Description]]</f>
        <v>CORROS - Corrosion</v>
      </c>
      <c r="H1045" t="s">
        <v>8863</v>
      </c>
      <c r="I1045" t="s">
        <v>53</v>
      </c>
    </row>
    <row r="1046" spans="2:9" ht="15" customHeight="1" x14ac:dyDescent="0.35">
      <c r="B1046" t="s">
        <v>306</v>
      </c>
      <c r="C1046" t="s">
        <v>92</v>
      </c>
      <c r="D1046" t="str">
        <f>Table19[[#This Row],[Asset Class]] &amp; " - " &amp; Table19[[#This Row],[Class Description]]</f>
        <v>DR - Door</v>
      </c>
      <c r="E1046" t="s">
        <v>9676</v>
      </c>
      <c r="F1046" t="s">
        <v>9677</v>
      </c>
      <c r="G1046" t="str">
        <f>Table19[[#This Row],[Closing Code]] &amp; " - " &amp; Table19[[#This Row],[Closing Code Description]]</f>
        <v>ELECTRIP - Electrical Trip Out</v>
      </c>
      <c r="H1046" t="s">
        <v>8863</v>
      </c>
      <c r="I1046" t="s">
        <v>53</v>
      </c>
    </row>
    <row r="1047" spans="2:9" ht="15" customHeight="1" x14ac:dyDescent="0.35">
      <c r="B1047" t="s">
        <v>306</v>
      </c>
      <c r="C1047" t="s">
        <v>92</v>
      </c>
      <c r="D1047" t="str">
        <f>Table19[[#This Row],[Asset Class]] &amp; " - " &amp; Table19[[#This Row],[Class Description]]</f>
        <v>DR - Door</v>
      </c>
      <c r="E1047" t="s">
        <v>9678</v>
      </c>
      <c r="F1047" t="s">
        <v>9679</v>
      </c>
      <c r="G1047" t="str">
        <f>Table19[[#This Row],[Closing Code]] &amp; " - " &amp; Table19[[#This Row],[Closing Code Description]]</f>
        <v>EXNOISE - Excessive Noise</v>
      </c>
      <c r="H1047" t="s">
        <v>8863</v>
      </c>
      <c r="I1047" t="s">
        <v>53</v>
      </c>
    </row>
    <row r="1048" spans="2:9" ht="15" customHeight="1" x14ac:dyDescent="0.35">
      <c r="B1048" t="s">
        <v>306</v>
      </c>
      <c r="C1048" t="s">
        <v>92</v>
      </c>
      <c r="D1048" t="str">
        <f>Table19[[#This Row],[Asset Class]] &amp; " - " &amp; Table19[[#This Row],[Class Description]]</f>
        <v>DR - Door</v>
      </c>
      <c r="E1048" t="s">
        <v>9680</v>
      </c>
      <c r="F1048" t="s">
        <v>9681</v>
      </c>
      <c r="G1048" t="str">
        <f>Table19[[#This Row],[Closing Code]] &amp; " - " &amp; Table19[[#This Row],[Closing Code Description]]</f>
        <v>EXVIBRTN - Excessive Vibration</v>
      </c>
      <c r="H1048" t="s">
        <v>8863</v>
      </c>
      <c r="I1048" t="s">
        <v>53</v>
      </c>
    </row>
    <row r="1049" spans="2:9" ht="15" customHeight="1" x14ac:dyDescent="0.35">
      <c r="B1049" t="s">
        <v>306</v>
      </c>
      <c r="C1049" t="s">
        <v>92</v>
      </c>
      <c r="D1049" t="str">
        <f>Table19[[#This Row],[Asset Class]] &amp; " - " &amp; Table19[[#This Row],[Class Description]]</f>
        <v>DR - Door</v>
      </c>
      <c r="E1049" t="s">
        <v>9682</v>
      </c>
      <c r="F1049" t="s">
        <v>9683</v>
      </c>
      <c r="G1049" t="str">
        <f>Table19[[#This Row],[Closing Code]] &amp; " - " &amp; Table19[[#This Row],[Closing Code Description]]</f>
        <v>JAMMEDEQ - Jammed Equipment</v>
      </c>
      <c r="H1049" t="s">
        <v>8863</v>
      </c>
      <c r="I1049" t="s">
        <v>53</v>
      </c>
    </row>
    <row r="1050" spans="2:9" ht="15" customHeight="1" x14ac:dyDescent="0.35">
      <c r="B1050" t="s">
        <v>306</v>
      </c>
      <c r="C1050" t="s">
        <v>92</v>
      </c>
      <c r="D1050" t="str">
        <f>Table19[[#This Row],[Asset Class]] &amp; " - " &amp; Table19[[#This Row],[Class Description]]</f>
        <v>DR - Door</v>
      </c>
      <c r="E1050" t="s">
        <v>9684</v>
      </c>
      <c r="F1050" t="s">
        <v>9685</v>
      </c>
      <c r="G1050" t="str">
        <f>Table19[[#This Row],[Closing Code]] &amp; " - " &amp; Table19[[#This Row],[Closing Code Description]]</f>
        <v>LEAKING - Leaking</v>
      </c>
      <c r="H1050" t="s">
        <v>8863</v>
      </c>
      <c r="I1050" t="s">
        <v>53</v>
      </c>
    </row>
    <row r="1051" spans="2:9" ht="15" customHeight="1" x14ac:dyDescent="0.35">
      <c r="B1051" t="s">
        <v>306</v>
      </c>
      <c r="C1051" t="s">
        <v>92</v>
      </c>
      <c r="D1051" t="str">
        <f>Table19[[#This Row],[Asset Class]] &amp; " - " &amp; Table19[[#This Row],[Class Description]]</f>
        <v>DR - Door</v>
      </c>
      <c r="E1051" t="s">
        <v>9686</v>
      </c>
      <c r="F1051" t="s">
        <v>9687</v>
      </c>
      <c r="G1051" t="str">
        <f>Table19[[#This Row],[Closing Code]] &amp; " - " &amp; Table19[[#This Row],[Closing Code Description]]</f>
        <v>LOWPERF - Low Performance</v>
      </c>
      <c r="H1051" t="s">
        <v>8863</v>
      </c>
      <c r="I1051" t="s">
        <v>53</v>
      </c>
    </row>
    <row r="1052" spans="2:9" ht="15" customHeight="1" x14ac:dyDescent="0.35">
      <c r="B1052" t="s">
        <v>306</v>
      </c>
      <c r="C1052" t="s">
        <v>92</v>
      </c>
      <c r="D1052" t="str">
        <f>Table19[[#This Row],[Asset Class]] &amp; " - " &amp; Table19[[#This Row],[Class Description]]</f>
        <v>DR - Door</v>
      </c>
      <c r="E1052" t="s">
        <v>9688</v>
      </c>
      <c r="F1052" t="s">
        <v>9689</v>
      </c>
      <c r="G1052" t="str">
        <f>Table19[[#This Row],[Closing Code]] &amp; " - " &amp; Table19[[#This Row],[Closing Code Description]]</f>
        <v>NONOPER - Non-Operational</v>
      </c>
      <c r="H1052" t="s">
        <v>8863</v>
      </c>
      <c r="I1052" t="s">
        <v>53</v>
      </c>
    </row>
    <row r="1053" spans="2:9" ht="15" customHeight="1" x14ac:dyDescent="0.35">
      <c r="B1053" t="s">
        <v>306</v>
      </c>
      <c r="C1053" t="s">
        <v>92</v>
      </c>
      <c r="D1053" t="str">
        <f>Table19[[#This Row],[Asset Class]] &amp; " - " &amp; Table19[[#This Row],[Class Description]]</f>
        <v>DR - Door</v>
      </c>
      <c r="E1053" t="s">
        <v>9690</v>
      </c>
      <c r="F1053" t="s">
        <v>9691</v>
      </c>
      <c r="G1053" t="str">
        <f>Table19[[#This Row],[Closing Code]] &amp; " - " &amp; Table19[[#This Row],[Closing Code Description]]</f>
        <v>PHYDMGE - Physical Damage</v>
      </c>
      <c r="H1053" t="s">
        <v>8863</v>
      </c>
      <c r="I1053" t="s">
        <v>53</v>
      </c>
    </row>
    <row r="1054" spans="2:9" ht="15" customHeight="1" x14ac:dyDescent="0.35">
      <c r="B1054" t="s">
        <v>306</v>
      </c>
      <c r="C1054" t="s">
        <v>92</v>
      </c>
      <c r="D1054" t="str">
        <f>Table19[[#This Row],[Asset Class]] &amp; " - " &amp; Table19[[#This Row],[Class Description]]</f>
        <v>DR - Door</v>
      </c>
      <c r="E1054" t="s">
        <v>9692</v>
      </c>
      <c r="F1054" t="s">
        <v>9693</v>
      </c>
      <c r="G1054" t="str">
        <f>Table19[[#This Row],[Closing Code]] &amp; " - " &amp; Table19[[#This Row],[Closing Code Description]]</f>
        <v>UNSMELL - Unusual Smell</v>
      </c>
      <c r="H1054" t="s">
        <v>8863</v>
      </c>
      <c r="I1054" t="s">
        <v>53</v>
      </c>
    </row>
    <row r="1055" spans="2:9" ht="15" customHeight="1" x14ac:dyDescent="0.35">
      <c r="B1055" t="s">
        <v>306</v>
      </c>
      <c r="C1055" t="s">
        <v>92</v>
      </c>
      <c r="D1055" t="str">
        <f>Table19[[#This Row],[Asset Class]] &amp; " - " &amp; Table19[[#This Row],[Class Description]]</f>
        <v>DR - Door</v>
      </c>
      <c r="E1055" t="s">
        <v>9694</v>
      </c>
      <c r="F1055" t="s">
        <v>9695</v>
      </c>
      <c r="G1055" t="str">
        <f>Table19[[#This Row],[Closing Code]] &amp; " - " &amp; Table19[[#This Row],[Closing Code Description]]</f>
        <v>UNSMOKE - Unusual Smoke</v>
      </c>
      <c r="H1055" t="s">
        <v>8863</v>
      </c>
      <c r="I1055" t="s">
        <v>53</v>
      </c>
    </row>
    <row r="1056" spans="2:9" ht="15" customHeight="1" x14ac:dyDescent="0.35">
      <c r="B1056" t="s">
        <v>306</v>
      </c>
      <c r="C1056" t="s">
        <v>92</v>
      </c>
      <c r="D1056" t="str">
        <f>Table19[[#This Row],[Asset Class]] &amp; " - " &amp; Table19[[#This Row],[Class Description]]</f>
        <v>DR - Door</v>
      </c>
      <c r="E1056" t="s">
        <v>10076</v>
      </c>
      <c r="F1056" t="s">
        <v>10077</v>
      </c>
      <c r="G1056" t="str">
        <f>Table19[[#This Row],[Closing Code]] &amp; " - " &amp; Table19[[#This Row],[Closing Code Description]]</f>
        <v>DRAUDET - Automatic door mechanism deteriorated</v>
      </c>
      <c r="H1056" t="s">
        <v>8876</v>
      </c>
      <c r="I1056" t="s">
        <v>53</v>
      </c>
    </row>
    <row r="1057" spans="2:9" ht="15" customHeight="1" x14ac:dyDescent="0.35">
      <c r="B1057" t="s">
        <v>306</v>
      </c>
      <c r="C1057" t="s">
        <v>92</v>
      </c>
      <c r="D1057" t="str">
        <f>Table19[[#This Row],[Asset Class]] &amp; " - " &amp; Table19[[#This Row],[Class Description]]</f>
        <v>DR - Door</v>
      </c>
      <c r="E1057" t="s">
        <v>10078</v>
      </c>
      <c r="F1057" t="s">
        <v>10079</v>
      </c>
      <c r="G1057" t="str">
        <f>Table19[[#This Row],[Closing Code]] &amp; " - " &amp; Table19[[#This Row],[Closing Code Description]]</f>
        <v>DRAUFAIL - Electronic control activation of door opening or closing failed</v>
      </c>
      <c r="H1057" t="s">
        <v>8876</v>
      </c>
      <c r="I1057" t="s">
        <v>53</v>
      </c>
    </row>
    <row r="1058" spans="2:9" ht="15" customHeight="1" x14ac:dyDescent="0.35">
      <c r="B1058" t="s">
        <v>306</v>
      </c>
      <c r="C1058" t="s">
        <v>92</v>
      </c>
      <c r="D1058" t="str">
        <f>Table19[[#This Row],[Asset Class]] &amp; " - " &amp; Table19[[#This Row],[Class Description]]</f>
        <v>DR - Door</v>
      </c>
      <c r="E1058" t="s">
        <v>10080</v>
      </c>
      <c r="F1058" t="s">
        <v>10081</v>
      </c>
      <c r="G1058" t="str">
        <f>Table19[[#This Row],[Closing Code]] &amp; " - " &amp; Table19[[#This Row],[Closing Code Description]]</f>
        <v>DRELWORN - Electric door strike components worn</v>
      </c>
      <c r="H1058" t="s">
        <v>8876</v>
      </c>
      <c r="I1058" t="s">
        <v>53</v>
      </c>
    </row>
    <row r="1059" spans="2:9" ht="15" customHeight="1" x14ac:dyDescent="0.35">
      <c r="B1059" t="s">
        <v>306</v>
      </c>
      <c r="C1059" t="s">
        <v>92</v>
      </c>
      <c r="D1059" t="str">
        <f>Table19[[#This Row],[Asset Class]] &amp; " - " &amp; Table19[[#This Row],[Class Description]]</f>
        <v>DR - Door</v>
      </c>
      <c r="E1059" t="s">
        <v>10082</v>
      </c>
      <c r="F1059" t="s">
        <v>10083</v>
      </c>
      <c r="G1059" t="str">
        <f>Table19[[#This Row],[Closing Code]] &amp; " - " &amp; Table19[[#This Row],[Closing Code Description]]</f>
        <v>DREMFAIL - Sliding door emergency system failed</v>
      </c>
      <c r="H1059" t="s">
        <v>8876</v>
      </c>
      <c r="I1059" t="s">
        <v>53</v>
      </c>
    </row>
    <row r="1060" spans="2:9" ht="15" customHeight="1" x14ac:dyDescent="0.35">
      <c r="B1060" t="s">
        <v>306</v>
      </c>
      <c r="C1060" t="s">
        <v>92</v>
      </c>
      <c r="D1060" t="str">
        <f>Table19[[#This Row],[Asset Class]] &amp; " - " &amp; Table19[[#This Row],[Class Description]]</f>
        <v>DR - Door</v>
      </c>
      <c r="E1060" t="s">
        <v>10084</v>
      </c>
      <c r="F1060" t="s">
        <v>10085</v>
      </c>
      <c r="G1060" t="str">
        <f>Table19[[#This Row],[Closing Code]] &amp; " - " &amp; Table19[[#This Row],[Closing Code Description]]</f>
        <v>DRFAIL - Door mechanical, structural, or physical components deteriorated</v>
      </c>
      <c r="H1060" t="s">
        <v>8876</v>
      </c>
      <c r="I1060" t="s">
        <v>53</v>
      </c>
    </row>
    <row r="1061" spans="2:9" ht="15" customHeight="1" x14ac:dyDescent="0.35">
      <c r="B1061" t="s">
        <v>306</v>
      </c>
      <c r="C1061" t="s">
        <v>92</v>
      </c>
      <c r="D1061" t="str">
        <f>Table19[[#This Row],[Asset Class]] &amp; " - " &amp; Table19[[#This Row],[Class Description]]</f>
        <v>DR - Door</v>
      </c>
      <c r="E1061" t="s">
        <v>10086</v>
      </c>
      <c r="F1061" t="s">
        <v>10087</v>
      </c>
      <c r="G1061" t="str">
        <f>Table19[[#This Row],[Closing Code]] &amp; " - " &amp; Table19[[#This Row],[Closing Code Description]]</f>
        <v>DRLUB - Lubrication of the electric door strike components</v>
      </c>
      <c r="H1061" t="s">
        <v>8876</v>
      </c>
      <c r="I1061" t="s">
        <v>53</v>
      </c>
    </row>
    <row r="1062" spans="2:9" ht="15" customHeight="1" x14ac:dyDescent="0.35">
      <c r="B1062" t="s">
        <v>306</v>
      </c>
      <c r="C1062" t="s">
        <v>92</v>
      </c>
      <c r="D1062" t="str">
        <f>Table19[[#This Row],[Asset Class]] &amp; " - " &amp; Table19[[#This Row],[Class Description]]</f>
        <v>DR - Door</v>
      </c>
      <c r="E1062" t="s">
        <v>10088</v>
      </c>
      <c r="F1062" t="s">
        <v>10089</v>
      </c>
      <c r="G1062" t="str">
        <f>Table19[[#This Row],[Closing Code]] &amp; " - " &amp; Table19[[#This Row],[Closing Code Description]]</f>
        <v>DRSGNDAM - Door signage damaged or missing</v>
      </c>
      <c r="H1062" t="s">
        <v>8876</v>
      </c>
      <c r="I1062" t="s">
        <v>53</v>
      </c>
    </row>
    <row r="1063" spans="2:9" ht="15" customHeight="1" x14ac:dyDescent="0.35">
      <c r="B1063" t="s">
        <v>306</v>
      </c>
      <c r="C1063" t="s">
        <v>92</v>
      </c>
      <c r="D1063" t="str">
        <f>Table19[[#This Row],[Asset Class]] &amp; " - " &amp; Table19[[#This Row],[Class Description]]</f>
        <v>DR - Door</v>
      </c>
      <c r="E1063" t="s">
        <v>9698</v>
      </c>
      <c r="F1063" t="s">
        <v>9699</v>
      </c>
      <c r="G1063" t="str">
        <f>Table19[[#This Row],[Closing Code]] &amp; " - " &amp; Table19[[#This Row],[Closing Code Description]]</f>
        <v>ACCIDENT - Accident</v>
      </c>
      <c r="H1063" t="s">
        <v>8878</v>
      </c>
      <c r="I1063" t="s">
        <v>53</v>
      </c>
    </row>
    <row r="1064" spans="2:9" ht="15" customHeight="1" x14ac:dyDescent="0.35">
      <c r="B1064" t="s">
        <v>306</v>
      </c>
      <c r="C1064" t="s">
        <v>92</v>
      </c>
      <c r="D1064" t="str">
        <f>Table19[[#This Row],[Asset Class]] &amp; " - " &amp; Table19[[#This Row],[Class Description]]</f>
        <v>DR - Door</v>
      </c>
      <c r="E1064" t="s">
        <v>9700</v>
      </c>
      <c r="F1064" t="s">
        <v>9701</v>
      </c>
      <c r="G1064" t="str">
        <f>Table19[[#This Row],[Closing Code]] &amp; " - " &amp; Table19[[#This Row],[Closing Code Description]]</f>
        <v>ACCWEAR - Accelerated Wear</v>
      </c>
      <c r="H1064" t="s">
        <v>8878</v>
      </c>
      <c r="I1064" t="s">
        <v>53</v>
      </c>
    </row>
    <row r="1065" spans="2:9" ht="15" customHeight="1" x14ac:dyDescent="0.35">
      <c r="B1065" t="s">
        <v>306</v>
      </c>
      <c r="C1065" t="s">
        <v>92</v>
      </c>
      <c r="D1065" t="str">
        <f>Table19[[#This Row],[Asset Class]] &amp; " - " &amp; Table19[[#This Row],[Class Description]]</f>
        <v>DR - Door</v>
      </c>
      <c r="E1065" t="s">
        <v>9702</v>
      </c>
      <c r="F1065" t="s">
        <v>9703</v>
      </c>
      <c r="G1065" t="str">
        <f>Table19[[#This Row],[Closing Code]] &amp; " - " &amp; Table19[[#This Row],[Closing Code Description]]</f>
        <v>ACTGOD - Weather condition/Forces of nature or Act of God</v>
      </c>
      <c r="H1065" t="s">
        <v>8878</v>
      </c>
      <c r="I1065" t="s">
        <v>53</v>
      </c>
    </row>
    <row r="1066" spans="2:9" ht="15" customHeight="1" x14ac:dyDescent="0.35">
      <c r="B1066" t="s">
        <v>306</v>
      </c>
      <c r="C1066" t="s">
        <v>92</v>
      </c>
      <c r="D1066" t="str">
        <f>Table19[[#This Row],[Asset Class]] &amp; " - " &amp; Table19[[#This Row],[Class Description]]</f>
        <v>DR - Door</v>
      </c>
      <c r="E1066" t="s">
        <v>9704</v>
      </c>
      <c r="F1066" t="s">
        <v>9705</v>
      </c>
      <c r="G1066" t="str">
        <f>Table19[[#This Row],[Closing Code]] &amp; " - " &amp; Table19[[#This Row],[Closing Code Description]]</f>
        <v>CONTAM - Contamination</v>
      </c>
      <c r="H1066" t="s">
        <v>8878</v>
      </c>
      <c r="I1066" t="s">
        <v>53</v>
      </c>
    </row>
    <row r="1067" spans="2:9" ht="15" customHeight="1" x14ac:dyDescent="0.35">
      <c r="B1067" t="s">
        <v>306</v>
      </c>
      <c r="C1067" t="s">
        <v>92</v>
      </c>
      <c r="D1067" t="str">
        <f>Table19[[#This Row],[Asset Class]] &amp; " - " &amp; Table19[[#This Row],[Class Description]]</f>
        <v>DR - Door</v>
      </c>
      <c r="E1067" t="s">
        <v>9706</v>
      </c>
      <c r="F1067" t="s">
        <v>9707</v>
      </c>
      <c r="G1067" t="str">
        <f>Table19[[#This Row],[Closing Code]] &amp; " - " &amp; Table19[[#This Row],[Closing Code Description]]</f>
        <v>DEFASSET - Defective Asset</v>
      </c>
      <c r="H1067" t="s">
        <v>8878</v>
      </c>
      <c r="I1067" t="s">
        <v>53</v>
      </c>
    </row>
    <row r="1068" spans="2:9" ht="15" customHeight="1" x14ac:dyDescent="0.35">
      <c r="B1068" t="s">
        <v>306</v>
      </c>
      <c r="C1068" t="s">
        <v>92</v>
      </c>
      <c r="D1068" t="str">
        <f>Table19[[#This Row],[Asset Class]] &amp; " - " &amp; Table19[[#This Row],[Class Description]]</f>
        <v>DR - Door</v>
      </c>
      <c r="E1068" t="s">
        <v>9708</v>
      </c>
      <c r="F1068" t="s">
        <v>9709</v>
      </c>
      <c r="G1068" t="str">
        <f>Table19[[#This Row],[Closing Code]] &amp; " - " &amp; Table19[[#This Row],[Closing Code Description]]</f>
        <v>EXLOAD - Excessive Load</v>
      </c>
      <c r="H1068" t="s">
        <v>8878</v>
      </c>
      <c r="I1068" t="s">
        <v>53</v>
      </c>
    </row>
    <row r="1069" spans="2:9" ht="15" customHeight="1" x14ac:dyDescent="0.35">
      <c r="B1069" t="s">
        <v>306</v>
      </c>
      <c r="C1069" t="s">
        <v>92</v>
      </c>
      <c r="D1069" t="str">
        <f>Table19[[#This Row],[Asset Class]] &amp; " - " &amp; Table19[[#This Row],[Class Description]]</f>
        <v>DR - Door</v>
      </c>
      <c r="E1069" t="s">
        <v>9710</v>
      </c>
      <c r="F1069" t="s">
        <v>9711</v>
      </c>
      <c r="G1069" t="str">
        <f>Table19[[#This Row],[Closing Code]] &amp; " - " &amp; Table19[[#This Row],[Closing Code Description]]</f>
        <v>IMPRMNT - Improper Maintenance</v>
      </c>
      <c r="H1069" t="s">
        <v>8878</v>
      </c>
      <c r="I1069" t="s">
        <v>53</v>
      </c>
    </row>
    <row r="1070" spans="2:9" ht="15" customHeight="1" x14ac:dyDescent="0.35">
      <c r="B1070" t="s">
        <v>306</v>
      </c>
      <c r="C1070" t="s">
        <v>92</v>
      </c>
      <c r="D1070" t="str">
        <f>Table19[[#This Row],[Asset Class]] &amp; " - " &amp; Table19[[#This Row],[Class Description]]</f>
        <v>DR - Door</v>
      </c>
      <c r="E1070" t="s">
        <v>9712</v>
      </c>
      <c r="F1070" t="s">
        <v>9713</v>
      </c>
      <c r="G1070" t="str">
        <f>Table19[[#This Row],[Closing Code]] &amp; " - " &amp; Table19[[#This Row],[Closing Code Description]]</f>
        <v>INSLUBR - Insufficient Lubrication</v>
      </c>
      <c r="H1070" t="s">
        <v>8878</v>
      </c>
      <c r="I1070" t="s">
        <v>53</v>
      </c>
    </row>
    <row r="1071" spans="2:9" ht="15" customHeight="1" x14ac:dyDescent="0.35">
      <c r="B1071" t="s">
        <v>306</v>
      </c>
      <c r="C1071" t="s">
        <v>92</v>
      </c>
      <c r="D1071" t="str">
        <f>Table19[[#This Row],[Asset Class]] &amp; " - " &amp; Table19[[#This Row],[Class Description]]</f>
        <v>DR - Door</v>
      </c>
      <c r="E1071" t="s">
        <v>9714</v>
      </c>
      <c r="F1071" t="s">
        <v>9715</v>
      </c>
      <c r="G1071" t="str">
        <f>Table19[[#This Row],[Closing Code]] &amp; " - " &amp; Table19[[#This Row],[Closing Code Description]]</f>
        <v>LACKTRN - Lack of/ Inadequate Training</v>
      </c>
      <c r="H1071" t="s">
        <v>8878</v>
      </c>
      <c r="I1071" t="s">
        <v>53</v>
      </c>
    </row>
    <row r="1072" spans="2:9" ht="15" customHeight="1" x14ac:dyDescent="0.35">
      <c r="B1072" t="s">
        <v>306</v>
      </c>
      <c r="C1072" t="s">
        <v>92</v>
      </c>
      <c r="D1072" t="str">
        <f>Table19[[#This Row],[Asset Class]] &amp; " - " &amp; Table19[[#This Row],[Class Description]]</f>
        <v>DR - Door</v>
      </c>
      <c r="E1072" t="s">
        <v>9716</v>
      </c>
      <c r="F1072" t="s">
        <v>9717</v>
      </c>
      <c r="G1072" t="str">
        <f>Table19[[#This Row],[Closing Code]] &amp; " - " &amp; Table19[[#This Row],[Closing Code Description]]</f>
        <v>MISSCMP - Loose/ Missing Component</v>
      </c>
      <c r="H1072" t="s">
        <v>8878</v>
      </c>
      <c r="I1072" t="s">
        <v>53</v>
      </c>
    </row>
    <row r="1073" spans="2:9" ht="15" customHeight="1" x14ac:dyDescent="0.35">
      <c r="B1073" t="s">
        <v>306</v>
      </c>
      <c r="C1073" t="s">
        <v>92</v>
      </c>
      <c r="D1073" t="str">
        <f>Table19[[#This Row],[Asset Class]] &amp; " - " &amp; Table19[[#This Row],[Class Description]]</f>
        <v>DR - Door</v>
      </c>
      <c r="E1073" t="s">
        <v>9718</v>
      </c>
      <c r="F1073" t="s">
        <v>9719</v>
      </c>
      <c r="G1073" t="str">
        <f>Table19[[#This Row],[Closing Code]] &amp; " - " &amp; Table19[[#This Row],[Closing Code Description]]</f>
        <v>NRMWEAR - Normal Wear</v>
      </c>
      <c r="H1073" t="s">
        <v>8878</v>
      </c>
      <c r="I1073" t="s">
        <v>53</v>
      </c>
    </row>
    <row r="1074" spans="2:9" ht="15" customHeight="1" x14ac:dyDescent="0.35">
      <c r="B1074" t="s">
        <v>306</v>
      </c>
      <c r="C1074" t="s">
        <v>92</v>
      </c>
      <c r="D1074" t="str">
        <f>Table19[[#This Row],[Asset Class]] &amp; " - " &amp; Table19[[#This Row],[Class Description]]</f>
        <v>DR - Door</v>
      </c>
      <c r="E1074" t="s">
        <v>9720</v>
      </c>
      <c r="F1074" t="s">
        <v>9721</v>
      </c>
      <c r="G1074" t="str">
        <f>Table19[[#This Row],[Closing Code]] &amp; " - " &amp; Table19[[#This Row],[Closing Code Description]]</f>
        <v>OTHER - Other (specify)</v>
      </c>
      <c r="H1074" t="s">
        <v>8878</v>
      </c>
      <c r="I1074" t="s">
        <v>53</v>
      </c>
    </row>
    <row r="1075" spans="2:9" ht="15" customHeight="1" x14ac:dyDescent="0.35">
      <c r="B1075" t="s">
        <v>306</v>
      </c>
      <c r="C1075" t="s">
        <v>92</v>
      </c>
      <c r="D1075" t="str">
        <f>Table19[[#This Row],[Asset Class]] &amp; " - " &amp; Table19[[#This Row],[Class Description]]</f>
        <v>DR - Door</v>
      </c>
      <c r="E1075" t="s">
        <v>9722</v>
      </c>
      <c r="F1075" t="s">
        <v>9723</v>
      </c>
      <c r="G1075" t="str">
        <f>Table19[[#This Row],[Closing Code]] &amp; " - " &amp; Table19[[#This Row],[Closing Code Description]]</f>
        <v>PRINSTAL - Poor Installation</v>
      </c>
      <c r="H1075" t="s">
        <v>8878</v>
      </c>
      <c r="I1075" t="s">
        <v>53</v>
      </c>
    </row>
    <row r="1076" spans="2:9" ht="15" customHeight="1" x14ac:dyDescent="0.35">
      <c r="B1076" t="s">
        <v>306</v>
      </c>
      <c r="C1076" t="s">
        <v>92</v>
      </c>
      <c r="D1076" t="str">
        <f>Table19[[#This Row],[Asset Class]] &amp; " - " &amp; Table19[[#This Row],[Class Description]]</f>
        <v>DR - Door</v>
      </c>
      <c r="E1076" t="s">
        <v>9724</v>
      </c>
      <c r="F1076" t="s">
        <v>9725</v>
      </c>
      <c r="G1076" t="str">
        <f>Table19[[#This Row],[Closing Code]] &amp; " - " &amp; Table19[[#This Row],[Closing Code Description]]</f>
        <v>PROCISSU - Procedure Issue</v>
      </c>
      <c r="H1076" t="s">
        <v>8878</v>
      </c>
      <c r="I1076" t="s">
        <v>53</v>
      </c>
    </row>
    <row r="1077" spans="2:9" ht="15" customHeight="1" x14ac:dyDescent="0.35">
      <c r="B1077" t="s">
        <v>306</v>
      </c>
      <c r="C1077" t="s">
        <v>92</v>
      </c>
      <c r="D1077" t="str">
        <f>Table19[[#This Row],[Asset Class]] &amp; " - " &amp; Table19[[#This Row],[Class Description]]</f>
        <v>DR - Door</v>
      </c>
      <c r="E1077" t="s">
        <v>9726</v>
      </c>
      <c r="F1077" t="s">
        <v>9727</v>
      </c>
      <c r="G1077" t="str">
        <f>Table19[[#This Row],[Closing Code]] &amp; " - " &amp; Table19[[#This Row],[Closing Code Description]]</f>
        <v>UTLFAIL - Utility Failure</v>
      </c>
      <c r="H1077" t="s">
        <v>8878</v>
      </c>
      <c r="I1077" t="s">
        <v>53</v>
      </c>
    </row>
    <row r="1078" spans="2:9" ht="15" customHeight="1" x14ac:dyDescent="0.35">
      <c r="B1078" t="s">
        <v>306</v>
      </c>
      <c r="C1078" t="s">
        <v>92</v>
      </c>
      <c r="D1078" t="str">
        <f>Table19[[#This Row],[Asset Class]] &amp; " - " &amp; Table19[[#This Row],[Class Description]]</f>
        <v>DR - Door</v>
      </c>
      <c r="E1078" t="s">
        <v>9728</v>
      </c>
      <c r="F1078" t="s">
        <v>9729</v>
      </c>
      <c r="G1078" t="str">
        <f>Table19[[#This Row],[Closing Code]] &amp; " - " &amp; Table19[[#This Row],[Closing Code Description]]</f>
        <v>VNDLSM - Vandalism</v>
      </c>
      <c r="H1078" t="s">
        <v>8878</v>
      </c>
      <c r="I1078" t="s">
        <v>53</v>
      </c>
    </row>
    <row r="1079" spans="2:9" ht="15" customHeight="1" x14ac:dyDescent="0.35">
      <c r="B1079" t="s">
        <v>306</v>
      </c>
      <c r="C1079" t="s">
        <v>92</v>
      </c>
      <c r="D1079" t="str">
        <f>Table19[[#This Row],[Asset Class]] &amp; " - " &amp; Table19[[#This Row],[Class Description]]</f>
        <v>DR - Door</v>
      </c>
      <c r="E1079" t="s">
        <v>9730</v>
      </c>
      <c r="F1079" t="s">
        <v>9731</v>
      </c>
      <c r="G1079" t="str">
        <f>Table19[[#This Row],[Closing Code]] &amp; " - " &amp; Table19[[#This Row],[Closing Code Description]]</f>
        <v>WORNCMPT - Defective/ Worn Component</v>
      </c>
      <c r="H1079" t="s">
        <v>8878</v>
      </c>
      <c r="I1079" t="s">
        <v>53</v>
      </c>
    </row>
    <row r="1080" spans="2:9" ht="15" customHeight="1" x14ac:dyDescent="0.35">
      <c r="B1080" t="s">
        <v>306</v>
      </c>
      <c r="C1080" t="s">
        <v>92</v>
      </c>
      <c r="D1080" t="str">
        <f>Table19[[#This Row],[Asset Class]] &amp; " - " &amp; Table19[[#This Row],[Class Description]]</f>
        <v>DR - Door</v>
      </c>
      <c r="E1080" t="s">
        <v>9732</v>
      </c>
      <c r="F1080" t="s">
        <v>9733</v>
      </c>
      <c r="G1080" t="str">
        <f>Table19[[#This Row],[Closing Code]] &amp; " - " &amp; Table19[[#This Row],[Closing Code Description]]</f>
        <v>ADJUSTD - Adjusted</v>
      </c>
      <c r="H1080" t="s">
        <v>8896</v>
      </c>
      <c r="I1080" t="s">
        <v>53</v>
      </c>
    </row>
    <row r="1081" spans="2:9" ht="15" customHeight="1" x14ac:dyDescent="0.35">
      <c r="B1081" t="s">
        <v>306</v>
      </c>
      <c r="C1081" t="s">
        <v>92</v>
      </c>
      <c r="D1081" t="str">
        <f>Table19[[#This Row],[Asset Class]] &amp; " - " &amp; Table19[[#This Row],[Class Description]]</f>
        <v>DR - Door</v>
      </c>
      <c r="E1081" t="s">
        <v>9734</v>
      </c>
      <c r="F1081" t="s">
        <v>9735</v>
      </c>
      <c r="G1081" t="str">
        <f>Table19[[#This Row],[Closing Code]] &amp; " - " &amp; Table19[[#This Row],[Closing Code Description]]</f>
        <v>DECOMM - Decommission</v>
      </c>
      <c r="H1081" t="s">
        <v>8896</v>
      </c>
      <c r="I1081" t="s">
        <v>53</v>
      </c>
    </row>
    <row r="1082" spans="2:9" ht="15" customHeight="1" x14ac:dyDescent="0.35">
      <c r="B1082" t="s">
        <v>306</v>
      </c>
      <c r="C1082" t="s">
        <v>92</v>
      </c>
      <c r="D1082" t="str">
        <f>Table19[[#This Row],[Asset Class]] &amp; " - " &amp; Table19[[#This Row],[Class Description]]</f>
        <v>DR - Door</v>
      </c>
      <c r="E1082" t="s">
        <v>9736</v>
      </c>
      <c r="F1082" t="s">
        <v>9737</v>
      </c>
      <c r="G1082" t="str">
        <f>Table19[[#This Row],[Closing Code]] &amp; " - " &amp; Table19[[#This Row],[Closing Code Description]]</f>
        <v>DECONTME - Decontaminate</v>
      </c>
      <c r="H1082" t="s">
        <v>8896</v>
      </c>
      <c r="I1082" t="s">
        <v>53</v>
      </c>
    </row>
    <row r="1083" spans="2:9" ht="15" customHeight="1" x14ac:dyDescent="0.35">
      <c r="B1083" t="s">
        <v>306</v>
      </c>
      <c r="C1083" t="s">
        <v>92</v>
      </c>
      <c r="D1083" t="str">
        <f>Table19[[#This Row],[Asset Class]] &amp; " - " &amp; Table19[[#This Row],[Class Description]]</f>
        <v>DR - Door</v>
      </c>
      <c r="E1083" t="s">
        <v>9738</v>
      </c>
      <c r="F1083" t="s">
        <v>9739</v>
      </c>
      <c r="G1083" t="str">
        <f>Table19[[#This Row],[Closing Code]] &amp; " - " &amp; Table19[[#This Row],[Closing Code Description]]</f>
        <v>DONOTHIN - Do Nothing</v>
      </c>
      <c r="H1083" t="s">
        <v>8896</v>
      </c>
      <c r="I1083" t="s">
        <v>53</v>
      </c>
    </row>
    <row r="1084" spans="2:9" ht="15" customHeight="1" x14ac:dyDescent="0.35">
      <c r="B1084" t="s">
        <v>306</v>
      </c>
      <c r="C1084" t="s">
        <v>92</v>
      </c>
      <c r="D1084" t="str">
        <f>Table19[[#This Row],[Asset Class]] &amp; " - " &amp; Table19[[#This Row],[Class Description]]</f>
        <v>DR - Door</v>
      </c>
      <c r="E1084" t="s">
        <v>9740</v>
      </c>
      <c r="F1084" t="s">
        <v>9741</v>
      </c>
      <c r="G1084" t="str">
        <f>Table19[[#This Row],[Closing Code]] &amp; " - " &amp; Table19[[#This Row],[Closing Code Description]]</f>
        <v>LUBRCTE - Lubricate</v>
      </c>
      <c r="H1084" t="s">
        <v>8896</v>
      </c>
      <c r="I1084" t="s">
        <v>53</v>
      </c>
    </row>
    <row r="1085" spans="2:9" ht="15" customHeight="1" x14ac:dyDescent="0.35">
      <c r="B1085" t="s">
        <v>306</v>
      </c>
      <c r="C1085" t="s">
        <v>92</v>
      </c>
      <c r="D1085" t="str">
        <f>Table19[[#This Row],[Asset Class]] &amp; " - " &amp; Table19[[#This Row],[Class Description]]</f>
        <v>DR - Door</v>
      </c>
      <c r="E1085" t="s">
        <v>9720</v>
      </c>
      <c r="F1085" t="s">
        <v>9721</v>
      </c>
      <c r="G1085" t="str">
        <f>Table19[[#This Row],[Closing Code]] &amp; " - " &amp; Table19[[#This Row],[Closing Code Description]]</f>
        <v>OTHER - Other (specify)</v>
      </c>
      <c r="H1085" t="s">
        <v>8896</v>
      </c>
      <c r="I1085" t="s">
        <v>53</v>
      </c>
    </row>
    <row r="1086" spans="2:9" ht="15" customHeight="1" x14ac:dyDescent="0.35">
      <c r="B1086" t="s">
        <v>306</v>
      </c>
      <c r="C1086" t="s">
        <v>92</v>
      </c>
      <c r="D1086" t="str">
        <f>Table19[[#This Row],[Asset Class]] &amp; " - " &amp; Table19[[#This Row],[Class Description]]</f>
        <v>DR - Door</v>
      </c>
      <c r="E1086" t="s">
        <v>9742</v>
      </c>
      <c r="F1086" t="s">
        <v>9743</v>
      </c>
      <c r="G1086" t="str">
        <f>Table19[[#This Row],[Closing Code]] &amp; " - " &amp; Table19[[#This Row],[Closing Code Description]]</f>
        <v>RECALBRT - Recalibrate</v>
      </c>
      <c r="H1086" t="s">
        <v>8896</v>
      </c>
      <c r="I1086" t="s">
        <v>53</v>
      </c>
    </row>
    <row r="1087" spans="2:9" ht="15" customHeight="1" x14ac:dyDescent="0.35">
      <c r="B1087" t="s">
        <v>306</v>
      </c>
      <c r="C1087" t="s">
        <v>92</v>
      </c>
      <c r="D1087" t="str">
        <f>Table19[[#This Row],[Asset Class]] &amp; " - " &amp; Table19[[#This Row],[Class Description]]</f>
        <v>DR - Door</v>
      </c>
      <c r="E1087" t="s">
        <v>9744</v>
      </c>
      <c r="F1087" t="s">
        <v>9745</v>
      </c>
      <c r="G1087" t="str">
        <f>Table19[[#This Row],[Closing Code]] &amp; " - " &amp; Table19[[#This Row],[Closing Code Description]]</f>
        <v>REMVOBT - Remove Obstruction</v>
      </c>
      <c r="H1087" t="s">
        <v>8896</v>
      </c>
      <c r="I1087" t="s">
        <v>53</v>
      </c>
    </row>
    <row r="1088" spans="2:9" ht="15" customHeight="1" x14ac:dyDescent="0.35">
      <c r="B1088" t="s">
        <v>306</v>
      </c>
      <c r="C1088" t="s">
        <v>92</v>
      </c>
      <c r="D1088" t="str">
        <f>Table19[[#This Row],[Asset Class]] &amp; " - " &amp; Table19[[#This Row],[Class Description]]</f>
        <v>DR - Door</v>
      </c>
      <c r="E1088" t="s">
        <v>9746</v>
      </c>
      <c r="F1088" t="s">
        <v>9747</v>
      </c>
      <c r="G1088" t="str">
        <f>Table19[[#This Row],[Closing Code]] &amp; " - " &amp; Table19[[#This Row],[Closing Code Description]]</f>
        <v>REPCMPT - Repair Component</v>
      </c>
      <c r="H1088" t="s">
        <v>8896</v>
      </c>
      <c r="I1088" t="s">
        <v>53</v>
      </c>
    </row>
    <row r="1089" spans="2:9" ht="15" customHeight="1" x14ac:dyDescent="0.35">
      <c r="B1089" t="s">
        <v>306</v>
      </c>
      <c r="C1089" t="s">
        <v>92</v>
      </c>
      <c r="D1089" t="str">
        <f>Table19[[#This Row],[Asset Class]] &amp; " - " &amp; Table19[[#This Row],[Class Description]]</f>
        <v>DR - Door</v>
      </c>
      <c r="E1089" t="s">
        <v>9748</v>
      </c>
      <c r="F1089" t="s">
        <v>9749</v>
      </c>
      <c r="G1089" t="str">
        <f>Table19[[#This Row],[Closing Code]] &amp; " - " &amp; Table19[[#This Row],[Closing Code Description]]</f>
        <v>REPLASS - Replace Asset</v>
      </c>
      <c r="H1089" t="s">
        <v>8896</v>
      </c>
      <c r="I1089" t="s">
        <v>53</v>
      </c>
    </row>
    <row r="1090" spans="2:9" ht="15" customHeight="1" x14ac:dyDescent="0.35">
      <c r="B1090" t="s">
        <v>306</v>
      </c>
      <c r="C1090" t="s">
        <v>92</v>
      </c>
      <c r="D1090" t="str">
        <f>Table19[[#This Row],[Asset Class]] &amp; " - " &amp; Table19[[#This Row],[Class Description]]</f>
        <v>DR - Door</v>
      </c>
      <c r="E1090" t="s">
        <v>9750</v>
      </c>
      <c r="F1090" t="s">
        <v>9751</v>
      </c>
      <c r="G1090" t="str">
        <f>Table19[[#This Row],[Closing Code]] &amp; " - " &amp; Table19[[#This Row],[Closing Code Description]]</f>
        <v>REPLCMPT - Replace Component</v>
      </c>
      <c r="H1090" t="s">
        <v>8896</v>
      </c>
      <c r="I1090" t="s">
        <v>53</v>
      </c>
    </row>
    <row r="1091" spans="2:9" ht="15" customHeight="1" x14ac:dyDescent="0.35">
      <c r="B1091" t="s">
        <v>306</v>
      </c>
      <c r="C1091" t="s">
        <v>92</v>
      </c>
      <c r="D1091" t="str">
        <f>Table19[[#This Row],[Asset Class]] &amp; " - " &amp; Table19[[#This Row],[Class Description]]</f>
        <v>DR - Door</v>
      </c>
      <c r="E1091" t="s">
        <v>9752</v>
      </c>
      <c r="F1091" t="s">
        <v>9753</v>
      </c>
      <c r="G1091" t="str">
        <f>Table19[[#This Row],[Closing Code]] &amp; " - " &amp; Table19[[#This Row],[Closing Code Description]]</f>
        <v>REPRASS - Repair Asset</v>
      </c>
      <c r="H1091" t="s">
        <v>8896</v>
      </c>
      <c r="I1091" t="s">
        <v>53</v>
      </c>
    </row>
    <row r="1092" spans="2:9" ht="15" customHeight="1" x14ac:dyDescent="0.35">
      <c r="B1092" t="s">
        <v>306</v>
      </c>
      <c r="C1092" t="s">
        <v>92</v>
      </c>
      <c r="D1092" t="str">
        <f>Table19[[#This Row],[Asset Class]] &amp; " - " &amp; Table19[[#This Row],[Class Description]]</f>
        <v>DR - Door</v>
      </c>
      <c r="E1092" t="s">
        <v>9754</v>
      </c>
      <c r="F1092" t="s">
        <v>9755</v>
      </c>
      <c r="G1092" t="str">
        <f>Table19[[#This Row],[Closing Code]] &amp; " - " &amp; Table19[[#This Row],[Closing Code Description]]</f>
        <v>UPGRADES - Upgrade</v>
      </c>
      <c r="H1092" t="s">
        <v>8896</v>
      </c>
      <c r="I1092" t="s">
        <v>53</v>
      </c>
    </row>
    <row r="1093" spans="2:9" ht="15" customHeight="1" x14ac:dyDescent="0.35">
      <c r="B1093" t="s">
        <v>308</v>
      </c>
      <c r="C1093" t="s">
        <v>108</v>
      </c>
      <c r="D1093" t="str">
        <f>Table19[[#This Row],[Asset Class]] &amp; " - " &amp; Table19[[#This Row],[Class Description]]</f>
        <v>DRARCRTN - Door Air Curtain</v>
      </c>
      <c r="E1093" t="s">
        <v>9672</v>
      </c>
      <c r="F1093" t="s">
        <v>9673</v>
      </c>
      <c r="G1093" t="str">
        <f>Table19[[#This Row],[Closing Code]] &amp; " - " &amp; Table19[[#This Row],[Closing Code Description]]</f>
        <v>ABNTEMP - Abnormal Temperature</v>
      </c>
      <c r="H1093" t="s">
        <v>8863</v>
      </c>
      <c r="I1093" t="s">
        <v>53</v>
      </c>
    </row>
    <row r="1094" spans="2:9" ht="15" customHeight="1" x14ac:dyDescent="0.35">
      <c r="B1094" t="s">
        <v>308</v>
      </c>
      <c r="C1094" t="s">
        <v>108</v>
      </c>
      <c r="D1094" t="str">
        <f>Table19[[#This Row],[Asset Class]] &amp; " - " &amp; Table19[[#This Row],[Class Description]]</f>
        <v>DRARCRTN - Door Air Curtain</v>
      </c>
      <c r="E1094" t="s">
        <v>9674</v>
      </c>
      <c r="F1094" t="s">
        <v>9675</v>
      </c>
      <c r="G1094" t="str">
        <f>Table19[[#This Row],[Closing Code]] &amp; " - " &amp; Table19[[#This Row],[Closing Code Description]]</f>
        <v>CORROS - Corrosion</v>
      </c>
      <c r="H1094" t="s">
        <v>8863</v>
      </c>
      <c r="I1094" t="s">
        <v>53</v>
      </c>
    </row>
    <row r="1095" spans="2:9" ht="15" customHeight="1" x14ac:dyDescent="0.35">
      <c r="B1095" t="s">
        <v>308</v>
      </c>
      <c r="C1095" t="s">
        <v>108</v>
      </c>
      <c r="D1095" t="str">
        <f>Table19[[#This Row],[Asset Class]] &amp; " - " &amp; Table19[[#This Row],[Class Description]]</f>
        <v>DRARCRTN - Door Air Curtain</v>
      </c>
      <c r="E1095" t="s">
        <v>9676</v>
      </c>
      <c r="F1095" t="s">
        <v>9677</v>
      </c>
      <c r="G1095" t="str">
        <f>Table19[[#This Row],[Closing Code]] &amp; " - " &amp; Table19[[#This Row],[Closing Code Description]]</f>
        <v>ELECTRIP - Electrical Trip Out</v>
      </c>
      <c r="H1095" t="s">
        <v>8863</v>
      </c>
      <c r="I1095" t="s">
        <v>53</v>
      </c>
    </row>
    <row r="1096" spans="2:9" ht="15" customHeight="1" x14ac:dyDescent="0.35">
      <c r="B1096" t="s">
        <v>308</v>
      </c>
      <c r="C1096" t="s">
        <v>108</v>
      </c>
      <c r="D1096" t="str">
        <f>Table19[[#This Row],[Asset Class]] &amp; " - " &amp; Table19[[#This Row],[Class Description]]</f>
        <v>DRARCRTN - Door Air Curtain</v>
      </c>
      <c r="E1096" t="s">
        <v>9678</v>
      </c>
      <c r="F1096" t="s">
        <v>9679</v>
      </c>
      <c r="G1096" t="str">
        <f>Table19[[#This Row],[Closing Code]] &amp; " - " &amp; Table19[[#This Row],[Closing Code Description]]</f>
        <v>EXNOISE - Excessive Noise</v>
      </c>
      <c r="H1096" t="s">
        <v>8863</v>
      </c>
      <c r="I1096" t="s">
        <v>53</v>
      </c>
    </row>
    <row r="1097" spans="2:9" ht="15" customHeight="1" x14ac:dyDescent="0.35">
      <c r="B1097" t="s">
        <v>308</v>
      </c>
      <c r="C1097" t="s">
        <v>108</v>
      </c>
      <c r="D1097" t="str">
        <f>Table19[[#This Row],[Asset Class]] &amp; " - " &amp; Table19[[#This Row],[Class Description]]</f>
        <v>DRARCRTN - Door Air Curtain</v>
      </c>
      <c r="E1097" t="s">
        <v>9680</v>
      </c>
      <c r="F1097" t="s">
        <v>9681</v>
      </c>
      <c r="G1097" t="str">
        <f>Table19[[#This Row],[Closing Code]] &amp; " - " &amp; Table19[[#This Row],[Closing Code Description]]</f>
        <v>EXVIBRTN - Excessive Vibration</v>
      </c>
      <c r="H1097" t="s">
        <v>8863</v>
      </c>
      <c r="I1097" t="s">
        <v>53</v>
      </c>
    </row>
    <row r="1098" spans="2:9" ht="15" customHeight="1" x14ac:dyDescent="0.35">
      <c r="B1098" t="s">
        <v>308</v>
      </c>
      <c r="C1098" t="s">
        <v>108</v>
      </c>
      <c r="D1098" t="str">
        <f>Table19[[#This Row],[Asset Class]] &amp; " - " &amp; Table19[[#This Row],[Class Description]]</f>
        <v>DRARCRTN - Door Air Curtain</v>
      </c>
      <c r="E1098" t="s">
        <v>9682</v>
      </c>
      <c r="F1098" t="s">
        <v>9683</v>
      </c>
      <c r="G1098" t="str">
        <f>Table19[[#This Row],[Closing Code]] &amp; " - " &amp; Table19[[#This Row],[Closing Code Description]]</f>
        <v>JAMMEDEQ - Jammed Equipment</v>
      </c>
      <c r="H1098" t="s">
        <v>8863</v>
      </c>
      <c r="I1098" t="s">
        <v>53</v>
      </c>
    </row>
    <row r="1099" spans="2:9" ht="15" customHeight="1" x14ac:dyDescent="0.35">
      <c r="B1099" t="s">
        <v>308</v>
      </c>
      <c r="C1099" t="s">
        <v>108</v>
      </c>
      <c r="D1099" t="str">
        <f>Table19[[#This Row],[Asset Class]] &amp; " - " &amp; Table19[[#This Row],[Class Description]]</f>
        <v>DRARCRTN - Door Air Curtain</v>
      </c>
      <c r="E1099" t="s">
        <v>9684</v>
      </c>
      <c r="F1099" t="s">
        <v>9685</v>
      </c>
      <c r="G1099" t="str">
        <f>Table19[[#This Row],[Closing Code]] &amp; " - " &amp; Table19[[#This Row],[Closing Code Description]]</f>
        <v>LEAKING - Leaking</v>
      </c>
      <c r="H1099" t="s">
        <v>8863</v>
      </c>
      <c r="I1099" t="s">
        <v>53</v>
      </c>
    </row>
    <row r="1100" spans="2:9" ht="15" customHeight="1" x14ac:dyDescent="0.35">
      <c r="B1100" t="s">
        <v>308</v>
      </c>
      <c r="C1100" t="s">
        <v>108</v>
      </c>
      <c r="D1100" t="str">
        <f>Table19[[#This Row],[Asset Class]] &amp; " - " &amp; Table19[[#This Row],[Class Description]]</f>
        <v>DRARCRTN - Door Air Curtain</v>
      </c>
      <c r="E1100" t="s">
        <v>9686</v>
      </c>
      <c r="F1100" t="s">
        <v>9687</v>
      </c>
      <c r="G1100" t="str">
        <f>Table19[[#This Row],[Closing Code]] &amp; " - " &amp; Table19[[#This Row],[Closing Code Description]]</f>
        <v>LOWPERF - Low Performance</v>
      </c>
      <c r="H1100" t="s">
        <v>8863</v>
      </c>
      <c r="I1100" t="s">
        <v>53</v>
      </c>
    </row>
    <row r="1101" spans="2:9" ht="15" customHeight="1" x14ac:dyDescent="0.35">
      <c r="B1101" t="s">
        <v>308</v>
      </c>
      <c r="C1101" t="s">
        <v>108</v>
      </c>
      <c r="D1101" t="str">
        <f>Table19[[#This Row],[Asset Class]] &amp; " - " &amp; Table19[[#This Row],[Class Description]]</f>
        <v>DRARCRTN - Door Air Curtain</v>
      </c>
      <c r="E1101" t="s">
        <v>9688</v>
      </c>
      <c r="F1101" t="s">
        <v>9689</v>
      </c>
      <c r="G1101" t="str">
        <f>Table19[[#This Row],[Closing Code]] &amp; " - " &amp; Table19[[#This Row],[Closing Code Description]]</f>
        <v>NONOPER - Non-Operational</v>
      </c>
      <c r="H1101" t="s">
        <v>8863</v>
      </c>
      <c r="I1101" t="s">
        <v>53</v>
      </c>
    </row>
    <row r="1102" spans="2:9" ht="15" customHeight="1" x14ac:dyDescent="0.35">
      <c r="B1102" t="s">
        <v>308</v>
      </c>
      <c r="C1102" t="s">
        <v>108</v>
      </c>
      <c r="D1102" t="str">
        <f>Table19[[#This Row],[Asset Class]] &amp; " - " &amp; Table19[[#This Row],[Class Description]]</f>
        <v>DRARCRTN - Door Air Curtain</v>
      </c>
      <c r="E1102" t="s">
        <v>9690</v>
      </c>
      <c r="F1102" t="s">
        <v>9691</v>
      </c>
      <c r="G1102" t="str">
        <f>Table19[[#This Row],[Closing Code]] &amp; " - " &amp; Table19[[#This Row],[Closing Code Description]]</f>
        <v>PHYDMGE - Physical Damage</v>
      </c>
      <c r="H1102" t="s">
        <v>8863</v>
      </c>
      <c r="I1102" t="s">
        <v>53</v>
      </c>
    </row>
    <row r="1103" spans="2:9" ht="15" customHeight="1" x14ac:dyDescent="0.35">
      <c r="B1103" t="s">
        <v>308</v>
      </c>
      <c r="C1103" t="s">
        <v>108</v>
      </c>
      <c r="D1103" t="str">
        <f>Table19[[#This Row],[Asset Class]] &amp; " - " &amp; Table19[[#This Row],[Class Description]]</f>
        <v>DRARCRTN - Door Air Curtain</v>
      </c>
      <c r="E1103" t="s">
        <v>9692</v>
      </c>
      <c r="F1103" t="s">
        <v>9693</v>
      </c>
      <c r="G1103" t="str">
        <f>Table19[[#This Row],[Closing Code]] &amp; " - " &amp; Table19[[#This Row],[Closing Code Description]]</f>
        <v>UNSMELL - Unusual Smell</v>
      </c>
      <c r="H1103" t="s">
        <v>8863</v>
      </c>
      <c r="I1103" t="s">
        <v>53</v>
      </c>
    </row>
    <row r="1104" spans="2:9" ht="15" customHeight="1" x14ac:dyDescent="0.35">
      <c r="B1104" t="s">
        <v>308</v>
      </c>
      <c r="C1104" t="s">
        <v>108</v>
      </c>
      <c r="D1104" t="str">
        <f>Table19[[#This Row],[Asset Class]] &amp; " - " &amp; Table19[[#This Row],[Class Description]]</f>
        <v>DRARCRTN - Door Air Curtain</v>
      </c>
      <c r="E1104" t="s">
        <v>9694</v>
      </c>
      <c r="F1104" t="s">
        <v>9695</v>
      </c>
      <c r="G1104" t="str">
        <f>Table19[[#This Row],[Closing Code]] &amp; " - " &amp; Table19[[#This Row],[Closing Code Description]]</f>
        <v>UNSMOKE - Unusual Smoke</v>
      </c>
      <c r="H1104" t="s">
        <v>8863</v>
      </c>
      <c r="I1104" t="s">
        <v>53</v>
      </c>
    </row>
    <row r="1105" spans="2:9" ht="15" customHeight="1" x14ac:dyDescent="0.35">
      <c r="B1105" t="s">
        <v>308</v>
      </c>
      <c r="C1105" t="s">
        <v>108</v>
      </c>
      <c r="D1105" t="str">
        <f>Table19[[#This Row],[Asset Class]] &amp; " - " &amp; Table19[[#This Row],[Class Description]]</f>
        <v>DRARCRTN - Door Air Curtain</v>
      </c>
      <c r="E1105" t="s">
        <v>10090</v>
      </c>
      <c r="F1105" t="s">
        <v>10091</v>
      </c>
      <c r="G1105" t="str">
        <f>Table19[[#This Row],[Closing Code]] &amp; " - " &amp; Table19[[#This Row],[Closing Code Description]]</f>
        <v>ACMNILUB - Air curtain motor bearing insufficiently lubricated</v>
      </c>
      <c r="H1105" t="s">
        <v>8876</v>
      </c>
      <c r="I1105" t="s">
        <v>53</v>
      </c>
    </row>
    <row r="1106" spans="2:9" ht="15" customHeight="1" x14ac:dyDescent="0.35">
      <c r="B1106" t="s">
        <v>308</v>
      </c>
      <c r="C1106" t="s">
        <v>108</v>
      </c>
      <c r="D1106" t="str">
        <f>Table19[[#This Row],[Asset Class]] &amp; " - " &amp; Table19[[#This Row],[Class Description]]</f>
        <v>DRARCRTN - Door Air Curtain</v>
      </c>
      <c r="E1106" t="s">
        <v>10092</v>
      </c>
      <c r="F1106" t="s">
        <v>10093</v>
      </c>
      <c r="G1106" t="str">
        <f>Table19[[#This Row],[Closing Code]] &amp; " - " &amp; Table19[[#This Row],[Closing Code Description]]</f>
        <v>DACCDET - Air curtain components deteriorated</v>
      </c>
      <c r="H1106" t="s">
        <v>8876</v>
      </c>
      <c r="I1106" t="s">
        <v>53</v>
      </c>
    </row>
    <row r="1107" spans="2:9" ht="15" customHeight="1" x14ac:dyDescent="0.35">
      <c r="B1107" t="s">
        <v>308</v>
      </c>
      <c r="C1107" t="s">
        <v>108</v>
      </c>
      <c r="D1107" t="str">
        <f>Table19[[#This Row],[Asset Class]] &amp; " - " &amp; Table19[[#This Row],[Class Description]]</f>
        <v>DRARCRTN - Door Air Curtain</v>
      </c>
      <c r="E1107" t="s">
        <v>10094</v>
      </c>
      <c r="F1107" t="s">
        <v>10095</v>
      </c>
      <c r="G1107" t="str">
        <f>Table19[[#This Row],[Closing Code]] &amp; " - " &amp; Table19[[#This Row],[Closing Code Description]]</f>
        <v>DACFCONT - Air curtain filter contaminated</v>
      </c>
      <c r="H1107" t="s">
        <v>8876</v>
      </c>
      <c r="I1107" t="s">
        <v>53</v>
      </c>
    </row>
    <row r="1108" spans="2:9" ht="15" customHeight="1" x14ac:dyDescent="0.35">
      <c r="B1108" t="s">
        <v>308</v>
      </c>
      <c r="C1108" t="s">
        <v>108</v>
      </c>
      <c r="D1108" t="str">
        <f>Table19[[#This Row],[Asset Class]] &amp; " - " &amp; Table19[[#This Row],[Class Description]]</f>
        <v>DRARCRTN - Door Air Curtain</v>
      </c>
      <c r="E1108" t="s">
        <v>10096</v>
      </c>
      <c r="F1108" t="s">
        <v>10097</v>
      </c>
      <c r="G1108" t="str">
        <f>Table19[[#This Row],[Closing Code]] &amp; " - " &amp; Table19[[#This Row],[Closing Code Description]]</f>
        <v>GSOFFAIL - Gas safety shut off valve failed</v>
      </c>
      <c r="H1108" t="s">
        <v>8876</v>
      </c>
      <c r="I1108" t="s">
        <v>53</v>
      </c>
    </row>
    <row r="1109" spans="2:9" ht="15" customHeight="1" x14ac:dyDescent="0.35">
      <c r="B1109" t="s">
        <v>308</v>
      </c>
      <c r="C1109" t="s">
        <v>108</v>
      </c>
      <c r="D1109" t="str">
        <f>Table19[[#This Row],[Asset Class]] &amp; " - " &amp; Table19[[#This Row],[Class Description]]</f>
        <v>DRARCRTN - Door Air Curtain</v>
      </c>
      <c r="E1109" t="s">
        <v>9698</v>
      </c>
      <c r="F1109" t="s">
        <v>9699</v>
      </c>
      <c r="G1109" t="str">
        <f>Table19[[#This Row],[Closing Code]] &amp; " - " &amp; Table19[[#This Row],[Closing Code Description]]</f>
        <v>ACCIDENT - Accident</v>
      </c>
      <c r="H1109" t="s">
        <v>8878</v>
      </c>
      <c r="I1109" t="s">
        <v>53</v>
      </c>
    </row>
    <row r="1110" spans="2:9" ht="15" customHeight="1" x14ac:dyDescent="0.35">
      <c r="B1110" t="s">
        <v>308</v>
      </c>
      <c r="C1110" t="s">
        <v>108</v>
      </c>
      <c r="D1110" t="str">
        <f>Table19[[#This Row],[Asset Class]] &amp; " - " &amp; Table19[[#This Row],[Class Description]]</f>
        <v>DRARCRTN - Door Air Curtain</v>
      </c>
      <c r="E1110" t="s">
        <v>9700</v>
      </c>
      <c r="F1110" t="s">
        <v>9701</v>
      </c>
      <c r="G1110" t="str">
        <f>Table19[[#This Row],[Closing Code]] &amp; " - " &amp; Table19[[#This Row],[Closing Code Description]]</f>
        <v>ACCWEAR - Accelerated Wear</v>
      </c>
      <c r="H1110" t="s">
        <v>8878</v>
      </c>
      <c r="I1110" t="s">
        <v>53</v>
      </c>
    </row>
    <row r="1111" spans="2:9" ht="15" customHeight="1" x14ac:dyDescent="0.35">
      <c r="B1111" t="s">
        <v>308</v>
      </c>
      <c r="C1111" t="s">
        <v>108</v>
      </c>
      <c r="D1111" t="str">
        <f>Table19[[#This Row],[Asset Class]] &amp; " - " &amp; Table19[[#This Row],[Class Description]]</f>
        <v>DRARCRTN - Door Air Curtain</v>
      </c>
      <c r="E1111" t="s">
        <v>9702</v>
      </c>
      <c r="F1111" t="s">
        <v>9703</v>
      </c>
      <c r="G1111" t="str">
        <f>Table19[[#This Row],[Closing Code]] &amp; " - " &amp; Table19[[#This Row],[Closing Code Description]]</f>
        <v>ACTGOD - Weather condition/Forces of nature or Act of God</v>
      </c>
      <c r="H1111" t="s">
        <v>8878</v>
      </c>
      <c r="I1111" t="s">
        <v>53</v>
      </c>
    </row>
    <row r="1112" spans="2:9" ht="15" customHeight="1" x14ac:dyDescent="0.35">
      <c r="B1112" t="s">
        <v>308</v>
      </c>
      <c r="C1112" t="s">
        <v>108</v>
      </c>
      <c r="D1112" t="str">
        <f>Table19[[#This Row],[Asset Class]] &amp; " - " &amp; Table19[[#This Row],[Class Description]]</f>
        <v>DRARCRTN - Door Air Curtain</v>
      </c>
      <c r="E1112" t="s">
        <v>9704</v>
      </c>
      <c r="F1112" t="s">
        <v>9705</v>
      </c>
      <c r="G1112" t="str">
        <f>Table19[[#This Row],[Closing Code]] &amp; " - " &amp; Table19[[#This Row],[Closing Code Description]]</f>
        <v>CONTAM - Contamination</v>
      </c>
      <c r="H1112" t="s">
        <v>8878</v>
      </c>
      <c r="I1112" t="s">
        <v>53</v>
      </c>
    </row>
    <row r="1113" spans="2:9" ht="15" customHeight="1" x14ac:dyDescent="0.35">
      <c r="B1113" t="s">
        <v>308</v>
      </c>
      <c r="C1113" t="s">
        <v>108</v>
      </c>
      <c r="D1113" t="str">
        <f>Table19[[#This Row],[Asset Class]] &amp; " - " &amp; Table19[[#This Row],[Class Description]]</f>
        <v>DRARCRTN - Door Air Curtain</v>
      </c>
      <c r="E1113" t="s">
        <v>9706</v>
      </c>
      <c r="F1113" t="s">
        <v>9707</v>
      </c>
      <c r="G1113" t="str">
        <f>Table19[[#This Row],[Closing Code]] &amp; " - " &amp; Table19[[#This Row],[Closing Code Description]]</f>
        <v>DEFASSET - Defective Asset</v>
      </c>
      <c r="H1113" t="s">
        <v>8878</v>
      </c>
      <c r="I1113" t="s">
        <v>53</v>
      </c>
    </row>
    <row r="1114" spans="2:9" ht="15" customHeight="1" x14ac:dyDescent="0.35">
      <c r="B1114" t="s">
        <v>308</v>
      </c>
      <c r="C1114" t="s">
        <v>108</v>
      </c>
      <c r="D1114" t="str">
        <f>Table19[[#This Row],[Asset Class]] &amp; " - " &amp; Table19[[#This Row],[Class Description]]</f>
        <v>DRARCRTN - Door Air Curtain</v>
      </c>
      <c r="E1114" t="s">
        <v>9708</v>
      </c>
      <c r="F1114" t="s">
        <v>9709</v>
      </c>
      <c r="G1114" t="str">
        <f>Table19[[#This Row],[Closing Code]] &amp; " - " &amp; Table19[[#This Row],[Closing Code Description]]</f>
        <v>EXLOAD - Excessive Load</v>
      </c>
      <c r="H1114" t="s">
        <v>8878</v>
      </c>
      <c r="I1114" t="s">
        <v>53</v>
      </c>
    </row>
    <row r="1115" spans="2:9" ht="15" customHeight="1" x14ac:dyDescent="0.35">
      <c r="B1115" t="s">
        <v>308</v>
      </c>
      <c r="C1115" t="s">
        <v>108</v>
      </c>
      <c r="D1115" t="str">
        <f>Table19[[#This Row],[Asset Class]] &amp; " - " &amp; Table19[[#This Row],[Class Description]]</f>
        <v>DRARCRTN - Door Air Curtain</v>
      </c>
      <c r="E1115" t="s">
        <v>9710</v>
      </c>
      <c r="F1115" t="s">
        <v>9711</v>
      </c>
      <c r="G1115" t="str">
        <f>Table19[[#This Row],[Closing Code]] &amp; " - " &amp; Table19[[#This Row],[Closing Code Description]]</f>
        <v>IMPRMNT - Improper Maintenance</v>
      </c>
      <c r="H1115" t="s">
        <v>8878</v>
      </c>
      <c r="I1115" t="s">
        <v>53</v>
      </c>
    </row>
    <row r="1116" spans="2:9" ht="15" customHeight="1" x14ac:dyDescent="0.35">
      <c r="B1116" t="s">
        <v>308</v>
      </c>
      <c r="C1116" t="s">
        <v>108</v>
      </c>
      <c r="D1116" t="str">
        <f>Table19[[#This Row],[Asset Class]] &amp; " - " &amp; Table19[[#This Row],[Class Description]]</f>
        <v>DRARCRTN - Door Air Curtain</v>
      </c>
      <c r="E1116" t="s">
        <v>9712</v>
      </c>
      <c r="F1116" t="s">
        <v>9713</v>
      </c>
      <c r="G1116" t="str">
        <f>Table19[[#This Row],[Closing Code]] &amp; " - " &amp; Table19[[#This Row],[Closing Code Description]]</f>
        <v>INSLUBR - Insufficient Lubrication</v>
      </c>
      <c r="H1116" t="s">
        <v>8878</v>
      </c>
      <c r="I1116" t="s">
        <v>53</v>
      </c>
    </row>
    <row r="1117" spans="2:9" ht="15" customHeight="1" x14ac:dyDescent="0.35">
      <c r="B1117" t="s">
        <v>308</v>
      </c>
      <c r="C1117" t="s">
        <v>108</v>
      </c>
      <c r="D1117" t="str">
        <f>Table19[[#This Row],[Asset Class]] &amp; " - " &amp; Table19[[#This Row],[Class Description]]</f>
        <v>DRARCRTN - Door Air Curtain</v>
      </c>
      <c r="E1117" t="s">
        <v>9714</v>
      </c>
      <c r="F1117" t="s">
        <v>9715</v>
      </c>
      <c r="G1117" t="str">
        <f>Table19[[#This Row],[Closing Code]] &amp; " - " &amp; Table19[[#This Row],[Closing Code Description]]</f>
        <v>LACKTRN - Lack of/ Inadequate Training</v>
      </c>
      <c r="H1117" t="s">
        <v>8878</v>
      </c>
      <c r="I1117" t="s">
        <v>53</v>
      </c>
    </row>
    <row r="1118" spans="2:9" ht="15" customHeight="1" x14ac:dyDescent="0.35">
      <c r="B1118" t="s">
        <v>308</v>
      </c>
      <c r="C1118" t="s">
        <v>108</v>
      </c>
      <c r="D1118" t="str">
        <f>Table19[[#This Row],[Asset Class]] &amp; " - " &amp; Table19[[#This Row],[Class Description]]</f>
        <v>DRARCRTN - Door Air Curtain</v>
      </c>
      <c r="E1118" t="s">
        <v>9716</v>
      </c>
      <c r="F1118" t="s">
        <v>9717</v>
      </c>
      <c r="G1118" t="str">
        <f>Table19[[#This Row],[Closing Code]] &amp; " - " &amp; Table19[[#This Row],[Closing Code Description]]</f>
        <v>MISSCMP - Loose/ Missing Component</v>
      </c>
      <c r="H1118" t="s">
        <v>8878</v>
      </c>
      <c r="I1118" t="s">
        <v>53</v>
      </c>
    </row>
    <row r="1119" spans="2:9" ht="15" customHeight="1" x14ac:dyDescent="0.35">
      <c r="B1119" t="s">
        <v>308</v>
      </c>
      <c r="C1119" t="s">
        <v>108</v>
      </c>
      <c r="D1119" t="str">
        <f>Table19[[#This Row],[Asset Class]] &amp; " - " &amp; Table19[[#This Row],[Class Description]]</f>
        <v>DRARCRTN - Door Air Curtain</v>
      </c>
      <c r="E1119" t="s">
        <v>9718</v>
      </c>
      <c r="F1119" t="s">
        <v>9719</v>
      </c>
      <c r="G1119" t="str">
        <f>Table19[[#This Row],[Closing Code]] &amp; " - " &amp; Table19[[#This Row],[Closing Code Description]]</f>
        <v>NRMWEAR - Normal Wear</v>
      </c>
      <c r="H1119" t="s">
        <v>8878</v>
      </c>
      <c r="I1119" t="s">
        <v>53</v>
      </c>
    </row>
    <row r="1120" spans="2:9" ht="15" customHeight="1" x14ac:dyDescent="0.35">
      <c r="B1120" t="s">
        <v>308</v>
      </c>
      <c r="C1120" t="s">
        <v>108</v>
      </c>
      <c r="D1120" t="str">
        <f>Table19[[#This Row],[Asset Class]] &amp; " - " &amp; Table19[[#This Row],[Class Description]]</f>
        <v>DRARCRTN - Door Air Curtain</v>
      </c>
      <c r="E1120" t="s">
        <v>9720</v>
      </c>
      <c r="F1120" t="s">
        <v>9721</v>
      </c>
      <c r="G1120" t="str">
        <f>Table19[[#This Row],[Closing Code]] &amp; " - " &amp; Table19[[#This Row],[Closing Code Description]]</f>
        <v>OTHER - Other (specify)</v>
      </c>
      <c r="H1120" t="s">
        <v>8878</v>
      </c>
      <c r="I1120" t="s">
        <v>53</v>
      </c>
    </row>
    <row r="1121" spans="2:9" ht="15" customHeight="1" x14ac:dyDescent="0.35">
      <c r="B1121" t="s">
        <v>308</v>
      </c>
      <c r="C1121" t="s">
        <v>108</v>
      </c>
      <c r="D1121" t="str">
        <f>Table19[[#This Row],[Asset Class]] &amp; " - " &amp; Table19[[#This Row],[Class Description]]</f>
        <v>DRARCRTN - Door Air Curtain</v>
      </c>
      <c r="E1121" t="s">
        <v>9722</v>
      </c>
      <c r="F1121" t="s">
        <v>9723</v>
      </c>
      <c r="G1121" t="str">
        <f>Table19[[#This Row],[Closing Code]] &amp; " - " &amp; Table19[[#This Row],[Closing Code Description]]</f>
        <v>PRINSTAL - Poor Installation</v>
      </c>
      <c r="H1121" t="s">
        <v>8878</v>
      </c>
      <c r="I1121" t="s">
        <v>53</v>
      </c>
    </row>
    <row r="1122" spans="2:9" ht="15" customHeight="1" x14ac:dyDescent="0.35">
      <c r="B1122" t="s">
        <v>308</v>
      </c>
      <c r="C1122" t="s">
        <v>108</v>
      </c>
      <c r="D1122" t="str">
        <f>Table19[[#This Row],[Asset Class]] &amp; " - " &amp; Table19[[#This Row],[Class Description]]</f>
        <v>DRARCRTN - Door Air Curtain</v>
      </c>
      <c r="E1122" t="s">
        <v>9724</v>
      </c>
      <c r="F1122" t="s">
        <v>9725</v>
      </c>
      <c r="G1122" t="str">
        <f>Table19[[#This Row],[Closing Code]] &amp; " - " &amp; Table19[[#This Row],[Closing Code Description]]</f>
        <v>PROCISSU - Procedure Issue</v>
      </c>
      <c r="H1122" t="s">
        <v>8878</v>
      </c>
      <c r="I1122" t="s">
        <v>53</v>
      </c>
    </row>
    <row r="1123" spans="2:9" ht="15" customHeight="1" x14ac:dyDescent="0.35">
      <c r="B1123" t="s">
        <v>308</v>
      </c>
      <c r="C1123" t="s">
        <v>108</v>
      </c>
      <c r="D1123" t="str">
        <f>Table19[[#This Row],[Asset Class]] &amp; " - " &amp; Table19[[#This Row],[Class Description]]</f>
        <v>DRARCRTN - Door Air Curtain</v>
      </c>
      <c r="E1123" t="s">
        <v>9726</v>
      </c>
      <c r="F1123" t="s">
        <v>9727</v>
      </c>
      <c r="G1123" t="str">
        <f>Table19[[#This Row],[Closing Code]] &amp; " - " &amp; Table19[[#This Row],[Closing Code Description]]</f>
        <v>UTLFAIL - Utility Failure</v>
      </c>
      <c r="H1123" t="s">
        <v>8878</v>
      </c>
      <c r="I1123" t="s">
        <v>53</v>
      </c>
    </row>
    <row r="1124" spans="2:9" ht="15" customHeight="1" x14ac:dyDescent="0.35">
      <c r="B1124" t="s">
        <v>308</v>
      </c>
      <c r="C1124" t="s">
        <v>108</v>
      </c>
      <c r="D1124" t="str">
        <f>Table19[[#This Row],[Asset Class]] &amp; " - " &amp; Table19[[#This Row],[Class Description]]</f>
        <v>DRARCRTN - Door Air Curtain</v>
      </c>
      <c r="E1124" t="s">
        <v>9728</v>
      </c>
      <c r="F1124" t="s">
        <v>9729</v>
      </c>
      <c r="G1124" t="str">
        <f>Table19[[#This Row],[Closing Code]] &amp; " - " &amp; Table19[[#This Row],[Closing Code Description]]</f>
        <v>VNDLSM - Vandalism</v>
      </c>
      <c r="H1124" t="s">
        <v>8878</v>
      </c>
      <c r="I1124" t="s">
        <v>53</v>
      </c>
    </row>
    <row r="1125" spans="2:9" ht="15" customHeight="1" x14ac:dyDescent="0.35">
      <c r="B1125" t="s">
        <v>308</v>
      </c>
      <c r="C1125" t="s">
        <v>108</v>
      </c>
      <c r="D1125" t="str">
        <f>Table19[[#This Row],[Asset Class]] &amp; " - " &amp; Table19[[#This Row],[Class Description]]</f>
        <v>DRARCRTN - Door Air Curtain</v>
      </c>
      <c r="E1125" t="s">
        <v>9730</v>
      </c>
      <c r="F1125" t="s">
        <v>9731</v>
      </c>
      <c r="G1125" t="str">
        <f>Table19[[#This Row],[Closing Code]] &amp; " - " &amp; Table19[[#This Row],[Closing Code Description]]</f>
        <v>WORNCMPT - Defective/ Worn Component</v>
      </c>
      <c r="H1125" t="s">
        <v>8878</v>
      </c>
      <c r="I1125" t="s">
        <v>53</v>
      </c>
    </row>
    <row r="1126" spans="2:9" ht="15" customHeight="1" x14ac:dyDescent="0.35">
      <c r="B1126" t="s">
        <v>308</v>
      </c>
      <c r="C1126" t="s">
        <v>108</v>
      </c>
      <c r="D1126" t="str">
        <f>Table19[[#This Row],[Asset Class]] &amp; " - " &amp; Table19[[#This Row],[Class Description]]</f>
        <v>DRARCRTN - Door Air Curtain</v>
      </c>
      <c r="E1126" t="s">
        <v>9732</v>
      </c>
      <c r="F1126" t="s">
        <v>9733</v>
      </c>
      <c r="G1126" t="str">
        <f>Table19[[#This Row],[Closing Code]] &amp; " - " &amp; Table19[[#This Row],[Closing Code Description]]</f>
        <v>ADJUSTD - Adjusted</v>
      </c>
      <c r="H1126" t="s">
        <v>8896</v>
      </c>
      <c r="I1126" t="s">
        <v>53</v>
      </c>
    </row>
    <row r="1127" spans="2:9" ht="15" customHeight="1" x14ac:dyDescent="0.35">
      <c r="B1127" t="s">
        <v>308</v>
      </c>
      <c r="C1127" t="s">
        <v>108</v>
      </c>
      <c r="D1127" t="str">
        <f>Table19[[#This Row],[Asset Class]] &amp; " - " &amp; Table19[[#This Row],[Class Description]]</f>
        <v>DRARCRTN - Door Air Curtain</v>
      </c>
      <c r="E1127" t="s">
        <v>9734</v>
      </c>
      <c r="F1127" t="s">
        <v>9735</v>
      </c>
      <c r="G1127" t="str">
        <f>Table19[[#This Row],[Closing Code]] &amp; " - " &amp; Table19[[#This Row],[Closing Code Description]]</f>
        <v>DECOMM - Decommission</v>
      </c>
      <c r="H1127" t="s">
        <v>8896</v>
      </c>
      <c r="I1127" t="s">
        <v>53</v>
      </c>
    </row>
    <row r="1128" spans="2:9" ht="15" customHeight="1" x14ac:dyDescent="0.35">
      <c r="B1128" t="s">
        <v>308</v>
      </c>
      <c r="C1128" t="s">
        <v>108</v>
      </c>
      <c r="D1128" t="str">
        <f>Table19[[#This Row],[Asset Class]] &amp; " - " &amp; Table19[[#This Row],[Class Description]]</f>
        <v>DRARCRTN - Door Air Curtain</v>
      </c>
      <c r="E1128" t="s">
        <v>9736</v>
      </c>
      <c r="F1128" t="s">
        <v>9737</v>
      </c>
      <c r="G1128" t="str">
        <f>Table19[[#This Row],[Closing Code]] &amp; " - " &amp; Table19[[#This Row],[Closing Code Description]]</f>
        <v>DECONTME - Decontaminate</v>
      </c>
      <c r="H1128" t="s">
        <v>8896</v>
      </c>
      <c r="I1128" t="s">
        <v>53</v>
      </c>
    </row>
    <row r="1129" spans="2:9" ht="15" customHeight="1" x14ac:dyDescent="0.35">
      <c r="B1129" t="s">
        <v>308</v>
      </c>
      <c r="C1129" t="s">
        <v>108</v>
      </c>
      <c r="D1129" t="str">
        <f>Table19[[#This Row],[Asset Class]] &amp; " - " &amp; Table19[[#This Row],[Class Description]]</f>
        <v>DRARCRTN - Door Air Curtain</v>
      </c>
      <c r="E1129" t="s">
        <v>9738</v>
      </c>
      <c r="F1129" t="s">
        <v>9739</v>
      </c>
      <c r="G1129" t="str">
        <f>Table19[[#This Row],[Closing Code]] &amp; " - " &amp; Table19[[#This Row],[Closing Code Description]]</f>
        <v>DONOTHIN - Do Nothing</v>
      </c>
      <c r="H1129" t="s">
        <v>8896</v>
      </c>
      <c r="I1129" t="s">
        <v>53</v>
      </c>
    </row>
    <row r="1130" spans="2:9" ht="15" customHeight="1" x14ac:dyDescent="0.35">
      <c r="B1130" t="s">
        <v>308</v>
      </c>
      <c r="C1130" t="s">
        <v>108</v>
      </c>
      <c r="D1130" t="str">
        <f>Table19[[#This Row],[Asset Class]] &amp; " - " &amp; Table19[[#This Row],[Class Description]]</f>
        <v>DRARCRTN - Door Air Curtain</v>
      </c>
      <c r="E1130" t="s">
        <v>9740</v>
      </c>
      <c r="F1130" t="s">
        <v>9741</v>
      </c>
      <c r="G1130" t="str">
        <f>Table19[[#This Row],[Closing Code]] &amp; " - " &amp; Table19[[#This Row],[Closing Code Description]]</f>
        <v>LUBRCTE - Lubricate</v>
      </c>
      <c r="H1130" t="s">
        <v>8896</v>
      </c>
      <c r="I1130" t="s">
        <v>53</v>
      </c>
    </row>
    <row r="1131" spans="2:9" ht="15" customHeight="1" x14ac:dyDescent="0.35">
      <c r="B1131" t="s">
        <v>308</v>
      </c>
      <c r="C1131" t="s">
        <v>108</v>
      </c>
      <c r="D1131" t="str">
        <f>Table19[[#This Row],[Asset Class]] &amp; " - " &amp; Table19[[#This Row],[Class Description]]</f>
        <v>DRARCRTN - Door Air Curtain</v>
      </c>
      <c r="E1131" t="s">
        <v>9720</v>
      </c>
      <c r="F1131" t="s">
        <v>9721</v>
      </c>
      <c r="G1131" t="str">
        <f>Table19[[#This Row],[Closing Code]] &amp; " - " &amp; Table19[[#This Row],[Closing Code Description]]</f>
        <v>OTHER - Other (specify)</v>
      </c>
      <c r="H1131" t="s">
        <v>8896</v>
      </c>
      <c r="I1131" t="s">
        <v>53</v>
      </c>
    </row>
    <row r="1132" spans="2:9" ht="15" customHeight="1" x14ac:dyDescent="0.35">
      <c r="B1132" t="s">
        <v>308</v>
      </c>
      <c r="C1132" t="s">
        <v>108</v>
      </c>
      <c r="D1132" t="str">
        <f>Table19[[#This Row],[Asset Class]] &amp; " - " &amp; Table19[[#This Row],[Class Description]]</f>
        <v>DRARCRTN - Door Air Curtain</v>
      </c>
      <c r="E1132" t="s">
        <v>9742</v>
      </c>
      <c r="F1132" t="s">
        <v>9743</v>
      </c>
      <c r="G1132" t="str">
        <f>Table19[[#This Row],[Closing Code]] &amp; " - " &amp; Table19[[#This Row],[Closing Code Description]]</f>
        <v>RECALBRT - Recalibrate</v>
      </c>
      <c r="H1132" t="s">
        <v>8896</v>
      </c>
      <c r="I1132" t="s">
        <v>53</v>
      </c>
    </row>
    <row r="1133" spans="2:9" ht="15" customHeight="1" x14ac:dyDescent="0.35">
      <c r="B1133" t="s">
        <v>308</v>
      </c>
      <c r="C1133" t="s">
        <v>108</v>
      </c>
      <c r="D1133" t="str">
        <f>Table19[[#This Row],[Asset Class]] &amp; " - " &amp; Table19[[#This Row],[Class Description]]</f>
        <v>DRARCRTN - Door Air Curtain</v>
      </c>
      <c r="E1133" t="s">
        <v>9744</v>
      </c>
      <c r="F1133" t="s">
        <v>9745</v>
      </c>
      <c r="G1133" t="str">
        <f>Table19[[#This Row],[Closing Code]] &amp; " - " &amp; Table19[[#This Row],[Closing Code Description]]</f>
        <v>REMVOBT - Remove Obstruction</v>
      </c>
      <c r="H1133" t="s">
        <v>8896</v>
      </c>
      <c r="I1133" t="s">
        <v>53</v>
      </c>
    </row>
    <row r="1134" spans="2:9" ht="15" customHeight="1" x14ac:dyDescent="0.35">
      <c r="B1134" t="s">
        <v>308</v>
      </c>
      <c r="C1134" t="s">
        <v>108</v>
      </c>
      <c r="D1134" t="str">
        <f>Table19[[#This Row],[Asset Class]] &amp; " - " &amp; Table19[[#This Row],[Class Description]]</f>
        <v>DRARCRTN - Door Air Curtain</v>
      </c>
      <c r="E1134" t="s">
        <v>9746</v>
      </c>
      <c r="F1134" t="s">
        <v>9747</v>
      </c>
      <c r="G1134" t="str">
        <f>Table19[[#This Row],[Closing Code]] &amp; " - " &amp; Table19[[#This Row],[Closing Code Description]]</f>
        <v>REPCMPT - Repair Component</v>
      </c>
      <c r="H1134" t="s">
        <v>8896</v>
      </c>
      <c r="I1134" t="s">
        <v>53</v>
      </c>
    </row>
    <row r="1135" spans="2:9" ht="15" customHeight="1" x14ac:dyDescent="0.35">
      <c r="B1135" t="s">
        <v>308</v>
      </c>
      <c r="C1135" t="s">
        <v>108</v>
      </c>
      <c r="D1135" t="str">
        <f>Table19[[#This Row],[Asset Class]] &amp; " - " &amp; Table19[[#This Row],[Class Description]]</f>
        <v>DRARCRTN - Door Air Curtain</v>
      </c>
      <c r="E1135" t="s">
        <v>9748</v>
      </c>
      <c r="F1135" t="s">
        <v>9749</v>
      </c>
      <c r="G1135" t="str">
        <f>Table19[[#This Row],[Closing Code]] &amp; " - " &amp; Table19[[#This Row],[Closing Code Description]]</f>
        <v>REPLASS - Replace Asset</v>
      </c>
      <c r="H1135" t="s">
        <v>8896</v>
      </c>
      <c r="I1135" t="s">
        <v>53</v>
      </c>
    </row>
    <row r="1136" spans="2:9" ht="15" customHeight="1" x14ac:dyDescent="0.35">
      <c r="B1136" t="s">
        <v>308</v>
      </c>
      <c r="C1136" t="s">
        <v>108</v>
      </c>
      <c r="D1136" t="str">
        <f>Table19[[#This Row],[Asset Class]] &amp; " - " &amp; Table19[[#This Row],[Class Description]]</f>
        <v>DRARCRTN - Door Air Curtain</v>
      </c>
      <c r="E1136" t="s">
        <v>9750</v>
      </c>
      <c r="F1136" t="s">
        <v>9751</v>
      </c>
      <c r="G1136" t="str">
        <f>Table19[[#This Row],[Closing Code]] &amp; " - " &amp; Table19[[#This Row],[Closing Code Description]]</f>
        <v>REPLCMPT - Replace Component</v>
      </c>
      <c r="H1136" t="s">
        <v>8896</v>
      </c>
      <c r="I1136" t="s">
        <v>53</v>
      </c>
    </row>
    <row r="1137" spans="2:9" ht="15" customHeight="1" x14ac:dyDescent="0.35">
      <c r="B1137" t="s">
        <v>308</v>
      </c>
      <c r="C1137" t="s">
        <v>108</v>
      </c>
      <c r="D1137" t="str">
        <f>Table19[[#This Row],[Asset Class]] &amp; " - " &amp; Table19[[#This Row],[Class Description]]</f>
        <v>DRARCRTN - Door Air Curtain</v>
      </c>
      <c r="E1137" t="s">
        <v>9752</v>
      </c>
      <c r="F1137" t="s">
        <v>9753</v>
      </c>
      <c r="G1137" t="str">
        <f>Table19[[#This Row],[Closing Code]] &amp; " - " &amp; Table19[[#This Row],[Closing Code Description]]</f>
        <v>REPRASS - Repair Asset</v>
      </c>
      <c r="H1137" t="s">
        <v>8896</v>
      </c>
      <c r="I1137" t="s">
        <v>53</v>
      </c>
    </row>
    <row r="1138" spans="2:9" ht="15" customHeight="1" x14ac:dyDescent="0.35">
      <c r="B1138" t="s">
        <v>308</v>
      </c>
      <c r="C1138" t="s">
        <v>108</v>
      </c>
      <c r="D1138" t="str">
        <f>Table19[[#This Row],[Asset Class]] &amp; " - " &amp; Table19[[#This Row],[Class Description]]</f>
        <v>DRARCRTN - Door Air Curtain</v>
      </c>
      <c r="E1138" t="s">
        <v>9754</v>
      </c>
      <c r="F1138" t="s">
        <v>9755</v>
      </c>
      <c r="G1138" t="str">
        <f>Table19[[#This Row],[Closing Code]] &amp; " - " &amp; Table19[[#This Row],[Closing Code Description]]</f>
        <v>UPGRADES - Upgrade</v>
      </c>
      <c r="H1138" t="s">
        <v>8896</v>
      </c>
      <c r="I1138" t="s">
        <v>53</v>
      </c>
    </row>
    <row r="1139" spans="2:9" ht="15" customHeight="1" x14ac:dyDescent="0.35">
      <c r="B1139" t="s">
        <v>445</v>
      </c>
      <c r="C1139" t="s">
        <v>10098</v>
      </c>
      <c r="D1139" t="str">
        <f>Table19[[#This Row],[Asset Class]] &amp; " - " &amp; Table19[[#This Row],[Class Description]]</f>
        <v>DRNCTCHB - Drainage Catch Basin</v>
      </c>
      <c r="E1139" t="s">
        <v>9672</v>
      </c>
      <c r="F1139" t="s">
        <v>9673</v>
      </c>
      <c r="G1139" t="str">
        <f>Table19[[#This Row],[Closing Code]] &amp; " - " &amp; Table19[[#This Row],[Closing Code Description]]</f>
        <v>ABNTEMP - Abnormal Temperature</v>
      </c>
      <c r="H1139" t="s">
        <v>8863</v>
      </c>
      <c r="I1139" t="s">
        <v>53</v>
      </c>
    </row>
    <row r="1140" spans="2:9" ht="15" customHeight="1" x14ac:dyDescent="0.35">
      <c r="B1140" t="s">
        <v>445</v>
      </c>
      <c r="C1140" t="s">
        <v>10098</v>
      </c>
      <c r="D1140" t="str">
        <f>Table19[[#This Row],[Asset Class]] &amp; " - " &amp; Table19[[#This Row],[Class Description]]</f>
        <v>DRNCTCHB - Drainage Catch Basin</v>
      </c>
      <c r="E1140" t="s">
        <v>9674</v>
      </c>
      <c r="F1140" t="s">
        <v>9675</v>
      </c>
      <c r="G1140" t="str">
        <f>Table19[[#This Row],[Closing Code]] &amp; " - " &amp; Table19[[#This Row],[Closing Code Description]]</f>
        <v>CORROS - Corrosion</v>
      </c>
      <c r="H1140" t="s">
        <v>8863</v>
      </c>
      <c r="I1140" t="s">
        <v>53</v>
      </c>
    </row>
    <row r="1141" spans="2:9" ht="15" customHeight="1" x14ac:dyDescent="0.35">
      <c r="B1141" t="s">
        <v>445</v>
      </c>
      <c r="C1141" t="s">
        <v>10098</v>
      </c>
      <c r="D1141" t="str">
        <f>Table19[[#This Row],[Asset Class]] &amp; " - " &amp; Table19[[#This Row],[Class Description]]</f>
        <v>DRNCTCHB - Drainage Catch Basin</v>
      </c>
      <c r="E1141" t="s">
        <v>9676</v>
      </c>
      <c r="F1141" t="s">
        <v>9677</v>
      </c>
      <c r="G1141" t="str">
        <f>Table19[[#This Row],[Closing Code]] &amp; " - " &amp; Table19[[#This Row],[Closing Code Description]]</f>
        <v>ELECTRIP - Electrical Trip Out</v>
      </c>
      <c r="H1141" t="s">
        <v>8863</v>
      </c>
      <c r="I1141" t="s">
        <v>53</v>
      </c>
    </row>
    <row r="1142" spans="2:9" ht="15" customHeight="1" x14ac:dyDescent="0.35">
      <c r="B1142" t="s">
        <v>445</v>
      </c>
      <c r="C1142" t="s">
        <v>10098</v>
      </c>
      <c r="D1142" t="str">
        <f>Table19[[#This Row],[Asset Class]] &amp; " - " &amp; Table19[[#This Row],[Class Description]]</f>
        <v>DRNCTCHB - Drainage Catch Basin</v>
      </c>
      <c r="E1142" t="s">
        <v>9678</v>
      </c>
      <c r="F1142" t="s">
        <v>9679</v>
      </c>
      <c r="G1142" t="str">
        <f>Table19[[#This Row],[Closing Code]] &amp; " - " &amp; Table19[[#This Row],[Closing Code Description]]</f>
        <v>EXNOISE - Excessive Noise</v>
      </c>
      <c r="H1142" t="s">
        <v>8863</v>
      </c>
      <c r="I1142" t="s">
        <v>53</v>
      </c>
    </row>
    <row r="1143" spans="2:9" ht="15" customHeight="1" x14ac:dyDescent="0.35">
      <c r="B1143" t="s">
        <v>445</v>
      </c>
      <c r="C1143" t="s">
        <v>10098</v>
      </c>
      <c r="D1143" t="str">
        <f>Table19[[#This Row],[Asset Class]] &amp; " - " &amp; Table19[[#This Row],[Class Description]]</f>
        <v>DRNCTCHB - Drainage Catch Basin</v>
      </c>
      <c r="E1143" t="s">
        <v>9680</v>
      </c>
      <c r="F1143" t="s">
        <v>9681</v>
      </c>
      <c r="G1143" t="str">
        <f>Table19[[#This Row],[Closing Code]] &amp; " - " &amp; Table19[[#This Row],[Closing Code Description]]</f>
        <v>EXVIBRTN - Excessive Vibration</v>
      </c>
      <c r="H1143" t="s">
        <v>8863</v>
      </c>
      <c r="I1143" t="s">
        <v>53</v>
      </c>
    </row>
    <row r="1144" spans="2:9" ht="15" customHeight="1" x14ac:dyDescent="0.35">
      <c r="B1144" t="s">
        <v>445</v>
      </c>
      <c r="C1144" t="s">
        <v>10098</v>
      </c>
      <c r="D1144" t="str">
        <f>Table19[[#This Row],[Asset Class]] &amp; " - " &amp; Table19[[#This Row],[Class Description]]</f>
        <v>DRNCTCHB - Drainage Catch Basin</v>
      </c>
      <c r="E1144" t="s">
        <v>9682</v>
      </c>
      <c r="F1144" t="s">
        <v>9683</v>
      </c>
      <c r="G1144" t="str">
        <f>Table19[[#This Row],[Closing Code]] &amp; " - " &amp; Table19[[#This Row],[Closing Code Description]]</f>
        <v>JAMMEDEQ - Jammed Equipment</v>
      </c>
      <c r="H1144" t="s">
        <v>8863</v>
      </c>
      <c r="I1144" t="s">
        <v>53</v>
      </c>
    </row>
    <row r="1145" spans="2:9" ht="15" customHeight="1" x14ac:dyDescent="0.35">
      <c r="B1145" t="s">
        <v>445</v>
      </c>
      <c r="C1145" t="s">
        <v>10098</v>
      </c>
      <c r="D1145" t="str">
        <f>Table19[[#This Row],[Asset Class]] &amp; " - " &amp; Table19[[#This Row],[Class Description]]</f>
        <v>DRNCTCHB - Drainage Catch Basin</v>
      </c>
      <c r="E1145" t="s">
        <v>9684</v>
      </c>
      <c r="F1145" t="s">
        <v>9685</v>
      </c>
      <c r="G1145" t="str">
        <f>Table19[[#This Row],[Closing Code]] &amp; " - " &amp; Table19[[#This Row],[Closing Code Description]]</f>
        <v>LEAKING - Leaking</v>
      </c>
      <c r="H1145" t="s">
        <v>8863</v>
      </c>
      <c r="I1145" t="s">
        <v>53</v>
      </c>
    </row>
    <row r="1146" spans="2:9" ht="15" customHeight="1" x14ac:dyDescent="0.35">
      <c r="B1146" t="s">
        <v>445</v>
      </c>
      <c r="C1146" t="s">
        <v>10098</v>
      </c>
      <c r="D1146" t="str">
        <f>Table19[[#This Row],[Asset Class]] &amp; " - " &amp; Table19[[#This Row],[Class Description]]</f>
        <v>DRNCTCHB - Drainage Catch Basin</v>
      </c>
      <c r="E1146" t="s">
        <v>9686</v>
      </c>
      <c r="F1146" t="s">
        <v>9687</v>
      </c>
      <c r="G1146" t="str">
        <f>Table19[[#This Row],[Closing Code]] &amp; " - " &amp; Table19[[#This Row],[Closing Code Description]]</f>
        <v>LOWPERF - Low Performance</v>
      </c>
      <c r="H1146" t="s">
        <v>8863</v>
      </c>
      <c r="I1146" t="s">
        <v>53</v>
      </c>
    </row>
    <row r="1147" spans="2:9" ht="15" customHeight="1" x14ac:dyDescent="0.35">
      <c r="B1147" t="s">
        <v>445</v>
      </c>
      <c r="C1147" t="s">
        <v>10098</v>
      </c>
      <c r="D1147" t="str">
        <f>Table19[[#This Row],[Asset Class]] &amp; " - " &amp; Table19[[#This Row],[Class Description]]</f>
        <v>DRNCTCHB - Drainage Catch Basin</v>
      </c>
      <c r="E1147" t="s">
        <v>9688</v>
      </c>
      <c r="F1147" t="s">
        <v>9689</v>
      </c>
      <c r="G1147" t="str">
        <f>Table19[[#This Row],[Closing Code]] &amp; " - " &amp; Table19[[#This Row],[Closing Code Description]]</f>
        <v>NONOPER - Non-Operational</v>
      </c>
      <c r="H1147" t="s">
        <v>8863</v>
      </c>
      <c r="I1147" t="s">
        <v>53</v>
      </c>
    </row>
    <row r="1148" spans="2:9" ht="15" customHeight="1" x14ac:dyDescent="0.35">
      <c r="B1148" t="s">
        <v>445</v>
      </c>
      <c r="C1148" t="s">
        <v>10098</v>
      </c>
      <c r="D1148" t="str">
        <f>Table19[[#This Row],[Asset Class]] &amp; " - " &amp; Table19[[#This Row],[Class Description]]</f>
        <v>DRNCTCHB - Drainage Catch Basin</v>
      </c>
      <c r="E1148" t="s">
        <v>9690</v>
      </c>
      <c r="F1148" t="s">
        <v>9691</v>
      </c>
      <c r="G1148" t="str">
        <f>Table19[[#This Row],[Closing Code]] &amp; " - " &amp; Table19[[#This Row],[Closing Code Description]]</f>
        <v>PHYDMGE - Physical Damage</v>
      </c>
      <c r="H1148" t="s">
        <v>8863</v>
      </c>
      <c r="I1148" t="s">
        <v>53</v>
      </c>
    </row>
    <row r="1149" spans="2:9" ht="15" customHeight="1" x14ac:dyDescent="0.35">
      <c r="B1149" t="s">
        <v>445</v>
      </c>
      <c r="C1149" t="s">
        <v>10098</v>
      </c>
      <c r="D1149" t="str">
        <f>Table19[[#This Row],[Asset Class]] &amp; " - " &amp; Table19[[#This Row],[Class Description]]</f>
        <v>DRNCTCHB - Drainage Catch Basin</v>
      </c>
      <c r="E1149" t="s">
        <v>9692</v>
      </c>
      <c r="F1149" t="s">
        <v>9693</v>
      </c>
      <c r="G1149" t="str">
        <f>Table19[[#This Row],[Closing Code]] &amp; " - " &amp; Table19[[#This Row],[Closing Code Description]]</f>
        <v>UNSMELL - Unusual Smell</v>
      </c>
      <c r="H1149" t="s">
        <v>8863</v>
      </c>
      <c r="I1149" t="s">
        <v>53</v>
      </c>
    </row>
    <row r="1150" spans="2:9" ht="15" customHeight="1" x14ac:dyDescent="0.35">
      <c r="B1150" t="s">
        <v>445</v>
      </c>
      <c r="C1150" t="s">
        <v>10098</v>
      </c>
      <c r="D1150" t="str">
        <f>Table19[[#This Row],[Asset Class]] &amp; " - " &amp; Table19[[#This Row],[Class Description]]</f>
        <v>DRNCTCHB - Drainage Catch Basin</v>
      </c>
      <c r="E1150" t="s">
        <v>9694</v>
      </c>
      <c r="F1150" t="s">
        <v>9695</v>
      </c>
      <c r="G1150" t="str">
        <f>Table19[[#This Row],[Closing Code]] &amp; " - " &amp; Table19[[#This Row],[Closing Code Description]]</f>
        <v>UNSMOKE - Unusual Smoke</v>
      </c>
      <c r="H1150" t="s">
        <v>8863</v>
      </c>
      <c r="I1150" t="s">
        <v>53</v>
      </c>
    </row>
    <row r="1151" spans="2:9" ht="15" customHeight="1" x14ac:dyDescent="0.35">
      <c r="B1151" t="s">
        <v>445</v>
      </c>
      <c r="C1151" t="s">
        <v>10098</v>
      </c>
      <c r="D1151" t="str">
        <f>Table19[[#This Row],[Asset Class]] &amp; " - " &amp; Table19[[#This Row],[Class Description]]</f>
        <v>DRNCTCHB - Drainage Catch Basin</v>
      </c>
      <c r="E1151" t="s">
        <v>10099</v>
      </c>
      <c r="F1151" t="s">
        <v>10100</v>
      </c>
      <c r="G1151" t="str">
        <f>Table19[[#This Row],[Closing Code]] &amp; " - " &amp; Table19[[#This Row],[Closing Code Description]]</f>
        <v>DCBDET - Drainage Catch Basin deteriorated</v>
      </c>
      <c r="H1151" t="s">
        <v>8876</v>
      </c>
      <c r="I1151" t="s">
        <v>53</v>
      </c>
    </row>
    <row r="1152" spans="2:9" ht="15" customHeight="1" x14ac:dyDescent="0.35">
      <c r="B1152" t="s">
        <v>445</v>
      </c>
      <c r="C1152" t="s">
        <v>10098</v>
      </c>
      <c r="D1152" t="str">
        <f>Table19[[#This Row],[Asset Class]] &amp; " - " &amp; Table19[[#This Row],[Class Description]]</f>
        <v>DRNCTCHB - Drainage Catch Basin</v>
      </c>
      <c r="E1152" t="s">
        <v>10101</v>
      </c>
      <c r="F1152" t="s">
        <v>10102</v>
      </c>
      <c r="G1152" t="str">
        <f>Table19[[#This Row],[Closing Code]] &amp; " - " &amp; Table19[[#This Row],[Closing Code Description]]</f>
        <v>DCBICONT - Drainage catch basin internally contaminated</v>
      </c>
      <c r="H1152" t="s">
        <v>8876</v>
      </c>
      <c r="I1152" t="s">
        <v>53</v>
      </c>
    </row>
    <row r="1153" spans="2:9" ht="15" customHeight="1" x14ac:dyDescent="0.35">
      <c r="B1153" t="s">
        <v>445</v>
      </c>
      <c r="C1153" t="s">
        <v>10098</v>
      </c>
      <c r="D1153" t="str">
        <f>Table19[[#This Row],[Asset Class]] &amp; " - " &amp; Table19[[#This Row],[Class Description]]</f>
        <v>DRNCTCHB - Drainage Catch Basin</v>
      </c>
      <c r="E1153" t="s">
        <v>10103</v>
      </c>
      <c r="F1153" t="s">
        <v>10104</v>
      </c>
      <c r="G1153" t="str">
        <f>Table19[[#This Row],[Closing Code]] &amp; " - " &amp; Table19[[#This Row],[Closing Code Description]]</f>
        <v>DCBLCONT - Drainage Catch Basin Lid Contaminated</v>
      </c>
      <c r="H1153" t="s">
        <v>8876</v>
      </c>
      <c r="I1153" t="s">
        <v>53</v>
      </c>
    </row>
    <row r="1154" spans="2:9" ht="15" customHeight="1" x14ac:dyDescent="0.35">
      <c r="B1154" t="s">
        <v>445</v>
      </c>
      <c r="C1154" t="s">
        <v>10098</v>
      </c>
      <c r="D1154" t="str">
        <f>Table19[[#This Row],[Asset Class]] &amp; " - " &amp; Table19[[#This Row],[Class Description]]</f>
        <v>DRNCTCHB - Drainage Catch Basin</v>
      </c>
      <c r="E1154" t="s">
        <v>9698</v>
      </c>
      <c r="F1154" t="s">
        <v>9699</v>
      </c>
      <c r="G1154" t="str">
        <f>Table19[[#This Row],[Closing Code]] &amp; " - " &amp; Table19[[#This Row],[Closing Code Description]]</f>
        <v>ACCIDENT - Accident</v>
      </c>
      <c r="H1154" t="s">
        <v>8878</v>
      </c>
      <c r="I1154" t="s">
        <v>53</v>
      </c>
    </row>
    <row r="1155" spans="2:9" ht="15" customHeight="1" x14ac:dyDescent="0.35">
      <c r="B1155" t="s">
        <v>445</v>
      </c>
      <c r="C1155" t="s">
        <v>10098</v>
      </c>
      <c r="D1155" t="str">
        <f>Table19[[#This Row],[Asset Class]] &amp; " - " &amp; Table19[[#This Row],[Class Description]]</f>
        <v>DRNCTCHB - Drainage Catch Basin</v>
      </c>
      <c r="E1155" t="s">
        <v>9700</v>
      </c>
      <c r="F1155" t="s">
        <v>9701</v>
      </c>
      <c r="G1155" t="str">
        <f>Table19[[#This Row],[Closing Code]] &amp; " - " &amp; Table19[[#This Row],[Closing Code Description]]</f>
        <v>ACCWEAR - Accelerated Wear</v>
      </c>
      <c r="H1155" t="s">
        <v>8878</v>
      </c>
      <c r="I1155" t="s">
        <v>53</v>
      </c>
    </row>
    <row r="1156" spans="2:9" ht="15" customHeight="1" x14ac:dyDescent="0.35">
      <c r="B1156" t="s">
        <v>445</v>
      </c>
      <c r="C1156" t="s">
        <v>10098</v>
      </c>
      <c r="D1156" t="str">
        <f>Table19[[#This Row],[Asset Class]] &amp; " - " &amp; Table19[[#This Row],[Class Description]]</f>
        <v>DRNCTCHB - Drainage Catch Basin</v>
      </c>
      <c r="E1156" t="s">
        <v>9702</v>
      </c>
      <c r="F1156" t="s">
        <v>9703</v>
      </c>
      <c r="G1156" t="str">
        <f>Table19[[#This Row],[Closing Code]] &amp; " - " &amp; Table19[[#This Row],[Closing Code Description]]</f>
        <v>ACTGOD - Weather condition/Forces of nature or Act of God</v>
      </c>
      <c r="H1156" t="s">
        <v>8878</v>
      </c>
      <c r="I1156" t="s">
        <v>53</v>
      </c>
    </row>
    <row r="1157" spans="2:9" ht="15" customHeight="1" x14ac:dyDescent="0.35">
      <c r="B1157" t="s">
        <v>445</v>
      </c>
      <c r="C1157" t="s">
        <v>10098</v>
      </c>
      <c r="D1157" t="str">
        <f>Table19[[#This Row],[Asset Class]] &amp; " - " &amp; Table19[[#This Row],[Class Description]]</f>
        <v>DRNCTCHB - Drainage Catch Basin</v>
      </c>
      <c r="E1157" t="s">
        <v>9704</v>
      </c>
      <c r="F1157" t="s">
        <v>9705</v>
      </c>
      <c r="G1157" t="str">
        <f>Table19[[#This Row],[Closing Code]] &amp; " - " &amp; Table19[[#This Row],[Closing Code Description]]</f>
        <v>CONTAM - Contamination</v>
      </c>
      <c r="H1157" t="s">
        <v>8878</v>
      </c>
      <c r="I1157" t="s">
        <v>53</v>
      </c>
    </row>
    <row r="1158" spans="2:9" ht="15" customHeight="1" x14ac:dyDescent="0.35">
      <c r="B1158" t="s">
        <v>445</v>
      </c>
      <c r="C1158" t="s">
        <v>10098</v>
      </c>
      <c r="D1158" t="str">
        <f>Table19[[#This Row],[Asset Class]] &amp; " - " &amp; Table19[[#This Row],[Class Description]]</f>
        <v>DRNCTCHB - Drainage Catch Basin</v>
      </c>
      <c r="E1158" t="s">
        <v>9706</v>
      </c>
      <c r="F1158" t="s">
        <v>9707</v>
      </c>
      <c r="G1158" t="str">
        <f>Table19[[#This Row],[Closing Code]] &amp; " - " &amp; Table19[[#This Row],[Closing Code Description]]</f>
        <v>DEFASSET - Defective Asset</v>
      </c>
      <c r="H1158" t="s">
        <v>8878</v>
      </c>
      <c r="I1158" t="s">
        <v>53</v>
      </c>
    </row>
    <row r="1159" spans="2:9" ht="15" customHeight="1" x14ac:dyDescent="0.35">
      <c r="B1159" t="s">
        <v>445</v>
      </c>
      <c r="C1159" t="s">
        <v>10098</v>
      </c>
      <c r="D1159" t="str">
        <f>Table19[[#This Row],[Asset Class]] &amp; " - " &amp; Table19[[#This Row],[Class Description]]</f>
        <v>DRNCTCHB - Drainage Catch Basin</v>
      </c>
      <c r="E1159" t="s">
        <v>9708</v>
      </c>
      <c r="F1159" t="s">
        <v>9709</v>
      </c>
      <c r="G1159" t="str">
        <f>Table19[[#This Row],[Closing Code]] &amp; " - " &amp; Table19[[#This Row],[Closing Code Description]]</f>
        <v>EXLOAD - Excessive Load</v>
      </c>
      <c r="H1159" t="s">
        <v>8878</v>
      </c>
      <c r="I1159" t="s">
        <v>53</v>
      </c>
    </row>
    <row r="1160" spans="2:9" ht="15" customHeight="1" x14ac:dyDescent="0.35">
      <c r="B1160" t="s">
        <v>445</v>
      </c>
      <c r="C1160" t="s">
        <v>10098</v>
      </c>
      <c r="D1160" t="str">
        <f>Table19[[#This Row],[Asset Class]] &amp; " - " &amp; Table19[[#This Row],[Class Description]]</f>
        <v>DRNCTCHB - Drainage Catch Basin</v>
      </c>
      <c r="E1160" t="s">
        <v>9710</v>
      </c>
      <c r="F1160" t="s">
        <v>9711</v>
      </c>
      <c r="G1160" t="str">
        <f>Table19[[#This Row],[Closing Code]] &amp; " - " &amp; Table19[[#This Row],[Closing Code Description]]</f>
        <v>IMPRMNT - Improper Maintenance</v>
      </c>
      <c r="H1160" t="s">
        <v>8878</v>
      </c>
      <c r="I1160" t="s">
        <v>53</v>
      </c>
    </row>
    <row r="1161" spans="2:9" ht="15" customHeight="1" x14ac:dyDescent="0.35">
      <c r="B1161" t="s">
        <v>445</v>
      </c>
      <c r="C1161" t="s">
        <v>10098</v>
      </c>
      <c r="D1161" t="str">
        <f>Table19[[#This Row],[Asset Class]] &amp; " - " &amp; Table19[[#This Row],[Class Description]]</f>
        <v>DRNCTCHB - Drainage Catch Basin</v>
      </c>
      <c r="E1161" t="s">
        <v>9712</v>
      </c>
      <c r="F1161" t="s">
        <v>9713</v>
      </c>
      <c r="G1161" t="str">
        <f>Table19[[#This Row],[Closing Code]] &amp; " - " &amp; Table19[[#This Row],[Closing Code Description]]</f>
        <v>INSLUBR - Insufficient Lubrication</v>
      </c>
      <c r="H1161" t="s">
        <v>8878</v>
      </c>
      <c r="I1161" t="s">
        <v>53</v>
      </c>
    </row>
    <row r="1162" spans="2:9" ht="15" customHeight="1" x14ac:dyDescent="0.35">
      <c r="B1162" t="s">
        <v>445</v>
      </c>
      <c r="C1162" t="s">
        <v>10098</v>
      </c>
      <c r="D1162" t="str">
        <f>Table19[[#This Row],[Asset Class]] &amp; " - " &amp; Table19[[#This Row],[Class Description]]</f>
        <v>DRNCTCHB - Drainage Catch Basin</v>
      </c>
      <c r="E1162" t="s">
        <v>9714</v>
      </c>
      <c r="F1162" t="s">
        <v>9715</v>
      </c>
      <c r="G1162" t="str">
        <f>Table19[[#This Row],[Closing Code]] &amp; " - " &amp; Table19[[#This Row],[Closing Code Description]]</f>
        <v>LACKTRN - Lack of/ Inadequate Training</v>
      </c>
      <c r="H1162" t="s">
        <v>8878</v>
      </c>
      <c r="I1162" t="s">
        <v>53</v>
      </c>
    </row>
    <row r="1163" spans="2:9" ht="15" customHeight="1" x14ac:dyDescent="0.35">
      <c r="B1163" t="s">
        <v>445</v>
      </c>
      <c r="C1163" t="s">
        <v>10098</v>
      </c>
      <c r="D1163" t="str">
        <f>Table19[[#This Row],[Asset Class]] &amp; " - " &amp; Table19[[#This Row],[Class Description]]</f>
        <v>DRNCTCHB - Drainage Catch Basin</v>
      </c>
      <c r="E1163" t="s">
        <v>9716</v>
      </c>
      <c r="F1163" t="s">
        <v>9717</v>
      </c>
      <c r="G1163" t="str">
        <f>Table19[[#This Row],[Closing Code]] &amp; " - " &amp; Table19[[#This Row],[Closing Code Description]]</f>
        <v>MISSCMP - Loose/ Missing Component</v>
      </c>
      <c r="H1163" t="s">
        <v>8878</v>
      </c>
      <c r="I1163" t="s">
        <v>53</v>
      </c>
    </row>
    <row r="1164" spans="2:9" ht="15" customHeight="1" x14ac:dyDescent="0.35">
      <c r="B1164" t="s">
        <v>445</v>
      </c>
      <c r="C1164" t="s">
        <v>10098</v>
      </c>
      <c r="D1164" t="str">
        <f>Table19[[#This Row],[Asset Class]] &amp; " - " &amp; Table19[[#This Row],[Class Description]]</f>
        <v>DRNCTCHB - Drainage Catch Basin</v>
      </c>
      <c r="E1164" t="s">
        <v>9718</v>
      </c>
      <c r="F1164" t="s">
        <v>9719</v>
      </c>
      <c r="G1164" t="str">
        <f>Table19[[#This Row],[Closing Code]] &amp; " - " &amp; Table19[[#This Row],[Closing Code Description]]</f>
        <v>NRMWEAR - Normal Wear</v>
      </c>
      <c r="H1164" t="s">
        <v>8878</v>
      </c>
      <c r="I1164" t="s">
        <v>53</v>
      </c>
    </row>
    <row r="1165" spans="2:9" ht="15" customHeight="1" x14ac:dyDescent="0.35">
      <c r="B1165" t="s">
        <v>445</v>
      </c>
      <c r="C1165" t="s">
        <v>10098</v>
      </c>
      <c r="D1165" t="str">
        <f>Table19[[#This Row],[Asset Class]] &amp; " - " &amp; Table19[[#This Row],[Class Description]]</f>
        <v>DRNCTCHB - Drainage Catch Basin</v>
      </c>
      <c r="E1165" t="s">
        <v>9720</v>
      </c>
      <c r="F1165" t="s">
        <v>9721</v>
      </c>
      <c r="G1165" t="str">
        <f>Table19[[#This Row],[Closing Code]] &amp; " - " &amp; Table19[[#This Row],[Closing Code Description]]</f>
        <v>OTHER - Other (specify)</v>
      </c>
      <c r="H1165" t="s">
        <v>8878</v>
      </c>
      <c r="I1165" t="s">
        <v>53</v>
      </c>
    </row>
    <row r="1166" spans="2:9" ht="15" customHeight="1" x14ac:dyDescent="0.35">
      <c r="B1166" t="s">
        <v>445</v>
      </c>
      <c r="C1166" t="s">
        <v>10098</v>
      </c>
      <c r="D1166" t="str">
        <f>Table19[[#This Row],[Asset Class]] &amp; " - " &amp; Table19[[#This Row],[Class Description]]</f>
        <v>DRNCTCHB - Drainage Catch Basin</v>
      </c>
      <c r="E1166" t="s">
        <v>9722</v>
      </c>
      <c r="F1166" t="s">
        <v>9723</v>
      </c>
      <c r="G1166" t="str">
        <f>Table19[[#This Row],[Closing Code]] &amp; " - " &amp; Table19[[#This Row],[Closing Code Description]]</f>
        <v>PRINSTAL - Poor Installation</v>
      </c>
      <c r="H1166" t="s">
        <v>8878</v>
      </c>
      <c r="I1166" t="s">
        <v>53</v>
      </c>
    </row>
    <row r="1167" spans="2:9" ht="15" customHeight="1" x14ac:dyDescent="0.35">
      <c r="B1167" t="s">
        <v>445</v>
      </c>
      <c r="C1167" t="s">
        <v>10098</v>
      </c>
      <c r="D1167" t="str">
        <f>Table19[[#This Row],[Asset Class]] &amp; " - " &amp; Table19[[#This Row],[Class Description]]</f>
        <v>DRNCTCHB - Drainage Catch Basin</v>
      </c>
      <c r="E1167" t="s">
        <v>9724</v>
      </c>
      <c r="F1167" t="s">
        <v>9725</v>
      </c>
      <c r="G1167" t="str">
        <f>Table19[[#This Row],[Closing Code]] &amp; " - " &amp; Table19[[#This Row],[Closing Code Description]]</f>
        <v>PROCISSU - Procedure Issue</v>
      </c>
      <c r="H1167" t="s">
        <v>8878</v>
      </c>
      <c r="I1167" t="s">
        <v>53</v>
      </c>
    </row>
    <row r="1168" spans="2:9" ht="15" customHeight="1" x14ac:dyDescent="0.35">
      <c r="B1168" t="s">
        <v>445</v>
      </c>
      <c r="C1168" t="s">
        <v>10098</v>
      </c>
      <c r="D1168" t="str">
        <f>Table19[[#This Row],[Asset Class]] &amp; " - " &amp; Table19[[#This Row],[Class Description]]</f>
        <v>DRNCTCHB - Drainage Catch Basin</v>
      </c>
      <c r="E1168" t="s">
        <v>9726</v>
      </c>
      <c r="F1168" t="s">
        <v>9727</v>
      </c>
      <c r="G1168" t="str">
        <f>Table19[[#This Row],[Closing Code]] &amp; " - " &amp; Table19[[#This Row],[Closing Code Description]]</f>
        <v>UTLFAIL - Utility Failure</v>
      </c>
      <c r="H1168" t="s">
        <v>8878</v>
      </c>
      <c r="I1168" t="s">
        <v>53</v>
      </c>
    </row>
    <row r="1169" spans="2:9" ht="15" customHeight="1" x14ac:dyDescent="0.35">
      <c r="B1169" t="s">
        <v>445</v>
      </c>
      <c r="C1169" t="s">
        <v>10098</v>
      </c>
      <c r="D1169" t="str">
        <f>Table19[[#This Row],[Asset Class]] &amp; " - " &amp; Table19[[#This Row],[Class Description]]</f>
        <v>DRNCTCHB - Drainage Catch Basin</v>
      </c>
      <c r="E1169" t="s">
        <v>9728</v>
      </c>
      <c r="F1169" t="s">
        <v>9729</v>
      </c>
      <c r="G1169" t="str">
        <f>Table19[[#This Row],[Closing Code]] &amp; " - " &amp; Table19[[#This Row],[Closing Code Description]]</f>
        <v>VNDLSM - Vandalism</v>
      </c>
      <c r="H1169" t="s">
        <v>8878</v>
      </c>
      <c r="I1169" t="s">
        <v>53</v>
      </c>
    </row>
    <row r="1170" spans="2:9" ht="15" customHeight="1" x14ac:dyDescent="0.35">
      <c r="B1170" t="s">
        <v>445</v>
      </c>
      <c r="C1170" t="s">
        <v>10098</v>
      </c>
      <c r="D1170" t="str">
        <f>Table19[[#This Row],[Asset Class]] &amp; " - " &amp; Table19[[#This Row],[Class Description]]</f>
        <v>DRNCTCHB - Drainage Catch Basin</v>
      </c>
      <c r="E1170" t="s">
        <v>9730</v>
      </c>
      <c r="F1170" t="s">
        <v>9731</v>
      </c>
      <c r="G1170" t="str">
        <f>Table19[[#This Row],[Closing Code]] &amp; " - " &amp; Table19[[#This Row],[Closing Code Description]]</f>
        <v>WORNCMPT - Defective/ Worn Component</v>
      </c>
      <c r="H1170" t="s">
        <v>8878</v>
      </c>
      <c r="I1170" t="s">
        <v>53</v>
      </c>
    </row>
    <row r="1171" spans="2:9" ht="15" customHeight="1" x14ac:dyDescent="0.35">
      <c r="B1171" t="s">
        <v>445</v>
      </c>
      <c r="C1171" t="s">
        <v>10098</v>
      </c>
      <c r="D1171" t="str">
        <f>Table19[[#This Row],[Asset Class]] &amp; " - " &amp; Table19[[#This Row],[Class Description]]</f>
        <v>DRNCTCHB - Drainage Catch Basin</v>
      </c>
      <c r="E1171" t="s">
        <v>9732</v>
      </c>
      <c r="F1171" t="s">
        <v>9733</v>
      </c>
      <c r="G1171" t="str">
        <f>Table19[[#This Row],[Closing Code]] &amp; " - " &amp; Table19[[#This Row],[Closing Code Description]]</f>
        <v>ADJUSTD - Adjusted</v>
      </c>
      <c r="H1171" t="s">
        <v>8896</v>
      </c>
      <c r="I1171" t="s">
        <v>53</v>
      </c>
    </row>
    <row r="1172" spans="2:9" ht="15" customHeight="1" x14ac:dyDescent="0.35">
      <c r="B1172" t="s">
        <v>445</v>
      </c>
      <c r="C1172" t="s">
        <v>10098</v>
      </c>
      <c r="D1172" t="str">
        <f>Table19[[#This Row],[Asset Class]] &amp; " - " &amp; Table19[[#This Row],[Class Description]]</f>
        <v>DRNCTCHB - Drainage Catch Basin</v>
      </c>
      <c r="E1172" t="s">
        <v>9734</v>
      </c>
      <c r="F1172" t="s">
        <v>9735</v>
      </c>
      <c r="G1172" t="str">
        <f>Table19[[#This Row],[Closing Code]] &amp; " - " &amp; Table19[[#This Row],[Closing Code Description]]</f>
        <v>DECOMM - Decommission</v>
      </c>
      <c r="H1172" t="s">
        <v>8896</v>
      </c>
      <c r="I1172" t="s">
        <v>53</v>
      </c>
    </row>
    <row r="1173" spans="2:9" ht="15" customHeight="1" x14ac:dyDescent="0.35">
      <c r="B1173" t="s">
        <v>445</v>
      </c>
      <c r="C1173" t="s">
        <v>10098</v>
      </c>
      <c r="D1173" t="str">
        <f>Table19[[#This Row],[Asset Class]] &amp; " - " &amp; Table19[[#This Row],[Class Description]]</f>
        <v>DRNCTCHB - Drainage Catch Basin</v>
      </c>
      <c r="E1173" t="s">
        <v>9736</v>
      </c>
      <c r="F1173" t="s">
        <v>9737</v>
      </c>
      <c r="G1173" t="str">
        <f>Table19[[#This Row],[Closing Code]] &amp; " - " &amp; Table19[[#This Row],[Closing Code Description]]</f>
        <v>DECONTME - Decontaminate</v>
      </c>
      <c r="H1173" t="s">
        <v>8896</v>
      </c>
      <c r="I1173" t="s">
        <v>53</v>
      </c>
    </row>
    <row r="1174" spans="2:9" ht="15" customHeight="1" x14ac:dyDescent="0.35">
      <c r="B1174" t="s">
        <v>445</v>
      </c>
      <c r="C1174" t="s">
        <v>10098</v>
      </c>
      <c r="D1174" t="str">
        <f>Table19[[#This Row],[Asset Class]] &amp; " - " &amp; Table19[[#This Row],[Class Description]]</f>
        <v>DRNCTCHB - Drainage Catch Basin</v>
      </c>
      <c r="E1174" t="s">
        <v>9738</v>
      </c>
      <c r="F1174" t="s">
        <v>9739</v>
      </c>
      <c r="G1174" t="str">
        <f>Table19[[#This Row],[Closing Code]] &amp; " - " &amp; Table19[[#This Row],[Closing Code Description]]</f>
        <v>DONOTHIN - Do Nothing</v>
      </c>
      <c r="H1174" t="s">
        <v>8896</v>
      </c>
      <c r="I1174" t="s">
        <v>53</v>
      </c>
    </row>
    <row r="1175" spans="2:9" ht="15" customHeight="1" x14ac:dyDescent="0.35">
      <c r="B1175" t="s">
        <v>445</v>
      </c>
      <c r="C1175" t="s">
        <v>10098</v>
      </c>
      <c r="D1175" t="str">
        <f>Table19[[#This Row],[Asset Class]] &amp; " - " &amp; Table19[[#This Row],[Class Description]]</f>
        <v>DRNCTCHB - Drainage Catch Basin</v>
      </c>
      <c r="E1175" t="s">
        <v>9740</v>
      </c>
      <c r="F1175" t="s">
        <v>9741</v>
      </c>
      <c r="G1175" t="str">
        <f>Table19[[#This Row],[Closing Code]] &amp; " - " &amp; Table19[[#This Row],[Closing Code Description]]</f>
        <v>LUBRCTE - Lubricate</v>
      </c>
      <c r="H1175" t="s">
        <v>8896</v>
      </c>
      <c r="I1175" t="s">
        <v>53</v>
      </c>
    </row>
    <row r="1176" spans="2:9" ht="15" customHeight="1" x14ac:dyDescent="0.35">
      <c r="B1176" t="s">
        <v>445</v>
      </c>
      <c r="C1176" t="s">
        <v>10098</v>
      </c>
      <c r="D1176" t="str">
        <f>Table19[[#This Row],[Asset Class]] &amp; " - " &amp; Table19[[#This Row],[Class Description]]</f>
        <v>DRNCTCHB - Drainage Catch Basin</v>
      </c>
      <c r="E1176" t="s">
        <v>9720</v>
      </c>
      <c r="F1176" t="s">
        <v>9721</v>
      </c>
      <c r="G1176" t="str">
        <f>Table19[[#This Row],[Closing Code]] &amp; " - " &amp; Table19[[#This Row],[Closing Code Description]]</f>
        <v>OTHER - Other (specify)</v>
      </c>
      <c r="H1176" t="s">
        <v>8896</v>
      </c>
      <c r="I1176" t="s">
        <v>53</v>
      </c>
    </row>
    <row r="1177" spans="2:9" ht="15" customHeight="1" x14ac:dyDescent="0.35">
      <c r="B1177" t="s">
        <v>445</v>
      </c>
      <c r="C1177" t="s">
        <v>10098</v>
      </c>
      <c r="D1177" t="str">
        <f>Table19[[#This Row],[Asset Class]] &amp; " - " &amp; Table19[[#This Row],[Class Description]]</f>
        <v>DRNCTCHB - Drainage Catch Basin</v>
      </c>
      <c r="E1177" t="s">
        <v>9742</v>
      </c>
      <c r="F1177" t="s">
        <v>9743</v>
      </c>
      <c r="G1177" t="str">
        <f>Table19[[#This Row],[Closing Code]] &amp; " - " &amp; Table19[[#This Row],[Closing Code Description]]</f>
        <v>RECALBRT - Recalibrate</v>
      </c>
      <c r="H1177" t="s">
        <v>8896</v>
      </c>
      <c r="I1177" t="s">
        <v>53</v>
      </c>
    </row>
    <row r="1178" spans="2:9" ht="15" customHeight="1" x14ac:dyDescent="0.35">
      <c r="B1178" t="s">
        <v>445</v>
      </c>
      <c r="C1178" t="s">
        <v>10098</v>
      </c>
      <c r="D1178" t="str">
        <f>Table19[[#This Row],[Asset Class]] &amp; " - " &amp; Table19[[#This Row],[Class Description]]</f>
        <v>DRNCTCHB - Drainage Catch Basin</v>
      </c>
      <c r="E1178" t="s">
        <v>9744</v>
      </c>
      <c r="F1178" t="s">
        <v>9745</v>
      </c>
      <c r="G1178" t="str">
        <f>Table19[[#This Row],[Closing Code]] &amp; " - " &amp; Table19[[#This Row],[Closing Code Description]]</f>
        <v>REMVOBT - Remove Obstruction</v>
      </c>
      <c r="H1178" t="s">
        <v>8896</v>
      </c>
      <c r="I1178" t="s">
        <v>53</v>
      </c>
    </row>
    <row r="1179" spans="2:9" ht="15" customHeight="1" x14ac:dyDescent="0.35">
      <c r="B1179" t="s">
        <v>445</v>
      </c>
      <c r="C1179" t="s">
        <v>10098</v>
      </c>
      <c r="D1179" t="str">
        <f>Table19[[#This Row],[Asset Class]] &amp; " - " &amp; Table19[[#This Row],[Class Description]]</f>
        <v>DRNCTCHB - Drainage Catch Basin</v>
      </c>
      <c r="E1179" t="s">
        <v>9746</v>
      </c>
      <c r="F1179" t="s">
        <v>9747</v>
      </c>
      <c r="G1179" t="str">
        <f>Table19[[#This Row],[Closing Code]] &amp; " - " &amp; Table19[[#This Row],[Closing Code Description]]</f>
        <v>REPCMPT - Repair Component</v>
      </c>
      <c r="H1179" t="s">
        <v>8896</v>
      </c>
      <c r="I1179" t="s">
        <v>53</v>
      </c>
    </row>
    <row r="1180" spans="2:9" ht="15" customHeight="1" x14ac:dyDescent="0.35">
      <c r="B1180" t="s">
        <v>445</v>
      </c>
      <c r="C1180" t="s">
        <v>10098</v>
      </c>
      <c r="D1180" t="str">
        <f>Table19[[#This Row],[Asset Class]] &amp; " - " &amp; Table19[[#This Row],[Class Description]]</f>
        <v>DRNCTCHB - Drainage Catch Basin</v>
      </c>
      <c r="E1180" t="s">
        <v>9748</v>
      </c>
      <c r="F1180" t="s">
        <v>9749</v>
      </c>
      <c r="G1180" t="str">
        <f>Table19[[#This Row],[Closing Code]] &amp; " - " &amp; Table19[[#This Row],[Closing Code Description]]</f>
        <v>REPLASS - Replace Asset</v>
      </c>
      <c r="H1180" t="s">
        <v>8896</v>
      </c>
      <c r="I1180" t="s">
        <v>53</v>
      </c>
    </row>
    <row r="1181" spans="2:9" ht="15" customHeight="1" x14ac:dyDescent="0.35">
      <c r="B1181" t="s">
        <v>445</v>
      </c>
      <c r="C1181" t="s">
        <v>10098</v>
      </c>
      <c r="D1181" t="str">
        <f>Table19[[#This Row],[Asset Class]] &amp; " - " &amp; Table19[[#This Row],[Class Description]]</f>
        <v>DRNCTCHB - Drainage Catch Basin</v>
      </c>
      <c r="E1181" t="s">
        <v>9750</v>
      </c>
      <c r="F1181" t="s">
        <v>9751</v>
      </c>
      <c r="G1181" t="str">
        <f>Table19[[#This Row],[Closing Code]] &amp; " - " &amp; Table19[[#This Row],[Closing Code Description]]</f>
        <v>REPLCMPT - Replace Component</v>
      </c>
      <c r="H1181" t="s">
        <v>8896</v>
      </c>
      <c r="I1181" t="s">
        <v>53</v>
      </c>
    </row>
    <row r="1182" spans="2:9" ht="15" customHeight="1" x14ac:dyDescent="0.35">
      <c r="B1182" t="s">
        <v>445</v>
      </c>
      <c r="C1182" t="s">
        <v>10098</v>
      </c>
      <c r="D1182" t="str">
        <f>Table19[[#This Row],[Asset Class]] &amp; " - " &amp; Table19[[#This Row],[Class Description]]</f>
        <v>DRNCTCHB - Drainage Catch Basin</v>
      </c>
      <c r="E1182" t="s">
        <v>9752</v>
      </c>
      <c r="F1182" t="s">
        <v>9753</v>
      </c>
      <c r="G1182" t="str">
        <f>Table19[[#This Row],[Closing Code]] &amp; " - " &amp; Table19[[#This Row],[Closing Code Description]]</f>
        <v>REPRASS - Repair Asset</v>
      </c>
      <c r="H1182" t="s">
        <v>8896</v>
      </c>
      <c r="I1182" t="s">
        <v>53</v>
      </c>
    </row>
    <row r="1183" spans="2:9" ht="15" customHeight="1" x14ac:dyDescent="0.35">
      <c r="B1183" t="s">
        <v>445</v>
      </c>
      <c r="C1183" t="s">
        <v>10098</v>
      </c>
      <c r="D1183" t="str">
        <f>Table19[[#This Row],[Asset Class]] &amp; " - " &amp; Table19[[#This Row],[Class Description]]</f>
        <v>DRNCTCHB - Drainage Catch Basin</v>
      </c>
      <c r="E1183" t="s">
        <v>9754</v>
      </c>
      <c r="F1183" t="s">
        <v>9755</v>
      </c>
      <c r="G1183" t="str">
        <f>Table19[[#This Row],[Closing Code]] &amp; " - " &amp; Table19[[#This Row],[Closing Code Description]]</f>
        <v>UPGRADES - Upgrade</v>
      </c>
      <c r="H1183" t="s">
        <v>8896</v>
      </c>
      <c r="I1183" t="s">
        <v>53</v>
      </c>
    </row>
    <row r="1184" spans="2:9" ht="15" customHeight="1" x14ac:dyDescent="0.35">
      <c r="B1184" t="s">
        <v>346</v>
      </c>
      <c r="C1184" t="s">
        <v>10105</v>
      </c>
      <c r="D1184" t="str">
        <f>Table19[[#This Row],[Asset Class]] &amp; " - " &amp; Table19[[#This Row],[Class Description]]</f>
        <v>DRWOUTBR - Draw-Out Breaker</v>
      </c>
      <c r="E1184" t="s">
        <v>9672</v>
      </c>
      <c r="F1184" t="s">
        <v>9673</v>
      </c>
      <c r="G1184" t="str">
        <f>Table19[[#This Row],[Closing Code]] &amp; " - " &amp; Table19[[#This Row],[Closing Code Description]]</f>
        <v>ABNTEMP - Abnormal Temperature</v>
      </c>
      <c r="H1184" t="s">
        <v>8863</v>
      </c>
      <c r="I1184" t="s">
        <v>53</v>
      </c>
    </row>
    <row r="1185" spans="2:9" ht="15" customHeight="1" x14ac:dyDescent="0.35">
      <c r="B1185" t="s">
        <v>346</v>
      </c>
      <c r="C1185" t="s">
        <v>10105</v>
      </c>
      <c r="D1185" t="str">
        <f>Table19[[#This Row],[Asset Class]] &amp; " - " &amp; Table19[[#This Row],[Class Description]]</f>
        <v>DRWOUTBR - Draw-Out Breaker</v>
      </c>
      <c r="E1185" t="s">
        <v>9674</v>
      </c>
      <c r="F1185" t="s">
        <v>9675</v>
      </c>
      <c r="G1185" t="str">
        <f>Table19[[#This Row],[Closing Code]] &amp; " - " &amp; Table19[[#This Row],[Closing Code Description]]</f>
        <v>CORROS - Corrosion</v>
      </c>
      <c r="H1185" t="s">
        <v>8863</v>
      </c>
      <c r="I1185" t="s">
        <v>53</v>
      </c>
    </row>
    <row r="1186" spans="2:9" ht="15" customHeight="1" x14ac:dyDescent="0.35">
      <c r="B1186" t="s">
        <v>346</v>
      </c>
      <c r="C1186" t="s">
        <v>10105</v>
      </c>
      <c r="D1186" t="str">
        <f>Table19[[#This Row],[Asset Class]] &amp; " - " &amp; Table19[[#This Row],[Class Description]]</f>
        <v>DRWOUTBR - Draw-Out Breaker</v>
      </c>
      <c r="E1186" t="s">
        <v>9676</v>
      </c>
      <c r="F1186" t="s">
        <v>9677</v>
      </c>
      <c r="G1186" t="str">
        <f>Table19[[#This Row],[Closing Code]] &amp; " - " &amp; Table19[[#This Row],[Closing Code Description]]</f>
        <v>ELECTRIP - Electrical Trip Out</v>
      </c>
      <c r="H1186" t="s">
        <v>8863</v>
      </c>
      <c r="I1186" t="s">
        <v>53</v>
      </c>
    </row>
    <row r="1187" spans="2:9" ht="15" customHeight="1" x14ac:dyDescent="0.35">
      <c r="B1187" t="s">
        <v>346</v>
      </c>
      <c r="C1187" t="s">
        <v>10105</v>
      </c>
      <c r="D1187" t="str">
        <f>Table19[[#This Row],[Asset Class]] &amp; " - " &amp; Table19[[#This Row],[Class Description]]</f>
        <v>DRWOUTBR - Draw-Out Breaker</v>
      </c>
      <c r="E1187" t="s">
        <v>9678</v>
      </c>
      <c r="F1187" t="s">
        <v>9679</v>
      </c>
      <c r="G1187" t="str">
        <f>Table19[[#This Row],[Closing Code]] &amp; " - " &amp; Table19[[#This Row],[Closing Code Description]]</f>
        <v>EXNOISE - Excessive Noise</v>
      </c>
      <c r="H1187" t="s">
        <v>8863</v>
      </c>
      <c r="I1187" t="s">
        <v>53</v>
      </c>
    </row>
    <row r="1188" spans="2:9" ht="15" customHeight="1" x14ac:dyDescent="0.35">
      <c r="B1188" t="s">
        <v>346</v>
      </c>
      <c r="C1188" t="s">
        <v>10105</v>
      </c>
      <c r="D1188" t="str">
        <f>Table19[[#This Row],[Asset Class]] &amp; " - " &amp; Table19[[#This Row],[Class Description]]</f>
        <v>DRWOUTBR - Draw-Out Breaker</v>
      </c>
      <c r="E1188" t="s">
        <v>9680</v>
      </c>
      <c r="F1188" t="s">
        <v>9681</v>
      </c>
      <c r="G1188" t="str">
        <f>Table19[[#This Row],[Closing Code]] &amp; " - " &amp; Table19[[#This Row],[Closing Code Description]]</f>
        <v>EXVIBRTN - Excessive Vibration</v>
      </c>
      <c r="H1188" t="s">
        <v>8863</v>
      </c>
      <c r="I1188" t="s">
        <v>53</v>
      </c>
    </row>
    <row r="1189" spans="2:9" ht="15" customHeight="1" x14ac:dyDescent="0.35">
      <c r="B1189" t="s">
        <v>346</v>
      </c>
      <c r="C1189" t="s">
        <v>10105</v>
      </c>
      <c r="D1189" t="str">
        <f>Table19[[#This Row],[Asset Class]] &amp; " - " &amp; Table19[[#This Row],[Class Description]]</f>
        <v>DRWOUTBR - Draw-Out Breaker</v>
      </c>
      <c r="E1189" t="s">
        <v>9682</v>
      </c>
      <c r="F1189" t="s">
        <v>9683</v>
      </c>
      <c r="G1189" t="str">
        <f>Table19[[#This Row],[Closing Code]] &amp; " - " &amp; Table19[[#This Row],[Closing Code Description]]</f>
        <v>JAMMEDEQ - Jammed Equipment</v>
      </c>
      <c r="H1189" t="s">
        <v>8863</v>
      </c>
      <c r="I1189" t="s">
        <v>53</v>
      </c>
    </row>
    <row r="1190" spans="2:9" ht="15" customHeight="1" x14ac:dyDescent="0.35">
      <c r="B1190" t="s">
        <v>346</v>
      </c>
      <c r="C1190" t="s">
        <v>10105</v>
      </c>
      <c r="D1190" t="str">
        <f>Table19[[#This Row],[Asset Class]] &amp; " - " &amp; Table19[[#This Row],[Class Description]]</f>
        <v>DRWOUTBR - Draw-Out Breaker</v>
      </c>
      <c r="E1190" t="s">
        <v>9684</v>
      </c>
      <c r="F1190" t="s">
        <v>9685</v>
      </c>
      <c r="G1190" t="str">
        <f>Table19[[#This Row],[Closing Code]] &amp; " - " &amp; Table19[[#This Row],[Closing Code Description]]</f>
        <v>LEAKING - Leaking</v>
      </c>
      <c r="H1190" t="s">
        <v>8863</v>
      </c>
      <c r="I1190" t="s">
        <v>53</v>
      </c>
    </row>
    <row r="1191" spans="2:9" ht="15" customHeight="1" x14ac:dyDescent="0.35">
      <c r="B1191" t="s">
        <v>346</v>
      </c>
      <c r="C1191" t="s">
        <v>10105</v>
      </c>
      <c r="D1191" t="str">
        <f>Table19[[#This Row],[Asset Class]] &amp; " - " &amp; Table19[[#This Row],[Class Description]]</f>
        <v>DRWOUTBR - Draw-Out Breaker</v>
      </c>
      <c r="E1191" t="s">
        <v>9686</v>
      </c>
      <c r="F1191" t="s">
        <v>9687</v>
      </c>
      <c r="G1191" t="str">
        <f>Table19[[#This Row],[Closing Code]] &amp; " - " &amp; Table19[[#This Row],[Closing Code Description]]</f>
        <v>LOWPERF - Low Performance</v>
      </c>
      <c r="H1191" t="s">
        <v>8863</v>
      </c>
      <c r="I1191" t="s">
        <v>53</v>
      </c>
    </row>
    <row r="1192" spans="2:9" ht="15" customHeight="1" x14ac:dyDescent="0.35">
      <c r="B1192" t="s">
        <v>346</v>
      </c>
      <c r="C1192" t="s">
        <v>10105</v>
      </c>
      <c r="D1192" t="str">
        <f>Table19[[#This Row],[Asset Class]] &amp; " - " &amp; Table19[[#This Row],[Class Description]]</f>
        <v>DRWOUTBR - Draw-Out Breaker</v>
      </c>
      <c r="E1192" t="s">
        <v>9688</v>
      </c>
      <c r="F1192" t="s">
        <v>9689</v>
      </c>
      <c r="G1192" t="str">
        <f>Table19[[#This Row],[Closing Code]] &amp; " - " &amp; Table19[[#This Row],[Closing Code Description]]</f>
        <v>NONOPER - Non-Operational</v>
      </c>
      <c r="H1192" t="s">
        <v>8863</v>
      </c>
      <c r="I1192" t="s">
        <v>53</v>
      </c>
    </row>
    <row r="1193" spans="2:9" ht="15" customHeight="1" x14ac:dyDescent="0.35">
      <c r="B1193" t="s">
        <v>346</v>
      </c>
      <c r="C1193" t="s">
        <v>10105</v>
      </c>
      <c r="D1193" t="str">
        <f>Table19[[#This Row],[Asset Class]] &amp; " - " &amp; Table19[[#This Row],[Class Description]]</f>
        <v>DRWOUTBR - Draw-Out Breaker</v>
      </c>
      <c r="E1193" t="s">
        <v>9690</v>
      </c>
      <c r="F1193" t="s">
        <v>9691</v>
      </c>
      <c r="G1193" t="str">
        <f>Table19[[#This Row],[Closing Code]] &amp; " - " &amp; Table19[[#This Row],[Closing Code Description]]</f>
        <v>PHYDMGE - Physical Damage</v>
      </c>
      <c r="H1193" t="s">
        <v>8863</v>
      </c>
      <c r="I1193" t="s">
        <v>53</v>
      </c>
    </row>
    <row r="1194" spans="2:9" ht="15" customHeight="1" x14ac:dyDescent="0.35">
      <c r="B1194" t="s">
        <v>346</v>
      </c>
      <c r="C1194" t="s">
        <v>10105</v>
      </c>
      <c r="D1194" t="str">
        <f>Table19[[#This Row],[Asset Class]] &amp; " - " &amp; Table19[[#This Row],[Class Description]]</f>
        <v>DRWOUTBR - Draw-Out Breaker</v>
      </c>
      <c r="E1194" t="s">
        <v>9692</v>
      </c>
      <c r="F1194" t="s">
        <v>9693</v>
      </c>
      <c r="G1194" t="str">
        <f>Table19[[#This Row],[Closing Code]] &amp; " - " &amp; Table19[[#This Row],[Closing Code Description]]</f>
        <v>UNSMELL - Unusual Smell</v>
      </c>
      <c r="H1194" t="s">
        <v>8863</v>
      </c>
      <c r="I1194" t="s">
        <v>53</v>
      </c>
    </row>
    <row r="1195" spans="2:9" ht="15" customHeight="1" x14ac:dyDescent="0.35">
      <c r="B1195" t="s">
        <v>346</v>
      </c>
      <c r="C1195" t="s">
        <v>10105</v>
      </c>
      <c r="D1195" t="str">
        <f>Table19[[#This Row],[Asset Class]] &amp; " - " &amp; Table19[[#This Row],[Class Description]]</f>
        <v>DRWOUTBR - Draw-Out Breaker</v>
      </c>
      <c r="E1195" t="s">
        <v>9694</v>
      </c>
      <c r="F1195" t="s">
        <v>9695</v>
      </c>
      <c r="G1195" t="str">
        <f>Table19[[#This Row],[Closing Code]] &amp; " - " &amp; Table19[[#This Row],[Closing Code Description]]</f>
        <v>UNSMOKE - Unusual Smoke</v>
      </c>
      <c r="H1195" t="s">
        <v>8863</v>
      </c>
      <c r="I1195" t="s">
        <v>53</v>
      </c>
    </row>
    <row r="1196" spans="2:9" ht="15" customHeight="1" x14ac:dyDescent="0.35">
      <c r="B1196" t="s">
        <v>346</v>
      </c>
      <c r="C1196" t="s">
        <v>10105</v>
      </c>
      <c r="D1196" t="str">
        <f>Table19[[#This Row],[Asset Class]] &amp; " - " &amp; Table19[[#This Row],[Class Description]]</f>
        <v>DRWOUTBR - Draw-Out Breaker</v>
      </c>
      <c r="E1196" t="s">
        <v>10106</v>
      </c>
      <c r="F1196" t="s">
        <v>10107</v>
      </c>
      <c r="G1196" t="str">
        <f>Table19[[#This Row],[Closing Code]] &amp; " - " &amp; Table19[[#This Row],[Closing Code Description]]</f>
        <v>DOBDET - 600 Volt Draw Out Breaker Deteriorated</v>
      </c>
      <c r="H1196" t="s">
        <v>8876</v>
      </c>
      <c r="I1196" t="s">
        <v>53</v>
      </c>
    </row>
    <row r="1197" spans="2:9" ht="15" customHeight="1" x14ac:dyDescent="0.35">
      <c r="B1197" t="s">
        <v>346</v>
      </c>
      <c r="C1197" t="s">
        <v>10105</v>
      </c>
      <c r="D1197" t="str">
        <f>Table19[[#This Row],[Asset Class]] &amp; " - " &amp; Table19[[#This Row],[Class Description]]</f>
        <v>DRWOUTBR - Draw-Out Breaker</v>
      </c>
      <c r="E1197" t="s">
        <v>10108</v>
      </c>
      <c r="F1197" t="s">
        <v>10109</v>
      </c>
      <c r="G1197" t="str">
        <f>Table19[[#This Row],[Closing Code]] &amp; " - " &amp; Table19[[#This Row],[Closing Code Description]]</f>
        <v>DOBFAIL - 600 Volt Draw Out Breaker Failed</v>
      </c>
      <c r="H1197" t="s">
        <v>8876</v>
      </c>
      <c r="I1197" t="s">
        <v>53</v>
      </c>
    </row>
    <row r="1198" spans="2:9" ht="15" customHeight="1" x14ac:dyDescent="0.35">
      <c r="B1198" t="s">
        <v>346</v>
      </c>
      <c r="C1198" t="s">
        <v>10105</v>
      </c>
      <c r="D1198" t="str">
        <f>Table19[[#This Row],[Asset Class]] &amp; " - " &amp; Table19[[#This Row],[Class Description]]</f>
        <v>DRWOUTBR - Draw-Out Breaker</v>
      </c>
      <c r="E1198" t="s">
        <v>10110</v>
      </c>
      <c r="F1198" t="s">
        <v>10111</v>
      </c>
      <c r="G1198" t="str">
        <f>Table19[[#This Row],[Closing Code]] &amp; " - " &amp; Table19[[#This Row],[Closing Code Description]]</f>
        <v>DOBICSET - 600 V Breaker Incorrect Coordination Settings</v>
      </c>
      <c r="H1198" t="s">
        <v>8876</v>
      </c>
      <c r="I1198" t="s">
        <v>53</v>
      </c>
    </row>
    <row r="1199" spans="2:9" ht="15" customHeight="1" x14ac:dyDescent="0.35">
      <c r="B1199" t="s">
        <v>346</v>
      </c>
      <c r="C1199" t="s">
        <v>10105</v>
      </c>
      <c r="D1199" t="str">
        <f>Table19[[#This Row],[Asset Class]] &amp; " - " &amp; Table19[[#This Row],[Class Description]]</f>
        <v>DRWOUTBR - Draw-Out Breaker</v>
      </c>
      <c r="E1199" t="s">
        <v>9698</v>
      </c>
      <c r="F1199" t="s">
        <v>9699</v>
      </c>
      <c r="G1199" t="str">
        <f>Table19[[#This Row],[Closing Code]] &amp; " - " &amp; Table19[[#This Row],[Closing Code Description]]</f>
        <v>ACCIDENT - Accident</v>
      </c>
      <c r="H1199" t="s">
        <v>8878</v>
      </c>
      <c r="I1199" t="s">
        <v>53</v>
      </c>
    </row>
    <row r="1200" spans="2:9" ht="15" customHeight="1" x14ac:dyDescent="0.35">
      <c r="B1200" t="s">
        <v>346</v>
      </c>
      <c r="C1200" t="s">
        <v>10105</v>
      </c>
      <c r="D1200" t="str">
        <f>Table19[[#This Row],[Asset Class]] &amp; " - " &amp; Table19[[#This Row],[Class Description]]</f>
        <v>DRWOUTBR - Draw-Out Breaker</v>
      </c>
      <c r="E1200" t="s">
        <v>9700</v>
      </c>
      <c r="F1200" t="s">
        <v>9701</v>
      </c>
      <c r="G1200" t="str">
        <f>Table19[[#This Row],[Closing Code]] &amp; " - " &amp; Table19[[#This Row],[Closing Code Description]]</f>
        <v>ACCWEAR - Accelerated Wear</v>
      </c>
      <c r="H1200" t="s">
        <v>8878</v>
      </c>
      <c r="I1200" t="s">
        <v>53</v>
      </c>
    </row>
    <row r="1201" spans="2:9" ht="15" customHeight="1" x14ac:dyDescent="0.35">
      <c r="B1201" t="s">
        <v>346</v>
      </c>
      <c r="C1201" t="s">
        <v>10105</v>
      </c>
      <c r="D1201" t="str">
        <f>Table19[[#This Row],[Asset Class]] &amp; " - " &amp; Table19[[#This Row],[Class Description]]</f>
        <v>DRWOUTBR - Draw-Out Breaker</v>
      </c>
      <c r="E1201" t="s">
        <v>9702</v>
      </c>
      <c r="F1201" t="s">
        <v>9703</v>
      </c>
      <c r="G1201" t="str">
        <f>Table19[[#This Row],[Closing Code]] &amp; " - " &amp; Table19[[#This Row],[Closing Code Description]]</f>
        <v>ACTGOD - Weather condition/Forces of nature or Act of God</v>
      </c>
      <c r="H1201" t="s">
        <v>8878</v>
      </c>
      <c r="I1201" t="s">
        <v>53</v>
      </c>
    </row>
    <row r="1202" spans="2:9" ht="15" customHeight="1" x14ac:dyDescent="0.35">
      <c r="B1202" t="s">
        <v>346</v>
      </c>
      <c r="C1202" t="s">
        <v>10105</v>
      </c>
      <c r="D1202" t="str">
        <f>Table19[[#This Row],[Asset Class]] &amp; " - " &amp; Table19[[#This Row],[Class Description]]</f>
        <v>DRWOUTBR - Draw-Out Breaker</v>
      </c>
      <c r="E1202" t="s">
        <v>9704</v>
      </c>
      <c r="F1202" t="s">
        <v>9705</v>
      </c>
      <c r="G1202" t="str">
        <f>Table19[[#This Row],[Closing Code]] &amp; " - " &amp; Table19[[#This Row],[Closing Code Description]]</f>
        <v>CONTAM - Contamination</v>
      </c>
      <c r="H1202" t="s">
        <v>8878</v>
      </c>
      <c r="I1202" t="s">
        <v>53</v>
      </c>
    </row>
    <row r="1203" spans="2:9" ht="15" customHeight="1" x14ac:dyDescent="0.35">
      <c r="B1203" t="s">
        <v>346</v>
      </c>
      <c r="C1203" t="s">
        <v>10105</v>
      </c>
      <c r="D1203" t="str">
        <f>Table19[[#This Row],[Asset Class]] &amp; " - " &amp; Table19[[#This Row],[Class Description]]</f>
        <v>DRWOUTBR - Draw-Out Breaker</v>
      </c>
      <c r="E1203" t="s">
        <v>9706</v>
      </c>
      <c r="F1203" t="s">
        <v>9707</v>
      </c>
      <c r="G1203" t="str">
        <f>Table19[[#This Row],[Closing Code]] &amp; " - " &amp; Table19[[#This Row],[Closing Code Description]]</f>
        <v>DEFASSET - Defective Asset</v>
      </c>
      <c r="H1203" t="s">
        <v>8878</v>
      </c>
      <c r="I1203" t="s">
        <v>53</v>
      </c>
    </row>
    <row r="1204" spans="2:9" ht="15" customHeight="1" x14ac:dyDescent="0.35">
      <c r="B1204" t="s">
        <v>346</v>
      </c>
      <c r="C1204" t="s">
        <v>10105</v>
      </c>
      <c r="D1204" t="str">
        <f>Table19[[#This Row],[Asset Class]] &amp; " - " &amp; Table19[[#This Row],[Class Description]]</f>
        <v>DRWOUTBR - Draw-Out Breaker</v>
      </c>
      <c r="E1204" t="s">
        <v>9708</v>
      </c>
      <c r="F1204" t="s">
        <v>9709</v>
      </c>
      <c r="G1204" t="str">
        <f>Table19[[#This Row],[Closing Code]] &amp; " - " &amp; Table19[[#This Row],[Closing Code Description]]</f>
        <v>EXLOAD - Excessive Load</v>
      </c>
      <c r="H1204" t="s">
        <v>8878</v>
      </c>
      <c r="I1204" t="s">
        <v>53</v>
      </c>
    </row>
    <row r="1205" spans="2:9" ht="15" customHeight="1" x14ac:dyDescent="0.35">
      <c r="B1205" t="s">
        <v>346</v>
      </c>
      <c r="C1205" t="s">
        <v>10105</v>
      </c>
      <c r="D1205" t="str">
        <f>Table19[[#This Row],[Asset Class]] &amp; " - " &amp; Table19[[#This Row],[Class Description]]</f>
        <v>DRWOUTBR - Draw-Out Breaker</v>
      </c>
      <c r="E1205" t="s">
        <v>9710</v>
      </c>
      <c r="F1205" t="s">
        <v>9711</v>
      </c>
      <c r="G1205" t="str">
        <f>Table19[[#This Row],[Closing Code]] &amp; " - " &amp; Table19[[#This Row],[Closing Code Description]]</f>
        <v>IMPRMNT - Improper Maintenance</v>
      </c>
      <c r="H1205" t="s">
        <v>8878</v>
      </c>
      <c r="I1205" t="s">
        <v>53</v>
      </c>
    </row>
    <row r="1206" spans="2:9" ht="15" customHeight="1" x14ac:dyDescent="0.35">
      <c r="B1206" t="s">
        <v>346</v>
      </c>
      <c r="C1206" t="s">
        <v>10105</v>
      </c>
      <c r="D1206" t="str">
        <f>Table19[[#This Row],[Asset Class]] &amp; " - " &amp; Table19[[#This Row],[Class Description]]</f>
        <v>DRWOUTBR - Draw-Out Breaker</v>
      </c>
      <c r="E1206" t="s">
        <v>9712</v>
      </c>
      <c r="F1206" t="s">
        <v>9713</v>
      </c>
      <c r="G1206" t="str">
        <f>Table19[[#This Row],[Closing Code]] &amp; " - " &amp; Table19[[#This Row],[Closing Code Description]]</f>
        <v>INSLUBR - Insufficient Lubrication</v>
      </c>
      <c r="H1206" t="s">
        <v>8878</v>
      </c>
      <c r="I1206" t="s">
        <v>53</v>
      </c>
    </row>
    <row r="1207" spans="2:9" ht="15" customHeight="1" x14ac:dyDescent="0.35">
      <c r="B1207" t="s">
        <v>346</v>
      </c>
      <c r="C1207" t="s">
        <v>10105</v>
      </c>
      <c r="D1207" t="str">
        <f>Table19[[#This Row],[Asset Class]] &amp; " - " &amp; Table19[[#This Row],[Class Description]]</f>
        <v>DRWOUTBR - Draw-Out Breaker</v>
      </c>
      <c r="E1207" t="s">
        <v>9714</v>
      </c>
      <c r="F1207" t="s">
        <v>9715</v>
      </c>
      <c r="G1207" t="str">
        <f>Table19[[#This Row],[Closing Code]] &amp; " - " &amp; Table19[[#This Row],[Closing Code Description]]</f>
        <v>LACKTRN - Lack of/ Inadequate Training</v>
      </c>
      <c r="H1207" t="s">
        <v>8878</v>
      </c>
      <c r="I1207" t="s">
        <v>53</v>
      </c>
    </row>
    <row r="1208" spans="2:9" ht="15" customHeight="1" x14ac:dyDescent="0.35">
      <c r="B1208" t="s">
        <v>346</v>
      </c>
      <c r="C1208" t="s">
        <v>10105</v>
      </c>
      <c r="D1208" t="str">
        <f>Table19[[#This Row],[Asset Class]] &amp; " - " &amp; Table19[[#This Row],[Class Description]]</f>
        <v>DRWOUTBR - Draw-Out Breaker</v>
      </c>
      <c r="E1208" t="s">
        <v>9716</v>
      </c>
      <c r="F1208" t="s">
        <v>9717</v>
      </c>
      <c r="G1208" t="str">
        <f>Table19[[#This Row],[Closing Code]] &amp; " - " &amp; Table19[[#This Row],[Closing Code Description]]</f>
        <v>MISSCMP - Loose/ Missing Component</v>
      </c>
      <c r="H1208" t="s">
        <v>8878</v>
      </c>
      <c r="I1208" t="s">
        <v>53</v>
      </c>
    </row>
    <row r="1209" spans="2:9" ht="15" customHeight="1" x14ac:dyDescent="0.35">
      <c r="B1209" t="s">
        <v>346</v>
      </c>
      <c r="C1209" t="s">
        <v>10105</v>
      </c>
      <c r="D1209" t="str">
        <f>Table19[[#This Row],[Asset Class]] &amp; " - " &amp; Table19[[#This Row],[Class Description]]</f>
        <v>DRWOUTBR - Draw-Out Breaker</v>
      </c>
      <c r="E1209" t="s">
        <v>9718</v>
      </c>
      <c r="F1209" t="s">
        <v>9719</v>
      </c>
      <c r="G1209" t="str">
        <f>Table19[[#This Row],[Closing Code]] &amp; " - " &amp; Table19[[#This Row],[Closing Code Description]]</f>
        <v>NRMWEAR - Normal Wear</v>
      </c>
      <c r="H1209" t="s">
        <v>8878</v>
      </c>
      <c r="I1209" t="s">
        <v>53</v>
      </c>
    </row>
    <row r="1210" spans="2:9" ht="15" customHeight="1" x14ac:dyDescent="0.35">
      <c r="B1210" t="s">
        <v>346</v>
      </c>
      <c r="C1210" t="s">
        <v>10105</v>
      </c>
      <c r="D1210" t="str">
        <f>Table19[[#This Row],[Asset Class]] &amp; " - " &amp; Table19[[#This Row],[Class Description]]</f>
        <v>DRWOUTBR - Draw-Out Breaker</v>
      </c>
      <c r="E1210" t="s">
        <v>9720</v>
      </c>
      <c r="F1210" t="s">
        <v>9721</v>
      </c>
      <c r="G1210" t="str">
        <f>Table19[[#This Row],[Closing Code]] &amp; " - " &amp; Table19[[#This Row],[Closing Code Description]]</f>
        <v>OTHER - Other (specify)</v>
      </c>
      <c r="H1210" t="s">
        <v>8878</v>
      </c>
      <c r="I1210" t="s">
        <v>53</v>
      </c>
    </row>
    <row r="1211" spans="2:9" ht="15" customHeight="1" x14ac:dyDescent="0.35">
      <c r="B1211" t="s">
        <v>346</v>
      </c>
      <c r="C1211" t="s">
        <v>10105</v>
      </c>
      <c r="D1211" t="str">
        <f>Table19[[#This Row],[Asset Class]] &amp; " - " &amp; Table19[[#This Row],[Class Description]]</f>
        <v>DRWOUTBR - Draw-Out Breaker</v>
      </c>
      <c r="E1211" t="s">
        <v>9722</v>
      </c>
      <c r="F1211" t="s">
        <v>9723</v>
      </c>
      <c r="G1211" t="str">
        <f>Table19[[#This Row],[Closing Code]] &amp; " - " &amp; Table19[[#This Row],[Closing Code Description]]</f>
        <v>PRINSTAL - Poor Installation</v>
      </c>
      <c r="H1211" t="s">
        <v>8878</v>
      </c>
      <c r="I1211" t="s">
        <v>53</v>
      </c>
    </row>
    <row r="1212" spans="2:9" ht="15" customHeight="1" x14ac:dyDescent="0.35">
      <c r="B1212" t="s">
        <v>346</v>
      </c>
      <c r="C1212" t="s">
        <v>10105</v>
      </c>
      <c r="D1212" t="str">
        <f>Table19[[#This Row],[Asset Class]] &amp; " - " &amp; Table19[[#This Row],[Class Description]]</f>
        <v>DRWOUTBR - Draw-Out Breaker</v>
      </c>
      <c r="E1212" t="s">
        <v>9724</v>
      </c>
      <c r="F1212" t="s">
        <v>9725</v>
      </c>
      <c r="G1212" t="str">
        <f>Table19[[#This Row],[Closing Code]] &amp; " - " &amp; Table19[[#This Row],[Closing Code Description]]</f>
        <v>PROCISSU - Procedure Issue</v>
      </c>
      <c r="H1212" t="s">
        <v>8878</v>
      </c>
      <c r="I1212" t="s">
        <v>53</v>
      </c>
    </row>
    <row r="1213" spans="2:9" ht="15" customHeight="1" x14ac:dyDescent="0.35">
      <c r="B1213" t="s">
        <v>346</v>
      </c>
      <c r="C1213" t="s">
        <v>10105</v>
      </c>
      <c r="D1213" t="str">
        <f>Table19[[#This Row],[Asset Class]] &amp; " - " &amp; Table19[[#This Row],[Class Description]]</f>
        <v>DRWOUTBR - Draw-Out Breaker</v>
      </c>
      <c r="E1213" t="s">
        <v>9726</v>
      </c>
      <c r="F1213" t="s">
        <v>9727</v>
      </c>
      <c r="G1213" t="str">
        <f>Table19[[#This Row],[Closing Code]] &amp; " - " &amp; Table19[[#This Row],[Closing Code Description]]</f>
        <v>UTLFAIL - Utility Failure</v>
      </c>
      <c r="H1213" t="s">
        <v>8878</v>
      </c>
      <c r="I1213" t="s">
        <v>53</v>
      </c>
    </row>
    <row r="1214" spans="2:9" ht="15" customHeight="1" x14ac:dyDescent="0.35">
      <c r="B1214" t="s">
        <v>346</v>
      </c>
      <c r="C1214" t="s">
        <v>10105</v>
      </c>
      <c r="D1214" t="str">
        <f>Table19[[#This Row],[Asset Class]] &amp; " - " &amp; Table19[[#This Row],[Class Description]]</f>
        <v>DRWOUTBR - Draw-Out Breaker</v>
      </c>
      <c r="E1214" t="s">
        <v>9728</v>
      </c>
      <c r="F1214" t="s">
        <v>9729</v>
      </c>
      <c r="G1214" t="str">
        <f>Table19[[#This Row],[Closing Code]] &amp; " - " &amp; Table19[[#This Row],[Closing Code Description]]</f>
        <v>VNDLSM - Vandalism</v>
      </c>
      <c r="H1214" t="s">
        <v>8878</v>
      </c>
      <c r="I1214" t="s">
        <v>53</v>
      </c>
    </row>
    <row r="1215" spans="2:9" ht="15" customHeight="1" x14ac:dyDescent="0.35">
      <c r="B1215" t="s">
        <v>346</v>
      </c>
      <c r="C1215" t="s">
        <v>10105</v>
      </c>
      <c r="D1215" t="str">
        <f>Table19[[#This Row],[Asset Class]] &amp; " - " &amp; Table19[[#This Row],[Class Description]]</f>
        <v>DRWOUTBR - Draw-Out Breaker</v>
      </c>
      <c r="E1215" t="s">
        <v>9730</v>
      </c>
      <c r="F1215" t="s">
        <v>9731</v>
      </c>
      <c r="G1215" t="str">
        <f>Table19[[#This Row],[Closing Code]] &amp; " - " &amp; Table19[[#This Row],[Closing Code Description]]</f>
        <v>WORNCMPT - Defective/ Worn Component</v>
      </c>
      <c r="H1215" t="s">
        <v>8878</v>
      </c>
      <c r="I1215" t="s">
        <v>53</v>
      </c>
    </row>
    <row r="1216" spans="2:9" ht="15" customHeight="1" x14ac:dyDescent="0.35">
      <c r="B1216" t="s">
        <v>346</v>
      </c>
      <c r="C1216" t="s">
        <v>10105</v>
      </c>
      <c r="D1216" t="str">
        <f>Table19[[#This Row],[Asset Class]] &amp; " - " &amp; Table19[[#This Row],[Class Description]]</f>
        <v>DRWOUTBR - Draw-Out Breaker</v>
      </c>
      <c r="E1216" t="s">
        <v>9732</v>
      </c>
      <c r="F1216" t="s">
        <v>9733</v>
      </c>
      <c r="G1216" t="str">
        <f>Table19[[#This Row],[Closing Code]] &amp; " - " &amp; Table19[[#This Row],[Closing Code Description]]</f>
        <v>ADJUSTD - Adjusted</v>
      </c>
      <c r="H1216" t="s">
        <v>8896</v>
      </c>
      <c r="I1216" t="s">
        <v>53</v>
      </c>
    </row>
    <row r="1217" spans="2:9" ht="15" customHeight="1" x14ac:dyDescent="0.35">
      <c r="B1217" t="s">
        <v>346</v>
      </c>
      <c r="C1217" t="s">
        <v>10105</v>
      </c>
      <c r="D1217" t="str">
        <f>Table19[[#This Row],[Asset Class]] &amp; " - " &amp; Table19[[#This Row],[Class Description]]</f>
        <v>DRWOUTBR - Draw-Out Breaker</v>
      </c>
      <c r="E1217" t="s">
        <v>9734</v>
      </c>
      <c r="F1217" t="s">
        <v>9735</v>
      </c>
      <c r="G1217" t="str">
        <f>Table19[[#This Row],[Closing Code]] &amp; " - " &amp; Table19[[#This Row],[Closing Code Description]]</f>
        <v>DECOMM - Decommission</v>
      </c>
      <c r="H1217" t="s">
        <v>8896</v>
      </c>
      <c r="I1217" t="s">
        <v>53</v>
      </c>
    </row>
    <row r="1218" spans="2:9" ht="15" customHeight="1" x14ac:dyDescent="0.35">
      <c r="B1218" t="s">
        <v>346</v>
      </c>
      <c r="C1218" t="s">
        <v>10105</v>
      </c>
      <c r="D1218" t="str">
        <f>Table19[[#This Row],[Asset Class]] &amp; " - " &amp; Table19[[#This Row],[Class Description]]</f>
        <v>DRWOUTBR - Draw-Out Breaker</v>
      </c>
      <c r="E1218" t="s">
        <v>9736</v>
      </c>
      <c r="F1218" t="s">
        <v>9737</v>
      </c>
      <c r="G1218" t="str">
        <f>Table19[[#This Row],[Closing Code]] &amp; " - " &amp; Table19[[#This Row],[Closing Code Description]]</f>
        <v>DECONTME - Decontaminate</v>
      </c>
      <c r="H1218" t="s">
        <v>8896</v>
      </c>
      <c r="I1218" t="s">
        <v>53</v>
      </c>
    </row>
    <row r="1219" spans="2:9" ht="15" customHeight="1" x14ac:dyDescent="0.35">
      <c r="B1219" t="s">
        <v>346</v>
      </c>
      <c r="C1219" t="s">
        <v>10105</v>
      </c>
      <c r="D1219" t="str">
        <f>Table19[[#This Row],[Asset Class]] &amp; " - " &amp; Table19[[#This Row],[Class Description]]</f>
        <v>DRWOUTBR - Draw-Out Breaker</v>
      </c>
      <c r="E1219" t="s">
        <v>9738</v>
      </c>
      <c r="F1219" t="s">
        <v>9739</v>
      </c>
      <c r="G1219" t="str">
        <f>Table19[[#This Row],[Closing Code]] &amp; " - " &amp; Table19[[#This Row],[Closing Code Description]]</f>
        <v>DONOTHIN - Do Nothing</v>
      </c>
      <c r="H1219" t="s">
        <v>8896</v>
      </c>
      <c r="I1219" t="s">
        <v>53</v>
      </c>
    </row>
    <row r="1220" spans="2:9" ht="15" customHeight="1" x14ac:dyDescent="0.35">
      <c r="B1220" t="s">
        <v>346</v>
      </c>
      <c r="C1220" t="s">
        <v>10105</v>
      </c>
      <c r="D1220" t="str">
        <f>Table19[[#This Row],[Asset Class]] &amp; " - " &amp; Table19[[#This Row],[Class Description]]</f>
        <v>DRWOUTBR - Draw-Out Breaker</v>
      </c>
      <c r="E1220" t="s">
        <v>9740</v>
      </c>
      <c r="F1220" t="s">
        <v>9741</v>
      </c>
      <c r="G1220" t="str">
        <f>Table19[[#This Row],[Closing Code]] &amp; " - " &amp; Table19[[#This Row],[Closing Code Description]]</f>
        <v>LUBRCTE - Lubricate</v>
      </c>
      <c r="H1220" t="s">
        <v>8896</v>
      </c>
      <c r="I1220" t="s">
        <v>53</v>
      </c>
    </row>
    <row r="1221" spans="2:9" ht="15" customHeight="1" x14ac:dyDescent="0.35">
      <c r="B1221" t="s">
        <v>346</v>
      </c>
      <c r="C1221" t="s">
        <v>10105</v>
      </c>
      <c r="D1221" t="str">
        <f>Table19[[#This Row],[Asset Class]] &amp; " - " &amp; Table19[[#This Row],[Class Description]]</f>
        <v>DRWOUTBR - Draw-Out Breaker</v>
      </c>
      <c r="E1221" t="s">
        <v>9720</v>
      </c>
      <c r="F1221" t="s">
        <v>9721</v>
      </c>
      <c r="G1221" t="str">
        <f>Table19[[#This Row],[Closing Code]] &amp; " - " &amp; Table19[[#This Row],[Closing Code Description]]</f>
        <v>OTHER - Other (specify)</v>
      </c>
      <c r="H1221" t="s">
        <v>8896</v>
      </c>
      <c r="I1221" t="s">
        <v>53</v>
      </c>
    </row>
    <row r="1222" spans="2:9" ht="15" customHeight="1" x14ac:dyDescent="0.35">
      <c r="B1222" t="s">
        <v>346</v>
      </c>
      <c r="C1222" t="s">
        <v>10105</v>
      </c>
      <c r="D1222" t="str">
        <f>Table19[[#This Row],[Asset Class]] &amp; " - " &amp; Table19[[#This Row],[Class Description]]</f>
        <v>DRWOUTBR - Draw-Out Breaker</v>
      </c>
      <c r="E1222" t="s">
        <v>9742</v>
      </c>
      <c r="F1222" t="s">
        <v>9743</v>
      </c>
      <c r="G1222" t="str">
        <f>Table19[[#This Row],[Closing Code]] &amp; " - " &amp; Table19[[#This Row],[Closing Code Description]]</f>
        <v>RECALBRT - Recalibrate</v>
      </c>
      <c r="H1222" t="s">
        <v>8896</v>
      </c>
      <c r="I1222" t="s">
        <v>53</v>
      </c>
    </row>
    <row r="1223" spans="2:9" ht="15" customHeight="1" x14ac:dyDescent="0.35">
      <c r="B1223" t="s">
        <v>346</v>
      </c>
      <c r="C1223" t="s">
        <v>10105</v>
      </c>
      <c r="D1223" t="str">
        <f>Table19[[#This Row],[Asset Class]] &amp; " - " &amp; Table19[[#This Row],[Class Description]]</f>
        <v>DRWOUTBR - Draw-Out Breaker</v>
      </c>
      <c r="E1223" t="s">
        <v>9744</v>
      </c>
      <c r="F1223" t="s">
        <v>9745</v>
      </c>
      <c r="G1223" t="str">
        <f>Table19[[#This Row],[Closing Code]] &amp; " - " &amp; Table19[[#This Row],[Closing Code Description]]</f>
        <v>REMVOBT - Remove Obstruction</v>
      </c>
      <c r="H1223" t="s">
        <v>8896</v>
      </c>
      <c r="I1223" t="s">
        <v>53</v>
      </c>
    </row>
    <row r="1224" spans="2:9" ht="15" customHeight="1" x14ac:dyDescent="0.35">
      <c r="B1224" t="s">
        <v>346</v>
      </c>
      <c r="C1224" t="s">
        <v>10105</v>
      </c>
      <c r="D1224" t="str">
        <f>Table19[[#This Row],[Asset Class]] &amp; " - " &amp; Table19[[#This Row],[Class Description]]</f>
        <v>DRWOUTBR - Draw-Out Breaker</v>
      </c>
      <c r="E1224" t="s">
        <v>9746</v>
      </c>
      <c r="F1224" t="s">
        <v>9747</v>
      </c>
      <c r="G1224" t="str">
        <f>Table19[[#This Row],[Closing Code]] &amp; " - " &amp; Table19[[#This Row],[Closing Code Description]]</f>
        <v>REPCMPT - Repair Component</v>
      </c>
      <c r="H1224" t="s">
        <v>8896</v>
      </c>
      <c r="I1224" t="s">
        <v>53</v>
      </c>
    </row>
    <row r="1225" spans="2:9" ht="15" customHeight="1" x14ac:dyDescent="0.35">
      <c r="B1225" t="s">
        <v>346</v>
      </c>
      <c r="C1225" t="s">
        <v>10105</v>
      </c>
      <c r="D1225" t="str">
        <f>Table19[[#This Row],[Asset Class]] &amp; " - " &amp; Table19[[#This Row],[Class Description]]</f>
        <v>DRWOUTBR - Draw-Out Breaker</v>
      </c>
      <c r="E1225" t="s">
        <v>9748</v>
      </c>
      <c r="F1225" t="s">
        <v>9749</v>
      </c>
      <c r="G1225" t="str">
        <f>Table19[[#This Row],[Closing Code]] &amp; " - " &amp; Table19[[#This Row],[Closing Code Description]]</f>
        <v>REPLASS - Replace Asset</v>
      </c>
      <c r="H1225" t="s">
        <v>8896</v>
      </c>
      <c r="I1225" t="s">
        <v>53</v>
      </c>
    </row>
    <row r="1226" spans="2:9" ht="15" customHeight="1" x14ac:dyDescent="0.35">
      <c r="B1226" t="s">
        <v>346</v>
      </c>
      <c r="C1226" t="s">
        <v>10105</v>
      </c>
      <c r="D1226" t="str">
        <f>Table19[[#This Row],[Asset Class]] &amp; " - " &amp; Table19[[#This Row],[Class Description]]</f>
        <v>DRWOUTBR - Draw-Out Breaker</v>
      </c>
      <c r="E1226" t="s">
        <v>9750</v>
      </c>
      <c r="F1226" t="s">
        <v>9751</v>
      </c>
      <c r="G1226" t="str">
        <f>Table19[[#This Row],[Closing Code]] &amp; " - " &amp; Table19[[#This Row],[Closing Code Description]]</f>
        <v>REPLCMPT - Replace Component</v>
      </c>
      <c r="H1226" t="s">
        <v>8896</v>
      </c>
      <c r="I1226" t="s">
        <v>53</v>
      </c>
    </row>
    <row r="1227" spans="2:9" ht="15" customHeight="1" x14ac:dyDescent="0.35">
      <c r="B1227" t="s">
        <v>346</v>
      </c>
      <c r="C1227" t="s">
        <v>10105</v>
      </c>
      <c r="D1227" t="str">
        <f>Table19[[#This Row],[Asset Class]] &amp; " - " &amp; Table19[[#This Row],[Class Description]]</f>
        <v>DRWOUTBR - Draw-Out Breaker</v>
      </c>
      <c r="E1227" t="s">
        <v>9752</v>
      </c>
      <c r="F1227" t="s">
        <v>9753</v>
      </c>
      <c r="G1227" t="str">
        <f>Table19[[#This Row],[Closing Code]] &amp; " - " &amp; Table19[[#This Row],[Closing Code Description]]</f>
        <v>REPRASS - Repair Asset</v>
      </c>
      <c r="H1227" t="s">
        <v>8896</v>
      </c>
      <c r="I1227" t="s">
        <v>53</v>
      </c>
    </row>
    <row r="1228" spans="2:9" ht="15" customHeight="1" x14ac:dyDescent="0.35">
      <c r="B1228" t="s">
        <v>346</v>
      </c>
      <c r="C1228" t="s">
        <v>10105</v>
      </c>
      <c r="D1228" t="str">
        <f>Table19[[#This Row],[Asset Class]] &amp; " - " &amp; Table19[[#This Row],[Class Description]]</f>
        <v>DRWOUTBR - Draw-Out Breaker</v>
      </c>
      <c r="E1228" t="s">
        <v>9754</v>
      </c>
      <c r="F1228" t="s">
        <v>9755</v>
      </c>
      <c r="G1228" t="str">
        <f>Table19[[#This Row],[Closing Code]] &amp; " - " &amp; Table19[[#This Row],[Closing Code Description]]</f>
        <v>UPGRADES - Upgrade</v>
      </c>
      <c r="H1228" t="s">
        <v>8896</v>
      </c>
      <c r="I1228" t="s">
        <v>53</v>
      </c>
    </row>
    <row r="1229" spans="2:9" ht="15" customHeight="1" x14ac:dyDescent="0.35">
      <c r="B1229" t="s">
        <v>365</v>
      </c>
      <c r="C1229" t="s">
        <v>174</v>
      </c>
      <c r="D1229" t="str">
        <f>Table19[[#This Row],[Asset Class]] &amp; " - " &amp; Table19[[#This Row],[Class Description]]</f>
        <v>DRYARCP - Dryer - Air Compressor</v>
      </c>
      <c r="E1229" t="s">
        <v>9672</v>
      </c>
      <c r="F1229" t="s">
        <v>9673</v>
      </c>
      <c r="G1229" t="str">
        <f>Table19[[#This Row],[Closing Code]] &amp; " - " &amp; Table19[[#This Row],[Closing Code Description]]</f>
        <v>ABNTEMP - Abnormal Temperature</v>
      </c>
      <c r="H1229" t="s">
        <v>8863</v>
      </c>
      <c r="I1229" t="s">
        <v>53</v>
      </c>
    </row>
    <row r="1230" spans="2:9" ht="15" customHeight="1" x14ac:dyDescent="0.35">
      <c r="B1230" t="s">
        <v>365</v>
      </c>
      <c r="C1230" t="s">
        <v>174</v>
      </c>
      <c r="D1230" t="str">
        <f>Table19[[#This Row],[Asset Class]] &amp; " - " &amp; Table19[[#This Row],[Class Description]]</f>
        <v>DRYARCP - Dryer - Air Compressor</v>
      </c>
      <c r="E1230" t="s">
        <v>9674</v>
      </c>
      <c r="F1230" t="s">
        <v>9675</v>
      </c>
      <c r="G1230" t="str">
        <f>Table19[[#This Row],[Closing Code]] &amp; " - " &amp; Table19[[#This Row],[Closing Code Description]]</f>
        <v>CORROS - Corrosion</v>
      </c>
      <c r="H1230" t="s">
        <v>8863</v>
      </c>
      <c r="I1230" t="s">
        <v>53</v>
      </c>
    </row>
    <row r="1231" spans="2:9" ht="15" customHeight="1" x14ac:dyDescent="0.35">
      <c r="B1231" t="s">
        <v>365</v>
      </c>
      <c r="C1231" t="s">
        <v>174</v>
      </c>
      <c r="D1231" t="str">
        <f>Table19[[#This Row],[Asset Class]] &amp; " - " &amp; Table19[[#This Row],[Class Description]]</f>
        <v>DRYARCP - Dryer - Air Compressor</v>
      </c>
      <c r="E1231" t="s">
        <v>9676</v>
      </c>
      <c r="F1231" t="s">
        <v>9677</v>
      </c>
      <c r="G1231" t="str">
        <f>Table19[[#This Row],[Closing Code]] &amp; " - " &amp; Table19[[#This Row],[Closing Code Description]]</f>
        <v>ELECTRIP - Electrical Trip Out</v>
      </c>
      <c r="H1231" t="s">
        <v>8863</v>
      </c>
      <c r="I1231" t="s">
        <v>53</v>
      </c>
    </row>
    <row r="1232" spans="2:9" ht="15" customHeight="1" x14ac:dyDescent="0.35">
      <c r="B1232" t="s">
        <v>365</v>
      </c>
      <c r="C1232" t="s">
        <v>174</v>
      </c>
      <c r="D1232" t="str">
        <f>Table19[[#This Row],[Asset Class]] &amp; " - " &amp; Table19[[#This Row],[Class Description]]</f>
        <v>DRYARCP - Dryer - Air Compressor</v>
      </c>
      <c r="E1232" t="s">
        <v>9678</v>
      </c>
      <c r="F1232" t="s">
        <v>9679</v>
      </c>
      <c r="G1232" t="str">
        <f>Table19[[#This Row],[Closing Code]] &amp; " - " &amp; Table19[[#This Row],[Closing Code Description]]</f>
        <v>EXNOISE - Excessive Noise</v>
      </c>
      <c r="H1232" t="s">
        <v>8863</v>
      </c>
      <c r="I1232" t="s">
        <v>53</v>
      </c>
    </row>
    <row r="1233" spans="2:9" ht="15" customHeight="1" x14ac:dyDescent="0.35">
      <c r="B1233" t="s">
        <v>365</v>
      </c>
      <c r="C1233" t="s">
        <v>174</v>
      </c>
      <c r="D1233" t="str">
        <f>Table19[[#This Row],[Asset Class]] &amp; " - " &amp; Table19[[#This Row],[Class Description]]</f>
        <v>DRYARCP - Dryer - Air Compressor</v>
      </c>
      <c r="E1233" t="s">
        <v>9680</v>
      </c>
      <c r="F1233" t="s">
        <v>9681</v>
      </c>
      <c r="G1233" t="str">
        <f>Table19[[#This Row],[Closing Code]] &amp; " - " &amp; Table19[[#This Row],[Closing Code Description]]</f>
        <v>EXVIBRTN - Excessive Vibration</v>
      </c>
      <c r="H1233" t="s">
        <v>8863</v>
      </c>
      <c r="I1233" t="s">
        <v>53</v>
      </c>
    </row>
    <row r="1234" spans="2:9" ht="15" customHeight="1" x14ac:dyDescent="0.35">
      <c r="B1234" t="s">
        <v>365</v>
      </c>
      <c r="C1234" t="s">
        <v>174</v>
      </c>
      <c r="D1234" t="str">
        <f>Table19[[#This Row],[Asset Class]] &amp; " - " &amp; Table19[[#This Row],[Class Description]]</f>
        <v>DRYARCP - Dryer - Air Compressor</v>
      </c>
      <c r="E1234" t="s">
        <v>9682</v>
      </c>
      <c r="F1234" t="s">
        <v>9683</v>
      </c>
      <c r="G1234" t="str">
        <f>Table19[[#This Row],[Closing Code]] &amp; " - " &amp; Table19[[#This Row],[Closing Code Description]]</f>
        <v>JAMMEDEQ - Jammed Equipment</v>
      </c>
      <c r="H1234" t="s">
        <v>8863</v>
      </c>
      <c r="I1234" t="s">
        <v>53</v>
      </c>
    </row>
    <row r="1235" spans="2:9" ht="15" customHeight="1" x14ac:dyDescent="0.35">
      <c r="B1235" t="s">
        <v>365</v>
      </c>
      <c r="C1235" t="s">
        <v>174</v>
      </c>
      <c r="D1235" t="str">
        <f>Table19[[#This Row],[Asset Class]] &amp; " - " &amp; Table19[[#This Row],[Class Description]]</f>
        <v>DRYARCP - Dryer - Air Compressor</v>
      </c>
      <c r="E1235" t="s">
        <v>9684</v>
      </c>
      <c r="F1235" t="s">
        <v>9685</v>
      </c>
      <c r="G1235" t="str">
        <f>Table19[[#This Row],[Closing Code]] &amp; " - " &amp; Table19[[#This Row],[Closing Code Description]]</f>
        <v>LEAKING - Leaking</v>
      </c>
      <c r="H1235" t="s">
        <v>8863</v>
      </c>
      <c r="I1235" t="s">
        <v>53</v>
      </c>
    </row>
    <row r="1236" spans="2:9" ht="15" customHeight="1" x14ac:dyDescent="0.35">
      <c r="B1236" t="s">
        <v>365</v>
      </c>
      <c r="C1236" t="s">
        <v>174</v>
      </c>
      <c r="D1236" t="str">
        <f>Table19[[#This Row],[Asset Class]] &amp; " - " &amp; Table19[[#This Row],[Class Description]]</f>
        <v>DRYARCP - Dryer - Air Compressor</v>
      </c>
      <c r="E1236" t="s">
        <v>9686</v>
      </c>
      <c r="F1236" t="s">
        <v>9687</v>
      </c>
      <c r="G1236" t="str">
        <f>Table19[[#This Row],[Closing Code]] &amp; " - " &amp; Table19[[#This Row],[Closing Code Description]]</f>
        <v>LOWPERF - Low Performance</v>
      </c>
      <c r="H1236" t="s">
        <v>8863</v>
      </c>
      <c r="I1236" t="s">
        <v>53</v>
      </c>
    </row>
    <row r="1237" spans="2:9" ht="15" customHeight="1" x14ac:dyDescent="0.35">
      <c r="B1237" t="s">
        <v>365</v>
      </c>
      <c r="C1237" t="s">
        <v>174</v>
      </c>
      <c r="D1237" t="str">
        <f>Table19[[#This Row],[Asset Class]] &amp; " - " &amp; Table19[[#This Row],[Class Description]]</f>
        <v>DRYARCP - Dryer - Air Compressor</v>
      </c>
      <c r="E1237" t="s">
        <v>9688</v>
      </c>
      <c r="F1237" t="s">
        <v>9689</v>
      </c>
      <c r="G1237" t="str">
        <f>Table19[[#This Row],[Closing Code]] &amp; " - " &amp; Table19[[#This Row],[Closing Code Description]]</f>
        <v>NONOPER - Non-Operational</v>
      </c>
      <c r="H1237" t="s">
        <v>8863</v>
      </c>
      <c r="I1237" t="s">
        <v>53</v>
      </c>
    </row>
    <row r="1238" spans="2:9" ht="15" customHeight="1" x14ac:dyDescent="0.35">
      <c r="B1238" t="s">
        <v>365</v>
      </c>
      <c r="C1238" t="s">
        <v>174</v>
      </c>
      <c r="D1238" t="str">
        <f>Table19[[#This Row],[Asset Class]] &amp; " - " &amp; Table19[[#This Row],[Class Description]]</f>
        <v>DRYARCP - Dryer - Air Compressor</v>
      </c>
      <c r="E1238" t="s">
        <v>9690</v>
      </c>
      <c r="F1238" t="s">
        <v>9691</v>
      </c>
      <c r="G1238" t="str">
        <f>Table19[[#This Row],[Closing Code]] &amp; " - " &amp; Table19[[#This Row],[Closing Code Description]]</f>
        <v>PHYDMGE - Physical Damage</v>
      </c>
      <c r="H1238" t="s">
        <v>8863</v>
      </c>
      <c r="I1238" t="s">
        <v>53</v>
      </c>
    </row>
    <row r="1239" spans="2:9" ht="15" customHeight="1" x14ac:dyDescent="0.35">
      <c r="B1239" t="s">
        <v>365</v>
      </c>
      <c r="C1239" t="s">
        <v>174</v>
      </c>
      <c r="D1239" t="str">
        <f>Table19[[#This Row],[Asset Class]] &amp; " - " &amp; Table19[[#This Row],[Class Description]]</f>
        <v>DRYARCP - Dryer - Air Compressor</v>
      </c>
      <c r="E1239" t="s">
        <v>9692</v>
      </c>
      <c r="F1239" t="s">
        <v>9693</v>
      </c>
      <c r="G1239" t="str">
        <f>Table19[[#This Row],[Closing Code]] &amp; " - " &amp; Table19[[#This Row],[Closing Code Description]]</f>
        <v>UNSMELL - Unusual Smell</v>
      </c>
      <c r="H1239" t="s">
        <v>8863</v>
      </c>
      <c r="I1239" t="s">
        <v>53</v>
      </c>
    </row>
    <row r="1240" spans="2:9" ht="15" customHeight="1" x14ac:dyDescent="0.35">
      <c r="B1240" t="s">
        <v>365</v>
      </c>
      <c r="C1240" t="s">
        <v>174</v>
      </c>
      <c r="D1240" t="str">
        <f>Table19[[#This Row],[Asset Class]] &amp; " - " &amp; Table19[[#This Row],[Class Description]]</f>
        <v>DRYARCP - Dryer - Air Compressor</v>
      </c>
      <c r="E1240" t="s">
        <v>9694</v>
      </c>
      <c r="F1240" t="s">
        <v>9695</v>
      </c>
      <c r="G1240" t="str">
        <f>Table19[[#This Row],[Closing Code]] &amp; " - " &amp; Table19[[#This Row],[Closing Code Description]]</f>
        <v>UNSMOKE - Unusual Smoke</v>
      </c>
      <c r="H1240" t="s">
        <v>8863</v>
      </c>
      <c r="I1240" t="s">
        <v>53</v>
      </c>
    </row>
    <row r="1241" spans="2:9" ht="15" customHeight="1" x14ac:dyDescent="0.35">
      <c r="B1241" t="s">
        <v>365</v>
      </c>
      <c r="C1241" t="s">
        <v>174</v>
      </c>
      <c r="D1241" t="str">
        <f>Table19[[#This Row],[Asset Class]] &amp; " - " &amp; Table19[[#This Row],[Class Description]]</f>
        <v>DRYARCP - Dryer - Air Compressor</v>
      </c>
      <c r="E1241" t="s">
        <v>10112</v>
      </c>
      <c r="F1241" t="s">
        <v>10113</v>
      </c>
      <c r="G1241" t="str">
        <f>Table19[[#This Row],[Closing Code]] &amp; " - " &amp; Table19[[#This Row],[Closing Code Description]]</f>
        <v>AIFCONT - Air intake filter contaminated</v>
      </c>
      <c r="H1241" t="s">
        <v>8876</v>
      </c>
      <c r="I1241" t="s">
        <v>53</v>
      </c>
    </row>
    <row r="1242" spans="2:9" ht="15" customHeight="1" x14ac:dyDescent="0.35">
      <c r="B1242" t="s">
        <v>365</v>
      </c>
      <c r="C1242" t="s">
        <v>174</v>
      </c>
      <c r="D1242" t="str">
        <f>Table19[[#This Row],[Asset Class]] &amp; " - " &amp; Table19[[#This Row],[Class Description]]</f>
        <v>DRYARCP - Dryer - Air Compressor</v>
      </c>
      <c r="E1242" t="s">
        <v>10114</v>
      </c>
      <c r="F1242" t="s">
        <v>10115</v>
      </c>
      <c r="G1242" t="str">
        <f>Table19[[#This Row],[Closing Code]] &amp; " - " &amp; Table19[[#This Row],[Closing Code Description]]</f>
        <v>CMDRCDET - Compressor air-dryer components deteriorated</v>
      </c>
      <c r="H1242" t="s">
        <v>8876</v>
      </c>
      <c r="I1242" t="s">
        <v>53</v>
      </c>
    </row>
    <row r="1243" spans="2:9" ht="15" customHeight="1" x14ac:dyDescent="0.35">
      <c r="B1243" t="s">
        <v>365</v>
      </c>
      <c r="C1243" t="s">
        <v>174</v>
      </c>
      <c r="D1243" t="str">
        <f>Table19[[#This Row],[Asset Class]] &amp; " - " &amp; Table19[[#This Row],[Class Description]]</f>
        <v>DRYARCP - Dryer - Air Compressor</v>
      </c>
      <c r="E1243" t="s">
        <v>10116</v>
      </c>
      <c r="F1243" t="s">
        <v>10117</v>
      </c>
      <c r="G1243" t="str">
        <f>Table19[[#This Row],[Closing Code]] &amp; " - " &amp; Table19[[#This Row],[Closing Code Description]]</f>
        <v>CMDRCONT - Dryer - air compressor pressure dew point cartridge contaminated</v>
      </c>
      <c r="H1243" t="s">
        <v>8876</v>
      </c>
      <c r="I1243" t="s">
        <v>53</v>
      </c>
    </row>
    <row r="1244" spans="2:9" ht="15" customHeight="1" x14ac:dyDescent="0.35">
      <c r="B1244" t="s">
        <v>365</v>
      </c>
      <c r="C1244" t="s">
        <v>174</v>
      </c>
      <c r="D1244" t="str">
        <f>Table19[[#This Row],[Asset Class]] &amp; " - " &amp; Table19[[#This Row],[Class Description]]</f>
        <v>DRYARCP - Dryer - Air Compressor</v>
      </c>
      <c r="E1244" t="s">
        <v>10118</v>
      </c>
      <c r="F1244" t="s">
        <v>10119</v>
      </c>
      <c r="G1244" t="str">
        <f>Table19[[#This Row],[Closing Code]] &amp; " - " &amp; Table19[[#This Row],[Closing Code Description]]</f>
        <v>CMDRDSAT - Dryer-air compressor desiccant saturated</v>
      </c>
      <c r="H1244" t="s">
        <v>8876</v>
      </c>
      <c r="I1244" t="s">
        <v>53</v>
      </c>
    </row>
    <row r="1245" spans="2:9" ht="15" customHeight="1" x14ac:dyDescent="0.35">
      <c r="B1245" t="s">
        <v>365</v>
      </c>
      <c r="C1245" t="s">
        <v>174</v>
      </c>
      <c r="D1245" t="str">
        <f>Table19[[#This Row],[Asset Class]] &amp; " - " &amp; Table19[[#This Row],[Class Description]]</f>
        <v>DRYARCP - Dryer - Air Compressor</v>
      </c>
      <c r="E1245" t="s">
        <v>10120</v>
      </c>
      <c r="F1245" t="s">
        <v>10121</v>
      </c>
      <c r="G1245" t="str">
        <f>Table19[[#This Row],[Closing Code]] &amp; " - " &amp; Table19[[#This Row],[Closing Code Description]]</f>
        <v>RCMCDET - Refrigerated compressor air-dryer components deteriorated</v>
      </c>
      <c r="H1245" t="s">
        <v>8876</v>
      </c>
      <c r="I1245" t="s">
        <v>53</v>
      </c>
    </row>
    <row r="1246" spans="2:9" ht="15" customHeight="1" x14ac:dyDescent="0.35">
      <c r="B1246" t="s">
        <v>365</v>
      </c>
      <c r="C1246" t="s">
        <v>174</v>
      </c>
      <c r="D1246" t="str">
        <f>Table19[[#This Row],[Asset Class]] &amp; " - " &amp; Table19[[#This Row],[Class Description]]</f>
        <v>DRYARCP - Dryer - Air Compressor</v>
      </c>
      <c r="E1246" t="s">
        <v>9698</v>
      </c>
      <c r="F1246" t="s">
        <v>9699</v>
      </c>
      <c r="G1246" t="str">
        <f>Table19[[#This Row],[Closing Code]] &amp; " - " &amp; Table19[[#This Row],[Closing Code Description]]</f>
        <v>ACCIDENT - Accident</v>
      </c>
      <c r="H1246" t="s">
        <v>8878</v>
      </c>
      <c r="I1246" t="s">
        <v>53</v>
      </c>
    </row>
    <row r="1247" spans="2:9" ht="15" customHeight="1" x14ac:dyDescent="0.35">
      <c r="B1247" t="s">
        <v>365</v>
      </c>
      <c r="C1247" t="s">
        <v>174</v>
      </c>
      <c r="D1247" t="str">
        <f>Table19[[#This Row],[Asset Class]] &amp; " - " &amp; Table19[[#This Row],[Class Description]]</f>
        <v>DRYARCP - Dryer - Air Compressor</v>
      </c>
      <c r="E1247" t="s">
        <v>9700</v>
      </c>
      <c r="F1247" t="s">
        <v>9701</v>
      </c>
      <c r="G1247" t="str">
        <f>Table19[[#This Row],[Closing Code]] &amp; " - " &amp; Table19[[#This Row],[Closing Code Description]]</f>
        <v>ACCWEAR - Accelerated Wear</v>
      </c>
      <c r="H1247" t="s">
        <v>8878</v>
      </c>
      <c r="I1247" t="s">
        <v>53</v>
      </c>
    </row>
    <row r="1248" spans="2:9" ht="15" customHeight="1" x14ac:dyDescent="0.35">
      <c r="B1248" t="s">
        <v>365</v>
      </c>
      <c r="C1248" t="s">
        <v>174</v>
      </c>
      <c r="D1248" t="str">
        <f>Table19[[#This Row],[Asset Class]] &amp; " - " &amp; Table19[[#This Row],[Class Description]]</f>
        <v>DRYARCP - Dryer - Air Compressor</v>
      </c>
      <c r="E1248" t="s">
        <v>9702</v>
      </c>
      <c r="F1248" t="s">
        <v>9703</v>
      </c>
      <c r="G1248" t="str">
        <f>Table19[[#This Row],[Closing Code]] &amp; " - " &amp; Table19[[#This Row],[Closing Code Description]]</f>
        <v>ACTGOD - Weather condition/Forces of nature or Act of God</v>
      </c>
      <c r="H1248" t="s">
        <v>8878</v>
      </c>
      <c r="I1248" t="s">
        <v>53</v>
      </c>
    </row>
    <row r="1249" spans="2:9" ht="15" customHeight="1" x14ac:dyDescent="0.35">
      <c r="B1249" t="s">
        <v>365</v>
      </c>
      <c r="C1249" t="s">
        <v>174</v>
      </c>
      <c r="D1249" t="str">
        <f>Table19[[#This Row],[Asset Class]] &amp; " - " &amp; Table19[[#This Row],[Class Description]]</f>
        <v>DRYARCP - Dryer - Air Compressor</v>
      </c>
      <c r="E1249" t="s">
        <v>9704</v>
      </c>
      <c r="F1249" t="s">
        <v>9705</v>
      </c>
      <c r="G1249" t="str">
        <f>Table19[[#This Row],[Closing Code]] &amp; " - " &amp; Table19[[#This Row],[Closing Code Description]]</f>
        <v>CONTAM - Contamination</v>
      </c>
      <c r="H1249" t="s">
        <v>8878</v>
      </c>
      <c r="I1249" t="s">
        <v>53</v>
      </c>
    </row>
    <row r="1250" spans="2:9" ht="15" customHeight="1" x14ac:dyDescent="0.35">
      <c r="B1250" t="s">
        <v>365</v>
      </c>
      <c r="C1250" t="s">
        <v>174</v>
      </c>
      <c r="D1250" t="str">
        <f>Table19[[#This Row],[Asset Class]] &amp; " - " &amp; Table19[[#This Row],[Class Description]]</f>
        <v>DRYARCP - Dryer - Air Compressor</v>
      </c>
      <c r="E1250" t="s">
        <v>9706</v>
      </c>
      <c r="F1250" t="s">
        <v>9707</v>
      </c>
      <c r="G1250" t="str">
        <f>Table19[[#This Row],[Closing Code]] &amp; " - " &amp; Table19[[#This Row],[Closing Code Description]]</f>
        <v>DEFASSET - Defective Asset</v>
      </c>
      <c r="H1250" t="s">
        <v>8878</v>
      </c>
      <c r="I1250" t="s">
        <v>53</v>
      </c>
    </row>
    <row r="1251" spans="2:9" ht="15" customHeight="1" x14ac:dyDescent="0.35">
      <c r="B1251" t="s">
        <v>365</v>
      </c>
      <c r="C1251" t="s">
        <v>174</v>
      </c>
      <c r="D1251" t="str">
        <f>Table19[[#This Row],[Asset Class]] &amp; " - " &amp; Table19[[#This Row],[Class Description]]</f>
        <v>DRYARCP - Dryer - Air Compressor</v>
      </c>
      <c r="E1251" t="s">
        <v>9708</v>
      </c>
      <c r="F1251" t="s">
        <v>9709</v>
      </c>
      <c r="G1251" t="str">
        <f>Table19[[#This Row],[Closing Code]] &amp; " - " &amp; Table19[[#This Row],[Closing Code Description]]</f>
        <v>EXLOAD - Excessive Load</v>
      </c>
      <c r="H1251" t="s">
        <v>8878</v>
      </c>
      <c r="I1251" t="s">
        <v>53</v>
      </c>
    </row>
    <row r="1252" spans="2:9" ht="15" customHeight="1" x14ac:dyDescent="0.35">
      <c r="B1252" t="s">
        <v>365</v>
      </c>
      <c r="C1252" t="s">
        <v>174</v>
      </c>
      <c r="D1252" t="str">
        <f>Table19[[#This Row],[Asset Class]] &amp; " - " &amp; Table19[[#This Row],[Class Description]]</f>
        <v>DRYARCP - Dryer - Air Compressor</v>
      </c>
      <c r="E1252" t="s">
        <v>9710</v>
      </c>
      <c r="F1252" t="s">
        <v>9711</v>
      </c>
      <c r="G1252" t="str">
        <f>Table19[[#This Row],[Closing Code]] &amp; " - " &amp; Table19[[#This Row],[Closing Code Description]]</f>
        <v>IMPRMNT - Improper Maintenance</v>
      </c>
      <c r="H1252" t="s">
        <v>8878</v>
      </c>
      <c r="I1252" t="s">
        <v>53</v>
      </c>
    </row>
    <row r="1253" spans="2:9" ht="15" customHeight="1" x14ac:dyDescent="0.35">
      <c r="B1253" t="s">
        <v>365</v>
      </c>
      <c r="C1253" t="s">
        <v>174</v>
      </c>
      <c r="D1253" t="str">
        <f>Table19[[#This Row],[Asset Class]] &amp; " - " &amp; Table19[[#This Row],[Class Description]]</f>
        <v>DRYARCP - Dryer - Air Compressor</v>
      </c>
      <c r="E1253" t="s">
        <v>9712</v>
      </c>
      <c r="F1253" t="s">
        <v>9713</v>
      </c>
      <c r="G1253" t="str">
        <f>Table19[[#This Row],[Closing Code]] &amp; " - " &amp; Table19[[#This Row],[Closing Code Description]]</f>
        <v>INSLUBR - Insufficient Lubrication</v>
      </c>
      <c r="H1253" t="s">
        <v>8878</v>
      </c>
      <c r="I1253" t="s">
        <v>53</v>
      </c>
    </row>
    <row r="1254" spans="2:9" ht="15" customHeight="1" x14ac:dyDescent="0.35">
      <c r="B1254" t="s">
        <v>365</v>
      </c>
      <c r="C1254" t="s">
        <v>174</v>
      </c>
      <c r="D1254" t="str">
        <f>Table19[[#This Row],[Asset Class]] &amp; " - " &amp; Table19[[#This Row],[Class Description]]</f>
        <v>DRYARCP - Dryer - Air Compressor</v>
      </c>
      <c r="E1254" t="s">
        <v>9714</v>
      </c>
      <c r="F1254" t="s">
        <v>9715</v>
      </c>
      <c r="G1254" t="str">
        <f>Table19[[#This Row],[Closing Code]] &amp; " - " &amp; Table19[[#This Row],[Closing Code Description]]</f>
        <v>LACKTRN - Lack of/ Inadequate Training</v>
      </c>
      <c r="H1254" t="s">
        <v>8878</v>
      </c>
      <c r="I1254" t="s">
        <v>53</v>
      </c>
    </row>
    <row r="1255" spans="2:9" ht="15" customHeight="1" x14ac:dyDescent="0.35">
      <c r="B1255" t="s">
        <v>365</v>
      </c>
      <c r="C1255" t="s">
        <v>174</v>
      </c>
      <c r="D1255" t="str">
        <f>Table19[[#This Row],[Asset Class]] &amp; " - " &amp; Table19[[#This Row],[Class Description]]</f>
        <v>DRYARCP - Dryer - Air Compressor</v>
      </c>
      <c r="E1255" t="s">
        <v>9716</v>
      </c>
      <c r="F1255" t="s">
        <v>9717</v>
      </c>
      <c r="G1255" t="str">
        <f>Table19[[#This Row],[Closing Code]] &amp; " - " &amp; Table19[[#This Row],[Closing Code Description]]</f>
        <v>MISSCMP - Loose/ Missing Component</v>
      </c>
      <c r="H1255" t="s">
        <v>8878</v>
      </c>
      <c r="I1255" t="s">
        <v>53</v>
      </c>
    </row>
    <row r="1256" spans="2:9" ht="15" customHeight="1" x14ac:dyDescent="0.35">
      <c r="B1256" t="s">
        <v>365</v>
      </c>
      <c r="C1256" t="s">
        <v>174</v>
      </c>
      <c r="D1256" t="str">
        <f>Table19[[#This Row],[Asset Class]] &amp; " - " &amp; Table19[[#This Row],[Class Description]]</f>
        <v>DRYARCP - Dryer - Air Compressor</v>
      </c>
      <c r="E1256" t="s">
        <v>9718</v>
      </c>
      <c r="F1256" t="s">
        <v>9719</v>
      </c>
      <c r="G1256" t="str">
        <f>Table19[[#This Row],[Closing Code]] &amp; " - " &amp; Table19[[#This Row],[Closing Code Description]]</f>
        <v>NRMWEAR - Normal Wear</v>
      </c>
      <c r="H1256" t="s">
        <v>8878</v>
      </c>
      <c r="I1256" t="s">
        <v>53</v>
      </c>
    </row>
    <row r="1257" spans="2:9" ht="15" customHeight="1" x14ac:dyDescent="0.35">
      <c r="B1257" t="s">
        <v>365</v>
      </c>
      <c r="C1257" t="s">
        <v>174</v>
      </c>
      <c r="D1257" t="str">
        <f>Table19[[#This Row],[Asset Class]] &amp; " - " &amp; Table19[[#This Row],[Class Description]]</f>
        <v>DRYARCP - Dryer - Air Compressor</v>
      </c>
      <c r="E1257" t="s">
        <v>9720</v>
      </c>
      <c r="F1257" t="s">
        <v>9721</v>
      </c>
      <c r="G1257" t="str">
        <f>Table19[[#This Row],[Closing Code]] &amp; " - " &amp; Table19[[#This Row],[Closing Code Description]]</f>
        <v>OTHER - Other (specify)</v>
      </c>
      <c r="H1257" t="s">
        <v>8878</v>
      </c>
      <c r="I1257" t="s">
        <v>53</v>
      </c>
    </row>
    <row r="1258" spans="2:9" ht="15" customHeight="1" x14ac:dyDescent="0.35">
      <c r="B1258" t="s">
        <v>365</v>
      </c>
      <c r="C1258" t="s">
        <v>174</v>
      </c>
      <c r="D1258" t="str">
        <f>Table19[[#This Row],[Asset Class]] &amp; " - " &amp; Table19[[#This Row],[Class Description]]</f>
        <v>DRYARCP - Dryer - Air Compressor</v>
      </c>
      <c r="E1258" t="s">
        <v>9722</v>
      </c>
      <c r="F1258" t="s">
        <v>9723</v>
      </c>
      <c r="G1258" t="str">
        <f>Table19[[#This Row],[Closing Code]] &amp; " - " &amp; Table19[[#This Row],[Closing Code Description]]</f>
        <v>PRINSTAL - Poor Installation</v>
      </c>
      <c r="H1258" t="s">
        <v>8878</v>
      </c>
      <c r="I1258" t="s">
        <v>53</v>
      </c>
    </row>
    <row r="1259" spans="2:9" ht="15" customHeight="1" x14ac:dyDescent="0.35">
      <c r="B1259" t="s">
        <v>365</v>
      </c>
      <c r="C1259" t="s">
        <v>174</v>
      </c>
      <c r="D1259" t="str">
        <f>Table19[[#This Row],[Asset Class]] &amp; " - " &amp; Table19[[#This Row],[Class Description]]</f>
        <v>DRYARCP - Dryer - Air Compressor</v>
      </c>
      <c r="E1259" t="s">
        <v>9724</v>
      </c>
      <c r="F1259" t="s">
        <v>9725</v>
      </c>
      <c r="G1259" t="str">
        <f>Table19[[#This Row],[Closing Code]] &amp; " - " &amp; Table19[[#This Row],[Closing Code Description]]</f>
        <v>PROCISSU - Procedure Issue</v>
      </c>
      <c r="H1259" t="s">
        <v>8878</v>
      </c>
      <c r="I1259" t="s">
        <v>53</v>
      </c>
    </row>
    <row r="1260" spans="2:9" ht="15" customHeight="1" x14ac:dyDescent="0.35">
      <c r="B1260" t="s">
        <v>365</v>
      </c>
      <c r="C1260" t="s">
        <v>174</v>
      </c>
      <c r="D1260" t="str">
        <f>Table19[[#This Row],[Asset Class]] &amp; " - " &amp; Table19[[#This Row],[Class Description]]</f>
        <v>DRYARCP - Dryer - Air Compressor</v>
      </c>
      <c r="E1260" t="s">
        <v>9726</v>
      </c>
      <c r="F1260" t="s">
        <v>9727</v>
      </c>
      <c r="G1260" t="str">
        <f>Table19[[#This Row],[Closing Code]] &amp; " - " &amp; Table19[[#This Row],[Closing Code Description]]</f>
        <v>UTLFAIL - Utility Failure</v>
      </c>
      <c r="H1260" t="s">
        <v>8878</v>
      </c>
      <c r="I1260" t="s">
        <v>53</v>
      </c>
    </row>
    <row r="1261" spans="2:9" ht="15" customHeight="1" x14ac:dyDescent="0.35">
      <c r="B1261" t="s">
        <v>365</v>
      </c>
      <c r="C1261" t="s">
        <v>174</v>
      </c>
      <c r="D1261" t="str">
        <f>Table19[[#This Row],[Asset Class]] &amp; " - " &amp; Table19[[#This Row],[Class Description]]</f>
        <v>DRYARCP - Dryer - Air Compressor</v>
      </c>
      <c r="E1261" t="s">
        <v>9728</v>
      </c>
      <c r="F1261" t="s">
        <v>9729</v>
      </c>
      <c r="G1261" t="str">
        <f>Table19[[#This Row],[Closing Code]] &amp; " - " &amp; Table19[[#This Row],[Closing Code Description]]</f>
        <v>VNDLSM - Vandalism</v>
      </c>
      <c r="H1261" t="s">
        <v>8878</v>
      </c>
      <c r="I1261" t="s">
        <v>53</v>
      </c>
    </row>
    <row r="1262" spans="2:9" ht="15" customHeight="1" x14ac:dyDescent="0.35">
      <c r="B1262" t="s">
        <v>365</v>
      </c>
      <c r="C1262" t="s">
        <v>174</v>
      </c>
      <c r="D1262" t="str">
        <f>Table19[[#This Row],[Asset Class]] &amp; " - " &amp; Table19[[#This Row],[Class Description]]</f>
        <v>DRYARCP - Dryer - Air Compressor</v>
      </c>
      <c r="E1262" t="s">
        <v>9730</v>
      </c>
      <c r="F1262" t="s">
        <v>9731</v>
      </c>
      <c r="G1262" t="str">
        <f>Table19[[#This Row],[Closing Code]] &amp; " - " &amp; Table19[[#This Row],[Closing Code Description]]</f>
        <v>WORNCMPT - Defective/ Worn Component</v>
      </c>
      <c r="H1262" t="s">
        <v>8878</v>
      </c>
      <c r="I1262" t="s">
        <v>53</v>
      </c>
    </row>
    <row r="1263" spans="2:9" ht="15" customHeight="1" x14ac:dyDescent="0.35">
      <c r="B1263" t="s">
        <v>365</v>
      </c>
      <c r="C1263" t="s">
        <v>174</v>
      </c>
      <c r="D1263" t="str">
        <f>Table19[[#This Row],[Asset Class]] &amp; " - " &amp; Table19[[#This Row],[Class Description]]</f>
        <v>DRYARCP - Dryer - Air Compressor</v>
      </c>
      <c r="E1263" t="s">
        <v>9732</v>
      </c>
      <c r="F1263" t="s">
        <v>9733</v>
      </c>
      <c r="G1263" t="str">
        <f>Table19[[#This Row],[Closing Code]] &amp; " - " &amp; Table19[[#This Row],[Closing Code Description]]</f>
        <v>ADJUSTD - Adjusted</v>
      </c>
      <c r="H1263" t="s">
        <v>8896</v>
      </c>
      <c r="I1263" t="s">
        <v>53</v>
      </c>
    </row>
    <row r="1264" spans="2:9" ht="15" customHeight="1" x14ac:dyDescent="0.35">
      <c r="B1264" t="s">
        <v>365</v>
      </c>
      <c r="C1264" t="s">
        <v>174</v>
      </c>
      <c r="D1264" t="str">
        <f>Table19[[#This Row],[Asset Class]] &amp; " - " &amp; Table19[[#This Row],[Class Description]]</f>
        <v>DRYARCP - Dryer - Air Compressor</v>
      </c>
      <c r="E1264" t="s">
        <v>9734</v>
      </c>
      <c r="F1264" t="s">
        <v>9735</v>
      </c>
      <c r="G1264" t="str">
        <f>Table19[[#This Row],[Closing Code]] &amp; " - " &amp; Table19[[#This Row],[Closing Code Description]]</f>
        <v>DECOMM - Decommission</v>
      </c>
      <c r="H1264" t="s">
        <v>8896</v>
      </c>
      <c r="I1264" t="s">
        <v>53</v>
      </c>
    </row>
    <row r="1265" spans="2:9" ht="15" customHeight="1" x14ac:dyDescent="0.35">
      <c r="B1265" t="s">
        <v>365</v>
      </c>
      <c r="C1265" t="s">
        <v>174</v>
      </c>
      <c r="D1265" t="str">
        <f>Table19[[#This Row],[Asset Class]] &amp; " - " &amp; Table19[[#This Row],[Class Description]]</f>
        <v>DRYARCP - Dryer - Air Compressor</v>
      </c>
      <c r="E1265" t="s">
        <v>9736</v>
      </c>
      <c r="F1265" t="s">
        <v>9737</v>
      </c>
      <c r="G1265" t="str">
        <f>Table19[[#This Row],[Closing Code]] &amp; " - " &amp; Table19[[#This Row],[Closing Code Description]]</f>
        <v>DECONTME - Decontaminate</v>
      </c>
      <c r="H1265" t="s">
        <v>8896</v>
      </c>
      <c r="I1265" t="s">
        <v>53</v>
      </c>
    </row>
    <row r="1266" spans="2:9" ht="15" customHeight="1" x14ac:dyDescent="0.35">
      <c r="B1266" t="s">
        <v>365</v>
      </c>
      <c r="C1266" t="s">
        <v>174</v>
      </c>
      <c r="D1266" t="str">
        <f>Table19[[#This Row],[Asset Class]] &amp; " - " &amp; Table19[[#This Row],[Class Description]]</f>
        <v>DRYARCP - Dryer - Air Compressor</v>
      </c>
      <c r="E1266" t="s">
        <v>9738</v>
      </c>
      <c r="F1266" t="s">
        <v>9739</v>
      </c>
      <c r="G1266" t="str">
        <f>Table19[[#This Row],[Closing Code]] &amp; " - " &amp; Table19[[#This Row],[Closing Code Description]]</f>
        <v>DONOTHIN - Do Nothing</v>
      </c>
      <c r="H1266" t="s">
        <v>8896</v>
      </c>
      <c r="I1266" t="s">
        <v>53</v>
      </c>
    </row>
    <row r="1267" spans="2:9" ht="15" customHeight="1" x14ac:dyDescent="0.35">
      <c r="B1267" t="s">
        <v>365</v>
      </c>
      <c r="C1267" t="s">
        <v>174</v>
      </c>
      <c r="D1267" t="str">
        <f>Table19[[#This Row],[Asset Class]] &amp; " - " &amp; Table19[[#This Row],[Class Description]]</f>
        <v>DRYARCP - Dryer - Air Compressor</v>
      </c>
      <c r="E1267" t="s">
        <v>9740</v>
      </c>
      <c r="F1267" t="s">
        <v>9741</v>
      </c>
      <c r="G1267" t="str">
        <f>Table19[[#This Row],[Closing Code]] &amp; " - " &amp; Table19[[#This Row],[Closing Code Description]]</f>
        <v>LUBRCTE - Lubricate</v>
      </c>
      <c r="H1267" t="s">
        <v>8896</v>
      </c>
      <c r="I1267" t="s">
        <v>53</v>
      </c>
    </row>
    <row r="1268" spans="2:9" ht="15" customHeight="1" x14ac:dyDescent="0.35">
      <c r="B1268" t="s">
        <v>365</v>
      </c>
      <c r="C1268" t="s">
        <v>174</v>
      </c>
      <c r="D1268" t="str">
        <f>Table19[[#This Row],[Asset Class]] &amp; " - " &amp; Table19[[#This Row],[Class Description]]</f>
        <v>DRYARCP - Dryer - Air Compressor</v>
      </c>
      <c r="E1268" t="s">
        <v>9720</v>
      </c>
      <c r="F1268" t="s">
        <v>9721</v>
      </c>
      <c r="G1268" t="str">
        <f>Table19[[#This Row],[Closing Code]] &amp; " - " &amp; Table19[[#This Row],[Closing Code Description]]</f>
        <v>OTHER - Other (specify)</v>
      </c>
      <c r="H1268" t="s">
        <v>8896</v>
      </c>
      <c r="I1268" t="s">
        <v>53</v>
      </c>
    </row>
    <row r="1269" spans="2:9" ht="15" customHeight="1" x14ac:dyDescent="0.35">
      <c r="B1269" t="s">
        <v>365</v>
      </c>
      <c r="C1269" t="s">
        <v>174</v>
      </c>
      <c r="D1269" t="str">
        <f>Table19[[#This Row],[Asset Class]] &amp; " - " &amp; Table19[[#This Row],[Class Description]]</f>
        <v>DRYARCP - Dryer - Air Compressor</v>
      </c>
      <c r="E1269" t="s">
        <v>9742</v>
      </c>
      <c r="F1269" t="s">
        <v>9743</v>
      </c>
      <c r="G1269" t="str">
        <f>Table19[[#This Row],[Closing Code]] &amp; " - " &amp; Table19[[#This Row],[Closing Code Description]]</f>
        <v>RECALBRT - Recalibrate</v>
      </c>
      <c r="H1269" t="s">
        <v>8896</v>
      </c>
      <c r="I1269" t="s">
        <v>53</v>
      </c>
    </row>
    <row r="1270" spans="2:9" ht="15" customHeight="1" x14ac:dyDescent="0.35">
      <c r="B1270" t="s">
        <v>365</v>
      </c>
      <c r="C1270" t="s">
        <v>174</v>
      </c>
      <c r="D1270" t="str">
        <f>Table19[[#This Row],[Asset Class]] &amp; " - " &amp; Table19[[#This Row],[Class Description]]</f>
        <v>DRYARCP - Dryer - Air Compressor</v>
      </c>
      <c r="E1270" t="s">
        <v>9744</v>
      </c>
      <c r="F1270" t="s">
        <v>9745</v>
      </c>
      <c r="G1270" t="str">
        <f>Table19[[#This Row],[Closing Code]] &amp; " - " &amp; Table19[[#This Row],[Closing Code Description]]</f>
        <v>REMVOBT - Remove Obstruction</v>
      </c>
      <c r="H1270" t="s">
        <v>8896</v>
      </c>
      <c r="I1270" t="s">
        <v>53</v>
      </c>
    </row>
    <row r="1271" spans="2:9" ht="15" customHeight="1" x14ac:dyDescent="0.35">
      <c r="B1271" t="s">
        <v>365</v>
      </c>
      <c r="C1271" t="s">
        <v>174</v>
      </c>
      <c r="D1271" t="str">
        <f>Table19[[#This Row],[Asset Class]] &amp; " - " &amp; Table19[[#This Row],[Class Description]]</f>
        <v>DRYARCP - Dryer - Air Compressor</v>
      </c>
      <c r="E1271" t="s">
        <v>9746</v>
      </c>
      <c r="F1271" t="s">
        <v>9747</v>
      </c>
      <c r="G1271" t="str">
        <f>Table19[[#This Row],[Closing Code]] &amp; " - " &amp; Table19[[#This Row],[Closing Code Description]]</f>
        <v>REPCMPT - Repair Component</v>
      </c>
      <c r="H1271" t="s">
        <v>8896</v>
      </c>
      <c r="I1271" t="s">
        <v>53</v>
      </c>
    </row>
    <row r="1272" spans="2:9" ht="15" customHeight="1" x14ac:dyDescent="0.35">
      <c r="B1272" t="s">
        <v>365</v>
      </c>
      <c r="C1272" t="s">
        <v>174</v>
      </c>
      <c r="D1272" t="str">
        <f>Table19[[#This Row],[Asset Class]] &amp; " - " &amp; Table19[[#This Row],[Class Description]]</f>
        <v>DRYARCP - Dryer - Air Compressor</v>
      </c>
      <c r="E1272" t="s">
        <v>9748</v>
      </c>
      <c r="F1272" t="s">
        <v>9749</v>
      </c>
      <c r="G1272" t="str">
        <f>Table19[[#This Row],[Closing Code]] &amp; " - " &amp; Table19[[#This Row],[Closing Code Description]]</f>
        <v>REPLASS - Replace Asset</v>
      </c>
      <c r="H1272" t="s">
        <v>8896</v>
      </c>
      <c r="I1272" t="s">
        <v>53</v>
      </c>
    </row>
    <row r="1273" spans="2:9" ht="15" customHeight="1" x14ac:dyDescent="0.35">
      <c r="B1273" t="s">
        <v>365</v>
      </c>
      <c r="C1273" t="s">
        <v>174</v>
      </c>
      <c r="D1273" t="str">
        <f>Table19[[#This Row],[Asset Class]] &amp; " - " &amp; Table19[[#This Row],[Class Description]]</f>
        <v>DRYARCP - Dryer - Air Compressor</v>
      </c>
      <c r="E1273" t="s">
        <v>9750</v>
      </c>
      <c r="F1273" t="s">
        <v>9751</v>
      </c>
      <c r="G1273" t="str">
        <f>Table19[[#This Row],[Closing Code]] &amp; " - " &amp; Table19[[#This Row],[Closing Code Description]]</f>
        <v>REPLCMPT - Replace Component</v>
      </c>
      <c r="H1273" t="s">
        <v>8896</v>
      </c>
      <c r="I1273" t="s">
        <v>53</v>
      </c>
    </row>
    <row r="1274" spans="2:9" ht="15" customHeight="1" x14ac:dyDescent="0.35">
      <c r="B1274" t="s">
        <v>365</v>
      </c>
      <c r="C1274" t="s">
        <v>174</v>
      </c>
      <c r="D1274" t="str">
        <f>Table19[[#This Row],[Asset Class]] &amp; " - " &amp; Table19[[#This Row],[Class Description]]</f>
        <v>DRYARCP - Dryer - Air Compressor</v>
      </c>
      <c r="E1274" t="s">
        <v>9752</v>
      </c>
      <c r="F1274" t="s">
        <v>9753</v>
      </c>
      <c r="G1274" t="str">
        <f>Table19[[#This Row],[Closing Code]] &amp; " - " &amp; Table19[[#This Row],[Closing Code Description]]</f>
        <v>REPRASS - Repair Asset</v>
      </c>
      <c r="H1274" t="s">
        <v>8896</v>
      </c>
      <c r="I1274" t="s">
        <v>53</v>
      </c>
    </row>
    <row r="1275" spans="2:9" ht="15" customHeight="1" x14ac:dyDescent="0.35">
      <c r="B1275" t="s">
        <v>365</v>
      </c>
      <c r="C1275" t="s">
        <v>174</v>
      </c>
      <c r="D1275" t="str">
        <f>Table19[[#This Row],[Asset Class]] &amp; " - " &amp; Table19[[#This Row],[Class Description]]</f>
        <v>DRYARCP - Dryer - Air Compressor</v>
      </c>
      <c r="E1275" t="s">
        <v>9754</v>
      </c>
      <c r="F1275" t="s">
        <v>9755</v>
      </c>
      <c r="G1275" t="str">
        <f>Table19[[#This Row],[Closing Code]] &amp; " - " &amp; Table19[[#This Row],[Closing Code Description]]</f>
        <v>UPGRADES - Upgrade</v>
      </c>
      <c r="H1275" t="s">
        <v>8896</v>
      </c>
      <c r="I1275" t="s">
        <v>53</v>
      </c>
    </row>
    <row r="1276" spans="2:9" ht="15" customHeight="1" x14ac:dyDescent="0.35">
      <c r="B1276" t="s">
        <v>487</v>
      </c>
      <c r="C1276" t="s">
        <v>231</v>
      </c>
      <c r="D1276" t="str">
        <f>Table19[[#This Row],[Asset Class]] &amp; " - " &amp; Table19[[#This Row],[Class Description]]</f>
        <v>DSLST - Diesel Storage Tank</v>
      </c>
      <c r="E1276" t="s">
        <v>9674</v>
      </c>
      <c r="F1276" t="s">
        <v>9675</v>
      </c>
      <c r="G1276" t="str">
        <f>Table19[[#This Row],[Closing Code]] &amp; " - " &amp; Table19[[#This Row],[Closing Code Description]]</f>
        <v>CORROS - Corrosion</v>
      </c>
      <c r="H1276" t="s">
        <v>8863</v>
      </c>
      <c r="I1276" t="s">
        <v>53</v>
      </c>
    </row>
    <row r="1277" spans="2:9" ht="15" customHeight="1" x14ac:dyDescent="0.35">
      <c r="B1277" t="s">
        <v>487</v>
      </c>
      <c r="C1277" t="s">
        <v>231</v>
      </c>
      <c r="D1277" t="str">
        <f>Table19[[#This Row],[Asset Class]] &amp; " - " &amp; Table19[[#This Row],[Class Description]]</f>
        <v>DSLST - Diesel Storage Tank</v>
      </c>
      <c r="E1277" t="s">
        <v>9676</v>
      </c>
      <c r="F1277" t="s">
        <v>9677</v>
      </c>
      <c r="G1277" t="str">
        <f>Table19[[#This Row],[Closing Code]] &amp; " - " &amp; Table19[[#This Row],[Closing Code Description]]</f>
        <v>ELECTRIP - Electrical Trip Out</v>
      </c>
      <c r="H1277" t="s">
        <v>8863</v>
      </c>
      <c r="I1277" t="s">
        <v>53</v>
      </c>
    </row>
    <row r="1278" spans="2:9" ht="15" customHeight="1" x14ac:dyDescent="0.35">
      <c r="B1278" t="s">
        <v>487</v>
      </c>
      <c r="C1278" t="s">
        <v>231</v>
      </c>
      <c r="D1278" t="str">
        <f>Table19[[#This Row],[Asset Class]] &amp; " - " &amp; Table19[[#This Row],[Class Description]]</f>
        <v>DSLST - Diesel Storage Tank</v>
      </c>
      <c r="E1278" t="s">
        <v>9682</v>
      </c>
      <c r="F1278" t="s">
        <v>9683</v>
      </c>
      <c r="G1278" t="str">
        <f>Table19[[#This Row],[Closing Code]] &amp; " - " &amp; Table19[[#This Row],[Closing Code Description]]</f>
        <v>JAMMEDEQ - Jammed Equipment</v>
      </c>
      <c r="H1278" t="s">
        <v>8863</v>
      </c>
      <c r="I1278" t="s">
        <v>53</v>
      </c>
    </row>
    <row r="1279" spans="2:9" ht="15" customHeight="1" x14ac:dyDescent="0.35">
      <c r="B1279" t="s">
        <v>487</v>
      </c>
      <c r="C1279" t="s">
        <v>231</v>
      </c>
      <c r="D1279" t="str">
        <f>Table19[[#This Row],[Asset Class]] &amp; " - " &amp; Table19[[#This Row],[Class Description]]</f>
        <v>DSLST - Diesel Storage Tank</v>
      </c>
      <c r="E1279" t="s">
        <v>9684</v>
      </c>
      <c r="F1279" t="s">
        <v>9685</v>
      </c>
      <c r="G1279" t="str">
        <f>Table19[[#This Row],[Closing Code]] &amp; " - " &amp; Table19[[#This Row],[Closing Code Description]]</f>
        <v>LEAKING - Leaking</v>
      </c>
      <c r="H1279" t="s">
        <v>8863</v>
      </c>
      <c r="I1279" t="s">
        <v>53</v>
      </c>
    </row>
    <row r="1280" spans="2:9" ht="15" customHeight="1" x14ac:dyDescent="0.35">
      <c r="B1280" t="s">
        <v>487</v>
      </c>
      <c r="C1280" t="s">
        <v>231</v>
      </c>
      <c r="D1280" t="str">
        <f>Table19[[#This Row],[Asset Class]] &amp; " - " &amp; Table19[[#This Row],[Class Description]]</f>
        <v>DSLST - Diesel Storage Tank</v>
      </c>
      <c r="E1280" t="s">
        <v>9686</v>
      </c>
      <c r="F1280" t="s">
        <v>9687</v>
      </c>
      <c r="G1280" t="str">
        <f>Table19[[#This Row],[Closing Code]] &amp; " - " &amp; Table19[[#This Row],[Closing Code Description]]</f>
        <v>LOWPERF - Low Performance</v>
      </c>
      <c r="H1280" t="s">
        <v>8863</v>
      </c>
      <c r="I1280" t="s">
        <v>53</v>
      </c>
    </row>
    <row r="1281" spans="2:9" ht="15" customHeight="1" x14ac:dyDescent="0.35">
      <c r="B1281" t="s">
        <v>487</v>
      </c>
      <c r="C1281" t="s">
        <v>231</v>
      </c>
      <c r="D1281" t="str">
        <f>Table19[[#This Row],[Asset Class]] &amp; " - " &amp; Table19[[#This Row],[Class Description]]</f>
        <v>DSLST - Diesel Storage Tank</v>
      </c>
      <c r="E1281" t="s">
        <v>9688</v>
      </c>
      <c r="F1281" t="s">
        <v>9689</v>
      </c>
      <c r="G1281" t="str">
        <f>Table19[[#This Row],[Closing Code]] &amp; " - " &amp; Table19[[#This Row],[Closing Code Description]]</f>
        <v>NONOPER - Non-Operational</v>
      </c>
      <c r="H1281" t="s">
        <v>8863</v>
      </c>
      <c r="I1281" t="s">
        <v>53</v>
      </c>
    </row>
    <row r="1282" spans="2:9" ht="15" customHeight="1" x14ac:dyDescent="0.35">
      <c r="B1282" t="s">
        <v>487</v>
      </c>
      <c r="C1282" t="s">
        <v>231</v>
      </c>
      <c r="D1282" t="str">
        <f>Table19[[#This Row],[Asset Class]] &amp; " - " &amp; Table19[[#This Row],[Class Description]]</f>
        <v>DSLST - Diesel Storage Tank</v>
      </c>
      <c r="E1282" t="s">
        <v>9690</v>
      </c>
      <c r="F1282" t="s">
        <v>9691</v>
      </c>
      <c r="G1282" t="str">
        <f>Table19[[#This Row],[Closing Code]] &amp; " - " &amp; Table19[[#This Row],[Closing Code Description]]</f>
        <v>PHYDMGE - Physical Damage</v>
      </c>
      <c r="H1282" t="s">
        <v>8863</v>
      </c>
      <c r="I1282" t="s">
        <v>53</v>
      </c>
    </row>
    <row r="1283" spans="2:9" ht="15" customHeight="1" x14ac:dyDescent="0.35">
      <c r="B1283" t="s">
        <v>487</v>
      </c>
      <c r="C1283" t="s">
        <v>231</v>
      </c>
      <c r="D1283" t="str">
        <f>Table19[[#This Row],[Asset Class]] &amp; " - " &amp; Table19[[#This Row],[Class Description]]</f>
        <v>DSLST - Diesel Storage Tank</v>
      </c>
      <c r="E1283" t="s">
        <v>10122</v>
      </c>
      <c r="F1283" t="s">
        <v>10123</v>
      </c>
      <c r="G1283" t="str">
        <f>Table19[[#This Row],[Closing Code]] &amp; " - " &amp; Table19[[#This Row],[Closing Code Description]]</f>
        <v>COMMFAIL - Communication Failure</v>
      </c>
      <c r="H1283" t="s">
        <v>8876</v>
      </c>
      <c r="I1283" t="s">
        <v>53</v>
      </c>
    </row>
    <row r="1284" spans="2:9" ht="15" customHeight="1" x14ac:dyDescent="0.35">
      <c r="B1284" t="s">
        <v>487</v>
      </c>
      <c r="C1284" t="s">
        <v>231</v>
      </c>
      <c r="D1284" t="str">
        <f>Table19[[#This Row],[Asset Class]] &amp; " - " &amp; Table19[[#This Row],[Class Description]]</f>
        <v>DSLST - Diesel Storage Tank</v>
      </c>
      <c r="E1284" t="s">
        <v>10124</v>
      </c>
      <c r="F1284" t="s">
        <v>10125</v>
      </c>
      <c r="G1284" t="str">
        <f>Table19[[#This Row],[Closing Code]] &amp; " - " &amp; Table19[[#This Row],[Closing Code Description]]</f>
        <v>CONTPROD - Contamination Of Product</v>
      </c>
      <c r="H1284" t="s">
        <v>8876</v>
      </c>
      <c r="I1284" t="s">
        <v>53</v>
      </c>
    </row>
    <row r="1285" spans="2:9" ht="15" customHeight="1" x14ac:dyDescent="0.35">
      <c r="B1285" t="s">
        <v>487</v>
      </c>
      <c r="C1285" t="s">
        <v>231</v>
      </c>
      <c r="D1285" t="str">
        <f>Table19[[#This Row],[Asset Class]] &amp; " - " &amp; Table19[[#This Row],[Class Description]]</f>
        <v>DSLST - Diesel Storage Tank</v>
      </c>
      <c r="E1285" t="s">
        <v>10126</v>
      </c>
      <c r="F1285" t="s">
        <v>10127</v>
      </c>
      <c r="G1285" t="str">
        <f>Table19[[#This Row],[Closing Code]] &amp; " - " &amp; Table19[[#This Row],[Closing Code Description]]</f>
        <v>DBWLINGR - Double Wall Integrity (Loss Of Vacuum)</v>
      </c>
      <c r="H1285" t="s">
        <v>8876</v>
      </c>
      <c r="I1285" t="s">
        <v>53</v>
      </c>
    </row>
    <row r="1286" spans="2:9" ht="15" customHeight="1" x14ac:dyDescent="0.35">
      <c r="B1286" t="s">
        <v>487</v>
      </c>
      <c r="C1286" t="s">
        <v>231</v>
      </c>
      <c r="D1286" t="str">
        <f>Table19[[#This Row],[Asset Class]] &amp; " - " &amp; Table19[[#This Row],[Class Description]]</f>
        <v>DSLST - Diesel Storage Tank</v>
      </c>
      <c r="E1286" t="s">
        <v>10128</v>
      </c>
      <c r="F1286" t="s">
        <v>10129</v>
      </c>
      <c r="G1286" t="str">
        <f>Table19[[#This Row],[Closing Code]] &amp; " - " &amp; Table19[[#This Row],[Closing Code Description]]</f>
        <v>DSTKCORR - Below ground double walled diesel tank internally corroded</v>
      </c>
      <c r="H1286" t="s">
        <v>8876</v>
      </c>
      <c r="I1286" t="s">
        <v>53</v>
      </c>
    </row>
    <row r="1287" spans="2:9" ht="15" customHeight="1" x14ac:dyDescent="0.35">
      <c r="B1287" t="s">
        <v>487</v>
      </c>
      <c r="C1287" t="s">
        <v>231</v>
      </c>
      <c r="D1287" t="str">
        <f>Table19[[#This Row],[Asset Class]] &amp; " - " &amp; Table19[[#This Row],[Class Description]]</f>
        <v>DSLST - Diesel Storage Tank</v>
      </c>
      <c r="E1287" t="s">
        <v>10130</v>
      </c>
      <c r="F1287" t="s">
        <v>10131</v>
      </c>
      <c r="G1287" t="str">
        <f>Table19[[#This Row],[Closing Code]] &amp; " - " &amp; Table19[[#This Row],[Closing Code Description]]</f>
        <v>DSTKDET - Above ground diesel storage tank deteriorated</v>
      </c>
      <c r="H1287" t="s">
        <v>8876</v>
      </c>
      <c r="I1287" t="s">
        <v>53</v>
      </c>
    </row>
    <row r="1288" spans="2:9" ht="15" customHeight="1" x14ac:dyDescent="0.35">
      <c r="B1288" t="s">
        <v>487</v>
      </c>
      <c r="C1288" t="s">
        <v>231</v>
      </c>
      <c r="D1288" t="str">
        <f>Table19[[#This Row],[Asset Class]] &amp; " - " &amp; Table19[[#This Row],[Class Description]]</f>
        <v>DSLST - Diesel Storage Tank</v>
      </c>
      <c r="E1288" t="s">
        <v>10132</v>
      </c>
      <c r="F1288" t="s">
        <v>10133</v>
      </c>
      <c r="G1288" t="str">
        <f>Table19[[#This Row],[Closing Code]] &amp; " - " &amp; Table19[[#This Row],[Closing Code Description]]</f>
        <v>LWPRDTNK - No / Low Product In Tank</v>
      </c>
      <c r="H1288" t="s">
        <v>8876</v>
      </c>
      <c r="I1288" t="s">
        <v>53</v>
      </c>
    </row>
    <row r="1289" spans="2:9" ht="15" customHeight="1" x14ac:dyDescent="0.35">
      <c r="B1289" t="s">
        <v>487</v>
      </c>
      <c r="C1289" t="s">
        <v>231</v>
      </c>
      <c r="D1289" t="str">
        <f>Table19[[#This Row],[Asset Class]] &amp; " - " &amp; Table19[[#This Row],[Class Description]]</f>
        <v>DSLST - Diesel Storage Tank</v>
      </c>
      <c r="E1289" t="s">
        <v>9892</v>
      </c>
      <c r="F1289" t="s">
        <v>9893</v>
      </c>
      <c r="G1289" t="str">
        <f>Table19[[#This Row],[Closing Code]] &amp; " - " &amp; Table19[[#This Row],[Closing Code Description]]</f>
        <v>PUMPFAIL - Pump Failure</v>
      </c>
      <c r="H1289" t="s">
        <v>8876</v>
      </c>
      <c r="I1289" t="s">
        <v>53</v>
      </c>
    </row>
    <row r="1290" spans="2:9" ht="15" customHeight="1" x14ac:dyDescent="0.35">
      <c r="B1290" t="s">
        <v>487</v>
      </c>
      <c r="C1290" t="s">
        <v>231</v>
      </c>
      <c r="D1290" t="str">
        <f>Table19[[#This Row],[Asset Class]] &amp; " - " &amp; Table19[[#This Row],[Class Description]]</f>
        <v>DSLST - Diesel Storage Tank</v>
      </c>
      <c r="E1290" t="s">
        <v>9828</v>
      </c>
      <c r="F1290" t="s">
        <v>9829</v>
      </c>
      <c r="G1290" t="str">
        <f>Table19[[#This Row],[Closing Code]] &amp; " - " &amp; Table19[[#This Row],[Closing Code Description]]</f>
        <v>SENRFAIL - Sensor Failure</v>
      </c>
      <c r="H1290" t="s">
        <v>8876</v>
      </c>
      <c r="I1290" t="s">
        <v>53</v>
      </c>
    </row>
    <row r="1291" spans="2:9" ht="15" customHeight="1" x14ac:dyDescent="0.35">
      <c r="B1291" t="s">
        <v>487</v>
      </c>
      <c r="C1291" t="s">
        <v>231</v>
      </c>
      <c r="D1291" t="str">
        <f>Table19[[#This Row],[Asset Class]] &amp; " - " &amp; Table19[[#This Row],[Class Description]]</f>
        <v>DSLST - Diesel Storage Tank</v>
      </c>
      <c r="E1291" t="s">
        <v>10134</v>
      </c>
      <c r="F1291" t="s">
        <v>10135</v>
      </c>
      <c r="G1291" t="str">
        <f>Table19[[#This Row],[Closing Code]] &amp; " - " &amp; Table19[[#This Row],[Closing Code Description]]</f>
        <v>WTRINTNK - Water In Tank</v>
      </c>
      <c r="H1291" t="s">
        <v>8876</v>
      </c>
      <c r="I1291" t="s">
        <v>53</v>
      </c>
    </row>
    <row r="1292" spans="2:9" ht="15" customHeight="1" x14ac:dyDescent="0.35">
      <c r="B1292" t="s">
        <v>487</v>
      </c>
      <c r="C1292" t="s">
        <v>231</v>
      </c>
      <c r="D1292" t="str">
        <f>Table19[[#This Row],[Asset Class]] &amp; " - " &amp; Table19[[#This Row],[Class Description]]</f>
        <v>DSLST - Diesel Storage Tank</v>
      </c>
      <c r="E1292" t="s">
        <v>9698</v>
      </c>
      <c r="F1292" t="s">
        <v>9699</v>
      </c>
      <c r="G1292" t="str">
        <f>Table19[[#This Row],[Closing Code]] &amp; " - " &amp; Table19[[#This Row],[Closing Code Description]]</f>
        <v>ACCIDENT - Accident</v>
      </c>
      <c r="H1292" t="s">
        <v>8878</v>
      </c>
      <c r="I1292" t="s">
        <v>53</v>
      </c>
    </row>
    <row r="1293" spans="2:9" ht="15" customHeight="1" x14ac:dyDescent="0.35">
      <c r="B1293" t="s">
        <v>487</v>
      </c>
      <c r="C1293" t="s">
        <v>231</v>
      </c>
      <c r="D1293" t="str">
        <f>Table19[[#This Row],[Asset Class]] &amp; " - " &amp; Table19[[#This Row],[Class Description]]</f>
        <v>DSLST - Diesel Storage Tank</v>
      </c>
      <c r="E1293" t="s">
        <v>9704</v>
      </c>
      <c r="F1293" t="s">
        <v>9705</v>
      </c>
      <c r="G1293" t="str">
        <f>Table19[[#This Row],[Closing Code]] &amp; " - " &amp; Table19[[#This Row],[Closing Code Description]]</f>
        <v>CONTAM - Contamination</v>
      </c>
      <c r="H1293" t="s">
        <v>8878</v>
      </c>
      <c r="I1293" t="s">
        <v>53</v>
      </c>
    </row>
    <row r="1294" spans="2:9" ht="15" customHeight="1" x14ac:dyDescent="0.35">
      <c r="B1294" t="s">
        <v>487</v>
      </c>
      <c r="C1294" t="s">
        <v>231</v>
      </c>
      <c r="D1294" t="str">
        <f>Table19[[#This Row],[Asset Class]] &amp; " - " &amp; Table19[[#This Row],[Class Description]]</f>
        <v>DSLST - Diesel Storage Tank</v>
      </c>
      <c r="E1294" t="s">
        <v>9710</v>
      </c>
      <c r="F1294" t="s">
        <v>9711</v>
      </c>
      <c r="G1294" t="str">
        <f>Table19[[#This Row],[Closing Code]] &amp; " - " &amp; Table19[[#This Row],[Closing Code Description]]</f>
        <v>IMPRMNT - Improper Maintenance</v>
      </c>
      <c r="H1294" t="s">
        <v>8878</v>
      </c>
      <c r="I1294" t="s">
        <v>53</v>
      </c>
    </row>
    <row r="1295" spans="2:9" ht="15" customHeight="1" x14ac:dyDescent="0.35">
      <c r="B1295" t="s">
        <v>487</v>
      </c>
      <c r="C1295" t="s">
        <v>231</v>
      </c>
      <c r="D1295" t="str">
        <f>Table19[[#This Row],[Asset Class]] &amp; " - " &amp; Table19[[#This Row],[Class Description]]</f>
        <v>DSLST - Diesel Storage Tank</v>
      </c>
      <c r="E1295" t="s">
        <v>9712</v>
      </c>
      <c r="F1295" t="s">
        <v>9713</v>
      </c>
      <c r="G1295" t="str">
        <f>Table19[[#This Row],[Closing Code]] &amp; " - " &amp; Table19[[#This Row],[Closing Code Description]]</f>
        <v>INSLUBR - Insufficient Lubrication</v>
      </c>
      <c r="H1295" t="s">
        <v>8878</v>
      </c>
      <c r="I1295" t="s">
        <v>53</v>
      </c>
    </row>
    <row r="1296" spans="2:9" ht="15" customHeight="1" x14ac:dyDescent="0.35">
      <c r="B1296" t="s">
        <v>487</v>
      </c>
      <c r="C1296" t="s">
        <v>231</v>
      </c>
      <c r="D1296" t="str">
        <f>Table19[[#This Row],[Asset Class]] &amp; " - " &amp; Table19[[#This Row],[Class Description]]</f>
        <v>DSLST - Diesel Storage Tank</v>
      </c>
      <c r="E1296" t="s">
        <v>9714</v>
      </c>
      <c r="F1296" t="s">
        <v>9715</v>
      </c>
      <c r="G1296" t="str">
        <f>Table19[[#This Row],[Closing Code]] &amp; " - " &amp; Table19[[#This Row],[Closing Code Description]]</f>
        <v>LACKTRN - Lack of/ Inadequate Training</v>
      </c>
      <c r="H1296" t="s">
        <v>8878</v>
      </c>
      <c r="I1296" t="s">
        <v>53</v>
      </c>
    </row>
    <row r="1297" spans="2:9" ht="15" customHeight="1" x14ac:dyDescent="0.35">
      <c r="B1297" t="s">
        <v>487</v>
      </c>
      <c r="C1297" t="s">
        <v>231</v>
      </c>
      <c r="D1297" t="str">
        <f>Table19[[#This Row],[Asset Class]] &amp; " - " &amp; Table19[[#This Row],[Class Description]]</f>
        <v>DSLST - Diesel Storage Tank</v>
      </c>
      <c r="E1297" t="s">
        <v>9716</v>
      </c>
      <c r="F1297" t="s">
        <v>9717</v>
      </c>
      <c r="G1297" t="str">
        <f>Table19[[#This Row],[Closing Code]] &amp; " - " &amp; Table19[[#This Row],[Closing Code Description]]</f>
        <v>MISSCMP - Loose/ Missing Component</v>
      </c>
      <c r="H1297" t="s">
        <v>8878</v>
      </c>
      <c r="I1297" t="s">
        <v>53</v>
      </c>
    </row>
    <row r="1298" spans="2:9" ht="15" customHeight="1" x14ac:dyDescent="0.35">
      <c r="B1298" t="s">
        <v>487</v>
      </c>
      <c r="C1298" t="s">
        <v>231</v>
      </c>
      <c r="D1298" t="str">
        <f>Table19[[#This Row],[Asset Class]] &amp; " - " &amp; Table19[[#This Row],[Class Description]]</f>
        <v>DSLST - Diesel Storage Tank</v>
      </c>
      <c r="E1298" t="s">
        <v>9722</v>
      </c>
      <c r="F1298" t="s">
        <v>9723</v>
      </c>
      <c r="G1298" t="str">
        <f>Table19[[#This Row],[Closing Code]] &amp; " - " &amp; Table19[[#This Row],[Closing Code Description]]</f>
        <v>PRINSTAL - Poor Installation</v>
      </c>
      <c r="H1298" t="s">
        <v>8878</v>
      </c>
      <c r="I1298" t="s">
        <v>53</v>
      </c>
    </row>
    <row r="1299" spans="2:9" ht="15" customHeight="1" x14ac:dyDescent="0.35">
      <c r="B1299" t="s">
        <v>487</v>
      </c>
      <c r="C1299" t="s">
        <v>231</v>
      </c>
      <c r="D1299" t="str">
        <f>Table19[[#This Row],[Asset Class]] &amp; " - " &amp; Table19[[#This Row],[Class Description]]</f>
        <v>DSLST - Diesel Storage Tank</v>
      </c>
      <c r="E1299" t="s">
        <v>9724</v>
      </c>
      <c r="F1299" t="s">
        <v>9725</v>
      </c>
      <c r="G1299" t="str">
        <f>Table19[[#This Row],[Closing Code]] &amp; " - " &amp; Table19[[#This Row],[Closing Code Description]]</f>
        <v>PROCISSU - Procedure Issue</v>
      </c>
      <c r="H1299" t="s">
        <v>8878</v>
      </c>
      <c r="I1299" t="s">
        <v>53</v>
      </c>
    </row>
    <row r="1300" spans="2:9" ht="15" customHeight="1" x14ac:dyDescent="0.35">
      <c r="B1300" t="s">
        <v>487</v>
      </c>
      <c r="C1300" t="s">
        <v>231</v>
      </c>
      <c r="D1300" t="str">
        <f>Table19[[#This Row],[Asset Class]] &amp; " - " &amp; Table19[[#This Row],[Class Description]]</f>
        <v>DSLST - Diesel Storage Tank</v>
      </c>
      <c r="E1300" t="s">
        <v>9726</v>
      </c>
      <c r="F1300" t="s">
        <v>9727</v>
      </c>
      <c r="G1300" t="str">
        <f>Table19[[#This Row],[Closing Code]] &amp; " - " &amp; Table19[[#This Row],[Closing Code Description]]</f>
        <v>UTLFAIL - Utility Failure</v>
      </c>
      <c r="H1300" t="s">
        <v>8878</v>
      </c>
      <c r="I1300" t="s">
        <v>53</v>
      </c>
    </row>
    <row r="1301" spans="2:9" ht="15" customHeight="1" x14ac:dyDescent="0.35">
      <c r="B1301" t="s">
        <v>487</v>
      </c>
      <c r="C1301" t="s">
        <v>231</v>
      </c>
      <c r="D1301" t="str">
        <f>Table19[[#This Row],[Asset Class]] &amp; " - " &amp; Table19[[#This Row],[Class Description]]</f>
        <v>DSLST - Diesel Storage Tank</v>
      </c>
      <c r="E1301" t="s">
        <v>9730</v>
      </c>
      <c r="F1301" t="s">
        <v>9731</v>
      </c>
      <c r="G1301" t="str">
        <f>Table19[[#This Row],[Closing Code]] &amp; " - " &amp; Table19[[#This Row],[Closing Code Description]]</f>
        <v>WORNCMPT - Defective/ Worn Component</v>
      </c>
      <c r="H1301" t="s">
        <v>8878</v>
      </c>
      <c r="I1301" t="s">
        <v>53</v>
      </c>
    </row>
    <row r="1302" spans="2:9" ht="15" customHeight="1" x14ac:dyDescent="0.35">
      <c r="B1302" t="s">
        <v>487</v>
      </c>
      <c r="C1302" t="s">
        <v>231</v>
      </c>
      <c r="D1302" t="str">
        <f>Table19[[#This Row],[Asset Class]] &amp; " - " &amp; Table19[[#This Row],[Class Description]]</f>
        <v>DSLST - Diesel Storage Tank</v>
      </c>
      <c r="E1302" t="s">
        <v>9732</v>
      </c>
      <c r="F1302" t="s">
        <v>9733</v>
      </c>
      <c r="G1302" t="str">
        <f>Table19[[#This Row],[Closing Code]] &amp; " - " &amp; Table19[[#This Row],[Closing Code Description]]</f>
        <v>ADJUSTD - Adjusted</v>
      </c>
      <c r="H1302" t="s">
        <v>8896</v>
      </c>
      <c r="I1302" t="s">
        <v>53</v>
      </c>
    </row>
    <row r="1303" spans="2:9" ht="15" customHeight="1" x14ac:dyDescent="0.35">
      <c r="B1303" t="s">
        <v>487</v>
      </c>
      <c r="C1303" t="s">
        <v>231</v>
      </c>
      <c r="D1303" t="str">
        <f>Table19[[#This Row],[Asset Class]] &amp; " - " &amp; Table19[[#This Row],[Class Description]]</f>
        <v>DSLST - Diesel Storage Tank</v>
      </c>
      <c r="E1303" t="s">
        <v>9772</v>
      </c>
      <c r="F1303" t="s">
        <v>9773</v>
      </c>
      <c r="G1303" t="str">
        <f>Table19[[#This Row],[Closing Code]] &amp; " - " &amp; Table19[[#This Row],[Closing Code Description]]</f>
        <v>CALLCNTR - Call Contractor</v>
      </c>
      <c r="H1303" t="s">
        <v>8896</v>
      </c>
      <c r="I1303" t="s">
        <v>53</v>
      </c>
    </row>
    <row r="1304" spans="2:9" ht="15" customHeight="1" x14ac:dyDescent="0.35">
      <c r="B1304" t="s">
        <v>487</v>
      </c>
      <c r="C1304" t="s">
        <v>231</v>
      </c>
      <c r="D1304" t="str">
        <f>Table19[[#This Row],[Asset Class]] &amp; " - " &amp; Table19[[#This Row],[Class Description]]</f>
        <v>DSLST - Diesel Storage Tank</v>
      </c>
      <c r="E1304" t="s">
        <v>9734</v>
      </c>
      <c r="F1304" t="s">
        <v>9735</v>
      </c>
      <c r="G1304" t="str">
        <f>Table19[[#This Row],[Closing Code]] &amp; " - " &amp; Table19[[#This Row],[Closing Code Description]]</f>
        <v>DECOMM - Decommission</v>
      </c>
      <c r="H1304" t="s">
        <v>8896</v>
      </c>
      <c r="I1304" t="s">
        <v>53</v>
      </c>
    </row>
    <row r="1305" spans="2:9" ht="15" customHeight="1" x14ac:dyDescent="0.35">
      <c r="B1305" t="s">
        <v>487</v>
      </c>
      <c r="C1305" t="s">
        <v>231</v>
      </c>
      <c r="D1305" t="str">
        <f>Table19[[#This Row],[Asset Class]] &amp; " - " &amp; Table19[[#This Row],[Class Description]]</f>
        <v>DSLST - Diesel Storage Tank</v>
      </c>
      <c r="E1305" t="s">
        <v>9736</v>
      </c>
      <c r="F1305" t="s">
        <v>9737</v>
      </c>
      <c r="G1305" t="str">
        <f>Table19[[#This Row],[Closing Code]] &amp; " - " &amp; Table19[[#This Row],[Closing Code Description]]</f>
        <v>DECONTME - Decontaminate</v>
      </c>
      <c r="H1305" t="s">
        <v>8896</v>
      </c>
      <c r="I1305" t="s">
        <v>53</v>
      </c>
    </row>
    <row r="1306" spans="2:9" ht="15" customHeight="1" x14ac:dyDescent="0.35">
      <c r="B1306" t="s">
        <v>487</v>
      </c>
      <c r="C1306" t="s">
        <v>231</v>
      </c>
      <c r="D1306" t="str">
        <f>Table19[[#This Row],[Asset Class]] &amp; " - " &amp; Table19[[#This Row],[Class Description]]</f>
        <v>DSLST - Diesel Storage Tank</v>
      </c>
      <c r="E1306" t="s">
        <v>9740</v>
      </c>
      <c r="F1306" t="s">
        <v>9741</v>
      </c>
      <c r="G1306" t="str">
        <f>Table19[[#This Row],[Closing Code]] &amp; " - " &amp; Table19[[#This Row],[Closing Code Description]]</f>
        <v>LUBRCTE - Lubricate</v>
      </c>
      <c r="H1306" t="s">
        <v>8896</v>
      </c>
      <c r="I1306" t="s">
        <v>53</v>
      </c>
    </row>
    <row r="1307" spans="2:9" ht="15" customHeight="1" x14ac:dyDescent="0.35">
      <c r="B1307" t="s">
        <v>487</v>
      </c>
      <c r="C1307" t="s">
        <v>231</v>
      </c>
      <c r="D1307" t="str">
        <f>Table19[[#This Row],[Asset Class]] &amp; " - " &amp; Table19[[#This Row],[Class Description]]</f>
        <v>DSLST - Diesel Storage Tank</v>
      </c>
      <c r="E1307" t="s">
        <v>9742</v>
      </c>
      <c r="F1307" t="s">
        <v>9743</v>
      </c>
      <c r="G1307" t="str">
        <f>Table19[[#This Row],[Closing Code]] &amp; " - " &amp; Table19[[#This Row],[Closing Code Description]]</f>
        <v>RECALBRT - Recalibrate</v>
      </c>
      <c r="H1307" t="s">
        <v>8896</v>
      </c>
      <c r="I1307" t="s">
        <v>53</v>
      </c>
    </row>
    <row r="1308" spans="2:9" ht="15" customHeight="1" x14ac:dyDescent="0.35">
      <c r="B1308" t="s">
        <v>487</v>
      </c>
      <c r="C1308" t="s">
        <v>231</v>
      </c>
      <c r="D1308" t="str">
        <f>Table19[[#This Row],[Asset Class]] &amp; " - " &amp; Table19[[#This Row],[Class Description]]</f>
        <v>DSLST - Diesel Storage Tank</v>
      </c>
      <c r="E1308" t="s">
        <v>9744</v>
      </c>
      <c r="F1308" t="s">
        <v>9745</v>
      </c>
      <c r="G1308" t="str">
        <f>Table19[[#This Row],[Closing Code]] &amp; " - " &amp; Table19[[#This Row],[Closing Code Description]]</f>
        <v>REMVOBT - Remove Obstruction</v>
      </c>
      <c r="H1308" t="s">
        <v>8896</v>
      </c>
      <c r="I1308" t="s">
        <v>53</v>
      </c>
    </row>
    <row r="1309" spans="2:9" ht="15" customHeight="1" x14ac:dyDescent="0.35">
      <c r="B1309" t="s">
        <v>487</v>
      </c>
      <c r="C1309" t="s">
        <v>231</v>
      </c>
      <c r="D1309" t="str">
        <f>Table19[[#This Row],[Asset Class]] &amp; " - " &amp; Table19[[#This Row],[Class Description]]</f>
        <v>DSLST - Diesel Storage Tank</v>
      </c>
      <c r="E1309" t="s">
        <v>9774</v>
      </c>
      <c r="F1309" t="s">
        <v>9775</v>
      </c>
      <c r="G1309" t="str">
        <f>Table19[[#This Row],[Closing Code]] &amp; " - " &amp; Table19[[#This Row],[Closing Code Description]]</f>
        <v>REPAIR - Repair</v>
      </c>
      <c r="H1309" t="s">
        <v>8896</v>
      </c>
      <c r="I1309" t="s">
        <v>53</v>
      </c>
    </row>
    <row r="1310" spans="2:9" ht="15" customHeight="1" x14ac:dyDescent="0.35">
      <c r="B1310" t="s">
        <v>487</v>
      </c>
      <c r="C1310" t="s">
        <v>231</v>
      </c>
      <c r="D1310" t="str">
        <f>Table19[[#This Row],[Asset Class]] &amp; " - " &amp; Table19[[#This Row],[Class Description]]</f>
        <v>DSLST - Diesel Storage Tank</v>
      </c>
      <c r="E1310" t="s">
        <v>9776</v>
      </c>
      <c r="F1310" t="s">
        <v>9777</v>
      </c>
      <c r="G1310" t="str">
        <f>Table19[[#This Row],[Closing Code]] &amp; " - " &amp; Table19[[#This Row],[Closing Code Description]]</f>
        <v>REPLACE - Replace</v>
      </c>
      <c r="H1310" t="s">
        <v>8896</v>
      </c>
      <c r="I1310" t="s">
        <v>53</v>
      </c>
    </row>
    <row r="1311" spans="2:9" ht="15" customHeight="1" x14ac:dyDescent="0.35">
      <c r="B1311" t="s">
        <v>1715</v>
      </c>
      <c r="C1311" t="s">
        <v>1716</v>
      </c>
      <c r="D1311" t="str">
        <f>Table19[[#This Row],[Asset Class]] &amp; " - " &amp; Table19[[#This Row],[Class Description]]</f>
        <v>DUCTHEAT - Duct Heater</v>
      </c>
      <c r="E1311" t="s">
        <v>9672</v>
      </c>
      <c r="F1311" t="s">
        <v>9673</v>
      </c>
      <c r="G1311" t="str">
        <f>Table19[[#This Row],[Closing Code]] &amp; " - " &amp; Table19[[#This Row],[Closing Code Description]]</f>
        <v>ABNTEMP - Abnormal Temperature</v>
      </c>
      <c r="H1311" t="s">
        <v>8863</v>
      </c>
      <c r="I1311" t="s">
        <v>53</v>
      </c>
    </row>
    <row r="1312" spans="2:9" ht="15" customHeight="1" x14ac:dyDescent="0.35">
      <c r="B1312" t="s">
        <v>1715</v>
      </c>
      <c r="C1312" t="s">
        <v>1716</v>
      </c>
      <c r="D1312" t="str">
        <f>Table19[[#This Row],[Asset Class]] &amp; " - " &amp; Table19[[#This Row],[Class Description]]</f>
        <v>DUCTHEAT - Duct Heater</v>
      </c>
      <c r="E1312" t="s">
        <v>9674</v>
      </c>
      <c r="F1312" t="s">
        <v>9675</v>
      </c>
      <c r="G1312" t="str">
        <f>Table19[[#This Row],[Closing Code]] &amp; " - " &amp; Table19[[#This Row],[Closing Code Description]]</f>
        <v>CORROS - Corrosion</v>
      </c>
      <c r="H1312" t="s">
        <v>8863</v>
      </c>
      <c r="I1312" t="s">
        <v>53</v>
      </c>
    </row>
    <row r="1313" spans="2:9" ht="15" customHeight="1" x14ac:dyDescent="0.35">
      <c r="B1313" t="s">
        <v>1715</v>
      </c>
      <c r="C1313" t="s">
        <v>1716</v>
      </c>
      <c r="D1313" t="str">
        <f>Table19[[#This Row],[Asset Class]] &amp; " - " &amp; Table19[[#This Row],[Class Description]]</f>
        <v>DUCTHEAT - Duct Heater</v>
      </c>
      <c r="E1313" t="s">
        <v>9676</v>
      </c>
      <c r="F1313" t="s">
        <v>9677</v>
      </c>
      <c r="G1313" t="str">
        <f>Table19[[#This Row],[Closing Code]] &amp; " - " &amp; Table19[[#This Row],[Closing Code Description]]</f>
        <v>ELECTRIP - Electrical Trip Out</v>
      </c>
      <c r="H1313" t="s">
        <v>8863</v>
      </c>
      <c r="I1313" t="s">
        <v>53</v>
      </c>
    </row>
    <row r="1314" spans="2:9" ht="15" customHeight="1" x14ac:dyDescent="0.35">
      <c r="B1314" t="s">
        <v>1715</v>
      </c>
      <c r="C1314" t="s">
        <v>1716</v>
      </c>
      <c r="D1314" t="str">
        <f>Table19[[#This Row],[Asset Class]] &amp; " - " &amp; Table19[[#This Row],[Class Description]]</f>
        <v>DUCTHEAT - Duct Heater</v>
      </c>
      <c r="E1314" t="s">
        <v>9678</v>
      </c>
      <c r="F1314" t="s">
        <v>9679</v>
      </c>
      <c r="G1314" t="str">
        <f>Table19[[#This Row],[Closing Code]] &amp; " - " &amp; Table19[[#This Row],[Closing Code Description]]</f>
        <v>EXNOISE - Excessive Noise</v>
      </c>
      <c r="H1314" t="s">
        <v>8863</v>
      </c>
      <c r="I1314" t="s">
        <v>53</v>
      </c>
    </row>
    <row r="1315" spans="2:9" ht="15" customHeight="1" x14ac:dyDescent="0.35">
      <c r="B1315" t="s">
        <v>1715</v>
      </c>
      <c r="C1315" t="s">
        <v>1716</v>
      </c>
      <c r="D1315" t="str">
        <f>Table19[[#This Row],[Asset Class]] &amp; " - " &amp; Table19[[#This Row],[Class Description]]</f>
        <v>DUCTHEAT - Duct Heater</v>
      </c>
      <c r="E1315" t="s">
        <v>9680</v>
      </c>
      <c r="F1315" t="s">
        <v>9681</v>
      </c>
      <c r="G1315" t="str">
        <f>Table19[[#This Row],[Closing Code]] &amp; " - " &amp; Table19[[#This Row],[Closing Code Description]]</f>
        <v>EXVIBRTN - Excessive Vibration</v>
      </c>
      <c r="H1315" t="s">
        <v>8863</v>
      </c>
      <c r="I1315" t="s">
        <v>53</v>
      </c>
    </row>
    <row r="1316" spans="2:9" ht="15" customHeight="1" x14ac:dyDescent="0.35">
      <c r="B1316" t="s">
        <v>1715</v>
      </c>
      <c r="C1316" t="s">
        <v>1716</v>
      </c>
      <c r="D1316" t="str">
        <f>Table19[[#This Row],[Asset Class]] &amp; " - " &amp; Table19[[#This Row],[Class Description]]</f>
        <v>DUCTHEAT - Duct Heater</v>
      </c>
      <c r="E1316" t="s">
        <v>9682</v>
      </c>
      <c r="F1316" t="s">
        <v>9683</v>
      </c>
      <c r="G1316" t="str">
        <f>Table19[[#This Row],[Closing Code]] &amp; " - " &amp; Table19[[#This Row],[Closing Code Description]]</f>
        <v>JAMMEDEQ - Jammed Equipment</v>
      </c>
      <c r="H1316" t="s">
        <v>8863</v>
      </c>
      <c r="I1316" t="s">
        <v>53</v>
      </c>
    </row>
    <row r="1317" spans="2:9" ht="15" customHeight="1" x14ac:dyDescent="0.35">
      <c r="B1317" t="s">
        <v>1715</v>
      </c>
      <c r="C1317" t="s">
        <v>1716</v>
      </c>
      <c r="D1317" t="str">
        <f>Table19[[#This Row],[Asset Class]] &amp; " - " &amp; Table19[[#This Row],[Class Description]]</f>
        <v>DUCTHEAT - Duct Heater</v>
      </c>
      <c r="E1317" t="s">
        <v>9684</v>
      </c>
      <c r="F1317" t="s">
        <v>9685</v>
      </c>
      <c r="G1317" t="str">
        <f>Table19[[#This Row],[Closing Code]] &amp; " - " &amp; Table19[[#This Row],[Closing Code Description]]</f>
        <v>LEAKING - Leaking</v>
      </c>
      <c r="H1317" t="s">
        <v>8863</v>
      </c>
      <c r="I1317" t="s">
        <v>53</v>
      </c>
    </row>
    <row r="1318" spans="2:9" ht="15" customHeight="1" x14ac:dyDescent="0.35">
      <c r="B1318" t="s">
        <v>1715</v>
      </c>
      <c r="C1318" t="s">
        <v>1716</v>
      </c>
      <c r="D1318" t="str">
        <f>Table19[[#This Row],[Asset Class]] &amp; " - " &amp; Table19[[#This Row],[Class Description]]</f>
        <v>DUCTHEAT - Duct Heater</v>
      </c>
      <c r="E1318" t="s">
        <v>9686</v>
      </c>
      <c r="F1318" t="s">
        <v>9687</v>
      </c>
      <c r="G1318" t="str">
        <f>Table19[[#This Row],[Closing Code]] &amp; " - " &amp; Table19[[#This Row],[Closing Code Description]]</f>
        <v>LOWPERF - Low Performance</v>
      </c>
      <c r="H1318" t="s">
        <v>8863</v>
      </c>
      <c r="I1318" t="s">
        <v>53</v>
      </c>
    </row>
    <row r="1319" spans="2:9" ht="15" customHeight="1" x14ac:dyDescent="0.35">
      <c r="B1319" t="s">
        <v>1715</v>
      </c>
      <c r="C1319" t="s">
        <v>1716</v>
      </c>
      <c r="D1319" t="str">
        <f>Table19[[#This Row],[Asset Class]] &amp; " - " &amp; Table19[[#This Row],[Class Description]]</f>
        <v>DUCTHEAT - Duct Heater</v>
      </c>
      <c r="E1319" t="s">
        <v>9688</v>
      </c>
      <c r="F1319" t="s">
        <v>9689</v>
      </c>
      <c r="G1319" t="str">
        <f>Table19[[#This Row],[Closing Code]] &amp; " - " &amp; Table19[[#This Row],[Closing Code Description]]</f>
        <v>NONOPER - Non-Operational</v>
      </c>
      <c r="H1319" t="s">
        <v>8863</v>
      </c>
      <c r="I1319" t="s">
        <v>53</v>
      </c>
    </row>
    <row r="1320" spans="2:9" ht="15" customHeight="1" x14ac:dyDescent="0.35">
      <c r="B1320" t="s">
        <v>1715</v>
      </c>
      <c r="C1320" t="s">
        <v>1716</v>
      </c>
      <c r="D1320" t="str">
        <f>Table19[[#This Row],[Asset Class]] &amp; " - " &amp; Table19[[#This Row],[Class Description]]</f>
        <v>DUCTHEAT - Duct Heater</v>
      </c>
      <c r="E1320" t="s">
        <v>9690</v>
      </c>
      <c r="F1320" t="s">
        <v>9691</v>
      </c>
      <c r="G1320" t="str">
        <f>Table19[[#This Row],[Closing Code]] &amp; " - " &amp; Table19[[#This Row],[Closing Code Description]]</f>
        <v>PHYDMGE - Physical Damage</v>
      </c>
      <c r="H1320" t="s">
        <v>8863</v>
      </c>
      <c r="I1320" t="s">
        <v>53</v>
      </c>
    </row>
    <row r="1321" spans="2:9" ht="15" customHeight="1" x14ac:dyDescent="0.35">
      <c r="B1321" t="s">
        <v>1715</v>
      </c>
      <c r="C1321" t="s">
        <v>1716</v>
      </c>
      <c r="D1321" t="str">
        <f>Table19[[#This Row],[Asset Class]] &amp; " - " &amp; Table19[[#This Row],[Class Description]]</f>
        <v>DUCTHEAT - Duct Heater</v>
      </c>
      <c r="E1321" t="s">
        <v>9692</v>
      </c>
      <c r="F1321" t="s">
        <v>9693</v>
      </c>
      <c r="G1321" t="str">
        <f>Table19[[#This Row],[Closing Code]] &amp; " - " &amp; Table19[[#This Row],[Closing Code Description]]</f>
        <v>UNSMELL - Unusual Smell</v>
      </c>
      <c r="H1321" t="s">
        <v>8863</v>
      </c>
      <c r="I1321" t="s">
        <v>53</v>
      </c>
    </row>
    <row r="1322" spans="2:9" ht="15" customHeight="1" x14ac:dyDescent="0.35">
      <c r="B1322" t="s">
        <v>1715</v>
      </c>
      <c r="C1322" t="s">
        <v>1716</v>
      </c>
      <c r="D1322" t="str">
        <f>Table19[[#This Row],[Asset Class]] &amp; " - " &amp; Table19[[#This Row],[Class Description]]</f>
        <v>DUCTHEAT - Duct Heater</v>
      </c>
      <c r="E1322" t="s">
        <v>9694</v>
      </c>
      <c r="F1322" t="s">
        <v>9695</v>
      </c>
      <c r="G1322" t="str">
        <f>Table19[[#This Row],[Closing Code]] &amp; " - " &amp; Table19[[#This Row],[Closing Code Description]]</f>
        <v>UNSMOKE - Unusual Smoke</v>
      </c>
      <c r="H1322" t="s">
        <v>8863</v>
      </c>
      <c r="I1322" t="s">
        <v>53</v>
      </c>
    </row>
    <row r="1323" spans="2:9" ht="15" customHeight="1" x14ac:dyDescent="0.35">
      <c r="B1323" t="s">
        <v>1715</v>
      </c>
      <c r="C1323" t="s">
        <v>1716</v>
      </c>
      <c r="D1323" t="str">
        <f>Table19[[#This Row],[Asset Class]] &amp; " - " &amp; Table19[[#This Row],[Class Description]]</f>
        <v>DUCTHEAT - Duct Heater</v>
      </c>
      <c r="E1323" t="s">
        <v>10136</v>
      </c>
      <c r="F1323" t="s">
        <v>10137</v>
      </c>
      <c r="G1323" t="str">
        <f>Table19[[#This Row],[Closing Code]] &amp; " - " &amp; Table19[[#This Row],[Closing Code Description]]</f>
        <v>DHASFAIL - Duct heater airflow sensor failed</v>
      </c>
      <c r="H1323" t="s">
        <v>8876</v>
      </c>
      <c r="I1323" t="s">
        <v>53</v>
      </c>
    </row>
    <row r="1324" spans="2:9" ht="15" customHeight="1" x14ac:dyDescent="0.35">
      <c r="B1324" t="s">
        <v>1715</v>
      </c>
      <c r="C1324" t="s">
        <v>1716</v>
      </c>
      <c r="D1324" t="str">
        <f>Table19[[#This Row],[Asset Class]] &amp; " - " &amp; Table19[[#This Row],[Class Description]]</f>
        <v>DUCTHEAT - Duct Heater</v>
      </c>
      <c r="E1324" t="s">
        <v>10138</v>
      </c>
      <c r="F1324" t="s">
        <v>10139</v>
      </c>
      <c r="G1324" t="str">
        <f>Table19[[#This Row],[Closing Code]] &amp; " - " &amp; Table19[[#This Row],[Closing Code Description]]</f>
        <v>DHFAIL - Duct heater failed</v>
      </c>
      <c r="H1324" t="s">
        <v>8876</v>
      </c>
      <c r="I1324" t="s">
        <v>53</v>
      </c>
    </row>
    <row r="1325" spans="2:9" ht="15" customHeight="1" x14ac:dyDescent="0.35">
      <c r="B1325" t="s">
        <v>1715</v>
      </c>
      <c r="C1325" t="s">
        <v>1716</v>
      </c>
      <c r="D1325" t="str">
        <f>Table19[[#This Row],[Asset Class]] &amp; " - " &amp; Table19[[#This Row],[Class Description]]</f>
        <v>DUCTHEAT - Duct Heater</v>
      </c>
      <c r="E1325" t="s">
        <v>10140</v>
      </c>
      <c r="F1325" t="s">
        <v>10141</v>
      </c>
      <c r="G1325" t="str">
        <f>Table19[[#This Row],[Closing Code]] &amp; " - " &amp; Table19[[#This Row],[Closing Code Description]]</f>
        <v>SSRFAIL - Duct heater solid state relay (SSR) failed</v>
      </c>
      <c r="H1325" t="s">
        <v>8876</v>
      </c>
      <c r="I1325" t="s">
        <v>53</v>
      </c>
    </row>
    <row r="1326" spans="2:9" ht="15" customHeight="1" x14ac:dyDescent="0.35">
      <c r="B1326" t="s">
        <v>1715</v>
      </c>
      <c r="C1326" t="s">
        <v>1716</v>
      </c>
      <c r="D1326" t="str">
        <f>Table19[[#This Row],[Asset Class]] &amp; " - " &amp; Table19[[#This Row],[Class Description]]</f>
        <v>DUCTHEAT - Duct Heater</v>
      </c>
      <c r="E1326" t="s">
        <v>9698</v>
      </c>
      <c r="F1326" t="s">
        <v>9699</v>
      </c>
      <c r="G1326" t="str">
        <f>Table19[[#This Row],[Closing Code]] &amp; " - " &amp; Table19[[#This Row],[Closing Code Description]]</f>
        <v>ACCIDENT - Accident</v>
      </c>
      <c r="H1326" t="s">
        <v>8878</v>
      </c>
      <c r="I1326" t="s">
        <v>53</v>
      </c>
    </row>
    <row r="1327" spans="2:9" ht="15" customHeight="1" x14ac:dyDescent="0.35">
      <c r="B1327" t="s">
        <v>1715</v>
      </c>
      <c r="C1327" t="s">
        <v>1716</v>
      </c>
      <c r="D1327" t="str">
        <f>Table19[[#This Row],[Asset Class]] &amp; " - " &amp; Table19[[#This Row],[Class Description]]</f>
        <v>DUCTHEAT - Duct Heater</v>
      </c>
      <c r="E1327" t="s">
        <v>9700</v>
      </c>
      <c r="F1327" t="s">
        <v>9701</v>
      </c>
      <c r="G1327" t="str">
        <f>Table19[[#This Row],[Closing Code]] &amp; " - " &amp; Table19[[#This Row],[Closing Code Description]]</f>
        <v>ACCWEAR - Accelerated Wear</v>
      </c>
      <c r="H1327" t="s">
        <v>8878</v>
      </c>
      <c r="I1327" t="s">
        <v>53</v>
      </c>
    </row>
    <row r="1328" spans="2:9" ht="15" customHeight="1" x14ac:dyDescent="0.35">
      <c r="B1328" t="s">
        <v>1715</v>
      </c>
      <c r="C1328" t="s">
        <v>1716</v>
      </c>
      <c r="D1328" t="str">
        <f>Table19[[#This Row],[Asset Class]] &amp; " - " &amp; Table19[[#This Row],[Class Description]]</f>
        <v>DUCTHEAT - Duct Heater</v>
      </c>
      <c r="E1328" t="s">
        <v>9702</v>
      </c>
      <c r="F1328" t="s">
        <v>9703</v>
      </c>
      <c r="G1328" t="str">
        <f>Table19[[#This Row],[Closing Code]] &amp; " - " &amp; Table19[[#This Row],[Closing Code Description]]</f>
        <v>ACTGOD - Weather condition/Forces of nature or Act of God</v>
      </c>
      <c r="H1328" t="s">
        <v>8878</v>
      </c>
      <c r="I1328" t="s">
        <v>53</v>
      </c>
    </row>
    <row r="1329" spans="2:9" ht="15" customHeight="1" x14ac:dyDescent="0.35">
      <c r="B1329" t="s">
        <v>1715</v>
      </c>
      <c r="C1329" t="s">
        <v>1716</v>
      </c>
      <c r="D1329" t="str">
        <f>Table19[[#This Row],[Asset Class]] &amp; " - " &amp; Table19[[#This Row],[Class Description]]</f>
        <v>DUCTHEAT - Duct Heater</v>
      </c>
      <c r="E1329" t="s">
        <v>9704</v>
      </c>
      <c r="F1329" t="s">
        <v>9705</v>
      </c>
      <c r="G1329" t="str">
        <f>Table19[[#This Row],[Closing Code]] &amp; " - " &amp; Table19[[#This Row],[Closing Code Description]]</f>
        <v>CONTAM - Contamination</v>
      </c>
      <c r="H1329" t="s">
        <v>8878</v>
      </c>
      <c r="I1329" t="s">
        <v>53</v>
      </c>
    </row>
    <row r="1330" spans="2:9" ht="15" customHeight="1" x14ac:dyDescent="0.35">
      <c r="B1330" t="s">
        <v>1715</v>
      </c>
      <c r="C1330" t="s">
        <v>1716</v>
      </c>
      <c r="D1330" t="str">
        <f>Table19[[#This Row],[Asset Class]] &amp; " - " &amp; Table19[[#This Row],[Class Description]]</f>
        <v>DUCTHEAT - Duct Heater</v>
      </c>
      <c r="E1330" t="s">
        <v>9706</v>
      </c>
      <c r="F1330" t="s">
        <v>9707</v>
      </c>
      <c r="G1330" t="str">
        <f>Table19[[#This Row],[Closing Code]] &amp; " - " &amp; Table19[[#This Row],[Closing Code Description]]</f>
        <v>DEFASSET - Defective Asset</v>
      </c>
      <c r="H1330" t="s">
        <v>8878</v>
      </c>
      <c r="I1330" t="s">
        <v>53</v>
      </c>
    </row>
    <row r="1331" spans="2:9" ht="15" customHeight="1" x14ac:dyDescent="0.35">
      <c r="B1331" t="s">
        <v>1715</v>
      </c>
      <c r="C1331" t="s">
        <v>1716</v>
      </c>
      <c r="D1331" t="str">
        <f>Table19[[#This Row],[Asset Class]] &amp; " - " &amp; Table19[[#This Row],[Class Description]]</f>
        <v>DUCTHEAT - Duct Heater</v>
      </c>
      <c r="E1331" t="s">
        <v>9708</v>
      </c>
      <c r="F1331" t="s">
        <v>9709</v>
      </c>
      <c r="G1331" t="str">
        <f>Table19[[#This Row],[Closing Code]] &amp; " - " &amp; Table19[[#This Row],[Closing Code Description]]</f>
        <v>EXLOAD - Excessive Load</v>
      </c>
      <c r="H1331" t="s">
        <v>8878</v>
      </c>
      <c r="I1331" t="s">
        <v>53</v>
      </c>
    </row>
    <row r="1332" spans="2:9" ht="15" customHeight="1" x14ac:dyDescent="0.35">
      <c r="B1332" t="s">
        <v>1715</v>
      </c>
      <c r="C1332" t="s">
        <v>1716</v>
      </c>
      <c r="D1332" t="str">
        <f>Table19[[#This Row],[Asset Class]] &amp; " - " &amp; Table19[[#This Row],[Class Description]]</f>
        <v>DUCTHEAT - Duct Heater</v>
      </c>
      <c r="E1332" t="s">
        <v>9710</v>
      </c>
      <c r="F1332" t="s">
        <v>9711</v>
      </c>
      <c r="G1332" t="str">
        <f>Table19[[#This Row],[Closing Code]] &amp; " - " &amp; Table19[[#This Row],[Closing Code Description]]</f>
        <v>IMPRMNT - Improper Maintenance</v>
      </c>
      <c r="H1332" t="s">
        <v>8878</v>
      </c>
      <c r="I1332" t="s">
        <v>53</v>
      </c>
    </row>
    <row r="1333" spans="2:9" ht="15" customHeight="1" x14ac:dyDescent="0.35">
      <c r="B1333" t="s">
        <v>1715</v>
      </c>
      <c r="C1333" t="s">
        <v>1716</v>
      </c>
      <c r="D1333" t="str">
        <f>Table19[[#This Row],[Asset Class]] &amp; " - " &amp; Table19[[#This Row],[Class Description]]</f>
        <v>DUCTHEAT - Duct Heater</v>
      </c>
      <c r="E1333" t="s">
        <v>9712</v>
      </c>
      <c r="F1333" t="s">
        <v>9713</v>
      </c>
      <c r="G1333" t="str">
        <f>Table19[[#This Row],[Closing Code]] &amp; " - " &amp; Table19[[#This Row],[Closing Code Description]]</f>
        <v>INSLUBR - Insufficient Lubrication</v>
      </c>
      <c r="H1333" t="s">
        <v>8878</v>
      </c>
      <c r="I1333" t="s">
        <v>53</v>
      </c>
    </row>
    <row r="1334" spans="2:9" ht="15" customHeight="1" x14ac:dyDescent="0.35">
      <c r="B1334" t="s">
        <v>1715</v>
      </c>
      <c r="C1334" t="s">
        <v>1716</v>
      </c>
      <c r="D1334" t="str">
        <f>Table19[[#This Row],[Asset Class]] &amp; " - " &amp; Table19[[#This Row],[Class Description]]</f>
        <v>DUCTHEAT - Duct Heater</v>
      </c>
      <c r="E1334" t="s">
        <v>9714</v>
      </c>
      <c r="F1334" t="s">
        <v>9715</v>
      </c>
      <c r="G1334" t="str">
        <f>Table19[[#This Row],[Closing Code]] &amp; " - " &amp; Table19[[#This Row],[Closing Code Description]]</f>
        <v>LACKTRN - Lack of/ Inadequate Training</v>
      </c>
      <c r="H1334" t="s">
        <v>8878</v>
      </c>
      <c r="I1334" t="s">
        <v>53</v>
      </c>
    </row>
    <row r="1335" spans="2:9" ht="15" customHeight="1" x14ac:dyDescent="0.35">
      <c r="B1335" t="s">
        <v>1715</v>
      </c>
      <c r="C1335" t="s">
        <v>1716</v>
      </c>
      <c r="D1335" t="str">
        <f>Table19[[#This Row],[Asset Class]] &amp; " - " &amp; Table19[[#This Row],[Class Description]]</f>
        <v>DUCTHEAT - Duct Heater</v>
      </c>
      <c r="E1335" t="s">
        <v>9716</v>
      </c>
      <c r="F1335" t="s">
        <v>9717</v>
      </c>
      <c r="G1335" t="str">
        <f>Table19[[#This Row],[Closing Code]] &amp; " - " &amp; Table19[[#This Row],[Closing Code Description]]</f>
        <v>MISSCMP - Loose/ Missing Component</v>
      </c>
      <c r="H1335" t="s">
        <v>8878</v>
      </c>
      <c r="I1335" t="s">
        <v>53</v>
      </c>
    </row>
    <row r="1336" spans="2:9" ht="15" customHeight="1" x14ac:dyDescent="0.35">
      <c r="B1336" t="s">
        <v>1715</v>
      </c>
      <c r="C1336" t="s">
        <v>1716</v>
      </c>
      <c r="D1336" t="str">
        <f>Table19[[#This Row],[Asset Class]] &amp; " - " &amp; Table19[[#This Row],[Class Description]]</f>
        <v>DUCTHEAT - Duct Heater</v>
      </c>
      <c r="E1336" t="s">
        <v>9718</v>
      </c>
      <c r="F1336" t="s">
        <v>9719</v>
      </c>
      <c r="G1336" t="str">
        <f>Table19[[#This Row],[Closing Code]] &amp; " - " &amp; Table19[[#This Row],[Closing Code Description]]</f>
        <v>NRMWEAR - Normal Wear</v>
      </c>
      <c r="H1336" t="s">
        <v>8878</v>
      </c>
      <c r="I1336" t="s">
        <v>53</v>
      </c>
    </row>
    <row r="1337" spans="2:9" ht="15" customHeight="1" x14ac:dyDescent="0.35">
      <c r="B1337" t="s">
        <v>1715</v>
      </c>
      <c r="C1337" t="s">
        <v>1716</v>
      </c>
      <c r="D1337" t="str">
        <f>Table19[[#This Row],[Asset Class]] &amp; " - " &amp; Table19[[#This Row],[Class Description]]</f>
        <v>DUCTHEAT - Duct Heater</v>
      </c>
      <c r="E1337" t="s">
        <v>9720</v>
      </c>
      <c r="F1337" t="s">
        <v>9721</v>
      </c>
      <c r="G1337" t="str">
        <f>Table19[[#This Row],[Closing Code]] &amp; " - " &amp; Table19[[#This Row],[Closing Code Description]]</f>
        <v>OTHER - Other (specify)</v>
      </c>
      <c r="H1337" t="s">
        <v>8878</v>
      </c>
      <c r="I1337" t="s">
        <v>53</v>
      </c>
    </row>
    <row r="1338" spans="2:9" ht="15" customHeight="1" x14ac:dyDescent="0.35">
      <c r="B1338" t="s">
        <v>1715</v>
      </c>
      <c r="C1338" t="s">
        <v>1716</v>
      </c>
      <c r="D1338" t="str">
        <f>Table19[[#This Row],[Asset Class]] &amp; " - " &amp; Table19[[#This Row],[Class Description]]</f>
        <v>DUCTHEAT - Duct Heater</v>
      </c>
      <c r="E1338" t="s">
        <v>9722</v>
      </c>
      <c r="F1338" t="s">
        <v>9723</v>
      </c>
      <c r="G1338" t="str">
        <f>Table19[[#This Row],[Closing Code]] &amp; " - " &amp; Table19[[#This Row],[Closing Code Description]]</f>
        <v>PRINSTAL - Poor Installation</v>
      </c>
      <c r="H1338" t="s">
        <v>8878</v>
      </c>
      <c r="I1338" t="s">
        <v>53</v>
      </c>
    </row>
    <row r="1339" spans="2:9" ht="15" customHeight="1" x14ac:dyDescent="0.35">
      <c r="B1339" t="s">
        <v>1715</v>
      </c>
      <c r="C1339" t="s">
        <v>1716</v>
      </c>
      <c r="D1339" t="str">
        <f>Table19[[#This Row],[Asset Class]] &amp; " - " &amp; Table19[[#This Row],[Class Description]]</f>
        <v>DUCTHEAT - Duct Heater</v>
      </c>
      <c r="E1339" t="s">
        <v>9724</v>
      </c>
      <c r="F1339" t="s">
        <v>9725</v>
      </c>
      <c r="G1339" t="str">
        <f>Table19[[#This Row],[Closing Code]] &amp; " - " &amp; Table19[[#This Row],[Closing Code Description]]</f>
        <v>PROCISSU - Procedure Issue</v>
      </c>
      <c r="H1339" t="s">
        <v>8878</v>
      </c>
      <c r="I1339" t="s">
        <v>53</v>
      </c>
    </row>
    <row r="1340" spans="2:9" ht="15" customHeight="1" x14ac:dyDescent="0.35">
      <c r="B1340" t="s">
        <v>1715</v>
      </c>
      <c r="C1340" t="s">
        <v>1716</v>
      </c>
      <c r="D1340" t="str">
        <f>Table19[[#This Row],[Asset Class]] &amp; " - " &amp; Table19[[#This Row],[Class Description]]</f>
        <v>DUCTHEAT - Duct Heater</v>
      </c>
      <c r="E1340" t="s">
        <v>9726</v>
      </c>
      <c r="F1340" t="s">
        <v>9727</v>
      </c>
      <c r="G1340" t="str">
        <f>Table19[[#This Row],[Closing Code]] &amp; " - " &amp; Table19[[#This Row],[Closing Code Description]]</f>
        <v>UTLFAIL - Utility Failure</v>
      </c>
      <c r="H1340" t="s">
        <v>8878</v>
      </c>
      <c r="I1340" t="s">
        <v>53</v>
      </c>
    </row>
    <row r="1341" spans="2:9" ht="15" customHeight="1" x14ac:dyDescent="0.35">
      <c r="B1341" t="s">
        <v>1715</v>
      </c>
      <c r="C1341" t="s">
        <v>1716</v>
      </c>
      <c r="D1341" t="str">
        <f>Table19[[#This Row],[Asset Class]] &amp; " - " &amp; Table19[[#This Row],[Class Description]]</f>
        <v>DUCTHEAT - Duct Heater</v>
      </c>
      <c r="E1341" t="s">
        <v>9728</v>
      </c>
      <c r="F1341" t="s">
        <v>9729</v>
      </c>
      <c r="G1341" t="str">
        <f>Table19[[#This Row],[Closing Code]] &amp; " - " &amp; Table19[[#This Row],[Closing Code Description]]</f>
        <v>VNDLSM - Vandalism</v>
      </c>
      <c r="H1341" t="s">
        <v>8878</v>
      </c>
      <c r="I1341" t="s">
        <v>53</v>
      </c>
    </row>
    <row r="1342" spans="2:9" ht="15" customHeight="1" x14ac:dyDescent="0.35">
      <c r="B1342" t="s">
        <v>1715</v>
      </c>
      <c r="C1342" t="s">
        <v>1716</v>
      </c>
      <c r="D1342" t="str">
        <f>Table19[[#This Row],[Asset Class]] &amp; " - " &amp; Table19[[#This Row],[Class Description]]</f>
        <v>DUCTHEAT - Duct Heater</v>
      </c>
      <c r="E1342" t="s">
        <v>9730</v>
      </c>
      <c r="F1342" t="s">
        <v>9731</v>
      </c>
      <c r="G1342" t="str">
        <f>Table19[[#This Row],[Closing Code]] &amp; " - " &amp; Table19[[#This Row],[Closing Code Description]]</f>
        <v>WORNCMPT - Defective/ Worn Component</v>
      </c>
      <c r="H1342" t="s">
        <v>8878</v>
      </c>
      <c r="I1342" t="s">
        <v>53</v>
      </c>
    </row>
    <row r="1343" spans="2:9" ht="15" customHeight="1" x14ac:dyDescent="0.35">
      <c r="B1343" t="s">
        <v>1715</v>
      </c>
      <c r="C1343" t="s">
        <v>1716</v>
      </c>
      <c r="D1343" t="str">
        <f>Table19[[#This Row],[Asset Class]] &amp; " - " &amp; Table19[[#This Row],[Class Description]]</f>
        <v>DUCTHEAT - Duct Heater</v>
      </c>
      <c r="E1343" t="s">
        <v>9732</v>
      </c>
      <c r="F1343" t="s">
        <v>9733</v>
      </c>
      <c r="G1343" t="str">
        <f>Table19[[#This Row],[Closing Code]] &amp; " - " &amp; Table19[[#This Row],[Closing Code Description]]</f>
        <v>ADJUSTD - Adjusted</v>
      </c>
      <c r="H1343" t="s">
        <v>8896</v>
      </c>
      <c r="I1343" t="s">
        <v>53</v>
      </c>
    </row>
    <row r="1344" spans="2:9" ht="15" customHeight="1" x14ac:dyDescent="0.35">
      <c r="B1344" t="s">
        <v>1715</v>
      </c>
      <c r="C1344" t="s">
        <v>1716</v>
      </c>
      <c r="D1344" t="str">
        <f>Table19[[#This Row],[Asset Class]] &amp; " - " &amp; Table19[[#This Row],[Class Description]]</f>
        <v>DUCTHEAT - Duct Heater</v>
      </c>
      <c r="E1344" t="s">
        <v>9734</v>
      </c>
      <c r="F1344" t="s">
        <v>9735</v>
      </c>
      <c r="G1344" t="str">
        <f>Table19[[#This Row],[Closing Code]] &amp; " - " &amp; Table19[[#This Row],[Closing Code Description]]</f>
        <v>DECOMM - Decommission</v>
      </c>
      <c r="H1344" t="s">
        <v>8896</v>
      </c>
      <c r="I1344" t="s">
        <v>53</v>
      </c>
    </row>
    <row r="1345" spans="2:9" ht="15" customHeight="1" x14ac:dyDescent="0.35">
      <c r="B1345" t="s">
        <v>1715</v>
      </c>
      <c r="C1345" t="s">
        <v>1716</v>
      </c>
      <c r="D1345" t="str">
        <f>Table19[[#This Row],[Asset Class]] &amp; " - " &amp; Table19[[#This Row],[Class Description]]</f>
        <v>DUCTHEAT - Duct Heater</v>
      </c>
      <c r="E1345" t="s">
        <v>9736</v>
      </c>
      <c r="F1345" t="s">
        <v>9737</v>
      </c>
      <c r="G1345" t="str">
        <f>Table19[[#This Row],[Closing Code]] &amp; " - " &amp; Table19[[#This Row],[Closing Code Description]]</f>
        <v>DECONTME - Decontaminate</v>
      </c>
      <c r="H1345" t="s">
        <v>8896</v>
      </c>
      <c r="I1345" t="s">
        <v>53</v>
      </c>
    </row>
    <row r="1346" spans="2:9" ht="15" customHeight="1" x14ac:dyDescent="0.35">
      <c r="B1346" t="s">
        <v>1715</v>
      </c>
      <c r="C1346" t="s">
        <v>1716</v>
      </c>
      <c r="D1346" t="str">
        <f>Table19[[#This Row],[Asset Class]] &amp; " - " &amp; Table19[[#This Row],[Class Description]]</f>
        <v>DUCTHEAT - Duct Heater</v>
      </c>
      <c r="E1346" t="s">
        <v>9738</v>
      </c>
      <c r="F1346" t="s">
        <v>9739</v>
      </c>
      <c r="G1346" t="str">
        <f>Table19[[#This Row],[Closing Code]] &amp; " - " &amp; Table19[[#This Row],[Closing Code Description]]</f>
        <v>DONOTHIN - Do Nothing</v>
      </c>
      <c r="H1346" t="s">
        <v>8896</v>
      </c>
      <c r="I1346" t="s">
        <v>53</v>
      </c>
    </row>
    <row r="1347" spans="2:9" ht="15" customHeight="1" x14ac:dyDescent="0.35">
      <c r="B1347" t="s">
        <v>1715</v>
      </c>
      <c r="C1347" t="s">
        <v>1716</v>
      </c>
      <c r="D1347" t="str">
        <f>Table19[[#This Row],[Asset Class]] &amp; " - " &amp; Table19[[#This Row],[Class Description]]</f>
        <v>DUCTHEAT - Duct Heater</v>
      </c>
      <c r="E1347" t="s">
        <v>9740</v>
      </c>
      <c r="F1347" t="s">
        <v>9741</v>
      </c>
      <c r="G1347" t="str">
        <f>Table19[[#This Row],[Closing Code]] &amp; " - " &amp; Table19[[#This Row],[Closing Code Description]]</f>
        <v>LUBRCTE - Lubricate</v>
      </c>
      <c r="H1347" t="s">
        <v>8896</v>
      </c>
      <c r="I1347" t="s">
        <v>53</v>
      </c>
    </row>
    <row r="1348" spans="2:9" ht="15" customHeight="1" x14ac:dyDescent="0.35">
      <c r="B1348" t="s">
        <v>1715</v>
      </c>
      <c r="C1348" t="s">
        <v>1716</v>
      </c>
      <c r="D1348" t="str">
        <f>Table19[[#This Row],[Asset Class]] &amp; " - " &amp; Table19[[#This Row],[Class Description]]</f>
        <v>DUCTHEAT - Duct Heater</v>
      </c>
      <c r="E1348" t="s">
        <v>9720</v>
      </c>
      <c r="F1348" t="s">
        <v>9721</v>
      </c>
      <c r="G1348" t="str">
        <f>Table19[[#This Row],[Closing Code]] &amp; " - " &amp; Table19[[#This Row],[Closing Code Description]]</f>
        <v>OTHER - Other (specify)</v>
      </c>
      <c r="H1348" t="s">
        <v>8896</v>
      </c>
      <c r="I1348" t="s">
        <v>53</v>
      </c>
    </row>
    <row r="1349" spans="2:9" ht="15" customHeight="1" x14ac:dyDescent="0.35">
      <c r="B1349" t="s">
        <v>1715</v>
      </c>
      <c r="C1349" t="s">
        <v>1716</v>
      </c>
      <c r="D1349" t="str">
        <f>Table19[[#This Row],[Asset Class]] &amp; " - " &amp; Table19[[#This Row],[Class Description]]</f>
        <v>DUCTHEAT - Duct Heater</v>
      </c>
      <c r="E1349" t="s">
        <v>9742</v>
      </c>
      <c r="F1349" t="s">
        <v>9743</v>
      </c>
      <c r="G1349" t="str">
        <f>Table19[[#This Row],[Closing Code]] &amp; " - " &amp; Table19[[#This Row],[Closing Code Description]]</f>
        <v>RECALBRT - Recalibrate</v>
      </c>
      <c r="H1349" t="s">
        <v>8896</v>
      </c>
      <c r="I1349" t="s">
        <v>53</v>
      </c>
    </row>
    <row r="1350" spans="2:9" ht="15" customHeight="1" x14ac:dyDescent="0.35">
      <c r="B1350" t="s">
        <v>1715</v>
      </c>
      <c r="C1350" t="s">
        <v>1716</v>
      </c>
      <c r="D1350" t="str">
        <f>Table19[[#This Row],[Asset Class]] &amp; " - " &amp; Table19[[#This Row],[Class Description]]</f>
        <v>DUCTHEAT - Duct Heater</v>
      </c>
      <c r="E1350" t="s">
        <v>9744</v>
      </c>
      <c r="F1350" t="s">
        <v>9745</v>
      </c>
      <c r="G1350" t="str">
        <f>Table19[[#This Row],[Closing Code]] &amp; " - " &amp; Table19[[#This Row],[Closing Code Description]]</f>
        <v>REMVOBT - Remove Obstruction</v>
      </c>
      <c r="H1350" t="s">
        <v>8896</v>
      </c>
      <c r="I1350" t="s">
        <v>53</v>
      </c>
    </row>
    <row r="1351" spans="2:9" ht="15" customHeight="1" x14ac:dyDescent="0.35">
      <c r="B1351" t="s">
        <v>1715</v>
      </c>
      <c r="C1351" t="s">
        <v>1716</v>
      </c>
      <c r="D1351" t="str">
        <f>Table19[[#This Row],[Asset Class]] &amp; " - " &amp; Table19[[#This Row],[Class Description]]</f>
        <v>DUCTHEAT - Duct Heater</v>
      </c>
      <c r="E1351" t="s">
        <v>9746</v>
      </c>
      <c r="F1351" t="s">
        <v>9747</v>
      </c>
      <c r="G1351" t="str">
        <f>Table19[[#This Row],[Closing Code]] &amp; " - " &amp; Table19[[#This Row],[Closing Code Description]]</f>
        <v>REPCMPT - Repair Component</v>
      </c>
      <c r="H1351" t="s">
        <v>8896</v>
      </c>
      <c r="I1351" t="s">
        <v>53</v>
      </c>
    </row>
    <row r="1352" spans="2:9" ht="15" customHeight="1" x14ac:dyDescent="0.35">
      <c r="B1352" t="s">
        <v>1715</v>
      </c>
      <c r="C1352" t="s">
        <v>1716</v>
      </c>
      <c r="D1352" t="str">
        <f>Table19[[#This Row],[Asset Class]] &amp; " - " &amp; Table19[[#This Row],[Class Description]]</f>
        <v>DUCTHEAT - Duct Heater</v>
      </c>
      <c r="E1352" t="s">
        <v>9748</v>
      </c>
      <c r="F1352" t="s">
        <v>9749</v>
      </c>
      <c r="G1352" t="str">
        <f>Table19[[#This Row],[Closing Code]] &amp; " - " &amp; Table19[[#This Row],[Closing Code Description]]</f>
        <v>REPLASS - Replace Asset</v>
      </c>
      <c r="H1352" t="s">
        <v>8896</v>
      </c>
      <c r="I1352" t="s">
        <v>53</v>
      </c>
    </row>
    <row r="1353" spans="2:9" ht="15" customHeight="1" x14ac:dyDescent="0.35">
      <c r="B1353" t="s">
        <v>1715</v>
      </c>
      <c r="C1353" t="s">
        <v>1716</v>
      </c>
      <c r="D1353" t="str">
        <f>Table19[[#This Row],[Asset Class]] &amp; " - " &amp; Table19[[#This Row],[Class Description]]</f>
        <v>DUCTHEAT - Duct Heater</v>
      </c>
      <c r="E1353" t="s">
        <v>9750</v>
      </c>
      <c r="F1353" t="s">
        <v>9751</v>
      </c>
      <c r="G1353" t="str">
        <f>Table19[[#This Row],[Closing Code]] &amp; " - " &amp; Table19[[#This Row],[Closing Code Description]]</f>
        <v>REPLCMPT - Replace Component</v>
      </c>
      <c r="H1353" t="s">
        <v>8896</v>
      </c>
      <c r="I1353" t="s">
        <v>53</v>
      </c>
    </row>
    <row r="1354" spans="2:9" ht="15" customHeight="1" x14ac:dyDescent="0.35">
      <c r="B1354" t="s">
        <v>1715</v>
      </c>
      <c r="C1354" t="s">
        <v>1716</v>
      </c>
      <c r="D1354" t="str">
        <f>Table19[[#This Row],[Asset Class]] &amp; " - " &amp; Table19[[#This Row],[Class Description]]</f>
        <v>DUCTHEAT - Duct Heater</v>
      </c>
      <c r="E1354" t="s">
        <v>9752</v>
      </c>
      <c r="F1354" t="s">
        <v>9753</v>
      </c>
      <c r="G1354" t="str">
        <f>Table19[[#This Row],[Closing Code]] &amp; " - " &amp; Table19[[#This Row],[Closing Code Description]]</f>
        <v>REPRASS - Repair Asset</v>
      </c>
      <c r="H1354" t="s">
        <v>8896</v>
      </c>
      <c r="I1354" t="s">
        <v>53</v>
      </c>
    </row>
    <row r="1355" spans="2:9" ht="15" customHeight="1" x14ac:dyDescent="0.35">
      <c r="B1355" t="s">
        <v>1715</v>
      </c>
      <c r="C1355" t="s">
        <v>1716</v>
      </c>
      <c r="D1355" t="str">
        <f>Table19[[#This Row],[Asset Class]] &amp; " - " &amp; Table19[[#This Row],[Class Description]]</f>
        <v>DUCTHEAT - Duct Heater</v>
      </c>
      <c r="E1355" t="s">
        <v>9754</v>
      </c>
      <c r="F1355" t="s">
        <v>9755</v>
      </c>
      <c r="G1355" t="str">
        <f>Table19[[#This Row],[Closing Code]] &amp; " - " &amp; Table19[[#This Row],[Closing Code Description]]</f>
        <v>UPGRADES - Upgrade</v>
      </c>
      <c r="H1355" t="s">
        <v>8896</v>
      </c>
      <c r="I1355" t="s">
        <v>53</v>
      </c>
    </row>
    <row r="1356" spans="2:9" ht="15" customHeight="1" x14ac:dyDescent="0.35">
      <c r="B1356" t="s">
        <v>344</v>
      </c>
      <c r="C1356" t="s">
        <v>154</v>
      </c>
      <c r="D1356" t="str">
        <f>Table19[[#This Row],[Asset Class]] &amp; " - " &amp; Table19[[#This Row],[Class Description]]</f>
        <v>ELECHTS - Electric Heat Trace System</v>
      </c>
      <c r="E1356" t="s">
        <v>9672</v>
      </c>
      <c r="F1356" t="s">
        <v>9673</v>
      </c>
      <c r="G1356" t="str">
        <f>Table19[[#This Row],[Closing Code]] &amp; " - " &amp; Table19[[#This Row],[Closing Code Description]]</f>
        <v>ABNTEMP - Abnormal Temperature</v>
      </c>
      <c r="H1356" t="s">
        <v>8863</v>
      </c>
      <c r="I1356" t="s">
        <v>53</v>
      </c>
    </row>
    <row r="1357" spans="2:9" ht="15" customHeight="1" x14ac:dyDescent="0.35">
      <c r="B1357" t="s">
        <v>344</v>
      </c>
      <c r="C1357" t="s">
        <v>154</v>
      </c>
      <c r="D1357" t="str">
        <f>Table19[[#This Row],[Asset Class]] &amp; " - " &amp; Table19[[#This Row],[Class Description]]</f>
        <v>ELECHTS - Electric Heat Trace System</v>
      </c>
      <c r="E1357" t="s">
        <v>9674</v>
      </c>
      <c r="F1357" t="s">
        <v>9675</v>
      </c>
      <c r="G1357" t="str">
        <f>Table19[[#This Row],[Closing Code]] &amp; " - " &amp; Table19[[#This Row],[Closing Code Description]]</f>
        <v>CORROS - Corrosion</v>
      </c>
      <c r="H1357" t="s">
        <v>8863</v>
      </c>
      <c r="I1357" t="s">
        <v>53</v>
      </c>
    </row>
    <row r="1358" spans="2:9" ht="15" customHeight="1" x14ac:dyDescent="0.35">
      <c r="B1358" t="s">
        <v>344</v>
      </c>
      <c r="C1358" t="s">
        <v>154</v>
      </c>
      <c r="D1358" t="str">
        <f>Table19[[#This Row],[Asset Class]] &amp; " - " &amp; Table19[[#This Row],[Class Description]]</f>
        <v>ELECHTS - Electric Heat Trace System</v>
      </c>
      <c r="E1358" t="s">
        <v>9676</v>
      </c>
      <c r="F1358" t="s">
        <v>9677</v>
      </c>
      <c r="G1358" t="str">
        <f>Table19[[#This Row],[Closing Code]] &amp; " - " &amp; Table19[[#This Row],[Closing Code Description]]</f>
        <v>ELECTRIP - Electrical Trip Out</v>
      </c>
      <c r="H1358" t="s">
        <v>8863</v>
      </c>
      <c r="I1358" t="s">
        <v>53</v>
      </c>
    </row>
    <row r="1359" spans="2:9" ht="15" customHeight="1" x14ac:dyDescent="0.35">
      <c r="B1359" t="s">
        <v>344</v>
      </c>
      <c r="C1359" t="s">
        <v>154</v>
      </c>
      <c r="D1359" t="str">
        <f>Table19[[#This Row],[Asset Class]] &amp; " - " &amp; Table19[[#This Row],[Class Description]]</f>
        <v>ELECHTS - Electric Heat Trace System</v>
      </c>
      <c r="E1359" t="s">
        <v>9678</v>
      </c>
      <c r="F1359" t="s">
        <v>9679</v>
      </c>
      <c r="G1359" t="str">
        <f>Table19[[#This Row],[Closing Code]] &amp; " - " &amp; Table19[[#This Row],[Closing Code Description]]</f>
        <v>EXNOISE - Excessive Noise</v>
      </c>
      <c r="H1359" t="s">
        <v>8863</v>
      </c>
      <c r="I1359" t="s">
        <v>53</v>
      </c>
    </row>
    <row r="1360" spans="2:9" ht="15" customHeight="1" x14ac:dyDescent="0.35">
      <c r="B1360" t="s">
        <v>344</v>
      </c>
      <c r="C1360" t="s">
        <v>154</v>
      </c>
      <c r="D1360" t="str">
        <f>Table19[[#This Row],[Asset Class]] &amp; " - " &amp; Table19[[#This Row],[Class Description]]</f>
        <v>ELECHTS - Electric Heat Trace System</v>
      </c>
      <c r="E1360" t="s">
        <v>9680</v>
      </c>
      <c r="F1360" t="s">
        <v>9681</v>
      </c>
      <c r="G1360" t="str">
        <f>Table19[[#This Row],[Closing Code]] &amp; " - " &amp; Table19[[#This Row],[Closing Code Description]]</f>
        <v>EXVIBRTN - Excessive Vibration</v>
      </c>
      <c r="H1360" t="s">
        <v>8863</v>
      </c>
      <c r="I1360" t="s">
        <v>53</v>
      </c>
    </row>
    <row r="1361" spans="2:9" ht="15" customHeight="1" x14ac:dyDescent="0.35">
      <c r="B1361" t="s">
        <v>344</v>
      </c>
      <c r="C1361" t="s">
        <v>154</v>
      </c>
      <c r="D1361" t="str">
        <f>Table19[[#This Row],[Asset Class]] &amp; " - " &amp; Table19[[#This Row],[Class Description]]</f>
        <v>ELECHTS - Electric Heat Trace System</v>
      </c>
      <c r="E1361" t="s">
        <v>9682</v>
      </c>
      <c r="F1361" t="s">
        <v>9683</v>
      </c>
      <c r="G1361" t="str">
        <f>Table19[[#This Row],[Closing Code]] &amp; " - " &amp; Table19[[#This Row],[Closing Code Description]]</f>
        <v>JAMMEDEQ - Jammed Equipment</v>
      </c>
      <c r="H1361" t="s">
        <v>8863</v>
      </c>
      <c r="I1361" t="s">
        <v>53</v>
      </c>
    </row>
    <row r="1362" spans="2:9" ht="15" customHeight="1" x14ac:dyDescent="0.35">
      <c r="B1362" t="s">
        <v>344</v>
      </c>
      <c r="C1362" t="s">
        <v>154</v>
      </c>
      <c r="D1362" t="str">
        <f>Table19[[#This Row],[Asset Class]] &amp; " - " &amp; Table19[[#This Row],[Class Description]]</f>
        <v>ELECHTS - Electric Heat Trace System</v>
      </c>
      <c r="E1362" t="s">
        <v>9684</v>
      </c>
      <c r="F1362" t="s">
        <v>9685</v>
      </c>
      <c r="G1362" t="str">
        <f>Table19[[#This Row],[Closing Code]] &amp; " - " &amp; Table19[[#This Row],[Closing Code Description]]</f>
        <v>LEAKING - Leaking</v>
      </c>
      <c r="H1362" t="s">
        <v>8863</v>
      </c>
      <c r="I1362" t="s">
        <v>53</v>
      </c>
    </row>
    <row r="1363" spans="2:9" ht="15" customHeight="1" x14ac:dyDescent="0.35">
      <c r="B1363" t="s">
        <v>344</v>
      </c>
      <c r="C1363" t="s">
        <v>154</v>
      </c>
      <c r="D1363" t="str">
        <f>Table19[[#This Row],[Asset Class]] &amp; " - " &amp; Table19[[#This Row],[Class Description]]</f>
        <v>ELECHTS - Electric Heat Trace System</v>
      </c>
      <c r="E1363" t="s">
        <v>9686</v>
      </c>
      <c r="F1363" t="s">
        <v>9687</v>
      </c>
      <c r="G1363" t="str">
        <f>Table19[[#This Row],[Closing Code]] &amp; " - " &amp; Table19[[#This Row],[Closing Code Description]]</f>
        <v>LOWPERF - Low Performance</v>
      </c>
      <c r="H1363" t="s">
        <v>8863</v>
      </c>
      <c r="I1363" t="s">
        <v>53</v>
      </c>
    </row>
    <row r="1364" spans="2:9" ht="15" customHeight="1" x14ac:dyDescent="0.35">
      <c r="B1364" t="s">
        <v>344</v>
      </c>
      <c r="C1364" t="s">
        <v>154</v>
      </c>
      <c r="D1364" t="str">
        <f>Table19[[#This Row],[Asset Class]] &amp; " - " &amp; Table19[[#This Row],[Class Description]]</f>
        <v>ELECHTS - Electric Heat Trace System</v>
      </c>
      <c r="E1364" t="s">
        <v>9688</v>
      </c>
      <c r="F1364" t="s">
        <v>9689</v>
      </c>
      <c r="G1364" t="str">
        <f>Table19[[#This Row],[Closing Code]] &amp; " - " &amp; Table19[[#This Row],[Closing Code Description]]</f>
        <v>NONOPER - Non-Operational</v>
      </c>
      <c r="H1364" t="s">
        <v>8863</v>
      </c>
      <c r="I1364" t="s">
        <v>53</v>
      </c>
    </row>
    <row r="1365" spans="2:9" ht="15" customHeight="1" x14ac:dyDescent="0.35">
      <c r="B1365" t="s">
        <v>344</v>
      </c>
      <c r="C1365" t="s">
        <v>154</v>
      </c>
      <c r="D1365" t="str">
        <f>Table19[[#This Row],[Asset Class]] &amp; " - " &amp; Table19[[#This Row],[Class Description]]</f>
        <v>ELECHTS - Electric Heat Trace System</v>
      </c>
      <c r="E1365" t="s">
        <v>9690</v>
      </c>
      <c r="F1365" t="s">
        <v>9691</v>
      </c>
      <c r="G1365" t="str">
        <f>Table19[[#This Row],[Closing Code]] &amp; " - " &amp; Table19[[#This Row],[Closing Code Description]]</f>
        <v>PHYDMGE - Physical Damage</v>
      </c>
      <c r="H1365" t="s">
        <v>8863</v>
      </c>
      <c r="I1365" t="s">
        <v>53</v>
      </c>
    </row>
    <row r="1366" spans="2:9" ht="15" customHeight="1" x14ac:dyDescent="0.35">
      <c r="B1366" t="s">
        <v>344</v>
      </c>
      <c r="C1366" t="s">
        <v>154</v>
      </c>
      <c r="D1366" t="str">
        <f>Table19[[#This Row],[Asset Class]] &amp; " - " &amp; Table19[[#This Row],[Class Description]]</f>
        <v>ELECHTS - Electric Heat Trace System</v>
      </c>
      <c r="E1366" t="s">
        <v>9692</v>
      </c>
      <c r="F1366" t="s">
        <v>9693</v>
      </c>
      <c r="G1366" t="str">
        <f>Table19[[#This Row],[Closing Code]] &amp; " - " &amp; Table19[[#This Row],[Closing Code Description]]</f>
        <v>UNSMELL - Unusual Smell</v>
      </c>
      <c r="H1366" t="s">
        <v>8863</v>
      </c>
      <c r="I1366" t="s">
        <v>53</v>
      </c>
    </row>
    <row r="1367" spans="2:9" ht="15" customHeight="1" x14ac:dyDescent="0.35">
      <c r="B1367" t="s">
        <v>344</v>
      </c>
      <c r="C1367" t="s">
        <v>154</v>
      </c>
      <c r="D1367" t="str">
        <f>Table19[[#This Row],[Asset Class]] &amp; " - " &amp; Table19[[#This Row],[Class Description]]</f>
        <v>ELECHTS - Electric Heat Trace System</v>
      </c>
      <c r="E1367" t="s">
        <v>9694</v>
      </c>
      <c r="F1367" t="s">
        <v>9695</v>
      </c>
      <c r="G1367" t="str">
        <f>Table19[[#This Row],[Closing Code]] &amp; " - " &amp; Table19[[#This Row],[Closing Code Description]]</f>
        <v>UNSMOKE - Unusual Smoke</v>
      </c>
      <c r="H1367" t="s">
        <v>8863</v>
      </c>
      <c r="I1367" t="s">
        <v>53</v>
      </c>
    </row>
    <row r="1368" spans="2:9" ht="15" customHeight="1" x14ac:dyDescent="0.35">
      <c r="B1368" t="s">
        <v>344</v>
      </c>
      <c r="C1368" t="s">
        <v>154</v>
      </c>
      <c r="D1368" t="str">
        <f>Table19[[#This Row],[Asset Class]] &amp; " - " &amp; Table19[[#This Row],[Class Description]]</f>
        <v>ELECHTS - Electric Heat Trace System</v>
      </c>
      <c r="E1368" t="s">
        <v>10142</v>
      </c>
      <c r="F1368" t="s">
        <v>10143</v>
      </c>
      <c r="G1368" t="str">
        <f>Table19[[#This Row],[Closing Code]] &amp; " - " &amp; Table19[[#This Row],[Closing Code Description]]</f>
        <v>EHTSDET - Electric Heat Tracing Deteriorated</v>
      </c>
      <c r="H1368" t="s">
        <v>8876</v>
      </c>
      <c r="I1368" t="s">
        <v>53</v>
      </c>
    </row>
    <row r="1369" spans="2:9" ht="15" customHeight="1" x14ac:dyDescent="0.35">
      <c r="B1369" t="s">
        <v>344</v>
      </c>
      <c r="C1369" t="s">
        <v>154</v>
      </c>
      <c r="D1369" t="str">
        <f>Table19[[#This Row],[Asset Class]] &amp; " - " &amp; Table19[[#This Row],[Class Description]]</f>
        <v>ELECHTS - Electric Heat Trace System</v>
      </c>
      <c r="E1369" t="s">
        <v>10144</v>
      </c>
      <c r="F1369" t="s">
        <v>10145</v>
      </c>
      <c r="G1369" t="str">
        <f>Table19[[#This Row],[Closing Code]] &amp; " - " &amp; Table19[[#This Row],[Closing Code Description]]</f>
        <v>EHTSFAIL - Electric Heat Trace System Failed</v>
      </c>
      <c r="H1369" t="s">
        <v>8876</v>
      </c>
      <c r="I1369" t="s">
        <v>53</v>
      </c>
    </row>
    <row r="1370" spans="2:9" ht="15" customHeight="1" x14ac:dyDescent="0.35">
      <c r="B1370" t="s">
        <v>344</v>
      </c>
      <c r="C1370" t="s">
        <v>154</v>
      </c>
      <c r="D1370" t="str">
        <f>Table19[[#This Row],[Asset Class]] &amp; " - " &amp; Table19[[#This Row],[Class Description]]</f>
        <v>ELECHTS - Electric Heat Trace System</v>
      </c>
      <c r="E1370" t="s">
        <v>9698</v>
      </c>
      <c r="F1370" t="s">
        <v>9699</v>
      </c>
      <c r="G1370" t="str">
        <f>Table19[[#This Row],[Closing Code]] &amp; " - " &amp; Table19[[#This Row],[Closing Code Description]]</f>
        <v>ACCIDENT - Accident</v>
      </c>
      <c r="H1370" t="s">
        <v>8878</v>
      </c>
      <c r="I1370" t="s">
        <v>53</v>
      </c>
    </row>
    <row r="1371" spans="2:9" ht="15" customHeight="1" x14ac:dyDescent="0.35">
      <c r="B1371" t="s">
        <v>344</v>
      </c>
      <c r="C1371" t="s">
        <v>154</v>
      </c>
      <c r="D1371" t="str">
        <f>Table19[[#This Row],[Asset Class]] &amp; " - " &amp; Table19[[#This Row],[Class Description]]</f>
        <v>ELECHTS - Electric Heat Trace System</v>
      </c>
      <c r="E1371" t="s">
        <v>9700</v>
      </c>
      <c r="F1371" t="s">
        <v>9701</v>
      </c>
      <c r="G1371" t="str">
        <f>Table19[[#This Row],[Closing Code]] &amp; " - " &amp; Table19[[#This Row],[Closing Code Description]]</f>
        <v>ACCWEAR - Accelerated Wear</v>
      </c>
      <c r="H1371" t="s">
        <v>8878</v>
      </c>
      <c r="I1371" t="s">
        <v>53</v>
      </c>
    </row>
    <row r="1372" spans="2:9" ht="15" customHeight="1" x14ac:dyDescent="0.35">
      <c r="B1372" t="s">
        <v>344</v>
      </c>
      <c r="C1372" t="s">
        <v>154</v>
      </c>
      <c r="D1372" t="str">
        <f>Table19[[#This Row],[Asset Class]] &amp; " - " &amp; Table19[[#This Row],[Class Description]]</f>
        <v>ELECHTS - Electric Heat Trace System</v>
      </c>
      <c r="E1372" t="s">
        <v>9702</v>
      </c>
      <c r="F1372" t="s">
        <v>9703</v>
      </c>
      <c r="G1372" t="str">
        <f>Table19[[#This Row],[Closing Code]] &amp; " - " &amp; Table19[[#This Row],[Closing Code Description]]</f>
        <v>ACTGOD - Weather condition/Forces of nature or Act of God</v>
      </c>
      <c r="H1372" t="s">
        <v>8878</v>
      </c>
      <c r="I1372" t="s">
        <v>53</v>
      </c>
    </row>
    <row r="1373" spans="2:9" ht="15" customHeight="1" x14ac:dyDescent="0.35">
      <c r="B1373" t="s">
        <v>344</v>
      </c>
      <c r="C1373" t="s">
        <v>154</v>
      </c>
      <c r="D1373" t="str">
        <f>Table19[[#This Row],[Asset Class]] &amp; " - " &amp; Table19[[#This Row],[Class Description]]</f>
        <v>ELECHTS - Electric Heat Trace System</v>
      </c>
      <c r="E1373" t="s">
        <v>9704</v>
      </c>
      <c r="F1373" t="s">
        <v>9705</v>
      </c>
      <c r="G1373" t="str">
        <f>Table19[[#This Row],[Closing Code]] &amp; " - " &amp; Table19[[#This Row],[Closing Code Description]]</f>
        <v>CONTAM - Contamination</v>
      </c>
      <c r="H1373" t="s">
        <v>8878</v>
      </c>
      <c r="I1373" t="s">
        <v>53</v>
      </c>
    </row>
    <row r="1374" spans="2:9" ht="15" customHeight="1" x14ac:dyDescent="0.35">
      <c r="B1374" t="s">
        <v>344</v>
      </c>
      <c r="C1374" t="s">
        <v>154</v>
      </c>
      <c r="D1374" t="str">
        <f>Table19[[#This Row],[Asset Class]] &amp; " - " &amp; Table19[[#This Row],[Class Description]]</f>
        <v>ELECHTS - Electric Heat Trace System</v>
      </c>
      <c r="E1374" t="s">
        <v>9706</v>
      </c>
      <c r="F1374" t="s">
        <v>9707</v>
      </c>
      <c r="G1374" t="str">
        <f>Table19[[#This Row],[Closing Code]] &amp; " - " &amp; Table19[[#This Row],[Closing Code Description]]</f>
        <v>DEFASSET - Defective Asset</v>
      </c>
      <c r="H1374" t="s">
        <v>8878</v>
      </c>
      <c r="I1374" t="s">
        <v>53</v>
      </c>
    </row>
    <row r="1375" spans="2:9" ht="15" customHeight="1" x14ac:dyDescent="0.35">
      <c r="B1375" t="s">
        <v>344</v>
      </c>
      <c r="C1375" t="s">
        <v>154</v>
      </c>
      <c r="D1375" t="str">
        <f>Table19[[#This Row],[Asset Class]] &amp; " - " &amp; Table19[[#This Row],[Class Description]]</f>
        <v>ELECHTS - Electric Heat Trace System</v>
      </c>
      <c r="E1375" t="s">
        <v>9708</v>
      </c>
      <c r="F1375" t="s">
        <v>9709</v>
      </c>
      <c r="G1375" t="str">
        <f>Table19[[#This Row],[Closing Code]] &amp; " - " &amp; Table19[[#This Row],[Closing Code Description]]</f>
        <v>EXLOAD - Excessive Load</v>
      </c>
      <c r="H1375" t="s">
        <v>8878</v>
      </c>
      <c r="I1375" t="s">
        <v>53</v>
      </c>
    </row>
    <row r="1376" spans="2:9" ht="15" customHeight="1" x14ac:dyDescent="0.35">
      <c r="B1376" t="s">
        <v>344</v>
      </c>
      <c r="C1376" t="s">
        <v>154</v>
      </c>
      <c r="D1376" t="str">
        <f>Table19[[#This Row],[Asset Class]] &amp; " - " &amp; Table19[[#This Row],[Class Description]]</f>
        <v>ELECHTS - Electric Heat Trace System</v>
      </c>
      <c r="E1376" t="s">
        <v>9710</v>
      </c>
      <c r="F1376" t="s">
        <v>9711</v>
      </c>
      <c r="G1376" t="str">
        <f>Table19[[#This Row],[Closing Code]] &amp; " - " &amp; Table19[[#This Row],[Closing Code Description]]</f>
        <v>IMPRMNT - Improper Maintenance</v>
      </c>
      <c r="H1376" t="s">
        <v>8878</v>
      </c>
      <c r="I1376" t="s">
        <v>53</v>
      </c>
    </row>
    <row r="1377" spans="2:9" ht="15" customHeight="1" x14ac:dyDescent="0.35">
      <c r="B1377" t="s">
        <v>344</v>
      </c>
      <c r="C1377" t="s">
        <v>154</v>
      </c>
      <c r="D1377" t="str">
        <f>Table19[[#This Row],[Asset Class]] &amp; " - " &amp; Table19[[#This Row],[Class Description]]</f>
        <v>ELECHTS - Electric Heat Trace System</v>
      </c>
      <c r="E1377" t="s">
        <v>9712</v>
      </c>
      <c r="F1377" t="s">
        <v>9713</v>
      </c>
      <c r="G1377" t="str">
        <f>Table19[[#This Row],[Closing Code]] &amp; " - " &amp; Table19[[#This Row],[Closing Code Description]]</f>
        <v>INSLUBR - Insufficient Lubrication</v>
      </c>
      <c r="H1377" t="s">
        <v>8878</v>
      </c>
      <c r="I1377" t="s">
        <v>53</v>
      </c>
    </row>
    <row r="1378" spans="2:9" ht="15" customHeight="1" x14ac:dyDescent="0.35">
      <c r="B1378" t="s">
        <v>344</v>
      </c>
      <c r="C1378" t="s">
        <v>154</v>
      </c>
      <c r="D1378" t="str">
        <f>Table19[[#This Row],[Asset Class]] &amp; " - " &amp; Table19[[#This Row],[Class Description]]</f>
        <v>ELECHTS - Electric Heat Trace System</v>
      </c>
      <c r="E1378" t="s">
        <v>9714</v>
      </c>
      <c r="F1378" t="s">
        <v>9715</v>
      </c>
      <c r="G1378" t="str">
        <f>Table19[[#This Row],[Closing Code]] &amp; " - " &amp; Table19[[#This Row],[Closing Code Description]]</f>
        <v>LACKTRN - Lack of/ Inadequate Training</v>
      </c>
      <c r="H1378" t="s">
        <v>8878</v>
      </c>
      <c r="I1378" t="s">
        <v>53</v>
      </c>
    </row>
    <row r="1379" spans="2:9" ht="15" customHeight="1" x14ac:dyDescent="0.35">
      <c r="B1379" t="s">
        <v>344</v>
      </c>
      <c r="C1379" t="s">
        <v>154</v>
      </c>
      <c r="D1379" t="str">
        <f>Table19[[#This Row],[Asset Class]] &amp; " - " &amp; Table19[[#This Row],[Class Description]]</f>
        <v>ELECHTS - Electric Heat Trace System</v>
      </c>
      <c r="E1379" t="s">
        <v>9716</v>
      </c>
      <c r="F1379" t="s">
        <v>9717</v>
      </c>
      <c r="G1379" t="str">
        <f>Table19[[#This Row],[Closing Code]] &amp; " - " &amp; Table19[[#This Row],[Closing Code Description]]</f>
        <v>MISSCMP - Loose/ Missing Component</v>
      </c>
      <c r="H1379" t="s">
        <v>8878</v>
      </c>
      <c r="I1379" t="s">
        <v>53</v>
      </c>
    </row>
    <row r="1380" spans="2:9" ht="15" customHeight="1" x14ac:dyDescent="0.35">
      <c r="B1380" t="s">
        <v>344</v>
      </c>
      <c r="C1380" t="s">
        <v>154</v>
      </c>
      <c r="D1380" t="str">
        <f>Table19[[#This Row],[Asset Class]] &amp; " - " &amp; Table19[[#This Row],[Class Description]]</f>
        <v>ELECHTS - Electric Heat Trace System</v>
      </c>
      <c r="E1380" t="s">
        <v>9718</v>
      </c>
      <c r="F1380" t="s">
        <v>9719</v>
      </c>
      <c r="G1380" t="str">
        <f>Table19[[#This Row],[Closing Code]] &amp; " - " &amp; Table19[[#This Row],[Closing Code Description]]</f>
        <v>NRMWEAR - Normal Wear</v>
      </c>
      <c r="H1380" t="s">
        <v>8878</v>
      </c>
      <c r="I1380" t="s">
        <v>53</v>
      </c>
    </row>
    <row r="1381" spans="2:9" ht="15" customHeight="1" x14ac:dyDescent="0.35">
      <c r="B1381" t="s">
        <v>344</v>
      </c>
      <c r="C1381" t="s">
        <v>154</v>
      </c>
      <c r="D1381" t="str">
        <f>Table19[[#This Row],[Asset Class]] &amp; " - " &amp; Table19[[#This Row],[Class Description]]</f>
        <v>ELECHTS - Electric Heat Trace System</v>
      </c>
      <c r="E1381" t="s">
        <v>9720</v>
      </c>
      <c r="F1381" t="s">
        <v>9721</v>
      </c>
      <c r="G1381" t="str">
        <f>Table19[[#This Row],[Closing Code]] &amp; " - " &amp; Table19[[#This Row],[Closing Code Description]]</f>
        <v>OTHER - Other (specify)</v>
      </c>
      <c r="H1381" t="s">
        <v>8878</v>
      </c>
      <c r="I1381" t="s">
        <v>53</v>
      </c>
    </row>
    <row r="1382" spans="2:9" ht="15" customHeight="1" x14ac:dyDescent="0.35">
      <c r="B1382" t="s">
        <v>344</v>
      </c>
      <c r="C1382" t="s">
        <v>154</v>
      </c>
      <c r="D1382" t="str">
        <f>Table19[[#This Row],[Asset Class]] &amp; " - " &amp; Table19[[#This Row],[Class Description]]</f>
        <v>ELECHTS - Electric Heat Trace System</v>
      </c>
      <c r="E1382" t="s">
        <v>9722</v>
      </c>
      <c r="F1382" t="s">
        <v>9723</v>
      </c>
      <c r="G1382" t="str">
        <f>Table19[[#This Row],[Closing Code]] &amp; " - " &amp; Table19[[#This Row],[Closing Code Description]]</f>
        <v>PRINSTAL - Poor Installation</v>
      </c>
      <c r="H1382" t="s">
        <v>8878</v>
      </c>
      <c r="I1382" t="s">
        <v>53</v>
      </c>
    </row>
    <row r="1383" spans="2:9" ht="15" customHeight="1" x14ac:dyDescent="0.35">
      <c r="B1383" t="s">
        <v>344</v>
      </c>
      <c r="C1383" t="s">
        <v>154</v>
      </c>
      <c r="D1383" t="str">
        <f>Table19[[#This Row],[Asset Class]] &amp; " - " &amp; Table19[[#This Row],[Class Description]]</f>
        <v>ELECHTS - Electric Heat Trace System</v>
      </c>
      <c r="E1383" t="s">
        <v>9724</v>
      </c>
      <c r="F1383" t="s">
        <v>9725</v>
      </c>
      <c r="G1383" t="str">
        <f>Table19[[#This Row],[Closing Code]] &amp; " - " &amp; Table19[[#This Row],[Closing Code Description]]</f>
        <v>PROCISSU - Procedure Issue</v>
      </c>
      <c r="H1383" t="s">
        <v>8878</v>
      </c>
      <c r="I1383" t="s">
        <v>53</v>
      </c>
    </row>
    <row r="1384" spans="2:9" ht="15" customHeight="1" x14ac:dyDescent="0.35">
      <c r="B1384" t="s">
        <v>344</v>
      </c>
      <c r="C1384" t="s">
        <v>154</v>
      </c>
      <c r="D1384" t="str">
        <f>Table19[[#This Row],[Asset Class]] &amp; " - " &amp; Table19[[#This Row],[Class Description]]</f>
        <v>ELECHTS - Electric Heat Trace System</v>
      </c>
      <c r="E1384" t="s">
        <v>9726</v>
      </c>
      <c r="F1384" t="s">
        <v>9727</v>
      </c>
      <c r="G1384" t="str">
        <f>Table19[[#This Row],[Closing Code]] &amp; " - " &amp; Table19[[#This Row],[Closing Code Description]]</f>
        <v>UTLFAIL - Utility Failure</v>
      </c>
      <c r="H1384" t="s">
        <v>8878</v>
      </c>
      <c r="I1384" t="s">
        <v>53</v>
      </c>
    </row>
    <row r="1385" spans="2:9" ht="15" customHeight="1" x14ac:dyDescent="0.35">
      <c r="B1385" t="s">
        <v>344</v>
      </c>
      <c r="C1385" t="s">
        <v>154</v>
      </c>
      <c r="D1385" t="str">
        <f>Table19[[#This Row],[Asset Class]] &amp; " - " &amp; Table19[[#This Row],[Class Description]]</f>
        <v>ELECHTS - Electric Heat Trace System</v>
      </c>
      <c r="E1385" t="s">
        <v>9728</v>
      </c>
      <c r="F1385" t="s">
        <v>9729</v>
      </c>
      <c r="G1385" t="str">
        <f>Table19[[#This Row],[Closing Code]] &amp; " - " &amp; Table19[[#This Row],[Closing Code Description]]</f>
        <v>VNDLSM - Vandalism</v>
      </c>
      <c r="H1385" t="s">
        <v>8878</v>
      </c>
      <c r="I1385" t="s">
        <v>53</v>
      </c>
    </row>
    <row r="1386" spans="2:9" ht="15" customHeight="1" x14ac:dyDescent="0.35">
      <c r="B1386" t="s">
        <v>344</v>
      </c>
      <c r="C1386" t="s">
        <v>154</v>
      </c>
      <c r="D1386" t="str">
        <f>Table19[[#This Row],[Asset Class]] &amp; " - " &amp; Table19[[#This Row],[Class Description]]</f>
        <v>ELECHTS - Electric Heat Trace System</v>
      </c>
      <c r="E1386" t="s">
        <v>9730</v>
      </c>
      <c r="F1386" t="s">
        <v>9731</v>
      </c>
      <c r="G1386" t="str">
        <f>Table19[[#This Row],[Closing Code]] &amp; " - " &amp; Table19[[#This Row],[Closing Code Description]]</f>
        <v>WORNCMPT - Defective/ Worn Component</v>
      </c>
      <c r="H1386" t="s">
        <v>8878</v>
      </c>
      <c r="I1386" t="s">
        <v>53</v>
      </c>
    </row>
    <row r="1387" spans="2:9" ht="15" customHeight="1" x14ac:dyDescent="0.35">
      <c r="B1387" t="s">
        <v>344</v>
      </c>
      <c r="C1387" t="s">
        <v>154</v>
      </c>
      <c r="D1387" t="str">
        <f>Table19[[#This Row],[Asset Class]] &amp; " - " &amp; Table19[[#This Row],[Class Description]]</f>
        <v>ELECHTS - Electric Heat Trace System</v>
      </c>
      <c r="E1387" t="s">
        <v>9732</v>
      </c>
      <c r="F1387" t="s">
        <v>9733</v>
      </c>
      <c r="G1387" t="str">
        <f>Table19[[#This Row],[Closing Code]] &amp; " - " &amp; Table19[[#This Row],[Closing Code Description]]</f>
        <v>ADJUSTD - Adjusted</v>
      </c>
      <c r="H1387" t="s">
        <v>8896</v>
      </c>
      <c r="I1387" t="s">
        <v>53</v>
      </c>
    </row>
    <row r="1388" spans="2:9" ht="15" customHeight="1" x14ac:dyDescent="0.35">
      <c r="B1388" t="s">
        <v>344</v>
      </c>
      <c r="C1388" t="s">
        <v>154</v>
      </c>
      <c r="D1388" t="str">
        <f>Table19[[#This Row],[Asset Class]] &amp; " - " &amp; Table19[[#This Row],[Class Description]]</f>
        <v>ELECHTS - Electric Heat Trace System</v>
      </c>
      <c r="E1388" t="s">
        <v>9734</v>
      </c>
      <c r="F1388" t="s">
        <v>9735</v>
      </c>
      <c r="G1388" t="str">
        <f>Table19[[#This Row],[Closing Code]] &amp; " - " &amp; Table19[[#This Row],[Closing Code Description]]</f>
        <v>DECOMM - Decommission</v>
      </c>
      <c r="H1388" t="s">
        <v>8896</v>
      </c>
      <c r="I1388" t="s">
        <v>53</v>
      </c>
    </row>
    <row r="1389" spans="2:9" ht="15" customHeight="1" x14ac:dyDescent="0.35">
      <c r="B1389" t="s">
        <v>344</v>
      </c>
      <c r="C1389" t="s">
        <v>154</v>
      </c>
      <c r="D1389" t="str">
        <f>Table19[[#This Row],[Asset Class]] &amp; " - " &amp; Table19[[#This Row],[Class Description]]</f>
        <v>ELECHTS - Electric Heat Trace System</v>
      </c>
      <c r="E1389" t="s">
        <v>9736</v>
      </c>
      <c r="F1389" t="s">
        <v>9737</v>
      </c>
      <c r="G1389" t="str">
        <f>Table19[[#This Row],[Closing Code]] &amp; " - " &amp; Table19[[#This Row],[Closing Code Description]]</f>
        <v>DECONTME - Decontaminate</v>
      </c>
      <c r="H1389" t="s">
        <v>8896</v>
      </c>
      <c r="I1389" t="s">
        <v>53</v>
      </c>
    </row>
    <row r="1390" spans="2:9" ht="15" customHeight="1" x14ac:dyDescent="0.35">
      <c r="B1390" t="s">
        <v>344</v>
      </c>
      <c r="C1390" t="s">
        <v>154</v>
      </c>
      <c r="D1390" t="str">
        <f>Table19[[#This Row],[Asset Class]] &amp; " - " &amp; Table19[[#This Row],[Class Description]]</f>
        <v>ELECHTS - Electric Heat Trace System</v>
      </c>
      <c r="E1390" t="s">
        <v>9738</v>
      </c>
      <c r="F1390" t="s">
        <v>9739</v>
      </c>
      <c r="G1390" t="str">
        <f>Table19[[#This Row],[Closing Code]] &amp; " - " &amp; Table19[[#This Row],[Closing Code Description]]</f>
        <v>DONOTHIN - Do Nothing</v>
      </c>
      <c r="H1390" t="s">
        <v>8896</v>
      </c>
      <c r="I1390" t="s">
        <v>53</v>
      </c>
    </row>
    <row r="1391" spans="2:9" ht="15" customHeight="1" x14ac:dyDescent="0.35">
      <c r="B1391" t="s">
        <v>344</v>
      </c>
      <c r="C1391" t="s">
        <v>154</v>
      </c>
      <c r="D1391" t="str">
        <f>Table19[[#This Row],[Asset Class]] &amp; " - " &amp; Table19[[#This Row],[Class Description]]</f>
        <v>ELECHTS - Electric Heat Trace System</v>
      </c>
      <c r="E1391" t="s">
        <v>9740</v>
      </c>
      <c r="F1391" t="s">
        <v>9741</v>
      </c>
      <c r="G1391" t="str">
        <f>Table19[[#This Row],[Closing Code]] &amp; " - " &amp; Table19[[#This Row],[Closing Code Description]]</f>
        <v>LUBRCTE - Lubricate</v>
      </c>
      <c r="H1391" t="s">
        <v>8896</v>
      </c>
      <c r="I1391" t="s">
        <v>53</v>
      </c>
    </row>
    <row r="1392" spans="2:9" ht="15" customHeight="1" x14ac:dyDescent="0.35">
      <c r="B1392" t="s">
        <v>344</v>
      </c>
      <c r="C1392" t="s">
        <v>154</v>
      </c>
      <c r="D1392" t="str">
        <f>Table19[[#This Row],[Asset Class]] &amp; " - " &amp; Table19[[#This Row],[Class Description]]</f>
        <v>ELECHTS - Electric Heat Trace System</v>
      </c>
      <c r="E1392" t="s">
        <v>9720</v>
      </c>
      <c r="F1392" t="s">
        <v>9721</v>
      </c>
      <c r="G1392" t="str">
        <f>Table19[[#This Row],[Closing Code]] &amp; " - " &amp; Table19[[#This Row],[Closing Code Description]]</f>
        <v>OTHER - Other (specify)</v>
      </c>
      <c r="H1392" t="s">
        <v>8896</v>
      </c>
      <c r="I1392" t="s">
        <v>53</v>
      </c>
    </row>
    <row r="1393" spans="2:9" ht="15" customHeight="1" x14ac:dyDescent="0.35">
      <c r="B1393" t="s">
        <v>344</v>
      </c>
      <c r="C1393" t="s">
        <v>154</v>
      </c>
      <c r="D1393" t="str">
        <f>Table19[[#This Row],[Asset Class]] &amp; " - " &amp; Table19[[#This Row],[Class Description]]</f>
        <v>ELECHTS - Electric Heat Trace System</v>
      </c>
      <c r="E1393" t="s">
        <v>9742</v>
      </c>
      <c r="F1393" t="s">
        <v>9743</v>
      </c>
      <c r="G1393" t="str">
        <f>Table19[[#This Row],[Closing Code]] &amp; " - " &amp; Table19[[#This Row],[Closing Code Description]]</f>
        <v>RECALBRT - Recalibrate</v>
      </c>
      <c r="H1393" t="s">
        <v>8896</v>
      </c>
      <c r="I1393" t="s">
        <v>53</v>
      </c>
    </row>
    <row r="1394" spans="2:9" ht="15" customHeight="1" x14ac:dyDescent="0.35">
      <c r="B1394" t="s">
        <v>344</v>
      </c>
      <c r="C1394" t="s">
        <v>154</v>
      </c>
      <c r="D1394" t="str">
        <f>Table19[[#This Row],[Asset Class]] &amp; " - " &amp; Table19[[#This Row],[Class Description]]</f>
        <v>ELECHTS - Electric Heat Trace System</v>
      </c>
      <c r="E1394" t="s">
        <v>9744</v>
      </c>
      <c r="F1394" t="s">
        <v>9745</v>
      </c>
      <c r="G1394" t="str">
        <f>Table19[[#This Row],[Closing Code]] &amp; " - " &amp; Table19[[#This Row],[Closing Code Description]]</f>
        <v>REMVOBT - Remove Obstruction</v>
      </c>
      <c r="H1394" t="s">
        <v>8896</v>
      </c>
      <c r="I1394" t="s">
        <v>53</v>
      </c>
    </row>
    <row r="1395" spans="2:9" ht="15" customHeight="1" x14ac:dyDescent="0.35">
      <c r="B1395" t="s">
        <v>344</v>
      </c>
      <c r="C1395" t="s">
        <v>154</v>
      </c>
      <c r="D1395" t="str">
        <f>Table19[[#This Row],[Asset Class]] &amp; " - " &amp; Table19[[#This Row],[Class Description]]</f>
        <v>ELECHTS - Electric Heat Trace System</v>
      </c>
      <c r="E1395" t="s">
        <v>9746</v>
      </c>
      <c r="F1395" t="s">
        <v>9747</v>
      </c>
      <c r="G1395" t="str">
        <f>Table19[[#This Row],[Closing Code]] &amp; " - " &amp; Table19[[#This Row],[Closing Code Description]]</f>
        <v>REPCMPT - Repair Component</v>
      </c>
      <c r="H1395" t="s">
        <v>8896</v>
      </c>
      <c r="I1395" t="s">
        <v>53</v>
      </c>
    </row>
    <row r="1396" spans="2:9" ht="15" customHeight="1" x14ac:dyDescent="0.35">
      <c r="B1396" t="s">
        <v>344</v>
      </c>
      <c r="C1396" t="s">
        <v>154</v>
      </c>
      <c r="D1396" t="str">
        <f>Table19[[#This Row],[Asset Class]] &amp; " - " &amp; Table19[[#This Row],[Class Description]]</f>
        <v>ELECHTS - Electric Heat Trace System</v>
      </c>
      <c r="E1396" t="s">
        <v>9748</v>
      </c>
      <c r="F1396" t="s">
        <v>9749</v>
      </c>
      <c r="G1396" t="str">
        <f>Table19[[#This Row],[Closing Code]] &amp; " - " &amp; Table19[[#This Row],[Closing Code Description]]</f>
        <v>REPLASS - Replace Asset</v>
      </c>
      <c r="H1396" t="s">
        <v>8896</v>
      </c>
      <c r="I1396" t="s">
        <v>53</v>
      </c>
    </row>
    <row r="1397" spans="2:9" ht="15" customHeight="1" x14ac:dyDescent="0.35">
      <c r="B1397" t="s">
        <v>344</v>
      </c>
      <c r="C1397" t="s">
        <v>154</v>
      </c>
      <c r="D1397" t="str">
        <f>Table19[[#This Row],[Asset Class]] &amp; " - " &amp; Table19[[#This Row],[Class Description]]</f>
        <v>ELECHTS - Electric Heat Trace System</v>
      </c>
      <c r="E1397" t="s">
        <v>9750</v>
      </c>
      <c r="F1397" t="s">
        <v>9751</v>
      </c>
      <c r="G1397" t="str">
        <f>Table19[[#This Row],[Closing Code]] &amp; " - " &amp; Table19[[#This Row],[Closing Code Description]]</f>
        <v>REPLCMPT - Replace Component</v>
      </c>
      <c r="H1397" t="s">
        <v>8896</v>
      </c>
      <c r="I1397" t="s">
        <v>53</v>
      </c>
    </row>
    <row r="1398" spans="2:9" ht="15" customHeight="1" x14ac:dyDescent="0.35">
      <c r="B1398" t="s">
        <v>344</v>
      </c>
      <c r="C1398" t="s">
        <v>154</v>
      </c>
      <c r="D1398" t="str">
        <f>Table19[[#This Row],[Asset Class]] &amp; " - " &amp; Table19[[#This Row],[Class Description]]</f>
        <v>ELECHTS - Electric Heat Trace System</v>
      </c>
      <c r="E1398" t="s">
        <v>9752</v>
      </c>
      <c r="F1398" t="s">
        <v>9753</v>
      </c>
      <c r="G1398" t="str">
        <f>Table19[[#This Row],[Closing Code]] &amp; " - " &amp; Table19[[#This Row],[Closing Code Description]]</f>
        <v>REPRASS - Repair Asset</v>
      </c>
      <c r="H1398" t="s">
        <v>8896</v>
      </c>
      <c r="I1398" t="s">
        <v>53</v>
      </c>
    </row>
    <row r="1399" spans="2:9" ht="15" customHeight="1" x14ac:dyDescent="0.35">
      <c r="B1399" t="s">
        <v>344</v>
      </c>
      <c r="C1399" t="s">
        <v>154</v>
      </c>
      <c r="D1399" t="str">
        <f>Table19[[#This Row],[Asset Class]] &amp; " - " &amp; Table19[[#This Row],[Class Description]]</f>
        <v>ELECHTS - Electric Heat Trace System</v>
      </c>
      <c r="E1399" t="s">
        <v>9754</v>
      </c>
      <c r="F1399" t="s">
        <v>9755</v>
      </c>
      <c r="G1399" t="str">
        <f>Table19[[#This Row],[Closing Code]] &amp; " - " &amp; Table19[[#This Row],[Closing Code Description]]</f>
        <v>UPGRADES - Upgrade</v>
      </c>
      <c r="H1399" t="s">
        <v>8896</v>
      </c>
      <c r="I1399" t="s">
        <v>53</v>
      </c>
    </row>
    <row r="1400" spans="2:9" ht="15" customHeight="1" x14ac:dyDescent="0.35">
      <c r="B1400" t="s">
        <v>401</v>
      </c>
      <c r="C1400" t="s">
        <v>208</v>
      </c>
      <c r="D1400" t="str">
        <f>Table19[[#This Row],[Asset Class]] &amp; " - " &amp; Table19[[#This Row],[Class Description]]</f>
        <v>ELVTR - Elevator</v>
      </c>
      <c r="E1400" t="s">
        <v>9672</v>
      </c>
      <c r="F1400" t="s">
        <v>9673</v>
      </c>
      <c r="G1400" t="str">
        <f>Table19[[#This Row],[Closing Code]] &amp; " - " &amp; Table19[[#This Row],[Closing Code Description]]</f>
        <v>ABNTEMP - Abnormal Temperature</v>
      </c>
      <c r="H1400" t="s">
        <v>8863</v>
      </c>
      <c r="I1400" t="s">
        <v>53</v>
      </c>
    </row>
    <row r="1401" spans="2:9" ht="15" customHeight="1" x14ac:dyDescent="0.35">
      <c r="B1401" t="s">
        <v>401</v>
      </c>
      <c r="C1401" t="s">
        <v>208</v>
      </c>
      <c r="D1401" t="str">
        <f>Table19[[#This Row],[Asset Class]] &amp; " - " &amp; Table19[[#This Row],[Class Description]]</f>
        <v>ELVTR - Elevator</v>
      </c>
      <c r="E1401" t="s">
        <v>9674</v>
      </c>
      <c r="F1401" t="s">
        <v>9675</v>
      </c>
      <c r="G1401" t="str">
        <f>Table19[[#This Row],[Closing Code]] &amp; " - " &amp; Table19[[#This Row],[Closing Code Description]]</f>
        <v>CORROS - Corrosion</v>
      </c>
      <c r="H1401" t="s">
        <v>8863</v>
      </c>
      <c r="I1401" t="s">
        <v>53</v>
      </c>
    </row>
    <row r="1402" spans="2:9" ht="15" customHeight="1" x14ac:dyDescent="0.35">
      <c r="B1402" t="s">
        <v>401</v>
      </c>
      <c r="C1402" t="s">
        <v>208</v>
      </c>
      <c r="D1402" t="str">
        <f>Table19[[#This Row],[Asset Class]] &amp; " - " &amp; Table19[[#This Row],[Class Description]]</f>
        <v>ELVTR - Elevator</v>
      </c>
      <c r="E1402" t="s">
        <v>9676</v>
      </c>
      <c r="F1402" t="s">
        <v>9677</v>
      </c>
      <c r="G1402" t="str">
        <f>Table19[[#This Row],[Closing Code]] &amp; " - " &amp; Table19[[#This Row],[Closing Code Description]]</f>
        <v>ELECTRIP - Electrical Trip Out</v>
      </c>
      <c r="H1402" t="s">
        <v>8863</v>
      </c>
      <c r="I1402" t="s">
        <v>53</v>
      </c>
    </row>
    <row r="1403" spans="2:9" ht="15" customHeight="1" x14ac:dyDescent="0.35">
      <c r="B1403" t="s">
        <v>401</v>
      </c>
      <c r="C1403" t="s">
        <v>208</v>
      </c>
      <c r="D1403" t="str">
        <f>Table19[[#This Row],[Asset Class]] &amp; " - " &amp; Table19[[#This Row],[Class Description]]</f>
        <v>ELVTR - Elevator</v>
      </c>
      <c r="E1403" t="s">
        <v>10146</v>
      </c>
      <c r="F1403" t="s">
        <v>10147</v>
      </c>
      <c r="G1403" t="str">
        <f>Table19[[#This Row],[Closing Code]] &amp; " - " &amp; Table19[[#This Row],[Closing Code Description]]</f>
        <v>EMERCOMM - Emergency Communication</v>
      </c>
      <c r="H1403" t="s">
        <v>8863</v>
      </c>
      <c r="I1403" t="s">
        <v>53</v>
      </c>
    </row>
    <row r="1404" spans="2:9" ht="15" customHeight="1" x14ac:dyDescent="0.35">
      <c r="B1404" t="s">
        <v>401</v>
      </c>
      <c r="C1404" t="s">
        <v>208</v>
      </c>
      <c r="D1404" t="str">
        <f>Table19[[#This Row],[Asset Class]] &amp; " - " &amp; Table19[[#This Row],[Class Description]]</f>
        <v>ELVTR - Elevator</v>
      </c>
      <c r="E1404" t="s">
        <v>9678</v>
      </c>
      <c r="F1404" t="s">
        <v>9679</v>
      </c>
      <c r="G1404" t="str">
        <f>Table19[[#This Row],[Closing Code]] &amp; " - " &amp; Table19[[#This Row],[Closing Code Description]]</f>
        <v>EXNOISE - Excessive Noise</v>
      </c>
      <c r="H1404" t="s">
        <v>8863</v>
      </c>
      <c r="I1404" t="s">
        <v>53</v>
      </c>
    </row>
    <row r="1405" spans="2:9" ht="15" customHeight="1" x14ac:dyDescent="0.35">
      <c r="B1405" t="s">
        <v>401</v>
      </c>
      <c r="C1405" t="s">
        <v>208</v>
      </c>
      <c r="D1405" t="str">
        <f>Table19[[#This Row],[Asset Class]] &amp; " - " &amp; Table19[[#This Row],[Class Description]]</f>
        <v>ELVTR - Elevator</v>
      </c>
      <c r="E1405" t="s">
        <v>9680</v>
      </c>
      <c r="F1405" t="s">
        <v>9681</v>
      </c>
      <c r="G1405" t="str">
        <f>Table19[[#This Row],[Closing Code]] &amp; " - " &amp; Table19[[#This Row],[Closing Code Description]]</f>
        <v>EXVIBRTN - Excessive Vibration</v>
      </c>
      <c r="H1405" t="s">
        <v>8863</v>
      </c>
      <c r="I1405" t="s">
        <v>53</v>
      </c>
    </row>
    <row r="1406" spans="2:9" ht="15" customHeight="1" x14ac:dyDescent="0.35">
      <c r="B1406" t="s">
        <v>401</v>
      </c>
      <c r="C1406" t="s">
        <v>208</v>
      </c>
      <c r="D1406" t="str">
        <f>Table19[[#This Row],[Asset Class]] &amp; " - " &amp; Table19[[#This Row],[Class Description]]</f>
        <v>ELVTR - Elevator</v>
      </c>
      <c r="E1406" t="s">
        <v>9682</v>
      </c>
      <c r="F1406" t="s">
        <v>9683</v>
      </c>
      <c r="G1406" t="str">
        <f>Table19[[#This Row],[Closing Code]] &amp; " - " &amp; Table19[[#This Row],[Closing Code Description]]</f>
        <v>JAMMEDEQ - Jammed Equipment</v>
      </c>
      <c r="H1406" t="s">
        <v>8863</v>
      </c>
      <c r="I1406" t="s">
        <v>53</v>
      </c>
    </row>
    <row r="1407" spans="2:9" ht="15" customHeight="1" x14ac:dyDescent="0.35">
      <c r="B1407" t="s">
        <v>401</v>
      </c>
      <c r="C1407" t="s">
        <v>208</v>
      </c>
      <c r="D1407" t="str">
        <f>Table19[[#This Row],[Asset Class]] &amp; " - " &amp; Table19[[#This Row],[Class Description]]</f>
        <v>ELVTR - Elevator</v>
      </c>
      <c r="E1407" t="s">
        <v>9684</v>
      </c>
      <c r="F1407" t="s">
        <v>9685</v>
      </c>
      <c r="G1407" t="str">
        <f>Table19[[#This Row],[Closing Code]] &amp; " - " &amp; Table19[[#This Row],[Closing Code Description]]</f>
        <v>LEAKING - Leaking</v>
      </c>
      <c r="H1407" t="s">
        <v>8863</v>
      </c>
      <c r="I1407" t="s">
        <v>53</v>
      </c>
    </row>
    <row r="1408" spans="2:9" ht="15" customHeight="1" x14ac:dyDescent="0.35">
      <c r="B1408" t="s">
        <v>401</v>
      </c>
      <c r="C1408" t="s">
        <v>208</v>
      </c>
      <c r="D1408" t="str">
        <f>Table19[[#This Row],[Asset Class]] &amp; " - " &amp; Table19[[#This Row],[Class Description]]</f>
        <v>ELVTR - Elevator</v>
      </c>
      <c r="E1408" t="s">
        <v>9686</v>
      </c>
      <c r="F1408" t="s">
        <v>9687</v>
      </c>
      <c r="G1408" t="str">
        <f>Table19[[#This Row],[Closing Code]] &amp; " - " &amp; Table19[[#This Row],[Closing Code Description]]</f>
        <v>LOWPERF - Low Performance</v>
      </c>
      <c r="H1408" t="s">
        <v>8863</v>
      </c>
      <c r="I1408" t="s">
        <v>53</v>
      </c>
    </row>
    <row r="1409" spans="2:9" ht="15" customHeight="1" x14ac:dyDescent="0.35">
      <c r="B1409" t="s">
        <v>401</v>
      </c>
      <c r="C1409" t="s">
        <v>208</v>
      </c>
      <c r="D1409" t="str">
        <f>Table19[[#This Row],[Asset Class]] &amp; " - " &amp; Table19[[#This Row],[Class Description]]</f>
        <v>ELVTR - Elevator</v>
      </c>
      <c r="E1409" t="s">
        <v>9688</v>
      </c>
      <c r="F1409" t="s">
        <v>9689</v>
      </c>
      <c r="G1409" t="str">
        <f>Table19[[#This Row],[Closing Code]] &amp; " - " &amp; Table19[[#This Row],[Closing Code Description]]</f>
        <v>NONOPER - Non-Operational</v>
      </c>
      <c r="H1409" t="s">
        <v>8863</v>
      </c>
      <c r="I1409" t="s">
        <v>53</v>
      </c>
    </row>
    <row r="1410" spans="2:9" ht="15" customHeight="1" x14ac:dyDescent="0.35">
      <c r="B1410" t="s">
        <v>401</v>
      </c>
      <c r="C1410" t="s">
        <v>208</v>
      </c>
      <c r="D1410" t="str">
        <f>Table19[[#This Row],[Asset Class]] &amp; " - " &amp; Table19[[#This Row],[Class Description]]</f>
        <v>ELVTR - Elevator</v>
      </c>
      <c r="E1410" t="s">
        <v>9690</v>
      </c>
      <c r="F1410" t="s">
        <v>9691</v>
      </c>
      <c r="G1410" t="str">
        <f>Table19[[#This Row],[Closing Code]] &amp; " - " &amp; Table19[[#This Row],[Closing Code Description]]</f>
        <v>PHYDMGE - Physical Damage</v>
      </c>
      <c r="H1410" t="s">
        <v>8863</v>
      </c>
      <c r="I1410" t="s">
        <v>53</v>
      </c>
    </row>
    <row r="1411" spans="2:9" ht="15" customHeight="1" x14ac:dyDescent="0.35">
      <c r="B1411" t="s">
        <v>401</v>
      </c>
      <c r="C1411" t="s">
        <v>208</v>
      </c>
      <c r="D1411" t="str">
        <f>Table19[[#This Row],[Asset Class]] &amp; " - " &amp; Table19[[#This Row],[Class Description]]</f>
        <v>ELVTR - Elevator</v>
      </c>
      <c r="E1411" t="s">
        <v>9692</v>
      </c>
      <c r="F1411" t="s">
        <v>9693</v>
      </c>
      <c r="G1411" t="str">
        <f>Table19[[#This Row],[Closing Code]] &amp; " - " &amp; Table19[[#This Row],[Closing Code Description]]</f>
        <v>UNSMELL - Unusual Smell</v>
      </c>
      <c r="H1411" t="s">
        <v>8863</v>
      </c>
      <c r="I1411" t="s">
        <v>53</v>
      </c>
    </row>
    <row r="1412" spans="2:9" ht="15" customHeight="1" x14ac:dyDescent="0.35">
      <c r="B1412" t="s">
        <v>401</v>
      </c>
      <c r="C1412" t="s">
        <v>208</v>
      </c>
      <c r="D1412" t="str">
        <f>Table19[[#This Row],[Asset Class]] &amp; " - " &amp; Table19[[#This Row],[Class Description]]</f>
        <v>ELVTR - Elevator</v>
      </c>
      <c r="E1412" t="s">
        <v>9694</v>
      </c>
      <c r="F1412" t="s">
        <v>9695</v>
      </c>
      <c r="G1412" t="str">
        <f>Table19[[#This Row],[Closing Code]] &amp; " - " &amp; Table19[[#This Row],[Closing Code Description]]</f>
        <v>UNSMOKE - Unusual Smoke</v>
      </c>
      <c r="H1412" t="s">
        <v>8863</v>
      </c>
      <c r="I1412" t="s">
        <v>53</v>
      </c>
    </row>
    <row r="1413" spans="2:9" ht="15" customHeight="1" x14ac:dyDescent="0.35">
      <c r="B1413" t="s">
        <v>401</v>
      </c>
      <c r="C1413" t="s">
        <v>208</v>
      </c>
      <c r="D1413" t="str">
        <f>Table19[[#This Row],[Asset Class]] &amp; " - " &amp; Table19[[#This Row],[Class Description]]</f>
        <v>ELVTR - Elevator</v>
      </c>
      <c r="E1413" t="s">
        <v>10148</v>
      </c>
      <c r="F1413" t="s">
        <v>10149</v>
      </c>
      <c r="G1413" t="str">
        <f>Table19[[#This Row],[Closing Code]] &amp; " - " &amp; Table19[[#This Row],[Closing Code Description]]</f>
        <v>BKCNFAIL - Brake Connector Failed</v>
      </c>
      <c r="H1413" t="s">
        <v>8876</v>
      </c>
      <c r="I1413" t="s">
        <v>53</v>
      </c>
    </row>
    <row r="1414" spans="2:9" ht="15" customHeight="1" x14ac:dyDescent="0.35">
      <c r="B1414" t="s">
        <v>401</v>
      </c>
      <c r="C1414" t="s">
        <v>208</v>
      </c>
      <c r="D1414" t="str">
        <f>Table19[[#This Row],[Asset Class]] &amp; " - " &amp; Table19[[#This Row],[Class Description]]</f>
        <v>ELVTR - Elevator</v>
      </c>
      <c r="E1414" t="s">
        <v>10150</v>
      </c>
      <c r="F1414" t="s">
        <v>10151</v>
      </c>
      <c r="G1414" t="str">
        <f>Table19[[#This Row],[Closing Code]] &amp; " - " &amp; Table19[[#This Row],[Closing Code Description]]</f>
        <v>BRKSPTOR - Brake spring torsion</v>
      </c>
      <c r="H1414" t="s">
        <v>8876</v>
      </c>
      <c r="I1414" t="s">
        <v>53</v>
      </c>
    </row>
    <row r="1415" spans="2:9" ht="15" customHeight="1" x14ac:dyDescent="0.35">
      <c r="B1415" t="s">
        <v>401</v>
      </c>
      <c r="C1415" t="s">
        <v>208</v>
      </c>
      <c r="D1415" t="str">
        <f>Table19[[#This Row],[Asset Class]] &amp; " - " &amp; Table19[[#This Row],[Class Description]]</f>
        <v>ELVTR - Elevator</v>
      </c>
      <c r="E1415" t="s">
        <v>10152</v>
      </c>
      <c r="F1415" t="s">
        <v>10153</v>
      </c>
      <c r="G1415" t="str">
        <f>Table19[[#This Row],[Closing Code]] &amp; " - " &amp; Table19[[#This Row],[Closing Code Description]]</f>
        <v>BRSCFAIL - Brake Switch Contact failed</v>
      </c>
      <c r="H1415" t="s">
        <v>8876</v>
      </c>
      <c r="I1415" t="s">
        <v>53</v>
      </c>
    </row>
    <row r="1416" spans="2:9" ht="15" customHeight="1" x14ac:dyDescent="0.35">
      <c r="B1416" t="s">
        <v>401</v>
      </c>
      <c r="C1416" t="s">
        <v>208</v>
      </c>
      <c r="D1416" t="str">
        <f>Table19[[#This Row],[Asset Class]] &amp; " - " &amp; Table19[[#This Row],[Class Description]]</f>
        <v>ELVTR - Elevator</v>
      </c>
      <c r="E1416" t="s">
        <v>10154</v>
      </c>
      <c r="F1416" t="s">
        <v>10155</v>
      </c>
      <c r="G1416" t="str">
        <f>Table19[[#This Row],[Closing Code]] &amp; " - " &amp; Table19[[#This Row],[Closing Code Description]]</f>
        <v>CONTRLFL - Controller Failure</v>
      </c>
      <c r="H1416" t="s">
        <v>8876</v>
      </c>
      <c r="I1416" t="s">
        <v>53</v>
      </c>
    </row>
    <row r="1417" spans="2:9" ht="15" customHeight="1" x14ac:dyDescent="0.35">
      <c r="B1417" t="s">
        <v>401</v>
      </c>
      <c r="C1417" t="s">
        <v>208</v>
      </c>
      <c r="D1417" t="str">
        <f>Table19[[#This Row],[Asset Class]] &amp; " - " &amp; Table19[[#This Row],[Class Description]]</f>
        <v>ELVTR - Elevator</v>
      </c>
      <c r="E1417" t="s">
        <v>10156</v>
      </c>
      <c r="F1417" t="s">
        <v>10157</v>
      </c>
      <c r="G1417" t="str">
        <f>Table19[[#This Row],[Closing Code]] &amp; " - " &amp; Table19[[#This Row],[Closing Code Description]]</f>
        <v>CRCFSFAI - Customer Request to Check For Safe Operation</v>
      </c>
      <c r="H1417" t="s">
        <v>8876</v>
      </c>
      <c r="I1417" t="s">
        <v>53</v>
      </c>
    </row>
    <row r="1418" spans="2:9" ht="15" customHeight="1" x14ac:dyDescent="0.35">
      <c r="B1418" t="s">
        <v>401</v>
      </c>
      <c r="C1418" t="s">
        <v>208</v>
      </c>
      <c r="D1418" t="str">
        <f>Table19[[#This Row],[Asset Class]] &amp; " - " &amp; Table19[[#This Row],[Class Description]]</f>
        <v>ELVTR - Elevator</v>
      </c>
      <c r="E1418" t="s">
        <v>10158</v>
      </c>
      <c r="F1418" t="s">
        <v>10159</v>
      </c>
      <c r="G1418" t="str">
        <f>Table19[[#This Row],[Closing Code]] &amp; " - " &amp; Table19[[#This Row],[Closing Code Description]]</f>
        <v>CRDRPFAI - car door photocell failed</v>
      </c>
      <c r="H1418" t="s">
        <v>8876</v>
      </c>
      <c r="I1418" t="s">
        <v>53</v>
      </c>
    </row>
    <row r="1419" spans="2:9" ht="15" customHeight="1" x14ac:dyDescent="0.35">
      <c r="B1419" t="s">
        <v>401</v>
      </c>
      <c r="C1419" t="s">
        <v>208</v>
      </c>
      <c r="D1419" t="str">
        <f>Table19[[#This Row],[Asset Class]] &amp; " - " &amp; Table19[[#This Row],[Class Description]]</f>
        <v>ELVTR - Elevator</v>
      </c>
      <c r="E1419" t="s">
        <v>10160</v>
      </c>
      <c r="F1419" t="s">
        <v>10161</v>
      </c>
      <c r="G1419" t="str">
        <f>Table19[[#This Row],[Closing Code]] &amp; " - " &amp; Table19[[#This Row],[Closing Code Description]]</f>
        <v>CREMEXFA - car emergency exit failed</v>
      </c>
      <c r="H1419" t="s">
        <v>8876</v>
      </c>
      <c r="I1419" t="s">
        <v>53</v>
      </c>
    </row>
    <row r="1420" spans="2:9" ht="15" customHeight="1" x14ac:dyDescent="0.35">
      <c r="B1420" t="s">
        <v>401</v>
      </c>
      <c r="C1420" t="s">
        <v>208</v>
      </c>
      <c r="D1420" t="str">
        <f>Table19[[#This Row],[Asset Class]] &amp; " - " &amp; Table19[[#This Row],[Class Description]]</f>
        <v>ELVTR - Elevator</v>
      </c>
      <c r="E1420" t="s">
        <v>10162</v>
      </c>
      <c r="F1420" t="s">
        <v>10163</v>
      </c>
      <c r="G1420" t="str">
        <f>Table19[[#This Row],[Closing Code]] &amp; " - " &amp; Table19[[#This Row],[Closing Code Description]]</f>
        <v>CRLGFAIL - Car Roller Guide Failed</v>
      </c>
      <c r="H1420" t="s">
        <v>8876</v>
      </c>
      <c r="I1420" t="s">
        <v>53</v>
      </c>
    </row>
    <row r="1421" spans="2:9" ht="15" customHeight="1" x14ac:dyDescent="0.35">
      <c r="B1421" t="s">
        <v>401</v>
      </c>
      <c r="C1421" t="s">
        <v>208</v>
      </c>
      <c r="D1421" t="str">
        <f>Table19[[#This Row],[Asset Class]] &amp; " - " &amp; Table19[[#This Row],[Class Description]]</f>
        <v>ELVTR - Elevator</v>
      </c>
      <c r="E1421" t="s">
        <v>10164</v>
      </c>
      <c r="F1421" t="s">
        <v>10165</v>
      </c>
      <c r="G1421" t="str">
        <f>Table19[[#This Row],[Closing Code]] &amp; " - " &amp; Table19[[#This Row],[Closing Code Description]]</f>
        <v>CRPUBUDA - Car push buttons damaged</v>
      </c>
      <c r="H1421" t="s">
        <v>8876</v>
      </c>
      <c r="I1421" t="s">
        <v>53</v>
      </c>
    </row>
    <row r="1422" spans="2:9" ht="15" customHeight="1" x14ac:dyDescent="0.35">
      <c r="B1422" t="s">
        <v>401</v>
      </c>
      <c r="C1422" t="s">
        <v>208</v>
      </c>
      <c r="D1422" t="str">
        <f>Table19[[#This Row],[Asset Class]] &amp; " - " &amp; Table19[[#This Row],[Class Description]]</f>
        <v>ELVTR - Elevator</v>
      </c>
      <c r="E1422" t="s">
        <v>10166</v>
      </c>
      <c r="F1422" t="s">
        <v>10167</v>
      </c>
      <c r="G1422" t="str">
        <f>Table19[[#This Row],[Closing Code]] &amp; " - " &amp; Table19[[#This Row],[Closing Code Description]]</f>
        <v>CRULFAIL - Customer Request Unit Locked Out</v>
      </c>
      <c r="H1422" t="s">
        <v>8876</v>
      </c>
      <c r="I1422" t="s">
        <v>53</v>
      </c>
    </row>
    <row r="1423" spans="2:9" ht="15" customHeight="1" x14ac:dyDescent="0.35">
      <c r="B1423" t="s">
        <v>401</v>
      </c>
      <c r="C1423" t="s">
        <v>208</v>
      </c>
      <c r="D1423" t="str">
        <f>Table19[[#This Row],[Asset Class]] &amp; " - " &amp; Table19[[#This Row],[Class Description]]</f>
        <v>ELVTR - Elevator</v>
      </c>
      <c r="E1423" t="s">
        <v>10168</v>
      </c>
      <c r="F1423" t="s">
        <v>10169</v>
      </c>
      <c r="G1423" t="str">
        <f>Table19[[#This Row],[Closing Code]] &amp; " - " &amp; Table19[[#This Row],[Closing Code Description]]</f>
        <v>CTBFLR - Car top battery failure</v>
      </c>
      <c r="H1423" t="s">
        <v>8876</v>
      </c>
      <c r="I1423" t="s">
        <v>53</v>
      </c>
    </row>
    <row r="1424" spans="2:9" ht="15" customHeight="1" x14ac:dyDescent="0.35">
      <c r="B1424" t="s">
        <v>401</v>
      </c>
      <c r="C1424" t="s">
        <v>208</v>
      </c>
      <c r="D1424" t="str">
        <f>Table19[[#This Row],[Asset Class]] &amp; " - " &amp; Table19[[#This Row],[Class Description]]</f>
        <v>ELVTR - Elevator</v>
      </c>
      <c r="E1424" t="s">
        <v>10170</v>
      </c>
      <c r="F1424" t="s">
        <v>10171</v>
      </c>
      <c r="G1424" t="str">
        <f>Table19[[#This Row],[Closing Code]] &amp; " - " &amp; Table19[[#This Row],[Closing Code Description]]</f>
        <v>CYLPSW - Cylindrical piston seal worn</v>
      </c>
      <c r="H1424" t="s">
        <v>8876</v>
      </c>
      <c r="I1424" t="s">
        <v>53</v>
      </c>
    </row>
    <row r="1425" spans="2:9" ht="15" customHeight="1" x14ac:dyDescent="0.35">
      <c r="B1425" t="s">
        <v>401</v>
      </c>
      <c r="C1425" t="s">
        <v>208</v>
      </c>
      <c r="D1425" t="str">
        <f>Table19[[#This Row],[Asset Class]] &amp; " - " &amp; Table19[[#This Row],[Class Description]]</f>
        <v>ELVTR - Elevator</v>
      </c>
      <c r="E1425" t="s">
        <v>10172</v>
      </c>
      <c r="F1425" t="s">
        <v>10173</v>
      </c>
      <c r="G1425" t="str">
        <f>Table19[[#This Row],[Closing Code]] &amp; " - " &amp; Table19[[#This Row],[Closing Code Description]]</f>
        <v>CYLPWP - Cylindrical piston worn/ pitted</v>
      </c>
      <c r="H1425" t="s">
        <v>8876</v>
      </c>
      <c r="I1425" t="s">
        <v>53</v>
      </c>
    </row>
    <row r="1426" spans="2:9" ht="15" customHeight="1" x14ac:dyDescent="0.35">
      <c r="B1426" t="s">
        <v>401</v>
      </c>
      <c r="C1426" t="s">
        <v>208</v>
      </c>
      <c r="D1426" t="str">
        <f>Table19[[#This Row],[Asset Class]] &amp; " - " &amp; Table19[[#This Row],[Class Description]]</f>
        <v>ELVTR - Elevator</v>
      </c>
      <c r="E1426" t="s">
        <v>10174</v>
      </c>
      <c r="F1426" t="s">
        <v>10175</v>
      </c>
      <c r="G1426" t="str">
        <f>Table19[[#This Row],[Closing Code]] &amp; " - " &amp; Table19[[#This Row],[Closing Code Description]]</f>
        <v>DCTARFL - Directional arrow failure</v>
      </c>
      <c r="H1426" t="s">
        <v>8876</v>
      </c>
      <c r="I1426" t="s">
        <v>53</v>
      </c>
    </row>
    <row r="1427" spans="2:9" ht="15" customHeight="1" x14ac:dyDescent="0.35">
      <c r="B1427" t="s">
        <v>401</v>
      </c>
      <c r="C1427" t="s">
        <v>208</v>
      </c>
      <c r="D1427" t="str">
        <f>Table19[[#This Row],[Asset Class]] &amp; " - " &amp; Table19[[#This Row],[Class Description]]</f>
        <v>ELVTR - Elevator</v>
      </c>
      <c r="E1427" t="s">
        <v>10176</v>
      </c>
      <c r="F1427" t="s">
        <v>10177</v>
      </c>
      <c r="G1427" t="str">
        <f>Table19[[#This Row],[Closing Code]] &amp; " - " &amp; Table19[[#This Row],[Closing Code Description]]</f>
        <v>DCTF - Door clutch failure</v>
      </c>
      <c r="H1427" t="s">
        <v>8876</v>
      </c>
      <c r="I1427" t="s">
        <v>53</v>
      </c>
    </row>
    <row r="1428" spans="2:9" ht="15" customHeight="1" x14ac:dyDescent="0.35">
      <c r="B1428" t="s">
        <v>401</v>
      </c>
      <c r="C1428" t="s">
        <v>208</v>
      </c>
      <c r="D1428" t="str">
        <f>Table19[[#This Row],[Asset Class]] &amp; " - " &amp; Table19[[#This Row],[Class Description]]</f>
        <v>ELVTR - Elevator</v>
      </c>
      <c r="E1428" t="s">
        <v>10178</v>
      </c>
      <c r="F1428" t="s">
        <v>10179</v>
      </c>
      <c r="G1428" t="str">
        <f>Table19[[#This Row],[Closing Code]] &amp; " - " &amp; Table19[[#This Row],[Closing Code Description]]</f>
        <v>DDEFAIL - door detector edge failed</v>
      </c>
      <c r="H1428" t="s">
        <v>8876</v>
      </c>
      <c r="I1428" t="s">
        <v>53</v>
      </c>
    </row>
    <row r="1429" spans="2:9" ht="15" customHeight="1" x14ac:dyDescent="0.35">
      <c r="B1429" t="s">
        <v>401</v>
      </c>
      <c r="C1429" t="s">
        <v>208</v>
      </c>
      <c r="D1429" t="str">
        <f>Table19[[#This Row],[Asset Class]] &amp; " - " &amp; Table19[[#This Row],[Class Description]]</f>
        <v>ELVTR - Elevator</v>
      </c>
      <c r="E1429" t="s">
        <v>10180</v>
      </c>
      <c r="F1429" t="s">
        <v>10181</v>
      </c>
      <c r="G1429" t="str">
        <f>Table19[[#This Row],[Closing Code]] &amp; " - " &amp; Table19[[#This Row],[Closing Code Description]]</f>
        <v>DEFMCON - Defective main contactor</v>
      </c>
      <c r="H1429" t="s">
        <v>8876</v>
      </c>
      <c r="I1429" t="s">
        <v>53</v>
      </c>
    </row>
    <row r="1430" spans="2:9" ht="15" customHeight="1" x14ac:dyDescent="0.35">
      <c r="B1430" t="s">
        <v>401</v>
      </c>
      <c r="C1430" t="s">
        <v>208</v>
      </c>
      <c r="D1430" t="str">
        <f>Table19[[#This Row],[Asset Class]] &amp; " - " &amp; Table19[[#This Row],[Class Description]]</f>
        <v>ELVTR - Elevator</v>
      </c>
      <c r="E1430" t="s">
        <v>10182</v>
      </c>
      <c r="F1430" t="s">
        <v>10183</v>
      </c>
      <c r="G1430" t="str">
        <f>Table19[[#This Row],[Closing Code]] &amp; " - " &amp; Table19[[#This Row],[Closing Code Description]]</f>
        <v>DFRELAY - Defective relay</v>
      </c>
      <c r="H1430" t="s">
        <v>8876</v>
      </c>
      <c r="I1430" t="s">
        <v>53</v>
      </c>
    </row>
    <row r="1431" spans="2:9" ht="15" customHeight="1" x14ac:dyDescent="0.35">
      <c r="B1431" t="s">
        <v>401</v>
      </c>
      <c r="C1431" t="s">
        <v>208</v>
      </c>
      <c r="D1431" t="str">
        <f>Table19[[#This Row],[Asset Class]] &amp; " - " &amp; Table19[[#This Row],[Class Description]]</f>
        <v>ELVTR - Elevator</v>
      </c>
      <c r="E1431" t="s">
        <v>10184</v>
      </c>
      <c r="F1431" t="s">
        <v>10185</v>
      </c>
      <c r="G1431" t="str">
        <f>Table19[[#This Row],[Closing Code]] &amp; " - " &amp; Table19[[#This Row],[Closing Code Description]]</f>
        <v>DIDOORSL - Dirt in door sills</v>
      </c>
      <c r="H1431" t="s">
        <v>8876</v>
      </c>
      <c r="I1431" t="s">
        <v>53</v>
      </c>
    </row>
    <row r="1432" spans="2:9" ht="15" customHeight="1" x14ac:dyDescent="0.35">
      <c r="B1432" t="s">
        <v>401</v>
      </c>
      <c r="C1432" t="s">
        <v>208</v>
      </c>
      <c r="D1432" t="str">
        <f>Table19[[#This Row],[Asset Class]] &amp; " - " &amp; Table19[[#This Row],[Class Description]]</f>
        <v>ELVTR - Elevator</v>
      </c>
      <c r="E1432" t="s">
        <v>10186</v>
      </c>
      <c r="F1432" t="s">
        <v>10187</v>
      </c>
      <c r="G1432" t="str">
        <f>Table19[[#This Row],[Closing Code]] &amp; " - " &amp; Table19[[#This Row],[Closing Code Description]]</f>
        <v>DORF - Door operator failure</v>
      </c>
      <c r="H1432" t="s">
        <v>8876</v>
      </c>
      <c r="I1432" t="s">
        <v>53</v>
      </c>
    </row>
    <row r="1433" spans="2:9" ht="15" customHeight="1" x14ac:dyDescent="0.35">
      <c r="B1433" t="s">
        <v>401</v>
      </c>
      <c r="C1433" t="s">
        <v>208</v>
      </c>
      <c r="D1433" t="str">
        <f>Table19[[#This Row],[Asset Class]] &amp; " - " &amp; Table19[[#This Row],[Class Description]]</f>
        <v>ELVTR - Elevator</v>
      </c>
      <c r="E1433" t="s">
        <v>10188</v>
      </c>
      <c r="F1433" t="s">
        <v>10189</v>
      </c>
      <c r="G1433" t="str">
        <f>Table19[[#This Row],[Closing Code]] &amp; " - " &amp; Table19[[#This Row],[Closing Code Description]]</f>
        <v>DRCLFAIL - Door Closing Failure</v>
      </c>
      <c r="H1433" t="s">
        <v>8876</v>
      </c>
      <c r="I1433" t="s">
        <v>53</v>
      </c>
    </row>
    <row r="1434" spans="2:9" ht="15" customHeight="1" x14ac:dyDescent="0.35">
      <c r="B1434" t="s">
        <v>401</v>
      </c>
      <c r="C1434" t="s">
        <v>208</v>
      </c>
      <c r="D1434" t="str">
        <f>Table19[[#This Row],[Asset Class]] &amp; " - " &amp; Table19[[#This Row],[Class Description]]</f>
        <v>ELVTR - Elevator</v>
      </c>
      <c r="E1434" t="s">
        <v>10190</v>
      </c>
      <c r="F1434" t="s">
        <v>10191</v>
      </c>
      <c r="G1434" t="str">
        <f>Table19[[#This Row],[Closing Code]] &amp; " - " &amp; Table19[[#This Row],[Closing Code Description]]</f>
        <v>DRCONM - Door controller malfunction</v>
      </c>
      <c r="H1434" t="s">
        <v>8876</v>
      </c>
      <c r="I1434" t="s">
        <v>53</v>
      </c>
    </row>
    <row r="1435" spans="2:9" ht="15" customHeight="1" x14ac:dyDescent="0.35">
      <c r="B1435" t="s">
        <v>401</v>
      </c>
      <c r="C1435" t="s">
        <v>208</v>
      </c>
      <c r="D1435" t="str">
        <f>Table19[[#This Row],[Asset Class]] &amp; " - " &amp; Table19[[#This Row],[Class Description]]</f>
        <v>ELVTR - Elevator</v>
      </c>
      <c r="E1435" t="s">
        <v>10192</v>
      </c>
      <c r="F1435" t="s">
        <v>10193</v>
      </c>
      <c r="G1435" t="str">
        <f>Table19[[#This Row],[Closing Code]] &amp; " - " &amp; Table19[[#This Row],[Closing Code Description]]</f>
        <v>DRHANGJM - Doors hangers jammed</v>
      </c>
      <c r="H1435" t="s">
        <v>8876</v>
      </c>
      <c r="I1435" t="s">
        <v>53</v>
      </c>
    </row>
    <row r="1436" spans="2:9" ht="15" customHeight="1" x14ac:dyDescent="0.35">
      <c r="B1436" t="s">
        <v>401</v>
      </c>
      <c r="C1436" t="s">
        <v>208</v>
      </c>
      <c r="D1436" t="str">
        <f>Table19[[#This Row],[Asset Class]] &amp; " - " &amp; Table19[[#This Row],[Class Description]]</f>
        <v>ELVTR - Elevator</v>
      </c>
      <c r="E1436" t="s">
        <v>10194</v>
      </c>
      <c r="F1436" t="s">
        <v>10195</v>
      </c>
      <c r="G1436" t="str">
        <f>Table19[[#This Row],[Closing Code]] &amp; " - " &amp; Table19[[#This Row],[Closing Code Description]]</f>
        <v>DRLCCFAI - door lock contact failed</v>
      </c>
      <c r="H1436" t="s">
        <v>8876</v>
      </c>
      <c r="I1436" t="s">
        <v>53</v>
      </c>
    </row>
    <row r="1437" spans="2:9" ht="15" customHeight="1" x14ac:dyDescent="0.35">
      <c r="B1437" t="s">
        <v>401</v>
      </c>
      <c r="C1437" t="s">
        <v>208</v>
      </c>
      <c r="D1437" t="str">
        <f>Table19[[#This Row],[Asset Class]] &amp; " - " &amp; Table19[[#This Row],[Class Description]]</f>
        <v>ELVTR - Elevator</v>
      </c>
      <c r="E1437" t="s">
        <v>10196</v>
      </c>
      <c r="F1437" t="s">
        <v>10197</v>
      </c>
      <c r="G1437" t="str">
        <f>Table19[[#This Row],[Closing Code]] &amp; " - " &amp; Table19[[#This Row],[Closing Code Description]]</f>
        <v>DRLCFAIL - Door Lock Failed</v>
      </c>
      <c r="H1437" t="s">
        <v>8876</v>
      </c>
      <c r="I1437" t="s">
        <v>53</v>
      </c>
    </row>
    <row r="1438" spans="2:9" ht="15" customHeight="1" x14ac:dyDescent="0.35">
      <c r="B1438" t="s">
        <v>401</v>
      </c>
      <c r="C1438" t="s">
        <v>208</v>
      </c>
      <c r="D1438" t="str">
        <f>Table19[[#This Row],[Asset Class]] &amp; " - " &amp; Table19[[#This Row],[Class Description]]</f>
        <v>ELVTR - Elevator</v>
      </c>
      <c r="E1438" t="s">
        <v>10198</v>
      </c>
      <c r="F1438" t="s">
        <v>10199</v>
      </c>
      <c r="G1438" t="str">
        <f>Table19[[#This Row],[Closing Code]] &amp; " - " &amp; Table19[[#This Row],[Closing Code Description]]</f>
        <v>DRLSWFAI - Door Limit Switch Failed</v>
      </c>
      <c r="H1438" t="s">
        <v>8876</v>
      </c>
      <c r="I1438" t="s">
        <v>53</v>
      </c>
    </row>
    <row r="1439" spans="2:9" ht="15" customHeight="1" x14ac:dyDescent="0.35">
      <c r="B1439" t="s">
        <v>401</v>
      </c>
      <c r="C1439" t="s">
        <v>208</v>
      </c>
      <c r="D1439" t="str">
        <f>Table19[[#This Row],[Asset Class]] &amp; " - " &amp; Table19[[#This Row],[Class Description]]</f>
        <v>ELVTR - Elevator</v>
      </c>
      <c r="E1439" t="s">
        <v>10200</v>
      </c>
      <c r="F1439" t="s">
        <v>10201</v>
      </c>
      <c r="G1439" t="str">
        <f>Table19[[#This Row],[Closing Code]] &amp; " - " &amp; Table19[[#This Row],[Closing Code Description]]</f>
        <v>DROBDSF - Door obstruction detection sensor failed</v>
      </c>
      <c r="H1439" t="s">
        <v>8876</v>
      </c>
      <c r="I1439" t="s">
        <v>53</v>
      </c>
    </row>
    <row r="1440" spans="2:9" ht="15" customHeight="1" x14ac:dyDescent="0.35">
      <c r="B1440" t="s">
        <v>401</v>
      </c>
      <c r="C1440" t="s">
        <v>208</v>
      </c>
      <c r="D1440" t="str">
        <f>Table19[[#This Row],[Asset Class]] &amp; " - " &amp; Table19[[#This Row],[Class Description]]</f>
        <v>ELVTR - Elevator</v>
      </c>
      <c r="E1440" t="s">
        <v>10202</v>
      </c>
      <c r="F1440" t="s">
        <v>10203</v>
      </c>
      <c r="G1440" t="str">
        <f>Table19[[#This Row],[Closing Code]] &amp; " - " &amp; Table19[[#This Row],[Closing Code Description]]</f>
        <v>DRTRAJAM - Door Tracks jammed</v>
      </c>
      <c r="H1440" t="s">
        <v>8876</v>
      </c>
      <c r="I1440" t="s">
        <v>53</v>
      </c>
    </row>
    <row r="1441" spans="2:9" ht="15" customHeight="1" x14ac:dyDescent="0.35">
      <c r="B1441" t="s">
        <v>401</v>
      </c>
      <c r="C1441" t="s">
        <v>208</v>
      </c>
      <c r="D1441" t="str">
        <f>Table19[[#This Row],[Asset Class]] &amp; " - " &amp; Table19[[#This Row],[Class Description]]</f>
        <v>ELVTR - Elevator</v>
      </c>
      <c r="E1441" t="s">
        <v>10204</v>
      </c>
      <c r="F1441" t="s">
        <v>10205</v>
      </c>
      <c r="G1441" t="str">
        <f>Table19[[#This Row],[Closing Code]] &amp; " - " &amp; Table19[[#This Row],[Closing Code Description]]</f>
        <v>DRVEFAIL - Drive Failed</v>
      </c>
      <c r="H1441" t="s">
        <v>8876</v>
      </c>
      <c r="I1441" t="s">
        <v>53</v>
      </c>
    </row>
    <row r="1442" spans="2:9" ht="15" customHeight="1" x14ac:dyDescent="0.35">
      <c r="B1442" t="s">
        <v>401</v>
      </c>
      <c r="C1442" t="s">
        <v>208</v>
      </c>
      <c r="D1442" t="str">
        <f>Table19[[#This Row],[Asset Class]] &amp; " - " &amp; Table19[[#This Row],[Class Description]]</f>
        <v>ELVTR - Elevator</v>
      </c>
      <c r="E1442" t="s">
        <v>10206</v>
      </c>
      <c r="F1442" t="s">
        <v>10207</v>
      </c>
      <c r="G1442" t="str">
        <f>Table19[[#This Row],[Closing Code]] &amp; " - " &amp; Table19[[#This Row],[Closing Code Description]]</f>
        <v>ELCDET - Elevator Components Deteriorated and/or Damaged</v>
      </c>
      <c r="H1442" t="s">
        <v>8876</v>
      </c>
      <c r="I1442" t="s">
        <v>53</v>
      </c>
    </row>
    <row r="1443" spans="2:9" ht="15" customHeight="1" x14ac:dyDescent="0.35">
      <c r="B1443" t="s">
        <v>401</v>
      </c>
      <c r="C1443" t="s">
        <v>208</v>
      </c>
      <c r="D1443" t="str">
        <f>Table19[[#This Row],[Asset Class]] &amp; " - " &amp; Table19[[#This Row],[Class Description]]</f>
        <v>ELVTR - Elevator</v>
      </c>
      <c r="E1443" t="s">
        <v>10208</v>
      </c>
      <c r="F1443" t="s">
        <v>10209</v>
      </c>
      <c r="G1443" t="str">
        <f>Table19[[#This Row],[Closing Code]] &amp; " - " &amp; Table19[[#This Row],[Closing Code Description]]</f>
        <v>ELDRDFAI - Elevator Doors damaged</v>
      </c>
      <c r="H1443" t="s">
        <v>8876</v>
      </c>
      <c r="I1443" t="s">
        <v>53</v>
      </c>
    </row>
    <row r="1444" spans="2:9" ht="15" customHeight="1" x14ac:dyDescent="0.35">
      <c r="B1444" t="s">
        <v>401</v>
      </c>
      <c r="C1444" t="s">
        <v>208</v>
      </c>
      <c r="D1444" t="str">
        <f>Table19[[#This Row],[Asset Class]] &amp; " - " &amp; Table19[[#This Row],[Class Description]]</f>
        <v>ELVTR - Elevator</v>
      </c>
      <c r="E1444" t="s">
        <v>10210</v>
      </c>
      <c r="F1444" t="s">
        <v>10211</v>
      </c>
      <c r="G1444" t="str">
        <f>Table19[[#This Row],[Closing Code]] &amp; " - " &amp; Table19[[#This Row],[Closing Code Description]]</f>
        <v>ELELFAIL - Elevator Emergency Lighting Failed</v>
      </c>
      <c r="H1444" t="s">
        <v>8876</v>
      </c>
      <c r="I1444" t="s">
        <v>53</v>
      </c>
    </row>
    <row r="1445" spans="2:9" ht="15" customHeight="1" x14ac:dyDescent="0.35">
      <c r="B1445" t="s">
        <v>401</v>
      </c>
      <c r="C1445" t="s">
        <v>208</v>
      </c>
      <c r="D1445" t="str">
        <f>Table19[[#This Row],[Asset Class]] &amp; " - " &amp; Table19[[#This Row],[Class Description]]</f>
        <v>ELVTR - Elevator</v>
      </c>
      <c r="E1445" t="s">
        <v>10212</v>
      </c>
      <c r="F1445" t="s">
        <v>10213</v>
      </c>
      <c r="G1445" t="str">
        <f>Table19[[#This Row],[Closing Code]] &amp; " - " &amp; Table19[[#This Row],[Closing Code Description]]</f>
        <v>ELEMOWRN - Electric motor worn</v>
      </c>
      <c r="H1445" t="s">
        <v>8876</v>
      </c>
      <c r="I1445" t="s">
        <v>53</v>
      </c>
    </row>
    <row r="1446" spans="2:9" ht="15" customHeight="1" x14ac:dyDescent="0.35">
      <c r="B1446" t="s">
        <v>401</v>
      </c>
      <c r="C1446" t="s">
        <v>208</v>
      </c>
      <c r="D1446" t="str">
        <f>Table19[[#This Row],[Asset Class]] &amp; " - " &amp; Table19[[#This Row],[Class Description]]</f>
        <v>ELVTR - Elevator</v>
      </c>
      <c r="E1446" t="s">
        <v>10214</v>
      </c>
      <c r="F1446" t="s">
        <v>10215</v>
      </c>
      <c r="G1446" t="str">
        <f>Table19[[#This Row],[Closing Code]] &amp; " - " &amp; Table19[[#This Row],[Closing Code Description]]</f>
        <v>ELPCCON - Elevator Pit and Car Top &amp; Crosshead Contaminated</v>
      </c>
      <c r="H1446" t="s">
        <v>8876</v>
      </c>
      <c r="I1446" t="s">
        <v>53</v>
      </c>
    </row>
    <row r="1447" spans="2:9" ht="15" customHeight="1" x14ac:dyDescent="0.35">
      <c r="B1447" t="s">
        <v>401</v>
      </c>
      <c r="C1447" t="s">
        <v>208</v>
      </c>
      <c r="D1447" t="str">
        <f>Table19[[#This Row],[Asset Class]] &amp; " - " &amp; Table19[[#This Row],[Class Description]]</f>
        <v>ELVTR - Elevator</v>
      </c>
      <c r="E1447" t="s">
        <v>10216</v>
      </c>
      <c r="F1447" t="s">
        <v>10217</v>
      </c>
      <c r="G1447" t="str">
        <f>Table19[[#This Row],[Closing Code]] &amp; " - " &amp; Table19[[#This Row],[Closing Code Description]]</f>
        <v>ELPFAIL - Elevator Emergency Power Failed</v>
      </c>
      <c r="H1447" t="s">
        <v>8876</v>
      </c>
      <c r="I1447" t="s">
        <v>53</v>
      </c>
    </row>
    <row r="1448" spans="2:9" ht="15" customHeight="1" x14ac:dyDescent="0.35">
      <c r="B1448" t="s">
        <v>401</v>
      </c>
      <c r="C1448" t="s">
        <v>208</v>
      </c>
      <c r="D1448" t="str">
        <f>Table19[[#This Row],[Asset Class]] &amp; " - " &amp; Table19[[#This Row],[Class Description]]</f>
        <v>ELVTR - Elevator</v>
      </c>
      <c r="E1448" t="s">
        <v>10218</v>
      </c>
      <c r="F1448" t="s">
        <v>10219</v>
      </c>
      <c r="G1448" t="str">
        <f>Table19[[#This Row],[Closing Code]] &amp; " - " &amp; Table19[[#This Row],[Closing Code Description]]</f>
        <v>ELSSFAIL - Elevator Safety Switches Failed</v>
      </c>
      <c r="H1448" t="s">
        <v>8876</v>
      </c>
      <c r="I1448" t="s">
        <v>53</v>
      </c>
    </row>
    <row r="1449" spans="2:9" ht="15" customHeight="1" x14ac:dyDescent="0.35">
      <c r="B1449" t="s">
        <v>401</v>
      </c>
      <c r="C1449" t="s">
        <v>208</v>
      </c>
      <c r="D1449" t="str">
        <f>Table19[[#This Row],[Asset Class]] &amp; " - " &amp; Table19[[#This Row],[Class Description]]</f>
        <v>ELVTR - Elevator</v>
      </c>
      <c r="E1449" t="s">
        <v>10220</v>
      </c>
      <c r="F1449" t="s">
        <v>10221</v>
      </c>
      <c r="G1449" t="str">
        <f>Table19[[#This Row],[Closing Code]] &amp; " - " &amp; Table19[[#This Row],[Closing Code Description]]</f>
        <v>ELUMFAIL - Elevator Uncontrolled Motion Protection System Failed</v>
      </c>
      <c r="H1449" t="s">
        <v>8876</v>
      </c>
      <c r="I1449" t="s">
        <v>53</v>
      </c>
    </row>
    <row r="1450" spans="2:9" ht="15" customHeight="1" x14ac:dyDescent="0.35">
      <c r="B1450" t="s">
        <v>401</v>
      </c>
      <c r="C1450" t="s">
        <v>208</v>
      </c>
      <c r="D1450" t="str">
        <f>Table19[[#This Row],[Asset Class]] &amp; " - " &amp; Table19[[#This Row],[Class Description]]</f>
        <v>ELVTR - Elevator</v>
      </c>
      <c r="E1450" t="s">
        <v>10222</v>
      </c>
      <c r="F1450" t="s">
        <v>10223</v>
      </c>
      <c r="G1450" t="str">
        <f>Table19[[#This Row],[Closing Code]] &amp; " - " &amp; Table19[[#This Row],[Closing Code Description]]</f>
        <v>ELVSPFAI - Elevator Spirator Failed</v>
      </c>
      <c r="H1450" t="s">
        <v>8876</v>
      </c>
      <c r="I1450" t="s">
        <v>53</v>
      </c>
    </row>
    <row r="1451" spans="2:9" ht="15" customHeight="1" x14ac:dyDescent="0.35">
      <c r="B1451" t="s">
        <v>401</v>
      </c>
      <c r="C1451" t="s">
        <v>208</v>
      </c>
      <c r="D1451" t="str">
        <f>Table19[[#This Row],[Asset Class]] &amp; " - " &amp; Table19[[#This Row],[Class Description]]</f>
        <v>ELVTR - Elevator</v>
      </c>
      <c r="E1451" t="s">
        <v>10224</v>
      </c>
      <c r="F1451" t="s">
        <v>10225</v>
      </c>
      <c r="G1451" t="str">
        <f>Table19[[#This Row],[Closing Code]] &amp; " - " &amp; Table19[[#This Row],[Closing Code Description]]</f>
        <v>EMCBW - Emergency call button not working</v>
      </c>
      <c r="H1451" t="s">
        <v>8876</v>
      </c>
      <c r="I1451" t="s">
        <v>53</v>
      </c>
    </row>
    <row r="1452" spans="2:9" ht="15" customHeight="1" x14ac:dyDescent="0.35">
      <c r="B1452" t="s">
        <v>401</v>
      </c>
      <c r="C1452" t="s">
        <v>208</v>
      </c>
      <c r="D1452" t="str">
        <f>Table19[[#This Row],[Asset Class]] &amp; " - " &amp; Table19[[#This Row],[Class Description]]</f>
        <v>ELVTR - Elevator</v>
      </c>
      <c r="E1452" t="s">
        <v>10226</v>
      </c>
      <c r="F1452" t="s">
        <v>10227</v>
      </c>
      <c r="G1452" t="str">
        <f>Table19[[#This Row],[Closing Code]] &amp; " - " &amp; Table19[[#This Row],[Closing Code Description]]</f>
        <v>FFEMCF - Fire Fighters Emergency Controll Failed</v>
      </c>
      <c r="H1452" t="s">
        <v>8876</v>
      </c>
      <c r="I1452" t="s">
        <v>53</v>
      </c>
    </row>
    <row r="1453" spans="2:9" ht="15" customHeight="1" x14ac:dyDescent="0.35">
      <c r="B1453" t="s">
        <v>401</v>
      </c>
      <c r="C1453" t="s">
        <v>208</v>
      </c>
      <c r="D1453" t="str">
        <f>Table19[[#This Row],[Asset Class]] &amp; " - " &amp; Table19[[#This Row],[Class Description]]</f>
        <v>ELVTR - Elevator</v>
      </c>
      <c r="E1453" t="s">
        <v>10228</v>
      </c>
      <c r="F1453" t="s">
        <v>10229</v>
      </c>
      <c r="G1453" t="str">
        <f>Table19[[#This Row],[Closing Code]] &amp; " - " &amp; Table19[[#This Row],[Closing Code Description]]</f>
        <v>FFEOCFL - Fire Fighter's Emergency Operator controls Failed</v>
      </c>
      <c r="H1453" t="s">
        <v>8876</v>
      </c>
      <c r="I1453" t="s">
        <v>53</v>
      </c>
    </row>
    <row r="1454" spans="2:9" ht="15" customHeight="1" x14ac:dyDescent="0.35">
      <c r="B1454" t="s">
        <v>401</v>
      </c>
      <c r="C1454" t="s">
        <v>208</v>
      </c>
      <c r="D1454" t="str">
        <f>Table19[[#This Row],[Asset Class]] &amp; " - " &amp; Table19[[#This Row],[Class Description]]</f>
        <v>ELVTR - Elevator</v>
      </c>
      <c r="E1454" t="s">
        <v>10230</v>
      </c>
      <c r="F1454" t="s">
        <v>10231</v>
      </c>
      <c r="G1454" t="str">
        <f>Table19[[#This Row],[Closing Code]] &amp; " - " &amp; Table19[[#This Row],[Closing Code Description]]</f>
        <v>FFEOFAIL - Fire Fighter's Emergency Operator System Failed</v>
      </c>
      <c r="H1454" t="s">
        <v>8876</v>
      </c>
      <c r="I1454" t="s">
        <v>53</v>
      </c>
    </row>
    <row r="1455" spans="2:9" ht="15" customHeight="1" x14ac:dyDescent="0.35">
      <c r="B1455" t="s">
        <v>401</v>
      </c>
      <c r="C1455" t="s">
        <v>208</v>
      </c>
      <c r="D1455" t="str">
        <f>Table19[[#This Row],[Asset Class]] &amp; " - " &amp; Table19[[#This Row],[Class Description]]</f>
        <v>ELVTR - Elevator</v>
      </c>
      <c r="E1455" t="s">
        <v>10232</v>
      </c>
      <c r="F1455" t="s">
        <v>10233</v>
      </c>
      <c r="G1455" t="str">
        <f>Table19[[#This Row],[Closing Code]] &amp; " - " &amp; Table19[[#This Row],[Closing Code Description]]</f>
        <v>FLSWFAIL - Final Limit Switch failed</v>
      </c>
      <c r="H1455" t="s">
        <v>8876</v>
      </c>
      <c r="I1455" t="s">
        <v>53</v>
      </c>
    </row>
    <row r="1456" spans="2:9" ht="15" customHeight="1" x14ac:dyDescent="0.35">
      <c r="B1456" t="s">
        <v>401</v>
      </c>
      <c r="C1456" t="s">
        <v>208</v>
      </c>
      <c r="D1456" t="str">
        <f>Table19[[#This Row],[Asset Class]] &amp; " - " &amp; Table19[[#This Row],[Class Description]]</f>
        <v>ELVTR - Elevator</v>
      </c>
      <c r="E1456" t="s">
        <v>10234</v>
      </c>
      <c r="F1456" t="s">
        <v>10235</v>
      </c>
      <c r="G1456" t="str">
        <f>Table19[[#This Row],[Closing Code]] &amp; " - " &amp; Table19[[#This Row],[Closing Code Description]]</f>
        <v>FUSEFAIL - Fuse Failure</v>
      </c>
      <c r="H1456" t="s">
        <v>8876</v>
      </c>
      <c r="I1456" t="s">
        <v>53</v>
      </c>
    </row>
    <row r="1457" spans="2:9" ht="15" customHeight="1" x14ac:dyDescent="0.35">
      <c r="B1457" t="s">
        <v>401</v>
      </c>
      <c r="C1457" t="s">
        <v>208</v>
      </c>
      <c r="D1457" t="str">
        <f>Table19[[#This Row],[Asset Class]] &amp; " - " &amp; Table19[[#This Row],[Class Description]]</f>
        <v>ELVTR - Elevator</v>
      </c>
      <c r="E1457" t="s">
        <v>10236</v>
      </c>
      <c r="F1457" t="s">
        <v>10237</v>
      </c>
      <c r="G1457" t="str">
        <f>Table19[[#This Row],[Closing Code]] &amp; " - " &amp; Table19[[#This Row],[Closing Code Description]]</f>
        <v>HWACSWDG - HW Access switch damaged</v>
      </c>
      <c r="H1457" t="s">
        <v>8876</v>
      </c>
      <c r="I1457" t="s">
        <v>53</v>
      </c>
    </row>
    <row r="1458" spans="2:9" ht="15" customHeight="1" x14ac:dyDescent="0.35">
      <c r="B1458" t="s">
        <v>401</v>
      </c>
      <c r="C1458" t="s">
        <v>208</v>
      </c>
      <c r="D1458" t="str">
        <f>Table19[[#This Row],[Asset Class]] &amp; " - " &amp; Table19[[#This Row],[Class Description]]</f>
        <v>ELVTR - Elevator</v>
      </c>
      <c r="E1458" t="s">
        <v>10238</v>
      </c>
      <c r="F1458" t="s">
        <v>10239</v>
      </c>
      <c r="G1458" t="str">
        <f>Table19[[#This Row],[Closing Code]] &amp; " - " &amp; Table19[[#This Row],[Closing Code Description]]</f>
        <v>HYDORVW - Hydraulic oil relief valve worn</v>
      </c>
      <c r="H1458" t="s">
        <v>8876</v>
      </c>
      <c r="I1458" t="s">
        <v>53</v>
      </c>
    </row>
    <row r="1459" spans="2:9" ht="15" customHeight="1" x14ac:dyDescent="0.35">
      <c r="B1459" t="s">
        <v>401</v>
      </c>
      <c r="C1459" t="s">
        <v>208</v>
      </c>
      <c r="D1459" t="str">
        <f>Table19[[#This Row],[Asset Class]] &amp; " - " &amp; Table19[[#This Row],[Class Description]]</f>
        <v>ELVTR - Elevator</v>
      </c>
      <c r="E1459" t="s">
        <v>10240</v>
      </c>
      <c r="F1459" t="s">
        <v>10241</v>
      </c>
      <c r="G1459" t="str">
        <f>Table19[[#This Row],[Closing Code]] &amp; " - " &amp; Table19[[#This Row],[Closing Code Description]]</f>
        <v>HYDPSW - Hydraulic pump seal worn</v>
      </c>
      <c r="H1459" t="s">
        <v>8876</v>
      </c>
      <c r="I1459" t="s">
        <v>53</v>
      </c>
    </row>
    <row r="1460" spans="2:9" ht="15" customHeight="1" x14ac:dyDescent="0.35">
      <c r="B1460" t="s">
        <v>401</v>
      </c>
      <c r="C1460" t="s">
        <v>208</v>
      </c>
      <c r="D1460" t="str">
        <f>Table19[[#This Row],[Asset Class]] &amp; " - " &amp; Table19[[#This Row],[Class Description]]</f>
        <v>ELVTR - Elevator</v>
      </c>
      <c r="E1460" t="s">
        <v>10242</v>
      </c>
      <c r="F1460" t="s">
        <v>10243</v>
      </c>
      <c r="G1460" t="str">
        <f>Table19[[#This Row],[Closing Code]] &amp; " - " &amp; Table19[[#This Row],[Closing Code Description]]</f>
        <v>ISKTOFF - Independent service key turn off</v>
      </c>
      <c r="H1460" t="s">
        <v>8876</v>
      </c>
      <c r="I1460" t="s">
        <v>53</v>
      </c>
    </row>
    <row r="1461" spans="2:9" ht="15" customHeight="1" x14ac:dyDescent="0.35">
      <c r="B1461" t="s">
        <v>401</v>
      </c>
      <c r="C1461" t="s">
        <v>208</v>
      </c>
      <c r="D1461" t="str">
        <f>Table19[[#This Row],[Asset Class]] &amp; " - " &amp; Table19[[#This Row],[Class Description]]</f>
        <v>ELVTR - Elevator</v>
      </c>
      <c r="E1461" t="s">
        <v>10244</v>
      </c>
      <c r="F1461" t="s">
        <v>10245</v>
      </c>
      <c r="G1461" t="str">
        <f>Table19[[#This Row],[Closing Code]] &amp; " - " &amp; Table19[[#This Row],[Closing Code Description]]</f>
        <v>LEVLINFL - Leveling Switch Failure</v>
      </c>
      <c r="H1461" t="s">
        <v>8876</v>
      </c>
      <c r="I1461" t="s">
        <v>53</v>
      </c>
    </row>
    <row r="1462" spans="2:9" ht="15" customHeight="1" x14ac:dyDescent="0.35">
      <c r="B1462" t="s">
        <v>401</v>
      </c>
      <c r="C1462" t="s">
        <v>208</v>
      </c>
      <c r="D1462" t="str">
        <f>Table19[[#This Row],[Asset Class]] &amp; " - " &amp; Table19[[#This Row],[Class Description]]</f>
        <v>ELVTR - Elevator</v>
      </c>
      <c r="E1462" t="s">
        <v>10246</v>
      </c>
      <c r="F1462" t="s">
        <v>10247</v>
      </c>
      <c r="G1462" t="str">
        <f>Table19[[#This Row],[Closing Code]] &amp; " - " &amp; Table19[[#This Row],[Closing Code Description]]</f>
        <v>LOSRVC - Left on service</v>
      </c>
      <c r="H1462" t="s">
        <v>8876</v>
      </c>
      <c r="I1462" t="s">
        <v>53</v>
      </c>
    </row>
    <row r="1463" spans="2:9" ht="15" customHeight="1" x14ac:dyDescent="0.35">
      <c r="B1463" t="s">
        <v>401</v>
      </c>
      <c r="C1463" t="s">
        <v>208</v>
      </c>
      <c r="D1463" t="str">
        <f>Table19[[#This Row],[Asset Class]] &amp; " - " &amp; Table19[[#This Row],[Class Description]]</f>
        <v>ELVTR - Elevator</v>
      </c>
      <c r="E1463" t="s">
        <v>10248</v>
      </c>
      <c r="F1463" t="s">
        <v>10249</v>
      </c>
      <c r="G1463" t="str">
        <f>Table19[[#This Row],[Closing Code]] &amp; " - " &amp; Table19[[#This Row],[Closing Code Description]]</f>
        <v>MCRSWFAI - Microswitch Failed</v>
      </c>
      <c r="H1463" t="s">
        <v>8876</v>
      </c>
      <c r="I1463" t="s">
        <v>53</v>
      </c>
    </row>
    <row r="1464" spans="2:9" ht="15" customHeight="1" x14ac:dyDescent="0.35">
      <c r="B1464" t="s">
        <v>401</v>
      </c>
      <c r="C1464" t="s">
        <v>208</v>
      </c>
      <c r="D1464" t="str">
        <f>Table19[[#This Row],[Asset Class]] &amp; " - " &amp; Table19[[#This Row],[Class Description]]</f>
        <v>ELVTR - Elevator</v>
      </c>
      <c r="E1464" t="s">
        <v>10250</v>
      </c>
      <c r="F1464" t="s">
        <v>10251</v>
      </c>
      <c r="G1464" t="str">
        <f>Table19[[#This Row],[Closing Code]] &amp; " - " &amp; Table19[[#This Row],[Closing Code Description]]</f>
        <v>MEMBFAIL - Machine Emergency Breaks Failed</v>
      </c>
      <c r="H1464" t="s">
        <v>8876</v>
      </c>
      <c r="I1464" t="s">
        <v>53</v>
      </c>
    </row>
    <row r="1465" spans="2:9" ht="15" customHeight="1" x14ac:dyDescent="0.35">
      <c r="B1465" t="s">
        <v>401</v>
      </c>
      <c r="C1465" t="s">
        <v>208</v>
      </c>
      <c r="D1465" t="str">
        <f>Table19[[#This Row],[Asset Class]] &amp; " - " &amp; Table19[[#This Row],[Class Description]]</f>
        <v>ELVTR - Elevator</v>
      </c>
      <c r="E1465" t="s">
        <v>10252</v>
      </c>
      <c r="F1465" t="s">
        <v>10253</v>
      </c>
      <c r="G1465" t="str">
        <f>Table19[[#This Row],[Closing Code]] &amp; " - " &amp; Table19[[#This Row],[Closing Code Description]]</f>
        <v>NFF - No Fault Found</v>
      </c>
      <c r="H1465" t="s">
        <v>8876</v>
      </c>
      <c r="I1465" t="s">
        <v>53</v>
      </c>
    </row>
    <row r="1466" spans="2:9" ht="15" customHeight="1" x14ac:dyDescent="0.35">
      <c r="B1466" t="s">
        <v>401</v>
      </c>
      <c r="C1466" t="s">
        <v>208</v>
      </c>
      <c r="D1466" t="str">
        <f>Table19[[#This Row],[Asset Class]] &amp; " - " &amp; Table19[[#This Row],[Class Description]]</f>
        <v>ELVTR - Elevator</v>
      </c>
      <c r="E1466" t="s">
        <v>10254</v>
      </c>
      <c r="F1466" t="s">
        <v>10255</v>
      </c>
      <c r="G1466" t="str">
        <f>Table19[[#This Row],[Closing Code]] &amp; " - " &amp; Table19[[#This Row],[Closing Code Description]]</f>
        <v>OILFFL - Oil Failure</v>
      </c>
      <c r="H1466" t="s">
        <v>8876</v>
      </c>
      <c r="I1466" t="s">
        <v>53</v>
      </c>
    </row>
    <row r="1467" spans="2:9" ht="15" customHeight="1" x14ac:dyDescent="0.35">
      <c r="B1467" t="s">
        <v>401</v>
      </c>
      <c r="C1467" t="s">
        <v>208</v>
      </c>
      <c r="D1467" t="str">
        <f>Table19[[#This Row],[Asset Class]] &amp; " - " &amp; Table19[[#This Row],[Class Description]]</f>
        <v>ELVTR - Elevator</v>
      </c>
      <c r="E1467" t="s">
        <v>10256</v>
      </c>
      <c r="F1467" t="s">
        <v>10257</v>
      </c>
      <c r="G1467" t="str">
        <f>Table19[[#This Row],[Closing Code]] &amp; " - " &amp; Table19[[#This Row],[Closing Code Description]]</f>
        <v>OSCFAIL - Oscillator failed</v>
      </c>
      <c r="H1467" t="s">
        <v>8876</v>
      </c>
      <c r="I1467" t="s">
        <v>53</v>
      </c>
    </row>
    <row r="1468" spans="2:9" ht="15" customHeight="1" x14ac:dyDescent="0.35">
      <c r="B1468" t="s">
        <v>401</v>
      </c>
      <c r="C1468" t="s">
        <v>208</v>
      </c>
      <c r="D1468" t="str">
        <f>Table19[[#This Row],[Asset Class]] &amp; " - " &amp; Table19[[#This Row],[Class Description]]</f>
        <v>ELVTR - Elevator</v>
      </c>
      <c r="E1468" t="s">
        <v>10258</v>
      </c>
      <c r="F1468" t="s">
        <v>10259</v>
      </c>
      <c r="G1468" t="str">
        <f>Table19[[#This Row],[Closing Code]] &amp; " - " &amp; Table19[[#This Row],[Closing Code Description]]</f>
        <v>PHSYFAIL - phone system failure</v>
      </c>
      <c r="H1468" t="s">
        <v>8876</v>
      </c>
      <c r="I1468" t="s">
        <v>53</v>
      </c>
    </row>
    <row r="1469" spans="2:9" ht="15" customHeight="1" x14ac:dyDescent="0.35">
      <c r="B1469" t="s">
        <v>401</v>
      </c>
      <c r="C1469" t="s">
        <v>208</v>
      </c>
      <c r="D1469" t="str">
        <f>Table19[[#This Row],[Asset Class]] &amp; " - " &amp; Table19[[#This Row],[Class Description]]</f>
        <v>ELVTR - Elevator</v>
      </c>
      <c r="E1469" t="s">
        <v>10260</v>
      </c>
      <c r="F1469" t="s">
        <v>10261</v>
      </c>
      <c r="G1469" t="str">
        <f>Table19[[#This Row],[Closing Code]] &amp; " - " &amp; Table19[[#This Row],[Closing Code Description]]</f>
        <v>PIDOFAIL - Power Interruption During Operation</v>
      </c>
      <c r="H1469" t="s">
        <v>8876</v>
      </c>
      <c r="I1469" t="s">
        <v>53</v>
      </c>
    </row>
    <row r="1470" spans="2:9" ht="15" customHeight="1" x14ac:dyDescent="0.35">
      <c r="B1470" t="s">
        <v>401</v>
      </c>
      <c r="C1470" t="s">
        <v>208</v>
      </c>
      <c r="D1470" t="str">
        <f>Table19[[#This Row],[Asset Class]] &amp; " - " &amp; Table19[[#This Row],[Class Description]]</f>
        <v>ELVTR - Elevator</v>
      </c>
      <c r="E1470" t="s">
        <v>10262</v>
      </c>
      <c r="F1470" t="s">
        <v>10263</v>
      </c>
      <c r="G1470" t="str">
        <f>Table19[[#This Row],[Closing Code]] &amp; " - " &amp; Table19[[#This Row],[Closing Code Description]]</f>
        <v>PKUPRFAI - Pick Up Roller Failure</v>
      </c>
      <c r="H1470" t="s">
        <v>8876</v>
      </c>
      <c r="I1470" t="s">
        <v>53</v>
      </c>
    </row>
    <row r="1471" spans="2:9" ht="15" customHeight="1" x14ac:dyDescent="0.35">
      <c r="B1471" t="s">
        <v>401</v>
      </c>
      <c r="C1471" t="s">
        <v>208</v>
      </c>
      <c r="D1471" t="str">
        <f>Table19[[#This Row],[Asset Class]] &amp; " - " &amp; Table19[[#This Row],[Class Description]]</f>
        <v>ELVTR - Elevator</v>
      </c>
      <c r="E1471" t="s">
        <v>10264</v>
      </c>
      <c r="F1471" t="s">
        <v>10265</v>
      </c>
      <c r="G1471" t="str">
        <f>Table19[[#This Row],[Closing Code]] &amp; " - " &amp; Table19[[#This Row],[Closing Code Description]]</f>
        <v>PULLSHEM - Pulleys/ sheaves misaligned</v>
      </c>
      <c r="H1471" t="s">
        <v>8876</v>
      </c>
      <c r="I1471" t="s">
        <v>53</v>
      </c>
    </row>
    <row r="1472" spans="2:9" ht="15" customHeight="1" x14ac:dyDescent="0.35">
      <c r="B1472" t="s">
        <v>401</v>
      </c>
      <c r="C1472" t="s">
        <v>208</v>
      </c>
      <c r="D1472" t="str">
        <f>Table19[[#This Row],[Asset Class]] &amp; " - " &amp; Table19[[#This Row],[Class Description]]</f>
        <v>ELVTR - Elevator</v>
      </c>
      <c r="E1472" t="s">
        <v>10266</v>
      </c>
      <c r="F1472" t="s">
        <v>10267</v>
      </c>
      <c r="G1472" t="str">
        <f>Table19[[#This Row],[Closing Code]] &amp; " - " &amp; Table19[[#This Row],[Closing Code Description]]</f>
        <v>PULLSHEW - Pulleys/ sheaves worn</v>
      </c>
      <c r="H1472" t="s">
        <v>8876</v>
      </c>
      <c r="I1472" t="s">
        <v>53</v>
      </c>
    </row>
    <row r="1473" spans="2:9" ht="15" customHeight="1" x14ac:dyDescent="0.35">
      <c r="B1473" t="s">
        <v>401</v>
      </c>
      <c r="C1473" t="s">
        <v>208</v>
      </c>
      <c r="D1473" t="str">
        <f>Table19[[#This Row],[Asset Class]] &amp; " - " &amp; Table19[[#This Row],[Class Description]]</f>
        <v>ELVTR - Elevator</v>
      </c>
      <c r="E1473" t="s">
        <v>10268</v>
      </c>
      <c r="F1473" t="s">
        <v>10269</v>
      </c>
      <c r="G1473" t="str">
        <f>Table19[[#This Row],[Closing Code]] &amp; " - " &amp; Table19[[#This Row],[Closing Code Description]]</f>
        <v>RELYFL - Relay Failure</v>
      </c>
      <c r="H1473" t="s">
        <v>8876</v>
      </c>
      <c r="I1473" t="s">
        <v>53</v>
      </c>
    </row>
    <row r="1474" spans="2:9" ht="15" customHeight="1" x14ac:dyDescent="0.35">
      <c r="B1474" t="s">
        <v>401</v>
      </c>
      <c r="C1474" t="s">
        <v>208</v>
      </c>
      <c r="D1474" t="str">
        <f>Table19[[#This Row],[Asset Class]] &amp; " - " &amp; Table19[[#This Row],[Class Description]]</f>
        <v>ELVTR - Elevator</v>
      </c>
      <c r="E1474" t="s">
        <v>10270</v>
      </c>
      <c r="F1474" t="s">
        <v>10271</v>
      </c>
      <c r="G1474" t="str">
        <f>Table19[[#This Row],[Closing Code]] &amp; " - " &amp; Table19[[#This Row],[Closing Code Description]]</f>
        <v>RGOGSW - Roller guides or Guides shoes worn</v>
      </c>
      <c r="H1474" t="s">
        <v>8876</v>
      </c>
      <c r="I1474" t="s">
        <v>53</v>
      </c>
    </row>
    <row r="1475" spans="2:9" ht="15" customHeight="1" x14ac:dyDescent="0.35">
      <c r="B1475" t="s">
        <v>401</v>
      </c>
      <c r="C1475" t="s">
        <v>208</v>
      </c>
      <c r="D1475" t="str">
        <f>Table19[[#This Row],[Asset Class]] &amp; " - " &amp; Table19[[#This Row],[Class Description]]</f>
        <v>ELVTR - Elevator</v>
      </c>
      <c r="E1475" t="s">
        <v>10272</v>
      </c>
      <c r="F1475" t="s">
        <v>10273</v>
      </c>
      <c r="G1475" t="str">
        <f>Table19[[#This Row],[Closing Code]] &amp; " - " &amp; Table19[[#This Row],[Closing Code Description]]</f>
        <v>SAFCIRD - Safety circuit defective</v>
      </c>
      <c r="H1475" t="s">
        <v>8876</v>
      </c>
      <c r="I1475" t="s">
        <v>53</v>
      </c>
    </row>
    <row r="1476" spans="2:9" ht="15" customHeight="1" x14ac:dyDescent="0.35">
      <c r="B1476" t="s">
        <v>401</v>
      </c>
      <c r="C1476" t="s">
        <v>208</v>
      </c>
      <c r="D1476" t="str">
        <f>Table19[[#This Row],[Asset Class]] &amp; " - " &amp; Table19[[#This Row],[Class Description]]</f>
        <v>ELVTR - Elevator</v>
      </c>
      <c r="E1476" t="s">
        <v>10274</v>
      </c>
      <c r="F1476" t="s">
        <v>10275</v>
      </c>
      <c r="G1476" t="str">
        <f>Table19[[#This Row],[Closing Code]] &amp; " - " &amp; Table19[[#This Row],[Closing Code Description]]</f>
        <v>SAFSFAIL - Safety Switches Failed</v>
      </c>
      <c r="H1476" t="s">
        <v>8876</v>
      </c>
      <c r="I1476" t="s">
        <v>53</v>
      </c>
    </row>
    <row r="1477" spans="2:9" ht="15" customHeight="1" x14ac:dyDescent="0.35">
      <c r="B1477" t="s">
        <v>401</v>
      </c>
      <c r="C1477" t="s">
        <v>208</v>
      </c>
      <c r="D1477" t="str">
        <f>Table19[[#This Row],[Asset Class]] &amp; " - " &amp; Table19[[#This Row],[Class Description]]</f>
        <v>ELVTR - Elevator</v>
      </c>
      <c r="E1477" t="s">
        <v>10276</v>
      </c>
      <c r="F1477" t="s">
        <v>10277</v>
      </c>
      <c r="G1477" t="str">
        <f>Table19[[#This Row],[Closing Code]] &amp; " - " &amp; Table19[[#This Row],[Closing Code Description]]</f>
        <v>SFHOFAIL - Safety Hoistway failed</v>
      </c>
      <c r="H1477" t="s">
        <v>8876</v>
      </c>
      <c r="I1477" t="s">
        <v>53</v>
      </c>
    </row>
    <row r="1478" spans="2:9" ht="15" customHeight="1" x14ac:dyDescent="0.35">
      <c r="B1478" t="s">
        <v>401</v>
      </c>
      <c r="C1478" t="s">
        <v>208</v>
      </c>
      <c r="D1478" t="str">
        <f>Table19[[#This Row],[Asset Class]] &amp; " - " &amp; Table19[[#This Row],[Class Description]]</f>
        <v>ELVTR - Elevator</v>
      </c>
      <c r="E1478" t="s">
        <v>10278</v>
      </c>
      <c r="F1478" t="s">
        <v>10279</v>
      </c>
      <c r="G1478" t="str">
        <f>Table19[[#This Row],[Closing Code]] &amp; " - " &amp; Table19[[#This Row],[Closing Code Description]]</f>
        <v>TCAHR - Traction cables/ hoist rupture</v>
      </c>
      <c r="H1478" t="s">
        <v>8876</v>
      </c>
      <c r="I1478" t="s">
        <v>53</v>
      </c>
    </row>
    <row r="1479" spans="2:9" ht="15" customHeight="1" x14ac:dyDescent="0.35">
      <c r="B1479" t="s">
        <v>401</v>
      </c>
      <c r="C1479" t="s">
        <v>208</v>
      </c>
      <c r="D1479" t="str">
        <f>Table19[[#This Row],[Asset Class]] &amp; " - " &amp; Table19[[#This Row],[Class Description]]</f>
        <v>ELVTR - Elevator</v>
      </c>
      <c r="E1479" t="s">
        <v>10280</v>
      </c>
      <c r="F1479" t="s">
        <v>10281</v>
      </c>
      <c r="G1479" t="str">
        <f>Table19[[#This Row],[Closing Code]] &amp; " - " &amp; Table19[[#This Row],[Closing Code Description]]</f>
        <v>TPHDFAIL - Tape Head failed</v>
      </c>
      <c r="H1479" t="s">
        <v>8876</v>
      </c>
      <c r="I1479" t="s">
        <v>53</v>
      </c>
    </row>
    <row r="1480" spans="2:9" ht="15" customHeight="1" x14ac:dyDescent="0.35">
      <c r="B1480" t="s">
        <v>401</v>
      </c>
      <c r="C1480" t="s">
        <v>208</v>
      </c>
      <c r="D1480" t="str">
        <f>Table19[[#This Row],[Asset Class]] &amp; " - " &amp; Table19[[#This Row],[Class Description]]</f>
        <v>ELVTR - Elevator</v>
      </c>
      <c r="E1480" t="s">
        <v>10282</v>
      </c>
      <c r="F1480" t="s">
        <v>10283</v>
      </c>
      <c r="G1480" t="str">
        <f>Table19[[#This Row],[Closing Code]] &amp; " - " &amp; Table19[[#This Row],[Closing Code Description]]</f>
        <v>VLVFAIL - Valve failed</v>
      </c>
      <c r="H1480" t="s">
        <v>8876</v>
      </c>
      <c r="I1480" t="s">
        <v>53</v>
      </c>
    </row>
    <row r="1481" spans="2:9" ht="15" customHeight="1" x14ac:dyDescent="0.35">
      <c r="B1481" t="s">
        <v>401</v>
      </c>
      <c r="C1481" t="s">
        <v>208</v>
      </c>
      <c r="D1481" t="str">
        <f>Table19[[#This Row],[Asset Class]] &amp; " - " &amp; Table19[[#This Row],[Class Description]]</f>
        <v>ELVTR - Elevator</v>
      </c>
      <c r="E1481" t="s">
        <v>10284</v>
      </c>
      <c r="F1481" t="s">
        <v>9699</v>
      </c>
      <c r="G1481" t="str">
        <f>Table19[[#This Row],[Closing Code]] &amp; " - " &amp; Table19[[#This Row],[Closing Code Description]]</f>
        <v>ACCDENT - Accident</v>
      </c>
      <c r="H1481" t="s">
        <v>8878</v>
      </c>
      <c r="I1481" t="s">
        <v>53</v>
      </c>
    </row>
    <row r="1482" spans="2:9" ht="15" customHeight="1" x14ac:dyDescent="0.35">
      <c r="B1482" t="s">
        <v>401</v>
      </c>
      <c r="C1482" t="s">
        <v>208</v>
      </c>
      <c r="D1482" t="str">
        <f>Table19[[#This Row],[Asset Class]] &amp; " - " &amp; Table19[[#This Row],[Class Description]]</f>
        <v>ELVTR - Elevator</v>
      </c>
      <c r="E1482" t="s">
        <v>9700</v>
      </c>
      <c r="F1482" t="s">
        <v>9701</v>
      </c>
      <c r="G1482" t="str">
        <f>Table19[[#This Row],[Closing Code]] &amp; " - " &amp; Table19[[#This Row],[Closing Code Description]]</f>
        <v>ACCWEAR - Accelerated Wear</v>
      </c>
      <c r="H1482" t="s">
        <v>8878</v>
      </c>
      <c r="I1482" t="s">
        <v>53</v>
      </c>
    </row>
    <row r="1483" spans="2:9" ht="15" customHeight="1" x14ac:dyDescent="0.35">
      <c r="B1483" t="s">
        <v>401</v>
      </c>
      <c r="C1483" t="s">
        <v>208</v>
      </c>
      <c r="D1483" t="str">
        <f>Table19[[#This Row],[Asset Class]] &amp; " - " &amp; Table19[[#This Row],[Class Description]]</f>
        <v>ELVTR - Elevator</v>
      </c>
      <c r="E1483" t="s">
        <v>9702</v>
      </c>
      <c r="F1483" t="s">
        <v>9703</v>
      </c>
      <c r="G1483" t="str">
        <f>Table19[[#This Row],[Closing Code]] &amp; " - " &amp; Table19[[#This Row],[Closing Code Description]]</f>
        <v>ACTGOD - Weather condition/Forces of nature or Act of God</v>
      </c>
      <c r="H1483" t="s">
        <v>8878</v>
      </c>
      <c r="I1483" t="s">
        <v>53</v>
      </c>
    </row>
    <row r="1484" spans="2:9" ht="15" customHeight="1" x14ac:dyDescent="0.35">
      <c r="B1484" t="s">
        <v>401</v>
      </c>
      <c r="C1484" t="s">
        <v>208</v>
      </c>
      <c r="D1484" t="str">
        <f>Table19[[#This Row],[Asset Class]] &amp; " - " &amp; Table19[[#This Row],[Class Description]]</f>
        <v>ELVTR - Elevator</v>
      </c>
      <c r="E1484" t="s">
        <v>10285</v>
      </c>
      <c r="F1484" t="s">
        <v>10286</v>
      </c>
      <c r="G1484" t="str">
        <f>Table19[[#This Row],[Closing Code]] &amp; " - " &amp; Table19[[#This Row],[Closing Code Description]]</f>
        <v>ACWTH - Accelerated weather</v>
      </c>
      <c r="H1484" t="s">
        <v>8878</v>
      </c>
      <c r="I1484" t="s">
        <v>53</v>
      </c>
    </row>
    <row r="1485" spans="2:9" ht="15" customHeight="1" x14ac:dyDescent="0.35">
      <c r="B1485" t="s">
        <v>401</v>
      </c>
      <c r="C1485" t="s">
        <v>208</v>
      </c>
      <c r="D1485" t="str">
        <f>Table19[[#This Row],[Asset Class]] &amp; " - " &amp; Table19[[#This Row],[Class Description]]</f>
        <v>ELVTR - Elevator</v>
      </c>
      <c r="E1485" t="s">
        <v>10287</v>
      </c>
      <c r="F1485" t="s">
        <v>10288</v>
      </c>
      <c r="G1485" t="str">
        <f>Table19[[#This Row],[Closing Code]] &amp; " - " &amp; Table19[[#This Row],[Closing Code Description]]</f>
        <v>ADAFRPL - Adjustment after replacement</v>
      </c>
      <c r="H1485" t="s">
        <v>8878</v>
      </c>
      <c r="I1485" t="s">
        <v>53</v>
      </c>
    </row>
    <row r="1486" spans="2:9" ht="15" customHeight="1" x14ac:dyDescent="0.35">
      <c r="B1486" t="s">
        <v>401</v>
      </c>
      <c r="C1486" t="s">
        <v>208</v>
      </c>
      <c r="D1486" t="str">
        <f>Table19[[#This Row],[Asset Class]] &amp; " - " &amp; Table19[[#This Row],[Class Description]]</f>
        <v>ELVTR - Elevator</v>
      </c>
      <c r="E1486" t="s">
        <v>10289</v>
      </c>
      <c r="F1486" t="s">
        <v>10290</v>
      </c>
      <c r="G1486" t="str">
        <f>Table19[[#This Row],[Closing Code]] &amp; " - " &amp; Table19[[#This Row],[Closing Code Description]]</f>
        <v>ATVFRDCU - Activation of Fire Device</v>
      </c>
      <c r="H1486" t="s">
        <v>8878</v>
      </c>
      <c r="I1486" t="s">
        <v>53</v>
      </c>
    </row>
    <row r="1487" spans="2:9" ht="15" customHeight="1" x14ac:dyDescent="0.35">
      <c r="B1487" t="s">
        <v>401</v>
      </c>
      <c r="C1487" t="s">
        <v>208</v>
      </c>
      <c r="D1487" t="str">
        <f>Table19[[#This Row],[Asset Class]] &amp; " - " &amp; Table19[[#This Row],[Class Description]]</f>
        <v>ELVTR - Elevator</v>
      </c>
      <c r="E1487" t="s">
        <v>10291</v>
      </c>
      <c r="F1487" t="s">
        <v>10292</v>
      </c>
      <c r="G1487" t="str">
        <f>Table19[[#This Row],[Closing Code]] &amp; " - " &amp; Table19[[#This Row],[Closing Code Description]]</f>
        <v>BLGPWFA - Building Power Failure</v>
      </c>
      <c r="H1487" t="s">
        <v>8878</v>
      </c>
      <c r="I1487" t="s">
        <v>53</v>
      </c>
    </row>
    <row r="1488" spans="2:9" ht="15" customHeight="1" x14ac:dyDescent="0.35">
      <c r="B1488" t="s">
        <v>401</v>
      </c>
      <c r="C1488" t="s">
        <v>208</v>
      </c>
      <c r="D1488" t="str">
        <f>Table19[[#This Row],[Asset Class]] &amp; " - " &amp; Table19[[#This Row],[Class Description]]</f>
        <v>ELVTR - Elevator</v>
      </c>
      <c r="E1488" t="s">
        <v>10293</v>
      </c>
      <c r="F1488" t="s">
        <v>10294</v>
      </c>
      <c r="G1488" t="str">
        <f>Table19[[#This Row],[Closing Code]] &amp; " - " &amp; Table19[[#This Row],[Closing Code Description]]</f>
        <v>BRKGLSS - Broken glass</v>
      </c>
      <c r="H1488" t="s">
        <v>8878</v>
      </c>
      <c r="I1488" t="s">
        <v>53</v>
      </c>
    </row>
    <row r="1489" spans="2:9" ht="15" customHeight="1" x14ac:dyDescent="0.35">
      <c r="B1489" t="s">
        <v>401</v>
      </c>
      <c r="C1489" t="s">
        <v>208</v>
      </c>
      <c r="D1489" t="str">
        <f>Table19[[#This Row],[Asset Class]] &amp; " - " &amp; Table19[[#This Row],[Class Description]]</f>
        <v>ELVTR - Elevator</v>
      </c>
      <c r="E1489" t="s">
        <v>9704</v>
      </c>
      <c r="F1489" t="s">
        <v>9705</v>
      </c>
      <c r="G1489" t="str">
        <f>Table19[[#This Row],[Closing Code]] &amp; " - " &amp; Table19[[#This Row],[Closing Code Description]]</f>
        <v>CONTAM - Contamination</v>
      </c>
      <c r="H1489" t="s">
        <v>8878</v>
      </c>
      <c r="I1489" t="s">
        <v>53</v>
      </c>
    </row>
    <row r="1490" spans="2:9" ht="15" customHeight="1" x14ac:dyDescent="0.35">
      <c r="B1490" t="s">
        <v>401</v>
      </c>
      <c r="C1490" t="s">
        <v>208</v>
      </c>
      <c r="D1490" t="str">
        <f>Table19[[#This Row],[Asset Class]] &amp; " - " &amp; Table19[[#This Row],[Class Description]]</f>
        <v>ELVTR - Elevator</v>
      </c>
      <c r="E1490" t="s">
        <v>10295</v>
      </c>
      <c r="F1490" t="s">
        <v>10296</v>
      </c>
      <c r="G1490" t="str">
        <f>Table19[[#This Row],[Closing Code]] &amp; " - " &amp; Table19[[#This Row],[Closing Code Description]]</f>
        <v>CONWEAR - Contact wear</v>
      </c>
      <c r="H1490" t="s">
        <v>8878</v>
      </c>
      <c r="I1490" t="s">
        <v>53</v>
      </c>
    </row>
    <row r="1491" spans="2:9" ht="15" customHeight="1" x14ac:dyDescent="0.35">
      <c r="B1491" t="s">
        <v>401</v>
      </c>
      <c r="C1491" t="s">
        <v>208</v>
      </c>
      <c r="D1491" t="str">
        <f>Table19[[#This Row],[Asset Class]] &amp; " - " &amp; Table19[[#This Row],[Class Description]]</f>
        <v>ELVTR - Elevator</v>
      </c>
      <c r="E1491" t="s">
        <v>10297</v>
      </c>
      <c r="F1491" t="s">
        <v>10157</v>
      </c>
      <c r="G1491" t="str">
        <f>Table19[[#This Row],[Closing Code]] &amp; " - " &amp; Table19[[#This Row],[Closing Code Description]]</f>
        <v>CRCFSCSE - Customer Request to Check For Safe Operation</v>
      </c>
      <c r="H1491" t="s">
        <v>8878</v>
      </c>
      <c r="I1491" t="s">
        <v>53</v>
      </c>
    </row>
    <row r="1492" spans="2:9" ht="15" customHeight="1" x14ac:dyDescent="0.35">
      <c r="B1492" t="s">
        <v>401</v>
      </c>
      <c r="C1492" t="s">
        <v>208</v>
      </c>
      <c r="D1492" t="str">
        <f>Table19[[#This Row],[Asset Class]] &amp; " - " &amp; Table19[[#This Row],[Class Description]]</f>
        <v>ELVTR - Elevator</v>
      </c>
      <c r="E1492" t="s">
        <v>10298</v>
      </c>
      <c r="F1492" t="s">
        <v>10167</v>
      </c>
      <c r="G1492" t="str">
        <f>Table19[[#This Row],[Closing Code]] &amp; " - " &amp; Table19[[#This Row],[Closing Code Description]]</f>
        <v>CRULCUSE - Customer Request Unit Locked Out</v>
      </c>
      <c r="H1492" t="s">
        <v>8878</v>
      </c>
      <c r="I1492" t="s">
        <v>53</v>
      </c>
    </row>
    <row r="1493" spans="2:9" ht="15" customHeight="1" x14ac:dyDescent="0.35">
      <c r="B1493" t="s">
        <v>401</v>
      </c>
      <c r="C1493" t="s">
        <v>208</v>
      </c>
      <c r="D1493" t="str">
        <f>Table19[[#This Row],[Asset Class]] &amp; " - " &amp; Table19[[#This Row],[Class Description]]</f>
        <v>ELVTR - Elevator</v>
      </c>
      <c r="E1493" t="s">
        <v>9706</v>
      </c>
      <c r="F1493" t="s">
        <v>9707</v>
      </c>
      <c r="G1493" t="str">
        <f>Table19[[#This Row],[Closing Code]] &amp; " - " &amp; Table19[[#This Row],[Closing Code Description]]</f>
        <v>DEFASSET - Defective Asset</v>
      </c>
      <c r="H1493" t="s">
        <v>8878</v>
      </c>
      <c r="I1493" t="s">
        <v>53</v>
      </c>
    </row>
    <row r="1494" spans="2:9" ht="15" customHeight="1" x14ac:dyDescent="0.35">
      <c r="B1494" t="s">
        <v>401</v>
      </c>
      <c r="C1494" t="s">
        <v>208</v>
      </c>
      <c r="D1494" t="str">
        <f>Table19[[#This Row],[Asset Class]] &amp; " - " &amp; Table19[[#This Row],[Class Description]]</f>
        <v>ELVTR - Elevator</v>
      </c>
      <c r="E1494" t="s">
        <v>10299</v>
      </c>
      <c r="F1494" t="s">
        <v>10300</v>
      </c>
      <c r="G1494" t="str">
        <f>Table19[[#This Row],[Closing Code]] &amp; " - " &amp; Table19[[#This Row],[Closing Code Description]]</f>
        <v>ELECF - Electrical fault</v>
      </c>
      <c r="H1494" t="s">
        <v>8878</v>
      </c>
      <c r="I1494" t="s">
        <v>53</v>
      </c>
    </row>
    <row r="1495" spans="2:9" ht="15" customHeight="1" x14ac:dyDescent="0.35">
      <c r="B1495" t="s">
        <v>401</v>
      </c>
      <c r="C1495" t="s">
        <v>208</v>
      </c>
      <c r="D1495" t="str">
        <f>Table19[[#This Row],[Asset Class]] &amp; " - " &amp; Table19[[#This Row],[Class Description]]</f>
        <v>ELVTR - Elevator</v>
      </c>
      <c r="E1495" t="s">
        <v>10301</v>
      </c>
      <c r="F1495" t="s">
        <v>10302</v>
      </c>
      <c r="G1495" t="str">
        <f>Table19[[#This Row],[Closing Code]] &amp; " - " &amp; Table19[[#This Row],[Closing Code Description]]</f>
        <v>ENVCLCSE - Environmental Cleanliness</v>
      </c>
      <c r="H1495" t="s">
        <v>8878</v>
      </c>
      <c r="I1495" t="s">
        <v>53</v>
      </c>
    </row>
    <row r="1496" spans="2:9" ht="15" customHeight="1" x14ac:dyDescent="0.35">
      <c r="B1496" t="s">
        <v>401</v>
      </c>
      <c r="C1496" t="s">
        <v>208</v>
      </c>
      <c r="D1496" t="str">
        <f>Table19[[#This Row],[Asset Class]] &amp; " - " &amp; Table19[[#This Row],[Class Description]]</f>
        <v>ELVTR - Elevator</v>
      </c>
      <c r="E1496" t="s">
        <v>10303</v>
      </c>
      <c r="F1496" t="s">
        <v>10304</v>
      </c>
      <c r="G1496" t="str">
        <f>Table19[[#This Row],[Closing Code]] &amp; " - " &amp; Table19[[#This Row],[Closing Code Description]]</f>
        <v>ENVCRCSE - Environmental Corrosion</v>
      </c>
      <c r="H1496" t="s">
        <v>8878</v>
      </c>
      <c r="I1496" t="s">
        <v>53</v>
      </c>
    </row>
    <row r="1497" spans="2:9" ht="15" customHeight="1" x14ac:dyDescent="0.35">
      <c r="B1497" t="s">
        <v>401</v>
      </c>
      <c r="C1497" t="s">
        <v>208</v>
      </c>
      <c r="D1497" t="str">
        <f>Table19[[#This Row],[Asset Class]] &amp; " - " &amp; Table19[[#This Row],[Class Description]]</f>
        <v>ELVTR - Elevator</v>
      </c>
      <c r="E1497" t="s">
        <v>9708</v>
      </c>
      <c r="F1497" t="s">
        <v>9709</v>
      </c>
      <c r="G1497" t="str">
        <f>Table19[[#This Row],[Closing Code]] &amp; " - " &amp; Table19[[#This Row],[Closing Code Description]]</f>
        <v>EXLOAD - Excessive Load</v>
      </c>
      <c r="H1497" t="s">
        <v>8878</v>
      </c>
      <c r="I1497" t="s">
        <v>53</v>
      </c>
    </row>
    <row r="1498" spans="2:9" ht="15" customHeight="1" x14ac:dyDescent="0.35">
      <c r="B1498" t="s">
        <v>401</v>
      </c>
      <c r="C1498" t="s">
        <v>208</v>
      </c>
      <c r="D1498" t="str">
        <f>Table19[[#This Row],[Asset Class]] &amp; " - " &amp; Table19[[#This Row],[Class Description]]</f>
        <v>ELVTR - Elevator</v>
      </c>
      <c r="E1498" t="s">
        <v>10305</v>
      </c>
      <c r="F1498" t="s">
        <v>10306</v>
      </c>
      <c r="G1498" t="str">
        <f>Table19[[#This Row],[Closing Code]] &amp; " - " &amp; Table19[[#This Row],[Closing Code Description]]</f>
        <v>FDTOFDIS - Fire Department Turned off Disconnect</v>
      </c>
      <c r="H1498" t="s">
        <v>8878</v>
      </c>
      <c r="I1498" t="s">
        <v>53</v>
      </c>
    </row>
    <row r="1499" spans="2:9" ht="15" customHeight="1" x14ac:dyDescent="0.35">
      <c r="B1499" t="s">
        <v>401</v>
      </c>
      <c r="C1499" t="s">
        <v>208</v>
      </c>
      <c r="D1499" t="str">
        <f>Table19[[#This Row],[Asset Class]] &amp; " - " &amp; Table19[[#This Row],[Class Description]]</f>
        <v>ELVTR - Elevator</v>
      </c>
      <c r="E1499" t="s">
        <v>10307</v>
      </c>
      <c r="F1499" t="s">
        <v>9711</v>
      </c>
      <c r="G1499" t="str">
        <f>Table19[[#This Row],[Closing Code]] &amp; " - " &amp; Table19[[#This Row],[Closing Code Description]]</f>
        <v>IMPRM10 - Improper Maintenance</v>
      </c>
      <c r="H1499" t="s">
        <v>8878</v>
      </c>
      <c r="I1499" t="s">
        <v>53</v>
      </c>
    </row>
    <row r="1500" spans="2:9" ht="15" customHeight="1" x14ac:dyDescent="0.35">
      <c r="B1500" t="s">
        <v>401</v>
      </c>
      <c r="C1500" t="s">
        <v>208</v>
      </c>
      <c r="D1500" t="str">
        <f>Table19[[#This Row],[Asset Class]] &amp; " - " &amp; Table19[[#This Row],[Class Description]]</f>
        <v>ELVTR - Elevator</v>
      </c>
      <c r="E1500" t="s">
        <v>10308</v>
      </c>
      <c r="F1500" t="s">
        <v>10309</v>
      </c>
      <c r="G1500" t="str">
        <f>Table19[[#This Row],[Closing Code]] &amp; " - " &amp; Table19[[#This Row],[Closing Code Description]]</f>
        <v>IMPSUCUS - Improper Passenger Usage</v>
      </c>
      <c r="H1500" t="s">
        <v>8878</v>
      </c>
      <c r="I1500" t="s">
        <v>53</v>
      </c>
    </row>
    <row r="1501" spans="2:9" ht="15" customHeight="1" x14ac:dyDescent="0.35">
      <c r="B1501" t="s">
        <v>401</v>
      </c>
      <c r="C1501" t="s">
        <v>208</v>
      </c>
      <c r="D1501" t="str">
        <f>Table19[[#This Row],[Asset Class]] &amp; " - " &amp; Table19[[#This Row],[Class Description]]</f>
        <v>ELVTR - Elevator</v>
      </c>
      <c r="E1501" t="s">
        <v>10310</v>
      </c>
      <c r="F1501" t="s">
        <v>9713</v>
      </c>
      <c r="G1501" t="str">
        <f>Table19[[#This Row],[Closing Code]] &amp; " - " &amp; Table19[[#This Row],[Closing Code Description]]</f>
        <v>INSFL1 - Insufficient Lubrication</v>
      </c>
      <c r="H1501" t="s">
        <v>8878</v>
      </c>
      <c r="I1501" t="s">
        <v>53</v>
      </c>
    </row>
    <row r="1502" spans="2:9" ht="15" customHeight="1" x14ac:dyDescent="0.35">
      <c r="B1502" t="s">
        <v>401</v>
      </c>
      <c r="C1502" t="s">
        <v>208</v>
      </c>
      <c r="D1502" t="str">
        <f>Table19[[#This Row],[Asset Class]] &amp; " - " &amp; Table19[[#This Row],[Class Description]]</f>
        <v>ELVTR - Elevator</v>
      </c>
      <c r="E1502" t="s">
        <v>9714</v>
      </c>
      <c r="F1502" t="s">
        <v>9715</v>
      </c>
      <c r="G1502" t="str">
        <f>Table19[[#This Row],[Closing Code]] &amp; " - " &amp; Table19[[#This Row],[Closing Code Description]]</f>
        <v>LACKTRN - Lack of/ Inadequate Training</v>
      </c>
      <c r="H1502" t="s">
        <v>8878</v>
      </c>
      <c r="I1502" t="s">
        <v>53</v>
      </c>
    </row>
    <row r="1503" spans="2:9" ht="15" customHeight="1" x14ac:dyDescent="0.35">
      <c r="B1503" t="s">
        <v>401</v>
      </c>
      <c r="C1503" t="s">
        <v>208</v>
      </c>
      <c r="D1503" t="str">
        <f>Table19[[#This Row],[Asset Class]] &amp; " - " &amp; Table19[[#This Row],[Class Description]]</f>
        <v>ELVTR - Elevator</v>
      </c>
      <c r="E1503" t="s">
        <v>10311</v>
      </c>
      <c r="F1503" t="s">
        <v>10312</v>
      </c>
      <c r="G1503" t="str">
        <f>Table19[[#This Row],[Closing Code]] &amp; " - " &amp; Table19[[#This Row],[Closing Code Description]]</f>
        <v>LFPKNCSE - Lack of passenger knowledge</v>
      </c>
      <c r="H1503" t="s">
        <v>8878</v>
      </c>
      <c r="I1503" t="s">
        <v>53</v>
      </c>
    </row>
    <row r="1504" spans="2:9" ht="15" customHeight="1" x14ac:dyDescent="0.35">
      <c r="B1504" t="s">
        <v>401</v>
      </c>
      <c r="C1504" t="s">
        <v>208</v>
      </c>
      <c r="D1504" t="str">
        <f>Table19[[#This Row],[Asset Class]] &amp; " - " &amp; Table19[[#This Row],[Class Description]]</f>
        <v>ELVTR - Elevator</v>
      </c>
      <c r="E1504" t="s">
        <v>9716</v>
      </c>
      <c r="F1504" t="s">
        <v>9717</v>
      </c>
      <c r="G1504" t="str">
        <f>Table19[[#This Row],[Closing Code]] &amp; " - " &amp; Table19[[#This Row],[Closing Code Description]]</f>
        <v>MISSCMP - Loose/ Missing Component</v>
      </c>
      <c r="H1504" t="s">
        <v>8878</v>
      </c>
      <c r="I1504" t="s">
        <v>53</v>
      </c>
    </row>
    <row r="1505" spans="2:9" ht="15" customHeight="1" x14ac:dyDescent="0.35">
      <c r="B1505" t="s">
        <v>401</v>
      </c>
      <c r="C1505" t="s">
        <v>208</v>
      </c>
      <c r="D1505" t="str">
        <f>Table19[[#This Row],[Asset Class]] &amp; " - " &amp; Table19[[#This Row],[Class Description]]</f>
        <v>ELVTR - Elevator</v>
      </c>
      <c r="E1505" t="s">
        <v>10252</v>
      </c>
      <c r="F1505" t="s">
        <v>10253</v>
      </c>
      <c r="G1505" t="str">
        <f>Table19[[#This Row],[Closing Code]] &amp; " - " &amp; Table19[[#This Row],[Closing Code Description]]</f>
        <v>NFF - No Fault Found</v>
      </c>
      <c r="H1505" t="s">
        <v>8878</v>
      </c>
      <c r="I1505" t="s">
        <v>53</v>
      </c>
    </row>
    <row r="1506" spans="2:9" ht="15" customHeight="1" x14ac:dyDescent="0.35">
      <c r="B1506" t="s">
        <v>401</v>
      </c>
      <c r="C1506" t="s">
        <v>208</v>
      </c>
      <c r="D1506" t="str">
        <f>Table19[[#This Row],[Asset Class]] &amp; " - " &amp; Table19[[#This Row],[Class Description]]</f>
        <v>ELVTR - Elevator</v>
      </c>
      <c r="E1506" t="s">
        <v>9718</v>
      </c>
      <c r="F1506" t="s">
        <v>9719</v>
      </c>
      <c r="G1506" t="str">
        <f>Table19[[#This Row],[Closing Code]] &amp; " - " &amp; Table19[[#This Row],[Closing Code Description]]</f>
        <v>NRMWEAR - Normal Wear</v>
      </c>
      <c r="H1506" t="s">
        <v>8878</v>
      </c>
      <c r="I1506" t="s">
        <v>53</v>
      </c>
    </row>
    <row r="1507" spans="2:9" ht="15" customHeight="1" x14ac:dyDescent="0.35">
      <c r="B1507" t="s">
        <v>401</v>
      </c>
      <c r="C1507" t="s">
        <v>208</v>
      </c>
      <c r="D1507" t="str">
        <f>Table19[[#This Row],[Asset Class]] &amp; " - " &amp; Table19[[#This Row],[Class Description]]</f>
        <v>ELVTR - Elevator</v>
      </c>
      <c r="E1507" t="s">
        <v>10313</v>
      </c>
      <c r="F1507" t="s">
        <v>10314</v>
      </c>
      <c r="G1507" t="str">
        <f>Table19[[#This Row],[Closing Code]] &amp; " - " &amp; Table19[[#This Row],[Closing Code Description]]</f>
        <v>OTHER16 - Other (Specify)</v>
      </c>
      <c r="H1507" t="s">
        <v>8878</v>
      </c>
      <c r="I1507" t="s">
        <v>53</v>
      </c>
    </row>
    <row r="1508" spans="2:9" ht="15" customHeight="1" x14ac:dyDescent="0.35">
      <c r="B1508" t="s">
        <v>401</v>
      </c>
      <c r="C1508" t="s">
        <v>208</v>
      </c>
      <c r="D1508" t="str">
        <f>Table19[[#This Row],[Asset Class]] &amp; " - " &amp; Table19[[#This Row],[Class Description]]</f>
        <v>ELVTR - Elevator</v>
      </c>
      <c r="E1508" t="s">
        <v>10315</v>
      </c>
      <c r="F1508" t="s">
        <v>10316</v>
      </c>
      <c r="G1508" t="str">
        <f>Table19[[#This Row],[Closing Code]] &amp; " - " &amp; Table19[[#This Row],[Closing Code Description]]</f>
        <v>OVRCAPCA - Over capacity</v>
      </c>
      <c r="H1508" t="s">
        <v>8878</v>
      </c>
      <c r="I1508" t="s">
        <v>53</v>
      </c>
    </row>
    <row r="1509" spans="2:9" ht="15" customHeight="1" x14ac:dyDescent="0.35">
      <c r="B1509" t="s">
        <v>401</v>
      </c>
      <c r="C1509" t="s">
        <v>208</v>
      </c>
      <c r="D1509" t="str">
        <f>Table19[[#This Row],[Asset Class]] &amp; " - " &amp; Table19[[#This Row],[Class Description]]</f>
        <v>ELVTR - Elevator</v>
      </c>
      <c r="E1509" t="s">
        <v>10317</v>
      </c>
      <c r="F1509" t="s">
        <v>10259</v>
      </c>
      <c r="G1509" t="str">
        <f>Table19[[#This Row],[Closing Code]] &amp; " - " &amp; Table19[[#This Row],[Closing Code Description]]</f>
        <v>PHSYCAUS - phone system failure</v>
      </c>
      <c r="H1509" t="s">
        <v>8878</v>
      </c>
      <c r="I1509" t="s">
        <v>53</v>
      </c>
    </row>
    <row r="1510" spans="2:9" ht="15" customHeight="1" x14ac:dyDescent="0.35">
      <c r="B1510" t="s">
        <v>401</v>
      </c>
      <c r="C1510" t="s">
        <v>208</v>
      </c>
      <c r="D1510" t="str">
        <f>Table19[[#This Row],[Asset Class]] &amp; " - " &amp; Table19[[#This Row],[Class Description]]</f>
        <v>ELVTR - Elevator</v>
      </c>
      <c r="E1510" t="s">
        <v>9722</v>
      </c>
      <c r="F1510" t="s">
        <v>9723</v>
      </c>
      <c r="G1510" t="str">
        <f>Table19[[#This Row],[Closing Code]] &amp; " - " &amp; Table19[[#This Row],[Closing Code Description]]</f>
        <v>PRINSTAL - Poor Installation</v>
      </c>
      <c r="H1510" t="s">
        <v>8878</v>
      </c>
      <c r="I1510" t="s">
        <v>53</v>
      </c>
    </row>
    <row r="1511" spans="2:9" ht="15" customHeight="1" x14ac:dyDescent="0.35">
      <c r="B1511" t="s">
        <v>401</v>
      </c>
      <c r="C1511" t="s">
        <v>208</v>
      </c>
      <c r="D1511" t="str">
        <f>Table19[[#This Row],[Asset Class]] &amp; " - " &amp; Table19[[#This Row],[Class Description]]</f>
        <v>ELVTR - Elevator</v>
      </c>
      <c r="E1511" t="s">
        <v>9724</v>
      </c>
      <c r="F1511" t="s">
        <v>9725</v>
      </c>
      <c r="G1511" t="str">
        <f>Table19[[#This Row],[Closing Code]] &amp; " - " &amp; Table19[[#This Row],[Closing Code Description]]</f>
        <v>PROCISSU - Procedure Issue</v>
      </c>
      <c r="H1511" t="s">
        <v>8878</v>
      </c>
      <c r="I1511" t="s">
        <v>53</v>
      </c>
    </row>
    <row r="1512" spans="2:9" ht="15" customHeight="1" x14ac:dyDescent="0.35">
      <c r="B1512" t="s">
        <v>401</v>
      </c>
      <c r="C1512" t="s">
        <v>208</v>
      </c>
      <c r="D1512" t="str">
        <f>Table19[[#This Row],[Asset Class]] &amp; " - " &amp; Table19[[#This Row],[Class Description]]</f>
        <v>ELVTR - Elevator</v>
      </c>
      <c r="E1512" t="s">
        <v>10318</v>
      </c>
      <c r="F1512" t="s">
        <v>10319</v>
      </c>
      <c r="G1512" t="str">
        <f>Table19[[#This Row],[Closing Code]] &amp; " - " &amp; Table19[[#This Row],[Closing Code Description]]</f>
        <v>RESET - Reset</v>
      </c>
      <c r="H1512" t="s">
        <v>8878</v>
      </c>
      <c r="I1512" t="s">
        <v>53</v>
      </c>
    </row>
    <row r="1513" spans="2:9" ht="15" customHeight="1" x14ac:dyDescent="0.35">
      <c r="B1513" t="s">
        <v>401</v>
      </c>
      <c r="C1513" t="s">
        <v>208</v>
      </c>
      <c r="D1513" t="str">
        <f>Table19[[#This Row],[Asset Class]] &amp; " - " &amp; Table19[[#This Row],[Class Description]]</f>
        <v>ELVTR - Elevator</v>
      </c>
      <c r="E1513" t="s">
        <v>10320</v>
      </c>
      <c r="F1513" t="s">
        <v>10321</v>
      </c>
      <c r="G1513" t="str">
        <f>Table19[[#This Row],[Closing Code]] &amp; " - " &amp; Table19[[#This Row],[Closing Code Description]]</f>
        <v>UNKNOWN1 - unknown cause</v>
      </c>
      <c r="H1513" t="s">
        <v>8878</v>
      </c>
      <c r="I1513" t="s">
        <v>53</v>
      </c>
    </row>
    <row r="1514" spans="2:9" ht="15" customHeight="1" x14ac:dyDescent="0.35">
      <c r="B1514" t="s">
        <v>401</v>
      </c>
      <c r="C1514" t="s">
        <v>208</v>
      </c>
      <c r="D1514" t="str">
        <f>Table19[[#This Row],[Asset Class]] &amp; " - " &amp; Table19[[#This Row],[Class Description]]</f>
        <v>ELVTR - Elevator</v>
      </c>
      <c r="E1514" t="s">
        <v>9726</v>
      </c>
      <c r="F1514" t="s">
        <v>9727</v>
      </c>
      <c r="G1514" t="str">
        <f>Table19[[#This Row],[Closing Code]] &amp; " - " &amp; Table19[[#This Row],[Closing Code Description]]</f>
        <v>UTLFAIL - Utility Failure</v>
      </c>
      <c r="H1514" t="s">
        <v>8878</v>
      </c>
      <c r="I1514" t="s">
        <v>53</v>
      </c>
    </row>
    <row r="1515" spans="2:9" ht="15" customHeight="1" x14ac:dyDescent="0.35">
      <c r="B1515" t="s">
        <v>401</v>
      </c>
      <c r="C1515" t="s">
        <v>208</v>
      </c>
      <c r="D1515" t="str">
        <f>Table19[[#This Row],[Asset Class]] &amp; " - " &amp; Table19[[#This Row],[Class Description]]</f>
        <v>ELVTR - Elevator</v>
      </c>
      <c r="E1515" t="s">
        <v>10322</v>
      </c>
      <c r="F1515" t="s">
        <v>9729</v>
      </c>
      <c r="G1515" t="str">
        <f>Table19[[#This Row],[Closing Code]] &amp; " - " &amp; Table19[[#This Row],[Closing Code Description]]</f>
        <v>VANDAL - Vandalism</v>
      </c>
      <c r="H1515" t="s">
        <v>8878</v>
      </c>
      <c r="I1515" t="s">
        <v>53</v>
      </c>
    </row>
    <row r="1516" spans="2:9" ht="15" customHeight="1" x14ac:dyDescent="0.35">
      <c r="B1516" t="s">
        <v>401</v>
      </c>
      <c r="C1516" t="s">
        <v>208</v>
      </c>
      <c r="D1516" t="str">
        <f>Table19[[#This Row],[Asset Class]] &amp; " - " &amp; Table19[[#This Row],[Class Description]]</f>
        <v>ELVTR - Elevator</v>
      </c>
      <c r="E1516" t="s">
        <v>9730</v>
      </c>
      <c r="F1516" t="s">
        <v>9731</v>
      </c>
      <c r="G1516" t="str">
        <f>Table19[[#This Row],[Closing Code]] &amp; " - " &amp; Table19[[#This Row],[Closing Code Description]]</f>
        <v>WORNCMPT - Defective/ Worn Component</v>
      </c>
      <c r="H1516" t="s">
        <v>8878</v>
      </c>
      <c r="I1516" t="s">
        <v>53</v>
      </c>
    </row>
    <row r="1517" spans="2:9" ht="15" customHeight="1" x14ac:dyDescent="0.35">
      <c r="B1517" t="s">
        <v>401</v>
      </c>
      <c r="C1517" t="s">
        <v>208</v>
      </c>
      <c r="D1517" t="str">
        <f>Table19[[#This Row],[Asset Class]] &amp; " - " &amp; Table19[[#This Row],[Class Description]]</f>
        <v>ELVTR - Elevator</v>
      </c>
      <c r="E1517" t="s">
        <v>9732</v>
      </c>
      <c r="F1517" t="s">
        <v>9733</v>
      </c>
      <c r="G1517" t="str">
        <f>Table19[[#This Row],[Closing Code]] &amp; " - " &amp; Table19[[#This Row],[Closing Code Description]]</f>
        <v>ADJUSTD - Adjusted</v>
      </c>
      <c r="H1517" t="s">
        <v>8896</v>
      </c>
      <c r="I1517" t="s">
        <v>53</v>
      </c>
    </row>
    <row r="1518" spans="2:9" ht="15" customHeight="1" x14ac:dyDescent="0.35">
      <c r="B1518" t="s">
        <v>401</v>
      </c>
      <c r="C1518" t="s">
        <v>208</v>
      </c>
      <c r="D1518" t="str">
        <f>Table19[[#This Row],[Asset Class]] &amp; " - " &amp; Table19[[#This Row],[Class Description]]</f>
        <v>ELVTR - Elevator</v>
      </c>
      <c r="E1518" t="s">
        <v>9734</v>
      </c>
      <c r="F1518" t="s">
        <v>9735</v>
      </c>
      <c r="G1518" t="str">
        <f>Table19[[#This Row],[Closing Code]] &amp; " - " &amp; Table19[[#This Row],[Closing Code Description]]</f>
        <v>DECOMM - Decommission</v>
      </c>
      <c r="H1518" t="s">
        <v>8896</v>
      </c>
      <c r="I1518" t="s">
        <v>53</v>
      </c>
    </row>
    <row r="1519" spans="2:9" ht="15" customHeight="1" x14ac:dyDescent="0.35">
      <c r="B1519" t="s">
        <v>401</v>
      </c>
      <c r="C1519" t="s">
        <v>208</v>
      </c>
      <c r="D1519" t="str">
        <f>Table19[[#This Row],[Asset Class]] &amp; " - " &amp; Table19[[#This Row],[Class Description]]</f>
        <v>ELVTR - Elevator</v>
      </c>
      <c r="E1519" t="s">
        <v>9736</v>
      </c>
      <c r="F1519" t="s">
        <v>9737</v>
      </c>
      <c r="G1519" t="str">
        <f>Table19[[#This Row],[Closing Code]] &amp; " - " &amp; Table19[[#This Row],[Closing Code Description]]</f>
        <v>DECONTME - Decontaminate</v>
      </c>
      <c r="H1519" t="s">
        <v>8896</v>
      </c>
      <c r="I1519" t="s">
        <v>53</v>
      </c>
    </row>
    <row r="1520" spans="2:9" ht="15" customHeight="1" x14ac:dyDescent="0.35">
      <c r="B1520" t="s">
        <v>401</v>
      </c>
      <c r="C1520" t="s">
        <v>208</v>
      </c>
      <c r="D1520" t="str">
        <f>Table19[[#This Row],[Asset Class]] &amp; " - " &amp; Table19[[#This Row],[Class Description]]</f>
        <v>ELVTR - Elevator</v>
      </c>
      <c r="E1520" t="s">
        <v>9738</v>
      </c>
      <c r="F1520" t="s">
        <v>9739</v>
      </c>
      <c r="G1520" t="str">
        <f>Table19[[#This Row],[Closing Code]] &amp; " - " &amp; Table19[[#This Row],[Closing Code Description]]</f>
        <v>DONOTHIN - Do Nothing</v>
      </c>
      <c r="H1520" t="s">
        <v>8896</v>
      </c>
      <c r="I1520" t="s">
        <v>53</v>
      </c>
    </row>
    <row r="1521" spans="2:9" ht="15" customHeight="1" x14ac:dyDescent="0.35">
      <c r="B1521" t="s">
        <v>401</v>
      </c>
      <c r="C1521" t="s">
        <v>208</v>
      </c>
      <c r="D1521" t="str">
        <f>Table19[[#This Row],[Asset Class]] &amp; " - " &amp; Table19[[#This Row],[Class Description]]</f>
        <v>ELVTR - Elevator</v>
      </c>
      <c r="E1521" t="s">
        <v>9740</v>
      </c>
      <c r="F1521" t="s">
        <v>9741</v>
      </c>
      <c r="G1521" t="str">
        <f>Table19[[#This Row],[Closing Code]] &amp; " - " &amp; Table19[[#This Row],[Closing Code Description]]</f>
        <v>LUBRCTE - Lubricate</v>
      </c>
      <c r="H1521" t="s">
        <v>8896</v>
      </c>
      <c r="I1521" t="s">
        <v>53</v>
      </c>
    </row>
    <row r="1522" spans="2:9" ht="15" customHeight="1" x14ac:dyDescent="0.35">
      <c r="B1522" t="s">
        <v>401</v>
      </c>
      <c r="C1522" t="s">
        <v>208</v>
      </c>
      <c r="D1522" t="str">
        <f>Table19[[#This Row],[Asset Class]] &amp; " - " &amp; Table19[[#This Row],[Class Description]]</f>
        <v>ELVTR - Elevator</v>
      </c>
      <c r="E1522" t="s">
        <v>9720</v>
      </c>
      <c r="F1522" t="s">
        <v>9721</v>
      </c>
      <c r="G1522" t="str">
        <f>Table19[[#This Row],[Closing Code]] &amp; " - " &amp; Table19[[#This Row],[Closing Code Description]]</f>
        <v>OTHER - Other (specify)</v>
      </c>
      <c r="H1522" t="s">
        <v>8896</v>
      </c>
      <c r="I1522" t="s">
        <v>53</v>
      </c>
    </row>
    <row r="1523" spans="2:9" ht="15" customHeight="1" x14ac:dyDescent="0.35">
      <c r="B1523" t="s">
        <v>401</v>
      </c>
      <c r="C1523" t="s">
        <v>208</v>
      </c>
      <c r="D1523" t="str">
        <f>Table19[[#This Row],[Asset Class]] &amp; " - " &amp; Table19[[#This Row],[Class Description]]</f>
        <v>ELVTR - Elevator</v>
      </c>
      <c r="E1523" t="s">
        <v>10074</v>
      </c>
      <c r="F1523" t="s">
        <v>10075</v>
      </c>
      <c r="G1523" t="str">
        <f>Table19[[#This Row],[Closing Code]] &amp; " - " &amp; Table19[[#This Row],[Closing Code Description]]</f>
        <v>REAREP - Repair/replace</v>
      </c>
      <c r="H1523" t="s">
        <v>8896</v>
      </c>
      <c r="I1523" t="s">
        <v>53</v>
      </c>
    </row>
    <row r="1524" spans="2:9" ht="15" customHeight="1" x14ac:dyDescent="0.35">
      <c r="B1524" t="s">
        <v>401</v>
      </c>
      <c r="C1524" t="s">
        <v>208</v>
      </c>
      <c r="D1524" t="str">
        <f>Table19[[#This Row],[Asset Class]] &amp; " - " &amp; Table19[[#This Row],[Class Description]]</f>
        <v>ELVTR - Elevator</v>
      </c>
      <c r="E1524" t="s">
        <v>9742</v>
      </c>
      <c r="F1524" t="s">
        <v>9743</v>
      </c>
      <c r="G1524" t="str">
        <f>Table19[[#This Row],[Closing Code]] &amp; " - " &amp; Table19[[#This Row],[Closing Code Description]]</f>
        <v>RECALBRT - Recalibrate</v>
      </c>
      <c r="H1524" t="s">
        <v>8896</v>
      </c>
      <c r="I1524" t="s">
        <v>53</v>
      </c>
    </row>
    <row r="1525" spans="2:9" ht="15" customHeight="1" x14ac:dyDescent="0.35">
      <c r="B1525" t="s">
        <v>401</v>
      </c>
      <c r="C1525" t="s">
        <v>208</v>
      </c>
      <c r="D1525" t="str">
        <f>Table19[[#This Row],[Asset Class]] &amp; " - " &amp; Table19[[#This Row],[Class Description]]</f>
        <v>ELVTR - Elevator</v>
      </c>
      <c r="E1525" t="s">
        <v>9744</v>
      </c>
      <c r="F1525" t="s">
        <v>9745</v>
      </c>
      <c r="G1525" t="str">
        <f>Table19[[#This Row],[Closing Code]] &amp; " - " &amp; Table19[[#This Row],[Closing Code Description]]</f>
        <v>REMVOBT - Remove Obstruction</v>
      </c>
      <c r="H1525" t="s">
        <v>8896</v>
      </c>
      <c r="I1525" t="s">
        <v>53</v>
      </c>
    </row>
    <row r="1526" spans="2:9" ht="15" customHeight="1" x14ac:dyDescent="0.35">
      <c r="B1526" t="s">
        <v>401</v>
      </c>
      <c r="C1526" t="s">
        <v>208</v>
      </c>
      <c r="D1526" t="str">
        <f>Table19[[#This Row],[Asset Class]] &amp; " - " &amp; Table19[[#This Row],[Class Description]]</f>
        <v>ELVTR - Elevator</v>
      </c>
      <c r="E1526" t="s">
        <v>9774</v>
      </c>
      <c r="F1526" t="s">
        <v>9775</v>
      </c>
      <c r="G1526" t="str">
        <f>Table19[[#This Row],[Closing Code]] &amp; " - " &amp; Table19[[#This Row],[Closing Code Description]]</f>
        <v>REPAIR - Repair</v>
      </c>
      <c r="H1526" t="s">
        <v>8896</v>
      </c>
      <c r="I1526" t="s">
        <v>53</v>
      </c>
    </row>
    <row r="1527" spans="2:9" ht="15" customHeight="1" x14ac:dyDescent="0.35">
      <c r="B1527" t="s">
        <v>401</v>
      </c>
      <c r="C1527" t="s">
        <v>208</v>
      </c>
      <c r="D1527" t="str">
        <f>Table19[[#This Row],[Asset Class]] &amp; " - " &amp; Table19[[#This Row],[Class Description]]</f>
        <v>ELVTR - Elevator</v>
      </c>
      <c r="E1527" t="s">
        <v>9746</v>
      </c>
      <c r="F1527" t="s">
        <v>9747</v>
      </c>
      <c r="G1527" t="str">
        <f>Table19[[#This Row],[Closing Code]] &amp; " - " &amp; Table19[[#This Row],[Closing Code Description]]</f>
        <v>REPCMPT - Repair Component</v>
      </c>
      <c r="H1527" t="s">
        <v>8896</v>
      </c>
      <c r="I1527" t="s">
        <v>53</v>
      </c>
    </row>
    <row r="1528" spans="2:9" ht="15" customHeight="1" x14ac:dyDescent="0.35">
      <c r="B1528" t="s">
        <v>401</v>
      </c>
      <c r="C1528" t="s">
        <v>208</v>
      </c>
      <c r="D1528" t="str">
        <f>Table19[[#This Row],[Asset Class]] &amp; " - " &amp; Table19[[#This Row],[Class Description]]</f>
        <v>ELVTR - Elevator</v>
      </c>
      <c r="E1528" t="s">
        <v>9776</v>
      </c>
      <c r="F1528" t="s">
        <v>9777</v>
      </c>
      <c r="G1528" t="str">
        <f>Table19[[#This Row],[Closing Code]] &amp; " - " &amp; Table19[[#This Row],[Closing Code Description]]</f>
        <v>REPLACE - Replace</v>
      </c>
      <c r="H1528" t="s">
        <v>8896</v>
      </c>
      <c r="I1528" t="s">
        <v>53</v>
      </c>
    </row>
    <row r="1529" spans="2:9" ht="15" customHeight="1" x14ac:dyDescent="0.35">
      <c r="B1529" t="s">
        <v>401</v>
      </c>
      <c r="C1529" t="s">
        <v>208</v>
      </c>
      <c r="D1529" t="str">
        <f>Table19[[#This Row],[Asset Class]] &amp; " - " &amp; Table19[[#This Row],[Class Description]]</f>
        <v>ELVTR - Elevator</v>
      </c>
      <c r="E1529" t="s">
        <v>9748</v>
      </c>
      <c r="F1529" t="s">
        <v>9749</v>
      </c>
      <c r="G1529" t="str">
        <f>Table19[[#This Row],[Closing Code]] &amp; " - " &amp; Table19[[#This Row],[Closing Code Description]]</f>
        <v>REPLASS - Replace Asset</v>
      </c>
      <c r="H1529" t="s">
        <v>8896</v>
      </c>
      <c r="I1529" t="s">
        <v>53</v>
      </c>
    </row>
    <row r="1530" spans="2:9" ht="15" customHeight="1" x14ac:dyDescent="0.35">
      <c r="B1530" t="s">
        <v>401</v>
      </c>
      <c r="C1530" t="s">
        <v>208</v>
      </c>
      <c r="D1530" t="str">
        <f>Table19[[#This Row],[Asset Class]] &amp; " - " &amp; Table19[[#This Row],[Class Description]]</f>
        <v>ELVTR - Elevator</v>
      </c>
      <c r="E1530" t="s">
        <v>9750</v>
      </c>
      <c r="F1530" t="s">
        <v>9751</v>
      </c>
      <c r="G1530" t="str">
        <f>Table19[[#This Row],[Closing Code]] &amp; " - " &amp; Table19[[#This Row],[Closing Code Description]]</f>
        <v>REPLCMPT - Replace Component</v>
      </c>
      <c r="H1530" t="s">
        <v>8896</v>
      </c>
      <c r="I1530" t="s">
        <v>53</v>
      </c>
    </row>
    <row r="1531" spans="2:9" ht="15" customHeight="1" x14ac:dyDescent="0.35">
      <c r="B1531" t="s">
        <v>401</v>
      </c>
      <c r="C1531" t="s">
        <v>208</v>
      </c>
      <c r="D1531" t="str">
        <f>Table19[[#This Row],[Asset Class]] &amp; " - " &amp; Table19[[#This Row],[Class Description]]</f>
        <v>ELVTR - Elevator</v>
      </c>
      <c r="E1531" t="s">
        <v>9752</v>
      </c>
      <c r="F1531" t="s">
        <v>9753</v>
      </c>
      <c r="G1531" t="str">
        <f>Table19[[#This Row],[Closing Code]] &amp; " - " &amp; Table19[[#This Row],[Closing Code Description]]</f>
        <v>REPRASS - Repair Asset</v>
      </c>
      <c r="H1531" t="s">
        <v>8896</v>
      </c>
      <c r="I1531" t="s">
        <v>53</v>
      </c>
    </row>
    <row r="1532" spans="2:9" ht="15" customHeight="1" x14ac:dyDescent="0.35">
      <c r="B1532" t="s">
        <v>401</v>
      </c>
      <c r="C1532" t="s">
        <v>208</v>
      </c>
      <c r="D1532" t="str">
        <f>Table19[[#This Row],[Asset Class]] &amp; " - " &amp; Table19[[#This Row],[Class Description]]</f>
        <v>ELVTR - Elevator</v>
      </c>
      <c r="E1532" t="s">
        <v>9754</v>
      </c>
      <c r="F1532" t="s">
        <v>9755</v>
      </c>
      <c r="G1532" t="str">
        <f>Table19[[#This Row],[Closing Code]] &amp; " - " &amp; Table19[[#This Row],[Closing Code Description]]</f>
        <v>UPGRADES - Upgrade</v>
      </c>
      <c r="H1532" t="s">
        <v>8896</v>
      </c>
      <c r="I1532" t="s">
        <v>53</v>
      </c>
    </row>
    <row r="1533" spans="2:9" ht="15" customHeight="1" x14ac:dyDescent="0.35">
      <c r="B1533" t="s">
        <v>327</v>
      </c>
      <c r="C1533" t="s">
        <v>10323</v>
      </c>
      <c r="D1533" t="str">
        <f>Table19[[#This Row],[Asset Class]] &amp; " - " &amp; Table19[[#This Row],[Class Description]]</f>
        <v>EMRGDFBR - Emergency Defibrillator</v>
      </c>
      <c r="E1533" t="s">
        <v>10324</v>
      </c>
      <c r="F1533" t="s">
        <v>10325</v>
      </c>
      <c r="G1533" t="str">
        <f>Table19[[#This Row],[Closing Code]] &amp; " - " &amp; Table19[[#This Row],[Closing Code Description]]</f>
        <v>ALARM - Alarm</v>
      </c>
      <c r="H1533" t="s">
        <v>8863</v>
      </c>
      <c r="I1533" t="s">
        <v>53</v>
      </c>
    </row>
    <row r="1534" spans="2:9" ht="15" customHeight="1" x14ac:dyDescent="0.35">
      <c r="B1534" t="s">
        <v>327</v>
      </c>
      <c r="C1534" t="s">
        <v>10323</v>
      </c>
      <c r="D1534" t="str">
        <f>Table19[[#This Row],[Asset Class]] &amp; " - " &amp; Table19[[#This Row],[Class Description]]</f>
        <v>EMRGDFBR - Emergency Defibrillator</v>
      </c>
      <c r="E1534" t="s">
        <v>9688</v>
      </c>
      <c r="F1534" t="s">
        <v>9689</v>
      </c>
      <c r="G1534" t="str">
        <f>Table19[[#This Row],[Closing Code]] &amp; " - " &amp; Table19[[#This Row],[Closing Code Description]]</f>
        <v>NONOPER - Non-Operational</v>
      </c>
      <c r="H1534" t="s">
        <v>8863</v>
      </c>
      <c r="I1534" t="s">
        <v>53</v>
      </c>
    </row>
    <row r="1535" spans="2:9" ht="15" customHeight="1" x14ac:dyDescent="0.35">
      <c r="B1535" t="s">
        <v>327</v>
      </c>
      <c r="C1535" t="s">
        <v>10323</v>
      </c>
      <c r="D1535" t="str">
        <f>Table19[[#This Row],[Asset Class]] &amp; " - " &amp; Table19[[#This Row],[Class Description]]</f>
        <v>EMRGDFBR - Emergency Defibrillator</v>
      </c>
      <c r="E1535" t="s">
        <v>9690</v>
      </c>
      <c r="F1535" t="s">
        <v>9691</v>
      </c>
      <c r="G1535" t="str">
        <f>Table19[[#This Row],[Closing Code]] &amp; " - " &amp; Table19[[#This Row],[Closing Code Description]]</f>
        <v>PHYDMGE - Physical Damage</v>
      </c>
      <c r="H1535" t="s">
        <v>8863</v>
      </c>
      <c r="I1535" t="s">
        <v>53</v>
      </c>
    </row>
    <row r="1536" spans="2:9" ht="15" customHeight="1" x14ac:dyDescent="0.35">
      <c r="B1536" t="s">
        <v>327</v>
      </c>
      <c r="C1536" t="s">
        <v>10323</v>
      </c>
      <c r="D1536" t="str">
        <f>Table19[[#This Row],[Asset Class]] &amp; " - " &amp; Table19[[#This Row],[Class Description]]</f>
        <v>EMRGDFBR - Emergency Defibrillator</v>
      </c>
      <c r="E1536" t="s">
        <v>10326</v>
      </c>
      <c r="F1536" t="s">
        <v>10327</v>
      </c>
      <c r="G1536" t="str">
        <f>Table19[[#This Row],[Closing Code]] &amp; " - " &amp; Table19[[#This Row],[Closing Code Description]]</f>
        <v>AEDBDEG - Philips Automatic Emergency Defibrillator (AED) battery degraded</v>
      </c>
      <c r="H1536" t="s">
        <v>8876</v>
      </c>
      <c r="I1536" t="s">
        <v>53</v>
      </c>
    </row>
    <row r="1537" spans="2:9" ht="15" customHeight="1" x14ac:dyDescent="0.35">
      <c r="B1537" t="s">
        <v>327</v>
      </c>
      <c r="C1537" t="s">
        <v>10323</v>
      </c>
      <c r="D1537" t="str">
        <f>Table19[[#This Row],[Asset Class]] &amp; " - " &amp; Table19[[#This Row],[Class Description]]</f>
        <v>EMRGDFBR - Emergency Defibrillator</v>
      </c>
      <c r="E1537" t="s">
        <v>10328</v>
      </c>
      <c r="F1537" t="s">
        <v>10329</v>
      </c>
      <c r="G1537" t="str">
        <f>Table19[[#This Row],[Closing Code]] &amp; " - " &amp; Table19[[#This Row],[Closing Code Description]]</f>
        <v>AEDDET - Philips Automatic Emergency Defibrillator (AED) deteriorated</v>
      </c>
      <c r="H1537" t="s">
        <v>8876</v>
      </c>
      <c r="I1537" t="s">
        <v>53</v>
      </c>
    </row>
    <row r="1538" spans="2:9" ht="15" customHeight="1" x14ac:dyDescent="0.35">
      <c r="B1538" t="s">
        <v>327</v>
      </c>
      <c r="C1538" t="s">
        <v>10323</v>
      </c>
      <c r="D1538" t="str">
        <f>Table19[[#This Row],[Asset Class]] &amp; " - " &amp; Table19[[#This Row],[Class Description]]</f>
        <v>EMRGDFBR - Emergency Defibrillator</v>
      </c>
      <c r="E1538" t="s">
        <v>10330</v>
      </c>
      <c r="F1538" t="s">
        <v>10331</v>
      </c>
      <c r="G1538" t="str">
        <f>Table19[[#This Row],[Closing Code]] &amp; " - " &amp; Table19[[#This Row],[Closing Code Description]]</f>
        <v>AEDDFAIL - Philips Automatic Emergency Defibrillator (AED) door alarm system failed</v>
      </c>
      <c r="H1538" t="s">
        <v>8876</v>
      </c>
      <c r="I1538" t="s">
        <v>53</v>
      </c>
    </row>
    <row r="1539" spans="2:9" ht="15" customHeight="1" x14ac:dyDescent="0.35">
      <c r="B1539" t="s">
        <v>327</v>
      </c>
      <c r="C1539" t="s">
        <v>10323</v>
      </c>
      <c r="D1539" t="str">
        <f>Table19[[#This Row],[Asset Class]] &amp; " - " &amp; Table19[[#This Row],[Class Description]]</f>
        <v>EMRGDFBR - Emergency Defibrillator</v>
      </c>
      <c r="E1539" t="s">
        <v>10332</v>
      </c>
      <c r="F1539" t="s">
        <v>10333</v>
      </c>
      <c r="G1539" t="str">
        <f>Table19[[#This Row],[Closing Code]] &amp; " - " &amp; Table19[[#This Row],[Closing Code Description]]</f>
        <v>AEDFAIL - Philips Automatic Emergency Defibrillator (AED) failed</v>
      </c>
      <c r="H1539" t="s">
        <v>8876</v>
      </c>
      <c r="I1539" t="s">
        <v>53</v>
      </c>
    </row>
    <row r="1540" spans="2:9" ht="15" customHeight="1" x14ac:dyDescent="0.35">
      <c r="B1540" t="s">
        <v>327</v>
      </c>
      <c r="C1540" t="s">
        <v>10323</v>
      </c>
      <c r="D1540" t="str">
        <f>Table19[[#This Row],[Asset Class]] &amp; " - " &amp; Table19[[#This Row],[Class Description]]</f>
        <v>EMRGDFBR - Emergency Defibrillator</v>
      </c>
      <c r="E1540" t="s">
        <v>10334</v>
      </c>
      <c r="F1540" t="s">
        <v>10335</v>
      </c>
      <c r="G1540" t="str">
        <f>Table19[[#This Row],[Closing Code]] &amp; " - " &amp; Table19[[#This Row],[Closing Code Description]]</f>
        <v>AEDPADDG - Automatic Emergency Defibrillator (Aed) Pads Degraded/Expired</v>
      </c>
      <c r="H1540" t="s">
        <v>8876</v>
      </c>
      <c r="I1540" t="s">
        <v>53</v>
      </c>
    </row>
    <row r="1541" spans="2:9" ht="15" customHeight="1" x14ac:dyDescent="0.35">
      <c r="B1541" t="s">
        <v>327</v>
      </c>
      <c r="C1541" t="s">
        <v>10323</v>
      </c>
      <c r="D1541" t="str">
        <f>Table19[[#This Row],[Asset Class]] &amp; " - " &amp; Table19[[#This Row],[Class Description]]</f>
        <v>EMRGDFBR - Emergency Defibrillator</v>
      </c>
      <c r="E1541" t="s">
        <v>9698</v>
      </c>
      <c r="F1541" t="s">
        <v>9699</v>
      </c>
      <c r="G1541" t="str">
        <f>Table19[[#This Row],[Closing Code]] &amp; " - " &amp; Table19[[#This Row],[Closing Code Description]]</f>
        <v>ACCIDENT - Accident</v>
      </c>
      <c r="H1541" t="s">
        <v>8878</v>
      </c>
      <c r="I1541" t="s">
        <v>53</v>
      </c>
    </row>
    <row r="1542" spans="2:9" ht="15" customHeight="1" x14ac:dyDescent="0.35">
      <c r="B1542" t="s">
        <v>327</v>
      </c>
      <c r="C1542" t="s">
        <v>10323</v>
      </c>
      <c r="D1542" t="str">
        <f>Table19[[#This Row],[Asset Class]] &amp; " - " &amp; Table19[[#This Row],[Class Description]]</f>
        <v>EMRGDFBR - Emergency Defibrillator</v>
      </c>
      <c r="E1542" t="s">
        <v>9706</v>
      </c>
      <c r="F1542" t="s">
        <v>9707</v>
      </c>
      <c r="G1542" t="str">
        <f>Table19[[#This Row],[Closing Code]] &amp; " - " &amp; Table19[[#This Row],[Closing Code Description]]</f>
        <v>DEFASSET - Defective Asset</v>
      </c>
      <c r="H1542" t="s">
        <v>8878</v>
      </c>
      <c r="I1542" t="s">
        <v>53</v>
      </c>
    </row>
    <row r="1543" spans="2:9" ht="15" customHeight="1" x14ac:dyDescent="0.35">
      <c r="B1543" t="s">
        <v>327</v>
      </c>
      <c r="C1543" t="s">
        <v>10323</v>
      </c>
      <c r="D1543" t="str">
        <f>Table19[[#This Row],[Asset Class]] &amp; " - " &amp; Table19[[#This Row],[Class Description]]</f>
        <v>EMRGDFBR - Emergency Defibrillator</v>
      </c>
      <c r="E1543" t="s">
        <v>9716</v>
      </c>
      <c r="F1543" t="s">
        <v>9717</v>
      </c>
      <c r="G1543" t="str">
        <f>Table19[[#This Row],[Closing Code]] &amp; " - " &amp; Table19[[#This Row],[Closing Code Description]]</f>
        <v>MISSCMP - Loose/ Missing Component</v>
      </c>
      <c r="H1543" t="s">
        <v>8878</v>
      </c>
      <c r="I1543" t="s">
        <v>53</v>
      </c>
    </row>
    <row r="1544" spans="2:9" ht="15" customHeight="1" x14ac:dyDescent="0.35">
      <c r="B1544" t="s">
        <v>327</v>
      </c>
      <c r="C1544" t="s">
        <v>10323</v>
      </c>
      <c r="D1544" t="str">
        <f>Table19[[#This Row],[Asset Class]] &amp; " - " &amp; Table19[[#This Row],[Class Description]]</f>
        <v>EMRGDFBR - Emergency Defibrillator</v>
      </c>
      <c r="E1544" t="s">
        <v>9728</v>
      </c>
      <c r="F1544" t="s">
        <v>9729</v>
      </c>
      <c r="G1544" t="str">
        <f>Table19[[#This Row],[Closing Code]] &amp; " - " &amp; Table19[[#This Row],[Closing Code Description]]</f>
        <v>VNDLSM - Vandalism</v>
      </c>
      <c r="H1544" t="s">
        <v>8878</v>
      </c>
      <c r="I1544" t="s">
        <v>53</v>
      </c>
    </row>
    <row r="1545" spans="2:9" ht="15" customHeight="1" x14ac:dyDescent="0.35">
      <c r="B1545" t="s">
        <v>327</v>
      </c>
      <c r="C1545" t="s">
        <v>10323</v>
      </c>
      <c r="D1545" t="str">
        <f>Table19[[#This Row],[Asset Class]] &amp; " - " &amp; Table19[[#This Row],[Class Description]]</f>
        <v>EMRGDFBR - Emergency Defibrillator</v>
      </c>
      <c r="E1545" t="s">
        <v>10336</v>
      </c>
      <c r="F1545" t="s">
        <v>10337</v>
      </c>
      <c r="G1545" t="str">
        <f>Table19[[#This Row],[Closing Code]] &amp; " - " &amp; Table19[[#This Row],[Closing Code Description]]</f>
        <v>CNTCSUPV - Contact Supervisor</v>
      </c>
      <c r="H1545" t="s">
        <v>8896</v>
      </c>
      <c r="I1545" t="s">
        <v>53</v>
      </c>
    </row>
    <row r="1546" spans="2:9" ht="15" customHeight="1" x14ac:dyDescent="0.35">
      <c r="B1546" t="s">
        <v>327</v>
      </c>
      <c r="C1546" t="s">
        <v>10323</v>
      </c>
      <c r="D1546" t="str">
        <f>Table19[[#This Row],[Asset Class]] &amp; " - " &amp; Table19[[#This Row],[Class Description]]</f>
        <v>EMRGDFBR - Emergency Defibrillator</v>
      </c>
      <c r="E1546" t="s">
        <v>9774</v>
      </c>
      <c r="F1546" t="s">
        <v>9775</v>
      </c>
      <c r="G1546" t="str">
        <f>Table19[[#This Row],[Closing Code]] &amp; " - " &amp; Table19[[#This Row],[Closing Code Description]]</f>
        <v>REPAIR - Repair</v>
      </c>
      <c r="H1546" t="s">
        <v>8896</v>
      </c>
      <c r="I1546" t="s">
        <v>53</v>
      </c>
    </row>
    <row r="1547" spans="2:9" ht="15" customHeight="1" x14ac:dyDescent="0.35">
      <c r="B1547" t="s">
        <v>327</v>
      </c>
      <c r="C1547" t="s">
        <v>10323</v>
      </c>
      <c r="D1547" t="str">
        <f>Table19[[#This Row],[Asset Class]] &amp; " - " &amp; Table19[[#This Row],[Class Description]]</f>
        <v>EMRGDFBR - Emergency Defibrillator</v>
      </c>
      <c r="E1547" t="s">
        <v>9776</v>
      </c>
      <c r="F1547" t="s">
        <v>9777</v>
      </c>
      <c r="G1547" t="str">
        <f>Table19[[#This Row],[Closing Code]] &amp; " - " &amp; Table19[[#This Row],[Closing Code Description]]</f>
        <v>REPLACE - Replace</v>
      </c>
      <c r="H1547" t="s">
        <v>8896</v>
      </c>
      <c r="I1547" t="s">
        <v>53</v>
      </c>
    </row>
    <row r="1548" spans="2:9" ht="15" customHeight="1" x14ac:dyDescent="0.35">
      <c r="B1548" t="s">
        <v>461</v>
      </c>
      <c r="C1548" t="s">
        <v>266</v>
      </c>
      <c r="D1548" t="str">
        <f>Table19[[#This Row],[Asset Class]] &amp; " - " &amp; Table19[[#This Row],[Class Description]]</f>
        <v>EMRGGEN - Emergency Generator</v>
      </c>
      <c r="E1548" t="s">
        <v>10338</v>
      </c>
      <c r="F1548" t="s">
        <v>10339</v>
      </c>
      <c r="G1548" t="str">
        <f>Table19[[#This Row],[Closing Code]] &amp; " - " &amp; Table19[[#This Row],[Closing Code Description]]</f>
        <v>BUSHITDR - Bus Hit Door</v>
      </c>
      <c r="H1548" t="s">
        <v>8863</v>
      </c>
      <c r="I1548" t="s">
        <v>53</v>
      </c>
    </row>
    <row r="1549" spans="2:9" ht="15" customHeight="1" x14ac:dyDescent="0.35">
      <c r="B1549" t="s">
        <v>461</v>
      </c>
      <c r="C1549" t="s">
        <v>266</v>
      </c>
      <c r="D1549" t="str">
        <f>Table19[[#This Row],[Asset Class]] &amp; " - " &amp; Table19[[#This Row],[Class Description]]</f>
        <v>EMRGGEN - Emergency Generator</v>
      </c>
      <c r="E1549" t="s">
        <v>10340</v>
      </c>
      <c r="F1549" t="s">
        <v>10341</v>
      </c>
      <c r="G1549" t="str">
        <f>Table19[[#This Row],[Closing Code]] &amp; " - " &amp; Table19[[#This Row],[Closing Code Description]]</f>
        <v>COLNLEAK - Coolant Leak</v>
      </c>
      <c r="H1549" t="s">
        <v>8863</v>
      </c>
      <c r="I1549" t="s">
        <v>53</v>
      </c>
    </row>
    <row r="1550" spans="2:9" ht="15" customHeight="1" x14ac:dyDescent="0.35">
      <c r="B1550" t="s">
        <v>461</v>
      </c>
      <c r="C1550" t="s">
        <v>266</v>
      </c>
      <c r="D1550" t="str">
        <f>Table19[[#This Row],[Asset Class]] &amp; " - " &amp; Table19[[#This Row],[Class Description]]</f>
        <v>EMRGGEN - Emergency Generator</v>
      </c>
      <c r="E1550" t="s">
        <v>10342</v>
      </c>
      <c r="F1550" t="s">
        <v>10343</v>
      </c>
      <c r="G1550" t="str">
        <f>Table19[[#This Row],[Closing Code]] &amp; " - " &amp; Table19[[#This Row],[Closing Code Description]]</f>
        <v>FAILACCS - Fail To Access</v>
      </c>
      <c r="H1550" t="s">
        <v>8863</v>
      </c>
      <c r="I1550" t="s">
        <v>53</v>
      </c>
    </row>
    <row r="1551" spans="2:9" ht="15" customHeight="1" x14ac:dyDescent="0.35">
      <c r="B1551" t="s">
        <v>461</v>
      </c>
      <c r="C1551" t="s">
        <v>266</v>
      </c>
      <c r="D1551" t="str">
        <f>Table19[[#This Row],[Asset Class]] &amp; " - " &amp; Table19[[#This Row],[Class Description]]</f>
        <v>EMRGGEN - Emergency Generator</v>
      </c>
      <c r="E1551" t="s">
        <v>10344</v>
      </c>
      <c r="F1551" t="s">
        <v>10345</v>
      </c>
      <c r="G1551" t="str">
        <f>Table19[[#This Row],[Closing Code]] &amp; " - " &amp; Table19[[#This Row],[Closing Code Description]]</f>
        <v>FAILOPEN - Fail To Open/Closed</v>
      </c>
      <c r="H1551" t="s">
        <v>8863</v>
      </c>
      <c r="I1551" t="s">
        <v>53</v>
      </c>
    </row>
    <row r="1552" spans="2:9" ht="15" customHeight="1" x14ac:dyDescent="0.35">
      <c r="B1552" t="s">
        <v>461</v>
      </c>
      <c r="C1552" t="s">
        <v>266</v>
      </c>
      <c r="D1552" t="str">
        <f>Table19[[#This Row],[Asset Class]] &amp; " - " &amp; Table19[[#This Row],[Class Description]]</f>
        <v>EMRGGEN - Emergency Generator</v>
      </c>
      <c r="E1552" t="s">
        <v>10346</v>
      </c>
      <c r="F1552" t="s">
        <v>10347</v>
      </c>
      <c r="G1552" t="str">
        <f>Table19[[#This Row],[Closing Code]] &amp; " - " &amp; Table19[[#This Row],[Closing Code Description]]</f>
        <v>FAILSTRT - Failure To Start</v>
      </c>
      <c r="H1552" t="s">
        <v>8863</v>
      </c>
      <c r="I1552" t="s">
        <v>53</v>
      </c>
    </row>
    <row r="1553" spans="2:9" ht="15" customHeight="1" x14ac:dyDescent="0.35">
      <c r="B1553" t="s">
        <v>461</v>
      </c>
      <c r="C1553" t="s">
        <v>266</v>
      </c>
      <c r="D1553" t="str">
        <f>Table19[[#This Row],[Asset Class]] &amp; " - " &amp; Table19[[#This Row],[Class Description]]</f>
        <v>EMRGGEN - Emergency Generator</v>
      </c>
      <c r="E1553" t="s">
        <v>10348</v>
      </c>
      <c r="F1553" t="s">
        <v>10349</v>
      </c>
      <c r="G1553" t="str">
        <f>Table19[[#This Row],[Closing Code]] &amp; " - " &amp; Table19[[#This Row],[Closing Code Description]]</f>
        <v>FUELLEAK - Fuel Leak</v>
      </c>
      <c r="H1553" t="s">
        <v>8863</v>
      </c>
      <c r="I1553" t="s">
        <v>53</v>
      </c>
    </row>
    <row r="1554" spans="2:9" ht="15" customHeight="1" x14ac:dyDescent="0.35">
      <c r="B1554" t="s">
        <v>461</v>
      </c>
      <c r="C1554" t="s">
        <v>266</v>
      </c>
      <c r="D1554" t="str">
        <f>Table19[[#This Row],[Asset Class]] &amp; " - " &amp; Table19[[#This Row],[Class Description]]</f>
        <v>EMRGGEN - Emergency Generator</v>
      </c>
      <c r="E1554" t="s">
        <v>10350</v>
      </c>
      <c r="F1554" t="s">
        <v>10351</v>
      </c>
      <c r="G1554" t="str">
        <f>Table19[[#This Row],[Closing Code]] &amp; " - " &amp; Table19[[#This Row],[Closing Code Description]]</f>
        <v>OILLEAK - Oil Leak</v>
      </c>
      <c r="H1554" t="s">
        <v>8863</v>
      </c>
      <c r="I1554" t="s">
        <v>53</v>
      </c>
    </row>
    <row r="1555" spans="2:9" ht="15" customHeight="1" x14ac:dyDescent="0.35">
      <c r="B1555" t="s">
        <v>461</v>
      </c>
      <c r="C1555" t="s">
        <v>266</v>
      </c>
      <c r="D1555" t="str">
        <f>Table19[[#This Row],[Asset Class]] &amp; " - " &amp; Table19[[#This Row],[Class Description]]</f>
        <v>EMRGGEN - Emergency Generator</v>
      </c>
      <c r="E1555" t="s">
        <v>10352</v>
      </c>
      <c r="F1555" t="s">
        <v>10353</v>
      </c>
      <c r="G1555" t="str">
        <f>Table19[[#This Row],[Closing Code]] &amp; " - " &amp; Table19[[#This Row],[Closing Code Description]]</f>
        <v>UNOPERAT - Unable to Operate</v>
      </c>
      <c r="H1555" t="s">
        <v>8863</v>
      </c>
      <c r="I1555" t="s">
        <v>53</v>
      </c>
    </row>
    <row r="1556" spans="2:9" ht="15" customHeight="1" x14ac:dyDescent="0.35">
      <c r="B1556" t="s">
        <v>461</v>
      </c>
      <c r="C1556" t="s">
        <v>266</v>
      </c>
      <c r="D1556" t="str">
        <f>Table19[[#This Row],[Asset Class]] &amp; " - " &amp; Table19[[#This Row],[Class Description]]</f>
        <v>EMRGGEN - Emergency Generator</v>
      </c>
      <c r="E1556" t="s">
        <v>10354</v>
      </c>
      <c r="F1556" t="s">
        <v>10355</v>
      </c>
      <c r="G1556" t="str">
        <f>Table19[[#This Row],[Closing Code]] &amp; " - " &amp; Table19[[#This Row],[Closing Code Description]]</f>
        <v>CLGDPFLT - Clogged Diesel Particulate Filter</v>
      </c>
      <c r="H1556" t="s">
        <v>8876</v>
      </c>
      <c r="I1556" t="s">
        <v>53</v>
      </c>
    </row>
    <row r="1557" spans="2:9" ht="15" customHeight="1" x14ac:dyDescent="0.35">
      <c r="B1557" t="s">
        <v>461</v>
      </c>
      <c r="C1557" t="s">
        <v>266</v>
      </c>
      <c r="D1557" t="str">
        <f>Table19[[#This Row],[Asset Class]] &amp; " - " &amp; Table19[[#This Row],[Class Description]]</f>
        <v>EMRGGEN - Emergency Generator</v>
      </c>
      <c r="E1557" t="s">
        <v>10356</v>
      </c>
      <c r="F1557" t="s">
        <v>10357</v>
      </c>
      <c r="G1557" t="str">
        <f>Table19[[#This Row],[Closing Code]] &amp; " - " &amp; Table19[[#This Row],[Closing Code Description]]</f>
        <v>CNLNAUTO - Controls Not In Auto</v>
      </c>
      <c r="H1557" t="s">
        <v>8876</v>
      </c>
      <c r="I1557" t="s">
        <v>53</v>
      </c>
    </row>
    <row r="1558" spans="2:9" ht="15" customHeight="1" x14ac:dyDescent="0.35">
      <c r="B1558" t="s">
        <v>461</v>
      </c>
      <c r="C1558" t="s">
        <v>266</v>
      </c>
      <c r="D1558" t="str">
        <f>Table19[[#This Row],[Asset Class]] &amp; " - " &amp; Table19[[#This Row],[Class Description]]</f>
        <v>EMRGGEN - Emergency Generator</v>
      </c>
      <c r="E1558" t="s">
        <v>10358</v>
      </c>
      <c r="F1558" t="s">
        <v>10359</v>
      </c>
      <c r="G1558" t="str">
        <f>Table19[[#This Row],[Closing Code]] &amp; " - " &amp; Table19[[#This Row],[Closing Code Description]]</f>
        <v>CONRFAIL - Control Failure</v>
      </c>
      <c r="H1558" t="s">
        <v>8876</v>
      </c>
      <c r="I1558" t="s">
        <v>53</v>
      </c>
    </row>
    <row r="1559" spans="2:9" ht="15" customHeight="1" x14ac:dyDescent="0.35">
      <c r="B1559" t="s">
        <v>461</v>
      </c>
      <c r="C1559" t="s">
        <v>266</v>
      </c>
      <c r="D1559" t="str">
        <f>Table19[[#This Row],[Asset Class]] &amp; " - " &amp; Table19[[#This Row],[Class Description]]</f>
        <v>EMRGGEN - Emergency Generator</v>
      </c>
      <c r="E1559" t="s">
        <v>10360</v>
      </c>
      <c r="F1559" t="s">
        <v>10361</v>
      </c>
      <c r="G1559" t="str">
        <f>Table19[[#This Row],[Closing Code]] &amp; " - " &amp; Table19[[#This Row],[Closing Code Description]]</f>
        <v>DEFBATT - Defective Battery</v>
      </c>
      <c r="H1559" t="s">
        <v>8876</v>
      </c>
      <c r="I1559" t="s">
        <v>53</v>
      </c>
    </row>
    <row r="1560" spans="2:9" ht="15" customHeight="1" x14ac:dyDescent="0.35">
      <c r="B1560" t="s">
        <v>461</v>
      </c>
      <c r="C1560" t="s">
        <v>266</v>
      </c>
      <c r="D1560" t="str">
        <f>Table19[[#This Row],[Asset Class]] &amp; " - " &amp; Table19[[#This Row],[Class Description]]</f>
        <v>EMRGGEN - Emergency Generator</v>
      </c>
      <c r="E1560" t="s">
        <v>10362</v>
      </c>
      <c r="F1560" t="s">
        <v>10363</v>
      </c>
      <c r="G1560" t="str">
        <f>Table19[[#This Row],[Closing Code]] &amp; " - " &amp; Table19[[#This Row],[Closing Code Description]]</f>
        <v>DEFGNDLP - Defective Ground Loop</v>
      </c>
      <c r="H1560" t="s">
        <v>8876</v>
      </c>
      <c r="I1560" t="s">
        <v>53</v>
      </c>
    </row>
    <row r="1561" spans="2:9" ht="15" customHeight="1" x14ac:dyDescent="0.35">
      <c r="B1561" t="s">
        <v>461</v>
      </c>
      <c r="C1561" t="s">
        <v>266</v>
      </c>
      <c r="D1561" t="str">
        <f>Table19[[#This Row],[Asset Class]] &amp; " - " &amp; Table19[[#This Row],[Class Description]]</f>
        <v>EMRGGEN - Emergency Generator</v>
      </c>
      <c r="E1561" t="s">
        <v>10364</v>
      </c>
      <c r="F1561" t="s">
        <v>10365</v>
      </c>
      <c r="G1561" t="str">
        <f>Table19[[#This Row],[Closing Code]] &amp; " - " &amp; Table19[[#This Row],[Closing Code Description]]</f>
        <v>DMGDBLHH - Damaged Block Heater Hoses</v>
      </c>
      <c r="H1561" t="s">
        <v>8876</v>
      </c>
      <c r="I1561" t="s">
        <v>53</v>
      </c>
    </row>
    <row r="1562" spans="2:9" ht="15" customHeight="1" x14ac:dyDescent="0.35">
      <c r="B1562" t="s">
        <v>461</v>
      </c>
      <c r="C1562" t="s">
        <v>266</v>
      </c>
      <c r="D1562" t="str">
        <f>Table19[[#This Row],[Asset Class]] &amp; " - " &amp; Table19[[#This Row],[Class Description]]</f>
        <v>EMRGGEN - Emergency Generator</v>
      </c>
      <c r="E1562" t="s">
        <v>10366</v>
      </c>
      <c r="F1562" t="s">
        <v>10367</v>
      </c>
      <c r="G1562" t="str">
        <f>Table19[[#This Row],[Closing Code]] &amp; " - " &amp; Table19[[#This Row],[Closing Code Description]]</f>
        <v>FALBLHTH - Faulty Block Heather</v>
      </c>
      <c r="H1562" t="s">
        <v>8876</v>
      </c>
      <c r="I1562" t="s">
        <v>53</v>
      </c>
    </row>
    <row r="1563" spans="2:9" ht="15" customHeight="1" x14ac:dyDescent="0.35">
      <c r="B1563" t="s">
        <v>461</v>
      </c>
      <c r="C1563" t="s">
        <v>266</v>
      </c>
      <c r="D1563" t="str">
        <f>Table19[[#This Row],[Asset Class]] &amp; " - " &amp; Table19[[#This Row],[Class Description]]</f>
        <v>EMRGGEN - Emergency Generator</v>
      </c>
      <c r="E1563" t="s">
        <v>10368</v>
      </c>
      <c r="F1563" t="s">
        <v>10369</v>
      </c>
      <c r="G1563" t="str">
        <f>Table19[[#This Row],[Closing Code]] &amp; " - " &amp; Table19[[#This Row],[Closing Code Description]]</f>
        <v>FUELTDLS - Fuel Tank Defected Level Sensor</v>
      </c>
      <c r="H1563" t="s">
        <v>8876</v>
      </c>
      <c r="I1563" t="s">
        <v>53</v>
      </c>
    </row>
    <row r="1564" spans="2:9" ht="15" customHeight="1" x14ac:dyDescent="0.35">
      <c r="B1564" t="s">
        <v>461</v>
      </c>
      <c r="C1564" t="s">
        <v>266</v>
      </c>
      <c r="D1564" t="str">
        <f>Table19[[#This Row],[Asset Class]] &amp; " - " &amp; Table19[[#This Row],[Class Description]]</f>
        <v>EMRGGEN - Emergency Generator</v>
      </c>
      <c r="E1564" t="s">
        <v>10370</v>
      </c>
      <c r="F1564" t="s">
        <v>10371</v>
      </c>
      <c r="G1564" t="str">
        <f>Table19[[#This Row],[Closing Code]] &amp; " - " &amp; Table19[[#This Row],[Closing Code Description]]</f>
        <v>GEARBXDS - Gearbox Defected Seal</v>
      </c>
      <c r="H1564" t="s">
        <v>8876</v>
      </c>
      <c r="I1564" t="s">
        <v>53</v>
      </c>
    </row>
    <row r="1565" spans="2:9" ht="15" customHeight="1" x14ac:dyDescent="0.35">
      <c r="B1565" t="s">
        <v>461</v>
      </c>
      <c r="C1565" t="s">
        <v>266</v>
      </c>
      <c r="D1565" t="str">
        <f>Table19[[#This Row],[Asset Class]] &amp; " - " &amp; Table19[[#This Row],[Class Description]]</f>
        <v>EMRGGEN - Emergency Generator</v>
      </c>
      <c r="E1565" t="s">
        <v>9702</v>
      </c>
      <c r="F1565" t="s">
        <v>9703</v>
      </c>
      <c r="G1565" t="str">
        <f>Table19[[#This Row],[Closing Code]] &amp; " - " &amp; Table19[[#This Row],[Closing Code Description]]</f>
        <v>ACTGOD - Weather condition/Forces of nature or Act of God</v>
      </c>
      <c r="H1565" t="s">
        <v>8878</v>
      </c>
      <c r="I1565" t="s">
        <v>53</v>
      </c>
    </row>
    <row r="1566" spans="2:9" ht="15" customHeight="1" x14ac:dyDescent="0.35">
      <c r="B1566" t="s">
        <v>461</v>
      </c>
      <c r="C1566" t="s">
        <v>266</v>
      </c>
      <c r="D1566" t="str">
        <f>Table19[[#This Row],[Asset Class]] &amp; " - " &amp; Table19[[#This Row],[Class Description]]</f>
        <v>EMRGGEN - Emergency Generator</v>
      </c>
      <c r="E1566" t="s">
        <v>10372</v>
      </c>
      <c r="F1566" t="s">
        <v>10373</v>
      </c>
      <c r="G1566" t="str">
        <f>Table19[[#This Row],[Closing Code]] &amp; " - " &amp; Table19[[#This Row],[Closing Code Description]]</f>
        <v>AGING - Aging</v>
      </c>
      <c r="H1566" t="s">
        <v>8878</v>
      </c>
      <c r="I1566" t="s">
        <v>53</v>
      </c>
    </row>
    <row r="1567" spans="2:9" ht="15" customHeight="1" x14ac:dyDescent="0.35">
      <c r="B1567" t="s">
        <v>461</v>
      </c>
      <c r="C1567" t="s">
        <v>266</v>
      </c>
      <c r="D1567" t="str">
        <f>Table19[[#This Row],[Asset Class]] &amp; " - " &amp; Table19[[#This Row],[Class Description]]</f>
        <v>EMRGGEN - Emergency Generator</v>
      </c>
      <c r="E1567" t="s">
        <v>10374</v>
      </c>
      <c r="F1567" t="s">
        <v>10375</v>
      </c>
      <c r="G1567" t="str">
        <f>Table19[[#This Row],[Closing Code]] &amp; " - " &amp; Table19[[#This Row],[Closing Code Description]]</f>
        <v>BATTFAIL - Battery Failure</v>
      </c>
      <c r="H1567" t="s">
        <v>8878</v>
      </c>
      <c r="I1567" t="s">
        <v>53</v>
      </c>
    </row>
    <row r="1568" spans="2:9" ht="15" customHeight="1" x14ac:dyDescent="0.35">
      <c r="B1568" t="s">
        <v>461</v>
      </c>
      <c r="C1568" t="s">
        <v>266</v>
      </c>
      <c r="D1568" t="str">
        <f>Table19[[#This Row],[Asset Class]] &amp; " - " &amp; Table19[[#This Row],[Class Description]]</f>
        <v>EMRGGEN - Emergency Generator</v>
      </c>
      <c r="E1568" t="s">
        <v>3380</v>
      </c>
      <c r="F1568" t="s">
        <v>10376</v>
      </c>
      <c r="G1568" t="str">
        <f>Table19[[#This Row],[Closing Code]] &amp; " - " &amp; Table19[[#This Row],[Closing Code Description]]</f>
        <v>CHUBB - Chubb</v>
      </c>
      <c r="H1568" t="s">
        <v>8878</v>
      </c>
      <c r="I1568" t="s">
        <v>53</v>
      </c>
    </row>
    <row r="1569" spans="2:9" ht="15" customHeight="1" x14ac:dyDescent="0.35">
      <c r="B1569" t="s">
        <v>461</v>
      </c>
      <c r="C1569" t="s">
        <v>266</v>
      </c>
      <c r="D1569" t="str">
        <f>Table19[[#This Row],[Asset Class]] &amp; " - " &amp; Table19[[#This Row],[Class Description]]</f>
        <v>EMRGGEN - Emergency Generator</v>
      </c>
      <c r="E1569" t="s">
        <v>10073</v>
      </c>
      <c r="F1569" t="s">
        <v>9675</v>
      </c>
      <c r="G1569" t="str">
        <f>Table19[[#This Row],[Closing Code]] &amp; " - " &amp; Table19[[#This Row],[Closing Code Description]]</f>
        <v>CORRSION - Corrosion</v>
      </c>
      <c r="H1569" t="s">
        <v>8878</v>
      </c>
      <c r="I1569" t="s">
        <v>53</v>
      </c>
    </row>
    <row r="1570" spans="2:9" ht="15" customHeight="1" x14ac:dyDescent="0.35">
      <c r="B1570" t="s">
        <v>461</v>
      </c>
      <c r="C1570" t="s">
        <v>266</v>
      </c>
      <c r="D1570" t="str">
        <f>Table19[[#This Row],[Asset Class]] &amp; " - " &amp; Table19[[#This Row],[Class Description]]</f>
        <v>EMRGGEN - Emergency Generator</v>
      </c>
      <c r="E1570" t="s">
        <v>10377</v>
      </c>
      <c r="F1570" t="s">
        <v>10378</v>
      </c>
      <c r="G1570" t="str">
        <f>Table19[[#This Row],[Closing Code]] &amp; " - " &amp; Table19[[#This Row],[Closing Code Description]]</f>
        <v>DEPCRGVT - Depleted Charge / Voltage</v>
      </c>
      <c r="H1570" t="s">
        <v>8878</v>
      </c>
      <c r="I1570" t="s">
        <v>53</v>
      </c>
    </row>
    <row r="1571" spans="2:9" ht="15" customHeight="1" x14ac:dyDescent="0.35">
      <c r="B1571" t="s">
        <v>461</v>
      </c>
      <c r="C1571" t="s">
        <v>266</v>
      </c>
      <c r="D1571" t="str">
        <f>Table19[[#This Row],[Asset Class]] &amp; " - " &amp; Table19[[#This Row],[Class Description]]</f>
        <v>EMRGGEN - Emergency Generator</v>
      </c>
      <c r="E1571" t="s">
        <v>9979</v>
      </c>
      <c r="F1571" t="s">
        <v>10379</v>
      </c>
      <c r="G1571" t="str">
        <f>Table19[[#This Row],[Closing Code]] &amp; " - " &amp; Table19[[#This Row],[Closing Code Description]]</f>
        <v>FIREALRM - Fire  Alarm</v>
      </c>
      <c r="H1571" t="s">
        <v>8878</v>
      </c>
      <c r="I1571" t="s">
        <v>53</v>
      </c>
    </row>
    <row r="1572" spans="2:9" ht="15" customHeight="1" x14ac:dyDescent="0.35">
      <c r="B1572" t="s">
        <v>461</v>
      </c>
      <c r="C1572" t="s">
        <v>266</v>
      </c>
      <c r="D1572" t="str">
        <f>Table19[[#This Row],[Asset Class]] &amp; " - " &amp; Table19[[#This Row],[Class Description]]</f>
        <v>EMRGGEN - Emergency Generator</v>
      </c>
      <c r="E1572" t="s">
        <v>10380</v>
      </c>
      <c r="F1572" t="s">
        <v>10381</v>
      </c>
      <c r="G1572" t="str">
        <f>Table19[[#This Row],[Closing Code]] &amp; " - " &amp; Table19[[#This Row],[Closing Code Description]]</f>
        <v>GTREMTRN - Gate Remote Transmitter</v>
      </c>
      <c r="H1572" t="s">
        <v>8878</v>
      </c>
      <c r="I1572" t="s">
        <v>53</v>
      </c>
    </row>
    <row r="1573" spans="2:9" ht="15" customHeight="1" x14ac:dyDescent="0.35">
      <c r="B1573" t="s">
        <v>461</v>
      </c>
      <c r="C1573" t="s">
        <v>266</v>
      </c>
      <c r="D1573" t="str">
        <f>Table19[[#This Row],[Asset Class]] &amp; " - " &amp; Table19[[#This Row],[Class Description]]</f>
        <v>EMRGGEN - Emergency Generator</v>
      </c>
      <c r="E1573" t="s">
        <v>10382</v>
      </c>
      <c r="F1573" t="s">
        <v>10383</v>
      </c>
      <c r="G1573" t="str">
        <f>Table19[[#This Row],[Closing Code]] &amp; " - " &amp; Table19[[#This Row],[Closing Code Description]]</f>
        <v>HUMANERR - Human Error</v>
      </c>
      <c r="H1573" t="s">
        <v>8878</v>
      </c>
      <c r="I1573" t="s">
        <v>53</v>
      </c>
    </row>
    <row r="1574" spans="2:9" ht="15" customHeight="1" x14ac:dyDescent="0.35">
      <c r="B1574" t="s">
        <v>461</v>
      </c>
      <c r="C1574" t="s">
        <v>266</v>
      </c>
      <c r="D1574" t="str">
        <f>Table19[[#This Row],[Asset Class]] &amp; " - " &amp; Table19[[#This Row],[Class Description]]</f>
        <v>EMRGGEN - Emergency Generator</v>
      </c>
      <c r="E1574" t="s">
        <v>9710</v>
      </c>
      <c r="F1574" t="s">
        <v>9711</v>
      </c>
      <c r="G1574" t="str">
        <f>Table19[[#This Row],[Closing Code]] &amp; " - " &amp; Table19[[#This Row],[Closing Code Description]]</f>
        <v>IMPRMNT - Improper Maintenance</v>
      </c>
      <c r="H1574" t="s">
        <v>8878</v>
      </c>
      <c r="I1574" t="s">
        <v>53</v>
      </c>
    </row>
    <row r="1575" spans="2:9" ht="15" customHeight="1" x14ac:dyDescent="0.35">
      <c r="B1575" t="s">
        <v>461</v>
      </c>
      <c r="C1575" t="s">
        <v>266</v>
      </c>
      <c r="D1575" t="str">
        <f>Table19[[#This Row],[Asset Class]] &amp; " - " &amp; Table19[[#This Row],[Class Description]]</f>
        <v>EMRGGEN - Emergency Generator</v>
      </c>
      <c r="E1575" t="s">
        <v>10384</v>
      </c>
      <c r="F1575" t="s">
        <v>10385</v>
      </c>
      <c r="G1575" t="str">
        <f>Table19[[#This Row],[Closing Code]] &amp; " - " &amp; Table19[[#This Row],[Closing Code Description]]</f>
        <v>INTCOMM - Inter Communication</v>
      </c>
      <c r="H1575" t="s">
        <v>8878</v>
      </c>
      <c r="I1575" t="s">
        <v>53</v>
      </c>
    </row>
    <row r="1576" spans="2:9" ht="15" customHeight="1" x14ac:dyDescent="0.35">
      <c r="B1576" t="s">
        <v>461</v>
      </c>
      <c r="C1576" t="s">
        <v>266</v>
      </c>
      <c r="D1576" t="str">
        <f>Table19[[#This Row],[Asset Class]] &amp; " - " &amp; Table19[[#This Row],[Class Description]]</f>
        <v>EMRGGEN - Emergency Generator</v>
      </c>
      <c r="E1576" t="s">
        <v>10386</v>
      </c>
      <c r="F1576" t="s">
        <v>10387</v>
      </c>
      <c r="G1576" t="str">
        <f>Table19[[#This Row],[Closing Code]] &amp; " - " &amp; Table19[[#This Row],[Closing Code Description]]</f>
        <v>LOOSCONN - Loose Connection</v>
      </c>
      <c r="H1576" t="s">
        <v>8878</v>
      </c>
      <c r="I1576" t="s">
        <v>53</v>
      </c>
    </row>
    <row r="1577" spans="2:9" ht="15" customHeight="1" x14ac:dyDescent="0.35">
      <c r="B1577" t="s">
        <v>461</v>
      </c>
      <c r="C1577" t="s">
        <v>266</v>
      </c>
      <c r="D1577" t="str">
        <f>Table19[[#This Row],[Asset Class]] &amp; " - " &amp; Table19[[#This Row],[Class Description]]</f>
        <v>EMRGGEN - Emergency Generator</v>
      </c>
      <c r="E1577" t="s">
        <v>9718</v>
      </c>
      <c r="F1577" t="s">
        <v>9719</v>
      </c>
      <c r="G1577" t="str">
        <f>Table19[[#This Row],[Closing Code]] &amp; " - " &amp; Table19[[#This Row],[Closing Code Description]]</f>
        <v>NRMWEAR - Normal Wear</v>
      </c>
      <c r="H1577" t="s">
        <v>8878</v>
      </c>
      <c r="I1577" t="s">
        <v>53</v>
      </c>
    </row>
    <row r="1578" spans="2:9" ht="15" customHeight="1" x14ac:dyDescent="0.35">
      <c r="B1578" t="s">
        <v>461</v>
      </c>
      <c r="C1578" t="s">
        <v>266</v>
      </c>
      <c r="D1578" t="str">
        <f>Table19[[#This Row],[Asset Class]] &amp; " - " &amp; Table19[[#This Row],[Class Description]]</f>
        <v>EMRGGEN - Emergency Generator</v>
      </c>
      <c r="E1578" t="s">
        <v>10388</v>
      </c>
      <c r="F1578" t="s">
        <v>10389</v>
      </c>
      <c r="G1578" t="str">
        <f>Table19[[#This Row],[Closing Code]] &amp; " - " &amp; Table19[[#This Row],[Closing Code Description]]</f>
        <v>OEPNCKT - Open Circuit/ Short</v>
      </c>
      <c r="H1578" t="s">
        <v>8878</v>
      </c>
      <c r="I1578" t="s">
        <v>53</v>
      </c>
    </row>
    <row r="1579" spans="2:9" ht="15" customHeight="1" x14ac:dyDescent="0.35">
      <c r="B1579" t="s">
        <v>461</v>
      </c>
      <c r="C1579" t="s">
        <v>266</v>
      </c>
      <c r="D1579" t="str">
        <f>Table19[[#This Row],[Asset Class]] &amp; " - " &amp; Table19[[#This Row],[Class Description]]</f>
        <v>EMRGGEN - Emergency Generator</v>
      </c>
      <c r="E1579" t="s">
        <v>10390</v>
      </c>
      <c r="F1579" t="s">
        <v>10391</v>
      </c>
      <c r="G1579" t="str">
        <f>Table19[[#This Row],[Closing Code]] &amp; " - " &amp; Table19[[#This Row],[Closing Code Description]]</f>
        <v>OVRIDESW - Override Switches</v>
      </c>
      <c r="H1579" t="s">
        <v>8878</v>
      </c>
      <c r="I1579" t="s">
        <v>53</v>
      </c>
    </row>
    <row r="1580" spans="2:9" ht="15" customHeight="1" x14ac:dyDescent="0.35">
      <c r="B1580" t="s">
        <v>461</v>
      </c>
      <c r="C1580" t="s">
        <v>266</v>
      </c>
      <c r="D1580" t="str">
        <f>Table19[[#This Row],[Asset Class]] &amp; " - " &amp; Table19[[#This Row],[Class Description]]</f>
        <v>EMRGGEN - Emergency Generator</v>
      </c>
      <c r="E1580" t="s">
        <v>9772</v>
      </c>
      <c r="F1580" t="s">
        <v>9773</v>
      </c>
      <c r="G1580" t="str">
        <f>Table19[[#This Row],[Closing Code]] &amp; " - " &amp; Table19[[#This Row],[Closing Code Description]]</f>
        <v>CALLCNTR - Call Contractor</v>
      </c>
      <c r="H1580" t="s">
        <v>8896</v>
      </c>
      <c r="I1580" t="s">
        <v>53</v>
      </c>
    </row>
    <row r="1581" spans="2:9" ht="15" customHeight="1" x14ac:dyDescent="0.35">
      <c r="B1581" t="s">
        <v>461</v>
      </c>
      <c r="C1581" t="s">
        <v>266</v>
      </c>
      <c r="D1581" t="str">
        <f>Table19[[#This Row],[Asset Class]] &amp; " - " &amp; Table19[[#This Row],[Class Description]]</f>
        <v>EMRGGEN - Emergency Generator</v>
      </c>
      <c r="E1581" t="s">
        <v>9774</v>
      </c>
      <c r="F1581" t="s">
        <v>9775</v>
      </c>
      <c r="G1581" t="str">
        <f>Table19[[#This Row],[Closing Code]] &amp; " - " &amp; Table19[[#This Row],[Closing Code Description]]</f>
        <v>REPAIR - Repair</v>
      </c>
      <c r="H1581" t="s">
        <v>8896</v>
      </c>
      <c r="I1581" t="s">
        <v>53</v>
      </c>
    </row>
    <row r="1582" spans="2:9" ht="15" customHeight="1" x14ac:dyDescent="0.35">
      <c r="B1582" t="s">
        <v>461</v>
      </c>
      <c r="C1582" t="s">
        <v>266</v>
      </c>
      <c r="D1582" t="str">
        <f>Table19[[#This Row],[Asset Class]] &amp; " - " &amp; Table19[[#This Row],[Class Description]]</f>
        <v>EMRGGEN - Emergency Generator</v>
      </c>
      <c r="E1582" t="s">
        <v>9776</v>
      </c>
      <c r="F1582" t="s">
        <v>9777</v>
      </c>
      <c r="G1582" t="str">
        <f>Table19[[#This Row],[Closing Code]] &amp; " - " &amp; Table19[[#This Row],[Closing Code Description]]</f>
        <v>REPLACE - Replace</v>
      </c>
      <c r="H1582" t="s">
        <v>8896</v>
      </c>
      <c r="I1582" t="s">
        <v>53</v>
      </c>
    </row>
    <row r="1583" spans="2:9" ht="15" customHeight="1" x14ac:dyDescent="0.35">
      <c r="B1583" t="s">
        <v>490</v>
      </c>
      <c r="C1583" t="s">
        <v>10392</v>
      </c>
      <c r="D1583" t="str">
        <f>Table19[[#This Row],[Asset Class]] &amp; " - " &amp; Table19[[#This Row],[Class Description]]</f>
        <v>ENGOTANK - Engine Oil tank</v>
      </c>
      <c r="E1583" t="s">
        <v>9684</v>
      </c>
      <c r="F1583" t="s">
        <v>9685</v>
      </c>
      <c r="G1583" t="str">
        <f>Table19[[#This Row],[Closing Code]] &amp; " - " &amp; Table19[[#This Row],[Closing Code Description]]</f>
        <v>LEAKING - Leaking</v>
      </c>
      <c r="H1583" t="s">
        <v>8863</v>
      </c>
      <c r="I1583" t="s">
        <v>53</v>
      </c>
    </row>
    <row r="1584" spans="2:9" ht="15" customHeight="1" x14ac:dyDescent="0.35">
      <c r="B1584" t="s">
        <v>490</v>
      </c>
      <c r="C1584" t="s">
        <v>10392</v>
      </c>
      <c r="D1584" t="str">
        <f>Table19[[#This Row],[Asset Class]] &amp; " - " &amp; Table19[[#This Row],[Class Description]]</f>
        <v>ENGOTANK - Engine Oil tank</v>
      </c>
      <c r="E1584" t="s">
        <v>9690</v>
      </c>
      <c r="F1584" t="s">
        <v>9691</v>
      </c>
      <c r="G1584" t="str">
        <f>Table19[[#This Row],[Closing Code]] &amp; " - " &amp; Table19[[#This Row],[Closing Code Description]]</f>
        <v>PHYDMGE - Physical Damage</v>
      </c>
      <c r="H1584" t="s">
        <v>8863</v>
      </c>
      <c r="I1584" t="s">
        <v>53</v>
      </c>
    </row>
    <row r="1585" spans="2:9" ht="15" customHeight="1" x14ac:dyDescent="0.35">
      <c r="B1585" t="s">
        <v>490</v>
      </c>
      <c r="C1585" t="s">
        <v>10392</v>
      </c>
      <c r="D1585" t="str">
        <f>Table19[[#This Row],[Asset Class]] &amp; " - " &amp; Table19[[#This Row],[Class Description]]</f>
        <v>ENGOTANK - Engine Oil tank</v>
      </c>
      <c r="E1585" t="s">
        <v>9992</v>
      </c>
      <c r="F1585" t="s">
        <v>9993</v>
      </c>
      <c r="G1585" t="str">
        <f>Table19[[#This Row],[Closing Code]] &amp; " - " &amp; Table19[[#This Row],[Closing Code Description]]</f>
        <v>GLSTOVER - Glycol storage tank overfilled</v>
      </c>
      <c r="H1585" t="s">
        <v>8876</v>
      </c>
      <c r="I1585" t="s">
        <v>53</v>
      </c>
    </row>
    <row r="1586" spans="2:9" ht="15" customHeight="1" x14ac:dyDescent="0.35">
      <c r="B1586" t="s">
        <v>490</v>
      </c>
      <c r="C1586" t="s">
        <v>10392</v>
      </c>
      <c r="D1586" t="str">
        <f>Table19[[#This Row],[Asset Class]] &amp; " - " &amp; Table19[[#This Row],[Class Description]]</f>
        <v>ENGOTANK - Engine Oil tank</v>
      </c>
      <c r="E1586" t="s">
        <v>9994</v>
      </c>
      <c r="F1586" t="s">
        <v>9995</v>
      </c>
      <c r="G1586" t="str">
        <f>Table19[[#This Row],[Closing Code]] &amp; " - " &amp; Table19[[#This Row],[Closing Code Description]]</f>
        <v>STTKDET - Storage tank deteriorated</v>
      </c>
      <c r="H1586" t="s">
        <v>8876</v>
      </c>
      <c r="I1586" t="s">
        <v>53</v>
      </c>
    </row>
    <row r="1587" spans="2:9" ht="15" customHeight="1" x14ac:dyDescent="0.35">
      <c r="B1587" t="s">
        <v>490</v>
      </c>
      <c r="C1587" t="s">
        <v>10392</v>
      </c>
      <c r="D1587" t="str">
        <f>Table19[[#This Row],[Asset Class]] &amp; " - " &amp; Table19[[#This Row],[Class Description]]</f>
        <v>ENGOTANK - Engine Oil tank</v>
      </c>
      <c r="E1587" t="s">
        <v>9996</v>
      </c>
      <c r="F1587" t="s">
        <v>9997</v>
      </c>
      <c r="G1587" t="str">
        <f>Table19[[#This Row],[Closing Code]] &amp; " - " &amp; Table19[[#This Row],[Closing Code Description]]</f>
        <v>UTKDWDET - Underground double wall storage tank deteriorated</v>
      </c>
      <c r="H1587" t="s">
        <v>8876</v>
      </c>
      <c r="I1587" t="s">
        <v>53</v>
      </c>
    </row>
    <row r="1588" spans="2:9" ht="15" customHeight="1" x14ac:dyDescent="0.35">
      <c r="B1588" t="s">
        <v>490</v>
      </c>
      <c r="C1588" t="s">
        <v>10392</v>
      </c>
      <c r="D1588" t="str">
        <f>Table19[[#This Row],[Asset Class]] &amp; " - " &amp; Table19[[#This Row],[Class Description]]</f>
        <v>ENGOTANK - Engine Oil tank</v>
      </c>
      <c r="E1588" t="s">
        <v>9718</v>
      </c>
      <c r="F1588" t="s">
        <v>9719</v>
      </c>
      <c r="G1588" t="str">
        <f>Table19[[#This Row],[Closing Code]] &amp; " - " &amp; Table19[[#This Row],[Closing Code Description]]</f>
        <v>NRMWEAR - Normal Wear</v>
      </c>
      <c r="H1588" t="s">
        <v>8878</v>
      </c>
      <c r="I1588" t="s">
        <v>53</v>
      </c>
    </row>
    <row r="1589" spans="2:9" ht="15" customHeight="1" x14ac:dyDescent="0.35">
      <c r="B1589" t="s">
        <v>490</v>
      </c>
      <c r="C1589" t="s">
        <v>10392</v>
      </c>
      <c r="D1589" t="str">
        <f>Table19[[#This Row],[Asset Class]] &amp; " - " &amp; Table19[[#This Row],[Class Description]]</f>
        <v>ENGOTANK - Engine Oil tank</v>
      </c>
      <c r="E1589" t="s">
        <v>9724</v>
      </c>
      <c r="F1589" t="s">
        <v>9725</v>
      </c>
      <c r="G1589" t="str">
        <f>Table19[[#This Row],[Closing Code]] &amp; " - " &amp; Table19[[#This Row],[Closing Code Description]]</f>
        <v>PROCISSU - Procedure Issue</v>
      </c>
      <c r="H1589" t="s">
        <v>8878</v>
      </c>
      <c r="I1589" t="s">
        <v>53</v>
      </c>
    </row>
    <row r="1590" spans="2:9" ht="15" customHeight="1" x14ac:dyDescent="0.35">
      <c r="B1590" t="s">
        <v>490</v>
      </c>
      <c r="C1590" t="s">
        <v>10392</v>
      </c>
      <c r="D1590" t="str">
        <f>Table19[[#This Row],[Asset Class]] &amp; " - " &amp; Table19[[#This Row],[Class Description]]</f>
        <v>ENGOTANK - Engine Oil tank</v>
      </c>
      <c r="E1590" t="s">
        <v>9732</v>
      </c>
      <c r="F1590" t="s">
        <v>9733</v>
      </c>
      <c r="G1590" t="str">
        <f>Table19[[#This Row],[Closing Code]] &amp; " - " &amp; Table19[[#This Row],[Closing Code Description]]</f>
        <v>ADJUSTD - Adjusted</v>
      </c>
      <c r="H1590" t="s">
        <v>8896</v>
      </c>
      <c r="I1590" t="s">
        <v>53</v>
      </c>
    </row>
    <row r="1591" spans="2:9" ht="15" customHeight="1" x14ac:dyDescent="0.35">
      <c r="B1591" t="s">
        <v>490</v>
      </c>
      <c r="C1591" t="s">
        <v>10392</v>
      </c>
      <c r="D1591" t="str">
        <f>Table19[[#This Row],[Asset Class]] &amp; " - " &amp; Table19[[#This Row],[Class Description]]</f>
        <v>ENGOTANK - Engine Oil tank</v>
      </c>
      <c r="E1591" t="s">
        <v>9752</v>
      </c>
      <c r="F1591" t="s">
        <v>9753</v>
      </c>
      <c r="G1591" t="str">
        <f>Table19[[#This Row],[Closing Code]] &amp; " - " &amp; Table19[[#This Row],[Closing Code Description]]</f>
        <v>REPRASS - Repair Asset</v>
      </c>
      <c r="H1591" t="s">
        <v>8896</v>
      </c>
      <c r="I1591" t="s">
        <v>53</v>
      </c>
    </row>
    <row r="1592" spans="2:9" ht="15" customHeight="1" x14ac:dyDescent="0.35">
      <c r="B1592" t="s">
        <v>428</v>
      </c>
      <c r="C1592" t="s">
        <v>222</v>
      </c>
      <c r="D1592" t="str">
        <f>Table19[[#This Row],[Asset Class]] &amp; " - " &amp; Table19[[#This Row],[Class Description]]</f>
        <v>EOILFLS - Engine Oil Fluid System</v>
      </c>
      <c r="E1592" t="s">
        <v>9672</v>
      </c>
      <c r="F1592" t="s">
        <v>9673</v>
      </c>
      <c r="G1592" t="str">
        <f>Table19[[#This Row],[Closing Code]] &amp; " - " &amp; Table19[[#This Row],[Closing Code Description]]</f>
        <v>ABNTEMP - Abnormal Temperature</v>
      </c>
      <c r="H1592" t="s">
        <v>8863</v>
      </c>
      <c r="I1592" t="s">
        <v>53</v>
      </c>
    </row>
    <row r="1593" spans="2:9" ht="15" customHeight="1" x14ac:dyDescent="0.35">
      <c r="B1593" t="s">
        <v>428</v>
      </c>
      <c r="C1593" t="s">
        <v>222</v>
      </c>
      <c r="D1593" t="str">
        <f>Table19[[#This Row],[Asset Class]] &amp; " - " &amp; Table19[[#This Row],[Class Description]]</f>
        <v>EOILFLS - Engine Oil Fluid System</v>
      </c>
      <c r="E1593" t="s">
        <v>9674</v>
      </c>
      <c r="F1593" t="s">
        <v>9675</v>
      </c>
      <c r="G1593" t="str">
        <f>Table19[[#This Row],[Closing Code]] &amp; " - " &amp; Table19[[#This Row],[Closing Code Description]]</f>
        <v>CORROS - Corrosion</v>
      </c>
      <c r="H1593" t="s">
        <v>8863</v>
      </c>
      <c r="I1593" t="s">
        <v>53</v>
      </c>
    </row>
    <row r="1594" spans="2:9" ht="15" customHeight="1" x14ac:dyDescent="0.35">
      <c r="B1594" t="s">
        <v>428</v>
      </c>
      <c r="C1594" t="s">
        <v>222</v>
      </c>
      <c r="D1594" t="str">
        <f>Table19[[#This Row],[Asset Class]] &amp; " - " &amp; Table19[[#This Row],[Class Description]]</f>
        <v>EOILFLS - Engine Oil Fluid System</v>
      </c>
      <c r="E1594" t="s">
        <v>9680</v>
      </c>
      <c r="F1594" t="s">
        <v>9681</v>
      </c>
      <c r="G1594" t="str">
        <f>Table19[[#This Row],[Closing Code]] &amp; " - " &amp; Table19[[#This Row],[Closing Code Description]]</f>
        <v>EXVIBRTN - Excessive Vibration</v>
      </c>
      <c r="H1594" t="s">
        <v>8863</v>
      </c>
      <c r="I1594" t="s">
        <v>53</v>
      </c>
    </row>
    <row r="1595" spans="2:9" ht="15" customHeight="1" x14ac:dyDescent="0.35">
      <c r="B1595" t="s">
        <v>428</v>
      </c>
      <c r="C1595" t="s">
        <v>222</v>
      </c>
      <c r="D1595" t="str">
        <f>Table19[[#This Row],[Asset Class]] &amp; " - " &amp; Table19[[#This Row],[Class Description]]</f>
        <v>EOILFLS - Engine Oil Fluid System</v>
      </c>
      <c r="E1595" t="s">
        <v>9682</v>
      </c>
      <c r="F1595" t="s">
        <v>9683</v>
      </c>
      <c r="G1595" t="str">
        <f>Table19[[#This Row],[Closing Code]] &amp; " - " &amp; Table19[[#This Row],[Closing Code Description]]</f>
        <v>JAMMEDEQ - Jammed Equipment</v>
      </c>
      <c r="H1595" t="s">
        <v>8863</v>
      </c>
      <c r="I1595" t="s">
        <v>53</v>
      </c>
    </row>
    <row r="1596" spans="2:9" ht="15" customHeight="1" x14ac:dyDescent="0.35">
      <c r="B1596" t="s">
        <v>428</v>
      </c>
      <c r="C1596" t="s">
        <v>222</v>
      </c>
      <c r="D1596" t="str">
        <f>Table19[[#This Row],[Asset Class]] &amp; " - " &amp; Table19[[#This Row],[Class Description]]</f>
        <v>EOILFLS - Engine Oil Fluid System</v>
      </c>
      <c r="E1596" t="s">
        <v>9684</v>
      </c>
      <c r="F1596" t="s">
        <v>9685</v>
      </c>
      <c r="G1596" t="str">
        <f>Table19[[#This Row],[Closing Code]] &amp; " - " &amp; Table19[[#This Row],[Closing Code Description]]</f>
        <v>LEAKING - Leaking</v>
      </c>
      <c r="H1596" t="s">
        <v>8863</v>
      </c>
      <c r="I1596" t="s">
        <v>53</v>
      </c>
    </row>
    <row r="1597" spans="2:9" ht="15" customHeight="1" x14ac:dyDescent="0.35">
      <c r="B1597" t="s">
        <v>428</v>
      </c>
      <c r="C1597" t="s">
        <v>222</v>
      </c>
      <c r="D1597" t="str">
        <f>Table19[[#This Row],[Asset Class]] &amp; " - " &amp; Table19[[#This Row],[Class Description]]</f>
        <v>EOILFLS - Engine Oil Fluid System</v>
      </c>
      <c r="E1597" t="s">
        <v>9686</v>
      </c>
      <c r="F1597" t="s">
        <v>9687</v>
      </c>
      <c r="G1597" t="str">
        <f>Table19[[#This Row],[Closing Code]] &amp; " - " &amp; Table19[[#This Row],[Closing Code Description]]</f>
        <v>LOWPERF - Low Performance</v>
      </c>
      <c r="H1597" t="s">
        <v>8863</v>
      </c>
      <c r="I1597" t="s">
        <v>53</v>
      </c>
    </row>
    <row r="1598" spans="2:9" ht="15" customHeight="1" x14ac:dyDescent="0.35">
      <c r="B1598" t="s">
        <v>428</v>
      </c>
      <c r="C1598" t="s">
        <v>222</v>
      </c>
      <c r="D1598" t="str">
        <f>Table19[[#This Row],[Asset Class]] &amp; " - " &amp; Table19[[#This Row],[Class Description]]</f>
        <v>EOILFLS - Engine Oil Fluid System</v>
      </c>
      <c r="E1598" t="s">
        <v>9688</v>
      </c>
      <c r="F1598" t="s">
        <v>9689</v>
      </c>
      <c r="G1598" t="str">
        <f>Table19[[#This Row],[Closing Code]] &amp; " - " &amp; Table19[[#This Row],[Closing Code Description]]</f>
        <v>NONOPER - Non-Operational</v>
      </c>
      <c r="H1598" t="s">
        <v>8863</v>
      </c>
      <c r="I1598" t="s">
        <v>53</v>
      </c>
    </row>
    <row r="1599" spans="2:9" ht="15" customHeight="1" x14ac:dyDescent="0.35">
      <c r="B1599" t="s">
        <v>428</v>
      </c>
      <c r="C1599" t="s">
        <v>222</v>
      </c>
      <c r="D1599" t="str">
        <f>Table19[[#This Row],[Asset Class]] &amp; " - " &amp; Table19[[#This Row],[Class Description]]</f>
        <v>EOILFLS - Engine Oil Fluid System</v>
      </c>
      <c r="E1599" t="s">
        <v>9690</v>
      </c>
      <c r="F1599" t="s">
        <v>9691</v>
      </c>
      <c r="G1599" t="str">
        <f>Table19[[#This Row],[Closing Code]] &amp; " - " &amp; Table19[[#This Row],[Closing Code Description]]</f>
        <v>PHYDMGE - Physical Damage</v>
      </c>
      <c r="H1599" t="s">
        <v>8863</v>
      </c>
      <c r="I1599" t="s">
        <v>53</v>
      </c>
    </row>
    <row r="1600" spans="2:9" ht="15" customHeight="1" x14ac:dyDescent="0.35">
      <c r="B1600" t="s">
        <v>428</v>
      </c>
      <c r="C1600" t="s">
        <v>222</v>
      </c>
      <c r="D1600" t="str">
        <f>Table19[[#This Row],[Asset Class]] &amp; " - " &amp; Table19[[#This Row],[Class Description]]</f>
        <v>EOILFLS - Engine Oil Fluid System</v>
      </c>
      <c r="E1600" t="s">
        <v>10393</v>
      </c>
      <c r="F1600" t="s">
        <v>10394</v>
      </c>
      <c r="G1600" t="str">
        <f>Table19[[#This Row],[Closing Code]] &amp; " - " &amp; Table19[[#This Row],[Closing Code Description]]</f>
        <v>BATTERY - Batteries</v>
      </c>
      <c r="H1600" t="s">
        <v>8876</v>
      </c>
      <c r="I1600" t="s">
        <v>53</v>
      </c>
    </row>
    <row r="1601" spans="2:9" ht="15" customHeight="1" x14ac:dyDescent="0.35">
      <c r="B1601" t="s">
        <v>428</v>
      </c>
      <c r="C1601" t="s">
        <v>222</v>
      </c>
      <c r="D1601" t="str">
        <f>Table19[[#This Row],[Asset Class]] &amp; " - " &amp; Table19[[#This Row],[Class Description]]</f>
        <v>EOILFLS - Engine Oil Fluid System</v>
      </c>
      <c r="E1601" t="s">
        <v>10395</v>
      </c>
      <c r="F1601" t="s">
        <v>10396</v>
      </c>
      <c r="G1601" t="str">
        <f>Table19[[#This Row],[Closing Code]] &amp; " - " &amp; Table19[[#This Row],[Closing Code Description]]</f>
        <v>EOFSDET - Natural Deterioration of the engine oil fluid system</v>
      </c>
      <c r="H1601" t="s">
        <v>8876</v>
      </c>
      <c r="I1601" t="s">
        <v>53</v>
      </c>
    </row>
    <row r="1602" spans="2:9" ht="15" customHeight="1" x14ac:dyDescent="0.35">
      <c r="B1602" t="s">
        <v>428</v>
      </c>
      <c r="C1602" t="s">
        <v>222</v>
      </c>
      <c r="D1602" t="str">
        <f>Table19[[#This Row],[Asset Class]] &amp; " - " &amp; Table19[[#This Row],[Class Description]]</f>
        <v>EOILFLS - Engine Oil Fluid System</v>
      </c>
      <c r="E1602" t="s">
        <v>10397</v>
      </c>
      <c r="F1602" t="s">
        <v>10398</v>
      </c>
      <c r="G1602" t="str">
        <f>Table19[[#This Row],[Closing Code]] &amp; " - " &amp; Table19[[#This Row],[Closing Code Description]]</f>
        <v>EOFSLEAK - Leakages of engine oil fluid within the engine oil fluid system</v>
      </c>
      <c r="H1602" t="s">
        <v>8876</v>
      </c>
      <c r="I1602" t="s">
        <v>53</v>
      </c>
    </row>
    <row r="1603" spans="2:9" ht="15" customHeight="1" x14ac:dyDescent="0.35">
      <c r="B1603" t="s">
        <v>428</v>
      </c>
      <c r="C1603" t="s">
        <v>222</v>
      </c>
      <c r="D1603" t="str">
        <f>Table19[[#This Row],[Asset Class]] &amp; " - " &amp; Table19[[#This Row],[Class Description]]</f>
        <v>EOILFLS - Engine Oil Fluid System</v>
      </c>
      <c r="E1603" t="s">
        <v>10399</v>
      </c>
      <c r="F1603" t="s">
        <v>10400</v>
      </c>
      <c r="G1603" t="str">
        <f>Table19[[#This Row],[Closing Code]] &amp; " - " &amp; Table19[[#This Row],[Closing Code Description]]</f>
        <v>HSRLNTWR - Hose Reel Not Working</v>
      </c>
      <c r="H1603" t="s">
        <v>8876</v>
      </c>
      <c r="I1603" t="s">
        <v>53</v>
      </c>
    </row>
    <row r="1604" spans="2:9" ht="15" customHeight="1" x14ac:dyDescent="0.35">
      <c r="B1604" t="s">
        <v>428</v>
      </c>
      <c r="C1604" t="s">
        <v>222</v>
      </c>
      <c r="D1604" t="str">
        <f>Table19[[#This Row],[Asset Class]] &amp; " - " &amp; Table19[[#This Row],[Class Description]]</f>
        <v>EOILFLS - Engine Oil Fluid System</v>
      </c>
      <c r="E1604" t="s">
        <v>10401</v>
      </c>
      <c r="F1604" t="s">
        <v>10402</v>
      </c>
      <c r="G1604" t="str">
        <f>Table19[[#This Row],[Closing Code]] &amp; " - " &amp; Table19[[#This Row],[Closing Code Description]]</f>
        <v>LOSESUP - Loose Supports/Brackets</v>
      </c>
      <c r="H1604" t="s">
        <v>8876</v>
      </c>
      <c r="I1604" t="s">
        <v>53</v>
      </c>
    </row>
    <row r="1605" spans="2:9" ht="15" customHeight="1" x14ac:dyDescent="0.35">
      <c r="B1605" t="s">
        <v>428</v>
      </c>
      <c r="C1605" t="s">
        <v>222</v>
      </c>
      <c r="D1605" t="str">
        <f>Table19[[#This Row],[Asset Class]] &amp; " - " &amp; Table19[[#This Row],[Class Description]]</f>
        <v>EOILFLS - Engine Oil Fluid System</v>
      </c>
      <c r="E1605" t="s">
        <v>10403</v>
      </c>
      <c r="F1605" t="s">
        <v>10404</v>
      </c>
      <c r="G1605" t="str">
        <f>Table19[[#This Row],[Closing Code]] &amp; " - " &amp; Table19[[#This Row],[Closing Code Description]]</f>
        <v>SPILL - Spill</v>
      </c>
      <c r="H1605" t="s">
        <v>8876</v>
      </c>
      <c r="I1605" t="s">
        <v>53</v>
      </c>
    </row>
    <row r="1606" spans="2:9" ht="15" customHeight="1" x14ac:dyDescent="0.35">
      <c r="B1606" t="s">
        <v>428</v>
      </c>
      <c r="C1606" t="s">
        <v>222</v>
      </c>
      <c r="D1606" t="str">
        <f>Table19[[#This Row],[Asset Class]] &amp; " - " &amp; Table19[[#This Row],[Class Description]]</f>
        <v>EOILFLS - Engine Oil Fluid System</v>
      </c>
      <c r="E1606" t="s">
        <v>9698</v>
      </c>
      <c r="F1606" t="s">
        <v>9699</v>
      </c>
      <c r="G1606" t="str">
        <f>Table19[[#This Row],[Closing Code]] &amp; " - " &amp; Table19[[#This Row],[Closing Code Description]]</f>
        <v>ACCIDENT - Accident</v>
      </c>
      <c r="H1606" t="s">
        <v>8878</v>
      </c>
      <c r="I1606" t="s">
        <v>53</v>
      </c>
    </row>
    <row r="1607" spans="2:9" ht="15" customHeight="1" x14ac:dyDescent="0.35">
      <c r="B1607" t="s">
        <v>428</v>
      </c>
      <c r="C1607" t="s">
        <v>222</v>
      </c>
      <c r="D1607" t="str">
        <f>Table19[[#This Row],[Asset Class]] &amp; " - " &amp; Table19[[#This Row],[Class Description]]</f>
        <v>EOILFLS - Engine Oil Fluid System</v>
      </c>
      <c r="E1607" t="s">
        <v>9702</v>
      </c>
      <c r="F1607" t="s">
        <v>9703</v>
      </c>
      <c r="G1607" t="str">
        <f>Table19[[#This Row],[Closing Code]] &amp; " - " &amp; Table19[[#This Row],[Closing Code Description]]</f>
        <v>ACTGOD - Weather condition/Forces of nature or Act of God</v>
      </c>
      <c r="H1607" t="s">
        <v>8878</v>
      </c>
      <c r="I1607" t="s">
        <v>53</v>
      </c>
    </row>
    <row r="1608" spans="2:9" ht="15" customHeight="1" x14ac:dyDescent="0.35">
      <c r="B1608" t="s">
        <v>428</v>
      </c>
      <c r="C1608" t="s">
        <v>222</v>
      </c>
      <c r="D1608" t="str">
        <f>Table19[[#This Row],[Asset Class]] &amp; " - " &amp; Table19[[#This Row],[Class Description]]</f>
        <v>EOILFLS - Engine Oil Fluid System</v>
      </c>
      <c r="E1608" t="s">
        <v>9704</v>
      </c>
      <c r="F1608" t="s">
        <v>9705</v>
      </c>
      <c r="G1608" t="str">
        <f>Table19[[#This Row],[Closing Code]] &amp; " - " &amp; Table19[[#This Row],[Closing Code Description]]</f>
        <v>CONTAM - Contamination</v>
      </c>
      <c r="H1608" t="s">
        <v>8878</v>
      </c>
      <c r="I1608" t="s">
        <v>53</v>
      </c>
    </row>
    <row r="1609" spans="2:9" ht="15" customHeight="1" x14ac:dyDescent="0.35">
      <c r="B1609" t="s">
        <v>428</v>
      </c>
      <c r="C1609" t="s">
        <v>222</v>
      </c>
      <c r="D1609" t="str">
        <f>Table19[[#This Row],[Asset Class]] &amp; " - " &amp; Table19[[#This Row],[Class Description]]</f>
        <v>EOILFLS - Engine Oil Fluid System</v>
      </c>
      <c r="E1609" t="s">
        <v>9706</v>
      </c>
      <c r="F1609" t="s">
        <v>9707</v>
      </c>
      <c r="G1609" t="str">
        <f>Table19[[#This Row],[Closing Code]] &amp; " - " &amp; Table19[[#This Row],[Closing Code Description]]</f>
        <v>DEFASSET - Defective Asset</v>
      </c>
      <c r="H1609" t="s">
        <v>8878</v>
      </c>
      <c r="I1609" t="s">
        <v>53</v>
      </c>
    </row>
    <row r="1610" spans="2:9" ht="15" customHeight="1" x14ac:dyDescent="0.35">
      <c r="B1610" t="s">
        <v>428</v>
      </c>
      <c r="C1610" t="s">
        <v>222</v>
      </c>
      <c r="D1610" t="str">
        <f>Table19[[#This Row],[Asset Class]] &amp; " - " &amp; Table19[[#This Row],[Class Description]]</f>
        <v>EOILFLS - Engine Oil Fluid System</v>
      </c>
      <c r="E1610" t="s">
        <v>9708</v>
      </c>
      <c r="F1610" t="s">
        <v>9709</v>
      </c>
      <c r="G1610" t="str">
        <f>Table19[[#This Row],[Closing Code]] &amp; " - " &amp; Table19[[#This Row],[Closing Code Description]]</f>
        <v>EXLOAD - Excessive Load</v>
      </c>
      <c r="H1610" t="s">
        <v>8878</v>
      </c>
      <c r="I1610" t="s">
        <v>53</v>
      </c>
    </row>
    <row r="1611" spans="2:9" ht="15" customHeight="1" x14ac:dyDescent="0.35">
      <c r="B1611" t="s">
        <v>428</v>
      </c>
      <c r="C1611" t="s">
        <v>222</v>
      </c>
      <c r="D1611" t="str">
        <f>Table19[[#This Row],[Asset Class]] &amp; " - " &amp; Table19[[#This Row],[Class Description]]</f>
        <v>EOILFLS - Engine Oil Fluid System</v>
      </c>
      <c r="E1611" t="s">
        <v>9716</v>
      </c>
      <c r="F1611" t="s">
        <v>9717</v>
      </c>
      <c r="G1611" t="str">
        <f>Table19[[#This Row],[Closing Code]] &amp; " - " &amp; Table19[[#This Row],[Closing Code Description]]</f>
        <v>MISSCMP - Loose/ Missing Component</v>
      </c>
      <c r="H1611" t="s">
        <v>8878</v>
      </c>
      <c r="I1611" t="s">
        <v>53</v>
      </c>
    </row>
    <row r="1612" spans="2:9" ht="15" customHeight="1" x14ac:dyDescent="0.35">
      <c r="B1612" t="s">
        <v>428</v>
      </c>
      <c r="C1612" t="s">
        <v>222</v>
      </c>
      <c r="D1612" t="str">
        <f>Table19[[#This Row],[Asset Class]] &amp; " - " &amp; Table19[[#This Row],[Class Description]]</f>
        <v>EOILFLS - Engine Oil Fluid System</v>
      </c>
      <c r="E1612" t="s">
        <v>9718</v>
      </c>
      <c r="F1612" t="s">
        <v>9719</v>
      </c>
      <c r="G1612" t="str">
        <f>Table19[[#This Row],[Closing Code]] &amp; " - " &amp; Table19[[#This Row],[Closing Code Description]]</f>
        <v>NRMWEAR - Normal Wear</v>
      </c>
      <c r="H1612" t="s">
        <v>8878</v>
      </c>
      <c r="I1612" t="s">
        <v>53</v>
      </c>
    </row>
    <row r="1613" spans="2:9" ht="15" customHeight="1" x14ac:dyDescent="0.35">
      <c r="B1613" t="s">
        <v>428</v>
      </c>
      <c r="C1613" t="s">
        <v>222</v>
      </c>
      <c r="D1613" t="str">
        <f>Table19[[#This Row],[Asset Class]] &amp; " - " &amp; Table19[[#This Row],[Class Description]]</f>
        <v>EOILFLS - Engine Oil Fluid System</v>
      </c>
      <c r="E1613" t="s">
        <v>9722</v>
      </c>
      <c r="F1613" t="s">
        <v>9723</v>
      </c>
      <c r="G1613" t="str">
        <f>Table19[[#This Row],[Closing Code]] &amp; " - " &amp; Table19[[#This Row],[Closing Code Description]]</f>
        <v>PRINSTAL - Poor Installation</v>
      </c>
      <c r="H1613" t="s">
        <v>8878</v>
      </c>
      <c r="I1613" t="s">
        <v>53</v>
      </c>
    </row>
    <row r="1614" spans="2:9" ht="15" customHeight="1" x14ac:dyDescent="0.35">
      <c r="B1614" t="s">
        <v>428</v>
      </c>
      <c r="C1614" t="s">
        <v>222</v>
      </c>
      <c r="D1614" t="str">
        <f>Table19[[#This Row],[Asset Class]] &amp; " - " &amp; Table19[[#This Row],[Class Description]]</f>
        <v>EOILFLS - Engine Oil Fluid System</v>
      </c>
      <c r="E1614" t="s">
        <v>9726</v>
      </c>
      <c r="F1614" t="s">
        <v>9727</v>
      </c>
      <c r="G1614" t="str">
        <f>Table19[[#This Row],[Closing Code]] &amp; " - " &amp; Table19[[#This Row],[Closing Code Description]]</f>
        <v>UTLFAIL - Utility Failure</v>
      </c>
      <c r="H1614" t="s">
        <v>8878</v>
      </c>
      <c r="I1614" t="s">
        <v>53</v>
      </c>
    </row>
    <row r="1615" spans="2:9" ht="15" customHeight="1" x14ac:dyDescent="0.35">
      <c r="B1615" t="s">
        <v>428</v>
      </c>
      <c r="C1615" t="s">
        <v>222</v>
      </c>
      <c r="D1615" t="str">
        <f>Table19[[#This Row],[Asset Class]] &amp; " - " &amp; Table19[[#This Row],[Class Description]]</f>
        <v>EOILFLS - Engine Oil Fluid System</v>
      </c>
      <c r="E1615" t="s">
        <v>9730</v>
      </c>
      <c r="F1615" t="s">
        <v>9731</v>
      </c>
      <c r="G1615" t="str">
        <f>Table19[[#This Row],[Closing Code]] &amp; " - " &amp; Table19[[#This Row],[Closing Code Description]]</f>
        <v>WORNCMPT - Defective/ Worn Component</v>
      </c>
      <c r="H1615" t="s">
        <v>8878</v>
      </c>
      <c r="I1615" t="s">
        <v>53</v>
      </c>
    </row>
    <row r="1616" spans="2:9" ht="15" customHeight="1" x14ac:dyDescent="0.35">
      <c r="B1616" t="s">
        <v>428</v>
      </c>
      <c r="C1616" t="s">
        <v>222</v>
      </c>
      <c r="D1616" t="str">
        <f>Table19[[#This Row],[Asset Class]] &amp; " - " &amp; Table19[[#This Row],[Class Description]]</f>
        <v>EOILFLS - Engine Oil Fluid System</v>
      </c>
      <c r="E1616" t="s">
        <v>9732</v>
      </c>
      <c r="F1616" t="s">
        <v>9733</v>
      </c>
      <c r="G1616" t="str">
        <f>Table19[[#This Row],[Closing Code]] &amp; " - " &amp; Table19[[#This Row],[Closing Code Description]]</f>
        <v>ADJUSTD - Adjusted</v>
      </c>
      <c r="H1616" t="s">
        <v>8896</v>
      </c>
      <c r="I1616" t="s">
        <v>53</v>
      </c>
    </row>
    <row r="1617" spans="2:9" ht="15" customHeight="1" x14ac:dyDescent="0.35">
      <c r="B1617" t="s">
        <v>428</v>
      </c>
      <c r="C1617" t="s">
        <v>222</v>
      </c>
      <c r="D1617" t="str">
        <f>Table19[[#This Row],[Asset Class]] &amp; " - " &amp; Table19[[#This Row],[Class Description]]</f>
        <v>EOILFLS - Engine Oil Fluid System</v>
      </c>
      <c r="E1617" t="s">
        <v>9742</v>
      </c>
      <c r="F1617" t="s">
        <v>9743</v>
      </c>
      <c r="G1617" t="str">
        <f>Table19[[#This Row],[Closing Code]] &amp; " - " &amp; Table19[[#This Row],[Closing Code Description]]</f>
        <v>RECALBRT - Recalibrate</v>
      </c>
      <c r="H1617" t="s">
        <v>8896</v>
      </c>
      <c r="I1617" t="s">
        <v>53</v>
      </c>
    </row>
    <row r="1618" spans="2:9" ht="15" customHeight="1" x14ac:dyDescent="0.35">
      <c r="B1618" t="s">
        <v>428</v>
      </c>
      <c r="C1618" t="s">
        <v>222</v>
      </c>
      <c r="D1618" t="str">
        <f>Table19[[#This Row],[Asset Class]] &amp; " - " &amp; Table19[[#This Row],[Class Description]]</f>
        <v>EOILFLS - Engine Oil Fluid System</v>
      </c>
      <c r="E1618" t="s">
        <v>9744</v>
      </c>
      <c r="F1618" t="s">
        <v>9745</v>
      </c>
      <c r="G1618" t="str">
        <f>Table19[[#This Row],[Closing Code]] &amp; " - " &amp; Table19[[#This Row],[Closing Code Description]]</f>
        <v>REMVOBT - Remove Obstruction</v>
      </c>
      <c r="H1618" t="s">
        <v>8896</v>
      </c>
      <c r="I1618" t="s">
        <v>53</v>
      </c>
    </row>
    <row r="1619" spans="2:9" ht="15" customHeight="1" x14ac:dyDescent="0.35">
      <c r="B1619" t="s">
        <v>428</v>
      </c>
      <c r="C1619" t="s">
        <v>222</v>
      </c>
      <c r="D1619" t="str">
        <f>Table19[[#This Row],[Asset Class]] &amp; " - " &amp; Table19[[#This Row],[Class Description]]</f>
        <v>EOILFLS - Engine Oil Fluid System</v>
      </c>
      <c r="E1619" t="s">
        <v>9774</v>
      </c>
      <c r="F1619" t="s">
        <v>9775</v>
      </c>
      <c r="G1619" t="str">
        <f>Table19[[#This Row],[Closing Code]] &amp; " - " &amp; Table19[[#This Row],[Closing Code Description]]</f>
        <v>REPAIR - Repair</v>
      </c>
      <c r="H1619" t="s">
        <v>8896</v>
      </c>
      <c r="I1619" t="s">
        <v>53</v>
      </c>
    </row>
    <row r="1620" spans="2:9" ht="15" customHeight="1" x14ac:dyDescent="0.35">
      <c r="B1620" t="s">
        <v>428</v>
      </c>
      <c r="C1620" t="s">
        <v>222</v>
      </c>
      <c r="D1620" t="str">
        <f>Table19[[#This Row],[Asset Class]] &amp; " - " &amp; Table19[[#This Row],[Class Description]]</f>
        <v>EOILFLS - Engine Oil Fluid System</v>
      </c>
      <c r="E1620" t="s">
        <v>9776</v>
      </c>
      <c r="F1620" t="s">
        <v>9777</v>
      </c>
      <c r="G1620" t="str">
        <f>Table19[[#This Row],[Closing Code]] &amp; " - " &amp; Table19[[#This Row],[Closing Code Description]]</f>
        <v>REPLACE - Replace</v>
      </c>
      <c r="H1620" t="s">
        <v>8896</v>
      </c>
      <c r="I1620" t="s">
        <v>53</v>
      </c>
    </row>
    <row r="1621" spans="2:9" ht="15" customHeight="1" x14ac:dyDescent="0.35">
      <c r="B1621" t="s">
        <v>428</v>
      </c>
      <c r="C1621" t="s">
        <v>222</v>
      </c>
      <c r="D1621" t="str">
        <f>Table19[[#This Row],[Asset Class]] &amp; " - " &amp; Table19[[#This Row],[Class Description]]</f>
        <v>EOILFLS - Engine Oil Fluid System</v>
      </c>
      <c r="E1621" t="s">
        <v>9754</v>
      </c>
      <c r="F1621" t="s">
        <v>9755</v>
      </c>
      <c r="G1621" t="str">
        <f>Table19[[#This Row],[Closing Code]] &amp; " - " &amp; Table19[[#This Row],[Closing Code Description]]</f>
        <v>UPGRADES - Upgrade</v>
      </c>
      <c r="H1621" t="s">
        <v>8896</v>
      </c>
      <c r="I1621" t="s">
        <v>53</v>
      </c>
    </row>
    <row r="1622" spans="2:9" ht="15" customHeight="1" x14ac:dyDescent="0.35">
      <c r="B1622" t="s">
        <v>303</v>
      </c>
      <c r="C1622" t="s">
        <v>94</v>
      </c>
      <c r="D1622" t="str">
        <f>Table19[[#This Row],[Asset Class]] &amp; " - " &amp; Table19[[#This Row],[Class Description]]</f>
        <v>EXTRWLL - Exterior Wall</v>
      </c>
      <c r="E1622" t="s">
        <v>9672</v>
      </c>
      <c r="F1622" t="s">
        <v>9673</v>
      </c>
      <c r="G1622" t="str">
        <f>Table19[[#This Row],[Closing Code]] &amp; " - " &amp; Table19[[#This Row],[Closing Code Description]]</f>
        <v>ABNTEMP - Abnormal Temperature</v>
      </c>
      <c r="H1622" t="s">
        <v>8863</v>
      </c>
      <c r="I1622" t="s">
        <v>53</v>
      </c>
    </row>
    <row r="1623" spans="2:9" ht="15" customHeight="1" x14ac:dyDescent="0.35">
      <c r="B1623" t="s">
        <v>303</v>
      </c>
      <c r="C1623" t="s">
        <v>94</v>
      </c>
      <c r="D1623" t="str">
        <f>Table19[[#This Row],[Asset Class]] &amp; " - " &amp; Table19[[#This Row],[Class Description]]</f>
        <v>EXTRWLL - Exterior Wall</v>
      </c>
      <c r="E1623" t="s">
        <v>9674</v>
      </c>
      <c r="F1623" t="s">
        <v>9675</v>
      </c>
      <c r="G1623" t="str">
        <f>Table19[[#This Row],[Closing Code]] &amp; " - " &amp; Table19[[#This Row],[Closing Code Description]]</f>
        <v>CORROS - Corrosion</v>
      </c>
      <c r="H1623" t="s">
        <v>8863</v>
      </c>
      <c r="I1623" t="s">
        <v>53</v>
      </c>
    </row>
    <row r="1624" spans="2:9" ht="15" customHeight="1" x14ac:dyDescent="0.35">
      <c r="B1624" t="s">
        <v>303</v>
      </c>
      <c r="C1624" t="s">
        <v>94</v>
      </c>
      <c r="D1624" t="str">
        <f>Table19[[#This Row],[Asset Class]] &amp; " - " &amp; Table19[[#This Row],[Class Description]]</f>
        <v>EXTRWLL - Exterior Wall</v>
      </c>
      <c r="E1624" t="s">
        <v>9676</v>
      </c>
      <c r="F1624" t="s">
        <v>9677</v>
      </c>
      <c r="G1624" t="str">
        <f>Table19[[#This Row],[Closing Code]] &amp; " - " &amp; Table19[[#This Row],[Closing Code Description]]</f>
        <v>ELECTRIP - Electrical Trip Out</v>
      </c>
      <c r="H1624" t="s">
        <v>8863</v>
      </c>
      <c r="I1624" t="s">
        <v>53</v>
      </c>
    </row>
    <row r="1625" spans="2:9" ht="15" customHeight="1" x14ac:dyDescent="0.35">
      <c r="B1625" t="s">
        <v>303</v>
      </c>
      <c r="C1625" t="s">
        <v>94</v>
      </c>
      <c r="D1625" t="str">
        <f>Table19[[#This Row],[Asset Class]] &amp; " - " &amp; Table19[[#This Row],[Class Description]]</f>
        <v>EXTRWLL - Exterior Wall</v>
      </c>
      <c r="E1625" t="s">
        <v>9678</v>
      </c>
      <c r="F1625" t="s">
        <v>9679</v>
      </c>
      <c r="G1625" t="str">
        <f>Table19[[#This Row],[Closing Code]] &amp; " - " &amp; Table19[[#This Row],[Closing Code Description]]</f>
        <v>EXNOISE - Excessive Noise</v>
      </c>
      <c r="H1625" t="s">
        <v>8863</v>
      </c>
      <c r="I1625" t="s">
        <v>53</v>
      </c>
    </row>
    <row r="1626" spans="2:9" ht="15" customHeight="1" x14ac:dyDescent="0.35">
      <c r="B1626" t="s">
        <v>303</v>
      </c>
      <c r="C1626" t="s">
        <v>94</v>
      </c>
      <c r="D1626" t="str">
        <f>Table19[[#This Row],[Asset Class]] &amp; " - " &amp; Table19[[#This Row],[Class Description]]</f>
        <v>EXTRWLL - Exterior Wall</v>
      </c>
      <c r="E1626" t="s">
        <v>9680</v>
      </c>
      <c r="F1626" t="s">
        <v>9681</v>
      </c>
      <c r="G1626" t="str">
        <f>Table19[[#This Row],[Closing Code]] &amp; " - " &amp; Table19[[#This Row],[Closing Code Description]]</f>
        <v>EXVIBRTN - Excessive Vibration</v>
      </c>
      <c r="H1626" t="s">
        <v>8863</v>
      </c>
      <c r="I1626" t="s">
        <v>53</v>
      </c>
    </row>
    <row r="1627" spans="2:9" ht="15" customHeight="1" x14ac:dyDescent="0.35">
      <c r="B1627" t="s">
        <v>303</v>
      </c>
      <c r="C1627" t="s">
        <v>94</v>
      </c>
      <c r="D1627" t="str">
        <f>Table19[[#This Row],[Asset Class]] &amp; " - " &amp; Table19[[#This Row],[Class Description]]</f>
        <v>EXTRWLL - Exterior Wall</v>
      </c>
      <c r="E1627" t="s">
        <v>9682</v>
      </c>
      <c r="F1627" t="s">
        <v>9683</v>
      </c>
      <c r="G1627" t="str">
        <f>Table19[[#This Row],[Closing Code]] &amp; " - " &amp; Table19[[#This Row],[Closing Code Description]]</f>
        <v>JAMMEDEQ - Jammed Equipment</v>
      </c>
      <c r="H1627" t="s">
        <v>8863</v>
      </c>
      <c r="I1627" t="s">
        <v>53</v>
      </c>
    </row>
    <row r="1628" spans="2:9" ht="15" customHeight="1" x14ac:dyDescent="0.35">
      <c r="B1628" t="s">
        <v>303</v>
      </c>
      <c r="C1628" t="s">
        <v>94</v>
      </c>
      <c r="D1628" t="str">
        <f>Table19[[#This Row],[Asset Class]] &amp; " - " &amp; Table19[[#This Row],[Class Description]]</f>
        <v>EXTRWLL - Exterior Wall</v>
      </c>
      <c r="E1628" t="s">
        <v>9684</v>
      </c>
      <c r="F1628" t="s">
        <v>9685</v>
      </c>
      <c r="G1628" t="str">
        <f>Table19[[#This Row],[Closing Code]] &amp; " - " &amp; Table19[[#This Row],[Closing Code Description]]</f>
        <v>LEAKING - Leaking</v>
      </c>
      <c r="H1628" t="s">
        <v>8863</v>
      </c>
      <c r="I1628" t="s">
        <v>53</v>
      </c>
    </row>
    <row r="1629" spans="2:9" ht="15" customHeight="1" x14ac:dyDescent="0.35">
      <c r="B1629" t="s">
        <v>303</v>
      </c>
      <c r="C1629" t="s">
        <v>94</v>
      </c>
      <c r="D1629" t="str">
        <f>Table19[[#This Row],[Asset Class]] &amp; " - " &amp; Table19[[#This Row],[Class Description]]</f>
        <v>EXTRWLL - Exterior Wall</v>
      </c>
      <c r="E1629" t="s">
        <v>9686</v>
      </c>
      <c r="F1629" t="s">
        <v>9687</v>
      </c>
      <c r="G1629" t="str">
        <f>Table19[[#This Row],[Closing Code]] &amp; " - " &amp; Table19[[#This Row],[Closing Code Description]]</f>
        <v>LOWPERF - Low Performance</v>
      </c>
      <c r="H1629" t="s">
        <v>8863</v>
      </c>
      <c r="I1629" t="s">
        <v>53</v>
      </c>
    </row>
    <row r="1630" spans="2:9" ht="15" customHeight="1" x14ac:dyDescent="0.35">
      <c r="B1630" t="s">
        <v>303</v>
      </c>
      <c r="C1630" t="s">
        <v>94</v>
      </c>
      <c r="D1630" t="str">
        <f>Table19[[#This Row],[Asset Class]] &amp; " - " &amp; Table19[[#This Row],[Class Description]]</f>
        <v>EXTRWLL - Exterior Wall</v>
      </c>
      <c r="E1630" t="s">
        <v>9688</v>
      </c>
      <c r="F1630" t="s">
        <v>9689</v>
      </c>
      <c r="G1630" t="str">
        <f>Table19[[#This Row],[Closing Code]] &amp; " - " &amp; Table19[[#This Row],[Closing Code Description]]</f>
        <v>NONOPER - Non-Operational</v>
      </c>
      <c r="H1630" t="s">
        <v>8863</v>
      </c>
      <c r="I1630" t="s">
        <v>53</v>
      </c>
    </row>
    <row r="1631" spans="2:9" ht="15" customHeight="1" x14ac:dyDescent="0.35">
      <c r="B1631" t="s">
        <v>303</v>
      </c>
      <c r="C1631" t="s">
        <v>94</v>
      </c>
      <c r="D1631" t="str">
        <f>Table19[[#This Row],[Asset Class]] &amp; " - " &amp; Table19[[#This Row],[Class Description]]</f>
        <v>EXTRWLL - Exterior Wall</v>
      </c>
      <c r="E1631" t="s">
        <v>9690</v>
      </c>
      <c r="F1631" t="s">
        <v>9691</v>
      </c>
      <c r="G1631" t="str">
        <f>Table19[[#This Row],[Closing Code]] &amp; " - " &amp; Table19[[#This Row],[Closing Code Description]]</f>
        <v>PHYDMGE - Physical Damage</v>
      </c>
      <c r="H1631" t="s">
        <v>8863</v>
      </c>
      <c r="I1631" t="s">
        <v>53</v>
      </c>
    </row>
    <row r="1632" spans="2:9" ht="15" customHeight="1" x14ac:dyDescent="0.35">
      <c r="B1632" t="s">
        <v>303</v>
      </c>
      <c r="C1632" t="s">
        <v>94</v>
      </c>
      <c r="D1632" t="str">
        <f>Table19[[#This Row],[Asset Class]] &amp; " - " &amp; Table19[[#This Row],[Class Description]]</f>
        <v>EXTRWLL - Exterior Wall</v>
      </c>
      <c r="E1632" t="s">
        <v>9692</v>
      </c>
      <c r="F1632" t="s">
        <v>9693</v>
      </c>
      <c r="G1632" t="str">
        <f>Table19[[#This Row],[Closing Code]] &amp; " - " &amp; Table19[[#This Row],[Closing Code Description]]</f>
        <v>UNSMELL - Unusual Smell</v>
      </c>
      <c r="H1632" t="s">
        <v>8863</v>
      </c>
      <c r="I1632" t="s">
        <v>53</v>
      </c>
    </row>
    <row r="1633" spans="2:9" ht="15" customHeight="1" x14ac:dyDescent="0.35">
      <c r="B1633" t="s">
        <v>303</v>
      </c>
      <c r="C1633" t="s">
        <v>94</v>
      </c>
      <c r="D1633" t="str">
        <f>Table19[[#This Row],[Asset Class]] &amp; " - " &amp; Table19[[#This Row],[Class Description]]</f>
        <v>EXTRWLL - Exterior Wall</v>
      </c>
      <c r="E1633" t="s">
        <v>9694</v>
      </c>
      <c r="F1633" t="s">
        <v>9695</v>
      </c>
      <c r="G1633" t="str">
        <f>Table19[[#This Row],[Closing Code]] &amp; " - " &amp; Table19[[#This Row],[Closing Code Description]]</f>
        <v>UNSMOKE - Unusual Smoke</v>
      </c>
      <c r="H1633" t="s">
        <v>8863</v>
      </c>
      <c r="I1633" t="s">
        <v>53</v>
      </c>
    </row>
    <row r="1634" spans="2:9" ht="15" customHeight="1" x14ac:dyDescent="0.35">
      <c r="B1634" t="s">
        <v>303</v>
      </c>
      <c r="C1634" t="s">
        <v>94</v>
      </c>
      <c r="D1634" t="str">
        <f>Table19[[#This Row],[Asset Class]] &amp; " - " &amp; Table19[[#This Row],[Class Description]]</f>
        <v>EXTRWLL - Exterior Wall</v>
      </c>
      <c r="E1634" t="s">
        <v>10405</v>
      </c>
      <c r="F1634" t="s">
        <v>10406</v>
      </c>
      <c r="G1634" t="str">
        <f>Table19[[#This Row],[Closing Code]] &amp; " - " &amp; Table19[[#This Row],[Closing Code Description]]</f>
        <v>EXWLDET - Exterior wall structure or surface deteriorated</v>
      </c>
      <c r="H1634" t="s">
        <v>8876</v>
      </c>
      <c r="I1634" t="s">
        <v>53</v>
      </c>
    </row>
    <row r="1635" spans="2:9" ht="15" customHeight="1" x14ac:dyDescent="0.35">
      <c r="B1635" t="s">
        <v>303</v>
      </c>
      <c r="C1635" t="s">
        <v>94</v>
      </c>
      <c r="D1635" t="str">
        <f>Table19[[#This Row],[Asset Class]] &amp; " - " &amp; Table19[[#This Row],[Class Description]]</f>
        <v>EXTRWLL - Exterior Wall</v>
      </c>
      <c r="E1635" t="s">
        <v>9698</v>
      </c>
      <c r="F1635" t="s">
        <v>9699</v>
      </c>
      <c r="G1635" t="str">
        <f>Table19[[#This Row],[Closing Code]] &amp; " - " &amp; Table19[[#This Row],[Closing Code Description]]</f>
        <v>ACCIDENT - Accident</v>
      </c>
      <c r="H1635" t="s">
        <v>8878</v>
      </c>
      <c r="I1635" t="s">
        <v>53</v>
      </c>
    </row>
    <row r="1636" spans="2:9" ht="15" customHeight="1" x14ac:dyDescent="0.35">
      <c r="B1636" t="s">
        <v>303</v>
      </c>
      <c r="C1636" t="s">
        <v>94</v>
      </c>
      <c r="D1636" t="str">
        <f>Table19[[#This Row],[Asset Class]] &amp; " - " &amp; Table19[[#This Row],[Class Description]]</f>
        <v>EXTRWLL - Exterior Wall</v>
      </c>
      <c r="E1636" t="s">
        <v>9700</v>
      </c>
      <c r="F1636" t="s">
        <v>9701</v>
      </c>
      <c r="G1636" t="str">
        <f>Table19[[#This Row],[Closing Code]] &amp; " - " &amp; Table19[[#This Row],[Closing Code Description]]</f>
        <v>ACCWEAR - Accelerated Wear</v>
      </c>
      <c r="H1636" t="s">
        <v>8878</v>
      </c>
      <c r="I1636" t="s">
        <v>53</v>
      </c>
    </row>
    <row r="1637" spans="2:9" ht="15" customHeight="1" x14ac:dyDescent="0.35">
      <c r="B1637" t="s">
        <v>303</v>
      </c>
      <c r="C1637" t="s">
        <v>94</v>
      </c>
      <c r="D1637" t="str">
        <f>Table19[[#This Row],[Asset Class]] &amp; " - " &amp; Table19[[#This Row],[Class Description]]</f>
        <v>EXTRWLL - Exterior Wall</v>
      </c>
      <c r="E1637" t="s">
        <v>9702</v>
      </c>
      <c r="F1637" t="s">
        <v>9703</v>
      </c>
      <c r="G1637" t="str">
        <f>Table19[[#This Row],[Closing Code]] &amp; " - " &amp; Table19[[#This Row],[Closing Code Description]]</f>
        <v>ACTGOD - Weather condition/Forces of nature or Act of God</v>
      </c>
      <c r="H1637" t="s">
        <v>8878</v>
      </c>
      <c r="I1637" t="s">
        <v>53</v>
      </c>
    </row>
    <row r="1638" spans="2:9" ht="15" customHeight="1" x14ac:dyDescent="0.35">
      <c r="B1638" t="s">
        <v>303</v>
      </c>
      <c r="C1638" t="s">
        <v>94</v>
      </c>
      <c r="D1638" t="str">
        <f>Table19[[#This Row],[Asset Class]] &amp; " - " &amp; Table19[[#This Row],[Class Description]]</f>
        <v>EXTRWLL - Exterior Wall</v>
      </c>
      <c r="E1638" t="s">
        <v>9704</v>
      </c>
      <c r="F1638" t="s">
        <v>9705</v>
      </c>
      <c r="G1638" t="str">
        <f>Table19[[#This Row],[Closing Code]] &amp; " - " &amp; Table19[[#This Row],[Closing Code Description]]</f>
        <v>CONTAM - Contamination</v>
      </c>
      <c r="H1638" t="s">
        <v>8878</v>
      </c>
      <c r="I1638" t="s">
        <v>53</v>
      </c>
    </row>
    <row r="1639" spans="2:9" ht="15" customHeight="1" x14ac:dyDescent="0.35">
      <c r="B1639" t="s">
        <v>303</v>
      </c>
      <c r="C1639" t="s">
        <v>94</v>
      </c>
      <c r="D1639" t="str">
        <f>Table19[[#This Row],[Asset Class]] &amp; " - " &amp; Table19[[#This Row],[Class Description]]</f>
        <v>EXTRWLL - Exterior Wall</v>
      </c>
      <c r="E1639" t="s">
        <v>9706</v>
      </c>
      <c r="F1639" t="s">
        <v>9707</v>
      </c>
      <c r="G1639" t="str">
        <f>Table19[[#This Row],[Closing Code]] &amp; " - " &amp; Table19[[#This Row],[Closing Code Description]]</f>
        <v>DEFASSET - Defective Asset</v>
      </c>
      <c r="H1639" t="s">
        <v>8878</v>
      </c>
      <c r="I1639" t="s">
        <v>53</v>
      </c>
    </row>
    <row r="1640" spans="2:9" ht="15" customHeight="1" x14ac:dyDescent="0.35">
      <c r="B1640" t="s">
        <v>303</v>
      </c>
      <c r="C1640" t="s">
        <v>94</v>
      </c>
      <c r="D1640" t="str">
        <f>Table19[[#This Row],[Asset Class]] &amp; " - " &amp; Table19[[#This Row],[Class Description]]</f>
        <v>EXTRWLL - Exterior Wall</v>
      </c>
      <c r="E1640" t="s">
        <v>9708</v>
      </c>
      <c r="F1640" t="s">
        <v>9709</v>
      </c>
      <c r="G1640" t="str">
        <f>Table19[[#This Row],[Closing Code]] &amp; " - " &amp; Table19[[#This Row],[Closing Code Description]]</f>
        <v>EXLOAD - Excessive Load</v>
      </c>
      <c r="H1640" t="s">
        <v>8878</v>
      </c>
      <c r="I1640" t="s">
        <v>53</v>
      </c>
    </row>
    <row r="1641" spans="2:9" ht="15" customHeight="1" x14ac:dyDescent="0.35">
      <c r="B1641" t="s">
        <v>303</v>
      </c>
      <c r="C1641" t="s">
        <v>94</v>
      </c>
      <c r="D1641" t="str">
        <f>Table19[[#This Row],[Asset Class]] &amp; " - " &amp; Table19[[#This Row],[Class Description]]</f>
        <v>EXTRWLL - Exterior Wall</v>
      </c>
      <c r="E1641" t="s">
        <v>9710</v>
      </c>
      <c r="F1641" t="s">
        <v>9711</v>
      </c>
      <c r="G1641" t="str">
        <f>Table19[[#This Row],[Closing Code]] &amp; " - " &amp; Table19[[#This Row],[Closing Code Description]]</f>
        <v>IMPRMNT - Improper Maintenance</v>
      </c>
      <c r="H1641" t="s">
        <v>8878</v>
      </c>
      <c r="I1641" t="s">
        <v>53</v>
      </c>
    </row>
    <row r="1642" spans="2:9" ht="15" customHeight="1" x14ac:dyDescent="0.35">
      <c r="B1642" t="s">
        <v>303</v>
      </c>
      <c r="C1642" t="s">
        <v>94</v>
      </c>
      <c r="D1642" t="str">
        <f>Table19[[#This Row],[Asset Class]] &amp; " - " &amp; Table19[[#This Row],[Class Description]]</f>
        <v>EXTRWLL - Exterior Wall</v>
      </c>
      <c r="E1642" t="s">
        <v>9712</v>
      </c>
      <c r="F1642" t="s">
        <v>9713</v>
      </c>
      <c r="G1642" t="str">
        <f>Table19[[#This Row],[Closing Code]] &amp; " - " &amp; Table19[[#This Row],[Closing Code Description]]</f>
        <v>INSLUBR - Insufficient Lubrication</v>
      </c>
      <c r="H1642" t="s">
        <v>8878</v>
      </c>
      <c r="I1642" t="s">
        <v>53</v>
      </c>
    </row>
    <row r="1643" spans="2:9" ht="15" customHeight="1" x14ac:dyDescent="0.35">
      <c r="B1643" t="s">
        <v>303</v>
      </c>
      <c r="C1643" t="s">
        <v>94</v>
      </c>
      <c r="D1643" t="str">
        <f>Table19[[#This Row],[Asset Class]] &amp; " - " &amp; Table19[[#This Row],[Class Description]]</f>
        <v>EXTRWLL - Exterior Wall</v>
      </c>
      <c r="E1643" t="s">
        <v>9714</v>
      </c>
      <c r="F1643" t="s">
        <v>9715</v>
      </c>
      <c r="G1643" t="str">
        <f>Table19[[#This Row],[Closing Code]] &amp; " - " &amp; Table19[[#This Row],[Closing Code Description]]</f>
        <v>LACKTRN - Lack of/ Inadequate Training</v>
      </c>
      <c r="H1643" t="s">
        <v>8878</v>
      </c>
      <c r="I1643" t="s">
        <v>53</v>
      </c>
    </row>
    <row r="1644" spans="2:9" ht="15" customHeight="1" x14ac:dyDescent="0.35">
      <c r="B1644" t="s">
        <v>303</v>
      </c>
      <c r="C1644" t="s">
        <v>94</v>
      </c>
      <c r="D1644" t="str">
        <f>Table19[[#This Row],[Asset Class]] &amp; " - " &amp; Table19[[#This Row],[Class Description]]</f>
        <v>EXTRWLL - Exterior Wall</v>
      </c>
      <c r="E1644" t="s">
        <v>9716</v>
      </c>
      <c r="F1644" t="s">
        <v>9717</v>
      </c>
      <c r="G1644" t="str">
        <f>Table19[[#This Row],[Closing Code]] &amp; " - " &amp; Table19[[#This Row],[Closing Code Description]]</f>
        <v>MISSCMP - Loose/ Missing Component</v>
      </c>
      <c r="H1644" t="s">
        <v>8878</v>
      </c>
      <c r="I1644" t="s">
        <v>53</v>
      </c>
    </row>
    <row r="1645" spans="2:9" ht="15" customHeight="1" x14ac:dyDescent="0.35">
      <c r="B1645" t="s">
        <v>303</v>
      </c>
      <c r="C1645" t="s">
        <v>94</v>
      </c>
      <c r="D1645" t="str">
        <f>Table19[[#This Row],[Asset Class]] &amp; " - " &amp; Table19[[#This Row],[Class Description]]</f>
        <v>EXTRWLL - Exterior Wall</v>
      </c>
      <c r="E1645" t="s">
        <v>9718</v>
      </c>
      <c r="F1645" t="s">
        <v>9719</v>
      </c>
      <c r="G1645" t="str">
        <f>Table19[[#This Row],[Closing Code]] &amp; " - " &amp; Table19[[#This Row],[Closing Code Description]]</f>
        <v>NRMWEAR - Normal Wear</v>
      </c>
      <c r="H1645" t="s">
        <v>8878</v>
      </c>
      <c r="I1645" t="s">
        <v>53</v>
      </c>
    </row>
    <row r="1646" spans="2:9" ht="15" customHeight="1" x14ac:dyDescent="0.35">
      <c r="B1646" t="s">
        <v>303</v>
      </c>
      <c r="C1646" t="s">
        <v>94</v>
      </c>
      <c r="D1646" t="str">
        <f>Table19[[#This Row],[Asset Class]] &amp; " - " &amp; Table19[[#This Row],[Class Description]]</f>
        <v>EXTRWLL - Exterior Wall</v>
      </c>
      <c r="E1646" t="s">
        <v>9720</v>
      </c>
      <c r="F1646" t="s">
        <v>9721</v>
      </c>
      <c r="G1646" t="str">
        <f>Table19[[#This Row],[Closing Code]] &amp; " - " &amp; Table19[[#This Row],[Closing Code Description]]</f>
        <v>OTHER - Other (specify)</v>
      </c>
      <c r="H1646" t="s">
        <v>8878</v>
      </c>
      <c r="I1646" t="s">
        <v>53</v>
      </c>
    </row>
    <row r="1647" spans="2:9" ht="15" customHeight="1" x14ac:dyDescent="0.35">
      <c r="B1647" t="s">
        <v>303</v>
      </c>
      <c r="C1647" t="s">
        <v>94</v>
      </c>
      <c r="D1647" t="str">
        <f>Table19[[#This Row],[Asset Class]] &amp; " - " &amp; Table19[[#This Row],[Class Description]]</f>
        <v>EXTRWLL - Exterior Wall</v>
      </c>
      <c r="E1647" t="s">
        <v>9722</v>
      </c>
      <c r="F1647" t="s">
        <v>9723</v>
      </c>
      <c r="G1647" t="str">
        <f>Table19[[#This Row],[Closing Code]] &amp; " - " &amp; Table19[[#This Row],[Closing Code Description]]</f>
        <v>PRINSTAL - Poor Installation</v>
      </c>
      <c r="H1647" t="s">
        <v>8878</v>
      </c>
      <c r="I1647" t="s">
        <v>53</v>
      </c>
    </row>
    <row r="1648" spans="2:9" ht="15" customHeight="1" x14ac:dyDescent="0.35">
      <c r="B1648" t="s">
        <v>303</v>
      </c>
      <c r="C1648" t="s">
        <v>94</v>
      </c>
      <c r="D1648" t="str">
        <f>Table19[[#This Row],[Asset Class]] &amp; " - " &amp; Table19[[#This Row],[Class Description]]</f>
        <v>EXTRWLL - Exterior Wall</v>
      </c>
      <c r="E1648" t="s">
        <v>9724</v>
      </c>
      <c r="F1648" t="s">
        <v>9725</v>
      </c>
      <c r="G1648" t="str">
        <f>Table19[[#This Row],[Closing Code]] &amp; " - " &amp; Table19[[#This Row],[Closing Code Description]]</f>
        <v>PROCISSU - Procedure Issue</v>
      </c>
      <c r="H1648" t="s">
        <v>8878</v>
      </c>
      <c r="I1648" t="s">
        <v>53</v>
      </c>
    </row>
    <row r="1649" spans="2:9" ht="15" customHeight="1" x14ac:dyDescent="0.35">
      <c r="B1649" t="s">
        <v>303</v>
      </c>
      <c r="C1649" t="s">
        <v>94</v>
      </c>
      <c r="D1649" t="str">
        <f>Table19[[#This Row],[Asset Class]] &amp; " - " &amp; Table19[[#This Row],[Class Description]]</f>
        <v>EXTRWLL - Exterior Wall</v>
      </c>
      <c r="E1649" t="s">
        <v>9726</v>
      </c>
      <c r="F1649" t="s">
        <v>9727</v>
      </c>
      <c r="G1649" t="str">
        <f>Table19[[#This Row],[Closing Code]] &amp; " - " &amp; Table19[[#This Row],[Closing Code Description]]</f>
        <v>UTLFAIL - Utility Failure</v>
      </c>
      <c r="H1649" t="s">
        <v>8878</v>
      </c>
      <c r="I1649" t="s">
        <v>53</v>
      </c>
    </row>
    <row r="1650" spans="2:9" ht="15" customHeight="1" x14ac:dyDescent="0.35">
      <c r="B1650" t="s">
        <v>303</v>
      </c>
      <c r="C1650" t="s">
        <v>94</v>
      </c>
      <c r="D1650" t="str">
        <f>Table19[[#This Row],[Asset Class]] &amp; " - " &amp; Table19[[#This Row],[Class Description]]</f>
        <v>EXTRWLL - Exterior Wall</v>
      </c>
      <c r="E1650" t="s">
        <v>9728</v>
      </c>
      <c r="F1650" t="s">
        <v>9729</v>
      </c>
      <c r="G1650" t="str">
        <f>Table19[[#This Row],[Closing Code]] &amp; " - " &amp; Table19[[#This Row],[Closing Code Description]]</f>
        <v>VNDLSM - Vandalism</v>
      </c>
      <c r="H1650" t="s">
        <v>8878</v>
      </c>
      <c r="I1650" t="s">
        <v>53</v>
      </c>
    </row>
    <row r="1651" spans="2:9" ht="15" customHeight="1" x14ac:dyDescent="0.35">
      <c r="B1651" t="s">
        <v>303</v>
      </c>
      <c r="C1651" t="s">
        <v>94</v>
      </c>
      <c r="D1651" t="str">
        <f>Table19[[#This Row],[Asset Class]] &amp; " - " &amp; Table19[[#This Row],[Class Description]]</f>
        <v>EXTRWLL - Exterior Wall</v>
      </c>
      <c r="E1651" t="s">
        <v>9730</v>
      </c>
      <c r="F1651" t="s">
        <v>9731</v>
      </c>
      <c r="G1651" t="str">
        <f>Table19[[#This Row],[Closing Code]] &amp; " - " &amp; Table19[[#This Row],[Closing Code Description]]</f>
        <v>WORNCMPT - Defective/ Worn Component</v>
      </c>
      <c r="H1651" t="s">
        <v>8878</v>
      </c>
      <c r="I1651" t="s">
        <v>53</v>
      </c>
    </row>
    <row r="1652" spans="2:9" ht="15" customHeight="1" x14ac:dyDescent="0.35">
      <c r="B1652" t="s">
        <v>303</v>
      </c>
      <c r="C1652" t="s">
        <v>94</v>
      </c>
      <c r="D1652" t="str">
        <f>Table19[[#This Row],[Asset Class]] &amp; " - " &amp; Table19[[#This Row],[Class Description]]</f>
        <v>EXTRWLL - Exterior Wall</v>
      </c>
      <c r="E1652" t="s">
        <v>9732</v>
      </c>
      <c r="F1652" t="s">
        <v>9733</v>
      </c>
      <c r="G1652" t="str">
        <f>Table19[[#This Row],[Closing Code]] &amp; " - " &amp; Table19[[#This Row],[Closing Code Description]]</f>
        <v>ADJUSTD - Adjusted</v>
      </c>
      <c r="H1652" t="s">
        <v>8896</v>
      </c>
      <c r="I1652" t="s">
        <v>53</v>
      </c>
    </row>
    <row r="1653" spans="2:9" ht="15" customHeight="1" x14ac:dyDescent="0.35">
      <c r="B1653" t="s">
        <v>303</v>
      </c>
      <c r="C1653" t="s">
        <v>94</v>
      </c>
      <c r="D1653" t="str">
        <f>Table19[[#This Row],[Asset Class]] &amp; " - " &amp; Table19[[#This Row],[Class Description]]</f>
        <v>EXTRWLL - Exterior Wall</v>
      </c>
      <c r="E1653" t="s">
        <v>9734</v>
      </c>
      <c r="F1653" t="s">
        <v>9735</v>
      </c>
      <c r="G1653" t="str">
        <f>Table19[[#This Row],[Closing Code]] &amp; " - " &amp; Table19[[#This Row],[Closing Code Description]]</f>
        <v>DECOMM - Decommission</v>
      </c>
      <c r="H1653" t="s">
        <v>8896</v>
      </c>
      <c r="I1653" t="s">
        <v>53</v>
      </c>
    </row>
    <row r="1654" spans="2:9" ht="15" customHeight="1" x14ac:dyDescent="0.35">
      <c r="B1654" t="s">
        <v>303</v>
      </c>
      <c r="C1654" t="s">
        <v>94</v>
      </c>
      <c r="D1654" t="str">
        <f>Table19[[#This Row],[Asset Class]] &amp; " - " &amp; Table19[[#This Row],[Class Description]]</f>
        <v>EXTRWLL - Exterior Wall</v>
      </c>
      <c r="E1654" t="s">
        <v>9736</v>
      </c>
      <c r="F1654" t="s">
        <v>9737</v>
      </c>
      <c r="G1654" t="str">
        <f>Table19[[#This Row],[Closing Code]] &amp; " - " &amp; Table19[[#This Row],[Closing Code Description]]</f>
        <v>DECONTME - Decontaminate</v>
      </c>
      <c r="H1654" t="s">
        <v>8896</v>
      </c>
      <c r="I1654" t="s">
        <v>53</v>
      </c>
    </row>
    <row r="1655" spans="2:9" ht="15" customHeight="1" x14ac:dyDescent="0.35">
      <c r="B1655" t="s">
        <v>303</v>
      </c>
      <c r="C1655" t="s">
        <v>94</v>
      </c>
      <c r="D1655" t="str">
        <f>Table19[[#This Row],[Asset Class]] &amp; " - " &amp; Table19[[#This Row],[Class Description]]</f>
        <v>EXTRWLL - Exterior Wall</v>
      </c>
      <c r="E1655" t="s">
        <v>9738</v>
      </c>
      <c r="F1655" t="s">
        <v>9739</v>
      </c>
      <c r="G1655" t="str">
        <f>Table19[[#This Row],[Closing Code]] &amp; " - " &amp; Table19[[#This Row],[Closing Code Description]]</f>
        <v>DONOTHIN - Do Nothing</v>
      </c>
      <c r="H1655" t="s">
        <v>8896</v>
      </c>
      <c r="I1655" t="s">
        <v>53</v>
      </c>
    </row>
    <row r="1656" spans="2:9" ht="15" customHeight="1" x14ac:dyDescent="0.35">
      <c r="B1656" t="s">
        <v>303</v>
      </c>
      <c r="C1656" t="s">
        <v>94</v>
      </c>
      <c r="D1656" t="str">
        <f>Table19[[#This Row],[Asset Class]] &amp; " - " &amp; Table19[[#This Row],[Class Description]]</f>
        <v>EXTRWLL - Exterior Wall</v>
      </c>
      <c r="E1656" t="s">
        <v>9740</v>
      </c>
      <c r="F1656" t="s">
        <v>9741</v>
      </c>
      <c r="G1656" t="str">
        <f>Table19[[#This Row],[Closing Code]] &amp; " - " &amp; Table19[[#This Row],[Closing Code Description]]</f>
        <v>LUBRCTE - Lubricate</v>
      </c>
      <c r="H1656" t="s">
        <v>8896</v>
      </c>
      <c r="I1656" t="s">
        <v>53</v>
      </c>
    </row>
    <row r="1657" spans="2:9" ht="15" customHeight="1" x14ac:dyDescent="0.35">
      <c r="B1657" t="s">
        <v>303</v>
      </c>
      <c r="C1657" t="s">
        <v>94</v>
      </c>
      <c r="D1657" t="str">
        <f>Table19[[#This Row],[Asset Class]] &amp; " - " &amp; Table19[[#This Row],[Class Description]]</f>
        <v>EXTRWLL - Exterior Wall</v>
      </c>
      <c r="E1657" t="s">
        <v>9720</v>
      </c>
      <c r="F1657" t="s">
        <v>9721</v>
      </c>
      <c r="G1657" t="str">
        <f>Table19[[#This Row],[Closing Code]] &amp; " - " &amp; Table19[[#This Row],[Closing Code Description]]</f>
        <v>OTHER - Other (specify)</v>
      </c>
      <c r="H1657" t="s">
        <v>8896</v>
      </c>
      <c r="I1657" t="s">
        <v>53</v>
      </c>
    </row>
    <row r="1658" spans="2:9" ht="15" customHeight="1" x14ac:dyDescent="0.35">
      <c r="B1658" t="s">
        <v>303</v>
      </c>
      <c r="C1658" t="s">
        <v>94</v>
      </c>
      <c r="D1658" t="str">
        <f>Table19[[#This Row],[Asset Class]] &amp; " - " &amp; Table19[[#This Row],[Class Description]]</f>
        <v>EXTRWLL - Exterior Wall</v>
      </c>
      <c r="E1658" t="s">
        <v>9742</v>
      </c>
      <c r="F1658" t="s">
        <v>9743</v>
      </c>
      <c r="G1658" t="str">
        <f>Table19[[#This Row],[Closing Code]] &amp; " - " &amp; Table19[[#This Row],[Closing Code Description]]</f>
        <v>RECALBRT - Recalibrate</v>
      </c>
      <c r="H1658" t="s">
        <v>8896</v>
      </c>
      <c r="I1658" t="s">
        <v>53</v>
      </c>
    </row>
    <row r="1659" spans="2:9" ht="15" customHeight="1" x14ac:dyDescent="0.35">
      <c r="B1659" t="s">
        <v>303</v>
      </c>
      <c r="C1659" t="s">
        <v>94</v>
      </c>
      <c r="D1659" t="str">
        <f>Table19[[#This Row],[Asset Class]] &amp; " - " &amp; Table19[[#This Row],[Class Description]]</f>
        <v>EXTRWLL - Exterior Wall</v>
      </c>
      <c r="E1659" t="s">
        <v>9744</v>
      </c>
      <c r="F1659" t="s">
        <v>9745</v>
      </c>
      <c r="G1659" t="str">
        <f>Table19[[#This Row],[Closing Code]] &amp; " - " &amp; Table19[[#This Row],[Closing Code Description]]</f>
        <v>REMVOBT - Remove Obstruction</v>
      </c>
      <c r="H1659" t="s">
        <v>8896</v>
      </c>
      <c r="I1659" t="s">
        <v>53</v>
      </c>
    </row>
    <row r="1660" spans="2:9" ht="15" customHeight="1" x14ac:dyDescent="0.35">
      <c r="B1660" t="s">
        <v>303</v>
      </c>
      <c r="C1660" t="s">
        <v>94</v>
      </c>
      <c r="D1660" t="str">
        <f>Table19[[#This Row],[Asset Class]] &amp; " - " &amp; Table19[[#This Row],[Class Description]]</f>
        <v>EXTRWLL - Exterior Wall</v>
      </c>
      <c r="E1660" t="s">
        <v>9746</v>
      </c>
      <c r="F1660" t="s">
        <v>9747</v>
      </c>
      <c r="G1660" t="str">
        <f>Table19[[#This Row],[Closing Code]] &amp; " - " &amp; Table19[[#This Row],[Closing Code Description]]</f>
        <v>REPCMPT - Repair Component</v>
      </c>
      <c r="H1660" t="s">
        <v>8896</v>
      </c>
      <c r="I1660" t="s">
        <v>53</v>
      </c>
    </row>
    <row r="1661" spans="2:9" ht="15" customHeight="1" x14ac:dyDescent="0.35">
      <c r="B1661" t="s">
        <v>303</v>
      </c>
      <c r="C1661" t="s">
        <v>94</v>
      </c>
      <c r="D1661" t="str">
        <f>Table19[[#This Row],[Asset Class]] &amp; " - " &amp; Table19[[#This Row],[Class Description]]</f>
        <v>EXTRWLL - Exterior Wall</v>
      </c>
      <c r="E1661" t="s">
        <v>9748</v>
      </c>
      <c r="F1661" t="s">
        <v>9749</v>
      </c>
      <c r="G1661" t="str">
        <f>Table19[[#This Row],[Closing Code]] &amp; " - " &amp; Table19[[#This Row],[Closing Code Description]]</f>
        <v>REPLASS - Replace Asset</v>
      </c>
      <c r="H1661" t="s">
        <v>8896</v>
      </c>
      <c r="I1661" t="s">
        <v>53</v>
      </c>
    </row>
    <row r="1662" spans="2:9" ht="15" customHeight="1" x14ac:dyDescent="0.35">
      <c r="B1662" t="s">
        <v>303</v>
      </c>
      <c r="C1662" t="s">
        <v>94</v>
      </c>
      <c r="D1662" t="str">
        <f>Table19[[#This Row],[Asset Class]] &amp; " - " &amp; Table19[[#This Row],[Class Description]]</f>
        <v>EXTRWLL - Exterior Wall</v>
      </c>
      <c r="E1662" t="s">
        <v>9750</v>
      </c>
      <c r="F1662" t="s">
        <v>9751</v>
      </c>
      <c r="G1662" t="str">
        <f>Table19[[#This Row],[Closing Code]] &amp; " - " &amp; Table19[[#This Row],[Closing Code Description]]</f>
        <v>REPLCMPT - Replace Component</v>
      </c>
      <c r="H1662" t="s">
        <v>8896</v>
      </c>
      <c r="I1662" t="s">
        <v>53</v>
      </c>
    </row>
    <row r="1663" spans="2:9" ht="15" customHeight="1" x14ac:dyDescent="0.35">
      <c r="B1663" t="s">
        <v>303</v>
      </c>
      <c r="C1663" t="s">
        <v>94</v>
      </c>
      <c r="D1663" t="str">
        <f>Table19[[#This Row],[Asset Class]] &amp; " - " &amp; Table19[[#This Row],[Class Description]]</f>
        <v>EXTRWLL - Exterior Wall</v>
      </c>
      <c r="E1663" t="s">
        <v>9752</v>
      </c>
      <c r="F1663" t="s">
        <v>9753</v>
      </c>
      <c r="G1663" t="str">
        <f>Table19[[#This Row],[Closing Code]] &amp; " - " &amp; Table19[[#This Row],[Closing Code Description]]</f>
        <v>REPRASS - Repair Asset</v>
      </c>
      <c r="H1663" t="s">
        <v>8896</v>
      </c>
      <c r="I1663" t="s">
        <v>53</v>
      </c>
    </row>
    <row r="1664" spans="2:9" ht="15" customHeight="1" x14ac:dyDescent="0.35">
      <c r="B1664" t="s">
        <v>303</v>
      </c>
      <c r="C1664" t="s">
        <v>94</v>
      </c>
      <c r="D1664" t="str">
        <f>Table19[[#This Row],[Asset Class]] &amp; " - " &amp; Table19[[#This Row],[Class Description]]</f>
        <v>EXTRWLL - Exterior Wall</v>
      </c>
      <c r="E1664" t="s">
        <v>9754</v>
      </c>
      <c r="F1664" t="s">
        <v>9755</v>
      </c>
      <c r="G1664" t="str">
        <f>Table19[[#This Row],[Closing Code]] &amp; " - " &amp; Table19[[#This Row],[Closing Code Description]]</f>
        <v>UPGRADES - Upgrade</v>
      </c>
      <c r="H1664" t="s">
        <v>8896</v>
      </c>
      <c r="I1664" t="s">
        <v>53</v>
      </c>
    </row>
    <row r="1665" spans="2:9" ht="15" customHeight="1" x14ac:dyDescent="0.35">
      <c r="B1665" t="s">
        <v>370</v>
      </c>
      <c r="C1665" t="s">
        <v>180</v>
      </c>
      <c r="D1665" t="str">
        <f>Table19[[#This Row],[Asset Class]] &amp; " - " &amp; Table19[[#This Row],[Class Description]]</f>
        <v>FAN - Fan</v>
      </c>
      <c r="E1665" t="s">
        <v>9672</v>
      </c>
      <c r="F1665" t="s">
        <v>9673</v>
      </c>
      <c r="G1665" t="str">
        <f>Table19[[#This Row],[Closing Code]] &amp; " - " &amp; Table19[[#This Row],[Closing Code Description]]</f>
        <v>ABNTEMP - Abnormal Temperature</v>
      </c>
      <c r="H1665" t="s">
        <v>8863</v>
      </c>
      <c r="I1665" t="s">
        <v>53</v>
      </c>
    </row>
    <row r="1666" spans="2:9" ht="15" customHeight="1" x14ac:dyDescent="0.35">
      <c r="B1666" t="s">
        <v>370</v>
      </c>
      <c r="C1666" t="s">
        <v>180</v>
      </c>
      <c r="D1666" t="str">
        <f>Table19[[#This Row],[Asset Class]] &amp; " - " &amp; Table19[[#This Row],[Class Description]]</f>
        <v>FAN - Fan</v>
      </c>
      <c r="E1666" t="s">
        <v>9674</v>
      </c>
      <c r="F1666" t="s">
        <v>9675</v>
      </c>
      <c r="G1666" t="str">
        <f>Table19[[#This Row],[Closing Code]] &amp; " - " &amp; Table19[[#This Row],[Closing Code Description]]</f>
        <v>CORROS - Corrosion</v>
      </c>
      <c r="H1666" t="s">
        <v>8863</v>
      </c>
      <c r="I1666" t="s">
        <v>53</v>
      </c>
    </row>
    <row r="1667" spans="2:9" ht="15" customHeight="1" x14ac:dyDescent="0.35">
      <c r="B1667" t="s">
        <v>370</v>
      </c>
      <c r="C1667" t="s">
        <v>180</v>
      </c>
      <c r="D1667" t="str">
        <f>Table19[[#This Row],[Asset Class]] &amp; " - " &amp; Table19[[#This Row],[Class Description]]</f>
        <v>FAN - Fan</v>
      </c>
      <c r="E1667" t="s">
        <v>9676</v>
      </c>
      <c r="F1667" t="s">
        <v>9677</v>
      </c>
      <c r="G1667" t="str">
        <f>Table19[[#This Row],[Closing Code]] &amp; " - " &amp; Table19[[#This Row],[Closing Code Description]]</f>
        <v>ELECTRIP - Electrical Trip Out</v>
      </c>
      <c r="H1667" t="s">
        <v>8863</v>
      </c>
      <c r="I1667" t="s">
        <v>53</v>
      </c>
    </row>
    <row r="1668" spans="2:9" ht="15" customHeight="1" x14ac:dyDescent="0.35">
      <c r="B1668" t="s">
        <v>370</v>
      </c>
      <c r="C1668" t="s">
        <v>180</v>
      </c>
      <c r="D1668" t="str">
        <f>Table19[[#This Row],[Asset Class]] &amp; " - " &amp; Table19[[#This Row],[Class Description]]</f>
        <v>FAN - Fan</v>
      </c>
      <c r="E1668" t="s">
        <v>9678</v>
      </c>
      <c r="F1668" t="s">
        <v>9679</v>
      </c>
      <c r="G1668" t="str">
        <f>Table19[[#This Row],[Closing Code]] &amp; " - " &amp; Table19[[#This Row],[Closing Code Description]]</f>
        <v>EXNOISE - Excessive Noise</v>
      </c>
      <c r="H1668" t="s">
        <v>8863</v>
      </c>
      <c r="I1668" t="s">
        <v>53</v>
      </c>
    </row>
    <row r="1669" spans="2:9" ht="15" customHeight="1" x14ac:dyDescent="0.35">
      <c r="B1669" t="s">
        <v>370</v>
      </c>
      <c r="C1669" t="s">
        <v>180</v>
      </c>
      <c r="D1669" t="str">
        <f>Table19[[#This Row],[Asset Class]] &amp; " - " &amp; Table19[[#This Row],[Class Description]]</f>
        <v>FAN - Fan</v>
      </c>
      <c r="E1669" t="s">
        <v>9680</v>
      </c>
      <c r="F1669" t="s">
        <v>9681</v>
      </c>
      <c r="G1669" t="str">
        <f>Table19[[#This Row],[Closing Code]] &amp; " - " &amp; Table19[[#This Row],[Closing Code Description]]</f>
        <v>EXVIBRTN - Excessive Vibration</v>
      </c>
      <c r="H1669" t="s">
        <v>8863</v>
      </c>
      <c r="I1669" t="s">
        <v>53</v>
      </c>
    </row>
    <row r="1670" spans="2:9" ht="15" customHeight="1" x14ac:dyDescent="0.35">
      <c r="B1670" t="s">
        <v>370</v>
      </c>
      <c r="C1670" t="s">
        <v>180</v>
      </c>
      <c r="D1670" t="str">
        <f>Table19[[#This Row],[Asset Class]] &amp; " - " &amp; Table19[[#This Row],[Class Description]]</f>
        <v>FAN - Fan</v>
      </c>
      <c r="E1670" t="s">
        <v>9682</v>
      </c>
      <c r="F1670" t="s">
        <v>9683</v>
      </c>
      <c r="G1670" t="str">
        <f>Table19[[#This Row],[Closing Code]] &amp; " - " &amp; Table19[[#This Row],[Closing Code Description]]</f>
        <v>JAMMEDEQ - Jammed Equipment</v>
      </c>
      <c r="H1670" t="s">
        <v>8863</v>
      </c>
      <c r="I1670" t="s">
        <v>53</v>
      </c>
    </row>
    <row r="1671" spans="2:9" ht="15" customHeight="1" x14ac:dyDescent="0.35">
      <c r="B1671" t="s">
        <v>370</v>
      </c>
      <c r="C1671" t="s">
        <v>180</v>
      </c>
      <c r="D1671" t="str">
        <f>Table19[[#This Row],[Asset Class]] &amp; " - " &amp; Table19[[#This Row],[Class Description]]</f>
        <v>FAN - Fan</v>
      </c>
      <c r="E1671" t="s">
        <v>9684</v>
      </c>
      <c r="F1671" t="s">
        <v>9685</v>
      </c>
      <c r="G1671" t="str">
        <f>Table19[[#This Row],[Closing Code]] &amp; " - " &amp; Table19[[#This Row],[Closing Code Description]]</f>
        <v>LEAKING - Leaking</v>
      </c>
      <c r="H1671" t="s">
        <v>8863</v>
      </c>
      <c r="I1671" t="s">
        <v>53</v>
      </c>
    </row>
    <row r="1672" spans="2:9" ht="15" customHeight="1" x14ac:dyDescent="0.35">
      <c r="B1672" t="s">
        <v>370</v>
      </c>
      <c r="C1672" t="s">
        <v>180</v>
      </c>
      <c r="D1672" t="str">
        <f>Table19[[#This Row],[Asset Class]] &amp; " - " &amp; Table19[[#This Row],[Class Description]]</f>
        <v>FAN - Fan</v>
      </c>
      <c r="E1672" t="s">
        <v>9686</v>
      </c>
      <c r="F1672" t="s">
        <v>9687</v>
      </c>
      <c r="G1672" t="str">
        <f>Table19[[#This Row],[Closing Code]] &amp; " - " &amp; Table19[[#This Row],[Closing Code Description]]</f>
        <v>LOWPERF - Low Performance</v>
      </c>
      <c r="H1672" t="s">
        <v>8863</v>
      </c>
      <c r="I1672" t="s">
        <v>53</v>
      </c>
    </row>
    <row r="1673" spans="2:9" ht="15" customHeight="1" x14ac:dyDescent="0.35">
      <c r="B1673" t="s">
        <v>370</v>
      </c>
      <c r="C1673" t="s">
        <v>180</v>
      </c>
      <c r="D1673" t="str">
        <f>Table19[[#This Row],[Asset Class]] &amp; " - " &amp; Table19[[#This Row],[Class Description]]</f>
        <v>FAN - Fan</v>
      </c>
      <c r="E1673" t="s">
        <v>9688</v>
      </c>
      <c r="F1673" t="s">
        <v>9689</v>
      </c>
      <c r="G1673" t="str">
        <f>Table19[[#This Row],[Closing Code]] &amp; " - " &amp; Table19[[#This Row],[Closing Code Description]]</f>
        <v>NONOPER - Non-Operational</v>
      </c>
      <c r="H1673" t="s">
        <v>8863</v>
      </c>
      <c r="I1673" t="s">
        <v>53</v>
      </c>
    </row>
    <row r="1674" spans="2:9" ht="15" customHeight="1" x14ac:dyDescent="0.35">
      <c r="B1674" t="s">
        <v>370</v>
      </c>
      <c r="C1674" t="s">
        <v>180</v>
      </c>
      <c r="D1674" t="str">
        <f>Table19[[#This Row],[Asset Class]] &amp; " - " &amp; Table19[[#This Row],[Class Description]]</f>
        <v>FAN - Fan</v>
      </c>
      <c r="E1674" t="s">
        <v>9690</v>
      </c>
      <c r="F1674" t="s">
        <v>9691</v>
      </c>
      <c r="G1674" t="str">
        <f>Table19[[#This Row],[Closing Code]] &amp; " - " &amp; Table19[[#This Row],[Closing Code Description]]</f>
        <v>PHYDMGE - Physical Damage</v>
      </c>
      <c r="H1674" t="s">
        <v>8863</v>
      </c>
      <c r="I1674" t="s">
        <v>53</v>
      </c>
    </row>
    <row r="1675" spans="2:9" ht="15" customHeight="1" x14ac:dyDescent="0.35">
      <c r="B1675" t="s">
        <v>370</v>
      </c>
      <c r="C1675" t="s">
        <v>180</v>
      </c>
      <c r="D1675" t="str">
        <f>Table19[[#This Row],[Asset Class]] &amp; " - " &amp; Table19[[#This Row],[Class Description]]</f>
        <v>FAN - Fan</v>
      </c>
      <c r="E1675" t="s">
        <v>9692</v>
      </c>
      <c r="F1675" t="s">
        <v>9693</v>
      </c>
      <c r="G1675" t="str">
        <f>Table19[[#This Row],[Closing Code]] &amp; " - " &amp; Table19[[#This Row],[Closing Code Description]]</f>
        <v>UNSMELL - Unusual Smell</v>
      </c>
      <c r="H1675" t="s">
        <v>8863</v>
      </c>
      <c r="I1675" t="s">
        <v>53</v>
      </c>
    </row>
    <row r="1676" spans="2:9" ht="15" customHeight="1" x14ac:dyDescent="0.35">
      <c r="B1676" t="s">
        <v>370</v>
      </c>
      <c r="C1676" t="s">
        <v>180</v>
      </c>
      <c r="D1676" t="str">
        <f>Table19[[#This Row],[Asset Class]] &amp; " - " &amp; Table19[[#This Row],[Class Description]]</f>
        <v>FAN - Fan</v>
      </c>
      <c r="E1676" t="s">
        <v>9694</v>
      </c>
      <c r="F1676" t="s">
        <v>9695</v>
      </c>
      <c r="G1676" t="str">
        <f>Table19[[#This Row],[Closing Code]] &amp; " - " &amp; Table19[[#This Row],[Closing Code Description]]</f>
        <v>UNSMOKE - Unusual Smoke</v>
      </c>
      <c r="H1676" t="s">
        <v>8863</v>
      </c>
      <c r="I1676" t="s">
        <v>53</v>
      </c>
    </row>
    <row r="1677" spans="2:9" ht="15" customHeight="1" x14ac:dyDescent="0.35">
      <c r="B1677" t="s">
        <v>370</v>
      </c>
      <c r="C1677" t="s">
        <v>180</v>
      </c>
      <c r="D1677" t="str">
        <f>Table19[[#This Row],[Asset Class]] &amp; " - " &amp; Table19[[#This Row],[Class Description]]</f>
        <v>FAN - Fan</v>
      </c>
      <c r="E1677" t="s">
        <v>10407</v>
      </c>
      <c r="F1677" t="s">
        <v>10408</v>
      </c>
      <c r="G1677" t="str">
        <f>Table19[[#This Row],[Closing Code]] &amp; " - " &amp; Table19[[#This Row],[Closing Code Description]]</f>
        <v>FANBDEG - Driver belt degraded or misaligned</v>
      </c>
      <c r="H1677" t="s">
        <v>8876</v>
      </c>
      <c r="I1677" t="s">
        <v>53</v>
      </c>
    </row>
    <row r="1678" spans="2:9" ht="15" customHeight="1" x14ac:dyDescent="0.35">
      <c r="B1678" t="s">
        <v>370</v>
      </c>
      <c r="C1678" t="s">
        <v>180</v>
      </c>
      <c r="D1678" t="str">
        <f>Table19[[#This Row],[Asset Class]] &amp; " - " &amp; Table19[[#This Row],[Class Description]]</f>
        <v>FAN - Fan</v>
      </c>
      <c r="E1678" t="s">
        <v>10409</v>
      </c>
      <c r="F1678" t="s">
        <v>10410</v>
      </c>
      <c r="G1678" t="str">
        <f>Table19[[#This Row],[Closing Code]] &amp; " - " &amp; Table19[[#This Row],[Closing Code Description]]</f>
        <v>FANBDEP - Fan bearing grease depleted</v>
      </c>
      <c r="H1678" t="s">
        <v>8876</v>
      </c>
      <c r="I1678" t="s">
        <v>53</v>
      </c>
    </row>
    <row r="1679" spans="2:9" ht="15" customHeight="1" x14ac:dyDescent="0.35">
      <c r="B1679" t="s">
        <v>370</v>
      </c>
      <c r="C1679" t="s">
        <v>180</v>
      </c>
      <c r="D1679" t="str">
        <f>Table19[[#This Row],[Asset Class]] &amp; " - " &amp; Table19[[#This Row],[Class Description]]</f>
        <v>FAN - Fan</v>
      </c>
      <c r="E1679" t="s">
        <v>10411</v>
      </c>
      <c r="F1679" t="s">
        <v>10412</v>
      </c>
      <c r="G1679" t="str">
        <f>Table19[[#This Row],[Closing Code]] &amp; " - " &amp; Table19[[#This Row],[Closing Code Description]]</f>
        <v>FANCDET - Fan components deteriorated</v>
      </c>
      <c r="H1679" t="s">
        <v>8876</v>
      </c>
      <c r="I1679" t="s">
        <v>53</v>
      </c>
    </row>
    <row r="1680" spans="2:9" ht="15" customHeight="1" x14ac:dyDescent="0.35">
      <c r="B1680" t="s">
        <v>370</v>
      </c>
      <c r="C1680" t="s">
        <v>180</v>
      </c>
      <c r="D1680" t="str">
        <f>Table19[[#This Row],[Asset Class]] &amp; " - " &amp; Table19[[#This Row],[Class Description]]</f>
        <v>FAN - Fan</v>
      </c>
      <c r="E1680" t="s">
        <v>10413</v>
      </c>
      <c r="F1680" t="s">
        <v>10414</v>
      </c>
      <c r="G1680" t="str">
        <f>Table19[[#This Row],[Closing Code]] &amp; " - " &amp; Table19[[#This Row],[Closing Code Description]]</f>
        <v>FANMFAIL - Fan motor failed</v>
      </c>
      <c r="H1680" t="s">
        <v>8876</v>
      </c>
      <c r="I1680" t="s">
        <v>53</v>
      </c>
    </row>
    <row r="1681" spans="2:9" ht="15" customHeight="1" x14ac:dyDescent="0.35">
      <c r="B1681" t="s">
        <v>370</v>
      </c>
      <c r="C1681" t="s">
        <v>180</v>
      </c>
      <c r="D1681" t="str">
        <f>Table19[[#This Row],[Asset Class]] &amp; " - " &amp; Table19[[#This Row],[Class Description]]</f>
        <v>FAN - Fan</v>
      </c>
      <c r="E1681" t="s">
        <v>9698</v>
      </c>
      <c r="F1681" t="s">
        <v>9699</v>
      </c>
      <c r="G1681" t="str">
        <f>Table19[[#This Row],[Closing Code]] &amp; " - " &amp; Table19[[#This Row],[Closing Code Description]]</f>
        <v>ACCIDENT - Accident</v>
      </c>
      <c r="H1681" t="s">
        <v>8878</v>
      </c>
      <c r="I1681" t="s">
        <v>53</v>
      </c>
    </row>
    <row r="1682" spans="2:9" ht="15" customHeight="1" x14ac:dyDescent="0.35">
      <c r="B1682" t="s">
        <v>370</v>
      </c>
      <c r="C1682" t="s">
        <v>180</v>
      </c>
      <c r="D1682" t="str">
        <f>Table19[[#This Row],[Asset Class]] &amp; " - " &amp; Table19[[#This Row],[Class Description]]</f>
        <v>FAN - Fan</v>
      </c>
      <c r="E1682" t="s">
        <v>9700</v>
      </c>
      <c r="F1682" t="s">
        <v>9701</v>
      </c>
      <c r="G1682" t="str">
        <f>Table19[[#This Row],[Closing Code]] &amp; " - " &amp; Table19[[#This Row],[Closing Code Description]]</f>
        <v>ACCWEAR - Accelerated Wear</v>
      </c>
      <c r="H1682" t="s">
        <v>8878</v>
      </c>
      <c r="I1682" t="s">
        <v>53</v>
      </c>
    </row>
    <row r="1683" spans="2:9" ht="15" customHeight="1" x14ac:dyDescent="0.35">
      <c r="B1683" t="s">
        <v>370</v>
      </c>
      <c r="C1683" t="s">
        <v>180</v>
      </c>
      <c r="D1683" t="str">
        <f>Table19[[#This Row],[Asset Class]] &amp; " - " &amp; Table19[[#This Row],[Class Description]]</f>
        <v>FAN - Fan</v>
      </c>
      <c r="E1683" t="s">
        <v>9702</v>
      </c>
      <c r="F1683" t="s">
        <v>9703</v>
      </c>
      <c r="G1683" t="str">
        <f>Table19[[#This Row],[Closing Code]] &amp; " - " &amp; Table19[[#This Row],[Closing Code Description]]</f>
        <v>ACTGOD - Weather condition/Forces of nature or Act of God</v>
      </c>
      <c r="H1683" t="s">
        <v>8878</v>
      </c>
      <c r="I1683" t="s">
        <v>53</v>
      </c>
    </row>
    <row r="1684" spans="2:9" ht="15" customHeight="1" x14ac:dyDescent="0.35">
      <c r="B1684" t="s">
        <v>370</v>
      </c>
      <c r="C1684" t="s">
        <v>180</v>
      </c>
      <c r="D1684" t="str">
        <f>Table19[[#This Row],[Asset Class]] &amp; " - " &amp; Table19[[#This Row],[Class Description]]</f>
        <v>FAN - Fan</v>
      </c>
      <c r="E1684" t="s">
        <v>9704</v>
      </c>
      <c r="F1684" t="s">
        <v>9705</v>
      </c>
      <c r="G1684" t="str">
        <f>Table19[[#This Row],[Closing Code]] &amp; " - " &amp; Table19[[#This Row],[Closing Code Description]]</f>
        <v>CONTAM - Contamination</v>
      </c>
      <c r="H1684" t="s">
        <v>8878</v>
      </c>
      <c r="I1684" t="s">
        <v>53</v>
      </c>
    </row>
    <row r="1685" spans="2:9" x14ac:dyDescent="0.35">
      <c r="B1685" t="s">
        <v>370</v>
      </c>
      <c r="C1685" t="s">
        <v>180</v>
      </c>
      <c r="D1685" t="str">
        <f>Table19[[#This Row],[Asset Class]] &amp; " - " &amp; Table19[[#This Row],[Class Description]]</f>
        <v>FAN - Fan</v>
      </c>
      <c r="E1685" t="s">
        <v>9706</v>
      </c>
      <c r="F1685" t="s">
        <v>9707</v>
      </c>
      <c r="G1685" t="str">
        <f>Table19[[#This Row],[Closing Code]] &amp; " - " &amp; Table19[[#This Row],[Closing Code Description]]</f>
        <v>DEFASSET - Defective Asset</v>
      </c>
      <c r="H1685" t="s">
        <v>8878</v>
      </c>
      <c r="I1685" t="s">
        <v>53</v>
      </c>
    </row>
    <row r="1686" spans="2:9" x14ac:dyDescent="0.35">
      <c r="B1686" t="s">
        <v>370</v>
      </c>
      <c r="C1686" t="s">
        <v>180</v>
      </c>
      <c r="D1686" t="str">
        <f>Table19[[#This Row],[Asset Class]] &amp; " - " &amp; Table19[[#This Row],[Class Description]]</f>
        <v>FAN - Fan</v>
      </c>
      <c r="E1686" t="s">
        <v>9708</v>
      </c>
      <c r="F1686" t="s">
        <v>9709</v>
      </c>
      <c r="G1686" t="str">
        <f>Table19[[#This Row],[Closing Code]] &amp; " - " &amp; Table19[[#This Row],[Closing Code Description]]</f>
        <v>EXLOAD - Excessive Load</v>
      </c>
      <c r="H1686" t="s">
        <v>8878</v>
      </c>
      <c r="I1686" t="s">
        <v>53</v>
      </c>
    </row>
    <row r="1687" spans="2:9" x14ac:dyDescent="0.35">
      <c r="B1687" t="s">
        <v>370</v>
      </c>
      <c r="C1687" t="s">
        <v>180</v>
      </c>
      <c r="D1687" t="str">
        <f>Table19[[#This Row],[Asset Class]] &amp; " - " &amp; Table19[[#This Row],[Class Description]]</f>
        <v>FAN - Fan</v>
      </c>
      <c r="E1687" t="s">
        <v>9710</v>
      </c>
      <c r="F1687" t="s">
        <v>9711</v>
      </c>
      <c r="G1687" t="str">
        <f>Table19[[#This Row],[Closing Code]] &amp; " - " &amp; Table19[[#This Row],[Closing Code Description]]</f>
        <v>IMPRMNT - Improper Maintenance</v>
      </c>
      <c r="H1687" t="s">
        <v>8878</v>
      </c>
      <c r="I1687" t="s">
        <v>53</v>
      </c>
    </row>
    <row r="1688" spans="2:9" x14ac:dyDescent="0.35">
      <c r="B1688" t="s">
        <v>370</v>
      </c>
      <c r="C1688" t="s">
        <v>180</v>
      </c>
      <c r="D1688" t="str">
        <f>Table19[[#This Row],[Asset Class]] &amp; " - " &amp; Table19[[#This Row],[Class Description]]</f>
        <v>FAN - Fan</v>
      </c>
      <c r="E1688" t="s">
        <v>9712</v>
      </c>
      <c r="F1688" t="s">
        <v>9713</v>
      </c>
      <c r="G1688" t="str">
        <f>Table19[[#This Row],[Closing Code]] &amp; " - " &amp; Table19[[#This Row],[Closing Code Description]]</f>
        <v>INSLUBR - Insufficient Lubrication</v>
      </c>
      <c r="H1688" t="s">
        <v>8878</v>
      </c>
      <c r="I1688" t="s">
        <v>53</v>
      </c>
    </row>
    <row r="1689" spans="2:9" x14ac:dyDescent="0.35">
      <c r="B1689" t="s">
        <v>370</v>
      </c>
      <c r="C1689" t="s">
        <v>180</v>
      </c>
      <c r="D1689" t="str">
        <f>Table19[[#This Row],[Asset Class]] &amp; " - " &amp; Table19[[#This Row],[Class Description]]</f>
        <v>FAN - Fan</v>
      </c>
      <c r="E1689" t="s">
        <v>9714</v>
      </c>
      <c r="F1689" t="s">
        <v>9715</v>
      </c>
      <c r="G1689" t="str">
        <f>Table19[[#This Row],[Closing Code]] &amp; " - " &amp; Table19[[#This Row],[Closing Code Description]]</f>
        <v>LACKTRN - Lack of/ Inadequate Training</v>
      </c>
      <c r="H1689" t="s">
        <v>8878</v>
      </c>
      <c r="I1689" t="s">
        <v>53</v>
      </c>
    </row>
    <row r="1690" spans="2:9" x14ac:dyDescent="0.35">
      <c r="B1690" t="s">
        <v>370</v>
      </c>
      <c r="C1690" t="s">
        <v>180</v>
      </c>
      <c r="D1690" t="str">
        <f>Table19[[#This Row],[Asset Class]] &amp; " - " &amp; Table19[[#This Row],[Class Description]]</f>
        <v>FAN - Fan</v>
      </c>
      <c r="E1690" t="s">
        <v>9716</v>
      </c>
      <c r="F1690" t="s">
        <v>9717</v>
      </c>
      <c r="G1690" t="str">
        <f>Table19[[#This Row],[Closing Code]] &amp; " - " &amp; Table19[[#This Row],[Closing Code Description]]</f>
        <v>MISSCMP - Loose/ Missing Component</v>
      </c>
      <c r="H1690" t="s">
        <v>8878</v>
      </c>
      <c r="I1690" t="s">
        <v>53</v>
      </c>
    </row>
    <row r="1691" spans="2:9" x14ac:dyDescent="0.35">
      <c r="B1691" t="s">
        <v>370</v>
      </c>
      <c r="C1691" t="s">
        <v>180</v>
      </c>
      <c r="D1691" t="str">
        <f>Table19[[#This Row],[Asset Class]] &amp; " - " &amp; Table19[[#This Row],[Class Description]]</f>
        <v>FAN - Fan</v>
      </c>
      <c r="E1691" t="s">
        <v>9718</v>
      </c>
      <c r="F1691" t="s">
        <v>9719</v>
      </c>
      <c r="G1691" t="str">
        <f>Table19[[#This Row],[Closing Code]] &amp; " - " &amp; Table19[[#This Row],[Closing Code Description]]</f>
        <v>NRMWEAR - Normal Wear</v>
      </c>
      <c r="H1691" t="s">
        <v>8878</v>
      </c>
      <c r="I1691" t="s">
        <v>53</v>
      </c>
    </row>
    <row r="1692" spans="2:9" x14ac:dyDescent="0.35">
      <c r="B1692" t="s">
        <v>370</v>
      </c>
      <c r="C1692" t="s">
        <v>180</v>
      </c>
      <c r="D1692" t="str">
        <f>Table19[[#This Row],[Asset Class]] &amp; " - " &amp; Table19[[#This Row],[Class Description]]</f>
        <v>FAN - Fan</v>
      </c>
      <c r="E1692" t="s">
        <v>9720</v>
      </c>
      <c r="F1692" t="s">
        <v>9721</v>
      </c>
      <c r="G1692" t="str">
        <f>Table19[[#This Row],[Closing Code]] &amp; " - " &amp; Table19[[#This Row],[Closing Code Description]]</f>
        <v>OTHER - Other (specify)</v>
      </c>
      <c r="H1692" t="s">
        <v>8878</v>
      </c>
      <c r="I1692" t="s">
        <v>53</v>
      </c>
    </row>
    <row r="1693" spans="2:9" x14ac:dyDescent="0.35">
      <c r="B1693" t="s">
        <v>370</v>
      </c>
      <c r="C1693" t="s">
        <v>180</v>
      </c>
      <c r="D1693" t="str">
        <f>Table19[[#This Row],[Asset Class]] &amp; " - " &amp; Table19[[#This Row],[Class Description]]</f>
        <v>FAN - Fan</v>
      </c>
      <c r="E1693" t="s">
        <v>9722</v>
      </c>
      <c r="F1693" t="s">
        <v>9723</v>
      </c>
      <c r="G1693" t="str">
        <f>Table19[[#This Row],[Closing Code]] &amp; " - " &amp; Table19[[#This Row],[Closing Code Description]]</f>
        <v>PRINSTAL - Poor Installation</v>
      </c>
      <c r="H1693" t="s">
        <v>8878</v>
      </c>
      <c r="I1693" t="s">
        <v>53</v>
      </c>
    </row>
    <row r="1694" spans="2:9" x14ac:dyDescent="0.35">
      <c r="B1694" t="s">
        <v>370</v>
      </c>
      <c r="C1694" t="s">
        <v>180</v>
      </c>
      <c r="D1694" t="str">
        <f>Table19[[#This Row],[Asset Class]] &amp; " - " &amp; Table19[[#This Row],[Class Description]]</f>
        <v>FAN - Fan</v>
      </c>
      <c r="E1694" t="s">
        <v>9724</v>
      </c>
      <c r="F1694" t="s">
        <v>9725</v>
      </c>
      <c r="G1694" t="str">
        <f>Table19[[#This Row],[Closing Code]] &amp; " - " &amp; Table19[[#This Row],[Closing Code Description]]</f>
        <v>PROCISSU - Procedure Issue</v>
      </c>
      <c r="H1694" t="s">
        <v>8878</v>
      </c>
      <c r="I1694" t="s">
        <v>53</v>
      </c>
    </row>
    <row r="1695" spans="2:9" x14ac:dyDescent="0.35">
      <c r="B1695" t="s">
        <v>370</v>
      </c>
      <c r="C1695" t="s">
        <v>180</v>
      </c>
      <c r="D1695" t="str">
        <f>Table19[[#This Row],[Asset Class]] &amp; " - " &amp; Table19[[#This Row],[Class Description]]</f>
        <v>FAN - Fan</v>
      </c>
      <c r="E1695" t="s">
        <v>9726</v>
      </c>
      <c r="F1695" t="s">
        <v>9727</v>
      </c>
      <c r="G1695" t="str">
        <f>Table19[[#This Row],[Closing Code]] &amp; " - " &amp; Table19[[#This Row],[Closing Code Description]]</f>
        <v>UTLFAIL - Utility Failure</v>
      </c>
      <c r="H1695" t="s">
        <v>8878</v>
      </c>
      <c r="I1695" t="s">
        <v>53</v>
      </c>
    </row>
    <row r="1696" spans="2:9" x14ac:dyDescent="0.35">
      <c r="B1696" t="s">
        <v>370</v>
      </c>
      <c r="C1696" t="s">
        <v>180</v>
      </c>
      <c r="D1696" t="str">
        <f>Table19[[#This Row],[Asset Class]] &amp; " - " &amp; Table19[[#This Row],[Class Description]]</f>
        <v>FAN - Fan</v>
      </c>
      <c r="E1696" t="s">
        <v>9728</v>
      </c>
      <c r="F1696" t="s">
        <v>9729</v>
      </c>
      <c r="G1696" t="str">
        <f>Table19[[#This Row],[Closing Code]] &amp; " - " &amp; Table19[[#This Row],[Closing Code Description]]</f>
        <v>VNDLSM - Vandalism</v>
      </c>
      <c r="H1696" t="s">
        <v>8878</v>
      </c>
      <c r="I1696" t="s">
        <v>53</v>
      </c>
    </row>
    <row r="1697" spans="2:9" x14ac:dyDescent="0.35">
      <c r="B1697" t="s">
        <v>370</v>
      </c>
      <c r="C1697" t="s">
        <v>180</v>
      </c>
      <c r="D1697" t="str">
        <f>Table19[[#This Row],[Asset Class]] &amp; " - " &amp; Table19[[#This Row],[Class Description]]</f>
        <v>FAN - Fan</v>
      </c>
      <c r="E1697" t="s">
        <v>9730</v>
      </c>
      <c r="F1697" t="s">
        <v>9731</v>
      </c>
      <c r="G1697" t="str">
        <f>Table19[[#This Row],[Closing Code]] &amp; " - " &amp; Table19[[#This Row],[Closing Code Description]]</f>
        <v>WORNCMPT - Defective/ Worn Component</v>
      </c>
      <c r="H1697" t="s">
        <v>8878</v>
      </c>
      <c r="I1697" t="s">
        <v>53</v>
      </c>
    </row>
    <row r="1698" spans="2:9" x14ac:dyDescent="0.35">
      <c r="B1698" t="s">
        <v>370</v>
      </c>
      <c r="C1698" t="s">
        <v>180</v>
      </c>
      <c r="D1698" t="str">
        <f>Table19[[#This Row],[Asset Class]] &amp; " - " &amp; Table19[[#This Row],[Class Description]]</f>
        <v>FAN - Fan</v>
      </c>
      <c r="E1698" t="s">
        <v>9732</v>
      </c>
      <c r="F1698" t="s">
        <v>9733</v>
      </c>
      <c r="G1698" t="str">
        <f>Table19[[#This Row],[Closing Code]] &amp; " - " &amp; Table19[[#This Row],[Closing Code Description]]</f>
        <v>ADJUSTD - Adjusted</v>
      </c>
      <c r="H1698" t="s">
        <v>8896</v>
      </c>
      <c r="I1698" t="s">
        <v>53</v>
      </c>
    </row>
    <row r="1699" spans="2:9" x14ac:dyDescent="0.35">
      <c r="B1699" t="s">
        <v>370</v>
      </c>
      <c r="C1699" t="s">
        <v>180</v>
      </c>
      <c r="D1699" t="str">
        <f>Table19[[#This Row],[Asset Class]] &amp; " - " &amp; Table19[[#This Row],[Class Description]]</f>
        <v>FAN - Fan</v>
      </c>
      <c r="E1699" t="s">
        <v>9734</v>
      </c>
      <c r="F1699" t="s">
        <v>9735</v>
      </c>
      <c r="G1699" t="str">
        <f>Table19[[#This Row],[Closing Code]] &amp; " - " &amp; Table19[[#This Row],[Closing Code Description]]</f>
        <v>DECOMM - Decommission</v>
      </c>
      <c r="H1699" t="s">
        <v>8896</v>
      </c>
      <c r="I1699" t="s">
        <v>53</v>
      </c>
    </row>
    <row r="1700" spans="2:9" x14ac:dyDescent="0.35">
      <c r="B1700" t="s">
        <v>370</v>
      </c>
      <c r="C1700" t="s">
        <v>180</v>
      </c>
      <c r="D1700" t="str">
        <f>Table19[[#This Row],[Asset Class]] &amp; " - " &amp; Table19[[#This Row],[Class Description]]</f>
        <v>FAN - Fan</v>
      </c>
      <c r="E1700" t="s">
        <v>9736</v>
      </c>
      <c r="F1700" t="s">
        <v>9737</v>
      </c>
      <c r="G1700" t="str">
        <f>Table19[[#This Row],[Closing Code]] &amp; " - " &amp; Table19[[#This Row],[Closing Code Description]]</f>
        <v>DECONTME - Decontaminate</v>
      </c>
      <c r="H1700" t="s">
        <v>8896</v>
      </c>
      <c r="I1700" t="s">
        <v>53</v>
      </c>
    </row>
    <row r="1701" spans="2:9" x14ac:dyDescent="0.35">
      <c r="B1701" t="s">
        <v>370</v>
      </c>
      <c r="C1701" t="s">
        <v>180</v>
      </c>
      <c r="D1701" t="str">
        <f>Table19[[#This Row],[Asset Class]] &amp; " - " &amp; Table19[[#This Row],[Class Description]]</f>
        <v>FAN - Fan</v>
      </c>
      <c r="E1701" t="s">
        <v>9738</v>
      </c>
      <c r="F1701" t="s">
        <v>9739</v>
      </c>
      <c r="G1701" t="str">
        <f>Table19[[#This Row],[Closing Code]] &amp; " - " &amp; Table19[[#This Row],[Closing Code Description]]</f>
        <v>DONOTHIN - Do Nothing</v>
      </c>
      <c r="H1701" t="s">
        <v>8896</v>
      </c>
      <c r="I1701" t="s">
        <v>53</v>
      </c>
    </row>
    <row r="1702" spans="2:9" x14ac:dyDescent="0.35">
      <c r="B1702" t="s">
        <v>370</v>
      </c>
      <c r="C1702" t="s">
        <v>180</v>
      </c>
      <c r="D1702" t="str">
        <f>Table19[[#This Row],[Asset Class]] &amp; " - " &amp; Table19[[#This Row],[Class Description]]</f>
        <v>FAN - Fan</v>
      </c>
      <c r="E1702" t="s">
        <v>9740</v>
      </c>
      <c r="F1702" t="s">
        <v>9741</v>
      </c>
      <c r="G1702" t="str">
        <f>Table19[[#This Row],[Closing Code]] &amp; " - " &amp; Table19[[#This Row],[Closing Code Description]]</f>
        <v>LUBRCTE - Lubricate</v>
      </c>
      <c r="H1702" t="s">
        <v>8896</v>
      </c>
      <c r="I1702" t="s">
        <v>53</v>
      </c>
    </row>
    <row r="1703" spans="2:9" x14ac:dyDescent="0.35">
      <c r="B1703" t="s">
        <v>370</v>
      </c>
      <c r="C1703" t="s">
        <v>180</v>
      </c>
      <c r="D1703" t="str">
        <f>Table19[[#This Row],[Asset Class]] &amp; " - " &amp; Table19[[#This Row],[Class Description]]</f>
        <v>FAN - Fan</v>
      </c>
      <c r="E1703" t="s">
        <v>9720</v>
      </c>
      <c r="F1703" t="s">
        <v>9721</v>
      </c>
      <c r="G1703" t="str">
        <f>Table19[[#This Row],[Closing Code]] &amp; " - " &amp; Table19[[#This Row],[Closing Code Description]]</f>
        <v>OTHER - Other (specify)</v>
      </c>
      <c r="H1703" t="s">
        <v>8896</v>
      </c>
      <c r="I1703" t="s">
        <v>53</v>
      </c>
    </row>
    <row r="1704" spans="2:9" x14ac:dyDescent="0.35">
      <c r="B1704" t="s">
        <v>370</v>
      </c>
      <c r="C1704" t="s">
        <v>180</v>
      </c>
      <c r="D1704" t="str">
        <f>Table19[[#This Row],[Asset Class]] &amp; " - " &amp; Table19[[#This Row],[Class Description]]</f>
        <v>FAN - Fan</v>
      </c>
      <c r="E1704" t="s">
        <v>9742</v>
      </c>
      <c r="F1704" t="s">
        <v>9743</v>
      </c>
      <c r="G1704" t="str">
        <f>Table19[[#This Row],[Closing Code]] &amp; " - " &amp; Table19[[#This Row],[Closing Code Description]]</f>
        <v>RECALBRT - Recalibrate</v>
      </c>
      <c r="H1704" t="s">
        <v>8896</v>
      </c>
      <c r="I1704" t="s">
        <v>53</v>
      </c>
    </row>
    <row r="1705" spans="2:9" x14ac:dyDescent="0.35">
      <c r="B1705" t="s">
        <v>370</v>
      </c>
      <c r="C1705" t="s">
        <v>180</v>
      </c>
      <c r="D1705" t="str">
        <f>Table19[[#This Row],[Asset Class]] &amp; " - " &amp; Table19[[#This Row],[Class Description]]</f>
        <v>FAN - Fan</v>
      </c>
      <c r="E1705" t="s">
        <v>9744</v>
      </c>
      <c r="F1705" t="s">
        <v>9745</v>
      </c>
      <c r="G1705" t="str">
        <f>Table19[[#This Row],[Closing Code]] &amp; " - " &amp; Table19[[#This Row],[Closing Code Description]]</f>
        <v>REMVOBT - Remove Obstruction</v>
      </c>
      <c r="H1705" t="s">
        <v>8896</v>
      </c>
      <c r="I1705" t="s">
        <v>53</v>
      </c>
    </row>
    <row r="1706" spans="2:9" x14ac:dyDescent="0.35">
      <c r="B1706" t="s">
        <v>370</v>
      </c>
      <c r="C1706" t="s">
        <v>180</v>
      </c>
      <c r="D1706" t="str">
        <f>Table19[[#This Row],[Asset Class]] &amp; " - " &amp; Table19[[#This Row],[Class Description]]</f>
        <v>FAN - Fan</v>
      </c>
      <c r="E1706" t="s">
        <v>9746</v>
      </c>
      <c r="F1706" t="s">
        <v>9747</v>
      </c>
      <c r="G1706" t="str">
        <f>Table19[[#This Row],[Closing Code]] &amp; " - " &amp; Table19[[#This Row],[Closing Code Description]]</f>
        <v>REPCMPT - Repair Component</v>
      </c>
      <c r="H1706" t="s">
        <v>8896</v>
      </c>
      <c r="I1706" t="s">
        <v>53</v>
      </c>
    </row>
    <row r="1707" spans="2:9" x14ac:dyDescent="0.35">
      <c r="B1707" t="s">
        <v>370</v>
      </c>
      <c r="C1707" t="s">
        <v>180</v>
      </c>
      <c r="D1707" t="str">
        <f>Table19[[#This Row],[Asset Class]] &amp; " - " &amp; Table19[[#This Row],[Class Description]]</f>
        <v>FAN - Fan</v>
      </c>
      <c r="E1707" t="s">
        <v>9748</v>
      </c>
      <c r="F1707" t="s">
        <v>9749</v>
      </c>
      <c r="G1707" t="str">
        <f>Table19[[#This Row],[Closing Code]] &amp; " - " &amp; Table19[[#This Row],[Closing Code Description]]</f>
        <v>REPLASS - Replace Asset</v>
      </c>
      <c r="H1707" t="s">
        <v>8896</v>
      </c>
      <c r="I1707" t="s">
        <v>53</v>
      </c>
    </row>
    <row r="1708" spans="2:9" x14ac:dyDescent="0.35">
      <c r="B1708" t="s">
        <v>370</v>
      </c>
      <c r="C1708" t="s">
        <v>180</v>
      </c>
      <c r="D1708" t="str">
        <f>Table19[[#This Row],[Asset Class]] &amp; " - " &amp; Table19[[#This Row],[Class Description]]</f>
        <v>FAN - Fan</v>
      </c>
      <c r="E1708" t="s">
        <v>9750</v>
      </c>
      <c r="F1708" t="s">
        <v>9751</v>
      </c>
      <c r="G1708" t="str">
        <f>Table19[[#This Row],[Closing Code]] &amp; " - " &amp; Table19[[#This Row],[Closing Code Description]]</f>
        <v>REPLCMPT - Replace Component</v>
      </c>
      <c r="H1708" t="s">
        <v>8896</v>
      </c>
      <c r="I1708" t="s">
        <v>53</v>
      </c>
    </row>
    <row r="1709" spans="2:9" x14ac:dyDescent="0.35">
      <c r="B1709" t="s">
        <v>370</v>
      </c>
      <c r="C1709" t="s">
        <v>180</v>
      </c>
      <c r="D1709" t="str">
        <f>Table19[[#This Row],[Asset Class]] &amp; " - " &amp; Table19[[#This Row],[Class Description]]</f>
        <v>FAN - Fan</v>
      </c>
      <c r="E1709" t="s">
        <v>9752</v>
      </c>
      <c r="F1709" t="s">
        <v>9753</v>
      </c>
      <c r="G1709" t="str">
        <f>Table19[[#This Row],[Closing Code]] &amp; " - " &amp; Table19[[#This Row],[Closing Code Description]]</f>
        <v>REPRASS - Repair Asset</v>
      </c>
      <c r="H1709" t="s">
        <v>8896</v>
      </c>
      <c r="I1709" t="s">
        <v>53</v>
      </c>
    </row>
    <row r="1710" spans="2:9" x14ac:dyDescent="0.35">
      <c r="B1710" t="s">
        <v>370</v>
      </c>
      <c r="C1710" t="s">
        <v>180</v>
      </c>
      <c r="D1710" t="str">
        <f>Table19[[#This Row],[Asset Class]] &amp; " - " &amp; Table19[[#This Row],[Class Description]]</f>
        <v>FAN - Fan</v>
      </c>
      <c r="E1710" t="s">
        <v>9754</v>
      </c>
      <c r="F1710" t="s">
        <v>9755</v>
      </c>
      <c r="G1710" t="str">
        <f>Table19[[#This Row],[Closing Code]] &amp; " - " &amp; Table19[[#This Row],[Closing Code Description]]</f>
        <v>UPGRADES - Upgrade</v>
      </c>
      <c r="H1710" t="s">
        <v>8896</v>
      </c>
      <c r="I1710" t="s">
        <v>53</v>
      </c>
    </row>
    <row r="1711" spans="2:9" x14ac:dyDescent="0.35">
      <c r="B1711" t="s">
        <v>471</v>
      </c>
      <c r="C1711" t="s">
        <v>277</v>
      </c>
      <c r="D1711" t="str">
        <f>Table19[[#This Row],[Asset Class]] &amp; " - " &amp; Table19[[#This Row],[Class Description]]</f>
        <v>FLGPL - Flag Pole</v>
      </c>
      <c r="E1711" t="s">
        <v>9672</v>
      </c>
      <c r="F1711" t="s">
        <v>9673</v>
      </c>
      <c r="G1711" t="str">
        <f>Table19[[#This Row],[Closing Code]] &amp; " - " &amp; Table19[[#This Row],[Closing Code Description]]</f>
        <v>ABNTEMP - Abnormal Temperature</v>
      </c>
      <c r="H1711" t="s">
        <v>8863</v>
      </c>
      <c r="I1711" t="s">
        <v>53</v>
      </c>
    </row>
    <row r="1712" spans="2:9" x14ac:dyDescent="0.35">
      <c r="B1712" t="s">
        <v>471</v>
      </c>
      <c r="C1712" t="s">
        <v>277</v>
      </c>
      <c r="D1712" t="str">
        <f>Table19[[#This Row],[Asset Class]] &amp; " - " &amp; Table19[[#This Row],[Class Description]]</f>
        <v>FLGPL - Flag Pole</v>
      </c>
      <c r="E1712" t="s">
        <v>9674</v>
      </c>
      <c r="F1712" t="s">
        <v>9675</v>
      </c>
      <c r="G1712" t="str">
        <f>Table19[[#This Row],[Closing Code]] &amp; " - " &amp; Table19[[#This Row],[Closing Code Description]]</f>
        <v>CORROS - Corrosion</v>
      </c>
      <c r="H1712" t="s">
        <v>8863</v>
      </c>
      <c r="I1712" t="s">
        <v>53</v>
      </c>
    </row>
    <row r="1713" spans="2:9" x14ac:dyDescent="0.35">
      <c r="B1713" t="s">
        <v>471</v>
      </c>
      <c r="C1713" t="s">
        <v>277</v>
      </c>
      <c r="D1713" t="str">
        <f>Table19[[#This Row],[Asset Class]] &amp; " - " &amp; Table19[[#This Row],[Class Description]]</f>
        <v>FLGPL - Flag Pole</v>
      </c>
      <c r="E1713" t="s">
        <v>9676</v>
      </c>
      <c r="F1713" t="s">
        <v>9677</v>
      </c>
      <c r="G1713" t="str">
        <f>Table19[[#This Row],[Closing Code]] &amp; " - " &amp; Table19[[#This Row],[Closing Code Description]]</f>
        <v>ELECTRIP - Electrical Trip Out</v>
      </c>
      <c r="H1713" t="s">
        <v>8863</v>
      </c>
      <c r="I1713" t="s">
        <v>53</v>
      </c>
    </row>
    <row r="1714" spans="2:9" x14ac:dyDescent="0.35">
      <c r="B1714" t="s">
        <v>471</v>
      </c>
      <c r="C1714" t="s">
        <v>277</v>
      </c>
      <c r="D1714" t="str">
        <f>Table19[[#This Row],[Asset Class]] &amp; " - " &amp; Table19[[#This Row],[Class Description]]</f>
        <v>FLGPL - Flag Pole</v>
      </c>
      <c r="E1714" t="s">
        <v>9678</v>
      </c>
      <c r="F1714" t="s">
        <v>9679</v>
      </c>
      <c r="G1714" t="str">
        <f>Table19[[#This Row],[Closing Code]] &amp; " - " &amp; Table19[[#This Row],[Closing Code Description]]</f>
        <v>EXNOISE - Excessive Noise</v>
      </c>
      <c r="H1714" t="s">
        <v>8863</v>
      </c>
      <c r="I1714" t="s">
        <v>53</v>
      </c>
    </row>
    <row r="1715" spans="2:9" x14ac:dyDescent="0.35">
      <c r="B1715" t="s">
        <v>471</v>
      </c>
      <c r="C1715" t="s">
        <v>277</v>
      </c>
      <c r="D1715" t="str">
        <f>Table19[[#This Row],[Asset Class]] &amp; " - " &amp; Table19[[#This Row],[Class Description]]</f>
        <v>FLGPL - Flag Pole</v>
      </c>
      <c r="E1715" t="s">
        <v>9680</v>
      </c>
      <c r="F1715" t="s">
        <v>9681</v>
      </c>
      <c r="G1715" t="str">
        <f>Table19[[#This Row],[Closing Code]] &amp; " - " &amp; Table19[[#This Row],[Closing Code Description]]</f>
        <v>EXVIBRTN - Excessive Vibration</v>
      </c>
      <c r="H1715" t="s">
        <v>8863</v>
      </c>
      <c r="I1715" t="s">
        <v>53</v>
      </c>
    </row>
    <row r="1716" spans="2:9" x14ac:dyDescent="0.35">
      <c r="B1716" t="s">
        <v>471</v>
      </c>
      <c r="C1716" t="s">
        <v>277</v>
      </c>
      <c r="D1716" t="str">
        <f>Table19[[#This Row],[Asset Class]] &amp; " - " &amp; Table19[[#This Row],[Class Description]]</f>
        <v>FLGPL - Flag Pole</v>
      </c>
      <c r="E1716" t="s">
        <v>9682</v>
      </c>
      <c r="F1716" t="s">
        <v>9683</v>
      </c>
      <c r="G1716" t="str">
        <f>Table19[[#This Row],[Closing Code]] &amp; " - " &amp; Table19[[#This Row],[Closing Code Description]]</f>
        <v>JAMMEDEQ - Jammed Equipment</v>
      </c>
      <c r="H1716" t="s">
        <v>8863</v>
      </c>
      <c r="I1716" t="s">
        <v>53</v>
      </c>
    </row>
    <row r="1717" spans="2:9" x14ac:dyDescent="0.35">
      <c r="B1717" t="s">
        <v>471</v>
      </c>
      <c r="C1717" t="s">
        <v>277</v>
      </c>
      <c r="D1717" t="str">
        <f>Table19[[#This Row],[Asset Class]] &amp; " - " &amp; Table19[[#This Row],[Class Description]]</f>
        <v>FLGPL - Flag Pole</v>
      </c>
      <c r="E1717" t="s">
        <v>9684</v>
      </c>
      <c r="F1717" t="s">
        <v>9685</v>
      </c>
      <c r="G1717" t="str">
        <f>Table19[[#This Row],[Closing Code]] &amp; " - " &amp; Table19[[#This Row],[Closing Code Description]]</f>
        <v>LEAKING - Leaking</v>
      </c>
      <c r="H1717" t="s">
        <v>8863</v>
      </c>
      <c r="I1717" t="s">
        <v>53</v>
      </c>
    </row>
    <row r="1718" spans="2:9" x14ac:dyDescent="0.35">
      <c r="B1718" t="s">
        <v>471</v>
      </c>
      <c r="C1718" t="s">
        <v>277</v>
      </c>
      <c r="D1718" t="str">
        <f>Table19[[#This Row],[Asset Class]] &amp; " - " &amp; Table19[[#This Row],[Class Description]]</f>
        <v>FLGPL - Flag Pole</v>
      </c>
      <c r="E1718" t="s">
        <v>9686</v>
      </c>
      <c r="F1718" t="s">
        <v>9687</v>
      </c>
      <c r="G1718" t="str">
        <f>Table19[[#This Row],[Closing Code]] &amp; " - " &amp; Table19[[#This Row],[Closing Code Description]]</f>
        <v>LOWPERF - Low Performance</v>
      </c>
      <c r="H1718" t="s">
        <v>8863</v>
      </c>
      <c r="I1718" t="s">
        <v>53</v>
      </c>
    </row>
    <row r="1719" spans="2:9" x14ac:dyDescent="0.35">
      <c r="B1719" t="s">
        <v>471</v>
      </c>
      <c r="C1719" t="s">
        <v>277</v>
      </c>
      <c r="D1719" t="str">
        <f>Table19[[#This Row],[Asset Class]] &amp; " - " &amp; Table19[[#This Row],[Class Description]]</f>
        <v>FLGPL - Flag Pole</v>
      </c>
      <c r="E1719" t="s">
        <v>9688</v>
      </c>
      <c r="F1719" t="s">
        <v>9689</v>
      </c>
      <c r="G1719" t="str">
        <f>Table19[[#This Row],[Closing Code]] &amp; " - " &amp; Table19[[#This Row],[Closing Code Description]]</f>
        <v>NONOPER - Non-Operational</v>
      </c>
      <c r="H1719" t="s">
        <v>8863</v>
      </c>
      <c r="I1719" t="s">
        <v>53</v>
      </c>
    </row>
    <row r="1720" spans="2:9" x14ac:dyDescent="0.35">
      <c r="B1720" t="s">
        <v>471</v>
      </c>
      <c r="C1720" t="s">
        <v>277</v>
      </c>
      <c r="D1720" t="str">
        <f>Table19[[#This Row],[Asset Class]] &amp; " - " &amp; Table19[[#This Row],[Class Description]]</f>
        <v>FLGPL - Flag Pole</v>
      </c>
      <c r="E1720" t="s">
        <v>9690</v>
      </c>
      <c r="F1720" t="s">
        <v>9691</v>
      </c>
      <c r="G1720" t="str">
        <f>Table19[[#This Row],[Closing Code]] &amp; " - " &amp; Table19[[#This Row],[Closing Code Description]]</f>
        <v>PHYDMGE - Physical Damage</v>
      </c>
      <c r="H1720" t="s">
        <v>8863</v>
      </c>
      <c r="I1720" t="s">
        <v>53</v>
      </c>
    </row>
    <row r="1721" spans="2:9" x14ac:dyDescent="0.35">
      <c r="B1721" t="s">
        <v>471</v>
      </c>
      <c r="C1721" t="s">
        <v>277</v>
      </c>
      <c r="D1721" t="str">
        <f>Table19[[#This Row],[Asset Class]] &amp; " - " &amp; Table19[[#This Row],[Class Description]]</f>
        <v>FLGPL - Flag Pole</v>
      </c>
      <c r="E1721" t="s">
        <v>9692</v>
      </c>
      <c r="F1721" t="s">
        <v>9693</v>
      </c>
      <c r="G1721" t="str">
        <f>Table19[[#This Row],[Closing Code]] &amp; " - " &amp; Table19[[#This Row],[Closing Code Description]]</f>
        <v>UNSMELL - Unusual Smell</v>
      </c>
      <c r="H1721" t="s">
        <v>8863</v>
      </c>
      <c r="I1721" t="s">
        <v>53</v>
      </c>
    </row>
    <row r="1722" spans="2:9" x14ac:dyDescent="0.35">
      <c r="B1722" t="s">
        <v>471</v>
      </c>
      <c r="C1722" t="s">
        <v>277</v>
      </c>
      <c r="D1722" t="str">
        <f>Table19[[#This Row],[Asset Class]] &amp; " - " &amp; Table19[[#This Row],[Class Description]]</f>
        <v>FLGPL - Flag Pole</v>
      </c>
      <c r="E1722" t="s">
        <v>9694</v>
      </c>
      <c r="F1722" t="s">
        <v>9695</v>
      </c>
      <c r="G1722" t="str">
        <f>Table19[[#This Row],[Closing Code]] &amp; " - " &amp; Table19[[#This Row],[Closing Code Description]]</f>
        <v>UNSMOKE - Unusual Smoke</v>
      </c>
      <c r="H1722" t="s">
        <v>8863</v>
      </c>
      <c r="I1722" t="s">
        <v>53</v>
      </c>
    </row>
    <row r="1723" spans="2:9" x14ac:dyDescent="0.35">
      <c r="B1723" t="s">
        <v>471</v>
      </c>
      <c r="C1723" t="s">
        <v>277</v>
      </c>
      <c r="D1723" t="str">
        <f>Table19[[#This Row],[Asset Class]] &amp; " - " &amp; Table19[[#This Row],[Class Description]]</f>
        <v>FLGPL - Flag Pole</v>
      </c>
      <c r="E1723" t="s">
        <v>10415</v>
      </c>
      <c r="F1723" t="s">
        <v>10416</v>
      </c>
      <c r="G1723" t="str">
        <f>Table19[[#This Row],[Closing Code]] &amp; " - " &amp; Table19[[#This Row],[Closing Code Description]]</f>
        <v>FPCLDEP - Flag pole crank lubrication depleted</v>
      </c>
      <c r="H1723" t="s">
        <v>8876</v>
      </c>
      <c r="I1723" t="s">
        <v>53</v>
      </c>
    </row>
    <row r="1724" spans="2:9" x14ac:dyDescent="0.35">
      <c r="B1724" t="s">
        <v>471</v>
      </c>
      <c r="C1724" t="s">
        <v>277</v>
      </c>
      <c r="D1724" t="str">
        <f>Table19[[#This Row],[Asset Class]] &amp; " - " &amp; Table19[[#This Row],[Class Description]]</f>
        <v>FLGPL - Flag Pole</v>
      </c>
      <c r="E1724" t="s">
        <v>10417</v>
      </c>
      <c r="F1724" t="s">
        <v>10418</v>
      </c>
      <c r="G1724" t="str">
        <f>Table19[[#This Row],[Closing Code]] &amp; " - " &amp; Table19[[#This Row],[Closing Code Description]]</f>
        <v>SFPDET - Steel flag pole deteriorated</v>
      </c>
      <c r="H1724" t="s">
        <v>8876</v>
      </c>
      <c r="I1724" t="s">
        <v>53</v>
      </c>
    </row>
    <row r="1725" spans="2:9" x14ac:dyDescent="0.35">
      <c r="B1725" t="s">
        <v>471</v>
      </c>
      <c r="C1725" t="s">
        <v>277</v>
      </c>
      <c r="D1725" t="str">
        <f>Table19[[#This Row],[Asset Class]] &amp; " - " &amp; Table19[[#This Row],[Class Description]]</f>
        <v>FLGPL - Flag Pole</v>
      </c>
      <c r="E1725" t="s">
        <v>9698</v>
      </c>
      <c r="F1725" t="s">
        <v>9699</v>
      </c>
      <c r="G1725" t="str">
        <f>Table19[[#This Row],[Closing Code]] &amp; " - " &amp; Table19[[#This Row],[Closing Code Description]]</f>
        <v>ACCIDENT - Accident</v>
      </c>
      <c r="H1725" t="s">
        <v>8878</v>
      </c>
      <c r="I1725" t="s">
        <v>53</v>
      </c>
    </row>
    <row r="1726" spans="2:9" x14ac:dyDescent="0.35">
      <c r="B1726" t="s">
        <v>471</v>
      </c>
      <c r="C1726" t="s">
        <v>277</v>
      </c>
      <c r="D1726" t="str">
        <f>Table19[[#This Row],[Asset Class]] &amp; " - " &amp; Table19[[#This Row],[Class Description]]</f>
        <v>FLGPL - Flag Pole</v>
      </c>
      <c r="E1726" t="s">
        <v>9700</v>
      </c>
      <c r="F1726" t="s">
        <v>9701</v>
      </c>
      <c r="G1726" t="str">
        <f>Table19[[#This Row],[Closing Code]] &amp; " - " &amp; Table19[[#This Row],[Closing Code Description]]</f>
        <v>ACCWEAR - Accelerated Wear</v>
      </c>
      <c r="H1726" t="s">
        <v>8878</v>
      </c>
      <c r="I1726" t="s">
        <v>53</v>
      </c>
    </row>
    <row r="1727" spans="2:9" x14ac:dyDescent="0.35">
      <c r="B1727" t="s">
        <v>471</v>
      </c>
      <c r="C1727" t="s">
        <v>277</v>
      </c>
      <c r="D1727" t="str">
        <f>Table19[[#This Row],[Asset Class]] &amp; " - " &amp; Table19[[#This Row],[Class Description]]</f>
        <v>FLGPL - Flag Pole</v>
      </c>
      <c r="E1727" t="s">
        <v>9702</v>
      </c>
      <c r="F1727" t="s">
        <v>9703</v>
      </c>
      <c r="G1727" t="str">
        <f>Table19[[#This Row],[Closing Code]] &amp; " - " &amp; Table19[[#This Row],[Closing Code Description]]</f>
        <v>ACTGOD - Weather condition/Forces of nature or Act of God</v>
      </c>
      <c r="H1727" t="s">
        <v>8878</v>
      </c>
      <c r="I1727" t="s">
        <v>53</v>
      </c>
    </row>
    <row r="1728" spans="2:9" x14ac:dyDescent="0.35">
      <c r="B1728" t="s">
        <v>471</v>
      </c>
      <c r="C1728" t="s">
        <v>277</v>
      </c>
      <c r="D1728" t="str">
        <f>Table19[[#This Row],[Asset Class]] &amp; " - " &amp; Table19[[#This Row],[Class Description]]</f>
        <v>FLGPL - Flag Pole</v>
      </c>
      <c r="E1728" t="s">
        <v>9704</v>
      </c>
      <c r="F1728" t="s">
        <v>9705</v>
      </c>
      <c r="G1728" t="str">
        <f>Table19[[#This Row],[Closing Code]] &amp; " - " &amp; Table19[[#This Row],[Closing Code Description]]</f>
        <v>CONTAM - Contamination</v>
      </c>
      <c r="H1728" t="s">
        <v>8878</v>
      </c>
      <c r="I1728" t="s">
        <v>53</v>
      </c>
    </row>
    <row r="1729" spans="2:9" x14ac:dyDescent="0.35">
      <c r="B1729" t="s">
        <v>471</v>
      </c>
      <c r="C1729" t="s">
        <v>277</v>
      </c>
      <c r="D1729" t="str">
        <f>Table19[[#This Row],[Asset Class]] &amp; " - " &amp; Table19[[#This Row],[Class Description]]</f>
        <v>FLGPL - Flag Pole</v>
      </c>
      <c r="E1729" t="s">
        <v>9706</v>
      </c>
      <c r="F1729" t="s">
        <v>9707</v>
      </c>
      <c r="G1729" t="str">
        <f>Table19[[#This Row],[Closing Code]] &amp; " - " &amp; Table19[[#This Row],[Closing Code Description]]</f>
        <v>DEFASSET - Defective Asset</v>
      </c>
      <c r="H1729" t="s">
        <v>8878</v>
      </c>
      <c r="I1729" t="s">
        <v>53</v>
      </c>
    </row>
    <row r="1730" spans="2:9" x14ac:dyDescent="0.35">
      <c r="B1730" t="s">
        <v>471</v>
      </c>
      <c r="C1730" t="s">
        <v>277</v>
      </c>
      <c r="D1730" t="str">
        <f>Table19[[#This Row],[Asset Class]] &amp; " - " &amp; Table19[[#This Row],[Class Description]]</f>
        <v>FLGPL - Flag Pole</v>
      </c>
      <c r="E1730" t="s">
        <v>9708</v>
      </c>
      <c r="F1730" t="s">
        <v>9709</v>
      </c>
      <c r="G1730" t="str">
        <f>Table19[[#This Row],[Closing Code]] &amp; " - " &amp; Table19[[#This Row],[Closing Code Description]]</f>
        <v>EXLOAD - Excessive Load</v>
      </c>
      <c r="H1730" t="s">
        <v>8878</v>
      </c>
      <c r="I1730" t="s">
        <v>53</v>
      </c>
    </row>
    <row r="1731" spans="2:9" x14ac:dyDescent="0.35">
      <c r="B1731" t="s">
        <v>471</v>
      </c>
      <c r="C1731" t="s">
        <v>277</v>
      </c>
      <c r="D1731" t="str">
        <f>Table19[[#This Row],[Asset Class]] &amp; " - " &amp; Table19[[#This Row],[Class Description]]</f>
        <v>FLGPL - Flag Pole</v>
      </c>
      <c r="E1731" t="s">
        <v>9710</v>
      </c>
      <c r="F1731" t="s">
        <v>9711</v>
      </c>
      <c r="G1731" t="str">
        <f>Table19[[#This Row],[Closing Code]] &amp; " - " &amp; Table19[[#This Row],[Closing Code Description]]</f>
        <v>IMPRMNT - Improper Maintenance</v>
      </c>
      <c r="H1731" t="s">
        <v>8878</v>
      </c>
      <c r="I1731" t="s">
        <v>53</v>
      </c>
    </row>
    <row r="1732" spans="2:9" x14ac:dyDescent="0.35">
      <c r="B1732" t="s">
        <v>471</v>
      </c>
      <c r="C1732" t="s">
        <v>277</v>
      </c>
      <c r="D1732" t="str">
        <f>Table19[[#This Row],[Asset Class]] &amp; " - " &amp; Table19[[#This Row],[Class Description]]</f>
        <v>FLGPL - Flag Pole</v>
      </c>
      <c r="E1732" t="s">
        <v>9712</v>
      </c>
      <c r="F1732" t="s">
        <v>9713</v>
      </c>
      <c r="G1732" t="str">
        <f>Table19[[#This Row],[Closing Code]] &amp; " - " &amp; Table19[[#This Row],[Closing Code Description]]</f>
        <v>INSLUBR - Insufficient Lubrication</v>
      </c>
      <c r="H1732" t="s">
        <v>8878</v>
      </c>
      <c r="I1732" t="s">
        <v>53</v>
      </c>
    </row>
    <row r="1733" spans="2:9" x14ac:dyDescent="0.35">
      <c r="B1733" t="s">
        <v>471</v>
      </c>
      <c r="C1733" t="s">
        <v>277</v>
      </c>
      <c r="D1733" t="str">
        <f>Table19[[#This Row],[Asset Class]] &amp; " - " &amp; Table19[[#This Row],[Class Description]]</f>
        <v>FLGPL - Flag Pole</v>
      </c>
      <c r="E1733" t="s">
        <v>9714</v>
      </c>
      <c r="F1733" t="s">
        <v>9715</v>
      </c>
      <c r="G1733" t="str">
        <f>Table19[[#This Row],[Closing Code]] &amp; " - " &amp; Table19[[#This Row],[Closing Code Description]]</f>
        <v>LACKTRN - Lack of/ Inadequate Training</v>
      </c>
      <c r="H1733" t="s">
        <v>8878</v>
      </c>
      <c r="I1733" t="s">
        <v>53</v>
      </c>
    </row>
    <row r="1734" spans="2:9" x14ac:dyDescent="0.35">
      <c r="B1734" t="s">
        <v>471</v>
      </c>
      <c r="C1734" t="s">
        <v>277</v>
      </c>
      <c r="D1734" t="str">
        <f>Table19[[#This Row],[Asset Class]] &amp; " - " &amp; Table19[[#This Row],[Class Description]]</f>
        <v>FLGPL - Flag Pole</v>
      </c>
      <c r="E1734" t="s">
        <v>9716</v>
      </c>
      <c r="F1734" t="s">
        <v>9717</v>
      </c>
      <c r="G1734" t="str">
        <f>Table19[[#This Row],[Closing Code]] &amp; " - " &amp; Table19[[#This Row],[Closing Code Description]]</f>
        <v>MISSCMP - Loose/ Missing Component</v>
      </c>
      <c r="H1734" t="s">
        <v>8878</v>
      </c>
      <c r="I1734" t="s">
        <v>53</v>
      </c>
    </row>
    <row r="1735" spans="2:9" x14ac:dyDescent="0.35">
      <c r="B1735" t="s">
        <v>471</v>
      </c>
      <c r="C1735" t="s">
        <v>277</v>
      </c>
      <c r="D1735" t="str">
        <f>Table19[[#This Row],[Asset Class]] &amp; " - " &amp; Table19[[#This Row],[Class Description]]</f>
        <v>FLGPL - Flag Pole</v>
      </c>
      <c r="E1735" t="s">
        <v>9718</v>
      </c>
      <c r="F1735" t="s">
        <v>9719</v>
      </c>
      <c r="G1735" t="str">
        <f>Table19[[#This Row],[Closing Code]] &amp; " - " &amp; Table19[[#This Row],[Closing Code Description]]</f>
        <v>NRMWEAR - Normal Wear</v>
      </c>
      <c r="H1735" t="s">
        <v>8878</v>
      </c>
      <c r="I1735" t="s">
        <v>53</v>
      </c>
    </row>
    <row r="1736" spans="2:9" x14ac:dyDescent="0.35">
      <c r="B1736" t="s">
        <v>471</v>
      </c>
      <c r="C1736" t="s">
        <v>277</v>
      </c>
      <c r="D1736" t="str">
        <f>Table19[[#This Row],[Asset Class]] &amp; " - " &amp; Table19[[#This Row],[Class Description]]</f>
        <v>FLGPL - Flag Pole</v>
      </c>
      <c r="E1736" t="s">
        <v>9720</v>
      </c>
      <c r="F1736" t="s">
        <v>9721</v>
      </c>
      <c r="G1736" t="str">
        <f>Table19[[#This Row],[Closing Code]] &amp; " - " &amp; Table19[[#This Row],[Closing Code Description]]</f>
        <v>OTHER - Other (specify)</v>
      </c>
      <c r="H1736" t="s">
        <v>8878</v>
      </c>
      <c r="I1736" t="s">
        <v>53</v>
      </c>
    </row>
    <row r="1737" spans="2:9" x14ac:dyDescent="0.35">
      <c r="B1737" t="s">
        <v>471</v>
      </c>
      <c r="C1737" t="s">
        <v>277</v>
      </c>
      <c r="D1737" t="str">
        <f>Table19[[#This Row],[Asset Class]] &amp; " - " &amp; Table19[[#This Row],[Class Description]]</f>
        <v>FLGPL - Flag Pole</v>
      </c>
      <c r="E1737" t="s">
        <v>9722</v>
      </c>
      <c r="F1737" t="s">
        <v>9723</v>
      </c>
      <c r="G1737" t="str">
        <f>Table19[[#This Row],[Closing Code]] &amp; " - " &amp; Table19[[#This Row],[Closing Code Description]]</f>
        <v>PRINSTAL - Poor Installation</v>
      </c>
      <c r="H1737" t="s">
        <v>8878</v>
      </c>
      <c r="I1737" t="s">
        <v>53</v>
      </c>
    </row>
    <row r="1738" spans="2:9" x14ac:dyDescent="0.35">
      <c r="B1738" t="s">
        <v>471</v>
      </c>
      <c r="C1738" t="s">
        <v>277</v>
      </c>
      <c r="D1738" t="str">
        <f>Table19[[#This Row],[Asset Class]] &amp; " - " &amp; Table19[[#This Row],[Class Description]]</f>
        <v>FLGPL - Flag Pole</v>
      </c>
      <c r="E1738" t="s">
        <v>9724</v>
      </c>
      <c r="F1738" t="s">
        <v>9725</v>
      </c>
      <c r="G1738" t="str">
        <f>Table19[[#This Row],[Closing Code]] &amp; " - " &amp; Table19[[#This Row],[Closing Code Description]]</f>
        <v>PROCISSU - Procedure Issue</v>
      </c>
      <c r="H1738" t="s">
        <v>8878</v>
      </c>
      <c r="I1738" t="s">
        <v>53</v>
      </c>
    </row>
    <row r="1739" spans="2:9" x14ac:dyDescent="0.35">
      <c r="B1739" t="s">
        <v>471</v>
      </c>
      <c r="C1739" t="s">
        <v>277</v>
      </c>
      <c r="D1739" t="str">
        <f>Table19[[#This Row],[Asset Class]] &amp; " - " &amp; Table19[[#This Row],[Class Description]]</f>
        <v>FLGPL - Flag Pole</v>
      </c>
      <c r="E1739" t="s">
        <v>9726</v>
      </c>
      <c r="F1739" t="s">
        <v>9727</v>
      </c>
      <c r="G1739" t="str">
        <f>Table19[[#This Row],[Closing Code]] &amp; " - " &amp; Table19[[#This Row],[Closing Code Description]]</f>
        <v>UTLFAIL - Utility Failure</v>
      </c>
      <c r="H1739" t="s">
        <v>8878</v>
      </c>
      <c r="I1739" t="s">
        <v>53</v>
      </c>
    </row>
    <row r="1740" spans="2:9" x14ac:dyDescent="0.35">
      <c r="B1740" t="s">
        <v>471</v>
      </c>
      <c r="C1740" t="s">
        <v>277</v>
      </c>
      <c r="D1740" t="str">
        <f>Table19[[#This Row],[Asset Class]] &amp; " - " &amp; Table19[[#This Row],[Class Description]]</f>
        <v>FLGPL - Flag Pole</v>
      </c>
      <c r="E1740" t="s">
        <v>9728</v>
      </c>
      <c r="F1740" t="s">
        <v>9729</v>
      </c>
      <c r="G1740" t="str">
        <f>Table19[[#This Row],[Closing Code]] &amp; " - " &amp; Table19[[#This Row],[Closing Code Description]]</f>
        <v>VNDLSM - Vandalism</v>
      </c>
      <c r="H1740" t="s">
        <v>8878</v>
      </c>
      <c r="I1740" t="s">
        <v>53</v>
      </c>
    </row>
    <row r="1741" spans="2:9" x14ac:dyDescent="0.35">
      <c r="B1741" t="s">
        <v>471</v>
      </c>
      <c r="C1741" t="s">
        <v>277</v>
      </c>
      <c r="D1741" t="str">
        <f>Table19[[#This Row],[Asset Class]] &amp; " - " &amp; Table19[[#This Row],[Class Description]]</f>
        <v>FLGPL - Flag Pole</v>
      </c>
      <c r="E1741" t="s">
        <v>9730</v>
      </c>
      <c r="F1741" t="s">
        <v>9731</v>
      </c>
      <c r="G1741" t="str">
        <f>Table19[[#This Row],[Closing Code]] &amp; " - " &amp; Table19[[#This Row],[Closing Code Description]]</f>
        <v>WORNCMPT - Defective/ Worn Component</v>
      </c>
      <c r="H1741" t="s">
        <v>8878</v>
      </c>
      <c r="I1741" t="s">
        <v>53</v>
      </c>
    </row>
    <row r="1742" spans="2:9" x14ac:dyDescent="0.35">
      <c r="B1742" t="s">
        <v>471</v>
      </c>
      <c r="C1742" t="s">
        <v>277</v>
      </c>
      <c r="D1742" t="str">
        <f>Table19[[#This Row],[Asset Class]] &amp; " - " &amp; Table19[[#This Row],[Class Description]]</f>
        <v>FLGPL - Flag Pole</v>
      </c>
      <c r="E1742" t="s">
        <v>9732</v>
      </c>
      <c r="F1742" t="s">
        <v>9733</v>
      </c>
      <c r="G1742" t="str">
        <f>Table19[[#This Row],[Closing Code]] &amp; " - " &amp; Table19[[#This Row],[Closing Code Description]]</f>
        <v>ADJUSTD - Adjusted</v>
      </c>
      <c r="H1742" t="s">
        <v>8896</v>
      </c>
      <c r="I1742" t="s">
        <v>53</v>
      </c>
    </row>
    <row r="1743" spans="2:9" x14ac:dyDescent="0.35">
      <c r="B1743" t="s">
        <v>471</v>
      </c>
      <c r="C1743" t="s">
        <v>277</v>
      </c>
      <c r="D1743" t="str">
        <f>Table19[[#This Row],[Asset Class]] &amp; " - " &amp; Table19[[#This Row],[Class Description]]</f>
        <v>FLGPL - Flag Pole</v>
      </c>
      <c r="E1743" t="s">
        <v>9734</v>
      </c>
      <c r="F1743" t="s">
        <v>9735</v>
      </c>
      <c r="G1743" t="str">
        <f>Table19[[#This Row],[Closing Code]] &amp; " - " &amp; Table19[[#This Row],[Closing Code Description]]</f>
        <v>DECOMM - Decommission</v>
      </c>
      <c r="H1743" t="s">
        <v>8896</v>
      </c>
      <c r="I1743" t="s">
        <v>53</v>
      </c>
    </row>
    <row r="1744" spans="2:9" x14ac:dyDescent="0.35">
      <c r="B1744" t="s">
        <v>471</v>
      </c>
      <c r="C1744" t="s">
        <v>277</v>
      </c>
      <c r="D1744" t="str">
        <f>Table19[[#This Row],[Asset Class]] &amp; " - " &amp; Table19[[#This Row],[Class Description]]</f>
        <v>FLGPL - Flag Pole</v>
      </c>
      <c r="E1744" t="s">
        <v>9736</v>
      </c>
      <c r="F1744" t="s">
        <v>9737</v>
      </c>
      <c r="G1744" t="str">
        <f>Table19[[#This Row],[Closing Code]] &amp; " - " &amp; Table19[[#This Row],[Closing Code Description]]</f>
        <v>DECONTME - Decontaminate</v>
      </c>
      <c r="H1744" t="s">
        <v>8896</v>
      </c>
      <c r="I1744" t="s">
        <v>53</v>
      </c>
    </row>
    <row r="1745" spans="2:9" x14ac:dyDescent="0.35">
      <c r="B1745" t="s">
        <v>471</v>
      </c>
      <c r="C1745" t="s">
        <v>277</v>
      </c>
      <c r="D1745" t="str">
        <f>Table19[[#This Row],[Asset Class]] &amp; " - " &amp; Table19[[#This Row],[Class Description]]</f>
        <v>FLGPL - Flag Pole</v>
      </c>
      <c r="E1745" t="s">
        <v>9738</v>
      </c>
      <c r="F1745" t="s">
        <v>9739</v>
      </c>
      <c r="G1745" t="str">
        <f>Table19[[#This Row],[Closing Code]] &amp; " - " &amp; Table19[[#This Row],[Closing Code Description]]</f>
        <v>DONOTHIN - Do Nothing</v>
      </c>
      <c r="H1745" t="s">
        <v>8896</v>
      </c>
      <c r="I1745" t="s">
        <v>53</v>
      </c>
    </row>
    <row r="1746" spans="2:9" x14ac:dyDescent="0.35">
      <c r="B1746" t="s">
        <v>471</v>
      </c>
      <c r="C1746" t="s">
        <v>277</v>
      </c>
      <c r="D1746" t="str">
        <f>Table19[[#This Row],[Asset Class]] &amp; " - " &amp; Table19[[#This Row],[Class Description]]</f>
        <v>FLGPL - Flag Pole</v>
      </c>
      <c r="E1746" t="s">
        <v>9740</v>
      </c>
      <c r="F1746" t="s">
        <v>9741</v>
      </c>
      <c r="G1746" t="str">
        <f>Table19[[#This Row],[Closing Code]] &amp; " - " &amp; Table19[[#This Row],[Closing Code Description]]</f>
        <v>LUBRCTE - Lubricate</v>
      </c>
      <c r="H1746" t="s">
        <v>8896</v>
      </c>
      <c r="I1746" t="s">
        <v>53</v>
      </c>
    </row>
    <row r="1747" spans="2:9" x14ac:dyDescent="0.35">
      <c r="B1747" t="s">
        <v>471</v>
      </c>
      <c r="C1747" t="s">
        <v>277</v>
      </c>
      <c r="D1747" t="str">
        <f>Table19[[#This Row],[Asset Class]] &amp; " - " &amp; Table19[[#This Row],[Class Description]]</f>
        <v>FLGPL - Flag Pole</v>
      </c>
      <c r="E1747" t="s">
        <v>9720</v>
      </c>
      <c r="F1747" t="s">
        <v>9721</v>
      </c>
      <c r="G1747" t="str">
        <f>Table19[[#This Row],[Closing Code]] &amp; " - " &amp; Table19[[#This Row],[Closing Code Description]]</f>
        <v>OTHER - Other (specify)</v>
      </c>
      <c r="H1747" t="s">
        <v>8896</v>
      </c>
      <c r="I1747" t="s">
        <v>53</v>
      </c>
    </row>
    <row r="1748" spans="2:9" x14ac:dyDescent="0.35">
      <c r="B1748" t="s">
        <v>471</v>
      </c>
      <c r="C1748" t="s">
        <v>277</v>
      </c>
      <c r="D1748" t="str">
        <f>Table19[[#This Row],[Asset Class]] &amp; " - " &amp; Table19[[#This Row],[Class Description]]</f>
        <v>FLGPL - Flag Pole</v>
      </c>
      <c r="E1748" t="s">
        <v>9742</v>
      </c>
      <c r="F1748" t="s">
        <v>9743</v>
      </c>
      <c r="G1748" t="str">
        <f>Table19[[#This Row],[Closing Code]] &amp; " - " &amp; Table19[[#This Row],[Closing Code Description]]</f>
        <v>RECALBRT - Recalibrate</v>
      </c>
      <c r="H1748" t="s">
        <v>8896</v>
      </c>
      <c r="I1748" t="s">
        <v>53</v>
      </c>
    </row>
    <row r="1749" spans="2:9" x14ac:dyDescent="0.35">
      <c r="B1749" t="s">
        <v>471</v>
      </c>
      <c r="C1749" t="s">
        <v>277</v>
      </c>
      <c r="D1749" t="str">
        <f>Table19[[#This Row],[Asset Class]] &amp; " - " &amp; Table19[[#This Row],[Class Description]]</f>
        <v>FLGPL - Flag Pole</v>
      </c>
      <c r="E1749" t="s">
        <v>9744</v>
      </c>
      <c r="F1749" t="s">
        <v>9745</v>
      </c>
      <c r="G1749" t="str">
        <f>Table19[[#This Row],[Closing Code]] &amp; " - " &amp; Table19[[#This Row],[Closing Code Description]]</f>
        <v>REMVOBT - Remove Obstruction</v>
      </c>
      <c r="H1749" t="s">
        <v>8896</v>
      </c>
      <c r="I1749" t="s">
        <v>53</v>
      </c>
    </row>
    <row r="1750" spans="2:9" x14ac:dyDescent="0.35">
      <c r="B1750" t="s">
        <v>471</v>
      </c>
      <c r="C1750" t="s">
        <v>277</v>
      </c>
      <c r="D1750" t="str">
        <f>Table19[[#This Row],[Asset Class]] &amp; " - " &amp; Table19[[#This Row],[Class Description]]</f>
        <v>FLGPL - Flag Pole</v>
      </c>
      <c r="E1750" t="s">
        <v>9746</v>
      </c>
      <c r="F1750" t="s">
        <v>9747</v>
      </c>
      <c r="G1750" t="str">
        <f>Table19[[#This Row],[Closing Code]] &amp; " - " &amp; Table19[[#This Row],[Closing Code Description]]</f>
        <v>REPCMPT - Repair Component</v>
      </c>
      <c r="H1750" t="s">
        <v>8896</v>
      </c>
      <c r="I1750" t="s">
        <v>53</v>
      </c>
    </row>
    <row r="1751" spans="2:9" x14ac:dyDescent="0.35">
      <c r="B1751" t="s">
        <v>471</v>
      </c>
      <c r="C1751" t="s">
        <v>277</v>
      </c>
      <c r="D1751" t="str">
        <f>Table19[[#This Row],[Asset Class]] &amp; " - " &amp; Table19[[#This Row],[Class Description]]</f>
        <v>FLGPL - Flag Pole</v>
      </c>
      <c r="E1751" t="s">
        <v>9748</v>
      </c>
      <c r="F1751" t="s">
        <v>9749</v>
      </c>
      <c r="G1751" t="str">
        <f>Table19[[#This Row],[Closing Code]] &amp; " - " &amp; Table19[[#This Row],[Closing Code Description]]</f>
        <v>REPLASS - Replace Asset</v>
      </c>
      <c r="H1751" t="s">
        <v>8896</v>
      </c>
      <c r="I1751" t="s">
        <v>53</v>
      </c>
    </row>
    <row r="1752" spans="2:9" x14ac:dyDescent="0.35">
      <c r="B1752" t="s">
        <v>471</v>
      </c>
      <c r="C1752" t="s">
        <v>277</v>
      </c>
      <c r="D1752" t="str">
        <f>Table19[[#This Row],[Asset Class]] &amp; " - " &amp; Table19[[#This Row],[Class Description]]</f>
        <v>FLGPL - Flag Pole</v>
      </c>
      <c r="E1752" t="s">
        <v>9750</v>
      </c>
      <c r="F1752" t="s">
        <v>9751</v>
      </c>
      <c r="G1752" t="str">
        <f>Table19[[#This Row],[Closing Code]] &amp; " - " &amp; Table19[[#This Row],[Closing Code Description]]</f>
        <v>REPLCMPT - Replace Component</v>
      </c>
      <c r="H1752" t="s">
        <v>8896</v>
      </c>
      <c r="I1752" t="s">
        <v>53</v>
      </c>
    </row>
    <row r="1753" spans="2:9" x14ac:dyDescent="0.35">
      <c r="B1753" t="s">
        <v>471</v>
      </c>
      <c r="C1753" t="s">
        <v>277</v>
      </c>
      <c r="D1753" t="str">
        <f>Table19[[#This Row],[Asset Class]] &amp; " - " &amp; Table19[[#This Row],[Class Description]]</f>
        <v>FLGPL - Flag Pole</v>
      </c>
      <c r="E1753" t="s">
        <v>9752</v>
      </c>
      <c r="F1753" t="s">
        <v>9753</v>
      </c>
      <c r="G1753" t="str">
        <f>Table19[[#This Row],[Closing Code]] &amp; " - " &amp; Table19[[#This Row],[Closing Code Description]]</f>
        <v>REPRASS - Repair Asset</v>
      </c>
      <c r="H1753" t="s">
        <v>8896</v>
      </c>
      <c r="I1753" t="s">
        <v>53</v>
      </c>
    </row>
    <row r="1754" spans="2:9" x14ac:dyDescent="0.35">
      <c r="B1754" t="s">
        <v>471</v>
      </c>
      <c r="C1754" t="s">
        <v>277</v>
      </c>
      <c r="D1754" t="str">
        <f>Table19[[#This Row],[Asset Class]] &amp; " - " &amp; Table19[[#This Row],[Class Description]]</f>
        <v>FLGPL - Flag Pole</v>
      </c>
      <c r="E1754" t="s">
        <v>9754</v>
      </c>
      <c r="F1754" t="s">
        <v>9755</v>
      </c>
      <c r="G1754" t="str">
        <f>Table19[[#This Row],[Closing Code]] &amp; " - " &amp; Table19[[#This Row],[Closing Code Description]]</f>
        <v>UPGRADES - Upgrade</v>
      </c>
      <c r="H1754" t="s">
        <v>8896</v>
      </c>
      <c r="I1754" t="s">
        <v>53</v>
      </c>
    </row>
    <row r="1755" spans="2:9" x14ac:dyDescent="0.35">
      <c r="B1755" t="s">
        <v>324</v>
      </c>
      <c r="C1755" t="s">
        <v>142</v>
      </c>
      <c r="D1755" t="str">
        <f>Table19[[#This Row],[Asset Class]] &amp; " - " &amp; Table19[[#This Row],[Class Description]]</f>
        <v>FLLARSYS - Fall Arrest System</v>
      </c>
      <c r="E1755" t="s">
        <v>9672</v>
      </c>
      <c r="F1755" t="s">
        <v>9673</v>
      </c>
      <c r="G1755" t="str">
        <f>Table19[[#This Row],[Closing Code]] &amp; " - " &amp; Table19[[#This Row],[Closing Code Description]]</f>
        <v>ABNTEMP - Abnormal Temperature</v>
      </c>
      <c r="H1755" t="s">
        <v>8863</v>
      </c>
      <c r="I1755" t="s">
        <v>53</v>
      </c>
    </row>
    <row r="1756" spans="2:9" x14ac:dyDescent="0.35">
      <c r="B1756" t="s">
        <v>324</v>
      </c>
      <c r="C1756" t="s">
        <v>142</v>
      </c>
      <c r="D1756" t="str">
        <f>Table19[[#This Row],[Asset Class]] &amp; " - " &amp; Table19[[#This Row],[Class Description]]</f>
        <v>FLLARSYS - Fall Arrest System</v>
      </c>
      <c r="E1756" t="s">
        <v>9674</v>
      </c>
      <c r="F1756" t="s">
        <v>9675</v>
      </c>
      <c r="G1756" t="str">
        <f>Table19[[#This Row],[Closing Code]] &amp; " - " &amp; Table19[[#This Row],[Closing Code Description]]</f>
        <v>CORROS - Corrosion</v>
      </c>
      <c r="H1756" t="s">
        <v>8863</v>
      </c>
      <c r="I1756" t="s">
        <v>53</v>
      </c>
    </row>
    <row r="1757" spans="2:9" x14ac:dyDescent="0.35">
      <c r="B1757" t="s">
        <v>324</v>
      </c>
      <c r="C1757" t="s">
        <v>142</v>
      </c>
      <c r="D1757" t="str">
        <f>Table19[[#This Row],[Asset Class]] &amp; " - " &amp; Table19[[#This Row],[Class Description]]</f>
        <v>FLLARSYS - Fall Arrest System</v>
      </c>
      <c r="E1757" t="s">
        <v>9676</v>
      </c>
      <c r="F1757" t="s">
        <v>9677</v>
      </c>
      <c r="G1757" t="str">
        <f>Table19[[#This Row],[Closing Code]] &amp; " - " &amp; Table19[[#This Row],[Closing Code Description]]</f>
        <v>ELECTRIP - Electrical Trip Out</v>
      </c>
      <c r="H1757" t="s">
        <v>8863</v>
      </c>
      <c r="I1757" t="s">
        <v>53</v>
      </c>
    </row>
    <row r="1758" spans="2:9" x14ac:dyDescent="0.35">
      <c r="B1758" t="s">
        <v>324</v>
      </c>
      <c r="C1758" t="s">
        <v>142</v>
      </c>
      <c r="D1758" t="str">
        <f>Table19[[#This Row],[Asset Class]] &amp; " - " &amp; Table19[[#This Row],[Class Description]]</f>
        <v>FLLARSYS - Fall Arrest System</v>
      </c>
      <c r="E1758" t="s">
        <v>9678</v>
      </c>
      <c r="F1758" t="s">
        <v>9679</v>
      </c>
      <c r="G1758" t="str">
        <f>Table19[[#This Row],[Closing Code]] &amp; " - " &amp; Table19[[#This Row],[Closing Code Description]]</f>
        <v>EXNOISE - Excessive Noise</v>
      </c>
      <c r="H1758" t="s">
        <v>8863</v>
      </c>
      <c r="I1758" t="s">
        <v>53</v>
      </c>
    </row>
    <row r="1759" spans="2:9" x14ac:dyDescent="0.35">
      <c r="B1759" t="s">
        <v>324</v>
      </c>
      <c r="C1759" t="s">
        <v>142</v>
      </c>
      <c r="D1759" t="str">
        <f>Table19[[#This Row],[Asset Class]] &amp; " - " &amp; Table19[[#This Row],[Class Description]]</f>
        <v>FLLARSYS - Fall Arrest System</v>
      </c>
      <c r="E1759" t="s">
        <v>9680</v>
      </c>
      <c r="F1759" t="s">
        <v>9681</v>
      </c>
      <c r="G1759" t="str">
        <f>Table19[[#This Row],[Closing Code]] &amp; " - " &amp; Table19[[#This Row],[Closing Code Description]]</f>
        <v>EXVIBRTN - Excessive Vibration</v>
      </c>
      <c r="H1759" t="s">
        <v>8863</v>
      </c>
      <c r="I1759" t="s">
        <v>53</v>
      </c>
    </row>
    <row r="1760" spans="2:9" x14ac:dyDescent="0.35">
      <c r="B1760" t="s">
        <v>324</v>
      </c>
      <c r="C1760" t="s">
        <v>142</v>
      </c>
      <c r="D1760" t="str">
        <f>Table19[[#This Row],[Asset Class]] &amp; " - " &amp; Table19[[#This Row],[Class Description]]</f>
        <v>FLLARSYS - Fall Arrest System</v>
      </c>
      <c r="E1760" t="s">
        <v>9682</v>
      </c>
      <c r="F1760" t="s">
        <v>9683</v>
      </c>
      <c r="G1760" t="str">
        <f>Table19[[#This Row],[Closing Code]] &amp; " - " &amp; Table19[[#This Row],[Closing Code Description]]</f>
        <v>JAMMEDEQ - Jammed Equipment</v>
      </c>
      <c r="H1760" t="s">
        <v>8863</v>
      </c>
      <c r="I1760" t="s">
        <v>53</v>
      </c>
    </row>
    <row r="1761" spans="2:9" x14ac:dyDescent="0.35">
      <c r="B1761" t="s">
        <v>324</v>
      </c>
      <c r="C1761" t="s">
        <v>142</v>
      </c>
      <c r="D1761" t="str">
        <f>Table19[[#This Row],[Asset Class]] &amp; " - " &amp; Table19[[#This Row],[Class Description]]</f>
        <v>FLLARSYS - Fall Arrest System</v>
      </c>
      <c r="E1761" t="s">
        <v>9684</v>
      </c>
      <c r="F1761" t="s">
        <v>9685</v>
      </c>
      <c r="G1761" t="str">
        <f>Table19[[#This Row],[Closing Code]] &amp; " - " &amp; Table19[[#This Row],[Closing Code Description]]</f>
        <v>LEAKING - Leaking</v>
      </c>
      <c r="H1761" t="s">
        <v>8863</v>
      </c>
      <c r="I1761" t="s">
        <v>53</v>
      </c>
    </row>
    <row r="1762" spans="2:9" x14ac:dyDescent="0.35">
      <c r="B1762" t="s">
        <v>324</v>
      </c>
      <c r="C1762" t="s">
        <v>142</v>
      </c>
      <c r="D1762" t="str">
        <f>Table19[[#This Row],[Asset Class]] &amp; " - " &amp; Table19[[#This Row],[Class Description]]</f>
        <v>FLLARSYS - Fall Arrest System</v>
      </c>
      <c r="E1762" t="s">
        <v>9686</v>
      </c>
      <c r="F1762" t="s">
        <v>9687</v>
      </c>
      <c r="G1762" t="str">
        <f>Table19[[#This Row],[Closing Code]] &amp; " - " &amp; Table19[[#This Row],[Closing Code Description]]</f>
        <v>LOWPERF - Low Performance</v>
      </c>
      <c r="H1762" t="s">
        <v>8863</v>
      </c>
      <c r="I1762" t="s">
        <v>53</v>
      </c>
    </row>
    <row r="1763" spans="2:9" x14ac:dyDescent="0.35">
      <c r="B1763" t="s">
        <v>324</v>
      </c>
      <c r="C1763" t="s">
        <v>142</v>
      </c>
      <c r="D1763" t="str">
        <f>Table19[[#This Row],[Asset Class]] &amp; " - " &amp; Table19[[#This Row],[Class Description]]</f>
        <v>FLLARSYS - Fall Arrest System</v>
      </c>
      <c r="E1763" t="s">
        <v>9688</v>
      </c>
      <c r="F1763" t="s">
        <v>9689</v>
      </c>
      <c r="G1763" t="str">
        <f>Table19[[#This Row],[Closing Code]] &amp; " - " &amp; Table19[[#This Row],[Closing Code Description]]</f>
        <v>NONOPER - Non-Operational</v>
      </c>
      <c r="H1763" t="s">
        <v>8863</v>
      </c>
      <c r="I1763" t="s">
        <v>53</v>
      </c>
    </row>
    <row r="1764" spans="2:9" x14ac:dyDescent="0.35">
      <c r="B1764" t="s">
        <v>324</v>
      </c>
      <c r="C1764" t="s">
        <v>142</v>
      </c>
      <c r="D1764" t="str">
        <f>Table19[[#This Row],[Asset Class]] &amp; " - " &amp; Table19[[#This Row],[Class Description]]</f>
        <v>FLLARSYS - Fall Arrest System</v>
      </c>
      <c r="E1764" t="s">
        <v>9690</v>
      </c>
      <c r="F1764" t="s">
        <v>9691</v>
      </c>
      <c r="G1764" t="str">
        <f>Table19[[#This Row],[Closing Code]] &amp; " - " &amp; Table19[[#This Row],[Closing Code Description]]</f>
        <v>PHYDMGE - Physical Damage</v>
      </c>
      <c r="H1764" t="s">
        <v>8863</v>
      </c>
      <c r="I1764" t="s">
        <v>53</v>
      </c>
    </row>
    <row r="1765" spans="2:9" x14ac:dyDescent="0.35">
      <c r="B1765" t="s">
        <v>324</v>
      </c>
      <c r="C1765" t="s">
        <v>142</v>
      </c>
      <c r="D1765" t="str">
        <f>Table19[[#This Row],[Asset Class]] &amp; " - " &amp; Table19[[#This Row],[Class Description]]</f>
        <v>FLLARSYS - Fall Arrest System</v>
      </c>
      <c r="E1765" t="s">
        <v>9692</v>
      </c>
      <c r="F1765" t="s">
        <v>9693</v>
      </c>
      <c r="G1765" t="str">
        <f>Table19[[#This Row],[Closing Code]] &amp; " - " &amp; Table19[[#This Row],[Closing Code Description]]</f>
        <v>UNSMELL - Unusual Smell</v>
      </c>
      <c r="H1765" t="s">
        <v>8863</v>
      </c>
      <c r="I1765" t="s">
        <v>53</v>
      </c>
    </row>
    <row r="1766" spans="2:9" x14ac:dyDescent="0.35">
      <c r="B1766" t="s">
        <v>324</v>
      </c>
      <c r="C1766" t="s">
        <v>142</v>
      </c>
      <c r="D1766" t="str">
        <f>Table19[[#This Row],[Asset Class]] &amp; " - " &amp; Table19[[#This Row],[Class Description]]</f>
        <v>FLLARSYS - Fall Arrest System</v>
      </c>
      <c r="E1766" t="s">
        <v>9694</v>
      </c>
      <c r="F1766" t="s">
        <v>9695</v>
      </c>
      <c r="G1766" t="str">
        <f>Table19[[#This Row],[Closing Code]] &amp; " - " &amp; Table19[[#This Row],[Closing Code Description]]</f>
        <v>UNSMOKE - Unusual Smoke</v>
      </c>
      <c r="H1766" t="s">
        <v>8863</v>
      </c>
      <c r="I1766" t="s">
        <v>53</v>
      </c>
    </row>
    <row r="1767" spans="2:9" x14ac:dyDescent="0.35">
      <c r="B1767" t="s">
        <v>324</v>
      </c>
      <c r="C1767" t="s">
        <v>142</v>
      </c>
      <c r="D1767" t="str">
        <f>Table19[[#This Row],[Asset Class]] &amp; " - " &amp; Table19[[#This Row],[Class Description]]</f>
        <v>FLLARSYS - Fall Arrest System</v>
      </c>
      <c r="E1767" t="s">
        <v>10419</v>
      </c>
      <c r="F1767" t="s">
        <v>10420</v>
      </c>
      <c r="G1767" t="str">
        <f>Table19[[#This Row],[Closing Code]] &amp; " - " &amp; Table19[[#This Row],[Closing Code Description]]</f>
        <v>FAANDET - Fall Arrest Anchorage deteriorated</v>
      </c>
      <c r="H1767" t="s">
        <v>8876</v>
      </c>
      <c r="I1767" t="s">
        <v>53</v>
      </c>
    </row>
    <row r="1768" spans="2:9" x14ac:dyDescent="0.35">
      <c r="B1768" t="s">
        <v>324</v>
      </c>
      <c r="C1768" t="s">
        <v>142</v>
      </c>
      <c r="D1768" t="str">
        <f>Table19[[#This Row],[Asset Class]] &amp; " - " &amp; Table19[[#This Row],[Class Description]]</f>
        <v>FLLARSYS - Fall Arrest System</v>
      </c>
      <c r="E1768" t="s">
        <v>10421</v>
      </c>
      <c r="F1768" t="s">
        <v>10422</v>
      </c>
      <c r="G1768" t="str">
        <f>Table19[[#This Row],[Closing Code]] &amp; " - " &amp; Table19[[#This Row],[Closing Code Description]]</f>
        <v>SRLDET - Self Retracting Lifeline (SRL) Deteriorated</v>
      </c>
      <c r="H1768" t="s">
        <v>8876</v>
      </c>
      <c r="I1768" t="s">
        <v>53</v>
      </c>
    </row>
    <row r="1769" spans="2:9" x14ac:dyDescent="0.35">
      <c r="B1769" t="s">
        <v>324</v>
      </c>
      <c r="C1769" t="s">
        <v>142</v>
      </c>
      <c r="D1769" t="str">
        <f>Table19[[#This Row],[Asset Class]] &amp; " - " &amp; Table19[[#This Row],[Class Description]]</f>
        <v>FLLARSYS - Fall Arrest System</v>
      </c>
      <c r="E1769" t="s">
        <v>10423</v>
      </c>
      <c r="F1769" t="s">
        <v>10424</v>
      </c>
      <c r="G1769" t="str">
        <f>Table19[[#This Row],[Closing Code]] &amp; " - " &amp; Table19[[#This Row],[Closing Code Description]]</f>
        <v>SRLHDET - SRL Snap hook deteriorated</v>
      </c>
      <c r="H1769" t="s">
        <v>8876</v>
      </c>
      <c r="I1769" t="s">
        <v>53</v>
      </c>
    </row>
    <row r="1770" spans="2:9" x14ac:dyDescent="0.35">
      <c r="B1770" t="s">
        <v>324</v>
      </c>
      <c r="C1770" t="s">
        <v>142</v>
      </c>
      <c r="D1770" t="str">
        <f>Table19[[#This Row],[Asset Class]] &amp; " - " &amp; Table19[[#This Row],[Class Description]]</f>
        <v>FLLARSYS - Fall Arrest System</v>
      </c>
      <c r="E1770" t="s">
        <v>10425</v>
      </c>
      <c r="F1770" t="s">
        <v>10426</v>
      </c>
      <c r="G1770" t="str">
        <f>Table19[[#This Row],[Closing Code]] &amp; " - " &amp; Table19[[#This Row],[Closing Code Description]]</f>
        <v>SRLLDET - Self Retracting Lifeline (SRL) - Lifeline Deteriorated</v>
      </c>
      <c r="H1770" t="s">
        <v>8876</v>
      </c>
      <c r="I1770" t="s">
        <v>53</v>
      </c>
    </row>
    <row r="1771" spans="2:9" x14ac:dyDescent="0.35">
      <c r="B1771" t="s">
        <v>324</v>
      </c>
      <c r="C1771" t="s">
        <v>142</v>
      </c>
      <c r="D1771" t="str">
        <f>Table19[[#This Row],[Asset Class]] &amp; " - " &amp; Table19[[#This Row],[Class Description]]</f>
        <v>FLLARSYS - Fall Arrest System</v>
      </c>
      <c r="E1771" t="s">
        <v>9698</v>
      </c>
      <c r="F1771" t="s">
        <v>9699</v>
      </c>
      <c r="G1771" t="str">
        <f>Table19[[#This Row],[Closing Code]] &amp; " - " &amp; Table19[[#This Row],[Closing Code Description]]</f>
        <v>ACCIDENT - Accident</v>
      </c>
      <c r="H1771" t="s">
        <v>8878</v>
      </c>
      <c r="I1771" t="s">
        <v>53</v>
      </c>
    </row>
    <row r="1772" spans="2:9" x14ac:dyDescent="0.35">
      <c r="B1772" t="s">
        <v>324</v>
      </c>
      <c r="C1772" t="s">
        <v>142</v>
      </c>
      <c r="D1772" t="str">
        <f>Table19[[#This Row],[Asset Class]] &amp; " - " &amp; Table19[[#This Row],[Class Description]]</f>
        <v>FLLARSYS - Fall Arrest System</v>
      </c>
      <c r="E1772" t="s">
        <v>9700</v>
      </c>
      <c r="F1772" t="s">
        <v>9701</v>
      </c>
      <c r="G1772" t="str">
        <f>Table19[[#This Row],[Closing Code]] &amp; " - " &amp; Table19[[#This Row],[Closing Code Description]]</f>
        <v>ACCWEAR - Accelerated Wear</v>
      </c>
      <c r="H1772" t="s">
        <v>8878</v>
      </c>
      <c r="I1772" t="s">
        <v>53</v>
      </c>
    </row>
    <row r="1773" spans="2:9" x14ac:dyDescent="0.35">
      <c r="B1773" t="s">
        <v>324</v>
      </c>
      <c r="C1773" t="s">
        <v>142</v>
      </c>
      <c r="D1773" t="str">
        <f>Table19[[#This Row],[Asset Class]] &amp; " - " &amp; Table19[[#This Row],[Class Description]]</f>
        <v>FLLARSYS - Fall Arrest System</v>
      </c>
      <c r="E1773" t="s">
        <v>9702</v>
      </c>
      <c r="F1773" t="s">
        <v>9703</v>
      </c>
      <c r="G1773" t="str">
        <f>Table19[[#This Row],[Closing Code]] &amp; " - " &amp; Table19[[#This Row],[Closing Code Description]]</f>
        <v>ACTGOD - Weather condition/Forces of nature or Act of God</v>
      </c>
      <c r="H1773" t="s">
        <v>8878</v>
      </c>
      <c r="I1773" t="s">
        <v>53</v>
      </c>
    </row>
    <row r="1774" spans="2:9" x14ac:dyDescent="0.35">
      <c r="B1774" t="s">
        <v>324</v>
      </c>
      <c r="C1774" t="s">
        <v>142</v>
      </c>
      <c r="D1774" t="str">
        <f>Table19[[#This Row],[Asset Class]] &amp; " - " &amp; Table19[[#This Row],[Class Description]]</f>
        <v>FLLARSYS - Fall Arrest System</v>
      </c>
      <c r="E1774" t="s">
        <v>9704</v>
      </c>
      <c r="F1774" t="s">
        <v>9705</v>
      </c>
      <c r="G1774" t="str">
        <f>Table19[[#This Row],[Closing Code]] &amp; " - " &amp; Table19[[#This Row],[Closing Code Description]]</f>
        <v>CONTAM - Contamination</v>
      </c>
      <c r="H1774" t="s">
        <v>8878</v>
      </c>
      <c r="I1774" t="s">
        <v>53</v>
      </c>
    </row>
    <row r="1775" spans="2:9" x14ac:dyDescent="0.35">
      <c r="B1775" t="s">
        <v>324</v>
      </c>
      <c r="C1775" t="s">
        <v>142</v>
      </c>
      <c r="D1775" t="str">
        <f>Table19[[#This Row],[Asset Class]] &amp; " - " &amp; Table19[[#This Row],[Class Description]]</f>
        <v>FLLARSYS - Fall Arrest System</v>
      </c>
      <c r="E1775" t="s">
        <v>9706</v>
      </c>
      <c r="F1775" t="s">
        <v>9707</v>
      </c>
      <c r="G1775" t="str">
        <f>Table19[[#This Row],[Closing Code]] &amp; " - " &amp; Table19[[#This Row],[Closing Code Description]]</f>
        <v>DEFASSET - Defective Asset</v>
      </c>
      <c r="H1775" t="s">
        <v>8878</v>
      </c>
      <c r="I1775" t="s">
        <v>53</v>
      </c>
    </row>
    <row r="1776" spans="2:9" x14ac:dyDescent="0.35">
      <c r="B1776" t="s">
        <v>324</v>
      </c>
      <c r="C1776" t="s">
        <v>142</v>
      </c>
      <c r="D1776" t="str">
        <f>Table19[[#This Row],[Asset Class]] &amp; " - " &amp; Table19[[#This Row],[Class Description]]</f>
        <v>FLLARSYS - Fall Arrest System</v>
      </c>
      <c r="E1776" t="s">
        <v>9708</v>
      </c>
      <c r="F1776" t="s">
        <v>9709</v>
      </c>
      <c r="G1776" t="str">
        <f>Table19[[#This Row],[Closing Code]] &amp; " - " &amp; Table19[[#This Row],[Closing Code Description]]</f>
        <v>EXLOAD - Excessive Load</v>
      </c>
      <c r="H1776" t="s">
        <v>8878</v>
      </c>
      <c r="I1776" t="s">
        <v>53</v>
      </c>
    </row>
    <row r="1777" spans="2:9" x14ac:dyDescent="0.35">
      <c r="B1777" t="s">
        <v>324</v>
      </c>
      <c r="C1777" t="s">
        <v>142</v>
      </c>
      <c r="D1777" t="str">
        <f>Table19[[#This Row],[Asset Class]] &amp; " - " &amp; Table19[[#This Row],[Class Description]]</f>
        <v>FLLARSYS - Fall Arrest System</v>
      </c>
      <c r="E1777" t="s">
        <v>9710</v>
      </c>
      <c r="F1777" t="s">
        <v>9711</v>
      </c>
      <c r="G1777" t="str">
        <f>Table19[[#This Row],[Closing Code]] &amp; " - " &amp; Table19[[#This Row],[Closing Code Description]]</f>
        <v>IMPRMNT - Improper Maintenance</v>
      </c>
      <c r="H1777" t="s">
        <v>8878</v>
      </c>
      <c r="I1777" t="s">
        <v>53</v>
      </c>
    </row>
    <row r="1778" spans="2:9" x14ac:dyDescent="0.35">
      <c r="B1778" t="s">
        <v>324</v>
      </c>
      <c r="C1778" t="s">
        <v>142</v>
      </c>
      <c r="D1778" t="str">
        <f>Table19[[#This Row],[Asset Class]] &amp; " - " &amp; Table19[[#This Row],[Class Description]]</f>
        <v>FLLARSYS - Fall Arrest System</v>
      </c>
      <c r="E1778" t="s">
        <v>9712</v>
      </c>
      <c r="F1778" t="s">
        <v>9713</v>
      </c>
      <c r="G1778" t="str">
        <f>Table19[[#This Row],[Closing Code]] &amp; " - " &amp; Table19[[#This Row],[Closing Code Description]]</f>
        <v>INSLUBR - Insufficient Lubrication</v>
      </c>
      <c r="H1778" t="s">
        <v>8878</v>
      </c>
      <c r="I1778" t="s">
        <v>53</v>
      </c>
    </row>
    <row r="1779" spans="2:9" x14ac:dyDescent="0.35">
      <c r="B1779" t="s">
        <v>324</v>
      </c>
      <c r="C1779" t="s">
        <v>142</v>
      </c>
      <c r="D1779" t="str">
        <f>Table19[[#This Row],[Asset Class]] &amp; " - " &amp; Table19[[#This Row],[Class Description]]</f>
        <v>FLLARSYS - Fall Arrest System</v>
      </c>
      <c r="E1779" t="s">
        <v>9714</v>
      </c>
      <c r="F1779" t="s">
        <v>9715</v>
      </c>
      <c r="G1779" t="str">
        <f>Table19[[#This Row],[Closing Code]] &amp; " - " &amp; Table19[[#This Row],[Closing Code Description]]</f>
        <v>LACKTRN - Lack of/ Inadequate Training</v>
      </c>
      <c r="H1779" t="s">
        <v>8878</v>
      </c>
      <c r="I1779" t="s">
        <v>53</v>
      </c>
    </row>
    <row r="1780" spans="2:9" x14ac:dyDescent="0.35">
      <c r="B1780" t="s">
        <v>324</v>
      </c>
      <c r="C1780" t="s">
        <v>142</v>
      </c>
      <c r="D1780" t="str">
        <f>Table19[[#This Row],[Asset Class]] &amp; " - " &amp; Table19[[#This Row],[Class Description]]</f>
        <v>FLLARSYS - Fall Arrest System</v>
      </c>
      <c r="E1780" t="s">
        <v>9716</v>
      </c>
      <c r="F1780" t="s">
        <v>9717</v>
      </c>
      <c r="G1780" t="str">
        <f>Table19[[#This Row],[Closing Code]] &amp; " - " &amp; Table19[[#This Row],[Closing Code Description]]</f>
        <v>MISSCMP - Loose/ Missing Component</v>
      </c>
      <c r="H1780" t="s">
        <v>8878</v>
      </c>
      <c r="I1780" t="s">
        <v>53</v>
      </c>
    </row>
    <row r="1781" spans="2:9" x14ac:dyDescent="0.35">
      <c r="B1781" t="s">
        <v>324</v>
      </c>
      <c r="C1781" t="s">
        <v>142</v>
      </c>
      <c r="D1781" t="str">
        <f>Table19[[#This Row],[Asset Class]] &amp; " - " &amp; Table19[[#This Row],[Class Description]]</f>
        <v>FLLARSYS - Fall Arrest System</v>
      </c>
      <c r="E1781" t="s">
        <v>9718</v>
      </c>
      <c r="F1781" t="s">
        <v>9719</v>
      </c>
      <c r="G1781" t="str">
        <f>Table19[[#This Row],[Closing Code]] &amp; " - " &amp; Table19[[#This Row],[Closing Code Description]]</f>
        <v>NRMWEAR - Normal Wear</v>
      </c>
      <c r="H1781" t="s">
        <v>8878</v>
      </c>
      <c r="I1781" t="s">
        <v>53</v>
      </c>
    </row>
    <row r="1782" spans="2:9" x14ac:dyDescent="0.35">
      <c r="B1782" t="s">
        <v>324</v>
      </c>
      <c r="C1782" t="s">
        <v>142</v>
      </c>
      <c r="D1782" t="str">
        <f>Table19[[#This Row],[Asset Class]] &amp; " - " &amp; Table19[[#This Row],[Class Description]]</f>
        <v>FLLARSYS - Fall Arrest System</v>
      </c>
      <c r="E1782" t="s">
        <v>9720</v>
      </c>
      <c r="F1782" t="s">
        <v>9721</v>
      </c>
      <c r="G1782" t="str">
        <f>Table19[[#This Row],[Closing Code]] &amp; " - " &amp; Table19[[#This Row],[Closing Code Description]]</f>
        <v>OTHER - Other (specify)</v>
      </c>
      <c r="H1782" t="s">
        <v>8878</v>
      </c>
      <c r="I1782" t="s">
        <v>53</v>
      </c>
    </row>
    <row r="1783" spans="2:9" x14ac:dyDescent="0.35">
      <c r="B1783" t="s">
        <v>324</v>
      </c>
      <c r="C1783" t="s">
        <v>142</v>
      </c>
      <c r="D1783" t="str">
        <f>Table19[[#This Row],[Asset Class]] &amp; " - " &amp; Table19[[#This Row],[Class Description]]</f>
        <v>FLLARSYS - Fall Arrest System</v>
      </c>
      <c r="E1783" t="s">
        <v>9722</v>
      </c>
      <c r="F1783" t="s">
        <v>9723</v>
      </c>
      <c r="G1783" t="str">
        <f>Table19[[#This Row],[Closing Code]] &amp; " - " &amp; Table19[[#This Row],[Closing Code Description]]</f>
        <v>PRINSTAL - Poor Installation</v>
      </c>
      <c r="H1783" t="s">
        <v>8878</v>
      </c>
      <c r="I1783" t="s">
        <v>53</v>
      </c>
    </row>
    <row r="1784" spans="2:9" x14ac:dyDescent="0.35">
      <c r="B1784" t="s">
        <v>324</v>
      </c>
      <c r="C1784" t="s">
        <v>142</v>
      </c>
      <c r="D1784" t="str">
        <f>Table19[[#This Row],[Asset Class]] &amp; " - " &amp; Table19[[#This Row],[Class Description]]</f>
        <v>FLLARSYS - Fall Arrest System</v>
      </c>
      <c r="E1784" t="s">
        <v>9724</v>
      </c>
      <c r="F1784" t="s">
        <v>9725</v>
      </c>
      <c r="G1784" t="str">
        <f>Table19[[#This Row],[Closing Code]] &amp; " - " &amp; Table19[[#This Row],[Closing Code Description]]</f>
        <v>PROCISSU - Procedure Issue</v>
      </c>
      <c r="H1784" t="s">
        <v>8878</v>
      </c>
      <c r="I1784" t="s">
        <v>53</v>
      </c>
    </row>
    <row r="1785" spans="2:9" x14ac:dyDescent="0.35">
      <c r="B1785" t="s">
        <v>324</v>
      </c>
      <c r="C1785" t="s">
        <v>142</v>
      </c>
      <c r="D1785" t="str">
        <f>Table19[[#This Row],[Asset Class]] &amp; " - " &amp; Table19[[#This Row],[Class Description]]</f>
        <v>FLLARSYS - Fall Arrest System</v>
      </c>
      <c r="E1785" t="s">
        <v>9726</v>
      </c>
      <c r="F1785" t="s">
        <v>9727</v>
      </c>
      <c r="G1785" t="str">
        <f>Table19[[#This Row],[Closing Code]] &amp; " - " &amp; Table19[[#This Row],[Closing Code Description]]</f>
        <v>UTLFAIL - Utility Failure</v>
      </c>
      <c r="H1785" t="s">
        <v>8878</v>
      </c>
      <c r="I1785" t="s">
        <v>53</v>
      </c>
    </row>
    <row r="1786" spans="2:9" x14ac:dyDescent="0.35">
      <c r="B1786" t="s">
        <v>324</v>
      </c>
      <c r="C1786" t="s">
        <v>142</v>
      </c>
      <c r="D1786" t="str">
        <f>Table19[[#This Row],[Asset Class]] &amp; " - " &amp; Table19[[#This Row],[Class Description]]</f>
        <v>FLLARSYS - Fall Arrest System</v>
      </c>
      <c r="E1786" t="s">
        <v>9728</v>
      </c>
      <c r="F1786" t="s">
        <v>9729</v>
      </c>
      <c r="G1786" t="str">
        <f>Table19[[#This Row],[Closing Code]] &amp; " - " &amp; Table19[[#This Row],[Closing Code Description]]</f>
        <v>VNDLSM - Vandalism</v>
      </c>
      <c r="H1786" t="s">
        <v>8878</v>
      </c>
      <c r="I1786" t="s">
        <v>53</v>
      </c>
    </row>
    <row r="1787" spans="2:9" x14ac:dyDescent="0.35">
      <c r="B1787" t="s">
        <v>324</v>
      </c>
      <c r="C1787" t="s">
        <v>142</v>
      </c>
      <c r="D1787" t="str">
        <f>Table19[[#This Row],[Asset Class]] &amp; " - " &amp; Table19[[#This Row],[Class Description]]</f>
        <v>FLLARSYS - Fall Arrest System</v>
      </c>
      <c r="E1787" t="s">
        <v>9730</v>
      </c>
      <c r="F1787" t="s">
        <v>9731</v>
      </c>
      <c r="G1787" t="str">
        <f>Table19[[#This Row],[Closing Code]] &amp; " - " &amp; Table19[[#This Row],[Closing Code Description]]</f>
        <v>WORNCMPT - Defective/ Worn Component</v>
      </c>
      <c r="H1787" t="s">
        <v>8878</v>
      </c>
      <c r="I1787" t="s">
        <v>53</v>
      </c>
    </row>
    <row r="1788" spans="2:9" x14ac:dyDescent="0.35">
      <c r="B1788" t="s">
        <v>324</v>
      </c>
      <c r="C1788" t="s">
        <v>142</v>
      </c>
      <c r="D1788" t="str">
        <f>Table19[[#This Row],[Asset Class]] &amp; " - " &amp; Table19[[#This Row],[Class Description]]</f>
        <v>FLLARSYS - Fall Arrest System</v>
      </c>
      <c r="E1788" t="s">
        <v>9732</v>
      </c>
      <c r="F1788" t="s">
        <v>9733</v>
      </c>
      <c r="G1788" t="str">
        <f>Table19[[#This Row],[Closing Code]] &amp; " - " &amp; Table19[[#This Row],[Closing Code Description]]</f>
        <v>ADJUSTD - Adjusted</v>
      </c>
      <c r="H1788" t="s">
        <v>8896</v>
      </c>
      <c r="I1788" t="s">
        <v>53</v>
      </c>
    </row>
    <row r="1789" spans="2:9" x14ac:dyDescent="0.35">
      <c r="B1789" t="s">
        <v>324</v>
      </c>
      <c r="C1789" t="s">
        <v>142</v>
      </c>
      <c r="D1789" t="str">
        <f>Table19[[#This Row],[Asset Class]] &amp; " - " &amp; Table19[[#This Row],[Class Description]]</f>
        <v>FLLARSYS - Fall Arrest System</v>
      </c>
      <c r="E1789" t="s">
        <v>9734</v>
      </c>
      <c r="F1789" t="s">
        <v>9735</v>
      </c>
      <c r="G1789" t="str">
        <f>Table19[[#This Row],[Closing Code]] &amp; " - " &amp; Table19[[#This Row],[Closing Code Description]]</f>
        <v>DECOMM - Decommission</v>
      </c>
      <c r="H1789" t="s">
        <v>8896</v>
      </c>
      <c r="I1789" t="s">
        <v>53</v>
      </c>
    </row>
    <row r="1790" spans="2:9" x14ac:dyDescent="0.35">
      <c r="B1790" t="s">
        <v>324</v>
      </c>
      <c r="C1790" t="s">
        <v>142</v>
      </c>
      <c r="D1790" t="str">
        <f>Table19[[#This Row],[Asset Class]] &amp; " - " &amp; Table19[[#This Row],[Class Description]]</f>
        <v>FLLARSYS - Fall Arrest System</v>
      </c>
      <c r="E1790" t="s">
        <v>9736</v>
      </c>
      <c r="F1790" t="s">
        <v>9737</v>
      </c>
      <c r="G1790" t="str">
        <f>Table19[[#This Row],[Closing Code]] &amp; " - " &amp; Table19[[#This Row],[Closing Code Description]]</f>
        <v>DECONTME - Decontaminate</v>
      </c>
      <c r="H1790" t="s">
        <v>8896</v>
      </c>
      <c r="I1790" t="s">
        <v>53</v>
      </c>
    </row>
    <row r="1791" spans="2:9" x14ac:dyDescent="0.35">
      <c r="B1791" t="s">
        <v>324</v>
      </c>
      <c r="C1791" t="s">
        <v>142</v>
      </c>
      <c r="D1791" t="str">
        <f>Table19[[#This Row],[Asset Class]] &amp; " - " &amp; Table19[[#This Row],[Class Description]]</f>
        <v>FLLARSYS - Fall Arrest System</v>
      </c>
      <c r="E1791" t="s">
        <v>9738</v>
      </c>
      <c r="F1791" t="s">
        <v>9739</v>
      </c>
      <c r="G1791" t="str">
        <f>Table19[[#This Row],[Closing Code]] &amp; " - " &amp; Table19[[#This Row],[Closing Code Description]]</f>
        <v>DONOTHIN - Do Nothing</v>
      </c>
      <c r="H1791" t="s">
        <v>8896</v>
      </c>
      <c r="I1791" t="s">
        <v>53</v>
      </c>
    </row>
    <row r="1792" spans="2:9" x14ac:dyDescent="0.35">
      <c r="B1792" t="s">
        <v>324</v>
      </c>
      <c r="C1792" t="s">
        <v>142</v>
      </c>
      <c r="D1792" t="str">
        <f>Table19[[#This Row],[Asset Class]] &amp; " - " &amp; Table19[[#This Row],[Class Description]]</f>
        <v>FLLARSYS - Fall Arrest System</v>
      </c>
      <c r="E1792" t="s">
        <v>9740</v>
      </c>
      <c r="F1792" t="s">
        <v>9741</v>
      </c>
      <c r="G1792" t="str">
        <f>Table19[[#This Row],[Closing Code]] &amp; " - " &amp; Table19[[#This Row],[Closing Code Description]]</f>
        <v>LUBRCTE - Lubricate</v>
      </c>
      <c r="H1792" t="s">
        <v>8896</v>
      </c>
      <c r="I1792" t="s">
        <v>53</v>
      </c>
    </row>
    <row r="1793" spans="2:9" x14ac:dyDescent="0.35">
      <c r="B1793" t="s">
        <v>324</v>
      </c>
      <c r="C1793" t="s">
        <v>142</v>
      </c>
      <c r="D1793" t="str">
        <f>Table19[[#This Row],[Asset Class]] &amp; " - " &amp; Table19[[#This Row],[Class Description]]</f>
        <v>FLLARSYS - Fall Arrest System</v>
      </c>
      <c r="E1793" t="s">
        <v>9720</v>
      </c>
      <c r="F1793" t="s">
        <v>9721</v>
      </c>
      <c r="G1793" t="str">
        <f>Table19[[#This Row],[Closing Code]] &amp; " - " &amp; Table19[[#This Row],[Closing Code Description]]</f>
        <v>OTHER - Other (specify)</v>
      </c>
      <c r="H1793" t="s">
        <v>8896</v>
      </c>
      <c r="I1793" t="s">
        <v>53</v>
      </c>
    </row>
    <row r="1794" spans="2:9" x14ac:dyDescent="0.35">
      <c r="B1794" t="s">
        <v>324</v>
      </c>
      <c r="C1794" t="s">
        <v>142</v>
      </c>
      <c r="D1794" t="str">
        <f>Table19[[#This Row],[Asset Class]] &amp; " - " &amp; Table19[[#This Row],[Class Description]]</f>
        <v>FLLARSYS - Fall Arrest System</v>
      </c>
      <c r="E1794" t="s">
        <v>9742</v>
      </c>
      <c r="F1794" t="s">
        <v>9743</v>
      </c>
      <c r="G1794" t="str">
        <f>Table19[[#This Row],[Closing Code]] &amp; " - " &amp; Table19[[#This Row],[Closing Code Description]]</f>
        <v>RECALBRT - Recalibrate</v>
      </c>
      <c r="H1794" t="s">
        <v>8896</v>
      </c>
      <c r="I1794" t="s">
        <v>53</v>
      </c>
    </row>
    <row r="1795" spans="2:9" x14ac:dyDescent="0.35">
      <c r="B1795" t="s">
        <v>324</v>
      </c>
      <c r="C1795" t="s">
        <v>142</v>
      </c>
      <c r="D1795" t="str">
        <f>Table19[[#This Row],[Asset Class]] &amp; " - " &amp; Table19[[#This Row],[Class Description]]</f>
        <v>FLLARSYS - Fall Arrest System</v>
      </c>
      <c r="E1795" t="s">
        <v>9744</v>
      </c>
      <c r="F1795" t="s">
        <v>9745</v>
      </c>
      <c r="G1795" t="str">
        <f>Table19[[#This Row],[Closing Code]] &amp; " - " &amp; Table19[[#This Row],[Closing Code Description]]</f>
        <v>REMVOBT - Remove Obstruction</v>
      </c>
      <c r="H1795" t="s">
        <v>8896</v>
      </c>
      <c r="I1795" t="s">
        <v>53</v>
      </c>
    </row>
    <row r="1796" spans="2:9" x14ac:dyDescent="0.35">
      <c r="B1796" t="s">
        <v>324</v>
      </c>
      <c r="C1796" t="s">
        <v>142</v>
      </c>
      <c r="D1796" t="str">
        <f>Table19[[#This Row],[Asset Class]] &amp; " - " &amp; Table19[[#This Row],[Class Description]]</f>
        <v>FLLARSYS - Fall Arrest System</v>
      </c>
      <c r="E1796" t="s">
        <v>9746</v>
      </c>
      <c r="F1796" t="s">
        <v>9747</v>
      </c>
      <c r="G1796" t="str">
        <f>Table19[[#This Row],[Closing Code]] &amp; " - " &amp; Table19[[#This Row],[Closing Code Description]]</f>
        <v>REPCMPT - Repair Component</v>
      </c>
      <c r="H1796" t="s">
        <v>8896</v>
      </c>
      <c r="I1796" t="s">
        <v>53</v>
      </c>
    </row>
    <row r="1797" spans="2:9" x14ac:dyDescent="0.35">
      <c r="B1797" t="s">
        <v>324</v>
      </c>
      <c r="C1797" t="s">
        <v>142</v>
      </c>
      <c r="D1797" t="str">
        <f>Table19[[#This Row],[Asset Class]] &amp; " - " &amp; Table19[[#This Row],[Class Description]]</f>
        <v>FLLARSYS - Fall Arrest System</v>
      </c>
      <c r="E1797" t="s">
        <v>9748</v>
      </c>
      <c r="F1797" t="s">
        <v>9749</v>
      </c>
      <c r="G1797" t="str">
        <f>Table19[[#This Row],[Closing Code]] &amp; " - " &amp; Table19[[#This Row],[Closing Code Description]]</f>
        <v>REPLASS - Replace Asset</v>
      </c>
      <c r="H1797" t="s">
        <v>8896</v>
      </c>
      <c r="I1797" t="s">
        <v>53</v>
      </c>
    </row>
    <row r="1798" spans="2:9" x14ac:dyDescent="0.35">
      <c r="B1798" t="s">
        <v>324</v>
      </c>
      <c r="C1798" t="s">
        <v>142</v>
      </c>
      <c r="D1798" t="str">
        <f>Table19[[#This Row],[Asset Class]] &amp; " - " &amp; Table19[[#This Row],[Class Description]]</f>
        <v>FLLARSYS - Fall Arrest System</v>
      </c>
      <c r="E1798" t="s">
        <v>9750</v>
      </c>
      <c r="F1798" t="s">
        <v>9751</v>
      </c>
      <c r="G1798" t="str">
        <f>Table19[[#This Row],[Closing Code]] &amp; " - " &amp; Table19[[#This Row],[Closing Code Description]]</f>
        <v>REPLCMPT - Replace Component</v>
      </c>
      <c r="H1798" t="s">
        <v>8896</v>
      </c>
      <c r="I1798" t="s">
        <v>53</v>
      </c>
    </row>
    <row r="1799" spans="2:9" x14ac:dyDescent="0.35">
      <c r="B1799" t="s">
        <v>324</v>
      </c>
      <c r="C1799" t="s">
        <v>142</v>
      </c>
      <c r="D1799" t="str">
        <f>Table19[[#This Row],[Asset Class]] &amp; " - " &amp; Table19[[#This Row],[Class Description]]</f>
        <v>FLLARSYS - Fall Arrest System</v>
      </c>
      <c r="E1799" t="s">
        <v>9752</v>
      </c>
      <c r="F1799" t="s">
        <v>9753</v>
      </c>
      <c r="G1799" t="str">
        <f>Table19[[#This Row],[Closing Code]] &amp; " - " &amp; Table19[[#This Row],[Closing Code Description]]</f>
        <v>REPRASS - Repair Asset</v>
      </c>
      <c r="H1799" t="s">
        <v>8896</v>
      </c>
      <c r="I1799" t="s">
        <v>53</v>
      </c>
    </row>
    <row r="1800" spans="2:9" x14ac:dyDescent="0.35">
      <c r="B1800" t="s">
        <v>324</v>
      </c>
      <c r="C1800" t="s">
        <v>142</v>
      </c>
      <c r="D1800" t="str">
        <f>Table19[[#This Row],[Asset Class]] &amp; " - " &amp; Table19[[#This Row],[Class Description]]</f>
        <v>FLLARSYS - Fall Arrest System</v>
      </c>
      <c r="E1800" t="s">
        <v>9754</v>
      </c>
      <c r="F1800" t="s">
        <v>9755</v>
      </c>
      <c r="G1800" t="str">
        <f>Table19[[#This Row],[Closing Code]] &amp; " - " &amp; Table19[[#This Row],[Closing Code Description]]</f>
        <v>UPGRADES - Upgrade</v>
      </c>
      <c r="H1800" t="s">
        <v>8896</v>
      </c>
      <c r="I1800" t="s">
        <v>53</v>
      </c>
    </row>
    <row r="1801" spans="2:9" x14ac:dyDescent="0.35">
      <c r="B1801" t="s">
        <v>371</v>
      </c>
      <c r="C1801" t="s">
        <v>181</v>
      </c>
      <c r="D1801" t="str">
        <f>Table19[[#This Row],[Asset Class]] &amp; " - " &amp; Table19[[#This Row],[Class Description]]</f>
        <v>FLRHSMS - Floor Heating/ Snow Melting System</v>
      </c>
      <c r="E1801" t="s">
        <v>9672</v>
      </c>
      <c r="F1801" t="s">
        <v>9673</v>
      </c>
      <c r="G1801" t="str">
        <f>Table19[[#This Row],[Closing Code]] &amp; " - " &amp; Table19[[#This Row],[Closing Code Description]]</f>
        <v>ABNTEMP - Abnormal Temperature</v>
      </c>
      <c r="H1801" t="s">
        <v>8863</v>
      </c>
      <c r="I1801" t="s">
        <v>53</v>
      </c>
    </row>
    <row r="1802" spans="2:9" x14ac:dyDescent="0.35">
      <c r="B1802" t="s">
        <v>371</v>
      </c>
      <c r="C1802" t="s">
        <v>181</v>
      </c>
      <c r="D1802" t="str">
        <f>Table19[[#This Row],[Asset Class]] &amp; " - " &amp; Table19[[#This Row],[Class Description]]</f>
        <v>FLRHSMS - Floor Heating/ Snow Melting System</v>
      </c>
      <c r="E1802" t="s">
        <v>10427</v>
      </c>
      <c r="F1802" t="s">
        <v>10428</v>
      </c>
      <c r="G1802" t="str">
        <f>Table19[[#This Row],[Closing Code]] &amp; " - " &amp; Table19[[#This Row],[Closing Code Description]]</f>
        <v>CHEXCDTL - Chemical Exceeding Test Limits</v>
      </c>
      <c r="H1802" t="s">
        <v>8863</v>
      </c>
      <c r="I1802" t="s">
        <v>53</v>
      </c>
    </row>
    <row r="1803" spans="2:9" x14ac:dyDescent="0.35">
      <c r="B1803" t="s">
        <v>371</v>
      </c>
      <c r="C1803" t="s">
        <v>181</v>
      </c>
      <c r="D1803" t="str">
        <f>Table19[[#This Row],[Asset Class]] &amp; " - " &amp; Table19[[#This Row],[Class Description]]</f>
        <v>FLRHSMS - Floor Heating/ Snow Melting System</v>
      </c>
      <c r="E1803" t="s">
        <v>9674</v>
      </c>
      <c r="F1803" t="s">
        <v>9675</v>
      </c>
      <c r="G1803" t="str">
        <f>Table19[[#This Row],[Closing Code]] &amp; " - " &amp; Table19[[#This Row],[Closing Code Description]]</f>
        <v>CORROS - Corrosion</v>
      </c>
      <c r="H1803" t="s">
        <v>8863</v>
      </c>
      <c r="I1803" t="s">
        <v>53</v>
      </c>
    </row>
    <row r="1804" spans="2:9" x14ac:dyDescent="0.35">
      <c r="B1804" t="s">
        <v>371</v>
      </c>
      <c r="C1804" t="s">
        <v>181</v>
      </c>
      <c r="D1804" t="str">
        <f>Table19[[#This Row],[Asset Class]] &amp; " - " &amp; Table19[[#This Row],[Class Description]]</f>
        <v>FLRHSMS - Floor Heating/ Snow Melting System</v>
      </c>
      <c r="E1804" t="s">
        <v>9676</v>
      </c>
      <c r="F1804" t="s">
        <v>9677</v>
      </c>
      <c r="G1804" t="str">
        <f>Table19[[#This Row],[Closing Code]] &amp; " - " &amp; Table19[[#This Row],[Closing Code Description]]</f>
        <v>ELECTRIP - Electrical Trip Out</v>
      </c>
      <c r="H1804" t="s">
        <v>8863</v>
      </c>
      <c r="I1804" t="s">
        <v>53</v>
      </c>
    </row>
    <row r="1805" spans="2:9" x14ac:dyDescent="0.35">
      <c r="B1805" t="s">
        <v>371</v>
      </c>
      <c r="C1805" t="s">
        <v>181</v>
      </c>
      <c r="D1805" t="str">
        <f>Table19[[#This Row],[Asset Class]] &amp; " - " &amp; Table19[[#This Row],[Class Description]]</f>
        <v>FLRHSMS - Floor Heating/ Snow Melting System</v>
      </c>
      <c r="E1805" t="s">
        <v>10429</v>
      </c>
      <c r="F1805" t="s">
        <v>9709</v>
      </c>
      <c r="G1805" t="str">
        <f>Table19[[#This Row],[Closing Code]] &amp; " - " &amp; Table19[[#This Row],[Closing Code Description]]</f>
        <v>EXCSLOAD - Excessive Load</v>
      </c>
      <c r="H1805" t="s">
        <v>8863</v>
      </c>
      <c r="I1805" t="s">
        <v>53</v>
      </c>
    </row>
    <row r="1806" spans="2:9" x14ac:dyDescent="0.35">
      <c r="B1806" t="s">
        <v>371</v>
      </c>
      <c r="C1806" t="s">
        <v>181</v>
      </c>
      <c r="D1806" t="str">
        <f>Table19[[#This Row],[Asset Class]] &amp; " - " &amp; Table19[[#This Row],[Class Description]]</f>
        <v>FLRHSMS - Floor Heating/ Snow Melting System</v>
      </c>
      <c r="E1806" t="s">
        <v>9678</v>
      </c>
      <c r="F1806" t="s">
        <v>9679</v>
      </c>
      <c r="G1806" t="str">
        <f>Table19[[#This Row],[Closing Code]] &amp; " - " &amp; Table19[[#This Row],[Closing Code Description]]</f>
        <v>EXNOISE - Excessive Noise</v>
      </c>
      <c r="H1806" t="s">
        <v>8863</v>
      </c>
      <c r="I1806" t="s">
        <v>53</v>
      </c>
    </row>
    <row r="1807" spans="2:9" x14ac:dyDescent="0.35">
      <c r="B1807" t="s">
        <v>371</v>
      </c>
      <c r="C1807" t="s">
        <v>181</v>
      </c>
      <c r="D1807" t="str">
        <f>Table19[[#This Row],[Asset Class]] &amp; " - " &amp; Table19[[#This Row],[Class Description]]</f>
        <v>FLRHSMS - Floor Heating/ Snow Melting System</v>
      </c>
      <c r="E1807" t="s">
        <v>9680</v>
      </c>
      <c r="F1807" t="s">
        <v>9681</v>
      </c>
      <c r="G1807" t="str">
        <f>Table19[[#This Row],[Closing Code]] &amp; " - " &amp; Table19[[#This Row],[Closing Code Description]]</f>
        <v>EXVIBRTN - Excessive Vibration</v>
      </c>
      <c r="H1807" t="s">
        <v>8863</v>
      </c>
      <c r="I1807" t="s">
        <v>53</v>
      </c>
    </row>
    <row r="1808" spans="2:9" x14ac:dyDescent="0.35">
      <c r="B1808" t="s">
        <v>371</v>
      </c>
      <c r="C1808" t="s">
        <v>181</v>
      </c>
      <c r="D1808" t="str">
        <f>Table19[[#This Row],[Asset Class]] &amp; " - " &amp; Table19[[#This Row],[Class Description]]</f>
        <v>FLRHSMS - Floor Heating/ Snow Melting System</v>
      </c>
      <c r="E1808" t="s">
        <v>10430</v>
      </c>
      <c r="F1808" t="s">
        <v>10431</v>
      </c>
      <c r="G1808" t="str">
        <f>Table19[[#This Row],[Closing Code]] &amp; " - " &amp; Table19[[#This Row],[Closing Code Description]]</f>
        <v>FAILVIS - Failed Visual Inspection</v>
      </c>
      <c r="H1808" t="s">
        <v>8863</v>
      </c>
      <c r="I1808" t="s">
        <v>53</v>
      </c>
    </row>
    <row r="1809" spans="2:9" x14ac:dyDescent="0.35">
      <c r="B1809" t="s">
        <v>371</v>
      </c>
      <c r="C1809" t="s">
        <v>181</v>
      </c>
      <c r="D1809" t="str">
        <f>Table19[[#This Row],[Asset Class]] &amp; " - " &amp; Table19[[#This Row],[Class Description]]</f>
        <v>FLRHSMS - Floor Heating/ Snow Melting System</v>
      </c>
      <c r="E1809" t="s">
        <v>9682</v>
      </c>
      <c r="F1809" t="s">
        <v>9683</v>
      </c>
      <c r="G1809" t="str">
        <f>Table19[[#This Row],[Closing Code]] &amp; " - " &amp; Table19[[#This Row],[Closing Code Description]]</f>
        <v>JAMMEDEQ - Jammed Equipment</v>
      </c>
      <c r="H1809" t="s">
        <v>8863</v>
      </c>
      <c r="I1809" t="s">
        <v>53</v>
      </c>
    </row>
    <row r="1810" spans="2:9" x14ac:dyDescent="0.35">
      <c r="B1810" t="s">
        <v>371</v>
      </c>
      <c r="C1810" t="s">
        <v>181</v>
      </c>
      <c r="D1810" t="str">
        <f>Table19[[#This Row],[Asset Class]] &amp; " - " &amp; Table19[[#This Row],[Class Description]]</f>
        <v>FLRHSMS - Floor Heating/ Snow Melting System</v>
      </c>
      <c r="E1810" t="s">
        <v>9684</v>
      </c>
      <c r="F1810" t="s">
        <v>9685</v>
      </c>
      <c r="G1810" t="str">
        <f>Table19[[#This Row],[Closing Code]] &amp; " - " &amp; Table19[[#This Row],[Closing Code Description]]</f>
        <v>LEAKING - Leaking</v>
      </c>
      <c r="H1810" t="s">
        <v>8863</v>
      </c>
      <c r="I1810" t="s">
        <v>53</v>
      </c>
    </row>
    <row r="1811" spans="2:9" x14ac:dyDescent="0.35">
      <c r="B1811" t="s">
        <v>371</v>
      </c>
      <c r="C1811" t="s">
        <v>181</v>
      </c>
      <c r="D1811" t="str">
        <f>Table19[[#This Row],[Asset Class]] &amp; " - " &amp; Table19[[#This Row],[Class Description]]</f>
        <v>FLRHSMS - Floor Heating/ Snow Melting System</v>
      </c>
      <c r="E1811" t="s">
        <v>9686</v>
      </c>
      <c r="F1811" t="s">
        <v>9687</v>
      </c>
      <c r="G1811" t="str">
        <f>Table19[[#This Row],[Closing Code]] &amp; " - " &amp; Table19[[#This Row],[Closing Code Description]]</f>
        <v>LOWPERF - Low Performance</v>
      </c>
      <c r="H1811" t="s">
        <v>8863</v>
      </c>
      <c r="I1811" t="s">
        <v>53</v>
      </c>
    </row>
    <row r="1812" spans="2:9" x14ac:dyDescent="0.35">
      <c r="B1812" t="s">
        <v>371</v>
      </c>
      <c r="C1812" t="s">
        <v>181</v>
      </c>
      <c r="D1812" t="str">
        <f>Table19[[#This Row],[Asset Class]] &amp; " - " &amp; Table19[[#This Row],[Class Description]]</f>
        <v>FLRHSMS - Floor Heating/ Snow Melting System</v>
      </c>
      <c r="E1812" t="s">
        <v>9688</v>
      </c>
      <c r="F1812" t="s">
        <v>9689</v>
      </c>
      <c r="G1812" t="str">
        <f>Table19[[#This Row],[Closing Code]] &amp; " - " &amp; Table19[[#This Row],[Closing Code Description]]</f>
        <v>NONOPER - Non-Operational</v>
      </c>
      <c r="H1812" t="s">
        <v>8863</v>
      </c>
      <c r="I1812" t="s">
        <v>53</v>
      </c>
    </row>
    <row r="1813" spans="2:9" x14ac:dyDescent="0.35">
      <c r="B1813" t="s">
        <v>371</v>
      </c>
      <c r="C1813" t="s">
        <v>181</v>
      </c>
      <c r="D1813" t="str">
        <f>Table19[[#This Row],[Asset Class]] &amp; " - " &amp; Table19[[#This Row],[Class Description]]</f>
        <v>FLRHSMS - Floor Heating/ Snow Melting System</v>
      </c>
      <c r="E1813" t="s">
        <v>10432</v>
      </c>
      <c r="F1813" t="s">
        <v>9691</v>
      </c>
      <c r="G1813" t="str">
        <f>Table19[[#This Row],[Closing Code]] &amp; " - " &amp; Table19[[#This Row],[Closing Code Description]]</f>
        <v>PHYDAMGE - Physical Damage</v>
      </c>
      <c r="H1813" t="s">
        <v>8863</v>
      </c>
      <c r="I1813" t="s">
        <v>53</v>
      </c>
    </row>
    <row r="1814" spans="2:9" x14ac:dyDescent="0.35">
      <c r="B1814" t="s">
        <v>371</v>
      </c>
      <c r="C1814" t="s">
        <v>181</v>
      </c>
      <c r="D1814" t="str">
        <f>Table19[[#This Row],[Asset Class]] &amp; " - " &amp; Table19[[#This Row],[Class Description]]</f>
        <v>FLRHSMS - Floor Heating/ Snow Melting System</v>
      </c>
      <c r="E1814" t="s">
        <v>9690</v>
      </c>
      <c r="F1814" t="s">
        <v>9691</v>
      </c>
      <c r="G1814" t="str">
        <f>Table19[[#This Row],[Closing Code]] &amp; " - " &amp; Table19[[#This Row],[Closing Code Description]]</f>
        <v>PHYDMGE - Physical Damage</v>
      </c>
      <c r="H1814" t="s">
        <v>8863</v>
      </c>
      <c r="I1814" t="s">
        <v>53</v>
      </c>
    </row>
    <row r="1815" spans="2:9" x14ac:dyDescent="0.35">
      <c r="B1815" t="s">
        <v>371</v>
      </c>
      <c r="C1815" t="s">
        <v>181</v>
      </c>
      <c r="D1815" t="str">
        <f>Table19[[#This Row],[Asset Class]] &amp; " - " &amp; Table19[[#This Row],[Class Description]]</f>
        <v>FLRHSMS - Floor Heating/ Snow Melting System</v>
      </c>
      <c r="E1815" t="s">
        <v>9692</v>
      </c>
      <c r="F1815" t="s">
        <v>9693</v>
      </c>
      <c r="G1815" t="str">
        <f>Table19[[#This Row],[Closing Code]] &amp; " - " &amp; Table19[[#This Row],[Closing Code Description]]</f>
        <v>UNSMELL - Unusual Smell</v>
      </c>
      <c r="H1815" t="s">
        <v>8863</v>
      </c>
      <c r="I1815" t="s">
        <v>53</v>
      </c>
    </row>
    <row r="1816" spans="2:9" x14ac:dyDescent="0.35">
      <c r="B1816" t="s">
        <v>371</v>
      </c>
      <c r="C1816" t="s">
        <v>181</v>
      </c>
      <c r="D1816" t="str">
        <f>Table19[[#This Row],[Asset Class]] &amp; " - " &amp; Table19[[#This Row],[Class Description]]</f>
        <v>FLRHSMS - Floor Heating/ Snow Melting System</v>
      </c>
      <c r="E1816" t="s">
        <v>9694</v>
      </c>
      <c r="F1816" t="s">
        <v>9695</v>
      </c>
      <c r="G1816" t="str">
        <f>Table19[[#This Row],[Closing Code]] &amp; " - " &amp; Table19[[#This Row],[Closing Code Description]]</f>
        <v>UNSMOKE - Unusual Smoke</v>
      </c>
      <c r="H1816" t="s">
        <v>8863</v>
      </c>
      <c r="I1816" t="s">
        <v>53</v>
      </c>
    </row>
    <row r="1817" spans="2:9" x14ac:dyDescent="0.35">
      <c r="B1817" t="s">
        <v>371</v>
      </c>
      <c r="C1817" t="s">
        <v>181</v>
      </c>
      <c r="D1817" t="str">
        <f>Table19[[#This Row],[Asset Class]] &amp; " - " &amp; Table19[[#This Row],[Class Description]]</f>
        <v>FLRHSMS - Floor Heating/ Snow Melting System</v>
      </c>
      <c r="E1817" t="s">
        <v>10433</v>
      </c>
      <c r="F1817" t="s">
        <v>10434</v>
      </c>
      <c r="G1817" t="str">
        <f>Table19[[#This Row],[Closing Code]] &amp; " - " &amp; Table19[[#This Row],[Closing Code Description]]</f>
        <v>CLGHEXPL - Clogged Heat Exchanger Plate</v>
      </c>
      <c r="H1817" t="s">
        <v>8876</v>
      </c>
      <c r="I1817" t="s">
        <v>53</v>
      </c>
    </row>
    <row r="1818" spans="2:9" x14ac:dyDescent="0.35">
      <c r="B1818" t="s">
        <v>371</v>
      </c>
      <c r="C1818" t="s">
        <v>181</v>
      </c>
      <c r="D1818" t="str">
        <f>Table19[[#This Row],[Asset Class]] &amp; " - " &amp; Table19[[#This Row],[Class Description]]</f>
        <v>FLRHSMS - Floor Heating/ Snow Melting System</v>
      </c>
      <c r="E1818" t="s">
        <v>10435</v>
      </c>
      <c r="F1818" t="s">
        <v>10436</v>
      </c>
      <c r="G1818" t="str">
        <f>Table19[[#This Row],[Closing Code]] &amp; " - " &amp; Table19[[#This Row],[Closing Code Description]]</f>
        <v>COILWORN - Coil Worn</v>
      </c>
      <c r="H1818" t="s">
        <v>8876</v>
      </c>
      <c r="I1818" t="s">
        <v>53</v>
      </c>
    </row>
    <row r="1819" spans="2:9" x14ac:dyDescent="0.35">
      <c r="B1819" t="s">
        <v>371</v>
      </c>
      <c r="C1819" t="s">
        <v>181</v>
      </c>
      <c r="D1819" t="str">
        <f>Table19[[#This Row],[Asset Class]] &amp; " - " &amp; Table19[[#This Row],[Class Description]]</f>
        <v>FLRHSMS - Floor Heating/ Snow Melting System</v>
      </c>
      <c r="E1819" t="s">
        <v>10437</v>
      </c>
      <c r="F1819" t="s">
        <v>10438</v>
      </c>
      <c r="G1819" t="str">
        <f>Table19[[#This Row],[Closing Code]] &amp; " - " &amp; Table19[[#This Row],[Closing Code Description]]</f>
        <v>COMPLOSE - Component Loose (Internal)</v>
      </c>
      <c r="H1819" t="s">
        <v>8876</v>
      </c>
      <c r="I1819" t="s">
        <v>53</v>
      </c>
    </row>
    <row r="1820" spans="2:9" x14ac:dyDescent="0.35">
      <c r="B1820" t="s">
        <v>371</v>
      </c>
      <c r="C1820" t="s">
        <v>181</v>
      </c>
      <c r="D1820" t="str">
        <f>Table19[[#This Row],[Asset Class]] &amp; " - " &amp; Table19[[#This Row],[Class Description]]</f>
        <v>FLRHSMS - Floor Heating/ Snow Melting System</v>
      </c>
      <c r="E1820" t="s">
        <v>9975</v>
      </c>
      <c r="F1820" t="s">
        <v>9976</v>
      </c>
      <c r="G1820" t="str">
        <f>Table19[[#This Row],[Closing Code]] &amp; " - " &amp; Table19[[#This Row],[Closing Code Description]]</f>
        <v>DRTYFLTR - Dirty Filter</v>
      </c>
      <c r="H1820" t="s">
        <v>8876</v>
      </c>
      <c r="I1820" t="s">
        <v>53</v>
      </c>
    </row>
    <row r="1821" spans="2:9" x14ac:dyDescent="0.35">
      <c r="B1821" t="s">
        <v>371</v>
      </c>
      <c r="C1821" t="s">
        <v>181</v>
      </c>
      <c r="D1821" t="str">
        <f>Table19[[#This Row],[Asset Class]] &amp; " - " &amp; Table19[[#This Row],[Class Description]]</f>
        <v>FLRHSMS - Floor Heating/ Snow Melting System</v>
      </c>
      <c r="E1821" t="s">
        <v>10439</v>
      </c>
      <c r="F1821" t="s">
        <v>10440</v>
      </c>
      <c r="G1821" t="str">
        <f>Table19[[#This Row],[Closing Code]] &amp; " - " &amp; Table19[[#This Row],[Closing Code Description]]</f>
        <v>IMCHMKUP - Improper Chemical Makeup</v>
      </c>
      <c r="H1821" t="s">
        <v>8876</v>
      </c>
      <c r="I1821" t="s">
        <v>53</v>
      </c>
    </row>
    <row r="1822" spans="2:9" x14ac:dyDescent="0.35">
      <c r="B1822" t="s">
        <v>371</v>
      </c>
      <c r="C1822" t="s">
        <v>181</v>
      </c>
      <c r="D1822" t="str">
        <f>Table19[[#This Row],[Asset Class]] &amp; " - " &amp; Table19[[#This Row],[Class Description]]</f>
        <v>FLRHSMS - Floor Heating/ Snow Melting System</v>
      </c>
      <c r="E1822" t="s">
        <v>10441</v>
      </c>
      <c r="F1822" t="s">
        <v>10442</v>
      </c>
      <c r="G1822" t="str">
        <f>Table19[[#This Row],[Closing Code]] &amp; " - " &amp; Table19[[#This Row],[Closing Code Description]]</f>
        <v>LEAKHEX - Leaking Heat Exchanger</v>
      </c>
      <c r="H1822" t="s">
        <v>8876</v>
      </c>
      <c r="I1822" t="s">
        <v>53</v>
      </c>
    </row>
    <row r="1823" spans="2:9" x14ac:dyDescent="0.35">
      <c r="B1823" t="s">
        <v>371</v>
      </c>
      <c r="C1823" t="s">
        <v>181</v>
      </c>
      <c r="D1823" t="str">
        <f>Table19[[#This Row],[Asset Class]] &amp; " - " &amp; Table19[[#This Row],[Class Description]]</f>
        <v>FLRHSMS - Floor Heating/ Snow Melting System</v>
      </c>
      <c r="E1823" t="s">
        <v>10443</v>
      </c>
      <c r="F1823" t="s">
        <v>10444</v>
      </c>
      <c r="G1823" t="str">
        <f>Table19[[#This Row],[Closing Code]] &amp; " - " &amp; Table19[[#This Row],[Closing Code Description]]</f>
        <v>LEAKPIPE - Leaking Pipes</v>
      </c>
      <c r="H1823" t="s">
        <v>8876</v>
      </c>
      <c r="I1823" t="s">
        <v>53</v>
      </c>
    </row>
    <row r="1824" spans="2:9" x14ac:dyDescent="0.35">
      <c r="B1824" t="s">
        <v>371</v>
      </c>
      <c r="C1824" t="s">
        <v>181</v>
      </c>
      <c r="D1824" t="str">
        <f>Table19[[#This Row],[Asset Class]] &amp; " - " &amp; Table19[[#This Row],[Class Description]]</f>
        <v>FLRHSMS - Floor Heating/ Snow Melting System</v>
      </c>
      <c r="E1824" t="s">
        <v>10445</v>
      </c>
      <c r="F1824" t="s">
        <v>10446</v>
      </c>
      <c r="G1824" t="str">
        <f>Table19[[#This Row],[Closing Code]] &amp; " - " &amp; Table19[[#This Row],[Closing Code Description]]</f>
        <v>LOSEFIT - Loose Fittings</v>
      </c>
      <c r="H1824" t="s">
        <v>8876</v>
      </c>
      <c r="I1824" t="s">
        <v>53</v>
      </c>
    </row>
    <row r="1825" spans="2:9" x14ac:dyDescent="0.35">
      <c r="B1825" t="s">
        <v>371</v>
      </c>
      <c r="C1825" t="s">
        <v>181</v>
      </c>
      <c r="D1825" t="str">
        <f>Table19[[#This Row],[Asset Class]] &amp; " - " &amp; Table19[[#This Row],[Class Description]]</f>
        <v>FLRHSMS - Floor Heating/ Snow Melting System</v>
      </c>
      <c r="E1825" t="s">
        <v>10447</v>
      </c>
      <c r="F1825" t="s">
        <v>10448</v>
      </c>
      <c r="G1825" t="str">
        <f>Table19[[#This Row],[Closing Code]] &amp; " - " &amp; Table19[[#This Row],[Closing Code Description]]</f>
        <v>MOVWORN - Valve worn</v>
      </c>
      <c r="H1825" t="s">
        <v>8876</v>
      </c>
      <c r="I1825" t="s">
        <v>53</v>
      </c>
    </row>
    <row r="1826" spans="2:9" x14ac:dyDescent="0.35">
      <c r="B1826" t="s">
        <v>371</v>
      </c>
      <c r="C1826" t="s">
        <v>181</v>
      </c>
      <c r="D1826" t="str">
        <f>Table19[[#This Row],[Asset Class]] &amp; " - " &amp; Table19[[#This Row],[Class Description]]</f>
        <v>FLRHSMS - Floor Heating/ Snow Melting System</v>
      </c>
      <c r="E1826" t="s">
        <v>10449</v>
      </c>
      <c r="F1826" t="s">
        <v>10450</v>
      </c>
      <c r="G1826" t="str">
        <f>Table19[[#This Row],[Closing Code]] &amp; " - " &amp; Table19[[#This Row],[Closing Code Description]]</f>
        <v>MTRBRDET - Motor Bearings Deteriorated</v>
      </c>
      <c r="H1826" t="s">
        <v>8876</v>
      </c>
      <c r="I1826" t="s">
        <v>53</v>
      </c>
    </row>
    <row r="1827" spans="2:9" x14ac:dyDescent="0.35">
      <c r="B1827" t="s">
        <v>371</v>
      </c>
      <c r="C1827" t="s">
        <v>181</v>
      </c>
      <c r="D1827" t="str">
        <f>Table19[[#This Row],[Asset Class]] &amp; " - " &amp; Table19[[#This Row],[Class Description]]</f>
        <v>FLRHSMS - Floor Heating/ Snow Melting System</v>
      </c>
      <c r="E1827" t="s">
        <v>9828</v>
      </c>
      <c r="F1827" t="s">
        <v>9829</v>
      </c>
      <c r="G1827" t="str">
        <f>Table19[[#This Row],[Closing Code]] &amp; " - " &amp; Table19[[#This Row],[Closing Code Description]]</f>
        <v>SENRFAIL - Sensor Failure</v>
      </c>
      <c r="H1827" t="s">
        <v>8876</v>
      </c>
      <c r="I1827" t="s">
        <v>53</v>
      </c>
    </row>
    <row r="1828" spans="2:9" x14ac:dyDescent="0.35">
      <c r="B1828" t="s">
        <v>371</v>
      </c>
      <c r="C1828" t="s">
        <v>181</v>
      </c>
      <c r="D1828" t="str">
        <f>Table19[[#This Row],[Asset Class]] &amp; " - " &amp; Table19[[#This Row],[Class Description]]</f>
        <v>FLRHSMS - Floor Heating/ Snow Melting System</v>
      </c>
      <c r="E1828" t="s">
        <v>10451</v>
      </c>
      <c r="F1828" t="s">
        <v>10452</v>
      </c>
      <c r="G1828" t="str">
        <f>Table19[[#This Row],[Closing Code]] &amp; " - " &amp; Table19[[#This Row],[Closing Code Description]]</f>
        <v>SMGSDET - Snow melting glycol system deteriorated</v>
      </c>
      <c r="H1828" t="s">
        <v>8876</v>
      </c>
      <c r="I1828" t="s">
        <v>53</v>
      </c>
    </row>
    <row r="1829" spans="2:9" x14ac:dyDescent="0.35">
      <c r="B1829" t="s">
        <v>371</v>
      </c>
      <c r="C1829" t="s">
        <v>181</v>
      </c>
      <c r="D1829" t="str">
        <f>Table19[[#This Row],[Asset Class]] &amp; " - " &amp; Table19[[#This Row],[Class Description]]</f>
        <v>FLRHSMS - Floor Heating/ Snow Melting System</v>
      </c>
      <c r="E1829" t="s">
        <v>10453</v>
      </c>
      <c r="F1829" t="s">
        <v>10454</v>
      </c>
      <c r="G1829" t="str">
        <f>Table19[[#This Row],[Closing Code]] &amp; " - " &amp; Table19[[#This Row],[Closing Code Description]]</f>
        <v>SNWLEAK - Floor heating water leakage</v>
      </c>
      <c r="H1829" t="s">
        <v>8876</v>
      </c>
      <c r="I1829" t="s">
        <v>53</v>
      </c>
    </row>
    <row r="1830" spans="2:9" x14ac:dyDescent="0.35">
      <c r="B1830" t="s">
        <v>371</v>
      </c>
      <c r="C1830" t="s">
        <v>181</v>
      </c>
      <c r="D1830" t="str">
        <f>Table19[[#This Row],[Asset Class]] &amp; " - " &amp; Table19[[#This Row],[Class Description]]</f>
        <v>FLRHSMS - Floor Heating/ Snow Melting System</v>
      </c>
      <c r="E1830" t="s">
        <v>10455</v>
      </c>
      <c r="F1830" t="s">
        <v>10456</v>
      </c>
      <c r="G1830" t="str">
        <f>Table19[[#This Row],[Closing Code]] &amp; " - " &amp; Table19[[#This Row],[Closing Code Description]]</f>
        <v>SNWSENS - Floor Heating/Snow Melting Temperature Control Sensors failed</v>
      </c>
      <c r="H1830" t="s">
        <v>8876</v>
      </c>
      <c r="I1830" t="s">
        <v>53</v>
      </c>
    </row>
    <row r="1831" spans="2:9" x14ac:dyDescent="0.35">
      <c r="B1831" t="s">
        <v>371</v>
      </c>
      <c r="C1831" t="s">
        <v>181</v>
      </c>
      <c r="D1831" t="str">
        <f>Table19[[#This Row],[Asset Class]] &amp; " - " &amp; Table19[[#This Row],[Class Description]]</f>
        <v>FLRHSMS - Floor Heating/ Snow Melting System</v>
      </c>
      <c r="E1831" t="s">
        <v>10457</v>
      </c>
      <c r="F1831" t="s">
        <v>10458</v>
      </c>
      <c r="G1831" t="str">
        <f>Table19[[#This Row],[Closing Code]] &amp; " - " &amp; Table19[[#This Row],[Closing Code Description]]</f>
        <v>SPLFWMFL - Spring-Loaded Flow Meter Failure</v>
      </c>
      <c r="H1831" t="s">
        <v>8876</v>
      </c>
      <c r="I1831" t="s">
        <v>53</v>
      </c>
    </row>
    <row r="1832" spans="2:9" x14ac:dyDescent="0.35">
      <c r="B1832" t="s">
        <v>371</v>
      </c>
      <c r="C1832" t="s">
        <v>181</v>
      </c>
      <c r="D1832" t="str">
        <f>Table19[[#This Row],[Asset Class]] &amp; " - " &amp; Table19[[#This Row],[Class Description]]</f>
        <v>FLRHSMS - Floor Heating/ Snow Melting System</v>
      </c>
      <c r="E1832" t="s">
        <v>10459</v>
      </c>
      <c r="F1832" t="s">
        <v>10460</v>
      </c>
      <c r="G1832" t="str">
        <f>Table19[[#This Row],[Closing Code]] &amp; " - " &amp; Table19[[#This Row],[Closing Code Description]]</f>
        <v>VFDECMFL - VFD Electronic Component Failure</v>
      </c>
      <c r="H1832" t="s">
        <v>8876</v>
      </c>
      <c r="I1832" t="s">
        <v>53</v>
      </c>
    </row>
    <row r="1833" spans="2:9" x14ac:dyDescent="0.35">
      <c r="B1833" t="s">
        <v>371</v>
      </c>
      <c r="C1833" t="s">
        <v>181</v>
      </c>
      <c r="D1833" t="str">
        <f>Table19[[#This Row],[Asset Class]] &amp; " - " &amp; Table19[[#This Row],[Class Description]]</f>
        <v>FLRHSMS - Floor Heating/ Snow Melting System</v>
      </c>
      <c r="E1833" t="s">
        <v>10461</v>
      </c>
      <c r="F1833" t="s">
        <v>10462</v>
      </c>
      <c r="G1833" t="str">
        <f>Table19[[#This Row],[Closing Code]] &amp; " - " &amp; Table19[[#This Row],[Closing Code Description]]</f>
        <v>VFDFUSBW - Motor/VFD Fuses Blown</v>
      </c>
      <c r="H1833" t="s">
        <v>8876</v>
      </c>
      <c r="I1833" t="s">
        <v>53</v>
      </c>
    </row>
    <row r="1834" spans="2:9" x14ac:dyDescent="0.35">
      <c r="B1834" t="s">
        <v>371</v>
      </c>
      <c r="C1834" t="s">
        <v>181</v>
      </c>
      <c r="D1834" t="str">
        <f>Table19[[#This Row],[Asset Class]] &amp; " - " &amp; Table19[[#This Row],[Class Description]]</f>
        <v>FLRHSMS - Floor Heating/ Snow Melting System</v>
      </c>
      <c r="E1834" t="s">
        <v>10463</v>
      </c>
      <c r="F1834" t="s">
        <v>10464</v>
      </c>
      <c r="G1834" t="str">
        <f>Table19[[#This Row],[Closing Code]] &amp; " - " &amp; Table19[[#This Row],[Closing Code Description]]</f>
        <v>WORNGASK - Worn Gaskets</v>
      </c>
      <c r="H1834" t="s">
        <v>8876</v>
      </c>
      <c r="I1834" t="s">
        <v>53</v>
      </c>
    </row>
    <row r="1835" spans="2:9" x14ac:dyDescent="0.35">
      <c r="B1835" t="s">
        <v>371</v>
      </c>
      <c r="C1835" t="s">
        <v>181</v>
      </c>
      <c r="D1835" t="str">
        <f>Table19[[#This Row],[Asset Class]] &amp; " - " &amp; Table19[[#This Row],[Class Description]]</f>
        <v>FLRHSMS - Floor Heating/ Snow Melting System</v>
      </c>
      <c r="E1835" t="s">
        <v>9698</v>
      </c>
      <c r="F1835" t="s">
        <v>9699</v>
      </c>
      <c r="G1835" t="str">
        <f>Table19[[#This Row],[Closing Code]] &amp; " - " &amp; Table19[[#This Row],[Closing Code Description]]</f>
        <v>ACCIDENT - Accident</v>
      </c>
      <c r="H1835" t="s">
        <v>8878</v>
      </c>
      <c r="I1835" t="s">
        <v>53</v>
      </c>
    </row>
    <row r="1836" spans="2:9" x14ac:dyDescent="0.35">
      <c r="B1836" t="s">
        <v>371</v>
      </c>
      <c r="C1836" t="s">
        <v>181</v>
      </c>
      <c r="D1836" t="str">
        <f>Table19[[#This Row],[Asset Class]] &amp; " - " &amp; Table19[[#This Row],[Class Description]]</f>
        <v>FLRHSMS - Floor Heating/ Snow Melting System</v>
      </c>
      <c r="E1836" t="s">
        <v>9700</v>
      </c>
      <c r="F1836" t="s">
        <v>9701</v>
      </c>
      <c r="G1836" t="str">
        <f>Table19[[#This Row],[Closing Code]] &amp; " - " &amp; Table19[[#This Row],[Closing Code Description]]</f>
        <v>ACCWEAR - Accelerated Wear</v>
      </c>
      <c r="H1836" t="s">
        <v>8878</v>
      </c>
      <c r="I1836" t="s">
        <v>53</v>
      </c>
    </row>
    <row r="1837" spans="2:9" x14ac:dyDescent="0.35">
      <c r="B1837" t="s">
        <v>371</v>
      </c>
      <c r="C1837" t="s">
        <v>181</v>
      </c>
      <c r="D1837" t="str">
        <f>Table19[[#This Row],[Asset Class]] &amp; " - " &amp; Table19[[#This Row],[Class Description]]</f>
        <v>FLRHSMS - Floor Heating/ Snow Melting System</v>
      </c>
      <c r="E1837" t="s">
        <v>9702</v>
      </c>
      <c r="F1837" t="s">
        <v>9703</v>
      </c>
      <c r="G1837" t="str">
        <f>Table19[[#This Row],[Closing Code]] &amp; " - " &amp; Table19[[#This Row],[Closing Code Description]]</f>
        <v>ACTGOD - Weather condition/Forces of nature or Act of God</v>
      </c>
      <c r="H1837" t="s">
        <v>8878</v>
      </c>
      <c r="I1837" t="s">
        <v>53</v>
      </c>
    </row>
    <row r="1838" spans="2:9" x14ac:dyDescent="0.35">
      <c r="B1838" t="s">
        <v>371</v>
      </c>
      <c r="C1838" t="s">
        <v>181</v>
      </c>
      <c r="D1838" t="str">
        <f>Table19[[#This Row],[Asset Class]] &amp; " - " &amp; Table19[[#This Row],[Class Description]]</f>
        <v>FLRHSMS - Floor Heating/ Snow Melting System</v>
      </c>
      <c r="E1838" t="s">
        <v>9704</v>
      </c>
      <c r="F1838" t="s">
        <v>9705</v>
      </c>
      <c r="G1838" t="str">
        <f>Table19[[#This Row],[Closing Code]] &amp; " - " &amp; Table19[[#This Row],[Closing Code Description]]</f>
        <v>CONTAM - Contamination</v>
      </c>
      <c r="H1838" t="s">
        <v>8878</v>
      </c>
      <c r="I1838" t="s">
        <v>53</v>
      </c>
    </row>
    <row r="1839" spans="2:9" x14ac:dyDescent="0.35">
      <c r="B1839" t="s">
        <v>371</v>
      </c>
      <c r="C1839" t="s">
        <v>181</v>
      </c>
      <c r="D1839" t="str">
        <f>Table19[[#This Row],[Asset Class]] &amp; " - " &amp; Table19[[#This Row],[Class Description]]</f>
        <v>FLRHSMS - Floor Heating/ Snow Melting System</v>
      </c>
      <c r="E1839" t="s">
        <v>10465</v>
      </c>
      <c r="F1839" t="s">
        <v>9705</v>
      </c>
      <c r="G1839" t="str">
        <f>Table19[[#This Row],[Closing Code]] &amp; " - " &amp; Table19[[#This Row],[Closing Code Description]]</f>
        <v>CONTAMTN - Contamination</v>
      </c>
      <c r="H1839" t="s">
        <v>8878</v>
      </c>
      <c r="I1839" t="s">
        <v>53</v>
      </c>
    </row>
    <row r="1840" spans="2:9" x14ac:dyDescent="0.35">
      <c r="B1840" t="s">
        <v>371</v>
      </c>
      <c r="C1840" t="s">
        <v>181</v>
      </c>
      <c r="D1840" t="str">
        <f>Table19[[#This Row],[Asset Class]] &amp; " - " &amp; Table19[[#This Row],[Class Description]]</f>
        <v>FLRHSMS - Floor Heating/ Snow Melting System</v>
      </c>
      <c r="E1840" t="s">
        <v>9706</v>
      </c>
      <c r="F1840" t="s">
        <v>9707</v>
      </c>
      <c r="G1840" t="str">
        <f>Table19[[#This Row],[Closing Code]] &amp; " - " &amp; Table19[[#This Row],[Closing Code Description]]</f>
        <v>DEFASSET - Defective Asset</v>
      </c>
      <c r="H1840" t="s">
        <v>8878</v>
      </c>
      <c r="I1840" t="s">
        <v>53</v>
      </c>
    </row>
    <row r="1841" spans="2:9" x14ac:dyDescent="0.35">
      <c r="B1841" t="s">
        <v>371</v>
      </c>
      <c r="C1841" t="s">
        <v>181</v>
      </c>
      <c r="D1841" t="str">
        <f>Table19[[#This Row],[Asset Class]] &amp; " - " &amp; Table19[[#This Row],[Class Description]]</f>
        <v>FLRHSMS - Floor Heating/ Snow Melting System</v>
      </c>
      <c r="E1841" t="s">
        <v>10466</v>
      </c>
      <c r="F1841" t="s">
        <v>10467</v>
      </c>
      <c r="G1841" t="str">
        <f>Table19[[#This Row],[Closing Code]] &amp; " - " &amp; Table19[[#This Row],[Closing Code Description]]</f>
        <v>DEFCOMPT - Defective Component</v>
      </c>
      <c r="H1841" t="s">
        <v>8878</v>
      </c>
      <c r="I1841" t="s">
        <v>53</v>
      </c>
    </row>
    <row r="1842" spans="2:9" x14ac:dyDescent="0.35">
      <c r="B1842" t="s">
        <v>371</v>
      </c>
      <c r="C1842" t="s">
        <v>181</v>
      </c>
      <c r="D1842" t="str">
        <f>Table19[[#This Row],[Asset Class]] &amp; " - " &amp; Table19[[#This Row],[Class Description]]</f>
        <v>FLRHSMS - Floor Heating/ Snow Melting System</v>
      </c>
      <c r="E1842" t="s">
        <v>9708</v>
      </c>
      <c r="F1842" t="s">
        <v>9709</v>
      </c>
      <c r="G1842" t="str">
        <f>Table19[[#This Row],[Closing Code]] &amp; " - " &amp; Table19[[#This Row],[Closing Code Description]]</f>
        <v>EXLOAD - Excessive Load</v>
      </c>
      <c r="H1842" t="s">
        <v>8878</v>
      </c>
      <c r="I1842" t="s">
        <v>53</v>
      </c>
    </row>
    <row r="1843" spans="2:9" x14ac:dyDescent="0.35">
      <c r="B1843" t="s">
        <v>371</v>
      </c>
      <c r="C1843" t="s">
        <v>181</v>
      </c>
      <c r="D1843" t="str">
        <f>Table19[[#This Row],[Asset Class]] &amp; " - " &amp; Table19[[#This Row],[Class Description]]</f>
        <v>FLRHSMS - Floor Heating/ Snow Melting System</v>
      </c>
      <c r="E1843" t="s">
        <v>10468</v>
      </c>
      <c r="F1843" t="s">
        <v>10440</v>
      </c>
      <c r="G1843" t="str">
        <f>Table19[[#This Row],[Closing Code]] &amp; " - " &amp; Table19[[#This Row],[Closing Code Description]]</f>
        <v>IMPCHMUP - Improper Chemical Makeup</v>
      </c>
      <c r="H1843" t="s">
        <v>8878</v>
      </c>
      <c r="I1843" t="s">
        <v>53</v>
      </c>
    </row>
    <row r="1844" spans="2:9" x14ac:dyDescent="0.35">
      <c r="B1844" t="s">
        <v>371</v>
      </c>
      <c r="C1844" t="s">
        <v>181</v>
      </c>
      <c r="D1844" t="str">
        <f>Table19[[#This Row],[Asset Class]] &amp; " - " &amp; Table19[[#This Row],[Class Description]]</f>
        <v>FLRHSMS - Floor Heating/ Snow Melting System</v>
      </c>
      <c r="E1844" t="s">
        <v>9710</v>
      </c>
      <c r="F1844" t="s">
        <v>9711</v>
      </c>
      <c r="G1844" t="str">
        <f>Table19[[#This Row],[Closing Code]] &amp; " - " &amp; Table19[[#This Row],[Closing Code Description]]</f>
        <v>IMPRMNT - Improper Maintenance</v>
      </c>
      <c r="H1844" t="s">
        <v>8878</v>
      </c>
      <c r="I1844" t="s">
        <v>53</v>
      </c>
    </row>
    <row r="1845" spans="2:9" x14ac:dyDescent="0.35">
      <c r="B1845" t="s">
        <v>371</v>
      </c>
      <c r="C1845" t="s">
        <v>181</v>
      </c>
      <c r="D1845" t="str">
        <f>Table19[[#This Row],[Asset Class]] &amp; " - " &amp; Table19[[#This Row],[Class Description]]</f>
        <v>FLRHSMS - Floor Heating/ Snow Melting System</v>
      </c>
      <c r="E1845" t="s">
        <v>10469</v>
      </c>
      <c r="F1845" t="s">
        <v>9713</v>
      </c>
      <c r="G1845" t="str">
        <f>Table19[[#This Row],[Closing Code]] &amp; " - " &amp; Table19[[#This Row],[Closing Code Description]]</f>
        <v>INSFLUBR - Insufficient Lubrication</v>
      </c>
      <c r="H1845" t="s">
        <v>8878</v>
      </c>
      <c r="I1845" t="s">
        <v>53</v>
      </c>
    </row>
    <row r="1846" spans="2:9" x14ac:dyDescent="0.35">
      <c r="B1846" t="s">
        <v>371</v>
      </c>
      <c r="C1846" t="s">
        <v>181</v>
      </c>
      <c r="D1846" t="str">
        <f>Table19[[#This Row],[Asset Class]] &amp; " - " &amp; Table19[[#This Row],[Class Description]]</f>
        <v>FLRHSMS - Floor Heating/ Snow Melting System</v>
      </c>
      <c r="E1846" t="s">
        <v>9712</v>
      </c>
      <c r="F1846" t="s">
        <v>9713</v>
      </c>
      <c r="G1846" t="str">
        <f>Table19[[#This Row],[Closing Code]] &amp; " - " &amp; Table19[[#This Row],[Closing Code Description]]</f>
        <v>INSLUBR - Insufficient Lubrication</v>
      </c>
      <c r="H1846" t="s">
        <v>8878</v>
      </c>
      <c r="I1846" t="s">
        <v>53</v>
      </c>
    </row>
    <row r="1847" spans="2:9" x14ac:dyDescent="0.35">
      <c r="B1847" t="s">
        <v>371</v>
      </c>
      <c r="C1847" t="s">
        <v>181</v>
      </c>
      <c r="D1847" t="str">
        <f>Table19[[#This Row],[Asset Class]] &amp; " - " &amp; Table19[[#This Row],[Class Description]]</f>
        <v>FLRHSMS - Floor Heating/ Snow Melting System</v>
      </c>
      <c r="E1847" t="s">
        <v>9714</v>
      </c>
      <c r="F1847" t="s">
        <v>9715</v>
      </c>
      <c r="G1847" t="str">
        <f>Table19[[#This Row],[Closing Code]] &amp; " - " &amp; Table19[[#This Row],[Closing Code Description]]</f>
        <v>LACKTRN - Lack of/ Inadequate Training</v>
      </c>
      <c r="H1847" t="s">
        <v>8878</v>
      </c>
      <c r="I1847" t="s">
        <v>53</v>
      </c>
    </row>
    <row r="1848" spans="2:9" x14ac:dyDescent="0.35">
      <c r="B1848" t="s">
        <v>371</v>
      </c>
      <c r="C1848" t="s">
        <v>181</v>
      </c>
      <c r="D1848" t="str">
        <f>Table19[[#This Row],[Asset Class]] &amp; " - " &amp; Table19[[#This Row],[Class Description]]</f>
        <v>FLRHSMS - Floor Heating/ Snow Melting System</v>
      </c>
      <c r="E1848" t="s">
        <v>10470</v>
      </c>
      <c r="F1848" t="s">
        <v>9825</v>
      </c>
      <c r="G1848" t="str">
        <f>Table19[[#This Row],[Closing Code]] &amp; " - " &amp; Table19[[#This Row],[Closing Code Description]]</f>
        <v>MISALIGN - Misalignment</v>
      </c>
      <c r="H1848" t="s">
        <v>8878</v>
      </c>
      <c r="I1848" t="s">
        <v>53</v>
      </c>
    </row>
    <row r="1849" spans="2:9" x14ac:dyDescent="0.35">
      <c r="B1849" t="s">
        <v>371</v>
      </c>
      <c r="C1849" t="s">
        <v>181</v>
      </c>
      <c r="D1849" t="str">
        <f>Table19[[#This Row],[Asset Class]] &amp; " - " &amp; Table19[[#This Row],[Class Description]]</f>
        <v>FLRHSMS - Floor Heating/ Snow Melting System</v>
      </c>
      <c r="E1849" t="s">
        <v>9716</v>
      </c>
      <c r="F1849" t="s">
        <v>9717</v>
      </c>
      <c r="G1849" t="str">
        <f>Table19[[#This Row],[Closing Code]] &amp; " - " &amp; Table19[[#This Row],[Closing Code Description]]</f>
        <v>MISSCMP - Loose/ Missing Component</v>
      </c>
      <c r="H1849" t="s">
        <v>8878</v>
      </c>
      <c r="I1849" t="s">
        <v>53</v>
      </c>
    </row>
    <row r="1850" spans="2:9" x14ac:dyDescent="0.35">
      <c r="B1850" t="s">
        <v>371</v>
      </c>
      <c r="C1850" t="s">
        <v>181</v>
      </c>
      <c r="D1850" t="str">
        <f>Table19[[#This Row],[Asset Class]] &amp; " - " &amp; Table19[[#This Row],[Class Description]]</f>
        <v>FLRHSMS - Floor Heating/ Snow Melting System</v>
      </c>
      <c r="E1850" t="s">
        <v>9718</v>
      </c>
      <c r="F1850" t="s">
        <v>9719</v>
      </c>
      <c r="G1850" t="str">
        <f>Table19[[#This Row],[Closing Code]] &amp; " - " &amp; Table19[[#This Row],[Closing Code Description]]</f>
        <v>NRMWEAR - Normal Wear</v>
      </c>
      <c r="H1850" t="s">
        <v>8878</v>
      </c>
      <c r="I1850" t="s">
        <v>53</v>
      </c>
    </row>
    <row r="1851" spans="2:9" x14ac:dyDescent="0.35">
      <c r="B1851" t="s">
        <v>371</v>
      </c>
      <c r="C1851" t="s">
        <v>181</v>
      </c>
      <c r="D1851" t="str">
        <f>Table19[[#This Row],[Asset Class]] &amp; " - " &amp; Table19[[#This Row],[Class Description]]</f>
        <v>FLRHSMS - Floor Heating/ Snow Melting System</v>
      </c>
      <c r="E1851" t="s">
        <v>9720</v>
      </c>
      <c r="F1851" t="s">
        <v>9721</v>
      </c>
      <c r="G1851" t="str">
        <f>Table19[[#This Row],[Closing Code]] &amp; " - " &amp; Table19[[#This Row],[Closing Code Description]]</f>
        <v>OTHER - Other (specify)</v>
      </c>
      <c r="H1851" t="s">
        <v>8878</v>
      </c>
      <c r="I1851" t="s">
        <v>53</v>
      </c>
    </row>
    <row r="1852" spans="2:9" x14ac:dyDescent="0.35">
      <c r="B1852" t="s">
        <v>371</v>
      </c>
      <c r="C1852" t="s">
        <v>181</v>
      </c>
      <c r="D1852" t="str">
        <f>Table19[[#This Row],[Asset Class]] &amp; " - " &amp; Table19[[#This Row],[Class Description]]</f>
        <v>FLRHSMS - Floor Heating/ Snow Melting System</v>
      </c>
      <c r="E1852" t="s">
        <v>10471</v>
      </c>
      <c r="F1852" t="s">
        <v>10472</v>
      </c>
      <c r="G1852" t="str">
        <f>Table19[[#This Row],[Closing Code]] &amp; " - " &amp; Table19[[#This Row],[Closing Code Description]]</f>
        <v>OVERLOAD - Overload</v>
      </c>
      <c r="H1852" t="s">
        <v>8878</v>
      </c>
      <c r="I1852" t="s">
        <v>53</v>
      </c>
    </row>
    <row r="1853" spans="2:9" x14ac:dyDescent="0.35">
      <c r="B1853" t="s">
        <v>371</v>
      </c>
      <c r="C1853" t="s">
        <v>181</v>
      </c>
      <c r="D1853" t="str">
        <f>Table19[[#This Row],[Asset Class]] &amp; " - " &amp; Table19[[#This Row],[Class Description]]</f>
        <v>FLRHSMS - Floor Heating/ Snow Melting System</v>
      </c>
      <c r="E1853" t="s">
        <v>9722</v>
      </c>
      <c r="F1853" t="s">
        <v>9723</v>
      </c>
      <c r="G1853" t="str">
        <f>Table19[[#This Row],[Closing Code]] &amp; " - " &amp; Table19[[#This Row],[Closing Code Description]]</f>
        <v>PRINSTAL - Poor Installation</v>
      </c>
      <c r="H1853" t="s">
        <v>8878</v>
      </c>
      <c r="I1853" t="s">
        <v>53</v>
      </c>
    </row>
    <row r="1854" spans="2:9" x14ac:dyDescent="0.35">
      <c r="B1854" t="s">
        <v>371</v>
      </c>
      <c r="C1854" t="s">
        <v>181</v>
      </c>
      <c r="D1854" t="str">
        <f>Table19[[#This Row],[Asset Class]] &amp; " - " &amp; Table19[[#This Row],[Class Description]]</f>
        <v>FLRHSMS - Floor Heating/ Snow Melting System</v>
      </c>
      <c r="E1854" t="s">
        <v>9724</v>
      </c>
      <c r="F1854" t="s">
        <v>9725</v>
      </c>
      <c r="G1854" t="str">
        <f>Table19[[#This Row],[Closing Code]] &amp; " - " &amp; Table19[[#This Row],[Closing Code Description]]</f>
        <v>PROCISSU - Procedure Issue</v>
      </c>
      <c r="H1854" t="s">
        <v>8878</v>
      </c>
      <c r="I1854" t="s">
        <v>53</v>
      </c>
    </row>
    <row r="1855" spans="2:9" x14ac:dyDescent="0.35">
      <c r="B1855" t="s">
        <v>371</v>
      </c>
      <c r="C1855" t="s">
        <v>181</v>
      </c>
      <c r="D1855" t="str">
        <f>Table19[[#This Row],[Asset Class]] &amp; " - " &amp; Table19[[#This Row],[Class Description]]</f>
        <v>FLRHSMS - Floor Heating/ Snow Melting System</v>
      </c>
      <c r="E1855" t="s">
        <v>10473</v>
      </c>
      <c r="F1855" t="s">
        <v>10474</v>
      </c>
      <c r="G1855" t="str">
        <f>Table19[[#This Row],[Closing Code]] &amp; " - " &amp; Table19[[#This Row],[Closing Code Description]]</f>
        <v>SHORTCKT - Short Circuit</v>
      </c>
      <c r="H1855" t="s">
        <v>8878</v>
      </c>
      <c r="I1855" t="s">
        <v>53</v>
      </c>
    </row>
    <row r="1856" spans="2:9" x14ac:dyDescent="0.35">
      <c r="B1856" t="s">
        <v>371</v>
      </c>
      <c r="C1856" t="s">
        <v>181</v>
      </c>
      <c r="D1856" t="str">
        <f>Table19[[#This Row],[Asset Class]] &amp; " - " &amp; Table19[[#This Row],[Class Description]]</f>
        <v>FLRHSMS - Floor Heating/ Snow Melting System</v>
      </c>
      <c r="E1856" t="s">
        <v>9726</v>
      </c>
      <c r="F1856" t="s">
        <v>9727</v>
      </c>
      <c r="G1856" t="str">
        <f>Table19[[#This Row],[Closing Code]] &amp; " - " &amp; Table19[[#This Row],[Closing Code Description]]</f>
        <v>UTLFAIL - Utility Failure</v>
      </c>
      <c r="H1856" t="s">
        <v>8878</v>
      </c>
      <c r="I1856" t="s">
        <v>53</v>
      </c>
    </row>
    <row r="1857" spans="2:9" x14ac:dyDescent="0.35">
      <c r="B1857" t="s">
        <v>371</v>
      </c>
      <c r="C1857" t="s">
        <v>181</v>
      </c>
      <c r="D1857" t="str">
        <f>Table19[[#This Row],[Asset Class]] &amp; " - " &amp; Table19[[#This Row],[Class Description]]</f>
        <v>FLRHSMS - Floor Heating/ Snow Melting System</v>
      </c>
      <c r="E1857" t="s">
        <v>9728</v>
      </c>
      <c r="F1857" t="s">
        <v>9729</v>
      </c>
      <c r="G1857" t="str">
        <f>Table19[[#This Row],[Closing Code]] &amp; " - " &amp; Table19[[#This Row],[Closing Code Description]]</f>
        <v>VNDLSM - Vandalism</v>
      </c>
      <c r="H1857" t="s">
        <v>8878</v>
      </c>
      <c r="I1857" t="s">
        <v>53</v>
      </c>
    </row>
    <row r="1858" spans="2:9" x14ac:dyDescent="0.35">
      <c r="B1858" t="s">
        <v>371</v>
      </c>
      <c r="C1858" t="s">
        <v>181</v>
      </c>
      <c r="D1858" t="str">
        <f>Table19[[#This Row],[Asset Class]] &amp; " - " &amp; Table19[[#This Row],[Class Description]]</f>
        <v>FLRHSMS - Floor Heating/ Snow Melting System</v>
      </c>
      <c r="E1858" t="s">
        <v>9730</v>
      </c>
      <c r="F1858" t="s">
        <v>9731</v>
      </c>
      <c r="G1858" t="str">
        <f>Table19[[#This Row],[Closing Code]] &amp; " - " &amp; Table19[[#This Row],[Closing Code Description]]</f>
        <v>WORNCMPT - Defective/ Worn Component</v>
      </c>
      <c r="H1858" t="s">
        <v>8878</v>
      </c>
      <c r="I1858" t="s">
        <v>53</v>
      </c>
    </row>
    <row r="1859" spans="2:9" x14ac:dyDescent="0.35">
      <c r="B1859" t="s">
        <v>371</v>
      </c>
      <c r="C1859" t="s">
        <v>181</v>
      </c>
      <c r="D1859" t="str">
        <f>Table19[[#This Row],[Asset Class]] &amp; " - " &amp; Table19[[#This Row],[Class Description]]</f>
        <v>FLRHSMS - Floor Heating/ Snow Melting System</v>
      </c>
      <c r="E1859" t="s">
        <v>9732</v>
      </c>
      <c r="F1859" t="s">
        <v>9733</v>
      </c>
      <c r="G1859" t="str">
        <f>Table19[[#This Row],[Closing Code]] &amp; " - " &amp; Table19[[#This Row],[Closing Code Description]]</f>
        <v>ADJUSTD - Adjusted</v>
      </c>
      <c r="H1859" t="s">
        <v>8896</v>
      </c>
      <c r="I1859" t="s">
        <v>53</v>
      </c>
    </row>
    <row r="1860" spans="2:9" x14ac:dyDescent="0.35">
      <c r="B1860" t="s">
        <v>371</v>
      </c>
      <c r="C1860" t="s">
        <v>181</v>
      </c>
      <c r="D1860" t="str">
        <f>Table19[[#This Row],[Asset Class]] &amp; " - " &amp; Table19[[#This Row],[Class Description]]</f>
        <v>FLRHSMS - Floor Heating/ Snow Melting System</v>
      </c>
      <c r="E1860" t="s">
        <v>10475</v>
      </c>
      <c r="F1860" t="s">
        <v>9733</v>
      </c>
      <c r="G1860" t="str">
        <f>Table19[[#This Row],[Closing Code]] &amp; " - " &amp; Table19[[#This Row],[Closing Code Description]]</f>
        <v>ADJUSTED - Adjusted</v>
      </c>
      <c r="H1860" t="s">
        <v>8896</v>
      </c>
      <c r="I1860" t="s">
        <v>53</v>
      </c>
    </row>
    <row r="1861" spans="2:9" x14ac:dyDescent="0.35">
      <c r="B1861" t="s">
        <v>371</v>
      </c>
      <c r="C1861" t="s">
        <v>181</v>
      </c>
      <c r="D1861" t="str">
        <f>Table19[[#This Row],[Asset Class]] &amp; " - " &amp; Table19[[#This Row],[Class Description]]</f>
        <v>FLRHSMS - Floor Heating/ Snow Melting System</v>
      </c>
      <c r="E1861" t="s">
        <v>9772</v>
      </c>
      <c r="F1861" t="s">
        <v>9773</v>
      </c>
      <c r="G1861" t="str">
        <f>Table19[[#This Row],[Closing Code]] &amp; " - " &amp; Table19[[#This Row],[Closing Code Description]]</f>
        <v>CALLCNTR - Call Contractor</v>
      </c>
      <c r="H1861" t="s">
        <v>8896</v>
      </c>
      <c r="I1861" t="s">
        <v>53</v>
      </c>
    </row>
    <row r="1862" spans="2:9" x14ac:dyDescent="0.35">
      <c r="B1862" t="s">
        <v>371</v>
      </c>
      <c r="C1862" t="s">
        <v>181</v>
      </c>
      <c r="D1862" t="str">
        <f>Table19[[#This Row],[Asset Class]] &amp; " - " &amp; Table19[[#This Row],[Class Description]]</f>
        <v>FLRHSMS - Floor Heating/ Snow Melting System</v>
      </c>
      <c r="E1862" t="s">
        <v>10476</v>
      </c>
      <c r="F1862" t="s">
        <v>9737</v>
      </c>
      <c r="G1862" t="str">
        <f>Table19[[#This Row],[Closing Code]] &amp; " - " &amp; Table19[[#This Row],[Closing Code Description]]</f>
        <v>DECNTME - Decontaminate</v>
      </c>
      <c r="H1862" t="s">
        <v>8896</v>
      </c>
      <c r="I1862" t="s">
        <v>53</v>
      </c>
    </row>
    <row r="1863" spans="2:9" x14ac:dyDescent="0.35">
      <c r="B1863" t="s">
        <v>371</v>
      </c>
      <c r="C1863" t="s">
        <v>181</v>
      </c>
      <c r="D1863" t="str">
        <f>Table19[[#This Row],[Asset Class]] &amp; " - " &amp; Table19[[#This Row],[Class Description]]</f>
        <v>FLRHSMS - Floor Heating/ Snow Melting System</v>
      </c>
      <c r="E1863" t="s">
        <v>9734</v>
      </c>
      <c r="F1863" t="s">
        <v>9735</v>
      </c>
      <c r="G1863" t="str">
        <f>Table19[[#This Row],[Closing Code]] &amp; " - " &amp; Table19[[#This Row],[Closing Code Description]]</f>
        <v>DECOMM - Decommission</v>
      </c>
      <c r="H1863" t="s">
        <v>8896</v>
      </c>
      <c r="I1863" t="s">
        <v>53</v>
      </c>
    </row>
    <row r="1864" spans="2:9" x14ac:dyDescent="0.35">
      <c r="B1864" t="s">
        <v>371</v>
      </c>
      <c r="C1864" t="s">
        <v>181</v>
      </c>
      <c r="D1864" t="str">
        <f>Table19[[#This Row],[Asset Class]] &amp; " - " &amp; Table19[[#This Row],[Class Description]]</f>
        <v>FLRHSMS - Floor Heating/ Snow Melting System</v>
      </c>
      <c r="E1864" t="s">
        <v>9736</v>
      </c>
      <c r="F1864" t="s">
        <v>9737</v>
      </c>
      <c r="G1864" t="str">
        <f>Table19[[#This Row],[Closing Code]] &amp; " - " &amp; Table19[[#This Row],[Closing Code Description]]</f>
        <v>DECONTME - Decontaminate</v>
      </c>
      <c r="H1864" t="s">
        <v>8896</v>
      </c>
      <c r="I1864" t="s">
        <v>53</v>
      </c>
    </row>
    <row r="1865" spans="2:9" x14ac:dyDescent="0.35">
      <c r="B1865" t="s">
        <v>371</v>
      </c>
      <c r="C1865" t="s">
        <v>181</v>
      </c>
      <c r="D1865" t="str">
        <f>Table19[[#This Row],[Asset Class]] &amp; " - " &amp; Table19[[#This Row],[Class Description]]</f>
        <v>FLRHSMS - Floor Heating/ Snow Melting System</v>
      </c>
      <c r="E1865" t="s">
        <v>9738</v>
      </c>
      <c r="F1865" t="s">
        <v>9739</v>
      </c>
      <c r="G1865" t="str">
        <f>Table19[[#This Row],[Closing Code]] &amp; " - " &amp; Table19[[#This Row],[Closing Code Description]]</f>
        <v>DONOTHIN - Do Nothing</v>
      </c>
      <c r="H1865" t="s">
        <v>8896</v>
      </c>
      <c r="I1865" t="s">
        <v>53</v>
      </c>
    </row>
    <row r="1866" spans="2:9" x14ac:dyDescent="0.35">
      <c r="B1866" t="s">
        <v>371</v>
      </c>
      <c r="C1866" t="s">
        <v>181</v>
      </c>
      <c r="D1866" t="str">
        <f>Table19[[#This Row],[Asset Class]] &amp; " - " &amp; Table19[[#This Row],[Class Description]]</f>
        <v>FLRHSMS - Floor Heating/ Snow Melting System</v>
      </c>
      <c r="E1866" t="s">
        <v>9740</v>
      </c>
      <c r="F1866" t="s">
        <v>9741</v>
      </c>
      <c r="G1866" t="str">
        <f>Table19[[#This Row],[Closing Code]] &amp; " - " &amp; Table19[[#This Row],[Closing Code Description]]</f>
        <v>LUBRCTE - Lubricate</v>
      </c>
      <c r="H1866" t="s">
        <v>8896</v>
      </c>
      <c r="I1866" t="s">
        <v>53</v>
      </c>
    </row>
    <row r="1867" spans="2:9" x14ac:dyDescent="0.35">
      <c r="B1867" t="s">
        <v>371</v>
      </c>
      <c r="C1867" t="s">
        <v>181</v>
      </c>
      <c r="D1867" t="str">
        <f>Table19[[#This Row],[Asset Class]] &amp; " - " &amp; Table19[[#This Row],[Class Description]]</f>
        <v>FLRHSMS - Floor Heating/ Snow Melting System</v>
      </c>
      <c r="E1867" t="s">
        <v>10477</v>
      </c>
      <c r="F1867" t="s">
        <v>9741</v>
      </c>
      <c r="G1867" t="str">
        <f>Table19[[#This Row],[Closing Code]] &amp; " - " &amp; Table19[[#This Row],[Closing Code Description]]</f>
        <v>LUBRICAT - Lubricate</v>
      </c>
      <c r="H1867" t="s">
        <v>8896</v>
      </c>
      <c r="I1867" t="s">
        <v>53</v>
      </c>
    </row>
    <row r="1868" spans="2:9" x14ac:dyDescent="0.35">
      <c r="B1868" t="s">
        <v>371</v>
      </c>
      <c r="C1868" t="s">
        <v>181</v>
      </c>
      <c r="D1868" t="str">
        <f>Table19[[#This Row],[Asset Class]] &amp; " - " &amp; Table19[[#This Row],[Class Description]]</f>
        <v>FLRHSMS - Floor Heating/ Snow Melting System</v>
      </c>
      <c r="E1868" t="s">
        <v>9720</v>
      </c>
      <c r="F1868" t="s">
        <v>9721</v>
      </c>
      <c r="G1868" t="str">
        <f>Table19[[#This Row],[Closing Code]] &amp; " - " &amp; Table19[[#This Row],[Closing Code Description]]</f>
        <v>OTHER - Other (specify)</v>
      </c>
      <c r="H1868" t="s">
        <v>8896</v>
      </c>
      <c r="I1868" t="s">
        <v>53</v>
      </c>
    </row>
    <row r="1869" spans="2:9" x14ac:dyDescent="0.35">
      <c r="B1869" t="s">
        <v>371</v>
      </c>
      <c r="C1869" t="s">
        <v>181</v>
      </c>
      <c r="D1869" t="str">
        <f>Table19[[#This Row],[Asset Class]] &amp; " - " &amp; Table19[[#This Row],[Class Description]]</f>
        <v>FLRHSMS - Floor Heating/ Snow Melting System</v>
      </c>
      <c r="E1869" t="s">
        <v>10478</v>
      </c>
      <c r="F1869" t="s">
        <v>10479</v>
      </c>
      <c r="G1869" t="str">
        <f>Table19[[#This Row],[Closing Code]] &amp; " - " &amp; Table19[[#This Row],[Closing Code Description]]</f>
        <v>REALIGN - Realign</v>
      </c>
      <c r="H1869" t="s">
        <v>8896</v>
      </c>
      <c r="I1869" t="s">
        <v>53</v>
      </c>
    </row>
    <row r="1870" spans="2:9" x14ac:dyDescent="0.35">
      <c r="B1870" t="s">
        <v>371</v>
      </c>
      <c r="C1870" t="s">
        <v>181</v>
      </c>
      <c r="D1870" t="str">
        <f>Table19[[#This Row],[Asset Class]] &amp; " - " &amp; Table19[[#This Row],[Class Description]]</f>
        <v>FLRHSMS - Floor Heating/ Snow Melting System</v>
      </c>
      <c r="E1870" t="s">
        <v>9742</v>
      </c>
      <c r="F1870" t="s">
        <v>9743</v>
      </c>
      <c r="G1870" t="str">
        <f>Table19[[#This Row],[Closing Code]] &amp; " - " &amp; Table19[[#This Row],[Closing Code Description]]</f>
        <v>RECALBRT - Recalibrate</v>
      </c>
      <c r="H1870" t="s">
        <v>8896</v>
      </c>
      <c r="I1870" t="s">
        <v>53</v>
      </c>
    </row>
    <row r="1871" spans="2:9" x14ac:dyDescent="0.35">
      <c r="B1871" t="s">
        <v>371</v>
      </c>
      <c r="C1871" t="s">
        <v>181</v>
      </c>
      <c r="D1871" t="str">
        <f>Table19[[#This Row],[Asset Class]] &amp; " - " &amp; Table19[[#This Row],[Class Description]]</f>
        <v>FLRHSMS - Floor Heating/ Snow Melting System</v>
      </c>
      <c r="E1871" t="s">
        <v>9744</v>
      </c>
      <c r="F1871" t="s">
        <v>9745</v>
      </c>
      <c r="G1871" t="str">
        <f>Table19[[#This Row],[Closing Code]] &amp; " - " &amp; Table19[[#This Row],[Closing Code Description]]</f>
        <v>REMVOBT - Remove Obstruction</v>
      </c>
      <c r="H1871" t="s">
        <v>8896</v>
      </c>
      <c r="I1871" t="s">
        <v>53</v>
      </c>
    </row>
    <row r="1872" spans="2:9" x14ac:dyDescent="0.35">
      <c r="B1872" t="s">
        <v>371</v>
      </c>
      <c r="C1872" t="s">
        <v>181</v>
      </c>
      <c r="D1872" t="str">
        <f>Table19[[#This Row],[Asset Class]] &amp; " - " &amp; Table19[[#This Row],[Class Description]]</f>
        <v>FLRHSMS - Floor Heating/ Snow Melting System</v>
      </c>
      <c r="E1872" t="s">
        <v>9774</v>
      </c>
      <c r="F1872" t="s">
        <v>9775</v>
      </c>
      <c r="G1872" t="str">
        <f>Table19[[#This Row],[Closing Code]] &amp; " - " &amp; Table19[[#This Row],[Closing Code Description]]</f>
        <v>REPAIR - Repair</v>
      </c>
      <c r="H1872" t="s">
        <v>8896</v>
      </c>
      <c r="I1872" t="s">
        <v>53</v>
      </c>
    </row>
    <row r="1873" spans="2:9" x14ac:dyDescent="0.35">
      <c r="B1873" t="s">
        <v>371</v>
      </c>
      <c r="C1873" t="s">
        <v>181</v>
      </c>
      <c r="D1873" t="str">
        <f>Table19[[#This Row],[Asset Class]] &amp; " - " &amp; Table19[[#This Row],[Class Description]]</f>
        <v>FLRHSMS - Floor Heating/ Snow Melting System</v>
      </c>
      <c r="E1873" t="s">
        <v>9746</v>
      </c>
      <c r="F1873" t="s">
        <v>9747</v>
      </c>
      <c r="G1873" t="str">
        <f>Table19[[#This Row],[Closing Code]] &amp; " - " &amp; Table19[[#This Row],[Closing Code Description]]</f>
        <v>REPCMPT - Repair Component</v>
      </c>
      <c r="H1873" t="s">
        <v>8896</v>
      </c>
      <c r="I1873" t="s">
        <v>53</v>
      </c>
    </row>
    <row r="1874" spans="2:9" x14ac:dyDescent="0.35">
      <c r="B1874" t="s">
        <v>371</v>
      </c>
      <c r="C1874" t="s">
        <v>181</v>
      </c>
      <c r="D1874" t="str">
        <f>Table19[[#This Row],[Asset Class]] &amp; " - " &amp; Table19[[#This Row],[Class Description]]</f>
        <v>FLRHSMS - Floor Heating/ Snow Melting System</v>
      </c>
      <c r="E1874" t="s">
        <v>9776</v>
      </c>
      <c r="F1874" t="s">
        <v>9777</v>
      </c>
      <c r="G1874" t="str">
        <f>Table19[[#This Row],[Closing Code]] &amp; " - " &amp; Table19[[#This Row],[Closing Code Description]]</f>
        <v>REPLACE - Replace</v>
      </c>
      <c r="H1874" t="s">
        <v>8896</v>
      </c>
      <c r="I1874" t="s">
        <v>53</v>
      </c>
    </row>
    <row r="1875" spans="2:9" x14ac:dyDescent="0.35">
      <c r="B1875" t="s">
        <v>371</v>
      </c>
      <c r="C1875" t="s">
        <v>181</v>
      </c>
      <c r="D1875" t="str">
        <f>Table19[[#This Row],[Asset Class]] &amp; " - " &amp; Table19[[#This Row],[Class Description]]</f>
        <v>FLRHSMS - Floor Heating/ Snow Melting System</v>
      </c>
      <c r="E1875" t="s">
        <v>9748</v>
      </c>
      <c r="F1875" t="s">
        <v>9749</v>
      </c>
      <c r="G1875" t="str">
        <f>Table19[[#This Row],[Closing Code]] &amp; " - " &amp; Table19[[#This Row],[Closing Code Description]]</f>
        <v>REPLASS - Replace Asset</v>
      </c>
      <c r="H1875" t="s">
        <v>8896</v>
      </c>
      <c r="I1875" t="s">
        <v>53</v>
      </c>
    </row>
    <row r="1876" spans="2:9" x14ac:dyDescent="0.35">
      <c r="B1876" t="s">
        <v>371</v>
      </c>
      <c r="C1876" t="s">
        <v>181</v>
      </c>
      <c r="D1876" t="str">
        <f>Table19[[#This Row],[Asset Class]] &amp; " - " &amp; Table19[[#This Row],[Class Description]]</f>
        <v>FLRHSMS - Floor Heating/ Snow Melting System</v>
      </c>
      <c r="E1876" t="s">
        <v>9750</v>
      </c>
      <c r="F1876" t="s">
        <v>9751</v>
      </c>
      <c r="G1876" t="str">
        <f>Table19[[#This Row],[Closing Code]] &amp; " - " &amp; Table19[[#This Row],[Closing Code Description]]</f>
        <v>REPLCMPT - Replace Component</v>
      </c>
      <c r="H1876" t="s">
        <v>8896</v>
      </c>
      <c r="I1876" t="s">
        <v>53</v>
      </c>
    </row>
    <row r="1877" spans="2:9" x14ac:dyDescent="0.35">
      <c r="B1877" t="s">
        <v>371</v>
      </c>
      <c r="C1877" t="s">
        <v>181</v>
      </c>
      <c r="D1877" t="str">
        <f>Table19[[#This Row],[Asset Class]] &amp; " - " &amp; Table19[[#This Row],[Class Description]]</f>
        <v>FLRHSMS - Floor Heating/ Snow Melting System</v>
      </c>
      <c r="E1877" t="s">
        <v>10480</v>
      </c>
      <c r="F1877" t="s">
        <v>9751</v>
      </c>
      <c r="G1877" t="str">
        <f>Table19[[#This Row],[Closing Code]] &amp; " - " &amp; Table19[[#This Row],[Closing Code Description]]</f>
        <v>REPLCOMP - Replace Component</v>
      </c>
      <c r="H1877" t="s">
        <v>8896</v>
      </c>
      <c r="I1877" t="s">
        <v>53</v>
      </c>
    </row>
    <row r="1878" spans="2:9" x14ac:dyDescent="0.35">
      <c r="B1878" t="s">
        <v>371</v>
      </c>
      <c r="C1878" t="s">
        <v>181</v>
      </c>
      <c r="D1878" t="str">
        <f>Table19[[#This Row],[Asset Class]] &amp; " - " &amp; Table19[[#This Row],[Class Description]]</f>
        <v>FLRHSMS - Floor Heating/ Snow Melting System</v>
      </c>
      <c r="E1878" t="s">
        <v>9752</v>
      </c>
      <c r="F1878" t="s">
        <v>9753</v>
      </c>
      <c r="G1878" t="str">
        <f>Table19[[#This Row],[Closing Code]] &amp; " - " &amp; Table19[[#This Row],[Closing Code Description]]</f>
        <v>REPRASS - Repair Asset</v>
      </c>
      <c r="H1878" t="s">
        <v>8896</v>
      </c>
      <c r="I1878" t="s">
        <v>53</v>
      </c>
    </row>
    <row r="1879" spans="2:9" x14ac:dyDescent="0.35">
      <c r="B1879" t="s">
        <v>371</v>
      </c>
      <c r="C1879" t="s">
        <v>181</v>
      </c>
      <c r="D1879" t="str">
        <f>Table19[[#This Row],[Asset Class]] &amp; " - " &amp; Table19[[#This Row],[Class Description]]</f>
        <v>FLRHSMS - Floor Heating/ Snow Melting System</v>
      </c>
      <c r="E1879" t="s">
        <v>9754</v>
      </c>
      <c r="F1879" t="s">
        <v>9755</v>
      </c>
      <c r="G1879" t="str">
        <f>Table19[[#This Row],[Closing Code]] &amp; " - " &amp; Table19[[#This Row],[Closing Code Description]]</f>
        <v>UPGRADES - Upgrade</v>
      </c>
      <c r="H1879" t="s">
        <v>8896</v>
      </c>
      <c r="I1879" t="s">
        <v>53</v>
      </c>
    </row>
    <row r="1880" spans="2:9" x14ac:dyDescent="0.35">
      <c r="B1880" t="s">
        <v>1720</v>
      </c>
      <c r="C1880" t="s">
        <v>10481</v>
      </c>
      <c r="D1880" t="str">
        <f>Table19[[#This Row],[Asset Class]] &amp; " - " &amp; Table19[[#This Row],[Class Description]]</f>
        <v>FLRLFSLP - Fuel Relief/ Slop Tank</v>
      </c>
      <c r="E1880" t="s">
        <v>9672</v>
      </c>
      <c r="F1880" t="s">
        <v>9673</v>
      </c>
      <c r="G1880" t="str">
        <f>Table19[[#This Row],[Closing Code]] &amp; " - " &amp; Table19[[#This Row],[Closing Code Description]]</f>
        <v>ABNTEMP - Abnormal Temperature</v>
      </c>
      <c r="H1880" t="s">
        <v>8863</v>
      </c>
      <c r="I1880" t="s">
        <v>53</v>
      </c>
    </row>
    <row r="1881" spans="2:9" x14ac:dyDescent="0.35">
      <c r="B1881" t="s">
        <v>1720</v>
      </c>
      <c r="C1881" t="s">
        <v>10481</v>
      </c>
      <c r="D1881" t="str">
        <f>Table19[[#This Row],[Asset Class]] &amp; " - " &amp; Table19[[#This Row],[Class Description]]</f>
        <v>FLRLFSLP - Fuel Relief/ Slop Tank</v>
      </c>
      <c r="E1881" t="s">
        <v>9674</v>
      </c>
      <c r="F1881" t="s">
        <v>9675</v>
      </c>
      <c r="G1881" t="str">
        <f>Table19[[#This Row],[Closing Code]] &amp; " - " &amp; Table19[[#This Row],[Closing Code Description]]</f>
        <v>CORROS - Corrosion</v>
      </c>
      <c r="H1881" t="s">
        <v>8863</v>
      </c>
      <c r="I1881" t="s">
        <v>53</v>
      </c>
    </row>
    <row r="1882" spans="2:9" x14ac:dyDescent="0.35">
      <c r="B1882" t="s">
        <v>1720</v>
      </c>
      <c r="C1882" t="s">
        <v>10481</v>
      </c>
      <c r="D1882" t="str">
        <f>Table19[[#This Row],[Asset Class]] &amp; " - " &amp; Table19[[#This Row],[Class Description]]</f>
        <v>FLRLFSLP - Fuel Relief/ Slop Tank</v>
      </c>
      <c r="E1882" t="s">
        <v>9676</v>
      </c>
      <c r="F1882" t="s">
        <v>9677</v>
      </c>
      <c r="G1882" t="str">
        <f>Table19[[#This Row],[Closing Code]] &amp; " - " &amp; Table19[[#This Row],[Closing Code Description]]</f>
        <v>ELECTRIP - Electrical Trip Out</v>
      </c>
      <c r="H1882" t="s">
        <v>8863</v>
      </c>
      <c r="I1882" t="s">
        <v>53</v>
      </c>
    </row>
    <row r="1883" spans="2:9" x14ac:dyDescent="0.35">
      <c r="B1883" t="s">
        <v>1720</v>
      </c>
      <c r="C1883" t="s">
        <v>10481</v>
      </c>
      <c r="D1883" t="str">
        <f>Table19[[#This Row],[Asset Class]] &amp; " - " &amp; Table19[[#This Row],[Class Description]]</f>
        <v>FLRLFSLP - Fuel Relief/ Slop Tank</v>
      </c>
      <c r="E1883" t="s">
        <v>9678</v>
      </c>
      <c r="F1883" t="s">
        <v>9679</v>
      </c>
      <c r="G1883" t="str">
        <f>Table19[[#This Row],[Closing Code]] &amp; " - " &amp; Table19[[#This Row],[Closing Code Description]]</f>
        <v>EXNOISE - Excessive Noise</v>
      </c>
      <c r="H1883" t="s">
        <v>8863</v>
      </c>
      <c r="I1883" t="s">
        <v>53</v>
      </c>
    </row>
    <row r="1884" spans="2:9" x14ac:dyDescent="0.35">
      <c r="B1884" t="s">
        <v>1720</v>
      </c>
      <c r="C1884" t="s">
        <v>10481</v>
      </c>
      <c r="D1884" t="str">
        <f>Table19[[#This Row],[Asset Class]] &amp; " - " &amp; Table19[[#This Row],[Class Description]]</f>
        <v>FLRLFSLP - Fuel Relief/ Slop Tank</v>
      </c>
      <c r="E1884" t="s">
        <v>9680</v>
      </c>
      <c r="F1884" t="s">
        <v>9681</v>
      </c>
      <c r="G1884" t="str">
        <f>Table19[[#This Row],[Closing Code]] &amp; " - " &amp; Table19[[#This Row],[Closing Code Description]]</f>
        <v>EXVIBRTN - Excessive Vibration</v>
      </c>
      <c r="H1884" t="s">
        <v>8863</v>
      </c>
      <c r="I1884" t="s">
        <v>53</v>
      </c>
    </row>
    <row r="1885" spans="2:9" x14ac:dyDescent="0.35">
      <c r="B1885" t="s">
        <v>1720</v>
      </c>
      <c r="C1885" t="s">
        <v>10481</v>
      </c>
      <c r="D1885" t="str">
        <f>Table19[[#This Row],[Asset Class]] &amp; " - " &amp; Table19[[#This Row],[Class Description]]</f>
        <v>FLRLFSLP - Fuel Relief/ Slop Tank</v>
      </c>
      <c r="E1885" t="s">
        <v>9682</v>
      </c>
      <c r="F1885" t="s">
        <v>9683</v>
      </c>
      <c r="G1885" t="str">
        <f>Table19[[#This Row],[Closing Code]] &amp; " - " &amp; Table19[[#This Row],[Closing Code Description]]</f>
        <v>JAMMEDEQ - Jammed Equipment</v>
      </c>
      <c r="H1885" t="s">
        <v>8863</v>
      </c>
      <c r="I1885" t="s">
        <v>53</v>
      </c>
    </row>
    <row r="1886" spans="2:9" x14ac:dyDescent="0.35">
      <c r="B1886" t="s">
        <v>1720</v>
      </c>
      <c r="C1886" t="s">
        <v>10481</v>
      </c>
      <c r="D1886" t="str">
        <f>Table19[[#This Row],[Asset Class]] &amp; " - " &amp; Table19[[#This Row],[Class Description]]</f>
        <v>FLRLFSLP - Fuel Relief/ Slop Tank</v>
      </c>
      <c r="E1886" t="s">
        <v>9684</v>
      </c>
      <c r="F1886" t="s">
        <v>9685</v>
      </c>
      <c r="G1886" t="str">
        <f>Table19[[#This Row],[Closing Code]] &amp; " - " &amp; Table19[[#This Row],[Closing Code Description]]</f>
        <v>LEAKING - Leaking</v>
      </c>
      <c r="H1886" t="s">
        <v>8863</v>
      </c>
      <c r="I1886" t="s">
        <v>53</v>
      </c>
    </row>
    <row r="1887" spans="2:9" x14ac:dyDescent="0.35">
      <c r="B1887" t="s">
        <v>1720</v>
      </c>
      <c r="C1887" t="s">
        <v>10481</v>
      </c>
      <c r="D1887" t="str">
        <f>Table19[[#This Row],[Asset Class]] &amp; " - " &amp; Table19[[#This Row],[Class Description]]</f>
        <v>FLRLFSLP - Fuel Relief/ Slop Tank</v>
      </c>
      <c r="E1887" t="s">
        <v>9686</v>
      </c>
      <c r="F1887" t="s">
        <v>9687</v>
      </c>
      <c r="G1887" t="str">
        <f>Table19[[#This Row],[Closing Code]] &amp; " - " &amp; Table19[[#This Row],[Closing Code Description]]</f>
        <v>LOWPERF - Low Performance</v>
      </c>
      <c r="H1887" t="s">
        <v>8863</v>
      </c>
      <c r="I1887" t="s">
        <v>53</v>
      </c>
    </row>
    <row r="1888" spans="2:9" x14ac:dyDescent="0.35">
      <c r="B1888" t="s">
        <v>1720</v>
      </c>
      <c r="C1888" t="s">
        <v>10481</v>
      </c>
      <c r="D1888" t="str">
        <f>Table19[[#This Row],[Asset Class]] &amp; " - " &amp; Table19[[#This Row],[Class Description]]</f>
        <v>FLRLFSLP - Fuel Relief/ Slop Tank</v>
      </c>
      <c r="E1888" t="s">
        <v>9688</v>
      </c>
      <c r="F1888" t="s">
        <v>9689</v>
      </c>
      <c r="G1888" t="str">
        <f>Table19[[#This Row],[Closing Code]] &amp; " - " &amp; Table19[[#This Row],[Closing Code Description]]</f>
        <v>NONOPER - Non-Operational</v>
      </c>
      <c r="H1888" t="s">
        <v>8863</v>
      </c>
      <c r="I1888" t="s">
        <v>53</v>
      </c>
    </row>
    <row r="1889" spans="2:9" x14ac:dyDescent="0.35">
      <c r="B1889" t="s">
        <v>1720</v>
      </c>
      <c r="C1889" t="s">
        <v>10481</v>
      </c>
      <c r="D1889" t="str">
        <f>Table19[[#This Row],[Asset Class]] &amp; " - " &amp; Table19[[#This Row],[Class Description]]</f>
        <v>FLRLFSLP - Fuel Relief/ Slop Tank</v>
      </c>
      <c r="E1889" t="s">
        <v>9690</v>
      </c>
      <c r="F1889" t="s">
        <v>9691</v>
      </c>
      <c r="G1889" t="str">
        <f>Table19[[#This Row],[Closing Code]] &amp; " - " &amp; Table19[[#This Row],[Closing Code Description]]</f>
        <v>PHYDMGE - Physical Damage</v>
      </c>
      <c r="H1889" t="s">
        <v>8863</v>
      </c>
      <c r="I1889" t="s">
        <v>53</v>
      </c>
    </row>
    <row r="1890" spans="2:9" x14ac:dyDescent="0.35">
      <c r="B1890" t="s">
        <v>1720</v>
      </c>
      <c r="C1890" t="s">
        <v>10481</v>
      </c>
      <c r="D1890" t="str">
        <f>Table19[[#This Row],[Asset Class]] &amp; " - " &amp; Table19[[#This Row],[Class Description]]</f>
        <v>FLRLFSLP - Fuel Relief/ Slop Tank</v>
      </c>
      <c r="E1890" t="s">
        <v>9692</v>
      </c>
      <c r="F1890" t="s">
        <v>9693</v>
      </c>
      <c r="G1890" t="str">
        <f>Table19[[#This Row],[Closing Code]] &amp; " - " &amp; Table19[[#This Row],[Closing Code Description]]</f>
        <v>UNSMELL - Unusual Smell</v>
      </c>
      <c r="H1890" t="s">
        <v>8863</v>
      </c>
      <c r="I1890" t="s">
        <v>53</v>
      </c>
    </row>
    <row r="1891" spans="2:9" x14ac:dyDescent="0.35">
      <c r="B1891" t="s">
        <v>1720</v>
      </c>
      <c r="C1891" t="s">
        <v>10481</v>
      </c>
      <c r="D1891" t="str">
        <f>Table19[[#This Row],[Asset Class]] &amp; " - " &amp; Table19[[#This Row],[Class Description]]</f>
        <v>FLRLFSLP - Fuel Relief/ Slop Tank</v>
      </c>
      <c r="E1891" t="s">
        <v>9694</v>
      </c>
      <c r="F1891" t="s">
        <v>9695</v>
      </c>
      <c r="G1891" t="str">
        <f>Table19[[#This Row],[Closing Code]] &amp; " - " &amp; Table19[[#This Row],[Closing Code Description]]</f>
        <v>UNSMOKE - Unusual Smoke</v>
      </c>
      <c r="H1891" t="s">
        <v>8863</v>
      </c>
      <c r="I1891" t="s">
        <v>53</v>
      </c>
    </row>
    <row r="1892" spans="2:9" x14ac:dyDescent="0.35">
      <c r="B1892" t="s">
        <v>1720</v>
      </c>
      <c r="C1892" t="s">
        <v>10481</v>
      </c>
      <c r="D1892" t="str">
        <f>Table19[[#This Row],[Asset Class]] &amp; " - " &amp; Table19[[#This Row],[Class Description]]</f>
        <v>FLRLFSLP - Fuel Relief/ Slop Tank</v>
      </c>
      <c r="E1892" t="s">
        <v>10482</v>
      </c>
      <c r="F1892" t="s">
        <v>10483</v>
      </c>
      <c r="G1892" t="str">
        <f>Table19[[#This Row],[Closing Code]] &amp; " - " &amp; Table19[[#This Row],[Closing Code Description]]</f>
        <v>FRSTICOR - Fuel Relief/Slop Tank internally corroded</v>
      </c>
      <c r="H1892" t="s">
        <v>8876</v>
      </c>
      <c r="I1892" t="s">
        <v>53</v>
      </c>
    </row>
    <row r="1893" spans="2:9" x14ac:dyDescent="0.35">
      <c r="B1893" t="s">
        <v>1720</v>
      </c>
      <c r="C1893" t="s">
        <v>10481</v>
      </c>
      <c r="D1893" t="str">
        <f>Table19[[#This Row],[Asset Class]] &amp; " - " &amp; Table19[[#This Row],[Class Description]]</f>
        <v>FLRLFSLP - Fuel Relief/ Slop Tank</v>
      </c>
      <c r="E1893" t="s">
        <v>10484</v>
      </c>
      <c r="F1893" t="s">
        <v>10485</v>
      </c>
      <c r="G1893" t="str">
        <f>Table19[[#This Row],[Closing Code]] &amp; " - " &amp; Table19[[#This Row],[Closing Code Description]]</f>
        <v>SLTKCONT - Slop tank contaminated</v>
      </c>
      <c r="H1893" t="s">
        <v>8876</v>
      </c>
      <c r="I1893" t="s">
        <v>53</v>
      </c>
    </row>
    <row r="1894" spans="2:9" x14ac:dyDescent="0.35">
      <c r="B1894" t="s">
        <v>1720</v>
      </c>
      <c r="C1894" t="s">
        <v>10481</v>
      </c>
      <c r="D1894" t="str">
        <f>Table19[[#This Row],[Asset Class]] &amp; " - " &amp; Table19[[#This Row],[Class Description]]</f>
        <v>FLRLFSLP - Fuel Relief/ Slop Tank</v>
      </c>
      <c r="E1894" t="s">
        <v>9698</v>
      </c>
      <c r="F1894" t="s">
        <v>9699</v>
      </c>
      <c r="G1894" t="str">
        <f>Table19[[#This Row],[Closing Code]] &amp; " - " &amp; Table19[[#This Row],[Closing Code Description]]</f>
        <v>ACCIDENT - Accident</v>
      </c>
      <c r="H1894" t="s">
        <v>8878</v>
      </c>
      <c r="I1894" t="s">
        <v>53</v>
      </c>
    </row>
    <row r="1895" spans="2:9" x14ac:dyDescent="0.35">
      <c r="B1895" t="s">
        <v>1720</v>
      </c>
      <c r="C1895" t="s">
        <v>10481</v>
      </c>
      <c r="D1895" t="str">
        <f>Table19[[#This Row],[Asset Class]] &amp; " - " &amp; Table19[[#This Row],[Class Description]]</f>
        <v>FLRLFSLP - Fuel Relief/ Slop Tank</v>
      </c>
      <c r="E1895" t="s">
        <v>9700</v>
      </c>
      <c r="F1895" t="s">
        <v>9701</v>
      </c>
      <c r="G1895" t="str">
        <f>Table19[[#This Row],[Closing Code]] &amp; " - " &amp; Table19[[#This Row],[Closing Code Description]]</f>
        <v>ACCWEAR - Accelerated Wear</v>
      </c>
      <c r="H1895" t="s">
        <v>8878</v>
      </c>
      <c r="I1895" t="s">
        <v>53</v>
      </c>
    </row>
    <row r="1896" spans="2:9" x14ac:dyDescent="0.35">
      <c r="B1896" t="s">
        <v>1720</v>
      </c>
      <c r="C1896" t="s">
        <v>10481</v>
      </c>
      <c r="D1896" t="str">
        <f>Table19[[#This Row],[Asset Class]] &amp; " - " &amp; Table19[[#This Row],[Class Description]]</f>
        <v>FLRLFSLP - Fuel Relief/ Slop Tank</v>
      </c>
      <c r="E1896" t="s">
        <v>9702</v>
      </c>
      <c r="F1896" t="s">
        <v>9703</v>
      </c>
      <c r="G1896" t="str">
        <f>Table19[[#This Row],[Closing Code]] &amp; " - " &amp; Table19[[#This Row],[Closing Code Description]]</f>
        <v>ACTGOD - Weather condition/Forces of nature or Act of God</v>
      </c>
      <c r="H1896" t="s">
        <v>8878</v>
      </c>
      <c r="I1896" t="s">
        <v>53</v>
      </c>
    </row>
    <row r="1897" spans="2:9" x14ac:dyDescent="0.35">
      <c r="B1897" t="s">
        <v>1720</v>
      </c>
      <c r="C1897" t="s">
        <v>10481</v>
      </c>
      <c r="D1897" t="str">
        <f>Table19[[#This Row],[Asset Class]] &amp; " - " &amp; Table19[[#This Row],[Class Description]]</f>
        <v>FLRLFSLP - Fuel Relief/ Slop Tank</v>
      </c>
      <c r="E1897" t="s">
        <v>9704</v>
      </c>
      <c r="F1897" t="s">
        <v>9705</v>
      </c>
      <c r="G1897" t="str">
        <f>Table19[[#This Row],[Closing Code]] &amp; " - " &amp; Table19[[#This Row],[Closing Code Description]]</f>
        <v>CONTAM - Contamination</v>
      </c>
      <c r="H1897" t="s">
        <v>8878</v>
      </c>
      <c r="I1897" t="s">
        <v>53</v>
      </c>
    </row>
    <row r="1898" spans="2:9" x14ac:dyDescent="0.35">
      <c r="B1898" t="s">
        <v>1720</v>
      </c>
      <c r="C1898" t="s">
        <v>10481</v>
      </c>
      <c r="D1898" t="str">
        <f>Table19[[#This Row],[Asset Class]] &amp; " - " &amp; Table19[[#This Row],[Class Description]]</f>
        <v>FLRLFSLP - Fuel Relief/ Slop Tank</v>
      </c>
      <c r="E1898" t="s">
        <v>9706</v>
      </c>
      <c r="F1898" t="s">
        <v>9707</v>
      </c>
      <c r="G1898" t="str">
        <f>Table19[[#This Row],[Closing Code]] &amp; " - " &amp; Table19[[#This Row],[Closing Code Description]]</f>
        <v>DEFASSET - Defective Asset</v>
      </c>
      <c r="H1898" t="s">
        <v>8878</v>
      </c>
      <c r="I1898" t="s">
        <v>53</v>
      </c>
    </row>
    <row r="1899" spans="2:9" x14ac:dyDescent="0.35">
      <c r="B1899" t="s">
        <v>1720</v>
      </c>
      <c r="C1899" t="s">
        <v>10481</v>
      </c>
      <c r="D1899" t="str">
        <f>Table19[[#This Row],[Asset Class]] &amp; " - " &amp; Table19[[#This Row],[Class Description]]</f>
        <v>FLRLFSLP - Fuel Relief/ Slop Tank</v>
      </c>
      <c r="E1899" t="s">
        <v>9708</v>
      </c>
      <c r="F1899" t="s">
        <v>9709</v>
      </c>
      <c r="G1899" t="str">
        <f>Table19[[#This Row],[Closing Code]] &amp; " - " &amp; Table19[[#This Row],[Closing Code Description]]</f>
        <v>EXLOAD - Excessive Load</v>
      </c>
      <c r="H1899" t="s">
        <v>8878</v>
      </c>
      <c r="I1899" t="s">
        <v>53</v>
      </c>
    </row>
    <row r="1900" spans="2:9" x14ac:dyDescent="0.35">
      <c r="B1900" t="s">
        <v>1720</v>
      </c>
      <c r="C1900" t="s">
        <v>10481</v>
      </c>
      <c r="D1900" t="str">
        <f>Table19[[#This Row],[Asset Class]] &amp; " - " &amp; Table19[[#This Row],[Class Description]]</f>
        <v>FLRLFSLP - Fuel Relief/ Slop Tank</v>
      </c>
      <c r="E1900" t="s">
        <v>9710</v>
      </c>
      <c r="F1900" t="s">
        <v>9711</v>
      </c>
      <c r="G1900" t="str">
        <f>Table19[[#This Row],[Closing Code]] &amp; " - " &amp; Table19[[#This Row],[Closing Code Description]]</f>
        <v>IMPRMNT - Improper Maintenance</v>
      </c>
      <c r="H1900" t="s">
        <v>8878</v>
      </c>
      <c r="I1900" t="s">
        <v>53</v>
      </c>
    </row>
    <row r="1901" spans="2:9" x14ac:dyDescent="0.35">
      <c r="B1901" t="s">
        <v>1720</v>
      </c>
      <c r="C1901" t="s">
        <v>10481</v>
      </c>
      <c r="D1901" t="str">
        <f>Table19[[#This Row],[Asset Class]] &amp; " - " &amp; Table19[[#This Row],[Class Description]]</f>
        <v>FLRLFSLP - Fuel Relief/ Slop Tank</v>
      </c>
      <c r="E1901" t="s">
        <v>9712</v>
      </c>
      <c r="F1901" t="s">
        <v>9713</v>
      </c>
      <c r="G1901" t="str">
        <f>Table19[[#This Row],[Closing Code]] &amp; " - " &amp; Table19[[#This Row],[Closing Code Description]]</f>
        <v>INSLUBR - Insufficient Lubrication</v>
      </c>
      <c r="H1901" t="s">
        <v>8878</v>
      </c>
      <c r="I1901" t="s">
        <v>53</v>
      </c>
    </row>
    <row r="1902" spans="2:9" x14ac:dyDescent="0.35">
      <c r="B1902" t="s">
        <v>1720</v>
      </c>
      <c r="C1902" t="s">
        <v>10481</v>
      </c>
      <c r="D1902" t="str">
        <f>Table19[[#This Row],[Asset Class]] &amp; " - " &amp; Table19[[#This Row],[Class Description]]</f>
        <v>FLRLFSLP - Fuel Relief/ Slop Tank</v>
      </c>
      <c r="E1902" t="s">
        <v>9714</v>
      </c>
      <c r="F1902" t="s">
        <v>9715</v>
      </c>
      <c r="G1902" t="str">
        <f>Table19[[#This Row],[Closing Code]] &amp; " - " &amp; Table19[[#This Row],[Closing Code Description]]</f>
        <v>LACKTRN - Lack of/ Inadequate Training</v>
      </c>
      <c r="H1902" t="s">
        <v>8878</v>
      </c>
      <c r="I1902" t="s">
        <v>53</v>
      </c>
    </row>
    <row r="1903" spans="2:9" x14ac:dyDescent="0.35">
      <c r="B1903" t="s">
        <v>1720</v>
      </c>
      <c r="C1903" t="s">
        <v>10481</v>
      </c>
      <c r="D1903" t="str">
        <f>Table19[[#This Row],[Asset Class]] &amp; " - " &amp; Table19[[#This Row],[Class Description]]</f>
        <v>FLRLFSLP - Fuel Relief/ Slop Tank</v>
      </c>
      <c r="E1903" t="s">
        <v>9716</v>
      </c>
      <c r="F1903" t="s">
        <v>9717</v>
      </c>
      <c r="G1903" t="str">
        <f>Table19[[#This Row],[Closing Code]] &amp; " - " &amp; Table19[[#This Row],[Closing Code Description]]</f>
        <v>MISSCMP - Loose/ Missing Component</v>
      </c>
      <c r="H1903" t="s">
        <v>8878</v>
      </c>
      <c r="I1903" t="s">
        <v>53</v>
      </c>
    </row>
    <row r="1904" spans="2:9" x14ac:dyDescent="0.35">
      <c r="B1904" t="s">
        <v>1720</v>
      </c>
      <c r="C1904" t="s">
        <v>10481</v>
      </c>
      <c r="D1904" t="str">
        <f>Table19[[#This Row],[Asset Class]] &amp; " - " &amp; Table19[[#This Row],[Class Description]]</f>
        <v>FLRLFSLP - Fuel Relief/ Slop Tank</v>
      </c>
      <c r="E1904" t="s">
        <v>9718</v>
      </c>
      <c r="F1904" t="s">
        <v>9719</v>
      </c>
      <c r="G1904" t="str">
        <f>Table19[[#This Row],[Closing Code]] &amp; " - " &amp; Table19[[#This Row],[Closing Code Description]]</f>
        <v>NRMWEAR - Normal Wear</v>
      </c>
      <c r="H1904" t="s">
        <v>8878</v>
      </c>
      <c r="I1904" t="s">
        <v>53</v>
      </c>
    </row>
    <row r="1905" spans="2:9" x14ac:dyDescent="0.35">
      <c r="B1905" t="s">
        <v>1720</v>
      </c>
      <c r="C1905" t="s">
        <v>10481</v>
      </c>
      <c r="D1905" t="str">
        <f>Table19[[#This Row],[Asset Class]] &amp; " - " &amp; Table19[[#This Row],[Class Description]]</f>
        <v>FLRLFSLP - Fuel Relief/ Slop Tank</v>
      </c>
      <c r="E1905" t="s">
        <v>9720</v>
      </c>
      <c r="F1905" t="s">
        <v>9721</v>
      </c>
      <c r="G1905" t="str">
        <f>Table19[[#This Row],[Closing Code]] &amp; " - " &amp; Table19[[#This Row],[Closing Code Description]]</f>
        <v>OTHER - Other (specify)</v>
      </c>
      <c r="H1905" t="s">
        <v>8878</v>
      </c>
      <c r="I1905" t="s">
        <v>53</v>
      </c>
    </row>
    <row r="1906" spans="2:9" x14ac:dyDescent="0.35">
      <c r="B1906" t="s">
        <v>1720</v>
      </c>
      <c r="C1906" t="s">
        <v>10481</v>
      </c>
      <c r="D1906" t="str">
        <f>Table19[[#This Row],[Asset Class]] &amp; " - " &amp; Table19[[#This Row],[Class Description]]</f>
        <v>FLRLFSLP - Fuel Relief/ Slop Tank</v>
      </c>
      <c r="E1906" t="s">
        <v>9722</v>
      </c>
      <c r="F1906" t="s">
        <v>9723</v>
      </c>
      <c r="G1906" t="str">
        <f>Table19[[#This Row],[Closing Code]] &amp; " - " &amp; Table19[[#This Row],[Closing Code Description]]</f>
        <v>PRINSTAL - Poor Installation</v>
      </c>
      <c r="H1906" t="s">
        <v>8878</v>
      </c>
      <c r="I1906" t="s">
        <v>53</v>
      </c>
    </row>
    <row r="1907" spans="2:9" x14ac:dyDescent="0.35">
      <c r="B1907" t="s">
        <v>1720</v>
      </c>
      <c r="C1907" t="s">
        <v>10481</v>
      </c>
      <c r="D1907" t="str">
        <f>Table19[[#This Row],[Asset Class]] &amp; " - " &amp; Table19[[#This Row],[Class Description]]</f>
        <v>FLRLFSLP - Fuel Relief/ Slop Tank</v>
      </c>
      <c r="E1907" t="s">
        <v>9724</v>
      </c>
      <c r="F1907" t="s">
        <v>9725</v>
      </c>
      <c r="G1907" t="str">
        <f>Table19[[#This Row],[Closing Code]] &amp; " - " &amp; Table19[[#This Row],[Closing Code Description]]</f>
        <v>PROCISSU - Procedure Issue</v>
      </c>
      <c r="H1907" t="s">
        <v>8878</v>
      </c>
      <c r="I1907" t="s">
        <v>53</v>
      </c>
    </row>
    <row r="1908" spans="2:9" x14ac:dyDescent="0.35">
      <c r="B1908" t="s">
        <v>1720</v>
      </c>
      <c r="C1908" t="s">
        <v>10481</v>
      </c>
      <c r="D1908" t="str">
        <f>Table19[[#This Row],[Asset Class]] &amp; " - " &amp; Table19[[#This Row],[Class Description]]</f>
        <v>FLRLFSLP - Fuel Relief/ Slop Tank</v>
      </c>
      <c r="E1908" t="s">
        <v>9726</v>
      </c>
      <c r="F1908" t="s">
        <v>9727</v>
      </c>
      <c r="G1908" t="str">
        <f>Table19[[#This Row],[Closing Code]] &amp; " - " &amp; Table19[[#This Row],[Closing Code Description]]</f>
        <v>UTLFAIL - Utility Failure</v>
      </c>
      <c r="H1908" t="s">
        <v>8878</v>
      </c>
      <c r="I1908" t="s">
        <v>53</v>
      </c>
    </row>
    <row r="1909" spans="2:9" x14ac:dyDescent="0.35">
      <c r="B1909" t="s">
        <v>1720</v>
      </c>
      <c r="C1909" t="s">
        <v>10481</v>
      </c>
      <c r="D1909" t="str">
        <f>Table19[[#This Row],[Asset Class]] &amp; " - " &amp; Table19[[#This Row],[Class Description]]</f>
        <v>FLRLFSLP - Fuel Relief/ Slop Tank</v>
      </c>
      <c r="E1909" t="s">
        <v>9728</v>
      </c>
      <c r="F1909" t="s">
        <v>9729</v>
      </c>
      <c r="G1909" t="str">
        <f>Table19[[#This Row],[Closing Code]] &amp; " - " &amp; Table19[[#This Row],[Closing Code Description]]</f>
        <v>VNDLSM - Vandalism</v>
      </c>
      <c r="H1909" t="s">
        <v>8878</v>
      </c>
      <c r="I1909" t="s">
        <v>53</v>
      </c>
    </row>
    <row r="1910" spans="2:9" x14ac:dyDescent="0.35">
      <c r="B1910" t="s">
        <v>1720</v>
      </c>
      <c r="C1910" t="s">
        <v>10481</v>
      </c>
      <c r="D1910" t="str">
        <f>Table19[[#This Row],[Asset Class]] &amp; " - " &amp; Table19[[#This Row],[Class Description]]</f>
        <v>FLRLFSLP - Fuel Relief/ Slop Tank</v>
      </c>
      <c r="E1910" t="s">
        <v>9730</v>
      </c>
      <c r="F1910" t="s">
        <v>9731</v>
      </c>
      <c r="G1910" t="str">
        <f>Table19[[#This Row],[Closing Code]] &amp; " - " &amp; Table19[[#This Row],[Closing Code Description]]</f>
        <v>WORNCMPT - Defective/ Worn Component</v>
      </c>
      <c r="H1910" t="s">
        <v>8878</v>
      </c>
      <c r="I1910" t="s">
        <v>53</v>
      </c>
    </row>
    <row r="1911" spans="2:9" x14ac:dyDescent="0.35">
      <c r="B1911" t="s">
        <v>1720</v>
      </c>
      <c r="C1911" t="s">
        <v>10481</v>
      </c>
      <c r="D1911" t="str">
        <f>Table19[[#This Row],[Asset Class]] &amp; " - " &amp; Table19[[#This Row],[Class Description]]</f>
        <v>FLRLFSLP - Fuel Relief/ Slop Tank</v>
      </c>
      <c r="E1911" t="s">
        <v>9732</v>
      </c>
      <c r="F1911" t="s">
        <v>9733</v>
      </c>
      <c r="G1911" t="str">
        <f>Table19[[#This Row],[Closing Code]] &amp; " - " &amp; Table19[[#This Row],[Closing Code Description]]</f>
        <v>ADJUSTD - Adjusted</v>
      </c>
      <c r="H1911" t="s">
        <v>8896</v>
      </c>
      <c r="I1911" t="s">
        <v>53</v>
      </c>
    </row>
    <row r="1912" spans="2:9" x14ac:dyDescent="0.35">
      <c r="B1912" t="s">
        <v>1720</v>
      </c>
      <c r="C1912" t="s">
        <v>10481</v>
      </c>
      <c r="D1912" t="str">
        <f>Table19[[#This Row],[Asset Class]] &amp; " - " &amp; Table19[[#This Row],[Class Description]]</f>
        <v>FLRLFSLP - Fuel Relief/ Slop Tank</v>
      </c>
      <c r="E1912" t="s">
        <v>9734</v>
      </c>
      <c r="F1912" t="s">
        <v>9735</v>
      </c>
      <c r="G1912" t="str">
        <f>Table19[[#This Row],[Closing Code]] &amp; " - " &amp; Table19[[#This Row],[Closing Code Description]]</f>
        <v>DECOMM - Decommission</v>
      </c>
      <c r="H1912" t="s">
        <v>8896</v>
      </c>
      <c r="I1912" t="s">
        <v>53</v>
      </c>
    </row>
    <row r="1913" spans="2:9" x14ac:dyDescent="0.35">
      <c r="B1913" t="s">
        <v>1720</v>
      </c>
      <c r="C1913" t="s">
        <v>10481</v>
      </c>
      <c r="D1913" t="str">
        <f>Table19[[#This Row],[Asset Class]] &amp; " - " &amp; Table19[[#This Row],[Class Description]]</f>
        <v>FLRLFSLP - Fuel Relief/ Slop Tank</v>
      </c>
      <c r="E1913" t="s">
        <v>9736</v>
      </c>
      <c r="F1913" t="s">
        <v>9737</v>
      </c>
      <c r="G1913" t="str">
        <f>Table19[[#This Row],[Closing Code]] &amp; " - " &amp; Table19[[#This Row],[Closing Code Description]]</f>
        <v>DECONTME - Decontaminate</v>
      </c>
      <c r="H1913" t="s">
        <v>8896</v>
      </c>
      <c r="I1913" t="s">
        <v>53</v>
      </c>
    </row>
    <row r="1914" spans="2:9" x14ac:dyDescent="0.35">
      <c r="B1914" t="s">
        <v>1720</v>
      </c>
      <c r="C1914" t="s">
        <v>10481</v>
      </c>
      <c r="D1914" t="str">
        <f>Table19[[#This Row],[Asset Class]] &amp; " - " &amp; Table19[[#This Row],[Class Description]]</f>
        <v>FLRLFSLP - Fuel Relief/ Slop Tank</v>
      </c>
      <c r="E1914" t="s">
        <v>9738</v>
      </c>
      <c r="F1914" t="s">
        <v>9739</v>
      </c>
      <c r="G1914" t="str">
        <f>Table19[[#This Row],[Closing Code]] &amp; " - " &amp; Table19[[#This Row],[Closing Code Description]]</f>
        <v>DONOTHIN - Do Nothing</v>
      </c>
      <c r="H1914" t="s">
        <v>8896</v>
      </c>
      <c r="I1914" t="s">
        <v>53</v>
      </c>
    </row>
    <row r="1915" spans="2:9" x14ac:dyDescent="0.35">
      <c r="B1915" t="s">
        <v>1720</v>
      </c>
      <c r="C1915" t="s">
        <v>10481</v>
      </c>
      <c r="D1915" t="str">
        <f>Table19[[#This Row],[Asset Class]] &amp; " - " &amp; Table19[[#This Row],[Class Description]]</f>
        <v>FLRLFSLP - Fuel Relief/ Slop Tank</v>
      </c>
      <c r="E1915" t="s">
        <v>9740</v>
      </c>
      <c r="F1915" t="s">
        <v>9741</v>
      </c>
      <c r="G1915" t="str">
        <f>Table19[[#This Row],[Closing Code]] &amp; " - " &amp; Table19[[#This Row],[Closing Code Description]]</f>
        <v>LUBRCTE - Lubricate</v>
      </c>
      <c r="H1915" t="s">
        <v>8896</v>
      </c>
      <c r="I1915" t="s">
        <v>53</v>
      </c>
    </row>
    <row r="1916" spans="2:9" x14ac:dyDescent="0.35">
      <c r="B1916" t="s">
        <v>1720</v>
      </c>
      <c r="C1916" t="s">
        <v>10481</v>
      </c>
      <c r="D1916" t="str">
        <f>Table19[[#This Row],[Asset Class]] &amp; " - " &amp; Table19[[#This Row],[Class Description]]</f>
        <v>FLRLFSLP - Fuel Relief/ Slop Tank</v>
      </c>
      <c r="E1916" t="s">
        <v>9720</v>
      </c>
      <c r="F1916" t="s">
        <v>9721</v>
      </c>
      <c r="G1916" t="str">
        <f>Table19[[#This Row],[Closing Code]] &amp; " - " &amp; Table19[[#This Row],[Closing Code Description]]</f>
        <v>OTHER - Other (specify)</v>
      </c>
      <c r="H1916" t="s">
        <v>8896</v>
      </c>
      <c r="I1916" t="s">
        <v>53</v>
      </c>
    </row>
    <row r="1917" spans="2:9" x14ac:dyDescent="0.35">
      <c r="B1917" t="s">
        <v>1720</v>
      </c>
      <c r="C1917" t="s">
        <v>10481</v>
      </c>
      <c r="D1917" t="str">
        <f>Table19[[#This Row],[Asset Class]] &amp; " - " &amp; Table19[[#This Row],[Class Description]]</f>
        <v>FLRLFSLP - Fuel Relief/ Slop Tank</v>
      </c>
      <c r="E1917" t="s">
        <v>9742</v>
      </c>
      <c r="F1917" t="s">
        <v>9743</v>
      </c>
      <c r="G1917" t="str">
        <f>Table19[[#This Row],[Closing Code]] &amp; " - " &amp; Table19[[#This Row],[Closing Code Description]]</f>
        <v>RECALBRT - Recalibrate</v>
      </c>
      <c r="H1917" t="s">
        <v>8896</v>
      </c>
      <c r="I1917" t="s">
        <v>53</v>
      </c>
    </row>
    <row r="1918" spans="2:9" x14ac:dyDescent="0.35">
      <c r="B1918" t="s">
        <v>1720</v>
      </c>
      <c r="C1918" t="s">
        <v>10481</v>
      </c>
      <c r="D1918" t="str">
        <f>Table19[[#This Row],[Asset Class]] &amp; " - " &amp; Table19[[#This Row],[Class Description]]</f>
        <v>FLRLFSLP - Fuel Relief/ Slop Tank</v>
      </c>
      <c r="E1918" t="s">
        <v>9744</v>
      </c>
      <c r="F1918" t="s">
        <v>9745</v>
      </c>
      <c r="G1918" t="str">
        <f>Table19[[#This Row],[Closing Code]] &amp; " - " &amp; Table19[[#This Row],[Closing Code Description]]</f>
        <v>REMVOBT - Remove Obstruction</v>
      </c>
      <c r="H1918" t="s">
        <v>8896</v>
      </c>
      <c r="I1918" t="s">
        <v>53</v>
      </c>
    </row>
    <row r="1919" spans="2:9" x14ac:dyDescent="0.35">
      <c r="B1919" t="s">
        <v>1720</v>
      </c>
      <c r="C1919" t="s">
        <v>10481</v>
      </c>
      <c r="D1919" t="str">
        <f>Table19[[#This Row],[Asset Class]] &amp; " - " &amp; Table19[[#This Row],[Class Description]]</f>
        <v>FLRLFSLP - Fuel Relief/ Slop Tank</v>
      </c>
      <c r="E1919" t="s">
        <v>9746</v>
      </c>
      <c r="F1919" t="s">
        <v>9747</v>
      </c>
      <c r="G1919" t="str">
        <f>Table19[[#This Row],[Closing Code]] &amp; " - " &amp; Table19[[#This Row],[Closing Code Description]]</f>
        <v>REPCMPT - Repair Component</v>
      </c>
      <c r="H1919" t="s">
        <v>8896</v>
      </c>
      <c r="I1919" t="s">
        <v>53</v>
      </c>
    </row>
    <row r="1920" spans="2:9" x14ac:dyDescent="0.35">
      <c r="B1920" t="s">
        <v>1720</v>
      </c>
      <c r="C1920" t="s">
        <v>10481</v>
      </c>
      <c r="D1920" t="str">
        <f>Table19[[#This Row],[Asset Class]] &amp; " - " &amp; Table19[[#This Row],[Class Description]]</f>
        <v>FLRLFSLP - Fuel Relief/ Slop Tank</v>
      </c>
      <c r="E1920" t="s">
        <v>9748</v>
      </c>
      <c r="F1920" t="s">
        <v>9749</v>
      </c>
      <c r="G1920" t="str">
        <f>Table19[[#This Row],[Closing Code]] &amp; " - " &amp; Table19[[#This Row],[Closing Code Description]]</f>
        <v>REPLASS - Replace Asset</v>
      </c>
      <c r="H1920" t="s">
        <v>8896</v>
      </c>
      <c r="I1920" t="s">
        <v>53</v>
      </c>
    </row>
    <row r="1921" spans="2:9" x14ac:dyDescent="0.35">
      <c r="B1921" t="s">
        <v>1720</v>
      </c>
      <c r="C1921" t="s">
        <v>10481</v>
      </c>
      <c r="D1921" t="str">
        <f>Table19[[#This Row],[Asset Class]] &amp; " - " &amp; Table19[[#This Row],[Class Description]]</f>
        <v>FLRLFSLP - Fuel Relief/ Slop Tank</v>
      </c>
      <c r="E1921" t="s">
        <v>9750</v>
      </c>
      <c r="F1921" t="s">
        <v>9751</v>
      </c>
      <c r="G1921" t="str">
        <f>Table19[[#This Row],[Closing Code]] &amp; " - " &amp; Table19[[#This Row],[Closing Code Description]]</f>
        <v>REPLCMPT - Replace Component</v>
      </c>
      <c r="H1921" t="s">
        <v>8896</v>
      </c>
      <c r="I1921" t="s">
        <v>53</v>
      </c>
    </row>
    <row r="1922" spans="2:9" x14ac:dyDescent="0.35">
      <c r="B1922" t="s">
        <v>1720</v>
      </c>
      <c r="C1922" t="s">
        <v>10481</v>
      </c>
      <c r="D1922" t="str">
        <f>Table19[[#This Row],[Asset Class]] &amp; " - " &amp; Table19[[#This Row],[Class Description]]</f>
        <v>FLRLFSLP - Fuel Relief/ Slop Tank</v>
      </c>
      <c r="E1922" t="s">
        <v>9752</v>
      </c>
      <c r="F1922" t="s">
        <v>9753</v>
      </c>
      <c r="G1922" t="str">
        <f>Table19[[#This Row],[Closing Code]] &amp; " - " &amp; Table19[[#This Row],[Closing Code Description]]</f>
        <v>REPRASS - Repair Asset</v>
      </c>
      <c r="H1922" t="s">
        <v>8896</v>
      </c>
      <c r="I1922" t="s">
        <v>53</v>
      </c>
    </row>
    <row r="1923" spans="2:9" x14ac:dyDescent="0.35">
      <c r="B1923" t="s">
        <v>1720</v>
      </c>
      <c r="C1923" t="s">
        <v>10481</v>
      </c>
      <c r="D1923" t="str">
        <f>Table19[[#This Row],[Asset Class]] &amp; " - " &amp; Table19[[#This Row],[Class Description]]</f>
        <v>FLRLFSLP - Fuel Relief/ Slop Tank</v>
      </c>
      <c r="E1923" t="s">
        <v>9754</v>
      </c>
      <c r="F1923" t="s">
        <v>9755</v>
      </c>
      <c r="G1923" t="str">
        <f>Table19[[#This Row],[Closing Code]] &amp; " - " &amp; Table19[[#This Row],[Closing Code Description]]</f>
        <v>UPGRADES - Upgrade</v>
      </c>
      <c r="H1923" t="s">
        <v>8896</v>
      </c>
      <c r="I1923" t="s">
        <v>53</v>
      </c>
    </row>
    <row r="1924" spans="2:9" x14ac:dyDescent="0.35">
      <c r="B1924" t="s">
        <v>301</v>
      </c>
      <c r="C1924" t="s">
        <v>95</v>
      </c>
      <c r="D1924" t="str">
        <f>Table19[[#This Row],[Asset Class]] &amp; " - " &amp; Table19[[#This Row],[Class Description]]</f>
        <v>FLTROOF - Flat Roof</v>
      </c>
      <c r="E1924" t="s">
        <v>9672</v>
      </c>
      <c r="F1924" t="s">
        <v>9673</v>
      </c>
      <c r="G1924" t="str">
        <f>Table19[[#This Row],[Closing Code]] &amp; " - " &amp; Table19[[#This Row],[Closing Code Description]]</f>
        <v>ABNTEMP - Abnormal Temperature</v>
      </c>
      <c r="H1924" t="s">
        <v>8863</v>
      </c>
      <c r="I1924" t="s">
        <v>53</v>
      </c>
    </row>
    <row r="1925" spans="2:9" x14ac:dyDescent="0.35">
      <c r="B1925" t="s">
        <v>301</v>
      </c>
      <c r="C1925" t="s">
        <v>95</v>
      </c>
      <c r="D1925" t="str">
        <f>Table19[[#This Row],[Asset Class]] &amp; " - " &amp; Table19[[#This Row],[Class Description]]</f>
        <v>FLTROOF - Flat Roof</v>
      </c>
      <c r="E1925" t="s">
        <v>9674</v>
      </c>
      <c r="F1925" t="s">
        <v>9675</v>
      </c>
      <c r="G1925" t="str">
        <f>Table19[[#This Row],[Closing Code]] &amp; " - " &amp; Table19[[#This Row],[Closing Code Description]]</f>
        <v>CORROS - Corrosion</v>
      </c>
      <c r="H1925" t="s">
        <v>8863</v>
      </c>
      <c r="I1925" t="s">
        <v>53</v>
      </c>
    </row>
    <row r="1926" spans="2:9" x14ac:dyDescent="0.35">
      <c r="B1926" t="s">
        <v>301</v>
      </c>
      <c r="C1926" t="s">
        <v>95</v>
      </c>
      <c r="D1926" t="str">
        <f>Table19[[#This Row],[Asset Class]] &amp; " - " &amp; Table19[[#This Row],[Class Description]]</f>
        <v>FLTROOF - Flat Roof</v>
      </c>
      <c r="E1926" t="s">
        <v>9676</v>
      </c>
      <c r="F1926" t="s">
        <v>9677</v>
      </c>
      <c r="G1926" t="str">
        <f>Table19[[#This Row],[Closing Code]] &amp; " - " &amp; Table19[[#This Row],[Closing Code Description]]</f>
        <v>ELECTRIP - Electrical Trip Out</v>
      </c>
      <c r="H1926" t="s">
        <v>8863</v>
      </c>
      <c r="I1926" t="s">
        <v>53</v>
      </c>
    </row>
    <row r="1927" spans="2:9" x14ac:dyDescent="0.35">
      <c r="B1927" t="s">
        <v>301</v>
      </c>
      <c r="C1927" t="s">
        <v>95</v>
      </c>
      <c r="D1927" t="str">
        <f>Table19[[#This Row],[Asset Class]] &amp; " - " &amp; Table19[[#This Row],[Class Description]]</f>
        <v>FLTROOF - Flat Roof</v>
      </c>
      <c r="E1927" t="s">
        <v>9678</v>
      </c>
      <c r="F1927" t="s">
        <v>9679</v>
      </c>
      <c r="G1927" t="str">
        <f>Table19[[#This Row],[Closing Code]] &amp; " - " &amp; Table19[[#This Row],[Closing Code Description]]</f>
        <v>EXNOISE - Excessive Noise</v>
      </c>
      <c r="H1927" t="s">
        <v>8863</v>
      </c>
      <c r="I1927" t="s">
        <v>53</v>
      </c>
    </row>
    <row r="1928" spans="2:9" x14ac:dyDescent="0.35">
      <c r="B1928" t="s">
        <v>301</v>
      </c>
      <c r="C1928" t="s">
        <v>95</v>
      </c>
      <c r="D1928" t="str">
        <f>Table19[[#This Row],[Asset Class]] &amp; " - " &amp; Table19[[#This Row],[Class Description]]</f>
        <v>FLTROOF - Flat Roof</v>
      </c>
      <c r="E1928" t="s">
        <v>9680</v>
      </c>
      <c r="F1928" t="s">
        <v>9681</v>
      </c>
      <c r="G1928" t="str">
        <f>Table19[[#This Row],[Closing Code]] &amp; " - " &amp; Table19[[#This Row],[Closing Code Description]]</f>
        <v>EXVIBRTN - Excessive Vibration</v>
      </c>
      <c r="H1928" t="s">
        <v>8863</v>
      </c>
      <c r="I1928" t="s">
        <v>53</v>
      </c>
    </row>
    <row r="1929" spans="2:9" x14ac:dyDescent="0.35">
      <c r="B1929" t="s">
        <v>301</v>
      </c>
      <c r="C1929" t="s">
        <v>95</v>
      </c>
      <c r="D1929" t="str">
        <f>Table19[[#This Row],[Asset Class]] &amp; " - " &amp; Table19[[#This Row],[Class Description]]</f>
        <v>FLTROOF - Flat Roof</v>
      </c>
      <c r="E1929" t="s">
        <v>9682</v>
      </c>
      <c r="F1929" t="s">
        <v>9683</v>
      </c>
      <c r="G1929" t="str">
        <f>Table19[[#This Row],[Closing Code]] &amp; " - " &amp; Table19[[#This Row],[Closing Code Description]]</f>
        <v>JAMMEDEQ - Jammed Equipment</v>
      </c>
      <c r="H1929" t="s">
        <v>8863</v>
      </c>
      <c r="I1929" t="s">
        <v>53</v>
      </c>
    </row>
    <row r="1930" spans="2:9" x14ac:dyDescent="0.35">
      <c r="B1930" t="s">
        <v>301</v>
      </c>
      <c r="C1930" t="s">
        <v>95</v>
      </c>
      <c r="D1930" t="str">
        <f>Table19[[#This Row],[Asset Class]] &amp; " - " &amp; Table19[[#This Row],[Class Description]]</f>
        <v>FLTROOF - Flat Roof</v>
      </c>
      <c r="E1930" t="s">
        <v>9684</v>
      </c>
      <c r="F1930" t="s">
        <v>9685</v>
      </c>
      <c r="G1930" t="str">
        <f>Table19[[#This Row],[Closing Code]] &amp; " - " &amp; Table19[[#This Row],[Closing Code Description]]</f>
        <v>LEAKING - Leaking</v>
      </c>
      <c r="H1930" t="s">
        <v>8863</v>
      </c>
      <c r="I1930" t="s">
        <v>53</v>
      </c>
    </row>
    <row r="1931" spans="2:9" x14ac:dyDescent="0.35">
      <c r="B1931" t="s">
        <v>301</v>
      </c>
      <c r="C1931" t="s">
        <v>95</v>
      </c>
      <c r="D1931" t="str">
        <f>Table19[[#This Row],[Asset Class]] &amp; " - " &amp; Table19[[#This Row],[Class Description]]</f>
        <v>FLTROOF - Flat Roof</v>
      </c>
      <c r="E1931" t="s">
        <v>9686</v>
      </c>
      <c r="F1931" t="s">
        <v>9687</v>
      </c>
      <c r="G1931" t="str">
        <f>Table19[[#This Row],[Closing Code]] &amp; " - " &amp; Table19[[#This Row],[Closing Code Description]]</f>
        <v>LOWPERF - Low Performance</v>
      </c>
      <c r="H1931" t="s">
        <v>8863</v>
      </c>
      <c r="I1931" t="s">
        <v>53</v>
      </c>
    </row>
    <row r="1932" spans="2:9" x14ac:dyDescent="0.35">
      <c r="B1932" t="s">
        <v>301</v>
      </c>
      <c r="C1932" t="s">
        <v>95</v>
      </c>
      <c r="D1932" t="str">
        <f>Table19[[#This Row],[Asset Class]] &amp; " - " &amp; Table19[[#This Row],[Class Description]]</f>
        <v>FLTROOF - Flat Roof</v>
      </c>
      <c r="E1932" t="s">
        <v>9688</v>
      </c>
      <c r="F1932" t="s">
        <v>9689</v>
      </c>
      <c r="G1932" t="str">
        <f>Table19[[#This Row],[Closing Code]] &amp; " - " &amp; Table19[[#This Row],[Closing Code Description]]</f>
        <v>NONOPER - Non-Operational</v>
      </c>
      <c r="H1932" t="s">
        <v>8863</v>
      </c>
      <c r="I1932" t="s">
        <v>53</v>
      </c>
    </row>
    <row r="1933" spans="2:9" x14ac:dyDescent="0.35">
      <c r="B1933" t="s">
        <v>301</v>
      </c>
      <c r="C1933" t="s">
        <v>95</v>
      </c>
      <c r="D1933" t="str">
        <f>Table19[[#This Row],[Asset Class]] &amp; " - " &amp; Table19[[#This Row],[Class Description]]</f>
        <v>FLTROOF - Flat Roof</v>
      </c>
      <c r="E1933" t="s">
        <v>9690</v>
      </c>
      <c r="F1933" t="s">
        <v>9691</v>
      </c>
      <c r="G1933" t="str">
        <f>Table19[[#This Row],[Closing Code]] &amp; " - " &amp; Table19[[#This Row],[Closing Code Description]]</f>
        <v>PHYDMGE - Physical Damage</v>
      </c>
      <c r="H1933" t="s">
        <v>8863</v>
      </c>
      <c r="I1933" t="s">
        <v>53</v>
      </c>
    </row>
    <row r="1934" spans="2:9" x14ac:dyDescent="0.35">
      <c r="B1934" t="s">
        <v>301</v>
      </c>
      <c r="C1934" t="s">
        <v>95</v>
      </c>
      <c r="D1934" t="str">
        <f>Table19[[#This Row],[Asset Class]] &amp; " - " &amp; Table19[[#This Row],[Class Description]]</f>
        <v>FLTROOF - Flat Roof</v>
      </c>
      <c r="E1934" t="s">
        <v>10486</v>
      </c>
      <c r="F1934" t="s">
        <v>10487</v>
      </c>
      <c r="G1934" t="str">
        <f>Table19[[#This Row],[Closing Code]] &amp; " - " &amp; Table19[[#This Row],[Closing Code Description]]</f>
        <v>RFDRFAIL - Roof Drain Failed</v>
      </c>
      <c r="H1934" t="s">
        <v>8863</v>
      </c>
      <c r="I1934" t="s">
        <v>53</v>
      </c>
    </row>
    <row r="1935" spans="2:9" x14ac:dyDescent="0.35">
      <c r="B1935" t="s">
        <v>301</v>
      </c>
      <c r="C1935" t="s">
        <v>95</v>
      </c>
      <c r="D1935" t="str">
        <f>Table19[[#This Row],[Asset Class]] &amp; " - " &amp; Table19[[#This Row],[Class Description]]</f>
        <v>FLTROOF - Flat Roof</v>
      </c>
      <c r="E1935" t="s">
        <v>9692</v>
      </c>
      <c r="F1935" t="s">
        <v>9693</v>
      </c>
      <c r="G1935" t="str">
        <f>Table19[[#This Row],[Closing Code]] &amp; " - " &amp; Table19[[#This Row],[Closing Code Description]]</f>
        <v>UNSMELL - Unusual Smell</v>
      </c>
      <c r="H1935" t="s">
        <v>8863</v>
      </c>
      <c r="I1935" t="s">
        <v>53</v>
      </c>
    </row>
    <row r="1936" spans="2:9" x14ac:dyDescent="0.35">
      <c r="B1936" t="s">
        <v>301</v>
      </c>
      <c r="C1936" t="s">
        <v>95</v>
      </c>
      <c r="D1936" t="str">
        <f>Table19[[#This Row],[Asset Class]] &amp; " - " &amp; Table19[[#This Row],[Class Description]]</f>
        <v>FLTROOF - Flat Roof</v>
      </c>
      <c r="E1936" t="s">
        <v>9694</v>
      </c>
      <c r="F1936" t="s">
        <v>9695</v>
      </c>
      <c r="G1936" t="str">
        <f>Table19[[#This Row],[Closing Code]] &amp; " - " &amp; Table19[[#This Row],[Closing Code Description]]</f>
        <v>UNSMOKE - Unusual Smoke</v>
      </c>
      <c r="H1936" t="s">
        <v>8863</v>
      </c>
      <c r="I1936" t="s">
        <v>53</v>
      </c>
    </row>
    <row r="1937" spans="2:9" x14ac:dyDescent="0.35">
      <c r="B1937" t="s">
        <v>301</v>
      </c>
      <c r="C1937" t="s">
        <v>95</v>
      </c>
      <c r="D1937" t="str">
        <f>Table19[[#This Row],[Asset Class]] &amp; " - " &amp; Table19[[#This Row],[Class Description]]</f>
        <v>FLTROOF - Flat Roof</v>
      </c>
      <c r="E1937" t="s">
        <v>10488</v>
      </c>
      <c r="F1937" t="s">
        <v>10489</v>
      </c>
      <c r="G1937" t="str">
        <f>Table19[[#This Row],[Closing Code]] &amp; " - " &amp; Table19[[#This Row],[Closing Code Description]]</f>
        <v>GUTTRDMG - Gutters Damaged</v>
      </c>
      <c r="H1937" t="s">
        <v>8876</v>
      </c>
      <c r="I1937" t="s">
        <v>53</v>
      </c>
    </row>
    <row r="1938" spans="2:9" x14ac:dyDescent="0.35">
      <c r="B1938" t="s">
        <v>301</v>
      </c>
      <c r="C1938" t="s">
        <v>95</v>
      </c>
      <c r="D1938" t="str">
        <f>Table19[[#This Row],[Asset Class]] &amp; " - " &amp; Table19[[#This Row],[Class Description]]</f>
        <v>FLTROOF - Flat Roof</v>
      </c>
      <c r="E1938" t="s">
        <v>10490</v>
      </c>
      <c r="F1938" t="s">
        <v>10491</v>
      </c>
      <c r="G1938" t="str">
        <f>Table19[[#This Row],[Closing Code]] &amp; " - " &amp; Table19[[#This Row],[Closing Code Description]]</f>
        <v>RASDET - Roof Anchor System Deteriorated</v>
      </c>
      <c r="H1938" t="s">
        <v>8876</v>
      </c>
      <c r="I1938" t="s">
        <v>53</v>
      </c>
    </row>
    <row r="1939" spans="2:9" x14ac:dyDescent="0.35">
      <c r="B1939" t="s">
        <v>301</v>
      </c>
      <c r="C1939" t="s">
        <v>95</v>
      </c>
      <c r="D1939" t="str">
        <f>Table19[[#This Row],[Asset Class]] &amp; " - " &amp; Table19[[#This Row],[Class Description]]</f>
        <v>FLTROOF - Flat Roof</v>
      </c>
      <c r="E1939" t="s">
        <v>10492</v>
      </c>
      <c r="F1939" t="s">
        <v>10493</v>
      </c>
      <c r="G1939" t="str">
        <f>Table19[[#This Row],[Closing Code]] &amp; " - " &amp; Table19[[#This Row],[Closing Code Description]]</f>
        <v>RFASYSDT - Roof Anchor System Deteriorate</v>
      </c>
      <c r="H1939" t="s">
        <v>8876</v>
      </c>
      <c r="I1939" t="s">
        <v>53</v>
      </c>
    </row>
    <row r="1940" spans="2:9" x14ac:dyDescent="0.35">
      <c r="B1940" t="s">
        <v>301</v>
      </c>
      <c r="C1940" t="s">
        <v>95</v>
      </c>
      <c r="D1940" t="str">
        <f>Table19[[#This Row],[Asset Class]] &amp; " - " &amp; Table19[[#This Row],[Class Description]]</f>
        <v>FLTROOF - Flat Roof</v>
      </c>
      <c r="E1940" t="s">
        <v>10494</v>
      </c>
      <c r="F1940" t="s">
        <v>10495</v>
      </c>
      <c r="G1940" t="str">
        <f>Table19[[#This Row],[Closing Code]] &amp; " - " &amp; Table19[[#This Row],[Closing Code Description]]</f>
        <v>ROOFSTDG - Roof Structure Damaged Or Deteriorated</v>
      </c>
      <c r="H1940" t="s">
        <v>8876</v>
      </c>
      <c r="I1940" t="s">
        <v>53</v>
      </c>
    </row>
    <row r="1941" spans="2:9" x14ac:dyDescent="0.35">
      <c r="B1941" t="s">
        <v>301</v>
      </c>
      <c r="C1941" t="s">
        <v>95</v>
      </c>
      <c r="D1941" t="str">
        <f>Table19[[#This Row],[Asset Class]] &amp; " - " &amp; Table19[[#This Row],[Class Description]]</f>
        <v>FLTROOF - Flat Roof</v>
      </c>
      <c r="E1941" t="s">
        <v>10496</v>
      </c>
      <c r="F1941" t="s">
        <v>10497</v>
      </c>
      <c r="G1941" t="str">
        <f>Table19[[#This Row],[Closing Code]] &amp; " - " &amp; Table19[[#This Row],[Closing Code Description]]</f>
        <v>RSCHDEP - Roof structure, components, surface, or hardware deteriorated</v>
      </c>
      <c r="H1941" t="s">
        <v>8876</v>
      </c>
      <c r="I1941" t="s">
        <v>53</v>
      </c>
    </row>
    <row r="1942" spans="2:9" x14ac:dyDescent="0.35">
      <c r="B1942" t="s">
        <v>301</v>
      </c>
      <c r="C1942" t="s">
        <v>95</v>
      </c>
      <c r="D1942" t="str">
        <f>Table19[[#This Row],[Asset Class]] &amp; " - " &amp; Table19[[#This Row],[Class Description]]</f>
        <v>FLTROOF - Flat Roof</v>
      </c>
      <c r="E1942" t="s">
        <v>9698</v>
      </c>
      <c r="F1942" t="s">
        <v>9699</v>
      </c>
      <c r="G1942" t="str">
        <f>Table19[[#This Row],[Closing Code]] &amp; " - " &amp; Table19[[#This Row],[Closing Code Description]]</f>
        <v>ACCIDENT - Accident</v>
      </c>
      <c r="H1942" t="s">
        <v>8878</v>
      </c>
      <c r="I1942" t="s">
        <v>53</v>
      </c>
    </row>
    <row r="1943" spans="2:9" x14ac:dyDescent="0.35">
      <c r="B1943" t="s">
        <v>301</v>
      </c>
      <c r="C1943" t="s">
        <v>95</v>
      </c>
      <c r="D1943" t="str">
        <f>Table19[[#This Row],[Asset Class]] &amp; " - " &amp; Table19[[#This Row],[Class Description]]</f>
        <v>FLTROOF - Flat Roof</v>
      </c>
      <c r="E1943" t="s">
        <v>9700</v>
      </c>
      <c r="F1943" t="s">
        <v>9701</v>
      </c>
      <c r="G1943" t="str">
        <f>Table19[[#This Row],[Closing Code]] &amp; " - " &amp; Table19[[#This Row],[Closing Code Description]]</f>
        <v>ACCWEAR - Accelerated Wear</v>
      </c>
      <c r="H1943" t="s">
        <v>8878</v>
      </c>
      <c r="I1943" t="s">
        <v>53</v>
      </c>
    </row>
    <row r="1944" spans="2:9" x14ac:dyDescent="0.35">
      <c r="B1944" t="s">
        <v>301</v>
      </c>
      <c r="C1944" t="s">
        <v>95</v>
      </c>
      <c r="D1944" t="str">
        <f>Table19[[#This Row],[Asset Class]] &amp; " - " &amp; Table19[[#This Row],[Class Description]]</f>
        <v>FLTROOF - Flat Roof</v>
      </c>
      <c r="E1944" t="s">
        <v>9702</v>
      </c>
      <c r="F1944" t="s">
        <v>9703</v>
      </c>
      <c r="G1944" t="str">
        <f>Table19[[#This Row],[Closing Code]] &amp; " - " &amp; Table19[[#This Row],[Closing Code Description]]</f>
        <v>ACTGOD - Weather condition/Forces of nature or Act of God</v>
      </c>
      <c r="H1944" t="s">
        <v>8878</v>
      </c>
      <c r="I1944" t="s">
        <v>53</v>
      </c>
    </row>
    <row r="1945" spans="2:9" x14ac:dyDescent="0.35">
      <c r="B1945" t="s">
        <v>301</v>
      </c>
      <c r="C1945" t="s">
        <v>95</v>
      </c>
      <c r="D1945" t="str">
        <f>Table19[[#This Row],[Asset Class]] &amp; " - " &amp; Table19[[#This Row],[Class Description]]</f>
        <v>FLTROOF - Flat Roof</v>
      </c>
      <c r="E1945" t="s">
        <v>9704</v>
      </c>
      <c r="F1945" t="s">
        <v>9705</v>
      </c>
      <c r="G1945" t="str">
        <f>Table19[[#This Row],[Closing Code]] &amp; " - " &amp; Table19[[#This Row],[Closing Code Description]]</f>
        <v>CONTAM - Contamination</v>
      </c>
      <c r="H1945" t="s">
        <v>8878</v>
      </c>
      <c r="I1945" t="s">
        <v>53</v>
      </c>
    </row>
    <row r="1946" spans="2:9" x14ac:dyDescent="0.35">
      <c r="B1946" t="s">
        <v>301</v>
      </c>
      <c r="C1946" t="s">
        <v>95</v>
      </c>
      <c r="D1946" t="str">
        <f>Table19[[#This Row],[Asset Class]] &amp; " - " &amp; Table19[[#This Row],[Class Description]]</f>
        <v>FLTROOF - Flat Roof</v>
      </c>
      <c r="E1946" t="s">
        <v>10498</v>
      </c>
      <c r="F1946" t="s">
        <v>10499</v>
      </c>
      <c r="G1946" t="str">
        <f>Table19[[#This Row],[Closing Code]] &amp; " - " &amp; Table19[[#This Row],[Closing Code Description]]</f>
        <v>DEB1 - Debris</v>
      </c>
      <c r="H1946" t="s">
        <v>8878</v>
      </c>
      <c r="I1946" t="s">
        <v>53</v>
      </c>
    </row>
    <row r="1947" spans="2:9" x14ac:dyDescent="0.35">
      <c r="B1947" t="s">
        <v>301</v>
      </c>
      <c r="C1947" t="s">
        <v>95</v>
      </c>
      <c r="D1947" t="str">
        <f>Table19[[#This Row],[Asset Class]] &amp; " - " &amp; Table19[[#This Row],[Class Description]]</f>
        <v>FLTROOF - Flat Roof</v>
      </c>
      <c r="E1947" t="s">
        <v>9706</v>
      </c>
      <c r="F1947" t="s">
        <v>9707</v>
      </c>
      <c r="G1947" t="str">
        <f>Table19[[#This Row],[Closing Code]] &amp; " - " &amp; Table19[[#This Row],[Closing Code Description]]</f>
        <v>DEFASSET - Defective Asset</v>
      </c>
      <c r="H1947" t="s">
        <v>8878</v>
      </c>
      <c r="I1947" t="s">
        <v>53</v>
      </c>
    </row>
    <row r="1948" spans="2:9" x14ac:dyDescent="0.35">
      <c r="B1948" t="s">
        <v>301</v>
      </c>
      <c r="C1948" t="s">
        <v>95</v>
      </c>
      <c r="D1948" t="str">
        <f>Table19[[#This Row],[Asset Class]] &amp; " - " &amp; Table19[[#This Row],[Class Description]]</f>
        <v>FLTROOF - Flat Roof</v>
      </c>
      <c r="E1948" t="s">
        <v>9708</v>
      </c>
      <c r="F1948" t="s">
        <v>9709</v>
      </c>
      <c r="G1948" t="str">
        <f>Table19[[#This Row],[Closing Code]] &amp; " - " &amp; Table19[[#This Row],[Closing Code Description]]</f>
        <v>EXLOAD - Excessive Load</v>
      </c>
      <c r="H1948" t="s">
        <v>8878</v>
      </c>
      <c r="I1948" t="s">
        <v>53</v>
      </c>
    </row>
    <row r="1949" spans="2:9" x14ac:dyDescent="0.35">
      <c r="B1949" t="s">
        <v>301</v>
      </c>
      <c r="C1949" t="s">
        <v>95</v>
      </c>
      <c r="D1949" t="str">
        <f>Table19[[#This Row],[Asset Class]] &amp; " - " &amp; Table19[[#This Row],[Class Description]]</f>
        <v>FLTROOF - Flat Roof</v>
      </c>
      <c r="E1949" t="s">
        <v>9710</v>
      </c>
      <c r="F1949" t="s">
        <v>9711</v>
      </c>
      <c r="G1949" t="str">
        <f>Table19[[#This Row],[Closing Code]] &amp; " - " &amp; Table19[[#This Row],[Closing Code Description]]</f>
        <v>IMPRMNT - Improper Maintenance</v>
      </c>
      <c r="H1949" t="s">
        <v>8878</v>
      </c>
      <c r="I1949" t="s">
        <v>53</v>
      </c>
    </row>
    <row r="1950" spans="2:9" x14ac:dyDescent="0.35">
      <c r="B1950" t="s">
        <v>301</v>
      </c>
      <c r="C1950" t="s">
        <v>95</v>
      </c>
      <c r="D1950" t="str">
        <f>Table19[[#This Row],[Asset Class]] &amp; " - " &amp; Table19[[#This Row],[Class Description]]</f>
        <v>FLTROOF - Flat Roof</v>
      </c>
      <c r="E1950" t="s">
        <v>9712</v>
      </c>
      <c r="F1950" t="s">
        <v>9713</v>
      </c>
      <c r="G1950" t="str">
        <f>Table19[[#This Row],[Closing Code]] &amp; " - " &amp; Table19[[#This Row],[Closing Code Description]]</f>
        <v>INSLUBR - Insufficient Lubrication</v>
      </c>
      <c r="H1950" t="s">
        <v>8878</v>
      </c>
      <c r="I1950" t="s">
        <v>53</v>
      </c>
    </row>
    <row r="1951" spans="2:9" x14ac:dyDescent="0.35">
      <c r="B1951" t="s">
        <v>301</v>
      </c>
      <c r="C1951" t="s">
        <v>95</v>
      </c>
      <c r="D1951" t="str">
        <f>Table19[[#This Row],[Asset Class]] &amp; " - " &amp; Table19[[#This Row],[Class Description]]</f>
        <v>FLTROOF - Flat Roof</v>
      </c>
      <c r="E1951" t="s">
        <v>9714</v>
      </c>
      <c r="F1951" t="s">
        <v>9715</v>
      </c>
      <c r="G1951" t="str">
        <f>Table19[[#This Row],[Closing Code]] &amp; " - " &amp; Table19[[#This Row],[Closing Code Description]]</f>
        <v>LACKTRN - Lack of/ Inadequate Training</v>
      </c>
      <c r="H1951" t="s">
        <v>8878</v>
      </c>
      <c r="I1951" t="s">
        <v>53</v>
      </c>
    </row>
    <row r="1952" spans="2:9" x14ac:dyDescent="0.35">
      <c r="B1952" t="s">
        <v>301</v>
      </c>
      <c r="C1952" t="s">
        <v>95</v>
      </c>
      <c r="D1952" t="str">
        <f>Table19[[#This Row],[Asset Class]] &amp; " - " &amp; Table19[[#This Row],[Class Description]]</f>
        <v>FLTROOF - Flat Roof</v>
      </c>
      <c r="E1952" t="s">
        <v>9716</v>
      </c>
      <c r="F1952" t="s">
        <v>9717</v>
      </c>
      <c r="G1952" t="str">
        <f>Table19[[#This Row],[Closing Code]] &amp; " - " &amp; Table19[[#This Row],[Closing Code Description]]</f>
        <v>MISSCMP - Loose/ Missing Component</v>
      </c>
      <c r="H1952" t="s">
        <v>8878</v>
      </c>
      <c r="I1952" t="s">
        <v>53</v>
      </c>
    </row>
    <row r="1953" spans="2:9" x14ac:dyDescent="0.35">
      <c r="B1953" t="s">
        <v>301</v>
      </c>
      <c r="C1953" t="s">
        <v>95</v>
      </c>
      <c r="D1953" t="str">
        <f>Table19[[#This Row],[Asset Class]] &amp; " - " &amp; Table19[[#This Row],[Class Description]]</f>
        <v>FLTROOF - Flat Roof</v>
      </c>
      <c r="E1953" t="s">
        <v>9718</v>
      </c>
      <c r="F1953" t="s">
        <v>9719</v>
      </c>
      <c r="G1953" t="str">
        <f>Table19[[#This Row],[Closing Code]] &amp; " - " &amp; Table19[[#This Row],[Closing Code Description]]</f>
        <v>NRMWEAR - Normal Wear</v>
      </c>
      <c r="H1953" t="s">
        <v>8878</v>
      </c>
      <c r="I1953" t="s">
        <v>53</v>
      </c>
    </row>
    <row r="1954" spans="2:9" x14ac:dyDescent="0.35">
      <c r="B1954" t="s">
        <v>301</v>
      </c>
      <c r="C1954" t="s">
        <v>95</v>
      </c>
      <c r="D1954" t="str">
        <f>Table19[[#This Row],[Asset Class]] &amp; " - " &amp; Table19[[#This Row],[Class Description]]</f>
        <v>FLTROOF - Flat Roof</v>
      </c>
      <c r="E1954" t="s">
        <v>9720</v>
      </c>
      <c r="F1954" t="s">
        <v>9721</v>
      </c>
      <c r="G1954" t="str">
        <f>Table19[[#This Row],[Closing Code]] &amp; " - " &amp; Table19[[#This Row],[Closing Code Description]]</f>
        <v>OTHER - Other (specify)</v>
      </c>
      <c r="H1954" t="s">
        <v>8878</v>
      </c>
      <c r="I1954" t="s">
        <v>53</v>
      </c>
    </row>
    <row r="1955" spans="2:9" x14ac:dyDescent="0.35">
      <c r="B1955" t="s">
        <v>301</v>
      </c>
      <c r="C1955" t="s">
        <v>95</v>
      </c>
      <c r="D1955" t="str">
        <f>Table19[[#This Row],[Asset Class]] &amp; " - " &amp; Table19[[#This Row],[Class Description]]</f>
        <v>FLTROOF - Flat Roof</v>
      </c>
      <c r="E1955" t="s">
        <v>9722</v>
      </c>
      <c r="F1955" t="s">
        <v>9723</v>
      </c>
      <c r="G1955" t="str">
        <f>Table19[[#This Row],[Closing Code]] &amp; " - " &amp; Table19[[#This Row],[Closing Code Description]]</f>
        <v>PRINSTAL - Poor Installation</v>
      </c>
      <c r="H1955" t="s">
        <v>8878</v>
      </c>
      <c r="I1955" t="s">
        <v>53</v>
      </c>
    </row>
    <row r="1956" spans="2:9" x14ac:dyDescent="0.35">
      <c r="B1956" t="s">
        <v>301</v>
      </c>
      <c r="C1956" t="s">
        <v>95</v>
      </c>
      <c r="D1956" t="str">
        <f>Table19[[#This Row],[Asset Class]] &amp; " - " &amp; Table19[[#This Row],[Class Description]]</f>
        <v>FLTROOF - Flat Roof</v>
      </c>
      <c r="E1956" t="s">
        <v>9724</v>
      </c>
      <c r="F1956" t="s">
        <v>9725</v>
      </c>
      <c r="G1956" t="str">
        <f>Table19[[#This Row],[Closing Code]] &amp; " - " &amp; Table19[[#This Row],[Closing Code Description]]</f>
        <v>PROCISSU - Procedure Issue</v>
      </c>
      <c r="H1956" t="s">
        <v>8878</v>
      </c>
      <c r="I1956" t="s">
        <v>53</v>
      </c>
    </row>
    <row r="1957" spans="2:9" x14ac:dyDescent="0.35">
      <c r="B1957" t="s">
        <v>301</v>
      </c>
      <c r="C1957" t="s">
        <v>95</v>
      </c>
      <c r="D1957" t="str">
        <f>Table19[[#This Row],[Asset Class]] &amp; " - " &amp; Table19[[#This Row],[Class Description]]</f>
        <v>FLTROOF - Flat Roof</v>
      </c>
      <c r="E1957" t="s">
        <v>9726</v>
      </c>
      <c r="F1957" t="s">
        <v>9727</v>
      </c>
      <c r="G1957" t="str">
        <f>Table19[[#This Row],[Closing Code]] &amp; " - " &amp; Table19[[#This Row],[Closing Code Description]]</f>
        <v>UTLFAIL - Utility Failure</v>
      </c>
      <c r="H1957" t="s">
        <v>8878</v>
      </c>
      <c r="I1957" t="s">
        <v>53</v>
      </c>
    </row>
    <row r="1958" spans="2:9" x14ac:dyDescent="0.35">
      <c r="B1958" t="s">
        <v>301</v>
      </c>
      <c r="C1958" t="s">
        <v>95</v>
      </c>
      <c r="D1958" t="str">
        <f>Table19[[#This Row],[Asset Class]] &amp; " - " &amp; Table19[[#This Row],[Class Description]]</f>
        <v>FLTROOF - Flat Roof</v>
      </c>
      <c r="E1958" t="s">
        <v>9728</v>
      </c>
      <c r="F1958" t="s">
        <v>9729</v>
      </c>
      <c r="G1958" t="str">
        <f>Table19[[#This Row],[Closing Code]] &amp; " - " &amp; Table19[[#This Row],[Closing Code Description]]</f>
        <v>VNDLSM - Vandalism</v>
      </c>
      <c r="H1958" t="s">
        <v>8878</v>
      </c>
      <c r="I1958" t="s">
        <v>53</v>
      </c>
    </row>
    <row r="1959" spans="2:9" x14ac:dyDescent="0.35">
      <c r="B1959" t="s">
        <v>301</v>
      </c>
      <c r="C1959" t="s">
        <v>95</v>
      </c>
      <c r="D1959" t="str">
        <f>Table19[[#This Row],[Asset Class]] &amp; " - " &amp; Table19[[#This Row],[Class Description]]</f>
        <v>FLTROOF - Flat Roof</v>
      </c>
      <c r="E1959" t="s">
        <v>9730</v>
      </c>
      <c r="F1959" t="s">
        <v>9731</v>
      </c>
      <c r="G1959" t="str">
        <f>Table19[[#This Row],[Closing Code]] &amp; " - " &amp; Table19[[#This Row],[Closing Code Description]]</f>
        <v>WORNCMPT - Defective/ Worn Component</v>
      </c>
      <c r="H1959" t="s">
        <v>8878</v>
      </c>
      <c r="I1959" t="s">
        <v>53</v>
      </c>
    </row>
    <row r="1960" spans="2:9" x14ac:dyDescent="0.35">
      <c r="B1960" t="s">
        <v>301</v>
      </c>
      <c r="C1960" t="s">
        <v>95</v>
      </c>
      <c r="D1960" t="str">
        <f>Table19[[#This Row],[Asset Class]] &amp; " - " &amp; Table19[[#This Row],[Class Description]]</f>
        <v>FLTROOF - Flat Roof</v>
      </c>
      <c r="E1960" t="s">
        <v>9732</v>
      </c>
      <c r="F1960" t="s">
        <v>9733</v>
      </c>
      <c r="G1960" t="str">
        <f>Table19[[#This Row],[Closing Code]] &amp; " - " &amp; Table19[[#This Row],[Closing Code Description]]</f>
        <v>ADJUSTD - Adjusted</v>
      </c>
      <c r="H1960" t="s">
        <v>8896</v>
      </c>
      <c r="I1960" t="s">
        <v>53</v>
      </c>
    </row>
    <row r="1961" spans="2:9" x14ac:dyDescent="0.35">
      <c r="B1961" t="s">
        <v>301</v>
      </c>
      <c r="C1961" t="s">
        <v>95</v>
      </c>
      <c r="D1961" t="str">
        <f>Table19[[#This Row],[Asset Class]] &amp; " - " &amp; Table19[[#This Row],[Class Description]]</f>
        <v>FLTROOF - Flat Roof</v>
      </c>
      <c r="E1961" t="s">
        <v>9734</v>
      </c>
      <c r="F1961" t="s">
        <v>9735</v>
      </c>
      <c r="G1961" t="str">
        <f>Table19[[#This Row],[Closing Code]] &amp; " - " &amp; Table19[[#This Row],[Closing Code Description]]</f>
        <v>DECOMM - Decommission</v>
      </c>
      <c r="H1961" t="s">
        <v>8896</v>
      </c>
      <c r="I1961" t="s">
        <v>53</v>
      </c>
    </row>
    <row r="1962" spans="2:9" x14ac:dyDescent="0.35">
      <c r="B1962" t="s">
        <v>301</v>
      </c>
      <c r="C1962" t="s">
        <v>95</v>
      </c>
      <c r="D1962" t="str">
        <f>Table19[[#This Row],[Asset Class]] &amp; " - " &amp; Table19[[#This Row],[Class Description]]</f>
        <v>FLTROOF - Flat Roof</v>
      </c>
      <c r="E1962" t="s">
        <v>9736</v>
      </c>
      <c r="F1962" t="s">
        <v>9737</v>
      </c>
      <c r="G1962" t="str">
        <f>Table19[[#This Row],[Closing Code]] &amp; " - " &amp; Table19[[#This Row],[Closing Code Description]]</f>
        <v>DECONTME - Decontaminate</v>
      </c>
      <c r="H1962" t="s">
        <v>8896</v>
      </c>
      <c r="I1962" t="s">
        <v>53</v>
      </c>
    </row>
    <row r="1963" spans="2:9" x14ac:dyDescent="0.35">
      <c r="B1963" t="s">
        <v>301</v>
      </c>
      <c r="C1963" t="s">
        <v>95</v>
      </c>
      <c r="D1963" t="str">
        <f>Table19[[#This Row],[Asset Class]] &amp; " - " &amp; Table19[[#This Row],[Class Description]]</f>
        <v>FLTROOF - Flat Roof</v>
      </c>
      <c r="E1963" t="s">
        <v>9738</v>
      </c>
      <c r="F1963" t="s">
        <v>9739</v>
      </c>
      <c r="G1963" t="str">
        <f>Table19[[#This Row],[Closing Code]] &amp; " - " &amp; Table19[[#This Row],[Closing Code Description]]</f>
        <v>DONOTHIN - Do Nothing</v>
      </c>
      <c r="H1963" t="s">
        <v>8896</v>
      </c>
      <c r="I1963" t="s">
        <v>53</v>
      </c>
    </row>
    <row r="1964" spans="2:9" x14ac:dyDescent="0.35">
      <c r="B1964" t="s">
        <v>301</v>
      </c>
      <c r="C1964" t="s">
        <v>95</v>
      </c>
      <c r="D1964" t="str">
        <f>Table19[[#This Row],[Asset Class]] &amp; " - " &amp; Table19[[#This Row],[Class Description]]</f>
        <v>FLTROOF - Flat Roof</v>
      </c>
      <c r="E1964" t="s">
        <v>9740</v>
      </c>
      <c r="F1964" t="s">
        <v>9741</v>
      </c>
      <c r="G1964" t="str">
        <f>Table19[[#This Row],[Closing Code]] &amp; " - " &amp; Table19[[#This Row],[Closing Code Description]]</f>
        <v>LUBRCTE - Lubricate</v>
      </c>
      <c r="H1964" t="s">
        <v>8896</v>
      </c>
      <c r="I1964" t="s">
        <v>53</v>
      </c>
    </row>
    <row r="1965" spans="2:9" x14ac:dyDescent="0.35">
      <c r="B1965" t="s">
        <v>301</v>
      </c>
      <c r="C1965" t="s">
        <v>95</v>
      </c>
      <c r="D1965" t="str">
        <f>Table19[[#This Row],[Asset Class]] &amp; " - " &amp; Table19[[#This Row],[Class Description]]</f>
        <v>FLTROOF - Flat Roof</v>
      </c>
      <c r="E1965" t="s">
        <v>9720</v>
      </c>
      <c r="F1965" t="s">
        <v>9721</v>
      </c>
      <c r="G1965" t="str">
        <f>Table19[[#This Row],[Closing Code]] &amp; " - " &amp; Table19[[#This Row],[Closing Code Description]]</f>
        <v>OTHER - Other (specify)</v>
      </c>
      <c r="H1965" t="s">
        <v>8896</v>
      </c>
      <c r="I1965" t="s">
        <v>53</v>
      </c>
    </row>
    <row r="1966" spans="2:9" x14ac:dyDescent="0.35">
      <c r="B1966" t="s">
        <v>301</v>
      </c>
      <c r="C1966" t="s">
        <v>95</v>
      </c>
      <c r="D1966" t="str">
        <f>Table19[[#This Row],[Asset Class]] &amp; " - " &amp; Table19[[#This Row],[Class Description]]</f>
        <v>FLTROOF - Flat Roof</v>
      </c>
      <c r="E1966" t="s">
        <v>9742</v>
      </c>
      <c r="F1966" t="s">
        <v>9743</v>
      </c>
      <c r="G1966" t="str">
        <f>Table19[[#This Row],[Closing Code]] &amp; " - " &amp; Table19[[#This Row],[Closing Code Description]]</f>
        <v>RECALBRT - Recalibrate</v>
      </c>
      <c r="H1966" t="s">
        <v>8896</v>
      </c>
      <c r="I1966" t="s">
        <v>53</v>
      </c>
    </row>
    <row r="1967" spans="2:9" x14ac:dyDescent="0.35">
      <c r="B1967" t="s">
        <v>301</v>
      </c>
      <c r="C1967" t="s">
        <v>95</v>
      </c>
      <c r="D1967" t="str">
        <f>Table19[[#This Row],[Asset Class]] &amp; " - " &amp; Table19[[#This Row],[Class Description]]</f>
        <v>FLTROOF - Flat Roof</v>
      </c>
      <c r="E1967" t="s">
        <v>9744</v>
      </c>
      <c r="F1967" t="s">
        <v>9745</v>
      </c>
      <c r="G1967" t="str">
        <f>Table19[[#This Row],[Closing Code]] &amp; " - " &amp; Table19[[#This Row],[Closing Code Description]]</f>
        <v>REMVOBT - Remove Obstruction</v>
      </c>
      <c r="H1967" t="s">
        <v>8896</v>
      </c>
      <c r="I1967" t="s">
        <v>53</v>
      </c>
    </row>
    <row r="1968" spans="2:9" x14ac:dyDescent="0.35">
      <c r="B1968" t="s">
        <v>301</v>
      </c>
      <c r="C1968" t="s">
        <v>95</v>
      </c>
      <c r="D1968" t="str">
        <f>Table19[[#This Row],[Asset Class]] &amp; " - " &amp; Table19[[#This Row],[Class Description]]</f>
        <v>FLTROOF - Flat Roof</v>
      </c>
      <c r="E1968" t="s">
        <v>9774</v>
      </c>
      <c r="F1968" t="s">
        <v>9775</v>
      </c>
      <c r="G1968" t="str">
        <f>Table19[[#This Row],[Closing Code]] &amp; " - " &amp; Table19[[#This Row],[Closing Code Description]]</f>
        <v>REPAIR - Repair</v>
      </c>
      <c r="H1968" t="s">
        <v>8896</v>
      </c>
      <c r="I1968" t="s">
        <v>53</v>
      </c>
    </row>
    <row r="1969" spans="2:9" x14ac:dyDescent="0.35">
      <c r="B1969" t="s">
        <v>301</v>
      </c>
      <c r="C1969" t="s">
        <v>95</v>
      </c>
      <c r="D1969" t="str">
        <f>Table19[[#This Row],[Asset Class]] &amp; " - " &amp; Table19[[#This Row],[Class Description]]</f>
        <v>FLTROOF - Flat Roof</v>
      </c>
      <c r="E1969" t="s">
        <v>9746</v>
      </c>
      <c r="F1969" t="s">
        <v>9747</v>
      </c>
      <c r="G1969" t="str">
        <f>Table19[[#This Row],[Closing Code]] &amp; " - " &amp; Table19[[#This Row],[Closing Code Description]]</f>
        <v>REPCMPT - Repair Component</v>
      </c>
      <c r="H1969" t="s">
        <v>8896</v>
      </c>
      <c r="I1969" t="s">
        <v>53</v>
      </c>
    </row>
    <row r="1970" spans="2:9" x14ac:dyDescent="0.35">
      <c r="B1970" t="s">
        <v>301</v>
      </c>
      <c r="C1970" t="s">
        <v>95</v>
      </c>
      <c r="D1970" t="str">
        <f>Table19[[#This Row],[Asset Class]] &amp; " - " &amp; Table19[[#This Row],[Class Description]]</f>
        <v>FLTROOF - Flat Roof</v>
      </c>
      <c r="E1970" t="s">
        <v>9776</v>
      </c>
      <c r="F1970" t="s">
        <v>9777</v>
      </c>
      <c r="G1970" t="str">
        <f>Table19[[#This Row],[Closing Code]] &amp; " - " &amp; Table19[[#This Row],[Closing Code Description]]</f>
        <v>REPLACE - Replace</v>
      </c>
      <c r="H1970" t="s">
        <v>8896</v>
      </c>
      <c r="I1970" t="s">
        <v>53</v>
      </c>
    </row>
    <row r="1971" spans="2:9" x14ac:dyDescent="0.35">
      <c r="B1971" t="s">
        <v>301</v>
      </c>
      <c r="C1971" t="s">
        <v>95</v>
      </c>
      <c r="D1971" t="str">
        <f>Table19[[#This Row],[Asset Class]] &amp; " - " &amp; Table19[[#This Row],[Class Description]]</f>
        <v>FLTROOF - Flat Roof</v>
      </c>
      <c r="E1971" t="s">
        <v>9748</v>
      </c>
      <c r="F1971" t="s">
        <v>9749</v>
      </c>
      <c r="G1971" t="str">
        <f>Table19[[#This Row],[Closing Code]] &amp; " - " &amp; Table19[[#This Row],[Closing Code Description]]</f>
        <v>REPLASS - Replace Asset</v>
      </c>
      <c r="H1971" t="s">
        <v>8896</v>
      </c>
      <c r="I1971" t="s">
        <v>53</v>
      </c>
    </row>
    <row r="1972" spans="2:9" x14ac:dyDescent="0.35">
      <c r="B1972" t="s">
        <v>301</v>
      </c>
      <c r="C1972" t="s">
        <v>95</v>
      </c>
      <c r="D1972" t="str">
        <f>Table19[[#This Row],[Asset Class]] &amp; " - " &amp; Table19[[#This Row],[Class Description]]</f>
        <v>FLTROOF - Flat Roof</v>
      </c>
      <c r="E1972" t="s">
        <v>9750</v>
      </c>
      <c r="F1972" t="s">
        <v>9751</v>
      </c>
      <c r="G1972" t="str">
        <f>Table19[[#This Row],[Closing Code]] &amp; " - " &amp; Table19[[#This Row],[Closing Code Description]]</f>
        <v>REPLCMPT - Replace Component</v>
      </c>
      <c r="H1972" t="s">
        <v>8896</v>
      </c>
      <c r="I1972" t="s">
        <v>53</v>
      </c>
    </row>
    <row r="1973" spans="2:9" x14ac:dyDescent="0.35">
      <c r="B1973" t="s">
        <v>301</v>
      </c>
      <c r="C1973" t="s">
        <v>95</v>
      </c>
      <c r="D1973" t="str">
        <f>Table19[[#This Row],[Asset Class]] &amp; " - " &amp; Table19[[#This Row],[Class Description]]</f>
        <v>FLTROOF - Flat Roof</v>
      </c>
      <c r="E1973" t="s">
        <v>9752</v>
      </c>
      <c r="F1973" t="s">
        <v>9753</v>
      </c>
      <c r="G1973" t="str">
        <f>Table19[[#This Row],[Closing Code]] &amp; " - " &amp; Table19[[#This Row],[Closing Code Description]]</f>
        <v>REPRASS - Repair Asset</v>
      </c>
      <c r="H1973" t="s">
        <v>8896</v>
      </c>
      <c r="I1973" t="s">
        <v>53</v>
      </c>
    </row>
    <row r="1974" spans="2:9" x14ac:dyDescent="0.35">
      <c r="B1974" t="s">
        <v>301</v>
      </c>
      <c r="C1974" t="s">
        <v>95</v>
      </c>
      <c r="D1974" t="str">
        <f>Table19[[#This Row],[Asset Class]] &amp; " - " &amp; Table19[[#This Row],[Class Description]]</f>
        <v>FLTROOF - Flat Roof</v>
      </c>
      <c r="E1974" t="s">
        <v>9754</v>
      </c>
      <c r="F1974" t="s">
        <v>9755</v>
      </c>
      <c r="G1974" t="str">
        <f>Table19[[#This Row],[Closing Code]] &amp; " - " &amp; Table19[[#This Row],[Closing Code Description]]</f>
        <v>UPGRADES - Upgrade</v>
      </c>
      <c r="H1974" t="s">
        <v>8896</v>
      </c>
      <c r="I1974" t="s">
        <v>53</v>
      </c>
    </row>
    <row r="1975" spans="2:9" x14ac:dyDescent="0.35">
      <c r="B1975" t="s">
        <v>468</v>
      </c>
      <c r="C1975" t="s">
        <v>273</v>
      </c>
      <c r="D1975" t="str">
        <f>Table19[[#This Row],[Asset Class]] &amp; " - " &amp; Table19[[#This Row],[Class Description]]</f>
        <v>FNC - Fence</v>
      </c>
      <c r="E1975" t="s">
        <v>9672</v>
      </c>
      <c r="F1975" t="s">
        <v>9673</v>
      </c>
      <c r="G1975" t="str">
        <f>Table19[[#This Row],[Closing Code]] &amp; " - " &amp; Table19[[#This Row],[Closing Code Description]]</f>
        <v>ABNTEMP - Abnormal Temperature</v>
      </c>
      <c r="H1975" t="s">
        <v>8863</v>
      </c>
      <c r="I1975" t="s">
        <v>53</v>
      </c>
    </row>
    <row r="1976" spans="2:9" x14ac:dyDescent="0.35">
      <c r="B1976" t="s">
        <v>468</v>
      </c>
      <c r="C1976" t="s">
        <v>273</v>
      </c>
      <c r="D1976" t="str">
        <f>Table19[[#This Row],[Asset Class]] &amp; " - " &amp; Table19[[#This Row],[Class Description]]</f>
        <v>FNC - Fence</v>
      </c>
      <c r="E1976" t="s">
        <v>9674</v>
      </c>
      <c r="F1976" t="s">
        <v>9675</v>
      </c>
      <c r="G1976" t="str">
        <f>Table19[[#This Row],[Closing Code]] &amp; " - " &amp; Table19[[#This Row],[Closing Code Description]]</f>
        <v>CORROS - Corrosion</v>
      </c>
      <c r="H1976" t="s">
        <v>8863</v>
      </c>
      <c r="I1976" t="s">
        <v>53</v>
      </c>
    </row>
    <row r="1977" spans="2:9" x14ac:dyDescent="0.35">
      <c r="B1977" t="s">
        <v>468</v>
      </c>
      <c r="C1977" t="s">
        <v>273</v>
      </c>
      <c r="D1977" t="str">
        <f>Table19[[#This Row],[Asset Class]] &amp; " - " &amp; Table19[[#This Row],[Class Description]]</f>
        <v>FNC - Fence</v>
      </c>
      <c r="E1977" t="s">
        <v>9676</v>
      </c>
      <c r="F1977" t="s">
        <v>9677</v>
      </c>
      <c r="G1977" t="str">
        <f>Table19[[#This Row],[Closing Code]] &amp; " - " &amp; Table19[[#This Row],[Closing Code Description]]</f>
        <v>ELECTRIP - Electrical Trip Out</v>
      </c>
      <c r="H1977" t="s">
        <v>8863</v>
      </c>
      <c r="I1977" t="s">
        <v>53</v>
      </c>
    </row>
    <row r="1978" spans="2:9" x14ac:dyDescent="0.35">
      <c r="B1978" t="s">
        <v>468</v>
      </c>
      <c r="C1978" t="s">
        <v>273</v>
      </c>
      <c r="D1978" t="str">
        <f>Table19[[#This Row],[Asset Class]] &amp; " - " &amp; Table19[[#This Row],[Class Description]]</f>
        <v>FNC - Fence</v>
      </c>
      <c r="E1978" t="s">
        <v>9678</v>
      </c>
      <c r="F1978" t="s">
        <v>9679</v>
      </c>
      <c r="G1978" t="str">
        <f>Table19[[#This Row],[Closing Code]] &amp; " - " &amp; Table19[[#This Row],[Closing Code Description]]</f>
        <v>EXNOISE - Excessive Noise</v>
      </c>
      <c r="H1978" t="s">
        <v>8863</v>
      </c>
      <c r="I1978" t="s">
        <v>53</v>
      </c>
    </row>
    <row r="1979" spans="2:9" x14ac:dyDescent="0.35">
      <c r="B1979" t="s">
        <v>468</v>
      </c>
      <c r="C1979" t="s">
        <v>273</v>
      </c>
      <c r="D1979" t="str">
        <f>Table19[[#This Row],[Asset Class]] &amp; " - " &amp; Table19[[#This Row],[Class Description]]</f>
        <v>FNC - Fence</v>
      </c>
      <c r="E1979" t="s">
        <v>9680</v>
      </c>
      <c r="F1979" t="s">
        <v>9681</v>
      </c>
      <c r="G1979" t="str">
        <f>Table19[[#This Row],[Closing Code]] &amp; " - " &amp; Table19[[#This Row],[Closing Code Description]]</f>
        <v>EXVIBRTN - Excessive Vibration</v>
      </c>
      <c r="H1979" t="s">
        <v>8863</v>
      </c>
      <c r="I1979" t="s">
        <v>53</v>
      </c>
    </row>
    <row r="1980" spans="2:9" x14ac:dyDescent="0.35">
      <c r="B1980" t="s">
        <v>468</v>
      </c>
      <c r="C1980" t="s">
        <v>273</v>
      </c>
      <c r="D1980" t="str">
        <f>Table19[[#This Row],[Asset Class]] &amp; " - " &amp; Table19[[#This Row],[Class Description]]</f>
        <v>FNC - Fence</v>
      </c>
      <c r="E1980" t="s">
        <v>9682</v>
      </c>
      <c r="F1980" t="s">
        <v>9683</v>
      </c>
      <c r="G1980" t="str">
        <f>Table19[[#This Row],[Closing Code]] &amp; " - " &amp; Table19[[#This Row],[Closing Code Description]]</f>
        <v>JAMMEDEQ - Jammed Equipment</v>
      </c>
      <c r="H1980" t="s">
        <v>8863</v>
      </c>
      <c r="I1980" t="s">
        <v>53</v>
      </c>
    </row>
    <row r="1981" spans="2:9" x14ac:dyDescent="0.35">
      <c r="B1981" t="s">
        <v>468</v>
      </c>
      <c r="C1981" t="s">
        <v>273</v>
      </c>
      <c r="D1981" t="str">
        <f>Table19[[#This Row],[Asset Class]] &amp; " - " &amp; Table19[[#This Row],[Class Description]]</f>
        <v>FNC - Fence</v>
      </c>
      <c r="E1981" t="s">
        <v>9684</v>
      </c>
      <c r="F1981" t="s">
        <v>9685</v>
      </c>
      <c r="G1981" t="str">
        <f>Table19[[#This Row],[Closing Code]] &amp; " - " &amp; Table19[[#This Row],[Closing Code Description]]</f>
        <v>LEAKING - Leaking</v>
      </c>
      <c r="H1981" t="s">
        <v>8863</v>
      </c>
      <c r="I1981" t="s">
        <v>53</v>
      </c>
    </row>
    <row r="1982" spans="2:9" x14ac:dyDescent="0.35">
      <c r="B1982" t="s">
        <v>468</v>
      </c>
      <c r="C1982" t="s">
        <v>273</v>
      </c>
      <c r="D1982" t="str">
        <f>Table19[[#This Row],[Asset Class]] &amp; " - " &amp; Table19[[#This Row],[Class Description]]</f>
        <v>FNC - Fence</v>
      </c>
      <c r="E1982" t="s">
        <v>9686</v>
      </c>
      <c r="F1982" t="s">
        <v>9687</v>
      </c>
      <c r="G1982" t="str">
        <f>Table19[[#This Row],[Closing Code]] &amp; " - " &amp; Table19[[#This Row],[Closing Code Description]]</f>
        <v>LOWPERF - Low Performance</v>
      </c>
      <c r="H1982" t="s">
        <v>8863</v>
      </c>
      <c r="I1982" t="s">
        <v>53</v>
      </c>
    </row>
    <row r="1983" spans="2:9" x14ac:dyDescent="0.35">
      <c r="B1983" t="s">
        <v>468</v>
      </c>
      <c r="C1983" t="s">
        <v>273</v>
      </c>
      <c r="D1983" t="str">
        <f>Table19[[#This Row],[Asset Class]] &amp; " - " &amp; Table19[[#This Row],[Class Description]]</f>
        <v>FNC - Fence</v>
      </c>
      <c r="E1983" t="s">
        <v>9688</v>
      </c>
      <c r="F1983" t="s">
        <v>9689</v>
      </c>
      <c r="G1983" t="str">
        <f>Table19[[#This Row],[Closing Code]] &amp; " - " &amp; Table19[[#This Row],[Closing Code Description]]</f>
        <v>NONOPER - Non-Operational</v>
      </c>
      <c r="H1983" t="s">
        <v>8863</v>
      </c>
      <c r="I1983" t="s">
        <v>53</v>
      </c>
    </row>
    <row r="1984" spans="2:9" x14ac:dyDescent="0.35">
      <c r="B1984" t="s">
        <v>468</v>
      </c>
      <c r="C1984" t="s">
        <v>273</v>
      </c>
      <c r="D1984" t="str">
        <f>Table19[[#This Row],[Asset Class]] &amp; " - " &amp; Table19[[#This Row],[Class Description]]</f>
        <v>FNC - Fence</v>
      </c>
      <c r="E1984" t="s">
        <v>9690</v>
      </c>
      <c r="F1984" t="s">
        <v>9691</v>
      </c>
      <c r="G1984" t="str">
        <f>Table19[[#This Row],[Closing Code]] &amp; " - " &amp; Table19[[#This Row],[Closing Code Description]]</f>
        <v>PHYDMGE - Physical Damage</v>
      </c>
      <c r="H1984" t="s">
        <v>8863</v>
      </c>
      <c r="I1984" t="s">
        <v>53</v>
      </c>
    </row>
    <row r="1985" spans="2:9" x14ac:dyDescent="0.35">
      <c r="B1985" t="s">
        <v>468</v>
      </c>
      <c r="C1985" t="s">
        <v>273</v>
      </c>
      <c r="D1985" t="str">
        <f>Table19[[#This Row],[Asset Class]] &amp; " - " &amp; Table19[[#This Row],[Class Description]]</f>
        <v>FNC - Fence</v>
      </c>
      <c r="E1985" t="s">
        <v>9692</v>
      </c>
      <c r="F1985" t="s">
        <v>9693</v>
      </c>
      <c r="G1985" t="str">
        <f>Table19[[#This Row],[Closing Code]] &amp; " - " &amp; Table19[[#This Row],[Closing Code Description]]</f>
        <v>UNSMELL - Unusual Smell</v>
      </c>
      <c r="H1985" t="s">
        <v>8863</v>
      </c>
      <c r="I1985" t="s">
        <v>53</v>
      </c>
    </row>
    <row r="1986" spans="2:9" x14ac:dyDescent="0.35">
      <c r="B1986" t="s">
        <v>468</v>
      </c>
      <c r="C1986" t="s">
        <v>273</v>
      </c>
      <c r="D1986" t="str">
        <f>Table19[[#This Row],[Asset Class]] &amp; " - " &amp; Table19[[#This Row],[Class Description]]</f>
        <v>FNC - Fence</v>
      </c>
      <c r="E1986" t="s">
        <v>9694</v>
      </c>
      <c r="F1986" t="s">
        <v>9695</v>
      </c>
      <c r="G1986" t="str">
        <f>Table19[[#This Row],[Closing Code]] &amp; " - " &amp; Table19[[#This Row],[Closing Code Description]]</f>
        <v>UNSMOKE - Unusual Smoke</v>
      </c>
      <c r="H1986" t="s">
        <v>8863</v>
      </c>
      <c r="I1986" t="s">
        <v>53</v>
      </c>
    </row>
    <row r="1987" spans="2:9" x14ac:dyDescent="0.35">
      <c r="B1987" t="s">
        <v>468</v>
      </c>
      <c r="C1987" t="s">
        <v>273</v>
      </c>
      <c r="D1987" t="str">
        <f>Table19[[#This Row],[Asset Class]] &amp; " - " &amp; Table19[[#This Row],[Class Description]]</f>
        <v>FNC - Fence</v>
      </c>
      <c r="E1987" t="s">
        <v>10500</v>
      </c>
      <c r="F1987" t="s">
        <v>10501</v>
      </c>
      <c r="G1987" t="str">
        <f>Table19[[#This Row],[Closing Code]] &amp; " - " &amp; Table19[[#This Row],[Closing Code Description]]</f>
        <v>CLPCOR - Chain link post corroded</v>
      </c>
      <c r="H1987" t="s">
        <v>8876</v>
      </c>
      <c r="I1987" t="s">
        <v>53</v>
      </c>
    </row>
    <row r="1988" spans="2:9" x14ac:dyDescent="0.35">
      <c r="B1988" t="s">
        <v>468</v>
      </c>
      <c r="C1988" t="s">
        <v>273</v>
      </c>
      <c r="D1988" t="str">
        <f>Table19[[#This Row],[Asset Class]] &amp; " - " &amp; Table19[[#This Row],[Class Description]]</f>
        <v>FNC - Fence</v>
      </c>
      <c r="E1988" t="s">
        <v>10502</v>
      </c>
      <c r="F1988" t="s">
        <v>10503</v>
      </c>
      <c r="G1988" t="str">
        <f>Table19[[#This Row],[Closing Code]] &amp; " - " &amp; Table19[[#This Row],[Closing Code Description]]</f>
        <v>FNCDET - Fence deteriorated</v>
      </c>
      <c r="H1988" t="s">
        <v>8876</v>
      </c>
      <c r="I1988" t="s">
        <v>53</v>
      </c>
    </row>
    <row r="1989" spans="2:9" x14ac:dyDescent="0.35">
      <c r="B1989" t="s">
        <v>468</v>
      </c>
      <c r="C1989" t="s">
        <v>273</v>
      </c>
      <c r="D1989" t="str">
        <f>Table19[[#This Row],[Asset Class]] &amp; " - " &amp; Table19[[#This Row],[Class Description]]</f>
        <v>FNC - Fence</v>
      </c>
      <c r="E1989" t="s">
        <v>10504</v>
      </c>
      <c r="F1989" t="s">
        <v>10505</v>
      </c>
      <c r="G1989" t="str">
        <f>Table19[[#This Row],[Closing Code]] &amp; " - " &amp; Table19[[#This Row],[Closing Code Description]]</f>
        <v>FSPCOR - Fence steel posts deteriorated</v>
      </c>
      <c r="H1989" t="s">
        <v>8876</v>
      </c>
      <c r="I1989" t="s">
        <v>53</v>
      </c>
    </row>
    <row r="1990" spans="2:9" x14ac:dyDescent="0.35">
      <c r="B1990" t="s">
        <v>468</v>
      </c>
      <c r="C1990" t="s">
        <v>273</v>
      </c>
      <c r="D1990" t="str">
        <f>Table19[[#This Row],[Asset Class]] &amp; " - " &amp; Table19[[#This Row],[Class Description]]</f>
        <v>FNC - Fence</v>
      </c>
      <c r="E1990" t="s">
        <v>10506</v>
      </c>
      <c r="F1990" t="s">
        <v>10507</v>
      </c>
      <c r="G1990" t="str">
        <f>Table19[[#This Row],[Closing Code]] &amp; " - " &amp; Table19[[#This Row],[Closing Code Description]]</f>
        <v>MFNCDET - Masonry Fence deteriorated</v>
      </c>
      <c r="H1990" t="s">
        <v>8876</v>
      </c>
      <c r="I1990" t="s">
        <v>53</v>
      </c>
    </row>
    <row r="1991" spans="2:9" x14ac:dyDescent="0.35">
      <c r="B1991" t="s">
        <v>468</v>
      </c>
      <c r="C1991" t="s">
        <v>273</v>
      </c>
      <c r="D1991" t="str">
        <f>Table19[[#This Row],[Asset Class]] &amp; " - " &amp; Table19[[#This Row],[Class Description]]</f>
        <v>FNC - Fence</v>
      </c>
      <c r="E1991" t="s">
        <v>10508</v>
      </c>
      <c r="F1991" t="s">
        <v>10509</v>
      </c>
      <c r="G1991" t="str">
        <f>Table19[[#This Row],[Closing Code]] &amp; " - " &amp; Table19[[#This Row],[Closing Code Description]]</f>
        <v>SFDET - Steel or Chain link fence deteriorated</v>
      </c>
      <c r="H1991" t="s">
        <v>8876</v>
      </c>
      <c r="I1991" t="s">
        <v>53</v>
      </c>
    </row>
    <row r="1992" spans="2:9" x14ac:dyDescent="0.35">
      <c r="B1992" t="s">
        <v>468</v>
      </c>
      <c r="C1992" t="s">
        <v>273</v>
      </c>
      <c r="D1992" t="str">
        <f>Table19[[#This Row],[Asset Class]] &amp; " - " &amp; Table19[[#This Row],[Class Description]]</f>
        <v>FNC - Fence</v>
      </c>
      <c r="E1992" t="s">
        <v>10510</v>
      </c>
      <c r="F1992" t="s">
        <v>10511</v>
      </c>
      <c r="G1992" t="str">
        <f>Table19[[#This Row],[Closing Code]] &amp; " - " &amp; Table19[[#This Row],[Closing Code Description]]</f>
        <v>WFROT - Wood Fence rotted</v>
      </c>
      <c r="H1992" t="s">
        <v>8876</v>
      </c>
      <c r="I1992" t="s">
        <v>53</v>
      </c>
    </row>
    <row r="1993" spans="2:9" x14ac:dyDescent="0.35">
      <c r="B1993" t="s">
        <v>468</v>
      </c>
      <c r="C1993" t="s">
        <v>273</v>
      </c>
      <c r="D1993" t="str">
        <f>Table19[[#This Row],[Asset Class]] &amp; " - " &amp; Table19[[#This Row],[Class Description]]</f>
        <v>FNC - Fence</v>
      </c>
      <c r="E1993" t="s">
        <v>10512</v>
      </c>
      <c r="F1993" t="s">
        <v>10513</v>
      </c>
      <c r="G1993" t="str">
        <f>Table19[[#This Row],[Closing Code]] &amp; " - " &amp; Table19[[#This Row],[Closing Code Description]]</f>
        <v>WIFCOR - Wrought Iron fence corroded</v>
      </c>
      <c r="H1993" t="s">
        <v>8876</v>
      </c>
      <c r="I1993" t="s">
        <v>53</v>
      </c>
    </row>
    <row r="1994" spans="2:9" x14ac:dyDescent="0.35">
      <c r="B1994" t="s">
        <v>468</v>
      </c>
      <c r="C1994" t="s">
        <v>273</v>
      </c>
      <c r="D1994" t="str">
        <f>Table19[[#This Row],[Asset Class]] &amp; " - " &amp; Table19[[#This Row],[Class Description]]</f>
        <v>FNC - Fence</v>
      </c>
      <c r="E1994" t="s">
        <v>10514</v>
      </c>
      <c r="F1994" t="s">
        <v>10515</v>
      </c>
      <c r="G1994" t="str">
        <f>Table19[[#This Row],[Closing Code]] &amp; " - " &amp; Table19[[#This Row],[Closing Code Description]]</f>
        <v>WPROT - Wood post rotted</v>
      </c>
      <c r="H1994" t="s">
        <v>8876</v>
      </c>
      <c r="I1994" t="s">
        <v>53</v>
      </c>
    </row>
    <row r="1995" spans="2:9" x14ac:dyDescent="0.35">
      <c r="B1995" t="s">
        <v>468</v>
      </c>
      <c r="C1995" t="s">
        <v>273</v>
      </c>
      <c r="D1995" t="str">
        <f>Table19[[#This Row],[Asset Class]] &amp; " - " &amp; Table19[[#This Row],[Class Description]]</f>
        <v>FNC - Fence</v>
      </c>
      <c r="E1995" t="s">
        <v>9698</v>
      </c>
      <c r="F1995" t="s">
        <v>9699</v>
      </c>
      <c r="G1995" t="str">
        <f>Table19[[#This Row],[Closing Code]] &amp; " - " &amp; Table19[[#This Row],[Closing Code Description]]</f>
        <v>ACCIDENT - Accident</v>
      </c>
      <c r="H1995" t="s">
        <v>8878</v>
      </c>
      <c r="I1995" t="s">
        <v>53</v>
      </c>
    </row>
    <row r="1996" spans="2:9" x14ac:dyDescent="0.35">
      <c r="B1996" t="s">
        <v>468</v>
      </c>
      <c r="C1996" t="s">
        <v>273</v>
      </c>
      <c r="D1996" t="str">
        <f>Table19[[#This Row],[Asset Class]] &amp; " - " &amp; Table19[[#This Row],[Class Description]]</f>
        <v>FNC - Fence</v>
      </c>
      <c r="E1996" t="s">
        <v>9700</v>
      </c>
      <c r="F1996" t="s">
        <v>9701</v>
      </c>
      <c r="G1996" t="str">
        <f>Table19[[#This Row],[Closing Code]] &amp; " - " &amp; Table19[[#This Row],[Closing Code Description]]</f>
        <v>ACCWEAR - Accelerated Wear</v>
      </c>
      <c r="H1996" t="s">
        <v>8878</v>
      </c>
      <c r="I1996" t="s">
        <v>53</v>
      </c>
    </row>
    <row r="1997" spans="2:9" x14ac:dyDescent="0.35">
      <c r="B1997" t="s">
        <v>468</v>
      </c>
      <c r="C1997" t="s">
        <v>273</v>
      </c>
      <c r="D1997" t="str">
        <f>Table19[[#This Row],[Asset Class]] &amp; " - " &amp; Table19[[#This Row],[Class Description]]</f>
        <v>FNC - Fence</v>
      </c>
      <c r="E1997" t="s">
        <v>9702</v>
      </c>
      <c r="F1997" t="s">
        <v>9703</v>
      </c>
      <c r="G1997" t="str">
        <f>Table19[[#This Row],[Closing Code]] &amp; " - " &amp; Table19[[#This Row],[Closing Code Description]]</f>
        <v>ACTGOD - Weather condition/Forces of nature or Act of God</v>
      </c>
      <c r="H1997" t="s">
        <v>8878</v>
      </c>
      <c r="I1997" t="s">
        <v>53</v>
      </c>
    </row>
    <row r="1998" spans="2:9" x14ac:dyDescent="0.35">
      <c r="B1998" t="s">
        <v>468</v>
      </c>
      <c r="C1998" t="s">
        <v>273</v>
      </c>
      <c r="D1998" t="str">
        <f>Table19[[#This Row],[Asset Class]] &amp; " - " &amp; Table19[[#This Row],[Class Description]]</f>
        <v>FNC - Fence</v>
      </c>
      <c r="E1998" t="s">
        <v>9704</v>
      </c>
      <c r="F1998" t="s">
        <v>9705</v>
      </c>
      <c r="G1998" t="str">
        <f>Table19[[#This Row],[Closing Code]] &amp; " - " &amp; Table19[[#This Row],[Closing Code Description]]</f>
        <v>CONTAM - Contamination</v>
      </c>
      <c r="H1998" t="s">
        <v>8878</v>
      </c>
      <c r="I1998" t="s">
        <v>53</v>
      </c>
    </row>
    <row r="1999" spans="2:9" x14ac:dyDescent="0.35">
      <c r="B1999" t="s">
        <v>468</v>
      </c>
      <c r="C1999" t="s">
        <v>273</v>
      </c>
      <c r="D1999" t="str">
        <f>Table19[[#This Row],[Asset Class]] &amp; " - " &amp; Table19[[#This Row],[Class Description]]</f>
        <v>FNC - Fence</v>
      </c>
      <c r="E1999" t="s">
        <v>9706</v>
      </c>
      <c r="F1999" t="s">
        <v>9707</v>
      </c>
      <c r="G1999" t="str">
        <f>Table19[[#This Row],[Closing Code]] &amp; " - " &amp; Table19[[#This Row],[Closing Code Description]]</f>
        <v>DEFASSET - Defective Asset</v>
      </c>
      <c r="H1999" t="s">
        <v>8878</v>
      </c>
      <c r="I1999" t="s">
        <v>53</v>
      </c>
    </row>
    <row r="2000" spans="2:9" x14ac:dyDescent="0.35">
      <c r="B2000" t="s">
        <v>468</v>
      </c>
      <c r="C2000" t="s">
        <v>273</v>
      </c>
      <c r="D2000" t="str">
        <f>Table19[[#This Row],[Asset Class]] &amp; " - " &amp; Table19[[#This Row],[Class Description]]</f>
        <v>FNC - Fence</v>
      </c>
      <c r="E2000" t="s">
        <v>9708</v>
      </c>
      <c r="F2000" t="s">
        <v>9709</v>
      </c>
      <c r="G2000" t="str">
        <f>Table19[[#This Row],[Closing Code]] &amp; " - " &amp; Table19[[#This Row],[Closing Code Description]]</f>
        <v>EXLOAD - Excessive Load</v>
      </c>
      <c r="H2000" t="s">
        <v>8878</v>
      </c>
      <c r="I2000" t="s">
        <v>53</v>
      </c>
    </row>
    <row r="2001" spans="2:9" x14ac:dyDescent="0.35">
      <c r="B2001" t="s">
        <v>468</v>
      </c>
      <c r="C2001" t="s">
        <v>273</v>
      </c>
      <c r="D2001" t="str">
        <f>Table19[[#This Row],[Asset Class]] &amp; " - " &amp; Table19[[#This Row],[Class Description]]</f>
        <v>FNC - Fence</v>
      </c>
      <c r="E2001" t="s">
        <v>9710</v>
      </c>
      <c r="F2001" t="s">
        <v>9711</v>
      </c>
      <c r="G2001" t="str">
        <f>Table19[[#This Row],[Closing Code]] &amp; " - " &amp; Table19[[#This Row],[Closing Code Description]]</f>
        <v>IMPRMNT - Improper Maintenance</v>
      </c>
      <c r="H2001" t="s">
        <v>8878</v>
      </c>
      <c r="I2001" t="s">
        <v>53</v>
      </c>
    </row>
    <row r="2002" spans="2:9" x14ac:dyDescent="0.35">
      <c r="B2002" t="s">
        <v>468</v>
      </c>
      <c r="C2002" t="s">
        <v>273</v>
      </c>
      <c r="D2002" t="str">
        <f>Table19[[#This Row],[Asset Class]] &amp; " - " &amp; Table19[[#This Row],[Class Description]]</f>
        <v>FNC - Fence</v>
      </c>
      <c r="E2002" t="s">
        <v>9712</v>
      </c>
      <c r="F2002" t="s">
        <v>9713</v>
      </c>
      <c r="G2002" t="str">
        <f>Table19[[#This Row],[Closing Code]] &amp; " - " &amp; Table19[[#This Row],[Closing Code Description]]</f>
        <v>INSLUBR - Insufficient Lubrication</v>
      </c>
      <c r="H2002" t="s">
        <v>8878</v>
      </c>
      <c r="I2002" t="s">
        <v>53</v>
      </c>
    </row>
    <row r="2003" spans="2:9" x14ac:dyDescent="0.35">
      <c r="B2003" t="s">
        <v>468</v>
      </c>
      <c r="C2003" t="s">
        <v>273</v>
      </c>
      <c r="D2003" t="str">
        <f>Table19[[#This Row],[Asset Class]] &amp; " - " &amp; Table19[[#This Row],[Class Description]]</f>
        <v>FNC - Fence</v>
      </c>
      <c r="E2003" t="s">
        <v>9714</v>
      </c>
      <c r="F2003" t="s">
        <v>9715</v>
      </c>
      <c r="G2003" t="str">
        <f>Table19[[#This Row],[Closing Code]] &amp; " - " &amp; Table19[[#This Row],[Closing Code Description]]</f>
        <v>LACKTRN - Lack of/ Inadequate Training</v>
      </c>
      <c r="H2003" t="s">
        <v>8878</v>
      </c>
      <c r="I2003" t="s">
        <v>53</v>
      </c>
    </row>
    <row r="2004" spans="2:9" x14ac:dyDescent="0.35">
      <c r="B2004" t="s">
        <v>468</v>
      </c>
      <c r="C2004" t="s">
        <v>273</v>
      </c>
      <c r="D2004" t="str">
        <f>Table19[[#This Row],[Asset Class]] &amp; " - " &amp; Table19[[#This Row],[Class Description]]</f>
        <v>FNC - Fence</v>
      </c>
      <c r="E2004" t="s">
        <v>9716</v>
      </c>
      <c r="F2004" t="s">
        <v>9717</v>
      </c>
      <c r="G2004" t="str">
        <f>Table19[[#This Row],[Closing Code]] &amp; " - " &amp; Table19[[#This Row],[Closing Code Description]]</f>
        <v>MISSCMP - Loose/ Missing Component</v>
      </c>
      <c r="H2004" t="s">
        <v>8878</v>
      </c>
      <c r="I2004" t="s">
        <v>53</v>
      </c>
    </row>
    <row r="2005" spans="2:9" x14ac:dyDescent="0.35">
      <c r="B2005" t="s">
        <v>468</v>
      </c>
      <c r="C2005" t="s">
        <v>273</v>
      </c>
      <c r="D2005" t="str">
        <f>Table19[[#This Row],[Asset Class]] &amp; " - " &amp; Table19[[#This Row],[Class Description]]</f>
        <v>FNC - Fence</v>
      </c>
      <c r="E2005" t="s">
        <v>9718</v>
      </c>
      <c r="F2005" t="s">
        <v>9719</v>
      </c>
      <c r="G2005" t="str">
        <f>Table19[[#This Row],[Closing Code]] &amp; " - " &amp; Table19[[#This Row],[Closing Code Description]]</f>
        <v>NRMWEAR - Normal Wear</v>
      </c>
      <c r="H2005" t="s">
        <v>8878</v>
      </c>
      <c r="I2005" t="s">
        <v>53</v>
      </c>
    </row>
    <row r="2006" spans="2:9" x14ac:dyDescent="0.35">
      <c r="B2006" t="s">
        <v>468</v>
      </c>
      <c r="C2006" t="s">
        <v>273</v>
      </c>
      <c r="D2006" t="str">
        <f>Table19[[#This Row],[Asset Class]] &amp; " - " &amp; Table19[[#This Row],[Class Description]]</f>
        <v>FNC - Fence</v>
      </c>
      <c r="E2006" t="s">
        <v>9720</v>
      </c>
      <c r="F2006" t="s">
        <v>9721</v>
      </c>
      <c r="G2006" t="str">
        <f>Table19[[#This Row],[Closing Code]] &amp; " - " &amp; Table19[[#This Row],[Closing Code Description]]</f>
        <v>OTHER - Other (specify)</v>
      </c>
      <c r="H2006" t="s">
        <v>8878</v>
      </c>
      <c r="I2006" t="s">
        <v>53</v>
      </c>
    </row>
    <row r="2007" spans="2:9" x14ac:dyDescent="0.35">
      <c r="B2007" t="s">
        <v>468</v>
      </c>
      <c r="C2007" t="s">
        <v>273</v>
      </c>
      <c r="D2007" t="str">
        <f>Table19[[#This Row],[Asset Class]] &amp; " - " &amp; Table19[[#This Row],[Class Description]]</f>
        <v>FNC - Fence</v>
      </c>
      <c r="E2007" t="s">
        <v>9722</v>
      </c>
      <c r="F2007" t="s">
        <v>9723</v>
      </c>
      <c r="G2007" t="str">
        <f>Table19[[#This Row],[Closing Code]] &amp; " - " &amp; Table19[[#This Row],[Closing Code Description]]</f>
        <v>PRINSTAL - Poor Installation</v>
      </c>
      <c r="H2007" t="s">
        <v>8878</v>
      </c>
      <c r="I2007" t="s">
        <v>53</v>
      </c>
    </row>
    <row r="2008" spans="2:9" x14ac:dyDescent="0.35">
      <c r="B2008" t="s">
        <v>468</v>
      </c>
      <c r="C2008" t="s">
        <v>273</v>
      </c>
      <c r="D2008" t="str">
        <f>Table19[[#This Row],[Asset Class]] &amp; " - " &amp; Table19[[#This Row],[Class Description]]</f>
        <v>FNC - Fence</v>
      </c>
      <c r="E2008" t="s">
        <v>9724</v>
      </c>
      <c r="F2008" t="s">
        <v>9725</v>
      </c>
      <c r="G2008" t="str">
        <f>Table19[[#This Row],[Closing Code]] &amp; " - " &amp; Table19[[#This Row],[Closing Code Description]]</f>
        <v>PROCISSU - Procedure Issue</v>
      </c>
      <c r="H2008" t="s">
        <v>8878</v>
      </c>
      <c r="I2008" t="s">
        <v>53</v>
      </c>
    </row>
    <row r="2009" spans="2:9" x14ac:dyDescent="0.35">
      <c r="B2009" t="s">
        <v>468</v>
      </c>
      <c r="C2009" t="s">
        <v>273</v>
      </c>
      <c r="D2009" t="str">
        <f>Table19[[#This Row],[Asset Class]] &amp; " - " &amp; Table19[[#This Row],[Class Description]]</f>
        <v>FNC - Fence</v>
      </c>
      <c r="E2009" t="s">
        <v>9726</v>
      </c>
      <c r="F2009" t="s">
        <v>9727</v>
      </c>
      <c r="G2009" t="str">
        <f>Table19[[#This Row],[Closing Code]] &amp; " - " &amp; Table19[[#This Row],[Closing Code Description]]</f>
        <v>UTLFAIL - Utility Failure</v>
      </c>
      <c r="H2009" t="s">
        <v>8878</v>
      </c>
      <c r="I2009" t="s">
        <v>53</v>
      </c>
    </row>
    <row r="2010" spans="2:9" x14ac:dyDescent="0.35">
      <c r="B2010" t="s">
        <v>468</v>
      </c>
      <c r="C2010" t="s">
        <v>273</v>
      </c>
      <c r="D2010" t="str">
        <f>Table19[[#This Row],[Asset Class]] &amp; " - " &amp; Table19[[#This Row],[Class Description]]</f>
        <v>FNC - Fence</v>
      </c>
      <c r="E2010" t="s">
        <v>9728</v>
      </c>
      <c r="F2010" t="s">
        <v>9729</v>
      </c>
      <c r="G2010" t="str">
        <f>Table19[[#This Row],[Closing Code]] &amp; " - " &amp; Table19[[#This Row],[Closing Code Description]]</f>
        <v>VNDLSM - Vandalism</v>
      </c>
      <c r="H2010" t="s">
        <v>8878</v>
      </c>
      <c r="I2010" t="s">
        <v>53</v>
      </c>
    </row>
    <row r="2011" spans="2:9" x14ac:dyDescent="0.35">
      <c r="B2011" t="s">
        <v>468</v>
      </c>
      <c r="C2011" t="s">
        <v>273</v>
      </c>
      <c r="D2011" t="str">
        <f>Table19[[#This Row],[Asset Class]] &amp; " - " &amp; Table19[[#This Row],[Class Description]]</f>
        <v>FNC - Fence</v>
      </c>
      <c r="E2011" t="s">
        <v>9730</v>
      </c>
      <c r="F2011" t="s">
        <v>9731</v>
      </c>
      <c r="G2011" t="str">
        <f>Table19[[#This Row],[Closing Code]] &amp; " - " &amp; Table19[[#This Row],[Closing Code Description]]</f>
        <v>WORNCMPT - Defective/ Worn Component</v>
      </c>
      <c r="H2011" t="s">
        <v>8878</v>
      </c>
      <c r="I2011" t="s">
        <v>53</v>
      </c>
    </row>
    <row r="2012" spans="2:9" x14ac:dyDescent="0.35">
      <c r="B2012" t="s">
        <v>468</v>
      </c>
      <c r="C2012" t="s">
        <v>273</v>
      </c>
      <c r="D2012" t="str">
        <f>Table19[[#This Row],[Asset Class]] &amp; " - " &amp; Table19[[#This Row],[Class Description]]</f>
        <v>FNC - Fence</v>
      </c>
      <c r="E2012" t="s">
        <v>9732</v>
      </c>
      <c r="F2012" t="s">
        <v>9733</v>
      </c>
      <c r="G2012" t="str">
        <f>Table19[[#This Row],[Closing Code]] &amp; " - " &amp; Table19[[#This Row],[Closing Code Description]]</f>
        <v>ADJUSTD - Adjusted</v>
      </c>
      <c r="H2012" t="s">
        <v>8896</v>
      </c>
      <c r="I2012" t="s">
        <v>53</v>
      </c>
    </row>
    <row r="2013" spans="2:9" x14ac:dyDescent="0.35">
      <c r="B2013" t="s">
        <v>468</v>
      </c>
      <c r="C2013" t="s">
        <v>273</v>
      </c>
      <c r="D2013" t="str">
        <f>Table19[[#This Row],[Asset Class]] &amp; " - " &amp; Table19[[#This Row],[Class Description]]</f>
        <v>FNC - Fence</v>
      </c>
      <c r="E2013" t="s">
        <v>9734</v>
      </c>
      <c r="F2013" t="s">
        <v>9735</v>
      </c>
      <c r="G2013" t="str">
        <f>Table19[[#This Row],[Closing Code]] &amp; " - " &amp; Table19[[#This Row],[Closing Code Description]]</f>
        <v>DECOMM - Decommission</v>
      </c>
      <c r="H2013" t="s">
        <v>8896</v>
      </c>
      <c r="I2013" t="s">
        <v>53</v>
      </c>
    </row>
    <row r="2014" spans="2:9" x14ac:dyDescent="0.35">
      <c r="B2014" t="s">
        <v>468</v>
      </c>
      <c r="C2014" t="s">
        <v>273</v>
      </c>
      <c r="D2014" t="str">
        <f>Table19[[#This Row],[Asset Class]] &amp; " - " &amp; Table19[[#This Row],[Class Description]]</f>
        <v>FNC - Fence</v>
      </c>
      <c r="E2014" t="s">
        <v>9736</v>
      </c>
      <c r="F2014" t="s">
        <v>9737</v>
      </c>
      <c r="G2014" t="str">
        <f>Table19[[#This Row],[Closing Code]] &amp; " - " &amp; Table19[[#This Row],[Closing Code Description]]</f>
        <v>DECONTME - Decontaminate</v>
      </c>
      <c r="H2014" t="s">
        <v>8896</v>
      </c>
      <c r="I2014" t="s">
        <v>53</v>
      </c>
    </row>
    <row r="2015" spans="2:9" x14ac:dyDescent="0.35">
      <c r="B2015" t="s">
        <v>468</v>
      </c>
      <c r="C2015" t="s">
        <v>273</v>
      </c>
      <c r="D2015" t="str">
        <f>Table19[[#This Row],[Asset Class]] &amp; " - " &amp; Table19[[#This Row],[Class Description]]</f>
        <v>FNC - Fence</v>
      </c>
      <c r="E2015" t="s">
        <v>9738</v>
      </c>
      <c r="F2015" t="s">
        <v>9739</v>
      </c>
      <c r="G2015" t="str">
        <f>Table19[[#This Row],[Closing Code]] &amp; " - " &amp; Table19[[#This Row],[Closing Code Description]]</f>
        <v>DONOTHIN - Do Nothing</v>
      </c>
      <c r="H2015" t="s">
        <v>8896</v>
      </c>
      <c r="I2015" t="s">
        <v>53</v>
      </c>
    </row>
    <row r="2016" spans="2:9" x14ac:dyDescent="0.35">
      <c r="B2016" t="s">
        <v>468</v>
      </c>
      <c r="C2016" t="s">
        <v>273</v>
      </c>
      <c r="D2016" t="str">
        <f>Table19[[#This Row],[Asset Class]] &amp; " - " &amp; Table19[[#This Row],[Class Description]]</f>
        <v>FNC - Fence</v>
      </c>
      <c r="E2016" t="s">
        <v>9740</v>
      </c>
      <c r="F2016" t="s">
        <v>9741</v>
      </c>
      <c r="G2016" t="str">
        <f>Table19[[#This Row],[Closing Code]] &amp; " - " &amp; Table19[[#This Row],[Closing Code Description]]</f>
        <v>LUBRCTE - Lubricate</v>
      </c>
      <c r="H2016" t="s">
        <v>8896</v>
      </c>
      <c r="I2016" t="s">
        <v>53</v>
      </c>
    </row>
    <row r="2017" spans="2:9" x14ac:dyDescent="0.35">
      <c r="B2017" t="s">
        <v>468</v>
      </c>
      <c r="C2017" t="s">
        <v>273</v>
      </c>
      <c r="D2017" t="str">
        <f>Table19[[#This Row],[Asset Class]] &amp; " - " &amp; Table19[[#This Row],[Class Description]]</f>
        <v>FNC - Fence</v>
      </c>
      <c r="E2017" t="s">
        <v>9720</v>
      </c>
      <c r="F2017" t="s">
        <v>9721</v>
      </c>
      <c r="G2017" t="str">
        <f>Table19[[#This Row],[Closing Code]] &amp; " - " &amp; Table19[[#This Row],[Closing Code Description]]</f>
        <v>OTHER - Other (specify)</v>
      </c>
      <c r="H2017" t="s">
        <v>8896</v>
      </c>
      <c r="I2017" t="s">
        <v>53</v>
      </c>
    </row>
    <row r="2018" spans="2:9" x14ac:dyDescent="0.35">
      <c r="B2018" t="s">
        <v>468</v>
      </c>
      <c r="C2018" t="s">
        <v>273</v>
      </c>
      <c r="D2018" t="str">
        <f>Table19[[#This Row],[Asset Class]] &amp; " - " &amp; Table19[[#This Row],[Class Description]]</f>
        <v>FNC - Fence</v>
      </c>
      <c r="E2018" t="s">
        <v>9742</v>
      </c>
      <c r="F2018" t="s">
        <v>9743</v>
      </c>
      <c r="G2018" t="str">
        <f>Table19[[#This Row],[Closing Code]] &amp; " - " &amp; Table19[[#This Row],[Closing Code Description]]</f>
        <v>RECALBRT - Recalibrate</v>
      </c>
      <c r="H2018" t="s">
        <v>8896</v>
      </c>
      <c r="I2018" t="s">
        <v>53</v>
      </c>
    </row>
    <row r="2019" spans="2:9" x14ac:dyDescent="0.35">
      <c r="B2019" t="s">
        <v>468</v>
      </c>
      <c r="C2019" t="s">
        <v>273</v>
      </c>
      <c r="D2019" t="str">
        <f>Table19[[#This Row],[Asset Class]] &amp; " - " &amp; Table19[[#This Row],[Class Description]]</f>
        <v>FNC - Fence</v>
      </c>
      <c r="E2019" t="s">
        <v>9744</v>
      </c>
      <c r="F2019" t="s">
        <v>9745</v>
      </c>
      <c r="G2019" t="str">
        <f>Table19[[#This Row],[Closing Code]] &amp; " - " &amp; Table19[[#This Row],[Closing Code Description]]</f>
        <v>REMVOBT - Remove Obstruction</v>
      </c>
      <c r="H2019" t="s">
        <v>8896</v>
      </c>
      <c r="I2019" t="s">
        <v>53</v>
      </c>
    </row>
    <row r="2020" spans="2:9" x14ac:dyDescent="0.35">
      <c r="B2020" t="s">
        <v>468</v>
      </c>
      <c r="C2020" t="s">
        <v>273</v>
      </c>
      <c r="D2020" t="str">
        <f>Table19[[#This Row],[Asset Class]] &amp; " - " &amp; Table19[[#This Row],[Class Description]]</f>
        <v>FNC - Fence</v>
      </c>
      <c r="E2020" t="s">
        <v>9746</v>
      </c>
      <c r="F2020" t="s">
        <v>9747</v>
      </c>
      <c r="G2020" t="str">
        <f>Table19[[#This Row],[Closing Code]] &amp; " - " &amp; Table19[[#This Row],[Closing Code Description]]</f>
        <v>REPCMPT - Repair Component</v>
      </c>
      <c r="H2020" t="s">
        <v>8896</v>
      </c>
      <c r="I2020" t="s">
        <v>53</v>
      </c>
    </row>
    <row r="2021" spans="2:9" x14ac:dyDescent="0.35">
      <c r="B2021" t="s">
        <v>468</v>
      </c>
      <c r="C2021" t="s">
        <v>273</v>
      </c>
      <c r="D2021" t="str">
        <f>Table19[[#This Row],[Asset Class]] &amp; " - " &amp; Table19[[#This Row],[Class Description]]</f>
        <v>FNC - Fence</v>
      </c>
      <c r="E2021" t="s">
        <v>9748</v>
      </c>
      <c r="F2021" t="s">
        <v>9749</v>
      </c>
      <c r="G2021" t="str">
        <f>Table19[[#This Row],[Closing Code]] &amp; " - " &amp; Table19[[#This Row],[Closing Code Description]]</f>
        <v>REPLASS - Replace Asset</v>
      </c>
      <c r="H2021" t="s">
        <v>8896</v>
      </c>
      <c r="I2021" t="s">
        <v>53</v>
      </c>
    </row>
    <row r="2022" spans="2:9" x14ac:dyDescent="0.35">
      <c r="B2022" t="s">
        <v>468</v>
      </c>
      <c r="C2022" t="s">
        <v>273</v>
      </c>
      <c r="D2022" t="str">
        <f>Table19[[#This Row],[Asset Class]] &amp; " - " &amp; Table19[[#This Row],[Class Description]]</f>
        <v>FNC - Fence</v>
      </c>
      <c r="E2022" t="s">
        <v>9750</v>
      </c>
      <c r="F2022" t="s">
        <v>9751</v>
      </c>
      <c r="G2022" t="str">
        <f>Table19[[#This Row],[Closing Code]] &amp; " - " &amp; Table19[[#This Row],[Closing Code Description]]</f>
        <v>REPLCMPT - Replace Component</v>
      </c>
      <c r="H2022" t="s">
        <v>8896</v>
      </c>
      <c r="I2022" t="s">
        <v>53</v>
      </c>
    </row>
    <row r="2023" spans="2:9" x14ac:dyDescent="0.35">
      <c r="B2023" t="s">
        <v>468</v>
      </c>
      <c r="C2023" t="s">
        <v>273</v>
      </c>
      <c r="D2023" t="str">
        <f>Table19[[#This Row],[Asset Class]] &amp; " - " &amp; Table19[[#This Row],[Class Description]]</f>
        <v>FNC - Fence</v>
      </c>
      <c r="E2023" t="s">
        <v>9752</v>
      </c>
      <c r="F2023" t="s">
        <v>9753</v>
      </c>
      <c r="G2023" t="str">
        <f>Table19[[#This Row],[Closing Code]] &amp; " - " &amp; Table19[[#This Row],[Closing Code Description]]</f>
        <v>REPRASS - Repair Asset</v>
      </c>
      <c r="H2023" t="s">
        <v>8896</v>
      </c>
      <c r="I2023" t="s">
        <v>53</v>
      </c>
    </row>
    <row r="2024" spans="2:9" x14ac:dyDescent="0.35">
      <c r="B2024" t="s">
        <v>468</v>
      </c>
      <c r="C2024" t="s">
        <v>273</v>
      </c>
      <c r="D2024" t="str">
        <f>Table19[[#This Row],[Asset Class]] &amp; " - " &amp; Table19[[#This Row],[Class Description]]</f>
        <v>FNC - Fence</v>
      </c>
      <c r="E2024" t="s">
        <v>9754</v>
      </c>
      <c r="F2024" t="s">
        <v>9755</v>
      </c>
      <c r="G2024" t="str">
        <f>Table19[[#This Row],[Closing Code]] &amp; " - " &amp; Table19[[#This Row],[Closing Code Description]]</f>
        <v>UPGRADES - Upgrade</v>
      </c>
      <c r="H2024" t="s">
        <v>8896</v>
      </c>
      <c r="I2024" t="s">
        <v>53</v>
      </c>
    </row>
    <row r="2025" spans="2:9" x14ac:dyDescent="0.35">
      <c r="B2025" t="s">
        <v>349</v>
      </c>
      <c r="C2025" t="s">
        <v>116</v>
      </c>
      <c r="D2025" t="str">
        <f>Table19[[#This Row],[Asset Class]] &amp; " - " &amp; Table19[[#This Row],[Class Description]]</f>
        <v>FREXTNG - Fire Extinguisher</v>
      </c>
      <c r="E2025" t="s">
        <v>9672</v>
      </c>
      <c r="F2025" t="s">
        <v>9673</v>
      </c>
      <c r="G2025" t="str">
        <f>Table19[[#This Row],[Closing Code]] &amp; " - " &amp; Table19[[#This Row],[Closing Code Description]]</f>
        <v>ABNTEMP - Abnormal Temperature</v>
      </c>
      <c r="H2025" t="s">
        <v>8863</v>
      </c>
      <c r="I2025" t="s">
        <v>53</v>
      </c>
    </row>
    <row r="2026" spans="2:9" x14ac:dyDescent="0.35">
      <c r="B2026" t="s">
        <v>349</v>
      </c>
      <c r="C2026" t="s">
        <v>116</v>
      </c>
      <c r="D2026" t="str">
        <f>Table19[[#This Row],[Asset Class]] &amp; " - " &amp; Table19[[#This Row],[Class Description]]</f>
        <v>FREXTNG - Fire Extinguisher</v>
      </c>
      <c r="E2026" t="s">
        <v>9674</v>
      </c>
      <c r="F2026" t="s">
        <v>9675</v>
      </c>
      <c r="G2026" t="str">
        <f>Table19[[#This Row],[Closing Code]] &amp; " - " &amp; Table19[[#This Row],[Closing Code Description]]</f>
        <v>CORROS - Corrosion</v>
      </c>
      <c r="H2026" t="s">
        <v>8863</v>
      </c>
      <c r="I2026" t="s">
        <v>53</v>
      </c>
    </row>
    <row r="2027" spans="2:9" x14ac:dyDescent="0.35">
      <c r="B2027" t="s">
        <v>349</v>
      </c>
      <c r="C2027" t="s">
        <v>116</v>
      </c>
      <c r="D2027" t="str">
        <f>Table19[[#This Row],[Asset Class]] &amp; " - " &amp; Table19[[#This Row],[Class Description]]</f>
        <v>FREXTNG - Fire Extinguisher</v>
      </c>
      <c r="E2027" t="s">
        <v>9676</v>
      </c>
      <c r="F2027" t="s">
        <v>9677</v>
      </c>
      <c r="G2027" t="str">
        <f>Table19[[#This Row],[Closing Code]] &amp; " - " &amp; Table19[[#This Row],[Closing Code Description]]</f>
        <v>ELECTRIP - Electrical Trip Out</v>
      </c>
      <c r="H2027" t="s">
        <v>8863</v>
      </c>
      <c r="I2027" t="s">
        <v>53</v>
      </c>
    </row>
    <row r="2028" spans="2:9" x14ac:dyDescent="0.35">
      <c r="B2028" t="s">
        <v>349</v>
      </c>
      <c r="C2028" t="s">
        <v>116</v>
      </c>
      <c r="D2028" t="str">
        <f>Table19[[#This Row],[Asset Class]] &amp; " - " &amp; Table19[[#This Row],[Class Description]]</f>
        <v>FREXTNG - Fire Extinguisher</v>
      </c>
      <c r="E2028" t="s">
        <v>9678</v>
      </c>
      <c r="F2028" t="s">
        <v>9679</v>
      </c>
      <c r="G2028" t="str">
        <f>Table19[[#This Row],[Closing Code]] &amp; " - " &amp; Table19[[#This Row],[Closing Code Description]]</f>
        <v>EXNOISE - Excessive Noise</v>
      </c>
      <c r="H2028" t="s">
        <v>8863</v>
      </c>
      <c r="I2028" t="s">
        <v>53</v>
      </c>
    </row>
    <row r="2029" spans="2:9" x14ac:dyDescent="0.35">
      <c r="B2029" t="s">
        <v>349</v>
      </c>
      <c r="C2029" t="s">
        <v>116</v>
      </c>
      <c r="D2029" t="str">
        <f>Table19[[#This Row],[Asset Class]] &amp; " - " &amp; Table19[[#This Row],[Class Description]]</f>
        <v>FREXTNG - Fire Extinguisher</v>
      </c>
      <c r="E2029" t="s">
        <v>9680</v>
      </c>
      <c r="F2029" t="s">
        <v>9681</v>
      </c>
      <c r="G2029" t="str">
        <f>Table19[[#This Row],[Closing Code]] &amp; " - " &amp; Table19[[#This Row],[Closing Code Description]]</f>
        <v>EXVIBRTN - Excessive Vibration</v>
      </c>
      <c r="H2029" t="s">
        <v>8863</v>
      </c>
      <c r="I2029" t="s">
        <v>53</v>
      </c>
    </row>
    <row r="2030" spans="2:9" x14ac:dyDescent="0.35">
      <c r="B2030" t="s">
        <v>349</v>
      </c>
      <c r="C2030" t="s">
        <v>116</v>
      </c>
      <c r="D2030" t="str">
        <f>Table19[[#This Row],[Asset Class]] &amp; " - " &amp; Table19[[#This Row],[Class Description]]</f>
        <v>FREXTNG - Fire Extinguisher</v>
      </c>
      <c r="E2030" t="s">
        <v>9682</v>
      </c>
      <c r="F2030" t="s">
        <v>9683</v>
      </c>
      <c r="G2030" t="str">
        <f>Table19[[#This Row],[Closing Code]] &amp; " - " &amp; Table19[[#This Row],[Closing Code Description]]</f>
        <v>JAMMEDEQ - Jammed Equipment</v>
      </c>
      <c r="H2030" t="s">
        <v>8863</v>
      </c>
      <c r="I2030" t="s">
        <v>53</v>
      </c>
    </row>
    <row r="2031" spans="2:9" x14ac:dyDescent="0.35">
      <c r="B2031" t="s">
        <v>349</v>
      </c>
      <c r="C2031" t="s">
        <v>116</v>
      </c>
      <c r="D2031" t="str">
        <f>Table19[[#This Row],[Asset Class]] &amp; " - " &amp; Table19[[#This Row],[Class Description]]</f>
        <v>FREXTNG - Fire Extinguisher</v>
      </c>
      <c r="E2031" t="s">
        <v>9684</v>
      </c>
      <c r="F2031" t="s">
        <v>9685</v>
      </c>
      <c r="G2031" t="str">
        <f>Table19[[#This Row],[Closing Code]] &amp; " - " &amp; Table19[[#This Row],[Closing Code Description]]</f>
        <v>LEAKING - Leaking</v>
      </c>
      <c r="H2031" t="s">
        <v>8863</v>
      </c>
      <c r="I2031" t="s">
        <v>53</v>
      </c>
    </row>
    <row r="2032" spans="2:9" x14ac:dyDescent="0.35">
      <c r="B2032" t="s">
        <v>349</v>
      </c>
      <c r="C2032" t="s">
        <v>116</v>
      </c>
      <c r="D2032" t="str">
        <f>Table19[[#This Row],[Asset Class]] &amp; " - " &amp; Table19[[#This Row],[Class Description]]</f>
        <v>FREXTNG - Fire Extinguisher</v>
      </c>
      <c r="E2032" t="s">
        <v>9686</v>
      </c>
      <c r="F2032" t="s">
        <v>9687</v>
      </c>
      <c r="G2032" t="str">
        <f>Table19[[#This Row],[Closing Code]] &amp; " - " &amp; Table19[[#This Row],[Closing Code Description]]</f>
        <v>LOWPERF - Low Performance</v>
      </c>
      <c r="H2032" t="s">
        <v>8863</v>
      </c>
      <c r="I2032" t="s">
        <v>53</v>
      </c>
    </row>
    <row r="2033" spans="2:9" x14ac:dyDescent="0.35">
      <c r="B2033" t="s">
        <v>349</v>
      </c>
      <c r="C2033" t="s">
        <v>116</v>
      </c>
      <c r="D2033" t="str">
        <f>Table19[[#This Row],[Asset Class]] &amp; " - " &amp; Table19[[#This Row],[Class Description]]</f>
        <v>FREXTNG - Fire Extinguisher</v>
      </c>
      <c r="E2033" t="s">
        <v>10516</v>
      </c>
      <c r="F2033" t="s">
        <v>10064</v>
      </c>
      <c r="G2033" t="str">
        <f>Table19[[#This Row],[Closing Code]] &amp; " - " &amp; Table19[[#This Row],[Closing Code Description]]</f>
        <v>LOWPRESS - Low Pressure</v>
      </c>
      <c r="H2033" t="s">
        <v>8863</v>
      </c>
      <c r="I2033" t="s">
        <v>53</v>
      </c>
    </row>
    <row r="2034" spans="2:9" x14ac:dyDescent="0.35">
      <c r="B2034" t="s">
        <v>349</v>
      </c>
      <c r="C2034" t="s">
        <v>116</v>
      </c>
      <c r="D2034" t="str">
        <f>Table19[[#This Row],[Asset Class]] &amp; " - " &amp; Table19[[#This Row],[Class Description]]</f>
        <v>FREXTNG - Fire Extinguisher</v>
      </c>
      <c r="E2034" t="s">
        <v>9688</v>
      </c>
      <c r="F2034" t="s">
        <v>9689</v>
      </c>
      <c r="G2034" t="str">
        <f>Table19[[#This Row],[Closing Code]] &amp; " - " &amp; Table19[[#This Row],[Closing Code Description]]</f>
        <v>NONOPER - Non-Operational</v>
      </c>
      <c r="H2034" t="s">
        <v>8863</v>
      </c>
      <c r="I2034" t="s">
        <v>53</v>
      </c>
    </row>
    <row r="2035" spans="2:9" x14ac:dyDescent="0.35">
      <c r="B2035" t="s">
        <v>349</v>
      </c>
      <c r="C2035" t="s">
        <v>116</v>
      </c>
      <c r="D2035" t="str">
        <f>Table19[[#This Row],[Asset Class]] &amp; " - " &amp; Table19[[#This Row],[Class Description]]</f>
        <v>FREXTNG - Fire Extinguisher</v>
      </c>
      <c r="E2035" t="s">
        <v>9690</v>
      </c>
      <c r="F2035" t="s">
        <v>9691</v>
      </c>
      <c r="G2035" t="str">
        <f>Table19[[#This Row],[Closing Code]] &amp; " - " &amp; Table19[[#This Row],[Closing Code Description]]</f>
        <v>PHYDMGE - Physical Damage</v>
      </c>
      <c r="H2035" t="s">
        <v>8863</v>
      </c>
      <c r="I2035" t="s">
        <v>53</v>
      </c>
    </row>
    <row r="2036" spans="2:9" x14ac:dyDescent="0.35">
      <c r="B2036" t="s">
        <v>349</v>
      </c>
      <c r="C2036" t="s">
        <v>116</v>
      </c>
      <c r="D2036" t="str">
        <f>Table19[[#This Row],[Asset Class]] &amp; " - " &amp; Table19[[#This Row],[Class Description]]</f>
        <v>FREXTNG - Fire Extinguisher</v>
      </c>
      <c r="E2036" t="s">
        <v>9692</v>
      </c>
      <c r="F2036" t="s">
        <v>9693</v>
      </c>
      <c r="G2036" t="str">
        <f>Table19[[#This Row],[Closing Code]] &amp; " - " &amp; Table19[[#This Row],[Closing Code Description]]</f>
        <v>UNSMELL - Unusual Smell</v>
      </c>
      <c r="H2036" t="s">
        <v>8863</v>
      </c>
      <c r="I2036" t="s">
        <v>53</v>
      </c>
    </row>
    <row r="2037" spans="2:9" x14ac:dyDescent="0.35">
      <c r="B2037" t="s">
        <v>349</v>
      </c>
      <c r="C2037" t="s">
        <v>116</v>
      </c>
      <c r="D2037" t="str">
        <f>Table19[[#This Row],[Asset Class]] &amp; " - " &amp; Table19[[#This Row],[Class Description]]</f>
        <v>FREXTNG - Fire Extinguisher</v>
      </c>
      <c r="E2037" t="s">
        <v>9694</v>
      </c>
      <c r="F2037" t="s">
        <v>9695</v>
      </c>
      <c r="G2037" t="str">
        <f>Table19[[#This Row],[Closing Code]] &amp; " - " &amp; Table19[[#This Row],[Closing Code Description]]</f>
        <v>UNSMOKE - Unusual Smoke</v>
      </c>
      <c r="H2037" t="s">
        <v>8863</v>
      </c>
      <c r="I2037" t="s">
        <v>53</v>
      </c>
    </row>
    <row r="2038" spans="2:9" x14ac:dyDescent="0.35">
      <c r="B2038" t="s">
        <v>349</v>
      </c>
      <c r="C2038" t="s">
        <v>116</v>
      </c>
      <c r="D2038" t="str">
        <f>Table19[[#This Row],[Asset Class]] &amp; " - " &amp; Table19[[#This Row],[Class Description]]</f>
        <v>FREXTNG - Fire Extinguisher</v>
      </c>
      <c r="E2038" t="s">
        <v>9781</v>
      </c>
      <c r="F2038" t="s">
        <v>9782</v>
      </c>
      <c r="G2038" t="str">
        <f>Table19[[#This Row],[Closing Code]] &amp; " - " &amp; Table19[[#This Row],[Closing Code Description]]</f>
        <v>COMPFAIL - Component Failure</v>
      </c>
      <c r="H2038" t="s">
        <v>8876</v>
      </c>
      <c r="I2038" t="s">
        <v>53</v>
      </c>
    </row>
    <row r="2039" spans="2:9" x14ac:dyDescent="0.35">
      <c r="B2039" t="s">
        <v>349</v>
      </c>
      <c r="C2039" t="s">
        <v>116</v>
      </c>
      <c r="D2039" t="str">
        <f>Table19[[#This Row],[Asset Class]] &amp; " - " &amp; Table19[[#This Row],[Class Description]]</f>
        <v>FREXTNG - Fire Extinguisher</v>
      </c>
      <c r="E2039" t="s">
        <v>10517</v>
      </c>
      <c r="F2039" t="s">
        <v>10518</v>
      </c>
      <c r="G2039" t="str">
        <f>Table19[[#This Row],[Closing Code]] &amp; " - " &amp; Table19[[#This Row],[Closing Code Description]]</f>
        <v>ENDSERLF - End Of Service Life</v>
      </c>
      <c r="H2039" t="s">
        <v>8876</v>
      </c>
      <c r="I2039" t="s">
        <v>53</v>
      </c>
    </row>
    <row r="2040" spans="2:9" x14ac:dyDescent="0.35">
      <c r="B2040" t="s">
        <v>349</v>
      </c>
      <c r="C2040" t="s">
        <v>116</v>
      </c>
      <c r="D2040" t="str">
        <f>Table19[[#This Row],[Asset Class]] &amp; " - " &amp; Table19[[#This Row],[Class Description]]</f>
        <v>FREXTNG - Fire Extinguisher</v>
      </c>
      <c r="E2040" t="s">
        <v>10519</v>
      </c>
      <c r="F2040" t="s">
        <v>10520</v>
      </c>
      <c r="G2040" t="str">
        <f>Table19[[#This Row],[Closing Code]] &amp; " - " &amp; Table19[[#This Row],[Closing Code Description]]</f>
        <v>FECDET - Fire extinguisher components deteriorated</v>
      </c>
      <c r="H2040" t="s">
        <v>8876</v>
      </c>
      <c r="I2040" t="s">
        <v>53</v>
      </c>
    </row>
    <row r="2041" spans="2:9" x14ac:dyDescent="0.35">
      <c r="B2041" t="s">
        <v>349</v>
      </c>
      <c r="C2041" t="s">
        <v>116</v>
      </c>
      <c r="D2041" t="str">
        <f>Table19[[#This Row],[Asset Class]] &amp; " - " &amp; Table19[[#This Row],[Class Description]]</f>
        <v>FREXTNG - Fire Extinguisher</v>
      </c>
      <c r="E2041" t="s">
        <v>10521</v>
      </c>
      <c r="F2041" t="s">
        <v>10522</v>
      </c>
      <c r="G2041" t="str">
        <f>Table19[[#This Row],[Closing Code]] &amp; " - " &amp; Table19[[#This Row],[Closing Code Description]]</f>
        <v>FEHCFAIL - Fire extinguisher hydrostatic capability failed</v>
      </c>
      <c r="H2041" t="s">
        <v>8876</v>
      </c>
      <c r="I2041" t="s">
        <v>53</v>
      </c>
    </row>
    <row r="2042" spans="2:9" x14ac:dyDescent="0.35">
      <c r="B2042" t="s">
        <v>349</v>
      </c>
      <c r="C2042" t="s">
        <v>116</v>
      </c>
      <c r="D2042" t="str">
        <f>Table19[[#This Row],[Asset Class]] &amp; " - " &amp; Table19[[#This Row],[Class Description]]</f>
        <v>FREXTNG - Fire Extinguisher</v>
      </c>
      <c r="E2042" t="s">
        <v>9698</v>
      </c>
      <c r="F2042" t="s">
        <v>9699</v>
      </c>
      <c r="G2042" t="str">
        <f>Table19[[#This Row],[Closing Code]] &amp; " - " &amp; Table19[[#This Row],[Closing Code Description]]</f>
        <v>ACCIDENT - Accident</v>
      </c>
      <c r="H2042" t="s">
        <v>8878</v>
      </c>
      <c r="I2042" t="s">
        <v>53</v>
      </c>
    </row>
    <row r="2043" spans="2:9" x14ac:dyDescent="0.35">
      <c r="B2043" t="s">
        <v>349</v>
      </c>
      <c r="C2043" t="s">
        <v>116</v>
      </c>
      <c r="D2043" t="str">
        <f>Table19[[#This Row],[Asset Class]] &amp; " - " &amp; Table19[[#This Row],[Class Description]]</f>
        <v>FREXTNG - Fire Extinguisher</v>
      </c>
      <c r="E2043" t="s">
        <v>9700</v>
      </c>
      <c r="F2043" t="s">
        <v>9701</v>
      </c>
      <c r="G2043" t="str">
        <f>Table19[[#This Row],[Closing Code]] &amp; " - " &amp; Table19[[#This Row],[Closing Code Description]]</f>
        <v>ACCWEAR - Accelerated Wear</v>
      </c>
      <c r="H2043" t="s">
        <v>8878</v>
      </c>
      <c r="I2043" t="s">
        <v>53</v>
      </c>
    </row>
    <row r="2044" spans="2:9" x14ac:dyDescent="0.35">
      <c r="B2044" t="s">
        <v>349</v>
      </c>
      <c r="C2044" t="s">
        <v>116</v>
      </c>
      <c r="D2044" t="str">
        <f>Table19[[#This Row],[Asset Class]] &amp; " - " &amp; Table19[[#This Row],[Class Description]]</f>
        <v>FREXTNG - Fire Extinguisher</v>
      </c>
      <c r="E2044" t="s">
        <v>9702</v>
      </c>
      <c r="F2044" t="s">
        <v>9703</v>
      </c>
      <c r="G2044" t="str">
        <f>Table19[[#This Row],[Closing Code]] &amp; " - " &amp; Table19[[#This Row],[Closing Code Description]]</f>
        <v>ACTGOD - Weather condition/Forces of nature or Act of God</v>
      </c>
      <c r="H2044" t="s">
        <v>8878</v>
      </c>
      <c r="I2044" t="s">
        <v>53</v>
      </c>
    </row>
    <row r="2045" spans="2:9" x14ac:dyDescent="0.35">
      <c r="B2045" t="s">
        <v>349</v>
      </c>
      <c r="C2045" t="s">
        <v>116</v>
      </c>
      <c r="D2045" t="str">
        <f>Table19[[#This Row],[Asset Class]] &amp; " - " &amp; Table19[[#This Row],[Class Description]]</f>
        <v>FREXTNG - Fire Extinguisher</v>
      </c>
      <c r="E2045" t="s">
        <v>9704</v>
      </c>
      <c r="F2045" t="s">
        <v>9705</v>
      </c>
      <c r="G2045" t="str">
        <f>Table19[[#This Row],[Closing Code]] &amp; " - " &amp; Table19[[#This Row],[Closing Code Description]]</f>
        <v>CONTAM - Contamination</v>
      </c>
      <c r="H2045" t="s">
        <v>8878</v>
      </c>
      <c r="I2045" t="s">
        <v>53</v>
      </c>
    </row>
    <row r="2046" spans="2:9" x14ac:dyDescent="0.35">
      <c r="B2046" t="s">
        <v>349</v>
      </c>
      <c r="C2046" t="s">
        <v>116</v>
      </c>
      <c r="D2046" t="str">
        <f>Table19[[#This Row],[Asset Class]] &amp; " - " &amp; Table19[[#This Row],[Class Description]]</f>
        <v>FREXTNG - Fire Extinguisher</v>
      </c>
      <c r="E2046" t="s">
        <v>9706</v>
      </c>
      <c r="F2046" t="s">
        <v>9707</v>
      </c>
      <c r="G2046" t="str">
        <f>Table19[[#This Row],[Closing Code]] &amp; " - " &amp; Table19[[#This Row],[Closing Code Description]]</f>
        <v>DEFASSET - Defective Asset</v>
      </c>
      <c r="H2046" t="s">
        <v>8878</v>
      </c>
      <c r="I2046" t="s">
        <v>53</v>
      </c>
    </row>
    <row r="2047" spans="2:9" x14ac:dyDescent="0.35">
      <c r="B2047" t="s">
        <v>349</v>
      </c>
      <c r="C2047" t="s">
        <v>116</v>
      </c>
      <c r="D2047" t="str">
        <f>Table19[[#This Row],[Asset Class]] &amp; " - " &amp; Table19[[#This Row],[Class Description]]</f>
        <v>FREXTNG - Fire Extinguisher</v>
      </c>
      <c r="E2047" t="s">
        <v>9708</v>
      </c>
      <c r="F2047" t="s">
        <v>9709</v>
      </c>
      <c r="G2047" t="str">
        <f>Table19[[#This Row],[Closing Code]] &amp; " - " &amp; Table19[[#This Row],[Closing Code Description]]</f>
        <v>EXLOAD - Excessive Load</v>
      </c>
      <c r="H2047" t="s">
        <v>8878</v>
      </c>
      <c r="I2047" t="s">
        <v>53</v>
      </c>
    </row>
    <row r="2048" spans="2:9" x14ac:dyDescent="0.35">
      <c r="B2048" t="s">
        <v>349</v>
      </c>
      <c r="C2048" t="s">
        <v>116</v>
      </c>
      <c r="D2048" t="str">
        <f>Table19[[#This Row],[Asset Class]] &amp; " - " &amp; Table19[[#This Row],[Class Description]]</f>
        <v>FREXTNG - Fire Extinguisher</v>
      </c>
      <c r="E2048" t="s">
        <v>9710</v>
      </c>
      <c r="F2048" t="s">
        <v>9711</v>
      </c>
      <c r="G2048" t="str">
        <f>Table19[[#This Row],[Closing Code]] &amp; " - " &amp; Table19[[#This Row],[Closing Code Description]]</f>
        <v>IMPRMNT - Improper Maintenance</v>
      </c>
      <c r="H2048" t="s">
        <v>8878</v>
      </c>
      <c r="I2048" t="s">
        <v>53</v>
      </c>
    </row>
    <row r="2049" spans="2:9" x14ac:dyDescent="0.35">
      <c r="B2049" t="s">
        <v>349</v>
      </c>
      <c r="C2049" t="s">
        <v>116</v>
      </c>
      <c r="D2049" t="str">
        <f>Table19[[#This Row],[Asset Class]] &amp; " - " &amp; Table19[[#This Row],[Class Description]]</f>
        <v>FREXTNG - Fire Extinguisher</v>
      </c>
      <c r="E2049" t="s">
        <v>9712</v>
      </c>
      <c r="F2049" t="s">
        <v>9713</v>
      </c>
      <c r="G2049" t="str">
        <f>Table19[[#This Row],[Closing Code]] &amp; " - " &amp; Table19[[#This Row],[Closing Code Description]]</f>
        <v>INSLUBR - Insufficient Lubrication</v>
      </c>
      <c r="H2049" t="s">
        <v>8878</v>
      </c>
      <c r="I2049" t="s">
        <v>53</v>
      </c>
    </row>
    <row r="2050" spans="2:9" x14ac:dyDescent="0.35">
      <c r="B2050" t="s">
        <v>349</v>
      </c>
      <c r="C2050" t="s">
        <v>116</v>
      </c>
      <c r="D2050" t="str">
        <f>Table19[[#This Row],[Asset Class]] &amp; " - " &amp; Table19[[#This Row],[Class Description]]</f>
        <v>FREXTNG - Fire Extinguisher</v>
      </c>
      <c r="E2050" t="s">
        <v>9714</v>
      </c>
      <c r="F2050" t="s">
        <v>9715</v>
      </c>
      <c r="G2050" t="str">
        <f>Table19[[#This Row],[Closing Code]] &amp; " - " &amp; Table19[[#This Row],[Closing Code Description]]</f>
        <v>LACKTRN - Lack of/ Inadequate Training</v>
      </c>
      <c r="H2050" t="s">
        <v>8878</v>
      </c>
      <c r="I2050" t="s">
        <v>53</v>
      </c>
    </row>
    <row r="2051" spans="2:9" x14ac:dyDescent="0.35">
      <c r="B2051" t="s">
        <v>349</v>
      </c>
      <c r="C2051" t="s">
        <v>116</v>
      </c>
      <c r="D2051" t="str">
        <f>Table19[[#This Row],[Asset Class]] &amp; " - " &amp; Table19[[#This Row],[Class Description]]</f>
        <v>FREXTNG - Fire Extinguisher</v>
      </c>
      <c r="E2051" t="s">
        <v>9716</v>
      </c>
      <c r="F2051" t="s">
        <v>9717</v>
      </c>
      <c r="G2051" t="str">
        <f>Table19[[#This Row],[Closing Code]] &amp; " - " &amp; Table19[[#This Row],[Closing Code Description]]</f>
        <v>MISSCMP - Loose/ Missing Component</v>
      </c>
      <c r="H2051" t="s">
        <v>8878</v>
      </c>
      <c r="I2051" t="s">
        <v>53</v>
      </c>
    </row>
    <row r="2052" spans="2:9" x14ac:dyDescent="0.35">
      <c r="B2052" t="s">
        <v>349</v>
      </c>
      <c r="C2052" t="s">
        <v>116</v>
      </c>
      <c r="D2052" t="str">
        <f>Table19[[#This Row],[Asset Class]] &amp; " - " &amp; Table19[[#This Row],[Class Description]]</f>
        <v>FREXTNG - Fire Extinguisher</v>
      </c>
      <c r="E2052" t="s">
        <v>9718</v>
      </c>
      <c r="F2052" t="s">
        <v>9719</v>
      </c>
      <c r="G2052" t="str">
        <f>Table19[[#This Row],[Closing Code]] &amp; " - " &amp; Table19[[#This Row],[Closing Code Description]]</f>
        <v>NRMWEAR - Normal Wear</v>
      </c>
      <c r="H2052" t="s">
        <v>8878</v>
      </c>
      <c r="I2052" t="s">
        <v>53</v>
      </c>
    </row>
    <row r="2053" spans="2:9" x14ac:dyDescent="0.35">
      <c r="B2053" t="s">
        <v>349</v>
      </c>
      <c r="C2053" t="s">
        <v>116</v>
      </c>
      <c r="D2053" t="str">
        <f>Table19[[#This Row],[Asset Class]] &amp; " - " &amp; Table19[[#This Row],[Class Description]]</f>
        <v>FREXTNG - Fire Extinguisher</v>
      </c>
      <c r="E2053" t="s">
        <v>9720</v>
      </c>
      <c r="F2053" t="s">
        <v>9721</v>
      </c>
      <c r="G2053" t="str">
        <f>Table19[[#This Row],[Closing Code]] &amp; " - " &amp; Table19[[#This Row],[Closing Code Description]]</f>
        <v>OTHER - Other (specify)</v>
      </c>
      <c r="H2053" t="s">
        <v>8878</v>
      </c>
      <c r="I2053" t="s">
        <v>53</v>
      </c>
    </row>
    <row r="2054" spans="2:9" x14ac:dyDescent="0.35">
      <c r="B2054" t="s">
        <v>349</v>
      </c>
      <c r="C2054" t="s">
        <v>116</v>
      </c>
      <c r="D2054" t="str">
        <f>Table19[[#This Row],[Asset Class]] &amp; " - " &amp; Table19[[#This Row],[Class Description]]</f>
        <v>FREXTNG - Fire Extinguisher</v>
      </c>
      <c r="E2054" t="s">
        <v>9722</v>
      </c>
      <c r="F2054" t="s">
        <v>9723</v>
      </c>
      <c r="G2054" t="str">
        <f>Table19[[#This Row],[Closing Code]] &amp; " - " &amp; Table19[[#This Row],[Closing Code Description]]</f>
        <v>PRINSTAL - Poor Installation</v>
      </c>
      <c r="H2054" t="s">
        <v>8878</v>
      </c>
      <c r="I2054" t="s">
        <v>53</v>
      </c>
    </row>
    <row r="2055" spans="2:9" x14ac:dyDescent="0.35">
      <c r="B2055" t="s">
        <v>349</v>
      </c>
      <c r="C2055" t="s">
        <v>116</v>
      </c>
      <c r="D2055" t="str">
        <f>Table19[[#This Row],[Asset Class]] &amp; " - " &amp; Table19[[#This Row],[Class Description]]</f>
        <v>FREXTNG - Fire Extinguisher</v>
      </c>
      <c r="E2055" t="s">
        <v>9724</v>
      </c>
      <c r="F2055" t="s">
        <v>9725</v>
      </c>
      <c r="G2055" t="str">
        <f>Table19[[#This Row],[Closing Code]] &amp; " - " &amp; Table19[[#This Row],[Closing Code Description]]</f>
        <v>PROCISSU - Procedure Issue</v>
      </c>
      <c r="H2055" t="s">
        <v>8878</v>
      </c>
      <c r="I2055" t="s">
        <v>53</v>
      </c>
    </row>
    <row r="2056" spans="2:9" x14ac:dyDescent="0.35">
      <c r="B2056" t="s">
        <v>349</v>
      </c>
      <c r="C2056" t="s">
        <v>116</v>
      </c>
      <c r="D2056" t="str">
        <f>Table19[[#This Row],[Asset Class]] &amp; " - " &amp; Table19[[#This Row],[Class Description]]</f>
        <v>FREXTNG - Fire Extinguisher</v>
      </c>
      <c r="E2056" t="s">
        <v>9726</v>
      </c>
      <c r="F2056" t="s">
        <v>9727</v>
      </c>
      <c r="G2056" t="str">
        <f>Table19[[#This Row],[Closing Code]] &amp; " - " &amp; Table19[[#This Row],[Closing Code Description]]</f>
        <v>UTLFAIL - Utility Failure</v>
      </c>
      <c r="H2056" t="s">
        <v>8878</v>
      </c>
      <c r="I2056" t="s">
        <v>53</v>
      </c>
    </row>
    <row r="2057" spans="2:9" x14ac:dyDescent="0.35">
      <c r="B2057" t="s">
        <v>349</v>
      </c>
      <c r="C2057" t="s">
        <v>116</v>
      </c>
      <c r="D2057" t="str">
        <f>Table19[[#This Row],[Asset Class]] &amp; " - " &amp; Table19[[#This Row],[Class Description]]</f>
        <v>FREXTNG - Fire Extinguisher</v>
      </c>
      <c r="E2057" t="s">
        <v>9728</v>
      </c>
      <c r="F2057" t="s">
        <v>9729</v>
      </c>
      <c r="G2057" t="str">
        <f>Table19[[#This Row],[Closing Code]] &amp; " - " &amp; Table19[[#This Row],[Closing Code Description]]</f>
        <v>VNDLSM - Vandalism</v>
      </c>
      <c r="H2057" t="s">
        <v>8878</v>
      </c>
      <c r="I2057" t="s">
        <v>53</v>
      </c>
    </row>
    <row r="2058" spans="2:9" x14ac:dyDescent="0.35">
      <c r="B2058" t="s">
        <v>349</v>
      </c>
      <c r="C2058" t="s">
        <v>116</v>
      </c>
      <c r="D2058" t="str">
        <f>Table19[[#This Row],[Asset Class]] &amp; " - " &amp; Table19[[#This Row],[Class Description]]</f>
        <v>FREXTNG - Fire Extinguisher</v>
      </c>
      <c r="E2058" t="s">
        <v>9730</v>
      </c>
      <c r="F2058" t="s">
        <v>9731</v>
      </c>
      <c r="G2058" t="str">
        <f>Table19[[#This Row],[Closing Code]] &amp; " - " &amp; Table19[[#This Row],[Closing Code Description]]</f>
        <v>WORNCMPT - Defective/ Worn Component</v>
      </c>
      <c r="H2058" t="s">
        <v>8878</v>
      </c>
      <c r="I2058" t="s">
        <v>53</v>
      </c>
    </row>
    <row r="2059" spans="2:9" x14ac:dyDescent="0.35">
      <c r="B2059" t="s">
        <v>349</v>
      </c>
      <c r="C2059" t="s">
        <v>116</v>
      </c>
      <c r="D2059" t="str">
        <f>Table19[[#This Row],[Asset Class]] &amp; " - " &amp; Table19[[#This Row],[Class Description]]</f>
        <v>FREXTNG - Fire Extinguisher</v>
      </c>
      <c r="E2059" t="s">
        <v>9732</v>
      </c>
      <c r="F2059" t="s">
        <v>9733</v>
      </c>
      <c r="G2059" t="str">
        <f>Table19[[#This Row],[Closing Code]] &amp; " - " &amp; Table19[[#This Row],[Closing Code Description]]</f>
        <v>ADJUSTD - Adjusted</v>
      </c>
      <c r="H2059" t="s">
        <v>8896</v>
      </c>
      <c r="I2059" t="s">
        <v>53</v>
      </c>
    </row>
    <row r="2060" spans="2:9" x14ac:dyDescent="0.35">
      <c r="B2060" t="s">
        <v>349</v>
      </c>
      <c r="C2060" t="s">
        <v>116</v>
      </c>
      <c r="D2060" t="str">
        <f>Table19[[#This Row],[Asset Class]] &amp; " - " &amp; Table19[[#This Row],[Class Description]]</f>
        <v>FREXTNG - Fire Extinguisher</v>
      </c>
      <c r="E2060" t="s">
        <v>9734</v>
      </c>
      <c r="F2060" t="s">
        <v>9735</v>
      </c>
      <c r="G2060" t="str">
        <f>Table19[[#This Row],[Closing Code]] &amp; " - " &amp; Table19[[#This Row],[Closing Code Description]]</f>
        <v>DECOMM - Decommission</v>
      </c>
      <c r="H2060" t="s">
        <v>8896</v>
      </c>
      <c r="I2060" t="s">
        <v>53</v>
      </c>
    </row>
    <row r="2061" spans="2:9" x14ac:dyDescent="0.35">
      <c r="B2061" t="s">
        <v>349</v>
      </c>
      <c r="C2061" t="s">
        <v>116</v>
      </c>
      <c r="D2061" t="str">
        <f>Table19[[#This Row],[Asset Class]] &amp; " - " &amp; Table19[[#This Row],[Class Description]]</f>
        <v>FREXTNG - Fire Extinguisher</v>
      </c>
      <c r="E2061" t="s">
        <v>9736</v>
      </c>
      <c r="F2061" t="s">
        <v>9737</v>
      </c>
      <c r="G2061" t="str">
        <f>Table19[[#This Row],[Closing Code]] &amp; " - " &amp; Table19[[#This Row],[Closing Code Description]]</f>
        <v>DECONTME - Decontaminate</v>
      </c>
      <c r="H2061" t="s">
        <v>8896</v>
      </c>
      <c r="I2061" t="s">
        <v>53</v>
      </c>
    </row>
    <row r="2062" spans="2:9" x14ac:dyDescent="0.35">
      <c r="B2062" t="s">
        <v>349</v>
      </c>
      <c r="C2062" t="s">
        <v>116</v>
      </c>
      <c r="D2062" t="str">
        <f>Table19[[#This Row],[Asset Class]] &amp; " - " &amp; Table19[[#This Row],[Class Description]]</f>
        <v>FREXTNG - Fire Extinguisher</v>
      </c>
      <c r="E2062" t="s">
        <v>9738</v>
      </c>
      <c r="F2062" t="s">
        <v>9739</v>
      </c>
      <c r="G2062" t="str">
        <f>Table19[[#This Row],[Closing Code]] &amp; " - " &amp; Table19[[#This Row],[Closing Code Description]]</f>
        <v>DONOTHIN - Do Nothing</v>
      </c>
      <c r="H2062" t="s">
        <v>8896</v>
      </c>
      <c r="I2062" t="s">
        <v>53</v>
      </c>
    </row>
    <row r="2063" spans="2:9" x14ac:dyDescent="0.35">
      <c r="B2063" t="s">
        <v>349</v>
      </c>
      <c r="C2063" t="s">
        <v>116</v>
      </c>
      <c r="D2063" t="str">
        <f>Table19[[#This Row],[Asset Class]] &amp; " - " &amp; Table19[[#This Row],[Class Description]]</f>
        <v>FREXTNG - Fire Extinguisher</v>
      </c>
      <c r="E2063" t="s">
        <v>9740</v>
      </c>
      <c r="F2063" t="s">
        <v>9741</v>
      </c>
      <c r="G2063" t="str">
        <f>Table19[[#This Row],[Closing Code]] &amp; " - " &amp; Table19[[#This Row],[Closing Code Description]]</f>
        <v>LUBRCTE - Lubricate</v>
      </c>
      <c r="H2063" t="s">
        <v>8896</v>
      </c>
      <c r="I2063" t="s">
        <v>53</v>
      </c>
    </row>
    <row r="2064" spans="2:9" x14ac:dyDescent="0.35">
      <c r="B2064" t="s">
        <v>349</v>
      </c>
      <c r="C2064" t="s">
        <v>116</v>
      </c>
      <c r="D2064" t="str">
        <f>Table19[[#This Row],[Asset Class]] &amp; " - " &amp; Table19[[#This Row],[Class Description]]</f>
        <v>FREXTNG - Fire Extinguisher</v>
      </c>
      <c r="E2064" t="s">
        <v>9720</v>
      </c>
      <c r="F2064" t="s">
        <v>9721</v>
      </c>
      <c r="G2064" t="str">
        <f>Table19[[#This Row],[Closing Code]] &amp; " - " &amp; Table19[[#This Row],[Closing Code Description]]</f>
        <v>OTHER - Other (specify)</v>
      </c>
      <c r="H2064" t="s">
        <v>8896</v>
      </c>
      <c r="I2064" t="s">
        <v>53</v>
      </c>
    </row>
    <row r="2065" spans="2:9" x14ac:dyDescent="0.35">
      <c r="B2065" t="s">
        <v>349</v>
      </c>
      <c r="C2065" t="s">
        <v>116</v>
      </c>
      <c r="D2065" t="str">
        <f>Table19[[#This Row],[Asset Class]] &amp; " - " &amp; Table19[[#This Row],[Class Description]]</f>
        <v>FREXTNG - Fire Extinguisher</v>
      </c>
      <c r="E2065" t="s">
        <v>9742</v>
      </c>
      <c r="F2065" t="s">
        <v>9743</v>
      </c>
      <c r="G2065" t="str">
        <f>Table19[[#This Row],[Closing Code]] &amp; " - " &amp; Table19[[#This Row],[Closing Code Description]]</f>
        <v>RECALBRT - Recalibrate</v>
      </c>
      <c r="H2065" t="s">
        <v>8896</v>
      </c>
      <c r="I2065" t="s">
        <v>53</v>
      </c>
    </row>
    <row r="2066" spans="2:9" x14ac:dyDescent="0.35">
      <c r="B2066" t="s">
        <v>349</v>
      </c>
      <c r="C2066" t="s">
        <v>116</v>
      </c>
      <c r="D2066" t="str">
        <f>Table19[[#This Row],[Asset Class]] &amp; " - " &amp; Table19[[#This Row],[Class Description]]</f>
        <v>FREXTNG - Fire Extinguisher</v>
      </c>
      <c r="E2066" t="s">
        <v>9744</v>
      </c>
      <c r="F2066" t="s">
        <v>9745</v>
      </c>
      <c r="G2066" t="str">
        <f>Table19[[#This Row],[Closing Code]] &amp; " - " &amp; Table19[[#This Row],[Closing Code Description]]</f>
        <v>REMVOBT - Remove Obstruction</v>
      </c>
      <c r="H2066" t="s">
        <v>8896</v>
      </c>
      <c r="I2066" t="s">
        <v>53</v>
      </c>
    </row>
    <row r="2067" spans="2:9" x14ac:dyDescent="0.35">
      <c r="B2067" t="s">
        <v>349</v>
      </c>
      <c r="C2067" t="s">
        <v>116</v>
      </c>
      <c r="D2067" t="str">
        <f>Table19[[#This Row],[Asset Class]] &amp; " - " &amp; Table19[[#This Row],[Class Description]]</f>
        <v>FREXTNG - Fire Extinguisher</v>
      </c>
      <c r="E2067" t="s">
        <v>9746</v>
      </c>
      <c r="F2067" t="s">
        <v>9747</v>
      </c>
      <c r="G2067" t="str">
        <f>Table19[[#This Row],[Closing Code]] &amp; " - " &amp; Table19[[#This Row],[Closing Code Description]]</f>
        <v>REPCMPT - Repair Component</v>
      </c>
      <c r="H2067" t="s">
        <v>8896</v>
      </c>
      <c r="I2067" t="s">
        <v>53</v>
      </c>
    </row>
    <row r="2068" spans="2:9" x14ac:dyDescent="0.35">
      <c r="B2068" t="s">
        <v>349</v>
      </c>
      <c r="C2068" t="s">
        <v>116</v>
      </c>
      <c r="D2068" t="str">
        <f>Table19[[#This Row],[Asset Class]] &amp; " - " &amp; Table19[[#This Row],[Class Description]]</f>
        <v>FREXTNG - Fire Extinguisher</v>
      </c>
      <c r="E2068" t="s">
        <v>9748</v>
      </c>
      <c r="F2068" t="s">
        <v>9749</v>
      </c>
      <c r="G2068" t="str">
        <f>Table19[[#This Row],[Closing Code]] &amp; " - " &amp; Table19[[#This Row],[Closing Code Description]]</f>
        <v>REPLASS - Replace Asset</v>
      </c>
      <c r="H2068" t="s">
        <v>8896</v>
      </c>
      <c r="I2068" t="s">
        <v>53</v>
      </c>
    </row>
    <row r="2069" spans="2:9" x14ac:dyDescent="0.35">
      <c r="B2069" t="s">
        <v>349</v>
      </c>
      <c r="C2069" t="s">
        <v>116</v>
      </c>
      <c r="D2069" t="str">
        <f>Table19[[#This Row],[Asset Class]] &amp; " - " &amp; Table19[[#This Row],[Class Description]]</f>
        <v>FREXTNG - Fire Extinguisher</v>
      </c>
      <c r="E2069" t="s">
        <v>9750</v>
      </c>
      <c r="F2069" t="s">
        <v>9751</v>
      </c>
      <c r="G2069" t="str">
        <f>Table19[[#This Row],[Closing Code]] &amp; " - " &amp; Table19[[#This Row],[Closing Code Description]]</f>
        <v>REPLCMPT - Replace Component</v>
      </c>
      <c r="H2069" t="s">
        <v>8896</v>
      </c>
      <c r="I2069" t="s">
        <v>53</v>
      </c>
    </row>
    <row r="2070" spans="2:9" x14ac:dyDescent="0.35">
      <c r="B2070" t="s">
        <v>349</v>
      </c>
      <c r="C2070" t="s">
        <v>116</v>
      </c>
      <c r="D2070" t="str">
        <f>Table19[[#This Row],[Asset Class]] &amp; " - " &amp; Table19[[#This Row],[Class Description]]</f>
        <v>FREXTNG - Fire Extinguisher</v>
      </c>
      <c r="E2070" t="s">
        <v>9752</v>
      </c>
      <c r="F2070" t="s">
        <v>9753</v>
      </c>
      <c r="G2070" t="str">
        <f>Table19[[#This Row],[Closing Code]] &amp; " - " &amp; Table19[[#This Row],[Closing Code Description]]</f>
        <v>REPRASS - Repair Asset</v>
      </c>
      <c r="H2070" t="s">
        <v>8896</v>
      </c>
      <c r="I2070" t="s">
        <v>53</v>
      </c>
    </row>
    <row r="2071" spans="2:9" x14ac:dyDescent="0.35">
      <c r="B2071" t="s">
        <v>349</v>
      </c>
      <c r="C2071" t="s">
        <v>116</v>
      </c>
      <c r="D2071" t="str">
        <f>Table19[[#This Row],[Asset Class]] &amp; " - " &amp; Table19[[#This Row],[Class Description]]</f>
        <v>FREXTNG - Fire Extinguisher</v>
      </c>
      <c r="E2071" t="s">
        <v>9754</v>
      </c>
      <c r="F2071" t="s">
        <v>9755</v>
      </c>
      <c r="G2071" t="str">
        <f>Table19[[#This Row],[Closing Code]] &amp; " - " &amp; Table19[[#This Row],[Closing Code Description]]</f>
        <v>UPGRADES - Upgrade</v>
      </c>
      <c r="H2071" t="s">
        <v>8896</v>
      </c>
      <c r="I2071" t="s">
        <v>53</v>
      </c>
    </row>
    <row r="2072" spans="2:9" x14ac:dyDescent="0.35">
      <c r="B2072" t="s">
        <v>358</v>
      </c>
      <c r="C2072" t="s">
        <v>117</v>
      </c>
      <c r="D2072" t="str">
        <f>Table19[[#This Row],[Asset Class]] &amp; " - " &amp; Table19[[#This Row],[Class Description]]</f>
        <v>FRHSCAB - Fire Hose and Cabinet</v>
      </c>
      <c r="E2072" t="s">
        <v>9672</v>
      </c>
      <c r="F2072" t="s">
        <v>9673</v>
      </c>
      <c r="G2072" t="str">
        <f>Table19[[#This Row],[Closing Code]] &amp; " - " &amp; Table19[[#This Row],[Closing Code Description]]</f>
        <v>ABNTEMP - Abnormal Temperature</v>
      </c>
      <c r="H2072" t="s">
        <v>8863</v>
      </c>
      <c r="I2072" t="s">
        <v>53</v>
      </c>
    </row>
    <row r="2073" spans="2:9" x14ac:dyDescent="0.35">
      <c r="B2073" t="s">
        <v>358</v>
      </c>
      <c r="C2073" t="s">
        <v>117</v>
      </c>
      <c r="D2073" t="str">
        <f>Table19[[#This Row],[Asset Class]] &amp; " - " &amp; Table19[[#This Row],[Class Description]]</f>
        <v>FRHSCAB - Fire Hose and Cabinet</v>
      </c>
      <c r="E2073" t="s">
        <v>9674</v>
      </c>
      <c r="F2073" t="s">
        <v>9675</v>
      </c>
      <c r="G2073" t="str">
        <f>Table19[[#This Row],[Closing Code]] &amp; " - " &amp; Table19[[#This Row],[Closing Code Description]]</f>
        <v>CORROS - Corrosion</v>
      </c>
      <c r="H2073" t="s">
        <v>8863</v>
      </c>
      <c r="I2073" t="s">
        <v>53</v>
      </c>
    </row>
    <row r="2074" spans="2:9" x14ac:dyDescent="0.35">
      <c r="B2074" t="s">
        <v>358</v>
      </c>
      <c r="C2074" t="s">
        <v>117</v>
      </c>
      <c r="D2074" t="str">
        <f>Table19[[#This Row],[Asset Class]] &amp; " - " &amp; Table19[[#This Row],[Class Description]]</f>
        <v>FRHSCAB - Fire Hose and Cabinet</v>
      </c>
      <c r="E2074" t="s">
        <v>9676</v>
      </c>
      <c r="F2074" t="s">
        <v>9677</v>
      </c>
      <c r="G2074" t="str">
        <f>Table19[[#This Row],[Closing Code]] &amp; " - " &amp; Table19[[#This Row],[Closing Code Description]]</f>
        <v>ELECTRIP - Electrical Trip Out</v>
      </c>
      <c r="H2074" t="s">
        <v>8863</v>
      </c>
      <c r="I2074" t="s">
        <v>53</v>
      </c>
    </row>
    <row r="2075" spans="2:9" x14ac:dyDescent="0.35">
      <c r="B2075" t="s">
        <v>358</v>
      </c>
      <c r="C2075" t="s">
        <v>117</v>
      </c>
      <c r="D2075" t="str">
        <f>Table19[[#This Row],[Asset Class]] &amp; " - " &amp; Table19[[#This Row],[Class Description]]</f>
        <v>FRHSCAB - Fire Hose and Cabinet</v>
      </c>
      <c r="E2075" t="s">
        <v>9678</v>
      </c>
      <c r="F2075" t="s">
        <v>9679</v>
      </c>
      <c r="G2075" t="str">
        <f>Table19[[#This Row],[Closing Code]] &amp; " - " &amp; Table19[[#This Row],[Closing Code Description]]</f>
        <v>EXNOISE - Excessive Noise</v>
      </c>
      <c r="H2075" t="s">
        <v>8863</v>
      </c>
      <c r="I2075" t="s">
        <v>53</v>
      </c>
    </row>
    <row r="2076" spans="2:9" x14ac:dyDescent="0.35">
      <c r="B2076" t="s">
        <v>358</v>
      </c>
      <c r="C2076" t="s">
        <v>117</v>
      </c>
      <c r="D2076" t="str">
        <f>Table19[[#This Row],[Asset Class]] &amp; " - " &amp; Table19[[#This Row],[Class Description]]</f>
        <v>FRHSCAB - Fire Hose and Cabinet</v>
      </c>
      <c r="E2076" t="s">
        <v>9680</v>
      </c>
      <c r="F2076" t="s">
        <v>9681</v>
      </c>
      <c r="G2076" t="str">
        <f>Table19[[#This Row],[Closing Code]] &amp; " - " &amp; Table19[[#This Row],[Closing Code Description]]</f>
        <v>EXVIBRTN - Excessive Vibration</v>
      </c>
      <c r="H2076" t="s">
        <v>8863</v>
      </c>
      <c r="I2076" t="s">
        <v>53</v>
      </c>
    </row>
    <row r="2077" spans="2:9" x14ac:dyDescent="0.35">
      <c r="B2077" t="s">
        <v>358</v>
      </c>
      <c r="C2077" t="s">
        <v>117</v>
      </c>
      <c r="D2077" t="str">
        <f>Table19[[#This Row],[Asset Class]] &amp; " - " &amp; Table19[[#This Row],[Class Description]]</f>
        <v>FRHSCAB - Fire Hose and Cabinet</v>
      </c>
      <c r="E2077" t="s">
        <v>9682</v>
      </c>
      <c r="F2077" t="s">
        <v>9683</v>
      </c>
      <c r="G2077" t="str">
        <f>Table19[[#This Row],[Closing Code]] &amp; " - " &amp; Table19[[#This Row],[Closing Code Description]]</f>
        <v>JAMMEDEQ - Jammed Equipment</v>
      </c>
      <c r="H2077" t="s">
        <v>8863</v>
      </c>
      <c r="I2077" t="s">
        <v>53</v>
      </c>
    </row>
    <row r="2078" spans="2:9" x14ac:dyDescent="0.35">
      <c r="B2078" t="s">
        <v>358</v>
      </c>
      <c r="C2078" t="s">
        <v>117</v>
      </c>
      <c r="D2078" t="str">
        <f>Table19[[#This Row],[Asset Class]] &amp; " - " &amp; Table19[[#This Row],[Class Description]]</f>
        <v>FRHSCAB - Fire Hose and Cabinet</v>
      </c>
      <c r="E2078" t="s">
        <v>9684</v>
      </c>
      <c r="F2078" t="s">
        <v>9685</v>
      </c>
      <c r="G2078" t="str">
        <f>Table19[[#This Row],[Closing Code]] &amp; " - " &amp; Table19[[#This Row],[Closing Code Description]]</f>
        <v>LEAKING - Leaking</v>
      </c>
      <c r="H2078" t="s">
        <v>8863</v>
      </c>
      <c r="I2078" t="s">
        <v>53</v>
      </c>
    </row>
    <row r="2079" spans="2:9" x14ac:dyDescent="0.35">
      <c r="B2079" t="s">
        <v>358</v>
      </c>
      <c r="C2079" t="s">
        <v>117</v>
      </c>
      <c r="D2079" t="str">
        <f>Table19[[#This Row],[Asset Class]] &amp; " - " &amp; Table19[[#This Row],[Class Description]]</f>
        <v>FRHSCAB - Fire Hose and Cabinet</v>
      </c>
      <c r="E2079" t="s">
        <v>9686</v>
      </c>
      <c r="F2079" t="s">
        <v>9687</v>
      </c>
      <c r="G2079" t="str">
        <f>Table19[[#This Row],[Closing Code]] &amp; " - " &amp; Table19[[#This Row],[Closing Code Description]]</f>
        <v>LOWPERF - Low Performance</v>
      </c>
      <c r="H2079" t="s">
        <v>8863</v>
      </c>
      <c r="I2079" t="s">
        <v>53</v>
      </c>
    </row>
    <row r="2080" spans="2:9" x14ac:dyDescent="0.35">
      <c r="B2080" t="s">
        <v>358</v>
      </c>
      <c r="C2080" t="s">
        <v>117</v>
      </c>
      <c r="D2080" t="str">
        <f>Table19[[#This Row],[Asset Class]] &amp; " - " &amp; Table19[[#This Row],[Class Description]]</f>
        <v>FRHSCAB - Fire Hose and Cabinet</v>
      </c>
      <c r="E2080" t="s">
        <v>9688</v>
      </c>
      <c r="F2080" t="s">
        <v>9689</v>
      </c>
      <c r="G2080" t="str">
        <f>Table19[[#This Row],[Closing Code]] &amp; " - " &amp; Table19[[#This Row],[Closing Code Description]]</f>
        <v>NONOPER - Non-Operational</v>
      </c>
      <c r="H2080" t="s">
        <v>8863</v>
      </c>
      <c r="I2080" t="s">
        <v>53</v>
      </c>
    </row>
    <row r="2081" spans="2:9" x14ac:dyDescent="0.35">
      <c r="B2081" t="s">
        <v>358</v>
      </c>
      <c r="C2081" t="s">
        <v>117</v>
      </c>
      <c r="D2081" t="str">
        <f>Table19[[#This Row],[Asset Class]] &amp; " - " &amp; Table19[[#This Row],[Class Description]]</f>
        <v>FRHSCAB - Fire Hose and Cabinet</v>
      </c>
      <c r="E2081" t="s">
        <v>9690</v>
      </c>
      <c r="F2081" t="s">
        <v>9691</v>
      </c>
      <c r="G2081" t="str">
        <f>Table19[[#This Row],[Closing Code]] &amp; " - " &amp; Table19[[#This Row],[Closing Code Description]]</f>
        <v>PHYDMGE - Physical Damage</v>
      </c>
      <c r="H2081" t="s">
        <v>8863</v>
      </c>
      <c r="I2081" t="s">
        <v>53</v>
      </c>
    </row>
    <row r="2082" spans="2:9" x14ac:dyDescent="0.35">
      <c r="B2082" t="s">
        <v>358</v>
      </c>
      <c r="C2082" t="s">
        <v>117</v>
      </c>
      <c r="D2082" t="str">
        <f>Table19[[#This Row],[Asset Class]] &amp; " - " &amp; Table19[[#This Row],[Class Description]]</f>
        <v>FRHSCAB - Fire Hose and Cabinet</v>
      </c>
      <c r="E2082" t="s">
        <v>9692</v>
      </c>
      <c r="F2082" t="s">
        <v>9693</v>
      </c>
      <c r="G2082" t="str">
        <f>Table19[[#This Row],[Closing Code]] &amp; " - " &amp; Table19[[#This Row],[Closing Code Description]]</f>
        <v>UNSMELL - Unusual Smell</v>
      </c>
      <c r="H2082" t="s">
        <v>8863</v>
      </c>
      <c r="I2082" t="s">
        <v>53</v>
      </c>
    </row>
    <row r="2083" spans="2:9" x14ac:dyDescent="0.35">
      <c r="B2083" t="s">
        <v>358</v>
      </c>
      <c r="C2083" t="s">
        <v>117</v>
      </c>
      <c r="D2083" t="str">
        <f>Table19[[#This Row],[Asset Class]] &amp; " - " &amp; Table19[[#This Row],[Class Description]]</f>
        <v>FRHSCAB - Fire Hose and Cabinet</v>
      </c>
      <c r="E2083" t="s">
        <v>9694</v>
      </c>
      <c r="F2083" t="s">
        <v>9695</v>
      </c>
      <c r="G2083" t="str">
        <f>Table19[[#This Row],[Closing Code]] &amp; " - " &amp; Table19[[#This Row],[Closing Code Description]]</f>
        <v>UNSMOKE - Unusual Smoke</v>
      </c>
      <c r="H2083" t="s">
        <v>8863</v>
      </c>
      <c r="I2083" t="s">
        <v>53</v>
      </c>
    </row>
    <row r="2084" spans="2:9" x14ac:dyDescent="0.35">
      <c r="B2084" t="s">
        <v>358</v>
      </c>
      <c r="C2084" t="s">
        <v>117</v>
      </c>
      <c r="D2084" t="str">
        <f>Table19[[#This Row],[Asset Class]] &amp; " - " &amp; Table19[[#This Row],[Class Description]]</f>
        <v>FRHSCAB - Fire Hose and Cabinet</v>
      </c>
      <c r="E2084" t="s">
        <v>10523</v>
      </c>
      <c r="F2084" t="s">
        <v>10524</v>
      </c>
      <c r="G2084" t="str">
        <f>Table19[[#This Row],[Closing Code]] &amp; " - " &amp; Table19[[#This Row],[Closing Code Description]]</f>
        <v>FHDET - Fire hose deteriorated</v>
      </c>
      <c r="H2084" t="s">
        <v>8876</v>
      </c>
      <c r="I2084" t="s">
        <v>53</v>
      </c>
    </row>
    <row r="2085" spans="2:9" x14ac:dyDescent="0.35">
      <c r="B2085" t="s">
        <v>358</v>
      </c>
      <c r="C2085" t="s">
        <v>117</v>
      </c>
      <c r="D2085" t="str">
        <f>Table19[[#This Row],[Asset Class]] &amp; " - " &amp; Table19[[#This Row],[Class Description]]</f>
        <v>FRHSCAB - Fire Hose and Cabinet</v>
      </c>
      <c r="E2085" t="s">
        <v>10525</v>
      </c>
      <c r="F2085" t="s">
        <v>10526</v>
      </c>
      <c r="G2085" t="str">
        <f>Table19[[#This Row],[Closing Code]] &amp; " - " &amp; Table19[[#This Row],[Closing Code Description]]</f>
        <v>FHFAIL - Fire hose failed</v>
      </c>
      <c r="H2085" t="s">
        <v>8876</v>
      </c>
      <c r="I2085" t="s">
        <v>53</v>
      </c>
    </row>
    <row r="2086" spans="2:9" x14ac:dyDescent="0.35">
      <c r="B2086" t="s">
        <v>358</v>
      </c>
      <c r="C2086" t="s">
        <v>117</v>
      </c>
      <c r="D2086" t="str">
        <f>Table19[[#This Row],[Asset Class]] &amp; " - " &amp; Table19[[#This Row],[Class Description]]</f>
        <v>FRHSCAB - Fire Hose and Cabinet</v>
      </c>
      <c r="E2086" t="s">
        <v>10527</v>
      </c>
      <c r="F2086" t="s">
        <v>10528</v>
      </c>
      <c r="G2086" t="str">
        <f>Table19[[#This Row],[Closing Code]] &amp; " - " &amp; Table19[[#This Row],[Closing Code Description]]</f>
        <v>FIRECBDG - Fire Cabinet Damage</v>
      </c>
      <c r="H2086" t="s">
        <v>8876</v>
      </c>
      <c r="I2086" t="s">
        <v>53</v>
      </c>
    </row>
    <row r="2087" spans="2:9" x14ac:dyDescent="0.35">
      <c r="B2087" t="s">
        <v>358</v>
      </c>
      <c r="C2087" t="s">
        <v>117</v>
      </c>
      <c r="D2087" t="str">
        <f>Table19[[#This Row],[Asset Class]] &amp; " - " &amp; Table19[[#This Row],[Class Description]]</f>
        <v>FRHSCAB - Fire Hose and Cabinet</v>
      </c>
      <c r="E2087" t="s">
        <v>10529</v>
      </c>
      <c r="F2087" t="s">
        <v>10530</v>
      </c>
      <c r="G2087" t="str">
        <f>Table19[[#This Row],[Closing Code]] &amp; " - " &amp; Table19[[#This Row],[Closing Code Description]]</f>
        <v>HOSEVLFL - Hose Valve Failed</v>
      </c>
      <c r="H2087" t="s">
        <v>8876</v>
      </c>
      <c r="I2087" t="s">
        <v>53</v>
      </c>
    </row>
    <row r="2088" spans="2:9" x14ac:dyDescent="0.35">
      <c r="B2088" t="s">
        <v>358</v>
      </c>
      <c r="C2088" t="s">
        <v>117</v>
      </c>
      <c r="D2088" t="str">
        <f>Table19[[#This Row],[Asset Class]] &amp; " - " &amp; Table19[[#This Row],[Class Description]]</f>
        <v>FRHSCAB - Fire Hose and Cabinet</v>
      </c>
      <c r="E2088" t="s">
        <v>9698</v>
      </c>
      <c r="F2088" t="s">
        <v>9699</v>
      </c>
      <c r="G2088" t="str">
        <f>Table19[[#This Row],[Closing Code]] &amp; " - " &amp; Table19[[#This Row],[Closing Code Description]]</f>
        <v>ACCIDENT - Accident</v>
      </c>
      <c r="H2088" t="s">
        <v>8878</v>
      </c>
      <c r="I2088" t="s">
        <v>53</v>
      </c>
    </row>
    <row r="2089" spans="2:9" x14ac:dyDescent="0.35">
      <c r="B2089" t="s">
        <v>358</v>
      </c>
      <c r="C2089" t="s">
        <v>117</v>
      </c>
      <c r="D2089" t="str">
        <f>Table19[[#This Row],[Asset Class]] &amp; " - " &amp; Table19[[#This Row],[Class Description]]</f>
        <v>FRHSCAB - Fire Hose and Cabinet</v>
      </c>
      <c r="E2089" t="s">
        <v>9700</v>
      </c>
      <c r="F2089" t="s">
        <v>9701</v>
      </c>
      <c r="G2089" t="str">
        <f>Table19[[#This Row],[Closing Code]] &amp; " - " &amp; Table19[[#This Row],[Closing Code Description]]</f>
        <v>ACCWEAR - Accelerated Wear</v>
      </c>
      <c r="H2089" t="s">
        <v>8878</v>
      </c>
      <c r="I2089" t="s">
        <v>53</v>
      </c>
    </row>
    <row r="2090" spans="2:9" x14ac:dyDescent="0.35">
      <c r="B2090" t="s">
        <v>358</v>
      </c>
      <c r="C2090" t="s">
        <v>117</v>
      </c>
      <c r="D2090" t="str">
        <f>Table19[[#This Row],[Asset Class]] &amp; " - " &amp; Table19[[#This Row],[Class Description]]</f>
        <v>FRHSCAB - Fire Hose and Cabinet</v>
      </c>
      <c r="E2090" t="s">
        <v>9702</v>
      </c>
      <c r="F2090" t="s">
        <v>9703</v>
      </c>
      <c r="G2090" t="str">
        <f>Table19[[#This Row],[Closing Code]] &amp; " - " &amp; Table19[[#This Row],[Closing Code Description]]</f>
        <v>ACTGOD - Weather condition/Forces of nature or Act of God</v>
      </c>
      <c r="H2090" t="s">
        <v>8878</v>
      </c>
      <c r="I2090" t="s">
        <v>53</v>
      </c>
    </row>
    <row r="2091" spans="2:9" x14ac:dyDescent="0.35">
      <c r="B2091" t="s">
        <v>358</v>
      </c>
      <c r="C2091" t="s">
        <v>117</v>
      </c>
      <c r="D2091" t="str">
        <f>Table19[[#This Row],[Asset Class]] &amp; " - " &amp; Table19[[#This Row],[Class Description]]</f>
        <v>FRHSCAB - Fire Hose and Cabinet</v>
      </c>
      <c r="E2091" t="s">
        <v>10531</v>
      </c>
      <c r="F2091" t="s">
        <v>10532</v>
      </c>
      <c r="G2091" t="str">
        <f>Table19[[#This Row],[Closing Code]] &amp; " - " &amp; Table19[[#This Row],[Closing Code Description]]</f>
        <v>ALGNDOOR - Alignment Of Door</v>
      </c>
      <c r="H2091" t="s">
        <v>8878</v>
      </c>
      <c r="I2091" t="s">
        <v>53</v>
      </c>
    </row>
    <row r="2092" spans="2:9" x14ac:dyDescent="0.35">
      <c r="B2092" t="s">
        <v>358</v>
      </c>
      <c r="C2092" t="s">
        <v>117</v>
      </c>
      <c r="D2092" t="str">
        <f>Table19[[#This Row],[Asset Class]] &amp; " - " &amp; Table19[[#This Row],[Class Description]]</f>
        <v>FRHSCAB - Fire Hose and Cabinet</v>
      </c>
      <c r="E2092" t="s">
        <v>9704</v>
      </c>
      <c r="F2092" t="s">
        <v>9705</v>
      </c>
      <c r="G2092" t="str">
        <f>Table19[[#This Row],[Closing Code]] &amp; " - " &amp; Table19[[#This Row],[Closing Code Description]]</f>
        <v>CONTAM - Contamination</v>
      </c>
      <c r="H2092" t="s">
        <v>8878</v>
      </c>
      <c r="I2092" t="s">
        <v>53</v>
      </c>
    </row>
    <row r="2093" spans="2:9" x14ac:dyDescent="0.35">
      <c r="B2093" t="s">
        <v>358</v>
      </c>
      <c r="C2093" t="s">
        <v>117</v>
      </c>
      <c r="D2093" t="str">
        <f>Table19[[#This Row],[Asset Class]] &amp; " - " &amp; Table19[[#This Row],[Class Description]]</f>
        <v>FRHSCAB - Fire Hose and Cabinet</v>
      </c>
      <c r="E2093" t="s">
        <v>9706</v>
      </c>
      <c r="F2093" t="s">
        <v>9707</v>
      </c>
      <c r="G2093" t="str">
        <f>Table19[[#This Row],[Closing Code]] &amp; " - " &amp; Table19[[#This Row],[Closing Code Description]]</f>
        <v>DEFASSET - Defective Asset</v>
      </c>
      <c r="H2093" t="s">
        <v>8878</v>
      </c>
      <c r="I2093" t="s">
        <v>53</v>
      </c>
    </row>
    <row r="2094" spans="2:9" x14ac:dyDescent="0.35">
      <c r="B2094" t="s">
        <v>358</v>
      </c>
      <c r="C2094" t="s">
        <v>117</v>
      </c>
      <c r="D2094" t="str">
        <f>Table19[[#This Row],[Asset Class]] &amp; " - " &amp; Table19[[#This Row],[Class Description]]</f>
        <v>FRHSCAB - Fire Hose and Cabinet</v>
      </c>
      <c r="E2094" t="s">
        <v>10533</v>
      </c>
      <c r="F2094" t="s">
        <v>10534</v>
      </c>
      <c r="G2094" t="str">
        <f>Table19[[#This Row],[Closing Code]] &amp; " - " &amp; Table19[[#This Row],[Closing Code Description]]</f>
        <v>ENDLFCYC - End Of Life Cycle</v>
      </c>
      <c r="H2094" t="s">
        <v>8878</v>
      </c>
      <c r="I2094" t="s">
        <v>53</v>
      </c>
    </row>
    <row r="2095" spans="2:9" x14ac:dyDescent="0.35">
      <c r="B2095" t="s">
        <v>358</v>
      </c>
      <c r="C2095" t="s">
        <v>117</v>
      </c>
      <c r="D2095" t="str">
        <f>Table19[[#This Row],[Asset Class]] &amp; " - " &amp; Table19[[#This Row],[Class Description]]</f>
        <v>FRHSCAB - Fire Hose and Cabinet</v>
      </c>
      <c r="E2095" t="s">
        <v>9708</v>
      </c>
      <c r="F2095" t="s">
        <v>9709</v>
      </c>
      <c r="G2095" t="str">
        <f>Table19[[#This Row],[Closing Code]] &amp; " - " &amp; Table19[[#This Row],[Closing Code Description]]</f>
        <v>EXLOAD - Excessive Load</v>
      </c>
      <c r="H2095" t="s">
        <v>8878</v>
      </c>
      <c r="I2095" t="s">
        <v>53</v>
      </c>
    </row>
    <row r="2096" spans="2:9" x14ac:dyDescent="0.35">
      <c r="B2096" t="s">
        <v>358</v>
      </c>
      <c r="C2096" t="s">
        <v>117</v>
      </c>
      <c r="D2096" t="str">
        <f>Table19[[#This Row],[Asset Class]] &amp; " - " &amp; Table19[[#This Row],[Class Description]]</f>
        <v>FRHSCAB - Fire Hose and Cabinet</v>
      </c>
      <c r="E2096" t="s">
        <v>9710</v>
      </c>
      <c r="F2096" t="s">
        <v>9711</v>
      </c>
      <c r="G2096" t="str">
        <f>Table19[[#This Row],[Closing Code]] &amp; " - " &amp; Table19[[#This Row],[Closing Code Description]]</f>
        <v>IMPRMNT - Improper Maintenance</v>
      </c>
      <c r="H2096" t="s">
        <v>8878</v>
      </c>
      <c r="I2096" t="s">
        <v>53</v>
      </c>
    </row>
    <row r="2097" spans="2:9" x14ac:dyDescent="0.35">
      <c r="B2097" t="s">
        <v>358</v>
      </c>
      <c r="C2097" t="s">
        <v>117</v>
      </c>
      <c r="D2097" t="str">
        <f>Table19[[#This Row],[Asset Class]] &amp; " - " &amp; Table19[[#This Row],[Class Description]]</f>
        <v>FRHSCAB - Fire Hose and Cabinet</v>
      </c>
      <c r="E2097" t="s">
        <v>9712</v>
      </c>
      <c r="F2097" t="s">
        <v>9713</v>
      </c>
      <c r="G2097" t="str">
        <f>Table19[[#This Row],[Closing Code]] &amp; " - " &amp; Table19[[#This Row],[Closing Code Description]]</f>
        <v>INSLUBR - Insufficient Lubrication</v>
      </c>
      <c r="H2097" t="s">
        <v>8878</v>
      </c>
      <c r="I2097" t="s">
        <v>53</v>
      </c>
    </row>
    <row r="2098" spans="2:9" x14ac:dyDescent="0.35">
      <c r="B2098" t="s">
        <v>358</v>
      </c>
      <c r="C2098" t="s">
        <v>117</v>
      </c>
      <c r="D2098" t="str">
        <f>Table19[[#This Row],[Asset Class]] &amp; " - " &amp; Table19[[#This Row],[Class Description]]</f>
        <v>FRHSCAB - Fire Hose and Cabinet</v>
      </c>
      <c r="E2098" t="s">
        <v>9714</v>
      </c>
      <c r="F2098" t="s">
        <v>9715</v>
      </c>
      <c r="G2098" t="str">
        <f>Table19[[#This Row],[Closing Code]] &amp; " - " &amp; Table19[[#This Row],[Closing Code Description]]</f>
        <v>LACKTRN - Lack of/ Inadequate Training</v>
      </c>
      <c r="H2098" t="s">
        <v>8878</v>
      </c>
      <c r="I2098" t="s">
        <v>53</v>
      </c>
    </row>
    <row r="2099" spans="2:9" x14ac:dyDescent="0.35">
      <c r="B2099" t="s">
        <v>358</v>
      </c>
      <c r="C2099" t="s">
        <v>117</v>
      </c>
      <c r="D2099" t="str">
        <f>Table19[[#This Row],[Asset Class]] &amp; " - " &amp; Table19[[#This Row],[Class Description]]</f>
        <v>FRHSCAB - Fire Hose and Cabinet</v>
      </c>
      <c r="E2099" t="s">
        <v>9716</v>
      </c>
      <c r="F2099" t="s">
        <v>9717</v>
      </c>
      <c r="G2099" t="str">
        <f>Table19[[#This Row],[Closing Code]] &amp; " - " &amp; Table19[[#This Row],[Closing Code Description]]</f>
        <v>MISSCMP - Loose/ Missing Component</v>
      </c>
      <c r="H2099" t="s">
        <v>8878</v>
      </c>
      <c r="I2099" t="s">
        <v>53</v>
      </c>
    </row>
    <row r="2100" spans="2:9" x14ac:dyDescent="0.35">
      <c r="B2100" t="s">
        <v>358</v>
      </c>
      <c r="C2100" t="s">
        <v>117</v>
      </c>
      <c r="D2100" t="str">
        <f>Table19[[#This Row],[Asset Class]] &amp; " - " &amp; Table19[[#This Row],[Class Description]]</f>
        <v>FRHSCAB - Fire Hose and Cabinet</v>
      </c>
      <c r="E2100" t="s">
        <v>9718</v>
      </c>
      <c r="F2100" t="s">
        <v>9719</v>
      </c>
      <c r="G2100" t="str">
        <f>Table19[[#This Row],[Closing Code]] &amp; " - " &amp; Table19[[#This Row],[Closing Code Description]]</f>
        <v>NRMWEAR - Normal Wear</v>
      </c>
      <c r="H2100" t="s">
        <v>8878</v>
      </c>
      <c r="I2100" t="s">
        <v>53</v>
      </c>
    </row>
    <row r="2101" spans="2:9" x14ac:dyDescent="0.35">
      <c r="B2101" t="s">
        <v>358</v>
      </c>
      <c r="C2101" t="s">
        <v>117</v>
      </c>
      <c r="D2101" t="str">
        <f>Table19[[#This Row],[Asset Class]] &amp; " - " &amp; Table19[[#This Row],[Class Description]]</f>
        <v>FRHSCAB - Fire Hose and Cabinet</v>
      </c>
      <c r="E2101" t="s">
        <v>9720</v>
      </c>
      <c r="F2101" t="s">
        <v>9721</v>
      </c>
      <c r="G2101" t="str">
        <f>Table19[[#This Row],[Closing Code]] &amp; " - " &amp; Table19[[#This Row],[Closing Code Description]]</f>
        <v>OTHER - Other (specify)</v>
      </c>
      <c r="H2101" t="s">
        <v>8878</v>
      </c>
      <c r="I2101" t="s">
        <v>53</v>
      </c>
    </row>
    <row r="2102" spans="2:9" x14ac:dyDescent="0.35">
      <c r="B2102" t="s">
        <v>358</v>
      </c>
      <c r="C2102" t="s">
        <v>117</v>
      </c>
      <c r="D2102" t="str">
        <f>Table19[[#This Row],[Asset Class]] &amp; " - " &amp; Table19[[#This Row],[Class Description]]</f>
        <v>FRHSCAB - Fire Hose and Cabinet</v>
      </c>
      <c r="E2102" t="s">
        <v>9722</v>
      </c>
      <c r="F2102" t="s">
        <v>9723</v>
      </c>
      <c r="G2102" t="str">
        <f>Table19[[#This Row],[Closing Code]] &amp; " - " &amp; Table19[[#This Row],[Closing Code Description]]</f>
        <v>PRINSTAL - Poor Installation</v>
      </c>
      <c r="H2102" t="s">
        <v>8878</v>
      </c>
      <c r="I2102" t="s">
        <v>53</v>
      </c>
    </row>
    <row r="2103" spans="2:9" x14ac:dyDescent="0.35">
      <c r="B2103" t="s">
        <v>358</v>
      </c>
      <c r="C2103" t="s">
        <v>117</v>
      </c>
      <c r="D2103" t="str">
        <f>Table19[[#This Row],[Asset Class]] &amp; " - " &amp; Table19[[#This Row],[Class Description]]</f>
        <v>FRHSCAB - Fire Hose and Cabinet</v>
      </c>
      <c r="E2103" t="s">
        <v>9724</v>
      </c>
      <c r="F2103" t="s">
        <v>9725</v>
      </c>
      <c r="G2103" t="str">
        <f>Table19[[#This Row],[Closing Code]] &amp; " - " &amp; Table19[[#This Row],[Closing Code Description]]</f>
        <v>PROCISSU - Procedure Issue</v>
      </c>
      <c r="H2103" t="s">
        <v>8878</v>
      </c>
      <c r="I2103" t="s">
        <v>53</v>
      </c>
    </row>
    <row r="2104" spans="2:9" x14ac:dyDescent="0.35">
      <c r="B2104" t="s">
        <v>358</v>
      </c>
      <c r="C2104" t="s">
        <v>117</v>
      </c>
      <c r="D2104" t="str">
        <f>Table19[[#This Row],[Asset Class]] &amp; " - " &amp; Table19[[#This Row],[Class Description]]</f>
        <v>FRHSCAB - Fire Hose and Cabinet</v>
      </c>
      <c r="E2104" t="s">
        <v>9726</v>
      </c>
      <c r="F2104" t="s">
        <v>9727</v>
      </c>
      <c r="G2104" t="str">
        <f>Table19[[#This Row],[Closing Code]] &amp; " - " &amp; Table19[[#This Row],[Closing Code Description]]</f>
        <v>UTLFAIL - Utility Failure</v>
      </c>
      <c r="H2104" t="s">
        <v>8878</v>
      </c>
      <c r="I2104" t="s">
        <v>53</v>
      </c>
    </row>
    <row r="2105" spans="2:9" x14ac:dyDescent="0.35">
      <c r="B2105" t="s">
        <v>358</v>
      </c>
      <c r="C2105" t="s">
        <v>117</v>
      </c>
      <c r="D2105" t="str">
        <f>Table19[[#This Row],[Asset Class]] &amp; " - " &amp; Table19[[#This Row],[Class Description]]</f>
        <v>FRHSCAB - Fire Hose and Cabinet</v>
      </c>
      <c r="E2105" t="s">
        <v>9728</v>
      </c>
      <c r="F2105" t="s">
        <v>9729</v>
      </c>
      <c r="G2105" t="str">
        <f>Table19[[#This Row],[Closing Code]] &amp; " - " &amp; Table19[[#This Row],[Closing Code Description]]</f>
        <v>VNDLSM - Vandalism</v>
      </c>
      <c r="H2105" t="s">
        <v>8878</v>
      </c>
      <c r="I2105" t="s">
        <v>53</v>
      </c>
    </row>
    <row r="2106" spans="2:9" x14ac:dyDescent="0.35">
      <c r="B2106" t="s">
        <v>358</v>
      </c>
      <c r="C2106" t="s">
        <v>117</v>
      </c>
      <c r="D2106" t="str">
        <f>Table19[[#This Row],[Asset Class]] &amp; " - " &amp; Table19[[#This Row],[Class Description]]</f>
        <v>FRHSCAB - Fire Hose and Cabinet</v>
      </c>
      <c r="E2106" t="s">
        <v>9730</v>
      </c>
      <c r="F2106" t="s">
        <v>9731</v>
      </c>
      <c r="G2106" t="str">
        <f>Table19[[#This Row],[Closing Code]] &amp; " - " &amp; Table19[[#This Row],[Closing Code Description]]</f>
        <v>WORNCMPT - Defective/ Worn Component</v>
      </c>
      <c r="H2106" t="s">
        <v>8878</v>
      </c>
      <c r="I2106" t="s">
        <v>53</v>
      </c>
    </row>
    <row r="2107" spans="2:9" x14ac:dyDescent="0.35">
      <c r="B2107" t="s">
        <v>358</v>
      </c>
      <c r="C2107" t="s">
        <v>117</v>
      </c>
      <c r="D2107" t="str">
        <f>Table19[[#This Row],[Asset Class]] &amp; " - " &amp; Table19[[#This Row],[Class Description]]</f>
        <v>FRHSCAB - Fire Hose and Cabinet</v>
      </c>
      <c r="E2107" t="s">
        <v>9732</v>
      </c>
      <c r="F2107" t="s">
        <v>9733</v>
      </c>
      <c r="G2107" t="str">
        <f>Table19[[#This Row],[Closing Code]] &amp; " - " &amp; Table19[[#This Row],[Closing Code Description]]</f>
        <v>ADJUSTD - Adjusted</v>
      </c>
      <c r="H2107" t="s">
        <v>8896</v>
      </c>
      <c r="I2107" t="s">
        <v>53</v>
      </c>
    </row>
    <row r="2108" spans="2:9" x14ac:dyDescent="0.35">
      <c r="B2108" t="s">
        <v>358</v>
      </c>
      <c r="C2108" t="s">
        <v>117</v>
      </c>
      <c r="D2108" t="str">
        <f>Table19[[#This Row],[Asset Class]] &amp; " - " &amp; Table19[[#This Row],[Class Description]]</f>
        <v>FRHSCAB - Fire Hose and Cabinet</v>
      </c>
      <c r="E2108" t="s">
        <v>9734</v>
      </c>
      <c r="F2108" t="s">
        <v>9735</v>
      </c>
      <c r="G2108" t="str">
        <f>Table19[[#This Row],[Closing Code]] &amp; " - " &amp; Table19[[#This Row],[Closing Code Description]]</f>
        <v>DECOMM - Decommission</v>
      </c>
      <c r="H2108" t="s">
        <v>8896</v>
      </c>
      <c r="I2108" t="s">
        <v>53</v>
      </c>
    </row>
    <row r="2109" spans="2:9" x14ac:dyDescent="0.35">
      <c r="B2109" t="s">
        <v>358</v>
      </c>
      <c r="C2109" t="s">
        <v>117</v>
      </c>
      <c r="D2109" t="str">
        <f>Table19[[#This Row],[Asset Class]] &amp; " - " &amp; Table19[[#This Row],[Class Description]]</f>
        <v>FRHSCAB - Fire Hose and Cabinet</v>
      </c>
      <c r="E2109" t="s">
        <v>9736</v>
      </c>
      <c r="F2109" t="s">
        <v>9737</v>
      </c>
      <c r="G2109" t="str">
        <f>Table19[[#This Row],[Closing Code]] &amp; " - " &amp; Table19[[#This Row],[Closing Code Description]]</f>
        <v>DECONTME - Decontaminate</v>
      </c>
      <c r="H2109" t="s">
        <v>8896</v>
      </c>
      <c r="I2109" t="s">
        <v>53</v>
      </c>
    </row>
    <row r="2110" spans="2:9" x14ac:dyDescent="0.35">
      <c r="B2110" t="s">
        <v>358</v>
      </c>
      <c r="C2110" t="s">
        <v>117</v>
      </c>
      <c r="D2110" t="str">
        <f>Table19[[#This Row],[Asset Class]] &amp; " - " &amp; Table19[[#This Row],[Class Description]]</f>
        <v>FRHSCAB - Fire Hose and Cabinet</v>
      </c>
      <c r="E2110" t="s">
        <v>9738</v>
      </c>
      <c r="F2110" t="s">
        <v>9739</v>
      </c>
      <c r="G2110" t="str">
        <f>Table19[[#This Row],[Closing Code]] &amp; " - " &amp; Table19[[#This Row],[Closing Code Description]]</f>
        <v>DONOTHIN - Do Nothing</v>
      </c>
      <c r="H2110" t="s">
        <v>8896</v>
      </c>
      <c r="I2110" t="s">
        <v>53</v>
      </c>
    </row>
    <row r="2111" spans="2:9" x14ac:dyDescent="0.35">
      <c r="B2111" t="s">
        <v>358</v>
      </c>
      <c r="C2111" t="s">
        <v>117</v>
      </c>
      <c r="D2111" t="str">
        <f>Table19[[#This Row],[Asset Class]] &amp; " - " &amp; Table19[[#This Row],[Class Description]]</f>
        <v>FRHSCAB - Fire Hose and Cabinet</v>
      </c>
      <c r="E2111" t="s">
        <v>9740</v>
      </c>
      <c r="F2111" t="s">
        <v>9741</v>
      </c>
      <c r="G2111" t="str">
        <f>Table19[[#This Row],[Closing Code]] &amp; " - " &amp; Table19[[#This Row],[Closing Code Description]]</f>
        <v>LUBRCTE - Lubricate</v>
      </c>
      <c r="H2111" t="s">
        <v>8896</v>
      </c>
      <c r="I2111" t="s">
        <v>53</v>
      </c>
    </row>
    <row r="2112" spans="2:9" x14ac:dyDescent="0.35">
      <c r="B2112" t="s">
        <v>358</v>
      </c>
      <c r="C2112" t="s">
        <v>117</v>
      </c>
      <c r="D2112" t="str">
        <f>Table19[[#This Row],[Asset Class]] &amp; " - " &amp; Table19[[#This Row],[Class Description]]</f>
        <v>FRHSCAB - Fire Hose and Cabinet</v>
      </c>
      <c r="E2112" t="s">
        <v>9720</v>
      </c>
      <c r="F2112" t="s">
        <v>9721</v>
      </c>
      <c r="G2112" t="str">
        <f>Table19[[#This Row],[Closing Code]] &amp; " - " &amp; Table19[[#This Row],[Closing Code Description]]</f>
        <v>OTHER - Other (specify)</v>
      </c>
      <c r="H2112" t="s">
        <v>8896</v>
      </c>
      <c r="I2112" t="s">
        <v>53</v>
      </c>
    </row>
    <row r="2113" spans="2:9" x14ac:dyDescent="0.35">
      <c r="B2113" t="s">
        <v>358</v>
      </c>
      <c r="C2113" t="s">
        <v>117</v>
      </c>
      <c r="D2113" t="str">
        <f>Table19[[#This Row],[Asset Class]] &amp; " - " &amp; Table19[[#This Row],[Class Description]]</f>
        <v>FRHSCAB - Fire Hose and Cabinet</v>
      </c>
      <c r="E2113" t="s">
        <v>9742</v>
      </c>
      <c r="F2113" t="s">
        <v>9743</v>
      </c>
      <c r="G2113" t="str">
        <f>Table19[[#This Row],[Closing Code]] &amp; " - " &amp; Table19[[#This Row],[Closing Code Description]]</f>
        <v>RECALBRT - Recalibrate</v>
      </c>
      <c r="H2113" t="s">
        <v>8896</v>
      </c>
      <c r="I2113" t="s">
        <v>53</v>
      </c>
    </row>
    <row r="2114" spans="2:9" x14ac:dyDescent="0.35">
      <c r="B2114" t="s">
        <v>358</v>
      </c>
      <c r="C2114" t="s">
        <v>117</v>
      </c>
      <c r="D2114" t="str">
        <f>Table19[[#This Row],[Asset Class]] &amp; " - " &amp; Table19[[#This Row],[Class Description]]</f>
        <v>FRHSCAB - Fire Hose and Cabinet</v>
      </c>
      <c r="E2114" t="s">
        <v>9744</v>
      </c>
      <c r="F2114" t="s">
        <v>9745</v>
      </c>
      <c r="G2114" t="str">
        <f>Table19[[#This Row],[Closing Code]] &amp; " - " &amp; Table19[[#This Row],[Closing Code Description]]</f>
        <v>REMVOBT - Remove Obstruction</v>
      </c>
      <c r="H2114" t="s">
        <v>8896</v>
      </c>
      <c r="I2114" t="s">
        <v>53</v>
      </c>
    </row>
    <row r="2115" spans="2:9" x14ac:dyDescent="0.35">
      <c r="B2115" t="s">
        <v>358</v>
      </c>
      <c r="C2115" t="s">
        <v>117</v>
      </c>
      <c r="D2115" t="str">
        <f>Table19[[#This Row],[Asset Class]] &amp; " - " &amp; Table19[[#This Row],[Class Description]]</f>
        <v>FRHSCAB - Fire Hose and Cabinet</v>
      </c>
      <c r="E2115" t="s">
        <v>9746</v>
      </c>
      <c r="F2115" t="s">
        <v>9747</v>
      </c>
      <c r="G2115" t="str">
        <f>Table19[[#This Row],[Closing Code]] &amp; " - " &amp; Table19[[#This Row],[Closing Code Description]]</f>
        <v>REPCMPT - Repair Component</v>
      </c>
      <c r="H2115" t="s">
        <v>8896</v>
      </c>
      <c r="I2115" t="s">
        <v>53</v>
      </c>
    </row>
    <row r="2116" spans="2:9" x14ac:dyDescent="0.35">
      <c r="B2116" t="s">
        <v>358</v>
      </c>
      <c r="C2116" t="s">
        <v>117</v>
      </c>
      <c r="D2116" t="str">
        <f>Table19[[#This Row],[Asset Class]] &amp; " - " &amp; Table19[[#This Row],[Class Description]]</f>
        <v>FRHSCAB - Fire Hose and Cabinet</v>
      </c>
      <c r="E2116" t="s">
        <v>9748</v>
      </c>
      <c r="F2116" t="s">
        <v>9749</v>
      </c>
      <c r="G2116" t="str">
        <f>Table19[[#This Row],[Closing Code]] &amp; " - " &amp; Table19[[#This Row],[Closing Code Description]]</f>
        <v>REPLASS - Replace Asset</v>
      </c>
      <c r="H2116" t="s">
        <v>8896</v>
      </c>
      <c r="I2116" t="s">
        <v>53</v>
      </c>
    </row>
    <row r="2117" spans="2:9" x14ac:dyDescent="0.35">
      <c r="B2117" t="s">
        <v>358</v>
      </c>
      <c r="C2117" t="s">
        <v>117</v>
      </c>
      <c r="D2117" t="str">
        <f>Table19[[#This Row],[Asset Class]] &amp; " - " &amp; Table19[[#This Row],[Class Description]]</f>
        <v>FRHSCAB - Fire Hose and Cabinet</v>
      </c>
      <c r="E2117" t="s">
        <v>9750</v>
      </c>
      <c r="F2117" t="s">
        <v>9751</v>
      </c>
      <c r="G2117" t="str">
        <f>Table19[[#This Row],[Closing Code]] &amp; " - " &amp; Table19[[#This Row],[Closing Code Description]]</f>
        <v>REPLCMPT - Replace Component</v>
      </c>
      <c r="H2117" t="s">
        <v>8896</v>
      </c>
      <c r="I2117" t="s">
        <v>53</v>
      </c>
    </row>
    <row r="2118" spans="2:9" x14ac:dyDescent="0.35">
      <c r="B2118" t="s">
        <v>358</v>
      </c>
      <c r="C2118" t="s">
        <v>117</v>
      </c>
      <c r="D2118" t="str">
        <f>Table19[[#This Row],[Asset Class]] &amp; " - " &amp; Table19[[#This Row],[Class Description]]</f>
        <v>FRHSCAB - Fire Hose and Cabinet</v>
      </c>
      <c r="E2118" t="s">
        <v>9752</v>
      </c>
      <c r="F2118" t="s">
        <v>9753</v>
      </c>
      <c r="G2118" t="str">
        <f>Table19[[#This Row],[Closing Code]] &amp; " - " &amp; Table19[[#This Row],[Closing Code Description]]</f>
        <v>REPRASS - Repair Asset</v>
      </c>
      <c r="H2118" t="s">
        <v>8896</v>
      </c>
      <c r="I2118" t="s">
        <v>53</v>
      </c>
    </row>
    <row r="2119" spans="2:9" x14ac:dyDescent="0.35">
      <c r="B2119" t="s">
        <v>358</v>
      </c>
      <c r="C2119" t="s">
        <v>117</v>
      </c>
      <c r="D2119" t="str">
        <f>Table19[[#This Row],[Asset Class]] &amp; " - " &amp; Table19[[#This Row],[Class Description]]</f>
        <v>FRHSCAB - Fire Hose and Cabinet</v>
      </c>
      <c r="E2119" t="s">
        <v>9754</v>
      </c>
      <c r="F2119" t="s">
        <v>9755</v>
      </c>
      <c r="G2119" t="str">
        <f>Table19[[#This Row],[Closing Code]] &amp; " - " &amp; Table19[[#This Row],[Closing Code Description]]</f>
        <v>UPGRADES - Upgrade</v>
      </c>
      <c r="H2119" t="s">
        <v>8896</v>
      </c>
      <c r="I2119" t="s">
        <v>53</v>
      </c>
    </row>
    <row r="2120" spans="2:9" x14ac:dyDescent="0.35">
      <c r="B2120" t="s">
        <v>440</v>
      </c>
      <c r="C2120" t="s">
        <v>10535</v>
      </c>
      <c r="D2120" t="str">
        <f>Table19[[#This Row],[Asset Class]] &amp; " - " &amp; Table19[[#This Row],[Class Description]]</f>
        <v>FRHYDR - Fire Hydrants</v>
      </c>
      <c r="E2120" t="s">
        <v>9672</v>
      </c>
      <c r="F2120" t="s">
        <v>9673</v>
      </c>
      <c r="G2120" t="str">
        <f>Table19[[#This Row],[Closing Code]] &amp; " - " &amp; Table19[[#This Row],[Closing Code Description]]</f>
        <v>ABNTEMP - Abnormal Temperature</v>
      </c>
      <c r="H2120" t="s">
        <v>8863</v>
      </c>
      <c r="I2120" t="s">
        <v>53</v>
      </c>
    </row>
    <row r="2121" spans="2:9" x14ac:dyDescent="0.35">
      <c r="B2121" t="s">
        <v>440</v>
      </c>
      <c r="C2121" t="s">
        <v>10535</v>
      </c>
      <c r="D2121" t="str">
        <f>Table19[[#This Row],[Asset Class]] &amp; " - " &amp; Table19[[#This Row],[Class Description]]</f>
        <v>FRHYDR - Fire Hydrants</v>
      </c>
      <c r="E2121" t="s">
        <v>9674</v>
      </c>
      <c r="F2121" t="s">
        <v>9675</v>
      </c>
      <c r="G2121" t="str">
        <f>Table19[[#This Row],[Closing Code]] &amp; " - " &amp; Table19[[#This Row],[Closing Code Description]]</f>
        <v>CORROS - Corrosion</v>
      </c>
      <c r="H2121" t="s">
        <v>8863</v>
      </c>
      <c r="I2121" t="s">
        <v>53</v>
      </c>
    </row>
    <row r="2122" spans="2:9" x14ac:dyDescent="0.35">
      <c r="B2122" t="s">
        <v>440</v>
      </c>
      <c r="C2122" t="s">
        <v>10535</v>
      </c>
      <c r="D2122" t="str">
        <f>Table19[[#This Row],[Asset Class]] &amp; " - " &amp; Table19[[#This Row],[Class Description]]</f>
        <v>FRHYDR - Fire Hydrants</v>
      </c>
      <c r="E2122" t="s">
        <v>9682</v>
      </c>
      <c r="F2122" t="s">
        <v>9683</v>
      </c>
      <c r="G2122" t="str">
        <f>Table19[[#This Row],[Closing Code]] &amp; " - " &amp; Table19[[#This Row],[Closing Code Description]]</f>
        <v>JAMMEDEQ - Jammed Equipment</v>
      </c>
      <c r="H2122" t="s">
        <v>8863</v>
      </c>
      <c r="I2122" t="s">
        <v>53</v>
      </c>
    </row>
    <row r="2123" spans="2:9" x14ac:dyDescent="0.35">
      <c r="B2123" t="s">
        <v>440</v>
      </c>
      <c r="C2123" t="s">
        <v>10535</v>
      </c>
      <c r="D2123" t="str">
        <f>Table19[[#This Row],[Asset Class]] &amp; " - " &amp; Table19[[#This Row],[Class Description]]</f>
        <v>FRHYDR - Fire Hydrants</v>
      </c>
      <c r="E2123" t="s">
        <v>9684</v>
      </c>
      <c r="F2123" t="s">
        <v>9685</v>
      </c>
      <c r="G2123" t="str">
        <f>Table19[[#This Row],[Closing Code]] &amp; " - " &amp; Table19[[#This Row],[Closing Code Description]]</f>
        <v>LEAKING - Leaking</v>
      </c>
      <c r="H2123" t="s">
        <v>8863</v>
      </c>
      <c r="I2123" t="s">
        <v>53</v>
      </c>
    </row>
    <row r="2124" spans="2:9" x14ac:dyDescent="0.35">
      <c r="B2124" t="s">
        <v>440</v>
      </c>
      <c r="C2124" t="s">
        <v>10535</v>
      </c>
      <c r="D2124" t="str">
        <f>Table19[[#This Row],[Asset Class]] &amp; " - " &amp; Table19[[#This Row],[Class Description]]</f>
        <v>FRHYDR - Fire Hydrants</v>
      </c>
      <c r="E2124" t="s">
        <v>9686</v>
      </c>
      <c r="F2124" t="s">
        <v>9687</v>
      </c>
      <c r="G2124" t="str">
        <f>Table19[[#This Row],[Closing Code]] &amp; " - " &amp; Table19[[#This Row],[Closing Code Description]]</f>
        <v>LOWPERF - Low Performance</v>
      </c>
      <c r="H2124" t="s">
        <v>8863</v>
      </c>
      <c r="I2124" t="s">
        <v>53</v>
      </c>
    </row>
    <row r="2125" spans="2:9" x14ac:dyDescent="0.35">
      <c r="B2125" t="s">
        <v>440</v>
      </c>
      <c r="C2125" t="s">
        <v>10535</v>
      </c>
      <c r="D2125" t="str">
        <f>Table19[[#This Row],[Asset Class]] &amp; " - " &amp; Table19[[#This Row],[Class Description]]</f>
        <v>FRHYDR - Fire Hydrants</v>
      </c>
      <c r="E2125" t="s">
        <v>9688</v>
      </c>
      <c r="F2125" t="s">
        <v>9689</v>
      </c>
      <c r="G2125" t="str">
        <f>Table19[[#This Row],[Closing Code]] &amp; " - " &amp; Table19[[#This Row],[Closing Code Description]]</f>
        <v>NONOPER - Non-Operational</v>
      </c>
      <c r="H2125" t="s">
        <v>8863</v>
      </c>
      <c r="I2125" t="s">
        <v>53</v>
      </c>
    </row>
    <row r="2126" spans="2:9" x14ac:dyDescent="0.35">
      <c r="B2126" t="s">
        <v>440</v>
      </c>
      <c r="C2126" t="s">
        <v>10535</v>
      </c>
      <c r="D2126" t="str">
        <f>Table19[[#This Row],[Asset Class]] &amp; " - " &amp; Table19[[#This Row],[Class Description]]</f>
        <v>FRHYDR - Fire Hydrants</v>
      </c>
      <c r="E2126" t="s">
        <v>9690</v>
      </c>
      <c r="F2126" t="s">
        <v>9691</v>
      </c>
      <c r="G2126" t="str">
        <f>Table19[[#This Row],[Closing Code]] &amp; " - " &amp; Table19[[#This Row],[Closing Code Description]]</f>
        <v>PHYDMGE - Physical Damage</v>
      </c>
      <c r="H2126" t="s">
        <v>8863</v>
      </c>
      <c r="I2126" t="s">
        <v>53</v>
      </c>
    </row>
    <row r="2127" spans="2:9" x14ac:dyDescent="0.35">
      <c r="B2127" t="s">
        <v>440</v>
      </c>
      <c r="C2127" t="s">
        <v>10535</v>
      </c>
      <c r="D2127" t="str">
        <f>Table19[[#This Row],[Asset Class]] &amp; " - " &amp; Table19[[#This Row],[Class Description]]</f>
        <v>FRHYDR - Fire Hydrants</v>
      </c>
      <c r="E2127" t="s">
        <v>10536</v>
      </c>
      <c r="F2127" t="s">
        <v>10537</v>
      </c>
      <c r="G2127" t="str">
        <f>Table19[[#This Row],[Closing Code]] &amp; " - " &amp; Table19[[#This Row],[Closing Code Description]]</f>
        <v>FAILVALV - Failed Valve</v>
      </c>
      <c r="H2127" t="s">
        <v>8876</v>
      </c>
      <c r="I2127" t="s">
        <v>53</v>
      </c>
    </row>
    <row r="2128" spans="2:9" x14ac:dyDescent="0.35">
      <c r="B2128" t="s">
        <v>440</v>
      </c>
      <c r="C2128" t="s">
        <v>10535</v>
      </c>
      <c r="D2128" t="str">
        <f>Table19[[#This Row],[Asset Class]] &amp; " - " &amp; Table19[[#This Row],[Class Description]]</f>
        <v>FRHYDR - Fire Hydrants</v>
      </c>
      <c r="E2128" t="s">
        <v>10538</v>
      </c>
      <c r="F2128" t="s">
        <v>10539</v>
      </c>
      <c r="G2128" t="str">
        <f>Table19[[#This Row],[Closing Code]] &amp; " - " &amp; Table19[[#This Row],[Closing Code Description]]</f>
        <v>FHYDET - Fire Hydrant deteriorated</v>
      </c>
      <c r="H2128" t="s">
        <v>8876</v>
      </c>
      <c r="I2128" t="s">
        <v>53</v>
      </c>
    </row>
    <row r="2129" spans="2:9" x14ac:dyDescent="0.35">
      <c r="B2129" t="s">
        <v>440</v>
      </c>
      <c r="C2129" t="s">
        <v>10535</v>
      </c>
      <c r="D2129" t="str">
        <f>Table19[[#This Row],[Asset Class]] &amp; " - " &amp; Table19[[#This Row],[Class Description]]</f>
        <v>FRHYDR - Fire Hydrants</v>
      </c>
      <c r="E2129" t="s">
        <v>10540</v>
      </c>
      <c r="F2129" t="s">
        <v>10541</v>
      </c>
      <c r="G2129" t="str">
        <f>Table19[[#This Row],[Closing Code]] &amp; " - " &amp; Table19[[#This Row],[Closing Code Description]]</f>
        <v>FHYFAIL - Fire Hydrants Failed</v>
      </c>
      <c r="H2129" t="s">
        <v>8876</v>
      </c>
      <c r="I2129" t="s">
        <v>53</v>
      </c>
    </row>
    <row r="2130" spans="2:9" x14ac:dyDescent="0.35">
      <c r="B2130" t="s">
        <v>440</v>
      </c>
      <c r="C2130" t="s">
        <v>10535</v>
      </c>
      <c r="D2130" t="str">
        <f>Table19[[#This Row],[Asset Class]] &amp; " - " &amp; Table19[[#This Row],[Class Description]]</f>
        <v>FRHYDR - Fire Hydrants</v>
      </c>
      <c r="E2130" t="s">
        <v>10542</v>
      </c>
      <c r="F2130" t="s">
        <v>10543</v>
      </c>
      <c r="G2130" t="str">
        <f>Table19[[#This Row],[Closing Code]] &amp; " - " &amp; Table19[[#This Row],[Closing Code Description]]</f>
        <v>NOCITYSP - No City Supply</v>
      </c>
      <c r="H2130" t="s">
        <v>8876</v>
      </c>
      <c r="I2130" t="s">
        <v>53</v>
      </c>
    </row>
    <row r="2131" spans="2:9" x14ac:dyDescent="0.35">
      <c r="B2131" t="s">
        <v>440</v>
      </c>
      <c r="C2131" t="s">
        <v>10535</v>
      </c>
      <c r="D2131" t="str">
        <f>Table19[[#This Row],[Asset Class]] &amp; " - " &amp; Table19[[#This Row],[Class Description]]</f>
        <v>FRHYDR - Fire Hydrants</v>
      </c>
      <c r="E2131" t="s">
        <v>10544</v>
      </c>
      <c r="F2131" t="s">
        <v>10545</v>
      </c>
      <c r="G2131" t="str">
        <f>Table19[[#This Row],[Closing Code]] &amp; " - " &amp; Table19[[#This Row],[Closing Code Description]]</f>
        <v>PHYDMGD - Physical Damaged</v>
      </c>
      <c r="H2131" t="s">
        <v>8876</v>
      </c>
      <c r="I2131" t="s">
        <v>53</v>
      </c>
    </row>
    <row r="2132" spans="2:9" x14ac:dyDescent="0.35">
      <c r="B2132" t="s">
        <v>440</v>
      </c>
      <c r="C2132" t="s">
        <v>10535</v>
      </c>
      <c r="D2132" t="str">
        <f>Table19[[#This Row],[Asset Class]] &amp; " - " &amp; Table19[[#This Row],[Class Description]]</f>
        <v>FRHYDR - Fire Hydrants</v>
      </c>
      <c r="E2132" t="s">
        <v>9698</v>
      </c>
      <c r="F2132" t="s">
        <v>9699</v>
      </c>
      <c r="G2132" t="str">
        <f>Table19[[#This Row],[Closing Code]] &amp; " - " &amp; Table19[[#This Row],[Closing Code Description]]</f>
        <v>ACCIDENT - Accident</v>
      </c>
      <c r="H2132" t="s">
        <v>8878</v>
      </c>
      <c r="I2132" t="s">
        <v>53</v>
      </c>
    </row>
    <row r="2133" spans="2:9" x14ac:dyDescent="0.35">
      <c r="B2133" t="s">
        <v>440</v>
      </c>
      <c r="C2133" t="s">
        <v>10535</v>
      </c>
      <c r="D2133" t="str">
        <f>Table19[[#This Row],[Asset Class]] &amp; " - " &amp; Table19[[#This Row],[Class Description]]</f>
        <v>FRHYDR - Fire Hydrants</v>
      </c>
      <c r="E2133" t="s">
        <v>9700</v>
      </c>
      <c r="F2133" t="s">
        <v>9701</v>
      </c>
      <c r="G2133" t="str">
        <f>Table19[[#This Row],[Closing Code]] &amp; " - " &amp; Table19[[#This Row],[Closing Code Description]]</f>
        <v>ACCWEAR - Accelerated Wear</v>
      </c>
      <c r="H2133" t="s">
        <v>8878</v>
      </c>
      <c r="I2133" t="s">
        <v>53</v>
      </c>
    </row>
    <row r="2134" spans="2:9" x14ac:dyDescent="0.35">
      <c r="B2134" t="s">
        <v>440</v>
      </c>
      <c r="C2134" t="s">
        <v>10535</v>
      </c>
      <c r="D2134" t="str">
        <f>Table19[[#This Row],[Asset Class]] &amp; " - " &amp; Table19[[#This Row],[Class Description]]</f>
        <v>FRHYDR - Fire Hydrants</v>
      </c>
      <c r="E2134" t="s">
        <v>9702</v>
      </c>
      <c r="F2134" t="s">
        <v>9703</v>
      </c>
      <c r="G2134" t="str">
        <f>Table19[[#This Row],[Closing Code]] &amp; " - " &amp; Table19[[#This Row],[Closing Code Description]]</f>
        <v>ACTGOD - Weather condition/Forces of nature or Act of God</v>
      </c>
      <c r="H2134" t="s">
        <v>8878</v>
      </c>
      <c r="I2134" t="s">
        <v>53</v>
      </c>
    </row>
    <row r="2135" spans="2:9" x14ac:dyDescent="0.35">
      <c r="B2135" t="s">
        <v>440</v>
      </c>
      <c r="C2135" t="s">
        <v>10535</v>
      </c>
      <c r="D2135" t="str">
        <f>Table19[[#This Row],[Asset Class]] &amp; " - " &amp; Table19[[#This Row],[Class Description]]</f>
        <v>FRHYDR - Fire Hydrants</v>
      </c>
      <c r="E2135" t="s">
        <v>9704</v>
      </c>
      <c r="F2135" t="s">
        <v>9705</v>
      </c>
      <c r="G2135" t="str">
        <f>Table19[[#This Row],[Closing Code]] &amp; " - " &amp; Table19[[#This Row],[Closing Code Description]]</f>
        <v>CONTAM - Contamination</v>
      </c>
      <c r="H2135" t="s">
        <v>8878</v>
      </c>
      <c r="I2135" t="s">
        <v>53</v>
      </c>
    </row>
    <row r="2136" spans="2:9" x14ac:dyDescent="0.35">
      <c r="B2136" t="s">
        <v>440</v>
      </c>
      <c r="C2136" t="s">
        <v>10535</v>
      </c>
      <c r="D2136" t="str">
        <f>Table19[[#This Row],[Asset Class]] &amp; " - " &amp; Table19[[#This Row],[Class Description]]</f>
        <v>FRHYDR - Fire Hydrants</v>
      </c>
      <c r="E2136" t="s">
        <v>9710</v>
      </c>
      <c r="F2136" t="s">
        <v>9711</v>
      </c>
      <c r="G2136" t="str">
        <f>Table19[[#This Row],[Closing Code]] &amp; " - " &amp; Table19[[#This Row],[Closing Code Description]]</f>
        <v>IMPRMNT - Improper Maintenance</v>
      </c>
      <c r="H2136" t="s">
        <v>8878</v>
      </c>
      <c r="I2136" t="s">
        <v>53</v>
      </c>
    </row>
    <row r="2137" spans="2:9" x14ac:dyDescent="0.35">
      <c r="B2137" t="s">
        <v>440</v>
      </c>
      <c r="C2137" t="s">
        <v>10535</v>
      </c>
      <c r="D2137" t="str">
        <f>Table19[[#This Row],[Asset Class]] &amp; " - " &amp; Table19[[#This Row],[Class Description]]</f>
        <v>FRHYDR - Fire Hydrants</v>
      </c>
      <c r="E2137" t="s">
        <v>9716</v>
      </c>
      <c r="F2137" t="s">
        <v>9717</v>
      </c>
      <c r="G2137" t="str">
        <f>Table19[[#This Row],[Closing Code]] &amp; " - " &amp; Table19[[#This Row],[Closing Code Description]]</f>
        <v>MISSCMP - Loose/ Missing Component</v>
      </c>
      <c r="H2137" t="s">
        <v>8878</v>
      </c>
      <c r="I2137" t="s">
        <v>53</v>
      </c>
    </row>
    <row r="2138" spans="2:9" x14ac:dyDescent="0.35">
      <c r="B2138" t="s">
        <v>440</v>
      </c>
      <c r="C2138" t="s">
        <v>10535</v>
      </c>
      <c r="D2138" t="str">
        <f>Table19[[#This Row],[Asset Class]] &amp; " - " &amp; Table19[[#This Row],[Class Description]]</f>
        <v>FRHYDR - Fire Hydrants</v>
      </c>
      <c r="E2138" t="s">
        <v>9718</v>
      </c>
      <c r="F2138" t="s">
        <v>9719</v>
      </c>
      <c r="G2138" t="str">
        <f>Table19[[#This Row],[Closing Code]] &amp; " - " &amp; Table19[[#This Row],[Closing Code Description]]</f>
        <v>NRMWEAR - Normal Wear</v>
      </c>
      <c r="H2138" t="s">
        <v>8878</v>
      </c>
      <c r="I2138" t="s">
        <v>53</v>
      </c>
    </row>
    <row r="2139" spans="2:9" x14ac:dyDescent="0.35">
      <c r="B2139" t="s">
        <v>440</v>
      </c>
      <c r="C2139" t="s">
        <v>10535</v>
      </c>
      <c r="D2139" t="str">
        <f>Table19[[#This Row],[Asset Class]] &amp; " - " &amp; Table19[[#This Row],[Class Description]]</f>
        <v>FRHYDR - Fire Hydrants</v>
      </c>
      <c r="E2139" t="s">
        <v>9726</v>
      </c>
      <c r="F2139" t="s">
        <v>9727</v>
      </c>
      <c r="G2139" t="str">
        <f>Table19[[#This Row],[Closing Code]] &amp; " - " &amp; Table19[[#This Row],[Closing Code Description]]</f>
        <v>UTLFAIL - Utility Failure</v>
      </c>
      <c r="H2139" t="s">
        <v>8878</v>
      </c>
      <c r="I2139" t="s">
        <v>53</v>
      </c>
    </row>
    <row r="2140" spans="2:9" x14ac:dyDescent="0.35">
      <c r="B2140" t="s">
        <v>440</v>
      </c>
      <c r="C2140" t="s">
        <v>10535</v>
      </c>
      <c r="D2140" t="str">
        <f>Table19[[#This Row],[Asset Class]] &amp; " - " &amp; Table19[[#This Row],[Class Description]]</f>
        <v>FRHYDR - Fire Hydrants</v>
      </c>
      <c r="E2140" t="s">
        <v>9728</v>
      </c>
      <c r="F2140" t="s">
        <v>9729</v>
      </c>
      <c r="G2140" t="str">
        <f>Table19[[#This Row],[Closing Code]] &amp; " - " &amp; Table19[[#This Row],[Closing Code Description]]</f>
        <v>VNDLSM - Vandalism</v>
      </c>
      <c r="H2140" t="s">
        <v>8878</v>
      </c>
      <c r="I2140" t="s">
        <v>53</v>
      </c>
    </row>
    <row r="2141" spans="2:9" x14ac:dyDescent="0.35">
      <c r="B2141" t="s">
        <v>440</v>
      </c>
      <c r="C2141" t="s">
        <v>10535</v>
      </c>
      <c r="D2141" t="str">
        <f>Table19[[#This Row],[Asset Class]] &amp; " - " &amp; Table19[[#This Row],[Class Description]]</f>
        <v>FRHYDR - Fire Hydrants</v>
      </c>
      <c r="E2141" t="s">
        <v>9730</v>
      </c>
      <c r="F2141" t="s">
        <v>9731</v>
      </c>
      <c r="G2141" t="str">
        <f>Table19[[#This Row],[Closing Code]] &amp; " - " &amp; Table19[[#This Row],[Closing Code Description]]</f>
        <v>WORNCMPT - Defective/ Worn Component</v>
      </c>
      <c r="H2141" t="s">
        <v>8878</v>
      </c>
      <c r="I2141" t="s">
        <v>53</v>
      </c>
    </row>
    <row r="2142" spans="2:9" x14ac:dyDescent="0.35">
      <c r="B2142" t="s">
        <v>440</v>
      </c>
      <c r="C2142" t="s">
        <v>10535</v>
      </c>
      <c r="D2142" t="str">
        <f>Table19[[#This Row],[Asset Class]] &amp; " - " &amp; Table19[[#This Row],[Class Description]]</f>
        <v>FRHYDR - Fire Hydrants</v>
      </c>
      <c r="E2142" t="s">
        <v>9732</v>
      </c>
      <c r="F2142" t="s">
        <v>9733</v>
      </c>
      <c r="G2142" t="str">
        <f>Table19[[#This Row],[Closing Code]] &amp; " - " &amp; Table19[[#This Row],[Closing Code Description]]</f>
        <v>ADJUSTD - Adjusted</v>
      </c>
      <c r="H2142" t="s">
        <v>8896</v>
      </c>
      <c r="I2142" t="s">
        <v>53</v>
      </c>
    </row>
    <row r="2143" spans="2:9" x14ac:dyDescent="0.35">
      <c r="B2143" t="s">
        <v>440</v>
      </c>
      <c r="C2143" t="s">
        <v>10535</v>
      </c>
      <c r="D2143" t="str">
        <f>Table19[[#This Row],[Asset Class]] &amp; " - " &amp; Table19[[#This Row],[Class Description]]</f>
        <v>FRHYDR - Fire Hydrants</v>
      </c>
      <c r="E2143" t="s">
        <v>9772</v>
      </c>
      <c r="F2143" t="s">
        <v>9773</v>
      </c>
      <c r="G2143" t="str">
        <f>Table19[[#This Row],[Closing Code]] &amp; " - " &amp; Table19[[#This Row],[Closing Code Description]]</f>
        <v>CALLCNTR - Call Contractor</v>
      </c>
      <c r="H2143" t="s">
        <v>8896</v>
      </c>
      <c r="I2143" t="s">
        <v>53</v>
      </c>
    </row>
    <row r="2144" spans="2:9" x14ac:dyDescent="0.35">
      <c r="B2144" t="s">
        <v>440</v>
      </c>
      <c r="C2144" t="s">
        <v>10535</v>
      </c>
      <c r="D2144" t="str">
        <f>Table19[[#This Row],[Asset Class]] &amp; " - " &amp; Table19[[#This Row],[Class Description]]</f>
        <v>FRHYDR - Fire Hydrants</v>
      </c>
      <c r="E2144" t="s">
        <v>9736</v>
      </c>
      <c r="F2144" t="s">
        <v>9737</v>
      </c>
      <c r="G2144" t="str">
        <f>Table19[[#This Row],[Closing Code]] &amp; " - " &amp; Table19[[#This Row],[Closing Code Description]]</f>
        <v>DECONTME - Decontaminate</v>
      </c>
      <c r="H2144" t="s">
        <v>8896</v>
      </c>
      <c r="I2144" t="s">
        <v>53</v>
      </c>
    </row>
    <row r="2145" spans="2:9" x14ac:dyDescent="0.35">
      <c r="B2145" t="s">
        <v>440</v>
      </c>
      <c r="C2145" t="s">
        <v>10535</v>
      </c>
      <c r="D2145" t="str">
        <f>Table19[[#This Row],[Asset Class]] &amp; " - " &amp; Table19[[#This Row],[Class Description]]</f>
        <v>FRHYDR - Fire Hydrants</v>
      </c>
      <c r="E2145" t="s">
        <v>9774</v>
      </c>
      <c r="F2145" t="s">
        <v>9775</v>
      </c>
      <c r="G2145" t="str">
        <f>Table19[[#This Row],[Closing Code]] &amp; " - " &amp; Table19[[#This Row],[Closing Code Description]]</f>
        <v>REPAIR - Repair</v>
      </c>
      <c r="H2145" t="s">
        <v>8896</v>
      </c>
      <c r="I2145" t="s">
        <v>53</v>
      </c>
    </row>
    <row r="2146" spans="2:9" x14ac:dyDescent="0.35">
      <c r="B2146" t="s">
        <v>440</v>
      </c>
      <c r="C2146" t="s">
        <v>10535</v>
      </c>
      <c r="D2146" t="str">
        <f>Table19[[#This Row],[Asset Class]] &amp; " - " &amp; Table19[[#This Row],[Class Description]]</f>
        <v>FRHYDR - Fire Hydrants</v>
      </c>
      <c r="E2146" t="s">
        <v>9776</v>
      </c>
      <c r="F2146" t="s">
        <v>9777</v>
      </c>
      <c r="G2146" t="str">
        <f>Table19[[#This Row],[Closing Code]] &amp; " - " &amp; Table19[[#This Row],[Closing Code Description]]</f>
        <v>REPLACE - Replace</v>
      </c>
      <c r="H2146" t="s">
        <v>8896</v>
      </c>
      <c r="I2146" t="s">
        <v>53</v>
      </c>
    </row>
    <row r="2147" spans="2:9" x14ac:dyDescent="0.35">
      <c r="B2147" t="s">
        <v>350</v>
      </c>
      <c r="C2147" t="s">
        <v>118</v>
      </c>
      <c r="D2147" t="str">
        <f>Table19[[#This Row],[Asset Class]] &amp; " - " &amp; Table19[[#This Row],[Class Description]]</f>
        <v>FRPANEL - Fire Panels</v>
      </c>
      <c r="E2147" t="s">
        <v>9672</v>
      </c>
      <c r="F2147" t="s">
        <v>9673</v>
      </c>
      <c r="G2147" t="str">
        <f>Table19[[#This Row],[Closing Code]] &amp; " - " &amp; Table19[[#This Row],[Closing Code Description]]</f>
        <v>ABNTEMP - Abnormal Temperature</v>
      </c>
      <c r="H2147" t="s">
        <v>8863</v>
      </c>
      <c r="I2147" t="s">
        <v>53</v>
      </c>
    </row>
    <row r="2148" spans="2:9" x14ac:dyDescent="0.35">
      <c r="B2148" t="s">
        <v>350</v>
      </c>
      <c r="C2148" t="s">
        <v>118</v>
      </c>
      <c r="D2148" t="str">
        <f>Table19[[#This Row],[Asset Class]] &amp; " - " &amp; Table19[[#This Row],[Class Description]]</f>
        <v>FRPANEL - Fire Panels</v>
      </c>
      <c r="E2148" t="s">
        <v>9674</v>
      </c>
      <c r="F2148" t="s">
        <v>9675</v>
      </c>
      <c r="G2148" t="str">
        <f>Table19[[#This Row],[Closing Code]] &amp; " - " &amp; Table19[[#This Row],[Closing Code Description]]</f>
        <v>CORROS - Corrosion</v>
      </c>
      <c r="H2148" t="s">
        <v>8863</v>
      </c>
      <c r="I2148" t="s">
        <v>53</v>
      </c>
    </row>
    <row r="2149" spans="2:9" x14ac:dyDescent="0.35">
      <c r="B2149" t="s">
        <v>350</v>
      </c>
      <c r="C2149" t="s">
        <v>118</v>
      </c>
      <c r="D2149" t="str">
        <f>Table19[[#This Row],[Asset Class]] &amp; " - " &amp; Table19[[#This Row],[Class Description]]</f>
        <v>FRPANEL - Fire Panels</v>
      </c>
      <c r="E2149" t="s">
        <v>9676</v>
      </c>
      <c r="F2149" t="s">
        <v>9677</v>
      </c>
      <c r="G2149" t="str">
        <f>Table19[[#This Row],[Closing Code]] &amp; " - " &amp; Table19[[#This Row],[Closing Code Description]]</f>
        <v>ELECTRIP - Electrical Trip Out</v>
      </c>
      <c r="H2149" t="s">
        <v>8863</v>
      </c>
      <c r="I2149" t="s">
        <v>53</v>
      </c>
    </row>
    <row r="2150" spans="2:9" x14ac:dyDescent="0.35">
      <c r="B2150" t="s">
        <v>350</v>
      </c>
      <c r="C2150" t="s">
        <v>118</v>
      </c>
      <c r="D2150" t="str">
        <f>Table19[[#This Row],[Asset Class]] &amp; " - " &amp; Table19[[#This Row],[Class Description]]</f>
        <v>FRPANEL - Fire Panels</v>
      </c>
      <c r="E2150" t="s">
        <v>9678</v>
      </c>
      <c r="F2150" t="s">
        <v>9679</v>
      </c>
      <c r="G2150" t="str">
        <f>Table19[[#This Row],[Closing Code]] &amp; " - " &amp; Table19[[#This Row],[Closing Code Description]]</f>
        <v>EXNOISE - Excessive Noise</v>
      </c>
      <c r="H2150" t="s">
        <v>8863</v>
      </c>
      <c r="I2150" t="s">
        <v>53</v>
      </c>
    </row>
    <row r="2151" spans="2:9" x14ac:dyDescent="0.35">
      <c r="B2151" t="s">
        <v>350</v>
      </c>
      <c r="C2151" t="s">
        <v>118</v>
      </c>
      <c r="D2151" t="str">
        <f>Table19[[#This Row],[Asset Class]] &amp; " - " &amp; Table19[[#This Row],[Class Description]]</f>
        <v>FRPANEL - Fire Panels</v>
      </c>
      <c r="E2151" t="s">
        <v>9680</v>
      </c>
      <c r="F2151" t="s">
        <v>9681</v>
      </c>
      <c r="G2151" t="str">
        <f>Table19[[#This Row],[Closing Code]] &amp; " - " &amp; Table19[[#This Row],[Closing Code Description]]</f>
        <v>EXVIBRTN - Excessive Vibration</v>
      </c>
      <c r="H2151" t="s">
        <v>8863</v>
      </c>
      <c r="I2151" t="s">
        <v>53</v>
      </c>
    </row>
    <row r="2152" spans="2:9" x14ac:dyDescent="0.35">
      <c r="B2152" t="s">
        <v>350</v>
      </c>
      <c r="C2152" t="s">
        <v>118</v>
      </c>
      <c r="D2152" t="str">
        <f>Table19[[#This Row],[Asset Class]] &amp; " - " &amp; Table19[[#This Row],[Class Description]]</f>
        <v>FRPANEL - Fire Panels</v>
      </c>
      <c r="E2152" t="s">
        <v>9682</v>
      </c>
      <c r="F2152" t="s">
        <v>9683</v>
      </c>
      <c r="G2152" t="str">
        <f>Table19[[#This Row],[Closing Code]] &amp; " - " &amp; Table19[[#This Row],[Closing Code Description]]</f>
        <v>JAMMEDEQ - Jammed Equipment</v>
      </c>
      <c r="H2152" t="s">
        <v>8863</v>
      </c>
      <c r="I2152" t="s">
        <v>53</v>
      </c>
    </row>
    <row r="2153" spans="2:9" x14ac:dyDescent="0.35">
      <c r="B2153" t="s">
        <v>350</v>
      </c>
      <c r="C2153" t="s">
        <v>118</v>
      </c>
      <c r="D2153" t="str">
        <f>Table19[[#This Row],[Asset Class]] &amp; " - " &amp; Table19[[#This Row],[Class Description]]</f>
        <v>FRPANEL - Fire Panels</v>
      </c>
      <c r="E2153" t="s">
        <v>9684</v>
      </c>
      <c r="F2153" t="s">
        <v>9685</v>
      </c>
      <c r="G2153" t="str">
        <f>Table19[[#This Row],[Closing Code]] &amp; " - " &amp; Table19[[#This Row],[Closing Code Description]]</f>
        <v>LEAKING - Leaking</v>
      </c>
      <c r="H2153" t="s">
        <v>8863</v>
      </c>
      <c r="I2153" t="s">
        <v>53</v>
      </c>
    </row>
    <row r="2154" spans="2:9" x14ac:dyDescent="0.35">
      <c r="B2154" t="s">
        <v>350</v>
      </c>
      <c r="C2154" t="s">
        <v>118</v>
      </c>
      <c r="D2154" t="str">
        <f>Table19[[#This Row],[Asset Class]] &amp; " - " &amp; Table19[[#This Row],[Class Description]]</f>
        <v>FRPANEL - Fire Panels</v>
      </c>
      <c r="E2154" t="s">
        <v>9686</v>
      </c>
      <c r="F2154" t="s">
        <v>9687</v>
      </c>
      <c r="G2154" t="str">
        <f>Table19[[#This Row],[Closing Code]] &amp; " - " &amp; Table19[[#This Row],[Closing Code Description]]</f>
        <v>LOWPERF - Low Performance</v>
      </c>
      <c r="H2154" t="s">
        <v>8863</v>
      </c>
      <c r="I2154" t="s">
        <v>53</v>
      </c>
    </row>
    <row r="2155" spans="2:9" x14ac:dyDescent="0.35">
      <c r="B2155" t="s">
        <v>350</v>
      </c>
      <c r="C2155" t="s">
        <v>118</v>
      </c>
      <c r="D2155" t="str">
        <f>Table19[[#This Row],[Asset Class]] &amp; " - " &amp; Table19[[#This Row],[Class Description]]</f>
        <v>FRPANEL - Fire Panels</v>
      </c>
      <c r="E2155" t="s">
        <v>9688</v>
      </c>
      <c r="F2155" t="s">
        <v>9689</v>
      </c>
      <c r="G2155" t="str">
        <f>Table19[[#This Row],[Closing Code]] &amp; " - " &amp; Table19[[#This Row],[Closing Code Description]]</f>
        <v>NONOPER - Non-Operational</v>
      </c>
      <c r="H2155" t="s">
        <v>8863</v>
      </c>
      <c r="I2155" t="s">
        <v>53</v>
      </c>
    </row>
    <row r="2156" spans="2:9" x14ac:dyDescent="0.35">
      <c r="B2156" t="s">
        <v>350</v>
      </c>
      <c r="C2156" t="s">
        <v>118</v>
      </c>
      <c r="D2156" t="str">
        <f>Table19[[#This Row],[Asset Class]] &amp; " - " &amp; Table19[[#This Row],[Class Description]]</f>
        <v>FRPANEL - Fire Panels</v>
      </c>
      <c r="E2156" t="s">
        <v>10546</v>
      </c>
      <c r="F2156" t="s">
        <v>10547</v>
      </c>
      <c r="G2156" t="str">
        <f>Table19[[#This Row],[Closing Code]] &amp; " - " &amp; Table19[[#This Row],[Closing Code Description]]</f>
        <v>NUSALARM - Nuisance Alarm</v>
      </c>
      <c r="H2156" t="s">
        <v>8863</v>
      </c>
      <c r="I2156" t="s">
        <v>53</v>
      </c>
    </row>
    <row r="2157" spans="2:9" x14ac:dyDescent="0.35">
      <c r="B2157" t="s">
        <v>350</v>
      </c>
      <c r="C2157" t="s">
        <v>118</v>
      </c>
      <c r="D2157" t="str">
        <f>Table19[[#This Row],[Asset Class]] &amp; " - " &amp; Table19[[#This Row],[Class Description]]</f>
        <v>FRPANEL - Fire Panels</v>
      </c>
      <c r="E2157" t="s">
        <v>9690</v>
      </c>
      <c r="F2157" t="s">
        <v>9691</v>
      </c>
      <c r="G2157" t="str">
        <f>Table19[[#This Row],[Closing Code]] &amp; " - " &amp; Table19[[#This Row],[Closing Code Description]]</f>
        <v>PHYDMGE - Physical Damage</v>
      </c>
      <c r="H2157" t="s">
        <v>8863</v>
      </c>
      <c r="I2157" t="s">
        <v>53</v>
      </c>
    </row>
    <row r="2158" spans="2:9" x14ac:dyDescent="0.35">
      <c r="B2158" t="s">
        <v>350</v>
      </c>
      <c r="C2158" t="s">
        <v>118</v>
      </c>
      <c r="D2158" t="str">
        <f>Table19[[#This Row],[Asset Class]] &amp; " - " &amp; Table19[[#This Row],[Class Description]]</f>
        <v>FRPANEL - Fire Panels</v>
      </c>
      <c r="E2158" t="s">
        <v>9692</v>
      </c>
      <c r="F2158" t="s">
        <v>9693</v>
      </c>
      <c r="G2158" t="str">
        <f>Table19[[#This Row],[Closing Code]] &amp; " - " &amp; Table19[[#This Row],[Closing Code Description]]</f>
        <v>UNSMELL - Unusual Smell</v>
      </c>
      <c r="H2158" t="s">
        <v>8863</v>
      </c>
      <c r="I2158" t="s">
        <v>53</v>
      </c>
    </row>
    <row r="2159" spans="2:9" x14ac:dyDescent="0.35">
      <c r="B2159" t="s">
        <v>350</v>
      </c>
      <c r="C2159" t="s">
        <v>118</v>
      </c>
      <c r="D2159" t="str">
        <f>Table19[[#This Row],[Asset Class]] &amp; " - " &amp; Table19[[#This Row],[Class Description]]</f>
        <v>FRPANEL - Fire Panels</v>
      </c>
      <c r="E2159" t="s">
        <v>9694</v>
      </c>
      <c r="F2159" t="s">
        <v>9695</v>
      </c>
      <c r="G2159" t="str">
        <f>Table19[[#This Row],[Closing Code]] &amp; " - " &amp; Table19[[#This Row],[Closing Code Description]]</f>
        <v>UNSMOKE - Unusual Smoke</v>
      </c>
      <c r="H2159" t="s">
        <v>8863</v>
      </c>
      <c r="I2159" t="s">
        <v>53</v>
      </c>
    </row>
    <row r="2160" spans="2:9" x14ac:dyDescent="0.35">
      <c r="B2160" t="s">
        <v>350</v>
      </c>
      <c r="C2160" t="s">
        <v>118</v>
      </c>
      <c r="D2160" t="str">
        <f>Table19[[#This Row],[Asset Class]] &amp; " - " &amp; Table19[[#This Row],[Class Description]]</f>
        <v>FRPANEL - Fire Panels</v>
      </c>
      <c r="E2160" t="s">
        <v>10393</v>
      </c>
      <c r="F2160" t="s">
        <v>10394</v>
      </c>
      <c r="G2160" t="str">
        <f>Table19[[#This Row],[Closing Code]] &amp; " - " &amp; Table19[[#This Row],[Closing Code Description]]</f>
        <v>BATTERY - Batteries</v>
      </c>
      <c r="H2160" t="s">
        <v>8876</v>
      </c>
      <c r="I2160" t="s">
        <v>53</v>
      </c>
    </row>
    <row r="2161" spans="2:9" x14ac:dyDescent="0.35">
      <c r="B2161" t="s">
        <v>350</v>
      </c>
      <c r="C2161" t="s">
        <v>118</v>
      </c>
      <c r="D2161" t="str">
        <f>Table19[[#This Row],[Asset Class]] &amp; " - " &amp; Table19[[#This Row],[Class Description]]</f>
        <v>FRPANEL - Fire Panels</v>
      </c>
      <c r="E2161" t="s">
        <v>10548</v>
      </c>
      <c r="F2161" t="s">
        <v>10549</v>
      </c>
      <c r="G2161" t="str">
        <f>Table19[[#This Row],[Closing Code]] &amp; " - " &amp; Table19[[#This Row],[Closing Code Description]]</f>
        <v>ELCFLCRD - Electrical Failure (Cards)</v>
      </c>
      <c r="H2161" t="s">
        <v>8876</v>
      </c>
      <c r="I2161" t="s">
        <v>53</v>
      </c>
    </row>
    <row r="2162" spans="2:9" x14ac:dyDescent="0.35">
      <c r="B2162" t="s">
        <v>350</v>
      </c>
      <c r="C2162" t="s">
        <v>118</v>
      </c>
      <c r="D2162" t="str">
        <f>Table19[[#This Row],[Asset Class]] &amp; " - " &amp; Table19[[#This Row],[Class Description]]</f>
        <v>FRPANEL - Fire Panels</v>
      </c>
      <c r="E2162" t="s">
        <v>10550</v>
      </c>
      <c r="F2162" t="s">
        <v>10551</v>
      </c>
      <c r="G2162" t="str">
        <f>Table19[[#This Row],[Closing Code]] &amp; " - " &amp; Table19[[#This Row],[Closing Code Description]]</f>
        <v>FPDET - Deterioration of the fire panels</v>
      </c>
      <c r="H2162" t="s">
        <v>8876</v>
      </c>
      <c r="I2162" t="s">
        <v>53</v>
      </c>
    </row>
    <row r="2163" spans="2:9" x14ac:dyDescent="0.35">
      <c r="B2163" t="s">
        <v>350</v>
      </c>
      <c r="C2163" t="s">
        <v>118</v>
      </c>
      <c r="D2163" t="str">
        <f>Table19[[#This Row],[Asset Class]] &amp; " - " &amp; Table19[[#This Row],[Class Description]]</f>
        <v>FRPANEL - Fire Panels</v>
      </c>
      <c r="E2163" t="s">
        <v>10552</v>
      </c>
      <c r="F2163" t="s">
        <v>10553</v>
      </c>
      <c r="G2163" t="str">
        <f>Table19[[#This Row],[Closing Code]] &amp; " - " &amp; Table19[[#This Row],[Closing Code Description]]</f>
        <v>FPWIRE - Wiring Failure within the fire panels</v>
      </c>
      <c r="H2163" t="s">
        <v>8876</v>
      </c>
      <c r="I2163" t="s">
        <v>53</v>
      </c>
    </row>
    <row r="2164" spans="2:9" x14ac:dyDescent="0.35">
      <c r="B2164" t="s">
        <v>350</v>
      </c>
      <c r="C2164" t="s">
        <v>118</v>
      </c>
      <c r="D2164" t="str">
        <f>Table19[[#This Row],[Asset Class]] &amp; " - " &amp; Table19[[#This Row],[Class Description]]</f>
        <v>FRPANEL - Fire Panels</v>
      </c>
      <c r="E2164" t="s">
        <v>9698</v>
      </c>
      <c r="F2164" t="s">
        <v>9699</v>
      </c>
      <c r="G2164" t="str">
        <f>Table19[[#This Row],[Closing Code]] &amp; " - " &amp; Table19[[#This Row],[Closing Code Description]]</f>
        <v>ACCIDENT - Accident</v>
      </c>
      <c r="H2164" t="s">
        <v>8878</v>
      </c>
      <c r="I2164" t="s">
        <v>53</v>
      </c>
    </row>
    <row r="2165" spans="2:9" x14ac:dyDescent="0.35">
      <c r="B2165" t="s">
        <v>350</v>
      </c>
      <c r="C2165" t="s">
        <v>118</v>
      </c>
      <c r="D2165" t="str">
        <f>Table19[[#This Row],[Asset Class]] &amp; " - " &amp; Table19[[#This Row],[Class Description]]</f>
        <v>FRPANEL - Fire Panels</v>
      </c>
      <c r="E2165" t="s">
        <v>9700</v>
      </c>
      <c r="F2165" t="s">
        <v>9701</v>
      </c>
      <c r="G2165" t="str">
        <f>Table19[[#This Row],[Closing Code]] &amp; " - " &amp; Table19[[#This Row],[Closing Code Description]]</f>
        <v>ACCWEAR - Accelerated Wear</v>
      </c>
      <c r="H2165" t="s">
        <v>8878</v>
      </c>
      <c r="I2165" t="s">
        <v>53</v>
      </c>
    </row>
    <row r="2166" spans="2:9" x14ac:dyDescent="0.35">
      <c r="B2166" t="s">
        <v>350</v>
      </c>
      <c r="C2166" t="s">
        <v>118</v>
      </c>
      <c r="D2166" t="str">
        <f>Table19[[#This Row],[Asset Class]] &amp; " - " &amp; Table19[[#This Row],[Class Description]]</f>
        <v>FRPANEL - Fire Panels</v>
      </c>
      <c r="E2166" t="s">
        <v>9702</v>
      </c>
      <c r="F2166" t="s">
        <v>9703</v>
      </c>
      <c r="G2166" t="str">
        <f>Table19[[#This Row],[Closing Code]] &amp; " - " &amp; Table19[[#This Row],[Closing Code Description]]</f>
        <v>ACTGOD - Weather condition/Forces of nature or Act of God</v>
      </c>
      <c r="H2166" t="s">
        <v>8878</v>
      </c>
      <c r="I2166" t="s">
        <v>53</v>
      </c>
    </row>
    <row r="2167" spans="2:9" x14ac:dyDescent="0.35">
      <c r="B2167" t="s">
        <v>350</v>
      </c>
      <c r="C2167" t="s">
        <v>118</v>
      </c>
      <c r="D2167" t="str">
        <f>Table19[[#This Row],[Asset Class]] &amp; " - " &amp; Table19[[#This Row],[Class Description]]</f>
        <v>FRPANEL - Fire Panels</v>
      </c>
      <c r="E2167" t="s">
        <v>9704</v>
      </c>
      <c r="F2167" t="s">
        <v>9705</v>
      </c>
      <c r="G2167" t="str">
        <f>Table19[[#This Row],[Closing Code]] &amp; " - " &amp; Table19[[#This Row],[Closing Code Description]]</f>
        <v>CONTAM - Contamination</v>
      </c>
      <c r="H2167" t="s">
        <v>8878</v>
      </c>
      <c r="I2167" t="s">
        <v>53</v>
      </c>
    </row>
    <row r="2168" spans="2:9" x14ac:dyDescent="0.35">
      <c r="B2168" t="s">
        <v>350</v>
      </c>
      <c r="C2168" t="s">
        <v>118</v>
      </c>
      <c r="D2168" t="str">
        <f>Table19[[#This Row],[Asset Class]] &amp; " - " &amp; Table19[[#This Row],[Class Description]]</f>
        <v>FRPANEL - Fire Panels</v>
      </c>
      <c r="E2168" t="s">
        <v>9706</v>
      </c>
      <c r="F2168" t="s">
        <v>9707</v>
      </c>
      <c r="G2168" t="str">
        <f>Table19[[#This Row],[Closing Code]] &amp; " - " &amp; Table19[[#This Row],[Closing Code Description]]</f>
        <v>DEFASSET - Defective Asset</v>
      </c>
      <c r="H2168" t="s">
        <v>8878</v>
      </c>
      <c r="I2168" t="s">
        <v>53</v>
      </c>
    </row>
    <row r="2169" spans="2:9" x14ac:dyDescent="0.35">
      <c r="B2169" t="s">
        <v>350</v>
      </c>
      <c r="C2169" t="s">
        <v>118</v>
      </c>
      <c r="D2169" t="str">
        <f>Table19[[#This Row],[Asset Class]] &amp; " - " &amp; Table19[[#This Row],[Class Description]]</f>
        <v>FRPANEL - Fire Panels</v>
      </c>
      <c r="E2169" t="s">
        <v>9708</v>
      </c>
      <c r="F2169" t="s">
        <v>9709</v>
      </c>
      <c r="G2169" t="str">
        <f>Table19[[#This Row],[Closing Code]] &amp; " - " &amp; Table19[[#This Row],[Closing Code Description]]</f>
        <v>EXLOAD - Excessive Load</v>
      </c>
      <c r="H2169" t="s">
        <v>8878</v>
      </c>
      <c r="I2169" t="s">
        <v>53</v>
      </c>
    </row>
    <row r="2170" spans="2:9" x14ac:dyDescent="0.35">
      <c r="B2170" t="s">
        <v>350</v>
      </c>
      <c r="C2170" t="s">
        <v>118</v>
      </c>
      <c r="D2170" t="str">
        <f>Table19[[#This Row],[Asset Class]] &amp; " - " &amp; Table19[[#This Row],[Class Description]]</f>
        <v>FRPANEL - Fire Panels</v>
      </c>
      <c r="E2170" t="s">
        <v>9710</v>
      </c>
      <c r="F2170" t="s">
        <v>9711</v>
      </c>
      <c r="G2170" t="str">
        <f>Table19[[#This Row],[Closing Code]] &amp; " - " &amp; Table19[[#This Row],[Closing Code Description]]</f>
        <v>IMPRMNT - Improper Maintenance</v>
      </c>
      <c r="H2170" t="s">
        <v>8878</v>
      </c>
      <c r="I2170" t="s">
        <v>53</v>
      </c>
    </row>
    <row r="2171" spans="2:9" x14ac:dyDescent="0.35">
      <c r="B2171" t="s">
        <v>350</v>
      </c>
      <c r="C2171" t="s">
        <v>118</v>
      </c>
      <c r="D2171" t="str">
        <f>Table19[[#This Row],[Asset Class]] &amp; " - " &amp; Table19[[#This Row],[Class Description]]</f>
        <v>FRPANEL - Fire Panels</v>
      </c>
      <c r="E2171" t="s">
        <v>9712</v>
      </c>
      <c r="F2171" t="s">
        <v>9713</v>
      </c>
      <c r="G2171" t="str">
        <f>Table19[[#This Row],[Closing Code]] &amp; " - " &amp; Table19[[#This Row],[Closing Code Description]]</f>
        <v>INSLUBR - Insufficient Lubrication</v>
      </c>
      <c r="H2171" t="s">
        <v>8878</v>
      </c>
      <c r="I2171" t="s">
        <v>53</v>
      </c>
    </row>
    <row r="2172" spans="2:9" x14ac:dyDescent="0.35">
      <c r="B2172" t="s">
        <v>350</v>
      </c>
      <c r="C2172" t="s">
        <v>118</v>
      </c>
      <c r="D2172" t="str">
        <f>Table19[[#This Row],[Asset Class]] &amp; " - " &amp; Table19[[#This Row],[Class Description]]</f>
        <v>FRPANEL - Fire Panels</v>
      </c>
      <c r="E2172" t="s">
        <v>9714</v>
      </c>
      <c r="F2172" t="s">
        <v>9715</v>
      </c>
      <c r="G2172" t="str">
        <f>Table19[[#This Row],[Closing Code]] &amp; " - " &amp; Table19[[#This Row],[Closing Code Description]]</f>
        <v>LACKTRN - Lack of/ Inadequate Training</v>
      </c>
      <c r="H2172" t="s">
        <v>8878</v>
      </c>
      <c r="I2172" t="s">
        <v>53</v>
      </c>
    </row>
    <row r="2173" spans="2:9" x14ac:dyDescent="0.35">
      <c r="B2173" t="s">
        <v>350</v>
      </c>
      <c r="C2173" t="s">
        <v>118</v>
      </c>
      <c r="D2173" t="str">
        <f>Table19[[#This Row],[Asset Class]] &amp; " - " &amp; Table19[[#This Row],[Class Description]]</f>
        <v>FRPANEL - Fire Panels</v>
      </c>
      <c r="E2173" t="s">
        <v>9716</v>
      </c>
      <c r="F2173" t="s">
        <v>9717</v>
      </c>
      <c r="G2173" t="str">
        <f>Table19[[#This Row],[Closing Code]] &amp; " - " &amp; Table19[[#This Row],[Closing Code Description]]</f>
        <v>MISSCMP - Loose/ Missing Component</v>
      </c>
      <c r="H2173" t="s">
        <v>8878</v>
      </c>
      <c r="I2173" t="s">
        <v>53</v>
      </c>
    </row>
    <row r="2174" spans="2:9" x14ac:dyDescent="0.35">
      <c r="B2174" t="s">
        <v>350</v>
      </c>
      <c r="C2174" t="s">
        <v>118</v>
      </c>
      <c r="D2174" t="str">
        <f>Table19[[#This Row],[Asset Class]] &amp; " - " &amp; Table19[[#This Row],[Class Description]]</f>
        <v>FRPANEL - Fire Panels</v>
      </c>
      <c r="E2174" t="s">
        <v>9718</v>
      </c>
      <c r="F2174" t="s">
        <v>9719</v>
      </c>
      <c r="G2174" t="str">
        <f>Table19[[#This Row],[Closing Code]] &amp; " - " &amp; Table19[[#This Row],[Closing Code Description]]</f>
        <v>NRMWEAR - Normal Wear</v>
      </c>
      <c r="H2174" t="s">
        <v>8878</v>
      </c>
      <c r="I2174" t="s">
        <v>53</v>
      </c>
    </row>
    <row r="2175" spans="2:9" x14ac:dyDescent="0.35">
      <c r="B2175" t="s">
        <v>350</v>
      </c>
      <c r="C2175" t="s">
        <v>118</v>
      </c>
      <c r="D2175" t="str">
        <f>Table19[[#This Row],[Asset Class]] &amp; " - " &amp; Table19[[#This Row],[Class Description]]</f>
        <v>FRPANEL - Fire Panels</v>
      </c>
      <c r="E2175" t="s">
        <v>9720</v>
      </c>
      <c r="F2175" t="s">
        <v>9721</v>
      </c>
      <c r="G2175" t="str">
        <f>Table19[[#This Row],[Closing Code]] &amp; " - " &amp; Table19[[#This Row],[Closing Code Description]]</f>
        <v>OTHER - Other (specify)</v>
      </c>
      <c r="H2175" t="s">
        <v>8878</v>
      </c>
      <c r="I2175" t="s">
        <v>53</v>
      </c>
    </row>
    <row r="2176" spans="2:9" x14ac:dyDescent="0.35">
      <c r="B2176" t="s">
        <v>350</v>
      </c>
      <c r="C2176" t="s">
        <v>118</v>
      </c>
      <c r="D2176" t="str">
        <f>Table19[[#This Row],[Asset Class]] &amp; " - " &amp; Table19[[#This Row],[Class Description]]</f>
        <v>FRPANEL - Fire Panels</v>
      </c>
      <c r="E2176" t="s">
        <v>9722</v>
      </c>
      <c r="F2176" t="s">
        <v>9723</v>
      </c>
      <c r="G2176" t="str">
        <f>Table19[[#This Row],[Closing Code]] &amp; " - " &amp; Table19[[#This Row],[Closing Code Description]]</f>
        <v>PRINSTAL - Poor Installation</v>
      </c>
      <c r="H2176" t="s">
        <v>8878</v>
      </c>
      <c r="I2176" t="s">
        <v>53</v>
      </c>
    </row>
    <row r="2177" spans="2:9" x14ac:dyDescent="0.35">
      <c r="B2177" t="s">
        <v>350</v>
      </c>
      <c r="C2177" t="s">
        <v>118</v>
      </c>
      <c r="D2177" t="str">
        <f>Table19[[#This Row],[Asset Class]] &amp; " - " &amp; Table19[[#This Row],[Class Description]]</f>
        <v>FRPANEL - Fire Panels</v>
      </c>
      <c r="E2177" t="s">
        <v>9724</v>
      </c>
      <c r="F2177" t="s">
        <v>9725</v>
      </c>
      <c r="G2177" t="str">
        <f>Table19[[#This Row],[Closing Code]] &amp; " - " &amp; Table19[[#This Row],[Closing Code Description]]</f>
        <v>PROCISSU - Procedure Issue</v>
      </c>
      <c r="H2177" t="s">
        <v>8878</v>
      </c>
      <c r="I2177" t="s">
        <v>53</v>
      </c>
    </row>
    <row r="2178" spans="2:9" x14ac:dyDescent="0.35">
      <c r="B2178" t="s">
        <v>350</v>
      </c>
      <c r="C2178" t="s">
        <v>118</v>
      </c>
      <c r="D2178" t="str">
        <f>Table19[[#This Row],[Asset Class]] &amp; " - " &amp; Table19[[#This Row],[Class Description]]</f>
        <v>FRPANEL - Fire Panels</v>
      </c>
      <c r="E2178" t="s">
        <v>9726</v>
      </c>
      <c r="F2178" t="s">
        <v>9727</v>
      </c>
      <c r="G2178" t="str">
        <f>Table19[[#This Row],[Closing Code]] &amp; " - " &amp; Table19[[#This Row],[Closing Code Description]]</f>
        <v>UTLFAIL - Utility Failure</v>
      </c>
      <c r="H2178" t="s">
        <v>8878</v>
      </c>
      <c r="I2178" t="s">
        <v>53</v>
      </c>
    </row>
    <row r="2179" spans="2:9" x14ac:dyDescent="0.35">
      <c r="B2179" t="s">
        <v>350</v>
      </c>
      <c r="C2179" t="s">
        <v>118</v>
      </c>
      <c r="D2179" t="str">
        <f>Table19[[#This Row],[Asset Class]] &amp; " - " &amp; Table19[[#This Row],[Class Description]]</f>
        <v>FRPANEL - Fire Panels</v>
      </c>
      <c r="E2179" t="s">
        <v>9728</v>
      </c>
      <c r="F2179" t="s">
        <v>9729</v>
      </c>
      <c r="G2179" t="str">
        <f>Table19[[#This Row],[Closing Code]] &amp; " - " &amp; Table19[[#This Row],[Closing Code Description]]</f>
        <v>VNDLSM - Vandalism</v>
      </c>
      <c r="H2179" t="s">
        <v>8878</v>
      </c>
      <c r="I2179" t="s">
        <v>53</v>
      </c>
    </row>
    <row r="2180" spans="2:9" x14ac:dyDescent="0.35">
      <c r="B2180" t="s">
        <v>350</v>
      </c>
      <c r="C2180" t="s">
        <v>118</v>
      </c>
      <c r="D2180" t="str">
        <f>Table19[[#This Row],[Asset Class]] &amp; " - " &amp; Table19[[#This Row],[Class Description]]</f>
        <v>FRPANEL - Fire Panels</v>
      </c>
      <c r="E2180" t="s">
        <v>9730</v>
      </c>
      <c r="F2180" t="s">
        <v>9731</v>
      </c>
      <c r="G2180" t="str">
        <f>Table19[[#This Row],[Closing Code]] &amp; " - " &amp; Table19[[#This Row],[Closing Code Description]]</f>
        <v>WORNCMPT - Defective/ Worn Component</v>
      </c>
      <c r="H2180" t="s">
        <v>8878</v>
      </c>
      <c r="I2180" t="s">
        <v>53</v>
      </c>
    </row>
    <row r="2181" spans="2:9" x14ac:dyDescent="0.35">
      <c r="B2181" t="s">
        <v>350</v>
      </c>
      <c r="C2181" t="s">
        <v>118</v>
      </c>
      <c r="D2181" t="str">
        <f>Table19[[#This Row],[Asset Class]] &amp; " - " &amp; Table19[[#This Row],[Class Description]]</f>
        <v>FRPANEL - Fire Panels</v>
      </c>
      <c r="E2181" t="s">
        <v>9732</v>
      </c>
      <c r="F2181" t="s">
        <v>9733</v>
      </c>
      <c r="G2181" t="str">
        <f>Table19[[#This Row],[Closing Code]] &amp; " - " &amp; Table19[[#This Row],[Closing Code Description]]</f>
        <v>ADJUSTD - Adjusted</v>
      </c>
      <c r="H2181" t="s">
        <v>8896</v>
      </c>
      <c r="I2181" t="s">
        <v>53</v>
      </c>
    </row>
    <row r="2182" spans="2:9" x14ac:dyDescent="0.35">
      <c r="B2182" t="s">
        <v>350</v>
      </c>
      <c r="C2182" t="s">
        <v>118</v>
      </c>
      <c r="D2182" t="str">
        <f>Table19[[#This Row],[Asset Class]] &amp; " - " &amp; Table19[[#This Row],[Class Description]]</f>
        <v>FRPANEL - Fire Panels</v>
      </c>
      <c r="E2182" t="s">
        <v>9772</v>
      </c>
      <c r="F2182" t="s">
        <v>9773</v>
      </c>
      <c r="G2182" t="str">
        <f>Table19[[#This Row],[Closing Code]] &amp; " - " &amp; Table19[[#This Row],[Closing Code Description]]</f>
        <v>CALLCNTR - Call Contractor</v>
      </c>
      <c r="H2182" t="s">
        <v>8896</v>
      </c>
      <c r="I2182" t="s">
        <v>53</v>
      </c>
    </row>
    <row r="2183" spans="2:9" x14ac:dyDescent="0.35">
      <c r="B2183" t="s">
        <v>350</v>
      </c>
      <c r="C2183" t="s">
        <v>118</v>
      </c>
      <c r="D2183" t="str">
        <f>Table19[[#This Row],[Asset Class]] &amp; " - " &amp; Table19[[#This Row],[Class Description]]</f>
        <v>FRPANEL - Fire Panels</v>
      </c>
      <c r="E2183" t="s">
        <v>9734</v>
      </c>
      <c r="F2183" t="s">
        <v>9735</v>
      </c>
      <c r="G2183" t="str">
        <f>Table19[[#This Row],[Closing Code]] &amp; " - " &amp; Table19[[#This Row],[Closing Code Description]]</f>
        <v>DECOMM - Decommission</v>
      </c>
      <c r="H2183" t="s">
        <v>8896</v>
      </c>
      <c r="I2183" t="s">
        <v>53</v>
      </c>
    </row>
    <row r="2184" spans="2:9" x14ac:dyDescent="0.35">
      <c r="B2184" t="s">
        <v>350</v>
      </c>
      <c r="C2184" t="s">
        <v>118</v>
      </c>
      <c r="D2184" t="str">
        <f>Table19[[#This Row],[Asset Class]] &amp; " - " &amp; Table19[[#This Row],[Class Description]]</f>
        <v>FRPANEL - Fire Panels</v>
      </c>
      <c r="E2184" t="s">
        <v>9736</v>
      </c>
      <c r="F2184" t="s">
        <v>9737</v>
      </c>
      <c r="G2184" t="str">
        <f>Table19[[#This Row],[Closing Code]] &amp; " - " &amp; Table19[[#This Row],[Closing Code Description]]</f>
        <v>DECONTME - Decontaminate</v>
      </c>
      <c r="H2184" t="s">
        <v>8896</v>
      </c>
      <c r="I2184" t="s">
        <v>53</v>
      </c>
    </row>
    <row r="2185" spans="2:9" x14ac:dyDescent="0.35">
      <c r="B2185" t="s">
        <v>350</v>
      </c>
      <c r="C2185" t="s">
        <v>118</v>
      </c>
      <c r="D2185" t="str">
        <f>Table19[[#This Row],[Asset Class]] &amp; " - " &amp; Table19[[#This Row],[Class Description]]</f>
        <v>FRPANEL - Fire Panels</v>
      </c>
      <c r="E2185" t="s">
        <v>9738</v>
      </c>
      <c r="F2185" t="s">
        <v>9739</v>
      </c>
      <c r="G2185" t="str">
        <f>Table19[[#This Row],[Closing Code]] &amp; " - " &amp; Table19[[#This Row],[Closing Code Description]]</f>
        <v>DONOTHIN - Do Nothing</v>
      </c>
      <c r="H2185" t="s">
        <v>8896</v>
      </c>
      <c r="I2185" t="s">
        <v>53</v>
      </c>
    </row>
    <row r="2186" spans="2:9" x14ac:dyDescent="0.35">
      <c r="B2186" t="s">
        <v>350</v>
      </c>
      <c r="C2186" t="s">
        <v>118</v>
      </c>
      <c r="D2186" t="str">
        <f>Table19[[#This Row],[Asset Class]] &amp; " - " &amp; Table19[[#This Row],[Class Description]]</f>
        <v>FRPANEL - Fire Panels</v>
      </c>
      <c r="E2186" t="s">
        <v>9740</v>
      </c>
      <c r="F2186" t="s">
        <v>9741</v>
      </c>
      <c r="G2186" t="str">
        <f>Table19[[#This Row],[Closing Code]] &amp; " - " &amp; Table19[[#This Row],[Closing Code Description]]</f>
        <v>LUBRCTE - Lubricate</v>
      </c>
      <c r="H2186" t="s">
        <v>8896</v>
      </c>
      <c r="I2186" t="s">
        <v>53</v>
      </c>
    </row>
    <row r="2187" spans="2:9" x14ac:dyDescent="0.35">
      <c r="B2187" t="s">
        <v>350</v>
      </c>
      <c r="C2187" t="s">
        <v>118</v>
      </c>
      <c r="D2187" t="str">
        <f>Table19[[#This Row],[Asset Class]] &amp; " - " &amp; Table19[[#This Row],[Class Description]]</f>
        <v>FRPANEL - Fire Panels</v>
      </c>
      <c r="E2187" t="s">
        <v>9720</v>
      </c>
      <c r="F2187" t="s">
        <v>9721</v>
      </c>
      <c r="G2187" t="str">
        <f>Table19[[#This Row],[Closing Code]] &amp; " - " &amp; Table19[[#This Row],[Closing Code Description]]</f>
        <v>OTHER - Other (specify)</v>
      </c>
      <c r="H2187" t="s">
        <v>8896</v>
      </c>
      <c r="I2187" t="s">
        <v>53</v>
      </c>
    </row>
    <row r="2188" spans="2:9" x14ac:dyDescent="0.35">
      <c r="B2188" t="s">
        <v>350</v>
      </c>
      <c r="C2188" t="s">
        <v>118</v>
      </c>
      <c r="D2188" t="str">
        <f>Table19[[#This Row],[Asset Class]] &amp; " - " &amp; Table19[[#This Row],[Class Description]]</f>
        <v>FRPANEL - Fire Panels</v>
      </c>
      <c r="E2188" t="s">
        <v>9742</v>
      </c>
      <c r="F2188" t="s">
        <v>9743</v>
      </c>
      <c r="G2188" t="str">
        <f>Table19[[#This Row],[Closing Code]] &amp; " - " &amp; Table19[[#This Row],[Closing Code Description]]</f>
        <v>RECALBRT - Recalibrate</v>
      </c>
      <c r="H2188" t="s">
        <v>8896</v>
      </c>
      <c r="I2188" t="s">
        <v>53</v>
      </c>
    </row>
    <row r="2189" spans="2:9" x14ac:dyDescent="0.35">
      <c r="B2189" t="s">
        <v>350</v>
      </c>
      <c r="C2189" t="s">
        <v>118</v>
      </c>
      <c r="D2189" t="str">
        <f>Table19[[#This Row],[Asset Class]] &amp; " - " &amp; Table19[[#This Row],[Class Description]]</f>
        <v>FRPANEL - Fire Panels</v>
      </c>
      <c r="E2189" t="s">
        <v>9744</v>
      </c>
      <c r="F2189" t="s">
        <v>9745</v>
      </c>
      <c r="G2189" t="str">
        <f>Table19[[#This Row],[Closing Code]] &amp; " - " &amp; Table19[[#This Row],[Closing Code Description]]</f>
        <v>REMVOBT - Remove Obstruction</v>
      </c>
      <c r="H2189" t="s">
        <v>8896</v>
      </c>
      <c r="I2189" t="s">
        <v>53</v>
      </c>
    </row>
    <row r="2190" spans="2:9" x14ac:dyDescent="0.35">
      <c r="B2190" t="s">
        <v>350</v>
      </c>
      <c r="C2190" t="s">
        <v>118</v>
      </c>
      <c r="D2190" t="str">
        <f>Table19[[#This Row],[Asset Class]] &amp; " - " &amp; Table19[[#This Row],[Class Description]]</f>
        <v>FRPANEL - Fire Panels</v>
      </c>
      <c r="E2190" t="s">
        <v>9746</v>
      </c>
      <c r="F2190" t="s">
        <v>9747</v>
      </c>
      <c r="G2190" t="str">
        <f>Table19[[#This Row],[Closing Code]] &amp; " - " &amp; Table19[[#This Row],[Closing Code Description]]</f>
        <v>REPCMPT - Repair Component</v>
      </c>
      <c r="H2190" t="s">
        <v>8896</v>
      </c>
      <c r="I2190" t="s">
        <v>53</v>
      </c>
    </row>
    <row r="2191" spans="2:9" x14ac:dyDescent="0.35">
      <c r="B2191" t="s">
        <v>350</v>
      </c>
      <c r="C2191" t="s">
        <v>118</v>
      </c>
      <c r="D2191" t="str">
        <f>Table19[[#This Row],[Asset Class]] &amp; " - " &amp; Table19[[#This Row],[Class Description]]</f>
        <v>FRPANEL - Fire Panels</v>
      </c>
      <c r="E2191" t="s">
        <v>9748</v>
      </c>
      <c r="F2191" t="s">
        <v>9749</v>
      </c>
      <c r="G2191" t="str">
        <f>Table19[[#This Row],[Closing Code]] &amp; " - " &amp; Table19[[#This Row],[Closing Code Description]]</f>
        <v>REPLASS - Replace Asset</v>
      </c>
      <c r="H2191" t="s">
        <v>8896</v>
      </c>
      <c r="I2191" t="s">
        <v>53</v>
      </c>
    </row>
    <row r="2192" spans="2:9" x14ac:dyDescent="0.35">
      <c r="B2192" t="s">
        <v>350</v>
      </c>
      <c r="C2192" t="s">
        <v>118</v>
      </c>
      <c r="D2192" t="str">
        <f>Table19[[#This Row],[Asset Class]] &amp; " - " &amp; Table19[[#This Row],[Class Description]]</f>
        <v>FRPANEL - Fire Panels</v>
      </c>
      <c r="E2192" t="s">
        <v>9750</v>
      </c>
      <c r="F2192" t="s">
        <v>9751</v>
      </c>
      <c r="G2192" t="str">
        <f>Table19[[#This Row],[Closing Code]] &amp; " - " &amp; Table19[[#This Row],[Closing Code Description]]</f>
        <v>REPLCMPT - Replace Component</v>
      </c>
      <c r="H2192" t="s">
        <v>8896</v>
      </c>
      <c r="I2192" t="s">
        <v>53</v>
      </c>
    </row>
    <row r="2193" spans="2:9" x14ac:dyDescent="0.35">
      <c r="B2193" t="s">
        <v>350</v>
      </c>
      <c r="C2193" t="s">
        <v>118</v>
      </c>
      <c r="D2193" t="str">
        <f>Table19[[#This Row],[Asset Class]] &amp; " - " &amp; Table19[[#This Row],[Class Description]]</f>
        <v>FRPANEL - Fire Panels</v>
      </c>
      <c r="E2193" t="s">
        <v>9752</v>
      </c>
      <c r="F2193" t="s">
        <v>9753</v>
      </c>
      <c r="G2193" t="str">
        <f>Table19[[#This Row],[Closing Code]] &amp; " - " &amp; Table19[[#This Row],[Closing Code Description]]</f>
        <v>REPRASS - Repair Asset</v>
      </c>
      <c r="H2193" t="s">
        <v>8896</v>
      </c>
      <c r="I2193" t="s">
        <v>53</v>
      </c>
    </row>
    <row r="2194" spans="2:9" x14ac:dyDescent="0.35">
      <c r="B2194" t="s">
        <v>350</v>
      </c>
      <c r="C2194" t="s">
        <v>118</v>
      </c>
      <c r="D2194" t="str">
        <f>Table19[[#This Row],[Asset Class]] &amp; " - " &amp; Table19[[#This Row],[Class Description]]</f>
        <v>FRPANEL - Fire Panels</v>
      </c>
      <c r="E2194" t="s">
        <v>9754</v>
      </c>
      <c r="F2194" t="s">
        <v>9755</v>
      </c>
      <c r="G2194" t="str">
        <f>Table19[[#This Row],[Closing Code]] &amp; " - " &amp; Table19[[#This Row],[Closing Code Description]]</f>
        <v>UPGRADES - Upgrade</v>
      </c>
      <c r="H2194" t="s">
        <v>8896</v>
      </c>
      <c r="I2194" t="s">
        <v>53</v>
      </c>
    </row>
    <row r="2195" spans="2:9" x14ac:dyDescent="0.35">
      <c r="B2195" t="s">
        <v>353</v>
      </c>
      <c r="C2195" t="s">
        <v>120</v>
      </c>
      <c r="D2195" t="str">
        <f>Table19[[#This Row],[Asset Class]] &amp; " - " &amp; Table19[[#This Row],[Class Description]]</f>
        <v>FRPMP - Fire Pump</v>
      </c>
      <c r="E2195" t="s">
        <v>9672</v>
      </c>
      <c r="F2195" t="s">
        <v>9673</v>
      </c>
      <c r="G2195" t="str">
        <f>Table19[[#This Row],[Closing Code]] &amp; " - " &amp; Table19[[#This Row],[Closing Code Description]]</f>
        <v>ABNTEMP - Abnormal Temperature</v>
      </c>
      <c r="H2195" t="s">
        <v>8863</v>
      </c>
      <c r="I2195" t="s">
        <v>53</v>
      </c>
    </row>
    <row r="2196" spans="2:9" x14ac:dyDescent="0.35">
      <c r="B2196" t="s">
        <v>353</v>
      </c>
      <c r="C2196" t="s">
        <v>120</v>
      </c>
      <c r="D2196" t="str">
        <f>Table19[[#This Row],[Asset Class]] &amp; " - " &amp; Table19[[#This Row],[Class Description]]</f>
        <v>FRPMP - Fire Pump</v>
      </c>
      <c r="E2196" t="s">
        <v>9674</v>
      </c>
      <c r="F2196" t="s">
        <v>9675</v>
      </c>
      <c r="G2196" t="str">
        <f>Table19[[#This Row],[Closing Code]] &amp; " - " &amp; Table19[[#This Row],[Closing Code Description]]</f>
        <v>CORROS - Corrosion</v>
      </c>
      <c r="H2196" t="s">
        <v>8863</v>
      </c>
      <c r="I2196" t="s">
        <v>53</v>
      </c>
    </row>
    <row r="2197" spans="2:9" x14ac:dyDescent="0.35">
      <c r="B2197" t="s">
        <v>353</v>
      </c>
      <c r="C2197" t="s">
        <v>120</v>
      </c>
      <c r="D2197" t="str">
        <f>Table19[[#This Row],[Asset Class]] &amp; " - " &amp; Table19[[#This Row],[Class Description]]</f>
        <v>FRPMP - Fire Pump</v>
      </c>
      <c r="E2197" t="s">
        <v>9676</v>
      </c>
      <c r="F2197" t="s">
        <v>9677</v>
      </c>
      <c r="G2197" t="str">
        <f>Table19[[#This Row],[Closing Code]] &amp; " - " &amp; Table19[[#This Row],[Closing Code Description]]</f>
        <v>ELECTRIP - Electrical Trip Out</v>
      </c>
      <c r="H2197" t="s">
        <v>8863</v>
      </c>
      <c r="I2197" t="s">
        <v>53</v>
      </c>
    </row>
    <row r="2198" spans="2:9" x14ac:dyDescent="0.35">
      <c r="B2198" t="s">
        <v>353</v>
      </c>
      <c r="C2198" t="s">
        <v>120</v>
      </c>
      <c r="D2198" t="str">
        <f>Table19[[#This Row],[Asset Class]] &amp; " - " &amp; Table19[[#This Row],[Class Description]]</f>
        <v>FRPMP - Fire Pump</v>
      </c>
      <c r="E2198" t="s">
        <v>9678</v>
      </c>
      <c r="F2198" t="s">
        <v>9679</v>
      </c>
      <c r="G2198" t="str">
        <f>Table19[[#This Row],[Closing Code]] &amp; " - " &amp; Table19[[#This Row],[Closing Code Description]]</f>
        <v>EXNOISE - Excessive Noise</v>
      </c>
      <c r="H2198" t="s">
        <v>8863</v>
      </c>
      <c r="I2198" t="s">
        <v>53</v>
      </c>
    </row>
    <row r="2199" spans="2:9" x14ac:dyDescent="0.35">
      <c r="B2199" t="s">
        <v>353</v>
      </c>
      <c r="C2199" t="s">
        <v>120</v>
      </c>
      <c r="D2199" t="str">
        <f>Table19[[#This Row],[Asset Class]] &amp; " - " &amp; Table19[[#This Row],[Class Description]]</f>
        <v>FRPMP - Fire Pump</v>
      </c>
      <c r="E2199" t="s">
        <v>9680</v>
      </c>
      <c r="F2199" t="s">
        <v>9681</v>
      </c>
      <c r="G2199" t="str">
        <f>Table19[[#This Row],[Closing Code]] &amp; " - " &amp; Table19[[#This Row],[Closing Code Description]]</f>
        <v>EXVIBRTN - Excessive Vibration</v>
      </c>
      <c r="H2199" t="s">
        <v>8863</v>
      </c>
      <c r="I2199" t="s">
        <v>53</v>
      </c>
    </row>
    <row r="2200" spans="2:9" x14ac:dyDescent="0.35">
      <c r="B2200" t="s">
        <v>353</v>
      </c>
      <c r="C2200" t="s">
        <v>120</v>
      </c>
      <c r="D2200" t="str">
        <f>Table19[[#This Row],[Asset Class]] &amp; " - " &amp; Table19[[#This Row],[Class Description]]</f>
        <v>FRPMP - Fire Pump</v>
      </c>
      <c r="E2200" t="s">
        <v>9682</v>
      </c>
      <c r="F2200" t="s">
        <v>9683</v>
      </c>
      <c r="G2200" t="str">
        <f>Table19[[#This Row],[Closing Code]] &amp; " - " &amp; Table19[[#This Row],[Closing Code Description]]</f>
        <v>JAMMEDEQ - Jammed Equipment</v>
      </c>
      <c r="H2200" t="s">
        <v>8863</v>
      </c>
      <c r="I2200" t="s">
        <v>53</v>
      </c>
    </row>
    <row r="2201" spans="2:9" x14ac:dyDescent="0.35">
      <c r="B2201" t="s">
        <v>353</v>
      </c>
      <c r="C2201" t="s">
        <v>120</v>
      </c>
      <c r="D2201" t="str">
        <f>Table19[[#This Row],[Asset Class]] &amp; " - " &amp; Table19[[#This Row],[Class Description]]</f>
        <v>FRPMP - Fire Pump</v>
      </c>
      <c r="E2201" t="s">
        <v>9684</v>
      </c>
      <c r="F2201" t="s">
        <v>9685</v>
      </c>
      <c r="G2201" t="str">
        <f>Table19[[#This Row],[Closing Code]] &amp; " - " &amp; Table19[[#This Row],[Closing Code Description]]</f>
        <v>LEAKING - Leaking</v>
      </c>
      <c r="H2201" t="s">
        <v>8863</v>
      </c>
      <c r="I2201" t="s">
        <v>53</v>
      </c>
    </row>
    <row r="2202" spans="2:9" x14ac:dyDescent="0.35">
      <c r="B2202" t="s">
        <v>353</v>
      </c>
      <c r="C2202" t="s">
        <v>120</v>
      </c>
      <c r="D2202" t="str">
        <f>Table19[[#This Row],[Asset Class]] &amp; " - " &amp; Table19[[#This Row],[Class Description]]</f>
        <v>FRPMP - Fire Pump</v>
      </c>
      <c r="E2202" t="s">
        <v>9686</v>
      </c>
      <c r="F2202" t="s">
        <v>9687</v>
      </c>
      <c r="G2202" t="str">
        <f>Table19[[#This Row],[Closing Code]] &amp; " - " &amp; Table19[[#This Row],[Closing Code Description]]</f>
        <v>LOWPERF - Low Performance</v>
      </c>
      <c r="H2202" t="s">
        <v>8863</v>
      </c>
      <c r="I2202" t="s">
        <v>53</v>
      </c>
    </row>
    <row r="2203" spans="2:9" x14ac:dyDescent="0.35">
      <c r="B2203" t="s">
        <v>353</v>
      </c>
      <c r="C2203" t="s">
        <v>120</v>
      </c>
      <c r="D2203" t="str">
        <f>Table19[[#This Row],[Asset Class]] &amp; " - " &amp; Table19[[#This Row],[Class Description]]</f>
        <v>FRPMP - Fire Pump</v>
      </c>
      <c r="E2203" t="s">
        <v>9688</v>
      </c>
      <c r="F2203" t="s">
        <v>9689</v>
      </c>
      <c r="G2203" t="str">
        <f>Table19[[#This Row],[Closing Code]] &amp; " - " &amp; Table19[[#This Row],[Closing Code Description]]</f>
        <v>NONOPER - Non-Operational</v>
      </c>
      <c r="H2203" t="s">
        <v>8863</v>
      </c>
      <c r="I2203" t="s">
        <v>53</v>
      </c>
    </row>
    <row r="2204" spans="2:9" x14ac:dyDescent="0.35">
      <c r="B2204" t="s">
        <v>353</v>
      </c>
      <c r="C2204" t="s">
        <v>120</v>
      </c>
      <c r="D2204" t="str">
        <f>Table19[[#This Row],[Asset Class]] &amp; " - " &amp; Table19[[#This Row],[Class Description]]</f>
        <v>FRPMP - Fire Pump</v>
      </c>
      <c r="E2204" t="s">
        <v>9690</v>
      </c>
      <c r="F2204" t="s">
        <v>9691</v>
      </c>
      <c r="G2204" t="str">
        <f>Table19[[#This Row],[Closing Code]] &amp; " - " &amp; Table19[[#This Row],[Closing Code Description]]</f>
        <v>PHYDMGE - Physical Damage</v>
      </c>
      <c r="H2204" t="s">
        <v>8863</v>
      </c>
      <c r="I2204" t="s">
        <v>53</v>
      </c>
    </row>
    <row r="2205" spans="2:9" x14ac:dyDescent="0.35">
      <c r="B2205" t="s">
        <v>353</v>
      </c>
      <c r="C2205" t="s">
        <v>120</v>
      </c>
      <c r="D2205" t="str">
        <f>Table19[[#This Row],[Asset Class]] &amp; " - " &amp; Table19[[#This Row],[Class Description]]</f>
        <v>FRPMP - Fire Pump</v>
      </c>
      <c r="E2205" t="s">
        <v>9692</v>
      </c>
      <c r="F2205" t="s">
        <v>9693</v>
      </c>
      <c r="G2205" t="str">
        <f>Table19[[#This Row],[Closing Code]] &amp; " - " &amp; Table19[[#This Row],[Closing Code Description]]</f>
        <v>UNSMELL - Unusual Smell</v>
      </c>
      <c r="H2205" t="s">
        <v>8863</v>
      </c>
      <c r="I2205" t="s">
        <v>53</v>
      </c>
    </row>
    <row r="2206" spans="2:9" x14ac:dyDescent="0.35">
      <c r="B2206" t="s">
        <v>353</v>
      </c>
      <c r="C2206" t="s">
        <v>120</v>
      </c>
      <c r="D2206" t="str">
        <f>Table19[[#This Row],[Asset Class]] &amp; " - " &amp; Table19[[#This Row],[Class Description]]</f>
        <v>FRPMP - Fire Pump</v>
      </c>
      <c r="E2206" t="s">
        <v>9694</v>
      </c>
      <c r="F2206" t="s">
        <v>9695</v>
      </c>
      <c r="G2206" t="str">
        <f>Table19[[#This Row],[Closing Code]] &amp; " - " &amp; Table19[[#This Row],[Closing Code Description]]</f>
        <v>UNSMOKE - Unusual Smoke</v>
      </c>
      <c r="H2206" t="s">
        <v>8863</v>
      </c>
      <c r="I2206" t="s">
        <v>53</v>
      </c>
    </row>
    <row r="2207" spans="2:9" x14ac:dyDescent="0.35">
      <c r="B2207" t="s">
        <v>353</v>
      </c>
      <c r="C2207" t="s">
        <v>120</v>
      </c>
      <c r="D2207" t="str">
        <f>Table19[[#This Row],[Asset Class]] &amp; " - " &amp; Table19[[#This Row],[Class Description]]</f>
        <v>FRPMP - Fire Pump</v>
      </c>
      <c r="E2207" t="s">
        <v>10554</v>
      </c>
      <c r="F2207" t="s">
        <v>10555</v>
      </c>
      <c r="G2207" t="str">
        <f>Table19[[#This Row],[Closing Code]] &amp; " - " &amp; Table19[[#This Row],[Closing Code Description]]</f>
        <v>FRPCSDET - Fire pump cooling system deteriorated</v>
      </c>
      <c r="H2207" t="s">
        <v>8876</v>
      </c>
      <c r="I2207" t="s">
        <v>53</v>
      </c>
    </row>
    <row r="2208" spans="2:9" x14ac:dyDescent="0.35">
      <c r="B2208" t="s">
        <v>353</v>
      </c>
      <c r="C2208" t="s">
        <v>120</v>
      </c>
      <c r="D2208" t="str">
        <f>Table19[[#This Row],[Asset Class]] &amp; " - " &amp; Table19[[#This Row],[Class Description]]</f>
        <v>FRPMP - Fire Pump</v>
      </c>
      <c r="E2208" t="s">
        <v>10556</v>
      </c>
      <c r="F2208" t="s">
        <v>10557</v>
      </c>
      <c r="G2208" t="str">
        <f>Table19[[#This Row],[Closing Code]] &amp; " - " &amp; Table19[[#This Row],[Closing Code Description]]</f>
        <v>FRPMFAIL - Fire pump failed</v>
      </c>
      <c r="H2208" t="s">
        <v>8876</v>
      </c>
      <c r="I2208" t="s">
        <v>53</v>
      </c>
    </row>
    <row r="2209" spans="2:9" x14ac:dyDescent="0.35">
      <c r="B2209" t="s">
        <v>353</v>
      </c>
      <c r="C2209" t="s">
        <v>120</v>
      </c>
      <c r="D2209" t="str">
        <f>Table19[[#This Row],[Asset Class]] &amp; " - " &amp; Table19[[#This Row],[Class Description]]</f>
        <v>FRPMP - Fire Pump</v>
      </c>
      <c r="E2209" t="s">
        <v>10558</v>
      </c>
      <c r="F2209" t="s">
        <v>10559</v>
      </c>
      <c r="G2209" t="str">
        <f>Table19[[#This Row],[Closing Code]] &amp; " - " &amp; Table19[[#This Row],[Closing Code Description]]</f>
        <v>FRPSFAIL - Fire pump alarms and safety circuit failed</v>
      </c>
      <c r="H2209" t="s">
        <v>8876</v>
      </c>
      <c r="I2209" t="s">
        <v>53</v>
      </c>
    </row>
    <row r="2210" spans="2:9" x14ac:dyDescent="0.35">
      <c r="B2210" t="s">
        <v>353</v>
      </c>
      <c r="C2210" t="s">
        <v>120</v>
      </c>
      <c r="D2210" t="str">
        <f>Table19[[#This Row],[Asset Class]] &amp; " - " &amp; Table19[[#This Row],[Class Description]]</f>
        <v>FRPMP - Fire Pump</v>
      </c>
      <c r="E2210" t="s">
        <v>10560</v>
      </c>
      <c r="F2210" t="s">
        <v>10561</v>
      </c>
      <c r="G2210" t="str">
        <f>Table19[[#This Row],[Closing Code]] &amp; " - " &amp; Table19[[#This Row],[Closing Code Description]]</f>
        <v>FRPSODEP - Fire pump grease and oil depleted</v>
      </c>
      <c r="H2210" t="s">
        <v>8876</v>
      </c>
      <c r="I2210" t="s">
        <v>53</v>
      </c>
    </row>
    <row r="2211" spans="2:9" x14ac:dyDescent="0.35">
      <c r="B2211" t="s">
        <v>353</v>
      </c>
      <c r="C2211" t="s">
        <v>120</v>
      </c>
      <c r="D2211" t="str">
        <f>Table19[[#This Row],[Asset Class]] &amp; " - " &amp; Table19[[#This Row],[Class Description]]</f>
        <v>FRPMP - Fire Pump</v>
      </c>
      <c r="E2211" t="s">
        <v>10562</v>
      </c>
      <c r="F2211" t="s">
        <v>10563</v>
      </c>
      <c r="G2211" t="str">
        <f>Table19[[#This Row],[Closing Code]] &amp; " - " &amp; Table19[[#This Row],[Closing Code Description]]</f>
        <v>PMPECDET - Pump, electrical and diesel system components deteriorated</v>
      </c>
      <c r="H2211" t="s">
        <v>8876</v>
      </c>
      <c r="I2211" t="s">
        <v>53</v>
      </c>
    </row>
    <row r="2212" spans="2:9" x14ac:dyDescent="0.35">
      <c r="B2212" t="s">
        <v>353</v>
      </c>
      <c r="C2212" t="s">
        <v>120</v>
      </c>
      <c r="D2212" t="str">
        <f>Table19[[#This Row],[Asset Class]] &amp; " - " &amp; Table19[[#This Row],[Class Description]]</f>
        <v>FRPMP - Fire Pump</v>
      </c>
      <c r="E2212" t="s">
        <v>9698</v>
      </c>
      <c r="F2212" t="s">
        <v>9699</v>
      </c>
      <c r="G2212" t="str">
        <f>Table19[[#This Row],[Closing Code]] &amp; " - " &amp; Table19[[#This Row],[Closing Code Description]]</f>
        <v>ACCIDENT - Accident</v>
      </c>
      <c r="H2212" t="s">
        <v>8878</v>
      </c>
      <c r="I2212" t="s">
        <v>53</v>
      </c>
    </row>
    <row r="2213" spans="2:9" x14ac:dyDescent="0.35">
      <c r="B2213" t="s">
        <v>353</v>
      </c>
      <c r="C2213" t="s">
        <v>120</v>
      </c>
      <c r="D2213" t="str">
        <f>Table19[[#This Row],[Asset Class]] &amp; " - " &amp; Table19[[#This Row],[Class Description]]</f>
        <v>FRPMP - Fire Pump</v>
      </c>
      <c r="E2213" t="s">
        <v>9700</v>
      </c>
      <c r="F2213" t="s">
        <v>9701</v>
      </c>
      <c r="G2213" t="str">
        <f>Table19[[#This Row],[Closing Code]] &amp; " - " &amp; Table19[[#This Row],[Closing Code Description]]</f>
        <v>ACCWEAR - Accelerated Wear</v>
      </c>
      <c r="H2213" t="s">
        <v>8878</v>
      </c>
      <c r="I2213" t="s">
        <v>53</v>
      </c>
    </row>
    <row r="2214" spans="2:9" x14ac:dyDescent="0.35">
      <c r="B2214" t="s">
        <v>353</v>
      </c>
      <c r="C2214" t="s">
        <v>120</v>
      </c>
      <c r="D2214" t="str">
        <f>Table19[[#This Row],[Asset Class]] &amp; " - " &amp; Table19[[#This Row],[Class Description]]</f>
        <v>FRPMP - Fire Pump</v>
      </c>
      <c r="E2214" t="s">
        <v>9702</v>
      </c>
      <c r="F2214" t="s">
        <v>9703</v>
      </c>
      <c r="G2214" t="str">
        <f>Table19[[#This Row],[Closing Code]] &amp; " - " &amp; Table19[[#This Row],[Closing Code Description]]</f>
        <v>ACTGOD - Weather condition/Forces of nature or Act of God</v>
      </c>
      <c r="H2214" t="s">
        <v>8878</v>
      </c>
      <c r="I2214" t="s">
        <v>53</v>
      </c>
    </row>
    <row r="2215" spans="2:9" x14ac:dyDescent="0.35">
      <c r="B2215" t="s">
        <v>353</v>
      </c>
      <c r="C2215" t="s">
        <v>120</v>
      </c>
      <c r="D2215" t="str">
        <f>Table19[[#This Row],[Asset Class]] &amp; " - " &amp; Table19[[#This Row],[Class Description]]</f>
        <v>FRPMP - Fire Pump</v>
      </c>
      <c r="E2215" t="s">
        <v>9704</v>
      </c>
      <c r="F2215" t="s">
        <v>9705</v>
      </c>
      <c r="G2215" t="str">
        <f>Table19[[#This Row],[Closing Code]] &amp; " - " &amp; Table19[[#This Row],[Closing Code Description]]</f>
        <v>CONTAM - Contamination</v>
      </c>
      <c r="H2215" t="s">
        <v>8878</v>
      </c>
      <c r="I2215" t="s">
        <v>53</v>
      </c>
    </row>
    <row r="2216" spans="2:9" x14ac:dyDescent="0.35">
      <c r="B2216" t="s">
        <v>353</v>
      </c>
      <c r="C2216" t="s">
        <v>120</v>
      </c>
      <c r="D2216" t="str">
        <f>Table19[[#This Row],[Asset Class]] &amp; " - " &amp; Table19[[#This Row],[Class Description]]</f>
        <v>FRPMP - Fire Pump</v>
      </c>
      <c r="E2216" t="s">
        <v>9706</v>
      </c>
      <c r="F2216" t="s">
        <v>9707</v>
      </c>
      <c r="G2216" t="str">
        <f>Table19[[#This Row],[Closing Code]] &amp; " - " &amp; Table19[[#This Row],[Closing Code Description]]</f>
        <v>DEFASSET - Defective Asset</v>
      </c>
      <c r="H2216" t="s">
        <v>8878</v>
      </c>
      <c r="I2216" t="s">
        <v>53</v>
      </c>
    </row>
    <row r="2217" spans="2:9" x14ac:dyDescent="0.35">
      <c r="B2217" t="s">
        <v>353</v>
      </c>
      <c r="C2217" t="s">
        <v>120</v>
      </c>
      <c r="D2217" t="str">
        <f>Table19[[#This Row],[Asset Class]] &amp; " - " &amp; Table19[[#This Row],[Class Description]]</f>
        <v>FRPMP - Fire Pump</v>
      </c>
      <c r="E2217" t="s">
        <v>9708</v>
      </c>
      <c r="F2217" t="s">
        <v>9709</v>
      </c>
      <c r="G2217" t="str">
        <f>Table19[[#This Row],[Closing Code]] &amp; " - " &amp; Table19[[#This Row],[Closing Code Description]]</f>
        <v>EXLOAD - Excessive Load</v>
      </c>
      <c r="H2217" t="s">
        <v>8878</v>
      </c>
      <c r="I2217" t="s">
        <v>53</v>
      </c>
    </row>
    <row r="2218" spans="2:9" x14ac:dyDescent="0.35">
      <c r="B2218" t="s">
        <v>353</v>
      </c>
      <c r="C2218" t="s">
        <v>120</v>
      </c>
      <c r="D2218" t="str">
        <f>Table19[[#This Row],[Asset Class]] &amp; " - " &amp; Table19[[#This Row],[Class Description]]</f>
        <v>FRPMP - Fire Pump</v>
      </c>
      <c r="E2218" t="s">
        <v>9710</v>
      </c>
      <c r="F2218" t="s">
        <v>9711</v>
      </c>
      <c r="G2218" t="str">
        <f>Table19[[#This Row],[Closing Code]] &amp; " - " &amp; Table19[[#This Row],[Closing Code Description]]</f>
        <v>IMPRMNT - Improper Maintenance</v>
      </c>
      <c r="H2218" t="s">
        <v>8878</v>
      </c>
      <c r="I2218" t="s">
        <v>53</v>
      </c>
    </row>
    <row r="2219" spans="2:9" x14ac:dyDescent="0.35">
      <c r="B2219" t="s">
        <v>353</v>
      </c>
      <c r="C2219" t="s">
        <v>120</v>
      </c>
      <c r="D2219" t="str">
        <f>Table19[[#This Row],[Asset Class]] &amp; " - " &amp; Table19[[#This Row],[Class Description]]</f>
        <v>FRPMP - Fire Pump</v>
      </c>
      <c r="E2219" t="s">
        <v>9712</v>
      </c>
      <c r="F2219" t="s">
        <v>9713</v>
      </c>
      <c r="G2219" t="str">
        <f>Table19[[#This Row],[Closing Code]] &amp; " - " &amp; Table19[[#This Row],[Closing Code Description]]</f>
        <v>INSLUBR - Insufficient Lubrication</v>
      </c>
      <c r="H2219" t="s">
        <v>8878</v>
      </c>
      <c r="I2219" t="s">
        <v>53</v>
      </c>
    </row>
    <row r="2220" spans="2:9" x14ac:dyDescent="0.35">
      <c r="B2220" t="s">
        <v>353</v>
      </c>
      <c r="C2220" t="s">
        <v>120</v>
      </c>
      <c r="D2220" t="str">
        <f>Table19[[#This Row],[Asset Class]] &amp; " - " &amp; Table19[[#This Row],[Class Description]]</f>
        <v>FRPMP - Fire Pump</v>
      </c>
      <c r="E2220" t="s">
        <v>9714</v>
      </c>
      <c r="F2220" t="s">
        <v>9715</v>
      </c>
      <c r="G2220" t="str">
        <f>Table19[[#This Row],[Closing Code]] &amp; " - " &amp; Table19[[#This Row],[Closing Code Description]]</f>
        <v>LACKTRN - Lack of/ Inadequate Training</v>
      </c>
      <c r="H2220" t="s">
        <v>8878</v>
      </c>
      <c r="I2220" t="s">
        <v>53</v>
      </c>
    </row>
    <row r="2221" spans="2:9" x14ac:dyDescent="0.35">
      <c r="B2221" t="s">
        <v>353</v>
      </c>
      <c r="C2221" t="s">
        <v>120</v>
      </c>
      <c r="D2221" t="str">
        <f>Table19[[#This Row],[Asset Class]] &amp; " - " &amp; Table19[[#This Row],[Class Description]]</f>
        <v>FRPMP - Fire Pump</v>
      </c>
      <c r="E2221" t="s">
        <v>9716</v>
      </c>
      <c r="F2221" t="s">
        <v>9717</v>
      </c>
      <c r="G2221" t="str">
        <f>Table19[[#This Row],[Closing Code]] &amp; " - " &amp; Table19[[#This Row],[Closing Code Description]]</f>
        <v>MISSCMP - Loose/ Missing Component</v>
      </c>
      <c r="H2221" t="s">
        <v>8878</v>
      </c>
      <c r="I2221" t="s">
        <v>53</v>
      </c>
    </row>
    <row r="2222" spans="2:9" x14ac:dyDescent="0.35">
      <c r="B2222" t="s">
        <v>353</v>
      </c>
      <c r="C2222" t="s">
        <v>120</v>
      </c>
      <c r="D2222" t="str">
        <f>Table19[[#This Row],[Asset Class]] &amp; " - " &amp; Table19[[#This Row],[Class Description]]</f>
        <v>FRPMP - Fire Pump</v>
      </c>
      <c r="E2222" t="s">
        <v>9718</v>
      </c>
      <c r="F2222" t="s">
        <v>9719</v>
      </c>
      <c r="G2222" t="str">
        <f>Table19[[#This Row],[Closing Code]] &amp; " - " &amp; Table19[[#This Row],[Closing Code Description]]</f>
        <v>NRMWEAR - Normal Wear</v>
      </c>
      <c r="H2222" t="s">
        <v>8878</v>
      </c>
      <c r="I2222" t="s">
        <v>53</v>
      </c>
    </row>
    <row r="2223" spans="2:9" x14ac:dyDescent="0.35">
      <c r="B2223" t="s">
        <v>353</v>
      </c>
      <c r="C2223" t="s">
        <v>120</v>
      </c>
      <c r="D2223" t="str">
        <f>Table19[[#This Row],[Asset Class]] &amp; " - " &amp; Table19[[#This Row],[Class Description]]</f>
        <v>FRPMP - Fire Pump</v>
      </c>
      <c r="E2223" t="s">
        <v>9720</v>
      </c>
      <c r="F2223" t="s">
        <v>9721</v>
      </c>
      <c r="G2223" t="str">
        <f>Table19[[#This Row],[Closing Code]] &amp; " - " &amp; Table19[[#This Row],[Closing Code Description]]</f>
        <v>OTHER - Other (specify)</v>
      </c>
      <c r="H2223" t="s">
        <v>8878</v>
      </c>
      <c r="I2223" t="s">
        <v>53</v>
      </c>
    </row>
    <row r="2224" spans="2:9" x14ac:dyDescent="0.35">
      <c r="B2224" t="s">
        <v>353</v>
      </c>
      <c r="C2224" t="s">
        <v>120</v>
      </c>
      <c r="D2224" t="str">
        <f>Table19[[#This Row],[Asset Class]] &amp; " - " &amp; Table19[[#This Row],[Class Description]]</f>
        <v>FRPMP - Fire Pump</v>
      </c>
      <c r="E2224" t="s">
        <v>9722</v>
      </c>
      <c r="F2224" t="s">
        <v>9723</v>
      </c>
      <c r="G2224" t="str">
        <f>Table19[[#This Row],[Closing Code]] &amp; " - " &amp; Table19[[#This Row],[Closing Code Description]]</f>
        <v>PRINSTAL - Poor Installation</v>
      </c>
      <c r="H2224" t="s">
        <v>8878</v>
      </c>
      <c r="I2224" t="s">
        <v>53</v>
      </c>
    </row>
    <row r="2225" spans="2:9" x14ac:dyDescent="0.35">
      <c r="B2225" t="s">
        <v>353</v>
      </c>
      <c r="C2225" t="s">
        <v>120</v>
      </c>
      <c r="D2225" t="str">
        <f>Table19[[#This Row],[Asset Class]] &amp; " - " &amp; Table19[[#This Row],[Class Description]]</f>
        <v>FRPMP - Fire Pump</v>
      </c>
      <c r="E2225" t="s">
        <v>9724</v>
      </c>
      <c r="F2225" t="s">
        <v>9725</v>
      </c>
      <c r="G2225" t="str">
        <f>Table19[[#This Row],[Closing Code]] &amp; " - " &amp; Table19[[#This Row],[Closing Code Description]]</f>
        <v>PROCISSU - Procedure Issue</v>
      </c>
      <c r="H2225" t="s">
        <v>8878</v>
      </c>
      <c r="I2225" t="s">
        <v>53</v>
      </c>
    </row>
    <row r="2226" spans="2:9" x14ac:dyDescent="0.35">
      <c r="B2226" t="s">
        <v>353</v>
      </c>
      <c r="C2226" t="s">
        <v>120</v>
      </c>
      <c r="D2226" t="str">
        <f>Table19[[#This Row],[Asset Class]] &amp; " - " &amp; Table19[[#This Row],[Class Description]]</f>
        <v>FRPMP - Fire Pump</v>
      </c>
      <c r="E2226" t="s">
        <v>9726</v>
      </c>
      <c r="F2226" t="s">
        <v>9727</v>
      </c>
      <c r="G2226" t="str">
        <f>Table19[[#This Row],[Closing Code]] &amp; " - " &amp; Table19[[#This Row],[Closing Code Description]]</f>
        <v>UTLFAIL - Utility Failure</v>
      </c>
      <c r="H2226" t="s">
        <v>8878</v>
      </c>
      <c r="I2226" t="s">
        <v>53</v>
      </c>
    </row>
    <row r="2227" spans="2:9" x14ac:dyDescent="0.35">
      <c r="B2227" t="s">
        <v>353</v>
      </c>
      <c r="C2227" t="s">
        <v>120</v>
      </c>
      <c r="D2227" t="str">
        <f>Table19[[#This Row],[Asset Class]] &amp; " - " &amp; Table19[[#This Row],[Class Description]]</f>
        <v>FRPMP - Fire Pump</v>
      </c>
      <c r="E2227" t="s">
        <v>9728</v>
      </c>
      <c r="F2227" t="s">
        <v>9729</v>
      </c>
      <c r="G2227" t="str">
        <f>Table19[[#This Row],[Closing Code]] &amp; " - " &amp; Table19[[#This Row],[Closing Code Description]]</f>
        <v>VNDLSM - Vandalism</v>
      </c>
      <c r="H2227" t="s">
        <v>8878</v>
      </c>
      <c r="I2227" t="s">
        <v>53</v>
      </c>
    </row>
    <row r="2228" spans="2:9" x14ac:dyDescent="0.35">
      <c r="B2228" t="s">
        <v>353</v>
      </c>
      <c r="C2228" t="s">
        <v>120</v>
      </c>
      <c r="D2228" t="str">
        <f>Table19[[#This Row],[Asset Class]] &amp; " - " &amp; Table19[[#This Row],[Class Description]]</f>
        <v>FRPMP - Fire Pump</v>
      </c>
      <c r="E2228" t="s">
        <v>9730</v>
      </c>
      <c r="F2228" t="s">
        <v>9731</v>
      </c>
      <c r="G2228" t="str">
        <f>Table19[[#This Row],[Closing Code]] &amp; " - " &amp; Table19[[#This Row],[Closing Code Description]]</f>
        <v>WORNCMPT - Defective/ Worn Component</v>
      </c>
      <c r="H2228" t="s">
        <v>8878</v>
      </c>
      <c r="I2228" t="s">
        <v>53</v>
      </c>
    </row>
    <row r="2229" spans="2:9" x14ac:dyDescent="0.35">
      <c r="B2229" t="s">
        <v>353</v>
      </c>
      <c r="C2229" t="s">
        <v>120</v>
      </c>
      <c r="D2229" t="str">
        <f>Table19[[#This Row],[Asset Class]] &amp; " - " &amp; Table19[[#This Row],[Class Description]]</f>
        <v>FRPMP - Fire Pump</v>
      </c>
      <c r="E2229" t="s">
        <v>9732</v>
      </c>
      <c r="F2229" t="s">
        <v>9733</v>
      </c>
      <c r="G2229" t="str">
        <f>Table19[[#This Row],[Closing Code]] &amp; " - " &amp; Table19[[#This Row],[Closing Code Description]]</f>
        <v>ADJUSTD - Adjusted</v>
      </c>
      <c r="H2229" t="s">
        <v>8896</v>
      </c>
      <c r="I2229" t="s">
        <v>53</v>
      </c>
    </row>
    <row r="2230" spans="2:9" x14ac:dyDescent="0.35">
      <c r="B2230" t="s">
        <v>353</v>
      </c>
      <c r="C2230" t="s">
        <v>120</v>
      </c>
      <c r="D2230" t="str">
        <f>Table19[[#This Row],[Asset Class]] &amp; " - " &amp; Table19[[#This Row],[Class Description]]</f>
        <v>FRPMP - Fire Pump</v>
      </c>
      <c r="E2230" t="s">
        <v>9734</v>
      </c>
      <c r="F2230" t="s">
        <v>9735</v>
      </c>
      <c r="G2230" t="str">
        <f>Table19[[#This Row],[Closing Code]] &amp; " - " &amp; Table19[[#This Row],[Closing Code Description]]</f>
        <v>DECOMM - Decommission</v>
      </c>
      <c r="H2230" t="s">
        <v>8896</v>
      </c>
      <c r="I2230" t="s">
        <v>53</v>
      </c>
    </row>
    <row r="2231" spans="2:9" x14ac:dyDescent="0.35">
      <c r="B2231" t="s">
        <v>353</v>
      </c>
      <c r="C2231" t="s">
        <v>120</v>
      </c>
      <c r="D2231" t="str">
        <f>Table19[[#This Row],[Asset Class]] &amp; " - " &amp; Table19[[#This Row],[Class Description]]</f>
        <v>FRPMP - Fire Pump</v>
      </c>
      <c r="E2231" t="s">
        <v>9736</v>
      </c>
      <c r="F2231" t="s">
        <v>9737</v>
      </c>
      <c r="G2231" t="str">
        <f>Table19[[#This Row],[Closing Code]] &amp; " - " &amp; Table19[[#This Row],[Closing Code Description]]</f>
        <v>DECONTME - Decontaminate</v>
      </c>
      <c r="H2231" t="s">
        <v>8896</v>
      </c>
      <c r="I2231" t="s">
        <v>53</v>
      </c>
    </row>
    <row r="2232" spans="2:9" x14ac:dyDescent="0.35">
      <c r="B2232" t="s">
        <v>353</v>
      </c>
      <c r="C2232" t="s">
        <v>120</v>
      </c>
      <c r="D2232" t="str">
        <f>Table19[[#This Row],[Asset Class]] &amp; " - " &amp; Table19[[#This Row],[Class Description]]</f>
        <v>FRPMP - Fire Pump</v>
      </c>
      <c r="E2232" t="s">
        <v>9738</v>
      </c>
      <c r="F2232" t="s">
        <v>9739</v>
      </c>
      <c r="G2232" t="str">
        <f>Table19[[#This Row],[Closing Code]] &amp; " - " &amp; Table19[[#This Row],[Closing Code Description]]</f>
        <v>DONOTHIN - Do Nothing</v>
      </c>
      <c r="H2232" t="s">
        <v>8896</v>
      </c>
      <c r="I2232" t="s">
        <v>53</v>
      </c>
    </row>
    <row r="2233" spans="2:9" x14ac:dyDescent="0.35">
      <c r="B2233" t="s">
        <v>353</v>
      </c>
      <c r="C2233" t="s">
        <v>120</v>
      </c>
      <c r="D2233" t="str">
        <f>Table19[[#This Row],[Asset Class]] &amp; " - " &amp; Table19[[#This Row],[Class Description]]</f>
        <v>FRPMP - Fire Pump</v>
      </c>
      <c r="E2233" t="s">
        <v>9740</v>
      </c>
      <c r="F2233" t="s">
        <v>9741</v>
      </c>
      <c r="G2233" t="str">
        <f>Table19[[#This Row],[Closing Code]] &amp; " - " &amp; Table19[[#This Row],[Closing Code Description]]</f>
        <v>LUBRCTE - Lubricate</v>
      </c>
      <c r="H2233" t="s">
        <v>8896</v>
      </c>
      <c r="I2233" t="s">
        <v>53</v>
      </c>
    </row>
    <row r="2234" spans="2:9" x14ac:dyDescent="0.35">
      <c r="B2234" t="s">
        <v>353</v>
      </c>
      <c r="C2234" t="s">
        <v>120</v>
      </c>
      <c r="D2234" t="str">
        <f>Table19[[#This Row],[Asset Class]] &amp; " - " &amp; Table19[[#This Row],[Class Description]]</f>
        <v>FRPMP - Fire Pump</v>
      </c>
      <c r="E2234" t="s">
        <v>9720</v>
      </c>
      <c r="F2234" t="s">
        <v>9721</v>
      </c>
      <c r="G2234" t="str">
        <f>Table19[[#This Row],[Closing Code]] &amp; " - " &amp; Table19[[#This Row],[Closing Code Description]]</f>
        <v>OTHER - Other (specify)</v>
      </c>
      <c r="H2234" t="s">
        <v>8896</v>
      </c>
      <c r="I2234" t="s">
        <v>53</v>
      </c>
    </row>
    <row r="2235" spans="2:9" x14ac:dyDescent="0.35">
      <c r="B2235" t="s">
        <v>353</v>
      </c>
      <c r="C2235" t="s">
        <v>120</v>
      </c>
      <c r="D2235" t="str">
        <f>Table19[[#This Row],[Asset Class]] &amp; " - " &amp; Table19[[#This Row],[Class Description]]</f>
        <v>FRPMP - Fire Pump</v>
      </c>
      <c r="E2235" t="s">
        <v>9742</v>
      </c>
      <c r="F2235" t="s">
        <v>9743</v>
      </c>
      <c r="G2235" t="str">
        <f>Table19[[#This Row],[Closing Code]] &amp; " - " &amp; Table19[[#This Row],[Closing Code Description]]</f>
        <v>RECALBRT - Recalibrate</v>
      </c>
      <c r="H2235" t="s">
        <v>8896</v>
      </c>
      <c r="I2235" t="s">
        <v>53</v>
      </c>
    </row>
    <row r="2236" spans="2:9" x14ac:dyDescent="0.35">
      <c r="B2236" t="s">
        <v>353</v>
      </c>
      <c r="C2236" t="s">
        <v>120</v>
      </c>
      <c r="D2236" t="str">
        <f>Table19[[#This Row],[Asset Class]] &amp; " - " &amp; Table19[[#This Row],[Class Description]]</f>
        <v>FRPMP - Fire Pump</v>
      </c>
      <c r="E2236" t="s">
        <v>9744</v>
      </c>
      <c r="F2236" t="s">
        <v>9745</v>
      </c>
      <c r="G2236" t="str">
        <f>Table19[[#This Row],[Closing Code]] &amp; " - " &amp; Table19[[#This Row],[Closing Code Description]]</f>
        <v>REMVOBT - Remove Obstruction</v>
      </c>
      <c r="H2236" t="s">
        <v>8896</v>
      </c>
      <c r="I2236" t="s">
        <v>53</v>
      </c>
    </row>
    <row r="2237" spans="2:9" x14ac:dyDescent="0.35">
      <c r="B2237" t="s">
        <v>353</v>
      </c>
      <c r="C2237" t="s">
        <v>120</v>
      </c>
      <c r="D2237" t="str">
        <f>Table19[[#This Row],[Asset Class]] &amp; " - " &amp; Table19[[#This Row],[Class Description]]</f>
        <v>FRPMP - Fire Pump</v>
      </c>
      <c r="E2237" t="s">
        <v>9746</v>
      </c>
      <c r="F2237" t="s">
        <v>9747</v>
      </c>
      <c r="G2237" t="str">
        <f>Table19[[#This Row],[Closing Code]] &amp; " - " &amp; Table19[[#This Row],[Closing Code Description]]</f>
        <v>REPCMPT - Repair Component</v>
      </c>
      <c r="H2237" t="s">
        <v>8896</v>
      </c>
      <c r="I2237" t="s">
        <v>53</v>
      </c>
    </row>
    <row r="2238" spans="2:9" x14ac:dyDescent="0.35">
      <c r="B2238" t="s">
        <v>353</v>
      </c>
      <c r="C2238" t="s">
        <v>120</v>
      </c>
      <c r="D2238" t="str">
        <f>Table19[[#This Row],[Asset Class]] &amp; " - " &amp; Table19[[#This Row],[Class Description]]</f>
        <v>FRPMP - Fire Pump</v>
      </c>
      <c r="E2238" t="s">
        <v>9748</v>
      </c>
      <c r="F2238" t="s">
        <v>9749</v>
      </c>
      <c r="G2238" t="str">
        <f>Table19[[#This Row],[Closing Code]] &amp; " - " &amp; Table19[[#This Row],[Closing Code Description]]</f>
        <v>REPLASS - Replace Asset</v>
      </c>
      <c r="H2238" t="s">
        <v>8896</v>
      </c>
      <c r="I2238" t="s">
        <v>53</v>
      </c>
    </row>
    <row r="2239" spans="2:9" x14ac:dyDescent="0.35">
      <c r="B2239" t="s">
        <v>353</v>
      </c>
      <c r="C2239" t="s">
        <v>120</v>
      </c>
      <c r="D2239" t="str">
        <f>Table19[[#This Row],[Asset Class]] &amp; " - " &amp; Table19[[#This Row],[Class Description]]</f>
        <v>FRPMP - Fire Pump</v>
      </c>
      <c r="E2239" t="s">
        <v>9750</v>
      </c>
      <c r="F2239" t="s">
        <v>9751</v>
      </c>
      <c r="G2239" t="str">
        <f>Table19[[#This Row],[Closing Code]] &amp; " - " &amp; Table19[[#This Row],[Closing Code Description]]</f>
        <v>REPLCMPT - Replace Component</v>
      </c>
      <c r="H2239" t="s">
        <v>8896</v>
      </c>
      <c r="I2239" t="s">
        <v>53</v>
      </c>
    </row>
    <row r="2240" spans="2:9" x14ac:dyDescent="0.35">
      <c r="B2240" t="s">
        <v>353</v>
      </c>
      <c r="C2240" t="s">
        <v>120</v>
      </c>
      <c r="D2240" t="str">
        <f>Table19[[#This Row],[Asset Class]] &amp; " - " &amp; Table19[[#This Row],[Class Description]]</f>
        <v>FRPMP - Fire Pump</v>
      </c>
      <c r="E2240" t="s">
        <v>9752</v>
      </c>
      <c r="F2240" t="s">
        <v>9753</v>
      </c>
      <c r="G2240" t="str">
        <f>Table19[[#This Row],[Closing Code]] &amp; " - " &amp; Table19[[#This Row],[Closing Code Description]]</f>
        <v>REPRASS - Repair Asset</v>
      </c>
      <c r="H2240" t="s">
        <v>8896</v>
      </c>
      <c r="I2240" t="s">
        <v>53</v>
      </c>
    </row>
    <row r="2241" spans="2:9" x14ac:dyDescent="0.35">
      <c r="B2241" t="s">
        <v>353</v>
      </c>
      <c r="C2241" t="s">
        <v>120</v>
      </c>
      <c r="D2241" t="str">
        <f>Table19[[#This Row],[Asset Class]] &amp; " - " &amp; Table19[[#This Row],[Class Description]]</f>
        <v>FRPMP - Fire Pump</v>
      </c>
      <c r="E2241" t="s">
        <v>9754</v>
      </c>
      <c r="F2241" t="s">
        <v>9755</v>
      </c>
      <c r="G2241" t="str">
        <f>Table19[[#This Row],[Closing Code]] &amp; " - " &amp; Table19[[#This Row],[Closing Code Description]]</f>
        <v>UPGRADES - Upgrade</v>
      </c>
      <c r="H2241" t="s">
        <v>8896</v>
      </c>
      <c r="I2241" t="s">
        <v>53</v>
      </c>
    </row>
    <row r="2242" spans="2:9" x14ac:dyDescent="0.35">
      <c r="B2242" t="s">
        <v>351</v>
      </c>
      <c r="C2242" t="s">
        <v>10564</v>
      </c>
      <c r="D2242" t="str">
        <f>Table19[[#This Row],[Asset Class]] &amp; " - " &amp; Table19[[#This Row],[Class Description]]</f>
        <v>FRPRTSYS - Fire Protection System</v>
      </c>
      <c r="E2242" t="s">
        <v>9672</v>
      </c>
      <c r="F2242" t="s">
        <v>9673</v>
      </c>
      <c r="G2242" t="str">
        <f>Table19[[#This Row],[Closing Code]] &amp; " - " &amp; Table19[[#This Row],[Closing Code Description]]</f>
        <v>ABNTEMP - Abnormal Temperature</v>
      </c>
      <c r="H2242" t="s">
        <v>8863</v>
      </c>
      <c r="I2242" t="s">
        <v>53</v>
      </c>
    </row>
    <row r="2243" spans="2:9" x14ac:dyDescent="0.35">
      <c r="B2243" t="s">
        <v>351</v>
      </c>
      <c r="C2243" t="s">
        <v>10564</v>
      </c>
      <c r="D2243" t="str">
        <f>Table19[[#This Row],[Asset Class]] &amp; " - " &amp; Table19[[#This Row],[Class Description]]</f>
        <v>FRPRTSYS - Fire Protection System</v>
      </c>
      <c r="E2243" t="s">
        <v>9674</v>
      </c>
      <c r="F2243" t="s">
        <v>9675</v>
      </c>
      <c r="G2243" t="str">
        <f>Table19[[#This Row],[Closing Code]] &amp; " - " &amp; Table19[[#This Row],[Closing Code Description]]</f>
        <v>CORROS - Corrosion</v>
      </c>
      <c r="H2243" t="s">
        <v>8863</v>
      </c>
      <c r="I2243" t="s">
        <v>53</v>
      </c>
    </row>
    <row r="2244" spans="2:9" x14ac:dyDescent="0.35">
      <c r="B2244" t="s">
        <v>351</v>
      </c>
      <c r="C2244" t="s">
        <v>10564</v>
      </c>
      <c r="D2244" t="str">
        <f>Table19[[#This Row],[Asset Class]] &amp; " - " &amp; Table19[[#This Row],[Class Description]]</f>
        <v>FRPRTSYS - Fire Protection System</v>
      </c>
      <c r="E2244" t="s">
        <v>9676</v>
      </c>
      <c r="F2244" t="s">
        <v>9677</v>
      </c>
      <c r="G2244" t="str">
        <f>Table19[[#This Row],[Closing Code]] &amp; " - " &amp; Table19[[#This Row],[Closing Code Description]]</f>
        <v>ELECTRIP - Electrical Trip Out</v>
      </c>
      <c r="H2244" t="s">
        <v>8863</v>
      </c>
      <c r="I2244" t="s">
        <v>53</v>
      </c>
    </row>
    <row r="2245" spans="2:9" x14ac:dyDescent="0.35">
      <c r="B2245" t="s">
        <v>351</v>
      </c>
      <c r="C2245" t="s">
        <v>10564</v>
      </c>
      <c r="D2245" t="str">
        <f>Table19[[#This Row],[Asset Class]] &amp; " - " &amp; Table19[[#This Row],[Class Description]]</f>
        <v>FRPRTSYS - Fire Protection System</v>
      </c>
      <c r="E2245" t="s">
        <v>9678</v>
      </c>
      <c r="F2245" t="s">
        <v>9679</v>
      </c>
      <c r="G2245" t="str">
        <f>Table19[[#This Row],[Closing Code]] &amp; " - " &amp; Table19[[#This Row],[Closing Code Description]]</f>
        <v>EXNOISE - Excessive Noise</v>
      </c>
      <c r="H2245" t="s">
        <v>8863</v>
      </c>
      <c r="I2245" t="s">
        <v>53</v>
      </c>
    </row>
    <row r="2246" spans="2:9" x14ac:dyDescent="0.35">
      <c r="B2246" t="s">
        <v>351</v>
      </c>
      <c r="C2246" t="s">
        <v>10564</v>
      </c>
      <c r="D2246" t="str">
        <f>Table19[[#This Row],[Asset Class]] &amp; " - " &amp; Table19[[#This Row],[Class Description]]</f>
        <v>FRPRTSYS - Fire Protection System</v>
      </c>
      <c r="E2246" t="s">
        <v>9680</v>
      </c>
      <c r="F2246" t="s">
        <v>9681</v>
      </c>
      <c r="G2246" t="str">
        <f>Table19[[#This Row],[Closing Code]] &amp; " - " &amp; Table19[[#This Row],[Closing Code Description]]</f>
        <v>EXVIBRTN - Excessive Vibration</v>
      </c>
      <c r="H2246" t="s">
        <v>8863</v>
      </c>
      <c r="I2246" t="s">
        <v>53</v>
      </c>
    </row>
    <row r="2247" spans="2:9" x14ac:dyDescent="0.35">
      <c r="B2247" t="s">
        <v>351</v>
      </c>
      <c r="C2247" t="s">
        <v>10564</v>
      </c>
      <c r="D2247" t="str">
        <f>Table19[[#This Row],[Asset Class]] &amp; " - " &amp; Table19[[#This Row],[Class Description]]</f>
        <v>FRPRTSYS - Fire Protection System</v>
      </c>
      <c r="E2247" t="s">
        <v>9682</v>
      </c>
      <c r="F2247" t="s">
        <v>9683</v>
      </c>
      <c r="G2247" t="str">
        <f>Table19[[#This Row],[Closing Code]] &amp; " - " &amp; Table19[[#This Row],[Closing Code Description]]</f>
        <v>JAMMEDEQ - Jammed Equipment</v>
      </c>
      <c r="H2247" t="s">
        <v>8863</v>
      </c>
      <c r="I2247" t="s">
        <v>53</v>
      </c>
    </row>
    <row r="2248" spans="2:9" x14ac:dyDescent="0.35">
      <c r="B2248" t="s">
        <v>351</v>
      </c>
      <c r="C2248" t="s">
        <v>10564</v>
      </c>
      <c r="D2248" t="str">
        <f>Table19[[#This Row],[Asset Class]] &amp; " - " &amp; Table19[[#This Row],[Class Description]]</f>
        <v>FRPRTSYS - Fire Protection System</v>
      </c>
      <c r="E2248" t="s">
        <v>9684</v>
      </c>
      <c r="F2248" t="s">
        <v>9685</v>
      </c>
      <c r="G2248" t="str">
        <f>Table19[[#This Row],[Closing Code]] &amp; " - " &amp; Table19[[#This Row],[Closing Code Description]]</f>
        <v>LEAKING - Leaking</v>
      </c>
      <c r="H2248" t="s">
        <v>8863</v>
      </c>
      <c r="I2248" t="s">
        <v>53</v>
      </c>
    </row>
    <row r="2249" spans="2:9" x14ac:dyDescent="0.35">
      <c r="B2249" t="s">
        <v>351</v>
      </c>
      <c r="C2249" t="s">
        <v>10564</v>
      </c>
      <c r="D2249" t="str">
        <f>Table19[[#This Row],[Asset Class]] &amp; " - " &amp; Table19[[#This Row],[Class Description]]</f>
        <v>FRPRTSYS - Fire Protection System</v>
      </c>
      <c r="E2249" t="s">
        <v>9686</v>
      </c>
      <c r="F2249" t="s">
        <v>9687</v>
      </c>
      <c r="G2249" t="str">
        <f>Table19[[#This Row],[Closing Code]] &amp; " - " &amp; Table19[[#This Row],[Closing Code Description]]</f>
        <v>LOWPERF - Low Performance</v>
      </c>
      <c r="H2249" t="s">
        <v>8863</v>
      </c>
      <c r="I2249" t="s">
        <v>53</v>
      </c>
    </row>
    <row r="2250" spans="2:9" x14ac:dyDescent="0.35">
      <c r="B2250" t="s">
        <v>351</v>
      </c>
      <c r="C2250" t="s">
        <v>10564</v>
      </c>
      <c r="D2250" t="str">
        <f>Table19[[#This Row],[Asset Class]] &amp; " - " &amp; Table19[[#This Row],[Class Description]]</f>
        <v>FRPRTSYS - Fire Protection System</v>
      </c>
      <c r="E2250" t="s">
        <v>9688</v>
      </c>
      <c r="F2250" t="s">
        <v>9689</v>
      </c>
      <c r="G2250" t="str">
        <f>Table19[[#This Row],[Closing Code]] &amp; " - " &amp; Table19[[#This Row],[Closing Code Description]]</f>
        <v>NONOPER - Non-Operational</v>
      </c>
      <c r="H2250" t="s">
        <v>8863</v>
      </c>
      <c r="I2250" t="s">
        <v>53</v>
      </c>
    </row>
    <row r="2251" spans="2:9" x14ac:dyDescent="0.35">
      <c r="B2251" t="s">
        <v>351</v>
      </c>
      <c r="C2251" t="s">
        <v>10564</v>
      </c>
      <c r="D2251" t="str">
        <f>Table19[[#This Row],[Asset Class]] &amp; " - " &amp; Table19[[#This Row],[Class Description]]</f>
        <v>FRPRTSYS - Fire Protection System</v>
      </c>
      <c r="E2251" t="s">
        <v>9690</v>
      </c>
      <c r="F2251" t="s">
        <v>9691</v>
      </c>
      <c r="G2251" t="str">
        <f>Table19[[#This Row],[Closing Code]] &amp; " - " &amp; Table19[[#This Row],[Closing Code Description]]</f>
        <v>PHYDMGE - Physical Damage</v>
      </c>
      <c r="H2251" t="s">
        <v>8863</v>
      </c>
      <c r="I2251" t="s">
        <v>53</v>
      </c>
    </row>
    <row r="2252" spans="2:9" x14ac:dyDescent="0.35">
      <c r="B2252" t="s">
        <v>351</v>
      </c>
      <c r="C2252" t="s">
        <v>10564</v>
      </c>
      <c r="D2252" t="str">
        <f>Table19[[#This Row],[Asset Class]] &amp; " - " &amp; Table19[[#This Row],[Class Description]]</f>
        <v>FRPRTSYS - Fire Protection System</v>
      </c>
      <c r="E2252" t="s">
        <v>10565</v>
      </c>
      <c r="F2252" t="s">
        <v>10566</v>
      </c>
      <c r="G2252" t="str">
        <f>Table19[[#This Row],[Closing Code]] &amp; " - " &amp; Table19[[#This Row],[Closing Code Description]]</f>
        <v>CBXVALFL - Curb Box Valve Failed</v>
      </c>
      <c r="H2252" t="s">
        <v>8876</v>
      </c>
      <c r="I2252" t="s">
        <v>53</v>
      </c>
    </row>
    <row r="2253" spans="2:9" x14ac:dyDescent="0.35">
      <c r="B2253" t="s">
        <v>351</v>
      </c>
      <c r="C2253" t="s">
        <v>10564</v>
      </c>
      <c r="D2253" t="str">
        <f>Table19[[#This Row],[Asset Class]] &amp; " - " &amp; Table19[[#This Row],[Class Description]]</f>
        <v>FRPRTSYS - Fire Protection System</v>
      </c>
      <c r="E2253" t="s">
        <v>10567</v>
      </c>
      <c r="F2253" t="s">
        <v>10568</v>
      </c>
      <c r="G2253" t="str">
        <f>Table19[[#This Row],[Closing Code]] &amp; " - " &amp; Table19[[#This Row],[Closing Code Description]]</f>
        <v>FDCHFAIL - Fire department connection (FDC) hydrostatic capability failed</v>
      </c>
      <c r="H2253" t="s">
        <v>8876</v>
      </c>
      <c r="I2253" t="s">
        <v>53</v>
      </c>
    </row>
    <row r="2254" spans="2:9" x14ac:dyDescent="0.35">
      <c r="B2254" t="s">
        <v>351</v>
      </c>
      <c r="C2254" t="s">
        <v>10564</v>
      </c>
      <c r="D2254" t="str">
        <f>Table19[[#This Row],[Asset Class]] &amp; " - " &amp; Table19[[#This Row],[Class Description]]</f>
        <v>FRPRTSYS - Fire Protection System</v>
      </c>
      <c r="E2254" t="s">
        <v>10569</v>
      </c>
      <c r="F2254" t="s">
        <v>10570</v>
      </c>
      <c r="G2254" t="str">
        <f>Table19[[#This Row],[Closing Code]] &amp; " - " &amp; Table19[[#This Row],[Closing Code Description]]</f>
        <v>FIREPACF - Fire Protection Air Compressor Failure</v>
      </c>
      <c r="H2254" t="s">
        <v>8876</v>
      </c>
      <c r="I2254" t="s">
        <v>53</v>
      </c>
    </row>
    <row r="2255" spans="2:9" x14ac:dyDescent="0.35">
      <c r="B2255" t="s">
        <v>351</v>
      </c>
      <c r="C2255" t="s">
        <v>10564</v>
      </c>
      <c r="D2255" t="str">
        <f>Table19[[#This Row],[Asset Class]] &amp; " - " &amp; Table19[[#This Row],[Class Description]]</f>
        <v>FRPRTSYS - Fire Protection System</v>
      </c>
      <c r="E2255" t="s">
        <v>10571</v>
      </c>
      <c r="F2255" t="s">
        <v>10572</v>
      </c>
      <c r="G2255" t="str">
        <f>Table19[[#This Row],[Closing Code]] &amp; " - " &amp; Table19[[#This Row],[Closing Code Description]]</f>
        <v>FPSDET - Fire protection system deteriorated</v>
      </c>
      <c r="H2255" t="s">
        <v>8876</v>
      </c>
      <c r="I2255" t="s">
        <v>53</v>
      </c>
    </row>
    <row r="2256" spans="2:9" x14ac:dyDescent="0.35">
      <c r="B2256" t="s">
        <v>351</v>
      </c>
      <c r="C2256" t="s">
        <v>10564</v>
      </c>
      <c r="D2256" t="str">
        <f>Table19[[#This Row],[Asset Class]] &amp; " - " &amp; Table19[[#This Row],[Class Description]]</f>
        <v>FRPRTSYS - Fire Protection System</v>
      </c>
      <c r="E2256" t="s">
        <v>10573</v>
      </c>
      <c r="F2256" t="s">
        <v>10574</v>
      </c>
      <c r="G2256" t="str">
        <f>Table19[[#This Row],[Closing Code]] &amp; " - " &amp; Table19[[#This Row],[Closing Code Description]]</f>
        <v>LCKOFWFT - Lack Of Water In Fire Tank</v>
      </c>
      <c r="H2256" t="s">
        <v>8876</v>
      </c>
      <c r="I2256" t="s">
        <v>53</v>
      </c>
    </row>
    <row r="2257" spans="2:9" x14ac:dyDescent="0.35">
      <c r="B2257" t="s">
        <v>351</v>
      </c>
      <c r="C2257" t="s">
        <v>10564</v>
      </c>
      <c r="D2257" t="str">
        <f>Table19[[#This Row],[Asset Class]] &amp; " - " &amp; Table19[[#This Row],[Class Description]]</f>
        <v>FRPRTSYS - Fire Protection System</v>
      </c>
      <c r="E2257" t="s">
        <v>10575</v>
      </c>
      <c r="F2257" t="s">
        <v>10576</v>
      </c>
      <c r="G2257" t="str">
        <f>Table19[[#This Row],[Closing Code]] &amp; " - " &amp; Table19[[#This Row],[Closing Code Description]]</f>
        <v>VALTFTFL - Valve To Fire Tank Failed</v>
      </c>
      <c r="H2257" t="s">
        <v>8876</v>
      </c>
      <c r="I2257" t="s">
        <v>53</v>
      </c>
    </row>
    <row r="2258" spans="2:9" x14ac:dyDescent="0.35">
      <c r="B2258" t="s">
        <v>351</v>
      </c>
      <c r="C2258" t="s">
        <v>10564</v>
      </c>
      <c r="D2258" t="str">
        <f>Table19[[#This Row],[Asset Class]] &amp; " - " &amp; Table19[[#This Row],[Class Description]]</f>
        <v>FRPRTSYS - Fire Protection System</v>
      </c>
      <c r="E2258" t="s">
        <v>10577</v>
      </c>
      <c r="F2258" t="s">
        <v>10578</v>
      </c>
      <c r="G2258" t="str">
        <f>Table19[[#This Row],[Closing Code]] &amp; " - " &amp; Table19[[#This Row],[Closing Code Description]]</f>
        <v>WORNVLCP - Worn Valve Components</v>
      </c>
      <c r="H2258" t="s">
        <v>8876</v>
      </c>
      <c r="I2258" t="s">
        <v>53</v>
      </c>
    </row>
    <row r="2259" spans="2:9" x14ac:dyDescent="0.35">
      <c r="B2259" t="s">
        <v>351</v>
      </c>
      <c r="C2259" t="s">
        <v>10564</v>
      </c>
      <c r="D2259" t="str">
        <f>Table19[[#This Row],[Asset Class]] &amp; " - " &amp; Table19[[#This Row],[Class Description]]</f>
        <v>FRPRTSYS - Fire Protection System</v>
      </c>
      <c r="E2259" t="s">
        <v>9698</v>
      </c>
      <c r="F2259" t="s">
        <v>9699</v>
      </c>
      <c r="G2259" t="str">
        <f>Table19[[#This Row],[Closing Code]] &amp; " - " &amp; Table19[[#This Row],[Closing Code Description]]</f>
        <v>ACCIDENT - Accident</v>
      </c>
      <c r="H2259" t="s">
        <v>8878</v>
      </c>
      <c r="I2259" t="s">
        <v>53</v>
      </c>
    </row>
    <row r="2260" spans="2:9" x14ac:dyDescent="0.35">
      <c r="B2260" t="s">
        <v>351</v>
      </c>
      <c r="C2260" t="s">
        <v>10564</v>
      </c>
      <c r="D2260" t="str">
        <f>Table19[[#This Row],[Asset Class]] &amp; " - " &amp; Table19[[#This Row],[Class Description]]</f>
        <v>FRPRTSYS - Fire Protection System</v>
      </c>
      <c r="E2260" t="s">
        <v>9700</v>
      </c>
      <c r="F2260" t="s">
        <v>9701</v>
      </c>
      <c r="G2260" t="str">
        <f>Table19[[#This Row],[Closing Code]] &amp; " - " &amp; Table19[[#This Row],[Closing Code Description]]</f>
        <v>ACCWEAR - Accelerated Wear</v>
      </c>
      <c r="H2260" t="s">
        <v>8878</v>
      </c>
      <c r="I2260" t="s">
        <v>53</v>
      </c>
    </row>
    <row r="2261" spans="2:9" x14ac:dyDescent="0.35">
      <c r="B2261" t="s">
        <v>351</v>
      </c>
      <c r="C2261" t="s">
        <v>10564</v>
      </c>
      <c r="D2261" t="str">
        <f>Table19[[#This Row],[Asset Class]] &amp; " - " &amp; Table19[[#This Row],[Class Description]]</f>
        <v>FRPRTSYS - Fire Protection System</v>
      </c>
      <c r="E2261" t="s">
        <v>9702</v>
      </c>
      <c r="F2261" t="s">
        <v>9703</v>
      </c>
      <c r="G2261" t="str">
        <f>Table19[[#This Row],[Closing Code]] &amp; " - " &amp; Table19[[#This Row],[Closing Code Description]]</f>
        <v>ACTGOD - Weather condition/Forces of nature or Act of God</v>
      </c>
      <c r="H2261" t="s">
        <v>8878</v>
      </c>
      <c r="I2261" t="s">
        <v>53</v>
      </c>
    </row>
    <row r="2262" spans="2:9" x14ac:dyDescent="0.35">
      <c r="B2262" t="s">
        <v>351</v>
      </c>
      <c r="C2262" t="s">
        <v>10564</v>
      </c>
      <c r="D2262" t="str">
        <f>Table19[[#This Row],[Asset Class]] &amp; " - " &amp; Table19[[#This Row],[Class Description]]</f>
        <v>FRPRTSYS - Fire Protection System</v>
      </c>
      <c r="E2262" t="s">
        <v>9704</v>
      </c>
      <c r="F2262" t="s">
        <v>9705</v>
      </c>
      <c r="G2262" t="str">
        <f>Table19[[#This Row],[Closing Code]] &amp; " - " &amp; Table19[[#This Row],[Closing Code Description]]</f>
        <v>CONTAM - Contamination</v>
      </c>
      <c r="H2262" t="s">
        <v>8878</v>
      </c>
      <c r="I2262" t="s">
        <v>53</v>
      </c>
    </row>
    <row r="2263" spans="2:9" x14ac:dyDescent="0.35">
      <c r="B2263" t="s">
        <v>351</v>
      </c>
      <c r="C2263" t="s">
        <v>10564</v>
      </c>
      <c r="D2263" t="str">
        <f>Table19[[#This Row],[Asset Class]] &amp; " - " &amp; Table19[[#This Row],[Class Description]]</f>
        <v>FRPRTSYS - Fire Protection System</v>
      </c>
      <c r="E2263" t="s">
        <v>9708</v>
      </c>
      <c r="F2263" t="s">
        <v>9709</v>
      </c>
      <c r="G2263" t="str">
        <f>Table19[[#This Row],[Closing Code]] &amp; " - " &amp; Table19[[#This Row],[Closing Code Description]]</f>
        <v>EXLOAD - Excessive Load</v>
      </c>
      <c r="H2263" t="s">
        <v>8878</v>
      </c>
      <c r="I2263" t="s">
        <v>53</v>
      </c>
    </row>
    <row r="2264" spans="2:9" x14ac:dyDescent="0.35">
      <c r="B2264" t="s">
        <v>351</v>
      </c>
      <c r="C2264" t="s">
        <v>10564</v>
      </c>
      <c r="D2264" t="str">
        <f>Table19[[#This Row],[Asset Class]] &amp; " - " &amp; Table19[[#This Row],[Class Description]]</f>
        <v>FRPRTSYS - Fire Protection System</v>
      </c>
      <c r="E2264" t="s">
        <v>9710</v>
      </c>
      <c r="F2264" t="s">
        <v>9711</v>
      </c>
      <c r="G2264" t="str">
        <f>Table19[[#This Row],[Closing Code]] &amp; " - " &amp; Table19[[#This Row],[Closing Code Description]]</f>
        <v>IMPRMNT - Improper Maintenance</v>
      </c>
      <c r="H2264" t="s">
        <v>8878</v>
      </c>
      <c r="I2264" t="s">
        <v>53</v>
      </c>
    </row>
    <row r="2265" spans="2:9" x14ac:dyDescent="0.35">
      <c r="B2265" t="s">
        <v>351</v>
      </c>
      <c r="C2265" t="s">
        <v>10564</v>
      </c>
      <c r="D2265" t="str">
        <f>Table19[[#This Row],[Asset Class]] &amp; " - " &amp; Table19[[#This Row],[Class Description]]</f>
        <v>FRPRTSYS - Fire Protection System</v>
      </c>
      <c r="E2265" t="s">
        <v>9712</v>
      </c>
      <c r="F2265" t="s">
        <v>9713</v>
      </c>
      <c r="G2265" t="str">
        <f>Table19[[#This Row],[Closing Code]] &amp; " - " &amp; Table19[[#This Row],[Closing Code Description]]</f>
        <v>INSLUBR - Insufficient Lubrication</v>
      </c>
      <c r="H2265" t="s">
        <v>8878</v>
      </c>
      <c r="I2265" t="s">
        <v>53</v>
      </c>
    </row>
    <row r="2266" spans="2:9" x14ac:dyDescent="0.35">
      <c r="B2266" t="s">
        <v>351</v>
      </c>
      <c r="C2266" t="s">
        <v>10564</v>
      </c>
      <c r="D2266" t="str">
        <f>Table19[[#This Row],[Asset Class]] &amp; " - " &amp; Table19[[#This Row],[Class Description]]</f>
        <v>FRPRTSYS - Fire Protection System</v>
      </c>
      <c r="E2266" t="s">
        <v>9716</v>
      </c>
      <c r="F2266" t="s">
        <v>9717</v>
      </c>
      <c r="G2266" t="str">
        <f>Table19[[#This Row],[Closing Code]] &amp; " - " &amp; Table19[[#This Row],[Closing Code Description]]</f>
        <v>MISSCMP - Loose/ Missing Component</v>
      </c>
      <c r="H2266" t="s">
        <v>8878</v>
      </c>
      <c r="I2266" t="s">
        <v>53</v>
      </c>
    </row>
    <row r="2267" spans="2:9" x14ac:dyDescent="0.35">
      <c r="B2267" t="s">
        <v>351</v>
      </c>
      <c r="C2267" t="s">
        <v>10564</v>
      </c>
      <c r="D2267" t="str">
        <f>Table19[[#This Row],[Asset Class]] &amp; " - " &amp; Table19[[#This Row],[Class Description]]</f>
        <v>FRPRTSYS - Fire Protection System</v>
      </c>
      <c r="E2267" t="s">
        <v>9718</v>
      </c>
      <c r="F2267" t="s">
        <v>9719</v>
      </c>
      <c r="G2267" t="str">
        <f>Table19[[#This Row],[Closing Code]] &amp; " - " &amp; Table19[[#This Row],[Closing Code Description]]</f>
        <v>NRMWEAR - Normal Wear</v>
      </c>
      <c r="H2267" t="s">
        <v>8878</v>
      </c>
      <c r="I2267" t="s">
        <v>53</v>
      </c>
    </row>
    <row r="2268" spans="2:9" x14ac:dyDescent="0.35">
      <c r="B2268" t="s">
        <v>351</v>
      </c>
      <c r="C2268" t="s">
        <v>10564</v>
      </c>
      <c r="D2268" t="str">
        <f>Table19[[#This Row],[Asset Class]] &amp; " - " &amp; Table19[[#This Row],[Class Description]]</f>
        <v>FRPRTSYS - Fire Protection System</v>
      </c>
      <c r="E2268" t="s">
        <v>9722</v>
      </c>
      <c r="F2268" t="s">
        <v>9723</v>
      </c>
      <c r="G2268" t="str">
        <f>Table19[[#This Row],[Closing Code]] &amp; " - " &amp; Table19[[#This Row],[Closing Code Description]]</f>
        <v>PRINSTAL - Poor Installation</v>
      </c>
      <c r="H2268" t="s">
        <v>8878</v>
      </c>
      <c r="I2268" t="s">
        <v>53</v>
      </c>
    </row>
    <row r="2269" spans="2:9" x14ac:dyDescent="0.35">
      <c r="B2269" t="s">
        <v>351</v>
      </c>
      <c r="C2269" t="s">
        <v>10564</v>
      </c>
      <c r="D2269" t="str">
        <f>Table19[[#This Row],[Asset Class]] &amp; " - " &amp; Table19[[#This Row],[Class Description]]</f>
        <v>FRPRTSYS - Fire Protection System</v>
      </c>
      <c r="E2269" t="s">
        <v>9724</v>
      </c>
      <c r="F2269" t="s">
        <v>9725</v>
      </c>
      <c r="G2269" t="str">
        <f>Table19[[#This Row],[Closing Code]] &amp; " - " &amp; Table19[[#This Row],[Closing Code Description]]</f>
        <v>PROCISSU - Procedure Issue</v>
      </c>
      <c r="H2269" t="s">
        <v>8878</v>
      </c>
      <c r="I2269" t="s">
        <v>53</v>
      </c>
    </row>
    <row r="2270" spans="2:9" x14ac:dyDescent="0.35">
      <c r="B2270" t="s">
        <v>351</v>
      </c>
      <c r="C2270" t="s">
        <v>10564</v>
      </c>
      <c r="D2270" t="str">
        <f>Table19[[#This Row],[Asset Class]] &amp; " - " &amp; Table19[[#This Row],[Class Description]]</f>
        <v>FRPRTSYS - Fire Protection System</v>
      </c>
      <c r="E2270" t="s">
        <v>9726</v>
      </c>
      <c r="F2270" t="s">
        <v>9727</v>
      </c>
      <c r="G2270" t="str">
        <f>Table19[[#This Row],[Closing Code]] &amp; " - " &amp; Table19[[#This Row],[Closing Code Description]]</f>
        <v>UTLFAIL - Utility Failure</v>
      </c>
      <c r="H2270" t="s">
        <v>8878</v>
      </c>
      <c r="I2270" t="s">
        <v>53</v>
      </c>
    </row>
    <row r="2271" spans="2:9" x14ac:dyDescent="0.35">
      <c r="B2271" t="s">
        <v>351</v>
      </c>
      <c r="C2271" t="s">
        <v>10564</v>
      </c>
      <c r="D2271" t="str">
        <f>Table19[[#This Row],[Asset Class]] &amp; " - " &amp; Table19[[#This Row],[Class Description]]</f>
        <v>FRPRTSYS - Fire Protection System</v>
      </c>
      <c r="E2271" t="s">
        <v>9728</v>
      </c>
      <c r="F2271" t="s">
        <v>9729</v>
      </c>
      <c r="G2271" t="str">
        <f>Table19[[#This Row],[Closing Code]] &amp; " - " &amp; Table19[[#This Row],[Closing Code Description]]</f>
        <v>VNDLSM - Vandalism</v>
      </c>
      <c r="H2271" t="s">
        <v>8878</v>
      </c>
      <c r="I2271" t="s">
        <v>53</v>
      </c>
    </row>
    <row r="2272" spans="2:9" x14ac:dyDescent="0.35">
      <c r="B2272" t="s">
        <v>351</v>
      </c>
      <c r="C2272" t="s">
        <v>10564</v>
      </c>
      <c r="D2272" t="str">
        <f>Table19[[#This Row],[Asset Class]] &amp; " - " &amp; Table19[[#This Row],[Class Description]]</f>
        <v>FRPRTSYS - Fire Protection System</v>
      </c>
      <c r="E2272" t="s">
        <v>9730</v>
      </c>
      <c r="F2272" t="s">
        <v>9731</v>
      </c>
      <c r="G2272" t="str">
        <f>Table19[[#This Row],[Closing Code]] &amp; " - " &amp; Table19[[#This Row],[Closing Code Description]]</f>
        <v>WORNCMPT - Defective/ Worn Component</v>
      </c>
      <c r="H2272" t="s">
        <v>8878</v>
      </c>
      <c r="I2272" t="s">
        <v>53</v>
      </c>
    </row>
    <row r="2273" spans="2:9" x14ac:dyDescent="0.35">
      <c r="B2273" t="s">
        <v>351</v>
      </c>
      <c r="C2273" t="s">
        <v>10564</v>
      </c>
      <c r="D2273" t="str">
        <f>Table19[[#This Row],[Asset Class]] &amp; " - " &amp; Table19[[#This Row],[Class Description]]</f>
        <v>FRPRTSYS - Fire Protection System</v>
      </c>
      <c r="E2273" t="s">
        <v>9732</v>
      </c>
      <c r="F2273" t="s">
        <v>9733</v>
      </c>
      <c r="G2273" t="str">
        <f>Table19[[#This Row],[Closing Code]] &amp; " - " &amp; Table19[[#This Row],[Closing Code Description]]</f>
        <v>ADJUSTD - Adjusted</v>
      </c>
      <c r="H2273" t="s">
        <v>8896</v>
      </c>
      <c r="I2273" t="s">
        <v>53</v>
      </c>
    </row>
    <row r="2274" spans="2:9" x14ac:dyDescent="0.35">
      <c r="B2274" t="s">
        <v>351</v>
      </c>
      <c r="C2274" t="s">
        <v>10564</v>
      </c>
      <c r="D2274" t="str">
        <f>Table19[[#This Row],[Asset Class]] &amp; " - " &amp; Table19[[#This Row],[Class Description]]</f>
        <v>FRPRTSYS - Fire Protection System</v>
      </c>
      <c r="E2274" t="s">
        <v>9772</v>
      </c>
      <c r="F2274" t="s">
        <v>9773</v>
      </c>
      <c r="G2274" t="str">
        <f>Table19[[#This Row],[Closing Code]] &amp; " - " &amp; Table19[[#This Row],[Closing Code Description]]</f>
        <v>CALLCNTR - Call Contractor</v>
      </c>
      <c r="H2274" t="s">
        <v>8896</v>
      </c>
      <c r="I2274" t="s">
        <v>53</v>
      </c>
    </row>
    <row r="2275" spans="2:9" x14ac:dyDescent="0.35">
      <c r="B2275" t="s">
        <v>351</v>
      </c>
      <c r="C2275" t="s">
        <v>10564</v>
      </c>
      <c r="D2275" t="str">
        <f>Table19[[#This Row],[Asset Class]] &amp; " - " &amp; Table19[[#This Row],[Class Description]]</f>
        <v>FRPRTSYS - Fire Protection System</v>
      </c>
      <c r="E2275" t="s">
        <v>9736</v>
      </c>
      <c r="F2275" t="s">
        <v>9737</v>
      </c>
      <c r="G2275" t="str">
        <f>Table19[[#This Row],[Closing Code]] &amp; " - " &amp; Table19[[#This Row],[Closing Code Description]]</f>
        <v>DECONTME - Decontaminate</v>
      </c>
      <c r="H2275" t="s">
        <v>8896</v>
      </c>
      <c r="I2275" t="s">
        <v>53</v>
      </c>
    </row>
    <row r="2276" spans="2:9" x14ac:dyDescent="0.35">
      <c r="B2276" t="s">
        <v>351</v>
      </c>
      <c r="C2276" t="s">
        <v>10564</v>
      </c>
      <c r="D2276" t="str">
        <f>Table19[[#This Row],[Asset Class]] &amp; " - " &amp; Table19[[#This Row],[Class Description]]</f>
        <v>FRPRTSYS - Fire Protection System</v>
      </c>
      <c r="E2276" t="s">
        <v>9740</v>
      </c>
      <c r="F2276" t="s">
        <v>9741</v>
      </c>
      <c r="G2276" t="str">
        <f>Table19[[#This Row],[Closing Code]] &amp; " - " &amp; Table19[[#This Row],[Closing Code Description]]</f>
        <v>LUBRCTE - Lubricate</v>
      </c>
      <c r="H2276" t="s">
        <v>8896</v>
      </c>
      <c r="I2276" t="s">
        <v>53</v>
      </c>
    </row>
    <row r="2277" spans="2:9" x14ac:dyDescent="0.35">
      <c r="B2277" t="s">
        <v>351</v>
      </c>
      <c r="C2277" t="s">
        <v>10564</v>
      </c>
      <c r="D2277" t="str">
        <f>Table19[[#This Row],[Asset Class]] &amp; " - " &amp; Table19[[#This Row],[Class Description]]</f>
        <v>FRPRTSYS - Fire Protection System</v>
      </c>
      <c r="E2277" t="s">
        <v>9989</v>
      </c>
      <c r="F2277" t="s">
        <v>9990</v>
      </c>
      <c r="G2277" t="str">
        <f>Table19[[#This Row],[Closing Code]] &amp; " - " &amp; Table19[[#This Row],[Closing Code Description]]</f>
        <v>MONITR - Monitor</v>
      </c>
      <c r="H2277" t="s">
        <v>8896</v>
      </c>
      <c r="I2277" t="s">
        <v>53</v>
      </c>
    </row>
    <row r="2278" spans="2:9" x14ac:dyDescent="0.35">
      <c r="B2278" t="s">
        <v>351</v>
      </c>
      <c r="C2278" t="s">
        <v>10564</v>
      </c>
      <c r="D2278" t="str">
        <f>Table19[[#This Row],[Asset Class]] &amp; " - " &amp; Table19[[#This Row],[Class Description]]</f>
        <v>FRPRTSYS - Fire Protection System</v>
      </c>
      <c r="E2278" t="s">
        <v>9742</v>
      </c>
      <c r="F2278" t="s">
        <v>9743</v>
      </c>
      <c r="G2278" t="str">
        <f>Table19[[#This Row],[Closing Code]] &amp; " - " &amp; Table19[[#This Row],[Closing Code Description]]</f>
        <v>RECALBRT - Recalibrate</v>
      </c>
      <c r="H2278" t="s">
        <v>8896</v>
      </c>
      <c r="I2278" t="s">
        <v>53</v>
      </c>
    </row>
    <row r="2279" spans="2:9" x14ac:dyDescent="0.35">
      <c r="B2279" t="s">
        <v>351</v>
      </c>
      <c r="C2279" t="s">
        <v>10564</v>
      </c>
      <c r="D2279" t="str">
        <f>Table19[[#This Row],[Asset Class]] &amp; " - " &amp; Table19[[#This Row],[Class Description]]</f>
        <v>FRPRTSYS - Fire Protection System</v>
      </c>
      <c r="E2279" t="s">
        <v>9774</v>
      </c>
      <c r="F2279" t="s">
        <v>9775</v>
      </c>
      <c r="G2279" t="str">
        <f>Table19[[#This Row],[Closing Code]] &amp; " - " &amp; Table19[[#This Row],[Closing Code Description]]</f>
        <v>REPAIR - Repair</v>
      </c>
      <c r="H2279" t="s">
        <v>8896</v>
      </c>
      <c r="I2279" t="s">
        <v>53</v>
      </c>
    </row>
    <row r="2280" spans="2:9" x14ac:dyDescent="0.35">
      <c r="B2280" t="s">
        <v>351</v>
      </c>
      <c r="C2280" t="s">
        <v>10564</v>
      </c>
      <c r="D2280" t="str">
        <f>Table19[[#This Row],[Asset Class]] &amp; " - " &amp; Table19[[#This Row],[Class Description]]</f>
        <v>FRPRTSYS - Fire Protection System</v>
      </c>
      <c r="E2280" t="s">
        <v>9776</v>
      </c>
      <c r="F2280" t="s">
        <v>9777</v>
      </c>
      <c r="G2280" t="str">
        <f>Table19[[#This Row],[Closing Code]] &amp; " - " &amp; Table19[[#This Row],[Closing Code Description]]</f>
        <v>REPLACE - Replace</v>
      </c>
      <c r="H2280" t="s">
        <v>8896</v>
      </c>
      <c r="I2280" t="s">
        <v>53</v>
      </c>
    </row>
    <row r="2281" spans="2:9" x14ac:dyDescent="0.35">
      <c r="B2281" t="s">
        <v>354</v>
      </c>
      <c r="C2281" t="s">
        <v>121</v>
      </c>
      <c r="D2281" t="str">
        <f>Table19[[#This Row],[Asset Class]] &amp; " - " &amp; Table19[[#This Row],[Class Description]]</f>
        <v>FRSHTTR - Fire Shutter</v>
      </c>
      <c r="E2281" t="s">
        <v>9674</v>
      </c>
      <c r="F2281" t="s">
        <v>9675</v>
      </c>
      <c r="G2281" t="str">
        <f>Table19[[#This Row],[Closing Code]] &amp; " - " &amp; Table19[[#This Row],[Closing Code Description]]</f>
        <v>CORROS - Corrosion</v>
      </c>
      <c r="H2281" t="s">
        <v>8863</v>
      </c>
      <c r="I2281" t="s">
        <v>53</v>
      </c>
    </row>
    <row r="2282" spans="2:9" x14ac:dyDescent="0.35">
      <c r="B2282" t="s">
        <v>354</v>
      </c>
      <c r="C2282" t="s">
        <v>121</v>
      </c>
      <c r="D2282" t="str">
        <f>Table19[[#This Row],[Asset Class]] &amp; " - " &amp; Table19[[#This Row],[Class Description]]</f>
        <v>FRSHTTR - Fire Shutter</v>
      </c>
      <c r="E2282" t="s">
        <v>9682</v>
      </c>
      <c r="F2282" t="s">
        <v>9683</v>
      </c>
      <c r="G2282" t="str">
        <f>Table19[[#This Row],[Closing Code]] &amp; " - " &amp; Table19[[#This Row],[Closing Code Description]]</f>
        <v>JAMMEDEQ - Jammed Equipment</v>
      </c>
      <c r="H2282" t="s">
        <v>8863</v>
      </c>
      <c r="I2282" t="s">
        <v>53</v>
      </c>
    </row>
    <row r="2283" spans="2:9" x14ac:dyDescent="0.35">
      <c r="B2283" t="s">
        <v>354</v>
      </c>
      <c r="C2283" t="s">
        <v>121</v>
      </c>
      <c r="D2283" t="str">
        <f>Table19[[#This Row],[Asset Class]] &amp; " - " &amp; Table19[[#This Row],[Class Description]]</f>
        <v>FRSHTTR - Fire Shutter</v>
      </c>
      <c r="E2283" t="s">
        <v>9686</v>
      </c>
      <c r="F2283" t="s">
        <v>9687</v>
      </c>
      <c r="G2283" t="str">
        <f>Table19[[#This Row],[Closing Code]] &amp; " - " &amp; Table19[[#This Row],[Closing Code Description]]</f>
        <v>LOWPERF - Low Performance</v>
      </c>
      <c r="H2283" t="s">
        <v>8863</v>
      </c>
      <c r="I2283" t="s">
        <v>53</v>
      </c>
    </row>
    <row r="2284" spans="2:9" x14ac:dyDescent="0.35">
      <c r="B2284" t="s">
        <v>354</v>
      </c>
      <c r="C2284" t="s">
        <v>121</v>
      </c>
      <c r="D2284" t="str">
        <f>Table19[[#This Row],[Asset Class]] &amp; " - " &amp; Table19[[#This Row],[Class Description]]</f>
        <v>FRSHTTR - Fire Shutter</v>
      </c>
      <c r="E2284" t="s">
        <v>10579</v>
      </c>
      <c r="F2284" t="s">
        <v>10580</v>
      </c>
      <c r="G2284" t="str">
        <f>Table19[[#This Row],[Closing Code]] &amp; " - " &amp; Table19[[#This Row],[Closing Code Description]]</f>
        <v>MCHELTRP - Mechanical/Eectrical Trip Out</v>
      </c>
      <c r="H2284" t="s">
        <v>8863</v>
      </c>
      <c r="I2284" t="s">
        <v>53</v>
      </c>
    </row>
    <row r="2285" spans="2:9" x14ac:dyDescent="0.35">
      <c r="B2285" t="s">
        <v>354</v>
      </c>
      <c r="C2285" t="s">
        <v>121</v>
      </c>
      <c r="D2285" t="str">
        <f>Table19[[#This Row],[Asset Class]] &amp; " - " &amp; Table19[[#This Row],[Class Description]]</f>
        <v>FRSHTTR - Fire Shutter</v>
      </c>
      <c r="E2285" t="s">
        <v>9688</v>
      </c>
      <c r="F2285" t="s">
        <v>9689</v>
      </c>
      <c r="G2285" t="str">
        <f>Table19[[#This Row],[Closing Code]] &amp; " - " &amp; Table19[[#This Row],[Closing Code Description]]</f>
        <v>NONOPER - Non-Operational</v>
      </c>
      <c r="H2285" t="s">
        <v>8863</v>
      </c>
      <c r="I2285" t="s">
        <v>53</v>
      </c>
    </row>
    <row r="2286" spans="2:9" x14ac:dyDescent="0.35">
      <c r="B2286" t="s">
        <v>354</v>
      </c>
      <c r="C2286" t="s">
        <v>121</v>
      </c>
      <c r="D2286" t="str">
        <f>Table19[[#This Row],[Asset Class]] &amp; " - " &amp; Table19[[#This Row],[Class Description]]</f>
        <v>FRSHTTR - Fire Shutter</v>
      </c>
      <c r="E2286" t="s">
        <v>9690</v>
      </c>
      <c r="F2286" t="s">
        <v>9691</v>
      </c>
      <c r="G2286" t="str">
        <f>Table19[[#This Row],[Closing Code]] &amp; " - " &amp; Table19[[#This Row],[Closing Code Description]]</f>
        <v>PHYDMGE - Physical Damage</v>
      </c>
      <c r="H2286" t="s">
        <v>8863</v>
      </c>
      <c r="I2286" t="s">
        <v>53</v>
      </c>
    </row>
    <row r="2287" spans="2:9" x14ac:dyDescent="0.35">
      <c r="B2287" t="s">
        <v>354</v>
      </c>
      <c r="C2287" t="s">
        <v>121</v>
      </c>
      <c r="D2287" t="str">
        <f>Table19[[#This Row],[Asset Class]] &amp; " - " &amp; Table19[[#This Row],[Class Description]]</f>
        <v>FRSHTTR - Fire Shutter</v>
      </c>
      <c r="E2287" t="s">
        <v>10581</v>
      </c>
      <c r="F2287" t="s">
        <v>10582</v>
      </c>
      <c r="G2287" t="str">
        <f>Table19[[#This Row],[Closing Code]] &amp; " - " &amp; Table19[[#This Row],[Closing Code Description]]</f>
        <v>FIRESEFL - Fire Shutter Electrical Failed</v>
      </c>
      <c r="H2287" t="s">
        <v>8876</v>
      </c>
      <c r="I2287" t="s">
        <v>53</v>
      </c>
    </row>
    <row r="2288" spans="2:9" x14ac:dyDescent="0.35">
      <c r="B2288" t="s">
        <v>354</v>
      </c>
      <c r="C2288" t="s">
        <v>121</v>
      </c>
      <c r="D2288" t="str">
        <f>Table19[[#This Row],[Asset Class]] &amp; " - " &amp; Table19[[#This Row],[Class Description]]</f>
        <v>FRSHTTR - Fire Shutter</v>
      </c>
      <c r="E2288" t="s">
        <v>10583</v>
      </c>
      <c r="F2288" t="s">
        <v>10584</v>
      </c>
      <c r="G2288" t="str">
        <f>Table19[[#This Row],[Closing Code]] &amp; " - " &amp; Table19[[#This Row],[Closing Code Description]]</f>
        <v>FIRESMFL - Fire Shutter Mechanical Failed</v>
      </c>
      <c r="H2288" t="s">
        <v>8876</v>
      </c>
      <c r="I2288" t="s">
        <v>53</v>
      </c>
    </row>
    <row r="2289" spans="2:9" x14ac:dyDescent="0.35">
      <c r="B2289" t="s">
        <v>354</v>
      </c>
      <c r="C2289" t="s">
        <v>121</v>
      </c>
      <c r="D2289" t="str">
        <f>Table19[[#This Row],[Asset Class]] &amp; " - " &amp; Table19[[#This Row],[Class Description]]</f>
        <v>FRSHTTR - Fire Shutter</v>
      </c>
      <c r="E2289" t="s">
        <v>10585</v>
      </c>
      <c r="F2289" t="s">
        <v>10586</v>
      </c>
      <c r="G2289" t="str">
        <f>Table19[[#This Row],[Closing Code]] &amp; " - " &amp; Table19[[#This Row],[Closing Code Description]]</f>
        <v>FRSHDET - Fire shutter deteriorated</v>
      </c>
      <c r="H2289" t="s">
        <v>8876</v>
      </c>
      <c r="I2289" t="s">
        <v>53</v>
      </c>
    </row>
    <row r="2290" spans="2:9" x14ac:dyDescent="0.35">
      <c r="B2290" t="s">
        <v>354</v>
      </c>
      <c r="C2290" t="s">
        <v>121</v>
      </c>
      <c r="D2290" t="str">
        <f>Table19[[#This Row],[Asset Class]] &amp; " - " &amp; Table19[[#This Row],[Class Description]]</f>
        <v>FRSHTTR - Fire Shutter</v>
      </c>
      <c r="E2290" t="s">
        <v>9698</v>
      </c>
      <c r="F2290" t="s">
        <v>9699</v>
      </c>
      <c r="G2290" t="str">
        <f>Table19[[#This Row],[Closing Code]] &amp; " - " &amp; Table19[[#This Row],[Closing Code Description]]</f>
        <v>ACCIDENT - Accident</v>
      </c>
      <c r="H2290" t="s">
        <v>8878</v>
      </c>
      <c r="I2290" t="s">
        <v>53</v>
      </c>
    </row>
    <row r="2291" spans="2:9" x14ac:dyDescent="0.35">
      <c r="B2291" t="s">
        <v>354</v>
      </c>
      <c r="C2291" t="s">
        <v>121</v>
      </c>
      <c r="D2291" t="str">
        <f>Table19[[#This Row],[Asset Class]] &amp; " - " &amp; Table19[[#This Row],[Class Description]]</f>
        <v>FRSHTTR - Fire Shutter</v>
      </c>
      <c r="E2291" t="s">
        <v>9700</v>
      </c>
      <c r="F2291" t="s">
        <v>9701</v>
      </c>
      <c r="G2291" t="str">
        <f>Table19[[#This Row],[Closing Code]] &amp; " - " &amp; Table19[[#This Row],[Closing Code Description]]</f>
        <v>ACCWEAR - Accelerated Wear</v>
      </c>
      <c r="H2291" t="s">
        <v>8878</v>
      </c>
      <c r="I2291" t="s">
        <v>53</v>
      </c>
    </row>
    <row r="2292" spans="2:9" x14ac:dyDescent="0.35">
      <c r="B2292" t="s">
        <v>354</v>
      </c>
      <c r="C2292" t="s">
        <v>121</v>
      </c>
      <c r="D2292" t="str">
        <f>Table19[[#This Row],[Asset Class]] &amp; " - " &amp; Table19[[#This Row],[Class Description]]</f>
        <v>FRSHTTR - Fire Shutter</v>
      </c>
      <c r="E2292" t="s">
        <v>10587</v>
      </c>
      <c r="F2292" t="s">
        <v>10588</v>
      </c>
      <c r="G2292" t="str">
        <f>Table19[[#This Row],[Closing Code]] &amp; " - " &amp; Table19[[#This Row],[Closing Code Description]]</f>
        <v>ALIGNMNT - Alignment</v>
      </c>
      <c r="H2292" t="s">
        <v>8878</v>
      </c>
      <c r="I2292" t="s">
        <v>53</v>
      </c>
    </row>
    <row r="2293" spans="2:9" x14ac:dyDescent="0.35">
      <c r="B2293" t="s">
        <v>354</v>
      </c>
      <c r="C2293" t="s">
        <v>121</v>
      </c>
      <c r="D2293" t="str">
        <f>Table19[[#This Row],[Asset Class]] &amp; " - " &amp; Table19[[#This Row],[Class Description]]</f>
        <v>FRSHTTR - Fire Shutter</v>
      </c>
      <c r="E2293" t="s">
        <v>9704</v>
      </c>
      <c r="F2293" t="s">
        <v>9705</v>
      </c>
      <c r="G2293" t="str">
        <f>Table19[[#This Row],[Closing Code]] &amp; " - " &amp; Table19[[#This Row],[Closing Code Description]]</f>
        <v>CONTAM - Contamination</v>
      </c>
      <c r="H2293" t="s">
        <v>8878</v>
      </c>
      <c r="I2293" t="s">
        <v>53</v>
      </c>
    </row>
    <row r="2294" spans="2:9" x14ac:dyDescent="0.35">
      <c r="B2294" t="s">
        <v>354</v>
      </c>
      <c r="C2294" t="s">
        <v>121</v>
      </c>
      <c r="D2294" t="str">
        <f>Table19[[#This Row],[Asset Class]] &amp; " - " &amp; Table19[[#This Row],[Class Description]]</f>
        <v>FRSHTTR - Fire Shutter</v>
      </c>
      <c r="E2294" t="s">
        <v>9710</v>
      </c>
      <c r="F2294" t="s">
        <v>9711</v>
      </c>
      <c r="G2294" t="str">
        <f>Table19[[#This Row],[Closing Code]] &amp; " - " &amp; Table19[[#This Row],[Closing Code Description]]</f>
        <v>IMPRMNT - Improper Maintenance</v>
      </c>
      <c r="H2294" t="s">
        <v>8878</v>
      </c>
      <c r="I2294" t="s">
        <v>53</v>
      </c>
    </row>
    <row r="2295" spans="2:9" x14ac:dyDescent="0.35">
      <c r="B2295" t="s">
        <v>354</v>
      </c>
      <c r="C2295" t="s">
        <v>121</v>
      </c>
      <c r="D2295" t="str">
        <f>Table19[[#This Row],[Asset Class]] &amp; " - " &amp; Table19[[#This Row],[Class Description]]</f>
        <v>FRSHTTR - Fire Shutter</v>
      </c>
      <c r="E2295" t="s">
        <v>9716</v>
      </c>
      <c r="F2295" t="s">
        <v>9717</v>
      </c>
      <c r="G2295" t="str">
        <f>Table19[[#This Row],[Closing Code]] &amp; " - " &amp; Table19[[#This Row],[Closing Code Description]]</f>
        <v>MISSCMP - Loose/ Missing Component</v>
      </c>
      <c r="H2295" t="s">
        <v>8878</v>
      </c>
      <c r="I2295" t="s">
        <v>53</v>
      </c>
    </row>
    <row r="2296" spans="2:9" x14ac:dyDescent="0.35">
      <c r="B2296" t="s">
        <v>354</v>
      </c>
      <c r="C2296" t="s">
        <v>121</v>
      </c>
      <c r="D2296" t="str">
        <f>Table19[[#This Row],[Asset Class]] &amp; " - " &amp; Table19[[#This Row],[Class Description]]</f>
        <v>FRSHTTR - Fire Shutter</v>
      </c>
      <c r="E2296" t="s">
        <v>9722</v>
      </c>
      <c r="F2296" t="s">
        <v>9723</v>
      </c>
      <c r="G2296" t="str">
        <f>Table19[[#This Row],[Closing Code]] &amp; " - " &amp; Table19[[#This Row],[Closing Code Description]]</f>
        <v>PRINSTAL - Poor Installation</v>
      </c>
      <c r="H2296" t="s">
        <v>8878</v>
      </c>
      <c r="I2296" t="s">
        <v>53</v>
      </c>
    </row>
    <row r="2297" spans="2:9" x14ac:dyDescent="0.35">
      <c r="B2297" t="s">
        <v>354</v>
      </c>
      <c r="C2297" t="s">
        <v>121</v>
      </c>
      <c r="D2297" t="str">
        <f>Table19[[#This Row],[Asset Class]] &amp; " - " &amp; Table19[[#This Row],[Class Description]]</f>
        <v>FRSHTTR - Fire Shutter</v>
      </c>
      <c r="E2297" t="s">
        <v>9730</v>
      </c>
      <c r="F2297" t="s">
        <v>9731</v>
      </c>
      <c r="G2297" t="str">
        <f>Table19[[#This Row],[Closing Code]] &amp; " - " &amp; Table19[[#This Row],[Closing Code Description]]</f>
        <v>WORNCMPT - Defective/ Worn Component</v>
      </c>
      <c r="H2297" t="s">
        <v>8878</v>
      </c>
      <c r="I2297" t="s">
        <v>53</v>
      </c>
    </row>
    <row r="2298" spans="2:9" x14ac:dyDescent="0.35">
      <c r="B2298" t="s">
        <v>354</v>
      </c>
      <c r="C2298" t="s">
        <v>121</v>
      </c>
      <c r="D2298" t="str">
        <f>Table19[[#This Row],[Asset Class]] &amp; " - " &amp; Table19[[#This Row],[Class Description]]</f>
        <v>FRSHTTR - Fire Shutter</v>
      </c>
      <c r="E2298" t="s">
        <v>9772</v>
      </c>
      <c r="F2298" t="s">
        <v>9773</v>
      </c>
      <c r="G2298" t="str">
        <f>Table19[[#This Row],[Closing Code]] &amp; " - " &amp; Table19[[#This Row],[Closing Code Description]]</f>
        <v>CALLCNTR - Call Contractor</v>
      </c>
      <c r="H2298" t="s">
        <v>8896</v>
      </c>
      <c r="I2298" t="s">
        <v>53</v>
      </c>
    </row>
    <row r="2299" spans="2:9" x14ac:dyDescent="0.35">
      <c r="B2299" t="s">
        <v>354</v>
      </c>
      <c r="C2299" t="s">
        <v>121</v>
      </c>
      <c r="D2299" t="str">
        <f>Table19[[#This Row],[Asset Class]] &amp; " - " &amp; Table19[[#This Row],[Class Description]]</f>
        <v>FRSHTTR - Fire Shutter</v>
      </c>
      <c r="E2299" t="s">
        <v>9734</v>
      </c>
      <c r="F2299" t="s">
        <v>9735</v>
      </c>
      <c r="G2299" t="str">
        <f>Table19[[#This Row],[Closing Code]] &amp; " - " &amp; Table19[[#This Row],[Closing Code Description]]</f>
        <v>DECOMM - Decommission</v>
      </c>
      <c r="H2299" t="s">
        <v>8896</v>
      </c>
      <c r="I2299" t="s">
        <v>53</v>
      </c>
    </row>
    <row r="2300" spans="2:9" x14ac:dyDescent="0.35">
      <c r="B2300" t="s">
        <v>354</v>
      </c>
      <c r="C2300" t="s">
        <v>121</v>
      </c>
      <c r="D2300" t="str">
        <f>Table19[[#This Row],[Asset Class]] &amp; " - " &amp; Table19[[#This Row],[Class Description]]</f>
        <v>FRSHTTR - Fire Shutter</v>
      </c>
      <c r="E2300" t="s">
        <v>9742</v>
      </c>
      <c r="F2300" t="s">
        <v>9743</v>
      </c>
      <c r="G2300" t="str">
        <f>Table19[[#This Row],[Closing Code]] &amp; " - " &amp; Table19[[#This Row],[Closing Code Description]]</f>
        <v>RECALBRT - Recalibrate</v>
      </c>
      <c r="H2300" t="s">
        <v>8896</v>
      </c>
      <c r="I2300" t="s">
        <v>53</v>
      </c>
    </row>
    <row r="2301" spans="2:9" x14ac:dyDescent="0.35">
      <c r="B2301" t="s">
        <v>354</v>
      </c>
      <c r="C2301" t="s">
        <v>121</v>
      </c>
      <c r="D2301" t="str">
        <f>Table19[[#This Row],[Asset Class]] &amp; " - " &amp; Table19[[#This Row],[Class Description]]</f>
        <v>FRSHTTR - Fire Shutter</v>
      </c>
      <c r="E2301" t="s">
        <v>9744</v>
      </c>
      <c r="F2301" t="s">
        <v>9745</v>
      </c>
      <c r="G2301" t="str">
        <f>Table19[[#This Row],[Closing Code]] &amp; " - " &amp; Table19[[#This Row],[Closing Code Description]]</f>
        <v>REMVOBT - Remove Obstruction</v>
      </c>
      <c r="H2301" t="s">
        <v>8896</v>
      </c>
      <c r="I2301" t="s">
        <v>53</v>
      </c>
    </row>
    <row r="2302" spans="2:9" x14ac:dyDescent="0.35">
      <c r="B2302" t="s">
        <v>354</v>
      </c>
      <c r="C2302" t="s">
        <v>121</v>
      </c>
      <c r="D2302" t="str">
        <f>Table19[[#This Row],[Asset Class]] &amp; " - " &amp; Table19[[#This Row],[Class Description]]</f>
        <v>FRSHTTR - Fire Shutter</v>
      </c>
      <c r="E2302" t="s">
        <v>9774</v>
      </c>
      <c r="F2302" t="s">
        <v>9775</v>
      </c>
      <c r="G2302" t="str">
        <f>Table19[[#This Row],[Closing Code]] &amp; " - " &amp; Table19[[#This Row],[Closing Code Description]]</f>
        <v>REPAIR - Repair</v>
      </c>
      <c r="H2302" t="s">
        <v>8896</v>
      </c>
      <c r="I2302" t="s">
        <v>53</v>
      </c>
    </row>
    <row r="2303" spans="2:9" x14ac:dyDescent="0.35">
      <c r="B2303" t="s">
        <v>354</v>
      </c>
      <c r="C2303" t="s">
        <v>121</v>
      </c>
      <c r="D2303" t="str">
        <f>Table19[[#This Row],[Asset Class]] &amp; " - " &amp; Table19[[#This Row],[Class Description]]</f>
        <v>FRSHTTR - Fire Shutter</v>
      </c>
      <c r="E2303" t="s">
        <v>9776</v>
      </c>
      <c r="F2303" t="s">
        <v>9777</v>
      </c>
      <c r="G2303" t="str">
        <f>Table19[[#This Row],[Closing Code]] &amp; " - " &amp; Table19[[#This Row],[Closing Code Description]]</f>
        <v>REPLACE - Replace</v>
      </c>
      <c r="H2303" t="s">
        <v>8896</v>
      </c>
      <c r="I2303" t="s">
        <v>53</v>
      </c>
    </row>
    <row r="2304" spans="2:9" x14ac:dyDescent="0.35">
      <c r="B2304" t="s">
        <v>354</v>
      </c>
      <c r="C2304" t="s">
        <v>121</v>
      </c>
      <c r="D2304" t="str">
        <f>Table19[[#This Row],[Asset Class]] &amp; " - " &amp; Table19[[#This Row],[Class Description]]</f>
        <v>FRSHTTR - Fire Shutter</v>
      </c>
      <c r="E2304" t="s">
        <v>10318</v>
      </c>
      <c r="F2304" t="s">
        <v>10319</v>
      </c>
      <c r="G2304" t="str">
        <f>Table19[[#This Row],[Closing Code]] &amp; " - " &amp; Table19[[#This Row],[Closing Code Description]]</f>
        <v>RESET - Reset</v>
      </c>
      <c r="H2304" t="s">
        <v>8896</v>
      </c>
      <c r="I2304" t="s">
        <v>53</v>
      </c>
    </row>
    <row r="2305" spans="2:9" x14ac:dyDescent="0.35">
      <c r="B2305" t="s">
        <v>354</v>
      </c>
      <c r="C2305" t="s">
        <v>121</v>
      </c>
      <c r="D2305" t="str">
        <f>Table19[[#This Row],[Asset Class]] &amp; " - " &amp; Table19[[#This Row],[Class Description]]</f>
        <v>FRSHTTR - Fire Shutter</v>
      </c>
      <c r="E2305" t="s">
        <v>9754</v>
      </c>
      <c r="F2305" t="s">
        <v>9755</v>
      </c>
      <c r="G2305" t="str">
        <f>Table19[[#This Row],[Closing Code]] &amp; " - " &amp; Table19[[#This Row],[Closing Code Description]]</f>
        <v>UPGRADES - Upgrade</v>
      </c>
      <c r="H2305" t="s">
        <v>8896</v>
      </c>
      <c r="I2305" t="s">
        <v>53</v>
      </c>
    </row>
    <row r="2306" spans="2:9" x14ac:dyDescent="0.35">
      <c r="B2306" t="s">
        <v>323</v>
      </c>
      <c r="C2306" t="s">
        <v>143</v>
      </c>
      <c r="D2306" t="str">
        <f>Table19[[#This Row],[Asset Class]] &amp; " - " &amp; Table19[[#This Row],[Class Description]]</f>
        <v>FRSTADKT - First Aid Kit</v>
      </c>
      <c r="E2306" t="s">
        <v>9672</v>
      </c>
      <c r="F2306" t="s">
        <v>9673</v>
      </c>
      <c r="G2306" t="str">
        <f>Table19[[#This Row],[Closing Code]] &amp; " - " &amp; Table19[[#This Row],[Closing Code Description]]</f>
        <v>ABNTEMP - Abnormal Temperature</v>
      </c>
      <c r="H2306" t="s">
        <v>8863</v>
      </c>
      <c r="I2306" t="s">
        <v>53</v>
      </c>
    </row>
    <row r="2307" spans="2:9" x14ac:dyDescent="0.35">
      <c r="B2307" t="s">
        <v>323</v>
      </c>
      <c r="C2307" t="s">
        <v>143</v>
      </c>
      <c r="D2307" t="str">
        <f>Table19[[#This Row],[Asset Class]] &amp; " - " &amp; Table19[[#This Row],[Class Description]]</f>
        <v>FRSTADKT - First Aid Kit</v>
      </c>
      <c r="E2307" t="s">
        <v>9674</v>
      </c>
      <c r="F2307" t="s">
        <v>9675</v>
      </c>
      <c r="G2307" t="str">
        <f>Table19[[#This Row],[Closing Code]] &amp; " - " &amp; Table19[[#This Row],[Closing Code Description]]</f>
        <v>CORROS - Corrosion</v>
      </c>
      <c r="H2307" t="s">
        <v>8863</v>
      </c>
      <c r="I2307" t="s">
        <v>53</v>
      </c>
    </row>
    <row r="2308" spans="2:9" x14ac:dyDescent="0.35">
      <c r="B2308" t="s">
        <v>323</v>
      </c>
      <c r="C2308" t="s">
        <v>143</v>
      </c>
      <c r="D2308" t="str">
        <f>Table19[[#This Row],[Asset Class]] &amp; " - " &amp; Table19[[#This Row],[Class Description]]</f>
        <v>FRSTADKT - First Aid Kit</v>
      </c>
      <c r="E2308" t="s">
        <v>9676</v>
      </c>
      <c r="F2308" t="s">
        <v>9677</v>
      </c>
      <c r="G2308" t="str">
        <f>Table19[[#This Row],[Closing Code]] &amp; " - " &amp; Table19[[#This Row],[Closing Code Description]]</f>
        <v>ELECTRIP - Electrical Trip Out</v>
      </c>
      <c r="H2308" t="s">
        <v>8863</v>
      </c>
      <c r="I2308" t="s">
        <v>53</v>
      </c>
    </row>
    <row r="2309" spans="2:9" x14ac:dyDescent="0.35">
      <c r="B2309" t="s">
        <v>323</v>
      </c>
      <c r="C2309" t="s">
        <v>143</v>
      </c>
      <c r="D2309" t="str">
        <f>Table19[[#This Row],[Asset Class]] &amp; " - " &amp; Table19[[#This Row],[Class Description]]</f>
        <v>FRSTADKT - First Aid Kit</v>
      </c>
      <c r="E2309" t="s">
        <v>9678</v>
      </c>
      <c r="F2309" t="s">
        <v>9679</v>
      </c>
      <c r="G2309" t="str">
        <f>Table19[[#This Row],[Closing Code]] &amp; " - " &amp; Table19[[#This Row],[Closing Code Description]]</f>
        <v>EXNOISE - Excessive Noise</v>
      </c>
      <c r="H2309" t="s">
        <v>8863</v>
      </c>
      <c r="I2309" t="s">
        <v>53</v>
      </c>
    </row>
    <row r="2310" spans="2:9" x14ac:dyDescent="0.35">
      <c r="B2310" t="s">
        <v>323</v>
      </c>
      <c r="C2310" t="s">
        <v>143</v>
      </c>
      <c r="D2310" t="str">
        <f>Table19[[#This Row],[Asset Class]] &amp; " - " &amp; Table19[[#This Row],[Class Description]]</f>
        <v>FRSTADKT - First Aid Kit</v>
      </c>
      <c r="E2310" t="s">
        <v>9680</v>
      </c>
      <c r="F2310" t="s">
        <v>9681</v>
      </c>
      <c r="G2310" t="str">
        <f>Table19[[#This Row],[Closing Code]] &amp; " - " &amp; Table19[[#This Row],[Closing Code Description]]</f>
        <v>EXVIBRTN - Excessive Vibration</v>
      </c>
      <c r="H2310" t="s">
        <v>8863</v>
      </c>
      <c r="I2310" t="s">
        <v>53</v>
      </c>
    </row>
    <row r="2311" spans="2:9" x14ac:dyDescent="0.35">
      <c r="B2311" t="s">
        <v>323</v>
      </c>
      <c r="C2311" t="s">
        <v>143</v>
      </c>
      <c r="D2311" t="str">
        <f>Table19[[#This Row],[Asset Class]] &amp; " - " &amp; Table19[[#This Row],[Class Description]]</f>
        <v>FRSTADKT - First Aid Kit</v>
      </c>
      <c r="E2311" t="s">
        <v>9682</v>
      </c>
      <c r="F2311" t="s">
        <v>9683</v>
      </c>
      <c r="G2311" t="str">
        <f>Table19[[#This Row],[Closing Code]] &amp; " - " &amp; Table19[[#This Row],[Closing Code Description]]</f>
        <v>JAMMEDEQ - Jammed Equipment</v>
      </c>
      <c r="H2311" t="s">
        <v>8863</v>
      </c>
      <c r="I2311" t="s">
        <v>53</v>
      </c>
    </row>
    <row r="2312" spans="2:9" x14ac:dyDescent="0.35">
      <c r="B2312" t="s">
        <v>323</v>
      </c>
      <c r="C2312" t="s">
        <v>143</v>
      </c>
      <c r="D2312" t="str">
        <f>Table19[[#This Row],[Asset Class]] &amp; " - " &amp; Table19[[#This Row],[Class Description]]</f>
        <v>FRSTADKT - First Aid Kit</v>
      </c>
      <c r="E2312" t="s">
        <v>9684</v>
      </c>
      <c r="F2312" t="s">
        <v>9685</v>
      </c>
      <c r="G2312" t="str">
        <f>Table19[[#This Row],[Closing Code]] &amp; " - " &amp; Table19[[#This Row],[Closing Code Description]]</f>
        <v>LEAKING - Leaking</v>
      </c>
      <c r="H2312" t="s">
        <v>8863</v>
      </c>
      <c r="I2312" t="s">
        <v>53</v>
      </c>
    </row>
    <row r="2313" spans="2:9" x14ac:dyDescent="0.35">
      <c r="B2313" t="s">
        <v>323</v>
      </c>
      <c r="C2313" t="s">
        <v>143</v>
      </c>
      <c r="D2313" t="str">
        <f>Table19[[#This Row],[Asset Class]] &amp; " - " &amp; Table19[[#This Row],[Class Description]]</f>
        <v>FRSTADKT - First Aid Kit</v>
      </c>
      <c r="E2313" t="s">
        <v>9686</v>
      </c>
      <c r="F2313" t="s">
        <v>9687</v>
      </c>
      <c r="G2313" t="str">
        <f>Table19[[#This Row],[Closing Code]] &amp; " - " &amp; Table19[[#This Row],[Closing Code Description]]</f>
        <v>LOWPERF - Low Performance</v>
      </c>
      <c r="H2313" t="s">
        <v>8863</v>
      </c>
      <c r="I2313" t="s">
        <v>53</v>
      </c>
    </row>
    <row r="2314" spans="2:9" x14ac:dyDescent="0.35">
      <c r="B2314" t="s">
        <v>323</v>
      </c>
      <c r="C2314" t="s">
        <v>143</v>
      </c>
      <c r="D2314" t="str">
        <f>Table19[[#This Row],[Asset Class]] &amp; " - " &amp; Table19[[#This Row],[Class Description]]</f>
        <v>FRSTADKT - First Aid Kit</v>
      </c>
      <c r="E2314" t="s">
        <v>9688</v>
      </c>
      <c r="F2314" t="s">
        <v>9689</v>
      </c>
      <c r="G2314" t="str">
        <f>Table19[[#This Row],[Closing Code]] &amp; " - " &amp; Table19[[#This Row],[Closing Code Description]]</f>
        <v>NONOPER - Non-Operational</v>
      </c>
      <c r="H2314" t="s">
        <v>8863</v>
      </c>
      <c r="I2314" t="s">
        <v>53</v>
      </c>
    </row>
    <row r="2315" spans="2:9" x14ac:dyDescent="0.35">
      <c r="B2315" t="s">
        <v>323</v>
      </c>
      <c r="C2315" t="s">
        <v>143</v>
      </c>
      <c r="D2315" t="str">
        <f>Table19[[#This Row],[Asset Class]] &amp; " - " &amp; Table19[[#This Row],[Class Description]]</f>
        <v>FRSTADKT - First Aid Kit</v>
      </c>
      <c r="E2315" t="s">
        <v>9690</v>
      </c>
      <c r="F2315" t="s">
        <v>9691</v>
      </c>
      <c r="G2315" t="str">
        <f>Table19[[#This Row],[Closing Code]] &amp; " - " &amp; Table19[[#This Row],[Closing Code Description]]</f>
        <v>PHYDMGE - Physical Damage</v>
      </c>
      <c r="H2315" t="s">
        <v>8863</v>
      </c>
      <c r="I2315" t="s">
        <v>53</v>
      </c>
    </row>
    <row r="2316" spans="2:9" x14ac:dyDescent="0.35">
      <c r="B2316" t="s">
        <v>323</v>
      </c>
      <c r="C2316" t="s">
        <v>143</v>
      </c>
      <c r="D2316" t="str">
        <f>Table19[[#This Row],[Asset Class]] &amp; " - " &amp; Table19[[#This Row],[Class Description]]</f>
        <v>FRSTADKT - First Aid Kit</v>
      </c>
      <c r="E2316" t="s">
        <v>9692</v>
      </c>
      <c r="F2316" t="s">
        <v>9693</v>
      </c>
      <c r="G2316" t="str">
        <f>Table19[[#This Row],[Closing Code]] &amp; " - " &amp; Table19[[#This Row],[Closing Code Description]]</f>
        <v>UNSMELL - Unusual Smell</v>
      </c>
      <c r="H2316" t="s">
        <v>8863</v>
      </c>
      <c r="I2316" t="s">
        <v>53</v>
      </c>
    </row>
    <row r="2317" spans="2:9" x14ac:dyDescent="0.35">
      <c r="B2317" t="s">
        <v>323</v>
      </c>
      <c r="C2317" t="s">
        <v>143</v>
      </c>
      <c r="D2317" t="str">
        <f>Table19[[#This Row],[Asset Class]] &amp; " - " &amp; Table19[[#This Row],[Class Description]]</f>
        <v>FRSTADKT - First Aid Kit</v>
      </c>
      <c r="E2317" t="s">
        <v>9694</v>
      </c>
      <c r="F2317" t="s">
        <v>9695</v>
      </c>
      <c r="G2317" t="str">
        <f>Table19[[#This Row],[Closing Code]] &amp; " - " &amp; Table19[[#This Row],[Closing Code Description]]</f>
        <v>UNSMOKE - Unusual Smoke</v>
      </c>
      <c r="H2317" t="s">
        <v>8863</v>
      </c>
      <c r="I2317" t="s">
        <v>53</v>
      </c>
    </row>
    <row r="2318" spans="2:9" x14ac:dyDescent="0.35">
      <c r="B2318" t="s">
        <v>323</v>
      </c>
      <c r="C2318" t="s">
        <v>143</v>
      </c>
      <c r="D2318" t="str">
        <f>Table19[[#This Row],[Asset Class]] &amp; " - " &amp; Table19[[#This Row],[Class Description]]</f>
        <v>FRSTADKT - First Aid Kit</v>
      </c>
      <c r="E2318" t="s">
        <v>10589</v>
      </c>
      <c r="F2318" t="s">
        <v>10590</v>
      </c>
      <c r="G2318" t="str">
        <f>Table19[[#This Row],[Closing Code]] &amp; " - " &amp; Table19[[#This Row],[Closing Code Description]]</f>
        <v>FAKDEP - First Aid Kit items depleted or deteriorated</v>
      </c>
      <c r="H2318" t="s">
        <v>8876</v>
      </c>
      <c r="I2318" t="s">
        <v>53</v>
      </c>
    </row>
    <row r="2319" spans="2:9" x14ac:dyDescent="0.35">
      <c r="B2319" t="s">
        <v>323</v>
      </c>
      <c r="C2319" t="s">
        <v>143</v>
      </c>
      <c r="D2319" t="str">
        <f>Table19[[#This Row],[Asset Class]] &amp; " - " &amp; Table19[[#This Row],[Class Description]]</f>
        <v>FRSTADKT - First Aid Kit</v>
      </c>
      <c r="E2319" t="s">
        <v>9698</v>
      </c>
      <c r="F2319" t="s">
        <v>9699</v>
      </c>
      <c r="G2319" t="str">
        <f>Table19[[#This Row],[Closing Code]] &amp; " - " &amp; Table19[[#This Row],[Closing Code Description]]</f>
        <v>ACCIDENT - Accident</v>
      </c>
      <c r="H2319" t="s">
        <v>8878</v>
      </c>
      <c r="I2319" t="s">
        <v>53</v>
      </c>
    </row>
    <row r="2320" spans="2:9" x14ac:dyDescent="0.35">
      <c r="B2320" t="s">
        <v>323</v>
      </c>
      <c r="C2320" t="s">
        <v>143</v>
      </c>
      <c r="D2320" t="str">
        <f>Table19[[#This Row],[Asset Class]] &amp; " - " &amp; Table19[[#This Row],[Class Description]]</f>
        <v>FRSTADKT - First Aid Kit</v>
      </c>
      <c r="E2320" t="s">
        <v>9700</v>
      </c>
      <c r="F2320" t="s">
        <v>9701</v>
      </c>
      <c r="G2320" t="str">
        <f>Table19[[#This Row],[Closing Code]] &amp; " - " &amp; Table19[[#This Row],[Closing Code Description]]</f>
        <v>ACCWEAR - Accelerated Wear</v>
      </c>
      <c r="H2320" t="s">
        <v>8878</v>
      </c>
      <c r="I2320" t="s">
        <v>53</v>
      </c>
    </row>
    <row r="2321" spans="2:9" x14ac:dyDescent="0.35">
      <c r="B2321" t="s">
        <v>323</v>
      </c>
      <c r="C2321" t="s">
        <v>143</v>
      </c>
      <c r="D2321" t="str">
        <f>Table19[[#This Row],[Asset Class]] &amp; " - " &amp; Table19[[#This Row],[Class Description]]</f>
        <v>FRSTADKT - First Aid Kit</v>
      </c>
      <c r="E2321" t="s">
        <v>9702</v>
      </c>
      <c r="F2321" t="s">
        <v>9703</v>
      </c>
      <c r="G2321" t="str">
        <f>Table19[[#This Row],[Closing Code]] &amp; " - " &amp; Table19[[#This Row],[Closing Code Description]]</f>
        <v>ACTGOD - Weather condition/Forces of nature or Act of God</v>
      </c>
      <c r="H2321" t="s">
        <v>8878</v>
      </c>
      <c r="I2321" t="s">
        <v>53</v>
      </c>
    </row>
    <row r="2322" spans="2:9" x14ac:dyDescent="0.35">
      <c r="B2322" t="s">
        <v>323</v>
      </c>
      <c r="C2322" t="s">
        <v>143</v>
      </c>
      <c r="D2322" t="str">
        <f>Table19[[#This Row],[Asset Class]] &amp; " - " &amp; Table19[[#This Row],[Class Description]]</f>
        <v>FRSTADKT - First Aid Kit</v>
      </c>
      <c r="E2322" t="s">
        <v>9704</v>
      </c>
      <c r="F2322" t="s">
        <v>9705</v>
      </c>
      <c r="G2322" t="str">
        <f>Table19[[#This Row],[Closing Code]] &amp; " - " &amp; Table19[[#This Row],[Closing Code Description]]</f>
        <v>CONTAM - Contamination</v>
      </c>
      <c r="H2322" t="s">
        <v>8878</v>
      </c>
      <c r="I2322" t="s">
        <v>53</v>
      </c>
    </row>
    <row r="2323" spans="2:9" x14ac:dyDescent="0.35">
      <c r="B2323" t="s">
        <v>323</v>
      </c>
      <c r="C2323" t="s">
        <v>143</v>
      </c>
      <c r="D2323" t="str">
        <f>Table19[[#This Row],[Asset Class]] &amp; " - " &amp; Table19[[#This Row],[Class Description]]</f>
        <v>FRSTADKT - First Aid Kit</v>
      </c>
      <c r="E2323" t="s">
        <v>9706</v>
      </c>
      <c r="F2323" t="s">
        <v>9707</v>
      </c>
      <c r="G2323" t="str">
        <f>Table19[[#This Row],[Closing Code]] &amp; " - " &amp; Table19[[#This Row],[Closing Code Description]]</f>
        <v>DEFASSET - Defective Asset</v>
      </c>
      <c r="H2323" t="s">
        <v>8878</v>
      </c>
      <c r="I2323" t="s">
        <v>53</v>
      </c>
    </row>
    <row r="2324" spans="2:9" x14ac:dyDescent="0.35">
      <c r="B2324" t="s">
        <v>323</v>
      </c>
      <c r="C2324" t="s">
        <v>143</v>
      </c>
      <c r="D2324" t="str">
        <f>Table19[[#This Row],[Asset Class]] &amp; " - " &amp; Table19[[#This Row],[Class Description]]</f>
        <v>FRSTADKT - First Aid Kit</v>
      </c>
      <c r="E2324" t="s">
        <v>9708</v>
      </c>
      <c r="F2324" t="s">
        <v>9709</v>
      </c>
      <c r="G2324" t="str">
        <f>Table19[[#This Row],[Closing Code]] &amp; " - " &amp; Table19[[#This Row],[Closing Code Description]]</f>
        <v>EXLOAD - Excessive Load</v>
      </c>
      <c r="H2324" t="s">
        <v>8878</v>
      </c>
      <c r="I2324" t="s">
        <v>53</v>
      </c>
    </row>
    <row r="2325" spans="2:9" x14ac:dyDescent="0.35">
      <c r="B2325" t="s">
        <v>323</v>
      </c>
      <c r="C2325" t="s">
        <v>143</v>
      </c>
      <c r="D2325" t="str">
        <f>Table19[[#This Row],[Asset Class]] &amp; " - " &amp; Table19[[#This Row],[Class Description]]</f>
        <v>FRSTADKT - First Aid Kit</v>
      </c>
      <c r="E2325" t="s">
        <v>9710</v>
      </c>
      <c r="F2325" t="s">
        <v>9711</v>
      </c>
      <c r="G2325" t="str">
        <f>Table19[[#This Row],[Closing Code]] &amp; " - " &amp; Table19[[#This Row],[Closing Code Description]]</f>
        <v>IMPRMNT - Improper Maintenance</v>
      </c>
      <c r="H2325" t="s">
        <v>8878</v>
      </c>
      <c r="I2325" t="s">
        <v>53</v>
      </c>
    </row>
    <row r="2326" spans="2:9" x14ac:dyDescent="0.35">
      <c r="B2326" t="s">
        <v>323</v>
      </c>
      <c r="C2326" t="s">
        <v>143</v>
      </c>
      <c r="D2326" t="str">
        <f>Table19[[#This Row],[Asset Class]] &amp; " - " &amp; Table19[[#This Row],[Class Description]]</f>
        <v>FRSTADKT - First Aid Kit</v>
      </c>
      <c r="E2326" t="s">
        <v>9712</v>
      </c>
      <c r="F2326" t="s">
        <v>9713</v>
      </c>
      <c r="G2326" t="str">
        <f>Table19[[#This Row],[Closing Code]] &amp; " - " &amp; Table19[[#This Row],[Closing Code Description]]</f>
        <v>INSLUBR - Insufficient Lubrication</v>
      </c>
      <c r="H2326" t="s">
        <v>8878</v>
      </c>
      <c r="I2326" t="s">
        <v>53</v>
      </c>
    </row>
    <row r="2327" spans="2:9" x14ac:dyDescent="0.35">
      <c r="B2327" t="s">
        <v>323</v>
      </c>
      <c r="C2327" t="s">
        <v>143</v>
      </c>
      <c r="D2327" t="str">
        <f>Table19[[#This Row],[Asset Class]] &amp; " - " &amp; Table19[[#This Row],[Class Description]]</f>
        <v>FRSTADKT - First Aid Kit</v>
      </c>
      <c r="E2327" t="s">
        <v>9714</v>
      </c>
      <c r="F2327" t="s">
        <v>9715</v>
      </c>
      <c r="G2327" t="str">
        <f>Table19[[#This Row],[Closing Code]] &amp; " - " &amp; Table19[[#This Row],[Closing Code Description]]</f>
        <v>LACKTRN - Lack of/ Inadequate Training</v>
      </c>
      <c r="H2327" t="s">
        <v>8878</v>
      </c>
      <c r="I2327" t="s">
        <v>53</v>
      </c>
    </row>
    <row r="2328" spans="2:9" x14ac:dyDescent="0.35">
      <c r="B2328" t="s">
        <v>323</v>
      </c>
      <c r="C2328" t="s">
        <v>143</v>
      </c>
      <c r="D2328" t="str">
        <f>Table19[[#This Row],[Asset Class]] &amp; " - " &amp; Table19[[#This Row],[Class Description]]</f>
        <v>FRSTADKT - First Aid Kit</v>
      </c>
      <c r="E2328" t="s">
        <v>9716</v>
      </c>
      <c r="F2328" t="s">
        <v>9717</v>
      </c>
      <c r="G2328" t="str">
        <f>Table19[[#This Row],[Closing Code]] &amp; " - " &amp; Table19[[#This Row],[Closing Code Description]]</f>
        <v>MISSCMP - Loose/ Missing Component</v>
      </c>
      <c r="H2328" t="s">
        <v>8878</v>
      </c>
      <c r="I2328" t="s">
        <v>53</v>
      </c>
    </row>
    <row r="2329" spans="2:9" x14ac:dyDescent="0.35">
      <c r="B2329" t="s">
        <v>323</v>
      </c>
      <c r="C2329" t="s">
        <v>143</v>
      </c>
      <c r="D2329" t="str">
        <f>Table19[[#This Row],[Asset Class]] &amp; " - " &amp; Table19[[#This Row],[Class Description]]</f>
        <v>FRSTADKT - First Aid Kit</v>
      </c>
      <c r="E2329" t="s">
        <v>9718</v>
      </c>
      <c r="F2329" t="s">
        <v>9719</v>
      </c>
      <c r="G2329" t="str">
        <f>Table19[[#This Row],[Closing Code]] &amp; " - " &amp; Table19[[#This Row],[Closing Code Description]]</f>
        <v>NRMWEAR - Normal Wear</v>
      </c>
      <c r="H2329" t="s">
        <v>8878</v>
      </c>
      <c r="I2329" t="s">
        <v>53</v>
      </c>
    </row>
    <row r="2330" spans="2:9" x14ac:dyDescent="0.35">
      <c r="B2330" t="s">
        <v>323</v>
      </c>
      <c r="C2330" t="s">
        <v>143</v>
      </c>
      <c r="D2330" t="str">
        <f>Table19[[#This Row],[Asset Class]] &amp; " - " &amp; Table19[[#This Row],[Class Description]]</f>
        <v>FRSTADKT - First Aid Kit</v>
      </c>
      <c r="E2330" t="s">
        <v>9720</v>
      </c>
      <c r="F2330" t="s">
        <v>9721</v>
      </c>
      <c r="G2330" t="str">
        <f>Table19[[#This Row],[Closing Code]] &amp; " - " &amp; Table19[[#This Row],[Closing Code Description]]</f>
        <v>OTHER - Other (specify)</v>
      </c>
      <c r="H2330" t="s">
        <v>8878</v>
      </c>
      <c r="I2330" t="s">
        <v>53</v>
      </c>
    </row>
    <row r="2331" spans="2:9" x14ac:dyDescent="0.35">
      <c r="B2331" t="s">
        <v>323</v>
      </c>
      <c r="C2331" t="s">
        <v>143</v>
      </c>
      <c r="D2331" t="str">
        <f>Table19[[#This Row],[Asset Class]] &amp; " - " &amp; Table19[[#This Row],[Class Description]]</f>
        <v>FRSTADKT - First Aid Kit</v>
      </c>
      <c r="E2331" t="s">
        <v>9722</v>
      </c>
      <c r="F2331" t="s">
        <v>9723</v>
      </c>
      <c r="G2331" t="str">
        <f>Table19[[#This Row],[Closing Code]] &amp; " - " &amp; Table19[[#This Row],[Closing Code Description]]</f>
        <v>PRINSTAL - Poor Installation</v>
      </c>
      <c r="H2331" t="s">
        <v>8878</v>
      </c>
      <c r="I2331" t="s">
        <v>53</v>
      </c>
    </row>
    <row r="2332" spans="2:9" x14ac:dyDescent="0.35">
      <c r="B2332" t="s">
        <v>323</v>
      </c>
      <c r="C2332" t="s">
        <v>143</v>
      </c>
      <c r="D2332" t="str">
        <f>Table19[[#This Row],[Asset Class]] &amp; " - " &amp; Table19[[#This Row],[Class Description]]</f>
        <v>FRSTADKT - First Aid Kit</v>
      </c>
      <c r="E2332" t="s">
        <v>9724</v>
      </c>
      <c r="F2332" t="s">
        <v>9725</v>
      </c>
      <c r="G2332" t="str">
        <f>Table19[[#This Row],[Closing Code]] &amp; " - " &amp; Table19[[#This Row],[Closing Code Description]]</f>
        <v>PROCISSU - Procedure Issue</v>
      </c>
      <c r="H2332" t="s">
        <v>8878</v>
      </c>
      <c r="I2332" t="s">
        <v>53</v>
      </c>
    </row>
    <row r="2333" spans="2:9" x14ac:dyDescent="0.35">
      <c r="B2333" t="s">
        <v>323</v>
      </c>
      <c r="C2333" t="s">
        <v>143</v>
      </c>
      <c r="D2333" t="str">
        <f>Table19[[#This Row],[Asset Class]] &amp; " - " &amp; Table19[[#This Row],[Class Description]]</f>
        <v>FRSTADKT - First Aid Kit</v>
      </c>
      <c r="E2333" t="s">
        <v>9726</v>
      </c>
      <c r="F2333" t="s">
        <v>9727</v>
      </c>
      <c r="G2333" t="str">
        <f>Table19[[#This Row],[Closing Code]] &amp; " - " &amp; Table19[[#This Row],[Closing Code Description]]</f>
        <v>UTLFAIL - Utility Failure</v>
      </c>
      <c r="H2333" t="s">
        <v>8878</v>
      </c>
      <c r="I2333" t="s">
        <v>53</v>
      </c>
    </row>
    <row r="2334" spans="2:9" x14ac:dyDescent="0.35">
      <c r="B2334" t="s">
        <v>323</v>
      </c>
      <c r="C2334" t="s">
        <v>143</v>
      </c>
      <c r="D2334" t="str">
        <f>Table19[[#This Row],[Asset Class]] &amp; " - " &amp; Table19[[#This Row],[Class Description]]</f>
        <v>FRSTADKT - First Aid Kit</v>
      </c>
      <c r="E2334" t="s">
        <v>9728</v>
      </c>
      <c r="F2334" t="s">
        <v>9729</v>
      </c>
      <c r="G2334" t="str">
        <f>Table19[[#This Row],[Closing Code]] &amp; " - " &amp; Table19[[#This Row],[Closing Code Description]]</f>
        <v>VNDLSM - Vandalism</v>
      </c>
      <c r="H2334" t="s">
        <v>8878</v>
      </c>
      <c r="I2334" t="s">
        <v>53</v>
      </c>
    </row>
    <row r="2335" spans="2:9" x14ac:dyDescent="0.35">
      <c r="B2335" t="s">
        <v>323</v>
      </c>
      <c r="C2335" t="s">
        <v>143</v>
      </c>
      <c r="D2335" t="str">
        <f>Table19[[#This Row],[Asset Class]] &amp; " - " &amp; Table19[[#This Row],[Class Description]]</f>
        <v>FRSTADKT - First Aid Kit</v>
      </c>
      <c r="E2335" t="s">
        <v>9730</v>
      </c>
      <c r="F2335" t="s">
        <v>9731</v>
      </c>
      <c r="G2335" t="str">
        <f>Table19[[#This Row],[Closing Code]] &amp; " - " &amp; Table19[[#This Row],[Closing Code Description]]</f>
        <v>WORNCMPT - Defective/ Worn Component</v>
      </c>
      <c r="H2335" t="s">
        <v>8878</v>
      </c>
      <c r="I2335" t="s">
        <v>53</v>
      </c>
    </row>
    <row r="2336" spans="2:9" x14ac:dyDescent="0.35">
      <c r="B2336" t="s">
        <v>323</v>
      </c>
      <c r="C2336" t="s">
        <v>143</v>
      </c>
      <c r="D2336" t="str">
        <f>Table19[[#This Row],[Asset Class]] &amp; " - " &amp; Table19[[#This Row],[Class Description]]</f>
        <v>FRSTADKT - First Aid Kit</v>
      </c>
      <c r="E2336" t="s">
        <v>9732</v>
      </c>
      <c r="F2336" t="s">
        <v>9733</v>
      </c>
      <c r="G2336" t="str">
        <f>Table19[[#This Row],[Closing Code]] &amp; " - " &amp; Table19[[#This Row],[Closing Code Description]]</f>
        <v>ADJUSTD - Adjusted</v>
      </c>
      <c r="H2336" t="s">
        <v>8896</v>
      </c>
      <c r="I2336" t="s">
        <v>53</v>
      </c>
    </row>
    <row r="2337" spans="2:9" x14ac:dyDescent="0.35">
      <c r="B2337" t="s">
        <v>323</v>
      </c>
      <c r="C2337" t="s">
        <v>143</v>
      </c>
      <c r="D2337" t="str">
        <f>Table19[[#This Row],[Asset Class]] &amp; " - " &amp; Table19[[#This Row],[Class Description]]</f>
        <v>FRSTADKT - First Aid Kit</v>
      </c>
      <c r="E2337" t="s">
        <v>9734</v>
      </c>
      <c r="F2337" t="s">
        <v>9735</v>
      </c>
      <c r="G2337" t="str">
        <f>Table19[[#This Row],[Closing Code]] &amp; " - " &amp; Table19[[#This Row],[Closing Code Description]]</f>
        <v>DECOMM - Decommission</v>
      </c>
      <c r="H2337" t="s">
        <v>8896</v>
      </c>
      <c r="I2337" t="s">
        <v>53</v>
      </c>
    </row>
    <row r="2338" spans="2:9" x14ac:dyDescent="0.35">
      <c r="B2338" t="s">
        <v>323</v>
      </c>
      <c r="C2338" t="s">
        <v>143</v>
      </c>
      <c r="D2338" t="str">
        <f>Table19[[#This Row],[Asset Class]] &amp; " - " &amp; Table19[[#This Row],[Class Description]]</f>
        <v>FRSTADKT - First Aid Kit</v>
      </c>
      <c r="E2338" t="s">
        <v>9736</v>
      </c>
      <c r="F2338" t="s">
        <v>9737</v>
      </c>
      <c r="G2338" t="str">
        <f>Table19[[#This Row],[Closing Code]] &amp; " - " &amp; Table19[[#This Row],[Closing Code Description]]</f>
        <v>DECONTME - Decontaminate</v>
      </c>
      <c r="H2338" t="s">
        <v>8896</v>
      </c>
      <c r="I2338" t="s">
        <v>53</v>
      </c>
    </row>
    <row r="2339" spans="2:9" x14ac:dyDescent="0.35">
      <c r="B2339" t="s">
        <v>323</v>
      </c>
      <c r="C2339" t="s">
        <v>143</v>
      </c>
      <c r="D2339" t="str">
        <f>Table19[[#This Row],[Asset Class]] &amp; " - " &amp; Table19[[#This Row],[Class Description]]</f>
        <v>FRSTADKT - First Aid Kit</v>
      </c>
      <c r="E2339" t="s">
        <v>9738</v>
      </c>
      <c r="F2339" t="s">
        <v>9739</v>
      </c>
      <c r="G2339" t="str">
        <f>Table19[[#This Row],[Closing Code]] &amp; " - " &amp; Table19[[#This Row],[Closing Code Description]]</f>
        <v>DONOTHIN - Do Nothing</v>
      </c>
      <c r="H2339" t="s">
        <v>8896</v>
      </c>
      <c r="I2339" t="s">
        <v>53</v>
      </c>
    </row>
    <row r="2340" spans="2:9" x14ac:dyDescent="0.35">
      <c r="B2340" t="s">
        <v>323</v>
      </c>
      <c r="C2340" t="s">
        <v>143</v>
      </c>
      <c r="D2340" t="str">
        <f>Table19[[#This Row],[Asset Class]] &amp; " - " &amp; Table19[[#This Row],[Class Description]]</f>
        <v>FRSTADKT - First Aid Kit</v>
      </c>
      <c r="E2340" t="s">
        <v>9740</v>
      </c>
      <c r="F2340" t="s">
        <v>9741</v>
      </c>
      <c r="G2340" t="str">
        <f>Table19[[#This Row],[Closing Code]] &amp; " - " &amp; Table19[[#This Row],[Closing Code Description]]</f>
        <v>LUBRCTE - Lubricate</v>
      </c>
      <c r="H2340" t="s">
        <v>8896</v>
      </c>
      <c r="I2340" t="s">
        <v>53</v>
      </c>
    </row>
    <row r="2341" spans="2:9" x14ac:dyDescent="0.35">
      <c r="B2341" t="s">
        <v>323</v>
      </c>
      <c r="C2341" t="s">
        <v>143</v>
      </c>
      <c r="D2341" t="str">
        <f>Table19[[#This Row],[Asset Class]] &amp; " - " &amp; Table19[[#This Row],[Class Description]]</f>
        <v>FRSTADKT - First Aid Kit</v>
      </c>
      <c r="E2341" t="s">
        <v>9720</v>
      </c>
      <c r="F2341" t="s">
        <v>9721</v>
      </c>
      <c r="G2341" t="str">
        <f>Table19[[#This Row],[Closing Code]] &amp; " - " &amp; Table19[[#This Row],[Closing Code Description]]</f>
        <v>OTHER - Other (specify)</v>
      </c>
      <c r="H2341" t="s">
        <v>8896</v>
      </c>
      <c r="I2341" t="s">
        <v>53</v>
      </c>
    </row>
    <row r="2342" spans="2:9" x14ac:dyDescent="0.35">
      <c r="B2342" t="s">
        <v>323</v>
      </c>
      <c r="C2342" t="s">
        <v>143</v>
      </c>
      <c r="D2342" t="str">
        <f>Table19[[#This Row],[Asset Class]] &amp; " - " &amp; Table19[[#This Row],[Class Description]]</f>
        <v>FRSTADKT - First Aid Kit</v>
      </c>
      <c r="E2342" t="s">
        <v>9742</v>
      </c>
      <c r="F2342" t="s">
        <v>9743</v>
      </c>
      <c r="G2342" t="str">
        <f>Table19[[#This Row],[Closing Code]] &amp; " - " &amp; Table19[[#This Row],[Closing Code Description]]</f>
        <v>RECALBRT - Recalibrate</v>
      </c>
      <c r="H2342" t="s">
        <v>8896</v>
      </c>
      <c r="I2342" t="s">
        <v>53</v>
      </c>
    </row>
    <row r="2343" spans="2:9" x14ac:dyDescent="0.35">
      <c r="B2343" t="s">
        <v>323</v>
      </c>
      <c r="C2343" t="s">
        <v>143</v>
      </c>
      <c r="D2343" t="str">
        <f>Table19[[#This Row],[Asset Class]] &amp; " - " &amp; Table19[[#This Row],[Class Description]]</f>
        <v>FRSTADKT - First Aid Kit</v>
      </c>
      <c r="E2343" t="s">
        <v>9744</v>
      </c>
      <c r="F2343" t="s">
        <v>9745</v>
      </c>
      <c r="G2343" t="str">
        <f>Table19[[#This Row],[Closing Code]] &amp; " - " &amp; Table19[[#This Row],[Closing Code Description]]</f>
        <v>REMVOBT - Remove Obstruction</v>
      </c>
      <c r="H2343" t="s">
        <v>8896</v>
      </c>
      <c r="I2343" t="s">
        <v>53</v>
      </c>
    </row>
    <row r="2344" spans="2:9" x14ac:dyDescent="0.35">
      <c r="B2344" t="s">
        <v>323</v>
      </c>
      <c r="C2344" t="s">
        <v>143</v>
      </c>
      <c r="D2344" t="str">
        <f>Table19[[#This Row],[Asset Class]] &amp; " - " &amp; Table19[[#This Row],[Class Description]]</f>
        <v>FRSTADKT - First Aid Kit</v>
      </c>
      <c r="E2344" t="s">
        <v>9746</v>
      </c>
      <c r="F2344" t="s">
        <v>9747</v>
      </c>
      <c r="G2344" t="str">
        <f>Table19[[#This Row],[Closing Code]] &amp; " - " &amp; Table19[[#This Row],[Closing Code Description]]</f>
        <v>REPCMPT - Repair Component</v>
      </c>
      <c r="H2344" t="s">
        <v>8896</v>
      </c>
      <c r="I2344" t="s">
        <v>53</v>
      </c>
    </row>
    <row r="2345" spans="2:9" x14ac:dyDescent="0.35">
      <c r="B2345" t="s">
        <v>323</v>
      </c>
      <c r="C2345" t="s">
        <v>143</v>
      </c>
      <c r="D2345" t="str">
        <f>Table19[[#This Row],[Asset Class]] &amp; " - " &amp; Table19[[#This Row],[Class Description]]</f>
        <v>FRSTADKT - First Aid Kit</v>
      </c>
      <c r="E2345" t="s">
        <v>9748</v>
      </c>
      <c r="F2345" t="s">
        <v>9749</v>
      </c>
      <c r="G2345" t="str">
        <f>Table19[[#This Row],[Closing Code]] &amp; " - " &amp; Table19[[#This Row],[Closing Code Description]]</f>
        <v>REPLASS - Replace Asset</v>
      </c>
      <c r="H2345" t="s">
        <v>8896</v>
      </c>
      <c r="I2345" t="s">
        <v>53</v>
      </c>
    </row>
    <row r="2346" spans="2:9" x14ac:dyDescent="0.35">
      <c r="B2346" t="s">
        <v>323</v>
      </c>
      <c r="C2346" t="s">
        <v>143</v>
      </c>
      <c r="D2346" t="str">
        <f>Table19[[#This Row],[Asset Class]] &amp; " - " &amp; Table19[[#This Row],[Class Description]]</f>
        <v>FRSTADKT - First Aid Kit</v>
      </c>
      <c r="E2346" t="s">
        <v>9750</v>
      </c>
      <c r="F2346" t="s">
        <v>9751</v>
      </c>
      <c r="G2346" t="str">
        <f>Table19[[#This Row],[Closing Code]] &amp; " - " &amp; Table19[[#This Row],[Closing Code Description]]</f>
        <v>REPLCMPT - Replace Component</v>
      </c>
      <c r="H2346" t="s">
        <v>8896</v>
      </c>
      <c r="I2346" t="s">
        <v>53</v>
      </c>
    </row>
    <row r="2347" spans="2:9" x14ac:dyDescent="0.35">
      <c r="B2347" t="s">
        <v>323</v>
      </c>
      <c r="C2347" t="s">
        <v>143</v>
      </c>
      <c r="D2347" t="str">
        <f>Table19[[#This Row],[Asset Class]] &amp; " - " &amp; Table19[[#This Row],[Class Description]]</f>
        <v>FRSTADKT - First Aid Kit</v>
      </c>
      <c r="E2347" t="s">
        <v>9752</v>
      </c>
      <c r="F2347" t="s">
        <v>9753</v>
      </c>
      <c r="G2347" t="str">
        <f>Table19[[#This Row],[Closing Code]] &amp; " - " &amp; Table19[[#This Row],[Closing Code Description]]</f>
        <v>REPRASS - Repair Asset</v>
      </c>
      <c r="H2347" t="s">
        <v>8896</v>
      </c>
      <c r="I2347" t="s">
        <v>53</v>
      </c>
    </row>
    <row r="2348" spans="2:9" x14ac:dyDescent="0.35">
      <c r="B2348" t="s">
        <v>323</v>
      </c>
      <c r="C2348" t="s">
        <v>143</v>
      </c>
      <c r="D2348" t="str">
        <f>Table19[[#This Row],[Asset Class]] &amp; " - " &amp; Table19[[#This Row],[Class Description]]</f>
        <v>FRSTADKT - First Aid Kit</v>
      </c>
      <c r="E2348" t="s">
        <v>9754</v>
      </c>
      <c r="F2348" t="s">
        <v>9755</v>
      </c>
      <c r="G2348" t="str">
        <f>Table19[[#This Row],[Closing Code]] &amp; " - " &amp; Table19[[#This Row],[Closing Code Description]]</f>
        <v>UPGRADES - Upgrade</v>
      </c>
      <c r="H2348" t="s">
        <v>8896</v>
      </c>
      <c r="I2348" t="s">
        <v>53</v>
      </c>
    </row>
    <row r="2349" spans="2:9" x14ac:dyDescent="0.35">
      <c r="B2349" t="s">
        <v>355</v>
      </c>
      <c r="C2349" t="s">
        <v>10591</v>
      </c>
      <c r="D2349" t="str">
        <f>Table19[[#This Row],[Asset Class]] &amp; " - " &amp; Table19[[#This Row],[Class Description]]</f>
        <v>FRSUPPU - Fire Suppression Units</v>
      </c>
      <c r="E2349" t="s">
        <v>9672</v>
      </c>
      <c r="F2349" t="s">
        <v>9673</v>
      </c>
      <c r="G2349" t="str">
        <f>Table19[[#This Row],[Closing Code]] &amp; " - " &amp; Table19[[#This Row],[Closing Code Description]]</f>
        <v>ABNTEMP - Abnormal Temperature</v>
      </c>
      <c r="H2349" t="s">
        <v>8863</v>
      </c>
      <c r="I2349" t="s">
        <v>53</v>
      </c>
    </row>
    <row r="2350" spans="2:9" x14ac:dyDescent="0.35">
      <c r="B2350" t="s">
        <v>355</v>
      </c>
      <c r="C2350" t="s">
        <v>10591</v>
      </c>
      <c r="D2350" t="str">
        <f>Table19[[#This Row],[Asset Class]] &amp; " - " &amp; Table19[[#This Row],[Class Description]]</f>
        <v>FRSUPPU - Fire Suppression Units</v>
      </c>
      <c r="E2350" t="s">
        <v>9676</v>
      </c>
      <c r="F2350" t="s">
        <v>9677</v>
      </c>
      <c r="G2350" t="str">
        <f>Table19[[#This Row],[Closing Code]] &amp; " - " &amp; Table19[[#This Row],[Closing Code Description]]</f>
        <v>ELECTRIP - Electrical Trip Out</v>
      </c>
      <c r="H2350" t="s">
        <v>8863</v>
      </c>
      <c r="I2350" t="s">
        <v>53</v>
      </c>
    </row>
    <row r="2351" spans="2:9" x14ac:dyDescent="0.35">
      <c r="B2351" t="s">
        <v>355</v>
      </c>
      <c r="C2351" t="s">
        <v>10591</v>
      </c>
      <c r="D2351" t="str">
        <f>Table19[[#This Row],[Asset Class]] &amp; " - " &amp; Table19[[#This Row],[Class Description]]</f>
        <v>FRSUPPU - Fire Suppression Units</v>
      </c>
      <c r="E2351" t="s">
        <v>10592</v>
      </c>
      <c r="F2351" t="s">
        <v>10593</v>
      </c>
      <c r="G2351" t="str">
        <f>Table19[[#This Row],[Closing Code]] &amp; " - " &amp; Table19[[#This Row],[Closing Code Description]]</f>
        <v>FIRSUPAC - Fire Suppression Activated</v>
      </c>
      <c r="H2351" t="s">
        <v>8863</v>
      </c>
      <c r="I2351" t="s">
        <v>53</v>
      </c>
    </row>
    <row r="2352" spans="2:9" x14ac:dyDescent="0.35">
      <c r="B2352" t="s">
        <v>355</v>
      </c>
      <c r="C2352" t="s">
        <v>10591</v>
      </c>
      <c r="D2352" t="str">
        <f>Table19[[#This Row],[Asset Class]] &amp; " - " &amp; Table19[[#This Row],[Class Description]]</f>
        <v>FRSUPPU - Fire Suppression Units</v>
      </c>
      <c r="E2352" t="s">
        <v>9682</v>
      </c>
      <c r="F2352" t="s">
        <v>9683</v>
      </c>
      <c r="G2352" t="str">
        <f>Table19[[#This Row],[Closing Code]] &amp; " - " &amp; Table19[[#This Row],[Closing Code Description]]</f>
        <v>JAMMEDEQ - Jammed Equipment</v>
      </c>
      <c r="H2352" t="s">
        <v>8863</v>
      </c>
      <c r="I2352" t="s">
        <v>53</v>
      </c>
    </row>
    <row r="2353" spans="2:9" x14ac:dyDescent="0.35">
      <c r="B2353" t="s">
        <v>355</v>
      </c>
      <c r="C2353" t="s">
        <v>10591</v>
      </c>
      <c r="D2353" t="str">
        <f>Table19[[#This Row],[Asset Class]] &amp; " - " &amp; Table19[[#This Row],[Class Description]]</f>
        <v>FRSUPPU - Fire Suppression Units</v>
      </c>
      <c r="E2353" t="s">
        <v>9684</v>
      </c>
      <c r="F2353" t="s">
        <v>9685</v>
      </c>
      <c r="G2353" t="str">
        <f>Table19[[#This Row],[Closing Code]] &amp; " - " &amp; Table19[[#This Row],[Closing Code Description]]</f>
        <v>LEAKING - Leaking</v>
      </c>
      <c r="H2353" t="s">
        <v>8863</v>
      </c>
      <c r="I2353" t="s">
        <v>53</v>
      </c>
    </row>
    <row r="2354" spans="2:9" x14ac:dyDescent="0.35">
      <c r="B2354" t="s">
        <v>355</v>
      </c>
      <c r="C2354" t="s">
        <v>10591</v>
      </c>
      <c r="D2354" t="str">
        <f>Table19[[#This Row],[Asset Class]] &amp; " - " &amp; Table19[[#This Row],[Class Description]]</f>
        <v>FRSUPPU - Fire Suppression Units</v>
      </c>
      <c r="E2354" t="s">
        <v>9686</v>
      </c>
      <c r="F2354" t="s">
        <v>9687</v>
      </c>
      <c r="G2354" t="str">
        <f>Table19[[#This Row],[Closing Code]] &amp; " - " &amp; Table19[[#This Row],[Closing Code Description]]</f>
        <v>LOWPERF - Low Performance</v>
      </c>
      <c r="H2354" t="s">
        <v>8863</v>
      </c>
      <c r="I2354" t="s">
        <v>53</v>
      </c>
    </row>
    <row r="2355" spans="2:9" x14ac:dyDescent="0.35">
      <c r="B2355" t="s">
        <v>355</v>
      </c>
      <c r="C2355" t="s">
        <v>10591</v>
      </c>
      <c r="D2355" t="str">
        <f>Table19[[#This Row],[Asset Class]] &amp; " - " &amp; Table19[[#This Row],[Class Description]]</f>
        <v>FRSUPPU - Fire Suppression Units</v>
      </c>
      <c r="E2355" t="s">
        <v>9688</v>
      </c>
      <c r="F2355" t="s">
        <v>9689</v>
      </c>
      <c r="G2355" t="str">
        <f>Table19[[#This Row],[Closing Code]] &amp; " - " &amp; Table19[[#This Row],[Closing Code Description]]</f>
        <v>NONOPER - Non-Operational</v>
      </c>
      <c r="H2355" t="s">
        <v>8863</v>
      </c>
      <c r="I2355" t="s">
        <v>53</v>
      </c>
    </row>
    <row r="2356" spans="2:9" x14ac:dyDescent="0.35">
      <c r="B2356" t="s">
        <v>355</v>
      </c>
      <c r="C2356" t="s">
        <v>10591</v>
      </c>
      <c r="D2356" t="str">
        <f>Table19[[#This Row],[Asset Class]] &amp; " - " &amp; Table19[[#This Row],[Class Description]]</f>
        <v>FRSUPPU - Fire Suppression Units</v>
      </c>
      <c r="E2356" t="s">
        <v>10594</v>
      </c>
      <c r="F2356" t="s">
        <v>10595</v>
      </c>
      <c r="G2356" t="str">
        <f>Table19[[#This Row],[Closing Code]] &amp; " - " &amp; Table19[[#This Row],[Closing Code Description]]</f>
        <v>CARCDEP - Clean agent refillable containers solution depleted</v>
      </c>
      <c r="H2356" t="s">
        <v>8876</v>
      </c>
      <c r="I2356" t="s">
        <v>53</v>
      </c>
    </row>
    <row r="2357" spans="2:9" x14ac:dyDescent="0.35">
      <c r="B2357" t="s">
        <v>355</v>
      </c>
      <c r="C2357" t="s">
        <v>10591</v>
      </c>
      <c r="D2357" t="str">
        <f>Table19[[#This Row],[Asset Class]] &amp; " - " &amp; Table19[[#This Row],[Class Description]]</f>
        <v>FRSUPPU - Fire Suppression Units</v>
      </c>
      <c r="E2357" t="s">
        <v>10596</v>
      </c>
      <c r="F2357" t="s">
        <v>10597</v>
      </c>
      <c r="G2357" t="str">
        <f>Table19[[#This Row],[Closing Code]] &amp; " - " &amp; Table19[[#This Row],[Closing Code Description]]</f>
        <v>EGSTFAIL - Emergency stop failed</v>
      </c>
      <c r="H2357" t="s">
        <v>8876</v>
      </c>
      <c r="I2357" t="s">
        <v>53</v>
      </c>
    </row>
    <row r="2358" spans="2:9" x14ac:dyDescent="0.35">
      <c r="B2358" t="s">
        <v>355</v>
      </c>
      <c r="C2358" t="s">
        <v>10591</v>
      </c>
      <c r="D2358" t="str">
        <f>Table19[[#This Row],[Asset Class]] &amp; " - " &amp; Table19[[#This Row],[Class Description]]</f>
        <v>FRSUPPU - Fire Suppression Units</v>
      </c>
      <c r="E2358" t="s">
        <v>10598</v>
      </c>
      <c r="F2358" t="s">
        <v>10599</v>
      </c>
      <c r="G2358" t="str">
        <f>Table19[[#This Row],[Closing Code]] &amp; " - " &amp; Table19[[#This Row],[Closing Code Description]]</f>
        <v>FSUDET - Fire Suppression unit deteriorated</v>
      </c>
      <c r="H2358" t="s">
        <v>8876</v>
      </c>
      <c r="I2358" t="s">
        <v>53</v>
      </c>
    </row>
    <row r="2359" spans="2:9" x14ac:dyDescent="0.35">
      <c r="B2359" t="s">
        <v>355</v>
      </c>
      <c r="C2359" t="s">
        <v>10591</v>
      </c>
      <c r="D2359" t="str">
        <f>Table19[[#This Row],[Asset Class]] &amp; " - " &amp; Table19[[#This Row],[Class Description]]</f>
        <v>FRSUPPU - Fire Suppression Units</v>
      </c>
      <c r="E2359" t="s">
        <v>10600</v>
      </c>
      <c r="F2359" t="s">
        <v>10601</v>
      </c>
      <c r="G2359" t="str">
        <f>Table19[[#This Row],[Closing Code]] &amp; " - " &amp; Table19[[#This Row],[Closing Code Description]]</f>
        <v>FSUGFAIL - Fire Suppression unit pressure gauge failed</v>
      </c>
      <c r="H2359" t="s">
        <v>8876</v>
      </c>
      <c r="I2359" t="s">
        <v>53</v>
      </c>
    </row>
    <row r="2360" spans="2:9" x14ac:dyDescent="0.35">
      <c r="B2360" t="s">
        <v>355</v>
      </c>
      <c r="C2360" t="s">
        <v>10591</v>
      </c>
      <c r="D2360" t="str">
        <f>Table19[[#This Row],[Asset Class]] &amp; " - " &amp; Table19[[#This Row],[Class Description]]</f>
        <v>FRSUPPU - Fire Suppression Units</v>
      </c>
      <c r="E2360" t="s">
        <v>10602</v>
      </c>
      <c r="F2360" t="s">
        <v>10603</v>
      </c>
      <c r="G2360" t="str">
        <f>Table19[[#This Row],[Closing Code]] &amp; " - " &amp; Table19[[#This Row],[Closing Code Description]]</f>
        <v>FSUSFAIL - Fire Suppression unit release panel and safety alarms failed</v>
      </c>
      <c r="H2360" t="s">
        <v>8876</v>
      </c>
      <c r="I2360" t="s">
        <v>53</v>
      </c>
    </row>
    <row r="2361" spans="2:9" x14ac:dyDescent="0.35">
      <c r="B2361" t="s">
        <v>355</v>
      </c>
      <c r="C2361" t="s">
        <v>10591</v>
      </c>
      <c r="D2361" t="str">
        <f>Table19[[#This Row],[Asset Class]] &amp; " - " &amp; Table19[[#This Row],[Class Description]]</f>
        <v>FRSUPPU - Fire Suppression Units</v>
      </c>
      <c r="E2361" t="s">
        <v>10604</v>
      </c>
      <c r="F2361" t="s">
        <v>10605</v>
      </c>
      <c r="G2361" t="str">
        <f>Table19[[#This Row],[Closing Code]] &amp; " - " &amp; Table19[[#This Row],[Closing Code Description]]</f>
        <v>FUSELNFL - Fuse Link Failure</v>
      </c>
      <c r="H2361" t="s">
        <v>8876</v>
      </c>
      <c r="I2361" t="s">
        <v>53</v>
      </c>
    </row>
    <row r="2362" spans="2:9" x14ac:dyDescent="0.35">
      <c r="B2362" t="s">
        <v>355</v>
      </c>
      <c r="C2362" t="s">
        <v>10591</v>
      </c>
      <c r="D2362" t="str">
        <f>Table19[[#This Row],[Asset Class]] &amp; " - " &amp; Table19[[#This Row],[Class Description]]</f>
        <v>FRSUPPU - Fire Suppression Units</v>
      </c>
      <c r="E2362" t="s">
        <v>10606</v>
      </c>
      <c r="F2362" t="s">
        <v>10607</v>
      </c>
      <c r="G2362" t="str">
        <f>Table19[[#This Row],[Closing Code]] &amp; " - " &amp; Table19[[#This Row],[Closing Code Description]]</f>
        <v>MECFAIL - Mechanical Failure</v>
      </c>
      <c r="H2362" t="s">
        <v>8876</v>
      </c>
      <c r="I2362" t="s">
        <v>53</v>
      </c>
    </row>
    <row r="2363" spans="2:9" x14ac:dyDescent="0.35">
      <c r="B2363" t="s">
        <v>355</v>
      </c>
      <c r="C2363" t="s">
        <v>10591</v>
      </c>
      <c r="D2363" t="str">
        <f>Table19[[#This Row],[Asset Class]] &amp; " - " &amp; Table19[[#This Row],[Class Description]]</f>
        <v>FRSUPPU - Fire Suppression Units</v>
      </c>
      <c r="E2363" t="s">
        <v>9828</v>
      </c>
      <c r="F2363" t="s">
        <v>9829</v>
      </c>
      <c r="G2363" t="str">
        <f>Table19[[#This Row],[Closing Code]] &amp; " - " &amp; Table19[[#This Row],[Closing Code Description]]</f>
        <v>SENRFAIL - Sensor Failure</v>
      </c>
      <c r="H2363" t="s">
        <v>8876</v>
      </c>
      <c r="I2363" t="s">
        <v>53</v>
      </c>
    </row>
    <row r="2364" spans="2:9" x14ac:dyDescent="0.35">
      <c r="B2364" t="s">
        <v>355</v>
      </c>
      <c r="C2364" t="s">
        <v>10591</v>
      </c>
      <c r="D2364" t="str">
        <f>Table19[[#This Row],[Asset Class]] &amp; " - " &amp; Table19[[#This Row],[Class Description]]</f>
        <v>FRSUPPU - Fire Suppression Units</v>
      </c>
      <c r="E2364" t="s">
        <v>9698</v>
      </c>
      <c r="F2364" t="s">
        <v>9699</v>
      </c>
      <c r="G2364" t="str">
        <f>Table19[[#This Row],[Closing Code]] &amp; " - " &amp; Table19[[#This Row],[Closing Code Description]]</f>
        <v>ACCIDENT - Accident</v>
      </c>
      <c r="H2364" t="s">
        <v>8878</v>
      </c>
      <c r="I2364" t="s">
        <v>53</v>
      </c>
    </row>
    <row r="2365" spans="2:9" x14ac:dyDescent="0.35">
      <c r="B2365" t="s">
        <v>355</v>
      </c>
      <c r="C2365" t="s">
        <v>10591</v>
      </c>
      <c r="D2365" t="str">
        <f>Table19[[#This Row],[Asset Class]] &amp; " - " &amp; Table19[[#This Row],[Class Description]]</f>
        <v>FRSUPPU - Fire Suppression Units</v>
      </c>
      <c r="E2365" t="s">
        <v>10608</v>
      </c>
      <c r="F2365" t="s">
        <v>10609</v>
      </c>
      <c r="G2365" t="str">
        <f>Table19[[#This Row],[Closing Code]] &amp; " - " &amp; Table19[[#This Row],[Closing Code Description]]</f>
        <v>DIRTYENV - Dirty Env</v>
      </c>
      <c r="H2365" t="s">
        <v>8878</v>
      </c>
      <c r="I2365" t="s">
        <v>53</v>
      </c>
    </row>
    <row r="2366" spans="2:9" x14ac:dyDescent="0.35">
      <c r="B2366" t="s">
        <v>355</v>
      </c>
      <c r="C2366" t="s">
        <v>10591</v>
      </c>
      <c r="D2366" t="str">
        <f>Table19[[#This Row],[Asset Class]] &amp; " - " &amp; Table19[[#This Row],[Class Description]]</f>
        <v>FRSUPPU - Fire Suppression Units</v>
      </c>
      <c r="E2366" t="s">
        <v>9708</v>
      </c>
      <c r="F2366" t="s">
        <v>9709</v>
      </c>
      <c r="G2366" t="str">
        <f>Table19[[#This Row],[Closing Code]] &amp; " - " &amp; Table19[[#This Row],[Closing Code Description]]</f>
        <v>EXLOAD - Excessive Load</v>
      </c>
      <c r="H2366" t="s">
        <v>8878</v>
      </c>
      <c r="I2366" t="s">
        <v>53</v>
      </c>
    </row>
    <row r="2367" spans="2:9" x14ac:dyDescent="0.35">
      <c r="B2367" t="s">
        <v>355</v>
      </c>
      <c r="C2367" t="s">
        <v>10591</v>
      </c>
      <c r="D2367" t="str">
        <f>Table19[[#This Row],[Asset Class]] &amp; " - " &amp; Table19[[#This Row],[Class Description]]</f>
        <v>FRSUPPU - Fire Suppression Units</v>
      </c>
      <c r="E2367" t="s">
        <v>9710</v>
      </c>
      <c r="F2367" t="s">
        <v>9711</v>
      </c>
      <c r="G2367" t="str">
        <f>Table19[[#This Row],[Closing Code]] &amp; " - " &amp; Table19[[#This Row],[Closing Code Description]]</f>
        <v>IMPRMNT - Improper Maintenance</v>
      </c>
      <c r="H2367" t="s">
        <v>8878</v>
      </c>
      <c r="I2367" t="s">
        <v>53</v>
      </c>
    </row>
    <row r="2368" spans="2:9" x14ac:dyDescent="0.35">
      <c r="B2368" t="s">
        <v>355</v>
      </c>
      <c r="C2368" t="s">
        <v>10591</v>
      </c>
      <c r="D2368" t="str">
        <f>Table19[[#This Row],[Asset Class]] &amp; " - " &amp; Table19[[#This Row],[Class Description]]</f>
        <v>FRSUPPU - Fire Suppression Units</v>
      </c>
      <c r="E2368" t="s">
        <v>9716</v>
      </c>
      <c r="F2368" t="s">
        <v>9717</v>
      </c>
      <c r="G2368" t="str">
        <f>Table19[[#This Row],[Closing Code]] &amp; " - " &amp; Table19[[#This Row],[Closing Code Description]]</f>
        <v>MISSCMP - Loose/ Missing Component</v>
      </c>
      <c r="H2368" t="s">
        <v>8878</v>
      </c>
      <c r="I2368" t="s">
        <v>53</v>
      </c>
    </row>
    <row r="2369" spans="2:9" x14ac:dyDescent="0.35">
      <c r="B2369" t="s">
        <v>355</v>
      </c>
      <c r="C2369" t="s">
        <v>10591</v>
      </c>
      <c r="D2369" t="str">
        <f>Table19[[#This Row],[Asset Class]] &amp; " - " &amp; Table19[[#This Row],[Class Description]]</f>
        <v>FRSUPPU - Fire Suppression Units</v>
      </c>
      <c r="E2369" t="s">
        <v>9722</v>
      </c>
      <c r="F2369" t="s">
        <v>9723</v>
      </c>
      <c r="G2369" t="str">
        <f>Table19[[#This Row],[Closing Code]] &amp; " - " &amp; Table19[[#This Row],[Closing Code Description]]</f>
        <v>PRINSTAL - Poor Installation</v>
      </c>
      <c r="H2369" t="s">
        <v>8878</v>
      </c>
      <c r="I2369" t="s">
        <v>53</v>
      </c>
    </row>
    <row r="2370" spans="2:9" x14ac:dyDescent="0.35">
      <c r="B2370" t="s">
        <v>355</v>
      </c>
      <c r="C2370" t="s">
        <v>10591</v>
      </c>
      <c r="D2370" t="str">
        <f>Table19[[#This Row],[Asset Class]] &amp; " - " &amp; Table19[[#This Row],[Class Description]]</f>
        <v>FRSUPPU - Fire Suppression Units</v>
      </c>
      <c r="E2370" t="s">
        <v>9730</v>
      </c>
      <c r="F2370" t="s">
        <v>9731</v>
      </c>
      <c r="G2370" t="str">
        <f>Table19[[#This Row],[Closing Code]] &amp; " - " &amp; Table19[[#This Row],[Closing Code Description]]</f>
        <v>WORNCMPT - Defective/ Worn Component</v>
      </c>
      <c r="H2370" t="s">
        <v>8878</v>
      </c>
      <c r="I2370" t="s">
        <v>53</v>
      </c>
    </row>
    <row r="2371" spans="2:9" x14ac:dyDescent="0.35">
      <c r="B2371" t="s">
        <v>355</v>
      </c>
      <c r="C2371" t="s">
        <v>10591</v>
      </c>
      <c r="D2371" t="str">
        <f>Table19[[#This Row],[Asset Class]] &amp; " - " &amp; Table19[[#This Row],[Class Description]]</f>
        <v>FRSUPPU - Fire Suppression Units</v>
      </c>
      <c r="E2371" t="s">
        <v>9772</v>
      </c>
      <c r="F2371" t="s">
        <v>9773</v>
      </c>
      <c r="G2371" t="str">
        <f>Table19[[#This Row],[Closing Code]] &amp; " - " &amp; Table19[[#This Row],[Closing Code Description]]</f>
        <v>CALLCNTR - Call Contractor</v>
      </c>
      <c r="H2371" t="s">
        <v>8896</v>
      </c>
      <c r="I2371" t="s">
        <v>53</v>
      </c>
    </row>
    <row r="2372" spans="2:9" x14ac:dyDescent="0.35">
      <c r="B2372" t="s">
        <v>355</v>
      </c>
      <c r="C2372" t="s">
        <v>10591</v>
      </c>
      <c r="D2372" t="str">
        <f>Table19[[#This Row],[Asset Class]] &amp; " - " &amp; Table19[[#This Row],[Class Description]]</f>
        <v>FRSUPPU - Fire Suppression Units</v>
      </c>
      <c r="E2372" t="s">
        <v>9736</v>
      </c>
      <c r="F2372" t="s">
        <v>9737</v>
      </c>
      <c r="G2372" t="str">
        <f>Table19[[#This Row],[Closing Code]] &amp; " - " &amp; Table19[[#This Row],[Closing Code Description]]</f>
        <v>DECONTME - Decontaminate</v>
      </c>
      <c r="H2372" t="s">
        <v>8896</v>
      </c>
      <c r="I2372" t="s">
        <v>53</v>
      </c>
    </row>
    <row r="2373" spans="2:9" x14ac:dyDescent="0.35">
      <c r="B2373" t="s">
        <v>355</v>
      </c>
      <c r="C2373" t="s">
        <v>10591</v>
      </c>
      <c r="D2373" t="str">
        <f>Table19[[#This Row],[Asset Class]] &amp; " - " &amp; Table19[[#This Row],[Class Description]]</f>
        <v>FRSUPPU - Fire Suppression Units</v>
      </c>
      <c r="E2373" t="s">
        <v>9744</v>
      </c>
      <c r="F2373" t="s">
        <v>9745</v>
      </c>
      <c r="G2373" t="str">
        <f>Table19[[#This Row],[Closing Code]] &amp; " - " &amp; Table19[[#This Row],[Closing Code Description]]</f>
        <v>REMVOBT - Remove Obstruction</v>
      </c>
      <c r="H2373" t="s">
        <v>8896</v>
      </c>
      <c r="I2373" t="s">
        <v>53</v>
      </c>
    </row>
    <row r="2374" spans="2:9" x14ac:dyDescent="0.35">
      <c r="B2374" t="s">
        <v>355</v>
      </c>
      <c r="C2374" t="s">
        <v>10591</v>
      </c>
      <c r="D2374" t="str">
        <f>Table19[[#This Row],[Asset Class]] &amp; " - " &amp; Table19[[#This Row],[Class Description]]</f>
        <v>FRSUPPU - Fire Suppression Units</v>
      </c>
      <c r="E2374" t="s">
        <v>9774</v>
      </c>
      <c r="F2374" t="s">
        <v>9775</v>
      </c>
      <c r="G2374" t="str">
        <f>Table19[[#This Row],[Closing Code]] &amp; " - " &amp; Table19[[#This Row],[Closing Code Description]]</f>
        <v>REPAIR - Repair</v>
      </c>
      <c r="H2374" t="s">
        <v>8896</v>
      </c>
      <c r="I2374" t="s">
        <v>53</v>
      </c>
    </row>
    <row r="2375" spans="2:9" x14ac:dyDescent="0.35">
      <c r="B2375" t="s">
        <v>355</v>
      </c>
      <c r="C2375" t="s">
        <v>10591</v>
      </c>
      <c r="D2375" t="str">
        <f>Table19[[#This Row],[Asset Class]] &amp; " - " &amp; Table19[[#This Row],[Class Description]]</f>
        <v>FRSUPPU - Fire Suppression Units</v>
      </c>
      <c r="E2375" t="s">
        <v>9776</v>
      </c>
      <c r="F2375" t="s">
        <v>9777</v>
      </c>
      <c r="G2375" t="str">
        <f>Table19[[#This Row],[Closing Code]] &amp; " - " &amp; Table19[[#This Row],[Closing Code Description]]</f>
        <v>REPLACE - Replace</v>
      </c>
      <c r="H2375" t="s">
        <v>8896</v>
      </c>
      <c r="I2375" t="s">
        <v>53</v>
      </c>
    </row>
    <row r="2376" spans="2:9" x14ac:dyDescent="0.35">
      <c r="B2376" t="s">
        <v>318</v>
      </c>
      <c r="C2376" t="s">
        <v>112</v>
      </c>
      <c r="D2376" t="str">
        <f>Table19[[#This Row],[Asset Class]] &amp; " - " &amp; Table19[[#This Row],[Class Description]]</f>
        <v>FXFURN - Fixed Furniture</v>
      </c>
      <c r="E2376" t="s">
        <v>9672</v>
      </c>
      <c r="F2376" t="s">
        <v>9673</v>
      </c>
      <c r="G2376" t="str">
        <f>Table19[[#This Row],[Closing Code]] &amp; " - " &amp; Table19[[#This Row],[Closing Code Description]]</f>
        <v>ABNTEMP - Abnormal Temperature</v>
      </c>
      <c r="H2376" t="s">
        <v>8863</v>
      </c>
      <c r="I2376" t="s">
        <v>53</v>
      </c>
    </row>
    <row r="2377" spans="2:9" x14ac:dyDescent="0.35">
      <c r="B2377" t="s">
        <v>318</v>
      </c>
      <c r="C2377" t="s">
        <v>112</v>
      </c>
      <c r="D2377" t="str">
        <f>Table19[[#This Row],[Asset Class]] &amp; " - " &amp; Table19[[#This Row],[Class Description]]</f>
        <v>FXFURN - Fixed Furniture</v>
      </c>
      <c r="E2377" t="s">
        <v>9674</v>
      </c>
      <c r="F2377" t="s">
        <v>9675</v>
      </c>
      <c r="G2377" t="str">
        <f>Table19[[#This Row],[Closing Code]] &amp; " - " &amp; Table19[[#This Row],[Closing Code Description]]</f>
        <v>CORROS - Corrosion</v>
      </c>
      <c r="H2377" t="s">
        <v>8863</v>
      </c>
      <c r="I2377" t="s">
        <v>53</v>
      </c>
    </row>
    <row r="2378" spans="2:9" x14ac:dyDescent="0.35">
      <c r="B2378" t="s">
        <v>318</v>
      </c>
      <c r="C2378" t="s">
        <v>112</v>
      </c>
      <c r="D2378" t="str">
        <f>Table19[[#This Row],[Asset Class]] &amp; " - " &amp; Table19[[#This Row],[Class Description]]</f>
        <v>FXFURN - Fixed Furniture</v>
      </c>
      <c r="E2378" t="s">
        <v>9676</v>
      </c>
      <c r="F2378" t="s">
        <v>9677</v>
      </c>
      <c r="G2378" t="str">
        <f>Table19[[#This Row],[Closing Code]] &amp; " - " &amp; Table19[[#This Row],[Closing Code Description]]</f>
        <v>ELECTRIP - Electrical Trip Out</v>
      </c>
      <c r="H2378" t="s">
        <v>8863</v>
      </c>
      <c r="I2378" t="s">
        <v>53</v>
      </c>
    </row>
    <row r="2379" spans="2:9" x14ac:dyDescent="0.35">
      <c r="B2379" t="s">
        <v>318</v>
      </c>
      <c r="C2379" t="s">
        <v>112</v>
      </c>
      <c r="D2379" t="str">
        <f>Table19[[#This Row],[Asset Class]] &amp; " - " &amp; Table19[[#This Row],[Class Description]]</f>
        <v>FXFURN - Fixed Furniture</v>
      </c>
      <c r="E2379" t="s">
        <v>9678</v>
      </c>
      <c r="F2379" t="s">
        <v>9679</v>
      </c>
      <c r="G2379" t="str">
        <f>Table19[[#This Row],[Closing Code]] &amp; " - " &amp; Table19[[#This Row],[Closing Code Description]]</f>
        <v>EXNOISE - Excessive Noise</v>
      </c>
      <c r="H2379" t="s">
        <v>8863</v>
      </c>
      <c r="I2379" t="s">
        <v>53</v>
      </c>
    </row>
    <row r="2380" spans="2:9" x14ac:dyDescent="0.35">
      <c r="B2380" t="s">
        <v>318</v>
      </c>
      <c r="C2380" t="s">
        <v>112</v>
      </c>
      <c r="D2380" t="str">
        <f>Table19[[#This Row],[Asset Class]] &amp; " - " &amp; Table19[[#This Row],[Class Description]]</f>
        <v>FXFURN - Fixed Furniture</v>
      </c>
      <c r="E2380" t="s">
        <v>9680</v>
      </c>
      <c r="F2380" t="s">
        <v>9681</v>
      </c>
      <c r="G2380" t="str">
        <f>Table19[[#This Row],[Closing Code]] &amp; " - " &amp; Table19[[#This Row],[Closing Code Description]]</f>
        <v>EXVIBRTN - Excessive Vibration</v>
      </c>
      <c r="H2380" t="s">
        <v>8863</v>
      </c>
      <c r="I2380" t="s">
        <v>53</v>
      </c>
    </row>
    <row r="2381" spans="2:9" x14ac:dyDescent="0.35">
      <c r="B2381" t="s">
        <v>318</v>
      </c>
      <c r="C2381" t="s">
        <v>112</v>
      </c>
      <c r="D2381" t="str">
        <f>Table19[[#This Row],[Asset Class]] &amp; " - " &amp; Table19[[#This Row],[Class Description]]</f>
        <v>FXFURN - Fixed Furniture</v>
      </c>
      <c r="E2381" t="s">
        <v>9682</v>
      </c>
      <c r="F2381" t="s">
        <v>9683</v>
      </c>
      <c r="G2381" t="str">
        <f>Table19[[#This Row],[Closing Code]] &amp; " - " &amp; Table19[[#This Row],[Closing Code Description]]</f>
        <v>JAMMEDEQ - Jammed Equipment</v>
      </c>
      <c r="H2381" t="s">
        <v>8863</v>
      </c>
      <c r="I2381" t="s">
        <v>53</v>
      </c>
    </row>
    <row r="2382" spans="2:9" x14ac:dyDescent="0.35">
      <c r="B2382" t="s">
        <v>318</v>
      </c>
      <c r="C2382" t="s">
        <v>112</v>
      </c>
      <c r="D2382" t="str">
        <f>Table19[[#This Row],[Asset Class]] &amp; " - " &amp; Table19[[#This Row],[Class Description]]</f>
        <v>FXFURN - Fixed Furniture</v>
      </c>
      <c r="E2382" t="s">
        <v>9684</v>
      </c>
      <c r="F2382" t="s">
        <v>9685</v>
      </c>
      <c r="G2382" t="str">
        <f>Table19[[#This Row],[Closing Code]] &amp; " - " &amp; Table19[[#This Row],[Closing Code Description]]</f>
        <v>LEAKING - Leaking</v>
      </c>
      <c r="H2382" t="s">
        <v>8863</v>
      </c>
      <c r="I2382" t="s">
        <v>53</v>
      </c>
    </row>
    <row r="2383" spans="2:9" x14ac:dyDescent="0.35">
      <c r="B2383" t="s">
        <v>318</v>
      </c>
      <c r="C2383" t="s">
        <v>112</v>
      </c>
      <c r="D2383" t="str">
        <f>Table19[[#This Row],[Asset Class]] &amp; " - " &amp; Table19[[#This Row],[Class Description]]</f>
        <v>FXFURN - Fixed Furniture</v>
      </c>
      <c r="E2383" t="s">
        <v>9686</v>
      </c>
      <c r="F2383" t="s">
        <v>9687</v>
      </c>
      <c r="G2383" t="str">
        <f>Table19[[#This Row],[Closing Code]] &amp; " - " &amp; Table19[[#This Row],[Closing Code Description]]</f>
        <v>LOWPERF - Low Performance</v>
      </c>
      <c r="H2383" t="s">
        <v>8863</v>
      </c>
      <c r="I2383" t="s">
        <v>53</v>
      </c>
    </row>
    <row r="2384" spans="2:9" x14ac:dyDescent="0.35">
      <c r="B2384" t="s">
        <v>318</v>
      </c>
      <c r="C2384" t="s">
        <v>112</v>
      </c>
      <c r="D2384" t="str">
        <f>Table19[[#This Row],[Asset Class]] &amp; " - " &amp; Table19[[#This Row],[Class Description]]</f>
        <v>FXFURN - Fixed Furniture</v>
      </c>
      <c r="E2384" t="s">
        <v>9688</v>
      </c>
      <c r="F2384" t="s">
        <v>9689</v>
      </c>
      <c r="G2384" t="str">
        <f>Table19[[#This Row],[Closing Code]] &amp; " - " &amp; Table19[[#This Row],[Closing Code Description]]</f>
        <v>NONOPER - Non-Operational</v>
      </c>
      <c r="H2384" t="s">
        <v>8863</v>
      </c>
      <c r="I2384" t="s">
        <v>53</v>
      </c>
    </row>
    <row r="2385" spans="2:9" x14ac:dyDescent="0.35">
      <c r="B2385" t="s">
        <v>318</v>
      </c>
      <c r="C2385" t="s">
        <v>112</v>
      </c>
      <c r="D2385" t="str">
        <f>Table19[[#This Row],[Asset Class]] &amp; " - " &amp; Table19[[#This Row],[Class Description]]</f>
        <v>FXFURN - Fixed Furniture</v>
      </c>
      <c r="E2385" t="s">
        <v>9690</v>
      </c>
      <c r="F2385" t="s">
        <v>9691</v>
      </c>
      <c r="G2385" t="str">
        <f>Table19[[#This Row],[Closing Code]] &amp; " - " &amp; Table19[[#This Row],[Closing Code Description]]</f>
        <v>PHYDMGE - Physical Damage</v>
      </c>
      <c r="H2385" t="s">
        <v>8863</v>
      </c>
      <c r="I2385" t="s">
        <v>53</v>
      </c>
    </row>
    <row r="2386" spans="2:9" x14ac:dyDescent="0.35">
      <c r="B2386" t="s">
        <v>318</v>
      </c>
      <c r="C2386" t="s">
        <v>112</v>
      </c>
      <c r="D2386" t="str">
        <f>Table19[[#This Row],[Asset Class]] &amp; " - " &amp; Table19[[#This Row],[Class Description]]</f>
        <v>FXFURN - Fixed Furniture</v>
      </c>
      <c r="E2386" t="s">
        <v>9692</v>
      </c>
      <c r="F2386" t="s">
        <v>9693</v>
      </c>
      <c r="G2386" t="str">
        <f>Table19[[#This Row],[Closing Code]] &amp; " - " &amp; Table19[[#This Row],[Closing Code Description]]</f>
        <v>UNSMELL - Unusual Smell</v>
      </c>
      <c r="H2386" t="s">
        <v>8863</v>
      </c>
      <c r="I2386" t="s">
        <v>53</v>
      </c>
    </row>
    <row r="2387" spans="2:9" x14ac:dyDescent="0.35">
      <c r="B2387" t="s">
        <v>318</v>
      </c>
      <c r="C2387" t="s">
        <v>112</v>
      </c>
      <c r="D2387" t="str">
        <f>Table19[[#This Row],[Asset Class]] &amp; " - " &amp; Table19[[#This Row],[Class Description]]</f>
        <v>FXFURN - Fixed Furniture</v>
      </c>
      <c r="E2387" t="s">
        <v>9694</v>
      </c>
      <c r="F2387" t="s">
        <v>9695</v>
      </c>
      <c r="G2387" t="str">
        <f>Table19[[#This Row],[Closing Code]] &amp; " - " &amp; Table19[[#This Row],[Closing Code Description]]</f>
        <v>UNSMOKE - Unusual Smoke</v>
      </c>
      <c r="H2387" t="s">
        <v>8863</v>
      </c>
      <c r="I2387" t="s">
        <v>53</v>
      </c>
    </row>
    <row r="2388" spans="2:9" x14ac:dyDescent="0.35">
      <c r="B2388" t="s">
        <v>318</v>
      </c>
      <c r="C2388" t="s">
        <v>112</v>
      </c>
      <c r="D2388" t="str">
        <f>Table19[[#This Row],[Asset Class]] &amp; " - " &amp; Table19[[#This Row],[Class Description]]</f>
        <v>FXFURN - Fixed Furniture</v>
      </c>
      <c r="E2388" t="s">
        <v>10610</v>
      </c>
      <c r="F2388" t="s">
        <v>10611</v>
      </c>
      <c r="G2388" t="str">
        <f>Table19[[#This Row],[Closing Code]] &amp; " - " &amp; Table19[[#This Row],[Closing Code Description]]</f>
        <v>FFDET - Fixed furniture deteriorated</v>
      </c>
      <c r="H2388" t="s">
        <v>8876</v>
      </c>
      <c r="I2388" t="s">
        <v>53</v>
      </c>
    </row>
    <row r="2389" spans="2:9" x14ac:dyDescent="0.35">
      <c r="B2389" t="s">
        <v>318</v>
      </c>
      <c r="C2389" t="s">
        <v>112</v>
      </c>
      <c r="D2389" t="str">
        <f>Table19[[#This Row],[Asset Class]] &amp; " - " &amp; Table19[[#This Row],[Class Description]]</f>
        <v>FXFURN - Fixed Furniture</v>
      </c>
      <c r="E2389" t="s">
        <v>9698</v>
      </c>
      <c r="F2389" t="s">
        <v>9699</v>
      </c>
      <c r="G2389" t="str">
        <f>Table19[[#This Row],[Closing Code]] &amp; " - " &amp; Table19[[#This Row],[Closing Code Description]]</f>
        <v>ACCIDENT - Accident</v>
      </c>
      <c r="H2389" t="s">
        <v>8878</v>
      </c>
      <c r="I2389" t="s">
        <v>53</v>
      </c>
    </row>
    <row r="2390" spans="2:9" x14ac:dyDescent="0.35">
      <c r="B2390" t="s">
        <v>318</v>
      </c>
      <c r="C2390" t="s">
        <v>112</v>
      </c>
      <c r="D2390" t="str">
        <f>Table19[[#This Row],[Asset Class]] &amp; " - " &amp; Table19[[#This Row],[Class Description]]</f>
        <v>FXFURN - Fixed Furniture</v>
      </c>
      <c r="E2390" t="s">
        <v>9700</v>
      </c>
      <c r="F2390" t="s">
        <v>9701</v>
      </c>
      <c r="G2390" t="str">
        <f>Table19[[#This Row],[Closing Code]] &amp; " - " &amp; Table19[[#This Row],[Closing Code Description]]</f>
        <v>ACCWEAR - Accelerated Wear</v>
      </c>
      <c r="H2390" t="s">
        <v>8878</v>
      </c>
      <c r="I2390" t="s">
        <v>53</v>
      </c>
    </row>
    <row r="2391" spans="2:9" x14ac:dyDescent="0.35">
      <c r="B2391" t="s">
        <v>318</v>
      </c>
      <c r="C2391" t="s">
        <v>112</v>
      </c>
      <c r="D2391" t="str">
        <f>Table19[[#This Row],[Asset Class]] &amp; " - " &amp; Table19[[#This Row],[Class Description]]</f>
        <v>FXFURN - Fixed Furniture</v>
      </c>
      <c r="E2391" t="s">
        <v>9702</v>
      </c>
      <c r="F2391" t="s">
        <v>9703</v>
      </c>
      <c r="G2391" t="str">
        <f>Table19[[#This Row],[Closing Code]] &amp; " - " &amp; Table19[[#This Row],[Closing Code Description]]</f>
        <v>ACTGOD - Weather condition/Forces of nature or Act of God</v>
      </c>
      <c r="H2391" t="s">
        <v>8878</v>
      </c>
      <c r="I2391" t="s">
        <v>53</v>
      </c>
    </row>
    <row r="2392" spans="2:9" x14ac:dyDescent="0.35">
      <c r="B2392" t="s">
        <v>318</v>
      </c>
      <c r="C2392" t="s">
        <v>112</v>
      </c>
      <c r="D2392" t="str">
        <f>Table19[[#This Row],[Asset Class]] &amp; " - " &amp; Table19[[#This Row],[Class Description]]</f>
        <v>FXFURN - Fixed Furniture</v>
      </c>
      <c r="E2392" t="s">
        <v>9704</v>
      </c>
      <c r="F2392" t="s">
        <v>9705</v>
      </c>
      <c r="G2392" t="str">
        <f>Table19[[#This Row],[Closing Code]] &amp; " - " &amp; Table19[[#This Row],[Closing Code Description]]</f>
        <v>CONTAM - Contamination</v>
      </c>
      <c r="H2392" t="s">
        <v>8878</v>
      </c>
      <c r="I2392" t="s">
        <v>53</v>
      </c>
    </row>
    <row r="2393" spans="2:9" x14ac:dyDescent="0.35">
      <c r="B2393" t="s">
        <v>318</v>
      </c>
      <c r="C2393" t="s">
        <v>112</v>
      </c>
      <c r="D2393" t="str">
        <f>Table19[[#This Row],[Asset Class]] &amp; " - " &amp; Table19[[#This Row],[Class Description]]</f>
        <v>FXFURN - Fixed Furniture</v>
      </c>
      <c r="E2393" t="s">
        <v>9706</v>
      </c>
      <c r="F2393" t="s">
        <v>9707</v>
      </c>
      <c r="G2393" t="str">
        <f>Table19[[#This Row],[Closing Code]] &amp; " - " &amp; Table19[[#This Row],[Closing Code Description]]</f>
        <v>DEFASSET - Defective Asset</v>
      </c>
      <c r="H2393" t="s">
        <v>8878</v>
      </c>
      <c r="I2393" t="s">
        <v>53</v>
      </c>
    </row>
    <row r="2394" spans="2:9" x14ac:dyDescent="0.35">
      <c r="B2394" t="s">
        <v>318</v>
      </c>
      <c r="C2394" t="s">
        <v>112</v>
      </c>
      <c r="D2394" t="str">
        <f>Table19[[#This Row],[Asset Class]] &amp; " - " &amp; Table19[[#This Row],[Class Description]]</f>
        <v>FXFURN - Fixed Furniture</v>
      </c>
      <c r="E2394" t="s">
        <v>9708</v>
      </c>
      <c r="F2394" t="s">
        <v>9709</v>
      </c>
      <c r="G2394" t="str">
        <f>Table19[[#This Row],[Closing Code]] &amp; " - " &amp; Table19[[#This Row],[Closing Code Description]]</f>
        <v>EXLOAD - Excessive Load</v>
      </c>
      <c r="H2394" t="s">
        <v>8878</v>
      </c>
      <c r="I2394" t="s">
        <v>53</v>
      </c>
    </row>
    <row r="2395" spans="2:9" x14ac:dyDescent="0.35">
      <c r="B2395" t="s">
        <v>318</v>
      </c>
      <c r="C2395" t="s">
        <v>112</v>
      </c>
      <c r="D2395" t="str">
        <f>Table19[[#This Row],[Asset Class]] &amp; " - " &amp; Table19[[#This Row],[Class Description]]</f>
        <v>FXFURN - Fixed Furniture</v>
      </c>
      <c r="E2395" t="s">
        <v>9710</v>
      </c>
      <c r="F2395" t="s">
        <v>9711</v>
      </c>
      <c r="G2395" t="str">
        <f>Table19[[#This Row],[Closing Code]] &amp; " - " &amp; Table19[[#This Row],[Closing Code Description]]</f>
        <v>IMPRMNT - Improper Maintenance</v>
      </c>
      <c r="H2395" t="s">
        <v>8878</v>
      </c>
      <c r="I2395" t="s">
        <v>53</v>
      </c>
    </row>
    <row r="2396" spans="2:9" x14ac:dyDescent="0.35">
      <c r="B2396" t="s">
        <v>318</v>
      </c>
      <c r="C2396" t="s">
        <v>112</v>
      </c>
      <c r="D2396" t="str">
        <f>Table19[[#This Row],[Asset Class]] &amp; " - " &amp; Table19[[#This Row],[Class Description]]</f>
        <v>FXFURN - Fixed Furniture</v>
      </c>
      <c r="E2396" t="s">
        <v>9712</v>
      </c>
      <c r="F2396" t="s">
        <v>9713</v>
      </c>
      <c r="G2396" t="str">
        <f>Table19[[#This Row],[Closing Code]] &amp; " - " &amp; Table19[[#This Row],[Closing Code Description]]</f>
        <v>INSLUBR - Insufficient Lubrication</v>
      </c>
      <c r="H2396" t="s">
        <v>8878</v>
      </c>
      <c r="I2396" t="s">
        <v>53</v>
      </c>
    </row>
    <row r="2397" spans="2:9" x14ac:dyDescent="0.35">
      <c r="B2397" t="s">
        <v>318</v>
      </c>
      <c r="C2397" t="s">
        <v>112</v>
      </c>
      <c r="D2397" t="str">
        <f>Table19[[#This Row],[Asset Class]] &amp; " - " &amp; Table19[[#This Row],[Class Description]]</f>
        <v>FXFURN - Fixed Furniture</v>
      </c>
      <c r="E2397" t="s">
        <v>9714</v>
      </c>
      <c r="F2397" t="s">
        <v>9715</v>
      </c>
      <c r="G2397" t="str">
        <f>Table19[[#This Row],[Closing Code]] &amp; " - " &amp; Table19[[#This Row],[Closing Code Description]]</f>
        <v>LACKTRN - Lack of/ Inadequate Training</v>
      </c>
      <c r="H2397" t="s">
        <v>8878</v>
      </c>
      <c r="I2397" t="s">
        <v>53</v>
      </c>
    </row>
    <row r="2398" spans="2:9" x14ac:dyDescent="0.35">
      <c r="B2398" t="s">
        <v>318</v>
      </c>
      <c r="C2398" t="s">
        <v>112</v>
      </c>
      <c r="D2398" t="str">
        <f>Table19[[#This Row],[Asset Class]] &amp; " - " &amp; Table19[[#This Row],[Class Description]]</f>
        <v>FXFURN - Fixed Furniture</v>
      </c>
      <c r="E2398" t="s">
        <v>9716</v>
      </c>
      <c r="F2398" t="s">
        <v>9717</v>
      </c>
      <c r="G2398" t="str">
        <f>Table19[[#This Row],[Closing Code]] &amp; " - " &amp; Table19[[#This Row],[Closing Code Description]]</f>
        <v>MISSCMP - Loose/ Missing Component</v>
      </c>
      <c r="H2398" t="s">
        <v>8878</v>
      </c>
      <c r="I2398" t="s">
        <v>53</v>
      </c>
    </row>
    <row r="2399" spans="2:9" x14ac:dyDescent="0.35">
      <c r="B2399" t="s">
        <v>318</v>
      </c>
      <c r="C2399" t="s">
        <v>112</v>
      </c>
      <c r="D2399" t="str">
        <f>Table19[[#This Row],[Asset Class]] &amp; " - " &amp; Table19[[#This Row],[Class Description]]</f>
        <v>FXFURN - Fixed Furniture</v>
      </c>
      <c r="E2399" t="s">
        <v>9718</v>
      </c>
      <c r="F2399" t="s">
        <v>9719</v>
      </c>
      <c r="G2399" t="str">
        <f>Table19[[#This Row],[Closing Code]] &amp; " - " &amp; Table19[[#This Row],[Closing Code Description]]</f>
        <v>NRMWEAR - Normal Wear</v>
      </c>
      <c r="H2399" t="s">
        <v>8878</v>
      </c>
      <c r="I2399" t="s">
        <v>53</v>
      </c>
    </row>
    <row r="2400" spans="2:9" x14ac:dyDescent="0.35">
      <c r="B2400" t="s">
        <v>318</v>
      </c>
      <c r="C2400" t="s">
        <v>112</v>
      </c>
      <c r="D2400" t="str">
        <f>Table19[[#This Row],[Asset Class]] &amp; " - " &amp; Table19[[#This Row],[Class Description]]</f>
        <v>FXFURN - Fixed Furniture</v>
      </c>
      <c r="E2400" t="s">
        <v>9720</v>
      </c>
      <c r="F2400" t="s">
        <v>9721</v>
      </c>
      <c r="G2400" t="str">
        <f>Table19[[#This Row],[Closing Code]] &amp; " - " &amp; Table19[[#This Row],[Closing Code Description]]</f>
        <v>OTHER - Other (specify)</v>
      </c>
      <c r="H2400" t="s">
        <v>8878</v>
      </c>
      <c r="I2400" t="s">
        <v>53</v>
      </c>
    </row>
    <row r="2401" spans="2:9" x14ac:dyDescent="0.35">
      <c r="B2401" t="s">
        <v>318</v>
      </c>
      <c r="C2401" t="s">
        <v>112</v>
      </c>
      <c r="D2401" t="str">
        <f>Table19[[#This Row],[Asset Class]] &amp; " - " &amp; Table19[[#This Row],[Class Description]]</f>
        <v>FXFURN - Fixed Furniture</v>
      </c>
      <c r="E2401" t="s">
        <v>9722</v>
      </c>
      <c r="F2401" t="s">
        <v>9723</v>
      </c>
      <c r="G2401" t="str">
        <f>Table19[[#This Row],[Closing Code]] &amp; " - " &amp; Table19[[#This Row],[Closing Code Description]]</f>
        <v>PRINSTAL - Poor Installation</v>
      </c>
      <c r="H2401" t="s">
        <v>8878</v>
      </c>
      <c r="I2401" t="s">
        <v>53</v>
      </c>
    </row>
    <row r="2402" spans="2:9" x14ac:dyDescent="0.35">
      <c r="B2402" t="s">
        <v>318</v>
      </c>
      <c r="C2402" t="s">
        <v>112</v>
      </c>
      <c r="D2402" t="str">
        <f>Table19[[#This Row],[Asset Class]] &amp; " - " &amp; Table19[[#This Row],[Class Description]]</f>
        <v>FXFURN - Fixed Furniture</v>
      </c>
      <c r="E2402" t="s">
        <v>9724</v>
      </c>
      <c r="F2402" t="s">
        <v>9725</v>
      </c>
      <c r="G2402" t="str">
        <f>Table19[[#This Row],[Closing Code]] &amp; " - " &amp; Table19[[#This Row],[Closing Code Description]]</f>
        <v>PROCISSU - Procedure Issue</v>
      </c>
      <c r="H2402" t="s">
        <v>8878</v>
      </c>
      <c r="I2402" t="s">
        <v>53</v>
      </c>
    </row>
    <row r="2403" spans="2:9" x14ac:dyDescent="0.35">
      <c r="B2403" t="s">
        <v>318</v>
      </c>
      <c r="C2403" t="s">
        <v>112</v>
      </c>
      <c r="D2403" t="str">
        <f>Table19[[#This Row],[Asset Class]] &amp; " - " &amp; Table19[[#This Row],[Class Description]]</f>
        <v>FXFURN - Fixed Furniture</v>
      </c>
      <c r="E2403" t="s">
        <v>9726</v>
      </c>
      <c r="F2403" t="s">
        <v>9727</v>
      </c>
      <c r="G2403" t="str">
        <f>Table19[[#This Row],[Closing Code]] &amp; " - " &amp; Table19[[#This Row],[Closing Code Description]]</f>
        <v>UTLFAIL - Utility Failure</v>
      </c>
      <c r="H2403" t="s">
        <v>8878</v>
      </c>
      <c r="I2403" t="s">
        <v>53</v>
      </c>
    </row>
    <row r="2404" spans="2:9" x14ac:dyDescent="0.35">
      <c r="B2404" t="s">
        <v>318</v>
      </c>
      <c r="C2404" t="s">
        <v>112</v>
      </c>
      <c r="D2404" t="str">
        <f>Table19[[#This Row],[Asset Class]] &amp; " - " &amp; Table19[[#This Row],[Class Description]]</f>
        <v>FXFURN - Fixed Furniture</v>
      </c>
      <c r="E2404" t="s">
        <v>9728</v>
      </c>
      <c r="F2404" t="s">
        <v>9729</v>
      </c>
      <c r="G2404" t="str">
        <f>Table19[[#This Row],[Closing Code]] &amp; " - " &amp; Table19[[#This Row],[Closing Code Description]]</f>
        <v>VNDLSM - Vandalism</v>
      </c>
      <c r="H2404" t="s">
        <v>8878</v>
      </c>
      <c r="I2404" t="s">
        <v>53</v>
      </c>
    </row>
    <row r="2405" spans="2:9" x14ac:dyDescent="0.35">
      <c r="B2405" t="s">
        <v>318</v>
      </c>
      <c r="C2405" t="s">
        <v>112</v>
      </c>
      <c r="D2405" t="str">
        <f>Table19[[#This Row],[Asset Class]] &amp; " - " &amp; Table19[[#This Row],[Class Description]]</f>
        <v>FXFURN - Fixed Furniture</v>
      </c>
      <c r="E2405" t="s">
        <v>9730</v>
      </c>
      <c r="F2405" t="s">
        <v>9731</v>
      </c>
      <c r="G2405" t="str">
        <f>Table19[[#This Row],[Closing Code]] &amp; " - " &amp; Table19[[#This Row],[Closing Code Description]]</f>
        <v>WORNCMPT - Defective/ Worn Component</v>
      </c>
      <c r="H2405" t="s">
        <v>8878</v>
      </c>
      <c r="I2405" t="s">
        <v>53</v>
      </c>
    </row>
    <row r="2406" spans="2:9" x14ac:dyDescent="0.35">
      <c r="B2406" t="s">
        <v>318</v>
      </c>
      <c r="C2406" t="s">
        <v>112</v>
      </c>
      <c r="D2406" t="str">
        <f>Table19[[#This Row],[Asset Class]] &amp; " - " &amp; Table19[[#This Row],[Class Description]]</f>
        <v>FXFURN - Fixed Furniture</v>
      </c>
      <c r="E2406" t="s">
        <v>9732</v>
      </c>
      <c r="F2406" t="s">
        <v>9733</v>
      </c>
      <c r="G2406" t="str">
        <f>Table19[[#This Row],[Closing Code]] &amp; " - " &amp; Table19[[#This Row],[Closing Code Description]]</f>
        <v>ADJUSTD - Adjusted</v>
      </c>
      <c r="H2406" t="s">
        <v>8896</v>
      </c>
      <c r="I2406" t="s">
        <v>53</v>
      </c>
    </row>
    <row r="2407" spans="2:9" x14ac:dyDescent="0.35">
      <c r="B2407" t="s">
        <v>318</v>
      </c>
      <c r="C2407" t="s">
        <v>112</v>
      </c>
      <c r="D2407" t="str">
        <f>Table19[[#This Row],[Asset Class]] &amp; " - " &amp; Table19[[#This Row],[Class Description]]</f>
        <v>FXFURN - Fixed Furniture</v>
      </c>
      <c r="E2407" t="s">
        <v>9734</v>
      </c>
      <c r="F2407" t="s">
        <v>9735</v>
      </c>
      <c r="G2407" t="str">
        <f>Table19[[#This Row],[Closing Code]] &amp; " - " &amp; Table19[[#This Row],[Closing Code Description]]</f>
        <v>DECOMM - Decommission</v>
      </c>
      <c r="H2407" t="s">
        <v>8896</v>
      </c>
      <c r="I2407" t="s">
        <v>53</v>
      </c>
    </row>
    <row r="2408" spans="2:9" x14ac:dyDescent="0.35">
      <c r="B2408" t="s">
        <v>318</v>
      </c>
      <c r="C2408" t="s">
        <v>112</v>
      </c>
      <c r="D2408" t="str">
        <f>Table19[[#This Row],[Asset Class]] &amp; " - " &amp; Table19[[#This Row],[Class Description]]</f>
        <v>FXFURN - Fixed Furniture</v>
      </c>
      <c r="E2408" t="s">
        <v>9736</v>
      </c>
      <c r="F2408" t="s">
        <v>9737</v>
      </c>
      <c r="G2408" t="str">
        <f>Table19[[#This Row],[Closing Code]] &amp; " - " &amp; Table19[[#This Row],[Closing Code Description]]</f>
        <v>DECONTME - Decontaminate</v>
      </c>
      <c r="H2408" t="s">
        <v>8896</v>
      </c>
      <c r="I2408" t="s">
        <v>53</v>
      </c>
    </row>
    <row r="2409" spans="2:9" x14ac:dyDescent="0.35">
      <c r="B2409" t="s">
        <v>318</v>
      </c>
      <c r="C2409" t="s">
        <v>112</v>
      </c>
      <c r="D2409" t="str">
        <f>Table19[[#This Row],[Asset Class]] &amp; " - " &amp; Table19[[#This Row],[Class Description]]</f>
        <v>FXFURN - Fixed Furniture</v>
      </c>
      <c r="E2409" t="s">
        <v>9738</v>
      </c>
      <c r="F2409" t="s">
        <v>9739</v>
      </c>
      <c r="G2409" t="str">
        <f>Table19[[#This Row],[Closing Code]] &amp; " - " &amp; Table19[[#This Row],[Closing Code Description]]</f>
        <v>DONOTHIN - Do Nothing</v>
      </c>
      <c r="H2409" t="s">
        <v>8896</v>
      </c>
      <c r="I2409" t="s">
        <v>53</v>
      </c>
    </row>
    <row r="2410" spans="2:9" x14ac:dyDescent="0.35">
      <c r="B2410" t="s">
        <v>318</v>
      </c>
      <c r="C2410" t="s">
        <v>112</v>
      </c>
      <c r="D2410" t="str">
        <f>Table19[[#This Row],[Asset Class]] &amp; " - " &amp; Table19[[#This Row],[Class Description]]</f>
        <v>FXFURN - Fixed Furniture</v>
      </c>
      <c r="E2410" t="s">
        <v>9740</v>
      </c>
      <c r="F2410" t="s">
        <v>9741</v>
      </c>
      <c r="G2410" t="str">
        <f>Table19[[#This Row],[Closing Code]] &amp; " - " &amp; Table19[[#This Row],[Closing Code Description]]</f>
        <v>LUBRCTE - Lubricate</v>
      </c>
      <c r="H2410" t="s">
        <v>8896</v>
      </c>
      <c r="I2410" t="s">
        <v>53</v>
      </c>
    </row>
    <row r="2411" spans="2:9" x14ac:dyDescent="0.35">
      <c r="B2411" t="s">
        <v>318</v>
      </c>
      <c r="C2411" t="s">
        <v>112</v>
      </c>
      <c r="D2411" t="str">
        <f>Table19[[#This Row],[Asset Class]] &amp; " - " &amp; Table19[[#This Row],[Class Description]]</f>
        <v>FXFURN - Fixed Furniture</v>
      </c>
      <c r="E2411" t="s">
        <v>9720</v>
      </c>
      <c r="F2411" t="s">
        <v>9721</v>
      </c>
      <c r="G2411" t="str">
        <f>Table19[[#This Row],[Closing Code]] &amp; " - " &amp; Table19[[#This Row],[Closing Code Description]]</f>
        <v>OTHER - Other (specify)</v>
      </c>
      <c r="H2411" t="s">
        <v>8896</v>
      </c>
      <c r="I2411" t="s">
        <v>53</v>
      </c>
    </row>
    <row r="2412" spans="2:9" x14ac:dyDescent="0.35">
      <c r="B2412" t="s">
        <v>318</v>
      </c>
      <c r="C2412" t="s">
        <v>112</v>
      </c>
      <c r="D2412" t="str">
        <f>Table19[[#This Row],[Asset Class]] &amp; " - " &amp; Table19[[#This Row],[Class Description]]</f>
        <v>FXFURN - Fixed Furniture</v>
      </c>
      <c r="E2412" t="s">
        <v>9742</v>
      </c>
      <c r="F2412" t="s">
        <v>9743</v>
      </c>
      <c r="G2412" t="str">
        <f>Table19[[#This Row],[Closing Code]] &amp; " - " &amp; Table19[[#This Row],[Closing Code Description]]</f>
        <v>RECALBRT - Recalibrate</v>
      </c>
      <c r="H2412" t="s">
        <v>8896</v>
      </c>
      <c r="I2412" t="s">
        <v>53</v>
      </c>
    </row>
    <row r="2413" spans="2:9" x14ac:dyDescent="0.35">
      <c r="B2413" t="s">
        <v>318</v>
      </c>
      <c r="C2413" t="s">
        <v>112</v>
      </c>
      <c r="D2413" t="str">
        <f>Table19[[#This Row],[Asset Class]] &amp; " - " &amp; Table19[[#This Row],[Class Description]]</f>
        <v>FXFURN - Fixed Furniture</v>
      </c>
      <c r="E2413" t="s">
        <v>9744</v>
      </c>
      <c r="F2413" t="s">
        <v>9745</v>
      </c>
      <c r="G2413" t="str">
        <f>Table19[[#This Row],[Closing Code]] &amp; " - " &amp; Table19[[#This Row],[Closing Code Description]]</f>
        <v>REMVOBT - Remove Obstruction</v>
      </c>
      <c r="H2413" t="s">
        <v>8896</v>
      </c>
      <c r="I2413" t="s">
        <v>53</v>
      </c>
    </row>
    <row r="2414" spans="2:9" x14ac:dyDescent="0.35">
      <c r="B2414" t="s">
        <v>318</v>
      </c>
      <c r="C2414" t="s">
        <v>112</v>
      </c>
      <c r="D2414" t="str">
        <f>Table19[[#This Row],[Asset Class]] &amp; " - " &amp; Table19[[#This Row],[Class Description]]</f>
        <v>FXFURN - Fixed Furniture</v>
      </c>
      <c r="E2414" t="s">
        <v>9746</v>
      </c>
      <c r="F2414" t="s">
        <v>9747</v>
      </c>
      <c r="G2414" t="str">
        <f>Table19[[#This Row],[Closing Code]] &amp; " - " &amp; Table19[[#This Row],[Closing Code Description]]</f>
        <v>REPCMPT - Repair Component</v>
      </c>
      <c r="H2414" t="s">
        <v>8896</v>
      </c>
      <c r="I2414" t="s">
        <v>53</v>
      </c>
    </row>
    <row r="2415" spans="2:9" x14ac:dyDescent="0.35">
      <c r="B2415" t="s">
        <v>318</v>
      </c>
      <c r="C2415" t="s">
        <v>112</v>
      </c>
      <c r="D2415" t="str">
        <f>Table19[[#This Row],[Asset Class]] &amp; " - " &amp; Table19[[#This Row],[Class Description]]</f>
        <v>FXFURN - Fixed Furniture</v>
      </c>
      <c r="E2415" t="s">
        <v>9748</v>
      </c>
      <c r="F2415" t="s">
        <v>9749</v>
      </c>
      <c r="G2415" t="str">
        <f>Table19[[#This Row],[Closing Code]] &amp; " - " &amp; Table19[[#This Row],[Closing Code Description]]</f>
        <v>REPLASS - Replace Asset</v>
      </c>
      <c r="H2415" t="s">
        <v>8896</v>
      </c>
      <c r="I2415" t="s">
        <v>53</v>
      </c>
    </row>
    <row r="2416" spans="2:9" x14ac:dyDescent="0.35">
      <c r="B2416" t="s">
        <v>318</v>
      </c>
      <c r="C2416" t="s">
        <v>112</v>
      </c>
      <c r="D2416" t="str">
        <f>Table19[[#This Row],[Asset Class]] &amp; " - " &amp; Table19[[#This Row],[Class Description]]</f>
        <v>FXFURN - Fixed Furniture</v>
      </c>
      <c r="E2416" t="s">
        <v>9750</v>
      </c>
      <c r="F2416" t="s">
        <v>9751</v>
      </c>
      <c r="G2416" t="str">
        <f>Table19[[#This Row],[Closing Code]] &amp; " - " &amp; Table19[[#This Row],[Closing Code Description]]</f>
        <v>REPLCMPT - Replace Component</v>
      </c>
      <c r="H2416" t="s">
        <v>8896</v>
      </c>
      <c r="I2416" t="s">
        <v>53</v>
      </c>
    </row>
    <row r="2417" spans="2:9" x14ac:dyDescent="0.35">
      <c r="B2417" t="s">
        <v>318</v>
      </c>
      <c r="C2417" t="s">
        <v>112</v>
      </c>
      <c r="D2417" t="str">
        <f>Table19[[#This Row],[Asset Class]] &amp; " - " &amp; Table19[[#This Row],[Class Description]]</f>
        <v>FXFURN - Fixed Furniture</v>
      </c>
      <c r="E2417" t="s">
        <v>9752</v>
      </c>
      <c r="F2417" t="s">
        <v>9753</v>
      </c>
      <c r="G2417" t="str">
        <f>Table19[[#This Row],[Closing Code]] &amp; " - " &amp; Table19[[#This Row],[Closing Code Description]]</f>
        <v>REPRASS - Repair Asset</v>
      </c>
      <c r="H2417" t="s">
        <v>8896</v>
      </c>
      <c r="I2417" t="s">
        <v>53</v>
      </c>
    </row>
    <row r="2418" spans="2:9" x14ac:dyDescent="0.35">
      <c r="B2418" t="s">
        <v>318</v>
      </c>
      <c r="C2418" t="s">
        <v>112</v>
      </c>
      <c r="D2418" t="str">
        <f>Table19[[#This Row],[Asset Class]] &amp; " - " &amp; Table19[[#This Row],[Class Description]]</f>
        <v>FXFURN - Fixed Furniture</v>
      </c>
      <c r="E2418" t="s">
        <v>9754</v>
      </c>
      <c r="F2418" t="s">
        <v>9755</v>
      </c>
      <c r="G2418" t="str">
        <f>Table19[[#This Row],[Closing Code]] &amp; " - " &amp; Table19[[#This Row],[Closing Code Description]]</f>
        <v>UPGRADES - Upgrade</v>
      </c>
      <c r="H2418" t="s">
        <v>8896</v>
      </c>
      <c r="I2418" t="s">
        <v>53</v>
      </c>
    </row>
    <row r="2419" spans="2:9" x14ac:dyDescent="0.35">
      <c r="B2419" t="s">
        <v>319</v>
      </c>
      <c r="C2419" t="s">
        <v>111</v>
      </c>
      <c r="D2419" t="str">
        <f>Table19[[#This Row],[Asset Class]] &amp; " - " &amp; Table19[[#This Row],[Class Description]]</f>
        <v>FXGRBG - Fixed Garbage Bin</v>
      </c>
      <c r="E2419" t="s">
        <v>9672</v>
      </c>
      <c r="F2419" t="s">
        <v>9673</v>
      </c>
      <c r="G2419" t="str">
        <f>Table19[[#This Row],[Closing Code]] &amp; " - " &amp; Table19[[#This Row],[Closing Code Description]]</f>
        <v>ABNTEMP - Abnormal Temperature</v>
      </c>
      <c r="H2419" t="s">
        <v>8863</v>
      </c>
      <c r="I2419" t="s">
        <v>53</v>
      </c>
    </row>
    <row r="2420" spans="2:9" x14ac:dyDescent="0.35">
      <c r="B2420" t="s">
        <v>319</v>
      </c>
      <c r="C2420" t="s">
        <v>111</v>
      </c>
      <c r="D2420" t="str">
        <f>Table19[[#This Row],[Asset Class]] &amp; " - " &amp; Table19[[#This Row],[Class Description]]</f>
        <v>FXGRBG - Fixed Garbage Bin</v>
      </c>
      <c r="E2420" t="s">
        <v>9674</v>
      </c>
      <c r="F2420" t="s">
        <v>9675</v>
      </c>
      <c r="G2420" t="str">
        <f>Table19[[#This Row],[Closing Code]] &amp; " - " &amp; Table19[[#This Row],[Closing Code Description]]</f>
        <v>CORROS - Corrosion</v>
      </c>
      <c r="H2420" t="s">
        <v>8863</v>
      </c>
      <c r="I2420" t="s">
        <v>53</v>
      </c>
    </row>
    <row r="2421" spans="2:9" x14ac:dyDescent="0.35">
      <c r="B2421" t="s">
        <v>319</v>
      </c>
      <c r="C2421" t="s">
        <v>111</v>
      </c>
      <c r="D2421" t="str">
        <f>Table19[[#This Row],[Asset Class]] &amp; " - " &amp; Table19[[#This Row],[Class Description]]</f>
        <v>FXGRBG - Fixed Garbage Bin</v>
      </c>
      <c r="E2421" t="s">
        <v>9676</v>
      </c>
      <c r="F2421" t="s">
        <v>9677</v>
      </c>
      <c r="G2421" t="str">
        <f>Table19[[#This Row],[Closing Code]] &amp; " - " &amp; Table19[[#This Row],[Closing Code Description]]</f>
        <v>ELECTRIP - Electrical Trip Out</v>
      </c>
      <c r="H2421" t="s">
        <v>8863</v>
      </c>
      <c r="I2421" t="s">
        <v>53</v>
      </c>
    </row>
    <row r="2422" spans="2:9" x14ac:dyDescent="0.35">
      <c r="B2422" t="s">
        <v>319</v>
      </c>
      <c r="C2422" t="s">
        <v>111</v>
      </c>
      <c r="D2422" t="str">
        <f>Table19[[#This Row],[Asset Class]] &amp; " - " &amp; Table19[[#This Row],[Class Description]]</f>
        <v>FXGRBG - Fixed Garbage Bin</v>
      </c>
      <c r="E2422" t="s">
        <v>9678</v>
      </c>
      <c r="F2422" t="s">
        <v>9679</v>
      </c>
      <c r="G2422" t="str">
        <f>Table19[[#This Row],[Closing Code]] &amp; " - " &amp; Table19[[#This Row],[Closing Code Description]]</f>
        <v>EXNOISE - Excessive Noise</v>
      </c>
      <c r="H2422" t="s">
        <v>8863</v>
      </c>
      <c r="I2422" t="s">
        <v>53</v>
      </c>
    </row>
    <row r="2423" spans="2:9" x14ac:dyDescent="0.35">
      <c r="B2423" t="s">
        <v>319</v>
      </c>
      <c r="C2423" t="s">
        <v>111</v>
      </c>
      <c r="D2423" t="str">
        <f>Table19[[#This Row],[Asset Class]] &amp; " - " &amp; Table19[[#This Row],[Class Description]]</f>
        <v>FXGRBG - Fixed Garbage Bin</v>
      </c>
      <c r="E2423" t="s">
        <v>9680</v>
      </c>
      <c r="F2423" t="s">
        <v>9681</v>
      </c>
      <c r="G2423" t="str">
        <f>Table19[[#This Row],[Closing Code]] &amp; " - " &amp; Table19[[#This Row],[Closing Code Description]]</f>
        <v>EXVIBRTN - Excessive Vibration</v>
      </c>
      <c r="H2423" t="s">
        <v>8863</v>
      </c>
      <c r="I2423" t="s">
        <v>53</v>
      </c>
    </row>
    <row r="2424" spans="2:9" x14ac:dyDescent="0.35">
      <c r="B2424" t="s">
        <v>319</v>
      </c>
      <c r="C2424" t="s">
        <v>111</v>
      </c>
      <c r="D2424" t="str">
        <f>Table19[[#This Row],[Asset Class]] &amp; " - " &amp; Table19[[#This Row],[Class Description]]</f>
        <v>FXGRBG - Fixed Garbage Bin</v>
      </c>
      <c r="E2424" t="s">
        <v>9682</v>
      </c>
      <c r="F2424" t="s">
        <v>9683</v>
      </c>
      <c r="G2424" t="str">
        <f>Table19[[#This Row],[Closing Code]] &amp; " - " &amp; Table19[[#This Row],[Closing Code Description]]</f>
        <v>JAMMEDEQ - Jammed Equipment</v>
      </c>
      <c r="H2424" t="s">
        <v>8863</v>
      </c>
      <c r="I2424" t="s">
        <v>53</v>
      </c>
    </row>
    <row r="2425" spans="2:9" x14ac:dyDescent="0.35">
      <c r="B2425" t="s">
        <v>319</v>
      </c>
      <c r="C2425" t="s">
        <v>111</v>
      </c>
      <c r="D2425" t="str">
        <f>Table19[[#This Row],[Asset Class]] &amp; " - " &amp; Table19[[#This Row],[Class Description]]</f>
        <v>FXGRBG - Fixed Garbage Bin</v>
      </c>
      <c r="E2425" t="s">
        <v>9684</v>
      </c>
      <c r="F2425" t="s">
        <v>9685</v>
      </c>
      <c r="G2425" t="str">
        <f>Table19[[#This Row],[Closing Code]] &amp; " - " &amp; Table19[[#This Row],[Closing Code Description]]</f>
        <v>LEAKING - Leaking</v>
      </c>
      <c r="H2425" t="s">
        <v>8863</v>
      </c>
      <c r="I2425" t="s">
        <v>53</v>
      </c>
    </row>
    <row r="2426" spans="2:9" x14ac:dyDescent="0.35">
      <c r="B2426" t="s">
        <v>319</v>
      </c>
      <c r="C2426" t="s">
        <v>111</v>
      </c>
      <c r="D2426" t="str">
        <f>Table19[[#This Row],[Asset Class]] &amp; " - " &amp; Table19[[#This Row],[Class Description]]</f>
        <v>FXGRBG - Fixed Garbage Bin</v>
      </c>
      <c r="E2426" t="s">
        <v>9686</v>
      </c>
      <c r="F2426" t="s">
        <v>9687</v>
      </c>
      <c r="G2426" t="str">
        <f>Table19[[#This Row],[Closing Code]] &amp; " - " &amp; Table19[[#This Row],[Closing Code Description]]</f>
        <v>LOWPERF - Low Performance</v>
      </c>
      <c r="H2426" t="s">
        <v>8863</v>
      </c>
      <c r="I2426" t="s">
        <v>53</v>
      </c>
    </row>
    <row r="2427" spans="2:9" x14ac:dyDescent="0.35">
      <c r="B2427" t="s">
        <v>319</v>
      </c>
      <c r="C2427" t="s">
        <v>111</v>
      </c>
      <c r="D2427" t="str">
        <f>Table19[[#This Row],[Asset Class]] &amp; " - " &amp; Table19[[#This Row],[Class Description]]</f>
        <v>FXGRBG - Fixed Garbage Bin</v>
      </c>
      <c r="E2427" t="s">
        <v>9688</v>
      </c>
      <c r="F2427" t="s">
        <v>9689</v>
      </c>
      <c r="G2427" t="str">
        <f>Table19[[#This Row],[Closing Code]] &amp; " - " &amp; Table19[[#This Row],[Closing Code Description]]</f>
        <v>NONOPER - Non-Operational</v>
      </c>
      <c r="H2427" t="s">
        <v>8863</v>
      </c>
      <c r="I2427" t="s">
        <v>53</v>
      </c>
    </row>
    <row r="2428" spans="2:9" x14ac:dyDescent="0.35">
      <c r="B2428" t="s">
        <v>319</v>
      </c>
      <c r="C2428" t="s">
        <v>111</v>
      </c>
      <c r="D2428" t="str">
        <f>Table19[[#This Row],[Asset Class]] &amp; " - " &amp; Table19[[#This Row],[Class Description]]</f>
        <v>FXGRBG - Fixed Garbage Bin</v>
      </c>
      <c r="E2428" t="s">
        <v>9690</v>
      </c>
      <c r="F2428" t="s">
        <v>9691</v>
      </c>
      <c r="G2428" t="str">
        <f>Table19[[#This Row],[Closing Code]] &amp; " - " &amp; Table19[[#This Row],[Closing Code Description]]</f>
        <v>PHYDMGE - Physical Damage</v>
      </c>
      <c r="H2428" t="s">
        <v>8863</v>
      </c>
      <c r="I2428" t="s">
        <v>53</v>
      </c>
    </row>
    <row r="2429" spans="2:9" x14ac:dyDescent="0.35">
      <c r="B2429" t="s">
        <v>319</v>
      </c>
      <c r="C2429" t="s">
        <v>111</v>
      </c>
      <c r="D2429" t="str">
        <f>Table19[[#This Row],[Asset Class]] &amp; " - " &amp; Table19[[#This Row],[Class Description]]</f>
        <v>FXGRBG - Fixed Garbage Bin</v>
      </c>
      <c r="E2429" t="s">
        <v>9692</v>
      </c>
      <c r="F2429" t="s">
        <v>9693</v>
      </c>
      <c r="G2429" t="str">
        <f>Table19[[#This Row],[Closing Code]] &amp; " - " &amp; Table19[[#This Row],[Closing Code Description]]</f>
        <v>UNSMELL - Unusual Smell</v>
      </c>
      <c r="H2429" t="s">
        <v>8863</v>
      </c>
      <c r="I2429" t="s">
        <v>53</v>
      </c>
    </row>
    <row r="2430" spans="2:9" x14ac:dyDescent="0.35">
      <c r="B2430" t="s">
        <v>319</v>
      </c>
      <c r="C2430" t="s">
        <v>111</v>
      </c>
      <c r="D2430" t="str">
        <f>Table19[[#This Row],[Asset Class]] &amp; " - " &amp; Table19[[#This Row],[Class Description]]</f>
        <v>FXGRBG - Fixed Garbage Bin</v>
      </c>
      <c r="E2430" t="s">
        <v>9694</v>
      </c>
      <c r="F2430" t="s">
        <v>9695</v>
      </c>
      <c r="G2430" t="str">
        <f>Table19[[#This Row],[Closing Code]] &amp; " - " &amp; Table19[[#This Row],[Closing Code Description]]</f>
        <v>UNSMOKE - Unusual Smoke</v>
      </c>
      <c r="H2430" t="s">
        <v>8863</v>
      </c>
      <c r="I2430" t="s">
        <v>53</v>
      </c>
    </row>
    <row r="2431" spans="2:9" x14ac:dyDescent="0.35">
      <c r="B2431" t="s">
        <v>319</v>
      </c>
      <c r="C2431" t="s">
        <v>111</v>
      </c>
      <c r="D2431" t="str">
        <f>Table19[[#This Row],[Asset Class]] &amp; " - " &amp; Table19[[#This Row],[Class Description]]</f>
        <v>FXGRBG - Fixed Garbage Bin</v>
      </c>
      <c r="E2431" t="s">
        <v>10612</v>
      </c>
      <c r="F2431" t="s">
        <v>10613</v>
      </c>
      <c r="G2431" t="str">
        <f>Table19[[#This Row],[Closing Code]] &amp; " - " &amp; Table19[[#This Row],[Closing Code Description]]</f>
        <v>FGBDET - Fixed garbage bin deteriorated</v>
      </c>
      <c r="H2431" t="s">
        <v>8876</v>
      </c>
      <c r="I2431" t="s">
        <v>53</v>
      </c>
    </row>
    <row r="2432" spans="2:9" x14ac:dyDescent="0.35">
      <c r="B2432" t="s">
        <v>319</v>
      </c>
      <c r="C2432" t="s">
        <v>111</v>
      </c>
      <c r="D2432" t="str">
        <f>Table19[[#This Row],[Asset Class]] &amp; " - " &amp; Table19[[#This Row],[Class Description]]</f>
        <v>FXGRBG - Fixed Garbage Bin</v>
      </c>
      <c r="E2432" t="s">
        <v>9698</v>
      </c>
      <c r="F2432" t="s">
        <v>9699</v>
      </c>
      <c r="G2432" t="str">
        <f>Table19[[#This Row],[Closing Code]] &amp; " - " &amp; Table19[[#This Row],[Closing Code Description]]</f>
        <v>ACCIDENT - Accident</v>
      </c>
      <c r="H2432" t="s">
        <v>8878</v>
      </c>
      <c r="I2432" t="s">
        <v>53</v>
      </c>
    </row>
    <row r="2433" spans="2:9" x14ac:dyDescent="0.35">
      <c r="B2433" t="s">
        <v>319</v>
      </c>
      <c r="C2433" t="s">
        <v>111</v>
      </c>
      <c r="D2433" t="str">
        <f>Table19[[#This Row],[Asset Class]] &amp; " - " &amp; Table19[[#This Row],[Class Description]]</f>
        <v>FXGRBG - Fixed Garbage Bin</v>
      </c>
      <c r="E2433" t="s">
        <v>9700</v>
      </c>
      <c r="F2433" t="s">
        <v>9701</v>
      </c>
      <c r="G2433" t="str">
        <f>Table19[[#This Row],[Closing Code]] &amp; " - " &amp; Table19[[#This Row],[Closing Code Description]]</f>
        <v>ACCWEAR - Accelerated Wear</v>
      </c>
      <c r="H2433" t="s">
        <v>8878</v>
      </c>
      <c r="I2433" t="s">
        <v>53</v>
      </c>
    </row>
    <row r="2434" spans="2:9" x14ac:dyDescent="0.35">
      <c r="B2434" t="s">
        <v>319</v>
      </c>
      <c r="C2434" t="s">
        <v>111</v>
      </c>
      <c r="D2434" t="str">
        <f>Table19[[#This Row],[Asset Class]] &amp; " - " &amp; Table19[[#This Row],[Class Description]]</f>
        <v>FXGRBG - Fixed Garbage Bin</v>
      </c>
      <c r="E2434" t="s">
        <v>9702</v>
      </c>
      <c r="F2434" t="s">
        <v>9703</v>
      </c>
      <c r="G2434" t="str">
        <f>Table19[[#This Row],[Closing Code]] &amp; " - " &amp; Table19[[#This Row],[Closing Code Description]]</f>
        <v>ACTGOD - Weather condition/Forces of nature or Act of God</v>
      </c>
      <c r="H2434" t="s">
        <v>8878</v>
      </c>
      <c r="I2434" t="s">
        <v>53</v>
      </c>
    </row>
    <row r="2435" spans="2:9" x14ac:dyDescent="0.35">
      <c r="B2435" t="s">
        <v>319</v>
      </c>
      <c r="C2435" t="s">
        <v>111</v>
      </c>
      <c r="D2435" t="str">
        <f>Table19[[#This Row],[Asset Class]] &amp; " - " &amp; Table19[[#This Row],[Class Description]]</f>
        <v>FXGRBG - Fixed Garbage Bin</v>
      </c>
      <c r="E2435" t="s">
        <v>9704</v>
      </c>
      <c r="F2435" t="s">
        <v>9705</v>
      </c>
      <c r="G2435" t="str">
        <f>Table19[[#This Row],[Closing Code]] &amp; " - " &amp; Table19[[#This Row],[Closing Code Description]]</f>
        <v>CONTAM - Contamination</v>
      </c>
      <c r="H2435" t="s">
        <v>8878</v>
      </c>
      <c r="I2435" t="s">
        <v>53</v>
      </c>
    </row>
    <row r="2436" spans="2:9" x14ac:dyDescent="0.35">
      <c r="B2436" t="s">
        <v>319</v>
      </c>
      <c r="C2436" t="s">
        <v>111</v>
      </c>
      <c r="D2436" t="str">
        <f>Table19[[#This Row],[Asset Class]] &amp; " - " &amp; Table19[[#This Row],[Class Description]]</f>
        <v>FXGRBG - Fixed Garbage Bin</v>
      </c>
      <c r="E2436" t="s">
        <v>9706</v>
      </c>
      <c r="F2436" t="s">
        <v>9707</v>
      </c>
      <c r="G2436" t="str">
        <f>Table19[[#This Row],[Closing Code]] &amp; " - " &amp; Table19[[#This Row],[Closing Code Description]]</f>
        <v>DEFASSET - Defective Asset</v>
      </c>
      <c r="H2436" t="s">
        <v>8878</v>
      </c>
      <c r="I2436" t="s">
        <v>53</v>
      </c>
    </row>
    <row r="2437" spans="2:9" x14ac:dyDescent="0.35">
      <c r="B2437" t="s">
        <v>319</v>
      </c>
      <c r="C2437" t="s">
        <v>111</v>
      </c>
      <c r="D2437" t="str">
        <f>Table19[[#This Row],[Asset Class]] &amp; " - " &amp; Table19[[#This Row],[Class Description]]</f>
        <v>FXGRBG - Fixed Garbage Bin</v>
      </c>
      <c r="E2437" t="s">
        <v>9708</v>
      </c>
      <c r="F2437" t="s">
        <v>9709</v>
      </c>
      <c r="G2437" t="str">
        <f>Table19[[#This Row],[Closing Code]] &amp; " - " &amp; Table19[[#This Row],[Closing Code Description]]</f>
        <v>EXLOAD - Excessive Load</v>
      </c>
      <c r="H2437" t="s">
        <v>8878</v>
      </c>
      <c r="I2437" t="s">
        <v>53</v>
      </c>
    </row>
    <row r="2438" spans="2:9" x14ac:dyDescent="0.35">
      <c r="B2438" t="s">
        <v>319</v>
      </c>
      <c r="C2438" t="s">
        <v>111</v>
      </c>
      <c r="D2438" t="str">
        <f>Table19[[#This Row],[Asset Class]] &amp; " - " &amp; Table19[[#This Row],[Class Description]]</f>
        <v>FXGRBG - Fixed Garbage Bin</v>
      </c>
      <c r="E2438" t="s">
        <v>9710</v>
      </c>
      <c r="F2438" t="s">
        <v>9711</v>
      </c>
      <c r="G2438" t="str">
        <f>Table19[[#This Row],[Closing Code]] &amp; " - " &amp; Table19[[#This Row],[Closing Code Description]]</f>
        <v>IMPRMNT - Improper Maintenance</v>
      </c>
      <c r="H2438" t="s">
        <v>8878</v>
      </c>
      <c r="I2438" t="s">
        <v>53</v>
      </c>
    </row>
    <row r="2439" spans="2:9" x14ac:dyDescent="0.35">
      <c r="B2439" t="s">
        <v>319</v>
      </c>
      <c r="C2439" t="s">
        <v>111</v>
      </c>
      <c r="D2439" t="str">
        <f>Table19[[#This Row],[Asset Class]] &amp; " - " &amp; Table19[[#This Row],[Class Description]]</f>
        <v>FXGRBG - Fixed Garbage Bin</v>
      </c>
      <c r="E2439" t="s">
        <v>9712</v>
      </c>
      <c r="F2439" t="s">
        <v>9713</v>
      </c>
      <c r="G2439" t="str">
        <f>Table19[[#This Row],[Closing Code]] &amp; " - " &amp; Table19[[#This Row],[Closing Code Description]]</f>
        <v>INSLUBR - Insufficient Lubrication</v>
      </c>
      <c r="H2439" t="s">
        <v>8878</v>
      </c>
      <c r="I2439" t="s">
        <v>53</v>
      </c>
    </row>
    <row r="2440" spans="2:9" x14ac:dyDescent="0.35">
      <c r="B2440" t="s">
        <v>319</v>
      </c>
      <c r="C2440" t="s">
        <v>111</v>
      </c>
      <c r="D2440" t="str">
        <f>Table19[[#This Row],[Asset Class]] &amp; " - " &amp; Table19[[#This Row],[Class Description]]</f>
        <v>FXGRBG - Fixed Garbage Bin</v>
      </c>
      <c r="E2440" t="s">
        <v>9714</v>
      </c>
      <c r="F2440" t="s">
        <v>9715</v>
      </c>
      <c r="G2440" t="str">
        <f>Table19[[#This Row],[Closing Code]] &amp; " - " &amp; Table19[[#This Row],[Closing Code Description]]</f>
        <v>LACKTRN - Lack of/ Inadequate Training</v>
      </c>
      <c r="H2440" t="s">
        <v>8878</v>
      </c>
      <c r="I2440" t="s">
        <v>53</v>
      </c>
    </row>
    <row r="2441" spans="2:9" x14ac:dyDescent="0.35">
      <c r="B2441" t="s">
        <v>319</v>
      </c>
      <c r="C2441" t="s">
        <v>111</v>
      </c>
      <c r="D2441" t="str">
        <f>Table19[[#This Row],[Asset Class]] &amp; " - " &amp; Table19[[#This Row],[Class Description]]</f>
        <v>FXGRBG - Fixed Garbage Bin</v>
      </c>
      <c r="E2441" t="s">
        <v>9716</v>
      </c>
      <c r="F2441" t="s">
        <v>9717</v>
      </c>
      <c r="G2441" t="str">
        <f>Table19[[#This Row],[Closing Code]] &amp; " - " &amp; Table19[[#This Row],[Closing Code Description]]</f>
        <v>MISSCMP - Loose/ Missing Component</v>
      </c>
      <c r="H2441" t="s">
        <v>8878</v>
      </c>
      <c r="I2441" t="s">
        <v>53</v>
      </c>
    </row>
    <row r="2442" spans="2:9" x14ac:dyDescent="0.35">
      <c r="B2442" t="s">
        <v>319</v>
      </c>
      <c r="C2442" t="s">
        <v>111</v>
      </c>
      <c r="D2442" t="str">
        <f>Table19[[#This Row],[Asset Class]] &amp; " - " &amp; Table19[[#This Row],[Class Description]]</f>
        <v>FXGRBG - Fixed Garbage Bin</v>
      </c>
      <c r="E2442" t="s">
        <v>9718</v>
      </c>
      <c r="F2442" t="s">
        <v>9719</v>
      </c>
      <c r="G2442" t="str">
        <f>Table19[[#This Row],[Closing Code]] &amp; " - " &amp; Table19[[#This Row],[Closing Code Description]]</f>
        <v>NRMWEAR - Normal Wear</v>
      </c>
      <c r="H2442" t="s">
        <v>8878</v>
      </c>
      <c r="I2442" t="s">
        <v>53</v>
      </c>
    </row>
    <row r="2443" spans="2:9" x14ac:dyDescent="0.35">
      <c r="B2443" t="s">
        <v>319</v>
      </c>
      <c r="C2443" t="s">
        <v>111</v>
      </c>
      <c r="D2443" t="str">
        <f>Table19[[#This Row],[Asset Class]] &amp; " - " &amp; Table19[[#This Row],[Class Description]]</f>
        <v>FXGRBG - Fixed Garbage Bin</v>
      </c>
      <c r="E2443" t="s">
        <v>9720</v>
      </c>
      <c r="F2443" t="s">
        <v>9721</v>
      </c>
      <c r="G2443" t="str">
        <f>Table19[[#This Row],[Closing Code]] &amp; " - " &amp; Table19[[#This Row],[Closing Code Description]]</f>
        <v>OTHER - Other (specify)</v>
      </c>
      <c r="H2443" t="s">
        <v>8878</v>
      </c>
      <c r="I2443" t="s">
        <v>53</v>
      </c>
    </row>
    <row r="2444" spans="2:9" x14ac:dyDescent="0.35">
      <c r="B2444" t="s">
        <v>319</v>
      </c>
      <c r="C2444" t="s">
        <v>111</v>
      </c>
      <c r="D2444" t="str">
        <f>Table19[[#This Row],[Asset Class]] &amp; " - " &amp; Table19[[#This Row],[Class Description]]</f>
        <v>FXGRBG - Fixed Garbage Bin</v>
      </c>
      <c r="E2444" t="s">
        <v>9722</v>
      </c>
      <c r="F2444" t="s">
        <v>9723</v>
      </c>
      <c r="G2444" t="str">
        <f>Table19[[#This Row],[Closing Code]] &amp; " - " &amp; Table19[[#This Row],[Closing Code Description]]</f>
        <v>PRINSTAL - Poor Installation</v>
      </c>
      <c r="H2444" t="s">
        <v>8878</v>
      </c>
      <c r="I2444" t="s">
        <v>53</v>
      </c>
    </row>
    <row r="2445" spans="2:9" x14ac:dyDescent="0.35">
      <c r="B2445" t="s">
        <v>319</v>
      </c>
      <c r="C2445" t="s">
        <v>111</v>
      </c>
      <c r="D2445" t="str">
        <f>Table19[[#This Row],[Asset Class]] &amp; " - " &amp; Table19[[#This Row],[Class Description]]</f>
        <v>FXGRBG - Fixed Garbage Bin</v>
      </c>
      <c r="E2445" t="s">
        <v>9724</v>
      </c>
      <c r="F2445" t="s">
        <v>9725</v>
      </c>
      <c r="G2445" t="str">
        <f>Table19[[#This Row],[Closing Code]] &amp; " - " &amp; Table19[[#This Row],[Closing Code Description]]</f>
        <v>PROCISSU - Procedure Issue</v>
      </c>
      <c r="H2445" t="s">
        <v>8878</v>
      </c>
      <c r="I2445" t="s">
        <v>53</v>
      </c>
    </row>
    <row r="2446" spans="2:9" x14ac:dyDescent="0.35">
      <c r="B2446" t="s">
        <v>319</v>
      </c>
      <c r="C2446" t="s">
        <v>111</v>
      </c>
      <c r="D2446" t="str">
        <f>Table19[[#This Row],[Asset Class]] &amp; " - " &amp; Table19[[#This Row],[Class Description]]</f>
        <v>FXGRBG - Fixed Garbage Bin</v>
      </c>
      <c r="E2446" t="s">
        <v>9726</v>
      </c>
      <c r="F2446" t="s">
        <v>9727</v>
      </c>
      <c r="G2446" t="str">
        <f>Table19[[#This Row],[Closing Code]] &amp; " - " &amp; Table19[[#This Row],[Closing Code Description]]</f>
        <v>UTLFAIL - Utility Failure</v>
      </c>
      <c r="H2446" t="s">
        <v>8878</v>
      </c>
      <c r="I2446" t="s">
        <v>53</v>
      </c>
    </row>
    <row r="2447" spans="2:9" x14ac:dyDescent="0.35">
      <c r="B2447" t="s">
        <v>319</v>
      </c>
      <c r="C2447" t="s">
        <v>111</v>
      </c>
      <c r="D2447" t="str">
        <f>Table19[[#This Row],[Asset Class]] &amp; " - " &amp; Table19[[#This Row],[Class Description]]</f>
        <v>FXGRBG - Fixed Garbage Bin</v>
      </c>
      <c r="E2447" t="s">
        <v>9728</v>
      </c>
      <c r="F2447" t="s">
        <v>9729</v>
      </c>
      <c r="G2447" t="str">
        <f>Table19[[#This Row],[Closing Code]] &amp; " - " &amp; Table19[[#This Row],[Closing Code Description]]</f>
        <v>VNDLSM - Vandalism</v>
      </c>
      <c r="H2447" t="s">
        <v>8878</v>
      </c>
      <c r="I2447" t="s">
        <v>53</v>
      </c>
    </row>
    <row r="2448" spans="2:9" x14ac:dyDescent="0.35">
      <c r="B2448" t="s">
        <v>319</v>
      </c>
      <c r="C2448" t="s">
        <v>111</v>
      </c>
      <c r="D2448" t="str">
        <f>Table19[[#This Row],[Asset Class]] &amp; " - " &amp; Table19[[#This Row],[Class Description]]</f>
        <v>FXGRBG - Fixed Garbage Bin</v>
      </c>
      <c r="E2448" t="s">
        <v>9730</v>
      </c>
      <c r="F2448" t="s">
        <v>9731</v>
      </c>
      <c r="G2448" t="str">
        <f>Table19[[#This Row],[Closing Code]] &amp; " - " &amp; Table19[[#This Row],[Closing Code Description]]</f>
        <v>WORNCMPT - Defective/ Worn Component</v>
      </c>
      <c r="H2448" t="s">
        <v>8878</v>
      </c>
      <c r="I2448" t="s">
        <v>53</v>
      </c>
    </row>
    <row r="2449" spans="2:9" x14ac:dyDescent="0.35">
      <c r="B2449" t="s">
        <v>319</v>
      </c>
      <c r="C2449" t="s">
        <v>111</v>
      </c>
      <c r="D2449" t="str">
        <f>Table19[[#This Row],[Asset Class]] &amp; " - " &amp; Table19[[#This Row],[Class Description]]</f>
        <v>FXGRBG - Fixed Garbage Bin</v>
      </c>
      <c r="E2449" t="s">
        <v>9732</v>
      </c>
      <c r="F2449" t="s">
        <v>9733</v>
      </c>
      <c r="G2449" t="str">
        <f>Table19[[#This Row],[Closing Code]] &amp; " - " &amp; Table19[[#This Row],[Closing Code Description]]</f>
        <v>ADJUSTD - Adjusted</v>
      </c>
      <c r="H2449" t="s">
        <v>8896</v>
      </c>
      <c r="I2449" t="s">
        <v>53</v>
      </c>
    </row>
    <row r="2450" spans="2:9" x14ac:dyDescent="0.35">
      <c r="B2450" t="s">
        <v>319</v>
      </c>
      <c r="C2450" t="s">
        <v>111</v>
      </c>
      <c r="D2450" t="str">
        <f>Table19[[#This Row],[Asset Class]] &amp; " - " &amp; Table19[[#This Row],[Class Description]]</f>
        <v>FXGRBG - Fixed Garbage Bin</v>
      </c>
      <c r="E2450" t="s">
        <v>9734</v>
      </c>
      <c r="F2450" t="s">
        <v>9735</v>
      </c>
      <c r="G2450" t="str">
        <f>Table19[[#This Row],[Closing Code]] &amp; " - " &amp; Table19[[#This Row],[Closing Code Description]]</f>
        <v>DECOMM - Decommission</v>
      </c>
      <c r="H2450" t="s">
        <v>8896</v>
      </c>
      <c r="I2450" t="s">
        <v>53</v>
      </c>
    </row>
    <row r="2451" spans="2:9" x14ac:dyDescent="0.35">
      <c r="B2451" t="s">
        <v>319</v>
      </c>
      <c r="C2451" t="s">
        <v>111</v>
      </c>
      <c r="D2451" t="str">
        <f>Table19[[#This Row],[Asset Class]] &amp; " - " &amp; Table19[[#This Row],[Class Description]]</f>
        <v>FXGRBG - Fixed Garbage Bin</v>
      </c>
      <c r="E2451" t="s">
        <v>9736</v>
      </c>
      <c r="F2451" t="s">
        <v>9737</v>
      </c>
      <c r="G2451" t="str">
        <f>Table19[[#This Row],[Closing Code]] &amp; " - " &amp; Table19[[#This Row],[Closing Code Description]]</f>
        <v>DECONTME - Decontaminate</v>
      </c>
      <c r="H2451" t="s">
        <v>8896</v>
      </c>
      <c r="I2451" t="s">
        <v>53</v>
      </c>
    </row>
    <row r="2452" spans="2:9" x14ac:dyDescent="0.35">
      <c r="B2452" t="s">
        <v>319</v>
      </c>
      <c r="C2452" t="s">
        <v>111</v>
      </c>
      <c r="D2452" t="str">
        <f>Table19[[#This Row],[Asset Class]] &amp; " - " &amp; Table19[[#This Row],[Class Description]]</f>
        <v>FXGRBG - Fixed Garbage Bin</v>
      </c>
      <c r="E2452" t="s">
        <v>9738</v>
      </c>
      <c r="F2452" t="s">
        <v>9739</v>
      </c>
      <c r="G2452" t="str">
        <f>Table19[[#This Row],[Closing Code]] &amp; " - " &amp; Table19[[#This Row],[Closing Code Description]]</f>
        <v>DONOTHIN - Do Nothing</v>
      </c>
      <c r="H2452" t="s">
        <v>8896</v>
      </c>
      <c r="I2452" t="s">
        <v>53</v>
      </c>
    </row>
    <row r="2453" spans="2:9" x14ac:dyDescent="0.35">
      <c r="B2453" t="s">
        <v>319</v>
      </c>
      <c r="C2453" t="s">
        <v>111</v>
      </c>
      <c r="D2453" t="str">
        <f>Table19[[#This Row],[Asset Class]] &amp; " - " &amp; Table19[[#This Row],[Class Description]]</f>
        <v>FXGRBG - Fixed Garbage Bin</v>
      </c>
      <c r="E2453" t="s">
        <v>9740</v>
      </c>
      <c r="F2453" t="s">
        <v>9741</v>
      </c>
      <c r="G2453" t="str">
        <f>Table19[[#This Row],[Closing Code]] &amp; " - " &amp; Table19[[#This Row],[Closing Code Description]]</f>
        <v>LUBRCTE - Lubricate</v>
      </c>
      <c r="H2453" t="s">
        <v>8896</v>
      </c>
      <c r="I2453" t="s">
        <v>53</v>
      </c>
    </row>
    <row r="2454" spans="2:9" x14ac:dyDescent="0.35">
      <c r="B2454" t="s">
        <v>319</v>
      </c>
      <c r="C2454" t="s">
        <v>111</v>
      </c>
      <c r="D2454" t="str">
        <f>Table19[[#This Row],[Asset Class]] &amp; " - " &amp; Table19[[#This Row],[Class Description]]</f>
        <v>FXGRBG - Fixed Garbage Bin</v>
      </c>
      <c r="E2454" t="s">
        <v>9720</v>
      </c>
      <c r="F2454" t="s">
        <v>9721</v>
      </c>
      <c r="G2454" t="str">
        <f>Table19[[#This Row],[Closing Code]] &amp; " - " &amp; Table19[[#This Row],[Closing Code Description]]</f>
        <v>OTHER - Other (specify)</v>
      </c>
      <c r="H2454" t="s">
        <v>8896</v>
      </c>
      <c r="I2454" t="s">
        <v>53</v>
      </c>
    </row>
    <row r="2455" spans="2:9" x14ac:dyDescent="0.35">
      <c r="B2455" t="s">
        <v>319</v>
      </c>
      <c r="C2455" t="s">
        <v>111</v>
      </c>
      <c r="D2455" t="str">
        <f>Table19[[#This Row],[Asset Class]] &amp; " - " &amp; Table19[[#This Row],[Class Description]]</f>
        <v>FXGRBG - Fixed Garbage Bin</v>
      </c>
      <c r="E2455" t="s">
        <v>9742</v>
      </c>
      <c r="F2455" t="s">
        <v>9743</v>
      </c>
      <c r="G2455" t="str">
        <f>Table19[[#This Row],[Closing Code]] &amp; " - " &amp; Table19[[#This Row],[Closing Code Description]]</f>
        <v>RECALBRT - Recalibrate</v>
      </c>
      <c r="H2455" t="s">
        <v>8896</v>
      </c>
      <c r="I2455" t="s">
        <v>53</v>
      </c>
    </row>
    <row r="2456" spans="2:9" x14ac:dyDescent="0.35">
      <c r="B2456" t="s">
        <v>319</v>
      </c>
      <c r="C2456" t="s">
        <v>111</v>
      </c>
      <c r="D2456" t="str">
        <f>Table19[[#This Row],[Asset Class]] &amp; " - " &amp; Table19[[#This Row],[Class Description]]</f>
        <v>FXGRBG - Fixed Garbage Bin</v>
      </c>
      <c r="E2456" t="s">
        <v>9744</v>
      </c>
      <c r="F2456" t="s">
        <v>9745</v>
      </c>
      <c r="G2456" t="str">
        <f>Table19[[#This Row],[Closing Code]] &amp; " - " &amp; Table19[[#This Row],[Closing Code Description]]</f>
        <v>REMVOBT - Remove Obstruction</v>
      </c>
      <c r="H2456" t="s">
        <v>8896</v>
      </c>
      <c r="I2456" t="s">
        <v>53</v>
      </c>
    </row>
    <row r="2457" spans="2:9" x14ac:dyDescent="0.35">
      <c r="B2457" t="s">
        <v>319</v>
      </c>
      <c r="C2457" t="s">
        <v>111</v>
      </c>
      <c r="D2457" t="str">
        <f>Table19[[#This Row],[Asset Class]] &amp; " - " &amp; Table19[[#This Row],[Class Description]]</f>
        <v>FXGRBG - Fixed Garbage Bin</v>
      </c>
      <c r="E2457" t="s">
        <v>9746</v>
      </c>
      <c r="F2457" t="s">
        <v>9747</v>
      </c>
      <c r="G2457" t="str">
        <f>Table19[[#This Row],[Closing Code]] &amp; " - " &amp; Table19[[#This Row],[Closing Code Description]]</f>
        <v>REPCMPT - Repair Component</v>
      </c>
      <c r="H2457" t="s">
        <v>8896</v>
      </c>
      <c r="I2457" t="s">
        <v>53</v>
      </c>
    </row>
    <row r="2458" spans="2:9" x14ac:dyDescent="0.35">
      <c r="B2458" t="s">
        <v>319</v>
      </c>
      <c r="C2458" t="s">
        <v>111</v>
      </c>
      <c r="D2458" t="str">
        <f>Table19[[#This Row],[Asset Class]] &amp; " - " &amp; Table19[[#This Row],[Class Description]]</f>
        <v>FXGRBG - Fixed Garbage Bin</v>
      </c>
      <c r="E2458" t="s">
        <v>9748</v>
      </c>
      <c r="F2458" t="s">
        <v>9749</v>
      </c>
      <c r="G2458" t="str">
        <f>Table19[[#This Row],[Closing Code]] &amp; " - " &amp; Table19[[#This Row],[Closing Code Description]]</f>
        <v>REPLASS - Replace Asset</v>
      </c>
      <c r="H2458" t="s">
        <v>8896</v>
      </c>
      <c r="I2458" t="s">
        <v>53</v>
      </c>
    </row>
    <row r="2459" spans="2:9" x14ac:dyDescent="0.35">
      <c r="B2459" t="s">
        <v>319</v>
      </c>
      <c r="C2459" t="s">
        <v>111</v>
      </c>
      <c r="D2459" t="str">
        <f>Table19[[#This Row],[Asset Class]] &amp; " - " &amp; Table19[[#This Row],[Class Description]]</f>
        <v>FXGRBG - Fixed Garbage Bin</v>
      </c>
      <c r="E2459" t="s">
        <v>9750</v>
      </c>
      <c r="F2459" t="s">
        <v>9751</v>
      </c>
      <c r="G2459" t="str">
        <f>Table19[[#This Row],[Closing Code]] &amp; " - " &amp; Table19[[#This Row],[Closing Code Description]]</f>
        <v>REPLCMPT - Replace Component</v>
      </c>
      <c r="H2459" t="s">
        <v>8896</v>
      </c>
      <c r="I2459" t="s">
        <v>53</v>
      </c>
    </row>
    <row r="2460" spans="2:9" x14ac:dyDescent="0.35">
      <c r="B2460" t="s">
        <v>319</v>
      </c>
      <c r="C2460" t="s">
        <v>111</v>
      </c>
      <c r="D2460" t="str">
        <f>Table19[[#This Row],[Asset Class]] &amp; " - " &amp; Table19[[#This Row],[Class Description]]</f>
        <v>FXGRBG - Fixed Garbage Bin</v>
      </c>
      <c r="E2460" t="s">
        <v>9752</v>
      </c>
      <c r="F2460" t="s">
        <v>9753</v>
      </c>
      <c r="G2460" t="str">
        <f>Table19[[#This Row],[Closing Code]] &amp; " - " &amp; Table19[[#This Row],[Closing Code Description]]</f>
        <v>REPRASS - Repair Asset</v>
      </c>
      <c r="H2460" t="s">
        <v>8896</v>
      </c>
      <c r="I2460" t="s">
        <v>53</v>
      </c>
    </row>
    <row r="2461" spans="2:9" x14ac:dyDescent="0.35">
      <c r="B2461" t="s">
        <v>319</v>
      </c>
      <c r="C2461" t="s">
        <v>111</v>
      </c>
      <c r="D2461" t="str">
        <f>Table19[[#This Row],[Asset Class]] &amp; " - " &amp; Table19[[#This Row],[Class Description]]</f>
        <v>FXGRBG - Fixed Garbage Bin</v>
      </c>
      <c r="E2461" t="s">
        <v>9754</v>
      </c>
      <c r="F2461" t="s">
        <v>9755</v>
      </c>
      <c r="G2461" t="str">
        <f>Table19[[#This Row],[Closing Code]] &amp; " - " &amp; Table19[[#This Row],[Closing Code Description]]</f>
        <v>UPGRADES - Upgrade</v>
      </c>
      <c r="H2461" t="s">
        <v>8896</v>
      </c>
      <c r="I2461" t="s">
        <v>53</v>
      </c>
    </row>
    <row r="2462" spans="2:9" x14ac:dyDescent="0.35">
      <c r="B2462" t="s">
        <v>1713</v>
      </c>
      <c r="C2462" t="s">
        <v>2036</v>
      </c>
      <c r="D2462" t="str">
        <f>Table19[[#This Row],[Asset Class]] &amp; " - " &amp; Table19[[#This Row],[Class Description]]</f>
        <v>FZDISC - Fuse Disconnect</v>
      </c>
      <c r="E2462" t="s">
        <v>9672</v>
      </c>
      <c r="F2462" t="s">
        <v>9673</v>
      </c>
      <c r="G2462" t="str">
        <f>Table19[[#This Row],[Closing Code]] &amp; " - " &amp; Table19[[#This Row],[Closing Code Description]]</f>
        <v>ABNTEMP - Abnormal Temperature</v>
      </c>
      <c r="H2462" t="s">
        <v>8863</v>
      </c>
      <c r="I2462" t="s">
        <v>53</v>
      </c>
    </row>
    <row r="2463" spans="2:9" x14ac:dyDescent="0.35">
      <c r="B2463" t="s">
        <v>1713</v>
      </c>
      <c r="C2463" t="s">
        <v>2036</v>
      </c>
      <c r="D2463" t="str">
        <f>Table19[[#This Row],[Asset Class]] &amp; " - " &amp; Table19[[#This Row],[Class Description]]</f>
        <v>FZDISC - Fuse Disconnect</v>
      </c>
      <c r="E2463" t="s">
        <v>9674</v>
      </c>
      <c r="F2463" t="s">
        <v>9675</v>
      </c>
      <c r="G2463" t="str">
        <f>Table19[[#This Row],[Closing Code]] &amp; " - " &amp; Table19[[#This Row],[Closing Code Description]]</f>
        <v>CORROS - Corrosion</v>
      </c>
      <c r="H2463" t="s">
        <v>8863</v>
      </c>
      <c r="I2463" t="s">
        <v>53</v>
      </c>
    </row>
    <row r="2464" spans="2:9" x14ac:dyDescent="0.35">
      <c r="B2464" t="s">
        <v>1713</v>
      </c>
      <c r="C2464" t="s">
        <v>2036</v>
      </c>
      <c r="D2464" t="str">
        <f>Table19[[#This Row],[Asset Class]] &amp; " - " &amp; Table19[[#This Row],[Class Description]]</f>
        <v>FZDISC - Fuse Disconnect</v>
      </c>
      <c r="E2464" t="s">
        <v>9676</v>
      </c>
      <c r="F2464" t="s">
        <v>9677</v>
      </c>
      <c r="G2464" t="str">
        <f>Table19[[#This Row],[Closing Code]] &amp; " - " &amp; Table19[[#This Row],[Closing Code Description]]</f>
        <v>ELECTRIP - Electrical Trip Out</v>
      </c>
      <c r="H2464" t="s">
        <v>8863</v>
      </c>
      <c r="I2464" t="s">
        <v>53</v>
      </c>
    </row>
    <row r="2465" spans="2:9" x14ac:dyDescent="0.35">
      <c r="B2465" t="s">
        <v>1713</v>
      </c>
      <c r="C2465" t="s">
        <v>2036</v>
      </c>
      <c r="D2465" t="str">
        <f>Table19[[#This Row],[Asset Class]] &amp; " - " &amp; Table19[[#This Row],[Class Description]]</f>
        <v>FZDISC - Fuse Disconnect</v>
      </c>
      <c r="E2465" t="s">
        <v>9678</v>
      </c>
      <c r="F2465" t="s">
        <v>9679</v>
      </c>
      <c r="G2465" t="str">
        <f>Table19[[#This Row],[Closing Code]] &amp; " - " &amp; Table19[[#This Row],[Closing Code Description]]</f>
        <v>EXNOISE - Excessive Noise</v>
      </c>
      <c r="H2465" t="s">
        <v>8863</v>
      </c>
      <c r="I2465" t="s">
        <v>53</v>
      </c>
    </row>
    <row r="2466" spans="2:9" x14ac:dyDescent="0.35">
      <c r="B2466" t="s">
        <v>1713</v>
      </c>
      <c r="C2466" t="s">
        <v>2036</v>
      </c>
      <c r="D2466" t="str">
        <f>Table19[[#This Row],[Asset Class]] &amp; " - " &amp; Table19[[#This Row],[Class Description]]</f>
        <v>FZDISC - Fuse Disconnect</v>
      </c>
      <c r="E2466" t="s">
        <v>9680</v>
      </c>
      <c r="F2466" t="s">
        <v>9681</v>
      </c>
      <c r="G2466" t="str">
        <f>Table19[[#This Row],[Closing Code]] &amp; " - " &amp; Table19[[#This Row],[Closing Code Description]]</f>
        <v>EXVIBRTN - Excessive Vibration</v>
      </c>
      <c r="H2466" t="s">
        <v>8863</v>
      </c>
      <c r="I2466" t="s">
        <v>53</v>
      </c>
    </row>
    <row r="2467" spans="2:9" x14ac:dyDescent="0.35">
      <c r="B2467" t="s">
        <v>1713</v>
      </c>
      <c r="C2467" t="s">
        <v>2036</v>
      </c>
      <c r="D2467" t="str">
        <f>Table19[[#This Row],[Asset Class]] &amp; " - " &amp; Table19[[#This Row],[Class Description]]</f>
        <v>FZDISC - Fuse Disconnect</v>
      </c>
      <c r="E2467" t="s">
        <v>9682</v>
      </c>
      <c r="F2467" t="s">
        <v>9683</v>
      </c>
      <c r="G2467" t="str">
        <f>Table19[[#This Row],[Closing Code]] &amp; " - " &amp; Table19[[#This Row],[Closing Code Description]]</f>
        <v>JAMMEDEQ - Jammed Equipment</v>
      </c>
      <c r="H2467" t="s">
        <v>8863</v>
      </c>
      <c r="I2467" t="s">
        <v>53</v>
      </c>
    </row>
    <row r="2468" spans="2:9" x14ac:dyDescent="0.35">
      <c r="B2468" t="s">
        <v>1713</v>
      </c>
      <c r="C2468" t="s">
        <v>2036</v>
      </c>
      <c r="D2468" t="str">
        <f>Table19[[#This Row],[Asset Class]] &amp; " - " &amp; Table19[[#This Row],[Class Description]]</f>
        <v>FZDISC - Fuse Disconnect</v>
      </c>
      <c r="E2468" t="s">
        <v>9684</v>
      </c>
      <c r="F2468" t="s">
        <v>9685</v>
      </c>
      <c r="G2468" t="str">
        <f>Table19[[#This Row],[Closing Code]] &amp; " - " &amp; Table19[[#This Row],[Closing Code Description]]</f>
        <v>LEAKING - Leaking</v>
      </c>
      <c r="H2468" t="s">
        <v>8863</v>
      </c>
      <c r="I2468" t="s">
        <v>53</v>
      </c>
    </row>
    <row r="2469" spans="2:9" x14ac:dyDescent="0.35">
      <c r="B2469" t="s">
        <v>1713</v>
      </c>
      <c r="C2469" t="s">
        <v>2036</v>
      </c>
      <c r="D2469" t="str">
        <f>Table19[[#This Row],[Asset Class]] &amp; " - " &amp; Table19[[#This Row],[Class Description]]</f>
        <v>FZDISC - Fuse Disconnect</v>
      </c>
      <c r="E2469" t="s">
        <v>9686</v>
      </c>
      <c r="F2469" t="s">
        <v>9687</v>
      </c>
      <c r="G2469" t="str">
        <f>Table19[[#This Row],[Closing Code]] &amp; " - " &amp; Table19[[#This Row],[Closing Code Description]]</f>
        <v>LOWPERF - Low Performance</v>
      </c>
      <c r="H2469" t="s">
        <v>8863</v>
      </c>
      <c r="I2469" t="s">
        <v>53</v>
      </c>
    </row>
    <row r="2470" spans="2:9" x14ac:dyDescent="0.35">
      <c r="B2470" t="s">
        <v>1713</v>
      </c>
      <c r="C2470" t="s">
        <v>2036</v>
      </c>
      <c r="D2470" t="str">
        <f>Table19[[#This Row],[Asset Class]] &amp; " - " &amp; Table19[[#This Row],[Class Description]]</f>
        <v>FZDISC - Fuse Disconnect</v>
      </c>
      <c r="E2470" t="s">
        <v>9688</v>
      </c>
      <c r="F2470" t="s">
        <v>9689</v>
      </c>
      <c r="G2470" t="str">
        <f>Table19[[#This Row],[Closing Code]] &amp; " - " &amp; Table19[[#This Row],[Closing Code Description]]</f>
        <v>NONOPER - Non-Operational</v>
      </c>
      <c r="H2470" t="s">
        <v>8863</v>
      </c>
      <c r="I2470" t="s">
        <v>53</v>
      </c>
    </row>
    <row r="2471" spans="2:9" x14ac:dyDescent="0.35">
      <c r="B2471" t="s">
        <v>1713</v>
      </c>
      <c r="C2471" t="s">
        <v>2036</v>
      </c>
      <c r="D2471" t="str">
        <f>Table19[[#This Row],[Asset Class]] &amp; " - " &amp; Table19[[#This Row],[Class Description]]</f>
        <v>FZDISC - Fuse Disconnect</v>
      </c>
      <c r="E2471" t="s">
        <v>9690</v>
      </c>
      <c r="F2471" t="s">
        <v>9691</v>
      </c>
      <c r="G2471" t="str">
        <f>Table19[[#This Row],[Closing Code]] &amp; " - " &amp; Table19[[#This Row],[Closing Code Description]]</f>
        <v>PHYDMGE - Physical Damage</v>
      </c>
      <c r="H2471" t="s">
        <v>8863</v>
      </c>
      <c r="I2471" t="s">
        <v>53</v>
      </c>
    </row>
    <row r="2472" spans="2:9" x14ac:dyDescent="0.35">
      <c r="B2472" t="s">
        <v>1713</v>
      </c>
      <c r="C2472" t="s">
        <v>2036</v>
      </c>
      <c r="D2472" t="str">
        <f>Table19[[#This Row],[Asset Class]] &amp; " - " &amp; Table19[[#This Row],[Class Description]]</f>
        <v>FZDISC - Fuse Disconnect</v>
      </c>
      <c r="E2472" t="s">
        <v>9692</v>
      </c>
      <c r="F2472" t="s">
        <v>9693</v>
      </c>
      <c r="G2472" t="str">
        <f>Table19[[#This Row],[Closing Code]] &amp; " - " &amp; Table19[[#This Row],[Closing Code Description]]</f>
        <v>UNSMELL - Unusual Smell</v>
      </c>
      <c r="H2472" t="s">
        <v>8863</v>
      </c>
      <c r="I2472" t="s">
        <v>53</v>
      </c>
    </row>
    <row r="2473" spans="2:9" x14ac:dyDescent="0.35">
      <c r="B2473" t="s">
        <v>1713</v>
      </c>
      <c r="C2473" t="s">
        <v>2036</v>
      </c>
      <c r="D2473" t="str">
        <f>Table19[[#This Row],[Asset Class]] &amp; " - " &amp; Table19[[#This Row],[Class Description]]</f>
        <v>FZDISC - Fuse Disconnect</v>
      </c>
      <c r="E2473" t="s">
        <v>9694</v>
      </c>
      <c r="F2473" t="s">
        <v>9695</v>
      </c>
      <c r="G2473" t="str">
        <f>Table19[[#This Row],[Closing Code]] &amp; " - " &amp; Table19[[#This Row],[Closing Code Description]]</f>
        <v>UNSMOKE - Unusual Smoke</v>
      </c>
      <c r="H2473" t="s">
        <v>8863</v>
      </c>
      <c r="I2473" t="s">
        <v>53</v>
      </c>
    </row>
    <row r="2474" spans="2:9" x14ac:dyDescent="0.35">
      <c r="B2474" t="s">
        <v>1713</v>
      </c>
      <c r="C2474" t="s">
        <v>2036</v>
      </c>
      <c r="D2474" t="str">
        <f>Table19[[#This Row],[Asset Class]] &amp; " - " &amp; Table19[[#This Row],[Class Description]]</f>
        <v>FZDISC - Fuse Disconnect</v>
      </c>
      <c r="E2474" t="s">
        <v>10614</v>
      </c>
      <c r="F2474" t="s">
        <v>10615</v>
      </c>
      <c r="G2474" t="str">
        <f>Table19[[#This Row],[Closing Code]] &amp; " - " &amp; Table19[[#This Row],[Closing Code Description]]</f>
        <v>FUDSEDET - Fuse Disconnect Electrical Connection Deteriorated</v>
      </c>
      <c r="H2474" t="s">
        <v>8876</v>
      </c>
      <c r="I2474" t="s">
        <v>53</v>
      </c>
    </row>
    <row r="2475" spans="2:9" x14ac:dyDescent="0.35">
      <c r="B2475" t="s">
        <v>1713</v>
      </c>
      <c r="C2475" t="s">
        <v>2036</v>
      </c>
      <c r="D2475" t="str">
        <f>Table19[[#This Row],[Asset Class]] &amp; " - " &amp; Table19[[#This Row],[Class Description]]</f>
        <v>FZDISC - Fuse Disconnect</v>
      </c>
      <c r="E2475" t="s">
        <v>10616</v>
      </c>
      <c r="F2475" t="s">
        <v>10617</v>
      </c>
      <c r="G2475" t="str">
        <f>Table19[[#This Row],[Closing Code]] &amp; " - " &amp; Table19[[#This Row],[Closing Code Description]]</f>
        <v>FUDSFAT - Fuse Disconnect Fatigued</v>
      </c>
      <c r="H2475" t="s">
        <v>8876</v>
      </c>
      <c r="I2475" t="s">
        <v>53</v>
      </c>
    </row>
    <row r="2476" spans="2:9" x14ac:dyDescent="0.35">
      <c r="B2476" t="s">
        <v>1713</v>
      </c>
      <c r="C2476" t="s">
        <v>2036</v>
      </c>
      <c r="D2476" t="str">
        <f>Table19[[#This Row],[Asset Class]] &amp; " - " &amp; Table19[[#This Row],[Class Description]]</f>
        <v>FZDISC - Fuse Disconnect</v>
      </c>
      <c r="E2476" t="s">
        <v>10618</v>
      </c>
      <c r="F2476" t="s">
        <v>10619</v>
      </c>
      <c r="G2476" t="str">
        <f>Table19[[#This Row],[Closing Code]] &amp; " - " &amp; Table19[[#This Row],[Closing Code Description]]</f>
        <v>FUDSMDET - Fuse Disconnect Mechanism Deteriorated</v>
      </c>
      <c r="H2476" t="s">
        <v>8876</v>
      </c>
      <c r="I2476" t="s">
        <v>53</v>
      </c>
    </row>
    <row r="2477" spans="2:9" x14ac:dyDescent="0.35">
      <c r="B2477" t="s">
        <v>1713</v>
      </c>
      <c r="C2477" t="s">
        <v>2036</v>
      </c>
      <c r="D2477" t="str">
        <f>Table19[[#This Row],[Asset Class]] &amp; " - " &amp; Table19[[#This Row],[Class Description]]</f>
        <v>FZDISC - Fuse Disconnect</v>
      </c>
      <c r="E2477" t="s">
        <v>9698</v>
      </c>
      <c r="F2477" t="s">
        <v>9699</v>
      </c>
      <c r="G2477" t="str">
        <f>Table19[[#This Row],[Closing Code]] &amp; " - " &amp; Table19[[#This Row],[Closing Code Description]]</f>
        <v>ACCIDENT - Accident</v>
      </c>
      <c r="H2477" t="s">
        <v>8878</v>
      </c>
      <c r="I2477" t="s">
        <v>53</v>
      </c>
    </row>
    <row r="2478" spans="2:9" x14ac:dyDescent="0.35">
      <c r="B2478" t="s">
        <v>1713</v>
      </c>
      <c r="C2478" t="s">
        <v>2036</v>
      </c>
      <c r="D2478" t="str">
        <f>Table19[[#This Row],[Asset Class]] &amp; " - " &amp; Table19[[#This Row],[Class Description]]</f>
        <v>FZDISC - Fuse Disconnect</v>
      </c>
      <c r="E2478" t="s">
        <v>9700</v>
      </c>
      <c r="F2478" t="s">
        <v>9701</v>
      </c>
      <c r="G2478" t="str">
        <f>Table19[[#This Row],[Closing Code]] &amp; " - " &amp; Table19[[#This Row],[Closing Code Description]]</f>
        <v>ACCWEAR - Accelerated Wear</v>
      </c>
      <c r="H2478" t="s">
        <v>8878</v>
      </c>
      <c r="I2478" t="s">
        <v>53</v>
      </c>
    </row>
    <row r="2479" spans="2:9" x14ac:dyDescent="0.35">
      <c r="B2479" t="s">
        <v>1713</v>
      </c>
      <c r="C2479" t="s">
        <v>2036</v>
      </c>
      <c r="D2479" t="str">
        <f>Table19[[#This Row],[Asset Class]] &amp; " - " &amp; Table19[[#This Row],[Class Description]]</f>
        <v>FZDISC - Fuse Disconnect</v>
      </c>
      <c r="E2479" t="s">
        <v>9702</v>
      </c>
      <c r="F2479" t="s">
        <v>9703</v>
      </c>
      <c r="G2479" t="str">
        <f>Table19[[#This Row],[Closing Code]] &amp; " - " &amp; Table19[[#This Row],[Closing Code Description]]</f>
        <v>ACTGOD - Weather condition/Forces of nature or Act of God</v>
      </c>
      <c r="H2479" t="s">
        <v>8878</v>
      </c>
      <c r="I2479" t="s">
        <v>53</v>
      </c>
    </row>
    <row r="2480" spans="2:9" x14ac:dyDescent="0.35">
      <c r="B2480" t="s">
        <v>1713</v>
      </c>
      <c r="C2480" t="s">
        <v>2036</v>
      </c>
      <c r="D2480" t="str">
        <f>Table19[[#This Row],[Asset Class]] &amp; " - " &amp; Table19[[#This Row],[Class Description]]</f>
        <v>FZDISC - Fuse Disconnect</v>
      </c>
      <c r="E2480" t="s">
        <v>9704</v>
      </c>
      <c r="F2480" t="s">
        <v>9705</v>
      </c>
      <c r="G2480" t="str">
        <f>Table19[[#This Row],[Closing Code]] &amp; " - " &amp; Table19[[#This Row],[Closing Code Description]]</f>
        <v>CONTAM - Contamination</v>
      </c>
      <c r="H2480" t="s">
        <v>8878</v>
      </c>
      <c r="I2480" t="s">
        <v>53</v>
      </c>
    </row>
    <row r="2481" spans="2:9" x14ac:dyDescent="0.35">
      <c r="B2481" t="s">
        <v>1713</v>
      </c>
      <c r="C2481" t="s">
        <v>2036</v>
      </c>
      <c r="D2481" t="str">
        <f>Table19[[#This Row],[Asset Class]] &amp; " - " &amp; Table19[[#This Row],[Class Description]]</f>
        <v>FZDISC - Fuse Disconnect</v>
      </c>
      <c r="E2481" t="s">
        <v>9706</v>
      </c>
      <c r="F2481" t="s">
        <v>9707</v>
      </c>
      <c r="G2481" t="str">
        <f>Table19[[#This Row],[Closing Code]] &amp; " - " &amp; Table19[[#This Row],[Closing Code Description]]</f>
        <v>DEFASSET - Defective Asset</v>
      </c>
      <c r="H2481" t="s">
        <v>8878</v>
      </c>
      <c r="I2481" t="s">
        <v>53</v>
      </c>
    </row>
    <row r="2482" spans="2:9" x14ac:dyDescent="0.35">
      <c r="B2482" t="s">
        <v>1713</v>
      </c>
      <c r="C2482" t="s">
        <v>2036</v>
      </c>
      <c r="D2482" t="str">
        <f>Table19[[#This Row],[Asset Class]] &amp; " - " &amp; Table19[[#This Row],[Class Description]]</f>
        <v>FZDISC - Fuse Disconnect</v>
      </c>
      <c r="E2482" t="s">
        <v>9708</v>
      </c>
      <c r="F2482" t="s">
        <v>9709</v>
      </c>
      <c r="G2482" t="str">
        <f>Table19[[#This Row],[Closing Code]] &amp; " - " &amp; Table19[[#This Row],[Closing Code Description]]</f>
        <v>EXLOAD - Excessive Load</v>
      </c>
      <c r="H2482" t="s">
        <v>8878</v>
      </c>
      <c r="I2482" t="s">
        <v>53</v>
      </c>
    </row>
    <row r="2483" spans="2:9" x14ac:dyDescent="0.35">
      <c r="B2483" t="s">
        <v>1713</v>
      </c>
      <c r="C2483" t="s">
        <v>2036</v>
      </c>
      <c r="D2483" t="str">
        <f>Table19[[#This Row],[Asset Class]] &amp; " - " &amp; Table19[[#This Row],[Class Description]]</f>
        <v>FZDISC - Fuse Disconnect</v>
      </c>
      <c r="E2483" t="s">
        <v>9710</v>
      </c>
      <c r="F2483" t="s">
        <v>9711</v>
      </c>
      <c r="G2483" t="str">
        <f>Table19[[#This Row],[Closing Code]] &amp; " - " &amp; Table19[[#This Row],[Closing Code Description]]</f>
        <v>IMPRMNT - Improper Maintenance</v>
      </c>
      <c r="H2483" t="s">
        <v>8878</v>
      </c>
      <c r="I2483" t="s">
        <v>53</v>
      </c>
    </row>
    <row r="2484" spans="2:9" x14ac:dyDescent="0.35">
      <c r="B2484" t="s">
        <v>1713</v>
      </c>
      <c r="C2484" t="s">
        <v>2036</v>
      </c>
      <c r="D2484" t="str">
        <f>Table19[[#This Row],[Asset Class]] &amp; " - " &amp; Table19[[#This Row],[Class Description]]</f>
        <v>FZDISC - Fuse Disconnect</v>
      </c>
      <c r="E2484" t="s">
        <v>9712</v>
      </c>
      <c r="F2484" t="s">
        <v>9713</v>
      </c>
      <c r="G2484" t="str">
        <f>Table19[[#This Row],[Closing Code]] &amp; " - " &amp; Table19[[#This Row],[Closing Code Description]]</f>
        <v>INSLUBR - Insufficient Lubrication</v>
      </c>
      <c r="H2484" t="s">
        <v>8878</v>
      </c>
      <c r="I2484" t="s">
        <v>53</v>
      </c>
    </row>
    <row r="2485" spans="2:9" x14ac:dyDescent="0.35">
      <c r="B2485" t="s">
        <v>1713</v>
      </c>
      <c r="C2485" t="s">
        <v>2036</v>
      </c>
      <c r="D2485" t="str">
        <f>Table19[[#This Row],[Asset Class]] &amp; " - " &amp; Table19[[#This Row],[Class Description]]</f>
        <v>FZDISC - Fuse Disconnect</v>
      </c>
      <c r="E2485" t="s">
        <v>9714</v>
      </c>
      <c r="F2485" t="s">
        <v>9715</v>
      </c>
      <c r="G2485" t="str">
        <f>Table19[[#This Row],[Closing Code]] &amp; " - " &amp; Table19[[#This Row],[Closing Code Description]]</f>
        <v>LACKTRN - Lack of/ Inadequate Training</v>
      </c>
      <c r="H2485" t="s">
        <v>8878</v>
      </c>
      <c r="I2485" t="s">
        <v>53</v>
      </c>
    </row>
    <row r="2486" spans="2:9" x14ac:dyDescent="0.35">
      <c r="B2486" t="s">
        <v>1713</v>
      </c>
      <c r="C2486" t="s">
        <v>2036</v>
      </c>
      <c r="D2486" t="str">
        <f>Table19[[#This Row],[Asset Class]] &amp; " - " &amp; Table19[[#This Row],[Class Description]]</f>
        <v>FZDISC - Fuse Disconnect</v>
      </c>
      <c r="E2486" t="s">
        <v>9716</v>
      </c>
      <c r="F2486" t="s">
        <v>9717</v>
      </c>
      <c r="G2486" t="str">
        <f>Table19[[#This Row],[Closing Code]] &amp; " - " &amp; Table19[[#This Row],[Closing Code Description]]</f>
        <v>MISSCMP - Loose/ Missing Component</v>
      </c>
      <c r="H2486" t="s">
        <v>8878</v>
      </c>
      <c r="I2486" t="s">
        <v>53</v>
      </c>
    </row>
    <row r="2487" spans="2:9" x14ac:dyDescent="0.35">
      <c r="B2487" t="s">
        <v>1713</v>
      </c>
      <c r="C2487" t="s">
        <v>2036</v>
      </c>
      <c r="D2487" t="str">
        <f>Table19[[#This Row],[Asset Class]] &amp; " - " &amp; Table19[[#This Row],[Class Description]]</f>
        <v>FZDISC - Fuse Disconnect</v>
      </c>
      <c r="E2487" t="s">
        <v>9718</v>
      </c>
      <c r="F2487" t="s">
        <v>9719</v>
      </c>
      <c r="G2487" t="str">
        <f>Table19[[#This Row],[Closing Code]] &amp; " - " &amp; Table19[[#This Row],[Closing Code Description]]</f>
        <v>NRMWEAR - Normal Wear</v>
      </c>
      <c r="H2487" t="s">
        <v>8878</v>
      </c>
      <c r="I2487" t="s">
        <v>53</v>
      </c>
    </row>
    <row r="2488" spans="2:9" x14ac:dyDescent="0.35">
      <c r="B2488" t="s">
        <v>1713</v>
      </c>
      <c r="C2488" t="s">
        <v>2036</v>
      </c>
      <c r="D2488" t="str">
        <f>Table19[[#This Row],[Asset Class]] &amp; " - " &amp; Table19[[#This Row],[Class Description]]</f>
        <v>FZDISC - Fuse Disconnect</v>
      </c>
      <c r="E2488" t="s">
        <v>9720</v>
      </c>
      <c r="F2488" t="s">
        <v>9721</v>
      </c>
      <c r="G2488" t="str">
        <f>Table19[[#This Row],[Closing Code]] &amp; " - " &amp; Table19[[#This Row],[Closing Code Description]]</f>
        <v>OTHER - Other (specify)</v>
      </c>
      <c r="H2488" t="s">
        <v>8878</v>
      </c>
      <c r="I2488" t="s">
        <v>53</v>
      </c>
    </row>
    <row r="2489" spans="2:9" x14ac:dyDescent="0.35">
      <c r="B2489" t="s">
        <v>1713</v>
      </c>
      <c r="C2489" t="s">
        <v>2036</v>
      </c>
      <c r="D2489" t="str">
        <f>Table19[[#This Row],[Asset Class]] &amp; " - " &amp; Table19[[#This Row],[Class Description]]</f>
        <v>FZDISC - Fuse Disconnect</v>
      </c>
      <c r="E2489" t="s">
        <v>9722</v>
      </c>
      <c r="F2489" t="s">
        <v>9723</v>
      </c>
      <c r="G2489" t="str">
        <f>Table19[[#This Row],[Closing Code]] &amp; " - " &amp; Table19[[#This Row],[Closing Code Description]]</f>
        <v>PRINSTAL - Poor Installation</v>
      </c>
      <c r="H2489" t="s">
        <v>8878</v>
      </c>
      <c r="I2489" t="s">
        <v>53</v>
      </c>
    </row>
    <row r="2490" spans="2:9" x14ac:dyDescent="0.35">
      <c r="B2490" t="s">
        <v>1713</v>
      </c>
      <c r="C2490" t="s">
        <v>2036</v>
      </c>
      <c r="D2490" t="str">
        <f>Table19[[#This Row],[Asset Class]] &amp; " - " &amp; Table19[[#This Row],[Class Description]]</f>
        <v>FZDISC - Fuse Disconnect</v>
      </c>
      <c r="E2490" t="s">
        <v>9724</v>
      </c>
      <c r="F2490" t="s">
        <v>9725</v>
      </c>
      <c r="G2490" t="str">
        <f>Table19[[#This Row],[Closing Code]] &amp; " - " &amp; Table19[[#This Row],[Closing Code Description]]</f>
        <v>PROCISSU - Procedure Issue</v>
      </c>
      <c r="H2490" t="s">
        <v>8878</v>
      </c>
      <c r="I2490" t="s">
        <v>53</v>
      </c>
    </row>
    <row r="2491" spans="2:9" x14ac:dyDescent="0.35">
      <c r="B2491" t="s">
        <v>1713</v>
      </c>
      <c r="C2491" t="s">
        <v>2036</v>
      </c>
      <c r="D2491" t="str">
        <f>Table19[[#This Row],[Asset Class]] &amp; " - " &amp; Table19[[#This Row],[Class Description]]</f>
        <v>FZDISC - Fuse Disconnect</v>
      </c>
      <c r="E2491" t="s">
        <v>9726</v>
      </c>
      <c r="F2491" t="s">
        <v>9727</v>
      </c>
      <c r="G2491" t="str">
        <f>Table19[[#This Row],[Closing Code]] &amp; " - " &amp; Table19[[#This Row],[Closing Code Description]]</f>
        <v>UTLFAIL - Utility Failure</v>
      </c>
      <c r="H2491" t="s">
        <v>8878</v>
      </c>
      <c r="I2491" t="s">
        <v>53</v>
      </c>
    </row>
    <row r="2492" spans="2:9" x14ac:dyDescent="0.35">
      <c r="B2492" t="s">
        <v>1713</v>
      </c>
      <c r="C2492" t="s">
        <v>2036</v>
      </c>
      <c r="D2492" t="str">
        <f>Table19[[#This Row],[Asset Class]] &amp; " - " &amp; Table19[[#This Row],[Class Description]]</f>
        <v>FZDISC - Fuse Disconnect</v>
      </c>
      <c r="E2492" t="s">
        <v>9728</v>
      </c>
      <c r="F2492" t="s">
        <v>9729</v>
      </c>
      <c r="G2492" t="str">
        <f>Table19[[#This Row],[Closing Code]] &amp; " - " &amp; Table19[[#This Row],[Closing Code Description]]</f>
        <v>VNDLSM - Vandalism</v>
      </c>
      <c r="H2492" t="s">
        <v>8878</v>
      </c>
      <c r="I2492" t="s">
        <v>53</v>
      </c>
    </row>
    <row r="2493" spans="2:9" x14ac:dyDescent="0.35">
      <c r="B2493" t="s">
        <v>1713</v>
      </c>
      <c r="C2493" t="s">
        <v>2036</v>
      </c>
      <c r="D2493" t="str">
        <f>Table19[[#This Row],[Asset Class]] &amp; " - " &amp; Table19[[#This Row],[Class Description]]</f>
        <v>FZDISC - Fuse Disconnect</v>
      </c>
      <c r="E2493" t="s">
        <v>9730</v>
      </c>
      <c r="F2493" t="s">
        <v>9731</v>
      </c>
      <c r="G2493" t="str">
        <f>Table19[[#This Row],[Closing Code]] &amp; " - " &amp; Table19[[#This Row],[Closing Code Description]]</f>
        <v>WORNCMPT - Defective/ Worn Component</v>
      </c>
      <c r="H2493" t="s">
        <v>8878</v>
      </c>
      <c r="I2493" t="s">
        <v>53</v>
      </c>
    </row>
    <row r="2494" spans="2:9" x14ac:dyDescent="0.35">
      <c r="B2494" t="s">
        <v>1713</v>
      </c>
      <c r="C2494" t="s">
        <v>2036</v>
      </c>
      <c r="D2494" t="str">
        <f>Table19[[#This Row],[Asset Class]] &amp; " - " &amp; Table19[[#This Row],[Class Description]]</f>
        <v>FZDISC - Fuse Disconnect</v>
      </c>
      <c r="E2494" t="s">
        <v>9732</v>
      </c>
      <c r="F2494" t="s">
        <v>9733</v>
      </c>
      <c r="G2494" t="str">
        <f>Table19[[#This Row],[Closing Code]] &amp; " - " &amp; Table19[[#This Row],[Closing Code Description]]</f>
        <v>ADJUSTD - Adjusted</v>
      </c>
      <c r="H2494" t="s">
        <v>8896</v>
      </c>
      <c r="I2494" t="s">
        <v>53</v>
      </c>
    </row>
    <row r="2495" spans="2:9" x14ac:dyDescent="0.35">
      <c r="B2495" t="s">
        <v>1713</v>
      </c>
      <c r="C2495" t="s">
        <v>2036</v>
      </c>
      <c r="D2495" t="str">
        <f>Table19[[#This Row],[Asset Class]] &amp; " - " &amp; Table19[[#This Row],[Class Description]]</f>
        <v>FZDISC - Fuse Disconnect</v>
      </c>
      <c r="E2495" t="s">
        <v>9734</v>
      </c>
      <c r="F2495" t="s">
        <v>9735</v>
      </c>
      <c r="G2495" t="str">
        <f>Table19[[#This Row],[Closing Code]] &amp; " - " &amp; Table19[[#This Row],[Closing Code Description]]</f>
        <v>DECOMM - Decommission</v>
      </c>
      <c r="H2495" t="s">
        <v>8896</v>
      </c>
      <c r="I2495" t="s">
        <v>53</v>
      </c>
    </row>
    <row r="2496" spans="2:9" x14ac:dyDescent="0.35">
      <c r="B2496" t="s">
        <v>1713</v>
      </c>
      <c r="C2496" t="s">
        <v>2036</v>
      </c>
      <c r="D2496" t="str">
        <f>Table19[[#This Row],[Asset Class]] &amp; " - " &amp; Table19[[#This Row],[Class Description]]</f>
        <v>FZDISC - Fuse Disconnect</v>
      </c>
      <c r="E2496" t="s">
        <v>9736</v>
      </c>
      <c r="F2496" t="s">
        <v>9737</v>
      </c>
      <c r="G2496" t="str">
        <f>Table19[[#This Row],[Closing Code]] &amp; " - " &amp; Table19[[#This Row],[Closing Code Description]]</f>
        <v>DECONTME - Decontaminate</v>
      </c>
      <c r="H2496" t="s">
        <v>8896</v>
      </c>
      <c r="I2496" t="s">
        <v>53</v>
      </c>
    </row>
    <row r="2497" spans="2:9" x14ac:dyDescent="0.35">
      <c r="B2497" t="s">
        <v>1713</v>
      </c>
      <c r="C2497" t="s">
        <v>2036</v>
      </c>
      <c r="D2497" t="str">
        <f>Table19[[#This Row],[Asset Class]] &amp; " - " &amp; Table19[[#This Row],[Class Description]]</f>
        <v>FZDISC - Fuse Disconnect</v>
      </c>
      <c r="E2497" t="s">
        <v>9738</v>
      </c>
      <c r="F2497" t="s">
        <v>9739</v>
      </c>
      <c r="G2497" t="str">
        <f>Table19[[#This Row],[Closing Code]] &amp; " - " &amp; Table19[[#This Row],[Closing Code Description]]</f>
        <v>DONOTHIN - Do Nothing</v>
      </c>
      <c r="H2497" t="s">
        <v>8896</v>
      </c>
      <c r="I2497" t="s">
        <v>53</v>
      </c>
    </row>
    <row r="2498" spans="2:9" x14ac:dyDescent="0.35">
      <c r="B2498" t="s">
        <v>1713</v>
      </c>
      <c r="C2498" t="s">
        <v>2036</v>
      </c>
      <c r="D2498" t="str">
        <f>Table19[[#This Row],[Asset Class]] &amp; " - " &amp; Table19[[#This Row],[Class Description]]</f>
        <v>FZDISC - Fuse Disconnect</v>
      </c>
      <c r="E2498" t="s">
        <v>9740</v>
      </c>
      <c r="F2498" t="s">
        <v>9741</v>
      </c>
      <c r="G2498" t="str">
        <f>Table19[[#This Row],[Closing Code]] &amp; " - " &amp; Table19[[#This Row],[Closing Code Description]]</f>
        <v>LUBRCTE - Lubricate</v>
      </c>
      <c r="H2498" t="s">
        <v>8896</v>
      </c>
      <c r="I2498" t="s">
        <v>53</v>
      </c>
    </row>
    <row r="2499" spans="2:9" x14ac:dyDescent="0.35">
      <c r="B2499" t="s">
        <v>1713</v>
      </c>
      <c r="C2499" t="s">
        <v>2036</v>
      </c>
      <c r="D2499" t="str">
        <f>Table19[[#This Row],[Asset Class]] &amp; " - " &amp; Table19[[#This Row],[Class Description]]</f>
        <v>FZDISC - Fuse Disconnect</v>
      </c>
      <c r="E2499" t="s">
        <v>9720</v>
      </c>
      <c r="F2499" t="s">
        <v>9721</v>
      </c>
      <c r="G2499" t="str">
        <f>Table19[[#This Row],[Closing Code]] &amp; " - " &amp; Table19[[#This Row],[Closing Code Description]]</f>
        <v>OTHER - Other (specify)</v>
      </c>
      <c r="H2499" t="s">
        <v>8896</v>
      </c>
      <c r="I2499" t="s">
        <v>53</v>
      </c>
    </row>
    <row r="2500" spans="2:9" x14ac:dyDescent="0.35">
      <c r="B2500" t="s">
        <v>1713</v>
      </c>
      <c r="C2500" t="s">
        <v>2036</v>
      </c>
      <c r="D2500" t="str">
        <f>Table19[[#This Row],[Asset Class]] &amp; " - " &amp; Table19[[#This Row],[Class Description]]</f>
        <v>FZDISC - Fuse Disconnect</v>
      </c>
      <c r="E2500" t="s">
        <v>9742</v>
      </c>
      <c r="F2500" t="s">
        <v>9743</v>
      </c>
      <c r="G2500" t="str">
        <f>Table19[[#This Row],[Closing Code]] &amp; " - " &amp; Table19[[#This Row],[Closing Code Description]]</f>
        <v>RECALBRT - Recalibrate</v>
      </c>
      <c r="H2500" t="s">
        <v>8896</v>
      </c>
      <c r="I2500" t="s">
        <v>53</v>
      </c>
    </row>
    <row r="2501" spans="2:9" x14ac:dyDescent="0.35">
      <c r="B2501" t="s">
        <v>1713</v>
      </c>
      <c r="C2501" t="s">
        <v>2036</v>
      </c>
      <c r="D2501" t="str">
        <f>Table19[[#This Row],[Asset Class]] &amp; " - " &amp; Table19[[#This Row],[Class Description]]</f>
        <v>FZDISC - Fuse Disconnect</v>
      </c>
      <c r="E2501" t="s">
        <v>9744</v>
      </c>
      <c r="F2501" t="s">
        <v>9745</v>
      </c>
      <c r="G2501" t="str">
        <f>Table19[[#This Row],[Closing Code]] &amp; " - " &amp; Table19[[#This Row],[Closing Code Description]]</f>
        <v>REMVOBT - Remove Obstruction</v>
      </c>
      <c r="H2501" t="s">
        <v>8896</v>
      </c>
      <c r="I2501" t="s">
        <v>53</v>
      </c>
    </row>
    <row r="2502" spans="2:9" x14ac:dyDescent="0.35">
      <c r="B2502" t="s">
        <v>1713</v>
      </c>
      <c r="C2502" t="s">
        <v>2036</v>
      </c>
      <c r="D2502" t="str">
        <f>Table19[[#This Row],[Asset Class]] &amp; " - " &amp; Table19[[#This Row],[Class Description]]</f>
        <v>FZDISC - Fuse Disconnect</v>
      </c>
      <c r="E2502" t="s">
        <v>9746</v>
      </c>
      <c r="F2502" t="s">
        <v>9747</v>
      </c>
      <c r="G2502" t="str">
        <f>Table19[[#This Row],[Closing Code]] &amp; " - " &amp; Table19[[#This Row],[Closing Code Description]]</f>
        <v>REPCMPT - Repair Component</v>
      </c>
      <c r="H2502" t="s">
        <v>8896</v>
      </c>
      <c r="I2502" t="s">
        <v>53</v>
      </c>
    </row>
    <row r="2503" spans="2:9" x14ac:dyDescent="0.35">
      <c r="B2503" t="s">
        <v>1713</v>
      </c>
      <c r="C2503" t="s">
        <v>2036</v>
      </c>
      <c r="D2503" t="str">
        <f>Table19[[#This Row],[Asset Class]] &amp; " - " &amp; Table19[[#This Row],[Class Description]]</f>
        <v>FZDISC - Fuse Disconnect</v>
      </c>
      <c r="E2503" t="s">
        <v>9748</v>
      </c>
      <c r="F2503" t="s">
        <v>9749</v>
      </c>
      <c r="G2503" t="str">
        <f>Table19[[#This Row],[Closing Code]] &amp; " - " &amp; Table19[[#This Row],[Closing Code Description]]</f>
        <v>REPLASS - Replace Asset</v>
      </c>
      <c r="H2503" t="s">
        <v>8896</v>
      </c>
      <c r="I2503" t="s">
        <v>53</v>
      </c>
    </row>
    <row r="2504" spans="2:9" x14ac:dyDescent="0.35">
      <c r="B2504" t="s">
        <v>1713</v>
      </c>
      <c r="C2504" t="s">
        <v>2036</v>
      </c>
      <c r="D2504" t="str">
        <f>Table19[[#This Row],[Asset Class]] &amp; " - " &amp; Table19[[#This Row],[Class Description]]</f>
        <v>FZDISC - Fuse Disconnect</v>
      </c>
      <c r="E2504" t="s">
        <v>9750</v>
      </c>
      <c r="F2504" t="s">
        <v>9751</v>
      </c>
      <c r="G2504" t="str">
        <f>Table19[[#This Row],[Closing Code]] &amp; " - " &amp; Table19[[#This Row],[Closing Code Description]]</f>
        <v>REPLCMPT - Replace Component</v>
      </c>
      <c r="H2504" t="s">
        <v>8896</v>
      </c>
      <c r="I2504" t="s">
        <v>53</v>
      </c>
    </row>
    <row r="2505" spans="2:9" x14ac:dyDescent="0.35">
      <c r="B2505" t="s">
        <v>1713</v>
      </c>
      <c r="C2505" t="s">
        <v>2036</v>
      </c>
      <c r="D2505" t="str">
        <f>Table19[[#This Row],[Asset Class]] &amp; " - " &amp; Table19[[#This Row],[Class Description]]</f>
        <v>FZDISC - Fuse Disconnect</v>
      </c>
      <c r="E2505" t="s">
        <v>9752</v>
      </c>
      <c r="F2505" t="s">
        <v>9753</v>
      </c>
      <c r="G2505" t="str">
        <f>Table19[[#This Row],[Closing Code]] &amp; " - " &amp; Table19[[#This Row],[Closing Code Description]]</f>
        <v>REPRASS - Repair Asset</v>
      </c>
      <c r="H2505" t="s">
        <v>8896</v>
      </c>
      <c r="I2505" t="s">
        <v>53</v>
      </c>
    </row>
    <row r="2506" spans="2:9" x14ac:dyDescent="0.35">
      <c r="B2506" t="s">
        <v>1713</v>
      </c>
      <c r="C2506" t="s">
        <v>2036</v>
      </c>
      <c r="D2506" t="str">
        <f>Table19[[#This Row],[Asset Class]] &amp; " - " &amp; Table19[[#This Row],[Class Description]]</f>
        <v>FZDISC - Fuse Disconnect</v>
      </c>
      <c r="E2506" t="s">
        <v>9754</v>
      </c>
      <c r="F2506" t="s">
        <v>9755</v>
      </c>
      <c r="G2506" t="str">
        <f>Table19[[#This Row],[Closing Code]] &amp; " - " &amp; Table19[[#This Row],[Closing Code Description]]</f>
        <v>UPGRADES - Upgrade</v>
      </c>
      <c r="H2506" t="s">
        <v>8896</v>
      </c>
      <c r="I2506" t="s">
        <v>53</v>
      </c>
    </row>
    <row r="2507" spans="2:9" x14ac:dyDescent="0.35">
      <c r="B2507" t="s">
        <v>469</v>
      </c>
      <c r="C2507" t="s">
        <v>274</v>
      </c>
      <c r="D2507" t="str">
        <f>Table19[[#This Row],[Asset Class]] &amp; " - " &amp; Table19[[#This Row],[Class Description]]</f>
        <v>GATE - Gate</v>
      </c>
      <c r="E2507" t="s">
        <v>9672</v>
      </c>
      <c r="F2507" t="s">
        <v>9673</v>
      </c>
      <c r="G2507" t="str">
        <f>Table19[[#This Row],[Closing Code]] &amp; " - " &amp; Table19[[#This Row],[Closing Code Description]]</f>
        <v>ABNTEMP - Abnormal Temperature</v>
      </c>
      <c r="H2507" t="s">
        <v>8863</v>
      </c>
      <c r="I2507" t="s">
        <v>53</v>
      </c>
    </row>
    <row r="2508" spans="2:9" x14ac:dyDescent="0.35">
      <c r="B2508" t="s">
        <v>469</v>
      </c>
      <c r="C2508" t="s">
        <v>274</v>
      </c>
      <c r="D2508" t="str">
        <f>Table19[[#This Row],[Asset Class]] &amp; " - " &amp; Table19[[#This Row],[Class Description]]</f>
        <v>GATE - Gate</v>
      </c>
      <c r="E2508" t="s">
        <v>9674</v>
      </c>
      <c r="F2508" t="s">
        <v>9675</v>
      </c>
      <c r="G2508" t="str">
        <f>Table19[[#This Row],[Closing Code]] &amp; " - " &amp; Table19[[#This Row],[Closing Code Description]]</f>
        <v>CORROS - Corrosion</v>
      </c>
      <c r="H2508" t="s">
        <v>8863</v>
      </c>
      <c r="I2508" t="s">
        <v>53</v>
      </c>
    </row>
    <row r="2509" spans="2:9" x14ac:dyDescent="0.35">
      <c r="B2509" t="s">
        <v>469</v>
      </c>
      <c r="C2509" t="s">
        <v>274</v>
      </c>
      <c r="D2509" t="str">
        <f>Table19[[#This Row],[Asset Class]] &amp; " - " &amp; Table19[[#This Row],[Class Description]]</f>
        <v>GATE - Gate</v>
      </c>
      <c r="E2509" t="s">
        <v>9676</v>
      </c>
      <c r="F2509" t="s">
        <v>9677</v>
      </c>
      <c r="G2509" t="str">
        <f>Table19[[#This Row],[Closing Code]] &amp; " - " &amp; Table19[[#This Row],[Closing Code Description]]</f>
        <v>ELECTRIP - Electrical Trip Out</v>
      </c>
      <c r="H2509" t="s">
        <v>8863</v>
      </c>
      <c r="I2509" t="s">
        <v>53</v>
      </c>
    </row>
    <row r="2510" spans="2:9" x14ac:dyDescent="0.35">
      <c r="B2510" t="s">
        <v>469</v>
      </c>
      <c r="C2510" t="s">
        <v>274</v>
      </c>
      <c r="D2510" t="str">
        <f>Table19[[#This Row],[Asset Class]] &amp; " - " &amp; Table19[[#This Row],[Class Description]]</f>
        <v>GATE - Gate</v>
      </c>
      <c r="E2510" t="s">
        <v>9678</v>
      </c>
      <c r="F2510" t="s">
        <v>9679</v>
      </c>
      <c r="G2510" t="str">
        <f>Table19[[#This Row],[Closing Code]] &amp; " - " &amp; Table19[[#This Row],[Closing Code Description]]</f>
        <v>EXNOISE - Excessive Noise</v>
      </c>
      <c r="H2510" t="s">
        <v>8863</v>
      </c>
      <c r="I2510" t="s">
        <v>53</v>
      </c>
    </row>
    <row r="2511" spans="2:9" x14ac:dyDescent="0.35">
      <c r="B2511" t="s">
        <v>469</v>
      </c>
      <c r="C2511" t="s">
        <v>274</v>
      </c>
      <c r="D2511" t="str">
        <f>Table19[[#This Row],[Asset Class]] &amp; " - " &amp; Table19[[#This Row],[Class Description]]</f>
        <v>GATE - Gate</v>
      </c>
      <c r="E2511" t="s">
        <v>9680</v>
      </c>
      <c r="F2511" t="s">
        <v>9681</v>
      </c>
      <c r="G2511" t="str">
        <f>Table19[[#This Row],[Closing Code]] &amp; " - " &amp; Table19[[#This Row],[Closing Code Description]]</f>
        <v>EXVIBRTN - Excessive Vibration</v>
      </c>
      <c r="H2511" t="s">
        <v>8863</v>
      </c>
      <c r="I2511" t="s">
        <v>53</v>
      </c>
    </row>
    <row r="2512" spans="2:9" x14ac:dyDescent="0.35">
      <c r="B2512" t="s">
        <v>469</v>
      </c>
      <c r="C2512" t="s">
        <v>274</v>
      </c>
      <c r="D2512" t="str">
        <f>Table19[[#This Row],[Asset Class]] &amp; " - " &amp; Table19[[#This Row],[Class Description]]</f>
        <v>GATE - Gate</v>
      </c>
      <c r="E2512" t="s">
        <v>9682</v>
      </c>
      <c r="F2512" t="s">
        <v>9683</v>
      </c>
      <c r="G2512" t="str">
        <f>Table19[[#This Row],[Closing Code]] &amp; " - " &amp; Table19[[#This Row],[Closing Code Description]]</f>
        <v>JAMMEDEQ - Jammed Equipment</v>
      </c>
      <c r="H2512" t="s">
        <v>8863</v>
      </c>
      <c r="I2512" t="s">
        <v>53</v>
      </c>
    </row>
    <row r="2513" spans="2:9" x14ac:dyDescent="0.35">
      <c r="B2513" t="s">
        <v>469</v>
      </c>
      <c r="C2513" t="s">
        <v>274</v>
      </c>
      <c r="D2513" t="str">
        <f>Table19[[#This Row],[Asset Class]] &amp; " - " &amp; Table19[[#This Row],[Class Description]]</f>
        <v>GATE - Gate</v>
      </c>
      <c r="E2513" t="s">
        <v>9686</v>
      </c>
      <c r="F2513" t="s">
        <v>9687</v>
      </c>
      <c r="G2513" t="str">
        <f>Table19[[#This Row],[Closing Code]] &amp; " - " &amp; Table19[[#This Row],[Closing Code Description]]</f>
        <v>LOWPERF - Low Performance</v>
      </c>
      <c r="H2513" t="s">
        <v>8863</v>
      </c>
      <c r="I2513" t="s">
        <v>53</v>
      </c>
    </row>
    <row r="2514" spans="2:9" x14ac:dyDescent="0.35">
      <c r="B2514" t="s">
        <v>469</v>
      </c>
      <c r="C2514" t="s">
        <v>274</v>
      </c>
      <c r="D2514" t="str">
        <f>Table19[[#This Row],[Asset Class]] &amp; " - " &amp; Table19[[#This Row],[Class Description]]</f>
        <v>GATE - Gate</v>
      </c>
      <c r="E2514" t="s">
        <v>9688</v>
      </c>
      <c r="F2514" t="s">
        <v>9689</v>
      </c>
      <c r="G2514" t="str">
        <f>Table19[[#This Row],[Closing Code]] &amp; " - " &amp; Table19[[#This Row],[Closing Code Description]]</f>
        <v>NONOPER - Non-Operational</v>
      </c>
      <c r="H2514" t="s">
        <v>8863</v>
      </c>
      <c r="I2514" t="s">
        <v>53</v>
      </c>
    </row>
    <row r="2515" spans="2:9" x14ac:dyDescent="0.35">
      <c r="B2515" t="s">
        <v>469</v>
      </c>
      <c r="C2515" t="s">
        <v>274</v>
      </c>
      <c r="D2515" t="str">
        <f>Table19[[#This Row],[Asset Class]] &amp; " - " &amp; Table19[[#This Row],[Class Description]]</f>
        <v>GATE - Gate</v>
      </c>
      <c r="E2515" t="s">
        <v>9690</v>
      </c>
      <c r="F2515" t="s">
        <v>9691</v>
      </c>
      <c r="G2515" t="str">
        <f>Table19[[#This Row],[Closing Code]] &amp; " - " &amp; Table19[[#This Row],[Closing Code Description]]</f>
        <v>PHYDMGE - Physical Damage</v>
      </c>
      <c r="H2515" t="s">
        <v>8863</v>
      </c>
      <c r="I2515" t="s">
        <v>53</v>
      </c>
    </row>
    <row r="2516" spans="2:9" x14ac:dyDescent="0.35">
      <c r="B2516" t="s">
        <v>469</v>
      </c>
      <c r="C2516" t="s">
        <v>274</v>
      </c>
      <c r="D2516" t="str">
        <f>Table19[[#This Row],[Asset Class]] &amp; " - " &amp; Table19[[#This Row],[Class Description]]</f>
        <v>GATE - Gate</v>
      </c>
      <c r="E2516" t="s">
        <v>9692</v>
      </c>
      <c r="F2516" t="s">
        <v>9693</v>
      </c>
      <c r="G2516" t="str">
        <f>Table19[[#This Row],[Closing Code]] &amp; " - " &amp; Table19[[#This Row],[Closing Code Description]]</f>
        <v>UNSMELL - Unusual Smell</v>
      </c>
      <c r="H2516" t="s">
        <v>8863</v>
      </c>
      <c r="I2516" t="s">
        <v>53</v>
      </c>
    </row>
    <row r="2517" spans="2:9" x14ac:dyDescent="0.35">
      <c r="B2517" t="s">
        <v>469</v>
      </c>
      <c r="C2517" t="s">
        <v>274</v>
      </c>
      <c r="D2517" t="str">
        <f>Table19[[#This Row],[Asset Class]] &amp; " - " &amp; Table19[[#This Row],[Class Description]]</f>
        <v>GATE - Gate</v>
      </c>
      <c r="E2517" t="s">
        <v>9694</v>
      </c>
      <c r="F2517" t="s">
        <v>9695</v>
      </c>
      <c r="G2517" t="str">
        <f>Table19[[#This Row],[Closing Code]] &amp; " - " &amp; Table19[[#This Row],[Closing Code Description]]</f>
        <v>UNSMOKE - Unusual Smoke</v>
      </c>
      <c r="H2517" t="s">
        <v>8863</v>
      </c>
      <c r="I2517" t="s">
        <v>53</v>
      </c>
    </row>
    <row r="2518" spans="2:9" x14ac:dyDescent="0.35">
      <c r="B2518" t="s">
        <v>469</v>
      </c>
      <c r="C2518" t="s">
        <v>274</v>
      </c>
      <c r="D2518" t="str">
        <f>Table19[[#This Row],[Asset Class]] &amp; " - " &amp; Table19[[#This Row],[Class Description]]</f>
        <v>GATE - Gate</v>
      </c>
      <c r="E2518" t="s">
        <v>10620</v>
      </c>
      <c r="F2518" t="s">
        <v>9691</v>
      </c>
      <c r="G2518" t="str">
        <f>Table19[[#This Row],[Closing Code]] &amp; " - " &amp; Table19[[#This Row],[Closing Code Description]]</f>
        <v>DAMAGE - Physical Damage</v>
      </c>
      <c r="H2518" t="s">
        <v>8876</v>
      </c>
      <c r="I2518" t="s">
        <v>53</v>
      </c>
    </row>
    <row r="2519" spans="2:9" x14ac:dyDescent="0.35">
      <c r="B2519" t="s">
        <v>469</v>
      </c>
      <c r="C2519" t="s">
        <v>274</v>
      </c>
      <c r="D2519" t="str">
        <f>Table19[[#This Row],[Asset Class]] &amp; " - " &amp; Table19[[#This Row],[Class Description]]</f>
        <v>GATE - Gate</v>
      </c>
      <c r="E2519" t="s">
        <v>10621</v>
      </c>
      <c r="F2519" t="s">
        <v>10622</v>
      </c>
      <c r="G2519" t="str">
        <f>Table19[[#This Row],[Closing Code]] &amp; " - " &amp; Table19[[#This Row],[Closing Code Description]]</f>
        <v>ELECMPFL - Electrical/ Component Failure</v>
      </c>
      <c r="H2519" t="s">
        <v>8876</v>
      </c>
      <c r="I2519" t="s">
        <v>53</v>
      </c>
    </row>
    <row r="2520" spans="2:9" x14ac:dyDescent="0.35">
      <c r="B2520" t="s">
        <v>469</v>
      </c>
      <c r="C2520" t="s">
        <v>274</v>
      </c>
      <c r="D2520" t="str">
        <f>Table19[[#This Row],[Asset Class]] &amp; " - " &amp; Table19[[#This Row],[Class Description]]</f>
        <v>GATE - Gate</v>
      </c>
      <c r="E2520" t="s">
        <v>10623</v>
      </c>
      <c r="F2520" t="s">
        <v>10624</v>
      </c>
      <c r="G2520" t="str">
        <f>Table19[[#This Row],[Closing Code]] &amp; " - " &amp; Table19[[#This Row],[Closing Code Description]]</f>
        <v>GATELUB - Drive/Mechanical system insufficiently lubricated</v>
      </c>
      <c r="H2520" t="s">
        <v>8876</v>
      </c>
      <c r="I2520" t="s">
        <v>53</v>
      </c>
    </row>
    <row r="2521" spans="2:9" x14ac:dyDescent="0.35">
      <c r="B2521" t="s">
        <v>469</v>
      </c>
      <c r="C2521" t="s">
        <v>274</v>
      </c>
      <c r="D2521" t="str">
        <f>Table19[[#This Row],[Asset Class]] &amp; " - " &amp; Table19[[#This Row],[Class Description]]</f>
        <v>GATE - Gate</v>
      </c>
      <c r="E2521" t="s">
        <v>10625</v>
      </c>
      <c r="F2521" t="s">
        <v>10626</v>
      </c>
      <c r="G2521" t="str">
        <f>Table19[[#This Row],[Closing Code]] &amp; " - " &amp; Table19[[#This Row],[Closing Code Description]]</f>
        <v>GDSDET - Gate drive system deteriorated</v>
      </c>
      <c r="H2521" t="s">
        <v>8876</v>
      </c>
      <c r="I2521" t="s">
        <v>53</v>
      </c>
    </row>
    <row r="2522" spans="2:9" x14ac:dyDescent="0.35">
      <c r="B2522" t="s">
        <v>469</v>
      </c>
      <c r="C2522" t="s">
        <v>274</v>
      </c>
      <c r="D2522" t="str">
        <f>Table19[[#This Row],[Asset Class]] &amp; " - " &amp; Table19[[#This Row],[Class Description]]</f>
        <v>GATE - Gate</v>
      </c>
      <c r="E2522" t="s">
        <v>10627</v>
      </c>
      <c r="F2522" t="s">
        <v>10628</v>
      </c>
      <c r="G2522" t="str">
        <f>Table19[[#This Row],[Closing Code]] &amp; " - " &amp; Table19[[#This Row],[Closing Code Description]]</f>
        <v>GMSDET - Gate mechanical system deteriorated</v>
      </c>
      <c r="H2522" t="s">
        <v>8876</v>
      </c>
      <c r="I2522" t="s">
        <v>53</v>
      </c>
    </row>
    <row r="2523" spans="2:9" x14ac:dyDescent="0.35">
      <c r="B2523" t="s">
        <v>469</v>
      </c>
      <c r="C2523" t="s">
        <v>274</v>
      </c>
      <c r="D2523" t="str">
        <f>Table19[[#This Row],[Asset Class]] &amp; " - " &amp; Table19[[#This Row],[Class Description]]</f>
        <v>GATE - Gate</v>
      </c>
      <c r="E2523" t="s">
        <v>10629</v>
      </c>
      <c r="F2523" t="s">
        <v>10630</v>
      </c>
      <c r="G2523" t="str">
        <f>Table19[[#This Row],[Closing Code]] &amp; " - " &amp; Table19[[#This Row],[Closing Code Description]]</f>
        <v>GNDLPFL - Ground Loop Failure</v>
      </c>
      <c r="H2523" t="s">
        <v>8876</v>
      </c>
      <c r="I2523" t="s">
        <v>53</v>
      </c>
    </row>
    <row r="2524" spans="2:9" x14ac:dyDescent="0.35">
      <c r="B2524" t="s">
        <v>469</v>
      </c>
      <c r="C2524" t="s">
        <v>274</v>
      </c>
      <c r="D2524" t="str">
        <f>Table19[[#This Row],[Asset Class]] &amp; " - " &amp; Table19[[#This Row],[Class Description]]</f>
        <v>GATE - Gate</v>
      </c>
      <c r="E2524" t="s">
        <v>10631</v>
      </c>
      <c r="F2524" t="s">
        <v>10632</v>
      </c>
      <c r="G2524" t="str">
        <f>Table19[[#This Row],[Closing Code]] &amp; " - " &amp; Table19[[#This Row],[Closing Code Description]]</f>
        <v>GSENNRES - Gate sensors non-responsive</v>
      </c>
      <c r="H2524" t="s">
        <v>8876</v>
      </c>
      <c r="I2524" t="s">
        <v>53</v>
      </c>
    </row>
    <row r="2525" spans="2:9" x14ac:dyDescent="0.35">
      <c r="B2525" t="s">
        <v>469</v>
      </c>
      <c r="C2525" t="s">
        <v>274</v>
      </c>
      <c r="D2525" t="str">
        <f>Table19[[#This Row],[Asset Class]] &amp; " - " &amp; Table19[[#This Row],[Class Description]]</f>
        <v>GATE - Gate</v>
      </c>
      <c r="E2525" t="s">
        <v>10633</v>
      </c>
      <c r="F2525" t="s">
        <v>10634</v>
      </c>
      <c r="G2525" t="str">
        <f>Table19[[#This Row],[Closing Code]] &amp; " - " &amp; Table19[[#This Row],[Closing Code Description]]</f>
        <v>GSOFAIL - Gate safety operation failed</v>
      </c>
      <c r="H2525" t="s">
        <v>8876</v>
      </c>
      <c r="I2525" t="s">
        <v>53</v>
      </c>
    </row>
    <row r="2526" spans="2:9" x14ac:dyDescent="0.35">
      <c r="B2526" t="s">
        <v>469</v>
      </c>
      <c r="C2526" t="s">
        <v>274</v>
      </c>
      <c r="D2526" t="str">
        <f>Table19[[#This Row],[Asset Class]] &amp; " - " &amp; Table19[[#This Row],[Class Description]]</f>
        <v>GATE - Gate</v>
      </c>
      <c r="E2526" t="s">
        <v>10635</v>
      </c>
      <c r="F2526" t="s">
        <v>10636</v>
      </c>
      <c r="G2526" t="str">
        <f>Table19[[#This Row],[Closing Code]] &amp; " - " &amp; Table19[[#This Row],[Closing Code Description]]</f>
        <v>GTCCSYFL - Gate Communication Control System Failed</v>
      </c>
      <c r="H2526" t="s">
        <v>8876</v>
      </c>
      <c r="I2526" t="s">
        <v>53</v>
      </c>
    </row>
    <row r="2527" spans="2:9" x14ac:dyDescent="0.35">
      <c r="B2527" t="s">
        <v>469</v>
      </c>
      <c r="C2527" t="s">
        <v>274</v>
      </c>
      <c r="D2527" t="str">
        <f>Table19[[#This Row],[Asset Class]] &amp; " - " &amp; Table19[[#This Row],[Class Description]]</f>
        <v>GATE - Gate</v>
      </c>
      <c r="E2527" t="s">
        <v>10637</v>
      </c>
      <c r="F2527" t="s">
        <v>10638</v>
      </c>
      <c r="G2527" t="str">
        <f>Table19[[#This Row],[Closing Code]] &amp; " - " &amp; Table19[[#This Row],[Closing Code Description]]</f>
        <v>GTMALGN - Gate Misalignment/Contamination/Damaged</v>
      </c>
      <c r="H2527" t="s">
        <v>8876</v>
      </c>
      <c r="I2527" t="s">
        <v>53</v>
      </c>
    </row>
    <row r="2528" spans="2:9" x14ac:dyDescent="0.35">
      <c r="B2528" t="s">
        <v>469</v>
      </c>
      <c r="C2528" t="s">
        <v>274</v>
      </c>
      <c r="D2528" t="str">
        <f>Table19[[#This Row],[Asset Class]] &amp; " - " &amp; Table19[[#This Row],[Class Description]]</f>
        <v>GATE - Gate</v>
      </c>
      <c r="E2528" t="s">
        <v>10639</v>
      </c>
      <c r="F2528" t="s">
        <v>10640</v>
      </c>
      <c r="G2528" t="str">
        <f>Table19[[#This Row],[Closing Code]] &amp; " - " &amp; Table19[[#This Row],[Closing Code Description]]</f>
        <v>MOTROVLD - Motor Overload</v>
      </c>
      <c r="H2528" t="s">
        <v>8876</v>
      </c>
      <c r="I2528" t="s">
        <v>53</v>
      </c>
    </row>
    <row r="2529" spans="2:9" x14ac:dyDescent="0.35">
      <c r="B2529" t="s">
        <v>469</v>
      </c>
      <c r="C2529" t="s">
        <v>274</v>
      </c>
      <c r="D2529" t="str">
        <f>Table19[[#This Row],[Asset Class]] &amp; " - " &amp; Table19[[#This Row],[Class Description]]</f>
        <v>GATE - Gate</v>
      </c>
      <c r="E2529" t="s">
        <v>10641</v>
      </c>
      <c r="F2529" t="s">
        <v>9833</v>
      </c>
      <c r="G2529" t="str">
        <f>Table19[[#This Row],[Closing Code]] &amp; " - " &amp; Table19[[#This Row],[Closing Code Description]]</f>
        <v>WEATHDMG - Weather Damage</v>
      </c>
      <c r="H2529" t="s">
        <v>8876</v>
      </c>
      <c r="I2529" t="s">
        <v>53</v>
      </c>
    </row>
    <row r="2530" spans="2:9" x14ac:dyDescent="0.35">
      <c r="B2530" t="s">
        <v>469</v>
      </c>
      <c r="C2530" t="s">
        <v>274</v>
      </c>
      <c r="D2530" t="str">
        <f>Table19[[#This Row],[Asset Class]] &amp; " - " &amp; Table19[[#This Row],[Class Description]]</f>
        <v>GATE - Gate</v>
      </c>
      <c r="E2530" t="s">
        <v>9698</v>
      </c>
      <c r="F2530" t="s">
        <v>9699</v>
      </c>
      <c r="G2530" t="str">
        <f>Table19[[#This Row],[Closing Code]] &amp; " - " &amp; Table19[[#This Row],[Closing Code Description]]</f>
        <v>ACCIDENT - Accident</v>
      </c>
      <c r="H2530" t="s">
        <v>8878</v>
      </c>
      <c r="I2530" t="s">
        <v>53</v>
      </c>
    </row>
    <row r="2531" spans="2:9" x14ac:dyDescent="0.35">
      <c r="B2531" t="s">
        <v>469</v>
      </c>
      <c r="C2531" t="s">
        <v>274</v>
      </c>
      <c r="D2531" t="str">
        <f>Table19[[#This Row],[Asset Class]] &amp; " - " &amp; Table19[[#This Row],[Class Description]]</f>
        <v>GATE - Gate</v>
      </c>
      <c r="E2531" t="s">
        <v>9700</v>
      </c>
      <c r="F2531" t="s">
        <v>9701</v>
      </c>
      <c r="G2531" t="str">
        <f>Table19[[#This Row],[Closing Code]] &amp; " - " &amp; Table19[[#This Row],[Closing Code Description]]</f>
        <v>ACCWEAR - Accelerated Wear</v>
      </c>
      <c r="H2531" t="s">
        <v>8878</v>
      </c>
      <c r="I2531" t="s">
        <v>53</v>
      </c>
    </row>
    <row r="2532" spans="2:9" x14ac:dyDescent="0.35">
      <c r="B2532" t="s">
        <v>469</v>
      </c>
      <c r="C2532" t="s">
        <v>274</v>
      </c>
      <c r="D2532" t="str">
        <f>Table19[[#This Row],[Asset Class]] &amp; " - " &amp; Table19[[#This Row],[Class Description]]</f>
        <v>GATE - Gate</v>
      </c>
      <c r="E2532" t="s">
        <v>9702</v>
      </c>
      <c r="F2532" t="s">
        <v>9703</v>
      </c>
      <c r="G2532" t="str">
        <f>Table19[[#This Row],[Closing Code]] &amp; " - " &amp; Table19[[#This Row],[Closing Code Description]]</f>
        <v>ACTGOD - Weather condition/Forces of nature or Act of God</v>
      </c>
      <c r="H2532" t="s">
        <v>8878</v>
      </c>
      <c r="I2532" t="s">
        <v>53</v>
      </c>
    </row>
    <row r="2533" spans="2:9" x14ac:dyDescent="0.35">
      <c r="B2533" t="s">
        <v>469</v>
      </c>
      <c r="C2533" t="s">
        <v>274</v>
      </c>
      <c r="D2533" t="str">
        <f>Table19[[#This Row],[Asset Class]] &amp; " - " &amp; Table19[[#This Row],[Class Description]]</f>
        <v>GATE - Gate</v>
      </c>
      <c r="E2533" t="s">
        <v>9704</v>
      </c>
      <c r="F2533" t="s">
        <v>9705</v>
      </c>
      <c r="G2533" t="str">
        <f>Table19[[#This Row],[Closing Code]] &amp; " - " &amp; Table19[[#This Row],[Closing Code Description]]</f>
        <v>CONTAM - Contamination</v>
      </c>
      <c r="H2533" t="s">
        <v>8878</v>
      </c>
      <c r="I2533" t="s">
        <v>53</v>
      </c>
    </row>
    <row r="2534" spans="2:9" x14ac:dyDescent="0.35">
      <c r="B2534" t="s">
        <v>469</v>
      </c>
      <c r="C2534" t="s">
        <v>274</v>
      </c>
      <c r="D2534" t="str">
        <f>Table19[[#This Row],[Asset Class]] &amp; " - " &amp; Table19[[#This Row],[Class Description]]</f>
        <v>GATE - Gate</v>
      </c>
      <c r="E2534" t="s">
        <v>9708</v>
      </c>
      <c r="F2534" t="s">
        <v>9709</v>
      </c>
      <c r="G2534" t="str">
        <f>Table19[[#This Row],[Closing Code]] &amp; " - " &amp; Table19[[#This Row],[Closing Code Description]]</f>
        <v>EXLOAD - Excessive Load</v>
      </c>
      <c r="H2534" t="s">
        <v>8878</v>
      </c>
      <c r="I2534" t="s">
        <v>53</v>
      </c>
    </row>
    <row r="2535" spans="2:9" x14ac:dyDescent="0.35">
      <c r="B2535" t="s">
        <v>469</v>
      </c>
      <c r="C2535" t="s">
        <v>274</v>
      </c>
      <c r="D2535" t="str">
        <f>Table19[[#This Row],[Asset Class]] &amp; " - " &amp; Table19[[#This Row],[Class Description]]</f>
        <v>GATE - Gate</v>
      </c>
      <c r="E2535" t="s">
        <v>9710</v>
      </c>
      <c r="F2535" t="s">
        <v>9711</v>
      </c>
      <c r="G2535" t="str">
        <f>Table19[[#This Row],[Closing Code]] &amp; " - " &amp; Table19[[#This Row],[Closing Code Description]]</f>
        <v>IMPRMNT - Improper Maintenance</v>
      </c>
      <c r="H2535" t="s">
        <v>8878</v>
      </c>
      <c r="I2535" t="s">
        <v>53</v>
      </c>
    </row>
    <row r="2536" spans="2:9" x14ac:dyDescent="0.35">
      <c r="B2536" t="s">
        <v>469</v>
      </c>
      <c r="C2536" t="s">
        <v>274</v>
      </c>
      <c r="D2536" t="str">
        <f>Table19[[#This Row],[Asset Class]] &amp; " - " &amp; Table19[[#This Row],[Class Description]]</f>
        <v>GATE - Gate</v>
      </c>
      <c r="E2536" t="s">
        <v>9712</v>
      </c>
      <c r="F2536" t="s">
        <v>9713</v>
      </c>
      <c r="G2536" t="str">
        <f>Table19[[#This Row],[Closing Code]] &amp; " - " &amp; Table19[[#This Row],[Closing Code Description]]</f>
        <v>INSLUBR - Insufficient Lubrication</v>
      </c>
      <c r="H2536" t="s">
        <v>8878</v>
      </c>
      <c r="I2536" t="s">
        <v>53</v>
      </c>
    </row>
    <row r="2537" spans="2:9" x14ac:dyDescent="0.35">
      <c r="B2537" t="s">
        <v>469</v>
      </c>
      <c r="C2537" t="s">
        <v>274</v>
      </c>
      <c r="D2537" t="str">
        <f>Table19[[#This Row],[Asset Class]] &amp; " - " &amp; Table19[[#This Row],[Class Description]]</f>
        <v>GATE - Gate</v>
      </c>
      <c r="E2537" t="s">
        <v>9716</v>
      </c>
      <c r="F2537" t="s">
        <v>9717</v>
      </c>
      <c r="G2537" t="str">
        <f>Table19[[#This Row],[Closing Code]] &amp; " - " &amp; Table19[[#This Row],[Closing Code Description]]</f>
        <v>MISSCMP - Loose/ Missing Component</v>
      </c>
      <c r="H2537" t="s">
        <v>8878</v>
      </c>
      <c r="I2537" t="s">
        <v>53</v>
      </c>
    </row>
    <row r="2538" spans="2:9" x14ac:dyDescent="0.35">
      <c r="B2538" t="s">
        <v>469</v>
      </c>
      <c r="C2538" t="s">
        <v>274</v>
      </c>
      <c r="D2538" t="str">
        <f>Table19[[#This Row],[Asset Class]] &amp; " - " &amp; Table19[[#This Row],[Class Description]]</f>
        <v>GATE - Gate</v>
      </c>
      <c r="E2538" t="s">
        <v>9718</v>
      </c>
      <c r="F2538" t="s">
        <v>9719</v>
      </c>
      <c r="G2538" t="str">
        <f>Table19[[#This Row],[Closing Code]] &amp; " - " &amp; Table19[[#This Row],[Closing Code Description]]</f>
        <v>NRMWEAR - Normal Wear</v>
      </c>
      <c r="H2538" t="s">
        <v>8878</v>
      </c>
      <c r="I2538" t="s">
        <v>53</v>
      </c>
    </row>
    <row r="2539" spans="2:9" x14ac:dyDescent="0.35">
      <c r="B2539" t="s">
        <v>469</v>
      </c>
      <c r="C2539" t="s">
        <v>274</v>
      </c>
      <c r="D2539" t="str">
        <f>Table19[[#This Row],[Asset Class]] &amp; " - " &amp; Table19[[#This Row],[Class Description]]</f>
        <v>GATE - Gate</v>
      </c>
      <c r="E2539" t="s">
        <v>9722</v>
      </c>
      <c r="F2539" t="s">
        <v>9723</v>
      </c>
      <c r="G2539" t="str">
        <f>Table19[[#This Row],[Closing Code]] &amp; " - " &amp; Table19[[#This Row],[Closing Code Description]]</f>
        <v>PRINSTAL - Poor Installation</v>
      </c>
      <c r="H2539" t="s">
        <v>8878</v>
      </c>
      <c r="I2539" t="s">
        <v>53</v>
      </c>
    </row>
    <row r="2540" spans="2:9" x14ac:dyDescent="0.35">
      <c r="B2540" t="s">
        <v>469</v>
      </c>
      <c r="C2540" t="s">
        <v>274</v>
      </c>
      <c r="D2540" t="str">
        <f>Table19[[#This Row],[Asset Class]] &amp; " - " &amp; Table19[[#This Row],[Class Description]]</f>
        <v>GATE - Gate</v>
      </c>
      <c r="E2540" t="s">
        <v>9726</v>
      </c>
      <c r="F2540" t="s">
        <v>9727</v>
      </c>
      <c r="G2540" t="str">
        <f>Table19[[#This Row],[Closing Code]] &amp; " - " &amp; Table19[[#This Row],[Closing Code Description]]</f>
        <v>UTLFAIL - Utility Failure</v>
      </c>
      <c r="H2540" t="s">
        <v>8878</v>
      </c>
      <c r="I2540" t="s">
        <v>53</v>
      </c>
    </row>
    <row r="2541" spans="2:9" x14ac:dyDescent="0.35">
      <c r="B2541" t="s">
        <v>469</v>
      </c>
      <c r="C2541" t="s">
        <v>274</v>
      </c>
      <c r="D2541" t="str">
        <f>Table19[[#This Row],[Asset Class]] &amp; " - " &amp; Table19[[#This Row],[Class Description]]</f>
        <v>GATE - Gate</v>
      </c>
      <c r="E2541" t="s">
        <v>9728</v>
      </c>
      <c r="F2541" t="s">
        <v>9729</v>
      </c>
      <c r="G2541" t="str">
        <f>Table19[[#This Row],[Closing Code]] &amp; " - " &amp; Table19[[#This Row],[Closing Code Description]]</f>
        <v>VNDLSM - Vandalism</v>
      </c>
      <c r="H2541" t="s">
        <v>8878</v>
      </c>
      <c r="I2541" t="s">
        <v>53</v>
      </c>
    </row>
    <row r="2542" spans="2:9" x14ac:dyDescent="0.35">
      <c r="B2542" t="s">
        <v>469</v>
      </c>
      <c r="C2542" t="s">
        <v>274</v>
      </c>
      <c r="D2542" t="str">
        <f>Table19[[#This Row],[Asset Class]] &amp; " - " &amp; Table19[[#This Row],[Class Description]]</f>
        <v>GATE - Gate</v>
      </c>
      <c r="E2542" t="s">
        <v>9730</v>
      </c>
      <c r="F2542" t="s">
        <v>9731</v>
      </c>
      <c r="G2542" t="str">
        <f>Table19[[#This Row],[Closing Code]] &amp; " - " &amp; Table19[[#This Row],[Closing Code Description]]</f>
        <v>WORNCMPT - Defective/ Worn Component</v>
      </c>
      <c r="H2542" t="s">
        <v>8878</v>
      </c>
      <c r="I2542" t="s">
        <v>53</v>
      </c>
    </row>
    <row r="2543" spans="2:9" x14ac:dyDescent="0.35">
      <c r="B2543" t="s">
        <v>469</v>
      </c>
      <c r="C2543" t="s">
        <v>274</v>
      </c>
      <c r="D2543" t="str">
        <f>Table19[[#This Row],[Asset Class]] &amp; " - " &amp; Table19[[#This Row],[Class Description]]</f>
        <v>GATE - Gate</v>
      </c>
      <c r="E2543" t="s">
        <v>9732</v>
      </c>
      <c r="F2543" t="s">
        <v>9733</v>
      </c>
      <c r="G2543" t="str">
        <f>Table19[[#This Row],[Closing Code]] &amp; " - " &amp; Table19[[#This Row],[Closing Code Description]]</f>
        <v>ADJUSTD - Adjusted</v>
      </c>
      <c r="H2543" t="s">
        <v>8896</v>
      </c>
      <c r="I2543" t="s">
        <v>53</v>
      </c>
    </row>
    <row r="2544" spans="2:9" x14ac:dyDescent="0.35">
      <c r="B2544" t="s">
        <v>469</v>
      </c>
      <c r="C2544" t="s">
        <v>274</v>
      </c>
      <c r="D2544" t="str">
        <f>Table19[[#This Row],[Asset Class]] &amp; " - " &amp; Table19[[#This Row],[Class Description]]</f>
        <v>GATE - Gate</v>
      </c>
      <c r="E2544" t="s">
        <v>9736</v>
      </c>
      <c r="F2544" t="s">
        <v>9737</v>
      </c>
      <c r="G2544" t="str">
        <f>Table19[[#This Row],[Closing Code]] &amp; " - " &amp; Table19[[#This Row],[Closing Code Description]]</f>
        <v>DECONTME - Decontaminate</v>
      </c>
      <c r="H2544" t="s">
        <v>8896</v>
      </c>
      <c r="I2544" t="s">
        <v>53</v>
      </c>
    </row>
    <row r="2545" spans="2:9" x14ac:dyDescent="0.35">
      <c r="B2545" t="s">
        <v>469</v>
      </c>
      <c r="C2545" t="s">
        <v>274</v>
      </c>
      <c r="D2545" t="str">
        <f>Table19[[#This Row],[Asset Class]] &amp; " - " &amp; Table19[[#This Row],[Class Description]]</f>
        <v>GATE - Gate</v>
      </c>
      <c r="E2545" t="s">
        <v>9740</v>
      </c>
      <c r="F2545" t="s">
        <v>9741</v>
      </c>
      <c r="G2545" t="str">
        <f>Table19[[#This Row],[Closing Code]] &amp; " - " &amp; Table19[[#This Row],[Closing Code Description]]</f>
        <v>LUBRCTE - Lubricate</v>
      </c>
      <c r="H2545" t="s">
        <v>8896</v>
      </c>
      <c r="I2545" t="s">
        <v>53</v>
      </c>
    </row>
    <row r="2546" spans="2:9" x14ac:dyDescent="0.35">
      <c r="B2546" t="s">
        <v>469</v>
      </c>
      <c r="C2546" t="s">
        <v>274</v>
      </c>
      <c r="D2546" t="str">
        <f>Table19[[#This Row],[Asset Class]] &amp; " - " &amp; Table19[[#This Row],[Class Description]]</f>
        <v>GATE - Gate</v>
      </c>
      <c r="E2546" t="s">
        <v>9742</v>
      </c>
      <c r="F2546" t="s">
        <v>9743</v>
      </c>
      <c r="G2546" t="str">
        <f>Table19[[#This Row],[Closing Code]] &amp; " - " &amp; Table19[[#This Row],[Closing Code Description]]</f>
        <v>RECALBRT - Recalibrate</v>
      </c>
      <c r="H2546" t="s">
        <v>8896</v>
      </c>
      <c r="I2546" t="s">
        <v>53</v>
      </c>
    </row>
    <row r="2547" spans="2:9" x14ac:dyDescent="0.35">
      <c r="B2547" t="s">
        <v>469</v>
      </c>
      <c r="C2547" t="s">
        <v>274</v>
      </c>
      <c r="D2547" t="str">
        <f>Table19[[#This Row],[Asset Class]] &amp; " - " &amp; Table19[[#This Row],[Class Description]]</f>
        <v>GATE - Gate</v>
      </c>
      <c r="E2547" t="s">
        <v>9744</v>
      </c>
      <c r="F2547" t="s">
        <v>9745</v>
      </c>
      <c r="G2547" t="str">
        <f>Table19[[#This Row],[Closing Code]] &amp; " - " &amp; Table19[[#This Row],[Closing Code Description]]</f>
        <v>REMVOBT - Remove Obstruction</v>
      </c>
      <c r="H2547" t="s">
        <v>8896</v>
      </c>
      <c r="I2547" t="s">
        <v>53</v>
      </c>
    </row>
    <row r="2548" spans="2:9" x14ac:dyDescent="0.35">
      <c r="B2548" t="s">
        <v>469</v>
      </c>
      <c r="C2548" t="s">
        <v>274</v>
      </c>
      <c r="D2548" t="str">
        <f>Table19[[#This Row],[Asset Class]] &amp; " - " &amp; Table19[[#This Row],[Class Description]]</f>
        <v>GATE - Gate</v>
      </c>
      <c r="E2548" t="s">
        <v>9774</v>
      </c>
      <c r="F2548" t="s">
        <v>9775</v>
      </c>
      <c r="G2548" t="str">
        <f>Table19[[#This Row],[Closing Code]] &amp; " - " &amp; Table19[[#This Row],[Closing Code Description]]</f>
        <v>REPAIR - Repair</v>
      </c>
      <c r="H2548" t="s">
        <v>8896</v>
      </c>
      <c r="I2548" t="s">
        <v>53</v>
      </c>
    </row>
    <row r="2549" spans="2:9" x14ac:dyDescent="0.35">
      <c r="B2549" t="s">
        <v>469</v>
      </c>
      <c r="C2549" t="s">
        <v>274</v>
      </c>
      <c r="D2549" t="str">
        <f>Table19[[#This Row],[Asset Class]] &amp; " - " &amp; Table19[[#This Row],[Class Description]]</f>
        <v>GATE - Gate</v>
      </c>
      <c r="E2549" t="s">
        <v>9776</v>
      </c>
      <c r="F2549" t="s">
        <v>9777</v>
      </c>
      <c r="G2549" t="str">
        <f>Table19[[#This Row],[Closing Code]] &amp; " - " &amp; Table19[[#This Row],[Closing Code Description]]</f>
        <v>REPLACE - Replace</v>
      </c>
      <c r="H2549" t="s">
        <v>8896</v>
      </c>
      <c r="I2549" t="s">
        <v>53</v>
      </c>
    </row>
    <row r="2550" spans="2:9" x14ac:dyDescent="0.35">
      <c r="B2550" t="s">
        <v>469</v>
      </c>
      <c r="C2550" t="s">
        <v>274</v>
      </c>
      <c r="D2550" t="str">
        <f>Table19[[#This Row],[Asset Class]] &amp; " - " &amp; Table19[[#This Row],[Class Description]]</f>
        <v>GATE - Gate</v>
      </c>
      <c r="E2550" t="s">
        <v>9754</v>
      </c>
      <c r="F2550" t="s">
        <v>9755</v>
      </c>
      <c r="G2550" t="str">
        <f>Table19[[#This Row],[Closing Code]] &amp; " - " &amp; Table19[[#This Row],[Closing Code Description]]</f>
        <v>UPGRADES - Upgrade</v>
      </c>
      <c r="H2550" t="s">
        <v>8896</v>
      </c>
      <c r="I2550" t="s">
        <v>53</v>
      </c>
    </row>
    <row r="2551" spans="2:9" x14ac:dyDescent="0.35">
      <c r="B2551" t="s">
        <v>1724</v>
      </c>
      <c r="C2551" t="s">
        <v>1725</v>
      </c>
      <c r="D2551" t="str">
        <f>Table19[[#This Row],[Asset Class]] &amp; " - " &amp; Table19[[#This Row],[Class Description]]</f>
        <v>GLYMUSYS - Glycol Make-Up System</v>
      </c>
      <c r="E2551" t="s">
        <v>9672</v>
      </c>
      <c r="F2551" t="s">
        <v>9673</v>
      </c>
      <c r="G2551" t="str">
        <f>Table19[[#This Row],[Closing Code]] &amp; " - " &amp; Table19[[#This Row],[Closing Code Description]]</f>
        <v>ABNTEMP - Abnormal Temperature</v>
      </c>
      <c r="H2551" t="s">
        <v>8863</v>
      </c>
      <c r="I2551" t="s">
        <v>53</v>
      </c>
    </row>
    <row r="2552" spans="2:9" x14ac:dyDescent="0.35">
      <c r="B2552" t="s">
        <v>1724</v>
      </c>
      <c r="C2552" t="s">
        <v>1725</v>
      </c>
      <c r="D2552" t="str">
        <f>Table19[[#This Row],[Asset Class]] &amp; " - " &amp; Table19[[#This Row],[Class Description]]</f>
        <v>GLYMUSYS - Glycol Make-Up System</v>
      </c>
      <c r="E2552" t="s">
        <v>9674</v>
      </c>
      <c r="F2552" t="s">
        <v>9675</v>
      </c>
      <c r="G2552" t="str">
        <f>Table19[[#This Row],[Closing Code]] &amp; " - " &amp; Table19[[#This Row],[Closing Code Description]]</f>
        <v>CORROS - Corrosion</v>
      </c>
      <c r="H2552" t="s">
        <v>8863</v>
      </c>
      <c r="I2552" t="s">
        <v>53</v>
      </c>
    </row>
    <row r="2553" spans="2:9" x14ac:dyDescent="0.35">
      <c r="B2553" t="s">
        <v>1724</v>
      </c>
      <c r="C2553" t="s">
        <v>1725</v>
      </c>
      <c r="D2553" t="str">
        <f>Table19[[#This Row],[Asset Class]] &amp; " - " &amp; Table19[[#This Row],[Class Description]]</f>
        <v>GLYMUSYS - Glycol Make-Up System</v>
      </c>
      <c r="E2553" t="s">
        <v>9676</v>
      </c>
      <c r="F2553" t="s">
        <v>9677</v>
      </c>
      <c r="G2553" t="str">
        <f>Table19[[#This Row],[Closing Code]] &amp; " - " &amp; Table19[[#This Row],[Closing Code Description]]</f>
        <v>ELECTRIP - Electrical Trip Out</v>
      </c>
      <c r="H2553" t="s">
        <v>8863</v>
      </c>
      <c r="I2553" t="s">
        <v>53</v>
      </c>
    </row>
    <row r="2554" spans="2:9" x14ac:dyDescent="0.35">
      <c r="B2554" t="s">
        <v>1724</v>
      </c>
      <c r="C2554" t="s">
        <v>1725</v>
      </c>
      <c r="D2554" t="str">
        <f>Table19[[#This Row],[Asset Class]] &amp; " - " &amp; Table19[[#This Row],[Class Description]]</f>
        <v>GLYMUSYS - Glycol Make-Up System</v>
      </c>
      <c r="E2554" t="s">
        <v>9678</v>
      </c>
      <c r="F2554" t="s">
        <v>9679</v>
      </c>
      <c r="G2554" t="str">
        <f>Table19[[#This Row],[Closing Code]] &amp; " - " &amp; Table19[[#This Row],[Closing Code Description]]</f>
        <v>EXNOISE - Excessive Noise</v>
      </c>
      <c r="H2554" t="s">
        <v>8863</v>
      </c>
      <c r="I2554" t="s">
        <v>53</v>
      </c>
    </row>
    <row r="2555" spans="2:9" x14ac:dyDescent="0.35">
      <c r="B2555" t="s">
        <v>1724</v>
      </c>
      <c r="C2555" t="s">
        <v>1725</v>
      </c>
      <c r="D2555" t="str">
        <f>Table19[[#This Row],[Asset Class]] &amp; " - " &amp; Table19[[#This Row],[Class Description]]</f>
        <v>GLYMUSYS - Glycol Make-Up System</v>
      </c>
      <c r="E2555" t="s">
        <v>9680</v>
      </c>
      <c r="F2555" t="s">
        <v>9681</v>
      </c>
      <c r="G2555" t="str">
        <f>Table19[[#This Row],[Closing Code]] &amp; " - " &amp; Table19[[#This Row],[Closing Code Description]]</f>
        <v>EXVIBRTN - Excessive Vibration</v>
      </c>
      <c r="H2555" t="s">
        <v>8863</v>
      </c>
      <c r="I2555" t="s">
        <v>53</v>
      </c>
    </row>
    <row r="2556" spans="2:9" x14ac:dyDescent="0.35">
      <c r="B2556" t="s">
        <v>1724</v>
      </c>
      <c r="C2556" t="s">
        <v>1725</v>
      </c>
      <c r="D2556" t="str">
        <f>Table19[[#This Row],[Asset Class]] &amp; " - " &amp; Table19[[#This Row],[Class Description]]</f>
        <v>GLYMUSYS - Glycol Make-Up System</v>
      </c>
      <c r="E2556" t="s">
        <v>9682</v>
      </c>
      <c r="F2556" t="s">
        <v>9683</v>
      </c>
      <c r="G2556" t="str">
        <f>Table19[[#This Row],[Closing Code]] &amp; " - " &amp; Table19[[#This Row],[Closing Code Description]]</f>
        <v>JAMMEDEQ - Jammed Equipment</v>
      </c>
      <c r="H2556" t="s">
        <v>8863</v>
      </c>
      <c r="I2556" t="s">
        <v>53</v>
      </c>
    </row>
    <row r="2557" spans="2:9" x14ac:dyDescent="0.35">
      <c r="B2557" t="s">
        <v>1724</v>
      </c>
      <c r="C2557" t="s">
        <v>1725</v>
      </c>
      <c r="D2557" t="str">
        <f>Table19[[#This Row],[Asset Class]] &amp; " - " &amp; Table19[[#This Row],[Class Description]]</f>
        <v>GLYMUSYS - Glycol Make-Up System</v>
      </c>
      <c r="E2557" t="s">
        <v>9684</v>
      </c>
      <c r="F2557" t="s">
        <v>9685</v>
      </c>
      <c r="G2557" t="str">
        <f>Table19[[#This Row],[Closing Code]] &amp; " - " &amp; Table19[[#This Row],[Closing Code Description]]</f>
        <v>LEAKING - Leaking</v>
      </c>
      <c r="H2557" t="s">
        <v>8863</v>
      </c>
      <c r="I2557" t="s">
        <v>53</v>
      </c>
    </row>
    <row r="2558" spans="2:9" x14ac:dyDescent="0.35">
      <c r="B2558" t="s">
        <v>1724</v>
      </c>
      <c r="C2558" t="s">
        <v>1725</v>
      </c>
      <c r="D2558" t="str">
        <f>Table19[[#This Row],[Asset Class]] &amp; " - " &amp; Table19[[#This Row],[Class Description]]</f>
        <v>GLYMUSYS - Glycol Make-Up System</v>
      </c>
      <c r="E2558" t="s">
        <v>9686</v>
      </c>
      <c r="F2558" t="s">
        <v>9687</v>
      </c>
      <c r="G2558" t="str">
        <f>Table19[[#This Row],[Closing Code]] &amp; " - " &amp; Table19[[#This Row],[Closing Code Description]]</f>
        <v>LOWPERF - Low Performance</v>
      </c>
      <c r="H2558" t="s">
        <v>8863</v>
      </c>
      <c r="I2558" t="s">
        <v>53</v>
      </c>
    </row>
    <row r="2559" spans="2:9" x14ac:dyDescent="0.35">
      <c r="B2559" t="s">
        <v>1724</v>
      </c>
      <c r="C2559" t="s">
        <v>1725</v>
      </c>
      <c r="D2559" t="str">
        <f>Table19[[#This Row],[Asset Class]] &amp; " - " &amp; Table19[[#This Row],[Class Description]]</f>
        <v>GLYMUSYS - Glycol Make-Up System</v>
      </c>
      <c r="E2559" t="s">
        <v>9688</v>
      </c>
      <c r="F2559" t="s">
        <v>9689</v>
      </c>
      <c r="G2559" t="str">
        <f>Table19[[#This Row],[Closing Code]] &amp; " - " &amp; Table19[[#This Row],[Closing Code Description]]</f>
        <v>NONOPER - Non-Operational</v>
      </c>
      <c r="H2559" t="s">
        <v>8863</v>
      </c>
      <c r="I2559" t="s">
        <v>53</v>
      </c>
    </row>
    <row r="2560" spans="2:9" x14ac:dyDescent="0.35">
      <c r="B2560" t="s">
        <v>1724</v>
      </c>
      <c r="C2560" t="s">
        <v>1725</v>
      </c>
      <c r="D2560" t="str">
        <f>Table19[[#This Row],[Asset Class]] &amp; " - " &amp; Table19[[#This Row],[Class Description]]</f>
        <v>GLYMUSYS - Glycol Make-Up System</v>
      </c>
      <c r="E2560" t="s">
        <v>9690</v>
      </c>
      <c r="F2560" t="s">
        <v>9691</v>
      </c>
      <c r="G2560" t="str">
        <f>Table19[[#This Row],[Closing Code]] &amp; " - " &amp; Table19[[#This Row],[Closing Code Description]]</f>
        <v>PHYDMGE - Physical Damage</v>
      </c>
      <c r="H2560" t="s">
        <v>8863</v>
      </c>
      <c r="I2560" t="s">
        <v>53</v>
      </c>
    </row>
    <row r="2561" spans="2:9" x14ac:dyDescent="0.35">
      <c r="B2561" t="s">
        <v>1724</v>
      </c>
      <c r="C2561" t="s">
        <v>1725</v>
      </c>
      <c r="D2561" t="str">
        <f>Table19[[#This Row],[Asset Class]] &amp; " - " &amp; Table19[[#This Row],[Class Description]]</f>
        <v>GLYMUSYS - Glycol Make-Up System</v>
      </c>
      <c r="E2561" t="s">
        <v>9692</v>
      </c>
      <c r="F2561" t="s">
        <v>9693</v>
      </c>
      <c r="G2561" t="str">
        <f>Table19[[#This Row],[Closing Code]] &amp; " - " &amp; Table19[[#This Row],[Closing Code Description]]</f>
        <v>UNSMELL - Unusual Smell</v>
      </c>
      <c r="H2561" t="s">
        <v>8863</v>
      </c>
      <c r="I2561" t="s">
        <v>53</v>
      </c>
    </row>
    <row r="2562" spans="2:9" x14ac:dyDescent="0.35">
      <c r="B2562" t="s">
        <v>1724</v>
      </c>
      <c r="C2562" t="s">
        <v>1725</v>
      </c>
      <c r="D2562" t="str">
        <f>Table19[[#This Row],[Asset Class]] &amp; " - " &amp; Table19[[#This Row],[Class Description]]</f>
        <v>GLYMUSYS - Glycol Make-Up System</v>
      </c>
      <c r="E2562" t="s">
        <v>9694</v>
      </c>
      <c r="F2562" t="s">
        <v>9695</v>
      </c>
      <c r="G2562" t="str">
        <f>Table19[[#This Row],[Closing Code]] &amp; " - " &amp; Table19[[#This Row],[Closing Code Description]]</f>
        <v>UNSMOKE - Unusual Smoke</v>
      </c>
      <c r="H2562" t="s">
        <v>8863</v>
      </c>
      <c r="I2562" t="s">
        <v>53</v>
      </c>
    </row>
    <row r="2563" spans="2:9" x14ac:dyDescent="0.35">
      <c r="B2563" t="s">
        <v>1724</v>
      </c>
      <c r="C2563" t="s">
        <v>1725</v>
      </c>
      <c r="D2563" t="str">
        <f>Table19[[#This Row],[Asset Class]] &amp; " - " &amp; Table19[[#This Row],[Class Description]]</f>
        <v>GLYMUSYS - Glycol Make-Up System</v>
      </c>
      <c r="E2563" t="s">
        <v>10642</v>
      </c>
      <c r="F2563" t="s">
        <v>10643</v>
      </c>
      <c r="G2563" t="str">
        <f>Table19[[#This Row],[Closing Code]] &amp; " - " &amp; Table19[[#This Row],[Closing Code Description]]</f>
        <v>GLMCCORR - Glycol mixture scaled and/or corroded</v>
      </c>
      <c r="H2563" t="s">
        <v>8876</v>
      </c>
      <c r="I2563" t="s">
        <v>53</v>
      </c>
    </row>
    <row r="2564" spans="2:9" x14ac:dyDescent="0.35">
      <c r="B2564" t="s">
        <v>1724</v>
      </c>
      <c r="C2564" t="s">
        <v>1725</v>
      </c>
      <c r="D2564" t="str">
        <f>Table19[[#This Row],[Asset Class]] &amp; " - " &amp; Table19[[#This Row],[Class Description]]</f>
        <v>GLYMUSYS - Glycol Make-Up System</v>
      </c>
      <c r="E2564" t="s">
        <v>10644</v>
      </c>
      <c r="F2564" t="s">
        <v>10645</v>
      </c>
      <c r="G2564" t="str">
        <f>Table19[[#This Row],[Closing Code]] &amp; " - " &amp; Table19[[#This Row],[Closing Code Description]]</f>
        <v>GLMSSDET - Glycol make-up system structure deteriorated</v>
      </c>
      <c r="H2564" t="s">
        <v>8876</v>
      </c>
      <c r="I2564" t="s">
        <v>53</v>
      </c>
    </row>
    <row r="2565" spans="2:9" x14ac:dyDescent="0.35">
      <c r="B2565" t="s">
        <v>1724</v>
      </c>
      <c r="C2565" t="s">
        <v>1725</v>
      </c>
      <c r="D2565" t="str">
        <f>Table19[[#This Row],[Asset Class]] &amp; " - " &amp; Table19[[#This Row],[Class Description]]</f>
        <v>GLYMUSYS - Glycol Make-Up System</v>
      </c>
      <c r="E2565" t="s">
        <v>9698</v>
      </c>
      <c r="F2565" t="s">
        <v>9699</v>
      </c>
      <c r="G2565" t="str">
        <f>Table19[[#This Row],[Closing Code]] &amp; " - " &amp; Table19[[#This Row],[Closing Code Description]]</f>
        <v>ACCIDENT - Accident</v>
      </c>
      <c r="H2565" t="s">
        <v>8878</v>
      </c>
      <c r="I2565" t="s">
        <v>53</v>
      </c>
    </row>
    <row r="2566" spans="2:9" x14ac:dyDescent="0.35">
      <c r="B2566" t="s">
        <v>1724</v>
      </c>
      <c r="C2566" t="s">
        <v>1725</v>
      </c>
      <c r="D2566" t="str">
        <f>Table19[[#This Row],[Asset Class]] &amp; " - " &amp; Table19[[#This Row],[Class Description]]</f>
        <v>GLYMUSYS - Glycol Make-Up System</v>
      </c>
      <c r="E2566" t="s">
        <v>9700</v>
      </c>
      <c r="F2566" t="s">
        <v>9701</v>
      </c>
      <c r="G2566" t="str">
        <f>Table19[[#This Row],[Closing Code]] &amp; " - " &amp; Table19[[#This Row],[Closing Code Description]]</f>
        <v>ACCWEAR - Accelerated Wear</v>
      </c>
      <c r="H2566" t="s">
        <v>8878</v>
      </c>
      <c r="I2566" t="s">
        <v>53</v>
      </c>
    </row>
    <row r="2567" spans="2:9" x14ac:dyDescent="0.35">
      <c r="B2567" t="s">
        <v>1724</v>
      </c>
      <c r="C2567" t="s">
        <v>1725</v>
      </c>
      <c r="D2567" t="str">
        <f>Table19[[#This Row],[Asset Class]] &amp; " - " &amp; Table19[[#This Row],[Class Description]]</f>
        <v>GLYMUSYS - Glycol Make-Up System</v>
      </c>
      <c r="E2567" t="s">
        <v>9702</v>
      </c>
      <c r="F2567" t="s">
        <v>9703</v>
      </c>
      <c r="G2567" t="str">
        <f>Table19[[#This Row],[Closing Code]] &amp; " - " &amp; Table19[[#This Row],[Closing Code Description]]</f>
        <v>ACTGOD - Weather condition/Forces of nature or Act of God</v>
      </c>
      <c r="H2567" t="s">
        <v>8878</v>
      </c>
      <c r="I2567" t="s">
        <v>53</v>
      </c>
    </row>
    <row r="2568" spans="2:9" x14ac:dyDescent="0.35">
      <c r="B2568" t="s">
        <v>1724</v>
      </c>
      <c r="C2568" t="s">
        <v>1725</v>
      </c>
      <c r="D2568" t="str">
        <f>Table19[[#This Row],[Asset Class]] &amp; " - " &amp; Table19[[#This Row],[Class Description]]</f>
        <v>GLYMUSYS - Glycol Make-Up System</v>
      </c>
      <c r="E2568" t="s">
        <v>9704</v>
      </c>
      <c r="F2568" t="s">
        <v>9705</v>
      </c>
      <c r="G2568" t="str">
        <f>Table19[[#This Row],[Closing Code]] &amp; " - " &amp; Table19[[#This Row],[Closing Code Description]]</f>
        <v>CONTAM - Contamination</v>
      </c>
      <c r="H2568" t="s">
        <v>8878</v>
      </c>
      <c r="I2568" t="s">
        <v>53</v>
      </c>
    </row>
    <row r="2569" spans="2:9" x14ac:dyDescent="0.35">
      <c r="B2569" t="s">
        <v>1724</v>
      </c>
      <c r="C2569" t="s">
        <v>1725</v>
      </c>
      <c r="D2569" t="str">
        <f>Table19[[#This Row],[Asset Class]] &amp; " - " &amp; Table19[[#This Row],[Class Description]]</f>
        <v>GLYMUSYS - Glycol Make-Up System</v>
      </c>
      <c r="E2569" t="s">
        <v>9706</v>
      </c>
      <c r="F2569" t="s">
        <v>9707</v>
      </c>
      <c r="G2569" t="str">
        <f>Table19[[#This Row],[Closing Code]] &amp; " - " &amp; Table19[[#This Row],[Closing Code Description]]</f>
        <v>DEFASSET - Defective Asset</v>
      </c>
      <c r="H2569" t="s">
        <v>8878</v>
      </c>
      <c r="I2569" t="s">
        <v>53</v>
      </c>
    </row>
    <row r="2570" spans="2:9" x14ac:dyDescent="0.35">
      <c r="B2570" t="s">
        <v>1724</v>
      </c>
      <c r="C2570" t="s">
        <v>1725</v>
      </c>
      <c r="D2570" t="str">
        <f>Table19[[#This Row],[Asset Class]] &amp; " - " &amp; Table19[[#This Row],[Class Description]]</f>
        <v>GLYMUSYS - Glycol Make-Up System</v>
      </c>
      <c r="E2570" t="s">
        <v>9708</v>
      </c>
      <c r="F2570" t="s">
        <v>9709</v>
      </c>
      <c r="G2570" t="str">
        <f>Table19[[#This Row],[Closing Code]] &amp; " - " &amp; Table19[[#This Row],[Closing Code Description]]</f>
        <v>EXLOAD - Excessive Load</v>
      </c>
      <c r="H2570" t="s">
        <v>8878</v>
      </c>
      <c r="I2570" t="s">
        <v>53</v>
      </c>
    </row>
    <row r="2571" spans="2:9" x14ac:dyDescent="0.35">
      <c r="B2571" t="s">
        <v>1724</v>
      </c>
      <c r="C2571" t="s">
        <v>1725</v>
      </c>
      <c r="D2571" t="str">
        <f>Table19[[#This Row],[Asset Class]] &amp; " - " &amp; Table19[[#This Row],[Class Description]]</f>
        <v>GLYMUSYS - Glycol Make-Up System</v>
      </c>
      <c r="E2571" t="s">
        <v>9710</v>
      </c>
      <c r="F2571" t="s">
        <v>9711</v>
      </c>
      <c r="G2571" t="str">
        <f>Table19[[#This Row],[Closing Code]] &amp; " - " &amp; Table19[[#This Row],[Closing Code Description]]</f>
        <v>IMPRMNT - Improper Maintenance</v>
      </c>
      <c r="H2571" t="s">
        <v>8878</v>
      </c>
      <c r="I2571" t="s">
        <v>53</v>
      </c>
    </row>
    <row r="2572" spans="2:9" x14ac:dyDescent="0.35">
      <c r="B2572" t="s">
        <v>1724</v>
      </c>
      <c r="C2572" t="s">
        <v>1725</v>
      </c>
      <c r="D2572" t="str">
        <f>Table19[[#This Row],[Asset Class]] &amp; " - " &amp; Table19[[#This Row],[Class Description]]</f>
        <v>GLYMUSYS - Glycol Make-Up System</v>
      </c>
      <c r="E2572" t="s">
        <v>9712</v>
      </c>
      <c r="F2572" t="s">
        <v>9713</v>
      </c>
      <c r="G2572" t="str">
        <f>Table19[[#This Row],[Closing Code]] &amp; " - " &amp; Table19[[#This Row],[Closing Code Description]]</f>
        <v>INSLUBR - Insufficient Lubrication</v>
      </c>
      <c r="H2572" t="s">
        <v>8878</v>
      </c>
      <c r="I2572" t="s">
        <v>53</v>
      </c>
    </row>
    <row r="2573" spans="2:9" x14ac:dyDescent="0.35">
      <c r="B2573" t="s">
        <v>1724</v>
      </c>
      <c r="C2573" t="s">
        <v>1725</v>
      </c>
      <c r="D2573" t="str">
        <f>Table19[[#This Row],[Asset Class]] &amp; " - " &amp; Table19[[#This Row],[Class Description]]</f>
        <v>GLYMUSYS - Glycol Make-Up System</v>
      </c>
      <c r="E2573" t="s">
        <v>9714</v>
      </c>
      <c r="F2573" t="s">
        <v>9715</v>
      </c>
      <c r="G2573" t="str">
        <f>Table19[[#This Row],[Closing Code]] &amp; " - " &amp; Table19[[#This Row],[Closing Code Description]]</f>
        <v>LACKTRN - Lack of/ Inadequate Training</v>
      </c>
      <c r="H2573" t="s">
        <v>8878</v>
      </c>
      <c r="I2573" t="s">
        <v>53</v>
      </c>
    </row>
    <row r="2574" spans="2:9" x14ac:dyDescent="0.35">
      <c r="B2574" t="s">
        <v>1724</v>
      </c>
      <c r="C2574" t="s">
        <v>1725</v>
      </c>
      <c r="D2574" t="str">
        <f>Table19[[#This Row],[Asset Class]] &amp; " - " &amp; Table19[[#This Row],[Class Description]]</f>
        <v>GLYMUSYS - Glycol Make-Up System</v>
      </c>
      <c r="E2574" t="s">
        <v>9716</v>
      </c>
      <c r="F2574" t="s">
        <v>9717</v>
      </c>
      <c r="G2574" t="str">
        <f>Table19[[#This Row],[Closing Code]] &amp; " - " &amp; Table19[[#This Row],[Closing Code Description]]</f>
        <v>MISSCMP - Loose/ Missing Component</v>
      </c>
      <c r="H2574" t="s">
        <v>8878</v>
      </c>
      <c r="I2574" t="s">
        <v>53</v>
      </c>
    </row>
    <row r="2575" spans="2:9" x14ac:dyDescent="0.35">
      <c r="B2575" t="s">
        <v>1724</v>
      </c>
      <c r="C2575" t="s">
        <v>1725</v>
      </c>
      <c r="D2575" t="str">
        <f>Table19[[#This Row],[Asset Class]] &amp; " - " &amp; Table19[[#This Row],[Class Description]]</f>
        <v>GLYMUSYS - Glycol Make-Up System</v>
      </c>
      <c r="E2575" t="s">
        <v>9718</v>
      </c>
      <c r="F2575" t="s">
        <v>9719</v>
      </c>
      <c r="G2575" t="str">
        <f>Table19[[#This Row],[Closing Code]] &amp; " - " &amp; Table19[[#This Row],[Closing Code Description]]</f>
        <v>NRMWEAR - Normal Wear</v>
      </c>
      <c r="H2575" t="s">
        <v>8878</v>
      </c>
      <c r="I2575" t="s">
        <v>53</v>
      </c>
    </row>
    <row r="2576" spans="2:9" x14ac:dyDescent="0.35">
      <c r="B2576" t="s">
        <v>1724</v>
      </c>
      <c r="C2576" t="s">
        <v>1725</v>
      </c>
      <c r="D2576" t="str">
        <f>Table19[[#This Row],[Asset Class]] &amp; " - " &amp; Table19[[#This Row],[Class Description]]</f>
        <v>GLYMUSYS - Glycol Make-Up System</v>
      </c>
      <c r="E2576" t="s">
        <v>9720</v>
      </c>
      <c r="F2576" t="s">
        <v>9721</v>
      </c>
      <c r="G2576" t="str">
        <f>Table19[[#This Row],[Closing Code]] &amp; " - " &amp; Table19[[#This Row],[Closing Code Description]]</f>
        <v>OTHER - Other (specify)</v>
      </c>
      <c r="H2576" t="s">
        <v>8878</v>
      </c>
      <c r="I2576" t="s">
        <v>53</v>
      </c>
    </row>
    <row r="2577" spans="2:9" x14ac:dyDescent="0.35">
      <c r="B2577" t="s">
        <v>1724</v>
      </c>
      <c r="C2577" t="s">
        <v>1725</v>
      </c>
      <c r="D2577" t="str">
        <f>Table19[[#This Row],[Asset Class]] &amp; " - " &amp; Table19[[#This Row],[Class Description]]</f>
        <v>GLYMUSYS - Glycol Make-Up System</v>
      </c>
      <c r="E2577" t="s">
        <v>9722</v>
      </c>
      <c r="F2577" t="s">
        <v>9723</v>
      </c>
      <c r="G2577" t="str">
        <f>Table19[[#This Row],[Closing Code]] &amp; " - " &amp; Table19[[#This Row],[Closing Code Description]]</f>
        <v>PRINSTAL - Poor Installation</v>
      </c>
      <c r="H2577" t="s">
        <v>8878</v>
      </c>
      <c r="I2577" t="s">
        <v>53</v>
      </c>
    </row>
    <row r="2578" spans="2:9" x14ac:dyDescent="0.35">
      <c r="B2578" t="s">
        <v>1724</v>
      </c>
      <c r="C2578" t="s">
        <v>1725</v>
      </c>
      <c r="D2578" t="str">
        <f>Table19[[#This Row],[Asset Class]] &amp; " - " &amp; Table19[[#This Row],[Class Description]]</f>
        <v>GLYMUSYS - Glycol Make-Up System</v>
      </c>
      <c r="E2578" t="s">
        <v>9724</v>
      </c>
      <c r="F2578" t="s">
        <v>9725</v>
      </c>
      <c r="G2578" t="str">
        <f>Table19[[#This Row],[Closing Code]] &amp; " - " &amp; Table19[[#This Row],[Closing Code Description]]</f>
        <v>PROCISSU - Procedure Issue</v>
      </c>
      <c r="H2578" t="s">
        <v>8878</v>
      </c>
      <c r="I2578" t="s">
        <v>53</v>
      </c>
    </row>
    <row r="2579" spans="2:9" x14ac:dyDescent="0.35">
      <c r="B2579" t="s">
        <v>1724</v>
      </c>
      <c r="C2579" t="s">
        <v>1725</v>
      </c>
      <c r="D2579" t="str">
        <f>Table19[[#This Row],[Asset Class]] &amp; " - " &amp; Table19[[#This Row],[Class Description]]</f>
        <v>GLYMUSYS - Glycol Make-Up System</v>
      </c>
      <c r="E2579" t="s">
        <v>9726</v>
      </c>
      <c r="F2579" t="s">
        <v>9727</v>
      </c>
      <c r="G2579" t="str">
        <f>Table19[[#This Row],[Closing Code]] &amp; " - " &amp; Table19[[#This Row],[Closing Code Description]]</f>
        <v>UTLFAIL - Utility Failure</v>
      </c>
      <c r="H2579" t="s">
        <v>8878</v>
      </c>
      <c r="I2579" t="s">
        <v>53</v>
      </c>
    </row>
    <row r="2580" spans="2:9" x14ac:dyDescent="0.35">
      <c r="B2580" t="s">
        <v>1724</v>
      </c>
      <c r="C2580" t="s">
        <v>1725</v>
      </c>
      <c r="D2580" t="str">
        <f>Table19[[#This Row],[Asset Class]] &amp; " - " &amp; Table19[[#This Row],[Class Description]]</f>
        <v>GLYMUSYS - Glycol Make-Up System</v>
      </c>
      <c r="E2580" t="s">
        <v>9728</v>
      </c>
      <c r="F2580" t="s">
        <v>9729</v>
      </c>
      <c r="G2580" t="str">
        <f>Table19[[#This Row],[Closing Code]] &amp; " - " &amp; Table19[[#This Row],[Closing Code Description]]</f>
        <v>VNDLSM - Vandalism</v>
      </c>
      <c r="H2580" t="s">
        <v>8878</v>
      </c>
      <c r="I2580" t="s">
        <v>53</v>
      </c>
    </row>
    <row r="2581" spans="2:9" x14ac:dyDescent="0.35">
      <c r="B2581" t="s">
        <v>1724</v>
      </c>
      <c r="C2581" t="s">
        <v>1725</v>
      </c>
      <c r="D2581" t="str">
        <f>Table19[[#This Row],[Asset Class]] &amp; " - " &amp; Table19[[#This Row],[Class Description]]</f>
        <v>GLYMUSYS - Glycol Make-Up System</v>
      </c>
      <c r="E2581" t="s">
        <v>9730</v>
      </c>
      <c r="F2581" t="s">
        <v>9731</v>
      </c>
      <c r="G2581" t="str">
        <f>Table19[[#This Row],[Closing Code]] &amp; " - " &amp; Table19[[#This Row],[Closing Code Description]]</f>
        <v>WORNCMPT - Defective/ Worn Component</v>
      </c>
      <c r="H2581" t="s">
        <v>8878</v>
      </c>
      <c r="I2581" t="s">
        <v>53</v>
      </c>
    </row>
    <row r="2582" spans="2:9" x14ac:dyDescent="0.35">
      <c r="B2582" t="s">
        <v>1724</v>
      </c>
      <c r="C2582" t="s">
        <v>1725</v>
      </c>
      <c r="D2582" t="str">
        <f>Table19[[#This Row],[Asset Class]] &amp; " - " &amp; Table19[[#This Row],[Class Description]]</f>
        <v>GLYMUSYS - Glycol Make-Up System</v>
      </c>
      <c r="E2582" t="s">
        <v>9732</v>
      </c>
      <c r="F2582" t="s">
        <v>9733</v>
      </c>
      <c r="G2582" t="str">
        <f>Table19[[#This Row],[Closing Code]] &amp; " - " &amp; Table19[[#This Row],[Closing Code Description]]</f>
        <v>ADJUSTD - Adjusted</v>
      </c>
      <c r="H2582" t="s">
        <v>8896</v>
      </c>
      <c r="I2582" t="s">
        <v>53</v>
      </c>
    </row>
    <row r="2583" spans="2:9" x14ac:dyDescent="0.35">
      <c r="B2583" t="s">
        <v>1724</v>
      </c>
      <c r="C2583" t="s">
        <v>1725</v>
      </c>
      <c r="D2583" t="str">
        <f>Table19[[#This Row],[Asset Class]] &amp; " - " &amp; Table19[[#This Row],[Class Description]]</f>
        <v>GLYMUSYS - Glycol Make-Up System</v>
      </c>
      <c r="E2583" t="s">
        <v>9734</v>
      </c>
      <c r="F2583" t="s">
        <v>9735</v>
      </c>
      <c r="G2583" t="str">
        <f>Table19[[#This Row],[Closing Code]] &amp; " - " &amp; Table19[[#This Row],[Closing Code Description]]</f>
        <v>DECOMM - Decommission</v>
      </c>
      <c r="H2583" t="s">
        <v>8896</v>
      </c>
      <c r="I2583" t="s">
        <v>53</v>
      </c>
    </row>
    <row r="2584" spans="2:9" x14ac:dyDescent="0.35">
      <c r="B2584" t="s">
        <v>1724</v>
      </c>
      <c r="C2584" t="s">
        <v>1725</v>
      </c>
      <c r="D2584" t="str">
        <f>Table19[[#This Row],[Asset Class]] &amp; " - " &amp; Table19[[#This Row],[Class Description]]</f>
        <v>GLYMUSYS - Glycol Make-Up System</v>
      </c>
      <c r="E2584" t="s">
        <v>9736</v>
      </c>
      <c r="F2584" t="s">
        <v>9737</v>
      </c>
      <c r="G2584" t="str">
        <f>Table19[[#This Row],[Closing Code]] &amp; " - " &amp; Table19[[#This Row],[Closing Code Description]]</f>
        <v>DECONTME - Decontaminate</v>
      </c>
      <c r="H2584" t="s">
        <v>8896</v>
      </c>
      <c r="I2584" t="s">
        <v>53</v>
      </c>
    </row>
    <row r="2585" spans="2:9" x14ac:dyDescent="0.35">
      <c r="B2585" t="s">
        <v>1724</v>
      </c>
      <c r="C2585" t="s">
        <v>1725</v>
      </c>
      <c r="D2585" t="str">
        <f>Table19[[#This Row],[Asset Class]] &amp; " - " &amp; Table19[[#This Row],[Class Description]]</f>
        <v>GLYMUSYS - Glycol Make-Up System</v>
      </c>
      <c r="E2585" t="s">
        <v>9738</v>
      </c>
      <c r="F2585" t="s">
        <v>9739</v>
      </c>
      <c r="G2585" t="str">
        <f>Table19[[#This Row],[Closing Code]] &amp; " - " &amp; Table19[[#This Row],[Closing Code Description]]</f>
        <v>DONOTHIN - Do Nothing</v>
      </c>
      <c r="H2585" t="s">
        <v>8896</v>
      </c>
      <c r="I2585" t="s">
        <v>53</v>
      </c>
    </row>
    <row r="2586" spans="2:9" x14ac:dyDescent="0.35">
      <c r="B2586" t="s">
        <v>1724</v>
      </c>
      <c r="C2586" t="s">
        <v>1725</v>
      </c>
      <c r="D2586" t="str">
        <f>Table19[[#This Row],[Asset Class]] &amp; " - " &amp; Table19[[#This Row],[Class Description]]</f>
        <v>GLYMUSYS - Glycol Make-Up System</v>
      </c>
      <c r="E2586" t="s">
        <v>9740</v>
      </c>
      <c r="F2586" t="s">
        <v>9741</v>
      </c>
      <c r="G2586" t="str">
        <f>Table19[[#This Row],[Closing Code]] &amp; " - " &amp; Table19[[#This Row],[Closing Code Description]]</f>
        <v>LUBRCTE - Lubricate</v>
      </c>
      <c r="H2586" t="s">
        <v>8896</v>
      </c>
      <c r="I2586" t="s">
        <v>53</v>
      </c>
    </row>
    <row r="2587" spans="2:9" x14ac:dyDescent="0.35">
      <c r="B2587" t="s">
        <v>1724</v>
      </c>
      <c r="C2587" t="s">
        <v>1725</v>
      </c>
      <c r="D2587" t="str">
        <f>Table19[[#This Row],[Asset Class]] &amp; " - " &amp; Table19[[#This Row],[Class Description]]</f>
        <v>GLYMUSYS - Glycol Make-Up System</v>
      </c>
      <c r="E2587" t="s">
        <v>9720</v>
      </c>
      <c r="F2587" t="s">
        <v>9721</v>
      </c>
      <c r="G2587" t="str">
        <f>Table19[[#This Row],[Closing Code]] &amp; " - " &amp; Table19[[#This Row],[Closing Code Description]]</f>
        <v>OTHER - Other (specify)</v>
      </c>
      <c r="H2587" t="s">
        <v>8896</v>
      </c>
      <c r="I2587" t="s">
        <v>53</v>
      </c>
    </row>
    <row r="2588" spans="2:9" x14ac:dyDescent="0.35">
      <c r="B2588" t="s">
        <v>1724</v>
      </c>
      <c r="C2588" t="s">
        <v>1725</v>
      </c>
      <c r="D2588" t="str">
        <f>Table19[[#This Row],[Asset Class]] &amp; " - " &amp; Table19[[#This Row],[Class Description]]</f>
        <v>GLYMUSYS - Glycol Make-Up System</v>
      </c>
      <c r="E2588" t="s">
        <v>9742</v>
      </c>
      <c r="F2588" t="s">
        <v>9743</v>
      </c>
      <c r="G2588" t="str">
        <f>Table19[[#This Row],[Closing Code]] &amp; " - " &amp; Table19[[#This Row],[Closing Code Description]]</f>
        <v>RECALBRT - Recalibrate</v>
      </c>
      <c r="H2588" t="s">
        <v>8896</v>
      </c>
      <c r="I2588" t="s">
        <v>53</v>
      </c>
    </row>
    <row r="2589" spans="2:9" x14ac:dyDescent="0.35">
      <c r="B2589" t="s">
        <v>1724</v>
      </c>
      <c r="C2589" t="s">
        <v>1725</v>
      </c>
      <c r="D2589" t="str">
        <f>Table19[[#This Row],[Asset Class]] &amp; " - " &amp; Table19[[#This Row],[Class Description]]</f>
        <v>GLYMUSYS - Glycol Make-Up System</v>
      </c>
      <c r="E2589" t="s">
        <v>9744</v>
      </c>
      <c r="F2589" t="s">
        <v>9745</v>
      </c>
      <c r="G2589" t="str">
        <f>Table19[[#This Row],[Closing Code]] &amp; " - " &amp; Table19[[#This Row],[Closing Code Description]]</f>
        <v>REMVOBT - Remove Obstruction</v>
      </c>
      <c r="H2589" t="s">
        <v>8896</v>
      </c>
      <c r="I2589" t="s">
        <v>53</v>
      </c>
    </row>
    <row r="2590" spans="2:9" x14ac:dyDescent="0.35">
      <c r="B2590" t="s">
        <v>1724</v>
      </c>
      <c r="C2590" t="s">
        <v>1725</v>
      </c>
      <c r="D2590" t="str">
        <f>Table19[[#This Row],[Asset Class]] &amp; " - " &amp; Table19[[#This Row],[Class Description]]</f>
        <v>GLYMUSYS - Glycol Make-Up System</v>
      </c>
      <c r="E2590" t="s">
        <v>9746</v>
      </c>
      <c r="F2590" t="s">
        <v>9747</v>
      </c>
      <c r="G2590" t="str">
        <f>Table19[[#This Row],[Closing Code]] &amp; " - " &amp; Table19[[#This Row],[Closing Code Description]]</f>
        <v>REPCMPT - Repair Component</v>
      </c>
      <c r="H2590" t="s">
        <v>8896</v>
      </c>
      <c r="I2590" t="s">
        <v>53</v>
      </c>
    </row>
    <row r="2591" spans="2:9" x14ac:dyDescent="0.35">
      <c r="B2591" t="s">
        <v>1724</v>
      </c>
      <c r="C2591" t="s">
        <v>1725</v>
      </c>
      <c r="D2591" t="str">
        <f>Table19[[#This Row],[Asset Class]] &amp; " - " &amp; Table19[[#This Row],[Class Description]]</f>
        <v>GLYMUSYS - Glycol Make-Up System</v>
      </c>
      <c r="E2591" t="s">
        <v>9748</v>
      </c>
      <c r="F2591" t="s">
        <v>9749</v>
      </c>
      <c r="G2591" t="str">
        <f>Table19[[#This Row],[Closing Code]] &amp; " - " &amp; Table19[[#This Row],[Closing Code Description]]</f>
        <v>REPLASS - Replace Asset</v>
      </c>
      <c r="H2591" t="s">
        <v>8896</v>
      </c>
      <c r="I2591" t="s">
        <v>53</v>
      </c>
    </row>
    <row r="2592" spans="2:9" x14ac:dyDescent="0.35">
      <c r="B2592" t="s">
        <v>1724</v>
      </c>
      <c r="C2592" t="s">
        <v>1725</v>
      </c>
      <c r="D2592" t="str">
        <f>Table19[[#This Row],[Asset Class]] &amp; " - " &amp; Table19[[#This Row],[Class Description]]</f>
        <v>GLYMUSYS - Glycol Make-Up System</v>
      </c>
      <c r="E2592" t="s">
        <v>9750</v>
      </c>
      <c r="F2592" t="s">
        <v>9751</v>
      </c>
      <c r="G2592" t="str">
        <f>Table19[[#This Row],[Closing Code]] &amp; " - " &amp; Table19[[#This Row],[Closing Code Description]]</f>
        <v>REPLCMPT - Replace Component</v>
      </c>
      <c r="H2592" t="s">
        <v>8896</v>
      </c>
      <c r="I2592" t="s">
        <v>53</v>
      </c>
    </row>
    <row r="2593" spans="2:9" x14ac:dyDescent="0.35">
      <c r="B2593" t="s">
        <v>1724</v>
      </c>
      <c r="C2593" t="s">
        <v>1725</v>
      </c>
      <c r="D2593" t="str">
        <f>Table19[[#This Row],[Asset Class]] &amp; " - " &amp; Table19[[#This Row],[Class Description]]</f>
        <v>GLYMUSYS - Glycol Make-Up System</v>
      </c>
      <c r="E2593" t="s">
        <v>9752</v>
      </c>
      <c r="F2593" t="s">
        <v>9753</v>
      </c>
      <c r="G2593" t="str">
        <f>Table19[[#This Row],[Closing Code]] &amp; " - " &amp; Table19[[#This Row],[Closing Code Description]]</f>
        <v>REPRASS - Repair Asset</v>
      </c>
      <c r="H2593" t="s">
        <v>8896</v>
      </c>
      <c r="I2593" t="s">
        <v>53</v>
      </c>
    </row>
    <row r="2594" spans="2:9" x14ac:dyDescent="0.35">
      <c r="B2594" t="s">
        <v>1724</v>
      </c>
      <c r="C2594" t="s">
        <v>1725</v>
      </c>
      <c r="D2594" t="str">
        <f>Table19[[#This Row],[Asset Class]] &amp; " - " &amp; Table19[[#This Row],[Class Description]]</f>
        <v>GLYMUSYS - Glycol Make-Up System</v>
      </c>
      <c r="E2594" t="s">
        <v>9754</v>
      </c>
      <c r="F2594" t="s">
        <v>9755</v>
      </c>
      <c r="G2594" t="str">
        <f>Table19[[#This Row],[Closing Code]] &amp; " - " &amp; Table19[[#This Row],[Closing Code Description]]</f>
        <v>UPGRADES - Upgrade</v>
      </c>
      <c r="H2594" t="s">
        <v>8896</v>
      </c>
      <c r="I2594" t="s">
        <v>53</v>
      </c>
    </row>
    <row r="2595" spans="2:9" x14ac:dyDescent="0.35">
      <c r="B2595" t="s">
        <v>315</v>
      </c>
      <c r="C2595" t="s">
        <v>100</v>
      </c>
      <c r="D2595" t="str">
        <f>Table19[[#This Row],[Asset Class]] &amp; " - " &amp; Table19[[#This Row],[Class Description]]</f>
        <v>GRDRL - Guard Rail</v>
      </c>
      <c r="E2595" t="s">
        <v>9672</v>
      </c>
      <c r="F2595" t="s">
        <v>9673</v>
      </c>
      <c r="G2595" t="str">
        <f>Table19[[#This Row],[Closing Code]] &amp; " - " &amp; Table19[[#This Row],[Closing Code Description]]</f>
        <v>ABNTEMP - Abnormal Temperature</v>
      </c>
      <c r="H2595" t="s">
        <v>8863</v>
      </c>
      <c r="I2595" t="s">
        <v>53</v>
      </c>
    </row>
    <row r="2596" spans="2:9" x14ac:dyDescent="0.35">
      <c r="B2596" t="s">
        <v>315</v>
      </c>
      <c r="C2596" t="s">
        <v>100</v>
      </c>
      <c r="D2596" t="str">
        <f>Table19[[#This Row],[Asset Class]] &amp; " - " &amp; Table19[[#This Row],[Class Description]]</f>
        <v>GRDRL - Guard Rail</v>
      </c>
      <c r="E2596" t="s">
        <v>9674</v>
      </c>
      <c r="F2596" t="s">
        <v>9675</v>
      </c>
      <c r="G2596" t="str">
        <f>Table19[[#This Row],[Closing Code]] &amp; " - " &amp; Table19[[#This Row],[Closing Code Description]]</f>
        <v>CORROS - Corrosion</v>
      </c>
      <c r="H2596" t="s">
        <v>8863</v>
      </c>
      <c r="I2596" t="s">
        <v>53</v>
      </c>
    </row>
    <row r="2597" spans="2:9" x14ac:dyDescent="0.35">
      <c r="B2597" t="s">
        <v>315</v>
      </c>
      <c r="C2597" t="s">
        <v>100</v>
      </c>
      <c r="D2597" t="str">
        <f>Table19[[#This Row],[Asset Class]] &amp; " - " &amp; Table19[[#This Row],[Class Description]]</f>
        <v>GRDRL - Guard Rail</v>
      </c>
      <c r="E2597" t="s">
        <v>9676</v>
      </c>
      <c r="F2597" t="s">
        <v>9677</v>
      </c>
      <c r="G2597" t="str">
        <f>Table19[[#This Row],[Closing Code]] &amp; " - " &amp; Table19[[#This Row],[Closing Code Description]]</f>
        <v>ELECTRIP - Electrical Trip Out</v>
      </c>
      <c r="H2597" t="s">
        <v>8863</v>
      </c>
      <c r="I2597" t="s">
        <v>53</v>
      </c>
    </row>
    <row r="2598" spans="2:9" x14ac:dyDescent="0.35">
      <c r="B2598" t="s">
        <v>315</v>
      </c>
      <c r="C2598" t="s">
        <v>100</v>
      </c>
      <c r="D2598" t="str">
        <f>Table19[[#This Row],[Asset Class]] &amp; " - " &amp; Table19[[#This Row],[Class Description]]</f>
        <v>GRDRL - Guard Rail</v>
      </c>
      <c r="E2598" t="s">
        <v>9678</v>
      </c>
      <c r="F2598" t="s">
        <v>9679</v>
      </c>
      <c r="G2598" t="str">
        <f>Table19[[#This Row],[Closing Code]] &amp; " - " &amp; Table19[[#This Row],[Closing Code Description]]</f>
        <v>EXNOISE - Excessive Noise</v>
      </c>
      <c r="H2598" t="s">
        <v>8863</v>
      </c>
      <c r="I2598" t="s">
        <v>53</v>
      </c>
    </row>
    <row r="2599" spans="2:9" x14ac:dyDescent="0.35">
      <c r="B2599" t="s">
        <v>315</v>
      </c>
      <c r="C2599" t="s">
        <v>100</v>
      </c>
      <c r="D2599" t="str">
        <f>Table19[[#This Row],[Asset Class]] &amp; " - " &amp; Table19[[#This Row],[Class Description]]</f>
        <v>GRDRL - Guard Rail</v>
      </c>
      <c r="E2599" t="s">
        <v>9680</v>
      </c>
      <c r="F2599" t="s">
        <v>9681</v>
      </c>
      <c r="G2599" t="str">
        <f>Table19[[#This Row],[Closing Code]] &amp; " - " &amp; Table19[[#This Row],[Closing Code Description]]</f>
        <v>EXVIBRTN - Excessive Vibration</v>
      </c>
      <c r="H2599" t="s">
        <v>8863</v>
      </c>
      <c r="I2599" t="s">
        <v>53</v>
      </c>
    </row>
    <row r="2600" spans="2:9" x14ac:dyDescent="0.35">
      <c r="B2600" t="s">
        <v>315</v>
      </c>
      <c r="C2600" t="s">
        <v>100</v>
      </c>
      <c r="D2600" t="str">
        <f>Table19[[#This Row],[Asset Class]] &amp; " - " &amp; Table19[[#This Row],[Class Description]]</f>
        <v>GRDRL - Guard Rail</v>
      </c>
      <c r="E2600" t="s">
        <v>9682</v>
      </c>
      <c r="F2600" t="s">
        <v>9683</v>
      </c>
      <c r="G2600" t="str">
        <f>Table19[[#This Row],[Closing Code]] &amp; " - " &amp; Table19[[#This Row],[Closing Code Description]]</f>
        <v>JAMMEDEQ - Jammed Equipment</v>
      </c>
      <c r="H2600" t="s">
        <v>8863</v>
      </c>
      <c r="I2600" t="s">
        <v>53</v>
      </c>
    </row>
    <row r="2601" spans="2:9" x14ac:dyDescent="0.35">
      <c r="B2601" t="s">
        <v>315</v>
      </c>
      <c r="C2601" t="s">
        <v>100</v>
      </c>
      <c r="D2601" t="str">
        <f>Table19[[#This Row],[Asset Class]] &amp; " - " &amp; Table19[[#This Row],[Class Description]]</f>
        <v>GRDRL - Guard Rail</v>
      </c>
      <c r="E2601" t="s">
        <v>9684</v>
      </c>
      <c r="F2601" t="s">
        <v>9685</v>
      </c>
      <c r="G2601" t="str">
        <f>Table19[[#This Row],[Closing Code]] &amp; " - " &amp; Table19[[#This Row],[Closing Code Description]]</f>
        <v>LEAKING - Leaking</v>
      </c>
      <c r="H2601" t="s">
        <v>8863</v>
      </c>
      <c r="I2601" t="s">
        <v>53</v>
      </c>
    </row>
    <row r="2602" spans="2:9" x14ac:dyDescent="0.35">
      <c r="B2602" t="s">
        <v>315</v>
      </c>
      <c r="C2602" t="s">
        <v>100</v>
      </c>
      <c r="D2602" t="str">
        <f>Table19[[#This Row],[Asset Class]] &amp; " - " &amp; Table19[[#This Row],[Class Description]]</f>
        <v>GRDRL - Guard Rail</v>
      </c>
      <c r="E2602" t="s">
        <v>9686</v>
      </c>
      <c r="F2602" t="s">
        <v>9687</v>
      </c>
      <c r="G2602" t="str">
        <f>Table19[[#This Row],[Closing Code]] &amp; " - " &amp; Table19[[#This Row],[Closing Code Description]]</f>
        <v>LOWPERF - Low Performance</v>
      </c>
      <c r="H2602" t="s">
        <v>8863</v>
      </c>
      <c r="I2602" t="s">
        <v>53</v>
      </c>
    </row>
    <row r="2603" spans="2:9" x14ac:dyDescent="0.35">
      <c r="B2603" t="s">
        <v>315</v>
      </c>
      <c r="C2603" t="s">
        <v>100</v>
      </c>
      <c r="D2603" t="str">
        <f>Table19[[#This Row],[Asset Class]] &amp; " - " &amp; Table19[[#This Row],[Class Description]]</f>
        <v>GRDRL - Guard Rail</v>
      </c>
      <c r="E2603" t="s">
        <v>9688</v>
      </c>
      <c r="F2603" t="s">
        <v>9689</v>
      </c>
      <c r="G2603" t="str">
        <f>Table19[[#This Row],[Closing Code]] &amp; " - " &amp; Table19[[#This Row],[Closing Code Description]]</f>
        <v>NONOPER - Non-Operational</v>
      </c>
      <c r="H2603" t="s">
        <v>8863</v>
      </c>
      <c r="I2603" t="s">
        <v>53</v>
      </c>
    </row>
    <row r="2604" spans="2:9" x14ac:dyDescent="0.35">
      <c r="B2604" t="s">
        <v>315</v>
      </c>
      <c r="C2604" t="s">
        <v>100</v>
      </c>
      <c r="D2604" t="str">
        <f>Table19[[#This Row],[Asset Class]] &amp; " - " &amp; Table19[[#This Row],[Class Description]]</f>
        <v>GRDRL - Guard Rail</v>
      </c>
      <c r="E2604" t="s">
        <v>9690</v>
      </c>
      <c r="F2604" t="s">
        <v>9691</v>
      </c>
      <c r="G2604" t="str">
        <f>Table19[[#This Row],[Closing Code]] &amp; " - " &amp; Table19[[#This Row],[Closing Code Description]]</f>
        <v>PHYDMGE - Physical Damage</v>
      </c>
      <c r="H2604" t="s">
        <v>8863</v>
      </c>
      <c r="I2604" t="s">
        <v>53</v>
      </c>
    </row>
    <row r="2605" spans="2:9" x14ac:dyDescent="0.35">
      <c r="B2605" t="s">
        <v>315</v>
      </c>
      <c r="C2605" t="s">
        <v>100</v>
      </c>
      <c r="D2605" t="str">
        <f>Table19[[#This Row],[Asset Class]] &amp; " - " &amp; Table19[[#This Row],[Class Description]]</f>
        <v>GRDRL - Guard Rail</v>
      </c>
      <c r="E2605" t="s">
        <v>9692</v>
      </c>
      <c r="F2605" t="s">
        <v>9693</v>
      </c>
      <c r="G2605" t="str">
        <f>Table19[[#This Row],[Closing Code]] &amp; " - " &amp; Table19[[#This Row],[Closing Code Description]]</f>
        <v>UNSMELL - Unusual Smell</v>
      </c>
      <c r="H2605" t="s">
        <v>8863</v>
      </c>
      <c r="I2605" t="s">
        <v>53</v>
      </c>
    </row>
    <row r="2606" spans="2:9" x14ac:dyDescent="0.35">
      <c r="B2606" t="s">
        <v>315</v>
      </c>
      <c r="C2606" t="s">
        <v>100</v>
      </c>
      <c r="D2606" t="str">
        <f>Table19[[#This Row],[Asset Class]] &amp; " - " &amp; Table19[[#This Row],[Class Description]]</f>
        <v>GRDRL - Guard Rail</v>
      </c>
      <c r="E2606" t="s">
        <v>9694</v>
      </c>
      <c r="F2606" t="s">
        <v>9695</v>
      </c>
      <c r="G2606" t="str">
        <f>Table19[[#This Row],[Closing Code]] &amp; " - " &amp; Table19[[#This Row],[Closing Code Description]]</f>
        <v>UNSMOKE - Unusual Smoke</v>
      </c>
      <c r="H2606" t="s">
        <v>8863</v>
      </c>
      <c r="I2606" t="s">
        <v>53</v>
      </c>
    </row>
    <row r="2607" spans="2:9" x14ac:dyDescent="0.35">
      <c r="B2607" t="s">
        <v>315</v>
      </c>
      <c r="C2607" t="s">
        <v>100</v>
      </c>
      <c r="D2607" t="str">
        <f>Table19[[#This Row],[Asset Class]] &amp; " - " &amp; Table19[[#This Row],[Class Description]]</f>
        <v>GRDRL - Guard Rail</v>
      </c>
      <c r="E2607" t="s">
        <v>10646</v>
      </c>
      <c r="F2607" t="s">
        <v>10647</v>
      </c>
      <c r="G2607" t="str">
        <f>Table19[[#This Row],[Closing Code]] &amp; " - " &amp; Table19[[#This Row],[Closing Code Description]]</f>
        <v>GRSDET - Guard rail structure deteriorated</v>
      </c>
      <c r="H2607" t="s">
        <v>8876</v>
      </c>
      <c r="I2607" t="s">
        <v>53</v>
      </c>
    </row>
    <row r="2608" spans="2:9" x14ac:dyDescent="0.35">
      <c r="B2608" t="s">
        <v>315</v>
      </c>
      <c r="C2608" t="s">
        <v>100</v>
      </c>
      <c r="D2608" t="str">
        <f>Table19[[#This Row],[Asset Class]] &amp; " - " &amp; Table19[[#This Row],[Class Description]]</f>
        <v>GRDRL - Guard Rail</v>
      </c>
      <c r="E2608" t="s">
        <v>9698</v>
      </c>
      <c r="F2608" t="s">
        <v>9699</v>
      </c>
      <c r="G2608" t="str">
        <f>Table19[[#This Row],[Closing Code]] &amp; " - " &amp; Table19[[#This Row],[Closing Code Description]]</f>
        <v>ACCIDENT - Accident</v>
      </c>
      <c r="H2608" t="s">
        <v>8878</v>
      </c>
      <c r="I2608" t="s">
        <v>53</v>
      </c>
    </row>
    <row r="2609" spans="2:9" x14ac:dyDescent="0.35">
      <c r="B2609" t="s">
        <v>315</v>
      </c>
      <c r="C2609" t="s">
        <v>100</v>
      </c>
      <c r="D2609" t="str">
        <f>Table19[[#This Row],[Asset Class]] &amp; " - " &amp; Table19[[#This Row],[Class Description]]</f>
        <v>GRDRL - Guard Rail</v>
      </c>
      <c r="E2609" t="s">
        <v>9700</v>
      </c>
      <c r="F2609" t="s">
        <v>9701</v>
      </c>
      <c r="G2609" t="str">
        <f>Table19[[#This Row],[Closing Code]] &amp; " - " &amp; Table19[[#This Row],[Closing Code Description]]</f>
        <v>ACCWEAR - Accelerated Wear</v>
      </c>
      <c r="H2609" t="s">
        <v>8878</v>
      </c>
      <c r="I2609" t="s">
        <v>53</v>
      </c>
    </row>
    <row r="2610" spans="2:9" x14ac:dyDescent="0.35">
      <c r="B2610" t="s">
        <v>315</v>
      </c>
      <c r="C2610" t="s">
        <v>100</v>
      </c>
      <c r="D2610" t="str">
        <f>Table19[[#This Row],[Asset Class]] &amp; " - " &amp; Table19[[#This Row],[Class Description]]</f>
        <v>GRDRL - Guard Rail</v>
      </c>
      <c r="E2610" t="s">
        <v>9702</v>
      </c>
      <c r="F2610" t="s">
        <v>9703</v>
      </c>
      <c r="G2610" t="str">
        <f>Table19[[#This Row],[Closing Code]] &amp; " - " &amp; Table19[[#This Row],[Closing Code Description]]</f>
        <v>ACTGOD - Weather condition/Forces of nature or Act of God</v>
      </c>
      <c r="H2610" t="s">
        <v>8878</v>
      </c>
      <c r="I2610" t="s">
        <v>53</v>
      </c>
    </row>
    <row r="2611" spans="2:9" x14ac:dyDescent="0.35">
      <c r="B2611" t="s">
        <v>315</v>
      </c>
      <c r="C2611" t="s">
        <v>100</v>
      </c>
      <c r="D2611" t="str">
        <f>Table19[[#This Row],[Asset Class]] &amp; " - " &amp; Table19[[#This Row],[Class Description]]</f>
        <v>GRDRL - Guard Rail</v>
      </c>
      <c r="E2611" t="s">
        <v>9704</v>
      </c>
      <c r="F2611" t="s">
        <v>9705</v>
      </c>
      <c r="G2611" t="str">
        <f>Table19[[#This Row],[Closing Code]] &amp; " - " &amp; Table19[[#This Row],[Closing Code Description]]</f>
        <v>CONTAM - Contamination</v>
      </c>
      <c r="H2611" t="s">
        <v>8878</v>
      </c>
      <c r="I2611" t="s">
        <v>53</v>
      </c>
    </row>
    <row r="2612" spans="2:9" x14ac:dyDescent="0.35">
      <c r="B2612" t="s">
        <v>315</v>
      </c>
      <c r="C2612" t="s">
        <v>100</v>
      </c>
      <c r="D2612" t="str">
        <f>Table19[[#This Row],[Asset Class]] &amp; " - " &amp; Table19[[#This Row],[Class Description]]</f>
        <v>GRDRL - Guard Rail</v>
      </c>
      <c r="E2612" t="s">
        <v>9706</v>
      </c>
      <c r="F2612" t="s">
        <v>9707</v>
      </c>
      <c r="G2612" t="str">
        <f>Table19[[#This Row],[Closing Code]] &amp; " - " &amp; Table19[[#This Row],[Closing Code Description]]</f>
        <v>DEFASSET - Defective Asset</v>
      </c>
      <c r="H2612" t="s">
        <v>8878</v>
      </c>
      <c r="I2612" t="s">
        <v>53</v>
      </c>
    </row>
    <row r="2613" spans="2:9" x14ac:dyDescent="0.35">
      <c r="B2613" t="s">
        <v>315</v>
      </c>
      <c r="C2613" t="s">
        <v>100</v>
      </c>
      <c r="D2613" t="str">
        <f>Table19[[#This Row],[Asset Class]] &amp; " - " &amp; Table19[[#This Row],[Class Description]]</f>
        <v>GRDRL - Guard Rail</v>
      </c>
      <c r="E2613" t="s">
        <v>9708</v>
      </c>
      <c r="F2613" t="s">
        <v>9709</v>
      </c>
      <c r="G2613" t="str">
        <f>Table19[[#This Row],[Closing Code]] &amp; " - " &amp; Table19[[#This Row],[Closing Code Description]]</f>
        <v>EXLOAD - Excessive Load</v>
      </c>
      <c r="H2613" t="s">
        <v>8878</v>
      </c>
      <c r="I2613" t="s">
        <v>53</v>
      </c>
    </row>
    <row r="2614" spans="2:9" x14ac:dyDescent="0.35">
      <c r="B2614" t="s">
        <v>315</v>
      </c>
      <c r="C2614" t="s">
        <v>100</v>
      </c>
      <c r="D2614" t="str">
        <f>Table19[[#This Row],[Asset Class]] &amp; " - " &amp; Table19[[#This Row],[Class Description]]</f>
        <v>GRDRL - Guard Rail</v>
      </c>
      <c r="E2614" t="s">
        <v>9710</v>
      </c>
      <c r="F2614" t="s">
        <v>9711</v>
      </c>
      <c r="G2614" t="str">
        <f>Table19[[#This Row],[Closing Code]] &amp; " - " &amp; Table19[[#This Row],[Closing Code Description]]</f>
        <v>IMPRMNT - Improper Maintenance</v>
      </c>
      <c r="H2614" t="s">
        <v>8878</v>
      </c>
      <c r="I2614" t="s">
        <v>53</v>
      </c>
    </row>
    <row r="2615" spans="2:9" x14ac:dyDescent="0.35">
      <c r="B2615" t="s">
        <v>315</v>
      </c>
      <c r="C2615" t="s">
        <v>100</v>
      </c>
      <c r="D2615" t="str">
        <f>Table19[[#This Row],[Asset Class]] &amp; " - " &amp; Table19[[#This Row],[Class Description]]</f>
        <v>GRDRL - Guard Rail</v>
      </c>
      <c r="E2615" t="s">
        <v>9712</v>
      </c>
      <c r="F2615" t="s">
        <v>9713</v>
      </c>
      <c r="G2615" t="str">
        <f>Table19[[#This Row],[Closing Code]] &amp; " - " &amp; Table19[[#This Row],[Closing Code Description]]</f>
        <v>INSLUBR - Insufficient Lubrication</v>
      </c>
      <c r="H2615" t="s">
        <v>8878</v>
      </c>
      <c r="I2615" t="s">
        <v>53</v>
      </c>
    </row>
    <row r="2616" spans="2:9" x14ac:dyDescent="0.35">
      <c r="B2616" t="s">
        <v>315</v>
      </c>
      <c r="C2616" t="s">
        <v>100</v>
      </c>
      <c r="D2616" t="str">
        <f>Table19[[#This Row],[Asset Class]] &amp; " - " &amp; Table19[[#This Row],[Class Description]]</f>
        <v>GRDRL - Guard Rail</v>
      </c>
      <c r="E2616" t="s">
        <v>9714</v>
      </c>
      <c r="F2616" t="s">
        <v>9715</v>
      </c>
      <c r="G2616" t="str">
        <f>Table19[[#This Row],[Closing Code]] &amp; " - " &amp; Table19[[#This Row],[Closing Code Description]]</f>
        <v>LACKTRN - Lack of/ Inadequate Training</v>
      </c>
      <c r="H2616" t="s">
        <v>8878</v>
      </c>
      <c r="I2616" t="s">
        <v>53</v>
      </c>
    </row>
    <row r="2617" spans="2:9" x14ac:dyDescent="0.35">
      <c r="B2617" t="s">
        <v>315</v>
      </c>
      <c r="C2617" t="s">
        <v>100</v>
      </c>
      <c r="D2617" t="str">
        <f>Table19[[#This Row],[Asset Class]] &amp; " - " &amp; Table19[[#This Row],[Class Description]]</f>
        <v>GRDRL - Guard Rail</v>
      </c>
      <c r="E2617" t="s">
        <v>9716</v>
      </c>
      <c r="F2617" t="s">
        <v>9717</v>
      </c>
      <c r="G2617" t="str">
        <f>Table19[[#This Row],[Closing Code]] &amp; " - " &amp; Table19[[#This Row],[Closing Code Description]]</f>
        <v>MISSCMP - Loose/ Missing Component</v>
      </c>
      <c r="H2617" t="s">
        <v>8878</v>
      </c>
      <c r="I2617" t="s">
        <v>53</v>
      </c>
    </row>
    <row r="2618" spans="2:9" x14ac:dyDescent="0.35">
      <c r="B2618" t="s">
        <v>315</v>
      </c>
      <c r="C2618" t="s">
        <v>100</v>
      </c>
      <c r="D2618" t="str">
        <f>Table19[[#This Row],[Asset Class]] &amp; " - " &amp; Table19[[#This Row],[Class Description]]</f>
        <v>GRDRL - Guard Rail</v>
      </c>
      <c r="E2618" t="s">
        <v>9718</v>
      </c>
      <c r="F2618" t="s">
        <v>9719</v>
      </c>
      <c r="G2618" t="str">
        <f>Table19[[#This Row],[Closing Code]] &amp; " - " &amp; Table19[[#This Row],[Closing Code Description]]</f>
        <v>NRMWEAR - Normal Wear</v>
      </c>
      <c r="H2618" t="s">
        <v>8878</v>
      </c>
      <c r="I2618" t="s">
        <v>53</v>
      </c>
    </row>
    <row r="2619" spans="2:9" x14ac:dyDescent="0.35">
      <c r="B2619" t="s">
        <v>315</v>
      </c>
      <c r="C2619" t="s">
        <v>100</v>
      </c>
      <c r="D2619" t="str">
        <f>Table19[[#This Row],[Asset Class]] &amp; " - " &amp; Table19[[#This Row],[Class Description]]</f>
        <v>GRDRL - Guard Rail</v>
      </c>
      <c r="E2619" t="s">
        <v>9720</v>
      </c>
      <c r="F2619" t="s">
        <v>9721</v>
      </c>
      <c r="G2619" t="str">
        <f>Table19[[#This Row],[Closing Code]] &amp; " - " &amp; Table19[[#This Row],[Closing Code Description]]</f>
        <v>OTHER - Other (specify)</v>
      </c>
      <c r="H2619" t="s">
        <v>8878</v>
      </c>
      <c r="I2619" t="s">
        <v>53</v>
      </c>
    </row>
    <row r="2620" spans="2:9" x14ac:dyDescent="0.35">
      <c r="B2620" t="s">
        <v>315</v>
      </c>
      <c r="C2620" t="s">
        <v>100</v>
      </c>
      <c r="D2620" t="str">
        <f>Table19[[#This Row],[Asset Class]] &amp; " - " &amp; Table19[[#This Row],[Class Description]]</f>
        <v>GRDRL - Guard Rail</v>
      </c>
      <c r="E2620" t="s">
        <v>9722</v>
      </c>
      <c r="F2620" t="s">
        <v>9723</v>
      </c>
      <c r="G2620" t="str">
        <f>Table19[[#This Row],[Closing Code]] &amp; " - " &amp; Table19[[#This Row],[Closing Code Description]]</f>
        <v>PRINSTAL - Poor Installation</v>
      </c>
      <c r="H2620" t="s">
        <v>8878</v>
      </c>
      <c r="I2620" t="s">
        <v>53</v>
      </c>
    </row>
    <row r="2621" spans="2:9" x14ac:dyDescent="0.35">
      <c r="B2621" t="s">
        <v>315</v>
      </c>
      <c r="C2621" t="s">
        <v>100</v>
      </c>
      <c r="D2621" t="str">
        <f>Table19[[#This Row],[Asset Class]] &amp; " - " &amp; Table19[[#This Row],[Class Description]]</f>
        <v>GRDRL - Guard Rail</v>
      </c>
      <c r="E2621" t="s">
        <v>9724</v>
      </c>
      <c r="F2621" t="s">
        <v>9725</v>
      </c>
      <c r="G2621" t="str">
        <f>Table19[[#This Row],[Closing Code]] &amp; " - " &amp; Table19[[#This Row],[Closing Code Description]]</f>
        <v>PROCISSU - Procedure Issue</v>
      </c>
      <c r="H2621" t="s">
        <v>8878</v>
      </c>
      <c r="I2621" t="s">
        <v>53</v>
      </c>
    </row>
    <row r="2622" spans="2:9" x14ac:dyDescent="0.35">
      <c r="B2622" t="s">
        <v>315</v>
      </c>
      <c r="C2622" t="s">
        <v>100</v>
      </c>
      <c r="D2622" t="str">
        <f>Table19[[#This Row],[Asset Class]] &amp; " - " &amp; Table19[[#This Row],[Class Description]]</f>
        <v>GRDRL - Guard Rail</v>
      </c>
      <c r="E2622" t="s">
        <v>9726</v>
      </c>
      <c r="F2622" t="s">
        <v>9727</v>
      </c>
      <c r="G2622" t="str">
        <f>Table19[[#This Row],[Closing Code]] &amp; " - " &amp; Table19[[#This Row],[Closing Code Description]]</f>
        <v>UTLFAIL - Utility Failure</v>
      </c>
      <c r="H2622" t="s">
        <v>8878</v>
      </c>
      <c r="I2622" t="s">
        <v>53</v>
      </c>
    </row>
    <row r="2623" spans="2:9" x14ac:dyDescent="0.35">
      <c r="B2623" t="s">
        <v>315</v>
      </c>
      <c r="C2623" t="s">
        <v>100</v>
      </c>
      <c r="D2623" t="str">
        <f>Table19[[#This Row],[Asset Class]] &amp; " - " &amp; Table19[[#This Row],[Class Description]]</f>
        <v>GRDRL - Guard Rail</v>
      </c>
      <c r="E2623" t="s">
        <v>9728</v>
      </c>
      <c r="F2623" t="s">
        <v>9729</v>
      </c>
      <c r="G2623" t="str">
        <f>Table19[[#This Row],[Closing Code]] &amp; " - " &amp; Table19[[#This Row],[Closing Code Description]]</f>
        <v>VNDLSM - Vandalism</v>
      </c>
      <c r="H2623" t="s">
        <v>8878</v>
      </c>
      <c r="I2623" t="s">
        <v>53</v>
      </c>
    </row>
    <row r="2624" spans="2:9" x14ac:dyDescent="0.35">
      <c r="B2624" t="s">
        <v>315</v>
      </c>
      <c r="C2624" t="s">
        <v>100</v>
      </c>
      <c r="D2624" t="str">
        <f>Table19[[#This Row],[Asset Class]] &amp; " - " &amp; Table19[[#This Row],[Class Description]]</f>
        <v>GRDRL - Guard Rail</v>
      </c>
      <c r="E2624" t="s">
        <v>9730</v>
      </c>
      <c r="F2624" t="s">
        <v>9731</v>
      </c>
      <c r="G2624" t="str">
        <f>Table19[[#This Row],[Closing Code]] &amp; " - " &amp; Table19[[#This Row],[Closing Code Description]]</f>
        <v>WORNCMPT - Defective/ Worn Component</v>
      </c>
      <c r="H2624" t="s">
        <v>8878</v>
      </c>
      <c r="I2624" t="s">
        <v>53</v>
      </c>
    </row>
    <row r="2625" spans="2:9" x14ac:dyDescent="0.35">
      <c r="B2625" t="s">
        <v>315</v>
      </c>
      <c r="C2625" t="s">
        <v>100</v>
      </c>
      <c r="D2625" t="str">
        <f>Table19[[#This Row],[Asset Class]] &amp; " - " &amp; Table19[[#This Row],[Class Description]]</f>
        <v>GRDRL - Guard Rail</v>
      </c>
      <c r="E2625" t="s">
        <v>9732</v>
      </c>
      <c r="F2625" t="s">
        <v>9733</v>
      </c>
      <c r="G2625" t="str">
        <f>Table19[[#This Row],[Closing Code]] &amp; " - " &amp; Table19[[#This Row],[Closing Code Description]]</f>
        <v>ADJUSTD - Adjusted</v>
      </c>
      <c r="H2625" t="s">
        <v>8896</v>
      </c>
      <c r="I2625" t="s">
        <v>53</v>
      </c>
    </row>
    <row r="2626" spans="2:9" x14ac:dyDescent="0.35">
      <c r="B2626" t="s">
        <v>315</v>
      </c>
      <c r="C2626" t="s">
        <v>100</v>
      </c>
      <c r="D2626" t="str">
        <f>Table19[[#This Row],[Asset Class]] &amp; " - " &amp; Table19[[#This Row],[Class Description]]</f>
        <v>GRDRL - Guard Rail</v>
      </c>
      <c r="E2626" t="s">
        <v>9734</v>
      </c>
      <c r="F2626" t="s">
        <v>9735</v>
      </c>
      <c r="G2626" t="str">
        <f>Table19[[#This Row],[Closing Code]] &amp; " - " &amp; Table19[[#This Row],[Closing Code Description]]</f>
        <v>DECOMM - Decommission</v>
      </c>
      <c r="H2626" t="s">
        <v>8896</v>
      </c>
      <c r="I2626" t="s">
        <v>53</v>
      </c>
    </row>
    <row r="2627" spans="2:9" x14ac:dyDescent="0.35">
      <c r="B2627" t="s">
        <v>315</v>
      </c>
      <c r="C2627" t="s">
        <v>100</v>
      </c>
      <c r="D2627" t="str">
        <f>Table19[[#This Row],[Asset Class]] &amp; " - " &amp; Table19[[#This Row],[Class Description]]</f>
        <v>GRDRL - Guard Rail</v>
      </c>
      <c r="E2627" t="s">
        <v>9736</v>
      </c>
      <c r="F2627" t="s">
        <v>9737</v>
      </c>
      <c r="G2627" t="str">
        <f>Table19[[#This Row],[Closing Code]] &amp; " - " &amp; Table19[[#This Row],[Closing Code Description]]</f>
        <v>DECONTME - Decontaminate</v>
      </c>
      <c r="H2627" t="s">
        <v>8896</v>
      </c>
      <c r="I2627" t="s">
        <v>53</v>
      </c>
    </row>
    <row r="2628" spans="2:9" x14ac:dyDescent="0.35">
      <c r="B2628" t="s">
        <v>315</v>
      </c>
      <c r="C2628" t="s">
        <v>100</v>
      </c>
      <c r="D2628" t="str">
        <f>Table19[[#This Row],[Asset Class]] &amp; " - " &amp; Table19[[#This Row],[Class Description]]</f>
        <v>GRDRL - Guard Rail</v>
      </c>
      <c r="E2628" t="s">
        <v>9738</v>
      </c>
      <c r="F2628" t="s">
        <v>9739</v>
      </c>
      <c r="G2628" t="str">
        <f>Table19[[#This Row],[Closing Code]] &amp; " - " &amp; Table19[[#This Row],[Closing Code Description]]</f>
        <v>DONOTHIN - Do Nothing</v>
      </c>
      <c r="H2628" t="s">
        <v>8896</v>
      </c>
      <c r="I2628" t="s">
        <v>53</v>
      </c>
    </row>
    <row r="2629" spans="2:9" x14ac:dyDescent="0.35">
      <c r="B2629" t="s">
        <v>315</v>
      </c>
      <c r="C2629" t="s">
        <v>100</v>
      </c>
      <c r="D2629" t="str">
        <f>Table19[[#This Row],[Asset Class]] &amp; " - " &amp; Table19[[#This Row],[Class Description]]</f>
        <v>GRDRL - Guard Rail</v>
      </c>
      <c r="E2629" t="s">
        <v>9740</v>
      </c>
      <c r="F2629" t="s">
        <v>9741</v>
      </c>
      <c r="G2629" t="str">
        <f>Table19[[#This Row],[Closing Code]] &amp; " - " &amp; Table19[[#This Row],[Closing Code Description]]</f>
        <v>LUBRCTE - Lubricate</v>
      </c>
      <c r="H2629" t="s">
        <v>8896</v>
      </c>
      <c r="I2629" t="s">
        <v>53</v>
      </c>
    </row>
    <row r="2630" spans="2:9" x14ac:dyDescent="0.35">
      <c r="B2630" t="s">
        <v>315</v>
      </c>
      <c r="C2630" t="s">
        <v>100</v>
      </c>
      <c r="D2630" t="str">
        <f>Table19[[#This Row],[Asset Class]] &amp; " - " &amp; Table19[[#This Row],[Class Description]]</f>
        <v>GRDRL - Guard Rail</v>
      </c>
      <c r="E2630" t="s">
        <v>9720</v>
      </c>
      <c r="F2630" t="s">
        <v>9721</v>
      </c>
      <c r="G2630" t="str">
        <f>Table19[[#This Row],[Closing Code]] &amp; " - " &amp; Table19[[#This Row],[Closing Code Description]]</f>
        <v>OTHER - Other (specify)</v>
      </c>
      <c r="H2630" t="s">
        <v>8896</v>
      </c>
      <c r="I2630" t="s">
        <v>53</v>
      </c>
    </row>
    <row r="2631" spans="2:9" x14ac:dyDescent="0.35">
      <c r="B2631" t="s">
        <v>315</v>
      </c>
      <c r="C2631" t="s">
        <v>100</v>
      </c>
      <c r="D2631" t="str">
        <f>Table19[[#This Row],[Asset Class]] &amp; " - " &amp; Table19[[#This Row],[Class Description]]</f>
        <v>GRDRL - Guard Rail</v>
      </c>
      <c r="E2631" t="s">
        <v>9742</v>
      </c>
      <c r="F2631" t="s">
        <v>9743</v>
      </c>
      <c r="G2631" t="str">
        <f>Table19[[#This Row],[Closing Code]] &amp; " - " &amp; Table19[[#This Row],[Closing Code Description]]</f>
        <v>RECALBRT - Recalibrate</v>
      </c>
      <c r="H2631" t="s">
        <v>8896</v>
      </c>
      <c r="I2631" t="s">
        <v>53</v>
      </c>
    </row>
    <row r="2632" spans="2:9" x14ac:dyDescent="0.35">
      <c r="B2632" t="s">
        <v>315</v>
      </c>
      <c r="C2632" t="s">
        <v>100</v>
      </c>
      <c r="D2632" t="str">
        <f>Table19[[#This Row],[Asset Class]] &amp; " - " &amp; Table19[[#This Row],[Class Description]]</f>
        <v>GRDRL - Guard Rail</v>
      </c>
      <c r="E2632" t="s">
        <v>9744</v>
      </c>
      <c r="F2632" t="s">
        <v>9745</v>
      </c>
      <c r="G2632" t="str">
        <f>Table19[[#This Row],[Closing Code]] &amp; " - " &amp; Table19[[#This Row],[Closing Code Description]]</f>
        <v>REMVOBT - Remove Obstruction</v>
      </c>
      <c r="H2632" t="s">
        <v>8896</v>
      </c>
      <c r="I2632" t="s">
        <v>53</v>
      </c>
    </row>
    <row r="2633" spans="2:9" x14ac:dyDescent="0.35">
      <c r="B2633" t="s">
        <v>315</v>
      </c>
      <c r="C2633" t="s">
        <v>100</v>
      </c>
      <c r="D2633" t="str">
        <f>Table19[[#This Row],[Asset Class]] &amp; " - " &amp; Table19[[#This Row],[Class Description]]</f>
        <v>GRDRL - Guard Rail</v>
      </c>
      <c r="E2633" t="s">
        <v>9746</v>
      </c>
      <c r="F2633" t="s">
        <v>9747</v>
      </c>
      <c r="G2633" t="str">
        <f>Table19[[#This Row],[Closing Code]] &amp; " - " &amp; Table19[[#This Row],[Closing Code Description]]</f>
        <v>REPCMPT - Repair Component</v>
      </c>
      <c r="H2633" t="s">
        <v>8896</v>
      </c>
      <c r="I2633" t="s">
        <v>53</v>
      </c>
    </row>
    <row r="2634" spans="2:9" x14ac:dyDescent="0.35">
      <c r="B2634" t="s">
        <v>315</v>
      </c>
      <c r="C2634" t="s">
        <v>100</v>
      </c>
      <c r="D2634" t="str">
        <f>Table19[[#This Row],[Asset Class]] &amp; " - " &amp; Table19[[#This Row],[Class Description]]</f>
        <v>GRDRL - Guard Rail</v>
      </c>
      <c r="E2634" t="s">
        <v>9748</v>
      </c>
      <c r="F2634" t="s">
        <v>9749</v>
      </c>
      <c r="G2634" t="str">
        <f>Table19[[#This Row],[Closing Code]] &amp; " - " &amp; Table19[[#This Row],[Closing Code Description]]</f>
        <v>REPLASS - Replace Asset</v>
      </c>
      <c r="H2634" t="s">
        <v>8896</v>
      </c>
      <c r="I2634" t="s">
        <v>53</v>
      </c>
    </row>
    <row r="2635" spans="2:9" x14ac:dyDescent="0.35">
      <c r="B2635" t="s">
        <v>315</v>
      </c>
      <c r="C2635" t="s">
        <v>100</v>
      </c>
      <c r="D2635" t="str">
        <f>Table19[[#This Row],[Asset Class]] &amp; " - " &amp; Table19[[#This Row],[Class Description]]</f>
        <v>GRDRL - Guard Rail</v>
      </c>
      <c r="E2635" t="s">
        <v>9750</v>
      </c>
      <c r="F2635" t="s">
        <v>9751</v>
      </c>
      <c r="G2635" t="str">
        <f>Table19[[#This Row],[Closing Code]] &amp; " - " &amp; Table19[[#This Row],[Closing Code Description]]</f>
        <v>REPLCMPT - Replace Component</v>
      </c>
      <c r="H2635" t="s">
        <v>8896</v>
      </c>
      <c r="I2635" t="s">
        <v>53</v>
      </c>
    </row>
    <row r="2636" spans="2:9" x14ac:dyDescent="0.35">
      <c r="B2636" t="s">
        <v>315</v>
      </c>
      <c r="C2636" t="s">
        <v>100</v>
      </c>
      <c r="D2636" t="str">
        <f>Table19[[#This Row],[Asset Class]] &amp; " - " &amp; Table19[[#This Row],[Class Description]]</f>
        <v>GRDRL - Guard Rail</v>
      </c>
      <c r="E2636" t="s">
        <v>9752</v>
      </c>
      <c r="F2636" t="s">
        <v>9753</v>
      </c>
      <c r="G2636" t="str">
        <f>Table19[[#This Row],[Closing Code]] &amp; " - " &amp; Table19[[#This Row],[Closing Code Description]]</f>
        <v>REPRASS - Repair Asset</v>
      </c>
      <c r="H2636" t="s">
        <v>8896</v>
      </c>
      <c r="I2636" t="s">
        <v>53</v>
      </c>
    </row>
    <row r="2637" spans="2:9" x14ac:dyDescent="0.35">
      <c r="B2637" t="s">
        <v>315</v>
      </c>
      <c r="C2637" t="s">
        <v>100</v>
      </c>
      <c r="D2637" t="str">
        <f>Table19[[#This Row],[Asset Class]] &amp; " - " &amp; Table19[[#This Row],[Class Description]]</f>
        <v>GRDRL - Guard Rail</v>
      </c>
      <c r="E2637" t="s">
        <v>9754</v>
      </c>
      <c r="F2637" t="s">
        <v>9755</v>
      </c>
      <c r="G2637" t="str">
        <f>Table19[[#This Row],[Closing Code]] &amp; " - " &amp; Table19[[#This Row],[Closing Code Description]]</f>
        <v>UPGRADES - Upgrade</v>
      </c>
      <c r="H2637" t="s">
        <v>8896</v>
      </c>
      <c r="I2637" t="s">
        <v>53</v>
      </c>
    </row>
    <row r="2638" spans="2:9" x14ac:dyDescent="0.35">
      <c r="B2638" t="s">
        <v>406</v>
      </c>
      <c r="C2638" t="s">
        <v>128</v>
      </c>
      <c r="D2638" t="str">
        <f>Table19[[#This Row],[Asset Class]] &amp; " - " &amp; Table19[[#This Row],[Class Description]]</f>
        <v>GRINDER - Grinder</v>
      </c>
      <c r="E2638" t="s">
        <v>10648</v>
      </c>
      <c r="F2638" t="s">
        <v>10649</v>
      </c>
      <c r="G2638" t="str">
        <f>Table19[[#This Row],[Closing Code]] &amp; " - " &amp; Table19[[#This Row],[Closing Code Description]]</f>
        <v>RECHTBA - Recharge The Battery</v>
      </c>
      <c r="H2638" t="s">
        <v>8896</v>
      </c>
      <c r="I2638" t="s">
        <v>53</v>
      </c>
    </row>
    <row r="2639" spans="2:9" x14ac:dyDescent="0.35">
      <c r="B2639" t="s">
        <v>464</v>
      </c>
      <c r="C2639" t="s">
        <v>10650</v>
      </c>
      <c r="D2639" t="str">
        <f>Table19[[#This Row],[Asset Class]] &amp; " - " &amp; Table19[[#This Row],[Class Description]]</f>
        <v>GRNDLPS - Grounding and Lightning Protection System</v>
      </c>
      <c r="E2639" t="s">
        <v>9672</v>
      </c>
      <c r="F2639" t="s">
        <v>9673</v>
      </c>
      <c r="G2639" t="str">
        <f>Table19[[#This Row],[Closing Code]] &amp; " - " &amp; Table19[[#This Row],[Closing Code Description]]</f>
        <v>ABNTEMP - Abnormal Temperature</v>
      </c>
      <c r="H2639" t="s">
        <v>8863</v>
      </c>
      <c r="I2639" t="s">
        <v>53</v>
      </c>
    </row>
    <row r="2640" spans="2:9" x14ac:dyDescent="0.35">
      <c r="B2640" t="s">
        <v>464</v>
      </c>
      <c r="C2640" t="s">
        <v>10650</v>
      </c>
      <c r="D2640" t="str">
        <f>Table19[[#This Row],[Asset Class]] &amp; " - " &amp; Table19[[#This Row],[Class Description]]</f>
        <v>GRNDLPS - Grounding and Lightning Protection System</v>
      </c>
      <c r="E2640" t="s">
        <v>9674</v>
      </c>
      <c r="F2640" t="s">
        <v>9675</v>
      </c>
      <c r="G2640" t="str">
        <f>Table19[[#This Row],[Closing Code]] &amp; " - " &amp; Table19[[#This Row],[Closing Code Description]]</f>
        <v>CORROS - Corrosion</v>
      </c>
      <c r="H2640" t="s">
        <v>8863</v>
      </c>
      <c r="I2640" t="s">
        <v>53</v>
      </c>
    </row>
    <row r="2641" spans="2:9" x14ac:dyDescent="0.35">
      <c r="B2641" t="s">
        <v>464</v>
      </c>
      <c r="C2641" t="s">
        <v>10650</v>
      </c>
      <c r="D2641" t="str">
        <f>Table19[[#This Row],[Asset Class]] &amp; " - " &amp; Table19[[#This Row],[Class Description]]</f>
        <v>GRNDLPS - Grounding and Lightning Protection System</v>
      </c>
      <c r="E2641" t="s">
        <v>9676</v>
      </c>
      <c r="F2641" t="s">
        <v>9677</v>
      </c>
      <c r="G2641" t="str">
        <f>Table19[[#This Row],[Closing Code]] &amp; " - " &amp; Table19[[#This Row],[Closing Code Description]]</f>
        <v>ELECTRIP - Electrical Trip Out</v>
      </c>
      <c r="H2641" t="s">
        <v>8863</v>
      </c>
      <c r="I2641" t="s">
        <v>53</v>
      </c>
    </row>
    <row r="2642" spans="2:9" x14ac:dyDescent="0.35">
      <c r="B2642" t="s">
        <v>464</v>
      </c>
      <c r="C2642" t="s">
        <v>10650</v>
      </c>
      <c r="D2642" t="str">
        <f>Table19[[#This Row],[Asset Class]] &amp; " - " &amp; Table19[[#This Row],[Class Description]]</f>
        <v>GRNDLPS - Grounding and Lightning Protection System</v>
      </c>
      <c r="E2642" t="s">
        <v>9678</v>
      </c>
      <c r="F2642" t="s">
        <v>9679</v>
      </c>
      <c r="G2642" t="str">
        <f>Table19[[#This Row],[Closing Code]] &amp; " - " &amp; Table19[[#This Row],[Closing Code Description]]</f>
        <v>EXNOISE - Excessive Noise</v>
      </c>
      <c r="H2642" t="s">
        <v>8863</v>
      </c>
      <c r="I2642" t="s">
        <v>53</v>
      </c>
    </row>
    <row r="2643" spans="2:9" x14ac:dyDescent="0.35">
      <c r="B2643" t="s">
        <v>464</v>
      </c>
      <c r="C2643" t="s">
        <v>10650</v>
      </c>
      <c r="D2643" t="str">
        <f>Table19[[#This Row],[Asset Class]] &amp; " - " &amp; Table19[[#This Row],[Class Description]]</f>
        <v>GRNDLPS - Grounding and Lightning Protection System</v>
      </c>
      <c r="E2643" t="s">
        <v>9680</v>
      </c>
      <c r="F2643" t="s">
        <v>9681</v>
      </c>
      <c r="G2643" t="str">
        <f>Table19[[#This Row],[Closing Code]] &amp; " - " &amp; Table19[[#This Row],[Closing Code Description]]</f>
        <v>EXVIBRTN - Excessive Vibration</v>
      </c>
      <c r="H2643" t="s">
        <v>8863</v>
      </c>
      <c r="I2643" t="s">
        <v>53</v>
      </c>
    </row>
    <row r="2644" spans="2:9" x14ac:dyDescent="0.35">
      <c r="B2644" t="s">
        <v>464</v>
      </c>
      <c r="C2644" t="s">
        <v>10650</v>
      </c>
      <c r="D2644" t="str">
        <f>Table19[[#This Row],[Asset Class]] &amp; " - " &amp; Table19[[#This Row],[Class Description]]</f>
        <v>GRNDLPS - Grounding and Lightning Protection System</v>
      </c>
      <c r="E2644" t="s">
        <v>9682</v>
      </c>
      <c r="F2644" t="s">
        <v>9683</v>
      </c>
      <c r="G2644" t="str">
        <f>Table19[[#This Row],[Closing Code]] &amp; " - " &amp; Table19[[#This Row],[Closing Code Description]]</f>
        <v>JAMMEDEQ - Jammed Equipment</v>
      </c>
      <c r="H2644" t="s">
        <v>8863</v>
      </c>
      <c r="I2644" t="s">
        <v>53</v>
      </c>
    </row>
    <row r="2645" spans="2:9" x14ac:dyDescent="0.35">
      <c r="B2645" t="s">
        <v>464</v>
      </c>
      <c r="C2645" t="s">
        <v>10650</v>
      </c>
      <c r="D2645" t="str">
        <f>Table19[[#This Row],[Asset Class]] &amp; " - " &amp; Table19[[#This Row],[Class Description]]</f>
        <v>GRNDLPS - Grounding and Lightning Protection System</v>
      </c>
      <c r="E2645" t="s">
        <v>9684</v>
      </c>
      <c r="F2645" t="s">
        <v>9685</v>
      </c>
      <c r="G2645" t="str">
        <f>Table19[[#This Row],[Closing Code]] &amp; " - " &amp; Table19[[#This Row],[Closing Code Description]]</f>
        <v>LEAKING - Leaking</v>
      </c>
      <c r="H2645" t="s">
        <v>8863</v>
      </c>
      <c r="I2645" t="s">
        <v>53</v>
      </c>
    </row>
    <row r="2646" spans="2:9" x14ac:dyDescent="0.35">
      <c r="B2646" t="s">
        <v>464</v>
      </c>
      <c r="C2646" t="s">
        <v>10650</v>
      </c>
      <c r="D2646" t="str">
        <f>Table19[[#This Row],[Asset Class]] &amp; " - " &amp; Table19[[#This Row],[Class Description]]</f>
        <v>GRNDLPS - Grounding and Lightning Protection System</v>
      </c>
      <c r="E2646" t="s">
        <v>9686</v>
      </c>
      <c r="F2646" t="s">
        <v>9687</v>
      </c>
      <c r="G2646" t="str">
        <f>Table19[[#This Row],[Closing Code]] &amp; " - " &amp; Table19[[#This Row],[Closing Code Description]]</f>
        <v>LOWPERF - Low Performance</v>
      </c>
      <c r="H2646" t="s">
        <v>8863</v>
      </c>
      <c r="I2646" t="s">
        <v>53</v>
      </c>
    </row>
    <row r="2647" spans="2:9" x14ac:dyDescent="0.35">
      <c r="B2647" t="s">
        <v>464</v>
      </c>
      <c r="C2647" t="s">
        <v>10650</v>
      </c>
      <c r="D2647" t="str">
        <f>Table19[[#This Row],[Asset Class]] &amp; " - " &amp; Table19[[#This Row],[Class Description]]</f>
        <v>GRNDLPS - Grounding and Lightning Protection System</v>
      </c>
      <c r="E2647" t="s">
        <v>9688</v>
      </c>
      <c r="F2647" t="s">
        <v>9689</v>
      </c>
      <c r="G2647" t="str">
        <f>Table19[[#This Row],[Closing Code]] &amp; " - " &amp; Table19[[#This Row],[Closing Code Description]]</f>
        <v>NONOPER - Non-Operational</v>
      </c>
      <c r="H2647" t="s">
        <v>8863</v>
      </c>
      <c r="I2647" t="s">
        <v>53</v>
      </c>
    </row>
    <row r="2648" spans="2:9" x14ac:dyDescent="0.35">
      <c r="B2648" t="s">
        <v>464</v>
      </c>
      <c r="C2648" t="s">
        <v>10650</v>
      </c>
      <c r="D2648" t="str">
        <f>Table19[[#This Row],[Asset Class]] &amp; " - " &amp; Table19[[#This Row],[Class Description]]</f>
        <v>GRNDLPS - Grounding and Lightning Protection System</v>
      </c>
      <c r="E2648" t="s">
        <v>9690</v>
      </c>
      <c r="F2648" t="s">
        <v>9691</v>
      </c>
      <c r="G2648" t="str">
        <f>Table19[[#This Row],[Closing Code]] &amp; " - " &amp; Table19[[#This Row],[Closing Code Description]]</f>
        <v>PHYDMGE - Physical Damage</v>
      </c>
      <c r="H2648" t="s">
        <v>8863</v>
      </c>
      <c r="I2648" t="s">
        <v>53</v>
      </c>
    </row>
    <row r="2649" spans="2:9" x14ac:dyDescent="0.35">
      <c r="B2649" t="s">
        <v>464</v>
      </c>
      <c r="C2649" t="s">
        <v>10650</v>
      </c>
      <c r="D2649" t="str">
        <f>Table19[[#This Row],[Asset Class]] &amp; " - " &amp; Table19[[#This Row],[Class Description]]</f>
        <v>GRNDLPS - Grounding and Lightning Protection System</v>
      </c>
      <c r="E2649" t="s">
        <v>9692</v>
      </c>
      <c r="F2649" t="s">
        <v>9693</v>
      </c>
      <c r="G2649" t="str">
        <f>Table19[[#This Row],[Closing Code]] &amp; " - " &amp; Table19[[#This Row],[Closing Code Description]]</f>
        <v>UNSMELL - Unusual Smell</v>
      </c>
      <c r="H2649" t="s">
        <v>8863</v>
      </c>
      <c r="I2649" t="s">
        <v>53</v>
      </c>
    </row>
    <row r="2650" spans="2:9" x14ac:dyDescent="0.35">
      <c r="B2650" t="s">
        <v>464</v>
      </c>
      <c r="C2650" t="s">
        <v>10650</v>
      </c>
      <c r="D2650" t="str">
        <f>Table19[[#This Row],[Asset Class]] &amp; " - " &amp; Table19[[#This Row],[Class Description]]</f>
        <v>GRNDLPS - Grounding and Lightning Protection System</v>
      </c>
      <c r="E2650" t="s">
        <v>9694</v>
      </c>
      <c r="F2650" t="s">
        <v>9695</v>
      </c>
      <c r="G2650" t="str">
        <f>Table19[[#This Row],[Closing Code]] &amp; " - " &amp; Table19[[#This Row],[Closing Code Description]]</f>
        <v>UNSMOKE - Unusual Smoke</v>
      </c>
      <c r="H2650" t="s">
        <v>8863</v>
      </c>
      <c r="I2650" t="s">
        <v>53</v>
      </c>
    </row>
    <row r="2651" spans="2:9" x14ac:dyDescent="0.35">
      <c r="B2651" t="s">
        <v>464</v>
      </c>
      <c r="C2651" t="s">
        <v>10650</v>
      </c>
      <c r="D2651" t="str">
        <f>Table19[[#This Row],[Asset Class]] &amp; " - " &amp; Table19[[#This Row],[Class Description]]</f>
        <v>GRNDLPS - Grounding and Lightning Protection System</v>
      </c>
      <c r="E2651" t="s">
        <v>10651</v>
      </c>
      <c r="F2651" t="s">
        <v>10652</v>
      </c>
      <c r="G2651" t="str">
        <f>Table19[[#This Row],[Closing Code]] &amp; " - " &amp; Table19[[#This Row],[Closing Code Description]]</f>
        <v>DMGLROD - Damage To Lightning Rod</v>
      </c>
      <c r="H2651" t="s">
        <v>8876</v>
      </c>
      <c r="I2651" t="s">
        <v>53</v>
      </c>
    </row>
    <row r="2652" spans="2:9" x14ac:dyDescent="0.35">
      <c r="B2652" t="s">
        <v>464</v>
      </c>
      <c r="C2652" t="s">
        <v>10650</v>
      </c>
      <c r="D2652" t="str">
        <f>Table19[[#This Row],[Asset Class]] &amp; " - " &amp; Table19[[#This Row],[Class Description]]</f>
        <v>GRNDLPS - Grounding and Lightning Protection System</v>
      </c>
      <c r="E2652" t="s">
        <v>10653</v>
      </c>
      <c r="F2652" t="s">
        <v>10654</v>
      </c>
      <c r="G2652" t="str">
        <f>Table19[[#This Row],[Closing Code]] &amp; " - " &amp; Table19[[#This Row],[Closing Code Description]]</f>
        <v>FIXCORR - Fixings Are Corroded</v>
      </c>
      <c r="H2652" t="s">
        <v>8876</v>
      </c>
      <c r="I2652" t="s">
        <v>53</v>
      </c>
    </row>
    <row r="2653" spans="2:9" x14ac:dyDescent="0.35">
      <c r="B2653" t="s">
        <v>464</v>
      </c>
      <c r="C2653" t="s">
        <v>10650</v>
      </c>
      <c r="D2653" t="str">
        <f>Table19[[#This Row],[Asset Class]] &amp; " - " &amp; Table19[[#This Row],[Class Description]]</f>
        <v>GRNDLPS - Grounding and Lightning Protection System</v>
      </c>
      <c r="E2653" t="s">
        <v>10655</v>
      </c>
      <c r="F2653" t="s">
        <v>10656</v>
      </c>
      <c r="G2653" t="str">
        <f>Table19[[#This Row],[Closing Code]] &amp; " - " &amp; Table19[[#This Row],[Closing Code Description]]</f>
        <v>GPSDET - Grounding Protection System Deteriorated</v>
      </c>
      <c r="H2653" t="s">
        <v>8876</v>
      </c>
      <c r="I2653" t="s">
        <v>53</v>
      </c>
    </row>
    <row r="2654" spans="2:9" x14ac:dyDescent="0.35">
      <c r="B2654" t="s">
        <v>464</v>
      </c>
      <c r="C2654" t="s">
        <v>10650</v>
      </c>
      <c r="D2654" t="str">
        <f>Table19[[#This Row],[Asset Class]] &amp; " - " &amp; Table19[[#This Row],[Class Description]]</f>
        <v>GRNDLPS - Grounding and Lightning Protection System</v>
      </c>
      <c r="E2654" t="s">
        <v>9698</v>
      </c>
      <c r="F2654" t="s">
        <v>9699</v>
      </c>
      <c r="G2654" t="str">
        <f>Table19[[#This Row],[Closing Code]] &amp; " - " &amp; Table19[[#This Row],[Closing Code Description]]</f>
        <v>ACCIDENT - Accident</v>
      </c>
      <c r="H2654" t="s">
        <v>8878</v>
      </c>
      <c r="I2654" t="s">
        <v>53</v>
      </c>
    </row>
    <row r="2655" spans="2:9" x14ac:dyDescent="0.35">
      <c r="B2655" t="s">
        <v>464</v>
      </c>
      <c r="C2655" t="s">
        <v>10650</v>
      </c>
      <c r="D2655" t="str">
        <f>Table19[[#This Row],[Asset Class]] &amp; " - " &amp; Table19[[#This Row],[Class Description]]</f>
        <v>GRNDLPS - Grounding and Lightning Protection System</v>
      </c>
      <c r="E2655" t="s">
        <v>9700</v>
      </c>
      <c r="F2655" t="s">
        <v>9701</v>
      </c>
      <c r="G2655" t="str">
        <f>Table19[[#This Row],[Closing Code]] &amp; " - " &amp; Table19[[#This Row],[Closing Code Description]]</f>
        <v>ACCWEAR - Accelerated Wear</v>
      </c>
      <c r="H2655" t="s">
        <v>8878</v>
      </c>
      <c r="I2655" t="s">
        <v>53</v>
      </c>
    </row>
    <row r="2656" spans="2:9" x14ac:dyDescent="0.35">
      <c r="B2656" t="s">
        <v>464</v>
      </c>
      <c r="C2656" t="s">
        <v>10650</v>
      </c>
      <c r="D2656" t="str">
        <f>Table19[[#This Row],[Asset Class]] &amp; " - " &amp; Table19[[#This Row],[Class Description]]</f>
        <v>GRNDLPS - Grounding and Lightning Protection System</v>
      </c>
      <c r="E2656" t="s">
        <v>9702</v>
      </c>
      <c r="F2656" t="s">
        <v>9703</v>
      </c>
      <c r="G2656" t="str">
        <f>Table19[[#This Row],[Closing Code]] &amp; " - " &amp; Table19[[#This Row],[Closing Code Description]]</f>
        <v>ACTGOD - Weather condition/Forces of nature or Act of God</v>
      </c>
      <c r="H2656" t="s">
        <v>8878</v>
      </c>
      <c r="I2656" t="s">
        <v>53</v>
      </c>
    </row>
    <row r="2657" spans="2:9" x14ac:dyDescent="0.35">
      <c r="B2657" t="s">
        <v>464</v>
      </c>
      <c r="C2657" t="s">
        <v>10650</v>
      </c>
      <c r="D2657" t="str">
        <f>Table19[[#This Row],[Asset Class]] &amp; " - " &amp; Table19[[#This Row],[Class Description]]</f>
        <v>GRNDLPS - Grounding and Lightning Protection System</v>
      </c>
      <c r="E2657" t="s">
        <v>9704</v>
      </c>
      <c r="F2657" t="s">
        <v>9705</v>
      </c>
      <c r="G2657" t="str">
        <f>Table19[[#This Row],[Closing Code]] &amp; " - " &amp; Table19[[#This Row],[Closing Code Description]]</f>
        <v>CONTAM - Contamination</v>
      </c>
      <c r="H2657" t="s">
        <v>8878</v>
      </c>
      <c r="I2657" t="s">
        <v>53</v>
      </c>
    </row>
    <row r="2658" spans="2:9" x14ac:dyDescent="0.35">
      <c r="B2658" t="s">
        <v>464</v>
      </c>
      <c r="C2658" t="s">
        <v>10650</v>
      </c>
      <c r="D2658" t="str">
        <f>Table19[[#This Row],[Asset Class]] &amp; " - " &amp; Table19[[#This Row],[Class Description]]</f>
        <v>GRNDLPS - Grounding and Lightning Protection System</v>
      </c>
      <c r="E2658" t="s">
        <v>10073</v>
      </c>
      <c r="F2658" t="s">
        <v>9675</v>
      </c>
      <c r="G2658" t="str">
        <f>Table19[[#This Row],[Closing Code]] &amp; " - " &amp; Table19[[#This Row],[Closing Code Description]]</f>
        <v>CORRSION - Corrosion</v>
      </c>
      <c r="H2658" t="s">
        <v>8878</v>
      </c>
      <c r="I2658" t="s">
        <v>53</v>
      </c>
    </row>
    <row r="2659" spans="2:9" x14ac:dyDescent="0.35">
      <c r="B2659" t="s">
        <v>464</v>
      </c>
      <c r="C2659" t="s">
        <v>10650</v>
      </c>
      <c r="D2659" t="str">
        <f>Table19[[#This Row],[Asset Class]] &amp; " - " &amp; Table19[[#This Row],[Class Description]]</f>
        <v>GRNDLPS - Grounding and Lightning Protection System</v>
      </c>
      <c r="E2659" t="s">
        <v>9706</v>
      </c>
      <c r="F2659" t="s">
        <v>9707</v>
      </c>
      <c r="G2659" t="str">
        <f>Table19[[#This Row],[Closing Code]] &amp; " - " &amp; Table19[[#This Row],[Closing Code Description]]</f>
        <v>DEFASSET - Defective Asset</v>
      </c>
      <c r="H2659" t="s">
        <v>8878</v>
      </c>
      <c r="I2659" t="s">
        <v>53</v>
      </c>
    </row>
    <row r="2660" spans="2:9" x14ac:dyDescent="0.35">
      <c r="B2660" t="s">
        <v>464</v>
      </c>
      <c r="C2660" t="s">
        <v>10650</v>
      </c>
      <c r="D2660" t="str">
        <f>Table19[[#This Row],[Asset Class]] &amp; " - " &amp; Table19[[#This Row],[Class Description]]</f>
        <v>GRNDLPS - Grounding and Lightning Protection System</v>
      </c>
      <c r="E2660" t="s">
        <v>9708</v>
      </c>
      <c r="F2660" t="s">
        <v>9709</v>
      </c>
      <c r="G2660" t="str">
        <f>Table19[[#This Row],[Closing Code]] &amp; " - " &amp; Table19[[#This Row],[Closing Code Description]]</f>
        <v>EXLOAD - Excessive Load</v>
      </c>
      <c r="H2660" t="s">
        <v>8878</v>
      </c>
      <c r="I2660" t="s">
        <v>53</v>
      </c>
    </row>
    <row r="2661" spans="2:9" x14ac:dyDescent="0.35">
      <c r="B2661" t="s">
        <v>464</v>
      </c>
      <c r="C2661" t="s">
        <v>10650</v>
      </c>
      <c r="D2661" t="str">
        <f>Table19[[#This Row],[Asset Class]] &amp; " - " &amp; Table19[[#This Row],[Class Description]]</f>
        <v>GRNDLPS - Grounding and Lightning Protection System</v>
      </c>
      <c r="E2661" t="s">
        <v>9710</v>
      </c>
      <c r="F2661" t="s">
        <v>9711</v>
      </c>
      <c r="G2661" t="str">
        <f>Table19[[#This Row],[Closing Code]] &amp; " - " &amp; Table19[[#This Row],[Closing Code Description]]</f>
        <v>IMPRMNT - Improper Maintenance</v>
      </c>
      <c r="H2661" t="s">
        <v>8878</v>
      </c>
      <c r="I2661" t="s">
        <v>53</v>
      </c>
    </row>
    <row r="2662" spans="2:9" x14ac:dyDescent="0.35">
      <c r="B2662" t="s">
        <v>464</v>
      </c>
      <c r="C2662" t="s">
        <v>10650</v>
      </c>
      <c r="D2662" t="str">
        <f>Table19[[#This Row],[Asset Class]] &amp; " - " &amp; Table19[[#This Row],[Class Description]]</f>
        <v>GRNDLPS - Grounding and Lightning Protection System</v>
      </c>
      <c r="E2662" t="s">
        <v>9712</v>
      </c>
      <c r="F2662" t="s">
        <v>9713</v>
      </c>
      <c r="G2662" t="str">
        <f>Table19[[#This Row],[Closing Code]] &amp; " - " &amp; Table19[[#This Row],[Closing Code Description]]</f>
        <v>INSLUBR - Insufficient Lubrication</v>
      </c>
      <c r="H2662" t="s">
        <v>8878</v>
      </c>
      <c r="I2662" t="s">
        <v>53</v>
      </c>
    </row>
    <row r="2663" spans="2:9" x14ac:dyDescent="0.35">
      <c r="B2663" t="s">
        <v>464</v>
      </c>
      <c r="C2663" t="s">
        <v>10650</v>
      </c>
      <c r="D2663" t="str">
        <f>Table19[[#This Row],[Asset Class]] &amp; " - " &amp; Table19[[#This Row],[Class Description]]</f>
        <v>GRNDLPS - Grounding and Lightning Protection System</v>
      </c>
      <c r="E2663" t="s">
        <v>9714</v>
      </c>
      <c r="F2663" t="s">
        <v>9715</v>
      </c>
      <c r="G2663" t="str">
        <f>Table19[[#This Row],[Closing Code]] &amp; " - " &amp; Table19[[#This Row],[Closing Code Description]]</f>
        <v>LACKTRN - Lack of/ Inadequate Training</v>
      </c>
      <c r="H2663" t="s">
        <v>8878</v>
      </c>
      <c r="I2663" t="s">
        <v>53</v>
      </c>
    </row>
    <row r="2664" spans="2:9" x14ac:dyDescent="0.35">
      <c r="B2664" t="s">
        <v>464</v>
      </c>
      <c r="C2664" t="s">
        <v>10650</v>
      </c>
      <c r="D2664" t="str">
        <f>Table19[[#This Row],[Asset Class]] &amp; " - " &amp; Table19[[#This Row],[Class Description]]</f>
        <v>GRNDLPS - Grounding and Lightning Protection System</v>
      </c>
      <c r="E2664" t="s">
        <v>9716</v>
      </c>
      <c r="F2664" t="s">
        <v>9717</v>
      </c>
      <c r="G2664" t="str">
        <f>Table19[[#This Row],[Closing Code]] &amp; " - " &amp; Table19[[#This Row],[Closing Code Description]]</f>
        <v>MISSCMP - Loose/ Missing Component</v>
      </c>
      <c r="H2664" t="s">
        <v>8878</v>
      </c>
      <c r="I2664" t="s">
        <v>53</v>
      </c>
    </row>
    <row r="2665" spans="2:9" x14ac:dyDescent="0.35">
      <c r="B2665" t="s">
        <v>464</v>
      </c>
      <c r="C2665" t="s">
        <v>10650</v>
      </c>
      <c r="D2665" t="str">
        <f>Table19[[#This Row],[Asset Class]] &amp; " - " &amp; Table19[[#This Row],[Class Description]]</f>
        <v>GRNDLPS - Grounding and Lightning Protection System</v>
      </c>
      <c r="E2665" t="s">
        <v>9718</v>
      </c>
      <c r="F2665" t="s">
        <v>9719</v>
      </c>
      <c r="G2665" t="str">
        <f>Table19[[#This Row],[Closing Code]] &amp; " - " &amp; Table19[[#This Row],[Closing Code Description]]</f>
        <v>NRMWEAR - Normal Wear</v>
      </c>
      <c r="H2665" t="s">
        <v>8878</v>
      </c>
      <c r="I2665" t="s">
        <v>53</v>
      </c>
    </row>
    <row r="2666" spans="2:9" x14ac:dyDescent="0.35">
      <c r="B2666" t="s">
        <v>464</v>
      </c>
      <c r="C2666" t="s">
        <v>10650</v>
      </c>
      <c r="D2666" t="str">
        <f>Table19[[#This Row],[Asset Class]] &amp; " - " &amp; Table19[[#This Row],[Class Description]]</f>
        <v>GRNDLPS - Grounding and Lightning Protection System</v>
      </c>
      <c r="E2666" t="s">
        <v>9720</v>
      </c>
      <c r="F2666" t="s">
        <v>9721</v>
      </c>
      <c r="G2666" t="str">
        <f>Table19[[#This Row],[Closing Code]] &amp; " - " &amp; Table19[[#This Row],[Closing Code Description]]</f>
        <v>OTHER - Other (specify)</v>
      </c>
      <c r="H2666" t="s">
        <v>8878</v>
      </c>
      <c r="I2666" t="s">
        <v>53</v>
      </c>
    </row>
    <row r="2667" spans="2:9" x14ac:dyDescent="0.35">
      <c r="B2667" t="s">
        <v>464</v>
      </c>
      <c r="C2667" t="s">
        <v>10650</v>
      </c>
      <c r="D2667" t="str">
        <f>Table19[[#This Row],[Asset Class]] &amp; " - " &amp; Table19[[#This Row],[Class Description]]</f>
        <v>GRNDLPS - Grounding and Lightning Protection System</v>
      </c>
      <c r="E2667" t="s">
        <v>9722</v>
      </c>
      <c r="F2667" t="s">
        <v>9723</v>
      </c>
      <c r="G2667" t="str">
        <f>Table19[[#This Row],[Closing Code]] &amp; " - " &amp; Table19[[#This Row],[Closing Code Description]]</f>
        <v>PRINSTAL - Poor Installation</v>
      </c>
      <c r="H2667" t="s">
        <v>8878</v>
      </c>
      <c r="I2667" t="s">
        <v>53</v>
      </c>
    </row>
    <row r="2668" spans="2:9" x14ac:dyDescent="0.35">
      <c r="B2668" t="s">
        <v>464</v>
      </c>
      <c r="C2668" t="s">
        <v>10650</v>
      </c>
      <c r="D2668" t="str">
        <f>Table19[[#This Row],[Asset Class]] &amp; " - " &amp; Table19[[#This Row],[Class Description]]</f>
        <v>GRNDLPS - Grounding and Lightning Protection System</v>
      </c>
      <c r="E2668" t="s">
        <v>9724</v>
      </c>
      <c r="F2668" t="s">
        <v>9725</v>
      </c>
      <c r="G2668" t="str">
        <f>Table19[[#This Row],[Closing Code]] &amp; " - " &amp; Table19[[#This Row],[Closing Code Description]]</f>
        <v>PROCISSU - Procedure Issue</v>
      </c>
      <c r="H2668" t="s">
        <v>8878</v>
      </c>
      <c r="I2668" t="s">
        <v>53</v>
      </c>
    </row>
    <row r="2669" spans="2:9" x14ac:dyDescent="0.35">
      <c r="B2669" t="s">
        <v>464</v>
      </c>
      <c r="C2669" t="s">
        <v>10650</v>
      </c>
      <c r="D2669" t="str">
        <f>Table19[[#This Row],[Asset Class]] &amp; " - " &amp; Table19[[#This Row],[Class Description]]</f>
        <v>GRNDLPS - Grounding and Lightning Protection System</v>
      </c>
      <c r="E2669" t="s">
        <v>9726</v>
      </c>
      <c r="F2669" t="s">
        <v>9727</v>
      </c>
      <c r="G2669" t="str">
        <f>Table19[[#This Row],[Closing Code]] &amp; " - " &amp; Table19[[#This Row],[Closing Code Description]]</f>
        <v>UTLFAIL - Utility Failure</v>
      </c>
      <c r="H2669" t="s">
        <v>8878</v>
      </c>
      <c r="I2669" t="s">
        <v>53</v>
      </c>
    </row>
    <row r="2670" spans="2:9" x14ac:dyDescent="0.35">
      <c r="B2670" t="s">
        <v>464</v>
      </c>
      <c r="C2670" t="s">
        <v>10650</v>
      </c>
      <c r="D2670" t="str">
        <f>Table19[[#This Row],[Asset Class]] &amp; " - " &amp; Table19[[#This Row],[Class Description]]</f>
        <v>GRNDLPS - Grounding and Lightning Protection System</v>
      </c>
      <c r="E2670" t="s">
        <v>9728</v>
      </c>
      <c r="F2670" t="s">
        <v>9729</v>
      </c>
      <c r="G2670" t="str">
        <f>Table19[[#This Row],[Closing Code]] &amp; " - " &amp; Table19[[#This Row],[Closing Code Description]]</f>
        <v>VNDLSM - Vandalism</v>
      </c>
      <c r="H2670" t="s">
        <v>8878</v>
      </c>
      <c r="I2670" t="s">
        <v>53</v>
      </c>
    </row>
    <row r="2671" spans="2:9" x14ac:dyDescent="0.35">
      <c r="B2671" t="s">
        <v>464</v>
      </c>
      <c r="C2671" t="s">
        <v>10650</v>
      </c>
      <c r="D2671" t="str">
        <f>Table19[[#This Row],[Asset Class]] &amp; " - " &amp; Table19[[#This Row],[Class Description]]</f>
        <v>GRNDLPS - Grounding and Lightning Protection System</v>
      </c>
      <c r="E2671" t="s">
        <v>9730</v>
      </c>
      <c r="F2671" t="s">
        <v>9731</v>
      </c>
      <c r="G2671" t="str">
        <f>Table19[[#This Row],[Closing Code]] &amp; " - " &amp; Table19[[#This Row],[Closing Code Description]]</f>
        <v>WORNCMPT - Defective/ Worn Component</v>
      </c>
      <c r="H2671" t="s">
        <v>8878</v>
      </c>
      <c r="I2671" t="s">
        <v>53</v>
      </c>
    </row>
    <row r="2672" spans="2:9" x14ac:dyDescent="0.35">
      <c r="B2672" t="s">
        <v>464</v>
      </c>
      <c r="C2672" t="s">
        <v>10650</v>
      </c>
      <c r="D2672" t="str">
        <f>Table19[[#This Row],[Asset Class]] &amp; " - " &amp; Table19[[#This Row],[Class Description]]</f>
        <v>GRNDLPS - Grounding and Lightning Protection System</v>
      </c>
      <c r="E2672" t="s">
        <v>9732</v>
      </c>
      <c r="F2672" t="s">
        <v>9733</v>
      </c>
      <c r="G2672" t="str">
        <f>Table19[[#This Row],[Closing Code]] &amp; " - " &amp; Table19[[#This Row],[Closing Code Description]]</f>
        <v>ADJUSTD - Adjusted</v>
      </c>
      <c r="H2672" t="s">
        <v>8896</v>
      </c>
      <c r="I2672" t="s">
        <v>53</v>
      </c>
    </row>
    <row r="2673" spans="2:9" x14ac:dyDescent="0.35">
      <c r="B2673" t="s">
        <v>464</v>
      </c>
      <c r="C2673" t="s">
        <v>10650</v>
      </c>
      <c r="D2673" t="str">
        <f>Table19[[#This Row],[Asset Class]] &amp; " - " &amp; Table19[[#This Row],[Class Description]]</f>
        <v>GRNDLPS - Grounding and Lightning Protection System</v>
      </c>
      <c r="E2673" t="s">
        <v>9734</v>
      </c>
      <c r="F2673" t="s">
        <v>9735</v>
      </c>
      <c r="G2673" t="str">
        <f>Table19[[#This Row],[Closing Code]] &amp; " - " &amp; Table19[[#This Row],[Closing Code Description]]</f>
        <v>DECOMM - Decommission</v>
      </c>
      <c r="H2673" t="s">
        <v>8896</v>
      </c>
      <c r="I2673" t="s">
        <v>53</v>
      </c>
    </row>
    <row r="2674" spans="2:9" x14ac:dyDescent="0.35">
      <c r="B2674" t="s">
        <v>464</v>
      </c>
      <c r="C2674" t="s">
        <v>10650</v>
      </c>
      <c r="D2674" t="str">
        <f>Table19[[#This Row],[Asset Class]] &amp; " - " &amp; Table19[[#This Row],[Class Description]]</f>
        <v>GRNDLPS - Grounding and Lightning Protection System</v>
      </c>
      <c r="E2674" t="s">
        <v>9736</v>
      </c>
      <c r="F2674" t="s">
        <v>9737</v>
      </c>
      <c r="G2674" t="str">
        <f>Table19[[#This Row],[Closing Code]] &amp; " - " &amp; Table19[[#This Row],[Closing Code Description]]</f>
        <v>DECONTME - Decontaminate</v>
      </c>
      <c r="H2674" t="s">
        <v>8896</v>
      </c>
      <c r="I2674" t="s">
        <v>53</v>
      </c>
    </row>
    <row r="2675" spans="2:9" x14ac:dyDescent="0.35">
      <c r="B2675" t="s">
        <v>464</v>
      </c>
      <c r="C2675" t="s">
        <v>10650</v>
      </c>
      <c r="D2675" t="str">
        <f>Table19[[#This Row],[Asset Class]] &amp; " - " &amp; Table19[[#This Row],[Class Description]]</f>
        <v>GRNDLPS - Grounding and Lightning Protection System</v>
      </c>
      <c r="E2675" t="s">
        <v>9738</v>
      </c>
      <c r="F2675" t="s">
        <v>9739</v>
      </c>
      <c r="G2675" t="str">
        <f>Table19[[#This Row],[Closing Code]] &amp; " - " &amp; Table19[[#This Row],[Closing Code Description]]</f>
        <v>DONOTHIN - Do Nothing</v>
      </c>
      <c r="H2675" t="s">
        <v>8896</v>
      </c>
      <c r="I2675" t="s">
        <v>53</v>
      </c>
    </row>
    <row r="2676" spans="2:9" x14ac:dyDescent="0.35">
      <c r="B2676" t="s">
        <v>464</v>
      </c>
      <c r="C2676" t="s">
        <v>10650</v>
      </c>
      <c r="D2676" t="str">
        <f>Table19[[#This Row],[Asset Class]] &amp; " - " &amp; Table19[[#This Row],[Class Description]]</f>
        <v>GRNDLPS - Grounding and Lightning Protection System</v>
      </c>
      <c r="E2676" t="s">
        <v>9740</v>
      </c>
      <c r="F2676" t="s">
        <v>9741</v>
      </c>
      <c r="G2676" t="str">
        <f>Table19[[#This Row],[Closing Code]] &amp; " - " &amp; Table19[[#This Row],[Closing Code Description]]</f>
        <v>LUBRCTE - Lubricate</v>
      </c>
      <c r="H2676" t="s">
        <v>8896</v>
      </c>
      <c r="I2676" t="s">
        <v>53</v>
      </c>
    </row>
    <row r="2677" spans="2:9" x14ac:dyDescent="0.35">
      <c r="B2677" t="s">
        <v>464</v>
      </c>
      <c r="C2677" t="s">
        <v>10650</v>
      </c>
      <c r="D2677" t="str">
        <f>Table19[[#This Row],[Asset Class]] &amp; " - " &amp; Table19[[#This Row],[Class Description]]</f>
        <v>GRNDLPS - Grounding and Lightning Protection System</v>
      </c>
      <c r="E2677" t="s">
        <v>9720</v>
      </c>
      <c r="F2677" t="s">
        <v>9721</v>
      </c>
      <c r="G2677" t="str">
        <f>Table19[[#This Row],[Closing Code]] &amp; " - " &amp; Table19[[#This Row],[Closing Code Description]]</f>
        <v>OTHER - Other (specify)</v>
      </c>
      <c r="H2677" t="s">
        <v>8896</v>
      </c>
      <c r="I2677" t="s">
        <v>53</v>
      </c>
    </row>
    <row r="2678" spans="2:9" x14ac:dyDescent="0.35">
      <c r="B2678" t="s">
        <v>464</v>
      </c>
      <c r="C2678" t="s">
        <v>10650</v>
      </c>
      <c r="D2678" t="str">
        <f>Table19[[#This Row],[Asset Class]] &amp; " - " &amp; Table19[[#This Row],[Class Description]]</f>
        <v>GRNDLPS - Grounding and Lightning Protection System</v>
      </c>
      <c r="E2678" t="s">
        <v>9742</v>
      </c>
      <c r="F2678" t="s">
        <v>9743</v>
      </c>
      <c r="G2678" t="str">
        <f>Table19[[#This Row],[Closing Code]] &amp; " - " &amp; Table19[[#This Row],[Closing Code Description]]</f>
        <v>RECALBRT - Recalibrate</v>
      </c>
      <c r="H2678" t="s">
        <v>8896</v>
      </c>
      <c r="I2678" t="s">
        <v>53</v>
      </c>
    </row>
    <row r="2679" spans="2:9" x14ac:dyDescent="0.35">
      <c r="B2679" t="s">
        <v>464</v>
      </c>
      <c r="C2679" t="s">
        <v>10650</v>
      </c>
      <c r="D2679" t="str">
        <f>Table19[[#This Row],[Asset Class]] &amp; " - " &amp; Table19[[#This Row],[Class Description]]</f>
        <v>GRNDLPS - Grounding and Lightning Protection System</v>
      </c>
      <c r="E2679" t="s">
        <v>9744</v>
      </c>
      <c r="F2679" t="s">
        <v>9745</v>
      </c>
      <c r="G2679" t="str">
        <f>Table19[[#This Row],[Closing Code]] &amp; " - " &amp; Table19[[#This Row],[Closing Code Description]]</f>
        <v>REMVOBT - Remove Obstruction</v>
      </c>
      <c r="H2679" t="s">
        <v>8896</v>
      </c>
      <c r="I2679" t="s">
        <v>53</v>
      </c>
    </row>
    <row r="2680" spans="2:9" x14ac:dyDescent="0.35">
      <c r="B2680" t="s">
        <v>464</v>
      </c>
      <c r="C2680" t="s">
        <v>10650</v>
      </c>
      <c r="D2680" t="str">
        <f>Table19[[#This Row],[Asset Class]] &amp; " - " &amp; Table19[[#This Row],[Class Description]]</f>
        <v>GRNDLPS - Grounding and Lightning Protection System</v>
      </c>
      <c r="E2680" t="s">
        <v>9746</v>
      </c>
      <c r="F2680" t="s">
        <v>9747</v>
      </c>
      <c r="G2680" t="str">
        <f>Table19[[#This Row],[Closing Code]] &amp; " - " &amp; Table19[[#This Row],[Closing Code Description]]</f>
        <v>REPCMPT - Repair Component</v>
      </c>
      <c r="H2680" t="s">
        <v>8896</v>
      </c>
      <c r="I2680" t="s">
        <v>53</v>
      </c>
    </row>
    <row r="2681" spans="2:9" x14ac:dyDescent="0.35">
      <c r="B2681" t="s">
        <v>464</v>
      </c>
      <c r="C2681" t="s">
        <v>10650</v>
      </c>
      <c r="D2681" t="str">
        <f>Table19[[#This Row],[Asset Class]] &amp; " - " &amp; Table19[[#This Row],[Class Description]]</f>
        <v>GRNDLPS - Grounding and Lightning Protection System</v>
      </c>
      <c r="E2681" t="s">
        <v>9776</v>
      </c>
      <c r="F2681" t="s">
        <v>9777</v>
      </c>
      <c r="G2681" t="str">
        <f>Table19[[#This Row],[Closing Code]] &amp; " - " &amp; Table19[[#This Row],[Closing Code Description]]</f>
        <v>REPLACE - Replace</v>
      </c>
      <c r="H2681" t="s">
        <v>8896</v>
      </c>
      <c r="I2681" t="s">
        <v>53</v>
      </c>
    </row>
    <row r="2682" spans="2:9" x14ac:dyDescent="0.35">
      <c r="B2682" t="s">
        <v>464</v>
      </c>
      <c r="C2682" t="s">
        <v>10650</v>
      </c>
      <c r="D2682" t="str">
        <f>Table19[[#This Row],[Asset Class]] &amp; " - " &amp; Table19[[#This Row],[Class Description]]</f>
        <v>GRNDLPS - Grounding and Lightning Protection System</v>
      </c>
      <c r="E2682" t="s">
        <v>9748</v>
      </c>
      <c r="F2682" t="s">
        <v>9749</v>
      </c>
      <c r="G2682" t="str">
        <f>Table19[[#This Row],[Closing Code]] &amp; " - " &amp; Table19[[#This Row],[Closing Code Description]]</f>
        <v>REPLASS - Replace Asset</v>
      </c>
      <c r="H2682" t="s">
        <v>8896</v>
      </c>
      <c r="I2682" t="s">
        <v>53</v>
      </c>
    </row>
    <row r="2683" spans="2:9" x14ac:dyDescent="0.35">
      <c r="B2683" t="s">
        <v>464</v>
      </c>
      <c r="C2683" t="s">
        <v>10650</v>
      </c>
      <c r="D2683" t="str">
        <f>Table19[[#This Row],[Asset Class]] &amp; " - " &amp; Table19[[#This Row],[Class Description]]</f>
        <v>GRNDLPS - Grounding and Lightning Protection System</v>
      </c>
      <c r="E2683" t="s">
        <v>9750</v>
      </c>
      <c r="F2683" t="s">
        <v>9751</v>
      </c>
      <c r="G2683" t="str">
        <f>Table19[[#This Row],[Closing Code]] &amp; " - " &amp; Table19[[#This Row],[Closing Code Description]]</f>
        <v>REPLCMPT - Replace Component</v>
      </c>
      <c r="H2683" t="s">
        <v>8896</v>
      </c>
      <c r="I2683" t="s">
        <v>53</v>
      </c>
    </row>
    <row r="2684" spans="2:9" x14ac:dyDescent="0.35">
      <c r="B2684" t="s">
        <v>464</v>
      </c>
      <c r="C2684" t="s">
        <v>10650</v>
      </c>
      <c r="D2684" t="str">
        <f>Table19[[#This Row],[Asset Class]] &amp; " - " &amp; Table19[[#This Row],[Class Description]]</f>
        <v>GRNDLPS - Grounding and Lightning Protection System</v>
      </c>
      <c r="E2684" t="s">
        <v>9752</v>
      </c>
      <c r="F2684" t="s">
        <v>9753</v>
      </c>
      <c r="G2684" t="str">
        <f>Table19[[#This Row],[Closing Code]] &amp; " - " &amp; Table19[[#This Row],[Closing Code Description]]</f>
        <v>REPRASS - Repair Asset</v>
      </c>
      <c r="H2684" t="s">
        <v>8896</v>
      </c>
      <c r="I2684" t="s">
        <v>53</v>
      </c>
    </row>
    <row r="2685" spans="2:9" x14ac:dyDescent="0.35">
      <c r="B2685" t="s">
        <v>464</v>
      </c>
      <c r="C2685" t="s">
        <v>10650</v>
      </c>
      <c r="D2685" t="str">
        <f>Table19[[#This Row],[Asset Class]] &amp; " - " &amp; Table19[[#This Row],[Class Description]]</f>
        <v>GRNDLPS - Grounding and Lightning Protection System</v>
      </c>
      <c r="E2685" t="s">
        <v>9754</v>
      </c>
      <c r="F2685" t="s">
        <v>9755</v>
      </c>
      <c r="G2685" t="str">
        <f>Table19[[#This Row],[Closing Code]] &amp; " - " &amp; Table19[[#This Row],[Closing Code Description]]</f>
        <v>UPGRADES - Upgrade</v>
      </c>
      <c r="H2685" t="s">
        <v>8896</v>
      </c>
      <c r="I2685" t="s">
        <v>53</v>
      </c>
    </row>
    <row r="2686" spans="2:9" x14ac:dyDescent="0.35">
      <c r="B2686" t="s">
        <v>493</v>
      </c>
      <c r="C2686" t="s">
        <v>10657</v>
      </c>
      <c r="D2686" t="str">
        <f>Table19[[#This Row],[Asset Class]] &amp; " - " &amp; Table19[[#This Row],[Class Description]]</f>
        <v>GRYWTANK - Gray Water tank</v>
      </c>
      <c r="E2686" t="s">
        <v>9684</v>
      </c>
      <c r="F2686" t="s">
        <v>9685</v>
      </c>
      <c r="G2686" t="str">
        <f>Table19[[#This Row],[Closing Code]] &amp; " - " &amp; Table19[[#This Row],[Closing Code Description]]</f>
        <v>LEAKING - Leaking</v>
      </c>
      <c r="H2686" t="s">
        <v>8863</v>
      </c>
      <c r="I2686" t="s">
        <v>53</v>
      </c>
    </row>
    <row r="2687" spans="2:9" x14ac:dyDescent="0.35">
      <c r="B2687" t="s">
        <v>493</v>
      </c>
      <c r="C2687" t="s">
        <v>10657</v>
      </c>
      <c r="D2687" t="str">
        <f>Table19[[#This Row],[Asset Class]] &amp; " - " &amp; Table19[[#This Row],[Class Description]]</f>
        <v>GRYWTANK - Gray Water tank</v>
      </c>
      <c r="E2687" t="s">
        <v>9690</v>
      </c>
      <c r="F2687" t="s">
        <v>9691</v>
      </c>
      <c r="G2687" t="str">
        <f>Table19[[#This Row],[Closing Code]] &amp; " - " &amp; Table19[[#This Row],[Closing Code Description]]</f>
        <v>PHYDMGE - Physical Damage</v>
      </c>
      <c r="H2687" t="s">
        <v>8863</v>
      </c>
      <c r="I2687" t="s">
        <v>53</v>
      </c>
    </row>
    <row r="2688" spans="2:9" x14ac:dyDescent="0.35">
      <c r="B2688" t="s">
        <v>493</v>
      </c>
      <c r="C2688" t="s">
        <v>10657</v>
      </c>
      <c r="D2688" t="str">
        <f>Table19[[#This Row],[Asset Class]] &amp; " - " &amp; Table19[[#This Row],[Class Description]]</f>
        <v>GRYWTANK - Gray Water tank</v>
      </c>
      <c r="E2688" t="s">
        <v>9992</v>
      </c>
      <c r="F2688" t="s">
        <v>9993</v>
      </c>
      <c r="G2688" t="str">
        <f>Table19[[#This Row],[Closing Code]] &amp; " - " &amp; Table19[[#This Row],[Closing Code Description]]</f>
        <v>GLSTOVER - Glycol storage tank overfilled</v>
      </c>
      <c r="H2688" t="s">
        <v>8876</v>
      </c>
      <c r="I2688" t="s">
        <v>53</v>
      </c>
    </row>
    <row r="2689" spans="2:9" x14ac:dyDescent="0.35">
      <c r="B2689" t="s">
        <v>493</v>
      </c>
      <c r="C2689" t="s">
        <v>10657</v>
      </c>
      <c r="D2689" t="str">
        <f>Table19[[#This Row],[Asset Class]] &amp; " - " &amp; Table19[[#This Row],[Class Description]]</f>
        <v>GRYWTANK - Gray Water tank</v>
      </c>
      <c r="E2689" t="s">
        <v>9994</v>
      </c>
      <c r="F2689" t="s">
        <v>9995</v>
      </c>
      <c r="G2689" t="str">
        <f>Table19[[#This Row],[Closing Code]] &amp; " - " &amp; Table19[[#This Row],[Closing Code Description]]</f>
        <v>STTKDET - Storage tank deteriorated</v>
      </c>
      <c r="H2689" t="s">
        <v>8876</v>
      </c>
      <c r="I2689" t="s">
        <v>53</v>
      </c>
    </row>
    <row r="2690" spans="2:9" x14ac:dyDescent="0.35">
      <c r="B2690" t="s">
        <v>493</v>
      </c>
      <c r="C2690" t="s">
        <v>10657</v>
      </c>
      <c r="D2690" t="str">
        <f>Table19[[#This Row],[Asset Class]] &amp; " - " &amp; Table19[[#This Row],[Class Description]]</f>
        <v>GRYWTANK - Gray Water tank</v>
      </c>
      <c r="E2690" t="s">
        <v>9996</v>
      </c>
      <c r="F2690" t="s">
        <v>9997</v>
      </c>
      <c r="G2690" t="str">
        <f>Table19[[#This Row],[Closing Code]] &amp; " - " &amp; Table19[[#This Row],[Closing Code Description]]</f>
        <v>UTKDWDET - Underground double wall storage tank deteriorated</v>
      </c>
      <c r="H2690" t="s">
        <v>8876</v>
      </c>
      <c r="I2690" t="s">
        <v>53</v>
      </c>
    </row>
    <row r="2691" spans="2:9" x14ac:dyDescent="0.35">
      <c r="B2691" t="s">
        <v>493</v>
      </c>
      <c r="C2691" t="s">
        <v>10657</v>
      </c>
      <c r="D2691" t="str">
        <f>Table19[[#This Row],[Asset Class]] &amp; " - " &amp; Table19[[#This Row],[Class Description]]</f>
        <v>GRYWTANK - Gray Water tank</v>
      </c>
      <c r="E2691" t="s">
        <v>9718</v>
      </c>
      <c r="F2691" t="s">
        <v>9719</v>
      </c>
      <c r="G2691" t="str">
        <f>Table19[[#This Row],[Closing Code]] &amp; " - " &amp; Table19[[#This Row],[Closing Code Description]]</f>
        <v>NRMWEAR - Normal Wear</v>
      </c>
      <c r="H2691" t="s">
        <v>8878</v>
      </c>
      <c r="I2691" t="s">
        <v>53</v>
      </c>
    </row>
    <row r="2692" spans="2:9" x14ac:dyDescent="0.35">
      <c r="B2692" t="s">
        <v>493</v>
      </c>
      <c r="C2692" t="s">
        <v>10657</v>
      </c>
      <c r="D2692" t="str">
        <f>Table19[[#This Row],[Asset Class]] &amp; " - " &amp; Table19[[#This Row],[Class Description]]</f>
        <v>GRYWTANK - Gray Water tank</v>
      </c>
      <c r="E2692" t="s">
        <v>9724</v>
      </c>
      <c r="F2692" t="s">
        <v>9725</v>
      </c>
      <c r="G2692" t="str">
        <f>Table19[[#This Row],[Closing Code]] &amp; " - " &amp; Table19[[#This Row],[Closing Code Description]]</f>
        <v>PROCISSU - Procedure Issue</v>
      </c>
      <c r="H2692" t="s">
        <v>8878</v>
      </c>
      <c r="I2692" t="s">
        <v>53</v>
      </c>
    </row>
    <row r="2693" spans="2:9" x14ac:dyDescent="0.35">
      <c r="B2693" t="s">
        <v>493</v>
      </c>
      <c r="C2693" t="s">
        <v>10657</v>
      </c>
      <c r="D2693" t="str">
        <f>Table19[[#This Row],[Asset Class]] &amp; " - " &amp; Table19[[#This Row],[Class Description]]</f>
        <v>GRYWTANK - Gray Water tank</v>
      </c>
      <c r="E2693" t="s">
        <v>9732</v>
      </c>
      <c r="F2693" t="s">
        <v>9733</v>
      </c>
      <c r="G2693" t="str">
        <f>Table19[[#This Row],[Closing Code]] &amp; " - " &amp; Table19[[#This Row],[Closing Code Description]]</f>
        <v>ADJUSTD - Adjusted</v>
      </c>
      <c r="H2693" t="s">
        <v>8896</v>
      </c>
      <c r="I2693" t="s">
        <v>53</v>
      </c>
    </row>
    <row r="2694" spans="2:9" x14ac:dyDescent="0.35">
      <c r="B2694" t="s">
        <v>493</v>
      </c>
      <c r="C2694" t="s">
        <v>10657</v>
      </c>
      <c r="D2694" t="str">
        <f>Table19[[#This Row],[Asset Class]] &amp; " - " &amp; Table19[[#This Row],[Class Description]]</f>
        <v>GRYWTANK - Gray Water tank</v>
      </c>
      <c r="E2694" t="s">
        <v>9752</v>
      </c>
      <c r="F2694" t="s">
        <v>9753</v>
      </c>
      <c r="G2694" t="str">
        <f>Table19[[#This Row],[Closing Code]] &amp; " - " &amp; Table19[[#This Row],[Closing Code Description]]</f>
        <v>REPRASS - Repair Asset</v>
      </c>
      <c r="H2694" t="s">
        <v>8896</v>
      </c>
      <c r="I2694" t="s">
        <v>53</v>
      </c>
    </row>
    <row r="2695" spans="2:9" x14ac:dyDescent="0.35">
      <c r="B2695" t="s">
        <v>1722</v>
      </c>
      <c r="C2695" t="s">
        <v>1723</v>
      </c>
      <c r="D2695" t="str">
        <f>Table19[[#This Row],[Asset Class]] &amp; " - " &amp; Table19[[#This Row],[Class Description]]</f>
        <v>GSDTCSYS - Gas Detection System</v>
      </c>
      <c r="E2695" t="s">
        <v>9674</v>
      </c>
      <c r="F2695" t="s">
        <v>9675</v>
      </c>
      <c r="G2695" t="str">
        <f>Table19[[#This Row],[Closing Code]] &amp; " - " &amp; Table19[[#This Row],[Closing Code Description]]</f>
        <v>CORROS - Corrosion</v>
      </c>
      <c r="H2695" t="s">
        <v>8863</v>
      </c>
      <c r="I2695" t="s">
        <v>53</v>
      </c>
    </row>
    <row r="2696" spans="2:9" x14ac:dyDescent="0.35">
      <c r="B2696" t="s">
        <v>1722</v>
      </c>
      <c r="C2696" t="s">
        <v>1723</v>
      </c>
      <c r="D2696" t="str">
        <f>Table19[[#This Row],[Asset Class]] &amp; " - " &amp; Table19[[#This Row],[Class Description]]</f>
        <v>GSDTCSYS - Gas Detection System</v>
      </c>
      <c r="E2696" t="s">
        <v>9676</v>
      </c>
      <c r="F2696" t="s">
        <v>9677</v>
      </c>
      <c r="G2696" t="str">
        <f>Table19[[#This Row],[Closing Code]] &amp; " - " &amp; Table19[[#This Row],[Closing Code Description]]</f>
        <v>ELECTRIP - Electrical Trip Out</v>
      </c>
      <c r="H2696" t="s">
        <v>8863</v>
      </c>
      <c r="I2696" t="s">
        <v>53</v>
      </c>
    </row>
    <row r="2697" spans="2:9" x14ac:dyDescent="0.35">
      <c r="B2697" t="s">
        <v>1722</v>
      </c>
      <c r="C2697" t="s">
        <v>1723</v>
      </c>
      <c r="D2697" t="str">
        <f>Table19[[#This Row],[Asset Class]] &amp; " - " &amp; Table19[[#This Row],[Class Description]]</f>
        <v>GSDTCSYS - Gas Detection System</v>
      </c>
      <c r="E2697" t="s">
        <v>9686</v>
      </c>
      <c r="F2697" t="s">
        <v>9687</v>
      </c>
      <c r="G2697" t="str">
        <f>Table19[[#This Row],[Closing Code]] &amp; " - " &amp; Table19[[#This Row],[Closing Code Description]]</f>
        <v>LOWPERF - Low Performance</v>
      </c>
      <c r="H2697" t="s">
        <v>8863</v>
      </c>
      <c r="I2697" t="s">
        <v>53</v>
      </c>
    </row>
    <row r="2698" spans="2:9" x14ac:dyDescent="0.35">
      <c r="B2698" t="s">
        <v>1722</v>
      </c>
      <c r="C2698" t="s">
        <v>1723</v>
      </c>
      <c r="D2698" t="str">
        <f>Table19[[#This Row],[Asset Class]] &amp; " - " &amp; Table19[[#This Row],[Class Description]]</f>
        <v>GSDTCSYS - Gas Detection System</v>
      </c>
      <c r="E2698" t="s">
        <v>9688</v>
      </c>
      <c r="F2698" t="s">
        <v>9689</v>
      </c>
      <c r="G2698" t="str">
        <f>Table19[[#This Row],[Closing Code]] &amp; " - " &amp; Table19[[#This Row],[Closing Code Description]]</f>
        <v>NONOPER - Non-Operational</v>
      </c>
      <c r="H2698" t="s">
        <v>8863</v>
      </c>
      <c r="I2698" t="s">
        <v>53</v>
      </c>
    </row>
    <row r="2699" spans="2:9" x14ac:dyDescent="0.35">
      <c r="B2699" t="s">
        <v>1722</v>
      </c>
      <c r="C2699" t="s">
        <v>1723</v>
      </c>
      <c r="D2699" t="str">
        <f>Table19[[#This Row],[Asset Class]] &amp; " - " &amp; Table19[[#This Row],[Class Description]]</f>
        <v>GSDTCSYS - Gas Detection System</v>
      </c>
      <c r="E2699" t="s">
        <v>9690</v>
      </c>
      <c r="F2699" t="s">
        <v>9691</v>
      </c>
      <c r="G2699" t="str">
        <f>Table19[[#This Row],[Closing Code]] &amp; " - " &amp; Table19[[#This Row],[Closing Code Description]]</f>
        <v>PHYDMGE - Physical Damage</v>
      </c>
      <c r="H2699" t="s">
        <v>8863</v>
      </c>
      <c r="I2699" t="s">
        <v>53</v>
      </c>
    </row>
    <row r="2700" spans="2:9" x14ac:dyDescent="0.35">
      <c r="B2700" t="s">
        <v>1722</v>
      </c>
      <c r="C2700" t="s">
        <v>1723</v>
      </c>
      <c r="D2700" t="str">
        <f>Table19[[#This Row],[Asset Class]] &amp; " - " &amp; Table19[[#This Row],[Class Description]]</f>
        <v>GSDTCSYS - Gas Detection System</v>
      </c>
      <c r="E2700" t="s">
        <v>10658</v>
      </c>
      <c r="F2700" t="s">
        <v>10659</v>
      </c>
      <c r="G2700" t="str">
        <f>Table19[[#This Row],[Closing Code]] &amp; " - " &amp; Table19[[#This Row],[Closing Code Description]]</f>
        <v>DETCFAIL - Detector Failed</v>
      </c>
      <c r="H2700" t="s">
        <v>8876</v>
      </c>
      <c r="I2700" t="s">
        <v>53</v>
      </c>
    </row>
    <row r="2701" spans="2:9" x14ac:dyDescent="0.35">
      <c r="B2701" t="s">
        <v>1722</v>
      </c>
      <c r="C2701" t="s">
        <v>1723</v>
      </c>
      <c r="D2701" t="str">
        <f>Table19[[#This Row],[Asset Class]] &amp; " - " &amp; Table19[[#This Row],[Class Description]]</f>
        <v>GSDTCSYS - Gas Detection System</v>
      </c>
      <c r="E2701" t="s">
        <v>10660</v>
      </c>
      <c r="F2701" t="s">
        <v>10661</v>
      </c>
      <c r="G2701" t="str">
        <f>Table19[[#This Row],[Closing Code]] &amp; " - " &amp; Table19[[#This Row],[Closing Code Description]]</f>
        <v>GDSAFAIL - Gas Detection System alarm failed</v>
      </c>
      <c r="H2701" t="s">
        <v>8876</v>
      </c>
      <c r="I2701" t="s">
        <v>53</v>
      </c>
    </row>
    <row r="2702" spans="2:9" x14ac:dyDescent="0.35">
      <c r="B2702" t="s">
        <v>1722</v>
      </c>
      <c r="C2702" t="s">
        <v>1723</v>
      </c>
      <c r="D2702" t="str">
        <f>Table19[[#This Row],[Asset Class]] &amp; " - " &amp; Table19[[#This Row],[Class Description]]</f>
        <v>GSDTCSYS - Gas Detection System</v>
      </c>
      <c r="E2702" t="s">
        <v>10662</v>
      </c>
      <c r="F2702" t="s">
        <v>10663</v>
      </c>
      <c r="G2702" t="str">
        <f>Table19[[#This Row],[Closing Code]] &amp; " - " &amp; Table19[[#This Row],[Closing Code Description]]</f>
        <v>SENEOL - Sensor End Of Life</v>
      </c>
      <c r="H2702" t="s">
        <v>8876</v>
      </c>
      <c r="I2702" t="s">
        <v>53</v>
      </c>
    </row>
    <row r="2703" spans="2:9" x14ac:dyDescent="0.35">
      <c r="B2703" t="s">
        <v>1722</v>
      </c>
      <c r="C2703" t="s">
        <v>1723</v>
      </c>
      <c r="D2703" t="str">
        <f>Table19[[#This Row],[Asset Class]] &amp; " - " &amp; Table19[[#This Row],[Class Description]]</f>
        <v>GSDTCSYS - Gas Detection System</v>
      </c>
      <c r="E2703" t="s">
        <v>10664</v>
      </c>
      <c r="F2703" t="s">
        <v>10665</v>
      </c>
      <c r="G2703" t="str">
        <f>Table19[[#This Row],[Closing Code]] &amp; " - " &amp; Table19[[#This Row],[Closing Code Description]]</f>
        <v>SENRCONT - Sensor Contaminated</v>
      </c>
      <c r="H2703" t="s">
        <v>8876</v>
      </c>
      <c r="I2703" t="s">
        <v>53</v>
      </c>
    </row>
    <row r="2704" spans="2:9" x14ac:dyDescent="0.35">
      <c r="B2704" t="s">
        <v>1722</v>
      </c>
      <c r="C2704" t="s">
        <v>1723</v>
      </c>
      <c r="D2704" t="str">
        <f>Table19[[#This Row],[Asset Class]] &amp; " - " &amp; Table19[[#This Row],[Class Description]]</f>
        <v>GSDTCSYS - Gas Detection System</v>
      </c>
      <c r="E2704" t="s">
        <v>10666</v>
      </c>
      <c r="F2704" t="s">
        <v>10667</v>
      </c>
      <c r="G2704" t="str">
        <f>Table19[[#This Row],[Closing Code]] &amp; " - " &amp; Table19[[#This Row],[Closing Code Description]]</f>
        <v>SYSEOL - System End Of Life</v>
      </c>
      <c r="H2704" t="s">
        <v>8876</v>
      </c>
      <c r="I2704" t="s">
        <v>53</v>
      </c>
    </row>
    <row r="2705" spans="2:9" x14ac:dyDescent="0.35">
      <c r="B2705" t="s">
        <v>1722</v>
      </c>
      <c r="C2705" t="s">
        <v>1723</v>
      </c>
      <c r="D2705" t="str">
        <f>Table19[[#This Row],[Asset Class]] &amp; " - " &amp; Table19[[#This Row],[Class Description]]</f>
        <v>GSDTCSYS - Gas Detection System</v>
      </c>
      <c r="E2705" t="s">
        <v>10668</v>
      </c>
      <c r="F2705" t="s">
        <v>10669</v>
      </c>
      <c r="G2705" t="str">
        <f>Table19[[#This Row],[Closing Code]] &amp; " - " &amp; Table19[[#This Row],[Closing Code Description]]</f>
        <v>SYSFAILD - System Failed</v>
      </c>
      <c r="H2705" t="s">
        <v>8876</v>
      </c>
      <c r="I2705" t="s">
        <v>53</v>
      </c>
    </row>
    <row r="2706" spans="2:9" x14ac:dyDescent="0.35">
      <c r="B2706" t="s">
        <v>1722</v>
      </c>
      <c r="C2706" t="s">
        <v>1723</v>
      </c>
      <c r="D2706" t="str">
        <f>Table19[[#This Row],[Asset Class]] &amp; " - " &amp; Table19[[#This Row],[Class Description]]</f>
        <v>GSDTCSYS - Gas Detection System</v>
      </c>
      <c r="E2706" t="s">
        <v>9698</v>
      </c>
      <c r="F2706" t="s">
        <v>9699</v>
      </c>
      <c r="G2706" t="str">
        <f>Table19[[#This Row],[Closing Code]] &amp; " - " &amp; Table19[[#This Row],[Closing Code Description]]</f>
        <v>ACCIDENT - Accident</v>
      </c>
      <c r="H2706" t="s">
        <v>8878</v>
      </c>
      <c r="I2706" t="s">
        <v>53</v>
      </c>
    </row>
    <row r="2707" spans="2:9" x14ac:dyDescent="0.35">
      <c r="B2707" t="s">
        <v>1722</v>
      </c>
      <c r="C2707" t="s">
        <v>1723</v>
      </c>
      <c r="D2707" t="str">
        <f>Table19[[#This Row],[Asset Class]] &amp; " - " &amp; Table19[[#This Row],[Class Description]]</f>
        <v>GSDTCSYS - Gas Detection System</v>
      </c>
      <c r="E2707" t="s">
        <v>9700</v>
      </c>
      <c r="F2707" t="s">
        <v>9701</v>
      </c>
      <c r="G2707" t="str">
        <f>Table19[[#This Row],[Closing Code]] &amp; " - " &amp; Table19[[#This Row],[Closing Code Description]]</f>
        <v>ACCWEAR - Accelerated Wear</v>
      </c>
      <c r="H2707" t="s">
        <v>8878</v>
      </c>
      <c r="I2707" t="s">
        <v>53</v>
      </c>
    </row>
    <row r="2708" spans="2:9" x14ac:dyDescent="0.35">
      <c r="B2708" t="s">
        <v>1722</v>
      </c>
      <c r="C2708" t="s">
        <v>1723</v>
      </c>
      <c r="D2708" t="str">
        <f>Table19[[#This Row],[Asset Class]] &amp; " - " &amp; Table19[[#This Row],[Class Description]]</f>
        <v>GSDTCSYS - Gas Detection System</v>
      </c>
      <c r="E2708" t="s">
        <v>9704</v>
      </c>
      <c r="F2708" t="s">
        <v>9705</v>
      </c>
      <c r="G2708" t="str">
        <f>Table19[[#This Row],[Closing Code]] &amp; " - " &amp; Table19[[#This Row],[Closing Code Description]]</f>
        <v>CONTAM - Contamination</v>
      </c>
      <c r="H2708" t="s">
        <v>8878</v>
      </c>
      <c r="I2708" t="s">
        <v>53</v>
      </c>
    </row>
    <row r="2709" spans="2:9" x14ac:dyDescent="0.35">
      <c r="B2709" t="s">
        <v>1722</v>
      </c>
      <c r="C2709" t="s">
        <v>1723</v>
      </c>
      <c r="D2709" t="str">
        <f>Table19[[#This Row],[Asset Class]] &amp; " - " &amp; Table19[[#This Row],[Class Description]]</f>
        <v>GSDTCSYS - Gas Detection System</v>
      </c>
      <c r="E2709" t="s">
        <v>9710</v>
      </c>
      <c r="F2709" t="s">
        <v>9711</v>
      </c>
      <c r="G2709" t="str">
        <f>Table19[[#This Row],[Closing Code]] &amp; " - " &amp; Table19[[#This Row],[Closing Code Description]]</f>
        <v>IMPRMNT - Improper Maintenance</v>
      </c>
      <c r="H2709" t="s">
        <v>8878</v>
      </c>
      <c r="I2709" t="s">
        <v>53</v>
      </c>
    </row>
    <row r="2710" spans="2:9" x14ac:dyDescent="0.35">
      <c r="B2710" t="s">
        <v>1722</v>
      </c>
      <c r="C2710" t="s">
        <v>1723</v>
      </c>
      <c r="D2710" t="str">
        <f>Table19[[#This Row],[Asset Class]] &amp; " - " &amp; Table19[[#This Row],[Class Description]]</f>
        <v>GSDTCSYS - Gas Detection System</v>
      </c>
      <c r="E2710" t="s">
        <v>9716</v>
      </c>
      <c r="F2710" t="s">
        <v>9717</v>
      </c>
      <c r="G2710" t="str">
        <f>Table19[[#This Row],[Closing Code]] &amp; " - " &amp; Table19[[#This Row],[Closing Code Description]]</f>
        <v>MISSCMP - Loose/ Missing Component</v>
      </c>
      <c r="H2710" t="s">
        <v>8878</v>
      </c>
      <c r="I2710" t="s">
        <v>53</v>
      </c>
    </row>
    <row r="2711" spans="2:9" x14ac:dyDescent="0.35">
      <c r="B2711" t="s">
        <v>1722</v>
      </c>
      <c r="C2711" t="s">
        <v>1723</v>
      </c>
      <c r="D2711" t="str">
        <f>Table19[[#This Row],[Asset Class]] &amp; " - " &amp; Table19[[#This Row],[Class Description]]</f>
        <v>GSDTCSYS - Gas Detection System</v>
      </c>
      <c r="E2711" t="s">
        <v>9718</v>
      </c>
      <c r="F2711" t="s">
        <v>9719</v>
      </c>
      <c r="G2711" t="str">
        <f>Table19[[#This Row],[Closing Code]] &amp; " - " &amp; Table19[[#This Row],[Closing Code Description]]</f>
        <v>NRMWEAR - Normal Wear</v>
      </c>
      <c r="H2711" t="s">
        <v>8878</v>
      </c>
      <c r="I2711" t="s">
        <v>53</v>
      </c>
    </row>
    <row r="2712" spans="2:9" x14ac:dyDescent="0.35">
      <c r="B2712" t="s">
        <v>1722</v>
      </c>
      <c r="C2712" t="s">
        <v>1723</v>
      </c>
      <c r="D2712" t="str">
        <f>Table19[[#This Row],[Asset Class]] &amp; " - " &amp; Table19[[#This Row],[Class Description]]</f>
        <v>GSDTCSYS - Gas Detection System</v>
      </c>
      <c r="E2712" t="s">
        <v>9722</v>
      </c>
      <c r="F2712" t="s">
        <v>9723</v>
      </c>
      <c r="G2712" t="str">
        <f>Table19[[#This Row],[Closing Code]] &amp; " - " &amp; Table19[[#This Row],[Closing Code Description]]</f>
        <v>PRINSTAL - Poor Installation</v>
      </c>
      <c r="H2712" t="s">
        <v>8878</v>
      </c>
      <c r="I2712" t="s">
        <v>53</v>
      </c>
    </row>
    <row r="2713" spans="2:9" x14ac:dyDescent="0.35">
      <c r="B2713" t="s">
        <v>1722</v>
      </c>
      <c r="C2713" t="s">
        <v>1723</v>
      </c>
      <c r="D2713" t="str">
        <f>Table19[[#This Row],[Asset Class]] &amp; " - " &amp; Table19[[#This Row],[Class Description]]</f>
        <v>GSDTCSYS - Gas Detection System</v>
      </c>
      <c r="E2713" t="s">
        <v>9724</v>
      </c>
      <c r="F2713" t="s">
        <v>9725</v>
      </c>
      <c r="G2713" t="str">
        <f>Table19[[#This Row],[Closing Code]] &amp; " - " &amp; Table19[[#This Row],[Closing Code Description]]</f>
        <v>PROCISSU - Procedure Issue</v>
      </c>
      <c r="H2713" t="s">
        <v>8878</v>
      </c>
      <c r="I2713" t="s">
        <v>53</v>
      </c>
    </row>
    <row r="2714" spans="2:9" x14ac:dyDescent="0.35">
      <c r="B2714" t="s">
        <v>1722</v>
      </c>
      <c r="C2714" t="s">
        <v>1723</v>
      </c>
      <c r="D2714" t="str">
        <f>Table19[[#This Row],[Asset Class]] &amp; " - " &amp; Table19[[#This Row],[Class Description]]</f>
        <v>GSDTCSYS - Gas Detection System</v>
      </c>
      <c r="E2714" t="s">
        <v>9726</v>
      </c>
      <c r="F2714" t="s">
        <v>9727</v>
      </c>
      <c r="G2714" t="str">
        <f>Table19[[#This Row],[Closing Code]] &amp; " - " &amp; Table19[[#This Row],[Closing Code Description]]</f>
        <v>UTLFAIL - Utility Failure</v>
      </c>
      <c r="H2714" t="s">
        <v>8878</v>
      </c>
      <c r="I2714" t="s">
        <v>53</v>
      </c>
    </row>
    <row r="2715" spans="2:9" x14ac:dyDescent="0.35">
      <c r="B2715" t="s">
        <v>1722</v>
      </c>
      <c r="C2715" t="s">
        <v>1723</v>
      </c>
      <c r="D2715" t="str">
        <f>Table19[[#This Row],[Asset Class]] &amp; " - " &amp; Table19[[#This Row],[Class Description]]</f>
        <v>GSDTCSYS - Gas Detection System</v>
      </c>
      <c r="E2715" t="s">
        <v>9730</v>
      </c>
      <c r="F2715" t="s">
        <v>9731</v>
      </c>
      <c r="G2715" t="str">
        <f>Table19[[#This Row],[Closing Code]] &amp; " - " &amp; Table19[[#This Row],[Closing Code Description]]</f>
        <v>WORNCMPT - Defective/ Worn Component</v>
      </c>
      <c r="H2715" t="s">
        <v>8878</v>
      </c>
      <c r="I2715" t="s">
        <v>53</v>
      </c>
    </row>
    <row r="2716" spans="2:9" x14ac:dyDescent="0.35">
      <c r="B2716" t="s">
        <v>1722</v>
      </c>
      <c r="C2716" t="s">
        <v>1723</v>
      </c>
      <c r="D2716" t="str">
        <f>Table19[[#This Row],[Asset Class]] &amp; " - " &amp; Table19[[#This Row],[Class Description]]</f>
        <v>GSDTCSYS - Gas Detection System</v>
      </c>
      <c r="E2716" t="s">
        <v>9732</v>
      </c>
      <c r="F2716" t="s">
        <v>9733</v>
      </c>
      <c r="G2716" t="str">
        <f>Table19[[#This Row],[Closing Code]] &amp; " - " &amp; Table19[[#This Row],[Closing Code Description]]</f>
        <v>ADJUSTD - Adjusted</v>
      </c>
      <c r="H2716" t="s">
        <v>8896</v>
      </c>
      <c r="I2716" t="s">
        <v>53</v>
      </c>
    </row>
    <row r="2717" spans="2:9" x14ac:dyDescent="0.35">
      <c r="B2717" t="s">
        <v>1722</v>
      </c>
      <c r="C2717" t="s">
        <v>1723</v>
      </c>
      <c r="D2717" t="str">
        <f>Table19[[#This Row],[Asset Class]] &amp; " - " &amp; Table19[[#This Row],[Class Description]]</f>
        <v>GSDTCSYS - Gas Detection System</v>
      </c>
      <c r="E2717" t="s">
        <v>9772</v>
      </c>
      <c r="F2717" t="s">
        <v>9773</v>
      </c>
      <c r="G2717" t="str">
        <f>Table19[[#This Row],[Closing Code]] &amp; " - " &amp; Table19[[#This Row],[Closing Code Description]]</f>
        <v>CALLCNTR - Call Contractor</v>
      </c>
      <c r="H2717" t="s">
        <v>8896</v>
      </c>
      <c r="I2717" t="s">
        <v>53</v>
      </c>
    </row>
    <row r="2718" spans="2:9" x14ac:dyDescent="0.35">
      <c r="B2718" t="s">
        <v>1722</v>
      </c>
      <c r="C2718" t="s">
        <v>1723</v>
      </c>
      <c r="D2718" t="str">
        <f>Table19[[#This Row],[Asset Class]] &amp; " - " &amp; Table19[[#This Row],[Class Description]]</f>
        <v>GSDTCSYS - Gas Detection System</v>
      </c>
      <c r="E2718" t="s">
        <v>9734</v>
      </c>
      <c r="F2718" t="s">
        <v>9735</v>
      </c>
      <c r="G2718" t="str">
        <f>Table19[[#This Row],[Closing Code]] &amp; " - " &amp; Table19[[#This Row],[Closing Code Description]]</f>
        <v>DECOMM - Decommission</v>
      </c>
      <c r="H2718" t="s">
        <v>8896</v>
      </c>
      <c r="I2718" t="s">
        <v>53</v>
      </c>
    </row>
    <row r="2719" spans="2:9" x14ac:dyDescent="0.35">
      <c r="B2719" t="s">
        <v>1722</v>
      </c>
      <c r="C2719" t="s">
        <v>1723</v>
      </c>
      <c r="D2719" t="str">
        <f>Table19[[#This Row],[Asset Class]] &amp; " - " &amp; Table19[[#This Row],[Class Description]]</f>
        <v>GSDTCSYS - Gas Detection System</v>
      </c>
      <c r="E2719" t="s">
        <v>9736</v>
      </c>
      <c r="F2719" t="s">
        <v>9737</v>
      </c>
      <c r="G2719" t="str">
        <f>Table19[[#This Row],[Closing Code]] &amp; " - " &amp; Table19[[#This Row],[Closing Code Description]]</f>
        <v>DECONTME - Decontaminate</v>
      </c>
      <c r="H2719" t="s">
        <v>8896</v>
      </c>
      <c r="I2719" t="s">
        <v>53</v>
      </c>
    </row>
    <row r="2720" spans="2:9" x14ac:dyDescent="0.35">
      <c r="B2720" t="s">
        <v>1722</v>
      </c>
      <c r="C2720" t="s">
        <v>1723</v>
      </c>
      <c r="D2720" t="str">
        <f>Table19[[#This Row],[Asset Class]] &amp; " - " &amp; Table19[[#This Row],[Class Description]]</f>
        <v>GSDTCSYS - Gas Detection System</v>
      </c>
      <c r="E2720" t="s">
        <v>9742</v>
      </c>
      <c r="F2720" t="s">
        <v>9743</v>
      </c>
      <c r="G2720" t="str">
        <f>Table19[[#This Row],[Closing Code]] &amp; " - " &amp; Table19[[#This Row],[Closing Code Description]]</f>
        <v>RECALBRT - Recalibrate</v>
      </c>
      <c r="H2720" t="s">
        <v>8896</v>
      </c>
      <c r="I2720" t="s">
        <v>53</v>
      </c>
    </row>
    <row r="2721" spans="2:9" x14ac:dyDescent="0.35">
      <c r="B2721" t="s">
        <v>1722</v>
      </c>
      <c r="C2721" t="s">
        <v>1723</v>
      </c>
      <c r="D2721" t="str">
        <f>Table19[[#This Row],[Asset Class]] &amp; " - " &amp; Table19[[#This Row],[Class Description]]</f>
        <v>GSDTCSYS - Gas Detection System</v>
      </c>
      <c r="E2721" t="s">
        <v>9774</v>
      </c>
      <c r="F2721" t="s">
        <v>9775</v>
      </c>
      <c r="G2721" t="str">
        <f>Table19[[#This Row],[Closing Code]] &amp; " - " &amp; Table19[[#This Row],[Closing Code Description]]</f>
        <v>REPAIR - Repair</v>
      </c>
      <c r="H2721" t="s">
        <v>8896</v>
      </c>
      <c r="I2721" t="s">
        <v>53</v>
      </c>
    </row>
    <row r="2722" spans="2:9" x14ac:dyDescent="0.35">
      <c r="B2722" t="s">
        <v>1722</v>
      </c>
      <c r="C2722" t="s">
        <v>1723</v>
      </c>
      <c r="D2722" t="str">
        <f>Table19[[#This Row],[Asset Class]] &amp; " - " &amp; Table19[[#This Row],[Class Description]]</f>
        <v>GSDTCSYS - Gas Detection System</v>
      </c>
      <c r="E2722" t="s">
        <v>9776</v>
      </c>
      <c r="F2722" t="s">
        <v>9777</v>
      </c>
      <c r="G2722" t="str">
        <f>Table19[[#This Row],[Closing Code]] &amp; " - " &amp; Table19[[#This Row],[Closing Code Description]]</f>
        <v>REPLACE - Replace</v>
      </c>
      <c r="H2722" t="s">
        <v>8896</v>
      </c>
      <c r="I2722" t="s">
        <v>53</v>
      </c>
    </row>
    <row r="2723" spans="2:9" x14ac:dyDescent="0.35">
      <c r="B2723" t="s">
        <v>1722</v>
      </c>
      <c r="C2723" t="s">
        <v>1723</v>
      </c>
      <c r="D2723" t="str">
        <f>Table19[[#This Row],[Asset Class]] &amp; " - " &amp; Table19[[#This Row],[Class Description]]</f>
        <v>GSDTCSYS - Gas Detection System</v>
      </c>
      <c r="E2723" t="s">
        <v>9754</v>
      </c>
      <c r="F2723" t="s">
        <v>9755</v>
      </c>
      <c r="G2723" t="str">
        <f>Table19[[#This Row],[Closing Code]] &amp; " - " &amp; Table19[[#This Row],[Closing Code Description]]</f>
        <v>UPGRADES - Upgrade</v>
      </c>
      <c r="H2723" t="s">
        <v>8896</v>
      </c>
      <c r="I2723" t="s">
        <v>53</v>
      </c>
    </row>
    <row r="2724" spans="2:9" x14ac:dyDescent="0.35">
      <c r="B2724" t="s">
        <v>383</v>
      </c>
      <c r="C2724" t="s">
        <v>188</v>
      </c>
      <c r="D2724" t="str">
        <f>Table19[[#This Row],[Asset Class]] &amp; " - " &amp; Table19[[#This Row],[Class Description]]</f>
        <v>HEATEXCH - Heat Exchanger</v>
      </c>
      <c r="E2724" t="s">
        <v>9672</v>
      </c>
      <c r="F2724" t="s">
        <v>9673</v>
      </c>
      <c r="G2724" t="str">
        <f>Table19[[#This Row],[Closing Code]] &amp; " - " &amp; Table19[[#This Row],[Closing Code Description]]</f>
        <v>ABNTEMP - Abnormal Temperature</v>
      </c>
      <c r="H2724" t="s">
        <v>8863</v>
      </c>
      <c r="I2724" t="s">
        <v>53</v>
      </c>
    </row>
    <row r="2725" spans="2:9" x14ac:dyDescent="0.35">
      <c r="B2725" t="s">
        <v>383</v>
      </c>
      <c r="C2725" t="s">
        <v>188</v>
      </c>
      <c r="D2725" t="str">
        <f>Table19[[#This Row],[Asset Class]] &amp; " - " &amp; Table19[[#This Row],[Class Description]]</f>
        <v>HEATEXCH - Heat Exchanger</v>
      </c>
      <c r="E2725" t="s">
        <v>9674</v>
      </c>
      <c r="F2725" t="s">
        <v>9675</v>
      </c>
      <c r="G2725" t="str">
        <f>Table19[[#This Row],[Closing Code]] &amp; " - " &amp; Table19[[#This Row],[Closing Code Description]]</f>
        <v>CORROS - Corrosion</v>
      </c>
      <c r="H2725" t="s">
        <v>8863</v>
      </c>
      <c r="I2725" t="s">
        <v>53</v>
      </c>
    </row>
    <row r="2726" spans="2:9" x14ac:dyDescent="0.35">
      <c r="B2726" t="s">
        <v>383</v>
      </c>
      <c r="C2726" t="s">
        <v>188</v>
      </c>
      <c r="D2726" t="str">
        <f>Table19[[#This Row],[Asset Class]] &amp; " - " &amp; Table19[[#This Row],[Class Description]]</f>
        <v>HEATEXCH - Heat Exchanger</v>
      </c>
      <c r="E2726" t="s">
        <v>9676</v>
      </c>
      <c r="F2726" t="s">
        <v>9677</v>
      </c>
      <c r="G2726" t="str">
        <f>Table19[[#This Row],[Closing Code]] &amp; " - " &amp; Table19[[#This Row],[Closing Code Description]]</f>
        <v>ELECTRIP - Electrical Trip Out</v>
      </c>
      <c r="H2726" t="s">
        <v>8863</v>
      </c>
      <c r="I2726" t="s">
        <v>53</v>
      </c>
    </row>
    <row r="2727" spans="2:9" x14ac:dyDescent="0.35">
      <c r="B2727" t="s">
        <v>383</v>
      </c>
      <c r="C2727" t="s">
        <v>188</v>
      </c>
      <c r="D2727" t="str">
        <f>Table19[[#This Row],[Asset Class]] &amp; " - " &amp; Table19[[#This Row],[Class Description]]</f>
        <v>HEATEXCH - Heat Exchanger</v>
      </c>
      <c r="E2727" t="s">
        <v>9678</v>
      </c>
      <c r="F2727" t="s">
        <v>9679</v>
      </c>
      <c r="G2727" t="str">
        <f>Table19[[#This Row],[Closing Code]] &amp; " - " &amp; Table19[[#This Row],[Closing Code Description]]</f>
        <v>EXNOISE - Excessive Noise</v>
      </c>
      <c r="H2727" t="s">
        <v>8863</v>
      </c>
      <c r="I2727" t="s">
        <v>53</v>
      </c>
    </row>
    <row r="2728" spans="2:9" x14ac:dyDescent="0.35">
      <c r="B2728" t="s">
        <v>383</v>
      </c>
      <c r="C2728" t="s">
        <v>188</v>
      </c>
      <c r="D2728" t="str">
        <f>Table19[[#This Row],[Asset Class]] &amp; " - " &amp; Table19[[#This Row],[Class Description]]</f>
        <v>HEATEXCH - Heat Exchanger</v>
      </c>
      <c r="E2728" t="s">
        <v>9680</v>
      </c>
      <c r="F2728" t="s">
        <v>9681</v>
      </c>
      <c r="G2728" t="str">
        <f>Table19[[#This Row],[Closing Code]] &amp; " - " &amp; Table19[[#This Row],[Closing Code Description]]</f>
        <v>EXVIBRTN - Excessive Vibration</v>
      </c>
      <c r="H2728" t="s">
        <v>8863</v>
      </c>
      <c r="I2728" t="s">
        <v>53</v>
      </c>
    </row>
    <row r="2729" spans="2:9" x14ac:dyDescent="0.35">
      <c r="B2729" t="s">
        <v>383</v>
      </c>
      <c r="C2729" t="s">
        <v>188</v>
      </c>
      <c r="D2729" t="str">
        <f>Table19[[#This Row],[Asset Class]] &amp; " - " &amp; Table19[[#This Row],[Class Description]]</f>
        <v>HEATEXCH - Heat Exchanger</v>
      </c>
      <c r="E2729" t="s">
        <v>9682</v>
      </c>
      <c r="F2729" t="s">
        <v>9683</v>
      </c>
      <c r="G2729" t="str">
        <f>Table19[[#This Row],[Closing Code]] &amp; " - " &amp; Table19[[#This Row],[Closing Code Description]]</f>
        <v>JAMMEDEQ - Jammed Equipment</v>
      </c>
      <c r="H2729" t="s">
        <v>8863</v>
      </c>
      <c r="I2729" t="s">
        <v>53</v>
      </c>
    </row>
    <row r="2730" spans="2:9" x14ac:dyDescent="0.35">
      <c r="B2730" t="s">
        <v>383</v>
      </c>
      <c r="C2730" t="s">
        <v>188</v>
      </c>
      <c r="D2730" t="str">
        <f>Table19[[#This Row],[Asset Class]] &amp; " - " &amp; Table19[[#This Row],[Class Description]]</f>
        <v>HEATEXCH - Heat Exchanger</v>
      </c>
      <c r="E2730" t="s">
        <v>9684</v>
      </c>
      <c r="F2730" t="s">
        <v>9685</v>
      </c>
      <c r="G2730" t="str">
        <f>Table19[[#This Row],[Closing Code]] &amp; " - " &amp; Table19[[#This Row],[Closing Code Description]]</f>
        <v>LEAKING - Leaking</v>
      </c>
      <c r="H2730" t="s">
        <v>8863</v>
      </c>
      <c r="I2730" t="s">
        <v>53</v>
      </c>
    </row>
    <row r="2731" spans="2:9" x14ac:dyDescent="0.35">
      <c r="B2731" t="s">
        <v>383</v>
      </c>
      <c r="C2731" t="s">
        <v>188</v>
      </c>
      <c r="D2731" t="str">
        <f>Table19[[#This Row],[Asset Class]] &amp; " - " &amp; Table19[[#This Row],[Class Description]]</f>
        <v>HEATEXCH - Heat Exchanger</v>
      </c>
      <c r="E2731" t="s">
        <v>9686</v>
      </c>
      <c r="F2731" t="s">
        <v>9687</v>
      </c>
      <c r="G2731" t="str">
        <f>Table19[[#This Row],[Closing Code]] &amp; " - " &amp; Table19[[#This Row],[Closing Code Description]]</f>
        <v>LOWPERF - Low Performance</v>
      </c>
      <c r="H2731" t="s">
        <v>8863</v>
      </c>
      <c r="I2731" t="s">
        <v>53</v>
      </c>
    </row>
    <row r="2732" spans="2:9" x14ac:dyDescent="0.35">
      <c r="B2732" t="s">
        <v>383</v>
      </c>
      <c r="C2732" t="s">
        <v>188</v>
      </c>
      <c r="D2732" t="str">
        <f>Table19[[#This Row],[Asset Class]] &amp; " - " &amp; Table19[[#This Row],[Class Description]]</f>
        <v>HEATEXCH - Heat Exchanger</v>
      </c>
      <c r="E2732" t="s">
        <v>9688</v>
      </c>
      <c r="F2732" t="s">
        <v>9689</v>
      </c>
      <c r="G2732" t="str">
        <f>Table19[[#This Row],[Closing Code]] &amp; " - " &amp; Table19[[#This Row],[Closing Code Description]]</f>
        <v>NONOPER - Non-Operational</v>
      </c>
      <c r="H2732" t="s">
        <v>8863</v>
      </c>
      <c r="I2732" t="s">
        <v>53</v>
      </c>
    </row>
    <row r="2733" spans="2:9" x14ac:dyDescent="0.35">
      <c r="B2733" t="s">
        <v>383</v>
      </c>
      <c r="C2733" t="s">
        <v>188</v>
      </c>
      <c r="D2733" t="str">
        <f>Table19[[#This Row],[Asset Class]] &amp; " - " &amp; Table19[[#This Row],[Class Description]]</f>
        <v>HEATEXCH - Heat Exchanger</v>
      </c>
      <c r="E2733" t="s">
        <v>9690</v>
      </c>
      <c r="F2733" t="s">
        <v>9691</v>
      </c>
      <c r="G2733" t="str">
        <f>Table19[[#This Row],[Closing Code]] &amp; " - " &amp; Table19[[#This Row],[Closing Code Description]]</f>
        <v>PHYDMGE - Physical Damage</v>
      </c>
      <c r="H2733" t="s">
        <v>8863</v>
      </c>
      <c r="I2733" t="s">
        <v>53</v>
      </c>
    </row>
    <row r="2734" spans="2:9" x14ac:dyDescent="0.35">
      <c r="B2734" t="s">
        <v>383</v>
      </c>
      <c r="C2734" t="s">
        <v>188</v>
      </c>
      <c r="D2734" t="str">
        <f>Table19[[#This Row],[Asset Class]] &amp; " - " &amp; Table19[[#This Row],[Class Description]]</f>
        <v>HEATEXCH - Heat Exchanger</v>
      </c>
      <c r="E2734" t="s">
        <v>9692</v>
      </c>
      <c r="F2734" t="s">
        <v>9693</v>
      </c>
      <c r="G2734" t="str">
        <f>Table19[[#This Row],[Closing Code]] &amp; " - " &amp; Table19[[#This Row],[Closing Code Description]]</f>
        <v>UNSMELL - Unusual Smell</v>
      </c>
      <c r="H2734" t="s">
        <v>8863</v>
      </c>
      <c r="I2734" t="s">
        <v>53</v>
      </c>
    </row>
    <row r="2735" spans="2:9" x14ac:dyDescent="0.35">
      <c r="B2735" t="s">
        <v>383</v>
      </c>
      <c r="C2735" t="s">
        <v>188</v>
      </c>
      <c r="D2735" t="str">
        <f>Table19[[#This Row],[Asset Class]] &amp; " - " &amp; Table19[[#This Row],[Class Description]]</f>
        <v>HEATEXCH - Heat Exchanger</v>
      </c>
      <c r="E2735" t="s">
        <v>9694</v>
      </c>
      <c r="F2735" t="s">
        <v>9695</v>
      </c>
      <c r="G2735" t="str">
        <f>Table19[[#This Row],[Closing Code]] &amp; " - " &amp; Table19[[#This Row],[Closing Code Description]]</f>
        <v>UNSMOKE - Unusual Smoke</v>
      </c>
      <c r="H2735" t="s">
        <v>8863</v>
      </c>
      <c r="I2735" t="s">
        <v>53</v>
      </c>
    </row>
    <row r="2736" spans="2:9" x14ac:dyDescent="0.35">
      <c r="B2736" t="s">
        <v>383</v>
      </c>
      <c r="C2736" t="s">
        <v>188</v>
      </c>
      <c r="D2736" t="str">
        <f>Table19[[#This Row],[Asset Class]] &amp; " - " &amp; Table19[[#This Row],[Class Description]]</f>
        <v>HEATEXCH - Heat Exchanger</v>
      </c>
      <c r="E2736" t="s">
        <v>9820</v>
      </c>
      <c r="F2736" t="s">
        <v>9821</v>
      </c>
      <c r="G2736" t="str">
        <f>Table19[[#This Row],[Closing Code]] &amp; " - " &amp; Table19[[#This Row],[Closing Code Description]]</f>
        <v>HEXFAIL - Heat exchanger failed</v>
      </c>
      <c r="H2736" t="s">
        <v>8876</v>
      </c>
      <c r="I2736" t="s">
        <v>53</v>
      </c>
    </row>
    <row r="2737" spans="2:9" x14ac:dyDescent="0.35">
      <c r="B2737" t="s">
        <v>383</v>
      </c>
      <c r="C2737" t="s">
        <v>188</v>
      </c>
      <c r="D2737" t="str">
        <f>Table19[[#This Row],[Asset Class]] &amp; " - " &amp; Table19[[#This Row],[Class Description]]</f>
        <v>HEATEXCH - Heat Exchanger</v>
      </c>
      <c r="E2737" t="s">
        <v>9698</v>
      </c>
      <c r="F2737" t="s">
        <v>9699</v>
      </c>
      <c r="G2737" t="str">
        <f>Table19[[#This Row],[Closing Code]] &amp; " - " &amp; Table19[[#This Row],[Closing Code Description]]</f>
        <v>ACCIDENT - Accident</v>
      </c>
      <c r="H2737" t="s">
        <v>8878</v>
      </c>
      <c r="I2737" t="s">
        <v>53</v>
      </c>
    </row>
    <row r="2738" spans="2:9" x14ac:dyDescent="0.35">
      <c r="B2738" t="s">
        <v>383</v>
      </c>
      <c r="C2738" t="s">
        <v>188</v>
      </c>
      <c r="D2738" t="str">
        <f>Table19[[#This Row],[Asset Class]] &amp; " - " &amp; Table19[[#This Row],[Class Description]]</f>
        <v>HEATEXCH - Heat Exchanger</v>
      </c>
      <c r="E2738" t="s">
        <v>9700</v>
      </c>
      <c r="F2738" t="s">
        <v>9701</v>
      </c>
      <c r="G2738" t="str">
        <f>Table19[[#This Row],[Closing Code]] &amp; " - " &amp; Table19[[#This Row],[Closing Code Description]]</f>
        <v>ACCWEAR - Accelerated Wear</v>
      </c>
      <c r="H2738" t="s">
        <v>8878</v>
      </c>
      <c r="I2738" t="s">
        <v>53</v>
      </c>
    </row>
    <row r="2739" spans="2:9" x14ac:dyDescent="0.35">
      <c r="B2739" t="s">
        <v>383</v>
      </c>
      <c r="C2739" t="s">
        <v>188</v>
      </c>
      <c r="D2739" t="str">
        <f>Table19[[#This Row],[Asset Class]] &amp; " - " &amp; Table19[[#This Row],[Class Description]]</f>
        <v>HEATEXCH - Heat Exchanger</v>
      </c>
      <c r="E2739" t="s">
        <v>9702</v>
      </c>
      <c r="F2739" t="s">
        <v>9703</v>
      </c>
      <c r="G2739" t="str">
        <f>Table19[[#This Row],[Closing Code]] &amp; " - " &amp; Table19[[#This Row],[Closing Code Description]]</f>
        <v>ACTGOD - Weather condition/Forces of nature or Act of God</v>
      </c>
      <c r="H2739" t="s">
        <v>8878</v>
      </c>
      <c r="I2739" t="s">
        <v>53</v>
      </c>
    </row>
    <row r="2740" spans="2:9" x14ac:dyDescent="0.35">
      <c r="B2740" t="s">
        <v>383</v>
      </c>
      <c r="C2740" t="s">
        <v>188</v>
      </c>
      <c r="D2740" t="str">
        <f>Table19[[#This Row],[Asset Class]] &amp; " - " &amp; Table19[[#This Row],[Class Description]]</f>
        <v>HEATEXCH - Heat Exchanger</v>
      </c>
      <c r="E2740" t="s">
        <v>9704</v>
      </c>
      <c r="F2740" t="s">
        <v>9705</v>
      </c>
      <c r="G2740" t="str">
        <f>Table19[[#This Row],[Closing Code]] &amp; " - " &amp; Table19[[#This Row],[Closing Code Description]]</f>
        <v>CONTAM - Contamination</v>
      </c>
      <c r="H2740" t="s">
        <v>8878</v>
      </c>
      <c r="I2740" t="s">
        <v>53</v>
      </c>
    </row>
    <row r="2741" spans="2:9" x14ac:dyDescent="0.35">
      <c r="B2741" t="s">
        <v>383</v>
      </c>
      <c r="C2741" t="s">
        <v>188</v>
      </c>
      <c r="D2741" t="str">
        <f>Table19[[#This Row],[Asset Class]] &amp; " - " &amp; Table19[[#This Row],[Class Description]]</f>
        <v>HEATEXCH - Heat Exchanger</v>
      </c>
      <c r="E2741" t="s">
        <v>9706</v>
      </c>
      <c r="F2741" t="s">
        <v>9707</v>
      </c>
      <c r="G2741" t="str">
        <f>Table19[[#This Row],[Closing Code]] &amp; " - " &amp; Table19[[#This Row],[Closing Code Description]]</f>
        <v>DEFASSET - Defective Asset</v>
      </c>
      <c r="H2741" t="s">
        <v>8878</v>
      </c>
      <c r="I2741" t="s">
        <v>53</v>
      </c>
    </row>
    <row r="2742" spans="2:9" x14ac:dyDescent="0.35">
      <c r="B2742" t="s">
        <v>383</v>
      </c>
      <c r="C2742" t="s">
        <v>188</v>
      </c>
      <c r="D2742" t="str">
        <f>Table19[[#This Row],[Asset Class]] &amp; " - " &amp; Table19[[#This Row],[Class Description]]</f>
        <v>HEATEXCH - Heat Exchanger</v>
      </c>
      <c r="E2742" t="s">
        <v>9708</v>
      </c>
      <c r="F2742" t="s">
        <v>9709</v>
      </c>
      <c r="G2742" t="str">
        <f>Table19[[#This Row],[Closing Code]] &amp; " - " &amp; Table19[[#This Row],[Closing Code Description]]</f>
        <v>EXLOAD - Excessive Load</v>
      </c>
      <c r="H2742" t="s">
        <v>8878</v>
      </c>
      <c r="I2742" t="s">
        <v>53</v>
      </c>
    </row>
    <row r="2743" spans="2:9" x14ac:dyDescent="0.35">
      <c r="B2743" t="s">
        <v>383</v>
      </c>
      <c r="C2743" t="s">
        <v>188</v>
      </c>
      <c r="D2743" t="str">
        <f>Table19[[#This Row],[Asset Class]] &amp; " - " &amp; Table19[[#This Row],[Class Description]]</f>
        <v>HEATEXCH - Heat Exchanger</v>
      </c>
      <c r="E2743" t="s">
        <v>9710</v>
      </c>
      <c r="F2743" t="s">
        <v>9711</v>
      </c>
      <c r="G2743" t="str">
        <f>Table19[[#This Row],[Closing Code]] &amp; " - " &amp; Table19[[#This Row],[Closing Code Description]]</f>
        <v>IMPRMNT - Improper Maintenance</v>
      </c>
      <c r="H2743" t="s">
        <v>8878</v>
      </c>
      <c r="I2743" t="s">
        <v>53</v>
      </c>
    </row>
    <row r="2744" spans="2:9" x14ac:dyDescent="0.35">
      <c r="B2744" t="s">
        <v>383</v>
      </c>
      <c r="C2744" t="s">
        <v>188</v>
      </c>
      <c r="D2744" t="str">
        <f>Table19[[#This Row],[Asset Class]] &amp; " - " &amp; Table19[[#This Row],[Class Description]]</f>
        <v>HEATEXCH - Heat Exchanger</v>
      </c>
      <c r="E2744" t="s">
        <v>9712</v>
      </c>
      <c r="F2744" t="s">
        <v>9713</v>
      </c>
      <c r="G2744" t="str">
        <f>Table19[[#This Row],[Closing Code]] &amp; " - " &amp; Table19[[#This Row],[Closing Code Description]]</f>
        <v>INSLUBR - Insufficient Lubrication</v>
      </c>
      <c r="H2744" t="s">
        <v>8878</v>
      </c>
      <c r="I2744" t="s">
        <v>53</v>
      </c>
    </row>
    <row r="2745" spans="2:9" x14ac:dyDescent="0.35">
      <c r="B2745" t="s">
        <v>383</v>
      </c>
      <c r="C2745" t="s">
        <v>188</v>
      </c>
      <c r="D2745" t="str">
        <f>Table19[[#This Row],[Asset Class]] &amp; " - " &amp; Table19[[#This Row],[Class Description]]</f>
        <v>HEATEXCH - Heat Exchanger</v>
      </c>
      <c r="E2745" t="s">
        <v>9714</v>
      </c>
      <c r="F2745" t="s">
        <v>9715</v>
      </c>
      <c r="G2745" t="str">
        <f>Table19[[#This Row],[Closing Code]] &amp; " - " &amp; Table19[[#This Row],[Closing Code Description]]</f>
        <v>LACKTRN - Lack of/ Inadequate Training</v>
      </c>
      <c r="H2745" t="s">
        <v>8878</v>
      </c>
      <c r="I2745" t="s">
        <v>53</v>
      </c>
    </row>
    <row r="2746" spans="2:9" x14ac:dyDescent="0.35">
      <c r="B2746" t="s">
        <v>383</v>
      </c>
      <c r="C2746" t="s">
        <v>188</v>
      </c>
      <c r="D2746" t="str">
        <f>Table19[[#This Row],[Asset Class]] &amp; " - " &amp; Table19[[#This Row],[Class Description]]</f>
        <v>HEATEXCH - Heat Exchanger</v>
      </c>
      <c r="E2746" t="s">
        <v>9716</v>
      </c>
      <c r="F2746" t="s">
        <v>9717</v>
      </c>
      <c r="G2746" t="str">
        <f>Table19[[#This Row],[Closing Code]] &amp; " - " &amp; Table19[[#This Row],[Closing Code Description]]</f>
        <v>MISSCMP - Loose/ Missing Component</v>
      </c>
      <c r="H2746" t="s">
        <v>8878</v>
      </c>
      <c r="I2746" t="s">
        <v>53</v>
      </c>
    </row>
    <row r="2747" spans="2:9" x14ac:dyDescent="0.35">
      <c r="B2747" t="s">
        <v>383</v>
      </c>
      <c r="C2747" t="s">
        <v>188</v>
      </c>
      <c r="D2747" t="str">
        <f>Table19[[#This Row],[Asset Class]] &amp; " - " &amp; Table19[[#This Row],[Class Description]]</f>
        <v>HEATEXCH - Heat Exchanger</v>
      </c>
      <c r="E2747" t="s">
        <v>9718</v>
      </c>
      <c r="F2747" t="s">
        <v>9719</v>
      </c>
      <c r="G2747" t="str">
        <f>Table19[[#This Row],[Closing Code]] &amp; " - " &amp; Table19[[#This Row],[Closing Code Description]]</f>
        <v>NRMWEAR - Normal Wear</v>
      </c>
      <c r="H2747" t="s">
        <v>8878</v>
      </c>
      <c r="I2747" t="s">
        <v>53</v>
      </c>
    </row>
    <row r="2748" spans="2:9" x14ac:dyDescent="0.35">
      <c r="B2748" t="s">
        <v>383</v>
      </c>
      <c r="C2748" t="s">
        <v>188</v>
      </c>
      <c r="D2748" t="str">
        <f>Table19[[#This Row],[Asset Class]] &amp; " - " &amp; Table19[[#This Row],[Class Description]]</f>
        <v>HEATEXCH - Heat Exchanger</v>
      </c>
      <c r="E2748" t="s">
        <v>9720</v>
      </c>
      <c r="F2748" t="s">
        <v>9721</v>
      </c>
      <c r="G2748" t="str">
        <f>Table19[[#This Row],[Closing Code]] &amp; " - " &amp; Table19[[#This Row],[Closing Code Description]]</f>
        <v>OTHER - Other (specify)</v>
      </c>
      <c r="H2748" t="s">
        <v>8878</v>
      </c>
      <c r="I2748" t="s">
        <v>53</v>
      </c>
    </row>
    <row r="2749" spans="2:9" x14ac:dyDescent="0.35">
      <c r="B2749" t="s">
        <v>383</v>
      </c>
      <c r="C2749" t="s">
        <v>188</v>
      </c>
      <c r="D2749" t="str">
        <f>Table19[[#This Row],[Asset Class]] &amp; " - " &amp; Table19[[#This Row],[Class Description]]</f>
        <v>HEATEXCH - Heat Exchanger</v>
      </c>
      <c r="E2749" t="s">
        <v>9722</v>
      </c>
      <c r="F2749" t="s">
        <v>9723</v>
      </c>
      <c r="G2749" t="str">
        <f>Table19[[#This Row],[Closing Code]] &amp; " - " &amp; Table19[[#This Row],[Closing Code Description]]</f>
        <v>PRINSTAL - Poor Installation</v>
      </c>
      <c r="H2749" t="s">
        <v>8878</v>
      </c>
      <c r="I2749" t="s">
        <v>53</v>
      </c>
    </row>
    <row r="2750" spans="2:9" x14ac:dyDescent="0.35">
      <c r="B2750" t="s">
        <v>383</v>
      </c>
      <c r="C2750" t="s">
        <v>188</v>
      </c>
      <c r="D2750" t="str">
        <f>Table19[[#This Row],[Asset Class]] &amp; " - " &amp; Table19[[#This Row],[Class Description]]</f>
        <v>HEATEXCH - Heat Exchanger</v>
      </c>
      <c r="E2750" t="s">
        <v>9724</v>
      </c>
      <c r="F2750" t="s">
        <v>9725</v>
      </c>
      <c r="G2750" t="str">
        <f>Table19[[#This Row],[Closing Code]] &amp; " - " &amp; Table19[[#This Row],[Closing Code Description]]</f>
        <v>PROCISSU - Procedure Issue</v>
      </c>
      <c r="H2750" t="s">
        <v>8878</v>
      </c>
      <c r="I2750" t="s">
        <v>53</v>
      </c>
    </row>
    <row r="2751" spans="2:9" x14ac:dyDescent="0.35">
      <c r="B2751" t="s">
        <v>383</v>
      </c>
      <c r="C2751" t="s">
        <v>188</v>
      </c>
      <c r="D2751" t="str">
        <f>Table19[[#This Row],[Asset Class]] &amp; " - " &amp; Table19[[#This Row],[Class Description]]</f>
        <v>HEATEXCH - Heat Exchanger</v>
      </c>
      <c r="E2751" t="s">
        <v>9726</v>
      </c>
      <c r="F2751" t="s">
        <v>9727</v>
      </c>
      <c r="G2751" t="str">
        <f>Table19[[#This Row],[Closing Code]] &amp; " - " &amp; Table19[[#This Row],[Closing Code Description]]</f>
        <v>UTLFAIL - Utility Failure</v>
      </c>
      <c r="H2751" t="s">
        <v>8878</v>
      </c>
      <c r="I2751" t="s">
        <v>53</v>
      </c>
    </row>
    <row r="2752" spans="2:9" x14ac:dyDescent="0.35">
      <c r="B2752" t="s">
        <v>383</v>
      </c>
      <c r="C2752" t="s">
        <v>188</v>
      </c>
      <c r="D2752" t="str">
        <f>Table19[[#This Row],[Asset Class]] &amp; " - " &amp; Table19[[#This Row],[Class Description]]</f>
        <v>HEATEXCH - Heat Exchanger</v>
      </c>
      <c r="E2752" t="s">
        <v>9728</v>
      </c>
      <c r="F2752" t="s">
        <v>9729</v>
      </c>
      <c r="G2752" t="str">
        <f>Table19[[#This Row],[Closing Code]] &amp; " - " &amp; Table19[[#This Row],[Closing Code Description]]</f>
        <v>VNDLSM - Vandalism</v>
      </c>
      <c r="H2752" t="s">
        <v>8878</v>
      </c>
      <c r="I2752" t="s">
        <v>53</v>
      </c>
    </row>
    <row r="2753" spans="2:9" x14ac:dyDescent="0.35">
      <c r="B2753" t="s">
        <v>383</v>
      </c>
      <c r="C2753" t="s">
        <v>188</v>
      </c>
      <c r="D2753" t="str">
        <f>Table19[[#This Row],[Asset Class]] &amp; " - " &amp; Table19[[#This Row],[Class Description]]</f>
        <v>HEATEXCH - Heat Exchanger</v>
      </c>
      <c r="E2753" t="s">
        <v>9730</v>
      </c>
      <c r="F2753" t="s">
        <v>9731</v>
      </c>
      <c r="G2753" t="str">
        <f>Table19[[#This Row],[Closing Code]] &amp; " - " &amp; Table19[[#This Row],[Closing Code Description]]</f>
        <v>WORNCMPT - Defective/ Worn Component</v>
      </c>
      <c r="H2753" t="s">
        <v>8878</v>
      </c>
      <c r="I2753" t="s">
        <v>53</v>
      </c>
    </row>
    <row r="2754" spans="2:9" x14ac:dyDescent="0.35">
      <c r="B2754" t="s">
        <v>383</v>
      </c>
      <c r="C2754" t="s">
        <v>188</v>
      </c>
      <c r="D2754" t="str">
        <f>Table19[[#This Row],[Asset Class]] &amp; " - " &amp; Table19[[#This Row],[Class Description]]</f>
        <v>HEATEXCH - Heat Exchanger</v>
      </c>
      <c r="E2754" t="s">
        <v>9732</v>
      </c>
      <c r="F2754" t="s">
        <v>9733</v>
      </c>
      <c r="G2754" t="str">
        <f>Table19[[#This Row],[Closing Code]] &amp; " - " &amp; Table19[[#This Row],[Closing Code Description]]</f>
        <v>ADJUSTD - Adjusted</v>
      </c>
      <c r="H2754" t="s">
        <v>8896</v>
      </c>
      <c r="I2754" t="s">
        <v>53</v>
      </c>
    </row>
    <row r="2755" spans="2:9" x14ac:dyDescent="0.35">
      <c r="B2755" t="s">
        <v>383</v>
      </c>
      <c r="C2755" t="s">
        <v>188</v>
      </c>
      <c r="D2755" t="str">
        <f>Table19[[#This Row],[Asset Class]] &amp; " - " &amp; Table19[[#This Row],[Class Description]]</f>
        <v>HEATEXCH - Heat Exchanger</v>
      </c>
      <c r="E2755" t="s">
        <v>9734</v>
      </c>
      <c r="F2755" t="s">
        <v>9735</v>
      </c>
      <c r="G2755" t="str">
        <f>Table19[[#This Row],[Closing Code]] &amp; " - " &amp; Table19[[#This Row],[Closing Code Description]]</f>
        <v>DECOMM - Decommission</v>
      </c>
      <c r="H2755" t="s">
        <v>8896</v>
      </c>
      <c r="I2755" t="s">
        <v>53</v>
      </c>
    </row>
    <row r="2756" spans="2:9" x14ac:dyDescent="0.35">
      <c r="B2756" t="s">
        <v>383</v>
      </c>
      <c r="C2756" t="s">
        <v>188</v>
      </c>
      <c r="D2756" t="str">
        <f>Table19[[#This Row],[Asset Class]] &amp; " - " &amp; Table19[[#This Row],[Class Description]]</f>
        <v>HEATEXCH - Heat Exchanger</v>
      </c>
      <c r="E2756" t="s">
        <v>9736</v>
      </c>
      <c r="F2756" t="s">
        <v>9737</v>
      </c>
      <c r="G2756" t="str">
        <f>Table19[[#This Row],[Closing Code]] &amp; " - " &amp; Table19[[#This Row],[Closing Code Description]]</f>
        <v>DECONTME - Decontaminate</v>
      </c>
      <c r="H2756" t="s">
        <v>8896</v>
      </c>
      <c r="I2756" t="s">
        <v>53</v>
      </c>
    </row>
    <row r="2757" spans="2:9" x14ac:dyDescent="0.35">
      <c r="B2757" t="s">
        <v>383</v>
      </c>
      <c r="C2757" t="s">
        <v>188</v>
      </c>
      <c r="D2757" t="str">
        <f>Table19[[#This Row],[Asset Class]] &amp; " - " &amp; Table19[[#This Row],[Class Description]]</f>
        <v>HEATEXCH - Heat Exchanger</v>
      </c>
      <c r="E2757" t="s">
        <v>9738</v>
      </c>
      <c r="F2757" t="s">
        <v>9739</v>
      </c>
      <c r="G2757" t="str">
        <f>Table19[[#This Row],[Closing Code]] &amp; " - " &amp; Table19[[#This Row],[Closing Code Description]]</f>
        <v>DONOTHIN - Do Nothing</v>
      </c>
      <c r="H2757" t="s">
        <v>8896</v>
      </c>
      <c r="I2757" t="s">
        <v>53</v>
      </c>
    </row>
    <row r="2758" spans="2:9" x14ac:dyDescent="0.35">
      <c r="B2758" t="s">
        <v>383</v>
      </c>
      <c r="C2758" t="s">
        <v>188</v>
      </c>
      <c r="D2758" t="str">
        <f>Table19[[#This Row],[Asset Class]] &amp; " - " &amp; Table19[[#This Row],[Class Description]]</f>
        <v>HEATEXCH - Heat Exchanger</v>
      </c>
      <c r="E2758" t="s">
        <v>9740</v>
      </c>
      <c r="F2758" t="s">
        <v>9741</v>
      </c>
      <c r="G2758" t="str">
        <f>Table19[[#This Row],[Closing Code]] &amp; " - " &amp; Table19[[#This Row],[Closing Code Description]]</f>
        <v>LUBRCTE - Lubricate</v>
      </c>
      <c r="H2758" t="s">
        <v>8896</v>
      </c>
      <c r="I2758" t="s">
        <v>53</v>
      </c>
    </row>
    <row r="2759" spans="2:9" x14ac:dyDescent="0.35">
      <c r="B2759" t="s">
        <v>383</v>
      </c>
      <c r="C2759" t="s">
        <v>188</v>
      </c>
      <c r="D2759" t="str">
        <f>Table19[[#This Row],[Asset Class]] &amp; " - " &amp; Table19[[#This Row],[Class Description]]</f>
        <v>HEATEXCH - Heat Exchanger</v>
      </c>
      <c r="E2759" t="s">
        <v>9720</v>
      </c>
      <c r="F2759" t="s">
        <v>9721</v>
      </c>
      <c r="G2759" t="str">
        <f>Table19[[#This Row],[Closing Code]] &amp; " - " &amp; Table19[[#This Row],[Closing Code Description]]</f>
        <v>OTHER - Other (specify)</v>
      </c>
      <c r="H2759" t="s">
        <v>8896</v>
      </c>
      <c r="I2759" t="s">
        <v>53</v>
      </c>
    </row>
    <row r="2760" spans="2:9" x14ac:dyDescent="0.35">
      <c r="B2760" t="s">
        <v>383</v>
      </c>
      <c r="C2760" t="s">
        <v>188</v>
      </c>
      <c r="D2760" t="str">
        <f>Table19[[#This Row],[Asset Class]] &amp; " - " &amp; Table19[[#This Row],[Class Description]]</f>
        <v>HEATEXCH - Heat Exchanger</v>
      </c>
      <c r="E2760" t="s">
        <v>9742</v>
      </c>
      <c r="F2760" t="s">
        <v>9743</v>
      </c>
      <c r="G2760" t="str">
        <f>Table19[[#This Row],[Closing Code]] &amp; " - " &amp; Table19[[#This Row],[Closing Code Description]]</f>
        <v>RECALBRT - Recalibrate</v>
      </c>
      <c r="H2760" t="s">
        <v>8896</v>
      </c>
      <c r="I2760" t="s">
        <v>53</v>
      </c>
    </row>
    <row r="2761" spans="2:9" x14ac:dyDescent="0.35">
      <c r="B2761" t="s">
        <v>383</v>
      </c>
      <c r="C2761" t="s">
        <v>188</v>
      </c>
      <c r="D2761" t="str">
        <f>Table19[[#This Row],[Asset Class]] &amp; " - " &amp; Table19[[#This Row],[Class Description]]</f>
        <v>HEATEXCH - Heat Exchanger</v>
      </c>
      <c r="E2761" t="s">
        <v>9744</v>
      </c>
      <c r="F2761" t="s">
        <v>9745</v>
      </c>
      <c r="G2761" t="str">
        <f>Table19[[#This Row],[Closing Code]] &amp; " - " &amp; Table19[[#This Row],[Closing Code Description]]</f>
        <v>REMVOBT - Remove Obstruction</v>
      </c>
      <c r="H2761" t="s">
        <v>8896</v>
      </c>
      <c r="I2761" t="s">
        <v>53</v>
      </c>
    </row>
    <row r="2762" spans="2:9" x14ac:dyDescent="0.35">
      <c r="B2762" t="s">
        <v>383</v>
      </c>
      <c r="C2762" t="s">
        <v>188</v>
      </c>
      <c r="D2762" t="str">
        <f>Table19[[#This Row],[Asset Class]] &amp; " - " &amp; Table19[[#This Row],[Class Description]]</f>
        <v>HEATEXCH - Heat Exchanger</v>
      </c>
      <c r="E2762" t="s">
        <v>9746</v>
      </c>
      <c r="F2762" t="s">
        <v>9747</v>
      </c>
      <c r="G2762" t="str">
        <f>Table19[[#This Row],[Closing Code]] &amp; " - " &amp; Table19[[#This Row],[Closing Code Description]]</f>
        <v>REPCMPT - Repair Component</v>
      </c>
      <c r="H2762" t="s">
        <v>8896</v>
      </c>
      <c r="I2762" t="s">
        <v>53</v>
      </c>
    </row>
    <row r="2763" spans="2:9" x14ac:dyDescent="0.35">
      <c r="B2763" t="s">
        <v>383</v>
      </c>
      <c r="C2763" t="s">
        <v>188</v>
      </c>
      <c r="D2763" t="str">
        <f>Table19[[#This Row],[Asset Class]] &amp; " - " &amp; Table19[[#This Row],[Class Description]]</f>
        <v>HEATEXCH - Heat Exchanger</v>
      </c>
      <c r="E2763" t="s">
        <v>9748</v>
      </c>
      <c r="F2763" t="s">
        <v>9749</v>
      </c>
      <c r="G2763" t="str">
        <f>Table19[[#This Row],[Closing Code]] &amp; " - " &amp; Table19[[#This Row],[Closing Code Description]]</f>
        <v>REPLASS - Replace Asset</v>
      </c>
      <c r="H2763" t="s">
        <v>8896</v>
      </c>
      <c r="I2763" t="s">
        <v>53</v>
      </c>
    </row>
    <row r="2764" spans="2:9" x14ac:dyDescent="0.35">
      <c r="B2764" t="s">
        <v>383</v>
      </c>
      <c r="C2764" t="s">
        <v>188</v>
      </c>
      <c r="D2764" t="str">
        <f>Table19[[#This Row],[Asset Class]] &amp; " - " &amp; Table19[[#This Row],[Class Description]]</f>
        <v>HEATEXCH - Heat Exchanger</v>
      </c>
      <c r="E2764" t="s">
        <v>9750</v>
      </c>
      <c r="F2764" t="s">
        <v>9751</v>
      </c>
      <c r="G2764" t="str">
        <f>Table19[[#This Row],[Closing Code]] &amp; " - " &amp; Table19[[#This Row],[Closing Code Description]]</f>
        <v>REPLCMPT - Replace Component</v>
      </c>
      <c r="H2764" t="s">
        <v>8896</v>
      </c>
      <c r="I2764" t="s">
        <v>53</v>
      </c>
    </row>
    <row r="2765" spans="2:9" x14ac:dyDescent="0.35">
      <c r="B2765" t="s">
        <v>383</v>
      </c>
      <c r="C2765" t="s">
        <v>188</v>
      </c>
      <c r="D2765" t="str">
        <f>Table19[[#This Row],[Asset Class]] &amp; " - " &amp; Table19[[#This Row],[Class Description]]</f>
        <v>HEATEXCH - Heat Exchanger</v>
      </c>
      <c r="E2765" t="s">
        <v>9752</v>
      </c>
      <c r="F2765" t="s">
        <v>9753</v>
      </c>
      <c r="G2765" t="str">
        <f>Table19[[#This Row],[Closing Code]] &amp; " - " &amp; Table19[[#This Row],[Closing Code Description]]</f>
        <v>REPRASS - Repair Asset</v>
      </c>
      <c r="H2765" t="s">
        <v>8896</v>
      </c>
      <c r="I2765" t="s">
        <v>53</v>
      </c>
    </row>
    <row r="2766" spans="2:9" x14ac:dyDescent="0.35">
      <c r="B2766" t="s">
        <v>383</v>
      </c>
      <c r="C2766" t="s">
        <v>188</v>
      </c>
      <c r="D2766" t="str">
        <f>Table19[[#This Row],[Asset Class]] &amp; " - " &amp; Table19[[#This Row],[Class Description]]</f>
        <v>HEATEXCH - Heat Exchanger</v>
      </c>
      <c r="E2766" t="s">
        <v>9754</v>
      </c>
      <c r="F2766" t="s">
        <v>9755</v>
      </c>
      <c r="G2766" t="str">
        <f>Table19[[#This Row],[Closing Code]] &amp; " - " &amp; Table19[[#This Row],[Closing Code Description]]</f>
        <v>UPGRADES - Upgrade</v>
      </c>
      <c r="H2766" t="s">
        <v>8896</v>
      </c>
      <c r="I2766" t="s">
        <v>53</v>
      </c>
    </row>
    <row r="2767" spans="2:9" x14ac:dyDescent="0.35">
      <c r="B2767" t="s">
        <v>372</v>
      </c>
      <c r="C2767" t="s">
        <v>184</v>
      </c>
      <c r="D2767" t="str">
        <f>Table19[[#This Row],[Asset Class]] &amp; " - " &amp; Table19[[#This Row],[Class Description]]</f>
        <v>HMDFR - Humidifier</v>
      </c>
      <c r="E2767" t="s">
        <v>9672</v>
      </c>
      <c r="F2767" t="s">
        <v>9673</v>
      </c>
      <c r="G2767" t="str">
        <f>Table19[[#This Row],[Closing Code]] &amp; " - " &amp; Table19[[#This Row],[Closing Code Description]]</f>
        <v>ABNTEMP - Abnormal Temperature</v>
      </c>
      <c r="H2767" t="s">
        <v>8863</v>
      </c>
      <c r="I2767" t="s">
        <v>53</v>
      </c>
    </row>
    <row r="2768" spans="2:9" x14ac:dyDescent="0.35">
      <c r="B2768" t="s">
        <v>372</v>
      </c>
      <c r="C2768" t="s">
        <v>184</v>
      </c>
      <c r="D2768" t="str">
        <f>Table19[[#This Row],[Asset Class]] &amp; " - " &amp; Table19[[#This Row],[Class Description]]</f>
        <v>HMDFR - Humidifier</v>
      </c>
      <c r="E2768" t="s">
        <v>9674</v>
      </c>
      <c r="F2768" t="s">
        <v>9675</v>
      </c>
      <c r="G2768" t="str">
        <f>Table19[[#This Row],[Closing Code]] &amp; " - " &amp; Table19[[#This Row],[Closing Code Description]]</f>
        <v>CORROS - Corrosion</v>
      </c>
      <c r="H2768" t="s">
        <v>8863</v>
      </c>
      <c r="I2768" t="s">
        <v>53</v>
      </c>
    </row>
    <row r="2769" spans="2:9" x14ac:dyDescent="0.35">
      <c r="B2769" t="s">
        <v>372</v>
      </c>
      <c r="C2769" t="s">
        <v>184</v>
      </c>
      <c r="D2769" t="str">
        <f>Table19[[#This Row],[Asset Class]] &amp; " - " &amp; Table19[[#This Row],[Class Description]]</f>
        <v>HMDFR - Humidifier</v>
      </c>
      <c r="E2769" t="s">
        <v>9676</v>
      </c>
      <c r="F2769" t="s">
        <v>9677</v>
      </c>
      <c r="G2769" t="str">
        <f>Table19[[#This Row],[Closing Code]] &amp; " - " &amp; Table19[[#This Row],[Closing Code Description]]</f>
        <v>ELECTRIP - Electrical Trip Out</v>
      </c>
      <c r="H2769" t="s">
        <v>8863</v>
      </c>
      <c r="I2769" t="s">
        <v>53</v>
      </c>
    </row>
    <row r="2770" spans="2:9" x14ac:dyDescent="0.35">
      <c r="B2770" t="s">
        <v>372</v>
      </c>
      <c r="C2770" t="s">
        <v>184</v>
      </c>
      <c r="D2770" t="str">
        <f>Table19[[#This Row],[Asset Class]] &amp; " - " &amp; Table19[[#This Row],[Class Description]]</f>
        <v>HMDFR - Humidifier</v>
      </c>
      <c r="E2770" t="s">
        <v>9678</v>
      </c>
      <c r="F2770" t="s">
        <v>9679</v>
      </c>
      <c r="G2770" t="str">
        <f>Table19[[#This Row],[Closing Code]] &amp; " - " &amp; Table19[[#This Row],[Closing Code Description]]</f>
        <v>EXNOISE - Excessive Noise</v>
      </c>
      <c r="H2770" t="s">
        <v>8863</v>
      </c>
      <c r="I2770" t="s">
        <v>53</v>
      </c>
    </row>
    <row r="2771" spans="2:9" x14ac:dyDescent="0.35">
      <c r="B2771" t="s">
        <v>372</v>
      </c>
      <c r="C2771" t="s">
        <v>184</v>
      </c>
      <c r="D2771" t="str">
        <f>Table19[[#This Row],[Asset Class]] &amp; " - " &amp; Table19[[#This Row],[Class Description]]</f>
        <v>HMDFR - Humidifier</v>
      </c>
      <c r="E2771" t="s">
        <v>9680</v>
      </c>
      <c r="F2771" t="s">
        <v>9681</v>
      </c>
      <c r="G2771" t="str">
        <f>Table19[[#This Row],[Closing Code]] &amp; " - " &amp; Table19[[#This Row],[Closing Code Description]]</f>
        <v>EXVIBRTN - Excessive Vibration</v>
      </c>
      <c r="H2771" t="s">
        <v>8863</v>
      </c>
      <c r="I2771" t="s">
        <v>53</v>
      </c>
    </row>
    <row r="2772" spans="2:9" x14ac:dyDescent="0.35">
      <c r="B2772" t="s">
        <v>372</v>
      </c>
      <c r="C2772" t="s">
        <v>184</v>
      </c>
      <c r="D2772" t="str">
        <f>Table19[[#This Row],[Asset Class]] &amp; " - " &amp; Table19[[#This Row],[Class Description]]</f>
        <v>HMDFR - Humidifier</v>
      </c>
      <c r="E2772" t="s">
        <v>9682</v>
      </c>
      <c r="F2772" t="s">
        <v>9683</v>
      </c>
      <c r="G2772" t="str">
        <f>Table19[[#This Row],[Closing Code]] &amp; " - " &amp; Table19[[#This Row],[Closing Code Description]]</f>
        <v>JAMMEDEQ - Jammed Equipment</v>
      </c>
      <c r="H2772" t="s">
        <v>8863</v>
      </c>
      <c r="I2772" t="s">
        <v>53</v>
      </c>
    </row>
    <row r="2773" spans="2:9" x14ac:dyDescent="0.35">
      <c r="B2773" t="s">
        <v>372</v>
      </c>
      <c r="C2773" t="s">
        <v>184</v>
      </c>
      <c r="D2773" t="str">
        <f>Table19[[#This Row],[Asset Class]] &amp; " - " &amp; Table19[[#This Row],[Class Description]]</f>
        <v>HMDFR - Humidifier</v>
      </c>
      <c r="E2773" t="s">
        <v>9684</v>
      </c>
      <c r="F2773" t="s">
        <v>9685</v>
      </c>
      <c r="G2773" t="str">
        <f>Table19[[#This Row],[Closing Code]] &amp; " - " &amp; Table19[[#This Row],[Closing Code Description]]</f>
        <v>LEAKING - Leaking</v>
      </c>
      <c r="H2773" t="s">
        <v>8863</v>
      </c>
      <c r="I2773" t="s">
        <v>53</v>
      </c>
    </row>
    <row r="2774" spans="2:9" x14ac:dyDescent="0.35">
      <c r="B2774" t="s">
        <v>372</v>
      </c>
      <c r="C2774" t="s">
        <v>184</v>
      </c>
      <c r="D2774" t="str">
        <f>Table19[[#This Row],[Asset Class]] &amp; " - " &amp; Table19[[#This Row],[Class Description]]</f>
        <v>HMDFR - Humidifier</v>
      </c>
      <c r="E2774" t="s">
        <v>9686</v>
      </c>
      <c r="F2774" t="s">
        <v>9687</v>
      </c>
      <c r="G2774" t="str">
        <f>Table19[[#This Row],[Closing Code]] &amp; " - " &amp; Table19[[#This Row],[Closing Code Description]]</f>
        <v>LOWPERF - Low Performance</v>
      </c>
      <c r="H2774" t="s">
        <v>8863</v>
      </c>
      <c r="I2774" t="s">
        <v>53</v>
      </c>
    </row>
    <row r="2775" spans="2:9" x14ac:dyDescent="0.35">
      <c r="B2775" t="s">
        <v>372</v>
      </c>
      <c r="C2775" t="s">
        <v>184</v>
      </c>
      <c r="D2775" t="str">
        <f>Table19[[#This Row],[Asset Class]] &amp; " - " &amp; Table19[[#This Row],[Class Description]]</f>
        <v>HMDFR - Humidifier</v>
      </c>
      <c r="E2775" t="s">
        <v>9688</v>
      </c>
      <c r="F2775" t="s">
        <v>9689</v>
      </c>
      <c r="G2775" t="str">
        <f>Table19[[#This Row],[Closing Code]] &amp; " - " &amp; Table19[[#This Row],[Closing Code Description]]</f>
        <v>NONOPER - Non-Operational</v>
      </c>
      <c r="H2775" t="s">
        <v>8863</v>
      </c>
      <c r="I2775" t="s">
        <v>53</v>
      </c>
    </row>
    <row r="2776" spans="2:9" x14ac:dyDescent="0.35">
      <c r="B2776" t="s">
        <v>372</v>
      </c>
      <c r="C2776" t="s">
        <v>184</v>
      </c>
      <c r="D2776" t="str">
        <f>Table19[[#This Row],[Asset Class]] &amp; " - " &amp; Table19[[#This Row],[Class Description]]</f>
        <v>HMDFR - Humidifier</v>
      </c>
      <c r="E2776" t="s">
        <v>9690</v>
      </c>
      <c r="F2776" t="s">
        <v>9691</v>
      </c>
      <c r="G2776" t="str">
        <f>Table19[[#This Row],[Closing Code]] &amp; " - " &amp; Table19[[#This Row],[Closing Code Description]]</f>
        <v>PHYDMGE - Physical Damage</v>
      </c>
      <c r="H2776" t="s">
        <v>8863</v>
      </c>
      <c r="I2776" t="s">
        <v>53</v>
      </c>
    </row>
    <row r="2777" spans="2:9" x14ac:dyDescent="0.35">
      <c r="B2777" t="s">
        <v>372</v>
      </c>
      <c r="C2777" t="s">
        <v>184</v>
      </c>
      <c r="D2777" t="str">
        <f>Table19[[#This Row],[Asset Class]] &amp; " - " &amp; Table19[[#This Row],[Class Description]]</f>
        <v>HMDFR - Humidifier</v>
      </c>
      <c r="E2777" t="s">
        <v>9692</v>
      </c>
      <c r="F2777" t="s">
        <v>9693</v>
      </c>
      <c r="G2777" t="str">
        <f>Table19[[#This Row],[Closing Code]] &amp; " - " &amp; Table19[[#This Row],[Closing Code Description]]</f>
        <v>UNSMELL - Unusual Smell</v>
      </c>
      <c r="H2777" t="s">
        <v>8863</v>
      </c>
      <c r="I2777" t="s">
        <v>53</v>
      </c>
    </row>
    <row r="2778" spans="2:9" x14ac:dyDescent="0.35">
      <c r="B2778" t="s">
        <v>372</v>
      </c>
      <c r="C2778" t="s">
        <v>184</v>
      </c>
      <c r="D2778" t="str">
        <f>Table19[[#This Row],[Asset Class]] &amp; " - " &amp; Table19[[#This Row],[Class Description]]</f>
        <v>HMDFR - Humidifier</v>
      </c>
      <c r="E2778" t="s">
        <v>9694</v>
      </c>
      <c r="F2778" t="s">
        <v>9695</v>
      </c>
      <c r="G2778" t="str">
        <f>Table19[[#This Row],[Closing Code]] &amp; " - " &amp; Table19[[#This Row],[Closing Code Description]]</f>
        <v>UNSMOKE - Unusual Smoke</v>
      </c>
      <c r="H2778" t="s">
        <v>8863</v>
      </c>
      <c r="I2778" t="s">
        <v>53</v>
      </c>
    </row>
    <row r="2779" spans="2:9" x14ac:dyDescent="0.35">
      <c r="B2779" t="s">
        <v>372</v>
      </c>
      <c r="C2779" t="s">
        <v>184</v>
      </c>
      <c r="D2779" t="str">
        <f>Table19[[#This Row],[Asset Class]] &amp; " - " &amp; Table19[[#This Row],[Class Description]]</f>
        <v>HMDFR - Humidifier</v>
      </c>
      <c r="E2779" t="s">
        <v>10670</v>
      </c>
      <c r="F2779" t="s">
        <v>10671</v>
      </c>
      <c r="G2779" t="str">
        <f>Table19[[#This Row],[Closing Code]] &amp; " - " &amp; Table19[[#This Row],[Closing Code Description]]</f>
        <v>HMCDET - Humidifier components deteriorated</v>
      </c>
      <c r="H2779" t="s">
        <v>8876</v>
      </c>
      <c r="I2779" t="s">
        <v>53</v>
      </c>
    </row>
    <row r="2780" spans="2:9" x14ac:dyDescent="0.35">
      <c r="B2780" t="s">
        <v>372</v>
      </c>
      <c r="C2780" t="s">
        <v>184</v>
      </c>
      <c r="D2780" t="str">
        <f>Table19[[#This Row],[Asset Class]] &amp; " - " &amp; Table19[[#This Row],[Class Description]]</f>
        <v>HMDFR - Humidifier</v>
      </c>
      <c r="E2780" t="s">
        <v>10672</v>
      </c>
      <c r="F2780" t="s">
        <v>10673</v>
      </c>
      <c r="G2780" t="str">
        <f>Table19[[#This Row],[Closing Code]] &amp; " - " &amp; Table19[[#This Row],[Closing Code Description]]</f>
        <v>HMPCONT - Humidifier pad contaminated</v>
      </c>
      <c r="H2780" t="s">
        <v>8876</v>
      </c>
      <c r="I2780" t="s">
        <v>53</v>
      </c>
    </row>
    <row r="2781" spans="2:9" x14ac:dyDescent="0.35">
      <c r="B2781" t="s">
        <v>372</v>
      </c>
      <c r="C2781" t="s">
        <v>184</v>
      </c>
      <c r="D2781" t="str">
        <f>Table19[[#This Row],[Asset Class]] &amp; " - " &amp; Table19[[#This Row],[Class Description]]</f>
        <v>HMDFR - Humidifier</v>
      </c>
      <c r="E2781" t="s">
        <v>9698</v>
      </c>
      <c r="F2781" t="s">
        <v>9699</v>
      </c>
      <c r="G2781" t="str">
        <f>Table19[[#This Row],[Closing Code]] &amp; " - " &amp; Table19[[#This Row],[Closing Code Description]]</f>
        <v>ACCIDENT - Accident</v>
      </c>
      <c r="H2781" t="s">
        <v>8878</v>
      </c>
      <c r="I2781" t="s">
        <v>53</v>
      </c>
    </row>
    <row r="2782" spans="2:9" x14ac:dyDescent="0.35">
      <c r="B2782" t="s">
        <v>372</v>
      </c>
      <c r="C2782" t="s">
        <v>184</v>
      </c>
      <c r="D2782" t="str">
        <f>Table19[[#This Row],[Asset Class]] &amp; " - " &amp; Table19[[#This Row],[Class Description]]</f>
        <v>HMDFR - Humidifier</v>
      </c>
      <c r="E2782" t="s">
        <v>9700</v>
      </c>
      <c r="F2782" t="s">
        <v>9701</v>
      </c>
      <c r="G2782" t="str">
        <f>Table19[[#This Row],[Closing Code]] &amp; " - " &amp; Table19[[#This Row],[Closing Code Description]]</f>
        <v>ACCWEAR - Accelerated Wear</v>
      </c>
      <c r="H2782" t="s">
        <v>8878</v>
      </c>
      <c r="I2782" t="s">
        <v>53</v>
      </c>
    </row>
    <row r="2783" spans="2:9" x14ac:dyDescent="0.35">
      <c r="B2783" t="s">
        <v>372</v>
      </c>
      <c r="C2783" t="s">
        <v>184</v>
      </c>
      <c r="D2783" t="str">
        <f>Table19[[#This Row],[Asset Class]] &amp; " - " &amp; Table19[[#This Row],[Class Description]]</f>
        <v>HMDFR - Humidifier</v>
      </c>
      <c r="E2783" t="s">
        <v>9702</v>
      </c>
      <c r="F2783" t="s">
        <v>9703</v>
      </c>
      <c r="G2783" t="str">
        <f>Table19[[#This Row],[Closing Code]] &amp; " - " &amp; Table19[[#This Row],[Closing Code Description]]</f>
        <v>ACTGOD - Weather condition/Forces of nature or Act of God</v>
      </c>
      <c r="H2783" t="s">
        <v>8878</v>
      </c>
      <c r="I2783" t="s">
        <v>53</v>
      </c>
    </row>
    <row r="2784" spans="2:9" x14ac:dyDescent="0.35">
      <c r="B2784" t="s">
        <v>372</v>
      </c>
      <c r="C2784" t="s">
        <v>184</v>
      </c>
      <c r="D2784" t="str">
        <f>Table19[[#This Row],[Asset Class]] &amp; " - " &amp; Table19[[#This Row],[Class Description]]</f>
        <v>HMDFR - Humidifier</v>
      </c>
      <c r="E2784" t="s">
        <v>9704</v>
      </c>
      <c r="F2784" t="s">
        <v>9705</v>
      </c>
      <c r="G2784" t="str">
        <f>Table19[[#This Row],[Closing Code]] &amp; " - " &amp; Table19[[#This Row],[Closing Code Description]]</f>
        <v>CONTAM - Contamination</v>
      </c>
      <c r="H2784" t="s">
        <v>8878</v>
      </c>
      <c r="I2784" t="s">
        <v>53</v>
      </c>
    </row>
    <row r="2785" spans="2:9" x14ac:dyDescent="0.35">
      <c r="B2785" t="s">
        <v>372</v>
      </c>
      <c r="C2785" t="s">
        <v>184</v>
      </c>
      <c r="D2785" t="str">
        <f>Table19[[#This Row],[Asset Class]] &amp; " - " &amp; Table19[[#This Row],[Class Description]]</f>
        <v>HMDFR - Humidifier</v>
      </c>
      <c r="E2785" t="s">
        <v>9706</v>
      </c>
      <c r="F2785" t="s">
        <v>9707</v>
      </c>
      <c r="G2785" t="str">
        <f>Table19[[#This Row],[Closing Code]] &amp; " - " &amp; Table19[[#This Row],[Closing Code Description]]</f>
        <v>DEFASSET - Defective Asset</v>
      </c>
      <c r="H2785" t="s">
        <v>8878</v>
      </c>
      <c r="I2785" t="s">
        <v>53</v>
      </c>
    </row>
    <row r="2786" spans="2:9" x14ac:dyDescent="0.35">
      <c r="B2786" t="s">
        <v>372</v>
      </c>
      <c r="C2786" t="s">
        <v>184</v>
      </c>
      <c r="D2786" t="str">
        <f>Table19[[#This Row],[Asset Class]] &amp; " - " &amp; Table19[[#This Row],[Class Description]]</f>
        <v>HMDFR - Humidifier</v>
      </c>
      <c r="E2786" t="s">
        <v>9708</v>
      </c>
      <c r="F2786" t="s">
        <v>9709</v>
      </c>
      <c r="G2786" t="str">
        <f>Table19[[#This Row],[Closing Code]] &amp; " - " &amp; Table19[[#This Row],[Closing Code Description]]</f>
        <v>EXLOAD - Excessive Load</v>
      </c>
      <c r="H2786" t="s">
        <v>8878</v>
      </c>
      <c r="I2786" t="s">
        <v>53</v>
      </c>
    </row>
    <row r="2787" spans="2:9" x14ac:dyDescent="0.35">
      <c r="B2787" t="s">
        <v>372</v>
      </c>
      <c r="C2787" t="s">
        <v>184</v>
      </c>
      <c r="D2787" t="str">
        <f>Table19[[#This Row],[Asset Class]] &amp; " - " &amp; Table19[[#This Row],[Class Description]]</f>
        <v>HMDFR - Humidifier</v>
      </c>
      <c r="E2787" t="s">
        <v>9710</v>
      </c>
      <c r="F2787" t="s">
        <v>9711</v>
      </c>
      <c r="G2787" t="str">
        <f>Table19[[#This Row],[Closing Code]] &amp; " - " &amp; Table19[[#This Row],[Closing Code Description]]</f>
        <v>IMPRMNT - Improper Maintenance</v>
      </c>
      <c r="H2787" t="s">
        <v>8878</v>
      </c>
      <c r="I2787" t="s">
        <v>53</v>
      </c>
    </row>
    <row r="2788" spans="2:9" x14ac:dyDescent="0.35">
      <c r="B2788" t="s">
        <v>372</v>
      </c>
      <c r="C2788" t="s">
        <v>184</v>
      </c>
      <c r="D2788" t="str">
        <f>Table19[[#This Row],[Asset Class]] &amp; " - " &amp; Table19[[#This Row],[Class Description]]</f>
        <v>HMDFR - Humidifier</v>
      </c>
      <c r="E2788" t="s">
        <v>9712</v>
      </c>
      <c r="F2788" t="s">
        <v>9713</v>
      </c>
      <c r="G2788" t="str">
        <f>Table19[[#This Row],[Closing Code]] &amp; " - " &amp; Table19[[#This Row],[Closing Code Description]]</f>
        <v>INSLUBR - Insufficient Lubrication</v>
      </c>
      <c r="H2788" t="s">
        <v>8878</v>
      </c>
      <c r="I2788" t="s">
        <v>53</v>
      </c>
    </row>
    <row r="2789" spans="2:9" x14ac:dyDescent="0.35">
      <c r="B2789" t="s">
        <v>372</v>
      </c>
      <c r="C2789" t="s">
        <v>184</v>
      </c>
      <c r="D2789" t="str">
        <f>Table19[[#This Row],[Asset Class]] &amp; " - " &amp; Table19[[#This Row],[Class Description]]</f>
        <v>HMDFR - Humidifier</v>
      </c>
      <c r="E2789" t="s">
        <v>9714</v>
      </c>
      <c r="F2789" t="s">
        <v>9715</v>
      </c>
      <c r="G2789" t="str">
        <f>Table19[[#This Row],[Closing Code]] &amp; " - " &amp; Table19[[#This Row],[Closing Code Description]]</f>
        <v>LACKTRN - Lack of/ Inadequate Training</v>
      </c>
      <c r="H2789" t="s">
        <v>8878</v>
      </c>
      <c r="I2789" t="s">
        <v>53</v>
      </c>
    </row>
    <row r="2790" spans="2:9" x14ac:dyDescent="0.35">
      <c r="B2790" t="s">
        <v>372</v>
      </c>
      <c r="C2790" t="s">
        <v>184</v>
      </c>
      <c r="D2790" t="str">
        <f>Table19[[#This Row],[Asset Class]] &amp; " - " &amp; Table19[[#This Row],[Class Description]]</f>
        <v>HMDFR - Humidifier</v>
      </c>
      <c r="E2790" t="s">
        <v>9716</v>
      </c>
      <c r="F2790" t="s">
        <v>9717</v>
      </c>
      <c r="G2790" t="str">
        <f>Table19[[#This Row],[Closing Code]] &amp; " - " &amp; Table19[[#This Row],[Closing Code Description]]</f>
        <v>MISSCMP - Loose/ Missing Component</v>
      </c>
      <c r="H2790" t="s">
        <v>8878</v>
      </c>
      <c r="I2790" t="s">
        <v>53</v>
      </c>
    </row>
    <row r="2791" spans="2:9" x14ac:dyDescent="0.35">
      <c r="B2791" t="s">
        <v>372</v>
      </c>
      <c r="C2791" t="s">
        <v>184</v>
      </c>
      <c r="D2791" t="str">
        <f>Table19[[#This Row],[Asset Class]] &amp; " - " &amp; Table19[[#This Row],[Class Description]]</f>
        <v>HMDFR - Humidifier</v>
      </c>
      <c r="E2791" t="s">
        <v>9718</v>
      </c>
      <c r="F2791" t="s">
        <v>9719</v>
      </c>
      <c r="G2791" t="str">
        <f>Table19[[#This Row],[Closing Code]] &amp; " - " &amp; Table19[[#This Row],[Closing Code Description]]</f>
        <v>NRMWEAR - Normal Wear</v>
      </c>
      <c r="H2791" t="s">
        <v>8878</v>
      </c>
      <c r="I2791" t="s">
        <v>53</v>
      </c>
    </row>
    <row r="2792" spans="2:9" x14ac:dyDescent="0.35">
      <c r="B2792" t="s">
        <v>372</v>
      </c>
      <c r="C2792" t="s">
        <v>184</v>
      </c>
      <c r="D2792" t="str">
        <f>Table19[[#This Row],[Asset Class]] &amp; " - " &amp; Table19[[#This Row],[Class Description]]</f>
        <v>HMDFR - Humidifier</v>
      </c>
      <c r="E2792" t="s">
        <v>9720</v>
      </c>
      <c r="F2792" t="s">
        <v>9721</v>
      </c>
      <c r="G2792" t="str">
        <f>Table19[[#This Row],[Closing Code]] &amp; " - " &amp; Table19[[#This Row],[Closing Code Description]]</f>
        <v>OTHER - Other (specify)</v>
      </c>
      <c r="H2792" t="s">
        <v>8878</v>
      </c>
      <c r="I2792" t="s">
        <v>53</v>
      </c>
    </row>
    <row r="2793" spans="2:9" x14ac:dyDescent="0.35">
      <c r="B2793" t="s">
        <v>372</v>
      </c>
      <c r="C2793" t="s">
        <v>184</v>
      </c>
      <c r="D2793" t="str">
        <f>Table19[[#This Row],[Asset Class]] &amp; " - " &amp; Table19[[#This Row],[Class Description]]</f>
        <v>HMDFR - Humidifier</v>
      </c>
      <c r="E2793" t="s">
        <v>9722</v>
      </c>
      <c r="F2793" t="s">
        <v>9723</v>
      </c>
      <c r="G2793" t="str">
        <f>Table19[[#This Row],[Closing Code]] &amp; " - " &amp; Table19[[#This Row],[Closing Code Description]]</f>
        <v>PRINSTAL - Poor Installation</v>
      </c>
      <c r="H2793" t="s">
        <v>8878</v>
      </c>
      <c r="I2793" t="s">
        <v>53</v>
      </c>
    </row>
    <row r="2794" spans="2:9" x14ac:dyDescent="0.35">
      <c r="B2794" t="s">
        <v>372</v>
      </c>
      <c r="C2794" t="s">
        <v>184</v>
      </c>
      <c r="D2794" t="str">
        <f>Table19[[#This Row],[Asset Class]] &amp; " - " &amp; Table19[[#This Row],[Class Description]]</f>
        <v>HMDFR - Humidifier</v>
      </c>
      <c r="E2794" t="s">
        <v>9724</v>
      </c>
      <c r="F2794" t="s">
        <v>9725</v>
      </c>
      <c r="G2794" t="str">
        <f>Table19[[#This Row],[Closing Code]] &amp; " - " &amp; Table19[[#This Row],[Closing Code Description]]</f>
        <v>PROCISSU - Procedure Issue</v>
      </c>
      <c r="H2794" t="s">
        <v>8878</v>
      </c>
      <c r="I2794" t="s">
        <v>53</v>
      </c>
    </row>
    <row r="2795" spans="2:9" x14ac:dyDescent="0.35">
      <c r="B2795" t="s">
        <v>372</v>
      </c>
      <c r="C2795" t="s">
        <v>184</v>
      </c>
      <c r="D2795" t="str">
        <f>Table19[[#This Row],[Asset Class]] &amp; " - " &amp; Table19[[#This Row],[Class Description]]</f>
        <v>HMDFR - Humidifier</v>
      </c>
      <c r="E2795" t="s">
        <v>9726</v>
      </c>
      <c r="F2795" t="s">
        <v>9727</v>
      </c>
      <c r="G2795" t="str">
        <f>Table19[[#This Row],[Closing Code]] &amp; " - " &amp; Table19[[#This Row],[Closing Code Description]]</f>
        <v>UTLFAIL - Utility Failure</v>
      </c>
      <c r="H2795" t="s">
        <v>8878</v>
      </c>
      <c r="I2795" t="s">
        <v>53</v>
      </c>
    </row>
    <row r="2796" spans="2:9" x14ac:dyDescent="0.35">
      <c r="B2796" t="s">
        <v>372</v>
      </c>
      <c r="C2796" t="s">
        <v>184</v>
      </c>
      <c r="D2796" t="str">
        <f>Table19[[#This Row],[Asset Class]] &amp; " - " &amp; Table19[[#This Row],[Class Description]]</f>
        <v>HMDFR - Humidifier</v>
      </c>
      <c r="E2796" t="s">
        <v>9728</v>
      </c>
      <c r="F2796" t="s">
        <v>9729</v>
      </c>
      <c r="G2796" t="str">
        <f>Table19[[#This Row],[Closing Code]] &amp; " - " &amp; Table19[[#This Row],[Closing Code Description]]</f>
        <v>VNDLSM - Vandalism</v>
      </c>
      <c r="H2796" t="s">
        <v>8878</v>
      </c>
      <c r="I2796" t="s">
        <v>53</v>
      </c>
    </row>
    <row r="2797" spans="2:9" x14ac:dyDescent="0.35">
      <c r="B2797" t="s">
        <v>372</v>
      </c>
      <c r="C2797" t="s">
        <v>184</v>
      </c>
      <c r="D2797" t="str">
        <f>Table19[[#This Row],[Asset Class]] &amp; " - " &amp; Table19[[#This Row],[Class Description]]</f>
        <v>HMDFR - Humidifier</v>
      </c>
      <c r="E2797" t="s">
        <v>9730</v>
      </c>
      <c r="F2797" t="s">
        <v>9731</v>
      </c>
      <c r="G2797" t="str">
        <f>Table19[[#This Row],[Closing Code]] &amp; " - " &amp; Table19[[#This Row],[Closing Code Description]]</f>
        <v>WORNCMPT - Defective/ Worn Component</v>
      </c>
      <c r="H2797" t="s">
        <v>8878</v>
      </c>
      <c r="I2797" t="s">
        <v>53</v>
      </c>
    </row>
    <row r="2798" spans="2:9" x14ac:dyDescent="0.35">
      <c r="B2798" t="s">
        <v>372</v>
      </c>
      <c r="C2798" t="s">
        <v>184</v>
      </c>
      <c r="D2798" t="str">
        <f>Table19[[#This Row],[Asset Class]] &amp; " - " &amp; Table19[[#This Row],[Class Description]]</f>
        <v>HMDFR - Humidifier</v>
      </c>
      <c r="E2798" t="s">
        <v>9732</v>
      </c>
      <c r="F2798" t="s">
        <v>9733</v>
      </c>
      <c r="G2798" t="str">
        <f>Table19[[#This Row],[Closing Code]] &amp; " - " &amp; Table19[[#This Row],[Closing Code Description]]</f>
        <v>ADJUSTD - Adjusted</v>
      </c>
      <c r="H2798" t="s">
        <v>8896</v>
      </c>
      <c r="I2798" t="s">
        <v>53</v>
      </c>
    </row>
    <row r="2799" spans="2:9" x14ac:dyDescent="0.35">
      <c r="B2799" t="s">
        <v>372</v>
      </c>
      <c r="C2799" t="s">
        <v>184</v>
      </c>
      <c r="D2799" t="str">
        <f>Table19[[#This Row],[Asset Class]] &amp; " - " &amp; Table19[[#This Row],[Class Description]]</f>
        <v>HMDFR - Humidifier</v>
      </c>
      <c r="E2799" t="s">
        <v>9734</v>
      </c>
      <c r="F2799" t="s">
        <v>9735</v>
      </c>
      <c r="G2799" t="str">
        <f>Table19[[#This Row],[Closing Code]] &amp; " - " &amp; Table19[[#This Row],[Closing Code Description]]</f>
        <v>DECOMM - Decommission</v>
      </c>
      <c r="H2799" t="s">
        <v>8896</v>
      </c>
      <c r="I2799" t="s">
        <v>53</v>
      </c>
    </row>
    <row r="2800" spans="2:9" x14ac:dyDescent="0.35">
      <c r="B2800" t="s">
        <v>372</v>
      </c>
      <c r="C2800" t="s">
        <v>184</v>
      </c>
      <c r="D2800" t="str">
        <f>Table19[[#This Row],[Asset Class]] &amp; " - " &amp; Table19[[#This Row],[Class Description]]</f>
        <v>HMDFR - Humidifier</v>
      </c>
      <c r="E2800" t="s">
        <v>9736</v>
      </c>
      <c r="F2800" t="s">
        <v>9737</v>
      </c>
      <c r="G2800" t="str">
        <f>Table19[[#This Row],[Closing Code]] &amp; " - " &amp; Table19[[#This Row],[Closing Code Description]]</f>
        <v>DECONTME - Decontaminate</v>
      </c>
      <c r="H2800" t="s">
        <v>8896</v>
      </c>
      <c r="I2800" t="s">
        <v>53</v>
      </c>
    </row>
    <row r="2801" spans="2:9" x14ac:dyDescent="0.35">
      <c r="B2801" t="s">
        <v>372</v>
      </c>
      <c r="C2801" t="s">
        <v>184</v>
      </c>
      <c r="D2801" t="str">
        <f>Table19[[#This Row],[Asset Class]] &amp; " - " &amp; Table19[[#This Row],[Class Description]]</f>
        <v>HMDFR - Humidifier</v>
      </c>
      <c r="E2801" t="s">
        <v>9738</v>
      </c>
      <c r="F2801" t="s">
        <v>9739</v>
      </c>
      <c r="G2801" t="str">
        <f>Table19[[#This Row],[Closing Code]] &amp; " - " &amp; Table19[[#This Row],[Closing Code Description]]</f>
        <v>DONOTHIN - Do Nothing</v>
      </c>
      <c r="H2801" t="s">
        <v>8896</v>
      </c>
      <c r="I2801" t="s">
        <v>53</v>
      </c>
    </row>
    <row r="2802" spans="2:9" x14ac:dyDescent="0.35">
      <c r="B2802" t="s">
        <v>372</v>
      </c>
      <c r="C2802" t="s">
        <v>184</v>
      </c>
      <c r="D2802" t="str">
        <f>Table19[[#This Row],[Asset Class]] &amp; " - " &amp; Table19[[#This Row],[Class Description]]</f>
        <v>HMDFR - Humidifier</v>
      </c>
      <c r="E2802" t="s">
        <v>9740</v>
      </c>
      <c r="F2802" t="s">
        <v>9741</v>
      </c>
      <c r="G2802" t="str">
        <f>Table19[[#This Row],[Closing Code]] &amp; " - " &amp; Table19[[#This Row],[Closing Code Description]]</f>
        <v>LUBRCTE - Lubricate</v>
      </c>
      <c r="H2802" t="s">
        <v>8896</v>
      </c>
      <c r="I2802" t="s">
        <v>53</v>
      </c>
    </row>
    <row r="2803" spans="2:9" x14ac:dyDescent="0.35">
      <c r="B2803" t="s">
        <v>372</v>
      </c>
      <c r="C2803" t="s">
        <v>184</v>
      </c>
      <c r="D2803" t="str">
        <f>Table19[[#This Row],[Asset Class]] &amp; " - " &amp; Table19[[#This Row],[Class Description]]</f>
        <v>HMDFR - Humidifier</v>
      </c>
      <c r="E2803" t="s">
        <v>9720</v>
      </c>
      <c r="F2803" t="s">
        <v>9721</v>
      </c>
      <c r="G2803" t="str">
        <f>Table19[[#This Row],[Closing Code]] &amp; " - " &amp; Table19[[#This Row],[Closing Code Description]]</f>
        <v>OTHER - Other (specify)</v>
      </c>
      <c r="H2803" t="s">
        <v>8896</v>
      </c>
      <c r="I2803" t="s">
        <v>53</v>
      </c>
    </row>
    <row r="2804" spans="2:9" x14ac:dyDescent="0.35">
      <c r="B2804" t="s">
        <v>372</v>
      </c>
      <c r="C2804" t="s">
        <v>184</v>
      </c>
      <c r="D2804" t="str">
        <f>Table19[[#This Row],[Asset Class]] &amp; " - " &amp; Table19[[#This Row],[Class Description]]</f>
        <v>HMDFR - Humidifier</v>
      </c>
      <c r="E2804" t="s">
        <v>9742</v>
      </c>
      <c r="F2804" t="s">
        <v>9743</v>
      </c>
      <c r="G2804" t="str">
        <f>Table19[[#This Row],[Closing Code]] &amp; " - " &amp; Table19[[#This Row],[Closing Code Description]]</f>
        <v>RECALBRT - Recalibrate</v>
      </c>
      <c r="H2804" t="s">
        <v>8896</v>
      </c>
      <c r="I2804" t="s">
        <v>53</v>
      </c>
    </row>
    <row r="2805" spans="2:9" x14ac:dyDescent="0.35">
      <c r="B2805" t="s">
        <v>372</v>
      </c>
      <c r="C2805" t="s">
        <v>184</v>
      </c>
      <c r="D2805" t="str">
        <f>Table19[[#This Row],[Asset Class]] &amp; " - " &amp; Table19[[#This Row],[Class Description]]</f>
        <v>HMDFR - Humidifier</v>
      </c>
      <c r="E2805" t="s">
        <v>9744</v>
      </c>
      <c r="F2805" t="s">
        <v>9745</v>
      </c>
      <c r="G2805" t="str">
        <f>Table19[[#This Row],[Closing Code]] &amp; " - " &amp; Table19[[#This Row],[Closing Code Description]]</f>
        <v>REMVOBT - Remove Obstruction</v>
      </c>
      <c r="H2805" t="s">
        <v>8896</v>
      </c>
      <c r="I2805" t="s">
        <v>53</v>
      </c>
    </row>
    <row r="2806" spans="2:9" x14ac:dyDescent="0.35">
      <c r="B2806" t="s">
        <v>372</v>
      </c>
      <c r="C2806" t="s">
        <v>184</v>
      </c>
      <c r="D2806" t="str">
        <f>Table19[[#This Row],[Asset Class]] &amp; " - " &amp; Table19[[#This Row],[Class Description]]</f>
        <v>HMDFR - Humidifier</v>
      </c>
      <c r="E2806" t="s">
        <v>9746</v>
      </c>
      <c r="F2806" t="s">
        <v>9747</v>
      </c>
      <c r="G2806" t="str">
        <f>Table19[[#This Row],[Closing Code]] &amp; " - " &amp; Table19[[#This Row],[Closing Code Description]]</f>
        <v>REPCMPT - Repair Component</v>
      </c>
      <c r="H2806" t="s">
        <v>8896</v>
      </c>
      <c r="I2806" t="s">
        <v>53</v>
      </c>
    </row>
    <row r="2807" spans="2:9" x14ac:dyDescent="0.35">
      <c r="B2807" t="s">
        <v>372</v>
      </c>
      <c r="C2807" t="s">
        <v>184</v>
      </c>
      <c r="D2807" t="str">
        <f>Table19[[#This Row],[Asset Class]] &amp; " - " &amp; Table19[[#This Row],[Class Description]]</f>
        <v>HMDFR - Humidifier</v>
      </c>
      <c r="E2807" t="s">
        <v>9748</v>
      </c>
      <c r="F2807" t="s">
        <v>9749</v>
      </c>
      <c r="G2807" t="str">
        <f>Table19[[#This Row],[Closing Code]] &amp; " - " &amp; Table19[[#This Row],[Closing Code Description]]</f>
        <v>REPLASS - Replace Asset</v>
      </c>
      <c r="H2807" t="s">
        <v>8896</v>
      </c>
      <c r="I2807" t="s">
        <v>53</v>
      </c>
    </row>
    <row r="2808" spans="2:9" x14ac:dyDescent="0.35">
      <c r="B2808" t="s">
        <v>372</v>
      </c>
      <c r="C2808" t="s">
        <v>184</v>
      </c>
      <c r="D2808" t="str">
        <f>Table19[[#This Row],[Asset Class]] &amp; " - " &amp; Table19[[#This Row],[Class Description]]</f>
        <v>HMDFR - Humidifier</v>
      </c>
      <c r="E2808" t="s">
        <v>9750</v>
      </c>
      <c r="F2808" t="s">
        <v>9751</v>
      </c>
      <c r="G2808" t="str">
        <f>Table19[[#This Row],[Closing Code]] &amp; " - " &amp; Table19[[#This Row],[Closing Code Description]]</f>
        <v>REPLCMPT - Replace Component</v>
      </c>
      <c r="H2808" t="s">
        <v>8896</v>
      </c>
      <c r="I2808" t="s">
        <v>53</v>
      </c>
    </row>
    <row r="2809" spans="2:9" x14ac:dyDescent="0.35">
      <c r="B2809" t="s">
        <v>372</v>
      </c>
      <c r="C2809" t="s">
        <v>184</v>
      </c>
      <c r="D2809" t="str">
        <f>Table19[[#This Row],[Asset Class]] &amp; " - " &amp; Table19[[#This Row],[Class Description]]</f>
        <v>HMDFR - Humidifier</v>
      </c>
      <c r="E2809" t="s">
        <v>9752</v>
      </c>
      <c r="F2809" t="s">
        <v>9753</v>
      </c>
      <c r="G2809" t="str">
        <f>Table19[[#This Row],[Closing Code]] &amp; " - " &amp; Table19[[#This Row],[Closing Code Description]]</f>
        <v>REPRASS - Repair Asset</v>
      </c>
      <c r="H2809" t="s">
        <v>8896</v>
      </c>
      <c r="I2809" t="s">
        <v>53</v>
      </c>
    </row>
    <row r="2810" spans="2:9" x14ac:dyDescent="0.35">
      <c r="B2810" t="s">
        <v>372</v>
      </c>
      <c r="C2810" t="s">
        <v>184</v>
      </c>
      <c r="D2810" t="str">
        <f>Table19[[#This Row],[Asset Class]] &amp; " - " &amp; Table19[[#This Row],[Class Description]]</f>
        <v>HMDFR - Humidifier</v>
      </c>
      <c r="E2810" t="s">
        <v>9754</v>
      </c>
      <c r="F2810" t="s">
        <v>9755</v>
      </c>
      <c r="G2810" t="str">
        <f>Table19[[#This Row],[Closing Code]] &amp; " - " &amp; Table19[[#This Row],[Closing Code Description]]</f>
        <v>UPGRADES - Upgrade</v>
      </c>
      <c r="H2810" t="s">
        <v>8896</v>
      </c>
      <c r="I2810" t="s">
        <v>53</v>
      </c>
    </row>
    <row r="2811" spans="2:9" x14ac:dyDescent="0.35">
      <c r="B2811" t="s">
        <v>337</v>
      </c>
      <c r="C2811" t="s">
        <v>155</v>
      </c>
      <c r="D2811" t="str">
        <f>Table19[[#This Row],[Asset Class]] &amp; " - " &amp; Table19[[#This Row],[Class Description]]</f>
        <v>HNDDRY - Hand Dryer</v>
      </c>
      <c r="E2811" t="s">
        <v>9672</v>
      </c>
      <c r="F2811" t="s">
        <v>9673</v>
      </c>
      <c r="G2811" t="str">
        <f>Table19[[#This Row],[Closing Code]] &amp; " - " &amp; Table19[[#This Row],[Closing Code Description]]</f>
        <v>ABNTEMP - Abnormal Temperature</v>
      </c>
      <c r="H2811" t="s">
        <v>8863</v>
      </c>
      <c r="I2811" t="s">
        <v>53</v>
      </c>
    </row>
    <row r="2812" spans="2:9" x14ac:dyDescent="0.35">
      <c r="B2812" t="s">
        <v>337</v>
      </c>
      <c r="C2812" t="s">
        <v>155</v>
      </c>
      <c r="D2812" t="str">
        <f>Table19[[#This Row],[Asset Class]] &amp; " - " &amp; Table19[[#This Row],[Class Description]]</f>
        <v>HNDDRY - Hand Dryer</v>
      </c>
      <c r="E2812" t="s">
        <v>9674</v>
      </c>
      <c r="F2812" t="s">
        <v>9675</v>
      </c>
      <c r="G2812" t="str">
        <f>Table19[[#This Row],[Closing Code]] &amp; " - " &amp; Table19[[#This Row],[Closing Code Description]]</f>
        <v>CORROS - Corrosion</v>
      </c>
      <c r="H2812" t="s">
        <v>8863</v>
      </c>
      <c r="I2812" t="s">
        <v>53</v>
      </c>
    </row>
    <row r="2813" spans="2:9" x14ac:dyDescent="0.35">
      <c r="B2813" t="s">
        <v>337</v>
      </c>
      <c r="C2813" t="s">
        <v>155</v>
      </c>
      <c r="D2813" t="str">
        <f>Table19[[#This Row],[Asset Class]] &amp; " - " &amp; Table19[[#This Row],[Class Description]]</f>
        <v>HNDDRY - Hand Dryer</v>
      </c>
      <c r="E2813" t="s">
        <v>9676</v>
      </c>
      <c r="F2813" t="s">
        <v>9677</v>
      </c>
      <c r="G2813" t="str">
        <f>Table19[[#This Row],[Closing Code]] &amp; " - " &amp; Table19[[#This Row],[Closing Code Description]]</f>
        <v>ELECTRIP - Electrical Trip Out</v>
      </c>
      <c r="H2813" t="s">
        <v>8863</v>
      </c>
      <c r="I2813" t="s">
        <v>53</v>
      </c>
    </row>
    <row r="2814" spans="2:9" x14ac:dyDescent="0.35">
      <c r="B2814" t="s">
        <v>337</v>
      </c>
      <c r="C2814" t="s">
        <v>155</v>
      </c>
      <c r="D2814" t="str">
        <f>Table19[[#This Row],[Asset Class]] &amp; " - " &amp; Table19[[#This Row],[Class Description]]</f>
        <v>HNDDRY - Hand Dryer</v>
      </c>
      <c r="E2814" t="s">
        <v>9678</v>
      </c>
      <c r="F2814" t="s">
        <v>9679</v>
      </c>
      <c r="G2814" t="str">
        <f>Table19[[#This Row],[Closing Code]] &amp; " - " &amp; Table19[[#This Row],[Closing Code Description]]</f>
        <v>EXNOISE - Excessive Noise</v>
      </c>
      <c r="H2814" t="s">
        <v>8863</v>
      </c>
      <c r="I2814" t="s">
        <v>53</v>
      </c>
    </row>
    <row r="2815" spans="2:9" x14ac:dyDescent="0.35">
      <c r="B2815" t="s">
        <v>337</v>
      </c>
      <c r="C2815" t="s">
        <v>155</v>
      </c>
      <c r="D2815" t="str">
        <f>Table19[[#This Row],[Asset Class]] &amp; " - " &amp; Table19[[#This Row],[Class Description]]</f>
        <v>HNDDRY - Hand Dryer</v>
      </c>
      <c r="E2815" t="s">
        <v>9680</v>
      </c>
      <c r="F2815" t="s">
        <v>9681</v>
      </c>
      <c r="G2815" t="str">
        <f>Table19[[#This Row],[Closing Code]] &amp; " - " &amp; Table19[[#This Row],[Closing Code Description]]</f>
        <v>EXVIBRTN - Excessive Vibration</v>
      </c>
      <c r="H2815" t="s">
        <v>8863</v>
      </c>
      <c r="I2815" t="s">
        <v>53</v>
      </c>
    </row>
    <row r="2816" spans="2:9" x14ac:dyDescent="0.35">
      <c r="B2816" t="s">
        <v>337</v>
      </c>
      <c r="C2816" t="s">
        <v>155</v>
      </c>
      <c r="D2816" t="str">
        <f>Table19[[#This Row],[Asset Class]] &amp; " - " &amp; Table19[[#This Row],[Class Description]]</f>
        <v>HNDDRY - Hand Dryer</v>
      </c>
      <c r="E2816" t="s">
        <v>9682</v>
      </c>
      <c r="F2816" t="s">
        <v>9683</v>
      </c>
      <c r="G2816" t="str">
        <f>Table19[[#This Row],[Closing Code]] &amp; " - " &amp; Table19[[#This Row],[Closing Code Description]]</f>
        <v>JAMMEDEQ - Jammed Equipment</v>
      </c>
      <c r="H2816" t="s">
        <v>8863</v>
      </c>
      <c r="I2816" t="s">
        <v>53</v>
      </c>
    </row>
    <row r="2817" spans="2:9" x14ac:dyDescent="0.35">
      <c r="B2817" t="s">
        <v>337</v>
      </c>
      <c r="C2817" t="s">
        <v>155</v>
      </c>
      <c r="D2817" t="str">
        <f>Table19[[#This Row],[Asset Class]] &amp; " - " &amp; Table19[[#This Row],[Class Description]]</f>
        <v>HNDDRY - Hand Dryer</v>
      </c>
      <c r="E2817" t="s">
        <v>9684</v>
      </c>
      <c r="F2817" t="s">
        <v>9685</v>
      </c>
      <c r="G2817" t="str">
        <f>Table19[[#This Row],[Closing Code]] &amp; " - " &amp; Table19[[#This Row],[Closing Code Description]]</f>
        <v>LEAKING - Leaking</v>
      </c>
      <c r="H2817" t="s">
        <v>8863</v>
      </c>
      <c r="I2817" t="s">
        <v>53</v>
      </c>
    </row>
    <row r="2818" spans="2:9" x14ac:dyDescent="0.35">
      <c r="B2818" t="s">
        <v>337</v>
      </c>
      <c r="C2818" t="s">
        <v>155</v>
      </c>
      <c r="D2818" t="str">
        <f>Table19[[#This Row],[Asset Class]] &amp; " - " &amp; Table19[[#This Row],[Class Description]]</f>
        <v>HNDDRY - Hand Dryer</v>
      </c>
      <c r="E2818" t="s">
        <v>9686</v>
      </c>
      <c r="F2818" t="s">
        <v>9687</v>
      </c>
      <c r="G2818" t="str">
        <f>Table19[[#This Row],[Closing Code]] &amp; " - " &amp; Table19[[#This Row],[Closing Code Description]]</f>
        <v>LOWPERF - Low Performance</v>
      </c>
      <c r="H2818" t="s">
        <v>8863</v>
      </c>
      <c r="I2818" t="s">
        <v>53</v>
      </c>
    </row>
    <row r="2819" spans="2:9" x14ac:dyDescent="0.35">
      <c r="B2819" t="s">
        <v>337</v>
      </c>
      <c r="C2819" t="s">
        <v>155</v>
      </c>
      <c r="D2819" t="str">
        <f>Table19[[#This Row],[Asset Class]] &amp; " - " &amp; Table19[[#This Row],[Class Description]]</f>
        <v>HNDDRY - Hand Dryer</v>
      </c>
      <c r="E2819" t="s">
        <v>9688</v>
      </c>
      <c r="F2819" t="s">
        <v>9689</v>
      </c>
      <c r="G2819" t="str">
        <f>Table19[[#This Row],[Closing Code]] &amp; " - " &amp; Table19[[#This Row],[Closing Code Description]]</f>
        <v>NONOPER - Non-Operational</v>
      </c>
      <c r="H2819" t="s">
        <v>8863</v>
      </c>
      <c r="I2819" t="s">
        <v>53</v>
      </c>
    </row>
    <row r="2820" spans="2:9" x14ac:dyDescent="0.35">
      <c r="B2820" t="s">
        <v>337</v>
      </c>
      <c r="C2820" t="s">
        <v>155</v>
      </c>
      <c r="D2820" t="str">
        <f>Table19[[#This Row],[Asset Class]] &amp; " - " &amp; Table19[[#This Row],[Class Description]]</f>
        <v>HNDDRY - Hand Dryer</v>
      </c>
      <c r="E2820" t="s">
        <v>9690</v>
      </c>
      <c r="F2820" t="s">
        <v>9691</v>
      </c>
      <c r="G2820" t="str">
        <f>Table19[[#This Row],[Closing Code]] &amp; " - " &amp; Table19[[#This Row],[Closing Code Description]]</f>
        <v>PHYDMGE - Physical Damage</v>
      </c>
      <c r="H2820" t="s">
        <v>8863</v>
      </c>
      <c r="I2820" t="s">
        <v>53</v>
      </c>
    </row>
    <row r="2821" spans="2:9" x14ac:dyDescent="0.35">
      <c r="B2821" t="s">
        <v>337</v>
      </c>
      <c r="C2821" t="s">
        <v>155</v>
      </c>
      <c r="D2821" t="str">
        <f>Table19[[#This Row],[Asset Class]] &amp; " - " &amp; Table19[[#This Row],[Class Description]]</f>
        <v>HNDDRY - Hand Dryer</v>
      </c>
      <c r="E2821" t="s">
        <v>9692</v>
      </c>
      <c r="F2821" t="s">
        <v>9693</v>
      </c>
      <c r="G2821" t="str">
        <f>Table19[[#This Row],[Closing Code]] &amp; " - " &amp; Table19[[#This Row],[Closing Code Description]]</f>
        <v>UNSMELL - Unusual Smell</v>
      </c>
      <c r="H2821" t="s">
        <v>8863</v>
      </c>
      <c r="I2821" t="s">
        <v>53</v>
      </c>
    </row>
    <row r="2822" spans="2:9" x14ac:dyDescent="0.35">
      <c r="B2822" t="s">
        <v>337</v>
      </c>
      <c r="C2822" t="s">
        <v>155</v>
      </c>
      <c r="D2822" t="str">
        <f>Table19[[#This Row],[Asset Class]] &amp; " - " &amp; Table19[[#This Row],[Class Description]]</f>
        <v>HNDDRY - Hand Dryer</v>
      </c>
      <c r="E2822" t="s">
        <v>9694</v>
      </c>
      <c r="F2822" t="s">
        <v>9695</v>
      </c>
      <c r="G2822" t="str">
        <f>Table19[[#This Row],[Closing Code]] &amp; " - " &amp; Table19[[#This Row],[Closing Code Description]]</f>
        <v>UNSMOKE - Unusual Smoke</v>
      </c>
      <c r="H2822" t="s">
        <v>8863</v>
      </c>
      <c r="I2822" t="s">
        <v>53</v>
      </c>
    </row>
    <row r="2823" spans="2:9" x14ac:dyDescent="0.35">
      <c r="B2823" t="s">
        <v>337</v>
      </c>
      <c r="C2823" t="s">
        <v>155</v>
      </c>
      <c r="D2823" t="str">
        <f>Table19[[#This Row],[Asset Class]] &amp; " - " &amp; Table19[[#This Row],[Class Description]]</f>
        <v>HNDDRY - Hand Dryer</v>
      </c>
      <c r="E2823" t="s">
        <v>10674</v>
      </c>
      <c r="F2823" t="s">
        <v>10675</v>
      </c>
      <c r="G2823" t="str">
        <f>Table19[[#This Row],[Closing Code]] &amp; " - " &amp; Table19[[#This Row],[Closing Code Description]]</f>
        <v>HNDFAIL - Hand Dryer Failed</v>
      </c>
      <c r="H2823" t="s">
        <v>8876</v>
      </c>
      <c r="I2823" t="s">
        <v>53</v>
      </c>
    </row>
    <row r="2824" spans="2:9" x14ac:dyDescent="0.35">
      <c r="B2824" t="s">
        <v>337</v>
      </c>
      <c r="C2824" t="s">
        <v>155</v>
      </c>
      <c r="D2824" t="str">
        <f>Table19[[#This Row],[Asset Class]] &amp; " - " &amp; Table19[[#This Row],[Class Description]]</f>
        <v>HNDDRY - Hand Dryer</v>
      </c>
      <c r="E2824" t="s">
        <v>10676</v>
      </c>
      <c r="F2824" t="s">
        <v>10677</v>
      </c>
      <c r="G2824" t="str">
        <f>Table19[[#This Row],[Closing Code]] &amp; " - " &amp; Table19[[#This Row],[Closing Code Description]]</f>
        <v>HNDFCONT - Hand Dryer Filter Contaminated</v>
      </c>
      <c r="H2824" t="s">
        <v>8876</v>
      </c>
      <c r="I2824" t="s">
        <v>53</v>
      </c>
    </row>
    <row r="2825" spans="2:9" x14ac:dyDescent="0.35">
      <c r="B2825" t="s">
        <v>337</v>
      </c>
      <c r="C2825" t="s">
        <v>155</v>
      </c>
      <c r="D2825" t="str">
        <f>Table19[[#This Row],[Asset Class]] &amp; " - " &amp; Table19[[#This Row],[Class Description]]</f>
        <v>HNDDRY - Hand Dryer</v>
      </c>
      <c r="E2825" t="s">
        <v>9698</v>
      </c>
      <c r="F2825" t="s">
        <v>9699</v>
      </c>
      <c r="G2825" t="str">
        <f>Table19[[#This Row],[Closing Code]] &amp; " - " &amp; Table19[[#This Row],[Closing Code Description]]</f>
        <v>ACCIDENT - Accident</v>
      </c>
      <c r="H2825" t="s">
        <v>8878</v>
      </c>
      <c r="I2825" t="s">
        <v>53</v>
      </c>
    </row>
    <row r="2826" spans="2:9" x14ac:dyDescent="0.35">
      <c r="B2826" t="s">
        <v>337</v>
      </c>
      <c r="C2826" t="s">
        <v>155</v>
      </c>
      <c r="D2826" t="str">
        <f>Table19[[#This Row],[Asset Class]] &amp; " - " &amp; Table19[[#This Row],[Class Description]]</f>
        <v>HNDDRY - Hand Dryer</v>
      </c>
      <c r="E2826" t="s">
        <v>9700</v>
      </c>
      <c r="F2826" t="s">
        <v>9701</v>
      </c>
      <c r="G2826" t="str">
        <f>Table19[[#This Row],[Closing Code]] &amp; " - " &amp; Table19[[#This Row],[Closing Code Description]]</f>
        <v>ACCWEAR - Accelerated Wear</v>
      </c>
      <c r="H2826" t="s">
        <v>8878</v>
      </c>
      <c r="I2826" t="s">
        <v>53</v>
      </c>
    </row>
    <row r="2827" spans="2:9" x14ac:dyDescent="0.35">
      <c r="B2827" t="s">
        <v>337</v>
      </c>
      <c r="C2827" t="s">
        <v>155</v>
      </c>
      <c r="D2827" t="str">
        <f>Table19[[#This Row],[Asset Class]] &amp; " - " &amp; Table19[[#This Row],[Class Description]]</f>
        <v>HNDDRY - Hand Dryer</v>
      </c>
      <c r="E2827" t="s">
        <v>9702</v>
      </c>
      <c r="F2827" t="s">
        <v>9703</v>
      </c>
      <c r="G2827" t="str">
        <f>Table19[[#This Row],[Closing Code]] &amp; " - " &amp; Table19[[#This Row],[Closing Code Description]]</f>
        <v>ACTGOD - Weather condition/Forces of nature or Act of God</v>
      </c>
      <c r="H2827" t="s">
        <v>8878</v>
      </c>
      <c r="I2827" t="s">
        <v>53</v>
      </c>
    </row>
    <row r="2828" spans="2:9" x14ac:dyDescent="0.35">
      <c r="B2828" t="s">
        <v>337</v>
      </c>
      <c r="C2828" t="s">
        <v>155</v>
      </c>
      <c r="D2828" t="str">
        <f>Table19[[#This Row],[Asset Class]] &amp; " - " &amp; Table19[[#This Row],[Class Description]]</f>
        <v>HNDDRY - Hand Dryer</v>
      </c>
      <c r="E2828" t="s">
        <v>9704</v>
      </c>
      <c r="F2828" t="s">
        <v>9705</v>
      </c>
      <c r="G2828" t="str">
        <f>Table19[[#This Row],[Closing Code]] &amp; " - " &amp; Table19[[#This Row],[Closing Code Description]]</f>
        <v>CONTAM - Contamination</v>
      </c>
      <c r="H2828" t="s">
        <v>8878</v>
      </c>
      <c r="I2828" t="s">
        <v>53</v>
      </c>
    </row>
    <row r="2829" spans="2:9" x14ac:dyDescent="0.35">
      <c r="B2829" t="s">
        <v>337</v>
      </c>
      <c r="C2829" t="s">
        <v>155</v>
      </c>
      <c r="D2829" t="str">
        <f>Table19[[#This Row],[Asset Class]] &amp; " - " &amp; Table19[[#This Row],[Class Description]]</f>
        <v>HNDDRY - Hand Dryer</v>
      </c>
      <c r="E2829" t="s">
        <v>9706</v>
      </c>
      <c r="F2829" t="s">
        <v>9707</v>
      </c>
      <c r="G2829" t="str">
        <f>Table19[[#This Row],[Closing Code]] &amp; " - " &amp; Table19[[#This Row],[Closing Code Description]]</f>
        <v>DEFASSET - Defective Asset</v>
      </c>
      <c r="H2829" t="s">
        <v>8878</v>
      </c>
      <c r="I2829" t="s">
        <v>53</v>
      </c>
    </row>
    <row r="2830" spans="2:9" x14ac:dyDescent="0.35">
      <c r="B2830" t="s">
        <v>337</v>
      </c>
      <c r="C2830" t="s">
        <v>155</v>
      </c>
      <c r="D2830" t="str">
        <f>Table19[[#This Row],[Asset Class]] &amp; " - " &amp; Table19[[#This Row],[Class Description]]</f>
        <v>HNDDRY - Hand Dryer</v>
      </c>
      <c r="E2830" t="s">
        <v>9708</v>
      </c>
      <c r="F2830" t="s">
        <v>9709</v>
      </c>
      <c r="G2830" t="str">
        <f>Table19[[#This Row],[Closing Code]] &amp; " - " &amp; Table19[[#This Row],[Closing Code Description]]</f>
        <v>EXLOAD - Excessive Load</v>
      </c>
      <c r="H2830" t="s">
        <v>8878</v>
      </c>
      <c r="I2830" t="s">
        <v>53</v>
      </c>
    </row>
    <row r="2831" spans="2:9" x14ac:dyDescent="0.35">
      <c r="B2831" t="s">
        <v>337</v>
      </c>
      <c r="C2831" t="s">
        <v>155</v>
      </c>
      <c r="D2831" t="str">
        <f>Table19[[#This Row],[Asset Class]] &amp; " - " &amp; Table19[[#This Row],[Class Description]]</f>
        <v>HNDDRY - Hand Dryer</v>
      </c>
      <c r="E2831" t="s">
        <v>9710</v>
      </c>
      <c r="F2831" t="s">
        <v>9711</v>
      </c>
      <c r="G2831" t="str">
        <f>Table19[[#This Row],[Closing Code]] &amp; " - " &amp; Table19[[#This Row],[Closing Code Description]]</f>
        <v>IMPRMNT - Improper Maintenance</v>
      </c>
      <c r="H2831" t="s">
        <v>8878</v>
      </c>
      <c r="I2831" t="s">
        <v>53</v>
      </c>
    </row>
    <row r="2832" spans="2:9" x14ac:dyDescent="0.35">
      <c r="B2832" t="s">
        <v>337</v>
      </c>
      <c r="C2832" t="s">
        <v>155</v>
      </c>
      <c r="D2832" t="str">
        <f>Table19[[#This Row],[Asset Class]] &amp; " - " &amp; Table19[[#This Row],[Class Description]]</f>
        <v>HNDDRY - Hand Dryer</v>
      </c>
      <c r="E2832" t="s">
        <v>9712</v>
      </c>
      <c r="F2832" t="s">
        <v>9713</v>
      </c>
      <c r="G2832" t="str">
        <f>Table19[[#This Row],[Closing Code]] &amp; " - " &amp; Table19[[#This Row],[Closing Code Description]]</f>
        <v>INSLUBR - Insufficient Lubrication</v>
      </c>
      <c r="H2832" t="s">
        <v>8878</v>
      </c>
      <c r="I2832" t="s">
        <v>53</v>
      </c>
    </row>
    <row r="2833" spans="2:9" x14ac:dyDescent="0.35">
      <c r="B2833" t="s">
        <v>337</v>
      </c>
      <c r="C2833" t="s">
        <v>155</v>
      </c>
      <c r="D2833" t="str">
        <f>Table19[[#This Row],[Asset Class]] &amp; " - " &amp; Table19[[#This Row],[Class Description]]</f>
        <v>HNDDRY - Hand Dryer</v>
      </c>
      <c r="E2833" t="s">
        <v>9714</v>
      </c>
      <c r="F2833" t="s">
        <v>9715</v>
      </c>
      <c r="G2833" t="str">
        <f>Table19[[#This Row],[Closing Code]] &amp; " - " &amp; Table19[[#This Row],[Closing Code Description]]</f>
        <v>LACKTRN - Lack of/ Inadequate Training</v>
      </c>
      <c r="H2833" t="s">
        <v>8878</v>
      </c>
      <c r="I2833" t="s">
        <v>53</v>
      </c>
    </row>
    <row r="2834" spans="2:9" x14ac:dyDescent="0.35">
      <c r="B2834" t="s">
        <v>337</v>
      </c>
      <c r="C2834" t="s">
        <v>155</v>
      </c>
      <c r="D2834" t="str">
        <f>Table19[[#This Row],[Asset Class]] &amp; " - " &amp; Table19[[#This Row],[Class Description]]</f>
        <v>HNDDRY - Hand Dryer</v>
      </c>
      <c r="E2834" t="s">
        <v>9716</v>
      </c>
      <c r="F2834" t="s">
        <v>9717</v>
      </c>
      <c r="G2834" t="str">
        <f>Table19[[#This Row],[Closing Code]] &amp; " - " &amp; Table19[[#This Row],[Closing Code Description]]</f>
        <v>MISSCMP - Loose/ Missing Component</v>
      </c>
      <c r="H2834" t="s">
        <v>8878</v>
      </c>
      <c r="I2834" t="s">
        <v>53</v>
      </c>
    </row>
    <row r="2835" spans="2:9" x14ac:dyDescent="0.35">
      <c r="B2835" t="s">
        <v>337</v>
      </c>
      <c r="C2835" t="s">
        <v>155</v>
      </c>
      <c r="D2835" t="str">
        <f>Table19[[#This Row],[Asset Class]] &amp; " - " &amp; Table19[[#This Row],[Class Description]]</f>
        <v>HNDDRY - Hand Dryer</v>
      </c>
      <c r="E2835" t="s">
        <v>9718</v>
      </c>
      <c r="F2835" t="s">
        <v>9719</v>
      </c>
      <c r="G2835" t="str">
        <f>Table19[[#This Row],[Closing Code]] &amp; " - " &amp; Table19[[#This Row],[Closing Code Description]]</f>
        <v>NRMWEAR - Normal Wear</v>
      </c>
      <c r="H2835" t="s">
        <v>8878</v>
      </c>
      <c r="I2835" t="s">
        <v>53</v>
      </c>
    </row>
    <row r="2836" spans="2:9" x14ac:dyDescent="0.35">
      <c r="B2836" t="s">
        <v>337</v>
      </c>
      <c r="C2836" t="s">
        <v>155</v>
      </c>
      <c r="D2836" t="str">
        <f>Table19[[#This Row],[Asset Class]] &amp; " - " &amp; Table19[[#This Row],[Class Description]]</f>
        <v>HNDDRY - Hand Dryer</v>
      </c>
      <c r="E2836" t="s">
        <v>9720</v>
      </c>
      <c r="F2836" t="s">
        <v>9721</v>
      </c>
      <c r="G2836" t="str">
        <f>Table19[[#This Row],[Closing Code]] &amp; " - " &amp; Table19[[#This Row],[Closing Code Description]]</f>
        <v>OTHER - Other (specify)</v>
      </c>
      <c r="H2836" t="s">
        <v>8878</v>
      </c>
      <c r="I2836" t="s">
        <v>53</v>
      </c>
    </row>
    <row r="2837" spans="2:9" x14ac:dyDescent="0.35">
      <c r="B2837" t="s">
        <v>337</v>
      </c>
      <c r="C2837" t="s">
        <v>155</v>
      </c>
      <c r="D2837" t="str">
        <f>Table19[[#This Row],[Asset Class]] &amp; " - " &amp; Table19[[#This Row],[Class Description]]</f>
        <v>HNDDRY - Hand Dryer</v>
      </c>
      <c r="E2837" t="s">
        <v>9722</v>
      </c>
      <c r="F2837" t="s">
        <v>9723</v>
      </c>
      <c r="G2837" t="str">
        <f>Table19[[#This Row],[Closing Code]] &amp; " - " &amp; Table19[[#This Row],[Closing Code Description]]</f>
        <v>PRINSTAL - Poor Installation</v>
      </c>
      <c r="H2837" t="s">
        <v>8878</v>
      </c>
      <c r="I2837" t="s">
        <v>53</v>
      </c>
    </row>
    <row r="2838" spans="2:9" x14ac:dyDescent="0.35">
      <c r="B2838" t="s">
        <v>337</v>
      </c>
      <c r="C2838" t="s">
        <v>155</v>
      </c>
      <c r="D2838" t="str">
        <f>Table19[[#This Row],[Asset Class]] &amp; " - " &amp; Table19[[#This Row],[Class Description]]</f>
        <v>HNDDRY - Hand Dryer</v>
      </c>
      <c r="E2838" t="s">
        <v>9724</v>
      </c>
      <c r="F2838" t="s">
        <v>9725</v>
      </c>
      <c r="G2838" t="str">
        <f>Table19[[#This Row],[Closing Code]] &amp; " - " &amp; Table19[[#This Row],[Closing Code Description]]</f>
        <v>PROCISSU - Procedure Issue</v>
      </c>
      <c r="H2838" t="s">
        <v>8878</v>
      </c>
      <c r="I2838" t="s">
        <v>53</v>
      </c>
    </row>
    <row r="2839" spans="2:9" x14ac:dyDescent="0.35">
      <c r="B2839" t="s">
        <v>337</v>
      </c>
      <c r="C2839" t="s">
        <v>155</v>
      </c>
      <c r="D2839" t="str">
        <f>Table19[[#This Row],[Asset Class]] &amp; " - " &amp; Table19[[#This Row],[Class Description]]</f>
        <v>HNDDRY - Hand Dryer</v>
      </c>
      <c r="E2839" t="s">
        <v>9726</v>
      </c>
      <c r="F2839" t="s">
        <v>9727</v>
      </c>
      <c r="G2839" t="str">
        <f>Table19[[#This Row],[Closing Code]] &amp; " - " &amp; Table19[[#This Row],[Closing Code Description]]</f>
        <v>UTLFAIL - Utility Failure</v>
      </c>
      <c r="H2839" t="s">
        <v>8878</v>
      </c>
      <c r="I2839" t="s">
        <v>53</v>
      </c>
    </row>
    <row r="2840" spans="2:9" x14ac:dyDescent="0.35">
      <c r="B2840" t="s">
        <v>337</v>
      </c>
      <c r="C2840" t="s">
        <v>155</v>
      </c>
      <c r="D2840" t="str">
        <f>Table19[[#This Row],[Asset Class]] &amp; " - " &amp; Table19[[#This Row],[Class Description]]</f>
        <v>HNDDRY - Hand Dryer</v>
      </c>
      <c r="E2840" t="s">
        <v>9728</v>
      </c>
      <c r="F2840" t="s">
        <v>9729</v>
      </c>
      <c r="G2840" t="str">
        <f>Table19[[#This Row],[Closing Code]] &amp; " - " &amp; Table19[[#This Row],[Closing Code Description]]</f>
        <v>VNDLSM - Vandalism</v>
      </c>
      <c r="H2840" t="s">
        <v>8878</v>
      </c>
      <c r="I2840" t="s">
        <v>53</v>
      </c>
    </row>
    <row r="2841" spans="2:9" x14ac:dyDescent="0.35">
      <c r="B2841" t="s">
        <v>337</v>
      </c>
      <c r="C2841" t="s">
        <v>155</v>
      </c>
      <c r="D2841" t="str">
        <f>Table19[[#This Row],[Asset Class]] &amp; " - " &amp; Table19[[#This Row],[Class Description]]</f>
        <v>HNDDRY - Hand Dryer</v>
      </c>
      <c r="E2841" t="s">
        <v>9730</v>
      </c>
      <c r="F2841" t="s">
        <v>9731</v>
      </c>
      <c r="G2841" t="str">
        <f>Table19[[#This Row],[Closing Code]] &amp; " - " &amp; Table19[[#This Row],[Closing Code Description]]</f>
        <v>WORNCMPT - Defective/ Worn Component</v>
      </c>
      <c r="H2841" t="s">
        <v>8878</v>
      </c>
      <c r="I2841" t="s">
        <v>53</v>
      </c>
    </row>
    <row r="2842" spans="2:9" x14ac:dyDescent="0.35">
      <c r="B2842" t="s">
        <v>337</v>
      </c>
      <c r="C2842" t="s">
        <v>155</v>
      </c>
      <c r="D2842" t="str">
        <f>Table19[[#This Row],[Asset Class]] &amp; " - " &amp; Table19[[#This Row],[Class Description]]</f>
        <v>HNDDRY - Hand Dryer</v>
      </c>
      <c r="E2842" t="s">
        <v>9732</v>
      </c>
      <c r="F2842" t="s">
        <v>9733</v>
      </c>
      <c r="G2842" t="str">
        <f>Table19[[#This Row],[Closing Code]] &amp; " - " &amp; Table19[[#This Row],[Closing Code Description]]</f>
        <v>ADJUSTD - Adjusted</v>
      </c>
      <c r="H2842" t="s">
        <v>8896</v>
      </c>
      <c r="I2842" t="s">
        <v>53</v>
      </c>
    </row>
    <row r="2843" spans="2:9" x14ac:dyDescent="0.35">
      <c r="B2843" t="s">
        <v>337</v>
      </c>
      <c r="C2843" t="s">
        <v>155</v>
      </c>
      <c r="D2843" t="str">
        <f>Table19[[#This Row],[Asset Class]] &amp; " - " &amp; Table19[[#This Row],[Class Description]]</f>
        <v>HNDDRY - Hand Dryer</v>
      </c>
      <c r="E2843" t="s">
        <v>9734</v>
      </c>
      <c r="F2843" t="s">
        <v>9735</v>
      </c>
      <c r="G2843" t="str">
        <f>Table19[[#This Row],[Closing Code]] &amp; " - " &amp; Table19[[#This Row],[Closing Code Description]]</f>
        <v>DECOMM - Decommission</v>
      </c>
      <c r="H2843" t="s">
        <v>8896</v>
      </c>
      <c r="I2843" t="s">
        <v>53</v>
      </c>
    </row>
    <row r="2844" spans="2:9" x14ac:dyDescent="0.35">
      <c r="B2844" t="s">
        <v>337</v>
      </c>
      <c r="C2844" t="s">
        <v>155</v>
      </c>
      <c r="D2844" t="str">
        <f>Table19[[#This Row],[Asset Class]] &amp; " - " &amp; Table19[[#This Row],[Class Description]]</f>
        <v>HNDDRY - Hand Dryer</v>
      </c>
      <c r="E2844" t="s">
        <v>9736</v>
      </c>
      <c r="F2844" t="s">
        <v>9737</v>
      </c>
      <c r="G2844" t="str">
        <f>Table19[[#This Row],[Closing Code]] &amp; " - " &amp; Table19[[#This Row],[Closing Code Description]]</f>
        <v>DECONTME - Decontaminate</v>
      </c>
      <c r="H2844" t="s">
        <v>8896</v>
      </c>
      <c r="I2844" t="s">
        <v>53</v>
      </c>
    </row>
    <row r="2845" spans="2:9" x14ac:dyDescent="0.35">
      <c r="B2845" t="s">
        <v>337</v>
      </c>
      <c r="C2845" t="s">
        <v>155</v>
      </c>
      <c r="D2845" t="str">
        <f>Table19[[#This Row],[Asset Class]] &amp; " - " &amp; Table19[[#This Row],[Class Description]]</f>
        <v>HNDDRY - Hand Dryer</v>
      </c>
      <c r="E2845" t="s">
        <v>9738</v>
      </c>
      <c r="F2845" t="s">
        <v>9739</v>
      </c>
      <c r="G2845" t="str">
        <f>Table19[[#This Row],[Closing Code]] &amp; " - " &amp; Table19[[#This Row],[Closing Code Description]]</f>
        <v>DONOTHIN - Do Nothing</v>
      </c>
      <c r="H2845" t="s">
        <v>8896</v>
      </c>
      <c r="I2845" t="s">
        <v>53</v>
      </c>
    </row>
    <row r="2846" spans="2:9" x14ac:dyDescent="0.35">
      <c r="B2846" t="s">
        <v>337</v>
      </c>
      <c r="C2846" t="s">
        <v>155</v>
      </c>
      <c r="D2846" t="str">
        <f>Table19[[#This Row],[Asset Class]] &amp; " - " &amp; Table19[[#This Row],[Class Description]]</f>
        <v>HNDDRY - Hand Dryer</v>
      </c>
      <c r="E2846" t="s">
        <v>9740</v>
      </c>
      <c r="F2846" t="s">
        <v>9741</v>
      </c>
      <c r="G2846" t="str">
        <f>Table19[[#This Row],[Closing Code]] &amp; " - " &amp; Table19[[#This Row],[Closing Code Description]]</f>
        <v>LUBRCTE - Lubricate</v>
      </c>
      <c r="H2846" t="s">
        <v>8896</v>
      </c>
      <c r="I2846" t="s">
        <v>53</v>
      </c>
    </row>
    <row r="2847" spans="2:9" x14ac:dyDescent="0.35">
      <c r="B2847" t="s">
        <v>337</v>
      </c>
      <c r="C2847" t="s">
        <v>155</v>
      </c>
      <c r="D2847" t="str">
        <f>Table19[[#This Row],[Asset Class]] &amp; " - " &amp; Table19[[#This Row],[Class Description]]</f>
        <v>HNDDRY - Hand Dryer</v>
      </c>
      <c r="E2847" t="s">
        <v>9720</v>
      </c>
      <c r="F2847" t="s">
        <v>9721</v>
      </c>
      <c r="G2847" t="str">
        <f>Table19[[#This Row],[Closing Code]] &amp; " - " &amp; Table19[[#This Row],[Closing Code Description]]</f>
        <v>OTHER - Other (specify)</v>
      </c>
      <c r="H2847" t="s">
        <v>8896</v>
      </c>
      <c r="I2847" t="s">
        <v>53</v>
      </c>
    </row>
    <row r="2848" spans="2:9" x14ac:dyDescent="0.35">
      <c r="B2848" t="s">
        <v>337</v>
      </c>
      <c r="C2848" t="s">
        <v>155</v>
      </c>
      <c r="D2848" t="str">
        <f>Table19[[#This Row],[Asset Class]] &amp; " - " &amp; Table19[[#This Row],[Class Description]]</f>
        <v>HNDDRY - Hand Dryer</v>
      </c>
      <c r="E2848" t="s">
        <v>9742</v>
      </c>
      <c r="F2848" t="s">
        <v>9743</v>
      </c>
      <c r="G2848" t="str">
        <f>Table19[[#This Row],[Closing Code]] &amp; " - " &amp; Table19[[#This Row],[Closing Code Description]]</f>
        <v>RECALBRT - Recalibrate</v>
      </c>
      <c r="H2848" t="s">
        <v>8896</v>
      </c>
      <c r="I2848" t="s">
        <v>53</v>
      </c>
    </row>
    <row r="2849" spans="2:9" x14ac:dyDescent="0.35">
      <c r="B2849" t="s">
        <v>337</v>
      </c>
      <c r="C2849" t="s">
        <v>155</v>
      </c>
      <c r="D2849" t="str">
        <f>Table19[[#This Row],[Asset Class]] &amp; " - " &amp; Table19[[#This Row],[Class Description]]</f>
        <v>HNDDRY - Hand Dryer</v>
      </c>
      <c r="E2849" t="s">
        <v>9744</v>
      </c>
      <c r="F2849" t="s">
        <v>9745</v>
      </c>
      <c r="G2849" t="str">
        <f>Table19[[#This Row],[Closing Code]] &amp; " - " &amp; Table19[[#This Row],[Closing Code Description]]</f>
        <v>REMVOBT - Remove Obstruction</v>
      </c>
      <c r="H2849" t="s">
        <v>8896</v>
      </c>
      <c r="I2849" t="s">
        <v>53</v>
      </c>
    </row>
    <row r="2850" spans="2:9" x14ac:dyDescent="0.35">
      <c r="B2850" t="s">
        <v>337</v>
      </c>
      <c r="C2850" t="s">
        <v>155</v>
      </c>
      <c r="D2850" t="str">
        <f>Table19[[#This Row],[Asset Class]] &amp; " - " &amp; Table19[[#This Row],[Class Description]]</f>
        <v>HNDDRY - Hand Dryer</v>
      </c>
      <c r="E2850" t="s">
        <v>9746</v>
      </c>
      <c r="F2850" t="s">
        <v>9747</v>
      </c>
      <c r="G2850" t="str">
        <f>Table19[[#This Row],[Closing Code]] &amp; " - " &amp; Table19[[#This Row],[Closing Code Description]]</f>
        <v>REPCMPT - Repair Component</v>
      </c>
      <c r="H2850" t="s">
        <v>8896</v>
      </c>
      <c r="I2850" t="s">
        <v>53</v>
      </c>
    </row>
    <row r="2851" spans="2:9" x14ac:dyDescent="0.35">
      <c r="B2851" t="s">
        <v>337</v>
      </c>
      <c r="C2851" t="s">
        <v>155</v>
      </c>
      <c r="D2851" t="str">
        <f>Table19[[#This Row],[Asset Class]] &amp; " - " &amp; Table19[[#This Row],[Class Description]]</f>
        <v>HNDDRY - Hand Dryer</v>
      </c>
      <c r="E2851" t="s">
        <v>9748</v>
      </c>
      <c r="F2851" t="s">
        <v>9749</v>
      </c>
      <c r="G2851" t="str">
        <f>Table19[[#This Row],[Closing Code]] &amp; " - " &amp; Table19[[#This Row],[Closing Code Description]]</f>
        <v>REPLASS - Replace Asset</v>
      </c>
      <c r="H2851" t="s">
        <v>8896</v>
      </c>
      <c r="I2851" t="s">
        <v>53</v>
      </c>
    </row>
    <row r="2852" spans="2:9" x14ac:dyDescent="0.35">
      <c r="B2852" t="s">
        <v>337</v>
      </c>
      <c r="C2852" t="s">
        <v>155</v>
      </c>
      <c r="D2852" t="str">
        <f>Table19[[#This Row],[Asset Class]] &amp; " - " &amp; Table19[[#This Row],[Class Description]]</f>
        <v>HNDDRY - Hand Dryer</v>
      </c>
      <c r="E2852" t="s">
        <v>9750</v>
      </c>
      <c r="F2852" t="s">
        <v>9751</v>
      </c>
      <c r="G2852" t="str">
        <f>Table19[[#This Row],[Closing Code]] &amp; " - " &amp; Table19[[#This Row],[Closing Code Description]]</f>
        <v>REPLCMPT - Replace Component</v>
      </c>
      <c r="H2852" t="s">
        <v>8896</v>
      </c>
      <c r="I2852" t="s">
        <v>53</v>
      </c>
    </row>
    <row r="2853" spans="2:9" x14ac:dyDescent="0.35">
      <c r="B2853" t="s">
        <v>337</v>
      </c>
      <c r="C2853" t="s">
        <v>155</v>
      </c>
      <c r="D2853" t="str">
        <f>Table19[[#This Row],[Asset Class]] &amp; " - " &amp; Table19[[#This Row],[Class Description]]</f>
        <v>HNDDRY - Hand Dryer</v>
      </c>
      <c r="E2853" t="s">
        <v>9752</v>
      </c>
      <c r="F2853" t="s">
        <v>9753</v>
      </c>
      <c r="G2853" t="str">
        <f>Table19[[#This Row],[Closing Code]] &amp; " - " &amp; Table19[[#This Row],[Closing Code Description]]</f>
        <v>REPRASS - Repair Asset</v>
      </c>
      <c r="H2853" t="s">
        <v>8896</v>
      </c>
      <c r="I2853" t="s">
        <v>53</v>
      </c>
    </row>
    <row r="2854" spans="2:9" x14ac:dyDescent="0.35">
      <c r="B2854" t="s">
        <v>337</v>
      </c>
      <c r="C2854" t="s">
        <v>155</v>
      </c>
      <c r="D2854" t="str">
        <f>Table19[[#This Row],[Asset Class]] &amp; " - " &amp; Table19[[#This Row],[Class Description]]</f>
        <v>HNDDRY - Hand Dryer</v>
      </c>
      <c r="E2854" t="s">
        <v>9754</v>
      </c>
      <c r="F2854" t="s">
        <v>9755</v>
      </c>
      <c r="G2854" t="str">
        <f>Table19[[#This Row],[Closing Code]] &amp; " - " &amp; Table19[[#This Row],[Closing Code Description]]</f>
        <v>UPGRADES - Upgrade</v>
      </c>
      <c r="H2854" t="s">
        <v>8896</v>
      </c>
      <c r="I2854" t="s">
        <v>53</v>
      </c>
    </row>
    <row r="2855" spans="2:9" x14ac:dyDescent="0.35">
      <c r="B2855" t="s">
        <v>314</v>
      </c>
      <c r="C2855" t="s">
        <v>96</v>
      </c>
      <c r="D2855" t="str">
        <f>Table19[[#This Row],[Asset Class]] &amp; " - " &amp; Table19[[#This Row],[Class Description]]</f>
        <v>HNDRL - Hand Rail</v>
      </c>
      <c r="E2855" t="s">
        <v>9672</v>
      </c>
      <c r="F2855" t="s">
        <v>9673</v>
      </c>
      <c r="G2855" t="str">
        <f>Table19[[#This Row],[Closing Code]] &amp; " - " &amp; Table19[[#This Row],[Closing Code Description]]</f>
        <v>ABNTEMP - Abnormal Temperature</v>
      </c>
      <c r="H2855" t="s">
        <v>8863</v>
      </c>
      <c r="I2855" t="s">
        <v>53</v>
      </c>
    </row>
    <row r="2856" spans="2:9" x14ac:dyDescent="0.35">
      <c r="B2856" t="s">
        <v>314</v>
      </c>
      <c r="C2856" t="s">
        <v>96</v>
      </c>
      <c r="D2856" t="str">
        <f>Table19[[#This Row],[Asset Class]] &amp; " - " &amp; Table19[[#This Row],[Class Description]]</f>
        <v>HNDRL - Hand Rail</v>
      </c>
      <c r="E2856" t="s">
        <v>9674</v>
      </c>
      <c r="F2856" t="s">
        <v>9675</v>
      </c>
      <c r="G2856" t="str">
        <f>Table19[[#This Row],[Closing Code]] &amp; " - " &amp; Table19[[#This Row],[Closing Code Description]]</f>
        <v>CORROS - Corrosion</v>
      </c>
      <c r="H2856" t="s">
        <v>8863</v>
      </c>
      <c r="I2856" t="s">
        <v>53</v>
      </c>
    </row>
    <row r="2857" spans="2:9" x14ac:dyDescent="0.35">
      <c r="B2857" t="s">
        <v>314</v>
      </c>
      <c r="C2857" t="s">
        <v>96</v>
      </c>
      <c r="D2857" t="str">
        <f>Table19[[#This Row],[Asset Class]] &amp; " - " &amp; Table19[[#This Row],[Class Description]]</f>
        <v>HNDRL - Hand Rail</v>
      </c>
      <c r="E2857" t="s">
        <v>9676</v>
      </c>
      <c r="F2857" t="s">
        <v>9677</v>
      </c>
      <c r="G2857" t="str">
        <f>Table19[[#This Row],[Closing Code]] &amp; " - " &amp; Table19[[#This Row],[Closing Code Description]]</f>
        <v>ELECTRIP - Electrical Trip Out</v>
      </c>
      <c r="H2857" t="s">
        <v>8863</v>
      </c>
      <c r="I2857" t="s">
        <v>53</v>
      </c>
    </row>
    <row r="2858" spans="2:9" x14ac:dyDescent="0.35">
      <c r="B2858" t="s">
        <v>314</v>
      </c>
      <c r="C2858" t="s">
        <v>96</v>
      </c>
      <c r="D2858" t="str">
        <f>Table19[[#This Row],[Asset Class]] &amp; " - " &amp; Table19[[#This Row],[Class Description]]</f>
        <v>HNDRL - Hand Rail</v>
      </c>
      <c r="E2858" t="s">
        <v>9678</v>
      </c>
      <c r="F2858" t="s">
        <v>9679</v>
      </c>
      <c r="G2858" t="str">
        <f>Table19[[#This Row],[Closing Code]] &amp; " - " &amp; Table19[[#This Row],[Closing Code Description]]</f>
        <v>EXNOISE - Excessive Noise</v>
      </c>
      <c r="H2858" t="s">
        <v>8863</v>
      </c>
      <c r="I2858" t="s">
        <v>53</v>
      </c>
    </row>
    <row r="2859" spans="2:9" x14ac:dyDescent="0.35">
      <c r="B2859" t="s">
        <v>314</v>
      </c>
      <c r="C2859" t="s">
        <v>96</v>
      </c>
      <c r="D2859" t="str">
        <f>Table19[[#This Row],[Asset Class]] &amp; " - " &amp; Table19[[#This Row],[Class Description]]</f>
        <v>HNDRL - Hand Rail</v>
      </c>
      <c r="E2859" t="s">
        <v>9680</v>
      </c>
      <c r="F2859" t="s">
        <v>9681</v>
      </c>
      <c r="G2859" t="str">
        <f>Table19[[#This Row],[Closing Code]] &amp; " - " &amp; Table19[[#This Row],[Closing Code Description]]</f>
        <v>EXVIBRTN - Excessive Vibration</v>
      </c>
      <c r="H2859" t="s">
        <v>8863</v>
      </c>
      <c r="I2859" t="s">
        <v>53</v>
      </c>
    </row>
    <row r="2860" spans="2:9" x14ac:dyDescent="0.35">
      <c r="B2860" t="s">
        <v>314</v>
      </c>
      <c r="C2860" t="s">
        <v>96</v>
      </c>
      <c r="D2860" t="str">
        <f>Table19[[#This Row],[Asset Class]] &amp; " - " &amp; Table19[[#This Row],[Class Description]]</f>
        <v>HNDRL - Hand Rail</v>
      </c>
      <c r="E2860" t="s">
        <v>9682</v>
      </c>
      <c r="F2860" t="s">
        <v>9683</v>
      </c>
      <c r="G2860" t="str">
        <f>Table19[[#This Row],[Closing Code]] &amp; " - " &amp; Table19[[#This Row],[Closing Code Description]]</f>
        <v>JAMMEDEQ - Jammed Equipment</v>
      </c>
      <c r="H2860" t="s">
        <v>8863</v>
      </c>
      <c r="I2860" t="s">
        <v>53</v>
      </c>
    </row>
    <row r="2861" spans="2:9" x14ac:dyDescent="0.35">
      <c r="B2861" t="s">
        <v>314</v>
      </c>
      <c r="C2861" t="s">
        <v>96</v>
      </c>
      <c r="D2861" t="str">
        <f>Table19[[#This Row],[Asset Class]] &amp; " - " &amp; Table19[[#This Row],[Class Description]]</f>
        <v>HNDRL - Hand Rail</v>
      </c>
      <c r="E2861" t="s">
        <v>9684</v>
      </c>
      <c r="F2861" t="s">
        <v>9685</v>
      </c>
      <c r="G2861" t="str">
        <f>Table19[[#This Row],[Closing Code]] &amp; " - " &amp; Table19[[#This Row],[Closing Code Description]]</f>
        <v>LEAKING - Leaking</v>
      </c>
      <c r="H2861" t="s">
        <v>8863</v>
      </c>
      <c r="I2861" t="s">
        <v>53</v>
      </c>
    </row>
    <row r="2862" spans="2:9" x14ac:dyDescent="0.35">
      <c r="B2862" t="s">
        <v>314</v>
      </c>
      <c r="C2862" t="s">
        <v>96</v>
      </c>
      <c r="D2862" t="str">
        <f>Table19[[#This Row],[Asset Class]] &amp; " - " &amp; Table19[[#This Row],[Class Description]]</f>
        <v>HNDRL - Hand Rail</v>
      </c>
      <c r="E2862" t="s">
        <v>9686</v>
      </c>
      <c r="F2862" t="s">
        <v>9687</v>
      </c>
      <c r="G2862" t="str">
        <f>Table19[[#This Row],[Closing Code]] &amp; " - " &amp; Table19[[#This Row],[Closing Code Description]]</f>
        <v>LOWPERF - Low Performance</v>
      </c>
      <c r="H2862" t="s">
        <v>8863</v>
      </c>
      <c r="I2862" t="s">
        <v>53</v>
      </c>
    </row>
    <row r="2863" spans="2:9" x14ac:dyDescent="0.35">
      <c r="B2863" t="s">
        <v>314</v>
      </c>
      <c r="C2863" t="s">
        <v>96</v>
      </c>
      <c r="D2863" t="str">
        <f>Table19[[#This Row],[Asset Class]] &amp; " - " &amp; Table19[[#This Row],[Class Description]]</f>
        <v>HNDRL - Hand Rail</v>
      </c>
      <c r="E2863" t="s">
        <v>9688</v>
      </c>
      <c r="F2863" t="s">
        <v>9689</v>
      </c>
      <c r="G2863" t="str">
        <f>Table19[[#This Row],[Closing Code]] &amp; " - " &amp; Table19[[#This Row],[Closing Code Description]]</f>
        <v>NONOPER - Non-Operational</v>
      </c>
      <c r="H2863" t="s">
        <v>8863</v>
      </c>
      <c r="I2863" t="s">
        <v>53</v>
      </c>
    </row>
    <row r="2864" spans="2:9" x14ac:dyDescent="0.35">
      <c r="B2864" t="s">
        <v>314</v>
      </c>
      <c r="C2864" t="s">
        <v>96</v>
      </c>
      <c r="D2864" t="str">
        <f>Table19[[#This Row],[Asset Class]] &amp; " - " &amp; Table19[[#This Row],[Class Description]]</f>
        <v>HNDRL - Hand Rail</v>
      </c>
      <c r="E2864" t="s">
        <v>9690</v>
      </c>
      <c r="F2864" t="s">
        <v>9691</v>
      </c>
      <c r="G2864" t="str">
        <f>Table19[[#This Row],[Closing Code]] &amp; " - " &amp; Table19[[#This Row],[Closing Code Description]]</f>
        <v>PHYDMGE - Physical Damage</v>
      </c>
      <c r="H2864" t="s">
        <v>8863</v>
      </c>
      <c r="I2864" t="s">
        <v>53</v>
      </c>
    </row>
    <row r="2865" spans="2:9" x14ac:dyDescent="0.35">
      <c r="B2865" t="s">
        <v>314</v>
      </c>
      <c r="C2865" t="s">
        <v>96</v>
      </c>
      <c r="D2865" t="str">
        <f>Table19[[#This Row],[Asset Class]] &amp; " - " &amp; Table19[[#This Row],[Class Description]]</f>
        <v>HNDRL - Hand Rail</v>
      </c>
      <c r="E2865" t="s">
        <v>9692</v>
      </c>
      <c r="F2865" t="s">
        <v>9693</v>
      </c>
      <c r="G2865" t="str">
        <f>Table19[[#This Row],[Closing Code]] &amp; " - " &amp; Table19[[#This Row],[Closing Code Description]]</f>
        <v>UNSMELL - Unusual Smell</v>
      </c>
      <c r="H2865" t="s">
        <v>8863</v>
      </c>
      <c r="I2865" t="s">
        <v>53</v>
      </c>
    </row>
    <row r="2866" spans="2:9" x14ac:dyDescent="0.35">
      <c r="B2866" t="s">
        <v>314</v>
      </c>
      <c r="C2866" t="s">
        <v>96</v>
      </c>
      <c r="D2866" t="str">
        <f>Table19[[#This Row],[Asset Class]] &amp; " - " &amp; Table19[[#This Row],[Class Description]]</f>
        <v>HNDRL - Hand Rail</v>
      </c>
      <c r="E2866" t="s">
        <v>9694</v>
      </c>
      <c r="F2866" t="s">
        <v>9695</v>
      </c>
      <c r="G2866" t="str">
        <f>Table19[[#This Row],[Closing Code]] &amp; " - " &amp; Table19[[#This Row],[Closing Code Description]]</f>
        <v>UNSMOKE - Unusual Smoke</v>
      </c>
      <c r="H2866" t="s">
        <v>8863</v>
      </c>
      <c r="I2866" t="s">
        <v>53</v>
      </c>
    </row>
    <row r="2867" spans="2:9" x14ac:dyDescent="0.35">
      <c r="B2867" t="s">
        <v>314</v>
      </c>
      <c r="C2867" t="s">
        <v>96</v>
      </c>
      <c r="D2867" t="str">
        <f>Table19[[#This Row],[Asset Class]] &amp; " - " &amp; Table19[[#This Row],[Class Description]]</f>
        <v>HNDRL - Hand Rail</v>
      </c>
      <c r="E2867" t="s">
        <v>10678</v>
      </c>
      <c r="F2867" t="s">
        <v>10679</v>
      </c>
      <c r="G2867" t="str">
        <f>Table19[[#This Row],[Closing Code]] &amp; " - " &amp; Table19[[#This Row],[Closing Code Description]]</f>
        <v>HNDRDET - Handrail Structure Deteriorated</v>
      </c>
      <c r="H2867" t="s">
        <v>8876</v>
      </c>
      <c r="I2867" t="s">
        <v>53</v>
      </c>
    </row>
    <row r="2868" spans="2:9" x14ac:dyDescent="0.35">
      <c r="B2868" t="s">
        <v>314</v>
      </c>
      <c r="C2868" t="s">
        <v>96</v>
      </c>
      <c r="D2868" t="str">
        <f>Table19[[#This Row],[Asset Class]] &amp; " - " &amp; Table19[[#This Row],[Class Description]]</f>
        <v>HNDRL - Hand Rail</v>
      </c>
      <c r="E2868" t="s">
        <v>9698</v>
      </c>
      <c r="F2868" t="s">
        <v>9699</v>
      </c>
      <c r="G2868" t="str">
        <f>Table19[[#This Row],[Closing Code]] &amp; " - " &amp; Table19[[#This Row],[Closing Code Description]]</f>
        <v>ACCIDENT - Accident</v>
      </c>
      <c r="H2868" t="s">
        <v>8878</v>
      </c>
      <c r="I2868" t="s">
        <v>53</v>
      </c>
    </row>
    <row r="2869" spans="2:9" x14ac:dyDescent="0.35">
      <c r="B2869" t="s">
        <v>314</v>
      </c>
      <c r="C2869" t="s">
        <v>96</v>
      </c>
      <c r="D2869" t="str">
        <f>Table19[[#This Row],[Asset Class]] &amp; " - " &amp; Table19[[#This Row],[Class Description]]</f>
        <v>HNDRL - Hand Rail</v>
      </c>
      <c r="E2869" t="s">
        <v>9700</v>
      </c>
      <c r="F2869" t="s">
        <v>9701</v>
      </c>
      <c r="G2869" t="str">
        <f>Table19[[#This Row],[Closing Code]] &amp; " - " &amp; Table19[[#This Row],[Closing Code Description]]</f>
        <v>ACCWEAR - Accelerated Wear</v>
      </c>
      <c r="H2869" t="s">
        <v>8878</v>
      </c>
      <c r="I2869" t="s">
        <v>53</v>
      </c>
    </row>
    <row r="2870" spans="2:9" x14ac:dyDescent="0.35">
      <c r="B2870" t="s">
        <v>314</v>
      </c>
      <c r="C2870" t="s">
        <v>96</v>
      </c>
      <c r="D2870" t="str">
        <f>Table19[[#This Row],[Asset Class]] &amp; " - " &amp; Table19[[#This Row],[Class Description]]</f>
        <v>HNDRL - Hand Rail</v>
      </c>
      <c r="E2870" t="s">
        <v>9702</v>
      </c>
      <c r="F2870" t="s">
        <v>9703</v>
      </c>
      <c r="G2870" t="str">
        <f>Table19[[#This Row],[Closing Code]] &amp; " - " &amp; Table19[[#This Row],[Closing Code Description]]</f>
        <v>ACTGOD - Weather condition/Forces of nature or Act of God</v>
      </c>
      <c r="H2870" t="s">
        <v>8878</v>
      </c>
      <c r="I2870" t="s">
        <v>53</v>
      </c>
    </row>
    <row r="2871" spans="2:9" x14ac:dyDescent="0.35">
      <c r="B2871" t="s">
        <v>314</v>
      </c>
      <c r="C2871" t="s">
        <v>96</v>
      </c>
      <c r="D2871" t="str">
        <f>Table19[[#This Row],[Asset Class]] &amp; " - " &amp; Table19[[#This Row],[Class Description]]</f>
        <v>HNDRL - Hand Rail</v>
      </c>
      <c r="E2871" t="s">
        <v>9704</v>
      </c>
      <c r="F2871" t="s">
        <v>9705</v>
      </c>
      <c r="G2871" t="str">
        <f>Table19[[#This Row],[Closing Code]] &amp; " - " &amp; Table19[[#This Row],[Closing Code Description]]</f>
        <v>CONTAM - Contamination</v>
      </c>
      <c r="H2871" t="s">
        <v>8878</v>
      </c>
      <c r="I2871" t="s">
        <v>53</v>
      </c>
    </row>
    <row r="2872" spans="2:9" x14ac:dyDescent="0.35">
      <c r="B2872" t="s">
        <v>314</v>
      </c>
      <c r="C2872" t="s">
        <v>96</v>
      </c>
      <c r="D2872" t="str">
        <f>Table19[[#This Row],[Asset Class]] &amp; " - " &amp; Table19[[#This Row],[Class Description]]</f>
        <v>HNDRL - Hand Rail</v>
      </c>
      <c r="E2872" t="s">
        <v>9706</v>
      </c>
      <c r="F2872" t="s">
        <v>9707</v>
      </c>
      <c r="G2872" t="str">
        <f>Table19[[#This Row],[Closing Code]] &amp; " - " &amp; Table19[[#This Row],[Closing Code Description]]</f>
        <v>DEFASSET - Defective Asset</v>
      </c>
      <c r="H2872" t="s">
        <v>8878</v>
      </c>
      <c r="I2872" t="s">
        <v>53</v>
      </c>
    </row>
    <row r="2873" spans="2:9" x14ac:dyDescent="0.35">
      <c r="B2873" t="s">
        <v>314</v>
      </c>
      <c r="C2873" t="s">
        <v>96</v>
      </c>
      <c r="D2873" t="str">
        <f>Table19[[#This Row],[Asset Class]] &amp; " - " &amp; Table19[[#This Row],[Class Description]]</f>
        <v>HNDRL - Hand Rail</v>
      </c>
      <c r="E2873" t="s">
        <v>9708</v>
      </c>
      <c r="F2873" t="s">
        <v>9709</v>
      </c>
      <c r="G2873" t="str">
        <f>Table19[[#This Row],[Closing Code]] &amp; " - " &amp; Table19[[#This Row],[Closing Code Description]]</f>
        <v>EXLOAD - Excessive Load</v>
      </c>
      <c r="H2873" t="s">
        <v>8878</v>
      </c>
      <c r="I2873" t="s">
        <v>53</v>
      </c>
    </row>
    <row r="2874" spans="2:9" x14ac:dyDescent="0.35">
      <c r="B2874" t="s">
        <v>314</v>
      </c>
      <c r="C2874" t="s">
        <v>96</v>
      </c>
      <c r="D2874" t="str">
        <f>Table19[[#This Row],[Asset Class]] &amp; " - " &amp; Table19[[#This Row],[Class Description]]</f>
        <v>HNDRL - Hand Rail</v>
      </c>
      <c r="E2874" t="s">
        <v>9710</v>
      </c>
      <c r="F2874" t="s">
        <v>9711</v>
      </c>
      <c r="G2874" t="str">
        <f>Table19[[#This Row],[Closing Code]] &amp; " - " &amp; Table19[[#This Row],[Closing Code Description]]</f>
        <v>IMPRMNT - Improper Maintenance</v>
      </c>
      <c r="H2874" t="s">
        <v>8878</v>
      </c>
      <c r="I2874" t="s">
        <v>53</v>
      </c>
    </row>
    <row r="2875" spans="2:9" x14ac:dyDescent="0.35">
      <c r="B2875" t="s">
        <v>314</v>
      </c>
      <c r="C2875" t="s">
        <v>96</v>
      </c>
      <c r="D2875" t="str">
        <f>Table19[[#This Row],[Asset Class]] &amp; " - " &amp; Table19[[#This Row],[Class Description]]</f>
        <v>HNDRL - Hand Rail</v>
      </c>
      <c r="E2875" t="s">
        <v>9712</v>
      </c>
      <c r="F2875" t="s">
        <v>9713</v>
      </c>
      <c r="G2875" t="str">
        <f>Table19[[#This Row],[Closing Code]] &amp; " - " &amp; Table19[[#This Row],[Closing Code Description]]</f>
        <v>INSLUBR - Insufficient Lubrication</v>
      </c>
      <c r="H2875" t="s">
        <v>8878</v>
      </c>
      <c r="I2875" t="s">
        <v>53</v>
      </c>
    </row>
    <row r="2876" spans="2:9" x14ac:dyDescent="0.35">
      <c r="B2876" t="s">
        <v>314</v>
      </c>
      <c r="C2876" t="s">
        <v>96</v>
      </c>
      <c r="D2876" t="str">
        <f>Table19[[#This Row],[Asset Class]] &amp; " - " &amp; Table19[[#This Row],[Class Description]]</f>
        <v>HNDRL - Hand Rail</v>
      </c>
      <c r="E2876" t="s">
        <v>9714</v>
      </c>
      <c r="F2876" t="s">
        <v>9715</v>
      </c>
      <c r="G2876" t="str">
        <f>Table19[[#This Row],[Closing Code]] &amp; " - " &amp; Table19[[#This Row],[Closing Code Description]]</f>
        <v>LACKTRN - Lack of/ Inadequate Training</v>
      </c>
      <c r="H2876" t="s">
        <v>8878</v>
      </c>
      <c r="I2876" t="s">
        <v>53</v>
      </c>
    </row>
    <row r="2877" spans="2:9" x14ac:dyDescent="0.35">
      <c r="B2877" t="s">
        <v>314</v>
      </c>
      <c r="C2877" t="s">
        <v>96</v>
      </c>
      <c r="D2877" t="str">
        <f>Table19[[#This Row],[Asset Class]] &amp; " - " &amp; Table19[[#This Row],[Class Description]]</f>
        <v>HNDRL - Hand Rail</v>
      </c>
      <c r="E2877" t="s">
        <v>9716</v>
      </c>
      <c r="F2877" t="s">
        <v>9717</v>
      </c>
      <c r="G2877" t="str">
        <f>Table19[[#This Row],[Closing Code]] &amp; " - " &amp; Table19[[#This Row],[Closing Code Description]]</f>
        <v>MISSCMP - Loose/ Missing Component</v>
      </c>
      <c r="H2877" t="s">
        <v>8878</v>
      </c>
      <c r="I2877" t="s">
        <v>53</v>
      </c>
    </row>
    <row r="2878" spans="2:9" x14ac:dyDescent="0.35">
      <c r="B2878" t="s">
        <v>314</v>
      </c>
      <c r="C2878" t="s">
        <v>96</v>
      </c>
      <c r="D2878" t="str">
        <f>Table19[[#This Row],[Asset Class]] &amp; " - " &amp; Table19[[#This Row],[Class Description]]</f>
        <v>HNDRL - Hand Rail</v>
      </c>
      <c r="E2878" t="s">
        <v>9718</v>
      </c>
      <c r="F2878" t="s">
        <v>9719</v>
      </c>
      <c r="G2878" t="str">
        <f>Table19[[#This Row],[Closing Code]] &amp; " - " &amp; Table19[[#This Row],[Closing Code Description]]</f>
        <v>NRMWEAR - Normal Wear</v>
      </c>
      <c r="H2878" t="s">
        <v>8878</v>
      </c>
      <c r="I2878" t="s">
        <v>53</v>
      </c>
    </row>
    <row r="2879" spans="2:9" x14ac:dyDescent="0.35">
      <c r="B2879" t="s">
        <v>314</v>
      </c>
      <c r="C2879" t="s">
        <v>96</v>
      </c>
      <c r="D2879" t="str">
        <f>Table19[[#This Row],[Asset Class]] &amp; " - " &amp; Table19[[#This Row],[Class Description]]</f>
        <v>HNDRL - Hand Rail</v>
      </c>
      <c r="E2879" t="s">
        <v>9720</v>
      </c>
      <c r="F2879" t="s">
        <v>9721</v>
      </c>
      <c r="G2879" t="str">
        <f>Table19[[#This Row],[Closing Code]] &amp; " - " &amp; Table19[[#This Row],[Closing Code Description]]</f>
        <v>OTHER - Other (specify)</v>
      </c>
      <c r="H2879" t="s">
        <v>8878</v>
      </c>
      <c r="I2879" t="s">
        <v>53</v>
      </c>
    </row>
    <row r="2880" spans="2:9" x14ac:dyDescent="0.35">
      <c r="B2880" t="s">
        <v>314</v>
      </c>
      <c r="C2880" t="s">
        <v>96</v>
      </c>
      <c r="D2880" t="str">
        <f>Table19[[#This Row],[Asset Class]] &amp; " - " &amp; Table19[[#This Row],[Class Description]]</f>
        <v>HNDRL - Hand Rail</v>
      </c>
      <c r="E2880" t="s">
        <v>9722</v>
      </c>
      <c r="F2880" t="s">
        <v>9723</v>
      </c>
      <c r="G2880" t="str">
        <f>Table19[[#This Row],[Closing Code]] &amp; " - " &amp; Table19[[#This Row],[Closing Code Description]]</f>
        <v>PRINSTAL - Poor Installation</v>
      </c>
      <c r="H2880" t="s">
        <v>8878</v>
      </c>
      <c r="I2880" t="s">
        <v>53</v>
      </c>
    </row>
    <row r="2881" spans="2:9" x14ac:dyDescent="0.35">
      <c r="B2881" t="s">
        <v>314</v>
      </c>
      <c r="C2881" t="s">
        <v>96</v>
      </c>
      <c r="D2881" t="str">
        <f>Table19[[#This Row],[Asset Class]] &amp; " - " &amp; Table19[[#This Row],[Class Description]]</f>
        <v>HNDRL - Hand Rail</v>
      </c>
      <c r="E2881" t="s">
        <v>9724</v>
      </c>
      <c r="F2881" t="s">
        <v>9725</v>
      </c>
      <c r="G2881" t="str">
        <f>Table19[[#This Row],[Closing Code]] &amp; " - " &amp; Table19[[#This Row],[Closing Code Description]]</f>
        <v>PROCISSU - Procedure Issue</v>
      </c>
      <c r="H2881" t="s">
        <v>8878</v>
      </c>
      <c r="I2881" t="s">
        <v>53</v>
      </c>
    </row>
    <row r="2882" spans="2:9" x14ac:dyDescent="0.35">
      <c r="B2882" t="s">
        <v>314</v>
      </c>
      <c r="C2882" t="s">
        <v>96</v>
      </c>
      <c r="D2882" t="str">
        <f>Table19[[#This Row],[Asset Class]] &amp; " - " &amp; Table19[[#This Row],[Class Description]]</f>
        <v>HNDRL - Hand Rail</v>
      </c>
      <c r="E2882" t="s">
        <v>9726</v>
      </c>
      <c r="F2882" t="s">
        <v>9727</v>
      </c>
      <c r="G2882" t="str">
        <f>Table19[[#This Row],[Closing Code]] &amp; " - " &amp; Table19[[#This Row],[Closing Code Description]]</f>
        <v>UTLFAIL - Utility Failure</v>
      </c>
      <c r="H2882" t="s">
        <v>8878</v>
      </c>
      <c r="I2882" t="s">
        <v>53</v>
      </c>
    </row>
    <row r="2883" spans="2:9" x14ac:dyDescent="0.35">
      <c r="B2883" t="s">
        <v>314</v>
      </c>
      <c r="C2883" t="s">
        <v>96</v>
      </c>
      <c r="D2883" t="str">
        <f>Table19[[#This Row],[Asset Class]] &amp; " - " &amp; Table19[[#This Row],[Class Description]]</f>
        <v>HNDRL - Hand Rail</v>
      </c>
      <c r="E2883" t="s">
        <v>9728</v>
      </c>
      <c r="F2883" t="s">
        <v>9729</v>
      </c>
      <c r="G2883" t="str">
        <f>Table19[[#This Row],[Closing Code]] &amp; " - " &amp; Table19[[#This Row],[Closing Code Description]]</f>
        <v>VNDLSM - Vandalism</v>
      </c>
      <c r="H2883" t="s">
        <v>8878</v>
      </c>
      <c r="I2883" t="s">
        <v>53</v>
      </c>
    </row>
    <row r="2884" spans="2:9" x14ac:dyDescent="0.35">
      <c r="B2884" t="s">
        <v>314</v>
      </c>
      <c r="C2884" t="s">
        <v>96</v>
      </c>
      <c r="D2884" t="str">
        <f>Table19[[#This Row],[Asset Class]] &amp; " - " &amp; Table19[[#This Row],[Class Description]]</f>
        <v>HNDRL - Hand Rail</v>
      </c>
      <c r="E2884" t="s">
        <v>9730</v>
      </c>
      <c r="F2884" t="s">
        <v>9731</v>
      </c>
      <c r="G2884" t="str">
        <f>Table19[[#This Row],[Closing Code]] &amp; " - " &amp; Table19[[#This Row],[Closing Code Description]]</f>
        <v>WORNCMPT - Defective/ Worn Component</v>
      </c>
      <c r="H2884" t="s">
        <v>8878</v>
      </c>
      <c r="I2884" t="s">
        <v>53</v>
      </c>
    </row>
    <row r="2885" spans="2:9" x14ac:dyDescent="0.35">
      <c r="B2885" t="s">
        <v>314</v>
      </c>
      <c r="C2885" t="s">
        <v>96</v>
      </c>
      <c r="D2885" t="str">
        <f>Table19[[#This Row],[Asset Class]] &amp; " - " &amp; Table19[[#This Row],[Class Description]]</f>
        <v>HNDRL - Hand Rail</v>
      </c>
      <c r="E2885" t="s">
        <v>9732</v>
      </c>
      <c r="F2885" t="s">
        <v>9733</v>
      </c>
      <c r="G2885" t="str">
        <f>Table19[[#This Row],[Closing Code]] &amp; " - " &amp; Table19[[#This Row],[Closing Code Description]]</f>
        <v>ADJUSTD - Adjusted</v>
      </c>
      <c r="H2885" t="s">
        <v>8896</v>
      </c>
      <c r="I2885" t="s">
        <v>53</v>
      </c>
    </row>
    <row r="2886" spans="2:9" x14ac:dyDescent="0.35">
      <c r="B2886" t="s">
        <v>314</v>
      </c>
      <c r="C2886" t="s">
        <v>96</v>
      </c>
      <c r="D2886" t="str">
        <f>Table19[[#This Row],[Asset Class]] &amp; " - " &amp; Table19[[#This Row],[Class Description]]</f>
        <v>HNDRL - Hand Rail</v>
      </c>
      <c r="E2886" t="s">
        <v>9734</v>
      </c>
      <c r="F2886" t="s">
        <v>9735</v>
      </c>
      <c r="G2886" t="str">
        <f>Table19[[#This Row],[Closing Code]] &amp; " - " &amp; Table19[[#This Row],[Closing Code Description]]</f>
        <v>DECOMM - Decommission</v>
      </c>
      <c r="H2886" t="s">
        <v>8896</v>
      </c>
      <c r="I2886" t="s">
        <v>53</v>
      </c>
    </row>
    <row r="2887" spans="2:9" x14ac:dyDescent="0.35">
      <c r="B2887" t="s">
        <v>314</v>
      </c>
      <c r="C2887" t="s">
        <v>96</v>
      </c>
      <c r="D2887" t="str">
        <f>Table19[[#This Row],[Asset Class]] &amp; " - " &amp; Table19[[#This Row],[Class Description]]</f>
        <v>HNDRL - Hand Rail</v>
      </c>
      <c r="E2887" t="s">
        <v>9736</v>
      </c>
      <c r="F2887" t="s">
        <v>9737</v>
      </c>
      <c r="G2887" t="str">
        <f>Table19[[#This Row],[Closing Code]] &amp; " - " &amp; Table19[[#This Row],[Closing Code Description]]</f>
        <v>DECONTME - Decontaminate</v>
      </c>
      <c r="H2887" t="s">
        <v>8896</v>
      </c>
      <c r="I2887" t="s">
        <v>53</v>
      </c>
    </row>
    <row r="2888" spans="2:9" x14ac:dyDescent="0.35">
      <c r="B2888" t="s">
        <v>314</v>
      </c>
      <c r="C2888" t="s">
        <v>96</v>
      </c>
      <c r="D2888" t="str">
        <f>Table19[[#This Row],[Asset Class]] &amp; " - " &amp; Table19[[#This Row],[Class Description]]</f>
        <v>HNDRL - Hand Rail</v>
      </c>
      <c r="E2888" t="s">
        <v>9738</v>
      </c>
      <c r="F2888" t="s">
        <v>9739</v>
      </c>
      <c r="G2888" t="str">
        <f>Table19[[#This Row],[Closing Code]] &amp; " - " &amp; Table19[[#This Row],[Closing Code Description]]</f>
        <v>DONOTHIN - Do Nothing</v>
      </c>
      <c r="H2888" t="s">
        <v>8896</v>
      </c>
      <c r="I2888" t="s">
        <v>53</v>
      </c>
    </row>
    <row r="2889" spans="2:9" x14ac:dyDescent="0.35">
      <c r="B2889" t="s">
        <v>314</v>
      </c>
      <c r="C2889" t="s">
        <v>96</v>
      </c>
      <c r="D2889" t="str">
        <f>Table19[[#This Row],[Asset Class]] &amp; " - " &amp; Table19[[#This Row],[Class Description]]</f>
        <v>HNDRL - Hand Rail</v>
      </c>
      <c r="E2889" t="s">
        <v>9740</v>
      </c>
      <c r="F2889" t="s">
        <v>9741</v>
      </c>
      <c r="G2889" t="str">
        <f>Table19[[#This Row],[Closing Code]] &amp; " - " &amp; Table19[[#This Row],[Closing Code Description]]</f>
        <v>LUBRCTE - Lubricate</v>
      </c>
      <c r="H2889" t="s">
        <v>8896</v>
      </c>
      <c r="I2889" t="s">
        <v>53</v>
      </c>
    </row>
    <row r="2890" spans="2:9" x14ac:dyDescent="0.35">
      <c r="B2890" t="s">
        <v>314</v>
      </c>
      <c r="C2890" t="s">
        <v>96</v>
      </c>
      <c r="D2890" t="str">
        <f>Table19[[#This Row],[Asset Class]] &amp; " - " &amp; Table19[[#This Row],[Class Description]]</f>
        <v>HNDRL - Hand Rail</v>
      </c>
      <c r="E2890" t="s">
        <v>9720</v>
      </c>
      <c r="F2890" t="s">
        <v>9721</v>
      </c>
      <c r="G2890" t="str">
        <f>Table19[[#This Row],[Closing Code]] &amp; " - " &amp; Table19[[#This Row],[Closing Code Description]]</f>
        <v>OTHER - Other (specify)</v>
      </c>
      <c r="H2890" t="s">
        <v>8896</v>
      </c>
      <c r="I2890" t="s">
        <v>53</v>
      </c>
    </row>
    <row r="2891" spans="2:9" x14ac:dyDescent="0.35">
      <c r="B2891" t="s">
        <v>314</v>
      </c>
      <c r="C2891" t="s">
        <v>96</v>
      </c>
      <c r="D2891" t="str">
        <f>Table19[[#This Row],[Asset Class]] &amp; " - " &amp; Table19[[#This Row],[Class Description]]</f>
        <v>HNDRL - Hand Rail</v>
      </c>
      <c r="E2891" t="s">
        <v>9742</v>
      </c>
      <c r="F2891" t="s">
        <v>9743</v>
      </c>
      <c r="G2891" t="str">
        <f>Table19[[#This Row],[Closing Code]] &amp; " - " &amp; Table19[[#This Row],[Closing Code Description]]</f>
        <v>RECALBRT - Recalibrate</v>
      </c>
      <c r="H2891" t="s">
        <v>8896</v>
      </c>
      <c r="I2891" t="s">
        <v>53</v>
      </c>
    </row>
    <row r="2892" spans="2:9" x14ac:dyDescent="0.35">
      <c r="B2892" t="s">
        <v>314</v>
      </c>
      <c r="C2892" t="s">
        <v>96</v>
      </c>
      <c r="D2892" t="str">
        <f>Table19[[#This Row],[Asset Class]] &amp; " - " &amp; Table19[[#This Row],[Class Description]]</f>
        <v>HNDRL - Hand Rail</v>
      </c>
      <c r="E2892" t="s">
        <v>9744</v>
      </c>
      <c r="F2892" t="s">
        <v>9745</v>
      </c>
      <c r="G2892" t="str">
        <f>Table19[[#This Row],[Closing Code]] &amp; " - " &amp; Table19[[#This Row],[Closing Code Description]]</f>
        <v>REMVOBT - Remove Obstruction</v>
      </c>
      <c r="H2892" t="s">
        <v>8896</v>
      </c>
      <c r="I2892" t="s">
        <v>53</v>
      </c>
    </row>
    <row r="2893" spans="2:9" x14ac:dyDescent="0.35">
      <c r="B2893" t="s">
        <v>314</v>
      </c>
      <c r="C2893" t="s">
        <v>96</v>
      </c>
      <c r="D2893" t="str">
        <f>Table19[[#This Row],[Asset Class]] &amp; " - " &amp; Table19[[#This Row],[Class Description]]</f>
        <v>HNDRL - Hand Rail</v>
      </c>
      <c r="E2893" t="s">
        <v>9746</v>
      </c>
      <c r="F2893" t="s">
        <v>9747</v>
      </c>
      <c r="G2893" t="str">
        <f>Table19[[#This Row],[Closing Code]] &amp; " - " &amp; Table19[[#This Row],[Closing Code Description]]</f>
        <v>REPCMPT - Repair Component</v>
      </c>
      <c r="H2893" t="s">
        <v>8896</v>
      </c>
      <c r="I2893" t="s">
        <v>53</v>
      </c>
    </row>
    <row r="2894" spans="2:9" x14ac:dyDescent="0.35">
      <c r="B2894" t="s">
        <v>314</v>
      </c>
      <c r="C2894" t="s">
        <v>96</v>
      </c>
      <c r="D2894" t="str">
        <f>Table19[[#This Row],[Asset Class]] &amp; " - " &amp; Table19[[#This Row],[Class Description]]</f>
        <v>HNDRL - Hand Rail</v>
      </c>
      <c r="E2894" t="s">
        <v>9748</v>
      </c>
      <c r="F2894" t="s">
        <v>9749</v>
      </c>
      <c r="G2894" t="str">
        <f>Table19[[#This Row],[Closing Code]] &amp; " - " &amp; Table19[[#This Row],[Closing Code Description]]</f>
        <v>REPLASS - Replace Asset</v>
      </c>
      <c r="H2894" t="s">
        <v>8896</v>
      </c>
      <c r="I2894" t="s">
        <v>53</v>
      </c>
    </row>
    <row r="2895" spans="2:9" x14ac:dyDescent="0.35">
      <c r="B2895" t="s">
        <v>314</v>
      </c>
      <c r="C2895" t="s">
        <v>96</v>
      </c>
      <c r="D2895" t="str">
        <f>Table19[[#This Row],[Asset Class]] &amp; " - " &amp; Table19[[#This Row],[Class Description]]</f>
        <v>HNDRL - Hand Rail</v>
      </c>
      <c r="E2895" t="s">
        <v>9750</v>
      </c>
      <c r="F2895" t="s">
        <v>9751</v>
      </c>
      <c r="G2895" t="str">
        <f>Table19[[#This Row],[Closing Code]] &amp; " - " &amp; Table19[[#This Row],[Closing Code Description]]</f>
        <v>REPLCMPT - Replace Component</v>
      </c>
      <c r="H2895" t="s">
        <v>8896</v>
      </c>
      <c r="I2895" t="s">
        <v>53</v>
      </c>
    </row>
    <row r="2896" spans="2:9" x14ac:dyDescent="0.35">
      <c r="B2896" t="s">
        <v>314</v>
      </c>
      <c r="C2896" t="s">
        <v>96</v>
      </c>
      <c r="D2896" t="str">
        <f>Table19[[#This Row],[Asset Class]] &amp; " - " &amp; Table19[[#This Row],[Class Description]]</f>
        <v>HNDRL - Hand Rail</v>
      </c>
      <c r="E2896" t="s">
        <v>9752</v>
      </c>
      <c r="F2896" t="s">
        <v>9753</v>
      </c>
      <c r="G2896" t="str">
        <f>Table19[[#This Row],[Closing Code]] &amp; " - " &amp; Table19[[#This Row],[Closing Code Description]]</f>
        <v>REPRASS - Repair Asset</v>
      </c>
      <c r="H2896" t="s">
        <v>8896</v>
      </c>
      <c r="I2896" t="s">
        <v>53</v>
      </c>
    </row>
    <row r="2897" spans="2:9" x14ac:dyDescent="0.35">
      <c r="B2897" t="s">
        <v>314</v>
      </c>
      <c r="C2897" t="s">
        <v>96</v>
      </c>
      <c r="D2897" t="str">
        <f>Table19[[#This Row],[Asset Class]] &amp; " - " &amp; Table19[[#This Row],[Class Description]]</f>
        <v>HNDRL - Hand Rail</v>
      </c>
      <c r="E2897" t="s">
        <v>9754</v>
      </c>
      <c r="F2897" t="s">
        <v>9755</v>
      </c>
      <c r="G2897" t="str">
        <f>Table19[[#This Row],[Closing Code]] &amp; " - " &amp; Table19[[#This Row],[Closing Code Description]]</f>
        <v>UPGRADES - Upgrade</v>
      </c>
      <c r="H2897" t="s">
        <v>8896</v>
      </c>
      <c r="I2897" t="s">
        <v>53</v>
      </c>
    </row>
    <row r="2898" spans="2:9" x14ac:dyDescent="0.35">
      <c r="B2898" t="s">
        <v>380</v>
      </c>
      <c r="C2898" t="s">
        <v>187</v>
      </c>
      <c r="D2898" t="str">
        <f>Table19[[#This Row],[Asset Class]] &amp; " - " &amp; Table19[[#This Row],[Class Description]]</f>
        <v>HRU - Heat Recovery Unit</v>
      </c>
      <c r="E2898" t="s">
        <v>9672</v>
      </c>
      <c r="F2898" t="s">
        <v>9673</v>
      </c>
      <c r="G2898" t="str">
        <f>Table19[[#This Row],[Closing Code]] &amp; " - " &amp; Table19[[#This Row],[Closing Code Description]]</f>
        <v>ABNTEMP - Abnormal Temperature</v>
      </c>
      <c r="H2898" t="s">
        <v>8863</v>
      </c>
      <c r="I2898" t="s">
        <v>53</v>
      </c>
    </row>
    <row r="2899" spans="2:9" x14ac:dyDescent="0.35">
      <c r="B2899" t="s">
        <v>380</v>
      </c>
      <c r="C2899" t="s">
        <v>187</v>
      </c>
      <c r="D2899" t="str">
        <f>Table19[[#This Row],[Asset Class]] &amp; " - " &amp; Table19[[#This Row],[Class Description]]</f>
        <v>HRU - Heat Recovery Unit</v>
      </c>
      <c r="E2899" t="s">
        <v>9674</v>
      </c>
      <c r="F2899" t="s">
        <v>9675</v>
      </c>
      <c r="G2899" t="str">
        <f>Table19[[#This Row],[Closing Code]] &amp; " - " &amp; Table19[[#This Row],[Closing Code Description]]</f>
        <v>CORROS - Corrosion</v>
      </c>
      <c r="H2899" t="s">
        <v>8863</v>
      </c>
      <c r="I2899" t="s">
        <v>53</v>
      </c>
    </row>
    <row r="2900" spans="2:9" x14ac:dyDescent="0.35">
      <c r="B2900" t="s">
        <v>380</v>
      </c>
      <c r="C2900" t="s">
        <v>187</v>
      </c>
      <c r="D2900" t="str">
        <f>Table19[[#This Row],[Asset Class]] &amp; " - " &amp; Table19[[#This Row],[Class Description]]</f>
        <v>HRU - Heat Recovery Unit</v>
      </c>
      <c r="E2900" t="s">
        <v>9676</v>
      </c>
      <c r="F2900" t="s">
        <v>9677</v>
      </c>
      <c r="G2900" t="str">
        <f>Table19[[#This Row],[Closing Code]] &amp; " - " &amp; Table19[[#This Row],[Closing Code Description]]</f>
        <v>ELECTRIP - Electrical Trip Out</v>
      </c>
      <c r="H2900" t="s">
        <v>8863</v>
      </c>
      <c r="I2900" t="s">
        <v>53</v>
      </c>
    </row>
    <row r="2901" spans="2:9" x14ac:dyDescent="0.35">
      <c r="B2901" t="s">
        <v>380</v>
      </c>
      <c r="C2901" t="s">
        <v>187</v>
      </c>
      <c r="D2901" t="str">
        <f>Table19[[#This Row],[Asset Class]] &amp; " - " &amp; Table19[[#This Row],[Class Description]]</f>
        <v>HRU - Heat Recovery Unit</v>
      </c>
      <c r="E2901" t="s">
        <v>9678</v>
      </c>
      <c r="F2901" t="s">
        <v>9679</v>
      </c>
      <c r="G2901" t="str">
        <f>Table19[[#This Row],[Closing Code]] &amp; " - " &amp; Table19[[#This Row],[Closing Code Description]]</f>
        <v>EXNOISE - Excessive Noise</v>
      </c>
      <c r="H2901" t="s">
        <v>8863</v>
      </c>
      <c r="I2901" t="s">
        <v>53</v>
      </c>
    </row>
    <row r="2902" spans="2:9" x14ac:dyDescent="0.35">
      <c r="B2902" t="s">
        <v>380</v>
      </c>
      <c r="C2902" t="s">
        <v>187</v>
      </c>
      <c r="D2902" t="str">
        <f>Table19[[#This Row],[Asset Class]] &amp; " - " &amp; Table19[[#This Row],[Class Description]]</f>
        <v>HRU - Heat Recovery Unit</v>
      </c>
      <c r="E2902" t="s">
        <v>9680</v>
      </c>
      <c r="F2902" t="s">
        <v>9681</v>
      </c>
      <c r="G2902" t="str">
        <f>Table19[[#This Row],[Closing Code]] &amp; " - " &amp; Table19[[#This Row],[Closing Code Description]]</f>
        <v>EXVIBRTN - Excessive Vibration</v>
      </c>
      <c r="H2902" t="s">
        <v>8863</v>
      </c>
      <c r="I2902" t="s">
        <v>53</v>
      </c>
    </row>
    <row r="2903" spans="2:9" x14ac:dyDescent="0.35">
      <c r="B2903" t="s">
        <v>380</v>
      </c>
      <c r="C2903" t="s">
        <v>187</v>
      </c>
      <c r="D2903" t="str">
        <f>Table19[[#This Row],[Asset Class]] &amp; " - " &amp; Table19[[#This Row],[Class Description]]</f>
        <v>HRU - Heat Recovery Unit</v>
      </c>
      <c r="E2903" t="s">
        <v>9682</v>
      </c>
      <c r="F2903" t="s">
        <v>9683</v>
      </c>
      <c r="G2903" t="str">
        <f>Table19[[#This Row],[Closing Code]] &amp; " - " &amp; Table19[[#This Row],[Closing Code Description]]</f>
        <v>JAMMEDEQ - Jammed Equipment</v>
      </c>
      <c r="H2903" t="s">
        <v>8863</v>
      </c>
      <c r="I2903" t="s">
        <v>53</v>
      </c>
    </row>
    <row r="2904" spans="2:9" x14ac:dyDescent="0.35">
      <c r="B2904" t="s">
        <v>380</v>
      </c>
      <c r="C2904" t="s">
        <v>187</v>
      </c>
      <c r="D2904" t="str">
        <f>Table19[[#This Row],[Asset Class]] &amp; " - " &amp; Table19[[#This Row],[Class Description]]</f>
        <v>HRU - Heat Recovery Unit</v>
      </c>
      <c r="E2904" t="s">
        <v>9684</v>
      </c>
      <c r="F2904" t="s">
        <v>9685</v>
      </c>
      <c r="G2904" t="str">
        <f>Table19[[#This Row],[Closing Code]] &amp; " - " &amp; Table19[[#This Row],[Closing Code Description]]</f>
        <v>LEAKING - Leaking</v>
      </c>
      <c r="H2904" t="s">
        <v>8863</v>
      </c>
      <c r="I2904" t="s">
        <v>53</v>
      </c>
    </row>
    <row r="2905" spans="2:9" x14ac:dyDescent="0.35">
      <c r="B2905" t="s">
        <v>380</v>
      </c>
      <c r="C2905" t="s">
        <v>187</v>
      </c>
      <c r="D2905" t="str">
        <f>Table19[[#This Row],[Asset Class]] &amp; " - " &amp; Table19[[#This Row],[Class Description]]</f>
        <v>HRU - Heat Recovery Unit</v>
      </c>
      <c r="E2905" t="s">
        <v>9686</v>
      </c>
      <c r="F2905" t="s">
        <v>9687</v>
      </c>
      <c r="G2905" t="str">
        <f>Table19[[#This Row],[Closing Code]] &amp; " - " &amp; Table19[[#This Row],[Closing Code Description]]</f>
        <v>LOWPERF - Low Performance</v>
      </c>
      <c r="H2905" t="s">
        <v>8863</v>
      </c>
      <c r="I2905" t="s">
        <v>53</v>
      </c>
    </row>
    <row r="2906" spans="2:9" x14ac:dyDescent="0.35">
      <c r="B2906" t="s">
        <v>380</v>
      </c>
      <c r="C2906" t="s">
        <v>187</v>
      </c>
      <c r="D2906" t="str">
        <f>Table19[[#This Row],[Asset Class]] &amp; " - " &amp; Table19[[#This Row],[Class Description]]</f>
        <v>HRU - Heat Recovery Unit</v>
      </c>
      <c r="E2906" t="s">
        <v>9688</v>
      </c>
      <c r="F2906" t="s">
        <v>9689</v>
      </c>
      <c r="G2906" t="str">
        <f>Table19[[#This Row],[Closing Code]] &amp; " - " &amp; Table19[[#This Row],[Closing Code Description]]</f>
        <v>NONOPER - Non-Operational</v>
      </c>
      <c r="H2906" t="s">
        <v>8863</v>
      </c>
      <c r="I2906" t="s">
        <v>53</v>
      </c>
    </row>
    <row r="2907" spans="2:9" x14ac:dyDescent="0.35">
      <c r="B2907" t="s">
        <v>380</v>
      </c>
      <c r="C2907" t="s">
        <v>187</v>
      </c>
      <c r="D2907" t="str">
        <f>Table19[[#This Row],[Asset Class]] &amp; " - " &amp; Table19[[#This Row],[Class Description]]</f>
        <v>HRU - Heat Recovery Unit</v>
      </c>
      <c r="E2907" t="s">
        <v>9690</v>
      </c>
      <c r="F2907" t="s">
        <v>9691</v>
      </c>
      <c r="G2907" t="str">
        <f>Table19[[#This Row],[Closing Code]] &amp; " - " &amp; Table19[[#This Row],[Closing Code Description]]</f>
        <v>PHYDMGE - Physical Damage</v>
      </c>
      <c r="H2907" t="s">
        <v>8863</v>
      </c>
      <c r="I2907" t="s">
        <v>53</v>
      </c>
    </row>
    <row r="2908" spans="2:9" x14ac:dyDescent="0.35">
      <c r="B2908" t="s">
        <v>380</v>
      </c>
      <c r="C2908" t="s">
        <v>187</v>
      </c>
      <c r="D2908" t="str">
        <f>Table19[[#This Row],[Asset Class]] &amp; " - " &amp; Table19[[#This Row],[Class Description]]</f>
        <v>HRU - Heat Recovery Unit</v>
      </c>
      <c r="E2908" t="s">
        <v>9692</v>
      </c>
      <c r="F2908" t="s">
        <v>9693</v>
      </c>
      <c r="G2908" t="str">
        <f>Table19[[#This Row],[Closing Code]] &amp; " - " &amp; Table19[[#This Row],[Closing Code Description]]</f>
        <v>UNSMELL - Unusual Smell</v>
      </c>
      <c r="H2908" t="s">
        <v>8863</v>
      </c>
      <c r="I2908" t="s">
        <v>53</v>
      </c>
    </row>
    <row r="2909" spans="2:9" x14ac:dyDescent="0.35">
      <c r="B2909" t="s">
        <v>380</v>
      </c>
      <c r="C2909" t="s">
        <v>187</v>
      </c>
      <c r="D2909" t="str">
        <f>Table19[[#This Row],[Asset Class]] &amp; " - " &amp; Table19[[#This Row],[Class Description]]</f>
        <v>HRU - Heat Recovery Unit</v>
      </c>
      <c r="E2909" t="s">
        <v>9694</v>
      </c>
      <c r="F2909" t="s">
        <v>9695</v>
      </c>
      <c r="G2909" t="str">
        <f>Table19[[#This Row],[Closing Code]] &amp; " - " &amp; Table19[[#This Row],[Closing Code Description]]</f>
        <v>UNSMOKE - Unusual Smoke</v>
      </c>
      <c r="H2909" t="s">
        <v>8863</v>
      </c>
      <c r="I2909" t="s">
        <v>53</v>
      </c>
    </row>
    <row r="2910" spans="2:9" x14ac:dyDescent="0.35">
      <c r="B2910" t="s">
        <v>380</v>
      </c>
      <c r="C2910" t="s">
        <v>187</v>
      </c>
      <c r="D2910" t="str">
        <f>Table19[[#This Row],[Asset Class]] &amp; " - " &amp; Table19[[#This Row],[Class Description]]</f>
        <v>HRU - Heat Recovery Unit</v>
      </c>
      <c r="E2910" t="s">
        <v>10680</v>
      </c>
      <c r="F2910" t="s">
        <v>10681</v>
      </c>
      <c r="G2910" t="str">
        <f>Table19[[#This Row],[Closing Code]] &amp; " - " &amp; Table19[[#This Row],[Closing Code Description]]</f>
        <v>HRVFCONT - Heat recovery ventilator filter contaminated</v>
      </c>
      <c r="H2910" t="s">
        <v>8876</v>
      </c>
      <c r="I2910" t="s">
        <v>53</v>
      </c>
    </row>
    <row r="2911" spans="2:9" x14ac:dyDescent="0.35">
      <c r="B2911" t="s">
        <v>380</v>
      </c>
      <c r="C2911" t="s">
        <v>187</v>
      </c>
      <c r="D2911" t="str">
        <f>Table19[[#This Row],[Asset Class]] &amp; " - " &amp; Table19[[#This Row],[Class Description]]</f>
        <v>HRU - Heat Recovery Unit</v>
      </c>
      <c r="E2911" t="s">
        <v>10682</v>
      </c>
      <c r="F2911" t="s">
        <v>10683</v>
      </c>
      <c r="G2911" t="str">
        <f>Table19[[#This Row],[Closing Code]] &amp; " - " &amp; Table19[[#This Row],[Closing Code Description]]</f>
        <v>HRVVCDET - Heat recovery ventilator components deteriorated</v>
      </c>
      <c r="H2911" t="s">
        <v>8876</v>
      </c>
      <c r="I2911" t="s">
        <v>53</v>
      </c>
    </row>
    <row r="2912" spans="2:9" x14ac:dyDescent="0.35">
      <c r="B2912" t="s">
        <v>380</v>
      </c>
      <c r="C2912" t="s">
        <v>187</v>
      </c>
      <c r="D2912" t="str">
        <f>Table19[[#This Row],[Asset Class]] &amp; " - " &amp; Table19[[#This Row],[Class Description]]</f>
        <v>HRU - Heat Recovery Unit</v>
      </c>
      <c r="E2912" t="s">
        <v>9698</v>
      </c>
      <c r="F2912" t="s">
        <v>9699</v>
      </c>
      <c r="G2912" t="str">
        <f>Table19[[#This Row],[Closing Code]] &amp; " - " &amp; Table19[[#This Row],[Closing Code Description]]</f>
        <v>ACCIDENT - Accident</v>
      </c>
      <c r="H2912" t="s">
        <v>8878</v>
      </c>
      <c r="I2912" t="s">
        <v>53</v>
      </c>
    </row>
    <row r="2913" spans="2:9" x14ac:dyDescent="0.35">
      <c r="B2913" t="s">
        <v>380</v>
      </c>
      <c r="C2913" t="s">
        <v>187</v>
      </c>
      <c r="D2913" t="str">
        <f>Table19[[#This Row],[Asset Class]] &amp; " - " &amp; Table19[[#This Row],[Class Description]]</f>
        <v>HRU - Heat Recovery Unit</v>
      </c>
      <c r="E2913" t="s">
        <v>9700</v>
      </c>
      <c r="F2913" t="s">
        <v>9701</v>
      </c>
      <c r="G2913" t="str">
        <f>Table19[[#This Row],[Closing Code]] &amp; " - " &amp; Table19[[#This Row],[Closing Code Description]]</f>
        <v>ACCWEAR - Accelerated Wear</v>
      </c>
      <c r="H2913" t="s">
        <v>8878</v>
      </c>
      <c r="I2913" t="s">
        <v>53</v>
      </c>
    </row>
    <row r="2914" spans="2:9" x14ac:dyDescent="0.35">
      <c r="B2914" t="s">
        <v>380</v>
      </c>
      <c r="C2914" t="s">
        <v>187</v>
      </c>
      <c r="D2914" t="str">
        <f>Table19[[#This Row],[Asset Class]] &amp; " - " &amp; Table19[[#This Row],[Class Description]]</f>
        <v>HRU - Heat Recovery Unit</v>
      </c>
      <c r="E2914" t="s">
        <v>9702</v>
      </c>
      <c r="F2914" t="s">
        <v>9703</v>
      </c>
      <c r="G2914" t="str">
        <f>Table19[[#This Row],[Closing Code]] &amp; " - " &amp; Table19[[#This Row],[Closing Code Description]]</f>
        <v>ACTGOD - Weather condition/Forces of nature or Act of God</v>
      </c>
      <c r="H2914" t="s">
        <v>8878</v>
      </c>
      <c r="I2914" t="s">
        <v>53</v>
      </c>
    </row>
    <row r="2915" spans="2:9" x14ac:dyDescent="0.35">
      <c r="B2915" t="s">
        <v>380</v>
      </c>
      <c r="C2915" t="s">
        <v>187</v>
      </c>
      <c r="D2915" t="str">
        <f>Table19[[#This Row],[Asset Class]] &amp; " - " &amp; Table19[[#This Row],[Class Description]]</f>
        <v>HRU - Heat Recovery Unit</v>
      </c>
      <c r="E2915" t="s">
        <v>9704</v>
      </c>
      <c r="F2915" t="s">
        <v>9705</v>
      </c>
      <c r="G2915" t="str">
        <f>Table19[[#This Row],[Closing Code]] &amp; " - " &amp; Table19[[#This Row],[Closing Code Description]]</f>
        <v>CONTAM - Contamination</v>
      </c>
      <c r="H2915" t="s">
        <v>8878</v>
      </c>
      <c r="I2915" t="s">
        <v>53</v>
      </c>
    </row>
    <row r="2916" spans="2:9" x14ac:dyDescent="0.35">
      <c r="B2916" t="s">
        <v>380</v>
      </c>
      <c r="C2916" t="s">
        <v>187</v>
      </c>
      <c r="D2916" t="str">
        <f>Table19[[#This Row],[Asset Class]] &amp; " - " &amp; Table19[[#This Row],[Class Description]]</f>
        <v>HRU - Heat Recovery Unit</v>
      </c>
      <c r="E2916" t="s">
        <v>9706</v>
      </c>
      <c r="F2916" t="s">
        <v>9707</v>
      </c>
      <c r="G2916" t="str">
        <f>Table19[[#This Row],[Closing Code]] &amp; " - " &amp; Table19[[#This Row],[Closing Code Description]]</f>
        <v>DEFASSET - Defective Asset</v>
      </c>
      <c r="H2916" t="s">
        <v>8878</v>
      </c>
      <c r="I2916" t="s">
        <v>53</v>
      </c>
    </row>
    <row r="2917" spans="2:9" x14ac:dyDescent="0.35">
      <c r="B2917" t="s">
        <v>380</v>
      </c>
      <c r="C2917" t="s">
        <v>187</v>
      </c>
      <c r="D2917" t="str">
        <f>Table19[[#This Row],[Asset Class]] &amp; " - " &amp; Table19[[#This Row],[Class Description]]</f>
        <v>HRU - Heat Recovery Unit</v>
      </c>
      <c r="E2917" t="s">
        <v>9708</v>
      </c>
      <c r="F2917" t="s">
        <v>9709</v>
      </c>
      <c r="G2917" t="str">
        <f>Table19[[#This Row],[Closing Code]] &amp; " - " &amp; Table19[[#This Row],[Closing Code Description]]</f>
        <v>EXLOAD - Excessive Load</v>
      </c>
      <c r="H2917" t="s">
        <v>8878</v>
      </c>
      <c r="I2917" t="s">
        <v>53</v>
      </c>
    </row>
    <row r="2918" spans="2:9" x14ac:dyDescent="0.35">
      <c r="B2918" t="s">
        <v>380</v>
      </c>
      <c r="C2918" t="s">
        <v>187</v>
      </c>
      <c r="D2918" t="str">
        <f>Table19[[#This Row],[Asset Class]] &amp; " - " &amp; Table19[[#This Row],[Class Description]]</f>
        <v>HRU - Heat Recovery Unit</v>
      </c>
      <c r="E2918" t="s">
        <v>9710</v>
      </c>
      <c r="F2918" t="s">
        <v>9711</v>
      </c>
      <c r="G2918" t="str">
        <f>Table19[[#This Row],[Closing Code]] &amp; " - " &amp; Table19[[#This Row],[Closing Code Description]]</f>
        <v>IMPRMNT - Improper Maintenance</v>
      </c>
      <c r="H2918" t="s">
        <v>8878</v>
      </c>
      <c r="I2918" t="s">
        <v>53</v>
      </c>
    </row>
    <row r="2919" spans="2:9" x14ac:dyDescent="0.35">
      <c r="B2919" t="s">
        <v>380</v>
      </c>
      <c r="C2919" t="s">
        <v>187</v>
      </c>
      <c r="D2919" t="str">
        <f>Table19[[#This Row],[Asset Class]] &amp; " - " &amp; Table19[[#This Row],[Class Description]]</f>
        <v>HRU - Heat Recovery Unit</v>
      </c>
      <c r="E2919" t="s">
        <v>9712</v>
      </c>
      <c r="F2919" t="s">
        <v>9713</v>
      </c>
      <c r="G2919" t="str">
        <f>Table19[[#This Row],[Closing Code]] &amp; " - " &amp; Table19[[#This Row],[Closing Code Description]]</f>
        <v>INSLUBR - Insufficient Lubrication</v>
      </c>
      <c r="H2919" t="s">
        <v>8878</v>
      </c>
      <c r="I2919" t="s">
        <v>53</v>
      </c>
    </row>
    <row r="2920" spans="2:9" x14ac:dyDescent="0.35">
      <c r="B2920" t="s">
        <v>380</v>
      </c>
      <c r="C2920" t="s">
        <v>187</v>
      </c>
      <c r="D2920" t="str">
        <f>Table19[[#This Row],[Asset Class]] &amp; " - " &amp; Table19[[#This Row],[Class Description]]</f>
        <v>HRU - Heat Recovery Unit</v>
      </c>
      <c r="E2920" t="s">
        <v>9714</v>
      </c>
      <c r="F2920" t="s">
        <v>9715</v>
      </c>
      <c r="G2920" t="str">
        <f>Table19[[#This Row],[Closing Code]] &amp; " - " &amp; Table19[[#This Row],[Closing Code Description]]</f>
        <v>LACKTRN - Lack of/ Inadequate Training</v>
      </c>
      <c r="H2920" t="s">
        <v>8878</v>
      </c>
      <c r="I2920" t="s">
        <v>53</v>
      </c>
    </row>
    <row r="2921" spans="2:9" x14ac:dyDescent="0.35">
      <c r="B2921" t="s">
        <v>380</v>
      </c>
      <c r="C2921" t="s">
        <v>187</v>
      </c>
      <c r="D2921" t="str">
        <f>Table19[[#This Row],[Asset Class]] &amp; " - " &amp; Table19[[#This Row],[Class Description]]</f>
        <v>HRU - Heat Recovery Unit</v>
      </c>
      <c r="E2921" t="s">
        <v>9716</v>
      </c>
      <c r="F2921" t="s">
        <v>9717</v>
      </c>
      <c r="G2921" t="str">
        <f>Table19[[#This Row],[Closing Code]] &amp; " - " &amp; Table19[[#This Row],[Closing Code Description]]</f>
        <v>MISSCMP - Loose/ Missing Component</v>
      </c>
      <c r="H2921" t="s">
        <v>8878</v>
      </c>
      <c r="I2921" t="s">
        <v>53</v>
      </c>
    </row>
    <row r="2922" spans="2:9" x14ac:dyDescent="0.35">
      <c r="B2922" t="s">
        <v>380</v>
      </c>
      <c r="C2922" t="s">
        <v>187</v>
      </c>
      <c r="D2922" t="str">
        <f>Table19[[#This Row],[Asset Class]] &amp; " - " &amp; Table19[[#This Row],[Class Description]]</f>
        <v>HRU - Heat Recovery Unit</v>
      </c>
      <c r="E2922" t="s">
        <v>9718</v>
      </c>
      <c r="F2922" t="s">
        <v>9719</v>
      </c>
      <c r="G2922" t="str">
        <f>Table19[[#This Row],[Closing Code]] &amp; " - " &amp; Table19[[#This Row],[Closing Code Description]]</f>
        <v>NRMWEAR - Normal Wear</v>
      </c>
      <c r="H2922" t="s">
        <v>8878</v>
      </c>
      <c r="I2922" t="s">
        <v>53</v>
      </c>
    </row>
    <row r="2923" spans="2:9" x14ac:dyDescent="0.35">
      <c r="B2923" t="s">
        <v>380</v>
      </c>
      <c r="C2923" t="s">
        <v>187</v>
      </c>
      <c r="D2923" t="str">
        <f>Table19[[#This Row],[Asset Class]] &amp; " - " &amp; Table19[[#This Row],[Class Description]]</f>
        <v>HRU - Heat Recovery Unit</v>
      </c>
      <c r="E2923" t="s">
        <v>9720</v>
      </c>
      <c r="F2923" t="s">
        <v>9721</v>
      </c>
      <c r="G2923" t="str">
        <f>Table19[[#This Row],[Closing Code]] &amp; " - " &amp; Table19[[#This Row],[Closing Code Description]]</f>
        <v>OTHER - Other (specify)</v>
      </c>
      <c r="H2923" t="s">
        <v>8878</v>
      </c>
      <c r="I2923" t="s">
        <v>53</v>
      </c>
    </row>
    <row r="2924" spans="2:9" x14ac:dyDescent="0.35">
      <c r="B2924" t="s">
        <v>380</v>
      </c>
      <c r="C2924" t="s">
        <v>187</v>
      </c>
      <c r="D2924" t="str">
        <f>Table19[[#This Row],[Asset Class]] &amp; " - " &amp; Table19[[#This Row],[Class Description]]</f>
        <v>HRU - Heat Recovery Unit</v>
      </c>
      <c r="E2924" t="s">
        <v>9722</v>
      </c>
      <c r="F2924" t="s">
        <v>9723</v>
      </c>
      <c r="G2924" t="str">
        <f>Table19[[#This Row],[Closing Code]] &amp; " - " &amp; Table19[[#This Row],[Closing Code Description]]</f>
        <v>PRINSTAL - Poor Installation</v>
      </c>
      <c r="H2924" t="s">
        <v>8878</v>
      </c>
      <c r="I2924" t="s">
        <v>53</v>
      </c>
    </row>
    <row r="2925" spans="2:9" x14ac:dyDescent="0.35">
      <c r="B2925" t="s">
        <v>380</v>
      </c>
      <c r="C2925" t="s">
        <v>187</v>
      </c>
      <c r="D2925" t="str">
        <f>Table19[[#This Row],[Asset Class]] &amp; " - " &amp; Table19[[#This Row],[Class Description]]</f>
        <v>HRU - Heat Recovery Unit</v>
      </c>
      <c r="E2925" t="s">
        <v>9724</v>
      </c>
      <c r="F2925" t="s">
        <v>9725</v>
      </c>
      <c r="G2925" t="str">
        <f>Table19[[#This Row],[Closing Code]] &amp; " - " &amp; Table19[[#This Row],[Closing Code Description]]</f>
        <v>PROCISSU - Procedure Issue</v>
      </c>
      <c r="H2925" t="s">
        <v>8878</v>
      </c>
      <c r="I2925" t="s">
        <v>53</v>
      </c>
    </row>
    <row r="2926" spans="2:9" x14ac:dyDescent="0.35">
      <c r="B2926" t="s">
        <v>380</v>
      </c>
      <c r="C2926" t="s">
        <v>187</v>
      </c>
      <c r="D2926" t="str">
        <f>Table19[[#This Row],[Asset Class]] &amp; " - " &amp; Table19[[#This Row],[Class Description]]</f>
        <v>HRU - Heat Recovery Unit</v>
      </c>
      <c r="E2926" t="s">
        <v>9726</v>
      </c>
      <c r="F2926" t="s">
        <v>9727</v>
      </c>
      <c r="G2926" t="str">
        <f>Table19[[#This Row],[Closing Code]] &amp; " - " &amp; Table19[[#This Row],[Closing Code Description]]</f>
        <v>UTLFAIL - Utility Failure</v>
      </c>
      <c r="H2926" t="s">
        <v>8878</v>
      </c>
      <c r="I2926" t="s">
        <v>53</v>
      </c>
    </row>
    <row r="2927" spans="2:9" x14ac:dyDescent="0.35">
      <c r="B2927" t="s">
        <v>380</v>
      </c>
      <c r="C2927" t="s">
        <v>187</v>
      </c>
      <c r="D2927" t="str">
        <f>Table19[[#This Row],[Asset Class]] &amp; " - " &amp; Table19[[#This Row],[Class Description]]</f>
        <v>HRU - Heat Recovery Unit</v>
      </c>
      <c r="E2927" t="s">
        <v>9728</v>
      </c>
      <c r="F2927" t="s">
        <v>9729</v>
      </c>
      <c r="G2927" t="str">
        <f>Table19[[#This Row],[Closing Code]] &amp; " - " &amp; Table19[[#This Row],[Closing Code Description]]</f>
        <v>VNDLSM - Vandalism</v>
      </c>
      <c r="H2927" t="s">
        <v>8878</v>
      </c>
      <c r="I2927" t="s">
        <v>53</v>
      </c>
    </row>
    <row r="2928" spans="2:9" x14ac:dyDescent="0.35">
      <c r="B2928" t="s">
        <v>380</v>
      </c>
      <c r="C2928" t="s">
        <v>187</v>
      </c>
      <c r="D2928" t="str">
        <f>Table19[[#This Row],[Asset Class]] &amp; " - " &amp; Table19[[#This Row],[Class Description]]</f>
        <v>HRU - Heat Recovery Unit</v>
      </c>
      <c r="E2928" t="s">
        <v>9730</v>
      </c>
      <c r="F2928" t="s">
        <v>9731</v>
      </c>
      <c r="G2928" t="str">
        <f>Table19[[#This Row],[Closing Code]] &amp; " - " &amp; Table19[[#This Row],[Closing Code Description]]</f>
        <v>WORNCMPT - Defective/ Worn Component</v>
      </c>
      <c r="H2928" t="s">
        <v>8878</v>
      </c>
      <c r="I2928" t="s">
        <v>53</v>
      </c>
    </row>
    <row r="2929" spans="2:9" x14ac:dyDescent="0.35">
      <c r="B2929" t="s">
        <v>380</v>
      </c>
      <c r="C2929" t="s">
        <v>187</v>
      </c>
      <c r="D2929" t="str">
        <f>Table19[[#This Row],[Asset Class]] &amp; " - " &amp; Table19[[#This Row],[Class Description]]</f>
        <v>HRU - Heat Recovery Unit</v>
      </c>
      <c r="E2929" t="s">
        <v>9732</v>
      </c>
      <c r="F2929" t="s">
        <v>9733</v>
      </c>
      <c r="G2929" t="str">
        <f>Table19[[#This Row],[Closing Code]] &amp; " - " &amp; Table19[[#This Row],[Closing Code Description]]</f>
        <v>ADJUSTD - Adjusted</v>
      </c>
      <c r="H2929" t="s">
        <v>8896</v>
      </c>
      <c r="I2929" t="s">
        <v>53</v>
      </c>
    </row>
    <row r="2930" spans="2:9" x14ac:dyDescent="0.35">
      <c r="B2930" t="s">
        <v>380</v>
      </c>
      <c r="C2930" t="s">
        <v>187</v>
      </c>
      <c r="D2930" t="str">
        <f>Table19[[#This Row],[Asset Class]] &amp; " - " &amp; Table19[[#This Row],[Class Description]]</f>
        <v>HRU - Heat Recovery Unit</v>
      </c>
      <c r="E2930" t="s">
        <v>9734</v>
      </c>
      <c r="F2930" t="s">
        <v>9735</v>
      </c>
      <c r="G2930" t="str">
        <f>Table19[[#This Row],[Closing Code]] &amp; " - " &amp; Table19[[#This Row],[Closing Code Description]]</f>
        <v>DECOMM - Decommission</v>
      </c>
      <c r="H2930" t="s">
        <v>8896</v>
      </c>
      <c r="I2930" t="s">
        <v>53</v>
      </c>
    </row>
    <row r="2931" spans="2:9" x14ac:dyDescent="0.35">
      <c r="B2931" t="s">
        <v>380</v>
      </c>
      <c r="C2931" t="s">
        <v>187</v>
      </c>
      <c r="D2931" t="str">
        <f>Table19[[#This Row],[Asset Class]] &amp; " - " &amp; Table19[[#This Row],[Class Description]]</f>
        <v>HRU - Heat Recovery Unit</v>
      </c>
      <c r="E2931" t="s">
        <v>9736</v>
      </c>
      <c r="F2931" t="s">
        <v>9737</v>
      </c>
      <c r="G2931" t="str">
        <f>Table19[[#This Row],[Closing Code]] &amp; " - " &amp; Table19[[#This Row],[Closing Code Description]]</f>
        <v>DECONTME - Decontaminate</v>
      </c>
      <c r="H2931" t="s">
        <v>8896</v>
      </c>
      <c r="I2931" t="s">
        <v>53</v>
      </c>
    </row>
    <row r="2932" spans="2:9" x14ac:dyDescent="0.35">
      <c r="B2932" t="s">
        <v>380</v>
      </c>
      <c r="C2932" t="s">
        <v>187</v>
      </c>
      <c r="D2932" t="str">
        <f>Table19[[#This Row],[Asset Class]] &amp; " - " &amp; Table19[[#This Row],[Class Description]]</f>
        <v>HRU - Heat Recovery Unit</v>
      </c>
      <c r="E2932" t="s">
        <v>9738</v>
      </c>
      <c r="F2932" t="s">
        <v>9739</v>
      </c>
      <c r="G2932" t="str">
        <f>Table19[[#This Row],[Closing Code]] &amp; " - " &amp; Table19[[#This Row],[Closing Code Description]]</f>
        <v>DONOTHIN - Do Nothing</v>
      </c>
      <c r="H2932" t="s">
        <v>8896</v>
      </c>
      <c r="I2932" t="s">
        <v>53</v>
      </c>
    </row>
    <row r="2933" spans="2:9" x14ac:dyDescent="0.35">
      <c r="B2933" t="s">
        <v>380</v>
      </c>
      <c r="C2933" t="s">
        <v>187</v>
      </c>
      <c r="D2933" t="str">
        <f>Table19[[#This Row],[Asset Class]] &amp; " - " &amp; Table19[[#This Row],[Class Description]]</f>
        <v>HRU - Heat Recovery Unit</v>
      </c>
      <c r="E2933" t="s">
        <v>9740</v>
      </c>
      <c r="F2933" t="s">
        <v>9741</v>
      </c>
      <c r="G2933" t="str">
        <f>Table19[[#This Row],[Closing Code]] &amp; " - " &amp; Table19[[#This Row],[Closing Code Description]]</f>
        <v>LUBRCTE - Lubricate</v>
      </c>
      <c r="H2933" t="s">
        <v>8896</v>
      </c>
      <c r="I2933" t="s">
        <v>53</v>
      </c>
    </row>
    <row r="2934" spans="2:9" x14ac:dyDescent="0.35">
      <c r="B2934" t="s">
        <v>380</v>
      </c>
      <c r="C2934" t="s">
        <v>187</v>
      </c>
      <c r="D2934" t="str">
        <f>Table19[[#This Row],[Asset Class]] &amp; " - " &amp; Table19[[#This Row],[Class Description]]</f>
        <v>HRU - Heat Recovery Unit</v>
      </c>
      <c r="E2934" t="s">
        <v>9720</v>
      </c>
      <c r="F2934" t="s">
        <v>9721</v>
      </c>
      <c r="G2934" t="str">
        <f>Table19[[#This Row],[Closing Code]] &amp; " - " &amp; Table19[[#This Row],[Closing Code Description]]</f>
        <v>OTHER - Other (specify)</v>
      </c>
      <c r="H2934" t="s">
        <v>8896</v>
      </c>
      <c r="I2934" t="s">
        <v>53</v>
      </c>
    </row>
    <row r="2935" spans="2:9" x14ac:dyDescent="0.35">
      <c r="B2935" t="s">
        <v>380</v>
      </c>
      <c r="C2935" t="s">
        <v>187</v>
      </c>
      <c r="D2935" t="str">
        <f>Table19[[#This Row],[Asset Class]] &amp; " - " &amp; Table19[[#This Row],[Class Description]]</f>
        <v>HRU - Heat Recovery Unit</v>
      </c>
      <c r="E2935" t="s">
        <v>9742</v>
      </c>
      <c r="F2935" t="s">
        <v>9743</v>
      </c>
      <c r="G2935" t="str">
        <f>Table19[[#This Row],[Closing Code]] &amp; " - " &amp; Table19[[#This Row],[Closing Code Description]]</f>
        <v>RECALBRT - Recalibrate</v>
      </c>
      <c r="H2935" t="s">
        <v>8896</v>
      </c>
      <c r="I2935" t="s">
        <v>53</v>
      </c>
    </row>
    <row r="2936" spans="2:9" x14ac:dyDescent="0.35">
      <c r="B2936" t="s">
        <v>380</v>
      </c>
      <c r="C2936" t="s">
        <v>187</v>
      </c>
      <c r="D2936" t="str">
        <f>Table19[[#This Row],[Asset Class]] &amp; " - " &amp; Table19[[#This Row],[Class Description]]</f>
        <v>HRU - Heat Recovery Unit</v>
      </c>
      <c r="E2936" t="s">
        <v>9744</v>
      </c>
      <c r="F2936" t="s">
        <v>9745</v>
      </c>
      <c r="G2936" t="str">
        <f>Table19[[#This Row],[Closing Code]] &amp; " - " &amp; Table19[[#This Row],[Closing Code Description]]</f>
        <v>REMVOBT - Remove Obstruction</v>
      </c>
      <c r="H2936" t="s">
        <v>8896</v>
      </c>
      <c r="I2936" t="s">
        <v>53</v>
      </c>
    </row>
    <row r="2937" spans="2:9" x14ac:dyDescent="0.35">
      <c r="B2937" t="s">
        <v>380</v>
      </c>
      <c r="C2937" t="s">
        <v>187</v>
      </c>
      <c r="D2937" t="str">
        <f>Table19[[#This Row],[Asset Class]] &amp; " - " &amp; Table19[[#This Row],[Class Description]]</f>
        <v>HRU - Heat Recovery Unit</v>
      </c>
      <c r="E2937" t="s">
        <v>9746</v>
      </c>
      <c r="F2937" t="s">
        <v>9747</v>
      </c>
      <c r="G2937" t="str">
        <f>Table19[[#This Row],[Closing Code]] &amp; " - " &amp; Table19[[#This Row],[Closing Code Description]]</f>
        <v>REPCMPT - Repair Component</v>
      </c>
      <c r="H2937" t="s">
        <v>8896</v>
      </c>
      <c r="I2937" t="s">
        <v>53</v>
      </c>
    </row>
    <row r="2938" spans="2:9" x14ac:dyDescent="0.35">
      <c r="B2938" t="s">
        <v>380</v>
      </c>
      <c r="C2938" t="s">
        <v>187</v>
      </c>
      <c r="D2938" t="str">
        <f>Table19[[#This Row],[Asset Class]] &amp; " - " &amp; Table19[[#This Row],[Class Description]]</f>
        <v>HRU - Heat Recovery Unit</v>
      </c>
      <c r="E2938" t="s">
        <v>9748</v>
      </c>
      <c r="F2938" t="s">
        <v>9749</v>
      </c>
      <c r="G2938" t="str">
        <f>Table19[[#This Row],[Closing Code]] &amp; " - " &amp; Table19[[#This Row],[Closing Code Description]]</f>
        <v>REPLASS - Replace Asset</v>
      </c>
      <c r="H2938" t="s">
        <v>8896</v>
      </c>
      <c r="I2938" t="s">
        <v>53</v>
      </c>
    </row>
    <row r="2939" spans="2:9" x14ac:dyDescent="0.35">
      <c r="B2939" t="s">
        <v>380</v>
      </c>
      <c r="C2939" t="s">
        <v>187</v>
      </c>
      <c r="D2939" t="str">
        <f>Table19[[#This Row],[Asset Class]] &amp; " - " &amp; Table19[[#This Row],[Class Description]]</f>
        <v>HRU - Heat Recovery Unit</v>
      </c>
      <c r="E2939" t="s">
        <v>9750</v>
      </c>
      <c r="F2939" t="s">
        <v>9751</v>
      </c>
      <c r="G2939" t="str">
        <f>Table19[[#This Row],[Closing Code]] &amp; " - " &amp; Table19[[#This Row],[Closing Code Description]]</f>
        <v>REPLCMPT - Replace Component</v>
      </c>
      <c r="H2939" t="s">
        <v>8896</v>
      </c>
      <c r="I2939" t="s">
        <v>53</v>
      </c>
    </row>
    <row r="2940" spans="2:9" x14ac:dyDescent="0.35">
      <c r="B2940" t="s">
        <v>380</v>
      </c>
      <c r="C2940" t="s">
        <v>187</v>
      </c>
      <c r="D2940" t="str">
        <f>Table19[[#This Row],[Asset Class]] &amp; " - " &amp; Table19[[#This Row],[Class Description]]</f>
        <v>HRU - Heat Recovery Unit</v>
      </c>
      <c r="E2940" t="s">
        <v>9752</v>
      </c>
      <c r="F2940" t="s">
        <v>9753</v>
      </c>
      <c r="G2940" t="str">
        <f>Table19[[#This Row],[Closing Code]] &amp; " - " &amp; Table19[[#This Row],[Closing Code Description]]</f>
        <v>REPRASS - Repair Asset</v>
      </c>
      <c r="H2940" t="s">
        <v>8896</v>
      </c>
      <c r="I2940" t="s">
        <v>53</v>
      </c>
    </row>
    <row r="2941" spans="2:9" x14ac:dyDescent="0.35">
      <c r="B2941" t="s">
        <v>380</v>
      </c>
      <c r="C2941" t="s">
        <v>187</v>
      </c>
      <c r="D2941" t="str">
        <f>Table19[[#This Row],[Asset Class]] &amp; " - " &amp; Table19[[#This Row],[Class Description]]</f>
        <v>HRU - Heat Recovery Unit</v>
      </c>
      <c r="E2941" t="s">
        <v>9754</v>
      </c>
      <c r="F2941" t="s">
        <v>9755</v>
      </c>
      <c r="G2941" t="str">
        <f>Table19[[#This Row],[Closing Code]] &amp; " - " &amp; Table19[[#This Row],[Closing Code Description]]</f>
        <v>UPGRADES - Upgrade</v>
      </c>
      <c r="H2941" t="s">
        <v>8896</v>
      </c>
      <c r="I2941" t="s">
        <v>53</v>
      </c>
    </row>
    <row r="2942" spans="2:9" x14ac:dyDescent="0.35">
      <c r="B2942" t="s">
        <v>368</v>
      </c>
      <c r="C2942" t="s">
        <v>182</v>
      </c>
      <c r="D2942" t="str">
        <f>Table19[[#This Row],[Asset Class]] &amp; " - " &amp; Table19[[#This Row],[Class Description]]</f>
        <v>HTR - Heater</v>
      </c>
      <c r="E2942" t="s">
        <v>9672</v>
      </c>
      <c r="F2942" t="s">
        <v>9673</v>
      </c>
      <c r="G2942" t="str">
        <f>Table19[[#This Row],[Closing Code]] &amp; " - " &amp; Table19[[#This Row],[Closing Code Description]]</f>
        <v>ABNTEMP - Abnormal Temperature</v>
      </c>
      <c r="H2942" t="s">
        <v>8863</v>
      </c>
      <c r="I2942" t="s">
        <v>53</v>
      </c>
    </row>
    <row r="2943" spans="2:9" x14ac:dyDescent="0.35">
      <c r="B2943" t="s">
        <v>368</v>
      </c>
      <c r="C2943" t="s">
        <v>182</v>
      </c>
      <c r="D2943" t="str">
        <f>Table19[[#This Row],[Asset Class]] &amp; " - " &amp; Table19[[#This Row],[Class Description]]</f>
        <v>HTR - Heater</v>
      </c>
      <c r="E2943" t="s">
        <v>9674</v>
      </c>
      <c r="F2943" t="s">
        <v>9675</v>
      </c>
      <c r="G2943" t="str">
        <f>Table19[[#This Row],[Closing Code]] &amp; " - " &amp; Table19[[#This Row],[Closing Code Description]]</f>
        <v>CORROS - Corrosion</v>
      </c>
      <c r="H2943" t="s">
        <v>8863</v>
      </c>
      <c r="I2943" t="s">
        <v>53</v>
      </c>
    </row>
    <row r="2944" spans="2:9" x14ac:dyDescent="0.35">
      <c r="B2944" t="s">
        <v>368</v>
      </c>
      <c r="C2944" t="s">
        <v>182</v>
      </c>
      <c r="D2944" t="str">
        <f>Table19[[#This Row],[Asset Class]] &amp; " - " &amp; Table19[[#This Row],[Class Description]]</f>
        <v>HTR - Heater</v>
      </c>
      <c r="E2944" t="s">
        <v>9676</v>
      </c>
      <c r="F2944" t="s">
        <v>9677</v>
      </c>
      <c r="G2944" t="str">
        <f>Table19[[#This Row],[Closing Code]] &amp; " - " &amp; Table19[[#This Row],[Closing Code Description]]</f>
        <v>ELECTRIP - Electrical Trip Out</v>
      </c>
      <c r="H2944" t="s">
        <v>8863</v>
      </c>
      <c r="I2944" t="s">
        <v>53</v>
      </c>
    </row>
    <row r="2945" spans="2:9" x14ac:dyDescent="0.35">
      <c r="B2945" t="s">
        <v>368</v>
      </c>
      <c r="C2945" t="s">
        <v>182</v>
      </c>
      <c r="D2945" t="str">
        <f>Table19[[#This Row],[Asset Class]] &amp; " - " &amp; Table19[[#This Row],[Class Description]]</f>
        <v>HTR - Heater</v>
      </c>
      <c r="E2945" t="s">
        <v>9678</v>
      </c>
      <c r="F2945" t="s">
        <v>9679</v>
      </c>
      <c r="G2945" t="str">
        <f>Table19[[#This Row],[Closing Code]] &amp; " - " &amp; Table19[[#This Row],[Closing Code Description]]</f>
        <v>EXNOISE - Excessive Noise</v>
      </c>
      <c r="H2945" t="s">
        <v>8863</v>
      </c>
      <c r="I2945" t="s">
        <v>53</v>
      </c>
    </row>
    <row r="2946" spans="2:9" x14ac:dyDescent="0.35">
      <c r="B2946" t="s">
        <v>368</v>
      </c>
      <c r="C2946" t="s">
        <v>182</v>
      </c>
      <c r="D2946" t="str">
        <f>Table19[[#This Row],[Asset Class]] &amp; " - " &amp; Table19[[#This Row],[Class Description]]</f>
        <v>HTR - Heater</v>
      </c>
      <c r="E2946" t="s">
        <v>9680</v>
      </c>
      <c r="F2946" t="s">
        <v>9681</v>
      </c>
      <c r="G2946" t="str">
        <f>Table19[[#This Row],[Closing Code]] &amp; " - " &amp; Table19[[#This Row],[Closing Code Description]]</f>
        <v>EXVIBRTN - Excessive Vibration</v>
      </c>
      <c r="H2946" t="s">
        <v>8863</v>
      </c>
      <c r="I2946" t="s">
        <v>53</v>
      </c>
    </row>
    <row r="2947" spans="2:9" x14ac:dyDescent="0.35">
      <c r="B2947" t="s">
        <v>368</v>
      </c>
      <c r="C2947" t="s">
        <v>182</v>
      </c>
      <c r="D2947" t="str">
        <f>Table19[[#This Row],[Asset Class]] &amp; " - " &amp; Table19[[#This Row],[Class Description]]</f>
        <v>HTR - Heater</v>
      </c>
      <c r="E2947" t="s">
        <v>9682</v>
      </c>
      <c r="F2947" t="s">
        <v>9683</v>
      </c>
      <c r="G2947" t="str">
        <f>Table19[[#This Row],[Closing Code]] &amp; " - " &amp; Table19[[#This Row],[Closing Code Description]]</f>
        <v>JAMMEDEQ - Jammed Equipment</v>
      </c>
      <c r="H2947" t="s">
        <v>8863</v>
      </c>
      <c r="I2947" t="s">
        <v>53</v>
      </c>
    </row>
    <row r="2948" spans="2:9" x14ac:dyDescent="0.35">
      <c r="B2948" t="s">
        <v>368</v>
      </c>
      <c r="C2948" t="s">
        <v>182</v>
      </c>
      <c r="D2948" t="str">
        <f>Table19[[#This Row],[Asset Class]] &amp; " - " &amp; Table19[[#This Row],[Class Description]]</f>
        <v>HTR - Heater</v>
      </c>
      <c r="E2948" t="s">
        <v>9684</v>
      </c>
      <c r="F2948" t="s">
        <v>9685</v>
      </c>
      <c r="G2948" t="str">
        <f>Table19[[#This Row],[Closing Code]] &amp; " - " &amp; Table19[[#This Row],[Closing Code Description]]</f>
        <v>LEAKING - Leaking</v>
      </c>
      <c r="H2948" t="s">
        <v>8863</v>
      </c>
      <c r="I2948" t="s">
        <v>53</v>
      </c>
    </row>
    <row r="2949" spans="2:9" x14ac:dyDescent="0.35">
      <c r="B2949" t="s">
        <v>368</v>
      </c>
      <c r="C2949" t="s">
        <v>182</v>
      </c>
      <c r="D2949" t="str">
        <f>Table19[[#This Row],[Asset Class]] &amp; " - " &amp; Table19[[#This Row],[Class Description]]</f>
        <v>HTR - Heater</v>
      </c>
      <c r="E2949" t="s">
        <v>9686</v>
      </c>
      <c r="F2949" t="s">
        <v>9687</v>
      </c>
      <c r="G2949" t="str">
        <f>Table19[[#This Row],[Closing Code]] &amp; " - " &amp; Table19[[#This Row],[Closing Code Description]]</f>
        <v>LOWPERF - Low Performance</v>
      </c>
      <c r="H2949" t="s">
        <v>8863</v>
      </c>
      <c r="I2949" t="s">
        <v>53</v>
      </c>
    </row>
    <row r="2950" spans="2:9" x14ac:dyDescent="0.35">
      <c r="B2950" t="s">
        <v>368</v>
      </c>
      <c r="C2950" t="s">
        <v>182</v>
      </c>
      <c r="D2950" t="str">
        <f>Table19[[#This Row],[Asset Class]] &amp; " - " &amp; Table19[[#This Row],[Class Description]]</f>
        <v>HTR - Heater</v>
      </c>
      <c r="E2950" t="s">
        <v>9688</v>
      </c>
      <c r="F2950" t="s">
        <v>9689</v>
      </c>
      <c r="G2950" t="str">
        <f>Table19[[#This Row],[Closing Code]] &amp; " - " &amp; Table19[[#This Row],[Closing Code Description]]</f>
        <v>NONOPER - Non-Operational</v>
      </c>
      <c r="H2950" t="s">
        <v>8863</v>
      </c>
      <c r="I2950" t="s">
        <v>53</v>
      </c>
    </row>
    <row r="2951" spans="2:9" x14ac:dyDescent="0.35">
      <c r="B2951" t="s">
        <v>368</v>
      </c>
      <c r="C2951" t="s">
        <v>182</v>
      </c>
      <c r="D2951" t="str">
        <f>Table19[[#This Row],[Asset Class]] &amp; " - " &amp; Table19[[#This Row],[Class Description]]</f>
        <v>HTR - Heater</v>
      </c>
      <c r="E2951" t="s">
        <v>9690</v>
      </c>
      <c r="F2951" t="s">
        <v>9691</v>
      </c>
      <c r="G2951" t="str">
        <f>Table19[[#This Row],[Closing Code]] &amp; " - " &amp; Table19[[#This Row],[Closing Code Description]]</f>
        <v>PHYDMGE - Physical Damage</v>
      </c>
      <c r="H2951" t="s">
        <v>8863</v>
      </c>
      <c r="I2951" t="s">
        <v>53</v>
      </c>
    </row>
    <row r="2952" spans="2:9" x14ac:dyDescent="0.35">
      <c r="B2952" t="s">
        <v>368</v>
      </c>
      <c r="C2952" t="s">
        <v>182</v>
      </c>
      <c r="D2952" t="str">
        <f>Table19[[#This Row],[Asset Class]] &amp; " - " &amp; Table19[[#This Row],[Class Description]]</f>
        <v>HTR - Heater</v>
      </c>
      <c r="E2952" t="s">
        <v>9692</v>
      </c>
      <c r="F2952" t="s">
        <v>9693</v>
      </c>
      <c r="G2952" t="str">
        <f>Table19[[#This Row],[Closing Code]] &amp; " - " &amp; Table19[[#This Row],[Closing Code Description]]</f>
        <v>UNSMELL - Unusual Smell</v>
      </c>
      <c r="H2952" t="s">
        <v>8863</v>
      </c>
      <c r="I2952" t="s">
        <v>53</v>
      </c>
    </row>
    <row r="2953" spans="2:9" x14ac:dyDescent="0.35">
      <c r="B2953" t="s">
        <v>368</v>
      </c>
      <c r="C2953" t="s">
        <v>182</v>
      </c>
      <c r="D2953" t="str">
        <f>Table19[[#This Row],[Asset Class]] &amp; " - " &amp; Table19[[#This Row],[Class Description]]</f>
        <v>HTR - Heater</v>
      </c>
      <c r="E2953" t="s">
        <v>9694</v>
      </c>
      <c r="F2953" t="s">
        <v>9695</v>
      </c>
      <c r="G2953" t="str">
        <f>Table19[[#This Row],[Closing Code]] &amp; " - " &amp; Table19[[#This Row],[Closing Code Description]]</f>
        <v>UNSMOKE - Unusual Smoke</v>
      </c>
      <c r="H2953" t="s">
        <v>8863</v>
      </c>
      <c r="I2953" t="s">
        <v>53</v>
      </c>
    </row>
    <row r="2954" spans="2:9" x14ac:dyDescent="0.35">
      <c r="B2954" t="s">
        <v>368</v>
      </c>
      <c r="C2954" t="s">
        <v>182</v>
      </c>
      <c r="D2954" t="str">
        <f>Table19[[#This Row],[Asset Class]] &amp; " - " &amp; Table19[[#This Row],[Class Description]]</f>
        <v>HTR - Heater</v>
      </c>
      <c r="E2954" t="s">
        <v>10684</v>
      </c>
      <c r="F2954" t="s">
        <v>10685</v>
      </c>
      <c r="G2954" t="str">
        <f>Table19[[#This Row],[Closing Code]] &amp; " - " &amp; Table19[[#This Row],[Closing Code Description]]</f>
        <v>HEATEXP - Explosion/ignition of heater</v>
      </c>
      <c r="H2954" t="s">
        <v>8876</v>
      </c>
      <c r="I2954" t="s">
        <v>53</v>
      </c>
    </row>
    <row r="2955" spans="2:9" x14ac:dyDescent="0.35">
      <c r="B2955" t="s">
        <v>368</v>
      </c>
      <c r="C2955" t="s">
        <v>182</v>
      </c>
      <c r="D2955" t="str">
        <f>Table19[[#This Row],[Asset Class]] &amp; " - " &amp; Table19[[#This Row],[Class Description]]</f>
        <v>HTR - Heater</v>
      </c>
      <c r="E2955" t="s">
        <v>10686</v>
      </c>
      <c r="F2955" t="s">
        <v>10687</v>
      </c>
      <c r="G2955" t="str">
        <f>Table19[[#This Row],[Closing Code]] &amp; " - " &amp; Table19[[#This Row],[Closing Code Description]]</f>
        <v>HEATOXY - Oxygen Sensor Malfunction of the heater</v>
      </c>
      <c r="H2955" t="s">
        <v>8876</v>
      </c>
      <c r="I2955" t="s">
        <v>53</v>
      </c>
    </row>
    <row r="2956" spans="2:9" x14ac:dyDescent="0.35">
      <c r="B2956" t="s">
        <v>368</v>
      </c>
      <c r="C2956" t="s">
        <v>182</v>
      </c>
      <c r="D2956" t="str">
        <f>Table19[[#This Row],[Asset Class]] &amp; " - " &amp; Table19[[#This Row],[Class Description]]</f>
        <v>HTR - Heater</v>
      </c>
      <c r="E2956" t="s">
        <v>10688</v>
      </c>
      <c r="F2956" t="s">
        <v>10689</v>
      </c>
      <c r="G2956" t="str">
        <f>Table19[[#This Row],[Closing Code]] &amp; " - " &amp; Table19[[#This Row],[Closing Code Description]]</f>
        <v>HEATWIRE - Wiring Failure of the heater</v>
      </c>
      <c r="H2956" t="s">
        <v>8876</v>
      </c>
      <c r="I2956" t="s">
        <v>53</v>
      </c>
    </row>
    <row r="2957" spans="2:9" x14ac:dyDescent="0.35">
      <c r="B2957" t="s">
        <v>368</v>
      </c>
      <c r="C2957" t="s">
        <v>182</v>
      </c>
      <c r="D2957" t="str">
        <f>Table19[[#This Row],[Asset Class]] &amp; " - " &amp; Table19[[#This Row],[Class Description]]</f>
        <v>HTR - Heater</v>
      </c>
      <c r="E2957" t="s">
        <v>9698</v>
      </c>
      <c r="F2957" t="s">
        <v>9699</v>
      </c>
      <c r="G2957" t="str">
        <f>Table19[[#This Row],[Closing Code]] &amp; " - " &amp; Table19[[#This Row],[Closing Code Description]]</f>
        <v>ACCIDENT - Accident</v>
      </c>
      <c r="H2957" t="s">
        <v>8878</v>
      </c>
      <c r="I2957" t="s">
        <v>53</v>
      </c>
    </row>
    <row r="2958" spans="2:9" x14ac:dyDescent="0.35">
      <c r="B2958" t="s">
        <v>368</v>
      </c>
      <c r="C2958" t="s">
        <v>182</v>
      </c>
      <c r="D2958" t="str">
        <f>Table19[[#This Row],[Asset Class]] &amp; " - " &amp; Table19[[#This Row],[Class Description]]</f>
        <v>HTR - Heater</v>
      </c>
      <c r="E2958" t="s">
        <v>9700</v>
      </c>
      <c r="F2958" t="s">
        <v>9701</v>
      </c>
      <c r="G2958" t="str">
        <f>Table19[[#This Row],[Closing Code]] &amp; " - " &amp; Table19[[#This Row],[Closing Code Description]]</f>
        <v>ACCWEAR - Accelerated Wear</v>
      </c>
      <c r="H2958" t="s">
        <v>8878</v>
      </c>
      <c r="I2958" t="s">
        <v>53</v>
      </c>
    </row>
    <row r="2959" spans="2:9" x14ac:dyDescent="0.35">
      <c r="B2959" t="s">
        <v>368</v>
      </c>
      <c r="C2959" t="s">
        <v>182</v>
      </c>
      <c r="D2959" t="str">
        <f>Table19[[#This Row],[Asset Class]] &amp; " - " &amp; Table19[[#This Row],[Class Description]]</f>
        <v>HTR - Heater</v>
      </c>
      <c r="E2959" t="s">
        <v>9702</v>
      </c>
      <c r="F2959" t="s">
        <v>9703</v>
      </c>
      <c r="G2959" t="str">
        <f>Table19[[#This Row],[Closing Code]] &amp; " - " &amp; Table19[[#This Row],[Closing Code Description]]</f>
        <v>ACTGOD - Weather condition/Forces of nature or Act of God</v>
      </c>
      <c r="H2959" t="s">
        <v>8878</v>
      </c>
      <c r="I2959" t="s">
        <v>53</v>
      </c>
    </row>
    <row r="2960" spans="2:9" x14ac:dyDescent="0.35">
      <c r="B2960" t="s">
        <v>368</v>
      </c>
      <c r="C2960" t="s">
        <v>182</v>
      </c>
      <c r="D2960" t="str">
        <f>Table19[[#This Row],[Asset Class]] &amp; " - " &amp; Table19[[#This Row],[Class Description]]</f>
        <v>HTR - Heater</v>
      </c>
      <c r="E2960" t="s">
        <v>9704</v>
      </c>
      <c r="F2960" t="s">
        <v>9705</v>
      </c>
      <c r="G2960" t="str">
        <f>Table19[[#This Row],[Closing Code]] &amp; " - " &amp; Table19[[#This Row],[Closing Code Description]]</f>
        <v>CONTAM - Contamination</v>
      </c>
      <c r="H2960" t="s">
        <v>8878</v>
      </c>
      <c r="I2960" t="s">
        <v>53</v>
      </c>
    </row>
    <row r="2961" spans="2:9" x14ac:dyDescent="0.35">
      <c r="B2961" t="s">
        <v>368</v>
      </c>
      <c r="C2961" t="s">
        <v>182</v>
      </c>
      <c r="D2961" t="str">
        <f>Table19[[#This Row],[Asset Class]] &amp; " - " &amp; Table19[[#This Row],[Class Description]]</f>
        <v>HTR - Heater</v>
      </c>
      <c r="E2961" t="s">
        <v>9706</v>
      </c>
      <c r="F2961" t="s">
        <v>9707</v>
      </c>
      <c r="G2961" t="str">
        <f>Table19[[#This Row],[Closing Code]] &amp; " - " &amp; Table19[[#This Row],[Closing Code Description]]</f>
        <v>DEFASSET - Defective Asset</v>
      </c>
      <c r="H2961" t="s">
        <v>8878</v>
      </c>
      <c r="I2961" t="s">
        <v>53</v>
      </c>
    </row>
    <row r="2962" spans="2:9" x14ac:dyDescent="0.35">
      <c r="B2962" t="s">
        <v>368</v>
      </c>
      <c r="C2962" t="s">
        <v>182</v>
      </c>
      <c r="D2962" t="str">
        <f>Table19[[#This Row],[Asset Class]] &amp; " - " &amp; Table19[[#This Row],[Class Description]]</f>
        <v>HTR - Heater</v>
      </c>
      <c r="E2962" t="s">
        <v>9708</v>
      </c>
      <c r="F2962" t="s">
        <v>9709</v>
      </c>
      <c r="G2962" t="str">
        <f>Table19[[#This Row],[Closing Code]] &amp; " - " &amp; Table19[[#This Row],[Closing Code Description]]</f>
        <v>EXLOAD - Excessive Load</v>
      </c>
      <c r="H2962" t="s">
        <v>8878</v>
      </c>
      <c r="I2962" t="s">
        <v>53</v>
      </c>
    </row>
    <row r="2963" spans="2:9" x14ac:dyDescent="0.35">
      <c r="B2963" t="s">
        <v>368</v>
      </c>
      <c r="C2963" t="s">
        <v>182</v>
      </c>
      <c r="D2963" t="str">
        <f>Table19[[#This Row],[Asset Class]] &amp; " - " &amp; Table19[[#This Row],[Class Description]]</f>
        <v>HTR - Heater</v>
      </c>
      <c r="E2963" t="s">
        <v>9710</v>
      </c>
      <c r="F2963" t="s">
        <v>9711</v>
      </c>
      <c r="G2963" t="str">
        <f>Table19[[#This Row],[Closing Code]] &amp; " - " &amp; Table19[[#This Row],[Closing Code Description]]</f>
        <v>IMPRMNT - Improper Maintenance</v>
      </c>
      <c r="H2963" t="s">
        <v>8878</v>
      </c>
      <c r="I2963" t="s">
        <v>53</v>
      </c>
    </row>
    <row r="2964" spans="2:9" x14ac:dyDescent="0.35">
      <c r="B2964" t="s">
        <v>368</v>
      </c>
      <c r="C2964" t="s">
        <v>182</v>
      </c>
      <c r="D2964" t="str">
        <f>Table19[[#This Row],[Asset Class]] &amp; " - " &amp; Table19[[#This Row],[Class Description]]</f>
        <v>HTR - Heater</v>
      </c>
      <c r="E2964" t="s">
        <v>9712</v>
      </c>
      <c r="F2964" t="s">
        <v>9713</v>
      </c>
      <c r="G2964" t="str">
        <f>Table19[[#This Row],[Closing Code]] &amp; " - " &amp; Table19[[#This Row],[Closing Code Description]]</f>
        <v>INSLUBR - Insufficient Lubrication</v>
      </c>
      <c r="H2964" t="s">
        <v>8878</v>
      </c>
      <c r="I2964" t="s">
        <v>53</v>
      </c>
    </row>
    <row r="2965" spans="2:9" x14ac:dyDescent="0.35">
      <c r="B2965" t="s">
        <v>368</v>
      </c>
      <c r="C2965" t="s">
        <v>182</v>
      </c>
      <c r="D2965" t="str">
        <f>Table19[[#This Row],[Asset Class]] &amp; " - " &amp; Table19[[#This Row],[Class Description]]</f>
        <v>HTR - Heater</v>
      </c>
      <c r="E2965" t="s">
        <v>9714</v>
      </c>
      <c r="F2965" t="s">
        <v>9715</v>
      </c>
      <c r="G2965" t="str">
        <f>Table19[[#This Row],[Closing Code]] &amp; " - " &amp; Table19[[#This Row],[Closing Code Description]]</f>
        <v>LACKTRN - Lack of/ Inadequate Training</v>
      </c>
      <c r="H2965" t="s">
        <v>8878</v>
      </c>
      <c r="I2965" t="s">
        <v>53</v>
      </c>
    </row>
    <row r="2966" spans="2:9" x14ac:dyDescent="0.35">
      <c r="B2966" t="s">
        <v>368</v>
      </c>
      <c r="C2966" t="s">
        <v>182</v>
      </c>
      <c r="D2966" t="str">
        <f>Table19[[#This Row],[Asset Class]] &amp; " - " &amp; Table19[[#This Row],[Class Description]]</f>
        <v>HTR - Heater</v>
      </c>
      <c r="E2966" t="s">
        <v>9716</v>
      </c>
      <c r="F2966" t="s">
        <v>9717</v>
      </c>
      <c r="G2966" t="str">
        <f>Table19[[#This Row],[Closing Code]] &amp; " - " &amp; Table19[[#This Row],[Closing Code Description]]</f>
        <v>MISSCMP - Loose/ Missing Component</v>
      </c>
      <c r="H2966" t="s">
        <v>8878</v>
      </c>
      <c r="I2966" t="s">
        <v>53</v>
      </c>
    </row>
    <row r="2967" spans="2:9" x14ac:dyDescent="0.35">
      <c r="B2967" t="s">
        <v>368</v>
      </c>
      <c r="C2967" t="s">
        <v>182</v>
      </c>
      <c r="D2967" t="str">
        <f>Table19[[#This Row],[Asset Class]] &amp; " - " &amp; Table19[[#This Row],[Class Description]]</f>
        <v>HTR - Heater</v>
      </c>
      <c r="E2967" t="s">
        <v>9718</v>
      </c>
      <c r="F2967" t="s">
        <v>9719</v>
      </c>
      <c r="G2967" t="str">
        <f>Table19[[#This Row],[Closing Code]] &amp; " - " &amp; Table19[[#This Row],[Closing Code Description]]</f>
        <v>NRMWEAR - Normal Wear</v>
      </c>
      <c r="H2967" t="s">
        <v>8878</v>
      </c>
      <c r="I2967" t="s">
        <v>53</v>
      </c>
    </row>
    <row r="2968" spans="2:9" x14ac:dyDescent="0.35">
      <c r="B2968" t="s">
        <v>368</v>
      </c>
      <c r="C2968" t="s">
        <v>182</v>
      </c>
      <c r="D2968" t="str">
        <f>Table19[[#This Row],[Asset Class]] &amp; " - " &amp; Table19[[#This Row],[Class Description]]</f>
        <v>HTR - Heater</v>
      </c>
      <c r="E2968" t="s">
        <v>9720</v>
      </c>
      <c r="F2968" t="s">
        <v>9721</v>
      </c>
      <c r="G2968" t="str">
        <f>Table19[[#This Row],[Closing Code]] &amp; " - " &amp; Table19[[#This Row],[Closing Code Description]]</f>
        <v>OTHER - Other (specify)</v>
      </c>
      <c r="H2968" t="s">
        <v>8878</v>
      </c>
      <c r="I2968" t="s">
        <v>53</v>
      </c>
    </row>
    <row r="2969" spans="2:9" x14ac:dyDescent="0.35">
      <c r="B2969" t="s">
        <v>368</v>
      </c>
      <c r="C2969" t="s">
        <v>182</v>
      </c>
      <c r="D2969" t="str">
        <f>Table19[[#This Row],[Asset Class]] &amp; " - " &amp; Table19[[#This Row],[Class Description]]</f>
        <v>HTR - Heater</v>
      </c>
      <c r="E2969" t="s">
        <v>9722</v>
      </c>
      <c r="F2969" t="s">
        <v>9723</v>
      </c>
      <c r="G2969" t="str">
        <f>Table19[[#This Row],[Closing Code]] &amp; " - " &amp; Table19[[#This Row],[Closing Code Description]]</f>
        <v>PRINSTAL - Poor Installation</v>
      </c>
      <c r="H2969" t="s">
        <v>8878</v>
      </c>
      <c r="I2969" t="s">
        <v>53</v>
      </c>
    </row>
    <row r="2970" spans="2:9" x14ac:dyDescent="0.35">
      <c r="B2970" t="s">
        <v>368</v>
      </c>
      <c r="C2970" t="s">
        <v>182</v>
      </c>
      <c r="D2970" t="str">
        <f>Table19[[#This Row],[Asset Class]] &amp; " - " &amp; Table19[[#This Row],[Class Description]]</f>
        <v>HTR - Heater</v>
      </c>
      <c r="E2970" t="s">
        <v>9724</v>
      </c>
      <c r="F2970" t="s">
        <v>9725</v>
      </c>
      <c r="G2970" t="str">
        <f>Table19[[#This Row],[Closing Code]] &amp; " - " &amp; Table19[[#This Row],[Closing Code Description]]</f>
        <v>PROCISSU - Procedure Issue</v>
      </c>
      <c r="H2970" t="s">
        <v>8878</v>
      </c>
      <c r="I2970" t="s">
        <v>53</v>
      </c>
    </row>
    <row r="2971" spans="2:9" x14ac:dyDescent="0.35">
      <c r="B2971" t="s">
        <v>368</v>
      </c>
      <c r="C2971" t="s">
        <v>182</v>
      </c>
      <c r="D2971" t="str">
        <f>Table19[[#This Row],[Asset Class]] &amp; " - " &amp; Table19[[#This Row],[Class Description]]</f>
        <v>HTR - Heater</v>
      </c>
      <c r="E2971" t="s">
        <v>9726</v>
      </c>
      <c r="F2971" t="s">
        <v>9727</v>
      </c>
      <c r="G2971" t="str">
        <f>Table19[[#This Row],[Closing Code]] &amp; " - " &amp; Table19[[#This Row],[Closing Code Description]]</f>
        <v>UTLFAIL - Utility Failure</v>
      </c>
      <c r="H2971" t="s">
        <v>8878</v>
      </c>
      <c r="I2971" t="s">
        <v>53</v>
      </c>
    </row>
    <row r="2972" spans="2:9" x14ac:dyDescent="0.35">
      <c r="B2972" t="s">
        <v>368</v>
      </c>
      <c r="C2972" t="s">
        <v>182</v>
      </c>
      <c r="D2972" t="str">
        <f>Table19[[#This Row],[Asset Class]] &amp; " - " &amp; Table19[[#This Row],[Class Description]]</f>
        <v>HTR - Heater</v>
      </c>
      <c r="E2972" t="s">
        <v>9728</v>
      </c>
      <c r="F2972" t="s">
        <v>9729</v>
      </c>
      <c r="G2972" t="str">
        <f>Table19[[#This Row],[Closing Code]] &amp; " - " &amp; Table19[[#This Row],[Closing Code Description]]</f>
        <v>VNDLSM - Vandalism</v>
      </c>
      <c r="H2972" t="s">
        <v>8878</v>
      </c>
      <c r="I2972" t="s">
        <v>53</v>
      </c>
    </row>
    <row r="2973" spans="2:9" x14ac:dyDescent="0.35">
      <c r="B2973" t="s">
        <v>368</v>
      </c>
      <c r="C2973" t="s">
        <v>182</v>
      </c>
      <c r="D2973" t="str">
        <f>Table19[[#This Row],[Asset Class]] &amp; " - " &amp; Table19[[#This Row],[Class Description]]</f>
        <v>HTR - Heater</v>
      </c>
      <c r="E2973" t="s">
        <v>9730</v>
      </c>
      <c r="F2973" t="s">
        <v>9731</v>
      </c>
      <c r="G2973" t="str">
        <f>Table19[[#This Row],[Closing Code]] &amp; " - " &amp; Table19[[#This Row],[Closing Code Description]]</f>
        <v>WORNCMPT - Defective/ Worn Component</v>
      </c>
      <c r="H2973" t="s">
        <v>8878</v>
      </c>
      <c r="I2973" t="s">
        <v>53</v>
      </c>
    </row>
    <row r="2974" spans="2:9" x14ac:dyDescent="0.35">
      <c r="B2974" t="s">
        <v>368</v>
      </c>
      <c r="C2974" t="s">
        <v>182</v>
      </c>
      <c r="D2974" t="str">
        <f>Table19[[#This Row],[Asset Class]] &amp; " - " &amp; Table19[[#This Row],[Class Description]]</f>
        <v>HTR - Heater</v>
      </c>
      <c r="E2974" t="s">
        <v>9732</v>
      </c>
      <c r="F2974" t="s">
        <v>9733</v>
      </c>
      <c r="G2974" t="str">
        <f>Table19[[#This Row],[Closing Code]] &amp; " - " &amp; Table19[[#This Row],[Closing Code Description]]</f>
        <v>ADJUSTD - Adjusted</v>
      </c>
      <c r="H2974" t="s">
        <v>8896</v>
      </c>
      <c r="I2974" t="s">
        <v>53</v>
      </c>
    </row>
    <row r="2975" spans="2:9" x14ac:dyDescent="0.35">
      <c r="B2975" t="s">
        <v>368</v>
      </c>
      <c r="C2975" t="s">
        <v>182</v>
      </c>
      <c r="D2975" t="str">
        <f>Table19[[#This Row],[Asset Class]] &amp; " - " &amp; Table19[[#This Row],[Class Description]]</f>
        <v>HTR - Heater</v>
      </c>
      <c r="E2975" t="s">
        <v>9734</v>
      </c>
      <c r="F2975" t="s">
        <v>9735</v>
      </c>
      <c r="G2975" t="str">
        <f>Table19[[#This Row],[Closing Code]] &amp; " - " &amp; Table19[[#This Row],[Closing Code Description]]</f>
        <v>DECOMM - Decommission</v>
      </c>
      <c r="H2975" t="s">
        <v>8896</v>
      </c>
      <c r="I2975" t="s">
        <v>53</v>
      </c>
    </row>
    <row r="2976" spans="2:9" x14ac:dyDescent="0.35">
      <c r="B2976" t="s">
        <v>368</v>
      </c>
      <c r="C2976" t="s">
        <v>182</v>
      </c>
      <c r="D2976" t="str">
        <f>Table19[[#This Row],[Asset Class]] &amp; " - " &amp; Table19[[#This Row],[Class Description]]</f>
        <v>HTR - Heater</v>
      </c>
      <c r="E2976" t="s">
        <v>9736</v>
      </c>
      <c r="F2976" t="s">
        <v>9737</v>
      </c>
      <c r="G2976" t="str">
        <f>Table19[[#This Row],[Closing Code]] &amp; " - " &amp; Table19[[#This Row],[Closing Code Description]]</f>
        <v>DECONTME - Decontaminate</v>
      </c>
      <c r="H2976" t="s">
        <v>8896</v>
      </c>
      <c r="I2976" t="s">
        <v>53</v>
      </c>
    </row>
    <row r="2977" spans="2:9" x14ac:dyDescent="0.35">
      <c r="B2977" t="s">
        <v>368</v>
      </c>
      <c r="C2977" t="s">
        <v>182</v>
      </c>
      <c r="D2977" t="str">
        <f>Table19[[#This Row],[Asset Class]] &amp; " - " &amp; Table19[[#This Row],[Class Description]]</f>
        <v>HTR - Heater</v>
      </c>
      <c r="E2977" t="s">
        <v>9738</v>
      </c>
      <c r="F2977" t="s">
        <v>9739</v>
      </c>
      <c r="G2977" t="str">
        <f>Table19[[#This Row],[Closing Code]] &amp; " - " &amp; Table19[[#This Row],[Closing Code Description]]</f>
        <v>DONOTHIN - Do Nothing</v>
      </c>
      <c r="H2977" t="s">
        <v>8896</v>
      </c>
      <c r="I2977" t="s">
        <v>53</v>
      </c>
    </row>
    <row r="2978" spans="2:9" x14ac:dyDescent="0.35">
      <c r="B2978" t="s">
        <v>368</v>
      </c>
      <c r="C2978" t="s">
        <v>182</v>
      </c>
      <c r="D2978" t="str">
        <f>Table19[[#This Row],[Asset Class]] &amp; " - " &amp; Table19[[#This Row],[Class Description]]</f>
        <v>HTR - Heater</v>
      </c>
      <c r="E2978" t="s">
        <v>9740</v>
      </c>
      <c r="F2978" t="s">
        <v>9741</v>
      </c>
      <c r="G2978" t="str">
        <f>Table19[[#This Row],[Closing Code]] &amp; " - " &amp; Table19[[#This Row],[Closing Code Description]]</f>
        <v>LUBRCTE - Lubricate</v>
      </c>
      <c r="H2978" t="s">
        <v>8896</v>
      </c>
      <c r="I2978" t="s">
        <v>53</v>
      </c>
    </row>
    <row r="2979" spans="2:9" x14ac:dyDescent="0.35">
      <c r="B2979" t="s">
        <v>368</v>
      </c>
      <c r="C2979" t="s">
        <v>182</v>
      </c>
      <c r="D2979" t="str">
        <f>Table19[[#This Row],[Asset Class]] &amp; " - " &amp; Table19[[#This Row],[Class Description]]</f>
        <v>HTR - Heater</v>
      </c>
      <c r="E2979" t="s">
        <v>9720</v>
      </c>
      <c r="F2979" t="s">
        <v>9721</v>
      </c>
      <c r="G2979" t="str">
        <f>Table19[[#This Row],[Closing Code]] &amp; " - " &amp; Table19[[#This Row],[Closing Code Description]]</f>
        <v>OTHER - Other (specify)</v>
      </c>
      <c r="H2979" t="s">
        <v>8896</v>
      </c>
      <c r="I2979" t="s">
        <v>53</v>
      </c>
    </row>
    <row r="2980" spans="2:9" x14ac:dyDescent="0.35">
      <c r="B2980" t="s">
        <v>368</v>
      </c>
      <c r="C2980" t="s">
        <v>182</v>
      </c>
      <c r="D2980" t="str">
        <f>Table19[[#This Row],[Asset Class]] &amp; " - " &amp; Table19[[#This Row],[Class Description]]</f>
        <v>HTR - Heater</v>
      </c>
      <c r="E2980" t="s">
        <v>9742</v>
      </c>
      <c r="F2980" t="s">
        <v>9743</v>
      </c>
      <c r="G2980" t="str">
        <f>Table19[[#This Row],[Closing Code]] &amp; " - " &amp; Table19[[#This Row],[Closing Code Description]]</f>
        <v>RECALBRT - Recalibrate</v>
      </c>
      <c r="H2980" t="s">
        <v>8896</v>
      </c>
      <c r="I2980" t="s">
        <v>53</v>
      </c>
    </row>
    <row r="2981" spans="2:9" x14ac:dyDescent="0.35">
      <c r="B2981" t="s">
        <v>368</v>
      </c>
      <c r="C2981" t="s">
        <v>182</v>
      </c>
      <c r="D2981" t="str">
        <f>Table19[[#This Row],[Asset Class]] &amp; " - " &amp; Table19[[#This Row],[Class Description]]</f>
        <v>HTR - Heater</v>
      </c>
      <c r="E2981" t="s">
        <v>9744</v>
      </c>
      <c r="F2981" t="s">
        <v>9745</v>
      </c>
      <c r="G2981" t="str">
        <f>Table19[[#This Row],[Closing Code]] &amp; " - " &amp; Table19[[#This Row],[Closing Code Description]]</f>
        <v>REMVOBT - Remove Obstruction</v>
      </c>
      <c r="H2981" t="s">
        <v>8896</v>
      </c>
      <c r="I2981" t="s">
        <v>53</v>
      </c>
    </row>
    <row r="2982" spans="2:9" x14ac:dyDescent="0.35">
      <c r="B2982" t="s">
        <v>368</v>
      </c>
      <c r="C2982" t="s">
        <v>182</v>
      </c>
      <c r="D2982" t="str">
        <f>Table19[[#This Row],[Asset Class]] &amp; " - " &amp; Table19[[#This Row],[Class Description]]</f>
        <v>HTR - Heater</v>
      </c>
      <c r="E2982" t="s">
        <v>9746</v>
      </c>
      <c r="F2982" t="s">
        <v>9747</v>
      </c>
      <c r="G2982" t="str">
        <f>Table19[[#This Row],[Closing Code]] &amp; " - " &amp; Table19[[#This Row],[Closing Code Description]]</f>
        <v>REPCMPT - Repair Component</v>
      </c>
      <c r="H2982" t="s">
        <v>8896</v>
      </c>
      <c r="I2982" t="s">
        <v>53</v>
      </c>
    </row>
    <row r="2983" spans="2:9" x14ac:dyDescent="0.35">
      <c r="B2983" t="s">
        <v>368</v>
      </c>
      <c r="C2983" t="s">
        <v>182</v>
      </c>
      <c r="D2983" t="str">
        <f>Table19[[#This Row],[Asset Class]] &amp; " - " &amp; Table19[[#This Row],[Class Description]]</f>
        <v>HTR - Heater</v>
      </c>
      <c r="E2983" t="s">
        <v>9748</v>
      </c>
      <c r="F2983" t="s">
        <v>9749</v>
      </c>
      <c r="G2983" t="str">
        <f>Table19[[#This Row],[Closing Code]] &amp; " - " &amp; Table19[[#This Row],[Closing Code Description]]</f>
        <v>REPLASS - Replace Asset</v>
      </c>
      <c r="H2983" t="s">
        <v>8896</v>
      </c>
      <c r="I2983" t="s">
        <v>53</v>
      </c>
    </row>
    <row r="2984" spans="2:9" x14ac:dyDescent="0.35">
      <c r="B2984" t="s">
        <v>368</v>
      </c>
      <c r="C2984" t="s">
        <v>182</v>
      </c>
      <c r="D2984" t="str">
        <f>Table19[[#This Row],[Asset Class]] &amp; " - " &amp; Table19[[#This Row],[Class Description]]</f>
        <v>HTR - Heater</v>
      </c>
      <c r="E2984" t="s">
        <v>9750</v>
      </c>
      <c r="F2984" t="s">
        <v>9751</v>
      </c>
      <c r="G2984" t="str">
        <f>Table19[[#This Row],[Closing Code]] &amp; " - " &amp; Table19[[#This Row],[Closing Code Description]]</f>
        <v>REPLCMPT - Replace Component</v>
      </c>
      <c r="H2984" t="s">
        <v>8896</v>
      </c>
      <c r="I2984" t="s">
        <v>53</v>
      </c>
    </row>
    <row r="2985" spans="2:9" x14ac:dyDescent="0.35">
      <c r="B2985" t="s">
        <v>368</v>
      </c>
      <c r="C2985" t="s">
        <v>182</v>
      </c>
      <c r="D2985" t="str">
        <f>Table19[[#This Row],[Asset Class]] &amp; " - " &amp; Table19[[#This Row],[Class Description]]</f>
        <v>HTR - Heater</v>
      </c>
      <c r="E2985" t="s">
        <v>9752</v>
      </c>
      <c r="F2985" t="s">
        <v>9753</v>
      </c>
      <c r="G2985" t="str">
        <f>Table19[[#This Row],[Closing Code]] &amp; " - " &amp; Table19[[#This Row],[Closing Code Description]]</f>
        <v>REPRASS - Repair Asset</v>
      </c>
      <c r="H2985" t="s">
        <v>8896</v>
      </c>
      <c r="I2985" t="s">
        <v>53</v>
      </c>
    </row>
    <row r="2986" spans="2:9" x14ac:dyDescent="0.35">
      <c r="B2986" t="s">
        <v>368</v>
      </c>
      <c r="C2986" t="s">
        <v>182</v>
      </c>
      <c r="D2986" t="str">
        <f>Table19[[#This Row],[Asset Class]] &amp; " - " &amp; Table19[[#This Row],[Class Description]]</f>
        <v>HTR - Heater</v>
      </c>
      <c r="E2986" t="s">
        <v>9754</v>
      </c>
      <c r="F2986" t="s">
        <v>9755</v>
      </c>
      <c r="G2986" t="str">
        <f>Table19[[#This Row],[Closing Code]] &amp; " - " &amp; Table19[[#This Row],[Closing Code Description]]</f>
        <v>UPGRADES - Upgrade</v>
      </c>
      <c r="H2986" t="s">
        <v>8896</v>
      </c>
      <c r="I2986" t="s">
        <v>53</v>
      </c>
    </row>
    <row r="2987" spans="2:9" x14ac:dyDescent="0.35">
      <c r="B2987" t="s">
        <v>388</v>
      </c>
      <c r="C2987" t="s">
        <v>195</v>
      </c>
      <c r="D2987" t="str">
        <f>Table19[[#This Row],[Asset Class]] &amp; " - " &amp; Table19[[#This Row],[Class Description]]</f>
        <v>HTWTRHT - Hot Water Heater</v>
      </c>
      <c r="E2987" t="s">
        <v>9672</v>
      </c>
      <c r="F2987" t="s">
        <v>9673</v>
      </c>
      <c r="G2987" t="str">
        <f>Table19[[#This Row],[Closing Code]] &amp; " - " &amp; Table19[[#This Row],[Closing Code Description]]</f>
        <v>ABNTEMP - Abnormal Temperature</v>
      </c>
      <c r="H2987" t="s">
        <v>8863</v>
      </c>
      <c r="I2987" t="s">
        <v>53</v>
      </c>
    </row>
    <row r="2988" spans="2:9" x14ac:dyDescent="0.35">
      <c r="B2988" t="s">
        <v>388</v>
      </c>
      <c r="C2988" t="s">
        <v>195</v>
      </c>
      <c r="D2988" t="str">
        <f>Table19[[#This Row],[Asset Class]] &amp; " - " &amp; Table19[[#This Row],[Class Description]]</f>
        <v>HTWTRHT - Hot Water Heater</v>
      </c>
      <c r="E2988" t="s">
        <v>9674</v>
      </c>
      <c r="F2988" t="s">
        <v>9675</v>
      </c>
      <c r="G2988" t="str">
        <f>Table19[[#This Row],[Closing Code]] &amp; " - " &amp; Table19[[#This Row],[Closing Code Description]]</f>
        <v>CORROS - Corrosion</v>
      </c>
      <c r="H2988" t="s">
        <v>8863</v>
      </c>
      <c r="I2988" t="s">
        <v>53</v>
      </c>
    </row>
    <row r="2989" spans="2:9" x14ac:dyDescent="0.35">
      <c r="B2989" t="s">
        <v>388</v>
      </c>
      <c r="C2989" t="s">
        <v>195</v>
      </c>
      <c r="D2989" t="str">
        <f>Table19[[#This Row],[Asset Class]] &amp; " - " &amp; Table19[[#This Row],[Class Description]]</f>
        <v>HTWTRHT - Hot Water Heater</v>
      </c>
      <c r="E2989" t="s">
        <v>9676</v>
      </c>
      <c r="F2989" t="s">
        <v>9677</v>
      </c>
      <c r="G2989" t="str">
        <f>Table19[[#This Row],[Closing Code]] &amp; " - " &amp; Table19[[#This Row],[Closing Code Description]]</f>
        <v>ELECTRIP - Electrical Trip Out</v>
      </c>
      <c r="H2989" t="s">
        <v>8863</v>
      </c>
      <c r="I2989" t="s">
        <v>53</v>
      </c>
    </row>
    <row r="2990" spans="2:9" x14ac:dyDescent="0.35">
      <c r="B2990" t="s">
        <v>388</v>
      </c>
      <c r="C2990" t="s">
        <v>195</v>
      </c>
      <c r="D2990" t="str">
        <f>Table19[[#This Row],[Asset Class]] &amp; " - " &amp; Table19[[#This Row],[Class Description]]</f>
        <v>HTWTRHT - Hot Water Heater</v>
      </c>
      <c r="E2990" t="s">
        <v>9678</v>
      </c>
      <c r="F2990" t="s">
        <v>9679</v>
      </c>
      <c r="G2990" t="str">
        <f>Table19[[#This Row],[Closing Code]] &amp; " - " &amp; Table19[[#This Row],[Closing Code Description]]</f>
        <v>EXNOISE - Excessive Noise</v>
      </c>
      <c r="H2990" t="s">
        <v>8863</v>
      </c>
      <c r="I2990" t="s">
        <v>53</v>
      </c>
    </row>
    <row r="2991" spans="2:9" x14ac:dyDescent="0.35">
      <c r="B2991" t="s">
        <v>388</v>
      </c>
      <c r="C2991" t="s">
        <v>195</v>
      </c>
      <c r="D2991" t="str">
        <f>Table19[[#This Row],[Asset Class]] &amp; " - " &amp; Table19[[#This Row],[Class Description]]</f>
        <v>HTWTRHT - Hot Water Heater</v>
      </c>
      <c r="E2991" t="s">
        <v>9680</v>
      </c>
      <c r="F2991" t="s">
        <v>9681</v>
      </c>
      <c r="G2991" t="str">
        <f>Table19[[#This Row],[Closing Code]] &amp; " - " &amp; Table19[[#This Row],[Closing Code Description]]</f>
        <v>EXVIBRTN - Excessive Vibration</v>
      </c>
      <c r="H2991" t="s">
        <v>8863</v>
      </c>
      <c r="I2991" t="s">
        <v>53</v>
      </c>
    </row>
    <row r="2992" spans="2:9" x14ac:dyDescent="0.35">
      <c r="B2992" t="s">
        <v>388</v>
      </c>
      <c r="C2992" t="s">
        <v>195</v>
      </c>
      <c r="D2992" t="str">
        <f>Table19[[#This Row],[Asset Class]] &amp; " - " &amp; Table19[[#This Row],[Class Description]]</f>
        <v>HTWTRHT - Hot Water Heater</v>
      </c>
      <c r="E2992" t="s">
        <v>9682</v>
      </c>
      <c r="F2992" t="s">
        <v>9683</v>
      </c>
      <c r="G2992" t="str">
        <f>Table19[[#This Row],[Closing Code]] &amp; " - " &amp; Table19[[#This Row],[Closing Code Description]]</f>
        <v>JAMMEDEQ - Jammed Equipment</v>
      </c>
      <c r="H2992" t="s">
        <v>8863</v>
      </c>
      <c r="I2992" t="s">
        <v>53</v>
      </c>
    </row>
    <row r="2993" spans="2:9" x14ac:dyDescent="0.35">
      <c r="B2993" t="s">
        <v>388</v>
      </c>
      <c r="C2993" t="s">
        <v>195</v>
      </c>
      <c r="D2993" t="str">
        <f>Table19[[#This Row],[Asset Class]] &amp; " - " &amp; Table19[[#This Row],[Class Description]]</f>
        <v>HTWTRHT - Hot Water Heater</v>
      </c>
      <c r="E2993" t="s">
        <v>9684</v>
      </c>
      <c r="F2993" t="s">
        <v>9685</v>
      </c>
      <c r="G2993" t="str">
        <f>Table19[[#This Row],[Closing Code]] &amp; " - " &amp; Table19[[#This Row],[Closing Code Description]]</f>
        <v>LEAKING - Leaking</v>
      </c>
      <c r="H2993" t="s">
        <v>8863</v>
      </c>
      <c r="I2993" t="s">
        <v>53</v>
      </c>
    </row>
    <row r="2994" spans="2:9" x14ac:dyDescent="0.35">
      <c r="B2994" t="s">
        <v>388</v>
      </c>
      <c r="C2994" t="s">
        <v>195</v>
      </c>
      <c r="D2994" t="str">
        <f>Table19[[#This Row],[Asset Class]] &amp; " - " &amp; Table19[[#This Row],[Class Description]]</f>
        <v>HTWTRHT - Hot Water Heater</v>
      </c>
      <c r="E2994" t="s">
        <v>9686</v>
      </c>
      <c r="F2994" t="s">
        <v>9687</v>
      </c>
      <c r="G2994" t="str">
        <f>Table19[[#This Row],[Closing Code]] &amp; " - " &amp; Table19[[#This Row],[Closing Code Description]]</f>
        <v>LOWPERF - Low Performance</v>
      </c>
      <c r="H2994" t="s">
        <v>8863</v>
      </c>
      <c r="I2994" t="s">
        <v>53</v>
      </c>
    </row>
    <row r="2995" spans="2:9" x14ac:dyDescent="0.35">
      <c r="B2995" t="s">
        <v>388</v>
      </c>
      <c r="C2995" t="s">
        <v>195</v>
      </c>
      <c r="D2995" t="str">
        <f>Table19[[#This Row],[Asset Class]] &amp; " - " &amp; Table19[[#This Row],[Class Description]]</f>
        <v>HTWTRHT - Hot Water Heater</v>
      </c>
      <c r="E2995" t="s">
        <v>9688</v>
      </c>
      <c r="F2995" t="s">
        <v>9689</v>
      </c>
      <c r="G2995" t="str">
        <f>Table19[[#This Row],[Closing Code]] &amp; " - " &amp; Table19[[#This Row],[Closing Code Description]]</f>
        <v>NONOPER - Non-Operational</v>
      </c>
      <c r="H2995" t="s">
        <v>8863</v>
      </c>
      <c r="I2995" t="s">
        <v>53</v>
      </c>
    </row>
    <row r="2996" spans="2:9" x14ac:dyDescent="0.35">
      <c r="B2996" t="s">
        <v>388</v>
      </c>
      <c r="C2996" t="s">
        <v>195</v>
      </c>
      <c r="D2996" t="str">
        <f>Table19[[#This Row],[Asset Class]] &amp; " - " &amp; Table19[[#This Row],[Class Description]]</f>
        <v>HTWTRHT - Hot Water Heater</v>
      </c>
      <c r="E2996" t="s">
        <v>9690</v>
      </c>
      <c r="F2996" t="s">
        <v>9691</v>
      </c>
      <c r="G2996" t="str">
        <f>Table19[[#This Row],[Closing Code]] &amp; " - " &amp; Table19[[#This Row],[Closing Code Description]]</f>
        <v>PHYDMGE - Physical Damage</v>
      </c>
      <c r="H2996" t="s">
        <v>8863</v>
      </c>
      <c r="I2996" t="s">
        <v>53</v>
      </c>
    </row>
    <row r="2997" spans="2:9" x14ac:dyDescent="0.35">
      <c r="B2997" t="s">
        <v>388</v>
      </c>
      <c r="C2997" t="s">
        <v>195</v>
      </c>
      <c r="D2997" t="str">
        <f>Table19[[#This Row],[Asset Class]] &amp; " - " &amp; Table19[[#This Row],[Class Description]]</f>
        <v>HTWTRHT - Hot Water Heater</v>
      </c>
      <c r="E2997" t="s">
        <v>9692</v>
      </c>
      <c r="F2997" t="s">
        <v>9693</v>
      </c>
      <c r="G2997" t="str">
        <f>Table19[[#This Row],[Closing Code]] &amp; " - " &amp; Table19[[#This Row],[Closing Code Description]]</f>
        <v>UNSMELL - Unusual Smell</v>
      </c>
      <c r="H2997" t="s">
        <v>8863</v>
      </c>
      <c r="I2997" t="s">
        <v>53</v>
      </c>
    </row>
    <row r="2998" spans="2:9" x14ac:dyDescent="0.35">
      <c r="B2998" t="s">
        <v>388</v>
      </c>
      <c r="C2998" t="s">
        <v>195</v>
      </c>
      <c r="D2998" t="str">
        <f>Table19[[#This Row],[Asset Class]] &amp; " - " &amp; Table19[[#This Row],[Class Description]]</f>
        <v>HTWTRHT - Hot Water Heater</v>
      </c>
      <c r="E2998" t="s">
        <v>9694</v>
      </c>
      <c r="F2998" t="s">
        <v>9695</v>
      </c>
      <c r="G2998" t="str">
        <f>Table19[[#This Row],[Closing Code]] &amp; " - " &amp; Table19[[#This Row],[Closing Code Description]]</f>
        <v>UNSMOKE - Unusual Smoke</v>
      </c>
      <c r="H2998" t="s">
        <v>8863</v>
      </c>
      <c r="I2998" t="s">
        <v>53</v>
      </c>
    </row>
    <row r="2999" spans="2:9" x14ac:dyDescent="0.35">
      <c r="B2999" t="s">
        <v>388</v>
      </c>
      <c r="C2999" t="s">
        <v>195</v>
      </c>
      <c r="D2999" t="str">
        <f>Table19[[#This Row],[Asset Class]] &amp; " - " &amp; Table19[[#This Row],[Class Description]]</f>
        <v>HTWTRHT - Hot Water Heater</v>
      </c>
      <c r="E2999" t="s">
        <v>10690</v>
      </c>
      <c r="F2999" t="s">
        <v>10691</v>
      </c>
      <c r="G2999" t="str">
        <f>Table19[[#This Row],[Closing Code]] &amp; " - " &amp; Table19[[#This Row],[Closing Code Description]]</f>
        <v>HWHCONT - Hot water system build-up of contaminants</v>
      </c>
      <c r="H2999" t="s">
        <v>8876</v>
      </c>
      <c r="I2999" t="s">
        <v>53</v>
      </c>
    </row>
    <row r="3000" spans="2:9" x14ac:dyDescent="0.35">
      <c r="B3000" t="s">
        <v>388</v>
      </c>
      <c r="C3000" t="s">
        <v>195</v>
      </c>
      <c r="D3000" t="str">
        <f>Table19[[#This Row],[Asset Class]] &amp; " - " &amp; Table19[[#This Row],[Class Description]]</f>
        <v>HTWTRHT - Hot Water Heater</v>
      </c>
      <c r="E3000" t="s">
        <v>10692</v>
      </c>
      <c r="F3000" t="s">
        <v>10693</v>
      </c>
      <c r="G3000" t="str">
        <f>Table19[[#This Row],[Closing Code]] &amp; " - " &amp; Table19[[#This Row],[Closing Code Description]]</f>
        <v>HWHSHDET - Hot water system heater deteriorated</v>
      </c>
      <c r="H3000" t="s">
        <v>8876</v>
      </c>
      <c r="I3000" t="s">
        <v>53</v>
      </c>
    </row>
    <row r="3001" spans="2:9" x14ac:dyDescent="0.35">
      <c r="B3001" t="s">
        <v>388</v>
      </c>
      <c r="C3001" t="s">
        <v>195</v>
      </c>
      <c r="D3001" t="str">
        <f>Table19[[#This Row],[Asset Class]] &amp; " - " &amp; Table19[[#This Row],[Class Description]]</f>
        <v>HTWTRHT - Hot Water Heater</v>
      </c>
      <c r="E3001" t="s">
        <v>10694</v>
      </c>
      <c r="F3001" t="s">
        <v>10695</v>
      </c>
      <c r="G3001" t="str">
        <f>Table19[[#This Row],[Closing Code]] &amp; " - " &amp; Table19[[#This Row],[Closing Code Description]]</f>
        <v>HWHVFAIL - Pressure safety valve failed</v>
      </c>
      <c r="H3001" t="s">
        <v>8876</v>
      </c>
      <c r="I3001" t="s">
        <v>53</v>
      </c>
    </row>
    <row r="3002" spans="2:9" x14ac:dyDescent="0.35">
      <c r="B3002" t="s">
        <v>388</v>
      </c>
      <c r="C3002" t="s">
        <v>195</v>
      </c>
      <c r="D3002" t="str">
        <f>Table19[[#This Row],[Asset Class]] &amp; " - " &amp; Table19[[#This Row],[Class Description]]</f>
        <v>HTWTRHT - Hot Water Heater</v>
      </c>
      <c r="E3002" t="s">
        <v>10696</v>
      </c>
      <c r="F3002" t="s">
        <v>10697</v>
      </c>
      <c r="G3002" t="str">
        <f>Table19[[#This Row],[Closing Code]] &amp; " - " &amp; Table19[[#This Row],[Closing Code Description]]</f>
        <v>TNKLDET - Tank Liner Deteriorated</v>
      </c>
      <c r="H3002" t="s">
        <v>8876</v>
      </c>
      <c r="I3002" t="s">
        <v>53</v>
      </c>
    </row>
    <row r="3003" spans="2:9" x14ac:dyDescent="0.35">
      <c r="B3003" t="s">
        <v>388</v>
      </c>
      <c r="C3003" t="s">
        <v>195</v>
      </c>
      <c r="D3003" t="str">
        <f>Table19[[#This Row],[Asset Class]] &amp; " - " &amp; Table19[[#This Row],[Class Description]]</f>
        <v>HTWTRHT - Hot Water Heater</v>
      </c>
      <c r="E3003" t="s">
        <v>9698</v>
      </c>
      <c r="F3003" t="s">
        <v>9699</v>
      </c>
      <c r="G3003" t="str">
        <f>Table19[[#This Row],[Closing Code]] &amp; " - " &amp; Table19[[#This Row],[Closing Code Description]]</f>
        <v>ACCIDENT - Accident</v>
      </c>
      <c r="H3003" t="s">
        <v>8878</v>
      </c>
      <c r="I3003" t="s">
        <v>53</v>
      </c>
    </row>
    <row r="3004" spans="2:9" x14ac:dyDescent="0.35">
      <c r="B3004" t="s">
        <v>388</v>
      </c>
      <c r="C3004" t="s">
        <v>195</v>
      </c>
      <c r="D3004" t="str">
        <f>Table19[[#This Row],[Asset Class]] &amp; " - " &amp; Table19[[#This Row],[Class Description]]</f>
        <v>HTWTRHT - Hot Water Heater</v>
      </c>
      <c r="E3004" t="s">
        <v>9700</v>
      </c>
      <c r="F3004" t="s">
        <v>9701</v>
      </c>
      <c r="G3004" t="str">
        <f>Table19[[#This Row],[Closing Code]] &amp; " - " &amp; Table19[[#This Row],[Closing Code Description]]</f>
        <v>ACCWEAR - Accelerated Wear</v>
      </c>
      <c r="H3004" t="s">
        <v>8878</v>
      </c>
      <c r="I3004" t="s">
        <v>53</v>
      </c>
    </row>
    <row r="3005" spans="2:9" x14ac:dyDescent="0.35">
      <c r="B3005" t="s">
        <v>388</v>
      </c>
      <c r="C3005" t="s">
        <v>195</v>
      </c>
      <c r="D3005" t="str">
        <f>Table19[[#This Row],[Asset Class]] &amp; " - " &amp; Table19[[#This Row],[Class Description]]</f>
        <v>HTWTRHT - Hot Water Heater</v>
      </c>
      <c r="E3005" t="s">
        <v>9702</v>
      </c>
      <c r="F3005" t="s">
        <v>9703</v>
      </c>
      <c r="G3005" t="str">
        <f>Table19[[#This Row],[Closing Code]] &amp; " - " &amp; Table19[[#This Row],[Closing Code Description]]</f>
        <v>ACTGOD - Weather condition/Forces of nature or Act of God</v>
      </c>
      <c r="H3005" t="s">
        <v>8878</v>
      </c>
      <c r="I3005" t="s">
        <v>53</v>
      </c>
    </row>
    <row r="3006" spans="2:9" x14ac:dyDescent="0.35">
      <c r="B3006" t="s">
        <v>388</v>
      </c>
      <c r="C3006" t="s">
        <v>195</v>
      </c>
      <c r="D3006" t="str">
        <f>Table19[[#This Row],[Asset Class]] &amp; " - " &amp; Table19[[#This Row],[Class Description]]</f>
        <v>HTWTRHT - Hot Water Heater</v>
      </c>
      <c r="E3006" t="s">
        <v>9704</v>
      </c>
      <c r="F3006" t="s">
        <v>9705</v>
      </c>
      <c r="G3006" t="str">
        <f>Table19[[#This Row],[Closing Code]] &amp; " - " &amp; Table19[[#This Row],[Closing Code Description]]</f>
        <v>CONTAM - Contamination</v>
      </c>
      <c r="H3006" t="s">
        <v>8878</v>
      </c>
      <c r="I3006" t="s">
        <v>53</v>
      </c>
    </row>
    <row r="3007" spans="2:9" x14ac:dyDescent="0.35">
      <c r="B3007" t="s">
        <v>388</v>
      </c>
      <c r="C3007" t="s">
        <v>195</v>
      </c>
      <c r="D3007" t="str">
        <f>Table19[[#This Row],[Asset Class]] &amp; " - " &amp; Table19[[#This Row],[Class Description]]</f>
        <v>HTWTRHT - Hot Water Heater</v>
      </c>
      <c r="E3007" t="s">
        <v>9706</v>
      </c>
      <c r="F3007" t="s">
        <v>9707</v>
      </c>
      <c r="G3007" t="str">
        <f>Table19[[#This Row],[Closing Code]] &amp; " - " &amp; Table19[[#This Row],[Closing Code Description]]</f>
        <v>DEFASSET - Defective Asset</v>
      </c>
      <c r="H3007" t="s">
        <v>8878</v>
      </c>
      <c r="I3007" t="s">
        <v>53</v>
      </c>
    </row>
    <row r="3008" spans="2:9" x14ac:dyDescent="0.35">
      <c r="B3008" t="s">
        <v>388</v>
      </c>
      <c r="C3008" t="s">
        <v>195</v>
      </c>
      <c r="D3008" t="str">
        <f>Table19[[#This Row],[Asset Class]] &amp; " - " &amp; Table19[[#This Row],[Class Description]]</f>
        <v>HTWTRHT - Hot Water Heater</v>
      </c>
      <c r="E3008" t="s">
        <v>9708</v>
      </c>
      <c r="F3008" t="s">
        <v>9709</v>
      </c>
      <c r="G3008" t="str">
        <f>Table19[[#This Row],[Closing Code]] &amp; " - " &amp; Table19[[#This Row],[Closing Code Description]]</f>
        <v>EXLOAD - Excessive Load</v>
      </c>
      <c r="H3008" t="s">
        <v>8878</v>
      </c>
      <c r="I3008" t="s">
        <v>53</v>
      </c>
    </row>
    <row r="3009" spans="2:9" x14ac:dyDescent="0.35">
      <c r="B3009" t="s">
        <v>388</v>
      </c>
      <c r="C3009" t="s">
        <v>195</v>
      </c>
      <c r="D3009" t="str">
        <f>Table19[[#This Row],[Asset Class]] &amp; " - " &amp; Table19[[#This Row],[Class Description]]</f>
        <v>HTWTRHT - Hot Water Heater</v>
      </c>
      <c r="E3009" t="s">
        <v>9710</v>
      </c>
      <c r="F3009" t="s">
        <v>9711</v>
      </c>
      <c r="G3009" t="str">
        <f>Table19[[#This Row],[Closing Code]] &amp; " - " &amp; Table19[[#This Row],[Closing Code Description]]</f>
        <v>IMPRMNT - Improper Maintenance</v>
      </c>
      <c r="H3009" t="s">
        <v>8878</v>
      </c>
      <c r="I3009" t="s">
        <v>53</v>
      </c>
    </row>
    <row r="3010" spans="2:9" x14ac:dyDescent="0.35">
      <c r="B3010" t="s">
        <v>388</v>
      </c>
      <c r="C3010" t="s">
        <v>195</v>
      </c>
      <c r="D3010" t="str">
        <f>Table19[[#This Row],[Asset Class]] &amp; " - " &amp; Table19[[#This Row],[Class Description]]</f>
        <v>HTWTRHT - Hot Water Heater</v>
      </c>
      <c r="E3010" t="s">
        <v>9712</v>
      </c>
      <c r="F3010" t="s">
        <v>9713</v>
      </c>
      <c r="G3010" t="str">
        <f>Table19[[#This Row],[Closing Code]] &amp; " - " &amp; Table19[[#This Row],[Closing Code Description]]</f>
        <v>INSLUBR - Insufficient Lubrication</v>
      </c>
      <c r="H3010" t="s">
        <v>8878</v>
      </c>
      <c r="I3010" t="s">
        <v>53</v>
      </c>
    </row>
    <row r="3011" spans="2:9" x14ac:dyDescent="0.35">
      <c r="B3011" t="s">
        <v>388</v>
      </c>
      <c r="C3011" t="s">
        <v>195</v>
      </c>
      <c r="D3011" t="str">
        <f>Table19[[#This Row],[Asset Class]] &amp; " - " &amp; Table19[[#This Row],[Class Description]]</f>
        <v>HTWTRHT - Hot Water Heater</v>
      </c>
      <c r="E3011" t="s">
        <v>9714</v>
      </c>
      <c r="F3011" t="s">
        <v>9715</v>
      </c>
      <c r="G3011" t="str">
        <f>Table19[[#This Row],[Closing Code]] &amp; " - " &amp; Table19[[#This Row],[Closing Code Description]]</f>
        <v>LACKTRN - Lack of/ Inadequate Training</v>
      </c>
      <c r="H3011" t="s">
        <v>8878</v>
      </c>
      <c r="I3011" t="s">
        <v>53</v>
      </c>
    </row>
    <row r="3012" spans="2:9" x14ac:dyDescent="0.35">
      <c r="B3012" t="s">
        <v>388</v>
      </c>
      <c r="C3012" t="s">
        <v>195</v>
      </c>
      <c r="D3012" t="str">
        <f>Table19[[#This Row],[Asset Class]] &amp; " - " &amp; Table19[[#This Row],[Class Description]]</f>
        <v>HTWTRHT - Hot Water Heater</v>
      </c>
      <c r="E3012" t="s">
        <v>9716</v>
      </c>
      <c r="F3012" t="s">
        <v>9717</v>
      </c>
      <c r="G3012" t="str">
        <f>Table19[[#This Row],[Closing Code]] &amp; " - " &amp; Table19[[#This Row],[Closing Code Description]]</f>
        <v>MISSCMP - Loose/ Missing Component</v>
      </c>
      <c r="H3012" t="s">
        <v>8878</v>
      </c>
      <c r="I3012" t="s">
        <v>53</v>
      </c>
    </row>
    <row r="3013" spans="2:9" x14ac:dyDescent="0.35">
      <c r="B3013" t="s">
        <v>388</v>
      </c>
      <c r="C3013" t="s">
        <v>195</v>
      </c>
      <c r="D3013" t="str">
        <f>Table19[[#This Row],[Asset Class]] &amp; " - " &amp; Table19[[#This Row],[Class Description]]</f>
        <v>HTWTRHT - Hot Water Heater</v>
      </c>
      <c r="E3013" t="s">
        <v>9718</v>
      </c>
      <c r="F3013" t="s">
        <v>9719</v>
      </c>
      <c r="G3013" t="str">
        <f>Table19[[#This Row],[Closing Code]] &amp; " - " &amp; Table19[[#This Row],[Closing Code Description]]</f>
        <v>NRMWEAR - Normal Wear</v>
      </c>
      <c r="H3013" t="s">
        <v>8878</v>
      </c>
      <c r="I3013" t="s">
        <v>53</v>
      </c>
    </row>
    <row r="3014" spans="2:9" x14ac:dyDescent="0.35">
      <c r="B3014" t="s">
        <v>388</v>
      </c>
      <c r="C3014" t="s">
        <v>195</v>
      </c>
      <c r="D3014" t="str">
        <f>Table19[[#This Row],[Asset Class]] &amp; " - " &amp; Table19[[#This Row],[Class Description]]</f>
        <v>HTWTRHT - Hot Water Heater</v>
      </c>
      <c r="E3014" t="s">
        <v>9720</v>
      </c>
      <c r="F3014" t="s">
        <v>9721</v>
      </c>
      <c r="G3014" t="str">
        <f>Table19[[#This Row],[Closing Code]] &amp; " - " &amp; Table19[[#This Row],[Closing Code Description]]</f>
        <v>OTHER - Other (specify)</v>
      </c>
      <c r="H3014" t="s">
        <v>8878</v>
      </c>
      <c r="I3014" t="s">
        <v>53</v>
      </c>
    </row>
    <row r="3015" spans="2:9" x14ac:dyDescent="0.35">
      <c r="B3015" t="s">
        <v>388</v>
      </c>
      <c r="C3015" t="s">
        <v>195</v>
      </c>
      <c r="D3015" t="str">
        <f>Table19[[#This Row],[Asset Class]] &amp; " - " &amp; Table19[[#This Row],[Class Description]]</f>
        <v>HTWTRHT - Hot Water Heater</v>
      </c>
      <c r="E3015" t="s">
        <v>9722</v>
      </c>
      <c r="F3015" t="s">
        <v>9723</v>
      </c>
      <c r="G3015" t="str">
        <f>Table19[[#This Row],[Closing Code]] &amp; " - " &amp; Table19[[#This Row],[Closing Code Description]]</f>
        <v>PRINSTAL - Poor Installation</v>
      </c>
      <c r="H3015" t="s">
        <v>8878</v>
      </c>
      <c r="I3015" t="s">
        <v>53</v>
      </c>
    </row>
    <row r="3016" spans="2:9" x14ac:dyDescent="0.35">
      <c r="B3016" t="s">
        <v>388</v>
      </c>
      <c r="C3016" t="s">
        <v>195</v>
      </c>
      <c r="D3016" t="str">
        <f>Table19[[#This Row],[Asset Class]] &amp; " - " &amp; Table19[[#This Row],[Class Description]]</f>
        <v>HTWTRHT - Hot Water Heater</v>
      </c>
      <c r="E3016" t="s">
        <v>9724</v>
      </c>
      <c r="F3016" t="s">
        <v>9725</v>
      </c>
      <c r="G3016" t="str">
        <f>Table19[[#This Row],[Closing Code]] &amp; " - " &amp; Table19[[#This Row],[Closing Code Description]]</f>
        <v>PROCISSU - Procedure Issue</v>
      </c>
      <c r="H3016" t="s">
        <v>8878</v>
      </c>
      <c r="I3016" t="s">
        <v>53</v>
      </c>
    </row>
    <row r="3017" spans="2:9" x14ac:dyDescent="0.35">
      <c r="B3017" t="s">
        <v>388</v>
      </c>
      <c r="C3017" t="s">
        <v>195</v>
      </c>
      <c r="D3017" t="str">
        <f>Table19[[#This Row],[Asset Class]] &amp; " - " &amp; Table19[[#This Row],[Class Description]]</f>
        <v>HTWTRHT - Hot Water Heater</v>
      </c>
      <c r="E3017" t="s">
        <v>9726</v>
      </c>
      <c r="F3017" t="s">
        <v>9727</v>
      </c>
      <c r="G3017" t="str">
        <f>Table19[[#This Row],[Closing Code]] &amp; " - " &amp; Table19[[#This Row],[Closing Code Description]]</f>
        <v>UTLFAIL - Utility Failure</v>
      </c>
      <c r="H3017" t="s">
        <v>8878</v>
      </c>
      <c r="I3017" t="s">
        <v>53</v>
      </c>
    </row>
    <row r="3018" spans="2:9" x14ac:dyDescent="0.35">
      <c r="B3018" t="s">
        <v>388</v>
      </c>
      <c r="C3018" t="s">
        <v>195</v>
      </c>
      <c r="D3018" t="str">
        <f>Table19[[#This Row],[Asset Class]] &amp; " - " &amp; Table19[[#This Row],[Class Description]]</f>
        <v>HTWTRHT - Hot Water Heater</v>
      </c>
      <c r="E3018" t="s">
        <v>9728</v>
      </c>
      <c r="F3018" t="s">
        <v>9729</v>
      </c>
      <c r="G3018" t="str">
        <f>Table19[[#This Row],[Closing Code]] &amp; " - " &amp; Table19[[#This Row],[Closing Code Description]]</f>
        <v>VNDLSM - Vandalism</v>
      </c>
      <c r="H3018" t="s">
        <v>8878</v>
      </c>
      <c r="I3018" t="s">
        <v>53</v>
      </c>
    </row>
    <row r="3019" spans="2:9" x14ac:dyDescent="0.35">
      <c r="B3019" t="s">
        <v>388</v>
      </c>
      <c r="C3019" t="s">
        <v>195</v>
      </c>
      <c r="D3019" t="str">
        <f>Table19[[#This Row],[Asset Class]] &amp; " - " &amp; Table19[[#This Row],[Class Description]]</f>
        <v>HTWTRHT - Hot Water Heater</v>
      </c>
      <c r="E3019" t="s">
        <v>9730</v>
      </c>
      <c r="F3019" t="s">
        <v>9731</v>
      </c>
      <c r="G3019" t="str">
        <f>Table19[[#This Row],[Closing Code]] &amp; " - " &amp; Table19[[#This Row],[Closing Code Description]]</f>
        <v>WORNCMPT - Defective/ Worn Component</v>
      </c>
      <c r="H3019" t="s">
        <v>8878</v>
      </c>
      <c r="I3019" t="s">
        <v>53</v>
      </c>
    </row>
    <row r="3020" spans="2:9" x14ac:dyDescent="0.35">
      <c r="B3020" t="s">
        <v>388</v>
      </c>
      <c r="C3020" t="s">
        <v>195</v>
      </c>
      <c r="D3020" t="str">
        <f>Table19[[#This Row],[Asset Class]] &amp; " - " &amp; Table19[[#This Row],[Class Description]]</f>
        <v>HTWTRHT - Hot Water Heater</v>
      </c>
      <c r="E3020" t="s">
        <v>9732</v>
      </c>
      <c r="F3020" t="s">
        <v>9733</v>
      </c>
      <c r="G3020" t="str">
        <f>Table19[[#This Row],[Closing Code]] &amp; " - " &amp; Table19[[#This Row],[Closing Code Description]]</f>
        <v>ADJUSTD - Adjusted</v>
      </c>
      <c r="H3020" t="s">
        <v>8896</v>
      </c>
      <c r="I3020" t="s">
        <v>53</v>
      </c>
    </row>
    <row r="3021" spans="2:9" x14ac:dyDescent="0.35">
      <c r="B3021" t="s">
        <v>388</v>
      </c>
      <c r="C3021" t="s">
        <v>195</v>
      </c>
      <c r="D3021" t="str">
        <f>Table19[[#This Row],[Asset Class]] &amp; " - " &amp; Table19[[#This Row],[Class Description]]</f>
        <v>HTWTRHT - Hot Water Heater</v>
      </c>
      <c r="E3021" t="s">
        <v>9734</v>
      </c>
      <c r="F3021" t="s">
        <v>9735</v>
      </c>
      <c r="G3021" t="str">
        <f>Table19[[#This Row],[Closing Code]] &amp; " - " &amp; Table19[[#This Row],[Closing Code Description]]</f>
        <v>DECOMM - Decommission</v>
      </c>
      <c r="H3021" t="s">
        <v>8896</v>
      </c>
      <c r="I3021" t="s">
        <v>53</v>
      </c>
    </row>
    <row r="3022" spans="2:9" x14ac:dyDescent="0.35">
      <c r="B3022" t="s">
        <v>388</v>
      </c>
      <c r="C3022" t="s">
        <v>195</v>
      </c>
      <c r="D3022" t="str">
        <f>Table19[[#This Row],[Asset Class]] &amp; " - " &amp; Table19[[#This Row],[Class Description]]</f>
        <v>HTWTRHT - Hot Water Heater</v>
      </c>
      <c r="E3022" t="s">
        <v>9736</v>
      </c>
      <c r="F3022" t="s">
        <v>9737</v>
      </c>
      <c r="G3022" t="str">
        <f>Table19[[#This Row],[Closing Code]] &amp; " - " &amp; Table19[[#This Row],[Closing Code Description]]</f>
        <v>DECONTME - Decontaminate</v>
      </c>
      <c r="H3022" t="s">
        <v>8896</v>
      </c>
      <c r="I3022" t="s">
        <v>53</v>
      </c>
    </row>
    <row r="3023" spans="2:9" x14ac:dyDescent="0.35">
      <c r="B3023" t="s">
        <v>388</v>
      </c>
      <c r="C3023" t="s">
        <v>195</v>
      </c>
      <c r="D3023" t="str">
        <f>Table19[[#This Row],[Asset Class]] &amp; " - " &amp; Table19[[#This Row],[Class Description]]</f>
        <v>HTWTRHT - Hot Water Heater</v>
      </c>
      <c r="E3023" t="s">
        <v>9738</v>
      </c>
      <c r="F3023" t="s">
        <v>9739</v>
      </c>
      <c r="G3023" t="str">
        <f>Table19[[#This Row],[Closing Code]] &amp; " - " &amp; Table19[[#This Row],[Closing Code Description]]</f>
        <v>DONOTHIN - Do Nothing</v>
      </c>
      <c r="H3023" t="s">
        <v>8896</v>
      </c>
      <c r="I3023" t="s">
        <v>53</v>
      </c>
    </row>
    <row r="3024" spans="2:9" x14ac:dyDescent="0.35">
      <c r="B3024" t="s">
        <v>388</v>
      </c>
      <c r="C3024" t="s">
        <v>195</v>
      </c>
      <c r="D3024" t="str">
        <f>Table19[[#This Row],[Asset Class]] &amp; " - " &amp; Table19[[#This Row],[Class Description]]</f>
        <v>HTWTRHT - Hot Water Heater</v>
      </c>
      <c r="E3024" t="s">
        <v>9740</v>
      </c>
      <c r="F3024" t="s">
        <v>9741</v>
      </c>
      <c r="G3024" t="str">
        <f>Table19[[#This Row],[Closing Code]] &amp; " - " &amp; Table19[[#This Row],[Closing Code Description]]</f>
        <v>LUBRCTE - Lubricate</v>
      </c>
      <c r="H3024" t="s">
        <v>8896</v>
      </c>
      <c r="I3024" t="s">
        <v>53</v>
      </c>
    </row>
    <row r="3025" spans="2:9" x14ac:dyDescent="0.35">
      <c r="B3025" t="s">
        <v>388</v>
      </c>
      <c r="C3025" t="s">
        <v>195</v>
      </c>
      <c r="D3025" t="str">
        <f>Table19[[#This Row],[Asset Class]] &amp; " - " &amp; Table19[[#This Row],[Class Description]]</f>
        <v>HTWTRHT - Hot Water Heater</v>
      </c>
      <c r="E3025" t="s">
        <v>9720</v>
      </c>
      <c r="F3025" t="s">
        <v>9721</v>
      </c>
      <c r="G3025" t="str">
        <f>Table19[[#This Row],[Closing Code]] &amp; " - " &amp; Table19[[#This Row],[Closing Code Description]]</f>
        <v>OTHER - Other (specify)</v>
      </c>
      <c r="H3025" t="s">
        <v>8896</v>
      </c>
      <c r="I3025" t="s">
        <v>53</v>
      </c>
    </row>
    <row r="3026" spans="2:9" x14ac:dyDescent="0.35">
      <c r="B3026" t="s">
        <v>388</v>
      </c>
      <c r="C3026" t="s">
        <v>195</v>
      </c>
      <c r="D3026" t="str">
        <f>Table19[[#This Row],[Asset Class]] &amp; " - " &amp; Table19[[#This Row],[Class Description]]</f>
        <v>HTWTRHT - Hot Water Heater</v>
      </c>
      <c r="E3026" t="s">
        <v>9742</v>
      </c>
      <c r="F3026" t="s">
        <v>9743</v>
      </c>
      <c r="G3026" t="str">
        <f>Table19[[#This Row],[Closing Code]] &amp; " - " &amp; Table19[[#This Row],[Closing Code Description]]</f>
        <v>RECALBRT - Recalibrate</v>
      </c>
      <c r="H3026" t="s">
        <v>8896</v>
      </c>
      <c r="I3026" t="s">
        <v>53</v>
      </c>
    </row>
    <row r="3027" spans="2:9" x14ac:dyDescent="0.35">
      <c r="B3027" t="s">
        <v>388</v>
      </c>
      <c r="C3027" t="s">
        <v>195</v>
      </c>
      <c r="D3027" t="str">
        <f>Table19[[#This Row],[Asset Class]] &amp; " - " &amp; Table19[[#This Row],[Class Description]]</f>
        <v>HTWTRHT - Hot Water Heater</v>
      </c>
      <c r="E3027" t="s">
        <v>9744</v>
      </c>
      <c r="F3027" t="s">
        <v>9745</v>
      </c>
      <c r="G3027" t="str">
        <f>Table19[[#This Row],[Closing Code]] &amp; " - " &amp; Table19[[#This Row],[Closing Code Description]]</f>
        <v>REMVOBT - Remove Obstruction</v>
      </c>
      <c r="H3027" t="s">
        <v>8896</v>
      </c>
      <c r="I3027" t="s">
        <v>53</v>
      </c>
    </row>
    <row r="3028" spans="2:9" x14ac:dyDescent="0.35">
      <c r="B3028" t="s">
        <v>388</v>
      </c>
      <c r="C3028" t="s">
        <v>195</v>
      </c>
      <c r="D3028" t="str">
        <f>Table19[[#This Row],[Asset Class]] &amp; " - " &amp; Table19[[#This Row],[Class Description]]</f>
        <v>HTWTRHT - Hot Water Heater</v>
      </c>
      <c r="E3028" t="s">
        <v>9746</v>
      </c>
      <c r="F3028" t="s">
        <v>9747</v>
      </c>
      <c r="G3028" t="str">
        <f>Table19[[#This Row],[Closing Code]] &amp; " - " &amp; Table19[[#This Row],[Closing Code Description]]</f>
        <v>REPCMPT - Repair Component</v>
      </c>
      <c r="H3028" t="s">
        <v>8896</v>
      </c>
      <c r="I3028" t="s">
        <v>53</v>
      </c>
    </row>
    <row r="3029" spans="2:9" x14ac:dyDescent="0.35">
      <c r="B3029" t="s">
        <v>388</v>
      </c>
      <c r="C3029" t="s">
        <v>195</v>
      </c>
      <c r="D3029" t="str">
        <f>Table19[[#This Row],[Asset Class]] &amp; " - " &amp; Table19[[#This Row],[Class Description]]</f>
        <v>HTWTRHT - Hot Water Heater</v>
      </c>
      <c r="E3029" t="s">
        <v>9748</v>
      </c>
      <c r="F3029" t="s">
        <v>9749</v>
      </c>
      <c r="G3029" t="str">
        <f>Table19[[#This Row],[Closing Code]] &amp; " - " &amp; Table19[[#This Row],[Closing Code Description]]</f>
        <v>REPLASS - Replace Asset</v>
      </c>
      <c r="H3029" t="s">
        <v>8896</v>
      </c>
      <c r="I3029" t="s">
        <v>53</v>
      </c>
    </row>
    <row r="3030" spans="2:9" x14ac:dyDescent="0.35">
      <c r="B3030" t="s">
        <v>388</v>
      </c>
      <c r="C3030" t="s">
        <v>195</v>
      </c>
      <c r="D3030" t="str">
        <f>Table19[[#This Row],[Asset Class]] &amp; " - " &amp; Table19[[#This Row],[Class Description]]</f>
        <v>HTWTRHT - Hot Water Heater</v>
      </c>
      <c r="E3030" t="s">
        <v>9750</v>
      </c>
      <c r="F3030" t="s">
        <v>9751</v>
      </c>
      <c r="G3030" t="str">
        <f>Table19[[#This Row],[Closing Code]] &amp; " - " &amp; Table19[[#This Row],[Closing Code Description]]</f>
        <v>REPLCMPT - Replace Component</v>
      </c>
      <c r="H3030" t="s">
        <v>8896</v>
      </c>
      <c r="I3030" t="s">
        <v>53</v>
      </c>
    </row>
    <row r="3031" spans="2:9" x14ac:dyDescent="0.35">
      <c r="B3031" t="s">
        <v>388</v>
      </c>
      <c r="C3031" t="s">
        <v>195</v>
      </c>
      <c r="D3031" t="str">
        <f>Table19[[#This Row],[Asset Class]] &amp; " - " &amp; Table19[[#This Row],[Class Description]]</f>
        <v>HTWTRHT - Hot Water Heater</v>
      </c>
      <c r="E3031" t="s">
        <v>9752</v>
      </c>
      <c r="F3031" t="s">
        <v>9753</v>
      </c>
      <c r="G3031" t="str">
        <f>Table19[[#This Row],[Closing Code]] &amp; " - " &amp; Table19[[#This Row],[Closing Code Description]]</f>
        <v>REPRASS - Repair Asset</v>
      </c>
      <c r="H3031" t="s">
        <v>8896</v>
      </c>
      <c r="I3031" t="s">
        <v>53</v>
      </c>
    </row>
    <row r="3032" spans="2:9" x14ac:dyDescent="0.35">
      <c r="B3032" t="s">
        <v>388</v>
      </c>
      <c r="C3032" t="s">
        <v>195</v>
      </c>
      <c r="D3032" t="str">
        <f>Table19[[#This Row],[Asset Class]] &amp; " - " &amp; Table19[[#This Row],[Class Description]]</f>
        <v>HTWTRHT - Hot Water Heater</v>
      </c>
      <c r="E3032" t="s">
        <v>9754</v>
      </c>
      <c r="F3032" t="s">
        <v>9755</v>
      </c>
      <c r="G3032" t="str">
        <f>Table19[[#This Row],[Closing Code]] &amp; " - " &amp; Table19[[#This Row],[Closing Code Description]]</f>
        <v>UPGRADES - Upgrade</v>
      </c>
      <c r="H3032" t="s">
        <v>8896</v>
      </c>
      <c r="I3032" t="s">
        <v>53</v>
      </c>
    </row>
    <row r="3033" spans="2:9" x14ac:dyDescent="0.35">
      <c r="B3033" t="s">
        <v>1726</v>
      </c>
      <c r="C3033" t="s">
        <v>1727</v>
      </c>
      <c r="D3033" t="str">
        <f>Table19[[#This Row],[Asset Class]] &amp; " - " &amp; Table19[[#This Row],[Class Description]]</f>
        <v>HVACARDS - HVAC Air Distribution System</v>
      </c>
      <c r="E3033" t="s">
        <v>9672</v>
      </c>
      <c r="F3033" t="s">
        <v>9673</v>
      </c>
      <c r="G3033" t="str">
        <f>Table19[[#This Row],[Closing Code]] &amp; " - " &amp; Table19[[#This Row],[Closing Code Description]]</f>
        <v>ABNTEMP - Abnormal Temperature</v>
      </c>
      <c r="H3033" t="s">
        <v>8863</v>
      </c>
      <c r="I3033" t="s">
        <v>53</v>
      </c>
    </row>
    <row r="3034" spans="2:9" x14ac:dyDescent="0.35">
      <c r="B3034" t="s">
        <v>1726</v>
      </c>
      <c r="C3034" t="s">
        <v>1727</v>
      </c>
      <c r="D3034" t="str">
        <f>Table19[[#This Row],[Asset Class]] &amp; " - " &amp; Table19[[#This Row],[Class Description]]</f>
        <v>HVACARDS - HVAC Air Distribution System</v>
      </c>
      <c r="E3034" t="s">
        <v>9674</v>
      </c>
      <c r="F3034" t="s">
        <v>9675</v>
      </c>
      <c r="G3034" t="str">
        <f>Table19[[#This Row],[Closing Code]] &amp; " - " &amp; Table19[[#This Row],[Closing Code Description]]</f>
        <v>CORROS - Corrosion</v>
      </c>
      <c r="H3034" t="s">
        <v>8863</v>
      </c>
      <c r="I3034" t="s">
        <v>53</v>
      </c>
    </row>
    <row r="3035" spans="2:9" x14ac:dyDescent="0.35">
      <c r="B3035" t="s">
        <v>1726</v>
      </c>
      <c r="C3035" t="s">
        <v>1727</v>
      </c>
      <c r="D3035" t="str">
        <f>Table19[[#This Row],[Asset Class]] &amp; " - " &amp; Table19[[#This Row],[Class Description]]</f>
        <v>HVACARDS - HVAC Air Distribution System</v>
      </c>
      <c r="E3035" t="s">
        <v>9676</v>
      </c>
      <c r="F3035" t="s">
        <v>9677</v>
      </c>
      <c r="G3035" t="str">
        <f>Table19[[#This Row],[Closing Code]] &amp; " - " &amp; Table19[[#This Row],[Closing Code Description]]</f>
        <v>ELECTRIP - Electrical Trip Out</v>
      </c>
      <c r="H3035" t="s">
        <v>8863</v>
      </c>
      <c r="I3035" t="s">
        <v>53</v>
      </c>
    </row>
    <row r="3036" spans="2:9" x14ac:dyDescent="0.35">
      <c r="B3036" t="s">
        <v>1726</v>
      </c>
      <c r="C3036" t="s">
        <v>1727</v>
      </c>
      <c r="D3036" t="str">
        <f>Table19[[#This Row],[Asset Class]] &amp; " - " &amp; Table19[[#This Row],[Class Description]]</f>
        <v>HVACARDS - HVAC Air Distribution System</v>
      </c>
      <c r="E3036" t="s">
        <v>9678</v>
      </c>
      <c r="F3036" t="s">
        <v>9679</v>
      </c>
      <c r="G3036" t="str">
        <f>Table19[[#This Row],[Closing Code]] &amp; " - " &amp; Table19[[#This Row],[Closing Code Description]]</f>
        <v>EXNOISE - Excessive Noise</v>
      </c>
      <c r="H3036" t="s">
        <v>8863</v>
      </c>
      <c r="I3036" t="s">
        <v>53</v>
      </c>
    </row>
    <row r="3037" spans="2:9" x14ac:dyDescent="0.35">
      <c r="B3037" t="s">
        <v>1726</v>
      </c>
      <c r="C3037" t="s">
        <v>1727</v>
      </c>
      <c r="D3037" t="str">
        <f>Table19[[#This Row],[Asset Class]] &amp; " - " &amp; Table19[[#This Row],[Class Description]]</f>
        <v>HVACARDS - HVAC Air Distribution System</v>
      </c>
      <c r="E3037" t="s">
        <v>9680</v>
      </c>
      <c r="F3037" t="s">
        <v>9681</v>
      </c>
      <c r="G3037" t="str">
        <f>Table19[[#This Row],[Closing Code]] &amp; " - " &amp; Table19[[#This Row],[Closing Code Description]]</f>
        <v>EXVIBRTN - Excessive Vibration</v>
      </c>
      <c r="H3037" t="s">
        <v>8863</v>
      </c>
      <c r="I3037" t="s">
        <v>53</v>
      </c>
    </row>
    <row r="3038" spans="2:9" x14ac:dyDescent="0.35">
      <c r="B3038" t="s">
        <v>1726</v>
      </c>
      <c r="C3038" t="s">
        <v>1727</v>
      </c>
      <c r="D3038" t="str">
        <f>Table19[[#This Row],[Asset Class]] &amp; " - " &amp; Table19[[#This Row],[Class Description]]</f>
        <v>HVACARDS - HVAC Air Distribution System</v>
      </c>
      <c r="E3038" t="s">
        <v>9682</v>
      </c>
      <c r="F3038" t="s">
        <v>9683</v>
      </c>
      <c r="G3038" t="str">
        <f>Table19[[#This Row],[Closing Code]] &amp; " - " &amp; Table19[[#This Row],[Closing Code Description]]</f>
        <v>JAMMEDEQ - Jammed Equipment</v>
      </c>
      <c r="H3038" t="s">
        <v>8863</v>
      </c>
      <c r="I3038" t="s">
        <v>53</v>
      </c>
    </row>
    <row r="3039" spans="2:9" x14ac:dyDescent="0.35">
      <c r="B3039" t="s">
        <v>1726</v>
      </c>
      <c r="C3039" t="s">
        <v>1727</v>
      </c>
      <c r="D3039" t="str">
        <f>Table19[[#This Row],[Asset Class]] &amp; " - " &amp; Table19[[#This Row],[Class Description]]</f>
        <v>HVACARDS - HVAC Air Distribution System</v>
      </c>
      <c r="E3039" t="s">
        <v>9684</v>
      </c>
      <c r="F3039" t="s">
        <v>9685</v>
      </c>
      <c r="G3039" t="str">
        <f>Table19[[#This Row],[Closing Code]] &amp; " - " &amp; Table19[[#This Row],[Closing Code Description]]</f>
        <v>LEAKING - Leaking</v>
      </c>
      <c r="H3039" t="s">
        <v>8863</v>
      </c>
      <c r="I3039" t="s">
        <v>53</v>
      </c>
    </row>
    <row r="3040" spans="2:9" x14ac:dyDescent="0.35">
      <c r="B3040" t="s">
        <v>1726</v>
      </c>
      <c r="C3040" t="s">
        <v>1727</v>
      </c>
      <c r="D3040" t="str">
        <f>Table19[[#This Row],[Asset Class]] &amp; " - " &amp; Table19[[#This Row],[Class Description]]</f>
        <v>HVACARDS - HVAC Air Distribution System</v>
      </c>
      <c r="E3040" t="s">
        <v>9686</v>
      </c>
      <c r="F3040" t="s">
        <v>9687</v>
      </c>
      <c r="G3040" t="str">
        <f>Table19[[#This Row],[Closing Code]] &amp; " - " &amp; Table19[[#This Row],[Closing Code Description]]</f>
        <v>LOWPERF - Low Performance</v>
      </c>
      <c r="H3040" t="s">
        <v>8863</v>
      </c>
      <c r="I3040" t="s">
        <v>53</v>
      </c>
    </row>
    <row r="3041" spans="2:9" x14ac:dyDescent="0.35">
      <c r="B3041" t="s">
        <v>1726</v>
      </c>
      <c r="C3041" t="s">
        <v>1727</v>
      </c>
      <c r="D3041" t="str">
        <f>Table19[[#This Row],[Asset Class]] &amp; " - " &amp; Table19[[#This Row],[Class Description]]</f>
        <v>HVACARDS - HVAC Air Distribution System</v>
      </c>
      <c r="E3041" t="s">
        <v>9690</v>
      </c>
      <c r="F3041" t="s">
        <v>9691</v>
      </c>
      <c r="G3041" t="str">
        <f>Table19[[#This Row],[Closing Code]] &amp; " - " &amp; Table19[[#This Row],[Closing Code Description]]</f>
        <v>PHYDMGE - Physical Damage</v>
      </c>
      <c r="H3041" t="s">
        <v>8863</v>
      </c>
      <c r="I3041" t="s">
        <v>53</v>
      </c>
    </row>
    <row r="3042" spans="2:9" x14ac:dyDescent="0.35">
      <c r="B3042" t="s">
        <v>1726</v>
      </c>
      <c r="C3042" t="s">
        <v>1727</v>
      </c>
      <c r="D3042" t="str">
        <f>Table19[[#This Row],[Asset Class]] &amp; " - " &amp; Table19[[#This Row],[Class Description]]</f>
        <v>HVACARDS - HVAC Air Distribution System</v>
      </c>
      <c r="E3042" t="s">
        <v>9692</v>
      </c>
      <c r="F3042" t="s">
        <v>9693</v>
      </c>
      <c r="G3042" t="str">
        <f>Table19[[#This Row],[Closing Code]] &amp; " - " &amp; Table19[[#This Row],[Closing Code Description]]</f>
        <v>UNSMELL - Unusual Smell</v>
      </c>
      <c r="H3042" t="s">
        <v>8863</v>
      </c>
      <c r="I3042" t="s">
        <v>53</v>
      </c>
    </row>
    <row r="3043" spans="2:9" x14ac:dyDescent="0.35">
      <c r="B3043" t="s">
        <v>1726</v>
      </c>
      <c r="C3043" t="s">
        <v>1727</v>
      </c>
      <c r="D3043" t="str">
        <f>Table19[[#This Row],[Asset Class]] &amp; " - " &amp; Table19[[#This Row],[Class Description]]</f>
        <v>HVACARDS - HVAC Air Distribution System</v>
      </c>
      <c r="E3043" t="s">
        <v>9694</v>
      </c>
      <c r="F3043" t="s">
        <v>9695</v>
      </c>
      <c r="G3043" t="str">
        <f>Table19[[#This Row],[Closing Code]] &amp; " - " &amp; Table19[[#This Row],[Closing Code Description]]</f>
        <v>UNSMOKE - Unusual Smoke</v>
      </c>
      <c r="H3043" t="s">
        <v>8863</v>
      </c>
      <c r="I3043" t="s">
        <v>53</v>
      </c>
    </row>
    <row r="3044" spans="2:9" x14ac:dyDescent="0.35">
      <c r="B3044" t="s">
        <v>1726</v>
      </c>
      <c r="C3044" t="s">
        <v>1727</v>
      </c>
      <c r="D3044" t="str">
        <f>Table19[[#This Row],[Asset Class]] &amp; " - " &amp; Table19[[#This Row],[Class Description]]</f>
        <v>HVACARDS - HVAC Air Distribution System</v>
      </c>
      <c r="E3044" t="s">
        <v>9779</v>
      </c>
      <c r="F3044" t="s">
        <v>9780</v>
      </c>
      <c r="G3044" t="str">
        <f>Table19[[#This Row],[Closing Code]] &amp; " - " &amp; Table19[[#This Row],[Closing Code Description]]</f>
        <v>BASSETNG - BAS Setting</v>
      </c>
      <c r="H3044" t="s">
        <v>8876</v>
      </c>
      <c r="I3044" t="s">
        <v>53</v>
      </c>
    </row>
    <row r="3045" spans="2:9" x14ac:dyDescent="0.35">
      <c r="B3045" t="s">
        <v>1726</v>
      </c>
      <c r="C3045" t="s">
        <v>1727</v>
      </c>
      <c r="D3045" t="str">
        <f>Table19[[#This Row],[Asset Class]] &amp; " - " &amp; Table19[[#This Row],[Class Description]]</f>
        <v>HVACARDS - HVAC Air Distribution System</v>
      </c>
      <c r="E3045" t="s">
        <v>9812</v>
      </c>
      <c r="F3045" t="s">
        <v>9813</v>
      </c>
      <c r="G3045" t="str">
        <f>Table19[[#This Row],[Closing Code]] &amp; " - " &amp; Table19[[#This Row],[Closing Code Description]]</f>
        <v>BRCLGPIP - Broken /Clogged Pipping</v>
      </c>
      <c r="H3045" t="s">
        <v>8876</v>
      </c>
      <c r="I3045" t="s">
        <v>53</v>
      </c>
    </row>
    <row r="3046" spans="2:9" x14ac:dyDescent="0.35">
      <c r="B3046" t="s">
        <v>1726</v>
      </c>
      <c r="C3046" t="s">
        <v>1727</v>
      </c>
      <c r="D3046" t="str">
        <f>Table19[[#This Row],[Asset Class]] &amp; " - " &amp; Table19[[#This Row],[Class Description]]</f>
        <v>HVACARDS - HVAC Air Distribution System</v>
      </c>
      <c r="E3046" t="s">
        <v>9816</v>
      </c>
      <c r="F3046" t="s">
        <v>9817</v>
      </c>
      <c r="G3046" t="str">
        <f>Table19[[#This Row],[Closing Code]] &amp; " - " &amp; Table19[[#This Row],[Closing Code Description]]</f>
        <v>DMPRSTCK - Damper Stuck</v>
      </c>
      <c r="H3046" t="s">
        <v>8876</v>
      </c>
      <c r="I3046" t="s">
        <v>53</v>
      </c>
    </row>
    <row r="3047" spans="2:9" x14ac:dyDescent="0.35">
      <c r="B3047" t="s">
        <v>1726</v>
      </c>
      <c r="C3047" t="s">
        <v>1727</v>
      </c>
      <c r="D3047" t="str">
        <f>Table19[[#This Row],[Asset Class]] &amp; " - " &amp; Table19[[#This Row],[Class Description]]</f>
        <v>HVACARDS - HVAC Air Distribution System</v>
      </c>
      <c r="E3047" t="s">
        <v>9791</v>
      </c>
      <c r="F3047" t="s">
        <v>9792</v>
      </c>
      <c r="G3047" t="str">
        <f>Table19[[#This Row],[Closing Code]] &amp; " - " &amp; Table19[[#This Row],[Closing Code Description]]</f>
        <v>FANWORN - Fan/motor assembly worn</v>
      </c>
      <c r="H3047" t="s">
        <v>8876</v>
      </c>
      <c r="I3047" t="s">
        <v>53</v>
      </c>
    </row>
    <row r="3048" spans="2:9" x14ac:dyDescent="0.35">
      <c r="B3048" t="s">
        <v>1726</v>
      </c>
      <c r="C3048" t="s">
        <v>1727</v>
      </c>
      <c r="D3048" t="str">
        <f>Table19[[#This Row],[Asset Class]] &amp; " - " &amp; Table19[[#This Row],[Class Description]]</f>
        <v>HVACARDS - HVAC Air Distribution System</v>
      </c>
      <c r="E3048" t="s">
        <v>10698</v>
      </c>
      <c r="F3048" t="s">
        <v>10699</v>
      </c>
      <c r="G3048" t="str">
        <f>Table19[[#This Row],[Closing Code]] &amp; " - " &amp; Table19[[#This Row],[Closing Code Description]]</f>
        <v>HVADFAIL - HVAC air distribution system failed</v>
      </c>
      <c r="H3048" t="s">
        <v>8876</v>
      </c>
      <c r="I3048" t="s">
        <v>53</v>
      </c>
    </row>
    <row r="3049" spans="2:9" x14ac:dyDescent="0.35">
      <c r="B3049" t="s">
        <v>1726</v>
      </c>
      <c r="C3049" t="s">
        <v>1727</v>
      </c>
      <c r="D3049" t="str">
        <f>Table19[[#This Row],[Asset Class]] &amp; " - " &amp; Table19[[#This Row],[Class Description]]</f>
        <v>HVACARDS - HVAC Air Distribution System</v>
      </c>
      <c r="E3049" t="s">
        <v>9828</v>
      </c>
      <c r="F3049" t="s">
        <v>9829</v>
      </c>
      <c r="G3049" t="str">
        <f>Table19[[#This Row],[Closing Code]] &amp; " - " &amp; Table19[[#This Row],[Closing Code Description]]</f>
        <v>SENRFAIL - Sensor Failure</v>
      </c>
      <c r="H3049" t="s">
        <v>8876</v>
      </c>
      <c r="I3049" t="s">
        <v>53</v>
      </c>
    </row>
    <row r="3050" spans="2:9" x14ac:dyDescent="0.35">
      <c r="B3050" t="s">
        <v>1726</v>
      </c>
      <c r="C3050" t="s">
        <v>1727</v>
      </c>
      <c r="D3050" t="str">
        <f>Table19[[#This Row],[Asset Class]] &amp; " - " &amp; Table19[[#This Row],[Class Description]]</f>
        <v>HVACARDS - HVAC Air Distribution System</v>
      </c>
      <c r="E3050" t="s">
        <v>9698</v>
      </c>
      <c r="F3050" t="s">
        <v>9699</v>
      </c>
      <c r="G3050" t="str">
        <f>Table19[[#This Row],[Closing Code]] &amp; " - " &amp; Table19[[#This Row],[Closing Code Description]]</f>
        <v>ACCIDENT - Accident</v>
      </c>
      <c r="H3050" t="s">
        <v>8878</v>
      </c>
      <c r="I3050" t="s">
        <v>53</v>
      </c>
    </row>
    <row r="3051" spans="2:9" x14ac:dyDescent="0.35">
      <c r="B3051" t="s">
        <v>1726</v>
      </c>
      <c r="C3051" t="s">
        <v>1727</v>
      </c>
      <c r="D3051" t="str">
        <f>Table19[[#This Row],[Asset Class]] &amp; " - " &amp; Table19[[#This Row],[Class Description]]</f>
        <v>HVACARDS - HVAC Air Distribution System</v>
      </c>
      <c r="E3051" t="s">
        <v>9702</v>
      </c>
      <c r="F3051" t="s">
        <v>9703</v>
      </c>
      <c r="G3051" t="str">
        <f>Table19[[#This Row],[Closing Code]] &amp; " - " &amp; Table19[[#This Row],[Closing Code Description]]</f>
        <v>ACTGOD - Weather condition/Forces of nature or Act of God</v>
      </c>
      <c r="H3051" t="s">
        <v>8878</v>
      </c>
      <c r="I3051" t="s">
        <v>53</v>
      </c>
    </row>
    <row r="3052" spans="2:9" x14ac:dyDescent="0.35">
      <c r="B3052" t="s">
        <v>1726</v>
      </c>
      <c r="C3052" t="s">
        <v>1727</v>
      </c>
      <c r="D3052" t="str">
        <f>Table19[[#This Row],[Asset Class]] &amp; " - " &amp; Table19[[#This Row],[Class Description]]</f>
        <v>HVACARDS - HVAC Air Distribution System</v>
      </c>
      <c r="E3052" t="s">
        <v>9704</v>
      </c>
      <c r="F3052" t="s">
        <v>9705</v>
      </c>
      <c r="G3052" t="str">
        <f>Table19[[#This Row],[Closing Code]] &amp; " - " &amp; Table19[[#This Row],[Closing Code Description]]</f>
        <v>CONTAM - Contamination</v>
      </c>
      <c r="H3052" t="s">
        <v>8878</v>
      </c>
      <c r="I3052" t="s">
        <v>53</v>
      </c>
    </row>
    <row r="3053" spans="2:9" x14ac:dyDescent="0.35">
      <c r="B3053" t="s">
        <v>1726</v>
      </c>
      <c r="C3053" t="s">
        <v>1727</v>
      </c>
      <c r="D3053" t="str">
        <f>Table19[[#This Row],[Asset Class]] &amp; " - " &amp; Table19[[#This Row],[Class Description]]</f>
        <v>HVACARDS - HVAC Air Distribution System</v>
      </c>
      <c r="E3053" t="s">
        <v>9712</v>
      </c>
      <c r="F3053" t="s">
        <v>9713</v>
      </c>
      <c r="G3053" t="str">
        <f>Table19[[#This Row],[Closing Code]] &amp; " - " &amp; Table19[[#This Row],[Closing Code Description]]</f>
        <v>INSLUBR - Insufficient Lubrication</v>
      </c>
      <c r="H3053" t="s">
        <v>8878</v>
      </c>
      <c r="I3053" t="s">
        <v>53</v>
      </c>
    </row>
    <row r="3054" spans="2:9" x14ac:dyDescent="0.35">
      <c r="B3054" t="s">
        <v>1726</v>
      </c>
      <c r="C3054" t="s">
        <v>1727</v>
      </c>
      <c r="D3054" t="str">
        <f>Table19[[#This Row],[Asset Class]] &amp; " - " &amp; Table19[[#This Row],[Class Description]]</f>
        <v>HVACARDS - HVAC Air Distribution System</v>
      </c>
      <c r="E3054" t="s">
        <v>9716</v>
      </c>
      <c r="F3054" t="s">
        <v>9717</v>
      </c>
      <c r="G3054" t="str">
        <f>Table19[[#This Row],[Closing Code]] &amp; " - " &amp; Table19[[#This Row],[Closing Code Description]]</f>
        <v>MISSCMP - Loose/ Missing Component</v>
      </c>
      <c r="H3054" t="s">
        <v>8878</v>
      </c>
      <c r="I3054" t="s">
        <v>53</v>
      </c>
    </row>
    <row r="3055" spans="2:9" x14ac:dyDescent="0.35">
      <c r="B3055" t="s">
        <v>1726</v>
      </c>
      <c r="C3055" t="s">
        <v>1727</v>
      </c>
      <c r="D3055" t="str">
        <f>Table19[[#This Row],[Asset Class]] &amp; " - " &amp; Table19[[#This Row],[Class Description]]</f>
        <v>HVACARDS - HVAC Air Distribution System</v>
      </c>
      <c r="E3055" t="s">
        <v>9718</v>
      </c>
      <c r="F3055" t="s">
        <v>9719</v>
      </c>
      <c r="G3055" t="str">
        <f>Table19[[#This Row],[Closing Code]] &amp; " - " &amp; Table19[[#This Row],[Closing Code Description]]</f>
        <v>NRMWEAR - Normal Wear</v>
      </c>
      <c r="H3055" t="s">
        <v>8878</v>
      </c>
      <c r="I3055" t="s">
        <v>53</v>
      </c>
    </row>
    <row r="3056" spans="2:9" x14ac:dyDescent="0.35">
      <c r="B3056" t="s">
        <v>1726</v>
      </c>
      <c r="C3056" t="s">
        <v>1727</v>
      </c>
      <c r="D3056" t="str">
        <f>Table19[[#This Row],[Asset Class]] &amp; " - " &amp; Table19[[#This Row],[Class Description]]</f>
        <v>HVACARDS - HVAC Air Distribution System</v>
      </c>
      <c r="E3056" t="s">
        <v>9726</v>
      </c>
      <c r="F3056" t="s">
        <v>9727</v>
      </c>
      <c r="G3056" t="str">
        <f>Table19[[#This Row],[Closing Code]] &amp; " - " &amp; Table19[[#This Row],[Closing Code Description]]</f>
        <v>UTLFAIL - Utility Failure</v>
      </c>
      <c r="H3056" t="s">
        <v>8878</v>
      </c>
      <c r="I3056" t="s">
        <v>53</v>
      </c>
    </row>
    <row r="3057" spans="2:9" x14ac:dyDescent="0.35">
      <c r="B3057" t="s">
        <v>1726</v>
      </c>
      <c r="C3057" t="s">
        <v>1727</v>
      </c>
      <c r="D3057" t="str">
        <f>Table19[[#This Row],[Asset Class]] &amp; " - " &amp; Table19[[#This Row],[Class Description]]</f>
        <v>HVACARDS - HVAC Air Distribution System</v>
      </c>
      <c r="E3057" t="s">
        <v>9730</v>
      </c>
      <c r="F3057" t="s">
        <v>9731</v>
      </c>
      <c r="G3057" t="str">
        <f>Table19[[#This Row],[Closing Code]] &amp; " - " &amp; Table19[[#This Row],[Closing Code Description]]</f>
        <v>WORNCMPT - Defective/ Worn Component</v>
      </c>
      <c r="H3057" t="s">
        <v>8878</v>
      </c>
      <c r="I3057" t="s">
        <v>53</v>
      </c>
    </row>
    <row r="3058" spans="2:9" x14ac:dyDescent="0.35">
      <c r="B3058" t="s">
        <v>1726</v>
      </c>
      <c r="C3058" t="s">
        <v>1727</v>
      </c>
      <c r="D3058" t="str">
        <f>Table19[[#This Row],[Asset Class]] &amp; " - " &amp; Table19[[#This Row],[Class Description]]</f>
        <v>HVACARDS - HVAC Air Distribution System</v>
      </c>
      <c r="E3058" t="s">
        <v>9732</v>
      </c>
      <c r="F3058" t="s">
        <v>9733</v>
      </c>
      <c r="G3058" t="str">
        <f>Table19[[#This Row],[Closing Code]] &amp; " - " &amp; Table19[[#This Row],[Closing Code Description]]</f>
        <v>ADJUSTD - Adjusted</v>
      </c>
      <c r="H3058" t="s">
        <v>8896</v>
      </c>
      <c r="I3058" t="s">
        <v>53</v>
      </c>
    </row>
    <row r="3059" spans="2:9" x14ac:dyDescent="0.35">
      <c r="B3059" t="s">
        <v>1726</v>
      </c>
      <c r="C3059" t="s">
        <v>1727</v>
      </c>
      <c r="D3059" t="str">
        <f>Table19[[#This Row],[Asset Class]] &amp; " - " &amp; Table19[[#This Row],[Class Description]]</f>
        <v>HVACARDS - HVAC Air Distribution System</v>
      </c>
      <c r="E3059" t="s">
        <v>9772</v>
      </c>
      <c r="F3059" t="s">
        <v>9773</v>
      </c>
      <c r="G3059" t="str">
        <f>Table19[[#This Row],[Closing Code]] &amp; " - " &amp; Table19[[#This Row],[Closing Code Description]]</f>
        <v>CALLCNTR - Call Contractor</v>
      </c>
      <c r="H3059" t="s">
        <v>8896</v>
      </c>
      <c r="I3059" t="s">
        <v>53</v>
      </c>
    </row>
    <row r="3060" spans="2:9" x14ac:dyDescent="0.35">
      <c r="B3060" t="s">
        <v>1726</v>
      </c>
      <c r="C3060" t="s">
        <v>1727</v>
      </c>
      <c r="D3060" t="str">
        <f>Table19[[#This Row],[Asset Class]] &amp; " - " &amp; Table19[[#This Row],[Class Description]]</f>
        <v>HVACARDS - HVAC Air Distribution System</v>
      </c>
      <c r="E3060" t="s">
        <v>9740</v>
      </c>
      <c r="F3060" t="s">
        <v>9741</v>
      </c>
      <c r="G3060" t="str">
        <f>Table19[[#This Row],[Closing Code]] &amp; " - " &amp; Table19[[#This Row],[Closing Code Description]]</f>
        <v>LUBRCTE - Lubricate</v>
      </c>
      <c r="H3060" t="s">
        <v>8896</v>
      </c>
      <c r="I3060" t="s">
        <v>53</v>
      </c>
    </row>
    <row r="3061" spans="2:9" x14ac:dyDescent="0.35">
      <c r="B3061" t="s">
        <v>1726</v>
      </c>
      <c r="C3061" t="s">
        <v>1727</v>
      </c>
      <c r="D3061" t="str">
        <f>Table19[[#This Row],[Asset Class]] &amp; " - " &amp; Table19[[#This Row],[Class Description]]</f>
        <v>HVACARDS - HVAC Air Distribution System</v>
      </c>
      <c r="E3061" t="s">
        <v>9742</v>
      </c>
      <c r="F3061" t="s">
        <v>9743</v>
      </c>
      <c r="G3061" t="str">
        <f>Table19[[#This Row],[Closing Code]] &amp; " - " &amp; Table19[[#This Row],[Closing Code Description]]</f>
        <v>RECALBRT - Recalibrate</v>
      </c>
      <c r="H3061" t="s">
        <v>8896</v>
      </c>
      <c r="I3061" t="s">
        <v>53</v>
      </c>
    </row>
    <row r="3062" spans="2:9" x14ac:dyDescent="0.35">
      <c r="B3062" t="s">
        <v>1726</v>
      </c>
      <c r="C3062" t="s">
        <v>1727</v>
      </c>
      <c r="D3062" t="str">
        <f>Table19[[#This Row],[Asset Class]] &amp; " - " &amp; Table19[[#This Row],[Class Description]]</f>
        <v>HVACARDS - HVAC Air Distribution System</v>
      </c>
      <c r="E3062" t="s">
        <v>9744</v>
      </c>
      <c r="F3062" t="s">
        <v>9745</v>
      </c>
      <c r="G3062" t="str">
        <f>Table19[[#This Row],[Closing Code]] &amp; " - " &amp; Table19[[#This Row],[Closing Code Description]]</f>
        <v>REMVOBT - Remove Obstruction</v>
      </c>
      <c r="H3062" t="s">
        <v>8896</v>
      </c>
      <c r="I3062" t="s">
        <v>53</v>
      </c>
    </row>
    <row r="3063" spans="2:9" x14ac:dyDescent="0.35">
      <c r="B3063" t="s">
        <v>1726</v>
      </c>
      <c r="C3063" t="s">
        <v>1727</v>
      </c>
      <c r="D3063" t="str">
        <f>Table19[[#This Row],[Asset Class]] &amp; " - " &amp; Table19[[#This Row],[Class Description]]</f>
        <v>HVACARDS - HVAC Air Distribution System</v>
      </c>
      <c r="E3063" t="s">
        <v>9774</v>
      </c>
      <c r="F3063" t="s">
        <v>9775</v>
      </c>
      <c r="G3063" t="str">
        <f>Table19[[#This Row],[Closing Code]] &amp; " - " &amp; Table19[[#This Row],[Closing Code Description]]</f>
        <v>REPAIR - Repair</v>
      </c>
      <c r="H3063" t="s">
        <v>8896</v>
      </c>
      <c r="I3063" t="s">
        <v>53</v>
      </c>
    </row>
    <row r="3064" spans="2:9" x14ac:dyDescent="0.35">
      <c r="B3064" t="s">
        <v>1726</v>
      </c>
      <c r="C3064" t="s">
        <v>1727</v>
      </c>
      <c r="D3064" t="str">
        <f>Table19[[#This Row],[Asset Class]] &amp; " - " &amp; Table19[[#This Row],[Class Description]]</f>
        <v>HVACARDS - HVAC Air Distribution System</v>
      </c>
      <c r="E3064" t="s">
        <v>9776</v>
      </c>
      <c r="F3064" t="s">
        <v>9777</v>
      </c>
      <c r="G3064" t="str">
        <f>Table19[[#This Row],[Closing Code]] &amp; " - " &amp; Table19[[#This Row],[Closing Code Description]]</f>
        <v>REPLACE - Replace</v>
      </c>
      <c r="H3064" t="s">
        <v>8896</v>
      </c>
      <c r="I3064" t="s">
        <v>53</v>
      </c>
    </row>
    <row r="3065" spans="2:9" x14ac:dyDescent="0.35">
      <c r="B3065" t="s">
        <v>1726</v>
      </c>
      <c r="C3065" t="s">
        <v>1727</v>
      </c>
      <c r="D3065" t="str">
        <f>Table19[[#This Row],[Asset Class]] &amp; " - " &amp; Table19[[#This Row],[Class Description]]</f>
        <v>HVACARDS - HVAC Air Distribution System</v>
      </c>
      <c r="E3065" t="s">
        <v>9754</v>
      </c>
      <c r="F3065" t="s">
        <v>9755</v>
      </c>
      <c r="G3065" t="str">
        <f>Table19[[#This Row],[Closing Code]] &amp; " - " &amp; Table19[[#This Row],[Closing Code Description]]</f>
        <v>UPGRADES - Upgrade</v>
      </c>
      <c r="H3065" t="s">
        <v>8896</v>
      </c>
      <c r="I3065" t="s">
        <v>53</v>
      </c>
    </row>
    <row r="3066" spans="2:9" x14ac:dyDescent="0.35">
      <c r="B3066" t="s">
        <v>402</v>
      </c>
      <c r="C3066" t="s">
        <v>209</v>
      </c>
      <c r="D3066" t="str">
        <f>Table19[[#This Row],[Asset Class]] &amp; " - " &amp; Table19[[#This Row],[Class Description]]</f>
        <v>INGRNHST - In Ground Hoists</v>
      </c>
      <c r="E3066" t="s">
        <v>9674</v>
      </c>
      <c r="F3066" t="s">
        <v>9675</v>
      </c>
      <c r="G3066" t="str">
        <f>Table19[[#This Row],[Closing Code]] &amp; " - " &amp; Table19[[#This Row],[Closing Code Description]]</f>
        <v>CORROS - Corrosion</v>
      </c>
      <c r="H3066" t="s">
        <v>8863</v>
      </c>
      <c r="I3066" t="s">
        <v>53</v>
      </c>
    </row>
    <row r="3067" spans="2:9" x14ac:dyDescent="0.35">
      <c r="B3067" t="s">
        <v>402</v>
      </c>
      <c r="C3067" t="s">
        <v>209</v>
      </c>
      <c r="D3067" t="str">
        <f>Table19[[#This Row],[Asset Class]] &amp; " - " &amp; Table19[[#This Row],[Class Description]]</f>
        <v>INGRNHST - In Ground Hoists</v>
      </c>
      <c r="E3067" t="s">
        <v>9676</v>
      </c>
      <c r="F3067" t="s">
        <v>9677</v>
      </c>
      <c r="G3067" t="str">
        <f>Table19[[#This Row],[Closing Code]] &amp; " - " &amp; Table19[[#This Row],[Closing Code Description]]</f>
        <v>ELECTRIP - Electrical Trip Out</v>
      </c>
      <c r="H3067" t="s">
        <v>8863</v>
      </c>
      <c r="I3067" t="s">
        <v>53</v>
      </c>
    </row>
    <row r="3068" spans="2:9" x14ac:dyDescent="0.35">
      <c r="B3068" t="s">
        <v>402</v>
      </c>
      <c r="C3068" t="s">
        <v>209</v>
      </c>
      <c r="D3068" t="str">
        <f>Table19[[#This Row],[Asset Class]] &amp; " - " &amp; Table19[[#This Row],[Class Description]]</f>
        <v>INGRNHST - In Ground Hoists</v>
      </c>
      <c r="E3068" t="s">
        <v>9680</v>
      </c>
      <c r="F3068" t="s">
        <v>9681</v>
      </c>
      <c r="G3068" t="str">
        <f>Table19[[#This Row],[Closing Code]] &amp; " - " &amp; Table19[[#This Row],[Closing Code Description]]</f>
        <v>EXVIBRTN - Excessive Vibration</v>
      </c>
      <c r="H3068" t="s">
        <v>8863</v>
      </c>
      <c r="I3068" t="s">
        <v>53</v>
      </c>
    </row>
    <row r="3069" spans="2:9" x14ac:dyDescent="0.35">
      <c r="B3069" t="s">
        <v>402</v>
      </c>
      <c r="C3069" t="s">
        <v>209</v>
      </c>
      <c r="D3069" t="str">
        <f>Table19[[#This Row],[Asset Class]] &amp; " - " &amp; Table19[[#This Row],[Class Description]]</f>
        <v>INGRNHST - In Ground Hoists</v>
      </c>
      <c r="E3069" t="s">
        <v>10700</v>
      </c>
      <c r="F3069" t="s">
        <v>10701</v>
      </c>
      <c r="G3069" t="str">
        <f>Table19[[#This Row],[Closing Code]] &amp; " - " &amp; Table19[[#This Row],[Closing Code Description]]</f>
        <v>HIWTRALR - High Water Alarm</v>
      </c>
      <c r="H3069" t="s">
        <v>8863</v>
      </c>
      <c r="I3069" t="s">
        <v>53</v>
      </c>
    </row>
    <row r="3070" spans="2:9" x14ac:dyDescent="0.35">
      <c r="B3070" t="s">
        <v>402</v>
      </c>
      <c r="C3070" t="s">
        <v>209</v>
      </c>
      <c r="D3070" t="str">
        <f>Table19[[#This Row],[Asset Class]] &amp; " - " &amp; Table19[[#This Row],[Class Description]]</f>
        <v>INGRNHST - In Ground Hoists</v>
      </c>
      <c r="E3070" t="s">
        <v>9682</v>
      </c>
      <c r="F3070" t="s">
        <v>9683</v>
      </c>
      <c r="G3070" t="str">
        <f>Table19[[#This Row],[Closing Code]] &amp; " - " &amp; Table19[[#This Row],[Closing Code Description]]</f>
        <v>JAMMEDEQ - Jammed Equipment</v>
      </c>
      <c r="H3070" t="s">
        <v>8863</v>
      </c>
      <c r="I3070" t="s">
        <v>53</v>
      </c>
    </row>
    <row r="3071" spans="2:9" x14ac:dyDescent="0.35">
      <c r="B3071" t="s">
        <v>402</v>
      </c>
      <c r="C3071" t="s">
        <v>209</v>
      </c>
      <c r="D3071" t="str">
        <f>Table19[[#This Row],[Asset Class]] &amp; " - " &amp; Table19[[#This Row],[Class Description]]</f>
        <v>INGRNHST - In Ground Hoists</v>
      </c>
      <c r="E3071" t="s">
        <v>9684</v>
      </c>
      <c r="F3071" t="s">
        <v>9685</v>
      </c>
      <c r="G3071" t="str">
        <f>Table19[[#This Row],[Closing Code]] &amp; " - " &amp; Table19[[#This Row],[Closing Code Description]]</f>
        <v>LEAKING - Leaking</v>
      </c>
      <c r="H3071" t="s">
        <v>8863</v>
      </c>
      <c r="I3071" t="s">
        <v>53</v>
      </c>
    </row>
    <row r="3072" spans="2:9" x14ac:dyDescent="0.35">
      <c r="B3072" t="s">
        <v>402</v>
      </c>
      <c r="C3072" t="s">
        <v>209</v>
      </c>
      <c r="D3072" t="str">
        <f>Table19[[#This Row],[Asset Class]] &amp; " - " &amp; Table19[[#This Row],[Class Description]]</f>
        <v>INGRNHST - In Ground Hoists</v>
      </c>
      <c r="E3072" t="s">
        <v>9688</v>
      </c>
      <c r="F3072" t="s">
        <v>9689</v>
      </c>
      <c r="G3072" t="str">
        <f>Table19[[#This Row],[Closing Code]] &amp; " - " &amp; Table19[[#This Row],[Closing Code Description]]</f>
        <v>NONOPER - Non-Operational</v>
      </c>
      <c r="H3072" t="s">
        <v>8863</v>
      </c>
      <c r="I3072" t="s">
        <v>53</v>
      </c>
    </row>
    <row r="3073" spans="2:9" x14ac:dyDescent="0.35">
      <c r="B3073" t="s">
        <v>402</v>
      </c>
      <c r="C3073" t="s">
        <v>209</v>
      </c>
      <c r="D3073" t="str">
        <f>Table19[[#This Row],[Asset Class]] &amp; " - " &amp; Table19[[#This Row],[Class Description]]</f>
        <v>INGRNHST - In Ground Hoists</v>
      </c>
      <c r="E3073" t="s">
        <v>9690</v>
      </c>
      <c r="F3073" t="s">
        <v>9691</v>
      </c>
      <c r="G3073" t="str">
        <f>Table19[[#This Row],[Closing Code]] &amp; " - " &amp; Table19[[#This Row],[Closing Code Description]]</f>
        <v>PHYDMGE - Physical Damage</v>
      </c>
      <c r="H3073" t="s">
        <v>8863</v>
      </c>
      <c r="I3073" t="s">
        <v>53</v>
      </c>
    </row>
    <row r="3074" spans="2:9" x14ac:dyDescent="0.35">
      <c r="B3074" t="s">
        <v>402</v>
      </c>
      <c r="C3074" t="s">
        <v>209</v>
      </c>
      <c r="D3074" t="str">
        <f>Table19[[#This Row],[Asset Class]] &amp; " - " &amp; Table19[[#This Row],[Class Description]]</f>
        <v>INGRNHST - In Ground Hoists</v>
      </c>
      <c r="E3074" t="s">
        <v>10702</v>
      </c>
      <c r="F3074" t="s">
        <v>10703</v>
      </c>
      <c r="G3074" t="str">
        <f>Table19[[#This Row],[Closing Code]] &amp; " - " &amp; Table19[[#This Row],[Closing Code Description]]</f>
        <v>DETINGHS - Deterioration Of The In Ground Hoists</v>
      </c>
      <c r="H3074" t="s">
        <v>8876</v>
      </c>
      <c r="I3074" t="s">
        <v>53</v>
      </c>
    </row>
    <row r="3075" spans="2:9" x14ac:dyDescent="0.35">
      <c r="B3075" t="s">
        <v>402</v>
      </c>
      <c r="C3075" t="s">
        <v>209</v>
      </c>
      <c r="D3075" t="str">
        <f>Table19[[#This Row],[Asset Class]] &amp; " - " &amp; Table19[[#This Row],[Class Description]]</f>
        <v>INGRNHST - In Ground Hoists</v>
      </c>
      <c r="E3075" t="s">
        <v>10704</v>
      </c>
      <c r="F3075" t="s">
        <v>10705</v>
      </c>
      <c r="G3075" t="str">
        <f>Table19[[#This Row],[Closing Code]] &amp; " - " &amp; Table19[[#This Row],[Closing Code Description]]</f>
        <v>ELCMPFL - Electrical Component Failure</v>
      </c>
      <c r="H3075" t="s">
        <v>8876</v>
      </c>
      <c r="I3075" t="s">
        <v>53</v>
      </c>
    </row>
    <row r="3076" spans="2:9" x14ac:dyDescent="0.35">
      <c r="B3076" t="s">
        <v>402</v>
      </c>
      <c r="C3076" t="s">
        <v>209</v>
      </c>
      <c r="D3076" t="str">
        <f>Table19[[#This Row],[Asset Class]] &amp; " - " &amp; Table19[[#This Row],[Class Description]]</f>
        <v>INGRNHST - In Ground Hoists</v>
      </c>
      <c r="E3076" t="s">
        <v>10706</v>
      </c>
      <c r="F3076" t="s">
        <v>10707</v>
      </c>
      <c r="G3076" t="str">
        <f>Table19[[#This Row],[Closing Code]] &amp; " - " &amp; Table19[[#This Row],[Closing Code Description]]</f>
        <v>FRNTRMNM - Front Ram Not Moving</v>
      </c>
      <c r="H3076" t="s">
        <v>8876</v>
      </c>
      <c r="I3076" t="s">
        <v>53</v>
      </c>
    </row>
    <row r="3077" spans="2:9" x14ac:dyDescent="0.35">
      <c r="B3077" t="s">
        <v>402</v>
      </c>
      <c r="C3077" t="s">
        <v>209</v>
      </c>
      <c r="D3077" t="str">
        <f>Table19[[#This Row],[Asset Class]] &amp; " - " &amp; Table19[[#This Row],[Class Description]]</f>
        <v>INGRNHST - In Ground Hoists</v>
      </c>
      <c r="E3077" t="s">
        <v>10708</v>
      </c>
      <c r="F3077" t="s">
        <v>10709</v>
      </c>
      <c r="G3077" t="str">
        <f>Table19[[#This Row],[Closing Code]] &amp; " - " &amp; Table19[[#This Row],[Closing Code Description]]</f>
        <v>HOIPADDG - Hoist Pad Damaged</v>
      </c>
      <c r="H3077" t="s">
        <v>8876</v>
      </c>
      <c r="I3077" t="s">
        <v>53</v>
      </c>
    </row>
    <row r="3078" spans="2:9" x14ac:dyDescent="0.35">
      <c r="B3078" t="s">
        <v>402</v>
      </c>
      <c r="C3078" t="s">
        <v>209</v>
      </c>
      <c r="D3078" t="str">
        <f>Table19[[#This Row],[Asset Class]] &amp; " - " &amp; Table19[[#This Row],[Class Description]]</f>
        <v>INGRNHST - In Ground Hoists</v>
      </c>
      <c r="E3078" t="s">
        <v>10710</v>
      </c>
      <c r="F3078" t="s">
        <v>10711</v>
      </c>
      <c r="G3078" t="str">
        <f>Table19[[#This Row],[Closing Code]] &amp; " - " &amp; Table19[[#This Row],[Closing Code Description]]</f>
        <v>HOIPCKBL - Hoist Pocket Blocked</v>
      </c>
      <c r="H3078" t="s">
        <v>8876</v>
      </c>
      <c r="I3078" t="s">
        <v>53</v>
      </c>
    </row>
    <row r="3079" spans="2:9" x14ac:dyDescent="0.35">
      <c r="B3079" t="s">
        <v>402</v>
      </c>
      <c r="C3079" t="s">
        <v>209</v>
      </c>
      <c r="D3079" t="str">
        <f>Table19[[#This Row],[Asset Class]] &amp; " - " &amp; Table19[[#This Row],[Class Description]]</f>
        <v>INGRNHST - In Ground Hoists</v>
      </c>
      <c r="E3079" t="s">
        <v>10712</v>
      </c>
      <c r="F3079" t="s">
        <v>10713</v>
      </c>
      <c r="G3079" t="str">
        <f>Table19[[#This Row],[Closing Code]] &amp; " - " &amp; Table19[[#This Row],[Closing Code Description]]</f>
        <v>HYDRFAIL - Hydraulic Failure</v>
      </c>
      <c r="H3079" t="s">
        <v>8876</v>
      </c>
      <c r="I3079" t="s">
        <v>53</v>
      </c>
    </row>
    <row r="3080" spans="2:9" x14ac:dyDescent="0.35">
      <c r="B3080" t="s">
        <v>402</v>
      </c>
      <c r="C3080" t="s">
        <v>209</v>
      </c>
      <c r="D3080" t="str">
        <f>Table19[[#This Row],[Asset Class]] &amp; " - " &amp; Table19[[#This Row],[Class Description]]</f>
        <v>INGRNHST - In Ground Hoists</v>
      </c>
      <c r="E3080" t="s">
        <v>10714</v>
      </c>
      <c r="F3080" t="s">
        <v>10715</v>
      </c>
      <c r="G3080" t="str">
        <f>Table19[[#This Row],[Closing Code]] &amp; " - " &amp; Table19[[#This Row],[Closing Code Description]]</f>
        <v>IGHOIL - Low Oil Level within the in ground hoists</v>
      </c>
      <c r="H3080" t="s">
        <v>8876</v>
      </c>
      <c r="I3080" t="s">
        <v>53</v>
      </c>
    </row>
    <row r="3081" spans="2:9" x14ac:dyDescent="0.35">
      <c r="B3081" t="s">
        <v>402</v>
      </c>
      <c r="C3081" t="s">
        <v>209</v>
      </c>
      <c r="D3081" t="str">
        <f>Table19[[#This Row],[Asset Class]] &amp; " - " &amp; Table19[[#This Row],[Class Description]]</f>
        <v>INGRNHST - In Ground Hoists</v>
      </c>
      <c r="E3081" t="s">
        <v>10716</v>
      </c>
      <c r="F3081" t="s">
        <v>10717</v>
      </c>
      <c r="G3081" t="str">
        <f>Table19[[#This Row],[Closing Code]] &amp; " - " &amp; Table19[[#This Row],[Closing Code Description]]</f>
        <v>IGHSEAL - Premature Seal Failure of the in ground hoists</v>
      </c>
      <c r="H3081" t="s">
        <v>8876</v>
      </c>
      <c r="I3081" t="s">
        <v>53</v>
      </c>
    </row>
    <row r="3082" spans="2:9" x14ac:dyDescent="0.35">
      <c r="B3082" t="s">
        <v>402</v>
      </c>
      <c r="C3082" t="s">
        <v>209</v>
      </c>
      <c r="D3082" t="str">
        <f>Table19[[#This Row],[Asset Class]] &amp; " - " &amp; Table19[[#This Row],[Class Description]]</f>
        <v>INGRNHST - In Ground Hoists</v>
      </c>
      <c r="E3082" t="s">
        <v>10718</v>
      </c>
      <c r="F3082" t="s">
        <v>10719</v>
      </c>
      <c r="G3082" t="str">
        <f>Table19[[#This Row],[Closing Code]] &amp; " - " &amp; Table19[[#This Row],[Closing Code Description]]</f>
        <v>LOCKSTCK - Lock Sticking</v>
      </c>
      <c r="H3082" t="s">
        <v>8876</v>
      </c>
      <c r="I3082" t="s">
        <v>53</v>
      </c>
    </row>
    <row r="3083" spans="2:9" x14ac:dyDescent="0.35">
      <c r="B3083" t="s">
        <v>402</v>
      </c>
      <c r="C3083" t="s">
        <v>209</v>
      </c>
      <c r="D3083" t="str">
        <f>Table19[[#This Row],[Asset Class]] &amp; " - " &amp; Table19[[#This Row],[Class Description]]</f>
        <v>INGRNHST - In Ground Hoists</v>
      </c>
      <c r="E3083" t="s">
        <v>10720</v>
      </c>
      <c r="F3083" t="s">
        <v>10721</v>
      </c>
      <c r="G3083" t="str">
        <f>Table19[[#This Row],[Closing Code]] &amp; " - " &amp; Table19[[#This Row],[Closing Code Description]]</f>
        <v>OPRTERR - Operator Error</v>
      </c>
      <c r="H3083" t="s">
        <v>8876</v>
      </c>
      <c r="I3083" t="s">
        <v>53</v>
      </c>
    </row>
    <row r="3084" spans="2:9" x14ac:dyDescent="0.35">
      <c r="B3084" t="s">
        <v>402</v>
      </c>
      <c r="C3084" t="s">
        <v>209</v>
      </c>
      <c r="D3084" t="str">
        <f>Table19[[#This Row],[Asset Class]] &amp; " - " &amp; Table19[[#This Row],[Class Description]]</f>
        <v>INGRNHST - In Ground Hoists</v>
      </c>
      <c r="E3084" t="s">
        <v>10722</v>
      </c>
      <c r="F3084" t="s">
        <v>10723</v>
      </c>
      <c r="G3084" t="str">
        <f>Table19[[#This Row],[Closing Code]] &amp; " - " &amp; Table19[[#This Row],[Closing Code Description]]</f>
        <v>OUTOFSYN - Out Of Sync</v>
      </c>
      <c r="H3084" t="s">
        <v>8876</v>
      </c>
      <c r="I3084" t="s">
        <v>53</v>
      </c>
    </row>
    <row r="3085" spans="2:9" x14ac:dyDescent="0.35">
      <c r="B3085" t="s">
        <v>402</v>
      </c>
      <c r="C3085" t="s">
        <v>209</v>
      </c>
      <c r="D3085" t="str">
        <f>Table19[[#This Row],[Asset Class]] &amp; " - " &amp; Table19[[#This Row],[Class Description]]</f>
        <v>INGRNHST - In Ground Hoists</v>
      </c>
      <c r="E3085" t="s">
        <v>10724</v>
      </c>
      <c r="F3085" t="s">
        <v>10725</v>
      </c>
      <c r="G3085" t="str">
        <f>Table19[[#This Row],[Closing Code]] &amp; " - " &amp; Table19[[#This Row],[Closing Code Description]]</f>
        <v>PNUMFAIL - Pneumatic Failure</v>
      </c>
      <c r="H3085" t="s">
        <v>8876</v>
      </c>
      <c r="I3085" t="s">
        <v>53</v>
      </c>
    </row>
    <row r="3086" spans="2:9" x14ac:dyDescent="0.35">
      <c r="B3086" t="s">
        <v>402</v>
      </c>
      <c r="C3086" t="s">
        <v>209</v>
      </c>
      <c r="D3086" t="str">
        <f>Table19[[#This Row],[Asset Class]] &amp; " - " &amp; Table19[[#This Row],[Class Description]]</f>
        <v>INGRNHST - In Ground Hoists</v>
      </c>
      <c r="E3086" t="s">
        <v>10726</v>
      </c>
      <c r="F3086" t="s">
        <v>10727</v>
      </c>
      <c r="G3086" t="str">
        <f>Table19[[#This Row],[Closing Code]] &amp; " - " &amp; Table19[[#This Row],[Closing Code Description]]</f>
        <v>POORDRNG - Poor Drainage</v>
      </c>
      <c r="H3086" t="s">
        <v>8876</v>
      </c>
      <c r="I3086" t="s">
        <v>53</v>
      </c>
    </row>
    <row r="3087" spans="2:9" x14ac:dyDescent="0.35">
      <c r="B3087" t="s">
        <v>402</v>
      </c>
      <c r="C3087" t="s">
        <v>209</v>
      </c>
      <c r="D3087" t="str">
        <f>Table19[[#This Row],[Asset Class]] &amp; " - " &amp; Table19[[#This Row],[Class Description]]</f>
        <v>INGRNHST - In Ground Hoists</v>
      </c>
      <c r="E3087" t="s">
        <v>10728</v>
      </c>
      <c r="F3087" t="s">
        <v>10729</v>
      </c>
      <c r="G3087" t="str">
        <f>Table19[[#This Row],[Closing Code]] &amp; " - " &amp; Table19[[#This Row],[Closing Code Description]]</f>
        <v>SENSRBLK - Sensor Blocked</v>
      </c>
      <c r="H3087" t="s">
        <v>8876</v>
      </c>
      <c r="I3087" t="s">
        <v>53</v>
      </c>
    </row>
    <row r="3088" spans="2:9" x14ac:dyDescent="0.35">
      <c r="B3088" t="s">
        <v>402</v>
      </c>
      <c r="C3088" t="s">
        <v>209</v>
      </c>
      <c r="D3088" t="str">
        <f>Table19[[#This Row],[Asset Class]] &amp; " - " &amp; Table19[[#This Row],[Class Description]]</f>
        <v>INGRNHST - In Ground Hoists</v>
      </c>
      <c r="E3088" t="s">
        <v>9698</v>
      </c>
      <c r="F3088" t="s">
        <v>9699</v>
      </c>
      <c r="G3088" t="str">
        <f>Table19[[#This Row],[Closing Code]] &amp; " - " &amp; Table19[[#This Row],[Closing Code Description]]</f>
        <v>ACCIDENT - Accident</v>
      </c>
      <c r="H3088" t="s">
        <v>8878</v>
      </c>
      <c r="I3088" t="s">
        <v>53</v>
      </c>
    </row>
    <row r="3089" spans="2:9" x14ac:dyDescent="0.35">
      <c r="B3089" t="s">
        <v>402</v>
      </c>
      <c r="C3089" t="s">
        <v>209</v>
      </c>
      <c r="D3089" t="str">
        <f>Table19[[#This Row],[Asset Class]] &amp; " - " &amp; Table19[[#This Row],[Class Description]]</f>
        <v>INGRNHST - In Ground Hoists</v>
      </c>
      <c r="E3089" t="s">
        <v>9700</v>
      </c>
      <c r="F3089" t="s">
        <v>9701</v>
      </c>
      <c r="G3089" t="str">
        <f>Table19[[#This Row],[Closing Code]] &amp; " - " &amp; Table19[[#This Row],[Closing Code Description]]</f>
        <v>ACCWEAR - Accelerated Wear</v>
      </c>
      <c r="H3089" t="s">
        <v>8878</v>
      </c>
      <c r="I3089" t="s">
        <v>53</v>
      </c>
    </row>
    <row r="3090" spans="2:9" x14ac:dyDescent="0.35">
      <c r="B3090" t="s">
        <v>402</v>
      </c>
      <c r="C3090" t="s">
        <v>209</v>
      </c>
      <c r="D3090" t="str">
        <f>Table19[[#This Row],[Asset Class]] &amp; " - " &amp; Table19[[#This Row],[Class Description]]</f>
        <v>INGRNHST - In Ground Hoists</v>
      </c>
      <c r="E3090" t="s">
        <v>9704</v>
      </c>
      <c r="F3090" t="s">
        <v>9705</v>
      </c>
      <c r="G3090" t="str">
        <f>Table19[[#This Row],[Closing Code]] &amp; " - " &amp; Table19[[#This Row],[Closing Code Description]]</f>
        <v>CONTAM - Contamination</v>
      </c>
      <c r="H3090" t="s">
        <v>8878</v>
      </c>
      <c r="I3090" t="s">
        <v>53</v>
      </c>
    </row>
    <row r="3091" spans="2:9" x14ac:dyDescent="0.35">
      <c r="B3091" t="s">
        <v>402</v>
      </c>
      <c r="C3091" t="s">
        <v>209</v>
      </c>
      <c r="D3091" t="str">
        <f>Table19[[#This Row],[Asset Class]] &amp; " - " &amp; Table19[[#This Row],[Class Description]]</f>
        <v>INGRNHST - In Ground Hoists</v>
      </c>
      <c r="E3091" t="s">
        <v>9706</v>
      </c>
      <c r="F3091" t="s">
        <v>9707</v>
      </c>
      <c r="G3091" t="str">
        <f>Table19[[#This Row],[Closing Code]] &amp; " - " &amp; Table19[[#This Row],[Closing Code Description]]</f>
        <v>DEFASSET - Defective Asset</v>
      </c>
      <c r="H3091" t="s">
        <v>8878</v>
      </c>
      <c r="I3091" t="s">
        <v>53</v>
      </c>
    </row>
    <row r="3092" spans="2:9" x14ac:dyDescent="0.35">
      <c r="B3092" t="s">
        <v>402</v>
      </c>
      <c r="C3092" t="s">
        <v>209</v>
      </c>
      <c r="D3092" t="str">
        <f>Table19[[#This Row],[Asset Class]] &amp; " - " &amp; Table19[[#This Row],[Class Description]]</f>
        <v>INGRNHST - In Ground Hoists</v>
      </c>
      <c r="E3092" t="s">
        <v>9710</v>
      </c>
      <c r="F3092" t="s">
        <v>9711</v>
      </c>
      <c r="G3092" t="str">
        <f>Table19[[#This Row],[Closing Code]] &amp; " - " &amp; Table19[[#This Row],[Closing Code Description]]</f>
        <v>IMPRMNT - Improper Maintenance</v>
      </c>
      <c r="H3092" t="s">
        <v>8878</v>
      </c>
      <c r="I3092" t="s">
        <v>53</v>
      </c>
    </row>
    <row r="3093" spans="2:9" x14ac:dyDescent="0.35">
      <c r="B3093" t="s">
        <v>402</v>
      </c>
      <c r="C3093" t="s">
        <v>209</v>
      </c>
      <c r="D3093" t="str">
        <f>Table19[[#This Row],[Asset Class]] &amp; " - " &amp; Table19[[#This Row],[Class Description]]</f>
        <v>INGRNHST - In Ground Hoists</v>
      </c>
      <c r="E3093" t="s">
        <v>9712</v>
      </c>
      <c r="F3093" t="s">
        <v>9713</v>
      </c>
      <c r="G3093" t="str">
        <f>Table19[[#This Row],[Closing Code]] &amp; " - " &amp; Table19[[#This Row],[Closing Code Description]]</f>
        <v>INSLUBR - Insufficient Lubrication</v>
      </c>
      <c r="H3093" t="s">
        <v>8878</v>
      </c>
      <c r="I3093" t="s">
        <v>53</v>
      </c>
    </row>
    <row r="3094" spans="2:9" x14ac:dyDescent="0.35">
      <c r="B3094" t="s">
        <v>402</v>
      </c>
      <c r="C3094" t="s">
        <v>209</v>
      </c>
      <c r="D3094" t="str">
        <f>Table19[[#This Row],[Asset Class]] &amp; " - " &amp; Table19[[#This Row],[Class Description]]</f>
        <v>INGRNHST - In Ground Hoists</v>
      </c>
      <c r="E3094" t="s">
        <v>9714</v>
      </c>
      <c r="F3094" t="s">
        <v>9715</v>
      </c>
      <c r="G3094" t="str">
        <f>Table19[[#This Row],[Closing Code]] &amp; " - " &amp; Table19[[#This Row],[Closing Code Description]]</f>
        <v>LACKTRN - Lack of/ Inadequate Training</v>
      </c>
      <c r="H3094" t="s">
        <v>8878</v>
      </c>
      <c r="I3094" t="s">
        <v>53</v>
      </c>
    </row>
    <row r="3095" spans="2:9" x14ac:dyDescent="0.35">
      <c r="B3095" t="s">
        <v>402</v>
      </c>
      <c r="C3095" t="s">
        <v>209</v>
      </c>
      <c r="D3095" t="str">
        <f>Table19[[#This Row],[Asset Class]] &amp; " - " &amp; Table19[[#This Row],[Class Description]]</f>
        <v>INGRNHST - In Ground Hoists</v>
      </c>
      <c r="E3095" t="s">
        <v>9716</v>
      </c>
      <c r="F3095" t="s">
        <v>9717</v>
      </c>
      <c r="G3095" t="str">
        <f>Table19[[#This Row],[Closing Code]] &amp; " - " &amp; Table19[[#This Row],[Closing Code Description]]</f>
        <v>MISSCMP - Loose/ Missing Component</v>
      </c>
      <c r="H3095" t="s">
        <v>8878</v>
      </c>
      <c r="I3095" t="s">
        <v>53</v>
      </c>
    </row>
    <row r="3096" spans="2:9" x14ac:dyDescent="0.35">
      <c r="B3096" t="s">
        <v>402</v>
      </c>
      <c r="C3096" t="s">
        <v>209</v>
      </c>
      <c r="D3096" t="str">
        <f>Table19[[#This Row],[Asset Class]] &amp; " - " &amp; Table19[[#This Row],[Class Description]]</f>
        <v>INGRNHST - In Ground Hoists</v>
      </c>
      <c r="E3096" t="s">
        <v>10730</v>
      </c>
      <c r="F3096" t="s">
        <v>10731</v>
      </c>
      <c r="G3096" t="str">
        <f>Table19[[#This Row],[Closing Code]] &amp; " - " &amp; Table19[[#This Row],[Closing Code Description]]</f>
        <v>NOPWR - No Power</v>
      </c>
      <c r="H3096" t="s">
        <v>8878</v>
      </c>
      <c r="I3096" t="s">
        <v>53</v>
      </c>
    </row>
    <row r="3097" spans="2:9" x14ac:dyDescent="0.35">
      <c r="B3097" t="s">
        <v>402</v>
      </c>
      <c r="C3097" t="s">
        <v>209</v>
      </c>
      <c r="D3097" t="str">
        <f>Table19[[#This Row],[Asset Class]] &amp; " - " &amp; Table19[[#This Row],[Class Description]]</f>
        <v>INGRNHST - In Ground Hoists</v>
      </c>
      <c r="E3097" t="s">
        <v>9718</v>
      </c>
      <c r="F3097" t="s">
        <v>9719</v>
      </c>
      <c r="G3097" t="str">
        <f>Table19[[#This Row],[Closing Code]] &amp; " - " &amp; Table19[[#This Row],[Closing Code Description]]</f>
        <v>NRMWEAR - Normal Wear</v>
      </c>
      <c r="H3097" t="s">
        <v>8878</v>
      </c>
      <c r="I3097" t="s">
        <v>53</v>
      </c>
    </row>
    <row r="3098" spans="2:9" x14ac:dyDescent="0.35">
      <c r="B3098" t="s">
        <v>402</v>
      </c>
      <c r="C3098" t="s">
        <v>209</v>
      </c>
      <c r="D3098" t="str">
        <f>Table19[[#This Row],[Asset Class]] &amp; " - " &amp; Table19[[#This Row],[Class Description]]</f>
        <v>INGRNHST - In Ground Hoists</v>
      </c>
      <c r="E3098" t="s">
        <v>9724</v>
      </c>
      <c r="F3098" t="s">
        <v>9725</v>
      </c>
      <c r="G3098" t="str">
        <f>Table19[[#This Row],[Closing Code]] &amp; " - " &amp; Table19[[#This Row],[Closing Code Description]]</f>
        <v>PROCISSU - Procedure Issue</v>
      </c>
      <c r="H3098" t="s">
        <v>8878</v>
      </c>
      <c r="I3098" t="s">
        <v>53</v>
      </c>
    </row>
    <row r="3099" spans="2:9" x14ac:dyDescent="0.35">
      <c r="B3099" t="s">
        <v>402</v>
      </c>
      <c r="C3099" t="s">
        <v>209</v>
      </c>
      <c r="D3099" t="str">
        <f>Table19[[#This Row],[Asset Class]] &amp; " - " &amp; Table19[[#This Row],[Class Description]]</f>
        <v>INGRNHST - In Ground Hoists</v>
      </c>
      <c r="E3099" t="s">
        <v>9730</v>
      </c>
      <c r="F3099" t="s">
        <v>9731</v>
      </c>
      <c r="G3099" t="str">
        <f>Table19[[#This Row],[Closing Code]] &amp; " - " &amp; Table19[[#This Row],[Closing Code Description]]</f>
        <v>WORNCMPT - Defective/ Worn Component</v>
      </c>
      <c r="H3099" t="s">
        <v>8878</v>
      </c>
      <c r="I3099" t="s">
        <v>53</v>
      </c>
    </row>
    <row r="3100" spans="2:9" x14ac:dyDescent="0.35">
      <c r="B3100" t="s">
        <v>402</v>
      </c>
      <c r="C3100" t="s">
        <v>209</v>
      </c>
      <c r="D3100" t="str">
        <f>Table19[[#This Row],[Asset Class]] &amp; " - " &amp; Table19[[#This Row],[Class Description]]</f>
        <v>INGRNHST - In Ground Hoists</v>
      </c>
      <c r="E3100" t="s">
        <v>9732</v>
      </c>
      <c r="F3100" t="s">
        <v>9733</v>
      </c>
      <c r="G3100" t="str">
        <f>Table19[[#This Row],[Closing Code]] &amp; " - " &amp; Table19[[#This Row],[Closing Code Description]]</f>
        <v>ADJUSTD - Adjusted</v>
      </c>
      <c r="H3100" t="s">
        <v>8896</v>
      </c>
      <c r="I3100" t="s">
        <v>53</v>
      </c>
    </row>
    <row r="3101" spans="2:9" x14ac:dyDescent="0.35">
      <c r="B3101" t="s">
        <v>402</v>
      </c>
      <c r="C3101" t="s">
        <v>209</v>
      </c>
      <c r="D3101" t="str">
        <f>Table19[[#This Row],[Asset Class]] &amp; " - " &amp; Table19[[#This Row],[Class Description]]</f>
        <v>INGRNHST - In Ground Hoists</v>
      </c>
      <c r="E3101" t="s">
        <v>9734</v>
      </c>
      <c r="F3101" t="s">
        <v>9735</v>
      </c>
      <c r="G3101" t="str">
        <f>Table19[[#This Row],[Closing Code]] &amp; " - " &amp; Table19[[#This Row],[Closing Code Description]]</f>
        <v>DECOMM - Decommission</v>
      </c>
      <c r="H3101" t="s">
        <v>8896</v>
      </c>
      <c r="I3101" t="s">
        <v>53</v>
      </c>
    </row>
    <row r="3102" spans="2:9" x14ac:dyDescent="0.35">
      <c r="B3102" t="s">
        <v>402</v>
      </c>
      <c r="C3102" t="s">
        <v>209</v>
      </c>
      <c r="D3102" t="str">
        <f>Table19[[#This Row],[Asset Class]] &amp; " - " &amp; Table19[[#This Row],[Class Description]]</f>
        <v>INGRNHST - In Ground Hoists</v>
      </c>
      <c r="E3102" t="s">
        <v>9736</v>
      </c>
      <c r="F3102" t="s">
        <v>9737</v>
      </c>
      <c r="G3102" t="str">
        <f>Table19[[#This Row],[Closing Code]] &amp; " - " &amp; Table19[[#This Row],[Closing Code Description]]</f>
        <v>DECONTME - Decontaminate</v>
      </c>
      <c r="H3102" t="s">
        <v>8896</v>
      </c>
      <c r="I3102" t="s">
        <v>53</v>
      </c>
    </row>
    <row r="3103" spans="2:9" x14ac:dyDescent="0.35">
      <c r="B3103" t="s">
        <v>402</v>
      </c>
      <c r="C3103" t="s">
        <v>209</v>
      </c>
      <c r="D3103" t="str">
        <f>Table19[[#This Row],[Asset Class]] &amp; " - " &amp; Table19[[#This Row],[Class Description]]</f>
        <v>INGRNHST - In Ground Hoists</v>
      </c>
      <c r="E3103" t="s">
        <v>9738</v>
      </c>
      <c r="F3103" t="s">
        <v>9739</v>
      </c>
      <c r="G3103" t="str">
        <f>Table19[[#This Row],[Closing Code]] &amp; " - " &amp; Table19[[#This Row],[Closing Code Description]]</f>
        <v>DONOTHIN - Do Nothing</v>
      </c>
      <c r="H3103" t="s">
        <v>8896</v>
      </c>
      <c r="I3103" t="s">
        <v>53</v>
      </c>
    </row>
    <row r="3104" spans="2:9" x14ac:dyDescent="0.35">
      <c r="B3104" t="s">
        <v>402</v>
      </c>
      <c r="C3104" t="s">
        <v>209</v>
      </c>
      <c r="D3104" t="str">
        <f>Table19[[#This Row],[Asset Class]] &amp; " - " &amp; Table19[[#This Row],[Class Description]]</f>
        <v>INGRNHST - In Ground Hoists</v>
      </c>
      <c r="E3104" t="s">
        <v>9740</v>
      </c>
      <c r="F3104" t="s">
        <v>9741</v>
      </c>
      <c r="G3104" t="str">
        <f>Table19[[#This Row],[Closing Code]] &amp; " - " &amp; Table19[[#This Row],[Closing Code Description]]</f>
        <v>LUBRCTE - Lubricate</v>
      </c>
      <c r="H3104" t="s">
        <v>8896</v>
      </c>
      <c r="I3104" t="s">
        <v>53</v>
      </c>
    </row>
    <row r="3105" spans="2:9" x14ac:dyDescent="0.35">
      <c r="B3105" t="s">
        <v>402</v>
      </c>
      <c r="C3105" t="s">
        <v>209</v>
      </c>
      <c r="D3105" t="str">
        <f>Table19[[#This Row],[Asset Class]] &amp; " - " &amp; Table19[[#This Row],[Class Description]]</f>
        <v>INGRNHST - In Ground Hoists</v>
      </c>
      <c r="E3105" t="s">
        <v>9720</v>
      </c>
      <c r="F3105" t="s">
        <v>9721</v>
      </c>
      <c r="G3105" t="str">
        <f>Table19[[#This Row],[Closing Code]] &amp; " - " &amp; Table19[[#This Row],[Closing Code Description]]</f>
        <v>OTHER - Other (specify)</v>
      </c>
      <c r="H3105" t="s">
        <v>8896</v>
      </c>
      <c r="I3105" t="s">
        <v>53</v>
      </c>
    </row>
    <row r="3106" spans="2:9" x14ac:dyDescent="0.35">
      <c r="B3106" t="s">
        <v>402</v>
      </c>
      <c r="C3106" t="s">
        <v>209</v>
      </c>
      <c r="D3106" t="str">
        <f>Table19[[#This Row],[Asset Class]] &amp; " - " &amp; Table19[[#This Row],[Class Description]]</f>
        <v>INGRNHST - In Ground Hoists</v>
      </c>
      <c r="E3106" t="s">
        <v>9742</v>
      </c>
      <c r="F3106" t="s">
        <v>9743</v>
      </c>
      <c r="G3106" t="str">
        <f>Table19[[#This Row],[Closing Code]] &amp; " - " &amp; Table19[[#This Row],[Closing Code Description]]</f>
        <v>RECALBRT - Recalibrate</v>
      </c>
      <c r="H3106" t="s">
        <v>8896</v>
      </c>
      <c r="I3106" t="s">
        <v>53</v>
      </c>
    </row>
    <row r="3107" spans="2:9" x14ac:dyDescent="0.35">
      <c r="B3107" t="s">
        <v>402</v>
      </c>
      <c r="C3107" t="s">
        <v>209</v>
      </c>
      <c r="D3107" t="str">
        <f>Table19[[#This Row],[Asset Class]] &amp; " - " &amp; Table19[[#This Row],[Class Description]]</f>
        <v>INGRNHST - In Ground Hoists</v>
      </c>
      <c r="E3107" t="s">
        <v>9744</v>
      </c>
      <c r="F3107" t="s">
        <v>9745</v>
      </c>
      <c r="G3107" t="str">
        <f>Table19[[#This Row],[Closing Code]] &amp; " - " &amp; Table19[[#This Row],[Closing Code Description]]</f>
        <v>REMVOBT - Remove Obstruction</v>
      </c>
      <c r="H3107" t="s">
        <v>8896</v>
      </c>
      <c r="I3107" t="s">
        <v>53</v>
      </c>
    </row>
    <row r="3108" spans="2:9" x14ac:dyDescent="0.35">
      <c r="B3108" t="s">
        <v>402</v>
      </c>
      <c r="C3108" t="s">
        <v>209</v>
      </c>
      <c r="D3108" t="str">
        <f>Table19[[#This Row],[Asset Class]] &amp; " - " &amp; Table19[[#This Row],[Class Description]]</f>
        <v>INGRNHST - In Ground Hoists</v>
      </c>
      <c r="E3108" t="s">
        <v>9774</v>
      </c>
      <c r="F3108" t="s">
        <v>9775</v>
      </c>
      <c r="G3108" t="str">
        <f>Table19[[#This Row],[Closing Code]] &amp; " - " &amp; Table19[[#This Row],[Closing Code Description]]</f>
        <v>REPAIR - Repair</v>
      </c>
      <c r="H3108" t="s">
        <v>8896</v>
      </c>
      <c r="I3108" t="s">
        <v>53</v>
      </c>
    </row>
    <row r="3109" spans="2:9" x14ac:dyDescent="0.35">
      <c r="B3109" t="s">
        <v>402</v>
      </c>
      <c r="C3109" t="s">
        <v>209</v>
      </c>
      <c r="D3109" t="str">
        <f>Table19[[#This Row],[Asset Class]] &amp; " - " &amp; Table19[[#This Row],[Class Description]]</f>
        <v>INGRNHST - In Ground Hoists</v>
      </c>
      <c r="E3109" t="s">
        <v>9776</v>
      </c>
      <c r="F3109" t="s">
        <v>9777</v>
      </c>
      <c r="G3109" t="str">
        <f>Table19[[#This Row],[Closing Code]] &amp; " - " &amp; Table19[[#This Row],[Closing Code Description]]</f>
        <v>REPLACE - Replace</v>
      </c>
      <c r="H3109" t="s">
        <v>8896</v>
      </c>
      <c r="I3109" t="s">
        <v>53</v>
      </c>
    </row>
    <row r="3110" spans="2:9" x14ac:dyDescent="0.35">
      <c r="B3110" t="s">
        <v>313</v>
      </c>
      <c r="C3110" t="s">
        <v>10732</v>
      </c>
      <c r="D3110" t="str">
        <f>Table19[[#This Row],[Asset Class]] &amp; " - " &amp; Table19[[#This Row],[Class Description]]</f>
        <v>INSPPIT - Inspection Pits</v>
      </c>
      <c r="E3110" t="s">
        <v>9674</v>
      </c>
      <c r="F3110" t="s">
        <v>9675</v>
      </c>
      <c r="G3110" t="str">
        <f>Table19[[#This Row],[Closing Code]] &amp; " - " &amp; Table19[[#This Row],[Closing Code Description]]</f>
        <v>CORROS - Corrosion</v>
      </c>
      <c r="H3110" t="s">
        <v>8863</v>
      </c>
      <c r="I3110" t="s">
        <v>53</v>
      </c>
    </row>
    <row r="3111" spans="2:9" x14ac:dyDescent="0.35">
      <c r="B3111" t="s">
        <v>313</v>
      </c>
      <c r="C3111" t="s">
        <v>10732</v>
      </c>
      <c r="D3111" t="str">
        <f>Table19[[#This Row],[Asset Class]] &amp; " - " &amp; Table19[[#This Row],[Class Description]]</f>
        <v>INSPPIT - Inspection Pits</v>
      </c>
      <c r="E3111" t="s">
        <v>9676</v>
      </c>
      <c r="F3111" t="s">
        <v>9677</v>
      </c>
      <c r="G3111" t="str">
        <f>Table19[[#This Row],[Closing Code]] &amp; " - " &amp; Table19[[#This Row],[Closing Code Description]]</f>
        <v>ELECTRIP - Electrical Trip Out</v>
      </c>
      <c r="H3111" t="s">
        <v>8863</v>
      </c>
      <c r="I3111" t="s">
        <v>53</v>
      </c>
    </row>
    <row r="3112" spans="2:9" x14ac:dyDescent="0.35">
      <c r="B3112" t="s">
        <v>313</v>
      </c>
      <c r="C3112" t="s">
        <v>10732</v>
      </c>
      <c r="D3112" t="str">
        <f>Table19[[#This Row],[Asset Class]] &amp; " - " &amp; Table19[[#This Row],[Class Description]]</f>
        <v>INSPPIT - Inspection Pits</v>
      </c>
      <c r="E3112" t="s">
        <v>9684</v>
      </c>
      <c r="F3112" t="s">
        <v>9685</v>
      </c>
      <c r="G3112" t="str">
        <f>Table19[[#This Row],[Closing Code]] &amp; " - " &amp; Table19[[#This Row],[Closing Code Description]]</f>
        <v>LEAKING - Leaking</v>
      </c>
      <c r="H3112" t="s">
        <v>8863</v>
      </c>
      <c r="I3112" t="s">
        <v>53</v>
      </c>
    </row>
    <row r="3113" spans="2:9" x14ac:dyDescent="0.35">
      <c r="B3113" t="s">
        <v>313</v>
      </c>
      <c r="C3113" t="s">
        <v>10732</v>
      </c>
      <c r="D3113" t="str">
        <f>Table19[[#This Row],[Asset Class]] &amp; " - " &amp; Table19[[#This Row],[Class Description]]</f>
        <v>INSPPIT - Inspection Pits</v>
      </c>
      <c r="E3113" t="s">
        <v>9688</v>
      </c>
      <c r="F3113" t="s">
        <v>9689</v>
      </c>
      <c r="G3113" t="str">
        <f>Table19[[#This Row],[Closing Code]] &amp; " - " &amp; Table19[[#This Row],[Closing Code Description]]</f>
        <v>NONOPER - Non-Operational</v>
      </c>
      <c r="H3113" t="s">
        <v>8863</v>
      </c>
      <c r="I3113" t="s">
        <v>53</v>
      </c>
    </row>
    <row r="3114" spans="2:9" x14ac:dyDescent="0.35">
      <c r="B3114" t="s">
        <v>313</v>
      </c>
      <c r="C3114" t="s">
        <v>10732</v>
      </c>
      <c r="D3114" t="str">
        <f>Table19[[#This Row],[Asset Class]] &amp; " - " &amp; Table19[[#This Row],[Class Description]]</f>
        <v>INSPPIT - Inspection Pits</v>
      </c>
      <c r="E3114" t="s">
        <v>9690</v>
      </c>
      <c r="F3114" t="s">
        <v>9691</v>
      </c>
      <c r="G3114" t="str">
        <f>Table19[[#This Row],[Closing Code]] &amp; " - " &amp; Table19[[#This Row],[Closing Code Description]]</f>
        <v>PHYDMGE - Physical Damage</v>
      </c>
      <c r="H3114" t="s">
        <v>8863</v>
      </c>
      <c r="I3114" t="s">
        <v>53</v>
      </c>
    </row>
    <row r="3115" spans="2:9" x14ac:dyDescent="0.35">
      <c r="B3115" t="s">
        <v>313</v>
      </c>
      <c r="C3115" t="s">
        <v>10732</v>
      </c>
      <c r="D3115" t="str">
        <f>Table19[[#This Row],[Asset Class]] &amp; " - " &amp; Table19[[#This Row],[Class Description]]</f>
        <v>INSPPIT - Inspection Pits</v>
      </c>
      <c r="E3115" t="s">
        <v>10733</v>
      </c>
      <c r="F3115" t="s">
        <v>10734</v>
      </c>
      <c r="G3115" t="str">
        <f>Table19[[#This Row],[Closing Code]] &amp; " - " &amp; Table19[[#This Row],[Closing Code Description]]</f>
        <v>CONCCHIP - Concrete Chipping/Cracking/Spalling</v>
      </c>
      <c r="H3115" t="s">
        <v>8876</v>
      </c>
      <c r="I3115" t="s">
        <v>53</v>
      </c>
    </row>
    <row r="3116" spans="2:9" x14ac:dyDescent="0.35">
      <c r="B3116" t="s">
        <v>313</v>
      </c>
      <c r="C3116" t="s">
        <v>10732</v>
      </c>
      <c r="D3116" t="str">
        <f>Table19[[#This Row],[Asset Class]] &amp; " - " &amp; Table19[[#This Row],[Class Description]]</f>
        <v>INSPPIT - Inspection Pits</v>
      </c>
      <c r="E3116" t="s">
        <v>10735</v>
      </c>
      <c r="F3116" t="s">
        <v>10736</v>
      </c>
      <c r="G3116" t="str">
        <f>Table19[[#This Row],[Closing Code]] &amp; " - " &amp; Table19[[#This Row],[Closing Code Description]]</f>
        <v>DETIBMSY - Deterioration Of The I-Beam System</v>
      </c>
      <c r="H3116" t="s">
        <v>8876</v>
      </c>
      <c r="I3116" t="s">
        <v>53</v>
      </c>
    </row>
    <row r="3117" spans="2:9" x14ac:dyDescent="0.35">
      <c r="B3117" t="s">
        <v>313</v>
      </c>
      <c r="C3117" t="s">
        <v>10732</v>
      </c>
      <c r="D3117" t="str">
        <f>Table19[[#This Row],[Asset Class]] &amp; " - " &amp; Table19[[#This Row],[Class Description]]</f>
        <v>INSPPIT - Inspection Pits</v>
      </c>
      <c r="E3117" t="s">
        <v>10737</v>
      </c>
      <c r="F3117" t="s">
        <v>10738</v>
      </c>
      <c r="G3117" t="str">
        <f>Table19[[#This Row],[Closing Code]] &amp; " - " &amp; Table19[[#This Row],[Closing Code Description]]</f>
        <v>DETPROWL - Deterioration Of Protective Wall/Floor Coating</v>
      </c>
      <c r="H3117" t="s">
        <v>8876</v>
      </c>
      <c r="I3117" t="s">
        <v>53</v>
      </c>
    </row>
    <row r="3118" spans="2:9" x14ac:dyDescent="0.35">
      <c r="B3118" t="s">
        <v>313</v>
      </c>
      <c r="C3118" t="s">
        <v>10732</v>
      </c>
      <c r="D3118" t="str">
        <f>Table19[[#This Row],[Asset Class]] &amp; " - " &amp; Table19[[#This Row],[Class Description]]</f>
        <v>INSPPIT - Inspection Pits</v>
      </c>
      <c r="E3118" t="s">
        <v>10739</v>
      </c>
      <c r="F3118" t="s">
        <v>10740</v>
      </c>
      <c r="G3118" t="str">
        <f>Table19[[#This Row],[Closing Code]] &amp; " - " &amp; Table19[[#This Row],[Closing Code Description]]</f>
        <v>DIRTY - Dirty/Contaminated</v>
      </c>
      <c r="H3118" t="s">
        <v>8876</v>
      </c>
      <c r="I3118" t="s">
        <v>53</v>
      </c>
    </row>
    <row r="3119" spans="2:9" x14ac:dyDescent="0.35">
      <c r="B3119" t="s">
        <v>313</v>
      </c>
      <c r="C3119" t="s">
        <v>10732</v>
      </c>
      <c r="D3119" t="str">
        <f>Table19[[#This Row],[Asset Class]] &amp; " - " &amp; Table19[[#This Row],[Class Description]]</f>
        <v>INSPPIT - Inspection Pits</v>
      </c>
      <c r="E3119" t="s">
        <v>10741</v>
      </c>
      <c r="F3119" t="s">
        <v>10742</v>
      </c>
      <c r="G3119" t="str">
        <f>Table19[[#This Row],[Closing Code]] &amp; " - " &amp; Table19[[#This Row],[Closing Code Description]]</f>
        <v>EXHAIRFL - Exhaust Air Failure</v>
      </c>
      <c r="H3119" t="s">
        <v>8876</v>
      </c>
      <c r="I3119" t="s">
        <v>53</v>
      </c>
    </row>
    <row r="3120" spans="2:9" x14ac:dyDescent="0.35">
      <c r="B3120" t="s">
        <v>313</v>
      </c>
      <c r="C3120" t="s">
        <v>10732</v>
      </c>
      <c r="D3120" t="str">
        <f>Table19[[#This Row],[Asset Class]] &amp; " - " &amp; Table19[[#This Row],[Class Description]]</f>
        <v>INSPPIT - Inspection Pits</v>
      </c>
      <c r="E3120" t="s">
        <v>10743</v>
      </c>
      <c r="F3120" t="s">
        <v>10744</v>
      </c>
      <c r="G3120" t="str">
        <f>Table19[[#This Row],[Closing Code]] &amp; " - " &amp; Table19[[#This Row],[Closing Code Description]]</f>
        <v>IPITCOL - Collapse of the inspection pits</v>
      </c>
      <c r="H3120" t="s">
        <v>8876</v>
      </c>
      <c r="I3120" t="s">
        <v>53</v>
      </c>
    </row>
    <row r="3121" spans="2:9" x14ac:dyDescent="0.35">
      <c r="B3121" t="s">
        <v>313</v>
      </c>
      <c r="C3121" t="s">
        <v>10732</v>
      </c>
      <c r="D3121" t="str">
        <f>Table19[[#This Row],[Asset Class]] &amp; " - " &amp; Table19[[#This Row],[Class Description]]</f>
        <v>INSPPIT - Inspection Pits</v>
      </c>
      <c r="E3121" t="s">
        <v>10443</v>
      </c>
      <c r="F3121" t="s">
        <v>10444</v>
      </c>
      <c r="G3121" t="str">
        <f>Table19[[#This Row],[Closing Code]] &amp; " - " &amp; Table19[[#This Row],[Closing Code Description]]</f>
        <v>LEAKPIPE - Leaking Pipes</v>
      </c>
      <c r="H3121" t="s">
        <v>8876</v>
      </c>
      <c r="I3121" t="s">
        <v>53</v>
      </c>
    </row>
    <row r="3122" spans="2:9" x14ac:dyDescent="0.35">
      <c r="B3122" t="s">
        <v>313</v>
      </c>
      <c r="C3122" t="s">
        <v>10732</v>
      </c>
      <c r="D3122" t="str">
        <f>Table19[[#This Row],[Asset Class]] &amp; " - " &amp; Table19[[#This Row],[Class Description]]</f>
        <v>INSPPIT - Inspection Pits</v>
      </c>
      <c r="E3122" t="s">
        <v>10745</v>
      </c>
      <c r="F3122" t="s">
        <v>10746</v>
      </c>
      <c r="G3122" t="str">
        <f>Table19[[#This Row],[Closing Code]] &amp; " - " &amp; Table19[[#This Row],[Closing Code Description]]</f>
        <v>LIGHTFL - Lighting Failure</v>
      </c>
      <c r="H3122" t="s">
        <v>8876</v>
      </c>
      <c r="I3122" t="s">
        <v>53</v>
      </c>
    </row>
    <row r="3123" spans="2:9" x14ac:dyDescent="0.35">
      <c r="B3123" t="s">
        <v>313</v>
      </c>
      <c r="C3123" t="s">
        <v>10732</v>
      </c>
      <c r="D3123" t="str">
        <f>Table19[[#This Row],[Asset Class]] &amp; " - " &amp; Table19[[#This Row],[Class Description]]</f>
        <v>INSPPIT - Inspection Pits</v>
      </c>
      <c r="E3123" t="s">
        <v>10747</v>
      </c>
      <c r="F3123" t="s">
        <v>10748</v>
      </c>
      <c r="G3123" t="str">
        <f>Table19[[#This Row],[Closing Code]] &amp; " - " &amp; Table19[[#This Row],[Closing Code Description]]</f>
        <v>SLIPSTIR - Slippery Stairs</v>
      </c>
      <c r="H3123" t="s">
        <v>8876</v>
      </c>
      <c r="I3123" t="s">
        <v>53</v>
      </c>
    </row>
    <row r="3124" spans="2:9" x14ac:dyDescent="0.35">
      <c r="B3124" t="s">
        <v>313</v>
      </c>
      <c r="C3124" t="s">
        <v>10732</v>
      </c>
      <c r="D3124" t="str">
        <f>Table19[[#This Row],[Asset Class]] &amp; " - " &amp; Table19[[#This Row],[Class Description]]</f>
        <v>INSPPIT - Inspection Pits</v>
      </c>
      <c r="E3124" t="s">
        <v>9698</v>
      </c>
      <c r="F3124" t="s">
        <v>9699</v>
      </c>
      <c r="G3124" t="str">
        <f>Table19[[#This Row],[Closing Code]] &amp; " - " &amp; Table19[[#This Row],[Closing Code Description]]</f>
        <v>ACCIDENT - Accident</v>
      </c>
      <c r="H3124" t="s">
        <v>8878</v>
      </c>
      <c r="I3124" t="s">
        <v>53</v>
      </c>
    </row>
    <row r="3125" spans="2:9" x14ac:dyDescent="0.35">
      <c r="B3125" t="s">
        <v>313</v>
      </c>
      <c r="C3125" t="s">
        <v>10732</v>
      </c>
      <c r="D3125" t="str">
        <f>Table19[[#This Row],[Asset Class]] &amp; " - " &amp; Table19[[#This Row],[Class Description]]</f>
        <v>INSPPIT - Inspection Pits</v>
      </c>
      <c r="E3125" t="s">
        <v>9700</v>
      </c>
      <c r="F3125" t="s">
        <v>9701</v>
      </c>
      <c r="G3125" t="str">
        <f>Table19[[#This Row],[Closing Code]] &amp; " - " &amp; Table19[[#This Row],[Closing Code Description]]</f>
        <v>ACCWEAR - Accelerated Wear</v>
      </c>
      <c r="H3125" t="s">
        <v>8878</v>
      </c>
      <c r="I3125" t="s">
        <v>53</v>
      </c>
    </row>
    <row r="3126" spans="2:9" x14ac:dyDescent="0.35">
      <c r="B3126" t="s">
        <v>313</v>
      </c>
      <c r="C3126" t="s">
        <v>10732</v>
      </c>
      <c r="D3126" t="str">
        <f>Table19[[#This Row],[Asset Class]] &amp; " - " &amp; Table19[[#This Row],[Class Description]]</f>
        <v>INSPPIT - Inspection Pits</v>
      </c>
      <c r="E3126" t="s">
        <v>9704</v>
      </c>
      <c r="F3126" t="s">
        <v>9705</v>
      </c>
      <c r="G3126" t="str">
        <f>Table19[[#This Row],[Closing Code]] &amp; " - " &amp; Table19[[#This Row],[Closing Code Description]]</f>
        <v>CONTAM - Contamination</v>
      </c>
      <c r="H3126" t="s">
        <v>8878</v>
      </c>
      <c r="I3126" t="s">
        <v>53</v>
      </c>
    </row>
    <row r="3127" spans="2:9" x14ac:dyDescent="0.35">
      <c r="B3127" t="s">
        <v>313</v>
      </c>
      <c r="C3127" t="s">
        <v>10732</v>
      </c>
      <c r="D3127" t="str">
        <f>Table19[[#This Row],[Asset Class]] &amp; " - " &amp; Table19[[#This Row],[Class Description]]</f>
        <v>INSPPIT - Inspection Pits</v>
      </c>
      <c r="E3127" t="s">
        <v>9710</v>
      </c>
      <c r="F3127" t="s">
        <v>9711</v>
      </c>
      <c r="G3127" t="str">
        <f>Table19[[#This Row],[Closing Code]] &amp; " - " &amp; Table19[[#This Row],[Closing Code Description]]</f>
        <v>IMPRMNT - Improper Maintenance</v>
      </c>
      <c r="H3127" t="s">
        <v>8878</v>
      </c>
      <c r="I3127" t="s">
        <v>53</v>
      </c>
    </row>
    <row r="3128" spans="2:9" x14ac:dyDescent="0.35">
      <c r="B3128" t="s">
        <v>313</v>
      </c>
      <c r="C3128" t="s">
        <v>10732</v>
      </c>
      <c r="D3128" t="str">
        <f>Table19[[#This Row],[Asset Class]] &amp; " - " &amp; Table19[[#This Row],[Class Description]]</f>
        <v>INSPPIT - Inspection Pits</v>
      </c>
      <c r="E3128" t="s">
        <v>9714</v>
      </c>
      <c r="F3128" t="s">
        <v>9715</v>
      </c>
      <c r="G3128" t="str">
        <f>Table19[[#This Row],[Closing Code]] &amp; " - " &amp; Table19[[#This Row],[Closing Code Description]]</f>
        <v>LACKTRN - Lack of/ Inadequate Training</v>
      </c>
      <c r="H3128" t="s">
        <v>8878</v>
      </c>
      <c r="I3128" t="s">
        <v>53</v>
      </c>
    </row>
    <row r="3129" spans="2:9" x14ac:dyDescent="0.35">
      <c r="B3129" t="s">
        <v>313</v>
      </c>
      <c r="C3129" t="s">
        <v>10732</v>
      </c>
      <c r="D3129" t="str">
        <f>Table19[[#This Row],[Asset Class]] &amp; " - " &amp; Table19[[#This Row],[Class Description]]</f>
        <v>INSPPIT - Inspection Pits</v>
      </c>
      <c r="E3129" t="s">
        <v>9716</v>
      </c>
      <c r="F3129" t="s">
        <v>9717</v>
      </c>
      <c r="G3129" t="str">
        <f>Table19[[#This Row],[Closing Code]] &amp; " - " &amp; Table19[[#This Row],[Closing Code Description]]</f>
        <v>MISSCMP - Loose/ Missing Component</v>
      </c>
      <c r="H3129" t="s">
        <v>8878</v>
      </c>
      <c r="I3129" t="s">
        <v>53</v>
      </c>
    </row>
    <row r="3130" spans="2:9" x14ac:dyDescent="0.35">
      <c r="B3130" t="s">
        <v>313</v>
      </c>
      <c r="C3130" t="s">
        <v>10732</v>
      </c>
      <c r="D3130" t="str">
        <f>Table19[[#This Row],[Asset Class]] &amp; " - " &amp; Table19[[#This Row],[Class Description]]</f>
        <v>INSPPIT - Inspection Pits</v>
      </c>
      <c r="E3130" t="s">
        <v>9718</v>
      </c>
      <c r="F3130" t="s">
        <v>9719</v>
      </c>
      <c r="G3130" t="str">
        <f>Table19[[#This Row],[Closing Code]] &amp; " - " &amp; Table19[[#This Row],[Closing Code Description]]</f>
        <v>NRMWEAR - Normal Wear</v>
      </c>
      <c r="H3130" t="s">
        <v>8878</v>
      </c>
      <c r="I3130" t="s">
        <v>53</v>
      </c>
    </row>
    <row r="3131" spans="2:9" x14ac:dyDescent="0.35">
      <c r="B3131" t="s">
        <v>313</v>
      </c>
      <c r="C3131" t="s">
        <v>10732</v>
      </c>
      <c r="D3131" t="str">
        <f>Table19[[#This Row],[Asset Class]] &amp; " - " &amp; Table19[[#This Row],[Class Description]]</f>
        <v>INSPPIT - Inspection Pits</v>
      </c>
      <c r="E3131" t="s">
        <v>9722</v>
      </c>
      <c r="F3131" t="s">
        <v>9723</v>
      </c>
      <c r="G3131" t="str">
        <f>Table19[[#This Row],[Closing Code]] &amp; " - " &amp; Table19[[#This Row],[Closing Code Description]]</f>
        <v>PRINSTAL - Poor Installation</v>
      </c>
      <c r="H3131" t="s">
        <v>8878</v>
      </c>
      <c r="I3131" t="s">
        <v>53</v>
      </c>
    </row>
    <row r="3132" spans="2:9" x14ac:dyDescent="0.35">
      <c r="B3132" t="s">
        <v>313</v>
      </c>
      <c r="C3132" t="s">
        <v>10732</v>
      </c>
      <c r="D3132" t="str">
        <f>Table19[[#This Row],[Asset Class]] &amp; " - " &amp; Table19[[#This Row],[Class Description]]</f>
        <v>INSPPIT - Inspection Pits</v>
      </c>
      <c r="E3132" t="s">
        <v>9726</v>
      </c>
      <c r="F3132" t="s">
        <v>9727</v>
      </c>
      <c r="G3132" t="str">
        <f>Table19[[#This Row],[Closing Code]] &amp; " - " &amp; Table19[[#This Row],[Closing Code Description]]</f>
        <v>UTLFAIL - Utility Failure</v>
      </c>
      <c r="H3132" t="s">
        <v>8878</v>
      </c>
      <c r="I3132" t="s">
        <v>53</v>
      </c>
    </row>
    <row r="3133" spans="2:9" x14ac:dyDescent="0.35">
      <c r="B3133" t="s">
        <v>313</v>
      </c>
      <c r="C3133" t="s">
        <v>10732</v>
      </c>
      <c r="D3133" t="str">
        <f>Table19[[#This Row],[Asset Class]] &amp; " - " &amp; Table19[[#This Row],[Class Description]]</f>
        <v>INSPPIT - Inspection Pits</v>
      </c>
      <c r="E3133" t="s">
        <v>9728</v>
      </c>
      <c r="F3133" t="s">
        <v>9729</v>
      </c>
      <c r="G3133" t="str">
        <f>Table19[[#This Row],[Closing Code]] &amp; " - " &amp; Table19[[#This Row],[Closing Code Description]]</f>
        <v>VNDLSM - Vandalism</v>
      </c>
      <c r="H3133" t="s">
        <v>8878</v>
      </c>
      <c r="I3133" t="s">
        <v>53</v>
      </c>
    </row>
    <row r="3134" spans="2:9" x14ac:dyDescent="0.35">
      <c r="B3134" t="s">
        <v>313</v>
      </c>
      <c r="C3134" t="s">
        <v>10732</v>
      </c>
      <c r="D3134" t="str">
        <f>Table19[[#This Row],[Asset Class]] &amp; " - " &amp; Table19[[#This Row],[Class Description]]</f>
        <v>INSPPIT - Inspection Pits</v>
      </c>
      <c r="E3134" t="s">
        <v>9730</v>
      </c>
      <c r="F3134" t="s">
        <v>9731</v>
      </c>
      <c r="G3134" t="str">
        <f>Table19[[#This Row],[Closing Code]] &amp; " - " &amp; Table19[[#This Row],[Closing Code Description]]</f>
        <v>WORNCMPT - Defective/ Worn Component</v>
      </c>
      <c r="H3134" t="s">
        <v>8878</v>
      </c>
      <c r="I3134" t="s">
        <v>53</v>
      </c>
    </row>
    <row r="3135" spans="2:9" x14ac:dyDescent="0.35">
      <c r="B3135" t="s">
        <v>313</v>
      </c>
      <c r="C3135" t="s">
        <v>10732</v>
      </c>
      <c r="D3135" t="str">
        <f>Table19[[#This Row],[Asset Class]] &amp; " - " &amp; Table19[[#This Row],[Class Description]]</f>
        <v>INSPPIT - Inspection Pits</v>
      </c>
      <c r="E3135" t="s">
        <v>9772</v>
      </c>
      <c r="F3135" t="s">
        <v>9773</v>
      </c>
      <c r="G3135" t="str">
        <f>Table19[[#This Row],[Closing Code]] &amp; " - " &amp; Table19[[#This Row],[Closing Code Description]]</f>
        <v>CALLCNTR - Call Contractor</v>
      </c>
      <c r="H3135" t="s">
        <v>8896</v>
      </c>
      <c r="I3135" t="s">
        <v>53</v>
      </c>
    </row>
    <row r="3136" spans="2:9" x14ac:dyDescent="0.35">
      <c r="B3136" t="s">
        <v>313</v>
      </c>
      <c r="C3136" t="s">
        <v>10732</v>
      </c>
      <c r="D3136" t="str">
        <f>Table19[[#This Row],[Asset Class]] &amp; " - " &amp; Table19[[#This Row],[Class Description]]</f>
        <v>INSPPIT - Inspection Pits</v>
      </c>
      <c r="E3136" t="s">
        <v>9736</v>
      </c>
      <c r="F3136" t="s">
        <v>9737</v>
      </c>
      <c r="G3136" t="str">
        <f>Table19[[#This Row],[Closing Code]] &amp; " - " &amp; Table19[[#This Row],[Closing Code Description]]</f>
        <v>DECONTME - Decontaminate</v>
      </c>
      <c r="H3136" t="s">
        <v>8896</v>
      </c>
      <c r="I3136" t="s">
        <v>53</v>
      </c>
    </row>
    <row r="3137" spans="2:9" x14ac:dyDescent="0.35">
      <c r="B3137" t="s">
        <v>313</v>
      </c>
      <c r="C3137" t="s">
        <v>10732</v>
      </c>
      <c r="D3137" t="str">
        <f>Table19[[#This Row],[Asset Class]] &amp; " - " &amp; Table19[[#This Row],[Class Description]]</f>
        <v>INSPPIT - Inspection Pits</v>
      </c>
      <c r="E3137" t="s">
        <v>9744</v>
      </c>
      <c r="F3137" t="s">
        <v>9745</v>
      </c>
      <c r="G3137" t="str">
        <f>Table19[[#This Row],[Closing Code]] &amp; " - " &amp; Table19[[#This Row],[Closing Code Description]]</f>
        <v>REMVOBT - Remove Obstruction</v>
      </c>
      <c r="H3137" t="s">
        <v>8896</v>
      </c>
      <c r="I3137" t="s">
        <v>53</v>
      </c>
    </row>
    <row r="3138" spans="2:9" x14ac:dyDescent="0.35">
      <c r="B3138" t="s">
        <v>313</v>
      </c>
      <c r="C3138" t="s">
        <v>10732</v>
      </c>
      <c r="D3138" t="str">
        <f>Table19[[#This Row],[Asset Class]] &amp; " - " &amp; Table19[[#This Row],[Class Description]]</f>
        <v>INSPPIT - Inspection Pits</v>
      </c>
      <c r="E3138" t="s">
        <v>9774</v>
      </c>
      <c r="F3138" t="s">
        <v>9775</v>
      </c>
      <c r="G3138" t="str">
        <f>Table19[[#This Row],[Closing Code]] &amp; " - " &amp; Table19[[#This Row],[Closing Code Description]]</f>
        <v>REPAIR - Repair</v>
      </c>
      <c r="H3138" t="s">
        <v>8896</v>
      </c>
      <c r="I3138" t="s">
        <v>53</v>
      </c>
    </row>
    <row r="3139" spans="2:9" x14ac:dyDescent="0.35">
      <c r="B3139" t="s">
        <v>313</v>
      </c>
      <c r="C3139" t="s">
        <v>10732</v>
      </c>
      <c r="D3139" t="str">
        <f>Table19[[#This Row],[Asset Class]] &amp; " - " &amp; Table19[[#This Row],[Class Description]]</f>
        <v>INSPPIT - Inspection Pits</v>
      </c>
      <c r="E3139" t="s">
        <v>9776</v>
      </c>
      <c r="F3139" t="s">
        <v>9777</v>
      </c>
      <c r="G3139" t="str">
        <f>Table19[[#This Row],[Closing Code]] &amp; " - " &amp; Table19[[#This Row],[Closing Code Description]]</f>
        <v>REPLACE - Replace</v>
      </c>
      <c r="H3139" t="s">
        <v>8896</v>
      </c>
      <c r="I3139" t="s">
        <v>53</v>
      </c>
    </row>
    <row r="3140" spans="2:9" x14ac:dyDescent="0.35">
      <c r="B3140" t="s">
        <v>313</v>
      </c>
      <c r="C3140" t="s">
        <v>10732</v>
      </c>
      <c r="D3140" t="str">
        <f>Table19[[#This Row],[Asset Class]] &amp; " - " &amp; Table19[[#This Row],[Class Description]]</f>
        <v>INSPPIT - Inspection Pits</v>
      </c>
      <c r="E3140" t="s">
        <v>9754</v>
      </c>
      <c r="F3140" t="s">
        <v>9755</v>
      </c>
      <c r="G3140" t="str">
        <f>Table19[[#This Row],[Closing Code]] &amp; " - " &amp; Table19[[#This Row],[Closing Code Description]]</f>
        <v>UPGRADES - Upgrade</v>
      </c>
      <c r="H3140" t="s">
        <v>8896</v>
      </c>
      <c r="I3140" t="s">
        <v>53</v>
      </c>
    </row>
    <row r="3141" spans="2:9" x14ac:dyDescent="0.35">
      <c r="B3141" t="s">
        <v>418</v>
      </c>
      <c r="C3141" t="s">
        <v>131</v>
      </c>
      <c r="D3141" t="str">
        <f>Table19[[#This Row],[Asset Class]] &amp; " - " &amp; Table19[[#This Row],[Class Description]]</f>
        <v>JCKSTND - Jack Stand</v>
      </c>
      <c r="E3141" t="s">
        <v>9672</v>
      </c>
      <c r="F3141" t="s">
        <v>9673</v>
      </c>
      <c r="G3141" t="str">
        <f>Table19[[#This Row],[Closing Code]] &amp; " - " &amp; Table19[[#This Row],[Closing Code Description]]</f>
        <v>ABNTEMP - Abnormal Temperature</v>
      </c>
      <c r="H3141" t="s">
        <v>8863</v>
      </c>
      <c r="I3141" t="s">
        <v>53</v>
      </c>
    </row>
    <row r="3142" spans="2:9" x14ac:dyDescent="0.35">
      <c r="B3142" t="s">
        <v>418</v>
      </c>
      <c r="C3142" t="s">
        <v>131</v>
      </c>
      <c r="D3142" t="str">
        <f>Table19[[#This Row],[Asset Class]] &amp; " - " &amp; Table19[[#This Row],[Class Description]]</f>
        <v>JCKSTND - Jack Stand</v>
      </c>
      <c r="E3142" t="s">
        <v>9674</v>
      </c>
      <c r="F3142" t="s">
        <v>9675</v>
      </c>
      <c r="G3142" t="str">
        <f>Table19[[#This Row],[Closing Code]] &amp; " - " &amp; Table19[[#This Row],[Closing Code Description]]</f>
        <v>CORROS - Corrosion</v>
      </c>
      <c r="H3142" t="s">
        <v>8863</v>
      </c>
      <c r="I3142" t="s">
        <v>53</v>
      </c>
    </row>
    <row r="3143" spans="2:9" x14ac:dyDescent="0.35">
      <c r="B3143" t="s">
        <v>418</v>
      </c>
      <c r="C3143" t="s">
        <v>131</v>
      </c>
      <c r="D3143" t="str">
        <f>Table19[[#This Row],[Asset Class]] &amp; " - " &amp; Table19[[#This Row],[Class Description]]</f>
        <v>JCKSTND - Jack Stand</v>
      </c>
      <c r="E3143" t="s">
        <v>9676</v>
      </c>
      <c r="F3143" t="s">
        <v>9677</v>
      </c>
      <c r="G3143" t="str">
        <f>Table19[[#This Row],[Closing Code]] &amp; " - " &amp; Table19[[#This Row],[Closing Code Description]]</f>
        <v>ELECTRIP - Electrical Trip Out</v>
      </c>
      <c r="H3143" t="s">
        <v>8863</v>
      </c>
      <c r="I3143" t="s">
        <v>53</v>
      </c>
    </row>
    <row r="3144" spans="2:9" x14ac:dyDescent="0.35">
      <c r="B3144" t="s">
        <v>418</v>
      </c>
      <c r="C3144" t="s">
        <v>131</v>
      </c>
      <c r="D3144" t="str">
        <f>Table19[[#This Row],[Asset Class]] &amp; " - " &amp; Table19[[#This Row],[Class Description]]</f>
        <v>JCKSTND - Jack Stand</v>
      </c>
      <c r="E3144" t="s">
        <v>9678</v>
      </c>
      <c r="F3144" t="s">
        <v>9679</v>
      </c>
      <c r="G3144" t="str">
        <f>Table19[[#This Row],[Closing Code]] &amp; " - " &amp; Table19[[#This Row],[Closing Code Description]]</f>
        <v>EXNOISE - Excessive Noise</v>
      </c>
      <c r="H3144" t="s">
        <v>8863</v>
      </c>
      <c r="I3144" t="s">
        <v>53</v>
      </c>
    </row>
    <row r="3145" spans="2:9" x14ac:dyDescent="0.35">
      <c r="B3145" t="s">
        <v>418</v>
      </c>
      <c r="C3145" t="s">
        <v>131</v>
      </c>
      <c r="D3145" t="str">
        <f>Table19[[#This Row],[Asset Class]] &amp; " - " &amp; Table19[[#This Row],[Class Description]]</f>
        <v>JCKSTND - Jack Stand</v>
      </c>
      <c r="E3145" t="s">
        <v>9680</v>
      </c>
      <c r="F3145" t="s">
        <v>9681</v>
      </c>
      <c r="G3145" t="str">
        <f>Table19[[#This Row],[Closing Code]] &amp; " - " &amp; Table19[[#This Row],[Closing Code Description]]</f>
        <v>EXVIBRTN - Excessive Vibration</v>
      </c>
      <c r="H3145" t="s">
        <v>8863</v>
      </c>
      <c r="I3145" t="s">
        <v>53</v>
      </c>
    </row>
    <row r="3146" spans="2:9" x14ac:dyDescent="0.35">
      <c r="B3146" t="s">
        <v>418</v>
      </c>
      <c r="C3146" t="s">
        <v>131</v>
      </c>
      <c r="D3146" t="str">
        <f>Table19[[#This Row],[Asset Class]] &amp; " - " &amp; Table19[[#This Row],[Class Description]]</f>
        <v>JCKSTND - Jack Stand</v>
      </c>
      <c r="E3146" t="s">
        <v>9682</v>
      </c>
      <c r="F3146" t="s">
        <v>9683</v>
      </c>
      <c r="G3146" t="str">
        <f>Table19[[#This Row],[Closing Code]] &amp; " - " &amp; Table19[[#This Row],[Closing Code Description]]</f>
        <v>JAMMEDEQ - Jammed Equipment</v>
      </c>
      <c r="H3146" t="s">
        <v>8863</v>
      </c>
      <c r="I3146" t="s">
        <v>53</v>
      </c>
    </row>
    <row r="3147" spans="2:9" x14ac:dyDescent="0.35">
      <c r="B3147" t="s">
        <v>418</v>
      </c>
      <c r="C3147" t="s">
        <v>131</v>
      </c>
      <c r="D3147" t="str">
        <f>Table19[[#This Row],[Asset Class]] &amp; " - " &amp; Table19[[#This Row],[Class Description]]</f>
        <v>JCKSTND - Jack Stand</v>
      </c>
      <c r="E3147" t="s">
        <v>9684</v>
      </c>
      <c r="F3147" t="s">
        <v>9685</v>
      </c>
      <c r="G3147" t="str">
        <f>Table19[[#This Row],[Closing Code]] &amp; " - " &amp; Table19[[#This Row],[Closing Code Description]]</f>
        <v>LEAKING - Leaking</v>
      </c>
      <c r="H3147" t="s">
        <v>8863</v>
      </c>
      <c r="I3147" t="s">
        <v>53</v>
      </c>
    </row>
    <row r="3148" spans="2:9" x14ac:dyDescent="0.35">
      <c r="B3148" t="s">
        <v>418</v>
      </c>
      <c r="C3148" t="s">
        <v>131</v>
      </c>
      <c r="D3148" t="str">
        <f>Table19[[#This Row],[Asset Class]] &amp; " - " &amp; Table19[[#This Row],[Class Description]]</f>
        <v>JCKSTND - Jack Stand</v>
      </c>
      <c r="E3148" t="s">
        <v>9686</v>
      </c>
      <c r="F3148" t="s">
        <v>9687</v>
      </c>
      <c r="G3148" t="str">
        <f>Table19[[#This Row],[Closing Code]] &amp; " - " &amp; Table19[[#This Row],[Closing Code Description]]</f>
        <v>LOWPERF - Low Performance</v>
      </c>
      <c r="H3148" t="s">
        <v>8863</v>
      </c>
      <c r="I3148" t="s">
        <v>53</v>
      </c>
    </row>
    <row r="3149" spans="2:9" x14ac:dyDescent="0.35">
      <c r="B3149" t="s">
        <v>418</v>
      </c>
      <c r="C3149" t="s">
        <v>131</v>
      </c>
      <c r="D3149" t="str">
        <f>Table19[[#This Row],[Asset Class]] &amp; " - " &amp; Table19[[#This Row],[Class Description]]</f>
        <v>JCKSTND - Jack Stand</v>
      </c>
      <c r="E3149" t="s">
        <v>9688</v>
      </c>
      <c r="F3149" t="s">
        <v>9689</v>
      </c>
      <c r="G3149" t="str">
        <f>Table19[[#This Row],[Closing Code]] &amp; " - " &amp; Table19[[#This Row],[Closing Code Description]]</f>
        <v>NONOPER - Non-Operational</v>
      </c>
      <c r="H3149" t="s">
        <v>8863</v>
      </c>
      <c r="I3149" t="s">
        <v>53</v>
      </c>
    </row>
    <row r="3150" spans="2:9" x14ac:dyDescent="0.35">
      <c r="B3150" t="s">
        <v>418</v>
      </c>
      <c r="C3150" t="s">
        <v>131</v>
      </c>
      <c r="D3150" t="str">
        <f>Table19[[#This Row],[Asset Class]] &amp; " - " &amp; Table19[[#This Row],[Class Description]]</f>
        <v>JCKSTND - Jack Stand</v>
      </c>
      <c r="E3150" t="s">
        <v>9690</v>
      </c>
      <c r="F3150" t="s">
        <v>9691</v>
      </c>
      <c r="G3150" t="str">
        <f>Table19[[#This Row],[Closing Code]] &amp; " - " &amp; Table19[[#This Row],[Closing Code Description]]</f>
        <v>PHYDMGE - Physical Damage</v>
      </c>
      <c r="H3150" t="s">
        <v>8863</v>
      </c>
      <c r="I3150" t="s">
        <v>53</v>
      </c>
    </row>
    <row r="3151" spans="2:9" x14ac:dyDescent="0.35">
      <c r="B3151" t="s">
        <v>418</v>
      </c>
      <c r="C3151" t="s">
        <v>131</v>
      </c>
      <c r="D3151" t="str">
        <f>Table19[[#This Row],[Asset Class]] &amp; " - " &amp; Table19[[#This Row],[Class Description]]</f>
        <v>JCKSTND - Jack Stand</v>
      </c>
      <c r="E3151" t="s">
        <v>9692</v>
      </c>
      <c r="F3151" t="s">
        <v>9693</v>
      </c>
      <c r="G3151" t="str">
        <f>Table19[[#This Row],[Closing Code]] &amp; " - " &amp; Table19[[#This Row],[Closing Code Description]]</f>
        <v>UNSMELL - Unusual Smell</v>
      </c>
      <c r="H3151" t="s">
        <v>8863</v>
      </c>
      <c r="I3151" t="s">
        <v>53</v>
      </c>
    </row>
    <row r="3152" spans="2:9" x14ac:dyDescent="0.35">
      <c r="B3152" t="s">
        <v>418</v>
      </c>
      <c r="C3152" t="s">
        <v>131</v>
      </c>
      <c r="D3152" t="str">
        <f>Table19[[#This Row],[Asset Class]] &amp; " - " &amp; Table19[[#This Row],[Class Description]]</f>
        <v>JCKSTND - Jack Stand</v>
      </c>
      <c r="E3152" t="s">
        <v>9694</v>
      </c>
      <c r="F3152" t="s">
        <v>9695</v>
      </c>
      <c r="G3152" t="str">
        <f>Table19[[#This Row],[Closing Code]] &amp; " - " &amp; Table19[[#This Row],[Closing Code Description]]</f>
        <v>UNSMOKE - Unusual Smoke</v>
      </c>
      <c r="H3152" t="s">
        <v>8863</v>
      </c>
      <c r="I3152" t="s">
        <v>53</v>
      </c>
    </row>
    <row r="3153" spans="2:9" x14ac:dyDescent="0.35">
      <c r="B3153" t="s">
        <v>418</v>
      </c>
      <c r="C3153" t="s">
        <v>131</v>
      </c>
      <c r="D3153" t="str">
        <f>Table19[[#This Row],[Asset Class]] &amp; " - " &amp; Table19[[#This Row],[Class Description]]</f>
        <v>JCKSTND - Jack Stand</v>
      </c>
      <c r="E3153" t="s">
        <v>10749</v>
      </c>
      <c r="F3153" t="s">
        <v>10750</v>
      </c>
      <c r="G3153" t="str">
        <f>Table19[[#This Row],[Closing Code]] &amp; " - " &amp; Table19[[#This Row],[Closing Code Description]]</f>
        <v>JACKDET - Natural Deterioration of the jack stand</v>
      </c>
      <c r="H3153" t="s">
        <v>8876</v>
      </c>
      <c r="I3153" t="s">
        <v>53</v>
      </c>
    </row>
    <row r="3154" spans="2:9" x14ac:dyDescent="0.35">
      <c r="B3154" t="s">
        <v>418</v>
      </c>
      <c r="C3154" t="s">
        <v>131</v>
      </c>
      <c r="D3154" t="str">
        <f>Table19[[#This Row],[Asset Class]] &amp; " - " &amp; Table19[[#This Row],[Class Description]]</f>
        <v>JCKSTND - Jack Stand</v>
      </c>
      <c r="E3154" t="s">
        <v>9698</v>
      </c>
      <c r="F3154" t="s">
        <v>9699</v>
      </c>
      <c r="G3154" t="str">
        <f>Table19[[#This Row],[Closing Code]] &amp; " - " &amp; Table19[[#This Row],[Closing Code Description]]</f>
        <v>ACCIDENT - Accident</v>
      </c>
      <c r="H3154" t="s">
        <v>8878</v>
      </c>
      <c r="I3154" t="s">
        <v>53</v>
      </c>
    </row>
    <row r="3155" spans="2:9" x14ac:dyDescent="0.35">
      <c r="B3155" t="s">
        <v>418</v>
      </c>
      <c r="C3155" t="s">
        <v>131</v>
      </c>
      <c r="D3155" t="str">
        <f>Table19[[#This Row],[Asset Class]] &amp; " - " &amp; Table19[[#This Row],[Class Description]]</f>
        <v>JCKSTND - Jack Stand</v>
      </c>
      <c r="E3155" t="s">
        <v>9700</v>
      </c>
      <c r="F3155" t="s">
        <v>9701</v>
      </c>
      <c r="G3155" t="str">
        <f>Table19[[#This Row],[Closing Code]] &amp; " - " &amp; Table19[[#This Row],[Closing Code Description]]</f>
        <v>ACCWEAR - Accelerated Wear</v>
      </c>
      <c r="H3155" t="s">
        <v>8878</v>
      </c>
      <c r="I3155" t="s">
        <v>53</v>
      </c>
    </row>
    <row r="3156" spans="2:9" x14ac:dyDescent="0.35">
      <c r="B3156" t="s">
        <v>418</v>
      </c>
      <c r="C3156" t="s">
        <v>131</v>
      </c>
      <c r="D3156" t="str">
        <f>Table19[[#This Row],[Asset Class]] &amp; " - " &amp; Table19[[#This Row],[Class Description]]</f>
        <v>JCKSTND - Jack Stand</v>
      </c>
      <c r="E3156" t="s">
        <v>9702</v>
      </c>
      <c r="F3156" t="s">
        <v>9703</v>
      </c>
      <c r="G3156" t="str">
        <f>Table19[[#This Row],[Closing Code]] &amp; " - " &amp; Table19[[#This Row],[Closing Code Description]]</f>
        <v>ACTGOD - Weather condition/Forces of nature or Act of God</v>
      </c>
      <c r="H3156" t="s">
        <v>8878</v>
      </c>
      <c r="I3156" t="s">
        <v>53</v>
      </c>
    </row>
    <row r="3157" spans="2:9" x14ac:dyDescent="0.35">
      <c r="B3157" t="s">
        <v>418</v>
      </c>
      <c r="C3157" t="s">
        <v>131</v>
      </c>
      <c r="D3157" t="str">
        <f>Table19[[#This Row],[Asset Class]] &amp; " - " &amp; Table19[[#This Row],[Class Description]]</f>
        <v>JCKSTND - Jack Stand</v>
      </c>
      <c r="E3157" t="s">
        <v>9704</v>
      </c>
      <c r="F3157" t="s">
        <v>9705</v>
      </c>
      <c r="G3157" t="str">
        <f>Table19[[#This Row],[Closing Code]] &amp; " - " &amp; Table19[[#This Row],[Closing Code Description]]</f>
        <v>CONTAM - Contamination</v>
      </c>
      <c r="H3157" t="s">
        <v>8878</v>
      </c>
      <c r="I3157" t="s">
        <v>53</v>
      </c>
    </row>
    <row r="3158" spans="2:9" x14ac:dyDescent="0.35">
      <c r="B3158" t="s">
        <v>418</v>
      </c>
      <c r="C3158" t="s">
        <v>131</v>
      </c>
      <c r="D3158" t="str">
        <f>Table19[[#This Row],[Asset Class]] &amp; " - " &amp; Table19[[#This Row],[Class Description]]</f>
        <v>JCKSTND - Jack Stand</v>
      </c>
      <c r="E3158" t="s">
        <v>9706</v>
      </c>
      <c r="F3158" t="s">
        <v>9707</v>
      </c>
      <c r="G3158" t="str">
        <f>Table19[[#This Row],[Closing Code]] &amp; " - " &amp; Table19[[#This Row],[Closing Code Description]]</f>
        <v>DEFASSET - Defective Asset</v>
      </c>
      <c r="H3158" t="s">
        <v>8878</v>
      </c>
      <c r="I3158" t="s">
        <v>53</v>
      </c>
    </row>
    <row r="3159" spans="2:9" x14ac:dyDescent="0.35">
      <c r="B3159" t="s">
        <v>418</v>
      </c>
      <c r="C3159" t="s">
        <v>131</v>
      </c>
      <c r="D3159" t="str">
        <f>Table19[[#This Row],[Asset Class]] &amp; " - " &amp; Table19[[#This Row],[Class Description]]</f>
        <v>JCKSTND - Jack Stand</v>
      </c>
      <c r="E3159" t="s">
        <v>9708</v>
      </c>
      <c r="F3159" t="s">
        <v>9709</v>
      </c>
      <c r="G3159" t="str">
        <f>Table19[[#This Row],[Closing Code]] &amp; " - " &amp; Table19[[#This Row],[Closing Code Description]]</f>
        <v>EXLOAD - Excessive Load</v>
      </c>
      <c r="H3159" t="s">
        <v>8878</v>
      </c>
      <c r="I3159" t="s">
        <v>53</v>
      </c>
    </row>
    <row r="3160" spans="2:9" x14ac:dyDescent="0.35">
      <c r="B3160" t="s">
        <v>418</v>
      </c>
      <c r="C3160" t="s">
        <v>131</v>
      </c>
      <c r="D3160" t="str">
        <f>Table19[[#This Row],[Asset Class]] &amp; " - " &amp; Table19[[#This Row],[Class Description]]</f>
        <v>JCKSTND - Jack Stand</v>
      </c>
      <c r="E3160" t="s">
        <v>9710</v>
      </c>
      <c r="F3160" t="s">
        <v>9711</v>
      </c>
      <c r="G3160" t="str">
        <f>Table19[[#This Row],[Closing Code]] &amp; " - " &amp; Table19[[#This Row],[Closing Code Description]]</f>
        <v>IMPRMNT - Improper Maintenance</v>
      </c>
      <c r="H3160" t="s">
        <v>8878</v>
      </c>
      <c r="I3160" t="s">
        <v>53</v>
      </c>
    </row>
    <row r="3161" spans="2:9" x14ac:dyDescent="0.35">
      <c r="B3161" t="s">
        <v>418</v>
      </c>
      <c r="C3161" t="s">
        <v>131</v>
      </c>
      <c r="D3161" t="str">
        <f>Table19[[#This Row],[Asset Class]] &amp; " - " &amp; Table19[[#This Row],[Class Description]]</f>
        <v>JCKSTND - Jack Stand</v>
      </c>
      <c r="E3161" t="s">
        <v>9712</v>
      </c>
      <c r="F3161" t="s">
        <v>9713</v>
      </c>
      <c r="G3161" t="str">
        <f>Table19[[#This Row],[Closing Code]] &amp; " - " &amp; Table19[[#This Row],[Closing Code Description]]</f>
        <v>INSLUBR - Insufficient Lubrication</v>
      </c>
      <c r="H3161" t="s">
        <v>8878</v>
      </c>
      <c r="I3161" t="s">
        <v>53</v>
      </c>
    </row>
    <row r="3162" spans="2:9" x14ac:dyDescent="0.35">
      <c r="B3162" t="s">
        <v>418</v>
      </c>
      <c r="C3162" t="s">
        <v>131</v>
      </c>
      <c r="D3162" t="str">
        <f>Table19[[#This Row],[Asset Class]] &amp; " - " &amp; Table19[[#This Row],[Class Description]]</f>
        <v>JCKSTND - Jack Stand</v>
      </c>
      <c r="E3162" t="s">
        <v>9714</v>
      </c>
      <c r="F3162" t="s">
        <v>9715</v>
      </c>
      <c r="G3162" t="str">
        <f>Table19[[#This Row],[Closing Code]] &amp; " - " &amp; Table19[[#This Row],[Closing Code Description]]</f>
        <v>LACKTRN - Lack of/ Inadequate Training</v>
      </c>
      <c r="H3162" t="s">
        <v>8878</v>
      </c>
      <c r="I3162" t="s">
        <v>53</v>
      </c>
    </row>
    <row r="3163" spans="2:9" x14ac:dyDescent="0.35">
      <c r="B3163" t="s">
        <v>418</v>
      </c>
      <c r="C3163" t="s">
        <v>131</v>
      </c>
      <c r="D3163" t="str">
        <f>Table19[[#This Row],[Asset Class]] &amp; " - " &amp; Table19[[#This Row],[Class Description]]</f>
        <v>JCKSTND - Jack Stand</v>
      </c>
      <c r="E3163" t="s">
        <v>9716</v>
      </c>
      <c r="F3163" t="s">
        <v>9717</v>
      </c>
      <c r="G3163" t="str">
        <f>Table19[[#This Row],[Closing Code]] &amp; " - " &amp; Table19[[#This Row],[Closing Code Description]]</f>
        <v>MISSCMP - Loose/ Missing Component</v>
      </c>
      <c r="H3163" t="s">
        <v>8878</v>
      </c>
      <c r="I3163" t="s">
        <v>53</v>
      </c>
    </row>
    <row r="3164" spans="2:9" x14ac:dyDescent="0.35">
      <c r="B3164" t="s">
        <v>418</v>
      </c>
      <c r="C3164" t="s">
        <v>131</v>
      </c>
      <c r="D3164" t="str">
        <f>Table19[[#This Row],[Asset Class]] &amp; " - " &amp; Table19[[#This Row],[Class Description]]</f>
        <v>JCKSTND - Jack Stand</v>
      </c>
      <c r="E3164" t="s">
        <v>9718</v>
      </c>
      <c r="F3164" t="s">
        <v>9719</v>
      </c>
      <c r="G3164" t="str">
        <f>Table19[[#This Row],[Closing Code]] &amp; " - " &amp; Table19[[#This Row],[Closing Code Description]]</f>
        <v>NRMWEAR - Normal Wear</v>
      </c>
      <c r="H3164" t="s">
        <v>8878</v>
      </c>
      <c r="I3164" t="s">
        <v>53</v>
      </c>
    </row>
    <row r="3165" spans="2:9" x14ac:dyDescent="0.35">
      <c r="B3165" t="s">
        <v>418</v>
      </c>
      <c r="C3165" t="s">
        <v>131</v>
      </c>
      <c r="D3165" t="str">
        <f>Table19[[#This Row],[Asset Class]] &amp; " - " &amp; Table19[[#This Row],[Class Description]]</f>
        <v>JCKSTND - Jack Stand</v>
      </c>
      <c r="E3165" t="s">
        <v>9720</v>
      </c>
      <c r="F3165" t="s">
        <v>9721</v>
      </c>
      <c r="G3165" t="str">
        <f>Table19[[#This Row],[Closing Code]] &amp; " - " &amp; Table19[[#This Row],[Closing Code Description]]</f>
        <v>OTHER - Other (specify)</v>
      </c>
      <c r="H3165" t="s">
        <v>8878</v>
      </c>
      <c r="I3165" t="s">
        <v>53</v>
      </c>
    </row>
    <row r="3166" spans="2:9" x14ac:dyDescent="0.35">
      <c r="B3166" t="s">
        <v>418</v>
      </c>
      <c r="C3166" t="s">
        <v>131</v>
      </c>
      <c r="D3166" t="str">
        <f>Table19[[#This Row],[Asset Class]] &amp; " - " &amp; Table19[[#This Row],[Class Description]]</f>
        <v>JCKSTND - Jack Stand</v>
      </c>
      <c r="E3166" t="s">
        <v>9722</v>
      </c>
      <c r="F3166" t="s">
        <v>9723</v>
      </c>
      <c r="G3166" t="str">
        <f>Table19[[#This Row],[Closing Code]] &amp; " - " &amp; Table19[[#This Row],[Closing Code Description]]</f>
        <v>PRINSTAL - Poor Installation</v>
      </c>
      <c r="H3166" t="s">
        <v>8878</v>
      </c>
      <c r="I3166" t="s">
        <v>53</v>
      </c>
    </row>
    <row r="3167" spans="2:9" x14ac:dyDescent="0.35">
      <c r="B3167" t="s">
        <v>418</v>
      </c>
      <c r="C3167" t="s">
        <v>131</v>
      </c>
      <c r="D3167" t="str">
        <f>Table19[[#This Row],[Asset Class]] &amp; " - " &amp; Table19[[#This Row],[Class Description]]</f>
        <v>JCKSTND - Jack Stand</v>
      </c>
      <c r="E3167" t="s">
        <v>9724</v>
      </c>
      <c r="F3167" t="s">
        <v>9725</v>
      </c>
      <c r="G3167" t="str">
        <f>Table19[[#This Row],[Closing Code]] &amp; " - " &amp; Table19[[#This Row],[Closing Code Description]]</f>
        <v>PROCISSU - Procedure Issue</v>
      </c>
      <c r="H3167" t="s">
        <v>8878</v>
      </c>
      <c r="I3167" t="s">
        <v>53</v>
      </c>
    </row>
    <row r="3168" spans="2:9" x14ac:dyDescent="0.35">
      <c r="B3168" t="s">
        <v>418</v>
      </c>
      <c r="C3168" t="s">
        <v>131</v>
      </c>
      <c r="D3168" t="str">
        <f>Table19[[#This Row],[Asset Class]] &amp; " - " &amp; Table19[[#This Row],[Class Description]]</f>
        <v>JCKSTND - Jack Stand</v>
      </c>
      <c r="E3168" t="s">
        <v>9726</v>
      </c>
      <c r="F3168" t="s">
        <v>9727</v>
      </c>
      <c r="G3168" t="str">
        <f>Table19[[#This Row],[Closing Code]] &amp; " - " &amp; Table19[[#This Row],[Closing Code Description]]</f>
        <v>UTLFAIL - Utility Failure</v>
      </c>
      <c r="H3168" t="s">
        <v>8878</v>
      </c>
      <c r="I3168" t="s">
        <v>53</v>
      </c>
    </row>
    <row r="3169" spans="2:9" x14ac:dyDescent="0.35">
      <c r="B3169" t="s">
        <v>418</v>
      </c>
      <c r="C3169" t="s">
        <v>131</v>
      </c>
      <c r="D3169" t="str">
        <f>Table19[[#This Row],[Asset Class]] &amp; " - " &amp; Table19[[#This Row],[Class Description]]</f>
        <v>JCKSTND - Jack Stand</v>
      </c>
      <c r="E3169" t="s">
        <v>9728</v>
      </c>
      <c r="F3169" t="s">
        <v>9729</v>
      </c>
      <c r="G3169" t="str">
        <f>Table19[[#This Row],[Closing Code]] &amp; " - " &amp; Table19[[#This Row],[Closing Code Description]]</f>
        <v>VNDLSM - Vandalism</v>
      </c>
      <c r="H3169" t="s">
        <v>8878</v>
      </c>
      <c r="I3169" t="s">
        <v>53</v>
      </c>
    </row>
    <row r="3170" spans="2:9" x14ac:dyDescent="0.35">
      <c r="B3170" t="s">
        <v>418</v>
      </c>
      <c r="C3170" t="s">
        <v>131</v>
      </c>
      <c r="D3170" t="str">
        <f>Table19[[#This Row],[Asset Class]] &amp; " - " &amp; Table19[[#This Row],[Class Description]]</f>
        <v>JCKSTND - Jack Stand</v>
      </c>
      <c r="E3170" t="s">
        <v>9730</v>
      </c>
      <c r="F3170" t="s">
        <v>9731</v>
      </c>
      <c r="G3170" t="str">
        <f>Table19[[#This Row],[Closing Code]] &amp; " - " &amp; Table19[[#This Row],[Closing Code Description]]</f>
        <v>WORNCMPT - Defective/ Worn Component</v>
      </c>
      <c r="H3170" t="s">
        <v>8878</v>
      </c>
      <c r="I3170" t="s">
        <v>53</v>
      </c>
    </row>
    <row r="3171" spans="2:9" x14ac:dyDescent="0.35">
      <c r="B3171" t="s">
        <v>418</v>
      </c>
      <c r="C3171" t="s">
        <v>131</v>
      </c>
      <c r="D3171" t="str">
        <f>Table19[[#This Row],[Asset Class]] &amp; " - " &amp; Table19[[#This Row],[Class Description]]</f>
        <v>JCKSTND - Jack Stand</v>
      </c>
      <c r="E3171" t="s">
        <v>9732</v>
      </c>
      <c r="F3171" t="s">
        <v>9733</v>
      </c>
      <c r="G3171" t="str">
        <f>Table19[[#This Row],[Closing Code]] &amp; " - " &amp; Table19[[#This Row],[Closing Code Description]]</f>
        <v>ADJUSTD - Adjusted</v>
      </c>
      <c r="H3171" t="s">
        <v>8896</v>
      </c>
      <c r="I3171" t="s">
        <v>53</v>
      </c>
    </row>
    <row r="3172" spans="2:9" x14ac:dyDescent="0.35">
      <c r="B3172" t="s">
        <v>418</v>
      </c>
      <c r="C3172" t="s">
        <v>131</v>
      </c>
      <c r="D3172" t="str">
        <f>Table19[[#This Row],[Asset Class]] &amp; " - " &amp; Table19[[#This Row],[Class Description]]</f>
        <v>JCKSTND - Jack Stand</v>
      </c>
      <c r="E3172" t="s">
        <v>9734</v>
      </c>
      <c r="F3172" t="s">
        <v>9735</v>
      </c>
      <c r="G3172" t="str">
        <f>Table19[[#This Row],[Closing Code]] &amp; " - " &amp; Table19[[#This Row],[Closing Code Description]]</f>
        <v>DECOMM - Decommission</v>
      </c>
      <c r="H3172" t="s">
        <v>8896</v>
      </c>
      <c r="I3172" t="s">
        <v>53</v>
      </c>
    </row>
    <row r="3173" spans="2:9" x14ac:dyDescent="0.35">
      <c r="B3173" t="s">
        <v>418</v>
      </c>
      <c r="C3173" t="s">
        <v>131</v>
      </c>
      <c r="D3173" t="str">
        <f>Table19[[#This Row],[Asset Class]] &amp; " - " &amp; Table19[[#This Row],[Class Description]]</f>
        <v>JCKSTND - Jack Stand</v>
      </c>
      <c r="E3173" t="s">
        <v>9736</v>
      </c>
      <c r="F3173" t="s">
        <v>9737</v>
      </c>
      <c r="G3173" t="str">
        <f>Table19[[#This Row],[Closing Code]] &amp; " - " &amp; Table19[[#This Row],[Closing Code Description]]</f>
        <v>DECONTME - Decontaminate</v>
      </c>
      <c r="H3173" t="s">
        <v>8896</v>
      </c>
      <c r="I3173" t="s">
        <v>53</v>
      </c>
    </row>
    <row r="3174" spans="2:9" x14ac:dyDescent="0.35">
      <c r="B3174" t="s">
        <v>418</v>
      </c>
      <c r="C3174" t="s">
        <v>131</v>
      </c>
      <c r="D3174" t="str">
        <f>Table19[[#This Row],[Asset Class]] &amp; " - " &amp; Table19[[#This Row],[Class Description]]</f>
        <v>JCKSTND - Jack Stand</v>
      </c>
      <c r="E3174" t="s">
        <v>9738</v>
      </c>
      <c r="F3174" t="s">
        <v>9739</v>
      </c>
      <c r="G3174" t="str">
        <f>Table19[[#This Row],[Closing Code]] &amp; " - " &amp; Table19[[#This Row],[Closing Code Description]]</f>
        <v>DONOTHIN - Do Nothing</v>
      </c>
      <c r="H3174" t="s">
        <v>8896</v>
      </c>
      <c r="I3174" t="s">
        <v>53</v>
      </c>
    </row>
    <row r="3175" spans="2:9" x14ac:dyDescent="0.35">
      <c r="B3175" t="s">
        <v>418</v>
      </c>
      <c r="C3175" t="s">
        <v>131</v>
      </c>
      <c r="D3175" t="str">
        <f>Table19[[#This Row],[Asset Class]] &amp; " - " &amp; Table19[[#This Row],[Class Description]]</f>
        <v>JCKSTND - Jack Stand</v>
      </c>
      <c r="E3175" t="s">
        <v>9740</v>
      </c>
      <c r="F3175" t="s">
        <v>9741</v>
      </c>
      <c r="G3175" t="str">
        <f>Table19[[#This Row],[Closing Code]] &amp; " - " &amp; Table19[[#This Row],[Closing Code Description]]</f>
        <v>LUBRCTE - Lubricate</v>
      </c>
      <c r="H3175" t="s">
        <v>8896</v>
      </c>
      <c r="I3175" t="s">
        <v>53</v>
      </c>
    </row>
    <row r="3176" spans="2:9" x14ac:dyDescent="0.35">
      <c r="B3176" t="s">
        <v>418</v>
      </c>
      <c r="C3176" t="s">
        <v>131</v>
      </c>
      <c r="D3176" t="str">
        <f>Table19[[#This Row],[Asset Class]] &amp; " - " &amp; Table19[[#This Row],[Class Description]]</f>
        <v>JCKSTND - Jack Stand</v>
      </c>
      <c r="E3176" t="s">
        <v>9720</v>
      </c>
      <c r="F3176" t="s">
        <v>9721</v>
      </c>
      <c r="G3176" t="str">
        <f>Table19[[#This Row],[Closing Code]] &amp; " - " &amp; Table19[[#This Row],[Closing Code Description]]</f>
        <v>OTHER - Other (specify)</v>
      </c>
      <c r="H3176" t="s">
        <v>8896</v>
      </c>
      <c r="I3176" t="s">
        <v>53</v>
      </c>
    </row>
    <row r="3177" spans="2:9" x14ac:dyDescent="0.35">
      <c r="B3177" t="s">
        <v>418</v>
      </c>
      <c r="C3177" t="s">
        <v>131</v>
      </c>
      <c r="D3177" t="str">
        <f>Table19[[#This Row],[Asset Class]] &amp; " - " &amp; Table19[[#This Row],[Class Description]]</f>
        <v>JCKSTND - Jack Stand</v>
      </c>
      <c r="E3177" t="s">
        <v>9742</v>
      </c>
      <c r="F3177" t="s">
        <v>9743</v>
      </c>
      <c r="G3177" t="str">
        <f>Table19[[#This Row],[Closing Code]] &amp; " - " &amp; Table19[[#This Row],[Closing Code Description]]</f>
        <v>RECALBRT - Recalibrate</v>
      </c>
      <c r="H3177" t="s">
        <v>8896</v>
      </c>
      <c r="I3177" t="s">
        <v>53</v>
      </c>
    </row>
    <row r="3178" spans="2:9" x14ac:dyDescent="0.35">
      <c r="B3178" t="s">
        <v>418</v>
      </c>
      <c r="C3178" t="s">
        <v>131</v>
      </c>
      <c r="D3178" t="str">
        <f>Table19[[#This Row],[Asset Class]] &amp; " - " &amp; Table19[[#This Row],[Class Description]]</f>
        <v>JCKSTND - Jack Stand</v>
      </c>
      <c r="E3178" t="s">
        <v>9744</v>
      </c>
      <c r="F3178" t="s">
        <v>9745</v>
      </c>
      <c r="G3178" t="str">
        <f>Table19[[#This Row],[Closing Code]] &amp; " - " &amp; Table19[[#This Row],[Closing Code Description]]</f>
        <v>REMVOBT - Remove Obstruction</v>
      </c>
      <c r="H3178" t="s">
        <v>8896</v>
      </c>
      <c r="I3178" t="s">
        <v>53</v>
      </c>
    </row>
    <row r="3179" spans="2:9" x14ac:dyDescent="0.35">
      <c r="B3179" t="s">
        <v>418</v>
      </c>
      <c r="C3179" t="s">
        <v>131</v>
      </c>
      <c r="D3179" t="str">
        <f>Table19[[#This Row],[Asset Class]] &amp; " - " &amp; Table19[[#This Row],[Class Description]]</f>
        <v>JCKSTND - Jack Stand</v>
      </c>
      <c r="E3179" t="s">
        <v>9746</v>
      </c>
      <c r="F3179" t="s">
        <v>9747</v>
      </c>
      <c r="G3179" t="str">
        <f>Table19[[#This Row],[Closing Code]] &amp; " - " &amp; Table19[[#This Row],[Closing Code Description]]</f>
        <v>REPCMPT - Repair Component</v>
      </c>
      <c r="H3179" t="s">
        <v>8896</v>
      </c>
      <c r="I3179" t="s">
        <v>53</v>
      </c>
    </row>
    <row r="3180" spans="2:9" x14ac:dyDescent="0.35">
      <c r="B3180" t="s">
        <v>418</v>
      </c>
      <c r="C3180" t="s">
        <v>131</v>
      </c>
      <c r="D3180" t="str">
        <f>Table19[[#This Row],[Asset Class]] &amp; " - " &amp; Table19[[#This Row],[Class Description]]</f>
        <v>JCKSTND - Jack Stand</v>
      </c>
      <c r="E3180" t="s">
        <v>9748</v>
      </c>
      <c r="F3180" t="s">
        <v>9749</v>
      </c>
      <c r="G3180" t="str">
        <f>Table19[[#This Row],[Closing Code]] &amp; " - " &amp; Table19[[#This Row],[Closing Code Description]]</f>
        <v>REPLASS - Replace Asset</v>
      </c>
      <c r="H3180" t="s">
        <v>8896</v>
      </c>
      <c r="I3180" t="s">
        <v>53</v>
      </c>
    </row>
    <row r="3181" spans="2:9" x14ac:dyDescent="0.35">
      <c r="B3181" t="s">
        <v>418</v>
      </c>
      <c r="C3181" t="s">
        <v>131</v>
      </c>
      <c r="D3181" t="str">
        <f>Table19[[#This Row],[Asset Class]] &amp; " - " &amp; Table19[[#This Row],[Class Description]]</f>
        <v>JCKSTND - Jack Stand</v>
      </c>
      <c r="E3181" t="s">
        <v>9750</v>
      </c>
      <c r="F3181" t="s">
        <v>9751</v>
      </c>
      <c r="G3181" t="str">
        <f>Table19[[#This Row],[Closing Code]] &amp; " - " &amp; Table19[[#This Row],[Closing Code Description]]</f>
        <v>REPLCMPT - Replace Component</v>
      </c>
      <c r="H3181" t="s">
        <v>8896</v>
      </c>
      <c r="I3181" t="s">
        <v>53</v>
      </c>
    </row>
    <row r="3182" spans="2:9" x14ac:dyDescent="0.35">
      <c r="B3182" t="s">
        <v>418</v>
      </c>
      <c r="C3182" t="s">
        <v>131</v>
      </c>
      <c r="D3182" t="str">
        <f>Table19[[#This Row],[Asset Class]] &amp; " - " &amp; Table19[[#This Row],[Class Description]]</f>
        <v>JCKSTND - Jack Stand</v>
      </c>
      <c r="E3182" t="s">
        <v>9752</v>
      </c>
      <c r="F3182" t="s">
        <v>9753</v>
      </c>
      <c r="G3182" t="str">
        <f>Table19[[#This Row],[Closing Code]] &amp; " - " &amp; Table19[[#This Row],[Closing Code Description]]</f>
        <v>REPRASS - Repair Asset</v>
      </c>
      <c r="H3182" t="s">
        <v>8896</v>
      </c>
      <c r="I3182" t="s">
        <v>53</v>
      </c>
    </row>
    <row r="3183" spans="2:9" x14ac:dyDescent="0.35">
      <c r="B3183" t="s">
        <v>418</v>
      </c>
      <c r="C3183" t="s">
        <v>131</v>
      </c>
      <c r="D3183" t="str">
        <f>Table19[[#This Row],[Asset Class]] &amp; " - " &amp; Table19[[#This Row],[Class Description]]</f>
        <v>JCKSTND - Jack Stand</v>
      </c>
      <c r="E3183" t="s">
        <v>9754</v>
      </c>
      <c r="F3183" t="s">
        <v>9755</v>
      </c>
      <c r="G3183" t="str">
        <f>Table19[[#This Row],[Closing Code]] &amp; " - " &amp; Table19[[#This Row],[Closing Code Description]]</f>
        <v>UPGRADES - Upgrade</v>
      </c>
      <c r="H3183" t="s">
        <v>8896</v>
      </c>
      <c r="I3183" t="s">
        <v>53</v>
      </c>
    </row>
    <row r="3184" spans="2:9" x14ac:dyDescent="0.35">
      <c r="B3184" t="s">
        <v>340</v>
      </c>
      <c r="C3184" t="s">
        <v>157</v>
      </c>
      <c r="D3184" t="str">
        <f>Table19[[#This Row],[Asset Class]] &amp; " - " &amp; Table19[[#This Row],[Class Description]]</f>
        <v>LGHT - Lighting</v>
      </c>
      <c r="E3184" t="s">
        <v>9672</v>
      </c>
      <c r="F3184" t="s">
        <v>9673</v>
      </c>
      <c r="G3184" t="str">
        <f>Table19[[#This Row],[Closing Code]] &amp; " - " &amp; Table19[[#This Row],[Closing Code Description]]</f>
        <v>ABNTEMP - Abnormal Temperature</v>
      </c>
      <c r="H3184" t="s">
        <v>8863</v>
      </c>
      <c r="I3184" t="s">
        <v>53</v>
      </c>
    </row>
    <row r="3185" spans="2:9" x14ac:dyDescent="0.35">
      <c r="B3185" t="s">
        <v>340</v>
      </c>
      <c r="C3185" t="s">
        <v>157</v>
      </c>
      <c r="D3185" t="str">
        <f>Table19[[#This Row],[Asset Class]] &amp; " - " &amp; Table19[[#This Row],[Class Description]]</f>
        <v>LGHT - Lighting</v>
      </c>
      <c r="E3185" t="s">
        <v>9674</v>
      </c>
      <c r="F3185" t="s">
        <v>9675</v>
      </c>
      <c r="G3185" t="str">
        <f>Table19[[#This Row],[Closing Code]] &amp; " - " &amp; Table19[[#This Row],[Closing Code Description]]</f>
        <v>CORROS - Corrosion</v>
      </c>
      <c r="H3185" t="s">
        <v>8863</v>
      </c>
      <c r="I3185" t="s">
        <v>53</v>
      </c>
    </row>
    <row r="3186" spans="2:9" x14ac:dyDescent="0.35">
      <c r="B3186" t="s">
        <v>340</v>
      </c>
      <c r="C3186" t="s">
        <v>157</v>
      </c>
      <c r="D3186" t="str">
        <f>Table19[[#This Row],[Asset Class]] &amp; " - " &amp; Table19[[#This Row],[Class Description]]</f>
        <v>LGHT - Lighting</v>
      </c>
      <c r="E3186" t="s">
        <v>9676</v>
      </c>
      <c r="F3186" t="s">
        <v>9677</v>
      </c>
      <c r="G3186" t="str">
        <f>Table19[[#This Row],[Closing Code]] &amp; " - " &amp; Table19[[#This Row],[Closing Code Description]]</f>
        <v>ELECTRIP - Electrical Trip Out</v>
      </c>
      <c r="H3186" t="s">
        <v>8863</v>
      </c>
      <c r="I3186" t="s">
        <v>53</v>
      </c>
    </row>
    <row r="3187" spans="2:9" x14ac:dyDescent="0.35">
      <c r="B3187" t="s">
        <v>340</v>
      </c>
      <c r="C3187" t="s">
        <v>157</v>
      </c>
      <c r="D3187" t="str">
        <f>Table19[[#This Row],[Asset Class]] &amp; " - " &amp; Table19[[#This Row],[Class Description]]</f>
        <v>LGHT - Lighting</v>
      </c>
      <c r="E3187" t="s">
        <v>9678</v>
      </c>
      <c r="F3187" t="s">
        <v>9679</v>
      </c>
      <c r="G3187" t="str">
        <f>Table19[[#This Row],[Closing Code]] &amp; " - " &amp; Table19[[#This Row],[Closing Code Description]]</f>
        <v>EXNOISE - Excessive Noise</v>
      </c>
      <c r="H3187" t="s">
        <v>8863</v>
      </c>
      <c r="I3187" t="s">
        <v>53</v>
      </c>
    </row>
    <row r="3188" spans="2:9" x14ac:dyDescent="0.35">
      <c r="B3188" t="s">
        <v>340</v>
      </c>
      <c r="C3188" t="s">
        <v>157</v>
      </c>
      <c r="D3188" t="str">
        <f>Table19[[#This Row],[Asset Class]] &amp; " - " &amp; Table19[[#This Row],[Class Description]]</f>
        <v>LGHT - Lighting</v>
      </c>
      <c r="E3188" t="s">
        <v>9680</v>
      </c>
      <c r="F3188" t="s">
        <v>9681</v>
      </c>
      <c r="G3188" t="str">
        <f>Table19[[#This Row],[Closing Code]] &amp; " - " &amp; Table19[[#This Row],[Closing Code Description]]</f>
        <v>EXVIBRTN - Excessive Vibration</v>
      </c>
      <c r="H3188" t="s">
        <v>8863</v>
      </c>
      <c r="I3188" t="s">
        <v>53</v>
      </c>
    </row>
    <row r="3189" spans="2:9" x14ac:dyDescent="0.35">
      <c r="B3189" t="s">
        <v>340</v>
      </c>
      <c r="C3189" t="s">
        <v>157</v>
      </c>
      <c r="D3189" t="str">
        <f>Table19[[#This Row],[Asset Class]] &amp; " - " &amp; Table19[[#This Row],[Class Description]]</f>
        <v>LGHT - Lighting</v>
      </c>
      <c r="E3189" t="s">
        <v>9682</v>
      </c>
      <c r="F3189" t="s">
        <v>9683</v>
      </c>
      <c r="G3189" t="str">
        <f>Table19[[#This Row],[Closing Code]] &amp; " - " &amp; Table19[[#This Row],[Closing Code Description]]</f>
        <v>JAMMEDEQ - Jammed Equipment</v>
      </c>
      <c r="H3189" t="s">
        <v>8863</v>
      </c>
      <c r="I3189" t="s">
        <v>53</v>
      </c>
    </row>
    <row r="3190" spans="2:9" x14ac:dyDescent="0.35">
      <c r="B3190" t="s">
        <v>340</v>
      </c>
      <c r="C3190" t="s">
        <v>157</v>
      </c>
      <c r="D3190" t="str">
        <f>Table19[[#This Row],[Asset Class]] &amp; " - " &amp; Table19[[#This Row],[Class Description]]</f>
        <v>LGHT - Lighting</v>
      </c>
      <c r="E3190" t="s">
        <v>9684</v>
      </c>
      <c r="F3190" t="s">
        <v>9685</v>
      </c>
      <c r="G3190" t="str">
        <f>Table19[[#This Row],[Closing Code]] &amp; " - " &amp; Table19[[#This Row],[Closing Code Description]]</f>
        <v>LEAKING - Leaking</v>
      </c>
      <c r="H3190" t="s">
        <v>8863</v>
      </c>
      <c r="I3190" t="s">
        <v>53</v>
      </c>
    </row>
    <row r="3191" spans="2:9" x14ac:dyDescent="0.35">
      <c r="B3191" t="s">
        <v>340</v>
      </c>
      <c r="C3191" t="s">
        <v>157</v>
      </c>
      <c r="D3191" t="str">
        <f>Table19[[#This Row],[Asset Class]] &amp; " - " &amp; Table19[[#This Row],[Class Description]]</f>
        <v>LGHT - Lighting</v>
      </c>
      <c r="E3191" t="s">
        <v>9686</v>
      </c>
      <c r="F3191" t="s">
        <v>9687</v>
      </c>
      <c r="G3191" t="str">
        <f>Table19[[#This Row],[Closing Code]] &amp; " - " &amp; Table19[[#This Row],[Closing Code Description]]</f>
        <v>LOWPERF - Low Performance</v>
      </c>
      <c r="H3191" t="s">
        <v>8863</v>
      </c>
      <c r="I3191" t="s">
        <v>53</v>
      </c>
    </row>
    <row r="3192" spans="2:9" x14ac:dyDescent="0.35">
      <c r="B3192" t="s">
        <v>340</v>
      </c>
      <c r="C3192" t="s">
        <v>157</v>
      </c>
      <c r="D3192" t="str">
        <f>Table19[[#This Row],[Asset Class]] &amp; " - " &amp; Table19[[#This Row],[Class Description]]</f>
        <v>LGHT - Lighting</v>
      </c>
      <c r="E3192" t="s">
        <v>9688</v>
      </c>
      <c r="F3192" t="s">
        <v>9689</v>
      </c>
      <c r="G3192" t="str">
        <f>Table19[[#This Row],[Closing Code]] &amp; " - " &amp; Table19[[#This Row],[Closing Code Description]]</f>
        <v>NONOPER - Non-Operational</v>
      </c>
      <c r="H3192" t="s">
        <v>8863</v>
      </c>
      <c r="I3192" t="s">
        <v>53</v>
      </c>
    </row>
    <row r="3193" spans="2:9" x14ac:dyDescent="0.35">
      <c r="B3193" t="s">
        <v>340</v>
      </c>
      <c r="C3193" t="s">
        <v>157</v>
      </c>
      <c r="D3193" t="str">
        <f>Table19[[#This Row],[Asset Class]] &amp; " - " &amp; Table19[[#This Row],[Class Description]]</f>
        <v>LGHT - Lighting</v>
      </c>
      <c r="E3193" t="s">
        <v>9690</v>
      </c>
      <c r="F3193" t="s">
        <v>9691</v>
      </c>
      <c r="G3193" t="str">
        <f>Table19[[#This Row],[Closing Code]] &amp; " - " &amp; Table19[[#This Row],[Closing Code Description]]</f>
        <v>PHYDMGE - Physical Damage</v>
      </c>
      <c r="H3193" t="s">
        <v>8863</v>
      </c>
      <c r="I3193" t="s">
        <v>53</v>
      </c>
    </row>
    <row r="3194" spans="2:9" x14ac:dyDescent="0.35">
      <c r="B3194" t="s">
        <v>340</v>
      </c>
      <c r="C3194" t="s">
        <v>157</v>
      </c>
      <c r="D3194" t="str">
        <f>Table19[[#This Row],[Asset Class]] &amp; " - " &amp; Table19[[#This Row],[Class Description]]</f>
        <v>LGHT - Lighting</v>
      </c>
      <c r="E3194" t="s">
        <v>9692</v>
      </c>
      <c r="F3194" t="s">
        <v>9693</v>
      </c>
      <c r="G3194" t="str">
        <f>Table19[[#This Row],[Closing Code]] &amp; " - " &amp; Table19[[#This Row],[Closing Code Description]]</f>
        <v>UNSMELL - Unusual Smell</v>
      </c>
      <c r="H3194" t="s">
        <v>8863</v>
      </c>
      <c r="I3194" t="s">
        <v>53</v>
      </c>
    </row>
    <row r="3195" spans="2:9" x14ac:dyDescent="0.35">
      <c r="B3195" t="s">
        <v>340</v>
      </c>
      <c r="C3195" t="s">
        <v>157</v>
      </c>
      <c r="D3195" t="str">
        <f>Table19[[#This Row],[Asset Class]] &amp; " - " &amp; Table19[[#This Row],[Class Description]]</f>
        <v>LGHT - Lighting</v>
      </c>
      <c r="E3195" t="s">
        <v>9694</v>
      </c>
      <c r="F3195" t="s">
        <v>9695</v>
      </c>
      <c r="G3195" t="str">
        <f>Table19[[#This Row],[Closing Code]] &amp; " - " &amp; Table19[[#This Row],[Closing Code Description]]</f>
        <v>UNSMOKE - Unusual Smoke</v>
      </c>
      <c r="H3195" t="s">
        <v>8863</v>
      </c>
      <c r="I3195" t="s">
        <v>53</v>
      </c>
    </row>
    <row r="3196" spans="2:9" x14ac:dyDescent="0.35">
      <c r="B3196" t="s">
        <v>340</v>
      </c>
      <c r="C3196" t="s">
        <v>157</v>
      </c>
      <c r="D3196" t="str">
        <f>Table19[[#This Row],[Asset Class]] &amp; " - " &amp; Table19[[#This Row],[Class Description]]</f>
        <v>LGHT - Lighting</v>
      </c>
      <c r="E3196" t="s">
        <v>10751</v>
      </c>
      <c r="F3196" t="s">
        <v>10752</v>
      </c>
      <c r="G3196" t="str">
        <f>Table19[[#This Row],[Closing Code]] &amp; " - " &amp; Table19[[#This Row],[Closing Code Description]]</f>
        <v>FLRLDEF - Flourescent Light Defective</v>
      </c>
      <c r="H3196" t="s">
        <v>8876</v>
      </c>
      <c r="I3196" t="s">
        <v>53</v>
      </c>
    </row>
    <row r="3197" spans="2:9" x14ac:dyDescent="0.35">
      <c r="B3197" t="s">
        <v>340</v>
      </c>
      <c r="C3197" t="s">
        <v>157</v>
      </c>
      <c r="D3197" t="str">
        <f>Table19[[#This Row],[Asset Class]] &amp; " - " &amp; Table19[[#This Row],[Class Description]]</f>
        <v>LGHT - Lighting</v>
      </c>
      <c r="E3197" t="s">
        <v>10753</v>
      </c>
      <c r="F3197" t="s">
        <v>10754</v>
      </c>
      <c r="G3197" t="str">
        <f>Table19[[#This Row],[Closing Code]] &amp; " - " &amp; Table19[[#This Row],[Closing Code Description]]</f>
        <v>IOFCLGHT - Inside/Outside Facilities Contaminated Lighting</v>
      </c>
      <c r="H3197" t="s">
        <v>8876</v>
      </c>
      <c r="I3197" t="s">
        <v>53</v>
      </c>
    </row>
    <row r="3198" spans="2:9" x14ac:dyDescent="0.35">
      <c r="B3198" t="s">
        <v>340</v>
      </c>
      <c r="C3198" t="s">
        <v>157</v>
      </c>
      <c r="D3198" t="str">
        <f>Table19[[#This Row],[Asset Class]] &amp; " - " &amp; Table19[[#This Row],[Class Description]]</f>
        <v>LGHT - Lighting</v>
      </c>
      <c r="E3198" t="s">
        <v>10755</v>
      </c>
      <c r="F3198" t="s">
        <v>10756</v>
      </c>
      <c r="G3198" t="str">
        <f>Table19[[#This Row],[Closing Code]] &amp; " - " &amp; Table19[[#This Row],[Closing Code Description]]</f>
        <v>IOFILGHT - Inside/Outside Facilities Insufficient Lighting</v>
      </c>
      <c r="H3198" t="s">
        <v>8876</v>
      </c>
      <c r="I3198" t="s">
        <v>53</v>
      </c>
    </row>
    <row r="3199" spans="2:9" x14ac:dyDescent="0.35">
      <c r="B3199" t="s">
        <v>340</v>
      </c>
      <c r="C3199" t="s">
        <v>157</v>
      </c>
      <c r="D3199" t="str">
        <f>Table19[[#This Row],[Asset Class]] &amp; " - " &amp; Table19[[#This Row],[Class Description]]</f>
        <v>LGHT - Lighting</v>
      </c>
      <c r="E3199" t="s">
        <v>10757</v>
      </c>
      <c r="F3199" t="s">
        <v>10758</v>
      </c>
      <c r="G3199" t="str">
        <f>Table19[[#This Row],[Closing Code]] &amp; " - " &amp; Table19[[#This Row],[Closing Code Description]]</f>
        <v>LEDLGTNW - LED Light Not Working</v>
      </c>
      <c r="H3199" t="s">
        <v>8876</v>
      </c>
      <c r="I3199" t="s">
        <v>53</v>
      </c>
    </row>
    <row r="3200" spans="2:9" x14ac:dyDescent="0.35">
      <c r="B3200" t="s">
        <v>340</v>
      </c>
      <c r="C3200" t="s">
        <v>157</v>
      </c>
      <c r="D3200" t="str">
        <f>Table19[[#This Row],[Asset Class]] &amp; " - " &amp; Table19[[#This Row],[Class Description]]</f>
        <v>LGHT - Lighting</v>
      </c>
      <c r="E3200" t="s">
        <v>9698</v>
      </c>
      <c r="F3200" t="s">
        <v>9699</v>
      </c>
      <c r="G3200" t="str">
        <f>Table19[[#This Row],[Closing Code]] &amp; " - " &amp; Table19[[#This Row],[Closing Code Description]]</f>
        <v>ACCIDENT - Accident</v>
      </c>
      <c r="H3200" t="s">
        <v>8878</v>
      </c>
      <c r="I3200" t="s">
        <v>53</v>
      </c>
    </row>
    <row r="3201" spans="2:9" x14ac:dyDescent="0.35">
      <c r="B3201" t="s">
        <v>340</v>
      </c>
      <c r="C3201" t="s">
        <v>157</v>
      </c>
      <c r="D3201" t="str">
        <f>Table19[[#This Row],[Asset Class]] &amp; " - " &amp; Table19[[#This Row],[Class Description]]</f>
        <v>LGHT - Lighting</v>
      </c>
      <c r="E3201" t="s">
        <v>9700</v>
      </c>
      <c r="F3201" t="s">
        <v>9701</v>
      </c>
      <c r="G3201" t="str">
        <f>Table19[[#This Row],[Closing Code]] &amp; " - " &amp; Table19[[#This Row],[Closing Code Description]]</f>
        <v>ACCWEAR - Accelerated Wear</v>
      </c>
      <c r="H3201" t="s">
        <v>8878</v>
      </c>
      <c r="I3201" t="s">
        <v>53</v>
      </c>
    </row>
    <row r="3202" spans="2:9" x14ac:dyDescent="0.35">
      <c r="B3202" t="s">
        <v>340</v>
      </c>
      <c r="C3202" t="s">
        <v>157</v>
      </c>
      <c r="D3202" t="str">
        <f>Table19[[#This Row],[Asset Class]] &amp; " - " &amp; Table19[[#This Row],[Class Description]]</f>
        <v>LGHT - Lighting</v>
      </c>
      <c r="E3202" t="s">
        <v>9702</v>
      </c>
      <c r="F3202" t="s">
        <v>9703</v>
      </c>
      <c r="G3202" t="str">
        <f>Table19[[#This Row],[Closing Code]] &amp; " - " &amp; Table19[[#This Row],[Closing Code Description]]</f>
        <v>ACTGOD - Weather condition/Forces of nature or Act of God</v>
      </c>
      <c r="H3202" t="s">
        <v>8878</v>
      </c>
      <c r="I3202" t="s">
        <v>53</v>
      </c>
    </row>
    <row r="3203" spans="2:9" x14ac:dyDescent="0.35">
      <c r="B3203" t="s">
        <v>340</v>
      </c>
      <c r="C3203" t="s">
        <v>157</v>
      </c>
      <c r="D3203" t="str">
        <f>Table19[[#This Row],[Asset Class]] &amp; " - " &amp; Table19[[#This Row],[Class Description]]</f>
        <v>LGHT - Lighting</v>
      </c>
      <c r="E3203" t="s">
        <v>9704</v>
      </c>
      <c r="F3203" t="s">
        <v>9705</v>
      </c>
      <c r="G3203" t="str">
        <f>Table19[[#This Row],[Closing Code]] &amp; " - " &amp; Table19[[#This Row],[Closing Code Description]]</f>
        <v>CONTAM - Contamination</v>
      </c>
      <c r="H3203" t="s">
        <v>8878</v>
      </c>
      <c r="I3203" t="s">
        <v>53</v>
      </c>
    </row>
    <row r="3204" spans="2:9" x14ac:dyDescent="0.35">
      <c r="B3204" t="s">
        <v>340</v>
      </c>
      <c r="C3204" t="s">
        <v>157</v>
      </c>
      <c r="D3204" t="str">
        <f>Table19[[#This Row],[Asset Class]] &amp; " - " &amp; Table19[[#This Row],[Class Description]]</f>
        <v>LGHT - Lighting</v>
      </c>
      <c r="E3204" t="s">
        <v>9706</v>
      </c>
      <c r="F3204" t="s">
        <v>9707</v>
      </c>
      <c r="G3204" t="str">
        <f>Table19[[#This Row],[Closing Code]] &amp; " - " &amp; Table19[[#This Row],[Closing Code Description]]</f>
        <v>DEFASSET - Defective Asset</v>
      </c>
      <c r="H3204" t="s">
        <v>8878</v>
      </c>
      <c r="I3204" t="s">
        <v>53</v>
      </c>
    </row>
    <row r="3205" spans="2:9" x14ac:dyDescent="0.35">
      <c r="B3205" t="s">
        <v>340</v>
      </c>
      <c r="C3205" t="s">
        <v>157</v>
      </c>
      <c r="D3205" t="str">
        <f>Table19[[#This Row],[Asset Class]] &amp; " - " &amp; Table19[[#This Row],[Class Description]]</f>
        <v>LGHT - Lighting</v>
      </c>
      <c r="E3205" t="s">
        <v>10759</v>
      </c>
      <c r="F3205" t="s">
        <v>10760</v>
      </c>
      <c r="G3205" t="str">
        <f>Table19[[#This Row],[Closing Code]] &amp; " - " &amp; Table19[[#This Row],[Closing Code Description]]</f>
        <v>DEFECT3 - Defective Starters/Bulbs/Ballast</v>
      </c>
      <c r="H3205" t="s">
        <v>8878</v>
      </c>
      <c r="I3205" t="s">
        <v>53</v>
      </c>
    </row>
    <row r="3206" spans="2:9" x14ac:dyDescent="0.35">
      <c r="B3206" t="s">
        <v>340</v>
      </c>
      <c r="C3206" t="s">
        <v>157</v>
      </c>
      <c r="D3206" t="str">
        <f>Table19[[#This Row],[Asset Class]] &amp; " - " &amp; Table19[[#This Row],[Class Description]]</f>
        <v>LGHT - Lighting</v>
      </c>
      <c r="E3206" t="s">
        <v>9708</v>
      </c>
      <c r="F3206" t="s">
        <v>9709</v>
      </c>
      <c r="G3206" t="str">
        <f>Table19[[#This Row],[Closing Code]] &amp; " - " &amp; Table19[[#This Row],[Closing Code Description]]</f>
        <v>EXLOAD - Excessive Load</v>
      </c>
      <c r="H3206" t="s">
        <v>8878</v>
      </c>
      <c r="I3206" t="s">
        <v>53</v>
      </c>
    </row>
    <row r="3207" spans="2:9" x14ac:dyDescent="0.35">
      <c r="B3207" t="s">
        <v>340</v>
      </c>
      <c r="C3207" t="s">
        <v>157</v>
      </c>
      <c r="D3207" t="str">
        <f>Table19[[#This Row],[Asset Class]] &amp; " - " &amp; Table19[[#This Row],[Class Description]]</f>
        <v>LGHT - Lighting</v>
      </c>
      <c r="E3207" t="s">
        <v>9710</v>
      </c>
      <c r="F3207" t="s">
        <v>9711</v>
      </c>
      <c r="G3207" t="str">
        <f>Table19[[#This Row],[Closing Code]] &amp; " - " &amp; Table19[[#This Row],[Closing Code Description]]</f>
        <v>IMPRMNT - Improper Maintenance</v>
      </c>
      <c r="H3207" t="s">
        <v>8878</v>
      </c>
      <c r="I3207" t="s">
        <v>53</v>
      </c>
    </row>
    <row r="3208" spans="2:9" x14ac:dyDescent="0.35">
      <c r="B3208" t="s">
        <v>340</v>
      </c>
      <c r="C3208" t="s">
        <v>157</v>
      </c>
      <c r="D3208" t="str">
        <f>Table19[[#This Row],[Asset Class]] &amp; " - " &amp; Table19[[#This Row],[Class Description]]</f>
        <v>LGHT - Lighting</v>
      </c>
      <c r="E3208" t="s">
        <v>9712</v>
      </c>
      <c r="F3208" t="s">
        <v>9713</v>
      </c>
      <c r="G3208" t="str">
        <f>Table19[[#This Row],[Closing Code]] &amp; " - " &amp; Table19[[#This Row],[Closing Code Description]]</f>
        <v>INSLUBR - Insufficient Lubrication</v>
      </c>
      <c r="H3208" t="s">
        <v>8878</v>
      </c>
      <c r="I3208" t="s">
        <v>53</v>
      </c>
    </row>
    <row r="3209" spans="2:9" x14ac:dyDescent="0.35">
      <c r="B3209" t="s">
        <v>340</v>
      </c>
      <c r="C3209" t="s">
        <v>157</v>
      </c>
      <c r="D3209" t="str">
        <f>Table19[[#This Row],[Asset Class]] &amp; " - " &amp; Table19[[#This Row],[Class Description]]</f>
        <v>LGHT - Lighting</v>
      </c>
      <c r="E3209" t="s">
        <v>9714</v>
      </c>
      <c r="F3209" t="s">
        <v>9715</v>
      </c>
      <c r="G3209" t="str">
        <f>Table19[[#This Row],[Closing Code]] &amp; " - " &amp; Table19[[#This Row],[Closing Code Description]]</f>
        <v>LACKTRN - Lack of/ Inadequate Training</v>
      </c>
      <c r="H3209" t="s">
        <v>8878</v>
      </c>
      <c r="I3209" t="s">
        <v>53</v>
      </c>
    </row>
    <row r="3210" spans="2:9" x14ac:dyDescent="0.35">
      <c r="B3210" t="s">
        <v>340</v>
      </c>
      <c r="C3210" t="s">
        <v>157</v>
      </c>
      <c r="D3210" t="str">
        <f>Table19[[#This Row],[Asset Class]] &amp; " - " &amp; Table19[[#This Row],[Class Description]]</f>
        <v>LGHT - Lighting</v>
      </c>
      <c r="E3210" t="s">
        <v>10761</v>
      </c>
      <c r="F3210" t="s">
        <v>10762</v>
      </c>
      <c r="G3210" t="str">
        <f>Table19[[#This Row],[Closing Code]] &amp; " - " &amp; Table19[[#This Row],[Closing Code Description]]</f>
        <v>LEDDRIVR - LED Driver Defective</v>
      </c>
      <c r="H3210" t="s">
        <v>8878</v>
      </c>
      <c r="I3210" t="s">
        <v>53</v>
      </c>
    </row>
    <row r="3211" spans="2:9" x14ac:dyDescent="0.35">
      <c r="B3211" t="s">
        <v>340</v>
      </c>
      <c r="C3211" t="s">
        <v>157</v>
      </c>
      <c r="D3211" t="str">
        <f>Table19[[#This Row],[Asset Class]] &amp; " - " &amp; Table19[[#This Row],[Class Description]]</f>
        <v>LGHT - Lighting</v>
      </c>
      <c r="E3211" t="s">
        <v>9716</v>
      </c>
      <c r="F3211" t="s">
        <v>9717</v>
      </c>
      <c r="G3211" t="str">
        <f>Table19[[#This Row],[Closing Code]] &amp; " - " &amp; Table19[[#This Row],[Closing Code Description]]</f>
        <v>MISSCMP - Loose/ Missing Component</v>
      </c>
      <c r="H3211" t="s">
        <v>8878</v>
      </c>
      <c r="I3211" t="s">
        <v>53</v>
      </c>
    </row>
    <row r="3212" spans="2:9" x14ac:dyDescent="0.35">
      <c r="B3212" t="s">
        <v>340</v>
      </c>
      <c r="C3212" t="s">
        <v>157</v>
      </c>
      <c r="D3212" t="str">
        <f>Table19[[#This Row],[Asset Class]] &amp; " - " &amp; Table19[[#This Row],[Class Description]]</f>
        <v>LGHT - Lighting</v>
      </c>
      <c r="E3212" t="s">
        <v>9718</v>
      </c>
      <c r="F3212" t="s">
        <v>9719</v>
      </c>
      <c r="G3212" t="str">
        <f>Table19[[#This Row],[Closing Code]] &amp; " - " &amp; Table19[[#This Row],[Closing Code Description]]</f>
        <v>NRMWEAR - Normal Wear</v>
      </c>
      <c r="H3212" t="s">
        <v>8878</v>
      </c>
      <c r="I3212" t="s">
        <v>53</v>
      </c>
    </row>
    <row r="3213" spans="2:9" x14ac:dyDescent="0.35">
      <c r="B3213" t="s">
        <v>340</v>
      </c>
      <c r="C3213" t="s">
        <v>157</v>
      </c>
      <c r="D3213" t="str">
        <f>Table19[[#This Row],[Asset Class]] &amp; " - " &amp; Table19[[#This Row],[Class Description]]</f>
        <v>LGHT - Lighting</v>
      </c>
      <c r="E3213" t="s">
        <v>9720</v>
      </c>
      <c r="F3213" t="s">
        <v>9721</v>
      </c>
      <c r="G3213" t="str">
        <f>Table19[[#This Row],[Closing Code]] &amp; " - " &amp; Table19[[#This Row],[Closing Code Description]]</f>
        <v>OTHER - Other (specify)</v>
      </c>
      <c r="H3213" t="s">
        <v>8878</v>
      </c>
      <c r="I3213" t="s">
        <v>53</v>
      </c>
    </row>
    <row r="3214" spans="2:9" x14ac:dyDescent="0.35">
      <c r="B3214" t="s">
        <v>340</v>
      </c>
      <c r="C3214" t="s">
        <v>157</v>
      </c>
      <c r="D3214" t="str">
        <f>Table19[[#This Row],[Asset Class]] &amp; " - " &amp; Table19[[#This Row],[Class Description]]</f>
        <v>LGHT - Lighting</v>
      </c>
      <c r="E3214" t="s">
        <v>9722</v>
      </c>
      <c r="F3214" t="s">
        <v>9723</v>
      </c>
      <c r="G3214" t="str">
        <f>Table19[[#This Row],[Closing Code]] &amp; " - " &amp; Table19[[#This Row],[Closing Code Description]]</f>
        <v>PRINSTAL - Poor Installation</v>
      </c>
      <c r="H3214" t="s">
        <v>8878</v>
      </c>
      <c r="I3214" t="s">
        <v>53</v>
      </c>
    </row>
    <row r="3215" spans="2:9" x14ac:dyDescent="0.35">
      <c r="B3215" t="s">
        <v>340</v>
      </c>
      <c r="C3215" t="s">
        <v>157</v>
      </c>
      <c r="D3215" t="str">
        <f>Table19[[#This Row],[Asset Class]] &amp; " - " &amp; Table19[[#This Row],[Class Description]]</f>
        <v>LGHT - Lighting</v>
      </c>
      <c r="E3215" t="s">
        <v>9724</v>
      </c>
      <c r="F3215" t="s">
        <v>9725</v>
      </c>
      <c r="G3215" t="str">
        <f>Table19[[#This Row],[Closing Code]] &amp; " - " &amp; Table19[[#This Row],[Closing Code Description]]</f>
        <v>PROCISSU - Procedure Issue</v>
      </c>
      <c r="H3215" t="s">
        <v>8878</v>
      </c>
      <c r="I3215" t="s">
        <v>53</v>
      </c>
    </row>
    <row r="3216" spans="2:9" x14ac:dyDescent="0.35">
      <c r="B3216" t="s">
        <v>340</v>
      </c>
      <c r="C3216" t="s">
        <v>157</v>
      </c>
      <c r="D3216" t="str">
        <f>Table19[[#This Row],[Asset Class]] &amp; " - " &amp; Table19[[#This Row],[Class Description]]</f>
        <v>LGHT - Lighting</v>
      </c>
      <c r="E3216" t="s">
        <v>9726</v>
      </c>
      <c r="F3216" t="s">
        <v>9727</v>
      </c>
      <c r="G3216" t="str">
        <f>Table19[[#This Row],[Closing Code]] &amp; " - " &amp; Table19[[#This Row],[Closing Code Description]]</f>
        <v>UTLFAIL - Utility Failure</v>
      </c>
      <c r="H3216" t="s">
        <v>8878</v>
      </c>
      <c r="I3216" t="s">
        <v>53</v>
      </c>
    </row>
    <row r="3217" spans="2:9" x14ac:dyDescent="0.35">
      <c r="B3217" t="s">
        <v>340</v>
      </c>
      <c r="C3217" t="s">
        <v>157</v>
      </c>
      <c r="D3217" t="str">
        <f>Table19[[#This Row],[Asset Class]] &amp; " - " &amp; Table19[[#This Row],[Class Description]]</f>
        <v>LGHT - Lighting</v>
      </c>
      <c r="E3217" t="s">
        <v>9728</v>
      </c>
      <c r="F3217" t="s">
        <v>9729</v>
      </c>
      <c r="G3217" t="str">
        <f>Table19[[#This Row],[Closing Code]] &amp; " - " &amp; Table19[[#This Row],[Closing Code Description]]</f>
        <v>VNDLSM - Vandalism</v>
      </c>
      <c r="H3217" t="s">
        <v>8878</v>
      </c>
      <c r="I3217" t="s">
        <v>53</v>
      </c>
    </row>
    <row r="3218" spans="2:9" x14ac:dyDescent="0.35">
      <c r="B3218" t="s">
        <v>340</v>
      </c>
      <c r="C3218" t="s">
        <v>157</v>
      </c>
      <c r="D3218" t="str">
        <f>Table19[[#This Row],[Asset Class]] &amp; " - " &amp; Table19[[#This Row],[Class Description]]</f>
        <v>LGHT - Lighting</v>
      </c>
      <c r="E3218" t="s">
        <v>9730</v>
      </c>
      <c r="F3218" t="s">
        <v>9731</v>
      </c>
      <c r="G3218" t="str">
        <f>Table19[[#This Row],[Closing Code]] &amp; " - " &amp; Table19[[#This Row],[Closing Code Description]]</f>
        <v>WORNCMPT - Defective/ Worn Component</v>
      </c>
      <c r="H3218" t="s">
        <v>8878</v>
      </c>
      <c r="I3218" t="s">
        <v>53</v>
      </c>
    </row>
    <row r="3219" spans="2:9" x14ac:dyDescent="0.35">
      <c r="B3219" t="s">
        <v>340</v>
      </c>
      <c r="C3219" t="s">
        <v>157</v>
      </c>
      <c r="D3219" t="str">
        <f>Table19[[#This Row],[Asset Class]] &amp; " - " &amp; Table19[[#This Row],[Class Description]]</f>
        <v>LGHT - Lighting</v>
      </c>
      <c r="E3219" t="s">
        <v>9732</v>
      </c>
      <c r="F3219" t="s">
        <v>9733</v>
      </c>
      <c r="G3219" t="str">
        <f>Table19[[#This Row],[Closing Code]] &amp; " - " &amp; Table19[[#This Row],[Closing Code Description]]</f>
        <v>ADJUSTD - Adjusted</v>
      </c>
      <c r="H3219" t="s">
        <v>8896</v>
      </c>
      <c r="I3219" t="s">
        <v>53</v>
      </c>
    </row>
    <row r="3220" spans="2:9" x14ac:dyDescent="0.35">
      <c r="B3220" t="s">
        <v>340</v>
      </c>
      <c r="C3220" t="s">
        <v>157</v>
      </c>
      <c r="D3220" t="str">
        <f>Table19[[#This Row],[Asset Class]] &amp; " - " &amp; Table19[[#This Row],[Class Description]]</f>
        <v>LGHT - Lighting</v>
      </c>
      <c r="E3220" t="s">
        <v>9734</v>
      </c>
      <c r="F3220" t="s">
        <v>9735</v>
      </c>
      <c r="G3220" t="str">
        <f>Table19[[#This Row],[Closing Code]] &amp; " - " &amp; Table19[[#This Row],[Closing Code Description]]</f>
        <v>DECOMM - Decommission</v>
      </c>
      <c r="H3220" t="s">
        <v>8896</v>
      </c>
      <c r="I3220" t="s">
        <v>53</v>
      </c>
    </row>
    <row r="3221" spans="2:9" x14ac:dyDescent="0.35">
      <c r="B3221" t="s">
        <v>340</v>
      </c>
      <c r="C3221" t="s">
        <v>157</v>
      </c>
      <c r="D3221" t="str">
        <f>Table19[[#This Row],[Asset Class]] &amp; " - " &amp; Table19[[#This Row],[Class Description]]</f>
        <v>LGHT - Lighting</v>
      </c>
      <c r="E3221" t="s">
        <v>9736</v>
      </c>
      <c r="F3221" t="s">
        <v>9737</v>
      </c>
      <c r="G3221" t="str">
        <f>Table19[[#This Row],[Closing Code]] &amp; " - " &amp; Table19[[#This Row],[Closing Code Description]]</f>
        <v>DECONTME - Decontaminate</v>
      </c>
      <c r="H3221" t="s">
        <v>8896</v>
      </c>
      <c r="I3221" t="s">
        <v>53</v>
      </c>
    </row>
    <row r="3222" spans="2:9" x14ac:dyDescent="0.35">
      <c r="B3222" t="s">
        <v>340</v>
      </c>
      <c r="C3222" t="s">
        <v>157</v>
      </c>
      <c r="D3222" t="str">
        <f>Table19[[#This Row],[Asset Class]] &amp; " - " &amp; Table19[[#This Row],[Class Description]]</f>
        <v>LGHT - Lighting</v>
      </c>
      <c r="E3222" t="s">
        <v>9738</v>
      </c>
      <c r="F3222" t="s">
        <v>9739</v>
      </c>
      <c r="G3222" t="str">
        <f>Table19[[#This Row],[Closing Code]] &amp; " - " &amp; Table19[[#This Row],[Closing Code Description]]</f>
        <v>DONOTHIN - Do Nothing</v>
      </c>
      <c r="H3222" t="s">
        <v>8896</v>
      </c>
      <c r="I3222" t="s">
        <v>53</v>
      </c>
    </row>
    <row r="3223" spans="2:9" x14ac:dyDescent="0.35">
      <c r="B3223" t="s">
        <v>340</v>
      </c>
      <c r="C3223" t="s">
        <v>157</v>
      </c>
      <c r="D3223" t="str">
        <f>Table19[[#This Row],[Asset Class]] &amp; " - " &amp; Table19[[#This Row],[Class Description]]</f>
        <v>LGHT - Lighting</v>
      </c>
      <c r="E3223" t="s">
        <v>9740</v>
      </c>
      <c r="F3223" t="s">
        <v>9741</v>
      </c>
      <c r="G3223" t="str">
        <f>Table19[[#This Row],[Closing Code]] &amp; " - " &amp; Table19[[#This Row],[Closing Code Description]]</f>
        <v>LUBRCTE - Lubricate</v>
      </c>
      <c r="H3223" t="s">
        <v>8896</v>
      </c>
      <c r="I3223" t="s">
        <v>53</v>
      </c>
    </row>
    <row r="3224" spans="2:9" x14ac:dyDescent="0.35">
      <c r="B3224" t="s">
        <v>340</v>
      </c>
      <c r="C3224" t="s">
        <v>157</v>
      </c>
      <c r="D3224" t="str">
        <f>Table19[[#This Row],[Asset Class]] &amp; " - " &amp; Table19[[#This Row],[Class Description]]</f>
        <v>LGHT - Lighting</v>
      </c>
      <c r="E3224" t="s">
        <v>9720</v>
      </c>
      <c r="F3224" t="s">
        <v>9721</v>
      </c>
      <c r="G3224" t="str">
        <f>Table19[[#This Row],[Closing Code]] &amp; " - " &amp; Table19[[#This Row],[Closing Code Description]]</f>
        <v>OTHER - Other (specify)</v>
      </c>
      <c r="H3224" t="s">
        <v>8896</v>
      </c>
      <c r="I3224" t="s">
        <v>53</v>
      </c>
    </row>
    <row r="3225" spans="2:9" x14ac:dyDescent="0.35">
      <c r="B3225" t="s">
        <v>340</v>
      </c>
      <c r="C3225" t="s">
        <v>157</v>
      </c>
      <c r="D3225" t="str">
        <f>Table19[[#This Row],[Asset Class]] &amp; " - " &amp; Table19[[#This Row],[Class Description]]</f>
        <v>LGHT - Lighting</v>
      </c>
      <c r="E3225" t="s">
        <v>9742</v>
      </c>
      <c r="F3225" t="s">
        <v>9743</v>
      </c>
      <c r="G3225" t="str">
        <f>Table19[[#This Row],[Closing Code]] &amp; " - " &amp; Table19[[#This Row],[Closing Code Description]]</f>
        <v>RECALBRT - Recalibrate</v>
      </c>
      <c r="H3225" t="s">
        <v>8896</v>
      </c>
      <c r="I3225" t="s">
        <v>53</v>
      </c>
    </row>
    <row r="3226" spans="2:9" x14ac:dyDescent="0.35">
      <c r="B3226" t="s">
        <v>340</v>
      </c>
      <c r="C3226" t="s">
        <v>157</v>
      </c>
      <c r="D3226" t="str">
        <f>Table19[[#This Row],[Asset Class]] &amp; " - " &amp; Table19[[#This Row],[Class Description]]</f>
        <v>LGHT - Lighting</v>
      </c>
      <c r="E3226" t="s">
        <v>9744</v>
      </c>
      <c r="F3226" t="s">
        <v>9745</v>
      </c>
      <c r="G3226" t="str">
        <f>Table19[[#This Row],[Closing Code]] &amp; " - " &amp; Table19[[#This Row],[Closing Code Description]]</f>
        <v>REMVOBT - Remove Obstruction</v>
      </c>
      <c r="H3226" t="s">
        <v>8896</v>
      </c>
      <c r="I3226" t="s">
        <v>53</v>
      </c>
    </row>
    <row r="3227" spans="2:9" x14ac:dyDescent="0.35">
      <c r="B3227" t="s">
        <v>340</v>
      </c>
      <c r="C3227" t="s">
        <v>157</v>
      </c>
      <c r="D3227" t="str">
        <f>Table19[[#This Row],[Asset Class]] &amp; " - " &amp; Table19[[#This Row],[Class Description]]</f>
        <v>LGHT - Lighting</v>
      </c>
      <c r="E3227" t="s">
        <v>9746</v>
      </c>
      <c r="F3227" t="s">
        <v>9747</v>
      </c>
      <c r="G3227" t="str">
        <f>Table19[[#This Row],[Closing Code]] &amp; " - " &amp; Table19[[#This Row],[Closing Code Description]]</f>
        <v>REPCMPT - Repair Component</v>
      </c>
      <c r="H3227" t="s">
        <v>8896</v>
      </c>
      <c r="I3227" t="s">
        <v>53</v>
      </c>
    </row>
    <row r="3228" spans="2:9" x14ac:dyDescent="0.35">
      <c r="B3228" t="s">
        <v>340</v>
      </c>
      <c r="C3228" t="s">
        <v>157</v>
      </c>
      <c r="D3228" t="str">
        <f>Table19[[#This Row],[Asset Class]] &amp; " - " &amp; Table19[[#This Row],[Class Description]]</f>
        <v>LGHT - Lighting</v>
      </c>
      <c r="E3228" t="s">
        <v>9776</v>
      </c>
      <c r="F3228" t="s">
        <v>9777</v>
      </c>
      <c r="G3228" t="str">
        <f>Table19[[#This Row],[Closing Code]] &amp; " - " &amp; Table19[[#This Row],[Closing Code Description]]</f>
        <v>REPLACE - Replace</v>
      </c>
      <c r="H3228" t="s">
        <v>8896</v>
      </c>
      <c r="I3228" t="s">
        <v>53</v>
      </c>
    </row>
    <row r="3229" spans="2:9" x14ac:dyDescent="0.35">
      <c r="B3229" t="s">
        <v>340</v>
      </c>
      <c r="C3229" t="s">
        <v>157</v>
      </c>
      <c r="D3229" t="str">
        <f>Table19[[#This Row],[Asset Class]] &amp; " - " &amp; Table19[[#This Row],[Class Description]]</f>
        <v>LGHT - Lighting</v>
      </c>
      <c r="E3229" t="s">
        <v>9748</v>
      </c>
      <c r="F3229" t="s">
        <v>9749</v>
      </c>
      <c r="G3229" t="str">
        <f>Table19[[#This Row],[Closing Code]] &amp; " - " &amp; Table19[[#This Row],[Closing Code Description]]</f>
        <v>REPLASS - Replace Asset</v>
      </c>
      <c r="H3229" t="s">
        <v>8896</v>
      </c>
      <c r="I3229" t="s">
        <v>53</v>
      </c>
    </row>
    <row r="3230" spans="2:9" x14ac:dyDescent="0.35">
      <c r="B3230" t="s">
        <v>340</v>
      </c>
      <c r="C3230" t="s">
        <v>157</v>
      </c>
      <c r="D3230" t="str">
        <f>Table19[[#This Row],[Asset Class]] &amp; " - " &amp; Table19[[#This Row],[Class Description]]</f>
        <v>LGHT - Lighting</v>
      </c>
      <c r="E3230" t="s">
        <v>9750</v>
      </c>
      <c r="F3230" t="s">
        <v>9751</v>
      </c>
      <c r="G3230" t="str">
        <f>Table19[[#This Row],[Closing Code]] &amp; " - " &amp; Table19[[#This Row],[Closing Code Description]]</f>
        <v>REPLCMPT - Replace Component</v>
      </c>
      <c r="H3230" t="s">
        <v>8896</v>
      </c>
      <c r="I3230" t="s">
        <v>53</v>
      </c>
    </row>
    <row r="3231" spans="2:9" x14ac:dyDescent="0.35">
      <c r="B3231" t="s">
        <v>340</v>
      </c>
      <c r="C3231" t="s">
        <v>157</v>
      </c>
      <c r="D3231" t="str">
        <f>Table19[[#This Row],[Asset Class]] &amp; " - " &amp; Table19[[#This Row],[Class Description]]</f>
        <v>LGHT - Lighting</v>
      </c>
      <c r="E3231" t="s">
        <v>9752</v>
      </c>
      <c r="F3231" t="s">
        <v>9753</v>
      </c>
      <c r="G3231" t="str">
        <f>Table19[[#This Row],[Closing Code]] &amp; " - " &amp; Table19[[#This Row],[Closing Code Description]]</f>
        <v>REPRASS - Repair Asset</v>
      </c>
      <c r="H3231" t="s">
        <v>8896</v>
      </c>
      <c r="I3231" t="s">
        <v>53</v>
      </c>
    </row>
    <row r="3232" spans="2:9" x14ac:dyDescent="0.35">
      <c r="B3232" t="s">
        <v>340</v>
      </c>
      <c r="C3232" t="s">
        <v>157</v>
      </c>
      <c r="D3232" t="str">
        <f>Table19[[#This Row],[Asset Class]] &amp; " - " &amp; Table19[[#This Row],[Class Description]]</f>
        <v>LGHT - Lighting</v>
      </c>
      <c r="E3232" t="s">
        <v>9754</v>
      </c>
      <c r="F3232" t="s">
        <v>9755</v>
      </c>
      <c r="G3232" t="str">
        <f>Table19[[#This Row],[Closing Code]] &amp; " - " &amp; Table19[[#This Row],[Closing Code Description]]</f>
        <v>UPGRADES - Upgrade</v>
      </c>
      <c r="H3232" t="s">
        <v>8896</v>
      </c>
      <c r="I3232" t="s">
        <v>53</v>
      </c>
    </row>
    <row r="3233" spans="2:9" x14ac:dyDescent="0.35">
      <c r="B3233" t="s">
        <v>333</v>
      </c>
      <c r="C3233" t="s">
        <v>158</v>
      </c>
      <c r="D3233" t="str">
        <f>Table19[[#This Row],[Asset Class]] &amp; " - " &amp; Table19[[#This Row],[Class Description]]</f>
        <v>LGHTCTRL - Lighting Control System</v>
      </c>
      <c r="E3233" t="s">
        <v>9672</v>
      </c>
      <c r="F3233" t="s">
        <v>9673</v>
      </c>
      <c r="G3233" t="str">
        <f>Table19[[#This Row],[Closing Code]] &amp; " - " &amp; Table19[[#This Row],[Closing Code Description]]</f>
        <v>ABNTEMP - Abnormal Temperature</v>
      </c>
      <c r="H3233" t="s">
        <v>8863</v>
      </c>
      <c r="I3233" t="s">
        <v>53</v>
      </c>
    </row>
    <row r="3234" spans="2:9" x14ac:dyDescent="0.35">
      <c r="B3234" t="s">
        <v>333</v>
      </c>
      <c r="C3234" t="s">
        <v>158</v>
      </c>
      <c r="D3234" t="str">
        <f>Table19[[#This Row],[Asset Class]] &amp; " - " &amp; Table19[[#This Row],[Class Description]]</f>
        <v>LGHTCTRL - Lighting Control System</v>
      </c>
      <c r="E3234" t="s">
        <v>9674</v>
      </c>
      <c r="F3234" t="s">
        <v>9675</v>
      </c>
      <c r="G3234" t="str">
        <f>Table19[[#This Row],[Closing Code]] &amp; " - " &amp; Table19[[#This Row],[Closing Code Description]]</f>
        <v>CORROS - Corrosion</v>
      </c>
      <c r="H3234" t="s">
        <v>8863</v>
      </c>
      <c r="I3234" t="s">
        <v>53</v>
      </c>
    </row>
    <row r="3235" spans="2:9" x14ac:dyDescent="0.35">
      <c r="B3235" t="s">
        <v>333</v>
      </c>
      <c r="C3235" t="s">
        <v>158</v>
      </c>
      <c r="D3235" t="str">
        <f>Table19[[#This Row],[Asset Class]] &amp; " - " &amp; Table19[[#This Row],[Class Description]]</f>
        <v>LGHTCTRL - Lighting Control System</v>
      </c>
      <c r="E3235" t="s">
        <v>9676</v>
      </c>
      <c r="F3235" t="s">
        <v>9677</v>
      </c>
      <c r="G3235" t="str">
        <f>Table19[[#This Row],[Closing Code]] &amp; " - " &amp; Table19[[#This Row],[Closing Code Description]]</f>
        <v>ELECTRIP - Electrical Trip Out</v>
      </c>
      <c r="H3235" t="s">
        <v>8863</v>
      </c>
      <c r="I3235" t="s">
        <v>53</v>
      </c>
    </row>
    <row r="3236" spans="2:9" x14ac:dyDescent="0.35">
      <c r="B3236" t="s">
        <v>333</v>
      </c>
      <c r="C3236" t="s">
        <v>158</v>
      </c>
      <c r="D3236" t="str">
        <f>Table19[[#This Row],[Asset Class]] &amp; " - " &amp; Table19[[#This Row],[Class Description]]</f>
        <v>LGHTCTRL - Lighting Control System</v>
      </c>
      <c r="E3236" t="s">
        <v>9678</v>
      </c>
      <c r="F3236" t="s">
        <v>9679</v>
      </c>
      <c r="G3236" t="str">
        <f>Table19[[#This Row],[Closing Code]] &amp; " - " &amp; Table19[[#This Row],[Closing Code Description]]</f>
        <v>EXNOISE - Excessive Noise</v>
      </c>
      <c r="H3236" t="s">
        <v>8863</v>
      </c>
      <c r="I3236" t="s">
        <v>53</v>
      </c>
    </row>
    <row r="3237" spans="2:9" x14ac:dyDescent="0.35">
      <c r="B3237" t="s">
        <v>333</v>
      </c>
      <c r="C3237" t="s">
        <v>158</v>
      </c>
      <c r="D3237" t="str">
        <f>Table19[[#This Row],[Asset Class]] &amp; " - " &amp; Table19[[#This Row],[Class Description]]</f>
        <v>LGHTCTRL - Lighting Control System</v>
      </c>
      <c r="E3237" t="s">
        <v>9680</v>
      </c>
      <c r="F3237" t="s">
        <v>9681</v>
      </c>
      <c r="G3237" t="str">
        <f>Table19[[#This Row],[Closing Code]] &amp; " - " &amp; Table19[[#This Row],[Closing Code Description]]</f>
        <v>EXVIBRTN - Excessive Vibration</v>
      </c>
      <c r="H3237" t="s">
        <v>8863</v>
      </c>
      <c r="I3237" t="s">
        <v>53</v>
      </c>
    </row>
    <row r="3238" spans="2:9" x14ac:dyDescent="0.35">
      <c r="B3238" t="s">
        <v>333</v>
      </c>
      <c r="C3238" t="s">
        <v>158</v>
      </c>
      <c r="D3238" t="str">
        <f>Table19[[#This Row],[Asset Class]] &amp; " - " &amp; Table19[[#This Row],[Class Description]]</f>
        <v>LGHTCTRL - Lighting Control System</v>
      </c>
      <c r="E3238" t="s">
        <v>9682</v>
      </c>
      <c r="F3238" t="s">
        <v>9683</v>
      </c>
      <c r="G3238" t="str">
        <f>Table19[[#This Row],[Closing Code]] &amp; " - " &amp; Table19[[#This Row],[Closing Code Description]]</f>
        <v>JAMMEDEQ - Jammed Equipment</v>
      </c>
      <c r="H3238" t="s">
        <v>8863</v>
      </c>
      <c r="I3238" t="s">
        <v>53</v>
      </c>
    </row>
    <row r="3239" spans="2:9" x14ac:dyDescent="0.35">
      <c r="B3239" t="s">
        <v>333</v>
      </c>
      <c r="C3239" t="s">
        <v>158</v>
      </c>
      <c r="D3239" t="str">
        <f>Table19[[#This Row],[Asset Class]] &amp; " - " &amp; Table19[[#This Row],[Class Description]]</f>
        <v>LGHTCTRL - Lighting Control System</v>
      </c>
      <c r="E3239" t="s">
        <v>9684</v>
      </c>
      <c r="F3239" t="s">
        <v>9685</v>
      </c>
      <c r="G3239" t="str">
        <f>Table19[[#This Row],[Closing Code]] &amp; " - " &amp; Table19[[#This Row],[Closing Code Description]]</f>
        <v>LEAKING - Leaking</v>
      </c>
      <c r="H3239" t="s">
        <v>8863</v>
      </c>
      <c r="I3239" t="s">
        <v>53</v>
      </c>
    </row>
    <row r="3240" spans="2:9" x14ac:dyDescent="0.35">
      <c r="B3240" t="s">
        <v>333</v>
      </c>
      <c r="C3240" t="s">
        <v>158</v>
      </c>
      <c r="D3240" t="str">
        <f>Table19[[#This Row],[Asset Class]] &amp; " - " &amp; Table19[[#This Row],[Class Description]]</f>
        <v>LGHTCTRL - Lighting Control System</v>
      </c>
      <c r="E3240" t="s">
        <v>9686</v>
      </c>
      <c r="F3240" t="s">
        <v>9687</v>
      </c>
      <c r="G3240" t="str">
        <f>Table19[[#This Row],[Closing Code]] &amp; " - " &amp; Table19[[#This Row],[Closing Code Description]]</f>
        <v>LOWPERF - Low Performance</v>
      </c>
      <c r="H3240" t="s">
        <v>8863</v>
      </c>
      <c r="I3240" t="s">
        <v>53</v>
      </c>
    </row>
    <row r="3241" spans="2:9" x14ac:dyDescent="0.35">
      <c r="B3241" t="s">
        <v>333</v>
      </c>
      <c r="C3241" t="s">
        <v>158</v>
      </c>
      <c r="D3241" t="str">
        <f>Table19[[#This Row],[Asset Class]] &amp; " - " &amp; Table19[[#This Row],[Class Description]]</f>
        <v>LGHTCTRL - Lighting Control System</v>
      </c>
      <c r="E3241" t="s">
        <v>9688</v>
      </c>
      <c r="F3241" t="s">
        <v>9689</v>
      </c>
      <c r="G3241" t="str">
        <f>Table19[[#This Row],[Closing Code]] &amp; " - " &amp; Table19[[#This Row],[Closing Code Description]]</f>
        <v>NONOPER - Non-Operational</v>
      </c>
      <c r="H3241" t="s">
        <v>8863</v>
      </c>
      <c r="I3241" t="s">
        <v>53</v>
      </c>
    </row>
    <row r="3242" spans="2:9" x14ac:dyDescent="0.35">
      <c r="B3242" t="s">
        <v>333</v>
      </c>
      <c r="C3242" t="s">
        <v>158</v>
      </c>
      <c r="D3242" t="str">
        <f>Table19[[#This Row],[Asset Class]] &amp; " - " &amp; Table19[[#This Row],[Class Description]]</f>
        <v>LGHTCTRL - Lighting Control System</v>
      </c>
      <c r="E3242" t="s">
        <v>9690</v>
      </c>
      <c r="F3242" t="s">
        <v>9691</v>
      </c>
      <c r="G3242" t="str">
        <f>Table19[[#This Row],[Closing Code]] &amp; " - " &amp; Table19[[#This Row],[Closing Code Description]]</f>
        <v>PHYDMGE - Physical Damage</v>
      </c>
      <c r="H3242" t="s">
        <v>8863</v>
      </c>
      <c r="I3242" t="s">
        <v>53</v>
      </c>
    </row>
    <row r="3243" spans="2:9" x14ac:dyDescent="0.35">
      <c r="B3243" t="s">
        <v>333</v>
      </c>
      <c r="C3243" t="s">
        <v>158</v>
      </c>
      <c r="D3243" t="str">
        <f>Table19[[#This Row],[Asset Class]] &amp; " - " &amp; Table19[[#This Row],[Class Description]]</f>
        <v>LGHTCTRL - Lighting Control System</v>
      </c>
      <c r="E3243" t="s">
        <v>9692</v>
      </c>
      <c r="F3243" t="s">
        <v>9693</v>
      </c>
      <c r="G3243" t="str">
        <f>Table19[[#This Row],[Closing Code]] &amp; " - " &amp; Table19[[#This Row],[Closing Code Description]]</f>
        <v>UNSMELL - Unusual Smell</v>
      </c>
      <c r="H3243" t="s">
        <v>8863</v>
      </c>
      <c r="I3243" t="s">
        <v>53</v>
      </c>
    </row>
    <row r="3244" spans="2:9" x14ac:dyDescent="0.35">
      <c r="B3244" t="s">
        <v>333</v>
      </c>
      <c r="C3244" t="s">
        <v>158</v>
      </c>
      <c r="D3244" t="str">
        <f>Table19[[#This Row],[Asset Class]] &amp; " - " &amp; Table19[[#This Row],[Class Description]]</f>
        <v>LGHTCTRL - Lighting Control System</v>
      </c>
      <c r="E3244" t="s">
        <v>9694</v>
      </c>
      <c r="F3244" t="s">
        <v>9695</v>
      </c>
      <c r="G3244" t="str">
        <f>Table19[[#This Row],[Closing Code]] &amp; " - " &amp; Table19[[#This Row],[Closing Code Description]]</f>
        <v>UNSMOKE - Unusual Smoke</v>
      </c>
      <c r="H3244" t="s">
        <v>8863</v>
      </c>
      <c r="I3244" t="s">
        <v>53</v>
      </c>
    </row>
    <row r="3245" spans="2:9" x14ac:dyDescent="0.35">
      <c r="B3245" t="s">
        <v>333</v>
      </c>
      <c r="C3245" t="s">
        <v>158</v>
      </c>
      <c r="D3245" t="str">
        <f>Table19[[#This Row],[Asset Class]] &amp; " - " &amp; Table19[[#This Row],[Class Description]]</f>
        <v>LGHTCTRL - Lighting Control System</v>
      </c>
      <c r="E3245" t="s">
        <v>10763</v>
      </c>
      <c r="F3245" t="s">
        <v>10764</v>
      </c>
      <c r="G3245" t="str">
        <f>Table19[[#This Row],[Closing Code]] &amp; " - " &amp; Table19[[#This Row],[Closing Code Description]]</f>
        <v>LCSFAIL - Lighting Control System Failed</v>
      </c>
      <c r="H3245" t="s">
        <v>8876</v>
      </c>
      <c r="I3245" t="s">
        <v>53</v>
      </c>
    </row>
    <row r="3246" spans="2:9" x14ac:dyDescent="0.35">
      <c r="B3246" t="s">
        <v>333</v>
      </c>
      <c r="C3246" t="s">
        <v>158</v>
      </c>
      <c r="D3246" t="str">
        <f>Table19[[#This Row],[Asset Class]] &amp; " - " &amp; Table19[[#This Row],[Class Description]]</f>
        <v>LGHTCTRL - Lighting Control System</v>
      </c>
      <c r="E3246" t="s">
        <v>9698</v>
      </c>
      <c r="F3246" t="s">
        <v>9699</v>
      </c>
      <c r="G3246" t="str">
        <f>Table19[[#This Row],[Closing Code]] &amp; " - " &amp; Table19[[#This Row],[Closing Code Description]]</f>
        <v>ACCIDENT - Accident</v>
      </c>
      <c r="H3246" t="s">
        <v>8878</v>
      </c>
      <c r="I3246" t="s">
        <v>53</v>
      </c>
    </row>
    <row r="3247" spans="2:9" x14ac:dyDescent="0.35">
      <c r="B3247" t="s">
        <v>333</v>
      </c>
      <c r="C3247" t="s">
        <v>158</v>
      </c>
      <c r="D3247" t="str">
        <f>Table19[[#This Row],[Asset Class]] &amp; " - " &amp; Table19[[#This Row],[Class Description]]</f>
        <v>LGHTCTRL - Lighting Control System</v>
      </c>
      <c r="E3247" t="s">
        <v>9700</v>
      </c>
      <c r="F3247" t="s">
        <v>9701</v>
      </c>
      <c r="G3247" t="str">
        <f>Table19[[#This Row],[Closing Code]] &amp; " - " &amp; Table19[[#This Row],[Closing Code Description]]</f>
        <v>ACCWEAR - Accelerated Wear</v>
      </c>
      <c r="H3247" t="s">
        <v>8878</v>
      </c>
      <c r="I3247" t="s">
        <v>53</v>
      </c>
    </row>
    <row r="3248" spans="2:9" x14ac:dyDescent="0.35">
      <c r="B3248" t="s">
        <v>333</v>
      </c>
      <c r="C3248" t="s">
        <v>158</v>
      </c>
      <c r="D3248" t="str">
        <f>Table19[[#This Row],[Asset Class]] &amp; " - " &amp; Table19[[#This Row],[Class Description]]</f>
        <v>LGHTCTRL - Lighting Control System</v>
      </c>
      <c r="E3248" t="s">
        <v>9702</v>
      </c>
      <c r="F3248" t="s">
        <v>9703</v>
      </c>
      <c r="G3248" t="str">
        <f>Table19[[#This Row],[Closing Code]] &amp; " - " &amp; Table19[[#This Row],[Closing Code Description]]</f>
        <v>ACTGOD - Weather condition/Forces of nature or Act of God</v>
      </c>
      <c r="H3248" t="s">
        <v>8878</v>
      </c>
      <c r="I3248" t="s">
        <v>53</v>
      </c>
    </row>
    <row r="3249" spans="2:9" x14ac:dyDescent="0.35">
      <c r="B3249" t="s">
        <v>333</v>
      </c>
      <c r="C3249" t="s">
        <v>158</v>
      </c>
      <c r="D3249" t="str">
        <f>Table19[[#This Row],[Asset Class]] &amp; " - " &amp; Table19[[#This Row],[Class Description]]</f>
        <v>LGHTCTRL - Lighting Control System</v>
      </c>
      <c r="E3249" t="s">
        <v>9704</v>
      </c>
      <c r="F3249" t="s">
        <v>9705</v>
      </c>
      <c r="G3249" t="str">
        <f>Table19[[#This Row],[Closing Code]] &amp; " - " &amp; Table19[[#This Row],[Closing Code Description]]</f>
        <v>CONTAM - Contamination</v>
      </c>
      <c r="H3249" t="s">
        <v>8878</v>
      </c>
      <c r="I3249" t="s">
        <v>53</v>
      </c>
    </row>
    <row r="3250" spans="2:9" x14ac:dyDescent="0.35">
      <c r="B3250" t="s">
        <v>333</v>
      </c>
      <c r="C3250" t="s">
        <v>158</v>
      </c>
      <c r="D3250" t="str">
        <f>Table19[[#This Row],[Asset Class]] &amp; " - " &amp; Table19[[#This Row],[Class Description]]</f>
        <v>LGHTCTRL - Lighting Control System</v>
      </c>
      <c r="E3250" t="s">
        <v>9706</v>
      </c>
      <c r="F3250" t="s">
        <v>9707</v>
      </c>
      <c r="G3250" t="str">
        <f>Table19[[#This Row],[Closing Code]] &amp; " - " &amp; Table19[[#This Row],[Closing Code Description]]</f>
        <v>DEFASSET - Defective Asset</v>
      </c>
      <c r="H3250" t="s">
        <v>8878</v>
      </c>
      <c r="I3250" t="s">
        <v>53</v>
      </c>
    </row>
    <row r="3251" spans="2:9" x14ac:dyDescent="0.35">
      <c r="B3251" t="s">
        <v>333</v>
      </c>
      <c r="C3251" t="s">
        <v>158</v>
      </c>
      <c r="D3251" t="str">
        <f>Table19[[#This Row],[Asset Class]] &amp; " - " &amp; Table19[[#This Row],[Class Description]]</f>
        <v>LGHTCTRL - Lighting Control System</v>
      </c>
      <c r="E3251" t="s">
        <v>9708</v>
      </c>
      <c r="F3251" t="s">
        <v>9709</v>
      </c>
      <c r="G3251" t="str">
        <f>Table19[[#This Row],[Closing Code]] &amp; " - " &amp; Table19[[#This Row],[Closing Code Description]]</f>
        <v>EXLOAD - Excessive Load</v>
      </c>
      <c r="H3251" t="s">
        <v>8878</v>
      </c>
      <c r="I3251" t="s">
        <v>53</v>
      </c>
    </row>
    <row r="3252" spans="2:9" x14ac:dyDescent="0.35">
      <c r="B3252" t="s">
        <v>333</v>
      </c>
      <c r="C3252" t="s">
        <v>158</v>
      </c>
      <c r="D3252" t="str">
        <f>Table19[[#This Row],[Asset Class]] &amp; " - " &amp; Table19[[#This Row],[Class Description]]</f>
        <v>LGHTCTRL - Lighting Control System</v>
      </c>
      <c r="E3252" t="s">
        <v>9710</v>
      </c>
      <c r="F3252" t="s">
        <v>9711</v>
      </c>
      <c r="G3252" t="str">
        <f>Table19[[#This Row],[Closing Code]] &amp; " - " &amp; Table19[[#This Row],[Closing Code Description]]</f>
        <v>IMPRMNT - Improper Maintenance</v>
      </c>
      <c r="H3252" t="s">
        <v>8878</v>
      </c>
      <c r="I3252" t="s">
        <v>53</v>
      </c>
    </row>
    <row r="3253" spans="2:9" x14ac:dyDescent="0.35">
      <c r="B3253" t="s">
        <v>333</v>
      </c>
      <c r="C3253" t="s">
        <v>158</v>
      </c>
      <c r="D3253" t="str">
        <f>Table19[[#This Row],[Asset Class]] &amp; " - " &amp; Table19[[#This Row],[Class Description]]</f>
        <v>LGHTCTRL - Lighting Control System</v>
      </c>
      <c r="E3253" t="s">
        <v>9712</v>
      </c>
      <c r="F3253" t="s">
        <v>9713</v>
      </c>
      <c r="G3253" t="str">
        <f>Table19[[#This Row],[Closing Code]] &amp; " - " &amp; Table19[[#This Row],[Closing Code Description]]</f>
        <v>INSLUBR - Insufficient Lubrication</v>
      </c>
      <c r="H3253" t="s">
        <v>8878</v>
      </c>
      <c r="I3253" t="s">
        <v>53</v>
      </c>
    </row>
    <row r="3254" spans="2:9" x14ac:dyDescent="0.35">
      <c r="B3254" t="s">
        <v>333</v>
      </c>
      <c r="C3254" t="s">
        <v>158</v>
      </c>
      <c r="D3254" t="str">
        <f>Table19[[#This Row],[Asset Class]] &amp; " - " &amp; Table19[[#This Row],[Class Description]]</f>
        <v>LGHTCTRL - Lighting Control System</v>
      </c>
      <c r="E3254" t="s">
        <v>9714</v>
      </c>
      <c r="F3254" t="s">
        <v>9715</v>
      </c>
      <c r="G3254" t="str">
        <f>Table19[[#This Row],[Closing Code]] &amp; " - " &amp; Table19[[#This Row],[Closing Code Description]]</f>
        <v>LACKTRN - Lack of/ Inadequate Training</v>
      </c>
      <c r="H3254" t="s">
        <v>8878</v>
      </c>
      <c r="I3254" t="s">
        <v>53</v>
      </c>
    </row>
    <row r="3255" spans="2:9" x14ac:dyDescent="0.35">
      <c r="B3255" t="s">
        <v>333</v>
      </c>
      <c r="C3255" t="s">
        <v>158</v>
      </c>
      <c r="D3255" t="str">
        <f>Table19[[#This Row],[Asset Class]] &amp; " - " &amp; Table19[[#This Row],[Class Description]]</f>
        <v>LGHTCTRL - Lighting Control System</v>
      </c>
      <c r="E3255" t="s">
        <v>9716</v>
      </c>
      <c r="F3255" t="s">
        <v>9717</v>
      </c>
      <c r="G3255" t="str">
        <f>Table19[[#This Row],[Closing Code]] &amp; " - " &amp; Table19[[#This Row],[Closing Code Description]]</f>
        <v>MISSCMP - Loose/ Missing Component</v>
      </c>
      <c r="H3255" t="s">
        <v>8878</v>
      </c>
      <c r="I3255" t="s">
        <v>53</v>
      </c>
    </row>
    <row r="3256" spans="2:9" x14ac:dyDescent="0.35">
      <c r="B3256" t="s">
        <v>333</v>
      </c>
      <c r="C3256" t="s">
        <v>158</v>
      </c>
      <c r="D3256" t="str">
        <f>Table19[[#This Row],[Asset Class]] &amp; " - " &amp; Table19[[#This Row],[Class Description]]</f>
        <v>LGHTCTRL - Lighting Control System</v>
      </c>
      <c r="E3256" t="s">
        <v>9718</v>
      </c>
      <c r="F3256" t="s">
        <v>9719</v>
      </c>
      <c r="G3256" t="str">
        <f>Table19[[#This Row],[Closing Code]] &amp; " - " &amp; Table19[[#This Row],[Closing Code Description]]</f>
        <v>NRMWEAR - Normal Wear</v>
      </c>
      <c r="H3256" t="s">
        <v>8878</v>
      </c>
      <c r="I3256" t="s">
        <v>53</v>
      </c>
    </row>
    <row r="3257" spans="2:9" x14ac:dyDescent="0.35">
      <c r="B3257" t="s">
        <v>333</v>
      </c>
      <c r="C3257" t="s">
        <v>158</v>
      </c>
      <c r="D3257" t="str">
        <f>Table19[[#This Row],[Asset Class]] &amp; " - " &amp; Table19[[#This Row],[Class Description]]</f>
        <v>LGHTCTRL - Lighting Control System</v>
      </c>
      <c r="E3257" t="s">
        <v>9720</v>
      </c>
      <c r="F3257" t="s">
        <v>9721</v>
      </c>
      <c r="G3257" t="str">
        <f>Table19[[#This Row],[Closing Code]] &amp; " - " &amp; Table19[[#This Row],[Closing Code Description]]</f>
        <v>OTHER - Other (specify)</v>
      </c>
      <c r="H3257" t="s">
        <v>8878</v>
      </c>
      <c r="I3257" t="s">
        <v>53</v>
      </c>
    </row>
    <row r="3258" spans="2:9" x14ac:dyDescent="0.35">
      <c r="B3258" t="s">
        <v>333</v>
      </c>
      <c r="C3258" t="s">
        <v>158</v>
      </c>
      <c r="D3258" t="str">
        <f>Table19[[#This Row],[Asset Class]] &amp; " - " &amp; Table19[[#This Row],[Class Description]]</f>
        <v>LGHTCTRL - Lighting Control System</v>
      </c>
      <c r="E3258" t="s">
        <v>9722</v>
      </c>
      <c r="F3258" t="s">
        <v>9723</v>
      </c>
      <c r="G3258" t="str">
        <f>Table19[[#This Row],[Closing Code]] &amp; " - " &amp; Table19[[#This Row],[Closing Code Description]]</f>
        <v>PRINSTAL - Poor Installation</v>
      </c>
      <c r="H3258" t="s">
        <v>8878</v>
      </c>
      <c r="I3258" t="s">
        <v>53</v>
      </c>
    </row>
    <row r="3259" spans="2:9" x14ac:dyDescent="0.35">
      <c r="B3259" t="s">
        <v>333</v>
      </c>
      <c r="C3259" t="s">
        <v>158</v>
      </c>
      <c r="D3259" t="str">
        <f>Table19[[#This Row],[Asset Class]] &amp; " - " &amp; Table19[[#This Row],[Class Description]]</f>
        <v>LGHTCTRL - Lighting Control System</v>
      </c>
      <c r="E3259" t="s">
        <v>9724</v>
      </c>
      <c r="F3259" t="s">
        <v>9725</v>
      </c>
      <c r="G3259" t="str">
        <f>Table19[[#This Row],[Closing Code]] &amp; " - " &amp; Table19[[#This Row],[Closing Code Description]]</f>
        <v>PROCISSU - Procedure Issue</v>
      </c>
      <c r="H3259" t="s">
        <v>8878</v>
      </c>
      <c r="I3259" t="s">
        <v>53</v>
      </c>
    </row>
    <row r="3260" spans="2:9" x14ac:dyDescent="0.35">
      <c r="B3260" t="s">
        <v>333</v>
      </c>
      <c r="C3260" t="s">
        <v>158</v>
      </c>
      <c r="D3260" t="str">
        <f>Table19[[#This Row],[Asset Class]] &amp; " - " &amp; Table19[[#This Row],[Class Description]]</f>
        <v>LGHTCTRL - Lighting Control System</v>
      </c>
      <c r="E3260" t="s">
        <v>9726</v>
      </c>
      <c r="F3260" t="s">
        <v>9727</v>
      </c>
      <c r="G3260" t="str">
        <f>Table19[[#This Row],[Closing Code]] &amp; " - " &amp; Table19[[#This Row],[Closing Code Description]]</f>
        <v>UTLFAIL - Utility Failure</v>
      </c>
      <c r="H3260" t="s">
        <v>8878</v>
      </c>
      <c r="I3260" t="s">
        <v>53</v>
      </c>
    </row>
    <row r="3261" spans="2:9" x14ac:dyDescent="0.35">
      <c r="B3261" t="s">
        <v>333</v>
      </c>
      <c r="C3261" t="s">
        <v>158</v>
      </c>
      <c r="D3261" t="str">
        <f>Table19[[#This Row],[Asset Class]] &amp; " - " &amp; Table19[[#This Row],[Class Description]]</f>
        <v>LGHTCTRL - Lighting Control System</v>
      </c>
      <c r="E3261" t="s">
        <v>9728</v>
      </c>
      <c r="F3261" t="s">
        <v>9729</v>
      </c>
      <c r="G3261" t="str">
        <f>Table19[[#This Row],[Closing Code]] &amp; " - " &amp; Table19[[#This Row],[Closing Code Description]]</f>
        <v>VNDLSM - Vandalism</v>
      </c>
      <c r="H3261" t="s">
        <v>8878</v>
      </c>
      <c r="I3261" t="s">
        <v>53</v>
      </c>
    </row>
    <row r="3262" spans="2:9" x14ac:dyDescent="0.35">
      <c r="B3262" t="s">
        <v>333</v>
      </c>
      <c r="C3262" t="s">
        <v>158</v>
      </c>
      <c r="D3262" t="str">
        <f>Table19[[#This Row],[Asset Class]] &amp; " - " &amp; Table19[[#This Row],[Class Description]]</f>
        <v>LGHTCTRL - Lighting Control System</v>
      </c>
      <c r="E3262" t="s">
        <v>9730</v>
      </c>
      <c r="F3262" t="s">
        <v>9731</v>
      </c>
      <c r="G3262" t="str">
        <f>Table19[[#This Row],[Closing Code]] &amp; " - " &amp; Table19[[#This Row],[Closing Code Description]]</f>
        <v>WORNCMPT - Defective/ Worn Component</v>
      </c>
      <c r="H3262" t="s">
        <v>8878</v>
      </c>
      <c r="I3262" t="s">
        <v>53</v>
      </c>
    </row>
    <row r="3263" spans="2:9" x14ac:dyDescent="0.35">
      <c r="B3263" t="s">
        <v>333</v>
      </c>
      <c r="C3263" t="s">
        <v>158</v>
      </c>
      <c r="D3263" t="str">
        <f>Table19[[#This Row],[Asset Class]] &amp; " - " &amp; Table19[[#This Row],[Class Description]]</f>
        <v>LGHTCTRL - Lighting Control System</v>
      </c>
      <c r="E3263" t="s">
        <v>9732</v>
      </c>
      <c r="F3263" t="s">
        <v>9733</v>
      </c>
      <c r="G3263" t="str">
        <f>Table19[[#This Row],[Closing Code]] &amp; " - " &amp; Table19[[#This Row],[Closing Code Description]]</f>
        <v>ADJUSTD - Adjusted</v>
      </c>
      <c r="H3263" t="s">
        <v>8896</v>
      </c>
      <c r="I3263" t="s">
        <v>53</v>
      </c>
    </row>
    <row r="3264" spans="2:9" x14ac:dyDescent="0.35">
      <c r="B3264" t="s">
        <v>333</v>
      </c>
      <c r="C3264" t="s">
        <v>158</v>
      </c>
      <c r="D3264" t="str">
        <f>Table19[[#This Row],[Asset Class]] &amp; " - " &amp; Table19[[#This Row],[Class Description]]</f>
        <v>LGHTCTRL - Lighting Control System</v>
      </c>
      <c r="E3264" t="s">
        <v>9734</v>
      </c>
      <c r="F3264" t="s">
        <v>9735</v>
      </c>
      <c r="G3264" t="str">
        <f>Table19[[#This Row],[Closing Code]] &amp; " - " &amp; Table19[[#This Row],[Closing Code Description]]</f>
        <v>DECOMM - Decommission</v>
      </c>
      <c r="H3264" t="s">
        <v>8896</v>
      </c>
      <c r="I3264" t="s">
        <v>53</v>
      </c>
    </row>
    <row r="3265" spans="2:9" x14ac:dyDescent="0.35">
      <c r="B3265" t="s">
        <v>333</v>
      </c>
      <c r="C3265" t="s">
        <v>158</v>
      </c>
      <c r="D3265" t="str">
        <f>Table19[[#This Row],[Asset Class]] &amp; " - " &amp; Table19[[#This Row],[Class Description]]</f>
        <v>LGHTCTRL - Lighting Control System</v>
      </c>
      <c r="E3265" t="s">
        <v>9736</v>
      </c>
      <c r="F3265" t="s">
        <v>9737</v>
      </c>
      <c r="G3265" t="str">
        <f>Table19[[#This Row],[Closing Code]] &amp; " - " &amp; Table19[[#This Row],[Closing Code Description]]</f>
        <v>DECONTME - Decontaminate</v>
      </c>
      <c r="H3265" t="s">
        <v>8896</v>
      </c>
      <c r="I3265" t="s">
        <v>53</v>
      </c>
    </row>
    <row r="3266" spans="2:9" x14ac:dyDescent="0.35">
      <c r="B3266" t="s">
        <v>333</v>
      </c>
      <c r="C3266" t="s">
        <v>158</v>
      </c>
      <c r="D3266" t="str">
        <f>Table19[[#This Row],[Asset Class]] &amp; " - " &amp; Table19[[#This Row],[Class Description]]</f>
        <v>LGHTCTRL - Lighting Control System</v>
      </c>
      <c r="E3266" t="s">
        <v>9738</v>
      </c>
      <c r="F3266" t="s">
        <v>9739</v>
      </c>
      <c r="G3266" t="str">
        <f>Table19[[#This Row],[Closing Code]] &amp; " - " &amp; Table19[[#This Row],[Closing Code Description]]</f>
        <v>DONOTHIN - Do Nothing</v>
      </c>
      <c r="H3266" t="s">
        <v>8896</v>
      </c>
      <c r="I3266" t="s">
        <v>53</v>
      </c>
    </row>
    <row r="3267" spans="2:9" x14ac:dyDescent="0.35">
      <c r="B3267" t="s">
        <v>333</v>
      </c>
      <c r="C3267" t="s">
        <v>158</v>
      </c>
      <c r="D3267" t="str">
        <f>Table19[[#This Row],[Asset Class]] &amp; " - " &amp; Table19[[#This Row],[Class Description]]</f>
        <v>LGHTCTRL - Lighting Control System</v>
      </c>
      <c r="E3267" t="s">
        <v>9740</v>
      </c>
      <c r="F3267" t="s">
        <v>9741</v>
      </c>
      <c r="G3267" t="str">
        <f>Table19[[#This Row],[Closing Code]] &amp; " - " &amp; Table19[[#This Row],[Closing Code Description]]</f>
        <v>LUBRCTE - Lubricate</v>
      </c>
      <c r="H3267" t="s">
        <v>8896</v>
      </c>
      <c r="I3267" t="s">
        <v>53</v>
      </c>
    </row>
    <row r="3268" spans="2:9" x14ac:dyDescent="0.35">
      <c r="B3268" t="s">
        <v>333</v>
      </c>
      <c r="C3268" t="s">
        <v>158</v>
      </c>
      <c r="D3268" t="str">
        <f>Table19[[#This Row],[Asset Class]] &amp; " - " &amp; Table19[[#This Row],[Class Description]]</f>
        <v>LGHTCTRL - Lighting Control System</v>
      </c>
      <c r="E3268" t="s">
        <v>9720</v>
      </c>
      <c r="F3268" t="s">
        <v>9721</v>
      </c>
      <c r="G3268" t="str">
        <f>Table19[[#This Row],[Closing Code]] &amp; " - " &amp; Table19[[#This Row],[Closing Code Description]]</f>
        <v>OTHER - Other (specify)</v>
      </c>
      <c r="H3268" t="s">
        <v>8896</v>
      </c>
      <c r="I3268" t="s">
        <v>53</v>
      </c>
    </row>
    <row r="3269" spans="2:9" x14ac:dyDescent="0.35">
      <c r="B3269" t="s">
        <v>333</v>
      </c>
      <c r="C3269" t="s">
        <v>158</v>
      </c>
      <c r="D3269" t="str">
        <f>Table19[[#This Row],[Asset Class]] &amp; " - " &amp; Table19[[#This Row],[Class Description]]</f>
        <v>LGHTCTRL - Lighting Control System</v>
      </c>
      <c r="E3269" t="s">
        <v>9742</v>
      </c>
      <c r="F3269" t="s">
        <v>9743</v>
      </c>
      <c r="G3269" t="str">
        <f>Table19[[#This Row],[Closing Code]] &amp; " - " &amp; Table19[[#This Row],[Closing Code Description]]</f>
        <v>RECALBRT - Recalibrate</v>
      </c>
      <c r="H3269" t="s">
        <v>8896</v>
      </c>
      <c r="I3269" t="s">
        <v>53</v>
      </c>
    </row>
    <row r="3270" spans="2:9" x14ac:dyDescent="0.35">
      <c r="B3270" t="s">
        <v>333</v>
      </c>
      <c r="C3270" t="s">
        <v>158</v>
      </c>
      <c r="D3270" t="str">
        <f>Table19[[#This Row],[Asset Class]] &amp; " - " &amp; Table19[[#This Row],[Class Description]]</f>
        <v>LGHTCTRL - Lighting Control System</v>
      </c>
      <c r="E3270" t="s">
        <v>9744</v>
      </c>
      <c r="F3270" t="s">
        <v>9745</v>
      </c>
      <c r="G3270" t="str">
        <f>Table19[[#This Row],[Closing Code]] &amp; " - " &amp; Table19[[#This Row],[Closing Code Description]]</f>
        <v>REMVOBT - Remove Obstruction</v>
      </c>
      <c r="H3270" t="s">
        <v>8896</v>
      </c>
      <c r="I3270" t="s">
        <v>53</v>
      </c>
    </row>
    <row r="3271" spans="2:9" x14ac:dyDescent="0.35">
      <c r="B3271" t="s">
        <v>333</v>
      </c>
      <c r="C3271" t="s">
        <v>158</v>
      </c>
      <c r="D3271" t="str">
        <f>Table19[[#This Row],[Asset Class]] &amp; " - " &amp; Table19[[#This Row],[Class Description]]</f>
        <v>LGHTCTRL - Lighting Control System</v>
      </c>
      <c r="E3271" t="s">
        <v>9746</v>
      </c>
      <c r="F3271" t="s">
        <v>9747</v>
      </c>
      <c r="G3271" t="str">
        <f>Table19[[#This Row],[Closing Code]] &amp; " - " &amp; Table19[[#This Row],[Closing Code Description]]</f>
        <v>REPCMPT - Repair Component</v>
      </c>
      <c r="H3271" t="s">
        <v>8896</v>
      </c>
      <c r="I3271" t="s">
        <v>53</v>
      </c>
    </row>
    <row r="3272" spans="2:9" x14ac:dyDescent="0.35">
      <c r="B3272" t="s">
        <v>333</v>
      </c>
      <c r="C3272" t="s">
        <v>158</v>
      </c>
      <c r="D3272" t="str">
        <f>Table19[[#This Row],[Asset Class]] &amp; " - " &amp; Table19[[#This Row],[Class Description]]</f>
        <v>LGHTCTRL - Lighting Control System</v>
      </c>
      <c r="E3272" t="s">
        <v>9748</v>
      </c>
      <c r="F3272" t="s">
        <v>9749</v>
      </c>
      <c r="G3272" t="str">
        <f>Table19[[#This Row],[Closing Code]] &amp; " - " &amp; Table19[[#This Row],[Closing Code Description]]</f>
        <v>REPLASS - Replace Asset</v>
      </c>
      <c r="H3272" t="s">
        <v>8896</v>
      </c>
      <c r="I3272" t="s">
        <v>53</v>
      </c>
    </row>
    <row r="3273" spans="2:9" x14ac:dyDescent="0.35">
      <c r="B3273" t="s">
        <v>333</v>
      </c>
      <c r="C3273" t="s">
        <v>158</v>
      </c>
      <c r="D3273" t="str">
        <f>Table19[[#This Row],[Asset Class]] &amp; " - " &amp; Table19[[#This Row],[Class Description]]</f>
        <v>LGHTCTRL - Lighting Control System</v>
      </c>
      <c r="E3273" t="s">
        <v>9750</v>
      </c>
      <c r="F3273" t="s">
        <v>9751</v>
      </c>
      <c r="G3273" t="str">
        <f>Table19[[#This Row],[Closing Code]] &amp; " - " &amp; Table19[[#This Row],[Closing Code Description]]</f>
        <v>REPLCMPT - Replace Component</v>
      </c>
      <c r="H3273" t="s">
        <v>8896</v>
      </c>
      <c r="I3273" t="s">
        <v>53</v>
      </c>
    </row>
    <row r="3274" spans="2:9" x14ac:dyDescent="0.35">
      <c r="B3274" t="s">
        <v>333</v>
      </c>
      <c r="C3274" t="s">
        <v>158</v>
      </c>
      <c r="D3274" t="str">
        <f>Table19[[#This Row],[Asset Class]] &amp; " - " &amp; Table19[[#This Row],[Class Description]]</f>
        <v>LGHTCTRL - Lighting Control System</v>
      </c>
      <c r="E3274" t="s">
        <v>9752</v>
      </c>
      <c r="F3274" t="s">
        <v>9753</v>
      </c>
      <c r="G3274" t="str">
        <f>Table19[[#This Row],[Closing Code]] &amp; " - " &amp; Table19[[#This Row],[Closing Code Description]]</f>
        <v>REPRASS - Repair Asset</v>
      </c>
      <c r="H3274" t="s">
        <v>8896</v>
      </c>
      <c r="I3274" t="s">
        <v>53</v>
      </c>
    </row>
    <row r="3275" spans="2:9" x14ac:dyDescent="0.35">
      <c r="B3275" t="s">
        <v>333</v>
      </c>
      <c r="C3275" t="s">
        <v>158</v>
      </c>
      <c r="D3275" t="str">
        <f>Table19[[#This Row],[Asset Class]] &amp; " - " &amp; Table19[[#This Row],[Class Description]]</f>
        <v>LGHTCTRL - Lighting Control System</v>
      </c>
      <c r="E3275" t="s">
        <v>9754</v>
      </c>
      <c r="F3275" t="s">
        <v>9755</v>
      </c>
      <c r="G3275" t="str">
        <f>Table19[[#This Row],[Closing Code]] &amp; " - " &amp; Table19[[#This Row],[Closing Code Description]]</f>
        <v>UPGRADES - Upgrade</v>
      </c>
      <c r="H3275" t="s">
        <v>8896</v>
      </c>
      <c r="I3275" t="s">
        <v>53</v>
      </c>
    </row>
    <row r="3276" spans="2:9" x14ac:dyDescent="0.35">
      <c r="B3276" t="s">
        <v>459</v>
      </c>
      <c r="C3276" t="s">
        <v>263</v>
      </c>
      <c r="D3276" t="str">
        <f>Table19[[#This Row],[Asset Class]] &amp; " - " &amp; Table19[[#This Row],[Class Description]]</f>
        <v>LGHTSTD - Light Standard</v>
      </c>
      <c r="E3276" t="s">
        <v>9672</v>
      </c>
      <c r="F3276" t="s">
        <v>9673</v>
      </c>
      <c r="G3276" t="str">
        <f>Table19[[#This Row],[Closing Code]] &amp; " - " &amp; Table19[[#This Row],[Closing Code Description]]</f>
        <v>ABNTEMP - Abnormal Temperature</v>
      </c>
      <c r="H3276" t="s">
        <v>8863</v>
      </c>
      <c r="I3276" t="s">
        <v>53</v>
      </c>
    </row>
    <row r="3277" spans="2:9" x14ac:dyDescent="0.35">
      <c r="B3277" t="s">
        <v>459</v>
      </c>
      <c r="C3277" t="s">
        <v>263</v>
      </c>
      <c r="D3277" t="str">
        <f>Table19[[#This Row],[Asset Class]] &amp; " - " &amp; Table19[[#This Row],[Class Description]]</f>
        <v>LGHTSTD - Light Standard</v>
      </c>
      <c r="E3277" t="s">
        <v>9674</v>
      </c>
      <c r="F3277" t="s">
        <v>9675</v>
      </c>
      <c r="G3277" t="str">
        <f>Table19[[#This Row],[Closing Code]] &amp; " - " &amp; Table19[[#This Row],[Closing Code Description]]</f>
        <v>CORROS - Corrosion</v>
      </c>
      <c r="H3277" t="s">
        <v>8863</v>
      </c>
      <c r="I3277" t="s">
        <v>53</v>
      </c>
    </row>
    <row r="3278" spans="2:9" x14ac:dyDescent="0.35">
      <c r="B3278" t="s">
        <v>459</v>
      </c>
      <c r="C3278" t="s">
        <v>263</v>
      </c>
      <c r="D3278" t="str">
        <f>Table19[[#This Row],[Asset Class]] &amp; " - " &amp; Table19[[#This Row],[Class Description]]</f>
        <v>LGHTSTD - Light Standard</v>
      </c>
      <c r="E3278" t="s">
        <v>9676</v>
      </c>
      <c r="F3278" t="s">
        <v>9677</v>
      </c>
      <c r="G3278" t="str">
        <f>Table19[[#This Row],[Closing Code]] &amp; " - " &amp; Table19[[#This Row],[Closing Code Description]]</f>
        <v>ELECTRIP - Electrical Trip Out</v>
      </c>
      <c r="H3278" t="s">
        <v>8863</v>
      </c>
      <c r="I3278" t="s">
        <v>53</v>
      </c>
    </row>
    <row r="3279" spans="2:9" x14ac:dyDescent="0.35">
      <c r="B3279" t="s">
        <v>459</v>
      </c>
      <c r="C3279" t="s">
        <v>263</v>
      </c>
      <c r="D3279" t="str">
        <f>Table19[[#This Row],[Asset Class]] &amp; " - " &amp; Table19[[#This Row],[Class Description]]</f>
        <v>LGHTSTD - Light Standard</v>
      </c>
      <c r="E3279" t="s">
        <v>9678</v>
      </c>
      <c r="F3279" t="s">
        <v>9679</v>
      </c>
      <c r="G3279" t="str">
        <f>Table19[[#This Row],[Closing Code]] &amp; " - " &amp; Table19[[#This Row],[Closing Code Description]]</f>
        <v>EXNOISE - Excessive Noise</v>
      </c>
      <c r="H3279" t="s">
        <v>8863</v>
      </c>
      <c r="I3279" t="s">
        <v>53</v>
      </c>
    </row>
    <row r="3280" spans="2:9" x14ac:dyDescent="0.35">
      <c r="B3280" t="s">
        <v>459</v>
      </c>
      <c r="C3280" t="s">
        <v>263</v>
      </c>
      <c r="D3280" t="str">
        <f>Table19[[#This Row],[Asset Class]] &amp; " - " &amp; Table19[[#This Row],[Class Description]]</f>
        <v>LGHTSTD - Light Standard</v>
      </c>
      <c r="E3280" t="s">
        <v>9680</v>
      </c>
      <c r="F3280" t="s">
        <v>9681</v>
      </c>
      <c r="G3280" t="str">
        <f>Table19[[#This Row],[Closing Code]] &amp; " - " &amp; Table19[[#This Row],[Closing Code Description]]</f>
        <v>EXVIBRTN - Excessive Vibration</v>
      </c>
      <c r="H3280" t="s">
        <v>8863</v>
      </c>
      <c r="I3280" t="s">
        <v>53</v>
      </c>
    </row>
    <row r="3281" spans="2:9" x14ac:dyDescent="0.35">
      <c r="B3281" t="s">
        <v>459</v>
      </c>
      <c r="C3281" t="s">
        <v>263</v>
      </c>
      <c r="D3281" t="str">
        <f>Table19[[#This Row],[Asset Class]] &amp; " - " &amp; Table19[[#This Row],[Class Description]]</f>
        <v>LGHTSTD - Light Standard</v>
      </c>
      <c r="E3281" t="s">
        <v>9682</v>
      </c>
      <c r="F3281" t="s">
        <v>9683</v>
      </c>
      <c r="G3281" t="str">
        <f>Table19[[#This Row],[Closing Code]] &amp; " - " &amp; Table19[[#This Row],[Closing Code Description]]</f>
        <v>JAMMEDEQ - Jammed Equipment</v>
      </c>
      <c r="H3281" t="s">
        <v>8863</v>
      </c>
      <c r="I3281" t="s">
        <v>53</v>
      </c>
    </row>
    <row r="3282" spans="2:9" x14ac:dyDescent="0.35">
      <c r="B3282" t="s">
        <v>459</v>
      </c>
      <c r="C3282" t="s">
        <v>263</v>
      </c>
      <c r="D3282" t="str">
        <f>Table19[[#This Row],[Asset Class]] &amp; " - " &amp; Table19[[#This Row],[Class Description]]</f>
        <v>LGHTSTD - Light Standard</v>
      </c>
      <c r="E3282" t="s">
        <v>9684</v>
      </c>
      <c r="F3282" t="s">
        <v>9685</v>
      </c>
      <c r="G3282" t="str">
        <f>Table19[[#This Row],[Closing Code]] &amp; " - " &amp; Table19[[#This Row],[Closing Code Description]]</f>
        <v>LEAKING - Leaking</v>
      </c>
      <c r="H3282" t="s">
        <v>8863</v>
      </c>
      <c r="I3282" t="s">
        <v>53</v>
      </c>
    </row>
    <row r="3283" spans="2:9" x14ac:dyDescent="0.35">
      <c r="B3283" t="s">
        <v>459</v>
      </c>
      <c r="C3283" t="s">
        <v>263</v>
      </c>
      <c r="D3283" t="str">
        <f>Table19[[#This Row],[Asset Class]] &amp; " - " &amp; Table19[[#This Row],[Class Description]]</f>
        <v>LGHTSTD - Light Standard</v>
      </c>
      <c r="E3283" t="s">
        <v>9686</v>
      </c>
      <c r="F3283" t="s">
        <v>9687</v>
      </c>
      <c r="G3283" t="str">
        <f>Table19[[#This Row],[Closing Code]] &amp; " - " &amp; Table19[[#This Row],[Closing Code Description]]</f>
        <v>LOWPERF - Low Performance</v>
      </c>
      <c r="H3283" t="s">
        <v>8863</v>
      </c>
      <c r="I3283" t="s">
        <v>53</v>
      </c>
    </row>
    <row r="3284" spans="2:9" x14ac:dyDescent="0.35">
      <c r="B3284" t="s">
        <v>459</v>
      </c>
      <c r="C3284" t="s">
        <v>263</v>
      </c>
      <c r="D3284" t="str">
        <f>Table19[[#This Row],[Asset Class]] &amp; " - " &amp; Table19[[#This Row],[Class Description]]</f>
        <v>LGHTSTD - Light Standard</v>
      </c>
      <c r="E3284" t="s">
        <v>9688</v>
      </c>
      <c r="F3284" t="s">
        <v>9689</v>
      </c>
      <c r="G3284" t="str">
        <f>Table19[[#This Row],[Closing Code]] &amp; " - " &amp; Table19[[#This Row],[Closing Code Description]]</f>
        <v>NONOPER - Non-Operational</v>
      </c>
      <c r="H3284" t="s">
        <v>8863</v>
      </c>
      <c r="I3284" t="s">
        <v>53</v>
      </c>
    </row>
    <row r="3285" spans="2:9" x14ac:dyDescent="0.35">
      <c r="B3285" t="s">
        <v>459</v>
      </c>
      <c r="C3285" t="s">
        <v>263</v>
      </c>
      <c r="D3285" t="str">
        <f>Table19[[#This Row],[Asset Class]] &amp; " - " &amp; Table19[[#This Row],[Class Description]]</f>
        <v>LGHTSTD - Light Standard</v>
      </c>
      <c r="E3285" t="s">
        <v>9690</v>
      </c>
      <c r="F3285" t="s">
        <v>9691</v>
      </c>
      <c r="G3285" t="str">
        <f>Table19[[#This Row],[Closing Code]] &amp; " - " &amp; Table19[[#This Row],[Closing Code Description]]</f>
        <v>PHYDMGE - Physical Damage</v>
      </c>
      <c r="H3285" t="s">
        <v>8863</v>
      </c>
      <c r="I3285" t="s">
        <v>53</v>
      </c>
    </row>
    <row r="3286" spans="2:9" x14ac:dyDescent="0.35">
      <c r="B3286" t="s">
        <v>459</v>
      </c>
      <c r="C3286" t="s">
        <v>263</v>
      </c>
      <c r="D3286" t="str">
        <f>Table19[[#This Row],[Asset Class]] &amp; " - " &amp; Table19[[#This Row],[Class Description]]</f>
        <v>LGHTSTD - Light Standard</v>
      </c>
      <c r="E3286" t="s">
        <v>9692</v>
      </c>
      <c r="F3286" t="s">
        <v>9693</v>
      </c>
      <c r="G3286" t="str">
        <f>Table19[[#This Row],[Closing Code]] &amp; " - " &amp; Table19[[#This Row],[Closing Code Description]]</f>
        <v>UNSMELL - Unusual Smell</v>
      </c>
      <c r="H3286" t="s">
        <v>8863</v>
      </c>
      <c r="I3286" t="s">
        <v>53</v>
      </c>
    </row>
    <row r="3287" spans="2:9" x14ac:dyDescent="0.35">
      <c r="B3287" t="s">
        <v>459</v>
      </c>
      <c r="C3287" t="s">
        <v>263</v>
      </c>
      <c r="D3287" t="str">
        <f>Table19[[#This Row],[Asset Class]] &amp; " - " &amp; Table19[[#This Row],[Class Description]]</f>
        <v>LGHTSTD - Light Standard</v>
      </c>
      <c r="E3287" t="s">
        <v>9694</v>
      </c>
      <c r="F3287" t="s">
        <v>9695</v>
      </c>
      <c r="G3287" t="str">
        <f>Table19[[#This Row],[Closing Code]] &amp; " - " &amp; Table19[[#This Row],[Closing Code Description]]</f>
        <v>UNSMOKE - Unusual Smoke</v>
      </c>
      <c r="H3287" t="s">
        <v>8863</v>
      </c>
      <c r="I3287" t="s">
        <v>53</v>
      </c>
    </row>
    <row r="3288" spans="2:9" x14ac:dyDescent="0.35">
      <c r="B3288" t="s">
        <v>459</v>
      </c>
      <c r="C3288" t="s">
        <v>263</v>
      </c>
      <c r="D3288" t="str">
        <f>Table19[[#This Row],[Asset Class]] &amp; " - " &amp; Table19[[#This Row],[Class Description]]</f>
        <v>LGHTSTD - Light Standard</v>
      </c>
      <c r="E3288" t="s">
        <v>10765</v>
      </c>
      <c r="F3288" t="s">
        <v>10766</v>
      </c>
      <c r="G3288" t="str">
        <f>Table19[[#This Row],[Closing Code]] &amp; " - " &amp; Table19[[#This Row],[Closing Code Description]]</f>
        <v>LGHTANCH - Anchor bolts loosened or missing</v>
      </c>
      <c r="H3288" t="s">
        <v>8876</v>
      </c>
      <c r="I3288" t="s">
        <v>53</v>
      </c>
    </row>
    <row r="3289" spans="2:9" x14ac:dyDescent="0.35">
      <c r="B3289" t="s">
        <v>459</v>
      </c>
      <c r="C3289" t="s">
        <v>263</v>
      </c>
      <c r="D3289" t="str">
        <f>Table19[[#This Row],[Asset Class]] &amp; " - " &amp; Table19[[#This Row],[Class Description]]</f>
        <v>LGHTSTD - Light Standard</v>
      </c>
      <c r="E3289" t="s">
        <v>10767</v>
      </c>
      <c r="F3289" t="s">
        <v>10768</v>
      </c>
      <c r="G3289" t="str">
        <f>Table19[[#This Row],[Closing Code]] &amp; " - " &amp; Table19[[#This Row],[Closing Code Description]]</f>
        <v>LGHTDET - Light standard components deteriorated</v>
      </c>
      <c r="H3289" t="s">
        <v>8876</v>
      </c>
      <c r="I3289" t="s">
        <v>53</v>
      </c>
    </row>
    <row r="3290" spans="2:9" x14ac:dyDescent="0.35">
      <c r="B3290" t="s">
        <v>459</v>
      </c>
      <c r="C3290" t="s">
        <v>263</v>
      </c>
      <c r="D3290" t="str">
        <f>Table19[[#This Row],[Asset Class]] &amp; " - " &amp; Table19[[#This Row],[Class Description]]</f>
        <v>LGHTSTD - Light Standard</v>
      </c>
      <c r="E3290" t="s">
        <v>10769</v>
      </c>
      <c r="F3290" t="s">
        <v>10770</v>
      </c>
      <c r="G3290" t="str">
        <f>Table19[[#This Row],[Closing Code]] &amp; " - " &amp; Table19[[#This Row],[Closing Code Description]]</f>
        <v>LGHTFAIL - Light function failed</v>
      </c>
      <c r="H3290" t="s">
        <v>8876</v>
      </c>
      <c r="I3290" t="s">
        <v>53</v>
      </c>
    </row>
    <row r="3291" spans="2:9" x14ac:dyDescent="0.35">
      <c r="B3291" t="s">
        <v>459</v>
      </c>
      <c r="C3291" t="s">
        <v>263</v>
      </c>
      <c r="D3291" t="str">
        <f>Table19[[#This Row],[Asset Class]] &amp; " - " &amp; Table19[[#This Row],[Class Description]]</f>
        <v>LGHTSTD - Light Standard</v>
      </c>
      <c r="E3291" t="s">
        <v>10771</v>
      </c>
      <c r="F3291" t="s">
        <v>10772</v>
      </c>
      <c r="G3291" t="str">
        <f>Table19[[#This Row],[Closing Code]] &amp; " - " &amp; Table19[[#This Row],[Closing Code Description]]</f>
        <v>LGHTGRND - Metallic pole grounding connections deteriorated</v>
      </c>
      <c r="H3291" t="s">
        <v>8876</v>
      </c>
      <c r="I3291" t="s">
        <v>53</v>
      </c>
    </row>
    <row r="3292" spans="2:9" x14ac:dyDescent="0.35">
      <c r="B3292" t="s">
        <v>459</v>
      </c>
      <c r="C3292" t="s">
        <v>263</v>
      </c>
      <c r="D3292" t="str">
        <f>Table19[[#This Row],[Asset Class]] &amp; " - " &amp; Table19[[#This Row],[Class Description]]</f>
        <v>LGHTSTD - Light Standard</v>
      </c>
      <c r="E3292" t="s">
        <v>9698</v>
      </c>
      <c r="F3292" t="s">
        <v>9699</v>
      </c>
      <c r="G3292" t="str">
        <f>Table19[[#This Row],[Closing Code]] &amp; " - " &amp; Table19[[#This Row],[Closing Code Description]]</f>
        <v>ACCIDENT - Accident</v>
      </c>
      <c r="H3292" t="s">
        <v>8878</v>
      </c>
      <c r="I3292" t="s">
        <v>53</v>
      </c>
    </row>
    <row r="3293" spans="2:9" x14ac:dyDescent="0.35">
      <c r="B3293" t="s">
        <v>459</v>
      </c>
      <c r="C3293" t="s">
        <v>263</v>
      </c>
      <c r="D3293" t="str">
        <f>Table19[[#This Row],[Asset Class]] &amp; " - " &amp; Table19[[#This Row],[Class Description]]</f>
        <v>LGHTSTD - Light Standard</v>
      </c>
      <c r="E3293" t="s">
        <v>9700</v>
      </c>
      <c r="F3293" t="s">
        <v>9701</v>
      </c>
      <c r="G3293" t="str">
        <f>Table19[[#This Row],[Closing Code]] &amp; " - " &amp; Table19[[#This Row],[Closing Code Description]]</f>
        <v>ACCWEAR - Accelerated Wear</v>
      </c>
      <c r="H3293" t="s">
        <v>8878</v>
      </c>
      <c r="I3293" t="s">
        <v>53</v>
      </c>
    </row>
    <row r="3294" spans="2:9" x14ac:dyDescent="0.35">
      <c r="B3294" t="s">
        <v>459</v>
      </c>
      <c r="C3294" t="s">
        <v>263</v>
      </c>
      <c r="D3294" t="str">
        <f>Table19[[#This Row],[Asset Class]] &amp; " - " &amp; Table19[[#This Row],[Class Description]]</f>
        <v>LGHTSTD - Light Standard</v>
      </c>
      <c r="E3294" t="s">
        <v>9702</v>
      </c>
      <c r="F3294" t="s">
        <v>9703</v>
      </c>
      <c r="G3294" t="str">
        <f>Table19[[#This Row],[Closing Code]] &amp; " - " &amp; Table19[[#This Row],[Closing Code Description]]</f>
        <v>ACTGOD - Weather condition/Forces of nature or Act of God</v>
      </c>
      <c r="H3294" t="s">
        <v>8878</v>
      </c>
      <c r="I3294" t="s">
        <v>53</v>
      </c>
    </row>
    <row r="3295" spans="2:9" x14ac:dyDescent="0.35">
      <c r="B3295" t="s">
        <v>459</v>
      </c>
      <c r="C3295" t="s">
        <v>263</v>
      </c>
      <c r="D3295" t="str">
        <f>Table19[[#This Row],[Asset Class]] &amp; " - " &amp; Table19[[#This Row],[Class Description]]</f>
        <v>LGHTSTD - Light Standard</v>
      </c>
      <c r="E3295" t="s">
        <v>9704</v>
      </c>
      <c r="F3295" t="s">
        <v>9705</v>
      </c>
      <c r="G3295" t="str">
        <f>Table19[[#This Row],[Closing Code]] &amp; " - " &amp; Table19[[#This Row],[Closing Code Description]]</f>
        <v>CONTAM - Contamination</v>
      </c>
      <c r="H3295" t="s">
        <v>8878</v>
      </c>
      <c r="I3295" t="s">
        <v>53</v>
      </c>
    </row>
    <row r="3296" spans="2:9" x14ac:dyDescent="0.35">
      <c r="B3296" t="s">
        <v>459</v>
      </c>
      <c r="C3296" t="s">
        <v>263</v>
      </c>
      <c r="D3296" t="str">
        <f>Table19[[#This Row],[Asset Class]] &amp; " - " &amp; Table19[[#This Row],[Class Description]]</f>
        <v>LGHTSTD - Light Standard</v>
      </c>
      <c r="E3296" t="s">
        <v>9706</v>
      </c>
      <c r="F3296" t="s">
        <v>9707</v>
      </c>
      <c r="G3296" t="str">
        <f>Table19[[#This Row],[Closing Code]] &amp; " - " &amp; Table19[[#This Row],[Closing Code Description]]</f>
        <v>DEFASSET - Defective Asset</v>
      </c>
      <c r="H3296" t="s">
        <v>8878</v>
      </c>
      <c r="I3296" t="s">
        <v>53</v>
      </c>
    </row>
    <row r="3297" spans="2:9" x14ac:dyDescent="0.35">
      <c r="B3297" t="s">
        <v>459</v>
      </c>
      <c r="C3297" t="s">
        <v>263</v>
      </c>
      <c r="D3297" t="str">
        <f>Table19[[#This Row],[Asset Class]] &amp; " - " &amp; Table19[[#This Row],[Class Description]]</f>
        <v>LGHTSTD - Light Standard</v>
      </c>
      <c r="E3297" t="s">
        <v>9708</v>
      </c>
      <c r="F3297" t="s">
        <v>9709</v>
      </c>
      <c r="G3297" t="str">
        <f>Table19[[#This Row],[Closing Code]] &amp; " - " &amp; Table19[[#This Row],[Closing Code Description]]</f>
        <v>EXLOAD - Excessive Load</v>
      </c>
      <c r="H3297" t="s">
        <v>8878</v>
      </c>
      <c r="I3297" t="s">
        <v>53</v>
      </c>
    </row>
    <row r="3298" spans="2:9" x14ac:dyDescent="0.35">
      <c r="B3298" t="s">
        <v>459</v>
      </c>
      <c r="C3298" t="s">
        <v>263</v>
      </c>
      <c r="D3298" t="str">
        <f>Table19[[#This Row],[Asset Class]] &amp; " - " &amp; Table19[[#This Row],[Class Description]]</f>
        <v>LGHTSTD - Light Standard</v>
      </c>
      <c r="E3298" t="s">
        <v>9710</v>
      </c>
      <c r="F3298" t="s">
        <v>9711</v>
      </c>
      <c r="G3298" t="str">
        <f>Table19[[#This Row],[Closing Code]] &amp; " - " &amp; Table19[[#This Row],[Closing Code Description]]</f>
        <v>IMPRMNT - Improper Maintenance</v>
      </c>
      <c r="H3298" t="s">
        <v>8878</v>
      </c>
      <c r="I3298" t="s">
        <v>53</v>
      </c>
    </row>
    <row r="3299" spans="2:9" x14ac:dyDescent="0.35">
      <c r="B3299" t="s">
        <v>459</v>
      </c>
      <c r="C3299" t="s">
        <v>263</v>
      </c>
      <c r="D3299" t="str">
        <f>Table19[[#This Row],[Asset Class]] &amp; " - " &amp; Table19[[#This Row],[Class Description]]</f>
        <v>LGHTSTD - Light Standard</v>
      </c>
      <c r="E3299" t="s">
        <v>9712</v>
      </c>
      <c r="F3299" t="s">
        <v>9713</v>
      </c>
      <c r="G3299" t="str">
        <f>Table19[[#This Row],[Closing Code]] &amp; " - " &amp; Table19[[#This Row],[Closing Code Description]]</f>
        <v>INSLUBR - Insufficient Lubrication</v>
      </c>
      <c r="H3299" t="s">
        <v>8878</v>
      </c>
      <c r="I3299" t="s">
        <v>53</v>
      </c>
    </row>
    <row r="3300" spans="2:9" x14ac:dyDescent="0.35">
      <c r="B3300" t="s">
        <v>459</v>
      </c>
      <c r="C3300" t="s">
        <v>263</v>
      </c>
      <c r="D3300" t="str">
        <f>Table19[[#This Row],[Asset Class]] &amp; " - " &amp; Table19[[#This Row],[Class Description]]</f>
        <v>LGHTSTD - Light Standard</v>
      </c>
      <c r="E3300" t="s">
        <v>9714</v>
      </c>
      <c r="F3300" t="s">
        <v>9715</v>
      </c>
      <c r="G3300" t="str">
        <f>Table19[[#This Row],[Closing Code]] &amp; " - " &amp; Table19[[#This Row],[Closing Code Description]]</f>
        <v>LACKTRN - Lack of/ Inadequate Training</v>
      </c>
      <c r="H3300" t="s">
        <v>8878</v>
      </c>
      <c r="I3300" t="s">
        <v>53</v>
      </c>
    </row>
    <row r="3301" spans="2:9" x14ac:dyDescent="0.35">
      <c r="B3301" t="s">
        <v>459</v>
      </c>
      <c r="C3301" t="s">
        <v>263</v>
      </c>
      <c r="D3301" t="str">
        <f>Table19[[#This Row],[Asset Class]] &amp; " - " &amp; Table19[[#This Row],[Class Description]]</f>
        <v>LGHTSTD - Light Standard</v>
      </c>
      <c r="E3301" t="s">
        <v>9716</v>
      </c>
      <c r="F3301" t="s">
        <v>9717</v>
      </c>
      <c r="G3301" t="str">
        <f>Table19[[#This Row],[Closing Code]] &amp; " - " &amp; Table19[[#This Row],[Closing Code Description]]</f>
        <v>MISSCMP - Loose/ Missing Component</v>
      </c>
      <c r="H3301" t="s">
        <v>8878</v>
      </c>
      <c r="I3301" t="s">
        <v>53</v>
      </c>
    </row>
    <row r="3302" spans="2:9" x14ac:dyDescent="0.35">
      <c r="B3302" t="s">
        <v>459</v>
      </c>
      <c r="C3302" t="s">
        <v>263</v>
      </c>
      <c r="D3302" t="str">
        <f>Table19[[#This Row],[Asset Class]] &amp; " - " &amp; Table19[[#This Row],[Class Description]]</f>
        <v>LGHTSTD - Light Standard</v>
      </c>
      <c r="E3302" t="s">
        <v>9718</v>
      </c>
      <c r="F3302" t="s">
        <v>9719</v>
      </c>
      <c r="G3302" t="str">
        <f>Table19[[#This Row],[Closing Code]] &amp; " - " &amp; Table19[[#This Row],[Closing Code Description]]</f>
        <v>NRMWEAR - Normal Wear</v>
      </c>
      <c r="H3302" t="s">
        <v>8878</v>
      </c>
      <c r="I3302" t="s">
        <v>53</v>
      </c>
    </row>
    <row r="3303" spans="2:9" x14ac:dyDescent="0.35">
      <c r="B3303" t="s">
        <v>459</v>
      </c>
      <c r="C3303" t="s">
        <v>263</v>
      </c>
      <c r="D3303" t="str">
        <f>Table19[[#This Row],[Asset Class]] &amp; " - " &amp; Table19[[#This Row],[Class Description]]</f>
        <v>LGHTSTD - Light Standard</v>
      </c>
      <c r="E3303" t="s">
        <v>9720</v>
      </c>
      <c r="F3303" t="s">
        <v>9721</v>
      </c>
      <c r="G3303" t="str">
        <f>Table19[[#This Row],[Closing Code]] &amp; " - " &amp; Table19[[#This Row],[Closing Code Description]]</f>
        <v>OTHER - Other (specify)</v>
      </c>
      <c r="H3303" t="s">
        <v>8878</v>
      </c>
      <c r="I3303" t="s">
        <v>53</v>
      </c>
    </row>
    <row r="3304" spans="2:9" x14ac:dyDescent="0.35">
      <c r="B3304" t="s">
        <v>459</v>
      </c>
      <c r="C3304" t="s">
        <v>263</v>
      </c>
      <c r="D3304" t="str">
        <f>Table19[[#This Row],[Asset Class]] &amp; " - " &amp; Table19[[#This Row],[Class Description]]</f>
        <v>LGHTSTD - Light Standard</v>
      </c>
      <c r="E3304" t="s">
        <v>9722</v>
      </c>
      <c r="F3304" t="s">
        <v>9723</v>
      </c>
      <c r="G3304" t="str">
        <f>Table19[[#This Row],[Closing Code]] &amp; " - " &amp; Table19[[#This Row],[Closing Code Description]]</f>
        <v>PRINSTAL - Poor Installation</v>
      </c>
      <c r="H3304" t="s">
        <v>8878</v>
      </c>
      <c r="I3304" t="s">
        <v>53</v>
      </c>
    </row>
    <row r="3305" spans="2:9" x14ac:dyDescent="0.35">
      <c r="B3305" t="s">
        <v>459</v>
      </c>
      <c r="C3305" t="s">
        <v>263</v>
      </c>
      <c r="D3305" t="str">
        <f>Table19[[#This Row],[Asset Class]] &amp; " - " &amp; Table19[[#This Row],[Class Description]]</f>
        <v>LGHTSTD - Light Standard</v>
      </c>
      <c r="E3305" t="s">
        <v>9724</v>
      </c>
      <c r="F3305" t="s">
        <v>9725</v>
      </c>
      <c r="G3305" t="str">
        <f>Table19[[#This Row],[Closing Code]] &amp; " - " &amp; Table19[[#This Row],[Closing Code Description]]</f>
        <v>PROCISSU - Procedure Issue</v>
      </c>
      <c r="H3305" t="s">
        <v>8878</v>
      </c>
      <c r="I3305" t="s">
        <v>53</v>
      </c>
    </row>
    <row r="3306" spans="2:9" x14ac:dyDescent="0.35">
      <c r="B3306" t="s">
        <v>459</v>
      </c>
      <c r="C3306" t="s">
        <v>263</v>
      </c>
      <c r="D3306" t="str">
        <f>Table19[[#This Row],[Asset Class]] &amp; " - " &amp; Table19[[#This Row],[Class Description]]</f>
        <v>LGHTSTD - Light Standard</v>
      </c>
      <c r="E3306" t="s">
        <v>9726</v>
      </c>
      <c r="F3306" t="s">
        <v>9727</v>
      </c>
      <c r="G3306" t="str">
        <f>Table19[[#This Row],[Closing Code]] &amp; " - " &amp; Table19[[#This Row],[Closing Code Description]]</f>
        <v>UTLFAIL - Utility Failure</v>
      </c>
      <c r="H3306" t="s">
        <v>8878</v>
      </c>
      <c r="I3306" t="s">
        <v>53</v>
      </c>
    </row>
    <row r="3307" spans="2:9" x14ac:dyDescent="0.35">
      <c r="B3307" t="s">
        <v>459</v>
      </c>
      <c r="C3307" t="s">
        <v>263</v>
      </c>
      <c r="D3307" t="str">
        <f>Table19[[#This Row],[Asset Class]] &amp; " - " &amp; Table19[[#This Row],[Class Description]]</f>
        <v>LGHTSTD - Light Standard</v>
      </c>
      <c r="E3307" t="s">
        <v>9728</v>
      </c>
      <c r="F3307" t="s">
        <v>9729</v>
      </c>
      <c r="G3307" t="str">
        <f>Table19[[#This Row],[Closing Code]] &amp; " - " &amp; Table19[[#This Row],[Closing Code Description]]</f>
        <v>VNDLSM - Vandalism</v>
      </c>
      <c r="H3307" t="s">
        <v>8878</v>
      </c>
      <c r="I3307" t="s">
        <v>53</v>
      </c>
    </row>
    <row r="3308" spans="2:9" x14ac:dyDescent="0.35">
      <c r="B3308" t="s">
        <v>459</v>
      </c>
      <c r="C3308" t="s">
        <v>263</v>
      </c>
      <c r="D3308" t="str">
        <f>Table19[[#This Row],[Asset Class]] &amp; " - " &amp; Table19[[#This Row],[Class Description]]</f>
        <v>LGHTSTD - Light Standard</v>
      </c>
      <c r="E3308" t="s">
        <v>9730</v>
      </c>
      <c r="F3308" t="s">
        <v>9731</v>
      </c>
      <c r="G3308" t="str">
        <f>Table19[[#This Row],[Closing Code]] &amp; " - " &amp; Table19[[#This Row],[Closing Code Description]]</f>
        <v>WORNCMPT - Defective/ Worn Component</v>
      </c>
      <c r="H3308" t="s">
        <v>8878</v>
      </c>
      <c r="I3308" t="s">
        <v>53</v>
      </c>
    </row>
    <row r="3309" spans="2:9" x14ac:dyDescent="0.35">
      <c r="B3309" t="s">
        <v>459</v>
      </c>
      <c r="C3309" t="s">
        <v>263</v>
      </c>
      <c r="D3309" t="str">
        <f>Table19[[#This Row],[Asset Class]] &amp; " - " &amp; Table19[[#This Row],[Class Description]]</f>
        <v>LGHTSTD - Light Standard</v>
      </c>
      <c r="E3309" t="s">
        <v>9732</v>
      </c>
      <c r="F3309" t="s">
        <v>9733</v>
      </c>
      <c r="G3309" t="str">
        <f>Table19[[#This Row],[Closing Code]] &amp; " - " &amp; Table19[[#This Row],[Closing Code Description]]</f>
        <v>ADJUSTD - Adjusted</v>
      </c>
      <c r="H3309" t="s">
        <v>8896</v>
      </c>
      <c r="I3309" t="s">
        <v>53</v>
      </c>
    </row>
    <row r="3310" spans="2:9" x14ac:dyDescent="0.35">
      <c r="B3310" t="s">
        <v>459</v>
      </c>
      <c r="C3310" t="s">
        <v>263</v>
      </c>
      <c r="D3310" t="str">
        <f>Table19[[#This Row],[Asset Class]] &amp; " - " &amp; Table19[[#This Row],[Class Description]]</f>
        <v>LGHTSTD - Light Standard</v>
      </c>
      <c r="E3310" t="s">
        <v>9734</v>
      </c>
      <c r="F3310" t="s">
        <v>9735</v>
      </c>
      <c r="G3310" t="str">
        <f>Table19[[#This Row],[Closing Code]] &amp; " - " &amp; Table19[[#This Row],[Closing Code Description]]</f>
        <v>DECOMM - Decommission</v>
      </c>
      <c r="H3310" t="s">
        <v>8896</v>
      </c>
      <c r="I3310" t="s">
        <v>53</v>
      </c>
    </row>
    <row r="3311" spans="2:9" x14ac:dyDescent="0.35">
      <c r="B3311" t="s">
        <v>459</v>
      </c>
      <c r="C3311" t="s">
        <v>263</v>
      </c>
      <c r="D3311" t="str">
        <f>Table19[[#This Row],[Asset Class]] &amp; " - " &amp; Table19[[#This Row],[Class Description]]</f>
        <v>LGHTSTD - Light Standard</v>
      </c>
      <c r="E3311" t="s">
        <v>9736</v>
      </c>
      <c r="F3311" t="s">
        <v>9737</v>
      </c>
      <c r="G3311" t="str">
        <f>Table19[[#This Row],[Closing Code]] &amp; " - " &amp; Table19[[#This Row],[Closing Code Description]]</f>
        <v>DECONTME - Decontaminate</v>
      </c>
      <c r="H3311" t="s">
        <v>8896</v>
      </c>
      <c r="I3311" t="s">
        <v>53</v>
      </c>
    </row>
    <row r="3312" spans="2:9" x14ac:dyDescent="0.35">
      <c r="B3312" t="s">
        <v>459</v>
      </c>
      <c r="C3312" t="s">
        <v>263</v>
      </c>
      <c r="D3312" t="str">
        <f>Table19[[#This Row],[Asset Class]] &amp; " - " &amp; Table19[[#This Row],[Class Description]]</f>
        <v>LGHTSTD - Light Standard</v>
      </c>
      <c r="E3312" t="s">
        <v>9738</v>
      </c>
      <c r="F3312" t="s">
        <v>9739</v>
      </c>
      <c r="G3312" t="str">
        <f>Table19[[#This Row],[Closing Code]] &amp; " - " &amp; Table19[[#This Row],[Closing Code Description]]</f>
        <v>DONOTHIN - Do Nothing</v>
      </c>
      <c r="H3312" t="s">
        <v>8896</v>
      </c>
      <c r="I3312" t="s">
        <v>53</v>
      </c>
    </row>
    <row r="3313" spans="2:9" x14ac:dyDescent="0.35">
      <c r="B3313" t="s">
        <v>459</v>
      </c>
      <c r="C3313" t="s">
        <v>263</v>
      </c>
      <c r="D3313" t="str">
        <f>Table19[[#This Row],[Asset Class]] &amp; " - " &amp; Table19[[#This Row],[Class Description]]</f>
        <v>LGHTSTD - Light Standard</v>
      </c>
      <c r="E3313" t="s">
        <v>9740</v>
      </c>
      <c r="F3313" t="s">
        <v>9741</v>
      </c>
      <c r="G3313" t="str">
        <f>Table19[[#This Row],[Closing Code]] &amp; " - " &amp; Table19[[#This Row],[Closing Code Description]]</f>
        <v>LUBRCTE - Lubricate</v>
      </c>
      <c r="H3313" t="s">
        <v>8896</v>
      </c>
      <c r="I3313" t="s">
        <v>53</v>
      </c>
    </row>
    <row r="3314" spans="2:9" x14ac:dyDescent="0.35">
      <c r="B3314" t="s">
        <v>459</v>
      </c>
      <c r="C3314" t="s">
        <v>263</v>
      </c>
      <c r="D3314" t="str">
        <f>Table19[[#This Row],[Asset Class]] &amp; " - " &amp; Table19[[#This Row],[Class Description]]</f>
        <v>LGHTSTD - Light Standard</v>
      </c>
      <c r="E3314" t="s">
        <v>9720</v>
      </c>
      <c r="F3314" t="s">
        <v>9721</v>
      </c>
      <c r="G3314" t="str">
        <f>Table19[[#This Row],[Closing Code]] &amp; " - " &amp; Table19[[#This Row],[Closing Code Description]]</f>
        <v>OTHER - Other (specify)</v>
      </c>
      <c r="H3314" t="s">
        <v>8896</v>
      </c>
      <c r="I3314" t="s">
        <v>53</v>
      </c>
    </row>
    <row r="3315" spans="2:9" x14ac:dyDescent="0.35">
      <c r="B3315" t="s">
        <v>459</v>
      </c>
      <c r="C3315" t="s">
        <v>263</v>
      </c>
      <c r="D3315" t="str">
        <f>Table19[[#This Row],[Asset Class]] &amp; " - " &amp; Table19[[#This Row],[Class Description]]</f>
        <v>LGHTSTD - Light Standard</v>
      </c>
      <c r="E3315" t="s">
        <v>9742</v>
      </c>
      <c r="F3315" t="s">
        <v>9743</v>
      </c>
      <c r="G3315" t="str">
        <f>Table19[[#This Row],[Closing Code]] &amp; " - " &amp; Table19[[#This Row],[Closing Code Description]]</f>
        <v>RECALBRT - Recalibrate</v>
      </c>
      <c r="H3315" t="s">
        <v>8896</v>
      </c>
      <c r="I3315" t="s">
        <v>53</v>
      </c>
    </row>
    <row r="3316" spans="2:9" x14ac:dyDescent="0.35">
      <c r="B3316" t="s">
        <v>459</v>
      </c>
      <c r="C3316" t="s">
        <v>263</v>
      </c>
      <c r="D3316" t="str">
        <f>Table19[[#This Row],[Asset Class]] &amp; " - " &amp; Table19[[#This Row],[Class Description]]</f>
        <v>LGHTSTD - Light Standard</v>
      </c>
      <c r="E3316" t="s">
        <v>9744</v>
      </c>
      <c r="F3316" t="s">
        <v>9745</v>
      </c>
      <c r="G3316" t="str">
        <f>Table19[[#This Row],[Closing Code]] &amp; " - " &amp; Table19[[#This Row],[Closing Code Description]]</f>
        <v>REMVOBT - Remove Obstruction</v>
      </c>
      <c r="H3316" t="s">
        <v>8896</v>
      </c>
      <c r="I3316" t="s">
        <v>53</v>
      </c>
    </row>
    <row r="3317" spans="2:9" x14ac:dyDescent="0.35">
      <c r="B3317" t="s">
        <v>459</v>
      </c>
      <c r="C3317" t="s">
        <v>263</v>
      </c>
      <c r="D3317" t="str">
        <f>Table19[[#This Row],[Asset Class]] &amp; " - " &amp; Table19[[#This Row],[Class Description]]</f>
        <v>LGHTSTD - Light Standard</v>
      </c>
      <c r="E3317" t="s">
        <v>9746</v>
      </c>
      <c r="F3317" t="s">
        <v>9747</v>
      </c>
      <c r="G3317" t="str">
        <f>Table19[[#This Row],[Closing Code]] &amp; " - " &amp; Table19[[#This Row],[Closing Code Description]]</f>
        <v>REPCMPT - Repair Component</v>
      </c>
      <c r="H3317" t="s">
        <v>8896</v>
      </c>
      <c r="I3317" t="s">
        <v>53</v>
      </c>
    </row>
    <row r="3318" spans="2:9" x14ac:dyDescent="0.35">
      <c r="B3318" t="s">
        <v>459</v>
      </c>
      <c r="C3318" t="s">
        <v>263</v>
      </c>
      <c r="D3318" t="str">
        <f>Table19[[#This Row],[Asset Class]] &amp; " - " &amp; Table19[[#This Row],[Class Description]]</f>
        <v>LGHTSTD - Light Standard</v>
      </c>
      <c r="E3318" t="s">
        <v>9748</v>
      </c>
      <c r="F3318" t="s">
        <v>9749</v>
      </c>
      <c r="G3318" t="str">
        <f>Table19[[#This Row],[Closing Code]] &amp; " - " &amp; Table19[[#This Row],[Closing Code Description]]</f>
        <v>REPLASS - Replace Asset</v>
      </c>
      <c r="H3318" t="s">
        <v>8896</v>
      </c>
      <c r="I3318" t="s">
        <v>53</v>
      </c>
    </row>
    <row r="3319" spans="2:9" x14ac:dyDescent="0.35">
      <c r="B3319" t="s">
        <v>459</v>
      </c>
      <c r="C3319" t="s">
        <v>263</v>
      </c>
      <c r="D3319" t="str">
        <f>Table19[[#This Row],[Asset Class]] &amp; " - " &amp; Table19[[#This Row],[Class Description]]</f>
        <v>LGHTSTD - Light Standard</v>
      </c>
      <c r="E3319" t="s">
        <v>9750</v>
      </c>
      <c r="F3319" t="s">
        <v>9751</v>
      </c>
      <c r="G3319" t="str">
        <f>Table19[[#This Row],[Closing Code]] &amp; " - " &amp; Table19[[#This Row],[Closing Code Description]]</f>
        <v>REPLCMPT - Replace Component</v>
      </c>
      <c r="H3319" t="s">
        <v>8896</v>
      </c>
      <c r="I3319" t="s">
        <v>53</v>
      </c>
    </row>
    <row r="3320" spans="2:9" x14ac:dyDescent="0.35">
      <c r="B3320" t="s">
        <v>459</v>
      </c>
      <c r="C3320" t="s">
        <v>263</v>
      </c>
      <c r="D3320" t="str">
        <f>Table19[[#This Row],[Asset Class]] &amp; " - " &amp; Table19[[#This Row],[Class Description]]</f>
        <v>LGHTSTD - Light Standard</v>
      </c>
      <c r="E3320" t="s">
        <v>9752</v>
      </c>
      <c r="F3320" t="s">
        <v>9753</v>
      </c>
      <c r="G3320" t="str">
        <f>Table19[[#This Row],[Closing Code]] &amp; " - " &amp; Table19[[#This Row],[Closing Code Description]]</f>
        <v>REPRASS - Repair Asset</v>
      </c>
      <c r="H3320" t="s">
        <v>8896</v>
      </c>
      <c r="I3320" t="s">
        <v>53</v>
      </c>
    </row>
    <row r="3321" spans="2:9" x14ac:dyDescent="0.35">
      <c r="B3321" t="s">
        <v>459</v>
      </c>
      <c r="C3321" t="s">
        <v>263</v>
      </c>
      <c r="D3321" t="str">
        <f>Table19[[#This Row],[Asset Class]] &amp; " - " &amp; Table19[[#This Row],[Class Description]]</f>
        <v>LGHTSTD - Light Standard</v>
      </c>
      <c r="E3321" t="s">
        <v>9754</v>
      </c>
      <c r="F3321" t="s">
        <v>9755</v>
      </c>
      <c r="G3321" t="str">
        <f>Table19[[#This Row],[Closing Code]] &amp; " - " &amp; Table19[[#This Row],[Closing Code Description]]</f>
        <v>UPGRADES - Upgrade</v>
      </c>
      <c r="H3321" t="s">
        <v>8896</v>
      </c>
      <c r="I3321" t="s">
        <v>53</v>
      </c>
    </row>
    <row r="3322" spans="2:9" x14ac:dyDescent="0.35">
      <c r="B3322" t="s">
        <v>465</v>
      </c>
      <c r="C3322" t="s">
        <v>268</v>
      </c>
      <c r="D3322" t="str">
        <f>Table19[[#This Row],[Asset Class]] &amp; " - " &amp; Table19[[#This Row],[Class Description]]</f>
        <v>LOADBNK - Load Bank</v>
      </c>
      <c r="E3322" t="s">
        <v>9672</v>
      </c>
      <c r="F3322" t="s">
        <v>9673</v>
      </c>
      <c r="G3322" t="str">
        <f>Table19[[#This Row],[Closing Code]] &amp; " - " &amp; Table19[[#This Row],[Closing Code Description]]</f>
        <v>ABNTEMP - Abnormal Temperature</v>
      </c>
      <c r="H3322" t="s">
        <v>8863</v>
      </c>
      <c r="I3322" t="s">
        <v>53</v>
      </c>
    </row>
    <row r="3323" spans="2:9" x14ac:dyDescent="0.35">
      <c r="B3323" t="s">
        <v>465</v>
      </c>
      <c r="C3323" t="s">
        <v>268</v>
      </c>
      <c r="D3323" t="str">
        <f>Table19[[#This Row],[Asset Class]] &amp; " - " &amp; Table19[[#This Row],[Class Description]]</f>
        <v>LOADBNK - Load Bank</v>
      </c>
      <c r="E3323" t="s">
        <v>9674</v>
      </c>
      <c r="F3323" t="s">
        <v>9675</v>
      </c>
      <c r="G3323" t="str">
        <f>Table19[[#This Row],[Closing Code]] &amp; " - " &amp; Table19[[#This Row],[Closing Code Description]]</f>
        <v>CORROS - Corrosion</v>
      </c>
      <c r="H3323" t="s">
        <v>8863</v>
      </c>
      <c r="I3323" t="s">
        <v>53</v>
      </c>
    </row>
    <row r="3324" spans="2:9" x14ac:dyDescent="0.35">
      <c r="B3324" t="s">
        <v>465</v>
      </c>
      <c r="C3324" t="s">
        <v>268</v>
      </c>
      <c r="D3324" t="str">
        <f>Table19[[#This Row],[Asset Class]] &amp; " - " &amp; Table19[[#This Row],[Class Description]]</f>
        <v>LOADBNK - Load Bank</v>
      </c>
      <c r="E3324" t="s">
        <v>9676</v>
      </c>
      <c r="F3324" t="s">
        <v>9677</v>
      </c>
      <c r="G3324" t="str">
        <f>Table19[[#This Row],[Closing Code]] &amp; " - " &amp; Table19[[#This Row],[Closing Code Description]]</f>
        <v>ELECTRIP - Electrical Trip Out</v>
      </c>
      <c r="H3324" t="s">
        <v>8863</v>
      </c>
      <c r="I3324" t="s">
        <v>53</v>
      </c>
    </row>
    <row r="3325" spans="2:9" x14ac:dyDescent="0.35">
      <c r="B3325" t="s">
        <v>465</v>
      </c>
      <c r="C3325" t="s">
        <v>268</v>
      </c>
      <c r="D3325" t="str">
        <f>Table19[[#This Row],[Asset Class]] &amp; " - " &amp; Table19[[#This Row],[Class Description]]</f>
        <v>LOADBNK - Load Bank</v>
      </c>
      <c r="E3325" t="s">
        <v>9678</v>
      </c>
      <c r="F3325" t="s">
        <v>9679</v>
      </c>
      <c r="G3325" t="str">
        <f>Table19[[#This Row],[Closing Code]] &amp; " - " &amp; Table19[[#This Row],[Closing Code Description]]</f>
        <v>EXNOISE - Excessive Noise</v>
      </c>
      <c r="H3325" t="s">
        <v>8863</v>
      </c>
      <c r="I3325" t="s">
        <v>53</v>
      </c>
    </row>
    <row r="3326" spans="2:9" x14ac:dyDescent="0.35">
      <c r="B3326" t="s">
        <v>465</v>
      </c>
      <c r="C3326" t="s">
        <v>268</v>
      </c>
      <c r="D3326" t="str">
        <f>Table19[[#This Row],[Asset Class]] &amp; " - " &amp; Table19[[#This Row],[Class Description]]</f>
        <v>LOADBNK - Load Bank</v>
      </c>
      <c r="E3326" t="s">
        <v>9680</v>
      </c>
      <c r="F3326" t="s">
        <v>9681</v>
      </c>
      <c r="G3326" t="str">
        <f>Table19[[#This Row],[Closing Code]] &amp; " - " &amp; Table19[[#This Row],[Closing Code Description]]</f>
        <v>EXVIBRTN - Excessive Vibration</v>
      </c>
      <c r="H3326" t="s">
        <v>8863</v>
      </c>
      <c r="I3326" t="s">
        <v>53</v>
      </c>
    </row>
    <row r="3327" spans="2:9" x14ac:dyDescent="0.35">
      <c r="B3327" t="s">
        <v>465</v>
      </c>
      <c r="C3327" t="s">
        <v>268</v>
      </c>
      <c r="D3327" t="str">
        <f>Table19[[#This Row],[Asset Class]] &amp; " - " &amp; Table19[[#This Row],[Class Description]]</f>
        <v>LOADBNK - Load Bank</v>
      </c>
      <c r="E3327" t="s">
        <v>9682</v>
      </c>
      <c r="F3327" t="s">
        <v>9683</v>
      </c>
      <c r="G3327" t="str">
        <f>Table19[[#This Row],[Closing Code]] &amp; " - " &amp; Table19[[#This Row],[Closing Code Description]]</f>
        <v>JAMMEDEQ - Jammed Equipment</v>
      </c>
      <c r="H3327" t="s">
        <v>8863</v>
      </c>
      <c r="I3327" t="s">
        <v>53</v>
      </c>
    </row>
    <row r="3328" spans="2:9" x14ac:dyDescent="0.35">
      <c r="B3328" t="s">
        <v>465</v>
      </c>
      <c r="C3328" t="s">
        <v>268</v>
      </c>
      <c r="D3328" t="str">
        <f>Table19[[#This Row],[Asset Class]] &amp; " - " &amp; Table19[[#This Row],[Class Description]]</f>
        <v>LOADBNK - Load Bank</v>
      </c>
      <c r="E3328" t="s">
        <v>9684</v>
      </c>
      <c r="F3328" t="s">
        <v>9685</v>
      </c>
      <c r="G3328" t="str">
        <f>Table19[[#This Row],[Closing Code]] &amp; " - " &amp; Table19[[#This Row],[Closing Code Description]]</f>
        <v>LEAKING - Leaking</v>
      </c>
      <c r="H3328" t="s">
        <v>8863</v>
      </c>
      <c r="I3328" t="s">
        <v>53</v>
      </c>
    </row>
    <row r="3329" spans="2:9" x14ac:dyDescent="0.35">
      <c r="B3329" t="s">
        <v>465</v>
      </c>
      <c r="C3329" t="s">
        <v>268</v>
      </c>
      <c r="D3329" t="str">
        <f>Table19[[#This Row],[Asset Class]] &amp; " - " &amp; Table19[[#This Row],[Class Description]]</f>
        <v>LOADBNK - Load Bank</v>
      </c>
      <c r="E3329" t="s">
        <v>9686</v>
      </c>
      <c r="F3329" t="s">
        <v>9687</v>
      </c>
      <c r="G3329" t="str">
        <f>Table19[[#This Row],[Closing Code]] &amp; " - " &amp; Table19[[#This Row],[Closing Code Description]]</f>
        <v>LOWPERF - Low Performance</v>
      </c>
      <c r="H3329" t="s">
        <v>8863</v>
      </c>
      <c r="I3329" t="s">
        <v>53</v>
      </c>
    </row>
    <row r="3330" spans="2:9" x14ac:dyDescent="0.35">
      <c r="B3330" t="s">
        <v>465</v>
      </c>
      <c r="C3330" t="s">
        <v>268</v>
      </c>
      <c r="D3330" t="str">
        <f>Table19[[#This Row],[Asset Class]] &amp; " - " &amp; Table19[[#This Row],[Class Description]]</f>
        <v>LOADBNK - Load Bank</v>
      </c>
      <c r="E3330" t="s">
        <v>9688</v>
      </c>
      <c r="F3330" t="s">
        <v>9689</v>
      </c>
      <c r="G3330" t="str">
        <f>Table19[[#This Row],[Closing Code]] &amp; " - " &amp; Table19[[#This Row],[Closing Code Description]]</f>
        <v>NONOPER - Non-Operational</v>
      </c>
      <c r="H3330" t="s">
        <v>8863</v>
      </c>
      <c r="I3330" t="s">
        <v>53</v>
      </c>
    </row>
    <row r="3331" spans="2:9" x14ac:dyDescent="0.35">
      <c r="B3331" t="s">
        <v>465</v>
      </c>
      <c r="C3331" t="s">
        <v>268</v>
      </c>
      <c r="D3331" t="str">
        <f>Table19[[#This Row],[Asset Class]] &amp; " - " &amp; Table19[[#This Row],[Class Description]]</f>
        <v>LOADBNK - Load Bank</v>
      </c>
      <c r="E3331" t="s">
        <v>9690</v>
      </c>
      <c r="F3331" t="s">
        <v>9691</v>
      </c>
      <c r="G3331" t="str">
        <f>Table19[[#This Row],[Closing Code]] &amp; " - " &amp; Table19[[#This Row],[Closing Code Description]]</f>
        <v>PHYDMGE - Physical Damage</v>
      </c>
      <c r="H3331" t="s">
        <v>8863</v>
      </c>
      <c r="I3331" t="s">
        <v>53</v>
      </c>
    </row>
    <row r="3332" spans="2:9" x14ac:dyDescent="0.35">
      <c r="B3332" t="s">
        <v>465</v>
      </c>
      <c r="C3332" t="s">
        <v>268</v>
      </c>
      <c r="D3332" t="str">
        <f>Table19[[#This Row],[Asset Class]] &amp; " - " &amp; Table19[[#This Row],[Class Description]]</f>
        <v>LOADBNK - Load Bank</v>
      </c>
      <c r="E3332" t="s">
        <v>9692</v>
      </c>
      <c r="F3332" t="s">
        <v>9693</v>
      </c>
      <c r="G3332" t="str">
        <f>Table19[[#This Row],[Closing Code]] &amp; " - " &amp; Table19[[#This Row],[Closing Code Description]]</f>
        <v>UNSMELL - Unusual Smell</v>
      </c>
      <c r="H3332" t="s">
        <v>8863</v>
      </c>
      <c r="I3332" t="s">
        <v>53</v>
      </c>
    </row>
    <row r="3333" spans="2:9" x14ac:dyDescent="0.35">
      <c r="B3333" t="s">
        <v>465</v>
      </c>
      <c r="C3333" t="s">
        <v>268</v>
      </c>
      <c r="D3333" t="str">
        <f>Table19[[#This Row],[Asset Class]] &amp; " - " &amp; Table19[[#This Row],[Class Description]]</f>
        <v>LOADBNK - Load Bank</v>
      </c>
      <c r="E3333" t="s">
        <v>9694</v>
      </c>
      <c r="F3333" t="s">
        <v>9695</v>
      </c>
      <c r="G3333" t="str">
        <f>Table19[[#This Row],[Closing Code]] &amp; " - " &amp; Table19[[#This Row],[Closing Code Description]]</f>
        <v>UNSMOKE - Unusual Smoke</v>
      </c>
      <c r="H3333" t="s">
        <v>8863</v>
      </c>
      <c r="I3333" t="s">
        <v>53</v>
      </c>
    </row>
    <row r="3334" spans="2:9" x14ac:dyDescent="0.35">
      <c r="B3334" t="s">
        <v>465</v>
      </c>
      <c r="C3334" t="s">
        <v>268</v>
      </c>
      <c r="D3334" t="str">
        <f>Table19[[#This Row],[Asset Class]] &amp; " - " &amp; Table19[[#This Row],[Class Description]]</f>
        <v>LOADBNK - Load Bank</v>
      </c>
      <c r="E3334" t="s">
        <v>10773</v>
      </c>
      <c r="F3334" t="s">
        <v>10774</v>
      </c>
      <c r="G3334" t="str">
        <f>Table19[[#This Row],[Closing Code]] &amp; " - " &amp; Table19[[#This Row],[Closing Code Description]]</f>
        <v>LBKDET - Load bank deteriorated</v>
      </c>
      <c r="H3334" t="s">
        <v>8876</v>
      </c>
      <c r="I3334" t="s">
        <v>53</v>
      </c>
    </row>
    <row r="3335" spans="2:9" x14ac:dyDescent="0.35">
      <c r="B3335" t="s">
        <v>465</v>
      </c>
      <c r="C3335" t="s">
        <v>268</v>
      </c>
      <c r="D3335" t="str">
        <f>Table19[[#This Row],[Asset Class]] &amp; " - " &amp; Table19[[#This Row],[Class Description]]</f>
        <v>LOADBNK - Load Bank</v>
      </c>
      <c r="E3335" t="s">
        <v>9698</v>
      </c>
      <c r="F3335" t="s">
        <v>9699</v>
      </c>
      <c r="G3335" t="str">
        <f>Table19[[#This Row],[Closing Code]] &amp; " - " &amp; Table19[[#This Row],[Closing Code Description]]</f>
        <v>ACCIDENT - Accident</v>
      </c>
      <c r="H3335" t="s">
        <v>8878</v>
      </c>
      <c r="I3335" t="s">
        <v>53</v>
      </c>
    </row>
    <row r="3336" spans="2:9" x14ac:dyDescent="0.35">
      <c r="B3336" t="s">
        <v>465</v>
      </c>
      <c r="C3336" t="s">
        <v>268</v>
      </c>
      <c r="D3336" t="str">
        <f>Table19[[#This Row],[Asset Class]] &amp; " - " &amp; Table19[[#This Row],[Class Description]]</f>
        <v>LOADBNK - Load Bank</v>
      </c>
      <c r="E3336" t="s">
        <v>9700</v>
      </c>
      <c r="F3336" t="s">
        <v>9701</v>
      </c>
      <c r="G3336" t="str">
        <f>Table19[[#This Row],[Closing Code]] &amp; " - " &amp; Table19[[#This Row],[Closing Code Description]]</f>
        <v>ACCWEAR - Accelerated Wear</v>
      </c>
      <c r="H3336" t="s">
        <v>8878</v>
      </c>
      <c r="I3336" t="s">
        <v>53</v>
      </c>
    </row>
    <row r="3337" spans="2:9" x14ac:dyDescent="0.35">
      <c r="B3337" t="s">
        <v>465</v>
      </c>
      <c r="C3337" t="s">
        <v>268</v>
      </c>
      <c r="D3337" t="str">
        <f>Table19[[#This Row],[Asset Class]] &amp; " - " &amp; Table19[[#This Row],[Class Description]]</f>
        <v>LOADBNK - Load Bank</v>
      </c>
      <c r="E3337" t="s">
        <v>9702</v>
      </c>
      <c r="F3337" t="s">
        <v>9703</v>
      </c>
      <c r="G3337" t="str">
        <f>Table19[[#This Row],[Closing Code]] &amp; " - " &amp; Table19[[#This Row],[Closing Code Description]]</f>
        <v>ACTGOD - Weather condition/Forces of nature or Act of God</v>
      </c>
      <c r="H3337" t="s">
        <v>8878</v>
      </c>
      <c r="I3337" t="s">
        <v>53</v>
      </c>
    </row>
    <row r="3338" spans="2:9" x14ac:dyDescent="0.35">
      <c r="B3338" t="s">
        <v>465</v>
      </c>
      <c r="C3338" t="s">
        <v>268</v>
      </c>
      <c r="D3338" t="str">
        <f>Table19[[#This Row],[Asset Class]] &amp; " - " &amp; Table19[[#This Row],[Class Description]]</f>
        <v>LOADBNK - Load Bank</v>
      </c>
      <c r="E3338" t="s">
        <v>9704</v>
      </c>
      <c r="F3338" t="s">
        <v>9705</v>
      </c>
      <c r="G3338" t="str">
        <f>Table19[[#This Row],[Closing Code]] &amp; " - " &amp; Table19[[#This Row],[Closing Code Description]]</f>
        <v>CONTAM - Contamination</v>
      </c>
      <c r="H3338" t="s">
        <v>8878</v>
      </c>
      <c r="I3338" t="s">
        <v>53</v>
      </c>
    </row>
    <row r="3339" spans="2:9" x14ac:dyDescent="0.35">
      <c r="B3339" t="s">
        <v>465</v>
      </c>
      <c r="C3339" t="s">
        <v>268</v>
      </c>
      <c r="D3339" t="str">
        <f>Table19[[#This Row],[Asset Class]] &amp; " - " &amp; Table19[[#This Row],[Class Description]]</f>
        <v>LOADBNK - Load Bank</v>
      </c>
      <c r="E3339" t="s">
        <v>9706</v>
      </c>
      <c r="F3339" t="s">
        <v>9707</v>
      </c>
      <c r="G3339" t="str">
        <f>Table19[[#This Row],[Closing Code]] &amp; " - " &amp; Table19[[#This Row],[Closing Code Description]]</f>
        <v>DEFASSET - Defective Asset</v>
      </c>
      <c r="H3339" t="s">
        <v>8878</v>
      </c>
      <c r="I3339" t="s">
        <v>53</v>
      </c>
    </row>
    <row r="3340" spans="2:9" x14ac:dyDescent="0.35">
      <c r="B3340" t="s">
        <v>465</v>
      </c>
      <c r="C3340" t="s">
        <v>268</v>
      </c>
      <c r="D3340" t="str">
        <f>Table19[[#This Row],[Asset Class]] &amp; " - " &amp; Table19[[#This Row],[Class Description]]</f>
        <v>LOADBNK - Load Bank</v>
      </c>
      <c r="E3340" t="s">
        <v>9708</v>
      </c>
      <c r="F3340" t="s">
        <v>9709</v>
      </c>
      <c r="G3340" t="str">
        <f>Table19[[#This Row],[Closing Code]] &amp; " - " &amp; Table19[[#This Row],[Closing Code Description]]</f>
        <v>EXLOAD - Excessive Load</v>
      </c>
      <c r="H3340" t="s">
        <v>8878</v>
      </c>
      <c r="I3340" t="s">
        <v>53</v>
      </c>
    </row>
    <row r="3341" spans="2:9" x14ac:dyDescent="0.35">
      <c r="B3341" t="s">
        <v>465</v>
      </c>
      <c r="C3341" t="s">
        <v>268</v>
      </c>
      <c r="D3341" t="str">
        <f>Table19[[#This Row],[Asset Class]] &amp; " - " &amp; Table19[[#This Row],[Class Description]]</f>
        <v>LOADBNK - Load Bank</v>
      </c>
      <c r="E3341" t="s">
        <v>9710</v>
      </c>
      <c r="F3341" t="s">
        <v>9711</v>
      </c>
      <c r="G3341" t="str">
        <f>Table19[[#This Row],[Closing Code]] &amp; " - " &amp; Table19[[#This Row],[Closing Code Description]]</f>
        <v>IMPRMNT - Improper Maintenance</v>
      </c>
      <c r="H3341" t="s">
        <v>8878</v>
      </c>
      <c r="I3341" t="s">
        <v>53</v>
      </c>
    </row>
    <row r="3342" spans="2:9" x14ac:dyDescent="0.35">
      <c r="B3342" t="s">
        <v>465</v>
      </c>
      <c r="C3342" t="s">
        <v>268</v>
      </c>
      <c r="D3342" t="str">
        <f>Table19[[#This Row],[Asset Class]] &amp; " - " &amp; Table19[[#This Row],[Class Description]]</f>
        <v>LOADBNK - Load Bank</v>
      </c>
      <c r="E3342" t="s">
        <v>9712</v>
      </c>
      <c r="F3342" t="s">
        <v>9713</v>
      </c>
      <c r="G3342" t="str">
        <f>Table19[[#This Row],[Closing Code]] &amp; " - " &amp; Table19[[#This Row],[Closing Code Description]]</f>
        <v>INSLUBR - Insufficient Lubrication</v>
      </c>
      <c r="H3342" t="s">
        <v>8878</v>
      </c>
      <c r="I3342" t="s">
        <v>53</v>
      </c>
    </row>
    <row r="3343" spans="2:9" x14ac:dyDescent="0.35">
      <c r="B3343" t="s">
        <v>465</v>
      </c>
      <c r="C3343" t="s">
        <v>268</v>
      </c>
      <c r="D3343" t="str">
        <f>Table19[[#This Row],[Asset Class]] &amp; " - " &amp; Table19[[#This Row],[Class Description]]</f>
        <v>LOADBNK - Load Bank</v>
      </c>
      <c r="E3343" t="s">
        <v>9714</v>
      </c>
      <c r="F3343" t="s">
        <v>9715</v>
      </c>
      <c r="G3343" t="str">
        <f>Table19[[#This Row],[Closing Code]] &amp; " - " &amp; Table19[[#This Row],[Closing Code Description]]</f>
        <v>LACKTRN - Lack of/ Inadequate Training</v>
      </c>
      <c r="H3343" t="s">
        <v>8878</v>
      </c>
      <c r="I3343" t="s">
        <v>53</v>
      </c>
    </row>
    <row r="3344" spans="2:9" x14ac:dyDescent="0.35">
      <c r="B3344" t="s">
        <v>465</v>
      </c>
      <c r="C3344" t="s">
        <v>268</v>
      </c>
      <c r="D3344" t="str">
        <f>Table19[[#This Row],[Asset Class]] &amp; " - " &amp; Table19[[#This Row],[Class Description]]</f>
        <v>LOADBNK - Load Bank</v>
      </c>
      <c r="E3344" t="s">
        <v>9716</v>
      </c>
      <c r="F3344" t="s">
        <v>9717</v>
      </c>
      <c r="G3344" t="str">
        <f>Table19[[#This Row],[Closing Code]] &amp; " - " &amp; Table19[[#This Row],[Closing Code Description]]</f>
        <v>MISSCMP - Loose/ Missing Component</v>
      </c>
      <c r="H3344" t="s">
        <v>8878</v>
      </c>
      <c r="I3344" t="s">
        <v>53</v>
      </c>
    </row>
    <row r="3345" spans="2:9" x14ac:dyDescent="0.35">
      <c r="B3345" t="s">
        <v>465</v>
      </c>
      <c r="C3345" t="s">
        <v>268</v>
      </c>
      <c r="D3345" t="str">
        <f>Table19[[#This Row],[Asset Class]] &amp; " - " &amp; Table19[[#This Row],[Class Description]]</f>
        <v>LOADBNK - Load Bank</v>
      </c>
      <c r="E3345" t="s">
        <v>9718</v>
      </c>
      <c r="F3345" t="s">
        <v>9719</v>
      </c>
      <c r="G3345" t="str">
        <f>Table19[[#This Row],[Closing Code]] &amp; " - " &amp; Table19[[#This Row],[Closing Code Description]]</f>
        <v>NRMWEAR - Normal Wear</v>
      </c>
      <c r="H3345" t="s">
        <v>8878</v>
      </c>
      <c r="I3345" t="s">
        <v>53</v>
      </c>
    </row>
    <row r="3346" spans="2:9" x14ac:dyDescent="0.35">
      <c r="B3346" t="s">
        <v>465</v>
      </c>
      <c r="C3346" t="s">
        <v>268</v>
      </c>
      <c r="D3346" t="str">
        <f>Table19[[#This Row],[Asset Class]] &amp; " - " &amp; Table19[[#This Row],[Class Description]]</f>
        <v>LOADBNK - Load Bank</v>
      </c>
      <c r="E3346" t="s">
        <v>9720</v>
      </c>
      <c r="F3346" t="s">
        <v>9721</v>
      </c>
      <c r="G3346" t="str">
        <f>Table19[[#This Row],[Closing Code]] &amp; " - " &amp; Table19[[#This Row],[Closing Code Description]]</f>
        <v>OTHER - Other (specify)</v>
      </c>
      <c r="H3346" t="s">
        <v>8878</v>
      </c>
      <c r="I3346" t="s">
        <v>53</v>
      </c>
    </row>
    <row r="3347" spans="2:9" x14ac:dyDescent="0.35">
      <c r="B3347" t="s">
        <v>465</v>
      </c>
      <c r="C3347" t="s">
        <v>268</v>
      </c>
      <c r="D3347" t="str">
        <f>Table19[[#This Row],[Asset Class]] &amp; " - " &amp; Table19[[#This Row],[Class Description]]</f>
        <v>LOADBNK - Load Bank</v>
      </c>
      <c r="E3347" t="s">
        <v>9722</v>
      </c>
      <c r="F3347" t="s">
        <v>9723</v>
      </c>
      <c r="G3347" t="str">
        <f>Table19[[#This Row],[Closing Code]] &amp; " - " &amp; Table19[[#This Row],[Closing Code Description]]</f>
        <v>PRINSTAL - Poor Installation</v>
      </c>
      <c r="H3347" t="s">
        <v>8878</v>
      </c>
      <c r="I3347" t="s">
        <v>53</v>
      </c>
    </row>
    <row r="3348" spans="2:9" x14ac:dyDescent="0.35">
      <c r="B3348" t="s">
        <v>465</v>
      </c>
      <c r="C3348" t="s">
        <v>268</v>
      </c>
      <c r="D3348" t="str">
        <f>Table19[[#This Row],[Asset Class]] &amp; " - " &amp; Table19[[#This Row],[Class Description]]</f>
        <v>LOADBNK - Load Bank</v>
      </c>
      <c r="E3348" t="s">
        <v>9724</v>
      </c>
      <c r="F3348" t="s">
        <v>9725</v>
      </c>
      <c r="G3348" t="str">
        <f>Table19[[#This Row],[Closing Code]] &amp; " - " &amp; Table19[[#This Row],[Closing Code Description]]</f>
        <v>PROCISSU - Procedure Issue</v>
      </c>
      <c r="H3348" t="s">
        <v>8878</v>
      </c>
      <c r="I3348" t="s">
        <v>53</v>
      </c>
    </row>
    <row r="3349" spans="2:9" x14ac:dyDescent="0.35">
      <c r="B3349" t="s">
        <v>465</v>
      </c>
      <c r="C3349" t="s">
        <v>268</v>
      </c>
      <c r="D3349" t="str">
        <f>Table19[[#This Row],[Asset Class]] &amp; " - " &amp; Table19[[#This Row],[Class Description]]</f>
        <v>LOADBNK - Load Bank</v>
      </c>
      <c r="E3349" t="s">
        <v>9726</v>
      </c>
      <c r="F3349" t="s">
        <v>9727</v>
      </c>
      <c r="G3349" t="str">
        <f>Table19[[#This Row],[Closing Code]] &amp; " - " &amp; Table19[[#This Row],[Closing Code Description]]</f>
        <v>UTLFAIL - Utility Failure</v>
      </c>
      <c r="H3349" t="s">
        <v>8878</v>
      </c>
      <c r="I3349" t="s">
        <v>53</v>
      </c>
    </row>
    <row r="3350" spans="2:9" x14ac:dyDescent="0.35">
      <c r="B3350" t="s">
        <v>465</v>
      </c>
      <c r="C3350" t="s">
        <v>268</v>
      </c>
      <c r="D3350" t="str">
        <f>Table19[[#This Row],[Asset Class]] &amp; " - " &amp; Table19[[#This Row],[Class Description]]</f>
        <v>LOADBNK - Load Bank</v>
      </c>
      <c r="E3350" t="s">
        <v>9728</v>
      </c>
      <c r="F3350" t="s">
        <v>9729</v>
      </c>
      <c r="G3350" t="str">
        <f>Table19[[#This Row],[Closing Code]] &amp; " - " &amp; Table19[[#This Row],[Closing Code Description]]</f>
        <v>VNDLSM - Vandalism</v>
      </c>
      <c r="H3350" t="s">
        <v>8878</v>
      </c>
      <c r="I3350" t="s">
        <v>53</v>
      </c>
    </row>
    <row r="3351" spans="2:9" x14ac:dyDescent="0.35">
      <c r="B3351" t="s">
        <v>465</v>
      </c>
      <c r="C3351" t="s">
        <v>268</v>
      </c>
      <c r="D3351" t="str">
        <f>Table19[[#This Row],[Asset Class]] &amp; " - " &amp; Table19[[#This Row],[Class Description]]</f>
        <v>LOADBNK - Load Bank</v>
      </c>
      <c r="E3351" t="s">
        <v>9730</v>
      </c>
      <c r="F3351" t="s">
        <v>9731</v>
      </c>
      <c r="G3351" t="str">
        <f>Table19[[#This Row],[Closing Code]] &amp; " - " &amp; Table19[[#This Row],[Closing Code Description]]</f>
        <v>WORNCMPT - Defective/ Worn Component</v>
      </c>
      <c r="H3351" t="s">
        <v>8878</v>
      </c>
      <c r="I3351" t="s">
        <v>53</v>
      </c>
    </row>
    <row r="3352" spans="2:9" x14ac:dyDescent="0.35">
      <c r="B3352" t="s">
        <v>465</v>
      </c>
      <c r="C3352" t="s">
        <v>268</v>
      </c>
      <c r="D3352" t="str">
        <f>Table19[[#This Row],[Asset Class]] &amp; " - " &amp; Table19[[#This Row],[Class Description]]</f>
        <v>LOADBNK - Load Bank</v>
      </c>
      <c r="E3352" t="s">
        <v>9732</v>
      </c>
      <c r="F3352" t="s">
        <v>9733</v>
      </c>
      <c r="G3352" t="str">
        <f>Table19[[#This Row],[Closing Code]] &amp; " - " &amp; Table19[[#This Row],[Closing Code Description]]</f>
        <v>ADJUSTD - Adjusted</v>
      </c>
      <c r="H3352" t="s">
        <v>8896</v>
      </c>
      <c r="I3352" t="s">
        <v>53</v>
      </c>
    </row>
    <row r="3353" spans="2:9" x14ac:dyDescent="0.35">
      <c r="B3353" t="s">
        <v>465</v>
      </c>
      <c r="C3353" t="s">
        <v>268</v>
      </c>
      <c r="D3353" t="str">
        <f>Table19[[#This Row],[Asset Class]] &amp; " - " &amp; Table19[[#This Row],[Class Description]]</f>
        <v>LOADBNK - Load Bank</v>
      </c>
      <c r="E3353" t="s">
        <v>9734</v>
      </c>
      <c r="F3353" t="s">
        <v>9735</v>
      </c>
      <c r="G3353" t="str">
        <f>Table19[[#This Row],[Closing Code]] &amp; " - " &amp; Table19[[#This Row],[Closing Code Description]]</f>
        <v>DECOMM - Decommission</v>
      </c>
      <c r="H3353" t="s">
        <v>8896</v>
      </c>
      <c r="I3353" t="s">
        <v>53</v>
      </c>
    </row>
    <row r="3354" spans="2:9" x14ac:dyDescent="0.35">
      <c r="B3354" t="s">
        <v>465</v>
      </c>
      <c r="C3354" t="s">
        <v>268</v>
      </c>
      <c r="D3354" t="str">
        <f>Table19[[#This Row],[Asset Class]] &amp; " - " &amp; Table19[[#This Row],[Class Description]]</f>
        <v>LOADBNK - Load Bank</v>
      </c>
      <c r="E3354" t="s">
        <v>9736</v>
      </c>
      <c r="F3354" t="s">
        <v>9737</v>
      </c>
      <c r="G3354" t="str">
        <f>Table19[[#This Row],[Closing Code]] &amp; " - " &amp; Table19[[#This Row],[Closing Code Description]]</f>
        <v>DECONTME - Decontaminate</v>
      </c>
      <c r="H3354" t="s">
        <v>8896</v>
      </c>
      <c r="I3354" t="s">
        <v>53</v>
      </c>
    </row>
    <row r="3355" spans="2:9" x14ac:dyDescent="0.35">
      <c r="B3355" t="s">
        <v>465</v>
      </c>
      <c r="C3355" t="s">
        <v>268</v>
      </c>
      <c r="D3355" t="str">
        <f>Table19[[#This Row],[Asset Class]] &amp; " - " &amp; Table19[[#This Row],[Class Description]]</f>
        <v>LOADBNK - Load Bank</v>
      </c>
      <c r="E3355" t="s">
        <v>9738</v>
      </c>
      <c r="F3355" t="s">
        <v>9739</v>
      </c>
      <c r="G3355" t="str">
        <f>Table19[[#This Row],[Closing Code]] &amp; " - " &amp; Table19[[#This Row],[Closing Code Description]]</f>
        <v>DONOTHIN - Do Nothing</v>
      </c>
      <c r="H3355" t="s">
        <v>8896</v>
      </c>
      <c r="I3355" t="s">
        <v>53</v>
      </c>
    </row>
    <row r="3356" spans="2:9" x14ac:dyDescent="0.35">
      <c r="B3356" t="s">
        <v>465</v>
      </c>
      <c r="C3356" t="s">
        <v>268</v>
      </c>
      <c r="D3356" t="str">
        <f>Table19[[#This Row],[Asset Class]] &amp; " - " &amp; Table19[[#This Row],[Class Description]]</f>
        <v>LOADBNK - Load Bank</v>
      </c>
      <c r="E3356" t="s">
        <v>9740</v>
      </c>
      <c r="F3356" t="s">
        <v>9741</v>
      </c>
      <c r="G3356" t="str">
        <f>Table19[[#This Row],[Closing Code]] &amp; " - " &amp; Table19[[#This Row],[Closing Code Description]]</f>
        <v>LUBRCTE - Lubricate</v>
      </c>
      <c r="H3356" t="s">
        <v>8896</v>
      </c>
      <c r="I3356" t="s">
        <v>53</v>
      </c>
    </row>
    <row r="3357" spans="2:9" x14ac:dyDescent="0.35">
      <c r="B3357" t="s">
        <v>465</v>
      </c>
      <c r="C3357" t="s">
        <v>268</v>
      </c>
      <c r="D3357" t="str">
        <f>Table19[[#This Row],[Asset Class]] &amp; " - " &amp; Table19[[#This Row],[Class Description]]</f>
        <v>LOADBNK - Load Bank</v>
      </c>
      <c r="E3357" t="s">
        <v>9720</v>
      </c>
      <c r="F3357" t="s">
        <v>9721</v>
      </c>
      <c r="G3357" t="str">
        <f>Table19[[#This Row],[Closing Code]] &amp; " - " &amp; Table19[[#This Row],[Closing Code Description]]</f>
        <v>OTHER - Other (specify)</v>
      </c>
      <c r="H3357" t="s">
        <v>8896</v>
      </c>
      <c r="I3357" t="s">
        <v>53</v>
      </c>
    </row>
    <row r="3358" spans="2:9" x14ac:dyDescent="0.35">
      <c r="B3358" t="s">
        <v>465</v>
      </c>
      <c r="C3358" t="s">
        <v>268</v>
      </c>
      <c r="D3358" t="str">
        <f>Table19[[#This Row],[Asset Class]] &amp; " - " &amp; Table19[[#This Row],[Class Description]]</f>
        <v>LOADBNK - Load Bank</v>
      </c>
      <c r="E3358" t="s">
        <v>9742</v>
      </c>
      <c r="F3358" t="s">
        <v>9743</v>
      </c>
      <c r="G3358" t="str">
        <f>Table19[[#This Row],[Closing Code]] &amp; " - " &amp; Table19[[#This Row],[Closing Code Description]]</f>
        <v>RECALBRT - Recalibrate</v>
      </c>
      <c r="H3358" t="s">
        <v>8896</v>
      </c>
      <c r="I3358" t="s">
        <v>53</v>
      </c>
    </row>
    <row r="3359" spans="2:9" x14ac:dyDescent="0.35">
      <c r="B3359" t="s">
        <v>465</v>
      </c>
      <c r="C3359" t="s">
        <v>268</v>
      </c>
      <c r="D3359" t="str">
        <f>Table19[[#This Row],[Asset Class]] &amp; " - " &amp; Table19[[#This Row],[Class Description]]</f>
        <v>LOADBNK - Load Bank</v>
      </c>
      <c r="E3359" t="s">
        <v>9744</v>
      </c>
      <c r="F3359" t="s">
        <v>9745</v>
      </c>
      <c r="G3359" t="str">
        <f>Table19[[#This Row],[Closing Code]] &amp; " - " &amp; Table19[[#This Row],[Closing Code Description]]</f>
        <v>REMVOBT - Remove Obstruction</v>
      </c>
      <c r="H3359" t="s">
        <v>8896</v>
      </c>
      <c r="I3359" t="s">
        <v>53</v>
      </c>
    </row>
    <row r="3360" spans="2:9" x14ac:dyDescent="0.35">
      <c r="B3360" t="s">
        <v>465</v>
      </c>
      <c r="C3360" t="s">
        <v>268</v>
      </c>
      <c r="D3360" t="str">
        <f>Table19[[#This Row],[Asset Class]] &amp; " - " &amp; Table19[[#This Row],[Class Description]]</f>
        <v>LOADBNK - Load Bank</v>
      </c>
      <c r="E3360" t="s">
        <v>9746</v>
      </c>
      <c r="F3360" t="s">
        <v>9747</v>
      </c>
      <c r="G3360" t="str">
        <f>Table19[[#This Row],[Closing Code]] &amp; " - " &amp; Table19[[#This Row],[Closing Code Description]]</f>
        <v>REPCMPT - Repair Component</v>
      </c>
      <c r="H3360" t="s">
        <v>8896</v>
      </c>
      <c r="I3360" t="s">
        <v>53</v>
      </c>
    </row>
    <row r="3361" spans="2:9" x14ac:dyDescent="0.35">
      <c r="B3361" t="s">
        <v>465</v>
      </c>
      <c r="C3361" t="s">
        <v>268</v>
      </c>
      <c r="D3361" t="str">
        <f>Table19[[#This Row],[Asset Class]] &amp; " - " &amp; Table19[[#This Row],[Class Description]]</f>
        <v>LOADBNK - Load Bank</v>
      </c>
      <c r="E3361" t="s">
        <v>9748</v>
      </c>
      <c r="F3361" t="s">
        <v>9749</v>
      </c>
      <c r="G3361" t="str">
        <f>Table19[[#This Row],[Closing Code]] &amp; " - " &amp; Table19[[#This Row],[Closing Code Description]]</f>
        <v>REPLASS - Replace Asset</v>
      </c>
      <c r="H3361" t="s">
        <v>8896</v>
      </c>
      <c r="I3361" t="s">
        <v>53</v>
      </c>
    </row>
    <row r="3362" spans="2:9" x14ac:dyDescent="0.35">
      <c r="B3362" t="s">
        <v>465</v>
      </c>
      <c r="C3362" t="s">
        <v>268</v>
      </c>
      <c r="D3362" t="str">
        <f>Table19[[#This Row],[Asset Class]] &amp; " - " &amp; Table19[[#This Row],[Class Description]]</f>
        <v>LOADBNK - Load Bank</v>
      </c>
      <c r="E3362" t="s">
        <v>9750</v>
      </c>
      <c r="F3362" t="s">
        <v>9751</v>
      </c>
      <c r="G3362" t="str">
        <f>Table19[[#This Row],[Closing Code]] &amp; " - " &amp; Table19[[#This Row],[Closing Code Description]]</f>
        <v>REPLCMPT - Replace Component</v>
      </c>
      <c r="H3362" t="s">
        <v>8896</v>
      </c>
      <c r="I3362" t="s">
        <v>53</v>
      </c>
    </row>
    <row r="3363" spans="2:9" x14ac:dyDescent="0.35">
      <c r="B3363" t="s">
        <v>465</v>
      </c>
      <c r="C3363" t="s">
        <v>268</v>
      </c>
      <c r="D3363" t="str">
        <f>Table19[[#This Row],[Asset Class]] &amp; " - " &amp; Table19[[#This Row],[Class Description]]</f>
        <v>LOADBNK - Load Bank</v>
      </c>
      <c r="E3363" t="s">
        <v>9752</v>
      </c>
      <c r="F3363" t="s">
        <v>9753</v>
      </c>
      <c r="G3363" t="str">
        <f>Table19[[#This Row],[Closing Code]] &amp; " - " &amp; Table19[[#This Row],[Closing Code Description]]</f>
        <v>REPRASS - Repair Asset</v>
      </c>
      <c r="H3363" t="s">
        <v>8896</v>
      </c>
      <c r="I3363" t="s">
        <v>53</v>
      </c>
    </row>
    <row r="3364" spans="2:9" x14ac:dyDescent="0.35">
      <c r="B3364" t="s">
        <v>465</v>
      </c>
      <c r="C3364" t="s">
        <v>268</v>
      </c>
      <c r="D3364" t="str">
        <f>Table19[[#This Row],[Asset Class]] &amp; " - " &amp; Table19[[#This Row],[Class Description]]</f>
        <v>LOADBNK - Load Bank</v>
      </c>
      <c r="E3364" t="s">
        <v>9754</v>
      </c>
      <c r="F3364" t="s">
        <v>9755</v>
      </c>
      <c r="G3364" t="str">
        <f>Table19[[#This Row],[Closing Code]] &amp; " - " &amp; Table19[[#This Row],[Closing Code Description]]</f>
        <v>UPGRADES - Upgrade</v>
      </c>
      <c r="H3364" t="s">
        <v>8896</v>
      </c>
      <c r="I3364" t="s">
        <v>53</v>
      </c>
    </row>
    <row r="3365" spans="2:9" x14ac:dyDescent="0.35">
      <c r="B3365" t="s">
        <v>403</v>
      </c>
      <c r="C3365" t="s">
        <v>210</v>
      </c>
      <c r="D3365" t="str">
        <f>Table19[[#This Row],[Asset Class]] &amp; " - " &amp; Table19[[#This Row],[Class Description]]</f>
        <v>LOADDL - Loading Dock Levelers</v>
      </c>
      <c r="E3365" t="s">
        <v>9672</v>
      </c>
      <c r="F3365" t="s">
        <v>9673</v>
      </c>
      <c r="G3365" t="str">
        <f>Table19[[#This Row],[Closing Code]] &amp; " - " &amp; Table19[[#This Row],[Closing Code Description]]</f>
        <v>ABNTEMP - Abnormal Temperature</v>
      </c>
      <c r="H3365" t="s">
        <v>8863</v>
      </c>
      <c r="I3365" t="s">
        <v>53</v>
      </c>
    </row>
    <row r="3366" spans="2:9" x14ac:dyDescent="0.35">
      <c r="B3366" t="s">
        <v>403</v>
      </c>
      <c r="C3366" t="s">
        <v>210</v>
      </c>
      <c r="D3366" t="str">
        <f>Table19[[#This Row],[Asset Class]] &amp; " - " &amp; Table19[[#This Row],[Class Description]]</f>
        <v>LOADDL - Loading Dock Levelers</v>
      </c>
      <c r="E3366" t="s">
        <v>9674</v>
      </c>
      <c r="F3366" t="s">
        <v>9675</v>
      </c>
      <c r="G3366" t="str">
        <f>Table19[[#This Row],[Closing Code]] &amp; " - " &amp; Table19[[#This Row],[Closing Code Description]]</f>
        <v>CORROS - Corrosion</v>
      </c>
      <c r="H3366" t="s">
        <v>8863</v>
      </c>
      <c r="I3366" t="s">
        <v>53</v>
      </c>
    </row>
    <row r="3367" spans="2:9" x14ac:dyDescent="0.35">
      <c r="B3367" t="s">
        <v>403</v>
      </c>
      <c r="C3367" t="s">
        <v>210</v>
      </c>
      <c r="D3367" t="str">
        <f>Table19[[#This Row],[Asset Class]] &amp; " - " &amp; Table19[[#This Row],[Class Description]]</f>
        <v>LOADDL - Loading Dock Levelers</v>
      </c>
      <c r="E3367" t="s">
        <v>9676</v>
      </c>
      <c r="F3367" t="s">
        <v>9677</v>
      </c>
      <c r="G3367" t="str">
        <f>Table19[[#This Row],[Closing Code]] &amp; " - " &amp; Table19[[#This Row],[Closing Code Description]]</f>
        <v>ELECTRIP - Electrical Trip Out</v>
      </c>
      <c r="H3367" t="s">
        <v>8863</v>
      </c>
      <c r="I3367" t="s">
        <v>53</v>
      </c>
    </row>
    <row r="3368" spans="2:9" x14ac:dyDescent="0.35">
      <c r="B3368" t="s">
        <v>403</v>
      </c>
      <c r="C3368" t="s">
        <v>210</v>
      </c>
      <c r="D3368" t="str">
        <f>Table19[[#This Row],[Asset Class]] &amp; " - " &amp; Table19[[#This Row],[Class Description]]</f>
        <v>LOADDL - Loading Dock Levelers</v>
      </c>
      <c r="E3368" t="s">
        <v>9678</v>
      </c>
      <c r="F3368" t="s">
        <v>9679</v>
      </c>
      <c r="G3368" t="str">
        <f>Table19[[#This Row],[Closing Code]] &amp; " - " &amp; Table19[[#This Row],[Closing Code Description]]</f>
        <v>EXNOISE - Excessive Noise</v>
      </c>
      <c r="H3368" t="s">
        <v>8863</v>
      </c>
      <c r="I3368" t="s">
        <v>53</v>
      </c>
    </row>
    <row r="3369" spans="2:9" x14ac:dyDescent="0.35">
      <c r="B3369" t="s">
        <v>403</v>
      </c>
      <c r="C3369" t="s">
        <v>210</v>
      </c>
      <c r="D3369" t="str">
        <f>Table19[[#This Row],[Asset Class]] &amp; " - " &amp; Table19[[#This Row],[Class Description]]</f>
        <v>LOADDL - Loading Dock Levelers</v>
      </c>
      <c r="E3369" t="s">
        <v>9680</v>
      </c>
      <c r="F3369" t="s">
        <v>9681</v>
      </c>
      <c r="G3369" t="str">
        <f>Table19[[#This Row],[Closing Code]] &amp; " - " &amp; Table19[[#This Row],[Closing Code Description]]</f>
        <v>EXVIBRTN - Excessive Vibration</v>
      </c>
      <c r="H3369" t="s">
        <v>8863</v>
      </c>
      <c r="I3369" t="s">
        <v>53</v>
      </c>
    </row>
    <row r="3370" spans="2:9" x14ac:dyDescent="0.35">
      <c r="B3370" t="s">
        <v>403</v>
      </c>
      <c r="C3370" t="s">
        <v>210</v>
      </c>
      <c r="D3370" t="str">
        <f>Table19[[#This Row],[Asset Class]] &amp; " - " &amp; Table19[[#This Row],[Class Description]]</f>
        <v>LOADDL - Loading Dock Levelers</v>
      </c>
      <c r="E3370" t="s">
        <v>9682</v>
      </c>
      <c r="F3370" t="s">
        <v>9683</v>
      </c>
      <c r="G3370" t="str">
        <f>Table19[[#This Row],[Closing Code]] &amp; " - " &amp; Table19[[#This Row],[Closing Code Description]]</f>
        <v>JAMMEDEQ - Jammed Equipment</v>
      </c>
      <c r="H3370" t="s">
        <v>8863</v>
      </c>
      <c r="I3370" t="s">
        <v>53</v>
      </c>
    </row>
    <row r="3371" spans="2:9" x14ac:dyDescent="0.35">
      <c r="B3371" t="s">
        <v>403</v>
      </c>
      <c r="C3371" t="s">
        <v>210</v>
      </c>
      <c r="D3371" t="str">
        <f>Table19[[#This Row],[Asset Class]] &amp; " - " &amp; Table19[[#This Row],[Class Description]]</f>
        <v>LOADDL - Loading Dock Levelers</v>
      </c>
      <c r="E3371" t="s">
        <v>9684</v>
      </c>
      <c r="F3371" t="s">
        <v>9685</v>
      </c>
      <c r="G3371" t="str">
        <f>Table19[[#This Row],[Closing Code]] &amp; " - " &amp; Table19[[#This Row],[Closing Code Description]]</f>
        <v>LEAKING - Leaking</v>
      </c>
      <c r="H3371" t="s">
        <v>8863</v>
      </c>
      <c r="I3371" t="s">
        <v>53</v>
      </c>
    </row>
    <row r="3372" spans="2:9" x14ac:dyDescent="0.35">
      <c r="B3372" t="s">
        <v>403</v>
      </c>
      <c r="C3372" t="s">
        <v>210</v>
      </c>
      <c r="D3372" t="str">
        <f>Table19[[#This Row],[Asset Class]] &amp; " - " &amp; Table19[[#This Row],[Class Description]]</f>
        <v>LOADDL - Loading Dock Levelers</v>
      </c>
      <c r="E3372" t="s">
        <v>9686</v>
      </c>
      <c r="F3372" t="s">
        <v>9687</v>
      </c>
      <c r="G3372" t="str">
        <f>Table19[[#This Row],[Closing Code]] &amp; " - " &amp; Table19[[#This Row],[Closing Code Description]]</f>
        <v>LOWPERF - Low Performance</v>
      </c>
      <c r="H3372" t="s">
        <v>8863</v>
      </c>
      <c r="I3372" t="s">
        <v>53</v>
      </c>
    </row>
    <row r="3373" spans="2:9" x14ac:dyDescent="0.35">
      <c r="B3373" t="s">
        <v>403</v>
      </c>
      <c r="C3373" t="s">
        <v>210</v>
      </c>
      <c r="D3373" t="str">
        <f>Table19[[#This Row],[Asset Class]] &amp; " - " &amp; Table19[[#This Row],[Class Description]]</f>
        <v>LOADDL - Loading Dock Levelers</v>
      </c>
      <c r="E3373" t="s">
        <v>9688</v>
      </c>
      <c r="F3373" t="s">
        <v>9689</v>
      </c>
      <c r="G3373" t="str">
        <f>Table19[[#This Row],[Closing Code]] &amp; " - " &amp; Table19[[#This Row],[Closing Code Description]]</f>
        <v>NONOPER - Non-Operational</v>
      </c>
      <c r="H3373" t="s">
        <v>8863</v>
      </c>
      <c r="I3373" t="s">
        <v>53</v>
      </c>
    </row>
    <row r="3374" spans="2:9" x14ac:dyDescent="0.35">
      <c r="B3374" t="s">
        <v>403</v>
      </c>
      <c r="C3374" t="s">
        <v>210</v>
      </c>
      <c r="D3374" t="str">
        <f>Table19[[#This Row],[Asset Class]] &amp; " - " &amp; Table19[[#This Row],[Class Description]]</f>
        <v>LOADDL - Loading Dock Levelers</v>
      </c>
      <c r="E3374" t="s">
        <v>9690</v>
      </c>
      <c r="F3374" t="s">
        <v>9691</v>
      </c>
      <c r="G3374" t="str">
        <f>Table19[[#This Row],[Closing Code]] &amp; " - " &amp; Table19[[#This Row],[Closing Code Description]]</f>
        <v>PHYDMGE - Physical Damage</v>
      </c>
      <c r="H3374" t="s">
        <v>8863</v>
      </c>
      <c r="I3374" t="s">
        <v>53</v>
      </c>
    </row>
    <row r="3375" spans="2:9" x14ac:dyDescent="0.35">
      <c r="B3375" t="s">
        <v>403</v>
      </c>
      <c r="C3375" t="s">
        <v>210</v>
      </c>
      <c r="D3375" t="str">
        <f>Table19[[#This Row],[Asset Class]] &amp; " - " &amp; Table19[[#This Row],[Class Description]]</f>
        <v>LOADDL - Loading Dock Levelers</v>
      </c>
      <c r="E3375" t="s">
        <v>9692</v>
      </c>
      <c r="F3375" t="s">
        <v>9693</v>
      </c>
      <c r="G3375" t="str">
        <f>Table19[[#This Row],[Closing Code]] &amp; " - " &amp; Table19[[#This Row],[Closing Code Description]]</f>
        <v>UNSMELL - Unusual Smell</v>
      </c>
      <c r="H3375" t="s">
        <v>8863</v>
      </c>
      <c r="I3375" t="s">
        <v>53</v>
      </c>
    </row>
    <row r="3376" spans="2:9" x14ac:dyDescent="0.35">
      <c r="B3376" t="s">
        <v>403</v>
      </c>
      <c r="C3376" t="s">
        <v>210</v>
      </c>
      <c r="D3376" t="str">
        <f>Table19[[#This Row],[Asset Class]] &amp; " - " &amp; Table19[[#This Row],[Class Description]]</f>
        <v>LOADDL - Loading Dock Levelers</v>
      </c>
      <c r="E3376" t="s">
        <v>9694</v>
      </c>
      <c r="F3376" t="s">
        <v>9695</v>
      </c>
      <c r="G3376" t="str">
        <f>Table19[[#This Row],[Closing Code]] &amp; " - " &amp; Table19[[#This Row],[Closing Code Description]]</f>
        <v>UNSMOKE - Unusual Smoke</v>
      </c>
      <c r="H3376" t="s">
        <v>8863</v>
      </c>
      <c r="I3376" t="s">
        <v>53</v>
      </c>
    </row>
    <row r="3377" spans="2:9" x14ac:dyDescent="0.35">
      <c r="B3377" t="s">
        <v>403</v>
      </c>
      <c r="C3377" t="s">
        <v>210</v>
      </c>
      <c r="D3377" t="str">
        <f>Table19[[#This Row],[Asset Class]] &amp; " - " &amp; Table19[[#This Row],[Class Description]]</f>
        <v>LOADDL - Loading Dock Levelers</v>
      </c>
      <c r="E3377" t="s">
        <v>10775</v>
      </c>
      <c r="F3377" t="s">
        <v>10776</v>
      </c>
      <c r="G3377" t="str">
        <f>Table19[[#This Row],[Closing Code]] &amp; " - " &amp; Table19[[#This Row],[Closing Code Description]]</f>
        <v>LDLCDET - Loading dock leveler components deteriorated</v>
      </c>
      <c r="H3377" t="s">
        <v>8876</v>
      </c>
      <c r="I3377" t="s">
        <v>53</v>
      </c>
    </row>
    <row r="3378" spans="2:9" x14ac:dyDescent="0.35">
      <c r="B3378" t="s">
        <v>403</v>
      </c>
      <c r="C3378" t="s">
        <v>210</v>
      </c>
      <c r="D3378" t="str">
        <f>Table19[[#This Row],[Asset Class]] &amp; " - " &amp; Table19[[#This Row],[Class Description]]</f>
        <v>LOADDL - Loading Dock Levelers</v>
      </c>
      <c r="E3378" t="s">
        <v>10777</v>
      </c>
      <c r="F3378" t="s">
        <v>10778</v>
      </c>
      <c r="G3378" t="str">
        <f>Table19[[#This Row],[Closing Code]] &amp; " - " &amp; Table19[[#This Row],[Closing Code Description]]</f>
        <v>LDLHODEG - Hydraulic Oil Degraded</v>
      </c>
      <c r="H3378" t="s">
        <v>8876</v>
      </c>
      <c r="I3378" t="s">
        <v>53</v>
      </c>
    </row>
    <row r="3379" spans="2:9" x14ac:dyDescent="0.35">
      <c r="B3379" t="s">
        <v>403</v>
      </c>
      <c r="C3379" t="s">
        <v>210</v>
      </c>
      <c r="D3379" t="str">
        <f>Table19[[#This Row],[Asset Class]] &amp; " - " &amp; Table19[[#This Row],[Class Description]]</f>
        <v>LOADDL - Loading Dock Levelers</v>
      </c>
      <c r="E3379" t="s">
        <v>10779</v>
      </c>
      <c r="F3379" t="s">
        <v>10780</v>
      </c>
      <c r="G3379" t="str">
        <f>Table19[[#This Row],[Closing Code]] &amp; " - " &amp; Table19[[#This Row],[Closing Code Description]]</f>
        <v>LDLLUB - Leveler cylinder pivots and other hinges insufficiently lubricated</v>
      </c>
      <c r="H3379" t="s">
        <v>8876</v>
      </c>
      <c r="I3379" t="s">
        <v>53</v>
      </c>
    </row>
    <row r="3380" spans="2:9" x14ac:dyDescent="0.35">
      <c r="B3380" t="s">
        <v>403</v>
      </c>
      <c r="C3380" t="s">
        <v>210</v>
      </c>
      <c r="D3380" t="str">
        <f>Table19[[#This Row],[Asset Class]] &amp; " - " &amp; Table19[[#This Row],[Class Description]]</f>
        <v>LOADDL - Loading Dock Levelers</v>
      </c>
      <c r="E3380" t="s">
        <v>9698</v>
      </c>
      <c r="F3380" t="s">
        <v>9699</v>
      </c>
      <c r="G3380" t="str">
        <f>Table19[[#This Row],[Closing Code]] &amp; " - " &amp; Table19[[#This Row],[Closing Code Description]]</f>
        <v>ACCIDENT - Accident</v>
      </c>
      <c r="H3380" t="s">
        <v>8878</v>
      </c>
      <c r="I3380" t="s">
        <v>53</v>
      </c>
    </row>
    <row r="3381" spans="2:9" x14ac:dyDescent="0.35">
      <c r="B3381" t="s">
        <v>403</v>
      </c>
      <c r="C3381" t="s">
        <v>210</v>
      </c>
      <c r="D3381" t="str">
        <f>Table19[[#This Row],[Asset Class]] &amp; " - " &amp; Table19[[#This Row],[Class Description]]</f>
        <v>LOADDL - Loading Dock Levelers</v>
      </c>
      <c r="E3381" t="s">
        <v>9700</v>
      </c>
      <c r="F3381" t="s">
        <v>9701</v>
      </c>
      <c r="G3381" t="str">
        <f>Table19[[#This Row],[Closing Code]] &amp; " - " &amp; Table19[[#This Row],[Closing Code Description]]</f>
        <v>ACCWEAR - Accelerated Wear</v>
      </c>
      <c r="H3381" t="s">
        <v>8878</v>
      </c>
      <c r="I3381" t="s">
        <v>53</v>
      </c>
    </row>
    <row r="3382" spans="2:9" x14ac:dyDescent="0.35">
      <c r="B3382" t="s">
        <v>403</v>
      </c>
      <c r="C3382" t="s">
        <v>210</v>
      </c>
      <c r="D3382" t="str">
        <f>Table19[[#This Row],[Asset Class]] &amp; " - " &amp; Table19[[#This Row],[Class Description]]</f>
        <v>LOADDL - Loading Dock Levelers</v>
      </c>
      <c r="E3382" t="s">
        <v>9702</v>
      </c>
      <c r="F3382" t="s">
        <v>9703</v>
      </c>
      <c r="G3382" t="str">
        <f>Table19[[#This Row],[Closing Code]] &amp; " - " &amp; Table19[[#This Row],[Closing Code Description]]</f>
        <v>ACTGOD - Weather condition/Forces of nature or Act of God</v>
      </c>
      <c r="H3382" t="s">
        <v>8878</v>
      </c>
      <c r="I3382" t="s">
        <v>53</v>
      </c>
    </row>
    <row r="3383" spans="2:9" x14ac:dyDescent="0.35">
      <c r="B3383" t="s">
        <v>403</v>
      </c>
      <c r="C3383" t="s">
        <v>210</v>
      </c>
      <c r="D3383" t="str">
        <f>Table19[[#This Row],[Asset Class]] &amp; " - " &amp; Table19[[#This Row],[Class Description]]</f>
        <v>LOADDL - Loading Dock Levelers</v>
      </c>
      <c r="E3383" t="s">
        <v>9704</v>
      </c>
      <c r="F3383" t="s">
        <v>9705</v>
      </c>
      <c r="G3383" t="str">
        <f>Table19[[#This Row],[Closing Code]] &amp; " - " &amp; Table19[[#This Row],[Closing Code Description]]</f>
        <v>CONTAM - Contamination</v>
      </c>
      <c r="H3383" t="s">
        <v>8878</v>
      </c>
      <c r="I3383" t="s">
        <v>53</v>
      </c>
    </row>
    <row r="3384" spans="2:9" x14ac:dyDescent="0.35">
      <c r="B3384" t="s">
        <v>403</v>
      </c>
      <c r="C3384" t="s">
        <v>210</v>
      </c>
      <c r="D3384" t="str">
        <f>Table19[[#This Row],[Asset Class]] &amp; " - " &amp; Table19[[#This Row],[Class Description]]</f>
        <v>LOADDL - Loading Dock Levelers</v>
      </c>
      <c r="E3384" t="s">
        <v>9706</v>
      </c>
      <c r="F3384" t="s">
        <v>9707</v>
      </c>
      <c r="G3384" t="str">
        <f>Table19[[#This Row],[Closing Code]] &amp; " - " &amp; Table19[[#This Row],[Closing Code Description]]</f>
        <v>DEFASSET - Defective Asset</v>
      </c>
      <c r="H3384" t="s">
        <v>8878</v>
      </c>
      <c r="I3384" t="s">
        <v>53</v>
      </c>
    </row>
    <row r="3385" spans="2:9" x14ac:dyDescent="0.35">
      <c r="B3385" t="s">
        <v>403</v>
      </c>
      <c r="C3385" t="s">
        <v>210</v>
      </c>
      <c r="D3385" t="str">
        <f>Table19[[#This Row],[Asset Class]] &amp; " - " &amp; Table19[[#This Row],[Class Description]]</f>
        <v>LOADDL - Loading Dock Levelers</v>
      </c>
      <c r="E3385" t="s">
        <v>9708</v>
      </c>
      <c r="F3385" t="s">
        <v>9709</v>
      </c>
      <c r="G3385" t="str">
        <f>Table19[[#This Row],[Closing Code]] &amp; " - " &amp; Table19[[#This Row],[Closing Code Description]]</f>
        <v>EXLOAD - Excessive Load</v>
      </c>
      <c r="H3385" t="s">
        <v>8878</v>
      </c>
      <c r="I3385" t="s">
        <v>53</v>
      </c>
    </row>
    <row r="3386" spans="2:9" x14ac:dyDescent="0.35">
      <c r="B3386" t="s">
        <v>403</v>
      </c>
      <c r="C3386" t="s">
        <v>210</v>
      </c>
      <c r="D3386" t="str">
        <f>Table19[[#This Row],[Asset Class]] &amp; " - " &amp; Table19[[#This Row],[Class Description]]</f>
        <v>LOADDL - Loading Dock Levelers</v>
      </c>
      <c r="E3386" t="s">
        <v>9710</v>
      </c>
      <c r="F3386" t="s">
        <v>9711</v>
      </c>
      <c r="G3386" t="str">
        <f>Table19[[#This Row],[Closing Code]] &amp; " - " &amp; Table19[[#This Row],[Closing Code Description]]</f>
        <v>IMPRMNT - Improper Maintenance</v>
      </c>
      <c r="H3386" t="s">
        <v>8878</v>
      </c>
      <c r="I3386" t="s">
        <v>53</v>
      </c>
    </row>
    <row r="3387" spans="2:9" x14ac:dyDescent="0.35">
      <c r="B3387" t="s">
        <v>403</v>
      </c>
      <c r="C3387" t="s">
        <v>210</v>
      </c>
      <c r="D3387" t="str">
        <f>Table19[[#This Row],[Asset Class]] &amp; " - " &amp; Table19[[#This Row],[Class Description]]</f>
        <v>LOADDL - Loading Dock Levelers</v>
      </c>
      <c r="E3387" t="s">
        <v>9712</v>
      </c>
      <c r="F3387" t="s">
        <v>9713</v>
      </c>
      <c r="G3387" t="str">
        <f>Table19[[#This Row],[Closing Code]] &amp; " - " &amp; Table19[[#This Row],[Closing Code Description]]</f>
        <v>INSLUBR - Insufficient Lubrication</v>
      </c>
      <c r="H3387" t="s">
        <v>8878</v>
      </c>
      <c r="I3387" t="s">
        <v>53</v>
      </c>
    </row>
    <row r="3388" spans="2:9" x14ac:dyDescent="0.35">
      <c r="B3388" t="s">
        <v>403</v>
      </c>
      <c r="C3388" t="s">
        <v>210</v>
      </c>
      <c r="D3388" t="str">
        <f>Table19[[#This Row],[Asset Class]] &amp; " - " &amp; Table19[[#This Row],[Class Description]]</f>
        <v>LOADDL - Loading Dock Levelers</v>
      </c>
      <c r="E3388" t="s">
        <v>9714</v>
      </c>
      <c r="F3388" t="s">
        <v>9715</v>
      </c>
      <c r="G3388" t="str">
        <f>Table19[[#This Row],[Closing Code]] &amp; " - " &amp; Table19[[#This Row],[Closing Code Description]]</f>
        <v>LACKTRN - Lack of/ Inadequate Training</v>
      </c>
      <c r="H3388" t="s">
        <v>8878</v>
      </c>
      <c r="I3388" t="s">
        <v>53</v>
      </c>
    </row>
    <row r="3389" spans="2:9" x14ac:dyDescent="0.35">
      <c r="B3389" t="s">
        <v>403</v>
      </c>
      <c r="C3389" t="s">
        <v>210</v>
      </c>
      <c r="D3389" t="str">
        <f>Table19[[#This Row],[Asset Class]] &amp; " - " &amp; Table19[[#This Row],[Class Description]]</f>
        <v>LOADDL - Loading Dock Levelers</v>
      </c>
      <c r="E3389" t="s">
        <v>9716</v>
      </c>
      <c r="F3389" t="s">
        <v>9717</v>
      </c>
      <c r="G3389" t="str">
        <f>Table19[[#This Row],[Closing Code]] &amp; " - " &amp; Table19[[#This Row],[Closing Code Description]]</f>
        <v>MISSCMP - Loose/ Missing Component</v>
      </c>
      <c r="H3389" t="s">
        <v>8878</v>
      </c>
      <c r="I3389" t="s">
        <v>53</v>
      </c>
    </row>
    <row r="3390" spans="2:9" x14ac:dyDescent="0.35">
      <c r="B3390" t="s">
        <v>403</v>
      </c>
      <c r="C3390" t="s">
        <v>210</v>
      </c>
      <c r="D3390" t="str">
        <f>Table19[[#This Row],[Asset Class]] &amp; " - " &amp; Table19[[#This Row],[Class Description]]</f>
        <v>LOADDL - Loading Dock Levelers</v>
      </c>
      <c r="E3390" t="s">
        <v>9718</v>
      </c>
      <c r="F3390" t="s">
        <v>9719</v>
      </c>
      <c r="G3390" t="str">
        <f>Table19[[#This Row],[Closing Code]] &amp; " - " &amp; Table19[[#This Row],[Closing Code Description]]</f>
        <v>NRMWEAR - Normal Wear</v>
      </c>
      <c r="H3390" t="s">
        <v>8878</v>
      </c>
      <c r="I3390" t="s">
        <v>53</v>
      </c>
    </row>
    <row r="3391" spans="2:9" x14ac:dyDescent="0.35">
      <c r="B3391" t="s">
        <v>403</v>
      </c>
      <c r="C3391" t="s">
        <v>210</v>
      </c>
      <c r="D3391" t="str">
        <f>Table19[[#This Row],[Asset Class]] &amp; " - " &amp; Table19[[#This Row],[Class Description]]</f>
        <v>LOADDL - Loading Dock Levelers</v>
      </c>
      <c r="E3391" t="s">
        <v>9720</v>
      </c>
      <c r="F3391" t="s">
        <v>9721</v>
      </c>
      <c r="G3391" t="str">
        <f>Table19[[#This Row],[Closing Code]] &amp; " - " &amp; Table19[[#This Row],[Closing Code Description]]</f>
        <v>OTHER - Other (specify)</v>
      </c>
      <c r="H3391" t="s">
        <v>8878</v>
      </c>
      <c r="I3391" t="s">
        <v>53</v>
      </c>
    </row>
    <row r="3392" spans="2:9" x14ac:dyDescent="0.35">
      <c r="B3392" t="s">
        <v>403</v>
      </c>
      <c r="C3392" t="s">
        <v>210</v>
      </c>
      <c r="D3392" t="str">
        <f>Table19[[#This Row],[Asset Class]] &amp; " - " &amp; Table19[[#This Row],[Class Description]]</f>
        <v>LOADDL - Loading Dock Levelers</v>
      </c>
      <c r="E3392" t="s">
        <v>9722</v>
      </c>
      <c r="F3392" t="s">
        <v>9723</v>
      </c>
      <c r="G3392" t="str">
        <f>Table19[[#This Row],[Closing Code]] &amp; " - " &amp; Table19[[#This Row],[Closing Code Description]]</f>
        <v>PRINSTAL - Poor Installation</v>
      </c>
      <c r="H3392" t="s">
        <v>8878</v>
      </c>
      <c r="I3392" t="s">
        <v>53</v>
      </c>
    </row>
    <row r="3393" spans="2:9" x14ac:dyDescent="0.35">
      <c r="B3393" t="s">
        <v>403</v>
      </c>
      <c r="C3393" t="s">
        <v>210</v>
      </c>
      <c r="D3393" t="str">
        <f>Table19[[#This Row],[Asset Class]] &amp; " - " &amp; Table19[[#This Row],[Class Description]]</f>
        <v>LOADDL - Loading Dock Levelers</v>
      </c>
      <c r="E3393" t="s">
        <v>9724</v>
      </c>
      <c r="F3393" t="s">
        <v>9725</v>
      </c>
      <c r="G3393" t="str">
        <f>Table19[[#This Row],[Closing Code]] &amp; " - " &amp; Table19[[#This Row],[Closing Code Description]]</f>
        <v>PROCISSU - Procedure Issue</v>
      </c>
      <c r="H3393" t="s">
        <v>8878</v>
      </c>
      <c r="I3393" t="s">
        <v>53</v>
      </c>
    </row>
    <row r="3394" spans="2:9" x14ac:dyDescent="0.35">
      <c r="B3394" t="s">
        <v>403</v>
      </c>
      <c r="C3394" t="s">
        <v>210</v>
      </c>
      <c r="D3394" t="str">
        <f>Table19[[#This Row],[Asset Class]] &amp; " - " &amp; Table19[[#This Row],[Class Description]]</f>
        <v>LOADDL - Loading Dock Levelers</v>
      </c>
      <c r="E3394" t="s">
        <v>9726</v>
      </c>
      <c r="F3394" t="s">
        <v>9727</v>
      </c>
      <c r="G3394" t="str">
        <f>Table19[[#This Row],[Closing Code]] &amp; " - " &amp; Table19[[#This Row],[Closing Code Description]]</f>
        <v>UTLFAIL - Utility Failure</v>
      </c>
      <c r="H3394" t="s">
        <v>8878</v>
      </c>
      <c r="I3394" t="s">
        <v>53</v>
      </c>
    </row>
    <row r="3395" spans="2:9" x14ac:dyDescent="0.35">
      <c r="B3395" t="s">
        <v>403</v>
      </c>
      <c r="C3395" t="s">
        <v>210</v>
      </c>
      <c r="D3395" t="str">
        <f>Table19[[#This Row],[Asset Class]] &amp; " - " &amp; Table19[[#This Row],[Class Description]]</f>
        <v>LOADDL - Loading Dock Levelers</v>
      </c>
      <c r="E3395" t="s">
        <v>9728</v>
      </c>
      <c r="F3395" t="s">
        <v>9729</v>
      </c>
      <c r="G3395" t="str">
        <f>Table19[[#This Row],[Closing Code]] &amp; " - " &amp; Table19[[#This Row],[Closing Code Description]]</f>
        <v>VNDLSM - Vandalism</v>
      </c>
      <c r="H3395" t="s">
        <v>8878</v>
      </c>
      <c r="I3395" t="s">
        <v>53</v>
      </c>
    </row>
    <row r="3396" spans="2:9" x14ac:dyDescent="0.35">
      <c r="B3396" t="s">
        <v>403</v>
      </c>
      <c r="C3396" t="s">
        <v>210</v>
      </c>
      <c r="D3396" t="str">
        <f>Table19[[#This Row],[Asset Class]] &amp; " - " &amp; Table19[[#This Row],[Class Description]]</f>
        <v>LOADDL - Loading Dock Levelers</v>
      </c>
      <c r="E3396" t="s">
        <v>9730</v>
      </c>
      <c r="F3396" t="s">
        <v>9731</v>
      </c>
      <c r="G3396" t="str">
        <f>Table19[[#This Row],[Closing Code]] &amp; " - " &amp; Table19[[#This Row],[Closing Code Description]]</f>
        <v>WORNCMPT - Defective/ Worn Component</v>
      </c>
      <c r="H3396" t="s">
        <v>8878</v>
      </c>
      <c r="I3396" t="s">
        <v>53</v>
      </c>
    </row>
    <row r="3397" spans="2:9" x14ac:dyDescent="0.35">
      <c r="B3397" t="s">
        <v>403</v>
      </c>
      <c r="C3397" t="s">
        <v>210</v>
      </c>
      <c r="D3397" t="str">
        <f>Table19[[#This Row],[Asset Class]] &amp; " - " &amp; Table19[[#This Row],[Class Description]]</f>
        <v>LOADDL - Loading Dock Levelers</v>
      </c>
      <c r="E3397" t="s">
        <v>9732</v>
      </c>
      <c r="F3397" t="s">
        <v>9733</v>
      </c>
      <c r="G3397" t="str">
        <f>Table19[[#This Row],[Closing Code]] &amp; " - " &amp; Table19[[#This Row],[Closing Code Description]]</f>
        <v>ADJUSTD - Adjusted</v>
      </c>
      <c r="H3397" t="s">
        <v>8896</v>
      </c>
      <c r="I3397" t="s">
        <v>53</v>
      </c>
    </row>
    <row r="3398" spans="2:9" x14ac:dyDescent="0.35">
      <c r="B3398" t="s">
        <v>403</v>
      </c>
      <c r="C3398" t="s">
        <v>210</v>
      </c>
      <c r="D3398" t="str">
        <f>Table19[[#This Row],[Asset Class]] &amp; " - " &amp; Table19[[#This Row],[Class Description]]</f>
        <v>LOADDL - Loading Dock Levelers</v>
      </c>
      <c r="E3398" t="s">
        <v>9734</v>
      </c>
      <c r="F3398" t="s">
        <v>9735</v>
      </c>
      <c r="G3398" t="str">
        <f>Table19[[#This Row],[Closing Code]] &amp; " - " &amp; Table19[[#This Row],[Closing Code Description]]</f>
        <v>DECOMM - Decommission</v>
      </c>
      <c r="H3398" t="s">
        <v>8896</v>
      </c>
      <c r="I3398" t="s">
        <v>53</v>
      </c>
    </row>
    <row r="3399" spans="2:9" x14ac:dyDescent="0.35">
      <c r="B3399" t="s">
        <v>403</v>
      </c>
      <c r="C3399" t="s">
        <v>210</v>
      </c>
      <c r="D3399" t="str">
        <f>Table19[[#This Row],[Asset Class]] &amp; " - " &amp; Table19[[#This Row],[Class Description]]</f>
        <v>LOADDL - Loading Dock Levelers</v>
      </c>
      <c r="E3399" t="s">
        <v>9736</v>
      </c>
      <c r="F3399" t="s">
        <v>9737</v>
      </c>
      <c r="G3399" t="str">
        <f>Table19[[#This Row],[Closing Code]] &amp; " - " &amp; Table19[[#This Row],[Closing Code Description]]</f>
        <v>DECONTME - Decontaminate</v>
      </c>
      <c r="H3399" t="s">
        <v>8896</v>
      </c>
      <c r="I3399" t="s">
        <v>53</v>
      </c>
    </row>
    <row r="3400" spans="2:9" x14ac:dyDescent="0.35">
      <c r="B3400" t="s">
        <v>403</v>
      </c>
      <c r="C3400" t="s">
        <v>210</v>
      </c>
      <c r="D3400" t="str">
        <f>Table19[[#This Row],[Asset Class]] &amp; " - " &amp; Table19[[#This Row],[Class Description]]</f>
        <v>LOADDL - Loading Dock Levelers</v>
      </c>
      <c r="E3400" t="s">
        <v>9738</v>
      </c>
      <c r="F3400" t="s">
        <v>9739</v>
      </c>
      <c r="G3400" t="str">
        <f>Table19[[#This Row],[Closing Code]] &amp; " - " &amp; Table19[[#This Row],[Closing Code Description]]</f>
        <v>DONOTHIN - Do Nothing</v>
      </c>
      <c r="H3400" t="s">
        <v>8896</v>
      </c>
      <c r="I3400" t="s">
        <v>53</v>
      </c>
    </row>
    <row r="3401" spans="2:9" x14ac:dyDescent="0.35">
      <c r="B3401" t="s">
        <v>403</v>
      </c>
      <c r="C3401" t="s">
        <v>210</v>
      </c>
      <c r="D3401" t="str">
        <f>Table19[[#This Row],[Asset Class]] &amp; " - " &amp; Table19[[#This Row],[Class Description]]</f>
        <v>LOADDL - Loading Dock Levelers</v>
      </c>
      <c r="E3401" t="s">
        <v>9740</v>
      </c>
      <c r="F3401" t="s">
        <v>9741</v>
      </c>
      <c r="G3401" t="str">
        <f>Table19[[#This Row],[Closing Code]] &amp; " - " &amp; Table19[[#This Row],[Closing Code Description]]</f>
        <v>LUBRCTE - Lubricate</v>
      </c>
      <c r="H3401" t="s">
        <v>8896</v>
      </c>
      <c r="I3401" t="s">
        <v>53</v>
      </c>
    </row>
    <row r="3402" spans="2:9" x14ac:dyDescent="0.35">
      <c r="B3402" t="s">
        <v>403</v>
      </c>
      <c r="C3402" t="s">
        <v>210</v>
      </c>
      <c r="D3402" t="str">
        <f>Table19[[#This Row],[Asset Class]] &amp; " - " &amp; Table19[[#This Row],[Class Description]]</f>
        <v>LOADDL - Loading Dock Levelers</v>
      </c>
      <c r="E3402" t="s">
        <v>9720</v>
      </c>
      <c r="F3402" t="s">
        <v>9721</v>
      </c>
      <c r="G3402" t="str">
        <f>Table19[[#This Row],[Closing Code]] &amp; " - " &amp; Table19[[#This Row],[Closing Code Description]]</f>
        <v>OTHER - Other (specify)</v>
      </c>
      <c r="H3402" t="s">
        <v>8896</v>
      </c>
      <c r="I3402" t="s">
        <v>53</v>
      </c>
    </row>
    <row r="3403" spans="2:9" x14ac:dyDescent="0.35">
      <c r="B3403" t="s">
        <v>403</v>
      </c>
      <c r="C3403" t="s">
        <v>210</v>
      </c>
      <c r="D3403" t="str">
        <f>Table19[[#This Row],[Asset Class]] &amp; " - " &amp; Table19[[#This Row],[Class Description]]</f>
        <v>LOADDL - Loading Dock Levelers</v>
      </c>
      <c r="E3403" t="s">
        <v>9742</v>
      </c>
      <c r="F3403" t="s">
        <v>9743</v>
      </c>
      <c r="G3403" t="str">
        <f>Table19[[#This Row],[Closing Code]] &amp; " - " &amp; Table19[[#This Row],[Closing Code Description]]</f>
        <v>RECALBRT - Recalibrate</v>
      </c>
      <c r="H3403" t="s">
        <v>8896</v>
      </c>
      <c r="I3403" t="s">
        <v>53</v>
      </c>
    </row>
    <row r="3404" spans="2:9" x14ac:dyDescent="0.35">
      <c r="B3404" t="s">
        <v>403</v>
      </c>
      <c r="C3404" t="s">
        <v>210</v>
      </c>
      <c r="D3404" t="str">
        <f>Table19[[#This Row],[Asset Class]] &amp; " - " &amp; Table19[[#This Row],[Class Description]]</f>
        <v>LOADDL - Loading Dock Levelers</v>
      </c>
      <c r="E3404" t="s">
        <v>9744</v>
      </c>
      <c r="F3404" t="s">
        <v>9745</v>
      </c>
      <c r="G3404" t="str">
        <f>Table19[[#This Row],[Closing Code]] &amp; " - " &amp; Table19[[#This Row],[Closing Code Description]]</f>
        <v>REMVOBT - Remove Obstruction</v>
      </c>
      <c r="H3404" t="s">
        <v>8896</v>
      </c>
      <c r="I3404" t="s">
        <v>53</v>
      </c>
    </row>
    <row r="3405" spans="2:9" x14ac:dyDescent="0.35">
      <c r="B3405" t="s">
        <v>403</v>
      </c>
      <c r="C3405" t="s">
        <v>210</v>
      </c>
      <c r="D3405" t="str">
        <f>Table19[[#This Row],[Asset Class]] &amp; " - " &amp; Table19[[#This Row],[Class Description]]</f>
        <v>LOADDL - Loading Dock Levelers</v>
      </c>
      <c r="E3405" t="s">
        <v>9746</v>
      </c>
      <c r="F3405" t="s">
        <v>9747</v>
      </c>
      <c r="G3405" t="str">
        <f>Table19[[#This Row],[Closing Code]] &amp; " - " &amp; Table19[[#This Row],[Closing Code Description]]</f>
        <v>REPCMPT - Repair Component</v>
      </c>
      <c r="H3405" t="s">
        <v>8896</v>
      </c>
      <c r="I3405" t="s">
        <v>53</v>
      </c>
    </row>
    <row r="3406" spans="2:9" x14ac:dyDescent="0.35">
      <c r="B3406" t="s">
        <v>403</v>
      </c>
      <c r="C3406" t="s">
        <v>210</v>
      </c>
      <c r="D3406" t="str">
        <f>Table19[[#This Row],[Asset Class]] &amp; " - " &amp; Table19[[#This Row],[Class Description]]</f>
        <v>LOADDL - Loading Dock Levelers</v>
      </c>
      <c r="E3406" t="s">
        <v>9748</v>
      </c>
      <c r="F3406" t="s">
        <v>9749</v>
      </c>
      <c r="G3406" t="str">
        <f>Table19[[#This Row],[Closing Code]] &amp; " - " &amp; Table19[[#This Row],[Closing Code Description]]</f>
        <v>REPLASS - Replace Asset</v>
      </c>
      <c r="H3406" t="s">
        <v>8896</v>
      </c>
      <c r="I3406" t="s">
        <v>53</v>
      </c>
    </row>
    <row r="3407" spans="2:9" x14ac:dyDescent="0.35">
      <c r="B3407" t="s">
        <v>403</v>
      </c>
      <c r="C3407" t="s">
        <v>210</v>
      </c>
      <c r="D3407" t="str">
        <f>Table19[[#This Row],[Asset Class]] &amp; " - " &amp; Table19[[#This Row],[Class Description]]</f>
        <v>LOADDL - Loading Dock Levelers</v>
      </c>
      <c r="E3407" t="s">
        <v>9750</v>
      </c>
      <c r="F3407" t="s">
        <v>9751</v>
      </c>
      <c r="G3407" t="str">
        <f>Table19[[#This Row],[Closing Code]] &amp; " - " &amp; Table19[[#This Row],[Closing Code Description]]</f>
        <v>REPLCMPT - Replace Component</v>
      </c>
      <c r="H3407" t="s">
        <v>8896</v>
      </c>
      <c r="I3407" t="s">
        <v>53</v>
      </c>
    </row>
    <row r="3408" spans="2:9" x14ac:dyDescent="0.35">
      <c r="B3408" t="s">
        <v>403</v>
      </c>
      <c r="C3408" t="s">
        <v>210</v>
      </c>
      <c r="D3408" t="str">
        <f>Table19[[#This Row],[Asset Class]] &amp; " - " &amp; Table19[[#This Row],[Class Description]]</f>
        <v>LOADDL - Loading Dock Levelers</v>
      </c>
      <c r="E3408" t="s">
        <v>9752</v>
      </c>
      <c r="F3408" t="s">
        <v>9753</v>
      </c>
      <c r="G3408" t="str">
        <f>Table19[[#This Row],[Closing Code]] &amp; " - " &amp; Table19[[#This Row],[Closing Code Description]]</f>
        <v>REPRASS - Repair Asset</v>
      </c>
      <c r="H3408" t="s">
        <v>8896</v>
      </c>
      <c r="I3408" t="s">
        <v>53</v>
      </c>
    </row>
    <row r="3409" spans="2:9" x14ac:dyDescent="0.35">
      <c r="B3409" t="s">
        <v>403</v>
      </c>
      <c r="C3409" t="s">
        <v>210</v>
      </c>
      <c r="D3409" t="str">
        <f>Table19[[#This Row],[Asset Class]] &amp; " - " &amp; Table19[[#This Row],[Class Description]]</f>
        <v>LOADDL - Loading Dock Levelers</v>
      </c>
      <c r="E3409" t="s">
        <v>9754</v>
      </c>
      <c r="F3409" t="s">
        <v>9755</v>
      </c>
      <c r="G3409" t="str">
        <f>Table19[[#This Row],[Closing Code]] &amp; " - " &amp; Table19[[#This Row],[Closing Code Description]]</f>
        <v>UPGRADES - Upgrade</v>
      </c>
      <c r="H3409" t="s">
        <v>8896</v>
      </c>
      <c r="I3409" t="s">
        <v>53</v>
      </c>
    </row>
    <row r="3410" spans="2:9" x14ac:dyDescent="0.35">
      <c r="B3410" t="s">
        <v>1728</v>
      </c>
      <c r="C3410" t="s">
        <v>1729</v>
      </c>
      <c r="D3410" t="str">
        <f>Table19[[#This Row],[Asset Class]] &amp; " - " &amp; Table19[[#This Row],[Class Description]]</f>
        <v>LOWVLTDS - Low Voltage Distribution System</v>
      </c>
      <c r="E3410" t="s">
        <v>9672</v>
      </c>
      <c r="F3410" t="s">
        <v>9673</v>
      </c>
      <c r="G3410" t="str">
        <f>Table19[[#This Row],[Closing Code]] &amp; " - " &amp; Table19[[#This Row],[Closing Code Description]]</f>
        <v>ABNTEMP - Abnormal Temperature</v>
      </c>
      <c r="H3410" t="s">
        <v>8863</v>
      </c>
      <c r="I3410" t="s">
        <v>53</v>
      </c>
    </row>
    <row r="3411" spans="2:9" x14ac:dyDescent="0.35">
      <c r="B3411" t="s">
        <v>1728</v>
      </c>
      <c r="C3411" t="s">
        <v>1729</v>
      </c>
      <c r="D3411" t="str">
        <f>Table19[[#This Row],[Asset Class]] &amp; " - " &amp; Table19[[#This Row],[Class Description]]</f>
        <v>LOWVLTDS - Low Voltage Distribution System</v>
      </c>
      <c r="E3411" t="s">
        <v>9674</v>
      </c>
      <c r="F3411" t="s">
        <v>9675</v>
      </c>
      <c r="G3411" t="str">
        <f>Table19[[#This Row],[Closing Code]] &amp; " - " &amp; Table19[[#This Row],[Closing Code Description]]</f>
        <v>CORROS - Corrosion</v>
      </c>
      <c r="H3411" t="s">
        <v>8863</v>
      </c>
      <c r="I3411" t="s">
        <v>53</v>
      </c>
    </row>
    <row r="3412" spans="2:9" x14ac:dyDescent="0.35">
      <c r="B3412" t="s">
        <v>1728</v>
      </c>
      <c r="C3412" t="s">
        <v>1729</v>
      </c>
      <c r="D3412" t="str">
        <f>Table19[[#This Row],[Asset Class]] &amp; " - " &amp; Table19[[#This Row],[Class Description]]</f>
        <v>LOWVLTDS - Low Voltage Distribution System</v>
      </c>
      <c r="E3412" t="s">
        <v>9676</v>
      </c>
      <c r="F3412" t="s">
        <v>9677</v>
      </c>
      <c r="G3412" t="str">
        <f>Table19[[#This Row],[Closing Code]] &amp; " - " &amp; Table19[[#This Row],[Closing Code Description]]</f>
        <v>ELECTRIP - Electrical Trip Out</v>
      </c>
      <c r="H3412" t="s">
        <v>8863</v>
      </c>
      <c r="I3412" t="s">
        <v>53</v>
      </c>
    </row>
    <row r="3413" spans="2:9" x14ac:dyDescent="0.35">
      <c r="B3413" t="s">
        <v>1728</v>
      </c>
      <c r="C3413" t="s">
        <v>1729</v>
      </c>
      <c r="D3413" t="str">
        <f>Table19[[#This Row],[Asset Class]] &amp; " - " &amp; Table19[[#This Row],[Class Description]]</f>
        <v>LOWVLTDS - Low Voltage Distribution System</v>
      </c>
      <c r="E3413" t="s">
        <v>9678</v>
      </c>
      <c r="F3413" t="s">
        <v>9679</v>
      </c>
      <c r="G3413" t="str">
        <f>Table19[[#This Row],[Closing Code]] &amp; " - " &amp; Table19[[#This Row],[Closing Code Description]]</f>
        <v>EXNOISE - Excessive Noise</v>
      </c>
      <c r="H3413" t="s">
        <v>8863</v>
      </c>
      <c r="I3413" t="s">
        <v>53</v>
      </c>
    </row>
    <row r="3414" spans="2:9" x14ac:dyDescent="0.35">
      <c r="B3414" t="s">
        <v>1728</v>
      </c>
      <c r="C3414" t="s">
        <v>1729</v>
      </c>
      <c r="D3414" t="str">
        <f>Table19[[#This Row],[Asset Class]] &amp; " - " &amp; Table19[[#This Row],[Class Description]]</f>
        <v>LOWVLTDS - Low Voltage Distribution System</v>
      </c>
      <c r="E3414" t="s">
        <v>9680</v>
      </c>
      <c r="F3414" t="s">
        <v>9681</v>
      </c>
      <c r="G3414" t="str">
        <f>Table19[[#This Row],[Closing Code]] &amp; " - " &amp; Table19[[#This Row],[Closing Code Description]]</f>
        <v>EXVIBRTN - Excessive Vibration</v>
      </c>
      <c r="H3414" t="s">
        <v>8863</v>
      </c>
      <c r="I3414" t="s">
        <v>53</v>
      </c>
    </row>
    <row r="3415" spans="2:9" x14ac:dyDescent="0.35">
      <c r="B3415" t="s">
        <v>1728</v>
      </c>
      <c r="C3415" t="s">
        <v>1729</v>
      </c>
      <c r="D3415" t="str">
        <f>Table19[[#This Row],[Asset Class]] &amp; " - " &amp; Table19[[#This Row],[Class Description]]</f>
        <v>LOWVLTDS - Low Voltage Distribution System</v>
      </c>
      <c r="E3415" t="s">
        <v>9682</v>
      </c>
      <c r="F3415" t="s">
        <v>9683</v>
      </c>
      <c r="G3415" t="str">
        <f>Table19[[#This Row],[Closing Code]] &amp; " - " &amp; Table19[[#This Row],[Closing Code Description]]</f>
        <v>JAMMEDEQ - Jammed Equipment</v>
      </c>
      <c r="H3415" t="s">
        <v>8863</v>
      </c>
      <c r="I3415" t="s">
        <v>53</v>
      </c>
    </row>
    <row r="3416" spans="2:9" x14ac:dyDescent="0.35">
      <c r="B3416" t="s">
        <v>1728</v>
      </c>
      <c r="C3416" t="s">
        <v>1729</v>
      </c>
      <c r="D3416" t="str">
        <f>Table19[[#This Row],[Asset Class]] &amp; " - " &amp; Table19[[#This Row],[Class Description]]</f>
        <v>LOWVLTDS - Low Voltage Distribution System</v>
      </c>
      <c r="E3416" t="s">
        <v>9684</v>
      </c>
      <c r="F3416" t="s">
        <v>9685</v>
      </c>
      <c r="G3416" t="str">
        <f>Table19[[#This Row],[Closing Code]] &amp; " - " &amp; Table19[[#This Row],[Closing Code Description]]</f>
        <v>LEAKING - Leaking</v>
      </c>
      <c r="H3416" t="s">
        <v>8863</v>
      </c>
      <c r="I3416" t="s">
        <v>53</v>
      </c>
    </row>
    <row r="3417" spans="2:9" x14ac:dyDescent="0.35">
      <c r="B3417" t="s">
        <v>1728</v>
      </c>
      <c r="C3417" t="s">
        <v>1729</v>
      </c>
      <c r="D3417" t="str">
        <f>Table19[[#This Row],[Asset Class]] &amp; " - " &amp; Table19[[#This Row],[Class Description]]</f>
        <v>LOWVLTDS - Low Voltage Distribution System</v>
      </c>
      <c r="E3417" t="s">
        <v>9686</v>
      </c>
      <c r="F3417" t="s">
        <v>9687</v>
      </c>
      <c r="G3417" t="str">
        <f>Table19[[#This Row],[Closing Code]] &amp; " - " &amp; Table19[[#This Row],[Closing Code Description]]</f>
        <v>LOWPERF - Low Performance</v>
      </c>
      <c r="H3417" t="s">
        <v>8863</v>
      </c>
      <c r="I3417" t="s">
        <v>53</v>
      </c>
    </row>
    <row r="3418" spans="2:9" x14ac:dyDescent="0.35">
      <c r="B3418" t="s">
        <v>1728</v>
      </c>
      <c r="C3418" t="s">
        <v>1729</v>
      </c>
      <c r="D3418" t="str">
        <f>Table19[[#This Row],[Asset Class]] &amp; " - " &amp; Table19[[#This Row],[Class Description]]</f>
        <v>LOWVLTDS - Low Voltage Distribution System</v>
      </c>
      <c r="E3418" t="s">
        <v>9688</v>
      </c>
      <c r="F3418" t="s">
        <v>9689</v>
      </c>
      <c r="G3418" t="str">
        <f>Table19[[#This Row],[Closing Code]] &amp; " - " &amp; Table19[[#This Row],[Closing Code Description]]</f>
        <v>NONOPER - Non-Operational</v>
      </c>
      <c r="H3418" t="s">
        <v>8863</v>
      </c>
      <c r="I3418" t="s">
        <v>53</v>
      </c>
    </row>
    <row r="3419" spans="2:9" x14ac:dyDescent="0.35">
      <c r="B3419" t="s">
        <v>1728</v>
      </c>
      <c r="C3419" t="s">
        <v>1729</v>
      </c>
      <c r="D3419" t="str">
        <f>Table19[[#This Row],[Asset Class]] &amp; " - " &amp; Table19[[#This Row],[Class Description]]</f>
        <v>LOWVLTDS - Low Voltage Distribution System</v>
      </c>
      <c r="E3419" t="s">
        <v>9690</v>
      </c>
      <c r="F3419" t="s">
        <v>9691</v>
      </c>
      <c r="G3419" t="str">
        <f>Table19[[#This Row],[Closing Code]] &amp; " - " &amp; Table19[[#This Row],[Closing Code Description]]</f>
        <v>PHYDMGE - Physical Damage</v>
      </c>
      <c r="H3419" t="s">
        <v>8863</v>
      </c>
      <c r="I3419" t="s">
        <v>53</v>
      </c>
    </row>
    <row r="3420" spans="2:9" x14ac:dyDescent="0.35">
      <c r="B3420" t="s">
        <v>1728</v>
      </c>
      <c r="C3420" t="s">
        <v>1729</v>
      </c>
      <c r="D3420" t="str">
        <f>Table19[[#This Row],[Asset Class]] &amp; " - " &amp; Table19[[#This Row],[Class Description]]</f>
        <v>LOWVLTDS - Low Voltage Distribution System</v>
      </c>
      <c r="E3420" t="s">
        <v>9692</v>
      </c>
      <c r="F3420" t="s">
        <v>9693</v>
      </c>
      <c r="G3420" t="str">
        <f>Table19[[#This Row],[Closing Code]] &amp; " - " &amp; Table19[[#This Row],[Closing Code Description]]</f>
        <v>UNSMELL - Unusual Smell</v>
      </c>
      <c r="H3420" t="s">
        <v>8863</v>
      </c>
      <c r="I3420" t="s">
        <v>53</v>
      </c>
    </row>
    <row r="3421" spans="2:9" x14ac:dyDescent="0.35">
      <c r="B3421" t="s">
        <v>1728</v>
      </c>
      <c r="C3421" t="s">
        <v>1729</v>
      </c>
      <c r="D3421" t="str">
        <f>Table19[[#This Row],[Asset Class]] &amp; " - " &amp; Table19[[#This Row],[Class Description]]</f>
        <v>LOWVLTDS - Low Voltage Distribution System</v>
      </c>
      <c r="E3421" t="s">
        <v>9694</v>
      </c>
      <c r="F3421" t="s">
        <v>9695</v>
      </c>
      <c r="G3421" t="str">
        <f>Table19[[#This Row],[Closing Code]] &amp; " - " &amp; Table19[[#This Row],[Closing Code Description]]</f>
        <v>UNSMOKE - Unusual Smoke</v>
      </c>
      <c r="H3421" t="s">
        <v>8863</v>
      </c>
      <c r="I3421" t="s">
        <v>53</v>
      </c>
    </row>
    <row r="3422" spans="2:9" x14ac:dyDescent="0.35">
      <c r="B3422" t="s">
        <v>1728</v>
      </c>
      <c r="C3422" t="s">
        <v>1729</v>
      </c>
      <c r="D3422" t="str">
        <f>Table19[[#This Row],[Asset Class]] &amp; " - " &amp; Table19[[#This Row],[Class Description]]</f>
        <v>LOWVLTDS - Low Voltage Distribution System</v>
      </c>
      <c r="E3422" t="s">
        <v>10781</v>
      </c>
      <c r="F3422" t="s">
        <v>10782</v>
      </c>
      <c r="G3422" t="str">
        <f>Table19[[#This Row],[Closing Code]] &amp; " - " &amp; Table19[[#This Row],[Closing Code Description]]</f>
        <v>LVDSCDET - Low Voltage Distribution System Wiring and Connections Deteriorated</v>
      </c>
      <c r="H3422" t="s">
        <v>8876</v>
      </c>
      <c r="I3422" t="s">
        <v>53</v>
      </c>
    </row>
    <row r="3423" spans="2:9" x14ac:dyDescent="0.35">
      <c r="B3423" t="s">
        <v>1728</v>
      </c>
      <c r="C3423" t="s">
        <v>1729</v>
      </c>
      <c r="D3423" t="str">
        <f>Table19[[#This Row],[Asset Class]] &amp; " - " &amp; Table19[[#This Row],[Class Description]]</f>
        <v>LOWVLTDS - Low Voltage Distribution System</v>
      </c>
      <c r="E3423" t="s">
        <v>9698</v>
      </c>
      <c r="F3423" t="s">
        <v>9699</v>
      </c>
      <c r="G3423" t="str">
        <f>Table19[[#This Row],[Closing Code]] &amp; " - " &amp; Table19[[#This Row],[Closing Code Description]]</f>
        <v>ACCIDENT - Accident</v>
      </c>
      <c r="H3423" t="s">
        <v>8878</v>
      </c>
      <c r="I3423" t="s">
        <v>53</v>
      </c>
    </row>
    <row r="3424" spans="2:9" x14ac:dyDescent="0.35">
      <c r="B3424" t="s">
        <v>1728</v>
      </c>
      <c r="C3424" t="s">
        <v>1729</v>
      </c>
      <c r="D3424" t="str">
        <f>Table19[[#This Row],[Asset Class]] &amp; " - " &amp; Table19[[#This Row],[Class Description]]</f>
        <v>LOWVLTDS - Low Voltage Distribution System</v>
      </c>
      <c r="E3424" t="s">
        <v>9700</v>
      </c>
      <c r="F3424" t="s">
        <v>9701</v>
      </c>
      <c r="G3424" t="str">
        <f>Table19[[#This Row],[Closing Code]] &amp; " - " &amp; Table19[[#This Row],[Closing Code Description]]</f>
        <v>ACCWEAR - Accelerated Wear</v>
      </c>
      <c r="H3424" t="s">
        <v>8878</v>
      </c>
      <c r="I3424" t="s">
        <v>53</v>
      </c>
    </row>
    <row r="3425" spans="2:9" x14ac:dyDescent="0.35">
      <c r="B3425" t="s">
        <v>1728</v>
      </c>
      <c r="C3425" t="s">
        <v>1729</v>
      </c>
      <c r="D3425" t="str">
        <f>Table19[[#This Row],[Asset Class]] &amp; " - " &amp; Table19[[#This Row],[Class Description]]</f>
        <v>LOWVLTDS - Low Voltage Distribution System</v>
      </c>
      <c r="E3425" t="s">
        <v>9702</v>
      </c>
      <c r="F3425" t="s">
        <v>9703</v>
      </c>
      <c r="G3425" t="str">
        <f>Table19[[#This Row],[Closing Code]] &amp; " - " &amp; Table19[[#This Row],[Closing Code Description]]</f>
        <v>ACTGOD - Weather condition/Forces of nature or Act of God</v>
      </c>
      <c r="H3425" t="s">
        <v>8878</v>
      </c>
      <c r="I3425" t="s">
        <v>53</v>
      </c>
    </row>
    <row r="3426" spans="2:9" x14ac:dyDescent="0.35">
      <c r="B3426" t="s">
        <v>1728</v>
      </c>
      <c r="C3426" t="s">
        <v>1729</v>
      </c>
      <c r="D3426" t="str">
        <f>Table19[[#This Row],[Asset Class]] &amp; " - " &amp; Table19[[#This Row],[Class Description]]</f>
        <v>LOWVLTDS - Low Voltage Distribution System</v>
      </c>
      <c r="E3426" t="s">
        <v>9704</v>
      </c>
      <c r="F3426" t="s">
        <v>9705</v>
      </c>
      <c r="G3426" t="str">
        <f>Table19[[#This Row],[Closing Code]] &amp; " - " &amp; Table19[[#This Row],[Closing Code Description]]</f>
        <v>CONTAM - Contamination</v>
      </c>
      <c r="H3426" t="s">
        <v>8878</v>
      </c>
      <c r="I3426" t="s">
        <v>53</v>
      </c>
    </row>
    <row r="3427" spans="2:9" x14ac:dyDescent="0.35">
      <c r="B3427" t="s">
        <v>1728</v>
      </c>
      <c r="C3427" t="s">
        <v>1729</v>
      </c>
      <c r="D3427" t="str">
        <f>Table19[[#This Row],[Asset Class]] &amp; " - " &amp; Table19[[#This Row],[Class Description]]</f>
        <v>LOWVLTDS - Low Voltage Distribution System</v>
      </c>
      <c r="E3427" t="s">
        <v>9706</v>
      </c>
      <c r="F3427" t="s">
        <v>9707</v>
      </c>
      <c r="G3427" t="str">
        <f>Table19[[#This Row],[Closing Code]] &amp; " - " &amp; Table19[[#This Row],[Closing Code Description]]</f>
        <v>DEFASSET - Defective Asset</v>
      </c>
      <c r="H3427" t="s">
        <v>8878</v>
      </c>
      <c r="I3427" t="s">
        <v>53</v>
      </c>
    </row>
    <row r="3428" spans="2:9" x14ac:dyDescent="0.35">
      <c r="B3428" t="s">
        <v>1728</v>
      </c>
      <c r="C3428" t="s">
        <v>1729</v>
      </c>
      <c r="D3428" t="str">
        <f>Table19[[#This Row],[Asset Class]] &amp; " - " &amp; Table19[[#This Row],[Class Description]]</f>
        <v>LOWVLTDS - Low Voltage Distribution System</v>
      </c>
      <c r="E3428" t="s">
        <v>9708</v>
      </c>
      <c r="F3428" t="s">
        <v>9709</v>
      </c>
      <c r="G3428" t="str">
        <f>Table19[[#This Row],[Closing Code]] &amp; " - " &amp; Table19[[#This Row],[Closing Code Description]]</f>
        <v>EXLOAD - Excessive Load</v>
      </c>
      <c r="H3428" t="s">
        <v>8878</v>
      </c>
      <c r="I3428" t="s">
        <v>53</v>
      </c>
    </row>
    <row r="3429" spans="2:9" x14ac:dyDescent="0.35">
      <c r="B3429" t="s">
        <v>1728</v>
      </c>
      <c r="C3429" t="s">
        <v>1729</v>
      </c>
      <c r="D3429" t="str">
        <f>Table19[[#This Row],[Asset Class]] &amp; " - " &amp; Table19[[#This Row],[Class Description]]</f>
        <v>LOWVLTDS - Low Voltage Distribution System</v>
      </c>
      <c r="E3429" t="s">
        <v>9710</v>
      </c>
      <c r="F3429" t="s">
        <v>9711</v>
      </c>
      <c r="G3429" t="str">
        <f>Table19[[#This Row],[Closing Code]] &amp; " - " &amp; Table19[[#This Row],[Closing Code Description]]</f>
        <v>IMPRMNT - Improper Maintenance</v>
      </c>
      <c r="H3429" t="s">
        <v>8878</v>
      </c>
      <c r="I3429" t="s">
        <v>53</v>
      </c>
    </row>
    <row r="3430" spans="2:9" x14ac:dyDescent="0.35">
      <c r="B3430" t="s">
        <v>1728</v>
      </c>
      <c r="C3430" t="s">
        <v>1729</v>
      </c>
      <c r="D3430" t="str">
        <f>Table19[[#This Row],[Asset Class]] &amp; " - " &amp; Table19[[#This Row],[Class Description]]</f>
        <v>LOWVLTDS - Low Voltage Distribution System</v>
      </c>
      <c r="E3430" t="s">
        <v>9712</v>
      </c>
      <c r="F3430" t="s">
        <v>9713</v>
      </c>
      <c r="G3430" t="str">
        <f>Table19[[#This Row],[Closing Code]] &amp; " - " &amp; Table19[[#This Row],[Closing Code Description]]</f>
        <v>INSLUBR - Insufficient Lubrication</v>
      </c>
      <c r="H3430" t="s">
        <v>8878</v>
      </c>
      <c r="I3430" t="s">
        <v>53</v>
      </c>
    </row>
    <row r="3431" spans="2:9" x14ac:dyDescent="0.35">
      <c r="B3431" t="s">
        <v>1728</v>
      </c>
      <c r="C3431" t="s">
        <v>1729</v>
      </c>
      <c r="D3431" t="str">
        <f>Table19[[#This Row],[Asset Class]] &amp; " - " &amp; Table19[[#This Row],[Class Description]]</f>
        <v>LOWVLTDS - Low Voltage Distribution System</v>
      </c>
      <c r="E3431" t="s">
        <v>9714</v>
      </c>
      <c r="F3431" t="s">
        <v>9715</v>
      </c>
      <c r="G3431" t="str">
        <f>Table19[[#This Row],[Closing Code]] &amp; " - " &amp; Table19[[#This Row],[Closing Code Description]]</f>
        <v>LACKTRN - Lack of/ Inadequate Training</v>
      </c>
      <c r="H3431" t="s">
        <v>8878</v>
      </c>
      <c r="I3431" t="s">
        <v>53</v>
      </c>
    </row>
    <row r="3432" spans="2:9" x14ac:dyDescent="0.35">
      <c r="B3432" t="s">
        <v>1728</v>
      </c>
      <c r="C3432" t="s">
        <v>1729</v>
      </c>
      <c r="D3432" t="str">
        <f>Table19[[#This Row],[Asset Class]] &amp; " - " &amp; Table19[[#This Row],[Class Description]]</f>
        <v>LOWVLTDS - Low Voltage Distribution System</v>
      </c>
      <c r="E3432" t="s">
        <v>9716</v>
      </c>
      <c r="F3432" t="s">
        <v>9717</v>
      </c>
      <c r="G3432" t="str">
        <f>Table19[[#This Row],[Closing Code]] &amp; " - " &amp; Table19[[#This Row],[Closing Code Description]]</f>
        <v>MISSCMP - Loose/ Missing Component</v>
      </c>
      <c r="H3432" t="s">
        <v>8878</v>
      </c>
      <c r="I3432" t="s">
        <v>53</v>
      </c>
    </row>
    <row r="3433" spans="2:9" x14ac:dyDescent="0.35">
      <c r="B3433" t="s">
        <v>1728</v>
      </c>
      <c r="C3433" t="s">
        <v>1729</v>
      </c>
      <c r="D3433" t="str">
        <f>Table19[[#This Row],[Asset Class]] &amp; " - " &amp; Table19[[#This Row],[Class Description]]</f>
        <v>LOWVLTDS - Low Voltage Distribution System</v>
      </c>
      <c r="E3433" t="s">
        <v>9718</v>
      </c>
      <c r="F3433" t="s">
        <v>9719</v>
      </c>
      <c r="G3433" t="str">
        <f>Table19[[#This Row],[Closing Code]] &amp; " - " &amp; Table19[[#This Row],[Closing Code Description]]</f>
        <v>NRMWEAR - Normal Wear</v>
      </c>
      <c r="H3433" t="s">
        <v>8878</v>
      </c>
      <c r="I3433" t="s">
        <v>53</v>
      </c>
    </row>
    <row r="3434" spans="2:9" x14ac:dyDescent="0.35">
      <c r="B3434" t="s">
        <v>1728</v>
      </c>
      <c r="C3434" t="s">
        <v>1729</v>
      </c>
      <c r="D3434" t="str">
        <f>Table19[[#This Row],[Asset Class]] &amp; " - " &amp; Table19[[#This Row],[Class Description]]</f>
        <v>LOWVLTDS - Low Voltage Distribution System</v>
      </c>
      <c r="E3434" t="s">
        <v>9720</v>
      </c>
      <c r="F3434" t="s">
        <v>9721</v>
      </c>
      <c r="G3434" t="str">
        <f>Table19[[#This Row],[Closing Code]] &amp; " - " &amp; Table19[[#This Row],[Closing Code Description]]</f>
        <v>OTHER - Other (specify)</v>
      </c>
      <c r="H3434" t="s">
        <v>8878</v>
      </c>
      <c r="I3434" t="s">
        <v>53</v>
      </c>
    </row>
    <row r="3435" spans="2:9" x14ac:dyDescent="0.35">
      <c r="B3435" t="s">
        <v>1728</v>
      </c>
      <c r="C3435" t="s">
        <v>1729</v>
      </c>
      <c r="D3435" t="str">
        <f>Table19[[#This Row],[Asset Class]] &amp; " - " &amp; Table19[[#This Row],[Class Description]]</f>
        <v>LOWVLTDS - Low Voltage Distribution System</v>
      </c>
      <c r="E3435" t="s">
        <v>9722</v>
      </c>
      <c r="F3435" t="s">
        <v>9723</v>
      </c>
      <c r="G3435" t="str">
        <f>Table19[[#This Row],[Closing Code]] &amp; " - " &amp; Table19[[#This Row],[Closing Code Description]]</f>
        <v>PRINSTAL - Poor Installation</v>
      </c>
      <c r="H3435" t="s">
        <v>8878</v>
      </c>
      <c r="I3435" t="s">
        <v>53</v>
      </c>
    </row>
    <row r="3436" spans="2:9" x14ac:dyDescent="0.35">
      <c r="B3436" t="s">
        <v>1728</v>
      </c>
      <c r="C3436" t="s">
        <v>1729</v>
      </c>
      <c r="D3436" t="str">
        <f>Table19[[#This Row],[Asset Class]] &amp; " - " &amp; Table19[[#This Row],[Class Description]]</f>
        <v>LOWVLTDS - Low Voltage Distribution System</v>
      </c>
      <c r="E3436" t="s">
        <v>9724</v>
      </c>
      <c r="F3436" t="s">
        <v>9725</v>
      </c>
      <c r="G3436" t="str">
        <f>Table19[[#This Row],[Closing Code]] &amp; " - " &amp; Table19[[#This Row],[Closing Code Description]]</f>
        <v>PROCISSU - Procedure Issue</v>
      </c>
      <c r="H3436" t="s">
        <v>8878</v>
      </c>
      <c r="I3436" t="s">
        <v>53</v>
      </c>
    </row>
    <row r="3437" spans="2:9" x14ac:dyDescent="0.35">
      <c r="B3437" t="s">
        <v>1728</v>
      </c>
      <c r="C3437" t="s">
        <v>1729</v>
      </c>
      <c r="D3437" t="str">
        <f>Table19[[#This Row],[Asset Class]] &amp; " - " &amp; Table19[[#This Row],[Class Description]]</f>
        <v>LOWVLTDS - Low Voltage Distribution System</v>
      </c>
      <c r="E3437" t="s">
        <v>9726</v>
      </c>
      <c r="F3437" t="s">
        <v>9727</v>
      </c>
      <c r="G3437" t="str">
        <f>Table19[[#This Row],[Closing Code]] &amp; " - " &amp; Table19[[#This Row],[Closing Code Description]]</f>
        <v>UTLFAIL - Utility Failure</v>
      </c>
      <c r="H3437" t="s">
        <v>8878</v>
      </c>
      <c r="I3437" t="s">
        <v>53</v>
      </c>
    </row>
    <row r="3438" spans="2:9" x14ac:dyDescent="0.35">
      <c r="B3438" t="s">
        <v>1728</v>
      </c>
      <c r="C3438" t="s">
        <v>1729</v>
      </c>
      <c r="D3438" t="str">
        <f>Table19[[#This Row],[Asset Class]] &amp; " - " &amp; Table19[[#This Row],[Class Description]]</f>
        <v>LOWVLTDS - Low Voltage Distribution System</v>
      </c>
      <c r="E3438" t="s">
        <v>9728</v>
      </c>
      <c r="F3438" t="s">
        <v>9729</v>
      </c>
      <c r="G3438" t="str">
        <f>Table19[[#This Row],[Closing Code]] &amp; " - " &amp; Table19[[#This Row],[Closing Code Description]]</f>
        <v>VNDLSM - Vandalism</v>
      </c>
      <c r="H3438" t="s">
        <v>8878</v>
      </c>
      <c r="I3438" t="s">
        <v>53</v>
      </c>
    </row>
    <row r="3439" spans="2:9" x14ac:dyDescent="0.35">
      <c r="B3439" t="s">
        <v>1728</v>
      </c>
      <c r="C3439" t="s">
        <v>1729</v>
      </c>
      <c r="D3439" t="str">
        <f>Table19[[#This Row],[Asset Class]] &amp; " - " &amp; Table19[[#This Row],[Class Description]]</f>
        <v>LOWVLTDS - Low Voltage Distribution System</v>
      </c>
      <c r="E3439" t="s">
        <v>9730</v>
      </c>
      <c r="F3439" t="s">
        <v>9731</v>
      </c>
      <c r="G3439" t="str">
        <f>Table19[[#This Row],[Closing Code]] &amp; " - " &amp; Table19[[#This Row],[Closing Code Description]]</f>
        <v>WORNCMPT - Defective/ Worn Component</v>
      </c>
      <c r="H3439" t="s">
        <v>8878</v>
      </c>
      <c r="I3439" t="s">
        <v>53</v>
      </c>
    </row>
    <row r="3440" spans="2:9" x14ac:dyDescent="0.35">
      <c r="B3440" t="s">
        <v>1728</v>
      </c>
      <c r="C3440" t="s">
        <v>1729</v>
      </c>
      <c r="D3440" t="str">
        <f>Table19[[#This Row],[Asset Class]] &amp; " - " &amp; Table19[[#This Row],[Class Description]]</f>
        <v>LOWVLTDS - Low Voltage Distribution System</v>
      </c>
      <c r="E3440" t="s">
        <v>9732</v>
      </c>
      <c r="F3440" t="s">
        <v>9733</v>
      </c>
      <c r="G3440" t="str">
        <f>Table19[[#This Row],[Closing Code]] &amp; " - " &amp; Table19[[#This Row],[Closing Code Description]]</f>
        <v>ADJUSTD - Adjusted</v>
      </c>
      <c r="H3440" t="s">
        <v>8896</v>
      </c>
      <c r="I3440" t="s">
        <v>53</v>
      </c>
    </row>
    <row r="3441" spans="2:9" x14ac:dyDescent="0.35">
      <c r="B3441" t="s">
        <v>1728</v>
      </c>
      <c r="C3441" t="s">
        <v>1729</v>
      </c>
      <c r="D3441" t="str">
        <f>Table19[[#This Row],[Asset Class]] &amp; " - " &amp; Table19[[#This Row],[Class Description]]</f>
        <v>LOWVLTDS - Low Voltage Distribution System</v>
      </c>
      <c r="E3441" t="s">
        <v>9734</v>
      </c>
      <c r="F3441" t="s">
        <v>9735</v>
      </c>
      <c r="G3441" t="str">
        <f>Table19[[#This Row],[Closing Code]] &amp; " - " &amp; Table19[[#This Row],[Closing Code Description]]</f>
        <v>DECOMM - Decommission</v>
      </c>
      <c r="H3441" t="s">
        <v>8896</v>
      </c>
      <c r="I3441" t="s">
        <v>53</v>
      </c>
    </row>
    <row r="3442" spans="2:9" x14ac:dyDescent="0.35">
      <c r="B3442" t="s">
        <v>1728</v>
      </c>
      <c r="C3442" t="s">
        <v>1729</v>
      </c>
      <c r="D3442" t="str">
        <f>Table19[[#This Row],[Asset Class]] &amp; " - " &amp; Table19[[#This Row],[Class Description]]</f>
        <v>LOWVLTDS - Low Voltage Distribution System</v>
      </c>
      <c r="E3442" t="s">
        <v>9736</v>
      </c>
      <c r="F3442" t="s">
        <v>9737</v>
      </c>
      <c r="G3442" t="str">
        <f>Table19[[#This Row],[Closing Code]] &amp; " - " &amp; Table19[[#This Row],[Closing Code Description]]</f>
        <v>DECONTME - Decontaminate</v>
      </c>
      <c r="H3442" t="s">
        <v>8896</v>
      </c>
      <c r="I3442" t="s">
        <v>53</v>
      </c>
    </row>
    <row r="3443" spans="2:9" x14ac:dyDescent="0.35">
      <c r="B3443" t="s">
        <v>1728</v>
      </c>
      <c r="C3443" t="s">
        <v>1729</v>
      </c>
      <c r="D3443" t="str">
        <f>Table19[[#This Row],[Asset Class]] &amp; " - " &amp; Table19[[#This Row],[Class Description]]</f>
        <v>LOWVLTDS - Low Voltage Distribution System</v>
      </c>
      <c r="E3443" t="s">
        <v>9738</v>
      </c>
      <c r="F3443" t="s">
        <v>9739</v>
      </c>
      <c r="G3443" t="str">
        <f>Table19[[#This Row],[Closing Code]] &amp; " - " &amp; Table19[[#This Row],[Closing Code Description]]</f>
        <v>DONOTHIN - Do Nothing</v>
      </c>
      <c r="H3443" t="s">
        <v>8896</v>
      </c>
      <c r="I3443" t="s">
        <v>53</v>
      </c>
    </row>
    <row r="3444" spans="2:9" x14ac:dyDescent="0.35">
      <c r="B3444" t="s">
        <v>1728</v>
      </c>
      <c r="C3444" t="s">
        <v>1729</v>
      </c>
      <c r="D3444" t="str">
        <f>Table19[[#This Row],[Asset Class]] &amp; " - " &amp; Table19[[#This Row],[Class Description]]</f>
        <v>LOWVLTDS - Low Voltage Distribution System</v>
      </c>
      <c r="E3444" t="s">
        <v>9740</v>
      </c>
      <c r="F3444" t="s">
        <v>9741</v>
      </c>
      <c r="G3444" t="str">
        <f>Table19[[#This Row],[Closing Code]] &amp; " - " &amp; Table19[[#This Row],[Closing Code Description]]</f>
        <v>LUBRCTE - Lubricate</v>
      </c>
      <c r="H3444" t="s">
        <v>8896</v>
      </c>
      <c r="I3444" t="s">
        <v>53</v>
      </c>
    </row>
    <row r="3445" spans="2:9" x14ac:dyDescent="0.35">
      <c r="B3445" t="s">
        <v>1728</v>
      </c>
      <c r="C3445" t="s">
        <v>1729</v>
      </c>
      <c r="D3445" t="str">
        <f>Table19[[#This Row],[Asset Class]] &amp; " - " &amp; Table19[[#This Row],[Class Description]]</f>
        <v>LOWVLTDS - Low Voltage Distribution System</v>
      </c>
      <c r="E3445" t="s">
        <v>9720</v>
      </c>
      <c r="F3445" t="s">
        <v>9721</v>
      </c>
      <c r="G3445" t="str">
        <f>Table19[[#This Row],[Closing Code]] &amp; " - " &amp; Table19[[#This Row],[Closing Code Description]]</f>
        <v>OTHER - Other (specify)</v>
      </c>
      <c r="H3445" t="s">
        <v>8896</v>
      </c>
      <c r="I3445" t="s">
        <v>53</v>
      </c>
    </row>
    <row r="3446" spans="2:9" x14ac:dyDescent="0.35">
      <c r="B3446" t="s">
        <v>1728</v>
      </c>
      <c r="C3446" t="s">
        <v>1729</v>
      </c>
      <c r="D3446" t="str">
        <f>Table19[[#This Row],[Asset Class]] &amp; " - " &amp; Table19[[#This Row],[Class Description]]</f>
        <v>LOWVLTDS - Low Voltage Distribution System</v>
      </c>
      <c r="E3446" t="s">
        <v>9742</v>
      </c>
      <c r="F3446" t="s">
        <v>9743</v>
      </c>
      <c r="G3446" t="str">
        <f>Table19[[#This Row],[Closing Code]] &amp; " - " &amp; Table19[[#This Row],[Closing Code Description]]</f>
        <v>RECALBRT - Recalibrate</v>
      </c>
      <c r="H3446" t="s">
        <v>8896</v>
      </c>
      <c r="I3446" t="s">
        <v>53</v>
      </c>
    </row>
    <row r="3447" spans="2:9" x14ac:dyDescent="0.35">
      <c r="B3447" t="s">
        <v>1728</v>
      </c>
      <c r="C3447" t="s">
        <v>1729</v>
      </c>
      <c r="D3447" t="str">
        <f>Table19[[#This Row],[Asset Class]] &amp; " - " &amp; Table19[[#This Row],[Class Description]]</f>
        <v>LOWVLTDS - Low Voltage Distribution System</v>
      </c>
      <c r="E3447" t="s">
        <v>9744</v>
      </c>
      <c r="F3447" t="s">
        <v>9745</v>
      </c>
      <c r="G3447" t="str">
        <f>Table19[[#This Row],[Closing Code]] &amp; " - " &amp; Table19[[#This Row],[Closing Code Description]]</f>
        <v>REMVOBT - Remove Obstruction</v>
      </c>
      <c r="H3447" t="s">
        <v>8896</v>
      </c>
      <c r="I3447" t="s">
        <v>53</v>
      </c>
    </row>
    <row r="3448" spans="2:9" x14ac:dyDescent="0.35">
      <c r="B3448" t="s">
        <v>1728</v>
      </c>
      <c r="C3448" t="s">
        <v>1729</v>
      </c>
      <c r="D3448" t="str">
        <f>Table19[[#This Row],[Asset Class]] &amp; " - " &amp; Table19[[#This Row],[Class Description]]</f>
        <v>LOWVLTDS - Low Voltage Distribution System</v>
      </c>
      <c r="E3448" t="s">
        <v>9746</v>
      </c>
      <c r="F3448" t="s">
        <v>9747</v>
      </c>
      <c r="G3448" t="str">
        <f>Table19[[#This Row],[Closing Code]] &amp; " - " &amp; Table19[[#This Row],[Closing Code Description]]</f>
        <v>REPCMPT - Repair Component</v>
      </c>
      <c r="H3448" t="s">
        <v>8896</v>
      </c>
      <c r="I3448" t="s">
        <v>53</v>
      </c>
    </row>
    <row r="3449" spans="2:9" x14ac:dyDescent="0.35">
      <c r="B3449" t="s">
        <v>1728</v>
      </c>
      <c r="C3449" t="s">
        <v>1729</v>
      </c>
      <c r="D3449" t="str">
        <f>Table19[[#This Row],[Asset Class]] &amp; " - " &amp; Table19[[#This Row],[Class Description]]</f>
        <v>LOWVLTDS - Low Voltage Distribution System</v>
      </c>
      <c r="E3449" t="s">
        <v>9748</v>
      </c>
      <c r="F3449" t="s">
        <v>9749</v>
      </c>
      <c r="G3449" t="str">
        <f>Table19[[#This Row],[Closing Code]] &amp; " - " &amp; Table19[[#This Row],[Closing Code Description]]</f>
        <v>REPLASS - Replace Asset</v>
      </c>
      <c r="H3449" t="s">
        <v>8896</v>
      </c>
      <c r="I3449" t="s">
        <v>53</v>
      </c>
    </row>
    <row r="3450" spans="2:9" x14ac:dyDescent="0.35">
      <c r="B3450" t="s">
        <v>1728</v>
      </c>
      <c r="C3450" t="s">
        <v>1729</v>
      </c>
      <c r="D3450" t="str">
        <f>Table19[[#This Row],[Asset Class]] &amp; " - " &amp; Table19[[#This Row],[Class Description]]</f>
        <v>LOWVLTDS - Low Voltage Distribution System</v>
      </c>
      <c r="E3450" t="s">
        <v>9750</v>
      </c>
      <c r="F3450" t="s">
        <v>9751</v>
      </c>
      <c r="G3450" t="str">
        <f>Table19[[#This Row],[Closing Code]] &amp; " - " &amp; Table19[[#This Row],[Closing Code Description]]</f>
        <v>REPLCMPT - Replace Component</v>
      </c>
      <c r="H3450" t="s">
        <v>8896</v>
      </c>
      <c r="I3450" t="s">
        <v>53</v>
      </c>
    </row>
    <row r="3451" spans="2:9" x14ac:dyDescent="0.35">
      <c r="B3451" t="s">
        <v>1728</v>
      </c>
      <c r="C3451" t="s">
        <v>1729</v>
      </c>
      <c r="D3451" t="str">
        <f>Table19[[#This Row],[Asset Class]] &amp; " - " &amp; Table19[[#This Row],[Class Description]]</f>
        <v>LOWVLTDS - Low Voltage Distribution System</v>
      </c>
      <c r="E3451" t="s">
        <v>9752</v>
      </c>
      <c r="F3451" t="s">
        <v>9753</v>
      </c>
      <c r="G3451" t="str">
        <f>Table19[[#This Row],[Closing Code]] &amp; " - " &amp; Table19[[#This Row],[Closing Code Description]]</f>
        <v>REPRASS - Repair Asset</v>
      </c>
      <c r="H3451" t="s">
        <v>8896</v>
      </c>
      <c r="I3451" t="s">
        <v>53</v>
      </c>
    </row>
    <row r="3452" spans="2:9" x14ac:dyDescent="0.35">
      <c r="B3452" t="s">
        <v>1728</v>
      </c>
      <c r="C3452" t="s">
        <v>1729</v>
      </c>
      <c r="D3452" t="str">
        <f>Table19[[#This Row],[Asset Class]] &amp; " - " &amp; Table19[[#This Row],[Class Description]]</f>
        <v>LOWVLTDS - Low Voltage Distribution System</v>
      </c>
      <c r="E3452" t="s">
        <v>9754</v>
      </c>
      <c r="F3452" t="s">
        <v>9755</v>
      </c>
      <c r="G3452" t="str">
        <f>Table19[[#This Row],[Closing Code]] &amp; " - " &amp; Table19[[#This Row],[Closing Code Description]]</f>
        <v>UPGRADES - Upgrade</v>
      </c>
      <c r="H3452" t="s">
        <v>8896</v>
      </c>
      <c r="I3452" t="s">
        <v>53</v>
      </c>
    </row>
    <row r="3453" spans="2:9" x14ac:dyDescent="0.35">
      <c r="B3453" t="s">
        <v>331</v>
      </c>
      <c r="C3453" t="s">
        <v>159</v>
      </c>
      <c r="D3453" t="str">
        <f>Table19[[#This Row],[Asset Class]] &amp; " - " &amp; Table19[[#This Row],[Class Description]]</f>
        <v>LOWVLTTR - Low Voltage Transformer</v>
      </c>
      <c r="E3453" t="s">
        <v>9672</v>
      </c>
      <c r="F3453" t="s">
        <v>9673</v>
      </c>
      <c r="G3453" t="str">
        <f>Table19[[#This Row],[Closing Code]] &amp; " - " &amp; Table19[[#This Row],[Closing Code Description]]</f>
        <v>ABNTEMP - Abnormal Temperature</v>
      </c>
      <c r="H3453" t="s">
        <v>8863</v>
      </c>
      <c r="I3453" t="s">
        <v>53</v>
      </c>
    </row>
    <row r="3454" spans="2:9" x14ac:dyDescent="0.35">
      <c r="B3454" t="s">
        <v>331</v>
      </c>
      <c r="C3454" t="s">
        <v>159</v>
      </c>
      <c r="D3454" t="str">
        <f>Table19[[#This Row],[Asset Class]] &amp; " - " &amp; Table19[[#This Row],[Class Description]]</f>
        <v>LOWVLTTR - Low Voltage Transformer</v>
      </c>
      <c r="E3454" t="s">
        <v>9674</v>
      </c>
      <c r="F3454" t="s">
        <v>9675</v>
      </c>
      <c r="G3454" t="str">
        <f>Table19[[#This Row],[Closing Code]] &amp; " - " &amp; Table19[[#This Row],[Closing Code Description]]</f>
        <v>CORROS - Corrosion</v>
      </c>
      <c r="H3454" t="s">
        <v>8863</v>
      </c>
      <c r="I3454" t="s">
        <v>53</v>
      </c>
    </row>
    <row r="3455" spans="2:9" x14ac:dyDescent="0.35">
      <c r="B3455" t="s">
        <v>331</v>
      </c>
      <c r="C3455" t="s">
        <v>159</v>
      </c>
      <c r="D3455" t="str">
        <f>Table19[[#This Row],[Asset Class]] &amp; " - " &amp; Table19[[#This Row],[Class Description]]</f>
        <v>LOWVLTTR - Low Voltage Transformer</v>
      </c>
      <c r="E3455" t="s">
        <v>9676</v>
      </c>
      <c r="F3455" t="s">
        <v>9677</v>
      </c>
      <c r="G3455" t="str">
        <f>Table19[[#This Row],[Closing Code]] &amp; " - " &amp; Table19[[#This Row],[Closing Code Description]]</f>
        <v>ELECTRIP - Electrical Trip Out</v>
      </c>
      <c r="H3455" t="s">
        <v>8863</v>
      </c>
      <c r="I3455" t="s">
        <v>53</v>
      </c>
    </row>
    <row r="3456" spans="2:9" x14ac:dyDescent="0.35">
      <c r="B3456" t="s">
        <v>331</v>
      </c>
      <c r="C3456" t="s">
        <v>159</v>
      </c>
      <c r="D3456" t="str">
        <f>Table19[[#This Row],[Asset Class]] &amp; " - " &amp; Table19[[#This Row],[Class Description]]</f>
        <v>LOWVLTTR - Low Voltage Transformer</v>
      </c>
      <c r="E3456" t="s">
        <v>9678</v>
      </c>
      <c r="F3456" t="s">
        <v>9679</v>
      </c>
      <c r="G3456" t="str">
        <f>Table19[[#This Row],[Closing Code]] &amp; " - " &amp; Table19[[#This Row],[Closing Code Description]]</f>
        <v>EXNOISE - Excessive Noise</v>
      </c>
      <c r="H3456" t="s">
        <v>8863</v>
      </c>
      <c r="I3456" t="s">
        <v>53</v>
      </c>
    </row>
    <row r="3457" spans="2:9" x14ac:dyDescent="0.35">
      <c r="B3457" t="s">
        <v>331</v>
      </c>
      <c r="C3457" t="s">
        <v>159</v>
      </c>
      <c r="D3457" t="str">
        <f>Table19[[#This Row],[Asset Class]] &amp; " - " &amp; Table19[[#This Row],[Class Description]]</f>
        <v>LOWVLTTR - Low Voltage Transformer</v>
      </c>
      <c r="E3457" t="s">
        <v>9680</v>
      </c>
      <c r="F3457" t="s">
        <v>9681</v>
      </c>
      <c r="G3457" t="str">
        <f>Table19[[#This Row],[Closing Code]] &amp; " - " &amp; Table19[[#This Row],[Closing Code Description]]</f>
        <v>EXVIBRTN - Excessive Vibration</v>
      </c>
      <c r="H3457" t="s">
        <v>8863</v>
      </c>
      <c r="I3457" t="s">
        <v>53</v>
      </c>
    </row>
    <row r="3458" spans="2:9" x14ac:dyDescent="0.35">
      <c r="B3458" t="s">
        <v>331</v>
      </c>
      <c r="C3458" t="s">
        <v>159</v>
      </c>
      <c r="D3458" t="str">
        <f>Table19[[#This Row],[Asset Class]] &amp; " - " &amp; Table19[[#This Row],[Class Description]]</f>
        <v>LOWVLTTR - Low Voltage Transformer</v>
      </c>
      <c r="E3458" t="s">
        <v>9682</v>
      </c>
      <c r="F3458" t="s">
        <v>9683</v>
      </c>
      <c r="G3458" t="str">
        <f>Table19[[#This Row],[Closing Code]] &amp; " - " &amp; Table19[[#This Row],[Closing Code Description]]</f>
        <v>JAMMEDEQ - Jammed Equipment</v>
      </c>
      <c r="H3458" t="s">
        <v>8863</v>
      </c>
      <c r="I3458" t="s">
        <v>53</v>
      </c>
    </row>
    <row r="3459" spans="2:9" x14ac:dyDescent="0.35">
      <c r="B3459" t="s">
        <v>331</v>
      </c>
      <c r="C3459" t="s">
        <v>159</v>
      </c>
      <c r="D3459" t="str">
        <f>Table19[[#This Row],[Asset Class]] &amp; " - " &amp; Table19[[#This Row],[Class Description]]</f>
        <v>LOWVLTTR - Low Voltage Transformer</v>
      </c>
      <c r="E3459" t="s">
        <v>9684</v>
      </c>
      <c r="F3459" t="s">
        <v>9685</v>
      </c>
      <c r="G3459" t="str">
        <f>Table19[[#This Row],[Closing Code]] &amp; " - " &amp; Table19[[#This Row],[Closing Code Description]]</f>
        <v>LEAKING - Leaking</v>
      </c>
      <c r="H3459" t="s">
        <v>8863</v>
      </c>
      <c r="I3459" t="s">
        <v>53</v>
      </c>
    </row>
    <row r="3460" spans="2:9" x14ac:dyDescent="0.35">
      <c r="B3460" t="s">
        <v>331</v>
      </c>
      <c r="C3460" t="s">
        <v>159</v>
      </c>
      <c r="D3460" t="str">
        <f>Table19[[#This Row],[Asset Class]] &amp; " - " &amp; Table19[[#This Row],[Class Description]]</f>
        <v>LOWVLTTR - Low Voltage Transformer</v>
      </c>
      <c r="E3460" t="s">
        <v>9686</v>
      </c>
      <c r="F3460" t="s">
        <v>9687</v>
      </c>
      <c r="G3460" t="str">
        <f>Table19[[#This Row],[Closing Code]] &amp; " - " &amp; Table19[[#This Row],[Closing Code Description]]</f>
        <v>LOWPERF - Low Performance</v>
      </c>
      <c r="H3460" t="s">
        <v>8863</v>
      </c>
      <c r="I3460" t="s">
        <v>53</v>
      </c>
    </row>
    <row r="3461" spans="2:9" x14ac:dyDescent="0.35">
      <c r="B3461" t="s">
        <v>331</v>
      </c>
      <c r="C3461" t="s">
        <v>159</v>
      </c>
      <c r="D3461" t="str">
        <f>Table19[[#This Row],[Asset Class]] &amp; " - " &amp; Table19[[#This Row],[Class Description]]</f>
        <v>LOWVLTTR - Low Voltage Transformer</v>
      </c>
      <c r="E3461" t="s">
        <v>9688</v>
      </c>
      <c r="F3461" t="s">
        <v>9689</v>
      </c>
      <c r="G3461" t="str">
        <f>Table19[[#This Row],[Closing Code]] &amp; " - " &amp; Table19[[#This Row],[Closing Code Description]]</f>
        <v>NONOPER - Non-Operational</v>
      </c>
      <c r="H3461" t="s">
        <v>8863</v>
      </c>
      <c r="I3461" t="s">
        <v>53</v>
      </c>
    </row>
    <row r="3462" spans="2:9" x14ac:dyDescent="0.35">
      <c r="B3462" t="s">
        <v>331</v>
      </c>
      <c r="C3462" t="s">
        <v>159</v>
      </c>
      <c r="D3462" t="str">
        <f>Table19[[#This Row],[Asset Class]] &amp; " - " &amp; Table19[[#This Row],[Class Description]]</f>
        <v>LOWVLTTR - Low Voltage Transformer</v>
      </c>
      <c r="E3462" t="s">
        <v>9690</v>
      </c>
      <c r="F3462" t="s">
        <v>9691</v>
      </c>
      <c r="G3462" t="str">
        <f>Table19[[#This Row],[Closing Code]] &amp; " - " &amp; Table19[[#This Row],[Closing Code Description]]</f>
        <v>PHYDMGE - Physical Damage</v>
      </c>
      <c r="H3462" t="s">
        <v>8863</v>
      </c>
      <c r="I3462" t="s">
        <v>53</v>
      </c>
    </row>
    <row r="3463" spans="2:9" x14ac:dyDescent="0.35">
      <c r="B3463" t="s">
        <v>331</v>
      </c>
      <c r="C3463" t="s">
        <v>159</v>
      </c>
      <c r="D3463" t="str">
        <f>Table19[[#This Row],[Asset Class]] &amp; " - " &amp; Table19[[#This Row],[Class Description]]</f>
        <v>LOWVLTTR - Low Voltage Transformer</v>
      </c>
      <c r="E3463" t="s">
        <v>9692</v>
      </c>
      <c r="F3463" t="s">
        <v>9693</v>
      </c>
      <c r="G3463" t="str">
        <f>Table19[[#This Row],[Closing Code]] &amp; " - " &amp; Table19[[#This Row],[Closing Code Description]]</f>
        <v>UNSMELL - Unusual Smell</v>
      </c>
      <c r="H3463" t="s">
        <v>8863</v>
      </c>
      <c r="I3463" t="s">
        <v>53</v>
      </c>
    </row>
    <row r="3464" spans="2:9" x14ac:dyDescent="0.35">
      <c r="B3464" t="s">
        <v>331</v>
      </c>
      <c r="C3464" t="s">
        <v>159</v>
      </c>
      <c r="D3464" t="str">
        <f>Table19[[#This Row],[Asset Class]] &amp; " - " &amp; Table19[[#This Row],[Class Description]]</f>
        <v>LOWVLTTR - Low Voltage Transformer</v>
      </c>
      <c r="E3464" t="s">
        <v>9694</v>
      </c>
      <c r="F3464" t="s">
        <v>9695</v>
      </c>
      <c r="G3464" t="str">
        <f>Table19[[#This Row],[Closing Code]] &amp; " - " &amp; Table19[[#This Row],[Closing Code Description]]</f>
        <v>UNSMOKE - Unusual Smoke</v>
      </c>
      <c r="H3464" t="s">
        <v>8863</v>
      </c>
      <c r="I3464" t="s">
        <v>53</v>
      </c>
    </row>
    <row r="3465" spans="2:9" x14ac:dyDescent="0.35">
      <c r="B3465" t="s">
        <v>331</v>
      </c>
      <c r="C3465" t="s">
        <v>159</v>
      </c>
      <c r="D3465" t="str">
        <f>Table19[[#This Row],[Asset Class]] &amp; " - " &amp; Table19[[#This Row],[Class Description]]</f>
        <v>LOWVLTTR - Low Voltage Transformer</v>
      </c>
      <c r="E3465" t="s">
        <v>10783</v>
      </c>
      <c r="F3465" t="s">
        <v>10784</v>
      </c>
      <c r="G3465" t="str">
        <f>Table19[[#This Row],[Closing Code]] &amp; " - " &amp; Table19[[#This Row],[Closing Code Description]]</f>
        <v>LVTDET - Low Voltage Transformer deteriorated</v>
      </c>
      <c r="H3465" t="s">
        <v>8876</v>
      </c>
      <c r="I3465" t="s">
        <v>53</v>
      </c>
    </row>
    <row r="3466" spans="2:9" x14ac:dyDescent="0.35">
      <c r="B3466" t="s">
        <v>331</v>
      </c>
      <c r="C3466" t="s">
        <v>159</v>
      </c>
      <c r="D3466" t="str">
        <f>Table19[[#This Row],[Asset Class]] &amp; " - " &amp; Table19[[#This Row],[Class Description]]</f>
        <v>LOWVLTTR - Low Voltage Transformer</v>
      </c>
      <c r="E3466" t="s">
        <v>9698</v>
      </c>
      <c r="F3466" t="s">
        <v>9699</v>
      </c>
      <c r="G3466" t="str">
        <f>Table19[[#This Row],[Closing Code]] &amp; " - " &amp; Table19[[#This Row],[Closing Code Description]]</f>
        <v>ACCIDENT - Accident</v>
      </c>
      <c r="H3466" t="s">
        <v>8878</v>
      </c>
      <c r="I3466" t="s">
        <v>53</v>
      </c>
    </row>
    <row r="3467" spans="2:9" x14ac:dyDescent="0.35">
      <c r="B3467" t="s">
        <v>331</v>
      </c>
      <c r="C3467" t="s">
        <v>159</v>
      </c>
      <c r="D3467" t="str">
        <f>Table19[[#This Row],[Asset Class]] &amp; " - " &amp; Table19[[#This Row],[Class Description]]</f>
        <v>LOWVLTTR - Low Voltage Transformer</v>
      </c>
      <c r="E3467" t="s">
        <v>9700</v>
      </c>
      <c r="F3467" t="s">
        <v>9701</v>
      </c>
      <c r="G3467" t="str">
        <f>Table19[[#This Row],[Closing Code]] &amp; " - " &amp; Table19[[#This Row],[Closing Code Description]]</f>
        <v>ACCWEAR - Accelerated Wear</v>
      </c>
      <c r="H3467" t="s">
        <v>8878</v>
      </c>
      <c r="I3467" t="s">
        <v>53</v>
      </c>
    </row>
    <row r="3468" spans="2:9" x14ac:dyDescent="0.35">
      <c r="B3468" t="s">
        <v>331</v>
      </c>
      <c r="C3468" t="s">
        <v>159</v>
      </c>
      <c r="D3468" t="str">
        <f>Table19[[#This Row],[Asset Class]] &amp; " - " &amp; Table19[[#This Row],[Class Description]]</f>
        <v>LOWVLTTR - Low Voltage Transformer</v>
      </c>
      <c r="E3468" t="s">
        <v>9702</v>
      </c>
      <c r="F3468" t="s">
        <v>9703</v>
      </c>
      <c r="G3468" t="str">
        <f>Table19[[#This Row],[Closing Code]] &amp; " - " &amp; Table19[[#This Row],[Closing Code Description]]</f>
        <v>ACTGOD - Weather condition/Forces of nature or Act of God</v>
      </c>
      <c r="H3468" t="s">
        <v>8878</v>
      </c>
      <c r="I3468" t="s">
        <v>53</v>
      </c>
    </row>
    <row r="3469" spans="2:9" x14ac:dyDescent="0.35">
      <c r="B3469" t="s">
        <v>331</v>
      </c>
      <c r="C3469" t="s">
        <v>159</v>
      </c>
      <c r="D3469" t="str">
        <f>Table19[[#This Row],[Asset Class]] &amp; " - " &amp; Table19[[#This Row],[Class Description]]</f>
        <v>LOWVLTTR - Low Voltage Transformer</v>
      </c>
      <c r="E3469" t="s">
        <v>9704</v>
      </c>
      <c r="F3469" t="s">
        <v>9705</v>
      </c>
      <c r="G3469" t="str">
        <f>Table19[[#This Row],[Closing Code]] &amp; " - " &amp; Table19[[#This Row],[Closing Code Description]]</f>
        <v>CONTAM - Contamination</v>
      </c>
      <c r="H3469" t="s">
        <v>8878</v>
      </c>
      <c r="I3469" t="s">
        <v>53</v>
      </c>
    </row>
    <row r="3470" spans="2:9" x14ac:dyDescent="0.35">
      <c r="B3470" t="s">
        <v>331</v>
      </c>
      <c r="C3470" t="s">
        <v>159</v>
      </c>
      <c r="D3470" t="str">
        <f>Table19[[#This Row],[Asset Class]] &amp; " - " &amp; Table19[[#This Row],[Class Description]]</f>
        <v>LOWVLTTR - Low Voltage Transformer</v>
      </c>
      <c r="E3470" t="s">
        <v>9706</v>
      </c>
      <c r="F3470" t="s">
        <v>9707</v>
      </c>
      <c r="G3470" t="str">
        <f>Table19[[#This Row],[Closing Code]] &amp; " - " &amp; Table19[[#This Row],[Closing Code Description]]</f>
        <v>DEFASSET - Defective Asset</v>
      </c>
      <c r="H3470" t="s">
        <v>8878</v>
      </c>
      <c r="I3470" t="s">
        <v>53</v>
      </c>
    </row>
    <row r="3471" spans="2:9" x14ac:dyDescent="0.35">
      <c r="B3471" t="s">
        <v>331</v>
      </c>
      <c r="C3471" t="s">
        <v>159</v>
      </c>
      <c r="D3471" t="str">
        <f>Table19[[#This Row],[Asset Class]] &amp; " - " &amp; Table19[[#This Row],[Class Description]]</f>
        <v>LOWVLTTR - Low Voltage Transformer</v>
      </c>
      <c r="E3471" t="s">
        <v>9708</v>
      </c>
      <c r="F3471" t="s">
        <v>9709</v>
      </c>
      <c r="G3471" t="str">
        <f>Table19[[#This Row],[Closing Code]] &amp; " - " &amp; Table19[[#This Row],[Closing Code Description]]</f>
        <v>EXLOAD - Excessive Load</v>
      </c>
      <c r="H3471" t="s">
        <v>8878</v>
      </c>
      <c r="I3471" t="s">
        <v>53</v>
      </c>
    </row>
    <row r="3472" spans="2:9" x14ac:dyDescent="0.35">
      <c r="B3472" t="s">
        <v>331</v>
      </c>
      <c r="C3472" t="s">
        <v>159</v>
      </c>
      <c r="D3472" t="str">
        <f>Table19[[#This Row],[Asset Class]] &amp; " - " &amp; Table19[[#This Row],[Class Description]]</f>
        <v>LOWVLTTR - Low Voltage Transformer</v>
      </c>
      <c r="E3472" t="s">
        <v>9710</v>
      </c>
      <c r="F3472" t="s">
        <v>9711</v>
      </c>
      <c r="G3472" t="str">
        <f>Table19[[#This Row],[Closing Code]] &amp; " - " &amp; Table19[[#This Row],[Closing Code Description]]</f>
        <v>IMPRMNT - Improper Maintenance</v>
      </c>
      <c r="H3472" t="s">
        <v>8878</v>
      </c>
      <c r="I3472" t="s">
        <v>53</v>
      </c>
    </row>
    <row r="3473" spans="2:9" x14ac:dyDescent="0.35">
      <c r="B3473" t="s">
        <v>331</v>
      </c>
      <c r="C3473" t="s">
        <v>159</v>
      </c>
      <c r="D3473" t="str">
        <f>Table19[[#This Row],[Asset Class]] &amp; " - " &amp; Table19[[#This Row],[Class Description]]</f>
        <v>LOWVLTTR - Low Voltage Transformer</v>
      </c>
      <c r="E3473" t="s">
        <v>9712</v>
      </c>
      <c r="F3473" t="s">
        <v>9713</v>
      </c>
      <c r="G3473" t="str">
        <f>Table19[[#This Row],[Closing Code]] &amp; " - " &amp; Table19[[#This Row],[Closing Code Description]]</f>
        <v>INSLUBR - Insufficient Lubrication</v>
      </c>
      <c r="H3473" t="s">
        <v>8878</v>
      </c>
      <c r="I3473" t="s">
        <v>53</v>
      </c>
    </row>
    <row r="3474" spans="2:9" x14ac:dyDescent="0.35">
      <c r="B3474" t="s">
        <v>331</v>
      </c>
      <c r="C3474" t="s">
        <v>159</v>
      </c>
      <c r="D3474" t="str">
        <f>Table19[[#This Row],[Asset Class]] &amp; " - " &amp; Table19[[#This Row],[Class Description]]</f>
        <v>LOWVLTTR - Low Voltage Transformer</v>
      </c>
      <c r="E3474" t="s">
        <v>9714</v>
      </c>
      <c r="F3474" t="s">
        <v>9715</v>
      </c>
      <c r="G3474" t="str">
        <f>Table19[[#This Row],[Closing Code]] &amp; " - " &amp; Table19[[#This Row],[Closing Code Description]]</f>
        <v>LACKTRN - Lack of/ Inadequate Training</v>
      </c>
      <c r="H3474" t="s">
        <v>8878</v>
      </c>
      <c r="I3474" t="s">
        <v>53</v>
      </c>
    </row>
    <row r="3475" spans="2:9" x14ac:dyDescent="0.35">
      <c r="B3475" t="s">
        <v>331</v>
      </c>
      <c r="C3475" t="s">
        <v>159</v>
      </c>
      <c r="D3475" t="str">
        <f>Table19[[#This Row],[Asset Class]] &amp; " - " &amp; Table19[[#This Row],[Class Description]]</f>
        <v>LOWVLTTR - Low Voltage Transformer</v>
      </c>
      <c r="E3475" t="s">
        <v>9716</v>
      </c>
      <c r="F3475" t="s">
        <v>9717</v>
      </c>
      <c r="G3475" t="str">
        <f>Table19[[#This Row],[Closing Code]] &amp; " - " &amp; Table19[[#This Row],[Closing Code Description]]</f>
        <v>MISSCMP - Loose/ Missing Component</v>
      </c>
      <c r="H3475" t="s">
        <v>8878</v>
      </c>
      <c r="I3475" t="s">
        <v>53</v>
      </c>
    </row>
    <row r="3476" spans="2:9" x14ac:dyDescent="0.35">
      <c r="B3476" t="s">
        <v>331</v>
      </c>
      <c r="C3476" t="s">
        <v>159</v>
      </c>
      <c r="D3476" t="str">
        <f>Table19[[#This Row],[Asset Class]] &amp; " - " &amp; Table19[[#This Row],[Class Description]]</f>
        <v>LOWVLTTR - Low Voltage Transformer</v>
      </c>
      <c r="E3476" t="s">
        <v>9718</v>
      </c>
      <c r="F3476" t="s">
        <v>9719</v>
      </c>
      <c r="G3476" t="str">
        <f>Table19[[#This Row],[Closing Code]] &amp; " - " &amp; Table19[[#This Row],[Closing Code Description]]</f>
        <v>NRMWEAR - Normal Wear</v>
      </c>
      <c r="H3476" t="s">
        <v>8878</v>
      </c>
      <c r="I3476" t="s">
        <v>53</v>
      </c>
    </row>
    <row r="3477" spans="2:9" x14ac:dyDescent="0.35">
      <c r="B3477" t="s">
        <v>331</v>
      </c>
      <c r="C3477" t="s">
        <v>159</v>
      </c>
      <c r="D3477" t="str">
        <f>Table19[[#This Row],[Asset Class]] &amp; " - " &amp; Table19[[#This Row],[Class Description]]</f>
        <v>LOWVLTTR - Low Voltage Transformer</v>
      </c>
      <c r="E3477" t="s">
        <v>9720</v>
      </c>
      <c r="F3477" t="s">
        <v>9721</v>
      </c>
      <c r="G3477" t="str">
        <f>Table19[[#This Row],[Closing Code]] &amp; " - " &amp; Table19[[#This Row],[Closing Code Description]]</f>
        <v>OTHER - Other (specify)</v>
      </c>
      <c r="H3477" t="s">
        <v>8878</v>
      </c>
      <c r="I3477" t="s">
        <v>53</v>
      </c>
    </row>
    <row r="3478" spans="2:9" x14ac:dyDescent="0.35">
      <c r="B3478" t="s">
        <v>331</v>
      </c>
      <c r="C3478" t="s">
        <v>159</v>
      </c>
      <c r="D3478" t="str">
        <f>Table19[[#This Row],[Asset Class]] &amp; " - " &amp; Table19[[#This Row],[Class Description]]</f>
        <v>LOWVLTTR - Low Voltage Transformer</v>
      </c>
      <c r="E3478" t="s">
        <v>9722</v>
      </c>
      <c r="F3478" t="s">
        <v>9723</v>
      </c>
      <c r="G3478" t="str">
        <f>Table19[[#This Row],[Closing Code]] &amp; " - " &amp; Table19[[#This Row],[Closing Code Description]]</f>
        <v>PRINSTAL - Poor Installation</v>
      </c>
      <c r="H3478" t="s">
        <v>8878</v>
      </c>
      <c r="I3478" t="s">
        <v>53</v>
      </c>
    </row>
    <row r="3479" spans="2:9" x14ac:dyDescent="0.35">
      <c r="B3479" t="s">
        <v>331</v>
      </c>
      <c r="C3479" t="s">
        <v>159</v>
      </c>
      <c r="D3479" t="str">
        <f>Table19[[#This Row],[Asset Class]] &amp; " - " &amp; Table19[[#This Row],[Class Description]]</f>
        <v>LOWVLTTR - Low Voltage Transformer</v>
      </c>
      <c r="E3479" t="s">
        <v>9724</v>
      </c>
      <c r="F3479" t="s">
        <v>9725</v>
      </c>
      <c r="G3479" t="str">
        <f>Table19[[#This Row],[Closing Code]] &amp; " - " &amp; Table19[[#This Row],[Closing Code Description]]</f>
        <v>PROCISSU - Procedure Issue</v>
      </c>
      <c r="H3479" t="s">
        <v>8878</v>
      </c>
      <c r="I3479" t="s">
        <v>53</v>
      </c>
    </row>
    <row r="3480" spans="2:9" x14ac:dyDescent="0.35">
      <c r="B3480" t="s">
        <v>331</v>
      </c>
      <c r="C3480" t="s">
        <v>159</v>
      </c>
      <c r="D3480" t="str">
        <f>Table19[[#This Row],[Asset Class]] &amp; " - " &amp; Table19[[#This Row],[Class Description]]</f>
        <v>LOWVLTTR - Low Voltage Transformer</v>
      </c>
      <c r="E3480" t="s">
        <v>9726</v>
      </c>
      <c r="F3480" t="s">
        <v>9727</v>
      </c>
      <c r="G3480" t="str">
        <f>Table19[[#This Row],[Closing Code]] &amp; " - " &amp; Table19[[#This Row],[Closing Code Description]]</f>
        <v>UTLFAIL - Utility Failure</v>
      </c>
      <c r="H3480" t="s">
        <v>8878</v>
      </c>
      <c r="I3480" t="s">
        <v>53</v>
      </c>
    </row>
    <row r="3481" spans="2:9" x14ac:dyDescent="0.35">
      <c r="B3481" t="s">
        <v>331</v>
      </c>
      <c r="C3481" t="s">
        <v>159</v>
      </c>
      <c r="D3481" t="str">
        <f>Table19[[#This Row],[Asset Class]] &amp; " - " &amp; Table19[[#This Row],[Class Description]]</f>
        <v>LOWVLTTR - Low Voltage Transformer</v>
      </c>
      <c r="E3481" t="s">
        <v>9728</v>
      </c>
      <c r="F3481" t="s">
        <v>9729</v>
      </c>
      <c r="G3481" t="str">
        <f>Table19[[#This Row],[Closing Code]] &amp; " - " &amp; Table19[[#This Row],[Closing Code Description]]</f>
        <v>VNDLSM - Vandalism</v>
      </c>
      <c r="H3481" t="s">
        <v>8878</v>
      </c>
      <c r="I3481" t="s">
        <v>53</v>
      </c>
    </row>
    <row r="3482" spans="2:9" x14ac:dyDescent="0.35">
      <c r="B3482" t="s">
        <v>331</v>
      </c>
      <c r="C3482" t="s">
        <v>159</v>
      </c>
      <c r="D3482" t="str">
        <f>Table19[[#This Row],[Asset Class]] &amp; " - " &amp; Table19[[#This Row],[Class Description]]</f>
        <v>LOWVLTTR - Low Voltage Transformer</v>
      </c>
      <c r="E3482" t="s">
        <v>9730</v>
      </c>
      <c r="F3482" t="s">
        <v>9731</v>
      </c>
      <c r="G3482" t="str">
        <f>Table19[[#This Row],[Closing Code]] &amp; " - " &amp; Table19[[#This Row],[Closing Code Description]]</f>
        <v>WORNCMPT - Defective/ Worn Component</v>
      </c>
      <c r="H3482" t="s">
        <v>8878</v>
      </c>
      <c r="I3482" t="s">
        <v>53</v>
      </c>
    </row>
    <row r="3483" spans="2:9" x14ac:dyDescent="0.35">
      <c r="B3483" t="s">
        <v>331</v>
      </c>
      <c r="C3483" t="s">
        <v>159</v>
      </c>
      <c r="D3483" t="str">
        <f>Table19[[#This Row],[Asset Class]] &amp; " - " &amp; Table19[[#This Row],[Class Description]]</f>
        <v>LOWVLTTR - Low Voltage Transformer</v>
      </c>
      <c r="E3483" t="s">
        <v>9732</v>
      </c>
      <c r="F3483" t="s">
        <v>9733</v>
      </c>
      <c r="G3483" t="str">
        <f>Table19[[#This Row],[Closing Code]] &amp; " - " &amp; Table19[[#This Row],[Closing Code Description]]</f>
        <v>ADJUSTD - Adjusted</v>
      </c>
      <c r="H3483" t="s">
        <v>8896</v>
      </c>
      <c r="I3483" t="s">
        <v>53</v>
      </c>
    </row>
    <row r="3484" spans="2:9" x14ac:dyDescent="0.35">
      <c r="B3484" t="s">
        <v>331</v>
      </c>
      <c r="C3484" t="s">
        <v>159</v>
      </c>
      <c r="D3484" t="str">
        <f>Table19[[#This Row],[Asset Class]] &amp; " - " &amp; Table19[[#This Row],[Class Description]]</f>
        <v>LOWVLTTR - Low Voltage Transformer</v>
      </c>
      <c r="E3484" t="s">
        <v>9734</v>
      </c>
      <c r="F3484" t="s">
        <v>9735</v>
      </c>
      <c r="G3484" t="str">
        <f>Table19[[#This Row],[Closing Code]] &amp; " - " &amp; Table19[[#This Row],[Closing Code Description]]</f>
        <v>DECOMM - Decommission</v>
      </c>
      <c r="H3484" t="s">
        <v>8896</v>
      </c>
      <c r="I3484" t="s">
        <v>53</v>
      </c>
    </row>
    <row r="3485" spans="2:9" x14ac:dyDescent="0.35">
      <c r="B3485" t="s">
        <v>331</v>
      </c>
      <c r="C3485" t="s">
        <v>159</v>
      </c>
      <c r="D3485" t="str">
        <f>Table19[[#This Row],[Asset Class]] &amp; " - " &amp; Table19[[#This Row],[Class Description]]</f>
        <v>LOWVLTTR - Low Voltage Transformer</v>
      </c>
      <c r="E3485" t="s">
        <v>9736</v>
      </c>
      <c r="F3485" t="s">
        <v>9737</v>
      </c>
      <c r="G3485" t="str">
        <f>Table19[[#This Row],[Closing Code]] &amp; " - " &amp; Table19[[#This Row],[Closing Code Description]]</f>
        <v>DECONTME - Decontaminate</v>
      </c>
      <c r="H3485" t="s">
        <v>8896</v>
      </c>
      <c r="I3485" t="s">
        <v>53</v>
      </c>
    </row>
    <row r="3486" spans="2:9" x14ac:dyDescent="0.35">
      <c r="B3486" t="s">
        <v>331</v>
      </c>
      <c r="C3486" t="s">
        <v>159</v>
      </c>
      <c r="D3486" t="str">
        <f>Table19[[#This Row],[Asset Class]] &amp; " - " &amp; Table19[[#This Row],[Class Description]]</f>
        <v>LOWVLTTR - Low Voltage Transformer</v>
      </c>
      <c r="E3486" t="s">
        <v>9738</v>
      </c>
      <c r="F3486" t="s">
        <v>9739</v>
      </c>
      <c r="G3486" t="str">
        <f>Table19[[#This Row],[Closing Code]] &amp; " - " &amp; Table19[[#This Row],[Closing Code Description]]</f>
        <v>DONOTHIN - Do Nothing</v>
      </c>
      <c r="H3486" t="s">
        <v>8896</v>
      </c>
      <c r="I3486" t="s">
        <v>53</v>
      </c>
    </row>
    <row r="3487" spans="2:9" x14ac:dyDescent="0.35">
      <c r="B3487" t="s">
        <v>331</v>
      </c>
      <c r="C3487" t="s">
        <v>159</v>
      </c>
      <c r="D3487" t="str">
        <f>Table19[[#This Row],[Asset Class]] &amp; " - " &amp; Table19[[#This Row],[Class Description]]</f>
        <v>LOWVLTTR - Low Voltage Transformer</v>
      </c>
      <c r="E3487" t="s">
        <v>9740</v>
      </c>
      <c r="F3487" t="s">
        <v>9741</v>
      </c>
      <c r="G3487" t="str">
        <f>Table19[[#This Row],[Closing Code]] &amp; " - " &amp; Table19[[#This Row],[Closing Code Description]]</f>
        <v>LUBRCTE - Lubricate</v>
      </c>
      <c r="H3487" t="s">
        <v>8896</v>
      </c>
      <c r="I3487" t="s">
        <v>53</v>
      </c>
    </row>
    <row r="3488" spans="2:9" x14ac:dyDescent="0.35">
      <c r="B3488" t="s">
        <v>331</v>
      </c>
      <c r="C3488" t="s">
        <v>159</v>
      </c>
      <c r="D3488" t="str">
        <f>Table19[[#This Row],[Asset Class]] &amp; " - " &amp; Table19[[#This Row],[Class Description]]</f>
        <v>LOWVLTTR - Low Voltage Transformer</v>
      </c>
      <c r="E3488" t="s">
        <v>9720</v>
      </c>
      <c r="F3488" t="s">
        <v>9721</v>
      </c>
      <c r="G3488" t="str">
        <f>Table19[[#This Row],[Closing Code]] &amp; " - " &amp; Table19[[#This Row],[Closing Code Description]]</f>
        <v>OTHER - Other (specify)</v>
      </c>
      <c r="H3488" t="s">
        <v>8896</v>
      </c>
      <c r="I3488" t="s">
        <v>53</v>
      </c>
    </row>
    <row r="3489" spans="2:9" x14ac:dyDescent="0.35">
      <c r="B3489" t="s">
        <v>331</v>
      </c>
      <c r="C3489" t="s">
        <v>159</v>
      </c>
      <c r="D3489" t="str">
        <f>Table19[[#This Row],[Asset Class]] &amp; " - " &amp; Table19[[#This Row],[Class Description]]</f>
        <v>LOWVLTTR - Low Voltage Transformer</v>
      </c>
      <c r="E3489" t="s">
        <v>9742</v>
      </c>
      <c r="F3489" t="s">
        <v>9743</v>
      </c>
      <c r="G3489" t="str">
        <f>Table19[[#This Row],[Closing Code]] &amp; " - " &amp; Table19[[#This Row],[Closing Code Description]]</f>
        <v>RECALBRT - Recalibrate</v>
      </c>
      <c r="H3489" t="s">
        <v>8896</v>
      </c>
      <c r="I3489" t="s">
        <v>53</v>
      </c>
    </row>
    <row r="3490" spans="2:9" x14ac:dyDescent="0.35">
      <c r="B3490" t="s">
        <v>331</v>
      </c>
      <c r="C3490" t="s">
        <v>159</v>
      </c>
      <c r="D3490" t="str">
        <f>Table19[[#This Row],[Asset Class]] &amp; " - " &amp; Table19[[#This Row],[Class Description]]</f>
        <v>LOWVLTTR - Low Voltage Transformer</v>
      </c>
      <c r="E3490" t="s">
        <v>9744</v>
      </c>
      <c r="F3490" t="s">
        <v>9745</v>
      </c>
      <c r="G3490" t="str">
        <f>Table19[[#This Row],[Closing Code]] &amp; " - " &amp; Table19[[#This Row],[Closing Code Description]]</f>
        <v>REMVOBT - Remove Obstruction</v>
      </c>
      <c r="H3490" t="s">
        <v>8896</v>
      </c>
      <c r="I3490" t="s">
        <v>53</v>
      </c>
    </row>
    <row r="3491" spans="2:9" x14ac:dyDescent="0.35">
      <c r="B3491" t="s">
        <v>331</v>
      </c>
      <c r="C3491" t="s">
        <v>159</v>
      </c>
      <c r="D3491" t="str">
        <f>Table19[[#This Row],[Asset Class]] &amp; " - " &amp; Table19[[#This Row],[Class Description]]</f>
        <v>LOWVLTTR - Low Voltage Transformer</v>
      </c>
      <c r="E3491" t="s">
        <v>9746</v>
      </c>
      <c r="F3491" t="s">
        <v>9747</v>
      </c>
      <c r="G3491" t="str">
        <f>Table19[[#This Row],[Closing Code]] &amp; " - " &amp; Table19[[#This Row],[Closing Code Description]]</f>
        <v>REPCMPT - Repair Component</v>
      </c>
      <c r="H3491" t="s">
        <v>8896</v>
      </c>
      <c r="I3491" t="s">
        <v>53</v>
      </c>
    </row>
    <row r="3492" spans="2:9" x14ac:dyDescent="0.35">
      <c r="B3492" t="s">
        <v>331</v>
      </c>
      <c r="C3492" t="s">
        <v>159</v>
      </c>
      <c r="D3492" t="str">
        <f>Table19[[#This Row],[Asset Class]] &amp; " - " &amp; Table19[[#This Row],[Class Description]]</f>
        <v>LOWVLTTR - Low Voltage Transformer</v>
      </c>
      <c r="E3492" t="s">
        <v>9748</v>
      </c>
      <c r="F3492" t="s">
        <v>9749</v>
      </c>
      <c r="G3492" t="str">
        <f>Table19[[#This Row],[Closing Code]] &amp; " - " &amp; Table19[[#This Row],[Closing Code Description]]</f>
        <v>REPLASS - Replace Asset</v>
      </c>
      <c r="H3492" t="s">
        <v>8896</v>
      </c>
      <c r="I3492" t="s">
        <v>53</v>
      </c>
    </row>
    <row r="3493" spans="2:9" x14ac:dyDescent="0.35">
      <c r="B3493" t="s">
        <v>331</v>
      </c>
      <c r="C3493" t="s">
        <v>159</v>
      </c>
      <c r="D3493" t="str">
        <f>Table19[[#This Row],[Asset Class]] &amp; " - " &amp; Table19[[#This Row],[Class Description]]</f>
        <v>LOWVLTTR - Low Voltage Transformer</v>
      </c>
      <c r="E3493" t="s">
        <v>9750</v>
      </c>
      <c r="F3493" t="s">
        <v>9751</v>
      </c>
      <c r="G3493" t="str">
        <f>Table19[[#This Row],[Closing Code]] &amp; " - " &amp; Table19[[#This Row],[Closing Code Description]]</f>
        <v>REPLCMPT - Replace Component</v>
      </c>
      <c r="H3493" t="s">
        <v>8896</v>
      </c>
      <c r="I3493" t="s">
        <v>53</v>
      </c>
    </row>
    <row r="3494" spans="2:9" x14ac:dyDescent="0.35">
      <c r="B3494" t="s">
        <v>331</v>
      </c>
      <c r="C3494" t="s">
        <v>159</v>
      </c>
      <c r="D3494" t="str">
        <f>Table19[[#This Row],[Asset Class]] &amp; " - " &amp; Table19[[#This Row],[Class Description]]</f>
        <v>LOWVLTTR - Low Voltage Transformer</v>
      </c>
      <c r="E3494" t="s">
        <v>9752</v>
      </c>
      <c r="F3494" t="s">
        <v>9753</v>
      </c>
      <c r="G3494" t="str">
        <f>Table19[[#This Row],[Closing Code]] &amp; " - " &amp; Table19[[#This Row],[Closing Code Description]]</f>
        <v>REPRASS - Repair Asset</v>
      </c>
      <c r="H3494" t="s">
        <v>8896</v>
      </c>
      <c r="I3494" t="s">
        <v>53</v>
      </c>
    </row>
    <row r="3495" spans="2:9" x14ac:dyDescent="0.35">
      <c r="B3495" t="s">
        <v>331</v>
      </c>
      <c r="C3495" t="s">
        <v>159</v>
      </c>
      <c r="D3495" t="str">
        <f>Table19[[#This Row],[Asset Class]] &amp; " - " &amp; Table19[[#This Row],[Class Description]]</f>
        <v>LOWVLTTR - Low Voltage Transformer</v>
      </c>
      <c r="E3495" t="s">
        <v>9754</v>
      </c>
      <c r="F3495" t="s">
        <v>9755</v>
      </c>
      <c r="G3495" t="str">
        <f>Table19[[#This Row],[Closing Code]] &amp; " - " &amp; Table19[[#This Row],[Closing Code Description]]</f>
        <v>UPGRADES - Upgrade</v>
      </c>
      <c r="H3495" t="s">
        <v>8896</v>
      </c>
      <c r="I3495" t="s">
        <v>53</v>
      </c>
    </row>
    <row r="3496" spans="2:9" x14ac:dyDescent="0.35">
      <c r="B3496" t="s">
        <v>1730</v>
      </c>
      <c r="C3496" t="s">
        <v>10785</v>
      </c>
      <c r="D3496" t="str">
        <f>Table19[[#This Row],[Asset Class]] &amp; " - " &amp; Table19[[#This Row],[Class Description]]</f>
        <v>MHVLTTRS - Medium/High Voltage Transformer</v>
      </c>
      <c r="E3496" t="s">
        <v>9672</v>
      </c>
      <c r="F3496" t="s">
        <v>9673</v>
      </c>
      <c r="G3496" t="str">
        <f>Table19[[#This Row],[Closing Code]] &amp; " - " &amp; Table19[[#This Row],[Closing Code Description]]</f>
        <v>ABNTEMP - Abnormal Temperature</v>
      </c>
      <c r="H3496" t="s">
        <v>8863</v>
      </c>
      <c r="I3496" t="s">
        <v>53</v>
      </c>
    </row>
    <row r="3497" spans="2:9" x14ac:dyDescent="0.35">
      <c r="B3497" t="s">
        <v>1730</v>
      </c>
      <c r="C3497" t="s">
        <v>10785</v>
      </c>
      <c r="D3497" t="str">
        <f>Table19[[#This Row],[Asset Class]] &amp; " - " &amp; Table19[[#This Row],[Class Description]]</f>
        <v>MHVLTTRS - Medium/High Voltage Transformer</v>
      </c>
      <c r="E3497" t="s">
        <v>9674</v>
      </c>
      <c r="F3497" t="s">
        <v>9675</v>
      </c>
      <c r="G3497" t="str">
        <f>Table19[[#This Row],[Closing Code]] &amp; " - " &amp; Table19[[#This Row],[Closing Code Description]]</f>
        <v>CORROS - Corrosion</v>
      </c>
      <c r="H3497" t="s">
        <v>8863</v>
      </c>
      <c r="I3497" t="s">
        <v>53</v>
      </c>
    </row>
    <row r="3498" spans="2:9" x14ac:dyDescent="0.35">
      <c r="B3498" t="s">
        <v>1730</v>
      </c>
      <c r="C3498" t="s">
        <v>10785</v>
      </c>
      <c r="D3498" t="str">
        <f>Table19[[#This Row],[Asset Class]] &amp; " - " &amp; Table19[[#This Row],[Class Description]]</f>
        <v>MHVLTTRS - Medium/High Voltage Transformer</v>
      </c>
      <c r="E3498" t="s">
        <v>9676</v>
      </c>
      <c r="F3498" t="s">
        <v>9677</v>
      </c>
      <c r="G3498" t="str">
        <f>Table19[[#This Row],[Closing Code]] &amp; " - " &amp; Table19[[#This Row],[Closing Code Description]]</f>
        <v>ELECTRIP - Electrical Trip Out</v>
      </c>
      <c r="H3498" t="s">
        <v>8863</v>
      </c>
      <c r="I3498" t="s">
        <v>53</v>
      </c>
    </row>
    <row r="3499" spans="2:9" x14ac:dyDescent="0.35">
      <c r="B3499" t="s">
        <v>1730</v>
      </c>
      <c r="C3499" t="s">
        <v>10785</v>
      </c>
      <c r="D3499" t="str">
        <f>Table19[[#This Row],[Asset Class]] &amp; " - " &amp; Table19[[#This Row],[Class Description]]</f>
        <v>MHVLTTRS - Medium/High Voltage Transformer</v>
      </c>
      <c r="E3499" t="s">
        <v>9678</v>
      </c>
      <c r="F3499" t="s">
        <v>9679</v>
      </c>
      <c r="G3499" t="str">
        <f>Table19[[#This Row],[Closing Code]] &amp; " - " &amp; Table19[[#This Row],[Closing Code Description]]</f>
        <v>EXNOISE - Excessive Noise</v>
      </c>
      <c r="H3499" t="s">
        <v>8863</v>
      </c>
      <c r="I3499" t="s">
        <v>53</v>
      </c>
    </row>
    <row r="3500" spans="2:9" x14ac:dyDescent="0.35">
      <c r="B3500" t="s">
        <v>1730</v>
      </c>
      <c r="C3500" t="s">
        <v>10785</v>
      </c>
      <c r="D3500" t="str">
        <f>Table19[[#This Row],[Asset Class]] &amp; " - " &amp; Table19[[#This Row],[Class Description]]</f>
        <v>MHVLTTRS - Medium/High Voltage Transformer</v>
      </c>
      <c r="E3500" t="s">
        <v>9680</v>
      </c>
      <c r="F3500" t="s">
        <v>9681</v>
      </c>
      <c r="G3500" t="str">
        <f>Table19[[#This Row],[Closing Code]] &amp; " - " &amp; Table19[[#This Row],[Closing Code Description]]</f>
        <v>EXVIBRTN - Excessive Vibration</v>
      </c>
      <c r="H3500" t="s">
        <v>8863</v>
      </c>
      <c r="I3500" t="s">
        <v>53</v>
      </c>
    </row>
    <row r="3501" spans="2:9" x14ac:dyDescent="0.35">
      <c r="B3501" t="s">
        <v>1730</v>
      </c>
      <c r="C3501" t="s">
        <v>10785</v>
      </c>
      <c r="D3501" t="str">
        <f>Table19[[#This Row],[Asset Class]] &amp; " - " &amp; Table19[[#This Row],[Class Description]]</f>
        <v>MHVLTTRS - Medium/High Voltage Transformer</v>
      </c>
      <c r="E3501" t="s">
        <v>9682</v>
      </c>
      <c r="F3501" t="s">
        <v>9683</v>
      </c>
      <c r="G3501" t="str">
        <f>Table19[[#This Row],[Closing Code]] &amp; " - " &amp; Table19[[#This Row],[Closing Code Description]]</f>
        <v>JAMMEDEQ - Jammed Equipment</v>
      </c>
      <c r="H3501" t="s">
        <v>8863</v>
      </c>
      <c r="I3501" t="s">
        <v>53</v>
      </c>
    </row>
    <row r="3502" spans="2:9" x14ac:dyDescent="0.35">
      <c r="B3502" t="s">
        <v>1730</v>
      </c>
      <c r="C3502" t="s">
        <v>10785</v>
      </c>
      <c r="D3502" t="str">
        <f>Table19[[#This Row],[Asset Class]] &amp; " - " &amp; Table19[[#This Row],[Class Description]]</f>
        <v>MHVLTTRS - Medium/High Voltage Transformer</v>
      </c>
      <c r="E3502" t="s">
        <v>9684</v>
      </c>
      <c r="F3502" t="s">
        <v>9685</v>
      </c>
      <c r="G3502" t="str">
        <f>Table19[[#This Row],[Closing Code]] &amp; " - " &amp; Table19[[#This Row],[Closing Code Description]]</f>
        <v>LEAKING - Leaking</v>
      </c>
      <c r="H3502" t="s">
        <v>8863</v>
      </c>
      <c r="I3502" t="s">
        <v>53</v>
      </c>
    </row>
    <row r="3503" spans="2:9" x14ac:dyDescent="0.35">
      <c r="B3503" t="s">
        <v>1730</v>
      </c>
      <c r="C3503" t="s">
        <v>10785</v>
      </c>
      <c r="D3503" t="str">
        <f>Table19[[#This Row],[Asset Class]] &amp; " - " &amp; Table19[[#This Row],[Class Description]]</f>
        <v>MHVLTTRS - Medium/High Voltage Transformer</v>
      </c>
      <c r="E3503" t="s">
        <v>9686</v>
      </c>
      <c r="F3503" t="s">
        <v>9687</v>
      </c>
      <c r="G3503" t="str">
        <f>Table19[[#This Row],[Closing Code]] &amp; " - " &amp; Table19[[#This Row],[Closing Code Description]]</f>
        <v>LOWPERF - Low Performance</v>
      </c>
      <c r="H3503" t="s">
        <v>8863</v>
      </c>
      <c r="I3503" t="s">
        <v>53</v>
      </c>
    </row>
    <row r="3504" spans="2:9" x14ac:dyDescent="0.35">
      <c r="B3504" t="s">
        <v>1730</v>
      </c>
      <c r="C3504" t="s">
        <v>10785</v>
      </c>
      <c r="D3504" t="str">
        <f>Table19[[#This Row],[Asset Class]] &amp; " - " &amp; Table19[[#This Row],[Class Description]]</f>
        <v>MHVLTTRS - Medium/High Voltage Transformer</v>
      </c>
      <c r="E3504" t="s">
        <v>9688</v>
      </c>
      <c r="F3504" t="s">
        <v>9689</v>
      </c>
      <c r="G3504" t="str">
        <f>Table19[[#This Row],[Closing Code]] &amp; " - " &amp; Table19[[#This Row],[Closing Code Description]]</f>
        <v>NONOPER - Non-Operational</v>
      </c>
      <c r="H3504" t="s">
        <v>8863</v>
      </c>
      <c r="I3504" t="s">
        <v>53</v>
      </c>
    </row>
    <row r="3505" spans="2:9" x14ac:dyDescent="0.35">
      <c r="B3505" t="s">
        <v>1730</v>
      </c>
      <c r="C3505" t="s">
        <v>10785</v>
      </c>
      <c r="D3505" t="str">
        <f>Table19[[#This Row],[Asset Class]] &amp; " - " &amp; Table19[[#This Row],[Class Description]]</f>
        <v>MHVLTTRS - Medium/High Voltage Transformer</v>
      </c>
      <c r="E3505" t="s">
        <v>9690</v>
      </c>
      <c r="F3505" t="s">
        <v>9691</v>
      </c>
      <c r="G3505" t="str">
        <f>Table19[[#This Row],[Closing Code]] &amp; " - " &amp; Table19[[#This Row],[Closing Code Description]]</f>
        <v>PHYDMGE - Physical Damage</v>
      </c>
      <c r="H3505" t="s">
        <v>8863</v>
      </c>
      <c r="I3505" t="s">
        <v>53</v>
      </c>
    </row>
    <row r="3506" spans="2:9" x14ac:dyDescent="0.35">
      <c r="B3506" t="s">
        <v>1730</v>
      </c>
      <c r="C3506" t="s">
        <v>10785</v>
      </c>
      <c r="D3506" t="str">
        <f>Table19[[#This Row],[Asset Class]] &amp; " - " &amp; Table19[[#This Row],[Class Description]]</f>
        <v>MHVLTTRS - Medium/High Voltage Transformer</v>
      </c>
      <c r="E3506" t="s">
        <v>9692</v>
      </c>
      <c r="F3506" t="s">
        <v>9693</v>
      </c>
      <c r="G3506" t="str">
        <f>Table19[[#This Row],[Closing Code]] &amp; " - " &amp; Table19[[#This Row],[Closing Code Description]]</f>
        <v>UNSMELL - Unusual Smell</v>
      </c>
      <c r="H3506" t="s">
        <v>8863</v>
      </c>
      <c r="I3506" t="s">
        <v>53</v>
      </c>
    </row>
    <row r="3507" spans="2:9" x14ac:dyDescent="0.35">
      <c r="B3507" t="s">
        <v>1730</v>
      </c>
      <c r="C3507" t="s">
        <v>10785</v>
      </c>
      <c r="D3507" t="str">
        <f>Table19[[#This Row],[Asset Class]] &amp; " - " &amp; Table19[[#This Row],[Class Description]]</f>
        <v>MHVLTTRS - Medium/High Voltage Transformer</v>
      </c>
      <c r="E3507" t="s">
        <v>9694</v>
      </c>
      <c r="F3507" t="s">
        <v>9695</v>
      </c>
      <c r="G3507" t="str">
        <f>Table19[[#This Row],[Closing Code]] &amp; " - " &amp; Table19[[#This Row],[Closing Code Description]]</f>
        <v>UNSMOKE - Unusual Smoke</v>
      </c>
      <c r="H3507" t="s">
        <v>8863</v>
      </c>
      <c r="I3507" t="s">
        <v>53</v>
      </c>
    </row>
    <row r="3508" spans="2:9" x14ac:dyDescent="0.35">
      <c r="B3508" t="s">
        <v>1730</v>
      </c>
      <c r="C3508" t="s">
        <v>10785</v>
      </c>
      <c r="D3508" t="str">
        <f>Table19[[#This Row],[Asset Class]] &amp; " - " &amp; Table19[[#This Row],[Class Description]]</f>
        <v>MHVLTTRS - Medium/High Voltage Transformer</v>
      </c>
      <c r="E3508" t="s">
        <v>10786</v>
      </c>
      <c r="F3508" t="s">
        <v>10787</v>
      </c>
      <c r="G3508" t="str">
        <f>Table19[[#This Row],[Closing Code]] &amp; " - " &amp; Table19[[#This Row],[Closing Code Description]]</f>
        <v>MHVTCDET - Medium/High Voltage Transformer Cooling System Deteriorated</v>
      </c>
      <c r="H3508" t="s">
        <v>8876</v>
      </c>
      <c r="I3508" t="s">
        <v>53</v>
      </c>
    </row>
    <row r="3509" spans="2:9" x14ac:dyDescent="0.35">
      <c r="B3509" t="s">
        <v>1730</v>
      </c>
      <c r="C3509" t="s">
        <v>10785</v>
      </c>
      <c r="D3509" t="str">
        <f>Table19[[#This Row],[Asset Class]] &amp; " - " &amp; Table19[[#This Row],[Class Description]]</f>
        <v>MHVLTTRS - Medium/High Voltage Transformer</v>
      </c>
      <c r="E3509" t="s">
        <v>10788</v>
      </c>
      <c r="F3509" t="s">
        <v>10789</v>
      </c>
      <c r="G3509" t="str">
        <f>Table19[[#This Row],[Closing Code]] &amp; " - " &amp; Table19[[#This Row],[Closing Code Description]]</f>
        <v>MHVTDET - Medium/High Voltage Transformer Deteriorated</v>
      </c>
      <c r="H3509" t="s">
        <v>8876</v>
      </c>
      <c r="I3509" t="s">
        <v>53</v>
      </c>
    </row>
    <row r="3510" spans="2:9" x14ac:dyDescent="0.35">
      <c r="B3510" t="s">
        <v>1730</v>
      </c>
      <c r="C3510" t="s">
        <v>10785</v>
      </c>
      <c r="D3510" t="str">
        <f>Table19[[#This Row],[Asset Class]] &amp; " - " &amp; Table19[[#This Row],[Class Description]]</f>
        <v>MHVLTTRS - Medium/High Voltage Transformer</v>
      </c>
      <c r="E3510" t="s">
        <v>10790</v>
      </c>
      <c r="F3510" t="s">
        <v>10791</v>
      </c>
      <c r="G3510" t="str">
        <f>Table19[[#This Row],[Closing Code]] &amp; " - " &amp; Table19[[#This Row],[Closing Code Description]]</f>
        <v>MHVTHFL - Medium/High Voltage Transformer High Temperature Shutdown Circuit Failed</v>
      </c>
      <c r="H3510" t="s">
        <v>8876</v>
      </c>
      <c r="I3510" t="s">
        <v>53</v>
      </c>
    </row>
    <row r="3511" spans="2:9" x14ac:dyDescent="0.35">
      <c r="B3511" t="s">
        <v>1730</v>
      </c>
      <c r="C3511" t="s">
        <v>10785</v>
      </c>
      <c r="D3511" t="str">
        <f>Table19[[#This Row],[Asset Class]] &amp; " - " &amp; Table19[[#This Row],[Class Description]]</f>
        <v>MHVLTTRS - Medium/High Voltage Transformer</v>
      </c>
      <c r="E3511" t="s">
        <v>10792</v>
      </c>
      <c r="F3511" t="s">
        <v>10793</v>
      </c>
      <c r="G3511" t="str">
        <f>Table19[[#This Row],[Closing Code]] &amp; " - " &amp; Table19[[#This Row],[Closing Code Description]]</f>
        <v>MHVTOCNT - Medium/High Voltage Transformer Oil Contaminated</v>
      </c>
      <c r="H3511" t="s">
        <v>8876</v>
      </c>
      <c r="I3511" t="s">
        <v>53</v>
      </c>
    </row>
    <row r="3512" spans="2:9" x14ac:dyDescent="0.35">
      <c r="B3512" t="s">
        <v>1730</v>
      </c>
      <c r="C3512" t="s">
        <v>10785</v>
      </c>
      <c r="D3512" t="str">
        <f>Table19[[#This Row],[Asset Class]] &amp; " - " &amp; Table19[[#This Row],[Class Description]]</f>
        <v>MHVLTTRS - Medium/High Voltage Transformer</v>
      </c>
      <c r="E3512" t="s">
        <v>9698</v>
      </c>
      <c r="F3512" t="s">
        <v>9699</v>
      </c>
      <c r="G3512" t="str">
        <f>Table19[[#This Row],[Closing Code]] &amp; " - " &amp; Table19[[#This Row],[Closing Code Description]]</f>
        <v>ACCIDENT - Accident</v>
      </c>
      <c r="H3512" t="s">
        <v>8878</v>
      </c>
      <c r="I3512" t="s">
        <v>53</v>
      </c>
    </row>
    <row r="3513" spans="2:9" x14ac:dyDescent="0.35">
      <c r="B3513" t="s">
        <v>1730</v>
      </c>
      <c r="C3513" t="s">
        <v>10785</v>
      </c>
      <c r="D3513" t="str">
        <f>Table19[[#This Row],[Asset Class]] &amp; " - " &amp; Table19[[#This Row],[Class Description]]</f>
        <v>MHVLTTRS - Medium/High Voltage Transformer</v>
      </c>
      <c r="E3513" t="s">
        <v>9700</v>
      </c>
      <c r="F3513" t="s">
        <v>9701</v>
      </c>
      <c r="G3513" t="str">
        <f>Table19[[#This Row],[Closing Code]] &amp; " - " &amp; Table19[[#This Row],[Closing Code Description]]</f>
        <v>ACCWEAR - Accelerated Wear</v>
      </c>
      <c r="H3513" t="s">
        <v>8878</v>
      </c>
      <c r="I3513" t="s">
        <v>53</v>
      </c>
    </row>
    <row r="3514" spans="2:9" x14ac:dyDescent="0.35">
      <c r="B3514" t="s">
        <v>1730</v>
      </c>
      <c r="C3514" t="s">
        <v>10785</v>
      </c>
      <c r="D3514" t="str">
        <f>Table19[[#This Row],[Asset Class]] &amp; " - " &amp; Table19[[#This Row],[Class Description]]</f>
        <v>MHVLTTRS - Medium/High Voltage Transformer</v>
      </c>
      <c r="E3514" t="s">
        <v>9702</v>
      </c>
      <c r="F3514" t="s">
        <v>9703</v>
      </c>
      <c r="G3514" t="str">
        <f>Table19[[#This Row],[Closing Code]] &amp; " - " &amp; Table19[[#This Row],[Closing Code Description]]</f>
        <v>ACTGOD - Weather condition/Forces of nature or Act of God</v>
      </c>
      <c r="H3514" t="s">
        <v>8878</v>
      </c>
      <c r="I3514" t="s">
        <v>53</v>
      </c>
    </row>
    <row r="3515" spans="2:9" x14ac:dyDescent="0.35">
      <c r="B3515" t="s">
        <v>1730</v>
      </c>
      <c r="C3515" t="s">
        <v>10785</v>
      </c>
      <c r="D3515" t="str">
        <f>Table19[[#This Row],[Asset Class]] &amp; " - " &amp; Table19[[#This Row],[Class Description]]</f>
        <v>MHVLTTRS - Medium/High Voltage Transformer</v>
      </c>
      <c r="E3515" t="s">
        <v>9704</v>
      </c>
      <c r="F3515" t="s">
        <v>9705</v>
      </c>
      <c r="G3515" t="str">
        <f>Table19[[#This Row],[Closing Code]] &amp; " - " &amp; Table19[[#This Row],[Closing Code Description]]</f>
        <v>CONTAM - Contamination</v>
      </c>
      <c r="H3515" t="s">
        <v>8878</v>
      </c>
      <c r="I3515" t="s">
        <v>53</v>
      </c>
    </row>
    <row r="3516" spans="2:9" x14ac:dyDescent="0.35">
      <c r="B3516" t="s">
        <v>1730</v>
      </c>
      <c r="C3516" t="s">
        <v>10785</v>
      </c>
      <c r="D3516" t="str">
        <f>Table19[[#This Row],[Asset Class]] &amp; " - " &amp; Table19[[#This Row],[Class Description]]</f>
        <v>MHVLTTRS - Medium/High Voltage Transformer</v>
      </c>
      <c r="E3516" t="s">
        <v>9706</v>
      </c>
      <c r="F3516" t="s">
        <v>9707</v>
      </c>
      <c r="G3516" t="str">
        <f>Table19[[#This Row],[Closing Code]] &amp; " - " &amp; Table19[[#This Row],[Closing Code Description]]</f>
        <v>DEFASSET - Defective Asset</v>
      </c>
      <c r="H3516" t="s">
        <v>8878</v>
      </c>
      <c r="I3516" t="s">
        <v>53</v>
      </c>
    </row>
    <row r="3517" spans="2:9" x14ac:dyDescent="0.35">
      <c r="B3517" t="s">
        <v>1730</v>
      </c>
      <c r="C3517" t="s">
        <v>10785</v>
      </c>
      <c r="D3517" t="str">
        <f>Table19[[#This Row],[Asset Class]] &amp; " - " &amp; Table19[[#This Row],[Class Description]]</f>
        <v>MHVLTTRS - Medium/High Voltage Transformer</v>
      </c>
      <c r="E3517" t="s">
        <v>9708</v>
      </c>
      <c r="F3517" t="s">
        <v>9709</v>
      </c>
      <c r="G3517" t="str">
        <f>Table19[[#This Row],[Closing Code]] &amp; " - " &amp; Table19[[#This Row],[Closing Code Description]]</f>
        <v>EXLOAD - Excessive Load</v>
      </c>
      <c r="H3517" t="s">
        <v>8878</v>
      </c>
      <c r="I3517" t="s">
        <v>53</v>
      </c>
    </row>
    <row r="3518" spans="2:9" x14ac:dyDescent="0.35">
      <c r="B3518" t="s">
        <v>1730</v>
      </c>
      <c r="C3518" t="s">
        <v>10785</v>
      </c>
      <c r="D3518" t="str">
        <f>Table19[[#This Row],[Asset Class]] &amp; " - " &amp; Table19[[#This Row],[Class Description]]</f>
        <v>MHVLTTRS - Medium/High Voltage Transformer</v>
      </c>
      <c r="E3518" t="s">
        <v>9710</v>
      </c>
      <c r="F3518" t="s">
        <v>9711</v>
      </c>
      <c r="G3518" t="str">
        <f>Table19[[#This Row],[Closing Code]] &amp; " - " &amp; Table19[[#This Row],[Closing Code Description]]</f>
        <v>IMPRMNT - Improper Maintenance</v>
      </c>
      <c r="H3518" t="s">
        <v>8878</v>
      </c>
      <c r="I3518" t="s">
        <v>53</v>
      </c>
    </row>
    <row r="3519" spans="2:9" x14ac:dyDescent="0.35">
      <c r="B3519" t="s">
        <v>1730</v>
      </c>
      <c r="C3519" t="s">
        <v>10785</v>
      </c>
      <c r="D3519" t="str">
        <f>Table19[[#This Row],[Asset Class]] &amp; " - " &amp; Table19[[#This Row],[Class Description]]</f>
        <v>MHVLTTRS - Medium/High Voltage Transformer</v>
      </c>
      <c r="E3519" t="s">
        <v>9712</v>
      </c>
      <c r="F3519" t="s">
        <v>9713</v>
      </c>
      <c r="G3519" t="str">
        <f>Table19[[#This Row],[Closing Code]] &amp; " - " &amp; Table19[[#This Row],[Closing Code Description]]</f>
        <v>INSLUBR - Insufficient Lubrication</v>
      </c>
      <c r="H3519" t="s">
        <v>8878</v>
      </c>
      <c r="I3519" t="s">
        <v>53</v>
      </c>
    </row>
    <row r="3520" spans="2:9" x14ac:dyDescent="0.35">
      <c r="B3520" t="s">
        <v>1730</v>
      </c>
      <c r="C3520" t="s">
        <v>10785</v>
      </c>
      <c r="D3520" t="str">
        <f>Table19[[#This Row],[Asset Class]] &amp; " - " &amp; Table19[[#This Row],[Class Description]]</f>
        <v>MHVLTTRS - Medium/High Voltage Transformer</v>
      </c>
      <c r="E3520" t="s">
        <v>9714</v>
      </c>
      <c r="F3520" t="s">
        <v>9715</v>
      </c>
      <c r="G3520" t="str">
        <f>Table19[[#This Row],[Closing Code]] &amp; " - " &amp; Table19[[#This Row],[Closing Code Description]]</f>
        <v>LACKTRN - Lack of/ Inadequate Training</v>
      </c>
      <c r="H3520" t="s">
        <v>8878</v>
      </c>
      <c r="I3520" t="s">
        <v>53</v>
      </c>
    </row>
    <row r="3521" spans="2:9" x14ac:dyDescent="0.35">
      <c r="B3521" t="s">
        <v>1730</v>
      </c>
      <c r="C3521" t="s">
        <v>10785</v>
      </c>
      <c r="D3521" t="str">
        <f>Table19[[#This Row],[Asset Class]] &amp; " - " &amp; Table19[[#This Row],[Class Description]]</f>
        <v>MHVLTTRS - Medium/High Voltage Transformer</v>
      </c>
      <c r="E3521" t="s">
        <v>9716</v>
      </c>
      <c r="F3521" t="s">
        <v>9717</v>
      </c>
      <c r="G3521" t="str">
        <f>Table19[[#This Row],[Closing Code]] &amp; " - " &amp; Table19[[#This Row],[Closing Code Description]]</f>
        <v>MISSCMP - Loose/ Missing Component</v>
      </c>
      <c r="H3521" t="s">
        <v>8878</v>
      </c>
      <c r="I3521" t="s">
        <v>53</v>
      </c>
    </row>
    <row r="3522" spans="2:9" x14ac:dyDescent="0.35">
      <c r="B3522" t="s">
        <v>1730</v>
      </c>
      <c r="C3522" t="s">
        <v>10785</v>
      </c>
      <c r="D3522" t="str">
        <f>Table19[[#This Row],[Asset Class]] &amp; " - " &amp; Table19[[#This Row],[Class Description]]</f>
        <v>MHVLTTRS - Medium/High Voltage Transformer</v>
      </c>
      <c r="E3522" t="s">
        <v>9718</v>
      </c>
      <c r="F3522" t="s">
        <v>9719</v>
      </c>
      <c r="G3522" t="str">
        <f>Table19[[#This Row],[Closing Code]] &amp; " - " &amp; Table19[[#This Row],[Closing Code Description]]</f>
        <v>NRMWEAR - Normal Wear</v>
      </c>
      <c r="H3522" t="s">
        <v>8878</v>
      </c>
      <c r="I3522" t="s">
        <v>53</v>
      </c>
    </row>
    <row r="3523" spans="2:9" x14ac:dyDescent="0.35">
      <c r="B3523" t="s">
        <v>1730</v>
      </c>
      <c r="C3523" t="s">
        <v>10785</v>
      </c>
      <c r="D3523" t="str">
        <f>Table19[[#This Row],[Asset Class]] &amp; " - " &amp; Table19[[#This Row],[Class Description]]</f>
        <v>MHVLTTRS - Medium/High Voltage Transformer</v>
      </c>
      <c r="E3523" t="s">
        <v>9720</v>
      </c>
      <c r="F3523" t="s">
        <v>9721</v>
      </c>
      <c r="G3523" t="str">
        <f>Table19[[#This Row],[Closing Code]] &amp; " - " &amp; Table19[[#This Row],[Closing Code Description]]</f>
        <v>OTHER - Other (specify)</v>
      </c>
      <c r="H3523" t="s">
        <v>8878</v>
      </c>
      <c r="I3523" t="s">
        <v>53</v>
      </c>
    </row>
    <row r="3524" spans="2:9" x14ac:dyDescent="0.35">
      <c r="B3524" t="s">
        <v>1730</v>
      </c>
      <c r="C3524" t="s">
        <v>10785</v>
      </c>
      <c r="D3524" t="str">
        <f>Table19[[#This Row],[Asset Class]] &amp; " - " &amp; Table19[[#This Row],[Class Description]]</f>
        <v>MHVLTTRS - Medium/High Voltage Transformer</v>
      </c>
      <c r="E3524" t="s">
        <v>9722</v>
      </c>
      <c r="F3524" t="s">
        <v>9723</v>
      </c>
      <c r="G3524" t="str">
        <f>Table19[[#This Row],[Closing Code]] &amp; " - " &amp; Table19[[#This Row],[Closing Code Description]]</f>
        <v>PRINSTAL - Poor Installation</v>
      </c>
      <c r="H3524" t="s">
        <v>8878</v>
      </c>
      <c r="I3524" t="s">
        <v>53</v>
      </c>
    </row>
    <row r="3525" spans="2:9" x14ac:dyDescent="0.35">
      <c r="B3525" t="s">
        <v>1730</v>
      </c>
      <c r="C3525" t="s">
        <v>10785</v>
      </c>
      <c r="D3525" t="str">
        <f>Table19[[#This Row],[Asset Class]] &amp; " - " &amp; Table19[[#This Row],[Class Description]]</f>
        <v>MHVLTTRS - Medium/High Voltage Transformer</v>
      </c>
      <c r="E3525" t="s">
        <v>9724</v>
      </c>
      <c r="F3525" t="s">
        <v>9725</v>
      </c>
      <c r="G3525" t="str">
        <f>Table19[[#This Row],[Closing Code]] &amp; " - " &amp; Table19[[#This Row],[Closing Code Description]]</f>
        <v>PROCISSU - Procedure Issue</v>
      </c>
      <c r="H3525" t="s">
        <v>8878</v>
      </c>
      <c r="I3525" t="s">
        <v>53</v>
      </c>
    </row>
    <row r="3526" spans="2:9" x14ac:dyDescent="0.35">
      <c r="B3526" t="s">
        <v>1730</v>
      </c>
      <c r="C3526" t="s">
        <v>10785</v>
      </c>
      <c r="D3526" t="str">
        <f>Table19[[#This Row],[Asset Class]] &amp; " - " &amp; Table19[[#This Row],[Class Description]]</f>
        <v>MHVLTTRS - Medium/High Voltage Transformer</v>
      </c>
      <c r="E3526" t="s">
        <v>9726</v>
      </c>
      <c r="F3526" t="s">
        <v>9727</v>
      </c>
      <c r="G3526" t="str">
        <f>Table19[[#This Row],[Closing Code]] &amp; " - " &amp; Table19[[#This Row],[Closing Code Description]]</f>
        <v>UTLFAIL - Utility Failure</v>
      </c>
      <c r="H3526" t="s">
        <v>8878</v>
      </c>
      <c r="I3526" t="s">
        <v>53</v>
      </c>
    </row>
    <row r="3527" spans="2:9" x14ac:dyDescent="0.35">
      <c r="B3527" t="s">
        <v>1730</v>
      </c>
      <c r="C3527" t="s">
        <v>10785</v>
      </c>
      <c r="D3527" t="str">
        <f>Table19[[#This Row],[Asset Class]] &amp; " - " &amp; Table19[[#This Row],[Class Description]]</f>
        <v>MHVLTTRS - Medium/High Voltage Transformer</v>
      </c>
      <c r="E3527" t="s">
        <v>9728</v>
      </c>
      <c r="F3527" t="s">
        <v>9729</v>
      </c>
      <c r="G3527" t="str">
        <f>Table19[[#This Row],[Closing Code]] &amp; " - " &amp; Table19[[#This Row],[Closing Code Description]]</f>
        <v>VNDLSM - Vandalism</v>
      </c>
      <c r="H3527" t="s">
        <v>8878</v>
      </c>
      <c r="I3527" t="s">
        <v>53</v>
      </c>
    </row>
    <row r="3528" spans="2:9" x14ac:dyDescent="0.35">
      <c r="B3528" t="s">
        <v>1730</v>
      </c>
      <c r="C3528" t="s">
        <v>10785</v>
      </c>
      <c r="D3528" t="str">
        <f>Table19[[#This Row],[Asset Class]] &amp; " - " &amp; Table19[[#This Row],[Class Description]]</f>
        <v>MHVLTTRS - Medium/High Voltage Transformer</v>
      </c>
      <c r="E3528" t="s">
        <v>9730</v>
      </c>
      <c r="F3528" t="s">
        <v>9731</v>
      </c>
      <c r="G3528" t="str">
        <f>Table19[[#This Row],[Closing Code]] &amp; " - " &amp; Table19[[#This Row],[Closing Code Description]]</f>
        <v>WORNCMPT - Defective/ Worn Component</v>
      </c>
      <c r="H3528" t="s">
        <v>8878</v>
      </c>
      <c r="I3528" t="s">
        <v>53</v>
      </c>
    </row>
    <row r="3529" spans="2:9" x14ac:dyDescent="0.35">
      <c r="B3529" t="s">
        <v>1730</v>
      </c>
      <c r="C3529" t="s">
        <v>10785</v>
      </c>
      <c r="D3529" t="str">
        <f>Table19[[#This Row],[Asset Class]] &amp; " - " &amp; Table19[[#This Row],[Class Description]]</f>
        <v>MHVLTTRS - Medium/High Voltage Transformer</v>
      </c>
      <c r="E3529" t="s">
        <v>9732</v>
      </c>
      <c r="F3529" t="s">
        <v>9733</v>
      </c>
      <c r="G3529" t="str">
        <f>Table19[[#This Row],[Closing Code]] &amp; " - " &amp; Table19[[#This Row],[Closing Code Description]]</f>
        <v>ADJUSTD - Adjusted</v>
      </c>
      <c r="H3529" t="s">
        <v>8896</v>
      </c>
      <c r="I3529" t="s">
        <v>53</v>
      </c>
    </row>
    <row r="3530" spans="2:9" x14ac:dyDescent="0.35">
      <c r="B3530" t="s">
        <v>1730</v>
      </c>
      <c r="C3530" t="s">
        <v>10785</v>
      </c>
      <c r="D3530" t="str">
        <f>Table19[[#This Row],[Asset Class]] &amp; " - " &amp; Table19[[#This Row],[Class Description]]</f>
        <v>MHVLTTRS - Medium/High Voltage Transformer</v>
      </c>
      <c r="E3530" t="s">
        <v>9734</v>
      </c>
      <c r="F3530" t="s">
        <v>9735</v>
      </c>
      <c r="G3530" t="str">
        <f>Table19[[#This Row],[Closing Code]] &amp; " - " &amp; Table19[[#This Row],[Closing Code Description]]</f>
        <v>DECOMM - Decommission</v>
      </c>
      <c r="H3530" t="s">
        <v>8896</v>
      </c>
      <c r="I3530" t="s">
        <v>53</v>
      </c>
    </row>
    <row r="3531" spans="2:9" x14ac:dyDescent="0.35">
      <c r="B3531" t="s">
        <v>1730</v>
      </c>
      <c r="C3531" t="s">
        <v>10785</v>
      </c>
      <c r="D3531" t="str">
        <f>Table19[[#This Row],[Asset Class]] &amp; " - " &amp; Table19[[#This Row],[Class Description]]</f>
        <v>MHVLTTRS - Medium/High Voltage Transformer</v>
      </c>
      <c r="E3531" t="s">
        <v>9736</v>
      </c>
      <c r="F3531" t="s">
        <v>9737</v>
      </c>
      <c r="G3531" t="str">
        <f>Table19[[#This Row],[Closing Code]] &amp; " - " &amp; Table19[[#This Row],[Closing Code Description]]</f>
        <v>DECONTME - Decontaminate</v>
      </c>
      <c r="H3531" t="s">
        <v>8896</v>
      </c>
      <c r="I3531" t="s">
        <v>53</v>
      </c>
    </row>
    <row r="3532" spans="2:9" x14ac:dyDescent="0.35">
      <c r="B3532" t="s">
        <v>1730</v>
      </c>
      <c r="C3532" t="s">
        <v>10785</v>
      </c>
      <c r="D3532" t="str">
        <f>Table19[[#This Row],[Asset Class]] &amp; " - " &amp; Table19[[#This Row],[Class Description]]</f>
        <v>MHVLTTRS - Medium/High Voltage Transformer</v>
      </c>
      <c r="E3532" t="s">
        <v>9738</v>
      </c>
      <c r="F3532" t="s">
        <v>9739</v>
      </c>
      <c r="G3532" t="str">
        <f>Table19[[#This Row],[Closing Code]] &amp; " - " &amp; Table19[[#This Row],[Closing Code Description]]</f>
        <v>DONOTHIN - Do Nothing</v>
      </c>
      <c r="H3532" t="s">
        <v>8896</v>
      </c>
      <c r="I3532" t="s">
        <v>53</v>
      </c>
    </row>
    <row r="3533" spans="2:9" x14ac:dyDescent="0.35">
      <c r="B3533" t="s">
        <v>1730</v>
      </c>
      <c r="C3533" t="s">
        <v>10785</v>
      </c>
      <c r="D3533" t="str">
        <f>Table19[[#This Row],[Asset Class]] &amp; " - " &amp; Table19[[#This Row],[Class Description]]</f>
        <v>MHVLTTRS - Medium/High Voltage Transformer</v>
      </c>
      <c r="E3533" t="s">
        <v>9740</v>
      </c>
      <c r="F3533" t="s">
        <v>9741</v>
      </c>
      <c r="G3533" t="str">
        <f>Table19[[#This Row],[Closing Code]] &amp; " - " &amp; Table19[[#This Row],[Closing Code Description]]</f>
        <v>LUBRCTE - Lubricate</v>
      </c>
      <c r="H3533" t="s">
        <v>8896</v>
      </c>
      <c r="I3533" t="s">
        <v>53</v>
      </c>
    </row>
    <row r="3534" spans="2:9" x14ac:dyDescent="0.35">
      <c r="B3534" t="s">
        <v>1730</v>
      </c>
      <c r="C3534" t="s">
        <v>10785</v>
      </c>
      <c r="D3534" t="str">
        <f>Table19[[#This Row],[Asset Class]] &amp; " - " &amp; Table19[[#This Row],[Class Description]]</f>
        <v>MHVLTTRS - Medium/High Voltage Transformer</v>
      </c>
      <c r="E3534" t="s">
        <v>9720</v>
      </c>
      <c r="F3534" t="s">
        <v>9721</v>
      </c>
      <c r="G3534" t="str">
        <f>Table19[[#This Row],[Closing Code]] &amp; " - " &amp; Table19[[#This Row],[Closing Code Description]]</f>
        <v>OTHER - Other (specify)</v>
      </c>
      <c r="H3534" t="s">
        <v>8896</v>
      </c>
      <c r="I3534" t="s">
        <v>53</v>
      </c>
    </row>
    <row r="3535" spans="2:9" x14ac:dyDescent="0.35">
      <c r="B3535" t="s">
        <v>1730</v>
      </c>
      <c r="C3535" t="s">
        <v>10785</v>
      </c>
      <c r="D3535" t="str">
        <f>Table19[[#This Row],[Asset Class]] &amp; " - " &amp; Table19[[#This Row],[Class Description]]</f>
        <v>MHVLTTRS - Medium/High Voltage Transformer</v>
      </c>
      <c r="E3535" t="s">
        <v>9742</v>
      </c>
      <c r="F3535" t="s">
        <v>9743</v>
      </c>
      <c r="G3535" t="str">
        <f>Table19[[#This Row],[Closing Code]] &amp; " - " &amp; Table19[[#This Row],[Closing Code Description]]</f>
        <v>RECALBRT - Recalibrate</v>
      </c>
      <c r="H3535" t="s">
        <v>8896</v>
      </c>
      <c r="I3535" t="s">
        <v>53</v>
      </c>
    </row>
    <row r="3536" spans="2:9" x14ac:dyDescent="0.35">
      <c r="B3536" t="s">
        <v>1730</v>
      </c>
      <c r="C3536" t="s">
        <v>10785</v>
      </c>
      <c r="D3536" t="str">
        <f>Table19[[#This Row],[Asset Class]] &amp; " - " &amp; Table19[[#This Row],[Class Description]]</f>
        <v>MHVLTTRS - Medium/High Voltage Transformer</v>
      </c>
      <c r="E3536" t="s">
        <v>9744</v>
      </c>
      <c r="F3536" t="s">
        <v>9745</v>
      </c>
      <c r="G3536" t="str">
        <f>Table19[[#This Row],[Closing Code]] &amp; " - " &amp; Table19[[#This Row],[Closing Code Description]]</f>
        <v>REMVOBT - Remove Obstruction</v>
      </c>
      <c r="H3536" t="s">
        <v>8896</v>
      </c>
      <c r="I3536" t="s">
        <v>53</v>
      </c>
    </row>
    <row r="3537" spans="2:9" x14ac:dyDescent="0.35">
      <c r="B3537" t="s">
        <v>1730</v>
      </c>
      <c r="C3537" t="s">
        <v>10785</v>
      </c>
      <c r="D3537" t="str">
        <f>Table19[[#This Row],[Asset Class]] &amp; " - " &amp; Table19[[#This Row],[Class Description]]</f>
        <v>MHVLTTRS - Medium/High Voltage Transformer</v>
      </c>
      <c r="E3537" t="s">
        <v>9746</v>
      </c>
      <c r="F3537" t="s">
        <v>9747</v>
      </c>
      <c r="G3537" t="str">
        <f>Table19[[#This Row],[Closing Code]] &amp; " - " &amp; Table19[[#This Row],[Closing Code Description]]</f>
        <v>REPCMPT - Repair Component</v>
      </c>
      <c r="H3537" t="s">
        <v>8896</v>
      </c>
      <c r="I3537" t="s">
        <v>53</v>
      </c>
    </row>
    <row r="3538" spans="2:9" x14ac:dyDescent="0.35">
      <c r="B3538" t="s">
        <v>1730</v>
      </c>
      <c r="C3538" t="s">
        <v>10785</v>
      </c>
      <c r="D3538" t="str">
        <f>Table19[[#This Row],[Asset Class]] &amp; " - " &amp; Table19[[#This Row],[Class Description]]</f>
        <v>MHVLTTRS - Medium/High Voltage Transformer</v>
      </c>
      <c r="E3538" t="s">
        <v>9748</v>
      </c>
      <c r="F3538" t="s">
        <v>9749</v>
      </c>
      <c r="G3538" t="str">
        <f>Table19[[#This Row],[Closing Code]] &amp; " - " &amp; Table19[[#This Row],[Closing Code Description]]</f>
        <v>REPLASS - Replace Asset</v>
      </c>
      <c r="H3538" t="s">
        <v>8896</v>
      </c>
      <c r="I3538" t="s">
        <v>53</v>
      </c>
    </row>
    <row r="3539" spans="2:9" x14ac:dyDescent="0.35">
      <c r="B3539" t="s">
        <v>1730</v>
      </c>
      <c r="C3539" t="s">
        <v>10785</v>
      </c>
      <c r="D3539" t="str">
        <f>Table19[[#This Row],[Asset Class]] &amp; " - " &amp; Table19[[#This Row],[Class Description]]</f>
        <v>MHVLTTRS - Medium/High Voltage Transformer</v>
      </c>
      <c r="E3539" t="s">
        <v>9750</v>
      </c>
      <c r="F3539" t="s">
        <v>9751</v>
      </c>
      <c r="G3539" t="str">
        <f>Table19[[#This Row],[Closing Code]] &amp; " - " &amp; Table19[[#This Row],[Closing Code Description]]</f>
        <v>REPLCMPT - Replace Component</v>
      </c>
      <c r="H3539" t="s">
        <v>8896</v>
      </c>
      <c r="I3539" t="s">
        <v>53</v>
      </c>
    </row>
    <row r="3540" spans="2:9" x14ac:dyDescent="0.35">
      <c r="B3540" t="s">
        <v>1730</v>
      </c>
      <c r="C3540" t="s">
        <v>10785</v>
      </c>
      <c r="D3540" t="str">
        <f>Table19[[#This Row],[Asset Class]] &amp; " - " &amp; Table19[[#This Row],[Class Description]]</f>
        <v>MHVLTTRS - Medium/High Voltage Transformer</v>
      </c>
      <c r="E3540" t="s">
        <v>9752</v>
      </c>
      <c r="F3540" t="s">
        <v>9753</v>
      </c>
      <c r="G3540" t="str">
        <f>Table19[[#This Row],[Closing Code]] &amp; " - " &amp; Table19[[#This Row],[Closing Code Description]]</f>
        <v>REPRASS - Repair Asset</v>
      </c>
      <c r="H3540" t="s">
        <v>8896</v>
      </c>
      <c r="I3540" t="s">
        <v>53</v>
      </c>
    </row>
    <row r="3541" spans="2:9" x14ac:dyDescent="0.35">
      <c r="B3541" t="s">
        <v>1730</v>
      </c>
      <c r="C3541" t="s">
        <v>10785</v>
      </c>
      <c r="D3541" t="str">
        <f>Table19[[#This Row],[Asset Class]] &amp; " - " &amp; Table19[[#This Row],[Class Description]]</f>
        <v>MHVLTTRS - Medium/High Voltage Transformer</v>
      </c>
      <c r="E3541" t="s">
        <v>9754</v>
      </c>
      <c r="F3541" t="s">
        <v>9755</v>
      </c>
      <c r="G3541" t="str">
        <f>Table19[[#This Row],[Closing Code]] &amp; " - " &amp; Table19[[#This Row],[Closing Code Description]]</f>
        <v>UPGRADES - Upgrade</v>
      </c>
      <c r="H3541" t="s">
        <v>8896</v>
      </c>
      <c r="I3541" t="s">
        <v>53</v>
      </c>
    </row>
    <row r="3542" spans="2:9" x14ac:dyDescent="0.35">
      <c r="B3542" t="s">
        <v>444</v>
      </c>
      <c r="C3542" t="s">
        <v>247</v>
      </c>
      <c r="D3542" t="str">
        <f>Table19[[#This Row],[Asset Class]] &amp; " - " &amp; Table19[[#This Row],[Class Description]]</f>
        <v>MNHOL - Manhole</v>
      </c>
      <c r="E3542" t="s">
        <v>9672</v>
      </c>
      <c r="F3542" t="s">
        <v>9673</v>
      </c>
      <c r="G3542" t="str">
        <f>Table19[[#This Row],[Closing Code]] &amp; " - " &amp; Table19[[#This Row],[Closing Code Description]]</f>
        <v>ABNTEMP - Abnormal Temperature</v>
      </c>
      <c r="H3542" t="s">
        <v>8863</v>
      </c>
      <c r="I3542" t="s">
        <v>53</v>
      </c>
    </row>
    <row r="3543" spans="2:9" x14ac:dyDescent="0.35">
      <c r="B3543" t="s">
        <v>444</v>
      </c>
      <c r="C3543" t="s">
        <v>247</v>
      </c>
      <c r="D3543" t="str">
        <f>Table19[[#This Row],[Asset Class]] &amp; " - " &amp; Table19[[#This Row],[Class Description]]</f>
        <v>MNHOL - Manhole</v>
      </c>
      <c r="E3543" t="s">
        <v>9674</v>
      </c>
      <c r="F3543" t="s">
        <v>9675</v>
      </c>
      <c r="G3543" t="str">
        <f>Table19[[#This Row],[Closing Code]] &amp; " - " &amp; Table19[[#This Row],[Closing Code Description]]</f>
        <v>CORROS - Corrosion</v>
      </c>
      <c r="H3543" t="s">
        <v>8863</v>
      </c>
      <c r="I3543" t="s">
        <v>53</v>
      </c>
    </row>
    <row r="3544" spans="2:9" x14ac:dyDescent="0.35">
      <c r="B3544" t="s">
        <v>444</v>
      </c>
      <c r="C3544" t="s">
        <v>247</v>
      </c>
      <c r="D3544" t="str">
        <f>Table19[[#This Row],[Asset Class]] &amp; " - " &amp; Table19[[#This Row],[Class Description]]</f>
        <v>MNHOL - Manhole</v>
      </c>
      <c r="E3544" t="s">
        <v>9676</v>
      </c>
      <c r="F3544" t="s">
        <v>9677</v>
      </c>
      <c r="G3544" t="str">
        <f>Table19[[#This Row],[Closing Code]] &amp; " - " &amp; Table19[[#This Row],[Closing Code Description]]</f>
        <v>ELECTRIP - Electrical Trip Out</v>
      </c>
      <c r="H3544" t="s">
        <v>8863</v>
      </c>
      <c r="I3544" t="s">
        <v>53</v>
      </c>
    </row>
    <row r="3545" spans="2:9" x14ac:dyDescent="0.35">
      <c r="B3545" t="s">
        <v>444</v>
      </c>
      <c r="C3545" t="s">
        <v>247</v>
      </c>
      <c r="D3545" t="str">
        <f>Table19[[#This Row],[Asset Class]] &amp; " - " &amp; Table19[[#This Row],[Class Description]]</f>
        <v>MNHOL - Manhole</v>
      </c>
      <c r="E3545" t="s">
        <v>9678</v>
      </c>
      <c r="F3545" t="s">
        <v>9679</v>
      </c>
      <c r="G3545" t="str">
        <f>Table19[[#This Row],[Closing Code]] &amp; " - " &amp; Table19[[#This Row],[Closing Code Description]]</f>
        <v>EXNOISE - Excessive Noise</v>
      </c>
      <c r="H3545" t="s">
        <v>8863</v>
      </c>
      <c r="I3545" t="s">
        <v>53</v>
      </c>
    </row>
    <row r="3546" spans="2:9" x14ac:dyDescent="0.35">
      <c r="B3546" t="s">
        <v>444</v>
      </c>
      <c r="C3546" t="s">
        <v>247</v>
      </c>
      <c r="D3546" t="str">
        <f>Table19[[#This Row],[Asset Class]] &amp; " - " &amp; Table19[[#This Row],[Class Description]]</f>
        <v>MNHOL - Manhole</v>
      </c>
      <c r="E3546" t="s">
        <v>9680</v>
      </c>
      <c r="F3546" t="s">
        <v>9681</v>
      </c>
      <c r="G3546" t="str">
        <f>Table19[[#This Row],[Closing Code]] &amp; " - " &amp; Table19[[#This Row],[Closing Code Description]]</f>
        <v>EXVIBRTN - Excessive Vibration</v>
      </c>
      <c r="H3546" t="s">
        <v>8863</v>
      </c>
      <c r="I3546" t="s">
        <v>53</v>
      </c>
    </row>
    <row r="3547" spans="2:9" x14ac:dyDescent="0.35">
      <c r="B3547" t="s">
        <v>444</v>
      </c>
      <c r="C3547" t="s">
        <v>247</v>
      </c>
      <c r="D3547" t="str">
        <f>Table19[[#This Row],[Asset Class]] &amp; " - " &amp; Table19[[#This Row],[Class Description]]</f>
        <v>MNHOL - Manhole</v>
      </c>
      <c r="E3547" t="s">
        <v>9682</v>
      </c>
      <c r="F3547" t="s">
        <v>9683</v>
      </c>
      <c r="G3547" t="str">
        <f>Table19[[#This Row],[Closing Code]] &amp; " - " &amp; Table19[[#This Row],[Closing Code Description]]</f>
        <v>JAMMEDEQ - Jammed Equipment</v>
      </c>
      <c r="H3547" t="s">
        <v>8863</v>
      </c>
      <c r="I3547" t="s">
        <v>53</v>
      </c>
    </row>
    <row r="3548" spans="2:9" x14ac:dyDescent="0.35">
      <c r="B3548" t="s">
        <v>444</v>
      </c>
      <c r="C3548" t="s">
        <v>247</v>
      </c>
      <c r="D3548" t="str">
        <f>Table19[[#This Row],[Asset Class]] &amp; " - " &amp; Table19[[#This Row],[Class Description]]</f>
        <v>MNHOL - Manhole</v>
      </c>
      <c r="E3548" t="s">
        <v>9684</v>
      </c>
      <c r="F3548" t="s">
        <v>9685</v>
      </c>
      <c r="G3548" t="str">
        <f>Table19[[#This Row],[Closing Code]] &amp; " - " &amp; Table19[[#This Row],[Closing Code Description]]</f>
        <v>LEAKING - Leaking</v>
      </c>
      <c r="H3548" t="s">
        <v>8863</v>
      </c>
      <c r="I3548" t="s">
        <v>53</v>
      </c>
    </row>
    <row r="3549" spans="2:9" x14ac:dyDescent="0.35">
      <c r="B3549" t="s">
        <v>444</v>
      </c>
      <c r="C3549" t="s">
        <v>247</v>
      </c>
      <c r="D3549" t="str">
        <f>Table19[[#This Row],[Asset Class]] &amp; " - " &amp; Table19[[#This Row],[Class Description]]</f>
        <v>MNHOL - Manhole</v>
      </c>
      <c r="E3549" t="s">
        <v>9686</v>
      </c>
      <c r="F3549" t="s">
        <v>9687</v>
      </c>
      <c r="G3549" t="str">
        <f>Table19[[#This Row],[Closing Code]] &amp; " - " &amp; Table19[[#This Row],[Closing Code Description]]</f>
        <v>LOWPERF - Low Performance</v>
      </c>
      <c r="H3549" t="s">
        <v>8863</v>
      </c>
      <c r="I3549" t="s">
        <v>53</v>
      </c>
    </row>
    <row r="3550" spans="2:9" x14ac:dyDescent="0.35">
      <c r="B3550" t="s">
        <v>444</v>
      </c>
      <c r="C3550" t="s">
        <v>247</v>
      </c>
      <c r="D3550" t="str">
        <f>Table19[[#This Row],[Asset Class]] &amp; " - " &amp; Table19[[#This Row],[Class Description]]</f>
        <v>MNHOL - Manhole</v>
      </c>
      <c r="E3550" t="s">
        <v>9688</v>
      </c>
      <c r="F3550" t="s">
        <v>9689</v>
      </c>
      <c r="G3550" t="str">
        <f>Table19[[#This Row],[Closing Code]] &amp; " - " &amp; Table19[[#This Row],[Closing Code Description]]</f>
        <v>NONOPER - Non-Operational</v>
      </c>
      <c r="H3550" t="s">
        <v>8863</v>
      </c>
      <c r="I3550" t="s">
        <v>53</v>
      </c>
    </row>
    <row r="3551" spans="2:9" x14ac:dyDescent="0.35">
      <c r="B3551" t="s">
        <v>444</v>
      </c>
      <c r="C3551" t="s">
        <v>247</v>
      </c>
      <c r="D3551" t="str">
        <f>Table19[[#This Row],[Asset Class]] &amp; " - " &amp; Table19[[#This Row],[Class Description]]</f>
        <v>MNHOL - Manhole</v>
      </c>
      <c r="E3551" t="s">
        <v>9690</v>
      </c>
      <c r="F3551" t="s">
        <v>9691</v>
      </c>
      <c r="G3551" t="str">
        <f>Table19[[#This Row],[Closing Code]] &amp; " - " &amp; Table19[[#This Row],[Closing Code Description]]</f>
        <v>PHYDMGE - Physical Damage</v>
      </c>
      <c r="H3551" t="s">
        <v>8863</v>
      </c>
      <c r="I3551" t="s">
        <v>53</v>
      </c>
    </row>
    <row r="3552" spans="2:9" x14ac:dyDescent="0.35">
      <c r="B3552" t="s">
        <v>444</v>
      </c>
      <c r="C3552" t="s">
        <v>247</v>
      </c>
      <c r="D3552" t="str">
        <f>Table19[[#This Row],[Asset Class]] &amp; " - " &amp; Table19[[#This Row],[Class Description]]</f>
        <v>MNHOL - Manhole</v>
      </c>
      <c r="E3552" t="s">
        <v>10794</v>
      </c>
      <c r="F3552" t="s">
        <v>10795</v>
      </c>
      <c r="G3552" t="str">
        <f>Table19[[#This Row],[Closing Code]] &amp; " - " &amp; Table19[[#This Row],[Closing Code Description]]</f>
        <v>SAFETY - Safety</v>
      </c>
      <c r="H3552" t="s">
        <v>8863</v>
      </c>
      <c r="I3552" t="s">
        <v>53</v>
      </c>
    </row>
    <row r="3553" spans="2:9" x14ac:dyDescent="0.35">
      <c r="B3553" t="s">
        <v>444</v>
      </c>
      <c r="C3553" t="s">
        <v>247</v>
      </c>
      <c r="D3553" t="str">
        <f>Table19[[#This Row],[Asset Class]] &amp; " - " &amp; Table19[[#This Row],[Class Description]]</f>
        <v>MNHOL - Manhole</v>
      </c>
      <c r="E3553" t="s">
        <v>9692</v>
      </c>
      <c r="F3553" t="s">
        <v>9693</v>
      </c>
      <c r="G3553" t="str">
        <f>Table19[[#This Row],[Closing Code]] &amp; " - " &amp; Table19[[#This Row],[Closing Code Description]]</f>
        <v>UNSMELL - Unusual Smell</v>
      </c>
      <c r="H3553" t="s">
        <v>8863</v>
      </c>
      <c r="I3553" t="s">
        <v>53</v>
      </c>
    </row>
    <row r="3554" spans="2:9" x14ac:dyDescent="0.35">
      <c r="B3554" t="s">
        <v>444</v>
      </c>
      <c r="C3554" t="s">
        <v>247</v>
      </c>
      <c r="D3554" t="str">
        <f>Table19[[#This Row],[Asset Class]] &amp; " - " &amp; Table19[[#This Row],[Class Description]]</f>
        <v>MNHOL - Manhole</v>
      </c>
      <c r="E3554" t="s">
        <v>9694</v>
      </c>
      <c r="F3554" t="s">
        <v>9695</v>
      </c>
      <c r="G3554" t="str">
        <f>Table19[[#This Row],[Closing Code]] &amp; " - " &amp; Table19[[#This Row],[Closing Code Description]]</f>
        <v>UNSMOKE - Unusual Smoke</v>
      </c>
      <c r="H3554" t="s">
        <v>8863</v>
      </c>
      <c r="I3554" t="s">
        <v>53</v>
      </c>
    </row>
    <row r="3555" spans="2:9" x14ac:dyDescent="0.35">
      <c r="B3555" t="s">
        <v>444</v>
      </c>
      <c r="C3555" t="s">
        <v>247</v>
      </c>
      <c r="D3555" t="str">
        <f>Table19[[#This Row],[Asset Class]] &amp; " - " &amp; Table19[[#This Row],[Class Description]]</f>
        <v>MNHOL - Manhole</v>
      </c>
      <c r="E3555" t="s">
        <v>10796</v>
      </c>
      <c r="F3555" t="s">
        <v>10797</v>
      </c>
      <c r="G3555" t="str">
        <f>Table19[[#This Row],[Closing Code]] &amp; " - " &amp; Table19[[#This Row],[Closing Code Description]]</f>
        <v>MHCOVDET - Manhole Cover Deteriorated</v>
      </c>
      <c r="H3555" t="s">
        <v>8876</v>
      </c>
      <c r="I3555" t="s">
        <v>53</v>
      </c>
    </row>
    <row r="3556" spans="2:9" x14ac:dyDescent="0.35">
      <c r="B3556" t="s">
        <v>444</v>
      </c>
      <c r="C3556" t="s">
        <v>247</v>
      </c>
      <c r="D3556" t="str">
        <f>Table19[[#This Row],[Asset Class]] &amp; " - " &amp; Table19[[#This Row],[Class Description]]</f>
        <v>MNHOL - Manhole</v>
      </c>
      <c r="E3556" t="s">
        <v>10798</v>
      </c>
      <c r="F3556" t="s">
        <v>10799</v>
      </c>
      <c r="G3556" t="str">
        <f>Table19[[#This Row],[Closing Code]] &amp; " - " &amp; Table19[[#This Row],[Closing Code Description]]</f>
        <v>MHCOVMIS - Manhole Cover Missing</v>
      </c>
      <c r="H3556" t="s">
        <v>8876</v>
      </c>
      <c r="I3556" t="s">
        <v>53</v>
      </c>
    </row>
    <row r="3557" spans="2:9" x14ac:dyDescent="0.35">
      <c r="B3557" t="s">
        <v>444</v>
      </c>
      <c r="C3557" t="s">
        <v>247</v>
      </c>
      <c r="D3557" t="str">
        <f>Table19[[#This Row],[Asset Class]] &amp; " - " &amp; Table19[[#This Row],[Class Description]]</f>
        <v>MNHOL - Manhole</v>
      </c>
      <c r="E3557" t="s">
        <v>10800</v>
      </c>
      <c r="F3557" t="s">
        <v>10801</v>
      </c>
      <c r="G3557" t="str">
        <f>Table19[[#This Row],[Closing Code]] &amp; " - " &amp; Table19[[#This Row],[Closing Code Description]]</f>
        <v>MHCRDET - Manhole cover and ring deteriorated</v>
      </c>
      <c r="H3557" t="s">
        <v>8876</v>
      </c>
      <c r="I3557" t="s">
        <v>53</v>
      </c>
    </row>
    <row r="3558" spans="2:9" x14ac:dyDescent="0.35">
      <c r="B3558" t="s">
        <v>444</v>
      </c>
      <c r="C3558" t="s">
        <v>247</v>
      </c>
      <c r="D3558" t="str">
        <f>Table19[[#This Row],[Asset Class]] &amp; " - " &amp; Table19[[#This Row],[Class Description]]</f>
        <v>MNHOL - Manhole</v>
      </c>
      <c r="E3558" t="s">
        <v>9698</v>
      </c>
      <c r="F3558" t="s">
        <v>9699</v>
      </c>
      <c r="G3558" t="str">
        <f>Table19[[#This Row],[Closing Code]] &amp; " - " &amp; Table19[[#This Row],[Closing Code Description]]</f>
        <v>ACCIDENT - Accident</v>
      </c>
      <c r="H3558" t="s">
        <v>8878</v>
      </c>
      <c r="I3558" t="s">
        <v>53</v>
      </c>
    </row>
    <row r="3559" spans="2:9" x14ac:dyDescent="0.35">
      <c r="B3559" t="s">
        <v>444</v>
      </c>
      <c r="C3559" t="s">
        <v>247</v>
      </c>
      <c r="D3559" t="str">
        <f>Table19[[#This Row],[Asset Class]] &amp; " - " &amp; Table19[[#This Row],[Class Description]]</f>
        <v>MNHOL - Manhole</v>
      </c>
      <c r="E3559" t="s">
        <v>9700</v>
      </c>
      <c r="F3559" t="s">
        <v>9701</v>
      </c>
      <c r="G3559" t="str">
        <f>Table19[[#This Row],[Closing Code]] &amp; " - " &amp; Table19[[#This Row],[Closing Code Description]]</f>
        <v>ACCWEAR - Accelerated Wear</v>
      </c>
      <c r="H3559" t="s">
        <v>8878</v>
      </c>
      <c r="I3559" t="s">
        <v>53</v>
      </c>
    </row>
    <row r="3560" spans="2:9" x14ac:dyDescent="0.35">
      <c r="B3560" t="s">
        <v>444</v>
      </c>
      <c r="C3560" t="s">
        <v>247</v>
      </c>
      <c r="D3560" t="str">
        <f>Table19[[#This Row],[Asset Class]] &amp; " - " &amp; Table19[[#This Row],[Class Description]]</f>
        <v>MNHOL - Manhole</v>
      </c>
      <c r="E3560" t="s">
        <v>9702</v>
      </c>
      <c r="F3560" t="s">
        <v>9703</v>
      </c>
      <c r="G3560" t="str">
        <f>Table19[[#This Row],[Closing Code]] &amp; " - " &amp; Table19[[#This Row],[Closing Code Description]]</f>
        <v>ACTGOD - Weather condition/Forces of nature or Act of God</v>
      </c>
      <c r="H3560" t="s">
        <v>8878</v>
      </c>
      <c r="I3560" t="s">
        <v>53</v>
      </c>
    </row>
    <row r="3561" spans="2:9" x14ac:dyDescent="0.35">
      <c r="B3561" t="s">
        <v>444</v>
      </c>
      <c r="C3561" t="s">
        <v>247</v>
      </c>
      <c r="D3561" t="str">
        <f>Table19[[#This Row],[Asset Class]] &amp; " - " &amp; Table19[[#This Row],[Class Description]]</f>
        <v>MNHOL - Manhole</v>
      </c>
      <c r="E3561" t="s">
        <v>9704</v>
      </c>
      <c r="F3561" t="s">
        <v>9705</v>
      </c>
      <c r="G3561" t="str">
        <f>Table19[[#This Row],[Closing Code]] &amp; " - " &amp; Table19[[#This Row],[Closing Code Description]]</f>
        <v>CONTAM - Contamination</v>
      </c>
      <c r="H3561" t="s">
        <v>8878</v>
      </c>
      <c r="I3561" t="s">
        <v>53</v>
      </c>
    </row>
    <row r="3562" spans="2:9" x14ac:dyDescent="0.35">
      <c r="B3562" t="s">
        <v>444</v>
      </c>
      <c r="C3562" t="s">
        <v>247</v>
      </c>
      <c r="D3562" t="str">
        <f>Table19[[#This Row],[Asset Class]] &amp; " - " &amp; Table19[[#This Row],[Class Description]]</f>
        <v>MNHOL - Manhole</v>
      </c>
      <c r="E3562" t="s">
        <v>10073</v>
      </c>
      <c r="F3562" t="s">
        <v>9675</v>
      </c>
      <c r="G3562" t="str">
        <f>Table19[[#This Row],[Closing Code]] &amp; " - " &amp; Table19[[#This Row],[Closing Code Description]]</f>
        <v>CORRSION - Corrosion</v>
      </c>
      <c r="H3562" t="s">
        <v>8878</v>
      </c>
      <c r="I3562" t="s">
        <v>53</v>
      </c>
    </row>
    <row r="3563" spans="2:9" x14ac:dyDescent="0.35">
      <c r="B3563" t="s">
        <v>444</v>
      </c>
      <c r="C3563" t="s">
        <v>247</v>
      </c>
      <c r="D3563" t="str">
        <f>Table19[[#This Row],[Asset Class]] &amp; " - " &amp; Table19[[#This Row],[Class Description]]</f>
        <v>MNHOL - Manhole</v>
      </c>
      <c r="E3563" t="s">
        <v>9706</v>
      </c>
      <c r="F3563" t="s">
        <v>9707</v>
      </c>
      <c r="G3563" t="str">
        <f>Table19[[#This Row],[Closing Code]] &amp; " - " &amp; Table19[[#This Row],[Closing Code Description]]</f>
        <v>DEFASSET - Defective Asset</v>
      </c>
      <c r="H3563" t="s">
        <v>8878</v>
      </c>
      <c r="I3563" t="s">
        <v>53</v>
      </c>
    </row>
    <row r="3564" spans="2:9" x14ac:dyDescent="0.35">
      <c r="B3564" t="s">
        <v>444</v>
      </c>
      <c r="C3564" t="s">
        <v>247</v>
      </c>
      <c r="D3564" t="str">
        <f>Table19[[#This Row],[Asset Class]] &amp; " - " &amp; Table19[[#This Row],[Class Description]]</f>
        <v>MNHOL - Manhole</v>
      </c>
      <c r="E3564" t="s">
        <v>9708</v>
      </c>
      <c r="F3564" t="s">
        <v>9709</v>
      </c>
      <c r="G3564" t="str">
        <f>Table19[[#This Row],[Closing Code]] &amp; " - " &amp; Table19[[#This Row],[Closing Code Description]]</f>
        <v>EXLOAD - Excessive Load</v>
      </c>
      <c r="H3564" t="s">
        <v>8878</v>
      </c>
      <c r="I3564" t="s">
        <v>53</v>
      </c>
    </row>
    <row r="3565" spans="2:9" x14ac:dyDescent="0.35">
      <c r="B3565" t="s">
        <v>444</v>
      </c>
      <c r="C3565" t="s">
        <v>247</v>
      </c>
      <c r="D3565" t="str">
        <f>Table19[[#This Row],[Asset Class]] &amp; " - " &amp; Table19[[#This Row],[Class Description]]</f>
        <v>MNHOL - Manhole</v>
      </c>
      <c r="E3565" t="s">
        <v>9710</v>
      </c>
      <c r="F3565" t="s">
        <v>9711</v>
      </c>
      <c r="G3565" t="str">
        <f>Table19[[#This Row],[Closing Code]] &amp; " - " &amp; Table19[[#This Row],[Closing Code Description]]</f>
        <v>IMPRMNT - Improper Maintenance</v>
      </c>
      <c r="H3565" t="s">
        <v>8878</v>
      </c>
      <c r="I3565" t="s">
        <v>53</v>
      </c>
    </row>
    <row r="3566" spans="2:9" x14ac:dyDescent="0.35">
      <c r="B3566" t="s">
        <v>444</v>
      </c>
      <c r="C3566" t="s">
        <v>247</v>
      </c>
      <c r="D3566" t="str">
        <f>Table19[[#This Row],[Asset Class]] &amp; " - " &amp; Table19[[#This Row],[Class Description]]</f>
        <v>MNHOL - Manhole</v>
      </c>
      <c r="E3566" t="s">
        <v>9712</v>
      </c>
      <c r="F3566" t="s">
        <v>9713</v>
      </c>
      <c r="G3566" t="str">
        <f>Table19[[#This Row],[Closing Code]] &amp; " - " &amp; Table19[[#This Row],[Closing Code Description]]</f>
        <v>INSLUBR - Insufficient Lubrication</v>
      </c>
      <c r="H3566" t="s">
        <v>8878</v>
      </c>
      <c r="I3566" t="s">
        <v>53</v>
      </c>
    </row>
    <row r="3567" spans="2:9" x14ac:dyDescent="0.35">
      <c r="B3567" t="s">
        <v>444</v>
      </c>
      <c r="C3567" t="s">
        <v>247</v>
      </c>
      <c r="D3567" t="str">
        <f>Table19[[#This Row],[Asset Class]] &amp; " - " &amp; Table19[[#This Row],[Class Description]]</f>
        <v>MNHOL - Manhole</v>
      </c>
      <c r="E3567" t="s">
        <v>9714</v>
      </c>
      <c r="F3567" t="s">
        <v>9715</v>
      </c>
      <c r="G3567" t="str">
        <f>Table19[[#This Row],[Closing Code]] &amp; " - " &amp; Table19[[#This Row],[Closing Code Description]]</f>
        <v>LACKTRN - Lack of/ Inadequate Training</v>
      </c>
      <c r="H3567" t="s">
        <v>8878</v>
      </c>
      <c r="I3567" t="s">
        <v>53</v>
      </c>
    </row>
    <row r="3568" spans="2:9" x14ac:dyDescent="0.35">
      <c r="B3568" t="s">
        <v>444</v>
      </c>
      <c r="C3568" t="s">
        <v>247</v>
      </c>
      <c r="D3568" t="str">
        <f>Table19[[#This Row],[Asset Class]] &amp; " - " &amp; Table19[[#This Row],[Class Description]]</f>
        <v>MNHOL - Manhole</v>
      </c>
      <c r="E3568" t="s">
        <v>9716</v>
      </c>
      <c r="F3568" t="s">
        <v>9717</v>
      </c>
      <c r="G3568" t="str">
        <f>Table19[[#This Row],[Closing Code]] &amp; " - " &amp; Table19[[#This Row],[Closing Code Description]]</f>
        <v>MISSCMP - Loose/ Missing Component</v>
      </c>
      <c r="H3568" t="s">
        <v>8878</v>
      </c>
      <c r="I3568" t="s">
        <v>53</v>
      </c>
    </row>
    <row r="3569" spans="2:9" x14ac:dyDescent="0.35">
      <c r="B3569" t="s">
        <v>444</v>
      </c>
      <c r="C3569" t="s">
        <v>247</v>
      </c>
      <c r="D3569" t="str">
        <f>Table19[[#This Row],[Asset Class]] &amp; " - " &amp; Table19[[#This Row],[Class Description]]</f>
        <v>MNHOL - Manhole</v>
      </c>
      <c r="E3569" t="s">
        <v>9718</v>
      </c>
      <c r="F3569" t="s">
        <v>9719</v>
      </c>
      <c r="G3569" t="str">
        <f>Table19[[#This Row],[Closing Code]] &amp; " - " &amp; Table19[[#This Row],[Closing Code Description]]</f>
        <v>NRMWEAR - Normal Wear</v>
      </c>
      <c r="H3569" t="s">
        <v>8878</v>
      </c>
      <c r="I3569" t="s">
        <v>53</v>
      </c>
    </row>
    <row r="3570" spans="2:9" x14ac:dyDescent="0.35">
      <c r="B3570" t="s">
        <v>444</v>
      </c>
      <c r="C3570" t="s">
        <v>247</v>
      </c>
      <c r="D3570" t="str">
        <f>Table19[[#This Row],[Asset Class]] &amp; " - " &amp; Table19[[#This Row],[Class Description]]</f>
        <v>MNHOL - Manhole</v>
      </c>
      <c r="E3570" t="s">
        <v>9720</v>
      </c>
      <c r="F3570" t="s">
        <v>9721</v>
      </c>
      <c r="G3570" t="str">
        <f>Table19[[#This Row],[Closing Code]] &amp; " - " &amp; Table19[[#This Row],[Closing Code Description]]</f>
        <v>OTHER - Other (specify)</v>
      </c>
      <c r="H3570" t="s">
        <v>8878</v>
      </c>
      <c r="I3570" t="s">
        <v>53</v>
      </c>
    </row>
    <row r="3571" spans="2:9" x14ac:dyDescent="0.35">
      <c r="B3571" t="s">
        <v>444</v>
      </c>
      <c r="C3571" t="s">
        <v>247</v>
      </c>
      <c r="D3571" t="str">
        <f>Table19[[#This Row],[Asset Class]] &amp; " - " &amp; Table19[[#This Row],[Class Description]]</f>
        <v>MNHOL - Manhole</v>
      </c>
      <c r="E3571" t="s">
        <v>9722</v>
      </c>
      <c r="F3571" t="s">
        <v>9723</v>
      </c>
      <c r="G3571" t="str">
        <f>Table19[[#This Row],[Closing Code]] &amp; " - " &amp; Table19[[#This Row],[Closing Code Description]]</f>
        <v>PRINSTAL - Poor Installation</v>
      </c>
      <c r="H3571" t="s">
        <v>8878</v>
      </c>
      <c r="I3571" t="s">
        <v>53</v>
      </c>
    </row>
    <row r="3572" spans="2:9" x14ac:dyDescent="0.35">
      <c r="B3572" t="s">
        <v>444</v>
      </c>
      <c r="C3572" t="s">
        <v>247</v>
      </c>
      <c r="D3572" t="str">
        <f>Table19[[#This Row],[Asset Class]] &amp; " - " &amp; Table19[[#This Row],[Class Description]]</f>
        <v>MNHOL - Manhole</v>
      </c>
      <c r="E3572" t="s">
        <v>9724</v>
      </c>
      <c r="F3572" t="s">
        <v>9725</v>
      </c>
      <c r="G3572" t="str">
        <f>Table19[[#This Row],[Closing Code]] &amp; " - " &amp; Table19[[#This Row],[Closing Code Description]]</f>
        <v>PROCISSU - Procedure Issue</v>
      </c>
      <c r="H3572" t="s">
        <v>8878</v>
      </c>
      <c r="I3572" t="s">
        <v>53</v>
      </c>
    </row>
    <row r="3573" spans="2:9" x14ac:dyDescent="0.35">
      <c r="B3573" t="s">
        <v>444</v>
      </c>
      <c r="C3573" t="s">
        <v>247</v>
      </c>
      <c r="D3573" t="str">
        <f>Table19[[#This Row],[Asset Class]] &amp; " - " &amp; Table19[[#This Row],[Class Description]]</f>
        <v>MNHOL - Manhole</v>
      </c>
      <c r="E3573" t="s">
        <v>9726</v>
      </c>
      <c r="F3573" t="s">
        <v>9727</v>
      </c>
      <c r="G3573" t="str">
        <f>Table19[[#This Row],[Closing Code]] &amp; " - " &amp; Table19[[#This Row],[Closing Code Description]]</f>
        <v>UTLFAIL - Utility Failure</v>
      </c>
      <c r="H3573" t="s">
        <v>8878</v>
      </c>
      <c r="I3573" t="s">
        <v>53</v>
      </c>
    </row>
    <row r="3574" spans="2:9" x14ac:dyDescent="0.35">
      <c r="B3574" t="s">
        <v>444</v>
      </c>
      <c r="C3574" t="s">
        <v>247</v>
      </c>
      <c r="D3574" t="str">
        <f>Table19[[#This Row],[Asset Class]] &amp; " - " &amp; Table19[[#This Row],[Class Description]]</f>
        <v>MNHOL - Manhole</v>
      </c>
      <c r="E3574" t="s">
        <v>9728</v>
      </c>
      <c r="F3574" t="s">
        <v>9729</v>
      </c>
      <c r="G3574" t="str">
        <f>Table19[[#This Row],[Closing Code]] &amp; " - " &amp; Table19[[#This Row],[Closing Code Description]]</f>
        <v>VNDLSM - Vandalism</v>
      </c>
      <c r="H3574" t="s">
        <v>8878</v>
      </c>
      <c r="I3574" t="s">
        <v>53</v>
      </c>
    </row>
    <row r="3575" spans="2:9" x14ac:dyDescent="0.35">
      <c r="B3575" t="s">
        <v>444</v>
      </c>
      <c r="C3575" t="s">
        <v>247</v>
      </c>
      <c r="D3575" t="str">
        <f>Table19[[#This Row],[Asset Class]] &amp; " - " &amp; Table19[[#This Row],[Class Description]]</f>
        <v>MNHOL - Manhole</v>
      </c>
      <c r="E3575" t="s">
        <v>9730</v>
      </c>
      <c r="F3575" t="s">
        <v>9731</v>
      </c>
      <c r="G3575" t="str">
        <f>Table19[[#This Row],[Closing Code]] &amp; " - " &amp; Table19[[#This Row],[Closing Code Description]]</f>
        <v>WORNCMPT - Defective/ Worn Component</v>
      </c>
      <c r="H3575" t="s">
        <v>8878</v>
      </c>
      <c r="I3575" t="s">
        <v>53</v>
      </c>
    </row>
    <row r="3576" spans="2:9" x14ac:dyDescent="0.35">
      <c r="B3576" t="s">
        <v>444</v>
      </c>
      <c r="C3576" t="s">
        <v>247</v>
      </c>
      <c r="D3576" t="str">
        <f>Table19[[#This Row],[Asset Class]] &amp; " - " &amp; Table19[[#This Row],[Class Description]]</f>
        <v>MNHOL - Manhole</v>
      </c>
      <c r="E3576" t="s">
        <v>9732</v>
      </c>
      <c r="F3576" t="s">
        <v>9733</v>
      </c>
      <c r="G3576" t="str">
        <f>Table19[[#This Row],[Closing Code]] &amp; " - " &amp; Table19[[#This Row],[Closing Code Description]]</f>
        <v>ADJUSTD - Adjusted</v>
      </c>
      <c r="H3576" t="s">
        <v>8896</v>
      </c>
      <c r="I3576" t="s">
        <v>53</v>
      </c>
    </row>
    <row r="3577" spans="2:9" x14ac:dyDescent="0.35">
      <c r="B3577" t="s">
        <v>444</v>
      </c>
      <c r="C3577" t="s">
        <v>247</v>
      </c>
      <c r="D3577" t="str">
        <f>Table19[[#This Row],[Asset Class]] &amp; " - " &amp; Table19[[#This Row],[Class Description]]</f>
        <v>MNHOL - Manhole</v>
      </c>
      <c r="E3577" t="s">
        <v>9734</v>
      </c>
      <c r="F3577" t="s">
        <v>9735</v>
      </c>
      <c r="G3577" t="str">
        <f>Table19[[#This Row],[Closing Code]] &amp; " - " &amp; Table19[[#This Row],[Closing Code Description]]</f>
        <v>DECOMM - Decommission</v>
      </c>
      <c r="H3577" t="s">
        <v>8896</v>
      </c>
      <c r="I3577" t="s">
        <v>53</v>
      </c>
    </row>
    <row r="3578" spans="2:9" x14ac:dyDescent="0.35">
      <c r="B3578" t="s">
        <v>444</v>
      </c>
      <c r="C3578" t="s">
        <v>247</v>
      </c>
      <c r="D3578" t="str">
        <f>Table19[[#This Row],[Asset Class]] &amp; " - " &amp; Table19[[#This Row],[Class Description]]</f>
        <v>MNHOL - Manhole</v>
      </c>
      <c r="E3578" t="s">
        <v>9736</v>
      </c>
      <c r="F3578" t="s">
        <v>9737</v>
      </c>
      <c r="G3578" t="str">
        <f>Table19[[#This Row],[Closing Code]] &amp; " - " &amp; Table19[[#This Row],[Closing Code Description]]</f>
        <v>DECONTME - Decontaminate</v>
      </c>
      <c r="H3578" t="s">
        <v>8896</v>
      </c>
      <c r="I3578" t="s">
        <v>53</v>
      </c>
    </row>
    <row r="3579" spans="2:9" x14ac:dyDescent="0.35">
      <c r="B3579" t="s">
        <v>444</v>
      </c>
      <c r="C3579" t="s">
        <v>247</v>
      </c>
      <c r="D3579" t="str">
        <f>Table19[[#This Row],[Asset Class]] &amp; " - " &amp; Table19[[#This Row],[Class Description]]</f>
        <v>MNHOL - Manhole</v>
      </c>
      <c r="E3579" t="s">
        <v>9738</v>
      </c>
      <c r="F3579" t="s">
        <v>9739</v>
      </c>
      <c r="G3579" t="str">
        <f>Table19[[#This Row],[Closing Code]] &amp; " - " &amp; Table19[[#This Row],[Closing Code Description]]</f>
        <v>DONOTHIN - Do Nothing</v>
      </c>
      <c r="H3579" t="s">
        <v>8896</v>
      </c>
      <c r="I3579" t="s">
        <v>53</v>
      </c>
    </row>
    <row r="3580" spans="2:9" x14ac:dyDescent="0.35">
      <c r="B3580" t="s">
        <v>444</v>
      </c>
      <c r="C3580" t="s">
        <v>247</v>
      </c>
      <c r="D3580" t="str">
        <f>Table19[[#This Row],[Asset Class]] &amp; " - " &amp; Table19[[#This Row],[Class Description]]</f>
        <v>MNHOL - Manhole</v>
      </c>
      <c r="E3580" t="s">
        <v>9740</v>
      </c>
      <c r="F3580" t="s">
        <v>9741</v>
      </c>
      <c r="G3580" t="str">
        <f>Table19[[#This Row],[Closing Code]] &amp; " - " &amp; Table19[[#This Row],[Closing Code Description]]</f>
        <v>LUBRCTE - Lubricate</v>
      </c>
      <c r="H3580" t="s">
        <v>8896</v>
      </c>
      <c r="I3580" t="s">
        <v>53</v>
      </c>
    </row>
    <row r="3581" spans="2:9" x14ac:dyDescent="0.35">
      <c r="B3581" t="s">
        <v>444</v>
      </c>
      <c r="C3581" t="s">
        <v>247</v>
      </c>
      <c r="D3581" t="str">
        <f>Table19[[#This Row],[Asset Class]] &amp; " - " &amp; Table19[[#This Row],[Class Description]]</f>
        <v>MNHOL - Manhole</v>
      </c>
      <c r="E3581" t="s">
        <v>9720</v>
      </c>
      <c r="F3581" t="s">
        <v>9721</v>
      </c>
      <c r="G3581" t="str">
        <f>Table19[[#This Row],[Closing Code]] &amp; " - " &amp; Table19[[#This Row],[Closing Code Description]]</f>
        <v>OTHER - Other (specify)</v>
      </c>
      <c r="H3581" t="s">
        <v>8896</v>
      </c>
      <c r="I3581" t="s">
        <v>53</v>
      </c>
    </row>
    <row r="3582" spans="2:9" x14ac:dyDescent="0.35">
      <c r="B3582" t="s">
        <v>444</v>
      </c>
      <c r="C3582" t="s">
        <v>247</v>
      </c>
      <c r="D3582" t="str">
        <f>Table19[[#This Row],[Asset Class]] &amp; " - " &amp; Table19[[#This Row],[Class Description]]</f>
        <v>MNHOL - Manhole</v>
      </c>
      <c r="E3582" t="s">
        <v>9742</v>
      </c>
      <c r="F3582" t="s">
        <v>9743</v>
      </c>
      <c r="G3582" t="str">
        <f>Table19[[#This Row],[Closing Code]] &amp; " - " &amp; Table19[[#This Row],[Closing Code Description]]</f>
        <v>RECALBRT - Recalibrate</v>
      </c>
      <c r="H3582" t="s">
        <v>8896</v>
      </c>
      <c r="I3582" t="s">
        <v>53</v>
      </c>
    </row>
    <row r="3583" spans="2:9" x14ac:dyDescent="0.35">
      <c r="B3583" t="s">
        <v>444</v>
      </c>
      <c r="C3583" t="s">
        <v>247</v>
      </c>
      <c r="D3583" t="str">
        <f>Table19[[#This Row],[Asset Class]] &amp; " - " &amp; Table19[[#This Row],[Class Description]]</f>
        <v>MNHOL - Manhole</v>
      </c>
      <c r="E3583" t="s">
        <v>9744</v>
      </c>
      <c r="F3583" t="s">
        <v>9745</v>
      </c>
      <c r="G3583" t="str">
        <f>Table19[[#This Row],[Closing Code]] &amp; " - " &amp; Table19[[#This Row],[Closing Code Description]]</f>
        <v>REMVOBT - Remove Obstruction</v>
      </c>
      <c r="H3583" t="s">
        <v>8896</v>
      </c>
      <c r="I3583" t="s">
        <v>53</v>
      </c>
    </row>
    <row r="3584" spans="2:9" x14ac:dyDescent="0.35">
      <c r="B3584" t="s">
        <v>444</v>
      </c>
      <c r="C3584" t="s">
        <v>247</v>
      </c>
      <c r="D3584" t="str">
        <f>Table19[[#This Row],[Asset Class]] &amp; " - " &amp; Table19[[#This Row],[Class Description]]</f>
        <v>MNHOL - Manhole</v>
      </c>
      <c r="E3584" t="s">
        <v>9746</v>
      </c>
      <c r="F3584" t="s">
        <v>9747</v>
      </c>
      <c r="G3584" t="str">
        <f>Table19[[#This Row],[Closing Code]] &amp; " - " &amp; Table19[[#This Row],[Closing Code Description]]</f>
        <v>REPCMPT - Repair Component</v>
      </c>
      <c r="H3584" t="s">
        <v>8896</v>
      </c>
      <c r="I3584" t="s">
        <v>53</v>
      </c>
    </row>
    <row r="3585" spans="2:9" x14ac:dyDescent="0.35">
      <c r="B3585" t="s">
        <v>444</v>
      </c>
      <c r="C3585" t="s">
        <v>247</v>
      </c>
      <c r="D3585" t="str">
        <f>Table19[[#This Row],[Asset Class]] &amp; " - " &amp; Table19[[#This Row],[Class Description]]</f>
        <v>MNHOL - Manhole</v>
      </c>
      <c r="E3585" t="s">
        <v>9776</v>
      </c>
      <c r="F3585" t="s">
        <v>9777</v>
      </c>
      <c r="G3585" t="str">
        <f>Table19[[#This Row],[Closing Code]] &amp; " - " &amp; Table19[[#This Row],[Closing Code Description]]</f>
        <v>REPLACE - Replace</v>
      </c>
      <c r="H3585" t="s">
        <v>8896</v>
      </c>
      <c r="I3585" t="s">
        <v>53</v>
      </c>
    </row>
    <row r="3586" spans="2:9" x14ac:dyDescent="0.35">
      <c r="B3586" t="s">
        <v>444</v>
      </c>
      <c r="C3586" t="s">
        <v>247</v>
      </c>
      <c r="D3586" t="str">
        <f>Table19[[#This Row],[Asset Class]] &amp; " - " &amp; Table19[[#This Row],[Class Description]]</f>
        <v>MNHOL - Manhole</v>
      </c>
      <c r="E3586" t="s">
        <v>9748</v>
      </c>
      <c r="F3586" t="s">
        <v>9749</v>
      </c>
      <c r="G3586" t="str">
        <f>Table19[[#This Row],[Closing Code]] &amp; " - " &amp; Table19[[#This Row],[Closing Code Description]]</f>
        <v>REPLASS - Replace Asset</v>
      </c>
      <c r="H3586" t="s">
        <v>8896</v>
      </c>
      <c r="I3586" t="s">
        <v>53</v>
      </c>
    </row>
    <row r="3587" spans="2:9" x14ac:dyDescent="0.35">
      <c r="B3587" t="s">
        <v>444</v>
      </c>
      <c r="C3587" t="s">
        <v>247</v>
      </c>
      <c r="D3587" t="str">
        <f>Table19[[#This Row],[Asset Class]] &amp; " - " &amp; Table19[[#This Row],[Class Description]]</f>
        <v>MNHOL - Manhole</v>
      </c>
      <c r="E3587" t="s">
        <v>9750</v>
      </c>
      <c r="F3587" t="s">
        <v>9751</v>
      </c>
      <c r="G3587" t="str">
        <f>Table19[[#This Row],[Closing Code]] &amp; " - " &amp; Table19[[#This Row],[Closing Code Description]]</f>
        <v>REPLCMPT - Replace Component</v>
      </c>
      <c r="H3587" t="s">
        <v>8896</v>
      </c>
      <c r="I3587" t="s">
        <v>53</v>
      </c>
    </row>
    <row r="3588" spans="2:9" x14ac:dyDescent="0.35">
      <c r="B3588" t="s">
        <v>444</v>
      </c>
      <c r="C3588" t="s">
        <v>247</v>
      </c>
      <c r="D3588" t="str">
        <f>Table19[[#This Row],[Asset Class]] &amp; " - " &amp; Table19[[#This Row],[Class Description]]</f>
        <v>MNHOL - Manhole</v>
      </c>
      <c r="E3588" t="s">
        <v>9752</v>
      </c>
      <c r="F3588" t="s">
        <v>9753</v>
      </c>
      <c r="G3588" t="str">
        <f>Table19[[#This Row],[Closing Code]] &amp; " - " &amp; Table19[[#This Row],[Closing Code Description]]</f>
        <v>REPRASS - Repair Asset</v>
      </c>
      <c r="H3588" t="s">
        <v>8896</v>
      </c>
      <c r="I3588" t="s">
        <v>53</v>
      </c>
    </row>
    <row r="3589" spans="2:9" x14ac:dyDescent="0.35">
      <c r="B3589" t="s">
        <v>444</v>
      </c>
      <c r="C3589" t="s">
        <v>247</v>
      </c>
      <c r="D3589" t="str">
        <f>Table19[[#This Row],[Asset Class]] &amp; " - " &amp; Table19[[#This Row],[Class Description]]</f>
        <v>MNHOL - Manhole</v>
      </c>
      <c r="E3589" t="s">
        <v>9754</v>
      </c>
      <c r="F3589" t="s">
        <v>9755</v>
      </c>
      <c r="G3589" t="str">
        <f>Table19[[#This Row],[Closing Code]] &amp; " - " &amp; Table19[[#This Row],[Closing Code Description]]</f>
        <v>UPGRADES - Upgrade</v>
      </c>
      <c r="H3589" t="s">
        <v>8896</v>
      </c>
      <c r="I3589" t="s">
        <v>53</v>
      </c>
    </row>
    <row r="3590" spans="2:9" x14ac:dyDescent="0.35">
      <c r="B3590" t="s">
        <v>338</v>
      </c>
      <c r="C3590" t="s">
        <v>10802</v>
      </c>
      <c r="D3590" t="str">
        <f>Table19[[#This Row],[Asset Class]] &amp; " - " &amp; Table19[[#This Row],[Class Description]]</f>
        <v>MTRCONT - Motor Control Centers (MCC)</v>
      </c>
      <c r="E3590" t="s">
        <v>9672</v>
      </c>
      <c r="F3590" t="s">
        <v>9673</v>
      </c>
      <c r="G3590" t="str">
        <f>Table19[[#This Row],[Closing Code]] &amp; " - " &amp; Table19[[#This Row],[Closing Code Description]]</f>
        <v>ABNTEMP - Abnormal Temperature</v>
      </c>
      <c r="H3590" t="s">
        <v>8863</v>
      </c>
      <c r="I3590" t="s">
        <v>53</v>
      </c>
    </row>
    <row r="3591" spans="2:9" x14ac:dyDescent="0.35">
      <c r="B3591" t="s">
        <v>338</v>
      </c>
      <c r="C3591" t="s">
        <v>10802</v>
      </c>
      <c r="D3591" t="str">
        <f>Table19[[#This Row],[Asset Class]] &amp; " - " &amp; Table19[[#This Row],[Class Description]]</f>
        <v>MTRCONT - Motor Control Centers (MCC)</v>
      </c>
      <c r="E3591" t="s">
        <v>9674</v>
      </c>
      <c r="F3591" t="s">
        <v>9675</v>
      </c>
      <c r="G3591" t="str">
        <f>Table19[[#This Row],[Closing Code]] &amp; " - " &amp; Table19[[#This Row],[Closing Code Description]]</f>
        <v>CORROS - Corrosion</v>
      </c>
      <c r="H3591" t="s">
        <v>8863</v>
      </c>
      <c r="I3591" t="s">
        <v>53</v>
      </c>
    </row>
    <row r="3592" spans="2:9" x14ac:dyDescent="0.35">
      <c r="B3592" t="s">
        <v>338</v>
      </c>
      <c r="C3592" t="s">
        <v>10802</v>
      </c>
      <c r="D3592" t="str">
        <f>Table19[[#This Row],[Asset Class]] &amp; " - " &amp; Table19[[#This Row],[Class Description]]</f>
        <v>MTRCONT - Motor Control Centers (MCC)</v>
      </c>
      <c r="E3592" t="s">
        <v>9676</v>
      </c>
      <c r="F3592" t="s">
        <v>9677</v>
      </c>
      <c r="G3592" t="str">
        <f>Table19[[#This Row],[Closing Code]] &amp; " - " &amp; Table19[[#This Row],[Closing Code Description]]</f>
        <v>ELECTRIP - Electrical Trip Out</v>
      </c>
      <c r="H3592" t="s">
        <v>8863</v>
      </c>
      <c r="I3592" t="s">
        <v>53</v>
      </c>
    </row>
    <row r="3593" spans="2:9" x14ac:dyDescent="0.35">
      <c r="B3593" t="s">
        <v>338</v>
      </c>
      <c r="C3593" t="s">
        <v>10802</v>
      </c>
      <c r="D3593" t="str">
        <f>Table19[[#This Row],[Asset Class]] &amp; " - " &amp; Table19[[#This Row],[Class Description]]</f>
        <v>MTRCONT - Motor Control Centers (MCC)</v>
      </c>
      <c r="E3593" t="s">
        <v>9678</v>
      </c>
      <c r="F3593" t="s">
        <v>9679</v>
      </c>
      <c r="G3593" t="str">
        <f>Table19[[#This Row],[Closing Code]] &amp; " - " &amp; Table19[[#This Row],[Closing Code Description]]</f>
        <v>EXNOISE - Excessive Noise</v>
      </c>
      <c r="H3593" t="s">
        <v>8863</v>
      </c>
      <c r="I3593" t="s">
        <v>53</v>
      </c>
    </row>
    <row r="3594" spans="2:9" x14ac:dyDescent="0.35">
      <c r="B3594" t="s">
        <v>338</v>
      </c>
      <c r="C3594" t="s">
        <v>10802</v>
      </c>
      <c r="D3594" t="str">
        <f>Table19[[#This Row],[Asset Class]] &amp; " - " &amp; Table19[[#This Row],[Class Description]]</f>
        <v>MTRCONT - Motor Control Centers (MCC)</v>
      </c>
      <c r="E3594" t="s">
        <v>9680</v>
      </c>
      <c r="F3594" t="s">
        <v>9681</v>
      </c>
      <c r="G3594" t="str">
        <f>Table19[[#This Row],[Closing Code]] &amp; " - " &amp; Table19[[#This Row],[Closing Code Description]]</f>
        <v>EXVIBRTN - Excessive Vibration</v>
      </c>
      <c r="H3594" t="s">
        <v>8863</v>
      </c>
      <c r="I3594" t="s">
        <v>53</v>
      </c>
    </row>
    <row r="3595" spans="2:9" x14ac:dyDescent="0.35">
      <c r="B3595" t="s">
        <v>338</v>
      </c>
      <c r="C3595" t="s">
        <v>10802</v>
      </c>
      <c r="D3595" t="str">
        <f>Table19[[#This Row],[Asset Class]] &amp; " - " &amp; Table19[[#This Row],[Class Description]]</f>
        <v>MTRCONT - Motor Control Centers (MCC)</v>
      </c>
      <c r="E3595" t="s">
        <v>9682</v>
      </c>
      <c r="F3595" t="s">
        <v>9683</v>
      </c>
      <c r="G3595" t="str">
        <f>Table19[[#This Row],[Closing Code]] &amp; " - " &amp; Table19[[#This Row],[Closing Code Description]]</f>
        <v>JAMMEDEQ - Jammed Equipment</v>
      </c>
      <c r="H3595" t="s">
        <v>8863</v>
      </c>
      <c r="I3595" t="s">
        <v>53</v>
      </c>
    </row>
    <row r="3596" spans="2:9" x14ac:dyDescent="0.35">
      <c r="B3596" t="s">
        <v>338</v>
      </c>
      <c r="C3596" t="s">
        <v>10802</v>
      </c>
      <c r="D3596" t="str">
        <f>Table19[[#This Row],[Asset Class]] &amp; " - " &amp; Table19[[#This Row],[Class Description]]</f>
        <v>MTRCONT - Motor Control Centers (MCC)</v>
      </c>
      <c r="E3596" t="s">
        <v>9684</v>
      </c>
      <c r="F3596" t="s">
        <v>9685</v>
      </c>
      <c r="G3596" t="str">
        <f>Table19[[#This Row],[Closing Code]] &amp; " - " &amp; Table19[[#This Row],[Closing Code Description]]</f>
        <v>LEAKING - Leaking</v>
      </c>
      <c r="H3596" t="s">
        <v>8863</v>
      </c>
      <c r="I3596" t="s">
        <v>53</v>
      </c>
    </row>
    <row r="3597" spans="2:9" x14ac:dyDescent="0.35">
      <c r="B3597" t="s">
        <v>338</v>
      </c>
      <c r="C3597" t="s">
        <v>10802</v>
      </c>
      <c r="D3597" t="str">
        <f>Table19[[#This Row],[Asset Class]] &amp; " - " &amp; Table19[[#This Row],[Class Description]]</f>
        <v>MTRCONT - Motor Control Centers (MCC)</v>
      </c>
      <c r="E3597" t="s">
        <v>9686</v>
      </c>
      <c r="F3597" t="s">
        <v>9687</v>
      </c>
      <c r="G3597" t="str">
        <f>Table19[[#This Row],[Closing Code]] &amp; " - " &amp; Table19[[#This Row],[Closing Code Description]]</f>
        <v>LOWPERF - Low Performance</v>
      </c>
      <c r="H3597" t="s">
        <v>8863</v>
      </c>
      <c r="I3597" t="s">
        <v>53</v>
      </c>
    </row>
    <row r="3598" spans="2:9" x14ac:dyDescent="0.35">
      <c r="B3598" t="s">
        <v>338</v>
      </c>
      <c r="C3598" t="s">
        <v>10802</v>
      </c>
      <c r="D3598" t="str">
        <f>Table19[[#This Row],[Asset Class]] &amp; " - " &amp; Table19[[#This Row],[Class Description]]</f>
        <v>MTRCONT - Motor Control Centers (MCC)</v>
      </c>
      <c r="E3598" t="s">
        <v>9688</v>
      </c>
      <c r="F3598" t="s">
        <v>9689</v>
      </c>
      <c r="G3598" t="str">
        <f>Table19[[#This Row],[Closing Code]] &amp; " - " &amp; Table19[[#This Row],[Closing Code Description]]</f>
        <v>NONOPER - Non-Operational</v>
      </c>
      <c r="H3598" t="s">
        <v>8863</v>
      </c>
      <c r="I3598" t="s">
        <v>53</v>
      </c>
    </row>
    <row r="3599" spans="2:9" x14ac:dyDescent="0.35">
      <c r="B3599" t="s">
        <v>338</v>
      </c>
      <c r="C3599" t="s">
        <v>10802</v>
      </c>
      <c r="D3599" t="str">
        <f>Table19[[#This Row],[Asset Class]] &amp; " - " &amp; Table19[[#This Row],[Class Description]]</f>
        <v>MTRCONT - Motor Control Centers (MCC)</v>
      </c>
      <c r="E3599" t="s">
        <v>9690</v>
      </c>
      <c r="F3599" t="s">
        <v>9691</v>
      </c>
      <c r="G3599" t="str">
        <f>Table19[[#This Row],[Closing Code]] &amp; " - " &amp; Table19[[#This Row],[Closing Code Description]]</f>
        <v>PHYDMGE - Physical Damage</v>
      </c>
      <c r="H3599" t="s">
        <v>8863</v>
      </c>
      <c r="I3599" t="s">
        <v>53</v>
      </c>
    </row>
    <row r="3600" spans="2:9" x14ac:dyDescent="0.35">
      <c r="B3600" t="s">
        <v>338</v>
      </c>
      <c r="C3600" t="s">
        <v>10802</v>
      </c>
      <c r="D3600" t="str">
        <f>Table19[[#This Row],[Asset Class]] &amp; " - " &amp; Table19[[#This Row],[Class Description]]</f>
        <v>MTRCONT - Motor Control Centers (MCC)</v>
      </c>
      <c r="E3600" t="s">
        <v>9692</v>
      </c>
      <c r="F3600" t="s">
        <v>9693</v>
      </c>
      <c r="G3600" t="str">
        <f>Table19[[#This Row],[Closing Code]] &amp; " - " &amp; Table19[[#This Row],[Closing Code Description]]</f>
        <v>UNSMELL - Unusual Smell</v>
      </c>
      <c r="H3600" t="s">
        <v>8863</v>
      </c>
      <c r="I3600" t="s">
        <v>53</v>
      </c>
    </row>
    <row r="3601" spans="2:9" x14ac:dyDescent="0.35">
      <c r="B3601" t="s">
        <v>338</v>
      </c>
      <c r="C3601" t="s">
        <v>10802</v>
      </c>
      <c r="D3601" t="str">
        <f>Table19[[#This Row],[Asset Class]] &amp; " - " &amp; Table19[[#This Row],[Class Description]]</f>
        <v>MTRCONT - Motor Control Centers (MCC)</v>
      </c>
      <c r="E3601" t="s">
        <v>9694</v>
      </c>
      <c r="F3601" t="s">
        <v>9695</v>
      </c>
      <c r="G3601" t="str">
        <f>Table19[[#This Row],[Closing Code]] &amp; " - " &amp; Table19[[#This Row],[Closing Code Description]]</f>
        <v>UNSMOKE - Unusual Smoke</v>
      </c>
      <c r="H3601" t="s">
        <v>8863</v>
      </c>
      <c r="I3601" t="s">
        <v>53</v>
      </c>
    </row>
    <row r="3602" spans="2:9" x14ac:dyDescent="0.35">
      <c r="B3602" t="s">
        <v>338</v>
      </c>
      <c r="C3602" t="s">
        <v>10802</v>
      </c>
      <c r="D3602" t="str">
        <f>Table19[[#This Row],[Asset Class]] &amp; " - " &amp; Table19[[#This Row],[Class Description]]</f>
        <v>MTRCONT - Motor Control Centers (MCC)</v>
      </c>
      <c r="E3602" t="s">
        <v>9698</v>
      </c>
      <c r="F3602" t="s">
        <v>9699</v>
      </c>
      <c r="G3602" t="str">
        <f>Table19[[#This Row],[Closing Code]] &amp; " - " &amp; Table19[[#This Row],[Closing Code Description]]</f>
        <v>ACCIDENT - Accident</v>
      </c>
      <c r="H3602" t="s">
        <v>8878</v>
      </c>
      <c r="I3602" t="s">
        <v>53</v>
      </c>
    </row>
    <row r="3603" spans="2:9" x14ac:dyDescent="0.35">
      <c r="B3603" t="s">
        <v>338</v>
      </c>
      <c r="C3603" t="s">
        <v>10802</v>
      </c>
      <c r="D3603" t="str">
        <f>Table19[[#This Row],[Asset Class]] &amp; " - " &amp; Table19[[#This Row],[Class Description]]</f>
        <v>MTRCONT - Motor Control Centers (MCC)</v>
      </c>
      <c r="E3603" t="s">
        <v>9700</v>
      </c>
      <c r="F3603" t="s">
        <v>9701</v>
      </c>
      <c r="G3603" t="str">
        <f>Table19[[#This Row],[Closing Code]] &amp; " - " &amp; Table19[[#This Row],[Closing Code Description]]</f>
        <v>ACCWEAR - Accelerated Wear</v>
      </c>
      <c r="H3603" t="s">
        <v>8878</v>
      </c>
      <c r="I3603" t="s">
        <v>53</v>
      </c>
    </row>
    <row r="3604" spans="2:9" x14ac:dyDescent="0.35">
      <c r="B3604" t="s">
        <v>338</v>
      </c>
      <c r="C3604" t="s">
        <v>10802</v>
      </c>
      <c r="D3604" t="str">
        <f>Table19[[#This Row],[Asset Class]] &amp; " - " &amp; Table19[[#This Row],[Class Description]]</f>
        <v>MTRCONT - Motor Control Centers (MCC)</v>
      </c>
      <c r="E3604" t="s">
        <v>9702</v>
      </c>
      <c r="F3604" t="s">
        <v>9703</v>
      </c>
      <c r="G3604" t="str">
        <f>Table19[[#This Row],[Closing Code]] &amp; " - " &amp; Table19[[#This Row],[Closing Code Description]]</f>
        <v>ACTGOD - Weather condition/Forces of nature or Act of God</v>
      </c>
      <c r="H3604" t="s">
        <v>8878</v>
      </c>
      <c r="I3604" t="s">
        <v>53</v>
      </c>
    </row>
    <row r="3605" spans="2:9" x14ac:dyDescent="0.35">
      <c r="B3605" t="s">
        <v>338</v>
      </c>
      <c r="C3605" t="s">
        <v>10802</v>
      </c>
      <c r="D3605" t="str">
        <f>Table19[[#This Row],[Asset Class]] &amp; " - " &amp; Table19[[#This Row],[Class Description]]</f>
        <v>MTRCONT - Motor Control Centers (MCC)</v>
      </c>
      <c r="E3605" t="s">
        <v>9704</v>
      </c>
      <c r="F3605" t="s">
        <v>9705</v>
      </c>
      <c r="G3605" t="str">
        <f>Table19[[#This Row],[Closing Code]] &amp; " - " &amp; Table19[[#This Row],[Closing Code Description]]</f>
        <v>CONTAM - Contamination</v>
      </c>
      <c r="H3605" t="s">
        <v>8878</v>
      </c>
      <c r="I3605" t="s">
        <v>53</v>
      </c>
    </row>
    <row r="3606" spans="2:9" x14ac:dyDescent="0.35">
      <c r="B3606" t="s">
        <v>338</v>
      </c>
      <c r="C3606" t="s">
        <v>10802</v>
      </c>
      <c r="D3606" t="str">
        <f>Table19[[#This Row],[Asset Class]] &amp; " - " &amp; Table19[[#This Row],[Class Description]]</f>
        <v>MTRCONT - Motor Control Centers (MCC)</v>
      </c>
      <c r="E3606" t="s">
        <v>9706</v>
      </c>
      <c r="F3606" t="s">
        <v>9707</v>
      </c>
      <c r="G3606" t="str">
        <f>Table19[[#This Row],[Closing Code]] &amp; " - " &amp; Table19[[#This Row],[Closing Code Description]]</f>
        <v>DEFASSET - Defective Asset</v>
      </c>
      <c r="H3606" t="s">
        <v>8878</v>
      </c>
      <c r="I3606" t="s">
        <v>53</v>
      </c>
    </row>
    <row r="3607" spans="2:9" x14ac:dyDescent="0.35">
      <c r="B3607" t="s">
        <v>338</v>
      </c>
      <c r="C3607" t="s">
        <v>10802</v>
      </c>
      <c r="D3607" t="str">
        <f>Table19[[#This Row],[Asset Class]] &amp; " - " &amp; Table19[[#This Row],[Class Description]]</f>
        <v>MTRCONT - Motor Control Centers (MCC)</v>
      </c>
      <c r="E3607" t="s">
        <v>9708</v>
      </c>
      <c r="F3607" t="s">
        <v>9709</v>
      </c>
      <c r="G3607" t="str">
        <f>Table19[[#This Row],[Closing Code]] &amp; " - " &amp; Table19[[#This Row],[Closing Code Description]]</f>
        <v>EXLOAD - Excessive Load</v>
      </c>
      <c r="H3607" t="s">
        <v>8878</v>
      </c>
      <c r="I3607" t="s">
        <v>53</v>
      </c>
    </row>
    <row r="3608" spans="2:9" x14ac:dyDescent="0.35">
      <c r="B3608" t="s">
        <v>338</v>
      </c>
      <c r="C3608" t="s">
        <v>10802</v>
      </c>
      <c r="D3608" t="str">
        <f>Table19[[#This Row],[Asset Class]] &amp; " - " &amp; Table19[[#This Row],[Class Description]]</f>
        <v>MTRCONT - Motor Control Centers (MCC)</v>
      </c>
      <c r="E3608" t="s">
        <v>9710</v>
      </c>
      <c r="F3608" t="s">
        <v>9711</v>
      </c>
      <c r="G3608" t="str">
        <f>Table19[[#This Row],[Closing Code]] &amp; " - " &amp; Table19[[#This Row],[Closing Code Description]]</f>
        <v>IMPRMNT - Improper Maintenance</v>
      </c>
      <c r="H3608" t="s">
        <v>8878</v>
      </c>
      <c r="I3608" t="s">
        <v>53</v>
      </c>
    </row>
    <row r="3609" spans="2:9" x14ac:dyDescent="0.35">
      <c r="B3609" t="s">
        <v>338</v>
      </c>
      <c r="C3609" t="s">
        <v>10802</v>
      </c>
      <c r="D3609" t="str">
        <f>Table19[[#This Row],[Asset Class]] &amp; " - " &amp; Table19[[#This Row],[Class Description]]</f>
        <v>MTRCONT - Motor Control Centers (MCC)</v>
      </c>
      <c r="E3609" t="s">
        <v>9712</v>
      </c>
      <c r="F3609" t="s">
        <v>9713</v>
      </c>
      <c r="G3609" t="str">
        <f>Table19[[#This Row],[Closing Code]] &amp; " - " &amp; Table19[[#This Row],[Closing Code Description]]</f>
        <v>INSLUBR - Insufficient Lubrication</v>
      </c>
      <c r="H3609" t="s">
        <v>8878</v>
      </c>
      <c r="I3609" t="s">
        <v>53</v>
      </c>
    </row>
    <row r="3610" spans="2:9" x14ac:dyDescent="0.35">
      <c r="B3610" t="s">
        <v>338</v>
      </c>
      <c r="C3610" t="s">
        <v>10802</v>
      </c>
      <c r="D3610" t="str">
        <f>Table19[[#This Row],[Asset Class]] &amp; " - " &amp; Table19[[#This Row],[Class Description]]</f>
        <v>MTRCONT - Motor Control Centers (MCC)</v>
      </c>
      <c r="E3610" t="s">
        <v>9714</v>
      </c>
      <c r="F3610" t="s">
        <v>9715</v>
      </c>
      <c r="G3610" t="str">
        <f>Table19[[#This Row],[Closing Code]] &amp; " - " &amp; Table19[[#This Row],[Closing Code Description]]</f>
        <v>LACKTRN - Lack of/ Inadequate Training</v>
      </c>
      <c r="H3610" t="s">
        <v>8878</v>
      </c>
      <c r="I3610" t="s">
        <v>53</v>
      </c>
    </row>
    <row r="3611" spans="2:9" x14ac:dyDescent="0.35">
      <c r="B3611" t="s">
        <v>338</v>
      </c>
      <c r="C3611" t="s">
        <v>10802</v>
      </c>
      <c r="D3611" t="str">
        <f>Table19[[#This Row],[Asset Class]] &amp; " - " &amp; Table19[[#This Row],[Class Description]]</f>
        <v>MTRCONT - Motor Control Centers (MCC)</v>
      </c>
      <c r="E3611" t="s">
        <v>9716</v>
      </c>
      <c r="F3611" t="s">
        <v>9717</v>
      </c>
      <c r="G3611" t="str">
        <f>Table19[[#This Row],[Closing Code]] &amp; " - " &amp; Table19[[#This Row],[Closing Code Description]]</f>
        <v>MISSCMP - Loose/ Missing Component</v>
      </c>
      <c r="H3611" t="s">
        <v>8878</v>
      </c>
      <c r="I3611" t="s">
        <v>53</v>
      </c>
    </row>
    <row r="3612" spans="2:9" x14ac:dyDescent="0.35">
      <c r="B3612" t="s">
        <v>338</v>
      </c>
      <c r="C3612" t="s">
        <v>10802</v>
      </c>
      <c r="D3612" t="str">
        <f>Table19[[#This Row],[Asset Class]] &amp; " - " &amp; Table19[[#This Row],[Class Description]]</f>
        <v>MTRCONT - Motor Control Centers (MCC)</v>
      </c>
      <c r="E3612" t="s">
        <v>9718</v>
      </c>
      <c r="F3612" t="s">
        <v>9719</v>
      </c>
      <c r="G3612" t="str">
        <f>Table19[[#This Row],[Closing Code]] &amp; " - " &amp; Table19[[#This Row],[Closing Code Description]]</f>
        <v>NRMWEAR - Normal Wear</v>
      </c>
      <c r="H3612" t="s">
        <v>8878</v>
      </c>
      <c r="I3612" t="s">
        <v>53</v>
      </c>
    </row>
    <row r="3613" spans="2:9" x14ac:dyDescent="0.35">
      <c r="B3613" t="s">
        <v>338</v>
      </c>
      <c r="C3613" t="s">
        <v>10802</v>
      </c>
      <c r="D3613" t="str">
        <f>Table19[[#This Row],[Asset Class]] &amp; " - " &amp; Table19[[#This Row],[Class Description]]</f>
        <v>MTRCONT - Motor Control Centers (MCC)</v>
      </c>
      <c r="E3613" t="s">
        <v>9720</v>
      </c>
      <c r="F3613" t="s">
        <v>9721</v>
      </c>
      <c r="G3613" t="str">
        <f>Table19[[#This Row],[Closing Code]] &amp; " - " &amp; Table19[[#This Row],[Closing Code Description]]</f>
        <v>OTHER - Other (specify)</v>
      </c>
      <c r="H3613" t="s">
        <v>8878</v>
      </c>
      <c r="I3613" t="s">
        <v>53</v>
      </c>
    </row>
    <row r="3614" spans="2:9" x14ac:dyDescent="0.35">
      <c r="B3614" t="s">
        <v>338</v>
      </c>
      <c r="C3614" t="s">
        <v>10802</v>
      </c>
      <c r="D3614" t="str">
        <f>Table19[[#This Row],[Asset Class]] &amp; " - " &amp; Table19[[#This Row],[Class Description]]</f>
        <v>MTRCONT - Motor Control Centers (MCC)</v>
      </c>
      <c r="E3614" t="s">
        <v>9722</v>
      </c>
      <c r="F3614" t="s">
        <v>9723</v>
      </c>
      <c r="G3614" t="str">
        <f>Table19[[#This Row],[Closing Code]] &amp; " - " &amp; Table19[[#This Row],[Closing Code Description]]</f>
        <v>PRINSTAL - Poor Installation</v>
      </c>
      <c r="H3614" t="s">
        <v>8878</v>
      </c>
      <c r="I3614" t="s">
        <v>53</v>
      </c>
    </row>
    <row r="3615" spans="2:9" x14ac:dyDescent="0.35">
      <c r="B3615" t="s">
        <v>338</v>
      </c>
      <c r="C3615" t="s">
        <v>10802</v>
      </c>
      <c r="D3615" t="str">
        <f>Table19[[#This Row],[Asset Class]] &amp; " - " &amp; Table19[[#This Row],[Class Description]]</f>
        <v>MTRCONT - Motor Control Centers (MCC)</v>
      </c>
      <c r="E3615" t="s">
        <v>9724</v>
      </c>
      <c r="F3615" t="s">
        <v>9725</v>
      </c>
      <c r="G3615" t="str">
        <f>Table19[[#This Row],[Closing Code]] &amp; " - " &amp; Table19[[#This Row],[Closing Code Description]]</f>
        <v>PROCISSU - Procedure Issue</v>
      </c>
      <c r="H3615" t="s">
        <v>8878</v>
      </c>
      <c r="I3615" t="s">
        <v>53</v>
      </c>
    </row>
    <row r="3616" spans="2:9" x14ac:dyDescent="0.35">
      <c r="B3616" t="s">
        <v>338</v>
      </c>
      <c r="C3616" t="s">
        <v>10802</v>
      </c>
      <c r="D3616" t="str">
        <f>Table19[[#This Row],[Asset Class]] &amp; " - " &amp; Table19[[#This Row],[Class Description]]</f>
        <v>MTRCONT - Motor Control Centers (MCC)</v>
      </c>
      <c r="E3616" t="s">
        <v>9726</v>
      </c>
      <c r="F3616" t="s">
        <v>9727</v>
      </c>
      <c r="G3616" t="str">
        <f>Table19[[#This Row],[Closing Code]] &amp; " - " &amp; Table19[[#This Row],[Closing Code Description]]</f>
        <v>UTLFAIL - Utility Failure</v>
      </c>
      <c r="H3616" t="s">
        <v>8878</v>
      </c>
      <c r="I3616" t="s">
        <v>53</v>
      </c>
    </row>
    <row r="3617" spans="2:9" x14ac:dyDescent="0.35">
      <c r="B3617" t="s">
        <v>338</v>
      </c>
      <c r="C3617" t="s">
        <v>10802</v>
      </c>
      <c r="D3617" t="str">
        <f>Table19[[#This Row],[Asset Class]] &amp; " - " &amp; Table19[[#This Row],[Class Description]]</f>
        <v>MTRCONT - Motor Control Centers (MCC)</v>
      </c>
      <c r="E3617" t="s">
        <v>9728</v>
      </c>
      <c r="F3617" t="s">
        <v>9729</v>
      </c>
      <c r="G3617" t="str">
        <f>Table19[[#This Row],[Closing Code]] &amp; " - " &amp; Table19[[#This Row],[Closing Code Description]]</f>
        <v>VNDLSM - Vandalism</v>
      </c>
      <c r="H3617" t="s">
        <v>8878</v>
      </c>
      <c r="I3617" t="s">
        <v>53</v>
      </c>
    </row>
    <row r="3618" spans="2:9" x14ac:dyDescent="0.35">
      <c r="B3618" t="s">
        <v>338</v>
      </c>
      <c r="C3618" t="s">
        <v>10802</v>
      </c>
      <c r="D3618" t="str">
        <f>Table19[[#This Row],[Asset Class]] &amp; " - " &amp; Table19[[#This Row],[Class Description]]</f>
        <v>MTRCONT - Motor Control Centers (MCC)</v>
      </c>
      <c r="E3618" t="s">
        <v>9730</v>
      </c>
      <c r="F3618" t="s">
        <v>9731</v>
      </c>
      <c r="G3618" t="str">
        <f>Table19[[#This Row],[Closing Code]] &amp; " - " &amp; Table19[[#This Row],[Closing Code Description]]</f>
        <v>WORNCMPT - Defective/ Worn Component</v>
      </c>
      <c r="H3618" t="s">
        <v>8878</v>
      </c>
      <c r="I3618" t="s">
        <v>53</v>
      </c>
    </row>
    <row r="3619" spans="2:9" x14ac:dyDescent="0.35">
      <c r="B3619" t="s">
        <v>338</v>
      </c>
      <c r="C3619" t="s">
        <v>10802</v>
      </c>
      <c r="D3619" t="str">
        <f>Table19[[#This Row],[Asset Class]] &amp; " - " &amp; Table19[[#This Row],[Class Description]]</f>
        <v>MTRCONT - Motor Control Centers (MCC)</v>
      </c>
      <c r="E3619" t="s">
        <v>9732</v>
      </c>
      <c r="F3619" t="s">
        <v>9733</v>
      </c>
      <c r="G3619" t="str">
        <f>Table19[[#This Row],[Closing Code]] &amp; " - " &amp; Table19[[#This Row],[Closing Code Description]]</f>
        <v>ADJUSTD - Adjusted</v>
      </c>
      <c r="H3619" t="s">
        <v>8896</v>
      </c>
      <c r="I3619" t="s">
        <v>53</v>
      </c>
    </row>
    <row r="3620" spans="2:9" x14ac:dyDescent="0.35">
      <c r="B3620" t="s">
        <v>338</v>
      </c>
      <c r="C3620" t="s">
        <v>10802</v>
      </c>
      <c r="D3620" t="str">
        <f>Table19[[#This Row],[Asset Class]] &amp; " - " &amp; Table19[[#This Row],[Class Description]]</f>
        <v>MTRCONT - Motor Control Centers (MCC)</v>
      </c>
      <c r="E3620" t="s">
        <v>9734</v>
      </c>
      <c r="F3620" t="s">
        <v>9735</v>
      </c>
      <c r="G3620" t="str">
        <f>Table19[[#This Row],[Closing Code]] &amp; " - " &amp; Table19[[#This Row],[Closing Code Description]]</f>
        <v>DECOMM - Decommission</v>
      </c>
      <c r="H3620" t="s">
        <v>8896</v>
      </c>
      <c r="I3620" t="s">
        <v>53</v>
      </c>
    </row>
    <row r="3621" spans="2:9" x14ac:dyDescent="0.35">
      <c r="B3621" t="s">
        <v>338</v>
      </c>
      <c r="C3621" t="s">
        <v>10802</v>
      </c>
      <c r="D3621" t="str">
        <f>Table19[[#This Row],[Asset Class]] &amp; " - " &amp; Table19[[#This Row],[Class Description]]</f>
        <v>MTRCONT - Motor Control Centers (MCC)</v>
      </c>
      <c r="E3621" t="s">
        <v>9736</v>
      </c>
      <c r="F3621" t="s">
        <v>9737</v>
      </c>
      <c r="G3621" t="str">
        <f>Table19[[#This Row],[Closing Code]] &amp; " - " &amp; Table19[[#This Row],[Closing Code Description]]</f>
        <v>DECONTME - Decontaminate</v>
      </c>
      <c r="H3621" t="s">
        <v>8896</v>
      </c>
      <c r="I3621" t="s">
        <v>53</v>
      </c>
    </row>
    <row r="3622" spans="2:9" x14ac:dyDescent="0.35">
      <c r="B3622" t="s">
        <v>338</v>
      </c>
      <c r="C3622" t="s">
        <v>10802</v>
      </c>
      <c r="D3622" t="str">
        <f>Table19[[#This Row],[Asset Class]] &amp; " - " &amp; Table19[[#This Row],[Class Description]]</f>
        <v>MTRCONT - Motor Control Centers (MCC)</v>
      </c>
      <c r="E3622" t="s">
        <v>9738</v>
      </c>
      <c r="F3622" t="s">
        <v>9739</v>
      </c>
      <c r="G3622" t="str">
        <f>Table19[[#This Row],[Closing Code]] &amp; " - " &amp; Table19[[#This Row],[Closing Code Description]]</f>
        <v>DONOTHIN - Do Nothing</v>
      </c>
      <c r="H3622" t="s">
        <v>8896</v>
      </c>
      <c r="I3622" t="s">
        <v>53</v>
      </c>
    </row>
    <row r="3623" spans="2:9" x14ac:dyDescent="0.35">
      <c r="B3623" t="s">
        <v>338</v>
      </c>
      <c r="C3623" t="s">
        <v>10802</v>
      </c>
      <c r="D3623" t="str">
        <f>Table19[[#This Row],[Asset Class]] &amp; " - " &amp; Table19[[#This Row],[Class Description]]</f>
        <v>MTRCONT - Motor Control Centers (MCC)</v>
      </c>
      <c r="E3623" t="s">
        <v>9740</v>
      </c>
      <c r="F3623" t="s">
        <v>9741</v>
      </c>
      <c r="G3623" t="str">
        <f>Table19[[#This Row],[Closing Code]] &amp; " - " &amp; Table19[[#This Row],[Closing Code Description]]</f>
        <v>LUBRCTE - Lubricate</v>
      </c>
      <c r="H3623" t="s">
        <v>8896</v>
      </c>
      <c r="I3623" t="s">
        <v>53</v>
      </c>
    </row>
    <row r="3624" spans="2:9" x14ac:dyDescent="0.35">
      <c r="B3624" t="s">
        <v>338</v>
      </c>
      <c r="C3624" t="s">
        <v>10802</v>
      </c>
      <c r="D3624" t="str">
        <f>Table19[[#This Row],[Asset Class]] &amp; " - " &amp; Table19[[#This Row],[Class Description]]</f>
        <v>MTRCONT - Motor Control Centers (MCC)</v>
      </c>
      <c r="E3624" t="s">
        <v>9720</v>
      </c>
      <c r="F3624" t="s">
        <v>9721</v>
      </c>
      <c r="G3624" t="str">
        <f>Table19[[#This Row],[Closing Code]] &amp; " - " &amp; Table19[[#This Row],[Closing Code Description]]</f>
        <v>OTHER - Other (specify)</v>
      </c>
      <c r="H3624" t="s">
        <v>8896</v>
      </c>
      <c r="I3624" t="s">
        <v>53</v>
      </c>
    </row>
    <row r="3625" spans="2:9" x14ac:dyDescent="0.35">
      <c r="B3625" t="s">
        <v>338</v>
      </c>
      <c r="C3625" t="s">
        <v>10802</v>
      </c>
      <c r="D3625" t="str">
        <f>Table19[[#This Row],[Asset Class]] &amp; " - " &amp; Table19[[#This Row],[Class Description]]</f>
        <v>MTRCONT - Motor Control Centers (MCC)</v>
      </c>
      <c r="E3625" t="s">
        <v>9742</v>
      </c>
      <c r="F3625" t="s">
        <v>9743</v>
      </c>
      <c r="G3625" t="str">
        <f>Table19[[#This Row],[Closing Code]] &amp; " - " &amp; Table19[[#This Row],[Closing Code Description]]</f>
        <v>RECALBRT - Recalibrate</v>
      </c>
      <c r="H3625" t="s">
        <v>8896</v>
      </c>
      <c r="I3625" t="s">
        <v>53</v>
      </c>
    </row>
    <row r="3626" spans="2:9" x14ac:dyDescent="0.35">
      <c r="B3626" t="s">
        <v>338</v>
      </c>
      <c r="C3626" t="s">
        <v>10802</v>
      </c>
      <c r="D3626" t="str">
        <f>Table19[[#This Row],[Asset Class]] &amp; " - " &amp; Table19[[#This Row],[Class Description]]</f>
        <v>MTRCONT - Motor Control Centers (MCC)</v>
      </c>
      <c r="E3626" t="s">
        <v>9744</v>
      </c>
      <c r="F3626" t="s">
        <v>9745</v>
      </c>
      <c r="G3626" t="str">
        <f>Table19[[#This Row],[Closing Code]] &amp; " - " &amp; Table19[[#This Row],[Closing Code Description]]</f>
        <v>REMVOBT - Remove Obstruction</v>
      </c>
      <c r="H3626" t="s">
        <v>8896</v>
      </c>
      <c r="I3626" t="s">
        <v>53</v>
      </c>
    </row>
    <row r="3627" spans="2:9" x14ac:dyDescent="0.35">
      <c r="B3627" t="s">
        <v>338</v>
      </c>
      <c r="C3627" t="s">
        <v>10802</v>
      </c>
      <c r="D3627" t="str">
        <f>Table19[[#This Row],[Asset Class]] &amp; " - " &amp; Table19[[#This Row],[Class Description]]</f>
        <v>MTRCONT - Motor Control Centers (MCC)</v>
      </c>
      <c r="E3627" t="s">
        <v>9746</v>
      </c>
      <c r="F3627" t="s">
        <v>9747</v>
      </c>
      <c r="G3627" t="str">
        <f>Table19[[#This Row],[Closing Code]] &amp; " - " &amp; Table19[[#This Row],[Closing Code Description]]</f>
        <v>REPCMPT - Repair Component</v>
      </c>
      <c r="H3627" t="s">
        <v>8896</v>
      </c>
      <c r="I3627" t="s">
        <v>53</v>
      </c>
    </row>
    <row r="3628" spans="2:9" x14ac:dyDescent="0.35">
      <c r="B3628" t="s">
        <v>338</v>
      </c>
      <c r="C3628" t="s">
        <v>10802</v>
      </c>
      <c r="D3628" t="str">
        <f>Table19[[#This Row],[Asset Class]] &amp; " - " &amp; Table19[[#This Row],[Class Description]]</f>
        <v>MTRCONT - Motor Control Centers (MCC)</v>
      </c>
      <c r="E3628" t="s">
        <v>9748</v>
      </c>
      <c r="F3628" t="s">
        <v>9749</v>
      </c>
      <c r="G3628" t="str">
        <f>Table19[[#This Row],[Closing Code]] &amp; " - " &amp; Table19[[#This Row],[Closing Code Description]]</f>
        <v>REPLASS - Replace Asset</v>
      </c>
      <c r="H3628" t="s">
        <v>8896</v>
      </c>
      <c r="I3628" t="s">
        <v>53</v>
      </c>
    </row>
    <row r="3629" spans="2:9" x14ac:dyDescent="0.35">
      <c r="B3629" t="s">
        <v>338</v>
      </c>
      <c r="C3629" t="s">
        <v>10802</v>
      </c>
      <c r="D3629" t="str">
        <f>Table19[[#This Row],[Asset Class]] &amp; " - " &amp; Table19[[#This Row],[Class Description]]</f>
        <v>MTRCONT - Motor Control Centers (MCC)</v>
      </c>
      <c r="E3629" t="s">
        <v>9750</v>
      </c>
      <c r="F3629" t="s">
        <v>9751</v>
      </c>
      <c r="G3629" t="str">
        <f>Table19[[#This Row],[Closing Code]] &amp; " - " &amp; Table19[[#This Row],[Closing Code Description]]</f>
        <v>REPLCMPT - Replace Component</v>
      </c>
      <c r="H3629" t="s">
        <v>8896</v>
      </c>
      <c r="I3629" t="s">
        <v>53</v>
      </c>
    </row>
    <row r="3630" spans="2:9" x14ac:dyDescent="0.35">
      <c r="B3630" t="s">
        <v>338</v>
      </c>
      <c r="C3630" t="s">
        <v>10802</v>
      </c>
      <c r="D3630" t="str">
        <f>Table19[[#This Row],[Asset Class]] &amp; " - " &amp; Table19[[#This Row],[Class Description]]</f>
        <v>MTRCONT - Motor Control Centers (MCC)</v>
      </c>
      <c r="E3630" t="s">
        <v>9752</v>
      </c>
      <c r="F3630" t="s">
        <v>9753</v>
      </c>
      <c r="G3630" t="str">
        <f>Table19[[#This Row],[Closing Code]] &amp; " - " &amp; Table19[[#This Row],[Closing Code Description]]</f>
        <v>REPRASS - Repair Asset</v>
      </c>
      <c r="H3630" t="s">
        <v>8896</v>
      </c>
      <c r="I3630" t="s">
        <v>53</v>
      </c>
    </row>
    <row r="3631" spans="2:9" x14ac:dyDescent="0.35">
      <c r="B3631" t="s">
        <v>338</v>
      </c>
      <c r="C3631" t="s">
        <v>10802</v>
      </c>
      <c r="D3631" t="str">
        <f>Table19[[#This Row],[Asset Class]] &amp; " - " &amp; Table19[[#This Row],[Class Description]]</f>
        <v>MTRCONT - Motor Control Centers (MCC)</v>
      </c>
      <c r="E3631" t="s">
        <v>9754</v>
      </c>
      <c r="F3631" t="s">
        <v>9755</v>
      </c>
      <c r="G3631" t="str">
        <f>Table19[[#This Row],[Closing Code]] &amp; " - " &amp; Table19[[#This Row],[Closing Code Description]]</f>
        <v>UPGRADES - Upgrade</v>
      </c>
      <c r="H3631" t="s">
        <v>8896</v>
      </c>
      <c r="I3631" t="s">
        <v>53</v>
      </c>
    </row>
    <row r="3632" spans="2:9" x14ac:dyDescent="0.35">
      <c r="B3632" t="s">
        <v>389</v>
      </c>
      <c r="C3632" t="s">
        <v>10803</v>
      </c>
      <c r="D3632" t="str">
        <f>Table19[[#This Row],[Asset Class]] &amp; " - " &amp; Table19[[#This Row],[Class Description]]</f>
        <v>NONPTWTR - Non-Potable Water System</v>
      </c>
      <c r="E3632" t="s">
        <v>9672</v>
      </c>
      <c r="F3632" t="s">
        <v>9673</v>
      </c>
      <c r="G3632" t="str">
        <f>Table19[[#This Row],[Closing Code]] &amp; " - " &amp; Table19[[#This Row],[Closing Code Description]]</f>
        <v>ABNTEMP - Abnormal Temperature</v>
      </c>
      <c r="H3632" t="s">
        <v>8863</v>
      </c>
      <c r="I3632" t="s">
        <v>53</v>
      </c>
    </row>
    <row r="3633" spans="2:9" x14ac:dyDescent="0.35">
      <c r="B3633" t="s">
        <v>389</v>
      </c>
      <c r="C3633" t="s">
        <v>10803</v>
      </c>
      <c r="D3633" t="str">
        <f>Table19[[#This Row],[Asset Class]] &amp; " - " &amp; Table19[[#This Row],[Class Description]]</f>
        <v>NONPTWTR - Non-Potable Water System</v>
      </c>
      <c r="E3633" t="s">
        <v>9674</v>
      </c>
      <c r="F3633" t="s">
        <v>9675</v>
      </c>
      <c r="G3633" t="str">
        <f>Table19[[#This Row],[Closing Code]] &amp; " - " &amp; Table19[[#This Row],[Closing Code Description]]</f>
        <v>CORROS - Corrosion</v>
      </c>
      <c r="H3633" t="s">
        <v>8863</v>
      </c>
      <c r="I3633" t="s">
        <v>53</v>
      </c>
    </row>
    <row r="3634" spans="2:9" x14ac:dyDescent="0.35">
      <c r="B3634" t="s">
        <v>389</v>
      </c>
      <c r="C3634" t="s">
        <v>10803</v>
      </c>
      <c r="D3634" t="str">
        <f>Table19[[#This Row],[Asset Class]] &amp; " - " &amp; Table19[[#This Row],[Class Description]]</f>
        <v>NONPTWTR - Non-Potable Water System</v>
      </c>
      <c r="E3634" t="s">
        <v>9676</v>
      </c>
      <c r="F3634" t="s">
        <v>9677</v>
      </c>
      <c r="G3634" t="str">
        <f>Table19[[#This Row],[Closing Code]] &amp; " - " &amp; Table19[[#This Row],[Closing Code Description]]</f>
        <v>ELECTRIP - Electrical Trip Out</v>
      </c>
      <c r="H3634" t="s">
        <v>8863</v>
      </c>
      <c r="I3634" t="s">
        <v>53</v>
      </c>
    </row>
    <row r="3635" spans="2:9" x14ac:dyDescent="0.35">
      <c r="B3635" t="s">
        <v>389</v>
      </c>
      <c r="C3635" t="s">
        <v>10803</v>
      </c>
      <c r="D3635" t="str">
        <f>Table19[[#This Row],[Asset Class]] &amp; " - " &amp; Table19[[#This Row],[Class Description]]</f>
        <v>NONPTWTR - Non-Potable Water System</v>
      </c>
      <c r="E3635" t="s">
        <v>9678</v>
      </c>
      <c r="F3635" t="s">
        <v>9679</v>
      </c>
      <c r="G3635" t="str">
        <f>Table19[[#This Row],[Closing Code]] &amp; " - " &amp; Table19[[#This Row],[Closing Code Description]]</f>
        <v>EXNOISE - Excessive Noise</v>
      </c>
      <c r="H3635" t="s">
        <v>8863</v>
      </c>
      <c r="I3635" t="s">
        <v>53</v>
      </c>
    </row>
    <row r="3636" spans="2:9" x14ac:dyDescent="0.35">
      <c r="B3636" t="s">
        <v>389</v>
      </c>
      <c r="C3636" t="s">
        <v>10803</v>
      </c>
      <c r="D3636" t="str">
        <f>Table19[[#This Row],[Asset Class]] &amp; " - " &amp; Table19[[#This Row],[Class Description]]</f>
        <v>NONPTWTR - Non-Potable Water System</v>
      </c>
      <c r="E3636" t="s">
        <v>9680</v>
      </c>
      <c r="F3636" t="s">
        <v>9681</v>
      </c>
      <c r="G3636" t="str">
        <f>Table19[[#This Row],[Closing Code]] &amp; " - " &amp; Table19[[#This Row],[Closing Code Description]]</f>
        <v>EXVIBRTN - Excessive Vibration</v>
      </c>
      <c r="H3636" t="s">
        <v>8863</v>
      </c>
      <c r="I3636" t="s">
        <v>53</v>
      </c>
    </row>
    <row r="3637" spans="2:9" x14ac:dyDescent="0.35">
      <c r="B3637" t="s">
        <v>389</v>
      </c>
      <c r="C3637" t="s">
        <v>10803</v>
      </c>
      <c r="D3637" t="str">
        <f>Table19[[#This Row],[Asset Class]] &amp; " - " &amp; Table19[[#This Row],[Class Description]]</f>
        <v>NONPTWTR - Non-Potable Water System</v>
      </c>
      <c r="E3637" t="s">
        <v>9684</v>
      </c>
      <c r="F3637" t="s">
        <v>9685</v>
      </c>
      <c r="G3637" t="str">
        <f>Table19[[#This Row],[Closing Code]] &amp; " - " &amp; Table19[[#This Row],[Closing Code Description]]</f>
        <v>LEAKING - Leaking</v>
      </c>
      <c r="H3637" t="s">
        <v>8863</v>
      </c>
      <c r="I3637" t="s">
        <v>53</v>
      </c>
    </row>
    <row r="3638" spans="2:9" x14ac:dyDescent="0.35">
      <c r="B3638" t="s">
        <v>389</v>
      </c>
      <c r="C3638" t="s">
        <v>10803</v>
      </c>
      <c r="D3638" t="str">
        <f>Table19[[#This Row],[Asset Class]] &amp; " - " &amp; Table19[[#This Row],[Class Description]]</f>
        <v>NONPTWTR - Non-Potable Water System</v>
      </c>
      <c r="E3638" t="s">
        <v>9686</v>
      </c>
      <c r="F3638" t="s">
        <v>9687</v>
      </c>
      <c r="G3638" t="str">
        <f>Table19[[#This Row],[Closing Code]] &amp; " - " &amp; Table19[[#This Row],[Closing Code Description]]</f>
        <v>LOWPERF - Low Performance</v>
      </c>
      <c r="H3638" t="s">
        <v>8863</v>
      </c>
      <c r="I3638" t="s">
        <v>53</v>
      </c>
    </row>
    <row r="3639" spans="2:9" x14ac:dyDescent="0.35">
      <c r="B3639" t="s">
        <v>389</v>
      </c>
      <c r="C3639" t="s">
        <v>10803</v>
      </c>
      <c r="D3639" t="str">
        <f>Table19[[#This Row],[Asset Class]] &amp; " - " &amp; Table19[[#This Row],[Class Description]]</f>
        <v>NONPTWTR - Non-Potable Water System</v>
      </c>
      <c r="E3639" t="s">
        <v>9688</v>
      </c>
      <c r="F3639" t="s">
        <v>9689</v>
      </c>
      <c r="G3639" t="str">
        <f>Table19[[#This Row],[Closing Code]] &amp; " - " &amp; Table19[[#This Row],[Closing Code Description]]</f>
        <v>NONOPER - Non-Operational</v>
      </c>
      <c r="H3639" t="s">
        <v>8863</v>
      </c>
      <c r="I3639" t="s">
        <v>53</v>
      </c>
    </row>
    <row r="3640" spans="2:9" x14ac:dyDescent="0.35">
      <c r="B3640" t="s">
        <v>389</v>
      </c>
      <c r="C3640" t="s">
        <v>10803</v>
      </c>
      <c r="D3640" t="str">
        <f>Table19[[#This Row],[Asset Class]] &amp; " - " &amp; Table19[[#This Row],[Class Description]]</f>
        <v>NONPTWTR - Non-Potable Water System</v>
      </c>
      <c r="E3640" t="s">
        <v>10804</v>
      </c>
      <c r="F3640" t="s">
        <v>10805</v>
      </c>
      <c r="G3640" t="str">
        <f>Table19[[#This Row],[Closing Code]] &amp; " - " &amp; Table19[[#This Row],[Closing Code Description]]</f>
        <v>PANLALRM - Panel Alarm (PLC)</v>
      </c>
      <c r="H3640" t="s">
        <v>8863</v>
      </c>
      <c r="I3640" t="s">
        <v>53</v>
      </c>
    </row>
    <row r="3641" spans="2:9" x14ac:dyDescent="0.35">
      <c r="B3641" t="s">
        <v>389</v>
      </c>
      <c r="C3641" t="s">
        <v>10803</v>
      </c>
      <c r="D3641" t="str">
        <f>Table19[[#This Row],[Asset Class]] &amp; " - " &amp; Table19[[#This Row],[Class Description]]</f>
        <v>NONPTWTR - Non-Potable Water System</v>
      </c>
      <c r="E3641" t="s">
        <v>10806</v>
      </c>
      <c r="F3641" t="s">
        <v>10807</v>
      </c>
      <c r="G3641" t="str">
        <f>Table19[[#This Row],[Closing Code]] &amp; " - " &amp; Table19[[#This Row],[Closing Code Description]]</f>
        <v>FILTCLOG - Filter Clog</v>
      </c>
      <c r="H3641" t="s">
        <v>8876</v>
      </c>
      <c r="I3641" t="s">
        <v>53</v>
      </c>
    </row>
    <row r="3642" spans="2:9" x14ac:dyDescent="0.35">
      <c r="B3642" t="s">
        <v>389</v>
      </c>
      <c r="C3642" t="s">
        <v>10803</v>
      </c>
      <c r="D3642" t="str">
        <f>Table19[[#This Row],[Asset Class]] &amp; " - " &amp; Table19[[#This Row],[Class Description]]</f>
        <v>NONPTWTR - Non-Potable Water System</v>
      </c>
      <c r="E3642" t="s">
        <v>9800</v>
      </c>
      <c r="F3642" t="s">
        <v>9801</v>
      </c>
      <c r="G3642" t="str">
        <f>Table19[[#This Row],[Closing Code]] &amp; " - " &amp; Table19[[#This Row],[Closing Code Description]]</f>
        <v>FILTDET - Filter deterioration</v>
      </c>
      <c r="H3642" t="s">
        <v>8876</v>
      </c>
      <c r="I3642" t="s">
        <v>53</v>
      </c>
    </row>
    <row r="3643" spans="2:9" x14ac:dyDescent="0.35">
      <c r="B3643" t="s">
        <v>389</v>
      </c>
      <c r="C3643" t="s">
        <v>10803</v>
      </c>
      <c r="D3643" t="str">
        <f>Table19[[#This Row],[Asset Class]] &amp; " - " &amp; Table19[[#This Row],[Class Description]]</f>
        <v>NONPTWTR - Non-Potable Water System</v>
      </c>
      <c r="E3643" t="s">
        <v>10808</v>
      </c>
      <c r="F3643" t="s">
        <v>10809</v>
      </c>
      <c r="G3643" t="str">
        <f>Table19[[#This Row],[Closing Code]] &amp; " - " &amp; Table19[[#This Row],[Closing Code Description]]</f>
        <v>FILTHSDE - Filter Housing Deterioration</v>
      </c>
      <c r="H3643" t="s">
        <v>8876</v>
      </c>
      <c r="I3643" t="s">
        <v>53</v>
      </c>
    </row>
    <row r="3644" spans="2:9" x14ac:dyDescent="0.35">
      <c r="B3644" t="s">
        <v>389</v>
      </c>
      <c r="C3644" t="s">
        <v>10803</v>
      </c>
      <c r="D3644" t="str">
        <f>Table19[[#This Row],[Asset Class]] &amp; " - " &amp; Table19[[#This Row],[Class Description]]</f>
        <v>NONPTWTR - Non-Potable Water System</v>
      </c>
      <c r="E3644" t="s">
        <v>10810</v>
      </c>
      <c r="F3644" t="s">
        <v>10811</v>
      </c>
      <c r="G3644" t="str">
        <f>Table19[[#This Row],[Closing Code]] &amp; " - " &amp; Table19[[#This Row],[Closing Code Description]]</f>
        <v>FLTSENFL - Float &amp; Sensor Failure</v>
      </c>
      <c r="H3644" t="s">
        <v>8876</v>
      </c>
      <c r="I3644" t="s">
        <v>53</v>
      </c>
    </row>
    <row r="3645" spans="2:9" x14ac:dyDescent="0.35">
      <c r="B3645" t="s">
        <v>389</v>
      </c>
      <c r="C3645" t="s">
        <v>10803</v>
      </c>
      <c r="D3645" t="str">
        <f>Table19[[#This Row],[Asset Class]] &amp; " - " &amp; Table19[[#This Row],[Class Description]]</f>
        <v>NONPTWTR - Non-Potable Water System</v>
      </c>
      <c r="E3645" t="s">
        <v>10812</v>
      </c>
      <c r="F3645" t="s">
        <v>10813</v>
      </c>
      <c r="G3645" t="str">
        <f>Table19[[#This Row],[Closing Code]] &amp; " - " &amp; Table19[[#This Row],[Closing Code Description]]</f>
        <v>NPWSDET - Natural Deterioration of the non potable water system</v>
      </c>
      <c r="H3645" t="s">
        <v>8876</v>
      </c>
      <c r="I3645" t="s">
        <v>53</v>
      </c>
    </row>
    <row r="3646" spans="2:9" x14ac:dyDescent="0.35">
      <c r="B3646" t="s">
        <v>389</v>
      </c>
      <c r="C3646" t="s">
        <v>10803</v>
      </c>
      <c r="D3646" t="str">
        <f>Table19[[#This Row],[Asset Class]] &amp; " - " &amp; Table19[[#This Row],[Class Description]]</f>
        <v>NONPTWTR - Non-Potable Water System</v>
      </c>
      <c r="E3646" t="s">
        <v>10814</v>
      </c>
      <c r="F3646" t="s">
        <v>10815</v>
      </c>
      <c r="G3646" t="str">
        <f>Table19[[#This Row],[Closing Code]] &amp; " - " &amp; Table19[[#This Row],[Closing Code Description]]</f>
        <v>NPWSLEAK - water leakage of the non-potable water system</v>
      </c>
      <c r="H3646" t="s">
        <v>8876</v>
      </c>
      <c r="I3646" t="s">
        <v>53</v>
      </c>
    </row>
    <row r="3647" spans="2:9" x14ac:dyDescent="0.35">
      <c r="B3647" t="s">
        <v>389</v>
      </c>
      <c r="C3647" t="s">
        <v>10803</v>
      </c>
      <c r="D3647" t="str">
        <f>Table19[[#This Row],[Asset Class]] &amp; " - " &amp; Table19[[#This Row],[Class Description]]</f>
        <v>NONPTWTR - Non-Potable Water System</v>
      </c>
      <c r="E3647" t="s">
        <v>10816</v>
      </c>
      <c r="F3647" t="s">
        <v>10817</v>
      </c>
      <c r="G3647" t="str">
        <f>Table19[[#This Row],[Closing Code]] &amp; " - " &amp; Table19[[#This Row],[Closing Code Description]]</f>
        <v>PUMPSEIZ - Pump Seized</v>
      </c>
      <c r="H3647" t="s">
        <v>8876</v>
      </c>
      <c r="I3647" t="s">
        <v>53</v>
      </c>
    </row>
    <row r="3648" spans="2:9" x14ac:dyDescent="0.35">
      <c r="B3648" t="s">
        <v>389</v>
      </c>
      <c r="C3648" t="s">
        <v>10803</v>
      </c>
      <c r="D3648" t="str">
        <f>Table19[[#This Row],[Asset Class]] &amp; " - " &amp; Table19[[#This Row],[Class Description]]</f>
        <v>NONPTWTR - Non-Potable Water System</v>
      </c>
      <c r="E3648" t="s">
        <v>10818</v>
      </c>
      <c r="F3648" t="s">
        <v>10819</v>
      </c>
      <c r="G3648" t="str">
        <f>Table19[[#This Row],[Closing Code]] &amp; " - " &amp; Table19[[#This Row],[Closing Code Description]]</f>
        <v>PUMPSLDT - Pump Seal Deterioration</v>
      </c>
      <c r="H3648" t="s">
        <v>8876</v>
      </c>
      <c r="I3648" t="s">
        <v>53</v>
      </c>
    </row>
    <row r="3649" spans="2:9" x14ac:dyDescent="0.35">
      <c r="B3649" t="s">
        <v>389</v>
      </c>
      <c r="C3649" t="s">
        <v>10803</v>
      </c>
      <c r="D3649" t="str">
        <f>Table19[[#This Row],[Asset Class]] &amp; " - " &amp; Table19[[#This Row],[Class Description]]</f>
        <v>NONPTWTR - Non-Potable Water System</v>
      </c>
      <c r="E3649" t="s">
        <v>10820</v>
      </c>
      <c r="F3649" t="s">
        <v>10821</v>
      </c>
      <c r="G3649" t="str">
        <f>Table19[[#This Row],[Closing Code]] &amp; " - " &amp; Table19[[#This Row],[Closing Code Description]]</f>
        <v>PVCPIPDT - PVC Piping Deterioration</v>
      </c>
      <c r="H3649" t="s">
        <v>8876</v>
      </c>
      <c r="I3649" t="s">
        <v>53</v>
      </c>
    </row>
    <row r="3650" spans="2:9" x14ac:dyDescent="0.35">
      <c r="B3650" t="s">
        <v>389</v>
      </c>
      <c r="C3650" t="s">
        <v>10803</v>
      </c>
      <c r="D3650" t="str">
        <f>Table19[[#This Row],[Asset Class]] &amp; " - " &amp; Table19[[#This Row],[Class Description]]</f>
        <v>NONPTWTR - Non-Potable Water System</v>
      </c>
      <c r="E3650" t="s">
        <v>10822</v>
      </c>
      <c r="F3650" t="s">
        <v>10823</v>
      </c>
      <c r="G3650" t="str">
        <f>Table19[[#This Row],[Closing Code]] &amp; " - " &amp; Table19[[#This Row],[Closing Code Description]]</f>
        <v>SOLVLSTK - Solenoid Valve Stuck/ Jammed</v>
      </c>
      <c r="H3650" t="s">
        <v>8876</v>
      </c>
      <c r="I3650" t="s">
        <v>53</v>
      </c>
    </row>
    <row r="3651" spans="2:9" x14ac:dyDescent="0.35">
      <c r="B3651" t="s">
        <v>389</v>
      </c>
      <c r="C3651" t="s">
        <v>10803</v>
      </c>
      <c r="D3651" t="str">
        <f>Table19[[#This Row],[Asset Class]] &amp; " - " &amp; Table19[[#This Row],[Class Description]]</f>
        <v>NONPTWTR - Non-Potable Water System</v>
      </c>
      <c r="E3651" t="s">
        <v>10824</v>
      </c>
      <c r="F3651" t="s">
        <v>10825</v>
      </c>
      <c r="G3651" t="str">
        <f>Table19[[#This Row],[Closing Code]] &amp; " - " &amp; Table19[[#This Row],[Closing Code Description]]</f>
        <v>TANKDET - Tank Deterioration</v>
      </c>
      <c r="H3651" t="s">
        <v>8876</v>
      </c>
      <c r="I3651" t="s">
        <v>53</v>
      </c>
    </row>
    <row r="3652" spans="2:9" x14ac:dyDescent="0.35">
      <c r="B3652" t="s">
        <v>389</v>
      </c>
      <c r="C3652" t="s">
        <v>10803</v>
      </c>
      <c r="D3652" t="str">
        <f>Table19[[#This Row],[Asset Class]] &amp; " - " &amp; Table19[[#This Row],[Class Description]]</f>
        <v>NONPTWTR - Non-Potable Water System</v>
      </c>
      <c r="E3652" t="s">
        <v>10826</v>
      </c>
      <c r="F3652" t="s">
        <v>10827</v>
      </c>
      <c r="G3652" t="str">
        <f>Table19[[#This Row],[Closing Code]] &amp; " - " &amp; Table19[[#This Row],[Closing Code Description]]</f>
        <v>UVLGTDET - UV Lighting Deterioration</v>
      </c>
      <c r="H3652" t="s">
        <v>8876</v>
      </c>
      <c r="I3652" t="s">
        <v>53</v>
      </c>
    </row>
    <row r="3653" spans="2:9" x14ac:dyDescent="0.35">
      <c r="B3653" t="s">
        <v>389</v>
      </c>
      <c r="C3653" t="s">
        <v>10803</v>
      </c>
      <c r="D3653" t="str">
        <f>Table19[[#This Row],[Asset Class]] &amp; " - " &amp; Table19[[#This Row],[Class Description]]</f>
        <v>NONPTWTR - Non-Potable Water System</v>
      </c>
      <c r="E3653" t="s">
        <v>10828</v>
      </c>
      <c r="F3653" t="s">
        <v>10829</v>
      </c>
      <c r="G3653" t="str">
        <f>Table19[[#This Row],[Closing Code]] &amp; " - " &amp; Table19[[#This Row],[Closing Code Description]]</f>
        <v>VALVJAMD - Valve Jammed</v>
      </c>
      <c r="H3653" t="s">
        <v>8876</v>
      </c>
      <c r="I3653" t="s">
        <v>53</v>
      </c>
    </row>
    <row r="3654" spans="2:9" x14ac:dyDescent="0.35">
      <c r="B3654" t="s">
        <v>389</v>
      </c>
      <c r="C3654" t="s">
        <v>10803</v>
      </c>
      <c r="D3654" t="str">
        <f>Table19[[#This Row],[Asset Class]] &amp; " - " &amp; Table19[[#This Row],[Class Description]]</f>
        <v>NONPTWTR - Non-Potable Water System</v>
      </c>
      <c r="E3654" t="s">
        <v>10830</v>
      </c>
      <c r="F3654" t="s">
        <v>10831</v>
      </c>
      <c r="G3654" t="str">
        <f>Table19[[#This Row],[Closing Code]] &amp; " - " &amp; Table19[[#This Row],[Closing Code Description]]</f>
        <v>WORNMOTR - Worn Motor</v>
      </c>
      <c r="H3654" t="s">
        <v>8876</v>
      </c>
      <c r="I3654" t="s">
        <v>53</v>
      </c>
    </row>
    <row r="3655" spans="2:9" x14ac:dyDescent="0.35">
      <c r="B3655" t="s">
        <v>389</v>
      </c>
      <c r="C3655" t="s">
        <v>10803</v>
      </c>
      <c r="D3655" t="str">
        <f>Table19[[#This Row],[Asset Class]] &amp; " - " &amp; Table19[[#This Row],[Class Description]]</f>
        <v>NONPTWTR - Non-Potable Water System</v>
      </c>
      <c r="E3655" t="s">
        <v>9700</v>
      </c>
      <c r="F3655" t="s">
        <v>9701</v>
      </c>
      <c r="G3655" t="str">
        <f>Table19[[#This Row],[Closing Code]] &amp; " - " &amp; Table19[[#This Row],[Closing Code Description]]</f>
        <v>ACCWEAR - Accelerated Wear</v>
      </c>
      <c r="H3655" t="s">
        <v>8878</v>
      </c>
      <c r="I3655" t="s">
        <v>53</v>
      </c>
    </row>
    <row r="3656" spans="2:9" x14ac:dyDescent="0.35">
      <c r="B3656" t="s">
        <v>389</v>
      </c>
      <c r="C3656" t="s">
        <v>10803</v>
      </c>
      <c r="D3656" t="str">
        <f>Table19[[#This Row],[Asset Class]] &amp; " - " &amp; Table19[[#This Row],[Class Description]]</f>
        <v>NONPTWTR - Non-Potable Water System</v>
      </c>
      <c r="E3656" t="s">
        <v>9702</v>
      </c>
      <c r="F3656" t="s">
        <v>9703</v>
      </c>
      <c r="G3656" t="str">
        <f>Table19[[#This Row],[Closing Code]] &amp; " - " &amp; Table19[[#This Row],[Closing Code Description]]</f>
        <v>ACTGOD - Weather condition/Forces of nature or Act of God</v>
      </c>
      <c r="H3656" t="s">
        <v>8878</v>
      </c>
      <c r="I3656" t="s">
        <v>53</v>
      </c>
    </row>
    <row r="3657" spans="2:9" x14ac:dyDescent="0.35">
      <c r="B3657" t="s">
        <v>389</v>
      </c>
      <c r="C3657" t="s">
        <v>10803</v>
      </c>
      <c r="D3657" t="str">
        <f>Table19[[#This Row],[Asset Class]] &amp; " - " &amp; Table19[[#This Row],[Class Description]]</f>
        <v>NONPTWTR - Non-Potable Water System</v>
      </c>
      <c r="E3657" t="s">
        <v>9704</v>
      </c>
      <c r="F3657" t="s">
        <v>9705</v>
      </c>
      <c r="G3657" t="str">
        <f>Table19[[#This Row],[Closing Code]] &amp; " - " &amp; Table19[[#This Row],[Closing Code Description]]</f>
        <v>CONTAM - Contamination</v>
      </c>
      <c r="H3657" t="s">
        <v>8878</v>
      </c>
      <c r="I3657" t="s">
        <v>53</v>
      </c>
    </row>
    <row r="3658" spans="2:9" x14ac:dyDescent="0.35">
      <c r="B3658" t="s">
        <v>389</v>
      </c>
      <c r="C3658" t="s">
        <v>10803</v>
      </c>
      <c r="D3658" t="str">
        <f>Table19[[#This Row],[Asset Class]] &amp; " - " &amp; Table19[[#This Row],[Class Description]]</f>
        <v>NONPTWTR - Non-Potable Water System</v>
      </c>
      <c r="E3658" t="s">
        <v>9708</v>
      </c>
      <c r="F3658" t="s">
        <v>9709</v>
      </c>
      <c r="G3658" t="str">
        <f>Table19[[#This Row],[Closing Code]] &amp; " - " &amp; Table19[[#This Row],[Closing Code Description]]</f>
        <v>EXLOAD - Excessive Load</v>
      </c>
      <c r="H3658" t="s">
        <v>8878</v>
      </c>
      <c r="I3658" t="s">
        <v>53</v>
      </c>
    </row>
    <row r="3659" spans="2:9" x14ac:dyDescent="0.35">
      <c r="B3659" t="s">
        <v>389</v>
      </c>
      <c r="C3659" t="s">
        <v>10803</v>
      </c>
      <c r="D3659" t="str">
        <f>Table19[[#This Row],[Asset Class]] &amp; " - " &amp; Table19[[#This Row],[Class Description]]</f>
        <v>NONPTWTR - Non-Potable Water System</v>
      </c>
      <c r="E3659" t="s">
        <v>9710</v>
      </c>
      <c r="F3659" t="s">
        <v>9711</v>
      </c>
      <c r="G3659" t="str">
        <f>Table19[[#This Row],[Closing Code]] &amp; " - " &amp; Table19[[#This Row],[Closing Code Description]]</f>
        <v>IMPRMNT - Improper Maintenance</v>
      </c>
      <c r="H3659" t="s">
        <v>8878</v>
      </c>
      <c r="I3659" t="s">
        <v>53</v>
      </c>
    </row>
    <row r="3660" spans="2:9" x14ac:dyDescent="0.35">
      <c r="B3660" t="s">
        <v>389</v>
      </c>
      <c r="C3660" t="s">
        <v>10803</v>
      </c>
      <c r="D3660" t="str">
        <f>Table19[[#This Row],[Asset Class]] &amp; " - " &amp; Table19[[#This Row],[Class Description]]</f>
        <v>NONPTWTR - Non-Potable Water System</v>
      </c>
      <c r="E3660" t="s">
        <v>9716</v>
      </c>
      <c r="F3660" t="s">
        <v>9717</v>
      </c>
      <c r="G3660" t="str">
        <f>Table19[[#This Row],[Closing Code]] &amp; " - " &amp; Table19[[#This Row],[Closing Code Description]]</f>
        <v>MISSCMP - Loose/ Missing Component</v>
      </c>
      <c r="H3660" t="s">
        <v>8878</v>
      </c>
      <c r="I3660" t="s">
        <v>53</v>
      </c>
    </row>
    <row r="3661" spans="2:9" x14ac:dyDescent="0.35">
      <c r="B3661" t="s">
        <v>389</v>
      </c>
      <c r="C3661" t="s">
        <v>10803</v>
      </c>
      <c r="D3661" t="str">
        <f>Table19[[#This Row],[Asset Class]] &amp; " - " &amp; Table19[[#This Row],[Class Description]]</f>
        <v>NONPTWTR - Non-Potable Water System</v>
      </c>
      <c r="E3661" t="s">
        <v>9730</v>
      </c>
      <c r="F3661" t="s">
        <v>9731</v>
      </c>
      <c r="G3661" t="str">
        <f>Table19[[#This Row],[Closing Code]] &amp; " - " &amp; Table19[[#This Row],[Closing Code Description]]</f>
        <v>WORNCMPT - Defective/ Worn Component</v>
      </c>
      <c r="H3661" t="s">
        <v>8878</v>
      </c>
      <c r="I3661" t="s">
        <v>53</v>
      </c>
    </row>
    <row r="3662" spans="2:9" x14ac:dyDescent="0.35">
      <c r="B3662" t="s">
        <v>389</v>
      </c>
      <c r="C3662" t="s">
        <v>10803</v>
      </c>
      <c r="D3662" t="str">
        <f>Table19[[#This Row],[Asset Class]] &amp; " - " &amp; Table19[[#This Row],[Class Description]]</f>
        <v>NONPTWTR - Non-Potable Water System</v>
      </c>
      <c r="E3662" t="s">
        <v>9732</v>
      </c>
      <c r="F3662" t="s">
        <v>9733</v>
      </c>
      <c r="G3662" t="str">
        <f>Table19[[#This Row],[Closing Code]] &amp; " - " &amp; Table19[[#This Row],[Closing Code Description]]</f>
        <v>ADJUSTD - Adjusted</v>
      </c>
      <c r="H3662" t="s">
        <v>8896</v>
      </c>
      <c r="I3662" t="s">
        <v>53</v>
      </c>
    </row>
    <row r="3663" spans="2:9" x14ac:dyDescent="0.35">
      <c r="B3663" t="s">
        <v>389</v>
      </c>
      <c r="C3663" t="s">
        <v>10803</v>
      </c>
      <c r="D3663" t="str">
        <f>Table19[[#This Row],[Asset Class]] &amp; " - " &amp; Table19[[#This Row],[Class Description]]</f>
        <v>NONPTWTR - Non-Potable Water System</v>
      </c>
      <c r="E3663" t="s">
        <v>9734</v>
      </c>
      <c r="F3663" t="s">
        <v>9735</v>
      </c>
      <c r="G3663" t="str">
        <f>Table19[[#This Row],[Closing Code]] &amp; " - " &amp; Table19[[#This Row],[Closing Code Description]]</f>
        <v>DECOMM - Decommission</v>
      </c>
      <c r="H3663" t="s">
        <v>8896</v>
      </c>
      <c r="I3663" t="s">
        <v>53</v>
      </c>
    </row>
    <row r="3664" spans="2:9" x14ac:dyDescent="0.35">
      <c r="B3664" t="s">
        <v>389</v>
      </c>
      <c r="C3664" t="s">
        <v>10803</v>
      </c>
      <c r="D3664" t="str">
        <f>Table19[[#This Row],[Asset Class]] &amp; " - " &amp; Table19[[#This Row],[Class Description]]</f>
        <v>NONPTWTR - Non-Potable Water System</v>
      </c>
      <c r="E3664" t="s">
        <v>9736</v>
      </c>
      <c r="F3664" t="s">
        <v>9737</v>
      </c>
      <c r="G3664" t="str">
        <f>Table19[[#This Row],[Closing Code]] &amp; " - " &amp; Table19[[#This Row],[Closing Code Description]]</f>
        <v>DECONTME - Decontaminate</v>
      </c>
      <c r="H3664" t="s">
        <v>8896</v>
      </c>
      <c r="I3664" t="s">
        <v>53</v>
      </c>
    </row>
    <row r="3665" spans="2:9" x14ac:dyDescent="0.35">
      <c r="B3665" t="s">
        <v>389</v>
      </c>
      <c r="C3665" t="s">
        <v>10803</v>
      </c>
      <c r="D3665" t="str">
        <f>Table19[[#This Row],[Asset Class]] &amp; " - " &amp; Table19[[#This Row],[Class Description]]</f>
        <v>NONPTWTR - Non-Potable Water System</v>
      </c>
      <c r="E3665" t="s">
        <v>9740</v>
      </c>
      <c r="F3665" t="s">
        <v>9741</v>
      </c>
      <c r="G3665" t="str">
        <f>Table19[[#This Row],[Closing Code]] &amp; " - " &amp; Table19[[#This Row],[Closing Code Description]]</f>
        <v>LUBRCTE - Lubricate</v>
      </c>
      <c r="H3665" t="s">
        <v>8896</v>
      </c>
      <c r="I3665" t="s">
        <v>53</v>
      </c>
    </row>
    <row r="3666" spans="2:9" x14ac:dyDescent="0.35">
      <c r="B3666" t="s">
        <v>389</v>
      </c>
      <c r="C3666" t="s">
        <v>10803</v>
      </c>
      <c r="D3666" t="str">
        <f>Table19[[#This Row],[Asset Class]] &amp; " - " &amp; Table19[[#This Row],[Class Description]]</f>
        <v>NONPTWTR - Non-Potable Water System</v>
      </c>
      <c r="E3666" t="s">
        <v>9742</v>
      </c>
      <c r="F3666" t="s">
        <v>9743</v>
      </c>
      <c r="G3666" t="str">
        <f>Table19[[#This Row],[Closing Code]] &amp; " - " &amp; Table19[[#This Row],[Closing Code Description]]</f>
        <v>RECALBRT - Recalibrate</v>
      </c>
      <c r="H3666" t="s">
        <v>8896</v>
      </c>
      <c r="I3666" t="s">
        <v>53</v>
      </c>
    </row>
    <row r="3667" spans="2:9" x14ac:dyDescent="0.35">
      <c r="B3667" t="s">
        <v>389</v>
      </c>
      <c r="C3667" t="s">
        <v>10803</v>
      </c>
      <c r="D3667" t="str">
        <f>Table19[[#This Row],[Asset Class]] &amp; " - " &amp; Table19[[#This Row],[Class Description]]</f>
        <v>NONPTWTR - Non-Potable Water System</v>
      </c>
      <c r="E3667" t="s">
        <v>10832</v>
      </c>
      <c r="F3667" t="s">
        <v>10833</v>
      </c>
      <c r="G3667" t="str">
        <f>Table19[[#This Row],[Closing Code]] &amp; " - " &amp; Table19[[#This Row],[Closing Code Description]]</f>
        <v>REMOVE - Remove</v>
      </c>
      <c r="H3667" t="s">
        <v>8896</v>
      </c>
      <c r="I3667" t="s">
        <v>53</v>
      </c>
    </row>
    <row r="3668" spans="2:9" x14ac:dyDescent="0.35">
      <c r="B3668" t="s">
        <v>389</v>
      </c>
      <c r="C3668" t="s">
        <v>10803</v>
      </c>
      <c r="D3668" t="str">
        <f>Table19[[#This Row],[Asset Class]] &amp; " - " &amp; Table19[[#This Row],[Class Description]]</f>
        <v>NONPTWTR - Non-Potable Water System</v>
      </c>
      <c r="E3668" t="s">
        <v>9774</v>
      </c>
      <c r="F3668" t="s">
        <v>9775</v>
      </c>
      <c r="G3668" t="str">
        <f>Table19[[#This Row],[Closing Code]] &amp; " - " &amp; Table19[[#This Row],[Closing Code Description]]</f>
        <v>REPAIR - Repair</v>
      </c>
      <c r="H3668" t="s">
        <v>8896</v>
      </c>
      <c r="I3668" t="s">
        <v>53</v>
      </c>
    </row>
    <row r="3669" spans="2:9" x14ac:dyDescent="0.35">
      <c r="B3669" t="s">
        <v>310</v>
      </c>
      <c r="C3669" t="s">
        <v>97</v>
      </c>
      <c r="D3669" t="str">
        <f>Table19[[#This Row],[Asset Class]] &amp; " - " &amp; Table19[[#This Row],[Class Description]]</f>
        <v>OHDDR - Overhead Door</v>
      </c>
      <c r="E3669" t="s">
        <v>9674</v>
      </c>
      <c r="F3669" t="s">
        <v>9675</v>
      </c>
      <c r="G3669" t="str">
        <f>Table19[[#This Row],[Closing Code]] &amp; " - " &amp; Table19[[#This Row],[Closing Code Description]]</f>
        <v>CORROS - Corrosion</v>
      </c>
      <c r="H3669" t="s">
        <v>8863</v>
      </c>
      <c r="I3669" t="s">
        <v>53</v>
      </c>
    </row>
    <row r="3670" spans="2:9" x14ac:dyDescent="0.35">
      <c r="B3670" t="s">
        <v>310</v>
      </c>
      <c r="C3670" t="s">
        <v>97</v>
      </c>
      <c r="D3670" t="str">
        <f>Table19[[#This Row],[Asset Class]] &amp; " - " &amp; Table19[[#This Row],[Class Description]]</f>
        <v>OHDDR - Overhead Door</v>
      </c>
      <c r="E3670" t="s">
        <v>9676</v>
      </c>
      <c r="F3670" t="s">
        <v>9677</v>
      </c>
      <c r="G3670" t="str">
        <f>Table19[[#This Row],[Closing Code]] &amp; " - " &amp; Table19[[#This Row],[Closing Code Description]]</f>
        <v>ELECTRIP - Electrical Trip Out</v>
      </c>
      <c r="H3670" t="s">
        <v>8863</v>
      </c>
      <c r="I3670" t="s">
        <v>53</v>
      </c>
    </row>
    <row r="3671" spans="2:9" x14ac:dyDescent="0.35">
      <c r="B3671" t="s">
        <v>310</v>
      </c>
      <c r="C3671" t="s">
        <v>97</v>
      </c>
      <c r="D3671" t="str">
        <f>Table19[[#This Row],[Asset Class]] &amp; " - " &amp; Table19[[#This Row],[Class Description]]</f>
        <v>OHDDR - Overhead Door</v>
      </c>
      <c r="E3671" t="s">
        <v>9678</v>
      </c>
      <c r="F3671" t="s">
        <v>9679</v>
      </c>
      <c r="G3671" t="str">
        <f>Table19[[#This Row],[Closing Code]] &amp; " - " &amp; Table19[[#This Row],[Closing Code Description]]</f>
        <v>EXNOISE - Excessive Noise</v>
      </c>
      <c r="H3671" t="s">
        <v>8863</v>
      </c>
      <c r="I3671" t="s">
        <v>53</v>
      </c>
    </row>
    <row r="3672" spans="2:9" x14ac:dyDescent="0.35">
      <c r="B3672" t="s">
        <v>310</v>
      </c>
      <c r="C3672" t="s">
        <v>97</v>
      </c>
      <c r="D3672" t="str">
        <f>Table19[[#This Row],[Asset Class]] &amp; " - " &amp; Table19[[#This Row],[Class Description]]</f>
        <v>OHDDR - Overhead Door</v>
      </c>
      <c r="E3672" t="s">
        <v>9680</v>
      </c>
      <c r="F3672" t="s">
        <v>9681</v>
      </c>
      <c r="G3672" t="str">
        <f>Table19[[#This Row],[Closing Code]] &amp; " - " &amp; Table19[[#This Row],[Closing Code Description]]</f>
        <v>EXVIBRTN - Excessive Vibration</v>
      </c>
      <c r="H3672" t="s">
        <v>8863</v>
      </c>
      <c r="I3672" t="s">
        <v>53</v>
      </c>
    </row>
    <row r="3673" spans="2:9" x14ac:dyDescent="0.35">
      <c r="B3673" t="s">
        <v>310</v>
      </c>
      <c r="C3673" t="s">
        <v>97</v>
      </c>
      <c r="D3673" t="str">
        <f>Table19[[#This Row],[Asset Class]] &amp; " - " &amp; Table19[[#This Row],[Class Description]]</f>
        <v>OHDDR - Overhead Door</v>
      </c>
      <c r="E3673" t="s">
        <v>9682</v>
      </c>
      <c r="F3673" t="s">
        <v>9683</v>
      </c>
      <c r="G3673" t="str">
        <f>Table19[[#This Row],[Closing Code]] &amp; " - " &amp; Table19[[#This Row],[Closing Code Description]]</f>
        <v>JAMMEDEQ - Jammed Equipment</v>
      </c>
      <c r="H3673" t="s">
        <v>8863</v>
      </c>
      <c r="I3673" t="s">
        <v>53</v>
      </c>
    </row>
    <row r="3674" spans="2:9" x14ac:dyDescent="0.35">
      <c r="B3674" t="s">
        <v>310</v>
      </c>
      <c r="C3674" t="s">
        <v>97</v>
      </c>
      <c r="D3674" t="str">
        <f>Table19[[#This Row],[Asset Class]] &amp; " - " &amp; Table19[[#This Row],[Class Description]]</f>
        <v>OHDDR - Overhead Door</v>
      </c>
      <c r="E3674" t="s">
        <v>9688</v>
      </c>
      <c r="F3674" t="s">
        <v>9689</v>
      </c>
      <c r="G3674" t="str">
        <f>Table19[[#This Row],[Closing Code]] &amp; " - " &amp; Table19[[#This Row],[Closing Code Description]]</f>
        <v>NONOPER - Non-Operational</v>
      </c>
      <c r="H3674" t="s">
        <v>8863</v>
      </c>
      <c r="I3674" t="s">
        <v>53</v>
      </c>
    </row>
    <row r="3675" spans="2:9" x14ac:dyDescent="0.35">
      <c r="B3675" t="s">
        <v>310</v>
      </c>
      <c r="C3675" t="s">
        <v>97</v>
      </c>
      <c r="D3675" t="str">
        <f>Table19[[#This Row],[Asset Class]] &amp; " - " &amp; Table19[[#This Row],[Class Description]]</f>
        <v>OHDDR - Overhead Door</v>
      </c>
      <c r="E3675" t="s">
        <v>9690</v>
      </c>
      <c r="F3675" t="s">
        <v>9691</v>
      </c>
      <c r="G3675" t="str">
        <f>Table19[[#This Row],[Closing Code]] &amp; " - " &amp; Table19[[#This Row],[Closing Code Description]]</f>
        <v>PHYDMGE - Physical Damage</v>
      </c>
      <c r="H3675" t="s">
        <v>8863</v>
      </c>
      <c r="I3675" t="s">
        <v>53</v>
      </c>
    </row>
    <row r="3676" spans="2:9" x14ac:dyDescent="0.35">
      <c r="B3676" t="s">
        <v>310</v>
      </c>
      <c r="C3676" t="s">
        <v>97</v>
      </c>
      <c r="D3676" t="str">
        <f>Table19[[#This Row],[Asset Class]] &amp; " - " &amp; Table19[[#This Row],[Class Description]]</f>
        <v>OHDDR - Overhead Door</v>
      </c>
      <c r="E3676" t="s">
        <v>9692</v>
      </c>
      <c r="F3676" t="s">
        <v>9693</v>
      </c>
      <c r="G3676" t="str">
        <f>Table19[[#This Row],[Closing Code]] &amp; " - " &amp; Table19[[#This Row],[Closing Code Description]]</f>
        <v>UNSMELL - Unusual Smell</v>
      </c>
      <c r="H3676" t="s">
        <v>8863</v>
      </c>
      <c r="I3676" t="s">
        <v>53</v>
      </c>
    </row>
    <row r="3677" spans="2:9" x14ac:dyDescent="0.35">
      <c r="B3677" t="s">
        <v>310</v>
      </c>
      <c r="C3677" t="s">
        <v>97</v>
      </c>
      <c r="D3677" t="str">
        <f>Table19[[#This Row],[Asset Class]] &amp; " - " &amp; Table19[[#This Row],[Class Description]]</f>
        <v>OHDDR - Overhead Door</v>
      </c>
      <c r="E3677" t="s">
        <v>9694</v>
      </c>
      <c r="F3677" t="s">
        <v>9695</v>
      </c>
      <c r="G3677" t="str">
        <f>Table19[[#This Row],[Closing Code]] &amp; " - " &amp; Table19[[#This Row],[Closing Code Description]]</f>
        <v>UNSMOKE - Unusual Smoke</v>
      </c>
      <c r="H3677" t="s">
        <v>8863</v>
      </c>
      <c r="I3677" t="s">
        <v>53</v>
      </c>
    </row>
    <row r="3678" spans="2:9" x14ac:dyDescent="0.35">
      <c r="B3678" t="s">
        <v>310</v>
      </c>
      <c r="C3678" t="s">
        <v>97</v>
      </c>
      <c r="D3678" t="str">
        <f>Table19[[#This Row],[Asset Class]] &amp; " - " &amp; Table19[[#This Row],[Class Description]]</f>
        <v>OHDDR - Overhead Door</v>
      </c>
      <c r="E3678" t="s">
        <v>10834</v>
      </c>
      <c r="F3678" t="s">
        <v>10835</v>
      </c>
      <c r="G3678" t="str">
        <f>Table19[[#This Row],[Closing Code]] &amp; " - " &amp; Table19[[#This Row],[Closing Code Description]]</f>
        <v>CODEFAIL - Code Failure</v>
      </c>
      <c r="H3678" t="s">
        <v>8876</v>
      </c>
      <c r="I3678" t="s">
        <v>53</v>
      </c>
    </row>
    <row r="3679" spans="2:9" x14ac:dyDescent="0.35">
      <c r="B3679" t="s">
        <v>310</v>
      </c>
      <c r="C3679" t="s">
        <v>97</v>
      </c>
      <c r="D3679" t="str">
        <f>Table19[[#This Row],[Asset Class]] &amp; " - " &amp; Table19[[#This Row],[Class Description]]</f>
        <v>OHDDR - Overhead Door</v>
      </c>
      <c r="E3679" t="s">
        <v>10836</v>
      </c>
      <c r="F3679" t="s">
        <v>10837</v>
      </c>
      <c r="G3679" t="str">
        <f>Table19[[#This Row],[Closing Code]] &amp; " - " &amp; Table19[[#This Row],[Closing Code Description]]</f>
        <v>DRSENSFL - Door Sensor Failures</v>
      </c>
      <c r="H3679" t="s">
        <v>8876</v>
      </c>
      <c r="I3679" t="s">
        <v>53</v>
      </c>
    </row>
    <row r="3680" spans="2:9" x14ac:dyDescent="0.35">
      <c r="B3680" t="s">
        <v>310</v>
      </c>
      <c r="C3680" t="s">
        <v>97</v>
      </c>
      <c r="D3680" t="str">
        <f>Table19[[#This Row],[Asset Class]] &amp; " - " &amp; Table19[[#This Row],[Class Description]]</f>
        <v>OHDDR - Overhead Door</v>
      </c>
      <c r="E3680" t="s">
        <v>9818</v>
      </c>
      <c r="F3680" t="s">
        <v>9819</v>
      </c>
      <c r="G3680" t="str">
        <f>Table19[[#This Row],[Closing Code]] &amp; " - " &amp; Table19[[#This Row],[Closing Code Description]]</f>
        <v>ELECFAIL - Electrical Failure</v>
      </c>
      <c r="H3680" t="s">
        <v>8876</v>
      </c>
      <c r="I3680" t="s">
        <v>53</v>
      </c>
    </row>
    <row r="3681" spans="2:9" x14ac:dyDescent="0.35">
      <c r="B3681" t="s">
        <v>310</v>
      </c>
      <c r="C3681" t="s">
        <v>97</v>
      </c>
      <c r="D3681" t="str">
        <f>Table19[[#This Row],[Asset Class]] &amp; " - " &amp; Table19[[#This Row],[Class Description]]</f>
        <v>OHDDR - Overhead Door</v>
      </c>
      <c r="E3681" t="s">
        <v>10606</v>
      </c>
      <c r="F3681" t="s">
        <v>10607</v>
      </c>
      <c r="G3681" t="str">
        <f>Table19[[#This Row],[Closing Code]] &amp; " - " &amp; Table19[[#This Row],[Closing Code Description]]</f>
        <v>MECFAIL - Mechanical Failure</v>
      </c>
      <c r="H3681" t="s">
        <v>8876</v>
      </c>
      <c r="I3681" t="s">
        <v>53</v>
      </c>
    </row>
    <row r="3682" spans="2:9" x14ac:dyDescent="0.35">
      <c r="B3682" t="s">
        <v>310</v>
      </c>
      <c r="C3682" t="s">
        <v>97</v>
      </c>
      <c r="D3682" t="str">
        <f>Table19[[#This Row],[Asset Class]] &amp; " - " &amp; Table19[[#This Row],[Class Description]]</f>
        <v>OHDDR - Overhead Door</v>
      </c>
      <c r="E3682" t="s">
        <v>9826</v>
      </c>
      <c r="F3682" t="s">
        <v>9827</v>
      </c>
      <c r="G3682" t="str">
        <f>Table19[[#This Row],[Closing Code]] &amp; " - " &amp; Table19[[#This Row],[Closing Code Description]]</f>
        <v>MOTRFAIL - Motor Failure</v>
      </c>
      <c r="H3682" t="s">
        <v>8876</v>
      </c>
      <c r="I3682" t="s">
        <v>53</v>
      </c>
    </row>
    <row r="3683" spans="2:9" x14ac:dyDescent="0.35">
      <c r="B3683" t="s">
        <v>310</v>
      </c>
      <c r="C3683" t="s">
        <v>97</v>
      </c>
      <c r="D3683" t="str">
        <f>Table19[[#This Row],[Asset Class]] &amp; " - " &amp; Table19[[#This Row],[Class Description]]</f>
        <v>OHDDR - Overhead Door</v>
      </c>
      <c r="E3683" t="s">
        <v>10720</v>
      </c>
      <c r="F3683" t="s">
        <v>10721</v>
      </c>
      <c r="G3683" t="str">
        <f>Table19[[#This Row],[Closing Code]] &amp; " - " &amp; Table19[[#This Row],[Closing Code Description]]</f>
        <v>OPRTERR - Operator Error</v>
      </c>
      <c r="H3683" t="s">
        <v>8876</v>
      </c>
      <c r="I3683" t="s">
        <v>53</v>
      </c>
    </row>
    <row r="3684" spans="2:9" x14ac:dyDescent="0.35">
      <c r="B3684" t="s">
        <v>310</v>
      </c>
      <c r="C3684" t="s">
        <v>97</v>
      </c>
      <c r="D3684" t="str">
        <f>Table19[[#This Row],[Asset Class]] &amp; " - " &amp; Table19[[#This Row],[Class Description]]</f>
        <v>OHDDR - Overhead Door</v>
      </c>
      <c r="E3684" t="s">
        <v>9985</v>
      </c>
      <c r="F3684" t="s">
        <v>9986</v>
      </c>
      <c r="G3684" t="str">
        <f>Table19[[#This Row],[Closing Code]] &amp; " - " &amp; Table19[[#This Row],[Closing Code Description]]</f>
        <v>SYNCFAIL - Sync Failure</v>
      </c>
      <c r="H3684" t="s">
        <v>8876</v>
      </c>
      <c r="I3684" t="s">
        <v>53</v>
      </c>
    </row>
    <row r="3685" spans="2:9" x14ac:dyDescent="0.35">
      <c r="B3685" t="s">
        <v>310</v>
      </c>
      <c r="C3685" t="s">
        <v>97</v>
      </c>
      <c r="D3685" t="str">
        <f>Table19[[#This Row],[Asset Class]] &amp; " - " &amp; Table19[[#This Row],[Class Description]]</f>
        <v>OHDDR - Overhead Door</v>
      </c>
      <c r="E3685" t="s">
        <v>9698</v>
      </c>
      <c r="F3685" t="s">
        <v>9699</v>
      </c>
      <c r="G3685" t="str">
        <f>Table19[[#This Row],[Closing Code]] &amp; " - " &amp; Table19[[#This Row],[Closing Code Description]]</f>
        <v>ACCIDENT - Accident</v>
      </c>
      <c r="H3685" t="s">
        <v>8878</v>
      </c>
      <c r="I3685" t="s">
        <v>53</v>
      </c>
    </row>
    <row r="3686" spans="2:9" x14ac:dyDescent="0.35">
      <c r="B3686" t="s">
        <v>310</v>
      </c>
      <c r="C3686" t="s">
        <v>97</v>
      </c>
      <c r="D3686" t="str">
        <f>Table19[[#This Row],[Asset Class]] &amp; " - " &amp; Table19[[#This Row],[Class Description]]</f>
        <v>OHDDR - Overhead Door</v>
      </c>
      <c r="E3686" t="s">
        <v>9702</v>
      </c>
      <c r="F3686" t="s">
        <v>9703</v>
      </c>
      <c r="G3686" t="str">
        <f>Table19[[#This Row],[Closing Code]] &amp; " - " &amp; Table19[[#This Row],[Closing Code Description]]</f>
        <v>ACTGOD - Weather condition/Forces of nature or Act of God</v>
      </c>
      <c r="H3686" t="s">
        <v>8878</v>
      </c>
      <c r="I3686" t="s">
        <v>53</v>
      </c>
    </row>
    <row r="3687" spans="2:9" x14ac:dyDescent="0.35">
      <c r="B3687" t="s">
        <v>310</v>
      </c>
      <c r="C3687" t="s">
        <v>97</v>
      </c>
      <c r="D3687" t="str">
        <f>Table19[[#This Row],[Asset Class]] &amp; " - " &amp; Table19[[#This Row],[Class Description]]</f>
        <v>OHDDR - Overhead Door</v>
      </c>
      <c r="E3687" t="s">
        <v>9706</v>
      </c>
      <c r="F3687" t="s">
        <v>9707</v>
      </c>
      <c r="G3687" t="str">
        <f>Table19[[#This Row],[Closing Code]] &amp; " - " &amp; Table19[[#This Row],[Closing Code Description]]</f>
        <v>DEFASSET - Defective Asset</v>
      </c>
      <c r="H3687" t="s">
        <v>8878</v>
      </c>
      <c r="I3687" t="s">
        <v>53</v>
      </c>
    </row>
    <row r="3688" spans="2:9" x14ac:dyDescent="0.35">
      <c r="B3688" t="s">
        <v>310</v>
      </c>
      <c r="C3688" t="s">
        <v>97</v>
      </c>
      <c r="D3688" t="str">
        <f>Table19[[#This Row],[Asset Class]] &amp; " - " &amp; Table19[[#This Row],[Class Description]]</f>
        <v>OHDDR - Overhead Door</v>
      </c>
      <c r="E3688" t="s">
        <v>9710</v>
      </c>
      <c r="F3688" t="s">
        <v>9711</v>
      </c>
      <c r="G3688" t="str">
        <f>Table19[[#This Row],[Closing Code]] &amp; " - " &amp; Table19[[#This Row],[Closing Code Description]]</f>
        <v>IMPRMNT - Improper Maintenance</v>
      </c>
      <c r="H3688" t="s">
        <v>8878</v>
      </c>
      <c r="I3688" t="s">
        <v>53</v>
      </c>
    </row>
    <row r="3689" spans="2:9" x14ac:dyDescent="0.35">
      <c r="B3689" t="s">
        <v>310</v>
      </c>
      <c r="C3689" t="s">
        <v>97</v>
      </c>
      <c r="D3689" t="str">
        <f>Table19[[#This Row],[Asset Class]] &amp; " - " &amp; Table19[[#This Row],[Class Description]]</f>
        <v>OHDDR - Overhead Door</v>
      </c>
      <c r="E3689" t="s">
        <v>9714</v>
      </c>
      <c r="F3689" t="s">
        <v>9715</v>
      </c>
      <c r="G3689" t="str">
        <f>Table19[[#This Row],[Closing Code]] &amp; " - " &amp; Table19[[#This Row],[Closing Code Description]]</f>
        <v>LACKTRN - Lack of/ Inadequate Training</v>
      </c>
      <c r="H3689" t="s">
        <v>8878</v>
      </c>
      <c r="I3689" t="s">
        <v>53</v>
      </c>
    </row>
    <row r="3690" spans="2:9" x14ac:dyDescent="0.35">
      <c r="B3690" t="s">
        <v>310</v>
      </c>
      <c r="C3690" t="s">
        <v>97</v>
      </c>
      <c r="D3690" t="str">
        <f>Table19[[#This Row],[Asset Class]] &amp; " - " &amp; Table19[[#This Row],[Class Description]]</f>
        <v>OHDDR - Overhead Door</v>
      </c>
      <c r="E3690" t="s">
        <v>9716</v>
      </c>
      <c r="F3690" t="s">
        <v>9717</v>
      </c>
      <c r="G3690" t="str">
        <f>Table19[[#This Row],[Closing Code]] &amp; " - " &amp; Table19[[#This Row],[Closing Code Description]]</f>
        <v>MISSCMP - Loose/ Missing Component</v>
      </c>
      <c r="H3690" t="s">
        <v>8878</v>
      </c>
      <c r="I3690" t="s">
        <v>53</v>
      </c>
    </row>
    <row r="3691" spans="2:9" x14ac:dyDescent="0.35">
      <c r="B3691" t="s">
        <v>310</v>
      </c>
      <c r="C3691" t="s">
        <v>97</v>
      </c>
      <c r="D3691" t="str">
        <f>Table19[[#This Row],[Asset Class]] &amp; " - " &amp; Table19[[#This Row],[Class Description]]</f>
        <v>OHDDR - Overhead Door</v>
      </c>
      <c r="E3691" t="s">
        <v>9730</v>
      </c>
      <c r="F3691" t="s">
        <v>9731</v>
      </c>
      <c r="G3691" t="str">
        <f>Table19[[#This Row],[Closing Code]] &amp; " - " &amp; Table19[[#This Row],[Closing Code Description]]</f>
        <v>WORNCMPT - Defective/ Worn Component</v>
      </c>
      <c r="H3691" t="s">
        <v>8878</v>
      </c>
      <c r="I3691" t="s">
        <v>53</v>
      </c>
    </row>
    <row r="3692" spans="2:9" x14ac:dyDescent="0.35">
      <c r="B3692" t="s">
        <v>310</v>
      </c>
      <c r="C3692" t="s">
        <v>97</v>
      </c>
      <c r="D3692" t="str">
        <f>Table19[[#This Row],[Asset Class]] &amp; " - " &amp; Table19[[#This Row],[Class Description]]</f>
        <v>OHDDR - Overhead Door</v>
      </c>
      <c r="E3692" t="s">
        <v>9732</v>
      </c>
      <c r="F3692" t="s">
        <v>9733</v>
      </c>
      <c r="G3692" t="str">
        <f>Table19[[#This Row],[Closing Code]] &amp; " - " &amp; Table19[[#This Row],[Closing Code Description]]</f>
        <v>ADJUSTD - Adjusted</v>
      </c>
      <c r="H3692" t="s">
        <v>8896</v>
      </c>
      <c r="I3692" t="s">
        <v>53</v>
      </c>
    </row>
    <row r="3693" spans="2:9" x14ac:dyDescent="0.35">
      <c r="B3693" t="s">
        <v>310</v>
      </c>
      <c r="C3693" t="s">
        <v>97</v>
      </c>
      <c r="D3693" t="str">
        <f>Table19[[#This Row],[Asset Class]] &amp; " - " &amp; Table19[[#This Row],[Class Description]]</f>
        <v>OHDDR - Overhead Door</v>
      </c>
      <c r="E3693" t="s">
        <v>9742</v>
      </c>
      <c r="F3693" t="s">
        <v>9743</v>
      </c>
      <c r="G3693" t="str">
        <f>Table19[[#This Row],[Closing Code]] &amp; " - " &amp; Table19[[#This Row],[Closing Code Description]]</f>
        <v>RECALBRT - Recalibrate</v>
      </c>
      <c r="H3693" t="s">
        <v>8896</v>
      </c>
      <c r="I3693" t="s">
        <v>53</v>
      </c>
    </row>
    <row r="3694" spans="2:9" x14ac:dyDescent="0.35">
      <c r="B3694" t="s">
        <v>310</v>
      </c>
      <c r="C3694" t="s">
        <v>97</v>
      </c>
      <c r="D3694" t="str">
        <f>Table19[[#This Row],[Asset Class]] &amp; " - " &amp; Table19[[#This Row],[Class Description]]</f>
        <v>OHDDR - Overhead Door</v>
      </c>
      <c r="E3694" t="s">
        <v>9744</v>
      </c>
      <c r="F3694" t="s">
        <v>9745</v>
      </c>
      <c r="G3694" t="str">
        <f>Table19[[#This Row],[Closing Code]] &amp; " - " &amp; Table19[[#This Row],[Closing Code Description]]</f>
        <v>REMVOBT - Remove Obstruction</v>
      </c>
      <c r="H3694" t="s">
        <v>8896</v>
      </c>
      <c r="I3694" t="s">
        <v>53</v>
      </c>
    </row>
    <row r="3695" spans="2:9" x14ac:dyDescent="0.35">
      <c r="B3695" t="s">
        <v>310</v>
      </c>
      <c r="C3695" t="s">
        <v>97</v>
      </c>
      <c r="D3695" t="str">
        <f>Table19[[#This Row],[Asset Class]] &amp; " - " &amp; Table19[[#This Row],[Class Description]]</f>
        <v>OHDDR - Overhead Door</v>
      </c>
      <c r="E3695" t="s">
        <v>9774</v>
      </c>
      <c r="F3695" t="s">
        <v>9775</v>
      </c>
      <c r="G3695" t="str">
        <f>Table19[[#This Row],[Closing Code]] &amp; " - " &amp; Table19[[#This Row],[Closing Code Description]]</f>
        <v>REPAIR - Repair</v>
      </c>
      <c r="H3695" t="s">
        <v>8896</v>
      </c>
      <c r="I3695" t="s">
        <v>53</v>
      </c>
    </row>
    <row r="3696" spans="2:9" x14ac:dyDescent="0.35">
      <c r="B3696" t="s">
        <v>310</v>
      </c>
      <c r="C3696" t="s">
        <v>97</v>
      </c>
      <c r="D3696" t="str">
        <f>Table19[[#This Row],[Asset Class]] &amp; " - " &amp; Table19[[#This Row],[Class Description]]</f>
        <v>OHDDR - Overhead Door</v>
      </c>
      <c r="E3696" t="s">
        <v>9776</v>
      </c>
      <c r="F3696" t="s">
        <v>9777</v>
      </c>
      <c r="G3696" t="str">
        <f>Table19[[#This Row],[Closing Code]] &amp; " - " &amp; Table19[[#This Row],[Closing Code Description]]</f>
        <v>REPLACE - Replace</v>
      </c>
      <c r="H3696" t="s">
        <v>8896</v>
      </c>
      <c r="I3696" t="s">
        <v>53</v>
      </c>
    </row>
    <row r="3697" spans="2:9" x14ac:dyDescent="0.35">
      <c r="B3697" t="s">
        <v>310</v>
      </c>
      <c r="C3697" t="s">
        <v>97</v>
      </c>
      <c r="D3697" t="str">
        <f>Table19[[#This Row],[Asset Class]] &amp; " - " &amp; Table19[[#This Row],[Class Description]]</f>
        <v>OHDDR - Overhead Door</v>
      </c>
      <c r="E3697" t="s">
        <v>9754</v>
      </c>
      <c r="F3697" t="s">
        <v>9755</v>
      </c>
      <c r="G3697" t="str">
        <f>Table19[[#This Row],[Closing Code]] &amp; " - " &amp; Table19[[#This Row],[Closing Code Description]]</f>
        <v>UPGRADES - Upgrade</v>
      </c>
      <c r="H3697" t="s">
        <v>8896</v>
      </c>
      <c r="I3697" t="s">
        <v>53</v>
      </c>
    </row>
    <row r="3698" spans="2:9" x14ac:dyDescent="0.35">
      <c r="B3698" t="s">
        <v>474</v>
      </c>
      <c r="C3698" t="s">
        <v>10838</v>
      </c>
      <c r="D3698" t="str">
        <f>Table19[[#This Row],[Asset Class]] &amp; " - " &amp; Table19[[#This Row],[Class Description]]</f>
        <v>PEDWLK - Pedestrian Walkway</v>
      </c>
      <c r="E3698" t="s">
        <v>9672</v>
      </c>
      <c r="F3698" t="s">
        <v>9673</v>
      </c>
      <c r="G3698" t="str">
        <f>Table19[[#This Row],[Closing Code]] &amp; " - " &amp; Table19[[#This Row],[Closing Code Description]]</f>
        <v>ABNTEMP - Abnormal Temperature</v>
      </c>
      <c r="H3698" t="s">
        <v>8863</v>
      </c>
      <c r="I3698" t="s">
        <v>53</v>
      </c>
    </row>
    <row r="3699" spans="2:9" x14ac:dyDescent="0.35">
      <c r="B3699" t="s">
        <v>474</v>
      </c>
      <c r="C3699" t="s">
        <v>10838</v>
      </c>
      <c r="D3699" t="str">
        <f>Table19[[#This Row],[Asset Class]] &amp; " - " &amp; Table19[[#This Row],[Class Description]]</f>
        <v>PEDWLK - Pedestrian Walkway</v>
      </c>
      <c r="E3699" t="s">
        <v>9674</v>
      </c>
      <c r="F3699" t="s">
        <v>9675</v>
      </c>
      <c r="G3699" t="str">
        <f>Table19[[#This Row],[Closing Code]] &amp; " - " &amp; Table19[[#This Row],[Closing Code Description]]</f>
        <v>CORROS - Corrosion</v>
      </c>
      <c r="H3699" t="s">
        <v>8863</v>
      </c>
      <c r="I3699" t="s">
        <v>53</v>
      </c>
    </row>
    <row r="3700" spans="2:9" x14ac:dyDescent="0.35">
      <c r="B3700" t="s">
        <v>474</v>
      </c>
      <c r="C3700" t="s">
        <v>10838</v>
      </c>
      <c r="D3700" t="str">
        <f>Table19[[#This Row],[Asset Class]] &amp; " - " &amp; Table19[[#This Row],[Class Description]]</f>
        <v>PEDWLK - Pedestrian Walkway</v>
      </c>
      <c r="E3700" t="s">
        <v>9676</v>
      </c>
      <c r="F3700" t="s">
        <v>9677</v>
      </c>
      <c r="G3700" t="str">
        <f>Table19[[#This Row],[Closing Code]] &amp; " - " &amp; Table19[[#This Row],[Closing Code Description]]</f>
        <v>ELECTRIP - Electrical Trip Out</v>
      </c>
      <c r="H3700" t="s">
        <v>8863</v>
      </c>
      <c r="I3700" t="s">
        <v>53</v>
      </c>
    </row>
    <row r="3701" spans="2:9" x14ac:dyDescent="0.35">
      <c r="B3701" t="s">
        <v>474</v>
      </c>
      <c r="C3701" t="s">
        <v>10838</v>
      </c>
      <c r="D3701" t="str">
        <f>Table19[[#This Row],[Asset Class]] &amp; " - " &amp; Table19[[#This Row],[Class Description]]</f>
        <v>PEDWLK - Pedestrian Walkway</v>
      </c>
      <c r="E3701" t="s">
        <v>9678</v>
      </c>
      <c r="F3701" t="s">
        <v>9679</v>
      </c>
      <c r="G3701" t="str">
        <f>Table19[[#This Row],[Closing Code]] &amp; " - " &amp; Table19[[#This Row],[Closing Code Description]]</f>
        <v>EXNOISE - Excessive Noise</v>
      </c>
      <c r="H3701" t="s">
        <v>8863</v>
      </c>
      <c r="I3701" t="s">
        <v>53</v>
      </c>
    </row>
    <row r="3702" spans="2:9" x14ac:dyDescent="0.35">
      <c r="B3702" t="s">
        <v>474</v>
      </c>
      <c r="C3702" t="s">
        <v>10838</v>
      </c>
      <c r="D3702" t="str">
        <f>Table19[[#This Row],[Asset Class]] &amp; " - " &amp; Table19[[#This Row],[Class Description]]</f>
        <v>PEDWLK - Pedestrian Walkway</v>
      </c>
      <c r="E3702" t="s">
        <v>9680</v>
      </c>
      <c r="F3702" t="s">
        <v>9681</v>
      </c>
      <c r="G3702" t="str">
        <f>Table19[[#This Row],[Closing Code]] &amp; " - " &amp; Table19[[#This Row],[Closing Code Description]]</f>
        <v>EXVIBRTN - Excessive Vibration</v>
      </c>
      <c r="H3702" t="s">
        <v>8863</v>
      </c>
      <c r="I3702" t="s">
        <v>53</v>
      </c>
    </row>
    <row r="3703" spans="2:9" x14ac:dyDescent="0.35">
      <c r="B3703" t="s">
        <v>474</v>
      </c>
      <c r="C3703" t="s">
        <v>10838</v>
      </c>
      <c r="D3703" t="str">
        <f>Table19[[#This Row],[Asset Class]] &amp; " - " &amp; Table19[[#This Row],[Class Description]]</f>
        <v>PEDWLK - Pedestrian Walkway</v>
      </c>
      <c r="E3703" t="s">
        <v>9682</v>
      </c>
      <c r="F3703" t="s">
        <v>9683</v>
      </c>
      <c r="G3703" t="str">
        <f>Table19[[#This Row],[Closing Code]] &amp; " - " &amp; Table19[[#This Row],[Closing Code Description]]</f>
        <v>JAMMEDEQ - Jammed Equipment</v>
      </c>
      <c r="H3703" t="s">
        <v>8863</v>
      </c>
      <c r="I3703" t="s">
        <v>53</v>
      </c>
    </row>
    <row r="3704" spans="2:9" x14ac:dyDescent="0.35">
      <c r="B3704" t="s">
        <v>474</v>
      </c>
      <c r="C3704" t="s">
        <v>10838</v>
      </c>
      <c r="D3704" t="str">
        <f>Table19[[#This Row],[Asset Class]] &amp; " - " &amp; Table19[[#This Row],[Class Description]]</f>
        <v>PEDWLK - Pedestrian Walkway</v>
      </c>
      <c r="E3704" t="s">
        <v>9684</v>
      </c>
      <c r="F3704" t="s">
        <v>9685</v>
      </c>
      <c r="G3704" t="str">
        <f>Table19[[#This Row],[Closing Code]] &amp; " - " &amp; Table19[[#This Row],[Closing Code Description]]</f>
        <v>LEAKING - Leaking</v>
      </c>
      <c r="H3704" t="s">
        <v>8863</v>
      </c>
      <c r="I3704" t="s">
        <v>53</v>
      </c>
    </row>
    <row r="3705" spans="2:9" x14ac:dyDescent="0.35">
      <c r="B3705" t="s">
        <v>474</v>
      </c>
      <c r="C3705" t="s">
        <v>10838</v>
      </c>
      <c r="D3705" t="str">
        <f>Table19[[#This Row],[Asset Class]] &amp; " - " &amp; Table19[[#This Row],[Class Description]]</f>
        <v>PEDWLK - Pedestrian Walkway</v>
      </c>
      <c r="E3705" t="s">
        <v>9686</v>
      </c>
      <c r="F3705" t="s">
        <v>9687</v>
      </c>
      <c r="G3705" t="str">
        <f>Table19[[#This Row],[Closing Code]] &amp; " - " &amp; Table19[[#This Row],[Closing Code Description]]</f>
        <v>LOWPERF - Low Performance</v>
      </c>
      <c r="H3705" t="s">
        <v>8863</v>
      </c>
      <c r="I3705" t="s">
        <v>53</v>
      </c>
    </row>
    <row r="3706" spans="2:9" x14ac:dyDescent="0.35">
      <c r="B3706" t="s">
        <v>474</v>
      </c>
      <c r="C3706" t="s">
        <v>10838</v>
      </c>
      <c r="D3706" t="str">
        <f>Table19[[#This Row],[Asset Class]] &amp; " - " &amp; Table19[[#This Row],[Class Description]]</f>
        <v>PEDWLK - Pedestrian Walkway</v>
      </c>
      <c r="E3706" t="s">
        <v>9688</v>
      </c>
      <c r="F3706" t="s">
        <v>9689</v>
      </c>
      <c r="G3706" t="str">
        <f>Table19[[#This Row],[Closing Code]] &amp; " - " &amp; Table19[[#This Row],[Closing Code Description]]</f>
        <v>NONOPER - Non-Operational</v>
      </c>
      <c r="H3706" t="s">
        <v>8863</v>
      </c>
      <c r="I3706" t="s">
        <v>53</v>
      </c>
    </row>
    <row r="3707" spans="2:9" x14ac:dyDescent="0.35">
      <c r="B3707" t="s">
        <v>474</v>
      </c>
      <c r="C3707" t="s">
        <v>10838</v>
      </c>
      <c r="D3707" t="str">
        <f>Table19[[#This Row],[Asset Class]] &amp; " - " &amp; Table19[[#This Row],[Class Description]]</f>
        <v>PEDWLK - Pedestrian Walkway</v>
      </c>
      <c r="E3707" t="s">
        <v>9690</v>
      </c>
      <c r="F3707" t="s">
        <v>9691</v>
      </c>
      <c r="G3707" t="str">
        <f>Table19[[#This Row],[Closing Code]] &amp; " - " &amp; Table19[[#This Row],[Closing Code Description]]</f>
        <v>PHYDMGE - Physical Damage</v>
      </c>
      <c r="H3707" t="s">
        <v>8863</v>
      </c>
      <c r="I3707" t="s">
        <v>53</v>
      </c>
    </row>
    <row r="3708" spans="2:9" x14ac:dyDescent="0.35">
      <c r="B3708" t="s">
        <v>474</v>
      </c>
      <c r="C3708" t="s">
        <v>10838</v>
      </c>
      <c r="D3708" t="str">
        <f>Table19[[#This Row],[Asset Class]] &amp; " - " &amp; Table19[[#This Row],[Class Description]]</f>
        <v>PEDWLK - Pedestrian Walkway</v>
      </c>
      <c r="E3708" t="s">
        <v>9692</v>
      </c>
      <c r="F3708" t="s">
        <v>9693</v>
      </c>
      <c r="G3708" t="str">
        <f>Table19[[#This Row],[Closing Code]] &amp; " - " &amp; Table19[[#This Row],[Closing Code Description]]</f>
        <v>UNSMELL - Unusual Smell</v>
      </c>
      <c r="H3708" t="s">
        <v>8863</v>
      </c>
      <c r="I3708" t="s">
        <v>53</v>
      </c>
    </row>
    <row r="3709" spans="2:9" x14ac:dyDescent="0.35">
      <c r="B3709" t="s">
        <v>474</v>
      </c>
      <c r="C3709" t="s">
        <v>10838</v>
      </c>
      <c r="D3709" t="str">
        <f>Table19[[#This Row],[Asset Class]] &amp; " - " &amp; Table19[[#This Row],[Class Description]]</f>
        <v>PEDWLK - Pedestrian Walkway</v>
      </c>
      <c r="E3709" t="s">
        <v>9694</v>
      </c>
      <c r="F3709" t="s">
        <v>9695</v>
      </c>
      <c r="G3709" t="str">
        <f>Table19[[#This Row],[Closing Code]] &amp; " - " &amp; Table19[[#This Row],[Closing Code Description]]</f>
        <v>UNSMOKE - Unusual Smoke</v>
      </c>
      <c r="H3709" t="s">
        <v>8863</v>
      </c>
      <c r="I3709" t="s">
        <v>53</v>
      </c>
    </row>
    <row r="3710" spans="2:9" x14ac:dyDescent="0.35">
      <c r="B3710" t="s">
        <v>474</v>
      </c>
      <c r="C3710" t="s">
        <v>10838</v>
      </c>
      <c r="D3710" t="str">
        <f>Table19[[#This Row],[Asset Class]] &amp; " - " &amp; Table19[[#This Row],[Class Description]]</f>
        <v>PEDWLK - Pedestrian Walkway</v>
      </c>
      <c r="E3710" t="s">
        <v>10839</v>
      </c>
      <c r="F3710" t="s">
        <v>10840</v>
      </c>
      <c r="G3710" t="str">
        <f>Table19[[#This Row],[Closing Code]] &amp; " - " &amp; Table19[[#This Row],[Closing Code Description]]</f>
        <v>PEDWDEG - Pedestrian walkway degraded</v>
      </c>
      <c r="H3710" t="s">
        <v>8876</v>
      </c>
      <c r="I3710" t="s">
        <v>53</v>
      </c>
    </row>
    <row r="3711" spans="2:9" x14ac:dyDescent="0.35">
      <c r="B3711" t="s">
        <v>474</v>
      </c>
      <c r="C3711" t="s">
        <v>10838</v>
      </c>
      <c r="D3711" t="str">
        <f>Table19[[#This Row],[Asset Class]] &amp; " - " &amp; Table19[[#This Row],[Class Description]]</f>
        <v>PEDWLK - Pedestrian Walkway</v>
      </c>
      <c r="E3711" t="s">
        <v>9698</v>
      </c>
      <c r="F3711" t="s">
        <v>9699</v>
      </c>
      <c r="G3711" t="str">
        <f>Table19[[#This Row],[Closing Code]] &amp; " - " &amp; Table19[[#This Row],[Closing Code Description]]</f>
        <v>ACCIDENT - Accident</v>
      </c>
      <c r="H3711" t="s">
        <v>8878</v>
      </c>
      <c r="I3711" t="s">
        <v>53</v>
      </c>
    </row>
    <row r="3712" spans="2:9" x14ac:dyDescent="0.35">
      <c r="B3712" t="s">
        <v>474</v>
      </c>
      <c r="C3712" t="s">
        <v>10838</v>
      </c>
      <c r="D3712" t="str">
        <f>Table19[[#This Row],[Asset Class]] &amp; " - " &amp; Table19[[#This Row],[Class Description]]</f>
        <v>PEDWLK - Pedestrian Walkway</v>
      </c>
      <c r="E3712" t="s">
        <v>9700</v>
      </c>
      <c r="F3712" t="s">
        <v>9701</v>
      </c>
      <c r="G3712" t="str">
        <f>Table19[[#This Row],[Closing Code]] &amp; " - " &amp; Table19[[#This Row],[Closing Code Description]]</f>
        <v>ACCWEAR - Accelerated Wear</v>
      </c>
      <c r="H3712" t="s">
        <v>8878</v>
      </c>
      <c r="I3712" t="s">
        <v>53</v>
      </c>
    </row>
    <row r="3713" spans="2:9" x14ac:dyDescent="0.35">
      <c r="B3713" t="s">
        <v>474</v>
      </c>
      <c r="C3713" t="s">
        <v>10838</v>
      </c>
      <c r="D3713" t="str">
        <f>Table19[[#This Row],[Asset Class]] &amp; " - " &amp; Table19[[#This Row],[Class Description]]</f>
        <v>PEDWLK - Pedestrian Walkway</v>
      </c>
      <c r="E3713" t="s">
        <v>9702</v>
      </c>
      <c r="F3713" t="s">
        <v>9703</v>
      </c>
      <c r="G3713" t="str">
        <f>Table19[[#This Row],[Closing Code]] &amp; " - " &amp; Table19[[#This Row],[Closing Code Description]]</f>
        <v>ACTGOD - Weather condition/Forces of nature or Act of God</v>
      </c>
      <c r="H3713" t="s">
        <v>8878</v>
      </c>
      <c r="I3713" t="s">
        <v>53</v>
      </c>
    </row>
    <row r="3714" spans="2:9" x14ac:dyDescent="0.35">
      <c r="B3714" t="s">
        <v>474</v>
      </c>
      <c r="C3714" t="s">
        <v>10838</v>
      </c>
      <c r="D3714" t="str">
        <f>Table19[[#This Row],[Asset Class]] &amp; " - " &amp; Table19[[#This Row],[Class Description]]</f>
        <v>PEDWLK - Pedestrian Walkway</v>
      </c>
      <c r="E3714" t="s">
        <v>9704</v>
      </c>
      <c r="F3714" t="s">
        <v>9705</v>
      </c>
      <c r="G3714" t="str">
        <f>Table19[[#This Row],[Closing Code]] &amp; " - " &amp; Table19[[#This Row],[Closing Code Description]]</f>
        <v>CONTAM - Contamination</v>
      </c>
      <c r="H3714" t="s">
        <v>8878</v>
      </c>
      <c r="I3714" t="s">
        <v>53</v>
      </c>
    </row>
    <row r="3715" spans="2:9" x14ac:dyDescent="0.35">
      <c r="B3715" t="s">
        <v>474</v>
      </c>
      <c r="C3715" t="s">
        <v>10838</v>
      </c>
      <c r="D3715" t="str">
        <f>Table19[[#This Row],[Asset Class]] &amp; " - " &amp; Table19[[#This Row],[Class Description]]</f>
        <v>PEDWLK - Pedestrian Walkway</v>
      </c>
      <c r="E3715" t="s">
        <v>9706</v>
      </c>
      <c r="F3715" t="s">
        <v>9707</v>
      </c>
      <c r="G3715" t="str">
        <f>Table19[[#This Row],[Closing Code]] &amp; " - " &amp; Table19[[#This Row],[Closing Code Description]]</f>
        <v>DEFASSET - Defective Asset</v>
      </c>
      <c r="H3715" t="s">
        <v>8878</v>
      </c>
      <c r="I3715" t="s">
        <v>53</v>
      </c>
    </row>
    <row r="3716" spans="2:9" x14ac:dyDescent="0.35">
      <c r="B3716" t="s">
        <v>474</v>
      </c>
      <c r="C3716" t="s">
        <v>10838</v>
      </c>
      <c r="D3716" t="str">
        <f>Table19[[#This Row],[Asset Class]] &amp; " - " &amp; Table19[[#This Row],[Class Description]]</f>
        <v>PEDWLK - Pedestrian Walkway</v>
      </c>
      <c r="E3716" t="s">
        <v>9708</v>
      </c>
      <c r="F3716" t="s">
        <v>9709</v>
      </c>
      <c r="G3716" t="str">
        <f>Table19[[#This Row],[Closing Code]] &amp; " - " &amp; Table19[[#This Row],[Closing Code Description]]</f>
        <v>EXLOAD - Excessive Load</v>
      </c>
      <c r="H3716" t="s">
        <v>8878</v>
      </c>
      <c r="I3716" t="s">
        <v>53</v>
      </c>
    </row>
    <row r="3717" spans="2:9" x14ac:dyDescent="0.35">
      <c r="B3717" t="s">
        <v>474</v>
      </c>
      <c r="C3717" t="s">
        <v>10838</v>
      </c>
      <c r="D3717" t="str">
        <f>Table19[[#This Row],[Asset Class]] &amp; " - " &amp; Table19[[#This Row],[Class Description]]</f>
        <v>PEDWLK - Pedestrian Walkway</v>
      </c>
      <c r="E3717" t="s">
        <v>9710</v>
      </c>
      <c r="F3717" t="s">
        <v>9711</v>
      </c>
      <c r="G3717" t="str">
        <f>Table19[[#This Row],[Closing Code]] &amp; " - " &amp; Table19[[#This Row],[Closing Code Description]]</f>
        <v>IMPRMNT - Improper Maintenance</v>
      </c>
      <c r="H3717" t="s">
        <v>8878</v>
      </c>
      <c r="I3717" t="s">
        <v>53</v>
      </c>
    </row>
    <row r="3718" spans="2:9" x14ac:dyDescent="0.35">
      <c r="B3718" t="s">
        <v>474</v>
      </c>
      <c r="C3718" t="s">
        <v>10838</v>
      </c>
      <c r="D3718" t="str">
        <f>Table19[[#This Row],[Asset Class]] &amp; " - " &amp; Table19[[#This Row],[Class Description]]</f>
        <v>PEDWLK - Pedestrian Walkway</v>
      </c>
      <c r="E3718" t="s">
        <v>9712</v>
      </c>
      <c r="F3718" t="s">
        <v>9713</v>
      </c>
      <c r="G3718" t="str">
        <f>Table19[[#This Row],[Closing Code]] &amp; " - " &amp; Table19[[#This Row],[Closing Code Description]]</f>
        <v>INSLUBR - Insufficient Lubrication</v>
      </c>
      <c r="H3718" t="s">
        <v>8878</v>
      </c>
      <c r="I3718" t="s">
        <v>53</v>
      </c>
    </row>
    <row r="3719" spans="2:9" x14ac:dyDescent="0.35">
      <c r="B3719" t="s">
        <v>474</v>
      </c>
      <c r="C3719" t="s">
        <v>10838</v>
      </c>
      <c r="D3719" t="str">
        <f>Table19[[#This Row],[Asset Class]] &amp; " - " &amp; Table19[[#This Row],[Class Description]]</f>
        <v>PEDWLK - Pedestrian Walkway</v>
      </c>
      <c r="E3719" t="s">
        <v>9714</v>
      </c>
      <c r="F3719" t="s">
        <v>9715</v>
      </c>
      <c r="G3719" t="str">
        <f>Table19[[#This Row],[Closing Code]] &amp; " - " &amp; Table19[[#This Row],[Closing Code Description]]</f>
        <v>LACKTRN - Lack of/ Inadequate Training</v>
      </c>
      <c r="H3719" t="s">
        <v>8878</v>
      </c>
      <c r="I3719" t="s">
        <v>53</v>
      </c>
    </row>
    <row r="3720" spans="2:9" x14ac:dyDescent="0.35">
      <c r="B3720" t="s">
        <v>474</v>
      </c>
      <c r="C3720" t="s">
        <v>10838</v>
      </c>
      <c r="D3720" t="str">
        <f>Table19[[#This Row],[Asset Class]] &amp; " - " &amp; Table19[[#This Row],[Class Description]]</f>
        <v>PEDWLK - Pedestrian Walkway</v>
      </c>
      <c r="E3720" t="s">
        <v>9716</v>
      </c>
      <c r="F3720" t="s">
        <v>9717</v>
      </c>
      <c r="G3720" t="str">
        <f>Table19[[#This Row],[Closing Code]] &amp; " - " &amp; Table19[[#This Row],[Closing Code Description]]</f>
        <v>MISSCMP - Loose/ Missing Component</v>
      </c>
      <c r="H3720" t="s">
        <v>8878</v>
      </c>
      <c r="I3720" t="s">
        <v>53</v>
      </c>
    </row>
    <row r="3721" spans="2:9" x14ac:dyDescent="0.35">
      <c r="B3721" t="s">
        <v>474</v>
      </c>
      <c r="C3721" t="s">
        <v>10838</v>
      </c>
      <c r="D3721" t="str">
        <f>Table19[[#This Row],[Asset Class]] &amp; " - " &amp; Table19[[#This Row],[Class Description]]</f>
        <v>PEDWLK - Pedestrian Walkway</v>
      </c>
      <c r="E3721" t="s">
        <v>9718</v>
      </c>
      <c r="F3721" t="s">
        <v>9719</v>
      </c>
      <c r="G3721" t="str">
        <f>Table19[[#This Row],[Closing Code]] &amp; " - " &amp; Table19[[#This Row],[Closing Code Description]]</f>
        <v>NRMWEAR - Normal Wear</v>
      </c>
      <c r="H3721" t="s">
        <v>8878</v>
      </c>
      <c r="I3721" t="s">
        <v>53</v>
      </c>
    </row>
    <row r="3722" spans="2:9" x14ac:dyDescent="0.35">
      <c r="B3722" t="s">
        <v>474</v>
      </c>
      <c r="C3722" t="s">
        <v>10838</v>
      </c>
      <c r="D3722" t="str">
        <f>Table19[[#This Row],[Asset Class]] &amp; " - " &amp; Table19[[#This Row],[Class Description]]</f>
        <v>PEDWLK - Pedestrian Walkway</v>
      </c>
      <c r="E3722" t="s">
        <v>9720</v>
      </c>
      <c r="F3722" t="s">
        <v>9721</v>
      </c>
      <c r="G3722" t="str">
        <f>Table19[[#This Row],[Closing Code]] &amp; " - " &amp; Table19[[#This Row],[Closing Code Description]]</f>
        <v>OTHER - Other (specify)</v>
      </c>
      <c r="H3722" t="s">
        <v>8878</v>
      </c>
      <c r="I3722" t="s">
        <v>53</v>
      </c>
    </row>
    <row r="3723" spans="2:9" x14ac:dyDescent="0.35">
      <c r="B3723" t="s">
        <v>474</v>
      </c>
      <c r="C3723" t="s">
        <v>10838</v>
      </c>
      <c r="D3723" t="str">
        <f>Table19[[#This Row],[Asset Class]] &amp; " - " &amp; Table19[[#This Row],[Class Description]]</f>
        <v>PEDWLK - Pedestrian Walkway</v>
      </c>
      <c r="E3723" t="s">
        <v>9722</v>
      </c>
      <c r="F3723" t="s">
        <v>9723</v>
      </c>
      <c r="G3723" t="str">
        <f>Table19[[#This Row],[Closing Code]] &amp; " - " &amp; Table19[[#This Row],[Closing Code Description]]</f>
        <v>PRINSTAL - Poor Installation</v>
      </c>
      <c r="H3723" t="s">
        <v>8878</v>
      </c>
      <c r="I3723" t="s">
        <v>53</v>
      </c>
    </row>
    <row r="3724" spans="2:9" x14ac:dyDescent="0.35">
      <c r="B3724" t="s">
        <v>474</v>
      </c>
      <c r="C3724" t="s">
        <v>10838</v>
      </c>
      <c r="D3724" t="str">
        <f>Table19[[#This Row],[Asset Class]] &amp; " - " &amp; Table19[[#This Row],[Class Description]]</f>
        <v>PEDWLK - Pedestrian Walkway</v>
      </c>
      <c r="E3724" t="s">
        <v>9724</v>
      </c>
      <c r="F3724" t="s">
        <v>9725</v>
      </c>
      <c r="G3724" t="str">
        <f>Table19[[#This Row],[Closing Code]] &amp; " - " &amp; Table19[[#This Row],[Closing Code Description]]</f>
        <v>PROCISSU - Procedure Issue</v>
      </c>
      <c r="H3724" t="s">
        <v>8878</v>
      </c>
      <c r="I3724" t="s">
        <v>53</v>
      </c>
    </row>
    <row r="3725" spans="2:9" x14ac:dyDescent="0.35">
      <c r="B3725" t="s">
        <v>474</v>
      </c>
      <c r="C3725" t="s">
        <v>10838</v>
      </c>
      <c r="D3725" t="str">
        <f>Table19[[#This Row],[Asset Class]] &amp; " - " &amp; Table19[[#This Row],[Class Description]]</f>
        <v>PEDWLK - Pedestrian Walkway</v>
      </c>
      <c r="E3725" t="s">
        <v>9726</v>
      </c>
      <c r="F3725" t="s">
        <v>9727</v>
      </c>
      <c r="G3725" t="str">
        <f>Table19[[#This Row],[Closing Code]] &amp; " - " &amp; Table19[[#This Row],[Closing Code Description]]</f>
        <v>UTLFAIL - Utility Failure</v>
      </c>
      <c r="H3725" t="s">
        <v>8878</v>
      </c>
      <c r="I3725" t="s">
        <v>53</v>
      </c>
    </row>
    <row r="3726" spans="2:9" x14ac:dyDescent="0.35">
      <c r="B3726" t="s">
        <v>474</v>
      </c>
      <c r="C3726" t="s">
        <v>10838</v>
      </c>
      <c r="D3726" t="str">
        <f>Table19[[#This Row],[Asset Class]] &amp; " - " &amp; Table19[[#This Row],[Class Description]]</f>
        <v>PEDWLK - Pedestrian Walkway</v>
      </c>
      <c r="E3726" t="s">
        <v>9728</v>
      </c>
      <c r="F3726" t="s">
        <v>9729</v>
      </c>
      <c r="G3726" t="str">
        <f>Table19[[#This Row],[Closing Code]] &amp; " - " &amp; Table19[[#This Row],[Closing Code Description]]</f>
        <v>VNDLSM - Vandalism</v>
      </c>
      <c r="H3726" t="s">
        <v>8878</v>
      </c>
      <c r="I3726" t="s">
        <v>53</v>
      </c>
    </row>
    <row r="3727" spans="2:9" x14ac:dyDescent="0.35">
      <c r="B3727" t="s">
        <v>474</v>
      </c>
      <c r="C3727" t="s">
        <v>10838</v>
      </c>
      <c r="D3727" t="str">
        <f>Table19[[#This Row],[Asset Class]] &amp; " - " &amp; Table19[[#This Row],[Class Description]]</f>
        <v>PEDWLK - Pedestrian Walkway</v>
      </c>
      <c r="E3727" t="s">
        <v>9730</v>
      </c>
      <c r="F3727" t="s">
        <v>9731</v>
      </c>
      <c r="G3727" t="str">
        <f>Table19[[#This Row],[Closing Code]] &amp; " - " &amp; Table19[[#This Row],[Closing Code Description]]</f>
        <v>WORNCMPT - Defective/ Worn Component</v>
      </c>
      <c r="H3727" t="s">
        <v>8878</v>
      </c>
      <c r="I3727" t="s">
        <v>53</v>
      </c>
    </row>
    <row r="3728" spans="2:9" x14ac:dyDescent="0.35">
      <c r="B3728" t="s">
        <v>474</v>
      </c>
      <c r="C3728" t="s">
        <v>10838</v>
      </c>
      <c r="D3728" t="str">
        <f>Table19[[#This Row],[Asset Class]] &amp; " - " &amp; Table19[[#This Row],[Class Description]]</f>
        <v>PEDWLK - Pedestrian Walkway</v>
      </c>
      <c r="E3728" t="s">
        <v>9732</v>
      </c>
      <c r="F3728" t="s">
        <v>9733</v>
      </c>
      <c r="G3728" t="str">
        <f>Table19[[#This Row],[Closing Code]] &amp; " - " &amp; Table19[[#This Row],[Closing Code Description]]</f>
        <v>ADJUSTD - Adjusted</v>
      </c>
      <c r="H3728" t="s">
        <v>8896</v>
      </c>
      <c r="I3728" t="s">
        <v>53</v>
      </c>
    </row>
    <row r="3729" spans="2:9" x14ac:dyDescent="0.35">
      <c r="B3729" t="s">
        <v>474</v>
      </c>
      <c r="C3729" t="s">
        <v>10838</v>
      </c>
      <c r="D3729" t="str">
        <f>Table19[[#This Row],[Asset Class]] &amp; " - " &amp; Table19[[#This Row],[Class Description]]</f>
        <v>PEDWLK - Pedestrian Walkway</v>
      </c>
      <c r="E3729" t="s">
        <v>9734</v>
      </c>
      <c r="F3729" t="s">
        <v>9735</v>
      </c>
      <c r="G3729" t="str">
        <f>Table19[[#This Row],[Closing Code]] &amp; " - " &amp; Table19[[#This Row],[Closing Code Description]]</f>
        <v>DECOMM - Decommission</v>
      </c>
      <c r="H3729" t="s">
        <v>8896</v>
      </c>
      <c r="I3729" t="s">
        <v>53</v>
      </c>
    </row>
    <row r="3730" spans="2:9" x14ac:dyDescent="0.35">
      <c r="B3730" t="s">
        <v>474</v>
      </c>
      <c r="C3730" t="s">
        <v>10838</v>
      </c>
      <c r="D3730" t="str">
        <f>Table19[[#This Row],[Asset Class]] &amp; " - " &amp; Table19[[#This Row],[Class Description]]</f>
        <v>PEDWLK - Pedestrian Walkway</v>
      </c>
      <c r="E3730" t="s">
        <v>9736</v>
      </c>
      <c r="F3730" t="s">
        <v>9737</v>
      </c>
      <c r="G3730" t="str">
        <f>Table19[[#This Row],[Closing Code]] &amp; " - " &amp; Table19[[#This Row],[Closing Code Description]]</f>
        <v>DECONTME - Decontaminate</v>
      </c>
      <c r="H3730" t="s">
        <v>8896</v>
      </c>
      <c r="I3730" t="s">
        <v>53</v>
      </c>
    </row>
    <row r="3731" spans="2:9" x14ac:dyDescent="0.35">
      <c r="B3731" t="s">
        <v>474</v>
      </c>
      <c r="C3731" t="s">
        <v>10838</v>
      </c>
      <c r="D3731" t="str">
        <f>Table19[[#This Row],[Asset Class]] &amp; " - " &amp; Table19[[#This Row],[Class Description]]</f>
        <v>PEDWLK - Pedestrian Walkway</v>
      </c>
      <c r="E3731" t="s">
        <v>9738</v>
      </c>
      <c r="F3731" t="s">
        <v>9739</v>
      </c>
      <c r="G3731" t="str">
        <f>Table19[[#This Row],[Closing Code]] &amp; " - " &amp; Table19[[#This Row],[Closing Code Description]]</f>
        <v>DONOTHIN - Do Nothing</v>
      </c>
      <c r="H3731" t="s">
        <v>8896</v>
      </c>
      <c r="I3731" t="s">
        <v>53</v>
      </c>
    </row>
    <row r="3732" spans="2:9" x14ac:dyDescent="0.35">
      <c r="B3732" t="s">
        <v>474</v>
      </c>
      <c r="C3732" t="s">
        <v>10838</v>
      </c>
      <c r="D3732" t="str">
        <f>Table19[[#This Row],[Asset Class]] &amp; " - " &amp; Table19[[#This Row],[Class Description]]</f>
        <v>PEDWLK - Pedestrian Walkway</v>
      </c>
      <c r="E3732" t="s">
        <v>9740</v>
      </c>
      <c r="F3732" t="s">
        <v>9741</v>
      </c>
      <c r="G3732" t="str">
        <f>Table19[[#This Row],[Closing Code]] &amp; " - " &amp; Table19[[#This Row],[Closing Code Description]]</f>
        <v>LUBRCTE - Lubricate</v>
      </c>
      <c r="H3732" t="s">
        <v>8896</v>
      </c>
      <c r="I3732" t="s">
        <v>53</v>
      </c>
    </row>
    <row r="3733" spans="2:9" x14ac:dyDescent="0.35">
      <c r="B3733" t="s">
        <v>474</v>
      </c>
      <c r="C3733" t="s">
        <v>10838</v>
      </c>
      <c r="D3733" t="str">
        <f>Table19[[#This Row],[Asset Class]] &amp; " - " &amp; Table19[[#This Row],[Class Description]]</f>
        <v>PEDWLK - Pedestrian Walkway</v>
      </c>
      <c r="E3733" t="s">
        <v>9720</v>
      </c>
      <c r="F3733" t="s">
        <v>9721</v>
      </c>
      <c r="G3733" t="str">
        <f>Table19[[#This Row],[Closing Code]] &amp; " - " &amp; Table19[[#This Row],[Closing Code Description]]</f>
        <v>OTHER - Other (specify)</v>
      </c>
      <c r="H3733" t="s">
        <v>8896</v>
      </c>
      <c r="I3733" t="s">
        <v>53</v>
      </c>
    </row>
    <row r="3734" spans="2:9" x14ac:dyDescent="0.35">
      <c r="B3734" t="s">
        <v>474</v>
      </c>
      <c r="C3734" t="s">
        <v>10838</v>
      </c>
      <c r="D3734" t="str">
        <f>Table19[[#This Row],[Asset Class]] &amp; " - " &amp; Table19[[#This Row],[Class Description]]</f>
        <v>PEDWLK - Pedestrian Walkway</v>
      </c>
      <c r="E3734" t="s">
        <v>9742</v>
      </c>
      <c r="F3734" t="s">
        <v>9743</v>
      </c>
      <c r="G3734" t="str">
        <f>Table19[[#This Row],[Closing Code]] &amp; " - " &amp; Table19[[#This Row],[Closing Code Description]]</f>
        <v>RECALBRT - Recalibrate</v>
      </c>
      <c r="H3734" t="s">
        <v>8896</v>
      </c>
      <c r="I3734" t="s">
        <v>53</v>
      </c>
    </row>
    <row r="3735" spans="2:9" x14ac:dyDescent="0.35">
      <c r="B3735" t="s">
        <v>474</v>
      </c>
      <c r="C3735" t="s">
        <v>10838</v>
      </c>
      <c r="D3735" t="str">
        <f>Table19[[#This Row],[Asset Class]] &amp; " - " &amp; Table19[[#This Row],[Class Description]]</f>
        <v>PEDWLK - Pedestrian Walkway</v>
      </c>
      <c r="E3735" t="s">
        <v>9744</v>
      </c>
      <c r="F3735" t="s">
        <v>9745</v>
      </c>
      <c r="G3735" t="str">
        <f>Table19[[#This Row],[Closing Code]] &amp; " - " &amp; Table19[[#This Row],[Closing Code Description]]</f>
        <v>REMVOBT - Remove Obstruction</v>
      </c>
      <c r="H3735" t="s">
        <v>8896</v>
      </c>
      <c r="I3735" t="s">
        <v>53</v>
      </c>
    </row>
    <row r="3736" spans="2:9" x14ac:dyDescent="0.35">
      <c r="B3736" t="s">
        <v>474</v>
      </c>
      <c r="C3736" t="s">
        <v>10838</v>
      </c>
      <c r="D3736" t="str">
        <f>Table19[[#This Row],[Asset Class]] &amp; " - " &amp; Table19[[#This Row],[Class Description]]</f>
        <v>PEDWLK - Pedestrian Walkway</v>
      </c>
      <c r="E3736" t="s">
        <v>9746</v>
      </c>
      <c r="F3736" t="s">
        <v>9747</v>
      </c>
      <c r="G3736" t="str">
        <f>Table19[[#This Row],[Closing Code]] &amp; " - " &amp; Table19[[#This Row],[Closing Code Description]]</f>
        <v>REPCMPT - Repair Component</v>
      </c>
      <c r="H3736" t="s">
        <v>8896</v>
      </c>
      <c r="I3736" t="s">
        <v>53</v>
      </c>
    </row>
    <row r="3737" spans="2:9" x14ac:dyDescent="0.35">
      <c r="B3737" t="s">
        <v>474</v>
      </c>
      <c r="C3737" t="s">
        <v>10838</v>
      </c>
      <c r="D3737" t="str">
        <f>Table19[[#This Row],[Asset Class]] &amp; " - " &amp; Table19[[#This Row],[Class Description]]</f>
        <v>PEDWLK - Pedestrian Walkway</v>
      </c>
      <c r="E3737" t="s">
        <v>9748</v>
      </c>
      <c r="F3737" t="s">
        <v>9749</v>
      </c>
      <c r="G3737" t="str">
        <f>Table19[[#This Row],[Closing Code]] &amp; " - " &amp; Table19[[#This Row],[Closing Code Description]]</f>
        <v>REPLASS - Replace Asset</v>
      </c>
      <c r="H3737" t="s">
        <v>8896</v>
      </c>
      <c r="I3737" t="s">
        <v>53</v>
      </c>
    </row>
    <row r="3738" spans="2:9" x14ac:dyDescent="0.35">
      <c r="B3738" t="s">
        <v>474</v>
      </c>
      <c r="C3738" t="s">
        <v>10838</v>
      </c>
      <c r="D3738" t="str">
        <f>Table19[[#This Row],[Asset Class]] &amp; " - " &amp; Table19[[#This Row],[Class Description]]</f>
        <v>PEDWLK - Pedestrian Walkway</v>
      </c>
      <c r="E3738" t="s">
        <v>9750</v>
      </c>
      <c r="F3738" t="s">
        <v>9751</v>
      </c>
      <c r="G3738" t="str">
        <f>Table19[[#This Row],[Closing Code]] &amp; " - " &amp; Table19[[#This Row],[Closing Code Description]]</f>
        <v>REPLCMPT - Replace Component</v>
      </c>
      <c r="H3738" t="s">
        <v>8896</v>
      </c>
      <c r="I3738" t="s">
        <v>53</v>
      </c>
    </row>
    <row r="3739" spans="2:9" x14ac:dyDescent="0.35">
      <c r="B3739" t="s">
        <v>474</v>
      </c>
      <c r="C3739" t="s">
        <v>10838</v>
      </c>
      <c r="D3739" t="str">
        <f>Table19[[#This Row],[Asset Class]] &amp; " - " &amp; Table19[[#This Row],[Class Description]]</f>
        <v>PEDWLK - Pedestrian Walkway</v>
      </c>
      <c r="E3739" t="s">
        <v>9752</v>
      </c>
      <c r="F3739" t="s">
        <v>9753</v>
      </c>
      <c r="G3739" t="str">
        <f>Table19[[#This Row],[Closing Code]] &amp; " - " &amp; Table19[[#This Row],[Closing Code Description]]</f>
        <v>REPRASS - Repair Asset</v>
      </c>
      <c r="H3739" t="s">
        <v>8896</v>
      </c>
      <c r="I3739" t="s">
        <v>53</v>
      </c>
    </row>
    <row r="3740" spans="2:9" x14ac:dyDescent="0.35">
      <c r="B3740" t="s">
        <v>474</v>
      </c>
      <c r="C3740" t="s">
        <v>10838</v>
      </c>
      <c r="D3740" t="str">
        <f>Table19[[#This Row],[Asset Class]] &amp; " - " &amp; Table19[[#This Row],[Class Description]]</f>
        <v>PEDWLK - Pedestrian Walkway</v>
      </c>
      <c r="E3740" t="s">
        <v>9754</v>
      </c>
      <c r="F3740" t="s">
        <v>9755</v>
      </c>
      <c r="G3740" t="str">
        <f>Table19[[#This Row],[Closing Code]] &amp; " - " &amp; Table19[[#This Row],[Closing Code Description]]</f>
        <v>UPGRADES - Upgrade</v>
      </c>
      <c r="H3740" t="s">
        <v>8896</v>
      </c>
      <c r="I3740" t="s">
        <v>53</v>
      </c>
    </row>
    <row r="3741" spans="2:9" x14ac:dyDescent="0.35">
      <c r="B3741" t="s">
        <v>339</v>
      </c>
      <c r="C3741" t="s">
        <v>162</v>
      </c>
      <c r="D3741" t="str">
        <f>Table19[[#This Row],[Asset Class]] &amp; " - " &amp; Table19[[#This Row],[Class Description]]</f>
        <v>PHTOSYS - Photovoltaic System</v>
      </c>
      <c r="E3741" t="s">
        <v>9672</v>
      </c>
      <c r="F3741" t="s">
        <v>9673</v>
      </c>
      <c r="G3741" t="str">
        <f>Table19[[#This Row],[Closing Code]] &amp; " - " &amp; Table19[[#This Row],[Closing Code Description]]</f>
        <v>ABNTEMP - Abnormal Temperature</v>
      </c>
      <c r="H3741" t="s">
        <v>8863</v>
      </c>
      <c r="I3741" t="s">
        <v>53</v>
      </c>
    </row>
    <row r="3742" spans="2:9" x14ac:dyDescent="0.35">
      <c r="B3742" t="s">
        <v>339</v>
      </c>
      <c r="C3742" t="s">
        <v>162</v>
      </c>
      <c r="D3742" t="str">
        <f>Table19[[#This Row],[Asset Class]] &amp; " - " &amp; Table19[[#This Row],[Class Description]]</f>
        <v>PHTOSYS - Photovoltaic System</v>
      </c>
      <c r="E3742" t="s">
        <v>9674</v>
      </c>
      <c r="F3742" t="s">
        <v>9675</v>
      </c>
      <c r="G3742" t="str">
        <f>Table19[[#This Row],[Closing Code]] &amp; " - " &amp; Table19[[#This Row],[Closing Code Description]]</f>
        <v>CORROS - Corrosion</v>
      </c>
      <c r="H3742" t="s">
        <v>8863</v>
      </c>
      <c r="I3742" t="s">
        <v>53</v>
      </c>
    </row>
    <row r="3743" spans="2:9" x14ac:dyDescent="0.35">
      <c r="B3743" t="s">
        <v>339</v>
      </c>
      <c r="C3743" t="s">
        <v>162</v>
      </c>
      <c r="D3743" t="str">
        <f>Table19[[#This Row],[Asset Class]] &amp; " - " &amp; Table19[[#This Row],[Class Description]]</f>
        <v>PHTOSYS - Photovoltaic System</v>
      </c>
      <c r="E3743" t="s">
        <v>9676</v>
      </c>
      <c r="F3743" t="s">
        <v>9677</v>
      </c>
      <c r="G3743" t="str">
        <f>Table19[[#This Row],[Closing Code]] &amp; " - " &amp; Table19[[#This Row],[Closing Code Description]]</f>
        <v>ELECTRIP - Electrical Trip Out</v>
      </c>
      <c r="H3743" t="s">
        <v>8863</v>
      </c>
      <c r="I3743" t="s">
        <v>53</v>
      </c>
    </row>
    <row r="3744" spans="2:9" x14ac:dyDescent="0.35">
      <c r="B3744" t="s">
        <v>339</v>
      </c>
      <c r="C3744" t="s">
        <v>162</v>
      </c>
      <c r="D3744" t="str">
        <f>Table19[[#This Row],[Asset Class]] &amp; " - " &amp; Table19[[#This Row],[Class Description]]</f>
        <v>PHTOSYS - Photovoltaic System</v>
      </c>
      <c r="E3744" t="s">
        <v>9678</v>
      </c>
      <c r="F3744" t="s">
        <v>9679</v>
      </c>
      <c r="G3744" t="str">
        <f>Table19[[#This Row],[Closing Code]] &amp; " - " &amp; Table19[[#This Row],[Closing Code Description]]</f>
        <v>EXNOISE - Excessive Noise</v>
      </c>
      <c r="H3744" t="s">
        <v>8863</v>
      </c>
      <c r="I3744" t="s">
        <v>53</v>
      </c>
    </row>
    <row r="3745" spans="2:9" x14ac:dyDescent="0.35">
      <c r="B3745" t="s">
        <v>339</v>
      </c>
      <c r="C3745" t="s">
        <v>162</v>
      </c>
      <c r="D3745" t="str">
        <f>Table19[[#This Row],[Asset Class]] &amp; " - " &amp; Table19[[#This Row],[Class Description]]</f>
        <v>PHTOSYS - Photovoltaic System</v>
      </c>
      <c r="E3745" t="s">
        <v>9680</v>
      </c>
      <c r="F3745" t="s">
        <v>9681</v>
      </c>
      <c r="G3745" t="str">
        <f>Table19[[#This Row],[Closing Code]] &amp; " - " &amp; Table19[[#This Row],[Closing Code Description]]</f>
        <v>EXVIBRTN - Excessive Vibration</v>
      </c>
      <c r="H3745" t="s">
        <v>8863</v>
      </c>
      <c r="I3745" t="s">
        <v>53</v>
      </c>
    </row>
    <row r="3746" spans="2:9" x14ac:dyDescent="0.35">
      <c r="B3746" t="s">
        <v>339</v>
      </c>
      <c r="C3746" t="s">
        <v>162</v>
      </c>
      <c r="D3746" t="str">
        <f>Table19[[#This Row],[Asset Class]] &amp; " - " &amp; Table19[[#This Row],[Class Description]]</f>
        <v>PHTOSYS - Photovoltaic System</v>
      </c>
      <c r="E3746" t="s">
        <v>9682</v>
      </c>
      <c r="F3746" t="s">
        <v>9683</v>
      </c>
      <c r="G3746" t="str">
        <f>Table19[[#This Row],[Closing Code]] &amp; " - " &amp; Table19[[#This Row],[Closing Code Description]]</f>
        <v>JAMMEDEQ - Jammed Equipment</v>
      </c>
      <c r="H3746" t="s">
        <v>8863</v>
      </c>
      <c r="I3746" t="s">
        <v>53</v>
      </c>
    </row>
    <row r="3747" spans="2:9" x14ac:dyDescent="0.35">
      <c r="B3747" t="s">
        <v>339</v>
      </c>
      <c r="C3747" t="s">
        <v>162</v>
      </c>
      <c r="D3747" t="str">
        <f>Table19[[#This Row],[Asset Class]] &amp; " - " &amp; Table19[[#This Row],[Class Description]]</f>
        <v>PHTOSYS - Photovoltaic System</v>
      </c>
      <c r="E3747" t="s">
        <v>9684</v>
      </c>
      <c r="F3747" t="s">
        <v>9685</v>
      </c>
      <c r="G3747" t="str">
        <f>Table19[[#This Row],[Closing Code]] &amp; " - " &amp; Table19[[#This Row],[Closing Code Description]]</f>
        <v>LEAKING - Leaking</v>
      </c>
      <c r="H3747" t="s">
        <v>8863</v>
      </c>
      <c r="I3747" t="s">
        <v>53</v>
      </c>
    </row>
    <row r="3748" spans="2:9" x14ac:dyDescent="0.35">
      <c r="B3748" t="s">
        <v>339</v>
      </c>
      <c r="C3748" t="s">
        <v>162</v>
      </c>
      <c r="D3748" t="str">
        <f>Table19[[#This Row],[Asset Class]] &amp; " - " &amp; Table19[[#This Row],[Class Description]]</f>
        <v>PHTOSYS - Photovoltaic System</v>
      </c>
      <c r="E3748" t="s">
        <v>9686</v>
      </c>
      <c r="F3748" t="s">
        <v>9687</v>
      </c>
      <c r="G3748" t="str">
        <f>Table19[[#This Row],[Closing Code]] &amp; " - " &amp; Table19[[#This Row],[Closing Code Description]]</f>
        <v>LOWPERF - Low Performance</v>
      </c>
      <c r="H3748" t="s">
        <v>8863</v>
      </c>
      <c r="I3748" t="s">
        <v>53</v>
      </c>
    </row>
    <row r="3749" spans="2:9" x14ac:dyDescent="0.35">
      <c r="B3749" t="s">
        <v>339</v>
      </c>
      <c r="C3749" t="s">
        <v>162</v>
      </c>
      <c r="D3749" t="str">
        <f>Table19[[#This Row],[Asset Class]] &amp; " - " &amp; Table19[[#This Row],[Class Description]]</f>
        <v>PHTOSYS - Photovoltaic System</v>
      </c>
      <c r="E3749" t="s">
        <v>9688</v>
      </c>
      <c r="F3749" t="s">
        <v>9689</v>
      </c>
      <c r="G3749" t="str">
        <f>Table19[[#This Row],[Closing Code]] &amp; " - " &amp; Table19[[#This Row],[Closing Code Description]]</f>
        <v>NONOPER - Non-Operational</v>
      </c>
      <c r="H3749" t="s">
        <v>8863</v>
      </c>
      <c r="I3749" t="s">
        <v>53</v>
      </c>
    </row>
    <row r="3750" spans="2:9" x14ac:dyDescent="0.35">
      <c r="B3750" t="s">
        <v>339</v>
      </c>
      <c r="C3750" t="s">
        <v>162</v>
      </c>
      <c r="D3750" t="str">
        <f>Table19[[#This Row],[Asset Class]] &amp; " - " &amp; Table19[[#This Row],[Class Description]]</f>
        <v>PHTOSYS - Photovoltaic System</v>
      </c>
      <c r="E3750" t="s">
        <v>9690</v>
      </c>
      <c r="F3750" t="s">
        <v>9691</v>
      </c>
      <c r="G3750" t="str">
        <f>Table19[[#This Row],[Closing Code]] &amp; " - " &amp; Table19[[#This Row],[Closing Code Description]]</f>
        <v>PHYDMGE - Physical Damage</v>
      </c>
      <c r="H3750" t="s">
        <v>8863</v>
      </c>
      <c r="I3750" t="s">
        <v>53</v>
      </c>
    </row>
    <row r="3751" spans="2:9" x14ac:dyDescent="0.35">
      <c r="B3751" t="s">
        <v>339</v>
      </c>
      <c r="C3751" t="s">
        <v>162</v>
      </c>
      <c r="D3751" t="str">
        <f>Table19[[#This Row],[Asset Class]] &amp; " - " &amp; Table19[[#This Row],[Class Description]]</f>
        <v>PHTOSYS - Photovoltaic System</v>
      </c>
      <c r="E3751" t="s">
        <v>9692</v>
      </c>
      <c r="F3751" t="s">
        <v>9693</v>
      </c>
      <c r="G3751" t="str">
        <f>Table19[[#This Row],[Closing Code]] &amp; " - " &amp; Table19[[#This Row],[Closing Code Description]]</f>
        <v>UNSMELL - Unusual Smell</v>
      </c>
      <c r="H3751" t="s">
        <v>8863</v>
      </c>
      <c r="I3751" t="s">
        <v>53</v>
      </c>
    </row>
    <row r="3752" spans="2:9" x14ac:dyDescent="0.35">
      <c r="B3752" t="s">
        <v>339</v>
      </c>
      <c r="C3752" t="s">
        <v>162</v>
      </c>
      <c r="D3752" t="str">
        <f>Table19[[#This Row],[Asset Class]] &amp; " - " &amp; Table19[[#This Row],[Class Description]]</f>
        <v>PHTOSYS - Photovoltaic System</v>
      </c>
      <c r="E3752" t="s">
        <v>9694</v>
      </c>
      <c r="F3752" t="s">
        <v>9695</v>
      </c>
      <c r="G3752" t="str">
        <f>Table19[[#This Row],[Closing Code]] &amp; " - " &amp; Table19[[#This Row],[Closing Code Description]]</f>
        <v>UNSMOKE - Unusual Smoke</v>
      </c>
      <c r="H3752" t="s">
        <v>8863</v>
      </c>
      <c r="I3752" t="s">
        <v>53</v>
      </c>
    </row>
    <row r="3753" spans="2:9" x14ac:dyDescent="0.35">
      <c r="B3753" t="s">
        <v>339</v>
      </c>
      <c r="C3753" t="s">
        <v>162</v>
      </c>
      <c r="D3753" t="str">
        <f>Table19[[#This Row],[Asset Class]] &amp; " - " &amp; Table19[[#This Row],[Class Description]]</f>
        <v>PHTOSYS - Photovoltaic System</v>
      </c>
      <c r="E3753" t="s">
        <v>10841</v>
      </c>
      <c r="F3753" t="s">
        <v>10842</v>
      </c>
      <c r="G3753" t="str">
        <f>Table19[[#This Row],[Closing Code]] &amp; " - " &amp; Table19[[#This Row],[Closing Code Description]]</f>
        <v>PHTOCELL - Photovoltaic cell failed</v>
      </c>
      <c r="H3753" t="s">
        <v>8876</v>
      </c>
      <c r="I3753" t="s">
        <v>53</v>
      </c>
    </row>
    <row r="3754" spans="2:9" x14ac:dyDescent="0.35">
      <c r="B3754" t="s">
        <v>339</v>
      </c>
      <c r="C3754" t="s">
        <v>162</v>
      </c>
      <c r="D3754" t="str">
        <f>Table19[[#This Row],[Asset Class]] &amp; " - " &amp; Table19[[#This Row],[Class Description]]</f>
        <v>PHTOSYS - Photovoltaic System</v>
      </c>
      <c r="E3754" t="s">
        <v>10843</v>
      </c>
      <c r="F3754" t="s">
        <v>10844</v>
      </c>
      <c r="G3754" t="str">
        <f>Table19[[#This Row],[Closing Code]] &amp; " - " &amp; Table19[[#This Row],[Closing Code Description]]</f>
        <v>PHTOCNTR - Inverter/control failed</v>
      </c>
      <c r="H3754" t="s">
        <v>8876</v>
      </c>
      <c r="I3754" t="s">
        <v>53</v>
      </c>
    </row>
    <row r="3755" spans="2:9" x14ac:dyDescent="0.35">
      <c r="B3755" t="s">
        <v>339</v>
      </c>
      <c r="C3755" t="s">
        <v>162</v>
      </c>
      <c r="D3755" t="str">
        <f>Table19[[#This Row],[Asset Class]] &amp; " - " &amp; Table19[[#This Row],[Class Description]]</f>
        <v>PHTOSYS - Photovoltaic System</v>
      </c>
      <c r="E3755" t="s">
        <v>10845</v>
      </c>
      <c r="F3755" t="s">
        <v>10846</v>
      </c>
      <c r="G3755" t="str">
        <f>Table19[[#This Row],[Closing Code]] &amp; " - " &amp; Table19[[#This Row],[Closing Code Description]]</f>
        <v>PHTOCONT - Photovoltaic cells contaminated</v>
      </c>
      <c r="H3755" t="s">
        <v>8876</v>
      </c>
      <c r="I3755" t="s">
        <v>53</v>
      </c>
    </row>
    <row r="3756" spans="2:9" x14ac:dyDescent="0.35">
      <c r="B3756" t="s">
        <v>339</v>
      </c>
      <c r="C3756" t="s">
        <v>162</v>
      </c>
      <c r="D3756" t="str">
        <f>Table19[[#This Row],[Asset Class]] &amp; " - " &amp; Table19[[#This Row],[Class Description]]</f>
        <v>PHTOSYS - Photovoltaic System</v>
      </c>
      <c r="E3756" t="s">
        <v>10847</v>
      </c>
      <c r="F3756" t="s">
        <v>10848</v>
      </c>
      <c r="G3756" t="str">
        <f>Table19[[#This Row],[Closing Code]] &amp; " - " &amp; Table19[[#This Row],[Closing Code Description]]</f>
        <v>PHTODET - Photovoltaic system deteriorated</v>
      </c>
      <c r="H3756" t="s">
        <v>8876</v>
      </c>
      <c r="I3756" t="s">
        <v>53</v>
      </c>
    </row>
    <row r="3757" spans="2:9" x14ac:dyDescent="0.35">
      <c r="B3757" t="s">
        <v>339</v>
      </c>
      <c r="C3757" t="s">
        <v>162</v>
      </c>
      <c r="D3757" t="str">
        <f>Table19[[#This Row],[Asset Class]] &amp; " - " &amp; Table19[[#This Row],[Class Description]]</f>
        <v>PHTOSYS - Photovoltaic System</v>
      </c>
      <c r="E3757" t="s">
        <v>10849</v>
      </c>
      <c r="F3757" t="s">
        <v>10850</v>
      </c>
      <c r="G3757" t="str">
        <f>Table19[[#This Row],[Closing Code]] &amp; " - " &amp; Table19[[#This Row],[Closing Code Description]]</f>
        <v>PHTOEXP - Photovoltaic cells expired life</v>
      </c>
      <c r="H3757" t="s">
        <v>8876</v>
      </c>
      <c r="I3757" t="s">
        <v>53</v>
      </c>
    </row>
    <row r="3758" spans="2:9" x14ac:dyDescent="0.35">
      <c r="B3758" t="s">
        <v>339</v>
      </c>
      <c r="C3758" t="s">
        <v>162</v>
      </c>
      <c r="D3758" t="str">
        <f>Table19[[#This Row],[Asset Class]] &amp; " - " &amp; Table19[[#This Row],[Class Description]]</f>
        <v>PHTOSYS - Photovoltaic System</v>
      </c>
      <c r="E3758" t="s">
        <v>9698</v>
      </c>
      <c r="F3758" t="s">
        <v>9699</v>
      </c>
      <c r="G3758" t="str">
        <f>Table19[[#This Row],[Closing Code]] &amp; " - " &amp; Table19[[#This Row],[Closing Code Description]]</f>
        <v>ACCIDENT - Accident</v>
      </c>
      <c r="H3758" t="s">
        <v>8878</v>
      </c>
      <c r="I3758" t="s">
        <v>53</v>
      </c>
    </row>
    <row r="3759" spans="2:9" x14ac:dyDescent="0.35">
      <c r="B3759" t="s">
        <v>339</v>
      </c>
      <c r="C3759" t="s">
        <v>162</v>
      </c>
      <c r="D3759" t="str">
        <f>Table19[[#This Row],[Asset Class]] &amp; " - " &amp; Table19[[#This Row],[Class Description]]</f>
        <v>PHTOSYS - Photovoltaic System</v>
      </c>
      <c r="E3759" t="s">
        <v>9700</v>
      </c>
      <c r="F3759" t="s">
        <v>9701</v>
      </c>
      <c r="G3759" t="str">
        <f>Table19[[#This Row],[Closing Code]] &amp; " - " &amp; Table19[[#This Row],[Closing Code Description]]</f>
        <v>ACCWEAR - Accelerated Wear</v>
      </c>
      <c r="H3759" t="s">
        <v>8878</v>
      </c>
      <c r="I3759" t="s">
        <v>53</v>
      </c>
    </row>
    <row r="3760" spans="2:9" x14ac:dyDescent="0.35">
      <c r="B3760" t="s">
        <v>339</v>
      </c>
      <c r="C3760" t="s">
        <v>162</v>
      </c>
      <c r="D3760" t="str">
        <f>Table19[[#This Row],[Asset Class]] &amp; " - " &amp; Table19[[#This Row],[Class Description]]</f>
        <v>PHTOSYS - Photovoltaic System</v>
      </c>
      <c r="E3760" t="s">
        <v>9702</v>
      </c>
      <c r="F3760" t="s">
        <v>9703</v>
      </c>
      <c r="G3760" t="str">
        <f>Table19[[#This Row],[Closing Code]] &amp; " - " &amp; Table19[[#This Row],[Closing Code Description]]</f>
        <v>ACTGOD - Weather condition/Forces of nature or Act of God</v>
      </c>
      <c r="H3760" t="s">
        <v>8878</v>
      </c>
      <c r="I3760" t="s">
        <v>53</v>
      </c>
    </row>
    <row r="3761" spans="2:9" x14ac:dyDescent="0.35">
      <c r="B3761" t="s">
        <v>339</v>
      </c>
      <c r="C3761" t="s">
        <v>162</v>
      </c>
      <c r="D3761" t="str">
        <f>Table19[[#This Row],[Asset Class]] &amp; " - " &amp; Table19[[#This Row],[Class Description]]</f>
        <v>PHTOSYS - Photovoltaic System</v>
      </c>
      <c r="E3761" t="s">
        <v>9704</v>
      </c>
      <c r="F3761" t="s">
        <v>9705</v>
      </c>
      <c r="G3761" t="str">
        <f>Table19[[#This Row],[Closing Code]] &amp; " - " &amp; Table19[[#This Row],[Closing Code Description]]</f>
        <v>CONTAM - Contamination</v>
      </c>
      <c r="H3761" t="s">
        <v>8878</v>
      </c>
      <c r="I3761" t="s">
        <v>53</v>
      </c>
    </row>
    <row r="3762" spans="2:9" x14ac:dyDescent="0.35">
      <c r="B3762" t="s">
        <v>339</v>
      </c>
      <c r="C3762" t="s">
        <v>162</v>
      </c>
      <c r="D3762" t="str">
        <f>Table19[[#This Row],[Asset Class]] &amp; " - " &amp; Table19[[#This Row],[Class Description]]</f>
        <v>PHTOSYS - Photovoltaic System</v>
      </c>
      <c r="E3762" t="s">
        <v>9706</v>
      </c>
      <c r="F3762" t="s">
        <v>9707</v>
      </c>
      <c r="G3762" t="str">
        <f>Table19[[#This Row],[Closing Code]] &amp; " - " &amp; Table19[[#This Row],[Closing Code Description]]</f>
        <v>DEFASSET - Defective Asset</v>
      </c>
      <c r="H3762" t="s">
        <v>8878</v>
      </c>
      <c r="I3762" t="s">
        <v>53</v>
      </c>
    </row>
    <row r="3763" spans="2:9" x14ac:dyDescent="0.35">
      <c r="B3763" t="s">
        <v>339</v>
      </c>
      <c r="C3763" t="s">
        <v>162</v>
      </c>
      <c r="D3763" t="str">
        <f>Table19[[#This Row],[Asset Class]] &amp; " - " &amp; Table19[[#This Row],[Class Description]]</f>
        <v>PHTOSYS - Photovoltaic System</v>
      </c>
      <c r="E3763" t="s">
        <v>9708</v>
      </c>
      <c r="F3763" t="s">
        <v>9709</v>
      </c>
      <c r="G3763" t="str">
        <f>Table19[[#This Row],[Closing Code]] &amp; " - " &amp; Table19[[#This Row],[Closing Code Description]]</f>
        <v>EXLOAD - Excessive Load</v>
      </c>
      <c r="H3763" t="s">
        <v>8878</v>
      </c>
      <c r="I3763" t="s">
        <v>53</v>
      </c>
    </row>
    <row r="3764" spans="2:9" x14ac:dyDescent="0.35">
      <c r="B3764" t="s">
        <v>339</v>
      </c>
      <c r="C3764" t="s">
        <v>162</v>
      </c>
      <c r="D3764" t="str">
        <f>Table19[[#This Row],[Asset Class]] &amp; " - " &amp; Table19[[#This Row],[Class Description]]</f>
        <v>PHTOSYS - Photovoltaic System</v>
      </c>
      <c r="E3764" t="s">
        <v>9710</v>
      </c>
      <c r="F3764" t="s">
        <v>9711</v>
      </c>
      <c r="G3764" t="str">
        <f>Table19[[#This Row],[Closing Code]] &amp; " - " &amp; Table19[[#This Row],[Closing Code Description]]</f>
        <v>IMPRMNT - Improper Maintenance</v>
      </c>
      <c r="H3764" t="s">
        <v>8878</v>
      </c>
      <c r="I3764" t="s">
        <v>53</v>
      </c>
    </row>
    <row r="3765" spans="2:9" x14ac:dyDescent="0.35">
      <c r="B3765" t="s">
        <v>339</v>
      </c>
      <c r="C3765" t="s">
        <v>162</v>
      </c>
      <c r="D3765" t="str">
        <f>Table19[[#This Row],[Asset Class]] &amp; " - " &amp; Table19[[#This Row],[Class Description]]</f>
        <v>PHTOSYS - Photovoltaic System</v>
      </c>
      <c r="E3765" t="s">
        <v>9712</v>
      </c>
      <c r="F3765" t="s">
        <v>9713</v>
      </c>
      <c r="G3765" t="str">
        <f>Table19[[#This Row],[Closing Code]] &amp; " - " &amp; Table19[[#This Row],[Closing Code Description]]</f>
        <v>INSLUBR - Insufficient Lubrication</v>
      </c>
      <c r="H3765" t="s">
        <v>8878</v>
      </c>
      <c r="I3765" t="s">
        <v>53</v>
      </c>
    </row>
    <row r="3766" spans="2:9" x14ac:dyDescent="0.35">
      <c r="B3766" t="s">
        <v>339</v>
      </c>
      <c r="C3766" t="s">
        <v>162</v>
      </c>
      <c r="D3766" t="str">
        <f>Table19[[#This Row],[Asset Class]] &amp; " - " &amp; Table19[[#This Row],[Class Description]]</f>
        <v>PHTOSYS - Photovoltaic System</v>
      </c>
      <c r="E3766" t="s">
        <v>9714</v>
      </c>
      <c r="F3766" t="s">
        <v>9715</v>
      </c>
      <c r="G3766" t="str">
        <f>Table19[[#This Row],[Closing Code]] &amp; " - " &amp; Table19[[#This Row],[Closing Code Description]]</f>
        <v>LACKTRN - Lack of/ Inadequate Training</v>
      </c>
      <c r="H3766" t="s">
        <v>8878</v>
      </c>
      <c r="I3766" t="s">
        <v>53</v>
      </c>
    </row>
    <row r="3767" spans="2:9" x14ac:dyDescent="0.35">
      <c r="B3767" t="s">
        <v>339</v>
      </c>
      <c r="C3767" t="s">
        <v>162</v>
      </c>
      <c r="D3767" t="str">
        <f>Table19[[#This Row],[Asset Class]] &amp; " - " &amp; Table19[[#This Row],[Class Description]]</f>
        <v>PHTOSYS - Photovoltaic System</v>
      </c>
      <c r="E3767" t="s">
        <v>9716</v>
      </c>
      <c r="F3767" t="s">
        <v>9717</v>
      </c>
      <c r="G3767" t="str">
        <f>Table19[[#This Row],[Closing Code]] &amp; " - " &amp; Table19[[#This Row],[Closing Code Description]]</f>
        <v>MISSCMP - Loose/ Missing Component</v>
      </c>
      <c r="H3767" t="s">
        <v>8878</v>
      </c>
      <c r="I3767" t="s">
        <v>53</v>
      </c>
    </row>
    <row r="3768" spans="2:9" x14ac:dyDescent="0.35">
      <c r="B3768" t="s">
        <v>339</v>
      </c>
      <c r="C3768" t="s">
        <v>162</v>
      </c>
      <c r="D3768" t="str">
        <f>Table19[[#This Row],[Asset Class]] &amp; " - " &amp; Table19[[#This Row],[Class Description]]</f>
        <v>PHTOSYS - Photovoltaic System</v>
      </c>
      <c r="E3768" t="s">
        <v>9718</v>
      </c>
      <c r="F3768" t="s">
        <v>9719</v>
      </c>
      <c r="G3768" t="str">
        <f>Table19[[#This Row],[Closing Code]] &amp; " - " &amp; Table19[[#This Row],[Closing Code Description]]</f>
        <v>NRMWEAR - Normal Wear</v>
      </c>
      <c r="H3768" t="s">
        <v>8878</v>
      </c>
      <c r="I3768" t="s">
        <v>53</v>
      </c>
    </row>
    <row r="3769" spans="2:9" x14ac:dyDescent="0.35">
      <c r="B3769" t="s">
        <v>339</v>
      </c>
      <c r="C3769" t="s">
        <v>162</v>
      </c>
      <c r="D3769" t="str">
        <f>Table19[[#This Row],[Asset Class]] &amp; " - " &amp; Table19[[#This Row],[Class Description]]</f>
        <v>PHTOSYS - Photovoltaic System</v>
      </c>
      <c r="E3769" t="s">
        <v>9720</v>
      </c>
      <c r="F3769" t="s">
        <v>9721</v>
      </c>
      <c r="G3769" t="str">
        <f>Table19[[#This Row],[Closing Code]] &amp; " - " &amp; Table19[[#This Row],[Closing Code Description]]</f>
        <v>OTHER - Other (specify)</v>
      </c>
      <c r="H3769" t="s">
        <v>8878</v>
      </c>
      <c r="I3769" t="s">
        <v>53</v>
      </c>
    </row>
    <row r="3770" spans="2:9" x14ac:dyDescent="0.35">
      <c r="B3770" t="s">
        <v>339</v>
      </c>
      <c r="C3770" t="s">
        <v>162</v>
      </c>
      <c r="D3770" t="str">
        <f>Table19[[#This Row],[Asset Class]] &amp; " - " &amp; Table19[[#This Row],[Class Description]]</f>
        <v>PHTOSYS - Photovoltaic System</v>
      </c>
      <c r="E3770" t="s">
        <v>9722</v>
      </c>
      <c r="F3770" t="s">
        <v>9723</v>
      </c>
      <c r="G3770" t="str">
        <f>Table19[[#This Row],[Closing Code]] &amp; " - " &amp; Table19[[#This Row],[Closing Code Description]]</f>
        <v>PRINSTAL - Poor Installation</v>
      </c>
      <c r="H3770" t="s">
        <v>8878</v>
      </c>
      <c r="I3770" t="s">
        <v>53</v>
      </c>
    </row>
    <row r="3771" spans="2:9" x14ac:dyDescent="0.35">
      <c r="B3771" t="s">
        <v>339</v>
      </c>
      <c r="C3771" t="s">
        <v>162</v>
      </c>
      <c r="D3771" t="str">
        <f>Table19[[#This Row],[Asset Class]] &amp; " - " &amp; Table19[[#This Row],[Class Description]]</f>
        <v>PHTOSYS - Photovoltaic System</v>
      </c>
      <c r="E3771" t="s">
        <v>9724</v>
      </c>
      <c r="F3771" t="s">
        <v>9725</v>
      </c>
      <c r="G3771" t="str">
        <f>Table19[[#This Row],[Closing Code]] &amp; " - " &amp; Table19[[#This Row],[Closing Code Description]]</f>
        <v>PROCISSU - Procedure Issue</v>
      </c>
      <c r="H3771" t="s">
        <v>8878</v>
      </c>
      <c r="I3771" t="s">
        <v>53</v>
      </c>
    </row>
    <row r="3772" spans="2:9" x14ac:dyDescent="0.35">
      <c r="B3772" t="s">
        <v>339</v>
      </c>
      <c r="C3772" t="s">
        <v>162</v>
      </c>
      <c r="D3772" t="str">
        <f>Table19[[#This Row],[Asset Class]] &amp; " - " &amp; Table19[[#This Row],[Class Description]]</f>
        <v>PHTOSYS - Photovoltaic System</v>
      </c>
      <c r="E3772" t="s">
        <v>9726</v>
      </c>
      <c r="F3772" t="s">
        <v>9727</v>
      </c>
      <c r="G3772" t="str">
        <f>Table19[[#This Row],[Closing Code]] &amp; " - " &amp; Table19[[#This Row],[Closing Code Description]]</f>
        <v>UTLFAIL - Utility Failure</v>
      </c>
      <c r="H3772" t="s">
        <v>8878</v>
      </c>
      <c r="I3772" t="s">
        <v>53</v>
      </c>
    </row>
    <row r="3773" spans="2:9" x14ac:dyDescent="0.35">
      <c r="B3773" t="s">
        <v>339</v>
      </c>
      <c r="C3773" t="s">
        <v>162</v>
      </c>
      <c r="D3773" t="str">
        <f>Table19[[#This Row],[Asset Class]] &amp; " - " &amp; Table19[[#This Row],[Class Description]]</f>
        <v>PHTOSYS - Photovoltaic System</v>
      </c>
      <c r="E3773" t="s">
        <v>9728</v>
      </c>
      <c r="F3773" t="s">
        <v>9729</v>
      </c>
      <c r="G3773" t="str">
        <f>Table19[[#This Row],[Closing Code]] &amp; " - " &amp; Table19[[#This Row],[Closing Code Description]]</f>
        <v>VNDLSM - Vandalism</v>
      </c>
      <c r="H3773" t="s">
        <v>8878</v>
      </c>
      <c r="I3773" t="s">
        <v>53</v>
      </c>
    </row>
    <row r="3774" spans="2:9" x14ac:dyDescent="0.35">
      <c r="B3774" t="s">
        <v>339</v>
      </c>
      <c r="C3774" t="s">
        <v>162</v>
      </c>
      <c r="D3774" t="str">
        <f>Table19[[#This Row],[Asset Class]] &amp; " - " &amp; Table19[[#This Row],[Class Description]]</f>
        <v>PHTOSYS - Photovoltaic System</v>
      </c>
      <c r="E3774" t="s">
        <v>9730</v>
      </c>
      <c r="F3774" t="s">
        <v>9731</v>
      </c>
      <c r="G3774" t="str">
        <f>Table19[[#This Row],[Closing Code]] &amp; " - " &amp; Table19[[#This Row],[Closing Code Description]]</f>
        <v>WORNCMPT - Defective/ Worn Component</v>
      </c>
      <c r="H3774" t="s">
        <v>8878</v>
      </c>
      <c r="I3774" t="s">
        <v>53</v>
      </c>
    </row>
    <row r="3775" spans="2:9" x14ac:dyDescent="0.35">
      <c r="B3775" t="s">
        <v>339</v>
      </c>
      <c r="C3775" t="s">
        <v>162</v>
      </c>
      <c r="D3775" t="str">
        <f>Table19[[#This Row],[Asset Class]] &amp; " - " &amp; Table19[[#This Row],[Class Description]]</f>
        <v>PHTOSYS - Photovoltaic System</v>
      </c>
      <c r="E3775" t="s">
        <v>9732</v>
      </c>
      <c r="F3775" t="s">
        <v>9733</v>
      </c>
      <c r="G3775" t="str">
        <f>Table19[[#This Row],[Closing Code]] &amp; " - " &amp; Table19[[#This Row],[Closing Code Description]]</f>
        <v>ADJUSTD - Adjusted</v>
      </c>
      <c r="H3775" t="s">
        <v>8896</v>
      </c>
      <c r="I3775" t="s">
        <v>53</v>
      </c>
    </row>
    <row r="3776" spans="2:9" x14ac:dyDescent="0.35">
      <c r="B3776" t="s">
        <v>339</v>
      </c>
      <c r="C3776" t="s">
        <v>162</v>
      </c>
      <c r="D3776" t="str">
        <f>Table19[[#This Row],[Asset Class]] &amp; " - " &amp; Table19[[#This Row],[Class Description]]</f>
        <v>PHTOSYS - Photovoltaic System</v>
      </c>
      <c r="E3776" t="s">
        <v>9734</v>
      </c>
      <c r="F3776" t="s">
        <v>9735</v>
      </c>
      <c r="G3776" t="str">
        <f>Table19[[#This Row],[Closing Code]] &amp; " - " &amp; Table19[[#This Row],[Closing Code Description]]</f>
        <v>DECOMM - Decommission</v>
      </c>
      <c r="H3776" t="s">
        <v>8896</v>
      </c>
      <c r="I3776" t="s">
        <v>53</v>
      </c>
    </row>
    <row r="3777" spans="2:9" x14ac:dyDescent="0.35">
      <c r="B3777" t="s">
        <v>339</v>
      </c>
      <c r="C3777" t="s">
        <v>162</v>
      </c>
      <c r="D3777" t="str">
        <f>Table19[[#This Row],[Asset Class]] &amp; " - " &amp; Table19[[#This Row],[Class Description]]</f>
        <v>PHTOSYS - Photovoltaic System</v>
      </c>
      <c r="E3777" t="s">
        <v>9736</v>
      </c>
      <c r="F3777" t="s">
        <v>9737</v>
      </c>
      <c r="G3777" t="str">
        <f>Table19[[#This Row],[Closing Code]] &amp; " - " &amp; Table19[[#This Row],[Closing Code Description]]</f>
        <v>DECONTME - Decontaminate</v>
      </c>
      <c r="H3777" t="s">
        <v>8896</v>
      </c>
      <c r="I3777" t="s">
        <v>53</v>
      </c>
    </row>
    <row r="3778" spans="2:9" x14ac:dyDescent="0.35">
      <c r="B3778" t="s">
        <v>339</v>
      </c>
      <c r="C3778" t="s">
        <v>162</v>
      </c>
      <c r="D3778" t="str">
        <f>Table19[[#This Row],[Asset Class]] &amp; " - " &amp; Table19[[#This Row],[Class Description]]</f>
        <v>PHTOSYS - Photovoltaic System</v>
      </c>
      <c r="E3778" t="s">
        <v>9738</v>
      </c>
      <c r="F3778" t="s">
        <v>9739</v>
      </c>
      <c r="G3778" t="str">
        <f>Table19[[#This Row],[Closing Code]] &amp; " - " &amp; Table19[[#This Row],[Closing Code Description]]</f>
        <v>DONOTHIN - Do Nothing</v>
      </c>
      <c r="H3778" t="s">
        <v>8896</v>
      </c>
      <c r="I3778" t="s">
        <v>53</v>
      </c>
    </row>
    <row r="3779" spans="2:9" x14ac:dyDescent="0.35">
      <c r="B3779" t="s">
        <v>339</v>
      </c>
      <c r="C3779" t="s">
        <v>162</v>
      </c>
      <c r="D3779" t="str">
        <f>Table19[[#This Row],[Asset Class]] &amp; " - " &amp; Table19[[#This Row],[Class Description]]</f>
        <v>PHTOSYS - Photovoltaic System</v>
      </c>
      <c r="E3779" t="s">
        <v>9740</v>
      </c>
      <c r="F3779" t="s">
        <v>9741</v>
      </c>
      <c r="G3779" t="str">
        <f>Table19[[#This Row],[Closing Code]] &amp; " - " &amp; Table19[[#This Row],[Closing Code Description]]</f>
        <v>LUBRCTE - Lubricate</v>
      </c>
      <c r="H3779" t="s">
        <v>8896</v>
      </c>
      <c r="I3779" t="s">
        <v>53</v>
      </c>
    </row>
    <row r="3780" spans="2:9" x14ac:dyDescent="0.35">
      <c r="B3780" t="s">
        <v>339</v>
      </c>
      <c r="C3780" t="s">
        <v>162</v>
      </c>
      <c r="D3780" t="str">
        <f>Table19[[#This Row],[Asset Class]] &amp; " - " &amp; Table19[[#This Row],[Class Description]]</f>
        <v>PHTOSYS - Photovoltaic System</v>
      </c>
      <c r="E3780" t="s">
        <v>9720</v>
      </c>
      <c r="F3780" t="s">
        <v>9721</v>
      </c>
      <c r="G3780" t="str">
        <f>Table19[[#This Row],[Closing Code]] &amp; " - " &amp; Table19[[#This Row],[Closing Code Description]]</f>
        <v>OTHER - Other (specify)</v>
      </c>
      <c r="H3780" t="s">
        <v>8896</v>
      </c>
      <c r="I3780" t="s">
        <v>53</v>
      </c>
    </row>
    <row r="3781" spans="2:9" x14ac:dyDescent="0.35">
      <c r="B3781" t="s">
        <v>339</v>
      </c>
      <c r="C3781" t="s">
        <v>162</v>
      </c>
      <c r="D3781" t="str">
        <f>Table19[[#This Row],[Asset Class]] &amp; " - " &amp; Table19[[#This Row],[Class Description]]</f>
        <v>PHTOSYS - Photovoltaic System</v>
      </c>
      <c r="E3781" t="s">
        <v>9742</v>
      </c>
      <c r="F3781" t="s">
        <v>9743</v>
      </c>
      <c r="G3781" t="str">
        <f>Table19[[#This Row],[Closing Code]] &amp; " - " &amp; Table19[[#This Row],[Closing Code Description]]</f>
        <v>RECALBRT - Recalibrate</v>
      </c>
      <c r="H3781" t="s">
        <v>8896</v>
      </c>
      <c r="I3781" t="s">
        <v>53</v>
      </c>
    </row>
    <row r="3782" spans="2:9" x14ac:dyDescent="0.35">
      <c r="B3782" t="s">
        <v>339</v>
      </c>
      <c r="C3782" t="s">
        <v>162</v>
      </c>
      <c r="D3782" t="str">
        <f>Table19[[#This Row],[Asset Class]] &amp; " - " &amp; Table19[[#This Row],[Class Description]]</f>
        <v>PHTOSYS - Photovoltaic System</v>
      </c>
      <c r="E3782" t="s">
        <v>9744</v>
      </c>
      <c r="F3782" t="s">
        <v>9745</v>
      </c>
      <c r="G3782" t="str">
        <f>Table19[[#This Row],[Closing Code]] &amp; " - " &amp; Table19[[#This Row],[Closing Code Description]]</f>
        <v>REMVOBT - Remove Obstruction</v>
      </c>
      <c r="H3782" t="s">
        <v>8896</v>
      </c>
      <c r="I3782" t="s">
        <v>53</v>
      </c>
    </row>
    <row r="3783" spans="2:9" x14ac:dyDescent="0.35">
      <c r="B3783" t="s">
        <v>339</v>
      </c>
      <c r="C3783" t="s">
        <v>162</v>
      </c>
      <c r="D3783" t="str">
        <f>Table19[[#This Row],[Asset Class]] &amp; " - " &amp; Table19[[#This Row],[Class Description]]</f>
        <v>PHTOSYS - Photovoltaic System</v>
      </c>
      <c r="E3783" t="s">
        <v>9746</v>
      </c>
      <c r="F3783" t="s">
        <v>9747</v>
      </c>
      <c r="G3783" t="str">
        <f>Table19[[#This Row],[Closing Code]] &amp; " - " &amp; Table19[[#This Row],[Closing Code Description]]</f>
        <v>REPCMPT - Repair Component</v>
      </c>
      <c r="H3783" t="s">
        <v>8896</v>
      </c>
      <c r="I3783" t="s">
        <v>53</v>
      </c>
    </row>
    <row r="3784" spans="2:9" x14ac:dyDescent="0.35">
      <c r="B3784" t="s">
        <v>339</v>
      </c>
      <c r="C3784" t="s">
        <v>162</v>
      </c>
      <c r="D3784" t="str">
        <f>Table19[[#This Row],[Asset Class]] &amp; " - " &amp; Table19[[#This Row],[Class Description]]</f>
        <v>PHTOSYS - Photovoltaic System</v>
      </c>
      <c r="E3784" t="s">
        <v>9748</v>
      </c>
      <c r="F3784" t="s">
        <v>9749</v>
      </c>
      <c r="G3784" t="str">
        <f>Table19[[#This Row],[Closing Code]] &amp; " - " &amp; Table19[[#This Row],[Closing Code Description]]</f>
        <v>REPLASS - Replace Asset</v>
      </c>
      <c r="H3784" t="s">
        <v>8896</v>
      </c>
      <c r="I3784" t="s">
        <v>53</v>
      </c>
    </row>
    <row r="3785" spans="2:9" x14ac:dyDescent="0.35">
      <c r="B3785" t="s">
        <v>339</v>
      </c>
      <c r="C3785" t="s">
        <v>162</v>
      </c>
      <c r="D3785" t="str">
        <f>Table19[[#This Row],[Asset Class]] &amp; " - " &amp; Table19[[#This Row],[Class Description]]</f>
        <v>PHTOSYS - Photovoltaic System</v>
      </c>
      <c r="E3785" t="s">
        <v>9750</v>
      </c>
      <c r="F3785" t="s">
        <v>9751</v>
      </c>
      <c r="G3785" t="str">
        <f>Table19[[#This Row],[Closing Code]] &amp; " - " &amp; Table19[[#This Row],[Closing Code Description]]</f>
        <v>REPLCMPT - Replace Component</v>
      </c>
      <c r="H3785" t="s">
        <v>8896</v>
      </c>
      <c r="I3785" t="s">
        <v>53</v>
      </c>
    </row>
    <row r="3786" spans="2:9" x14ac:dyDescent="0.35">
      <c r="B3786" t="s">
        <v>339</v>
      </c>
      <c r="C3786" t="s">
        <v>162</v>
      </c>
      <c r="D3786" t="str">
        <f>Table19[[#This Row],[Asset Class]] &amp; " - " &amp; Table19[[#This Row],[Class Description]]</f>
        <v>PHTOSYS - Photovoltaic System</v>
      </c>
      <c r="E3786" t="s">
        <v>9752</v>
      </c>
      <c r="F3786" t="s">
        <v>9753</v>
      </c>
      <c r="G3786" t="str">
        <f>Table19[[#This Row],[Closing Code]] &amp; " - " &amp; Table19[[#This Row],[Closing Code Description]]</f>
        <v>REPRASS - Repair Asset</v>
      </c>
      <c r="H3786" t="s">
        <v>8896</v>
      </c>
      <c r="I3786" t="s">
        <v>53</v>
      </c>
    </row>
    <row r="3787" spans="2:9" x14ac:dyDescent="0.35">
      <c r="B3787" t="s">
        <v>339</v>
      </c>
      <c r="C3787" t="s">
        <v>162</v>
      </c>
      <c r="D3787" t="str">
        <f>Table19[[#This Row],[Asset Class]] &amp; " - " &amp; Table19[[#This Row],[Class Description]]</f>
        <v>PHTOSYS - Photovoltaic System</v>
      </c>
      <c r="E3787" t="s">
        <v>9754</v>
      </c>
      <c r="F3787" t="s">
        <v>9755</v>
      </c>
      <c r="G3787" t="str">
        <f>Table19[[#This Row],[Closing Code]] &amp; " - " &amp; Table19[[#This Row],[Closing Code Description]]</f>
        <v>UPGRADES - Upgrade</v>
      </c>
      <c r="H3787" t="s">
        <v>8896</v>
      </c>
      <c r="I3787" t="s">
        <v>53</v>
      </c>
    </row>
    <row r="3788" spans="2:9" x14ac:dyDescent="0.35">
      <c r="B3788" t="s">
        <v>398</v>
      </c>
      <c r="C3788" t="s">
        <v>10851</v>
      </c>
      <c r="D3788" t="str">
        <f>Table19[[#This Row],[Asset Class]] &amp; " - " &amp; Table19[[#This Row],[Class Description]]</f>
        <v>PITJACK - Pit Jacks</v>
      </c>
      <c r="E3788" t="s">
        <v>9672</v>
      </c>
      <c r="F3788" t="s">
        <v>9673</v>
      </c>
      <c r="G3788" t="str">
        <f>Table19[[#This Row],[Closing Code]] &amp; " - " &amp; Table19[[#This Row],[Closing Code Description]]</f>
        <v>ABNTEMP - Abnormal Temperature</v>
      </c>
      <c r="H3788" t="s">
        <v>8863</v>
      </c>
      <c r="I3788" t="s">
        <v>53</v>
      </c>
    </row>
    <row r="3789" spans="2:9" x14ac:dyDescent="0.35">
      <c r="B3789" t="s">
        <v>398</v>
      </c>
      <c r="C3789" t="s">
        <v>10851</v>
      </c>
      <c r="D3789" t="str">
        <f>Table19[[#This Row],[Asset Class]] &amp; " - " &amp; Table19[[#This Row],[Class Description]]</f>
        <v>PITJACK - Pit Jacks</v>
      </c>
      <c r="E3789" t="s">
        <v>9674</v>
      </c>
      <c r="F3789" t="s">
        <v>9675</v>
      </c>
      <c r="G3789" t="str">
        <f>Table19[[#This Row],[Closing Code]] &amp; " - " &amp; Table19[[#This Row],[Closing Code Description]]</f>
        <v>CORROS - Corrosion</v>
      </c>
      <c r="H3789" t="s">
        <v>8863</v>
      </c>
      <c r="I3789" t="s">
        <v>53</v>
      </c>
    </row>
    <row r="3790" spans="2:9" x14ac:dyDescent="0.35">
      <c r="B3790" t="s">
        <v>398</v>
      </c>
      <c r="C3790" t="s">
        <v>10851</v>
      </c>
      <c r="D3790" t="str">
        <f>Table19[[#This Row],[Asset Class]] &amp; " - " &amp; Table19[[#This Row],[Class Description]]</f>
        <v>PITJACK - Pit Jacks</v>
      </c>
      <c r="E3790" t="s">
        <v>9676</v>
      </c>
      <c r="F3790" t="s">
        <v>9677</v>
      </c>
      <c r="G3790" t="str">
        <f>Table19[[#This Row],[Closing Code]] &amp; " - " &amp; Table19[[#This Row],[Closing Code Description]]</f>
        <v>ELECTRIP - Electrical Trip Out</v>
      </c>
      <c r="H3790" t="s">
        <v>8863</v>
      </c>
      <c r="I3790" t="s">
        <v>53</v>
      </c>
    </row>
    <row r="3791" spans="2:9" x14ac:dyDescent="0.35">
      <c r="B3791" t="s">
        <v>398</v>
      </c>
      <c r="C3791" t="s">
        <v>10851</v>
      </c>
      <c r="D3791" t="str">
        <f>Table19[[#This Row],[Asset Class]] &amp; " - " &amp; Table19[[#This Row],[Class Description]]</f>
        <v>PITJACK - Pit Jacks</v>
      </c>
      <c r="E3791" t="s">
        <v>9678</v>
      </c>
      <c r="F3791" t="s">
        <v>9679</v>
      </c>
      <c r="G3791" t="str">
        <f>Table19[[#This Row],[Closing Code]] &amp; " - " &amp; Table19[[#This Row],[Closing Code Description]]</f>
        <v>EXNOISE - Excessive Noise</v>
      </c>
      <c r="H3791" t="s">
        <v>8863</v>
      </c>
      <c r="I3791" t="s">
        <v>53</v>
      </c>
    </row>
    <row r="3792" spans="2:9" x14ac:dyDescent="0.35">
      <c r="B3792" t="s">
        <v>398</v>
      </c>
      <c r="C3792" t="s">
        <v>10851</v>
      </c>
      <c r="D3792" t="str">
        <f>Table19[[#This Row],[Asset Class]] &amp; " - " &amp; Table19[[#This Row],[Class Description]]</f>
        <v>PITJACK - Pit Jacks</v>
      </c>
      <c r="E3792" t="s">
        <v>9680</v>
      </c>
      <c r="F3792" t="s">
        <v>9681</v>
      </c>
      <c r="G3792" t="str">
        <f>Table19[[#This Row],[Closing Code]] &amp; " - " &amp; Table19[[#This Row],[Closing Code Description]]</f>
        <v>EXVIBRTN - Excessive Vibration</v>
      </c>
      <c r="H3792" t="s">
        <v>8863</v>
      </c>
      <c r="I3792" t="s">
        <v>53</v>
      </c>
    </row>
    <row r="3793" spans="2:9" x14ac:dyDescent="0.35">
      <c r="B3793" t="s">
        <v>398</v>
      </c>
      <c r="C3793" t="s">
        <v>10851</v>
      </c>
      <c r="D3793" t="str">
        <f>Table19[[#This Row],[Asset Class]] &amp; " - " &amp; Table19[[#This Row],[Class Description]]</f>
        <v>PITJACK - Pit Jacks</v>
      </c>
      <c r="E3793" t="s">
        <v>9682</v>
      </c>
      <c r="F3793" t="s">
        <v>9683</v>
      </c>
      <c r="G3793" t="str">
        <f>Table19[[#This Row],[Closing Code]] &amp; " - " &amp; Table19[[#This Row],[Closing Code Description]]</f>
        <v>JAMMEDEQ - Jammed Equipment</v>
      </c>
      <c r="H3793" t="s">
        <v>8863</v>
      </c>
      <c r="I3793" t="s">
        <v>53</v>
      </c>
    </row>
    <row r="3794" spans="2:9" x14ac:dyDescent="0.35">
      <c r="B3794" t="s">
        <v>398</v>
      </c>
      <c r="C3794" t="s">
        <v>10851</v>
      </c>
      <c r="D3794" t="str">
        <f>Table19[[#This Row],[Asset Class]] &amp; " - " &amp; Table19[[#This Row],[Class Description]]</f>
        <v>PITJACK - Pit Jacks</v>
      </c>
      <c r="E3794" t="s">
        <v>9684</v>
      </c>
      <c r="F3794" t="s">
        <v>9685</v>
      </c>
      <c r="G3794" t="str">
        <f>Table19[[#This Row],[Closing Code]] &amp; " - " &amp; Table19[[#This Row],[Closing Code Description]]</f>
        <v>LEAKING - Leaking</v>
      </c>
      <c r="H3794" t="s">
        <v>8863</v>
      </c>
      <c r="I3794" t="s">
        <v>53</v>
      </c>
    </row>
    <row r="3795" spans="2:9" x14ac:dyDescent="0.35">
      <c r="B3795" t="s">
        <v>398</v>
      </c>
      <c r="C3795" t="s">
        <v>10851</v>
      </c>
      <c r="D3795" t="str">
        <f>Table19[[#This Row],[Asset Class]] &amp; " - " &amp; Table19[[#This Row],[Class Description]]</f>
        <v>PITJACK - Pit Jacks</v>
      </c>
      <c r="E3795" t="s">
        <v>9686</v>
      </c>
      <c r="F3795" t="s">
        <v>9687</v>
      </c>
      <c r="G3795" t="str">
        <f>Table19[[#This Row],[Closing Code]] &amp; " - " &amp; Table19[[#This Row],[Closing Code Description]]</f>
        <v>LOWPERF - Low Performance</v>
      </c>
      <c r="H3795" t="s">
        <v>8863</v>
      </c>
      <c r="I3795" t="s">
        <v>53</v>
      </c>
    </row>
    <row r="3796" spans="2:9" x14ac:dyDescent="0.35">
      <c r="B3796" t="s">
        <v>398</v>
      </c>
      <c r="C3796" t="s">
        <v>10851</v>
      </c>
      <c r="D3796" t="str">
        <f>Table19[[#This Row],[Asset Class]] &amp; " - " &amp; Table19[[#This Row],[Class Description]]</f>
        <v>PITJACK - Pit Jacks</v>
      </c>
      <c r="E3796" t="s">
        <v>9688</v>
      </c>
      <c r="F3796" t="s">
        <v>9689</v>
      </c>
      <c r="G3796" t="str">
        <f>Table19[[#This Row],[Closing Code]] &amp; " - " &amp; Table19[[#This Row],[Closing Code Description]]</f>
        <v>NONOPER - Non-Operational</v>
      </c>
      <c r="H3796" t="s">
        <v>8863</v>
      </c>
      <c r="I3796" t="s">
        <v>53</v>
      </c>
    </row>
    <row r="3797" spans="2:9" x14ac:dyDescent="0.35">
      <c r="B3797" t="s">
        <v>398</v>
      </c>
      <c r="C3797" t="s">
        <v>10851</v>
      </c>
      <c r="D3797" t="str">
        <f>Table19[[#This Row],[Asset Class]] &amp; " - " &amp; Table19[[#This Row],[Class Description]]</f>
        <v>PITJACK - Pit Jacks</v>
      </c>
      <c r="E3797" t="s">
        <v>9690</v>
      </c>
      <c r="F3797" t="s">
        <v>9691</v>
      </c>
      <c r="G3797" t="str">
        <f>Table19[[#This Row],[Closing Code]] &amp; " - " &amp; Table19[[#This Row],[Closing Code Description]]</f>
        <v>PHYDMGE - Physical Damage</v>
      </c>
      <c r="H3797" t="s">
        <v>8863</v>
      </c>
      <c r="I3797" t="s">
        <v>53</v>
      </c>
    </row>
    <row r="3798" spans="2:9" x14ac:dyDescent="0.35">
      <c r="B3798" t="s">
        <v>398</v>
      </c>
      <c r="C3798" t="s">
        <v>10851</v>
      </c>
      <c r="D3798" t="str">
        <f>Table19[[#This Row],[Asset Class]] &amp; " - " &amp; Table19[[#This Row],[Class Description]]</f>
        <v>PITJACK - Pit Jacks</v>
      </c>
      <c r="E3798" t="s">
        <v>9692</v>
      </c>
      <c r="F3798" t="s">
        <v>9693</v>
      </c>
      <c r="G3798" t="str">
        <f>Table19[[#This Row],[Closing Code]] &amp; " - " &amp; Table19[[#This Row],[Closing Code Description]]</f>
        <v>UNSMELL - Unusual Smell</v>
      </c>
      <c r="H3798" t="s">
        <v>8863</v>
      </c>
      <c r="I3798" t="s">
        <v>53</v>
      </c>
    </row>
    <row r="3799" spans="2:9" x14ac:dyDescent="0.35">
      <c r="B3799" t="s">
        <v>398</v>
      </c>
      <c r="C3799" t="s">
        <v>10851</v>
      </c>
      <c r="D3799" t="str">
        <f>Table19[[#This Row],[Asset Class]] &amp; " - " &amp; Table19[[#This Row],[Class Description]]</f>
        <v>PITJACK - Pit Jacks</v>
      </c>
      <c r="E3799" t="s">
        <v>9694</v>
      </c>
      <c r="F3799" t="s">
        <v>9695</v>
      </c>
      <c r="G3799" t="str">
        <f>Table19[[#This Row],[Closing Code]] &amp; " - " &amp; Table19[[#This Row],[Closing Code Description]]</f>
        <v>UNSMOKE - Unusual Smoke</v>
      </c>
      <c r="H3799" t="s">
        <v>8863</v>
      </c>
      <c r="I3799" t="s">
        <v>53</v>
      </c>
    </row>
    <row r="3800" spans="2:9" x14ac:dyDescent="0.35">
      <c r="B3800" t="s">
        <v>398</v>
      </c>
      <c r="C3800" t="s">
        <v>10851</v>
      </c>
      <c r="D3800" t="str">
        <f>Table19[[#This Row],[Asset Class]] &amp; " - " &amp; Table19[[#This Row],[Class Description]]</f>
        <v>PITJACK - Pit Jacks</v>
      </c>
      <c r="E3800" t="s">
        <v>10852</v>
      </c>
      <c r="F3800" t="s">
        <v>10853</v>
      </c>
      <c r="G3800" t="str">
        <f>Table19[[#This Row],[Closing Code]] &amp; " - " &amp; Table19[[#This Row],[Closing Code Description]]</f>
        <v>PJPDET - Natural Deterioration of pit jacks</v>
      </c>
      <c r="H3800" t="s">
        <v>8876</v>
      </c>
      <c r="I3800" t="s">
        <v>53</v>
      </c>
    </row>
    <row r="3801" spans="2:9" x14ac:dyDescent="0.35">
      <c r="B3801" t="s">
        <v>398</v>
      </c>
      <c r="C3801" t="s">
        <v>10851</v>
      </c>
      <c r="D3801" t="str">
        <f>Table19[[#This Row],[Asset Class]] &amp; " - " &amp; Table19[[#This Row],[Class Description]]</f>
        <v>PITJACK - Pit Jacks</v>
      </c>
      <c r="E3801" t="s">
        <v>10854</v>
      </c>
      <c r="F3801" t="s">
        <v>10855</v>
      </c>
      <c r="G3801" t="str">
        <f>Table19[[#This Row],[Closing Code]] &amp; " - " &amp; Table19[[#This Row],[Closing Code Description]]</f>
        <v>PJPSEAL - Off center loads causing seal failure in pit jacks</v>
      </c>
      <c r="H3801" t="s">
        <v>8876</v>
      </c>
      <c r="I3801" t="s">
        <v>53</v>
      </c>
    </row>
    <row r="3802" spans="2:9" x14ac:dyDescent="0.35">
      <c r="B3802" t="s">
        <v>398</v>
      </c>
      <c r="C3802" t="s">
        <v>10851</v>
      </c>
      <c r="D3802" t="str">
        <f>Table19[[#This Row],[Asset Class]] &amp; " - " &amp; Table19[[#This Row],[Class Description]]</f>
        <v>PITJACK - Pit Jacks</v>
      </c>
      <c r="E3802" t="s">
        <v>10856</v>
      </c>
      <c r="F3802" t="s">
        <v>10857</v>
      </c>
      <c r="G3802" t="str">
        <f>Table19[[#This Row],[Closing Code]] &amp; " - " &amp; Table19[[#This Row],[Closing Code Description]]</f>
        <v>PJPWR - Power Failure of pit jacks</v>
      </c>
      <c r="H3802" t="s">
        <v>8876</v>
      </c>
      <c r="I3802" t="s">
        <v>53</v>
      </c>
    </row>
    <row r="3803" spans="2:9" x14ac:dyDescent="0.35">
      <c r="B3803" t="s">
        <v>398</v>
      </c>
      <c r="C3803" t="s">
        <v>10851</v>
      </c>
      <c r="D3803" t="str">
        <f>Table19[[#This Row],[Asset Class]] &amp; " - " &amp; Table19[[#This Row],[Class Description]]</f>
        <v>PITJACK - Pit Jacks</v>
      </c>
      <c r="E3803" t="s">
        <v>9698</v>
      </c>
      <c r="F3803" t="s">
        <v>9699</v>
      </c>
      <c r="G3803" t="str">
        <f>Table19[[#This Row],[Closing Code]] &amp; " - " &amp; Table19[[#This Row],[Closing Code Description]]</f>
        <v>ACCIDENT - Accident</v>
      </c>
      <c r="H3803" t="s">
        <v>8878</v>
      </c>
      <c r="I3803" t="s">
        <v>53</v>
      </c>
    </row>
    <row r="3804" spans="2:9" x14ac:dyDescent="0.35">
      <c r="B3804" t="s">
        <v>398</v>
      </c>
      <c r="C3804" t="s">
        <v>10851</v>
      </c>
      <c r="D3804" t="str">
        <f>Table19[[#This Row],[Asset Class]] &amp; " - " &amp; Table19[[#This Row],[Class Description]]</f>
        <v>PITJACK - Pit Jacks</v>
      </c>
      <c r="E3804" t="s">
        <v>9700</v>
      </c>
      <c r="F3804" t="s">
        <v>9701</v>
      </c>
      <c r="G3804" t="str">
        <f>Table19[[#This Row],[Closing Code]] &amp; " - " &amp; Table19[[#This Row],[Closing Code Description]]</f>
        <v>ACCWEAR - Accelerated Wear</v>
      </c>
      <c r="H3804" t="s">
        <v>8878</v>
      </c>
      <c r="I3804" t="s">
        <v>53</v>
      </c>
    </row>
    <row r="3805" spans="2:9" x14ac:dyDescent="0.35">
      <c r="B3805" t="s">
        <v>398</v>
      </c>
      <c r="C3805" t="s">
        <v>10851</v>
      </c>
      <c r="D3805" t="str">
        <f>Table19[[#This Row],[Asset Class]] &amp; " - " &amp; Table19[[#This Row],[Class Description]]</f>
        <v>PITJACK - Pit Jacks</v>
      </c>
      <c r="E3805" t="s">
        <v>9702</v>
      </c>
      <c r="F3805" t="s">
        <v>9703</v>
      </c>
      <c r="G3805" t="str">
        <f>Table19[[#This Row],[Closing Code]] &amp; " - " &amp; Table19[[#This Row],[Closing Code Description]]</f>
        <v>ACTGOD - Weather condition/Forces of nature or Act of God</v>
      </c>
      <c r="H3805" t="s">
        <v>8878</v>
      </c>
      <c r="I3805" t="s">
        <v>53</v>
      </c>
    </row>
    <row r="3806" spans="2:9" x14ac:dyDescent="0.35">
      <c r="B3806" t="s">
        <v>398</v>
      </c>
      <c r="C3806" t="s">
        <v>10851</v>
      </c>
      <c r="D3806" t="str">
        <f>Table19[[#This Row],[Asset Class]] &amp; " - " &amp; Table19[[#This Row],[Class Description]]</f>
        <v>PITJACK - Pit Jacks</v>
      </c>
      <c r="E3806" t="s">
        <v>9704</v>
      </c>
      <c r="F3806" t="s">
        <v>9705</v>
      </c>
      <c r="G3806" t="str">
        <f>Table19[[#This Row],[Closing Code]] &amp; " - " &amp; Table19[[#This Row],[Closing Code Description]]</f>
        <v>CONTAM - Contamination</v>
      </c>
      <c r="H3806" t="s">
        <v>8878</v>
      </c>
      <c r="I3806" t="s">
        <v>53</v>
      </c>
    </row>
    <row r="3807" spans="2:9" x14ac:dyDescent="0.35">
      <c r="B3807" t="s">
        <v>398</v>
      </c>
      <c r="C3807" t="s">
        <v>10851</v>
      </c>
      <c r="D3807" t="str">
        <f>Table19[[#This Row],[Asset Class]] &amp; " - " &amp; Table19[[#This Row],[Class Description]]</f>
        <v>PITJACK - Pit Jacks</v>
      </c>
      <c r="E3807" t="s">
        <v>9706</v>
      </c>
      <c r="F3807" t="s">
        <v>9707</v>
      </c>
      <c r="G3807" t="str">
        <f>Table19[[#This Row],[Closing Code]] &amp; " - " &amp; Table19[[#This Row],[Closing Code Description]]</f>
        <v>DEFASSET - Defective Asset</v>
      </c>
      <c r="H3807" t="s">
        <v>8878</v>
      </c>
      <c r="I3807" t="s">
        <v>53</v>
      </c>
    </row>
    <row r="3808" spans="2:9" x14ac:dyDescent="0.35">
      <c r="B3808" t="s">
        <v>398</v>
      </c>
      <c r="C3808" t="s">
        <v>10851</v>
      </c>
      <c r="D3808" t="str">
        <f>Table19[[#This Row],[Asset Class]] &amp; " - " &amp; Table19[[#This Row],[Class Description]]</f>
        <v>PITJACK - Pit Jacks</v>
      </c>
      <c r="E3808" t="s">
        <v>9708</v>
      </c>
      <c r="F3808" t="s">
        <v>9709</v>
      </c>
      <c r="G3808" t="str">
        <f>Table19[[#This Row],[Closing Code]] &amp; " - " &amp; Table19[[#This Row],[Closing Code Description]]</f>
        <v>EXLOAD - Excessive Load</v>
      </c>
      <c r="H3808" t="s">
        <v>8878</v>
      </c>
      <c r="I3808" t="s">
        <v>53</v>
      </c>
    </row>
    <row r="3809" spans="2:9" x14ac:dyDescent="0.35">
      <c r="B3809" t="s">
        <v>398</v>
      </c>
      <c r="C3809" t="s">
        <v>10851</v>
      </c>
      <c r="D3809" t="str">
        <f>Table19[[#This Row],[Asset Class]] &amp; " - " &amp; Table19[[#This Row],[Class Description]]</f>
        <v>PITJACK - Pit Jacks</v>
      </c>
      <c r="E3809" t="s">
        <v>9710</v>
      </c>
      <c r="F3809" t="s">
        <v>9711</v>
      </c>
      <c r="G3809" t="str">
        <f>Table19[[#This Row],[Closing Code]] &amp; " - " &amp; Table19[[#This Row],[Closing Code Description]]</f>
        <v>IMPRMNT - Improper Maintenance</v>
      </c>
      <c r="H3809" t="s">
        <v>8878</v>
      </c>
      <c r="I3809" t="s">
        <v>53</v>
      </c>
    </row>
    <row r="3810" spans="2:9" x14ac:dyDescent="0.35">
      <c r="B3810" t="s">
        <v>398</v>
      </c>
      <c r="C3810" t="s">
        <v>10851</v>
      </c>
      <c r="D3810" t="str">
        <f>Table19[[#This Row],[Asset Class]] &amp; " - " &amp; Table19[[#This Row],[Class Description]]</f>
        <v>PITJACK - Pit Jacks</v>
      </c>
      <c r="E3810" t="s">
        <v>9712</v>
      </c>
      <c r="F3810" t="s">
        <v>9713</v>
      </c>
      <c r="G3810" t="str">
        <f>Table19[[#This Row],[Closing Code]] &amp; " - " &amp; Table19[[#This Row],[Closing Code Description]]</f>
        <v>INSLUBR - Insufficient Lubrication</v>
      </c>
      <c r="H3810" t="s">
        <v>8878</v>
      </c>
      <c r="I3810" t="s">
        <v>53</v>
      </c>
    </row>
    <row r="3811" spans="2:9" x14ac:dyDescent="0.35">
      <c r="B3811" t="s">
        <v>398</v>
      </c>
      <c r="C3811" t="s">
        <v>10851</v>
      </c>
      <c r="D3811" t="str">
        <f>Table19[[#This Row],[Asset Class]] &amp; " - " &amp; Table19[[#This Row],[Class Description]]</f>
        <v>PITJACK - Pit Jacks</v>
      </c>
      <c r="E3811" t="s">
        <v>9714</v>
      </c>
      <c r="F3811" t="s">
        <v>9715</v>
      </c>
      <c r="G3811" t="str">
        <f>Table19[[#This Row],[Closing Code]] &amp; " - " &amp; Table19[[#This Row],[Closing Code Description]]</f>
        <v>LACKTRN - Lack of/ Inadequate Training</v>
      </c>
      <c r="H3811" t="s">
        <v>8878</v>
      </c>
      <c r="I3811" t="s">
        <v>53</v>
      </c>
    </row>
    <row r="3812" spans="2:9" x14ac:dyDescent="0.35">
      <c r="B3812" t="s">
        <v>398</v>
      </c>
      <c r="C3812" t="s">
        <v>10851</v>
      </c>
      <c r="D3812" t="str">
        <f>Table19[[#This Row],[Asset Class]] &amp; " - " &amp; Table19[[#This Row],[Class Description]]</f>
        <v>PITJACK - Pit Jacks</v>
      </c>
      <c r="E3812" t="s">
        <v>9716</v>
      </c>
      <c r="F3812" t="s">
        <v>9717</v>
      </c>
      <c r="G3812" t="str">
        <f>Table19[[#This Row],[Closing Code]] &amp; " - " &amp; Table19[[#This Row],[Closing Code Description]]</f>
        <v>MISSCMP - Loose/ Missing Component</v>
      </c>
      <c r="H3812" t="s">
        <v>8878</v>
      </c>
      <c r="I3812" t="s">
        <v>53</v>
      </c>
    </row>
    <row r="3813" spans="2:9" x14ac:dyDescent="0.35">
      <c r="B3813" t="s">
        <v>398</v>
      </c>
      <c r="C3813" t="s">
        <v>10851</v>
      </c>
      <c r="D3813" t="str">
        <f>Table19[[#This Row],[Asset Class]] &amp; " - " &amp; Table19[[#This Row],[Class Description]]</f>
        <v>PITJACK - Pit Jacks</v>
      </c>
      <c r="E3813" t="s">
        <v>9718</v>
      </c>
      <c r="F3813" t="s">
        <v>9719</v>
      </c>
      <c r="G3813" t="str">
        <f>Table19[[#This Row],[Closing Code]] &amp; " - " &amp; Table19[[#This Row],[Closing Code Description]]</f>
        <v>NRMWEAR - Normal Wear</v>
      </c>
      <c r="H3813" t="s">
        <v>8878</v>
      </c>
      <c r="I3813" t="s">
        <v>53</v>
      </c>
    </row>
    <row r="3814" spans="2:9" x14ac:dyDescent="0.35">
      <c r="B3814" t="s">
        <v>398</v>
      </c>
      <c r="C3814" t="s">
        <v>10851</v>
      </c>
      <c r="D3814" t="str">
        <f>Table19[[#This Row],[Asset Class]] &amp; " - " &amp; Table19[[#This Row],[Class Description]]</f>
        <v>PITJACK - Pit Jacks</v>
      </c>
      <c r="E3814" t="s">
        <v>9720</v>
      </c>
      <c r="F3814" t="s">
        <v>9721</v>
      </c>
      <c r="G3814" t="str">
        <f>Table19[[#This Row],[Closing Code]] &amp; " - " &amp; Table19[[#This Row],[Closing Code Description]]</f>
        <v>OTHER - Other (specify)</v>
      </c>
      <c r="H3814" t="s">
        <v>8878</v>
      </c>
      <c r="I3814" t="s">
        <v>53</v>
      </c>
    </row>
    <row r="3815" spans="2:9" x14ac:dyDescent="0.35">
      <c r="B3815" t="s">
        <v>398</v>
      </c>
      <c r="C3815" t="s">
        <v>10851</v>
      </c>
      <c r="D3815" t="str">
        <f>Table19[[#This Row],[Asset Class]] &amp; " - " &amp; Table19[[#This Row],[Class Description]]</f>
        <v>PITJACK - Pit Jacks</v>
      </c>
      <c r="E3815" t="s">
        <v>9722</v>
      </c>
      <c r="F3815" t="s">
        <v>9723</v>
      </c>
      <c r="G3815" t="str">
        <f>Table19[[#This Row],[Closing Code]] &amp; " - " &amp; Table19[[#This Row],[Closing Code Description]]</f>
        <v>PRINSTAL - Poor Installation</v>
      </c>
      <c r="H3815" t="s">
        <v>8878</v>
      </c>
      <c r="I3815" t="s">
        <v>53</v>
      </c>
    </row>
    <row r="3816" spans="2:9" x14ac:dyDescent="0.35">
      <c r="B3816" t="s">
        <v>398</v>
      </c>
      <c r="C3816" t="s">
        <v>10851</v>
      </c>
      <c r="D3816" t="str">
        <f>Table19[[#This Row],[Asset Class]] &amp; " - " &amp; Table19[[#This Row],[Class Description]]</f>
        <v>PITJACK - Pit Jacks</v>
      </c>
      <c r="E3816" t="s">
        <v>9724</v>
      </c>
      <c r="F3816" t="s">
        <v>9725</v>
      </c>
      <c r="G3816" t="str">
        <f>Table19[[#This Row],[Closing Code]] &amp; " - " &amp; Table19[[#This Row],[Closing Code Description]]</f>
        <v>PROCISSU - Procedure Issue</v>
      </c>
      <c r="H3816" t="s">
        <v>8878</v>
      </c>
      <c r="I3816" t="s">
        <v>53</v>
      </c>
    </row>
    <row r="3817" spans="2:9" x14ac:dyDescent="0.35">
      <c r="B3817" t="s">
        <v>398</v>
      </c>
      <c r="C3817" t="s">
        <v>10851</v>
      </c>
      <c r="D3817" t="str">
        <f>Table19[[#This Row],[Asset Class]] &amp; " - " &amp; Table19[[#This Row],[Class Description]]</f>
        <v>PITJACK - Pit Jacks</v>
      </c>
      <c r="E3817" t="s">
        <v>9726</v>
      </c>
      <c r="F3817" t="s">
        <v>9727</v>
      </c>
      <c r="G3817" t="str">
        <f>Table19[[#This Row],[Closing Code]] &amp; " - " &amp; Table19[[#This Row],[Closing Code Description]]</f>
        <v>UTLFAIL - Utility Failure</v>
      </c>
      <c r="H3817" t="s">
        <v>8878</v>
      </c>
      <c r="I3817" t="s">
        <v>53</v>
      </c>
    </row>
    <row r="3818" spans="2:9" x14ac:dyDescent="0.35">
      <c r="B3818" t="s">
        <v>398</v>
      </c>
      <c r="C3818" t="s">
        <v>10851</v>
      </c>
      <c r="D3818" t="str">
        <f>Table19[[#This Row],[Asset Class]] &amp; " - " &amp; Table19[[#This Row],[Class Description]]</f>
        <v>PITJACK - Pit Jacks</v>
      </c>
      <c r="E3818" t="s">
        <v>9728</v>
      </c>
      <c r="F3818" t="s">
        <v>9729</v>
      </c>
      <c r="G3818" t="str">
        <f>Table19[[#This Row],[Closing Code]] &amp; " - " &amp; Table19[[#This Row],[Closing Code Description]]</f>
        <v>VNDLSM - Vandalism</v>
      </c>
      <c r="H3818" t="s">
        <v>8878</v>
      </c>
      <c r="I3818" t="s">
        <v>53</v>
      </c>
    </row>
    <row r="3819" spans="2:9" x14ac:dyDescent="0.35">
      <c r="B3819" t="s">
        <v>398</v>
      </c>
      <c r="C3819" t="s">
        <v>10851</v>
      </c>
      <c r="D3819" t="str">
        <f>Table19[[#This Row],[Asset Class]] &amp; " - " &amp; Table19[[#This Row],[Class Description]]</f>
        <v>PITJACK - Pit Jacks</v>
      </c>
      <c r="E3819" t="s">
        <v>9730</v>
      </c>
      <c r="F3819" t="s">
        <v>9731</v>
      </c>
      <c r="G3819" t="str">
        <f>Table19[[#This Row],[Closing Code]] &amp; " - " &amp; Table19[[#This Row],[Closing Code Description]]</f>
        <v>WORNCMPT - Defective/ Worn Component</v>
      </c>
      <c r="H3819" t="s">
        <v>8878</v>
      </c>
      <c r="I3819" t="s">
        <v>53</v>
      </c>
    </row>
    <row r="3820" spans="2:9" x14ac:dyDescent="0.35">
      <c r="B3820" t="s">
        <v>398</v>
      </c>
      <c r="C3820" t="s">
        <v>10851</v>
      </c>
      <c r="D3820" t="str">
        <f>Table19[[#This Row],[Asset Class]] &amp; " - " &amp; Table19[[#This Row],[Class Description]]</f>
        <v>PITJACK - Pit Jacks</v>
      </c>
      <c r="E3820" t="s">
        <v>9732</v>
      </c>
      <c r="F3820" t="s">
        <v>9733</v>
      </c>
      <c r="G3820" t="str">
        <f>Table19[[#This Row],[Closing Code]] &amp; " - " &amp; Table19[[#This Row],[Closing Code Description]]</f>
        <v>ADJUSTD - Adjusted</v>
      </c>
      <c r="H3820" t="s">
        <v>8896</v>
      </c>
      <c r="I3820" t="s">
        <v>53</v>
      </c>
    </row>
    <row r="3821" spans="2:9" x14ac:dyDescent="0.35">
      <c r="B3821" t="s">
        <v>398</v>
      </c>
      <c r="C3821" t="s">
        <v>10851</v>
      </c>
      <c r="D3821" t="str">
        <f>Table19[[#This Row],[Asset Class]] &amp; " - " &amp; Table19[[#This Row],[Class Description]]</f>
        <v>PITJACK - Pit Jacks</v>
      </c>
      <c r="E3821" t="s">
        <v>9734</v>
      </c>
      <c r="F3821" t="s">
        <v>9735</v>
      </c>
      <c r="G3821" t="str">
        <f>Table19[[#This Row],[Closing Code]] &amp; " - " &amp; Table19[[#This Row],[Closing Code Description]]</f>
        <v>DECOMM - Decommission</v>
      </c>
      <c r="H3821" t="s">
        <v>8896</v>
      </c>
      <c r="I3821" t="s">
        <v>53</v>
      </c>
    </row>
    <row r="3822" spans="2:9" x14ac:dyDescent="0.35">
      <c r="B3822" t="s">
        <v>398</v>
      </c>
      <c r="C3822" t="s">
        <v>10851</v>
      </c>
      <c r="D3822" t="str">
        <f>Table19[[#This Row],[Asset Class]] &amp; " - " &amp; Table19[[#This Row],[Class Description]]</f>
        <v>PITJACK - Pit Jacks</v>
      </c>
      <c r="E3822" t="s">
        <v>9736</v>
      </c>
      <c r="F3822" t="s">
        <v>9737</v>
      </c>
      <c r="G3822" t="str">
        <f>Table19[[#This Row],[Closing Code]] &amp; " - " &amp; Table19[[#This Row],[Closing Code Description]]</f>
        <v>DECONTME - Decontaminate</v>
      </c>
      <c r="H3822" t="s">
        <v>8896</v>
      </c>
      <c r="I3822" t="s">
        <v>53</v>
      </c>
    </row>
    <row r="3823" spans="2:9" x14ac:dyDescent="0.35">
      <c r="B3823" t="s">
        <v>398</v>
      </c>
      <c r="C3823" t="s">
        <v>10851</v>
      </c>
      <c r="D3823" t="str">
        <f>Table19[[#This Row],[Asset Class]] &amp; " - " &amp; Table19[[#This Row],[Class Description]]</f>
        <v>PITJACK - Pit Jacks</v>
      </c>
      <c r="E3823" t="s">
        <v>9738</v>
      </c>
      <c r="F3823" t="s">
        <v>9739</v>
      </c>
      <c r="G3823" t="str">
        <f>Table19[[#This Row],[Closing Code]] &amp; " - " &amp; Table19[[#This Row],[Closing Code Description]]</f>
        <v>DONOTHIN - Do Nothing</v>
      </c>
      <c r="H3823" t="s">
        <v>8896</v>
      </c>
      <c r="I3823" t="s">
        <v>53</v>
      </c>
    </row>
    <row r="3824" spans="2:9" x14ac:dyDescent="0.35">
      <c r="B3824" t="s">
        <v>398</v>
      </c>
      <c r="C3824" t="s">
        <v>10851</v>
      </c>
      <c r="D3824" t="str">
        <f>Table19[[#This Row],[Asset Class]] &amp; " - " &amp; Table19[[#This Row],[Class Description]]</f>
        <v>PITJACK - Pit Jacks</v>
      </c>
      <c r="E3824" t="s">
        <v>9740</v>
      </c>
      <c r="F3824" t="s">
        <v>9741</v>
      </c>
      <c r="G3824" t="str">
        <f>Table19[[#This Row],[Closing Code]] &amp; " - " &amp; Table19[[#This Row],[Closing Code Description]]</f>
        <v>LUBRCTE - Lubricate</v>
      </c>
      <c r="H3824" t="s">
        <v>8896</v>
      </c>
      <c r="I3824" t="s">
        <v>53</v>
      </c>
    </row>
    <row r="3825" spans="2:9" x14ac:dyDescent="0.35">
      <c r="B3825" t="s">
        <v>398</v>
      </c>
      <c r="C3825" t="s">
        <v>10851</v>
      </c>
      <c r="D3825" t="str">
        <f>Table19[[#This Row],[Asset Class]] &amp; " - " &amp; Table19[[#This Row],[Class Description]]</f>
        <v>PITJACK - Pit Jacks</v>
      </c>
      <c r="E3825" t="s">
        <v>9720</v>
      </c>
      <c r="F3825" t="s">
        <v>9721</v>
      </c>
      <c r="G3825" t="str">
        <f>Table19[[#This Row],[Closing Code]] &amp; " - " &amp; Table19[[#This Row],[Closing Code Description]]</f>
        <v>OTHER - Other (specify)</v>
      </c>
      <c r="H3825" t="s">
        <v>8896</v>
      </c>
      <c r="I3825" t="s">
        <v>53</v>
      </c>
    </row>
    <row r="3826" spans="2:9" x14ac:dyDescent="0.35">
      <c r="B3826" t="s">
        <v>398</v>
      </c>
      <c r="C3826" t="s">
        <v>10851</v>
      </c>
      <c r="D3826" t="str">
        <f>Table19[[#This Row],[Asset Class]] &amp; " - " &amp; Table19[[#This Row],[Class Description]]</f>
        <v>PITJACK - Pit Jacks</v>
      </c>
      <c r="E3826" t="s">
        <v>9742</v>
      </c>
      <c r="F3826" t="s">
        <v>9743</v>
      </c>
      <c r="G3826" t="str">
        <f>Table19[[#This Row],[Closing Code]] &amp; " - " &amp; Table19[[#This Row],[Closing Code Description]]</f>
        <v>RECALBRT - Recalibrate</v>
      </c>
      <c r="H3826" t="s">
        <v>8896</v>
      </c>
      <c r="I3826" t="s">
        <v>53</v>
      </c>
    </row>
    <row r="3827" spans="2:9" x14ac:dyDescent="0.35">
      <c r="B3827" t="s">
        <v>398</v>
      </c>
      <c r="C3827" t="s">
        <v>10851</v>
      </c>
      <c r="D3827" t="str">
        <f>Table19[[#This Row],[Asset Class]] &amp; " - " &amp; Table19[[#This Row],[Class Description]]</f>
        <v>PITJACK - Pit Jacks</v>
      </c>
      <c r="E3827" t="s">
        <v>9744</v>
      </c>
      <c r="F3827" t="s">
        <v>9745</v>
      </c>
      <c r="G3827" t="str">
        <f>Table19[[#This Row],[Closing Code]] &amp; " - " &amp; Table19[[#This Row],[Closing Code Description]]</f>
        <v>REMVOBT - Remove Obstruction</v>
      </c>
      <c r="H3827" t="s">
        <v>8896</v>
      </c>
      <c r="I3827" t="s">
        <v>53</v>
      </c>
    </row>
    <row r="3828" spans="2:9" x14ac:dyDescent="0.35">
      <c r="B3828" t="s">
        <v>398</v>
      </c>
      <c r="C3828" t="s">
        <v>10851</v>
      </c>
      <c r="D3828" t="str">
        <f>Table19[[#This Row],[Asset Class]] &amp; " - " &amp; Table19[[#This Row],[Class Description]]</f>
        <v>PITJACK - Pit Jacks</v>
      </c>
      <c r="E3828" t="s">
        <v>9746</v>
      </c>
      <c r="F3828" t="s">
        <v>9747</v>
      </c>
      <c r="G3828" t="str">
        <f>Table19[[#This Row],[Closing Code]] &amp; " - " &amp; Table19[[#This Row],[Closing Code Description]]</f>
        <v>REPCMPT - Repair Component</v>
      </c>
      <c r="H3828" t="s">
        <v>8896</v>
      </c>
      <c r="I3828" t="s">
        <v>53</v>
      </c>
    </row>
    <row r="3829" spans="2:9" x14ac:dyDescent="0.35">
      <c r="B3829" t="s">
        <v>398</v>
      </c>
      <c r="C3829" t="s">
        <v>10851</v>
      </c>
      <c r="D3829" t="str">
        <f>Table19[[#This Row],[Asset Class]] &amp; " - " &amp; Table19[[#This Row],[Class Description]]</f>
        <v>PITJACK - Pit Jacks</v>
      </c>
      <c r="E3829" t="s">
        <v>9748</v>
      </c>
      <c r="F3829" t="s">
        <v>9749</v>
      </c>
      <c r="G3829" t="str">
        <f>Table19[[#This Row],[Closing Code]] &amp; " - " &amp; Table19[[#This Row],[Closing Code Description]]</f>
        <v>REPLASS - Replace Asset</v>
      </c>
      <c r="H3829" t="s">
        <v>8896</v>
      </c>
      <c r="I3829" t="s">
        <v>53</v>
      </c>
    </row>
    <row r="3830" spans="2:9" x14ac:dyDescent="0.35">
      <c r="B3830" t="s">
        <v>398</v>
      </c>
      <c r="C3830" t="s">
        <v>10851</v>
      </c>
      <c r="D3830" t="str">
        <f>Table19[[#This Row],[Asset Class]] &amp; " - " &amp; Table19[[#This Row],[Class Description]]</f>
        <v>PITJACK - Pit Jacks</v>
      </c>
      <c r="E3830" t="s">
        <v>9750</v>
      </c>
      <c r="F3830" t="s">
        <v>9751</v>
      </c>
      <c r="G3830" t="str">
        <f>Table19[[#This Row],[Closing Code]] &amp; " - " &amp; Table19[[#This Row],[Closing Code Description]]</f>
        <v>REPLCMPT - Replace Component</v>
      </c>
      <c r="H3830" t="s">
        <v>8896</v>
      </c>
      <c r="I3830" t="s">
        <v>53</v>
      </c>
    </row>
    <row r="3831" spans="2:9" x14ac:dyDescent="0.35">
      <c r="B3831" t="s">
        <v>398</v>
      </c>
      <c r="C3831" t="s">
        <v>10851</v>
      </c>
      <c r="D3831" t="str">
        <f>Table19[[#This Row],[Asset Class]] &amp; " - " &amp; Table19[[#This Row],[Class Description]]</f>
        <v>PITJACK - Pit Jacks</v>
      </c>
      <c r="E3831" t="s">
        <v>9752</v>
      </c>
      <c r="F3831" t="s">
        <v>9753</v>
      </c>
      <c r="G3831" t="str">
        <f>Table19[[#This Row],[Closing Code]] &amp; " - " &amp; Table19[[#This Row],[Closing Code Description]]</f>
        <v>REPRASS - Repair Asset</v>
      </c>
      <c r="H3831" t="s">
        <v>8896</v>
      </c>
      <c r="I3831" t="s">
        <v>53</v>
      </c>
    </row>
    <row r="3832" spans="2:9" x14ac:dyDescent="0.35">
      <c r="B3832" t="s">
        <v>398</v>
      </c>
      <c r="C3832" t="s">
        <v>10851</v>
      </c>
      <c r="D3832" t="str">
        <f>Table19[[#This Row],[Asset Class]] &amp; " - " &amp; Table19[[#This Row],[Class Description]]</f>
        <v>PITJACK - Pit Jacks</v>
      </c>
      <c r="E3832" t="s">
        <v>9754</v>
      </c>
      <c r="F3832" t="s">
        <v>9755</v>
      </c>
      <c r="G3832" t="str">
        <f>Table19[[#This Row],[Closing Code]] &amp; " - " &amp; Table19[[#This Row],[Closing Code Description]]</f>
        <v>UPGRADES - Upgrade</v>
      </c>
      <c r="H3832" t="s">
        <v>8896</v>
      </c>
      <c r="I3832" t="s">
        <v>53</v>
      </c>
    </row>
    <row r="3833" spans="2:9" x14ac:dyDescent="0.35">
      <c r="B3833" t="s">
        <v>483</v>
      </c>
      <c r="C3833" t="s">
        <v>287</v>
      </c>
      <c r="D3833" t="str">
        <f>Table19[[#This Row],[Asset Class]] &amp; " - " &amp; Table19[[#This Row],[Class Description]]</f>
        <v>PKGAREA - Parking Area</v>
      </c>
      <c r="E3833" t="s">
        <v>9672</v>
      </c>
      <c r="F3833" t="s">
        <v>9673</v>
      </c>
      <c r="G3833" t="str">
        <f>Table19[[#This Row],[Closing Code]] &amp; " - " &amp; Table19[[#This Row],[Closing Code Description]]</f>
        <v>ABNTEMP - Abnormal Temperature</v>
      </c>
      <c r="H3833" t="s">
        <v>8863</v>
      </c>
      <c r="I3833" t="s">
        <v>53</v>
      </c>
    </row>
    <row r="3834" spans="2:9" x14ac:dyDescent="0.35">
      <c r="B3834" t="s">
        <v>483</v>
      </c>
      <c r="C3834" t="s">
        <v>287</v>
      </c>
      <c r="D3834" t="str">
        <f>Table19[[#This Row],[Asset Class]] &amp; " - " &amp; Table19[[#This Row],[Class Description]]</f>
        <v>PKGAREA - Parking Area</v>
      </c>
      <c r="E3834" t="s">
        <v>9674</v>
      </c>
      <c r="F3834" t="s">
        <v>9675</v>
      </c>
      <c r="G3834" t="str">
        <f>Table19[[#This Row],[Closing Code]] &amp; " - " &amp; Table19[[#This Row],[Closing Code Description]]</f>
        <v>CORROS - Corrosion</v>
      </c>
      <c r="H3834" t="s">
        <v>8863</v>
      </c>
      <c r="I3834" t="s">
        <v>53</v>
      </c>
    </row>
    <row r="3835" spans="2:9" x14ac:dyDescent="0.35">
      <c r="B3835" t="s">
        <v>483</v>
      </c>
      <c r="C3835" t="s">
        <v>287</v>
      </c>
      <c r="D3835" t="str">
        <f>Table19[[#This Row],[Asset Class]] &amp; " - " &amp; Table19[[#This Row],[Class Description]]</f>
        <v>PKGAREA - Parking Area</v>
      </c>
      <c r="E3835" t="s">
        <v>9676</v>
      </c>
      <c r="F3835" t="s">
        <v>9677</v>
      </c>
      <c r="G3835" t="str">
        <f>Table19[[#This Row],[Closing Code]] &amp; " - " &amp; Table19[[#This Row],[Closing Code Description]]</f>
        <v>ELECTRIP - Electrical Trip Out</v>
      </c>
      <c r="H3835" t="s">
        <v>8863</v>
      </c>
      <c r="I3835" t="s">
        <v>53</v>
      </c>
    </row>
    <row r="3836" spans="2:9" x14ac:dyDescent="0.35">
      <c r="B3836" t="s">
        <v>483</v>
      </c>
      <c r="C3836" t="s">
        <v>287</v>
      </c>
      <c r="D3836" t="str">
        <f>Table19[[#This Row],[Asset Class]] &amp; " - " &amp; Table19[[#This Row],[Class Description]]</f>
        <v>PKGAREA - Parking Area</v>
      </c>
      <c r="E3836" t="s">
        <v>9678</v>
      </c>
      <c r="F3836" t="s">
        <v>9679</v>
      </c>
      <c r="G3836" t="str">
        <f>Table19[[#This Row],[Closing Code]] &amp; " - " &amp; Table19[[#This Row],[Closing Code Description]]</f>
        <v>EXNOISE - Excessive Noise</v>
      </c>
      <c r="H3836" t="s">
        <v>8863</v>
      </c>
      <c r="I3836" t="s">
        <v>53</v>
      </c>
    </row>
    <row r="3837" spans="2:9" x14ac:dyDescent="0.35">
      <c r="B3837" t="s">
        <v>483</v>
      </c>
      <c r="C3837" t="s">
        <v>287</v>
      </c>
      <c r="D3837" t="str">
        <f>Table19[[#This Row],[Asset Class]] &amp; " - " &amp; Table19[[#This Row],[Class Description]]</f>
        <v>PKGAREA - Parking Area</v>
      </c>
      <c r="E3837" t="s">
        <v>9680</v>
      </c>
      <c r="F3837" t="s">
        <v>9681</v>
      </c>
      <c r="G3837" t="str">
        <f>Table19[[#This Row],[Closing Code]] &amp; " - " &amp; Table19[[#This Row],[Closing Code Description]]</f>
        <v>EXVIBRTN - Excessive Vibration</v>
      </c>
      <c r="H3837" t="s">
        <v>8863</v>
      </c>
      <c r="I3837" t="s">
        <v>53</v>
      </c>
    </row>
    <row r="3838" spans="2:9" x14ac:dyDescent="0.35">
      <c r="B3838" t="s">
        <v>483</v>
      </c>
      <c r="C3838" t="s">
        <v>287</v>
      </c>
      <c r="D3838" t="str">
        <f>Table19[[#This Row],[Asset Class]] &amp; " - " &amp; Table19[[#This Row],[Class Description]]</f>
        <v>PKGAREA - Parking Area</v>
      </c>
      <c r="E3838" t="s">
        <v>9682</v>
      </c>
      <c r="F3838" t="s">
        <v>9683</v>
      </c>
      <c r="G3838" t="str">
        <f>Table19[[#This Row],[Closing Code]] &amp; " - " &amp; Table19[[#This Row],[Closing Code Description]]</f>
        <v>JAMMEDEQ - Jammed Equipment</v>
      </c>
      <c r="H3838" t="s">
        <v>8863</v>
      </c>
      <c r="I3838" t="s">
        <v>53</v>
      </c>
    </row>
    <row r="3839" spans="2:9" x14ac:dyDescent="0.35">
      <c r="B3839" t="s">
        <v>483</v>
      </c>
      <c r="C3839" t="s">
        <v>287</v>
      </c>
      <c r="D3839" t="str">
        <f>Table19[[#This Row],[Asset Class]] &amp; " - " &amp; Table19[[#This Row],[Class Description]]</f>
        <v>PKGAREA - Parking Area</v>
      </c>
      <c r="E3839" t="s">
        <v>9684</v>
      </c>
      <c r="F3839" t="s">
        <v>9685</v>
      </c>
      <c r="G3839" t="str">
        <f>Table19[[#This Row],[Closing Code]] &amp; " - " &amp; Table19[[#This Row],[Closing Code Description]]</f>
        <v>LEAKING - Leaking</v>
      </c>
      <c r="H3839" t="s">
        <v>8863</v>
      </c>
      <c r="I3839" t="s">
        <v>53</v>
      </c>
    </row>
    <row r="3840" spans="2:9" x14ac:dyDescent="0.35">
      <c r="B3840" t="s">
        <v>483</v>
      </c>
      <c r="C3840" t="s">
        <v>287</v>
      </c>
      <c r="D3840" t="str">
        <f>Table19[[#This Row],[Asset Class]] &amp; " - " &amp; Table19[[#This Row],[Class Description]]</f>
        <v>PKGAREA - Parking Area</v>
      </c>
      <c r="E3840" t="s">
        <v>9686</v>
      </c>
      <c r="F3840" t="s">
        <v>9687</v>
      </c>
      <c r="G3840" t="str">
        <f>Table19[[#This Row],[Closing Code]] &amp; " - " &amp; Table19[[#This Row],[Closing Code Description]]</f>
        <v>LOWPERF - Low Performance</v>
      </c>
      <c r="H3840" t="s">
        <v>8863</v>
      </c>
      <c r="I3840" t="s">
        <v>53</v>
      </c>
    </row>
    <row r="3841" spans="2:9" x14ac:dyDescent="0.35">
      <c r="B3841" t="s">
        <v>483</v>
      </c>
      <c r="C3841" t="s">
        <v>287</v>
      </c>
      <c r="D3841" t="str">
        <f>Table19[[#This Row],[Asset Class]] &amp; " - " &amp; Table19[[#This Row],[Class Description]]</f>
        <v>PKGAREA - Parking Area</v>
      </c>
      <c r="E3841" t="s">
        <v>9688</v>
      </c>
      <c r="F3841" t="s">
        <v>9689</v>
      </c>
      <c r="G3841" t="str">
        <f>Table19[[#This Row],[Closing Code]] &amp; " - " &amp; Table19[[#This Row],[Closing Code Description]]</f>
        <v>NONOPER - Non-Operational</v>
      </c>
      <c r="H3841" t="s">
        <v>8863</v>
      </c>
      <c r="I3841" t="s">
        <v>53</v>
      </c>
    </row>
    <row r="3842" spans="2:9" x14ac:dyDescent="0.35">
      <c r="B3842" t="s">
        <v>483</v>
      </c>
      <c r="C3842" t="s">
        <v>287</v>
      </c>
      <c r="D3842" t="str">
        <f>Table19[[#This Row],[Asset Class]] &amp; " - " &amp; Table19[[#This Row],[Class Description]]</f>
        <v>PKGAREA - Parking Area</v>
      </c>
      <c r="E3842" t="s">
        <v>9690</v>
      </c>
      <c r="F3842" t="s">
        <v>9691</v>
      </c>
      <c r="G3842" t="str">
        <f>Table19[[#This Row],[Closing Code]] &amp; " - " &amp; Table19[[#This Row],[Closing Code Description]]</f>
        <v>PHYDMGE - Physical Damage</v>
      </c>
      <c r="H3842" t="s">
        <v>8863</v>
      </c>
      <c r="I3842" t="s">
        <v>53</v>
      </c>
    </row>
    <row r="3843" spans="2:9" x14ac:dyDescent="0.35">
      <c r="B3843" t="s">
        <v>483</v>
      </c>
      <c r="C3843" t="s">
        <v>287</v>
      </c>
      <c r="D3843" t="str">
        <f>Table19[[#This Row],[Asset Class]] &amp; " - " &amp; Table19[[#This Row],[Class Description]]</f>
        <v>PKGAREA - Parking Area</v>
      </c>
      <c r="E3843" t="s">
        <v>9692</v>
      </c>
      <c r="F3843" t="s">
        <v>9693</v>
      </c>
      <c r="G3843" t="str">
        <f>Table19[[#This Row],[Closing Code]] &amp; " - " &amp; Table19[[#This Row],[Closing Code Description]]</f>
        <v>UNSMELL - Unusual Smell</v>
      </c>
      <c r="H3843" t="s">
        <v>8863</v>
      </c>
      <c r="I3843" t="s">
        <v>53</v>
      </c>
    </row>
    <row r="3844" spans="2:9" x14ac:dyDescent="0.35">
      <c r="B3844" t="s">
        <v>483</v>
      </c>
      <c r="C3844" t="s">
        <v>287</v>
      </c>
      <c r="D3844" t="str">
        <f>Table19[[#This Row],[Asset Class]] &amp; " - " &amp; Table19[[#This Row],[Class Description]]</f>
        <v>PKGAREA - Parking Area</v>
      </c>
      <c r="E3844" t="s">
        <v>9694</v>
      </c>
      <c r="F3844" t="s">
        <v>9695</v>
      </c>
      <c r="G3844" t="str">
        <f>Table19[[#This Row],[Closing Code]] &amp; " - " &amp; Table19[[#This Row],[Closing Code Description]]</f>
        <v>UNSMOKE - Unusual Smoke</v>
      </c>
      <c r="H3844" t="s">
        <v>8863</v>
      </c>
      <c r="I3844" t="s">
        <v>53</v>
      </c>
    </row>
    <row r="3845" spans="2:9" x14ac:dyDescent="0.35">
      <c r="B3845" t="s">
        <v>483</v>
      </c>
      <c r="C3845" t="s">
        <v>287</v>
      </c>
      <c r="D3845" t="str">
        <f>Table19[[#This Row],[Asset Class]] &amp; " - " &amp; Table19[[#This Row],[Class Description]]</f>
        <v>PKGAREA - Parking Area</v>
      </c>
      <c r="E3845" t="s">
        <v>10858</v>
      </c>
      <c r="F3845" t="s">
        <v>10859</v>
      </c>
      <c r="G3845" t="str">
        <f>Table19[[#This Row],[Closing Code]] &amp; " - " &amp; Table19[[#This Row],[Closing Code Description]]</f>
        <v>PKGADEG - Parking area degraded</v>
      </c>
      <c r="H3845" t="s">
        <v>8876</v>
      </c>
      <c r="I3845" t="s">
        <v>53</v>
      </c>
    </row>
    <row r="3846" spans="2:9" x14ac:dyDescent="0.35">
      <c r="B3846" t="s">
        <v>483</v>
      </c>
      <c r="C3846" t="s">
        <v>287</v>
      </c>
      <c r="D3846" t="str">
        <f>Table19[[#This Row],[Asset Class]] &amp; " - " &amp; Table19[[#This Row],[Class Description]]</f>
        <v>PKGAREA - Parking Area</v>
      </c>
      <c r="E3846" t="s">
        <v>9698</v>
      </c>
      <c r="F3846" t="s">
        <v>9699</v>
      </c>
      <c r="G3846" t="str">
        <f>Table19[[#This Row],[Closing Code]] &amp; " - " &amp; Table19[[#This Row],[Closing Code Description]]</f>
        <v>ACCIDENT - Accident</v>
      </c>
      <c r="H3846" t="s">
        <v>8878</v>
      </c>
      <c r="I3846" t="s">
        <v>53</v>
      </c>
    </row>
    <row r="3847" spans="2:9" x14ac:dyDescent="0.35">
      <c r="B3847" t="s">
        <v>483</v>
      </c>
      <c r="C3847" t="s">
        <v>287</v>
      </c>
      <c r="D3847" t="str">
        <f>Table19[[#This Row],[Asset Class]] &amp; " - " &amp; Table19[[#This Row],[Class Description]]</f>
        <v>PKGAREA - Parking Area</v>
      </c>
      <c r="E3847" t="s">
        <v>9700</v>
      </c>
      <c r="F3847" t="s">
        <v>9701</v>
      </c>
      <c r="G3847" t="str">
        <f>Table19[[#This Row],[Closing Code]] &amp; " - " &amp; Table19[[#This Row],[Closing Code Description]]</f>
        <v>ACCWEAR - Accelerated Wear</v>
      </c>
      <c r="H3847" t="s">
        <v>8878</v>
      </c>
      <c r="I3847" t="s">
        <v>53</v>
      </c>
    </row>
    <row r="3848" spans="2:9" x14ac:dyDescent="0.35">
      <c r="B3848" t="s">
        <v>483</v>
      </c>
      <c r="C3848" t="s">
        <v>287</v>
      </c>
      <c r="D3848" t="str">
        <f>Table19[[#This Row],[Asset Class]] &amp; " - " &amp; Table19[[#This Row],[Class Description]]</f>
        <v>PKGAREA - Parking Area</v>
      </c>
      <c r="E3848" t="s">
        <v>9702</v>
      </c>
      <c r="F3848" t="s">
        <v>9703</v>
      </c>
      <c r="G3848" t="str">
        <f>Table19[[#This Row],[Closing Code]] &amp; " - " &amp; Table19[[#This Row],[Closing Code Description]]</f>
        <v>ACTGOD - Weather condition/Forces of nature or Act of God</v>
      </c>
      <c r="H3848" t="s">
        <v>8878</v>
      </c>
      <c r="I3848" t="s">
        <v>53</v>
      </c>
    </row>
    <row r="3849" spans="2:9" x14ac:dyDescent="0.35">
      <c r="B3849" t="s">
        <v>483</v>
      </c>
      <c r="C3849" t="s">
        <v>287</v>
      </c>
      <c r="D3849" t="str">
        <f>Table19[[#This Row],[Asset Class]] &amp; " - " &amp; Table19[[#This Row],[Class Description]]</f>
        <v>PKGAREA - Parking Area</v>
      </c>
      <c r="E3849" t="s">
        <v>9704</v>
      </c>
      <c r="F3849" t="s">
        <v>9705</v>
      </c>
      <c r="G3849" t="str">
        <f>Table19[[#This Row],[Closing Code]] &amp; " - " &amp; Table19[[#This Row],[Closing Code Description]]</f>
        <v>CONTAM - Contamination</v>
      </c>
      <c r="H3849" t="s">
        <v>8878</v>
      </c>
      <c r="I3849" t="s">
        <v>53</v>
      </c>
    </row>
    <row r="3850" spans="2:9" x14ac:dyDescent="0.35">
      <c r="B3850" t="s">
        <v>483</v>
      </c>
      <c r="C3850" t="s">
        <v>287</v>
      </c>
      <c r="D3850" t="str">
        <f>Table19[[#This Row],[Asset Class]] &amp; " - " &amp; Table19[[#This Row],[Class Description]]</f>
        <v>PKGAREA - Parking Area</v>
      </c>
      <c r="E3850" t="s">
        <v>9706</v>
      </c>
      <c r="F3850" t="s">
        <v>9707</v>
      </c>
      <c r="G3850" t="str">
        <f>Table19[[#This Row],[Closing Code]] &amp; " - " &amp; Table19[[#This Row],[Closing Code Description]]</f>
        <v>DEFASSET - Defective Asset</v>
      </c>
      <c r="H3850" t="s">
        <v>8878</v>
      </c>
      <c r="I3850" t="s">
        <v>53</v>
      </c>
    </row>
    <row r="3851" spans="2:9" x14ac:dyDescent="0.35">
      <c r="B3851" t="s">
        <v>483</v>
      </c>
      <c r="C3851" t="s">
        <v>287</v>
      </c>
      <c r="D3851" t="str">
        <f>Table19[[#This Row],[Asset Class]] &amp; " - " &amp; Table19[[#This Row],[Class Description]]</f>
        <v>PKGAREA - Parking Area</v>
      </c>
      <c r="E3851" t="s">
        <v>9708</v>
      </c>
      <c r="F3851" t="s">
        <v>9709</v>
      </c>
      <c r="G3851" t="str">
        <f>Table19[[#This Row],[Closing Code]] &amp; " - " &amp; Table19[[#This Row],[Closing Code Description]]</f>
        <v>EXLOAD - Excessive Load</v>
      </c>
      <c r="H3851" t="s">
        <v>8878</v>
      </c>
      <c r="I3851" t="s">
        <v>53</v>
      </c>
    </row>
    <row r="3852" spans="2:9" x14ac:dyDescent="0.35">
      <c r="B3852" t="s">
        <v>483</v>
      </c>
      <c r="C3852" t="s">
        <v>287</v>
      </c>
      <c r="D3852" t="str">
        <f>Table19[[#This Row],[Asset Class]] &amp; " - " &amp; Table19[[#This Row],[Class Description]]</f>
        <v>PKGAREA - Parking Area</v>
      </c>
      <c r="E3852" t="s">
        <v>9710</v>
      </c>
      <c r="F3852" t="s">
        <v>9711</v>
      </c>
      <c r="G3852" t="str">
        <f>Table19[[#This Row],[Closing Code]] &amp; " - " &amp; Table19[[#This Row],[Closing Code Description]]</f>
        <v>IMPRMNT - Improper Maintenance</v>
      </c>
      <c r="H3852" t="s">
        <v>8878</v>
      </c>
      <c r="I3852" t="s">
        <v>53</v>
      </c>
    </row>
    <row r="3853" spans="2:9" x14ac:dyDescent="0.35">
      <c r="B3853" t="s">
        <v>483</v>
      </c>
      <c r="C3853" t="s">
        <v>287</v>
      </c>
      <c r="D3853" t="str">
        <f>Table19[[#This Row],[Asset Class]] &amp; " - " &amp; Table19[[#This Row],[Class Description]]</f>
        <v>PKGAREA - Parking Area</v>
      </c>
      <c r="E3853" t="s">
        <v>9712</v>
      </c>
      <c r="F3853" t="s">
        <v>9713</v>
      </c>
      <c r="G3853" t="str">
        <f>Table19[[#This Row],[Closing Code]] &amp; " - " &amp; Table19[[#This Row],[Closing Code Description]]</f>
        <v>INSLUBR - Insufficient Lubrication</v>
      </c>
      <c r="H3853" t="s">
        <v>8878</v>
      </c>
      <c r="I3853" t="s">
        <v>53</v>
      </c>
    </row>
    <row r="3854" spans="2:9" x14ac:dyDescent="0.35">
      <c r="B3854" t="s">
        <v>483</v>
      </c>
      <c r="C3854" t="s">
        <v>287</v>
      </c>
      <c r="D3854" t="str">
        <f>Table19[[#This Row],[Asset Class]] &amp; " - " &amp; Table19[[#This Row],[Class Description]]</f>
        <v>PKGAREA - Parking Area</v>
      </c>
      <c r="E3854" t="s">
        <v>9714</v>
      </c>
      <c r="F3854" t="s">
        <v>9715</v>
      </c>
      <c r="G3854" t="str">
        <f>Table19[[#This Row],[Closing Code]] &amp; " - " &amp; Table19[[#This Row],[Closing Code Description]]</f>
        <v>LACKTRN - Lack of/ Inadequate Training</v>
      </c>
      <c r="H3854" t="s">
        <v>8878</v>
      </c>
      <c r="I3854" t="s">
        <v>53</v>
      </c>
    </row>
    <row r="3855" spans="2:9" x14ac:dyDescent="0.35">
      <c r="B3855" t="s">
        <v>483</v>
      </c>
      <c r="C3855" t="s">
        <v>287</v>
      </c>
      <c r="D3855" t="str">
        <f>Table19[[#This Row],[Asset Class]] &amp; " - " &amp; Table19[[#This Row],[Class Description]]</f>
        <v>PKGAREA - Parking Area</v>
      </c>
      <c r="E3855" t="s">
        <v>9716</v>
      </c>
      <c r="F3855" t="s">
        <v>9717</v>
      </c>
      <c r="G3855" t="str">
        <f>Table19[[#This Row],[Closing Code]] &amp; " - " &amp; Table19[[#This Row],[Closing Code Description]]</f>
        <v>MISSCMP - Loose/ Missing Component</v>
      </c>
      <c r="H3855" t="s">
        <v>8878</v>
      </c>
      <c r="I3855" t="s">
        <v>53</v>
      </c>
    </row>
    <row r="3856" spans="2:9" x14ac:dyDescent="0.35">
      <c r="B3856" t="s">
        <v>483</v>
      </c>
      <c r="C3856" t="s">
        <v>287</v>
      </c>
      <c r="D3856" t="str">
        <f>Table19[[#This Row],[Asset Class]] &amp; " - " &amp; Table19[[#This Row],[Class Description]]</f>
        <v>PKGAREA - Parking Area</v>
      </c>
      <c r="E3856" t="s">
        <v>9718</v>
      </c>
      <c r="F3856" t="s">
        <v>9719</v>
      </c>
      <c r="G3856" t="str">
        <f>Table19[[#This Row],[Closing Code]] &amp; " - " &amp; Table19[[#This Row],[Closing Code Description]]</f>
        <v>NRMWEAR - Normal Wear</v>
      </c>
      <c r="H3856" t="s">
        <v>8878</v>
      </c>
      <c r="I3856" t="s">
        <v>53</v>
      </c>
    </row>
    <row r="3857" spans="2:9" x14ac:dyDescent="0.35">
      <c r="B3857" t="s">
        <v>483</v>
      </c>
      <c r="C3857" t="s">
        <v>287</v>
      </c>
      <c r="D3857" t="str">
        <f>Table19[[#This Row],[Asset Class]] &amp; " - " &amp; Table19[[#This Row],[Class Description]]</f>
        <v>PKGAREA - Parking Area</v>
      </c>
      <c r="E3857" t="s">
        <v>9720</v>
      </c>
      <c r="F3857" t="s">
        <v>9721</v>
      </c>
      <c r="G3857" t="str">
        <f>Table19[[#This Row],[Closing Code]] &amp; " - " &amp; Table19[[#This Row],[Closing Code Description]]</f>
        <v>OTHER - Other (specify)</v>
      </c>
      <c r="H3857" t="s">
        <v>8878</v>
      </c>
      <c r="I3857" t="s">
        <v>53</v>
      </c>
    </row>
    <row r="3858" spans="2:9" x14ac:dyDescent="0.35">
      <c r="B3858" t="s">
        <v>483</v>
      </c>
      <c r="C3858" t="s">
        <v>287</v>
      </c>
      <c r="D3858" t="str">
        <f>Table19[[#This Row],[Asset Class]] &amp; " - " &amp; Table19[[#This Row],[Class Description]]</f>
        <v>PKGAREA - Parking Area</v>
      </c>
      <c r="E3858" t="s">
        <v>9722</v>
      </c>
      <c r="F3858" t="s">
        <v>9723</v>
      </c>
      <c r="G3858" t="str">
        <f>Table19[[#This Row],[Closing Code]] &amp; " - " &amp; Table19[[#This Row],[Closing Code Description]]</f>
        <v>PRINSTAL - Poor Installation</v>
      </c>
      <c r="H3858" t="s">
        <v>8878</v>
      </c>
      <c r="I3858" t="s">
        <v>53</v>
      </c>
    </row>
    <row r="3859" spans="2:9" x14ac:dyDescent="0.35">
      <c r="B3859" t="s">
        <v>483</v>
      </c>
      <c r="C3859" t="s">
        <v>287</v>
      </c>
      <c r="D3859" t="str">
        <f>Table19[[#This Row],[Asset Class]] &amp; " - " &amp; Table19[[#This Row],[Class Description]]</f>
        <v>PKGAREA - Parking Area</v>
      </c>
      <c r="E3859" t="s">
        <v>9724</v>
      </c>
      <c r="F3859" t="s">
        <v>9725</v>
      </c>
      <c r="G3859" t="str">
        <f>Table19[[#This Row],[Closing Code]] &amp; " - " &amp; Table19[[#This Row],[Closing Code Description]]</f>
        <v>PROCISSU - Procedure Issue</v>
      </c>
      <c r="H3859" t="s">
        <v>8878</v>
      </c>
      <c r="I3859" t="s">
        <v>53</v>
      </c>
    </row>
    <row r="3860" spans="2:9" x14ac:dyDescent="0.35">
      <c r="B3860" t="s">
        <v>483</v>
      </c>
      <c r="C3860" t="s">
        <v>287</v>
      </c>
      <c r="D3860" t="str">
        <f>Table19[[#This Row],[Asset Class]] &amp; " - " &amp; Table19[[#This Row],[Class Description]]</f>
        <v>PKGAREA - Parking Area</v>
      </c>
      <c r="E3860" t="s">
        <v>9726</v>
      </c>
      <c r="F3860" t="s">
        <v>9727</v>
      </c>
      <c r="G3860" t="str">
        <f>Table19[[#This Row],[Closing Code]] &amp; " - " &amp; Table19[[#This Row],[Closing Code Description]]</f>
        <v>UTLFAIL - Utility Failure</v>
      </c>
      <c r="H3860" t="s">
        <v>8878</v>
      </c>
      <c r="I3860" t="s">
        <v>53</v>
      </c>
    </row>
    <row r="3861" spans="2:9" x14ac:dyDescent="0.35">
      <c r="B3861" t="s">
        <v>483</v>
      </c>
      <c r="C3861" t="s">
        <v>287</v>
      </c>
      <c r="D3861" t="str">
        <f>Table19[[#This Row],[Asset Class]] &amp; " - " &amp; Table19[[#This Row],[Class Description]]</f>
        <v>PKGAREA - Parking Area</v>
      </c>
      <c r="E3861" t="s">
        <v>9728</v>
      </c>
      <c r="F3861" t="s">
        <v>9729</v>
      </c>
      <c r="G3861" t="str">
        <f>Table19[[#This Row],[Closing Code]] &amp; " - " &amp; Table19[[#This Row],[Closing Code Description]]</f>
        <v>VNDLSM - Vandalism</v>
      </c>
      <c r="H3861" t="s">
        <v>8878</v>
      </c>
      <c r="I3861" t="s">
        <v>53</v>
      </c>
    </row>
    <row r="3862" spans="2:9" x14ac:dyDescent="0.35">
      <c r="B3862" t="s">
        <v>483</v>
      </c>
      <c r="C3862" t="s">
        <v>287</v>
      </c>
      <c r="D3862" t="str">
        <f>Table19[[#This Row],[Asset Class]] &amp; " - " &amp; Table19[[#This Row],[Class Description]]</f>
        <v>PKGAREA - Parking Area</v>
      </c>
      <c r="E3862" t="s">
        <v>9730</v>
      </c>
      <c r="F3862" t="s">
        <v>9731</v>
      </c>
      <c r="G3862" t="str">
        <f>Table19[[#This Row],[Closing Code]] &amp; " - " &amp; Table19[[#This Row],[Closing Code Description]]</f>
        <v>WORNCMPT - Defective/ Worn Component</v>
      </c>
      <c r="H3862" t="s">
        <v>8878</v>
      </c>
      <c r="I3862" t="s">
        <v>53</v>
      </c>
    </row>
    <row r="3863" spans="2:9" x14ac:dyDescent="0.35">
      <c r="B3863" t="s">
        <v>483</v>
      </c>
      <c r="C3863" t="s">
        <v>287</v>
      </c>
      <c r="D3863" t="str">
        <f>Table19[[#This Row],[Asset Class]] &amp; " - " &amp; Table19[[#This Row],[Class Description]]</f>
        <v>PKGAREA - Parking Area</v>
      </c>
      <c r="E3863" t="s">
        <v>9732</v>
      </c>
      <c r="F3863" t="s">
        <v>9733</v>
      </c>
      <c r="G3863" t="str">
        <f>Table19[[#This Row],[Closing Code]] &amp; " - " &amp; Table19[[#This Row],[Closing Code Description]]</f>
        <v>ADJUSTD - Adjusted</v>
      </c>
      <c r="H3863" t="s">
        <v>8896</v>
      </c>
      <c r="I3863" t="s">
        <v>53</v>
      </c>
    </row>
    <row r="3864" spans="2:9" x14ac:dyDescent="0.35">
      <c r="B3864" t="s">
        <v>483</v>
      </c>
      <c r="C3864" t="s">
        <v>287</v>
      </c>
      <c r="D3864" t="str">
        <f>Table19[[#This Row],[Asset Class]] &amp; " - " &amp; Table19[[#This Row],[Class Description]]</f>
        <v>PKGAREA - Parking Area</v>
      </c>
      <c r="E3864" t="s">
        <v>9734</v>
      </c>
      <c r="F3864" t="s">
        <v>9735</v>
      </c>
      <c r="G3864" t="str">
        <f>Table19[[#This Row],[Closing Code]] &amp; " - " &amp; Table19[[#This Row],[Closing Code Description]]</f>
        <v>DECOMM - Decommission</v>
      </c>
      <c r="H3864" t="s">
        <v>8896</v>
      </c>
      <c r="I3864" t="s">
        <v>53</v>
      </c>
    </row>
    <row r="3865" spans="2:9" x14ac:dyDescent="0.35">
      <c r="B3865" t="s">
        <v>483</v>
      </c>
      <c r="C3865" t="s">
        <v>287</v>
      </c>
      <c r="D3865" t="str">
        <f>Table19[[#This Row],[Asset Class]] &amp; " - " &amp; Table19[[#This Row],[Class Description]]</f>
        <v>PKGAREA - Parking Area</v>
      </c>
      <c r="E3865" t="s">
        <v>9736</v>
      </c>
      <c r="F3865" t="s">
        <v>9737</v>
      </c>
      <c r="G3865" t="str">
        <f>Table19[[#This Row],[Closing Code]] &amp; " - " &amp; Table19[[#This Row],[Closing Code Description]]</f>
        <v>DECONTME - Decontaminate</v>
      </c>
      <c r="H3865" t="s">
        <v>8896</v>
      </c>
      <c r="I3865" t="s">
        <v>53</v>
      </c>
    </row>
    <row r="3866" spans="2:9" x14ac:dyDescent="0.35">
      <c r="B3866" t="s">
        <v>483</v>
      </c>
      <c r="C3866" t="s">
        <v>287</v>
      </c>
      <c r="D3866" t="str">
        <f>Table19[[#This Row],[Asset Class]] &amp; " - " &amp; Table19[[#This Row],[Class Description]]</f>
        <v>PKGAREA - Parking Area</v>
      </c>
      <c r="E3866" t="s">
        <v>9738</v>
      </c>
      <c r="F3866" t="s">
        <v>9739</v>
      </c>
      <c r="G3866" t="str">
        <f>Table19[[#This Row],[Closing Code]] &amp; " - " &amp; Table19[[#This Row],[Closing Code Description]]</f>
        <v>DONOTHIN - Do Nothing</v>
      </c>
      <c r="H3866" t="s">
        <v>8896</v>
      </c>
      <c r="I3866" t="s">
        <v>53</v>
      </c>
    </row>
    <row r="3867" spans="2:9" x14ac:dyDescent="0.35">
      <c r="B3867" t="s">
        <v>483</v>
      </c>
      <c r="C3867" t="s">
        <v>287</v>
      </c>
      <c r="D3867" t="str">
        <f>Table19[[#This Row],[Asset Class]] &amp; " - " &amp; Table19[[#This Row],[Class Description]]</f>
        <v>PKGAREA - Parking Area</v>
      </c>
      <c r="E3867" t="s">
        <v>9740</v>
      </c>
      <c r="F3867" t="s">
        <v>9741</v>
      </c>
      <c r="G3867" t="str">
        <f>Table19[[#This Row],[Closing Code]] &amp; " - " &amp; Table19[[#This Row],[Closing Code Description]]</f>
        <v>LUBRCTE - Lubricate</v>
      </c>
      <c r="H3867" t="s">
        <v>8896</v>
      </c>
      <c r="I3867" t="s">
        <v>53</v>
      </c>
    </row>
    <row r="3868" spans="2:9" x14ac:dyDescent="0.35">
      <c r="B3868" t="s">
        <v>483</v>
      </c>
      <c r="C3868" t="s">
        <v>287</v>
      </c>
      <c r="D3868" t="str">
        <f>Table19[[#This Row],[Asset Class]] &amp; " - " &amp; Table19[[#This Row],[Class Description]]</f>
        <v>PKGAREA - Parking Area</v>
      </c>
      <c r="E3868" t="s">
        <v>9720</v>
      </c>
      <c r="F3868" t="s">
        <v>9721</v>
      </c>
      <c r="G3868" t="str">
        <f>Table19[[#This Row],[Closing Code]] &amp; " - " &amp; Table19[[#This Row],[Closing Code Description]]</f>
        <v>OTHER - Other (specify)</v>
      </c>
      <c r="H3868" t="s">
        <v>8896</v>
      </c>
      <c r="I3868" t="s">
        <v>53</v>
      </c>
    </row>
    <row r="3869" spans="2:9" x14ac:dyDescent="0.35">
      <c r="B3869" t="s">
        <v>483</v>
      </c>
      <c r="C3869" t="s">
        <v>287</v>
      </c>
      <c r="D3869" t="str">
        <f>Table19[[#This Row],[Asset Class]] &amp; " - " &amp; Table19[[#This Row],[Class Description]]</f>
        <v>PKGAREA - Parking Area</v>
      </c>
      <c r="E3869" t="s">
        <v>9742</v>
      </c>
      <c r="F3869" t="s">
        <v>9743</v>
      </c>
      <c r="G3869" t="str">
        <f>Table19[[#This Row],[Closing Code]] &amp; " - " &amp; Table19[[#This Row],[Closing Code Description]]</f>
        <v>RECALBRT - Recalibrate</v>
      </c>
      <c r="H3869" t="s">
        <v>8896</v>
      </c>
      <c r="I3869" t="s">
        <v>53</v>
      </c>
    </row>
    <row r="3870" spans="2:9" x14ac:dyDescent="0.35">
      <c r="B3870" t="s">
        <v>483</v>
      </c>
      <c r="C3870" t="s">
        <v>287</v>
      </c>
      <c r="D3870" t="str">
        <f>Table19[[#This Row],[Asset Class]] &amp; " - " &amp; Table19[[#This Row],[Class Description]]</f>
        <v>PKGAREA - Parking Area</v>
      </c>
      <c r="E3870" t="s">
        <v>9744</v>
      </c>
      <c r="F3870" t="s">
        <v>9745</v>
      </c>
      <c r="G3870" t="str">
        <f>Table19[[#This Row],[Closing Code]] &amp; " - " &amp; Table19[[#This Row],[Closing Code Description]]</f>
        <v>REMVOBT - Remove Obstruction</v>
      </c>
      <c r="H3870" t="s">
        <v>8896</v>
      </c>
      <c r="I3870" t="s">
        <v>53</v>
      </c>
    </row>
    <row r="3871" spans="2:9" x14ac:dyDescent="0.35">
      <c r="B3871" t="s">
        <v>483</v>
      </c>
      <c r="C3871" t="s">
        <v>287</v>
      </c>
      <c r="D3871" t="str">
        <f>Table19[[#This Row],[Asset Class]] &amp; " - " &amp; Table19[[#This Row],[Class Description]]</f>
        <v>PKGAREA - Parking Area</v>
      </c>
      <c r="E3871" t="s">
        <v>9746</v>
      </c>
      <c r="F3871" t="s">
        <v>9747</v>
      </c>
      <c r="G3871" t="str">
        <f>Table19[[#This Row],[Closing Code]] &amp; " - " &amp; Table19[[#This Row],[Closing Code Description]]</f>
        <v>REPCMPT - Repair Component</v>
      </c>
      <c r="H3871" t="s">
        <v>8896</v>
      </c>
      <c r="I3871" t="s">
        <v>53</v>
      </c>
    </row>
    <row r="3872" spans="2:9" x14ac:dyDescent="0.35">
      <c r="B3872" t="s">
        <v>483</v>
      </c>
      <c r="C3872" t="s">
        <v>287</v>
      </c>
      <c r="D3872" t="str">
        <f>Table19[[#This Row],[Asset Class]] &amp; " - " &amp; Table19[[#This Row],[Class Description]]</f>
        <v>PKGAREA - Parking Area</v>
      </c>
      <c r="E3872" t="s">
        <v>9748</v>
      </c>
      <c r="F3872" t="s">
        <v>9749</v>
      </c>
      <c r="G3872" t="str">
        <f>Table19[[#This Row],[Closing Code]] &amp; " - " &amp; Table19[[#This Row],[Closing Code Description]]</f>
        <v>REPLASS - Replace Asset</v>
      </c>
      <c r="H3872" t="s">
        <v>8896</v>
      </c>
      <c r="I3872" t="s">
        <v>53</v>
      </c>
    </row>
    <row r="3873" spans="2:9" x14ac:dyDescent="0.35">
      <c r="B3873" t="s">
        <v>483</v>
      </c>
      <c r="C3873" t="s">
        <v>287</v>
      </c>
      <c r="D3873" t="str">
        <f>Table19[[#This Row],[Asset Class]] &amp; " - " &amp; Table19[[#This Row],[Class Description]]</f>
        <v>PKGAREA - Parking Area</v>
      </c>
      <c r="E3873" t="s">
        <v>9750</v>
      </c>
      <c r="F3873" t="s">
        <v>9751</v>
      </c>
      <c r="G3873" t="str">
        <f>Table19[[#This Row],[Closing Code]] &amp; " - " &amp; Table19[[#This Row],[Closing Code Description]]</f>
        <v>REPLCMPT - Replace Component</v>
      </c>
      <c r="H3873" t="s">
        <v>8896</v>
      </c>
      <c r="I3873" t="s">
        <v>53</v>
      </c>
    </row>
    <row r="3874" spans="2:9" x14ac:dyDescent="0.35">
      <c r="B3874" t="s">
        <v>483</v>
      </c>
      <c r="C3874" t="s">
        <v>287</v>
      </c>
      <c r="D3874" t="str">
        <f>Table19[[#This Row],[Asset Class]] &amp; " - " &amp; Table19[[#This Row],[Class Description]]</f>
        <v>PKGAREA - Parking Area</v>
      </c>
      <c r="E3874" t="s">
        <v>9752</v>
      </c>
      <c r="F3874" t="s">
        <v>9753</v>
      </c>
      <c r="G3874" t="str">
        <f>Table19[[#This Row],[Closing Code]] &amp; " - " &amp; Table19[[#This Row],[Closing Code Description]]</f>
        <v>REPRASS - Repair Asset</v>
      </c>
      <c r="H3874" t="s">
        <v>8896</v>
      </c>
      <c r="I3874" t="s">
        <v>53</v>
      </c>
    </row>
    <row r="3875" spans="2:9" x14ac:dyDescent="0.35">
      <c r="B3875" t="s">
        <v>483</v>
      </c>
      <c r="C3875" t="s">
        <v>287</v>
      </c>
      <c r="D3875" t="str">
        <f>Table19[[#This Row],[Asset Class]] &amp; " - " &amp; Table19[[#This Row],[Class Description]]</f>
        <v>PKGAREA - Parking Area</v>
      </c>
      <c r="E3875" t="s">
        <v>9754</v>
      </c>
      <c r="F3875" t="s">
        <v>9755</v>
      </c>
      <c r="G3875" t="str">
        <f>Table19[[#This Row],[Closing Code]] &amp; " - " &amp; Table19[[#This Row],[Closing Code Description]]</f>
        <v>UPGRADES - Upgrade</v>
      </c>
      <c r="H3875" t="s">
        <v>8896</v>
      </c>
      <c r="I3875" t="s">
        <v>53</v>
      </c>
    </row>
    <row r="3876" spans="2:9" x14ac:dyDescent="0.35">
      <c r="B3876" t="s">
        <v>390</v>
      </c>
      <c r="C3876" t="s">
        <v>199</v>
      </c>
      <c r="D3876" t="str">
        <f>Table19[[#This Row],[Asset Class]] &amp; " - " &amp; Table19[[#This Row],[Class Description]]</f>
        <v>PLMBFXT - Plumbing Fixture</v>
      </c>
      <c r="E3876" t="s">
        <v>9672</v>
      </c>
      <c r="F3876" t="s">
        <v>9673</v>
      </c>
      <c r="G3876" t="str">
        <f>Table19[[#This Row],[Closing Code]] &amp; " - " &amp; Table19[[#This Row],[Closing Code Description]]</f>
        <v>ABNTEMP - Abnormal Temperature</v>
      </c>
      <c r="H3876" t="s">
        <v>8863</v>
      </c>
      <c r="I3876" t="s">
        <v>53</v>
      </c>
    </row>
    <row r="3877" spans="2:9" x14ac:dyDescent="0.35">
      <c r="B3877" t="s">
        <v>390</v>
      </c>
      <c r="C3877" t="s">
        <v>199</v>
      </c>
      <c r="D3877" t="str">
        <f>Table19[[#This Row],[Asset Class]] &amp; " - " &amp; Table19[[#This Row],[Class Description]]</f>
        <v>PLMBFXT - Plumbing Fixture</v>
      </c>
      <c r="E3877" t="s">
        <v>9674</v>
      </c>
      <c r="F3877" t="s">
        <v>9675</v>
      </c>
      <c r="G3877" t="str">
        <f>Table19[[#This Row],[Closing Code]] &amp; " - " &amp; Table19[[#This Row],[Closing Code Description]]</f>
        <v>CORROS - Corrosion</v>
      </c>
      <c r="H3877" t="s">
        <v>8863</v>
      </c>
      <c r="I3877" t="s">
        <v>53</v>
      </c>
    </row>
    <row r="3878" spans="2:9" x14ac:dyDescent="0.35">
      <c r="B3878" t="s">
        <v>390</v>
      </c>
      <c r="C3878" t="s">
        <v>199</v>
      </c>
      <c r="D3878" t="str">
        <f>Table19[[#This Row],[Asset Class]] &amp; " - " &amp; Table19[[#This Row],[Class Description]]</f>
        <v>PLMBFXT - Plumbing Fixture</v>
      </c>
      <c r="E3878" t="s">
        <v>9676</v>
      </c>
      <c r="F3878" t="s">
        <v>9677</v>
      </c>
      <c r="G3878" t="str">
        <f>Table19[[#This Row],[Closing Code]] &amp; " - " &amp; Table19[[#This Row],[Closing Code Description]]</f>
        <v>ELECTRIP - Electrical Trip Out</v>
      </c>
      <c r="H3878" t="s">
        <v>8863</v>
      </c>
      <c r="I3878" t="s">
        <v>53</v>
      </c>
    </row>
    <row r="3879" spans="2:9" x14ac:dyDescent="0.35">
      <c r="B3879" t="s">
        <v>390</v>
      </c>
      <c r="C3879" t="s">
        <v>199</v>
      </c>
      <c r="D3879" t="str">
        <f>Table19[[#This Row],[Asset Class]] &amp; " - " &amp; Table19[[#This Row],[Class Description]]</f>
        <v>PLMBFXT - Plumbing Fixture</v>
      </c>
      <c r="E3879" t="s">
        <v>9678</v>
      </c>
      <c r="F3879" t="s">
        <v>9679</v>
      </c>
      <c r="G3879" t="str">
        <f>Table19[[#This Row],[Closing Code]] &amp; " - " &amp; Table19[[#This Row],[Closing Code Description]]</f>
        <v>EXNOISE - Excessive Noise</v>
      </c>
      <c r="H3879" t="s">
        <v>8863</v>
      </c>
      <c r="I3879" t="s">
        <v>53</v>
      </c>
    </row>
    <row r="3880" spans="2:9" x14ac:dyDescent="0.35">
      <c r="B3880" t="s">
        <v>390</v>
      </c>
      <c r="C3880" t="s">
        <v>199</v>
      </c>
      <c r="D3880" t="str">
        <f>Table19[[#This Row],[Asset Class]] &amp; " - " &amp; Table19[[#This Row],[Class Description]]</f>
        <v>PLMBFXT - Plumbing Fixture</v>
      </c>
      <c r="E3880" t="s">
        <v>9680</v>
      </c>
      <c r="F3880" t="s">
        <v>9681</v>
      </c>
      <c r="G3880" t="str">
        <f>Table19[[#This Row],[Closing Code]] &amp; " - " &amp; Table19[[#This Row],[Closing Code Description]]</f>
        <v>EXVIBRTN - Excessive Vibration</v>
      </c>
      <c r="H3880" t="s">
        <v>8863</v>
      </c>
      <c r="I3880" t="s">
        <v>53</v>
      </c>
    </row>
    <row r="3881" spans="2:9" x14ac:dyDescent="0.35">
      <c r="B3881" t="s">
        <v>390</v>
      </c>
      <c r="C3881" t="s">
        <v>199</v>
      </c>
      <c r="D3881" t="str">
        <f>Table19[[#This Row],[Asset Class]] &amp; " - " &amp; Table19[[#This Row],[Class Description]]</f>
        <v>PLMBFXT - Plumbing Fixture</v>
      </c>
      <c r="E3881" t="s">
        <v>9682</v>
      </c>
      <c r="F3881" t="s">
        <v>9683</v>
      </c>
      <c r="G3881" t="str">
        <f>Table19[[#This Row],[Closing Code]] &amp; " - " &amp; Table19[[#This Row],[Closing Code Description]]</f>
        <v>JAMMEDEQ - Jammed Equipment</v>
      </c>
      <c r="H3881" t="s">
        <v>8863</v>
      </c>
      <c r="I3881" t="s">
        <v>53</v>
      </c>
    </row>
    <row r="3882" spans="2:9" x14ac:dyDescent="0.35">
      <c r="B3882" t="s">
        <v>390</v>
      </c>
      <c r="C3882" t="s">
        <v>199</v>
      </c>
      <c r="D3882" t="str">
        <f>Table19[[#This Row],[Asset Class]] &amp; " - " &amp; Table19[[#This Row],[Class Description]]</f>
        <v>PLMBFXT - Plumbing Fixture</v>
      </c>
      <c r="E3882" t="s">
        <v>9684</v>
      </c>
      <c r="F3882" t="s">
        <v>9685</v>
      </c>
      <c r="G3882" t="str">
        <f>Table19[[#This Row],[Closing Code]] &amp; " - " &amp; Table19[[#This Row],[Closing Code Description]]</f>
        <v>LEAKING - Leaking</v>
      </c>
      <c r="H3882" t="s">
        <v>8863</v>
      </c>
      <c r="I3882" t="s">
        <v>53</v>
      </c>
    </row>
    <row r="3883" spans="2:9" x14ac:dyDescent="0.35">
      <c r="B3883" t="s">
        <v>390</v>
      </c>
      <c r="C3883" t="s">
        <v>199</v>
      </c>
      <c r="D3883" t="str">
        <f>Table19[[#This Row],[Asset Class]] &amp; " - " &amp; Table19[[#This Row],[Class Description]]</f>
        <v>PLMBFXT - Plumbing Fixture</v>
      </c>
      <c r="E3883" t="s">
        <v>9686</v>
      </c>
      <c r="F3883" t="s">
        <v>9687</v>
      </c>
      <c r="G3883" t="str">
        <f>Table19[[#This Row],[Closing Code]] &amp; " - " &amp; Table19[[#This Row],[Closing Code Description]]</f>
        <v>LOWPERF - Low Performance</v>
      </c>
      <c r="H3883" t="s">
        <v>8863</v>
      </c>
      <c r="I3883" t="s">
        <v>53</v>
      </c>
    </row>
    <row r="3884" spans="2:9" x14ac:dyDescent="0.35">
      <c r="B3884" t="s">
        <v>390</v>
      </c>
      <c r="C3884" t="s">
        <v>199</v>
      </c>
      <c r="D3884" t="str">
        <f>Table19[[#This Row],[Asset Class]] &amp; " - " &amp; Table19[[#This Row],[Class Description]]</f>
        <v>PLMBFXT - Plumbing Fixture</v>
      </c>
      <c r="E3884" t="s">
        <v>9688</v>
      </c>
      <c r="F3884" t="s">
        <v>9689</v>
      </c>
      <c r="G3884" t="str">
        <f>Table19[[#This Row],[Closing Code]] &amp; " - " &amp; Table19[[#This Row],[Closing Code Description]]</f>
        <v>NONOPER - Non-Operational</v>
      </c>
      <c r="H3884" t="s">
        <v>8863</v>
      </c>
      <c r="I3884" t="s">
        <v>53</v>
      </c>
    </row>
    <row r="3885" spans="2:9" x14ac:dyDescent="0.35">
      <c r="B3885" t="s">
        <v>390</v>
      </c>
      <c r="C3885" t="s">
        <v>199</v>
      </c>
      <c r="D3885" t="str">
        <f>Table19[[#This Row],[Asset Class]] &amp; " - " &amp; Table19[[#This Row],[Class Description]]</f>
        <v>PLMBFXT - Plumbing Fixture</v>
      </c>
      <c r="E3885" t="s">
        <v>9690</v>
      </c>
      <c r="F3885" t="s">
        <v>9691</v>
      </c>
      <c r="G3885" t="str">
        <f>Table19[[#This Row],[Closing Code]] &amp; " - " &amp; Table19[[#This Row],[Closing Code Description]]</f>
        <v>PHYDMGE - Physical Damage</v>
      </c>
      <c r="H3885" t="s">
        <v>8863</v>
      </c>
      <c r="I3885" t="s">
        <v>53</v>
      </c>
    </row>
    <row r="3886" spans="2:9" x14ac:dyDescent="0.35">
      <c r="B3886" t="s">
        <v>390</v>
      </c>
      <c r="C3886" t="s">
        <v>199</v>
      </c>
      <c r="D3886" t="str">
        <f>Table19[[#This Row],[Asset Class]] &amp; " - " &amp; Table19[[#This Row],[Class Description]]</f>
        <v>PLMBFXT - Plumbing Fixture</v>
      </c>
      <c r="E3886" t="s">
        <v>9692</v>
      </c>
      <c r="F3886" t="s">
        <v>9693</v>
      </c>
      <c r="G3886" t="str">
        <f>Table19[[#This Row],[Closing Code]] &amp; " - " &amp; Table19[[#This Row],[Closing Code Description]]</f>
        <v>UNSMELL - Unusual Smell</v>
      </c>
      <c r="H3886" t="s">
        <v>8863</v>
      </c>
      <c r="I3886" t="s">
        <v>53</v>
      </c>
    </row>
    <row r="3887" spans="2:9" x14ac:dyDescent="0.35">
      <c r="B3887" t="s">
        <v>390</v>
      </c>
      <c r="C3887" t="s">
        <v>199</v>
      </c>
      <c r="D3887" t="str">
        <f>Table19[[#This Row],[Asset Class]] &amp; " - " &amp; Table19[[#This Row],[Class Description]]</f>
        <v>PLMBFXT - Plumbing Fixture</v>
      </c>
      <c r="E3887" t="s">
        <v>9694</v>
      </c>
      <c r="F3887" t="s">
        <v>9695</v>
      </c>
      <c r="G3887" t="str">
        <f>Table19[[#This Row],[Closing Code]] &amp; " - " &amp; Table19[[#This Row],[Closing Code Description]]</f>
        <v>UNSMOKE - Unusual Smoke</v>
      </c>
      <c r="H3887" t="s">
        <v>8863</v>
      </c>
      <c r="I3887" t="s">
        <v>53</v>
      </c>
    </row>
    <row r="3888" spans="2:9" x14ac:dyDescent="0.35">
      <c r="B3888" t="s">
        <v>390</v>
      </c>
      <c r="C3888" t="s">
        <v>199</v>
      </c>
      <c r="D3888" t="str">
        <f>Table19[[#This Row],[Asset Class]] &amp; " - " &amp; Table19[[#This Row],[Class Description]]</f>
        <v>PLMBFXT - Plumbing Fixture</v>
      </c>
      <c r="E3888" t="s">
        <v>10860</v>
      </c>
      <c r="F3888" t="s">
        <v>10861</v>
      </c>
      <c r="G3888" t="str">
        <f>Table19[[#This Row],[Closing Code]] &amp; " - " &amp; Table19[[#This Row],[Closing Code Description]]</f>
        <v>PLFAFAIL - Plumbing fixtures automatic function failed</v>
      </c>
      <c r="H3888" t="s">
        <v>8876</v>
      </c>
      <c r="I3888" t="s">
        <v>53</v>
      </c>
    </row>
    <row r="3889" spans="2:9" x14ac:dyDescent="0.35">
      <c r="B3889" t="s">
        <v>390</v>
      </c>
      <c r="C3889" t="s">
        <v>199</v>
      </c>
      <c r="D3889" t="str">
        <f>Table19[[#This Row],[Asset Class]] &amp; " - " &amp; Table19[[#This Row],[Class Description]]</f>
        <v>PLMBFXT - Plumbing Fixture</v>
      </c>
      <c r="E3889" t="s">
        <v>10862</v>
      </c>
      <c r="F3889" t="s">
        <v>10863</v>
      </c>
      <c r="G3889" t="str">
        <f>Table19[[#This Row],[Closing Code]] &amp; " - " &amp; Table19[[#This Row],[Closing Code Description]]</f>
        <v>PLFDET - Plumbing fixture deteriorated</v>
      </c>
      <c r="H3889" t="s">
        <v>8876</v>
      </c>
      <c r="I3889" t="s">
        <v>53</v>
      </c>
    </row>
    <row r="3890" spans="2:9" x14ac:dyDescent="0.35">
      <c r="B3890" t="s">
        <v>390</v>
      </c>
      <c r="C3890" t="s">
        <v>199</v>
      </c>
      <c r="D3890" t="str">
        <f>Table19[[#This Row],[Asset Class]] &amp; " - " &amp; Table19[[#This Row],[Class Description]]</f>
        <v>PLMBFXT - Plumbing Fixture</v>
      </c>
      <c r="E3890" t="s">
        <v>10864</v>
      </c>
      <c r="F3890" t="s">
        <v>10865</v>
      </c>
      <c r="G3890" t="str">
        <f>Table19[[#This Row],[Closing Code]] &amp; " - " &amp; Table19[[#This Row],[Closing Code Description]]</f>
        <v>TUNDCONT - Tunnel drains contaminated</v>
      </c>
      <c r="H3890" t="s">
        <v>8876</v>
      </c>
      <c r="I3890" t="s">
        <v>53</v>
      </c>
    </row>
    <row r="3891" spans="2:9" x14ac:dyDescent="0.35">
      <c r="B3891" t="s">
        <v>390</v>
      </c>
      <c r="C3891" t="s">
        <v>199</v>
      </c>
      <c r="D3891" t="str">
        <f>Table19[[#This Row],[Asset Class]] &amp; " - " &amp; Table19[[#This Row],[Class Description]]</f>
        <v>PLMBFXT - Plumbing Fixture</v>
      </c>
      <c r="E3891" t="s">
        <v>9698</v>
      </c>
      <c r="F3891" t="s">
        <v>9699</v>
      </c>
      <c r="G3891" t="str">
        <f>Table19[[#This Row],[Closing Code]] &amp; " - " &amp; Table19[[#This Row],[Closing Code Description]]</f>
        <v>ACCIDENT - Accident</v>
      </c>
      <c r="H3891" t="s">
        <v>8878</v>
      </c>
      <c r="I3891" t="s">
        <v>53</v>
      </c>
    </row>
    <row r="3892" spans="2:9" x14ac:dyDescent="0.35">
      <c r="B3892" t="s">
        <v>390</v>
      </c>
      <c r="C3892" t="s">
        <v>199</v>
      </c>
      <c r="D3892" t="str">
        <f>Table19[[#This Row],[Asset Class]] &amp; " - " &amp; Table19[[#This Row],[Class Description]]</f>
        <v>PLMBFXT - Plumbing Fixture</v>
      </c>
      <c r="E3892" t="s">
        <v>9700</v>
      </c>
      <c r="F3892" t="s">
        <v>9701</v>
      </c>
      <c r="G3892" t="str">
        <f>Table19[[#This Row],[Closing Code]] &amp; " - " &amp; Table19[[#This Row],[Closing Code Description]]</f>
        <v>ACCWEAR - Accelerated Wear</v>
      </c>
      <c r="H3892" t="s">
        <v>8878</v>
      </c>
      <c r="I3892" t="s">
        <v>53</v>
      </c>
    </row>
    <row r="3893" spans="2:9" x14ac:dyDescent="0.35">
      <c r="B3893" t="s">
        <v>390</v>
      </c>
      <c r="C3893" t="s">
        <v>199</v>
      </c>
      <c r="D3893" t="str">
        <f>Table19[[#This Row],[Asset Class]] &amp; " - " &amp; Table19[[#This Row],[Class Description]]</f>
        <v>PLMBFXT - Plumbing Fixture</v>
      </c>
      <c r="E3893" t="s">
        <v>9702</v>
      </c>
      <c r="F3893" t="s">
        <v>9703</v>
      </c>
      <c r="G3893" t="str">
        <f>Table19[[#This Row],[Closing Code]] &amp; " - " &amp; Table19[[#This Row],[Closing Code Description]]</f>
        <v>ACTGOD - Weather condition/Forces of nature or Act of God</v>
      </c>
      <c r="H3893" t="s">
        <v>8878</v>
      </c>
      <c r="I3893" t="s">
        <v>53</v>
      </c>
    </row>
    <row r="3894" spans="2:9" x14ac:dyDescent="0.35">
      <c r="B3894" t="s">
        <v>390</v>
      </c>
      <c r="C3894" t="s">
        <v>199</v>
      </c>
      <c r="D3894" t="str">
        <f>Table19[[#This Row],[Asset Class]] &amp; " - " &amp; Table19[[#This Row],[Class Description]]</f>
        <v>PLMBFXT - Plumbing Fixture</v>
      </c>
      <c r="E3894" t="s">
        <v>9704</v>
      </c>
      <c r="F3894" t="s">
        <v>9705</v>
      </c>
      <c r="G3894" t="str">
        <f>Table19[[#This Row],[Closing Code]] &amp; " - " &amp; Table19[[#This Row],[Closing Code Description]]</f>
        <v>CONTAM - Contamination</v>
      </c>
      <c r="H3894" t="s">
        <v>8878</v>
      </c>
      <c r="I3894" t="s">
        <v>53</v>
      </c>
    </row>
    <row r="3895" spans="2:9" x14ac:dyDescent="0.35">
      <c r="B3895" t="s">
        <v>390</v>
      </c>
      <c r="C3895" t="s">
        <v>199</v>
      </c>
      <c r="D3895" t="str">
        <f>Table19[[#This Row],[Asset Class]] &amp; " - " &amp; Table19[[#This Row],[Class Description]]</f>
        <v>PLMBFXT - Plumbing Fixture</v>
      </c>
      <c r="E3895" t="s">
        <v>9706</v>
      </c>
      <c r="F3895" t="s">
        <v>9707</v>
      </c>
      <c r="G3895" t="str">
        <f>Table19[[#This Row],[Closing Code]] &amp; " - " &amp; Table19[[#This Row],[Closing Code Description]]</f>
        <v>DEFASSET - Defective Asset</v>
      </c>
      <c r="H3895" t="s">
        <v>8878</v>
      </c>
      <c r="I3895" t="s">
        <v>53</v>
      </c>
    </row>
    <row r="3896" spans="2:9" x14ac:dyDescent="0.35">
      <c r="B3896" t="s">
        <v>390</v>
      </c>
      <c r="C3896" t="s">
        <v>199</v>
      </c>
      <c r="D3896" t="str">
        <f>Table19[[#This Row],[Asset Class]] &amp; " - " &amp; Table19[[#This Row],[Class Description]]</f>
        <v>PLMBFXT - Plumbing Fixture</v>
      </c>
      <c r="E3896" t="s">
        <v>9708</v>
      </c>
      <c r="F3896" t="s">
        <v>9709</v>
      </c>
      <c r="G3896" t="str">
        <f>Table19[[#This Row],[Closing Code]] &amp; " - " &amp; Table19[[#This Row],[Closing Code Description]]</f>
        <v>EXLOAD - Excessive Load</v>
      </c>
      <c r="H3896" t="s">
        <v>8878</v>
      </c>
      <c r="I3896" t="s">
        <v>53</v>
      </c>
    </row>
    <row r="3897" spans="2:9" x14ac:dyDescent="0.35">
      <c r="B3897" t="s">
        <v>390</v>
      </c>
      <c r="C3897" t="s">
        <v>199</v>
      </c>
      <c r="D3897" t="str">
        <f>Table19[[#This Row],[Asset Class]] &amp; " - " &amp; Table19[[#This Row],[Class Description]]</f>
        <v>PLMBFXT - Plumbing Fixture</v>
      </c>
      <c r="E3897" t="s">
        <v>9710</v>
      </c>
      <c r="F3897" t="s">
        <v>9711</v>
      </c>
      <c r="G3897" t="str">
        <f>Table19[[#This Row],[Closing Code]] &amp; " - " &amp; Table19[[#This Row],[Closing Code Description]]</f>
        <v>IMPRMNT - Improper Maintenance</v>
      </c>
      <c r="H3897" t="s">
        <v>8878</v>
      </c>
      <c r="I3897" t="s">
        <v>53</v>
      </c>
    </row>
    <row r="3898" spans="2:9" x14ac:dyDescent="0.35">
      <c r="B3898" t="s">
        <v>390</v>
      </c>
      <c r="C3898" t="s">
        <v>199</v>
      </c>
      <c r="D3898" t="str">
        <f>Table19[[#This Row],[Asset Class]] &amp; " - " &amp; Table19[[#This Row],[Class Description]]</f>
        <v>PLMBFXT - Plumbing Fixture</v>
      </c>
      <c r="E3898" t="s">
        <v>9712</v>
      </c>
      <c r="F3898" t="s">
        <v>9713</v>
      </c>
      <c r="G3898" t="str">
        <f>Table19[[#This Row],[Closing Code]] &amp; " - " &amp; Table19[[#This Row],[Closing Code Description]]</f>
        <v>INSLUBR - Insufficient Lubrication</v>
      </c>
      <c r="H3898" t="s">
        <v>8878</v>
      </c>
      <c r="I3898" t="s">
        <v>53</v>
      </c>
    </row>
    <row r="3899" spans="2:9" x14ac:dyDescent="0.35">
      <c r="B3899" t="s">
        <v>390</v>
      </c>
      <c r="C3899" t="s">
        <v>199</v>
      </c>
      <c r="D3899" t="str">
        <f>Table19[[#This Row],[Asset Class]] &amp; " - " &amp; Table19[[#This Row],[Class Description]]</f>
        <v>PLMBFXT - Plumbing Fixture</v>
      </c>
      <c r="E3899" t="s">
        <v>9714</v>
      </c>
      <c r="F3899" t="s">
        <v>9715</v>
      </c>
      <c r="G3899" t="str">
        <f>Table19[[#This Row],[Closing Code]] &amp; " - " &amp; Table19[[#This Row],[Closing Code Description]]</f>
        <v>LACKTRN - Lack of/ Inadequate Training</v>
      </c>
      <c r="H3899" t="s">
        <v>8878</v>
      </c>
      <c r="I3899" t="s">
        <v>53</v>
      </c>
    </row>
    <row r="3900" spans="2:9" x14ac:dyDescent="0.35">
      <c r="B3900" t="s">
        <v>390</v>
      </c>
      <c r="C3900" t="s">
        <v>199</v>
      </c>
      <c r="D3900" t="str">
        <f>Table19[[#This Row],[Asset Class]] &amp; " - " &amp; Table19[[#This Row],[Class Description]]</f>
        <v>PLMBFXT - Plumbing Fixture</v>
      </c>
      <c r="E3900" t="s">
        <v>9716</v>
      </c>
      <c r="F3900" t="s">
        <v>9717</v>
      </c>
      <c r="G3900" t="str">
        <f>Table19[[#This Row],[Closing Code]] &amp; " - " &amp; Table19[[#This Row],[Closing Code Description]]</f>
        <v>MISSCMP - Loose/ Missing Component</v>
      </c>
      <c r="H3900" t="s">
        <v>8878</v>
      </c>
      <c r="I3900" t="s">
        <v>53</v>
      </c>
    </row>
    <row r="3901" spans="2:9" x14ac:dyDescent="0.35">
      <c r="B3901" t="s">
        <v>390</v>
      </c>
      <c r="C3901" t="s">
        <v>199</v>
      </c>
      <c r="D3901" t="str">
        <f>Table19[[#This Row],[Asset Class]] &amp; " - " &amp; Table19[[#This Row],[Class Description]]</f>
        <v>PLMBFXT - Plumbing Fixture</v>
      </c>
      <c r="E3901" t="s">
        <v>9718</v>
      </c>
      <c r="F3901" t="s">
        <v>9719</v>
      </c>
      <c r="G3901" t="str">
        <f>Table19[[#This Row],[Closing Code]] &amp; " - " &amp; Table19[[#This Row],[Closing Code Description]]</f>
        <v>NRMWEAR - Normal Wear</v>
      </c>
      <c r="H3901" t="s">
        <v>8878</v>
      </c>
      <c r="I3901" t="s">
        <v>53</v>
      </c>
    </row>
    <row r="3902" spans="2:9" x14ac:dyDescent="0.35">
      <c r="B3902" t="s">
        <v>390</v>
      </c>
      <c r="C3902" t="s">
        <v>199</v>
      </c>
      <c r="D3902" t="str">
        <f>Table19[[#This Row],[Asset Class]] &amp; " - " &amp; Table19[[#This Row],[Class Description]]</f>
        <v>PLMBFXT - Plumbing Fixture</v>
      </c>
      <c r="E3902" t="s">
        <v>9720</v>
      </c>
      <c r="F3902" t="s">
        <v>9721</v>
      </c>
      <c r="G3902" t="str">
        <f>Table19[[#This Row],[Closing Code]] &amp; " - " &amp; Table19[[#This Row],[Closing Code Description]]</f>
        <v>OTHER - Other (specify)</v>
      </c>
      <c r="H3902" t="s">
        <v>8878</v>
      </c>
      <c r="I3902" t="s">
        <v>53</v>
      </c>
    </row>
    <row r="3903" spans="2:9" x14ac:dyDescent="0.35">
      <c r="B3903" t="s">
        <v>390</v>
      </c>
      <c r="C3903" t="s">
        <v>199</v>
      </c>
      <c r="D3903" t="str">
        <f>Table19[[#This Row],[Asset Class]] &amp; " - " &amp; Table19[[#This Row],[Class Description]]</f>
        <v>PLMBFXT - Plumbing Fixture</v>
      </c>
      <c r="E3903" t="s">
        <v>9722</v>
      </c>
      <c r="F3903" t="s">
        <v>9723</v>
      </c>
      <c r="G3903" t="str">
        <f>Table19[[#This Row],[Closing Code]] &amp; " - " &amp; Table19[[#This Row],[Closing Code Description]]</f>
        <v>PRINSTAL - Poor Installation</v>
      </c>
      <c r="H3903" t="s">
        <v>8878</v>
      </c>
      <c r="I3903" t="s">
        <v>53</v>
      </c>
    </row>
    <row r="3904" spans="2:9" x14ac:dyDescent="0.35">
      <c r="B3904" t="s">
        <v>390</v>
      </c>
      <c r="C3904" t="s">
        <v>199</v>
      </c>
      <c r="D3904" t="str">
        <f>Table19[[#This Row],[Asset Class]] &amp; " - " &amp; Table19[[#This Row],[Class Description]]</f>
        <v>PLMBFXT - Plumbing Fixture</v>
      </c>
      <c r="E3904" t="s">
        <v>9724</v>
      </c>
      <c r="F3904" t="s">
        <v>9725</v>
      </c>
      <c r="G3904" t="str">
        <f>Table19[[#This Row],[Closing Code]] &amp; " - " &amp; Table19[[#This Row],[Closing Code Description]]</f>
        <v>PROCISSU - Procedure Issue</v>
      </c>
      <c r="H3904" t="s">
        <v>8878</v>
      </c>
      <c r="I3904" t="s">
        <v>53</v>
      </c>
    </row>
    <row r="3905" spans="2:9" x14ac:dyDescent="0.35">
      <c r="B3905" t="s">
        <v>390</v>
      </c>
      <c r="C3905" t="s">
        <v>199</v>
      </c>
      <c r="D3905" t="str">
        <f>Table19[[#This Row],[Asset Class]] &amp; " - " &amp; Table19[[#This Row],[Class Description]]</f>
        <v>PLMBFXT - Plumbing Fixture</v>
      </c>
      <c r="E3905" t="s">
        <v>9726</v>
      </c>
      <c r="F3905" t="s">
        <v>9727</v>
      </c>
      <c r="G3905" t="str">
        <f>Table19[[#This Row],[Closing Code]] &amp; " - " &amp; Table19[[#This Row],[Closing Code Description]]</f>
        <v>UTLFAIL - Utility Failure</v>
      </c>
      <c r="H3905" t="s">
        <v>8878</v>
      </c>
      <c r="I3905" t="s">
        <v>53</v>
      </c>
    </row>
    <row r="3906" spans="2:9" x14ac:dyDescent="0.35">
      <c r="B3906" t="s">
        <v>390</v>
      </c>
      <c r="C3906" t="s">
        <v>199</v>
      </c>
      <c r="D3906" t="str">
        <f>Table19[[#This Row],[Asset Class]] &amp; " - " &amp; Table19[[#This Row],[Class Description]]</f>
        <v>PLMBFXT - Plumbing Fixture</v>
      </c>
      <c r="E3906" t="s">
        <v>9728</v>
      </c>
      <c r="F3906" t="s">
        <v>9729</v>
      </c>
      <c r="G3906" t="str">
        <f>Table19[[#This Row],[Closing Code]] &amp; " - " &amp; Table19[[#This Row],[Closing Code Description]]</f>
        <v>VNDLSM - Vandalism</v>
      </c>
      <c r="H3906" t="s">
        <v>8878</v>
      </c>
      <c r="I3906" t="s">
        <v>53</v>
      </c>
    </row>
    <row r="3907" spans="2:9" x14ac:dyDescent="0.35">
      <c r="B3907" t="s">
        <v>390</v>
      </c>
      <c r="C3907" t="s">
        <v>199</v>
      </c>
      <c r="D3907" t="str">
        <f>Table19[[#This Row],[Asset Class]] &amp; " - " &amp; Table19[[#This Row],[Class Description]]</f>
        <v>PLMBFXT - Plumbing Fixture</v>
      </c>
      <c r="E3907" t="s">
        <v>9730</v>
      </c>
      <c r="F3907" t="s">
        <v>9731</v>
      </c>
      <c r="G3907" t="str">
        <f>Table19[[#This Row],[Closing Code]] &amp; " - " &amp; Table19[[#This Row],[Closing Code Description]]</f>
        <v>WORNCMPT - Defective/ Worn Component</v>
      </c>
      <c r="H3907" t="s">
        <v>8878</v>
      </c>
      <c r="I3907" t="s">
        <v>53</v>
      </c>
    </row>
    <row r="3908" spans="2:9" x14ac:dyDescent="0.35">
      <c r="B3908" t="s">
        <v>390</v>
      </c>
      <c r="C3908" t="s">
        <v>199</v>
      </c>
      <c r="D3908" t="str">
        <f>Table19[[#This Row],[Asset Class]] &amp; " - " &amp; Table19[[#This Row],[Class Description]]</f>
        <v>PLMBFXT - Plumbing Fixture</v>
      </c>
      <c r="E3908" t="s">
        <v>9732</v>
      </c>
      <c r="F3908" t="s">
        <v>9733</v>
      </c>
      <c r="G3908" t="str">
        <f>Table19[[#This Row],[Closing Code]] &amp; " - " &amp; Table19[[#This Row],[Closing Code Description]]</f>
        <v>ADJUSTD - Adjusted</v>
      </c>
      <c r="H3908" t="s">
        <v>8896</v>
      </c>
      <c r="I3908" t="s">
        <v>53</v>
      </c>
    </row>
    <row r="3909" spans="2:9" x14ac:dyDescent="0.35">
      <c r="B3909" t="s">
        <v>390</v>
      </c>
      <c r="C3909" t="s">
        <v>199</v>
      </c>
      <c r="D3909" t="str">
        <f>Table19[[#This Row],[Asset Class]] &amp; " - " &amp; Table19[[#This Row],[Class Description]]</f>
        <v>PLMBFXT - Plumbing Fixture</v>
      </c>
      <c r="E3909" t="s">
        <v>9734</v>
      </c>
      <c r="F3909" t="s">
        <v>9735</v>
      </c>
      <c r="G3909" t="str">
        <f>Table19[[#This Row],[Closing Code]] &amp; " - " &amp; Table19[[#This Row],[Closing Code Description]]</f>
        <v>DECOMM - Decommission</v>
      </c>
      <c r="H3909" t="s">
        <v>8896</v>
      </c>
      <c r="I3909" t="s">
        <v>53</v>
      </c>
    </row>
    <row r="3910" spans="2:9" x14ac:dyDescent="0.35">
      <c r="B3910" t="s">
        <v>390</v>
      </c>
      <c r="C3910" t="s">
        <v>199</v>
      </c>
      <c r="D3910" t="str">
        <f>Table19[[#This Row],[Asset Class]] &amp; " - " &amp; Table19[[#This Row],[Class Description]]</f>
        <v>PLMBFXT - Plumbing Fixture</v>
      </c>
      <c r="E3910" t="s">
        <v>9736</v>
      </c>
      <c r="F3910" t="s">
        <v>9737</v>
      </c>
      <c r="G3910" t="str">
        <f>Table19[[#This Row],[Closing Code]] &amp; " - " &amp; Table19[[#This Row],[Closing Code Description]]</f>
        <v>DECONTME - Decontaminate</v>
      </c>
      <c r="H3910" t="s">
        <v>8896</v>
      </c>
      <c r="I3910" t="s">
        <v>53</v>
      </c>
    </row>
    <row r="3911" spans="2:9" x14ac:dyDescent="0.35">
      <c r="B3911" t="s">
        <v>390</v>
      </c>
      <c r="C3911" t="s">
        <v>199</v>
      </c>
      <c r="D3911" t="str">
        <f>Table19[[#This Row],[Asset Class]] &amp; " - " &amp; Table19[[#This Row],[Class Description]]</f>
        <v>PLMBFXT - Plumbing Fixture</v>
      </c>
      <c r="E3911" t="s">
        <v>9738</v>
      </c>
      <c r="F3911" t="s">
        <v>9739</v>
      </c>
      <c r="G3911" t="str">
        <f>Table19[[#This Row],[Closing Code]] &amp; " - " &amp; Table19[[#This Row],[Closing Code Description]]</f>
        <v>DONOTHIN - Do Nothing</v>
      </c>
      <c r="H3911" t="s">
        <v>8896</v>
      </c>
      <c r="I3911" t="s">
        <v>53</v>
      </c>
    </row>
    <row r="3912" spans="2:9" x14ac:dyDescent="0.35">
      <c r="B3912" t="s">
        <v>390</v>
      </c>
      <c r="C3912" t="s">
        <v>199</v>
      </c>
      <c r="D3912" t="str">
        <f>Table19[[#This Row],[Asset Class]] &amp; " - " &amp; Table19[[#This Row],[Class Description]]</f>
        <v>PLMBFXT - Plumbing Fixture</v>
      </c>
      <c r="E3912" t="s">
        <v>9740</v>
      </c>
      <c r="F3912" t="s">
        <v>9741</v>
      </c>
      <c r="G3912" t="str">
        <f>Table19[[#This Row],[Closing Code]] &amp; " - " &amp; Table19[[#This Row],[Closing Code Description]]</f>
        <v>LUBRCTE - Lubricate</v>
      </c>
      <c r="H3912" t="s">
        <v>8896</v>
      </c>
      <c r="I3912" t="s">
        <v>53</v>
      </c>
    </row>
    <row r="3913" spans="2:9" x14ac:dyDescent="0.35">
      <c r="B3913" t="s">
        <v>390</v>
      </c>
      <c r="C3913" t="s">
        <v>199</v>
      </c>
      <c r="D3913" t="str">
        <f>Table19[[#This Row],[Asset Class]] &amp; " - " &amp; Table19[[#This Row],[Class Description]]</f>
        <v>PLMBFXT - Plumbing Fixture</v>
      </c>
      <c r="E3913" t="s">
        <v>9720</v>
      </c>
      <c r="F3913" t="s">
        <v>9721</v>
      </c>
      <c r="G3913" t="str">
        <f>Table19[[#This Row],[Closing Code]] &amp; " - " &amp; Table19[[#This Row],[Closing Code Description]]</f>
        <v>OTHER - Other (specify)</v>
      </c>
      <c r="H3913" t="s">
        <v>8896</v>
      </c>
      <c r="I3913" t="s">
        <v>53</v>
      </c>
    </row>
    <row r="3914" spans="2:9" x14ac:dyDescent="0.35">
      <c r="B3914" t="s">
        <v>390</v>
      </c>
      <c r="C3914" t="s">
        <v>199</v>
      </c>
      <c r="D3914" t="str">
        <f>Table19[[#This Row],[Asset Class]] &amp; " - " &amp; Table19[[#This Row],[Class Description]]</f>
        <v>PLMBFXT - Plumbing Fixture</v>
      </c>
      <c r="E3914" t="s">
        <v>9742</v>
      </c>
      <c r="F3914" t="s">
        <v>9743</v>
      </c>
      <c r="G3914" t="str">
        <f>Table19[[#This Row],[Closing Code]] &amp; " - " &amp; Table19[[#This Row],[Closing Code Description]]</f>
        <v>RECALBRT - Recalibrate</v>
      </c>
      <c r="H3914" t="s">
        <v>8896</v>
      </c>
      <c r="I3914" t="s">
        <v>53</v>
      </c>
    </row>
    <row r="3915" spans="2:9" x14ac:dyDescent="0.35">
      <c r="B3915" t="s">
        <v>390</v>
      </c>
      <c r="C3915" t="s">
        <v>199</v>
      </c>
      <c r="D3915" t="str">
        <f>Table19[[#This Row],[Asset Class]] &amp; " - " &amp; Table19[[#This Row],[Class Description]]</f>
        <v>PLMBFXT - Plumbing Fixture</v>
      </c>
      <c r="E3915" t="s">
        <v>9744</v>
      </c>
      <c r="F3915" t="s">
        <v>9745</v>
      </c>
      <c r="G3915" t="str">
        <f>Table19[[#This Row],[Closing Code]] &amp; " - " &amp; Table19[[#This Row],[Closing Code Description]]</f>
        <v>REMVOBT - Remove Obstruction</v>
      </c>
      <c r="H3915" t="s">
        <v>8896</v>
      </c>
      <c r="I3915" t="s">
        <v>53</v>
      </c>
    </row>
    <row r="3916" spans="2:9" x14ac:dyDescent="0.35">
      <c r="B3916" t="s">
        <v>390</v>
      </c>
      <c r="C3916" t="s">
        <v>199</v>
      </c>
      <c r="D3916" t="str">
        <f>Table19[[#This Row],[Asset Class]] &amp; " - " &amp; Table19[[#This Row],[Class Description]]</f>
        <v>PLMBFXT - Plumbing Fixture</v>
      </c>
      <c r="E3916" t="s">
        <v>9746</v>
      </c>
      <c r="F3916" t="s">
        <v>9747</v>
      </c>
      <c r="G3916" t="str">
        <f>Table19[[#This Row],[Closing Code]] &amp; " - " &amp; Table19[[#This Row],[Closing Code Description]]</f>
        <v>REPCMPT - Repair Component</v>
      </c>
      <c r="H3916" t="s">
        <v>8896</v>
      </c>
      <c r="I3916" t="s">
        <v>53</v>
      </c>
    </row>
    <row r="3917" spans="2:9" x14ac:dyDescent="0.35">
      <c r="B3917" t="s">
        <v>390</v>
      </c>
      <c r="C3917" t="s">
        <v>199</v>
      </c>
      <c r="D3917" t="str">
        <f>Table19[[#This Row],[Asset Class]] &amp; " - " &amp; Table19[[#This Row],[Class Description]]</f>
        <v>PLMBFXT - Plumbing Fixture</v>
      </c>
      <c r="E3917" t="s">
        <v>9748</v>
      </c>
      <c r="F3917" t="s">
        <v>9749</v>
      </c>
      <c r="G3917" t="str">
        <f>Table19[[#This Row],[Closing Code]] &amp; " - " &amp; Table19[[#This Row],[Closing Code Description]]</f>
        <v>REPLASS - Replace Asset</v>
      </c>
      <c r="H3917" t="s">
        <v>8896</v>
      </c>
      <c r="I3917" t="s">
        <v>53</v>
      </c>
    </row>
    <row r="3918" spans="2:9" x14ac:dyDescent="0.35">
      <c r="B3918" t="s">
        <v>390</v>
      </c>
      <c r="C3918" t="s">
        <v>199</v>
      </c>
      <c r="D3918" t="str">
        <f>Table19[[#This Row],[Asset Class]] &amp; " - " &amp; Table19[[#This Row],[Class Description]]</f>
        <v>PLMBFXT - Plumbing Fixture</v>
      </c>
      <c r="E3918" t="s">
        <v>9750</v>
      </c>
      <c r="F3918" t="s">
        <v>9751</v>
      </c>
      <c r="G3918" t="str">
        <f>Table19[[#This Row],[Closing Code]] &amp; " - " &amp; Table19[[#This Row],[Closing Code Description]]</f>
        <v>REPLCMPT - Replace Component</v>
      </c>
      <c r="H3918" t="s">
        <v>8896</v>
      </c>
      <c r="I3918" t="s">
        <v>53</v>
      </c>
    </row>
    <row r="3919" spans="2:9" x14ac:dyDescent="0.35">
      <c r="B3919" t="s">
        <v>390</v>
      </c>
      <c r="C3919" t="s">
        <v>199</v>
      </c>
      <c r="D3919" t="str">
        <f>Table19[[#This Row],[Asset Class]] &amp; " - " &amp; Table19[[#This Row],[Class Description]]</f>
        <v>PLMBFXT - Plumbing Fixture</v>
      </c>
      <c r="E3919" t="s">
        <v>9752</v>
      </c>
      <c r="F3919" t="s">
        <v>9753</v>
      </c>
      <c r="G3919" t="str">
        <f>Table19[[#This Row],[Closing Code]] &amp; " - " &amp; Table19[[#This Row],[Closing Code Description]]</f>
        <v>REPRASS - Repair Asset</v>
      </c>
      <c r="H3919" t="s">
        <v>8896</v>
      </c>
      <c r="I3919" t="s">
        <v>53</v>
      </c>
    </row>
    <row r="3920" spans="2:9" x14ac:dyDescent="0.35">
      <c r="B3920" t="s">
        <v>390</v>
      </c>
      <c r="C3920" t="s">
        <v>199</v>
      </c>
      <c r="D3920" t="str">
        <f>Table19[[#This Row],[Asset Class]] &amp; " - " &amp; Table19[[#This Row],[Class Description]]</f>
        <v>PLMBFXT - Plumbing Fixture</v>
      </c>
      <c r="E3920" t="s">
        <v>9754</v>
      </c>
      <c r="F3920" t="s">
        <v>9755</v>
      </c>
      <c r="G3920" t="str">
        <f>Table19[[#This Row],[Closing Code]] &amp; " - " &amp; Table19[[#This Row],[Closing Code Description]]</f>
        <v>UPGRADES - Upgrade</v>
      </c>
      <c r="H3920" t="s">
        <v>8896</v>
      </c>
      <c r="I3920" t="s">
        <v>53</v>
      </c>
    </row>
    <row r="3921" spans="2:9" x14ac:dyDescent="0.35">
      <c r="B3921" t="s">
        <v>385</v>
      </c>
      <c r="C3921" t="s">
        <v>200</v>
      </c>
      <c r="D3921" t="str">
        <f>Table19[[#This Row],[Asset Class]] &amp; " - " &amp; Table19[[#This Row],[Class Description]]</f>
        <v>PMP - Pump</v>
      </c>
      <c r="E3921" t="s">
        <v>9672</v>
      </c>
      <c r="F3921" t="s">
        <v>9673</v>
      </c>
      <c r="G3921" t="str">
        <f>Table19[[#This Row],[Closing Code]] &amp; " - " &amp; Table19[[#This Row],[Closing Code Description]]</f>
        <v>ABNTEMP - Abnormal Temperature</v>
      </c>
      <c r="H3921" t="s">
        <v>8863</v>
      </c>
      <c r="I3921" t="s">
        <v>53</v>
      </c>
    </row>
    <row r="3922" spans="2:9" x14ac:dyDescent="0.35">
      <c r="B3922" t="s">
        <v>385</v>
      </c>
      <c r="C3922" t="s">
        <v>200</v>
      </c>
      <c r="D3922" t="str">
        <f>Table19[[#This Row],[Asset Class]] &amp; " - " &amp; Table19[[#This Row],[Class Description]]</f>
        <v>PMP - Pump</v>
      </c>
      <c r="E3922" t="s">
        <v>9674</v>
      </c>
      <c r="F3922" t="s">
        <v>9675</v>
      </c>
      <c r="G3922" t="str">
        <f>Table19[[#This Row],[Closing Code]] &amp; " - " &amp; Table19[[#This Row],[Closing Code Description]]</f>
        <v>CORROS - Corrosion</v>
      </c>
      <c r="H3922" t="s">
        <v>8863</v>
      </c>
      <c r="I3922" t="s">
        <v>53</v>
      </c>
    </row>
    <row r="3923" spans="2:9" x14ac:dyDescent="0.35">
      <c r="B3923" t="s">
        <v>385</v>
      </c>
      <c r="C3923" t="s">
        <v>200</v>
      </c>
      <c r="D3923" t="str">
        <f>Table19[[#This Row],[Asset Class]] &amp; " - " &amp; Table19[[#This Row],[Class Description]]</f>
        <v>PMP - Pump</v>
      </c>
      <c r="E3923" t="s">
        <v>9676</v>
      </c>
      <c r="F3923" t="s">
        <v>9677</v>
      </c>
      <c r="G3923" t="str">
        <f>Table19[[#This Row],[Closing Code]] &amp; " - " &amp; Table19[[#This Row],[Closing Code Description]]</f>
        <v>ELECTRIP - Electrical Trip Out</v>
      </c>
      <c r="H3923" t="s">
        <v>8863</v>
      </c>
      <c r="I3923" t="s">
        <v>53</v>
      </c>
    </row>
    <row r="3924" spans="2:9" x14ac:dyDescent="0.35">
      <c r="B3924" t="s">
        <v>385</v>
      </c>
      <c r="C3924" t="s">
        <v>200</v>
      </c>
      <c r="D3924" t="str">
        <f>Table19[[#This Row],[Asset Class]] &amp; " - " &amp; Table19[[#This Row],[Class Description]]</f>
        <v>PMP - Pump</v>
      </c>
      <c r="E3924" t="s">
        <v>9678</v>
      </c>
      <c r="F3924" t="s">
        <v>9679</v>
      </c>
      <c r="G3924" t="str">
        <f>Table19[[#This Row],[Closing Code]] &amp; " - " &amp; Table19[[#This Row],[Closing Code Description]]</f>
        <v>EXNOISE - Excessive Noise</v>
      </c>
      <c r="H3924" t="s">
        <v>8863</v>
      </c>
      <c r="I3924" t="s">
        <v>53</v>
      </c>
    </row>
    <row r="3925" spans="2:9" x14ac:dyDescent="0.35">
      <c r="B3925" t="s">
        <v>385</v>
      </c>
      <c r="C3925" t="s">
        <v>200</v>
      </c>
      <c r="D3925" t="str">
        <f>Table19[[#This Row],[Asset Class]] &amp; " - " &amp; Table19[[#This Row],[Class Description]]</f>
        <v>PMP - Pump</v>
      </c>
      <c r="E3925" t="s">
        <v>9680</v>
      </c>
      <c r="F3925" t="s">
        <v>9681</v>
      </c>
      <c r="G3925" t="str">
        <f>Table19[[#This Row],[Closing Code]] &amp; " - " &amp; Table19[[#This Row],[Closing Code Description]]</f>
        <v>EXVIBRTN - Excessive Vibration</v>
      </c>
      <c r="H3925" t="s">
        <v>8863</v>
      </c>
      <c r="I3925" t="s">
        <v>53</v>
      </c>
    </row>
    <row r="3926" spans="2:9" x14ac:dyDescent="0.35">
      <c r="B3926" t="s">
        <v>385</v>
      </c>
      <c r="C3926" t="s">
        <v>200</v>
      </c>
      <c r="D3926" t="str">
        <f>Table19[[#This Row],[Asset Class]] &amp; " - " &amp; Table19[[#This Row],[Class Description]]</f>
        <v>PMP - Pump</v>
      </c>
      <c r="E3926" t="s">
        <v>9682</v>
      </c>
      <c r="F3926" t="s">
        <v>9683</v>
      </c>
      <c r="G3926" t="str">
        <f>Table19[[#This Row],[Closing Code]] &amp; " - " &amp; Table19[[#This Row],[Closing Code Description]]</f>
        <v>JAMMEDEQ - Jammed Equipment</v>
      </c>
      <c r="H3926" t="s">
        <v>8863</v>
      </c>
      <c r="I3926" t="s">
        <v>53</v>
      </c>
    </row>
    <row r="3927" spans="2:9" x14ac:dyDescent="0.35">
      <c r="B3927" t="s">
        <v>385</v>
      </c>
      <c r="C3927" t="s">
        <v>200</v>
      </c>
      <c r="D3927" t="str">
        <f>Table19[[#This Row],[Asset Class]] &amp; " - " &amp; Table19[[#This Row],[Class Description]]</f>
        <v>PMP - Pump</v>
      </c>
      <c r="E3927" t="s">
        <v>9684</v>
      </c>
      <c r="F3927" t="s">
        <v>9685</v>
      </c>
      <c r="G3927" t="str">
        <f>Table19[[#This Row],[Closing Code]] &amp; " - " &amp; Table19[[#This Row],[Closing Code Description]]</f>
        <v>LEAKING - Leaking</v>
      </c>
      <c r="H3927" t="s">
        <v>8863</v>
      </c>
      <c r="I3927" t="s">
        <v>53</v>
      </c>
    </row>
    <row r="3928" spans="2:9" x14ac:dyDescent="0.35">
      <c r="B3928" t="s">
        <v>385</v>
      </c>
      <c r="C3928" t="s">
        <v>200</v>
      </c>
      <c r="D3928" t="str">
        <f>Table19[[#This Row],[Asset Class]] &amp; " - " &amp; Table19[[#This Row],[Class Description]]</f>
        <v>PMP - Pump</v>
      </c>
      <c r="E3928" t="s">
        <v>9686</v>
      </c>
      <c r="F3928" t="s">
        <v>9687</v>
      </c>
      <c r="G3928" t="str">
        <f>Table19[[#This Row],[Closing Code]] &amp; " - " &amp; Table19[[#This Row],[Closing Code Description]]</f>
        <v>LOWPERF - Low Performance</v>
      </c>
      <c r="H3928" t="s">
        <v>8863</v>
      </c>
      <c r="I3928" t="s">
        <v>53</v>
      </c>
    </row>
    <row r="3929" spans="2:9" x14ac:dyDescent="0.35">
      <c r="B3929" t="s">
        <v>385</v>
      </c>
      <c r="C3929" t="s">
        <v>200</v>
      </c>
      <c r="D3929" t="str">
        <f>Table19[[#This Row],[Asset Class]] &amp; " - " &amp; Table19[[#This Row],[Class Description]]</f>
        <v>PMP - Pump</v>
      </c>
      <c r="E3929" t="s">
        <v>9688</v>
      </c>
      <c r="F3929" t="s">
        <v>9689</v>
      </c>
      <c r="G3929" t="str">
        <f>Table19[[#This Row],[Closing Code]] &amp; " - " &amp; Table19[[#This Row],[Closing Code Description]]</f>
        <v>NONOPER - Non-Operational</v>
      </c>
      <c r="H3929" t="s">
        <v>8863</v>
      </c>
      <c r="I3929" t="s">
        <v>53</v>
      </c>
    </row>
    <row r="3930" spans="2:9" x14ac:dyDescent="0.35">
      <c r="B3930" t="s">
        <v>385</v>
      </c>
      <c r="C3930" t="s">
        <v>200</v>
      </c>
      <c r="D3930" t="str">
        <f>Table19[[#This Row],[Asset Class]] &amp; " - " &amp; Table19[[#This Row],[Class Description]]</f>
        <v>PMP - Pump</v>
      </c>
      <c r="E3930" t="s">
        <v>9692</v>
      </c>
      <c r="F3930" t="s">
        <v>9693</v>
      </c>
      <c r="G3930" t="str">
        <f>Table19[[#This Row],[Closing Code]] &amp; " - " &amp; Table19[[#This Row],[Closing Code Description]]</f>
        <v>UNSMELL - Unusual Smell</v>
      </c>
      <c r="H3930" t="s">
        <v>8863</v>
      </c>
      <c r="I3930" t="s">
        <v>53</v>
      </c>
    </row>
    <row r="3931" spans="2:9" x14ac:dyDescent="0.35">
      <c r="B3931" t="s">
        <v>385</v>
      </c>
      <c r="C3931" t="s">
        <v>200</v>
      </c>
      <c r="D3931" t="str">
        <f>Table19[[#This Row],[Asset Class]] &amp; " - " &amp; Table19[[#This Row],[Class Description]]</f>
        <v>PMP - Pump</v>
      </c>
      <c r="E3931" t="s">
        <v>10866</v>
      </c>
      <c r="F3931" t="s">
        <v>10867</v>
      </c>
      <c r="G3931" t="str">
        <f>Table19[[#This Row],[Closing Code]] &amp; " - " &amp; Table19[[#This Row],[Closing Code Description]]</f>
        <v>BARRFAIL - Barring Failure</v>
      </c>
      <c r="H3931" t="s">
        <v>8876</v>
      </c>
      <c r="I3931" t="s">
        <v>53</v>
      </c>
    </row>
    <row r="3932" spans="2:9" x14ac:dyDescent="0.35">
      <c r="B3932" t="s">
        <v>385</v>
      </c>
      <c r="C3932" t="s">
        <v>200</v>
      </c>
      <c r="D3932" t="str">
        <f>Table19[[#This Row],[Asset Class]] &amp; " - " &amp; Table19[[#This Row],[Class Description]]</f>
        <v>PMP - Pump</v>
      </c>
      <c r="E3932" t="s">
        <v>10868</v>
      </c>
      <c r="F3932" t="s">
        <v>10869</v>
      </c>
      <c r="G3932" t="str">
        <f>Table19[[#This Row],[Closing Code]] &amp; " - " &amp; Table19[[#This Row],[Closing Code Description]]</f>
        <v>HIGHAMPS - High Amps</v>
      </c>
      <c r="H3932" t="s">
        <v>8876</v>
      </c>
      <c r="I3932" t="s">
        <v>53</v>
      </c>
    </row>
    <row r="3933" spans="2:9" x14ac:dyDescent="0.35">
      <c r="B3933" t="s">
        <v>385</v>
      </c>
      <c r="C3933" t="s">
        <v>200</v>
      </c>
      <c r="D3933" t="str">
        <f>Table19[[#This Row],[Asset Class]] &amp; " - " &amp; Table19[[#This Row],[Class Description]]</f>
        <v>PMP - Pump</v>
      </c>
      <c r="E3933" t="s">
        <v>10870</v>
      </c>
      <c r="F3933" t="s">
        <v>10871</v>
      </c>
      <c r="G3933" t="str">
        <f>Table19[[#This Row],[Closing Code]] &amp; " - " &amp; Table19[[#This Row],[Closing Code Description]]</f>
        <v>INOTBCKG - Inlet/ Outlet Blockage</v>
      </c>
      <c r="H3933" t="s">
        <v>8876</v>
      </c>
      <c r="I3933" t="s">
        <v>53</v>
      </c>
    </row>
    <row r="3934" spans="2:9" x14ac:dyDescent="0.35">
      <c r="B3934" t="s">
        <v>385</v>
      </c>
      <c r="C3934" t="s">
        <v>200</v>
      </c>
      <c r="D3934" t="str">
        <f>Table19[[#This Row],[Asset Class]] &amp; " - " &amp; Table19[[#This Row],[Class Description]]</f>
        <v>PMP - Pump</v>
      </c>
      <c r="E3934" t="s">
        <v>10872</v>
      </c>
      <c r="F3934" t="s">
        <v>10873</v>
      </c>
      <c r="G3934" t="str">
        <f>Table19[[#This Row],[Closing Code]] &amp; " - " &amp; Table19[[#This Row],[Closing Code Description]]</f>
        <v>LOSECOMP - Loose Components (Bolts/ Clamps/ Hosing/ Etc.)</v>
      </c>
      <c r="H3934" t="s">
        <v>8876</v>
      </c>
      <c r="I3934" t="s">
        <v>53</v>
      </c>
    </row>
    <row r="3935" spans="2:9" x14ac:dyDescent="0.35">
      <c r="B3935" t="s">
        <v>385</v>
      </c>
      <c r="C3935" t="s">
        <v>200</v>
      </c>
      <c r="D3935" t="str">
        <f>Table19[[#This Row],[Asset Class]] &amp; " - " &amp; Table19[[#This Row],[Class Description]]</f>
        <v>PMP - Pump</v>
      </c>
      <c r="E3935" t="s">
        <v>9824</v>
      </c>
      <c r="F3935" t="s">
        <v>9825</v>
      </c>
      <c r="G3935" t="str">
        <f>Table19[[#This Row],[Closing Code]] &amp; " - " &amp; Table19[[#This Row],[Closing Code Description]]</f>
        <v>MISALGNM - Misalignment</v>
      </c>
      <c r="H3935" t="s">
        <v>8876</v>
      </c>
      <c r="I3935" t="s">
        <v>53</v>
      </c>
    </row>
    <row r="3936" spans="2:9" x14ac:dyDescent="0.35">
      <c r="B3936" t="s">
        <v>385</v>
      </c>
      <c r="C3936" t="s">
        <v>200</v>
      </c>
      <c r="D3936" t="str">
        <f>Table19[[#This Row],[Asset Class]] &amp; " - " &amp; Table19[[#This Row],[Class Description]]</f>
        <v>PMP - Pump</v>
      </c>
      <c r="E3936" t="s">
        <v>9826</v>
      </c>
      <c r="F3936" t="s">
        <v>9827</v>
      </c>
      <c r="G3936" t="str">
        <f>Table19[[#This Row],[Closing Code]] &amp; " - " &amp; Table19[[#This Row],[Closing Code Description]]</f>
        <v>MOTRFAIL - Motor Failure</v>
      </c>
      <c r="H3936" t="s">
        <v>8876</v>
      </c>
      <c r="I3936" t="s">
        <v>53</v>
      </c>
    </row>
    <row r="3937" spans="2:9" x14ac:dyDescent="0.35">
      <c r="B3937" t="s">
        <v>385</v>
      </c>
      <c r="C3937" t="s">
        <v>200</v>
      </c>
      <c r="D3937" t="str">
        <f>Table19[[#This Row],[Asset Class]] &amp; " - " &amp; Table19[[#This Row],[Class Description]]</f>
        <v>PMP - Pump</v>
      </c>
      <c r="E3937" t="s">
        <v>10874</v>
      </c>
      <c r="F3937" t="s">
        <v>10875</v>
      </c>
      <c r="G3937" t="str">
        <f>Table19[[#This Row],[Closing Code]] &amp; " - " &amp; Table19[[#This Row],[Closing Code Description]]</f>
        <v>PMPBILUB - Pump bearings insufficiently lubricated</v>
      </c>
      <c r="H3937" t="s">
        <v>8876</v>
      </c>
      <c r="I3937" t="s">
        <v>53</v>
      </c>
    </row>
    <row r="3938" spans="2:9" x14ac:dyDescent="0.35">
      <c r="B3938" t="s">
        <v>385</v>
      </c>
      <c r="C3938" t="s">
        <v>200</v>
      </c>
      <c r="D3938" t="str">
        <f>Table19[[#This Row],[Asset Class]] &amp; " - " &amp; Table19[[#This Row],[Class Description]]</f>
        <v>PMP - Pump</v>
      </c>
      <c r="E3938" t="s">
        <v>10876</v>
      </c>
      <c r="F3938" t="s">
        <v>10877</v>
      </c>
      <c r="G3938" t="str">
        <f>Table19[[#This Row],[Closing Code]] &amp; " - " &amp; Table19[[#This Row],[Closing Code Description]]</f>
        <v>PMPCDET - Pump components deteriorated or contaminated</v>
      </c>
      <c r="H3938" t="s">
        <v>8876</v>
      </c>
      <c r="I3938" t="s">
        <v>53</v>
      </c>
    </row>
    <row r="3939" spans="2:9" x14ac:dyDescent="0.35">
      <c r="B3939" t="s">
        <v>385</v>
      </c>
      <c r="C3939" t="s">
        <v>200</v>
      </c>
      <c r="D3939" t="str">
        <f>Table19[[#This Row],[Asset Class]] &amp; " - " &amp; Table19[[#This Row],[Class Description]]</f>
        <v>PMP - Pump</v>
      </c>
      <c r="E3939" t="s">
        <v>10878</v>
      </c>
      <c r="F3939" t="s">
        <v>10879</v>
      </c>
      <c r="G3939" t="str">
        <f>Table19[[#This Row],[Closing Code]] &amp; " - " &amp; Table19[[#This Row],[Closing Code Description]]</f>
        <v>WORNSDV - Worn Seals/ Diaphragm/ Veins</v>
      </c>
      <c r="H3939" t="s">
        <v>8876</v>
      </c>
      <c r="I3939" t="s">
        <v>53</v>
      </c>
    </row>
    <row r="3940" spans="2:9" x14ac:dyDescent="0.35">
      <c r="B3940" t="s">
        <v>385</v>
      </c>
      <c r="C3940" t="s">
        <v>200</v>
      </c>
      <c r="D3940" t="str">
        <f>Table19[[#This Row],[Asset Class]] &amp; " - " &amp; Table19[[#This Row],[Class Description]]</f>
        <v>PMP - Pump</v>
      </c>
      <c r="E3940" t="s">
        <v>9702</v>
      </c>
      <c r="F3940" t="s">
        <v>9703</v>
      </c>
      <c r="G3940" t="str">
        <f>Table19[[#This Row],[Closing Code]] &amp; " - " &amp; Table19[[#This Row],[Closing Code Description]]</f>
        <v>ACTGOD - Weather condition/Forces of nature or Act of God</v>
      </c>
      <c r="H3940" t="s">
        <v>8878</v>
      </c>
      <c r="I3940" t="s">
        <v>53</v>
      </c>
    </row>
    <row r="3941" spans="2:9" x14ac:dyDescent="0.35">
      <c r="B3941" t="s">
        <v>385</v>
      </c>
      <c r="C3941" t="s">
        <v>200</v>
      </c>
      <c r="D3941" t="str">
        <f>Table19[[#This Row],[Asset Class]] &amp; " - " &amp; Table19[[#This Row],[Class Description]]</f>
        <v>PMP - Pump</v>
      </c>
      <c r="E3941" t="s">
        <v>9704</v>
      </c>
      <c r="F3941" t="s">
        <v>9705</v>
      </c>
      <c r="G3941" t="str">
        <f>Table19[[#This Row],[Closing Code]] &amp; " - " &amp; Table19[[#This Row],[Closing Code Description]]</f>
        <v>CONTAM - Contamination</v>
      </c>
      <c r="H3941" t="s">
        <v>8878</v>
      </c>
      <c r="I3941" t="s">
        <v>53</v>
      </c>
    </row>
    <row r="3942" spans="2:9" x14ac:dyDescent="0.35">
      <c r="B3942" t="s">
        <v>385</v>
      </c>
      <c r="C3942" t="s">
        <v>200</v>
      </c>
      <c r="D3942" t="str">
        <f>Table19[[#This Row],[Asset Class]] &amp; " - " &amp; Table19[[#This Row],[Class Description]]</f>
        <v>PMP - Pump</v>
      </c>
      <c r="E3942" t="s">
        <v>9708</v>
      </c>
      <c r="F3942" t="s">
        <v>9709</v>
      </c>
      <c r="G3942" t="str">
        <f>Table19[[#This Row],[Closing Code]] &amp; " - " &amp; Table19[[#This Row],[Closing Code Description]]</f>
        <v>EXLOAD - Excessive Load</v>
      </c>
      <c r="H3942" t="s">
        <v>8878</v>
      </c>
      <c r="I3942" t="s">
        <v>53</v>
      </c>
    </row>
    <row r="3943" spans="2:9" x14ac:dyDescent="0.35">
      <c r="B3943" t="s">
        <v>385</v>
      </c>
      <c r="C3943" t="s">
        <v>200</v>
      </c>
      <c r="D3943" t="str">
        <f>Table19[[#This Row],[Asset Class]] &amp; " - " &amp; Table19[[#This Row],[Class Description]]</f>
        <v>PMP - Pump</v>
      </c>
      <c r="E3943" t="s">
        <v>9712</v>
      </c>
      <c r="F3943" t="s">
        <v>9713</v>
      </c>
      <c r="G3943" t="str">
        <f>Table19[[#This Row],[Closing Code]] &amp; " - " &amp; Table19[[#This Row],[Closing Code Description]]</f>
        <v>INSLUBR - Insufficient Lubrication</v>
      </c>
      <c r="H3943" t="s">
        <v>8878</v>
      </c>
      <c r="I3943" t="s">
        <v>53</v>
      </c>
    </row>
    <row r="3944" spans="2:9" x14ac:dyDescent="0.35">
      <c r="B3944" t="s">
        <v>385</v>
      </c>
      <c r="C3944" t="s">
        <v>200</v>
      </c>
      <c r="D3944" t="str">
        <f>Table19[[#This Row],[Asset Class]] &amp; " - " &amp; Table19[[#This Row],[Class Description]]</f>
        <v>PMP - Pump</v>
      </c>
      <c r="E3944" t="s">
        <v>9716</v>
      </c>
      <c r="F3944" t="s">
        <v>9717</v>
      </c>
      <c r="G3944" t="str">
        <f>Table19[[#This Row],[Closing Code]] &amp; " - " &amp; Table19[[#This Row],[Closing Code Description]]</f>
        <v>MISSCMP - Loose/ Missing Component</v>
      </c>
      <c r="H3944" t="s">
        <v>8878</v>
      </c>
      <c r="I3944" t="s">
        <v>53</v>
      </c>
    </row>
    <row r="3945" spans="2:9" x14ac:dyDescent="0.35">
      <c r="B3945" t="s">
        <v>385</v>
      </c>
      <c r="C3945" t="s">
        <v>200</v>
      </c>
      <c r="D3945" t="str">
        <f>Table19[[#This Row],[Asset Class]] &amp; " - " &amp; Table19[[#This Row],[Class Description]]</f>
        <v>PMP - Pump</v>
      </c>
      <c r="E3945" t="s">
        <v>9718</v>
      </c>
      <c r="F3945" t="s">
        <v>9719</v>
      </c>
      <c r="G3945" t="str">
        <f>Table19[[#This Row],[Closing Code]] &amp; " - " &amp; Table19[[#This Row],[Closing Code Description]]</f>
        <v>NRMWEAR - Normal Wear</v>
      </c>
      <c r="H3945" t="s">
        <v>8878</v>
      </c>
      <c r="I3945" t="s">
        <v>53</v>
      </c>
    </row>
    <row r="3946" spans="2:9" x14ac:dyDescent="0.35">
      <c r="B3946" t="s">
        <v>385</v>
      </c>
      <c r="C3946" t="s">
        <v>200</v>
      </c>
      <c r="D3946" t="str">
        <f>Table19[[#This Row],[Asset Class]] &amp; " - " &amp; Table19[[#This Row],[Class Description]]</f>
        <v>PMP - Pump</v>
      </c>
      <c r="E3946" t="s">
        <v>9722</v>
      </c>
      <c r="F3946" t="s">
        <v>9723</v>
      </c>
      <c r="G3946" t="str">
        <f>Table19[[#This Row],[Closing Code]] &amp; " - " &amp; Table19[[#This Row],[Closing Code Description]]</f>
        <v>PRINSTAL - Poor Installation</v>
      </c>
      <c r="H3946" t="s">
        <v>8878</v>
      </c>
      <c r="I3946" t="s">
        <v>53</v>
      </c>
    </row>
    <row r="3947" spans="2:9" x14ac:dyDescent="0.35">
      <c r="B3947" t="s">
        <v>385</v>
      </c>
      <c r="C3947" t="s">
        <v>200</v>
      </c>
      <c r="D3947" t="str">
        <f>Table19[[#This Row],[Asset Class]] &amp; " - " &amp; Table19[[#This Row],[Class Description]]</f>
        <v>PMP - Pump</v>
      </c>
      <c r="E3947" t="s">
        <v>9726</v>
      </c>
      <c r="F3947" t="s">
        <v>9727</v>
      </c>
      <c r="G3947" t="str">
        <f>Table19[[#This Row],[Closing Code]] &amp; " - " &amp; Table19[[#This Row],[Closing Code Description]]</f>
        <v>UTLFAIL - Utility Failure</v>
      </c>
      <c r="H3947" t="s">
        <v>8878</v>
      </c>
      <c r="I3947" t="s">
        <v>53</v>
      </c>
    </row>
    <row r="3948" spans="2:9" x14ac:dyDescent="0.35">
      <c r="B3948" t="s">
        <v>385</v>
      </c>
      <c r="C3948" t="s">
        <v>200</v>
      </c>
      <c r="D3948" t="str">
        <f>Table19[[#This Row],[Asset Class]] &amp; " - " &amp; Table19[[#This Row],[Class Description]]</f>
        <v>PMP - Pump</v>
      </c>
      <c r="E3948" t="s">
        <v>9730</v>
      </c>
      <c r="F3948" t="s">
        <v>9731</v>
      </c>
      <c r="G3948" t="str">
        <f>Table19[[#This Row],[Closing Code]] &amp; " - " &amp; Table19[[#This Row],[Closing Code Description]]</f>
        <v>WORNCMPT - Defective/ Worn Component</v>
      </c>
      <c r="H3948" t="s">
        <v>8878</v>
      </c>
      <c r="I3948" t="s">
        <v>53</v>
      </c>
    </row>
    <row r="3949" spans="2:9" x14ac:dyDescent="0.35">
      <c r="B3949" t="s">
        <v>385</v>
      </c>
      <c r="C3949" t="s">
        <v>200</v>
      </c>
      <c r="D3949" t="str">
        <f>Table19[[#This Row],[Asset Class]] &amp; " - " &amp; Table19[[#This Row],[Class Description]]</f>
        <v>PMP - Pump</v>
      </c>
      <c r="E3949" t="s">
        <v>9732</v>
      </c>
      <c r="F3949" t="s">
        <v>9733</v>
      </c>
      <c r="G3949" t="str">
        <f>Table19[[#This Row],[Closing Code]] &amp; " - " &amp; Table19[[#This Row],[Closing Code Description]]</f>
        <v>ADJUSTD - Adjusted</v>
      </c>
      <c r="H3949" t="s">
        <v>8896</v>
      </c>
      <c r="I3949" t="s">
        <v>53</v>
      </c>
    </row>
    <row r="3950" spans="2:9" x14ac:dyDescent="0.35">
      <c r="B3950" t="s">
        <v>385</v>
      </c>
      <c r="C3950" t="s">
        <v>200</v>
      </c>
      <c r="D3950" t="str">
        <f>Table19[[#This Row],[Asset Class]] &amp; " - " &amp; Table19[[#This Row],[Class Description]]</f>
        <v>PMP - Pump</v>
      </c>
      <c r="E3950" t="s">
        <v>9772</v>
      </c>
      <c r="F3950" t="s">
        <v>9773</v>
      </c>
      <c r="G3950" t="str">
        <f>Table19[[#This Row],[Closing Code]] &amp; " - " &amp; Table19[[#This Row],[Closing Code Description]]</f>
        <v>CALLCNTR - Call Contractor</v>
      </c>
      <c r="H3950" t="s">
        <v>8896</v>
      </c>
      <c r="I3950" t="s">
        <v>53</v>
      </c>
    </row>
    <row r="3951" spans="2:9" x14ac:dyDescent="0.35">
      <c r="B3951" t="s">
        <v>385</v>
      </c>
      <c r="C3951" t="s">
        <v>200</v>
      </c>
      <c r="D3951" t="str">
        <f>Table19[[#This Row],[Asset Class]] &amp; " - " &amp; Table19[[#This Row],[Class Description]]</f>
        <v>PMP - Pump</v>
      </c>
      <c r="E3951" t="s">
        <v>9736</v>
      </c>
      <c r="F3951" t="s">
        <v>9737</v>
      </c>
      <c r="G3951" t="str">
        <f>Table19[[#This Row],[Closing Code]] &amp; " - " &amp; Table19[[#This Row],[Closing Code Description]]</f>
        <v>DECONTME - Decontaminate</v>
      </c>
      <c r="H3951" t="s">
        <v>8896</v>
      </c>
      <c r="I3951" t="s">
        <v>53</v>
      </c>
    </row>
    <row r="3952" spans="2:9" x14ac:dyDescent="0.35">
      <c r="B3952" t="s">
        <v>385</v>
      </c>
      <c r="C3952" t="s">
        <v>200</v>
      </c>
      <c r="D3952" t="str">
        <f>Table19[[#This Row],[Asset Class]] &amp; " - " &amp; Table19[[#This Row],[Class Description]]</f>
        <v>PMP - Pump</v>
      </c>
      <c r="E3952" t="s">
        <v>9740</v>
      </c>
      <c r="F3952" t="s">
        <v>9741</v>
      </c>
      <c r="G3952" t="str">
        <f>Table19[[#This Row],[Closing Code]] &amp; " - " &amp; Table19[[#This Row],[Closing Code Description]]</f>
        <v>LUBRCTE - Lubricate</v>
      </c>
      <c r="H3952" t="s">
        <v>8896</v>
      </c>
      <c r="I3952" t="s">
        <v>53</v>
      </c>
    </row>
    <row r="3953" spans="2:9" x14ac:dyDescent="0.35">
      <c r="B3953" t="s">
        <v>385</v>
      </c>
      <c r="C3953" t="s">
        <v>200</v>
      </c>
      <c r="D3953" t="str">
        <f>Table19[[#This Row],[Asset Class]] &amp; " - " &amp; Table19[[#This Row],[Class Description]]</f>
        <v>PMP - Pump</v>
      </c>
      <c r="E3953" t="s">
        <v>9774</v>
      </c>
      <c r="F3953" t="s">
        <v>9775</v>
      </c>
      <c r="G3953" t="str">
        <f>Table19[[#This Row],[Closing Code]] &amp; " - " &amp; Table19[[#This Row],[Closing Code Description]]</f>
        <v>REPAIR - Repair</v>
      </c>
      <c r="H3953" t="s">
        <v>8896</v>
      </c>
      <c r="I3953" t="s">
        <v>53</v>
      </c>
    </row>
    <row r="3954" spans="2:9" x14ac:dyDescent="0.35">
      <c r="B3954" t="s">
        <v>385</v>
      </c>
      <c r="C3954" t="s">
        <v>200</v>
      </c>
      <c r="D3954" t="str">
        <f>Table19[[#This Row],[Asset Class]] &amp; " - " &amp; Table19[[#This Row],[Class Description]]</f>
        <v>PMP - Pump</v>
      </c>
      <c r="E3954" t="s">
        <v>9776</v>
      </c>
      <c r="F3954" t="s">
        <v>9777</v>
      </c>
      <c r="G3954" t="str">
        <f>Table19[[#This Row],[Closing Code]] &amp; " - " &amp; Table19[[#This Row],[Closing Code Description]]</f>
        <v>REPLACE - Replace</v>
      </c>
      <c r="H3954" t="s">
        <v>8896</v>
      </c>
      <c r="I3954" t="s">
        <v>53</v>
      </c>
    </row>
    <row r="3955" spans="2:9" x14ac:dyDescent="0.35">
      <c r="B3955" t="s">
        <v>385</v>
      </c>
      <c r="C3955" t="s">
        <v>200</v>
      </c>
      <c r="D3955" t="str">
        <f>Table19[[#This Row],[Asset Class]] &amp; " - " &amp; Table19[[#This Row],[Class Description]]</f>
        <v>PMP - Pump</v>
      </c>
      <c r="E3955" t="s">
        <v>9754</v>
      </c>
      <c r="F3955" t="s">
        <v>9755</v>
      </c>
      <c r="G3955" t="str">
        <f>Table19[[#This Row],[Closing Code]] &amp; " - " &amp; Table19[[#This Row],[Closing Code Description]]</f>
        <v>UPGRADES - Upgrade</v>
      </c>
      <c r="H3955" t="s">
        <v>8896</v>
      </c>
      <c r="I3955" t="s">
        <v>53</v>
      </c>
    </row>
    <row r="3956" spans="2:9" x14ac:dyDescent="0.35">
      <c r="B3956" t="s">
        <v>305</v>
      </c>
      <c r="C3956" t="s">
        <v>103</v>
      </c>
      <c r="D3956" t="str">
        <f>Table19[[#This Row],[Asset Class]] &amp; " - " &amp; Table19[[#This Row],[Class Description]]</f>
        <v>PRPTWLL - Parapet Wall</v>
      </c>
      <c r="E3956" t="s">
        <v>9672</v>
      </c>
      <c r="F3956" t="s">
        <v>9673</v>
      </c>
      <c r="G3956" t="str">
        <f>Table19[[#This Row],[Closing Code]] &amp; " - " &amp; Table19[[#This Row],[Closing Code Description]]</f>
        <v>ABNTEMP - Abnormal Temperature</v>
      </c>
      <c r="H3956" t="s">
        <v>8863</v>
      </c>
      <c r="I3956" t="s">
        <v>53</v>
      </c>
    </row>
    <row r="3957" spans="2:9" x14ac:dyDescent="0.35">
      <c r="B3957" t="s">
        <v>305</v>
      </c>
      <c r="C3957" t="s">
        <v>103</v>
      </c>
      <c r="D3957" t="str">
        <f>Table19[[#This Row],[Asset Class]] &amp; " - " &amp; Table19[[#This Row],[Class Description]]</f>
        <v>PRPTWLL - Parapet Wall</v>
      </c>
      <c r="E3957" t="s">
        <v>9674</v>
      </c>
      <c r="F3957" t="s">
        <v>9675</v>
      </c>
      <c r="G3957" t="str">
        <f>Table19[[#This Row],[Closing Code]] &amp; " - " &amp; Table19[[#This Row],[Closing Code Description]]</f>
        <v>CORROS - Corrosion</v>
      </c>
      <c r="H3957" t="s">
        <v>8863</v>
      </c>
      <c r="I3957" t="s">
        <v>53</v>
      </c>
    </row>
    <row r="3958" spans="2:9" x14ac:dyDescent="0.35">
      <c r="B3958" t="s">
        <v>305</v>
      </c>
      <c r="C3958" t="s">
        <v>103</v>
      </c>
      <c r="D3958" t="str">
        <f>Table19[[#This Row],[Asset Class]] &amp; " - " &amp; Table19[[#This Row],[Class Description]]</f>
        <v>PRPTWLL - Parapet Wall</v>
      </c>
      <c r="E3958" t="s">
        <v>9676</v>
      </c>
      <c r="F3958" t="s">
        <v>9677</v>
      </c>
      <c r="G3958" t="str">
        <f>Table19[[#This Row],[Closing Code]] &amp; " - " &amp; Table19[[#This Row],[Closing Code Description]]</f>
        <v>ELECTRIP - Electrical Trip Out</v>
      </c>
      <c r="H3958" t="s">
        <v>8863</v>
      </c>
      <c r="I3958" t="s">
        <v>53</v>
      </c>
    </row>
    <row r="3959" spans="2:9" x14ac:dyDescent="0.35">
      <c r="B3959" t="s">
        <v>305</v>
      </c>
      <c r="C3959" t="s">
        <v>103</v>
      </c>
      <c r="D3959" t="str">
        <f>Table19[[#This Row],[Asset Class]] &amp; " - " &amp; Table19[[#This Row],[Class Description]]</f>
        <v>PRPTWLL - Parapet Wall</v>
      </c>
      <c r="E3959" t="s">
        <v>9678</v>
      </c>
      <c r="F3959" t="s">
        <v>9679</v>
      </c>
      <c r="G3959" t="str">
        <f>Table19[[#This Row],[Closing Code]] &amp; " - " &amp; Table19[[#This Row],[Closing Code Description]]</f>
        <v>EXNOISE - Excessive Noise</v>
      </c>
      <c r="H3959" t="s">
        <v>8863</v>
      </c>
      <c r="I3959" t="s">
        <v>53</v>
      </c>
    </row>
    <row r="3960" spans="2:9" x14ac:dyDescent="0.35">
      <c r="B3960" t="s">
        <v>305</v>
      </c>
      <c r="C3960" t="s">
        <v>103</v>
      </c>
      <c r="D3960" t="str">
        <f>Table19[[#This Row],[Asset Class]] &amp; " - " &amp; Table19[[#This Row],[Class Description]]</f>
        <v>PRPTWLL - Parapet Wall</v>
      </c>
      <c r="E3960" t="s">
        <v>9680</v>
      </c>
      <c r="F3960" t="s">
        <v>9681</v>
      </c>
      <c r="G3960" t="str">
        <f>Table19[[#This Row],[Closing Code]] &amp; " - " &amp; Table19[[#This Row],[Closing Code Description]]</f>
        <v>EXVIBRTN - Excessive Vibration</v>
      </c>
      <c r="H3960" t="s">
        <v>8863</v>
      </c>
      <c r="I3960" t="s">
        <v>53</v>
      </c>
    </row>
    <row r="3961" spans="2:9" x14ac:dyDescent="0.35">
      <c r="B3961" t="s">
        <v>305</v>
      </c>
      <c r="C3961" t="s">
        <v>103</v>
      </c>
      <c r="D3961" t="str">
        <f>Table19[[#This Row],[Asset Class]] &amp; " - " &amp; Table19[[#This Row],[Class Description]]</f>
        <v>PRPTWLL - Parapet Wall</v>
      </c>
      <c r="E3961" t="s">
        <v>9682</v>
      </c>
      <c r="F3961" t="s">
        <v>9683</v>
      </c>
      <c r="G3961" t="str">
        <f>Table19[[#This Row],[Closing Code]] &amp; " - " &amp; Table19[[#This Row],[Closing Code Description]]</f>
        <v>JAMMEDEQ - Jammed Equipment</v>
      </c>
      <c r="H3961" t="s">
        <v>8863</v>
      </c>
      <c r="I3961" t="s">
        <v>53</v>
      </c>
    </row>
    <row r="3962" spans="2:9" x14ac:dyDescent="0.35">
      <c r="B3962" t="s">
        <v>305</v>
      </c>
      <c r="C3962" t="s">
        <v>103</v>
      </c>
      <c r="D3962" t="str">
        <f>Table19[[#This Row],[Asset Class]] &amp; " - " &amp; Table19[[#This Row],[Class Description]]</f>
        <v>PRPTWLL - Parapet Wall</v>
      </c>
      <c r="E3962" t="s">
        <v>9684</v>
      </c>
      <c r="F3962" t="s">
        <v>9685</v>
      </c>
      <c r="G3962" t="str">
        <f>Table19[[#This Row],[Closing Code]] &amp; " - " &amp; Table19[[#This Row],[Closing Code Description]]</f>
        <v>LEAKING - Leaking</v>
      </c>
      <c r="H3962" t="s">
        <v>8863</v>
      </c>
      <c r="I3962" t="s">
        <v>53</v>
      </c>
    </row>
    <row r="3963" spans="2:9" x14ac:dyDescent="0.35">
      <c r="B3963" t="s">
        <v>305</v>
      </c>
      <c r="C3963" t="s">
        <v>103</v>
      </c>
      <c r="D3963" t="str">
        <f>Table19[[#This Row],[Asset Class]] &amp; " - " &amp; Table19[[#This Row],[Class Description]]</f>
        <v>PRPTWLL - Parapet Wall</v>
      </c>
      <c r="E3963" t="s">
        <v>9686</v>
      </c>
      <c r="F3963" t="s">
        <v>9687</v>
      </c>
      <c r="G3963" t="str">
        <f>Table19[[#This Row],[Closing Code]] &amp; " - " &amp; Table19[[#This Row],[Closing Code Description]]</f>
        <v>LOWPERF - Low Performance</v>
      </c>
      <c r="H3963" t="s">
        <v>8863</v>
      </c>
      <c r="I3963" t="s">
        <v>53</v>
      </c>
    </row>
    <row r="3964" spans="2:9" x14ac:dyDescent="0.35">
      <c r="B3964" t="s">
        <v>305</v>
      </c>
      <c r="C3964" t="s">
        <v>103</v>
      </c>
      <c r="D3964" t="str">
        <f>Table19[[#This Row],[Asset Class]] &amp; " - " &amp; Table19[[#This Row],[Class Description]]</f>
        <v>PRPTWLL - Parapet Wall</v>
      </c>
      <c r="E3964" t="s">
        <v>9688</v>
      </c>
      <c r="F3964" t="s">
        <v>9689</v>
      </c>
      <c r="G3964" t="str">
        <f>Table19[[#This Row],[Closing Code]] &amp; " - " &amp; Table19[[#This Row],[Closing Code Description]]</f>
        <v>NONOPER - Non-Operational</v>
      </c>
      <c r="H3964" t="s">
        <v>8863</v>
      </c>
      <c r="I3964" t="s">
        <v>53</v>
      </c>
    </row>
    <row r="3965" spans="2:9" x14ac:dyDescent="0.35">
      <c r="B3965" t="s">
        <v>305</v>
      </c>
      <c r="C3965" t="s">
        <v>103</v>
      </c>
      <c r="D3965" t="str">
        <f>Table19[[#This Row],[Asset Class]] &amp; " - " &amp; Table19[[#This Row],[Class Description]]</f>
        <v>PRPTWLL - Parapet Wall</v>
      </c>
      <c r="E3965" t="s">
        <v>9690</v>
      </c>
      <c r="F3965" t="s">
        <v>9691</v>
      </c>
      <c r="G3965" t="str">
        <f>Table19[[#This Row],[Closing Code]] &amp; " - " &amp; Table19[[#This Row],[Closing Code Description]]</f>
        <v>PHYDMGE - Physical Damage</v>
      </c>
      <c r="H3965" t="s">
        <v>8863</v>
      </c>
      <c r="I3965" t="s">
        <v>53</v>
      </c>
    </row>
    <row r="3966" spans="2:9" x14ac:dyDescent="0.35">
      <c r="B3966" t="s">
        <v>305</v>
      </c>
      <c r="C3966" t="s">
        <v>103</v>
      </c>
      <c r="D3966" t="str">
        <f>Table19[[#This Row],[Asset Class]] &amp; " - " &amp; Table19[[#This Row],[Class Description]]</f>
        <v>PRPTWLL - Parapet Wall</v>
      </c>
      <c r="E3966" t="s">
        <v>9692</v>
      </c>
      <c r="F3966" t="s">
        <v>9693</v>
      </c>
      <c r="G3966" t="str">
        <f>Table19[[#This Row],[Closing Code]] &amp; " - " &amp; Table19[[#This Row],[Closing Code Description]]</f>
        <v>UNSMELL - Unusual Smell</v>
      </c>
      <c r="H3966" t="s">
        <v>8863</v>
      </c>
      <c r="I3966" t="s">
        <v>53</v>
      </c>
    </row>
    <row r="3967" spans="2:9" x14ac:dyDescent="0.35">
      <c r="B3967" t="s">
        <v>305</v>
      </c>
      <c r="C3967" t="s">
        <v>103</v>
      </c>
      <c r="D3967" t="str">
        <f>Table19[[#This Row],[Asset Class]] &amp; " - " &amp; Table19[[#This Row],[Class Description]]</f>
        <v>PRPTWLL - Parapet Wall</v>
      </c>
      <c r="E3967" t="s">
        <v>9694</v>
      </c>
      <c r="F3967" t="s">
        <v>9695</v>
      </c>
      <c r="G3967" t="str">
        <f>Table19[[#This Row],[Closing Code]] &amp; " - " &amp; Table19[[#This Row],[Closing Code Description]]</f>
        <v>UNSMOKE - Unusual Smoke</v>
      </c>
      <c r="H3967" t="s">
        <v>8863</v>
      </c>
      <c r="I3967" t="s">
        <v>53</v>
      </c>
    </row>
    <row r="3968" spans="2:9" x14ac:dyDescent="0.35">
      <c r="B3968" t="s">
        <v>305</v>
      </c>
      <c r="C3968" t="s">
        <v>103</v>
      </c>
      <c r="D3968" t="str">
        <f>Table19[[#This Row],[Asset Class]] &amp; " - " &amp; Table19[[#This Row],[Class Description]]</f>
        <v>PRPTWLL - Parapet Wall</v>
      </c>
      <c r="E3968" t="s">
        <v>10880</v>
      </c>
      <c r="F3968" t="s">
        <v>10881</v>
      </c>
      <c r="G3968" t="str">
        <f>Table19[[#This Row],[Closing Code]] &amp; " - " &amp; Table19[[#This Row],[Closing Code Description]]</f>
        <v>PRWLDET - Parapet Wall deteriorated</v>
      </c>
      <c r="H3968" t="s">
        <v>8876</v>
      </c>
      <c r="I3968" t="s">
        <v>53</v>
      </c>
    </row>
    <row r="3969" spans="2:9" x14ac:dyDescent="0.35">
      <c r="B3969" t="s">
        <v>305</v>
      </c>
      <c r="C3969" t="s">
        <v>103</v>
      </c>
      <c r="D3969" t="str">
        <f>Table19[[#This Row],[Asset Class]] &amp; " - " &amp; Table19[[#This Row],[Class Description]]</f>
        <v>PRPTWLL - Parapet Wall</v>
      </c>
      <c r="E3969" t="s">
        <v>10882</v>
      </c>
      <c r="F3969" t="s">
        <v>10883</v>
      </c>
      <c r="G3969" t="str">
        <f>Table19[[#This Row],[Closing Code]] &amp; " - " &amp; Table19[[#This Row],[Closing Code Description]]</f>
        <v>RPRWLDET - Rooftop parapet wall deteriorated</v>
      </c>
      <c r="H3969" t="s">
        <v>8876</v>
      </c>
      <c r="I3969" t="s">
        <v>53</v>
      </c>
    </row>
    <row r="3970" spans="2:9" x14ac:dyDescent="0.35">
      <c r="B3970" t="s">
        <v>305</v>
      </c>
      <c r="C3970" t="s">
        <v>103</v>
      </c>
      <c r="D3970" t="str">
        <f>Table19[[#This Row],[Asset Class]] &amp; " - " &amp; Table19[[#This Row],[Class Description]]</f>
        <v>PRPTWLL - Parapet Wall</v>
      </c>
      <c r="E3970" t="s">
        <v>9698</v>
      </c>
      <c r="F3970" t="s">
        <v>9699</v>
      </c>
      <c r="G3970" t="str">
        <f>Table19[[#This Row],[Closing Code]] &amp; " - " &amp; Table19[[#This Row],[Closing Code Description]]</f>
        <v>ACCIDENT - Accident</v>
      </c>
      <c r="H3970" t="s">
        <v>8878</v>
      </c>
      <c r="I3970" t="s">
        <v>53</v>
      </c>
    </row>
    <row r="3971" spans="2:9" x14ac:dyDescent="0.35">
      <c r="B3971" t="s">
        <v>305</v>
      </c>
      <c r="C3971" t="s">
        <v>103</v>
      </c>
      <c r="D3971" t="str">
        <f>Table19[[#This Row],[Asset Class]] &amp; " - " &amp; Table19[[#This Row],[Class Description]]</f>
        <v>PRPTWLL - Parapet Wall</v>
      </c>
      <c r="E3971" t="s">
        <v>9700</v>
      </c>
      <c r="F3971" t="s">
        <v>9701</v>
      </c>
      <c r="G3971" t="str">
        <f>Table19[[#This Row],[Closing Code]] &amp; " - " &amp; Table19[[#This Row],[Closing Code Description]]</f>
        <v>ACCWEAR - Accelerated Wear</v>
      </c>
      <c r="H3971" t="s">
        <v>8878</v>
      </c>
      <c r="I3971" t="s">
        <v>53</v>
      </c>
    </row>
    <row r="3972" spans="2:9" x14ac:dyDescent="0.35">
      <c r="B3972" t="s">
        <v>305</v>
      </c>
      <c r="C3972" t="s">
        <v>103</v>
      </c>
      <c r="D3972" t="str">
        <f>Table19[[#This Row],[Asset Class]] &amp; " - " &amp; Table19[[#This Row],[Class Description]]</f>
        <v>PRPTWLL - Parapet Wall</v>
      </c>
      <c r="E3972" t="s">
        <v>9702</v>
      </c>
      <c r="F3972" t="s">
        <v>9703</v>
      </c>
      <c r="G3972" t="str">
        <f>Table19[[#This Row],[Closing Code]] &amp; " - " &amp; Table19[[#This Row],[Closing Code Description]]</f>
        <v>ACTGOD - Weather condition/Forces of nature or Act of God</v>
      </c>
      <c r="H3972" t="s">
        <v>8878</v>
      </c>
      <c r="I3972" t="s">
        <v>53</v>
      </c>
    </row>
    <row r="3973" spans="2:9" x14ac:dyDescent="0.35">
      <c r="B3973" t="s">
        <v>305</v>
      </c>
      <c r="C3973" t="s">
        <v>103</v>
      </c>
      <c r="D3973" t="str">
        <f>Table19[[#This Row],[Asset Class]] &amp; " - " &amp; Table19[[#This Row],[Class Description]]</f>
        <v>PRPTWLL - Parapet Wall</v>
      </c>
      <c r="E3973" t="s">
        <v>9704</v>
      </c>
      <c r="F3973" t="s">
        <v>9705</v>
      </c>
      <c r="G3973" t="str">
        <f>Table19[[#This Row],[Closing Code]] &amp; " - " &amp; Table19[[#This Row],[Closing Code Description]]</f>
        <v>CONTAM - Contamination</v>
      </c>
      <c r="H3973" t="s">
        <v>8878</v>
      </c>
      <c r="I3973" t="s">
        <v>53</v>
      </c>
    </row>
    <row r="3974" spans="2:9" x14ac:dyDescent="0.35">
      <c r="B3974" t="s">
        <v>305</v>
      </c>
      <c r="C3974" t="s">
        <v>103</v>
      </c>
      <c r="D3974" t="str">
        <f>Table19[[#This Row],[Asset Class]] &amp; " - " &amp; Table19[[#This Row],[Class Description]]</f>
        <v>PRPTWLL - Parapet Wall</v>
      </c>
      <c r="E3974" t="s">
        <v>9706</v>
      </c>
      <c r="F3974" t="s">
        <v>9707</v>
      </c>
      <c r="G3974" t="str">
        <f>Table19[[#This Row],[Closing Code]] &amp; " - " &amp; Table19[[#This Row],[Closing Code Description]]</f>
        <v>DEFASSET - Defective Asset</v>
      </c>
      <c r="H3974" t="s">
        <v>8878</v>
      </c>
      <c r="I3974" t="s">
        <v>53</v>
      </c>
    </row>
    <row r="3975" spans="2:9" x14ac:dyDescent="0.35">
      <c r="B3975" t="s">
        <v>305</v>
      </c>
      <c r="C3975" t="s">
        <v>103</v>
      </c>
      <c r="D3975" t="str">
        <f>Table19[[#This Row],[Asset Class]] &amp; " - " &amp; Table19[[#This Row],[Class Description]]</f>
        <v>PRPTWLL - Parapet Wall</v>
      </c>
      <c r="E3975" t="s">
        <v>9708</v>
      </c>
      <c r="F3975" t="s">
        <v>9709</v>
      </c>
      <c r="G3975" t="str">
        <f>Table19[[#This Row],[Closing Code]] &amp; " - " &amp; Table19[[#This Row],[Closing Code Description]]</f>
        <v>EXLOAD - Excessive Load</v>
      </c>
      <c r="H3975" t="s">
        <v>8878</v>
      </c>
      <c r="I3975" t="s">
        <v>53</v>
      </c>
    </row>
    <row r="3976" spans="2:9" x14ac:dyDescent="0.35">
      <c r="B3976" t="s">
        <v>305</v>
      </c>
      <c r="C3976" t="s">
        <v>103</v>
      </c>
      <c r="D3976" t="str">
        <f>Table19[[#This Row],[Asset Class]] &amp; " - " &amp; Table19[[#This Row],[Class Description]]</f>
        <v>PRPTWLL - Parapet Wall</v>
      </c>
      <c r="E3976" t="s">
        <v>9710</v>
      </c>
      <c r="F3976" t="s">
        <v>9711</v>
      </c>
      <c r="G3976" t="str">
        <f>Table19[[#This Row],[Closing Code]] &amp; " - " &amp; Table19[[#This Row],[Closing Code Description]]</f>
        <v>IMPRMNT - Improper Maintenance</v>
      </c>
      <c r="H3976" t="s">
        <v>8878</v>
      </c>
      <c r="I3976" t="s">
        <v>53</v>
      </c>
    </row>
    <row r="3977" spans="2:9" x14ac:dyDescent="0.35">
      <c r="B3977" t="s">
        <v>305</v>
      </c>
      <c r="C3977" t="s">
        <v>103</v>
      </c>
      <c r="D3977" t="str">
        <f>Table19[[#This Row],[Asset Class]] &amp; " - " &amp; Table19[[#This Row],[Class Description]]</f>
        <v>PRPTWLL - Parapet Wall</v>
      </c>
      <c r="E3977" t="s">
        <v>9712</v>
      </c>
      <c r="F3977" t="s">
        <v>9713</v>
      </c>
      <c r="G3977" t="str">
        <f>Table19[[#This Row],[Closing Code]] &amp; " - " &amp; Table19[[#This Row],[Closing Code Description]]</f>
        <v>INSLUBR - Insufficient Lubrication</v>
      </c>
      <c r="H3977" t="s">
        <v>8878</v>
      </c>
      <c r="I3977" t="s">
        <v>53</v>
      </c>
    </row>
    <row r="3978" spans="2:9" x14ac:dyDescent="0.35">
      <c r="B3978" t="s">
        <v>305</v>
      </c>
      <c r="C3978" t="s">
        <v>103</v>
      </c>
      <c r="D3978" t="str">
        <f>Table19[[#This Row],[Asset Class]] &amp; " - " &amp; Table19[[#This Row],[Class Description]]</f>
        <v>PRPTWLL - Parapet Wall</v>
      </c>
      <c r="E3978" t="s">
        <v>9714</v>
      </c>
      <c r="F3978" t="s">
        <v>9715</v>
      </c>
      <c r="G3978" t="str">
        <f>Table19[[#This Row],[Closing Code]] &amp; " - " &amp; Table19[[#This Row],[Closing Code Description]]</f>
        <v>LACKTRN - Lack of/ Inadequate Training</v>
      </c>
      <c r="H3978" t="s">
        <v>8878</v>
      </c>
      <c r="I3978" t="s">
        <v>53</v>
      </c>
    </row>
    <row r="3979" spans="2:9" x14ac:dyDescent="0.35">
      <c r="B3979" t="s">
        <v>305</v>
      </c>
      <c r="C3979" t="s">
        <v>103</v>
      </c>
      <c r="D3979" t="str">
        <f>Table19[[#This Row],[Asset Class]] &amp; " - " &amp; Table19[[#This Row],[Class Description]]</f>
        <v>PRPTWLL - Parapet Wall</v>
      </c>
      <c r="E3979" t="s">
        <v>9716</v>
      </c>
      <c r="F3979" t="s">
        <v>9717</v>
      </c>
      <c r="G3979" t="str">
        <f>Table19[[#This Row],[Closing Code]] &amp; " - " &amp; Table19[[#This Row],[Closing Code Description]]</f>
        <v>MISSCMP - Loose/ Missing Component</v>
      </c>
      <c r="H3979" t="s">
        <v>8878</v>
      </c>
      <c r="I3979" t="s">
        <v>53</v>
      </c>
    </row>
    <row r="3980" spans="2:9" x14ac:dyDescent="0.35">
      <c r="B3980" t="s">
        <v>305</v>
      </c>
      <c r="C3980" t="s">
        <v>103</v>
      </c>
      <c r="D3980" t="str">
        <f>Table19[[#This Row],[Asset Class]] &amp; " - " &amp; Table19[[#This Row],[Class Description]]</f>
        <v>PRPTWLL - Parapet Wall</v>
      </c>
      <c r="E3980" t="s">
        <v>9718</v>
      </c>
      <c r="F3980" t="s">
        <v>9719</v>
      </c>
      <c r="G3980" t="str">
        <f>Table19[[#This Row],[Closing Code]] &amp; " - " &amp; Table19[[#This Row],[Closing Code Description]]</f>
        <v>NRMWEAR - Normal Wear</v>
      </c>
      <c r="H3980" t="s">
        <v>8878</v>
      </c>
      <c r="I3980" t="s">
        <v>53</v>
      </c>
    </row>
    <row r="3981" spans="2:9" x14ac:dyDescent="0.35">
      <c r="B3981" t="s">
        <v>305</v>
      </c>
      <c r="C3981" t="s">
        <v>103</v>
      </c>
      <c r="D3981" t="str">
        <f>Table19[[#This Row],[Asset Class]] &amp; " - " &amp; Table19[[#This Row],[Class Description]]</f>
        <v>PRPTWLL - Parapet Wall</v>
      </c>
      <c r="E3981" t="s">
        <v>9720</v>
      </c>
      <c r="F3981" t="s">
        <v>9721</v>
      </c>
      <c r="G3981" t="str">
        <f>Table19[[#This Row],[Closing Code]] &amp; " - " &amp; Table19[[#This Row],[Closing Code Description]]</f>
        <v>OTHER - Other (specify)</v>
      </c>
      <c r="H3981" t="s">
        <v>8878</v>
      </c>
      <c r="I3981" t="s">
        <v>53</v>
      </c>
    </row>
    <row r="3982" spans="2:9" x14ac:dyDescent="0.35">
      <c r="B3982" t="s">
        <v>305</v>
      </c>
      <c r="C3982" t="s">
        <v>103</v>
      </c>
      <c r="D3982" t="str">
        <f>Table19[[#This Row],[Asset Class]] &amp; " - " &amp; Table19[[#This Row],[Class Description]]</f>
        <v>PRPTWLL - Parapet Wall</v>
      </c>
      <c r="E3982" t="s">
        <v>9722</v>
      </c>
      <c r="F3982" t="s">
        <v>9723</v>
      </c>
      <c r="G3982" t="str">
        <f>Table19[[#This Row],[Closing Code]] &amp; " - " &amp; Table19[[#This Row],[Closing Code Description]]</f>
        <v>PRINSTAL - Poor Installation</v>
      </c>
      <c r="H3982" t="s">
        <v>8878</v>
      </c>
      <c r="I3982" t="s">
        <v>53</v>
      </c>
    </row>
    <row r="3983" spans="2:9" x14ac:dyDescent="0.35">
      <c r="B3983" t="s">
        <v>305</v>
      </c>
      <c r="C3983" t="s">
        <v>103</v>
      </c>
      <c r="D3983" t="str">
        <f>Table19[[#This Row],[Asset Class]] &amp; " - " &amp; Table19[[#This Row],[Class Description]]</f>
        <v>PRPTWLL - Parapet Wall</v>
      </c>
      <c r="E3983" t="s">
        <v>9724</v>
      </c>
      <c r="F3983" t="s">
        <v>9725</v>
      </c>
      <c r="G3983" t="str">
        <f>Table19[[#This Row],[Closing Code]] &amp; " - " &amp; Table19[[#This Row],[Closing Code Description]]</f>
        <v>PROCISSU - Procedure Issue</v>
      </c>
      <c r="H3983" t="s">
        <v>8878</v>
      </c>
      <c r="I3983" t="s">
        <v>53</v>
      </c>
    </row>
    <row r="3984" spans="2:9" x14ac:dyDescent="0.35">
      <c r="B3984" t="s">
        <v>305</v>
      </c>
      <c r="C3984" t="s">
        <v>103</v>
      </c>
      <c r="D3984" t="str">
        <f>Table19[[#This Row],[Asset Class]] &amp; " - " &amp; Table19[[#This Row],[Class Description]]</f>
        <v>PRPTWLL - Parapet Wall</v>
      </c>
      <c r="E3984" t="s">
        <v>9726</v>
      </c>
      <c r="F3984" t="s">
        <v>9727</v>
      </c>
      <c r="G3984" t="str">
        <f>Table19[[#This Row],[Closing Code]] &amp; " - " &amp; Table19[[#This Row],[Closing Code Description]]</f>
        <v>UTLFAIL - Utility Failure</v>
      </c>
      <c r="H3984" t="s">
        <v>8878</v>
      </c>
      <c r="I3984" t="s">
        <v>53</v>
      </c>
    </row>
    <row r="3985" spans="2:9" x14ac:dyDescent="0.35">
      <c r="B3985" t="s">
        <v>305</v>
      </c>
      <c r="C3985" t="s">
        <v>103</v>
      </c>
      <c r="D3985" t="str">
        <f>Table19[[#This Row],[Asset Class]] &amp; " - " &amp; Table19[[#This Row],[Class Description]]</f>
        <v>PRPTWLL - Parapet Wall</v>
      </c>
      <c r="E3985" t="s">
        <v>9728</v>
      </c>
      <c r="F3985" t="s">
        <v>9729</v>
      </c>
      <c r="G3985" t="str">
        <f>Table19[[#This Row],[Closing Code]] &amp; " - " &amp; Table19[[#This Row],[Closing Code Description]]</f>
        <v>VNDLSM - Vandalism</v>
      </c>
      <c r="H3985" t="s">
        <v>8878</v>
      </c>
      <c r="I3985" t="s">
        <v>53</v>
      </c>
    </row>
    <row r="3986" spans="2:9" x14ac:dyDescent="0.35">
      <c r="B3986" t="s">
        <v>305</v>
      </c>
      <c r="C3986" t="s">
        <v>103</v>
      </c>
      <c r="D3986" t="str">
        <f>Table19[[#This Row],[Asset Class]] &amp; " - " &amp; Table19[[#This Row],[Class Description]]</f>
        <v>PRPTWLL - Parapet Wall</v>
      </c>
      <c r="E3986" t="s">
        <v>9730</v>
      </c>
      <c r="F3986" t="s">
        <v>9731</v>
      </c>
      <c r="G3986" t="str">
        <f>Table19[[#This Row],[Closing Code]] &amp; " - " &amp; Table19[[#This Row],[Closing Code Description]]</f>
        <v>WORNCMPT - Defective/ Worn Component</v>
      </c>
      <c r="H3986" t="s">
        <v>8878</v>
      </c>
      <c r="I3986" t="s">
        <v>53</v>
      </c>
    </row>
    <row r="3987" spans="2:9" x14ac:dyDescent="0.35">
      <c r="B3987" t="s">
        <v>305</v>
      </c>
      <c r="C3987" t="s">
        <v>103</v>
      </c>
      <c r="D3987" t="str">
        <f>Table19[[#This Row],[Asset Class]] &amp; " - " &amp; Table19[[#This Row],[Class Description]]</f>
        <v>PRPTWLL - Parapet Wall</v>
      </c>
      <c r="E3987" t="s">
        <v>9732</v>
      </c>
      <c r="F3987" t="s">
        <v>9733</v>
      </c>
      <c r="G3987" t="str">
        <f>Table19[[#This Row],[Closing Code]] &amp; " - " &amp; Table19[[#This Row],[Closing Code Description]]</f>
        <v>ADJUSTD - Adjusted</v>
      </c>
      <c r="H3987" t="s">
        <v>8896</v>
      </c>
      <c r="I3987" t="s">
        <v>53</v>
      </c>
    </row>
    <row r="3988" spans="2:9" x14ac:dyDescent="0.35">
      <c r="B3988" t="s">
        <v>305</v>
      </c>
      <c r="C3988" t="s">
        <v>103</v>
      </c>
      <c r="D3988" t="str">
        <f>Table19[[#This Row],[Asset Class]] &amp; " - " &amp; Table19[[#This Row],[Class Description]]</f>
        <v>PRPTWLL - Parapet Wall</v>
      </c>
      <c r="E3988" t="s">
        <v>9734</v>
      </c>
      <c r="F3988" t="s">
        <v>9735</v>
      </c>
      <c r="G3988" t="str">
        <f>Table19[[#This Row],[Closing Code]] &amp; " - " &amp; Table19[[#This Row],[Closing Code Description]]</f>
        <v>DECOMM - Decommission</v>
      </c>
      <c r="H3988" t="s">
        <v>8896</v>
      </c>
      <c r="I3988" t="s">
        <v>53</v>
      </c>
    </row>
    <row r="3989" spans="2:9" x14ac:dyDescent="0.35">
      <c r="B3989" t="s">
        <v>305</v>
      </c>
      <c r="C3989" t="s">
        <v>103</v>
      </c>
      <c r="D3989" t="str">
        <f>Table19[[#This Row],[Asset Class]] &amp; " - " &amp; Table19[[#This Row],[Class Description]]</f>
        <v>PRPTWLL - Parapet Wall</v>
      </c>
      <c r="E3989" t="s">
        <v>9736</v>
      </c>
      <c r="F3989" t="s">
        <v>9737</v>
      </c>
      <c r="G3989" t="str">
        <f>Table19[[#This Row],[Closing Code]] &amp; " - " &amp; Table19[[#This Row],[Closing Code Description]]</f>
        <v>DECONTME - Decontaminate</v>
      </c>
      <c r="H3989" t="s">
        <v>8896</v>
      </c>
      <c r="I3989" t="s">
        <v>53</v>
      </c>
    </row>
    <row r="3990" spans="2:9" x14ac:dyDescent="0.35">
      <c r="B3990" t="s">
        <v>305</v>
      </c>
      <c r="C3990" t="s">
        <v>103</v>
      </c>
      <c r="D3990" t="str">
        <f>Table19[[#This Row],[Asset Class]] &amp; " - " &amp; Table19[[#This Row],[Class Description]]</f>
        <v>PRPTWLL - Parapet Wall</v>
      </c>
      <c r="E3990" t="s">
        <v>9738</v>
      </c>
      <c r="F3990" t="s">
        <v>9739</v>
      </c>
      <c r="G3990" t="str">
        <f>Table19[[#This Row],[Closing Code]] &amp; " - " &amp; Table19[[#This Row],[Closing Code Description]]</f>
        <v>DONOTHIN - Do Nothing</v>
      </c>
      <c r="H3990" t="s">
        <v>8896</v>
      </c>
      <c r="I3990" t="s">
        <v>53</v>
      </c>
    </row>
    <row r="3991" spans="2:9" x14ac:dyDescent="0.35">
      <c r="B3991" t="s">
        <v>305</v>
      </c>
      <c r="C3991" t="s">
        <v>103</v>
      </c>
      <c r="D3991" t="str">
        <f>Table19[[#This Row],[Asset Class]] &amp; " - " &amp; Table19[[#This Row],[Class Description]]</f>
        <v>PRPTWLL - Parapet Wall</v>
      </c>
      <c r="E3991" t="s">
        <v>9740</v>
      </c>
      <c r="F3991" t="s">
        <v>9741</v>
      </c>
      <c r="G3991" t="str">
        <f>Table19[[#This Row],[Closing Code]] &amp; " - " &amp; Table19[[#This Row],[Closing Code Description]]</f>
        <v>LUBRCTE - Lubricate</v>
      </c>
      <c r="H3991" t="s">
        <v>8896</v>
      </c>
      <c r="I3991" t="s">
        <v>53</v>
      </c>
    </row>
    <row r="3992" spans="2:9" x14ac:dyDescent="0.35">
      <c r="B3992" t="s">
        <v>305</v>
      </c>
      <c r="C3992" t="s">
        <v>103</v>
      </c>
      <c r="D3992" t="str">
        <f>Table19[[#This Row],[Asset Class]] &amp; " - " &amp; Table19[[#This Row],[Class Description]]</f>
        <v>PRPTWLL - Parapet Wall</v>
      </c>
      <c r="E3992" t="s">
        <v>9720</v>
      </c>
      <c r="F3992" t="s">
        <v>9721</v>
      </c>
      <c r="G3992" t="str">
        <f>Table19[[#This Row],[Closing Code]] &amp; " - " &amp; Table19[[#This Row],[Closing Code Description]]</f>
        <v>OTHER - Other (specify)</v>
      </c>
      <c r="H3992" t="s">
        <v>8896</v>
      </c>
      <c r="I3992" t="s">
        <v>53</v>
      </c>
    </row>
    <row r="3993" spans="2:9" x14ac:dyDescent="0.35">
      <c r="B3993" t="s">
        <v>305</v>
      </c>
      <c r="C3993" t="s">
        <v>103</v>
      </c>
      <c r="D3993" t="str">
        <f>Table19[[#This Row],[Asset Class]] &amp; " - " &amp; Table19[[#This Row],[Class Description]]</f>
        <v>PRPTWLL - Parapet Wall</v>
      </c>
      <c r="E3993" t="s">
        <v>9742</v>
      </c>
      <c r="F3993" t="s">
        <v>9743</v>
      </c>
      <c r="G3993" t="str">
        <f>Table19[[#This Row],[Closing Code]] &amp; " - " &amp; Table19[[#This Row],[Closing Code Description]]</f>
        <v>RECALBRT - Recalibrate</v>
      </c>
      <c r="H3993" t="s">
        <v>8896</v>
      </c>
      <c r="I3993" t="s">
        <v>53</v>
      </c>
    </row>
    <row r="3994" spans="2:9" x14ac:dyDescent="0.35">
      <c r="B3994" t="s">
        <v>305</v>
      </c>
      <c r="C3994" t="s">
        <v>103</v>
      </c>
      <c r="D3994" t="str">
        <f>Table19[[#This Row],[Asset Class]] &amp; " - " &amp; Table19[[#This Row],[Class Description]]</f>
        <v>PRPTWLL - Parapet Wall</v>
      </c>
      <c r="E3994" t="s">
        <v>9744</v>
      </c>
      <c r="F3994" t="s">
        <v>9745</v>
      </c>
      <c r="G3994" t="str">
        <f>Table19[[#This Row],[Closing Code]] &amp; " - " &amp; Table19[[#This Row],[Closing Code Description]]</f>
        <v>REMVOBT - Remove Obstruction</v>
      </c>
      <c r="H3994" t="s">
        <v>8896</v>
      </c>
      <c r="I3994" t="s">
        <v>53</v>
      </c>
    </row>
    <row r="3995" spans="2:9" x14ac:dyDescent="0.35">
      <c r="B3995" t="s">
        <v>305</v>
      </c>
      <c r="C3995" t="s">
        <v>103</v>
      </c>
      <c r="D3995" t="str">
        <f>Table19[[#This Row],[Asset Class]] &amp; " - " &amp; Table19[[#This Row],[Class Description]]</f>
        <v>PRPTWLL - Parapet Wall</v>
      </c>
      <c r="E3995" t="s">
        <v>9746</v>
      </c>
      <c r="F3995" t="s">
        <v>9747</v>
      </c>
      <c r="G3995" t="str">
        <f>Table19[[#This Row],[Closing Code]] &amp; " - " &amp; Table19[[#This Row],[Closing Code Description]]</f>
        <v>REPCMPT - Repair Component</v>
      </c>
      <c r="H3995" t="s">
        <v>8896</v>
      </c>
      <c r="I3995" t="s">
        <v>53</v>
      </c>
    </row>
    <row r="3996" spans="2:9" x14ac:dyDescent="0.35">
      <c r="B3996" t="s">
        <v>305</v>
      </c>
      <c r="C3996" t="s">
        <v>103</v>
      </c>
      <c r="D3996" t="str">
        <f>Table19[[#This Row],[Asset Class]] &amp; " - " &amp; Table19[[#This Row],[Class Description]]</f>
        <v>PRPTWLL - Parapet Wall</v>
      </c>
      <c r="E3996" t="s">
        <v>9748</v>
      </c>
      <c r="F3996" t="s">
        <v>9749</v>
      </c>
      <c r="G3996" t="str">
        <f>Table19[[#This Row],[Closing Code]] &amp; " - " &amp; Table19[[#This Row],[Closing Code Description]]</f>
        <v>REPLASS - Replace Asset</v>
      </c>
      <c r="H3996" t="s">
        <v>8896</v>
      </c>
      <c r="I3996" t="s">
        <v>53</v>
      </c>
    </row>
    <row r="3997" spans="2:9" x14ac:dyDescent="0.35">
      <c r="B3997" t="s">
        <v>305</v>
      </c>
      <c r="C3997" t="s">
        <v>103</v>
      </c>
      <c r="D3997" t="str">
        <f>Table19[[#This Row],[Asset Class]] &amp; " - " &amp; Table19[[#This Row],[Class Description]]</f>
        <v>PRPTWLL - Parapet Wall</v>
      </c>
      <c r="E3997" t="s">
        <v>9750</v>
      </c>
      <c r="F3997" t="s">
        <v>9751</v>
      </c>
      <c r="G3997" t="str">
        <f>Table19[[#This Row],[Closing Code]] &amp; " - " &amp; Table19[[#This Row],[Closing Code Description]]</f>
        <v>REPLCMPT - Replace Component</v>
      </c>
      <c r="H3997" t="s">
        <v>8896</v>
      </c>
      <c r="I3997" t="s">
        <v>53</v>
      </c>
    </row>
    <row r="3998" spans="2:9" x14ac:dyDescent="0.35">
      <c r="B3998" t="s">
        <v>305</v>
      </c>
      <c r="C3998" t="s">
        <v>103</v>
      </c>
      <c r="D3998" t="str">
        <f>Table19[[#This Row],[Asset Class]] &amp; " - " &amp; Table19[[#This Row],[Class Description]]</f>
        <v>PRPTWLL - Parapet Wall</v>
      </c>
      <c r="E3998" t="s">
        <v>9752</v>
      </c>
      <c r="F3998" t="s">
        <v>9753</v>
      </c>
      <c r="G3998" t="str">
        <f>Table19[[#This Row],[Closing Code]] &amp; " - " &amp; Table19[[#This Row],[Closing Code Description]]</f>
        <v>REPRASS - Repair Asset</v>
      </c>
      <c r="H3998" t="s">
        <v>8896</v>
      </c>
      <c r="I3998" t="s">
        <v>53</v>
      </c>
    </row>
    <row r="3999" spans="2:9" x14ac:dyDescent="0.35">
      <c r="B3999" t="s">
        <v>305</v>
      </c>
      <c r="C3999" t="s">
        <v>103</v>
      </c>
      <c r="D3999" t="str">
        <f>Table19[[#This Row],[Asset Class]] &amp; " - " &amp; Table19[[#This Row],[Class Description]]</f>
        <v>PRPTWLL - Parapet Wall</v>
      </c>
      <c r="E3999" t="s">
        <v>9754</v>
      </c>
      <c r="F3999" t="s">
        <v>9755</v>
      </c>
      <c r="G3999" t="str">
        <f>Table19[[#This Row],[Closing Code]] &amp; " - " &amp; Table19[[#This Row],[Closing Code Description]]</f>
        <v>UPGRADES - Upgrade</v>
      </c>
      <c r="H3999" t="s">
        <v>8896</v>
      </c>
      <c r="I3999" t="s">
        <v>53</v>
      </c>
    </row>
    <row r="4000" spans="2:9" x14ac:dyDescent="0.35">
      <c r="B4000" t="s">
        <v>421</v>
      </c>
      <c r="C4000" t="s">
        <v>217</v>
      </c>
      <c r="D4000" t="str">
        <f>Table19[[#This Row],[Asset Class]] &amp; " - " &amp; Table19[[#This Row],[Class Description]]</f>
        <v>PRSSRWSH - Pressure Washer</v>
      </c>
      <c r="E4000" t="s">
        <v>9672</v>
      </c>
      <c r="F4000" t="s">
        <v>9673</v>
      </c>
      <c r="G4000" t="str">
        <f>Table19[[#This Row],[Closing Code]] &amp; " - " &amp; Table19[[#This Row],[Closing Code Description]]</f>
        <v>ABNTEMP - Abnormal Temperature</v>
      </c>
      <c r="H4000" t="s">
        <v>8863</v>
      </c>
      <c r="I4000" t="s">
        <v>53</v>
      </c>
    </row>
    <row r="4001" spans="2:9" x14ac:dyDescent="0.35">
      <c r="B4001" t="s">
        <v>421</v>
      </c>
      <c r="C4001" t="s">
        <v>217</v>
      </c>
      <c r="D4001" t="str">
        <f>Table19[[#This Row],[Asset Class]] &amp; " - " &amp; Table19[[#This Row],[Class Description]]</f>
        <v>PRSSRWSH - Pressure Washer</v>
      </c>
      <c r="E4001" t="s">
        <v>9674</v>
      </c>
      <c r="F4001" t="s">
        <v>9675</v>
      </c>
      <c r="G4001" t="str">
        <f>Table19[[#This Row],[Closing Code]] &amp; " - " &amp; Table19[[#This Row],[Closing Code Description]]</f>
        <v>CORROS - Corrosion</v>
      </c>
      <c r="H4001" t="s">
        <v>8863</v>
      </c>
      <c r="I4001" t="s">
        <v>53</v>
      </c>
    </row>
    <row r="4002" spans="2:9" x14ac:dyDescent="0.35">
      <c r="B4002" t="s">
        <v>421</v>
      </c>
      <c r="C4002" t="s">
        <v>217</v>
      </c>
      <c r="D4002" t="str">
        <f>Table19[[#This Row],[Asset Class]] &amp; " - " &amp; Table19[[#This Row],[Class Description]]</f>
        <v>PRSSRWSH - Pressure Washer</v>
      </c>
      <c r="E4002" t="s">
        <v>9676</v>
      </c>
      <c r="F4002" t="s">
        <v>9677</v>
      </c>
      <c r="G4002" t="str">
        <f>Table19[[#This Row],[Closing Code]] &amp; " - " &amp; Table19[[#This Row],[Closing Code Description]]</f>
        <v>ELECTRIP - Electrical Trip Out</v>
      </c>
      <c r="H4002" t="s">
        <v>8863</v>
      </c>
      <c r="I4002" t="s">
        <v>53</v>
      </c>
    </row>
    <row r="4003" spans="2:9" x14ac:dyDescent="0.35">
      <c r="B4003" t="s">
        <v>421</v>
      </c>
      <c r="C4003" t="s">
        <v>217</v>
      </c>
      <c r="D4003" t="str">
        <f>Table19[[#This Row],[Asset Class]] &amp; " - " &amp; Table19[[#This Row],[Class Description]]</f>
        <v>PRSSRWSH - Pressure Washer</v>
      </c>
      <c r="E4003" t="s">
        <v>9678</v>
      </c>
      <c r="F4003" t="s">
        <v>9679</v>
      </c>
      <c r="G4003" t="str">
        <f>Table19[[#This Row],[Closing Code]] &amp; " - " &amp; Table19[[#This Row],[Closing Code Description]]</f>
        <v>EXNOISE - Excessive Noise</v>
      </c>
      <c r="H4003" t="s">
        <v>8863</v>
      </c>
      <c r="I4003" t="s">
        <v>53</v>
      </c>
    </row>
    <row r="4004" spans="2:9" x14ac:dyDescent="0.35">
      <c r="B4004" t="s">
        <v>421</v>
      </c>
      <c r="C4004" t="s">
        <v>217</v>
      </c>
      <c r="D4004" t="str">
        <f>Table19[[#This Row],[Asset Class]] &amp; " - " &amp; Table19[[#This Row],[Class Description]]</f>
        <v>PRSSRWSH - Pressure Washer</v>
      </c>
      <c r="E4004" t="s">
        <v>9680</v>
      </c>
      <c r="F4004" t="s">
        <v>9681</v>
      </c>
      <c r="G4004" t="str">
        <f>Table19[[#This Row],[Closing Code]] &amp; " - " &amp; Table19[[#This Row],[Closing Code Description]]</f>
        <v>EXVIBRTN - Excessive Vibration</v>
      </c>
      <c r="H4004" t="s">
        <v>8863</v>
      </c>
      <c r="I4004" t="s">
        <v>53</v>
      </c>
    </row>
    <row r="4005" spans="2:9" x14ac:dyDescent="0.35">
      <c r="B4005" t="s">
        <v>421</v>
      </c>
      <c r="C4005" t="s">
        <v>217</v>
      </c>
      <c r="D4005" t="str">
        <f>Table19[[#This Row],[Asset Class]] &amp; " - " &amp; Table19[[#This Row],[Class Description]]</f>
        <v>PRSSRWSH - Pressure Washer</v>
      </c>
      <c r="E4005" t="s">
        <v>9682</v>
      </c>
      <c r="F4005" t="s">
        <v>9683</v>
      </c>
      <c r="G4005" t="str">
        <f>Table19[[#This Row],[Closing Code]] &amp; " - " &amp; Table19[[#This Row],[Closing Code Description]]</f>
        <v>JAMMEDEQ - Jammed Equipment</v>
      </c>
      <c r="H4005" t="s">
        <v>8863</v>
      </c>
      <c r="I4005" t="s">
        <v>53</v>
      </c>
    </row>
    <row r="4006" spans="2:9" x14ac:dyDescent="0.35">
      <c r="B4006" t="s">
        <v>421</v>
      </c>
      <c r="C4006" t="s">
        <v>217</v>
      </c>
      <c r="D4006" t="str">
        <f>Table19[[#This Row],[Asset Class]] &amp; " - " &amp; Table19[[#This Row],[Class Description]]</f>
        <v>PRSSRWSH - Pressure Washer</v>
      </c>
      <c r="E4006" t="s">
        <v>9684</v>
      </c>
      <c r="F4006" t="s">
        <v>9685</v>
      </c>
      <c r="G4006" t="str">
        <f>Table19[[#This Row],[Closing Code]] &amp; " - " &amp; Table19[[#This Row],[Closing Code Description]]</f>
        <v>LEAKING - Leaking</v>
      </c>
      <c r="H4006" t="s">
        <v>8863</v>
      </c>
      <c r="I4006" t="s">
        <v>53</v>
      </c>
    </row>
    <row r="4007" spans="2:9" x14ac:dyDescent="0.35">
      <c r="B4007" t="s">
        <v>421</v>
      </c>
      <c r="C4007" t="s">
        <v>217</v>
      </c>
      <c r="D4007" t="str">
        <f>Table19[[#This Row],[Asset Class]] &amp; " - " &amp; Table19[[#This Row],[Class Description]]</f>
        <v>PRSSRWSH - Pressure Washer</v>
      </c>
      <c r="E4007" t="s">
        <v>9686</v>
      </c>
      <c r="F4007" t="s">
        <v>9687</v>
      </c>
      <c r="G4007" t="str">
        <f>Table19[[#This Row],[Closing Code]] &amp; " - " &amp; Table19[[#This Row],[Closing Code Description]]</f>
        <v>LOWPERF - Low Performance</v>
      </c>
      <c r="H4007" t="s">
        <v>8863</v>
      </c>
      <c r="I4007" t="s">
        <v>53</v>
      </c>
    </row>
    <row r="4008" spans="2:9" x14ac:dyDescent="0.35">
      <c r="B4008" t="s">
        <v>421</v>
      </c>
      <c r="C4008" t="s">
        <v>217</v>
      </c>
      <c r="D4008" t="str">
        <f>Table19[[#This Row],[Asset Class]] &amp; " - " &amp; Table19[[#This Row],[Class Description]]</f>
        <v>PRSSRWSH - Pressure Washer</v>
      </c>
      <c r="E4008" t="s">
        <v>9688</v>
      </c>
      <c r="F4008" t="s">
        <v>9689</v>
      </c>
      <c r="G4008" t="str">
        <f>Table19[[#This Row],[Closing Code]] &amp; " - " &amp; Table19[[#This Row],[Closing Code Description]]</f>
        <v>NONOPER - Non-Operational</v>
      </c>
      <c r="H4008" t="s">
        <v>8863</v>
      </c>
      <c r="I4008" t="s">
        <v>53</v>
      </c>
    </row>
    <row r="4009" spans="2:9" x14ac:dyDescent="0.35">
      <c r="B4009" t="s">
        <v>421</v>
      </c>
      <c r="C4009" t="s">
        <v>217</v>
      </c>
      <c r="D4009" t="str">
        <f>Table19[[#This Row],[Asset Class]] &amp; " - " &amp; Table19[[#This Row],[Class Description]]</f>
        <v>PRSSRWSH - Pressure Washer</v>
      </c>
      <c r="E4009" t="s">
        <v>9692</v>
      </c>
      <c r="F4009" t="s">
        <v>9693</v>
      </c>
      <c r="G4009" t="str">
        <f>Table19[[#This Row],[Closing Code]] &amp; " - " &amp; Table19[[#This Row],[Closing Code Description]]</f>
        <v>UNSMELL - Unusual Smell</v>
      </c>
      <c r="H4009" t="s">
        <v>8863</v>
      </c>
      <c r="I4009" t="s">
        <v>53</v>
      </c>
    </row>
    <row r="4010" spans="2:9" x14ac:dyDescent="0.35">
      <c r="B4010" t="s">
        <v>421</v>
      </c>
      <c r="C4010" t="s">
        <v>217</v>
      </c>
      <c r="D4010" t="str">
        <f>Table19[[#This Row],[Asset Class]] &amp; " - " &amp; Table19[[#This Row],[Class Description]]</f>
        <v>PRSSRWSH - Pressure Washer</v>
      </c>
      <c r="E4010" t="s">
        <v>9694</v>
      </c>
      <c r="F4010" t="s">
        <v>9695</v>
      </c>
      <c r="G4010" t="str">
        <f>Table19[[#This Row],[Closing Code]] &amp; " - " &amp; Table19[[#This Row],[Closing Code Description]]</f>
        <v>UNSMOKE - Unusual Smoke</v>
      </c>
      <c r="H4010" t="s">
        <v>8863</v>
      </c>
      <c r="I4010" t="s">
        <v>53</v>
      </c>
    </row>
    <row r="4011" spans="2:9" x14ac:dyDescent="0.35">
      <c r="B4011" t="s">
        <v>421</v>
      </c>
      <c r="C4011" t="s">
        <v>217</v>
      </c>
      <c r="D4011" t="str">
        <f>Table19[[#This Row],[Asset Class]] &amp; " - " &amp; Table19[[#This Row],[Class Description]]</f>
        <v>PRSSRWSH - Pressure Washer</v>
      </c>
      <c r="E4011" t="s">
        <v>9890</v>
      </c>
      <c r="F4011" t="s">
        <v>9891</v>
      </c>
      <c r="G4011" t="str">
        <f>Table19[[#This Row],[Closing Code]] &amp; " - " &amp; Table19[[#This Row],[Closing Code Description]]</f>
        <v>FUSEDEF - Blown Fuse</v>
      </c>
      <c r="H4011" t="s">
        <v>8876</v>
      </c>
      <c r="I4011" t="s">
        <v>53</v>
      </c>
    </row>
    <row r="4012" spans="2:9" x14ac:dyDescent="0.35">
      <c r="B4012" t="s">
        <v>421</v>
      </c>
      <c r="C4012" t="s">
        <v>217</v>
      </c>
      <c r="D4012" t="str">
        <f>Table19[[#This Row],[Asset Class]] &amp; " - " &amp; Table19[[#This Row],[Class Description]]</f>
        <v>PRSSRWSH - Pressure Washer</v>
      </c>
      <c r="E4012" t="s">
        <v>10884</v>
      </c>
      <c r="F4012" t="s">
        <v>10885</v>
      </c>
      <c r="G4012" t="str">
        <f>Table19[[#This Row],[Closing Code]] &amp; " - " &amp; Table19[[#This Row],[Closing Code Description]]</f>
        <v>GASBRNNO - Gas Burner Non-Operational</v>
      </c>
      <c r="H4012" t="s">
        <v>8876</v>
      </c>
      <c r="I4012" t="s">
        <v>53</v>
      </c>
    </row>
    <row r="4013" spans="2:9" x14ac:dyDescent="0.35">
      <c r="B4013" t="s">
        <v>421</v>
      </c>
      <c r="C4013" t="s">
        <v>217</v>
      </c>
      <c r="D4013" t="str">
        <f>Table19[[#This Row],[Asset Class]] &amp; " - " &amp; Table19[[#This Row],[Class Description]]</f>
        <v>PRSSRWSH - Pressure Washer</v>
      </c>
      <c r="E4013" t="s">
        <v>10886</v>
      </c>
      <c r="F4013" t="s">
        <v>10887</v>
      </c>
      <c r="G4013" t="str">
        <f>Table19[[#This Row],[Closing Code]] &amp; " - " &amp; Table19[[#This Row],[Closing Code Description]]</f>
        <v>GASSUPLY - Gas Supply</v>
      </c>
      <c r="H4013" t="s">
        <v>8876</v>
      </c>
      <c r="I4013" t="s">
        <v>53</v>
      </c>
    </row>
    <row r="4014" spans="2:9" x14ac:dyDescent="0.35">
      <c r="B4014" t="s">
        <v>421</v>
      </c>
      <c r="C4014" t="s">
        <v>217</v>
      </c>
      <c r="D4014" t="str">
        <f>Table19[[#This Row],[Asset Class]] &amp; " - " &amp; Table19[[#This Row],[Class Description]]</f>
        <v>PRSSRWSH - Pressure Washer</v>
      </c>
      <c r="E4014" t="s">
        <v>10888</v>
      </c>
      <c r="F4014" t="s">
        <v>10889</v>
      </c>
      <c r="G4014" t="str">
        <f>Table19[[#This Row],[Closing Code]] &amp; " - " &amp; Table19[[#This Row],[Closing Code Description]]</f>
        <v>GASTRNFL - Gas Train Failure</v>
      </c>
      <c r="H4014" t="s">
        <v>8876</v>
      </c>
      <c r="I4014" t="s">
        <v>53</v>
      </c>
    </row>
    <row r="4015" spans="2:9" x14ac:dyDescent="0.35">
      <c r="B4015" t="s">
        <v>421</v>
      </c>
      <c r="C4015" t="s">
        <v>217</v>
      </c>
      <c r="D4015" t="str">
        <f>Table19[[#This Row],[Asset Class]] &amp; " - " &amp; Table19[[#This Row],[Class Description]]</f>
        <v>PRSSRWSH - Pressure Washer</v>
      </c>
      <c r="E4015" t="s">
        <v>10890</v>
      </c>
      <c r="F4015" t="s">
        <v>10891</v>
      </c>
      <c r="G4015" t="str">
        <f>Table19[[#This Row],[Closing Code]] &amp; " - " &amp; Table19[[#This Row],[Closing Code Description]]</f>
        <v>HEXTUBE - Heat Exchanger Tube</v>
      </c>
      <c r="H4015" t="s">
        <v>8876</v>
      </c>
      <c r="I4015" t="s">
        <v>53</v>
      </c>
    </row>
    <row r="4016" spans="2:9" x14ac:dyDescent="0.35">
      <c r="B4016" t="s">
        <v>421</v>
      </c>
      <c r="C4016" t="s">
        <v>217</v>
      </c>
      <c r="D4016" t="str">
        <f>Table19[[#This Row],[Asset Class]] &amp; " - " &amp; Table19[[#This Row],[Class Description]]</f>
        <v>PRSSRWSH - Pressure Washer</v>
      </c>
      <c r="E4016" t="s">
        <v>10892</v>
      </c>
      <c r="F4016" t="s">
        <v>10893</v>
      </c>
      <c r="G4016" t="str">
        <f>Table19[[#This Row],[Closing Code]] &amp; " - " &amp; Table19[[#This Row],[Closing Code Description]]</f>
        <v>INFILTSC - Inlet Filter Screens Clogged</v>
      </c>
      <c r="H4016" t="s">
        <v>8876</v>
      </c>
      <c r="I4016" t="s">
        <v>53</v>
      </c>
    </row>
    <row r="4017" spans="2:9" x14ac:dyDescent="0.35">
      <c r="B4017" t="s">
        <v>421</v>
      </c>
      <c r="C4017" t="s">
        <v>217</v>
      </c>
      <c r="D4017" t="str">
        <f>Table19[[#This Row],[Asset Class]] &amp; " - " &amp; Table19[[#This Row],[Class Description]]</f>
        <v>PRSSRWSH - Pressure Washer</v>
      </c>
      <c r="E4017" t="s">
        <v>10894</v>
      </c>
      <c r="F4017" t="s">
        <v>10895</v>
      </c>
      <c r="G4017" t="str">
        <f>Table19[[#This Row],[Closing Code]] &amp; " - " &amp; Table19[[#This Row],[Closing Code Description]]</f>
        <v>JAMNOZLN - Jammed Nozzle / Lines</v>
      </c>
      <c r="H4017" t="s">
        <v>8876</v>
      </c>
      <c r="I4017" t="s">
        <v>53</v>
      </c>
    </row>
    <row r="4018" spans="2:9" x14ac:dyDescent="0.35">
      <c r="B4018" t="s">
        <v>421</v>
      </c>
      <c r="C4018" t="s">
        <v>217</v>
      </c>
      <c r="D4018" t="str">
        <f>Table19[[#This Row],[Asset Class]] &amp; " - " &amp; Table19[[#This Row],[Class Description]]</f>
        <v>PRSSRWSH - Pressure Washer</v>
      </c>
      <c r="E4018" t="s">
        <v>10896</v>
      </c>
      <c r="F4018" t="s">
        <v>10897</v>
      </c>
      <c r="G4018" t="str">
        <f>Table19[[#This Row],[Closing Code]] &amp; " - " &amp; Table19[[#This Row],[Closing Code Description]]</f>
        <v>LEAKHOSE - Leaking Hose / Lines</v>
      </c>
      <c r="H4018" t="s">
        <v>8876</v>
      </c>
      <c r="I4018" t="s">
        <v>53</v>
      </c>
    </row>
    <row r="4019" spans="2:9" x14ac:dyDescent="0.35">
      <c r="B4019" t="s">
        <v>421</v>
      </c>
      <c r="C4019" t="s">
        <v>217</v>
      </c>
      <c r="D4019" t="str">
        <f>Table19[[#This Row],[Asset Class]] &amp; " - " &amp; Table19[[#This Row],[Class Description]]</f>
        <v>PRSSRWSH - Pressure Washer</v>
      </c>
      <c r="E4019" t="s">
        <v>10639</v>
      </c>
      <c r="F4019" t="s">
        <v>10640</v>
      </c>
      <c r="G4019" t="str">
        <f>Table19[[#This Row],[Closing Code]] &amp; " - " &amp; Table19[[#This Row],[Closing Code Description]]</f>
        <v>MOTROVLD - Motor Overload</v>
      </c>
      <c r="H4019" t="s">
        <v>8876</v>
      </c>
      <c r="I4019" t="s">
        <v>53</v>
      </c>
    </row>
    <row r="4020" spans="2:9" x14ac:dyDescent="0.35">
      <c r="B4020" t="s">
        <v>421</v>
      </c>
      <c r="C4020" t="s">
        <v>217</v>
      </c>
      <c r="D4020" t="str">
        <f>Table19[[#This Row],[Asset Class]] &amp; " - " &amp; Table19[[#This Row],[Class Description]]</f>
        <v>PRSSRWSH - Pressure Washer</v>
      </c>
      <c r="E4020" t="s">
        <v>10898</v>
      </c>
      <c r="F4020" t="s">
        <v>10899</v>
      </c>
      <c r="G4020" t="str">
        <f>Table19[[#This Row],[Closing Code]] &amp; " - " &amp; Table19[[#This Row],[Closing Code Description]]</f>
        <v>PISTNVFL - Piston Valve Failure</v>
      </c>
      <c r="H4020" t="s">
        <v>8876</v>
      </c>
      <c r="I4020" t="s">
        <v>53</v>
      </c>
    </row>
    <row r="4021" spans="2:9" x14ac:dyDescent="0.35">
      <c r="B4021" t="s">
        <v>421</v>
      </c>
      <c r="C4021" t="s">
        <v>217</v>
      </c>
      <c r="D4021" t="str">
        <f>Table19[[#This Row],[Asset Class]] &amp; " - " &amp; Table19[[#This Row],[Class Description]]</f>
        <v>PRSSRWSH - Pressure Washer</v>
      </c>
      <c r="E4021" t="s">
        <v>10900</v>
      </c>
      <c r="F4021" t="s">
        <v>10901</v>
      </c>
      <c r="G4021" t="str">
        <f>Table19[[#This Row],[Closing Code]] &amp; " - " &amp; Table19[[#This Row],[Closing Code Description]]</f>
        <v>PRESSDET - Natural Deterioration of pressure washer</v>
      </c>
      <c r="H4021" t="s">
        <v>8876</v>
      </c>
      <c r="I4021" t="s">
        <v>53</v>
      </c>
    </row>
    <row r="4022" spans="2:9" x14ac:dyDescent="0.35">
      <c r="B4022" t="s">
        <v>421</v>
      </c>
      <c r="C4022" t="s">
        <v>217</v>
      </c>
      <c r="D4022" t="str">
        <f>Table19[[#This Row],[Asset Class]] &amp; " - " &amp; Table19[[#This Row],[Class Description]]</f>
        <v>PRSSRWSH - Pressure Washer</v>
      </c>
      <c r="E4022" t="s">
        <v>10902</v>
      </c>
      <c r="F4022" t="s">
        <v>10903</v>
      </c>
      <c r="G4022" t="str">
        <f>Table19[[#This Row],[Closing Code]] &amp; " - " &amp; Table19[[#This Row],[Closing Code Description]]</f>
        <v>PRESSELE - Electrical Faillure of pressure washer</v>
      </c>
      <c r="H4022" t="s">
        <v>8876</v>
      </c>
      <c r="I4022" t="s">
        <v>53</v>
      </c>
    </row>
    <row r="4023" spans="2:9" x14ac:dyDescent="0.35">
      <c r="B4023" t="s">
        <v>421</v>
      </c>
      <c r="C4023" t="s">
        <v>217</v>
      </c>
      <c r="D4023" t="str">
        <f>Table19[[#This Row],[Asset Class]] &amp; " - " &amp; Table19[[#This Row],[Class Description]]</f>
        <v>PRSSRWSH - Pressure Washer</v>
      </c>
      <c r="E4023" t="s">
        <v>9892</v>
      </c>
      <c r="F4023" t="s">
        <v>9893</v>
      </c>
      <c r="G4023" t="str">
        <f>Table19[[#This Row],[Closing Code]] &amp; " - " &amp; Table19[[#This Row],[Closing Code Description]]</f>
        <v>PUMPFAIL - Pump Failure</v>
      </c>
      <c r="H4023" t="s">
        <v>8876</v>
      </c>
      <c r="I4023" t="s">
        <v>53</v>
      </c>
    </row>
    <row r="4024" spans="2:9" x14ac:dyDescent="0.35">
      <c r="B4024" t="s">
        <v>421</v>
      </c>
      <c r="C4024" t="s">
        <v>217</v>
      </c>
      <c r="D4024" t="str">
        <f>Table19[[#This Row],[Asset Class]] &amp; " - " &amp; Table19[[#This Row],[Class Description]]</f>
        <v>PRSSRWSH - Pressure Washer</v>
      </c>
      <c r="E4024" t="s">
        <v>10904</v>
      </c>
      <c r="F4024" t="s">
        <v>10905</v>
      </c>
      <c r="G4024" t="str">
        <f>Table19[[#This Row],[Closing Code]] &amp; " - " &amp; Table19[[#This Row],[Closing Code Description]]</f>
        <v>WTRSPLLO - Water Supply (Lack Of)</v>
      </c>
      <c r="H4024" t="s">
        <v>8876</v>
      </c>
      <c r="I4024" t="s">
        <v>53</v>
      </c>
    </row>
    <row r="4025" spans="2:9" x14ac:dyDescent="0.35">
      <c r="B4025" t="s">
        <v>421</v>
      </c>
      <c r="C4025" t="s">
        <v>217</v>
      </c>
      <c r="D4025" t="str">
        <f>Table19[[#This Row],[Asset Class]] &amp; " - " &amp; Table19[[#This Row],[Class Description]]</f>
        <v>PRSSRWSH - Pressure Washer</v>
      </c>
      <c r="E4025" t="s">
        <v>10073</v>
      </c>
      <c r="F4025" t="s">
        <v>9675</v>
      </c>
      <c r="G4025" t="str">
        <f>Table19[[#This Row],[Closing Code]] &amp; " - " &amp; Table19[[#This Row],[Closing Code Description]]</f>
        <v>CORRSION - Corrosion</v>
      </c>
      <c r="H4025" t="s">
        <v>8878</v>
      </c>
      <c r="I4025" t="s">
        <v>53</v>
      </c>
    </row>
    <row r="4026" spans="2:9" x14ac:dyDescent="0.35">
      <c r="B4026" t="s">
        <v>421</v>
      </c>
      <c r="C4026" t="s">
        <v>217</v>
      </c>
      <c r="D4026" t="str">
        <f>Table19[[#This Row],[Asset Class]] &amp; " - " &amp; Table19[[#This Row],[Class Description]]</f>
        <v>PRSSRWSH - Pressure Washer</v>
      </c>
      <c r="E4026" t="s">
        <v>9710</v>
      </c>
      <c r="F4026" t="s">
        <v>9711</v>
      </c>
      <c r="G4026" t="str">
        <f>Table19[[#This Row],[Closing Code]] &amp; " - " &amp; Table19[[#This Row],[Closing Code Description]]</f>
        <v>IMPRMNT - Improper Maintenance</v>
      </c>
      <c r="H4026" t="s">
        <v>8878</v>
      </c>
      <c r="I4026" t="s">
        <v>53</v>
      </c>
    </row>
    <row r="4027" spans="2:9" x14ac:dyDescent="0.35">
      <c r="B4027" t="s">
        <v>421</v>
      </c>
      <c r="C4027" t="s">
        <v>217</v>
      </c>
      <c r="D4027" t="str">
        <f>Table19[[#This Row],[Asset Class]] &amp; " - " &amp; Table19[[#This Row],[Class Description]]</f>
        <v>PRSSRWSH - Pressure Washer</v>
      </c>
      <c r="E4027" t="s">
        <v>9712</v>
      </c>
      <c r="F4027" t="s">
        <v>9713</v>
      </c>
      <c r="G4027" t="str">
        <f>Table19[[#This Row],[Closing Code]] &amp; " - " &amp; Table19[[#This Row],[Closing Code Description]]</f>
        <v>INSLUBR - Insufficient Lubrication</v>
      </c>
      <c r="H4027" t="s">
        <v>8878</v>
      </c>
      <c r="I4027" t="s">
        <v>53</v>
      </c>
    </row>
    <row r="4028" spans="2:9" x14ac:dyDescent="0.35">
      <c r="B4028" t="s">
        <v>421</v>
      </c>
      <c r="C4028" t="s">
        <v>217</v>
      </c>
      <c r="D4028" t="str">
        <f>Table19[[#This Row],[Asset Class]] &amp; " - " &amp; Table19[[#This Row],[Class Description]]</f>
        <v>PRSSRWSH - Pressure Washer</v>
      </c>
      <c r="E4028" t="s">
        <v>9716</v>
      </c>
      <c r="F4028" t="s">
        <v>9717</v>
      </c>
      <c r="G4028" t="str">
        <f>Table19[[#This Row],[Closing Code]] &amp; " - " &amp; Table19[[#This Row],[Closing Code Description]]</f>
        <v>MISSCMP - Loose/ Missing Component</v>
      </c>
      <c r="H4028" t="s">
        <v>8878</v>
      </c>
      <c r="I4028" t="s">
        <v>53</v>
      </c>
    </row>
    <row r="4029" spans="2:9" x14ac:dyDescent="0.35">
      <c r="B4029" t="s">
        <v>421</v>
      </c>
      <c r="C4029" t="s">
        <v>217</v>
      </c>
      <c r="D4029" t="str">
        <f>Table19[[#This Row],[Asset Class]] &amp; " - " &amp; Table19[[#This Row],[Class Description]]</f>
        <v>PRSSRWSH - Pressure Washer</v>
      </c>
      <c r="E4029" t="s">
        <v>9718</v>
      </c>
      <c r="F4029" t="s">
        <v>9719</v>
      </c>
      <c r="G4029" t="str">
        <f>Table19[[#This Row],[Closing Code]] &amp; " - " &amp; Table19[[#This Row],[Closing Code Description]]</f>
        <v>NRMWEAR - Normal Wear</v>
      </c>
      <c r="H4029" t="s">
        <v>8878</v>
      </c>
      <c r="I4029" t="s">
        <v>53</v>
      </c>
    </row>
    <row r="4030" spans="2:9" x14ac:dyDescent="0.35">
      <c r="B4030" t="s">
        <v>421</v>
      </c>
      <c r="C4030" t="s">
        <v>217</v>
      </c>
      <c r="D4030" t="str">
        <f>Table19[[#This Row],[Asset Class]] &amp; " - " &amp; Table19[[#This Row],[Class Description]]</f>
        <v>PRSSRWSH - Pressure Washer</v>
      </c>
      <c r="E4030" t="s">
        <v>9720</v>
      </c>
      <c r="F4030" t="s">
        <v>9721</v>
      </c>
      <c r="G4030" t="str">
        <f>Table19[[#This Row],[Closing Code]] &amp; " - " &amp; Table19[[#This Row],[Closing Code Description]]</f>
        <v>OTHER - Other (specify)</v>
      </c>
      <c r="H4030" t="s">
        <v>8878</v>
      </c>
      <c r="I4030" t="s">
        <v>53</v>
      </c>
    </row>
    <row r="4031" spans="2:9" x14ac:dyDescent="0.35">
      <c r="B4031" t="s">
        <v>421</v>
      </c>
      <c r="C4031" t="s">
        <v>217</v>
      </c>
      <c r="D4031" t="str">
        <f>Table19[[#This Row],[Asset Class]] &amp; " - " &amp; Table19[[#This Row],[Class Description]]</f>
        <v>PRSSRWSH - Pressure Washer</v>
      </c>
      <c r="E4031" t="s">
        <v>9724</v>
      </c>
      <c r="F4031" t="s">
        <v>9725</v>
      </c>
      <c r="G4031" t="str">
        <f>Table19[[#This Row],[Closing Code]] &amp; " - " &amp; Table19[[#This Row],[Closing Code Description]]</f>
        <v>PROCISSU - Procedure Issue</v>
      </c>
      <c r="H4031" t="s">
        <v>8878</v>
      </c>
      <c r="I4031" t="s">
        <v>53</v>
      </c>
    </row>
    <row r="4032" spans="2:9" x14ac:dyDescent="0.35">
      <c r="B4032" t="s">
        <v>421</v>
      </c>
      <c r="C4032" t="s">
        <v>217</v>
      </c>
      <c r="D4032" t="str">
        <f>Table19[[#This Row],[Asset Class]] &amp; " - " &amp; Table19[[#This Row],[Class Description]]</f>
        <v>PRSSRWSH - Pressure Washer</v>
      </c>
      <c r="E4032" t="s">
        <v>9726</v>
      </c>
      <c r="F4032" t="s">
        <v>9727</v>
      </c>
      <c r="G4032" t="str">
        <f>Table19[[#This Row],[Closing Code]] &amp; " - " &amp; Table19[[#This Row],[Closing Code Description]]</f>
        <v>UTLFAIL - Utility Failure</v>
      </c>
      <c r="H4032" t="s">
        <v>8878</v>
      </c>
      <c r="I4032" t="s">
        <v>53</v>
      </c>
    </row>
    <row r="4033" spans="2:9" x14ac:dyDescent="0.35">
      <c r="B4033" t="s">
        <v>421</v>
      </c>
      <c r="C4033" t="s">
        <v>217</v>
      </c>
      <c r="D4033" t="str">
        <f>Table19[[#This Row],[Asset Class]] &amp; " - " &amp; Table19[[#This Row],[Class Description]]</f>
        <v>PRSSRWSH - Pressure Washer</v>
      </c>
      <c r="E4033" t="s">
        <v>9730</v>
      </c>
      <c r="F4033" t="s">
        <v>9731</v>
      </c>
      <c r="G4033" t="str">
        <f>Table19[[#This Row],[Closing Code]] &amp; " - " &amp; Table19[[#This Row],[Closing Code Description]]</f>
        <v>WORNCMPT - Defective/ Worn Component</v>
      </c>
      <c r="H4033" t="s">
        <v>8878</v>
      </c>
      <c r="I4033" t="s">
        <v>53</v>
      </c>
    </row>
    <row r="4034" spans="2:9" x14ac:dyDescent="0.35">
      <c r="B4034" t="s">
        <v>421</v>
      </c>
      <c r="C4034" t="s">
        <v>217</v>
      </c>
      <c r="D4034" t="str">
        <f>Table19[[#This Row],[Asset Class]] &amp; " - " &amp; Table19[[#This Row],[Class Description]]</f>
        <v>PRSSRWSH - Pressure Washer</v>
      </c>
      <c r="E4034" t="s">
        <v>9732</v>
      </c>
      <c r="F4034" t="s">
        <v>9733</v>
      </c>
      <c r="G4034" t="str">
        <f>Table19[[#This Row],[Closing Code]] &amp; " - " &amp; Table19[[#This Row],[Closing Code Description]]</f>
        <v>ADJUSTD - Adjusted</v>
      </c>
      <c r="H4034" t="s">
        <v>8896</v>
      </c>
      <c r="I4034" t="s">
        <v>53</v>
      </c>
    </row>
    <row r="4035" spans="2:9" x14ac:dyDescent="0.35">
      <c r="B4035" t="s">
        <v>421</v>
      </c>
      <c r="C4035" t="s">
        <v>217</v>
      </c>
      <c r="D4035" t="str">
        <f>Table19[[#This Row],[Asset Class]] &amp; " - " &amp; Table19[[#This Row],[Class Description]]</f>
        <v>PRSSRWSH - Pressure Washer</v>
      </c>
      <c r="E4035" t="s">
        <v>9772</v>
      </c>
      <c r="F4035" t="s">
        <v>9773</v>
      </c>
      <c r="G4035" t="str">
        <f>Table19[[#This Row],[Closing Code]] &amp; " - " &amp; Table19[[#This Row],[Closing Code Description]]</f>
        <v>CALLCNTR - Call Contractor</v>
      </c>
      <c r="H4035" t="s">
        <v>8896</v>
      </c>
      <c r="I4035" t="s">
        <v>53</v>
      </c>
    </row>
    <row r="4036" spans="2:9" x14ac:dyDescent="0.35">
      <c r="B4036" t="s">
        <v>421</v>
      </c>
      <c r="C4036" t="s">
        <v>217</v>
      </c>
      <c r="D4036" t="str">
        <f>Table19[[#This Row],[Asset Class]] &amp; " - " &amp; Table19[[#This Row],[Class Description]]</f>
        <v>PRSSRWSH - Pressure Washer</v>
      </c>
      <c r="E4036" t="s">
        <v>9734</v>
      </c>
      <c r="F4036" t="s">
        <v>9735</v>
      </c>
      <c r="G4036" t="str">
        <f>Table19[[#This Row],[Closing Code]] &amp; " - " &amp; Table19[[#This Row],[Closing Code Description]]</f>
        <v>DECOMM - Decommission</v>
      </c>
      <c r="H4036" t="s">
        <v>8896</v>
      </c>
      <c r="I4036" t="s">
        <v>53</v>
      </c>
    </row>
    <row r="4037" spans="2:9" x14ac:dyDescent="0.35">
      <c r="B4037" t="s">
        <v>421</v>
      </c>
      <c r="C4037" t="s">
        <v>217</v>
      </c>
      <c r="D4037" t="str">
        <f>Table19[[#This Row],[Asset Class]] &amp; " - " &amp; Table19[[#This Row],[Class Description]]</f>
        <v>PRSSRWSH - Pressure Washer</v>
      </c>
      <c r="E4037" t="s">
        <v>9736</v>
      </c>
      <c r="F4037" t="s">
        <v>9737</v>
      </c>
      <c r="G4037" t="str">
        <f>Table19[[#This Row],[Closing Code]] &amp; " - " &amp; Table19[[#This Row],[Closing Code Description]]</f>
        <v>DECONTME - Decontaminate</v>
      </c>
      <c r="H4037" t="s">
        <v>8896</v>
      </c>
      <c r="I4037" t="s">
        <v>53</v>
      </c>
    </row>
    <row r="4038" spans="2:9" x14ac:dyDescent="0.35">
      <c r="B4038" t="s">
        <v>421</v>
      </c>
      <c r="C4038" t="s">
        <v>217</v>
      </c>
      <c r="D4038" t="str">
        <f>Table19[[#This Row],[Asset Class]] &amp; " - " &amp; Table19[[#This Row],[Class Description]]</f>
        <v>PRSSRWSH - Pressure Washer</v>
      </c>
      <c r="E4038" t="s">
        <v>9738</v>
      </c>
      <c r="F4038" t="s">
        <v>9739</v>
      </c>
      <c r="G4038" t="str">
        <f>Table19[[#This Row],[Closing Code]] &amp; " - " &amp; Table19[[#This Row],[Closing Code Description]]</f>
        <v>DONOTHIN - Do Nothing</v>
      </c>
      <c r="H4038" t="s">
        <v>8896</v>
      </c>
      <c r="I4038" t="s">
        <v>53</v>
      </c>
    </row>
    <row r="4039" spans="2:9" x14ac:dyDescent="0.35">
      <c r="B4039" t="s">
        <v>421</v>
      </c>
      <c r="C4039" t="s">
        <v>217</v>
      </c>
      <c r="D4039" t="str">
        <f>Table19[[#This Row],[Asset Class]] &amp; " - " &amp; Table19[[#This Row],[Class Description]]</f>
        <v>PRSSRWSH - Pressure Washer</v>
      </c>
      <c r="E4039" t="s">
        <v>9740</v>
      </c>
      <c r="F4039" t="s">
        <v>9741</v>
      </c>
      <c r="G4039" t="str">
        <f>Table19[[#This Row],[Closing Code]] &amp; " - " &amp; Table19[[#This Row],[Closing Code Description]]</f>
        <v>LUBRCTE - Lubricate</v>
      </c>
      <c r="H4039" t="s">
        <v>8896</v>
      </c>
      <c r="I4039" t="s">
        <v>53</v>
      </c>
    </row>
    <row r="4040" spans="2:9" x14ac:dyDescent="0.35">
      <c r="B4040" t="s">
        <v>421</v>
      </c>
      <c r="C4040" t="s">
        <v>217</v>
      </c>
      <c r="D4040" t="str">
        <f>Table19[[#This Row],[Asset Class]] &amp; " - " &amp; Table19[[#This Row],[Class Description]]</f>
        <v>PRSSRWSH - Pressure Washer</v>
      </c>
      <c r="E4040" t="s">
        <v>9744</v>
      </c>
      <c r="F4040" t="s">
        <v>9745</v>
      </c>
      <c r="G4040" t="str">
        <f>Table19[[#This Row],[Closing Code]] &amp; " - " &amp; Table19[[#This Row],[Closing Code Description]]</f>
        <v>REMVOBT - Remove Obstruction</v>
      </c>
      <c r="H4040" t="s">
        <v>8896</v>
      </c>
      <c r="I4040" t="s">
        <v>53</v>
      </c>
    </row>
    <row r="4041" spans="2:9" x14ac:dyDescent="0.35">
      <c r="B4041" t="s">
        <v>421</v>
      </c>
      <c r="C4041" t="s">
        <v>217</v>
      </c>
      <c r="D4041" t="str">
        <f>Table19[[#This Row],[Asset Class]] &amp; " - " &amp; Table19[[#This Row],[Class Description]]</f>
        <v>PRSSRWSH - Pressure Washer</v>
      </c>
      <c r="E4041" t="s">
        <v>9774</v>
      </c>
      <c r="F4041" t="s">
        <v>9775</v>
      </c>
      <c r="G4041" t="str">
        <f>Table19[[#This Row],[Closing Code]] &amp; " - " &amp; Table19[[#This Row],[Closing Code Description]]</f>
        <v>REPAIR - Repair</v>
      </c>
      <c r="H4041" t="s">
        <v>8896</v>
      </c>
      <c r="I4041" t="s">
        <v>53</v>
      </c>
    </row>
    <row r="4042" spans="2:9" x14ac:dyDescent="0.35">
      <c r="B4042" t="s">
        <v>421</v>
      </c>
      <c r="C4042" t="s">
        <v>217</v>
      </c>
      <c r="D4042" t="str">
        <f>Table19[[#This Row],[Asset Class]] &amp; " - " &amp; Table19[[#This Row],[Class Description]]</f>
        <v>PRSSRWSH - Pressure Washer</v>
      </c>
      <c r="E4042" t="s">
        <v>9776</v>
      </c>
      <c r="F4042" t="s">
        <v>9777</v>
      </c>
      <c r="G4042" t="str">
        <f>Table19[[#This Row],[Closing Code]] &amp; " - " &amp; Table19[[#This Row],[Closing Code Description]]</f>
        <v>REPLACE - Replace</v>
      </c>
      <c r="H4042" t="s">
        <v>8896</v>
      </c>
      <c r="I4042" t="s">
        <v>53</v>
      </c>
    </row>
    <row r="4043" spans="2:9" x14ac:dyDescent="0.35">
      <c r="B4043" t="s">
        <v>404</v>
      </c>
      <c r="C4043" t="s">
        <v>212</v>
      </c>
      <c r="D4043" t="str">
        <f>Table19[[#This Row],[Asset Class]] &amp; " - " &amp; Table19[[#This Row],[Class Description]]</f>
        <v>PRTCOLFT - Portable Column Lift</v>
      </c>
      <c r="E4043" t="s">
        <v>9672</v>
      </c>
      <c r="F4043" t="s">
        <v>9673</v>
      </c>
      <c r="G4043" t="str">
        <f>Table19[[#This Row],[Closing Code]] &amp; " - " &amp; Table19[[#This Row],[Closing Code Description]]</f>
        <v>ABNTEMP - Abnormal Temperature</v>
      </c>
      <c r="H4043" t="s">
        <v>8863</v>
      </c>
      <c r="I4043" t="s">
        <v>53</v>
      </c>
    </row>
    <row r="4044" spans="2:9" x14ac:dyDescent="0.35">
      <c r="B4044" t="s">
        <v>404</v>
      </c>
      <c r="C4044" t="s">
        <v>212</v>
      </c>
      <c r="D4044" t="str">
        <f>Table19[[#This Row],[Asset Class]] &amp; " - " &amp; Table19[[#This Row],[Class Description]]</f>
        <v>PRTCOLFT - Portable Column Lift</v>
      </c>
      <c r="E4044" t="s">
        <v>9676</v>
      </c>
      <c r="F4044" t="s">
        <v>9677</v>
      </c>
      <c r="G4044" t="str">
        <f>Table19[[#This Row],[Closing Code]] &amp; " - " &amp; Table19[[#This Row],[Closing Code Description]]</f>
        <v>ELECTRIP - Electrical Trip Out</v>
      </c>
      <c r="H4044" t="s">
        <v>8863</v>
      </c>
      <c r="I4044" t="s">
        <v>53</v>
      </c>
    </row>
    <row r="4045" spans="2:9" x14ac:dyDescent="0.35">
      <c r="B4045" t="s">
        <v>404</v>
      </c>
      <c r="C4045" t="s">
        <v>212</v>
      </c>
      <c r="D4045" t="str">
        <f>Table19[[#This Row],[Asset Class]] &amp; " - " &amp; Table19[[#This Row],[Class Description]]</f>
        <v>PRTCOLFT - Portable Column Lift</v>
      </c>
      <c r="E4045" t="s">
        <v>9682</v>
      </c>
      <c r="F4045" t="s">
        <v>9683</v>
      </c>
      <c r="G4045" t="str">
        <f>Table19[[#This Row],[Closing Code]] &amp; " - " &amp; Table19[[#This Row],[Closing Code Description]]</f>
        <v>JAMMEDEQ - Jammed Equipment</v>
      </c>
      <c r="H4045" t="s">
        <v>8863</v>
      </c>
      <c r="I4045" t="s">
        <v>53</v>
      </c>
    </row>
    <row r="4046" spans="2:9" x14ac:dyDescent="0.35">
      <c r="B4046" t="s">
        <v>404</v>
      </c>
      <c r="C4046" t="s">
        <v>212</v>
      </c>
      <c r="D4046" t="str">
        <f>Table19[[#This Row],[Asset Class]] &amp; " - " &amp; Table19[[#This Row],[Class Description]]</f>
        <v>PRTCOLFT - Portable Column Lift</v>
      </c>
      <c r="E4046" t="s">
        <v>9684</v>
      </c>
      <c r="F4046" t="s">
        <v>9685</v>
      </c>
      <c r="G4046" t="str">
        <f>Table19[[#This Row],[Closing Code]] &amp; " - " &amp; Table19[[#This Row],[Closing Code Description]]</f>
        <v>LEAKING - Leaking</v>
      </c>
      <c r="H4046" t="s">
        <v>8863</v>
      </c>
      <c r="I4046" t="s">
        <v>53</v>
      </c>
    </row>
    <row r="4047" spans="2:9" x14ac:dyDescent="0.35">
      <c r="B4047" t="s">
        <v>404</v>
      </c>
      <c r="C4047" t="s">
        <v>212</v>
      </c>
      <c r="D4047" t="str">
        <f>Table19[[#This Row],[Asset Class]] &amp; " - " &amp; Table19[[#This Row],[Class Description]]</f>
        <v>PRTCOLFT - Portable Column Lift</v>
      </c>
      <c r="E4047" t="s">
        <v>9686</v>
      </c>
      <c r="F4047" t="s">
        <v>9687</v>
      </c>
      <c r="G4047" t="str">
        <f>Table19[[#This Row],[Closing Code]] &amp; " - " &amp; Table19[[#This Row],[Closing Code Description]]</f>
        <v>LOWPERF - Low Performance</v>
      </c>
      <c r="H4047" t="s">
        <v>8863</v>
      </c>
      <c r="I4047" t="s">
        <v>53</v>
      </c>
    </row>
    <row r="4048" spans="2:9" x14ac:dyDescent="0.35">
      <c r="B4048" t="s">
        <v>404</v>
      </c>
      <c r="C4048" t="s">
        <v>212</v>
      </c>
      <c r="D4048" t="str">
        <f>Table19[[#This Row],[Asset Class]] &amp; " - " &amp; Table19[[#This Row],[Class Description]]</f>
        <v>PRTCOLFT - Portable Column Lift</v>
      </c>
      <c r="E4048" t="s">
        <v>10906</v>
      </c>
      <c r="F4048" t="s">
        <v>10907</v>
      </c>
      <c r="G4048" t="str">
        <f>Table19[[#This Row],[Closing Code]] &amp; " - " &amp; Table19[[#This Row],[Closing Code Description]]</f>
        <v>NSYNHIST - Non-Sync Of Hoist</v>
      </c>
      <c r="H4048" t="s">
        <v>8863</v>
      </c>
      <c r="I4048" t="s">
        <v>53</v>
      </c>
    </row>
    <row r="4049" spans="2:9" x14ac:dyDescent="0.35">
      <c r="B4049" t="s">
        <v>404</v>
      </c>
      <c r="C4049" t="s">
        <v>212</v>
      </c>
      <c r="D4049" t="str">
        <f>Table19[[#This Row],[Asset Class]] &amp; " - " &amp; Table19[[#This Row],[Class Description]]</f>
        <v>PRTCOLFT - Portable Column Lift</v>
      </c>
      <c r="E4049" t="s">
        <v>9690</v>
      </c>
      <c r="F4049" t="s">
        <v>9691</v>
      </c>
      <c r="G4049" t="str">
        <f>Table19[[#This Row],[Closing Code]] &amp; " - " &amp; Table19[[#This Row],[Closing Code Description]]</f>
        <v>PHYDMGE - Physical Damage</v>
      </c>
      <c r="H4049" t="s">
        <v>8863</v>
      </c>
      <c r="I4049" t="s">
        <v>53</v>
      </c>
    </row>
    <row r="4050" spans="2:9" x14ac:dyDescent="0.35">
      <c r="B4050" t="s">
        <v>404</v>
      </c>
      <c r="C4050" t="s">
        <v>212</v>
      </c>
      <c r="D4050" t="str">
        <f>Table19[[#This Row],[Asset Class]] &amp; " - " &amp; Table19[[#This Row],[Class Description]]</f>
        <v>PRTCOLFT - Portable Column Lift</v>
      </c>
      <c r="E4050" t="s">
        <v>9698</v>
      </c>
      <c r="F4050" t="s">
        <v>9699</v>
      </c>
      <c r="G4050" t="str">
        <f>Table19[[#This Row],[Closing Code]] &amp; " - " &amp; Table19[[#This Row],[Closing Code Description]]</f>
        <v>ACCIDENT - Accident</v>
      </c>
      <c r="H4050" t="s">
        <v>8876</v>
      </c>
      <c r="I4050" t="s">
        <v>53</v>
      </c>
    </row>
    <row r="4051" spans="2:9" x14ac:dyDescent="0.35">
      <c r="B4051" t="s">
        <v>404</v>
      </c>
      <c r="C4051" t="s">
        <v>212</v>
      </c>
      <c r="D4051" t="str">
        <f>Table19[[#This Row],[Asset Class]] &amp; " - " &amp; Table19[[#This Row],[Class Description]]</f>
        <v>PRTCOLFT - Portable Column Lift</v>
      </c>
      <c r="E4051" t="s">
        <v>10908</v>
      </c>
      <c r="F4051" t="s">
        <v>10375</v>
      </c>
      <c r="G4051" t="str">
        <f>Table19[[#This Row],[Closing Code]] &amp; " - " &amp; Table19[[#This Row],[Closing Code Description]]</f>
        <v>BATRFAIL - Battery Failure</v>
      </c>
      <c r="H4051" t="s">
        <v>8876</v>
      </c>
      <c r="I4051" t="s">
        <v>53</v>
      </c>
    </row>
    <row r="4052" spans="2:9" x14ac:dyDescent="0.35">
      <c r="B4052" t="s">
        <v>404</v>
      </c>
      <c r="C4052" t="s">
        <v>212</v>
      </c>
      <c r="D4052" t="str">
        <f>Table19[[#This Row],[Asset Class]] &amp; " - " &amp; Table19[[#This Row],[Class Description]]</f>
        <v>PRTCOLFT - Portable Column Lift</v>
      </c>
      <c r="E4052" t="s">
        <v>10909</v>
      </c>
      <c r="F4052" t="s">
        <v>10910</v>
      </c>
      <c r="G4052" t="str">
        <f>Table19[[#This Row],[Closing Code]] &amp; " - " &amp; Table19[[#This Row],[Closing Code Description]]</f>
        <v>DIRTYHOI - Dirty Hoist</v>
      </c>
      <c r="H4052" t="s">
        <v>8876</v>
      </c>
      <c r="I4052" t="s">
        <v>53</v>
      </c>
    </row>
    <row r="4053" spans="2:9" x14ac:dyDescent="0.35">
      <c r="B4053" t="s">
        <v>404</v>
      </c>
      <c r="C4053" t="s">
        <v>212</v>
      </c>
      <c r="D4053" t="str">
        <f>Table19[[#This Row],[Asset Class]] &amp; " - " &amp; Table19[[#This Row],[Class Description]]</f>
        <v>PRTCOLFT - Portable Column Lift</v>
      </c>
      <c r="E4053" t="s">
        <v>10911</v>
      </c>
      <c r="F4053" t="s">
        <v>10912</v>
      </c>
      <c r="G4053" t="str">
        <f>Table19[[#This Row],[Closing Code]] &amp; " - " &amp; Table19[[#This Row],[Closing Code Description]]</f>
        <v>HOIRUSTY - Hoist Rusty</v>
      </c>
      <c r="H4053" t="s">
        <v>8876</v>
      </c>
      <c r="I4053" t="s">
        <v>53</v>
      </c>
    </row>
    <row r="4054" spans="2:9" x14ac:dyDescent="0.35">
      <c r="B4054" t="s">
        <v>404</v>
      </c>
      <c r="C4054" t="s">
        <v>212</v>
      </c>
      <c r="D4054" t="str">
        <f>Table19[[#This Row],[Asset Class]] &amp; " - " &amp; Table19[[#This Row],[Class Description]]</f>
        <v>PRTCOLFT - Portable Column Lift</v>
      </c>
      <c r="E4054" t="s">
        <v>10712</v>
      </c>
      <c r="F4054" t="s">
        <v>10713</v>
      </c>
      <c r="G4054" t="str">
        <f>Table19[[#This Row],[Closing Code]] &amp; " - " &amp; Table19[[#This Row],[Closing Code Description]]</f>
        <v>HYDRFAIL - Hydraulic Failure</v>
      </c>
      <c r="H4054" t="s">
        <v>8876</v>
      </c>
      <c r="I4054" t="s">
        <v>53</v>
      </c>
    </row>
    <row r="4055" spans="2:9" x14ac:dyDescent="0.35">
      <c r="B4055" t="s">
        <v>404</v>
      </c>
      <c r="C4055" t="s">
        <v>212</v>
      </c>
      <c r="D4055" t="str">
        <f>Table19[[#This Row],[Asset Class]] &amp; " - " &amp; Table19[[#This Row],[Class Description]]</f>
        <v>PRTCOLFT - Portable Column Lift</v>
      </c>
      <c r="E4055" t="s">
        <v>10913</v>
      </c>
      <c r="F4055" t="s">
        <v>10914</v>
      </c>
      <c r="G4055" t="str">
        <f>Table19[[#This Row],[Closing Code]] &amp; " - " &amp; Table19[[#This Row],[Closing Code Description]]</f>
        <v>PCLDET - Natural Deterioration of portable column lift</v>
      </c>
      <c r="H4055" t="s">
        <v>8876</v>
      </c>
      <c r="I4055" t="s">
        <v>53</v>
      </c>
    </row>
    <row r="4056" spans="2:9" x14ac:dyDescent="0.35">
      <c r="B4056" t="s">
        <v>404</v>
      </c>
      <c r="C4056" t="s">
        <v>212</v>
      </c>
      <c r="D4056" t="str">
        <f>Table19[[#This Row],[Asset Class]] &amp; " - " &amp; Table19[[#This Row],[Class Description]]</f>
        <v>PRTCOLFT - Portable Column Lift</v>
      </c>
      <c r="E4056" t="s">
        <v>10915</v>
      </c>
      <c r="F4056" t="s">
        <v>10916</v>
      </c>
      <c r="G4056" t="str">
        <f>Table19[[#This Row],[Closing Code]] &amp; " - " &amp; Table19[[#This Row],[Closing Code Description]]</f>
        <v>PCLELEC - Electrical Faillure of portable column lift</v>
      </c>
      <c r="H4056" t="s">
        <v>8876</v>
      </c>
      <c r="I4056" t="s">
        <v>53</v>
      </c>
    </row>
    <row r="4057" spans="2:9" x14ac:dyDescent="0.35">
      <c r="B4057" t="s">
        <v>404</v>
      </c>
      <c r="C4057" t="s">
        <v>212</v>
      </c>
      <c r="D4057" t="str">
        <f>Table19[[#This Row],[Asset Class]] &amp; " - " &amp; Table19[[#This Row],[Class Description]]</f>
        <v>PRTCOLFT - Portable Column Lift</v>
      </c>
      <c r="E4057" t="s">
        <v>9894</v>
      </c>
      <c r="F4057" t="s">
        <v>9895</v>
      </c>
      <c r="G4057" t="str">
        <f>Table19[[#This Row],[Closing Code]] &amp; " - " &amp; Table19[[#This Row],[Closing Code Description]]</f>
        <v>SOFWFAIL - Software failure</v>
      </c>
      <c r="H4057" t="s">
        <v>8876</v>
      </c>
      <c r="I4057" t="s">
        <v>53</v>
      </c>
    </row>
    <row r="4058" spans="2:9" x14ac:dyDescent="0.35">
      <c r="B4058" t="s">
        <v>404</v>
      </c>
      <c r="C4058" t="s">
        <v>212</v>
      </c>
      <c r="D4058" t="str">
        <f>Table19[[#This Row],[Asset Class]] &amp; " - " &amp; Table19[[#This Row],[Class Description]]</f>
        <v>PRTCOLFT - Portable Column Lift</v>
      </c>
      <c r="E4058" t="s">
        <v>10917</v>
      </c>
      <c r="F4058" t="s">
        <v>10918</v>
      </c>
      <c r="G4058" t="str">
        <f>Table19[[#This Row],[Closing Code]] &amp; " - " &amp; Table19[[#This Row],[Closing Code Description]]</f>
        <v>TECHERR - Tech Error</v>
      </c>
      <c r="H4058" t="s">
        <v>8876</v>
      </c>
      <c r="I4058" t="s">
        <v>53</v>
      </c>
    </row>
    <row r="4059" spans="2:9" x14ac:dyDescent="0.35">
      <c r="B4059" t="s">
        <v>404</v>
      </c>
      <c r="C4059" t="s">
        <v>212</v>
      </c>
      <c r="D4059" t="str">
        <f>Table19[[#This Row],[Asset Class]] &amp; " - " &amp; Table19[[#This Row],[Class Description]]</f>
        <v>PRTCOLFT - Portable Column Lift</v>
      </c>
      <c r="E4059" t="s">
        <v>9698</v>
      </c>
      <c r="F4059" t="s">
        <v>9699</v>
      </c>
      <c r="G4059" t="str">
        <f>Table19[[#This Row],[Closing Code]] &amp; " - " &amp; Table19[[#This Row],[Closing Code Description]]</f>
        <v>ACCIDENT - Accident</v>
      </c>
      <c r="H4059" t="s">
        <v>8878</v>
      </c>
      <c r="I4059" t="s">
        <v>53</v>
      </c>
    </row>
    <row r="4060" spans="2:9" x14ac:dyDescent="0.35">
      <c r="B4060" t="s">
        <v>404</v>
      </c>
      <c r="C4060" t="s">
        <v>212</v>
      </c>
      <c r="D4060" t="str">
        <f>Table19[[#This Row],[Asset Class]] &amp; " - " &amp; Table19[[#This Row],[Class Description]]</f>
        <v>PRTCOLFT - Portable Column Lift</v>
      </c>
      <c r="E4060" t="s">
        <v>9704</v>
      </c>
      <c r="F4060" t="s">
        <v>9705</v>
      </c>
      <c r="G4060" t="str">
        <f>Table19[[#This Row],[Closing Code]] &amp; " - " &amp; Table19[[#This Row],[Closing Code Description]]</f>
        <v>CONTAM - Contamination</v>
      </c>
      <c r="H4060" t="s">
        <v>8878</v>
      </c>
      <c r="I4060" t="s">
        <v>53</v>
      </c>
    </row>
    <row r="4061" spans="2:9" x14ac:dyDescent="0.35">
      <c r="B4061" t="s">
        <v>404</v>
      </c>
      <c r="C4061" t="s">
        <v>212</v>
      </c>
      <c r="D4061" t="str">
        <f>Table19[[#This Row],[Asset Class]] &amp; " - " &amp; Table19[[#This Row],[Class Description]]</f>
        <v>PRTCOLFT - Portable Column Lift</v>
      </c>
      <c r="E4061" t="s">
        <v>10073</v>
      </c>
      <c r="F4061" t="s">
        <v>9675</v>
      </c>
      <c r="G4061" t="str">
        <f>Table19[[#This Row],[Closing Code]] &amp; " - " &amp; Table19[[#This Row],[Closing Code Description]]</f>
        <v>CORRSION - Corrosion</v>
      </c>
      <c r="H4061" t="s">
        <v>8878</v>
      </c>
      <c r="I4061" t="s">
        <v>53</v>
      </c>
    </row>
    <row r="4062" spans="2:9" x14ac:dyDescent="0.35">
      <c r="B4062" t="s">
        <v>404</v>
      </c>
      <c r="C4062" t="s">
        <v>212</v>
      </c>
      <c r="D4062" t="str">
        <f>Table19[[#This Row],[Asset Class]] &amp; " - " &amp; Table19[[#This Row],[Class Description]]</f>
        <v>PRTCOLFT - Portable Column Lift</v>
      </c>
      <c r="E4062" t="s">
        <v>10620</v>
      </c>
      <c r="F4062" t="s">
        <v>9691</v>
      </c>
      <c r="G4062" t="str">
        <f>Table19[[#This Row],[Closing Code]] &amp; " - " &amp; Table19[[#This Row],[Closing Code Description]]</f>
        <v>DAMAGE - Physical Damage</v>
      </c>
      <c r="H4062" t="s">
        <v>8878</v>
      </c>
      <c r="I4062" t="s">
        <v>53</v>
      </c>
    </row>
    <row r="4063" spans="2:9" x14ac:dyDescent="0.35">
      <c r="B4063" t="s">
        <v>404</v>
      </c>
      <c r="C4063" t="s">
        <v>212</v>
      </c>
      <c r="D4063" t="str">
        <f>Table19[[#This Row],[Asset Class]] &amp; " - " &amp; Table19[[#This Row],[Class Description]]</f>
        <v>PRTCOLFT - Portable Column Lift</v>
      </c>
      <c r="E4063" t="s">
        <v>9712</v>
      </c>
      <c r="F4063" t="s">
        <v>9713</v>
      </c>
      <c r="G4063" t="str">
        <f>Table19[[#This Row],[Closing Code]] &amp; " - " &amp; Table19[[#This Row],[Closing Code Description]]</f>
        <v>INSLUBR - Insufficient Lubrication</v>
      </c>
      <c r="H4063" t="s">
        <v>8878</v>
      </c>
      <c r="I4063" t="s">
        <v>53</v>
      </c>
    </row>
    <row r="4064" spans="2:9" x14ac:dyDescent="0.35">
      <c r="B4064" t="s">
        <v>404</v>
      </c>
      <c r="C4064" t="s">
        <v>212</v>
      </c>
      <c r="D4064" t="str">
        <f>Table19[[#This Row],[Asset Class]] &amp; " - " &amp; Table19[[#This Row],[Class Description]]</f>
        <v>PRTCOLFT - Portable Column Lift</v>
      </c>
      <c r="E4064" t="s">
        <v>9714</v>
      </c>
      <c r="F4064" t="s">
        <v>9715</v>
      </c>
      <c r="G4064" t="str">
        <f>Table19[[#This Row],[Closing Code]] &amp; " - " &amp; Table19[[#This Row],[Closing Code Description]]</f>
        <v>LACKTRN - Lack of/ Inadequate Training</v>
      </c>
      <c r="H4064" t="s">
        <v>8878</v>
      </c>
      <c r="I4064" t="s">
        <v>53</v>
      </c>
    </row>
    <row r="4065" spans="2:9" x14ac:dyDescent="0.35">
      <c r="B4065" t="s">
        <v>404</v>
      </c>
      <c r="C4065" t="s">
        <v>212</v>
      </c>
      <c r="D4065" t="str">
        <f>Table19[[#This Row],[Asset Class]] &amp; " - " &amp; Table19[[#This Row],[Class Description]]</f>
        <v>PRTCOLFT - Portable Column Lift</v>
      </c>
      <c r="E4065" t="s">
        <v>9716</v>
      </c>
      <c r="F4065" t="s">
        <v>9717</v>
      </c>
      <c r="G4065" t="str">
        <f>Table19[[#This Row],[Closing Code]] &amp; " - " &amp; Table19[[#This Row],[Closing Code Description]]</f>
        <v>MISSCMP - Loose/ Missing Component</v>
      </c>
      <c r="H4065" t="s">
        <v>8878</v>
      </c>
      <c r="I4065" t="s">
        <v>53</v>
      </c>
    </row>
    <row r="4066" spans="2:9" x14ac:dyDescent="0.35">
      <c r="B4066" t="s">
        <v>404</v>
      </c>
      <c r="C4066" t="s">
        <v>212</v>
      </c>
      <c r="D4066" t="str">
        <f>Table19[[#This Row],[Asset Class]] &amp; " - " &amp; Table19[[#This Row],[Class Description]]</f>
        <v>PRTCOLFT - Portable Column Lift</v>
      </c>
      <c r="E4066" t="s">
        <v>9718</v>
      </c>
      <c r="F4066" t="s">
        <v>9719</v>
      </c>
      <c r="G4066" t="str">
        <f>Table19[[#This Row],[Closing Code]] &amp; " - " &amp; Table19[[#This Row],[Closing Code Description]]</f>
        <v>NRMWEAR - Normal Wear</v>
      </c>
      <c r="H4066" t="s">
        <v>8878</v>
      </c>
      <c r="I4066" t="s">
        <v>53</v>
      </c>
    </row>
    <row r="4067" spans="2:9" x14ac:dyDescent="0.35">
      <c r="B4067" t="s">
        <v>404</v>
      </c>
      <c r="C4067" t="s">
        <v>212</v>
      </c>
      <c r="D4067" t="str">
        <f>Table19[[#This Row],[Asset Class]] &amp; " - " &amp; Table19[[#This Row],[Class Description]]</f>
        <v>PRTCOLFT - Portable Column Lift</v>
      </c>
      <c r="E4067" t="s">
        <v>9724</v>
      </c>
      <c r="F4067" t="s">
        <v>9725</v>
      </c>
      <c r="G4067" t="str">
        <f>Table19[[#This Row],[Closing Code]] &amp; " - " &amp; Table19[[#This Row],[Closing Code Description]]</f>
        <v>PROCISSU - Procedure Issue</v>
      </c>
      <c r="H4067" t="s">
        <v>8878</v>
      </c>
      <c r="I4067" t="s">
        <v>53</v>
      </c>
    </row>
    <row r="4068" spans="2:9" x14ac:dyDescent="0.35">
      <c r="B4068" t="s">
        <v>404</v>
      </c>
      <c r="C4068" t="s">
        <v>212</v>
      </c>
      <c r="D4068" t="str">
        <f>Table19[[#This Row],[Asset Class]] &amp; " - " &amp; Table19[[#This Row],[Class Description]]</f>
        <v>PRTCOLFT - Portable Column Lift</v>
      </c>
      <c r="E4068" t="s">
        <v>9732</v>
      </c>
      <c r="F4068" t="s">
        <v>9733</v>
      </c>
      <c r="G4068" t="str">
        <f>Table19[[#This Row],[Closing Code]] &amp; " - " &amp; Table19[[#This Row],[Closing Code Description]]</f>
        <v>ADJUSTD - Adjusted</v>
      </c>
      <c r="H4068" t="s">
        <v>8896</v>
      </c>
      <c r="I4068" t="s">
        <v>53</v>
      </c>
    </row>
    <row r="4069" spans="2:9" x14ac:dyDescent="0.35">
      <c r="B4069" t="s">
        <v>404</v>
      </c>
      <c r="C4069" t="s">
        <v>212</v>
      </c>
      <c r="D4069" t="str">
        <f>Table19[[#This Row],[Asset Class]] &amp; " - " &amp; Table19[[#This Row],[Class Description]]</f>
        <v>PRTCOLFT - Portable Column Lift</v>
      </c>
      <c r="E4069" t="s">
        <v>9736</v>
      </c>
      <c r="F4069" t="s">
        <v>9737</v>
      </c>
      <c r="G4069" t="str">
        <f>Table19[[#This Row],[Closing Code]] &amp; " - " &amp; Table19[[#This Row],[Closing Code Description]]</f>
        <v>DECONTME - Decontaminate</v>
      </c>
      <c r="H4069" t="s">
        <v>8896</v>
      </c>
      <c r="I4069" t="s">
        <v>53</v>
      </c>
    </row>
    <row r="4070" spans="2:9" x14ac:dyDescent="0.35">
      <c r="B4070" t="s">
        <v>404</v>
      </c>
      <c r="C4070" t="s">
        <v>212</v>
      </c>
      <c r="D4070" t="str">
        <f>Table19[[#This Row],[Asset Class]] &amp; " - " &amp; Table19[[#This Row],[Class Description]]</f>
        <v>PRTCOLFT - Portable Column Lift</v>
      </c>
      <c r="E4070" t="s">
        <v>9738</v>
      </c>
      <c r="F4070" t="s">
        <v>9739</v>
      </c>
      <c r="G4070" t="str">
        <f>Table19[[#This Row],[Closing Code]] &amp; " - " &amp; Table19[[#This Row],[Closing Code Description]]</f>
        <v>DONOTHIN - Do Nothing</v>
      </c>
      <c r="H4070" t="s">
        <v>8896</v>
      </c>
      <c r="I4070" t="s">
        <v>53</v>
      </c>
    </row>
    <row r="4071" spans="2:9" x14ac:dyDescent="0.35">
      <c r="B4071" t="s">
        <v>404</v>
      </c>
      <c r="C4071" t="s">
        <v>212</v>
      </c>
      <c r="D4071" t="str">
        <f>Table19[[#This Row],[Asset Class]] &amp; " - " &amp; Table19[[#This Row],[Class Description]]</f>
        <v>PRTCOLFT - Portable Column Lift</v>
      </c>
      <c r="E4071" t="s">
        <v>9740</v>
      </c>
      <c r="F4071" t="s">
        <v>9741</v>
      </c>
      <c r="G4071" t="str">
        <f>Table19[[#This Row],[Closing Code]] &amp; " - " &amp; Table19[[#This Row],[Closing Code Description]]</f>
        <v>LUBRCTE - Lubricate</v>
      </c>
      <c r="H4071" t="s">
        <v>8896</v>
      </c>
      <c r="I4071" t="s">
        <v>53</v>
      </c>
    </row>
    <row r="4072" spans="2:9" x14ac:dyDescent="0.35">
      <c r="B4072" t="s">
        <v>404</v>
      </c>
      <c r="C4072" t="s">
        <v>212</v>
      </c>
      <c r="D4072" t="str">
        <f>Table19[[#This Row],[Asset Class]] &amp; " - " &amp; Table19[[#This Row],[Class Description]]</f>
        <v>PRTCOLFT - Portable Column Lift</v>
      </c>
      <c r="E4072" t="s">
        <v>9742</v>
      </c>
      <c r="F4072" t="s">
        <v>9743</v>
      </c>
      <c r="G4072" t="str">
        <f>Table19[[#This Row],[Closing Code]] &amp; " - " &amp; Table19[[#This Row],[Closing Code Description]]</f>
        <v>RECALBRT - Recalibrate</v>
      </c>
      <c r="H4072" t="s">
        <v>8896</v>
      </c>
      <c r="I4072" t="s">
        <v>53</v>
      </c>
    </row>
    <row r="4073" spans="2:9" x14ac:dyDescent="0.35">
      <c r="B4073" t="s">
        <v>404</v>
      </c>
      <c r="C4073" t="s">
        <v>212</v>
      </c>
      <c r="D4073" t="str">
        <f>Table19[[#This Row],[Asset Class]] &amp; " - " &amp; Table19[[#This Row],[Class Description]]</f>
        <v>PRTCOLFT - Portable Column Lift</v>
      </c>
      <c r="E4073" t="s">
        <v>9744</v>
      </c>
      <c r="F4073" t="s">
        <v>9745</v>
      </c>
      <c r="G4073" t="str">
        <f>Table19[[#This Row],[Closing Code]] &amp; " - " &amp; Table19[[#This Row],[Closing Code Description]]</f>
        <v>REMVOBT - Remove Obstruction</v>
      </c>
      <c r="H4073" t="s">
        <v>8896</v>
      </c>
      <c r="I4073" t="s">
        <v>53</v>
      </c>
    </row>
    <row r="4074" spans="2:9" x14ac:dyDescent="0.35">
      <c r="B4074" t="s">
        <v>404</v>
      </c>
      <c r="C4074" t="s">
        <v>212</v>
      </c>
      <c r="D4074" t="str">
        <f>Table19[[#This Row],[Asset Class]] &amp; " - " &amp; Table19[[#This Row],[Class Description]]</f>
        <v>PRTCOLFT - Portable Column Lift</v>
      </c>
      <c r="E4074" t="s">
        <v>9774</v>
      </c>
      <c r="F4074" t="s">
        <v>9775</v>
      </c>
      <c r="G4074" t="str">
        <f>Table19[[#This Row],[Closing Code]] &amp; " - " &amp; Table19[[#This Row],[Closing Code Description]]</f>
        <v>REPAIR - Repair</v>
      </c>
      <c r="H4074" t="s">
        <v>8896</v>
      </c>
      <c r="I4074" t="s">
        <v>53</v>
      </c>
    </row>
    <row r="4075" spans="2:9" x14ac:dyDescent="0.35">
      <c r="B4075" t="s">
        <v>404</v>
      </c>
      <c r="C4075" t="s">
        <v>212</v>
      </c>
      <c r="D4075" t="str">
        <f>Table19[[#This Row],[Asset Class]] &amp; " - " &amp; Table19[[#This Row],[Class Description]]</f>
        <v>PRTCOLFT - Portable Column Lift</v>
      </c>
      <c r="E4075" t="s">
        <v>9776</v>
      </c>
      <c r="F4075" t="s">
        <v>9777</v>
      </c>
      <c r="G4075" t="str">
        <f>Table19[[#This Row],[Closing Code]] &amp; " - " &amp; Table19[[#This Row],[Closing Code Description]]</f>
        <v>REPLACE - Replace</v>
      </c>
      <c r="H4075" t="s">
        <v>8896</v>
      </c>
      <c r="I4075" t="s">
        <v>53</v>
      </c>
    </row>
    <row r="4076" spans="2:9" x14ac:dyDescent="0.35">
      <c r="B4076" t="s">
        <v>404</v>
      </c>
      <c r="C4076" t="s">
        <v>212</v>
      </c>
      <c r="D4076" t="str">
        <f>Table19[[#This Row],[Asset Class]] &amp; " - " &amp; Table19[[#This Row],[Class Description]]</f>
        <v>PRTCOLFT - Portable Column Lift</v>
      </c>
      <c r="E4076" t="s">
        <v>9754</v>
      </c>
      <c r="F4076" t="s">
        <v>9755</v>
      </c>
      <c r="G4076" t="str">
        <f>Table19[[#This Row],[Closing Code]] &amp; " - " &amp; Table19[[#This Row],[Closing Code Description]]</f>
        <v>UPGRADES - Upgrade</v>
      </c>
      <c r="H4076" t="s">
        <v>8896</v>
      </c>
      <c r="I4076" t="s">
        <v>53</v>
      </c>
    </row>
    <row r="4077" spans="2:9" x14ac:dyDescent="0.35">
      <c r="B4077" t="s">
        <v>366</v>
      </c>
      <c r="C4077" t="s">
        <v>175</v>
      </c>
      <c r="D4077" t="str">
        <f>Table19[[#This Row],[Asset Class]] &amp; " - " &amp; Table19[[#This Row],[Class Description]]</f>
        <v>PRTKARCP - Pressure Tank - Air Compressor</v>
      </c>
      <c r="E4077" t="s">
        <v>9672</v>
      </c>
      <c r="F4077" t="s">
        <v>9673</v>
      </c>
      <c r="G4077" t="str">
        <f>Table19[[#This Row],[Closing Code]] &amp; " - " &amp; Table19[[#This Row],[Closing Code Description]]</f>
        <v>ABNTEMP - Abnormal Temperature</v>
      </c>
      <c r="H4077" t="s">
        <v>8863</v>
      </c>
      <c r="I4077" t="s">
        <v>53</v>
      </c>
    </row>
    <row r="4078" spans="2:9" x14ac:dyDescent="0.35">
      <c r="B4078" t="s">
        <v>366</v>
      </c>
      <c r="C4078" t="s">
        <v>175</v>
      </c>
      <c r="D4078" t="str">
        <f>Table19[[#This Row],[Asset Class]] &amp; " - " &amp; Table19[[#This Row],[Class Description]]</f>
        <v>PRTKARCP - Pressure Tank - Air Compressor</v>
      </c>
      <c r="E4078" t="s">
        <v>9674</v>
      </c>
      <c r="F4078" t="s">
        <v>9675</v>
      </c>
      <c r="G4078" t="str">
        <f>Table19[[#This Row],[Closing Code]] &amp; " - " &amp; Table19[[#This Row],[Closing Code Description]]</f>
        <v>CORROS - Corrosion</v>
      </c>
      <c r="H4078" t="s">
        <v>8863</v>
      </c>
      <c r="I4078" t="s">
        <v>53</v>
      </c>
    </row>
    <row r="4079" spans="2:9" x14ac:dyDescent="0.35">
      <c r="B4079" t="s">
        <v>366</v>
      </c>
      <c r="C4079" t="s">
        <v>175</v>
      </c>
      <c r="D4079" t="str">
        <f>Table19[[#This Row],[Asset Class]] &amp; " - " &amp; Table19[[#This Row],[Class Description]]</f>
        <v>PRTKARCP - Pressure Tank - Air Compressor</v>
      </c>
      <c r="E4079" t="s">
        <v>9684</v>
      </c>
      <c r="F4079" t="s">
        <v>9685</v>
      </c>
      <c r="G4079" t="str">
        <f>Table19[[#This Row],[Closing Code]] &amp; " - " &amp; Table19[[#This Row],[Closing Code Description]]</f>
        <v>LEAKING - Leaking</v>
      </c>
      <c r="H4079" t="s">
        <v>8863</v>
      </c>
      <c r="I4079" t="s">
        <v>53</v>
      </c>
    </row>
    <row r="4080" spans="2:9" x14ac:dyDescent="0.35">
      <c r="B4080" t="s">
        <v>366</v>
      </c>
      <c r="C4080" t="s">
        <v>175</v>
      </c>
      <c r="D4080" t="str">
        <f>Table19[[#This Row],[Asset Class]] &amp; " - " &amp; Table19[[#This Row],[Class Description]]</f>
        <v>PRTKARCP - Pressure Tank - Air Compressor</v>
      </c>
      <c r="E4080" t="s">
        <v>9686</v>
      </c>
      <c r="F4080" t="s">
        <v>9687</v>
      </c>
      <c r="G4080" t="str">
        <f>Table19[[#This Row],[Closing Code]] &amp; " - " &amp; Table19[[#This Row],[Closing Code Description]]</f>
        <v>LOWPERF - Low Performance</v>
      </c>
      <c r="H4080" t="s">
        <v>8863</v>
      </c>
      <c r="I4080" t="s">
        <v>53</v>
      </c>
    </row>
    <row r="4081" spans="2:9" x14ac:dyDescent="0.35">
      <c r="B4081" t="s">
        <v>366</v>
      </c>
      <c r="C4081" t="s">
        <v>175</v>
      </c>
      <c r="D4081" t="str">
        <f>Table19[[#This Row],[Asset Class]] &amp; " - " &amp; Table19[[#This Row],[Class Description]]</f>
        <v>PRTKARCP - Pressure Tank - Air Compressor</v>
      </c>
      <c r="E4081" t="s">
        <v>9688</v>
      </c>
      <c r="F4081" t="s">
        <v>9689</v>
      </c>
      <c r="G4081" t="str">
        <f>Table19[[#This Row],[Closing Code]] &amp; " - " &amp; Table19[[#This Row],[Closing Code Description]]</f>
        <v>NONOPER - Non-Operational</v>
      </c>
      <c r="H4081" t="s">
        <v>8863</v>
      </c>
      <c r="I4081" t="s">
        <v>53</v>
      </c>
    </row>
    <row r="4082" spans="2:9" x14ac:dyDescent="0.35">
      <c r="B4082" t="s">
        <v>366</v>
      </c>
      <c r="C4082" t="s">
        <v>175</v>
      </c>
      <c r="D4082" t="str">
        <f>Table19[[#This Row],[Asset Class]] &amp; " - " &amp; Table19[[#This Row],[Class Description]]</f>
        <v>PRTKARCP - Pressure Tank - Air Compressor</v>
      </c>
      <c r="E4082" t="s">
        <v>9690</v>
      </c>
      <c r="F4082" t="s">
        <v>9691</v>
      </c>
      <c r="G4082" t="str">
        <f>Table19[[#This Row],[Closing Code]] &amp; " - " &amp; Table19[[#This Row],[Closing Code Description]]</f>
        <v>PHYDMGE - Physical Damage</v>
      </c>
      <c r="H4082" t="s">
        <v>8863</v>
      </c>
      <c r="I4082" t="s">
        <v>53</v>
      </c>
    </row>
    <row r="4083" spans="2:9" x14ac:dyDescent="0.35">
      <c r="B4083" t="s">
        <v>366</v>
      </c>
      <c r="C4083" t="s">
        <v>175</v>
      </c>
      <c r="D4083" t="str">
        <f>Table19[[#This Row],[Asset Class]] &amp; " - " &amp; Table19[[#This Row],[Class Description]]</f>
        <v>PRTKARCP - Pressure Tank - Air Compressor</v>
      </c>
      <c r="E4083" t="s">
        <v>9692</v>
      </c>
      <c r="F4083" t="s">
        <v>9693</v>
      </c>
      <c r="G4083" t="str">
        <f>Table19[[#This Row],[Closing Code]] &amp; " - " &amp; Table19[[#This Row],[Closing Code Description]]</f>
        <v>UNSMELL - Unusual Smell</v>
      </c>
      <c r="H4083" t="s">
        <v>8863</v>
      </c>
      <c r="I4083" t="s">
        <v>53</v>
      </c>
    </row>
    <row r="4084" spans="2:9" x14ac:dyDescent="0.35">
      <c r="B4084" t="s">
        <v>366</v>
      </c>
      <c r="C4084" t="s">
        <v>175</v>
      </c>
      <c r="D4084" t="str">
        <f>Table19[[#This Row],[Asset Class]] &amp; " - " &amp; Table19[[#This Row],[Class Description]]</f>
        <v>PRTKARCP - Pressure Tank - Air Compressor</v>
      </c>
      <c r="E4084" t="s">
        <v>10919</v>
      </c>
      <c r="F4084" t="s">
        <v>10920</v>
      </c>
      <c r="G4084" t="str">
        <f>Table19[[#This Row],[Closing Code]] &amp; " - " &amp; Table19[[#This Row],[Closing Code Description]]</f>
        <v>DRYRFAIL - Dryer Failure</v>
      </c>
      <c r="H4084" t="s">
        <v>8876</v>
      </c>
      <c r="I4084" t="s">
        <v>53</v>
      </c>
    </row>
    <row r="4085" spans="2:9" x14ac:dyDescent="0.35">
      <c r="B4085" t="s">
        <v>366</v>
      </c>
      <c r="C4085" t="s">
        <v>175</v>
      </c>
      <c r="D4085" t="str">
        <f>Table19[[#This Row],[Asset Class]] &amp; " - " &amp; Table19[[#This Row],[Class Description]]</f>
        <v>PRTKARCP - Pressure Tank - Air Compressor</v>
      </c>
      <c r="E4085" t="s">
        <v>10921</v>
      </c>
      <c r="F4085" t="s">
        <v>10922</v>
      </c>
      <c r="G4085" t="str">
        <f>Table19[[#This Row],[Closing Code]] &amp; " - " &amp; Table19[[#This Row],[Closing Code Description]]</f>
        <v>PRTKFAIL - Pressure Tank-Air Compressor Failed</v>
      </c>
      <c r="H4085" t="s">
        <v>8876</v>
      </c>
      <c r="I4085" t="s">
        <v>53</v>
      </c>
    </row>
    <row r="4086" spans="2:9" x14ac:dyDescent="0.35">
      <c r="B4086" t="s">
        <v>366</v>
      </c>
      <c r="C4086" t="s">
        <v>175</v>
      </c>
      <c r="D4086" t="str">
        <f>Table19[[#This Row],[Asset Class]] &amp; " - " &amp; Table19[[#This Row],[Class Description]]</f>
        <v>PRTKARCP - Pressure Tank - Air Compressor</v>
      </c>
      <c r="E4086" t="s">
        <v>10923</v>
      </c>
      <c r="F4086" t="s">
        <v>10924</v>
      </c>
      <c r="G4086" t="str">
        <f>Table19[[#This Row],[Closing Code]] &amp; " - " &amp; Table19[[#This Row],[Closing Code Description]]</f>
        <v>PRVFAIL - PRV (Pressure Release Valve) Failed</v>
      </c>
      <c r="H4086" t="s">
        <v>8876</v>
      </c>
      <c r="I4086" t="s">
        <v>53</v>
      </c>
    </row>
    <row r="4087" spans="2:9" x14ac:dyDescent="0.35">
      <c r="B4087" t="s">
        <v>366</v>
      </c>
      <c r="C4087" t="s">
        <v>175</v>
      </c>
      <c r="D4087" t="str">
        <f>Table19[[#This Row],[Asset Class]] &amp; " - " &amp; Table19[[#This Row],[Class Description]]</f>
        <v>PRTKARCP - Pressure Tank - Air Compressor</v>
      </c>
      <c r="E4087" t="s">
        <v>10925</v>
      </c>
      <c r="F4087" t="s">
        <v>10926</v>
      </c>
      <c r="G4087" t="str">
        <f>Table19[[#This Row],[Closing Code]] &amp; " - " &amp; Table19[[#This Row],[Closing Code Description]]</f>
        <v>TNKSTRFL - Tank Structure Failed</v>
      </c>
      <c r="H4087" t="s">
        <v>8876</v>
      </c>
      <c r="I4087" t="s">
        <v>53</v>
      </c>
    </row>
    <row r="4088" spans="2:9" x14ac:dyDescent="0.35">
      <c r="B4088" t="s">
        <v>366</v>
      </c>
      <c r="C4088" t="s">
        <v>175</v>
      </c>
      <c r="D4088" t="str">
        <f>Table19[[#This Row],[Asset Class]] &amp; " - " &amp; Table19[[#This Row],[Class Description]]</f>
        <v>PRTKARCP - Pressure Tank - Air Compressor</v>
      </c>
      <c r="E4088" t="s">
        <v>9862</v>
      </c>
      <c r="F4088" t="s">
        <v>9863</v>
      </c>
      <c r="G4088" t="str">
        <f>Table19[[#This Row],[Closing Code]] &amp; " - " &amp; Table19[[#This Row],[Closing Code Description]]</f>
        <v>WORNSEAL - Worn Seal</v>
      </c>
      <c r="H4088" t="s">
        <v>8876</v>
      </c>
      <c r="I4088" t="s">
        <v>53</v>
      </c>
    </row>
    <row r="4089" spans="2:9" x14ac:dyDescent="0.35">
      <c r="B4089" t="s">
        <v>366</v>
      </c>
      <c r="C4089" t="s">
        <v>175</v>
      </c>
      <c r="D4089" t="str">
        <f>Table19[[#This Row],[Asset Class]] &amp; " - " &amp; Table19[[#This Row],[Class Description]]</f>
        <v>PRTKARCP - Pressure Tank - Air Compressor</v>
      </c>
      <c r="E4089" t="s">
        <v>9698</v>
      </c>
      <c r="F4089" t="s">
        <v>9699</v>
      </c>
      <c r="G4089" t="str">
        <f>Table19[[#This Row],[Closing Code]] &amp; " - " &amp; Table19[[#This Row],[Closing Code Description]]</f>
        <v>ACCIDENT - Accident</v>
      </c>
      <c r="H4089" t="s">
        <v>8878</v>
      </c>
      <c r="I4089" t="s">
        <v>53</v>
      </c>
    </row>
    <row r="4090" spans="2:9" x14ac:dyDescent="0.35">
      <c r="B4090" t="s">
        <v>366</v>
      </c>
      <c r="C4090" t="s">
        <v>175</v>
      </c>
      <c r="D4090" t="str">
        <f>Table19[[#This Row],[Asset Class]] &amp; " - " &amp; Table19[[#This Row],[Class Description]]</f>
        <v>PRTKARCP - Pressure Tank - Air Compressor</v>
      </c>
      <c r="E4090" t="s">
        <v>9706</v>
      </c>
      <c r="F4090" t="s">
        <v>9707</v>
      </c>
      <c r="G4090" t="str">
        <f>Table19[[#This Row],[Closing Code]] &amp; " - " &amp; Table19[[#This Row],[Closing Code Description]]</f>
        <v>DEFASSET - Defective Asset</v>
      </c>
      <c r="H4090" t="s">
        <v>8878</v>
      </c>
      <c r="I4090" t="s">
        <v>53</v>
      </c>
    </row>
    <row r="4091" spans="2:9" x14ac:dyDescent="0.35">
      <c r="B4091" t="s">
        <v>366</v>
      </c>
      <c r="C4091" t="s">
        <v>175</v>
      </c>
      <c r="D4091" t="str">
        <f>Table19[[#This Row],[Asset Class]] &amp; " - " &amp; Table19[[#This Row],[Class Description]]</f>
        <v>PRTKARCP - Pressure Tank - Air Compressor</v>
      </c>
      <c r="E4091" t="s">
        <v>9710</v>
      </c>
      <c r="F4091" t="s">
        <v>9711</v>
      </c>
      <c r="G4091" t="str">
        <f>Table19[[#This Row],[Closing Code]] &amp; " - " &amp; Table19[[#This Row],[Closing Code Description]]</f>
        <v>IMPRMNT - Improper Maintenance</v>
      </c>
      <c r="H4091" t="s">
        <v>8878</v>
      </c>
      <c r="I4091" t="s">
        <v>53</v>
      </c>
    </row>
    <row r="4092" spans="2:9" x14ac:dyDescent="0.35">
      <c r="B4092" t="s">
        <v>366</v>
      </c>
      <c r="C4092" t="s">
        <v>175</v>
      </c>
      <c r="D4092" t="str">
        <f>Table19[[#This Row],[Asset Class]] &amp; " - " &amp; Table19[[#This Row],[Class Description]]</f>
        <v>PRTKARCP - Pressure Tank - Air Compressor</v>
      </c>
      <c r="E4092" t="s">
        <v>9718</v>
      </c>
      <c r="F4092" t="s">
        <v>9719</v>
      </c>
      <c r="G4092" t="str">
        <f>Table19[[#This Row],[Closing Code]] &amp; " - " &amp; Table19[[#This Row],[Closing Code Description]]</f>
        <v>NRMWEAR - Normal Wear</v>
      </c>
      <c r="H4092" t="s">
        <v>8878</v>
      </c>
      <c r="I4092" t="s">
        <v>53</v>
      </c>
    </row>
    <row r="4093" spans="2:9" x14ac:dyDescent="0.35">
      <c r="B4093" t="s">
        <v>366</v>
      </c>
      <c r="C4093" t="s">
        <v>175</v>
      </c>
      <c r="D4093" t="str">
        <f>Table19[[#This Row],[Asset Class]] &amp; " - " &amp; Table19[[#This Row],[Class Description]]</f>
        <v>PRTKARCP - Pressure Tank - Air Compressor</v>
      </c>
      <c r="E4093" t="s">
        <v>9724</v>
      </c>
      <c r="F4093" t="s">
        <v>9725</v>
      </c>
      <c r="G4093" t="str">
        <f>Table19[[#This Row],[Closing Code]] &amp; " - " &amp; Table19[[#This Row],[Closing Code Description]]</f>
        <v>PROCISSU - Procedure Issue</v>
      </c>
      <c r="H4093" t="s">
        <v>8878</v>
      </c>
      <c r="I4093" t="s">
        <v>53</v>
      </c>
    </row>
    <row r="4094" spans="2:9" x14ac:dyDescent="0.35">
      <c r="B4094" t="s">
        <v>366</v>
      </c>
      <c r="C4094" t="s">
        <v>175</v>
      </c>
      <c r="D4094" t="str">
        <f>Table19[[#This Row],[Asset Class]] &amp; " - " &amp; Table19[[#This Row],[Class Description]]</f>
        <v>PRTKARCP - Pressure Tank - Air Compressor</v>
      </c>
      <c r="E4094" t="s">
        <v>9726</v>
      </c>
      <c r="F4094" t="s">
        <v>9727</v>
      </c>
      <c r="G4094" t="str">
        <f>Table19[[#This Row],[Closing Code]] &amp; " - " &amp; Table19[[#This Row],[Closing Code Description]]</f>
        <v>UTLFAIL - Utility Failure</v>
      </c>
      <c r="H4094" t="s">
        <v>8878</v>
      </c>
      <c r="I4094" t="s">
        <v>53</v>
      </c>
    </row>
    <row r="4095" spans="2:9" x14ac:dyDescent="0.35">
      <c r="B4095" t="s">
        <v>366</v>
      </c>
      <c r="C4095" t="s">
        <v>175</v>
      </c>
      <c r="D4095" t="str">
        <f>Table19[[#This Row],[Asset Class]] &amp; " - " &amp; Table19[[#This Row],[Class Description]]</f>
        <v>PRTKARCP - Pressure Tank - Air Compressor</v>
      </c>
      <c r="E4095" t="s">
        <v>9734</v>
      </c>
      <c r="F4095" t="s">
        <v>9735</v>
      </c>
      <c r="G4095" t="str">
        <f>Table19[[#This Row],[Closing Code]] &amp; " - " &amp; Table19[[#This Row],[Closing Code Description]]</f>
        <v>DECOMM - Decommission</v>
      </c>
      <c r="H4095" t="s">
        <v>8896</v>
      </c>
      <c r="I4095" t="s">
        <v>53</v>
      </c>
    </row>
    <row r="4096" spans="2:9" x14ac:dyDescent="0.35">
      <c r="B4096" t="s">
        <v>366</v>
      </c>
      <c r="C4096" t="s">
        <v>175</v>
      </c>
      <c r="D4096" t="str">
        <f>Table19[[#This Row],[Asset Class]] &amp; " - " &amp; Table19[[#This Row],[Class Description]]</f>
        <v>PRTKARCP - Pressure Tank - Air Compressor</v>
      </c>
      <c r="E4096" t="s">
        <v>9742</v>
      </c>
      <c r="F4096" t="s">
        <v>9743</v>
      </c>
      <c r="G4096" t="str">
        <f>Table19[[#This Row],[Closing Code]] &amp; " - " &amp; Table19[[#This Row],[Closing Code Description]]</f>
        <v>RECALBRT - Recalibrate</v>
      </c>
      <c r="H4096" t="s">
        <v>8896</v>
      </c>
      <c r="I4096" t="s">
        <v>53</v>
      </c>
    </row>
    <row r="4097" spans="2:9" x14ac:dyDescent="0.35">
      <c r="B4097" t="s">
        <v>366</v>
      </c>
      <c r="C4097" t="s">
        <v>175</v>
      </c>
      <c r="D4097" t="str">
        <f>Table19[[#This Row],[Asset Class]] &amp; " - " &amp; Table19[[#This Row],[Class Description]]</f>
        <v>PRTKARCP - Pressure Tank - Air Compressor</v>
      </c>
      <c r="E4097" t="s">
        <v>9774</v>
      </c>
      <c r="F4097" t="s">
        <v>9775</v>
      </c>
      <c r="G4097" t="str">
        <f>Table19[[#This Row],[Closing Code]] &amp; " - " &amp; Table19[[#This Row],[Closing Code Description]]</f>
        <v>REPAIR - Repair</v>
      </c>
      <c r="H4097" t="s">
        <v>8896</v>
      </c>
      <c r="I4097" t="s">
        <v>53</v>
      </c>
    </row>
    <row r="4098" spans="2:9" x14ac:dyDescent="0.35">
      <c r="B4098" t="s">
        <v>366</v>
      </c>
      <c r="C4098" t="s">
        <v>175</v>
      </c>
      <c r="D4098" t="str">
        <f>Table19[[#This Row],[Asset Class]] &amp; " - " &amp; Table19[[#This Row],[Class Description]]</f>
        <v>PRTKARCP - Pressure Tank - Air Compressor</v>
      </c>
      <c r="E4098" t="s">
        <v>9776</v>
      </c>
      <c r="F4098" t="s">
        <v>9777</v>
      </c>
      <c r="G4098" t="str">
        <f>Table19[[#This Row],[Closing Code]] &amp; " - " &amp; Table19[[#This Row],[Closing Code Description]]</f>
        <v>REPLACE - Replace</v>
      </c>
      <c r="H4098" t="s">
        <v>8896</v>
      </c>
      <c r="I4098" t="s">
        <v>53</v>
      </c>
    </row>
    <row r="4099" spans="2:9" x14ac:dyDescent="0.35">
      <c r="B4099" t="s">
        <v>422</v>
      </c>
      <c r="C4099" t="s">
        <v>216</v>
      </c>
      <c r="D4099" t="str">
        <f>Table19[[#This Row],[Asset Class]] &amp; " - " &amp; Table19[[#This Row],[Class Description]]</f>
        <v>PRTSWSH - Parts Washer</v>
      </c>
      <c r="E4099" t="s">
        <v>9674</v>
      </c>
      <c r="F4099" t="s">
        <v>9675</v>
      </c>
      <c r="G4099" t="str">
        <f>Table19[[#This Row],[Closing Code]] &amp; " - " &amp; Table19[[#This Row],[Closing Code Description]]</f>
        <v>CORROS - Corrosion</v>
      </c>
      <c r="H4099" t="s">
        <v>8863</v>
      </c>
      <c r="I4099" t="s">
        <v>53</v>
      </c>
    </row>
    <row r="4100" spans="2:9" x14ac:dyDescent="0.35">
      <c r="B4100" t="s">
        <v>422</v>
      </c>
      <c r="C4100" t="s">
        <v>216</v>
      </c>
      <c r="D4100" t="str">
        <f>Table19[[#This Row],[Asset Class]] &amp; " - " &amp; Table19[[#This Row],[Class Description]]</f>
        <v>PRTSWSH - Parts Washer</v>
      </c>
      <c r="E4100" t="s">
        <v>10927</v>
      </c>
      <c r="F4100" t="s">
        <v>10928</v>
      </c>
      <c r="G4100" t="str">
        <f>Table19[[#This Row],[Closing Code]] &amp; " - " &amp; Table19[[#This Row],[Closing Code Description]]</f>
        <v>DOORNCLS - Door Won't Close</v>
      </c>
      <c r="H4100" t="s">
        <v>8863</v>
      </c>
      <c r="I4100" t="s">
        <v>53</v>
      </c>
    </row>
    <row r="4101" spans="2:9" x14ac:dyDescent="0.35">
      <c r="B4101" t="s">
        <v>422</v>
      </c>
      <c r="C4101" t="s">
        <v>216</v>
      </c>
      <c r="D4101" t="str">
        <f>Table19[[#This Row],[Asset Class]] &amp; " - " &amp; Table19[[#This Row],[Class Description]]</f>
        <v>PRTSWSH - Parts Washer</v>
      </c>
      <c r="E4101" t="s">
        <v>9676</v>
      </c>
      <c r="F4101" t="s">
        <v>9677</v>
      </c>
      <c r="G4101" t="str">
        <f>Table19[[#This Row],[Closing Code]] &amp; " - " &amp; Table19[[#This Row],[Closing Code Description]]</f>
        <v>ELECTRIP - Electrical Trip Out</v>
      </c>
      <c r="H4101" t="s">
        <v>8863</v>
      </c>
      <c r="I4101" t="s">
        <v>53</v>
      </c>
    </row>
    <row r="4102" spans="2:9" x14ac:dyDescent="0.35">
      <c r="B4102" t="s">
        <v>422</v>
      </c>
      <c r="C4102" t="s">
        <v>216</v>
      </c>
      <c r="D4102" t="str">
        <f>Table19[[#This Row],[Asset Class]] &amp; " - " &amp; Table19[[#This Row],[Class Description]]</f>
        <v>PRTSWSH - Parts Washer</v>
      </c>
      <c r="E4102" t="s">
        <v>9678</v>
      </c>
      <c r="F4102" t="s">
        <v>9679</v>
      </c>
      <c r="G4102" t="str">
        <f>Table19[[#This Row],[Closing Code]] &amp; " - " &amp; Table19[[#This Row],[Closing Code Description]]</f>
        <v>EXNOISE - Excessive Noise</v>
      </c>
      <c r="H4102" t="s">
        <v>8863</v>
      </c>
      <c r="I4102" t="s">
        <v>53</v>
      </c>
    </row>
    <row r="4103" spans="2:9" x14ac:dyDescent="0.35">
      <c r="B4103" t="s">
        <v>422</v>
      </c>
      <c r="C4103" t="s">
        <v>216</v>
      </c>
      <c r="D4103" t="str">
        <f>Table19[[#This Row],[Asset Class]] &amp; " - " &amp; Table19[[#This Row],[Class Description]]</f>
        <v>PRTSWSH - Parts Washer</v>
      </c>
      <c r="E4103" t="s">
        <v>9680</v>
      </c>
      <c r="F4103" t="s">
        <v>9681</v>
      </c>
      <c r="G4103" t="str">
        <f>Table19[[#This Row],[Closing Code]] &amp; " - " &amp; Table19[[#This Row],[Closing Code Description]]</f>
        <v>EXVIBRTN - Excessive Vibration</v>
      </c>
      <c r="H4103" t="s">
        <v>8863</v>
      </c>
      <c r="I4103" t="s">
        <v>53</v>
      </c>
    </row>
    <row r="4104" spans="2:9" x14ac:dyDescent="0.35">
      <c r="B4104" t="s">
        <v>422</v>
      </c>
      <c r="C4104" t="s">
        <v>216</v>
      </c>
      <c r="D4104" t="str">
        <f>Table19[[#This Row],[Asset Class]] &amp; " - " &amp; Table19[[#This Row],[Class Description]]</f>
        <v>PRTSWSH - Parts Washer</v>
      </c>
      <c r="E4104" t="s">
        <v>9684</v>
      </c>
      <c r="F4104" t="s">
        <v>9685</v>
      </c>
      <c r="G4104" t="str">
        <f>Table19[[#This Row],[Closing Code]] &amp; " - " &amp; Table19[[#This Row],[Closing Code Description]]</f>
        <v>LEAKING - Leaking</v>
      </c>
      <c r="H4104" t="s">
        <v>8863</v>
      </c>
      <c r="I4104" t="s">
        <v>53</v>
      </c>
    </row>
    <row r="4105" spans="2:9" x14ac:dyDescent="0.35">
      <c r="B4105" t="s">
        <v>422</v>
      </c>
      <c r="C4105" t="s">
        <v>216</v>
      </c>
      <c r="D4105" t="str">
        <f>Table19[[#This Row],[Asset Class]] &amp; " - " &amp; Table19[[#This Row],[Class Description]]</f>
        <v>PRTSWSH - Parts Washer</v>
      </c>
      <c r="E4105" t="s">
        <v>9686</v>
      </c>
      <c r="F4105" t="s">
        <v>9687</v>
      </c>
      <c r="G4105" t="str">
        <f>Table19[[#This Row],[Closing Code]] &amp; " - " &amp; Table19[[#This Row],[Closing Code Description]]</f>
        <v>LOWPERF - Low Performance</v>
      </c>
      <c r="H4105" t="s">
        <v>8863</v>
      </c>
      <c r="I4105" t="s">
        <v>53</v>
      </c>
    </row>
    <row r="4106" spans="2:9" x14ac:dyDescent="0.35">
      <c r="B4106" t="s">
        <v>422</v>
      </c>
      <c r="C4106" t="s">
        <v>216</v>
      </c>
      <c r="D4106" t="str">
        <f>Table19[[#This Row],[Asset Class]] &amp; " - " &amp; Table19[[#This Row],[Class Description]]</f>
        <v>PRTSWSH - Parts Washer</v>
      </c>
      <c r="E4106" t="s">
        <v>9688</v>
      </c>
      <c r="F4106" t="s">
        <v>9689</v>
      </c>
      <c r="G4106" t="str">
        <f>Table19[[#This Row],[Closing Code]] &amp; " - " &amp; Table19[[#This Row],[Closing Code Description]]</f>
        <v>NONOPER - Non-Operational</v>
      </c>
      <c r="H4106" t="s">
        <v>8863</v>
      </c>
      <c r="I4106" t="s">
        <v>53</v>
      </c>
    </row>
    <row r="4107" spans="2:9" x14ac:dyDescent="0.35">
      <c r="B4107" t="s">
        <v>422</v>
      </c>
      <c r="C4107" t="s">
        <v>216</v>
      </c>
      <c r="D4107" t="str">
        <f>Table19[[#This Row],[Asset Class]] &amp; " - " &amp; Table19[[#This Row],[Class Description]]</f>
        <v>PRTSWSH - Parts Washer</v>
      </c>
      <c r="E4107" t="s">
        <v>9690</v>
      </c>
      <c r="F4107" t="s">
        <v>9691</v>
      </c>
      <c r="G4107" t="str">
        <f>Table19[[#This Row],[Closing Code]] &amp; " - " &amp; Table19[[#This Row],[Closing Code Description]]</f>
        <v>PHYDMGE - Physical Damage</v>
      </c>
      <c r="H4107" t="s">
        <v>8863</v>
      </c>
      <c r="I4107" t="s">
        <v>53</v>
      </c>
    </row>
    <row r="4108" spans="2:9" x14ac:dyDescent="0.35">
      <c r="B4108" t="s">
        <v>422</v>
      </c>
      <c r="C4108" t="s">
        <v>216</v>
      </c>
      <c r="D4108" t="str">
        <f>Table19[[#This Row],[Asset Class]] &amp; " - " &amp; Table19[[#This Row],[Class Description]]</f>
        <v>PRTSWSH - Parts Washer</v>
      </c>
      <c r="E4108" t="s">
        <v>9692</v>
      </c>
      <c r="F4108" t="s">
        <v>9693</v>
      </c>
      <c r="G4108" t="str">
        <f>Table19[[#This Row],[Closing Code]] &amp; " - " &amp; Table19[[#This Row],[Closing Code Description]]</f>
        <v>UNSMELL - Unusual Smell</v>
      </c>
      <c r="H4108" t="s">
        <v>8863</v>
      </c>
      <c r="I4108" t="s">
        <v>53</v>
      </c>
    </row>
    <row r="4109" spans="2:9" x14ac:dyDescent="0.35">
      <c r="B4109" t="s">
        <v>422</v>
      </c>
      <c r="C4109" t="s">
        <v>216</v>
      </c>
      <c r="D4109" t="str">
        <f>Table19[[#This Row],[Asset Class]] &amp; " - " &amp; Table19[[#This Row],[Class Description]]</f>
        <v>PRTSWSH - Parts Washer</v>
      </c>
      <c r="E4109" t="s">
        <v>9856</v>
      </c>
      <c r="F4109" t="s">
        <v>9857</v>
      </c>
      <c r="G4109" t="str">
        <f>Table19[[#This Row],[Closing Code]] &amp; " - " &amp; Table19[[#This Row],[Closing Code Description]]</f>
        <v>CLOGGDRN - Clogged Drain</v>
      </c>
      <c r="H4109" t="s">
        <v>8876</v>
      </c>
      <c r="I4109" t="s">
        <v>53</v>
      </c>
    </row>
    <row r="4110" spans="2:9" x14ac:dyDescent="0.35">
      <c r="B4110" t="s">
        <v>422</v>
      </c>
      <c r="C4110" t="s">
        <v>216</v>
      </c>
      <c r="D4110" t="str">
        <f>Table19[[#This Row],[Asset Class]] &amp; " - " &amp; Table19[[#This Row],[Class Description]]</f>
        <v>PRTSWSH - Parts Washer</v>
      </c>
      <c r="E4110" t="s">
        <v>10929</v>
      </c>
      <c r="F4110" t="s">
        <v>10930</v>
      </c>
      <c r="G4110" t="str">
        <f>Table19[[#This Row],[Closing Code]] &amp; " - " &amp; Table19[[#This Row],[Closing Code Description]]</f>
        <v>CORRSTRC - Corroded Structure</v>
      </c>
      <c r="H4110" t="s">
        <v>8876</v>
      </c>
      <c r="I4110" t="s">
        <v>53</v>
      </c>
    </row>
    <row r="4111" spans="2:9" x14ac:dyDescent="0.35">
      <c r="B4111" t="s">
        <v>422</v>
      </c>
      <c r="C4111" t="s">
        <v>216</v>
      </c>
      <c r="D4111" t="str">
        <f>Table19[[#This Row],[Asset Class]] &amp; " - " &amp; Table19[[#This Row],[Class Description]]</f>
        <v>PRTSWSH - Parts Washer</v>
      </c>
      <c r="E4111" t="s">
        <v>10931</v>
      </c>
      <c r="F4111" t="s">
        <v>10932</v>
      </c>
      <c r="G4111" t="str">
        <f>Table19[[#This Row],[Closing Code]] &amp; " - " &amp; Table19[[#This Row],[Closing Code Description]]</f>
        <v>DMGDSTRC - Damaged Structure</v>
      </c>
      <c r="H4111" t="s">
        <v>8876</v>
      </c>
      <c r="I4111" t="s">
        <v>53</v>
      </c>
    </row>
    <row r="4112" spans="2:9" x14ac:dyDescent="0.35">
      <c r="B4112" t="s">
        <v>422</v>
      </c>
      <c r="C4112" t="s">
        <v>216</v>
      </c>
      <c r="D4112" t="str">
        <f>Table19[[#This Row],[Asset Class]] &amp; " - " &amp; Table19[[#This Row],[Class Description]]</f>
        <v>PRTSWSH - Parts Washer</v>
      </c>
      <c r="E4112" t="s">
        <v>10933</v>
      </c>
      <c r="F4112" t="s">
        <v>10934</v>
      </c>
      <c r="G4112" t="str">
        <f>Table19[[#This Row],[Closing Code]] &amp; " - " &amp; Table19[[#This Row],[Closing Code Description]]</f>
        <v>DOORCORR - Door Corrosion</v>
      </c>
      <c r="H4112" t="s">
        <v>8876</v>
      </c>
      <c r="I4112" t="s">
        <v>53</v>
      </c>
    </row>
    <row r="4113" spans="2:9" x14ac:dyDescent="0.35">
      <c r="B4113" t="s">
        <v>422</v>
      </c>
      <c r="C4113" t="s">
        <v>216</v>
      </c>
      <c r="D4113" t="str">
        <f>Table19[[#This Row],[Asset Class]] &amp; " - " &amp; Table19[[#This Row],[Class Description]]</f>
        <v>PRTSWSH - Parts Washer</v>
      </c>
      <c r="E4113" t="s">
        <v>9826</v>
      </c>
      <c r="F4113" t="s">
        <v>9827</v>
      </c>
      <c r="G4113" t="str">
        <f>Table19[[#This Row],[Closing Code]] &amp; " - " &amp; Table19[[#This Row],[Closing Code Description]]</f>
        <v>MOTRFAIL - Motor Failure</v>
      </c>
      <c r="H4113" t="s">
        <v>8876</v>
      </c>
      <c r="I4113" t="s">
        <v>53</v>
      </c>
    </row>
    <row r="4114" spans="2:9" x14ac:dyDescent="0.35">
      <c r="B4114" t="s">
        <v>422</v>
      </c>
      <c r="C4114" t="s">
        <v>216</v>
      </c>
      <c r="D4114" t="str">
        <f>Table19[[#This Row],[Asset Class]] &amp; " - " &amp; Table19[[#This Row],[Class Description]]</f>
        <v>PRTSWSH - Parts Washer</v>
      </c>
      <c r="E4114" t="s">
        <v>10935</v>
      </c>
      <c r="F4114" t="s">
        <v>10936</v>
      </c>
      <c r="G4114" t="str">
        <f>Table19[[#This Row],[Closing Code]] &amp; " - " &amp; Table19[[#This Row],[Closing Code Description]]</f>
        <v>NOZZCLOG - Nozzle Clogged</v>
      </c>
      <c r="H4114" t="s">
        <v>8876</v>
      </c>
      <c r="I4114" t="s">
        <v>53</v>
      </c>
    </row>
    <row r="4115" spans="2:9" x14ac:dyDescent="0.35">
      <c r="B4115" t="s">
        <v>422</v>
      </c>
      <c r="C4115" t="s">
        <v>216</v>
      </c>
      <c r="D4115" t="str">
        <f>Table19[[#This Row],[Asset Class]] &amp; " - " &amp; Table19[[#This Row],[Class Description]]</f>
        <v>PRTSWSH - Parts Washer</v>
      </c>
      <c r="E4115" t="s">
        <v>10937</v>
      </c>
      <c r="F4115" t="s">
        <v>10938</v>
      </c>
      <c r="G4115" t="str">
        <f>Table19[[#This Row],[Closing Code]] &amp; " - " &amp; Table19[[#This Row],[Closing Code Description]]</f>
        <v>SWCHFAIL - Switch Failed</v>
      </c>
      <c r="H4115" t="s">
        <v>8876</v>
      </c>
      <c r="I4115" t="s">
        <v>53</v>
      </c>
    </row>
    <row r="4116" spans="2:9" x14ac:dyDescent="0.35">
      <c r="B4116" t="s">
        <v>422</v>
      </c>
      <c r="C4116" t="s">
        <v>216</v>
      </c>
      <c r="D4116" t="str">
        <f>Table19[[#This Row],[Asset Class]] &amp; " - " &amp; Table19[[#This Row],[Class Description]]</f>
        <v>PRTSWSH - Parts Washer</v>
      </c>
      <c r="E4116" t="s">
        <v>9862</v>
      </c>
      <c r="F4116" t="s">
        <v>9863</v>
      </c>
      <c r="G4116" t="str">
        <f>Table19[[#This Row],[Closing Code]] &amp; " - " &amp; Table19[[#This Row],[Closing Code Description]]</f>
        <v>WORNSEAL - Worn Seal</v>
      </c>
      <c r="H4116" t="s">
        <v>8876</v>
      </c>
      <c r="I4116" t="s">
        <v>53</v>
      </c>
    </row>
    <row r="4117" spans="2:9" x14ac:dyDescent="0.35">
      <c r="B4117" t="s">
        <v>422</v>
      </c>
      <c r="C4117" t="s">
        <v>216</v>
      </c>
      <c r="D4117" t="str">
        <f>Table19[[#This Row],[Asset Class]] &amp; " - " &amp; Table19[[#This Row],[Class Description]]</f>
        <v>PRTSWSH - Parts Washer</v>
      </c>
      <c r="E4117" t="s">
        <v>10939</v>
      </c>
      <c r="F4117" t="s">
        <v>10940</v>
      </c>
      <c r="G4117" t="str">
        <f>Table19[[#This Row],[Closing Code]] &amp; " - " &amp; Table19[[#This Row],[Closing Code Description]]</f>
        <v>WPUMPFL - Water Pump Failed</v>
      </c>
      <c r="H4117" t="s">
        <v>8876</v>
      </c>
      <c r="I4117" t="s">
        <v>53</v>
      </c>
    </row>
    <row r="4118" spans="2:9" x14ac:dyDescent="0.35">
      <c r="B4118" t="s">
        <v>422</v>
      </c>
      <c r="C4118" t="s">
        <v>216</v>
      </c>
      <c r="D4118" t="str">
        <f>Table19[[#This Row],[Asset Class]] &amp; " - " &amp; Table19[[#This Row],[Class Description]]</f>
        <v>PRTSWSH - Parts Washer</v>
      </c>
      <c r="E4118" t="s">
        <v>9698</v>
      </c>
      <c r="F4118" t="s">
        <v>9699</v>
      </c>
      <c r="G4118" t="str">
        <f>Table19[[#This Row],[Closing Code]] &amp; " - " &amp; Table19[[#This Row],[Closing Code Description]]</f>
        <v>ACCIDENT - Accident</v>
      </c>
      <c r="H4118" t="s">
        <v>8878</v>
      </c>
      <c r="I4118" t="s">
        <v>53</v>
      </c>
    </row>
    <row r="4119" spans="2:9" x14ac:dyDescent="0.35">
      <c r="B4119" t="s">
        <v>422</v>
      </c>
      <c r="C4119" t="s">
        <v>216</v>
      </c>
      <c r="D4119" t="str">
        <f>Table19[[#This Row],[Asset Class]] &amp; " - " &amp; Table19[[#This Row],[Class Description]]</f>
        <v>PRTSWSH - Parts Washer</v>
      </c>
      <c r="E4119" t="s">
        <v>9704</v>
      </c>
      <c r="F4119" t="s">
        <v>9705</v>
      </c>
      <c r="G4119" t="str">
        <f>Table19[[#This Row],[Closing Code]] &amp; " - " &amp; Table19[[#This Row],[Closing Code Description]]</f>
        <v>CONTAM - Contamination</v>
      </c>
      <c r="H4119" t="s">
        <v>8878</v>
      </c>
      <c r="I4119" t="s">
        <v>53</v>
      </c>
    </row>
    <row r="4120" spans="2:9" x14ac:dyDescent="0.35">
      <c r="B4120" t="s">
        <v>422</v>
      </c>
      <c r="C4120" t="s">
        <v>216</v>
      </c>
      <c r="D4120" t="str">
        <f>Table19[[#This Row],[Asset Class]] &amp; " - " &amp; Table19[[#This Row],[Class Description]]</f>
        <v>PRTSWSH - Parts Washer</v>
      </c>
      <c r="E4120" t="s">
        <v>9716</v>
      </c>
      <c r="F4120" t="s">
        <v>9717</v>
      </c>
      <c r="G4120" t="str">
        <f>Table19[[#This Row],[Closing Code]] &amp; " - " &amp; Table19[[#This Row],[Closing Code Description]]</f>
        <v>MISSCMP - Loose/ Missing Component</v>
      </c>
      <c r="H4120" t="s">
        <v>8878</v>
      </c>
      <c r="I4120" t="s">
        <v>53</v>
      </c>
    </row>
    <row r="4121" spans="2:9" x14ac:dyDescent="0.35">
      <c r="B4121" t="s">
        <v>422</v>
      </c>
      <c r="C4121" t="s">
        <v>216</v>
      </c>
      <c r="D4121" t="str">
        <f>Table19[[#This Row],[Asset Class]] &amp; " - " &amp; Table19[[#This Row],[Class Description]]</f>
        <v>PRTSWSH - Parts Washer</v>
      </c>
      <c r="E4121" t="s">
        <v>9718</v>
      </c>
      <c r="F4121" t="s">
        <v>9719</v>
      </c>
      <c r="G4121" t="str">
        <f>Table19[[#This Row],[Closing Code]] &amp; " - " &amp; Table19[[#This Row],[Closing Code Description]]</f>
        <v>NRMWEAR - Normal Wear</v>
      </c>
      <c r="H4121" t="s">
        <v>8878</v>
      </c>
      <c r="I4121" t="s">
        <v>53</v>
      </c>
    </row>
    <row r="4122" spans="2:9" x14ac:dyDescent="0.35">
      <c r="B4122" t="s">
        <v>422</v>
      </c>
      <c r="C4122" t="s">
        <v>216</v>
      </c>
      <c r="D4122" t="str">
        <f>Table19[[#This Row],[Asset Class]] &amp; " - " &amp; Table19[[#This Row],[Class Description]]</f>
        <v>PRTSWSH - Parts Washer</v>
      </c>
      <c r="E4122" t="s">
        <v>9724</v>
      </c>
      <c r="F4122" t="s">
        <v>9725</v>
      </c>
      <c r="G4122" t="str">
        <f>Table19[[#This Row],[Closing Code]] &amp; " - " &amp; Table19[[#This Row],[Closing Code Description]]</f>
        <v>PROCISSU - Procedure Issue</v>
      </c>
      <c r="H4122" t="s">
        <v>8878</v>
      </c>
      <c r="I4122" t="s">
        <v>53</v>
      </c>
    </row>
    <row r="4123" spans="2:9" x14ac:dyDescent="0.35">
      <c r="B4123" t="s">
        <v>422</v>
      </c>
      <c r="C4123" t="s">
        <v>216</v>
      </c>
      <c r="D4123" t="str">
        <f>Table19[[#This Row],[Asset Class]] &amp; " - " &amp; Table19[[#This Row],[Class Description]]</f>
        <v>PRTSWSH - Parts Washer</v>
      </c>
      <c r="E4123" t="s">
        <v>9730</v>
      </c>
      <c r="F4123" t="s">
        <v>9731</v>
      </c>
      <c r="G4123" t="str">
        <f>Table19[[#This Row],[Closing Code]] &amp; " - " &amp; Table19[[#This Row],[Closing Code Description]]</f>
        <v>WORNCMPT - Defective/ Worn Component</v>
      </c>
      <c r="H4123" t="s">
        <v>8878</v>
      </c>
      <c r="I4123" t="s">
        <v>53</v>
      </c>
    </row>
    <row r="4124" spans="2:9" x14ac:dyDescent="0.35">
      <c r="B4124" t="s">
        <v>422</v>
      </c>
      <c r="C4124" t="s">
        <v>216</v>
      </c>
      <c r="D4124" t="str">
        <f>Table19[[#This Row],[Asset Class]] &amp; " - " &amp; Table19[[#This Row],[Class Description]]</f>
        <v>PRTSWSH - Parts Washer</v>
      </c>
      <c r="E4124" t="s">
        <v>9732</v>
      </c>
      <c r="F4124" t="s">
        <v>9733</v>
      </c>
      <c r="G4124" t="str">
        <f>Table19[[#This Row],[Closing Code]] &amp; " - " &amp; Table19[[#This Row],[Closing Code Description]]</f>
        <v>ADJUSTD - Adjusted</v>
      </c>
      <c r="H4124" t="s">
        <v>8896</v>
      </c>
      <c r="I4124" t="s">
        <v>53</v>
      </c>
    </row>
    <row r="4125" spans="2:9" x14ac:dyDescent="0.35">
      <c r="B4125" t="s">
        <v>422</v>
      </c>
      <c r="C4125" t="s">
        <v>216</v>
      </c>
      <c r="D4125" t="str">
        <f>Table19[[#This Row],[Asset Class]] &amp; " - " &amp; Table19[[#This Row],[Class Description]]</f>
        <v>PRTSWSH - Parts Washer</v>
      </c>
      <c r="E4125" t="s">
        <v>9740</v>
      </c>
      <c r="F4125" t="s">
        <v>9741</v>
      </c>
      <c r="G4125" t="str">
        <f>Table19[[#This Row],[Closing Code]] &amp; " - " &amp; Table19[[#This Row],[Closing Code Description]]</f>
        <v>LUBRCTE - Lubricate</v>
      </c>
      <c r="H4125" t="s">
        <v>8896</v>
      </c>
      <c r="I4125" t="s">
        <v>53</v>
      </c>
    </row>
    <row r="4126" spans="2:9" x14ac:dyDescent="0.35">
      <c r="B4126" t="s">
        <v>422</v>
      </c>
      <c r="C4126" t="s">
        <v>216</v>
      </c>
      <c r="D4126" t="str">
        <f>Table19[[#This Row],[Asset Class]] &amp; " - " &amp; Table19[[#This Row],[Class Description]]</f>
        <v>PRTSWSH - Parts Washer</v>
      </c>
      <c r="E4126" t="s">
        <v>9742</v>
      </c>
      <c r="F4126" t="s">
        <v>9743</v>
      </c>
      <c r="G4126" t="str">
        <f>Table19[[#This Row],[Closing Code]] &amp; " - " &amp; Table19[[#This Row],[Closing Code Description]]</f>
        <v>RECALBRT - Recalibrate</v>
      </c>
      <c r="H4126" t="s">
        <v>8896</v>
      </c>
      <c r="I4126" t="s">
        <v>53</v>
      </c>
    </row>
    <row r="4127" spans="2:9" x14ac:dyDescent="0.35">
      <c r="B4127" t="s">
        <v>422</v>
      </c>
      <c r="C4127" t="s">
        <v>216</v>
      </c>
      <c r="D4127" t="str">
        <f>Table19[[#This Row],[Asset Class]] &amp; " - " &amp; Table19[[#This Row],[Class Description]]</f>
        <v>PRTSWSH - Parts Washer</v>
      </c>
      <c r="E4127" t="s">
        <v>9744</v>
      </c>
      <c r="F4127" t="s">
        <v>9745</v>
      </c>
      <c r="G4127" t="str">
        <f>Table19[[#This Row],[Closing Code]] &amp; " - " &amp; Table19[[#This Row],[Closing Code Description]]</f>
        <v>REMVOBT - Remove Obstruction</v>
      </c>
      <c r="H4127" t="s">
        <v>8896</v>
      </c>
      <c r="I4127" t="s">
        <v>53</v>
      </c>
    </row>
    <row r="4128" spans="2:9" x14ac:dyDescent="0.35">
      <c r="B4128" t="s">
        <v>422</v>
      </c>
      <c r="C4128" t="s">
        <v>216</v>
      </c>
      <c r="D4128" t="str">
        <f>Table19[[#This Row],[Asset Class]] &amp; " - " &amp; Table19[[#This Row],[Class Description]]</f>
        <v>PRTSWSH - Parts Washer</v>
      </c>
      <c r="E4128" t="s">
        <v>9774</v>
      </c>
      <c r="F4128" t="s">
        <v>9775</v>
      </c>
      <c r="G4128" t="str">
        <f>Table19[[#This Row],[Closing Code]] &amp; " - " &amp; Table19[[#This Row],[Closing Code Description]]</f>
        <v>REPAIR - Repair</v>
      </c>
      <c r="H4128" t="s">
        <v>8896</v>
      </c>
      <c r="I4128" t="s">
        <v>53</v>
      </c>
    </row>
    <row r="4129" spans="2:9" x14ac:dyDescent="0.35">
      <c r="B4129" t="s">
        <v>422</v>
      </c>
      <c r="C4129" t="s">
        <v>216</v>
      </c>
      <c r="D4129" t="str">
        <f>Table19[[#This Row],[Asset Class]] &amp; " - " &amp; Table19[[#This Row],[Class Description]]</f>
        <v>PRTSWSH - Parts Washer</v>
      </c>
      <c r="E4129" t="s">
        <v>9776</v>
      </c>
      <c r="F4129" t="s">
        <v>9777</v>
      </c>
      <c r="G4129" t="str">
        <f>Table19[[#This Row],[Closing Code]] &amp; " - " &amp; Table19[[#This Row],[Closing Code Description]]</f>
        <v>REPLACE - Replace</v>
      </c>
      <c r="H4129" t="s">
        <v>8896</v>
      </c>
      <c r="I4129" t="s">
        <v>53</v>
      </c>
    </row>
    <row r="4130" spans="2:9" x14ac:dyDescent="0.35">
      <c r="B4130" t="s">
        <v>422</v>
      </c>
      <c r="C4130" t="s">
        <v>216</v>
      </c>
      <c r="D4130" t="str">
        <f>Table19[[#This Row],[Asset Class]] &amp; " - " &amp; Table19[[#This Row],[Class Description]]</f>
        <v>PRTSWSH - Parts Washer</v>
      </c>
      <c r="E4130" t="s">
        <v>9754</v>
      </c>
      <c r="F4130" t="s">
        <v>9755</v>
      </c>
      <c r="G4130" t="str">
        <f>Table19[[#This Row],[Closing Code]] &amp; " - " &amp; Table19[[#This Row],[Closing Code Description]]</f>
        <v>UPGRADES - Upgrade</v>
      </c>
      <c r="H4130" t="s">
        <v>8896</v>
      </c>
      <c r="I4130" t="s">
        <v>53</v>
      </c>
    </row>
    <row r="4131" spans="2:9" x14ac:dyDescent="0.35">
      <c r="B4131" t="s">
        <v>439</v>
      </c>
      <c r="C4131" t="s">
        <v>243</v>
      </c>
      <c r="D4131" t="str">
        <f>Table19[[#This Row],[Asset Class]] &amp; " - " &amp; Table19[[#This Row],[Class Description]]</f>
        <v>PSTINVLV - Post Indicator Valve</v>
      </c>
      <c r="E4131" t="s">
        <v>9672</v>
      </c>
      <c r="F4131" t="s">
        <v>9673</v>
      </c>
      <c r="G4131" t="str">
        <f>Table19[[#This Row],[Closing Code]] &amp; " - " &amp; Table19[[#This Row],[Closing Code Description]]</f>
        <v>ABNTEMP - Abnormal Temperature</v>
      </c>
      <c r="H4131" t="s">
        <v>8863</v>
      </c>
      <c r="I4131" t="s">
        <v>53</v>
      </c>
    </row>
    <row r="4132" spans="2:9" x14ac:dyDescent="0.35">
      <c r="B4132" t="s">
        <v>439</v>
      </c>
      <c r="C4132" t="s">
        <v>243</v>
      </c>
      <c r="D4132" t="str">
        <f>Table19[[#This Row],[Asset Class]] &amp; " - " &amp; Table19[[#This Row],[Class Description]]</f>
        <v>PSTINVLV - Post Indicator Valve</v>
      </c>
      <c r="E4132" t="s">
        <v>9674</v>
      </c>
      <c r="F4132" t="s">
        <v>9675</v>
      </c>
      <c r="G4132" t="str">
        <f>Table19[[#This Row],[Closing Code]] &amp; " - " &amp; Table19[[#This Row],[Closing Code Description]]</f>
        <v>CORROS - Corrosion</v>
      </c>
      <c r="H4132" t="s">
        <v>8863</v>
      </c>
      <c r="I4132" t="s">
        <v>53</v>
      </c>
    </row>
    <row r="4133" spans="2:9" x14ac:dyDescent="0.35">
      <c r="B4133" t="s">
        <v>439</v>
      </c>
      <c r="C4133" t="s">
        <v>243</v>
      </c>
      <c r="D4133" t="str">
        <f>Table19[[#This Row],[Asset Class]] &amp; " - " &amp; Table19[[#This Row],[Class Description]]</f>
        <v>PSTINVLV - Post Indicator Valve</v>
      </c>
      <c r="E4133" t="s">
        <v>9676</v>
      </c>
      <c r="F4133" t="s">
        <v>9677</v>
      </c>
      <c r="G4133" t="str">
        <f>Table19[[#This Row],[Closing Code]] &amp; " - " &amp; Table19[[#This Row],[Closing Code Description]]</f>
        <v>ELECTRIP - Electrical Trip Out</v>
      </c>
      <c r="H4133" t="s">
        <v>8863</v>
      </c>
      <c r="I4133" t="s">
        <v>53</v>
      </c>
    </row>
    <row r="4134" spans="2:9" x14ac:dyDescent="0.35">
      <c r="B4134" t="s">
        <v>439</v>
      </c>
      <c r="C4134" t="s">
        <v>243</v>
      </c>
      <c r="D4134" t="str">
        <f>Table19[[#This Row],[Asset Class]] &amp; " - " &amp; Table19[[#This Row],[Class Description]]</f>
        <v>PSTINVLV - Post Indicator Valve</v>
      </c>
      <c r="E4134" t="s">
        <v>9678</v>
      </c>
      <c r="F4134" t="s">
        <v>9679</v>
      </c>
      <c r="G4134" t="str">
        <f>Table19[[#This Row],[Closing Code]] &amp; " - " &amp; Table19[[#This Row],[Closing Code Description]]</f>
        <v>EXNOISE - Excessive Noise</v>
      </c>
      <c r="H4134" t="s">
        <v>8863</v>
      </c>
      <c r="I4134" t="s">
        <v>53</v>
      </c>
    </row>
    <row r="4135" spans="2:9" x14ac:dyDescent="0.35">
      <c r="B4135" t="s">
        <v>439</v>
      </c>
      <c r="C4135" t="s">
        <v>243</v>
      </c>
      <c r="D4135" t="str">
        <f>Table19[[#This Row],[Asset Class]] &amp; " - " &amp; Table19[[#This Row],[Class Description]]</f>
        <v>PSTINVLV - Post Indicator Valve</v>
      </c>
      <c r="E4135" t="s">
        <v>9680</v>
      </c>
      <c r="F4135" t="s">
        <v>9681</v>
      </c>
      <c r="G4135" t="str">
        <f>Table19[[#This Row],[Closing Code]] &amp; " - " &amp; Table19[[#This Row],[Closing Code Description]]</f>
        <v>EXVIBRTN - Excessive Vibration</v>
      </c>
      <c r="H4135" t="s">
        <v>8863</v>
      </c>
      <c r="I4135" t="s">
        <v>53</v>
      </c>
    </row>
    <row r="4136" spans="2:9" x14ac:dyDescent="0.35">
      <c r="B4136" t="s">
        <v>439</v>
      </c>
      <c r="C4136" t="s">
        <v>243</v>
      </c>
      <c r="D4136" t="str">
        <f>Table19[[#This Row],[Asset Class]] &amp; " - " &amp; Table19[[#This Row],[Class Description]]</f>
        <v>PSTINVLV - Post Indicator Valve</v>
      </c>
      <c r="E4136" t="s">
        <v>9682</v>
      </c>
      <c r="F4136" t="s">
        <v>9683</v>
      </c>
      <c r="G4136" t="str">
        <f>Table19[[#This Row],[Closing Code]] &amp; " - " &amp; Table19[[#This Row],[Closing Code Description]]</f>
        <v>JAMMEDEQ - Jammed Equipment</v>
      </c>
      <c r="H4136" t="s">
        <v>8863</v>
      </c>
      <c r="I4136" t="s">
        <v>53</v>
      </c>
    </row>
    <row r="4137" spans="2:9" x14ac:dyDescent="0.35">
      <c r="B4137" t="s">
        <v>439</v>
      </c>
      <c r="C4137" t="s">
        <v>243</v>
      </c>
      <c r="D4137" t="str">
        <f>Table19[[#This Row],[Asset Class]] &amp; " - " &amp; Table19[[#This Row],[Class Description]]</f>
        <v>PSTINVLV - Post Indicator Valve</v>
      </c>
      <c r="E4137" t="s">
        <v>9684</v>
      </c>
      <c r="F4137" t="s">
        <v>9685</v>
      </c>
      <c r="G4137" t="str">
        <f>Table19[[#This Row],[Closing Code]] &amp; " - " &amp; Table19[[#This Row],[Closing Code Description]]</f>
        <v>LEAKING - Leaking</v>
      </c>
      <c r="H4137" t="s">
        <v>8863</v>
      </c>
      <c r="I4137" t="s">
        <v>53</v>
      </c>
    </row>
    <row r="4138" spans="2:9" x14ac:dyDescent="0.35">
      <c r="B4138" t="s">
        <v>439</v>
      </c>
      <c r="C4138" t="s">
        <v>243</v>
      </c>
      <c r="D4138" t="str">
        <f>Table19[[#This Row],[Asset Class]] &amp; " - " &amp; Table19[[#This Row],[Class Description]]</f>
        <v>PSTINVLV - Post Indicator Valve</v>
      </c>
      <c r="E4138" t="s">
        <v>9686</v>
      </c>
      <c r="F4138" t="s">
        <v>9687</v>
      </c>
      <c r="G4138" t="str">
        <f>Table19[[#This Row],[Closing Code]] &amp; " - " &amp; Table19[[#This Row],[Closing Code Description]]</f>
        <v>LOWPERF - Low Performance</v>
      </c>
      <c r="H4138" t="s">
        <v>8863</v>
      </c>
      <c r="I4138" t="s">
        <v>53</v>
      </c>
    </row>
    <row r="4139" spans="2:9" x14ac:dyDescent="0.35">
      <c r="B4139" t="s">
        <v>439</v>
      </c>
      <c r="C4139" t="s">
        <v>243</v>
      </c>
      <c r="D4139" t="str">
        <f>Table19[[#This Row],[Asset Class]] &amp; " - " &amp; Table19[[#This Row],[Class Description]]</f>
        <v>PSTINVLV - Post Indicator Valve</v>
      </c>
      <c r="E4139" t="s">
        <v>9688</v>
      </c>
      <c r="F4139" t="s">
        <v>9689</v>
      </c>
      <c r="G4139" t="str">
        <f>Table19[[#This Row],[Closing Code]] &amp; " - " &amp; Table19[[#This Row],[Closing Code Description]]</f>
        <v>NONOPER - Non-Operational</v>
      </c>
      <c r="H4139" t="s">
        <v>8863</v>
      </c>
      <c r="I4139" t="s">
        <v>53</v>
      </c>
    </row>
    <row r="4140" spans="2:9" x14ac:dyDescent="0.35">
      <c r="B4140" t="s">
        <v>439</v>
      </c>
      <c r="C4140" t="s">
        <v>243</v>
      </c>
      <c r="D4140" t="str">
        <f>Table19[[#This Row],[Asset Class]] &amp; " - " &amp; Table19[[#This Row],[Class Description]]</f>
        <v>PSTINVLV - Post Indicator Valve</v>
      </c>
      <c r="E4140" t="s">
        <v>9690</v>
      </c>
      <c r="F4140" t="s">
        <v>9691</v>
      </c>
      <c r="G4140" t="str">
        <f>Table19[[#This Row],[Closing Code]] &amp; " - " &amp; Table19[[#This Row],[Closing Code Description]]</f>
        <v>PHYDMGE - Physical Damage</v>
      </c>
      <c r="H4140" t="s">
        <v>8863</v>
      </c>
      <c r="I4140" t="s">
        <v>53</v>
      </c>
    </row>
    <row r="4141" spans="2:9" x14ac:dyDescent="0.35">
      <c r="B4141" t="s">
        <v>439</v>
      </c>
      <c r="C4141" t="s">
        <v>243</v>
      </c>
      <c r="D4141" t="str">
        <f>Table19[[#This Row],[Asset Class]] &amp; " - " &amp; Table19[[#This Row],[Class Description]]</f>
        <v>PSTINVLV - Post Indicator Valve</v>
      </c>
      <c r="E4141" t="s">
        <v>9692</v>
      </c>
      <c r="F4141" t="s">
        <v>9693</v>
      </c>
      <c r="G4141" t="str">
        <f>Table19[[#This Row],[Closing Code]] &amp; " - " &amp; Table19[[#This Row],[Closing Code Description]]</f>
        <v>UNSMELL - Unusual Smell</v>
      </c>
      <c r="H4141" t="s">
        <v>8863</v>
      </c>
      <c r="I4141" t="s">
        <v>53</v>
      </c>
    </row>
    <row r="4142" spans="2:9" x14ac:dyDescent="0.35">
      <c r="B4142" t="s">
        <v>439</v>
      </c>
      <c r="C4142" t="s">
        <v>243</v>
      </c>
      <c r="D4142" t="str">
        <f>Table19[[#This Row],[Asset Class]] &amp; " - " &amp; Table19[[#This Row],[Class Description]]</f>
        <v>PSTINVLV - Post Indicator Valve</v>
      </c>
      <c r="E4142" t="s">
        <v>9694</v>
      </c>
      <c r="F4142" t="s">
        <v>9695</v>
      </c>
      <c r="G4142" t="str">
        <f>Table19[[#This Row],[Closing Code]] &amp; " - " &amp; Table19[[#This Row],[Closing Code Description]]</f>
        <v>UNSMOKE - Unusual Smoke</v>
      </c>
      <c r="H4142" t="s">
        <v>8863</v>
      </c>
      <c r="I4142" t="s">
        <v>53</v>
      </c>
    </row>
    <row r="4143" spans="2:9" x14ac:dyDescent="0.35">
      <c r="B4143" t="s">
        <v>439</v>
      </c>
      <c r="C4143" t="s">
        <v>243</v>
      </c>
      <c r="D4143" t="str">
        <f>Table19[[#This Row],[Asset Class]] &amp; " - " &amp; Table19[[#This Row],[Class Description]]</f>
        <v>PSTINVLV - Post Indicator Valve</v>
      </c>
      <c r="E4143" t="s">
        <v>10941</v>
      </c>
      <c r="F4143" t="s">
        <v>10942</v>
      </c>
      <c r="G4143" t="str">
        <f>Table19[[#This Row],[Closing Code]] &amp; " - " &amp; Table19[[#This Row],[Closing Code Description]]</f>
        <v>FSVDET - Fire safety valve deteriorated</v>
      </c>
      <c r="H4143" t="s">
        <v>8876</v>
      </c>
      <c r="I4143" t="s">
        <v>53</v>
      </c>
    </row>
    <row r="4144" spans="2:9" x14ac:dyDescent="0.35">
      <c r="B4144" t="s">
        <v>439</v>
      </c>
      <c r="C4144" t="s">
        <v>243</v>
      </c>
      <c r="D4144" t="str">
        <f>Table19[[#This Row],[Asset Class]] &amp; " - " &amp; Table19[[#This Row],[Class Description]]</f>
        <v>PSTINVLV - Post Indicator Valve</v>
      </c>
      <c r="E4144" t="s">
        <v>10943</v>
      </c>
      <c r="F4144" t="s">
        <v>10944</v>
      </c>
      <c r="G4144" t="str">
        <f>Table19[[#This Row],[Closing Code]] &amp; " - " &amp; Table19[[#This Row],[Closing Code Description]]</f>
        <v>FSVFAIL - Fire safety valve failed</v>
      </c>
      <c r="H4144" t="s">
        <v>8876</v>
      </c>
      <c r="I4144" t="s">
        <v>53</v>
      </c>
    </row>
    <row r="4145" spans="2:9" x14ac:dyDescent="0.35">
      <c r="B4145" t="s">
        <v>439</v>
      </c>
      <c r="C4145" t="s">
        <v>243</v>
      </c>
      <c r="D4145" t="str">
        <f>Table19[[#This Row],[Asset Class]] &amp; " - " &amp; Table19[[#This Row],[Class Description]]</f>
        <v>PSTINVLV - Post Indicator Valve</v>
      </c>
      <c r="E4145" t="s">
        <v>9698</v>
      </c>
      <c r="F4145" t="s">
        <v>9699</v>
      </c>
      <c r="G4145" t="str">
        <f>Table19[[#This Row],[Closing Code]] &amp; " - " &amp; Table19[[#This Row],[Closing Code Description]]</f>
        <v>ACCIDENT - Accident</v>
      </c>
      <c r="H4145" t="s">
        <v>8878</v>
      </c>
      <c r="I4145" t="s">
        <v>53</v>
      </c>
    </row>
    <row r="4146" spans="2:9" x14ac:dyDescent="0.35">
      <c r="B4146" t="s">
        <v>439</v>
      </c>
      <c r="C4146" t="s">
        <v>243</v>
      </c>
      <c r="D4146" t="str">
        <f>Table19[[#This Row],[Asset Class]] &amp; " - " &amp; Table19[[#This Row],[Class Description]]</f>
        <v>PSTINVLV - Post Indicator Valve</v>
      </c>
      <c r="E4146" t="s">
        <v>9700</v>
      </c>
      <c r="F4146" t="s">
        <v>9701</v>
      </c>
      <c r="G4146" t="str">
        <f>Table19[[#This Row],[Closing Code]] &amp; " - " &amp; Table19[[#This Row],[Closing Code Description]]</f>
        <v>ACCWEAR - Accelerated Wear</v>
      </c>
      <c r="H4146" t="s">
        <v>8878</v>
      </c>
      <c r="I4146" t="s">
        <v>53</v>
      </c>
    </row>
    <row r="4147" spans="2:9" x14ac:dyDescent="0.35">
      <c r="B4147" t="s">
        <v>439</v>
      </c>
      <c r="C4147" t="s">
        <v>243</v>
      </c>
      <c r="D4147" t="str">
        <f>Table19[[#This Row],[Asset Class]] &amp; " - " &amp; Table19[[#This Row],[Class Description]]</f>
        <v>PSTINVLV - Post Indicator Valve</v>
      </c>
      <c r="E4147" t="s">
        <v>9702</v>
      </c>
      <c r="F4147" t="s">
        <v>9703</v>
      </c>
      <c r="G4147" t="str">
        <f>Table19[[#This Row],[Closing Code]] &amp; " - " &amp; Table19[[#This Row],[Closing Code Description]]</f>
        <v>ACTGOD - Weather condition/Forces of nature or Act of God</v>
      </c>
      <c r="H4147" t="s">
        <v>8878</v>
      </c>
      <c r="I4147" t="s">
        <v>53</v>
      </c>
    </row>
    <row r="4148" spans="2:9" x14ac:dyDescent="0.35">
      <c r="B4148" t="s">
        <v>439</v>
      </c>
      <c r="C4148" t="s">
        <v>243</v>
      </c>
      <c r="D4148" t="str">
        <f>Table19[[#This Row],[Asset Class]] &amp; " - " &amp; Table19[[#This Row],[Class Description]]</f>
        <v>PSTINVLV - Post Indicator Valve</v>
      </c>
      <c r="E4148" t="s">
        <v>9704</v>
      </c>
      <c r="F4148" t="s">
        <v>9705</v>
      </c>
      <c r="G4148" t="str">
        <f>Table19[[#This Row],[Closing Code]] &amp; " - " &amp; Table19[[#This Row],[Closing Code Description]]</f>
        <v>CONTAM - Contamination</v>
      </c>
      <c r="H4148" t="s">
        <v>8878</v>
      </c>
      <c r="I4148" t="s">
        <v>53</v>
      </c>
    </row>
    <row r="4149" spans="2:9" x14ac:dyDescent="0.35">
      <c r="B4149" t="s">
        <v>439</v>
      </c>
      <c r="C4149" t="s">
        <v>243</v>
      </c>
      <c r="D4149" t="str">
        <f>Table19[[#This Row],[Asset Class]] &amp; " - " &amp; Table19[[#This Row],[Class Description]]</f>
        <v>PSTINVLV - Post Indicator Valve</v>
      </c>
      <c r="E4149" t="s">
        <v>9706</v>
      </c>
      <c r="F4149" t="s">
        <v>9707</v>
      </c>
      <c r="G4149" t="str">
        <f>Table19[[#This Row],[Closing Code]] &amp; " - " &amp; Table19[[#This Row],[Closing Code Description]]</f>
        <v>DEFASSET - Defective Asset</v>
      </c>
      <c r="H4149" t="s">
        <v>8878</v>
      </c>
      <c r="I4149" t="s">
        <v>53</v>
      </c>
    </row>
    <row r="4150" spans="2:9" x14ac:dyDescent="0.35">
      <c r="B4150" t="s">
        <v>439</v>
      </c>
      <c r="C4150" t="s">
        <v>243</v>
      </c>
      <c r="D4150" t="str">
        <f>Table19[[#This Row],[Asset Class]] &amp; " - " &amp; Table19[[#This Row],[Class Description]]</f>
        <v>PSTINVLV - Post Indicator Valve</v>
      </c>
      <c r="E4150" t="s">
        <v>9708</v>
      </c>
      <c r="F4150" t="s">
        <v>9709</v>
      </c>
      <c r="G4150" t="str">
        <f>Table19[[#This Row],[Closing Code]] &amp; " - " &amp; Table19[[#This Row],[Closing Code Description]]</f>
        <v>EXLOAD - Excessive Load</v>
      </c>
      <c r="H4150" t="s">
        <v>8878</v>
      </c>
      <c r="I4150" t="s">
        <v>53</v>
      </c>
    </row>
    <row r="4151" spans="2:9" x14ac:dyDescent="0.35">
      <c r="B4151" t="s">
        <v>439</v>
      </c>
      <c r="C4151" t="s">
        <v>243</v>
      </c>
      <c r="D4151" t="str">
        <f>Table19[[#This Row],[Asset Class]] &amp; " - " &amp; Table19[[#This Row],[Class Description]]</f>
        <v>PSTINVLV - Post Indicator Valve</v>
      </c>
      <c r="E4151" t="s">
        <v>9710</v>
      </c>
      <c r="F4151" t="s">
        <v>9711</v>
      </c>
      <c r="G4151" t="str">
        <f>Table19[[#This Row],[Closing Code]] &amp; " - " &amp; Table19[[#This Row],[Closing Code Description]]</f>
        <v>IMPRMNT - Improper Maintenance</v>
      </c>
      <c r="H4151" t="s">
        <v>8878</v>
      </c>
      <c r="I4151" t="s">
        <v>53</v>
      </c>
    </row>
    <row r="4152" spans="2:9" x14ac:dyDescent="0.35">
      <c r="B4152" t="s">
        <v>439</v>
      </c>
      <c r="C4152" t="s">
        <v>243</v>
      </c>
      <c r="D4152" t="str">
        <f>Table19[[#This Row],[Asset Class]] &amp; " - " &amp; Table19[[#This Row],[Class Description]]</f>
        <v>PSTINVLV - Post Indicator Valve</v>
      </c>
      <c r="E4152" t="s">
        <v>9712</v>
      </c>
      <c r="F4152" t="s">
        <v>9713</v>
      </c>
      <c r="G4152" t="str">
        <f>Table19[[#This Row],[Closing Code]] &amp; " - " &amp; Table19[[#This Row],[Closing Code Description]]</f>
        <v>INSLUBR - Insufficient Lubrication</v>
      </c>
      <c r="H4152" t="s">
        <v>8878</v>
      </c>
      <c r="I4152" t="s">
        <v>53</v>
      </c>
    </row>
    <row r="4153" spans="2:9" x14ac:dyDescent="0.35">
      <c r="B4153" t="s">
        <v>439</v>
      </c>
      <c r="C4153" t="s">
        <v>243</v>
      </c>
      <c r="D4153" t="str">
        <f>Table19[[#This Row],[Asset Class]] &amp; " - " &amp; Table19[[#This Row],[Class Description]]</f>
        <v>PSTINVLV - Post Indicator Valve</v>
      </c>
      <c r="E4153" t="s">
        <v>9714</v>
      </c>
      <c r="F4153" t="s">
        <v>9715</v>
      </c>
      <c r="G4153" t="str">
        <f>Table19[[#This Row],[Closing Code]] &amp; " - " &amp; Table19[[#This Row],[Closing Code Description]]</f>
        <v>LACKTRN - Lack of/ Inadequate Training</v>
      </c>
      <c r="H4153" t="s">
        <v>8878</v>
      </c>
      <c r="I4153" t="s">
        <v>53</v>
      </c>
    </row>
    <row r="4154" spans="2:9" x14ac:dyDescent="0.35">
      <c r="B4154" t="s">
        <v>439</v>
      </c>
      <c r="C4154" t="s">
        <v>243</v>
      </c>
      <c r="D4154" t="str">
        <f>Table19[[#This Row],[Asset Class]] &amp; " - " &amp; Table19[[#This Row],[Class Description]]</f>
        <v>PSTINVLV - Post Indicator Valve</v>
      </c>
      <c r="E4154" t="s">
        <v>9716</v>
      </c>
      <c r="F4154" t="s">
        <v>9717</v>
      </c>
      <c r="G4154" t="str">
        <f>Table19[[#This Row],[Closing Code]] &amp; " - " &amp; Table19[[#This Row],[Closing Code Description]]</f>
        <v>MISSCMP - Loose/ Missing Component</v>
      </c>
      <c r="H4154" t="s">
        <v>8878</v>
      </c>
      <c r="I4154" t="s">
        <v>53</v>
      </c>
    </row>
    <row r="4155" spans="2:9" x14ac:dyDescent="0.35">
      <c r="B4155" t="s">
        <v>439</v>
      </c>
      <c r="C4155" t="s">
        <v>243</v>
      </c>
      <c r="D4155" t="str">
        <f>Table19[[#This Row],[Asset Class]] &amp; " - " &amp; Table19[[#This Row],[Class Description]]</f>
        <v>PSTINVLV - Post Indicator Valve</v>
      </c>
      <c r="E4155" t="s">
        <v>9718</v>
      </c>
      <c r="F4155" t="s">
        <v>9719</v>
      </c>
      <c r="G4155" t="str">
        <f>Table19[[#This Row],[Closing Code]] &amp; " - " &amp; Table19[[#This Row],[Closing Code Description]]</f>
        <v>NRMWEAR - Normal Wear</v>
      </c>
      <c r="H4155" t="s">
        <v>8878</v>
      </c>
      <c r="I4155" t="s">
        <v>53</v>
      </c>
    </row>
    <row r="4156" spans="2:9" x14ac:dyDescent="0.35">
      <c r="B4156" t="s">
        <v>439</v>
      </c>
      <c r="C4156" t="s">
        <v>243</v>
      </c>
      <c r="D4156" t="str">
        <f>Table19[[#This Row],[Asset Class]] &amp; " - " &amp; Table19[[#This Row],[Class Description]]</f>
        <v>PSTINVLV - Post Indicator Valve</v>
      </c>
      <c r="E4156" t="s">
        <v>9720</v>
      </c>
      <c r="F4156" t="s">
        <v>9721</v>
      </c>
      <c r="G4156" t="str">
        <f>Table19[[#This Row],[Closing Code]] &amp; " - " &amp; Table19[[#This Row],[Closing Code Description]]</f>
        <v>OTHER - Other (specify)</v>
      </c>
      <c r="H4156" t="s">
        <v>8878</v>
      </c>
      <c r="I4156" t="s">
        <v>53</v>
      </c>
    </row>
    <row r="4157" spans="2:9" x14ac:dyDescent="0.35">
      <c r="B4157" t="s">
        <v>439</v>
      </c>
      <c r="C4157" t="s">
        <v>243</v>
      </c>
      <c r="D4157" t="str">
        <f>Table19[[#This Row],[Asset Class]] &amp; " - " &amp; Table19[[#This Row],[Class Description]]</f>
        <v>PSTINVLV - Post Indicator Valve</v>
      </c>
      <c r="E4157" t="s">
        <v>9722</v>
      </c>
      <c r="F4157" t="s">
        <v>9723</v>
      </c>
      <c r="G4157" t="str">
        <f>Table19[[#This Row],[Closing Code]] &amp; " - " &amp; Table19[[#This Row],[Closing Code Description]]</f>
        <v>PRINSTAL - Poor Installation</v>
      </c>
      <c r="H4157" t="s">
        <v>8878</v>
      </c>
      <c r="I4157" t="s">
        <v>53</v>
      </c>
    </row>
    <row r="4158" spans="2:9" x14ac:dyDescent="0.35">
      <c r="B4158" t="s">
        <v>439</v>
      </c>
      <c r="C4158" t="s">
        <v>243</v>
      </c>
      <c r="D4158" t="str">
        <f>Table19[[#This Row],[Asset Class]] &amp; " - " &amp; Table19[[#This Row],[Class Description]]</f>
        <v>PSTINVLV - Post Indicator Valve</v>
      </c>
      <c r="E4158" t="s">
        <v>9724</v>
      </c>
      <c r="F4158" t="s">
        <v>9725</v>
      </c>
      <c r="G4158" t="str">
        <f>Table19[[#This Row],[Closing Code]] &amp; " - " &amp; Table19[[#This Row],[Closing Code Description]]</f>
        <v>PROCISSU - Procedure Issue</v>
      </c>
      <c r="H4158" t="s">
        <v>8878</v>
      </c>
      <c r="I4158" t="s">
        <v>53</v>
      </c>
    </row>
    <row r="4159" spans="2:9" x14ac:dyDescent="0.35">
      <c r="B4159" t="s">
        <v>439</v>
      </c>
      <c r="C4159" t="s">
        <v>243</v>
      </c>
      <c r="D4159" t="str">
        <f>Table19[[#This Row],[Asset Class]] &amp; " - " &amp; Table19[[#This Row],[Class Description]]</f>
        <v>PSTINVLV - Post Indicator Valve</v>
      </c>
      <c r="E4159" t="s">
        <v>9726</v>
      </c>
      <c r="F4159" t="s">
        <v>9727</v>
      </c>
      <c r="G4159" t="str">
        <f>Table19[[#This Row],[Closing Code]] &amp; " - " &amp; Table19[[#This Row],[Closing Code Description]]</f>
        <v>UTLFAIL - Utility Failure</v>
      </c>
      <c r="H4159" t="s">
        <v>8878</v>
      </c>
      <c r="I4159" t="s">
        <v>53</v>
      </c>
    </row>
    <row r="4160" spans="2:9" x14ac:dyDescent="0.35">
      <c r="B4160" t="s">
        <v>439</v>
      </c>
      <c r="C4160" t="s">
        <v>243</v>
      </c>
      <c r="D4160" t="str">
        <f>Table19[[#This Row],[Asset Class]] &amp; " - " &amp; Table19[[#This Row],[Class Description]]</f>
        <v>PSTINVLV - Post Indicator Valve</v>
      </c>
      <c r="E4160" t="s">
        <v>9728</v>
      </c>
      <c r="F4160" t="s">
        <v>9729</v>
      </c>
      <c r="G4160" t="str">
        <f>Table19[[#This Row],[Closing Code]] &amp; " - " &amp; Table19[[#This Row],[Closing Code Description]]</f>
        <v>VNDLSM - Vandalism</v>
      </c>
      <c r="H4160" t="s">
        <v>8878</v>
      </c>
      <c r="I4160" t="s">
        <v>53</v>
      </c>
    </row>
    <row r="4161" spans="2:9" x14ac:dyDescent="0.35">
      <c r="B4161" t="s">
        <v>439</v>
      </c>
      <c r="C4161" t="s">
        <v>243</v>
      </c>
      <c r="D4161" t="str">
        <f>Table19[[#This Row],[Asset Class]] &amp; " - " &amp; Table19[[#This Row],[Class Description]]</f>
        <v>PSTINVLV - Post Indicator Valve</v>
      </c>
      <c r="E4161" t="s">
        <v>9730</v>
      </c>
      <c r="F4161" t="s">
        <v>9731</v>
      </c>
      <c r="G4161" t="str">
        <f>Table19[[#This Row],[Closing Code]] &amp; " - " &amp; Table19[[#This Row],[Closing Code Description]]</f>
        <v>WORNCMPT - Defective/ Worn Component</v>
      </c>
      <c r="H4161" t="s">
        <v>8878</v>
      </c>
      <c r="I4161" t="s">
        <v>53</v>
      </c>
    </row>
    <row r="4162" spans="2:9" x14ac:dyDescent="0.35">
      <c r="B4162" t="s">
        <v>439</v>
      </c>
      <c r="C4162" t="s">
        <v>243</v>
      </c>
      <c r="D4162" t="str">
        <f>Table19[[#This Row],[Asset Class]] &amp; " - " &amp; Table19[[#This Row],[Class Description]]</f>
        <v>PSTINVLV - Post Indicator Valve</v>
      </c>
      <c r="E4162" t="s">
        <v>9732</v>
      </c>
      <c r="F4162" t="s">
        <v>9733</v>
      </c>
      <c r="G4162" t="str">
        <f>Table19[[#This Row],[Closing Code]] &amp; " - " &amp; Table19[[#This Row],[Closing Code Description]]</f>
        <v>ADJUSTD - Adjusted</v>
      </c>
      <c r="H4162" t="s">
        <v>8896</v>
      </c>
      <c r="I4162" t="s">
        <v>53</v>
      </c>
    </row>
    <row r="4163" spans="2:9" x14ac:dyDescent="0.35">
      <c r="B4163" t="s">
        <v>439</v>
      </c>
      <c r="C4163" t="s">
        <v>243</v>
      </c>
      <c r="D4163" t="str">
        <f>Table19[[#This Row],[Asset Class]] &amp; " - " &amp; Table19[[#This Row],[Class Description]]</f>
        <v>PSTINVLV - Post Indicator Valve</v>
      </c>
      <c r="E4163" t="s">
        <v>9734</v>
      </c>
      <c r="F4163" t="s">
        <v>9735</v>
      </c>
      <c r="G4163" t="str">
        <f>Table19[[#This Row],[Closing Code]] &amp; " - " &amp; Table19[[#This Row],[Closing Code Description]]</f>
        <v>DECOMM - Decommission</v>
      </c>
      <c r="H4163" t="s">
        <v>8896</v>
      </c>
      <c r="I4163" t="s">
        <v>53</v>
      </c>
    </row>
    <row r="4164" spans="2:9" x14ac:dyDescent="0.35">
      <c r="B4164" t="s">
        <v>439</v>
      </c>
      <c r="C4164" t="s">
        <v>243</v>
      </c>
      <c r="D4164" t="str">
        <f>Table19[[#This Row],[Asset Class]] &amp; " - " &amp; Table19[[#This Row],[Class Description]]</f>
        <v>PSTINVLV - Post Indicator Valve</v>
      </c>
      <c r="E4164" t="s">
        <v>9736</v>
      </c>
      <c r="F4164" t="s">
        <v>9737</v>
      </c>
      <c r="G4164" t="str">
        <f>Table19[[#This Row],[Closing Code]] &amp; " - " &amp; Table19[[#This Row],[Closing Code Description]]</f>
        <v>DECONTME - Decontaminate</v>
      </c>
      <c r="H4164" t="s">
        <v>8896</v>
      </c>
      <c r="I4164" t="s">
        <v>53</v>
      </c>
    </row>
    <row r="4165" spans="2:9" x14ac:dyDescent="0.35">
      <c r="B4165" t="s">
        <v>439</v>
      </c>
      <c r="C4165" t="s">
        <v>243</v>
      </c>
      <c r="D4165" t="str">
        <f>Table19[[#This Row],[Asset Class]] &amp; " - " &amp; Table19[[#This Row],[Class Description]]</f>
        <v>PSTINVLV - Post Indicator Valve</v>
      </c>
      <c r="E4165" t="s">
        <v>9738</v>
      </c>
      <c r="F4165" t="s">
        <v>9739</v>
      </c>
      <c r="G4165" t="str">
        <f>Table19[[#This Row],[Closing Code]] &amp; " - " &amp; Table19[[#This Row],[Closing Code Description]]</f>
        <v>DONOTHIN - Do Nothing</v>
      </c>
      <c r="H4165" t="s">
        <v>8896</v>
      </c>
      <c r="I4165" t="s">
        <v>53</v>
      </c>
    </row>
    <row r="4166" spans="2:9" x14ac:dyDescent="0.35">
      <c r="B4166" t="s">
        <v>439</v>
      </c>
      <c r="C4166" t="s">
        <v>243</v>
      </c>
      <c r="D4166" t="str">
        <f>Table19[[#This Row],[Asset Class]] &amp; " - " &amp; Table19[[#This Row],[Class Description]]</f>
        <v>PSTINVLV - Post Indicator Valve</v>
      </c>
      <c r="E4166" t="s">
        <v>9740</v>
      </c>
      <c r="F4166" t="s">
        <v>9741</v>
      </c>
      <c r="G4166" t="str">
        <f>Table19[[#This Row],[Closing Code]] &amp; " - " &amp; Table19[[#This Row],[Closing Code Description]]</f>
        <v>LUBRCTE - Lubricate</v>
      </c>
      <c r="H4166" t="s">
        <v>8896</v>
      </c>
      <c r="I4166" t="s">
        <v>53</v>
      </c>
    </row>
    <row r="4167" spans="2:9" x14ac:dyDescent="0.35">
      <c r="B4167" t="s">
        <v>439</v>
      </c>
      <c r="C4167" t="s">
        <v>243</v>
      </c>
      <c r="D4167" t="str">
        <f>Table19[[#This Row],[Asset Class]] &amp; " - " &amp; Table19[[#This Row],[Class Description]]</f>
        <v>PSTINVLV - Post Indicator Valve</v>
      </c>
      <c r="E4167" t="s">
        <v>9720</v>
      </c>
      <c r="F4167" t="s">
        <v>9721</v>
      </c>
      <c r="G4167" t="str">
        <f>Table19[[#This Row],[Closing Code]] &amp; " - " &amp; Table19[[#This Row],[Closing Code Description]]</f>
        <v>OTHER - Other (specify)</v>
      </c>
      <c r="H4167" t="s">
        <v>8896</v>
      </c>
      <c r="I4167" t="s">
        <v>53</v>
      </c>
    </row>
    <row r="4168" spans="2:9" x14ac:dyDescent="0.35">
      <c r="B4168" t="s">
        <v>439</v>
      </c>
      <c r="C4168" t="s">
        <v>243</v>
      </c>
      <c r="D4168" t="str">
        <f>Table19[[#This Row],[Asset Class]] &amp; " - " &amp; Table19[[#This Row],[Class Description]]</f>
        <v>PSTINVLV - Post Indicator Valve</v>
      </c>
      <c r="E4168" t="s">
        <v>9742</v>
      </c>
      <c r="F4168" t="s">
        <v>9743</v>
      </c>
      <c r="G4168" t="str">
        <f>Table19[[#This Row],[Closing Code]] &amp; " - " &amp; Table19[[#This Row],[Closing Code Description]]</f>
        <v>RECALBRT - Recalibrate</v>
      </c>
      <c r="H4168" t="s">
        <v>8896</v>
      </c>
      <c r="I4168" t="s">
        <v>53</v>
      </c>
    </row>
    <row r="4169" spans="2:9" x14ac:dyDescent="0.35">
      <c r="B4169" t="s">
        <v>439</v>
      </c>
      <c r="C4169" t="s">
        <v>243</v>
      </c>
      <c r="D4169" t="str">
        <f>Table19[[#This Row],[Asset Class]] &amp; " - " &amp; Table19[[#This Row],[Class Description]]</f>
        <v>PSTINVLV - Post Indicator Valve</v>
      </c>
      <c r="E4169" t="s">
        <v>9744</v>
      </c>
      <c r="F4169" t="s">
        <v>9745</v>
      </c>
      <c r="G4169" t="str">
        <f>Table19[[#This Row],[Closing Code]] &amp; " - " &amp; Table19[[#This Row],[Closing Code Description]]</f>
        <v>REMVOBT - Remove Obstruction</v>
      </c>
      <c r="H4169" t="s">
        <v>8896</v>
      </c>
      <c r="I4169" t="s">
        <v>53</v>
      </c>
    </row>
    <row r="4170" spans="2:9" x14ac:dyDescent="0.35">
      <c r="B4170" t="s">
        <v>439</v>
      </c>
      <c r="C4170" t="s">
        <v>243</v>
      </c>
      <c r="D4170" t="str">
        <f>Table19[[#This Row],[Asset Class]] &amp; " - " &amp; Table19[[#This Row],[Class Description]]</f>
        <v>PSTINVLV - Post Indicator Valve</v>
      </c>
      <c r="E4170" t="s">
        <v>9746</v>
      </c>
      <c r="F4170" t="s">
        <v>9747</v>
      </c>
      <c r="G4170" t="str">
        <f>Table19[[#This Row],[Closing Code]] &amp; " - " &amp; Table19[[#This Row],[Closing Code Description]]</f>
        <v>REPCMPT - Repair Component</v>
      </c>
      <c r="H4170" t="s">
        <v>8896</v>
      </c>
      <c r="I4170" t="s">
        <v>53</v>
      </c>
    </row>
    <row r="4171" spans="2:9" x14ac:dyDescent="0.35">
      <c r="B4171" t="s">
        <v>439</v>
      </c>
      <c r="C4171" t="s">
        <v>243</v>
      </c>
      <c r="D4171" t="str">
        <f>Table19[[#This Row],[Asset Class]] &amp; " - " &amp; Table19[[#This Row],[Class Description]]</f>
        <v>PSTINVLV - Post Indicator Valve</v>
      </c>
      <c r="E4171" t="s">
        <v>9748</v>
      </c>
      <c r="F4171" t="s">
        <v>9749</v>
      </c>
      <c r="G4171" t="str">
        <f>Table19[[#This Row],[Closing Code]] &amp; " - " &amp; Table19[[#This Row],[Closing Code Description]]</f>
        <v>REPLASS - Replace Asset</v>
      </c>
      <c r="H4171" t="s">
        <v>8896</v>
      </c>
      <c r="I4171" t="s">
        <v>53</v>
      </c>
    </row>
    <row r="4172" spans="2:9" x14ac:dyDescent="0.35">
      <c r="B4172" t="s">
        <v>439</v>
      </c>
      <c r="C4172" t="s">
        <v>243</v>
      </c>
      <c r="D4172" t="str">
        <f>Table19[[#This Row],[Asset Class]] &amp; " - " &amp; Table19[[#This Row],[Class Description]]</f>
        <v>PSTINVLV - Post Indicator Valve</v>
      </c>
      <c r="E4172" t="s">
        <v>9750</v>
      </c>
      <c r="F4172" t="s">
        <v>9751</v>
      </c>
      <c r="G4172" t="str">
        <f>Table19[[#This Row],[Closing Code]] &amp; " - " &amp; Table19[[#This Row],[Closing Code Description]]</f>
        <v>REPLCMPT - Replace Component</v>
      </c>
      <c r="H4172" t="s">
        <v>8896</v>
      </c>
      <c r="I4172" t="s">
        <v>53</v>
      </c>
    </row>
    <row r="4173" spans="2:9" x14ac:dyDescent="0.35">
      <c r="B4173" t="s">
        <v>439</v>
      </c>
      <c r="C4173" t="s">
        <v>243</v>
      </c>
      <c r="D4173" t="str">
        <f>Table19[[#This Row],[Asset Class]] &amp; " - " &amp; Table19[[#This Row],[Class Description]]</f>
        <v>PSTINVLV - Post Indicator Valve</v>
      </c>
      <c r="E4173" t="s">
        <v>9752</v>
      </c>
      <c r="F4173" t="s">
        <v>9753</v>
      </c>
      <c r="G4173" t="str">
        <f>Table19[[#This Row],[Closing Code]] &amp; " - " &amp; Table19[[#This Row],[Closing Code Description]]</f>
        <v>REPRASS - Repair Asset</v>
      </c>
      <c r="H4173" t="s">
        <v>8896</v>
      </c>
      <c r="I4173" t="s">
        <v>53</v>
      </c>
    </row>
    <row r="4174" spans="2:9" x14ac:dyDescent="0.35">
      <c r="B4174" t="s">
        <v>439</v>
      </c>
      <c r="C4174" t="s">
        <v>243</v>
      </c>
      <c r="D4174" t="str">
        <f>Table19[[#This Row],[Asset Class]] &amp; " - " &amp; Table19[[#This Row],[Class Description]]</f>
        <v>PSTINVLV - Post Indicator Valve</v>
      </c>
      <c r="E4174" t="s">
        <v>9754</v>
      </c>
      <c r="F4174" t="s">
        <v>9755</v>
      </c>
      <c r="G4174" t="str">
        <f>Table19[[#This Row],[Closing Code]] &amp; " - " &amp; Table19[[#This Row],[Closing Code Description]]</f>
        <v>UPGRADES - Upgrade</v>
      </c>
      <c r="H4174" t="s">
        <v>8896</v>
      </c>
      <c r="I4174" t="s">
        <v>53</v>
      </c>
    </row>
    <row r="4175" spans="2:9" x14ac:dyDescent="0.35">
      <c r="B4175" t="s">
        <v>479</v>
      </c>
      <c r="C4175" t="s">
        <v>283</v>
      </c>
      <c r="D4175" t="str">
        <f>Table19[[#This Row],[Asset Class]] &amp; " - " &amp; Table19[[#This Row],[Class Description]]</f>
        <v>RDWY - Roadway</v>
      </c>
      <c r="E4175" t="s">
        <v>9672</v>
      </c>
      <c r="F4175" t="s">
        <v>9673</v>
      </c>
      <c r="G4175" t="str">
        <f>Table19[[#This Row],[Closing Code]] &amp; " - " &amp; Table19[[#This Row],[Closing Code Description]]</f>
        <v>ABNTEMP - Abnormal Temperature</v>
      </c>
      <c r="H4175" t="s">
        <v>8863</v>
      </c>
      <c r="I4175" t="s">
        <v>53</v>
      </c>
    </row>
    <row r="4176" spans="2:9" x14ac:dyDescent="0.35">
      <c r="B4176" t="s">
        <v>479</v>
      </c>
      <c r="C4176" t="s">
        <v>283</v>
      </c>
      <c r="D4176" t="str">
        <f>Table19[[#This Row],[Asset Class]] &amp; " - " &amp; Table19[[#This Row],[Class Description]]</f>
        <v>RDWY - Roadway</v>
      </c>
      <c r="E4176" t="s">
        <v>9674</v>
      </c>
      <c r="F4176" t="s">
        <v>9675</v>
      </c>
      <c r="G4176" t="str">
        <f>Table19[[#This Row],[Closing Code]] &amp; " - " &amp; Table19[[#This Row],[Closing Code Description]]</f>
        <v>CORROS - Corrosion</v>
      </c>
      <c r="H4176" t="s">
        <v>8863</v>
      </c>
      <c r="I4176" t="s">
        <v>53</v>
      </c>
    </row>
    <row r="4177" spans="2:9" x14ac:dyDescent="0.35">
      <c r="B4177" t="s">
        <v>479</v>
      </c>
      <c r="C4177" t="s">
        <v>283</v>
      </c>
      <c r="D4177" t="str">
        <f>Table19[[#This Row],[Asset Class]] &amp; " - " &amp; Table19[[#This Row],[Class Description]]</f>
        <v>RDWY - Roadway</v>
      </c>
      <c r="E4177" t="s">
        <v>9684</v>
      </c>
      <c r="F4177" t="s">
        <v>9685</v>
      </c>
      <c r="G4177" t="str">
        <f>Table19[[#This Row],[Closing Code]] &amp; " - " &amp; Table19[[#This Row],[Closing Code Description]]</f>
        <v>LEAKING - Leaking</v>
      </c>
      <c r="H4177" t="s">
        <v>8863</v>
      </c>
      <c r="I4177" t="s">
        <v>53</v>
      </c>
    </row>
    <row r="4178" spans="2:9" x14ac:dyDescent="0.35">
      <c r="B4178" t="s">
        <v>479</v>
      </c>
      <c r="C4178" t="s">
        <v>283</v>
      </c>
      <c r="D4178" t="str">
        <f>Table19[[#This Row],[Asset Class]] &amp; " - " &amp; Table19[[#This Row],[Class Description]]</f>
        <v>RDWY - Roadway</v>
      </c>
      <c r="E4178" t="s">
        <v>9686</v>
      </c>
      <c r="F4178" t="s">
        <v>9687</v>
      </c>
      <c r="G4178" t="str">
        <f>Table19[[#This Row],[Closing Code]] &amp; " - " &amp; Table19[[#This Row],[Closing Code Description]]</f>
        <v>LOWPERF - Low Performance</v>
      </c>
      <c r="H4178" t="s">
        <v>8863</v>
      </c>
      <c r="I4178" t="s">
        <v>53</v>
      </c>
    </row>
    <row r="4179" spans="2:9" x14ac:dyDescent="0.35">
      <c r="B4179" t="s">
        <v>479</v>
      </c>
      <c r="C4179" t="s">
        <v>283</v>
      </c>
      <c r="D4179" t="str">
        <f>Table19[[#This Row],[Asset Class]] &amp; " - " &amp; Table19[[#This Row],[Class Description]]</f>
        <v>RDWY - Roadway</v>
      </c>
      <c r="E4179" t="s">
        <v>9688</v>
      </c>
      <c r="F4179" t="s">
        <v>9689</v>
      </c>
      <c r="G4179" t="str">
        <f>Table19[[#This Row],[Closing Code]] &amp; " - " &amp; Table19[[#This Row],[Closing Code Description]]</f>
        <v>NONOPER - Non-Operational</v>
      </c>
      <c r="H4179" t="s">
        <v>8863</v>
      </c>
      <c r="I4179" t="s">
        <v>53</v>
      </c>
    </row>
    <row r="4180" spans="2:9" x14ac:dyDescent="0.35">
      <c r="B4180" t="s">
        <v>479</v>
      </c>
      <c r="C4180" t="s">
        <v>283</v>
      </c>
      <c r="D4180" t="str">
        <f>Table19[[#This Row],[Asset Class]] &amp; " - " &amp; Table19[[#This Row],[Class Description]]</f>
        <v>RDWY - Roadway</v>
      </c>
      <c r="E4180" t="s">
        <v>9690</v>
      </c>
      <c r="F4180" t="s">
        <v>9691</v>
      </c>
      <c r="G4180" t="str">
        <f>Table19[[#This Row],[Closing Code]] &amp; " - " &amp; Table19[[#This Row],[Closing Code Description]]</f>
        <v>PHYDMGE - Physical Damage</v>
      </c>
      <c r="H4180" t="s">
        <v>8863</v>
      </c>
      <c r="I4180" t="s">
        <v>53</v>
      </c>
    </row>
    <row r="4181" spans="2:9" x14ac:dyDescent="0.35">
      <c r="B4181" t="s">
        <v>479</v>
      </c>
      <c r="C4181" t="s">
        <v>283</v>
      </c>
      <c r="D4181" t="str">
        <f>Table19[[#This Row],[Asset Class]] &amp; " - " &amp; Table19[[#This Row],[Class Description]]</f>
        <v>RDWY - Roadway</v>
      </c>
      <c r="E4181" t="s">
        <v>10945</v>
      </c>
      <c r="F4181" t="s">
        <v>10946</v>
      </c>
      <c r="G4181" t="str">
        <f>Table19[[#This Row],[Closing Code]] &amp; " - " &amp; Table19[[#This Row],[Closing Code Description]]</f>
        <v>ASPHCRCK - Asphalt Cracking/ Pot Hole</v>
      </c>
      <c r="H4181" t="s">
        <v>8876</v>
      </c>
      <c r="I4181" t="s">
        <v>53</v>
      </c>
    </row>
    <row r="4182" spans="2:9" x14ac:dyDescent="0.35">
      <c r="B4182" t="s">
        <v>479</v>
      </c>
      <c r="C4182" t="s">
        <v>283</v>
      </c>
      <c r="D4182" t="str">
        <f>Table19[[#This Row],[Asset Class]] &amp; " - " &amp; Table19[[#This Row],[Class Description]]</f>
        <v>RDWY - Roadway</v>
      </c>
      <c r="E4182" t="s">
        <v>10947</v>
      </c>
      <c r="F4182" t="s">
        <v>10948</v>
      </c>
      <c r="G4182" t="str">
        <f>Table19[[#This Row],[Closing Code]] &amp; " - " &amp; Table19[[#This Row],[Closing Code Description]]</f>
        <v>ASPHLIFT - Asphalt Lifting</v>
      </c>
      <c r="H4182" t="s">
        <v>8876</v>
      </c>
      <c r="I4182" t="s">
        <v>53</v>
      </c>
    </row>
    <row r="4183" spans="2:9" x14ac:dyDescent="0.35">
      <c r="B4183" t="s">
        <v>479</v>
      </c>
      <c r="C4183" t="s">
        <v>283</v>
      </c>
      <c r="D4183" t="str">
        <f>Table19[[#This Row],[Asset Class]] &amp; " - " &amp; Table19[[#This Row],[Class Description]]</f>
        <v>RDWY - Roadway</v>
      </c>
      <c r="E4183" t="s">
        <v>10949</v>
      </c>
      <c r="F4183" t="s">
        <v>10950</v>
      </c>
      <c r="G4183" t="str">
        <f>Table19[[#This Row],[Closing Code]] &amp; " - " &amp; Table19[[#This Row],[Closing Code Description]]</f>
        <v>ASPSHIFT - Asphalt Shifting</v>
      </c>
      <c r="H4183" t="s">
        <v>8876</v>
      </c>
      <c r="I4183" t="s">
        <v>53</v>
      </c>
    </row>
    <row r="4184" spans="2:9" x14ac:dyDescent="0.35">
      <c r="B4184" t="s">
        <v>479</v>
      </c>
      <c r="C4184" t="s">
        <v>283</v>
      </c>
      <c r="D4184" t="str">
        <f>Table19[[#This Row],[Asset Class]] &amp; " - " &amp; Table19[[#This Row],[Class Description]]</f>
        <v>RDWY - Roadway</v>
      </c>
      <c r="E4184" t="s">
        <v>10951</v>
      </c>
      <c r="F4184" t="s">
        <v>10952</v>
      </c>
      <c r="G4184" t="str">
        <f>Table19[[#This Row],[Closing Code]] &amp; " - " &amp; Table19[[#This Row],[Closing Code Description]]</f>
        <v>CONCCRCK - Concrete Cracking</v>
      </c>
      <c r="H4184" t="s">
        <v>8876</v>
      </c>
      <c r="I4184" t="s">
        <v>53</v>
      </c>
    </row>
    <row r="4185" spans="2:9" x14ac:dyDescent="0.35">
      <c r="B4185" t="s">
        <v>479</v>
      </c>
      <c r="C4185" t="s">
        <v>283</v>
      </c>
      <c r="D4185" t="str">
        <f>Table19[[#This Row],[Asset Class]] &amp; " - " &amp; Table19[[#This Row],[Class Description]]</f>
        <v>RDWY - Roadway</v>
      </c>
      <c r="E4185" t="s">
        <v>10953</v>
      </c>
      <c r="F4185" t="s">
        <v>10954</v>
      </c>
      <c r="G4185" t="str">
        <f>Table19[[#This Row],[Closing Code]] &amp; " - " &amp; Table19[[#This Row],[Closing Code Description]]</f>
        <v>CONCJOIN - Concrete Joints</v>
      </c>
      <c r="H4185" t="s">
        <v>8876</v>
      </c>
      <c r="I4185" t="s">
        <v>53</v>
      </c>
    </row>
    <row r="4186" spans="2:9" x14ac:dyDescent="0.35">
      <c r="B4186" t="s">
        <v>479</v>
      </c>
      <c r="C4186" t="s">
        <v>283</v>
      </c>
      <c r="D4186" t="str">
        <f>Table19[[#This Row],[Asset Class]] &amp; " - " &amp; Table19[[#This Row],[Class Description]]</f>
        <v>RDWY - Roadway</v>
      </c>
      <c r="E4186" t="s">
        <v>10955</v>
      </c>
      <c r="F4186" t="s">
        <v>10956</v>
      </c>
      <c r="G4186" t="str">
        <f>Table19[[#This Row],[Closing Code]] &amp; " - " &amp; Table19[[#This Row],[Closing Code Description]]</f>
        <v>CONCSHFT - Concrete Shifting</v>
      </c>
      <c r="H4186" t="s">
        <v>8876</v>
      </c>
      <c r="I4186" t="s">
        <v>53</v>
      </c>
    </row>
    <row r="4187" spans="2:9" x14ac:dyDescent="0.35">
      <c r="B4187" t="s">
        <v>479</v>
      </c>
      <c r="C4187" t="s">
        <v>283</v>
      </c>
      <c r="D4187" t="str">
        <f>Table19[[#This Row],[Asset Class]] &amp; " - " &amp; Table19[[#This Row],[Class Description]]</f>
        <v>RDWY - Roadway</v>
      </c>
      <c r="E4187" t="s">
        <v>10957</v>
      </c>
      <c r="F4187" t="s">
        <v>10958</v>
      </c>
      <c r="G4187" t="str">
        <f>Table19[[#This Row],[Closing Code]] &amp; " - " &amp; Table19[[#This Row],[Closing Code Description]]</f>
        <v>CURBDMGD - Curb Damaged</v>
      </c>
      <c r="H4187" t="s">
        <v>8876</v>
      </c>
      <c r="I4187" t="s">
        <v>53</v>
      </c>
    </row>
    <row r="4188" spans="2:9" x14ac:dyDescent="0.35">
      <c r="B4188" t="s">
        <v>479</v>
      </c>
      <c r="C4188" t="s">
        <v>283</v>
      </c>
      <c r="D4188" t="str">
        <f>Table19[[#This Row],[Asset Class]] &amp; " - " &amp; Table19[[#This Row],[Class Description]]</f>
        <v>RDWY - Roadway</v>
      </c>
      <c r="E4188" t="s">
        <v>10959</v>
      </c>
      <c r="F4188" t="s">
        <v>10960</v>
      </c>
      <c r="G4188" t="str">
        <f>Table19[[#This Row],[Closing Code]] &amp; " - " &amp; Table19[[#This Row],[Closing Code Description]]</f>
        <v>ENDLIFE - End Of Life</v>
      </c>
      <c r="H4188" t="s">
        <v>8876</v>
      </c>
      <c r="I4188" t="s">
        <v>53</v>
      </c>
    </row>
    <row r="4189" spans="2:9" x14ac:dyDescent="0.35">
      <c r="B4189" t="s">
        <v>479</v>
      </c>
      <c r="C4189" t="s">
        <v>283</v>
      </c>
      <c r="D4189" t="str">
        <f>Table19[[#This Row],[Asset Class]] &amp; " - " &amp; Table19[[#This Row],[Class Description]]</f>
        <v>RDWY - Roadway</v>
      </c>
      <c r="E4189" t="s">
        <v>10961</v>
      </c>
      <c r="F4189" t="s">
        <v>10962</v>
      </c>
      <c r="G4189" t="str">
        <f>Table19[[#This Row],[Closing Code]] &amp; " - " &amp; Table19[[#This Row],[Closing Code Description]]</f>
        <v>FAEDMARK - Faded Marking</v>
      </c>
      <c r="H4189" t="s">
        <v>8876</v>
      </c>
      <c r="I4189" t="s">
        <v>53</v>
      </c>
    </row>
    <row r="4190" spans="2:9" x14ac:dyDescent="0.35">
      <c r="B4190" t="s">
        <v>479</v>
      </c>
      <c r="C4190" t="s">
        <v>283</v>
      </c>
      <c r="D4190" t="str">
        <f>Table19[[#This Row],[Asset Class]] &amp; " - " &amp; Table19[[#This Row],[Class Description]]</f>
        <v>RDWY - Roadway</v>
      </c>
      <c r="E4190" t="s">
        <v>10963</v>
      </c>
      <c r="F4190" t="s">
        <v>10964</v>
      </c>
      <c r="G4190" t="str">
        <f>Table19[[#This Row],[Closing Code]] &amp; " - " &amp; Table19[[#This Row],[Closing Code Description]]</f>
        <v>RDWYDEG - Roadway degraded</v>
      </c>
      <c r="H4190" t="s">
        <v>8876</v>
      </c>
      <c r="I4190" t="s">
        <v>53</v>
      </c>
    </row>
    <row r="4191" spans="2:9" x14ac:dyDescent="0.35">
      <c r="B4191" t="s">
        <v>479</v>
      </c>
      <c r="C4191" t="s">
        <v>283</v>
      </c>
      <c r="D4191" t="str">
        <f>Table19[[#This Row],[Asset Class]] &amp; " - " &amp; Table19[[#This Row],[Class Description]]</f>
        <v>RDWY - Roadway</v>
      </c>
      <c r="E4191" t="s">
        <v>10403</v>
      </c>
      <c r="F4191" t="s">
        <v>10404</v>
      </c>
      <c r="G4191" t="str">
        <f>Table19[[#This Row],[Closing Code]] &amp; " - " &amp; Table19[[#This Row],[Closing Code Description]]</f>
        <v>SPILL - Spill</v>
      </c>
      <c r="H4191" t="s">
        <v>8876</v>
      </c>
      <c r="I4191" t="s">
        <v>53</v>
      </c>
    </row>
    <row r="4192" spans="2:9" x14ac:dyDescent="0.35">
      <c r="B4192" t="s">
        <v>479</v>
      </c>
      <c r="C4192" t="s">
        <v>283</v>
      </c>
      <c r="D4192" t="str">
        <f>Table19[[#This Row],[Asset Class]] &amp; " - " &amp; Table19[[#This Row],[Class Description]]</f>
        <v>RDWY - Roadway</v>
      </c>
      <c r="E4192" t="s">
        <v>9698</v>
      </c>
      <c r="F4192" t="s">
        <v>9699</v>
      </c>
      <c r="G4192" t="str">
        <f>Table19[[#This Row],[Closing Code]] &amp; " - " &amp; Table19[[#This Row],[Closing Code Description]]</f>
        <v>ACCIDENT - Accident</v>
      </c>
      <c r="H4192" t="s">
        <v>8878</v>
      </c>
      <c r="I4192" t="s">
        <v>53</v>
      </c>
    </row>
    <row r="4193" spans="2:9" x14ac:dyDescent="0.35">
      <c r="B4193" t="s">
        <v>479</v>
      </c>
      <c r="C4193" t="s">
        <v>283</v>
      </c>
      <c r="D4193" t="str">
        <f>Table19[[#This Row],[Asset Class]] &amp; " - " &amp; Table19[[#This Row],[Class Description]]</f>
        <v>RDWY - Roadway</v>
      </c>
      <c r="E4193" t="s">
        <v>9700</v>
      </c>
      <c r="F4193" t="s">
        <v>9701</v>
      </c>
      <c r="G4193" t="str">
        <f>Table19[[#This Row],[Closing Code]] &amp; " - " &amp; Table19[[#This Row],[Closing Code Description]]</f>
        <v>ACCWEAR - Accelerated Wear</v>
      </c>
      <c r="H4193" t="s">
        <v>8878</v>
      </c>
      <c r="I4193" t="s">
        <v>53</v>
      </c>
    </row>
    <row r="4194" spans="2:9" x14ac:dyDescent="0.35">
      <c r="B4194" t="s">
        <v>479</v>
      </c>
      <c r="C4194" t="s">
        <v>283</v>
      </c>
      <c r="D4194" t="str">
        <f>Table19[[#This Row],[Asset Class]] &amp; " - " &amp; Table19[[#This Row],[Class Description]]</f>
        <v>RDWY - Roadway</v>
      </c>
      <c r="E4194" t="s">
        <v>9702</v>
      </c>
      <c r="F4194" t="s">
        <v>9703</v>
      </c>
      <c r="G4194" t="str">
        <f>Table19[[#This Row],[Closing Code]] &amp; " - " &amp; Table19[[#This Row],[Closing Code Description]]</f>
        <v>ACTGOD - Weather condition/Forces of nature or Act of God</v>
      </c>
      <c r="H4194" t="s">
        <v>8878</v>
      </c>
      <c r="I4194" t="s">
        <v>53</v>
      </c>
    </row>
    <row r="4195" spans="2:9" x14ac:dyDescent="0.35">
      <c r="B4195" t="s">
        <v>479</v>
      </c>
      <c r="C4195" t="s">
        <v>283</v>
      </c>
      <c r="D4195" t="str">
        <f>Table19[[#This Row],[Asset Class]] &amp; " - " &amp; Table19[[#This Row],[Class Description]]</f>
        <v>RDWY - Roadway</v>
      </c>
      <c r="E4195" t="s">
        <v>9704</v>
      </c>
      <c r="F4195" t="s">
        <v>9705</v>
      </c>
      <c r="G4195" t="str">
        <f>Table19[[#This Row],[Closing Code]] &amp; " - " &amp; Table19[[#This Row],[Closing Code Description]]</f>
        <v>CONTAM - Contamination</v>
      </c>
      <c r="H4195" t="s">
        <v>8878</v>
      </c>
      <c r="I4195" t="s">
        <v>53</v>
      </c>
    </row>
    <row r="4196" spans="2:9" x14ac:dyDescent="0.35">
      <c r="B4196" t="s">
        <v>479</v>
      </c>
      <c r="C4196" t="s">
        <v>283</v>
      </c>
      <c r="D4196" t="str">
        <f>Table19[[#This Row],[Asset Class]] &amp; " - " &amp; Table19[[#This Row],[Class Description]]</f>
        <v>RDWY - Roadway</v>
      </c>
      <c r="E4196" t="s">
        <v>9706</v>
      </c>
      <c r="F4196" t="s">
        <v>9707</v>
      </c>
      <c r="G4196" t="str">
        <f>Table19[[#This Row],[Closing Code]] &amp; " - " &amp; Table19[[#This Row],[Closing Code Description]]</f>
        <v>DEFASSET - Defective Asset</v>
      </c>
      <c r="H4196" t="s">
        <v>8878</v>
      </c>
      <c r="I4196" t="s">
        <v>53</v>
      </c>
    </row>
    <row r="4197" spans="2:9" x14ac:dyDescent="0.35">
      <c r="B4197" t="s">
        <v>479</v>
      </c>
      <c r="C4197" t="s">
        <v>283</v>
      </c>
      <c r="D4197" t="str">
        <f>Table19[[#This Row],[Asset Class]] &amp; " - " &amp; Table19[[#This Row],[Class Description]]</f>
        <v>RDWY - Roadway</v>
      </c>
      <c r="E4197" t="s">
        <v>9708</v>
      </c>
      <c r="F4197" t="s">
        <v>9709</v>
      </c>
      <c r="G4197" t="str">
        <f>Table19[[#This Row],[Closing Code]] &amp; " - " &amp; Table19[[#This Row],[Closing Code Description]]</f>
        <v>EXLOAD - Excessive Load</v>
      </c>
      <c r="H4197" t="s">
        <v>8878</v>
      </c>
      <c r="I4197" t="s">
        <v>53</v>
      </c>
    </row>
    <row r="4198" spans="2:9" x14ac:dyDescent="0.35">
      <c r="B4198" t="s">
        <v>479</v>
      </c>
      <c r="C4198" t="s">
        <v>283</v>
      </c>
      <c r="D4198" t="str">
        <f>Table19[[#This Row],[Asset Class]] &amp; " - " &amp; Table19[[#This Row],[Class Description]]</f>
        <v>RDWY - Roadway</v>
      </c>
      <c r="E4198" t="s">
        <v>9718</v>
      </c>
      <c r="F4198" t="s">
        <v>9719</v>
      </c>
      <c r="G4198" t="str">
        <f>Table19[[#This Row],[Closing Code]] &amp; " - " &amp; Table19[[#This Row],[Closing Code Description]]</f>
        <v>NRMWEAR - Normal Wear</v>
      </c>
      <c r="H4198" t="s">
        <v>8878</v>
      </c>
      <c r="I4198" t="s">
        <v>53</v>
      </c>
    </row>
    <row r="4199" spans="2:9" x14ac:dyDescent="0.35">
      <c r="B4199" t="s">
        <v>479</v>
      </c>
      <c r="C4199" t="s">
        <v>283</v>
      </c>
      <c r="D4199" t="str">
        <f>Table19[[#This Row],[Asset Class]] &amp; " - " &amp; Table19[[#This Row],[Class Description]]</f>
        <v>RDWY - Roadway</v>
      </c>
      <c r="E4199" t="s">
        <v>9722</v>
      </c>
      <c r="F4199" t="s">
        <v>9723</v>
      </c>
      <c r="G4199" t="str">
        <f>Table19[[#This Row],[Closing Code]] &amp; " - " &amp; Table19[[#This Row],[Closing Code Description]]</f>
        <v>PRINSTAL - Poor Installation</v>
      </c>
      <c r="H4199" t="s">
        <v>8878</v>
      </c>
      <c r="I4199" t="s">
        <v>53</v>
      </c>
    </row>
    <row r="4200" spans="2:9" x14ac:dyDescent="0.35">
      <c r="B4200" t="s">
        <v>479</v>
      </c>
      <c r="C4200" t="s">
        <v>283</v>
      </c>
      <c r="D4200" t="str">
        <f>Table19[[#This Row],[Asset Class]] &amp; " - " &amp; Table19[[#This Row],[Class Description]]</f>
        <v>RDWY - Roadway</v>
      </c>
      <c r="E4200" t="s">
        <v>9728</v>
      </c>
      <c r="F4200" t="s">
        <v>9729</v>
      </c>
      <c r="G4200" t="str">
        <f>Table19[[#This Row],[Closing Code]] &amp; " - " &amp; Table19[[#This Row],[Closing Code Description]]</f>
        <v>VNDLSM - Vandalism</v>
      </c>
      <c r="H4200" t="s">
        <v>8878</v>
      </c>
      <c r="I4200" t="s">
        <v>53</v>
      </c>
    </row>
    <row r="4201" spans="2:9" x14ac:dyDescent="0.35">
      <c r="B4201" t="s">
        <v>479</v>
      </c>
      <c r="C4201" t="s">
        <v>283</v>
      </c>
      <c r="D4201" t="str">
        <f>Table19[[#This Row],[Asset Class]] &amp; " - " &amp; Table19[[#This Row],[Class Description]]</f>
        <v>RDWY - Roadway</v>
      </c>
      <c r="E4201" t="s">
        <v>9772</v>
      </c>
      <c r="F4201" t="s">
        <v>9773</v>
      </c>
      <c r="G4201" t="str">
        <f>Table19[[#This Row],[Closing Code]] &amp; " - " &amp; Table19[[#This Row],[Closing Code Description]]</f>
        <v>CALLCNTR - Call Contractor</v>
      </c>
      <c r="H4201" t="s">
        <v>8896</v>
      </c>
      <c r="I4201" t="s">
        <v>53</v>
      </c>
    </row>
    <row r="4202" spans="2:9" x14ac:dyDescent="0.35">
      <c r="B4202" t="s">
        <v>479</v>
      </c>
      <c r="C4202" t="s">
        <v>283</v>
      </c>
      <c r="D4202" t="str">
        <f>Table19[[#This Row],[Asset Class]] &amp; " - " &amp; Table19[[#This Row],[Class Description]]</f>
        <v>RDWY - Roadway</v>
      </c>
      <c r="E4202" t="s">
        <v>9736</v>
      </c>
      <c r="F4202" t="s">
        <v>9737</v>
      </c>
      <c r="G4202" t="str">
        <f>Table19[[#This Row],[Closing Code]] &amp; " - " &amp; Table19[[#This Row],[Closing Code Description]]</f>
        <v>DECONTME - Decontaminate</v>
      </c>
      <c r="H4202" t="s">
        <v>8896</v>
      </c>
      <c r="I4202" t="s">
        <v>53</v>
      </c>
    </row>
    <row r="4203" spans="2:9" x14ac:dyDescent="0.35">
      <c r="B4203" t="s">
        <v>479</v>
      </c>
      <c r="C4203" t="s">
        <v>283</v>
      </c>
      <c r="D4203" t="str">
        <f>Table19[[#This Row],[Asset Class]] &amp; " - " &amp; Table19[[#This Row],[Class Description]]</f>
        <v>RDWY - Roadway</v>
      </c>
      <c r="E4203" t="s">
        <v>9744</v>
      </c>
      <c r="F4203" t="s">
        <v>9745</v>
      </c>
      <c r="G4203" t="str">
        <f>Table19[[#This Row],[Closing Code]] &amp; " - " &amp; Table19[[#This Row],[Closing Code Description]]</f>
        <v>REMVOBT - Remove Obstruction</v>
      </c>
      <c r="H4203" t="s">
        <v>8896</v>
      </c>
      <c r="I4203" t="s">
        <v>53</v>
      </c>
    </row>
    <row r="4204" spans="2:9" x14ac:dyDescent="0.35">
      <c r="B4204" t="s">
        <v>479</v>
      </c>
      <c r="C4204" t="s">
        <v>283</v>
      </c>
      <c r="D4204" t="str">
        <f>Table19[[#This Row],[Asset Class]] &amp; " - " &amp; Table19[[#This Row],[Class Description]]</f>
        <v>RDWY - Roadway</v>
      </c>
      <c r="E4204" t="s">
        <v>9774</v>
      </c>
      <c r="F4204" t="s">
        <v>9775</v>
      </c>
      <c r="G4204" t="str">
        <f>Table19[[#This Row],[Closing Code]] &amp; " - " &amp; Table19[[#This Row],[Closing Code Description]]</f>
        <v>REPAIR - Repair</v>
      </c>
      <c r="H4204" t="s">
        <v>8896</v>
      </c>
      <c r="I4204" t="s">
        <v>53</v>
      </c>
    </row>
    <row r="4205" spans="2:9" x14ac:dyDescent="0.35">
      <c r="B4205" t="s">
        <v>479</v>
      </c>
      <c r="C4205" t="s">
        <v>283</v>
      </c>
      <c r="D4205" t="str">
        <f>Table19[[#This Row],[Asset Class]] &amp; " - " &amp; Table19[[#This Row],[Class Description]]</f>
        <v>RDWY - Roadway</v>
      </c>
      <c r="E4205" t="s">
        <v>9776</v>
      </c>
      <c r="F4205" t="s">
        <v>9777</v>
      </c>
      <c r="G4205" t="str">
        <f>Table19[[#This Row],[Closing Code]] &amp; " - " &amp; Table19[[#This Row],[Closing Code Description]]</f>
        <v>REPLACE - Replace</v>
      </c>
      <c r="H4205" t="s">
        <v>8896</v>
      </c>
      <c r="I4205" t="s">
        <v>53</v>
      </c>
    </row>
    <row r="4206" spans="2:9" x14ac:dyDescent="0.35">
      <c r="B4206" t="s">
        <v>479</v>
      </c>
      <c r="C4206" t="s">
        <v>283</v>
      </c>
      <c r="D4206" t="str">
        <f>Table19[[#This Row],[Asset Class]] &amp; " - " &amp; Table19[[#This Row],[Class Description]]</f>
        <v>RDWY - Roadway</v>
      </c>
      <c r="E4206" t="s">
        <v>9754</v>
      </c>
      <c r="F4206" t="s">
        <v>9755</v>
      </c>
      <c r="G4206" t="str">
        <f>Table19[[#This Row],[Closing Code]] &amp; " - " &amp; Table19[[#This Row],[Closing Code Description]]</f>
        <v>UPGRADES - Upgrade</v>
      </c>
      <c r="H4206" t="s">
        <v>8896</v>
      </c>
      <c r="I4206" t="s">
        <v>53</v>
      </c>
    </row>
    <row r="4207" spans="2:9" x14ac:dyDescent="0.35">
      <c r="B4207" t="s">
        <v>470</v>
      </c>
      <c r="C4207" t="s">
        <v>276</v>
      </c>
      <c r="D4207" t="str">
        <f>Table19[[#This Row],[Asset Class]] &amp; " - " &amp; Table19[[#This Row],[Class Description]]</f>
        <v>RTNWLL - Retaining Wall</v>
      </c>
      <c r="E4207" t="s">
        <v>9672</v>
      </c>
      <c r="F4207" t="s">
        <v>9673</v>
      </c>
      <c r="G4207" t="str">
        <f>Table19[[#This Row],[Closing Code]] &amp; " - " &amp; Table19[[#This Row],[Closing Code Description]]</f>
        <v>ABNTEMP - Abnormal Temperature</v>
      </c>
      <c r="H4207" t="s">
        <v>8863</v>
      </c>
      <c r="I4207" t="s">
        <v>53</v>
      </c>
    </row>
    <row r="4208" spans="2:9" x14ac:dyDescent="0.35">
      <c r="B4208" t="s">
        <v>470</v>
      </c>
      <c r="C4208" t="s">
        <v>276</v>
      </c>
      <c r="D4208" t="str">
        <f>Table19[[#This Row],[Asset Class]] &amp; " - " &amp; Table19[[#This Row],[Class Description]]</f>
        <v>RTNWLL - Retaining Wall</v>
      </c>
      <c r="E4208" t="s">
        <v>9674</v>
      </c>
      <c r="F4208" t="s">
        <v>9675</v>
      </c>
      <c r="G4208" t="str">
        <f>Table19[[#This Row],[Closing Code]] &amp; " - " &amp; Table19[[#This Row],[Closing Code Description]]</f>
        <v>CORROS - Corrosion</v>
      </c>
      <c r="H4208" t="s">
        <v>8863</v>
      </c>
      <c r="I4208" t="s">
        <v>53</v>
      </c>
    </row>
    <row r="4209" spans="2:9" x14ac:dyDescent="0.35">
      <c r="B4209" t="s">
        <v>470</v>
      </c>
      <c r="C4209" t="s">
        <v>276</v>
      </c>
      <c r="D4209" t="str">
        <f>Table19[[#This Row],[Asset Class]] &amp; " - " &amp; Table19[[#This Row],[Class Description]]</f>
        <v>RTNWLL - Retaining Wall</v>
      </c>
      <c r="E4209" t="s">
        <v>9676</v>
      </c>
      <c r="F4209" t="s">
        <v>9677</v>
      </c>
      <c r="G4209" t="str">
        <f>Table19[[#This Row],[Closing Code]] &amp; " - " &amp; Table19[[#This Row],[Closing Code Description]]</f>
        <v>ELECTRIP - Electrical Trip Out</v>
      </c>
      <c r="H4209" t="s">
        <v>8863</v>
      </c>
      <c r="I4209" t="s">
        <v>53</v>
      </c>
    </row>
    <row r="4210" spans="2:9" x14ac:dyDescent="0.35">
      <c r="B4210" t="s">
        <v>470</v>
      </c>
      <c r="C4210" t="s">
        <v>276</v>
      </c>
      <c r="D4210" t="str">
        <f>Table19[[#This Row],[Asset Class]] &amp; " - " &amp; Table19[[#This Row],[Class Description]]</f>
        <v>RTNWLL - Retaining Wall</v>
      </c>
      <c r="E4210" t="s">
        <v>9678</v>
      </c>
      <c r="F4210" t="s">
        <v>9679</v>
      </c>
      <c r="G4210" t="str">
        <f>Table19[[#This Row],[Closing Code]] &amp; " - " &amp; Table19[[#This Row],[Closing Code Description]]</f>
        <v>EXNOISE - Excessive Noise</v>
      </c>
      <c r="H4210" t="s">
        <v>8863</v>
      </c>
      <c r="I4210" t="s">
        <v>53</v>
      </c>
    </row>
    <row r="4211" spans="2:9" x14ac:dyDescent="0.35">
      <c r="B4211" t="s">
        <v>470</v>
      </c>
      <c r="C4211" t="s">
        <v>276</v>
      </c>
      <c r="D4211" t="str">
        <f>Table19[[#This Row],[Asset Class]] &amp; " - " &amp; Table19[[#This Row],[Class Description]]</f>
        <v>RTNWLL - Retaining Wall</v>
      </c>
      <c r="E4211" t="s">
        <v>9680</v>
      </c>
      <c r="F4211" t="s">
        <v>9681</v>
      </c>
      <c r="G4211" t="str">
        <f>Table19[[#This Row],[Closing Code]] &amp; " - " &amp; Table19[[#This Row],[Closing Code Description]]</f>
        <v>EXVIBRTN - Excessive Vibration</v>
      </c>
      <c r="H4211" t="s">
        <v>8863</v>
      </c>
      <c r="I4211" t="s">
        <v>53</v>
      </c>
    </row>
    <row r="4212" spans="2:9" x14ac:dyDescent="0.35">
      <c r="B4212" t="s">
        <v>470</v>
      </c>
      <c r="C4212" t="s">
        <v>276</v>
      </c>
      <c r="D4212" t="str">
        <f>Table19[[#This Row],[Asset Class]] &amp; " - " &amp; Table19[[#This Row],[Class Description]]</f>
        <v>RTNWLL - Retaining Wall</v>
      </c>
      <c r="E4212" t="s">
        <v>9682</v>
      </c>
      <c r="F4212" t="s">
        <v>9683</v>
      </c>
      <c r="G4212" t="str">
        <f>Table19[[#This Row],[Closing Code]] &amp; " - " &amp; Table19[[#This Row],[Closing Code Description]]</f>
        <v>JAMMEDEQ - Jammed Equipment</v>
      </c>
      <c r="H4212" t="s">
        <v>8863</v>
      </c>
      <c r="I4212" t="s">
        <v>53</v>
      </c>
    </row>
    <row r="4213" spans="2:9" x14ac:dyDescent="0.35">
      <c r="B4213" t="s">
        <v>470</v>
      </c>
      <c r="C4213" t="s">
        <v>276</v>
      </c>
      <c r="D4213" t="str">
        <f>Table19[[#This Row],[Asset Class]] &amp; " - " &amp; Table19[[#This Row],[Class Description]]</f>
        <v>RTNWLL - Retaining Wall</v>
      </c>
      <c r="E4213" t="s">
        <v>9684</v>
      </c>
      <c r="F4213" t="s">
        <v>9685</v>
      </c>
      <c r="G4213" t="str">
        <f>Table19[[#This Row],[Closing Code]] &amp; " - " &amp; Table19[[#This Row],[Closing Code Description]]</f>
        <v>LEAKING - Leaking</v>
      </c>
      <c r="H4213" t="s">
        <v>8863</v>
      </c>
      <c r="I4213" t="s">
        <v>53</v>
      </c>
    </row>
    <row r="4214" spans="2:9" x14ac:dyDescent="0.35">
      <c r="B4214" t="s">
        <v>470</v>
      </c>
      <c r="C4214" t="s">
        <v>276</v>
      </c>
      <c r="D4214" t="str">
        <f>Table19[[#This Row],[Asset Class]] &amp; " - " &amp; Table19[[#This Row],[Class Description]]</f>
        <v>RTNWLL - Retaining Wall</v>
      </c>
      <c r="E4214" t="s">
        <v>9686</v>
      </c>
      <c r="F4214" t="s">
        <v>9687</v>
      </c>
      <c r="G4214" t="str">
        <f>Table19[[#This Row],[Closing Code]] &amp; " - " &amp; Table19[[#This Row],[Closing Code Description]]</f>
        <v>LOWPERF - Low Performance</v>
      </c>
      <c r="H4214" t="s">
        <v>8863</v>
      </c>
      <c r="I4214" t="s">
        <v>53</v>
      </c>
    </row>
    <row r="4215" spans="2:9" x14ac:dyDescent="0.35">
      <c r="B4215" t="s">
        <v>470</v>
      </c>
      <c r="C4215" t="s">
        <v>276</v>
      </c>
      <c r="D4215" t="str">
        <f>Table19[[#This Row],[Asset Class]] &amp; " - " &amp; Table19[[#This Row],[Class Description]]</f>
        <v>RTNWLL - Retaining Wall</v>
      </c>
      <c r="E4215" t="s">
        <v>9688</v>
      </c>
      <c r="F4215" t="s">
        <v>9689</v>
      </c>
      <c r="G4215" t="str">
        <f>Table19[[#This Row],[Closing Code]] &amp; " - " &amp; Table19[[#This Row],[Closing Code Description]]</f>
        <v>NONOPER - Non-Operational</v>
      </c>
      <c r="H4215" t="s">
        <v>8863</v>
      </c>
      <c r="I4215" t="s">
        <v>53</v>
      </c>
    </row>
    <row r="4216" spans="2:9" x14ac:dyDescent="0.35">
      <c r="B4216" t="s">
        <v>470</v>
      </c>
      <c r="C4216" t="s">
        <v>276</v>
      </c>
      <c r="D4216" t="str">
        <f>Table19[[#This Row],[Asset Class]] &amp; " - " &amp; Table19[[#This Row],[Class Description]]</f>
        <v>RTNWLL - Retaining Wall</v>
      </c>
      <c r="E4216" t="s">
        <v>9690</v>
      </c>
      <c r="F4216" t="s">
        <v>9691</v>
      </c>
      <c r="G4216" t="str">
        <f>Table19[[#This Row],[Closing Code]] &amp; " - " &amp; Table19[[#This Row],[Closing Code Description]]</f>
        <v>PHYDMGE - Physical Damage</v>
      </c>
      <c r="H4216" t="s">
        <v>8863</v>
      </c>
      <c r="I4216" t="s">
        <v>53</v>
      </c>
    </row>
    <row r="4217" spans="2:9" x14ac:dyDescent="0.35">
      <c r="B4217" t="s">
        <v>470</v>
      </c>
      <c r="C4217" t="s">
        <v>276</v>
      </c>
      <c r="D4217" t="str">
        <f>Table19[[#This Row],[Asset Class]] &amp; " - " &amp; Table19[[#This Row],[Class Description]]</f>
        <v>RTNWLL - Retaining Wall</v>
      </c>
      <c r="E4217" t="s">
        <v>9692</v>
      </c>
      <c r="F4217" t="s">
        <v>9693</v>
      </c>
      <c r="G4217" t="str">
        <f>Table19[[#This Row],[Closing Code]] &amp; " - " &amp; Table19[[#This Row],[Closing Code Description]]</f>
        <v>UNSMELL - Unusual Smell</v>
      </c>
      <c r="H4217" t="s">
        <v>8863</v>
      </c>
      <c r="I4217" t="s">
        <v>53</v>
      </c>
    </row>
    <row r="4218" spans="2:9" x14ac:dyDescent="0.35">
      <c r="B4218" t="s">
        <v>470</v>
      </c>
      <c r="C4218" t="s">
        <v>276</v>
      </c>
      <c r="D4218" t="str">
        <f>Table19[[#This Row],[Asset Class]] &amp; " - " &amp; Table19[[#This Row],[Class Description]]</f>
        <v>RTNWLL - Retaining Wall</v>
      </c>
      <c r="E4218" t="s">
        <v>9694</v>
      </c>
      <c r="F4218" t="s">
        <v>9695</v>
      </c>
      <c r="G4218" t="str">
        <f>Table19[[#This Row],[Closing Code]] &amp; " - " &amp; Table19[[#This Row],[Closing Code Description]]</f>
        <v>UNSMOKE - Unusual Smoke</v>
      </c>
      <c r="H4218" t="s">
        <v>8863</v>
      </c>
      <c r="I4218" t="s">
        <v>53</v>
      </c>
    </row>
    <row r="4219" spans="2:9" x14ac:dyDescent="0.35">
      <c r="B4219" t="s">
        <v>470</v>
      </c>
      <c r="C4219" t="s">
        <v>276</v>
      </c>
      <c r="D4219" t="str">
        <f>Table19[[#This Row],[Asset Class]] &amp; " - " &amp; Table19[[#This Row],[Class Description]]</f>
        <v>RTNWLL - Retaining Wall</v>
      </c>
      <c r="E4219" t="s">
        <v>10965</v>
      </c>
      <c r="F4219" t="s">
        <v>10966</v>
      </c>
      <c r="G4219" t="str">
        <f>Table19[[#This Row],[Closing Code]] &amp; " - " &amp; Table19[[#This Row],[Closing Code Description]]</f>
        <v>CONRWDET - Concrete retaining wall deteriorated</v>
      </c>
      <c r="H4219" t="s">
        <v>8876</v>
      </c>
      <c r="I4219" t="s">
        <v>53</v>
      </c>
    </row>
    <row r="4220" spans="2:9" x14ac:dyDescent="0.35">
      <c r="B4220" t="s">
        <v>470</v>
      </c>
      <c r="C4220" t="s">
        <v>276</v>
      </c>
      <c r="D4220" t="str">
        <f>Table19[[#This Row],[Asset Class]] &amp; " - " &amp; Table19[[#This Row],[Class Description]]</f>
        <v>RTNWLL - Retaining Wall</v>
      </c>
      <c r="E4220" t="s">
        <v>10967</v>
      </c>
      <c r="F4220" t="s">
        <v>10968</v>
      </c>
      <c r="G4220" t="str">
        <f>Table19[[#This Row],[Closing Code]] &amp; " - " &amp; Table19[[#This Row],[Closing Code Description]]</f>
        <v>CONRWSET - Concrete retaining wall settled</v>
      </c>
      <c r="H4220" t="s">
        <v>8876</v>
      </c>
      <c r="I4220" t="s">
        <v>53</v>
      </c>
    </row>
    <row r="4221" spans="2:9" x14ac:dyDescent="0.35">
      <c r="B4221" t="s">
        <v>470</v>
      </c>
      <c r="C4221" t="s">
        <v>276</v>
      </c>
      <c r="D4221" t="str">
        <f>Table19[[#This Row],[Asset Class]] &amp; " - " &amp; Table19[[#This Row],[Class Description]]</f>
        <v>RTNWLL - Retaining Wall</v>
      </c>
      <c r="E4221" t="s">
        <v>10969</v>
      </c>
      <c r="F4221" t="s">
        <v>10970</v>
      </c>
      <c r="G4221" t="str">
        <f>Table19[[#This Row],[Closing Code]] &amp; " - " &amp; Table19[[#This Row],[Closing Code Description]]</f>
        <v>GRWSET - Gabion retaining wall settled</v>
      </c>
      <c r="H4221" t="s">
        <v>8876</v>
      </c>
      <c r="I4221" t="s">
        <v>53</v>
      </c>
    </row>
    <row r="4222" spans="2:9" x14ac:dyDescent="0.35">
      <c r="B4222" t="s">
        <v>470</v>
      </c>
      <c r="C4222" t="s">
        <v>276</v>
      </c>
      <c r="D4222" t="str">
        <f>Table19[[#This Row],[Asset Class]] &amp; " - " &amp; Table19[[#This Row],[Class Description]]</f>
        <v>RTNWLL - Retaining Wall</v>
      </c>
      <c r="E4222" t="s">
        <v>10971</v>
      </c>
      <c r="F4222" t="s">
        <v>10972</v>
      </c>
      <c r="G4222" t="str">
        <f>Table19[[#This Row],[Closing Code]] &amp; " - " &amp; Table19[[#This Row],[Closing Code Description]]</f>
        <v>GWCRWCOR - Gabion wall cage retaining wall corroded</v>
      </c>
      <c r="H4222" t="s">
        <v>8876</v>
      </c>
      <c r="I4222" t="s">
        <v>53</v>
      </c>
    </row>
    <row r="4223" spans="2:9" x14ac:dyDescent="0.35">
      <c r="B4223" t="s">
        <v>470</v>
      </c>
      <c r="C4223" t="s">
        <v>276</v>
      </c>
      <c r="D4223" t="str">
        <f>Table19[[#This Row],[Asset Class]] &amp; " - " &amp; Table19[[#This Row],[Class Description]]</f>
        <v>RTNWLL - Retaining Wall</v>
      </c>
      <c r="E4223" t="s">
        <v>10973</v>
      </c>
      <c r="F4223" t="s">
        <v>10974</v>
      </c>
      <c r="G4223" t="str">
        <f>Table19[[#This Row],[Closing Code]] &amp; " - " &amp; Table19[[#This Row],[Closing Code Description]]</f>
        <v>MRETWDET - Masonry retaining wall deteriorated</v>
      </c>
      <c r="H4223" t="s">
        <v>8876</v>
      </c>
      <c r="I4223" t="s">
        <v>53</v>
      </c>
    </row>
    <row r="4224" spans="2:9" x14ac:dyDescent="0.35">
      <c r="B4224" t="s">
        <v>470</v>
      </c>
      <c r="C4224" t="s">
        <v>276</v>
      </c>
      <c r="D4224" t="str">
        <f>Table19[[#This Row],[Asset Class]] &amp; " - " &amp; Table19[[#This Row],[Class Description]]</f>
        <v>RTNWLL - Retaining Wall</v>
      </c>
      <c r="E4224" t="s">
        <v>10975</v>
      </c>
      <c r="F4224" t="s">
        <v>10976</v>
      </c>
      <c r="G4224" t="str">
        <f>Table19[[#This Row],[Closing Code]] &amp; " - " &amp; Table19[[#This Row],[Closing Code Description]]</f>
        <v>MRETWSET - Masonry retaining wall settled</v>
      </c>
      <c r="H4224" t="s">
        <v>8876</v>
      </c>
      <c r="I4224" t="s">
        <v>53</v>
      </c>
    </row>
    <row r="4225" spans="2:9" x14ac:dyDescent="0.35">
      <c r="B4225" t="s">
        <v>470</v>
      </c>
      <c r="C4225" t="s">
        <v>276</v>
      </c>
      <c r="D4225" t="str">
        <f>Table19[[#This Row],[Asset Class]] &amp; " - " &amp; Table19[[#This Row],[Class Description]]</f>
        <v>RTNWLL - Retaining Wall</v>
      </c>
      <c r="E4225" t="s">
        <v>10977</v>
      </c>
      <c r="F4225" t="s">
        <v>10978</v>
      </c>
      <c r="G4225" t="str">
        <f>Table19[[#This Row],[Closing Code]] &amp; " - " &amp; Table19[[#This Row],[Closing Code Description]]</f>
        <v>RECRWDET - RECO retaining wall deteriorated</v>
      </c>
      <c r="H4225" t="s">
        <v>8876</v>
      </c>
      <c r="I4225" t="s">
        <v>53</v>
      </c>
    </row>
    <row r="4226" spans="2:9" x14ac:dyDescent="0.35">
      <c r="B4226" t="s">
        <v>470</v>
      </c>
      <c r="C4226" t="s">
        <v>276</v>
      </c>
      <c r="D4226" t="str">
        <f>Table19[[#This Row],[Asset Class]] &amp; " - " &amp; Table19[[#This Row],[Class Description]]</f>
        <v>RTNWLL - Retaining Wall</v>
      </c>
      <c r="E4226" t="s">
        <v>10979</v>
      </c>
      <c r="F4226" t="s">
        <v>10980</v>
      </c>
      <c r="G4226" t="str">
        <f>Table19[[#This Row],[Closing Code]] &amp; " - " &amp; Table19[[#This Row],[Closing Code Description]]</f>
        <v>STLRWCOR - Steel retaining wall corroded</v>
      </c>
      <c r="H4226" t="s">
        <v>8876</v>
      </c>
      <c r="I4226" t="s">
        <v>53</v>
      </c>
    </row>
    <row r="4227" spans="2:9" x14ac:dyDescent="0.35">
      <c r="B4227" t="s">
        <v>470</v>
      </c>
      <c r="C4227" t="s">
        <v>276</v>
      </c>
      <c r="D4227" t="str">
        <f>Table19[[#This Row],[Asset Class]] &amp; " - " &amp; Table19[[#This Row],[Class Description]]</f>
        <v>RTNWLL - Retaining Wall</v>
      </c>
      <c r="E4227" t="s">
        <v>10981</v>
      </c>
      <c r="F4227" t="s">
        <v>10982</v>
      </c>
      <c r="G4227" t="str">
        <f>Table19[[#This Row],[Closing Code]] &amp; " - " &amp; Table19[[#This Row],[Closing Code Description]]</f>
        <v>STLRWSET - Steel retaining wall settled</v>
      </c>
      <c r="H4227" t="s">
        <v>8876</v>
      </c>
      <c r="I4227" t="s">
        <v>53</v>
      </c>
    </row>
    <row r="4228" spans="2:9" x14ac:dyDescent="0.35">
      <c r="B4228" t="s">
        <v>470</v>
      </c>
      <c r="C4228" t="s">
        <v>276</v>
      </c>
      <c r="D4228" t="str">
        <f>Table19[[#This Row],[Asset Class]] &amp; " - " &amp; Table19[[#This Row],[Class Description]]</f>
        <v>RTNWLL - Retaining Wall</v>
      </c>
      <c r="E4228" t="s">
        <v>10983</v>
      </c>
      <c r="F4228" t="s">
        <v>10984</v>
      </c>
      <c r="G4228" t="str">
        <f>Table19[[#This Row],[Closing Code]] &amp; " - " &amp; Table19[[#This Row],[Closing Code Description]]</f>
        <v>STNRWDET - Stone retaining wall deteriorated</v>
      </c>
      <c r="H4228" t="s">
        <v>8876</v>
      </c>
      <c r="I4228" t="s">
        <v>53</v>
      </c>
    </row>
    <row r="4229" spans="2:9" x14ac:dyDescent="0.35">
      <c r="B4229" t="s">
        <v>470</v>
      </c>
      <c r="C4229" t="s">
        <v>276</v>
      </c>
      <c r="D4229" t="str">
        <f>Table19[[#This Row],[Asset Class]] &amp; " - " &amp; Table19[[#This Row],[Class Description]]</f>
        <v>RTNWLL - Retaining Wall</v>
      </c>
      <c r="E4229" t="s">
        <v>10985</v>
      </c>
      <c r="F4229" t="s">
        <v>10986</v>
      </c>
      <c r="G4229" t="str">
        <f>Table19[[#This Row],[Closing Code]] &amp; " - " &amp; Table19[[#This Row],[Closing Code Description]]</f>
        <v>STNRWSET - Stone retaining wall settled</v>
      </c>
      <c r="H4229" t="s">
        <v>8876</v>
      </c>
      <c r="I4229" t="s">
        <v>53</v>
      </c>
    </row>
    <row r="4230" spans="2:9" x14ac:dyDescent="0.35">
      <c r="B4230" t="s">
        <v>470</v>
      </c>
      <c r="C4230" t="s">
        <v>276</v>
      </c>
      <c r="D4230" t="str">
        <f>Table19[[#This Row],[Asset Class]] &amp; " - " &amp; Table19[[#This Row],[Class Description]]</f>
        <v>RTNWLL - Retaining Wall</v>
      </c>
      <c r="E4230" t="s">
        <v>10987</v>
      </c>
      <c r="F4230" t="s">
        <v>10988</v>
      </c>
      <c r="G4230" t="str">
        <f>Table19[[#This Row],[Closing Code]] &amp; " - " &amp; Table19[[#This Row],[Closing Code Description]]</f>
        <v>STNSPDET - Stone slope protection deteriorated</v>
      </c>
      <c r="H4230" t="s">
        <v>8876</v>
      </c>
      <c r="I4230" t="s">
        <v>53</v>
      </c>
    </row>
    <row r="4231" spans="2:9" x14ac:dyDescent="0.35">
      <c r="B4231" t="s">
        <v>470</v>
      </c>
      <c r="C4231" t="s">
        <v>276</v>
      </c>
      <c r="D4231" t="str">
        <f>Table19[[#This Row],[Asset Class]] &amp; " - " &amp; Table19[[#This Row],[Class Description]]</f>
        <v>RTNWLL - Retaining Wall</v>
      </c>
      <c r="E4231" t="s">
        <v>10989</v>
      </c>
      <c r="F4231" t="s">
        <v>10990</v>
      </c>
      <c r="G4231" t="str">
        <f>Table19[[#This Row],[Closing Code]] &amp; " - " &amp; Table19[[#This Row],[Closing Code Description]]</f>
        <v>TIMBWSET - Timber retaining wall settled</v>
      </c>
      <c r="H4231" t="s">
        <v>8876</v>
      </c>
      <c r="I4231" t="s">
        <v>53</v>
      </c>
    </row>
    <row r="4232" spans="2:9" x14ac:dyDescent="0.35">
      <c r="B4232" t="s">
        <v>470</v>
      </c>
      <c r="C4232" t="s">
        <v>276</v>
      </c>
      <c r="D4232" t="str">
        <f>Table19[[#This Row],[Asset Class]] &amp; " - " &amp; Table19[[#This Row],[Class Description]]</f>
        <v>RTNWLL - Retaining Wall</v>
      </c>
      <c r="E4232" t="s">
        <v>10991</v>
      </c>
      <c r="F4232" t="s">
        <v>10992</v>
      </c>
      <c r="G4232" t="str">
        <f>Table19[[#This Row],[Closing Code]] &amp; " - " &amp; Table19[[#This Row],[Closing Code Description]]</f>
        <v>TIMRWROT - Timber retaining wall rotted</v>
      </c>
      <c r="H4232" t="s">
        <v>8876</v>
      </c>
      <c r="I4232" t="s">
        <v>53</v>
      </c>
    </row>
    <row r="4233" spans="2:9" x14ac:dyDescent="0.35">
      <c r="B4233" t="s">
        <v>470</v>
      </c>
      <c r="C4233" t="s">
        <v>276</v>
      </c>
      <c r="D4233" t="str">
        <f>Table19[[#This Row],[Asset Class]] &amp; " - " &amp; Table19[[#This Row],[Class Description]]</f>
        <v>RTNWLL - Retaining Wall</v>
      </c>
      <c r="E4233" t="s">
        <v>9698</v>
      </c>
      <c r="F4233" t="s">
        <v>9699</v>
      </c>
      <c r="G4233" t="str">
        <f>Table19[[#This Row],[Closing Code]] &amp; " - " &amp; Table19[[#This Row],[Closing Code Description]]</f>
        <v>ACCIDENT - Accident</v>
      </c>
      <c r="H4233" t="s">
        <v>8878</v>
      </c>
      <c r="I4233" t="s">
        <v>53</v>
      </c>
    </row>
    <row r="4234" spans="2:9" x14ac:dyDescent="0.35">
      <c r="B4234" t="s">
        <v>470</v>
      </c>
      <c r="C4234" t="s">
        <v>276</v>
      </c>
      <c r="D4234" t="str">
        <f>Table19[[#This Row],[Asset Class]] &amp; " - " &amp; Table19[[#This Row],[Class Description]]</f>
        <v>RTNWLL - Retaining Wall</v>
      </c>
      <c r="E4234" t="s">
        <v>9700</v>
      </c>
      <c r="F4234" t="s">
        <v>9701</v>
      </c>
      <c r="G4234" t="str">
        <f>Table19[[#This Row],[Closing Code]] &amp; " - " &amp; Table19[[#This Row],[Closing Code Description]]</f>
        <v>ACCWEAR - Accelerated Wear</v>
      </c>
      <c r="H4234" t="s">
        <v>8878</v>
      </c>
      <c r="I4234" t="s">
        <v>53</v>
      </c>
    </row>
    <row r="4235" spans="2:9" x14ac:dyDescent="0.35">
      <c r="B4235" t="s">
        <v>470</v>
      </c>
      <c r="C4235" t="s">
        <v>276</v>
      </c>
      <c r="D4235" t="str">
        <f>Table19[[#This Row],[Asset Class]] &amp; " - " &amp; Table19[[#This Row],[Class Description]]</f>
        <v>RTNWLL - Retaining Wall</v>
      </c>
      <c r="E4235" t="s">
        <v>9702</v>
      </c>
      <c r="F4235" t="s">
        <v>9703</v>
      </c>
      <c r="G4235" t="str">
        <f>Table19[[#This Row],[Closing Code]] &amp; " - " &amp; Table19[[#This Row],[Closing Code Description]]</f>
        <v>ACTGOD - Weather condition/Forces of nature or Act of God</v>
      </c>
      <c r="H4235" t="s">
        <v>8878</v>
      </c>
      <c r="I4235" t="s">
        <v>53</v>
      </c>
    </row>
    <row r="4236" spans="2:9" x14ac:dyDescent="0.35">
      <c r="B4236" t="s">
        <v>470</v>
      </c>
      <c r="C4236" t="s">
        <v>276</v>
      </c>
      <c r="D4236" t="str">
        <f>Table19[[#This Row],[Asset Class]] &amp; " - " &amp; Table19[[#This Row],[Class Description]]</f>
        <v>RTNWLL - Retaining Wall</v>
      </c>
      <c r="E4236" t="s">
        <v>9704</v>
      </c>
      <c r="F4236" t="s">
        <v>9705</v>
      </c>
      <c r="G4236" t="str">
        <f>Table19[[#This Row],[Closing Code]] &amp; " - " &amp; Table19[[#This Row],[Closing Code Description]]</f>
        <v>CONTAM - Contamination</v>
      </c>
      <c r="H4236" t="s">
        <v>8878</v>
      </c>
      <c r="I4236" t="s">
        <v>53</v>
      </c>
    </row>
    <row r="4237" spans="2:9" x14ac:dyDescent="0.35">
      <c r="B4237" t="s">
        <v>470</v>
      </c>
      <c r="C4237" t="s">
        <v>276</v>
      </c>
      <c r="D4237" t="str">
        <f>Table19[[#This Row],[Asset Class]] &amp; " - " &amp; Table19[[#This Row],[Class Description]]</f>
        <v>RTNWLL - Retaining Wall</v>
      </c>
      <c r="E4237" t="s">
        <v>9706</v>
      </c>
      <c r="F4237" t="s">
        <v>9707</v>
      </c>
      <c r="G4237" t="str">
        <f>Table19[[#This Row],[Closing Code]] &amp; " - " &amp; Table19[[#This Row],[Closing Code Description]]</f>
        <v>DEFASSET - Defective Asset</v>
      </c>
      <c r="H4237" t="s">
        <v>8878</v>
      </c>
      <c r="I4237" t="s">
        <v>53</v>
      </c>
    </row>
    <row r="4238" spans="2:9" x14ac:dyDescent="0.35">
      <c r="B4238" t="s">
        <v>470</v>
      </c>
      <c r="C4238" t="s">
        <v>276</v>
      </c>
      <c r="D4238" t="str">
        <f>Table19[[#This Row],[Asset Class]] &amp; " - " &amp; Table19[[#This Row],[Class Description]]</f>
        <v>RTNWLL - Retaining Wall</v>
      </c>
      <c r="E4238" t="s">
        <v>9708</v>
      </c>
      <c r="F4238" t="s">
        <v>9709</v>
      </c>
      <c r="G4238" t="str">
        <f>Table19[[#This Row],[Closing Code]] &amp; " - " &amp; Table19[[#This Row],[Closing Code Description]]</f>
        <v>EXLOAD - Excessive Load</v>
      </c>
      <c r="H4238" t="s">
        <v>8878</v>
      </c>
      <c r="I4238" t="s">
        <v>53</v>
      </c>
    </row>
    <row r="4239" spans="2:9" x14ac:dyDescent="0.35">
      <c r="B4239" t="s">
        <v>470</v>
      </c>
      <c r="C4239" t="s">
        <v>276</v>
      </c>
      <c r="D4239" t="str">
        <f>Table19[[#This Row],[Asset Class]] &amp; " - " &amp; Table19[[#This Row],[Class Description]]</f>
        <v>RTNWLL - Retaining Wall</v>
      </c>
      <c r="E4239" t="s">
        <v>9710</v>
      </c>
      <c r="F4239" t="s">
        <v>9711</v>
      </c>
      <c r="G4239" t="str">
        <f>Table19[[#This Row],[Closing Code]] &amp; " - " &amp; Table19[[#This Row],[Closing Code Description]]</f>
        <v>IMPRMNT - Improper Maintenance</v>
      </c>
      <c r="H4239" t="s">
        <v>8878</v>
      </c>
      <c r="I4239" t="s">
        <v>53</v>
      </c>
    </row>
    <row r="4240" spans="2:9" x14ac:dyDescent="0.35">
      <c r="B4240" t="s">
        <v>470</v>
      </c>
      <c r="C4240" t="s">
        <v>276</v>
      </c>
      <c r="D4240" t="str">
        <f>Table19[[#This Row],[Asset Class]] &amp; " - " &amp; Table19[[#This Row],[Class Description]]</f>
        <v>RTNWLL - Retaining Wall</v>
      </c>
      <c r="E4240" t="s">
        <v>9712</v>
      </c>
      <c r="F4240" t="s">
        <v>9713</v>
      </c>
      <c r="G4240" t="str">
        <f>Table19[[#This Row],[Closing Code]] &amp; " - " &amp; Table19[[#This Row],[Closing Code Description]]</f>
        <v>INSLUBR - Insufficient Lubrication</v>
      </c>
      <c r="H4240" t="s">
        <v>8878</v>
      </c>
      <c r="I4240" t="s">
        <v>53</v>
      </c>
    </row>
    <row r="4241" spans="2:9" x14ac:dyDescent="0.35">
      <c r="B4241" t="s">
        <v>470</v>
      </c>
      <c r="C4241" t="s">
        <v>276</v>
      </c>
      <c r="D4241" t="str">
        <f>Table19[[#This Row],[Asset Class]] &amp; " - " &amp; Table19[[#This Row],[Class Description]]</f>
        <v>RTNWLL - Retaining Wall</v>
      </c>
      <c r="E4241" t="s">
        <v>9714</v>
      </c>
      <c r="F4241" t="s">
        <v>9715</v>
      </c>
      <c r="G4241" t="str">
        <f>Table19[[#This Row],[Closing Code]] &amp; " - " &amp; Table19[[#This Row],[Closing Code Description]]</f>
        <v>LACKTRN - Lack of/ Inadequate Training</v>
      </c>
      <c r="H4241" t="s">
        <v>8878</v>
      </c>
      <c r="I4241" t="s">
        <v>53</v>
      </c>
    </row>
    <row r="4242" spans="2:9" x14ac:dyDescent="0.35">
      <c r="B4242" t="s">
        <v>470</v>
      </c>
      <c r="C4242" t="s">
        <v>276</v>
      </c>
      <c r="D4242" t="str">
        <f>Table19[[#This Row],[Asset Class]] &amp; " - " &amp; Table19[[#This Row],[Class Description]]</f>
        <v>RTNWLL - Retaining Wall</v>
      </c>
      <c r="E4242" t="s">
        <v>9716</v>
      </c>
      <c r="F4242" t="s">
        <v>9717</v>
      </c>
      <c r="G4242" t="str">
        <f>Table19[[#This Row],[Closing Code]] &amp; " - " &amp; Table19[[#This Row],[Closing Code Description]]</f>
        <v>MISSCMP - Loose/ Missing Component</v>
      </c>
      <c r="H4242" t="s">
        <v>8878</v>
      </c>
      <c r="I4242" t="s">
        <v>53</v>
      </c>
    </row>
    <row r="4243" spans="2:9" x14ac:dyDescent="0.35">
      <c r="B4243" t="s">
        <v>470</v>
      </c>
      <c r="C4243" t="s">
        <v>276</v>
      </c>
      <c r="D4243" t="str">
        <f>Table19[[#This Row],[Asset Class]] &amp; " - " &amp; Table19[[#This Row],[Class Description]]</f>
        <v>RTNWLL - Retaining Wall</v>
      </c>
      <c r="E4243" t="s">
        <v>9718</v>
      </c>
      <c r="F4243" t="s">
        <v>9719</v>
      </c>
      <c r="G4243" t="str">
        <f>Table19[[#This Row],[Closing Code]] &amp; " - " &amp; Table19[[#This Row],[Closing Code Description]]</f>
        <v>NRMWEAR - Normal Wear</v>
      </c>
      <c r="H4243" t="s">
        <v>8878</v>
      </c>
      <c r="I4243" t="s">
        <v>53</v>
      </c>
    </row>
    <row r="4244" spans="2:9" x14ac:dyDescent="0.35">
      <c r="B4244" t="s">
        <v>470</v>
      </c>
      <c r="C4244" t="s">
        <v>276</v>
      </c>
      <c r="D4244" t="str">
        <f>Table19[[#This Row],[Asset Class]] &amp; " - " &amp; Table19[[#This Row],[Class Description]]</f>
        <v>RTNWLL - Retaining Wall</v>
      </c>
      <c r="E4244" t="s">
        <v>9720</v>
      </c>
      <c r="F4244" t="s">
        <v>9721</v>
      </c>
      <c r="G4244" t="str">
        <f>Table19[[#This Row],[Closing Code]] &amp; " - " &amp; Table19[[#This Row],[Closing Code Description]]</f>
        <v>OTHER - Other (specify)</v>
      </c>
      <c r="H4244" t="s">
        <v>8878</v>
      </c>
      <c r="I4244" t="s">
        <v>53</v>
      </c>
    </row>
    <row r="4245" spans="2:9" x14ac:dyDescent="0.35">
      <c r="B4245" t="s">
        <v>470</v>
      </c>
      <c r="C4245" t="s">
        <v>276</v>
      </c>
      <c r="D4245" t="str">
        <f>Table19[[#This Row],[Asset Class]] &amp; " - " &amp; Table19[[#This Row],[Class Description]]</f>
        <v>RTNWLL - Retaining Wall</v>
      </c>
      <c r="E4245" t="s">
        <v>9722</v>
      </c>
      <c r="F4245" t="s">
        <v>9723</v>
      </c>
      <c r="G4245" t="str">
        <f>Table19[[#This Row],[Closing Code]] &amp; " - " &amp; Table19[[#This Row],[Closing Code Description]]</f>
        <v>PRINSTAL - Poor Installation</v>
      </c>
      <c r="H4245" t="s">
        <v>8878</v>
      </c>
      <c r="I4245" t="s">
        <v>53</v>
      </c>
    </row>
    <row r="4246" spans="2:9" x14ac:dyDescent="0.35">
      <c r="B4246" t="s">
        <v>470</v>
      </c>
      <c r="C4246" t="s">
        <v>276</v>
      </c>
      <c r="D4246" t="str">
        <f>Table19[[#This Row],[Asset Class]] &amp; " - " &amp; Table19[[#This Row],[Class Description]]</f>
        <v>RTNWLL - Retaining Wall</v>
      </c>
      <c r="E4246" t="s">
        <v>9724</v>
      </c>
      <c r="F4246" t="s">
        <v>9725</v>
      </c>
      <c r="G4246" t="str">
        <f>Table19[[#This Row],[Closing Code]] &amp; " - " &amp; Table19[[#This Row],[Closing Code Description]]</f>
        <v>PROCISSU - Procedure Issue</v>
      </c>
      <c r="H4246" t="s">
        <v>8878</v>
      </c>
      <c r="I4246" t="s">
        <v>53</v>
      </c>
    </row>
    <row r="4247" spans="2:9" x14ac:dyDescent="0.35">
      <c r="B4247" t="s">
        <v>470</v>
      </c>
      <c r="C4247" t="s">
        <v>276</v>
      </c>
      <c r="D4247" t="str">
        <f>Table19[[#This Row],[Asset Class]] &amp; " - " &amp; Table19[[#This Row],[Class Description]]</f>
        <v>RTNWLL - Retaining Wall</v>
      </c>
      <c r="E4247" t="s">
        <v>9726</v>
      </c>
      <c r="F4247" t="s">
        <v>9727</v>
      </c>
      <c r="G4247" t="str">
        <f>Table19[[#This Row],[Closing Code]] &amp; " - " &amp; Table19[[#This Row],[Closing Code Description]]</f>
        <v>UTLFAIL - Utility Failure</v>
      </c>
      <c r="H4247" t="s">
        <v>8878</v>
      </c>
      <c r="I4247" t="s">
        <v>53</v>
      </c>
    </row>
    <row r="4248" spans="2:9" x14ac:dyDescent="0.35">
      <c r="B4248" t="s">
        <v>470</v>
      </c>
      <c r="C4248" t="s">
        <v>276</v>
      </c>
      <c r="D4248" t="str">
        <f>Table19[[#This Row],[Asset Class]] &amp; " - " &amp; Table19[[#This Row],[Class Description]]</f>
        <v>RTNWLL - Retaining Wall</v>
      </c>
      <c r="E4248" t="s">
        <v>9728</v>
      </c>
      <c r="F4248" t="s">
        <v>9729</v>
      </c>
      <c r="G4248" t="str">
        <f>Table19[[#This Row],[Closing Code]] &amp; " - " &amp; Table19[[#This Row],[Closing Code Description]]</f>
        <v>VNDLSM - Vandalism</v>
      </c>
      <c r="H4248" t="s">
        <v>8878</v>
      </c>
      <c r="I4248" t="s">
        <v>53</v>
      </c>
    </row>
    <row r="4249" spans="2:9" x14ac:dyDescent="0.35">
      <c r="B4249" t="s">
        <v>470</v>
      </c>
      <c r="C4249" t="s">
        <v>276</v>
      </c>
      <c r="D4249" t="str">
        <f>Table19[[#This Row],[Asset Class]] &amp; " - " &amp; Table19[[#This Row],[Class Description]]</f>
        <v>RTNWLL - Retaining Wall</v>
      </c>
      <c r="E4249" t="s">
        <v>9730</v>
      </c>
      <c r="F4249" t="s">
        <v>9731</v>
      </c>
      <c r="G4249" t="str">
        <f>Table19[[#This Row],[Closing Code]] &amp; " - " &amp; Table19[[#This Row],[Closing Code Description]]</f>
        <v>WORNCMPT - Defective/ Worn Component</v>
      </c>
      <c r="H4249" t="s">
        <v>8878</v>
      </c>
      <c r="I4249" t="s">
        <v>53</v>
      </c>
    </row>
    <row r="4250" spans="2:9" x14ac:dyDescent="0.35">
      <c r="B4250" t="s">
        <v>470</v>
      </c>
      <c r="C4250" t="s">
        <v>276</v>
      </c>
      <c r="D4250" t="str">
        <f>Table19[[#This Row],[Asset Class]] &amp; " - " &amp; Table19[[#This Row],[Class Description]]</f>
        <v>RTNWLL - Retaining Wall</v>
      </c>
      <c r="E4250" t="s">
        <v>9732</v>
      </c>
      <c r="F4250" t="s">
        <v>9733</v>
      </c>
      <c r="G4250" t="str">
        <f>Table19[[#This Row],[Closing Code]] &amp; " - " &amp; Table19[[#This Row],[Closing Code Description]]</f>
        <v>ADJUSTD - Adjusted</v>
      </c>
      <c r="H4250" t="s">
        <v>8896</v>
      </c>
      <c r="I4250" t="s">
        <v>53</v>
      </c>
    </row>
    <row r="4251" spans="2:9" x14ac:dyDescent="0.35">
      <c r="B4251" t="s">
        <v>470</v>
      </c>
      <c r="C4251" t="s">
        <v>276</v>
      </c>
      <c r="D4251" t="str">
        <f>Table19[[#This Row],[Asset Class]] &amp; " - " &amp; Table19[[#This Row],[Class Description]]</f>
        <v>RTNWLL - Retaining Wall</v>
      </c>
      <c r="E4251" t="s">
        <v>9734</v>
      </c>
      <c r="F4251" t="s">
        <v>9735</v>
      </c>
      <c r="G4251" t="str">
        <f>Table19[[#This Row],[Closing Code]] &amp; " - " &amp; Table19[[#This Row],[Closing Code Description]]</f>
        <v>DECOMM - Decommission</v>
      </c>
      <c r="H4251" t="s">
        <v>8896</v>
      </c>
      <c r="I4251" t="s">
        <v>53</v>
      </c>
    </row>
    <row r="4252" spans="2:9" x14ac:dyDescent="0.35">
      <c r="B4252" t="s">
        <v>470</v>
      </c>
      <c r="C4252" t="s">
        <v>276</v>
      </c>
      <c r="D4252" t="str">
        <f>Table19[[#This Row],[Asset Class]] &amp; " - " &amp; Table19[[#This Row],[Class Description]]</f>
        <v>RTNWLL - Retaining Wall</v>
      </c>
      <c r="E4252" t="s">
        <v>9736</v>
      </c>
      <c r="F4252" t="s">
        <v>9737</v>
      </c>
      <c r="G4252" t="str">
        <f>Table19[[#This Row],[Closing Code]] &amp; " - " &amp; Table19[[#This Row],[Closing Code Description]]</f>
        <v>DECONTME - Decontaminate</v>
      </c>
      <c r="H4252" t="s">
        <v>8896</v>
      </c>
      <c r="I4252" t="s">
        <v>53</v>
      </c>
    </row>
    <row r="4253" spans="2:9" x14ac:dyDescent="0.35">
      <c r="B4253" t="s">
        <v>470</v>
      </c>
      <c r="C4253" t="s">
        <v>276</v>
      </c>
      <c r="D4253" t="str">
        <f>Table19[[#This Row],[Asset Class]] &amp; " - " &amp; Table19[[#This Row],[Class Description]]</f>
        <v>RTNWLL - Retaining Wall</v>
      </c>
      <c r="E4253" t="s">
        <v>9738</v>
      </c>
      <c r="F4253" t="s">
        <v>9739</v>
      </c>
      <c r="G4253" t="str">
        <f>Table19[[#This Row],[Closing Code]] &amp; " - " &amp; Table19[[#This Row],[Closing Code Description]]</f>
        <v>DONOTHIN - Do Nothing</v>
      </c>
      <c r="H4253" t="s">
        <v>8896</v>
      </c>
      <c r="I4253" t="s">
        <v>53</v>
      </c>
    </row>
    <row r="4254" spans="2:9" x14ac:dyDescent="0.35">
      <c r="B4254" t="s">
        <v>470</v>
      </c>
      <c r="C4254" t="s">
        <v>276</v>
      </c>
      <c r="D4254" t="str">
        <f>Table19[[#This Row],[Asset Class]] &amp; " - " &amp; Table19[[#This Row],[Class Description]]</f>
        <v>RTNWLL - Retaining Wall</v>
      </c>
      <c r="E4254" t="s">
        <v>9740</v>
      </c>
      <c r="F4254" t="s">
        <v>9741</v>
      </c>
      <c r="G4254" t="str">
        <f>Table19[[#This Row],[Closing Code]] &amp; " - " &amp; Table19[[#This Row],[Closing Code Description]]</f>
        <v>LUBRCTE - Lubricate</v>
      </c>
      <c r="H4254" t="s">
        <v>8896</v>
      </c>
      <c r="I4254" t="s">
        <v>53</v>
      </c>
    </row>
    <row r="4255" spans="2:9" x14ac:dyDescent="0.35">
      <c r="B4255" t="s">
        <v>470</v>
      </c>
      <c r="C4255" t="s">
        <v>276</v>
      </c>
      <c r="D4255" t="str">
        <f>Table19[[#This Row],[Asset Class]] &amp; " - " &amp; Table19[[#This Row],[Class Description]]</f>
        <v>RTNWLL - Retaining Wall</v>
      </c>
      <c r="E4255" t="s">
        <v>9720</v>
      </c>
      <c r="F4255" t="s">
        <v>9721</v>
      </c>
      <c r="G4255" t="str">
        <f>Table19[[#This Row],[Closing Code]] &amp; " - " &amp; Table19[[#This Row],[Closing Code Description]]</f>
        <v>OTHER - Other (specify)</v>
      </c>
      <c r="H4255" t="s">
        <v>8896</v>
      </c>
      <c r="I4255" t="s">
        <v>53</v>
      </c>
    </row>
    <row r="4256" spans="2:9" x14ac:dyDescent="0.35">
      <c r="B4256" t="s">
        <v>470</v>
      </c>
      <c r="C4256" t="s">
        <v>276</v>
      </c>
      <c r="D4256" t="str">
        <f>Table19[[#This Row],[Asset Class]] &amp; " - " &amp; Table19[[#This Row],[Class Description]]</f>
        <v>RTNWLL - Retaining Wall</v>
      </c>
      <c r="E4256" t="s">
        <v>9742</v>
      </c>
      <c r="F4256" t="s">
        <v>9743</v>
      </c>
      <c r="G4256" t="str">
        <f>Table19[[#This Row],[Closing Code]] &amp; " - " &amp; Table19[[#This Row],[Closing Code Description]]</f>
        <v>RECALBRT - Recalibrate</v>
      </c>
      <c r="H4256" t="s">
        <v>8896</v>
      </c>
      <c r="I4256" t="s">
        <v>53</v>
      </c>
    </row>
    <row r="4257" spans="2:9" x14ac:dyDescent="0.35">
      <c r="B4257" t="s">
        <v>470</v>
      </c>
      <c r="C4257" t="s">
        <v>276</v>
      </c>
      <c r="D4257" t="str">
        <f>Table19[[#This Row],[Asset Class]] &amp; " - " &amp; Table19[[#This Row],[Class Description]]</f>
        <v>RTNWLL - Retaining Wall</v>
      </c>
      <c r="E4257" t="s">
        <v>9744</v>
      </c>
      <c r="F4257" t="s">
        <v>9745</v>
      </c>
      <c r="G4257" t="str">
        <f>Table19[[#This Row],[Closing Code]] &amp; " - " &amp; Table19[[#This Row],[Closing Code Description]]</f>
        <v>REMVOBT - Remove Obstruction</v>
      </c>
      <c r="H4257" t="s">
        <v>8896</v>
      </c>
      <c r="I4257" t="s">
        <v>53</v>
      </c>
    </row>
    <row r="4258" spans="2:9" x14ac:dyDescent="0.35">
      <c r="B4258" t="s">
        <v>470</v>
      </c>
      <c r="C4258" t="s">
        <v>276</v>
      </c>
      <c r="D4258" t="str">
        <f>Table19[[#This Row],[Asset Class]] &amp; " - " &amp; Table19[[#This Row],[Class Description]]</f>
        <v>RTNWLL - Retaining Wall</v>
      </c>
      <c r="E4258" t="s">
        <v>9746</v>
      </c>
      <c r="F4258" t="s">
        <v>9747</v>
      </c>
      <c r="G4258" t="str">
        <f>Table19[[#This Row],[Closing Code]] &amp; " - " &amp; Table19[[#This Row],[Closing Code Description]]</f>
        <v>REPCMPT - Repair Component</v>
      </c>
      <c r="H4258" t="s">
        <v>8896</v>
      </c>
      <c r="I4258" t="s">
        <v>53</v>
      </c>
    </row>
    <row r="4259" spans="2:9" x14ac:dyDescent="0.35">
      <c r="B4259" t="s">
        <v>470</v>
      </c>
      <c r="C4259" t="s">
        <v>276</v>
      </c>
      <c r="D4259" t="str">
        <f>Table19[[#This Row],[Asset Class]] &amp; " - " &amp; Table19[[#This Row],[Class Description]]</f>
        <v>RTNWLL - Retaining Wall</v>
      </c>
      <c r="E4259" t="s">
        <v>9748</v>
      </c>
      <c r="F4259" t="s">
        <v>9749</v>
      </c>
      <c r="G4259" t="str">
        <f>Table19[[#This Row],[Closing Code]] &amp; " - " &amp; Table19[[#This Row],[Closing Code Description]]</f>
        <v>REPLASS - Replace Asset</v>
      </c>
      <c r="H4259" t="s">
        <v>8896</v>
      </c>
      <c r="I4259" t="s">
        <v>53</v>
      </c>
    </row>
    <row r="4260" spans="2:9" x14ac:dyDescent="0.35">
      <c r="B4260" t="s">
        <v>470</v>
      </c>
      <c r="C4260" t="s">
        <v>276</v>
      </c>
      <c r="D4260" t="str">
        <f>Table19[[#This Row],[Asset Class]] &amp; " - " &amp; Table19[[#This Row],[Class Description]]</f>
        <v>RTNWLL - Retaining Wall</v>
      </c>
      <c r="E4260" t="s">
        <v>9750</v>
      </c>
      <c r="F4260" t="s">
        <v>9751</v>
      </c>
      <c r="G4260" t="str">
        <f>Table19[[#This Row],[Closing Code]] &amp; " - " &amp; Table19[[#This Row],[Closing Code Description]]</f>
        <v>REPLCMPT - Replace Component</v>
      </c>
      <c r="H4260" t="s">
        <v>8896</v>
      </c>
      <c r="I4260" t="s">
        <v>53</v>
      </c>
    </row>
    <row r="4261" spans="2:9" x14ac:dyDescent="0.35">
      <c r="B4261" t="s">
        <v>470</v>
      </c>
      <c r="C4261" t="s">
        <v>276</v>
      </c>
      <c r="D4261" t="str">
        <f>Table19[[#This Row],[Asset Class]] &amp; " - " &amp; Table19[[#This Row],[Class Description]]</f>
        <v>RTNWLL - Retaining Wall</v>
      </c>
      <c r="E4261" t="s">
        <v>9752</v>
      </c>
      <c r="F4261" t="s">
        <v>9753</v>
      </c>
      <c r="G4261" t="str">
        <f>Table19[[#This Row],[Closing Code]] &amp; " - " &amp; Table19[[#This Row],[Closing Code Description]]</f>
        <v>REPRASS - Repair Asset</v>
      </c>
      <c r="H4261" t="s">
        <v>8896</v>
      </c>
      <c r="I4261" t="s">
        <v>53</v>
      </c>
    </row>
    <row r="4262" spans="2:9" x14ac:dyDescent="0.35">
      <c r="B4262" t="s">
        <v>470</v>
      </c>
      <c r="C4262" t="s">
        <v>276</v>
      </c>
      <c r="D4262" t="str">
        <f>Table19[[#This Row],[Asset Class]] &amp; " - " &amp; Table19[[#This Row],[Class Description]]</f>
        <v>RTNWLL - Retaining Wall</v>
      </c>
      <c r="E4262" t="s">
        <v>9754</v>
      </c>
      <c r="F4262" t="s">
        <v>9755</v>
      </c>
      <c r="G4262" t="str">
        <f>Table19[[#This Row],[Closing Code]] &amp; " - " &amp; Table19[[#This Row],[Closing Code Description]]</f>
        <v>UPGRADES - Upgrade</v>
      </c>
      <c r="H4262" t="s">
        <v>8896</v>
      </c>
      <c r="I4262" t="s">
        <v>53</v>
      </c>
    </row>
    <row r="4263" spans="2:9" x14ac:dyDescent="0.35">
      <c r="B4263" t="s">
        <v>442</v>
      </c>
      <c r="C4263" t="s">
        <v>248</v>
      </c>
      <c r="D4263" t="str">
        <f>Table19[[#This Row],[Asset Class]] &amp; " - " &amp; Table19[[#This Row],[Class Description]]</f>
        <v>SEP - Separator</v>
      </c>
      <c r="E4263" t="s">
        <v>9672</v>
      </c>
      <c r="F4263" t="s">
        <v>9673</v>
      </c>
      <c r="G4263" t="str">
        <f>Table19[[#This Row],[Closing Code]] &amp; " - " &amp; Table19[[#This Row],[Closing Code Description]]</f>
        <v>ABNTEMP - Abnormal Temperature</v>
      </c>
      <c r="H4263" t="s">
        <v>8863</v>
      </c>
      <c r="I4263" t="s">
        <v>53</v>
      </c>
    </row>
    <row r="4264" spans="2:9" x14ac:dyDescent="0.35">
      <c r="B4264" t="s">
        <v>442</v>
      </c>
      <c r="C4264" t="s">
        <v>248</v>
      </c>
      <c r="D4264" t="str">
        <f>Table19[[#This Row],[Asset Class]] &amp; " - " &amp; Table19[[#This Row],[Class Description]]</f>
        <v>SEP - Separator</v>
      </c>
      <c r="E4264" t="s">
        <v>9676</v>
      </c>
      <c r="F4264" t="s">
        <v>9677</v>
      </c>
      <c r="G4264" t="str">
        <f>Table19[[#This Row],[Closing Code]] &amp; " - " &amp; Table19[[#This Row],[Closing Code Description]]</f>
        <v>ELECTRIP - Electrical Trip Out</v>
      </c>
      <c r="H4264" t="s">
        <v>8863</v>
      </c>
      <c r="I4264" t="s">
        <v>53</v>
      </c>
    </row>
    <row r="4265" spans="2:9" x14ac:dyDescent="0.35">
      <c r="B4265" t="s">
        <v>442</v>
      </c>
      <c r="C4265" t="s">
        <v>248</v>
      </c>
      <c r="D4265" t="str">
        <f>Table19[[#This Row],[Asset Class]] &amp; " - " &amp; Table19[[#This Row],[Class Description]]</f>
        <v>SEP - Separator</v>
      </c>
      <c r="E4265" t="s">
        <v>9682</v>
      </c>
      <c r="F4265" t="s">
        <v>9683</v>
      </c>
      <c r="G4265" t="str">
        <f>Table19[[#This Row],[Closing Code]] &amp; " - " &amp; Table19[[#This Row],[Closing Code Description]]</f>
        <v>JAMMEDEQ - Jammed Equipment</v>
      </c>
      <c r="H4265" t="s">
        <v>8863</v>
      </c>
      <c r="I4265" t="s">
        <v>53</v>
      </c>
    </row>
    <row r="4266" spans="2:9" x14ac:dyDescent="0.35">
      <c r="B4266" t="s">
        <v>442</v>
      </c>
      <c r="C4266" t="s">
        <v>248</v>
      </c>
      <c r="D4266" t="str">
        <f>Table19[[#This Row],[Asset Class]] &amp; " - " &amp; Table19[[#This Row],[Class Description]]</f>
        <v>SEP - Separator</v>
      </c>
      <c r="E4266" t="s">
        <v>9684</v>
      </c>
      <c r="F4266" t="s">
        <v>9685</v>
      </c>
      <c r="G4266" t="str">
        <f>Table19[[#This Row],[Closing Code]] &amp; " - " &amp; Table19[[#This Row],[Closing Code Description]]</f>
        <v>LEAKING - Leaking</v>
      </c>
      <c r="H4266" t="s">
        <v>8863</v>
      </c>
      <c r="I4266" t="s">
        <v>53</v>
      </c>
    </row>
    <row r="4267" spans="2:9" x14ac:dyDescent="0.35">
      <c r="B4267" t="s">
        <v>442</v>
      </c>
      <c r="C4267" t="s">
        <v>248</v>
      </c>
      <c r="D4267" t="str">
        <f>Table19[[#This Row],[Asset Class]] &amp; " - " &amp; Table19[[#This Row],[Class Description]]</f>
        <v>SEP - Separator</v>
      </c>
      <c r="E4267" t="s">
        <v>9686</v>
      </c>
      <c r="F4267" t="s">
        <v>9687</v>
      </c>
      <c r="G4267" t="str">
        <f>Table19[[#This Row],[Closing Code]] &amp; " - " &amp; Table19[[#This Row],[Closing Code Description]]</f>
        <v>LOWPERF - Low Performance</v>
      </c>
      <c r="H4267" t="s">
        <v>8863</v>
      </c>
      <c r="I4267" t="s">
        <v>53</v>
      </c>
    </row>
    <row r="4268" spans="2:9" x14ac:dyDescent="0.35">
      <c r="B4268" t="s">
        <v>442</v>
      </c>
      <c r="C4268" t="s">
        <v>248</v>
      </c>
      <c r="D4268" t="str">
        <f>Table19[[#This Row],[Asset Class]] &amp; " - " &amp; Table19[[#This Row],[Class Description]]</f>
        <v>SEP - Separator</v>
      </c>
      <c r="E4268" t="s">
        <v>9688</v>
      </c>
      <c r="F4268" t="s">
        <v>9689</v>
      </c>
      <c r="G4268" t="str">
        <f>Table19[[#This Row],[Closing Code]] &amp; " - " &amp; Table19[[#This Row],[Closing Code Description]]</f>
        <v>NONOPER - Non-Operational</v>
      </c>
      <c r="H4268" t="s">
        <v>8863</v>
      </c>
      <c r="I4268" t="s">
        <v>53</v>
      </c>
    </row>
    <row r="4269" spans="2:9" x14ac:dyDescent="0.35">
      <c r="B4269" t="s">
        <v>442</v>
      </c>
      <c r="C4269" t="s">
        <v>248</v>
      </c>
      <c r="D4269" t="str">
        <f>Table19[[#This Row],[Asset Class]] &amp; " - " &amp; Table19[[#This Row],[Class Description]]</f>
        <v>SEP - Separator</v>
      </c>
      <c r="E4269" t="s">
        <v>9690</v>
      </c>
      <c r="F4269" t="s">
        <v>9691</v>
      </c>
      <c r="G4269" t="str">
        <f>Table19[[#This Row],[Closing Code]] &amp; " - " &amp; Table19[[#This Row],[Closing Code Description]]</f>
        <v>PHYDMGE - Physical Damage</v>
      </c>
      <c r="H4269" t="s">
        <v>8863</v>
      </c>
      <c r="I4269" t="s">
        <v>53</v>
      </c>
    </row>
    <row r="4270" spans="2:9" x14ac:dyDescent="0.35">
      <c r="B4270" t="s">
        <v>442</v>
      </c>
      <c r="C4270" t="s">
        <v>248</v>
      </c>
      <c r="D4270" t="str">
        <f>Table19[[#This Row],[Asset Class]] &amp; " - " &amp; Table19[[#This Row],[Class Description]]</f>
        <v>SEP - Separator</v>
      </c>
      <c r="E4270" t="s">
        <v>10993</v>
      </c>
      <c r="F4270" t="s">
        <v>10994</v>
      </c>
      <c r="G4270" t="str">
        <f>Table19[[#This Row],[Closing Code]] &amp; " - " &amp; Table19[[#This Row],[Closing Code Description]]</f>
        <v>STRMCPTR - Stormceptor Oil Ingress Into The City Storm Water</v>
      </c>
      <c r="H4270" t="s">
        <v>8863</v>
      </c>
      <c r="I4270" t="s">
        <v>53</v>
      </c>
    </row>
    <row r="4271" spans="2:9" x14ac:dyDescent="0.35">
      <c r="B4271" t="s">
        <v>442</v>
      </c>
      <c r="C4271" t="s">
        <v>248</v>
      </c>
      <c r="D4271" t="str">
        <f>Table19[[#This Row],[Asset Class]] &amp; " - " &amp; Table19[[#This Row],[Class Description]]</f>
        <v>SEP - Separator</v>
      </c>
      <c r="E4271" t="s">
        <v>9692</v>
      </c>
      <c r="F4271" t="s">
        <v>9693</v>
      </c>
      <c r="G4271" t="str">
        <f>Table19[[#This Row],[Closing Code]] &amp; " - " &amp; Table19[[#This Row],[Closing Code Description]]</f>
        <v>UNSMELL - Unusual Smell</v>
      </c>
      <c r="H4271" t="s">
        <v>8863</v>
      </c>
      <c r="I4271" t="s">
        <v>53</v>
      </c>
    </row>
    <row r="4272" spans="2:9" x14ac:dyDescent="0.35">
      <c r="B4272" t="s">
        <v>442</v>
      </c>
      <c r="C4272" t="s">
        <v>248</v>
      </c>
      <c r="D4272" t="str">
        <f>Table19[[#This Row],[Asset Class]] &amp; " - " &amp; Table19[[#This Row],[Class Description]]</f>
        <v>SEP - Separator</v>
      </c>
      <c r="E4272" t="s">
        <v>10995</v>
      </c>
      <c r="F4272" t="s">
        <v>10996</v>
      </c>
      <c r="G4272" t="str">
        <f>Table19[[#This Row],[Closing Code]] &amp; " - " &amp; Table19[[#This Row],[Closing Code Description]]</f>
        <v>BLCKPIPE - Blocked Pipping</v>
      </c>
      <c r="H4272" t="s">
        <v>8876</v>
      </c>
      <c r="I4272" t="s">
        <v>53</v>
      </c>
    </row>
    <row r="4273" spans="2:9" x14ac:dyDescent="0.35">
      <c r="B4273" t="s">
        <v>442</v>
      </c>
      <c r="C4273" t="s">
        <v>248</v>
      </c>
      <c r="D4273" t="str">
        <f>Table19[[#This Row],[Asset Class]] &amp; " - " &amp; Table19[[#This Row],[Class Description]]</f>
        <v>SEP - Separator</v>
      </c>
      <c r="E4273" t="s">
        <v>10704</v>
      </c>
      <c r="F4273" t="s">
        <v>10705</v>
      </c>
      <c r="G4273" t="str">
        <f>Table19[[#This Row],[Closing Code]] &amp; " - " &amp; Table19[[#This Row],[Closing Code Description]]</f>
        <v>ELCMPFL - Electrical Component Failure</v>
      </c>
      <c r="H4273" t="s">
        <v>8876</v>
      </c>
      <c r="I4273" t="s">
        <v>53</v>
      </c>
    </row>
    <row r="4274" spans="2:9" x14ac:dyDescent="0.35">
      <c r="B4274" t="s">
        <v>442</v>
      </c>
      <c r="C4274" t="s">
        <v>248</v>
      </c>
      <c r="D4274" t="str">
        <f>Table19[[#This Row],[Asset Class]] &amp; " - " &amp; Table19[[#This Row],[Class Description]]</f>
        <v>SEP - Separator</v>
      </c>
      <c r="E4274" t="s">
        <v>10997</v>
      </c>
      <c r="F4274" t="s">
        <v>10998</v>
      </c>
      <c r="G4274" t="str">
        <f>Table19[[#This Row],[Closing Code]] &amp; " - " &amp; Table19[[#This Row],[Closing Code Description]]</f>
        <v>OILLVLFL - Oil Level Failure</v>
      </c>
      <c r="H4274" t="s">
        <v>8876</v>
      </c>
      <c r="I4274" t="s">
        <v>53</v>
      </c>
    </row>
    <row r="4275" spans="2:9" x14ac:dyDescent="0.35">
      <c r="B4275" t="s">
        <v>442</v>
      </c>
      <c r="C4275" t="s">
        <v>248</v>
      </c>
      <c r="D4275" t="str">
        <f>Table19[[#This Row],[Asset Class]] &amp; " - " &amp; Table19[[#This Row],[Class Description]]</f>
        <v>SEP - Separator</v>
      </c>
      <c r="E4275" t="s">
        <v>10999</v>
      </c>
      <c r="F4275" t="s">
        <v>11000</v>
      </c>
      <c r="G4275" t="str">
        <f>Table19[[#This Row],[Closing Code]] &amp; " - " &amp; Table19[[#This Row],[Closing Code Description]]</f>
        <v>SEPICDET - Separator internal components deteriorated</v>
      </c>
      <c r="H4275" t="s">
        <v>8876</v>
      </c>
      <c r="I4275" t="s">
        <v>53</v>
      </c>
    </row>
    <row r="4276" spans="2:9" x14ac:dyDescent="0.35">
      <c r="B4276" t="s">
        <v>442</v>
      </c>
      <c r="C4276" t="s">
        <v>248</v>
      </c>
      <c r="D4276" t="str">
        <f>Table19[[#This Row],[Asset Class]] &amp; " - " &amp; Table19[[#This Row],[Class Description]]</f>
        <v>SEP - Separator</v>
      </c>
      <c r="E4276" t="s">
        <v>11001</v>
      </c>
      <c r="F4276" t="s">
        <v>11002</v>
      </c>
      <c r="G4276" t="str">
        <f>Table19[[#This Row],[Closing Code]] &amp; " - " &amp; Table19[[#This Row],[Closing Code Description]]</f>
        <v>STLTNKDT - Steel Tank Deteriorated</v>
      </c>
      <c r="H4276" t="s">
        <v>8876</v>
      </c>
      <c r="I4276" t="s">
        <v>53</v>
      </c>
    </row>
    <row r="4277" spans="2:9" x14ac:dyDescent="0.35">
      <c r="B4277" t="s">
        <v>442</v>
      </c>
      <c r="C4277" t="s">
        <v>248</v>
      </c>
      <c r="D4277" t="str">
        <f>Table19[[#This Row],[Asset Class]] &amp; " - " &amp; Table19[[#This Row],[Class Description]]</f>
        <v>SEP - Separator</v>
      </c>
      <c r="E4277" t="s">
        <v>11003</v>
      </c>
      <c r="F4277" t="s">
        <v>11004</v>
      </c>
      <c r="G4277" t="str">
        <f>Table19[[#This Row],[Closing Code]] &amp; " - " &amp; Table19[[#This Row],[Closing Code Description]]</f>
        <v>STRSINGR - Stormceptor oil ingress into the city storm water</v>
      </c>
      <c r="H4277" t="s">
        <v>8876</v>
      </c>
      <c r="I4277" t="s">
        <v>53</v>
      </c>
    </row>
    <row r="4278" spans="2:9" x14ac:dyDescent="0.35">
      <c r="B4278" t="s">
        <v>442</v>
      </c>
      <c r="C4278" t="s">
        <v>248</v>
      </c>
      <c r="D4278" t="str">
        <f>Table19[[#This Row],[Asset Class]] &amp; " - " &amp; Table19[[#This Row],[Class Description]]</f>
        <v>SEP - Separator</v>
      </c>
      <c r="E4278" t="s">
        <v>11005</v>
      </c>
      <c r="F4278" t="s">
        <v>11006</v>
      </c>
      <c r="G4278" t="str">
        <f>Table19[[#This Row],[Closing Code]] &amp; " - " &amp; Table19[[#This Row],[Closing Code Description]]</f>
        <v>TNKCONT - Tank has excessive build-up of contaminants</v>
      </c>
      <c r="H4278" t="s">
        <v>8876</v>
      </c>
      <c r="I4278" t="s">
        <v>53</v>
      </c>
    </row>
    <row r="4279" spans="2:9" x14ac:dyDescent="0.35">
      <c r="B4279" t="s">
        <v>442</v>
      </c>
      <c r="C4279" t="s">
        <v>248</v>
      </c>
      <c r="D4279" t="str">
        <f>Table19[[#This Row],[Asset Class]] &amp; " - " &amp; Table19[[#This Row],[Class Description]]</f>
        <v>SEP - Separator</v>
      </c>
      <c r="E4279" t="s">
        <v>9700</v>
      </c>
      <c r="F4279" t="s">
        <v>9701</v>
      </c>
      <c r="G4279" t="str">
        <f>Table19[[#This Row],[Closing Code]] &amp; " - " &amp; Table19[[#This Row],[Closing Code Description]]</f>
        <v>ACCWEAR - Accelerated Wear</v>
      </c>
      <c r="H4279" t="s">
        <v>8878</v>
      </c>
      <c r="I4279" t="s">
        <v>53</v>
      </c>
    </row>
    <row r="4280" spans="2:9" x14ac:dyDescent="0.35">
      <c r="B4280" t="s">
        <v>442</v>
      </c>
      <c r="C4280" t="s">
        <v>248</v>
      </c>
      <c r="D4280" t="str">
        <f>Table19[[#This Row],[Asset Class]] &amp; " - " &amp; Table19[[#This Row],[Class Description]]</f>
        <v>SEP - Separator</v>
      </c>
      <c r="E4280" t="s">
        <v>9702</v>
      </c>
      <c r="F4280" t="s">
        <v>9703</v>
      </c>
      <c r="G4280" t="str">
        <f>Table19[[#This Row],[Closing Code]] &amp; " - " &amp; Table19[[#This Row],[Closing Code Description]]</f>
        <v>ACTGOD - Weather condition/Forces of nature or Act of God</v>
      </c>
      <c r="H4280" t="s">
        <v>8878</v>
      </c>
      <c r="I4280" t="s">
        <v>53</v>
      </c>
    </row>
    <row r="4281" spans="2:9" x14ac:dyDescent="0.35">
      <c r="B4281" t="s">
        <v>442</v>
      </c>
      <c r="C4281" t="s">
        <v>248</v>
      </c>
      <c r="D4281" t="str">
        <f>Table19[[#This Row],[Asset Class]] &amp; " - " &amp; Table19[[#This Row],[Class Description]]</f>
        <v>SEP - Separator</v>
      </c>
      <c r="E4281" t="s">
        <v>9704</v>
      </c>
      <c r="F4281" t="s">
        <v>9705</v>
      </c>
      <c r="G4281" t="str">
        <f>Table19[[#This Row],[Closing Code]] &amp; " - " &amp; Table19[[#This Row],[Closing Code Description]]</f>
        <v>CONTAM - Contamination</v>
      </c>
      <c r="H4281" t="s">
        <v>8878</v>
      </c>
      <c r="I4281" t="s">
        <v>53</v>
      </c>
    </row>
    <row r="4282" spans="2:9" x14ac:dyDescent="0.35">
      <c r="B4282" t="s">
        <v>442</v>
      </c>
      <c r="C4282" t="s">
        <v>248</v>
      </c>
      <c r="D4282" t="str">
        <f>Table19[[#This Row],[Asset Class]] &amp; " - " &amp; Table19[[#This Row],[Class Description]]</f>
        <v>SEP - Separator</v>
      </c>
      <c r="E4282" t="s">
        <v>10073</v>
      </c>
      <c r="F4282" t="s">
        <v>9675</v>
      </c>
      <c r="G4282" t="str">
        <f>Table19[[#This Row],[Closing Code]] &amp; " - " &amp; Table19[[#This Row],[Closing Code Description]]</f>
        <v>CORRSION - Corrosion</v>
      </c>
      <c r="H4282" t="s">
        <v>8878</v>
      </c>
      <c r="I4282" t="s">
        <v>53</v>
      </c>
    </row>
    <row r="4283" spans="2:9" x14ac:dyDescent="0.35">
      <c r="B4283" t="s">
        <v>442</v>
      </c>
      <c r="C4283" t="s">
        <v>248</v>
      </c>
      <c r="D4283" t="str">
        <f>Table19[[#This Row],[Asset Class]] &amp; " - " &amp; Table19[[#This Row],[Class Description]]</f>
        <v>SEP - Separator</v>
      </c>
      <c r="E4283" t="s">
        <v>9708</v>
      </c>
      <c r="F4283" t="s">
        <v>9709</v>
      </c>
      <c r="G4283" t="str">
        <f>Table19[[#This Row],[Closing Code]] &amp; " - " &amp; Table19[[#This Row],[Closing Code Description]]</f>
        <v>EXLOAD - Excessive Load</v>
      </c>
      <c r="H4283" t="s">
        <v>8878</v>
      </c>
      <c r="I4283" t="s">
        <v>53</v>
      </c>
    </row>
    <row r="4284" spans="2:9" x14ac:dyDescent="0.35">
      <c r="B4284" t="s">
        <v>442</v>
      </c>
      <c r="C4284" t="s">
        <v>248</v>
      </c>
      <c r="D4284" t="str">
        <f>Table19[[#This Row],[Asset Class]] &amp; " - " &amp; Table19[[#This Row],[Class Description]]</f>
        <v>SEP - Separator</v>
      </c>
      <c r="E4284" t="s">
        <v>9710</v>
      </c>
      <c r="F4284" t="s">
        <v>9711</v>
      </c>
      <c r="G4284" t="str">
        <f>Table19[[#This Row],[Closing Code]] &amp; " - " &amp; Table19[[#This Row],[Closing Code Description]]</f>
        <v>IMPRMNT - Improper Maintenance</v>
      </c>
      <c r="H4284" t="s">
        <v>8878</v>
      </c>
      <c r="I4284" t="s">
        <v>53</v>
      </c>
    </row>
    <row r="4285" spans="2:9" x14ac:dyDescent="0.35">
      <c r="B4285" t="s">
        <v>442</v>
      </c>
      <c r="C4285" t="s">
        <v>248</v>
      </c>
      <c r="D4285" t="str">
        <f>Table19[[#This Row],[Asset Class]] &amp; " - " &amp; Table19[[#This Row],[Class Description]]</f>
        <v>SEP - Separator</v>
      </c>
      <c r="E4285" t="s">
        <v>9716</v>
      </c>
      <c r="F4285" t="s">
        <v>9717</v>
      </c>
      <c r="G4285" t="str">
        <f>Table19[[#This Row],[Closing Code]] &amp; " - " &amp; Table19[[#This Row],[Closing Code Description]]</f>
        <v>MISSCMP - Loose/ Missing Component</v>
      </c>
      <c r="H4285" t="s">
        <v>8878</v>
      </c>
      <c r="I4285" t="s">
        <v>53</v>
      </c>
    </row>
    <row r="4286" spans="2:9" x14ac:dyDescent="0.35">
      <c r="B4286" t="s">
        <v>442</v>
      </c>
      <c r="C4286" t="s">
        <v>248</v>
      </c>
      <c r="D4286" t="str">
        <f>Table19[[#This Row],[Asset Class]] &amp; " - " &amp; Table19[[#This Row],[Class Description]]</f>
        <v>SEP - Separator</v>
      </c>
      <c r="E4286" t="s">
        <v>9718</v>
      </c>
      <c r="F4286" t="s">
        <v>9719</v>
      </c>
      <c r="G4286" t="str">
        <f>Table19[[#This Row],[Closing Code]] &amp; " - " &amp; Table19[[#This Row],[Closing Code Description]]</f>
        <v>NRMWEAR - Normal Wear</v>
      </c>
      <c r="H4286" t="s">
        <v>8878</v>
      </c>
      <c r="I4286" t="s">
        <v>53</v>
      </c>
    </row>
    <row r="4287" spans="2:9" x14ac:dyDescent="0.35">
      <c r="B4287" t="s">
        <v>442</v>
      </c>
      <c r="C4287" t="s">
        <v>248</v>
      </c>
      <c r="D4287" t="str">
        <f>Table19[[#This Row],[Asset Class]] &amp; " - " &amp; Table19[[#This Row],[Class Description]]</f>
        <v>SEP - Separator</v>
      </c>
      <c r="E4287" t="s">
        <v>9724</v>
      </c>
      <c r="F4287" t="s">
        <v>9725</v>
      </c>
      <c r="G4287" t="str">
        <f>Table19[[#This Row],[Closing Code]] &amp; " - " &amp; Table19[[#This Row],[Closing Code Description]]</f>
        <v>PROCISSU - Procedure Issue</v>
      </c>
      <c r="H4287" t="s">
        <v>8878</v>
      </c>
      <c r="I4287" t="s">
        <v>53</v>
      </c>
    </row>
    <row r="4288" spans="2:9" x14ac:dyDescent="0.35">
      <c r="B4288" t="s">
        <v>442</v>
      </c>
      <c r="C4288" t="s">
        <v>248</v>
      </c>
      <c r="D4288" t="str">
        <f>Table19[[#This Row],[Asset Class]] &amp; " - " &amp; Table19[[#This Row],[Class Description]]</f>
        <v>SEP - Separator</v>
      </c>
      <c r="E4288" t="s">
        <v>9730</v>
      </c>
      <c r="F4288" t="s">
        <v>9731</v>
      </c>
      <c r="G4288" t="str">
        <f>Table19[[#This Row],[Closing Code]] &amp; " - " &amp; Table19[[#This Row],[Closing Code Description]]</f>
        <v>WORNCMPT - Defective/ Worn Component</v>
      </c>
      <c r="H4288" t="s">
        <v>8878</v>
      </c>
      <c r="I4288" t="s">
        <v>53</v>
      </c>
    </row>
    <row r="4289" spans="2:9" x14ac:dyDescent="0.35">
      <c r="B4289" t="s">
        <v>442</v>
      </c>
      <c r="C4289" t="s">
        <v>248</v>
      </c>
      <c r="D4289" t="str">
        <f>Table19[[#This Row],[Asset Class]] &amp; " - " &amp; Table19[[#This Row],[Class Description]]</f>
        <v>SEP - Separator</v>
      </c>
      <c r="E4289" t="s">
        <v>9772</v>
      </c>
      <c r="F4289" t="s">
        <v>9773</v>
      </c>
      <c r="G4289" t="str">
        <f>Table19[[#This Row],[Closing Code]] &amp; " - " &amp; Table19[[#This Row],[Closing Code Description]]</f>
        <v>CALLCNTR - Call Contractor</v>
      </c>
      <c r="H4289" t="s">
        <v>8896</v>
      </c>
      <c r="I4289" t="s">
        <v>53</v>
      </c>
    </row>
    <row r="4290" spans="2:9" x14ac:dyDescent="0.35">
      <c r="B4290" t="s">
        <v>442</v>
      </c>
      <c r="C4290" t="s">
        <v>248</v>
      </c>
      <c r="D4290" t="str">
        <f>Table19[[#This Row],[Asset Class]] &amp; " - " &amp; Table19[[#This Row],[Class Description]]</f>
        <v>SEP - Separator</v>
      </c>
      <c r="E4290" t="s">
        <v>9736</v>
      </c>
      <c r="F4290" t="s">
        <v>9737</v>
      </c>
      <c r="G4290" t="str">
        <f>Table19[[#This Row],[Closing Code]] &amp; " - " &amp; Table19[[#This Row],[Closing Code Description]]</f>
        <v>DECONTME - Decontaminate</v>
      </c>
      <c r="H4290" t="s">
        <v>8896</v>
      </c>
      <c r="I4290" t="s">
        <v>53</v>
      </c>
    </row>
    <row r="4291" spans="2:9" x14ac:dyDescent="0.35">
      <c r="B4291" t="s">
        <v>442</v>
      </c>
      <c r="C4291" t="s">
        <v>248</v>
      </c>
      <c r="D4291" t="str">
        <f>Table19[[#This Row],[Asset Class]] &amp; " - " &amp; Table19[[#This Row],[Class Description]]</f>
        <v>SEP - Separator</v>
      </c>
      <c r="E4291" t="s">
        <v>9742</v>
      </c>
      <c r="F4291" t="s">
        <v>9743</v>
      </c>
      <c r="G4291" t="str">
        <f>Table19[[#This Row],[Closing Code]] &amp; " - " &amp; Table19[[#This Row],[Closing Code Description]]</f>
        <v>RECALBRT - Recalibrate</v>
      </c>
      <c r="H4291" t="s">
        <v>8896</v>
      </c>
      <c r="I4291" t="s">
        <v>53</v>
      </c>
    </row>
    <row r="4292" spans="2:9" x14ac:dyDescent="0.35">
      <c r="B4292" t="s">
        <v>442</v>
      </c>
      <c r="C4292" t="s">
        <v>248</v>
      </c>
      <c r="D4292" t="str">
        <f>Table19[[#This Row],[Asset Class]] &amp; " - " &amp; Table19[[#This Row],[Class Description]]</f>
        <v>SEP - Separator</v>
      </c>
      <c r="E4292" t="s">
        <v>9744</v>
      </c>
      <c r="F4292" t="s">
        <v>9745</v>
      </c>
      <c r="G4292" t="str">
        <f>Table19[[#This Row],[Closing Code]] &amp; " - " &amp; Table19[[#This Row],[Closing Code Description]]</f>
        <v>REMVOBT - Remove Obstruction</v>
      </c>
      <c r="H4292" t="s">
        <v>8896</v>
      </c>
      <c r="I4292" t="s">
        <v>53</v>
      </c>
    </row>
    <row r="4293" spans="2:9" x14ac:dyDescent="0.35">
      <c r="B4293" t="s">
        <v>442</v>
      </c>
      <c r="C4293" t="s">
        <v>248</v>
      </c>
      <c r="D4293" t="str">
        <f>Table19[[#This Row],[Asset Class]] &amp; " - " &amp; Table19[[#This Row],[Class Description]]</f>
        <v>SEP - Separator</v>
      </c>
      <c r="E4293" t="s">
        <v>9774</v>
      </c>
      <c r="F4293" t="s">
        <v>9775</v>
      </c>
      <c r="G4293" t="str">
        <f>Table19[[#This Row],[Closing Code]] &amp; " - " &amp; Table19[[#This Row],[Closing Code Description]]</f>
        <v>REPAIR - Repair</v>
      </c>
      <c r="H4293" t="s">
        <v>8896</v>
      </c>
      <c r="I4293" t="s">
        <v>53</v>
      </c>
    </row>
    <row r="4294" spans="2:9" x14ac:dyDescent="0.35">
      <c r="B4294" t="s">
        <v>442</v>
      </c>
      <c r="C4294" t="s">
        <v>248</v>
      </c>
      <c r="D4294" t="str">
        <f>Table19[[#This Row],[Asset Class]] &amp; " - " &amp; Table19[[#This Row],[Class Description]]</f>
        <v>SEP - Separator</v>
      </c>
      <c r="E4294" t="s">
        <v>9776</v>
      </c>
      <c r="F4294" t="s">
        <v>9777</v>
      </c>
      <c r="G4294" t="str">
        <f>Table19[[#This Row],[Closing Code]] &amp; " - " &amp; Table19[[#This Row],[Closing Code Description]]</f>
        <v>REPLACE - Replace</v>
      </c>
      <c r="H4294" t="s">
        <v>8896</v>
      </c>
      <c r="I4294" t="s">
        <v>53</v>
      </c>
    </row>
    <row r="4295" spans="2:9" x14ac:dyDescent="0.35">
      <c r="B4295" t="s">
        <v>442</v>
      </c>
      <c r="C4295" t="s">
        <v>248</v>
      </c>
      <c r="D4295" t="str">
        <f>Table19[[#This Row],[Asset Class]] &amp; " - " &amp; Table19[[#This Row],[Class Description]]</f>
        <v>SEP - Separator</v>
      </c>
      <c r="E4295" t="s">
        <v>9754</v>
      </c>
      <c r="F4295" t="s">
        <v>9755</v>
      </c>
      <c r="G4295" t="str">
        <f>Table19[[#This Row],[Closing Code]] &amp; " - " &amp; Table19[[#This Row],[Closing Code Description]]</f>
        <v>UPGRADES - Upgrade</v>
      </c>
      <c r="H4295" t="s">
        <v>8896</v>
      </c>
      <c r="I4295" t="s">
        <v>53</v>
      </c>
    </row>
    <row r="4296" spans="2:9" x14ac:dyDescent="0.35">
      <c r="B4296" t="s">
        <v>449</v>
      </c>
      <c r="C4296" t="s">
        <v>253</v>
      </c>
      <c r="D4296" t="str">
        <f>Table19[[#This Row],[Asset Class]] &amp; " - " &amp; Table19[[#This Row],[Class Description]]</f>
        <v>SEPTNK - Septic Tank</v>
      </c>
      <c r="E4296" t="s">
        <v>9672</v>
      </c>
      <c r="F4296" t="s">
        <v>9673</v>
      </c>
      <c r="G4296" t="str">
        <f>Table19[[#This Row],[Closing Code]] &amp; " - " &amp; Table19[[#This Row],[Closing Code Description]]</f>
        <v>ABNTEMP - Abnormal Temperature</v>
      </c>
      <c r="H4296" t="s">
        <v>8863</v>
      </c>
      <c r="I4296" t="s">
        <v>53</v>
      </c>
    </row>
    <row r="4297" spans="2:9" x14ac:dyDescent="0.35">
      <c r="B4297" t="s">
        <v>449</v>
      </c>
      <c r="C4297" t="s">
        <v>253</v>
      </c>
      <c r="D4297" t="str">
        <f>Table19[[#This Row],[Asset Class]] &amp; " - " &amp; Table19[[#This Row],[Class Description]]</f>
        <v>SEPTNK - Septic Tank</v>
      </c>
      <c r="E4297" t="s">
        <v>9674</v>
      </c>
      <c r="F4297" t="s">
        <v>9675</v>
      </c>
      <c r="G4297" t="str">
        <f>Table19[[#This Row],[Closing Code]] &amp; " - " &amp; Table19[[#This Row],[Closing Code Description]]</f>
        <v>CORROS - Corrosion</v>
      </c>
      <c r="H4297" t="s">
        <v>8863</v>
      </c>
      <c r="I4297" t="s">
        <v>53</v>
      </c>
    </row>
    <row r="4298" spans="2:9" x14ac:dyDescent="0.35">
      <c r="B4298" t="s">
        <v>449</v>
      </c>
      <c r="C4298" t="s">
        <v>253</v>
      </c>
      <c r="D4298" t="str">
        <f>Table19[[#This Row],[Asset Class]] &amp; " - " &amp; Table19[[#This Row],[Class Description]]</f>
        <v>SEPTNK - Septic Tank</v>
      </c>
      <c r="E4298" t="s">
        <v>9676</v>
      </c>
      <c r="F4298" t="s">
        <v>9677</v>
      </c>
      <c r="G4298" t="str">
        <f>Table19[[#This Row],[Closing Code]] &amp; " - " &amp; Table19[[#This Row],[Closing Code Description]]</f>
        <v>ELECTRIP - Electrical Trip Out</v>
      </c>
      <c r="H4298" t="s">
        <v>8863</v>
      </c>
      <c r="I4298" t="s">
        <v>53</v>
      </c>
    </row>
    <row r="4299" spans="2:9" x14ac:dyDescent="0.35">
      <c r="B4299" t="s">
        <v>449</v>
      </c>
      <c r="C4299" t="s">
        <v>253</v>
      </c>
      <c r="D4299" t="str">
        <f>Table19[[#This Row],[Asset Class]] &amp; " - " &amp; Table19[[#This Row],[Class Description]]</f>
        <v>SEPTNK - Septic Tank</v>
      </c>
      <c r="E4299" t="s">
        <v>9678</v>
      </c>
      <c r="F4299" t="s">
        <v>9679</v>
      </c>
      <c r="G4299" t="str">
        <f>Table19[[#This Row],[Closing Code]] &amp; " - " &amp; Table19[[#This Row],[Closing Code Description]]</f>
        <v>EXNOISE - Excessive Noise</v>
      </c>
      <c r="H4299" t="s">
        <v>8863</v>
      </c>
      <c r="I4299" t="s">
        <v>53</v>
      </c>
    </row>
    <row r="4300" spans="2:9" x14ac:dyDescent="0.35">
      <c r="B4300" t="s">
        <v>449</v>
      </c>
      <c r="C4300" t="s">
        <v>253</v>
      </c>
      <c r="D4300" t="str">
        <f>Table19[[#This Row],[Asset Class]] &amp; " - " &amp; Table19[[#This Row],[Class Description]]</f>
        <v>SEPTNK - Septic Tank</v>
      </c>
      <c r="E4300" t="s">
        <v>9680</v>
      </c>
      <c r="F4300" t="s">
        <v>9681</v>
      </c>
      <c r="G4300" t="str">
        <f>Table19[[#This Row],[Closing Code]] &amp; " - " &amp; Table19[[#This Row],[Closing Code Description]]</f>
        <v>EXVIBRTN - Excessive Vibration</v>
      </c>
      <c r="H4300" t="s">
        <v>8863</v>
      </c>
      <c r="I4300" t="s">
        <v>53</v>
      </c>
    </row>
    <row r="4301" spans="2:9" x14ac:dyDescent="0.35">
      <c r="B4301" t="s">
        <v>449</v>
      </c>
      <c r="C4301" t="s">
        <v>253</v>
      </c>
      <c r="D4301" t="str">
        <f>Table19[[#This Row],[Asset Class]] &amp; " - " &amp; Table19[[#This Row],[Class Description]]</f>
        <v>SEPTNK - Septic Tank</v>
      </c>
      <c r="E4301" t="s">
        <v>9682</v>
      </c>
      <c r="F4301" t="s">
        <v>9683</v>
      </c>
      <c r="G4301" t="str">
        <f>Table19[[#This Row],[Closing Code]] &amp; " - " &amp; Table19[[#This Row],[Closing Code Description]]</f>
        <v>JAMMEDEQ - Jammed Equipment</v>
      </c>
      <c r="H4301" t="s">
        <v>8863</v>
      </c>
      <c r="I4301" t="s">
        <v>53</v>
      </c>
    </row>
    <row r="4302" spans="2:9" x14ac:dyDescent="0.35">
      <c r="B4302" t="s">
        <v>449</v>
      </c>
      <c r="C4302" t="s">
        <v>253</v>
      </c>
      <c r="D4302" t="str">
        <f>Table19[[#This Row],[Asset Class]] &amp; " - " &amp; Table19[[#This Row],[Class Description]]</f>
        <v>SEPTNK - Septic Tank</v>
      </c>
      <c r="E4302" t="s">
        <v>9684</v>
      </c>
      <c r="F4302" t="s">
        <v>9685</v>
      </c>
      <c r="G4302" t="str">
        <f>Table19[[#This Row],[Closing Code]] &amp; " - " &amp; Table19[[#This Row],[Closing Code Description]]</f>
        <v>LEAKING - Leaking</v>
      </c>
      <c r="H4302" t="s">
        <v>8863</v>
      </c>
      <c r="I4302" t="s">
        <v>53</v>
      </c>
    </row>
    <row r="4303" spans="2:9" x14ac:dyDescent="0.35">
      <c r="B4303" t="s">
        <v>449</v>
      </c>
      <c r="C4303" t="s">
        <v>253</v>
      </c>
      <c r="D4303" t="str">
        <f>Table19[[#This Row],[Asset Class]] &amp; " - " &amp; Table19[[#This Row],[Class Description]]</f>
        <v>SEPTNK - Septic Tank</v>
      </c>
      <c r="E4303" t="s">
        <v>9686</v>
      </c>
      <c r="F4303" t="s">
        <v>9687</v>
      </c>
      <c r="G4303" t="str">
        <f>Table19[[#This Row],[Closing Code]] &amp; " - " &amp; Table19[[#This Row],[Closing Code Description]]</f>
        <v>LOWPERF - Low Performance</v>
      </c>
      <c r="H4303" t="s">
        <v>8863</v>
      </c>
      <c r="I4303" t="s">
        <v>53</v>
      </c>
    </row>
    <row r="4304" spans="2:9" x14ac:dyDescent="0.35">
      <c r="B4304" t="s">
        <v>449</v>
      </c>
      <c r="C4304" t="s">
        <v>253</v>
      </c>
      <c r="D4304" t="str">
        <f>Table19[[#This Row],[Asset Class]] &amp; " - " &amp; Table19[[#This Row],[Class Description]]</f>
        <v>SEPTNK - Septic Tank</v>
      </c>
      <c r="E4304" t="s">
        <v>9688</v>
      </c>
      <c r="F4304" t="s">
        <v>9689</v>
      </c>
      <c r="G4304" t="str">
        <f>Table19[[#This Row],[Closing Code]] &amp; " - " &amp; Table19[[#This Row],[Closing Code Description]]</f>
        <v>NONOPER - Non-Operational</v>
      </c>
      <c r="H4304" t="s">
        <v>8863</v>
      </c>
      <c r="I4304" t="s">
        <v>53</v>
      </c>
    </row>
    <row r="4305" spans="2:9" x14ac:dyDescent="0.35">
      <c r="B4305" t="s">
        <v>449</v>
      </c>
      <c r="C4305" t="s">
        <v>253</v>
      </c>
      <c r="D4305" t="str">
        <f>Table19[[#This Row],[Asset Class]] &amp; " - " &amp; Table19[[#This Row],[Class Description]]</f>
        <v>SEPTNK - Septic Tank</v>
      </c>
      <c r="E4305" t="s">
        <v>9690</v>
      </c>
      <c r="F4305" t="s">
        <v>9691</v>
      </c>
      <c r="G4305" t="str">
        <f>Table19[[#This Row],[Closing Code]] &amp; " - " &amp; Table19[[#This Row],[Closing Code Description]]</f>
        <v>PHYDMGE - Physical Damage</v>
      </c>
      <c r="H4305" t="s">
        <v>8863</v>
      </c>
      <c r="I4305" t="s">
        <v>53</v>
      </c>
    </row>
    <row r="4306" spans="2:9" x14ac:dyDescent="0.35">
      <c r="B4306" t="s">
        <v>449</v>
      </c>
      <c r="C4306" t="s">
        <v>253</v>
      </c>
      <c r="D4306" t="str">
        <f>Table19[[#This Row],[Asset Class]] &amp; " - " &amp; Table19[[#This Row],[Class Description]]</f>
        <v>SEPTNK - Septic Tank</v>
      </c>
      <c r="E4306" t="s">
        <v>9692</v>
      </c>
      <c r="F4306" t="s">
        <v>9693</v>
      </c>
      <c r="G4306" t="str">
        <f>Table19[[#This Row],[Closing Code]] &amp; " - " &amp; Table19[[#This Row],[Closing Code Description]]</f>
        <v>UNSMELL - Unusual Smell</v>
      </c>
      <c r="H4306" t="s">
        <v>8863</v>
      </c>
      <c r="I4306" t="s">
        <v>53</v>
      </c>
    </row>
    <row r="4307" spans="2:9" x14ac:dyDescent="0.35">
      <c r="B4307" t="s">
        <v>449</v>
      </c>
      <c r="C4307" t="s">
        <v>253</v>
      </c>
      <c r="D4307" t="str">
        <f>Table19[[#This Row],[Asset Class]] &amp; " - " &amp; Table19[[#This Row],[Class Description]]</f>
        <v>SEPTNK - Septic Tank</v>
      </c>
      <c r="E4307" t="s">
        <v>9694</v>
      </c>
      <c r="F4307" t="s">
        <v>9695</v>
      </c>
      <c r="G4307" t="str">
        <f>Table19[[#This Row],[Closing Code]] &amp; " - " &amp; Table19[[#This Row],[Closing Code Description]]</f>
        <v>UNSMOKE - Unusual Smoke</v>
      </c>
      <c r="H4307" t="s">
        <v>8863</v>
      </c>
      <c r="I4307" t="s">
        <v>53</v>
      </c>
    </row>
    <row r="4308" spans="2:9" x14ac:dyDescent="0.35">
      <c r="B4308" t="s">
        <v>449</v>
      </c>
      <c r="C4308" t="s">
        <v>253</v>
      </c>
      <c r="D4308" t="str">
        <f>Table19[[#This Row],[Asset Class]] &amp; " - " &amp; Table19[[#This Row],[Class Description]]</f>
        <v>SEPTNK - Septic Tank</v>
      </c>
      <c r="E4308" t="s">
        <v>11007</v>
      </c>
      <c r="F4308" t="s">
        <v>11008</v>
      </c>
      <c r="G4308" t="str">
        <f>Table19[[#This Row],[Closing Code]] &amp; " - " &amp; Table19[[#This Row],[Closing Code Description]]</f>
        <v>STNKDET - Septic tank deteriorated</v>
      </c>
      <c r="H4308" t="s">
        <v>8876</v>
      </c>
      <c r="I4308" t="s">
        <v>53</v>
      </c>
    </row>
    <row r="4309" spans="2:9" x14ac:dyDescent="0.35">
      <c r="B4309" t="s">
        <v>449</v>
      </c>
      <c r="C4309" t="s">
        <v>253</v>
      </c>
      <c r="D4309" t="str">
        <f>Table19[[#This Row],[Asset Class]] &amp; " - " &amp; Table19[[#This Row],[Class Description]]</f>
        <v>SEPTNK - Septic Tank</v>
      </c>
      <c r="E4309" t="s">
        <v>11009</v>
      </c>
      <c r="F4309" t="s">
        <v>11010</v>
      </c>
      <c r="G4309" t="str">
        <f>Table19[[#This Row],[Closing Code]] &amp; " - " &amp; Table19[[#This Row],[Closing Code Description]]</f>
        <v>STNKOVER - Septic tank sludge over fill</v>
      </c>
      <c r="H4309" t="s">
        <v>8876</v>
      </c>
      <c r="I4309" t="s">
        <v>53</v>
      </c>
    </row>
    <row r="4310" spans="2:9" x14ac:dyDescent="0.35">
      <c r="B4310" t="s">
        <v>449</v>
      </c>
      <c r="C4310" t="s">
        <v>253</v>
      </c>
      <c r="D4310" t="str">
        <f>Table19[[#This Row],[Asset Class]] &amp; " - " &amp; Table19[[#This Row],[Class Description]]</f>
        <v>SEPTNK - Septic Tank</v>
      </c>
      <c r="E4310" t="s">
        <v>9698</v>
      </c>
      <c r="F4310" t="s">
        <v>9699</v>
      </c>
      <c r="G4310" t="str">
        <f>Table19[[#This Row],[Closing Code]] &amp; " - " &amp; Table19[[#This Row],[Closing Code Description]]</f>
        <v>ACCIDENT - Accident</v>
      </c>
      <c r="H4310" t="s">
        <v>8878</v>
      </c>
      <c r="I4310" t="s">
        <v>53</v>
      </c>
    </row>
    <row r="4311" spans="2:9" x14ac:dyDescent="0.35">
      <c r="B4311" t="s">
        <v>449</v>
      </c>
      <c r="C4311" t="s">
        <v>253</v>
      </c>
      <c r="D4311" t="str">
        <f>Table19[[#This Row],[Asset Class]] &amp; " - " &amp; Table19[[#This Row],[Class Description]]</f>
        <v>SEPTNK - Septic Tank</v>
      </c>
      <c r="E4311" t="s">
        <v>9700</v>
      </c>
      <c r="F4311" t="s">
        <v>9701</v>
      </c>
      <c r="G4311" t="str">
        <f>Table19[[#This Row],[Closing Code]] &amp; " - " &amp; Table19[[#This Row],[Closing Code Description]]</f>
        <v>ACCWEAR - Accelerated Wear</v>
      </c>
      <c r="H4311" t="s">
        <v>8878</v>
      </c>
      <c r="I4311" t="s">
        <v>53</v>
      </c>
    </row>
    <row r="4312" spans="2:9" x14ac:dyDescent="0.35">
      <c r="B4312" t="s">
        <v>449</v>
      </c>
      <c r="C4312" t="s">
        <v>253</v>
      </c>
      <c r="D4312" t="str">
        <f>Table19[[#This Row],[Asset Class]] &amp; " - " &amp; Table19[[#This Row],[Class Description]]</f>
        <v>SEPTNK - Septic Tank</v>
      </c>
      <c r="E4312" t="s">
        <v>9702</v>
      </c>
      <c r="F4312" t="s">
        <v>9703</v>
      </c>
      <c r="G4312" t="str">
        <f>Table19[[#This Row],[Closing Code]] &amp; " - " &amp; Table19[[#This Row],[Closing Code Description]]</f>
        <v>ACTGOD - Weather condition/Forces of nature or Act of God</v>
      </c>
      <c r="H4312" t="s">
        <v>8878</v>
      </c>
      <c r="I4312" t="s">
        <v>53</v>
      </c>
    </row>
    <row r="4313" spans="2:9" x14ac:dyDescent="0.35">
      <c r="B4313" t="s">
        <v>449</v>
      </c>
      <c r="C4313" t="s">
        <v>253</v>
      </c>
      <c r="D4313" t="str">
        <f>Table19[[#This Row],[Asset Class]] &amp; " - " &amp; Table19[[#This Row],[Class Description]]</f>
        <v>SEPTNK - Septic Tank</v>
      </c>
      <c r="E4313" t="s">
        <v>9704</v>
      </c>
      <c r="F4313" t="s">
        <v>9705</v>
      </c>
      <c r="G4313" t="str">
        <f>Table19[[#This Row],[Closing Code]] &amp; " - " &amp; Table19[[#This Row],[Closing Code Description]]</f>
        <v>CONTAM - Contamination</v>
      </c>
      <c r="H4313" t="s">
        <v>8878</v>
      </c>
      <c r="I4313" t="s">
        <v>53</v>
      </c>
    </row>
    <row r="4314" spans="2:9" x14ac:dyDescent="0.35">
      <c r="B4314" t="s">
        <v>449</v>
      </c>
      <c r="C4314" t="s">
        <v>253</v>
      </c>
      <c r="D4314" t="str">
        <f>Table19[[#This Row],[Asset Class]] &amp; " - " &amp; Table19[[#This Row],[Class Description]]</f>
        <v>SEPTNK - Septic Tank</v>
      </c>
      <c r="E4314" t="s">
        <v>9706</v>
      </c>
      <c r="F4314" t="s">
        <v>9707</v>
      </c>
      <c r="G4314" t="str">
        <f>Table19[[#This Row],[Closing Code]] &amp; " - " &amp; Table19[[#This Row],[Closing Code Description]]</f>
        <v>DEFASSET - Defective Asset</v>
      </c>
      <c r="H4314" t="s">
        <v>8878</v>
      </c>
      <c r="I4314" t="s">
        <v>53</v>
      </c>
    </row>
    <row r="4315" spans="2:9" x14ac:dyDescent="0.35">
      <c r="B4315" t="s">
        <v>449</v>
      </c>
      <c r="C4315" t="s">
        <v>253</v>
      </c>
      <c r="D4315" t="str">
        <f>Table19[[#This Row],[Asset Class]] &amp; " - " &amp; Table19[[#This Row],[Class Description]]</f>
        <v>SEPTNK - Septic Tank</v>
      </c>
      <c r="E4315" t="s">
        <v>9708</v>
      </c>
      <c r="F4315" t="s">
        <v>9709</v>
      </c>
      <c r="G4315" t="str">
        <f>Table19[[#This Row],[Closing Code]] &amp; " - " &amp; Table19[[#This Row],[Closing Code Description]]</f>
        <v>EXLOAD - Excessive Load</v>
      </c>
      <c r="H4315" t="s">
        <v>8878</v>
      </c>
      <c r="I4315" t="s">
        <v>53</v>
      </c>
    </row>
    <row r="4316" spans="2:9" x14ac:dyDescent="0.35">
      <c r="B4316" t="s">
        <v>449</v>
      </c>
      <c r="C4316" t="s">
        <v>253</v>
      </c>
      <c r="D4316" t="str">
        <f>Table19[[#This Row],[Asset Class]] &amp; " - " &amp; Table19[[#This Row],[Class Description]]</f>
        <v>SEPTNK - Septic Tank</v>
      </c>
      <c r="E4316" t="s">
        <v>9710</v>
      </c>
      <c r="F4316" t="s">
        <v>9711</v>
      </c>
      <c r="G4316" t="str">
        <f>Table19[[#This Row],[Closing Code]] &amp; " - " &amp; Table19[[#This Row],[Closing Code Description]]</f>
        <v>IMPRMNT - Improper Maintenance</v>
      </c>
      <c r="H4316" t="s">
        <v>8878</v>
      </c>
      <c r="I4316" t="s">
        <v>53</v>
      </c>
    </row>
    <row r="4317" spans="2:9" x14ac:dyDescent="0.35">
      <c r="B4317" t="s">
        <v>449</v>
      </c>
      <c r="C4317" t="s">
        <v>253</v>
      </c>
      <c r="D4317" t="str">
        <f>Table19[[#This Row],[Asset Class]] &amp; " - " &amp; Table19[[#This Row],[Class Description]]</f>
        <v>SEPTNK - Septic Tank</v>
      </c>
      <c r="E4317" t="s">
        <v>9712</v>
      </c>
      <c r="F4317" t="s">
        <v>9713</v>
      </c>
      <c r="G4317" t="str">
        <f>Table19[[#This Row],[Closing Code]] &amp; " - " &amp; Table19[[#This Row],[Closing Code Description]]</f>
        <v>INSLUBR - Insufficient Lubrication</v>
      </c>
      <c r="H4317" t="s">
        <v>8878</v>
      </c>
      <c r="I4317" t="s">
        <v>53</v>
      </c>
    </row>
    <row r="4318" spans="2:9" x14ac:dyDescent="0.35">
      <c r="B4318" t="s">
        <v>449</v>
      </c>
      <c r="C4318" t="s">
        <v>253</v>
      </c>
      <c r="D4318" t="str">
        <f>Table19[[#This Row],[Asset Class]] &amp; " - " &amp; Table19[[#This Row],[Class Description]]</f>
        <v>SEPTNK - Septic Tank</v>
      </c>
      <c r="E4318" t="s">
        <v>9714</v>
      </c>
      <c r="F4318" t="s">
        <v>9715</v>
      </c>
      <c r="G4318" t="str">
        <f>Table19[[#This Row],[Closing Code]] &amp; " - " &amp; Table19[[#This Row],[Closing Code Description]]</f>
        <v>LACKTRN - Lack of/ Inadequate Training</v>
      </c>
      <c r="H4318" t="s">
        <v>8878</v>
      </c>
      <c r="I4318" t="s">
        <v>53</v>
      </c>
    </row>
    <row r="4319" spans="2:9" x14ac:dyDescent="0.35">
      <c r="B4319" t="s">
        <v>449</v>
      </c>
      <c r="C4319" t="s">
        <v>253</v>
      </c>
      <c r="D4319" t="str">
        <f>Table19[[#This Row],[Asset Class]] &amp; " - " &amp; Table19[[#This Row],[Class Description]]</f>
        <v>SEPTNK - Septic Tank</v>
      </c>
      <c r="E4319" t="s">
        <v>9716</v>
      </c>
      <c r="F4319" t="s">
        <v>9717</v>
      </c>
      <c r="G4319" t="str">
        <f>Table19[[#This Row],[Closing Code]] &amp; " - " &amp; Table19[[#This Row],[Closing Code Description]]</f>
        <v>MISSCMP - Loose/ Missing Component</v>
      </c>
      <c r="H4319" t="s">
        <v>8878</v>
      </c>
      <c r="I4319" t="s">
        <v>53</v>
      </c>
    </row>
    <row r="4320" spans="2:9" x14ac:dyDescent="0.35">
      <c r="B4320" t="s">
        <v>449</v>
      </c>
      <c r="C4320" t="s">
        <v>253</v>
      </c>
      <c r="D4320" t="str">
        <f>Table19[[#This Row],[Asset Class]] &amp; " - " &amp; Table19[[#This Row],[Class Description]]</f>
        <v>SEPTNK - Septic Tank</v>
      </c>
      <c r="E4320" t="s">
        <v>9718</v>
      </c>
      <c r="F4320" t="s">
        <v>9719</v>
      </c>
      <c r="G4320" t="str">
        <f>Table19[[#This Row],[Closing Code]] &amp; " - " &amp; Table19[[#This Row],[Closing Code Description]]</f>
        <v>NRMWEAR - Normal Wear</v>
      </c>
      <c r="H4320" t="s">
        <v>8878</v>
      </c>
      <c r="I4320" t="s">
        <v>53</v>
      </c>
    </row>
    <row r="4321" spans="2:9" x14ac:dyDescent="0.35">
      <c r="B4321" t="s">
        <v>449</v>
      </c>
      <c r="C4321" t="s">
        <v>253</v>
      </c>
      <c r="D4321" t="str">
        <f>Table19[[#This Row],[Asset Class]] &amp; " - " &amp; Table19[[#This Row],[Class Description]]</f>
        <v>SEPTNK - Septic Tank</v>
      </c>
      <c r="E4321" t="s">
        <v>9720</v>
      </c>
      <c r="F4321" t="s">
        <v>9721</v>
      </c>
      <c r="G4321" t="str">
        <f>Table19[[#This Row],[Closing Code]] &amp; " - " &amp; Table19[[#This Row],[Closing Code Description]]</f>
        <v>OTHER - Other (specify)</v>
      </c>
      <c r="H4321" t="s">
        <v>8878</v>
      </c>
      <c r="I4321" t="s">
        <v>53</v>
      </c>
    </row>
    <row r="4322" spans="2:9" x14ac:dyDescent="0.35">
      <c r="B4322" t="s">
        <v>449</v>
      </c>
      <c r="C4322" t="s">
        <v>253</v>
      </c>
      <c r="D4322" t="str">
        <f>Table19[[#This Row],[Asset Class]] &amp; " - " &amp; Table19[[#This Row],[Class Description]]</f>
        <v>SEPTNK - Septic Tank</v>
      </c>
      <c r="E4322" t="s">
        <v>9722</v>
      </c>
      <c r="F4322" t="s">
        <v>9723</v>
      </c>
      <c r="G4322" t="str">
        <f>Table19[[#This Row],[Closing Code]] &amp; " - " &amp; Table19[[#This Row],[Closing Code Description]]</f>
        <v>PRINSTAL - Poor Installation</v>
      </c>
      <c r="H4322" t="s">
        <v>8878</v>
      </c>
      <c r="I4322" t="s">
        <v>53</v>
      </c>
    </row>
    <row r="4323" spans="2:9" x14ac:dyDescent="0.35">
      <c r="B4323" t="s">
        <v>449</v>
      </c>
      <c r="C4323" t="s">
        <v>253</v>
      </c>
      <c r="D4323" t="str">
        <f>Table19[[#This Row],[Asset Class]] &amp; " - " &amp; Table19[[#This Row],[Class Description]]</f>
        <v>SEPTNK - Septic Tank</v>
      </c>
      <c r="E4323" t="s">
        <v>9724</v>
      </c>
      <c r="F4323" t="s">
        <v>9725</v>
      </c>
      <c r="G4323" t="str">
        <f>Table19[[#This Row],[Closing Code]] &amp; " - " &amp; Table19[[#This Row],[Closing Code Description]]</f>
        <v>PROCISSU - Procedure Issue</v>
      </c>
      <c r="H4323" t="s">
        <v>8878</v>
      </c>
      <c r="I4323" t="s">
        <v>53</v>
      </c>
    </row>
    <row r="4324" spans="2:9" x14ac:dyDescent="0.35">
      <c r="B4324" t="s">
        <v>449</v>
      </c>
      <c r="C4324" t="s">
        <v>253</v>
      </c>
      <c r="D4324" t="str">
        <f>Table19[[#This Row],[Asset Class]] &amp; " - " &amp; Table19[[#This Row],[Class Description]]</f>
        <v>SEPTNK - Septic Tank</v>
      </c>
      <c r="E4324" t="s">
        <v>9726</v>
      </c>
      <c r="F4324" t="s">
        <v>9727</v>
      </c>
      <c r="G4324" t="str">
        <f>Table19[[#This Row],[Closing Code]] &amp; " - " &amp; Table19[[#This Row],[Closing Code Description]]</f>
        <v>UTLFAIL - Utility Failure</v>
      </c>
      <c r="H4324" t="s">
        <v>8878</v>
      </c>
      <c r="I4324" t="s">
        <v>53</v>
      </c>
    </row>
    <row r="4325" spans="2:9" x14ac:dyDescent="0.35">
      <c r="B4325" t="s">
        <v>449</v>
      </c>
      <c r="C4325" t="s">
        <v>253</v>
      </c>
      <c r="D4325" t="str">
        <f>Table19[[#This Row],[Asset Class]] &amp; " - " &amp; Table19[[#This Row],[Class Description]]</f>
        <v>SEPTNK - Septic Tank</v>
      </c>
      <c r="E4325" t="s">
        <v>9728</v>
      </c>
      <c r="F4325" t="s">
        <v>9729</v>
      </c>
      <c r="G4325" t="str">
        <f>Table19[[#This Row],[Closing Code]] &amp; " - " &amp; Table19[[#This Row],[Closing Code Description]]</f>
        <v>VNDLSM - Vandalism</v>
      </c>
      <c r="H4325" t="s">
        <v>8878</v>
      </c>
      <c r="I4325" t="s">
        <v>53</v>
      </c>
    </row>
    <row r="4326" spans="2:9" x14ac:dyDescent="0.35">
      <c r="B4326" t="s">
        <v>449</v>
      </c>
      <c r="C4326" t="s">
        <v>253</v>
      </c>
      <c r="D4326" t="str">
        <f>Table19[[#This Row],[Asset Class]] &amp; " - " &amp; Table19[[#This Row],[Class Description]]</f>
        <v>SEPTNK - Septic Tank</v>
      </c>
      <c r="E4326" t="s">
        <v>9730</v>
      </c>
      <c r="F4326" t="s">
        <v>9731</v>
      </c>
      <c r="G4326" t="str">
        <f>Table19[[#This Row],[Closing Code]] &amp; " - " &amp; Table19[[#This Row],[Closing Code Description]]</f>
        <v>WORNCMPT - Defective/ Worn Component</v>
      </c>
      <c r="H4326" t="s">
        <v>8878</v>
      </c>
      <c r="I4326" t="s">
        <v>53</v>
      </c>
    </row>
    <row r="4327" spans="2:9" x14ac:dyDescent="0.35">
      <c r="B4327" t="s">
        <v>449</v>
      </c>
      <c r="C4327" t="s">
        <v>253</v>
      </c>
      <c r="D4327" t="str">
        <f>Table19[[#This Row],[Asset Class]] &amp; " - " &amp; Table19[[#This Row],[Class Description]]</f>
        <v>SEPTNK - Septic Tank</v>
      </c>
      <c r="E4327" t="s">
        <v>9732</v>
      </c>
      <c r="F4327" t="s">
        <v>9733</v>
      </c>
      <c r="G4327" t="str">
        <f>Table19[[#This Row],[Closing Code]] &amp; " - " &amp; Table19[[#This Row],[Closing Code Description]]</f>
        <v>ADJUSTD - Adjusted</v>
      </c>
      <c r="H4327" t="s">
        <v>8896</v>
      </c>
      <c r="I4327" t="s">
        <v>53</v>
      </c>
    </row>
    <row r="4328" spans="2:9" x14ac:dyDescent="0.35">
      <c r="B4328" t="s">
        <v>449</v>
      </c>
      <c r="C4328" t="s">
        <v>253</v>
      </c>
      <c r="D4328" t="str">
        <f>Table19[[#This Row],[Asset Class]] &amp; " - " &amp; Table19[[#This Row],[Class Description]]</f>
        <v>SEPTNK - Septic Tank</v>
      </c>
      <c r="E4328" t="s">
        <v>9734</v>
      </c>
      <c r="F4328" t="s">
        <v>9735</v>
      </c>
      <c r="G4328" t="str">
        <f>Table19[[#This Row],[Closing Code]] &amp; " - " &amp; Table19[[#This Row],[Closing Code Description]]</f>
        <v>DECOMM - Decommission</v>
      </c>
      <c r="H4328" t="s">
        <v>8896</v>
      </c>
      <c r="I4328" t="s">
        <v>53</v>
      </c>
    </row>
    <row r="4329" spans="2:9" x14ac:dyDescent="0.35">
      <c r="B4329" t="s">
        <v>449</v>
      </c>
      <c r="C4329" t="s">
        <v>253</v>
      </c>
      <c r="D4329" t="str">
        <f>Table19[[#This Row],[Asset Class]] &amp; " - " &amp; Table19[[#This Row],[Class Description]]</f>
        <v>SEPTNK - Septic Tank</v>
      </c>
      <c r="E4329" t="s">
        <v>9736</v>
      </c>
      <c r="F4329" t="s">
        <v>9737</v>
      </c>
      <c r="G4329" t="str">
        <f>Table19[[#This Row],[Closing Code]] &amp; " - " &amp; Table19[[#This Row],[Closing Code Description]]</f>
        <v>DECONTME - Decontaminate</v>
      </c>
      <c r="H4329" t="s">
        <v>8896</v>
      </c>
      <c r="I4329" t="s">
        <v>53</v>
      </c>
    </row>
    <row r="4330" spans="2:9" x14ac:dyDescent="0.35">
      <c r="B4330" t="s">
        <v>449</v>
      </c>
      <c r="C4330" t="s">
        <v>253</v>
      </c>
      <c r="D4330" t="str">
        <f>Table19[[#This Row],[Asset Class]] &amp; " - " &amp; Table19[[#This Row],[Class Description]]</f>
        <v>SEPTNK - Septic Tank</v>
      </c>
      <c r="E4330" t="s">
        <v>9738</v>
      </c>
      <c r="F4330" t="s">
        <v>9739</v>
      </c>
      <c r="G4330" t="str">
        <f>Table19[[#This Row],[Closing Code]] &amp; " - " &amp; Table19[[#This Row],[Closing Code Description]]</f>
        <v>DONOTHIN - Do Nothing</v>
      </c>
      <c r="H4330" t="s">
        <v>8896</v>
      </c>
      <c r="I4330" t="s">
        <v>53</v>
      </c>
    </row>
    <row r="4331" spans="2:9" x14ac:dyDescent="0.35">
      <c r="B4331" t="s">
        <v>449</v>
      </c>
      <c r="C4331" t="s">
        <v>253</v>
      </c>
      <c r="D4331" t="str">
        <f>Table19[[#This Row],[Asset Class]] &amp; " - " &amp; Table19[[#This Row],[Class Description]]</f>
        <v>SEPTNK - Septic Tank</v>
      </c>
      <c r="E4331" t="s">
        <v>9740</v>
      </c>
      <c r="F4331" t="s">
        <v>9741</v>
      </c>
      <c r="G4331" t="str">
        <f>Table19[[#This Row],[Closing Code]] &amp; " - " &amp; Table19[[#This Row],[Closing Code Description]]</f>
        <v>LUBRCTE - Lubricate</v>
      </c>
      <c r="H4331" t="s">
        <v>8896</v>
      </c>
      <c r="I4331" t="s">
        <v>53</v>
      </c>
    </row>
    <row r="4332" spans="2:9" x14ac:dyDescent="0.35">
      <c r="B4332" t="s">
        <v>449</v>
      </c>
      <c r="C4332" t="s">
        <v>253</v>
      </c>
      <c r="D4332" t="str">
        <f>Table19[[#This Row],[Asset Class]] &amp; " - " &amp; Table19[[#This Row],[Class Description]]</f>
        <v>SEPTNK - Septic Tank</v>
      </c>
      <c r="E4332" t="s">
        <v>9720</v>
      </c>
      <c r="F4332" t="s">
        <v>9721</v>
      </c>
      <c r="G4332" t="str">
        <f>Table19[[#This Row],[Closing Code]] &amp; " - " &amp; Table19[[#This Row],[Closing Code Description]]</f>
        <v>OTHER - Other (specify)</v>
      </c>
      <c r="H4332" t="s">
        <v>8896</v>
      </c>
      <c r="I4332" t="s">
        <v>53</v>
      </c>
    </row>
    <row r="4333" spans="2:9" x14ac:dyDescent="0.35">
      <c r="B4333" t="s">
        <v>449</v>
      </c>
      <c r="C4333" t="s">
        <v>253</v>
      </c>
      <c r="D4333" t="str">
        <f>Table19[[#This Row],[Asset Class]] &amp; " - " &amp; Table19[[#This Row],[Class Description]]</f>
        <v>SEPTNK - Septic Tank</v>
      </c>
      <c r="E4333" t="s">
        <v>9742</v>
      </c>
      <c r="F4333" t="s">
        <v>9743</v>
      </c>
      <c r="G4333" t="str">
        <f>Table19[[#This Row],[Closing Code]] &amp; " - " &amp; Table19[[#This Row],[Closing Code Description]]</f>
        <v>RECALBRT - Recalibrate</v>
      </c>
      <c r="H4333" t="s">
        <v>8896</v>
      </c>
      <c r="I4333" t="s">
        <v>53</v>
      </c>
    </row>
    <row r="4334" spans="2:9" x14ac:dyDescent="0.35">
      <c r="B4334" t="s">
        <v>449</v>
      </c>
      <c r="C4334" t="s">
        <v>253</v>
      </c>
      <c r="D4334" t="str">
        <f>Table19[[#This Row],[Asset Class]] &amp; " - " &amp; Table19[[#This Row],[Class Description]]</f>
        <v>SEPTNK - Septic Tank</v>
      </c>
      <c r="E4334" t="s">
        <v>9744</v>
      </c>
      <c r="F4334" t="s">
        <v>9745</v>
      </c>
      <c r="G4334" t="str">
        <f>Table19[[#This Row],[Closing Code]] &amp; " - " &amp; Table19[[#This Row],[Closing Code Description]]</f>
        <v>REMVOBT - Remove Obstruction</v>
      </c>
      <c r="H4334" t="s">
        <v>8896</v>
      </c>
      <c r="I4334" t="s">
        <v>53</v>
      </c>
    </row>
    <row r="4335" spans="2:9" x14ac:dyDescent="0.35">
      <c r="B4335" t="s">
        <v>449</v>
      </c>
      <c r="C4335" t="s">
        <v>253</v>
      </c>
      <c r="D4335" t="str">
        <f>Table19[[#This Row],[Asset Class]] &amp; " - " &amp; Table19[[#This Row],[Class Description]]</f>
        <v>SEPTNK - Septic Tank</v>
      </c>
      <c r="E4335" t="s">
        <v>9746</v>
      </c>
      <c r="F4335" t="s">
        <v>9747</v>
      </c>
      <c r="G4335" t="str">
        <f>Table19[[#This Row],[Closing Code]] &amp; " - " &amp; Table19[[#This Row],[Closing Code Description]]</f>
        <v>REPCMPT - Repair Component</v>
      </c>
      <c r="H4335" t="s">
        <v>8896</v>
      </c>
      <c r="I4335" t="s">
        <v>53</v>
      </c>
    </row>
    <row r="4336" spans="2:9" x14ac:dyDescent="0.35">
      <c r="B4336" t="s">
        <v>449</v>
      </c>
      <c r="C4336" t="s">
        <v>253</v>
      </c>
      <c r="D4336" t="str">
        <f>Table19[[#This Row],[Asset Class]] &amp; " - " &amp; Table19[[#This Row],[Class Description]]</f>
        <v>SEPTNK - Septic Tank</v>
      </c>
      <c r="E4336" t="s">
        <v>9748</v>
      </c>
      <c r="F4336" t="s">
        <v>9749</v>
      </c>
      <c r="G4336" t="str">
        <f>Table19[[#This Row],[Closing Code]] &amp; " - " &amp; Table19[[#This Row],[Closing Code Description]]</f>
        <v>REPLASS - Replace Asset</v>
      </c>
      <c r="H4336" t="s">
        <v>8896</v>
      </c>
      <c r="I4336" t="s">
        <v>53</v>
      </c>
    </row>
    <row r="4337" spans="2:9" x14ac:dyDescent="0.35">
      <c r="B4337" t="s">
        <v>449</v>
      </c>
      <c r="C4337" t="s">
        <v>253</v>
      </c>
      <c r="D4337" t="str">
        <f>Table19[[#This Row],[Asset Class]] &amp; " - " &amp; Table19[[#This Row],[Class Description]]</f>
        <v>SEPTNK - Septic Tank</v>
      </c>
      <c r="E4337" t="s">
        <v>9750</v>
      </c>
      <c r="F4337" t="s">
        <v>9751</v>
      </c>
      <c r="G4337" t="str">
        <f>Table19[[#This Row],[Closing Code]] &amp; " - " &amp; Table19[[#This Row],[Closing Code Description]]</f>
        <v>REPLCMPT - Replace Component</v>
      </c>
      <c r="H4337" t="s">
        <v>8896</v>
      </c>
      <c r="I4337" t="s">
        <v>53</v>
      </c>
    </row>
    <row r="4338" spans="2:9" x14ac:dyDescent="0.35">
      <c r="B4338" t="s">
        <v>449</v>
      </c>
      <c r="C4338" t="s">
        <v>253</v>
      </c>
      <c r="D4338" t="str">
        <f>Table19[[#This Row],[Asset Class]] &amp; " - " &amp; Table19[[#This Row],[Class Description]]</f>
        <v>SEPTNK - Septic Tank</v>
      </c>
      <c r="E4338" t="s">
        <v>9752</v>
      </c>
      <c r="F4338" t="s">
        <v>9753</v>
      </c>
      <c r="G4338" t="str">
        <f>Table19[[#This Row],[Closing Code]] &amp; " - " &amp; Table19[[#This Row],[Closing Code Description]]</f>
        <v>REPRASS - Repair Asset</v>
      </c>
      <c r="H4338" t="s">
        <v>8896</v>
      </c>
      <c r="I4338" t="s">
        <v>53</v>
      </c>
    </row>
    <row r="4339" spans="2:9" x14ac:dyDescent="0.35">
      <c r="B4339" t="s">
        <v>449</v>
      </c>
      <c r="C4339" t="s">
        <v>253</v>
      </c>
      <c r="D4339" t="str">
        <f>Table19[[#This Row],[Asset Class]] &amp; " - " &amp; Table19[[#This Row],[Class Description]]</f>
        <v>SEPTNK - Septic Tank</v>
      </c>
      <c r="E4339" t="s">
        <v>9754</v>
      </c>
      <c r="F4339" t="s">
        <v>9755</v>
      </c>
      <c r="G4339" t="str">
        <f>Table19[[#This Row],[Closing Code]] &amp; " - " &amp; Table19[[#This Row],[Closing Code Description]]</f>
        <v>UPGRADES - Upgrade</v>
      </c>
      <c r="H4339" t="s">
        <v>8896</v>
      </c>
      <c r="I4339" t="s">
        <v>53</v>
      </c>
    </row>
    <row r="4340" spans="2:9" x14ac:dyDescent="0.35">
      <c r="B4340" t="s">
        <v>472</v>
      </c>
      <c r="C4340" t="s">
        <v>275</v>
      </c>
      <c r="D4340" t="str">
        <f>Table19[[#This Row],[Asset Class]] &amp; " - " &amp; Table19[[#This Row],[Class Description]]</f>
        <v>SHD - Shed</v>
      </c>
      <c r="E4340" t="s">
        <v>9672</v>
      </c>
      <c r="F4340" t="s">
        <v>9673</v>
      </c>
      <c r="G4340" t="str">
        <f>Table19[[#This Row],[Closing Code]] &amp; " - " &amp; Table19[[#This Row],[Closing Code Description]]</f>
        <v>ABNTEMP - Abnormal Temperature</v>
      </c>
      <c r="H4340" t="s">
        <v>8863</v>
      </c>
      <c r="I4340" t="s">
        <v>53</v>
      </c>
    </row>
    <row r="4341" spans="2:9" x14ac:dyDescent="0.35">
      <c r="B4341" t="s">
        <v>472</v>
      </c>
      <c r="C4341" t="s">
        <v>275</v>
      </c>
      <c r="D4341" t="str">
        <f>Table19[[#This Row],[Asset Class]] &amp; " - " &amp; Table19[[#This Row],[Class Description]]</f>
        <v>SHD - Shed</v>
      </c>
      <c r="E4341" t="s">
        <v>9674</v>
      </c>
      <c r="F4341" t="s">
        <v>9675</v>
      </c>
      <c r="G4341" t="str">
        <f>Table19[[#This Row],[Closing Code]] &amp; " - " &amp; Table19[[#This Row],[Closing Code Description]]</f>
        <v>CORROS - Corrosion</v>
      </c>
      <c r="H4341" t="s">
        <v>8863</v>
      </c>
      <c r="I4341" t="s">
        <v>53</v>
      </c>
    </row>
    <row r="4342" spans="2:9" x14ac:dyDescent="0.35">
      <c r="B4342" t="s">
        <v>472</v>
      </c>
      <c r="C4342" t="s">
        <v>275</v>
      </c>
      <c r="D4342" t="str">
        <f>Table19[[#This Row],[Asset Class]] &amp; " - " &amp; Table19[[#This Row],[Class Description]]</f>
        <v>SHD - Shed</v>
      </c>
      <c r="E4342" t="s">
        <v>9676</v>
      </c>
      <c r="F4342" t="s">
        <v>9677</v>
      </c>
      <c r="G4342" t="str">
        <f>Table19[[#This Row],[Closing Code]] &amp; " - " &amp; Table19[[#This Row],[Closing Code Description]]</f>
        <v>ELECTRIP - Electrical Trip Out</v>
      </c>
      <c r="H4342" t="s">
        <v>8863</v>
      </c>
      <c r="I4342" t="s">
        <v>53</v>
      </c>
    </row>
    <row r="4343" spans="2:9" x14ac:dyDescent="0.35">
      <c r="B4343" t="s">
        <v>472</v>
      </c>
      <c r="C4343" t="s">
        <v>275</v>
      </c>
      <c r="D4343" t="str">
        <f>Table19[[#This Row],[Asset Class]] &amp; " - " &amp; Table19[[#This Row],[Class Description]]</f>
        <v>SHD - Shed</v>
      </c>
      <c r="E4343" t="s">
        <v>9678</v>
      </c>
      <c r="F4343" t="s">
        <v>9679</v>
      </c>
      <c r="G4343" t="str">
        <f>Table19[[#This Row],[Closing Code]] &amp; " - " &amp; Table19[[#This Row],[Closing Code Description]]</f>
        <v>EXNOISE - Excessive Noise</v>
      </c>
      <c r="H4343" t="s">
        <v>8863</v>
      </c>
      <c r="I4343" t="s">
        <v>53</v>
      </c>
    </row>
    <row r="4344" spans="2:9" x14ac:dyDescent="0.35">
      <c r="B4344" t="s">
        <v>472</v>
      </c>
      <c r="C4344" t="s">
        <v>275</v>
      </c>
      <c r="D4344" t="str">
        <f>Table19[[#This Row],[Asset Class]] &amp; " - " &amp; Table19[[#This Row],[Class Description]]</f>
        <v>SHD - Shed</v>
      </c>
      <c r="E4344" t="s">
        <v>9680</v>
      </c>
      <c r="F4344" t="s">
        <v>9681</v>
      </c>
      <c r="G4344" t="str">
        <f>Table19[[#This Row],[Closing Code]] &amp; " - " &amp; Table19[[#This Row],[Closing Code Description]]</f>
        <v>EXVIBRTN - Excessive Vibration</v>
      </c>
      <c r="H4344" t="s">
        <v>8863</v>
      </c>
      <c r="I4344" t="s">
        <v>53</v>
      </c>
    </row>
    <row r="4345" spans="2:9" x14ac:dyDescent="0.35">
      <c r="B4345" t="s">
        <v>472</v>
      </c>
      <c r="C4345" t="s">
        <v>275</v>
      </c>
      <c r="D4345" t="str">
        <f>Table19[[#This Row],[Asset Class]] &amp; " - " &amp; Table19[[#This Row],[Class Description]]</f>
        <v>SHD - Shed</v>
      </c>
      <c r="E4345" t="s">
        <v>9682</v>
      </c>
      <c r="F4345" t="s">
        <v>9683</v>
      </c>
      <c r="G4345" t="str">
        <f>Table19[[#This Row],[Closing Code]] &amp; " - " &amp; Table19[[#This Row],[Closing Code Description]]</f>
        <v>JAMMEDEQ - Jammed Equipment</v>
      </c>
      <c r="H4345" t="s">
        <v>8863</v>
      </c>
      <c r="I4345" t="s">
        <v>53</v>
      </c>
    </row>
    <row r="4346" spans="2:9" x14ac:dyDescent="0.35">
      <c r="B4346" t="s">
        <v>472</v>
      </c>
      <c r="C4346" t="s">
        <v>275</v>
      </c>
      <c r="D4346" t="str">
        <f>Table19[[#This Row],[Asset Class]] &amp; " - " &amp; Table19[[#This Row],[Class Description]]</f>
        <v>SHD - Shed</v>
      </c>
      <c r="E4346" t="s">
        <v>9684</v>
      </c>
      <c r="F4346" t="s">
        <v>9685</v>
      </c>
      <c r="G4346" t="str">
        <f>Table19[[#This Row],[Closing Code]] &amp; " - " &amp; Table19[[#This Row],[Closing Code Description]]</f>
        <v>LEAKING - Leaking</v>
      </c>
      <c r="H4346" t="s">
        <v>8863</v>
      </c>
      <c r="I4346" t="s">
        <v>53</v>
      </c>
    </row>
    <row r="4347" spans="2:9" x14ac:dyDescent="0.35">
      <c r="B4347" t="s">
        <v>472</v>
      </c>
      <c r="C4347" t="s">
        <v>275</v>
      </c>
      <c r="D4347" t="str">
        <f>Table19[[#This Row],[Asset Class]] &amp; " - " &amp; Table19[[#This Row],[Class Description]]</f>
        <v>SHD - Shed</v>
      </c>
      <c r="E4347" t="s">
        <v>9686</v>
      </c>
      <c r="F4347" t="s">
        <v>9687</v>
      </c>
      <c r="G4347" t="str">
        <f>Table19[[#This Row],[Closing Code]] &amp; " - " &amp; Table19[[#This Row],[Closing Code Description]]</f>
        <v>LOWPERF - Low Performance</v>
      </c>
      <c r="H4347" t="s">
        <v>8863</v>
      </c>
      <c r="I4347" t="s">
        <v>53</v>
      </c>
    </row>
    <row r="4348" spans="2:9" x14ac:dyDescent="0.35">
      <c r="B4348" t="s">
        <v>472</v>
      </c>
      <c r="C4348" t="s">
        <v>275</v>
      </c>
      <c r="D4348" t="str">
        <f>Table19[[#This Row],[Asset Class]] &amp; " - " &amp; Table19[[#This Row],[Class Description]]</f>
        <v>SHD - Shed</v>
      </c>
      <c r="E4348" t="s">
        <v>9688</v>
      </c>
      <c r="F4348" t="s">
        <v>9689</v>
      </c>
      <c r="G4348" t="str">
        <f>Table19[[#This Row],[Closing Code]] &amp; " - " &amp; Table19[[#This Row],[Closing Code Description]]</f>
        <v>NONOPER - Non-Operational</v>
      </c>
      <c r="H4348" t="s">
        <v>8863</v>
      </c>
      <c r="I4348" t="s">
        <v>53</v>
      </c>
    </row>
    <row r="4349" spans="2:9" x14ac:dyDescent="0.35">
      <c r="B4349" t="s">
        <v>472</v>
      </c>
      <c r="C4349" t="s">
        <v>275</v>
      </c>
      <c r="D4349" t="str">
        <f>Table19[[#This Row],[Asset Class]] &amp; " - " &amp; Table19[[#This Row],[Class Description]]</f>
        <v>SHD - Shed</v>
      </c>
      <c r="E4349" t="s">
        <v>9690</v>
      </c>
      <c r="F4349" t="s">
        <v>9691</v>
      </c>
      <c r="G4349" t="str">
        <f>Table19[[#This Row],[Closing Code]] &amp; " - " &amp; Table19[[#This Row],[Closing Code Description]]</f>
        <v>PHYDMGE - Physical Damage</v>
      </c>
      <c r="H4349" t="s">
        <v>8863</v>
      </c>
      <c r="I4349" t="s">
        <v>53</v>
      </c>
    </row>
    <row r="4350" spans="2:9" x14ac:dyDescent="0.35">
      <c r="B4350" t="s">
        <v>472</v>
      </c>
      <c r="C4350" t="s">
        <v>275</v>
      </c>
      <c r="D4350" t="str">
        <f>Table19[[#This Row],[Asset Class]] &amp; " - " &amp; Table19[[#This Row],[Class Description]]</f>
        <v>SHD - Shed</v>
      </c>
      <c r="E4350" t="s">
        <v>9692</v>
      </c>
      <c r="F4350" t="s">
        <v>9693</v>
      </c>
      <c r="G4350" t="str">
        <f>Table19[[#This Row],[Closing Code]] &amp; " - " &amp; Table19[[#This Row],[Closing Code Description]]</f>
        <v>UNSMELL - Unusual Smell</v>
      </c>
      <c r="H4350" t="s">
        <v>8863</v>
      </c>
      <c r="I4350" t="s">
        <v>53</v>
      </c>
    </row>
    <row r="4351" spans="2:9" x14ac:dyDescent="0.35">
      <c r="B4351" t="s">
        <v>472</v>
      </c>
      <c r="C4351" t="s">
        <v>275</v>
      </c>
      <c r="D4351" t="str">
        <f>Table19[[#This Row],[Asset Class]] &amp; " - " &amp; Table19[[#This Row],[Class Description]]</f>
        <v>SHD - Shed</v>
      </c>
      <c r="E4351" t="s">
        <v>9694</v>
      </c>
      <c r="F4351" t="s">
        <v>9695</v>
      </c>
      <c r="G4351" t="str">
        <f>Table19[[#This Row],[Closing Code]] &amp; " - " &amp; Table19[[#This Row],[Closing Code Description]]</f>
        <v>UNSMOKE - Unusual Smoke</v>
      </c>
      <c r="H4351" t="s">
        <v>8863</v>
      </c>
      <c r="I4351" t="s">
        <v>53</v>
      </c>
    </row>
    <row r="4352" spans="2:9" x14ac:dyDescent="0.35">
      <c r="B4352" t="s">
        <v>472</v>
      </c>
      <c r="C4352" t="s">
        <v>275</v>
      </c>
      <c r="D4352" t="str">
        <f>Table19[[#This Row],[Asset Class]] &amp; " - " &amp; Table19[[#This Row],[Class Description]]</f>
        <v>SHD - Shed</v>
      </c>
      <c r="E4352" t="s">
        <v>11011</v>
      </c>
      <c r="F4352" t="s">
        <v>11012</v>
      </c>
      <c r="G4352" t="str">
        <f>Table19[[#This Row],[Closing Code]] &amp; " - " &amp; Table19[[#This Row],[Closing Code Description]]</f>
        <v>SFNDDET - Shed foundation deteriorated</v>
      </c>
      <c r="H4352" t="s">
        <v>8876</v>
      </c>
      <c r="I4352" t="s">
        <v>53</v>
      </c>
    </row>
    <row r="4353" spans="2:9" x14ac:dyDescent="0.35">
      <c r="B4353" t="s">
        <v>472</v>
      </c>
      <c r="C4353" t="s">
        <v>275</v>
      </c>
      <c r="D4353" t="str">
        <f>Table19[[#This Row],[Asset Class]] &amp; " - " &amp; Table19[[#This Row],[Class Description]]</f>
        <v>SHD - Shed</v>
      </c>
      <c r="E4353" t="s">
        <v>11013</v>
      </c>
      <c r="F4353" t="s">
        <v>11014</v>
      </c>
      <c r="G4353" t="str">
        <f>Table19[[#This Row],[Closing Code]] &amp; " - " &amp; Table19[[#This Row],[Closing Code Description]]</f>
        <v>SHHTTIME - Shed heater operating at inappropriate time</v>
      </c>
      <c r="H4353" t="s">
        <v>8876</v>
      </c>
      <c r="I4353" t="s">
        <v>53</v>
      </c>
    </row>
    <row r="4354" spans="2:9" x14ac:dyDescent="0.35">
      <c r="B4354" t="s">
        <v>472</v>
      </c>
      <c r="C4354" t="s">
        <v>275</v>
      </c>
      <c r="D4354" t="str">
        <f>Table19[[#This Row],[Asset Class]] &amp; " - " &amp; Table19[[#This Row],[Class Description]]</f>
        <v>SHD - Shed</v>
      </c>
      <c r="E4354" t="s">
        <v>11015</v>
      </c>
      <c r="F4354" t="s">
        <v>11016</v>
      </c>
      <c r="G4354" t="str">
        <f>Table19[[#This Row],[Closing Code]] &amp; " - " &amp; Table19[[#This Row],[Closing Code Description]]</f>
        <v>SRFDET - Shed roof deteriorated</v>
      </c>
      <c r="H4354" t="s">
        <v>8876</v>
      </c>
      <c r="I4354" t="s">
        <v>53</v>
      </c>
    </row>
    <row r="4355" spans="2:9" x14ac:dyDescent="0.35">
      <c r="B4355" t="s">
        <v>472</v>
      </c>
      <c r="C4355" t="s">
        <v>275</v>
      </c>
      <c r="D4355" t="str">
        <f>Table19[[#This Row],[Asset Class]] &amp; " - " &amp; Table19[[#This Row],[Class Description]]</f>
        <v>SHD - Shed</v>
      </c>
      <c r="E4355" t="s">
        <v>11017</v>
      </c>
      <c r="F4355" t="s">
        <v>11018</v>
      </c>
      <c r="G4355" t="str">
        <f>Table19[[#This Row],[Closing Code]] &amp; " - " &amp; Table19[[#This Row],[Closing Code Description]]</f>
        <v>SSTRDET - Shed structure deteriorated</v>
      </c>
      <c r="H4355" t="s">
        <v>8876</v>
      </c>
      <c r="I4355" t="s">
        <v>53</v>
      </c>
    </row>
    <row r="4356" spans="2:9" x14ac:dyDescent="0.35">
      <c r="B4356" t="s">
        <v>472</v>
      </c>
      <c r="C4356" t="s">
        <v>275</v>
      </c>
      <c r="D4356" t="str">
        <f>Table19[[#This Row],[Asset Class]] &amp; " - " &amp; Table19[[#This Row],[Class Description]]</f>
        <v>SHD - Shed</v>
      </c>
      <c r="E4356" t="s">
        <v>9698</v>
      </c>
      <c r="F4356" t="s">
        <v>9699</v>
      </c>
      <c r="G4356" t="str">
        <f>Table19[[#This Row],[Closing Code]] &amp; " - " &amp; Table19[[#This Row],[Closing Code Description]]</f>
        <v>ACCIDENT - Accident</v>
      </c>
      <c r="H4356" t="s">
        <v>8878</v>
      </c>
      <c r="I4356" t="s">
        <v>53</v>
      </c>
    </row>
    <row r="4357" spans="2:9" x14ac:dyDescent="0.35">
      <c r="B4357" t="s">
        <v>472</v>
      </c>
      <c r="C4357" t="s">
        <v>275</v>
      </c>
      <c r="D4357" t="str">
        <f>Table19[[#This Row],[Asset Class]] &amp; " - " &amp; Table19[[#This Row],[Class Description]]</f>
        <v>SHD - Shed</v>
      </c>
      <c r="E4357" t="s">
        <v>9700</v>
      </c>
      <c r="F4357" t="s">
        <v>9701</v>
      </c>
      <c r="G4357" t="str">
        <f>Table19[[#This Row],[Closing Code]] &amp; " - " &amp; Table19[[#This Row],[Closing Code Description]]</f>
        <v>ACCWEAR - Accelerated Wear</v>
      </c>
      <c r="H4357" t="s">
        <v>8878</v>
      </c>
      <c r="I4357" t="s">
        <v>53</v>
      </c>
    </row>
    <row r="4358" spans="2:9" x14ac:dyDescent="0.35">
      <c r="B4358" t="s">
        <v>472</v>
      </c>
      <c r="C4358" t="s">
        <v>275</v>
      </c>
      <c r="D4358" t="str">
        <f>Table19[[#This Row],[Asset Class]] &amp; " - " &amp; Table19[[#This Row],[Class Description]]</f>
        <v>SHD - Shed</v>
      </c>
      <c r="E4358" t="s">
        <v>9702</v>
      </c>
      <c r="F4358" t="s">
        <v>9703</v>
      </c>
      <c r="G4358" t="str">
        <f>Table19[[#This Row],[Closing Code]] &amp; " - " &amp; Table19[[#This Row],[Closing Code Description]]</f>
        <v>ACTGOD - Weather condition/Forces of nature or Act of God</v>
      </c>
      <c r="H4358" t="s">
        <v>8878</v>
      </c>
      <c r="I4358" t="s">
        <v>53</v>
      </c>
    </row>
    <row r="4359" spans="2:9" x14ac:dyDescent="0.35">
      <c r="B4359" t="s">
        <v>472</v>
      </c>
      <c r="C4359" t="s">
        <v>275</v>
      </c>
      <c r="D4359" t="str">
        <f>Table19[[#This Row],[Asset Class]] &amp; " - " &amp; Table19[[#This Row],[Class Description]]</f>
        <v>SHD - Shed</v>
      </c>
      <c r="E4359" t="s">
        <v>9704</v>
      </c>
      <c r="F4359" t="s">
        <v>9705</v>
      </c>
      <c r="G4359" t="str">
        <f>Table19[[#This Row],[Closing Code]] &amp; " - " &amp; Table19[[#This Row],[Closing Code Description]]</f>
        <v>CONTAM - Contamination</v>
      </c>
      <c r="H4359" t="s">
        <v>8878</v>
      </c>
      <c r="I4359" t="s">
        <v>53</v>
      </c>
    </row>
    <row r="4360" spans="2:9" x14ac:dyDescent="0.35">
      <c r="B4360" t="s">
        <v>472</v>
      </c>
      <c r="C4360" t="s">
        <v>275</v>
      </c>
      <c r="D4360" t="str">
        <f>Table19[[#This Row],[Asset Class]] &amp; " - " &amp; Table19[[#This Row],[Class Description]]</f>
        <v>SHD - Shed</v>
      </c>
      <c r="E4360" t="s">
        <v>9706</v>
      </c>
      <c r="F4360" t="s">
        <v>9707</v>
      </c>
      <c r="G4360" t="str">
        <f>Table19[[#This Row],[Closing Code]] &amp; " - " &amp; Table19[[#This Row],[Closing Code Description]]</f>
        <v>DEFASSET - Defective Asset</v>
      </c>
      <c r="H4360" t="s">
        <v>8878</v>
      </c>
      <c r="I4360" t="s">
        <v>53</v>
      </c>
    </row>
    <row r="4361" spans="2:9" x14ac:dyDescent="0.35">
      <c r="B4361" t="s">
        <v>472</v>
      </c>
      <c r="C4361" t="s">
        <v>275</v>
      </c>
      <c r="D4361" t="str">
        <f>Table19[[#This Row],[Asset Class]] &amp; " - " &amp; Table19[[#This Row],[Class Description]]</f>
        <v>SHD - Shed</v>
      </c>
      <c r="E4361" t="s">
        <v>9708</v>
      </c>
      <c r="F4361" t="s">
        <v>9709</v>
      </c>
      <c r="G4361" t="str">
        <f>Table19[[#This Row],[Closing Code]] &amp; " - " &amp; Table19[[#This Row],[Closing Code Description]]</f>
        <v>EXLOAD - Excessive Load</v>
      </c>
      <c r="H4361" t="s">
        <v>8878</v>
      </c>
      <c r="I4361" t="s">
        <v>53</v>
      </c>
    </row>
    <row r="4362" spans="2:9" x14ac:dyDescent="0.35">
      <c r="B4362" t="s">
        <v>472</v>
      </c>
      <c r="C4362" t="s">
        <v>275</v>
      </c>
      <c r="D4362" t="str">
        <f>Table19[[#This Row],[Asset Class]] &amp; " - " &amp; Table19[[#This Row],[Class Description]]</f>
        <v>SHD - Shed</v>
      </c>
      <c r="E4362" t="s">
        <v>9710</v>
      </c>
      <c r="F4362" t="s">
        <v>9711</v>
      </c>
      <c r="G4362" t="str">
        <f>Table19[[#This Row],[Closing Code]] &amp; " - " &amp; Table19[[#This Row],[Closing Code Description]]</f>
        <v>IMPRMNT - Improper Maintenance</v>
      </c>
      <c r="H4362" t="s">
        <v>8878</v>
      </c>
      <c r="I4362" t="s">
        <v>53</v>
      </c>
    </row>
    <row r="4363" spans="2:9" x14ac:dyDescent="0.35">
      <c r="B4363" t="s">
        <v>472</v>
      </c>
      <c r="C4363" t="s">
        <v>275</v>
      </c>
      <c r="D4363" t="str">
        <f>Table19[[#This Row],[Asset Class]] &amp; " - " &amp; Table19[[#This Row],[Class Description]]</f>
        <v>SHD - Shed</v>
      </c>
      <c r="E4363" t="s">
        <v>9712</v>
      </c>
      <c r="F4363" t="s">
        <v>9713</v>
      </c>
      <c r="G4363" t="str">
        <f>Table19[[#This Row],[Closing Code]] &amp; " - " &amp; Table19[[#This Row],[Closing Code Description]]</f>
        <v>INSLUBR - Insufficient Lubrication</v>
      </c>
      <c r="H4363" t="s">
        <v>8878</v>
      </c>
      <c r="I4363" t="s">
        <v>53</v>
      </c>
    </row>
    <row r="4364" spans="2:9" x14ac:dyDescent="0.35">
      <c r="B4364" t="s">
        <v>472</v>
      </c>
      <c r="C4364" t="s">
        <v>275</v>
      </c>
      <c r="D4364" t="str">
        <f>Table19[[#This Row],[Asset Class]] &amp; " - " &amp; Table19[[#This Row],[Class Description]]</f>
        <v>SHD - Shed</v>
      </c>
      <c r="E4364" t="s">
        <v>9714</v>
      </c>
      <c r="F4364" t="s">
        <v>9715</v>
      </c>
      <c r="G4364" t="str">
        <f>Table19[[#This Row],[Closing Code]] &amp; " - " &amp; Table19[[#This Row],[Closing Code Description]]</f>
        <v>LACKTRN - Lack of/ Inadequate Training</v>
      </c>
      <c r="H4364" t="s">
        <v>8878</v>
      </c>
      <c r="I4364" t="s">
        <v>53</v>
      </c>
    </row>
    <row r="4365" spans="2:9" x14ac:dyDescent="0.35">
      <c r="B4365" t="s">
        <v>472</v>
      </c>
      <c r="C4365" t="s">
        <v>275</v>
      </c>
      <c r="D4365" t="str">
        <f>Table19[[#This Row],[Asset Class]] &amp; " - " &amp; Table19[[#This Row],[Class Description]]</f>
        <v>SHD - Shed</v>
      </c>
      <c r="E4365" t="s">
        <v>9716</v>
      </c>
      <c r="F4365" t="s">
        <v>9717</v>
      </c>
      <c r="G4365" t="str">
        <f>Table19[[#This Row],[Closing Code]] &amp; " - " &amp; Table19[[#This Row],[Closing Code Description]]</f>
        <v>MISSCMP - Loose/ Missing Component</v>
      </c>
      <c r="H4365" t="s">
        <v>8878</v>
      </c>
      <c r="I4365" t="s">
        <v>53</v>
      </c>
    </row>
    <row r="4366" spans="2:9" x14ac:dyDescent="0.35">
      <c r="B4366" t="s">
        <v>472</v>
      </c>
      <c r="C4366" t="s">
        <v>275</v>
      </c>
      <c r="D4366" t="str">
        <f>Table19[[#This Row],[Asset Class]] &amp; " - " &amp; Table19[[#This Row],[Class Description]]</f>
        <v>SHD - Shed</v>
      </c>
      <c r="E4366" t="s">
        <v>9718</v>
      </c>
      <c r="F4366" t="s">
        <v>9719</v>
      </c>
      <c r="G4366" t="str">
        <f>Table19[[#This Row],[Closing Code]] &amp; " - " &amp; Table19[[#This Row],[Closing Code Description]]</f>
        <v>NRMWEAR - Normal Wear</v>
      </c>
      <c r="H4366" t="s">
        <v>8878</v>
      </c>
      <c r="I4366" t="s">
        <v>53</v>
      </c>
    </row>
    <row r="4367" spans="2:9" x14ac:dyDescent="0.35">
      <c r="B4367" t="s">
        <v>472</v>
      </c>
      <c r="C4367" t="s">
        <v>275</v>
      </c>
      <c r="D4367" t="str">
        <f>Table19[[#This Row],[Asset Class]] &amp; " - " &amp; Table19[[#This Row],[Class Description]]</f>
        <v>SHD - Shed</v>
      </c>
      <c r="E4367" t="s">
        <v>9720</v>
      </c>
      <c r="F4367" t="s">
        <v>9721</v>
      </c>
      <c r="G4367" t="str">
        <f>Table19[[#This Row],[Closing Code]] &amp; " - " &amp; Table19[[#This Row],[Closing Code Description]]</f>
        <v>OTHER - Other (specify)</v>
      </c>
      <c r="H4367" t="s">
        <v>8878</v>
      </c>
      <c r="I4367" t="s">
        <v>53</v>
      </c>
    </row>
    <row r="4368" spans="2:9" x14ac:dyDescent="0.35">
      <c r="B4368" t="s">
        <v>472</v>
      </c>
      <c r="C4368" t="s">
        <v>275</v>
      </c>
      <c r="D4368" t="str">
        <f>Table19[[#This Row],[Asset Class]] &amp; " - " &amp; Table19[[#This Row],[Class Description]]</f>
        <v>SHD - Shed</v>
      </c>
      <c r="E4368" t="s">
        <v>9722</v>
      </c>
      <c r="F4368" t="s">
        <v>9723</v>
      </c>
      <c r="G4368" t="str">
        <f>Table19[[#This Row],[Closing Code]] &amp; " - " &amp; Table19[[#This Row],[Closing Code Description]]</f>
        <v>PRINSTAL - Poor Installation</v>
      </c>
      <c r="H4368" t="s">
        <v>8878</v>
      </c>
      <c r="I4368" t="s">
        <v>53</v>
      </c>
    </row>
    <row r="4369" spans="2:9" x14ac:dyDescent="0.35">
      <c r="B4369" t="s">
        <v>472</v>
      </c>
      <c r="C4369" t="s">
        <v>275</v>
      </c>
      <c r="D4369" t="str">
        <f>Table19[[#This Row],[Asset Class]] &amp; " - " &amp; Table19[[#This Row],[Class Description]]</f>
        <v>SHD - Shed</v>
      </c>
      <c r="E4369" t="s">
        <v>9724</v>
      </c>
      <c r="F4369" t="s">
        <v>9725</v>
      </c>
      <c r="G4369" t="str">
        <f>Table19[[#This Row],[Closing Code]] &amp; " - " &amp; Table19[[#This Row],[Closing Code Description]]</f>
        <v>PROCISSU - Procedure Issue</v>
      </c>
      <c r="H4369" t="s">
        <v>8878</v>
      </c>
      <c r="I4369" t="s">
        <v>53</v>
      </c>
    </row>
    <row r="4370" spans="2:9" x14ac:dyDescent="0.35">
      <c r="B4370" t="s">
        <v>472</v>
      </c>
      <c r="C4370" t="s">
        <v>275</v>
      </c>
      <c r="D4370" t="str">
        <f>Table19[[#This Row],[Asset Class]] &amp; " - " &amp; Table19[[#This Row],[Class Description]]</f>
        <v>SHD - Shed</v>
      </c>
      <c r="E4370" t="s">
        <v>9726</v>
      </c>
      <c r="F4370" t="s">
        <v>9727</v>
      </c>
      <c r="G4370" t="str">
        <f>Table19[[#This Row],[Closing Code]] &amp; " - " &amp; Table19[[#This Row],[Closing Code Description]]</f>
        <v>UTLFAIL - Utility Failure</v>
      </c>
      <c r="H4370" t="s">
        <v>8878</v>
      </c>
      <c r="I4370" t="s">
        <v>53</v>
      </c>
    </row>
    <row r="4371" spans="2:9" x14ac:dyDescent="0.35">
      <c r="B4371" t="s">
        <v>472</v>
      </c>
      <c r="C4371" t="s">
        <v>275</v>
      </c>
      <c r="D4371" t="str">
        <f>Table19[[#This Row],[Asset Class]] &amp; " - " &amp; Table19[[#This Row],[Class Description]]</f>
        <v>SHD - Shed</v>
      </c>
      <c r="E4371" t="s">
        <v>9728</v>
      </c>
      <c r="F4371" t="s">
        <v>9729</v>
      </c>
      <c r="G4371" t="str">
        <f>Table19[[#This Row],[Closing Code]] &amp; " - " &amp; Table19[[#This Row],[Closing Code Description]]</f>
        <v>VNDLSM - Vandalism</v>
      </c>
      <c r="H4371" t="s">
        <v>8878</v>
      </c>
      <c r="I4371" t="s">
        <v>53</v>
      </c>
    </row>
    <row r="4372" spans="2:9" x14ac:dyDescent="0.35">
      <c r="B4372" t="s">
        <v>472</v>
      </c>
      <c r="C4372" t="s">
        <v>275</v>
      </c>
      <c r="D4372" t="str">
        <f>Table19[[#This Row],[Asset Class]] &amp; " - " &amp; Table19[[#This Row],[Class Description]]</f>
        <v>SHD - Shed</v>
      </c>
      <c r="E4372" t="s">
        <v>9730</v>
      </c>
      <c r="F4372" t="s">
        <v>9731</v>
      </c>
      <c r="G4372" t="str">
        <f>Table19[[#This Row],[Closing Code]] &amp; " - " &amp; Table19[[#This Row],[Closing Code Description]]</f>
        <v>WORNCMPT - Defective/ Worn Component</v>
      </c>
      <c r="H4372" t="s">
        <v>8878</v>
      </c>
      <c r="I4372" t="s">
        <v>53</v>
      </c>
    </row>
    <row r="4373" spans="2:9" x14ac:dyDescent="0.35">
      <c r="B4373" t="s">
        <v>472</v>
      </c>
      <c r="C4373" t="s">
        <v>275</v>
      </c>
      <c r="D4373" t="str">
        <f>Table19[[#This Row],[Asset Class]] &amp; " - " &amp; Table19[[#This Row],[Class Description]]</f>
        <v>SHD - Shed</v>
      </c>
      <c r="E4373" t="s">
        <v>9732</v>
      </c>
      <c r="F4373" t="s">
        <v>9733</v>
      </c>
      <c r="G4373" t="str">
        <f>Table19[[#This Row],[Closing Code]] &amp; " - " &amp; Table19[[#This Row],[Closing Code Description]]</f>
        <v>ADJUSTD - Adjusted</v>
      </c>
      <c r="H4373" t="s">
        <v>8896</v>
      </c>
      <c r="I4373" t="s">
        <v>53</v>
      </c>
    </row>
    <row r="4374" spans="2:9" x14ac:dyDescent="0.35">
      <c r="B4374" t="s">
        <v>472</v>
      </c>
      <c r="C4374" t="s">
        <v>275</v>
      </c>
      <c r="D4374" t="str">
        <f>Table19[[#This Row],[Asset Class]] &amp; " - " &amp; Table19[[#This Row],[Class Description]]</f>
        <v>SHD - Shed</v>
      </c>
      <c r="E4374" t="s">
        <v>9734</v>
      </c>
      <c r="F4374" t="s">
        <v>9735</v>
      </c>
      <c r="G4374" t="str">
        <f>Table19[[#This Row],[Closing Code]] &amp; " - " &amp; Table19[[#This Row],[Closing Code Description]]</f>
        <v>DECOMM - Decommission</v>
      </c>
      <c r="H4374" t="s">
        <v>8896</v>
      </c>
      <c r="I4374" t="s">
        <v>53</v>
      </c>
    </row>
    <row r="4375" spans="2:9" x14ac:dyDescent="0.35">
      <c r="B4375" t="s">
        <v>472</v>
      </c>
      <c r="C4375" t="s">
        <v>275</v>
      </c>
      <c r="D4375" t="str">
        <f>Table19[[#This Row],[Asset Class]] &amp; " - " &amp; Table19[[#This Row],[Class Description]]</f>
        <v>SHD - Shed</v>
      </c>
      <c r="E4375" t="s">
        <v>9736</v>
      </c>
      <c r="F4375" t="s">
        <v>9737</v>
      </c>
      <c r="G4375" t="str">
        <f>Table19[[#This Row],[Closing Code]] &amp; " - " &amp; Table19[[#This Row],[Closing Code Description]]</f>
        <v>DECONTME - Decontaminate</v>
      </c>
      <c r="H4375" t="s">
        <v>8896</v>
      </c>
      <c r="I4375" t="s">
        <v>53</v>
      </c>
    </row>
    <row r="4376" spans="2:9" x14ac:dyDescent="0.35">
      <c r="B4376" t="s">
        <v>472</v>
      </c>
      <c r="C4376" t="s">
        <v>275</v>
      </c>
      <c r="D4376" t="str">
        <f>Table19[[#This Row],[Asset Class]] &amp; " - " &amp; Table19[[#This Row],[Class Description]]</f>
        <v>SHD - Shed</v>
      </c>
      <c r="E4376" t="s">
        <v>9738</v>
      </c>
      <c r="F4376" t="s">
        <v>9739</v>
      </c>
      <c r="G4376" t="str">
        <f>Table19[[#This Row],[Closing Code]] &amp; " - " &amp; Table19[[#This Row],[Closing Code Description]]</f>
        <v>DONOTHIN - Do Nothing</v>
      </c>
      <c r="H4376" t="s">
        <v>8896</v>
      </c>
      <c r="I4376" t="s">
        <v>53</v>
      </c>
    </row>
    <row r="4377" spans="2:9" x14ac:dyDescent="0.35">
      <c r="B4377" t="s">
        <v>472</v>
      </c>
      <c r="C4377" t="s">
        <v>275</v>
      </c>
      <c r="D4377" t="str">
        <f>Table19[[#This Row],[Asset Class]] &amp; " - " &amp; Table19[[#This Row],[Class Description]]</f>
        <v>SHD - Shed</v>
      </c>
      <c r="E4377" t="s">
        <v>9740</v>
      </c>
      <c r="F4377" t="s">
        <v>9741</v>
      </c>
      <c r="G4377" t="str">
        <f>Table19[[#This Row],[Closing Code]] &amp; " - " &amp; Table19[[#This Row],[Closing Code Description]]</f>
        <v>LUBRCTE - Lubricate</v>
      </c>
      <c r="H4377" t="s">
        <v>8896</v>
      </c>
      <c r="I4377" t="s">
        <v>53</v>
      </c>
    </row>
    <row r="4378" spans="2:9" x14ac:dyDescent="0.35">
      <c r="B4378" t="s">
        <v>472</v>
      </c>
      <c r="C4378" t="s">
        <v>275</v>
      </c>
      <c r="D4378" t="str">
        <f>Table19[[#This Row],[Asset Class]] &amp; " - " &amp; Table19[[#This Row],[Class Description]]</f>
        <v>SHD - Shed</v>
      </c>
      <c r="E4378" t="s">
        <v>9720</v>
      </c>
      <c r="F4378" t="s">
        <v>9721</v>
      </c>
      <c r="G4378" t="str">
        <f>Table19[[#This Row],[Closing Code]] &amp; " - " &amp; Table19[[#This Row],[Closing Code Description]]</f>
        <v>OTHER - Other (specify)</v>
      </c>
      <c r="H4378" t="s">
        <v>8896</v>
      </c>
      <c r="I4378" t="s">
        <v>53</v>
      </c>
    </row>
    <row r="4379" spans="2:9" x14ac:dyDescent="0.35">
      <c r="B4379" t="s">
        <v>472</v>
      </c>
      <c r="C4379" t="s">
        <v>275</v>
      </c>
      <c r="D4379" t="str">
        <f>Table19[[#This Row],[Asset Class]] &amp; " - " &amp; Table19[[#This Row],[Class Description]]</f>
        <v>SHD - Shed</v>
      </c>
      <c r="E4379" t="s">
        <v>9742</v>
      </c>
      <c r="F4379" t="s">
        <v>9743</v>
      </c>
      <c r="G4379" t="str">
        <f>Table19[[#This Row],[Closing Code]] &amp; " - " &amp; Table19[[#This Row],[Closing Code Description]]</f>
        <v>RECALBRT - Recalibrate</v>
      </c>
      <c r="H4379" t="s">
        <v>8896</v>
      </c>
      <c r="I4379" t="s">
        <v>53</v>
      </c>
    </row>
    <row r="4380" spans="2:9" x14ac:dyDescent="0.35">
      <c r="B4380" t="s">
        <v>472</v>
      </c>
      <c r="C4380" t="s">
        <v>275</v>
      </c>
      <c r="D4380" t="str">
        <f>Table19[[#This Row],[Asset Class]] &amp; " - " &amp; Table19[[#This Row],[Class Description]]</f>
        <v>SHD - Shed</v>
      </c>
      <c r="E4380" t="s">
        <v>9744</v>
      </c>
      <c r="F4380" t="s">
        <v>9745</v>
      </c>
      <c r="G4380" t="str">
        <f>Table19[[#This Row],[Closing Code]] &amp; " - " &amp; Table19[[#This Row],[Closing Code Description]]</f>
        <v>REMVOBT - Remove Obstruction</v>
      </c>
      <c r="H4380" t="s">
        <v>8896</v>
      </c>
      <c r="I4380" t="s">
        <v>53</v>
      </c>
    </row>
    <row r="4381" spans="2:9" x14ac:dyDescent="0.35">
      <c r="B4381" t="s">
        <v>472</v>
      </c>
      <c r="C4381" t="s">
        <v>275</v>
      </c>
      <c r="D4381" t="str">
        <f>Table19[[#This Row],[Asset Class]] &amp; " - " &amp; Table19[[#This Row],[Class Description]]</f>
        <v>SHD - Shed</v>
      </c>
      <c r="E4381" t="s">
        <v>9746</v>
      </c>
      <c r="F4381" t="s">
        <v>9747</v>
      </c>
      <c r="G4381" t="str">
        <f>Table19[[#This Row],[Closing Code]] &amp; " - " &amp; Table19[[#This Row],[Closing Code Description]]</f>
        <v>REPCMPT - Repair Component</v>
      </c>
      <c r="H4381" t="s">
        <v>8896</v>
      </c>
      <c r="I4381" t="s">
        <v>53</v>
      </c>
    </row>
    <row r="4382" spans="2:9" x14ac:dyDescent="0.35">
      <c r="B4382" t="s">
        <v>472</v>
      </c>
      <c r="C4382" t="s">
        <v>275</v>
      </c>
      <c r="D4382" t="str">
        <f>Table19[[#This Row],[Asset Class]] &amp; " - " &amp; Table19[[#This Row],[Class Description]]</f>
        <v>SHD - Shed</v>
      </c>
      <c r="E4382" t="s">
        <v>9748</v>
      </c>
      <c r="F4382" t="s">
        <v>9749</v>
      </c>
      <c r="G4382" t="str">
        <f>Table19[[#This Row],[Closing Code]] &amp; " - " &amp; Table19[[#This Row],[Closing Code Description]]</f>
        <v>REPLASS - Replace Asset</v>
      </c>
      <c r="H4382" t="s">
        <v>8896</v>
      </c>
      <c r="I4382" t="s">
        <v>53</v>
      </c>
    </row>
    <row r="4383" spans="2:9" x14ac:dyDescent="0.35">
      <c r="B4383" t="s">
        <v>472</v>
      </c>
      <c r="C4383" t="s">
        <v>275</v>
      </c>
      <c r="D4383" t="str">
        <f>Table19[[#This Row],[Asset Class]] &amp; " - " &amp; Table19[[#This Row],[Class Description]]</f>
        <v>SHD - Shed</v>
      </c>
      <c r="E4383" t="s">
        <v>9750</v>
      </c>
      <c r="F4383" t="s">
        <v>9751</v>
      </c>
      <c r="G4383" t="str">
        <f>Table19[[#This Row],[Closing Code]] &amp; " - " &amp; Table19[[#This Row],[Closing Code Description]]</f>
        <v>REPLCMPT - Replace Component</v>
      </c>
      <c r="H4383" t="s">
        <v>8896</v>
      </c>
      <c r="I4383" t="s">
        <v>53</v>
      </c>
    </row>
    <row r="4384" spans="2:9" x14ac:dyDescent="0.35">
      <c r="B4384" t="s">
        <v>472</v>
      </c>
      <c r="C4384" t="s">
        <v>275</v>
      </c>
      <c r="D4384" t="str">
        <f>Table19[[#This Row],[Asset Class]] &amp; " - " &amp; Table19[[#This Row],[Class Description]]</f>
        <v>SHD - Shed</v>
      </c>
      <c r="E4384" t="s">
        <v>9752</v>
      </c>
      <c r="F4384" t="s">
        <v>9753</v>
      </c>
      <c r="G4384" t="str">
        <f>Table19[[#This Row],[Closing Code]] &amp; " - " &amp; Table19[[#This Row],[Closing Code Description]]</f>
        <v>REPRASS - Repair Asset</v>
      </c>
      <c r="H4384" t="s">
        <v>8896</v>
      </c>
      <c r="I4384" t="s">
        <v>53</v>
      </c>
    </row>
    <row r="4385" spans="2:9" x14ac:dyDescent="0.35">
      <c r="B4385" t="s">
        <v>472</v>
      </c>
      <c r="C4385" t="s">
        <v>275</v>
      </c>
      <c r="D4385" t="str">
        <f>Table19[[#This Row],[Asset Class]] &amp; " - " &amp; Table19[[#This Row],[Class Description]]</f>
        <v>SHD - Shed</v>
      </c>
      <c r="E4385" t="s">
        <v>9754</v>
      </c>
      <c r="F4385" t="s">
        <v>9755</v>
      </c>
      <c r="G4385" t="str">
        <f>Table19[[#This Row],[Closing Code]] &amp; " - " &amp; Table19[[#This Row],[Closing Code Description]]</f>
        <v>UPGRADES - Upgrade</v>
      </c>
      <c r="H4385" t="s">
        <v>8896</v>
      </c>
      <c r="I4385" t="s">
        <v>53</v>
      </c>
    </row>
    <row r="4386" spans="2:9" x14ac:dyDescent="0.35">
      <c r="B4386" t="s">
        <v>342</v>
      </c>
      <c r="C4386" t="s">
        <v>163</v>
      </c>
      <c r="D4386" t="str">
        <f>Table19[[#This Row],[Asset Class]] &amp; " - " &amp; Table19[[#This Row],[Class Description]]</f>
        <v>SIGLGHT - Signal Light</v>
      </c>
      <c r="E4386" t="s">
        <v>9672</v>
      </c>
      <c r="F4386" t="s">
        <v>9673</v>
      </c>
      <c r="G4386" t="str">
        <f>Table19[[#This Row],[Closing Code]] &amp; " - " &amp; Table19[[#This Row],[Closing Code Description]]</f>
        <v>ABNTEMP - Abnormal Temperature</v>
      </c>
      <c r="H4386" t="s">
        <v>8863</v>
      </c>
      <c r="I4386" t="s">
        <v>53</v>
      </c>
    </row>
    <row r="4387" spans="2:9" x14ac:dyDescent="0.35">
      <c r="B4387" t="s">
        <v>342</v>
      </c>
      <c r="C4387" t="s">
        <v>163</v>
      </c>
      <c r="D4387" t="str">
        <f>Table19[[#This Row],[Asset Class]] &amp; " - " &amp; Table19[[#This Row],[Class Description]]</f>
        <v>SIGLGHT - Signal Light</v>
      </c>
      <c r="E4387" t="s">
        <v>9674</v>
      </c>
      <c r="F4387" t="s">
        <v>9675</v>
      </c>
      <c r="G4387" t="str">
        <f>Table19[[#This Row],[Closing Code]] &amp; " - " &amp; Table19[[#This Row],[Closing Code Description]]</f>
        <v>CORROS - Corrosion</v>
      </c>
      <c r="H4387" t="s">
        <v>8863</v>
      </c>
      <c r="I4387" t="s">
        <v>53</v>
      </c>
    </row>
    <row r="4388" spans="2:9" x14ac:dyDescent="0.35">
      <c r="B4388" t="s">
        <v>342</v>
      </c>
      <c r="C4388" t="s">
        <v>163</v>
      </c>
      <c r="D4388" t="str">
        <f>Table19[[#This Row],[Asset Class]] &amp; " - " &amp; Table19[[#This Row],[Class Description]]</f>
        <v>SIGLGHT - Signal Light</v>
      </c>
      <c r="E4388" t="s">
        <v>9676</v>
      </c>
      <c r="F4388" t="s">
        <v>9677</v>
      </c>
      <c r="G4388" t="str">
        <f>Table19[[#This Row],[Closing Code]] &amp; " - " &amp; Table19[[#This Row],[Closing Code Description]]</f>
        <v>ELECTRIP - Electrical Trip Out</v>
      </c>
      <c r="H4388" t="s">
        <v>8863</v>
      </c>
      <c r="I4388" t="s">
        <v>53</v>
      </c>
    </row>
    <row r="4389" spans="2:9" x14ac:dyDescent="0.35">
      <c r="B4389" t="s">
        <v>342</v>
      </c>
      <c r="C4389" t="s">
        <v>163</v>
      </c>
      <c r="D4389" t="str">
        <f>Table19[[#This Row],[Asset Class]] &amp; " - " &amp; Table19[[#This Row],[Class Description]]</f>
        <v>SIGLGHT - Signal Light</v>
      </c>
      <c r="E4389" t="s">
        <v>9678</v>
      </c>
      <c r="F4389" t="s">
        <v>9679</v>
      </c>
      <c r="G4389" t="str">
        <f>Table19[[#This Row],[Closing Code]] &amp; " - " &amp; Table19[[#This Row],[Closing Code Description]]</f>
        <v>EXNOISE - Excessive Noise</v>
      </c>
      <c r="H4389" t="s">
        <v>8863</v>
      </c>
      <c r="I4389" t="s">
        <v>53</v>
      </c>
    </row>
    <row r="4390" spans="2:9" x14ac:dyDescent="0.35">
      <c r="B4390" t="s">
        <v>342</v>
      </c>
      <c r="C4390" t="s">
        <v>163</v>
      </c>
      <c r="D4390" t="str">
        <f>Table19[[#This Row],[Asset Class]] &amp; " - " &amp; Table19[[#This Row],[Class Description]]</f>
        <v>SIGLGHT - Signal Light</v>
      </c>
      <c r="E4390" t="s">
        <v>9680</v>
      </c>
      <c r="F4390" t="s">
        <v>9681</v>
      </c>
      <c r="G4390" t="str">
        <f>Table19[[#This Row],[Closing Code]] &amp; " - " &amp; Table19[[#This Row],[Closing Code Description]]</f>
        <v>EXVIBRTN - Excessive Vibration</v>
      </c>
      <c r="H4390" t="s">
        <v>8863</v>
      </c>
      <c r="I4390" t="s">
        <v>53</v>
      </c>
    </row>
    <row r="4391" spans="2:9" x14ac:dyDescent="0.35">
      <c r="B4391" t="s">
        <v>342</v>
      </c>
      <c r="C4391" t="s">
        <v>163</v>
      </c>
      <c r="D4391" t="str">
        <f>Table19[[#This Row],[Asset Class]] &amp; " - " &amp; Table19[[#This Row],[Class Description]]</f>
        <v>SIGLGHT - Signal Light</v>
      </c>
      <c r="E4391" t="s">
        <v>9682</v>
      </c>
      <c r="F4391" t="s">
        <v>9683</v>
      </c>
      <c r="G4391" t="str">
        <f>Table19[[#This Row],[Closing Code]] &amp; " - " &amp; Table19[[#This Row],[Closing Code Description]]</f>
        <v>JAMMEDEQ - Jammed Equipment</v>
      </c>
      <c r="H4391" t="s">
        <v>8863</v>
      </c>
      <c r="I4391" t="s">
        <v>53</v>
      </c>
    </row>
    <row r="4392" spans="2:9" x14ac:dyDescent="0.35">
      <c r="B4392" t="s">
        <v>342</v>
      </c>
      <c r="C4392" t="s">
        <v>163</v>
      </c>
      <c r="D4392" t="str">
        <f>Table19[[#This Row],[Asset Class]] &amp; " - " &amp; Table19[[#This Row],[Class Description]]</f>
        <v>SIGLGHT - Signal Light</v>
      </c>
      <c r="E4392" t="s">
        <v>9684</v>
      </c>
      <c r="F4392" t="s">
        <v>9685</v>
      </c>
      <c r="G4392" t="str">
        <f>Table19[[#This Row],[Closing Code]] &amp; " - " &amp; Table19[[#This Row],[Closing Code Description]]</f>
        <v>LEAKING - Leaking</v>
      </c>
      <c r="H4392" t="s">
        <v>8863</v>
      </c>
      <c r="I4392" t="s">
        <v>53</v>
      </c>
    </row>
    <row r="4393" spans="2:9" x14ac:dyDescent="0.35">
      <c r="B4393" t="s">
        <v>342</v>
      </c>
      <c r="C4393" t="s">
        <v>163</v>
      </c>
      <c r="D4393" t="str">
        <f>Table19[[#This Row],[Asset Class]] &amp; " - " &amp; Table19[[#This Row],[Class Description]]</f>
        <v>SIGLGHT - Signal Light</v>
      </c>
      <c r="E4393" t="s">
        <v>9686</v>
      </c>
      <c r="F4393" t="s">
        <v>9687</v>
      </c>
      <c r="G4393" t="str">
        <f>Table19[[#This Row],[Closing Code]] &amp; " - " &amp; Table19[[#This Row],[Closing Code Description]]</f>
        <v>LOWPERF - Low Performance</v>
      </c>
      <c r="H4393" t="s">
        <v>8863</v>
      </c>
      <c r="I4393" t="s">
        <v>53</v>
      </c>
    </row>
    <row r="4394" spans="2:9" x14ac:dyDescent="0.35">
      <c r="B4394" t="s">
        <v>342</v>
      </c>
      <c r="C4394" t="s">
        <v>163</v>
      </c>
      <c r="D4394" t="str">
        <f>Table19[[#This Row],[Asset Class]] &amp; " - " &amp; Table19[[#This Row],[Class Description]]</f>
        <v>SIGLGHT - Signal Light</v>
      </c>
      <c r="E4394" t="s">
        <v>9688</v>
      </c>
      <c r="F4394" t="s">
        <v>9689</v>
      </c>
      <c r="G4394" t="str">
        <f>Table19[[#This Row],[Closing Code]] &amp; " - " &amp; Table19[[#This Row],[Closing Code Description]]</f>
        <v>NONOPER - Non-Operational</v>
      </c>
      <c r="H4394" t="s">
        <v>8863</v>
      </c>
      <c r="I4394" t="s">
        <v>53</v>
      </c>
    </row>
    <row r="4395" spans="2:9" x14ac:dyDescent="0.35">
      <c r="B4395" t="s">
        <v>342</v>
      </c>
      <c r="C4395" t="s">
        <v>163</v>
      </c>
      <c r="D4395" t="str">
        <f>Table19[[#This Row],[Asset Class]] &amp; " - " &amp; Table19[[#This Row],[Class Description]]</f>
        <v>SIGLGHT - Signal Light</v>
      </c>
      <c r="E4395" t="s">
        <v>9690</v>
      </c>
      <c r="F4395" t="s">
        <v>9691</v>
      </c>
      <c r="G4395" t="str">
        <f>Table19[[#This Row],[Closing Code]] &amp; " - " &amp; Table19[[#This Row],[Closing Code Description]]</f>
        <v>PHYDMGE - Physical Damage</v>
      </c>
      <c r="H4395" t="s">
        <v>8863</v>
      </c>
      <c r="I4395" t="s">
        <v>53</v>
      </c>
    </row>
    <row r="4396" spans="2:9" x14ac:dyDescent="0.35">
      <c r="B4396" t="s">
        <v>342</v>
      </c>
      <c r="C4396" t="s">
        <v>163</v>
      </c>
      <c r="D4396" t="str">
        <f>Table19[[#This Row],[Asset Class]] &amp; " - " &amp; Table19[[#This Row],[Class Description]]</f>
        <v>SIGLGHT - Signal Light</v>
      </c>
      <c r="E4396" t="s">
        <v>9692</v>
      </c>
      <c r="F4396" t="s">
        <v>9693</v>
      </c>
      <c r="G4396" t="str">
        <f>Table19[[#This Row],[Closing Code]] &amp; " - " &amp; Table19[[#This Row],[Closing Code Description]]</f>
        <v>UNSMELL - Unusual Smell</v>
      </c>
      <c r="H4396" t="s">
        <v>8863</v>
      </c>
      <c r="I4396" t="s">
        <v>53</v>
      </c>
    </row>
    <row r="4397" spans="2:9" x14ac:dyDescent="0.35">
      <c r="B4397" t="s">
        <v>342</v>
      </c>
      <c r="C4397" t="s">
        <v>163</v>
      </c>
      <c r="D4397" t="str">
        <f>Table19[[#This Row],[Asset Class]] &amp; " - " &amp; Table19[[#This Row],[Class Description]]</f>
        <v>SIGLGHT - Signal Light</v>
      </c>
      <c r="E4397" t="s">
        <v>9694</v>
      </c>
      <c r="F4397" t="s">
        <v>9695</v>
      </c>
      <c r="G4397" t="str">
        <f>Table19[[#This Row],[Closing Code]] &amp; " - " &amp; Table19[[#This Row],[Closing Code Description]]</f>
        <v>UNSMOKE - Unusual Smoke</v>
      </c>
      <c r="H4397" t="s">
        <v>8863</v>
      </c>
      <c r="I4397" t="s">
        <v>53</v>
      </c>
    </row>
    <row r="4398" spans="2:9" x14ac:dyDescent="0.35">
      <c r="B4398" t="s">
        <v>342</v>
      </c>
      <c r="C4398" t="s">
        <v>163</v>
      </c>
      <c r="D4398" t="str">
        <f>Table19[[#This Row],[Asset Class]] &amp; " - " &amp; Table19[[#This Row],[Class Description]]</f>
        <v>SIGLGHT - Signal Light</v>
      </c>
      <c r="E4398" t="s">
        <v>11019</v>
      </c>
      <c r="F4398" t="s">
        <v>11020</v>
      </c>
      <c r="G4398" t="str">
        <f>Table19[[#This Row],[Closing Code]] &amp; " - " &amp; Table19[[#This Row],[Closing Code Description]]</f>
        <v>BATCONL - Battery connections loose</v>
      </c>
      <c r="H4398" t="s">
        <v>8876</v>
      </c>
      <c r="I4398" t="s">
        <v>53</v>
      </c>
    </row>
    <row r="4399" spans="2:9" x14ac:dyDescent="0.35">
      <c r="B4399" t="s">
        <v>342</v>
      </c>
      <c r="C4399" t="s">
        <v>163</v>
      </c>
      <c r="D4399" t="str">
        <f>Table19[[#This Row],[Asset Class]] &amp; " - " &amp; Table19[[#This Row],[Class Description]]</f>
        <v>SIGLGHT - Signal Light</v>
      </c>
      <c r="E4399" t="s">
        <v>11021</v>
      </c>
      <c r="F4399" t="s">
        <v>11022</v>
      </c>
      <c r="G4399" t="str">
        <f>Table19[[#This Row],[Closing Code]] &amp; " - " &amp; Table19[[#This Row],[Closing Code Description]]</f>
        <v>BATSULF - Battery plate sulfation buildup</v>
      </c>
      <c r="H4399" t="s">
        <v>8876</v>
      </c>
      <c r="I4399" t="s">
        <v>53</v>
      </c>
    </row>
    <row r="4400" spans="2:9" x14ac:dyDescent="0.35">
      <c r="B4400" t="s">
        <v>342</v>
      </c>
      <c r="C4400" t="s">
        <v>163</v>
      </c>
      <c r="D4400" t="str">
        <f>Table19[[#This Row],[Asset Class]] &amp; " - " &amp; Table19[[#This Row],[Class Description]]</f>
        <v>SIGLGHT - Signal Light</v>
      </c>
      <c r="E4400" t="s">
        <v>10374</v>
      </c>
      <c r="F4400" t="s">
        <v>11023</v>
      </c>
      <c r="G4400" t="str">
        <f>Table19[[#This Row],[Closing Code]] &amp; " - " &amp; Table19[[#This Row],[Closing Code Description]]</f>
        <v>BATTFAIL - Internal Battery Failure</v>
      </c>
      <c r="H4400" t="s">
        <v>8876</v>
      </c>
      <c r="I4400" t="s">
        <v>53</v>
      </c>
    </row>
    <row r="4401" spans="2:9" x14ac:dyDescent="0.35">
      <c r="B4401" t="s">
        <v>342</v>
      </c>
      <c r="C4401" t="s">
        <v>163</v>
      </c>
      <c r="D4401" t="str">
        <f>Table19[[#This Row],[Asset Class]] &amp; " - " &amp; Table19[[#This Row],[Class Description]]</f>
        <v>SIGLGHT - Signal Light</v>
      </c>
      <c r="E4401" t="s">
        <v>11024</v>
      </c>
      <c r="F4401" t="s">
        <v>11025</v>
      </c>
      <c r="G4401" t="str">
        <f>Table19[[#This Row],[Closing Code]] &amp; " - " &amp; Table19[[#This Row],[Closing Code Description]]</f>
        <v>CTLF - Controller failure</v>
      </c>
      <c r="H4401" t="s">
        <v>8876</v>
      </c>
      <c r="I4401" t="s">
        <v>53</v>
      </c>
    </row>
    <row r="4402" spans="2:9" x14ac:dyDescent="0.35">
      <c r="B4402" t="s">
        <v>342</v>
      </c>
      <c r="C4402" t="s">
        <v>163</v>
      </c>
      <c r="D4402" t="str">
        <f>Table19[[#This Row],[Asset Class]] &amp; " - " &amp; Table19[[#This Row],[Class Description]]</f>
        <v>SIGLGHT - Signal Light</v>
      </c>
      <c r="E4402" t="s">
        <v>11026</v>
      </c>
      <c r="F4402" t="s">
        <v>11027</v>
      </c>
      <c r="G4402" t="str">
        <f>Table19[[#This Row],[Closing Code]] &amp; " - " &amp; Table19[[#This Row],[Closing Code Description]]</f>
        <v>EINSULCK - Electrical insulation frayed or cracked</v>
      </c>
      <c r="H4402" t="s">
        <v>8876</v>
      </c>
      <c r="I4402" t="s">
        <v>53</v>
      </c>
    </row>
    <row r="4403" spans="2:9" x14ac:dyDescent="0.35">
      <c r="B4403" t="s">
        <v>342</v>
      </c>
      <c r="C4403" t="s">
        <v>163</v>
      </c>
      <c r="D4403" t="str">
        <f>Table19[[#This Row],[Asset Class]] &amp; " - " &amp; Table19[[#This Row],[Class Description]]</f>
        <v>SIGLGHT - Signal Light</v>
      </c>
      <c r="E4403" t="s">
        <v>9698</v>
      </c>
      <c r="F4403" t="s">
        <v>9699</v>
      </c>
      <c r="G4403" t="str">
        <f>Table19[[#This Row],[Closing Code]] &amp; " - " &amp; Table19[[#This Row],[Closing Code Description]]</f>
        <v>ACCIDENT - Accident</v>
      </c>
      <c r="H4403" t="s">
        <v>8878</v>
      </c>
      <c r="I4403" t="s">
        <v>53</v>
      </c>
    </row>
    <row r="4404" spans="2:9" x14ac:dyDescent="0.35">
      <c r="B4404" t="s">
        <v>342</v>
      </c>
      <c r="C4404" t="s">
        <v>163</v>
      </c>
      <c r="D4404" t="str">
        <f>Table19[[#This Row],[Asset Class]] &amp; " - " &amp; Table19[[#This Row],[Class Description]]</f>
        <v>SIGLGHT - Signal Light</v>
      </c>
      <c r="E4404" t="s">
        <v>9700</v>
      </c>
      <c r="F4404" t="s">
        <v>9701</v>
      </c>
      <c r="G4404" t="str">
        <f>Table19[[#This Row],[Closing Code]] &amp; " - " &amp; Table19[[#This Row],[Closing Code Description]]</f>
        <v>ACCWEAR - Accelerated Wear</v>
      </c>
      <c r="H4404" t="s">
        <v>8878</v>
      </c>
      <c r="I4404" t="s">
        <v>53</v>
      </c>
    </row>
    <row r="4405" spans="2:9" x14ac:dyDescent="0.35">
      <c r="B4405" t="s">
        <v>342</v>
      </c>
      <c r="C4405" t="s">
        <v>163</v>
      </c>
      <c r="D4405" t="str">
        <f>Table19[[#This Row],[Asset Class]] &amp; " - " &amp; Table19[[#This Row],[Class Description]]</f>
        <v>SIGLGHT - Signal Light</v>
      </c>
      <c r="E4405" t="s">
        <v>9702</v>
      </c>
      <c r="F4405" t="s">
        <v>9703</v>
      </c>
      <c r="G4405" t="str">
        <f>Table19[[#This Row],[Closing Code]] &amp; " - " &amp; Table19[[#This Row],[Closing Code Description]]</f>
        <v>ACTGOD - Weather condition/Forces of nature or Act of God</v>
      </c>
      <c r="H4405" t="s">
        <v>8878</v>
      </c>
      <c r="I4405" t="s">
        <v>53</v>
      </c>
    </row>
    <row r="4406" spans="2:9" x14ac:dyDescent="0.35">
      <c r="B4406" t="s">
        <v>342</v>
      </c>
      <c r="C4406" t="s">
        <v>163</v>
      </c>
      <c r="D4406" t="str">
        <f>Table19[[#This Row],[Asset Class]] &amp; " - " &amp; Table19[[#This Row],[Class Description]]</f>
        <v>SIGLGHT - Signal Light</v>
      </c>
      <c r="E4406" t="s">
        <v>9704</v>
      </c>
      <c r="F4406" t="s">
        <v>9705</v>
      </c>
      <c r="G4406" t="str">
        <f>Table19[[#This Row],[Closing Code]] &amp; " - " &amp; Table19[[#This Row],[Closing Code Description]]</f>
        <v>CONTAM - Contamination</v>
      </c>
      <c r="H4406" t="s">
        <v>8878</v>
      </c>
      <c r="I4406" t="s">
        <v>53</v>
      </c>
    </row>
    <row r="4407" spans="2:9" x14ac:dyDescent="0.35">
      <c r="B4407" t="s">
        <v>342</v>
      </c>
      <c r="C4407" t="s">
        <v>163</v>
      </c>
      <c r="D4407" t="str">
        <f>Table19[[#This Row],[Asset Class]] &amp; " - " &amp; Table19[[#This Row],[Class Description]]</f>
        <v>SIGLGHT - Signal Light</v>
      </c>
      <c r="E4407" t="s">
        <v>9706</v>
      </c>
      <c r="F4407" t="s">
        <v>9707</v>
      </c>
      <c r="G4407" t="str">
        <f>Table19[[#This Row],[Closing Code]] &amp; " - " &amp; Table19[[#This Row],[Closing Code Description]]</f>
        <v>DEFASSET - Defective Asset</v>
      </c>
      <c r="H4407" t="s">
        <v>8878</v>
      </c>
      <c r="I4407" t="s">
        <v>53</v>
      </c>
    </row>
    <row r="4408" spans="2:9" x14ac:dyDescent="0.35">
      <c r="B4408" t="s">
        <v>342</v>
      </c>
      <c r="C4408" t="s">
        <v>163</v>
      </c>
      <c r="D4408" t="str">
        <f>Table19[[#This Row],[Asset Class]] &amp; " - " &amp; Table19[[#This Row],[Class Description]]</f>
        <v>SIGLGHT - Signal Light</v>
      </c>
      <c r="E4408" t="s">
        <v>9708</v>
      </c>
      <c r="F4408" t="s">
        <v>9709</v>
      </c>
      <c r="G4408" t="str">
        <f>Table19[[#This Row],[Closing Code]] &amp; " - " &amp; Table19[[#This Row],[Closing Code Description]]</f>
        <v>EXLOAD - Excessive Load</v>
      </c>
      <c r="H4408" t="s">
        <v>8878</v>
      </c>
      <c r="I4408" t="s">
        <v>53</v>
      </c>
    </row>
    <row r="4409" spans="2:9" x14ac:dyDescent="0.35">
      <c r="B4409" t="s">
        <v>342</v>
      </c>
      <c r="C4409" t="s">
        <v>163</v>
      </c>
      <c r="D4409" t="str">
        <f>Table19[[#This Row],[Asset Class]] &amp; " - " &amp; Table19[[#This Row],[Class Description]]</f>
        <v>SIGLGHT - Signal Light</v>
      </c>
      <c r="E4409" t="s">
        <v>9710</v>
      </c>
      <c r="F4409" t="s">
        <v>9711</v>
      </c>
      <c r="G4409" t="str">
        <f>Table19[[#This Row],[Closing Code]] &amp; " - " &amp; Table19[[#This Row],[Closing Code Description]]</f>
        <v>IMPRMNT - Improper Maintenance</v>
      </c>
      <c r="H4409" t="s">
        <v>8878</v>
      </c>
      <c r="I4409" t="s">
        <v>53</v>
      </c>
    </row>
    <row r="4410" spans="2:9" x14ac:dyDescent="0.35">
      <c r="B4410" t="s">
        <v>342</v>
      </c>
      <c r="C4410" t="s">
        <v>163</v>
      </c>
      <c r="D4410" t="str">
        <f>Table19[[#This Row],[Asset Class]] &amp; " - " &amp; Table19[[#This Row],[Class Description]]</f>
        <v>SIGLGHT - Signal Light</v>
      </c>
      <c r="E4410" t="s">
        <v>9712</v>
      </c>
      <c r="F4410" t="s">
        <v>9713</v>
      </c>
      <c r="G4410" t="str">
        <f>Table19[[#This Row],[Closing Code]] &amp; " - " &amp; Table19[[#This Row],[Closing Code Description]]</f>
        <v>INSLUBR - Insufficient Lubrication</v>
      </c>
      <c r="H4410" t="s">
        <v>8878</v>
      </c>
      <c r="I4410" t="s">
        <v>53</v>
      </c>
    </row>
    <row r="4411" spans="2:9" x14ac:dyDescent="0.35">
      <c r="B4411" t="s">
        <v>342</v>
      </c>
      <c r="C4411" t="s">
        <v>163</v>
      </c>
      <c r="D4411" t="str">
        <f>Table19[[#This Row],[Asset Class]] &amp; " - " &amp; Table19[[#This Row],[Class Description]]</f>
        <v>SIGLGHT - Signal Light</v>
      </c>
      <c r="E4411" t="s">
        <v>9714</v>
      </c>
      <c r="F4411" t="s">
        <v>9715</v>
      </c>
      <c r="G4411" t="str">
        <f>Table19[[#This Row],[Closing Code]] &amp; " - " &amp; Table19[[#This Row],[Closing Code Description]]</f>
        <v>LACKTRN - Lack of/ Inadequate Training</v>
      </c>
      <c r="H4411" t="s">
        <v>8878</v>
      </c>
      <c r="I4411" t="s">
        <v>53</v>
      </c>
    </row>
    <row r="4412" spans="2:9" x14ac:dyDescent="0.35">
      <c r="B4412" t="s">
        <v>342</v>
      </c>
      <c r="C4412" t="s">
        <v>163</v>
      </c>
      <c r="D4412" t="str">
        <f>Table19[[#This Row],[Asset Class]] &amp; " - " &amp; Table19[[#This Row],[Class Description]]</f>
        <v>SIGLGHT - Signal Light</v>
      </c>
      <c r="E4412" t="s">
        <v>9716</v>
      </c>
      <c r="F4412" t="s">
        <v>9717</v>
      </c>
      <c r="G4412" t="str">
        <f>Table19[[#This Row],[Closing Code]] &amp; " - " &amp; Table19[[#This Row],[Closing Code Description]]</f>
        <v>MISSCMP - Loose/ Missing Component</v>
      </c>
      <c r="H4412" t="s">
        <v>8878</v>
      </c>
      <c r="I4412" t="s">
        <v>53</v>
      </c>
    </row>
    <row r="4413" spans="2:9" x14ac:dyDescent="0.35">
      <c r="B4413" t="s">
        <v>342</v>
      </c>
      <c r="C4413" t="s">
        <v>163</v>
      </c>
      <c r="D4413" t="str">
        <f>Table19[[#This Row],[Asset Class]] &amp; " - " &amp; Table19[[#This Row],[Class Description]]</f>
        <v>SIGLGHT - Signal Light</v>
      </c>
      <c r="E4413" t="s">
        <v>9718</v>
      </c>
      <c r="F4413" t="s">
        <v>9719</v>
      </c>
      <c r="G4413" t="str">
        <f>Table19[[#This Row],[Closing Code]] &amp; " - " &amp; Table19[[#This Row],[Closing Code Description]]</f>
        <v>NRMWEAR - Normal Wear</v>
      </c>
      <c r="H4413" t="s">
        <v>8878</v>
      </c>
      <c r="I4413" t="s">
        <v>53</v>
      </c>
    </row>
    <row r="4414" spans="2:9" x14ac:dyDescent="0.35">
      <c r="B4414" t="s">
        <v>342</v>
      </c>
      <c r="C4414" t="s">
        <v>163</v>
      </c>
      <c r="D4414" t="str">
        <f>Table19[[#This Row],[Asset Class]] &amp; " - " &amp; Table19[[#This Row],[Class Description]]</f>
        <v>SIGLGHT - Signal Light</v>
      </c>
      <c r="E4414" t="s">
        <v>9720</v>
      </c>
      <c r="F4414" t="s">
        <v>9721</v>
      </c>
      <c r="G4414" t="str">
        <f>Table19[[#This Row],[Closing Code]] &amp; " - " &amp; Table19[[#This Row],[Closing Code Description]]</f>
        <v>OTHER - Other (specify)</v>
      </c>
      <c r="H4414" t="s">
        <v>8878</v>
      </c>
      <c r="I4414" t="s">
        <v>53</v>
      </c>
    </row>
    <row r="4415" spans="2:9" x14ac:dyDescent="0.35">
      <c r="B4415" t="s">
        <v>342</v>
      </c>
      <c r="C4415" t="s">
        <v>163</v>
      </c>
      <c r="D4415" t="str">
        <f>Table19[[#This Row],[Asset Class]] &amp; " - " &amp; Table19[[#This Row],[Class Description]]</f>
        <v>SIGLGHT - Signal Light</v>
      </c>
      <c r="E4415" t="s">
        <v>9722</v>
      </c>
      <c r="F4415" t="s">
        <v>9723</v>
      </c>
      <c r="G4415" t="str">
        <f>Table19[[#This Row],[Closing Code]] &amp; " - " &amp; Table19[[#This Row],[Closing Code Description]]</f>
        <v>PRINSTAL - Poor Installation</v>
      </c>
      <c r="H4415" t="s">
        <v>8878</v>
      </c>
      <c r="I4415" t="s">
        <v>53</v>
      </c>
    </row>
    <row r="4416" spans="2:9" x14ac:dyDescent="0.35">
      <c r="B4416" t="s">
        <v>342</v>
      </c>
      <c r="C4416" t="s">
        <v>163</v>
      </c>
      <c r="D4416" t="str">
        <f>Table19[[#This Row],[Asset Class]] &amp; " - " &amp; Table19[[#This Row],[Class Description]]</f>
        <v>SIGLGHT - Signal Light</v>
      </c>
      <c r="E4416" t="s">
        <v>9724</v>
      </c>
      <c r="F4416" t="s">
        <v>9725</v>
      </c>
      <c r="G4416" t="str">
        <f>Table19[[#This Row],[Closing Code]] &amp; " - " &amp; Table19[[#This Row],[Closing Code Description]]</f>
        <v>PROCISSU - Procedure Issue</v>
      </c>
      <c r="H4416" t="s">
        <v>8878</v>
      </c>
      <c r="I4416" t="s">
        <v>53</v>
      </c>
    </row>
    <row r="4417" spans="2:9" x14ac:dyDescent="0.35">
      <c r="B4417" t="s">
        <v>342</v>
      </c>
      <c r="C4417" t="s">
        <v>163</v>
      </c>
      <c r="D4417" t="str">
        <f>Table19[[#This Row],[Asset Class]] &amp; " - " &amp; Table19[[#This Row],[Class Description]]</f>
        <v>SIGLGHT - Signal Light</v>
      </c>
      <c r="E4417" t="s">
        <v>9726</v>
      </c>
      <c r="F4417" t="s">
        <v>9727</v>
      </c>
      <c r="G4417" t="str">
        <f>Table19[[#This Row],[Closing Code]] &amp; " - " &amp; Table19[[#This Row],[Closing Code Description]]</f>
        <v>UTLFAIL - Utility Failure</v>
      </c>
      <c r="H4417" t="s">
        <v>8878</v>
      </c>
      <c r="I4417" t="s">
        <v>53</v>
      </c>
    </row>
    <row r="4418" spans="2:9" x14ac:dyDescent="0.35">
      <c r="B4418" t="s">
        <v>342</v>
      </c>
      <c r="C4418" t="s">
        <v>163</v>
      </c>
      <c r="D4418" t="str">
        <f>Table19[[#This Row],[Asset Class]] &amp; " - " &amp; Table19[[#This Row],[Class Description]]</f>
        <v>SIGLGHT - Signal Light</v>
      </c>
      <c r="E4418" t="s">
        <v>9728</v>
      </c>
      <c r="F4418" t="s">
        <v>9729</v>
      </c>
      <c r="G4418" t="str">
        <f>Table19[[#This Row],[Closing Code]] &amp; " - " &amp; Table19[[#This Row],[Closing Code Description]]</f>
        <v>VNDLSM - Vandalism</v>
      </c>
      <c r="H4418" t="s">
        <v>8878</v>
      </c>
      <c r="I4418" t="s">
        <v>53</v>
      </c>
    </row>
    <row r="4419" spans="2:9" x14ac:dyDescent="0.35">
      <c r="B4419" t="s">
        <v>342</v>
      </c>
      <c r="C4419" t="s">
        <v>163</v>
      </c>
      <c r="D4419" t="str">
        <f>Table19[[#This Row],[Asset Class]] &amp; " - " &amp; Table19[[#This Row],[Class Description]]</f>
        <v>SIGLGHT - Signal Light</v>
      </c>
      <c r="E4419" t="s">
        <v>9730</v>
      </c>
      <c r="F4419" t="s">
        <v>9731</v>
      </c>
      <c r="G4419" t="str">
        <f>Table19[[#This Row],[Closing Code]] &amp; " - " &amp; Table19[[#This Row],[Closing Code Description]]</f>
        <v>WORNCMPT - Defective/ Worn Component</v>
      </c>
      <c r="H4419" t="s">
        <v>8878</v>
      </c>
      <c r="I4419" t="s">
        <v>53</v>
      </c>
    </row>
    <row r="4420" spans="2:9" x14ac:dyDescent="0.35">
      <c r="B4420" t="s">
        <v>342</v>
      </c>
      <c r="C4420" t="s">
        <v>163</v>
      </c>
      <c r="D4420" t="str">
        <f>Table19[[#This Row],[Asset Class]] &amp; " - " &amp; Table19[[#This Row],[Class Description]]</f>
        <v>SIGLGHT - Signal Light</v>
      </c>
      <c r="E4420" t="s">
        <v>9732</v>
      </c>
      <c r="F4420" t="s">
        <v>9733</v>
      </c>
      <c r="G4420" t="str">
        <f>Table19[[#This Row],[Closing Code]] &amp; " - " &amp; Table19[[#This Row],[Closing Code Description]]</f>
        <v>ADJUSTD - Adjusted</v>
      </c>
      <c r="H4420" t="s">
        <v>8896</v>
      </c>
      <c r="I4420" t="s">
        <v>53</v>
      </c>
    </row>
    <row r="4421" spans="2:9" x14ac:dyDescent="0.35">
      <c r="B4421" t="s">
        <v>342</v>
      </c>
      <c r="C4421" t="s">
        <v>163</v>
      </c>
      <c r="D4421" t="str">
        <f>Table19[[#This Row],[Asset Class]] &amp; " - " &amp; Table19[[#This Row],[Class Description]]</f>
        <v>SIGLGHT - Signal Light</v>
      </c>
      <c r="E4421" t="s">
        <v>9734</v>
      </c>
      <c r="F4421" t="s">
        <v>9735</v>
      </c>
      <c r="G4421" t="str">
        <f>Table19[[#This Row],[Closing Code]] &amp; " - " &amp; Table19[[#This Row],[Closing Code Description]]</f>
        <v>DECOMM - Decommission</v>
      </c>
      <c r="H4421" t="s">
        <v>8896</v>
      </c>
      <c r="I4421" t="s">
        <v>53</v>
      </c>
    </row>
    <row r="4422" spans="2:9" x14ac:dyDescent="0.35">
      <c r="B4422" t="s">
        <v>342</v>
      </c>
      <c r="C4422" t="s">
        <v>163</v>
      </c>
      <c r="D4422" t="str">
        <f>Table19[[#This Row],[Asset Class]] &amp; " - " &amp; Table19[[#This Row],[Class Description]]</f>
        <v>SIGLGHT - Signal Light</v>
      </c>
      <c r="E4422" t="s">
        <v>9736</v>
      </c>
      <c r="F4422" t="s">
        <v>9737</v>
      </c>
      <c r="G4422" t="str">
        <f>Table19[[#This Row],[Closing Code]] &amp; " - " &amp; Table19[[#This Row],[Closing Code Description]]</f>
        <v>DECONTME - Decontaminate</v>
      </c>
      <c r="H4422" t="s">
        <v>8896</v>
      </c>
      <c r="I4422" t="s">
        <v>53</v>
      </c>
    </row>
    <row r="4423" spans="2:9" x14ac:dyDescent="0.35">
      <c r="B4423" t="s">
        <v>342</v>
      </c>
      <c r="C4423" t="s">
        <v>163</v>
      </c>
      <c r="D4423" t="str">
        <f>Table19[[#This Row],[Asset Class]] &amp; " - " &amp; Table19[[#This Row],[Class Description]]</f>
        <v>SIGLGHT - Signal Light</v>
      </c>
      <c r="E4423" t="s">
        <v>9738</v>
      </c>
      <c r="F4423" t="s">
        <v>9739</v>
      </c>
      <c r="G4423" t="str">
        <f>Table19[[#This Row],[Closing Code]] &amp; " - " &amp; Table19[[#This Row],[Closing Code Description]]</f>
        <v>DONOTHIN - Do Nothing</v>
      </c>
      <c r="H4423" t="s">
        <v>8896</v>
      </c>
      <c r="I4423" t="s">
        <v>53</v>
      </c>
    </row>
    <row r="4424" spans="2:9" x14ac:dyDescent="0.35">
      <c r="B4424" t="s">
        <v>342</v>
      </c>
      <c r="C4424" t="s">
        <v>163</v>
      </c>
      <c r="D4424" t="str">
        <f>Table19[[#This Row],[Asset Class]] &amp; " - " &amp; Table19[[#This Row],[Class Description]]</f>
        <v>SIGLGHT - Signal Light</v>
      </c>
      <c r="E4424" t="s">
        <v>9740</v>
      </c>
      <c r="F4424" t="s">
        <v>9741</v>
      </c>
      <c r="G4424" t="str">
        <f>Table19[[#This Row],[Closing Code]] &amp; " - " &amp; Table19[[#This Row],[Closing Code Description]]</f>
        <v>LUBRCTE - Lubricate</v>
      </c>
      <c r="H4424" t="s">
        <v>8896</v>
      </c>
      <c r="I4424" t="s">
        <v>53</v>
      </c>
    </row>
    <row r="4425" spans="2:9" x14ac:dyDescent="0.35">
      <c r="B4425" t="s">
        <v>342</v>
      </c>
      <c r="C4425" t="s">
        <v>163</v>
      </c>
      <c r="D4425" t="str">
        <f>Table19[[#This Row],[Asset Class]] &amp; " - " &amp; Table19[[#This Row],[Class Description]]</f>
        <v>SIGLGHT - Signal Light</v>
      </c>
      <c r="E4425" t="s">
        <v>9720</v>
      </c>
      <c r="F4425" t="s">
        <v>9721</v>
      </c>
      <c r="G4425" t="str">
        <f>Table19[[#This Row],[Closing Code]] &amp; " - " &amp; Table19[[#This Row],[Closing Code Description]]</f>
        <v>OTHER - Other (specify)</v>
      </c>
      <c r="H4425" t="s">
        <v>8896</v>
      </c>
      <c r="I4425" t="s">
        <v>53</v>
      </c>
    </row>
    <row r="4426" spans="2:9" x14ac:dyDescent="0.35">
      <c r="B4426" t="s">
        <v>342</v>
      </c>
      <c r="C4426" t="s">
        <v>163</v>
      </c>
      <c r="D4426" t="str">
        <f>Table19[[#This Row],[Asset Class]] &amp; " - " &amp; Table19[[#This Row],[Class Description]]</f>
        <v>SIGLGHT - Signal Light</v>
      </c>
      <c r="E4426" t="s">
        <v>9742</v>
      </c>
      <c r="F4426" t="s">
        <v>9743</v>
      </c>
      <c r="G4426" t="str">
        <f>Table19[[#This Row],[Closing Code]] &amp; " - " &amp; Table19[[#This Row],[Closing Code Description]]</f>
        <v>RECALBRT - Recalibrate</v>
      </c>
      <c r="H4426" t="s">
        <v>8896</v>
      </c>
      <c r="I4426" t="s">
        <v>53</v>
      </c>
    </row>
    <row r="4427" spans="2:9" x14ac:dyDescent="0.35">
      <c r="B4427" t="s">
        <v>342</v>
      </c>
      <c r="C4427" t="s">
        <v>163</v>
      </c>
      <c r="D4427" t="str">
        <f>Table19[[#This Row],[Asset Class]] &amp; " - " &amp; Table19[[#This Row],[Class Description]]</f>
        <v>SIGLGHT - Signal Light</v>
      </c>
      <c r="E4427" t="s">
        <v>9744</v>
      </c>
      <c r="F4427" t="s">
        <v>9745</v>
      </c>
      <c r="G4427" t="str">
        <f>Table19[[#This Row],[Closing Code]] &amp; " - " &amp; Table19[[#This Row],[Closing Code Description]]</f>
        <v>REMVOBT - Remove Obstruction</v>
      </c>
      <c r="H4427" t="s">
        <v>8896</v>
      </c>
      <c r="I4427" t="s">
        <v>53</v>
      </c>
    </row>
    <row r="4428" spans="2:9" x14ac:dyDescent="0.35">
      <c r="B4428" t="s">
        <v>342</v>
      </c>
      <c r="C4428" t="s">
        <v>163</v>
      </c>
      <c r="D4428" t="str">
        <f>Table19[[#This Row],[Asset Class]] &amp; " - " &amp; Table19[[#This Row],[Class Description]]</f>
        <v>SIGLGHT - Signal Light</v>
      </c>
      <c r="E4428" t="s">
        <v>9746</v>
      </c>
      <c r="F4428" t="s">
        <v>9747</v>
      </c>
      <c r="G4428" t="str">
        <f>Table19[[#This Row],[Closing Code]] &amp; " - " &amp; Table19[[#This Row],[Closing Code Description]]</f>
        <v>REPCMPT - Repair Component</v>
      </c>
      <c r="H4428" t="s">
        <v>8896</v>
      </c>
      <c r="I4428" t="s">
        <v>53</v>
      </c>
    </row>
    <row r="4429" spans="2:9" x14ac:dyDescent="0.35">
      <c r="B4429" t="s">
        <v>342</v>
      </c>
      <c r="C4429" t="s">
        <v>163</v>
      </c>
      <c r="D4429" t="str">
        <f>Table19[[#This Row],[Asset Class]] &amp; " - " &amp; Table19[[#This Row],[Class Description]]</f>
        <v>SIGLGHT - Signal Light</v>
      </c>
      <c r="E4429" t="s">
        <v>9748</v>
      </c>
      <c r="F4429" t="s">
        <v>9749</v>
      </c>
      <c r="G4429" t="str">
        <f>Table19[[#This Row],[Closing Code]] &amp; " - " &amp; Table19[[#This Row],[Closing Code Description]]</f>
        <v>REPLASS - Replace Asset</v>
      </c>
      <c r="H4429" t="s">
        <v>8896</v>
      </c>
      <c r="I4429" t="s">
        <v>53</v>
      </c>
    </row>
    <row r="4430" spans="2:9" x14ac:dyDescent="0.35">
      <c r="B4430" t="s">
        <v>342</v>
      </c>
      <c r="C4430" t="s">
        <v>163</v>
      </c>
      <c r="D4430" t="str">
        <f>Table19[[#This Row],[Asset Class]] &amp; " - " &amp; Table19[[#This Row],[Class Description]]</f>
        <v>SIGLGHT - Signal Light</v>
      </c>
      <c r="E4430" t="s">
        <v>9750</v>
      </c>
      <c r="F4430" t="s">
        <v>9751</v>
      </c>
      <c r="G4430" t="str">
        <f>Table19[[#This Row],[Closing Code]] &amp; " - " &amp; Table19[[#This Row],[Closing Code Description]]</f>
        <v>REPLCMPT - Replace Component</v>
      </c>
      <c r="H4430" t="s">
        <v>8896</v>
      </c>
      <c r="I4430" t="s">
        <v>53</v>
      </c>
    </row>
    <row r="4431" spans="2:9" x14ac:dyDescent="0.35">
      <c r="B4431" t="s">
        <v>342</v>
      </c>
      <c r="C4431" t="s">
        <v>163</v>
      </c>
      <c r="D4431" t="str">
        <f>Table19[[#This Row],[Asset Class]] &amp; " - " &amp; Table19[[#This Row],[Class Description]]</f>
        <v>SIGLGHT - Signal Light</v>
      </c>
      <c r="E4431" t="s">
        <v>9752</v>
      </c>
      <c r="F4431" t="s">
        <v>9753</v>
      </c>
      <c r="G4431" t="str">
        <f>Table19[[#This Row],[Closing Code]] &amp; " - " &amp; Table19[[#This Row],[Closing Code Description]]</f>
        <v>REPRASS - Repair Asset</v>
      </c>
      <c r="H4431" t="s">
        <v>8896</v>
      </c>
      <c r="I4431" t="s">
        <v>53</v>
      </c>
    </row>
    <row r="4432" spans="2:9" x14ac:dyDescent="0.35">
      <c r="B4432" t="s">
        <v>342</v>
      </c>
      <c r="C4432" t="s">
        <v>163</v>
      </c>
      <c r="D4432" t="str">
        <f>Table19[[#This Row],[Asset Class]] &amp; " - " &amp; Table19[[#This Row],[Class Description]]</f>
        <v>SIGLGHT - Signal Light</v>
      </c>
      <c r="E4432" t="s">
        <v>9754</v>
      </c>
      <c r="F4432" t="s">
        <v>9755</v>
      </c>
      <c r="G4432" t="str">
        <f>Table19[[#This Row],[Closing Code]] &amp; " - " &amp; Table19[[#This Row],[Closing Code Description]]</f>
        <v>UPGRADES - Upgrade</v>
      </c>
      <c r="H4432" t="s">
        <v>8896</v>
      </c>
      <c r="I4432" t="s">
        <v>53</v>
      </c>
    </row>
    <row r="4433" spans="2:9" x14ac:dyDescent="0.35">
      <c r="B4433" t="s">
        <v>312</v>
      </c>
      <c r="C4433" t="s">
        <v>11028</v>
      </c>
      <c r="D4433" t="str">
        <f>Table19[[#This Row],[Asset Class]] &amp; " - " &amp; Table19[[#This Row],[Class Description]]</f>
        <v>SKYLGHT - Skylights</v>
      </c>
      <c r="E4433" t="s">
        <v>9672</v>
      </c>
      <c r="F4433" t="s">
        <v>9673</v>
      </c>
      <c r="G4433" t="str">
        <f>Table19[[#This Row],[Closing Code]] &amp; " - " &amp; Table19[[#This Row],[Closing Code Description]]</f>
        <v>ABNTEMP - Abnormal Temperature</v>
      </c>
      <c r="H4433" t="s">
        <v>8863</v>
      </c>
      <c r="I4433" t="s">
        <v>53</v>
      </c>
    </row>
    <row r="4434" spans="2:9" x14ac:dyDescent="0.35">
      <c r="B4434" t="s">
        <v>312</v>
      </c>
      <c r="C4434" t="s">
        <v>11028</v>
      </c>
      <c r="D4434" t="str">
        <f>Table19[[#This Row],[Asset Class]] &amp; " - " &amp; Table19[[#This Row],[Class Description]]</f>
        <v>SKYLGHT - Skylights</v>
      </c>
      <c r="E4434" t="s">
        <v>9674</v>
      </c>
      <c r="F4434" t="s">
        <v>9675</v>
      </c>
      <c r="G4434" t="str">
        <f>Table19[[#This Row],[Closing Code]] &amp; " - " &amp; Table19[[#This Row],[Closing Code Description]]</f>
        <v>CORROS - Corrosion</v>
      </c>
      <c r="H4434" t="s">
        <v>8863</v>
      </c>
      <c r="I4434" t="s">
        <v>53</v>
      </c>
    </row>
    <row r="4435" spans="2:9" x14ac:dyDescent="0.35">
      <c r="B4435" t="s">
        <v>312</v>
      </c>
      <c r="C4435" t="s">
        <v>11028</v>
      </c>
      <c r="D4435" t="str">
        <f>Table19[[#This Row],[Asset Class]] &amp; " - " &amp; Table19[[#This Row],[Class Description]]</f>
        <v>SKYLGHT - Skylights</v>
      </c>
      <c r="E4435" t="s">
        <v>9676</v>
      </c>
      <c r="F4435" t="s">
        <v>9677</v>
      </c>
      <c r="G4435" t="str">
        <f>Table19[[#This Row],[Closing Code]] &amp; " - " &amp; Table19[[#This Row],[Closing Code Description]]</f>
        <v>ELECTRIP - Electrical Trip Out</v>
      </c>
      <c r="H4435" t="s">
        <v>8863</v>
      </c>
      <c r="I4435" t="s">
        <v>53</v>
      </c>
    </row>
    <row r="4436" spans="2:9" x14ac:dyDescent="0.35">
      <c r="B4436" t="s">
        <v>312</v>
      </c>
      <c r="C4436" t="s">
        <v>11028</v>
      </c>
      <c r="D4436" t="str">
        <f>Table19[[#This Row],[Asset Class]] &amp; " - " &amp; Table19[[#This Row],[Class Description]]</f>
        <v>SKYLGHT - Skylights</v>
      </c>
      <c r="E4436" t="s">
        <v>9678</v>
      </c>
      <c r="F4436" t="s">
        <v>9679</v>
      </c>
      <c r="G4436" t="str">
        <f>Table19[[#This Row],[Closing Code]] &amp; " - " &amp; Table19[[#This Row],[Closing Code Description]]</f>
        <v>EXNOISE - Excessive Noise</v>
      </c>
      <c r="H4436" t="s">
        <v>8863</v>
      </c>
      <c r="I4436" t="s">
        <v>53</v>
      </c>
    </row>
    <row r="4437" spans="2:9" x14ac:dyDescent="0.35">
      <c r="B4437" t="s">
        <v>312</v>
      </c>
      <c r="C4437" t="s">
        <v>11028</v>
      </c>
      <c r="D4437" t="str">
        <f>Table19[[#This Row],[Asset Class]] &amp; " - " &amp; Table19[[#This Row],[Class Description]]</f>
        <v>SKYLGHT - Skylights</v>
      </c>
      <c r="E4437" t="s">
        <v>9680</v>
      </c>
      <c r="F4437" t="s">
        <v>9681</v>
      </c>
      <c r="G4437" t="str">
        <f>Table19[[#This Row],[Closing Code]] &amp; " - " &amp; Table19[[#This Row],[Closing Code Description]]</f>
        <v>EXVIBRTN - Excessive Vibration</v>
      </c>
      <c r="H4437" t="s">
        <v>8863</v>
      </c>
      <c r="I4437" t="s">
        <v>53</v>
      </c>
    </row>
    <row r="4438" spans="2:9" x14ac:dyDescent="0.35">
      <c r="B4438" t="s">
        <v>312</v>
      </c>
      <c r="C4438" t="s">
        <v>11028</v>
      </c>
      <c r="D4438" t="str">
        <f>Table19[[#This Row],[Asset Class]] &amp; " - " &amp; Table19[[#This Row],[Class Description]]</f>
        <v>SKYLGHT - Skylights</v>
      </c>
      <c r="E4438" t="s">
        <v>9682</v>
      </c>
      <c r="F4438" t="s">
        <v>9683</v>
      </c>
      <c r="G4438" t="str">
        <f>Table19[[#This Row],[Closing Code]] &amp; " - " &amp; Table19[[#This Row],[Closing Code Description]]</f>
        <v>JAMMEDEQ - Jammed Equipment</v>
      </c>
      <c r="H4438" t="s">
        <v>8863</v>
      </c>
      <c r="I4438" t="s">
        <v>53</v>
      </c>
    </row>
    <row r="4439" spans="2:9" x14ac:dyDescent="0.35">
      <c r="B4439" t="s">
        <v>312</v>
      </c>
      <c r="C4439" t="s">
        <v>11028</v>
      </c>
      <c r="D4439" t="str">
        <f>Table19[[#This Row],[Asset Class]] &amp; " - " &amp; Table19[[#This Row],[Class Description]]</f>
        <v>SKYLGHT - Skylights</v>
      </c>
      <c r="E4439" t="s">
        <v>9684</v>
      </c>
      <c r="F4439" t="s">
        <v>9685</v>
      </c>
      <c r="G4439" t="str">
        <f>Table19[[#This Row],[Closing Code]] &amp; " - " &amp; Table19[[#This Row],[Closing Code Description]]</f>
        <v>LEAKING - Leaking</v>
      </c>
      <c r="H4439" t="s">
        <v>8863</v>
      </c>
      <c r="I4439" t="s">
        <v>53</v>
      </c>
    </row>
    <row r="4440" spans="2:9" x14ac:dyDescent="0.35">
      <c r="B4440" t="s">
        <v>312</v>
      </c>
      <c r="C4440" t="s">
        <v>11028</v>
      </c>
      <c r="D4440" t="str">
        <f>Table19[[#This Row],[Asset Class]] &amp; " - " &amp; Table19[[#This Row],[Class Description]]</f>
        <v>SKYLGHT - Skylights</v>
      </c>
      <c r="E4440" t="s">
        <v>9686</v>
      </c>
      <c r="F4440" t="s">
        <v>9687</v>
      </c>
      <c r="G4440" t="str">
        <f>Table19[[#This Row],[Closing Code]] &amp; " - " &amp; Table19[[#This Row],[Closing Code Description]]</f>
        <v>LOWPERF - Low Performance</v>
      </c>
      <c r="H4440" t="s">
        <v>8863</v>
      </c>
      <c r="I4440" t="s">
        <v>53</v>
      </c>
    </row>
    <row r="4441" spans="2:9" x14ac:dyDescent="0.35">
      <c r="B4441" t="s">
        <v>312</v>
      </c>
      <c r="C4441" t="s">
        <v>11028</v>
      </c>
      <c r="D4441" t="str">
        <f>Table19[[#This Row],[Asset Class]] &amp; " - " &amp; Table19[[#This Row],[Class Description]]</f>
        <v>SKYLGHT - Skylights</v>
      </c>
      <c r="E4441" t="s">
        <v>9688</v>
      </c>
      <c r="F4441" t="s">
        <v>9689</v>
      </c>
      <c r="G4441" t="str">
        <f>Table19[[#This Row],[Closing Code]] &amp; " - " &amp; Table19[[#This Row],[Closing Code Description]]</f>
        <v>NONOPER - Non-Operational</v>
      </c>
      <c r="H4441" t="s">
        <v>8863</v>
      </c>
      <c r="I4441" t="s">
        <v>53</v>
      </c>
    </row>
    <row r="4442" spans="2:9" x14ac:dyDescent="0.35">
      <c r="B4442" t="s">
        <v>312</v>
      </c>
      <c r="C4442" t="s">
        <v>11028</v>
      </c>
      <c r="D4442" t="str">
        <f>Table19[[#This Row],[Asset Class]] &amp; " - " &amp; Table19[[#This Row],[Class Description]]</f>
        <v>SKYLGHT - Skylights</v>
      </c>
      <c r="E4442" t="s">
        <v>9690</v>
      </c>
      <c r="F4442" t="s">
        <v>9691</v>
      </c>
      <c r="G4442" t="str">
        <f>Table19[[#This Row],[Closing Code]] &amp; " - " &amp; Table19[[#This Row],[Closing Code Description]]</f>
        <v>PHYDMGE - Physical Damage</v>
      </c>
      <c r="H4442" t="s">
        <v>8863</v>
      </c>
      <c r="I4442" t="s">
        <v>53</v>
      </c>
    </row>
    <row r="4443" spans="2:9" x14ac:dyDescent="0.35">
      <c r="B4443" t="s">
        <v>312</v>
      </c>
      <c r="C4443" t="s">
        <v>11028</v>
      </c>
      <c r="D4443" t="str">
        <f>Table19[[#This Row],[Asset Class]] &amp; " - " &amp; Table19[[#This Row],[Class Description]]</f>
        <v>SKYLGHT - Skylights</v>
      </c>
      <c r="E4443" t="s">
        <v>9692</v>
      </c>
      <c r="F4443" t="s">
        <v>9693</v>
      </c>
      <c r="G4443" t="str">
        <f>Table19[[#This Row],[Closing Code]] &amp; " - " &amp; Table19[[#This Row],[Closing Code Description]]</f>
        <v>UNSMELL - Unusual Smell</v>
      </c>
      <c r="H4443" t="s">
        <v>8863</v>
      </c>
      <c r="I4443" t="s">
        <v>53</v>
      </c>
    </row>
    <row r="4444" spans="2:9" x14ac:dyDescent="0.35">
      <c r="B4444" t="s">
        <v>312</v>
      </c>
      <c r="C4444" t="s">
        <v>11028</v>
      </c>
      <c r="D4444" t="str">
        <f>Table19[[#This Row],[Asset Class]] &amp; " - " &amp; Table19[[#This Row],[Class Description]]</f>
        <v>SKYLGHT - Skylights</v>
      </c>
      <c r="E4444" t="s">
        <v>9694</v>
      </c>
      <c r="F4444" t="s">
        <v>9695</v>
      </c>
      <c r="G4444" t="str">
        <f>Table19[[#This Row],[Closing Code]] &amp; " - " &amp; Table19[[#This Row],[Closing Code Description]]</f>
        <v>UNSMOKE - Unusual Smoke</v>
      </c>
      <c r="H4444" t="s">
        <v>8863</v>
      </c>
      <c r="I4444" t="s">
        <v>53</v>
      </c>
    </row>
    <row r="4445" spans="2:9" x14ac:dyDescent="0.35">
      <c r="B4445" t="s">
        <v>312</v>
      </c>
      <c r="C4445" t="s">
        <v>11028</v>
      </c>
      <c r="D4445" t="str">
        <f>Table19[[#This Row],[Asset Class]] &amp; " - " &amp; Table19[[#This Row],[Class Description]]</f>
        <v>SKYLGHT - Skylights</v>
      </c>
      <c r="E4445" t="s">
        <v>11029</v>
      </c>
      <c r="F4445" t="s">
        <v>11030</v>
      </c>
      <c r="G4445" t="str">
        <f>Table19[[#This Row],[Closing Code]] &amp; " - " &amp; Table19[[#This Row],[Closing Code Description]]</f>
        <v>SKYFIZZ - Fizzure/Natural Deterioration in skylights</v>
      </c>
      <c r="H4445" t="s">
        <v>8876</v>
      </c>
      <c r="I4445" t="s">
        <v>53</v>
      </c>
    </row>
    <row r="4446" spans="2:9" x14ac:dyDescent="0.35">
      <c r="B4446" t="s">
        <v>312</v>
      </c>
      <c r="C4446" t="s">
        <v>11028</v>
      </c>
      <c r="D4446" t="str">
        <f>Table19[[#This Row],[Asset Class]] &amp; " - " &amp; Table19[[#This Row],[Class Description]]</f>
        <v>SKYLGHT - Skylights</v>
      </c>
      <c r="E4446" t="s">
        <v>9698</v>
      </c>
      <c r="F4446" t="s">
        <v>9699</v>
      </c>
      <c r="G4446" t="str">
        <f>Table19[[#This Row],[Closing Code]] &amp; " - " &amp; Table19[[#This Row],[Closing Code Description]]</f>
        <v>ACCIDENT - Accident</v>
      </c>
      <c r="H4446" t="s">
        <v>8878</v>
      </c>
      <c r="I4446" t="s">
        <v>53</v>
      </c>
    </row>
    <row r="4447" spans="2:9" x14ac:dyDescent="0.35">
      <c r="B4447" t="s">
        <v>312</v>
      </c>
      <c r="C4447" t="s">
        <v>11028</v>
      </c>
      <c r="D4447" t="str">
        <f>Table19[[#This Row],[Asset Class]] &amp; " - " &amp; Table19[[#This Row],[Class Description]]</f>
        <v>SKYLGHT - Skylights</v>
      </c>
      <c r="E4447" t="s">
        <v>9700</v>
      </c>
      <c r="F4447" t="s">
        <v>9701</v>
      </c>
      <c r="G4447" t="str">
        <f>Table19[[#This Row],[Closing Code]] &amp; " - " &amp; Table19[[#This Row],[Closing Code Description]]</f>
        <v>ACCWEAR - Accelerated Wear</v>
      </c>
      <c r="H4447" t="s">
        <v>8878</v>
      </c>
      <c r="I4447" t="s">
        <v>53</v>
      </c>
    </row>
    <row r="4448" spans="2:9" x14ac:dyDescent="0.35">
      <c r="B4448" t="s">
        <v>312</v>
      </c>
      <c r="C4448" t="s">
        <v>11028</v>
      </c>
      <c r="D4448" t="str">
        <f>Table19[[#This Row],[Asset Class]] &amp; " - " &amp; Table19[[#This Row],[Class Description]]</f>
        <v>SKYLGHT - Skylights</v>
      </c>
      <c r="E4448" t="s">
        <v>9702</v>
      </c>
      <c r="F4448" t="s">
        <v>9703</v>
      </c>
      <c r="G4448" t="str">
        <f>Table19[[#This Row],[Closing Code]] &amp; " - " &amp; Table19[[#This Row],[Closing Code Description]]</f>
        <v>ACTGOD - Weather condition/Forces of nature or Act of God</v>
      </c>
      <c r="H4448" t="s">
        <v>8878</v>
      </c>
      <c r="I4448" t="s">
        <v>53</v>
      </c>
    </row>
    <row r="4449" spans="2:9" x14ac:dyDescent="0.35">
      <c r="B4449" t="s">
        <v>312</v>
      </c>
      <c r="C4449" t="s">
        <v>11028</v>
      </c>
      <c r="D4449" t="str">
        <f>Table19[[#This Row],[Asset Class]] &amp; " - " &amp; Table19[[#This Row],[Class Description]]</f>
        <v>SKYLGHT - Skylights</v>
      </c>
      <c r="E4449" t="s">
        <v>9704</v>
      </c>
      <c r="F4449" t="s">
        <v>9705</v>
      </c>
      <c r="G4449" t="str">
        <f>Table19[[#This Row],[Closing Code]] &amp; " - " &amp; Table19[[#This Row],[Closing Code Description]]</f>
        <v>CONTAM - Contamination</v>
      </c>
      <c r="H4449" t="s">
        <v>8878</v>
      </c>
      <c r="I4449" t="s">
        <v>53</v>
      </c>
    </row>
    <row r="4450" spans="2:9" x14ac:dyDescent="0.35">
      <c r="B4450" t="s">
        <v>312</v>
      </c>
      <c r="C4450" t="s">
        <v>11028</v>
      </c>
      <c r="D4450" t="str">
        <f>Table19[[#This Row],[Asset Class]] &amp; " - " &amp; Table19[[#This Row],[Class Description]]</f>
        <v>SKYLGHT - Skylights</v>
      </c>
      <c r="E4450" t="s">
        <v>9706</v>
      </c>
      <c r="F4450" t="s">
        <v>9707</v>
      </c>
      <c r="G4450" t="str">
        <f>Table19[[#This Row],[Closing Code]] &amp; " - " &amp; Table19[[#This Row],[Closing Code Description]]</f>
        <v>DEFASSET - Defective Asset</v>
      </c>
      <c r="H4450" t="s">
        <v>8878</v>
      </c>
      <c r="I4450" t="s">
        <v>53</v>
      </c>
    </row>
    <row r="4451" spans="2:9" x14ac:dyDescent="0.35">
      <c r="B4451" t="s">
        <v>312</v>
      </c>
      <c r="C4451" t="s">
        <v>11028</v>
      </c>
      <c r="D4451" t="str">
        <f>Table19[[#This Row],[Asset Class]] &amp; " - " &amp; Table19[[#This Row],[Class Description]]</f>
        <v>SKYLGHT - Skylights</v>
      </c>
      <c r="E4451" t="s">
        <v>9708</v>
      </c>
      <c r="F4451" t="s">
        <v>9709</v>
      </c>
      <c r="G4451" t="str">
        <f>Table19[[#This Row],[Closing Code]] &amp; " - " &amp; Table19[[#This Row],[Closing Code Description]]</f>
        <v>EXLOAD - Excessive Load</v>
      </c>
      <c r="H4451" t="s">
        <v>8878</v>
      </c>
      <c r="I4451" t="s">
        <v>53</v>
      </c>
    </row>
    <row r="4452" spans="2:9" x14ac:dyDescent="0.35">
      <c r="B4452" t="s">
        <v>312</v>
      </c>
      <c r="C4452" t="s">
        <v>11028</v>
      </c>
      <c r="D4452" t="str">
        <f>Table19[[#This Row],[Asset Class]] &amp; " - " &amp; Table19[[#This Row],[Class Description]]</f>
        <v>SKYLGHT - Skylights</v>
      </c>
      <c r="E4452" t="s">
        <v>9710</v>
      </c>
      <c r="F4452" t="s">
        <v>9711</v>
      </c>
      <c r="G4452" t="str">
        <f>Table19[[#This Row],[Closing Code]] &amp; " - " &amp; Table19[[#This Row],[Closing Code Description]]</f>
        <v>IMPRMNT - Improper Maintenance</v>
      </c>
      <c r="H4452" t="s">
        <v>8878</v>
      </c>
      <c r="I4452" t="s">
        <v>53</v>
      </c>
    </row>
    <row r="4453" spans="2:9" x14ac:dyDescent="0.35">
      <c r="B4453" t="s">
        <v>312</v>
      </c>
      <c r="C4453" t="s">
        <v>11028</v>
      </c>
      <c r="D4453" t="str">
        <f>Table19[[#This Row],[Asset Class]] &amp; " - " &amp; Table19[[#This Row],[Class Description]]</f>
        <v>SKYLGHT - Skylights</v>
      </c>
      <c r="E4453" t="s">
        <v>9712</v>
      </c>
      <c r="F4453" t="s">
        <v>9713</v>
      </c>
      <c r="G4453" t="str">
        <f>Table19[[#This Row],[Closing Code]] &amp; " - " &amp; Table19[[#This Row],[Closing Code Description]]</f>
        <v>INSLUBR - Insufficient Lubrication</v>
      </c>
      <c r="H4453" t="s">
        <v>8878</v>
      </c>
      <c r="I4453" t="s">
        <v>53</v>
      </c>
    </row>
    <row r="4454" spans="2:9" x14ac:dyDescent="0.35">
      <c r="B4454" t="s">
        <v>312</v>
      </c>
      <c r="C4454" t="s">
        <v>11028</v>
      </c>
      <c r="D4454" t="str">
        <f>Table19[[#This Row],[Asset Class]] &amp; " - " &amp; Table19[[#This Row],[Class Description]]</f>
        <v>SKYLGHT - Skylights</v>
      </c>
      <c r="E4454" t="s">
        <v>9714</v>
      </c>
      <c r="F4454" t="s">
        <v>9715</v>
      </c>
      <c r="G4454" t="str">
        <f>Table19[[#This Row],[Closing Code]] &amp; " - " &amp; Table19[[#This Row],[Closing Code Description]]</f>
        <v>LACKTRN - Lack of/ Inadequate Training</v>
      </c>
      <c r="H4454" t="s">
        <v>8878</v>
      </c>
      <c r="I4454" t="s">
        <v>53</v>
      </c>
    </row>
    <row r="4455" spans="2:9" x14ac:dyDescent="0.35">
      <c r="B4455" t="s">
        <v>312</v>
      </c>
      <c r="C4455" t="s">
        <v>11028</v>
      </c>
      <c r="D4455" t="str">
        <f>Table19[[#This Row],[Asset Class]] &amp; " - " &amp; Table19[[#This Row],[Class Description]]</f>
        <v>SKYLGHT - Skylights</v>
      </c>
      <c r="E4455" t="s">
        <v>9716</v>
      </c>
      <c r="F4455" t="s">
        <v>9717</v>
      </c>
      <c r="G4455" t="str">
        <f>Table19[[#This Row],[Closing Code]] &amp; " - " &amp; Table19[[#This Row],[Closing Code Description]]</f>
        <v>MISSCMP - Loose/ Missing Component</v>
      </c>
      <c r="H4455" t="s">
        <v>8878</v>
      </c>
      <c r="I4455" t="s">
        <v>53</v>
      </c>
    </row>
    <row r="4456" spans="2:9" x14ac:dyDescent="0.35">
      <c r="B4456" t="s">
        <v>312</v>
      </c>
      <c r="C4456" t="s">
        <v>11028</v>
      </c>
      <c r="D4456" t="str">
        <f>Table19[[#This Row],[Asset Class]] &amp; " - " &amp; Table19[[#This Row],[Class Description]]</f>
        <v>SKYLGHT - Skylights</v>
      </c>
      <c r="E4456" t="s">
        <v>9718</v>
      </c>
      <c r="F4456" t="s">
        <v>9719</v>
      </c>
      <c r="G4456" t="str">
        <f>Table19[[#This Row],[Closing Code]] &amp; " - " &amp; Table19[[#This Row],[Closing Code Description]]</f>
        <v>NRMWEAR - Normal Wear</v>
      </c>
      <c r="H4456" t="s">
        <v>8878</v>
      </c>
      <c r="I4456" t="s">
        <v>53</v>
      </c>
    </row>
    <row r="4457" spans="2:9" x14ac:dyDescent="0.35">
      <c r="B4457" t="s">
        <v>312</v>
      </c>
      <c r="C4457" t="s">
        <v>11028</v>
      </c>
      <c r="D4457" t="str">
        <f>Table19[[#This Row],[Asset Class]] &amp; " - " &amp; Table19[[#This Row],[Class Description]]</f>
        <v>SKYLGHT - Skylights</v>
      </c>
      <c r="E4457" t="s">
        <v>9720</v>
      </c>
      <c r="F4457" t="s">
        <v>9721</v>
      </c>
      <c r="G4457" t="str">
        <f>Table19[[#This Row],[Closing Code]] &amp; " - " &amp; Table19[[#This Row],[Closing Code Description]]</f>
        <v>OTHER - Other (specify)</v>
      </c>
      <c r="H4457" t="s">
        <v>8878</v>
      </c>
      <c r="I4457" t="s">
        <v>53</v>
      </c>
    </row>
    <row r="4458" spans="2:9" x14ac:dyDescent="0.35">
      <c r="B4458" t="s">
        <v>312</v>
      </c>
      <c r="C4458" t="s">
        <v>11028</v>
      </c>
      <c r="D4458" t="str">
        <f>Table19[[#This Row],[Asset Class]] &amp; " - " &amp; Table19[[#This Row],[Class Description]]</f>
        <v>SKYLGHT - Skylights</v>
      </c>
      <c r="E4458" t="s">
        <v>9722</v>
      </c>
      <c r="F4458" t="s">
        <v>9723</v>
      </c>
      <c r="G4458" t="str">
        <f>Table19[[#This Row],[Closing Code]] &amp; " - " &amp; Table19[[#This Row],[Closing Code Description]]</f>
        <v>PRINSTAL - Poor Installation</v>
      </c>
      <c r="H4458" t="s">
        <v>8878</v>
      </c>
      <c r="I4458" t="s">
        <v>53</v>
      </c>
    </row>
    <row r="4459" spans="2:9" x14ac:dyDescent="0.35">
      <c r="B4459" t="s">
        <v>312</v>
      </c>
      <c r="C4459" t="s">
        <v>11028</v>
      </c>
      <c r="D4459" t="str">
        <f>Table19[[#This Row],[Asset Class]] &amp; " - " &amp; Table19[[#This Row],[Class Description]]</f>
        <v>SKYLGHT - Skylights</v>
      </c>
      <c r="E4459" t="s">
        <v>9724</v>
      </c>
      <c r="F4459" t="s">
        <v>9725</v>
      </c>
      <c r="G4459" t="str">
        <f>Table19[[#This Row],[Closing Code]] &amp; " - " &amp; Table19[[#This Row],[Closing Code Description]]</f>
        <v>PROCISSU - Procedure Issue</v>
      </c>
      <c r="H4459" t="s">
        <v>8878</v>
      </c>
      <c r="I4459" t="s">
        <v>53</v>
      </c>
    </row>
    <row r="4460" spans="2:9" x14ac:dyDescent="0.35">
      <c r="B4460" t="s">
        <v>312</v>
      </c>
      <c r="C4460" t="s">
        <v>11028</v>
      </c>
      <c r="D4460" t="str">
        <f>Table19[[#This Row],[Asset Class]] &amp; " - " &amp; Table19[[#This Row],[Class Description]]</f>
        <v>SKYLGHT - Skylights</v>
      </c>
      <c r="E4460" t="s">
        <v>9726</v>
      </c>
      <c r="F4460" t="s">
        <v>9727</v>
      </c>
      <c r="G4460" t="str">
        <f>Table19[[#This Row],[Closing Code]] &amp; " - " &amp; Table19[[#This Row],[Closing Code Description]]</f>
        <v>UTLFAIL - Utility Failure</v>
      </c>
      <c r="H4460" t="s">
        <v>8878</v>
      </c>
      <c r="I4460" t="s">
        <v>53</v>
      </c>
    </row>
    <row r="4461" spans="2:9" x14ac:dyDescent="0.35">
      <c r="B4461" t="s">
        <v>312</v>
      </c>
      <c r="C4461" t="s">
        <v>11028</v>
      </c>
      <c r="D4461" t="str">
        <f>Table19[[#This Row],[Asset Class]] &amp; " - " &amp; Table19[[#This Row],[Class Description]]</f>
        <v>SKYLGHT - Skylights</v>
      </c>
      <c r="E4461" t="s">
        <v>9728</v>
      </c>
      <c r="F4461" t="s">
        <v>9729</v>
      </c>
      <c r="G4461" t="str">
        <f>Table19[[#This Row],[Closing Code]] &amp; " - " &amp; Table19[[#This Row],[Closing Code Description]]</f>
        <v>VNDLSM - Vandalism</v>
      </c>
      <c r="H4461" t="s">
        <v>8878</v>
      </c>
      <c r="I4461" t="s">
        <v>53</v>
      </c>
    </row>
    <row r="4462" spans="2:9" x14ac:dyDescent="0.35">
      <c r="B4462" t="s">
        <v>312</v>
      </c>
      <c r="C4462" t="s">
        <v>11028</v>
      </c>
      <c r="D4462" t="str">
        <f>Table19[[#This Row],[Asset Class]] &amp; " - " &amp; Table19[[#This Row],[Class Description]]</f>
        <v>SKYLGHT - Skylights</v>
      </c>
      <c r="E4462" t="s">
        <v>9730</v>
      </c>
      <c r="F4462" t="s">
        <v>9731</v>
      </c>
      <c r="G4462" t="str">
        <f>Table19[[#This Row],[Closing Code]] &amp; " - " &amp; Table19[[#This Row],[Closing Code Description]]</f>
        <v>WORNCMPT - Defective/ Worn Component</v>
      </c>
      <c r="H4462" t="s">
        <v>8878</v>
      </c>
      <c r="I4462" t="s">
        <v>53</v>
      </c>
    </row>
    <row r="4463" spans="2:9" x14ac:dyDescent="0.35">
      <c r="B4463" t="s">
        <v>312</v>
      </c>
      <c r="C4463" t="s">
        <v>11028</v>
      </c>
      <c r="D4463" t="str">
        <f>Table19[[#This Row],[Asset Class]] &amp; " - " &amp; Table19[[#This Row],[Class Description]]</f>
        <v>SKYLGHT - Skylights</v>
      </c>
      <c r="E4463" t="s">
        <v>9732</v>
      </c>
      <c r="F4463" t="s">
        <v>9733</v>
      </c>
      <c r="G4463" t="str">
        <f>Table19[[#This Row],[Closing Code]] &amp; " - " &amp; Table19[[#This Row],[Closing Code Description]]</f>
        <v>ADJUSTD - Adjusted</v>
      </c>
      <c r="H4463" t="s">
        <v>8896</v>
      </c>
      <c r="I4463" t="s">
        <v>53</v>
      </c>
    </row>
    <row r="4464" spans="2:9" x14ac:dyDescent="0.35">
      <c r="B4464" t="s">
        <v>312</v>
      </c>
      <c r="C4464" t="s">
        <v>11028</v>
      </c>
      <c r="D4464" t="str">
        <f>Table19[[#This Row],[Asset Class]] &amp; " - " &amp; Table19[[#This Row],[Class Description]]</f>
        <v>SKYLGHT - Skylights</v>
      </c>
      <c r="E4464" t="s">
        <v>9734</v>
      </c>
      <c r="F4464" t="s">
        <v>9735</v>
      </c>
      <c r="G4464" t="str">
        <f>Table19[[#This Row],[Closing Code]] &amp; " - " &amp; Table19[[#This Row],[Closing Code Description]]</f>
        <v>DECOMM - Decommission</v>
      </c>
      <c r="H4464" t="s">
        <v>8896</v>
      </c>
      <c r="I4464" t="s">
        <v>53</v>
      </c>
    </row>
    <row r="4465" spans="2:9" x14ac:dyDescent="0.35">
      <c r="B4465" t="s">
        <v>312</v>
      </c>
      <c r="C4465" t="s">
        <v>11028</v>
      </c>
      <c r="D4465" t="str">
        <f>Table19[[#This Row],[Asset Class]] &amp; " - " &amp; Table19[[#This Row],[Class Description]]</f>
        <v>SKYLGHT - Skylights</v>
      </c>
      <c r="E4465" t="s">
        <v>9736</v>
      </c>
      <c r="F4465" t="s">
        <v>9737</v>
      </c>
      <c r="G4465" t="str">
        <f>Table19[[#This Row],[Closing Code]] &amp; " - " &amp; Table19[[#This Row],[Closing Code Description]]</f>
        <v>DECONTME - Decontaminate</v>
      </c>
      <c r="H4465" t="s">
        <v>8896</v>
      </c>
      <c r="I4465" t="s">
        <v>53</v>
      </c>
    </row>
    <row r="4466" spans="2:9" x14ac:dyDescent="0.35">
      <c r="B4466" t="s">
        <v>312</v>
      </c>
      <c r="C4466" t="s">
        <v>11028</v>
      </c>
      <c r="D4466" t="str">
        <f>Table19[[#This Row],[Asset Class]] &amp; " - " &amp; Table19[[#This Row],[Class Description]]</f>
        <v>SKYLGHT - Skylights</v>
      </c>
      <c r="E4466" t="s">
        <v>9738</v>
      </c>
      <c r="F4466" t="s">
        <v>9739</v>
      </c>
      <c r="G4466" t="str">
        <f>Table19[[#This Row],[Closing Code]] &amp; " - " &amp; Table19[[#This Row],[Closing Code Description]]</f>
        <v>DONOTHIN - Do Nothing</v>
      </c>
      <c r="H4466" t="s">
        <v>8896</v>
      </c>
      <c r="I4466" t="s">
        <v>53</v>
      </c>
    </row>
    <row r="4467" spans="2:9" x14ac:dyDescent="0.35">
      <c r="B4467" t="s">
        <v>312</v>
      </c>
      <c r="C4467" t="s">
        <v>11028</v>
      </c>
      <c r="D4467" t="str">
        <f>Table19[[#This Row],[Asset Class]] &amp; " - " &amp; Table19[[#This Row],[Class Description]]</f>
        <v>SKYLGHT - Skylights</v>
      </c>
      <c r="E4467" t="s">
        <v>9740</v>
      </c>
      <c r="F4467" t="s">
        <v>9741</v>
      </c>
      <c r="G4467" t="str">
        <f>Table19[[#This Row],[Closing Code]] &amp; " - " &amp; Table19[[#This Row],[Closing Code Description]]</f>
        <v>LUBRCTE - Lubricate</v>
      </c>
      <c r="H4467" t="s">
        <v>8896</v>
      </c>
      <c r="I4467" t="s">
        <v>53</v>
      </c>
    </row>
    <row r="4468" spans="2:9" x14ac:dyDescent="0.35">
      <c r="B4468" t="s">
        <v>312</v>
      </c>
      <c r="C4468" t="s">
        <v>11028</v>
      </c>
      <c r="D4468" t="str">
        <f>Table19[[#This Row],[Asset Class]] &amp; " - " &amp; Table19[[#This Row],[Class Description]]</f>
        <v>SKYLGHT - Skylights</v>
      </c>
      <c r="E4468" t="s">
        <v>9720</v>
      </c>
      <c r="F4468" t="s">
        <v>9721</v>
      </c>
      <c r="G4468" t="str">
        <f>Table19[[#This Row],[Closing Code]] &amp; " - " &amp; Table19[[#This Row],[Closing Code Description]]</f>
        <v>OTHER - Other (specify)</v>
      </c>
      <c r="H4468" t="s">
        <v>8896</v>
      </c>
      <c r="I4468" t="s">
        <v>53</v>
      </c>
    </row>
    <row r="4469" spans="2:9" x14ac:dyDescent="0.35">
      <c r="B4469" t="s">
        <v>312</v>
      </c>
      <c r="C4469" t="s">
        <v>11028</v>
      </c>
      <c r="D4469" t="str">
        <f>Table19[[#This Row],[Asset Class]] &amp; " - " &amp; Table19[[#This Row],[Class Description]]</f>
        <v>SKYLGHT - Skylights</v>
      </c>
      <c r="E4469" t="s">
        <v>9742</v>
      </c>
      <c r="F4469" t="s">
        <v>9743</v>
      </c>
      <c r="G4469" t="str">
        <f>Table19[[#This Row],[Closing Code]] &amp; " - " &amp; Table19[[#This Row],[Closing Code Description]]</f>
        <v>RECALBRT - Recalibrate</v>
      </c>
      <c r="H4469" t="s">
        <v>8896</v>
      </c>
      <c r="I4469" t="s">
        <v>53</v>
      </c>
    </row>
    <row r="4470" spans="2:9" x14ac:dyDescent="0.35">
      <c r="B4470" t="s">
        <v>312</v>
      </c>
      <c r="C4470" t="s">
        <v>11028</v>
      </c>
      <c r="D4470" t="str">
        <f>Table19[[#This Row],[Asset Class]] &amp; " - " &amp; Table19[[#This Row],[Class Description]]</f>
        <v>SKYLGHT - Skylights</v>
      </c>
      <c r="E4470" t="s">
        <v>9744</v>
      </c>
      <c r="F4470" t="s">
        <v>9745</v>
      </c>
      <c r="G4470" t="str">
        <f>Table19[[#This Row],[Closing Code]] &amp; " - " &amp; Table19[[#This Row],[Closing Code Description]]</f>
        <v>REMVOBT - Remove Obstruction</v>
      </c>
      <c r="H4470" t="s">
        <v>8896</v>
      </c>
      <c r="I4470" t="s">
        <v>53</v>
      </c>
    </row>
    <row r="4471" spans="2:9" x14ac:dyDescent="0.35">
      <c r="B4471" t="s">
        <v>312</v>
      </c>
      <c r="C4471" t="s">
        <v>11028</v>
      </c>
      <c r="D4471" t="str">
        <f>Table19[[#This Row],[Asset Class]] &amp; " - " &amp; Table19[[#This Row],[Class Description]]</f>
        <v>SKYLGHT - Skylights</v>
      </c>
      <c r="E4471" t="s">
        <v>9746</v>
      </c>
      <c r="F4471" t="s">
        <v>9747</v>
      </c>
      <c r="G4471" t="str">
        <f>Table19[[#This Row],[Closing Code]] &amp; " - " &amp; Table19[[#This Row],[Closing Code Description]]</f>
        <v>REPCMPT - Repair Component</v>
      </c>
      <c r="H4471" t="s">
        <v>8896</v>
      </c>
      <c r="I4471" t="s">
        <v>53</v>
      </c>
    </row>
    <row r="4472" spans="2:9" x14ac:dyDescent="0.35">
      <c r="B4472" t="s">
        <v>312</v>
      </c>
      <c r="C4472" t="s">
        <v>11028</v>
      </c>
      <c r="D4472" t="str">
        <f>Table19[[#This Row],[Asset Class]] &amp; " - " &amp; Table19[[#This Row],[Class Description]]</f>
        <v>SKYLGHT - Skylights</v>
      </c>
      <c r="E4472" t="s">
        <v>9748</v>
      </c>
      <c r="F4472" t="s">
        <v>9749</v>
      </c>
      <c r="G4472" t="str">
        <f>Table19[[#This Row],[Closing Code]] &amp; " - " &amp; Table19[[#This Row],[Closing Code Description]]</f>
        <v>REPLASS - Replace Asset</v>
      </c>
      <c r="H4472" t="s">
        <v>8896</v>
      </c>
      <c r="I4472" t="s">
        <v>53</v>
      </c>
    </row>
    <row r="4473" spans="2:9" x14ac:dyDescent="0.35">
      <c r="B4473" t="s">
        <v>312</v>
      </c>
      <c r="C4473" t="s">
        <v>11028</v>
      </c>
      <c r="D4473" t="str">
        <f>Table19[[#This Row],[Asset Class]] &amp; " - " &amp; Table19[[#This Row],[Class Description]]</f>
        <v>SKYLGHT - Skylights</v>
      </c>
      <c r="E4473" t="s">
        <v>9750</v>
      </c>
      <c r="F4473" t="s">
        <v>9751</v>
      </c>
      <c r="G4473" t="str">
        <f>Table19[[#This Row],[Closing Code]] &amp; " - " &amp; Table19[[#This Row],[Closing Code Description]]</f>
        <v>REPLCMPT - Replace Component</v>
      </c>
      <c r="H4473" t="s">
        <v>8896</v>
      </c>
      <c r="I4473" t="s">
        <v>53</v>
      </c>
    </row>
    <row r="4474" spans="2:9" x14ac:dyDescent="0.35">
      <c r="B4474" t="s">
        <v>312</v>
      </c>
      <c r="C4474" t="s">
        <v>11028</v>
      </c>
      <c r="D4474" t="str">
        <f>Table19[[#This Row],[Asset Class]] &amp; " - " &amp; Table19[[#This Row],[Class Description]]</f>
        <v>SKYLGHT - Skylights</v>
      </c>
      <c r="E4474" t="s">
        <v>9752</v>
      </c>
      <c r="F4474" t="s">
        <v>9753</v>
      </c>
      <c r="G4474" t="str">
        <f>Table19[[#This Row],[Closing Code]] &amp; " - " &amp; Table19[[#This Row],[Closing Code Description]]</f>
        <v>REPRASS - Repair Asset</v>
      </c>
      <c r="H4474" t="s">
        <v>8896</v>
      </c>
      <c r="I4474" t="s">
        <v>53</v>
      </c>
    </row>
    <row r="4475" spans="2:9" x14ac:dyDescent="0.35">
      <c r="B4475" t="s">
        <v>312</v>
      </c>
      <c r="C4475" t="s">
        <v>11028</v>
      </c>
      <c r="D4475" t="str">
        <f>Table19[[#This Row],[Asset Class]] &amp; " - " &amp; Table19[[#This Row],[Class Description]]</f>
        <v>SKYLGHT - Skylights</v>
      </c>
      <c r="E4475" t="s">
        <v>9754</v>
      </c>
      <c r="F4475" t="s">
        <v>9755</v>
      </c>
      <c r="G4475" t="str">
        <f>Table19[[#This Row],[Closing Code]] &amp; " - " &amp; Table19[[#This Row],[Closing Code Description]]</f>
        <v>UPGRADES - Upgrade</v>
      </c>
      <c r="H4475" t="s">
        <v>8896</v>
      </c>
      <c r="I4475" t="s">
        <v>53</v>
      </c>
    </row>
    <row r="4476" spans="2:9" x14ac:dyDescent="0.35">
      <c r="B4476" t="s">
        <v>302</v>
      </c>
      <c r="C4476" t="s">
        <v>98</v>
      </c>
      <c r="D4476" t="str">
        <f>Table19[[#This Row],[Asset Class]] &amp; " - " &amp; Table19[[#This Row],[Class Description]]</f>
        <v>SLPDRF - Sloped Roof</v>
      </c>
      <c r="E4476" t="s">
        <v>9672</v>
      </c>
      <c r="F4476" t="s">
        <v>9673</v>
      </c>
      <c r="G4476" t="str">
        <f>Table19[[#This Row],[Closing Code]] &amp; " - " &amp; Table19[[#This Row],[Closing Code Description]]</f>
        <v>ABNTEMP - Abnormal Temperature</v>
      </c>
      <c r="H4476" t="s">
        <v>8863</v>
      </c>
      <c r="I4476" t="s">
        <v>53</v>
      </c>
    </row>
    <row r="4477" spans="2:9" x14ac:dyDescent="0.35">
      <c r="B4477" t="s">
        <v>302</v>
      </c>
      <c r="C4477" t="s">
        <v>98</v>
      </c>
      <c r="D4477" t="str">
        <f>Table19[[#This Row],[Asset Class]] &amp; " - " &amp; Table19[[#This Row],[Class Description]]</f>
        <v>SLPDRF - Sloped Roof</v>
      </c>
      <c r="E4477" t="s">
        <v>9674</v>
      </c>
      <c r="F4477" t="s">
        <v>9675</v>
      </c>
      <c r="G4477" t="str">
        <f>Table19[[#This Row],[Closing Code]] &amp; " - " &amp; Table19[[#This Row],[Closing Code Description]]</f>
        <v>CORROS - Corrosion</v>
      </c>
      <c r="H4477" t="s">
        <v>8863</v>
      </c>
      <c r="I4477" t="s">
        <v>53</v>
      </c>
    </row>
    <row r="4478" spans="2:9" x14ac:dyDescent="0.35">
      <c r="B4478" t="s">
        <v>302</v>
      </c>
      <c r="C4478" t="s">
        <v>98</v>
      </c>
      <c r="D4478" t="str">
        <f>Table19[[#This Row],[Asset Class]] &amp; " - " &amp; Table19[[#This Row],[Class Description]]</f>
        <v>SLPDRF - Sloped Roof</v>
      </c>
      <c r="E4478" t="s">
        <v>9676</v>
      </c>
      <c r="F4478" t="s">
        <v>9677</v>
      </c>
      <c r="G4478" t="str">
        <f>Table19[[#This Row],[Closing Code]] &amp; " - " &amp; Table19[[#This Row],[Closing Code Description]]</f>
        <v>ELECTRIP - Electrical Trip Out</v>
      </c>
      <c r="H4478" t="s">
        <v>8863</v>
      </c>
      <c r="I4478" t="s">
        <v>53</v>
      </c>
    </row>
    <row r="4479" spans="2:9" x14ac:dyDescent="0.35">
      <c r="B4479" t="s">
        <v>302</v>
      </c>
      <c r="C4479" t="s">
        <v>98</v>
      </c>
      <c r="D4479" t="str">
        <f>Table19[[#This Row],[Asset Class]] &amp; " - " &amp; Table19[[#This Row],[Class Description]]</f>
        <v>SLPDRF - Sloped Roof</v>
      </c>
      <c r="E4479" t="s">
        <v>9678</v>
      </c>
      <c r="F4479" t="s">
        <v>9679</v>
      </c>
      <c r="G4479" t="str">
        <f>Table19[[#This Row],[Closing Code]] &amp; " - " &amp; Table19[[#This Row],[Closing Code Description]]</f>
        <v>EXNOISE - Excessive Noise</v>
      </c>
      <c r="H4479" t="s">
        <v>8863</v>
      </c>
      <c r="I4479" t="s">
        <v>53</v>
      </c>
    </row>
    <row r="4480" spans="2:9" x14ac:dyDescent="0.35">
      <c r="B4480" t="s">
        <v>302</v>
      </c>
      <c r="C4480" t="s">
        <v>98</v>
      </c>
      <c r="D4480" t="str">
        <f>Table19[[#This Row],[Asset Class]] &amp; " - " &amp; Table19[[#This Row],[Class Description]]</f>
        <v>SLPDRF - Sloped Roof</v>
      </c>
      <c r="E4480" t="s">
        <v>9680</v>
      </c>
      <c r="F4480" t="s">
        <v>9681</v>
      </c>
      <c r="G4480" t="str">
        <f>Table19[[#This Row],[Closing Code]] &amp; " - " &amp; Table19[[#This Row],[Closing Code Description]]</f>
        <v>EXVIBRTN - Excessive Vibration</v>
      </c>
      <c r="H4480" t="s">
        <v>8863</v>
      </c>
      <c r="I4480" t="s">
        <v>53</v>
      </c>
    </row>
    <row r="4481" spans="2:9" x14ac:dyDescent="0.35">
      <c r="B4481" t="s">
        <v>302</v>
      </c>
      <c r="C4481" t="s">
        <v>98</v>
      </c>
      <c r="D4481" t="str">
        <f>Table19[[#This Row],[Asset Class]] &amp; " - " &amp; Table19[[#This Row],[Class Description]]</f>
        <v>SLPDRF - Sloped Roof</v>
      </c>
      <c r="E4481" t="s">
        <v>9682</v>
      </c>
      <c r="F4481" t="s">
        <v>9683</v>
      </c>
      <c r="G4481" t="str">
        <f>Table19[[#This Row],[Closing Code]] &amp; " - " &amp; Table19[[#This Row],[Closing Code Description]]</f>
        <v>JAMMEDEQ - Jammed Equipment</v>
      </c>
      <c r="H4481" t="s">
        <v>8863</v>
      </c>
      <c r="I4481" t="s">
        <v>53</v>
      </c>
    </row>
    <row r="4482" spans="2:9" x14ac:dyDescent="0.35">
      <c r="B4482" t="s">
        <v>302</v>
      </c>
      <c r="C4482" t="s">
        <v>98</v>
      </c>
      <c r="D4482" t="str">
        <f>Table19[[#This Row],[Asset Class]] &amp; " - " &amp; Table19[[#This Row],[Class Description]]</f>
        <v>SLPDRF - Sloped Roof</v>
      </c>
      <c r="E4482" t="s">
        <v>9684</v>
      </c>
      <c r="F4482" t="s">
        <v>9685</v>
      </c>
      <c r="G4482" t="str">
        <f>Table19[[#This Row],[Closing Code]] &amp; " - " &amp; Table19[[#This Row],[Closing Code Description]]</f>
        <v>LEAKING - Leaking</v>
      </c>
      <c r="H4482" t="s">
        <v>8863</v>
      </c>
      <c r="I4482" t="s">
        <v>53</v>
      </c>
    </row>
    <row r="4483" spans="2:9" x14ac:dyDescent="0.35">
      <c r="B4483" t="s">
        <v>302</v>
      </c>
      <c r="C4483" t="s">
        <v>98</v>
      </c>
      <c r="D4483" t="str">
        <f>Table19[[#This Row],[Asset Class]] &amp; " - " &amp; Table19[[#This Row],[Class Description]]</f>
        <v>SLPDRF - Sloped Roof</v>
      </c>
      <c r="E4483" t="s">
        <v>9686</v>
      </c>
      <c r="F4483" t="s">
        <v>9687</v>
      </c>
      <c r="G4483" t="str">
        <f>Table19[[#This Row],[Closing Code]] &amp; " - " &amp; Table19[[#This Row],[Closing Code Description]]</f>
        <v>LOWPERF - Low Performance</v>
      </c>
      <c r="H4483" t="s">
        <v>8863</v>
      </c>
      <c r="I4483" t="s">
        <v>53</v>
      </c>
    </row>
    <row r="4484" spans="2:9" x14ac:dyDescent="0.35">
      <c r="B4484" t="s">
        <v>302</v>
      </c>
      <c r="C4484" t="s">
        <v>98</v>
      </c>
      <c r="D4484" t="str">
        <f>Table19[[#This Row],[Asset Class]] &amp; " - " &amp; Table19[[#This Row],[Class Description]]</f>
        <v>SLPDRF - Sloped Roof</v>
      </c>
      <c r="E4484" t="s">
        <v>9688</v>
      </c>
      <c r="F4484" t="s">
        <v>9689</v>
      </c>
      <c r="G4484" t="str">
        <f>Table19[[#This Row],[Closing Code]] &amp; " - " &amp; Table19[[#This Row],[Closing Code Description]]</f>
        <v>NONOPER - Non-Operational</v>
      </c>
      <c r="H4484" t="s">
        <v>8863</v>
      </c>
      <c r="I4484" t="s">
        <v>53</v>
      </c>
    </row>
    <row r="4485" spans="2:9" x14ac:dyDescent="0.35">
      <c r="B4485" t="s">
        <v>302</v>
      </c>
      <c r="C4485" t="s">
        <v>98</v>
      </c>
      <c r="D4485" t="str">
        <f>Table19[[#This Row],[Asset Class]] &amp; " - " &amp; Table19[[#This Row],[Class Description]]</f>
        <v>SLPDRF - Sloped Roof</v>
      </c>
      <c r="E4485" t="s">
        <v>9690</v>
      </c>
      <c r="F4485" t="s">
        <v>9691</v>
      </c>
      <c r="G4485" t="str">
        <f>Table19[[#This Row],[Closing Code]] &amp; " - " &amp; Table19[[#This Row],[Closing Code Description]]</f>
        <v>PHYDMGE - Physical Damage</v>
      </c>
      <c r="H4485" t="s">
        <v>8863</v>
      </c>
      <c r="I4485" t="s">
        <v>53</v>
      </c>
    </row>
    <row r="4486" spans="2:9" x14ac:dyDescent="0.35">
      <c r="B4486" t="s">
        <v>302</v>
      </c>
      <c r="C4486" t="s">
        <v>98</v>
      </c>
      <c r="D4486" t="str">
        <f>Table19[[#This Row],[Asset Class]] &amp; " - " &amp; Table19[[#This Row],[Class Description]]</f>
        <v>SLPDRF - Sloped Roof</v>
      </c>
      <c r="E4486" t="s">
        <v>9692</v>
      </c>
      <c r="F4486" t="s">
        <v>9693</v>
      </c>
      <c r="G4486" t="str">
        <f>Table19[[#This Row],[Closing Code]] &amp; " - " &amp; Table19[[#This Row],[Closing Code Description]]</f>
        <v>UNSMELL - Unusual Smell</v>
      </c>
      <c r="H4486" t="s">
        <v>8863</v>
      </c>
      <c r="I4486" t="s">
        <v>53</v>
      </c>
    </row>
    <row r="4487" spans="2:9" x14ac:dyDescent="0.35">
      <c r="B4487" t="s">
        <v>302</v>
      </c>
      <c r="C4487" t="s">
        <v>98</v>
      </c>
      <c r="D4487" t="str">
        <f>Table19[[#This Row],[Asset Class]] &amp; " - " &amp; Table19[[#This Row],[Class Description]]</f>
        <v>SLPDRF - Sloped Roof</v>
      </c>
      <c r="E4487" t="s">
        <v>9694</v>
      </c>
      <c r="F4487" t="s">
        <v>9695</v>
      </c>
      <c r="G4487" t="str">
        <f>Table19[[#This Row],[Closing Code]] &amp; " - " &amp; Table19[[#This Row],[Closing Code Description]]</f>
        <v>UNSMOKE - Unusual Smoke</v>
      </c>
      <c r="H4487" t="s">
        <v>8863</v>
      </c>
      <c r="I4487" t="s">
        <v>53</v>
      </c>
    </row>
    <row r="4488" spans="2:9" x14ac:dyDescent="0.35">
      <c r="B4488" t="s">
        <v>302</v>
      </c>
      <c r="C4488" t="s">
        <v>98</v>
      </c>
      <c r="D4488" t="str">
        <f>Table19[[#This Row],[Asset Class]] &amp; " - " &amp; Table19[[#This Row],[Class Description]]</f>
        <v>SLPDRF - Sloped Roof</v>
      </c>
      <c r="E4488" t="s">
        <v>11031</v>
      </c>
      <c r="F4488" t="s">
        <v>11032</v>
      </c>
      <c r="G4488" t="str">
        <f>Table19[[#This Row],[Closing Code]] &amp; " - " &amp; Table19[[#This Row],[Closing Code Description]]</f>
        <v>CAULKDMG - Caulking Damaged/ Missing</v>
      </c>
      <c r="H4488" t="s">
        <v>8876</v>
      </c>
      <c r="I4488" t="s">
        <v>53</v>
      </c>
    </row>
    <row r="4489" spans="2:9" x14ac:dyDescent="0.35">
      <c r="B4489" t="s">
        <v>302</v>
      </c>
      <c r="C4489" t="s">
        <v>98</v>
      </c>
      <c r="D4489" t="str">
        <f>Table19[[#This Row],[Asset Class]] &amp; " - " &amp; Table19[[#This Row],[Class Description]]</f>
        <v>SLPDRF - Sloped Roof</v>
      </c>
      <c r="E4489" t="s">
        <v>10488</v>
      </c>
      <c r="F4489" t="s">
        <v>10489</v>
      </c>
      <c r="G4489" t="str">
        <f>Table19[[#This Row],[Closing Code]] &amp; " - " &amp; Table19[[#This Row],[Closing Code Description]]</f>
        <v>GUTTRDMG - Gutters Damaged</v>
      </c>
      <c r="H4489" t="s">
        <v>8876</v>
      </c>
      <c r="I4489" t="s">
        <v>53</v>
      </c>
    </row>
    <row r="4490" spans="2:9" x14ac:dyDescent="0.35">
      <c r="B4490" t="s">
        <v>302</v>
      </c>
      <c r="C4490" t="s">
        <v>98</v>
      </c>
      <c r="D4490" t="str">
        <f>Table19[[#This Row],[Asset Class]] &amp; " - " &amp; Table19[[#This Row],[Class Description]]</f>
        <v>SLPDRF - Sloped Roof</v>
      </c>
      <c r="E4490" t="s">
        <v>11033</v>
      </c>
      <c r="F4490" t="s">
        <v>11034</v>
      </c>
      <c r="G4490" t="str">
        <f>Table19[[#This Row],[Closing Code]] &amp; " - " &amp; Table19[[#This Row],[Closing Code Description]]</f>
        <v>METLCPDG - Metal Capping Damaged</v>
      </c>
      <c r="H4490" t="s">
        <v>8876</v>
      </c>
      <c r="I4490" t="s">
        <v>53</v>
      </c>
    </row>
    <row r="4491" spans="2:9" x14ac:dyDescent="0.35">
      <c r="B4491" t="s">
        <v>302</v>
      </c>
      <c r="C4491" t="s">
        <v>98</v>
      </c>
      <c r="D4491" t="str">
        <f>Table19[[#This Row],[Asset Class]] &amp; " - " &amp; Table19[[#This Row],[Class Description]]</f>
        <v>SLPDRF - Sloped Roof</v>
      </c>
      <c r="E4491" t="s">
        <v>11035</v>
      </c>
      <c r="F4491" t="s">
        <v>11036</v>
      </c>
      <c r="G4491" t="str">
        <f>Table19[[#This Row],[Closing Code]] &amp; " - " &amp; Table19[[#This Row],[Closing Code Description]]</f>
        <v>PLBVNTLS - Plumbing Vents Loose</v>
      </c>
      <c r="H4491" t="s">
        <v>8876</v>
      </c>
      <c r="I4491" t="s">
        <v>53</v>
      </c>
    </row>
    <row r="4492" spans="2:9" x14ac:dyDescent="0.35">
      <c r="B4492" t="s">
        <v>302</v>
      </c>
      <c r="C4492" t="s">
        <v>98</v>
      </c>
      <c r="D4492" t="str">
        <f>Table19[[#This Row],[Asset Class]] &amp; " - " &amp; Table19[[#This Row],[Class Description]]</f>
        <v>SLPDRF - Sloped Roof</v>
      </c>
      <c r="E4492" t="s">
        <v>11037</v>
      </c>
      <c r="F4492" t="s">
        <v>11038</v>
      </c>
      <c r="G4492" t="str">
        <f>Table19[[#This Row],[Closing Code]] &amp; " - " &amp; Table19[[#This Row],[Closing Code Description]]</f>
        <v>PRCASTCN - Pre-Cast Concrete Broken Side Welds</v>
      </c>
      <c r="H4492" t="s">
        <v>8876</v>
      </c>
      <c r="I4492" t="s">
        <v>53</v>
      </c>
    </row>
    <row r="4493" spans="2:9" x14ac:dyDescent="0.35">
      <c r="B4493" t="s">
        <v>302</v>
      </c>
      <c r="C4493" t="s">
        <v>98</v>
      </c>
      <c r="D4493" t="str">
        <f>Table19[[#This Row],[Asset Class]] &amp; " - " &amp; Table19[[#This Row],[Class Description]]</f>
        <v>SLPDRF - Sloped Roof</v>
      </c>
      <c r="E4493" t="s">
        <v>11039</v>
      </c>
      <c r="F4493" t="s">
        <v>11040</v>
      </c>
      <c r="G4493" t="str">
        <f>Table19[[#This Row],[Closing Code]] &amp; " - " &amp; Table19[[#This Row],[Closing Code Description]]</f>
        <v>RFPAINT - Roof Paint Peeled</v>
      </c>
      <c r="H4493" t="s">
        <v>8876</v>
      </c>
      <c r="I4493" t="s">
        <v>53</v>
      </c>
    </row>
    <row r="4494" spans="2:9" x14ac:dyDescent="0.35">
      <c r="B4494" t="s">
        <v>302</v>
      </c>
      <c r="C4494" t="s">
        <v>98</v>
      </c>
      <c r="D4494" t="str">
        <f>Table19[[#This Row],[Asset Class]] &amp; " - " &amp; Table19[[#This Row],[Class Description]]</f>
        <v>SLPDRF - Sloped Roof</v>
      </c>
      <c r="E4494" t="s">
        <v>11041</v>
      </c>
      <c r="F4494" t="s">
        <v>11042</v>
      </c>
      <c r="G4494" t="str">
        <f>Table19[[#This Row],[Closing Code]] &amp; " - " &amp; Table19[[#This Row],[Closing Code Description]]</f>
        <v>ROOFCRCK - Roof Cracked</v>
      </c>
      <c r="H4494" t="s">
        <v>8876</v>
      </c>
      <c r="I4494" t="s">
        <v>53</v>
      </c>
    </row>
    <row r="4495" spans="2:9" x14ac:dyDescent="0.35">
      <c r="B4495" t="s">
        <v>302</v>
      </c>
      <c r="C4495" t="s">
        <v>98</v>
      </c>
      <c r="D4495" t="str">
        <f>Table19[[#This Row],[Asset Class]] &amp; " - " &amp; Table19[[#This Row],[Class Description]]</f>
        <v>SLPDRF - Sloped Roof</v>
      </c>
      <c r="E4495" t="s">
        <v>11043</v>
      </c>
      <c r="F4495" t="s">
        <v>11044</v>
      </c>
      <c r="G4495" t="str">
        <f>Table19[[#This Row],[Closing Code]] &amp; " - " &amp; Table19[[#This Row],[Closing Code Description]]</f>
        <v>ROOFFAST - Roof Fasteners Loose/ Missing</v>
      </c>
      <c r="H4495" t="s">
        <v>8876</v>
      </c>
      <c r="I4495" t="s">
        <v>53</v>
      </c>
    </row>
    <row r="4496" spans="2:9" x14ac:dyDescent="0.35">
      <c r="B4496" t="s">
        <v>302</v>
      </c>
      <c r="C4496" t="s">
        <v>98</v>
      </c>
      <c r="D4496" t="str">
        <f>Table19[[#This Row],[Asset Class]] &amp; " - " &amp; Table19[[#This Row],[Class Description]]</f>
        <v>SLPDRF - Sloped Roof</v>
      </c>
      <c r="E4496" t="s">
        <v>11045</v>
      </c>
      <c r="F4496" t="s">
        <v>11046</v>
      </c>
      <c r="G4496" t="str">
        <f>Table19[[#This Row],[Closing Code]] &amp; " - " &amp; Table19[[#This Row],[Closing Code Description]]</f>
        <v>ROOFFLSH - Roof Flashings Damaged</v>
      </c>
      <c r="H4496" t="s">
        <v>8876</v>
      </c>
      <c r="I4496" t="s">
        <v>53</v>
      </c>
    </row>
    <row r="4497" spans="2:9" x14ac:dyDescent="0.35">
      <c r="B4497" t="s">
        <v>302</v>
      </c>
      <c r="C4497" t="s">
        <v>98</v>
      </c>
      <c r="D4497" t="str">
        <f>Table19[[#This Row],[Asset Class]] &amp; " - " &amp; Table19[[#This Row],[Class Description]]</f>
        <v>SLPDRF - Sloped Roof</v>
      </c>
      <c r="E4497" t="s">
        <v>10496</v>
      </c>
      <c r="F4497" t="s">
        <v>10497</v>
      </c>
      <c r="G4497" t="str">
        <f>Table19[[#This Row],[Closing Code]] &amp; " - " &amp; Table19[[#This Row],[Closing Code Description]]</f>
        <v>RSCHDEP - Roof structure, components, surface, or hardware deteriorated</v>
      </c>
      <c r="H4497" t="s">
        <v>8876</v>
      </c>
      <c r="I4497" t="s">
        <v>53</v>
      </c>
    </row>
    <row r="4498" spans="2:9" x14ac:dyDescent="0.35">
      <c r="B4498" t="s">
        <v>302</v>
      </c>
      <c r="C4498" t="s">
        <v>98</v>
      </c>
      <c r="D4498" t="str">
        <f>Table19[[#This Row],[Asset Class]] &amp; " - " &amp; Table19[[#This Row],[Class Description]]</f>
        <v>SLPDRF - Sloped Roof</v>
      </c>
      <c r="E4498" t="s">
        <v>11047</v>
      </c>
      <c r="F4498" t="s">
        <v>11048</v>
      </c>
      <c r="G4498" t="str">
        <f>Table19[[#This Row],[Closing Code]] &amp; " - " &amp; Table19[[#This Row],[Closing Code Description]]</f>
        <v>SHNGLMIS - Shingles Loose / Missing</v>
      </c>
      <c r="H4498" t="s">
        <v>8876</v>
      </c>
      <c r="I4498" t="s">
        <v>53</v>
      </c>
    </row>
    <row r="4499" spans="2:9" x14ac:dyDescent="0.35">
      <c r="B4499" t="s">
        <v>302</v>
      </c>
      <c r="C4499" t="s">
        <v>98</v>
      </c>
      <c r="D4499" t="str">
        <f>Table19[[#This Row],[Asset Class]] &amp; " - " &amp; Table19[[#This Row],[Class Description]]</f>
        <v>SLPDRF - Sloped Roof</v>
      </c>
      <c r="E4499" t="s">
        <v>11049</v>
      </c>
      <c r="F4499" t="s">
        <v>11050</v>
      </c>
      <c r="G4499" t="str">
        <f>Table19[[#This Row],[Closing Code]] &amp; " - " &amp; Table19[[#This Row],[Closing Code Description]]</f>
        <v>STLRFDET - Steel Roof Decks Deteriorated</v>
      </c>
      <c r="H4499" t="s">
        <v>8876</v>
      </c>
      <c r="I4499" t="s">
        <v>53</v>
      </c>
    </row>
    <row r="4500" spans="2:9" x14ac:dyDescent="0.35">
      <c r="B4500" t="s">
        <v>302</v>
      </c>
      <c r="C4500" t="s">
        <v>98</v>
      </c>
      <c r="D4500" t="str">
        <f>Table19[[#This Row],[Asset Class]] &amp; " - " &amp; Table19[[#This Row],[Class Description]]</f>
        <v>SLPDRF - Sloped Roof</v>
      </c>
      <c r="E4500" t="s">
        <v>11051</v>
      </c>
      <c r="F4500" t="s">
        <v>11052</v>
      </c>
      <c r="G4500" t="str">
        <f>Table19[[#This Row],[Closing Code]] &amp; " - " &amp; Table19[[#This Row],[Closing Code Description]]</f>
        <v>TILERFLS - Tile Roof Loose/ Broken</v>
      </c>
      <c r="H4500" t="s">
        <v>8876</v>
      </c>
      <c r="I4500" t="s">
        <v>53</v>
      </c>
    </row>
    <row r="4501" spans="2:9" x14ac:dyDescent="0.35">
      <c r="B4501" t="s">
        <v>302</v>
      </c>
      <c r="C4501" t="s">
        <v>98</v>
      </c>
      <c r="D4501" t="str">
        <f>Table19[[#This Row],[Asset Class]] &amp; " - " &amp; Table19[[#This Row],[Class Description]]</f>
        <v>SLPDRF - Sloped Roof</v>
      </c>
      <c r="E4501" t="s">
        <v>11053</v>
      </c>
      <c r="F4501" t="s">
        <v>11054</v>
      </c>
      <c r="G4501" t="str">
        <f>Table19[[#This Row],[Closing Code]] &amp; " - " &amp; Table19[[#This Row],[Closing Code Description]]</f>
        <v>WOODROT - Wood Deck Rotten/ Broken</v>
      </c>
      <c r="H4501" t="s">
        <v>8876</v>
      </c>
      <c r="I4501" t="s">
        <v>53</v>
      </c>
    </row>
    <row r="4502" spans="2:9" x14ac:dyDescent="0.35">
      <c r="B4502" t="s">
        <v>302</v>
      </c>
      <c r="C4502" t="s">
        <v>98</v>
      </c>
      <c r="D4502" t="str">
        <f>Table19[[#This Row],[Asset Class]] &amp; " - " &amp; Table19[[#This Row],[Class Description]]</f>
        <v>SLPDRF - Sloped Roof</v>
      </c>
      <c r="E4502" t="s">
        <v>9698</v>
      </c>
      <c r="F4502" t="s">
        <v>9699</v>
      </c>
      <c r="G4502" t="str">
        <f>Table19[[#This Row],[Closing Code]] &amp; " - " &amp; Table19[[#This Row],[Closing Code Description]]</f>
        <v>ACCIDENT - Accident</v>
      </c>
      <c r="H4502" t="s">
        <v>8878</v>
      </c>
      <c r="I4502" t="s">
        <v>53</v>
      </c>
    </row>
    <row r="4503" spans="2:9" x14ac:dyDescent="0.35">
      <c r="B4503" t="s">
        <v>302</v>
      </c>
      <c r="C4503" t="s">
        <v>98</v>
      </c>
      <c r="D4503" t="str">
        <f>Table19[[#This Row],[Asset Class]] &amp; " - " &amp; Table19[[#This Row],[Class Description]]</f>
        <v>SLPDRF - Sloped Roof</v>
      </c>
      <c r="E4503" t="s">
        <v>9700</v>
      </c>
      <c r="F4503" t="s">
        <v>9701</v>
      </c>
      <c r="G4503" t="str">
        <f>Table19[[#This Row],[Closing Code]] &amp; " - " &amp; Table19[[#This Row],[Closing Code Description]]</f>
        <v>ACCWEAR - Accelerated Wear</v>
      </c>
      <c r="H4503" t="s">
        <v>8878</v>
      </c>
      <c r="I4503" t="s">
        <v>53</v>
      </c>
    </row>
    <row r="4504" spans="2:9" x14ac:dyDescent="0.35">
      <c r="B4504" t="s">
        <v>302</v>
      </c>
      <c r="C4504" t="s">
        <v>98</v>
      </c>
      <c r="D4504" t="str">
        <f>Table19[[#This Row],[Asset Class]] &amp; " - " &amp; Table19[[#This Row],[Class Description]]</f>
        <v>SLPDRF - Sloped Roof</v>
      </c>
      <c r="E4504" t="s">
        <v>9702</v>
      </c>
      <c r="F4504" t="s">
        <v>9703</v>
      </c>
      <c r="G4504" t="str">
        <f>Table19[[#This Row],[Closing Code]] &amp; " - " &amp; Table19[[#This Row],[Closing Code Description]]</f>
        <v>ACTGOD - Weather condition/Forces of nature or Act of God</v>
      </c>
      <c r="H4504" t="s">
        <v>8878</v>
      </c>
      <c r="I4504" t="s">
        <v>53</v>
      </c>
    </row>
    <row r="4505" spans="2:9" x14ac:dyDescent="0.35">
      <c r="B4505" t="s">
        <v>302</v>
      </c>
      <c r="C4505" t="s">
        <v>98</v>
      </c>
      <c r="D4505" t="str">
        <f>Table19[[#This Row],[Asset Class]] &amp; " - " &amp; Table19[[#This Row],[Class Description]]</f>
        <v>SLPDRF - Sloped Roof</v>
      </c>
      <c r="E4505" t="s">
        <v>9704</v>
      </c>
      <c r="F4505" t="s">
        <v>9705</v>
      </c>
      <c r="G4505" t="str">
        <f>Table19[[#This Row],[Closing Code]] &amp; " - " &amp; Table19[[#This Row],[Closing Code Description]]</f>
        <v>CONTAM - Contamination</v>
      </c>
      <c r="H4505" t="s">
        <v>8878</v>
      </c>
      <c r="I4505" t="s">
        <v>53</v>
      </c>
    </row>
    <row r="4506" spans="2:9" x14ac:dyDescent="0.35">
      <c r="B4506" t="s">
        <v>302</v>
      </c>
      <c r="C4506" t="s">
        <v>98</v>
      </c>
      <c r="D4506" t="str">
        <f>Table19[[#This Row],[Asset Class]] &amp; " - " &amp; Table19[[#This Row],[Class Description]]</f>
        <v>SLPDRF - Sloped Roof</v>
      </c>
      <c r="E4506" t="s">
        <v>10073</v>
      </c>
      <c r="F4506" t="s">
        <v>9675</v>
      </c>
      <c r="G4506" t="str">
        <f>Table19[[#This Row],[Closing Code]] &amp; " - " &amp; Table19[[#This Row],[Closing Code Description]]</f>
        <v>CORRSION - Corrosion</v>
      </c>
      <c r="H4506" t="s">
        <v>8878</v>
      </c>
      <c r="I4506" t="s">
        <v>53</v>
      </c>
    </row>
    <row r="4507" spans="2:9" x14ac:dyDescent="0.35">
      <c r="B4507" t="s">
        <v>302</v>
      </c>
      <c r="C4507" t="s">
        <v>98</v>
      </c>
      <c r="D4507" t="str">
        <f>Table19[[#This Row],[Asset Class]] &amp; " - " &amp; Table19[[#This Row],[Class Description]]</f>
        <v>SLPDRF - Sloped Roof</v>
      </c>
      <c r="E4507" t="s">
        <v>9706</v>
      </c>
      <c r="F4507" t="s">
        <v>9707</v>
      </c>
      <c r="G4507" t="str">
        <f>Table19[[#This Row],[Closing Code]] &amp; " - " &amp; Table19[[#This Row],[Closing Code Description]]</f>
        <v>DEFASSET - Defective Asset</v>
      </c>
      <c r="H4507" t="s">
        <v>8878</v>
      </c>
      <c r="I4507" t="s">
        <v>53</v>
      </c>
    </row>
    <row r="4508" spans="2:9" x14ac:dyDescent="0.35">
      <c r="B4508" t="s">
        <v>302</v>
      </c>
      <c r="C4508" t="s">
        <v>98</v>
      </c>
      <c r="D4508" t="str">
        <f>Table19[[#This Row],[Asset Class]] &amp; " - " &amp; Table19[[#This Row],[Class Description]]</f>
        <v>SLPDRF - Sloped Roof</v>
      </c>
      <c r="E4508" t="s">
        <v>9708</v>
      </c>
      <c r="F4508" t="s">
        <v>9709</v>
      </c>
      <c r="G4508" t="str">
        <f>Table19[[#This Row],[Closing Code]] &amp; " - " &amp; Table19[[#This Row],[Closing Code Description]]</f>
        <v>EXLOAD - Excessive Load</v>
      </c>
      <c r="H4508" t="s">
        <v>8878</v>
      </c>
      <c r="I4508" t="s">
        <v>53</v>
      </c>
    </row>
    <row r="4509" spans="2:9" x14ac:dyDescent="0.35">
      <c r="B4509" t="s">
        <v>302</v>
      </c>
      <c r="C4509" t="s">
        <v>98</v>
      </c>
      <c r="D4509" t="str">
        <f>Table19[[#This Row],[Asset Class]] &amp; " - " &amp; Table19[[#This Row],[Class Description]]</f>
        <v>SLPDRF - Sloped Roof</v>
      </c>
      <c r="E4509" t="s">
        <v>9710</v>
      </c>
      <c r="F4509" t="s">
        <v>9711</v>
      </c>
      <c r="G4509" t="str">
        <f>Table19[[#This Row],[Closing Code]] &amp; " - " &amp; Table19[[#This Row],[Closing Code Description]]</f>
        <v>IMPRMNT - Improper Maintenance</v>
      </c>
      <c r="H4509" t="s">
        <v>8878</v>
      </c>
      <c r="I4509" t="s">
        <v>53</v>
      </c>
    </row>
    <row r="4510" spans="2:9" x14ac:dyDescent="0.35">
      <c r="B4510" t="s">
        <v>302</v>
      </c>
      <c r="C4510" t="s">
        <v>98</v>
      </c>
      <c r="D4510" t="str">
        <f>Table19[[#This Row],[Asset Class]] &amp; " - " &amp; Table19[[#This Row],[Class Description]]</f>
        <v>SLPDRF - Sloped Roof</v>
      </c>
      <c r="E4510" t="s">
        <v>9712</v>
      </c>
      <c r="F4510" t="s">
        <v>9713</v>
      </c>
      <c r="G4510" t="str">
        <f>Table19[[#This Row],[Closing Code]] &amp; " - " &amp; Table19[[#This Row],[Closing Code Description]]</f>
        <v>INSLUBR - Insufficient Lubrication</v>
      </c>
      <c r="H4510" t="s">
        <v>8878</v>
      </c>
      <c r="I4510" t="s">
        <v>53</v>
      </c>
    </row>
    <row r="4511" spans="2:9" x14ac:dyDescent="0.35">
      <c r="B4511" t="s">
        <v>302</v>
      </c>
      <c r="C4511" t="s">
        <v>98</v>
      </c>
      <c r="D4511" t="str">
        <f>Table19[[#This Row],[Asset Class]] &amp; " - " &amp; Table19[[#This Row],[Class Description]]</f>
        <v>SLPDRF - Sloped Roof</v>
      </c>
      <c r="E4511" t="s">
        <v>9714</v>
      </c>
      <c r="F4511" t="s">
        <v>9715</v>
      </c>
      <c r="G4511" t="str">
        <f>Table19[[#This Row],[Closing Code]] &amp; " - " &amp; Table19[[#This Row],[Closing Code Description]]</f>
        <v>LACKTRN - Lack of/ Inadequate Training</v>
      </c>
      <c r="H4511" t="s">
        <v>8878</v>
      </c>
      <c r="I4511" t="s">
        <v>53</v>
      </c>
    </row>
    <row r="4512" spans="2:9" x14ac:dyDescent="0.35">
      <c r="B4512" t="s">
        <v>302</v>
      </c>
      <c r="C4512" t="s">
        <v>98</v>
      </c>
      <c r="D4512" t="str">
        <f>Table19[[#This Row],[Asset Class]] &amp; " - " &amp; Table19[[#This Row],[Class Description]]</f>
        <v>SLPDRF - Sloped Roof</v>
      </c>
      <c r="E4512" t="s">
        <v>9716</v>
      </c>
      <c r="F4512" t="s">
        <v>9717</v>
      </c>
      <c r="G4512" t="str">
        <f>Table19[[#This Row],[Closing Code]] &amp; " - " &amp; Table19[[#This Row],[Closing Code Description]]</f>
        <v>MISSCMP - Loose/ Missing Component</v>
      </c>
      <c r="H4512" t="s">
        <v>8878</v>
      </c>
      <c r="I4512" t="s">
        <v>53</v>
      </c>
    </row>
    <row r="4513" spans="2:9" x14ac:dyDescent="0.35">
      <c r="B4513" t="s">
        <v>302</v>
      </c>
      <c r="C4513" t="s">
        <v>98</v>
      </c>
      <c r="D4513" t="str">
        <f>Table19[[#This Row],[Asset Class]] &amp; " - " &amp; Table19[[#This Row],[Class Description]]</f>
        <v>SLPDRF - Sloped Roof</v>
      </c>
      <c r="E4513" t="s">
        <v>9718</v>
      </c>
      <c r="F4513" t="s">
        <v>9719</v>
      </c>
      <c r="G4513" t="str">
        <f>Table19[[#This Row],[Closing Code]] &amp; " - " &amp; Table19[[#This Row],[Closing Code Description]]</f>
        <v>NRMWEAR - Normal Wear</v>
      </c>
      <c r="H4513" t="s">
        <v>8878</v>
      </c>
      <c r="I4513" t="s">
        <v>53</v>
      </c>
    </row>
    <row r="4514" spans="2:9" x14ac:dyDescent="0.35">
      <c r="B4514" t="s">
        <v>302</v>
      </c>
      <c r="C4514" t="s">
        <v>98</v>
      </c>
      <c r="D4514" t="str">
        <f>Table19[[#This Row],[Asset Class]] &amp; " - " &amp; Table19[[#This Row],[Class Description]]</f>
        <v>SLPDRF - Sloped Roof</v>
      </c>
      <c r="E4514" t="s">
        <v>9720</v>
      </c>
      <c r="F4514" t="s">
        <v>9721</v>
      </c>
      <c r="G4514" t="str">
        <f>Table19[[#This Row],[Closing Code]] &amp; " - " &amp; Table19[[#This Row],[Closing Code Description]]</f>
        <v>OTHER - Other (specify)</v>
      </c>
      <c r="H4514" t="s">
        <v>8878</v>
      </c>
      <c r="I4514" t="s">
        <v>53</v>
      </c>
    </row>
    <row r="4515" spans="2:9" x14ac:dyDescent="0.35">
      <c r="B4515" t="s">
        <v>302</v>
      </c>
      <c r="C4515" t="s">
        <v>98</v>
      </c>
      <c r="D4515" t="str">
        <f>Table19[[#This Row],[Asset Class]] &amp; " - " &amp; Table19[[#This Row],[Class Description]]</f>
        <v>SLPDRF - Sloped Roof</v>
      </c>
      <c r="E4515" t="s">
        <v>9722</v>
      </c>
      <c r="F4515" t="s">
        <v>9723</v>
      </c>
      <c r="G4515" t="str">
        <f>Table19[[#This Row],[Closing Code]] &amp; " - " &amp; Table19[[#This Row],[Closing Code Description]]</f>
        <v>PRINSTAL - Poor Installation</v>
      </c>
      <c r="H4515" t="s">
        <v>8878</v>
      </c>
      <c r="I4515" t="s">
        <v>53</v>
      </c>
    </row>
    <row r="4516" spans="2:9" x14ac:dyDescent="0.35">
      <c r="B4516" t="s">
        <v>302</v>
      </c>
      <c r="C4516" t="s">
        <v>98</v>
      </c>
      <c r="D4516" t="str">
        <f>Table19[[#This Row],[Asset Class]] &amp; " - " &amp; Table19[[#This Row],[Class Description]]</f>
        <v>SLPDRF - Sloped Roof</v>
      </c>
      <c r="E4516" t="s">
        <v>9724</v>
      </c>
      <c r="F4516" t="s">
        <v>9725</v>
      </c>
      <c r="G4516" t="str">
        <f>Table19[[#This Row],[Closing Code]] &amp; " - " &amp; Table19[[#This Row],[Closing Code Description]]</f>
        <v>PROCISSU - Procedure Issue</v>
      </c>
      <c r="H4516" t="s">
        <v>8878</v>
      </c>
      <c r="I4516" t="s">
        <v>53</v>
      </c>
    </row>
    <row r="4517" spans="2:9" x14ac:dyDescent="0.35">
      <c r="B4517" t="s">
        <v>302</v>
      </c>
      <c r="C4517" t="s">
        <v>98</v>
      </c>
      <c r="D4517" t="str">
        <f>Table19[[#This Row],[Asset Class]] &amp; " - " &amp; Table19[[#This Row],[Class Description]]</f>
        <v>SLPDRF - Sloped Roof</v>
      </c>
      <c r="E4517" t="s">
        <v>9726</v>
      </c>
      <c r="F4517" t="s">
        <v>9727</v>
      </c>
      <c r="G4517" t="str">
        <f>Table19[[#This Row],[Closing Code]] &amp; " - " &amp; Table19[[#This Row],[Closing Code Description]]</f>
        <v>UTLFAIL - Utility Failure</v>
      </c>
      <c r="H4517" t="s">
        <v>8878</v>
      </c>
      <c r="I4517" t="s">
        <v>53</v>
      </c>
    </row>
    <row r="4518" spans="2:9" x14ac:dyDescent="0.35">
      <c r="B4518" t="s">
        <v>302</v>
      </c>
      <c r="C4518" t="s">
        <v>98</v>
      </c>
      <c r="D4518" t="str">
        <f>Table19[[#This Row],[Asset Class]] &amp; " - " &amp; Table19[[#This Row],[Class Description]]</f>
        <v>SLPDRF - Sloped Roof</v>
      </c>
      <c r="E4518" t="s">
        <v>9728</v>
      </c>
      <c r="F4518" t="s">
        <v>9729</v>
      </c>
      <c r="G4518" t="str">
        <f>Table19[[#This Row],[Closing Code]] &amp; " - " &amp; Table19[[#This Row],[Closing Code Description]]</f>
        <v>VNDLSM - Vandalism</v>
      </c>
      <c r="H4518" t="s">
        <v>8878</v>
      </c>
      <c r="I4518" t="s">
        <v>53</v>
      </c>
    </row>
    <row r="4519" spans="2:9" x14ac:dyDescent="0.35">
      <c r="B4519" t="s">
        <v>302</v>
      </c>
      <c r="C4519" t="s">
        <v>98</v>
      </c>
      <c r="D4519" t="str">
        <f>Table19[[#This Row],[Asset Class]] &amp; " - " &amp; Table19[[#This Row],[Class Description]]</f>
        <v>SLPDRF - Sloped Roof</v>
      </c>
      <c r="E4519" t="s">
        <v>9730</v>
      </c>
      <c r="F4519" t="s">
        <v>9731</v>
      </c>
      <c r="G4519" t="str">
        <f>Table19[[#This Row],[Closing Code]] &amp; " - " &amp; Table19[[#This Row],[Closing Code Description]]</f>
        <v>WORNCMPT - Defective/ Worn Component</v>
      </c>
      <c r="H4519" t="s">
        <v>8878</v>
      </c>
      <c r="I4519" t="s">
        <v>53</v>
      </c>
    </row>
    <row r="4520" spans="2:9" x14ac:dyDescent="0.35">
      <c r="B4520" t="s">
        <v>302</v>
      </c>
      <c r="C4520" t="s">
        <v>98</v>
      </c>
      <c r="D4520" t="str">
        <f>Table19[[#This Row],[Asset Class]] &amp; " - " &amp; Table19[[#This Row],[Class Description]]</f>
        <v>SLPDRF - Sloped Roof</v>
      </c>
      <c r="E4520" t="s">
        <v>11055</v>
      </c>
      <c r="F4520" t="s">
        <v>11056</v>
      </c>
      <c r="G4520" t="str">
        <f>Table19[[#This Row],[Closing Code]] &amp; " - " &amp; Table19[[#This Row],[Closing Code Description]]</f>
        <v>WTHRCND2 - Weather Condition (Wind)</v>
      </c>
      <c r="H4520" t="s">
        <v>8878</v>
      </c>
      <c r="I4520" t="s">
        <v>53</v>
      </c>
    </row>
    <row r="4521" spans="2:9" x14ac:dyDescent="0.35">
      <c r="B4521" t="s">
        <v>302</v>
      </c>
      <c r="C4521" t="s">
        <v>98</v>
      </c>
      <c r="D4521" t="str">
        <f>Table19[[#This Row],[Asset Class]] &amp; " - " &amp; Table19[[#This Row],[Class Description]]</f>
        <v>SLPDRF - Sloped Roof</v>
      </c>
      <c r="E4521" t="s">
        <v>9732</v>
      </c>
      <c r="F4521" t="s">
        <v>9733</v>
      </c>
      <c r="G4521" t="str">
        <f>Table19[[#This Row],[Closing Code]] &amp; " - " &amp; Table19[[#This Row],[Closing Code Description]]</f>
        <v>ADJUSTD - Adjusted</v>
      </c>
      <c r="H4521" t="s">
        <v>8896</v>
      </c>
      <c r="I4521" t="s">
        <v>53</v>
      </c>
    </row>
    <row r="4522" spans="2:9" x14ac:dyDescent="0.35">
      <c r="B4522" t="s">
        <v>302</v>
      </c>
      <c r="C4522" t="s">
        <v>98</v>
      </c>
      <c r="D4522" t="str">
        <f>Table19[[#This Row],[Asset Class]] &amp; " - " &amp; Table19[[#This Row],[Class Description]]</f>
        <v>SLPDRF - Sloped Roof</v>
      </c>
      <c r="E4522" t="s">
        <v>9734</v>
      </c>
      <c r="F4522" t="s">
        <v>9735</v>
      </c>
      <c r="G4522" t="str">
        <f>Table19[[#This Row],[Closing Code]] &amp; " - " &amp; Table19[[#This Row],[Closing Code Description]]</f>
        <v>DECOMM - Decommission</v>
      </c>
      <c r="H4522" t="s">
        <v>8896</v>
      </c>
      <c r="I4522" t="s">
        <v>53</v>
      </c>
    </row>
    <row r="4523" spans="2:9" x14ac:dyDescent="0.35">
      <c r="B4523" t="s">
        <v>302</v>
      </c>
      <c r="C4523" t="s">
        <v>98</v>
      </c>
      <c r="D4523" t="str">
        <f>Table19[[#This Row],[Asset Class]] &amp; " - " &amp; Table19[[#This Row],[Class Description]]</f>
        <v>SLPDRF - Sloped Roof</v>
      </c>
      <c r="E4523" t="s">
        <v>9736</v>
      </c>
      <c r="F4523" t="s">
        <v>9737</v>
      </c>
      <c r="G4523" t="str">
        <f>Table19[[#This Row],[Closing Code]] &amp; " - " &amp; Table19[[#This Row],[Closing Code Description]]</f>
        <v>DECONTME - Decontaminate</v>
      </c>
      <c r="H4523" t="s">
        <v>8896</v>
      </c>
      <c r="I4523" t="s">
        <v>53</v>
      </c>
    </row>
    <row r="4524" spans="2:9" x14ac:dyDescent="0.35">
      <c r="B4524" t="s">
        <v>302</v>
      </c>
      <c r="C4524" t="s">
        <v>98</v>
      </c>
      <c r="D4524" t="str">
        <f>Table19[[#This Row],[Asset Class]] &amp; " - " &amp; Table19[[#This Row],[Class Description]]</f>
        <v>SLPDRF - Sloped Roof</v>
      </c>
      <c r="E4524" t="s">
        <v>9738</v>
      </c>
      <c r="F4524" t="s">
        <v>9739</v>
      </c>
      <c r="G4524" t="str">
        <f>Table19[[#This Row],[Closing Code]] &amp; " - " &amp; Table19[[#This Row],[Closing Code Description]]</f>
        <v>DONOTHIN - Do Nothing</v>
      </c>
      <c r="H4524" t="s">
        <v>8896</v>
      </c>
      <c r="I4524" t="s">
        <v>53</v>
      </c>
    </row>
    <row r="4525" spans="2:9" x14ac:dyDescent="0.35">
      <c r="B4525" t="s">
        <v>302</v>
      </c>
      <c r="C4525" t="s">
        <v>98</v>
      </c>
      <c r="D4525" t="str">
        <f>Table19[[#This Row],[Asset Class]] &amp; " - " &amp; Table19[[#This Row],[Class Description]]</f>
        <v>SLPDRF - Sloped Roof</v>
      </c>
      <c r="E4525" t="s">
        <v>9740</v>
      </c>
      <c r="F4525" t="s">
        <v>9741</v>
      </c>
      <c r="G4525" t="str">
        <f>Table19[[#This Row],[Closing Code]] &amp; " - " &amp; Table19[[#This Row],[Closing Code Description]]</f>
        <v>LUBRCTE - Lubricate</v>
      </c>
      <c r="H4525" t="s">
        <v>8896</v>
      </c>
      <c r="I4525" t="s">
        <v>53</v>
      </c>
    </row>
    <row r="4526" spans="2:9" x14ac:dyDescent="0.35">
      <c r="B4526" t="s">
        <v>302</v>
      </c>
      <c r="C4526" t="s">
        <v>98</v>
      </c>
      <c r="D4526" t="str">
        <f>Table19[[#This Row],[Asset Class]] &amp; " - " &amp; Table19[[#This Row],[Class Description]]</f>
        <v>SLPDRF - Sloped Roof</v>
      </c>
      <c r="E4526" t="s">
        <v>9720</v>
      </c>
      <c r="F4526" t="s">
        <v>9721</v>
      </c>
      <c r="G4526" t="str">
        <f>Table19[[#This Row],[Closing Code]] &amp; " - " &amp; Table19[[#This Row],[Closing Code Description]]</f>
        <v>OTHER - Other (specify)</v>
      </c>
      <c r="H4526" t="s">
        <v>8896</v>
      </c>
      <c r="I4526" t="s">
        <v>53</v>
      </c>
    </row>
    <row r="4527" spans="2:9" x14ac:dyDescent="0.35">
      <c r="B4527" t="s">
        <v>302</v>
      </c>
      <c r="C4527" t="s">
        <v>98</v>
      </c>
      <c r="D4527" t="str">
        <f>Table19[[#This Row],[Asset Class]] &amp; " - " &amp; Table19[[#This Row],[Class Description]]</f>
        <v>SLPDRF - Sloped Roof</v>
      </c>
      <c r="E4527" t="s">
        <v>9742</v>
      </c>
      <c r="F4527" t="s">
        <v>9743</v>
      </c>
      <c r="G4527" t="str">
        <f>Table19[[#This Row],[Closing Code]] &amp; " - " &amp; Table19[[#This Row],[Closing Code Description]]</f>
        <v>RECALBRT - Recalibrate</v>
      </c>
      <c r="H4527" t="s">
        <v>8896</v>
      </c>
      <c r="I4527" t="s">
        <v>53</v>
      </c>
    </row>
    <row r="4528" spans="2:9" x14ac:dyDescent="0.35">
      <c r="B4528" t="s">
        <v>302</v>
      </c>
      <c r="C4528" t="s">
        <v>98</v>
      </c>
      <c r="D4528" t="str">
        <f>Table19[[#This Row],[Asset Class]] &amp; " - " &amp; Table19[[#This Row],[Class Description]]</f>
        <v>SLPDRF - Sloped Roof</v>
      </c>
      <c r="E4528" t="s">
        <v>9744</v>
      </c>
      <c r="F4528" t="s">
        <v>9745</v>
      </c>
      <c r="G4528" t="str">
        <f>Table19[[#This Row],[Closing Code]] &amp; " - " &amp; Table19[[#This Row],[Closing Code Description]]</f>
        <v>REMVOBT - Remove Obstruction</v>
      </c>
      <c r="H4528" t="s">
        <v>8896</v>
      </c>
      <c r="I4528" t="s">
        <v>53</v>
      </c>
    </row>
    <row r="4529" spans="2:9" x14ac:dyDescent="0.35">
      <c r="B4529" t="s">
        <v>302</v>
      </c>
      <c r="C4529" t="s">
        <v>98</v>
      </c>
      <c r="D4529" t="str">
        <f>Table19[[#This Row],[Asset Class]] &amp; " - " &amp; Table19[[#This Row],[Class Description]]</f>
        <v>SLPDRF - Sloped Roof</v>
      </c>
      <c r="E4529" t="s">
        <v>9774</v>
      </c>
      <c r="F4529" t="s">
        <v>9775</v>
      </c>
      <c r="G4529" t="str">
        <f>Table19[[#This Row],[Closing Code]] &amp; " - " &amp; Table19[[#This Row],[Closing Code Description]]</f>
        <v>REPAIR - Repair</v>
      </c>
      <c r="H4529" t="s">
        <v>8896</v>
      </c>
      <c r="I4529" t="s">
        <v>53</v>
      </c>
    </row>
    <row r="4530" spans="2:9" x14ac:dyDescent="0.35">
      <c r="B4530" t="s">
        <v>302</v>
      </c>
      <c r="C4530" t="s">
        <v>98</v>
      </c>
      <c r="D4530" t="str">
        <f>Table19[[#This Row],[Asset Class]] &amp; " - " &amp; Table19[[#This Row],[Class Description]]</f>
        <v>SLPDRF - Sloped Roof</v>
      </c>
      <c r="E4530" t="s">
        <v>9746</v>
      </c>
      <c r="F4530" t="s">
        <v>9747</v>
      </c>
      <c r="G4530" t="str">
        <f>Table19[[#This Row],[Closing Code]] &amp; " - " &amp; Table19[[#This Row],[Closing Code Description]]</f>
        <v>REPCMPT - Repair Component</v>
      </c>
      <c r="H4530" t="s">
        <v>8896</v>
      </c>
      <c r="I4530" t="s">
        <v>53</v>
      </c>
    </row>
    <row r="4531" spans="2:9" x14ac:dyDescent="0.35">
      <c r="B4531" t="s">
        <v>302</v>
      </c>
      <c r="C4531" t="s">
        <v>98</v>
      </c>
      <c r="D4531" t="str">
        <f>Table19[[#This Row],[Asset Class]] &amp; " - " &amp; Table19[[#This Row],[Class Description]]</f>
        <v>SLPDRF - Sloped Roof</v>
      </c>
      <c r="E4531" t="s">
        <v>9748</v>
      </c>
      <c r="F4531" t="s">
        <v>9749</v>
      </c>
      <c r="G4531" t="str">
        <f>Table19[[#This Row],[Closing Code]] &amp; " - " &amp; Table19[[#This Row],[Closing Code Description]]</f>
        <v>REPLASS - Replace Asset</v>
      </c>
      <c r="H4531" t="s">
        <v>8896</v>
      </c>
      <c r="I4531" t="s">
        <v>53</v>
      </c>
    </row>
    <row r="4532" spans="2:9" x14ac:dyDescent="0.35">
      <c r="B4532" t="s">
        <v>302</v>
      </c>
      <c r="C4532" t="s">
        <v>98</v>
      </c>
      <c r="D4532" t="str">
        <f>Table19[[#This Row],[Asset Class]] &amp; " - " &amp; Table19[[#This Row],[Class Description]]</f>
        <v>SLPDRF - Sloped Roof</v>
      </c>
      <c r="E4532" t="s">
        <v>9750</v>
      </c>
      <c r="F4532" t="s">
        <v>9751</v>
      </c>
      <c r="G4532" t="str">
        <f>Table19[[#This Row],[Closing Code]] &amp; " - " &amp; Table19[[#This Row],[Closing Code Description]]</f>
        <v>REPLCMPT - Replace Component</v>
      </c>
      <c r="H4532" t="s">
        <v>8896</v>
      </c>
      <c r="I4532" t="s">
        <v>53</v>
      </c>
    </row>
    <row r="4533" spans="2:9" x14ac:dyDescent="0.35">
      <c r="B4533" t="s">
        <v>302</v>
      </c>
      <c r="C4533" t="s">
        <v>98</v>
      </c>
      <c r="D4533" t="str">
        <f>Table19[[#This Row],[Asset Class]] &amp; " - " &amp; Table19[[#This Row],[Class Description]]</f>
        <v>SLPDRF - Sloped Roof</v>
      </c>
      <c r="E4533" t="s">
        <v>9752</v>
      </c>
      <c r="F4533" t="s">
        <v>9753</v>
      </c>
      <c r="G4533" t="str">
        <f>Table19[[#This Row],[Closing Code]] &amp; " - " &amp; Table19[[#This Row],[Closing Code Description]]</f>
        <v>REPRASS - Repair Asset</v>
      </c>
      <c r="H4533" t="s">
        <v>8896</v>
      </c>
      <c r="I4533" t="s">
        <v>53</v>
      </c>
    </row>
    <row r="4534" spans="2:9" x14ac:dyDescent="0.35">
      <c r="B4534" t="s">
        <v>302</v>
      </c>
      <c r="C4534" t="s">
        <v>98</v>
      </c>
      <c r="D4534" t="str">
        <f>Table19[[#This Row],[Asset Class]] &amp; " - " &amp; Table19[[#This Row],[Class Description]]</f>
        <v>SLPDRF - Sloped Roof</v>
      </c>
      <c r="E4534" t="s">
        <v>9754</v>
      </c>
      <c r="F4534" t="s">
        <v>9755</v>
      </c>
      <c r="G4534" t="str">
        <f>Table19[[#This Row],[Closing Code]] &amp; " - " &amp; Table19[[#This Row],[Closing Code Description]]</f>
        <v>UPGRADES - Upgrade</v>
      </c>
      <c r="H4534" t="s">
        <v>8896</v>
      </c>
      <c r="I4534" t="s">
        <v>53</v>
      </c>
    </row>
    <row r="4535" spans="2:9" x14ac:dyDescent="0.35">
      <c r="B4535" t="s">
        <v>396</v>
      </c>
      <c r="C4535" t="s">
        <v>202</v>
      </c>
      <c r="D4535" t="str">
        <f>Table19[[#This Row],[Asset Class]] &amp; " - " &amp; Table19[[#This Row],[Class Description]]</f>
        <v>SMPIT - Sump Pit</v>
      </c>
      <c r="E4535" t="s">
        <v>9672</v>
      </c>
      <c r="F4535" t="s">
        <v>9673</v>
      </c>
      <c r="G4535" t="str">
        <f>Table19[[#This Row],[Closing Code]] &amp; " - " &amp; Table19[[#This Row],[Closing Code Description]]</f>
        <v>ABNTEMP - Abnormal Temperature</v>
      </c>
      <c r="H4535" t="s">
        <v>8863</v>
      </c>
      <c r="I4535" t="s">
        <v>53</v>
      </c>
    </row>
    <row r="4536" spans="2:9" x14ac:dyDescent="0.35">
      <c r="B4536" t="s">
        <v>396</v>
      </c>
      <c r="C4536" t="s">
        <v>202</v>
      </c>
      <c r="D4536" t="str">
        <f>Table19[[#This Row],[Asset Class]] &amp; " - " &amp; Table19[[#This Row],[Class Description]]</f>
        <v>SMPIT - Sump Pit</v>
      </c>
      <c r="E4536" t="s">
        <v>9674</v>
      </c>
      <c r="F4536" t="s">
        <v>9675</v>
      </c>
      <c r="G4536" t="str">
        <f>Table19[[#This Row],[Closing Code]] &amp; " - " &amp; Table19[[#This Row],[Closing Code Description]]</f>
        <v>CORROS - Corrosion</v>
      </c>
      <c r="H4536" t="s">
        <v>8863</v>
      </c>
      <c r="I4536" t="s">
        <v>53</v>
      </c>
    </row>
    <row r="4537" spans="2:9" x14ac:dyDescent="0.35">
      <c r="B4537" t="s">
        <v>396</v>
      </c>
      <c r="C4537" t="s">
        <v>202</v>
      </c>
      <c r="D4537" t="str">
        <f>Table19[[#This Row],[Asset Class]] &amp; " - " &amp; Table19[[#This Row],[Class Description]]</f>
        <v>SMPIT - Sump Pit</v>
      </c>
      <c r="E4537" t="s">
        <v>9676</v>
      </c>
      <c r="F4537" t="s">
        <v>9677</v>
      </c>
      <c r="G4537" t="str">
        <f>Table19[[#This Row],[Closing Code]] &amp; " - " &amp; Table19[[#This Row],[Closing Code Description]]</f>
        <v>ELECTRIP - Electrical Trip Out</v>
      </c>
      <c r="H4537" t="s">
        <v>8863</v>
      </c>
      <c r="I4537" t="s">
        <v>53</v>
      </c>
    </row>
    <row r="4538" spans="2:9" x14ac:dyDescent="0.35">
      <c r="B4538" t="s">
        <v>396</v>
      </c>
      <c r="C4538" t="s">
        <v>202</v>
      </c>
      <c r="D4538" t="str">
        <f>Table19[[#This Row],[Asset Class]] &amp; " - " &amp; Table19[[#This Row],[Class Description]]</f>
        <v>SMPIT - Sump Pit</v>
      </c>
      <c r="E4538" t="s">
        <v>9678</v>
      </c>
      <c r="F4538" t="s">
        <v>9679</v>
      </c>
      <c r="G4538" t="str">
        <f>Table19[[#This Row],[Closing Code]] &amp; " - " &amp; Table19[[#This Row],[Closing Code Description]]</f>
        <v>EXNOISE - Excessive Noise</v>
      </c>
      <c r="H4538" t="s">
        <v>8863</v>
      </c>
      <c r="I4538" t="s">
        <v>53</v>
      </c>
    </row>
    <row r="4539" spans="2:9" x14ac:dyDescent="0.35">
      <c r="B4539" t="s">
        <v>396</v>
      </c>
      <c r="C4539" t="s">
        <v>202</v>
      </c>
      <c r="D4539" t="str">
        <f>Table19[[#This Row],[Asset Class]] &amp; " - " &amp; Table19[[#This Row],[Class Description]]</f>
        <v>SMPIT - Sump Pit</v>
      </c>
      <c r="E4539" t="s">
        <v>9680</v>
      </c>
      <c r="F4539" t="s">
        <v>9681</v>
      </c>
      <c r="G4539" t="str">
        <f>Table19[[#This Row],[Closing Code]] &amp; " - " &amp; Table19[[#This Row],[Closing Code Description]]</f>
        <v>EXVIBRTN - Excessive Vibration</v>
      </c>
      <c r="H4539" t="s">
        <v>8863</v>
      </c>
      <c r="I4539" t="s">
        <v>53</v>
      </c>
    </row>
    <row r="4540" spans="2:9" x14ac:dyDescent="0.35">
      <c r="B4540" t="s">
        <v>396</v>
      </c>
      <c r="C4540" t="s">
        <v>202</v>
      </c>
      <c r="D4540" t="str">
        <f>Table19[[#This Row],[Asset Class]] &amp; " - " &amp; Table19[[#This Row],[Class Description]]</f>
        <v>SMPIT - Sump Pit</v>
      </c>
      <c r="E4540" t="s">
        <v>9682</v>
      </c>
      <c r="F4540" t="s">
        <v>9683</v>
      </c>
      <c r="G4540" t="str">
        <f>Table19[[#This Row],[Closing Code]] &amp; " - " &amp; Table19[[#This Row],[Closing Code Description]]</f>
        <v>JAMMEDEQ - Jammed Equipment</v>
      </c>
      <c r="H4540" t="s">
        <v>8863</v>
      </c>
      <c r="I4540" t="s">
        <v>53</v>
      </c>
    </row>
    <row r="4541" spans="2:9" x14ac:dyDescent="0.35">
      <c r="B4541" t="s">
        <v>396</v>
      </c>
      <c r="C4541" t="s">
        <v>202</v>
      </c>
      <c r="D4541" t="str">
        <f>Table19[[#This Row],[Asset Class]] &amp; " - " &amp; Table19[[#This Row],[Class Description]]</f>
        <v>SMPIT - Sump Pit</v>
      </c>
      <c r="E4541" t="s">
        <v>9684</v>
      </c>
      <c r="F4541" t="s">
        <v>9685</v>
      </c>
      <c r="G4541" t="str">
        <f>Table19[[#This Row],[Closing Code]] &amp; " - " &amp; Table19[[#This Row],[Closing Code Description]]</f>
        <v>LEAKING - Leaking</v>
      </c>
      <c r="H4541" t="s">
        <v>8863</v>
      </c>
      <c r="I4541" t="s">
        <v>53</v>
      </c>
    </row>
    <row r="4542" spans="2:9" x14ac:dyDescent="0.35">
      <c r="B4542" t="s">
        <v>396</v>
      </c>
      <c r="C4542" t="s">
        <v>202</v>
      </c>
      <c r="D4542" t="str">
        <f>Table19[[#This Row],[Asset Class]] &amp; " - " &amp; Table19[[#This Row],[Class Description]]</f>
        <v>SMPIT - Sump Pit</v>
      </c>
      <c r="E4542" t="s">
        <v>9686</v>
      </c>
      <c r="F4542" t="s">
        <v>9687</v>
      </c>
      <c r="G4542" t="str">
        <f>Table19[[#This Row],[Closing Code]] &amp; " - " &amp; Table19[[#This Row],[Closing Code Description]]</f>
        <v>LOWPERF - Low Performance</v>
      </c>
      <c r="H4542" t="s">
        <v>8863</v>
      </c>
      <c r="I4542" t="s">
        <v>53</v>
      </c>
    </row>
    <row r="4543" spans="2:9" x14ac:dyDescent="0.35">
      <c r="B4543" t="s">
        <v>396</v>
      </c>
      <c r="C4543" t="s">
        <v>202</v>
      </c>
      <c r="D4543" t="str">
        <f>Table19[[#This Row],[Asset Class]] &amp; " - " &amp; Table19[[#This Row],[Class Description]]</f>
        <v>SMPIT - Sump Pit</v>
      </c>
      <c r="E4543" t="s">
        <v>9688</v>
      </c>
      <c r="F4543" t="s">
        <v>9689</v>
      </c>
      <c r="G4543" t="str">
        <f>Table19[[#This Row],[Closing Code]] &amp; " - " &amp; Table19[[#This Row],[Closing Code Description]]</f>
        <v>NONOPER - Non-Operational</v>
      </c>
      <c r="H4543" t="s">
        <v>8863</v>
      </c>
      <c r="I4543" t="s">
        <v>53</v>
      </c>
    </row>
    <row r="4544" spans="2:9" x14ac:dyDescent="0.35">
      <c r="B4544" t="s">
        <v>396</v>
      </c>
      <c r="C4544" t="s">
        <v>202</v>
      </c>
      <c r="D4544" t="str">
        <f>Table19[[#This Row],[Asset Class]] &amp; " - " &amp; Table19[[#This Row],[Class Description]]</f>
        <v>SMPIT - Sump Pit</v>
      </c>
      <c r="E4544" t="s">
        <v>9690</v>
      </c>
      <c r="F4544" t="s">
        <v>9691</v>
      </c>
      <c r="G4544" t="str">
        <f>Table19[[#This Row],[Closing Code]] &amp; " - " &amp; Table19[[#This Row],[Closing Code Description]]</f>
        <v>PHYDMGE - Physical Damage</v>
      </c>
      <c r="H4544" t="s">
        <v>8863</v>
      </c>
      <c r="I4544" t="s">
        <v>53</v>
      </c>
    </row>
    <row r="4545" spans="2:9" x14ac:dyDescent="0.35">
      <c r="B4545" t="s">
        <v>396</v>
      </c>
      <c r="C4545" t="s">
        <v>202</v>
      </c>
      <c r="D4545" t="str">
        <f>Table19[[#This Row],[Asset Class]] &amp; " - " &amp; Table19[[#This Row],[Class Description]]</f>
        <v>SMPIT - Sump Pit</v>
      </c>
      <c r="E4545" t="s">
        <v>9692</v>
      </c>
      <c r="F4545" t="s">
        <v>9693</v>
      </c>
      <c r="G4545" t="str">
        <f>Table19[[#This Row],[Closing Code]] &amp; " - " &amp; Table19[[#This Row],[Closing Code Description]]</f>
        <v>UNSMELL - Unusual Smell</v>
      </c>
      <c r="H4545" t="s">
        <v>8863</v>
      </c>
      <c r="I4545" t="s">
        <v>53</v>
      </c>
    </row>
    <row r="4546" spans="2:9" x14ac:dyDescent="0.35">
      <c r="B4546" t="s">
        <v>396</v>
      </c>
      <c r="C4546" t="s">
        <v>202</v>
      </c>
      <c r="D4546" t="str">
        <f>Table19[[#This Row],[Asset Class]] &amp; " - " &amp; Table19[[#This Row],[Class Description]]</f>
        <v>SMPIT - Sump Pit</v>
      </c>
      <c r="E4546" t="s">
        <v>9694</v>
      </c>
      <c r="F4546" t="s">
        <v>9695</v>
      </c>
      <c r="G4546" t="str">
        <f>Table19[[#This Row],[Closing Code]] &amp; " - " &amp; Table19[[#This Row],[Closing Code Description]]</f>
        <v>UNSMOKE - Unusual Smoke</v>
      </c>
      <c r="H4546" t="s">
        <v>8863</v>
      </c>
      <c r="I4546" t="s">
        <v>53</v>
      </c>
    </row>
    <row r="4547" spans="2:9" x14ac:dyDescent="0.35">
      <c r="B4547" t="s">
        <v>396</v>
      </c>
      <c r="C4547" t="s">
        <v>202</v>
      </c>
      <c r="D4547" t="str">
        <f>Table19[[#This Row],[Asset Class]] &amp; " - " &amp; Table19[[#This Row],[Class Description]]</f>
        <v>SMPIT - Sump Pit</v>
      </c>
      <c r="E4547" t="s">
        <v>11057</v>
      </c>
      <c r="F4547" t="s">
        <v>11058</v>
      </c>
      <c r="G4547" t="str">
        <f>Table19[[#This Row],[Closing Code]] &amp; " - " &amp; Table19[[#This Row],[Closing Code Description]]</f>
        <v>SMPCONT - Sump pit contaminated with debris</v>
      </c>
      <c r="H4547" t="s">
        <v>8876</v>
      </c>
      <c r="I4547" t="s">
        <v>53</v>
      </c>
    </row>
    <row r="4548" spans="2:9" x14ac:dyDescent="0.35">
      <c r="B4548" t="s">
        <v>396</v>
      </c>
      <c r="C4548" t="s">
        <v>202</v>
      </c>
      <c r="D4548" t="str">
        <f>Table19[[#This Row],[Asset Class]] &amp; " - " &amp; Table19[[#This Row],[Class Description]]</f>
        <v>SMPIT - Sump Pit</v>
      </c>
      <c r="E4548" t="s">
        <v>11059</v>
      </c>
      <c r="F4548" t="s">
        <v>11060</v>
      </c>
      <c r="G4548" t="str">
        <f>Table19[[#This Row],[Closing Code]] &amp; " - " &amp; Table19[[#This Row],[Closing Code Description]]</f>
        <v>SMPGDET - Sump pit/grating deteriorated</v>
      </c>
      <c r="H4548" t="s">
        <v>8876</v>
      </c>
      <c r="I4548" t="s">
        <v>53</v>
      </c>
    </row>
    <row r="4549" spans="2:9" x14ac:dyDescent="0.35">
      <c r="B4549" t="s">
        <v>396</v>
      </c>
      <c r="C4549" t="s">
        <v>202</v>
      </c>
      <c r="D4549" t="str">
        <f>Table19[[#This Row],[Asset Class]] &amp; " - " &amp; Table19[[#This Row],[Class Description]]</f>
        <v>SMPIT - Sump Pit</v>
      </c>
      <c r="E4549" t="s">
        <v>9698</v>
      </c>
      <c r="F4549" t="s">
        <v>9699</v>
      </c>
      <c r="G4549" t="str">
        <f>Table19[[#This Row],[Closing Code]] &amp; " - " &amp; Table19[[#This Row],[Closing Code Description]]</f>
        <v>ACCIDENT - Accident</v>
      </c>
      <c r="H4549" t="s">
        <v>8878</v>
      </c>
      <c r="I4549" t="s">
        <v>53</v>
      </c>
    </row>
    <row r="4550" spans="2:9" x14ac:dyDescent="0.35">
      <c r="B4550" t="s">
        <v>396</v>
      </c>
      <c r="C4550" t="s">
        <v>202</v>
      </c>
      <c r="D4550" t="str">
        <f>Table19[[#This Row],[Asset Class]] &amp; " - " &amp; Table19[[#This Row],[Class Description]]</f>
        <v>SMPIT - Sump Pit</v>
      </c>
      <c r="E4550" t="s">
        <v>9700</v>
      </c>
      <c r="F4550" t="s">
        <v>9701</v>
      </c>
      <c r="G4550" t="str">
        <f>Table19[[#This Row],[Closing Code]] &amp; " - " &amp; Table19[[#This Row],[Closing Code Description]]</f>
        <v>ACCWEAR - Accelerated Wear</v>
      </c>
      <c r="H4550" t="s">
        <v>8878</v>
      </c>
      <c r="I4550" t="s">
        <v>53</v>
      </c>
    </row>
    <row r="4551" spans="2:9" x14ac:dyDescent="0.35">
      <c r="B4551" t="s">
        <v>396</v>
      </c>
      <c r="C4551" t="s">
        <v>202</v>
      </c>
      <c r="D4551" t="str">
        <f>Table19[[#This Row],[Asset Class]] &amp; " - " &amp; Table19[[#This Row],[Class Description]]</f>
        <v>SMPIT - Sump Pit</v>
      </c>
      <c r="E4551" t="s">
        <v>9702</v>
      </c>
      <c r="F4551" t="s">
        <v>9703</v>
      </c>
      <c r="G4551" t="str">
        <f>Table19[[#This Row],[Closing Code]] &amp; " - " &amp; Table19[[#This Row],[Closing Code Description]]</f>
        <v>ACTGOD - Weather condition/Forces of nature or Act of God</v>
      </c>
      <c r="H4551" t="s">
        <v>8878</v>
      </c>
      <c r="I4551" t="s">
        <v>53</v>
      </c>
    </row>
    <row r="4552" spans="2:9" x14ac:dyDescent="0.35">
      <c r="B4552" t="s">
        <v>396</v>
      </c>
      <c r="C4552" t="s">
        <v>202</v>
      </c>
      <c r="D4552" t="str">
        <f>Table19[[#This Row],[Asset Class]] &amp; " - " &amp; Table19[[#This Row],[Class Description]]</f>
        <v>SMPIT - Sump Pit</v>
      </c>
      <c r="E4552" t="s">
        <v>9704</v>
      </c>
      <c r="F4552" t="s">
        <v>9705</v>
      </c>
      <c r="G4552" t="str">
        <f>Table19[[#This Row],[Closing Code]] &amp; " - " &amp; Table19[[#This Row],[Closing Code Description]]</f>
        <v>CONTAM - Contamination</v>
      </c>
      <c r="H4552" t="s">
        <v>8878</v>
      </c>
      <c r="I4552" t="s">
        <v>53</v>
      </c>
    </row>
    <row r="4553" spans="2:9" x14ac:dyDescent="0.35">
      <c r="B4553" t="s">
        <v>396</v>
      </c>
      <c r="C4553" t="s">
        <v>202</v>
      </c>
      <c r="D4553" t="str">
        <f>Table19[[#This Row],[Asset Class]] &amp; " - " &amp; Table19[[#This Row],[Class Description]]</f>
        <v>SMPIT - Sump Pit</v>
      </c>
      <c r="E4553" t="s">
        <v>9706</v>
      </c>
      <c r="F4553" t="s">
        <v>9707</v>
      </c>
      <c r="G4553" t="str">
        <f>Table19[[#This Row],[Closing Code]] &amp; " - " &amp; Table19[[#This Row],[Closing Code Description]]</f>
        <v>DEFASSET - Defective Asset</v>
      </c>
      <c r="H4553" t="s">
        <v>8878</v>
      </c>
      <c r="I4553" t="s">
        <v>53</v>
      </c>
    </row>
    <row r="4554" spans="2:9" x14ac:dyDescent="0.35">
      <c r="B4554" t="s">
        <v>396</v>
      </c>
      <c r="C4554" t="s">
        <v>202</v>
      </c>
      <c r="D4554" t="str">
        <f>Table19[[#This Row],[Asset Class]] &amp; " - " &amp; Table19[[#This Row],[Class Description]]</f>
        <v>SMPIT - Sump Pit</v>
      </c>
      <c r="E4554" t="s">
        <v>9708</v>
      </c>
      <c r="F4554" t="s">
        <v>9709</v>
      </c>
      <c r="G4554" t="str">
        <f>Table19[[#This Row],[Closing Code]] &amp; " - " &amp; Table19[[#This Row],[Closing Code Description]]</f>
        <v>EXLOAD - Excessive Load</v>
      </c>
      <c r="H4554" t="s">
        <v>8878</v>
      </c>
      <c r="I4554" t="s">
        <v>53</v>
      </c>
    </row>
    <row r="4555" spans="2:9" x14ac:dyDescent="0.35">
      <c r="B4555" t="s">
        <v>396</v>
      </c>
      <c r="C4555" t="s">
        <v>202</v>
      </c>
      <c r="D4555" t="str">
        <f>Table19[[#This Row],[Asset Class]] &amp; " - " &amp; Table19[[#This Row],[Class Description]]</f>
        <v>SMPIT - Sump Pit</v>
      </c>
      <c r="E4555" t="s">
        <v>9710</v>
      </c>
      <c r="F4555" t="s">
        <v>9711</v>
      </c>
      <c r="G4555" t="str">
        <f>Table19[[#This Row],[Closing Code]] &amp; " - " &amp; Table19[[#This Row],[Closing Code Description]]</f>
        <v>IMPRMNT - Improper Maintenance</v>
      </c>
      <c r="H4555" t="s">
        <v>8878</v>
      </c>
      <c r="I4555" t="s">
        <v>53</v>
      </c>
    </row>
    <row r="4556" spans="2:9" x14ac:dyDescent="0.35">
      <c r="B4556" t="s">
        <v>396</v>
      </c>
      <c r="C4556" t="s">
        <v>202</v>
      </c>
      <c r="D4556" t="str">
        <f>Table19[[#This Row],[Asset Class]] &amp; " - " &amp; Table19[[#This Row],[Class Description]]</f>
        <v>SMPIT - Sump Pit</v>
      </c>
      <c r="E4556" t="s">
        <v>9712</v>
      </c>
      <c r="F4556" t="s">
        <v>9713</v>
      </c>
      <c r="G4556" t="str">
        <f>Table19[[#This Row],[Closing Code]] &amp; " - " &amp; Table19[[#This Row],[Closing Code Description]]</f>
        <v>INSLUBR - Insufficient Lubrication</v>
      </c>
      <c r="H4556" t="s">
        <v>8878</v>
      </c>
      <c r="I4556" t="s">
        <v>53</v>
      </c>
    </row>
    <row r="4557" spans="2:9" x14ac:dyDescent="0.35">
      <c r="B4557" t="s">
        <v>396</v>
      </c>
      <c r="C4557" t="s">
        <v>202</v>
      </c>
      <c r="D4557" t="str">
        <f>Table19[[#This Row],[Asset Class]] &amp; " - " &amp; Table19[[#This Row],[Class Description]]</f>
        <v>SMPIT - Sump Pit</v>
      </c>
      <c r="E4557" t="s">
        <v>9714</v>
      </c>
      <c r="F4557" t="s">
        <v>9715</v>
      </c>
      <c r="G4557" t="str">
        <f>Table19[[#This Row],[Closing Code]] &amp; " - " &amp; Table19[[#This Row],[Closing Code Description]]</f>
        <v>LACKTRN - Lack of/ Inadequate Training</v>
      </c>
      <c r="H4557" t="s">
        <v>8878</v>
      </c>
      <c r="I4557" t="s">
        <v>53</v>
      </c>
    </row>
    <row r="4558" spans="2:9" x14ac:dyDescent="0.35">
      <c r="B4558" t="s">
        <v>396</v>
      </c>
      <c r="C4558" t="s">
        <v>202</v>
      </c>
      <c r="D4558" t="str">
        <f>Table19[[#This Row],[Asset Class]] &amp; " - " &amp; Table19[[#This Row],[Class Description]]</f>
        <v>SMPIT - Sump Pit</v>
      </c>
      <c r="E4558" t="s">
        <v>9716</v>
      </c>
      <c r="F4558" t="s">
        <v>9717</v>
      </c>
      <c r="G4558" t="str">
        <f>Table19[[#This Row],[Closing Code]] &amp; " - " &amp; Table19[[#This Row],[Closing Code Description]]</f>
        <v>MISSCMP - Loose/ Missing Component</v>
      </c>
      <c r="H4558" t="s">
        <v>8878</v>
      </c>
      <c r="I4558" t="s">
        <v>53</v>
      </c>
    </row>
    <row r="4559" spans="2:9" x14ac:dyDescent="0.35">
      <c r="B4559" t="s">
        <v>396</v>
      </c>
      <c r="C4559" t="s">
        <v>202</v>
      </c>
      <c r="D4559" t="str">
        <f>Table19[[#This Row],[Asset Class]] &amp; " - " &amp; Table19[[#This Row],[Class Description]]</f>
        <v>SMPIT - Sump Pit</v>
      </c>
      <c r="E4559" t="s">
        <v>9718</v>
      </c>
      <c r="F4559" t="s">
        <v>9719</v>
      </c>
      <c r="G4559" t="str">
        <f>Table19[[#This Row],[Closing Code]] &amp; " - " &amp; Table19[[#This Row],[Closing Code Description]]</f>
        <v>NRMWEAR - Normal Wear</v>
      </c>
      <c r="H4559" t="s">
        <v>8878</v>
      </c>
      <c r="I4559" t="s">
        <v>53</v>
      </c>
    </row>
    <row r="4560" spans="2:9" x14ac:dyDescent="0.35">
      <c r="B4560" t="s">
        <v>396</v>
      </c>
      <c r="C4560" t="s">
        <v>202</v>
      </c>
      <c r="D4560" t="str">
        <f>Table19[[#This Row],[Asset Class]] &amp; " - " &amp; Table19[[#This Row],[Class Description]]</f>
        <v>SMPIT - Sump Pit</v>
      </c>
      <c r="E4560" t="s">
        <v>9720</v>
      </c>
      <c r="F4560" t="s">
        <v>9721</v>
      </c>
      <c r="G4560" t="str">
        <f>Table19[[#This Row],[Closing Code]] &amp; " - " &amp; Table19[[#This Row],[Closing Code Description]]</f>
        <v>OTHER - Other (specify)</v>
      </c>
      <c r="H4560" t="s">
        <v>8878</v>
      </c>
      <c r="I4560" t="s">
        <v>53</v>
      </c>
    </row>
    <row r="4561" spans="2:9" x14ac:dyDescent="0.35">
      <c r="B4561" t="s">
        <v>396</v>
      </c>
      <c r="C4561" t="s">
        <v>202</v>
      </c>
      <c r="D4561" t="str">
        <f>Table19[[#This Row],[Asset Class]] &amp; " - " &amp; Table19[[#This Row],[Class Description]]</f>
        <v>SMPIT - Sump Pit</v>
      </c>
      <c r="E4561" t="s">
        <v>9722</v>
      </c>
      <c r="F4561" t="s">
        <v>9723</v>
      </c>
      <c r="G4561" t="str">
        <f>Table19[[#This Row],[Closing Code]] &amp; " - " &amp; Table19[[#This Row],[Closing Code Description]]</f>
        <v>PRINSTAL - Poor Installation</v>
      </c>
      <c r="H4561" t="s">
        <v>8878</v>
      </c>
      <c r="I4561" t="s">
        <v>53</v>
      </c>
    </row>
    <row r="4562" spans="2:9" x14ac:dyDescent="0.35">
      <c r="B4562" t="s">
        <v>396</v>
      </c>
      <c r="C4562" t="s">
        <v>202</v>
      </c>
      <c r="D4562" t="str">
        <f>Table19[[#This Row],[Asset Class]] &amp; " - " &amp; Table19[[#This Row],[Class Description]]</f>
        <v>SMPIT - Sump Pit</v>
      </c>
      <c r="E4562" t="s">
        <v>9724</v>
      </c>
      <c r="F4562" t="s">
        <v>9725</v>
      </c>
      <c r="G4562" t="str">
        <f>Table19[[#This Row],[Closing Code]] &amp; " - " &amp; Table19[[#This Row],[Closing Code Description]]</f>
        <v>PROCISSU - Procedure Issue</v>
      </c>
      <c r="H4562" t="s">
        <v>8878</v>
      </c>
      <c r="I4562" t="s">
        <v>53</v>
      </c>
    </row>
    <row r="4563" spans="2:9" x14ac:dyDescent="0.35">
      <c r="B4563" t="s">
        <v>396</v>
      </c>
      <c r="C4563" t="s">
        <v>202</v>
      </c>
      <c r="D4563" t="str">
        <f>Table19[[#This Row],[Asset Class]] &amp; " - " &amp; Table19[[#This Row],[Class Description]]</f>
        <v>SMPIT - Sump Pit</v>
      </c>
      <c r="E4563" t="s">
        <v>9726</v>
      </c>
      <c r="F4563" t="s">
        <v>9727</v>
      </c>
      <c r="G4563" t="str">
        <f>Table19[[#This Row],[Closing Code]] &amp; " - " &amp; Table19[[#This Row],[Closing Code Description]]</f>
        <v>UTLFAIL - Utility Failure</v>
      </c>
      <c r="H4563" t="s">
        <v>8878</v>
      </c>
      <c r="I4563" t="s">
        <v>53</v>
      </c>
    </row>
    <row r="4564" spans="2:9" x14ac:dyDescent="0.35">
      <c r="B4564" t="s">
        <v>396</v>
      </c>
      <c r="C4564" t="s">
        <v>202</v>
      </c>
      <c r="D4564" t="str">
        <f>Table19[[#This Row],[Asset Class]] &amp; " - " &amp; Table19[[#This Row],[Class Description]]</f>
        <v>SMPIT - Sump Pit</v>
      </c>
      <c r="E4564" t="s">
        <v>9728</v>
      </c>
      <c r="F4564" t="s">
        <v>9729</v>
      </c>
      <c r="G4564" t="str">
        <f>Table19[[#This Row],[Closing Code]] &amp; " - " &amp; Table19[[#This Row],[Closing Code Description]]</f>
        <v>VNDLSM - Vandalism</v>
      </c>
      <c r="H4564" t="s">
        <v>8878</v>
      </c>
      <c r="I4564" t="s">
        <v>53</v>
      </c>
    </row>
    <row r="4565" spans="2:9" x14ac:dyDescent="0.35">
      <c r="B4565" t="s">
        <v>396</v>
      </c>
      <c r="C4565" t="s">
        <v>202</v>
      </c>
      <c r="D4565" t="str">
        <f>Table19[[#This Row],[Asset Class]] &amp; " - " &amp; Table19[[#This Row],[Class Description]]</f>
        <v>SMPIT - Sump Pit</v>
      </c>
      <c r="E4565" t="s">
        <v>9730</v>
      </c>
      <c r="F4565" t="s">
        <v>9731</v>
      </c>
      <c r="G4565" t="str">
        <f>Table19[[#This Row],[Closing Code]] &amp; " - " &amp; Table19[[#This Row],[Closing Code Description]]</f>
        <v>WORNCMPT - Defective/ Worn Component</v>
      </c>
      <c r="H4565" t="s">
        <v>8878</v>
      </c>
      <c r="I4565" t="s">
        <v>53</v>
      </c>
    </row>
    <row r="4566" spans="2:9" x14ac:dyDescent="0.35">
      <c r="B4566" t="s">
        <v>396</v>
      </c>
      <c r="C4566" t="s">
        <v>202</v>
      </c>
      <c r="D4566" t="str">
        <f>Table19[[#This Row],[Asset Class]] &amp; " - " &amp; Table19[[#This Row],[Class Description]]</f>
        <v>SMPIT - Sump Pit</v>
      </c>
      <c r="E4566" t="s">
        <v>9732</v>
      </c>
      <c r="F4566" t="s">
        <v>9733</v>
      </c>
      <c r="G4566" t="str">
        <f>Table19[[#This Row],[Closing Code]] &amp; " - " &amp; Table19[[#This Row],[Closing Code Description]]</f>
        <v>ADJUSTD - Adjusted</v>
      </c>
      <c r="H4566" t="s">
        <v>8896</v>
      </c>
      <c r="I4566" t="s">
        <v>53</v>
      </c>
    </row>
    <row r="4567" spans="2:9" x14ac:dyDescent="0.35">
      <c r="B4567" t="s">
        <v>396</v>
      </c>
      <c r="C4567" t="s">
        <v>202</v>
      </c>
      <c r="D4567" t="str">
        <f>Table19[[#This Row],[Asset Class]] &amp; " - " &amp; Table19[[#This Row],[Class Description]]</f>
        <v>SMPIT - Sump Pit</v>
      </c>
      <c r="E4567" t="s">
        <v>9734</v>
      </c>
      <c r="F4567" t="s">
        <v>9735</v>
      </c>
      <c r="G4567" t="str">
        <f>Table19[[#This Row],[Closing Code]] &amp; " - " &amp; Table19[[#This Row],[Closing Code Description]]</f>
        <v>DECOMM - Decommission</v>
      </c>
      <c r="H4567" t="s">
        <v>8896</v>
      </c>
      <c r="I4567" t="s">
        <v>53</v>
      </c>
    </row>
    <row r="4568" spans="2:9" x14ac:dyDescent="0.35">
      <c r="B4568" t="s">
        <v>396</v>
      </c>
      <c r="C4568" t="s">
        <v>202</v>
      </c>
      <c r="D4568" t="str">
        <f>Table19[[#This Row],[Asset Class]] &amp; " - " &amp; Table19[[#This Row],[Class Description]]</f>
        <v>SMPIT - Sump Pit</v>
      </c>
      <c r="E4568" t="s">
        <v>9736</v>
      </c>
      <c r="F4568" t="s">
        <v>9737</v>
      </c>
      <c r="G4568" t="str">
        <f>Table19[[#This Row],[Closing Code]] &amp; " - " &amp; Table19[[#This Row],[Closing Code Description]]</f>
        <v>DECONTME - Decontaminate</v>
      </c>
      <c r="H4568" t="s">
        <v>8896</v>
      </c>
      <c r="I4568" t="s">
        <v>53</v>
      </c>
    </row>
    <row r="4569" spans="2:9" x14ac:dyDescent="0.35">
      <c r="B4569" t="s">
        <v>396</v>
      </c>
      <c r="C4569" t="s">
        <v>202</v>
      </c>
      <c r="D4569" t="str">
        <f>Table19[[#This Row],[Asset Class]] &amp; " - " &amp; Table19[[#This Row],[Class Description]]</f>
        <v>SMPIT - Sump Pit</v>
      </c>
      <c r="E4569" t="s">
        <v>9738</v>
      </c>
      <c r="F4569" t="s">
        <v>9739</v>
      </c>
      <c r="G4569" t="str">
        <f>Table19[[#This Row],[Closing Code]] &amp; " - " &amp; Table19[[#This Row],[Closing Code Description]]</f>
        <v>DONOTHIN - Do Nothing</v>
      </c>
      <c r="H4569" t="s">
        <v>8896</v>
      </c>
      <c r="I4569" t="s">
        <v>53</v>
      </c>
    </row>
    <row r="4570" spans="2:9" x14ac:dyDescent="0.35">
      <c r="B4570" t="s">
        <v>396</v>
      </c>
      <c r="C4570" t="s">
        <v>202</v>
      </c>
      <c r="D4570" t="str">
        <f>Table19[[#This Row],[Asset Class]] &amp; " - " &amp; Table19[[#This Row],[Class Description]]</f>
        <v>SMPIT - Sump Pit</v>
      </c>
      <c r="E4570" t="s">
        <v>9740</v>
      </c>
      <c r="F4570" t="s">
        <v>9741</v>
      </c>
      <c r="G4570" t="str">
        <f>Table19[[#This Row],[Closing Code]] &amp; " - " &amp; Table19[[#This Row],[Closing Code Description]]</f>
        <v>LUBRCTE - Lubricate</v>
      </c>
      <c r="H4570" t="s">
        <v>8896</v>
      </c>
      <c r="I4570" t="s">
        <v>53</v>
      </c>
    </row>
    <row r="4571" spans="2:9" x14ac:dyDescent="0.35">
      <c r="B4571" t="s">
        <v>396</v>
      </c>
      <c r="C4571" t="s">
        <v>202</v>
      </c>
      <c r="D4571" t="str">
        <f>Table19[[#This Row],[Asset Class]] &amp; " - " &amp; Table19[[#This Row],[Class Description]]</f>
        <v>SMPIT - Sump Pit</v>
      </c>
      <c r="E4571" t="s">
        <v>9720</v>
      </c>
      <c r="F4571" t="s">
        <v>9721</v>
      </c>
      <c r="G4571" t="str">
        <f>Table19[[#This Row],[Closing Code]] &amp; " - " &amp; Table19[[#This Row],[Closing Code Description]]</f>
        <v>OTHER - Other (specify)</v>
      </c>
      <c r="H4571" t="s">
        <v>8896</v>
      </c>
      <c r="I4571" t="s">
        <v>53</v>
      </c>
    </row>
    <row r="4572" spans="2:9" x14ac:dyDescent="0.35">
      <c r="B4572" t="s">
        <v>396</v>
      </c>
      <c r="C4572" t="s">
        <v>202</v>
      </c>
      <c r="D4572" t="str">
        <f>Table19[[#This Row],[Asset Class]] &amp; " - " &amp; Table19[[#This Row],[Class Description]]</f>
        <v>SMPIT - Sump Pit</v>
      </c>
      <c r="E4572" t="s">
        <v>9742</v>
      </c>
      <c r="F4572" t="s">
        <v>9743</v>
      </c>
      <c r="G4572" t="str">
        <f>Table19[[#This Row],[Closing Code]] &amp; " - " &amp; Table19[[#This Row],[Closing Code Description]]</f>
        <v>RECALBRT - Recalibrate</v>
      </c>
      <c r="H4572" t="s">
        <v>8896</v>
      </c>
      <c r="I4572" t="s">
        <v>53</v>
      </c>
    </row>
    <row r="4573" spans="2:9" x14ac:dyDescent="0.35">
      <c r="B4573" t="s">
        <v>396</v>
      </c>
      <c r="C4573" t="s">
        <v>202</v>
      </c>
      <c r="D4573" t="str">
        <f>Table19[[#This Row],[Asset Class]] &amp; " - " &amp; Table19[[#This Row],[Class Description]]</f>
        <v>SMPIT - Sump Pit</v>
      </c>
      <c r="E4573" t="s">
        <v>9744</v>
      </c>
      <c r="F4573" t="s">
        <v>9745</v>
      </c>
      <c r="G4573" t="str">
        <f>Table19[[#This Row],[Closing Code]] &amp; " - " &amp; Table19[[#This Row],[Closing Code Description]]</f>
        <v>REMVOBT - Remove Obstruction</v>
      </c>
      <c r="H4573" t="s">
        <v>8896</v>
      </c>
      <c r="I4573" t="s">
        <v>53</v>
      </c>
    </row>
    <row r="4574" spans="2:9" x14ac:dyDescent="0.35">
      <c r="B4574" t="s">
        <v>396</v>
      </c>
      <c r="C4574" t="s">
        <v>202</v>
      </c>
      <c r="D4574" t="str">
        <f>Table19[[#This Row],[Asset Class]] &amp; " - " &amp; Table19[[#This Row],[Class Description]]</f>
        <v>SMPIT - Sump Pit</v>
      </c>
      <c r="E4574" t="s">
        <v>9746</v>
      </c>
      <c r="F4574" t="s">
        <v>9747</v>
      </c>
      <c r="G4574" t="str">
        <f>Table19[[#This Row],[Closing Code]] &amp; " - " &amp; Table19[[#This Row],[Closing Code Description]]</f>
        <v>REPCMPT - Repair Component</v>
      </c>
      <c r="H4574" t="s">
        <v>8896</v>
      </c>
      <c r="I4574" t="s">
        <v>53</v>
      </c>
    </row>
    <row r="4575" spans="2:9" x14ac:dyDescent="0.35">
      <c r="B4575" t="s">
        <v>396</v>
      </c>
      <c r="C4575" t="s">
        <v>202</v>
      </c>
      <c r="D4575" t="str">
        <f>Table19[[#This Row],[Asset Class]] &amp; " - " &amp; Table19[[#This Row],[Class Description]]</f>
        <v>SMPIT - Sump Pit</v>
      </c>
      <c r="E4575" t="s">
        <v>9748</v>
      </c>
      <c r="F4575" t="s">
        <v>9749</v>
      </c>
      <c r="G4575" t="str">
        <f>Table19[[#This Row],[Closing Code]] &amp; " - " &amp; Table19[[#This Row],[Closing Code Description]]</f>
        <v>REPLASS - Replace Asset</v>
      </c>
      <c r="H4575" t="s">
        <v>8896</v>
      </c>
      <c r="I4575" t="s">
        <v>53</v>
      </c>
    </row>
    <row r="4576" spans="2:9" x14ac:dyDescent="0.35">
      <c r="B4576" t="s">
        <v>396</v>
      </c>
      <c r="C4576" t="s">
        <v>202</v>
      </c>
      <c r="D4576" t="str">
        <f>Table19[[#This Row],[Asset Class]] &amp; " - " &amp; Table19[[#This Row],[Class Description]]</f>
        <v>SMPIT - Sump Pit</v>
      </c>
      <c r="E4576" t="s">
        <v>9750</v>
      </c>
      <c r="F4576" t="s">
        <v>9751</v>
      </c>
      <c r="G4576" t="str">
        <f>Table19[[#This Row],[Closing Code]] &amp; " - " &amp; Table19[[#This Row],[Closing Code Description]]</f>
        <v>REPLCMPT - Replace Component</v>
      </c>
      <c r="H4576" t="s">
        <v>8896</v>
      </c>
      <c r="I4576" t="s">
        <v>53</v>
      </c>
    </row>
    <row r="4577" spans="2:9" x14ac:dyDescent="0.35">
      <c r="B4577" t="s">
        <v>396</v>
      </c>
      <c r="C4577" t="s">
        <v>202</v>
      </c>
      <c r="D4577" t="str">
        <f>Table19[[#This Row],[Asset Class]] &amp; " - " &amp; Table19[[#This Row],[Class Description]]</f>
        <v>SMPIT - Sump Pit</v>
      </c>
      <c r="E4577" t="s">
        <v>9752</v>
      </c>
      <c r="F4577" t="s">
        <v>9753</v>
      </c>
      <c r="G4577" t="str">
        <f>Table19[[#This Row],[Closing Code]] &amp; " - " &amp; Table19[[#This Row],[Closing Code Description]]</f>
        <v>REPRASS - Repair Asset</v>
      </c>
      <c r="H4577" t="s">
        <v>8896</v>
      </c>
      <c r="I4577" t="s">
        <v>53</v>
      </c>
    </row>
    <row r="4578" spans="2:9" x14ac:dyDescent="0.35">
      <c r="B4578" t="s">
        <v>396</v>
      </c>
      <c r="C4578" t="s">
        <v>202</v>
      </c>
      <c r="D4578" t="str">
        <f>Table19[[#This Row],[Asset Class]] &amp; " - " &amp; Table19[[#This Row],[Class Description]]</f>
        <v>SMPIT - Sump Pit</v>
      </c>
      <c r="E4578" t="s">
        <v>9754</v>
      </c>
      <c r="F4578" t="s">
        <v>9755</v>
      </c>
      <c r="G4578" t="str">
        <f>Table19[[#This Row],[Closing Code]] &amp; " - " &amp; Table19[[#This Row],[Closing Code Description]]</f>
        <v>UPGRADES - Upgrade</v>
      </c>
      <c r="H4578" t="s">
        <v>8896</v>
      </c>
      <c r="I4578" t="s">
        <v>53</v>
      </c>
    </row>
    <row r="4579" spans="2:9" x14ac:dyDescent="0.35">
      <c r="B4579" t="s">
        <v>325</v>
      </c>
      <c r="C4579" t="s">
        <v>144</v>
      </c>
      <c r="D4579" t="str">
        <f>Table19[[#This Row],[Asset Class]] &amp; " - " &amp; Table19[[#This Row],[Class Description]]</f>
        <v>SPLKTSTN - Spill Kits Station</v>
      </c>
      <c r="E4579" t="s">
        <v>9672</v>
      </c>
      <c r="F4579" t="s">
        <v>9673</v>
      </c>
      <c r="G4579" t="str">
        <f>Table19[[#This Row],[Closing Code]] &amp; " - " &amp; Table19[[#This Row],[Closing Code Description]]</f>
        <v>ABNTEMP - Abnormal Temperature</v>
      </c>
      <c r="H4579" t="s">
        <v>8863</v>
      </c>
      <c r="I4579" t="s">
        <v>53</v>
      </c>
    </row>
    <row r="4580" spans="2:9" x14ac:dyDescent="0.35">
      <c r="B4580" t="s">
        <v>325</v>
      </c>
      <c r="C4580" t="s">
        <v>144</v>
      </c>
      <c r="D4580" t="str">
        <f>Table19[[#This Row],[Asset Class]] &amp; " - " &amp; Table19[[#This Row],[Class Description]]</f>
        <v>SPLKTSTN - Spill Kits Station</v>
      </c>
      <c r="E4580" t="s">
        <v>9674</v>
      </c>
      <c r="F4580" t="s">
        <v>9675</v>
      </c>
      <c r="G4580" t="str">
        <f>Table19[[#This Row],[Closing Code]] &amp; " - " &amp; Table19[[#This Row],[Closing Code Description]]</f>
        <v>CORROS - Corrosion</v>
      </c>
      <c r="H4580" t="s">
        <v>8863</v>
      </c>
      <c r="I4580" t="s">
        <v>53</v>
      </c>
    </row>
    <row r="4581" spans="2:9" x14ac:dyDescent="0.35">
      <c r="B4581" t="s">
        <v>325</v>
      </c>
      <c r="C4581" t="s">
        <v>144</v>
      </c>
      <c r="D4581" t="str">
        <f>Table19[[#This Row],[Asset Class]] &amp; " - " &amp; Table19[[#This Row],[Class Description]]</f>
        <v>SPLKTSTN - Spill Kits Station</v>
      </c>
      <c r="E4581" t="s">
        <v>9676</v>
      </c>
      <c r="F4581" t="s">
        <v>9677</v>
      </c>
      <c r="G4581" t="str">
        <f>Table19[[#This Row],[Closing Code]] &amp; " - " &amp; Table19[[#This Row],[Closing Code Description]]</f>
        <v>ELECTRIP - Electrical Trip Out</v>
      </c>
      <c r="H4581" t="s">
        <v>8863</v>
      </c>
      <c r="I4581" t="s">
        <v>53</v>
      </c>
    </row>
    <row r="4582" spans="2:9" x14ac:dyDescent="0.35">
      <c r="B4582" t="s">
        <v>325</v>
      </c>
      <c r="C4582" t="s">
        <v>144</v>
      </c>
      <c r="D4582" t="str">
        <f>Table19[[#This Row],[Asset Class]] &amp; " - " &amp; Table19[[#This Row],[Class Description]]</f>
        <v>SPLKTSTN - Spill Kits Station</v>
      </c>
      <c r="E4582" t="s">
        <v>9678</v>
      </c>
      <c r="F4582" t="s">
        <v>9679</v>
      </c>
      <c r="G4582" t="str">
        <f>Table19[[#This Row],[Closing Code]] &amp; " - " &amp; Table19[[#This Row],[Closing Code Description]]</f>
        <v>EXNOISE - Excessive Noise</v>
      </c>
      <c r="H4582" t="s">
        <v>8863</v>
      </c>
      <c r="I4582" t="s">
        <v>53</v>
      </c>
    </row>
    <row r="4583" spans="2:9" x14ac:dyDescent="0.35">
      <c r="B4583" t="s">
        <v>325</v>
      </c>
      <c r="C4583" t="s">
        <v>144</v>
      </c>
      <c r="D4583" t="str">
        <f>Table19[[#This Row],[Asset Class]] &amp; " - " &amp; Table19[[#This Row],[Class Description]]</f>
        <v>SPLKTSTN - Spill Kits Station</v>
      </c>
      <c r="E4583" t="s">
        <v>9680</v>
      </c>
      <c r="F4583" t="s">
        <v>9681</v>
      </c>
      <c r="G4583" t="str">
        <f>Table19[[#This Row],[Closing Code]] &amp; " - " &amp; Table19[[#This Row],[Closing Code Description]]</f>
        <v>EXVIBRTN - Excessive Vibration</v>
      </c>
      <c r="H4583" t="s">
        <v>8863</v>
      </c>
      <c r="I4583" t="s">
        <v>53</v>
      </c>
    </row>
    <row r="4584" spans="2:9" x14ac:dyDescent="0.35">
      <c r="B4584" t="s">
        <v>325</v>
      </c>
      <c r="C4584" t="s">
        <v>144</v>
      </c>
      <c r="D4584" t="str">
        <f>Table19[[#This Row],[Asset Class]] &amp; " - " &amp; Table19[[#This Row],[Class Description]]</f>
        <v>SPLKTSTN - Spill Kits Station</v>
      </c>
      <c r="E4584" t="s">
        <v>9682</v>
      </c>
      <c r="F4584" t="s">
        <v>9683</v>
      </c>
      <c r="G4584" t="str">
        <f>Table19[[#This Row],[Closing Code]] &amp; " - " &amp; Table19[[#This Row],[Closing Code Description]]</f>
        <v>JAMMEDEQ - Jammed Equipment</v>
      </c>
      <c r="H4584" t="s">
        <v>8863</v>
      </c>
      <c r="I4584" t="s">
        <v>53</v>
      </c>
    </row>
    <row r="4585" spans="2:9" x14ac:dyDescent="0.35">
      <c r="B4585" t="s">
        <v>325</v>
      </c>
      <c r="C4585" t="s">
        <v>144</v>
      </c>
      <c r="D4585" t="str">
        <f>Table19[[#This Row],[Asset Class]] &amp; " - " &amp; Table19[[#This Row],[Class Description]]</f>
        <v>SPLKTSTN - Spill Kits Station</v>
      </c>
      <c r="E4585" t="s">
        <v>9684</v>
      </c>
      <c r="F4585" t="s">
        <v>9685</v>
      </c>
      <c r="G4585" t="str">
        <f>Table19[[#This Row],[Closing Code]] &amp; " - " &amp; Table19[[#This Row],[Closing Code Description]]</f>
        <v>LEAKING - Leaking</v>
      </c>
      <c r="H4585" t="s">
        <v>8863</v>
      </c>
      <c r="I4585" t="s">
        <v>53</v>
      </c>
    </row>
    <row r="4586" spans="2:9" x14ac:dyDescent="0.35">
      <c r="B4586" t="s">
        <v>325</v>
      </c>
      <c r="C4586" t="s">
        <v>144</v>
      </c>
      <c r="D4586" t="str">
        <f>Table19[[#This Row],[Asset Class]] &amp; " - " &amp; Table19[[#This Row],[Class Description]]</f>
        <v>SPLKTSTN - Spill Kits Station</v>
      </c>
      <c r="E4586" t="s">
        <v>9686</v>
      </c>
      <c r="F4586" t="s">
        <v>9687</v>
      </c>
      <c r="G4586" t="str">
        <f>Table19[[#This Row],[Closing Code]] &amp; " - " &amp; Table19[[#This Row],[Closing Code Description]]</f>
        <v>LOWPERF - Low Performance</v>
      </c>
      <c r="H4586" t="s">
        <v>8863</v>
      </c>
      <c r="I4586" t="s">
        <v>53</v>
      </c>
    </row>
    <row r="4587" spans="2:9" x14ac:dyDescent="0.35">
      <c r="B4587" t="s">
        <v>325</v>
      </c>
      <c r="C4587" t="s">
        <v>144</v>
      </c>
      <c r="D4587" t="str">
        <f>Table19[[#This Row],[Asset Class]] &amp; " - " &amp; Table19[[#This Row],[Class Description]]</f>
        <v>SPLKTSTN - Spill Kits Station</v>
      </c>
      <c r="E4587" t="s">
        <v>9688</v>
      </c>
      <c r="F4587" t="s">
        <v>9689</v>
      </c>
      <c r="G4587" t="str">
        <f>Table19[[#This Row],[Closing Code]] &amp; " - " &amp; Table19[[#This Row],[Closing Code Description]]</f>
        <v>NONOPER - Non-Operational</v>
      </c>
      <c r="H4587" t="s">
        <v>8863</v>
      </c>
      <c r="I4587" t="s">
        <v>53</v>
      </c>
    </row>
    <row r="4588" spans="2:9" x14ac:dyDescent="0.35">
      <c r="B4588" t="s">
        <v>325</v>
      </c>
      <c r="C4588" t="s">
        <v>144</v>
      </c>
      <c r="D4588" t="str">
        <f>Table19[[#This Row],[Asset Class]] &amp; " - " &amp; Table19[[#This Row],[Class Description]]</f>
        <v>SPLKTSTN - Spill Kits Station</v>
      </c>
      <c r="E4588" t="s">
        <v>9690</v>
      </c>
      <c r="F4588" t="s">
        <v>9691</v>
      </c>
      <c r="G4588" t="str">
        <f>Table19[[#This Row],[Closing Code]] &amp; " - " &amp; Table19[[#This Row],[Closing Code Description]]</f>
        <v>PHYDMGE - Physical Damage</v>
      </c>
      <c r="H4588" t="s">
        <v>8863</v>
      </c>
      <c r="I4588" t="s">
        <v>53</v>
      </c>
    </row>
    <row r="4589" spans="2:9" x14ac:dyDescent="0.35">
      <c r="B4589" t="s">
        <v>325</v>
      </c>
      <c r="C4589" t="s">
        <v>144</v>
      </c>
      <c r="D4589" t="str">
        <f>Table19[[#This Row],[Asset Class]] &amp; " - " &amp; Table19[[#This Row],[Class Description]]</f>
        <v>SPLKTSTN - Spill Kits Station</v>
      </c>
      <c r="E4589" t="s">
        <v>9692</v>
      </c>
      <c r="F4589" t="s">
        <v>9693</v>
      </c>
      <c r="G4589" t="str">
        <f>Table19[[#This Row],[Closing Code]] &amp; " - " &amp; Table19[[#This Row],[Closing Code Description]]</f>
        <v>UNSMELL - Unusual Smell</v>
      </c>
      <c r="H4589" t="s">
        <v>8863</v>
      </c>
      <c r="I4589" t="s">
        <v>53</v>
      </c>
    </row>
    <row r="4590" spans="2:9" x14ac:dyDescent="0.35">
      <c r="B4590" t="s">
        <v>325</v>
      </c>
      <c r="C4590" t="s">
        <v>144</v>
      </c>
      <c r="D4590" t="str">
        <f>Table19[[#This Row],[Asset Class]] &amp; " - " &amp; Table19[[#This Row],[Class Description]]</f>
        <v>SPLKTSTN - Spill Kits Station</v>
      </c>
      <c r="E4590" t="s">
        <v>9694</v>
      </c>
      <c r="F4590" t="s">
        <v>9695</v>
      </c>
      <c r="G4590" t="str">
        <f>Table19[[#This Row],[Closing Code]] &amp; " - " &amp; Table19[[#This Row],[Closing Code Description]]</f>
        <v>UNSMOKE - Unusual Smoke</v>
      </c>
      <c r="H4590" t="s">
        <v>8863</v>
      </c>
      <c r="I4590" t="s">
        <v>53</v>
      </c>
    </row>
    <row r="4591" spans="2:9" x14ac:dyDescent="0.35">
      <c r="B4591" t="s">
        <v>325</v>
      </c>
      <c r="C4591" t="s">
        <v>144</v>
      </c>
      <c r="D4591" t="str">
        <f>Table19[[#This Row],[Asset Class]] &amp; " - " &amp; Table19[[#This Row],[Class Description]]</f>
        <v>SPLKTSTN - Spill Kits Station</v>
      </c>
      <c r="E4591" t="s">
        <v>11061</v>
      </c>
      <c r="F4591" t="s">
        <v>11062</v>
      </c>
      <c r="G4591" t="str">
        <f>Table19[[#This Row],[Closing Code]] &amp; " - " &amp; Table19[[#This Row],[Closing Code Description]]</f>
        <v>SKCDET - Spill kit components deteriorated</v>
      </c>
      <c r="H4591" t="s">
        <v>8876</v>
      </c>
      <c r="I4591" t="s">
        <v>53</v>
      </c>
    </row>
    <row r="4592" spans="2:9" x14ac:dyDescent="0.35">
      <c r="B4592" t="s">
        <v>325</v>
      </c>
      <c r="C4592" t="s">
        <v>144</v>
      </c>
      <c r="D4592" t="str">
        <f>Table19[[#This Row],[Asset Class]] &amp; " - " &amp; Table19[[#This Row],[Class Description]]</f>
        <v>SPLKTSTN - Spill Kits Station</v>
      </c>
      <c r="E4592" t="s">
        <v>11063</v>
      </c>
      <c r="F4592" t="s">
        <v>11064</v>
      </c>
      <c r="G4592" t="str">
        <f>Table19[[#This Row],[Closing Code]] &amp; " - " &amp; Table19[[#This Row],[Closing Code Description]]</f>
        <v>SKSSDET - Spill Kits Station seal deteriorated</v>
      </c>
      <c r="H4592" t="s">
        <v>8876</v>
      </c>
      <c r="I4592" t="s">
        <v>53</v>
      </c>
    </row>
    <row r="4593" spans="2:9" x14ac:dyDescent="0.35">
      <c r="B4593" t="s">
        <v>325</v>
      </c>
      <c r="C4593" t="s">
        <v>144</v>
      </c>
      <c r="D4593" t="str">
        <f>Table19[[#This Row],[Asset Class]] &amp; " - " &amp; Table19[[#This Row],[Class Description]]</f>
        <v>SPLKTSTN - Spill Kits Station</v>
      </c>
      <c r="E4593" t="s">
        <v>9698</v>
      </c>
      <c r="F4593" t="s">
        <v>9699</v>
      </c>
      <c r="G4593" t="str">
        <f>Table19[[#This Row],[Closing Code]] &amp; " - " &amp; Table19[[#This Row],[Closing Code Description]]</f>
        <v>ACCIDENT - Accident</v>
      </c>
      <c r="H4593" t="s">
        <v>8878</v>
      </c>
      <c r="I4593" t="s">
        <v>53</v>
      </c>
    </row>
    <row r="4594" spans="2:9" x14ac:dyDescent="0.35">
      <c r="B4594" t="s">
        <v>325</v>
      </c>
      <c r="C4594" t="s">
        <v>144</v>
      </c>
      <c r="D4594" t="str">
        <f>Table19[[#This Row],[Asset Class]] &amp; " - " &amp; Table19[[#This Row],[Class Description]]</f>
        <v>SPLKTSTN - Spill Kits Station</v>
      </c>
      <c r="E4594" t="s">
        <v>9700</v>
      </c>
      <c r="F4594" t="s">
        <v>9701</v>
      </c>
      <c r="G4594" t="str">
        <f>Table19[[#This Row],[Closing Code]] &amp; " - " &amp; Table19[[#This Row],[Closing Code Description]]</f>
        <v>ACCWEAR - Accelerated Wear</v>
      </c>
      <c r="H4594" t="s">
        <v>8878</v>
      </c>
      <c r="I4594" t="s">
        <v>53</v>
      </c>
    </row>
    <row r="4595" spans="2:9" x14ac:dyDescent="0.35">
      <c r="B4595" t="s">
        <v>325</v>
      </c>
      <c r="C4595" t="s">
        <v>144</v>
      </c>
      <c r="D4595" t="str">
        <f>Table19[[#This Row],[Asset Class]] &amp; " - " &amp; Table19[[#This Row],[Class Description]]</f>
        <v>SPLKTSTN - Spill Kits Station</v>
      </c>
      <c r="E4595" t="s">
        <v>9702</v>
      </c>
      <c r="F4595" t="s">
        <v>9703</v>
      </c>
      <c r="G4595" t="str">
        <f>Table19[[#This Row],[Closing Code]] &amp; " - " &amp; Table19[[#This Row],[Closing Code Description]]</f>
        <v>ACTGOD - Weather condition/Forces of nature or Act of God</v>
      </c>
      <c r="H4595" t="s">
        <v>8878</v>
      </c>
      <c r="I4595" t="s">
        <v>53</v>
      </c>
    </row>
    <row r="4596" spans="2:9" x14ac:dyDescent="0.35">
      <c r="B4596" t="s">
        <v>325</v>
      </c>
      <c r="C4596" t="s">
        <v>144</v>
      </c>
      <c r="D4596" t="str">
        <f>Table19[[#This Row],[Asset Class]] &amp; " - " &amp; Table19[[#This Row],[Class Description]]</f>
        <v>SPLKTSTN - Spill Kits Station</v>
      </c>
      <c r="E4596" t="s">
        <v>9704</v>
      </c>
      <c r="F4596" t="s">
        <v>9705</v>
      </c>
      <c r="G4596" t="str">
        <f>Table19[[#This Row],[Closing Code]] &amp; " - " &amp; Table19[[#This Row],[Closing Code Description]]</f>
        <v>CONTAM - Contamination</v>
      </c>
      <c r="H4596" t="s">
        <v>8878</v>
      </c>
      <c r="I4596" t="s">
        <v>53</v>
      </c>
    </row>
    <row r="4597" spans="2:9" x14ac:dyDescent="0.35">
      <c r="B4597" t="s">
        <v>325</v>
      </c>
      <c r="C4597" t="s">
        <v>144</v>
      </c>
      <c r="D4597" t="str">
        <f>Table19[[#This Row],[Asset Class]] &amp; " - " &amp; Table19[[#This Row],[Class Description]]</f>
        <v>SPLKTSTN - Spill Kits Station</v>
      </c>
      <c r="E4597" t="s">
        <v>9706</v>
      </c>
      <c r="F4597" t="s">
        <v>9707</v>
      </c>
      <c r="G4597" t="str">
        <f>Table19[[#This Row],[Closing Code]] &amp; " - " &amp; Table19[[#This Row],[Closing Code Description]]</f>
        <v>DEFASSET - Defective Asset</v>
      </c>
      <c r="H4597" t="s">
        <v>8878</v>
      </c>
      <c r="I4597" t="s">
        <v>53</v>
      </c>
    </row>
    <row r="4598" spans="2:9" x14ac:dyDescent="0.35">
      <c r="B4598" t="s">
        <v>325</v>
      </c>
      <c r="C4598" t="s">
        <v>144</v>
      </c>
      <c r="D4598" t="str">
        <f>Table19[[#This Row],[Asset Class]] &amp; " - " &amp; Table19[[#This Row],[Class Description]]</f>
        <v>SPLKTSTN - Spill Kits Station</v>
      </c>
      <c r="E4598" t="s">
        <v>9708</v>
      </c>
      <c r="F4598" t="s">
        <v>9709</v>
      </c>
      <c r="G4598" t="str">
        <f>Table19[[#This Row],[Closing Code]] &amp; " - " &amp; Table19[[#This Row],[Closing Code Description]]</f>
        <v>EXLOAD - Excessive Load</v>
      </c>
      <c r="H4598" t="s">
        <v>8878</v>
      </c>
      <c r="I4598" t="s">
        <v>53</v>
      </c>
    </row>
    <row r="4599" spans="2:9" x14ac:dyDescent="0.35">
      <c r="B4599" t="s">
        <v>325</v>
      </c>
      <c r="C4599" t="s">
        <v>144</v>
      </c>
      <c r="D4599" t="str">
        <f>Table19[[#This Row],[Asset Class]] &amp; " - " &amp; Table19[[#This Row],[Class Description]]</f>
        <v>SPLKTSTN - Spill Kits Station</v>
      </c>
      <c r="E4599" t="s">
        <v>9710</v>
      </c>
      <c r="F4599" t="s">
        <v>9711</v>
      </c>
      <c r="G4599" t="str">
        <f>Table19[[#This Row],[Closing Code]] &amp; " - " &amp; Table19[[#This Row],[Closing Code Description]]</f>
        <v>IMPRMNT - Improper Maintenance</v>
      </c>
      <c r="H4599" t="s">
        <v>8878</v>
      </c>
      <c r="I4599" t="s">
        <v>53</v>
      </c>
    </row>
    <row r="4600" spans="2:9" x14ac:dyDescent="0.35">
      <c r="B4600" t="s">
        <v>325</v>
      </c>
      <c r="C4600" t="s">
        <v>144</v>
      </c>
      <c r="D4600" t="str">
        <f>Table19[[#This Row],[Asset Class]] &amp; " - " &amp; Table19[[#This Row],[Class Description]]</f>
        <v>SPLKTSTN - Spill Kits Station</v>
      </c>
      <c r="E4600" t="s">
        <v>9712</v>
      </c>
      <c r="F4600" t="s">
        <v>9713</v>
      </c>
      <c r="G4600" t="str">
        <f>Table19[[#This Row],[Closing Code]] &amp; " - " &amp; Table19[[#This Row],[Closing Code Description]]</f>
        <v>INSLUBR - Insufficient Lubrication</v>
      </c>
      <c r="H4600" t="s">
        <v>8878</v>
      </c>
      <c r="I4600" t="s">
        <v>53</v>
      </c>
    </row>
    <row r="4601" spans="2:9" x14ac:dyDescent="0.35">
      <c r="B4601" t="s">
        <v>325</v>
      </c>
      <c r="C4601" t="s">
        <v>144</v>
      </c>
      <c r="D4601" t="str">
        <f>Table19[[#This Row],[Asset Class]] &amp; " - " &amp; Table19[[#This Row],[Class Description]]</f>
        <v>SPLKTSTN - Spill Kits Station</v>
      </c>
      <c r="E4601" t="s">
        <v>9714</v>
      </c>
      <c r="F4601" t="s">
        <v>9715</v>
      </c>
      <c r="G4601" t="str">
        <f>Table19[[#This Row],[Closing Code]] &amp; " - " &amp; Table19[[#This Row],[Closing Code Description]]</f>
        <v>LACKTRN - Lack of/ Inadequate Training</v>
      </c>
      <c r="H4601" t="s">
        <v>8878</v>
      </c>
      <c r="I4601" t="s">
        <v>53</v>
      </c>
    </row>
    <row r="4602" spans="2:9" x14ac:dyDescent="0.35">
      <c r="B4602" t="s">
        <v>325</v>
      </c>
      <c r="C4602" t="s">
        <v>144</v>
      </c>
      <c r="D4602" t="str">
        <f>Table19[[#This Row],[Asset Class]] &amp; " - " &amp; Table19[[#This Row],[Class Description]]</f>
        <v>SPLKTSTN - Spill Kits Station</v>
      </c>
      <c r="E4602" t="s">
        <v>9716</v>
      </c>
      <c r="F4602" t="s">
        <v>9717</v>
      </c>
      <c r="G4602" t="str">
        <f>Table19[[#This Row],[Closing Code]] &amp; " - " &amp; Table19[[#This Row],[Closing Code Description]]</f>
        <v>MISSCMP - Loose/ Missing Component</v>
      </c>
      <c r="H4602" t="s">
        <v>8878</v>
      </c>
      <c r="I4602" t="s">
        <v>53</v>
      </c>
    </row>
    <row r="4603" spans="2:9" x14ac:dyDescent="0.35">
      <c r="B4603" t="s">
        <v>325</v>
      </c>
      <c r="C4603" t="s">
        <v>144</v>
      </c>
      <c r="D4603" t="str">
        <f>Table19[[#This Row],[Asset Class]] &amp; " - " &amp; Table19[[#This Row],[Class Description]]</f>
        <v>SPLKTSTN - Spill Kits Station</v>
      </c>
      <c r="E4603" t="s">
        <v>9718</v>
      </c>
      <c r="F4603" t="s">
        <v>9719</v>
      </c>
      <c r="G4603" t="str">
        <f>Table19[[#This Row],[Closing Code]] &amp; " - " &amp; Table19[[#This Row],[Closing Code Description]]</f>
        <v>NRMWEAR - Normal Wear</v>
      </c>
      <c r="H4603" t="s">
        <v>8878</v>
      </c>
      <c r="I4603" t="s">
        <v>53</v>
      </c>
    </row>
    <row r="4604" spans="2:9" x14ac:dyDescent="0.35">
      <c r="B4604" t="s">
        <v>325</v>
      </c>
      <c r="C4604" t="s">
        <v>144</v>
      </c>
      <c r="D4604" t="str">
        <f>Table19[[#This Row],[Asset Class]] &amp; " - " &amp; Table19[[#This Row],[Class Description]]</f>
        <v>SPLKTSTN - Spill Kits Station</v>
      </c>
      <c r="E4604" t="s">
        <v>9720</v>
      </c>
      <c r="F4604" t="s">
        <v>9721</v>
      </c>
      <c r="G4604" t="str">
        <f>Table19[[#This Row],[Closing Code]] &amp; " - " &amp; Table19[[#This Row],[Closing Code Description]]</f>
        <v>OTHER - Other (specify)</v>
      </c>
      <c r="H4604" t="s">
        <v>8878</v>
      </c>
      <c r="I4604" t="s">
        <v>53</v>
      </c>
    </row>
    <row r="4605" spans="2:9" x14ac:dyDescent="0.35">
      <c r="B4605" t="s">
        <v>325</v>
      </c>
      <c r="C4605" t="s">
        <v>144</v>
      </c>
      <c r="D4605" t="str">
        <f>Table19[[#This Row],[Asset Class]] &amp; " - " &amp; Table19[[#This Row],[Class Description]]</f>
        <v>SPLKTSTN - Spill Kits Station</v>
      </c>
      <c r="E4605" t="s">
        <v>9722</v>
      </c>
      <c r="F4605" t="s">
        <v>9723</v>
      </c>
      <c r="G4605" t="str">
        <f>Table19[[#This Row],[Closing Code]] &amp; " - " &amp; Table19[[#This Row],[Closing Code Description]]</f>
        <v>PRINSTAL - Poor Installation</v>
      </c>
      <c r="H4605" t="s">
        <v>8878</v>
      </c>
      <c r="I4605" t="s">
        <v>53</v>
      </c>
    </row>
    <row r="4606" spans="2:9" x14ac:dyDescent="0.35">
      <c r="B4606" t="s">
        <v>325</v>
      </c>
      <c r="C4606" t="s">
        <v>144</v>
      </c>
      <c r="D4606" t="str">
        <f>Table19[[#This Row],[Asset Class]] &amp; " - " &amp; Table19[[#This Row],[Class Description]]</f>
        <v>SPLKTSTN - Spill Kits Station</v>
      </c>
      <c r="E4606" t="s">
        <v>9724</v>
      </c>
      <c r="F4606" t="s">
        <v>9725</v>
      </c>
      <c r="G4606" t="str">
        <f>Table19[[#This Row],[Closing Code]] &amp; " - " &amp; Table19[[#This Row],[Closing Code Description]]</f>
        <v>PROCISSU - Procedure Issue</v>
      </c>
      <c r="H4606" t="s">
        <v>8878</v>
      </c>
      <c r="I4606" t="s">
        <v>53</v>
      </c>
    </row>
    <row r="4607" spans="2:9" x14ac:dyDescent="0.35">
      <c r="B4607" t="s">
        <v>325</v>
      </c>
      <c r="C4607" t="s">
        <v>144</v>
      </c>
      <c r="D4607" t="str">
        <f>Table19[[#This Row],[Asset Class]] &amp; " - " &amp; Table19[[#This Row],[Class Description]]</f>
        <v>SPLKTSTN - Spill Kits Station</v>
      </c>
      <c r="E4607" t="s">
        <v>9726</v>
      </c>
      <c r="F4607" t="s">
        <v>9727</v>
      </c>
      <c r="G4607" t="str">
        <f>Table19[[#This Row],[Closing Code]] &amp; " - " &amp; Table19[[#This Row],[Closing Code Description]]</f>
        <v>UTLFAIL - Utility Failure</v>
      </c>
      <c r="H4607" t="s">
        <v>8878</v>
      </c>
      <c r="I4607" t="s">
        <v>53</v>
      </c>
    </row>
    <row r="4608" spans="2:9" x14ac:dyDescent="0.35">
      <c r="B4608" t="s">
        <v>325</v>
      </c>
      <c r="C4608" t="s">
        <v>144</v>
      </c>
      <c r="D4608" t="str">
        <f>Table19[[#This Row],[Asset Class]] &amp; " - " &amp; Table19[[#This Row],[Class Description]]</f>
        <v>SPLKTSTN - Spill Kits Station</v>
      </c>
      <c r="E4608" t="s">
        <v>9728</v>
      </c>
      <c r="F4608" t="s">
        <v>9729</v>
      </c>
      <c r="G4608" t="str">
        <f>Table19[[#This Row],[Closing Code]] &amp; " - " &amp; Table19[[#This Row],[Closing Code Description]]</f>
        <v>VNDLSM - Vandalism</v>
      </c>
      <c r="H4608" t="s">
        <v>8878</v>
      </c>
      <c r="I4608" t="s">
        <v>53</v>
      </c>
    </row>
    <row r="4609" spans="2:9" x14ac:dyDescent="0.35">
      <c r="B4609" t="s">
        <v>325</v>
      </c>
      <c r="C4609" t="s">
        <v>144</v>
      </c>
      <c r="D4609" t="str">
        <f>Table19[[#This Row],[Asset Class]] &amp; " - " &amp; Table19[[#This Row],[Class Description]]</f>
        <v>SPLKTSTN - Spill Kits Station</v>
      </c>
      <c r="E4609" t="s">
        <v>9730</v>
      </c>
      <c r="F4609" t="s">
        <v>9731</v>
      </c>
      <c r="G4609" t="str">
        <f>Table19[[#This Row],[Closing Code]] &amp; " - " &amp; Table19[[#This Row],[Closing Code Description]]</f>
        <v>WORNCMPT - Defective/ Worn Component</v>
      </c>
      <c r="H4609" t="s">
        <v>8878</v>
      </c>
      <c r="I4609" t="s">
        <v>53</v>
      </c>
    </row>
    <row r="4610" spans="2:9" x14ac:dyDescent="0.35">
      <c r="B4610" t="s">
        <v>325</v>
      </c>
      <c r="C4610" t="s">
        <v>144</v>
      </c>
      <c r="D4610" t="str">
        <f>Table19[[#This Row],[Asset Class]] &amp; " - " &amp; Table19[[#This Row],[Class Description]]</f>
        <v>SPLKTSTN - Spill Kits Station</v>
      </c>
      <c r="E4610" t="s">
        <v>9732</v>
      </c>
      <c r="F4610" t="s">
        <v>9733</v>
      </c>
      <c r="G4610" t="str">
        <f>Table19[[#This Row],[Closing Code]] &amp; " - " &amp; Table19[[#This Row],[Closing Code Description]]</f>
        <v>ADJUSTD - Adjusted</v>
      </c>
      <c r="H4610" t="s">
        <v>8896</v>
      </c>
      <c r="I4610" t="s">
        <v>53</v>
      </c>
    </row>
    <row r="4611" spans="2:9" x14ac:dyDescent="0.35">
      <c r="B4611" t="s">
        <v>325</v>
      </c>
      <c r="C4611" t="s">
        <v>144</v>
      </c>
      <c r="D4611" t="str">
        <f>Table19[[#This Row],[Asset Class]] &amp; " - " &amp; Table19[[#This Row],[Class Description]]</f>
        <v>SPLKTSTN - Spill Kits Station</v>
      </c>
      <c r="E4611" t="s">
        <v>9734</v>
      </c>
      <c r="F4611" t="s">
        <v>9735</v>
      </c>
      <c r="G4611" t="str">
        <f>Table19[[#This Row],[Closing Code]] &amp; " - " &amp; Table19[[#This Row],[Closing Code Description]]</f>
        <v>DECOMM - Decommission</v>
      </c>
      <c r="H4611" t="s">
        <v>8896</v>
      </c>
      <c r="I4611" t="s">
        <v>53</v>
      </c>
    </row>
    <row r="4612" spans="2:9" x14ac:dyDescent="0.35">
      <c r="B4612" t="s">
        <v>325</v>
      </c>
      <c r="C4612" t="s">
        <v>144</v>
      </c>
      <c r="D4612" t="str">
        <f>Table19[[#This Row],[Asset Class]] &amp; " - " &amp; Table19[[#This Row],[Class Description]]</f>
        <v>SPLKTSTN - Spill Kits Station</v>
      </c>
      <c r="E4612" t="s">
        <v>9736</v>
      </c>
      <c r="F4612" t="s">
        <v>9737</v>
      </c>
      <c r="G4612" t="str">
        <f>Table19[[#This Row],[Closing Code]] &amp; " - " &amp; Table19[[#This Row],[Closing Code Description]]</f>
        <v>DECONTME - Decontaminate</v>
      </c>
      <c r="H4612" t="s">
        <v>8896</v>
      </c>
      <c r="I4612" t="s">
        <v>53</v>
      </c>
    </row>
    <row r="4613" spans="2:9" x14ac:dyDescent="0.35">
      <c r="B4613" t="s">
        <v>325</v>
      </c>
      <c r="C4613" t="s">
        <v>144</v>
      </c>
      <c r="D4613" t="str">
        <f>Table19[[#This Row],[Asset Class]] &amp; " - " &amp; Table19[[#This Row],[Class Description]]</f>
        <v>SPLKTSTN - Spill Kits Station</v>
      </c>
      <c r="E4613" t="s">
        <v>9738</v>
      </c>
      <c r="F4613" t="s">
        <v>9739</v>
      </c>
      <c r="G4613" t="str">
        <f>Table19[[#This Row],[Closing Code]] &amp; " - " &amp; Table19[[#This Row],[Closing Code Description]]</f>
        <v>DONOTHIN - Do Nothing</v>
      </c>
      <c r="H4613" t="s">
        <v>8896</v>
      </c>
      <c r="I4613" t="s">
        <v>53</v>
      </c>
    </row>
    <row r="4614" spans="2:9" x14ac:dyDescent="0.35">
      <c r="B4614" t="s">
        <v>325</v>
      </c>
      <c r="C4614" t="s">
        <v>144</v>
      </c>
      <c r="D4614" t="str">
        <f>Table19[[#This Row],[Asset Class]] &amp; " - " &amp; Table19[[#This Row],[Class Description]]</f>
        <v>SPLKTSTN - Spill Kits Station</v>
      </c>
      <c r="E4614" t="s">
        <v>9740</v>
      </c>
      <c r="F4614" t="s">
        <v>9741</v>
      </c>
      <c r="G4614" t="str">
        <f>Table19[[#This Row],[Closing Code]] &amp; " - " &amp; Table19[[#This Row],[Closing Code Description]]</f>
        <v>LUBRCTE - Lubricate</v>
      </c>
      <c r="H4614" t="s">
        <v>8896</v>
      </c>
      <c r="I4614" t="s">
        <v>53</v>
      </c>
    </row>
    <row r="4615" spans="2:9" x14ac:dyDescent="0.35">
      <c r="B4615" t="s">
        <v>325</v>
      </c>
      <c r="C4615" t="s">
        <v>144</v>
      </c>
      <c r="D4615" t="str">
        <f>Table19[[#This Row],[Asset Class]] &amp; " - " &amp; Table19[[#This Row],[Class Description]]</f>
        <v>SPLKTSTN - Spill Kits Station</v>
      </c>
      <c r="E4615" t="s">
        <v>9720</v>
      </c>
      <c r="F4615" t="s">
        <v>9721</v>
      </c>
      <c r="G4615" t="str">
        <f>Table19[[#This Row],[Closing Code]] &amp; " - " &amp; Table19[[#This Row],[Closing Code Description]]</f>
        <v>OTHER - Other (specify)</v>
      </c>
      <c r="H4615" t="s">
        <v>8896</v>
      </c>
      <c r="I4615" t="s">
        <v>53</v>
      </c>
    </row>
    <row r="4616" spans="2:9" x14ac:dyDescent="0.35">
      <c r="B4616" t="s">
        <v>325</v>
      </c>
      <c r="C4616" t="s">
        <v>144</v>
      </c>
      <c r="D4616" t="str">
        <f>Table19[[#This Row],[Asset Class]] &amp; " - " &amp; Table19[[#This Row],[Class Description]]</f>
        <v>SPLKTSTN - Spill Kits Station</v>
      </c>
      <c r="E4616" t="s">
        <v>9742</v>
      </c>
      <c r="F4616" t="s">
        <v>9743</v>
      </c>
      <c r="G4616" t="str">
        <f>Table19[[#This Row],[Closing Code]] &amp; " - " &amp; Table19[[#This Row],[Closing Code Description]]</f>
        <v>RECALBRT - Recalibrate</v>
      </c>
      <c r="H4616" t="s">
        <v>8896</v>
      </c>
      <c r="I4616" t="s">
        <v>53</v>
      </c>
    </row>
    <row r="4617" spans="2:9" x14ac:dyDescent="0.35">
      <c r="B4617" t="s">
        <v>325</v>
      </c>
      <c r="C4617" t="s">
        <v>144</v>
      </c>
      <c r="D4617" t="str">
        <f>Table19[[#This Row],[Asset Class]] &amp; " - " &amp; Table19[[#This Row],[Class Description]]</f>
        <v>SPLKTSTN - Spill Kits Station</v>
      </c>
      <c r="E4617" t="s">
        <v>9744</v>
      </c>
      <c r="F4617" t="s">
        <v>9745</v>
      </c>
      <c r="G4617" t="str">
        <f>Table19[[#This Row],[Closing Code]] &amp; " - " &amp; Table19[[#This Row],[Closing Code Description]]</f>
        <v>REMVOBT - Remove Obstruction</v>
      </c>
      <c r="H4617" t="s">
        <v>8896</v>
      </c>
      <c r="I4617" t="s">
        <v>53</v>
      </c>
    </row>
    <row r="4618" spans="2:9" x14ac:dyDescent="0.35">
      <c r="B4618" t="s">
        <v>325</v>
      </c>
      <c r="C4618" t="s">
        <v>144</v>
      </c>
      <c r="D4618" t="str">
        <f>Table19[[#This Row],[Asset Class]] &amp; " - " &amp; Table19[[#This Row],[Class Description]]</f>
        <v>SPLKTSTN - Spill Kits Station</v>
      </c>
      <c r="E4618" t="s">
        <v>9746</v>
      </c>
      <c r="F4618" t="s">
        <v>9747</v>
      </c>
      <c r="G4618" t="str">
        <f>Table19[[#This Row],[Closing Code]] &amp; " - " &amp; Table19[[#This Row],[Closing Code Description]]</f>
        <v>REPCMPT - Repair Component</v>
      </c>
      <c r="H4618" t="s">
        <v>8896</v>
      </c>
      <c r="I4618" t="s">
        <v>53</v>
      </c>
    </row>
    <row r="4619" spans="2:9" x14ac:dyDescent="0.35">
      <c r="B4619" t="s">
        <v>325</v>
      </c>
      <c r="C4619" t="s">
        <v>144</v>
      </c>
      <c r="D4619" t="str">
        <f>Table19[[#This Row],[Asset Class]] &amp; " - " &amp; Table19[[#This Row],[Class Description]]</f>
        <v>SPLKTSTN - Spill Kits Station</v>
      </c>
      <c r="E4619" t="s">
        <v>9748</v>
      </c>
      <c r="F4619" t="s">
        <v>9749</v>
      </c>
      <c r="G4619" t="str">
        <f>Table19[[#This Row],[Closing Code]] &amp; " - " &amp; Table19[[#This Row],[Closing Code Description]]</f>
        <v>REPLASS - Replace Asset</v>
      </c>
      <c r="H4619" t="s">
        <v>8896</v>
      </c>
      <c r="I4619" t="s">
        <v>53</v>
      </c>
    </row>
    <row r="4620" spans="2:9" x14ac:dyDescent="0.35">
      <c r="B4620" t="s">
        <v>325</v>
      </c>
      <c r="C4620" t="s">
        <v>144</v>
      </c>
      <c r="D4620" t="str">
        <f>Table19[[#This Row],[Asset Class]] &amp; " - " &amp; Table19[[#This Row],[Class Description]]</f>
        <v>SPLKTSTN - Spill Kits Station</v>
      </c>
      <c r="E4620" t="s">
        <v>9750</v>
      </c>
      <c r="F4620" t="s">
        <v>9751</v>
      </c>
      <c r="G4620" t="str">
        <f>Table19[[#This Row],[Closing Code]] &amp; " - " &amp; Table19[[#This Row],[Closing Code Description]]</f>
        <v>REPLCMPT - Replace Component</v>
      </c>
      <c r="H4620" t="s">
        <v>8896</v>
      </c>
      <c r="I4620" t="s">
        <v>53</v>
      </c>
    </row>
    <row r="4621" spans="2:9" x14ac:dyDescent="0.35">
      <c r="B4621" t="s">
        <v>325</v>
      </c>
      <c r="C4621" t="s">
        <v>144</v>
      </c>
      <c r="D4621" t="str">
        <f>Table19[[#This Row],[Asset Class]] &amp; " - " &amp; Table19[[#This Row],[Class Description]]</f>
        <v>SPLKTSTN - Spill Kits Station</v>
      </c>
      <c r="E4621" t="s">
        <v>9752</v>
      </c>
      <c r="F4621" t="s">
        <v>9753</v>
      </c>
      <c r="G4621" t="str">
        <f>Table19[[#This Row],[Closing Code]] &amp; " - " &amp; Table19[[#This Row],[Closing Code Description]]</f>
        <v>REPRASS - Repair Asset</v>
      </c>
      <c r="H4621" t="s">
        <v>8896</v>
      </c>
      <c r="I4621" t="s">
        <v>53</v>
      </c>
    </row>
    <row r="4622" spans="2:9" x14ac:dyDescent="0.35">
      <c r="B4622" t="s">
        <v>325</v>
      </c>
      <c r="C4622" t="s">
        <v>144</v>
      </c>
      <c r="D4622" t="str">
        <f>Table19[[#This Row],[Asset Class]] &amp; " - " &amp; Table19[[#This Row],[Class Description]]</f>
        <v>SPLKTSTN - Spill Kits Station</v>
      </c>
      <c r="E4622" t="s">
        <v>9754</v>
      </c>
      <c r="F4622" t="s">
        <v>9755</v>
      </c>
      <c r="G4622" t="str">
        <f>Table19[[#This Row],[Closing Code]] &amp; " - " &amp; Table19[[#This Row],[Closing Code Description]]</f>
        <v>UPGRADES - Upgrade</v>
      </c>
      <c r="H4622" t="s">
        <v>8896</v>
      </c>
      <c r="I4622" t="s">
        <v>53</v>
      </c>
    </row>
    <row r="4623" spans="2:9" x14ac:dyDescent="0.35">
      <c r="B4623" t="s">
        <v>352</v>
      </c>
      <c r="C4623" t="s">
        <v>123</v>
      </c>
      <c r="D4623" t="str">
        <f>Table19[[#This Row],[Asset Class]] &amp; " - " &amp; Table19[[#This Row],[Class Description]]</f>
        <v>SPRNKSYS - Sprinkler System</v>
      </c>
      <c r="E4623" t="s">
        <v>9672</v>
      </c>
      <c r="F4623" t="s">
        <v>9673</v>
      </c>
      <c r="G4623" t="str">
        <f>Table19[[#This Row],[Closing Code]] &amp; " - " &amp; Table19[[#This Row],[Closing Code Description]]</f>
        <v>ABNTEMP - Abnormal Temperature</v>
      </c>
      <c r="H4623" t="s">
        <v>8863</v>
      </c>
      <c r="I4623" t="s">
        <v>53</v>
      </c>
    </row>
    <row r="4624" spans="2:9" x14ac:dyDescent="0.35">
      <c r="B4624" t="s">
        <v>352</v>
      </c>
      <c r="C4624" t="s">
        <v>123</v>
      </c>
      <c r="D4624" t="str">
        <f>Table19[[#This Row],[Asset Class]] &amp; " - " &amp; Table19[[#This Row],[Class Description]]</f>
        <v>SPRNKSYS - Sprinkler System</v>
      </c>
      <c r="E4624" t="s">
        <v>9674</v>
      </c>
      <c r="F4624" t="s">
        <v>9675</v>
      </c>
      <c r="G4624" t="str">
        <f>Table19[[#This Row],[Closing Code]] &amp; " - " &amp; Table19[[#This Row],[Closing Code Description]]</f>
        <v>CORROS - Corrosion</v>
      </c>
      <c r="H4624" t="s">
        <v>8863</v>
      </c>
      <c r="I4624" t="s">
        <v>53</v>
      </c>
    </row>
    <row r="4625" spans="2:9" x14ac:dyDescent="0.35">
      <c r="B4625" t="s">
        <v>352</v>
      </c>
      <c r="C4625" t="s">
        <v>123</v>
      </c>
      <c r="D4625" t="str">
        <f>Table19[[#This Row],[Asset Class]] &amp; " - " &amp; Table19[[#This Row],[Class Description]]</f>
        <v>SPRNKSYS - Sprinkler System</v>
      </c>
      <c r="E4625" t="s">
        <v>9676</v>
      </c>
      <c r="F4625" t="s">
        <v>9677</v>
      </c>
      <c r="G4625" t="str">
        <f>Table19[[#This Row],[Closing Code]] &amp; " - " &amp; Table19[[#This Row],[Closing Code Description]]</f>
        <v>ELECTRIP - Electrical Trip Out</v>
      </c>
      <c r="H4625" t="s">
        <v>8863</v>
      </c>
      <c r="I4625" t="s">
        <v>53</v>
      </c>
    </row>
    <row r="4626" spans="2:9" x14ac:dyDescent="0.35">
      <c r="B4626" t="s">
        <v>352</v>
      </c>
      <c r="C4626" t="s">
        <v>123</v>
      </c>
      <c r="D4626" t="str">
        <f>Table19[[#This Row],[Asset Class]] &amp; " - " &amp; Table19[[#This Row],[Class Description]]</f>
        <v>SPRNKSYS - Sprinkler System</v>
      </c>
      <c r="E4626" t="s">
        <v>9680</v>
      </c>
      <c r="F4626" t="s">
        <v>9681</v>
      </c>
      <c r="G4626" t="str">
        <f>Table19[[#This Row],[Closing Code]] &amp; " - " &amp; Table19[[#This Row],[Closing Code Description]]</f>
        <v>EXVIBRTN - Excessive Vibration</v>
      </c>
      <c r="H4626" t="s">
        <v>8863</v>
      </c>
      <c r="I4626" t="s">
        <v>53</v>
      </c>
    </row>
    <row r="4627" spans="2:9" x14ac:dyDescent="0.35">
      <c r="B4627" t="s">
        <v>352</v>
      </c>
      <c r="C4627" t="s">
        <v>123</v>
      </c>
      <c r="D4627" t="str">
        <f>Table19[[#This Row],[Asset Class]] &amp; " - " &amp; Table19[[#This Row],[Class Description]]</f>
        <v>SPRNKSYS - Sprinkler System</v>
      </c>
      <c r="E4627" t="s">
        <v>9682</v>
      </c>
      <c r="F4627" t="s">
        <v>9683</v>
      </c>
      <c r="G4627" t="str">
        <f>Table19[[#This Row],[Closing Code]] &amp; " - " &amp; Table19[[#This Row],[Closing Code Description]]</f>
        <v>JAMMEDEQ - Jammed Equipment</v>
      </c>
      <c r="H4627" t="s">
        <v>8863</v>
      </c>
      <c r="I4627" t="s">
        <v>53</v>
      </c>
    </row>
    <row r="4628" spans="2:9" x14ac:dyDescent="0.35">
      <c r="B4628" t="s">
        <v>352</v>
      </c>
      <c r="C4628" t="s">
        <v>123</v>
      </c>
      <c r="D4628" t="str">
        <f>Table19[[#This Row],[Asset Class]] &amp; " - " &amp; Table19[[#This Row],[Class Description]]</f>
        <v>SPRNKSYS - Sprinkler System</v>
      </c>
      <c r="E4628" t="s">
        <v>9684</v>
      </c>
      <c r="F4628" t="s">
        <v>9685</v>
      </c>
      <c r="G4628" t="str">
        <f>Table19[[#This Row],[Closing Code]] &amp; " - " &amp; Table19[[#This Row],[Closing Code Description]]</f>
        <v>LEAKING - Leaking</v>
      </c>
      <c r="H4628" t="s">
        <v>8863</v>
      </c>
      <c r="I4628" t="s">
        <v>53</v>
      </c>
    </row>
    <row r="4629" spans="2:9" x14ac:dyDescent="0.35">
      <c r="B4629" t="s">
        <v>352</v>
      </c>
      <c r="C4629" t="s">
        <v>123</v>
      </c>
      <c r="D4629" t="str">
        <f>Table19[[#This Row],[Asset Class]] &amp; " - " &amp; Table19[[#This Row],[Class Description]]</f>
        <v>SPRNKSYS - Sprinkler System</v>
      </c>
      <c r="E4629" t="s">
        <v>9686</v>
      </c>
      <c r="F4629" t="s">
        <v>9687</v>
      </c>
      <c r="G4629" t="str">
        <f>Table19[[#This Row],[Closing Code]] &amp; " - " &amp; Table19[[#This Row],[Closing Code Description]]</f>
        <v>LOWPERF - Low Performance</v>
      </c>
      <c r="H4629" t="s">
        <v>8863</v>
      </c>
      <c r="I4629" t="s">
        <v>53</v>
      </c>
    </row>
    <row r="4630" spans="2:9" x14ac:dyDescent="0.35">
      <c r="B4630" t="s">
        <v>352</v>
      </c>
      <c r="C4630" t="s">
        <v>123</v>
      </c>
      <c r="D4630" t="str">
        <f>Table19[[#This Row],[Asset Class]] &amp; " - " &amp; Table19[[#This Row],[Class Description]]</f>
        <v>SPRNKSYS - Sprinkler System</v>
      </c>
      <c r="E4630" t="s">
        <v>9688</v>
      </c>
      <c r="F4630" t="s">
        <v>9689</v>
      </c>
      <c r="G4630" t="str">
        <f>Table19[[#This Row],[Closing Code]] &amp; " - " &amp; Table19[[#This Row],[Closing Code Description]]</f>
        <v>NONOPER - Non-Operational</v>
      </c>
      <c r="H4630" t="s">
        <v>8863</v>
      </c>
      <c r="I4630" t="s">
        <v>53</v>
      </c>
    </row>
    <row r="4631" spans="2:9" x14ac:dyDescent="0.35">
      <c r="B4631" t="s">
        <v>352</v>
      </c>
      <c r="C4631" t="s">
        <v>123</v>
      </c>
      <c r="D4631" t="str">
        <f>Table19[[#This Row],[Asset Class]] &amp; " - " &amp; Table19[[#This Row],[Class Description]]</f>
        <v>SPRNKSYS - Sprinkler System</v>
      </c>
      <c r="E4631" t="s">
        <v>9690</v>
      </c>
      <c r="F4631" t="s">
        <v>9691</v>
      </c>
      <c r="G4631" t="str">
        <f>Table19[[#This Row],[Closing Code]] &amp; " - " &amp; Table19[[#This Row],[Closing Code Description]]</f>
        <v>PHYDMGE - Physical Damage</v>
      </c>
      <c r="H4631" t="s">
        <v>8863</v>
      </c>
      <c r="I4631" t="s">
        <v>53</v>
      </c>
    </row>
    <row r="4632" spans="2:9" x14ac:dyDescent="0.35">
      <c r="B4632" t="s">
        <v>352</v>
      </c>
      <c r="C4632" t="s">
        <v>123</v>
      </c>
      <c r="D4632" t="str">
        <f>Table19[[#This Row],[Asset Class]] &amp; " - " &amp; Table19[[#This Row],[Class Description]]</f>
        <v>SPRNKSYS - Sprinkler System</v>
      </c>
      <c r="E4632" t="s">
        <v>11065</v>
      </c>
      <c r="F4632" t="s">
        <v>11066</v>
      </c>
      <c r="G4632" t="str">
        <f>Table19[[#This Row],[Closing Code]] &amp; " - " &amp; Table19[[#This Row],[Closing Code Description]]</f>
        <v>SPKAFAIL - Sprinkler system water flow alarm device failed</v>
      </c>
      <c r="H4632" t="s">
        <v>8876</v>
      </c>
      <c r="I4632" t="s">
        <v>53</v>
      </c>
    </row>
    <row r="4633" spans="2:9" x14ac:dyDescent="0.35">
      <c r="B4633" t="s">
        <v>352</v>
      </c>
      <c r="C4633" t="s">
        <v>123</v>
      </c>
      <c r="D4633" t="str">
        <f>Table19[[#This Row],[Asset Class]] &amp; " - " &amp; Table19[[#This Row],[Class Description]]</f>
        <v>SPRNKSYS - Sprinkler System</v>
      </c>
      <c r="E4633" t="s">
        <v>11067</v>
      </c>
      <c r="F4633" t="s">
        <v>11068</v>
      </c>
      <c r="G4633" t="str">
        <f>Table19[[#This Row],[Closing Code]] &amp; " - " &amp; Table19[[#This Row],[Closing Code Description]]</f>
        <v>SPKGDET - Sprinkler system gauges for dry systems deteriorated</v>
      </c>
      <c r="H4633" t="s">
        <v>8876</v>
      </c>
      <c r="I4633" t="s">
        <v>53</v>
      </c>
    </row>
    <row r="4634" spans="2:9" x14ac:dyDescent="0.35">
      <c r="B4634" t="s">
        <v>352</v>
      </c>
      <c r="C4634" t="s">
        <v>123</v>
      </c>
      <c r="D4634" t="str">
        <f>Table19[[#This Row],[Asset Class]] &amp; " - " &amp; Table19[[#This Row],[Class Description]]</f>
        <v>SPRNKSYS - Sprinkler System</v>
      </c>
      <c r="E4634" t="s">
        <v>11069</v>
      </c>
      <c r="F4634" t="s">
        <v>11070</v>
      </c>
      <c r="G4634" t="str">
        <f>Table19[[#This Row],[Closing Code]] &amp; " - " &amp; Table19[[#This Row],[Closing Code Description]]</f>
        <v>SPKGFAIL - Sprinkler system gauges, control valves and main drain failed</v>
      </c>
      <c r="H4634" t="s">
        <v>8876</v>
      </c>
      <c r="I4634" t="s">
        <v>53</v>
      </c>
    </row>
    <row r="4635" spans="2:9" x14ac:dyDescent="0.35">
      <c r="B4635" t="s">
        <v>352</v>
      </c>
      <c r="C4635" t="s">
        <v>123</v>
      </c>
      <c r="D4635" t="str">
        <f>Table19[[#This Row],[Asset Class]] &amp; " - " &amp; Table19[[#This Row],[Class Description]]</f>
        <v>SPRNKSYS - Sprinkler System</v>
      </c>
      <c r="E4635" t="s">
        <v>11071</v>
      </c>
      <c r="F4635" t="s">
        <v>11072</v>
      </c>
      <c r="G4635" t="str">
        <f>Table19[[#This Row],[Closing Code]] &amp; " - " &amp; Table19[[#This Row],[Closing Code Description]]</f>
        <v>SPKSDET - Sprinkler system deteriorated</v>
      </c>
      <c r="H4635" t="s">
        <v>8876</v>
      </c>
      <c r="I4635" t="s">
        <v>53</v>
      </c>
    </row>
    <row r="4636" spans="2:9" x14ac:dyDescent="0.35">
      <c r="B4636" t="s">
        <v>352</v>
      </c>
      <c r="C4636" t="s">
        <v>123</v>
      </c>
      <c r="D4636" t="str">
        <f>Table19[[#This Row],[Asset Class]] &amp; " - " &amp; Table19[[#This Row],[Class Description]]</f>
        <v>SPRNKSYS - Sprinkler System</v>
      </c>
      <c r="E4636" t="s">
        <v>11073</v>
      </c>
      <c r="F4636" t="s">
        <v>11074</v>
      </c>
      <c r="G4636" t="str">
        <f>Table19[[#This Row],[Closing Code]] &amp; " - " &amp; Table19[[#This Row],[Closing Code Description]]</f>
        <v>SPKSFAIL - Sprinkler system failed</v>
      </c>
      <c r="H4636" t="s">
        <v>8876</v>
      </c>
      <c r="I4636" t="s">
        <v>53</v>
      </c>
    </row>
    <row r="4637" spans="2:9" x14ac:dyDescent="0.35">
      <c r="B4637" t="s">
        <v>352</v>
      </c>
      <c r="C4637" t="s">
        <v>123</v>
      </c>
      <c r="D4637" t="str">
        <f>Table19[[#This Row],[Asset Class]] &amp; " - " &amp; Table19[[#This Row],[Class Description]]</f>
        <v>SPRNKSYS - Sprinkler System</v>
      </c>
      <c r="E4637" t="s">
        <v>11075</v>
      </c>
      <c r="F4637" t="s">
        <v>11076</v>
      </c>
      <c r="G4637" t="str">
        <f>Table19[[#This Row],[Closing Code]] &amp; " - " &amp; Table19[[#This Row],[Closing Code Description]]</f>
        <v>SPKSGDET - Sprinkler gauges for wet, deluge systems and preaction systems deteriorated</v>
      </c>
      <c r="H4637" t="s">
        <v>8876</v>
      </c>
      <c r="I4637" t="s">
        <v>53</v>
      </c>
    </row>
    <row r="4638" spans="2:9" x14ac:dyDescent="0.35">
      <c r="B4638" t="s">
        <v>352</v>
      </c>
      <c r="C4638" t="s">
        <v>123</v>
      </c>
      <c r="D4638" t="str">
        <f>Table19[[#This Row],[Asset Class]] &amp; " - " &amp; Table19[[#This Row],[Class Description]]</f>
        <v>SPRNKSYS - Sprinkler System</v>
      </c>
      <c r="E4638" t="s">
        <v>11077</v>
      </c>
      <c r="F4638" t="s">
        <v>11078</v>
      </c>
      <c r="G4638" t="str">
        <f>Table19[[#This Row],[Closing Code]] &amp; " - " &amp; Table19[[#This Row],[Closing Code Description]]</f>
        <v>SPRNACFL - Sprinkler System Accelerator Failed</v>
      </c>
      <c r="H4638" t="s">
        <v>8876</v>
      </c>
      <c r="I4638" t="s">
        <v>53</v>
      </c>
    </row>
    <row r="4639" spans="2:9" x14ac:dyDescent="0.35">
      <c r="B4639" t="s">
        <v>352</v>
      </c>
      <c r="C4639" t="s">
        <v>123</v>
      </c>
      <c r="D4639" t="str">
        <f>Table19[[#This Row],[Asset Class]] &amp; " - " &amp; Table19[[#This Row],[Class Description]]</f>
        <v>SPRNKSYS - Sprinkler System</v>
      </c>
      <c r="E4639" t="s">
        <v>11079</v>
      </c>
      <c r="F4639" t="s">
        <v>11080</v>
      </c>
      <c r="G4639" t="str">
        <f>Table19[[#This Row],[Closing Code]] &amp; " - " &amp; Table19[[#This Row],[Closing Code Description]]</f>
        <v>SPRNSCFL - Sprinkler System Compressor Failed</v>
      </c>
      <c r="H4639" t="s">
        <v>8876</v>
      </c>
      <c r="I4639" t="s">
        <v>53</v>
      </c>
    </row>
    <row r="4640" spans="2:9" x14ac:dyDescent="0.35">
      <c r="B4640" t="s">
        <v>352</v>
      </c>
      <c r="C4640" t="s">
        <v>123</v>
      </c>
      <c r="D4640" t="str">
        <f>Table19[[#This Row],[Asset Class]] &amp; " - " &amp; Table19[[#This Row],[Class Description]]</f>
        <v>SPRNKSYS - Sprinkler System</v>
      </c>
      <c r="E4640" t="s">
        <v>11081</v>
      </c>
      <c r="F4640" t="s">
        <v>11082</v>
      </c>
      <c r="G4640" t="str">
        <f>Table19[[#This Row],[Closing Code]] &amp; " - " &amp; Table19[[#This Row],[Closing Code Description]]</f>
        <v>SPRNSHFL - Sprinkler System Head Failed</v>
      </c>
      <c r="H4640" t="s">
        <v>8876</v>
      </c>
      <c r="I4640" t="s">
        <v>53</v>
      </c>
    </row>
    <row r="4641" spans="2:9" x14ac:dyDescent="0.35">
      <c r="B4641" t="s">
        <v>352</v>
      </c>
      <c r="C4641" t="s">
        <v>123</v>
      </c>
      <c r="D4641" t="str">
        <f>Table19[[#This Row],[Asset Class]] &amp; " - " &amp; Table19[[#This Row],[Class Description]]</f>
        <v>SPRNKSYS - Sprinkler System</v>
      </c>
      <c r="E4641" t="s">
        <v>9698</v>
      </c>
      <c r="F4641" t="s">
        <v>9699</v>
      </c>
      <c r="G4641" t="str">
        <f>Table19[[#This Row],[Closing Code]] &amp; " - " &amp; Table19[[#This Row],[Closing Code Description]]</f>
        <v>ACCIDENT - Accident</v>
      </c>
      <c r="H4641" t="s">
        <v>8878</v>
      </c>
      <c r="I4641" t="s">
        <v>53</v>
      </c>
    </row>
    <row r="4642" spans="2:9" x14ac:dyDescent="0.35">
      <c r="B4642" t="s">
        <v>352</v>
      </c>
      <c r="C4642" t="s">
        <v>123</v>
      </c>
      <c r="D4642" t="str">
        <f>Table19[[#This Row],[Asset Class]] &amp; " - " &amp; Table19[[#This Row],[Class Description]]</f>
        <v>SPRNKSYS - Sprinkler System</v>
      </c>
      <c r="E4642" t="s">
        <v>9700</v>
      </c>
      <c r="F4642" t="s">
        <v>9701</v>
      </c>
      <c r="G4642" t="str">
        <f>Table19[[#This Row],[Closing Code]] &amp; " - " &amp; Table19[[#This Row],[Closing Code Description]]</f>
        <v>ACCWEAR - Accelerated Wear</v>
      </c>
      <c r="H4642" t="s">
        <v>8878</v>
      </c>
      <c r="I4642" t="s">
        <v>53</v>
      </c>
    </row>
    <row r="4643" spans="2:9" x14ac:dyDescent="0.35">
      <c r="B4643" t="s">
        <v>352</v>
      </c>
      <c r="C4643" t="s">
        <v>123</v>
      </c>
      <c r="D4643" t="str">
        <f>Table19[[#This Row],[Asset Class]] &amp; " - " &amp; Table19[[#This Row],[Class Description]]</f>
        <v>SPRNKSYS - Sprinkler System</v>
      </c>
      <c r="E4643" t="s">
        <v>9702</v>
      </c>
      <c r="F4643" t="s">
        <v>9703</v>
      </c>
      <c r="G4643" t="str">
        <f>Table19[[#This Row],[Closing Code]] &amp; " - " &amp; Table19[[#This Row],[Closing Code Description]]</f>
        <v>ACTGOD - Weather condition/Forces of nature or Act of God</v>
      </c>
      <c r="H4643" t="s">
        <v>8878</v>
      </c>
      <c r="I4643" t="s">
        <v>53</v>
      </c>
    </row>
    <row r="4644" spans="2:9" x14ac:dyDescent="0.35">
      <c r="B4644" t="s">
        <v>352</v>
      </c>
      <c r="C4644" t="s">
        <v>123</v>
      </c>
      <c r="D4644" t="str">
        <f>Table19[[#This Row],[Asset Class]] &amp; " - " &amp; Table19[[#This Row],[Class Description]]</f>
        <v>SPRNKSYS - Sprinkler System</v>
      </c>
      <c r="E4644" t="s">
        <v>9704</v>
      </c>
      <c r="F4644" t="s">
        <v>9705</v>
      </c>
      <c r="G4644" t="str">
        <f>Table19[[#This Row],[Closing Code]] &amp; " - " &amp; Table19[[#This Row],[Closing Code Description]]</f>
        <v>CONTAM - Contamination</v>
      </c>
      <c r="H4644" t="s">
        <v>8878</v>
      </c>
      <c r="I4644" t="s">
        <v>53</v>
      </c>
    </row>
    <row r="4645" spans="2:9" x14ac:dyDescent="0.35">
      <c r="B4645" t="s">
        <v>352</v>
      </c>
      <c r="C4645" t="s">
        <v>123</v>
      </c>
      <c r="D4645" t="str">
        <f>Table19[[#This Row],[Asset Class]] &amp; " - " &amp; Table19[[#This Row],[Class Description]]</f>
        <v>SPRNKSYS - Sprinkler System</v>
      </c>
      <c r="E4645" t="s">
        <v>9708</v>
      </c>
      <c r="F4645" t="s">
        <v>9709</v>
      </c>
      <c r="G4645" t="str">
        <f>Table19[[#This Row],[Closing Code]] &amp; " - " &amp; Table19[[#This Row],[Closing Code Description]]</f>
        <v>EXLOAD - Excessive Load</v>
      </c>
      <c r="H4645" t="s">
        <v>8878</v>
      </c>
      <c r="I4645" t="s">
        <v>53</v>
      </c>
    </row>
    <row r="4646" spans="2:9" x14ac:dyDescent="0.35">
      <c r="B4646" t="s">
        <v>352</v>
      </c>
      <c r="C4646" t="s">
        <v>123</v>
      </c>
      <c r="D4646" t="str">
        <f>Table19[[#This Row],[Asset Class]] &amp; " - " &amp; Table19[[#This Row],[Class Description]]</f>
        <v>SPRNKSYS - Sprinkler System</v>
      </c>
      <c r="E4646" t="s">
        <v>9710</v>
      </c>
      <c r="F4646" t="s">
        <v>9711</v>
      </c>
      <c r="G4646" t="str">
        <f>Table19[[#This Row],[Closing Code]] &amp; " - " &amp; Table19[[#This Row],[Closing Code Description]]</f>
        <v>IMPRMNT - Improper Maintenance</v>
      </c>
      <c r="H4646" t="s">
        <v>8878</v>
      </c>
      <c r="I4646" t="s">
        <v>53</v>
      </c>
    </row>
    <row r="4647" spans="2:9" x14ac:dyDescent="0.35">
      <c r="B4647" t="s">
        <v>352</v>
      </c>
      <c r="C4647" t="s">
        <v>123</v>
      </c>
      <c r="D4647" t="str">
        <f>Table19[[#This Row],[Asset Class]] &amp; " - " &amp; Table19[[#This Row],[Class Description]]</f>
        <v>SPRNKSYS - Sprinkler System</v>
      </c>
      <c r="E4647" t="s">
        <v>9714</v>
      </c>
      <c r="F4647" t="s">
        <v>9715</v>
      </c>
      <c r="G4647" t="str">
        <f>Table19[[#This Row],[Closing Code]] &amp; " - " &amp; Table19[[#This Row],[Closing Code Description]]</f>
        <v>LACKTRN - Lack of/ Inadequate Training</v>
      </c>
      <c r="H4647" t="s">
        <v>8878</v>
      </c>
      <c r="I4647" t="s">
        <v>53</v>
      </c>
    </row>
    <row r="4648" spans="2:9" x14ac:dyDescent="0.35">
      <c r="B4648" t="s">
        <v>352</v>
      </c>
      <c r="C4648" t="s">
        <v>123</v>
      </c>
      <c r="D4648" t="str">
        <f>Table19[[#This Row],[Asset Class]] &amp; " - " &amp; Table19[[#This Row],[Class Description]]</f>
        <v>SPRNKSYS - Sprinkler System</v>
      </c>
      <c r="E4648" t="s">
        <v>9716</v>
      </c>
      <c r="F4648" t="s">
        <v>9717</v>
      </c>
      <c r="G4648" t="str">
        <f>Table19[[#This Row],[Closing Code]] &amp; " - " &amp; Table19[[#This Row],[Closing Code Description]]</f>
        <v>MISSCMP - Loose/ Missing Component</v>
      </c>
      <c r="H4648" t="s">
        <v>8878</v>
      </c>
      <c r="I4648" t="s">
        <v>53</v>
      </c>
    </row>
    <row r="4649" spans="2:9" x14ac:dyDescent="0.35">
      <c r="B4649" t="s">
        <v>352</v>
      </c>
      <c r="C4649" t="s">
        <v>123</v>
      </c>
      <c r="D4649" t="str">
        <f>Table19[[#This Row],[Asset Class]] &amp; " - " &amp; Table19[[#This Row],[Class Description]]</f>
        <v>SPRNKSYS - Sprinkler System</v>
      </c>
      <c r="E4649" t="s">
        <v>9722</v>
      </c>
      <c r="F4649" t="s">
        <v>9723</v>
      </c>
      <c r="G4649" t="str">
        <f>Table19[[#This Row],[Closing Code]] &amp; " - " &amp; Table19[[#This Row],[Closing Code Description]]</f>
        <v>PRINSTAL - Poor Installation</v>
      </c>
      <c r="H4649" t="s">
        <v>8878</v>
      </c>
      <c r="I4649" t="s">
        <v>53</v>
      </c>
    </row>
    <row r="4650" spans="2:9" x14ac:dyDescent="0.35">
      <c r="B4650" t="s">
        <v>352</v>
      </c>
      <c r="C4650" t="s">
        <v>123</v>
      </c>
      <c r="D4650" t="str">
        <f>Table19[[#This Row],[Asset Class]] &amp; " - " &amp; Table19[[#This Row],[Class Description]]</f>
        <v>SPRNKSYS - Sprinkler System</v>
      </c>
      <c r="E4650" t="s">
        <v>9726</v>
      </c>
      <c r="F4650" t="s">
        <v>9727</v>
      </c>
      <c r="G4650" t="str">
        <f>Table19[[#This Row],[Closing Code]] &amp; " - " &amp; Table19[[#This Row],[Closing Code Description]]</f>
        <v>UTLFAIL - Utility Failure</v>
      </c>
      <c r="H4650" t="s">
        <v>8878</v>
      </c>
      <c r="I4650" t="s">
        <v>53</v>
      </c>
    </row>
    <row r="4651" spans="2:9" x14ac:dyDescent="0.35">
      <c r="B4651" t="s">
        <v>352</v>
      </c>
      <c r="C4651" t="s">
        <v>123</v>
      </c>
      <c r="D4651" t="str">
        <f>Table19[[#This Row],[Asset Class]] &amp; " - " &amp; Table19[[#This Row],[Class Description]]</f>
        <v>SPRNKSYS - Sprinkler System</v>
      </c>
      <c r="E4651" t="s">
        <v>9728</v>
      </c>
      <c r="F4651" t="s">
        <v>9729</v>
      </c>
      <c r="G4651" t="str">
        <f>Table19[[#This Row],[Closing Code]] &amp; " - " &amp; Table19[[#This Row],[Closing Code Description]]</f>
        <v>VNDLSM - Vandalism</v>
      </c>
      <c r="H4651" t="s">
        <v>8878</v>
      </c>
      <c r="I4651" t="s">
        <v>53</v>
      </c>
    </row>
    <row r="4652" spans="2:9" x14ac:dyDescent="0.35">
      <c r="B4652" t="s">
        <v>352</v>
      </c>
      <c r="C4652" t="s">
        <v>123</v>
      </c>
      <c r="D4652" t="str">
        <f>Table19[[#This Row],[Asset Class]] &amp; " - " &amp; Table19[[#This Row],[Class Description]]</f>
        <v>SPRNKSYS - Sprinkler System</v>
      </c>
      <c r="E4652" t="s">
        <v>9730</v>
      </c>
      <c r="F4652" t="s">
        <v>9731</v>
      </c>
      <c r="G4652" t="str">
        <f>Table19[[#This Row],[Closing Code]] &amp; " - " &amp; Table19[[#This Row],[Closing Code Description]]</f>
        <v>WORNCMPT - Defective/ Worn Component</v>
      </c>
      <c r="H4652" t="s">
        <v>8878</v>
      </c>
      <c r="I4652" t="s">
        <v>53</v>
      </c>
    </row>
    <row r="4653" spans="2:9" x14ac:dyDescent="0.35">
      <c r="B4653" t="s">
        <v>352</v>
      </c>
      <c r="C4653" t="s">
        <v>123</v>
      </c>
      <c r="D4653" t="str">
        <f>Table19[[#This Row],[Asset Class]] &amp; " - " &amp; Table19[[#This Row],[Class Description]]</f>
        <v>SPRNKSYS - Sprinkler System</v>
      </c>
      <c r="E4653" t="s">
        <v>9732</v>
      </c>
      <c r="F4653" t="s">
        <v>9733</v>
      </c>
      <c r="G4653" t="str">
        <f>Table19[[#This Row],[Closing Code]] &amp; " - " &amp; Table19[[#This Row],[Closing Code Description]]</f>
        <v>ADJUSTD - Adjusted</v>
      </c>
      <c r="H4653" t="s">
        <v>8896</v>
      </c>
      <c r="I4653" t="s">
        <v>53</v>
      </c>
    </row>
    <row r="4654" spans="2:9" x14ac:dyDescent="0.35">
      <c r="B4654" t="s">
        <v>352</v>
      </c>
      <c r="C4654" t="s">
        <v>123</v>
      </c>
      <c r="D4654" t="str">
        <f>Table19[[#This Row],[Asset Class]] &amp; " - " &amp; Table19[[#This Row],[Class Description]]</f>
        <v>SPRNKSYS - Sprinkler System</v>
      </c>
      <c r="E4654" t="s">
        <v>9772</v>
      </c>
      <c r="F4654" t="s">
        <v>9773</v>
      </c>
      <c r="G4654" t="str">
        <f>Table19[[#This Row],[Closing Code]] &amp; " - " &amp; Table19[[#This Row],[Closing Code Description]]</f>
        <v>CALLCNTR - Call Contractor</v>
      </c>
      <c r="H4654" t="s">
        <v>8896</v>
      </c>
      <c r="I4654" t="s">
        <v>53</v>
      </c>
    </row>
    <row r="4655" spans="2:9" x14ac:dyDescent="0.35">
      <c r="B4655" t="s">
        <v>352</v>
      </c>
      <c r="C4655" t="s">
        <v>123</v>
      </c>
      <c r="D4655" t="str">
        <f>Table19[[#This Row],[Asset Class]] &amp; " - " &amp; Table19[[#This Row],[Class Description]]</f>
        <v>SPRNKSYS - Sprinkler System</v>
      </c>
      <c r="E4655" t="s">
        <v>9734</v>
      </c>
      <c r="F4655" t="s">
        <v>9735</v>
      </c>
      <c r="G4655" t="str">
        <f>Table19[[#This Row],[Closing Code]] &amp; " - " &amp; Table19[[#This Row],[Closing Code Description]]</f>
        <v>DECOMM - Decommission</v>
      </c>
      <c r="H4655" t="s">
        <v>8896</v>
      </c>
      <c r="I4655" t="s">
        <v>53</v>
      </c>
    </row>
    <row r="4656" spans="2:9" x14ac:dyDescent="0.35">
      <c r="B4656" t="s">
        <v>352</v>
      </c>
      <c r="C4656" t="s">
        <v>123</v>
      </c>
      <c r="D4656" t="str">
        <f>Table19[[#This Row],[Asset Class]] &amp; " - " &amp; Table19[[#This Row],[Class Description]]</f>
        <v>SPRNKSYS - Sprinkler System</v>
      </c>
      <c r="E4656" t="s">
        <v>9742</v>
      </c>
      <c r="F4656" t="s">
        <v>9743</v>
      </c>
      <c r="G4656" t="str">
        <f>Table19[[#This Row],[Closing Code]] &amp; " - " &amp; Table19[[#This Row],[Closing Code Description]]</f>
        <v>RECALBRT - Recalibrate</v>
      </c>
      <c r="H4656" t="s">
        <v>8896</v>
      </c>
      <c r="I4656" t="s">
        <v>53</v>
      </c>
    </row>
    <row r="4657" spans="2:9" x14ac:dyDescent="0.35">
      <c r="B4657" t="s">
        <v>352</v>
      </c>
      <c r="C4657" t="s">
        <v>123</v>
      </c>
      <c r="D4657" t="str">
        <f>Table19[[#This Row],[Asset Class]] &amp; " - " &amp; Table19[[#This Row],[Class Description]]</f>
        <v>SPRNKSYS - Sprinkler System</v>
      </c>
      <c r="E4657" t="s">
        <v>9744</v>
      </c>
      <c r="F4657" t="s">
        <v>9745</v>
      </c>
      <c r="G4657" t="str">
        <f>Table19[[#This Row],[Closing Code]] &amp; " - " &amp; Table19[[#This Row],[Closing Code Description]]</f>
        <v>REMVOBT - Remove Obstruction</v>
      </c>
      <c r="H4657" t="s">
        <v>8896</v>
      </c>
      <c r="I4657" t="s">
        <v>53</v>
      </c>
    </row>
    <row r="4658" spans="2:9" x14ac:dyDescent="0.35">
      <c r="B4658" t="s">
        <v>352</v>
      </c>
      <c r="C4658" t="s">
        <v>123</v>
      </c>
      <c r="D4658" t="str">
        <f>Table19[[#This Row],[Asset Class]] &amp; " - " &amp; Table19[[#This Row],[Class Description]]</f>
        <v>SPRNKSYS - Sprinkler System</v>
      </c>
      <c r="E4658" t="s">
        <v>9774</v>
      </c>
      <c r="F4658" t="s">
        <v>9775</v>
      </c>
      <c r="G4658" t="str">
        <f>Table19[[#This Row],[Closing Code]] &amp; " - " &amp; Table19[[#This Row],[Closing Code Description]]</f>
        <v>REPAIR - Repair</v>
      </c>
      <c r="H4658" t="s">
        <v>8896</v>
      </c>
      <c r="I4658" t="s">
        <v>53</v>
      </c>
    </row>
    <row r="4659" spans="2:9" x14ac:dyDescent="0.35">
      <c r="B4659" t="s">
        <v>352</v>
      </c>
      <c r="C4659" t="s">
        <v>123</v>
      </c>
      <c r="D4659" t="str">
        <f>Table19[[#This Row],[Asset Class]] &amp; " - " &amp; Table19[[#This Row],[Class Description]]</f>
        <v>SPRNKSYS - Sprinkler System</v>
      </c>
      <c r="E4659" t="s">
        <v>9776</v>
      </c>
      <c r="F4659" t="s">
        <v>9777</v>
      </c>
      <c r="G4659" t="str">
        <f>Table19[[#This Row],[Closing Code]] &amp; " - " &amp; Table19[[#This Row],[Closing Code Description]]</f>
        <v>REPLACE - Replace</v>
      </c>
      <c r="H4659" t="s">
        <v>8896</v>
      </c>
      <c r="I4659" t="s">
        <v>53</v>
      </c>
    </row>
    <row r="4660" spans="2:9" x14ac:dyDescent="0.35">
      <c r="B4660" t="s">
        <v>352</v>
      </c>
      <c r="C4660" t="s">
        <v>123</v>
      </c>
      <c r="D4660" t="str">
        <f>Table19[[#This Row],[Asset Class]] &amp; " - " &amp; Table19[[#This Row],[Class Description]]</f>
        <v>SPRNKSYS - Sprinkler System</v>
      </c>
      <c r="E4660" t="s">
        <v>9754</v>
      </c>
      <c r="F4660" t="s">
        <v>9755</v>
      </c>
      <c r="G4660" t="str">
        <f>Table19[[#This Row],[Closing Code]] &amp; " - " &amp; Table19[[#This Row],[Closing Code Description]]</f>
        <v>UPGRADES - Upgrade</v>
      </c>
      <c r="H4660" t="s">
        <v>8896</v>
      </c>
      <c r="I4660" t="s">
        <v>53</v>
      </c>
    </row>
    <row r="4661" spans="2:9" x14ac:dyDescent="0.35">
      <c r="B4661" t="s">
        <v>309</v>
      </c>
      <c r="C4661" t="s">
        <v>11083</v>
      </c>
      <c r="D4661" t="str">
        <f>Table19[[#This Row],[Asset Class]] &amp; " - " &amp; Table19[[#This Row],[Class Description]]</f>
        <v>SPSTRUCT - Superstructure (Structural Framing System - Above Grade)</v>
      </c>
      <c r="E4661" t="s">
        <v>9672</v>
      </c>
      <c r="F4661" t="s">
        <v>9673</v>
      </c>
      <c r="G4661" t="str">
        <f>Table19[[#This Row],[Closing Code]] &amp; " - " &amp; Table19[[#This Row],[Closing Code Description]]</f>
        <v>ABNTEMP - Abnormal Temperature</v>
      </c>
      <c r="H4661" t="s">
        <v>8863</v>
      </c>
      <c r="I4661" t="s">
        <v>53</v>
      </c>
    </row>
    <row r="4662" spans="2:9" x14ac:dyDescent="0.35">
      <c r="B4662" t="s">
        <v>309</v>
      </c>
      <c r="C4662" t="s">
        <v>11083</v>
      </c>
      <c r="D4662" t="str">
        <f>Table19[[#This Row],[Asset Class]] &amp; " - " &amp; Table19[[#This Row],[Class Description]]</f>
        <v>SPSTRUCT - Superstructure (Structural Framing System - Above Grade)</v>
      </c>
      <c r="E4662" t="s">
        <v>9674</v>
      </c>
      <c r="F4662" t="s">
        <v>9675</v>
      </c>
      <c r="G4662" t="str">
        <f>Table19[[#This Row],[Closing Code]] &amp; " - " &amp; Table19[[#This Row],[Closing Code Description]]</f>
        <v>CORROS - Corrosion</v>
      </c>
      <c r="H4662" t="s">
        <v>8863</v>
      </c>
      <c r="I4662" t="s">
        <v>53</v>
      </c>
    </row>
    <row r="4663" spans="2:9" x14ac:dyDescent="0.35">
      <c r="B4663" t="s">
        <v>309</v>
      </c>
      <c r="C4663" t="s">
        <v>11083</v>
      </c>
      <c r="D4663" t="str">
        <f>Table19[[#This Row],[Asset Class]] &amp; " - " &amp; Table19[[#This Row],[Class Description]]</f>
        <v>SPSTRUCT - Superstructure (Structural Framing System - Above Grade)</v>
      </c>
      <c r="E4663" t="s">
        <v>9676</v>
      </c>
      <c r="F4663" t="s">
        <v>9677</v>
      </c>
      <c r="G4663" t="str">
        <f>Table19[[#This Row],[Closing Code]] &amp; " - " &amp; Table19[[#This Row],[Closing Code Description]]</f>
        <v>ELECTRIP - Electrical Trip Out</v>
      </c>
      <c r="H4663" t="s">
        <v>8863</v>
      </c>
      <c r="I4663" t="s">
        <v>53</v>
      </c>
    </row>
    <row r="4664" spans="2:9" x14ac:dyDescent="0.35">
      <c r="B4664" t="s">
        <v>309</v>
      </c>
      <c r="C4664" t="s">
        <v>11083</v>
      </c>
      <c r="D4664" t="str">
        <f>Table19[[#This Row],[Asset Class]] &amp; " - " &amp; Table19[[#This Row],[Class Description]]</f>
        <v>SPSTRUCT - Superstructure (Structural Framing System - Above Grade)</v>
      </c>
      <c r="E4664" t="s">
        <v>9678</v>
      </c>
      <c r="F4664" t="s">
        <v>9679</v>
      </c>
      <c r="G4664" t="str">
        <f>Table19[[#This Row],[Closing Code]] &amp; " - " &amp; Table19[[#This Row],[Closing Code Description]]</f>
        <v>EXNOISE - Excessive Noise</v>
      </c>
      <c r="H4664" t="s">
        <v>8863</v>
      </c>
      <c r="I4664" t="s">
        <v>53</v>
      </c>
    </row>
    <row r="4665" spans="2:9" x14ac:dyDescent="0.35">
      <c r="B4665" t="s">
        <v>309</v>
      </c>
      <c r="C4665" t="s">
        <v>11083</v>
      </c>
      <c r="D4665" t="str">
        <f>Table19[[#This Row],[Asset Class]] &amp; " - " &amp; Table19[[#This Row],[Class Description]]</f>
        <v>SPSTRUCT - Superstructure (Structural Framing System - Above Grade)</v>
      </c>
      <c r="E4665" t="s">
        <v>9680</v>
      </c>
      <c r="F4665" t="s">
        <v>9681</v>
      </c>
      <c r="G4665" t="str">
        <f>Table19[[#This Row],[Closing Code]] &amp; " - " &amp; Table19[[#This Row],[Closing Code Description]]</f>
        <v>EXVIBRTN - Excessive Vibration</v>
      </c>
      <c r="H4665" t="s">
        <v>8863</v>
      </c>
      <c r="I4665" t="s">
        <v>53</v>
      </c>
    </row>
    <row r="4666" spans="2:9" x14ac:dyDescent="0.35">
      <c r="B4666" t="s">
        <v>309</v>
      </c>
      <c r="C4666" t="s">
        <v>11083</v>
      </c>
      <c r="D4666" t="str">
        <f>Table19[[#This Row],[Asset Class]] &amp; " - " &amp; Table19[[#This Row],[Class Description]]</f>
        <v>SPSTRUCT - Superstructure (Structural Framing System - Above Grade)</v>
      </c>
      <c r="E4666" t="s">
        <v>9682</v>
      </c>
      <c r="F4666" t="s">
        <v>9683</v>
      </c>
      <c r="G4666" t="str">
        <f>Table19[[#This Row],[Closing Code]] &amp; " - " &amp; Table19[[#This Row],[Closing Code Description]]</f>
        <v>JAMMEDEQ - Jammed Equipment</v>
      </c>
      <c r="H4666" t="s">
        <v>8863</v>
      </c>
      <c r="I4666" t="s">
        <v>53</v>
      </c>
    </row>
    <row r="4667" spans="2:9" x14ac:dyDescent="0.35">
      <c r="B4667" t="s">
        <v>309</v>
      </c>
      <c r="C4667" t="s">
        <v>11083</v>
      </c>
      <c r="D4667" t="str">
        <f>Table19[[#This Row],[Asset Class]] &amp; " - " &amp; Table19[[#This Row],[Class Description]]</f>
        <v>SPSTRUCT - Superstructure (Structural Framing System - Above Grade)</v>
      </c>
      <c r="E4667" t="s">
        <v>9684</v>
      </c>
      <c r="F4667" t="s">
        <v>9685</v>
      </c>
      <c r="G4667" t="str">
        <f>Table19[[#This Row],[Closing Code]] &amp; " - " &amp; Table19[[#This Row],[Closing Code Description]]</f>
        <v>LEAKING - Leaking</v>
      </c>
      <c r="H4667" t="s">
        <v>8863</v>
      </c>
      <c r="I4667" t="s">
        <v>53</v>
      </c>
    </row>
    <row r="4668" spans="2:9" x14ac:dyDescent="0.35">
      <c r="B4668" t="s">
        <v>309</v>
      </c>
      <c r="C4668" t="s">
        <v>11083</v>
      </c>
      <c r="D4668" t="str">
        <f>Table19[[#This Row],[Asset Class]] &amp; " - " &amp; Table19[[#This Row],[Class Description]]</f>
        <v>SPSTRUCT - Superstructure (Structural Framing System - Above Grade)</v>
      </c>
      <c r="E4668" t="s">
        <v>9686</v>
      </c>
      <c r="F4668" t="s">
        <v>9687</v>
      </c>
      <c r="G4668" t="str">
        <f>Table19[[#This Row],[Closing Code]] &amp; " - " &amp; Table19[[#This Row],[Closing Code Description]]</f>
        <v>LOWPERF - Low Performance</v>
      </c>
      <c r="H4668" t="s">
        <v>8863</v>
      </c>
      <c r="I4668" t="s">
        <v>53</v>
      </c>
    </row>
    <row r="4669" spans="2:9" x14ac:dyDescent="0.35">
      <c r="B4669" t="s">
        <v>309</v>
      </c>
      <c r="C4669" t="s">
        <v>11083</v>
      </c>
      <c r="D4669" t="str">
        <f>Table19[[#This Row],[Asset Class]] &amp; " - " &amp; Table19[[#This Row],[Class Description]]</f>
        <v>SPSTRUCT - Superstructure (Structural Framing System - Above Grade)</v>
      </c>
      <c r="E4669" t="s">
        <v>9688</v>
      </c>
      <c r="F4669" t="s">
        <v>9689</v>
      </c>
      <c r="G4669" t="str">
        <f>Table19[[#This Row],[Closing Code]] &amp; " - " &amp; Table19[[#This Row],[Closing Code Description]]</f>
        <v>NONOPER - Non-Operational</v>
      </c>
      <c r="H4669" t="s">
        <v>8863</v>
      </c>
      <c r="I4669" t="s">
        <v>53</v>
      </c>
    </row>
    <row r="4670" spans="2:9" x14ac:dyDescent="0.35">
      <c r="B4670" t="s">
        <v>309</v>
      </c>
      <c r="C4670" t="s">
        <v>11083</v>
      </c>
      <c r="D4670" t="str">
        <f>Table19[[#This Row],[Asset Class]] &amp; " - " &amp; Table19[[#This Row],[Class Description]]</f>
        <v>SPSTRUCT - Superstructure (Structural Framing System - Above Grade)</v>
      </c>
      <c r="E4670" t="s">
        <v>9690</v>
      </c>
      <c r="F4670" t="s">
        <v>9691</v>
      </c>
      <c r="G4670" t="str">
        <f>Table19[[#This Row],[Closing Code]] &amp; " - " &amp; Table19[[#This Row],[Closing Code Description]]</f>
        <v>PHYDMGE - Physical Damage</v>
      </c>
      <c r="H4670" t="s">
        <v>8863</v>
      </c>
      <c r="I4670" t="s">
        <v>53</v>
      </c>
    </row>
    <row r="4671" spans="2:9" x14ac:dyDescent="0.35">
      <c r="B4671" t="s">
        <v>309</v>
      </c>
      <c r="C4671" t="s">
        <v>11083</v>
      </c>
      <c r="D4671" t="str">
        <f>Table19[[#This Row],[Asset Class]] &amp; " - " &amp; Table19[[#This Row],[Class Description]]</f>
        <v>SPSTRUCT - Superstructure (Structural Framing System - Above Grade)</v>
      </c>
      <c r="E4671" t="s">
        <v>9692</v>
      </c>
      <c r="F4671" t="s">
        <v>9693</v>
      </c>
      <c r="G4671" t="str">
        <f>Table19[[#This Row],[Closing Code]] &amp; " - " &amp; Table19[[#This Row],[Closing Code Description]]</f>
        <v>UNSMELL - Unusual Smell</v>
      </c>
      <c r="H4671" t="s">
        <v>8863</v>
      </c>
      <c r="I4671" t="s">
        <v>53</v>
      </c>
    </row>
    <row r="4672" spans="2:9" x14ac:dyDescent="0.35">
      <c r="B4672" t="s">
        <v>309</v>
      </c>
      <c r="C4672" t="s">
        <v>11083</v>
      </c>
      <c r="D4672" t="str">
        <f>Table19[[#This Row],[Asset Class]] &amp; " - " &amp; Table19[[#This Row],[Class Description]]</f>
        <v>SPSTRUCT - Superstructure (Structural Framing System - Above Grade)</v>
      </c>
      <c r="E4672" t="s">
        <v>9694</v>
      </c>
      <c r="F4672" t="s">
        <v>9695</v>
      </c>
      <c r="G4672" t="str">
        <f>Table19[[#This Row],[Closing Code]] &amp; " - " &amp; Table19[[#This Row],[Closing Code Description]]</f>
        <v>UNSMOKE - Unusual Smoke</v>
      </c>
      <c r="H4672" t="s">
        <v>8863</v>
      </c>
      <c r="I4672" t="s">
        <v>53</v>
      </c>
    </row>
    <row r="4673" spans="2:9" x14ac:dyDescent="0.35">
      <c r="B4673" t="s">
        <v>309</v>
      </c>
      <c r="C4673" t="s">
        <v>11083</v>
      </c>
      <c r="D4673" t="str">
        <f>Table19[[#This Row],[Asset Class]] &amp; " - " &amp; Table19[[#This Row],[Class Description]]</f>
        <v>SPSTRUCT - Superstructure (Structural Framing System - Above Grade)</v>
      </c>
      <c r="E4673" t="s">
        <v>11084</v>
      </c>
      <c r="F4673" t="s">
        <v>11085</v>
      </c>
      <c r="G4673" t="str">
        <f>Table19[[#This Row],[Closing Code]] &amp; " - " &amp; Table19[[#This Row],[Closing Code Description]]</f>
        <v>SMPSSDET - Superstructure deteriorated</v>
      </c>
      <c r="H4673" t="s">
        <v>8876</v>
      </c>
      <c r="I4673" t="s">
        <v>53</v>
      </c>
    </row>
    <row r="4674" spans="2:9" x14ac:dyDescent="0.35">
      <c r="B4674" t="s">
        <v>309</v>
      </c>
      <c r="C4674" t="s">
        <v>11083</v>
      </c>
      <c r="D4674" t="str">
        <f>Table19[[#This Row],[Asset Class]] &amp; " - " &amp; Table19[[#This Row],[Class Description]]</f>
        <v>SPSTRUCT - Superstructure (Structural Framing System - Above Grade)</v>
      </c>
      <c r="E4674" t="s">
        <v>9698</v>
      </c>
      <c r="F4674" t="s">
        <v>9699</v>
      </c>
      <c r="G4674" t="str">
        <f>Table19[[#This Row],[Closing Code]] &amp; " - " &amp; Table19[[#This Row],[Closing Code Description]]</f>
        <v>ACCIDENT - Accident</v>
      </c>
      <c r="H4674" t="s">
        <v>8878</v>
      </c>
      <c r="I4674" t="s">
        <v>53</v>
      </c>
    </row>
    <row r="4675" spans="2:9" x14ac:dyDescent="0.35">
      <c r="B4675" t="s">
        <v>309</v>
      </c>
      <c r="C4675" t="s">
        <v>11083</v>
      </c>
      <c r="D4675" t="str">
        <f>Table19[[#This Row],[Asset Class]] &amp; " - " &amp; Table19[[#This Row],[Class Description]]</f>
        <v>SPSTRUCT - Superstructure (Structural Framing System - Above Grade)</v>
      </c>
      <c r="E4675" t="s">
        <v>9700</v>
      </c>
      <c r="F4675" t="s">
        <v>9701</v>
      </c>
      <c r="G4675" t="str">
        <f>Table19[[#This Row],[Closing Code]] &amp; " - " &amp; Table19[[#This Row],[Closing Code Description]]</f>
        <v>ACCWEAR - Accelerated Wear</v>
      </c>
      <c r="H4675" t="s">
        <v>8878</v>
      </c>
      <c r="I4675" t="s">
        <v>53</v>
      </c>
    </row>
    <row r="4676" spans="2:9" x14ac:dyDescent="0.35">
      <c r="B4676" t="s">
        <v>309</v>
      </c>
      <c r="C4676" t="s">
        <v>11083</v>
      </c>
      <c r="D4676" t="str">
        <f>Table19[[#This Row],[Asset Class]] &amp; " - " &amp; Table19[[#This Row],[Class Description]]</f>
        <v>SPSTRUCT - Superstructure (Structural Framing System - Above Grade)</v>
      </c>
      <c r="E4676" t="s">
        <v>9702</v>
      </c>
      <c r="F4676" t="s">
        <v>9703</v>
      </c>
      <c r="G4676" t="str">
        <f>Table19[[#This Row],[Closing Code]] &amp; " - " &amp; Table19[[#This Row],[Closing Code Description]]</f>
        <v>ACTGOD - Weather condition/Forces of nature or Act of God</v>
      </c>
      <c r="H4676" t="s">
        <v>8878</v>
      </c>
      <c r="I4676" t="s">
        <v>53</v>
      </c>
    </row>
    <row r="4677" spans="2:9" x14ac:dyDescent="0.35">
      <c r="B4677" t="s">
        <v>309</v>
      </c>
      <c r="C4677" t="s">
        <v>11083</v>
      </c>
      <c r="D4677" t="str">
        <f>Table19[[#This Row],[Asset Class]] &amp; " - " &amp; Table19[[#This Row],[Class Description]]</f>
        <v>SPSTRUCT - Superstructure (Structural Framing System - Above Grade)</v>
      </c>
      <c r="E4677" t="s">
        <v>9704</v>
      </c>
      <c r="F4677" t="s">
        <v>9705</v>
      </c>
      <c r="G4677" t="str">
        <f>Table19[[#This Row],[Closing Code]] &amp; " - " &amp; Table19[[#This Row],[Closing Code Description]]</f>
        <v>CONTAM - Contamination</v>
      </c>
      <c r="H4677" t="s">
        <v>8878</v>
      </c>
      <c r="I4677" t="s">
        <v>53</v>
      </c>
    </row>
    <row r="4678" spans="2:9" x14ac:dyDescent="0.35">
      <c r="B4678" t="s">
        <v>309</v>
      </c>
      <c r="C4678" t="s">
        <v>11083</v>
      </c>
      <c r="D4678" t="str">
        <f>Table19[[#This Row],[Asset Class]] &amp; " - " &amp; Table19[[#This Row],[Class Description]]</f>
        <v>SPSTRUCT - Superstructure (Structural Framing System - Above Grade)</v>
      </c>
      <c r="E4678" t="s">
        <v>9706</v>
      </c>
      <c r="F4678" t="s">
        <v>9707</v>
      </c>
      <c r="G4678" t="str">
        <f>Table19[[#This Row],[Closing Code]] &amp; " - " &amp; Table19[[#This Row],[Closing Code Description]]</f>
        <v>DEFASSET - Defective Asset</v>
      </c>
      <c r="H4678" t="s">
        <v>8878</v>
      </c>
      <c r="I4678" t="s">
        <v>53</v>
      </c>
    </row>
    <row r="4679" spans="2:9" x14ac:dyDescent="0.35">
      <c r="B4679" t="s">
        <v>309</v>
      </c>
      <c r="C4679" t="s">
        <v>11083</v>
      </c>
      <c r="D4679" t="str">
        <f>Table19[[#This Row],[Asset Class]] &amp; " - " &amp; Table19[[#This Row],[Class Description]]</f>
        <v>SPSTRUCT - Superstructure (Structural Framing System - Above Grade)</v>
      </c>
      <c r="E4679" t="s">
        <v>9708</v>
      </c>
      <c r="F4679" t="s">
        <v>9709</v>
      </c>
      <c r="G4679" t="str">
        <f>Table19[[#This Row],[Closing Code]] &amp; " - " &amp; Table19[[#This Row],[Closing Code Description]]</f>
        <v>EXLOAD - Excessive Load</v>
      </c>
      <c r="H4679" t="s">
        <v>8878</v>
      </c>
      <c r="I4679" t="s">
        <v>53</v>
      </c>
    </row>
    <row r="4680" spans="2:9" x14ac:dyDescent="0.35">
      <c r="B4680" t="s">
        <v>309</v>
      </c>
      <c r="C4680" t="s">
        <v>11083</v>
      </c>
      <c r="D4680" t="str">
        <f>Table19[[#This Row],[Asset Class]] &amp; " - " &amp; Table19[[#This Row],[Class Description]]</f>
        <v>SPSTRUCT - Superstructure (Structural Framing System - Above Grade)</v>
      </c>
      <c r="E4680" t="s">
        <v>9710</v>
      </c>
      <c r="F4680" t="s">
        <v>9711</v>
      </c>
      <c r="G4680" t="str">
        <f>Table19[[#This Row],[Closing Code]] &amp; " - " &amp; Table19[[#This Row],[Closing Code Description]]</f>
        <v>IMPRMNT - Improper Maintenance</v>
      </c>
      <c r="H4680" t="s">
        <v>8878</v>
      </c>
      <c r="I4680" t="s">
        <v>53</v>
      </c>
    </row>
    <row r="4681" spans="2:9" x14ac:dyDescent="0.35">
      <c r="B4681" t="s">
        <v>309</v>
      </c>
      <c r="C4681" t="s">
        <v>11083</v>
      </c>
      <c r="D4681" t="str">
        <f>Table19[[#This Row],[Asset Class]] &amp; " - " &amp; Table19[[#This Row],[Class Description]]</f>
        <v>SPSTRUCT - Superstructure (Structural Framing System - Above Grade)</v>
      </c>
      <c r="E4681" t="s">
        <v>9712</v>
      </c>
      <c r="F4681" t="s">
        <v>9713</v>
      </c>
      <c r="G4681" t="str">
        <f>Table19[[#This Row],[Closing Code]] &amp; " - " &amp; Table19[[#This Row],[Closing Code Description]]</f>
        <v>INSLUBR - Insufficient Lubrication</v>
      </c>
      <c r="H4681" t="s">
        <v>8878</v>
      </c>
      <c r="I4681" t="s">
        <v>53</v>
      </c>
    </row>
    <row r="4682" spans="2:9" x14ac:dyDescent="0.35">
      <c r="B4682" t="s">
        <v>309</v>
      </c>
      <c r="C4682" t="s">
        <v>11083</v>
      </c>
      <c r="D4682" t="str">
        <f>Table19[[#This Row],[Asset Class]] &amp; " - " &amp; Table19[[#This Row],[Class Description]]</f>
        <v>SPSTRUCT - Superstructure (Structural Framing System - Above Grade)</v>
      </c>
      <c r="E4682" t="s">
        <v>9714</v>
      </c>
      <c r="F4682" t="s">
        <v>9715</v>
      </c>
      <c r="G4682" t="str">
        <f>Table19[[#This Row],[Closing Code]] &amp; " - " &amp; Table19[[#This Row],[Closing Code Description]]</f>
        <v>LACKTRN - Lack of/ Inadequate Training</v>
      </c>
      <c r="H4682" t="s">
        <v>8878</v>
      </c>
      <c r="I4682" t="s">
        <v>53</v>
      </c>
    </row>
    <row r="4683" spans="2:9" x14ac:dyDescent="0.35">
      <c r="B4683" t="s">
        <v>309</v>
      </c>
      <c r="C4683" t="s">
        <v>11083</v>
      </c>
      <c r="D4683" t="str">
        <f>Table19[[#This Row],[Asset Class]] &amp; " - " &amp; Table19[[#This Row],[Class Description]]</f>
        <v>SPSTRUCT - Superstructure (Structural Framing System - Above Grade)</v>
      </c>
      <c r="E4683" t="s">
        <v>9716</v>
      </c>
      <c r="F4683" t="s">
        <v>9717</v>
      </c>
      <c r="G4683" t="str">
        <f>Table19[[#This Row],[Closing Code]] &amp; " - " &amp; Table19[[#This Row],[Closing Code Description]]</f>
        <v>MISSCMP - Loose/ Missing Component</v>
      </c>
      <c r="H4683" t="s">
        <v>8878</v>
      </c>
      <c r="I4683" t="s">
        <v>53</v>
      </c>
    </row>
    <row r="4684" spans="2:9" x14ac:dyDescent="0.35">
      <c r="B4684" t="s">
        <v>309</v>
      </c>
      <c r="C4684" t="s">
        <v>11083</v>
      </c>
      <c r="D4684" t="str">
        <f>Table19[[#This Row],[Asset Class]] &amp; " - " &amp; Table19[[#This Row],[Class Description]]</f>
        <v>SPSTRUCT - Superstructure (Structural Framing System - Above Grade)</v>
      </c>
      <c r="E4684" t="s">
        <v>9718</v>
      </c>
      <c r="F4684" t="s">
        <v>9719</v>
      </c>
      <c r="G4684" t="str">
        <f>Table19[[#This Row],[Closing Code]] &amp; " - " &amp; Table19[[#This Row],[Closing Code Description]]</f>
        <v>NRMWEAR - Normal Wear</v>
      </c>
      <c r="H4684" t="s">
        <v>8878</v>
      </c>
      <c r="I4684" t="s">
        <v>53</v>
      </c>
    </row>
    <row r="4685" spans="2:9" x14ac:dyDescent="0.35">
      <c r="B4685" t="s">
        <v>309</v>
      </c>
      <c r="C4685" t="s">
        <v>11083</v>
      </c>
      <c r="D4685" t="str">
        <f>Table19[[#This Row],[Asset Class]] &amp; " - " &amp; Table19[[#This Row],[Class Description]]</f>
        <v>SPSTRUCT - Superstructure (Structural Framing System - Above Grade)</v>
      </c>
      <c r="E4685" t="s">
        <v>9720</v>
      </c>
      <c r="F4685" t="s">
        <v>9721</v>
      </c>
      <c r="G4685" t="str">
        <f>Table19[[#This Row],[Closing Code]] &amp; " - " &amp; Table19[[#This Row],[Closing Code Description]]</f>
        <v>OTHER - Other (specify)</v>
      </c>
      <c r="H4685" t="s">
        <v>8878</v>
      </c>
      <c r="I4685" t="s">
        <v>53</v>
      </c>
    </row>
    <row r="4686" spans="2:9" x14ac:dyDescent="0.35">
      <c r="B4686" t="s">
        <v>309</v>
      </c>
      <c r="C4686" t="s">
        <v>11083</v>
      </c>
      <c r="D4686" t="str">
        <f>Table19[[#This Row],[Asset Class]] &amp; " - " &amp; Table19[[#This Row],[Class Description]]</f>
        <v>SPSTRUCT - Superstructure (Structural Framing System - Above Grade)</v>
      </c>
      <c r="E4686" t="s">
        <v>9722</v>
      </c>
      <c r="F4686" t="s">
        <v>9723</v>
      </c>
      <c r="G4686" t="str">
        <f>Table19[[#This Row],[Closing Code]] &amp; " - " &amp; Table19[[#This Row],[Closing Code Description]]</f>
        <v>PRINSTAL - Poor Installation</v>
      </c>
      <c r="H4686" t="s">
        <v>8878</v>
      </c>
      <c r="I4686" t="s">
        <v>53</v>
      </c>
    </row>
    <row r="4687" spans="2:9" x14ac:dyDescent="0.35">
      <c r="B4687" t="s">
        <v>309</v>
      </c>
      <c r="C4687" t="s">
        <v>11083</v>
      </c>
      <c r="D4687" t="str">
        <f>Table19[[#This Row],[Asset Class]] &amp; " - " &amp; Table19[[#This Row],[Class Description]]</f>
        <v>SPSTRUCT - Superstructure (Structural Framing System - Above Grade)</v>
      </c>
      <c r="E4687" t="s">
        <v>9724</v>
      </c>
      <c r="F4687" t="s">
        <v>9725</v>
      </c>
      <c r="G4687" t="str">
        <f>Table19[[#This Row],[Closing Code]] &amp; " - " &amp; Table19[[#This Row],[Closing Code Description]]</f>
        <v>PROCISSU - Procedure Issue</v>
      </c>
      <c r="H4687" t="s">
        <v>8878</v>
      </c>
      <c r="I4687" t="s">
        <v>53</v>
      </c>
    </row>
    <row r="4688" spans="2:9" x14ac:dyDescent="0.35">
      <c r="B4688" t="s">
        <v>309</v>
      </c>
      <c r="C4688" t="s">
        <v>11083</v>
      </c>
      <c r="D4688" t="str">
        <f>Table19[[#This Row],[Asset Class]] &amp; " - " &amp; Table19[[#This Row],[Class Description]]</f>
        <v>SPSTRUCT - Superstructure (Structural Framing System - Above Grade)</v>
      </c>
      <c r="E4688" t="s">
        <v>9726</v>
      </c>
      <c r="F4688" t="s">
        <v>9727</v>
      </c>
      <c r="G4688" t="str">
        <f>Table19[[#This Row],[Closing Code]] &amp; " - " &amp; Table19[[#This Row],[Closing Code Description]]</f>
        <v>UTLFAIL - Utility Failure</v>
      </c>
      <c r="H4688" t="s">
        <v>8878</v>
      </c>
      <c r="I4688" t="s">
        <v>53</v>
      </c>
    </row>
    <row r="4689" spans="2:9" x14ac:dyDescent="0.35">
      <c r="B4689" t="s">
        <v>309</v>
      </c>
      <c r="C4689" t="s">
        <v>11083</v>
      </c>
      <c r="D4689" t="str">
        <f>Table19[[#This Row],[Asset Class]] &amp; " - " &amp; Table19[[#This Row],[Class Description]]</f>
        <v>SPSTRUCT - Superstructure (Structural Framing System - Above Grade)</v>
      </c>
      <c r="E4689" t="s">
        <v>9728</v>
      </c>
      <c r="F4689" t="s">
        <v>9729</v>
      </c>
      <c r="G4689" t="str">
        <f>Table19[[#This Row],[Closing Code]] &amp; " - " &amp; Table19[[#This Row],[Closing Code Description]]</f>
        <v>VNDLSM - Vandalism</v>
      </c>
      <c r="H4689" t="s">
        <v>8878</v>
      </c>
      <c r="I4689" t="s">
        <v>53</v>
      </c>
    </row>
    <row r="4690" spans="2:9" x14ac:dyDescent="0.35">
      <c r="B4690" t="s">
        <v>309</v>
      </c>
      <c r="C4690" t="s">
        <v>11083</v>
      </c>
      <c r="D4690" t="str">
        <f>Table19[[#This Row],[Asset Class]] &amp; " - " &amp; Table19[[#This Row],[Class Description]]</f>
        <v>SPSTRUCT - Superstructure (Structural Framing System - Above Grade)</v>
      </c>
      <c r="E4690" t="s">
        <v>9730</v>
      </c>
      <c r="F4690" t="s">
        <v>9731</v>
      </c>
      <c r="G4690" t="str">
        <f>Table19[[#This Row],[Closing Code]] &amp; " - " &amp; Table19[[#This Row],[Closing Code Description]]</f>
        <v>WORNCMPT - Defective/ Worn Component</v>
      </c>
      <c r="H4690" t="s">
        <v>8878</v>
      </c>
      <c r="I4690" t="s">
        <v>53</v>
      </c>
    </row>
    <row r="4691" spans="2:9" x14ac:dyDescent="0.35">
      <c r="B4691" t="s">
        <v>309</v>
      </c>
      <c r="C4691" t="s">
        <v>11083</v>
      </c>
      <c r="D4691" t="str">
        <f>Table19[[#This Row],[Asset Class]] &amp; " - " &amp; Table19[[#This Row],[Class Description]]</f>
        <v>SPSTRUCT - Superstructure (Structural Framing System - Above Grade)</v>
      </c>
      <c r="E4691" t="s">
        <v>9732</v>
      </c>
      <c r="F4691" t="s">
        <v>9733</v>
      </c>
      <c r="G4691" t="str">
        <f>Table19[[#This Row],[Closing Code]] &amp; " - " &amp; Table19[[#This Row],[Closing Code Description]]</f>
        <v>ADJUSTD - Adjusted</v>
      </c>
      <c r="H4691" t="s">
        <v>8896</v>
      </c>
      <c r="I4691" t="s">
        <v>53</v>
      </c>
    </row>
    <row r="4692" spans="2:9" x14ac:dyDescent="0.35">
      <c r="B4692" t="s">
        <v>309</v>
      </c>
      <c r="C4692" t="s">
        <v>11083</v>
      </c>
      <c r="D4692" t="str">
        <f>Table19[[#This Row],[Asset Class]] &amp; " - " &amp; Table19[[#This Row],[Class Description]]</f>
        <v>SPSTRUCT - Superstructure (Structural Framing System - Above Grade)</v>
      </c>
      <c r="E4692" t="s">
        <v>9734</v>
      </c>
      <c r="F4692" t="s">
        <v>9735</v>
      </c>
      <c r="G4692" t="str">
        <f>Table19[[#This Row],[Closing Code]] &amp; " - " &amp; Table19[[#This Row],[Closing Code Description]]</f>
        <v>DECOMM - Decommission</v>
      </c>
      <c r="H4692" t="s">
        <v>8896</v>
      </c>
      <c r="I4692" t="s">
        <v>53</v>
      </c>
    </row>
    <row r="4693" spans="2:9" x14ac:dyDescent="0.35">
      <c r="B4693" t="s">
        <v>309</v>
      </c>
      <c r="C4693" t="s">
        <v>11083</v>
      </c>
      <c r="D4693" t="str">
        <f>Table19[[#This Row],[Asset Class]] &amp; " - " &amp; Table19[[#This Row],[Class Description]]</f>
        <v>SPSTRUCT - Superstructure (Structural Framing System - Above Grade)</v>
      </c>
      <c r="E4693" t="s">
        <v>9736</v>
      </c>
      <c r="F4693" t="s">
        <v>9737</v>
      </c>
      <c r="G4693" t="str">
        <f>Table19[[#This Row],[Closing Code]] &amp; " - " &amp; Table19[[#This Row],[Closing Code Description]]</f>
        <v>DECONTME - Decontaminate</v>
      </c>
      <c r="H4693" t="s">
        <v>8896</v>
      </c>
      <c r="I4693" t="s">
        <v>53</v>
      </c>
    </row>
    <row r="4694" spans="2:9" x14ac:dyDescent="0.35">
      <c r="B4694" t="s">
        <v>309</v>
      </c>
      <c r="C4694" t="s">
        <v>11083</v>
      </c>
      <c r="D4694" t="str">
        <f>Table19[[#This Row],[Asset Class]] &amp; " - " &amp; Table19[[#This Row],[Class Description]]</f>
        <v>SPSTRUCT - Superstructure (Structural Framing System - Above Grade)</v>
      </c>
      <c r="E4694" t="s">
        <v>9738</v>
      </c>
      <c r="F4694" t="s">
        <v>9739</v>
      </c>
      <c r="G4694" t="str">
        <f>Table19[[#This Row],[Closing Code]] &amp; " - " &amp; Table19[[#This Row],[Closing Code Description]]</f>
        <v>DONOTHIN - Do Nothing</v>
      </c>
      <c r="H4694" t="s">
        <v>8896</v>
      </c>
      <c r="I4694" t="s">
        <v>53</v>
      </c>
    </row>
    <row r="4695" spans="2:9" x14ac:dyDescent="0.35">
      <c r="B4695" t="s">
        <v>309</v>
      </c>
      <c r="C4695" t="s">
        <v>11083</v>
      </c>
      <c r="D4695" t="str">
        <f>Table19[[#This Row],[Asset Class]] &amp; " - " &amp; Table19[[#This Row],[Class Description]]</f>
        <v>SPSTRUCT - Superstructure (Structural Framing System - Above Grade)</v>
      </c>
      <c r="E4695" t="s">
        <v>9740</v>
      </c>
      <c r="F4695" t="s">
        <v>9741</v>
      </c>
      <c r="G4695" t="str">
        <f>Table19[[#This Row],[Closing Code]] &amp; " - " &amp; Table19[[#This Row],[Closing Code Description]]</f>
        <v>LUBRCTE - Lubricate</v>
      </c>
      <c r="H4695" t="s">
        <v>8896</v>
      </c>
      <c r="I4695" t="s">
        <v>53</v>
      </c>
    </row>
    <row r="4696" spans="2:9" x14ac:dyDescent="0.35">
      <c r="B4696" t="s">
        <v>309</v>
      </c>
      <c r="C4696" t="s">
        <v>11083</v>
      </c>
      <c r="D4696" t="str">
        <f>Table19[[#This Row],[Asset Class]] &amp; " - " &amp; Table19[[#This Row],[Class Description]]</f>
        <v>SPSTRUCT - Superstructure (Structural Framing System - Above Grade)</v>
      </c>
      <c r="E4696" t="s">
        <v>9720</v>
      </c>
      <c r="F4696" t="s">
        <v>9721</v>
      </c>
      <c r="G4696" t="str">
        <f>Table19[[#This Row],[Closing Code]] &amp; " - " &amp; Table19[[#This Row],[Closing Code Description]]</f>
        <v>OTHER - Other (specify)</v>
      </c>
      <c r="H4696" t="s">
        <v>8896</v>
      </c>
      <c r="I4696" t="s">
        <v>53</v>
      </c>
    </row>
    <row r="4697" spans="2:9" x14ac:dyDescent="0.35">
      <c r="B4697" t="s">
        <v>309</v>
      </c>
      <c r="C4697" t="s">
        <v>11083</v>
      </c>
      <c r="D4697" t="str">
        <f>Table19[[#This Row],[Asset Class]] &amp; " - " &amp; Table19[[#This Row],[Class Description]]</f>
        <v>SPSTRUCT - Superstructure (Structural Framing System - Above Grade)</v>
      </c>
      <c r="E4697" t="s">
        <v>9742</v>
      </c>
      <c r="F4697" t="s">
        <v>9743</v>
      </c>
      <c r="G4697" t="str">
        <f>Table19[[#This Row],[Closing Code]] &amp; " - " &amp; Table19[[#This Row],[Closing Code Description]]</f>
        <v>RECALBRT - Recalibrate</v>
      </c>
      <c r="H4697" t="s">
        <v>8896</v>
      </c>
      <c r="I4697" t="s">
        <v>53</v>
      </c>
    </row>
    <row r="4698" spans="2:9" x14ac:dyDescent="0.35">
      <c r="B4698" t="s">
        <v>309</v>
      </c>
      <c r="C4698" t="s">
        <v>11083</v>
      </c>
      <c r="D4698" t="str">
        <f>Table19[[#This Row],[Asset Class]] &amp; " - " &amp; Table19[[#This Row],[Class Description]]</f>
        <v>SPSTRUCT - Superstructure (Structural Framing System - Above Grade)</v>
      </c>
      <c r="E4698" t="s">
        <v>9744</v>
      </c>
      <c r="F4698" t="s">
        <v>9745</v>
      </c>
      <c r="G4698" t="str">
        <f>Table19[[#This Row],[Closing Code]] &amp; " - " &amp; Table19[[#This Row],[Closing Code Description]]</f>
        <v>REMVOBT - Remove Obstruction</v>
      </c>
      <c r="H4698" t="s">
        <v>8896</v>
      </c>
      <c r="I4698" t="s">
        <v>53</v>
      </c>
    </row>
    <row r="4699" spans="2:9" x14ac:dyDescent="0.35">
      <c r="B4699" t="s">
        <v>309</v>
      </c>
      <c r="C4699" t="s">
        <v>11083</v>
      </c>
      <c r="D4699" t="str">
        <f>Table19[[#This Row],[Asset Class]] &amp; " - " &amp; Table19[[#This Row],[Class Description]]</f>
        <v>SPSTRUCT - Superstructure (Structural Framing System - Above Grade)</v>
      </c>
      <c r="E4699" t="s">
        <v>9746</v>
      </c>
      <c r="F4699" t="s">
        <v>9747</v>
      </c>
      <c r="G4699" t="str">
        <f>Table19[[#This Row],[Closing Code]] &amp; " - " &amp; Table19[[#This Row],[Closing Code Description]]</f>
        <v>REPCMPT - Repair Component</v>
      </c>
      <c r="H4699" t="s">
        <v>8896</v>
      </c>
      <c r="I4699" t="s">
        <v>53</v>
      </c>
    </row>
    <row r="4700" spans="2:9" x14ac:dyDescent="0.35">
      <c r="B4700" t="s">
        <v>309</v>
      </c>
      <c r="C4700" t="s">
        <v>11083</v>
      </c>
      <c r="D4700" t="str">
        <f>Table19[[#This Row],[Asset Class]] &amp; " - " &amp; Table19[[#This Row],[Class Description]]</f>
        <v>SPSTRUCT - Superstructure (Structural Framing System - Above Grade)</v>
      </c>
      <c r="E4700" t="s">
        <v>9748</v>
      </c>
      <c r="F4700" t="s">
        <v>9749</v>
      </c>
      <c r="G4700" t="str">
        <f>Table19[[#This Row],[Closing Code]] &amp; " - " &amp; Table19[[#This Row],[Closing Code Description]]</f>
        <v>REPLASS - Replace Asset</v>
      </c>
      <c r="H4700" t="s">
        <v>8896</v>
      </c>
      <c r="I4700" t="s">
        <v>53</v>
      </c>
    </row>
    <row r="4701" spans="2:9" x14ac:dyDescent="0.35">
      <c r="B4701" t="s">
        <v>309</v>
      </c>
      <c r="C4701" t="s">
        <v>11083</v>
      </c>
      <c r="D4701" t="str">
        <f>Table19[[#This Row],[Asset Class]] &amp; " - " &amp; Table19[[#This Row],[Class Description]]</f>
        <v>SPSTRUCT - Superstructure (Structural Framing System - Above Grade)</v>
      </c>
      <c r="E4701" t="s">
        <v>9750</v>
      </c>
      <c r="F4701" t="s">
        <v>9751</v>
      </c>
      <c r="G4701" t="str">
        <f>Table19[[#This Row],[Closing Code]] &amp; " - " &amp; Table19[[#This Row],[Closing Code Description]]</f>
        <v>REPLCMPT - Replace Component</v>
      </c>
      <c r="H4701" t="s">
        <v>8896</v>
      </c>
      <c r="I4701" t="s">
        <v>53</v>
      </c>
    </row>
    <row r="4702" spans="2:9" x14ac:dyDescent="0.35">
      <c r="B4702" t="s">
        <v>309</v>
      </c>
      <c r="C4702" t="s">
        <v>11083</v>
      </c>
      <c r="D4702" t="str">
        <f>Table19[[#This Row],[Asset Class]] &amp; " - " &amp; Table19[[#This Row],[Class Description]]</f>
        <v>SPSTRUCT - Superstructure (Structural Framing System - Above Grade)</v>
      </c>
      <c r="E4702" t="s">
        <v>9752</v>
      </c>
      <c r="F4702" t="s">
        <v>9753</v>
      </c>
      <c r="G4702" t="str">
        <f>Table19[[#This Row],[Closing Code]] &amp; " - " &amp; Table19[[#This Row],[Closing Code Description]]</f>
        <v>REPRASS - Repair Asset</v>
      </c>
      <c r="H4702" t="s">
        <v>8896</v>
      </c>
      <c r="I4702" t="s">
        <v>53</v>
      </c>
    </row>
    <row r="4703" spans="2:9" x14ac:dyDescent="0.35">
      <c r="B4703" t="s">
        <v>309</v>
      </c>
      <c r="C4703" t="s">
        <v>11083</v>
      </c>
      <c r="D4703" t="str">
        <f>Table19[[#This Row],[Asset Class]] &amp; " - " &amp; Table19[[#This Row],[Class Description]]</f>
        <v>SPSTRUCT - Superstructure (Structural Framing System - Above Grade)</v>
      </c>
      <c r="E4703" t="s">
        <v>9754</v>
      </c>
      <c r="F4703" t="s">
        <v>9755</v>
      </c>
      <c r="G4703" t="str">
        <f>Table19[[#This Row],[Closing Code]] &amp; " - " &amp; Table19[[#This Row],[Closing Code Description]]</f>
        <v>UPGRADES - Upgrade</v>
      </c>
      <c r="H4703" t="s">
        <v>8896</v>
      </c>
      <c r="I4703" t="s">
        <v>53</v>
      </c>
    </row>
    <row r="4704" spans="2:9" x14ac:dyDescent="0.35">
      <c r="B4704" t="s">
        <v>1731</v>
      </c>
      <c r="C4704" t="s">
        <v>1732</v>
      </c>
      <c r="D4704" t="str">
        <f>Table19[[#This Row],[Asset Class]] &amp; " - " &amp; Table19[[#This Row],[Class Description]]</f>
        <v>STORTNK - Storage Tank</v>
      </c>
      <c r="E4704" t="s">
        <v>9672</v>
      </c>
      <c r="F4704" t="s">
        <v>9673</v>
      </c>
      <c r="G4704" t="str">
        <f>Table19[[#This Row],[Closing Code]] &amp; " - " &amp; Table19[[#This Row],[Closing Code Description]]</f>
        <v>ABNTEMP - Abnormal Temperature</v>
      </c>
      <c r="H4704" t="s">
        <v>8863</v>
      </c>
      <c r="I4704" t="s">
        <v>53</v>
      </c>
    </row>
    <row r="4705" spans="2:9" x14ac:dyDescent="0.35">
      <c r="B4705" t="s">
        <v>1731</v>
      </c>
      <c r="C4705" t="s">
        <v>1732</v>
      </c>
      <c r="D4705" t="str">
        <f>Table19[[#This Row],[Asset Class]] &amp; " - " &amp; Table19[[#This Row],[Class Description]]</f>
        <v>STORTNK - Storage Tank</v>
      </c>
      <c r="E4705" t="s">
        <v>9674</v>
      </c>
      <c r="F4705" t="s">
        <v>9675</v>
      </c>
      <c r="G4705" t="str">
        <f>Table19[[#This Row],[Closing Code]] &amp; " - " &amp; Table19[[#This Row],[Closing Code Description]]</f>
        <v>CORROS - Corrosion</v>
      </c>
      <c r="H4705" t="s">
        <v>8863</v>
      </c>
      <c r="I4705" t="s">
        <v>53</v>
      </c>
    </row>
    <row r="4706" spans="2:9" x14ac:dyDescent="0.35">
      <c r="B4706" t="s">
        <v>1731</v>
      </c>
      <c r="C4706" t="s">
        <v>1732</v>
      </c>
      <c r="D4706" t="str">
        <f>Table19[[#This Row],[Asset Class]] &amp; " - " &amp; Table19[[#This Row],[Class Description]]</f>
        <v>STORTNK - Storage Tank</v>
      </c>
      <c r="E4706" t="s">
        <v>9680</v>
      </c>
      <c r="F4706" t="s">
        <v>9681</v>
      </c>
      <c r="G4706" t="str">
        <f>Table19[[#This Row],[Closing Code]] &amp; " - " &amp; Table19[[#This Row],[Closing Code Description]]</f>
        <v>EXVIBRTN - Excessive Vibration</v>
      </c>
      <c r="H4706" t="s">
        <v>8863</v>
      </c>
      <c r="I4706" t="s">
        <v>53</v>
      </c>
    </row>
    <row r="4707" spans="2:9" x14ac:dyDescent="0.35">
      <c r="B4707" t="s">
        <v>1731</v>
      </c>
      <c r="C4707" t="s">
        <v>1732</v>
      </c>
      <c r="D4707" t="str">
        <f>Table19[[#This Row],[Asset Class]] &amp; " - " &amp; Table19[[#This Row],[Class Description]]</f>
        <v>STORTNK - Storage Tank</v>
      </c>
      <c r="E4707" t="s">
        <v>9682</v>
      </c>
      <c r="F4707" t="s">
        <v>9683</v>
      </c>
      <c r="G4707" t="str">
        <f>Table19[[#This Row],[Closing Code]] &amp; " - " &amp; Table19[[#This Row],[Closing Code Description]]</f>
        <v>JAMMEDEQ - Jammed Equipment</v>
      </c>
      <c r="H4707" t="s">
        <v>8863</v>
      </c>
      <c r="I4707" t="s">
        <v>53</v>
      </c>
    </row>
    <row r="4708" spans="2:9" x14ac:dyDescent="0.35">
      <c r="B4708" t="s">
        <v>1731</v>
      </c>
      <c r="C4708" t="s">
        <v>1732</v>
      </c>
      <c r="D4708" t="str">
        <f>Table19[[#This Row],[Asset Class]] &amp; " - " &amp; Table19[[#This Row],[Class Description]]</f>
        <v>STORTNK - Storage Tank</v>
      </c>
      <c r="E4708" t="s">
        <v>9684</v>
      </c>
      <c r="F4708" t="s">
        <v>9685</v>
      </c>
      <c r="G4708" t="str">
        <f>Table19[[#This Row],[Closing Code]] &amp; " - " &amp; Table19[[#This Row],[Closing Code Description]]</f>
        <v>LEAKING - Leaking</v>
      </c>
      <c r="H4708" t="s">
        <v>8863</v>
      </c>
      <c r="I4708" t="s">
        <v>53</v>
      </c>
    </row>
    <row r="4709" spans="2:9" x14ac:dyDescent="0.35">
      <c r="B4709" t="s">
        <v>1731</v>
      </c>
      <c r="C4709" t="s">
        <v>1732</v>
      </c>
      <c r="D4709" t="str">
        <f>Table19[[#This Row],[Asset Class]] &amp; " - " &amp; Table19[[#This Row],[Class Description]]</f>
        <v>STORTNK - Storage Tank</v>
      </c>
      <c r="E4709" t="s">
        <v>9688</v>
      </c>
      <c r="F4709" t="s">
        <v>9689</v>
      </c>
      <c r="G4709" t="str">
        <f>Table19[[#This Row],[Closing Code]] &amp; " - " &amp; Table19[[#This Row],[Closing Code Description]]</f>
        <v>NONOPER - Non-Operational</v>
      </c>
      <c r="H4709" t="s">
        <v>8863</v>
      </c>
      <c r="I4709" t="s">
        <v>53</v>
      </c>
    </row>
    <row r="4710" spans="2:9" x14ac:dyDescent="0.35">
      <c r="B4710" t="s">
        <v>1731</v>
      </c>
      <c r="C4710" t="s">
        <v>1732</v>
      </c>
      <c r="D4710" t="str">
        <f>Table19[[#This Row],[Asset Class]] &amp; " - " &amp; Table19[[#This Row],[Class Description]]</f>
        <v>STORTNK - Storage Tank</v>
      </c>
      <c r="E4710" t="s">
        <v>9690</v>
      </c>
      <c r="F4710" t="s">
        <v>9691</v>
      </c>
      <c r="G4710" t="str">
        <f>Table19[[#This Row],[Closing Code]] &amp; " - " &amp; Table19[[#This Row],[Closing Code Description]]</f>
        <v>PHYDMGE - Physical Damage</v>
      </c>
      <c r="H4710" t="s">
        <v>8863</v>
      </c>
      <c r="I4710" t="s">
        <v>53</v>
      </c>
    </row>
    <row r="4711" spans="2:9" x14ac:dyDescent="0.35">
      <c r="B4711" t="s">
        <v>1731</v>
      </c>
      <c r="C4711" t="s">
        <v>1732</v>
      </c>
      <c r="D4711" t="str">
        <f>Table19[[#This Row],[Asset Class]] &amp; " - " &amp; Table19[[#This Row],[Class Description]]</f>
        <v>STORTNK - Storage Tank</v>
      </c>
      <c r="E4711" t="s">
        <v>11086</v>
      </c>
      <c r="F4711" t="s">
        <v>11087</v>
      </c>
      <c r="G4711" t="str">
        <f>Table19[[#This Row],[Closing Code]] &amp; " - " &amp; Table19[[#This Row],[Closing Code Description]]</f>
        <v>FLTNKHT - Failed Tank Heater</v>
      </c>
      <c r="H4711" t="s">
        <v>8876</v>
      </c>
      <c r="I4711" t="s">
        <v>53</v>
      </c>
    </row>
    <row r="4712" spans="2:9" x14ac:dyDescent="0.35">
      <c r="B4712" t="s">
        <v>1731</v>
      </c>
      <c r="C4712" t="s">
        <v>1732</v>
      </c>
      <c r="D4712" t="str">
        <f>Table19[[#This Row],[Asset Class]] &amp; " - " &amp; Table19[[#This Row],[Class Description]]</f>
        <v>STORTNK - Storage Tank</v>
      </c>
      <c r="E4712" t="s">
        <v>11088</v>
      </c>
      <c r="F4712" t="s">
        <v>11089</v>
      </c>
      <c r="G4712" t="str">
        <f>Table19[[#This Row],[Closing Code]] &amp; " - " &amp; Table19[[#This Row],[Closing Code Description]]</f>
        <v>LEVELSFL - Level Sensor Failure</v>
      </c>
      <c r="H4712" t="s">
        <v>8876</v>
      </c>
      <c r="I4712" t="s">
        <v>53</v>
      </c>
    </row>
    <row r="4713" spans="2:9" x14ac:dyDescent="0.35">
      <c r="B4713" t="s">
        <v>1731</v>
      </c>
      <c r="C4713" t="s">
        <v>1732</v>
      </c>
      <c r="D4713" t="str">
        <f>Table19[[#This Row],[Asset Class]] &amp; " - " &amp; Table19[[#This Row],[Class Description]]</f>
        <v>STORTNK - Storage Tank</v>
      </c>
      <c r="E4713" t="s">
        <v>11090</v>
      </c>
      <c r="F4713" t="s">
        <v>11091</v>
      </c>
      <c r="G4713" t="str">
        <f>Table19[[#This Row],[Closing Code]] &amp; " - " &amp; Table19[[#This Row],[Closing Code Description]]</f>
        <v>LOSSVACM - Loss Of Vacuum</v>
      </c>
      <c r="H4713" t="s">
        <v>8876</v>
      </c>
      <c r="I4713" t="s">
        <v>53</v>
      </c>
    </row>
    <row r="4714" spans="2:9" x14ac:dyDescent="0.35">
      <c r="B4714" t="s">
        <v>1731</v>
      </c>
      <c r="C4714" t="s">
        <v>1732</v>
      </c>
      <c r="D4714" t="str">
        <f>Table19[[#This Row],[Asset Class]] &amp; " - " &amp; Table19[[#This Row],[Class Description]]</f>
        <v>STORTNK - Storage Tank</v>
      </c>
      <c r="E4714" t="s">
        <v>11092</v>
      </c>
      <c r="F4714" t="s">
        <v>11093</v>
      </c>
      <c r="G4714" t="str">
        <f>Table19[[#This Row],[Closing Code]] &amp; " - " &amp; Table19[[#This Row],[Closing Code Description]]</f>
        <v>OVRFSNSL - Over Fill Sensor Failure</v>
      </c>
      <c r="H4714" t="s">
        <v>8876</v>
      </c>
      <c r="I4714" t="s">
        <v>53</v>
      </c>
    </row>
    <row r="4715" spans="2:9" x14ac:dyDescent="0.35">
      <c r="B4715" t="s">
        <v>1731</v>
      </c>
      <c r="C4715" t="s">
        <v>1732</v>
      </c>
      <c r="D4715" t="str">
        <f>Table19[[#This Row],[Asset Class]] &amp; " - " &amp; Table19[[#This Row],[Class Description]]</f>
        <v>STORTNK - Storage Tank</v>
      </c>
      <c r="E4715" t="s">
        <v>10403</v>
      </c>
      <c r="F4715" t="s">
        <v>10404</v>
      </c>
      <c r="G4715" t="str">
        <f>Table19[[#This Row],[Closing Code]] &amp; " - " &amp; Table19[[#This Row],[Closing Code Description]]</f>
        <v>SPILL - Spill</v>
      </c>
      <c r="H4715" t="s">
        <v>8876</v>
      </c>
      <c r="I4715" t="s">
        <v>53</v>
      </c>
    </row>
    <row r="4716" spans="2:9" x14ac:dyDescent="0.35">
      <c r="B4716" t="s">
        <v>1731</v>
      </c>
      <c r="C4716" t="s">
        <v>1732</v>
      </c>
      <c r="D4716" t="str">
        <f>Table19[[#This Row],[Asset Class]] &amp; " - " &amp; Table19[[#This Row],[Class Description]]</f>
        <v>STORTNK - Storage Tank</v>
      </c>
      <c r="E4716" t="s">
        <v>9994</v>
      </c>
      <c r="F4716" t="s">
        <v>9995</v>
      </c>
      <c r="G4716" t="str">
        <f>Table19[[#This Row],[Closing Code]] &amp; " - " &amp; Table19[[#This Row],[Closing Code Description]]</f>
        <v>STTKDET - Storage tank deteriorated</v>
      </c>
      <c r="H4716" t="s">
        <v>8876</v>
      </c>
      <c r="I4716" t="s">
        <v>53</v>
      </c>
    </row>
    <row r="4717" spans="2:9" x14ac:dyDescent="0.35">
      <c r="B4717" t="s">
        <v>1731</v>
      </c>
      <c r="C4717" t="s">
        <v>1732</v>
      </c>
      <c r="D4717" t="str">
        <f>Table19[[#This Row],[Asset Class]] &amp; " - " &amp; Table19[[#This Row],[Class Description]]</f>
        <v>STORTNK - Storage Tank</v>
      </c>
      <c r="E4717" t="s">
        <v>11094</v>
      </c>
      <c r="F4717" t="s">
        <v>11095</v>
      </c>
      <c r="G4717" t="str">
        <f>Table19[[#This Row],[Closing Code]] &amp; " - " &amp; Table19[[#This Row],[Closing Code Description]]</f>
        <v>TANKOFIL - Tank Overfilled</v>
      </c>
      <c r="H4717" t="s">
        <v>8876</v>
      </c>
      <c r="I4717" t="s">
        <v>53</v>
      </c>
    </row>
    <row r="4718" spans="2:9" x14ac:dyDescent="0.35">
      <c r="B4718" t="s">
        <v>1731</v>
      </c>
      <c r="C4718" t="s">
        <v>1732</v>
      </c>
      <c r="D4718" t="str">
        <f>Table19[[#This Row],[Asset Class]] &amp; " - " &amp; Table19[[#This Row],[Class Description]]</f>
        <v>STORTNK - Storage Tank</v>
      </c>
      <c r="E4718" t="s">
        <v>11096</v>
      </c>
      <c r="F4718" t="s">
        <v>11097</v>
      </c>
      <c r="G4718" t="str">
        <f>Table19[[#This Row],[Closing Code]] &amp; " - " &amp; Table19[[#This Row],[Closing Code Description]]</f>
        <v>WICEAGST - Water/Ice Above Ground Storage Tank Deteriorated</v>
      </c>
      <c r="H4718" t="s">
        <v>8876</v>
      </c>
      <c r="I4718" t="s">
        <v>53</v>
      </c>
    </row>
    <row r="4719" spans="2:9" x14ac:dyDescent="0.35">
      <c r="B4719" t="s">
        <v>1731</v>
      </c>
      <c r="C4719" t="s">
        <v>1732</v>
      </c>
      <c r="D4719" t="str">
        <f>Table19[[#This Row],[Asset Class]] &amp; " - " &amp; Table19[[#This Row],[Class Description]]</f>
        <v>STORTNK - Storage Tank</v>
      </c>
      <c r="E4719" t="s">
        <v>9700</v>
      </c>
      <c r="F4719" t="s">
        <v>9701</v>
      </c>
      <c r="G4719" t="str">
        <f>Table19[[#This Row],[Closing Code]] &amp; " - " &amp; Table19[[#This Row],[Closing Code Description]]</f>
        <v>ACCWEAR - Accelerated Wear</v>
      </c>
      <c r="H4719" t="s">
        <v>8878</v>
      </c>
      <c r="I4719" t="s">
        <v>53</v>
      </c>
    </row>
    <row r="4720" spans="2:9" x14ac:dyDescent="0.35">
      <c r="B4720" t="s">
        <v>1731</v>
      </c>
      <c r="C4720" t="s">
        <v>1732</v>
      </c>
      <c r="D4720" t="str">
        <f>Table19[[#This Row],[Asset Class]] &amp; " - " &amp; Table19[[#This Row],[Class Description]]</f>
        <v>STORTNK - Storage Tank</v>
      </c>
      <c r="E4720" t="s">
        <v>9702</v>
      </c>
      <c r="F4720" t="s">
        <v>9703</v>
      </c>
      <c r="G4720" t="str">
        <f>Table19[[#This Row],[Closing Code]] &amp; " - " &amp; Table19[[#This Row],[Closing Code Description]]</f>
        <v>ACTGOD - Weather condition/Forces of nature or Act of God</v>
      </c>
      <c r="H4720" t="s">
        <v>8878</v>
      </c>
      <c r="I4720" t="s">
        <v>53</v>
      </c>
    </row>
    <row r="4721" spans="2:9" x14ac:dyDescent="0.35">
      <c r="B4721" t="s">
        <v>1731</v>
      </c>
      <c r="C4721" t="s">
        <v>1732</v>
      </c>
      <c r="D4721" t="str">
        <f>Table19[[#This Row],[Asset Class]] &amp; " - " &amp; Table19[[#This Row],[Class Description]]</f>
        <v>STORTNK - Storage Tank</v>
      </c>
      <c r="E4721" t="s">
        <v>9704</v>
      </c>
      <c r="F4721" t="s">
        <v>9705</v>
      </c>
      <c r="G4721" t="str">
        <f>Table19[[#This Row],[Closing Code]] &amp; " - " &amp; Table19[[#This Row],[Closing Code Description]]</f>
        <v>CONTAM - Contamination</v>
      </c>
      <c r="H4721" t="s">
        <v>8878</v>
      </c>
      <c r="I4721" t="s">
        <v>53</v>
      </c>
    </row>
    <row r="4722" spans="2:9" x14ac:dyDescent="0.35">
      <c r="B4722" t="s">
        <v>1731</v>
      </c>
      <c r="C4722" t="s">
        <v>1732</v>
      </c>
      <c r="D4722" t="str">
        <f>Table19[[#This Row],[Asset Class]] &amp; " - " &amp; Table19[[#This Row],[Class Description]]</f>
        <v>STORTNK - Storage Tank</v>
      </c>
      <c r="E4722" t="s">
        <v>9710</v>
      </c>
      <c r="F4722" t="s">
        <v>9711</v>
      </c>
      <c r="G4722" t="str">
        <f>Table19[[#This Row],[Closing Code]] &amp; " - " &amp; Table19[[#This Row],[Closing Code Description]]</f>
        <v>IMPRMNT - Improper Maintenance</v>
      </c>
      <c r="H4722" t="s">
        <v>8878</v>
      </c>
      <c r="I4722" t="s">
        <v>53</v>
      </c>
    </row>
    <row r="4723" spans="2:9" x14ac:dyDescent="0.35">
      <c r="B4723" t="s">
        <v>1731</v>
      </c>
      <c r="C4723" t="s">
        <v>1732</v>
      </c>
      <c r="D4723" t="str">
        <f>Table19[[#This Row],[Asset Class]] &amp; " - " &amp; Table19[[#This Row],[Class Description]]</f>
        <v>STORTNK - Storage Tank</v>
      </c>
      <c r="E4723" t="s">
        <v>9712</v>
      </c>
      <c r="F4723" t="s">
        <v>9713</v>
      </c>
      <c r="G4723" t="str">
        <f>Table19[[#This Row],[Closing Code]] &amp; " - " &amp; Table19[[#This Row],[Closing Code Description]]</f>
        <v>INSLUBR - Insufficient Lubrication</v>
      </c>
      <c r="H4723" t="s">
        <v>8878</v>
      </c>
      <c r="I4723" t="s">
        <v>53</v>
      </c>
    </row>
    <row r="4724" spans="2:9" x14ac:dyDescent="0.35">
      <c r="B4724" t="s">
        <v>1731</v>
      </c>
      <c r="C4724" t="s">
        <v>1732</v>
      </c>
      <c r="D4724" t="str">
        <f>Table19[[#This Row],[Asset Class]] &amp; " - " &amp; Table19[[#This Row],[Class Description]]</f>
        <v>STORTNK - Storage Tank</v>
      </c>
      <c r="E4724" t="s">
        <v>9714</v>
      </c>
      <c r="F4724" t="s">
        <v>9715</v>
      </c>
      <c r="G4724" t="str">
        <f>Table19[[#This Row],[Closing Code]] &amp; " - " &amp; Table19[[#This Row],[Closing Code Description]]</f>
        <v>LACKTRN - Lack of/ Inadequate Training</v>
      </c>
      <c r="H4724" t="s">
        <v>8878</v>
      </c>
      <c r="I4724" t="s">
        <v>53</v>
      </c>
    </row>
    <row r="4725" spans="2:9" x14ac:dyDescent="0.35">
      <c r="B4725" t="s">
        <v>1731</v>
      </c>
      <c r="C4725" t="s">
        <v>1732</v>
      </c>
      <c r="D4725" t="str">
        <f>Table19[[#This Row],[Asset Class]] &amp; " - " &amp; Table19[[#This Row],[Class Description]]</f>
        <v>STORTNK - Storage Tank</v>
      </c>
      <c r="E4725" t="s">
        <v>9716</v>
      </c>
      <c r="F4725" t="s">
        <v>9717</v>
      </c>
      <c r="G4725" t="str">
        <f>Table19[[#This Row],[Closing Code]] &amp; " - " &amp; Table19[[#This Row],[Closing Code Description]]</f>
        <v>MISSCMP - Loose/ Missing Component</v>
      </c>
      <c r="H4725" t="s">
        <v>8878</v>
      </c>
      <c r="I4725" t="s">
        <v>53</v>
      </c>
    </row>
    <row r="4726" spans="2:9" x14ac:dyDescent="0.35">
      <c r="B4726" t="s">
        <v>1731</v>
      </c>
      <c r="C4726" t="s">
        <v>1732</v>
      </c>
      <c r="D4726" t="str">
        <f>Table19[[#This Row],[Asset Class]] &amp; " - " &amp; Table19[[#This Row],[Class Description]]</f>
        <v>STORTNK - Storage Tank</v>
      </c>
      <c r="E4726" t="s">
        <v>9718</v>
      </c>
      <c r="F4726" t="s">
        <v>9719</v>
      </c>
      <c r="G4726" t="str">
        <f>Table19[[#This Row],[Closing Code]] &amp; " - " &amp; Table19[[#This Row],[Closing Code Description]]</f>
        <v>NRMWEAR - Normal Wear</v>
      </c>
      <c r="H4726" t="s">
        <v>8878</v>
      </c>
      <c r="I4726" t="s">
        <v>53</v>
      </c>
    </row>
    <row r="4727" spans="2:9" x14ac:dyDescent="0.35">
      <c r="B4727" t="s">
        <v>1731</v>
      </c>
      <c r="C4727" t="s">
        <v>1732</v>
      </c>
      <c r="D4727" t="str">
        <f>Table19[[#This Row],[Asset Class]] &amp; " - " &amp; Table19[[#This Row],[Class Description]]</f>
        <v>STORTNK - Storage Tank</v>
      </c>
      <c r="E4727" t="s">
        <v>9724</v>
      </c>
      <c r="F4727" t="s">
        <v>9725</v>
      </c>
      <c r="G4727" t="str">
        <f>Table19[[#This Row],[Closing Code]] &amp; " - " &amp; Table19[[#This Row],[Closing Code Description]]</f>
        <v>PROCISSU - Procedure Issue</v>
      </c>
      <c r="H4727" t="s">
        <v>8878</v>
      </c>
      <c r="I4727" t="s">
        <v>53</v>
      </c>
    </row>
    <row r="4728" spans="2:9" x14ac:dyDescent="0.35">
      <c r="B4728" t="s">
        <v>1731</v>
      </c>
      <c r="C4728" t="s">
        <v>1732</v>
      </c>
      <c r="D4728" t="str">
        <f>Table19[[#This Row],[Asset Class]] &amp; " - " &amp; Table19[[#This Row],[Class Description]]</f>
        <v>STORTNK - Storage Tank</v>
      </c>
      <c r="E4728" t="s">
        <v>9726</v>
      </c>
      <c r="F4728" t="s">
        <v>9727</v>
      </c>
      <c r="G4728" t="str">
        <f>Table19[[#This Row],[Closing Code]] &amp; " - " &amp; Table19[[#This Row],[Closing Code Description]]</f>
        <v>UTLFAIL - Utility Failure</v>
      </c>
      <c r="H4728" t="s">
        <v>8878</v>
      </c>
      <c r="I4728" t="s">
        <v>53</v>
      </c>
    </row>
    <row r="4729" spans="2:9" x14ac:dyDescent="0.35">
      <c r="B4729" t="s">
        <v>1731</v>
      </c>
      <c r="C4729" t="s">
        <v>1732</v>
      </c>
      <c r="D4729" t="str">
        <f>Table19[[#This Row],[Asset Class]] &amp; " - " &amp; Table19[[#This Row],[Class Description]]</f>
        <v>STORTNK - Storage Tank</v>
      </c>
      <c r="E4729" t="s">
        <v>9728</v>
      </c>
      <c r="F4729" t="s">
        <v>9729</v>
      </c>
      <c r="G4729" t="str">
        <f>Table19[[#This Row],[Closing Code]] &amp; " - " &amp; Table19[[#This Row],[Closing Code Description]]</f>
        <v>VNDLSM - Vandalism</v>
      </c>
      <c r="H4729" t="s">
        <v>8878</v>
      </c>
      <c r="I4729" t="s">
        <v>53</v>
      </c>
    </row>
    <row r="4730" spans="2:9" x14ac:dyDescent="0.35">
      <c r="B4730" t="s">
        <v>1731</v>
      </c>
      <c r="C4730" t="s">
        <v>1732</v>
      </c>
      <c r="D4730" t="str">
        <f>Table19[[#This Row],[Asset Class]] &amp; " - " &amp; Table19[[#This Row],[Class Description]]</f>
        <v>STORTNK - Storage Tank</v>
      </c>
      <c r="E4730" t="s">
        <v>9730</v>
      </c>
      <c r="F4730" t="s">
        <v>9731</v>
      </c>
      <c r="G4730" t="str">
        <f>Table19[[#This Row],[Closing Code]] &amp; " - " &amp; Table19[[#This Row],[Closing Code Description]]</f>
        <v>WORNCMPT - Defective/ Worn Component</v>
      </c>
      <c r="H4730" t="s">
        <v>8878</v>
      </c>
      <c r="I4730" t="s">
        <v>53</v>
      </c>
    </row>
    <row r="4731" spans="2:9" x14ac:dyDescent="0.35">
      <c r="B4731" t="s">
        <v>1731</v>
      </c>
      <c r="C4731" t="s">
        <v>1732</v>
      </c>
      <c r="D4731" t="str">
        <f>Table19[[#This Row],[Asset Class]] &amp; " - " &amp; Table19[[#This Row],[Class Description]]</f>
        <v>STORTNK - Storage Tank</v>
      </c>
      <c r="E4731" t="s">
        <v>9772</v>
      </c>
      <c r="F4731" t="s">
        <v>9773</v>
      </c>
      <c r="G4731" t="str">
        <f>Table19[[#This Row],[Closing Code]] &amp; " - " &amp; Table19[[#This Row],[Closing Code Description]]</f>
        <v>CALLCNTR - Call Contractor</v>
      </c>
      <c r="H4731" t="s">
        <v>8896</v>
      </c>
      <c r="I4731" t="s">
        <v>53</v>
      </c>
    </row>
    <row r="4732" spans="2:9" x14ac:dyDescent="0.35">
      <c r="B4732" t="s">
        <v>1731</v>
      </c>
      <c r="C4732" t="s">
        <v>1732</v>
      </c>
      <c r="D4732" t="str">
        <f>Table19[[#This Row],[Asset Class]] &amp; " - " &amp; Table19[[#This Row],[Class Description]]</f>
        <v>STORTNK - Storage Tank</v>
      </c>
      <c r="E4732" t="s">
        <v>9734</v>
      </c>
      <c r="F4732" t="s">
        <v>9735</v>
      </c>
      <c r="G4732" t="str">
        <f>Table19[[#This Row],[Closing Code]] &amp; " - " &amp; Table19[[#This Row],[Closing Code Description]]</f>
        <v>DECOMM - Decommission</v>
      </c>
      <c r="H4732" t="s">
        <v>8896</v>
      </c>
      <c r="I4732" t="s">
        <v>53</v>
      </c>
    </row>
    <row r="4733" spans="2:9" x14ac:dyDescent="0.35">
      <c r="B4733" t="s">
        <v>1731</v>
      </c>
      <c r="C4733" t="s">
        <v>1732</v>
      </c>
      <c r="D4733" t="str">
        <f>Table19[[#This Row],[Asset Class]] &amp; " - " &amp; Table19[[#This Row],[Class Description]]</f>
        <v>STORTNK - Storage Tank</v>
      </c>
      <c r="E4733" t="s">
        <v>9736</v>
      </c>
      <c r="F4733" t="s">
        <v>9737</v>
      </c>
      <c r="G4733" t="str">
        <f>Table19[[#This Row],[Closing Code]] &amp; " - " &amp; Table19[[#This Row],[Closing Code Description]]</f>
        <v>DECONTME - Decontaminate</v>
      </c>
      <c r="H4733" t="s">
        <v>8896</v>
      </c>
      <c r="I4733" t="s">
        <v>53</v>
      </c>
    </row>
    <row r="4734" spans="2:9" x14ac:dyDescent="0.35">
      <c r="B4734" t="s">
        <v>1731</v>
      </c>
      <c r="C4734" t="s">
        <v>1732</v>
      </c>
      <c r="D4734" t="str">
        <f>Table19[[#This Row],[Asset Class]] &amp; " - " &amp; Table19[[#This Row],[Class Description]]</f>
        <v>STORTNK - Storage Tank</v>
      </c>
      <c r="E4734" t="s">
        <v>9742</v>
      </c>
      <c r="F4734" t="s">
        <v>9743</v>
      </c>
      <c r="G4734" t="str">
        <f>Table19[[#This Row],[Closing Code]] &amp; " - " &amp; Table19[[#This Row],[Closing Code Description]]</f>
        <v>RECALBRT - Recalibrate</v>
      </c>
      <c r="H4734" t="s">
        <v>8896</v>
      </c>
      <c r="I4734" t="s">
        <v>53</v>
      </c>
    </row>
    <row r="4735" spans="2:9" x14ac:dyDescent="0.35">
      <c r="B4735" t="s">
        <v>1731</v>
      </c>
      <c r="C4735" t="s">
        <v>1732</v>
      </c>
      <c r="D4735" t="str">
        <f>Table19[[#This Row],[Asset Class]] &amp; " - " &amp; Table19[[#This Row],[Class Description]]</f>
        <v>STORTNK - Storage Tank</v>
      </c>
      <c r="E4735" t="s">
        <v>9744</v>
      </c>
      <c r="F4735" t="s">
        <v>9745</v>
      </c>
      <c r="G4735" t="str">
        <f>Table19[[#This Row],[Closing Code]] &amp; " - " &amp; Table19[[#This Row],[Closing Code Description]]</f>
        <v>REMVOBT - Remove Obstruction</v>
      </c>
      <c r="H4735" t="s">
        <v>8896</v>
      </c>
      <c r="I4735" t="s">
        <v>53</v>
      </c>
    </row>
    <row r="4736" spans="2:9" x14ac:dyDescent="0.35">
      <c r="B4736" t="s">
        <v>1731</v>
      </c>
      <c r="C4736" t="s">
        <v>1732</v>
      </c>
      <c r="D4736" t="str">
        <f>Table19[[#This Row],[Asset Class]] &amp; " - " &amp; Table19[[#This Row],[Class Description]]</f>
        <v>STORTNK - Storage Tank</v>
      </c>
      <c r="E4736" t="s">
        <v>9774</v>
      </c>
      <c r="F4736" t="s">
        <v>9775</v>
      </c>
      <c r="G4736" t="str">
        <f>Table19[[#This Row],[Closing Code]] &amp; " - " &amp; Table19[[#This Row],[Closing Code Description]]</f>
        <v>REPAIR - Repair</v>
      </c>
      <c r="H4736" t="s">
        <v>8896</v>
      </c>
      <c r="I4736" t="s">
        <v>53</v>
      </c>
    </row>
    <row r="4737" spans="2:9" x14ac:dyDescent="0.35">
      <c r="B4737" t="s">
        <v>1731</v>
      </c>
      <c r="C4737" t="s">
        <v>1732</v>
      </c>
      <c r="D4737" t="str">
        <f>Table19[[#This Row],[Asset Class]] &amp; " - " &amp; Table19[[#This Row],[Class Description]]</f>
        <v>STORTNK - Storage Tank</v>
      </c>
      <c r="E4737" t="s">
        <v>9776</v>
      </c>
      <c r="F4737" t="s">
        <v>9777</v>
      </c>
      <c r="G4737" t="str">
        <f>Table19[[#This Row],[Closing Code]] &amp; " - " &amp; Table19[[#This Row],[Closing Code Description]]</f>
        <v>REPLACE - Replace</v>
      </c>
      <c r="H4737" t="s">
        <v>8896</v>
      </c>
      <c r="I4737" t="s">
        <v>53</v>
      </c>
    </row>
    <row r="4738" spans="2:9" x14ac:dyDescent="0.35">
      <c r="B4738" t="s">
        <v>1731</v>
      </c>
      <c r="C4738" t="s">
        <v>1732</v>
      </c>
      <c r="D4738" t="str">
        <f>Table19[[#This Row],[Asset Class]] &amp; " - " &amp; Table19[[#This Row],[Class Description]]</f>
        <v>STORTNK - Storage Tank</v>
      </c>
      <c r="E4738" t="s">
        <v>9754</v>
      </c>
      <c r="F4738" t="s">
        <v>9755</v>
      </c>
      <c r="G4738" t="str">
        <f>Table19[[#This Row],[Closing Code]] &amp; " - " &amp; Table19[[#This Row],[Closing Code Description]]</f>
        <v>UPGRADES - Upgrade</v>
      </c>
      <c r="H4738" t="s">
        <v>8896</v>
      </c>
      <c r="I4738" t="s">
        <v>53</v>
      </c>
    </row>
    <row r="4739" spans="2:9" x14ac:dyDescent="0.35">
      <c r="B4739" t="s">
        <v>320</v>
      </c>
      <c r="C4739" t="s">
        <v>110</v>
      </c>
      <c r="D4739" t="str">
        <f>Table19[[#This Row],[Asset Class]] &amp; " - " &amp; Table19[[#This Row],[Class Description]]</f>
        <v>STRWY - Stairway</v>
      </c>
      <c r="E4739" t="s">
        <v>9672</v>
      </c>
      <c r="F4739" t="s">
        <v>9673</v>
      </c>
      <c r="G4739" t="str">
        <f>Table19[[#This Row],[Closing Code]] &amp; " - " &amp; Table19[[#This Row],[Closing Code Description]]</f>
        <v>ABNTEMP - Abnormal Temperature</v>
      </c>
      <c r="H4739" t="s">
        <v>8863</v>
      </c>
      <c r="I4739" t="s">
        <v>53</v>
      </c>
    </row>
    <row r="4740" spans="2:9" x14ac:dyDescent="0.35">
      <c r="B4740" t="s">
        <v>320</v>
      </c>
      <c r="C4740" t="s">
        <v>110</v>
      </c>
      <c r="D4740" t="str">
        <f>Table19[[#This Row],[Asset Class]] &amp; " - " &amp; Table19[[#This Row],[Class Description]]</f>
        <v>STRWY - Stairway</v>
      </c>
      <c r="E4740" t="s">
        <v>9674</v>
      </c>
      <c r="F4740" t="s">
        <v>9675</v>
      </c>
      <c r="G4740" t="str">
        <f>Table19[[#This Row],[Closing Code]] &amp; " - " &amp; Table19[[#This Row],[Closing Code Description]]</f>
        <v>CORROS - Corrosion</v>
      </c>
      <c r="H4740" t="s">
        <v>8863</v>
      </c>
      <c r="I4740" t="s">
        <v>53</v>
      </c>
    </row>
    <row r="4741" spans="2:9" x14ac:dyDescent="0.35">
      <c r="B4741" t="s">
        <v>320</v>
      </c>
      <c r="C4741" t="s">
        <v>110</v>
      </c>
      <c r="D4741" t="str">
        <f>Table19[[#This Row],[Asset Class]] &amp; " - " &amp; Table19[[#This Row],[Class Description]]</f>
        <v>STRWY - Stairway</v>
      </c>
      <c r="E4741" t="s">
        <v>9676</v>
      </c>
      <c r="F4741" t="s">
        <v>9677</v>
      </c>
      <c r="G4741" t="str">
        <f>Table19[[#This Row],[Closing Code]] &amp; " - " &amp; Table19[[#This Row],[Closing Code Description]]</f>
        <v>ELECTRIP - Electrical Trip Out</v>
      </c>
      <c r="H4741" t="s">
        <v>8863</v>
      </c>
      <c r="I4741" t="s">
        <v>53</v>
      </c>
    </row>
    <row r="4742" spans="2:9" x14ac:dyDescent="0.35">
      <c r="B4742" t="s">
        <v>320</v>
      </c>
      <c r="C4742" t="s">
        <v>110</v>
      </c>
      <c r="D4742" t="str">
        <f>Table19[[#This Row],[Asset Class]] &amp; " - " &amp; Table19[[#This Row],[Class Description]]</f>
        <v>STRWY - Stairway</v>
      </c>
      <c r="E4742" t="s">
        <v>9678</v>
      </c>
      <c r="F4742" t="s">
        <v>9679</v>
      </c>
      <c r="G4742" t="str">
        <f>Table19[[#This Row],[Closing Code]] &amp; " - " &amp; Table19[[#This Row],[Closing Code Description]]</f>
        <v>EXNOISE - Excessive Noise</v>
      </c>
      <c r="H4742" t="s">
        <v>8863</v>
      </c>
      <c r="I4742" t="s">
        <v>53</v>
      </c>
    </row>
    <row r="4743" spans="2:9" x14ac:dyDescent="0.35">
      <c r="B4743" t="s">
        <v>320</v>
      </c>
      <c r="C4743" t="s">
        <v>110</v>
      </c>
      <c r="D4743" t="str">
        <f>Table19[[#This Row],[Asset Class]] &amp; " - " &amp; Table19[[#This Row],[Class Description]]</f>
        <v>STRWY - Stairway</v>
      </c>
      <c r="E4743" t="s">
        <v>9680</v>
      </c>
      <c r="F4743" t="s">
        <v>9681</v>
      </c>
      <c r="G4743" t="str">
        <f>Table19[[#This Row],[Closing Code]] &amp; " - " &amp; Table19[[#This Row],[Closing Code Description]]</f>
        <v>EXVIBRTN - Excessive Vibration</v>
      </c>
      <c r="H4743" t="s">
        <v>8863</v>
      </c>
      <c r="I4743" t="s">
        <v>53</v>
      </c>
    </row>
    <row r="4744" spans="2:9" x14ac:dyDescent="0.35">
      <c r="B4744" t="s">
        <v>320</v>
      </c>
      <c r="C4744" t="s">
        <v>110</v>
      </c>
      <c r="D4744" t="str">
        <f>Table19[[#This Row],[Asset Class]] &amp; " - " &amp; Table19[[#This Row],[Class Description]]</f>
        <v>STRWY - Stairway</v>
      </c>
      <c r="E4744" t="s">
        <v>9682</v>
      </c>
      <c r="F4744" t="s">
        <v>9683</v>
      </c>
      <c r="G4744" t="str">
        <f>Table19[[#This Row],[Closing Code]] &amp; " - " &amp; Table19[[#This Row],[Closing Code Description]]</f>
        <v>JAMMEDEQ - Jammed Equipment</v>
      </c>
      <c r="H4744" t="s">
        <v>8863</v>
      </c>
      <c r="I4744" t="s">
        <v>53</v>
      </c>
    </row>
    <row r="4745" spans="2:9" x14ac:dyDescent="0.35">
      <c r="B4745" t="s">
        <v>320</v>
      </c>
      <c r="C4745" t="s">
        <v>110</v>
      </c>
      <c r="D4745" t="str">
        <f>Table19[[#This Row],[Asset Class]] &amp; " - " &amp; Table19[[#This Row],[Class Description]]</f>
        <v>STRWY - Stairway</v>
      </c>
      <c r="E4745" t="s">
        <v>9684</v>
      </c>
      <c r="F4745" t="s">
        <v>9685</v>
      </c>
      <c r="G4745" t="str">
        <f>Table19[[#This Row],[Closing Code]] &amp; " - " &amp; Table19[[#This Row],[Closing Code Description]]</f>
        <v>LEAKING - Leaking</v>
      </c>
      <c r="H4745" t="s">
        <v>8863</v>
      </c>
      <c r="I4745" t="s">
        <v>53</v>
      </c>
    </row>
    <row r="4746" spans="2:9" x14ac:dyDescent="0.35">
      <c r="B4746" t="s">
        <v>320</v>
      </c>
      <c r="C4746" t="s">
        <v>110</v>
      </c>
      <c r="D4746" t="str">
        <f>Table19[[#This Row],[Asset Class]] &amp; " - " &amp; Table19[[#This Row],[Class Description]]</f>
        <v>STRWY - Stairway</v>
      </c>
      <c r="E4746" t="s">
        <v>9686</v>
      </c>
      <c r="F4746" t="s">
        <v>9687</v>
      </c>
      <c r="G4746" t="str">
        <f>Table19[[#This Row],[Closing Code]] &amp; " - " &amp; Table19[[#This Row],[Closing Code Description]]</f>
        <v>LOWPERF - Low Performance</v>
      </c>
      <c r="H4746" t="s">
        <v>8863</v>
      </c>
      <c r="I4746" t="s">
        <v>53</v>
      </c>
    </row>
    <row r="4747" spans="2:9" x14ac:dyDescent="0.35">
      <c r="B4747" t="s">
        <v>320</v>
      </c>
      <c r="C4747" t="s">
        <v>110</v>
      </c>
      <c r="D4747" t="str">
        <f>Table19[[#This Row],[Asset Class]] &amp; " - " &amp; Table19[[#This Row],[Class Description]]</f>
        <v>STRWY - Stairway</v>
      </c>
      <c r="E4747" t="s">
        <v>9688</v>
      </c>
      <c r="F4747" t="s">
        <v>9689</v>
      </c>
      <c r="G4747" t="str">
        <f>Table19[[#This Row],[Closing Code]] &amp; " - " &amp; Table19[[#This Row],[Closing Code Description]]</f>
        <v>NONOPER - Non-Operational</v>
      </c>
      <c r="H4747" t="s">
        <v>8863</v>
      </c>
      <c r="I4747" t="s">
        <v>53</v>
      </c>
    </row>
    <row r="4748" spans="2:9" x14ac:dyDescent="0.35">
      <c r="B4748" t="s">
        <v>320</v>
      </c>
      <c r="C4748" t="s">
        <v>110</v>
      </c>
      <c r="D4748" t="str">
        <f>Table19[[#This Row],[Asset Class]] &amp; " - " &amp; Table19[[#This Row],[Class Description]]</f>
        <v>STRWY - Stairway</v>
      </c>
      <c r="E4748" t="s">
        <v>9690</v>
      </c>
      <c r="F4748" t="s">
        <v>9691</v>
      </c>
      <c r="G4748" t="str">
        <f>Table19[[#This Row],[Closing Code]] &amp; " - " &amp; Table19[[#This Row],[Closing Code Description]]</f>
        <v>PHYDMGE - Physical Damage</v>
      </c>
      <c r="H4748" t="s">
        <v>8863</v>
      </c>
      <c r="I4748" t="s">
        <v>53</v>
      </c>
    </row>
    <row r="4749" spans="2:9" x14ac:dyDescent="0.35">
      <c r="B4749" t="s">
        <v>320</v>
      </c>
      <c r="C4749" t="s">
        <v>110</v>
      </c>
      <c r="D4749" t="str">
        <f>Table19[[#This Row],[Asset Class]] &amp; " - " &amp; Table19[[#This Row],[Class Description]]</f>
        <v>STRWY - Stairway</v>
      </c>
      <c r="E4749" t="s">
        <v>9692</v>
      </c>
      <c r="F4749" t="s">
        <v>9693</v>
      </c>
      <c r="G4749" t="str">
        <f>Table19[[#This Row],[Closing Code]] &amp; " - " &amp; Table19[[#This Row],[Closing Code Description]]</f>
        <v>UNSMELL - Unusual Smell</v>
      </c>
      <c r="H4749" t="s">
        <v>8863</v>
      </c>
      <c r="I4749" t="s">
        <v>53</v>
      </c>
    </row>
    <row r="4750" spans="2:9" x14ac:dyDescent="0.35">
      <c r="B4750" t="s">
        <v>320</v>
      </c>
      <c r="C4750" t="s">
        <v>110</v>
      </c>
      <c r="D4750" t="str">
        <f>Table19[[#This Row],[Asset Class]] &amp; " - " &amp; Table19[[#This Row],[Class Description]]</f>
        <v>STRWY - Stairway</v>
      </c>
      <c r="E4750" t="s">
        <v>9694</v>
      </c>
      <c r="F4750" t="s">
        <v>9695</v>
      </c>
      <c r="G4750" t="str">
        <f>Table19[[#This Row],[Closing Code]] &amp; " - " &amp; Table19[[#This Row],[Closing Code Description]]</f>
        <v>UNSMOKE - Unusual Smoke</v>
      </c>
      <c r="H4750" t="s">
        <v>8863</v>
      </c>
      <c r="I4750" t="s">
        <v>53</v>
      </c>
    </row>
    <row r="4751" spans="2:9" x14ac:dyDescent="0.35">
      <c r="B4751" t="s">
        <v>320</v>
      </c>
      <c r="C4751" t="s">
        <v>110</v>
      </c>
      <c r="D4751" t="str">
        <f>Table19[[#This Row],[Asset Class]] &amp; " - " &amp; Table19[[#This Row],[Class Description]]</f>
        <v>STRWY - Stairway</v>
      </c>
      <c r="E4751" t="s">
        <v>11098</v>
      </c>
      <c r="F4751" t="s">
        <v>11099</v>
      </c>
      <c r="G4751" t="str">
        <f>Table19[[#This Row],[Closing Code]] &amp; " - " &amp; Table19[[#This Row],[Closing Code Description]]</f>
        <v>PAINTPEL - Paint Peeling</v>
      </c>
      <c r="H4751" t="s">
        <v>8876</v>
      </c>
      <c r="I4751" t="s">
        <v>53</v>
      </c>
    </row>
    <row r="4752" spans="2:9" x14ac:dyDescent="0.35">
      <c r="B4752" t="s">
        <v>320</v>
      </c>
      <c r="C4752" t="s">
        <v>110</v>
      </c>
      <c r="D4752" t="str">
        <f>Table19[[#This Row],[Asset Class]] &amp; " - " &amp; Table19[[#This Row],[Class Description]]</f>
        <v>STRWY - Stairway</v>
      </c>
      <c r="E4752" t="s">
        <v>11100</v>
      </c>
      <c r="F4752" t="s">
        <v>11101</v>
      </c>
      <c r="G4752" t="str">
        <f>Table19[[#This Row],[Closing Code]] &amp; " - " &amp; Table19[[#This Row],[Closing Code Description]]</f>
        <v>STEPSDMG - Steps Damaged</v>
      </c>
      <c r="H4752" t="s">
        <v>8876</v>
      </c>
      <c r="I4752" t="s">
        <v>53</v>
      </c>
    </row>
    <row r="4753" spans="2:9" x14ac:dyDescent="0.35">
      <c r="B4753" t="s">
        <v>320</v>
      </c>
      <c r="C4753" t="s">
        <v>110</v>
      </c>
      <c r="D4753" t="str">
        <f>Table19[[#This Row],[Asset Class]] &amp; " - " &amp; Table19[[#This Row],[Class Description]]</f>
        <v>STRWY - Stairway</v>
      </c>
      <c r="E4753" t="s">
        <v>11102</v>
      </c>
      <c r="F4753" t="s">
        <v>11103</v>
      </c>
      <c r="G4753" t="str">
        <f>Table19[[#This Row],[Closing Code]] &amp; " - " &amp; Table19[[#This Row],[Closing Code Description]]</f>
        <v>STRWDET - Stairway stringers, treads, or landings deteriorated</v>
      </c>
      <c r="H4753" t="s">
        <v>8876</v>
      </c>
      <c r="I4753" t="s">
        <v>53</v>
      </c>
    </row>
    <row r="4754" spans="2:9" x14ac:dyDescent="0.35">
      <c r="B4754" t="s">
        <v>320</v>
      </c>
      <c r="C4754" t="s">
        <v>110</v>
      </c>
      <c r="D4754" t="str">
        <f>Table19[[#This Row],[Asset Class]] &amp; " - " &amp; Table19[[#This Row],[Class Description]]</f>
        <v>STRWY - Stairway</v>
      </c>
      <c r="E4754" t="s">
        <v>11104</v>
      </c>
      <c r="F4754" t="s">
        <v>11105</v>
      </c>
      <c r="G4754" t="str">
        <f>Table19[[#This Row],[Closing Code]] &amp; " - " &amp; Table19[[#This Row],[Closing Code Description]]</f>
        <v>STRWSTDT - Stairway Structure Deteriorated</v>
      </c>
      <c r="H4754" t="s">
        <v>8876</v>
      </c>
      <c r="I4754" t="s">
        <v>53</v>
      </c>
    </row>
    <row r="4755" spans="2:9" x14ac:dyDescent="0.35">
      <c r="B4755" t="s">
        <v>320</v>
      </c>
      <c r="C4755" t="s">
        <v>110</v>
      </c>
      <c r="D4755" t="str">
        <f>Table19[[#This Row],[Asset Class]] &amp; " - " &amp; Table19[[#This Row],[Class Description]]</f>
        <v>STRWY - Stairway</v>
      </c>
      <c r="E4755" t="s">
        <v>11106</v>
      </c>
      <c r="F4755" t="s">
        <v>11107</v>
      </c>
      <c r="G4755" t="str">
        <f>Table19[[#This Row],[Closing Code]] &amp; " - " &amp; Table19[[#This Row],[Closing Code Description]]</f>
        <v>TRDWORN - Treads Worn/Loose</v>
      </c>
      <c r="H4755" t="s">
        <v>8876</v>
      </c>
      <c r="I4755" t="s">
        <v>53</v>
      </c>
    </row>
    <row r="4756" spans="2:9" x14ac:dyDescent="0.35">
      <c r="B4756" t="s">
        <v>320</v>
      </c>
      <c r="C4756" t="s">
        <v>110</v>
      </c>
      <c r="D4756" t="str">
        <f>Table19[[#This Row],[Asset Class]] &amp; " - " &amp; Table19[[#This Row],[Class Description]]</f>
        <v>STRWY - Stairway</v>
      </c>
      <c r="E4756" t="s">
        <v>9698</v>
      </c>
      <c r="F4756" t="s">
        <v>9699</v>
      </c>
      <c r="G4756" t="str">
        <f>Table19[[#This Row],[Closing Code]] &amp; " - " &amp; Table19[[#This Row],[Closing Code Description]]</f>
        <v>ACCIDENT - Accident</v>
      </c>
      <c r="H4756" t="s">
        <v>8878</v>
      </c>
      <c r="I4756" t="s">
        <v>53</v>
      </c>
    </row>
    <row r="4757" spans="2:9" x14ac:dyDescent="0.35">
      <c r="B4757" t="s">
        <v>320</v>
      </c>
      <c r="C4757" t="s">
        <v>110</v>
      </c>
      <c r="D4757" t="str">
        <f>Table19[[#This Row],[Asset Class]] &amp; " - " &amp; Table19[[#This Row],[Class Description]]</f>
        <v>STRWY - Stairway</v>
      </c>
      <c r="E4757" t="s">
        <v>9700</v>
      </c>
      <c r="F4757" t="s">
        <v>9701</v>
      </c>
      <c r="G4757" t="str">
        <f>Table19[[#This Row],[Closing Code]] &amp; " - " &amp; Table19[[#This Row],[Closing Code Description]]</f>
        <v>ACCWEAR - Accelerated Wear</v>
      </c>
      <c r="H4757" t="s">
        <v>8878</v>
      </c>
      <c r="I4757" t="s">
        <v>53</v>
      </c>
    </row>
    <row r="4758" spans="2:9" x14ac:dyDescent="0.35">
      <c r="B4758" t="s">
        <v>320</v>
      </c>
      <c r="C4758" t="s">
        <v>110</v>
      </c>
      <c r="D4758" t="str">
        <f>Table19[[#This Row],[Asset Class]] &amp; " - " &amp; Table19[[#This Row],[Class Description]]</f>
        <v>STRWY - Stairway</v>
      </c>
      <c r="E4758" t="s">
        <v>9702</v>
      </c>
      <c r="F4758" t="s">
        <v>9703</v>
      </c>
      <c r="G4758" t="str">
        <f>Table19[[#This Row],[Closing Code]] &amp; " - " &amp; Table19[[#This Row],[Closing Code Description]]</f>
        <v>ACTGOD - Weather condition/Forces of nature or Act of God</v>
      </c>
      <c r="H4758" t="s">
        <v>8878</v>
      </c>
      <c r="I4758" t="s">
        <v>53</v>
      </c>
    </row>
    <row r="4759" spans="2:9" x14ac:dyDescent="0.35">
      <c r="B4759" t="s">
        <v>320</v>
      </c>
      <c r="C4759" t="s">
        <v>110</v>
      </c>
      <c r="D4759" t="str">
        <f>Table19[[#This Row],[Asset Class]] &amp; " - " &amp; Table19[[#This Row],[Class Description]]</f>
        <v>STRWY - Stairway</v>
      </c>
      <c r="E4759" t="s">
        <v>9704</v>
      </c>
      <c r="F4759" t="s">
        <v>9705</v>
      </c>
      <c r="G4759" t="str">
        <f>Table19[[#This Row],[Closing Code]] &amp; " - " &amp; Table19[[#This Row],[Closing Code Description]]</f>
        <v>CONTAM - Contamination</v>
      </c>
      <c r="H4759" t="s">
        <v>8878</v>
      </c>
      <c r="I4759" t="s">
        <v>53</v>
      </c>
    </row>
    <row r="4760" spans="2:9" x14ac:dyDescent="0.35">
      <c r="B4760" t="s">
        <v>320</v>
      </c>
      <c r="C4760" t="s">
        <v>110</v>
      </c>
      <c r="D4760" t="str">
        <f>Table19[[#This Row],[Asset Class]] &amp; " - " &amp; Table19[[#This Row],[Class Description]]</f>
        <v>STRWY - Stairway</v>
      </c>
      <c r="E4760" t="s">
        <v>10073</v>
      </c>
      <c r="F4760" t="s">
        <v>9675</v>
      </c>
      <c r="G4760" t="str">
        <f>Table19[[#This Row],[Closing Code]] &amp; " - " &amp; Table19[[#This Row],[Closing Code Description]]</f>
        <v>CORRSION - Corrosion</v>
      </c>
      <c r="H4760" t="s">
        <v>8878</v>
      </c>
      <c r="I4760" t="s">
        <v>53</v>
      </c>
    </row>
    <row r="4761" spans="2:9" x14ac:dyDescent="0.35">
      <c r="B4761" t="s">
        <v>320</v>
      </c>
      <c r="C4761" t="s">
        <v>110</v>
      </c>
      <c r="D4761" t="str">
        <f>Table19[[#This Row],[Asset Class]] &amp; " - " &amp; Table19[[#This Row],[Class Description]]</f>
        <v>STRWY - Stairway</v>
      </c>
      <c r="E4761" t="s">
        <v>9706</v>
      </c>
      <c r="F4761" t="s">
        <v>9707</v>
      </c>
      <c r="G4761" t="str">
        <f>Table19[[#This Row],[Closing Code]] &amp; " - " &amp; Table19[[#This Row],[Closing Code Description]]</f>
        <v>DEFASSET - Defective Asset</v>
      </c>
      <c r="H4761" t="s">
        <v>8878</v>
      </c>
      <c r="I4761" t="s">
        <v>53</v>
      </c>
    </row>
    <row r="4762" spans="2:9" x14ac:dyDescent="0.35">
      <c r="B4762" t="s">
        <v>320</v>
      </c>
      <c r="C4762" t="s">
        <v>110</v>
      </c>
      <c r="D4762" t="str">
        <f>Table19[[#This Row],[Asset Class]] &amp; " - " &amp; Table19[[#This Row],[Class Description]]</f>
        <v>STRWY - Stairway</v>
      </c>
      <c r="E4762" t="s">
        <v>9708</v>
      </c>
      <c r="F4762" t="s">
        <v>9709</v>
      </c>
      <c r="G4762" t="str">
        <f>Table19[[#This Row],[Closing Code]] &amp; " - " &amp; Table19[[#This Row],[Closing Code Description]]</f>
        <v>EXLOAD - Excessive Load</v>
      </c>
      <c r="H4762" t="s">
        <v>8878</v>
      </c>
      <c r="I4762" t="s">
        <v>53</v>
      </c>
    </row>
    <row r="4763" spans="2:9" x14ac:dyDescent="0.35">
      <c r="B4763" t="s">
        <v>320</v>
      </c>
      <c r="C4763" t="s">
        <v>110</v>
      </c>
      <c r="D4763" t="str">
        <f>Table19[[#This Row],[Asset Class]] &amp; " - " &amp; Table19[[#This Row],[Class Description]]</f>
        <v>STRWY - Stairway</v>
      </c>
      <c r="E4763" t="s">
        <v>9710</v>
      </c>
      <c r="F4763" t="s">
        <v>9711</v>
      </c>
      <c r="G4763" t="str">
        <f>Table19[[#This Row],[Closing Code]] &amp; " - " &amp; Table19[[#This Row],[Closing Code Description]]</f>
        <v>IMPRMNT - Improper Maintenance</v>
      </c>
      <c r="H4763" t="s">
        <v>8878</v>
      </c>
      <c r="I4763" t="s">
        <v>53</v>
      </c>
    </row>
    <row r="4764" spans="2:9" x14ac:dyDescent="0.35">
      <c r="B4764" t="s">
        <v>320</v>
      </c>
      <c r="C4764" t="s">
        <v>110</v>
      </c>
      <c r="D4764" t="str">
        <f>Table19[[#This Row],[Asset Class]] &amp; " - " &amp; Table19[[#This Row],[Class Description]]</f>
        <v>STRWY - Stairway</v>
      </c>
      <c r="E4764" t="s">
        <v>9712</v>
      </c>
      <c r="F4764" t="s">
        <v>9713</v>
      </c>
      <c r="G4764" t="str">
        <f>Table19[[#This Row],[Closing Code]] &amp; " - " &amp; Table19[[#This Row],[Closing Code Description]]</f>
        <v>INSLUBR - Insufficient Lubrication</v>
      </c>
      <c r="H4764" t="s">
        <v>8878</v>
      </c>
      <c r="I4764" t="s">
        <v>53</v>
      </c>
    </row>
    <row r="4765" spans="2:9" x14ac:dyDescent="0.35">
      <c r="B4765" t="s">
        <v>320</v>
      </c>
      <c r="C4765" t="s">
        <v>110</v>
      </c>
      <c r="D4765" t="str">
        <f>Table19[[#This Row],[Asset Class]] &amp; " - " &amp; Table19[[#This Row],[Class Description]]</f>
        <v>STRWY - Stairway</v>
      </c>
      <c r="E4765" t="s">
        <v>9714</v>
      </c>
      <c r="F4765" t="s">
        <v>9715</v>
      </c>
      <c r="G4765" t="str">
        <f>Table19[[#This Row],[Closing Code]] &amp; " - " &amp; Table19[[#This Row],[Closing Code Description]]</f>
        <v>LACKTRN - Lack of/ Inadequate Training</v>
      </c>
      <c r="H4765" t="s">
        <v>8878</v>
      </c>
      <c r="I4765" t="s">
        <v>53</v>
      </c>
    </row>
    <row r="4766" spans="2:9" x14ac:dyDescent="0.35">
      <c r="B4766" t="s">
        <v>320</v>
      </c>
      <c r="C4766" t="s">
        <v>110</v>
      </c>
      <c r="D4766" t="str">
        <f>Table19[[#This Row],[Asset Class]] &amp; " - " &amp; Table19[[#This Row],[Class Description]]</f>
        <v>STRWY - Stairway</v>
      </c>
      <c r="E4766" t="s">
        <v>9716</v>
      </c>
      <c r="F4766" t="s">
        <v>9717</v>
      </c>
      <c r="G4766" t="str">
        <f>Table19[[#This Row],[Closing Code]] &amp; " - " &amp; Table19[[#This Row],[Closing Code Description]]</f>
        <v>MISSCMP - Loose/ Missing Component</v>
      </c>
      <c r="H4766" t="s">
        <v>8878</v>
      </c>
      <c r="I4766" t="s">
        <v>53</v>
      </c>
    </row>
    <row r="4767" spans="2:9" x14ac:dyDescent="0.35">
      <c r="B4767" t="s">
        <v>320</v>
      </c>
      <c r="C4767" t="s">
        <v>110</v>
      </c>
      <c r="D4767" t="str">
        <f>Table19[[#This Row],[Asset Class]] &amp; " - " &amp; Table19[[#This Row],[Class Description]]</f>
        <v>STRWY - Stairway</v>
      </c>
      <c r="E4767" t="s">
        <v>9718</v>
      </c>
      <c r="F4767" t="s">
        <v>9719</v>
      </c>
      <c r="G4767" t="str">
        <f>Table19[[#This Row],[Closing Code]] &amp; " - " &amp; Table19[[#This Row],[Closing Code Description]]</f>
        <v>NRMWEAR - Normal Wear</v>
      </c>
      <c r="H4767" t="s">
        <v>8878</v>
      </c>
      <c r="I4767" t="s">
        <v>53</v>
      </c>
    </row>
    <row r="4768" spans="2:9" x14ac:dyDescent="0.35">
      <c r="B4768" t="s">
        <v>320</v>
      </c>
      <c r="C4768" t="s">
        <v>110</v>
      </c>
      <c r="D4768" t="str">
        <f>Table19[[#This Row],[Asset Class]] &amp; " - " &amp; Table19[[#This Row],[Class Description]]</f>
        <v>STRWY - Stairway</v>
      </c>
      <c r="E4768" t="s">
        <v>9720</v>
      </c>
      <c r="F4768" t="s">
        <v>9721</v>
      </c>
      <c r="G4768" t="str">
        <f>Table19[[#This Row],[Closing Code]] &amp; " - " &amp; Table19[[#This Row],[Closing Code Description]]</f>
        <v>OTHER - Other (specify)</v>
      </c>
      <c r="H4768" t="s">
        <v>8878</v>
      </c>
      <c r="I4768" t="s">
        <v>53</v>
      </c>
    </row>
    <row r="4769" spans="2:9" x14ac:dyDescent="0.35">
      <c r="B4769" t="s">
        <v>320</v>
      </c>
      <c r="C4769" t="s">
        <v>110</v>
      </c>
      <c r="D4769" t="str">
        <f>Table19[[#This Row],[Asset Class]] &amp; " - " &amp; Table19[[#This Row],[Class Description]]</f>
        <v>STRWY - Stairway</v>
      </c>
      <c r="E4769" t="s">
        <v>9722</v>
      </c>
      <c r="F4769" t="s">
        <v>9723</v>
      </c>
      <c r="G4769" t="str">
        <f>Table19[[#This Row],[Closing Code]] &amp; " - " &amp; Table19[[#This Row],[Closing Code Description]]</f>
        <v>PRINSTAL - Poor Installation</v>
      </c>
      <c r="H4769" t="s">
        <v>8878</v>
      </c>
      <c r="I4769" t="s">
        <v>53</v>
      </c>
    </row>
    <row r="4770" spans="2:9" x14ac:dyDescent="0.35">
      <c r="B4770" t="s">
        <v>320</v>
      </c>
      <c r="C4770" t="s">
        <v>110</v>
      </c>
      <c r="D4770" t="str">
        <f>Table19[[#This Row],[Asset Class]] &amp; " - " &amp; Table19[[#This Row],[Class Description]]</f>
        <v>STRWY - Stairway</v>
      </c>
      <c r="E4770" t="s">
        <v>9724</v>
      </c>
      <c r="F4770" t="s">
        <v>9725</v>
      </c>
      <c r="G4770" t="str">
        <f>Table19[[#This Row],[Closing Code]] &amp; " - " &amp; Table19[[#This Row],[Closing Code Description]]</f>
        <v>PROCISSU - Procedure Issue</v>
      </c>
      <c r="H4770" t="s">
        <v>8878</v>
      </c>
      <c r="I4770" t="s">
        <v>53</v>
      </c>
    </row>
    <row r="4771" spans="2:9" x14ac:dyDescent="0.35">
      <c r="B4771" t="s">
        <v>320</v>
      </c>
      <c r="C4771" t="s">
        <v>110</v>
      </c>
      <c r="D4771" t="str">
        <f>Table19[[#This Row],[Asset Class]] &amp; " - " &amp; Table19[[#This Row],[Class Description]]</f>
        <v>STRWY - Stairway</v>
      </c>
      <c r="E4771" t="s">
        <v>9726</v>
      </c>
      <c r="F4771" t="s">
        <v>9727</v>
      </c>
      <c r="G4771" t="str">
        <f>Table19[[#This Row],[Closing Code]] &amp; " - " &amp; Table19[[#This Row],[Closing Code Description]]</f>
        <v>UTLFAIL - Utility Failure</v>
      </c>
      <c r="H4771" t="s">
        <v>8878</v>
      </c>
      <c r="I4771" t="s">
        <v>53</v>
      </c>
    </row>
    <row r="4772" spans="2:9" x14ac:dyDescent="0.35">
      <c r="B4772" t="s">
        <v>320</v>
      </c>
      <c r="C4772" t="s">
        <v>110</v>
      </c>
      <c r="D4772" t="str">
        <f>Table19[[#This Row],[Asset Class]] &amp; " - " &amp; Table19[[#This Row],[Class Description]]</f>
        <v>STRWY - Stairway</v>
      </c>
      <c r="E4772" t="s">
        <v>9728</v>
      </c>
      <c r="F4772" t="s">
        <v>9729</v>
      </c>
      <c r="G4772" t="str">
        <f>Table19[[#This Row],[Closing Code]] &amp; " - " &amp; Table19[[#This Row],[Closing Code Description]]</f>
        <v>VNDLSM - Vandalism</v>
      </c>
      <c r="H4772" t="s">
        <v>8878</v>
      </c>
      <c r="I4772" t="s">
        <v>53</v>
      </c>
    </row>
    <row r="4773" spans="2:9" x14ac:dyDescent="0.35">
      <c r="B4773" t="s">
        <v>320</v>
      </c>
      <c r="C4773" t="s">
        <v>110</v>
      </c>
      <c r="D4773" t="str">
        <f>Table19[[#This Row],[Asset Class]] &amp; " - " &amp; Table19[[#This Row],[Class Description]]</f>
        <v>STRWY - Stairway</v>
      </c>
      <c r="E4773" t="s">
        <v>9730</v>
      </c>
      <c r="F4773" t="s">
        <v>9731</v>
      </c>
      <c r="G4773" t="str">
        <f>Table19[[#This Row],[Closing Code]] &amp; " - " &amp; Table19[[#This Row],[Closing Code Description]]</f>
        <v>WORNCMPT - Defective/ Worn Component</v>
      </c>
      <c r="H4773" t="s">
        <v>8878</v>
      </c>
      <c r="I4773" t="s">
        <v>53</v>
      </c>
    </row>
    <row r="4774" spans="2:9" x14ac:dyDescent="0.35">
      <c r="B4774" t="s">
        <v>320</v>
      </c>
      <c r="C4774" t="s">
        <v>110</v>
      </c>
      <c r="D4774" t="str">
        <f>Table19[[#This Row],[Asset Class]] &amp; " - " &amp; Table19[[#This Row],[Class Description]]</f>
        <v>STRWY - Stairway</v>
      </c>
      <c r="E4774" t="s">
        <v>9732</v>
      </c>
      <c r="F4774" t="s">
        <v>9733</v>
      </c>
      <c r="G4774" t="str">
        <f>Table19[[#This Row],[Closing Code]] &amp; " - " &amp; Table19[[#This Row],[Closing Code Description]]</f>
        <v>ADJUSTD - Adjusted</v>
      </c>
      <c r="H4774" t="s">
        <v>8896</v>
      </c>
      <c r="I4774" t="s">
        <v>53</v>
      </c>
    </row>
    <row r="4775" spans="2:9" x14ac:dyDescent="0.35">
      <c r="B4775" t="s">
        <v>320</v>
      </c>
      <c r="C4775" t="s">
        <v>110</v>
      </c>
      <c r="D4775" t="str">
        <f>Table19[[#This Row],[Asset Class]] &amp; " - " &amp; Table19[[#This Row],[Class Description]]</f>
        <v>STRWY - Stairway</v>
      </c>
      <c r="E4775" t="s">
        <v>9734</v>
      </c>
      <c r="F4775" t="s">
        <v>9735</v>
      </c>
      <c r="G4775" t="str">
        <f>Table19[[#This Row],[Closing Code]] &amp; " - " &amp; Table19[[#This Row],[Closing Code Description]]</f>
        <v>DECOMM - Decommission</v>
      </c>
      <c r="H4775" t="s">
        <v>8896</v>
      </c>
      <c r="I4775" t="s">
        <v>53</v>
      </c>
    </row>
    <row r="4776" spans="2:9" x14ac:dyDescent="0.35">
      <c r="B4776" t="s">
        <v>320</v>
      </c>
      <c r="C4776" t="s">
        <v>110</v>
      </c>
      <c r="D4776" t="str">
        <f>Table19[[#This Row],[Asset Class]] &amp; " - " &amp; Table19[[#This Row],[Class Description]]</f>
        <v>STRWY - Stairway</v>
      </c>
      <c r="E4776" t="s">
        <v>9736</v>
      </c>
      <c r="F4776" t="s">
        <v>9737</v>
      </c>
      <c r="G4776" t="str">
        <f>Table19[[#This Row],[Closing Code]] &amp; " - " &amp; Table19[[#This Row],[Closing Code Description]]</f>
        <v>DECONTME - Decontaminate</v>
      </c>
      <c r="H4776" t="s">
        <v>8896</v>
      </c>
      <c r="I4776" t="s">
        <v>53</v>
      </c>
    </row>
    <row r="4777" spans="2:9" x14ac:dyDescent="0.35">
      <c r="B4777" t="s">
        <v>320</v>
      </c>
      <c r="C4777" t="s">
        <v>110</v>
      </c>
      <c r="D4777" t="str">
        <f>Table19[[#This Row],[Asset Class]] &amp; " - " &amp; Table19[[#This Row],[Class Description]]</f>
        <v>STRWY - Stairway</v>
      </c>
      <c r="E4777" t="s">
        <v>9738</v>
      </c>
      <c r="F4777" t="s">
        <v>9739</v>
      </c>
      <c r="G4777" t="str">
        <f>Table19[[#This Row],[Closing Code]] &amp; " - " &amp; Table19[[#This Row],[Closing Code Description]]</f>
        <v>DONOTHIN - Do Nothing</v>
      </c>
      <c r="H4777" t="s">
        <v>8896</v>
      </c>
      <c r="I4777" t="s">
        <v>53</v>
      </c>
    </row>
    <row r="4778" spans="2:9" x14ac:dyDescent="0.35">
      <c r="B4778" t="s">
        <v>320</v>
      </c>
      <c r="C4778" t="s">
        <v>110</v>
      </c>
      <c r="D4778" t="str">
        <f>Table19[[#This Row],[Asset Class]] &amp; " - " &amp; Table19[[#This Row],[Class Description]]</f>
        <v>STRWY - Stairway</v>
      </c>
      <c r="E4778" t="s">
        <v>9740</v>
      </c>
      <c r="F4778" t="s">
        <v>9741</v>
      </c>
      <c r="G4778" t="str">
        <f>Table19[[#This Row],[Closing Code]] &amp; " - " &amp; Table19[[#This Row],[Closing Code Description]]</f>
        <v>LUBRCTE - Lubricate</v>
      </c>
      <c r="H4778" t="s">
        <v>8896</v>
      </c>
      <c r="I4778" t="s">
        <v>53</v>
      </c>
    </row>
    <row r="4779" spans="2:9" x14ac:dyDescent="0.35">
      <c r="B4779" t="s">
        <v>320</v>
      </c>
      <c r="C4779" t="s">
        <v>110</v>
      </c>
      <c r="D4779" t="str">
        <f>Table19[[#This Row],[Asset Class]] &amp; " - " &amp; Table19[[#This Row],[Class Description]]</f>
        <v>STRWY - Stairway</v>
      </c>
      <c r="E4779" t="s">
        <v>9720</v>
      </c>
      <c r="F4779" t="s">
        <v>9721</v>
      </c>
      <c r="G4779" t="str">
        <f>Table19[[#This Row],[Closing Code]] &amp; " - " &amp; Table19[[#This Row],[Closing Code Description]]</f>
        <v>OTHER - Other (specify)</v>
      </c>
      <c r="H4779" t="s">
        <v>8896</v>
      </c>
      <c r="I4779" t="s">
        <v>53</v>
      </c>
    </row>
    <row r="4780" spans="2:9" x14ac:dyDescent="0.35">
      <c r="B4780" t="s">
        <v>320</v>
      </c>
      <c r="C4780" t="s">
        <v>110</v>
      </c>
      <c r="D4780" t="str">
        <f>Table19[[#This Row],[Asset Class]] &amp; " - " &amp; Table19[[#This Row],[Class Description]]</f>
        <v>STRWY - Stairway</v>
      </c>
      <c r="E4780" t="s">
        <v>10074</v>
      </c>
      <c r="F4780" t="s">
        <v>10075</v>
      </c>
      <c r="G4780" t="str">
        <f>Table19[[#This Row],[Closing Code]] &amp; " - " &amp; Table19[[#This Row],[Closing Code Description]]</f>
        <v>REAREP - Repair/replace</v>
      </c>
      <c r="H4780" t="s">
        <v>8896</v>
      </c>
      <c r="I4780" t="s">
        <v>53</v>
      </c>
    </row>
    <row r="4781" spans="2:9" x14ac:dyDescent="0.35">
      <c r="B4781" t="s">
        <v>320</v>
      </c>
      <c r="C4781" t="s">
        <v>110</v>
      </c>
      <c r="D4781" t="str">
        <f>Table19[[#This Row],[Asset Class]] &amp; " - " &amp; Table19[[#This Row],[Class Description]]</f>
        <v>STRWY - Stairway</v>
      </c>
      <c r="E4781" t="s">
        <v>9742</v>
      </c>
      <c r="F4781" t="s">
        <v>9743</v>
      </c>
      <c r="G4781" t="str">
        <f>Table19[[#This Row],[Closing Code]] &amp; " - " &amp; Table19[[#This Row],[Closing Code Description]]</f>
        <v>RECALBRT - Recalibrate</v>
      </c>
      <c r="H4781" t="s">
        <v>8896</v>
      </c>
      <c r="I4781" t="s">
        <v>53</v>
      </c>
    </row>
    <row r="4782" spans="2:9" x14ac:dyDescent="0.35">
      <c r="B4782" t="s">
        <v>320</v>
      </c>
      <c r="C4782" t="s">
        <v>110</v>
      </c>
      <c r="D4782" t="str">
        <f>Table19[[#This Row],[Asset Class]] &amp; " - " &amp; Table19[[#This Row],[Class Description]]</f>
        <v>STRWY - Stairway</v>
      </c>
      <c r="E4782" t="s">
        <v>9744</v>
      </c>
      <c r="F4782" t="s">
        <v>9745</v>
      </c>
      <c r="G4782" t="str">
        <f>Table19[[#This Row],[Closing Code]] &amp; " - " &amp; Table19[[#This Row],[Closing Code Description]]</f>
        <v>REMVOBT - Remove Obstruction</v>
      </c>
      <c r="H4782" t="s">
        <v>8896</v>
      </c>
      <c r="I4782" t="s">
        <v>53</v>
      </c>
    </row>
    <row r="4783" spans="2:9" x14ac:dyDescent="0.35">
      <c r="B4783" t="s">
        <v>320</v>
      </c>
      <c r="C4783" t="s">
        <v>110</v>
      </c>
      <c r="D4783" t="str">
        <f>Table19[[#This Row],[Asset Class]] &amp; " - " &amp; Table19[[#This Row],[Class Description]]</f>
        <v>STRWY - Stairway</v>
      </c>
      <c r="E4783" t="s">
        <v>9774</v>
      </c>
      <c r="F4783" t="s">
        <v>9775</v>
      </c>
      <c r="G4783" t="str">
        <f>Table19[[#This Row],[Closing Code]] &amp; " - " &amp; Table19[[#This Row],[Closing Code Description]]</f>
        <v>REPAIR - Repair</v>
      </c>
      <c r="H4783" t="s">
        <v>8896</v>
      </c>
      <c r="I4783" t="s">
        <v>53</v>
      </c>
    </row>
    <row r="4784" spans="2:9" x14ac:dyDescent="0.35">
      <c r="B4784" t="s">
        <v>320</v>
      </c>
      <c r="C4784" t="s">
        <v>110</v>
      </c>
      <c r="D4784" t="str">
        <f>Table19[[#This Row],[Asset Class]] &amp; " - " &amp; Table19[[#This Row],[Class Description]]</f>
        <v>STRWY - Stairway</v>
      </c>
      <c r="E4784" t="s">
        <v>9746</v>
      </c>
      <c r="F4784" t="s">
        <v>9747</v>
      </c>
      <c r="G4784" t="str">
        <f>Table19[[#This Row],[Closing Code]] &amp; " - " &amp; Table19[[#This Row],[Closing Code Description]]</f>
        <v>REPCMPT - Repair Component</v>
      </c>
      <c r="H4784" t="s">
        <v>8896</v>
      </c>
      <c r="I4784" t="s">
        <v>53</v>
      </c>
    </row>
    <row r="4785" spans="2:9" x14ac:dyDescent="0.35">
      <c r="B4785" t="s">
        <v>320</v>
      </c>
      <c r="C4785" t="s">
        <v>110</v>
      </c>
      <c r="D4785" t="str">
        <f>Table19[[#This Row],[Asset Class]] &amp; " - " &amp; Table19[[#This Row],[Class Description]]</f>
        <v>STRWY - Stairway</v>
      </c>
      <c r="E4785" t="s">
        <v>9748</v>
      </c>
      <c r="F4785" t="s">
        <v>9749</v>
      </c>
      <c r="G4785" t="str">
        <f>Table19[[#This Row],[Closing Code]] &amp; " - " &amp; Table19[[#This Row],[Closing Code Description]]</f>
        <v>REPLASS - Replace Asset</v>
      </c>
      <c r="H4785" t="s">
        <v>8896</v>
      </c>
      <c r="I4785" t="s">
        <v>53</v>
      </c>
    </row>
    <row r="4786" spans="2:9" x14ac:dyDescent="0.35">
      <c r="B4786" t="s">
        <v>320</v>
      </c>
      <c r="C4786" t="s">
        <v>110</v>
      </c>
      <c r="D4786" t="str">
        <f>Table19[[#This Row],[Asset Class]] &amp; " - " &amp; Table19[[#This Row],[Class Description]]</f>
        <v>STRWY - Stairway</v>
      </c>
      <c r="E4786" t="s">
        <v>9750</v>
      </c>
      <c r="F4786" t="s">
        <v>9751</v>
      </c>
      <c r="G4786" t="str">
        <f>Table19[[#This Row],[Closing Code]] &amp; " - " &amp; Table19[[#This Row],[Closing Code Description]]</f>
        <v>REPLCMPT - Replace Component</v>
      </c>
      <c r="H4786" t="s">
        <v>8896</v>
      </c>
      <c r="I4786" t="s">
        <v>53</v>
      </c>
    </row>
    <row r="4787" spans="2:9" x14ac:dyDescent="0.35">
      <c r="B4787" t="s">
        <v>320</v>
      </c>
      <c r="C4787" t="s">
        <v>110</v>
      </c>
      <c r="D4787" t="str">
        <f>Table19[[#This Row],[Asset Class]] &amp; " - " &amp; Table19[[#This Row],[Class Description]]</f>
        <v>STRWY - Stairway</v>
      </c>
      <c r="E4787" t="s">
        <v>9752</v>
      </c>
      <c r="F4787" t="s">
        <v>9753</v>
      </c>
      <c r="G4787" t="str">
        <f>Table19[[#This Row],[Closing Code]] &amp; " - " &amp; Table19[[#This Row],[Closing Code Description]]</f>
        <v>REPRASS - Repair Asset</v>
      </c>
      <c r="H4787" t="s">
        <v>8896</v>
      </c>
      <c r="I4787" t="s">
        <v>53</v>
      </c>
    </row>
    <row r="4788" spans="2:9" x14ac:dyDescent="0.35">
      <c r="B4788" t="s">
        <v>320</v>
      </c>
      <c r="C4788" t="s">
        <v>110</v>
      </c>
      <c r="D4788" t="str">
        <f>Table19[[#This Row],[Asset Class]] &amp; " - " &amp; Table19[[#This Row],[Class Description]]</f>
        <v>STRWY - Stairway</v>
      </c>
      <c r="E4788" t="s">
        <v>9754</v>
      </c>
      <c r="F4788" t="s">
        <v>9755</v>
      </c>
      <c r="G4788" t="str">
        <f>Table19[[#This Row],[Closing Code]] &amp; " - " &amp; Table19[[#This Row],[Closing Code Description]]</f>
        <v>UPGRADES - Upgrade</v>
      </c>
      <c r="H4788" t="s">
        <v>8896</v>
      </c>
      <c r="I4788" t="s">
        <v>53</v>
      </c>
    </row>
    <row r="4789" spans="2:9" x14ac:dyDescent="0.35">
      <c r="B4789" t="s">
        <v>330</v>
      </c>
      <c r="C4789" t="s">
        <v>164</v>
      </c>
      <c r="D4789" t="str">
        <f>Table19[[#This Row],[Asset Class]] &amp; " - " &amp; Table19[[#This Row],[Class Description]]</f>
        <v>SWTBRD - Switchboard</v>
      </c>
      <c r="E4789" t="s">
        <v>9672</v>
      </c>
      <c r="F4789" t="s">
        <v>9673</v>
      </c>
      <c r="G4789" t="str">
        <f>Table19[[#This Row],[Closing Code]] &amp; " - " &amp; Table19[[#This Row],[Closing Code Description]]</f>
        <v>ABNTEMP - Abnormal Temperature</v>
      </c>
      <c r="H4789" t="s">
        <v>8863</v>
      </c>
      <c r="I4789" t="s">
        <v>53</v>
      </c>
    </row>
    <row r="4790" spans="2:9" x14ac:dyDescent="0.35">
      <c r="B4790" t="s">
        <v>330</v>
      </c>
      <c r="C4790" t="s">
        <v>164</v>
      </c>
      <c r="D4790" t="str">
        <f>Table19[[#This Row],[Asset Class]] &amp; " - " &amp; Table19[[#This Row],[Class Description]]</f>
        <v>SWTBRD - Switchboard</v>
      </c>
      <c r="E4790" t="s">
        <v>9674</v>
      </c>
      <c r="F4790" t="s">
        <v>9675</v>
      </c>
      <c r="G4790" t="str">
        <f>Table19[[#This Row],[Closing Code]] &amp; " - " &amp; Table19[[#This Row],[Closing Code Description]]</f>
        <v>CORROS - Corrosion</v>
      </c>
      <c r="H4790" t="s">
        <v>8863</v>
      </c>
      <c r="I4790" t="s">
        <v>53</v>
      </c>
    </row>
    <row r="4791" spans="2:9" x14ac:dyDescent="0.35">
      <c r="B4791" t="s">
        <v>330</v>
      </c>
      <c r="C4791" t="s">
        <v>164</v>
      </c>
      <c r="D4791" t="str">
        <f>Table19[[#This Row],[Asset Class]] &amp; " - " &amp; Table19[[#This Row],[Class Description]]</f>
        <v>SWTBRD - Switchboard</v>
      </c>
      <c r="E4791" t="s">
        <v>9676</v>
      </c>
      <c r="F4791" t="s">
        <v>9677</v>
      </c>
      <c r="G4791" t="str">
        <f>Table19[[#This Row],[Closing Code]] &amp; " - " &amp; Table19[[#This Row],[Closing Code Description]]</f>
        <v>ELECTRIP - Electrical Trip Out</v>
      </c>
      <c r="H4791" t="s">
        <v>8863</v>
      </c>
      <c r="I4791" t="s">
        <v>53</v>
      </c>
    </row>
    <row r="4792" spans="2:9" x14ac:dyDescent="0.35">
      <c r="B4792" t="s">
        <v>330</v>
      </c>
      <c r="C4792" t="s">
        <v>164</v>
      </c>
      <c r="D4792" t="str">
        <f>Table19[[#This Row],[Asset Class]] &amp; " - " &amp; Table19[[#This Row],[Class Description]]</f>
        <v>SWTBRD - Switchboard</v>
      </c>
      <c r="E4792" t="s">
        <v>9678</v>
      </c>
      <c r="F4792" t="s">
        <v>9679</v>
      </c>
      <c r="G4792" t="str">
        <f>Table19[[#This Row],[Closing Code]] &amp; " - " &amp; Table19[[#This Row],[Closing Code Description]]</f>
        <v>EXNOISE - Excessive Noise</v>
      </c>
      <c r="H4792" t="s">
        <v>8863</v>
      </c>
      <c r="I4792" t="s">
        <v>53</v>
      </c>
    </row>
    <row r="4793" spans="2:9" x14ac:dyDescent="0.35">
      <c r="B4793" t="s">
        <v>330</v>
      </c>
      <c r="C4793" t="s">
        <v>164</v>
      </c>
      <c r="D4793" t="str">
        <f>Table19[[#This Row],[Asset Class]] &amp; " - " &amp; Table19[[#This Row],[Class Description]]</f>
        <v>SWTBRD - Switchboard</v>
      </c>
      <c r="E4793" t="s">
        <v>9680</v>
      </c>
      <c r="F4793" t="s">
        <v>9681</v>
      </c>
      <c r="G4793" t="str">
        <f>Table19[[#This Row],[Closing Code]] &amp; " - " &amp; Table19[[#This Row],[Closing Code Description]]</f>
        <v>EXVIBRTN - Excessive Vibration</v>
      </c>
      <c r="H4793" t="s">
        <v>8863</v>
      </c>
      <c r="I4793" t="s">
        <v>53</v>
      </c>
    </row>
    <row r="4794" spans="2:9" x14ac:dyDescent="0.35">
      <c r="B4794" t="s">
        <v>330</v>
      </c>
      <c r="C4794" t="s">
        <v>164</v>
      </c>
      <c r="D4794" t="str">
        <f>Table19[[#This Row],[Asset Class]] &amp; " - " &amp; Table19[[#This Row],[Class Description]]</f>
        <v>SWTBRD - Switchboard</v>
      </c>
      <c r="E4794" t="s">
        <v>9682</v>
      </c>
      <c r="F4794" t="s">
        <v>9683</v>
      </c>
      <c r="G4794" t="str">
        <f>Table19[[#This Row],[Closing Code]] &amp; " - " &amp; Table19[[#This Row],[Closing Code Description]]</f>
        <v>JAMMEDEQ - Jammed Equipment</v>
      </c>
      <c r="H4794" t="s">
        <v>8863</v>
      </c>
      <c r="I4794" t="s">
        <v>53</v>
      </c>
    </row>
    <row r="4795" spans="2:9" x14ac:dyDescent="0.35">
      <c r="B4795" t="s">
        <v>330</v>
      </c>
      <c r="C4795" t="s">
        <v>164</v>
      </c>
      <c r="D4795" t="str">
        <f>Table19[[#This Row],[Asset Class]] &amp; " - " &amp; Table19[[#This Row],[Class Description]]</f>
        <v>SWTBRD - Switchboard</v>
      </c>
      <c r="E4795" t="s">
        <v>9684</v>
      </c>
      <c r="F4795" t="s">
        <v>9685</v>
      </c>
      <c r="G4795" t="str">
        <f>Table19[[#This Row],[Closing Code]] &amp; " - " &amp; Table19[[#This Row],[Closing Code Description]]</f>
        <v>LEAKING - Leaking</v>
      </c>
      <c r="H4795" t="s">
        <v>8863</v>
      </c>
      <c r="I4795" t="s">
        <v>53</v>
      </c>
    </row>
    <row r="4796" spans="2:9" x14ac:dyDescent="0.35">
      <c r="B4796" t="s">
        <v>330</v>
      </c>
      <c r="C4796" t="s">
        <v>164</v>
      </c>
      <c r="D4796" t="str">
        <f>Table19[[#This Row],[Asset Class]] &amp; " - " &amp; Table19[[#This Row],[Class Description]]</f>
        <v>SWTBRD - Switchboard</v>
      </c>
      <c r="E4796" t="s">
        <v>9686</v>
      </c>
      <c r="F4796" t="s">
        <v>9687</v>
      </c>
      <c r="G4796" t="str">
        <f>Table19[[#This Row],[Closing Code]] &amp; " - " &amp; Table19[[#This Row],[Closing Code Description]]</f>
        <v>LOWPERF - Low Performance</v>
      </c>
      <c r="H4796" t="s">
        <v>8863</v>
      </c>
      <c r="I4796" t="s">
        <v>53</v>
      </c>
    </row>
    <row r="4797" spans="2:9" x14ac:dyDescent="0.35">
      <c r="B4797" t="s">
        <v>330</v>
      </c>
      <c r="C4797" t="s">
        <v>164</v>
      </c>
      <c r="D4797" t="str">
        <f>Table19[[#This Row],[Asset Class]] &amp; " - " &amp; Table19[[#This Row],[Class Description]]</f>
        <v>SWTBRD - Switchboard</v>
      </c>
      <c r="E4797" t="s">
        <v>9688</v>
      </c>
      <c r="F4797" t="s">
        <v>9689</v>
      </c>
      <c r="G4797" t="str">
        <f>Table19[[#This Row],[Closing Code]] &amp; " - " &amp; Table19[[#This Row],[Closing Code Description]]</f>
        <v>NONOPER - Non-Operational</v>
      </c>
      <c r="H4797" t="s">
        <v>8863</v>
      </c>
      <c r="I4797" t="s">
        <v>53</v>
      </c>
    </row>
    <row r="4798" spans="2:9" x14ac:dyDescent="0.35">
      <c r="B4798" t="s">
        <v>330</v>
      </c>
      <c r="C4798" t="s">
        <v>164</v>
      </c>
      <c r="D4798" t="str">
        <f>Table19[[#This Row],[Asset Class]] &amp; " - " &amp; Table19[[#This Row],[Class Description]]</f>
        <v>SWTBRD - Switchboard</v>
      </c>
      <c r="E4798" t="s">
        <v>9690</v>
      </c>
      <c r="F4798" t="s">
        <v>9691</v>
      </c>
      <c r="G4798" t="str">
        <f>Table19[[#This Row],[Closing Code]] &amp; " - " &amp; Table19[[#This Row],[Closing Code Description]]</f>
        <v>PHYDMGE - Physical Damage</v>
      </c>
      <c r="H4798" t="s">
        <v>8863</v>
      </c>
      <c r="I4798" t="s">
        <v>53</v>
      </c>
    </row>
    <row r="4799" spans="2:9" x14ac:dyDescent="0.35">
      <c r="B4799" t="s">
        <v>330</v>
      </c>
      <c r="C4799" t="s">
        <v>164</v>
      </c>
      <c r="D4799" t="str">
        <f>Table19[[#This Row],[Asset Class]] &amp; " - " &amp; Table19[[#This Row],[Class Description]]</f>
        <v>SWTBRD - Switchboard</v>
      </c>
      <c r="E4799" t="s">
        <v>9692</v>
      </c>
      <c r="F4799" t="s">
        <v>9693</v>
      </c>
      <c r="G4799" t="str">
        <f>Table19[[#This Row],[Closing Code]] &amp; " - " &amp; Table19[[#This Row],[Closing Code Description]]</f>
        <v>UNSMELL - Unusual Smell</v>
      </c>
      <c r="H4799" t="s">
        <v>8863</v>
      </c>
      <c r="I4799" t="s">
        <v>53</v>
      </c>
    </row>
    <row r="4800" spans="2:9" x14ac:dyDescent="0.35">
      <c r="B4800" t="s">
        <v>330</v>
      </c>
      <c r="C4800" t="s">
        <v>164</v>
      </c>
      <c r="D4800" t="str">
        <f>Table19[[#This Row],[Asset Class]] &amp; " - " &amp; Table19[[#This Row],[Class Description]]</f>
        <v>SWTBRD - Switchboard</v>
      </c>
      <c r="E4800" t="s">
        <v>9694</v>
      </c>
      <c r="F4800" t="s">
        <v>9695</v>
      </c>
      <c r="G4800" t="str">
        <f>Table19[[#This Row],[Closing Code]] &amp; " - " &amp; Table19[[#This Row],[Closing Code Description]]</f>
        <v>UNSMOKE - Unusual Smoke</v>
      </c>
      <c r="H4800" t="s">
        <v>8863</v>
      </c>
      <c r="I4800" t="s">
        <v>53</v>
      </c>
    </row>
    <row r="4801" spans="2:9" x14ac:dyDescent="0.35">
      <c r="B4801" t="s">
        <v>330</v>
      </c>
      <c r="C4801" t="s">
        <v>164</v>
      </c>
      <c r="D4801" t="str">
        <f>Table19[[#This Row],[Asset Class]] &amp; " - " &amp; Table19[[#This Row],[Class Description]]</f>
        <v>SWTBRD - Switchboard</v>
      </c>
      <c r="E4801" t="s">
        <v>11108</v>
      </c>
      <c r="F4801" t="s">
        <v>11109</v>
      </c>
      <c r="G4801" t="str">
        <f>Table19[[#This Row],[Closing Code]] &amp; " - " &amp; Table19[[#This Row],[Closing Code Description]]</f>
        <v>SWBFAIL - Switchboard failed</v>
      </c>
      <c r="H4801" t="s">
        <v>8876</v>
      </c>
      <c r="I4801" t="s">
        <v>53</v>
      </c>
    </row>
    <row r="4802" spans="2:9" x14ac:dyDescent="0.35">
      <c r="B4802" t="s">
        <v>330</v>
      </c>
      <c r="C4802" t="s">
        <v>164</v>
      </c>
      <c r="D4802" t="str">
        <f>Table19[[#This Row],[Asset Class]] &amp; " - " &amp; Table19[[#This Row],[Class Description]]</f>
        <v>SWTBRD - Switchboard</v>
      </c>
      <c r="E4802" t="s">
        <v>9698</v>
      </c>
      <c r="F4802" t="s">
        <v>9699</v>
      </c>
      <c r="G4802" t="str">
        <f>Table19[[#This Row],[Closing Code]] &amp; " - " &amp; Table19[[#This Row],[Closing Code Description]]</f>
        <v>ACCIDENT - Accident</v>
      </c>
      <c r="H4802" t="s">
        <v>8878</v>
      </c>
      <c r="I4802" t="s">
        <v>53</v>
      </c>
    </row>
    <row r="4803" spans="2:9" x14ac:dyDescent="0.35">
      <c r="B4803" t="s">
        <v>330</v>
      </c>
      <c r="C4803" t="s">
        <v>164</v>
      </c>
      <c r="D4803" t="str">
        <f>Table19[[#This Row],[Asset Class]] &amp; " - " &amp; Table19[[#This Row],[Class Description]]</f>
        <v>SWTBRD - Switchboard</v>
      </c>
      <c r="E4803" t="s">
        <v>9700</v>
      </c>
      <c r="F4803" t="s">
        <v>9701</v>
      </c>
      <c r="G4803" t="str">
        <f>Table19[[#This Row],[Closing Code]] &amp; " - " &amp; Table19[[#This Row],[Closing Code Description]]</f>
        <v>ACCWEAR - Accelerated Wear</v>
      </c>
      <c r="H4803" t="s">
        <v>8878</v>
      </c>
      <c r="I4803" t="s">
        <v>53</v>
      </c>
    </row>
    <row r="4804" spans="2:9" x14ac:dyDescent="0.35">
      <c r="B4804" t="s">
        <v>330</v>
      </c>
      <c r="C4804" t="s">
        <v>164</v>
      </c>
      <c r="D4804" t="str">
        <f>Table19[[#This Row],[Asset Class]] &amp; " - " &amp; Table19[[#This Row],[Class Description]]</f>
        <v>SWTBRD - Switchboard</v>
      </c>
      <c r="E4804" t="s">
        <v>9702</v>
      </c>
      <c r="F4804" t="s">
        <v>9703</v>
      </c>
      <c r="G4804" t="str">
        <f>Table19[[#This Row],[Closing Code]] &amp; " - " &amp; Table19[[#This Row],[Closing Code Description]]</f>
        <v>ACTGOD - Weather condition/Forces of nature or Act of God</v>
      </c>
      <c r="H4804" t="s">
        <v>8878</v>
      </c>
      <c r="I4804" t="s">
        <v>53</v>
      </c>
    </row>
    <row r="4805" spans="2:9" x14ac:dyDescent="0.35">
      <c r="B4805" t="s">
        <v>330</v>
      </c>
      <c r="C4805" t="s">
        <v>164</v>
      </c>
      <c r="D4805" t="str">
        <f>Table19[[#This Row],[Asset Class]] &amp; " - " &amp; Table19[[#This Row],[Class Description]]</f>
        <v>SWTBRD - Switchboard</v>
      </c>
      <c r="E4805" t="s">
        <v>9704</v>
      </c>
      <c r="F4805" t="s">
        <v>9705</v>
      </c>
      <c r="G4805" t="str">
        <f>Table19[[#This Row],[Closing Code]] &amp; " - " &amp; Table19[[#This Row],[Closing Code Description]]</f>
        <v>CONTAM - Contamination</v>
      </c>
      <c r="H4805" t="s">
        <v>8878</v>
      </c>
      <c r="I4805" t="s">
        <v>53</v>
      </c>
    </row>
    <row r="4806" spans="2:9" x14ac:dyDescent="0.35">
      <c r="B4806" t="s">
        <v>330</v>
      </c>
      <c r="C4806" t="s">
        <v>164</v>
      </c>
      <c r="D4806" t="str">
        <f>Table19[[#This Row],[Asset Class]] &amp; " - " &amp; Table19[[#This Row],[Class Description]]</f>
        <v>SWTBRD - Switchboard</v>
      </c>
      <c r="E4806" t="s">
        <v>9706</v>
      </c>
      <c r="F4806" t="s">
        <v>9707</v>
      </c>
      <c r="G4806" t="str">
        <f>Table19[[#This Row],[Closing Code]] &amp; " - " &amp; Table19[[#This Row],[Closing Code Description]]</f>
        <v>DEFASSET - Defective Asset</v>
      </c>
      <c r="H4806" t="s">
        <v>8878</v>
      </c>
      <c r="I4806" t="s">
        <v>53</v>
      </c>
    </row>
    <row r="4807" spans="2:9" x14ac:dyDescent="0.35">
      <c r="B4807" t="s">
        <v>330</v>
      </c>
      <c r="C4807" t="s">
        <v>164</v>
      </c>
      <c r="D4807" t="str">
        <f>Table19[[#This Row],[Asset Class]] &amp; " - " &amp; Table19[[#This Row],[Class Description]]</f>
        <v>SWTBRD - Switchboard</v>
      </c>
      <c r="E4807" t="s">
        <v>9708</v>
      </c>
      <c r="F4807" t="s">
        <v>9709</v>
      </c>
      <c r="G4807" t="str">
        <f>Table19[[#This Row],[Closing Code]] &amp; " - " &amp; Table19[[#This Row],[Closing Code Description]]</f>
        <v>EXLOAD - Excessive Load</v>
      </c>
      <c r="H4807" t="s">
        <v>8878</v>
      </c>
      <c r="I4807" t="s">
        <v>53</v>
      </c>
    </row>
    <row r="4808" spans="2:9" x14ac:dyDescent="0.35">
      <c r="B4808" t="s">
        <v>330</v>
      </c>
      <c r="C4808" t="s">
        <v>164</v>
      </c>
      <c r="D4808" t="str">
        <f>Table19[[#This Row],[Asset Class]] &amp; " - " &amp; Table19[[#This Row],[Class Description]]</f>
        <v>SWTBRD - Switchboard</v>
      </c>
      <c r="E4808" t="s">
        <v>9710</v>
      </c>
      <c r="F4808" t="s">
        <v>9711</v>
      </c>
      <c r="G4808" t="str">
        <f>Table19[[#This Row],[Closing Code]] &amp; " - " &amp; Table19[[#This Row],[Closing Code Description]]</f>
        <v>IMPRMNT - Improper Maintenance</v>
      </c>
      <c r="H4808" t="s">
        <v>8878</v>
      </c>
      <c r="I4808" t="s">
        <v>53</v>
      </c>
    </row>
    <row r="4809" spans="2:9" x14ac:dyDescent="0.35">
      <c r="B4809" t="s">
        <v>330</v>
      </c>
      <c r="C4809" t="s">
        <v>164</v>
      </c>
      <c r="D4809" t="str">
        <f>Table19[[#This Row],[Asset Class]] &amp; " - " &amp; Table19[[#This Row],[Class Description]]</f>
        <v>SWTBRD - Switchboard</v>
      </c>
      <c r="E4809" t="s">
        <v>9712</v>
      </c>
      <c r="F4809" t="s">
        <v>9713</v>
      </c>
      <c r="G4809" t="str">
        <f>Table19[[#This Row],[Closing Code]] &amp; " - " &amp; Table19[[#This Row],[Closing Code Description]]</f>
        <v>INSLUBR - Insufficient Lubrication</v>
      </c>
      <c r="H4809" t="s">
        <v>8878</v>
      </c>
      <c r="I4809" t="s">
        <v>53</v>
      </c>
    </row>
    <row r="4810" spans="2:9" x14ac:dyDescent="0.35">
      <c r="B4810" t="s">
        <v>330</v>
      </c>
      <c r="C4810" t="s">
        <v>164</v>
      </c>
      <c r="D4810" t="str">
        <f>Table19[[#This Row],[Asset Class]] &amp; " - " &amp; Table19[[#This Row],[Class Description]]</f>
        <v>SWTBRD - Switchboard</v>
      </c>
      <c r="E4810" t="s">
        <v>9714</v>
      </c>
      <c r="F4810" t="s">
        <v>9715</v>
      </c>
      <c r="G4810" t="str">
        <f>Table19[[#This Row],[Closing Code]] &amp; " - " &amp; Table19[[#This Row],[Closing Code Description]]</f>
        <v>LACKTRN - Lack of/ Inadequate Training</v>
      </c>
      <c r="H4810" t="s">
        <v>8878</v>
      </c>
      <c r="I4810" t="s">
        <v>53</v>
      </c>
    </row>
    <row r="4811" spans="2:9" x14ac:dyDescent="0.35">
      <c r="B4811" t="s">
        <v>330</v>
      </c>
      <c r="C4811" t="s">
        <v>164</v>
      </c>
      <c r="D4811" t="str">
        <f>Table19[[#This Row],[Asset Class]] &amp; " - " &amp; Table19[[#This Row],[Class Description]]</f>
        <v>SWTBRD - Switchboard</v>
      </c>
      <c r="E4811" t="s">
        <v>9716</v>
      </c>
      <c r="F4811" t="s">
        <v>9717</v>
      </c>
      <c r="G4811" t="str">
        <f>Table19[[#This Row],[Closing Code]] &amp; " - " &amp; Table19[[#This Row],[Closing Code Description]]</f>
        <v>MISSCMP - Loose/ Missing Component</v>
      </c>
      <c r="H4811" t="s">
        <v>8878</v>
      </c>
      <c r="I4811" t="s">
        <v>53</v>
      </c>
    </row>
    <row r="4812" spans="2:9" x14ac:dyDescent="0.35">
      <c r="B4812" t="s">
        <v>330</v>
      </c>
      <c r="C4812" t="s">
        <v>164</v>
      </c>
      <c r="D4812" t="str">
        <f>Table19[[#This Row],[Asset Class]] &amp; " - " &amp; Table19[[#This Row],[Class Description]]</f>
        <v>SWTBRD - Switchboard</v>
      </c>
      <c r="E4812" t="s">
        <v>9718</v>
      </c>
      <c r="F4812" t="s">
        <v>9719</v>
      </c>
      <c r="G4812" t="str">
        <f>Table19[[#This Row],[Closing Code]] &amp; " - " &amp; Table19[[#This Row],[Closing Code Description]]</f>
        <v>NRMWEAR - Normal Wear</v>
      </c>
      <c r="H4812" t="s">
        <v>8878</v>
      </c>
      <c r="I4812" t="s">
        <v>53</v>
      </c>
    </row>
    <row r="4813" spans="2:9" x14ac:dyDescent="0.35">
      <c r="B4813" t="s">
        <v>330</v>
      </c>
      <c r="C4813" t="s">
        <v>164</v>
      </c>
      <c r="D4813" t="str">
        <f>Table19[[#This Row],[Asset Class]] &amp; " - " &amp; Table19[[#This Row],[Class Description]]</f>
        <v>SWTBRD - Switchboard</v>
      </c>
      <c r="E4813" t="s">
        <v>9720</v>
      </c>
      <c r="F4813" t="s">
        <v>9721</v>
      </c>
      <c r="G4813" t="str">
        <f>Table19[[#This Row],[Closing Code]] &amp; " - " &amp; Table19[[#This Row],[Closing Code Description]]</f>
        <v>OTHER - Other (specify)</v>
      </c>
      <c r="H4813" t="s">
        <v>8878</v>
      </c>
      <c r="I4813" t="s">
        <v>53</v>
      </c>
    </row>
    <row r="4814" spans="2:9" x14ac:dyDescent="0.35">
      <c r="B4814" t="s">
        <v>330</v>
      </c>
      <c r="C4814" t="s">
        <v>164</v>
      </c>
      <c r="D4814" t="str">
        <f>Table19[[#This Row],[Asset Class]] &amp; " - " &amp; Table19[[#This Row],[Class Description]]</f>
        <v>SWTBRD - Switchboard</v>
      </c>
      <c r="E4814" t="s">
        <v>9722</v>
      </c>
      <c r="F4814" t="s">
        <v>9723</v>
      </c>
      <c r="G4814" t="str">
        <f>Table19[[#This Row],[Closing Code]] &amp; " - " &amp; Table19[[#This Row],[Closing Code Description]]</f>
        <v>PRINSTAL - Poor Installation</v>
      </c>
      <c r="H4814" t="s">
        <v>8878</v>
      </c>
      <c r="I4814" t="s">
        <v>53</v>
      </c>
    </row>
    <row r="4815" spans="2:9" x14ac:dyDescent="0.35">
      <c r="B4815" t="s">
        <v>330</v>
      </c>
      <c r="C4815" t="s">
        <v>164</v>
      </c>
      <c r="D4815" t="str">
        <f>Table19[[#This Row],[Asset Class]] &amp; " - " &amp; Table19[[#This Row],[Class Description]]</f>
        <v>SWTBRD - Switchboard</v>
      </c>
      <c r="E4815" t="s">
        <v>9724</v>
      </c>
      <c r="F4815" t="s">
        <v>9725</v>
      </c>
      <c r="G4815" t="str">
        <f>Table19[[#This Row],[Closing Code]] &amp; " - " &amp; Table19[[#This Row],[Closing Code Description]]</f>
        <v>PROCISSU - Procedure Issue</v>
      </c>
      <c r="H4815" t="s">
        <v>8878</v>
      </c>
      <c r="I4815" t="s">
        <v>53</v>
      </c>
    </row>
    <row r="4816" spans="2:9" x14ac:dyDescent="0.35">
      <c r="B4816" t="s">
        <v>330</v>
      </c>
      <c r="C4816" t="s">
        <v>164</v>
      </c>
      <c r="D4816" t="str">
        <f>Table19[[#This Row],[Asset Class]] &amp; " - " &amp; Table19[[#This Row],[Class Description]]</f>
        <v>SWTBRD - Switchboard</v>
      </c>
      <c r="E4816" t="s">
        <v>9726</v>
      </c>
      <c r="F4816" t="s">
        <v>9727</v>
      </c>
      <c r="G4816" t="str">
        <f>Table19[[#This Row],[Closing Code]] &amp; " - " &amp; Table19[[#This Row],[Closing Code Description]]</f>
        <v>UTLFAIL - Utility Failure</v>
      </c>
      <c r="H4816" t="s">
        <v>8878</v>
      </c>
      <c r="I4816" t="s">
        <v>53</v>
      </c>
    </row>
    <row r="4817" spans="2:9" x14ac:dyDescent="0.35">
      <c r="B4817" t="s">
        <v>330</v>
      </c>
      <c r="C4817" t="s">
        <v>164</v>
      </c>
      <c r="D4817" t="str">
        <f>Table19[[#This Row],[Asset Class]] &amp; " - " &amp; Table19[[#This Row],[Class Description]]</f>
        <v>SWTBRD - Switchboard</v>
      </c>
      <c r="E4817" t="s">
        <v>9728</v>
      </c>
      <c r="F4817" t="s">
        <v>9729</v>
      </c>
      <c r="G4817" t="str">
        <f>Table19[[#This Row],[Closing Code]] &amp; " - " &amp; Table19[[#This Row],[Closing Code Description]]</f>
        <v>VNDLSM - Vandalism</v>
      </c>
      <c r="H4817" t="s">
        <v>8878</v>
      </c>
      <c r="I4817" t="s">
        <v>53</v>
      </c>
    </row>
    <row r="4818" spans="2:9" x14ac:dyDescent="0.35">
      <c r="B4818" t="s">
        <v>330</v>
      </c>
      <c r="C4818" t="s">
        <v>164</v>
      </c>
      <c r="D4818" t="str">
        <f>Table19[[#This Row],[Asset Class]] &amp; " - " &amp; Table19[[#This Row],[Class Description]]</f>
        <v>SWTBRD - Switchboard</v>
      </c>
      <c r="E4818" t="s">
        <v>9730</v>
      </c>
      <c r="F4818" t="s">
        <v>9731</v>
      </c>
      <c r="G4818" t="str">
        <f>Table19[[#This Row],[Closing Code]] &amp; " - " &amp; Table19[[#This Row],[Closing Code Description]]</f>
        <v>WORNCMPT - Defective/ Worn Component</v>
      </c>
      <c r="H4818" t="s">
        <v>8878</v>
      </c>
      <c r="I4818" t="s">
        <v>53</v>
      </c>
    </row>
    <row r="4819" spans="2:9" x14ac:dyDescent="0.35">
      <c r="B4819" t="s">
        <v>330</v>
      </c>
      <c r="C4819" t="s">
        <v>164</v>
      </c>
      <c r="D4819" t="str">
        <f>Table19[[#This Row],[Asset Class]] &amp; " - " &amp; Table19[[#This Row],[Class Description]]</f>
        <v>SWTBRD - Switchboard</v>
      </c>
      <c r="E4819" t="s">
        <v>9732</v>
      </c>
      <c r="F4819" t="s">
        <v>9733</v>
      </c>
      <c r="G4819" t="str">
        <f>Table19[[#This Row],[Closing Code]] &amp; " - " &amp; Table19[[#This Row],[Closing Code Description]]</f>
        <v>ADJUSTD - Adjusted</v>
      </c>
      <c r="H4819" t="s">
        <v>8896</v>
      </c>
      <c r="I4819" t="s">
        <v>53</v>
      </c>
    </row>
    <row r="4820" spans="2:9" x14ac:dyDescent="0.35">
      <c r="B4820" t="s">
        <v>330</v>
      </c>
      <c r="C4820" t="s">
        <v>164</v>
      </c>
      <c r="D4820" t="str">
        <f>Table19[[#This Row],[Asset Class]] &amp; " - " &amp; Table19[[#This Row],[Class Description]]</f>
        <v>SWTBRD - Switchboard</v>
      </c>
      <c r="E4820" t="s">
        <v>9734</v>
      </c>
      <c r="F4820" t="s">
        <v>9735</v>
      </c>
      <c r="G4820" t="str">
        <f>Table19[[#This Row],[Closing Code]] &amp; " - " &amp; Table19[[#This Row],[Closing Code Description]]</f>
        <v>DECOMM - Decommission</v>
      </c>
      <c r="H4820" t="s">
        <v>8896</v>
      </c>
      <c r="I4820" t="s">
        <v>53</v>
      </c>
    </row>
    <row r="4821" spans="2:9" x14ac:dyDescent="0.35">
      <c r="B4821" t="s">
        <v>330</v>
      </c>
      <c r="C4821" t="s">
        <v>164</v>
      </c>
      <c r="D4821" t="str">
        <f>Table19[[#This Row],[Asset Class]] &amp; " - " &amp; Table19[[#This Row],[Class Description]]</f>
        <v>SWTBRD - Switchboard</v>
      </c>
      <c r="E4821" t="s">
        <v>9736</v>
      </c>
      <c r="F4821" t="s">
        <v>9737</v>
      </c>
      <c r="G4821" t="str">
        <f>Table19[[#This Row],[Closing Code]] &amp; " - " &amp; Table19[[#This Row],[Closing Code Description]]</f>
        <v>DECONTME - Decontaminate</v>
      </c>
      <c r="H4821" t="s">
        <v>8896</v>
      </c>
      <c r="I4821" t="s">
        <v>53</v>
      </c>
    </row>
    <row r="4822" spans="2:9" x14ac:dyDescent="0.35">
      <c r="B4822" t="s">
        <v>330</v>
      </c>
      <c r="C4822" t="s">
        <v>164</v>
      </c>
      <c r="D4822" t="str">
        <f>Table19[[#This Row],[Asset Class]] &amp; " - " &amp; Table19[[#This Row],[Class Description]]</f>
        <v>SWTBRD - Switchboard</v>
      </c>
      <c r="E4822" t="s">
        <v>9738</v>
      </c>
      <c r="F4822" t="s">
        <v>9739</v>
      </c>
      <c r="G4822" t="str">
        <f>Table19[[#This Row],[Closing Code]] &amp; " - " &amp; Table19[[#This Row],[Closing Code Description]]</f>
        <v>DONOTHIN - Do Nothing</v>
      </c>
      <c r="H4822" t="s">
        <v>8896</v>
      </c>
      <c r="I4822" t="s">
        <v>53</v>
      </c>
    </row>
    <row r="4823" spans="2:9" x14ac:dyDescent="0.35">
      <c r="B4823" t="s">
        <v>330</v>
      </c>
      <c r="C4823" t="s">
        <v>164</v>
      </c>
      <c r="D4823" t="str">
        <f>Table19[[#This Row],[Asset Class]] &amp; " - " &amp; Table19[[#This Row],[Class Description]]</f>
        <v>SWTBRD - Switchboard</v>
      </c>
      <c r="E4823" t="s">
        <v>9740</v>
      </c>
      <c r="F4823" t="s">
        <v>9741</v>
      </c>
      <c r="G4823" t="str">
        <f>Table19[[#This Row],[Closing Code]] &amp; " - " &amp; Table19[[#This Row],[Closing Code Description]]</f>
        <v>LUBRCTE - Lubricate</v>
      </c>
      <c r="H4823" t="s">
        <v>8896</v>
      </c>
      <c r="I4823" t="s">
        <v>53</v>
      </c>
    </row>
    <row r="4824" spans="2:9" x14ac:dyDescent="0.35">
      <c r="B4824" t="s">
        <v>330</v>
      </c>
      <c r="C4824" t="s">
        <v>164</v>
      </c>
      <c r="D4824" t="str">
        <f>Table19[[#This Row],[Asset Class]] &amp; " - " &amp; Table19[[#This Row],[Class Description]]</f>
        <v>SWTBRD - Switchboard</v>
      </c>
      <c r="E4824" t="s">
        <v>9720</v>
      </c>
      <c r="F4824" t="s">
        <v>9721</v>
      </c>
      <c r="G4824" t="str">
        <f>Table19[[#This Row],[Closing Code]] &amp; " - " &amp; Table19[[#This Row],[Closing Code Description]]</f>
        <v>OTHER - Other (specify)</v>
      </c>
      <c r="H4824" t="s">
        <v>8896</v>
      </c>
      <c r="I4824" t="s">
        <v>53</v>
      </c>
    </row>
    <row r="4825" spans="2:9" x14ac:dyDescent="0.35">
      <c r="B4825" t="s">
        <v>330</v>
      </c>
      <c r="C4825" t="s">
        <v>164</v>
      </c>
      <c r="D4825" t="str">
        <f>Table19[[#This Row],[Asset Class]] &amp; " - " &amp; Table19[[#This Row],[Class Description]]</f>
        <v>SWTBRD - Switchboard</v>
      </c>
      <c r="E4825" t="s">
        <v>9742</v>
      </c>
      <c r="F4825" t="s">
        <v>9743</v>
      </c>
      <c r="G4825" t="str">
        <f>Table19[[#This Row],[Closing Code]] &amp; " - " &amp; Table19[[#This Row],[Closing Code Description]]</f>
        <v>RECALBRT - Recalibrate</v>
      </c>
      <c r="H4825" t="s">
        <v>8896</v>
      </c>
      <c r="I4825" t="s">
        <v>53</v>
      </c>
    </row>
    <row r="4826" spans="2:9" x14ac:dyDescent="0.35">
      <c r="B4826" t="s">
        <v>330</v>
      </c>
      <c r="C4826" t="s">
        <v>164</v>
      </c>
      <c r="D4826" t="str">
        <f>Table19[[#This Row],[Asset Class]] &amp; " - " &amp; Table19[[#This Row],[Class Description]]</f>
        <v>SWTBRD - Switchboard</v>
      </c>
      <c r="E4826" t="s">
        <v>9744</v>
      </c>
      <c r="F4826" t="s">
        <v>9745</v>
      </c>
      <c r="G4826" t="str">
        <f>Table19[[#This Row],[Closing Code]] &amp; " - " &amp; Table19[[#This Row],[Closing Code Description]]</f>
        <v>REMVOBT - Remove Obstruction</v>
      </c>
      <c r="H4826" t="s">
        <v>8896</v>
      </c>
      <c r="I4826" t="s">
        <v>53</v>
      </c>
    </row>
    <row r="4827" spans="2:9" x14ac:dyDescent="0.35">
      <c r="B4827" t="s">
        <v>330</v>
      </c>
      <c r="C4827" t="s">
        <v>164</v>
      </c>
      <c r="D4827" t="str">
        <f>Table19[[#This Row],[Asset Class]] &amp; " - " &amp; Table19[[#This Row],[Class Description]]</f>
        <v>SWTBRD - Switchboard</v>
      </c>
      <c r="E4827" t="s">
        <v>9746</v>
      </c>
      <c r="F4827" t="s">
        <v>9747</v>
      </c>
      <c r="G4827" t="str">
        <f>Table19[[#This Row],[Closing Code]] &amp; " - " &amp; Table19[[#This Row],[Closing Code Description]]</f>
        <v>REPCMPT - Repair Component</v>
      </c>
      <c r="H4827" t="s">
        <v>8896</v>
      </c>
      <c r="I4827" t="s">
        <v>53</v>
      </c>
    </row>
    <row r="4828" spans="2:9" x14ac:dyDescent="0.35">
      <c r="B4828" t="s">
        <v>330</v>
      </c>
      <c r="C4828" t="s">
        <v>164</v>
      </c>
      <c r="D4828" t="str">
        <f>Table19[[#This Row],[Asset Class]] &amp; " - " &amp; Table19[[#This Row],[Class Description]]</f>
        <v>SWTBRD - Switchboard</v>
      </c>
      <c r="E4828" t="s">
        <v>9748</v>
      </c>
      <c r="F4828" t="s">
        <v>9749</v>
      </c>
      <c r="G4828" t="str">
        <f>Table19[[#This Row],[Closing Code]] &amp; " - " &amp; Table19[[#This Row],[Closing Code Description]]</f>
        <v>REPLASS - Replace Asset</v>
      </c>
      <c r="H4828" t="s">
        <v>8896</v>
      </c>
      <c r="I4828" t="s">
        <v>53</v>
      </c>
    </row>
    <row r="4829" spans="2:9" x14ac:dyDescent="0.35">
      <c r="B4829" t="s">
        <v>330</v>
      </c>
      <c r="C4829" t="s">
        <v>164</v>
      </c>
      <c r="D4829" t="str">
        <f>Table19[[#This Row],[Asset Class]] &amp; " - " &amp; Table19[[#This Row],[Class Description]]</f>
        <v>SWTBRD - Switchboard</v>
      </c>
      <c r="E4829" t="s">
        <v>9750</v>
      </c>
      <c r="F4829" t="s">
        <v>9751</v>
      </c>
      <c r="G4829" t="str">
        <f>Table19[[#This Row],[Closing Code]] &amp; " - " &amp; Table19[[#This Row],[Closing Code Description]]</f>
        <v>REPLCMPT - Replace Component</v>
      </c>
      <c r="H4829" t="s">
        <v>8896</v>
      </c>
      <c r="I4829" t="s">
        <v>53</v>
      </c>
    </row>
    <row r="4830" spans="2:9" x14ac:dyDescent="0.35">
      <c r="B4830" t="s">
        <v>330</v>
      </c>
      <c r="C4830" t="s">
        <v>164</v>
      </c>
      <c r="D4830" t="str">
        <f>Table19[[#This Row],[Asset Class]] &amp; " - " &amp; Table19[[#This Row],[Class Description]]</f>
        <v>SWTBRD - Switchboard</v>
      </c>
      <c r="E4830" t="s">
        <v>9752</v>
      </c>
      <c r="F4830" t="s">
        <v>9753</v>
      </c>
      <c r="G4830" t="str">
        <f>Table19[[#This Row],[Closing Code]] &amp; " - " &amp; Table19[[#This Row],[Closing Code Description]]</f>
        <v>REPRASS - Repair Asset</v>
      </c>
      <c r="H4830" t="s">
        <v>8896</v>
      </c>
      <c r="I4830" t="s">
        <v>53</v>
      </c>
    </row>
    <row r="4831" spans="2:9" x14ac:dyDescent="0.35">
      <c r="B4831" t="s">
        <v>330</v>
      </c>
      <c r="C4831" t="s">
        <v>164</v>
      </c>
      <c r="D4831" t="str">
        <f>Table19[[#This Row],[Asset Class]] &amp; " - " &amp; Table19[[#This Row],[Class Description]]</f>
        <v>SWTBRD - Switchboard</v>
      </c>
      <c r="E4831" t="s">
        <v>9754</v>
      </c>
      <c r="F4831" t="s">
        <v>9755</v>
      </c>
      <c r="G4831" t="str">
        <f>Table19[[#This Row],[Closing Code]] &amp; " - " &amp; Table19[[#This Row],[Closing Code Description]]</f>
        <v>UPGRADES - Upgrade</v>
      </c>
      <c r="H4831" t="s">
        <v>8896</v>
      </c>
      <c r="I4831" t="s">
        <v>53</v>
      </c>
    </row>
    <row r="4832" spans="2:9" x14ac:dyDescent="0.35">
      <c r="B4832" t="s">
        <v>430</v>
      </c>
      <c r="C4832" t="s">
        <v>224</v>
      </c>
      <c r="D4832" t="str">
        <f>Table19[[#This Row],[Asset Class]] &amp; " - " &amp; Table19[[#This Row],[Class Description]]</f>
        <v>TFLSYS - Transmission Fluid System</v>
      </c>
      <c r="E4832" t="s">
        <v>9672</v>
      </c>
      <c r="F4832" t="s">
        <v>9673</v>
      </c>
      <c r="G4832" t="str">
        <f>Table19[[#This Row],[Closing Code]] &amp; " - " &amp; Table19[[#This Row],[Closing Code Description]]</f>
        <v>ABNTEMP - Abnormal Temperature</v>
      </c>
      <c r="H4832" t="s">
        <v>8863</v>
      </c>
      <c r="I4832" t="s">
        <v>53</v>
      </c>
    </row>
    <row r="4833" spans="2:9" x14ac:dyDescent="0.35">
      <c r="B4833" t="s">
        <v>430</v>
      </c>
      <c r="C4833" t="s">
        <v>224</v>
      </c>
      <c r="D4833" t="str">
        <f>Table19[[#This Row],[Asset Class]] &amp; " - " &amp; Table19[[#This Row],[Class Description]]</f>
        <v>TFLSYS - Transmission Fluid System</v>
      </c>
      <c r="E4833" t="s">
        <v>9674</v>
      </c>
      <c r="F4833" t="s">
        <v>9675</v>
      </c>
      <c r="G4833" t="str">
        <f>Table19[[#This Row],[Closing Code]] &amp; " - " &amp; Table19[[#This Row],[Closing Code Description]]</f>
        <v>CORROS - Corrosion</v>
      </c>
      <c r="H4833" t="s">
        <v>8863</v>
      </c>
      <c r="I4833" t="s">
        <v>53</v>
      </c>
    </row>
    <row r="4834" spans="2:9" x14ac:dyDescent="0.35">
      <c r="B4834" t="s">
        <v>430</v>
      </c>
      <c r="C4834" t="s">
        <v>224</v>
      </c>
      <c r="D4834" t="str">
        <f>Table19[[#This Row],[Asset Class]] &amp; " - " &amp; Table19[[#This Row],[Class Description]]</f>
        <v>TFLSYS - Transmission Fluid System</v>
      </c>
      <c r="E4834" t="s">
        <v>9676</v>
      </c>
      <c r="F4834" t="s">
        <v>9677</v>
      </c>
      <c r="G4834" t="str">
        <f>Table19[[#This Row],[Closing Code]] &amp; " - " &amp; Table19[[#This Row],[Closing Code Description]]</f>
        <v>ELECTRIP - Electrical Trip Out</v>
      </c>
      <c r="H4834" t="s">
        <v>8863</v>
      </c>
      <c r="I4834" t="s">
        <v>53</v>
      </c>
    </row>
    <row r="4835" spans="2:9" x14ac:dyDescent="0.35">
      <c r="B4835" t="s">
        <v>430</v>
      </c>
      <c r="C4835" t="s">
        <v>224</v>
      </c>
      <c r="D4835" t="str">
        <f>Table19[[#This Row],[Asset Class]] &amp; " - " &amp; Table19[[#This Row],[Class Description]]</f>
        <v>TFLSYS - Transmission Fluid System</v>
      </c>
      <c r="E4835" t="s">
        <v>9678</v>
      </c>
      <c r="F4835" t="s">
        <v>9679</v>
      </c>
      <c r="G4835" t="str">
        <f>Table19[[#This Row],[Closing Code]] &amp; " - " &amp; Table19[[#This Row],[Closing Code Description]]</f>
        <v>EXNOISE - Excessive Noise</v>
      </c>
      <c r="H4835" t="s">
        <v>8863</v>
      </c>
      <c r="I4835" t="s">
        <v>53</v>
      </c>
    </row>
    <row r="4836" spans="2:9" x14ac:dyDescent="0.35">
      <c r="B4836" t="s">
        <v>430</v>
      </c>
      <c r="C4836" t="s">
        <v>224</v>
      </c>
      <c r="D4836" t="str">
        <f>Table19[[#This Row],[Asset Class]] &amp; " - " &amp; Table19[[#This Row],[Class Description]]</f>
        <v>TFLSYS - Transmission Fluid System</v>
      </c>
      <c r="E4836" t="s">
        <v>9680</v>
      </c>
      <c r="F4836" t="s">
        <v>9681</v>
      </c>
      <c r="G4836" t="str">
        <f>Table19[[#This Row],[Closing Code]] &amp; " - " &amp; Table19[[#This Row],[Closing Code Description]]</f>
        <v>EXVIBRTN - Excessive Vibration</v>
      </c>
      <c r="H4836" t="s">
        <v>8863</v>
      </c>
      <c r="I4836" t="s">
        <v>53</v>
      </c>
    </row>
    <row r="4837" spans="2:9" x14ac:dyDescent="0.35">
      <c r="B4837" t="s">
        <v>430</v>
      </c>
      <c r="C4837" t="s">
        <v>224</v>
      </c>
      <c r="D4837" t="str">
        <f>Table19[[#This Row],[Asset Class]] &amp; " - " &amp; Table19[[#This Row],[Class Description]]</f>
        <v>TFLSYS - Transmission Fluid System</v>
      </c>
      <c r="E4837" t="s">
        <v>9682</v>
      </c>
      <c r="F4837" t="s">
        <v>9683</v>
      </c>
      <c r="G4837" t="str">
        <f>Table19[[#This Row],[Closing Code]] &amp; " - " &amp; Table19[[#This Row],[Closing Code Description]]</f>
        <v>JAMMEDEQ - Jammed Equipment</v>
      </c>
      <c r="H4837" t="s">
        <v>8863</v>
      </c>
      <c r="I4837" t="s">
        <v>53</v>
      </c>
    </row>
    <row r="4838" spans="2:9" x14ac:dyDescent="0.35">
      <c r="B4838" t="s">
        <v>430</v>
      </c>
      <c r="C4838" t="s">
        <v>224</v>
      </c>
      <c r="D4838" t="str">
        <f>Table19[[#This Row],[Asset Class]] &amp; " - " &amp; Table19[[#This Row],[Class Description]]</f>
        <v>TFLSYS - Transmission Fluid System</v>
      </c>
      <c r="E4838" t="s">
        <v>9684</v>
      </c>
      <c r="F4838" t="s">
        <v>9685</v>
      </c>
      <c r="G4838" t="str">
        <f>Table19[[#This Row],[Closing Code]] &amp; " - " &amp; Table19[[#This Row],[Closing Code Description]]</f>
        <v>LEAKING - Leaking</v>
      </c>
      <c r="H4838" t="s">
        <v>8863</v>
      </c>
      <c r="I4838" t="s">
        <v>53</v>
      </c>
    </row>
    <row r="4839" spans="2:9" x14ac:dyDescent="0.35">
      <c r="B4839" t="s">
        <v>430</v>
      </c>
      <c r="C4839" t="s">
        <v>224</v>
      </c>
      <c r="D4839" t="str">
        <f>Table19[[#This Row],[Asset Class]] &amp; " - " &amp; Table19[[#This Row],[Class Description]]</f>
        <v>TFLSYS - Transmission Fluid System</v>
      </c>
      <c r="E4839" t="s">
        <v>9686</v>
      </c>
      <c r="F4839" t="s">
        <v>9687</v>
      </c>
      <c r="G4839" t="str">
        <f>Table19[[#This Row],[Closing Code]] &amp; " - " &amp; Table19[[#This Row],[Closing Code Description]]</f>
        <v>LOWPERF - Low Performance</v>
      </c>
      <c r="H4839" t="s">
        <v>8863</v>
      </c>
      <c r="I4839" t="s">
        <v>53</v>
      </c>
    </row>
    <row r="4840" spans="2:9" x14ac:dyDescent="0.35">
      <c r="B4840" t="s">
        <v>430</v>
      </c>
      <c r="C4840" t="s">
        <v>224</v>
      </c>
      <c r="D4840" t="str">
        <f>Table19[[#This Row],[Asset Class]] &amp; " - " &amp; Table19[[#This Row],[Class Description]]</f>
        <v>TFLSYS - Transmission Fluid System</v>
      </c>
      <c r="E4840" t="s">
        <v>9688</v>
      </c>
      <c r="F4840" t="s">
        <v>9689</v>
      </c>
      <c r="G4840" t="str">
        <f>Table19[[#This Row],[Closing Code]] &amp; " - " &amp; Table19[[#This Row],[Closing Code Description]]</f>
        <v>NONOPER - Non-Operational</v>
      </c>
      <c r="H4840" t="s">
        <v>8863</v>
      </c>
      <c r="I4840" t="s">
        <v>53</v>
      </c>
    </row>
    <row r="4841" spans="2:9" x14ac:dyDescent="0.35">
      <c r="B4841" t="s">
        <v>430</v>
      </c>
      <c r="C4841" t="s">
        <v>224</v>
      </c>
      <c r="D4841" t="str">
        <f>Table19[[#This Row],[Asset Class]] &amp; " - " &amp; Table19[[#This Row],[Class Description]]</f>
        <v>TFLSYS - Transmission Fluid System</v>
      </c>
      <c r="E4841" t="s">
        <v>9690</v>
      </c>
      <c r="F4841" t="s">
        <v>9691</v>
      </c>
      <c r="G4841" t="str">
        <f>Table19[[#This Row],[Closing Code]] &amp; " - " &amp; Table19[[#This Row],[Closing Code Description]]</f>
        <v>PHYDMGE - Physical Damage</v>
      </c>
      <c r="H4841" t="s">
        <v>8863</v>
      </c>
      <c r="I4841" t="s">
        <v>53</v>
      </c>
    </row>
    <row r="4842" spans="2:9" x14ac:dyDescent="0.35">
      <c r="B4842" t="s">
        <v>430</v>
      </c>
      <c r="C4842" t="s">
        <v>224</v>
      </c>
      <c r="D4842" t="str">
        <f>Table19[[#This Row],[Asset Class]] &amp; " - " &amp; Table19[[#This Row],[Class Description]]</f>
        <v>TFLSYS - Transmission Fluid System</v>
      </c>
      <c r="E4842" t="s">
        <v>9692</v>
      </c>
      <c r="F4842" t="s">
        <v>9693</v>
      </c>
      <c r="G4842" t="str">
        <f>Table19[[#This Row],[Closing Code]] &amp; " - " &amp; Table19[[#This Row],[Closing Code Description]]</f>
        <v>UNSMELL - Unusual Smell</v>
      </c>
      <c r="H4842" t="s">
        <v>8863</v>
      </c>
      <c r="I4842" t="s">
        <v>53</v>
      </c>
    </row>
    <row r="4843" spans="2:9" x14ac:dyDescent="0.35">
      <c r="B4843" t="s">
        <v>430</v>
      </c>
      <c r="C4843" t="s">
        <v>224</v>
      </c>
      <c r="D4843" t="str">
        <f>Table19[[#This Row],[Asset Class]] &amp; " - " &amp; Table19[[#This Row],[Class Description]]</f>
        <v>TFLSYS - Transmission Fluid System</v>
      </c>
      <c r="E4843" t="s">
        <v>9694</v>
      </c>
      <c r="F4843" t="s">
        <v>9695</v>
      </c>
      <c r="G4843" t="str">
        <f>Table19[[#This Row],[Closing Code]] &amp; " - " &amp; Table19[[#This Row],[Closing Code Description]]</f>
        <v>UNSMOKE - Unusual Smoke</v>
      </c>
      <c r="H4843" t="s">
        <v>8863</v>
      </c>
      <c r="I4843" t="s">
        <v>53</v>
      </c>
    </row>
    <row r="4844" spans="2:9" x14ac:dyDescent="0.35">
      <c r="B4844" t="s">
        <v>430</v>
      </c>
      <c r="C4844" t="s">
        <v>224</v>
      </c>
      <c r="D4844" t="str">
        <f>Table19[[#This Row],[Asset Class]] &amp; " - " &amp; Table19[[#This Row],[Class Description]]</f>
        <v>TFLSYS - Transmission Fluid System</v>
      </c>
      <c r="E4844" t="s">
        <v>11110</v>
      </c>
      <c r="F4844" t="s">
        <v>11111</v>
      </c>
      <c r="G4844" t="str">
        <f>Table19[[#This Row],[Closing Code]] &amp; " - " &amp; Table19[[#This Row],[Closing Code Description]]</f>
        <v>TFSDET - Natural Deterioration of tranmission fluid system</v>
      </c>
      <c r="H4844" t="s">
        <v>8876</v>
      </c>
      <c r="I4844" t="s">
        <v>53</v>
      </c>
    </row>
    <row r="4845" spans="2:9" x14ac:dyDescent="0.35">
      <c r="B4845" t="s">
        <v>430</v>
      </c>
      <c r="C4845" t="s">
        <v>224</v>
      </c>
      <c r="D4845" t="str">
        <f>Table19[[#This Row],[Asset Class]] &amp; " - " &amp; Table19[[#This Row],[Class Description]]</f>
        <v>TFLSYS - Transmission Fluid System</v>
      </c>
      <c r="E4845" t="s">
        <v>11112</v>
      </c>
      <c r="F4845" t="s">
        <v>11113</v>
      </c>
      <c r="G4845" t="str">
        <f>Table19[[#This Row],[Closing Code]] &amp; " - " &amp; Table19[[#This Row],[Closing Code Description]]</f>
        <v>TFSEXP - Explosion of transmission fluid system</v>
      </c>
      <c r="H4845" t="s">
        <v>8876</v>
      </c>
      <c r="I4845" t="s">
        <v>53</v>
      </c>
    </row>
    <row r="4846" spans="2:9" x14ac:dyDescent="0.35">
      <c r="B4846" t="s">
        <v>430</v>
      </c>
      <c r="C4846" t="s">
        <v>224</v>
      </c>
      <c r="D4846" t="str">
        <f>Table19[[#This Row],[Asset Class]] &amp; " - " &amp; Table19[[#This Row],[Class Description]]</f>
        <v>TFLSYS - Transmission Fluid System</v>
      </c>
      <c r="E4846" t="s">
        <v>11114</v>
      </c>
      <c r="F4846" t="s">
        <v>11115</v>
      </c>
      <c r="G4846" t="str">
        <f>Table19[[#This Row],[Closing Code]] &amp; " - " &amp; Table19[[#This Row],[Closing Code Description]]</f>
        <v>TFSLEAK - Leakage of transmission fluid</v>
      </c>
      <c r="H4846" t="s">
        <v>8876</v>
      </c>
      <c r="I4846" t="s">
        <v>53</v>
      </c>
    </row>
    <row r="4847" spans="2:9" x14ac:dyDescent="0.35">
      <c r="B4847" t="s">
        <v>430</v>
      </c>
      <c r="C4847" t="s">
        <v>224</v>
      </c>
      <c r="D4847" t="str">
        <f>Table19[[#This Row],[Asset Class]] &amp; " - " &amp; Table19[[#This Row],[Class Description]]</f>
        <v>TFLSYS - Transmission Fluid System</v>
      </c>
      <c r="E4847" t="s">
        <v>9698</v>
      </c>
      <c r="F4847" t="s">
        <v>9699</v>
      </c>
      <c r="G4847" t="str">
        <f>Table19[[#This Row],[Closing Code]] &amp; " - " &amp; Table19[[#This Row],[Closing Code Description]]</f>
        <v>ACCIDENT - Accident</v>
      </c>
      <c r="H4847" t="s">
        <v>8878</v>
      </c>
      <c r="I4847" t="s">
        <v>53</v>
      </c>
    </row>
    <row r="4848" spans="2:9" x14ac:dyDescent="0.35">
      <c r="B4848" t="s">
        <v>430</v>
      </c>
      <c r="C4848" t="s">
        <v>224</v>
      </c>
      <c r="D4848" t="str">
        <f>Table19[[#This Row],[Asset Class]] &amp; " - " &amp; Table19[[#This Row],[Class Description]]</f>
        <v>TFLSYS - Transmission Fluid System</v>
      </c>
      <c r="E4848" t="s">
        <v>9700</v>
      </c>
      <c r="F4848" t="s">
        <v>9701</v>
      </c>
      <c r="G4848" t="str">
        <f>Table19[[#This Row],[Closing Code]] &amp; " - " &amp; Table19[[#This Row],[Closing Code Description]]</f>
        <v>ACCWEAR - Accelerated Wear</v>
      </c>
      <c r="H4848" t="s">
        <v>8878</v>
      </c>
      <c r="I4848" t="s">
        <v>53</v>
      </c>
    </row>
    <row r="4849" spans="2:9" x14ac:dyDescent="0.35">
      <c r="B4849" t="s">
        <v>430</v>
      </c>
      <c r="C4849" t="s">
        <v>224</v>
      </c>
      <c r="D4849" t="str">
        <f>Table19[[#This Row],[Asset Class]] &amp; " - " &amp; Table19[[#This Row],[Class Description]]</f>
        <v>TFLSYS - Transmission Fluid System</v>
      </c>
      <c r="E4849" t="s">
        <v>9702</v>
      </c>
      <c r="F4849" t="s">
        <v>9703</v>
      </c>
      <c r="G4849" t="str">
        <f>Table19[[#This Row],[Closing Code]] &amp; " - " &amp; Table19[[#This Row],[Closing Code Description]]</f>
        <v>ACTGOD - Weather condition/Forces of nature or Act of God</v>
      </c>
      <c r="H4849" t="s">
        <v>8878</v>
      </c>
      <c r="I4849" t="s">
        <v>53</v>
      </c>
    </row>
    <row r="4850" spans="2:9" x14ac:dyDescent="0.35">
      <c r="B4850" t="s">
        <v>430</v>
      </c>
      <c r="C4850" t="s">
        <v>224</v>
      </c>
      <c r="D4850" t="str">
        <f>Table19[[#This Row],[Asset Class]] &amp; " - " &amp; Table19[[#This Row],[Class Description]]</f>
        <v>TFLSYS - Transmission Fluid System</v>
      </c>
      <c r="E4850" t="s">
        <v>9704</v>
      </c>
      <c r="F4850" t="s">
        <v>9705</v>
      </c>
      <c r="G4850" t="str">
        <f>Table19[[#This Row],[Closing Code]] &amp; " - " &amp; Table19[[#This Row],[Closing Code Description]]</f>
        <v>CONTAM - Contamination</v>
      </c>
      <c r="H4850" t="s">
        <v>8878</v>
      </c>
      <c r="I4850" t="s">
        <v>53</v>
      </c>
    </row>
    <row r="4851" spans="2:9" x14ac:dyDescent="0.35">
      <c r="B4851" t="s">
        <v>430</v>
      </c>
      <c r="C4851" t="s">
        <v>224</v>
      </c>
      <c r="D4851" t="str">
        <f>Table19[[#This Row],[Asset Class]] &amp; " - " &amp; Table19[[#This Row],[Class Description]]</f>
        <v>TFLSYS - Transmission Fluid System</v>
      </c>
      <c r="E4851" t="s">
        <v>9706</v>
      </c>
      <c r="F4851" t="s">
        <v>9707</v>
      </c>
      <c r="G4851" t="str">
        <f>Table19[[#This Row],[Closing Code]] &amp; " - " &amp; Table19[[#This Row],[Closing Code Description]]</f>
        <v>DEFASSET - Defective Asset</v>
      </c>
      <c r="H4851" t="s">
        <v>8878</v>
      </c>
      <c r="I4851" t="s">
        <v>53</v>
      </c>
    </row>
    <row r="4852" spans="2:9" x14ac:dyDescent="0.35">
      <c r="B4852" t="s">
        <v>430</v>
      </c>
      <c r="C4852" t="s">
        <v>224</v>
      </c>
      <c r="D4852" t="str">
        <f>Table19[[#This Row],[Asset Class]] &amp; " - " &amp; Table19[[#This Row],[Class Description]]</f>
        <v>TFLSYS - Transmission Fluid System</v>
      </c>
      <c r="E4852" t="s">
        <v>9708</v>
      </c>
      <c r="F4852" t="s">
        <v>9709</v>
      </c>
      <c r="G4852" t="str">
        <f>Table19[[#This Row],[Closing Code]] &amp; " - " &amp; Table19[[#This Row],[Closing Code Description]]</f>
        <v>EXLOAD - Excessive Load</v>
      </c>
      <c r="H4852" t="s">
        <v>8878</v>
      </c>
      <c r="I4852" t="s">
        <v>53</v>
      </c>
    </row>
    <row r="4853" spans="2:9" x14ac:dyDescent="0.35">
      <c r="B4853" t="s">
        <v>430</v>
      </c>
      <c r="C4853" t="s">
        <v>224</v>
      </c>
      <c r="D4853" t="str">
        <f>Table19[[#This Row],[Asset Class]] &amp; " - " &amp; Table19[[#This Row],[Class Description]]</f>
        <v>TFLSYS - Transmission Fluid System</v>
      </c>
      <c r="E4853" t="s">
        <v>9710</v>
      </c>
      <c r="F4853" t="s">
        <v>9711</v>
      </c>
      <c r="G4853" t="str">
        <f>Table19[[#This Row],[Closing Code]] &amp; " - " &amp; Table19[[#This Row],[Closing Code Description]]</f>
        <v>IMPRMNT - Improper Maintenance</v>
      </c>
      <c r="H4853" t="s">
        <v>8878</v>
      </c>
      <c r="I4853" t="s">
        <v>53</v>
      </c>
    </row>
    <row r="4854" spans="2:9" x14ac:dyDescent="0.35">
      <c r="B4854" t="s">
        <v>430</v>
      </c>
      <c r="C4854" t="s">
        <v>224</v>
      </c>
      <c r="D4854" t="str">
        <f>Table19[[#This Row],[Asset Class]] &amp; " - " &amp; Table19[[#This Row],[Class Description]]</f>
        <v>TFLSYS - Transmission Fluid System</v>
      </c>
      <c r="E4854" t="s">
        <v>9712</v>
      </c>
      <c r="F4854" t="s">
        <v>9713</v>
      </c>
      <c r="G4854" t="str">
        <f>Table19[[#This Row],[Closing Code]] &amp; " - " &amp; Table19[[#This Row],[Closing Code Description]]</f>
        <v>INSLUBR - Insufficient Lubrication</v>
      </c>
      <c r="H4854" t="s">
        <v>8878</v>
      </c>
      <c r="I4854" t="s">
        <v>53</v>
      </c>
    </row>
    <row r="4855" spans="2:9" x14ac:dyDescent="0.35">
      <c r="B4855" t="s">
        <v>430</v>
      </c>
      <c r="C4855" t="s">
        <v>224</v>
      </c>
      <c r="D4855" t="str">
        <f>Table19[[#This Row],[Asset Class]] &amp; " - " &amp; Table19[[#This Row],[Class Description]]</f>
        <v>TFLSYS - Transmission Fluid System</v>
      </c>
      <c r="E4855" t="s">
        <v>9714</v>
      </c>
      <c r="F4855" t="s">
        <v>9715</v>
      </c>
      <c r="G4855" t="str">
        <f>Table19[[#This Row],[Closing Code]] &amp; " - " &amp; Table19[[#This Row],[Closing Code Description]]</f>
        <v>LACKTRN - Lack of/ Inadequate Training</v>
      </c>
      <c r="H4855" t="s">
        <v>8878</v>
      </c>
      <c r="I4855" t="s">
        <v>53</v>
      </c>
    </row>
    <row r="4856" spans="2:9" x14ac:dyDescent="0.35">
      <c r="B4856" t="s">
        <v>430</v>
      </c>
      <c r="C4856" t="s">
        <v>224</v>
      </c>
      <c r="D4856" t="str">
        <f>Table19[[#This Row],[Asset Class]] &amp; " - " &amp; Table19[[#This Row],[Class Description]]</f>
        <v>TFLSYS - Transmission Fluid System</v>
      </c>
      <c r="E4856" t="s">
        <v>9716</v>
      </c>
      <c r="F4856" t="s">
        <v>9717</v>
      </c>
      <c r="G4856" t="str">
        <f>Table19[[#This Row],[Closing Code]] &amp; " - " &amp; Table19[[#This Row],[Closing Code Description]]</f>
        <v>MISSCMP - Loose/ Missing Component</v>
      </c>
      <c r="H4856" t="s">
        <v>8878</v>
      </c>
      <c r="I4856" t="s">
        <v>53</v>
      </c>
    </row>
    <row r="4857" spans="2:9" x14ac:dyDescent="0.35">
      <c r="B4857" t="s">
        <v>430</v>
      </c>
      <c r="C4857" t="s">
        <v>224</v>
      </c>
      <c r="D4857" t="str">
        <f>Table19[[#This Row],[Asset Class]] &amp; " - " &amp; Table19[[#This Row],[Class Description]]</f>
        <v>TFLSYS - Transmission Fluid System</v>
      </c>
      <c r="E4857" t="s">
        <v>9718</v>
      </c>
      <c r="F4857" t="s">
        <v>9719</v>
      </c>
      <c r="G4857" t="str">
        <f>Table19[[#This Row],[Closing Code]] &amp; " - " &amp; Table19[[#This Row],[Closing Code Description]]</f>
        <v>NRMWEAR - Normal Wear</v>
      </c>
      <c r="H4857" t="s">
        <v>8878</v>
      </c>
      <c r="I4857" t="s">
        <v>53</v>
      </c>
    </row>
    <row r="4858" spans="2:9" x14ac:dyDescent="0.35">
      <c r="B4858" t="s">
        <v>430</v>
      </c>
      <c r="C4858" t="s">
        <v>224</v>
      </c>
      <c r="D4858" t="str">
        <f>Table19[[#This Row],[Asset Class]] &amp; " - " &amp; Table19[[#This Row],[Class Description]]</f>
        <v>TFLSYS - Transmission Fluid System</v>
      </c>
      <c r="E4858" t="s">
        <v>9720</v>
      </c>
      <c r="F4858" t="s">
        <v>9721</v>
      </c>
      <c r="G4858" t="str">
        <f>Table19[[#This Row],[Closing Code]] &amp; " - " &amp; Table19[[#This Row],[Closing Code Description]]</f>
        <v>OTHER - Other (specify)</v>
      </c>
      <c r="H4858" t="s">
        <v>8878</v>
      </c>
      <c r="I4858" t="s">
        <v>53</v>
      </c>
    </row>
    <row r="4859" spans="2:9" x14ac:dyDescent="0.35">
      <c r="B4859" t="s">
        <v>430</v>
      </c>
      <c r="C4859" t="s">
        <v>224</v>
      </c>
      <c r="D4859" t="str">
        <f>Table19[[#This Row],[Asset Class]] &amp; " - " &amp; Table19[[#This Row],[Class Description]]</f>
        <v>TFLSYS - Transmission Fluid System</v>
      </c>
      <c r="E4859" t="s">
        <v>9722</v>
      </c>
      <c r="F4859" t="s">
        <v>9723</v>
      </c>
      <c r="G4859" t="str">
        <f>Table19[[#This Row],[Closing Code]] &amp; " - " &amp; Table19[[#This Row],[Closing Code Description]]</f>
        <v>PRINSTAL - Poor Installation</v>
      </c>
      <c r="H4859" t="s">
        <v>8878</v>
      </c>
      <c r="I4859" t="s">
        <v>53</v>
      </c>
    </row>
    <row r="4860" spans="2:9" x14ac:dyDescent="0.35">
      <c r="B4860" t="s">
        <v>430</v>
      </c>
      <c r="C4860" t="s">
        <v>224</v>
      </c>
      <c r="D4860" t="str">
        <f>Table19[[#This Row],[Asset Class]] &amp; " - " &amp; Table19[[#This Row],[Class Description]]</f>
        <v>TFLSYS - Transmission Fluid System</v>
      </c>
      <c r="E4860" t="s">
        <v>9724</v>
      </c>
      <c r="F4860" t="s">
        <v>9725</v>
      </c>
      <c r="G4860" t="str">
        <f>Table19[[#This Row],[Closing Code]] &amp; " - " &amp; Table19[[#This Row],[Closing Code Description]]</f>
        <v>PROCISSU - Procedure Issue</v>
      </c>
      <c r="H4860" t="s">
        <v>8878</v>
      </c>
      <c r="I4860" t="s">
        <v>53</v>
      </c>
    </row>
    <row r="4861" spans="2:9" x14ac:dyDescent="0.35">
      <c r="B4861" t="s">
        <v>430</v>
      </c>
      <c r="C4861" t="s">
        <v>224</v>
      </c>
      <c r="D4861" t="str">
        <f>Table19[[#This Row],[Asset Class]] &amp; " - " &amp; Table19[[#This Row],[Class Description]]</f>
        <v>TFLSYS - Transmission Fluid System</v>
      </c>
      <c r="E4861" t="s">
        <v>9726</v>
      </c>
      <c r="F4861" t="s">
        <v>9727</v>
      </c>
      <c r="G4861" t="str">
        <f>Table19[[#This Row],[Closing Code]] &amp; " - " &amp; Table19[[#This Row],[Closing Code Description]]</f>
        <v>UTLFAIL - Utility Failure</v>
      </c>
      <c r="H4861" t="s">
        <v>8878</v>
      </c>
      <c r="I4861" t="s">
        <v>53</v>
      </c>
    </row>
    <row r="4862" spans="2:9" x14ac:dyDescent="0.35">
      <c r="B4862" t="s">
        <v>430</v>
      </c>
      <c r="C4862" t="s">
        <v>224</v>
      </c>
      <c r="D4862" t="str">
        <f>Table19[[#This Row],[Asset Class]] &amp; " - " &amp; Table19[[#This Row],[Class Description]]</f>
        <v>TFLSYS - Transmission Fluid System</v>
      </c>
      <c r="E4862" t="s">
        <v>9728</v>
      </c>
      <c r="F4862" t="s">
        <v>9729</v>
      </c>
      <c r="G4862" t="str">
        <f>Table19[[#This Row],[Closing Code]] &amp; " - " &amp; Table19[[#This Row],[Closing Code Description]]</f>
        <v>VNDLSM - Vandalism</v>
      </c>
      <c r="H4862" t="s">
        <v>8878</v>
      </c>
      <c r="I4862" t="s">
        <v>53</v>
      </c>
    </row>
    <row r="4863" spans="2:9" x14ac:dyDescent="0.35">
      <c r="B4863" t="s">
        <v>430</v>
      </c>
      <c r="C4863" t="s">
        <v>224</v>
      </c>
      <c r="D4863" t="str">
        <f>Table19[[#This Row],[Asset Class]] &amp; " - " &amp; Table19[[#This Row],[Class Description]]</f>
        <v>TFLSYS - Transmission Fluid System</v>
      </c>
      <c r="E4863" t="s">
        <v>9730</v>
      </c>
      <c r="F4863" t="s">
        <v>9731</v>
      </c>
      <c r="G4863" t="str">
        <f>Table19[[#This Row],[Closing Code]] &amp; " - " &amp; Table19[[#This Row],[Closing Code Description]]</f>
        <v>WORNCMPT - Defective/ Worn Component</v>
      </c>
      <c r="H4863" t="s">
        <v>8878</v>
      </c>
      <c r="I4863" t="s">
        <v>53</v>
      </c>
    </row>
    <row r="4864" spans="2:9" x14ac:dyDescent="0.35">
      <c r="B4864" t="s">
        <v>430</v>
      </c>
      <c r="C4864" t="s">
        <v>224</v>
      </c>
      <c r="D4864" t="str">
        <f>Table19[[#This Row],[Asset Class]] &amp; " - " &amp; Table19[[#This Row],[Class Description]]</f>
        <v>TFLSYS - Transmission Fluid System</v>
      </c>
      <c r="E4864" t="s">
        <v>9732</v>
      </c>
      <c r="F4864" t="s">
        <v>9733</v>
      </c>
      <c r="G4864" t="str">
        <f>Table19[[#This Row],[Closing Code]] &amp; " - " &amp; Table19[[#This Row],[Closing Code Description]]</f>
        <v>ADJUSTD - Adjusted</v>
      </c>
      <c r="H4864" t="s">
        <v>8896</v>
      </c>
      <c r="I4864" t="s">
        <v>53</v>
      </c>
    </row>
    <row r="4865" spans="2:9" x14ac:dyDescent="0.35">
      <c r="B4865" t="s">
        <v>430</v>
      </c>
      <c r="C4865" t="s">
        <v>224</v>
      </c>
      <c r="D4865" t="str">
        <f>Table19[[#This Row],[Asset Class]] &amp; " - " &amp; Table19[[#This Row],[Class Description]]</f>
        <v>TFLSYS - Transmission Fluid System</v>
      </c>
      <c r="E4865" t="s">
        <v>9734</v>
      </c>
      <c r="F4865" t="s">
        <v>9735</v>
      </c>
      <c r="G4865" t="str">
        <f>Table19[[#This Row],[Closing Code]] &amp; " - " &amp; Table19[[#This Row],[Closing Code Description]]</f>
        <v>DECOMM - Decommission</v>
      </c>
      <c r="H4865" t="s">
        <v>8896</v>
      </c>
      <c r="I4865" t="s">
        <v>53</v>
      </c>
    </row>
    <row r="4866" spans="2:9" x14ac:dyDescent="0.35">
      <c r="B4866" t="s">
        <v>430</v>
      </c>
      <c r="C4866" t="s">
        <v>224</v>
      </c>
      <c r="D4866" t="str">
        <f>Table19[[#This Row],[Asset Class]] &amp; " - " &amp; Table19[[#This Row],[Class Description]]</f>
        <v>TFLSYS - Transmission Fluid System</v>
      </c>
      <c r="E4866" t="s">
        <v>9736</v>
      </c>
      <c r="F4866" t="s">
        <v>9737</v>
      </c>
      <c r="G4866" t="str">
        <f>Table19[[#This Row],[Closing Code]] &amp; " - " &amp; Table19[[#This Row],[Closing Code Description]]</f>
        <v>DECONTME - Decontaminate</v>
      </c>
      <c r="H4866" t="s">
        <v>8896</v>
      </c>
      <c r="I4866" t="s">
        <v>53</v>
      </c>
    </row>
    <row r="4867" spans="2:9" x14ac:dyDescent="0.35">
      <c r="B4867" t="s">
        <v>430</v>
      </c>
      <c r="C4867" t="s">
        <v>224</v>
      </c>
      <c r="D4867" t="str">
        <f>Table19[[#This Row],[Asset Class]] &amp; " - " &amp; Table19[[#This Row],[Class Description]]</f>
        <v>TFLSYS - Transmission Fluid System</v>
      </c>
      <c r="E4867" t="s">
        <v>9738</v>
      </c>
      <c r="F4867" t="s">
        <v>9739</v>
      </c>
      <c r="G4867" t="str">
        <f>Table19[[#This Row],[Closing Code]] &amp; " - " &amp; Table19[[#This Row],[Closing Code Description]]</f>
        <v>DONOTHIN - Do Nothing</v>
      </c>
      <c r="H4867" t="s">
        <v>8896</v>
      </c>
      <c r="I4867" t="s">
        <v>53</v>
      </c>
    </row>
    <row r="4868" spans="2:9" x14ac:dyDescent="0.35">
      <c r="B4868" t="s">
        <v>430</v>
      </c>
      <c r="C4868" t="s">
        <v>224</v>
      </c>
      <c r="D4868" t="str">
        <f>Table19[[#This Row],[Asset Class]] &amp; " - " &amp; Table19[[#This Row],[Class Description]]</f>
        <v>TFLSYS - Transmission Fluid System</v>
      </c>
      <c r="E4868" t="s">
        <v>9740</v>
      </c>
      <c r="F4868" t="s">
        <v>9741</v>
      </c>
      <c r="G4868" t="str">
        <f>Table19[[#This Row],[Closing Code]] &amp; " - " &amp; Table19[[#This Row],[Closing Code Description]]</f>
        <v>LUBRCTE - Lubricate</v>
      </c>
      <c r="H4868" t="s">
        <v>8896</v>
      </c>
      <c r="I4868" t="s">
        <v>53</v>
      </c>
    </row>
    <row r="4869" spans="2:9" x14ac:dyDescent="0.35">
      <c r="B4869" t="s">
        <v>430</v>
      </c>
      <c r="C4869" t="s">
        <v>224</v>
      </c>
      <c r="D4869" t="str">
        <f>Table19[[#This Row],[Asset Class]] &amp; " - " &amp; Table19[[#This Row],[Class Description]]</f>
        <v>TFLSYS - Transmission Fluid System</v>
      </c>
      <c r="E4869" t="s">
        <v>9720</v>
      </c>
      <c r="F4869" t="s">
        <v>9721</v>
      </c>
      <c r="G4869" t="str">
        <f>Table19[[#This Row],[Closing Code]] &amp; " - " &amp; Table19[[#This Row],[Closing Code Description]]</f>
        <v>OTHER - Other (specify)</v>
      </c>
      <c r="H4869" t="s">
        <v>8896</v>
      </c>
      <c r="I4869" t="s">
        <v>53</v>
      </c>
    </row>
    <row r="4870" spans="2:9" x14ac:dyDescent="0.35">
      <c r="B4870" t="s">
        <v>430</v>
      </c>
      <c r="C4870" t="s">
        <v>224</v>
      </c>
      <c r="D4870" t="str">
        <f>Table19[[#This Row],[Asset Class]] &amp; " - " &amp; Table19[[#This Row],[Class Description]]</f>
        <v>TFLSYS - Transmission Fluid System</v>
      </c>
      <c r="E4870" t="s">
        <v>9742</v>
      </c>
      <c r="F4870" t="s">
        <v>9743</v>
      </c>
      <c r="G4870" t="str">
        <f>Table19[[#This Row],[Closing Code]] &amp; " - " &amp; Table19[[#This Row],[Closing Code Description]]</f>
        <v>RECALBRT - Recalibrate</v>
      </c>
      <c r="H4870" t="s">
        <v>8896</v>
      </c>
      <c r="I4870" t="s">
        <v>53</v>
      </c>
    </row>
    <row r="4871" spans="2:9" x14ac:dyDescent="0.35">
      <c r="B4871" t="s">
        <v>430</v>
      </c>
      <c r="C4871" t="s">
        <v>224</v>
      </c>
      <c r="D4871" t="str">
        <f>Table19[[#This Row],[Asset Class]] &amp; " - " &amp; Table19[[#This Row],[Class Description]]</f>
        <v>TFLSYS - Transmission Fluid System</v>
      </c>
      <c r="E4871" t="s">
        <v>9744</v>
      </c>
      <c r="F4871" t="s">
        <v>9745</v>
      </c>
      <c r="G4871" t="str">
        <f>Table19[[#This Row],[Closing Code]] &amp; " - " &amp; Table19[[#This Row],[Closing Code Description]]</f>
        <v>REMVOBT - Remove Obstruction</v>
      </c>
      <c r="H4871" t="s">
        <v>8896</v>
      </c>
      <c r="I4871" t="s">
        <v>53</v>
      </c>
    </row>
    <row r="4872" spans="2:9" x14ac:dyDescent="0.35">
      <c r="B4872" t="s">
        <v>430</v>
      </c>
      <c r="C4872" t="s">
        <v>224</v>
      </c>
      <c r="D4872" t="str">
        <f>Table19[[#This Row],[Asset Class]] &amp; " - " &amp; Table19[[#This Row],[Class Description]]</f>
        <v>TFLSYS - Transmission Fluid System</v>
      </c>
      <c r="E4872" t="s">
        <v>9746</v>
      </c>
      <c r="F4872" t="s">
        <v>9747</v>
      </c>
      <c r="G4872" t="str">
        <f>Table19[[#This Row],[Closing Code]] &amp; " - " &amp; Table19[[#This Row],[Closing Code Description]]</f>
        <v>REPCMPT - Repair Component</v>
      </c>
      <c r="H4872" t="s">
        <v>8896</v>
      </c>
      <c r="I4872" t="s">
        <v>53</v>
      </c>
    </row>
    <row r="4873" spans="2:9" x14ac:dyDescent="0.35">
      <c r="B4873" t="s">
        <v>430</v>
      </c>
      <c r="C4873" t="s">
        <v>224</v>
      </c>
      <c r="D4873" t="str">
        <f>Table19[[#This Row],[Asset Class]] &amp; " - " &amp; Table19[[#This Row],[Class Description]]</f>
        <v>TFLSYS - Transmission Fluid System</v>
      </c>
      <c r="E4873" t="s">
        <v>9748</v>
      </c>
      <c r="F4873" t="s">
        <v>9749</v>
      </c>
      <c r="G4873" t="str">
        <f>Table19[[#This Row],[Closing Code]] &amp; " - " &amp; Table19[[#This Row],[Closing Code Description]]</f>
        <v>REPLASS - Replace Asset</v>
      </c>
      <c r="H4873" t="s">
        <v>8896</v>
      </c>
      <c r="I4873" t="s">
        <v>53</v>
      </c>
    </row>
    <row r="4874" spans="2:9" x14ac:dyDescent="0.35">
      <c r="B4874" t="s">
        <v>430</v>
      </c>
      <c r="C4874" t="s">
        <v>224</v>
      </c>
      <c r="D4874" t="str">
        <f>Table19[[#This Row],[Asset Class]] &amp; " - " &amp; Table19[[#This Row],[Class Description]]</f>
        <v>TFLSYS - Transmission Fluid System</v>
      </c>
      <c r="E4874" t="s">
        <v>9750</v>
      </c>
      <c r="F4874" t="s">
        <v>9751</v>
      </c>
      <c r="G4874" t="str">
        <f>Table19[[#This Row],[Closing Code]] &amp; " - " &amp; Table19[[#This Row],[Closing Code Description]]</f>
        <v>REPLCMPT - Replace Component</v>
      </c>
      <c r="H4874" t="s">
        <v>8896</v>
      </c>
      <c r="I4874" t="s">
        <v>53</v>
      </c>
    </row>
    <row r="4875" spans="2:9" x14ac:dyDescent="0.35">
      <c r="B4875" t="s">
        <v>430</v>
      </c>
      <c r="C4875" t="s">
        <v>224</v>
      </c>
      <c r="D4875" t="str">
        <f>Table19[[#This Row],[Asset Class]] &amp; " - " &amp; Table19[[#This Row],[Class Description]]</f>
        <v>TFLSYS - Transmission Fluid System</v>
      </c>
      <c r="E4875" t="s">
        <v>9752</v>
      </c>
      <c r="F4875" t="s">
        <v>9753</v>
      </c>
      <c r="G4875" t="str">
        <f>Table19[[#This Row],[Closing Code]] &amp; " - " &amp; Table19[[#This Row],[Closing Code Description]]</f>
        <v>REPRASS - Repair Asset</v>
      </c>
      <c r="H4875" t="s">
        <v>8896</v>
      </c>
      <c r="I4875" t="s">
        <v>53</v>
      </c>
    </row>
    <row r="4876" spans="2:9" x14ac:dyDescent="0.35">
      <c r="B4876" t="s">
        <v>430</v>
      </c>
      <c r="C4876" t="s">
        <v>224</v>
      </c>
      <c r="D4876" t="str">
        <f>Table19[[#This Row],[Asset Class]] &amp; " - " &amp; Table19[[#This Row],[Class Description]]</f>
        <v>TFLSYS - Transmission Fluid System</v>
      </c>
      <c r="E4876" t="s">
        <v>9754</v>
      </c>
      <c r="F4876" t="s">
        <v>9755</v>
      </c>
      <c r="G4876" t="str">
        <f>Table19[[#This Row],[Closing Code]] &amp; " - " &amp; Table19[[#This Row],[Closing Code Description]]</f>
        <v>UPGRADES - Upgrade</v>
      </c>
      <c r="H4876" t="s">
        <v>8896</v>
      </c>
      <c r="I4876" t="s">
        <v>53</v>
      </c>
    </row>
    <row r="4877" spans="2:9" x14ac:dyDescent="0.35">
      <c r="B4877" t="s">
        <v>492</v>
      </c>
      <c r="C4877" t="s">
        <v>11116</v>
      </c>
      <c r="D4877" t="str">
        <f>Table19[[#This Row],[Asset Class]] &amp; " - " &amp; Table19[[#This Row],[Class Description]]</f>
        <v>TRANTANK - Transmission tank</v>
      </c>
      <c r="E4877" t="s">
        <v>9684</v>
      </c>
      <c r="F4877" t="s">
        <v>9685</v>
      </c>
      <c r="G4877" t="str">
        <f>Table19[[#This Row],[Closing Code]] &amp; " - " &amp; Table19[[#This Row],[Closing Code Description]]</f>
        <v>LEAKING - Leaking</v>
      </c>
      <c r="H4877" t="s">
        <v>8863</v>
      </c>
      <c r="I4877" t="s">
        <v>53</v>
      </c>
    </row>
    <row r="4878" spans="2:9" x14ac:dyDescent="0.35">
      <c r="B4878" t="s">
        <v>492</v>
      </c>
      <c r="C4878" t="s">
        <v>11116</v>
      </c>
      <c r="D4878" t="str">
        <f>Table19[[#This Row],[Asset Class]] &amp; " - " &amp; Table19[[#This Row],[Class Description]]</f>
        <v>TRANTANK - Transmission tank</v>
      </c>
      <c r="E4878" t="s">
        <v>9690</v>
      </c>
      <c r="F4878" t="s">
        <v>9691</v>
      </c>
      <c r="G4878" t="str">
        <f>Table19[[#This Row],[Closing Code]] &amp; " - " &amp; Table19[[#This Row],[Closing Code Description]]</f>
        <v>PHYDMGE - Physical Damage</v>
      </c>
      <c r="H4878" t="s">
        <v>8863</v>
      </c>
      <c r="I4878" t="s">
        <v>53</v>
      </c>
    </row>
    <row r="4879" spans="2:9" x14ac:dyDescent="0.35">
      <c r="B4879" t="s">
        <v>492</v>
      </c>
      <c r="C4879" t="s">
        <v>11116</v>
      </c>
      <c r="D4879" t="str">
        <f>Table19[[#This Row],[Asset Class]] &amp; " - " &amp; Table19[[#This Row],[Class Description]]</f>
        <v>TRANTANK - Transmission tank</v>
      </c>
      <c r="E4879" t="s">
        <v>9992</v>
      </c>
      <c r="F4879" t="s">
        <v>9993</v>
      </c>
      <c r="G4879" t="str">
        <f>Table19[[#This Row],[Closing Code]] &amp; " - " &amp; Table19[[#This Row],[Closing Code Description]]</f>
        <v>GLSTOVER - Glycol storage tank overfilled</v>
      </c>
      <c r="H4879" t="s">
        <v>8876</v>
      </c>
      <c r="I4879" t="s">
        <v>53</v>
      </c>
    </row>
    <row r="4880" spans="2:9" x14ac:dyDescent="0.35">
      <c r="B4880" t="s">
        <v>492</v>
      </c>
      <c r="C4880" t="s">
        <v>11116</v>
      </c>
      <c r="D4880" t="str">
        <f>Table19[[#This Row],[Asset Class]] &amp; " - " &amp; Table19[[#This Row],[Class Description]]</f>
        <v>TRANTANK - Transmission tank</v>
      </c>
      <c r="E4880" t="s">
        <v>9994</v>
      </c>
      <c r="F4880" t="s">
        <v>9995</v>
      </c>
      <c r="G4880" t="str">
        <f>Table19[[#This Row],[Closing Code]] &amp; " - " &amp; Table19[[#This Row],[Closing Code Description]]</f>
        <v>STTKDET - Storage tank deteriorated</v>
      </c>
      <c r="H4880" t="s">
        <v>8876</v>
      </c>
      <c r="I4880" t="s">
        <v>53</v>
      </c>
    </row>
    <row r="4881" spans="2:9" x14ac:dyDescent="0.35">
      <c r="B4881" t="s">
        <v>492</v>
      </c>
      <c r="C4881" t="s">
        <v>11116</v>
      </c>
      <c r="D4881" t="str">
        <f>Table19[[#This Row],[Asset Class]] &amp; " - " &amp; Table19[[#This Row],[Class Description]]</f>
        <v>TRANTANK - Transmission tank</v>
      </c>
      <c r="E4881" t="s">
        <v>9996</v>
      </c>
      <c r="F4881" t="s">
        <v>9997</v>
      </c>
      <c r="G4881" t="str">
        <f>Table19[[#This Row],[Closing Code]] &amp; " - " &amp; Table19[[#This Row],[Closing Code Description]]</f>
        <v>UTKDWDET - Underground double wall storage tank deteriorated</v>
      </c>
      <c r="H4881" t="s">
        <v>8876</v>
      </c>
      <c r="I4881" t="s">
        <v>53</v>
      </c>
    </row>
    <row r="4882" spans="2:9" x14ac:dyDescent="0.35">
      <c r="B4882" t="s">
        <v>492</v>
      </c>
      <c r="C4882" t="s">
        <v>11116</v>
      </c>
      <c r="D4882" t="str">
        <f>Table19[[#This Row],[Asset Class]] &amp; " - " &amp; Table19[[#This Row],[Class Description]]</f>
        <v>TRANTANK - Transmission tank</v>
      </c>
      <c r="E4882" t="s">
        <v>9718</v>
      </c>
      <c r="F4882" t="s">
        <v>9719</v>
      </c>
      <c r="G4882" t="str">
        <f>Table19[[#This Row],[Closing Code]] &amp; " - " &amp; Table19[[#This Row],[Closing Code Description]]</f>
        <v>NRMWEAR - Normal Wear</v>
      </c>
      <c r="H4882" t="s">
        <v>8878</v>
      </c>
      <c r="I4882" t="s">
        <v>53</v>
      </c>
    </row>
    <row r="4883" spans="2:9" x14ac:dyDescent="0.35">
      <c r="B4883" t="s">
        <v>492</v>
      </c>
      <c r="C4883" t="s">
        <v>11116</v>
      </c>
      <c r="D4883" t="str">
        <f>Table19[[#This Row],[Asset Class]] &amp; " - " &amp; Table19[[#This Row],[Class Description]]</f>
        <v>TRANTANK - Transmission tank</v>
      </c>
      <c r="E4883" t="s">
        <v>9724</v>
      </c>
      <c r="F4883" t="s">
        <v>9725</v>
      </c>
      <c r="G4883" t="str">
        <f>Table19[[#This Row],[Closing Code]] &amp; " - " &amp; Table19[[#This Row],[Closing Code Description]]</f>
        <v>PROCISSU - Procedure Issue</v>
      </c>
      <c r="H4883" t="s">
        <v>8878</v>
      </c>
      <c r="I4883" t="s">
        <v>53</v>
      </c>
    </row>
    <row r="4884" spans="2:9" x14ac:dyDescent="0.35">
      <c r="B4884" t="s">
        <v>492</v>
      </c>
      <c r="C4884" t="s">
        <v>11116</v>
      </c>
      <c r="D4884" t="str">
        <f>Table19[[#This Row],[Asset Class]] &amp; " - " &amp; Table19[[#This Row],[Class Description]]</f>
        <v>TRANTANK - Transmission tank</v>
      </c>
      <c r="E4884" t="s">
        <v>9732</v>
      </c>
      <c r="F4884" t="s">
        <v>9733</v>
      </c>
      <c r="G4884" t="str">
        <f>Table19[[#This Row],[Closing Code]] &amp; " - " &amp; Table19[[#This Row],[Closing Code Description]]</f>
        <v>ADJUSTD - Adjusted</v>
      </c>
      <c r="H4884" t="s">
        <v>8896</v>
      </c>
      <c r="I4884" t="s">
        <v>53</v>
      </c>
    </row>
    <row r="4885" spans="2:9" x14ac:dyDescent="0.35">
      <c r="B4885" t="s">
        <v>492</v>
      </c>
      <c r="C4885" t="s">
        <v>11116</v>
      </c>
      <c r="D4885" t="str">
        <f>Table19[[#This Row],[Asset Class]] &amp; " - " &amp; Table19[[#This Row],[Class Description]]</f>
        <v>TRANTANK - Transmission tank</v>
      </c>
      <c r="E4885" t="s">
        <v>9752</v>
      </c>
      <c r="F4885" t="s">
        <v>9753</v>
      </c>
      <c r="G4885" t="str">
        <f>Table19[[#This Row],[Closing Code]] &amp; " - " &amp; Table19[[#This Row],[Closing Code Description]]</f>
        <v>REPRASS - Repair Asset</v>
      </c>
      <c r="H4885" t="s">
        <v>8896</v>
      </c>
      <c r="I4885" t="s">
        <v>53</v>
      </c>
    </row>
    <row r="4886" spans="2:9" x14ac:dyDescent="0.35">
      <c r="B4886" t="s">
        <v>480</v>
      </c>
      <c r="C4886" t="s">
        <v>284</v>
      </c>
      <c r="D4886" t="str">
        <f>Table19[[#This Row],[Asset Class]] &amp; " - " &amp; Table19[[#This Row],[Class Description]]</f>
        <v>TRFCBARR - Traffic Barrier</v>
      </c>
      <c r="E4886" t="s">
        <v>9672</v>
      </c>
      <c r="F4886" t="s">
        <v>9673</v>
      </c>
      <c r="G4886" t="str">
        <f>Table19[[#This Row],[Closing Code]] &amp; " - " &amp; Table19[[#This Row],[Closing Code Description]]</f>
        <v>ABNTEMP - Abnormal Temperature</v>
      </c>
      <c r="H4886" t="s">
        <v>8863</v>
      </c>
      <c r="I4886" t="s">
        <v>53</v>
      </c>
    </row>
    <row r="4887" spans="2:9" x14ac:dyDescent="0.35">
      <c r="B4887" t="s">
        <v>480</v>
      </c>
      <c r="C4887" t="s">
        <v>284</v>
      </c>
      <c r="D4887" t="str">
        <f>Table19[[#This Row],[Asset Class]] &amp; " - " &amp; Table19[[#This Row],[Class Description]]</f>
        <v>TRFCBARR - Traffic Barrier</v>
      </c>
      <c r="E4887" t="s">
        <v>9674</v>
      </c>
      <c r="F4887" t="s">
        <v>9675</v>
      </c>
      <c r="G4887" t="str">
        <f>Table19[[#This Row],[Closing Code]] &amp; " - " &amp; Table19[[#This Row],[Closing Code Description]]</f>
        <v>CORROS - Corrosion</v>
      </c>
      <c r="H4887" t="s">
        <v>8863</v>
      </c>
      <c r="I4887" t="s">
        <v>53</v>
      </c>
    </row>
    <row r="4888" spans="2:9" x14ac:dyDescent="0.35">
      <c r="B4888" t="s">
        <v>480</v>
      </c>
      <c r="C4888" t="s">
        <v>284</v>
      </c>
      <c r="D4888" t="str">
        <f>Table19[[#This Row],[Asset Class]] &amp; " - " &amp; Table19[[#This Row],[Class Description]]</f>
        <v>TRFCBARR - Traffic Barrier</v>
      </c>
      <c r="E4888" t="s">
        <v>9676</v>
      </c>
      <c r="F4888" t="s">
        <v>9677</v>
      </c>
      <c r="G4888" t="str">
        <f>Table19[[#This Row],[Closing Code]] &amp; " - " &amp; Table19[[#This Row],[Closing Code Description]]</f>
        <v>ELECTRIP - Electrical Trip Out</v>
      </c>
      <c r="H4888" t="s">
        <v>8863</v>
      </c>
      <c r="I4888" t="s">
        <v>53</v>
      </c>
    </row>
    <row r="4889" spans="2:9" x14ac:dyDescent="0.35">
      <c r="B4889" t="s">
        <v>480</v>
      </c>
      <c r="C4889" t="s">
        <v>284</v>
      </c>
      <c r="D4889" t="str">
        <f>Table19[[#This Row],[Asset Class]] &amp; " - " &amp; Table19[[#This Row],[Class Description]]</f>
        <v>TRFCBARR - Traffic Barrier</v>
      </c>
      <c r="E4889" t="s">
        <v>9678</v>
      </c>
      <c r="F4889" t="s">
        <v>9679</v>
      </c>
      <c r="G4889" t="str">
        <f>Table19[[#This Row],[Closing Code]] &amp; " - " &amp; Table19[[#This Row],[Closing Code Description]]</f>
        <v>EXNOISE - Excessive Noise</v>
      </c>
      <c r="H4889" t="s">
        <v>8863</v>
      </c>
      <c r="I4889" t="s">
        <v>53</v>
      </c>
    </row>
    <row r="4890" spans="2:9" x14ac:dyDescent="0.35">
      <c r="B4890" t="s">
        <v>480</v>
      </c>
      <c r="C4890" t="s">
        <v>284</v>
      </c>
      <c r="D4890" t="str">
        <f>Table19[[#This Row],[Asset Class]] &amp; " - " &amp; Table19[[#This Row],[Class Description]]</f>
        <v>TRFCBARR - Traffic Barrier</v>
      </c>
      <c r="E4890" t="s">
        <v>9680</v>
      </c>
      <c r="F4890" t="s">
        <v>9681</v>
      </c>
      <c r="G4890" t="str">
        <f>Table19[[#This Row],[Closing Code]] &amp; " - " &amp; Table19[[#This Row],[Closing Code Description]]</f>
        <v>EXVIBRTN - Excessive Vibration</v>
      </c>
      <c r="H4890" t="s">
        <v>8863</v>
      </c>
      <c r="I4890" t="s">
        <v>53</v>
      </c>
    </row>
    <row r="4891" spans="2:9" x14ac:dyDescent="0.35">
      <c r="B4891" t="s">
        <v>480</v>
      </c>
      <c r="C4891" t="s">
        <v>284</v>
      </c>
      <c r="D4891" t="str">
        <f>Table19[[#This Row],[Asset Class]] &amp; " - " &amp; Table19[[#This Row],[Class Description]]</f>
        <v>TRFCBARR - Traffic Barrier</v>
      </c>
      <c r="E4891" t="s">
        <v>9682</v>
      </c>
      <c r="F4891" t="s">
        <v>9683</v>
      </c>
      <c r="G4891" t="str">
        <f>Table19[[#This Row],[Closing Code]] &amp; " - " &amp; Table19[[#This Row],[Closing Code Description]]</f>
        <v>JAMMEDEQ - Jammed Equipment</v>
      </c>
      <c r="H4891" t="s">
        <v>8863</v>
      </c>
      <c r="I4891" t="s">
        <v>53</v>
      </c>
    </row>
    <row r="4892" spans="2:9" x14ac:dyDescent="0.35">
      <c r="B4892" t="s">
        <v>480</v>
      </c>
      <c r="C4892" t="s">
        <v>284</v>
      </c>
      <c r="D4892" t="str">
        <f>Table19[[#This Row],[Asset Class]] &amp; " - " &amp; Table19[[#This Row],[Class Description]]</f>
        <v>TRFCBARR - Traffic Barrier</v>
      </c>
      <c r="E4892" t="s">
        <v>9684</v>
      </c>
      <c r="F4892" t="s">
        <v>9685</v>
      </c>
      <c r="G4892" t="str">
        <f>Table19[[#This Row],[Closing Code]] &amp; " - " &amp; Table19[[#This Row],[Closing Code Description]]</f>
        <v>LEAKING - Leaking</v>
      </c>
      <c r="H4892" t="s">
        <v>8863</v>
      </c>
      <c r="I4892" t="s">
        <v>53</v>
      </c>
    </row>
    <row r="4893" spans="2:9" x14ac:dyDescent="0.35">
      <c r="B4893" t="s">
        <v>480</v>
      </c>
      <c r="C4893" t="s">
        <v>284</v>
      </c>
      <c r="D4893" t="str">
        <f>Table19[[#This Row],[Asset Class]] &amp; " - " &amp; Table19[[#This Row],[Class Description]]</f>
        <v>TRFCBARR - Traffic Barrier</v>
      </c>
      <c r="E4893" t="s">
        <v>9686</v>
      </c>
      <c r="F4893" t="s">
        <v>9687</v>
      </c>
      <c r="G4893" t="str">
        <f>Table19[[#This Row],[Closing Code]] &amp; " - " &amp; Table19[[#This Row],[Closing Code Description]]</f>
        <v>LOWPERF - Low Performance</v>
      </c>
      <c r="H4893" t="s">
        <v>8863</v>
      </c>
      <c r="I4893" t="s">
        <v>53</v>
      </c>
    </row>
    <row r="4894" spans="2:9" x14ac:dyDescent="0.35">
      <c r="B4894" t="s">
        <v>480</v>
      </c>
      <c r="C4894" t="s">
        <v>284</v>
      </c>
      <c r="D4894" t="str">
        <f>Table19[[#This Row],[Asset Class]] &amp; " - " &amp; Table19[[#This Row],[Class Description]]</f>
        <v>TRFCBARR - Traffic Barrier</v>
      </c>
      <c r="E4894" t="s">
        <v>9688</v>
      </c>
      <c r="F4894" t="s">
        <v>9689</v>
      </c>
      <c r="G4894" t="str">
        <f>Table19[[#This Row],[Closing Code]] &amp; " - " &amp; Table19[[#This Row],[Closing Code Description]]</f>
        <v>NONOPER - Non-Operational</v>
      </c>
      <c r="H4894" t="s">
        <v>8863</v>
      </c>
      <c r="I4894" t="s">
        <v>53</v>
      </c>
    </row>
    <row r="4895" spans="2:9" x14ac:dyDescent="0.35">
      <c r="B4895" t="s">
        <v>480</v>
      </c>
      <c r="C4895" t="s">
        <v>284</v>
      </c>
      <c r="D4895" t="str">
        <f>Table19[[#This Row],[Asset Class]] &amp; " - " &amp; Table19[[#This Row],[Class Description]]</f>
        <v>TRFCBARR - Traffic Barrier</v>
      </c>
      <c r="E4895" t="s">
        <v>9690</v>
      </c>
      <c r="F4895" t="s">
        <v>9691</v>
      </c>
      <c r="G4895" t="str">
        <f>Table19[[#This Row],[Closing Code]] &amp; " - " &amp; Table19[[#This Row],[Closing Code Description]]</f>
        <v>PHYDMGE - Physical Damage</v>
      </c>
      <c r="H4895" t="s">
        <v>8863</v>
      </c>
      <c r="I4895" t="s">
        <v>53</v>
      </c>
    </row>
    <row r="4896" spans="2:9" x14ac:dyDescent="0.35">
      <c r="B4896" t="s">
        <v>480</v>
      </c>
      <c r="C4896" t="s">
        <v>284</v>
      </c>
      <c r="D4896" t="str">
        <f>Table19[[#This Row],[Asset Class]] &amp; " - " &amp; Table19[[#This Row],[Class Description]]</f>
        <v>TRFCBARR - Traffic Barrier</v>
      </c>
      <c r="E4896" t="s">
        <v>9692</v>
      </c>
      <c r="F4896" t="s">
        <v>9693</v>
      </c>
      <c r="G4896" t="str">
        <f>Table19[[#This Row],[Closing Code]] &amp; " - " &amp; Table19[[#This Row],[Closing Code Description]]</f>
        <v>UNSMELL - Unusual Smell</v>
      </c>
      <c r="H4896" t="s">
        <v>8863</v>
      </c>
      <c r="I4896" t="s">
        <v>53</v>
      </c>
    </row>
    <row r="4897" spans="2:9" x14ac:dyDescent="0.35">
      <c r="B4897" t="s">
        <v>480</v>
      </c>
      <c r="C4897" t="s">
        <v>284</v>
      </c>
      <c r="D4897" t="str">
        <f>Table19[[#This Row],[Asset Class]] &amp; " - " &amp; Table19[[#This Row],[Class Description]]</f>
        <v>TRFCBARR - Traffic Barrier</v>
      </c>
      <c r="E4897" t="s">
        <v>9694</v>
      </c>
      <c r="F4897" t="s">
        <v>9695</v>
      </c>
      <c r="G4897" t="str">
        <f>Table19[[#This Row],[Closing Code]] &amp; " - " &amp; Table19[[#This Row],[Closing Code Description]]</f>
        <v>UNSMOKE - Unusual Smoke</v>
      </c>
      <c r="H4897" t="s">
        <v>8863</v>
      </c>
      <c r="I4897" t="s">
        <v>53</v>
      </c>
    </row>
    <row r="4898" spans="2:9" x14ac:dyDescent="0.35">
      <c r="B4898" t="s">
        <v>480</v>
      </c>
      <c r="C4898" t="s">
        <v>284</v>
      </c>
      <c r="D4898" t="str">
        <f>Table19[[#This Row],[Asset Class]] &amp; " - " &amp; Table19[[#This Row],[Class Description]]</f>
        <v>TRFCBARR - Traffic Barrier</v>
      </c>
      <c r="E4898" t="s">
        <v>11117</v>
      </c>
      <c r="F4898" t="s">
        <v>11118</v>
      </c>
      <c r="G4898" t="str">
        <f>Table19[[#This Row],[Closing Code]] &amp; " - " &amp; Table19[[#This Row],[Closing Code Description]]</f>
        <v>CONCCRK - Concrete Cracks</v>
      </c>
      <c r="H4898" t="s">
        <v>8876</v>
      </c>
      <c r="I4898" t="s">
        <v>53</v>
      </c>
    </row>
    <row r="4899" spans="2:9" x14ac:dyDescent="0.35">
      <c r="B4899" t="s">
        <v>480</v>
      </c>
      <c r="C4899" t="s">
        <v>284</v>
      </c>
      <c r="D4899" t="str">
        <f>Table19[[#This Row],[Asset Class]] &amp; " - " &amp; Table19[[#This Row],[Class Description]]</f>
        <v>TRFCBARR - Traffic Barrier</v>
      </c>
      <c r="E4899" t="s">
        <v>11119</v>
      </c>
      <c r="F4899" t="s">
        <v>11120</v>
      </c>
      <c r="G4899" t="str">
        <f>Table19[[#This Row],[Closing Code]] &amp; " - " &amp; Table19[[#This Row],[Closing Code Description]]</f>
        <v>RLSTPOST - Rail Or Steel Post Damaged</v>
      </c>
      <c r="H4899" t="s">
        <v>8876</v>
      </c>
      <c r="I4899" t="s">
        <v>53</v>
      </c>
    </row>
    <row r="4900" spans="2:9" x14ac:dyDescent="0.35">
      <c r="B4900" t="s">
        <v>480</v>
      </c>
      <c r="C4900" t="s">
        <v>284</v>
      </c>
      <c r="D4900" t="str">
        <f>Table19[[#This Row],[Asset Class]] &amp; " - " &amp; Table19[[#This Row],[Class Description]]</f>
        <v>TRFCBARR - Traffic Barrier</v>
      </c>
      <c r="E4900" t="s">
        <v>11121</v>
      </c>
      <c r="F4900" t="s">
        <v>11122</v>
      </c>
      <c r="G4900" t="str">
        <f>Table19[[#This Row],[Closing Code]] &amp; " - " &amp; Table19[[#This Row],[Closing Code Description]]</f>
        <v>ROTDMGWD - Rotting Or Damaged Wood</v>
      </c>
      <c r="H4900" t="s">
        <v>8876</v>
      </c>
      <c r="I4900" t="s">
        <v>53</v>
      </c>
    </row>
    <row r="4901" spans="2:9" x14ac:dyDescent="0.35">
      <c r="B4901" t="s">
        <v>480</v>
      </c>
      <c r="C4901" t="s">
        <v>284</v>
      </c>
      <c r="D4901" t="str">
        <f>Table19[[#This Row],[Asset Class]] &amp; " - " &amp; Table19[[#This Row],[Class Description]]</f>
        <v>TRFCBARR - Traffic Barrier</v>
      </c>
      <c r="E4901" t="s">
        <v>11123</v>
      </c>
      <c r="F4901" t="s">
        <v>11124</v>
      </c>
      <c r="G4901" t="str">
        <f>Table19[[#This Row],[Closing Code]] &amp; " - " &amp; Table19[[#This Row],[Closing Code Description]]</f>
        <v>TRBRDET - Traffic barrier deteriorated</v>
      </c>
      <c r="H4901" t="s">
        <v>8876</v>
      </c>
      <c r="I4901" t="s">
        <v>53</v>
      </c>
    </row>
    <row r="4902" spans="2:9" x14ac:dyDescent="0.35">
      <c r="B4902" t="s">
        <v>480</v>
      </c>
      <c r="C4902" t="s">
        <v>284</v>
      </c>
      <c r="D4902" t="str">
        <f>Table19[[#This Row],[Asset Class]] &amp; " - " &amp; Table19[[#This Row],[Class Description]]</f>
        <v>TRFCBARR - Traffic Barrier</v>
      </c>
      <c r="E4902" t="s">
        <v>9698</v>
      </c>
      <c r="F4902" t="s">
        <v>9699</v>
      </c>
      <c r="G4902" t="str">
        <f>Table19[[#This Row],[Closing Code]] &amp; " - " &amp; Table19[[#This Row],[Closing Code Description]]</f>
        <v>ACCIDENT - Accident</v>
      </c>
      <c r="H4902" t="s">
        <v>8878</v>
      </c>
      <c r="I4902" t="s">
        <v>53</v>
      </c>
    </row>
    <row r="4903" spans="2:9" x14ac:dyDescent="0.35">
      <c r="B4903" t="s">
        <v>480</v>
      </c>
      <c r="C4903" t="s">
        <v>284</v>
      </c>
      <c r="D4903" t="str">
        <f>Table19[[#This Row],[Asset Class]] &amp; " - " &amp; Table19[[#This Row],[Class Description]]</f>
        <v>TRFCBARR - Traffic Barrier</v>
      </c>
      <c r="E4903" t="s">
        <v>9700</v>
      </c>
      <c r="F4903" t="s">
        <v>9701</v>
      </c>
      <c r="G4903" t="str">
        <f>Table19[[#This Row],[Closing Code]] &amp; " - " &amp; Table19[[#This Row],[Closing Code Description]]</f>
        <v>ACCWEAR - Accelerated Wear</v>
      </c>
      <c r="H4903" t="s">
        <v>8878</v>
      </c>
      <c r="I4903" t="s">
        <v>53</v>
      </c>
    </row>
    <row r="4904" spans="2:9" x14ac:dyDescent="0.35">
      <c r="B4904" t="s">
        <v>480</v>
      </c>
      <c r="C4904" t="s">
        <v>284</v>
      </c>
      <c r="D4904" t="str">
        <f>Table19[[#This Row],[Asset Class]] &amp; " - " &amp; Table19[[#This Row],[Class Description]]</f>
        <v>TRFCBARR - Traffic Barrier</v>
      </c>
      <c r="E4904" t="s">
        <v>9702</v>
      </c>
      <c r="F4904" t="s">
        <v>9703</v>
      </c>
      <c r="G4904" t="str">
        <f>Table19[[#This Row],[Closing Code]] &amp; " - " &amp; Table19[[#This Row],[Closing Code Description]]</f>
        <v>ACTGOD - Weather condition/Forces of nature or Act of God</v>
      </c>
      <c r="H4904" t="s">
        <v>8878</v>
      </c>
      <c r="I4904" t="s">
        <v>53</v>
      </c>
    </row>
    <row r="4905" spans="2:9" x14ac:dyDescent="0.35">
      <c r="B4905" t="s">
        <v>480</v>
      </c>
      <c r="C4905" t="s">
        <v>284</v>
      </c>
      <c r="D4905" t="str">
        <f>Table19[[#This Row],[Asset Class]] &amp; " - " &amp; Table19[[#This Row],[Class Description]]</f>
        <v>TRFCBARR - Traffic Barrier</v>
      </c>
      <c r="E4905" t="s">
        <v>9704</v>
      </c>
      <c r="F4905" t="s">
        <v>9705</v>
      </c>
      <c r="G4905" t="str">
        <f>Table19[[#This Row],[Closing Code]] &amp; " - " &amp; Table19[[#This Row],[Closing Code Description]]</f>
        <v>CONTAM - Contamination</v>
      </c>
      <c r="H4905" t="s">
        <v>8878</v>
      </c>
      <c r="I4905" t="s">
        <v>53</v>
      </c>
    </row>
    <row r="4906" spans="2:9" x14ac:dyDescent="0.35">
      <c r="B4906" t="s">
        <v>480</v>
      </c>
      <c r="C4906" t="s">
        <v>284</v>
      </c>
      <c r="D4906" t="str">
        <f>Table19[[#This Row],[Asset Class]] &amp; " - " &amp; Table19[[#This Row],[Class Description]]</f>
        <v>TRFCBARR - Traffic Barrier</v>
      </c>
      <c r="E4906" t="s">
        <v>10073</v>
      </c>
      <c r="F4906" t="s">
        <v>9675</v>
      </c>
      <c r="G4906" t="str">
        <f>Table19[[#This Row],[Closing Code]] &amp; " - " &amp; Table19[[#This Row],[Closing Code Description]]</f>
        <v>CORRSION - Corrosion</v>
      </c>
      <c r="H4906" t="s">
        <v>8878</v>
      </c>
      <c r="I4906" t="s">
        <v>53</v>
      </c>
    </row>
    <row r="4907" spans="2:9" x14ac:dyDescent="0.35">
      <c r="B4907" t="s">
        <v>480</v>
      </c>
      <c r="C4907" t="s">
        <v>284</v>
      </c>
      <c r="D4907" t="str">
        <f>Table19[[#This Row],[Asset Class]] &amp; " - " &amp; Table19[[#This Row],[Class Description]]</f>
        <v>TRFCBARR - Traffic Barrier</v>
      </c>
      <c r="E4907" t="s">
        <v>9706</v>
      </c>
      <c r="F4907" t="s">
        <v>9707</v>
      </c>
      <c r="G4907" t="str">
        <f>Table19[[#This Row],[Closing Code]] &amp; " - " &amp; Table19[[#This Row],[Closing Code Description]]</f>
        <v>DEFASSET - Defective Asset</v>
      </c>
      <c r="H4907" t="s">
        <v>8878</v>
      </c>
      <c r="I4907" t="s">
        <v>53</v>
      </c>
    </row>
    <row r="4908" spans="2:9" x14ac:dyDescent="0.35">
      <c r="B4908" t="s">
        <v>480</v>
      </c>
      <c r="C4908" t="s">
        <v>284</v>
      </c>
      <c r="D4908" t="str">
        <f>Table19[[#This Row],[Asset Class]] &amp; " - " &amp; Table19[[#This Row],[Class Description]]</f>
        <v>TRFCBARR - Traffic Barrier</v>
      </c>
      <c r="E4908" t="s">
        <v>9708</v>
      </c>
      <c r="F4908" t="s">
        <v>9709</v>
      </c>
      <c r="G4908" t="str">
        <f>Table19[[#This Row],[Closing Code]] &amp; " - " &amp; Table19[[#This Row],[Closing Code Description]]</f>
        <v>EXLOAD - Excessive Load</v>
      </c>
      <c r="H4908" t="s">
        <v>8878</v>
      </c>
      <c r="I4908" t="s">
        <v>53</v>
      </c>
    </row>
    <row r="4909" spans="2:9" x14ac:dyDescent="0.35">
      <c r="B4909" t="s">
        <v>480</v>
      </c>
      <c r="C4909" t="s">
        <v>284</v>
      </c>
      <c r="D4909" t="str">
        <f>Table19[[#This Row],[Asset Class]] &amp; " - " &amp; Table19[[#This Row],[Class Description]]</f>
        <v>TRFCBARR - Traffic Barrier</v>
      </c>
      <c r="E4909" t="s">
        <v>9710</v>
      </c>
      <c r="F4909" t="s">
        <v>9711</v>
      </c>
      <c r="G4909" t="str">
        <f>Table19[[#This Row],[Closing Code]] &amp; " - " &amp; Table19[[#This Row],[Closing Code Description]]</f>
        <v>IMPRMNT - Improper Maintenance</v>
      </c>
      <c r="H4909" t="s">
        <v>8878</v>
      </c>
      <c r="I4909" t="s">
        <v>53</v>
      </c>
    </row>
    <row r="4910" spans="2:9" x14ac:dyDescent="0.35">
      <c r="B4910" t="s">
        <v>480</v>
      </c>
      <c r="C4910" t="s">
        <v>284</v>
      </c>
      <c r="D4910" t="str">
        <f>Table19[[#This Row],[Asset Class]] &amp; " - " &amp; Table19[[#This Row],[Class Description]]</f>
        <v>TRFCBARR - Traffic Barrier</v>
      </c>
      <c r="E4910" t="s">
        <v>9712</v>
      </c>
      <c r="F4910" t="s">
        <v>9713</v>
      </c>
      <c r="G4910" t="str">
        <f>Table19[[#This Row],[Closing Code]] &amp; " - " &amp; Table19[[#This Row],[Closing Code Description]]</f>
        <v>INSLUBR - Insufficient Lubrication</v>
      </c>
      <c r="H4910" t="s">
        <v>8878</v>
      </c>
      <c r="I4910" t="s">
        <v>53</v>
      </c>
    </row>
    <row r="4911" spans="2:9" x14ac:dyDescent="0.35">
      <c r="B4911" t="s">
        <v>480</v>
      </c>
      <c r="C4911" t="s">
        <v>284</v>
      </c>
      <c r="D4911" t="str">
        <f>Table19[[#This Row],[Asset Class]] &amp; " - " &amp; Table19[[#This Row],[Class Description]]</f>
        <v>TRFCBARR - Traffic Barrier</v>
      </c>
      <c r="E4911" t="s">
        <v>9714</v>
      </c>
      <c r="F4911" t="s">
        <v>9715</v>
      </c>
      <c r="G4911" t="str">
        <f>Table19[[#This Row],[Closing Code]] &amp; " - " &amp; Table19[[#This Row],[Closing Code Description]]</f>
        <v>LACKTRN - Lack of/ Inadequate Training</v>
      </c>
      <c r="H4911" t="s">
        <v>8878</v>
      </c>
      <c r="I4911" t="s">
        <v>53</v>
      </c>
    </row>
    <row r="4912" spans="2:9" x14ac:dyDescent="0.35">
      <c r="B4912" t="s">
        <v>480</v>
      </c>
      <c r="C4912" t="s">
        <v>284</v>
      </c>
      <c r="D4912" t="str">
        <f>Table19[[#This Row],[Asset Class]] &amp; " - " &amp; Table19[[#This Row],[Class Description]]</f>
        <v>TRFCBARR - Traffic Barrier</v>
      </c>
      <c r="E4912" t="s">
        <v>9716</v>
      </c>
      <c r="F4912" t="s">
        <v>9717</v>
      </c>
      <c r="G4912" t="str">
        <f>Table19[[#This Row],[Closing Code]] &amp; " - " &amp; Table19[[#This Row],[Closing Code Description]]</f>
        <v>MISSCMP - Loose/ Missing Component</v>
      </c>
      <c r="H4912" t="s">
        <v>8878</v>
      </c>
      <c r="I4912" t="s">
        <v>53</v>
      </c>
    </row>
    <row r="4913" spans="2:9" x14ac:dyDescent="0.35">
      <c r="B4913" t="s">
        <v>480</v>
      </c>
      <c r="C4913" t="s">
        <v>284</v>
      </c>
      <c r="D4913" t="str">
        <f>Table19[[#This Row],[Asset Class]] &amp; " - " &amp; Table19[[#This Row],[Class Description]]</f>
        <v>TRFCBARR - Traffic Barrier</v>
      </c>
      <c r="E4913" t="s">
        <v>9718</v>
      </c>
      <c r="F4913" t="s">
        <v>9719</v>
      </c>
      <c r="G4913" t="str">
        <f>Table19[[#This Row],[Closing Code]] &amp; " - " &amp; Table19[[#This Row],[Closing Code Description]]</f>
        <v>NRMWEAR - Normal Wear</v>
      </c>
      <c r="H4913" t="s">
        <v>8878</v>
      </c>
      <c r="I4913" t="s">
        <v>53</v>
      </c>
    </row>
    <row r="4914" spans="2:9" x14ac:dyDescent="0.35">
      <c r="B4914" t="s">
        <v>480</v>
      </c>
      <c r="C4914" t="s">
        <v>284</v>
      </c>
      <c r="D4914" t="str">
        <f>Table19[[#This Row],[Asset Class]] &amp; " - " &amp; Table19[[#This Row],[Class Description]]</f>
        <v>TRFCBARR - Traffic Barrier</v>
      </c>
      <c r="E4914" t="s">
        <v>9720</v>
      </c>
      <c r="F4914" t="s">
        <v>9721</v>
      </c>
      <c r="G4914" t="str">
        <f>Table19[[#This Row],[Closing Code]] &amp; " - " &amp; Table19[[#This Row],[Closing Code Description]]</f>
        <v>OTHER - Other (specify)</v>
      </c>
      <c r="H4914" t="s">
        <v>8878</v>
      </c>
      <c r="I4914" t="s">
        <v>53</v>
      </c>
    </row>
    <row r="4915" spans="2:9" x14ac:dyDescent="0.35">
      <c r="B4915" t="s">
        <v>480</v>
      </c>
      <c r="C4915" t="s">
        <v>284</v>
      </c>
      <c r="D4915" t="str">
        <f>Table19[[#This Row],[Asset Class]] &amp; " - " &amp; Table19[[#This Row],[Class Description]]</f>
        <v>TRFCBARR - Traffic Barrier</v>
      </c>
      <c r="E4915" t="s">
        <v>9722</v>
      </c>
      <c r="F4915" t="s">
        <v>9723</v>
      </c>
      <c r="G4915" t="str">
        <f>Table19[[#This Row],[Closing Code]] &amp; " - " &amp; Table19[[#This Row],[Closing Code Description]]</f>
        <v>PRINSTAL - Poor Installation</v>
      </c>
      <c r="H4915" t="s">
        <v>8878</v>
      </c>
      <c r="I4915" t="s">
        <v>53</v>
      </c>
    </row>
    <row r="4916" spans="2:9" x14ac:dyDescent="0.35">
      <c r="B4916" t="s">
        <v>480</v>
      </c>
      <c r="C4916" t="s">
        <v>284</v>
      </c>
      <c r="D4916" t="str">
        <f>Table19[[#This Row],[Asset Class]] &amp; " - " &amp; Table19[[#This Row],[Class Description]]</f>
        <v>TRFCBARR - Traffic Barrier</v>
      </c>
      <c r="E4916" t="s">
        <v>9724</v>
      </c>
      <c r="F4916" t="s">
        <v>9725</v>
      </c>
      <c r="G4916" t="str">
        <f>Table19[[#This Row],[Closing Code]] &amp; " - " &amp; Table19[[#This Row],[Closing Code Description]]</f>
        <v>PROCISSU - Procedure Issue</v>
      </c>
      <c r="H4916" t="s">
        <v>8878</v>
      </c>
      <c r="I4916" t="s">
        <v>53</v>
      </c>
    </row>
    <row r="4917" spans="2:9" x14ac:dyDescent="0.35">
      <c r="B4917" t="s">
        <v>480</v>
      </c>
      <c r="C4917" t="s">
        <v>284</v>
      </c>
      <c r="D4917" t="str">
        <f>Table19[[#This Row],[Asset Class]] &amp; " - " &amp; Table19[[#This Row],[Class Description]]</f>
        <v>TRFCBARR - Traffic Barrier</v>
      </c>
      <c r="E4917" t="s">
        <v>9726</v>
      </c>
      <c r="F4917" t="s">
        <v>9727</v>
      </c>
      <c r="G4917" t="str">
        <f>Table19[[#This Row],[Closing Code]] &amp; " - " &amp; Table19[[#This Row],[Closing Code Description]]</f>
        <v>UTLFAIL - Utility Failure</v>
      </c>
      <c r="H4917" t="s">
        <v>8878</v>
      </c>
      <c r="I4917" t="s">
        <v>53</v>
      </c>
    </row>
    <row r="4918" spans="2:9" x14ac:dyDescent="0.35">
      <c r="B4918" t="s">
        <v>480</v>
      </c>
      <c r="C4918" t="s">
        <v>284</v>
      </c>
      <c r="D4918" t="str">
        <f>Table19[[#This Row],[Asset Class]] &amp; " - " &amp; Table19[[#This Row],[Class Description]]</f>
        <v>TRFCBARR - Traffic Barrier</v>
      </c>
      <c r="E4918" t="s">
        <v>9728</v>
      </c>
      <c r="F4918" t="s">
        <v>9729</v>
      </c>
      <c r="G4918" t="str">
        <f>Table19[[#This Row],[Closing Code]] &amp; " - " &amp; Table19[[#This Row],[Closing Code Description]]</f>
        <v>VNDLSM - Vandalism</v>
      </c>
      <c r="H4918" t="s">
        <v>8878</v>
      </c>
      <c r="I4918" t="s">
        <v>53</v>
      </c>
    </row>
    <row r="4919" spans="2:9" x14ac:dyDescent="0.35">
      <c r="B4919" t="s">
        <v>480</v>
      </c>
      <c r="C4919" t="s">
        <v>284</v>
      </c>
      <c r="D4919" t="str">
        <f>Table19[[#This Row],[Asset Class]] &amp; " - " &amp; Table19[[#This Row],[Class Description]]</f>
        <v>TRFCBARR - Traffic Barrier</v>
      </c>
      <c r="E4919" t="s">
        <v>9730</v>
      </c>
      <c r="F4919" t="s">
        <v>9731</v>
      </c>
      <c r="G4919" t="str">
        <f>Table19[[#This Row],[Closing Code]] &amp; " - " &amp; Table19[[#This Row],[Closing Code Description]]</f>
        <v>WORNCMPT - Defective/ Worn Component</v>
      </c>
      <c r="H4919" t="s">
        <v>8878</v>
      </c>
      <c r="I4919" t="s">
        <v>53</v>
      </c>
    </row>
    <row r="4920" spans="2:9" x14ac:dyDescent="0.35">
      <c r="B4920" t="s">
        <v>480</v>
      </c>
      <c r="C4920" t="s">
        <v>284</v>
      </c>
      <c r="D4920" t="str">
        <f>Table19[[#This Row],[Asset Class]] &amp; " - " &amp; Table19[[#This Row],[Class Description]]</f>
        <v>TRFCBARR - Traffic Barrier</v>
      </c>
      <c r="E4920" t="s">
        <v>9732</v>
      </c>
      <c r="F4920" t="s">
        <v>9733</v>
      </c>
      <c r="G4920" t="str">
        <f>Table19[[#This Row],[Closing Code]] &amp; " - " &amp; Table19[[#This Row],[Closing Code Description]]</f>
        <v>ADJUSTD - Adjusted</v>
      </c>
      <c r="H4920" t="s">
        <v>8896</v>
      </c>
      <c r="I4920" t="s">
        <v>53</v>
      </c>
    </row>
    <row r="4921" spans="2:9" x14ac:dyDescent="0.35">
      <c r="B4921" t="s">
        <v>480</v>
      </c>
      <c r="C4921" t="s">
        <v>284</v>
      </c>
      <c r="D4921" t="str">
        <f>Table19[[#This Row],[Asset Class]] &amp; " - " &amp; Table19[[#This Row],[Class Description]]</f>
        <v>TRFCBARR - Traffic Barrier</v>
      </c>
      <c r="E4921" t="s">
        <v>9734</v>
      </c>
      <c r="F4921" t="s">
        <v>9735</v>
      </c>
      <c r="G4921" t="str">
        <f>Table19[[#This Row],[Closing Code]] &amp; " - " &amp; Table19[[#This Row],[Closing Code Description]]</f>
        <v>DECOMM - Decommission</v>
      </c>
      <c r="H4921" t="s">
        <v>8896</v>
      </c>
      <c r="I4921" t="s">
        <v>53</v>
      </c>
    </row>
    <row r="4922" spans="2:9" x14ac:dyDescent="0.35">
      <c r="B4922" t="s">
        <v>480</v>
      </c>
      <c r="C4922" t="s">
        <v>284</v>
      </c>
      <c r="D4922" t="str">
        <f>Table19[[#This Row],[Asset Class]] &amp; " - " &amp; Table19[[#This Row],[Class Description]]</f>
        <v>TRFCBARR - Traffic Barrier</v>
      </c>
      <c r="E4922" t="s">
        <v>9736</v>
      </c>
      <c r="F4922" t="s">
        <v>9737</v>
      </c>
      <c r="G4922" t="str">
        <f>Table19[[#This Row],[Closing Code]] &amp; " - " &amp; Table19[[#This Row],[Closing Code Description]]</f>
        <v>DECONTME - Decontaminate</v>
      </c>
      <c r="H4922" t="s">
        <v>8896</v>
      </c>
      <c r="I4922" t="s">
        <v>53</v>
      </c>
    </row>
    <row r="4923" spans="2:9" x14ac:dyDescent="0.35">
      <c r="B4923" t="s">
        <v>480</v>
      </c>
      <c r="C4923" t="s">
        <v>284</v>
      </c>
      <c r="D4923" t="str">
        <f>Table19[[#This Row],[Asset Class]] &amp; " - " &amp; Table19[[#This Row],[Class Description]]</f>
        <v>TRFCBARR - Traffic Barrier</v>
      </c>
      <c r="E4923" t="s">
        <v>9738</v>
      </c>
      <c r="F4923" t="s">
        <v>9739</v>
      </c>
      <c r="G4923" t="str">
        <f>Table19[[#This Row],[Closing Code]] &amp; " - " &amp; Table19[[#This Row],[Closing Code Description]]</f>
        <v>DONOTHIN - Do Nothing</v>
      </c>
      <c r="H4923" t="s">
        <v>8896</v>
      </c>
      <c r="I4923" t="s">
        <v>53</v>
      </c>
    </row>
    <row r="4924" spans="2:9" x14ac:dyDescent="0.35">
      <c r="B4924" t="s">
        <v>480</v>
      </c>
      <c r="C4924" t="s">
        <v>284</v>
      </c>
      <c r="D4924" t="str">
        <f>Table19[[#This Row],[Asset Class]] &amp; " - " &amp; Table19[[#This Row],[Class Description]]</f>
        <v>TRFCBARR - Traffic Barrier</v>
      </c>
      <c r="E4924" t="s">
        <v>9740</v>
      </c>
      <c r="F4924" t="s">
        <v>9741</v>
      </c>
      <c r="G4924" t="str">
        <f>Table19[[#This Row],[Closing Code]] &amp; " - " &amp; Table19[[#This Row],[Closing Code Description]]</f>
        <v>LUBRCTE - Lubricate</v>
      </c>
      <c r="H4924" t="s">
        <v>8896</v>
      </c>
      <c r="I4924" t="s">
        <v>53</v>
      </c>
    </row>
    <row r="4925" spans="2:9" x14ac:dyDescent="0.35">
      <c r="B4925" t="s">
        <v>480</v>
      </c>
      <c r="C4925" t="s">
        <v>284</v>
      </c>
      <c r="D4925" t="str">
        <f>Table19[[#This Row],[Asset Class]] &amp; " - " &amp; Table19[[#This Row],[Class Description]]</f>
        <v>TRFCBARR - Traffic Barrier</v>
      </c>
      <c r="E4925" t="s">
        <v>9720</v>
      </c>
      <c r="F4925" t="s">
        <v>9721</v>
      </c>
      <c r="G4925" t="str">
        <f>Table19[[#This Row],[Closing Code]] &amp; " - " &amp; Table19[[#This Row],[Closing Code Description]]</f>
        <v>OTHER - Other (specify)</v>
      </c>
      <c r="H4925" t="s">
        <v>8896</v>
      </c>
      <c r="I4925" t="s">
        <v>53</v>
      </c>
    </row>
    <row r="4926" spans="2:9" x14ac:dyDescent="0.35">
      <c r="B4926" t="s">
        <v>480</v>
      </c>
      <c r="C4926" t="s">
        <v>284</v>
      </c>
      <c r="D4926" t="str">
        <f>Table19[[#This Row],[Asset Class]] &amp; " - " &amp; Table19[[#This Row],[Class Description]]</f>
        <v>TRFCBARR - Traffic Barrier</v>
      </c>
      <c r="E4926" t="s">
        <v>10074</v>
      </c>
      <c r="F4926" t="s">
        <v>10075</v>
      </c>
      <c r="G4926" t="str">
        <f>Table19[[#This Row],[Closing Code]] &amp; " - " &amp; Table19[[#This Row],[Closing Code Description]]</f>
        <v>REAREP - Repair/replace</v>
      </c>
      <c r="H4926" t="s">
        <v>8896</v>
      </c>
      <c r="I4926" t="s">
        <v>53</v>
      </c>
    </row>
    <row r="4927" spans="2:9" x14ac:dyDescent="0.35">
      <c r="B4927" t="s">
        <v>480</v>
      </c>
      <c r="C4927" t="s">
        <v>284</v>
      </c>
      <c r="D4927" t="str">
        <f>Table19[[#This Row],[Asset Class]] &amp; " - " &amp; Table19[[#This Row],[Class Description]]</f>
        <v>TRFCBARR - Traffic Barrier</v>
      </c>
      <c r="E4927" t="s">
        <v>9742</v>
      </c>
      <c r="F4927" t="s">
        <v>9743</v>
      </c>
      <c r="G4927" t="str">
        <f>Table19[[#This Row],[Closing Code]] &amp; " - " &amp; Table19[[#This Row],[Closing Code Description]]</f>
        <v>RECALBRT - Recalibrate</v>
      </c>
      <c r="H4927" t="s">
        <v>8896</v>
      </c>
      <c r="I4927" t="s">
        <v>53</v>
      </c>
    </row>
    <row r="4928" spans="2:9" x14ac:dyDescent="0.35">
      <c r="B4928" t="s">
        <v>480</v>
      </c>
      <c r="C4928" t="s">
        <v>284</v>
      </c>
      <c r="D4928" t="str">
        <f>Table19[[#This Row],[Asset Class]] &amp; " - " &amp; Table19[[#This Row],[Class Description]]</f>
        <v>TRFCBARR - Traffic Barrier</v>
      </c>
      <c r="E4928" t="s">
        <v>9744</v>
      </c>
      <c r="F4928" t="s">
        <v>9745</v>
      </c>
      <c r="G4928" t="str">
        <f>Table19[[#This Row],[Closing Code]] &amp; " - " &amp; Table19[[#This Row],[Closing Code Description]]</f>
        <v>REMVOBT - Remove Obstruction</v>
      </c>
      <c r="H4928" t="s">
        <v>8896</v>
      </c>
      <c r="I4928" t="s">
        <v>53</v>
      </c>
    </row>
    <row r="4929" spans="2:9" x14ac:dyDescent="0.35">
      <c r="B4929" t="s">
        <v>480</v>
      </c>
      <c r="C4929" t="s">
        <v>284</v>
      </c>
      <c r="D4929" t="str">
        <f>Table19[[#This Row],[Asset Class]] &amp; " - " &amp; Table19[[#This Row],[Class Description]]</f>
        <v>TRFCBARR - Traffic Barrier</v>
      </c>
      <c r="E4929" t="s">
        <v>9746</v>
      </c>
      <c r="F4929" t="s">
        <v>9747</v>
      </c>
      <c r="G4929" t="str">
        <f>Table19[[#This Row],[Closing Code]] &amp; " - " &amp; Table19[[#This Row],[Closing Code Description]]</f>
        <v>REPCMPT - Repair Component</v>
      </c>
      <c r="H4929" t="s">
        <v>8896</v>
      </c>
      <c r="I4929" t="s">
        <v>53</v>
      </c>
    </row>
    <row r="4930" spans="2:9" x14ac:dyDescent="0.35">
      <c r="B4930" t="s">
        <v>480</v>
      </c>
      <c r="C4930" t="s">
        <v>284</v>
      </c>
      <c r="D4930" t="str">
        <f>Table19[[#This Row],[Asset Class]] &amp; " - " &amp; Table19[[#This Row],[Class Description]]</f>
        <v>TRFCBARR - Traffic Barrier</v>
      </c>
      <c r="E4930" t="s">
        <v>9748</v>
      </c>
      <c r="F4930" t="s">
        <v>9749</v>
      </c>
      <c r="G4930" t="str">
        <f>Table19[[#This Row],[Closing Code]] &amp; " - " &amp; Table19[[#This Row],[Closing Code Description]]</f>
        <v>REPLASS - Replace Asset</v>
      </c>
      <c r="H4930" t="s">
        <v>8896</v>
      </c>
      <c r="I4930" t="s">
        <v>53</v>
      </c>
    </row>
    <row r="4931" spans="2:9" x14ac:dyDescent="0.35">
      <c r="B4931" t="s">
        <v>480</v>
      </c>
      <c r="C4931" t="s">
        <v>284</v>
      </c>
      <c r="D4931" t="str">
        <f>Table19[[#This Row],[Asset Class]] &amp; " - " &amp; Table19[[#This Row],[Class Description]]</f>
        <v>TRFCBARR - Traffic Barrier</v>
      </c>
      <c r="E4931" t="s">
        <v>9750</v>
      </c>
      <c r="F4931" t="s">
        <v>9751</v>
      </c>
      <c r="G4931" t="str">
        <f>Table19[[#This Row],[Closing Code]] &amp; " - " &amp; Table19[[#This Row],[Closing Code Description]]</f>
        <v>REPLCMPT - Replace Component</v>
      </c>
      <c r="H4931" t="s">
        <v>8896</v>
      </c>
      <c r="I4931" t="s">
        <v>53</v>
      </c>
    </row>
    <row r="4932" spans="2:9" x14ac:dyDescent="0.35">
      <c r="B4932" t="s">
        <v>480</v>
      </c>
      <c r="C4932" t="s">
        <v>284</v>
      </c>
      <c r="D4932" t="str">
        <f>Table19[[#This Row],[Asset Class]] &amp; " - " &amp; Table19[[#This Row],[Class Description]]</f>
        <v>TRFCBARR - Traffic Barrier</v>
      </c>
      <c r="E4932" t="s">
        <v>9752</v>
      </c>
      <c r="F4932" t="s">
        <v>9753</v>
      </c>
      <c r="G4932" t="str">
        <f>Table19[[#This Row],[Closing Code]] &amp; " - " &amp; Table19[[#This Row],[Closing Code Description]]</f>
        <v>REPRASS - Repair Asset</v>
      </c>
      <c r="H4932" t="s">
        <v>8896</v>
      </c>
      <c r="I4932" t="s">
        <v>53</v>
      </c>
    </row>
    <row r="4933" spans="2:9" x14ac:dyDescent="0.35">
      <c r="B4933" t="s">
        <v>480</v>
      </c>
      <c r="C4933" t="s">
        <v>284</v>
      </c>
      <c r="D4933" t="str">
        <f>Table19[[#This Row],[Asset Class]] &amp; " - " &amp; Table19[[#This Row],[Class Description]]</f>
        <v>TRFCBARR - Traffic Barrier</v>
      </c>
      <c r="E4933" t="s">
        <v>9754</v>
      </c>
      <c r="F4933" t="s">
        <v>9755</v>
      </c>
      <c r="G4933" t="str">
        <f>Table19[[#This Row],[Closing Code]] &amp; " - " &amp; Table19[[#This Row],[Closing Code Description]]</f>
        <v>UPGRADES - Upgrade</v>
      </c>
      <c r="H4933" t="s">
        <v>8896</v>
      </c>
      <c r="I4933" t="s">
        <v>53</v>
      </c>
    </row>
    <row r="4934" spans="2:9" x14ac:dyDescent="0.35">
      <c r="B4934" t="s">
        <v>329</v>
      </c>
      <c r="C4934" t="s">
        <v>11125</v>
      </c>
      <c r="D4934" t="str">
        <f>Table19[[#This Row],[Asset Class]] &amp; " - " &amp; Table19[[#This Row],[Class Description]]</f>
        <v>TRNSFRSW - Transfer Switch</v>
      </c>
      <c r="E4934" t="s">
        <v>9672</v>
      </c>
      <c r="F4934" t="s">
        <v>9673</v>
      </c>
      <c r="G4934" t="str">
        <f>Table19[[#This Row],[Closing Code]] &amp; " - " &amp; Table19[[#This Row],[Closing Code Description]]</f>
        <v>ABNTEMP - Abnormal Temperature</v>
      </c>
      <c r="H4934" t="s">
        <v>8863</v>
      </c>
      <c r="I4934" t="s">
        <v>53</v>
      </c>
    </row>
    <row r="4935" spans="2:9" x14ac:dyDescent="0.35">
      <c r="B4935" t="s">
        <v>329</v>
      </c>
      <c r="C4935" t="s">
        <v>11125</v>
      </c>
      <c r="D4935" t="str">
        <f>Table19[[#This Row],[Asset Class]] &amp; " - " &amp; Table19[[#This Row],[Class Description]]</f>
        <v>TRNSFRSW - Transfer Switch</v>
      </c>
      <c r="E4935" t="s">
        <v>9674</v>
      </c>
      <c r="F4935" t="s">
        <v>9675</v>
      </c>
      <c r="G4935" t="str">
        <f>Table19[[#This Row],[Closing Code]] &amp; " - " &amp; Table19[[#This Row],[Closing Code Description]]</f>
        <v>CORROS - Corrosion</v>
      </c>
      <c r="H4935" t="s">
        <v>8863</v>
      </c>
      <c r="I4935" t="s">
        <v>53</v>
      </c>
    </row>
    <row r="4936" spans="2:9" x14ac:dyDescent="0.35">
      <c r="B4936" t="s">
        <v>329</v>
      </c>
      <c r="C4936" t="s">
        <v>11125</v>
      </c>
      <c r="D4936" t="str">
        <f>Table19[[#This Row],[Asset Class]] &amp; " - " &amp; Table19[[#This Row],[Class Description]]</f>
        <v>TRNSFRSW - Transfer Switch</v>
      </c>
      <c r="E4936" t="s">
        <v>9676</v>
      </c>
      <c r="F4936" t="s">
        <v>9677</v>
      </c>
      <c r="G4936" t="str">
        <f>Table19[[#This Row],[Closing Code]] &amp; " - " &amp; Table19[[#This Row],[Closing Code Description]]</f>
        <v>ELECTRIP - Electrical Trip Out</v>
      </c>
      <c r="H4936" t="s">
        <v>8863</v>
      </c>
      <c r="I4936" t="s">
        <v>53</v>
      </c>
    </row>
    <row r="4937" spans="2:9" x14ac:dyDescent="0.35">
      <c r="B4937" t="s">
        <v>329</v>
      </c>
      <c r="C4937" t="s">
        <v>11125</v>
      </c>
      <c r="D4937" t="str">
        <f>Table19[[#This Row],[Asset Class]] &amp; " - " &amp; Table19[[#This Row],[Class Description]]</f>
        <v>TRNSFRSW - Transfer Switch</v>
      </c>
      <c r="E4937" t="s">
        <v>9678</v>
      </c>
      <c r="F4937" t="s">
        <v>9679</v>
      </c>
      <c r="G4937" t="str">
        <f>Table19[[#This Row],[Closing Code]] &amp; " - " &amp; Table19[[#This Row],[Closing Code Description]]</f>
        <v>EXNOISE - Excessive Noise</v>
      </c>
      <c r="H4937" t="s">
        <v>8863</v>
      </c>
      <c r="I4937" t="s">
        <v>53</v>
      </c>
    </row>
    <row r="4938" spans="2:9" x14ac:dyDescent="0.35">
      <c r="B4938" t="s">
        <v>329</v>
      </c>
      <c r="C4938" t="s">
        <v>11125</v>
      </c>
      <c r="D4938" t="str">
        <f>Table19[[#This Row],[Asset Class]] &amp; " - " &amp; Table19[[#This Row],[Class Description]]</f>
        <v>TRNSFRSW - Transfer Switch</v>
      </c>
      <c r="E4938" t="s">
        <v>9680</v>
      </c>
      <c r="F4938" t="s">
        <v>9681</v>
      </c>
      <c r="G4938" t="str">
        <f>Table19[[#This Row],[Closing Code]] &amp; " - " &amp; Table19[[#This Row],[Closing Code Description]]</f>
        <v>EXVIBRTN - Excessive Vibration</v>
      </c>
      <c r="H4938" t="s">
        <v>8863</v>
      </c>
      <c r="I4938" t="s">
        <v>53</v>
      </c>
    </row>
    <row r="4939" spans="2:9" x14ac:dyDescent="0.35">
      <c r="B4939" t="s">
        <v>329</v>
      </c>
      <c r="C4939" t="s">
        <v>11125</v>
      </c>
      <c r="D4939" t="str">
        <f>Table19[[#This Row],[Asset Class]] &amp; " - " &amp; Table19[[#This Row],[Class Description]]</f>
        <v>TRNSFRSW - Transfer Switch</v>
      </c>
      <c r="E4939" t="s">
        <v>9682</v>
      </c>
      <c r="F4939" t="s">
        <v>9683</v>
      </c>
      <c r="G4939" t="str">
        <f>Table19[[#This Row],[Closing Code]] &amp; " - " &amp; Table19[[#This Row],[Closing Code Description]]</f>
        <v>JAMMEDEQ - Jammed Equipment</v>
      </c>
      <c r="H4939" t="s">
        <v>8863</v>
      </c>
      <c r="I4939" t="s">
        <v>53</v>
      </c>
    </row>
    <row r="4940" spans="2:9" x14ac:dyDescent="0.35">
      <c r="B4940" t="s">
        <v>329</v>
      </c>
      <c r="C4940" t="s">
        <v>11125</v>
      </c>
      <c r="D4940" t="str">
        <f>Table19[[#This Row],[Asset Class]] &amp; " - " &amp; Table19[[#This Row],[Class Description]]</f>
        <v>TRNSFRSW - Transfer Switch</v>
      </c>
      <c r="E4940" t="s">
        <v>9684</v>
      </c>
      <c r="F4940" t="s">
        <v>9685</v>
      </c>
      <c r="G4940" t="str">
        <f>Table19[[#This Row],[Closing Code]] &amp; " - " &amp; Table19[[#This Row],[Closing Code Description]]</f>
        <v>LEAKING - Leaking</v>
      </c>
      <c r="H4940" t="s">
        <v>8863</v>
      </c>
      <c r="I4940" t="s">
        <v>53</v>
      </c>
    </row>
    <row r="4941" spans="2:9" x14ac:dyDescent="0.35">
      <c r="B4941" t="s">
        <v>329</v>
      </c>
      <c r="C4941" t="s">
        <v>11125</v>
      </c>
      <c r="D4941" t="str">
        <f>Table19[[#This Row],[Asset Class]] &amp; " - " &amp; Table19[[#This Row],[Class Description]]</f>
        <v>TRNSFRSW - Transfer Switch</v>
      </c>
      <c r="E4941" t="s">
        <v>9686</v>
      </c>
      <c r="F4941" t="s">
        <v>9687</v>
      </c>
      <c r="G4941" t="str">
        <f>Table19[[#This Row],[Closing Code]] &amp; " - " &amp; Table19[[#This Row],[Closing Code Description]]</f>
        <v>LOWPERF - Low Performance</v>
      </c>
      <c r="H4941" t="s">
        <v>8863</v>
      </c>
      <c r="I4941" t="s">
        <v>53</v>
      </c>
    </row>
    <row r="4942" spans="2:9" x14ac:dyDescent="0.35">
      <c r="B4942" t="s">
        <v>329</v>
      </c>
      <c r="C4942" t="s">
        <v>11125</v>
      </c>
      <c r="D4942" t="str">
        <f>Table19[[#This Row],[Asset Class]] &amp; " - " &amp; Table19[[#This Row],[Class Description]]</f>
        <v>TRNSFRSW - Transfer Switch</v>
      </c>
      <c r="E4942" t="s">
        <v>9688</v>
      </c>
      <c r="F4942" t="s">
        <v>9689</v>
      </c>
      <c r="G4942" t="str">
        <f>Table19[[#This Row],[Closing Code]] &amp; " - " &amp; Table19[[#This Row],[Closing Code Description]]</f>
        <v>NONOPER - Non-Operational</v>
      </c>
      <c r="H4942" t="s">
        <v>8863</v>
      </c>
      <c r="I4942" t="s">
        <v>53</v>
      </c>
    </row>
    <row r="4943" spans="2:9" x14ac:dyDescent="0.35">
      <c r="B4943" t="s">
        <v>329</v>
      </c>
      <c r="C4943" t="s">
        <v>11125</v>
      </c>
      <c r="D4943" t="str">
        <f>Table19[[#This Row],[Asset Class]] &amp; " - " &amp; Table19[[#This Row],[Class Description]]</f>
        <v>TRNSFRSW - Transfer Switch</v>
      </c>
      <c r="E4943" t="s">
        <v>9690</v>
      </c>
      <c r="F4943" t="s">
        <v>9691</v>
      </c>
      <c r="G4943" t="str">
        <f>Table19[[#This Row],[Closing Code]] &amp; " - " &amp; Table19[[#This Row],[Closing Code Description]]</f>
        <v>PHYDMGE - Physical Damage</v>
      </c>
      <c r="H4943" t="s">
        <v>8863</v>
      </c>
      <c r="I4943" t="s">
        <v>53</v>
      </c>
    </row>
    <row r="4944" spans="2:9" x14ac:dyDescent="0.35">
      <c r="B4944" t="s">
        <v>329</v>
      </c>
      <c r="C4944" t="s">
        <v>11125</v>
      </c>
      <c r="D4944" t="str">
        <f>Table19[[#This Row],[Asset Class]] &amp; " - " &amp; Table19[[#This Row],[Class Description]]</f>
        <v>TRNSFRSW - Transfer Switch</v>
      </c>
      <c r="E4944" t="s">
        <v>9692</v>
      </c>
      <c r="F4944" t="s">
        <v>9693</v>
      </c>
      <c r="G4944" t="str">
        <f>Table19[[#This Row],[Closing Code]] &amp; " - " &amp; Table19[[#This Row],[Closing Code Description]]</f>
        <v>UNSMELL - Unusual Smell</v>
      </c>
      <c r="H4944" t="s">
        <v>8863</v>
      </c>
      <c r="I4944" t="s">
        <v>53</v>
      </c>
    </row>
    <row r="4945" spans="2:9" x14ac:dyDescent="0.35">
      <c r="B4945" t="s">
        <v>329</v>
      </c>
      <c r="C4945" t="s">
        <v>11125</v>
      </c>
      <c r="D4945" t="str">
        <f>Table19[[#This Row],[Asset Class]] &amp; " - " &amp; Table19[[#This Row],[Class Description]]</f>
        <v>TRNSFRSW - Transfer Switch</v>
      </c>
      <c r="E4945" t="s">
        <v>9694</v>
      </c>
      <c r="F4945" t="s">
        <v>9695</v>
      </c>
      <c r="G4945" t="str">
        <f>Table19[[#This Row],[Closing Code]] &amp; " - " &amp; Table19[[#This Row],[Closing Code Description]]</f>
        <v>UNSMOKE - Unusual Smoke</v>
      </c>
      <c r="H4945" t="s">
        <v>8863</v>
      </c>
      <c r="I4945" t="s">
        <v>53</v>
      </c>
    </row>
    <row r="4946" spans="2:9" x14ac:dyDescent="0.35">
      <c r="B4946" t="s">
        <v>329</v>
      </c>
      <c r="C4946" t="s">
        <v>11125</v>
      </c>
      <c r="D4946" t="str">
        <f>Table19[[#This Row],[Asset Class]] &amp; " - " &amp; Table19[[#This Row],[Class Description]]</f>
        <v>TRNSFRSW - Transfer Switch</v>
      </c>
      <c r="E4946" t="s">
        <v>11126</v>
      </c>
      <c r="F4946" t="s">
        <v>11127</v>
      </c>
      <c r="G4946" t="str">
        <f>Table19[[#This Row],[Closing Code]] &amp; " - " &amp; Table19[[#This Row],[Closing Code Description]]</f>
        <v>TRSWDET - Transfer Switch Deteriorated</v>
      </c>
      <c r="H4946" t="s">
        <v>8876</v>
      </c>
      <c r="I4946" t="s">
        <v>53</v>
      </c>
    </row>
    <row r="4947" spans="2:9" x14ac:dyDescent="0.35">
      <c r="B4947" t="s">
        <v>329</v>
      </c>
      <c r="C4947" t="s">
        <v>11125</v>
      </c>
      <c r="D4947" t="str">
        <f>Table19[[#This Row],[Asset Class]] &amp; " - " &amp; Table19[[#This Row],[Class Description]]</f>
        <v>TRNSFRSW - Transfer Switch</v>
      </c>
      <c r="E4947" t="s">
        <v>11128</v>
      </c>
      <c r="F4947" t="s">
        <v>11129</v>
      </c>
      <c r="G4947" t="str">
        <f>Table19[[#This Row],[Closing Code]] &amp; " - " &amp; Table19[[#This Row],[Closing Code Description]]</f>
        <v>TRSWFAIL - Track Switch failure</v>
      </c>
      <c r="H4947" t="s">
        <v>8876</v>
      </c>
      <c r="I4947" t="s">
        <v>53</v>
      </c>
    </row>
    <row r="4948" spans="2:9" x14ac:dyDescent="0.35">
      <c r="B4948" t="s">
        <v>329</v>
      </c>
      <c r="C4948" t="s">
        <v>11125</v>
      </c>
      <c r="D4948" t="str">
        <f>Table19[[#This Row],[Asset Class]] &amp; " - " &amp; Table19[[#This Row],[Class Description]]</f>
        <v>TRNSFRSW - Transfer Switch</v>
      </c>
      <c r="E4948" t="s">
        <v>9698</v>
      </c>
      <c r="F4948" t="s">
        <v>9699</v>
      </c>
      <c r="G4948" t="str">
        <f>Table19[[#This Row],[Closing Code]] &amp; " - " &amp; Table19[[#This Row],[Closing Code Description]]</f>
        <v>ACCIDENT - Accident</v>
      </c>
      <c r="H4948" t="s">
        <v>8878</v>
      </c>
      <c r="I4948" t="s">
        <v>53</v>
      </c>
    </row>
    <row r="4949" spans="2:9" x14ac:dyDescent="0.35">
      <c r="B4949" t="s">
        <v>329</v>
      </c>
      <c r="C4949" t="s">
        <v>11125</v>
      </c>
      <c r="D4949" t="str">
        <f>Table19[[#This Row],[Asset Class]] &amp; " - " &amp; Table19[[#This Row],[Class Description]]</f>
        <v>TRNSFRSW - Transfer Switch</v>
      </c>
      <c r="E4949" t="s">
        <v>9700</v>
      </c>
      <c r="F4949" t="s">
        <v>9701</v>
      </c>
      <c r="G4949" t="str">
        <f>Table19[[#This Row],[Closing Code]] &amp; " - " &amp; Table19[[#This Row],[Closing Code Description]]</f>
        <v>ACCWEAR - Accelerated Wear</v>
      </c>
      <c r="H4949" t="s">
        <v>8878</v>
      </c>
      <c r="I4949" t="s">
        <v>53</v>
      </c>
    </row>
    <row r="4950" spans="2:9" x14ac:dyDescent="0.35">
      <c r="B4950" t="s">
        <v>329</v>
      </c>
      <c r="C4950" t="s">
        <v>11125</v>
      </c>
      <c r="D4950" t="str">
        <f>Table19[[#This Row],[Asset Class]] &amp; " - " &amp; Table19[[#This Row],[Class Description]]</f>
        <v>TRNSFRSW - Transfer Switch</v>
      </c>
      <c r="E4950" t="s">
        <v>9702</v>
      </c>
      <c r="F4950" t="s">
        <v>9703</v>
      </c>
      <c r="G4950" t="str">
        <f>Table19[[#This Row],[Closing Code]] &amp; " - " &amp; Table19[[#This Row],[Closing Code Description]]</f>
        <v>ACTGOD - Weather condition/Forces of nature or Act of God</v>
      </c>
      <c r="H4950" t="s">
        <v>8878</v>
      </c>
      <c r="I4950" t="s">
        <v>53</v>
      </c>
    </row>
    <row r="4951" spans="2:9" x14ac:dyDescent="0.35">
      <c r="B4951" t="s">
        <v>329</v>
      </c>
      <c r="C4951" t="s">
        <v>11125</v>
      </c>
      <c r="D4951" t="str">
        <f>Table19[[#This Row],[Asset Class]] &amp; " - " &amp; Table19[[#This Row],[Class Description]]</f>
        <v>TRNSFRSW - Transfer Switch</v>
      </c>
      <c r="E4951" t="s">
        <v>9704</v>
      </c>
      <c r="F4951" t="s">
        <v>9705</v>
      </c>
      <c r="G4951" t="str">
        <f>Table19[[#This Row],[Closing Code]] &amp; " - " &amp; Table19[[#This Row],[Closing Code Description]]</f>
        <v>CONTAM - Contamination</v>
      </c>
      <c r="H4951" t="s">
        <v>8878</v>
      </c>
      <c r="I4951" t="s">
        <v>53</v>
      </c>
    </row>
    <row r="4952" spans="2:9" x14ac:dyDescent="0.35">
      <c r="B4952" t="s">
        <v>329</v>
      </c>
      <c r="C4952" t="s">
        <v>11125</v>
      </c>
      <c r="D4952" t="str">
        <f>Table19[[#This Row],[Asset Class]] &amp; " - " &amp; Table19[[#This Row],[Class Description]]</f>
        <v>TRNSFRSW - Transfer Switch</v>
      </c>
      <c r="E4952" t="s">
        <v>9706</v>
      </c>
      <c r="F4952" t="s">
        <v>9707</v>
      </c>
      <c r="G4952" t="str">
        <f>Table19[[#This Row],[Closing Code]] &amp; " - " &amp; Table19[[#This Row],[Closing Code Description]]</f>
        <v>DEFASSET - Defective Asset</v>
      </c>
      <c r="H4952" t="s">
        <v>8878</v>
      </c>
      <c r="I4952" t="s">
        <v>53</v>
      </c>
    </row>
    <row r="4953" spans="2:9" x14ac:dyDescent="0.35">
      <c r="B4953" t="s">
        <v>329</v>
      </c>
      <c r="C4953" t="s">
        <v>11125</v>
      </c>
      <c r="D4953" t="str">
        <f>Table19[[#This Row],[Asset Class]] &amp; " - " &amp; Table19[[#This Row],[Class Description]]</f>
        <v>TRNSFRSW - Transfer Switch</v>
      </c>
      <c r="E4953" t="s">
        <v>9708</v>
      </c>
      <c r="F4953" t="s">
        <v>9709</v>
      </c>
      <c r="G4953" t="str">
        <f>Table19[[#This Row],[Closing Code]] &amp; " - " &amp; Table19[[#This Row],[Closing Code Description]]</f>
        <v>EXLOAD - Excessive Load</v>
      </c>
      <c r="H4953" t="s">
        <v>8878</v>
      </c>
      <c r="I4953" t="s">
        <v>53</v>
      </c>
    </row>
    <row r="4954" spans="2:9" x14ac:dyDescent="0.35">
      <c r="B4954" t="s">
        <v>329</v>
      </c>
      <c r="C4954" t="s">
        <v>11125</v>
      </c>
      <c r="D4954" t="str">
        <f>Table19[[#This Row],[Asset Class]] &amp; " - " &amp; Table19[[#This Row],[Class Description]]</f>
        <v>TRNSFRSW - Transfer Switch</v>
      </c>
      <c r="E4954" t="s">
        <v>9710</v>
      </c>
      <c r="F4954" t="s">
        <v>9711</v>
      </c>
      <c r="G4954" t="str">
        <f>Table19[[#This Row],[Closing Code]] &amp; " - " &amp; Table19[[#This Row],[Closing Code Description]]</f>
        <v>IMPRMNT - Improper Maintenance</v>
      </c>
      <c r="H4954" t="s">
        <v>8878</v>
      </c>
      <c r="I4954" t="s">
        <v>53</v>
      </c>
    </row>
    <row r="4955" spans="2:9" x14ac:dyDescent="0.35">
      <c r="B4955" t="s">
        <v>329</v>
      </c>
      <c r="C4955" t="s">
        <v>11125</v>
      </c>
      <c r="D4955" t="str">
        <f>Table19[[#This Row],[Asset Class]] &amp; " - " &amp; Table19[[#This Row],[Class Description]]</f>
        <v>TRNSFRSW - Transfer Switch</v>
      </c>
      <c r="E4955" t="s">
        <v>9712</v>
      </c>
      <c r="F4955" t="s">
        <v>9713</v>
      </c>
      <c r="G4955" t="str">
        <f>Table19[[#This Row],[Closing Code]] &amp; " - " &amp; Table19[[#This Row],[Closing Code Description]]</f>
        <v>INSLUBR - Insufficient Lubrication</v>
      </c>
      <c r="H4955" t="s">
        <v>8878</v>
      </c>
      <c r="I4955" t="s">
        <v>53</v>
      </c>
    </row>
    <row r="4956" spans="2:9" x14ac:dyDescent="0.35">
      <c r="B4956" t="s">
        <v>329</v>
      </c>
      <c r="C4956" t="s">
        <v>11125</v>
      </c>
      <c r="D4956" t="str">
        <f>Table19[[#This Row],[Asset Class]] &amp; " - " &amp; Table19[[#This Row],[Class Description]]</f>
        <v>TRNSFRSW - Transfer Switch</v>
      </c>
      <c r="E4956" t="s">
        <v>9714</v>
      </c>
      <c r="F4956" t="s">
        <v>9715</v>
      </c>
      <c r="G4956" t="str">
        <f>Table19[[#This Row],[Closing Code]] &amp; " - " &amp; Table19[[#This Row],[Closing Code Description]]</f>
        <v>LACKTRN - Lack of/ Inadequate Training</v>
      </c>
      <c r="H4956" t="s">
        <v>8878</v>
      </c>
      <c r="I4956" t="s">
        <v>53</v>
      </c>
    </row>
    <row r="4957" spans="2:9" x14ac:dyDescent="0.35">
      <c r="B4957" t="s">
        <v>329</v>
      </c>
      <c r="C4957" t="s">
        <v>11125</v>
      </c>
      <c r="D4957" t="str">
        <f>Table19[[#This Row],[Asset Class]] &amp; " - " &amp; Table19[[#This Row],[Class Description]]</f>
        <v>TRNSFRSW - Transfer Switch</v>
      </c>
      <c r="E4957" t="s">
        <v>9716</v>
      </c>
      <c r="F4957" t="s">
        <v>9717</v>
      </c>
      <c r="G4957" t="str">
        <f>Table19[[#This Row],[Closing Code]] &amp; " - " &amp; Table19[[#This Row],[Closing Code Description]]</f>
        <v>MISSCMP - Loose/ Missing Component</v>
      </c>
      <c r="H4957" t="s">
        <v>8878</v>
      </c>
      <c r="I4957" t="s">
        <v>53</v>
      </c>
    </row>
    <row r="4958" spans="2:9" x14ac:dyDescent="0.35">
      <c r="B4958" t="s">
        <v>329</v>
      </c>
      <c r="C4958" t="s">
        <v>11125</v>
      </c>
      <c r="D4958" t="str">
        <f>Table19[[#This Row],[Asset Class]] &amp; " - " &amp; Table19[[#This Row],[Class Description]]</f>
        <v>TRNSFRSW - Transfer Switch</v>
      </c>
      <c r="E4958" t="s">
        <v>9718</v>
      </c>
      <c r="F4958" t="s">
        <v>9719</v>
      </c>
      <c r="G4958" t="str">
        <f>Table19[[#This Row],[Closing Code]] &amp; " - " &amp; Table19[[#This Row],[Closing Code Description]]</f>
        <v>NRMWEAR - Normal Wear</v>
      </c>
      <c r="H4958" t="s">
        <v>8878</v>
      </c>
      <c r="I4958" t="s">
        <v>53</v>
      </c>
    </row>
    <row r="4959" spans="2:9" x14ac:dyDescent="0.35">
      <c r="B4959" t="s">
        <v>329</v>
      </c>
      <c r="C4959" t="s">
        <v>11125</v>
      </c>
      <c r="D4959" t="str">
        <f>Table19[[#This Row],[Asset Class]] &amp; " - " &amp; Table19[[#This Row],[Class Description]]</f>
        <v>TRNSFRSW - Transfer Switch</v>
      </c>
      <c r="E4959" t="s">
        <v>9720</v>
      </c>
      <c r="F4959" t="s">
        <v>9721</v>
      </c>
      <c r="G4959" t="str">
        <f>Table19[[#This Row],[Closing Code]] &amp; " - " &amp; Table19[[#This Row],[Closing Code Description]]</f>
        <v>OTHER - Other (specify)</v>
      </c>
      <c r="H4959" t="s">
        <v>8878</v>
      </c>
      <c r="I4959" t="s">
        <v>53</v>
      </c>
    </row>
    <row r="4960" spans="2:9" x14ac:dyDescent="0.35">
      <c r="B4960" t="s">
        <v>329</v>
      </c>
      <c r="C4960" t="s">
        <v>11125</v>
      </c>
      <c r="D4960" t="str">
        <f>Table19[[#This Row],[Asset Class]] &amp; " - " &amp; Table19[[#This Row],[Class Description]]</f>
        <v>TRNSFRSW - Transfer Switch</v>
      </c>
      <c r="E4960" t="s">
        <v>9722</v>
      </c>
      <c r="F4960" t="s">
        <v>9723</v>
      </c>
      <c r="G4960" t="str">
        <f>Table19[[#This Row],[Closing Code]] &amp; " - " &amp; Table19[[#This Row],[Closing Code Description]]</f>
        <v>PRINSTAL - Poor Installation</v>
      </c>
      <c r="H4960" t="s">
        <v>8878</v>
      </c>
      <c r="I4960" t="s">
        <v>53</v>
      </c>
    </row>
    <row r="4961" spans="2:9" x14ac:dyDescent="0.35">
      <c r="B4961" t="s">
        <v>329</v>
      </c>
      <c r="C4961" t="s">
        <v>11125</v>
      </c>
      <c r="D4961" t="str">
        <f>Table19[[#This Row],[Asset Class]] &amp; " - " &amp; Table19[[#This Row],[Class Description]]</f>
        <v>TRNSFRSW - Transfer Switch</v>
      </c>
      <c r="E4961" t="s">
        <v>9724</v>
      </c>
      <c r="F4961" t="s">
        <v>9725</v>
      </c>
      <c r="G4961" t="str">
        <f>Table19[[#This Row],[Closing Code]] &amp; " - " &amp; Table19[[#This Row],[Closing Code Description]]</f>
        <v>PROCISSU - Procedure Issue</v>
      </c>
      <c r="H4961" t="s">
        <v>8878</v>
      </c>
      <c r="I4961" t="s">
        <v>53</v>
      </c>
    </row>
    <row r="4962" spans="2:9" x14ac:dyDescent="0.35">
      <c r="B4962" t="s">
        <v>329</v>
      </c>
      <c r="C4962" t="s">
        <v>11125</v>
      </c>
      <c r="D4962" t="str">
        <f>Table19[[#This Row],[Asset Class]] &amp; " - " &amp; Table19[[#This Row],[Class Description]]</f>
        <v>TRNSFRSW - Transfer Switch</v>
      </c>
      <c r="E4962" t="s">
        <v>9726</v>
      </c>
      <c r="F4962" t="s">
        <v>9727</v>
      </c>
      <c r="G4962" t="str">
        <f>Table19[[#This Row],[Closing Code]] &amp; " - " &amp; Table19[[#This Row],[Closing Code Description]]</f>
        <v>UTLFAIL - Utility Failure</v>
      </c>
      <c r="H4962" t="s">
        <v>8878</v>
      </c>
      <c r="I4962" t="s">
        <v>53</v>
      </c>
    </row>
    <row r="4963" spans="2:9" x14ac:dyDescent="0.35">
      <c r="B4963" t="s">
        <v>329</v>
      </c>
      <c r="C4963" t="s">
        <v>11125</v>
      </c>
      <c r="D4963" t="str">
        <f>Table19[[#This Row],[Asset Class]] &amp; " - " &amp; Table19[[#This Row],[Class Description]]</f>
        <v>TRNSFRSW - Transfer Switch</v>
      </c>
      <c r="E4963" t="s">
        <v>9728</v>
      </c>
      <c r="F4963" t="s">
        <v>9729</v>
      </c>
      <c r="G4963" t="str">
        <f>Table19[[#This Row],[Closing Code]] &amp; " - " &amp; Table19[[#This Row],[Closing Code Description]]</f>
        <v>VNDLSM - Vandalism</v>
      </c>
      <c r="H4963" t="s">
        <v>8878</v>
      </c>
      <c r="I4963" t="s">
        <v>53</v>
      </c>
    </row>
    <row r="4964" spans="2:9" x14ac:dyDescent="0.35">
      <c r="B4964" t="s">
        <v>329</v>
      </c>
      <c r="C4964" t="s">
        <v>11125</v>
      </c>
      <c r="D4964" t="str">
        <f>Table19[[#This Row],[Asset Class]] &amp; " - " &amp; Table19[[#This Row],[Class Description]]</f>
        <v>TRNSFRSW - Transfer Switch</v>
      </c>
      <c r="E4964" t="s">
        <v>9730</v>
      </c>
      <c r="F4964" t="s">
        <v>9731</v>
      </c>
      <c r="G4964" t="str">
        <f>Table19[[#This Row],[Closing Code]] &amp; " - " &amp; Table19[[#This Row],[Closing Code Description]]</f>
        <v>WORNCMPT - Defective/ Worn Component</v>
      </c>
      <c r="H4964" t="s">
        <v>8878</v>
      </c>
      <c r="I4964" t="s">
        <v>53</v>
      </c>
    </row>
    <row r="4965" spans="2:9" x14ac:dyDescent="0.35">
      <c r="B4965" t="s">
        <v>329</v>
      </c>
      <c r="C4965" t="s">
        <v>11125</v>
      </c>
      <c r="D4965" t="str">
        <f>Table19[[#This Row],[Asset Class]] &amp; " - " &amp; Table19[[#This Row],[Class Description]]</f>
        <v>TRNSFRSW - Transfer Switch</v>
      </c>
      <c r="E4965" t="s">
        <v>9732</v>
      </c>
      <c r="F4965" t="s">
        <v>9733</v>
      </c>
      <c r="G4965" t="str">
        <f>Table19[[#This Row],[Closing Code]] &amp; " - " &amp; Table19[[#This Row],[Closing Code Description]]</f>
        <v>ADJUSTD - Adjusted</v>
      </c>
      <c r="H4965" t="s">
        <v>8896</v>
      </c>
      <c r="I4965" t="s">
        <v>53</v>
      </c>
    </row>
    <row r="4966" spans="2:9" x14ac:dyDescent="0.35">
      <c r="B4966" t="s">
        <v>329</v>
      </c>
      <c r="C4966" t="s">
        <v>11125</v>
      </c>
      <c r="D4966" t="str">
        <f>Table19[[#This Row],[Asset Class]] &amp; " - " &amp; Table19[[#This Row],[Class Description]]</f>
        <v>TRNSFRSW - Transfer Switch</v>
      </c>
      <c r="E4966" t="s">
        <v>9734</v>
      </c>
      <c r="F4966" t="s">
        <v>9735</v>
      </c>
      <c r="G4966" t="str">
        <f>Table19[[#This Row],[Closing Code]] &amp; " - " &amp; Table19[[#This Row],[Closing Code Description]]</f>
        <v>DECOMM - Decommission</v>
      </c>
      <c r="H4966" t="s">
        <v>8896</v>
      </c>
      <c r="I4966" t="s">
        <v>53</v>
      </c>
    </row>
    <row r="4967" spans="2:9" x14ac:dyDescent="0.35">
      <c r="B4967" t="s">
        <v>329</v>
      </c>
      <c r="C4967" t="s">
        <v>11125</v>
      </c>
      <c r="D4967" t="str">
        <f>Table19[[#This Row],[Asset Class]] &amp; " - " &amp; Table19[[#This Row],[Class Description]]</f>
        <v>TRNSFRSW - Transfer Switch</v>
      </c>
      <c r="E4967" t="s">
        <v>9736</v>
      </c>
      <c r="F4967" t="s">
        <v>9737</v>
      </c>
      <c r="G4967" t="str">
        <f>Table19[[#This Row],[Closing Code]] &amp; " - " &amp; Table19[[#This Row],[Closing Code Description]]</f>
        <v>DECONTME - Decontaminate</v>
      </c>
      <c r="H4967" t="s">
        <v>8896</v>
      </c>
      <c r="I4967" t="s">
        <v>53</v>
      </c>
    </row>
    <row r="4968" spans="2:9" x14ac:dyDescent="0.35">
      <c r="B4968" t="s">
        <v>329</v>
      </c>
      <c r="C4968" t="s">
        <v>11125</v>
      </c>
      <c r="D4968" t="str">
        <f>Table19[[#This Row],[Asset Class]] &amp; " - " &amp; Table19[[#This Row],[Class Description]]</f>
        <v>TRNSFRSW - Transfer Switch</v>
      </c>
      <c r="E4968" t="s">
        <v>9738</v>
      </c>
      <c r="F4968" t="s">
        <v>9739</v>
      </c>
      <c r="G4968" t="str">
        <f>Table19[[#This Row],[Closing Code]] &amp; " - " &amp; Table19[[#This Row],[Closing Code Description]]</f>
        <v>DONOTHIN - Do Nothing</v>
      </c>
      <c r="H4968" t="s">
        <v>8896</v>
      </c>
      <c r="I4968" t="s">
        <v>53</v>
      </c>
    </row>
    <row r="4969" spans="2:9" x14ac:dyDescent="0.35">
      <c r="B4969" t="s">
        <v>329</v>
      </c>
      <c r="C4969" t="s">
        <v>11125</v>
      </c>
      <c r="D4969" t="str">
        <f>Table19[[#This Row],[Asset Class]] &amp; " - " &amp; Table19[[#This Row],[Class Description]]</f>
        <v>TRNSFRSW - Transfer Switch</v>
      </c>
      <c r="E4969" t="s">
        <v>9740</v>
      </c>
      <c r="F4969" t="s">
        <v>9741</v>
      </c>
      <c r="G4969" t="str">
        <f>Table19[[#This Row],[Closing Code]] &amp; " - " &amp; Table19[[#This Row],[Closing Code Description]]</f>
        <v>LUBRCTE - Lubricate</v>
      </c>
      <c r="H4969" t="s">
        <v>8896</v>
      </c>
      <c r="I4969" t="s">
        <v>53</v>
      </c>
    </row>
    <row r="4970" spans="2:9" x14ac:dyDescent="0.35">
      <c r="B4970" t="s">
        <v>329</v>
      </c>
      <c r="C4970" t="s">
        <v>11125</v>
      </c>
      <c r="D4970" t="str">
        <f>Table19[[#This Row],[Asset Class]] &amp; " - " &amp; Table19[[#This Row],[Class Description]]</f>
        <v>TRNSFRSW - Transfer Switch</v>
      </c>
      <c r="E4970" t="s">
        <v>9720</v>
      </c>
      <c r="F4970" t="s">
        <v>9721</v>
      </c>
      <c r="G4970" t="str">
        <f>Table19[[#This Row],[Closing Code]] &amp; " - " &amp; Table19[[#This Row],[Closing Code Description]]</f>
        <v>OTHER - Other (specify)</v>
      </c>
      <c r="H4970" t="s">
        <v>8896</v>
      </c>
      <c r="I4970" t="s">
        <v>53</v>
      </c>
    </row>
    <row r="4971" spans="2:9" x14ac:dyDescent="0.35">
      <c r="B4971" t="s">
        <v>329</v>
      </c>
      <c r="C4971" t="s">
        <v>11125</v>
      </c>
      <c r="D4971" t="str">
        <f>Table19[[#This Row],[Asset Class]] &amp; " - " &amp; Table19[[#This Row],[Class Description]]</f>
        <v>TRNSFRSW - Transfer Switch</v>
      </c>
      <c r="E4971" t="s">
        <v>9742</v>
      </c>
      <c r="F4971" t="s">
        <v>9743</v>
      </c>
      <c r="G4971" t="str">
        <f>Table19[[#This Row],[Closing Code]] &amp; " - " &amp; Table19[[#This Row],[Closing Code Description]]</f>
        <v>RECALBRT - Recalibrate</v>
      </c>
      <c r="H4971" t="s">
        <v>8896</v>
      </c>
      <c r="I4971" t="s">
        <v>53</v>
      </c>
    </row>
    <row r="4972" spans="2:9" x14ac:dyDescent="0.35">
      <c r="B4972" t="s">
        <v>329</v>
      </c>
      <c r="C4972" t="s">
        <v>11125</v>
      </c>
      <c r="D4972" t="str">
        <f>Table19[[#This Row],[Asset Class]] &amp; " - " &amp; Table19[[#This Row],[Class Description]]</f>
        <v>TRNSFRSW - Transfer Switch</v>
      </c>
      <c r="E4972" t="s">
        <v>9744</v>
      </c>
      <c r="F4972" t="s">
        <v>9745</v>
      </c>
      <c r="G4972" t="str">
        <f>Table19[[#This Row],[Closing Code]] &amp; " - " &amp; Table19[[#This Row],[Closing Code Description]]</f>
        <v>REMVOBT - Remove Obstruction</v>
      </c>
      <c r="H4972" t="s">
        <v>8896</v>
      </c>
      <c r="I4972" t="s">
        <v>53</v>
      </c>
    </row>
    <row r="4973" spans="2:9" x14ac:dyDescent="0.35">
      <c r="B4973" t="s">
        <v>329</v>
      </c>
      <c r="C4973" t="s">
        <v>11125</v>
      </c>
      <c r="D4973" t="str">
        <f>Table19[[#This Row],[Asset Class]] &amp; " - " &amp; Table19[[#This Row],[Class Description]]</f>
        <v>TRNSFRSW - Transfer Switch</v>
      </c>
      <c r="E4973" t="s">
        <v>9746</v>
      </c>
      <c r="F4973" t="s">
        <v>9747</v>
      </c>
      <c r="G4973" t="str">
        <f>Table19[[#This Row],[Closing Code]] &amp; " - " &amp; Table19[[#This Row],[Closing Code Description]]</f>
        <v>REPCMPT - Repair Component</v>
      </c>
      <c r="H4973" t="s">
        <v>8896</v>
      </c>
      <c r="I4973" t="s">
        <v>53</v>
      </c>
    </row>
    <row r="4974" spans="2:9" x14ac:dyDescent="0.35">
      <c r="B4974" t="s">
        <v>329</v>
      </c>
      <c r="C4974" t="s">
        <v>11125</v>
      </c>
      <c r="D4974" t="str">
        <f>Table19[[#This Row],[Asset Class]] &amp; " - " &amp; Table19[[#This Row],[Class Description]]</f>
        <v>TRNSFRSW - Transfer Switch</v>
      </c>
      <c r="E4974" t="s">
        <v>9748</v>
      </c>
      <c r="F4974" t="s">
        <v>9749</v>
      </c>
      <c r="G4974" t="str">
        <f>Table19[[#This Row],[Closing Code]] &amp; " - " &amp; Table19[[#This Row],[Closing Code Description]]</f>
        <v>REPLASS - Replace Asset</v>
      </c>
      <c r="H4974" t="s">
        <v>8896</v>
      </c>
      <c r="I4974" t="s">
        <v>53</v>
      </c>
    </row>
    <row r="4975" spans="2:9" x14ac:dyDescent="0.35">
      <c r="B4975" t="s">
        <v>329</v>
      </c>
      <c r="C4975" t="s">
        <v>11125</v>
      </c>
      <c r="D4975" t="str">
        <f>Table19[[#This Row],[Asset Class]] &amp; " - " &amp; Table19[[#This Row],[Class Description]]</f>
        <v>TRNSFRSW - Transfer Switch</v>
      </c>
      <c r="E4975" t="s">
        <v>9750</v>
      </c>
      <c r="F4975" t="s">
        <v>9751</v>
      </c>
      <c r="G4975" t="str">
        <f>Table19[[#This Row],[Closing Code]] &amp; " - " &amp; Table19[[#This Row],[Closing Code Description]]</f>
        <v>REPLCMPT - Replace Component</v>
      </c>
      <c r="H4975" t="s">
        <v>8896</v>
      </c>
      <c r="I4975" t="s">
        <v>53</v>
      </c>
    </row>
    <row r="4976" spans="2:9" x14ac:dyDescent="0.35">
      <c r="B4976" t="s">
        <v>329</v>
      </c>
      <c r="C4976" t="s">
        <v>11125</v>
      </c>
      <c r="D4976" t="str">
        <f>Table19[[#This Row],[Asset Class]] &amp; " - " &amp; Table19[[#This Row],[Class Description]]</f>
        <v>TRNSFRSW - Transfer Switch</v>
      </c>
      <c r="E4976" t="s">
        <v>9752</v>
      </c>
      <c r="F4976" t="s">
        <v>9753</v>
      </c>
      <c r="G4976" t="str">
        <f>Table19[[#This Row],[Closing Code]] &amp; " - " &amp; Table19[[#This Row],[Closing Code Description]]</f>
        <v>REPRASS - Repair Asset</v>
      </c>
      <c r="H4976" t="s">
        <v>8896</v>
      </c>
      <c r="I4976" t="s">
        <v>53</v>
      </c>
    </row>
    <row r="4977" spans="2:9" x14ac:dyDescent="0.35">
      <c r="B4977" t="s">
        <v>329</v>
      </c>
      <c r="C4977" t="s">
        <v>11125</v>
      </c>
      <c r="D4977" t="str">
        <f>Table19[[#This Row],[Asset Class]] &amp; " - " &amp; Table19[[#This Row],[Class Description]]</f>
        <v>TRNSFRSW - Transfer Switch</v>
      </c>
      <c r="E4977" t="s">
        <v>9754</v>
      </c>
      <c r="F4977" t="s">
        <v>9755</v>
      </c>
      <c r="G4977" t="str">
        <f>Table19[[#This Row],[Closing Code]] &amp; " - " &amp; Table19[[#This Row],[Closing Code Description]]</f>
        <v>UPGRADES - Upgrade</v>
      </c>
      <c r="H4977" t="s">
        <v>8896</v>
      </c>
      <c r="I4977" t="s">
        <v>53</v>
      </c>
    </row>
    <row r="4978" spans="2:9" x14ac:dyDescent="0.35">
      <c r="B4978" t="s">
        <v>391</v>
      </c>
      <c r="C4978" t="s">
        <v>203</v>
      </c>
      <c r="D4978" t="str">
        <f>Table19[[#This Row],[Asset Class]] &amp; " - " &amp; Table19[[#This Row],[Class Description]]</f>
        <v>UTLMTR - Utility Meters</v>
      </c>
      <c r="E4978" t="s">
        <v>9672</v>
      </c>
      <c r="F4978" t="s">
        <v>9673</v>
      </c>
      <c r="G4978" t="str">
        <f>Table19[[#This Row],[Closing Code]] &amp; " - " &amp; Table19[[#This Row],[Closing Code Description]]</f>
        <v>ABNTEMP - Abnormal Temperature</v>
      </c>
      <c r="H4978" t="s">
        <v>8863</v>
      </c>
      <c r="I4978" t="s">
        <v>53</v>
      </c>
    </row>
    <row r="4979" spans="2:9" x14ac:dyDescent="0.35">
      <c r="B4979" t="s">
        <v>391</v>
      </c>
      <c r="C4979" t="s">
        <v>203</v>
      </c>
      <c r="D4979" t="str">
        <f>Table19[[#This Row],[Asset Class]] &amp; " - " &amp; Table19[[#This Row],[Class Description]]</f>
        <v>UTLMTR - Utility Meters</v>
      </c>
      <c r="E4979" t="s">
        <v>9674</v>
      </c>
      <c r="F4979" t="s">
        <v>9675</v>
      </c>
      <c r="G4979" t="str">
        <f>Table19[[#This Row],[Closing Code]] &amp; " - " &amp; Table19[[#This Row],[Closing Code Description]]</f>
        <v>CORROS - Corrosion</v>
      </c>
      <c r="H4979" t="s">
        <v>8863</v>
      </c>
      <c r="I4979" t="s">
        <v>53</v>
      </c>
    </row>
    <row r="4980" spans="2:9" x14ac:dyDescent="0.35">
      <c r="B4980" t="s">
        <v>391</v>
      </c>
      <c r="C4980" t="s">
        <v>203</v>
      </c>
      <c r="D4980" t="str">
        <f>Table19[[#This Row],[Asset Class]] &amp; " - " &amp; Table19[[#This Row],[Class Description]]</f>
        <v>UTLMTR - Utility Meters</v>
      </c>
      <c r="E4980" t="s">
        <v>9676</v>
      </c>
      <c r="F4980" t="s">
        <v>9677</v>
      </c>
      <c r="G4980" t="str">
        <f>Table19[[#This Row],[Closing Code]] &amp; " - " &amp; Table19[[#This Row],[Closing Code Description]]</f>
        <v>ELECTRIP - Electrical Trip Out</v>
      </c>
      <c r="H4980" t="s">
        <v>8863</v>
      </c>
      <c r="I4980" t="s">
        <v>53</v>
      </c>
    </row>
    <row r="4981" spans="2:9" x14ac:dyDescent="0.35">
      <c r="B4981" t="s">
        <v>391</v>
      </c>
      <c r="C4981" t="s">
        <v>203</v>
      </c>
      <c r="D4981" t="str">
        <f>Table19[[#This Row],[Asset Class]] &amp; " - " &amp; Table19[[#This Row],[Class Description]]</f>
        <v>UTLMTR - Utility Meters</v>
      </c>
      <c r="E4981" t="s">
        <v>9678</v>
      </c>
      <c r="F4981" t="s">
        <v>9679</v>
      </c>
      <c r="G4981" t="str">
        <f>Table19[[#This Row],[Closing Code]] &amp; " - " &amp; Table19[[#This Row],[Closing Code Description]]</f>
        <v>EXNOISE - Excessive Noise</v>
      </c>
      <c r="H4981" t="s">
        <v>8863</v>
      </c>
      <c r="I4981" t="s">
        <v>53</v>
      </c>
    </row>
    <row r="4982" spans="2:9" x14ac:dyDescent="0.35">
      <c r="B4982" t="s">
        <v>391</v>
      </c>
      <c r="C4982" t="s">
        <v>203</v>
      </c>
      <c r="D4982" t="str">
        <f>Table19[[#This Row],[Asset Class]] &amp; " - " &amp; Table19[[#This Row],[Class Description]]</f>
        <v>UTLMTR - Utility Meters</v>
      </c>
      <c r="E4982" t="s">
        <v>9680</v>
      </c>
      <c r="F4982" t="s">
        <v>9681</v>
      </c>
      <c r="G4982" t="str">
        <f>Table19[[#This Row],[Closing Code]] &amp; " - " &amp; Table19[[#This Row],[Closing Code Description]]</f>
        <v>EXVIBRTN - Excessive Vibration</v>
      </c>
      <c r="H4982" t="s">
        <v>8863</v>
      </c>
      <c r="I4982" t="s">
        <v>53</v>
      </c>
    </row>
    <row r="4983" spans="2:9" x14ac:dyDescent="0.35">
      <c r="B4983" t="s">
        <v>391</v>
      </c>
      <c r="C4983" t="s">
        <v>203</v>
      </c>
      <c r="D4983" t="str">
        <f>Table19[[#This Row],[Asset Class]] &amp; " - " &amp; Table19[[#This Row],[Class Description]]</f>
        <v>UTLMTR - Utility Meters</v>
      </c>
      <c r="E4983" t="s">
        <v>9682</v>
      </c>
      <c r="F4983" t="s">
        <v>9683</v>
      </c>
      <c r="G4983" t="str">
        <f>Table19[[#This Row],[Closing Code]] &amp; " - " &amp; Table19[[#This Row],[Closing Code Description]]</f>
        <v>JAMMEDEQ - Jammed Equipment</v>
      </c>
      <c r="H4983" t="s">
        <v>8863</v>
      </c>
      <c r="I4983" t="s">
        <v>53</v>
      </c>
    </row>
    <row r="4984" spans="2:9" x14ac:dyDescent="0.35">
      <c r="B4984" t="s">
        <v>391</v>
      </c>
      <c r="C4984" t="s">
        <v>203</v>
      </c>
      <c r="D4984" t="str">
        <f>Table19[[#This Row],[Asset Class]] &amp; " - " &amp; Table19[[#This Row],[Class Description]]</f>
        <v>UTLMTR - Utility Meters</v>
      </c>
      <c r="E4984" t="s">
        <v>9684</v>
      </c>
      <c r="F4984" t="s">
        <v>9685</v>
      </c>
      <c r="G4984" t="str">
        <f>Table19[[#This Row],[Closing Code]] &amp; " - " &amp; Table19[[#This Row],[Closing Code Description]]</f>
        <v>LEAKING - Leaking</v>
      </c>
      <c r="H4984" t="s">
        <v>8863</v>
      </c>
      <c r="I4984" t="s">
        <v>53</v>
      </c>
    </row>
    <row r="4985" spans="2:9" x14ac:dyDescent="0.35">
      <c r="B4985" t="s">
        <v>391</v>
      </c>
      <c r="C4985" t="s">
        <v>203</v>
      </c>
      <c r="D4985" t="str">
        <f>Table19[[#This Row],[Asset Class]] &amp; " - " &amp; Table19[[#This Row],[Class Description]]</f>
        <v>UTLMTR - Utility Meters</v>
      </c>
      <c r="E4985" t="s">
        <v>9686</v>
      </c>
      <c r="F4985" t="s">
        <v>9687</v>
      </c>
      <c r="G4985" t="str">
        <f>Table19[[#This Row],[Closing Code]] &amp; " - " &amp; Table19[[#This Row],[Closing Code Description]]</f>
        <v>LOWPERF - Low Performance</v>
      </c>
      <c r="H4985" t="s">
        <v>8863</v>
      </c>
      <c r="I4985" t="s">
        <v>53</v>
      </c>
    </row>
    <row r="4986" spans="2:9" x14ac:dyDescent="0.35">
      <c r="B4986" t="s">
        <v>391</v>
      </c>
      <c r="C4986" t="s">
        <v>203</v>
      </c>
      <c r="D4986" t="str">
        <f>Table19[[#This Row],[Asset Class]] &amp; " - " &amp; Table19[[#This Row],[Class Description]]</f>
        <v>UTLMTR - Utility Meters</v>
      </c>
      <c r="E4986" t="s">
        <v>9688</v>
      </c>
      <c r="F4986" t="s">
        <v>9689</v>
      </c>
      <c r="G4986" t="str">
        <f>Table19[[#This Row],[Closing Code]] &amp; " - " &amp; Table19[[#This Row],[Closing Code Description]]</f>
        <v>NONOPER - Non-Operational</v>
      </c>
      <c r="H4986" t="s">
        <v>8863</v>
      </c>
      <c r="I4986" t="s">
        <v>53</v>
      </c>
    </row>
    <row r="4987" spans="2:9" x14ac:dyDescent="0.35">
      <c r="B4987" t="s">
        <v>391</v>
      </c>
      <c r="C4987" t="s">
        <v>203</v>
      </c>
      <c r="D4987" t="str">
        <f>Table19[[#This Row],[Asset Class]] &amp; " - " &amp; Table19[[#This Row],[Class Description]]</f>
        <v>UTLMTR - Utility Meters</v>
      </c>
      <c r="E4987" t="s">
        <v>9690</v>
      </c>
      <c r="F4987" t="s">
        <v>9691</v>
      </c>
      <c r="G4987" t="str">
        <f>Table19[[#This Row],[Closing Code]] &amp; " - " &amp; Table19[[#This Row],[Closing Code Description]]</f>
        <v>PHYDMGE - Physical Damage</v>
      </c>
      <c r="H4987" t="s">
        <v>8863</v>
      </c>
      <c r="I4987" t="s">
        <v>53</v>
      </c>
    </row>
    <row r="4988" spans="2:9" x14ac:dyDescent="0.35">
      <c r="B4988" t="s">
        <v>391</v>
      </c>
      <c r="C4988" t="s">
        <v>203</v>
      </c>
      <c r="D4988" t="str">
        <f>Table19[[#This Row],[Asset Class]] &amp; " - " &amp; Table19[[#This Row],[Class Description]]</f>
        <v>UTLMTR - Utility Meters</v>
      </c>
      <c r="E4988" t="s">
        <v>9692</v>
      </c>
      <c r="F4988" t="s">
        <v>9693</v>
      </c>
      <c r="G4988" t="str">
        <f>Table19[[#This Row],[Closing Code]] &amp; " - " &amp; Table19[[#This Row],[Closing Code Description]]</f>
        <v>UNSMELL - Unusual Smell</v>
      </c>
      <c r="H4988" t="s">
        <v>8863</v>
      </c>
      <c r="I4988" t="s">
        <v>53</v>
      </c>
    </row>
    <row r="4989" spans="2:9" x14ac:dyDescent="0.35">
      <c r="B4989" t="s">
        <v>391</v>
      </c>
      <c r="C4989" t="s">
        <v>203</v>
      </c>
      <c r="D4989" t="str">
        <f>Table19[[#This Row],[Asset Class]] &amp; " - " &amp; Table19[[#This Row],[Class Description]]</f>
        <v>UTLMTR - Utility Meters</v>
      </c>
      <c r="E4989" t="s">
        <v>9694</v>
      </c>
      <c r="F4989" t="s">
        <v>9695</v>
      </c>
      <c r="G4989" t="str">
        <f>Table19[[#This Row],[Closing Code]] &amp; " - " &amp; Table19[[#This Row],[Closing Code Description]]</f>
        <v>UNSMOKE - Unusual Smoke</v>
      </c>
      <c r="H4989" t="s">
        <v>8863</v>
      </c>
      <c r="I4989" t="s">
        <v>53</v>
      </c>
    </row>
    <row r="4990" spans="2:9" x14ac:dyDescent="0.35">
      <c r="B4990" t="s">
        <v>391</v>
      </c>
      <c r="C4990" t="s">
        <v>203</v>
      </c>
      <c r="D4990" t="str">
        <f>Table19[[#This Row],[Asset Class]] &amp; " - " &amp; Table19[[#This Row],[Class Description]]</f>
        <v>UTLMTR - Utility Meters</v>
      </c>
      <c r="E4990" t="s">
        <v>11130</v>
      </c>
      <c r="F4990" t="s">
        <v>11131</v>
      </c>
      <c r="G4990" t="str">
        <f>Table19[[#This Row],[Closing Code]] &amp; " - " &amp; Table19[[#This Row],[Closing Code Description]]</f>
        <v>UTLMFAIL - Utility meter failed</v>
      </c>
      <c r="H4990" t="s">
        <v>8876</v>
      </c>
      <c r="I4990" t="s">
        <v>53</v>
      </c>
    </row>
    <row r="4991" spans="2:9" x14ac:dyDescent="0.35">
      <c r="B4991" t="s">
        <v>391</v>
      </c>
      <c r="C4991" t="s">
        <v>203</v>
      </c>
      <c r="D4991" t="str">
        <f>Table19[[#This Row],[Asset Class]] &amp; " - " &amp; Table19[[#This Row],[Class Description]]</f>
        <v>UTLMTR - Utility Meters</v>
      </c>
      <c r="E4991" t="s">
        <v>9698</v>
      </c>
      <c r="F4991" t="s">
        <v>9699</v>
      </c>
      <c r="G4991" t="str">
        <f>Table19[[#This Row],[Closing Code]] &amp; " - " &amp; Table19[[#This Row],[Closing Code Description]]</f>
        <v>ACCIDENT - Accident</v>
      </c>
      <c r="H4991" t="s">
        <v>8878</v>
      </c>
      <c r="I4991" t="s">
        <v>53</v>
      </c>
    </row>
    <row r="4992" spans="2:9" x14ac:dyDescent="0.35">
      <c r="B4992" t="s">
        <v>391</v>
      </c>
      <c r="C4992" t="s">
        <v>203</v>
      </c>
      <c r="D4992" t="str">
        <f>Table19[[#This Row],[Asset Class]] &amp; " - " &amp; Table19[[#This Row],[Class Description]]</f>
        <v>UTLMTR - Utility Meters</v>
      </c>
      <c r="E4992" t="s">
        <v>9700</v>
      </c>
      <c r="F4992" t="s">
        <v>9701</v>
      </c>
      <c r="G4992" t="str">
        <f>Table19[[#This Row],[Closing Code]] &amp; " - " &amp; Table19[[#This Row],[Closing Code Description]]</f>
        <v>ACCWEAR - Accelerated Wear</v>
      </c>
      <c r="H4992" t="s">
        <v>8878</v>
      </c>
      <c r="I4992" t="s">
        <v>53</v>
      </c>
    </row>
    <row r="4993" spans="2:9" x14ac:dyDescent="0.35">
      <c r="B4993" t="s">
        <v>391</v>
      </c>
      <c r="C4993" t="s">
        <v>203</v>
      </c>
      <c r="D4993" t="str">
        <f>Table19[[#This Row],[Asset Class]] &amp; " - " &amp; Table19[[#This Row],[Class Description]]</f>
        <v>UTLMTR - Utility Meters</v>
      </c>
      <c r="E4993" t="s">
        <v>9702</v>
      </c>
      <c r="F4993" t="s">
        <v>9703</v>
      </c>
      <c r="G4993" t="str">
        <f>Table19[[#This Row],[Closing Code]] &amp; " - " &amp; Table19[[#This Row],[Closing Code Description]]</f>
        <v>ACTGOD - Weather condition/Forces of nature or Act of God</v>
      </c>
      <c r="H4993" t="s">
        <v>8878</v>
      </c>
      <c r="I4993" t="s">
        <v>53</v>
      </c>
    </row>
    <row r="4994" spans="2:9" x14ac:dyDescent="0.35">
      <c r="B4994" t="s">
        <v>391</v>
      </c>
      <c r="C4994" t="s">
        <v>203</v>
      </c>
      <c r="D4994" t="str">
        <f>Table19[[#This Row],[Asset Class]] &amp; " - " &amp; Table19[[#This Row],[Class Description]]</f>
        <v>UTLMTR - Utility Meters</v>
      </c>
      <c r="E4994" t="s">
        <v>9704</v>
      </c>
      <c r="F4994" t="s">
        <v>9705</v>
      </c>
      <c r="G4994" t="str">
        <f>Table19[[#This Row],[Closing Code]] &amp; " - " &amp; Table19[[#This Row],[Closing Code Description]]</f>
        <v>CONTAM - Contamination</v>
      </c>
      <c r="H4994" t="s">
        <v>8878</v>
      </c>
      <c r="I4994" t="s">
        <v>53</v>
      </c>
    </row>
    <row r="4995" spans="2:9" x14ac:dyDescent="0.35">
      <c r="B4995" t="s">
        <v>391</v>
      </c>
      <c r="C4995" t="s">
        <v>203</v>
      </c>
      <c r="D4995" t="str">
        <f>Table19[[#This Row],[Asset Class]] &amp; " - " &amp; Table19[[#This Row],[Class Description]]</f>
        <v>UTLMTR - Utility Meters</v>
      </c>
      <c r="E4995" t="s">
        <v>9706</v>
      </c>
      <c r="F4995" t="s">
        <v>9707</v>
      </c>
      <c r="G4995" t="str">
        <f>Table19[[#This Row],[Closing Code]] &amp; " - " &amp; Table19[[#This Row],[Closing Code Description]]</f>
        <v>DEFASSET - Defective Asset</v>
      </c>
      <c r="H4995" t="s">
        <v>8878</v>
      </c>
      <c r="I4995" t="s">
        <v>53</v>
      </c>
    </row>
    <row r="4996" spans="2:9" x14ac:dyDescent="0.35">
      <c r="B4996" t="s">
        <v>391</v>
      </c>
      <c r="C4996" t="s">
        <v>203</v>
      </c>
      <c r="D4996" t="str">
        <f>Table19[[#This Row],[Asset Class]] &amp; " - " &amp; Table19[[#This Row],[Class Description]]</f>
        <v>UTLMTR - Utility Meters</v>
      </c>
      <c r="E4996" t="s">
        <v>9708</v>
      </c>
      <c r="F4996" t="s">
        <v>9709</v>
      </c>
      <c r="G4996" t="str">
        <f>Table19[[#This Row],[Closing Code]] &amp; " - " &amp; Table19[[#This Row],[Closing Code Description]]</f>
        <v>EXLOAD - Excessive Load</v>
      </c>
      <c r="H4996" t="s">
        <v>8878</v>
      </c>
      <c r="I4996" t="s">
        <v>53</v>
      </c>
    </row>
    <row r="4997" spans="2:9" x14ac:dyDescent="0.35">
      <c r="B4997" t="s">
        <v>391</v>
      </c>
      <c r="C4997" t="s">
        <v>203</v>
      </c>
      <c r="D4997" t="str">
        <f>Table19[[#This Row],[Asset Class]] &amp; " - " &amp; Table19[[#This Row],[Class Description]]</f>
        <v>UTLMTR - Utility Meters</v>
      </c>
      <c r="E4997" t="s">
        <v>9710</v>
      </c>
      <c r="F4997" t="s">
        <v>9711</v>
      </c>
      <c r="G4997" t="str">
        <f>Table19[[#This Row],[Closing Code]] &amp; " - " &amp; Table19[[#This Row],[Closing Code Description]]</f>
        <v>IMPRMNT - Improper Maintenance</v>
      </c>
      <c r="H4997" t="s">
        <v>8878</v>
      </c>
      <c r="I4997" t="s">
        <v>53</v>
      </c>
    </row>
    <row r="4998" spans="2:9" x14ac:dyDescent="0.35">
      <c r="B4998" t="s">
        <v>391</v>
      </c>
      <c r="C4998" t="s">
        <v>203</v>
      </c>
      <c r="D4998" t="str">
        <f>Table19[[#This Row],[Asset Class]] &amp; " - " &amp; Table19[[#This Row],[Class Description]]</f>
        <v>UTLMTR - Utility Meters</v>
      </c>
      <c r="E4998" t="s">
        <v>9712</v>
      </c>
      <c r="F4998" t="s">
        <v>9713</v>
      </c>
      <c r="G4998" t="str">
        <f>Table19[[#This Row],[Closing Code]] &amp; " - " &amp; Table19[[#This Row],[Closing Code Description]]</f>
        <v>INSLUBR - Insufficient Lubrication</v>
      </c>
      <c r="H4998" t="s">
        <v>8878</v>
      </c>
      <c r="I4998" t="s">
        <v>53</v>
      </c>
    </row>
    <row r="4999" spans="2:9" x14ac:dyDescent="0.35">
      <c r="B4999" t="s">
        <v>391</v>
      </c>
      <c r="C4999" t="s">
        <v>203</v>
      </c>
      <c r="D4999" t="str">
        <f>Table19[[#This Row],[Asset Class]] &amp; " - " &amp; Table19[[#This Row],[Class Description]]</f>
        <v>UTLMTR - Utility Meters</v>
      </c>
      <c r="E4999" t="s">
        <v>9714</v>
      </c>
      <c r="F4999" t="s">
        <v>9715</v>
      </c>
      <c r="G4999" t="str">
        <f>Table19[[#This Row],[Closing Code]] &amp; " - " &amp; Table19[[#This Row],[Closing Code Description]]</f>
        <v>LACKTRN - Lack of/ Inadequate Training</v>
      </c>
      <c r="H4999" t="s">
        <v>8878</v>
      </c>
      <c r="I4999" t="s">
        <v>53</v>
      </c>
    </row>
    <row r="5000" spans="2:9" x14ac:dyDescent="0.35">
      <c r="B5000" t="s">
        <v>391</v>
      </c>
      <c r="C5000" t="s">
        <v>203</v>
      </c>
      <c r="D5000" t="str">
        <f>Table19[[#This Row],[Asset Class]] &amp; " - " &amp; Table19[[#This Row],[Class Description]]</f>
        <v>UTLMTR - Utility Meters</v>
      </c>
      <c r="E5000" t="s">
        <v>9716</v>
      </c>
      <c r="F5000" t="s">
        <v>9717</v>
      </c>
      <c r="G5000" t="str">
        <f>Table19[[#This Row],[Closing Code]] &amp; " - " &amp; Table19[[#This Row],[Closing Code Description]]</f>
        <v>MISSCMP - Loose/ Missing Component</v>
      </c>
      <c r="H5000" t="s">
        <v>8878</v>
      </c>
      <c r="I5000" t="s">
        <v>53</v>
      </c>
    </row>
    <row r="5001" spans="2:9" x14ac:dyDescent="0.35">
      <c r="B5001" t="s">
        <v>391</v>
      </c>
      <c r="C5001" t="s">
        <v>203</v>
      </c>
      <c r="D5001" t="str">
        <f>Table19[[#This Row],[Asset Class]] &amp; " - " &amp; Table19[[#This Row],[Class Description]]</f>
        <v>UTLMTR - Utility Meters</v>
      </c>
      <c r="E5001" t="s">
        <v>9718</v>
      </c>
      <c r="F5001" t="s">
        <v>9719</v>
      </c>
      <c r="G5001" t="str">
        <f>Table19[[#This Row],[Closing Code]] &amp; " - " &amp; Table19[[#This Row],[Closing Code Description]]</f>
        <v>NRMWEAR - Normal Wear</v>
      </c>
      <c r="H5001" t="s">
        <v>8878</v>
      </c>
      <c r="I5001" t="s">
        <v>53</v>
      </c>
    </row>
    <row r="5002" spans="2:9" x14ac:dyDescent="0.35">
      <c r="B5002" t="s">
        <v>391</v>
      </c>
      <c r="C5002" t="s">
        <v>203</v>
      </c>
      <c r="D5002" t="str">
        <f>Table19[[#This Row],[Asset Class]] &amp; " - " &amp; Table19[[#This Row],[Class Description]]</f>
        <v>UTLMTR - Utility Meters</v>
      </c>
      <c r="E5002" t="s">
        <v>9720</v>
      </c>
      <c r="F5002" t="s">
        <v>9721</v>
      </c>
      <c r="G5002" t="str">
        <f>Table19[[#This Row],[Closing Code]] &amp; " - " &amp; Table19[[#This Row],[Closing Code Description]]</f>
        <v>OTHER - Other (specify)</v>
      </c>
      <c r="H5002" t="s">
        <v>8878</v>
      </c>
      <c r="I5002" t="s">
        <v>53</v>
      </c>
    </row>
    <row r="5003" spans="2:9" x14ac:dyDescent="0.35">
      <c r="B5003" t="s">
        <v>391</v>
      </c>
      <c r="C5003" t="s">
        <v>203</v>
      </c>
      <c r="D5003" t="str">
        <f>Table19[[#This Row],[Asset Class]] &amp; " - " &amp; Table19[[#This Row],[Class Description]]</f>
        <v>UTLMTR - Utility Meters</v>
      </c>
      <c r="E5003" t="s">
        <v>9722</v>
      </c>
      <c r="F5003" t="s">
        <v>9723</v>
      </c>
      <c r="G5003" t="str">
        <f>Table19[[#This Row],[Closing Code]] &amp; " - " &amp; Table19[[#This Row],[Closing Code Description]]</f>
        <v>PRINSTAL - Poor Installation</v>
      </c>
      <c r="H5003" t="s">
        <v>8878</v>
      </c>
      <c r="I5003" t="s">
        <v>53</v>
      </c>
    </row>
    <row r="5004" spans="2:9" x14ac:dyDescent="0.35">
      <c r="B5004" t="s">
        <v>391</v>
      </c>
      <c r="C5004" t="s">
        <v>203</v>
      </c>
      <c r="D5004" t="str">
        <f>Table19[[#This Row],[Asset Class]] &amp; " - " &amp; Table19[[#This Row],[Class Description]]</f>
        <v>UTLMTR - Utility Meters</v>
      </c>
      <c r="E5004" t="s">
        <v>9724</v>
      </c>
      <c r="F5004" t="s">
        <v>9725</v>
      </c>
      <c r="G5004" t="str">
        <f>Table19[[#This Row],[Closing Code]] &amp; " - " &amp; Table19[[#This Row],[Closing Code Description]]</f>
        <v>PROCISSU - Procedure Issue</v>
      </c>
      <c r="H5004" t="s">
        <v>8878</v>
      </c>
      <c r="I5004" t="s">
        <v>53</v>
      </c>
    </row>
    <row r="5005" spans="2:9" x14ac:dyDescent="0.35">
      <c r="B5005" t="s">
        <v>391</v>
      </c>
      <c r="C5005" t="s">
        <v>203</v>
      </c>
      <c r="D5005" t="str">
        <f>Table19[[#This Row],[Asset Class]] &amp; " - " &amp; Table19[[#This Row],[Class Description]]</f>
        <v>UTLMTR - Utility Meters</v>
      </c>
      <c r="E5005" t="s">
        <v>9726</v>
      </c>
      <c r="F5005" t="s">
        <v>9727</v>
      </c>
      <c r="G5005" t="str">
        <f>Table19[[#This Row],[Closing Code]] &amp; " - " &amp; Table19[[#This Row],[Closing Code Description]]</f>
        <v>UTLFAIL - Utility Failure</v>
      </c>
      <c r="H5005" t="s">
        <v>8878</v>
      </c>
      <c r="I5005" t="s">
        <v>53</v>
      </c>
    </row>
    <row r="5006" spans="2:9" x14ac:dyDescent="0.35">
      <c r="B5006" t="s">
        <v>391</v>
      </c>
      <c r="C5006" t="s">
        <v>203</v>
      </c>
      <c r="D5006" t="str">
        <f>Table19[[#This Row],[Asset Class]] &amp; " - " &amp; Table19[[#This Row],[Class Description]]</f>
        <v>UTLMTR - Utility Meters</v>
      </c>
      <c r="E5006" t="s">
        <v>9728</v>
      </c>
      <c r="F5006" t="s">
        <v>9729</v>
      </c>
      <c r="G5006" t="str">
        <f>Table19[[#This Row],[Closing Code]] &amp; " - " &amp; Table19[[#This Row],[Closing Code Description]]</f>
        <v>VNDLSM - Vandalism</v>
      </c>
      <c r="H5006" t="s">
        <v>8878</v>
      </c>
      <c r="I5006" t="s">
        <v>53</v>
      </c>
    </row>
    <row r="5007" spans="2:9" x14ac:dyDescent="0.35">
      <c r="B5007" t="s">
        <v>391</v>
      </c>
      <c r="C5007" t="s">
        <v>203</v>
      </c>
      <c r="D5007" t="str">
        <f>Table19[[#This Row],[Asset Class]] &amp; " - " &amp; Table19[[#This Row],[Class Description]]</f>
        <v>UTLMTR - Utility Meters</v>
      </c>
      <c r="E5007" t="s">
        <v>9730</v>
      </c>
      <c r="F5007" t="s">
        <v>9731</v>
      </c>
      <c r="G5007" t="str">
        <f>Table19[[#This Row],[Closing Code]] &amp; " - " &amp; Table19[[#This Row],[Closing Code Description]]</f>
        <v>WORNCMPT - Defective/ Worn Component</v>
      </c>
      <c r="H5007" t="s">
        <v>8878</v>
      </c>
      <c r="I5007" t="s">
        <v>53</v>
      </c>
    </row>
    <row r="5008" spans="2:9" x14ac:dyDescent="0.35">
      <c r="B5008" t="s">
        <v>391</v>
      </c>
      <c r="C5008" t="s">
        <v>203</v>
      </c>
      <c r="D5008" t="str">
        <f>Table19[[#This Row],[Asset Class]] &amp; " - " &amp; Table19[[#This Row],[Class Description]]</f>
        <v>UTLMTR - Utility Meters</v>
      </c>
      <c r="E5008" t="s">
        <v>9732</v>
      </c>
      <c r="F5008" t="s">
        <v>9733</v>
      </c>
      <c r="G5008" t="str">
        <f>Table19[[#This Row],[Closing Code]] &amp; " - " &amp; Table19[[#This Row],[Closing Code Description]]</f>
        <v>ADJUSTD - Adjusted</v>
      </c>
      <c r="H5008" t="s">
        <v>8896</v>
      </c>
      <c r="I5008" t="s">
        <v>53</v>
      </c>
    </row>
    <row r="5009" spans="2:9" x14ac:dyDescent="0.35">
      <c r="B5009" t="s">
        <v>391</v>
      </c>
      <c r="C5009" t="s">
        <v>203</v>
      </c>
      <c r="D5009" t="str">
        <f>Table19[[#This Row],[Asset Class]] &amp; " - " &amp; Table19[[#This Row],[Class Description]]</f>
        <v>UTLMTR - Utility Meters</v>
      </c>
      <c r="E5009" t="s">
        <v>9734</v>
      </c>
      <c r="F5009" t="s">
        <v>9735</v>
      </c>
      <c r="G5009" t="str">
        <f>Table19[[#This Row],[Closing Code]] &amp; " - " &amp; Table19[[#This Row],[Closing Code Description]]</f>
        <v>DECOMM - Decommission</v>
      </c>
      <c r="H5009" t="s">
        <v>8896</v>
      </c>
      <c r="I5009" t="s">
        <v>53</v>
      </c>
    </row>
    <row r="5010" spans="2:9" x14ac:dyDescent="0.35">
      <c r="B5010" t="s">
        <v>391</v>
      </c>
      <c r="C5010" t="s">
        <v>203</v>
      </c>
      <c r="D5010" t="str">
        <f>Table19[[#This Row],[Asset Class]] &amp; " - " &amp; Table19[[#This Row],[Class Description]]</f>
        <v>UTLMTR - Utility Meters</v>
      </c>
      <c r="E5010" t="s">
        <v>9736</v>
      </c>
      <c r="F5010" t="s">
        <v>9737</v>
      </c>
      <c r="G5010" t="str">
        <f>Table19[[#This Row],[Closing Code]] &amp; " - " &amp; Table19[[#This Row],[Closing Code Description]]</f>
        <v>DECONTME - Decontaminate</v>
      </c>
      <c r="H5010" t="s">
        <v>8896</v>
      </c>
      <c r="I5010" t="s">
        <v>53</v>
      </c>
    </row>
    <row r="5011" spans="2:9" x14ac:dyDescent="0.35">
      <c r="B5011" t="s">
        <v>391</v>
      </c>
      <c r="C5011" t="s">
        <v>203</v>
      </c>
      <c r="D5011" t="str">
        <f>Table19[[#This Row],[Asset Class]] &amp; " - " &amp; Table19[[#This Row],[Class Description]]</f>
        <v>UTLMTR - Utility Meters</v>
      </c>
      <c r="E5011" t="s">
        <v>9738</v>
      </c>
      <c r="F5011" t="s">
        <v>9739</v>
      </c>
      <c r="G5011" t="str">
        <f>Table19[[#This Row],[Closing Code]] &amp; " - " &amp; Table19[[#This Row],[Closing Code Description]]</f>
        <v>DONOTHIN - Do Nothing</v>
      </c>
      <c r="H5011" t="s">
        <v>8896</v>
      </c>
      <c r="I5011" t="s">
        <v>53</v>
      </c>
    </row>
    <row r="5012" spans="2:9" x14ac:dyDescent="0.35">
      <c r="B5012" t="s">
        <v>391</v>
      </c>
      <c r="C5012" t="s">
        <v>203</v>
      </c>
      <c r="D5012" t="str">
        <f>Table19[[#This Row],[Asset Class]] &amp; " - " &amp; Table19[[#This Row],[Class Description]]</f>
        <v>UTLMTR - Utility Meters</v>
      </c>
      <c r="E5012" t="s">
        <v>9740</v>
      </c>
      <c r="F5012" t="s">
        <v>9741</v>
      </c>
      <c r="G5012" t="str">
        <f>Table19[[#This Row],[Closing Code]] &amp; " - " &amp; Table19[[#This Row],[Closing Code Description]]</f>
        <v>LUBRCTE - Lubricate</v>
      </c>
      <c r="H5012" t="s">
        <v>8896</v>
      </c>
      <c r="I5012" t="s">
        <v>53</v>
      </c>
    </row>
    <row r="5013" spans="2:9" x14ac:dyDescent="0.35">
      <c r="B5013" t="s">
        <v>391</v>
      </c>
      <c r="C5013" t="s">
        <v>203</v>
      </c>
      <c r="D5013" t="str">
        <f>Table19[[#This Row],[Asset Class]] &amp; " - " &amp; Table19[[#This Row],[Class Description]]</f>
        <v>UTLMTR - Utility Meters</v>
      </c>
      <c r="E5013" t="s">
        <v>9720</v>
      </c>
      <c r="F5013" t="s">
        <v>9721</v>
      </c>
      <c r="G5013" t="str">
        <f>Table19[[#This Row],[Closing Code]] &amp; " - " &amp; Table19[[#This Row],[Closing Code Description]]</f>
        <v>OTHER - Other (specify)</v>
      </c>
      <c r="H5013" t="s">
        <v>8896</v>
      </c>
      <c r="I5013" t="s">
        <v>53</v>
      </c>
    </row>
    <row r="5014" spans="2:9" x14ac:dyDescent="0.35">
      <c r="B5014" t="s">
        <v>391</v>
      </c>
      <c r="C5014" t="s">
        <v>203</v>
      </c>
      <c r="D5014" t="str">
        <f>Table19[[#This Row],[Asset Class]] &amp; " - " &amp; Table19[[#This Row],[Class Description]]</f>
        <v>UTLMTR - Utility Meters</v>
      </c>
      <c r="E5014" t="s">
        <v>9742</v>
      </c>
      <c r="F5014" t="s">
        <v>9743</v>
      </c>
      <c r="G5014" t="str">
        <f>Table19[[#This Row],[Closing Code]] &amp; " - " &amp; Table19[[#This Row],[Closing Code Description]]</f>
        <v>RECALBRT - Recalibrate</v>
      </c>
      <c r="H5014" t="s">
        <v>8896</v>
      </c>
      <c r="I5014" t="s">
        <v>53</v>
      </c>
    </row>
    <row r="5015" spans="2:9" x14ac:dyDescent="0.35">
      <c r="B5015" t="s">
        <v>391</v>
      </c>
      <c r="C5015" t="s">
        <v>203</v>
      </c>
      <c r="D5015" t="str">
        <f>Table19[[#This Row],[Asset Class]] &amp; " - " &amp; Table19[[#This Row],[Class Description]]</f>
        <v>UTLMTR - Utility Meters</v>
      </c>
      <c r="E5015" t="s">
        <v>9744</v>
      </c>
      <c r="F5015" t="s">
        <v>9745</v>
      </c>
      <c r="G5015" t="str">
        <f>Table19[[#This Row],[Closing Code]] &amp; " - " &amp; Table19[[#This Row],[Closing Code Description]]</f>
        <v>REMVOBT - Remove Obstruction</v>
      </c>
      <c r="H5015" t="s">
        <v>8896</v>
      </c>
      <c r="I5015" t="s">
        <v>53</v>
      </c>
    </row>
    <row r="5016" spans="2:9" x14ac:dyDescent="0.35">
      <c r="B5016" t="s">
        <v>391</v>
      </c>
      <c r="C5016" t="s">
        <v>203</v>
      </c>
      <c r="D5016" t="str">
        <f>Table19[[#This Row],[Asset Class]] &amp; " - " &amp; Table19[[#This Row],[Class Description]]</f>
        <v>UTLMTR - Utility Meters</v>
      </c>
      <c r="E5016" t="s">
        <v>9746</v>
      </c>
      <c r="F5016" t="s">
        <v>9747</v>
      </c>
      <c r="G5016" t="str">
        <f>Table19[[#This Row],[Closing Code]] &amp; " - " &amp; Table19[[#This Row],[Closing Code Description]]</f>
        <v>REPCMPT - Repair Component</v>
      </c>
      <c r="H5016" t="s">
        <v>8896</v>
      </c>
      <c r="I5016" t="s">
        <v>53</v>
      </c>
    </row>
    <row r="5017" spans="2:9" x14ac:dyDescent="0.35">
      <c r="B5017" t="s">
        <v>391</v>
      </c>
      <c r="C5017" t="s">
        <v>203</v>
      </c>
      <c r="D5017" t="str">
        <f>Table19[[#This Row],[Asset Class]] &amp; " - " &amp; Table19[[#This Row],[Class Description]]</f>
        <v>UTLMTR - Utility Meters</v>
      </c>
      <c r="E5017" t="s">
        <v>9748</v>
      </c>
      <c r="F5017" t="s">
        <v>9749</v>
      </c>
      <c r="G5017" t="str">
        <f>Table19[[#This Row],[Closing Code]] &amp; " - " &amp; Table19[[#This Row],[Closing Code Description]]</f>
        <v>REPLASS - Replace Asset</v>
      </c>
      <c r="H5017" t="s">
        <v>8896</v>
      </c>
      <c r="I5017" t="s">
        <v>53</v>
      </c>
    </row>
    <row r="5018" spans="2:9" x14ac:dyDescent="0.35">
      <c r="B5018" t="s">
        <v>391</v>
      </c>
      <c r="C5018" t="s">
        <v>203</v>
      </c>
      <c r="D5018" t="str">
        <f>Table19[[#This Row],[Asset Class]] &amp; " - " &amp; Table19[[#This Row],[Class Description]]</f>
        <v>UTLMTR - Utility Meters</v>
      </c>
      <c r="E5018" t="s">
        <v>9750</v>
      </c>
      <c r="F5018" t="s">
        <v>9751</v>
      </c>
      <c r="G5018" t="str">
        <f>Table19[[#This Row],[Closing Code]] &amp; " - " &amp; Table19[[#This Row],[Closing Code Description]]</f>
        <v>REPLCMPT - Replace Component</v>
      </c>
      <c r="H5018" t="s">
        <v>8896</v>
      </c>
      <c r="I5018" t="s">
        <v>53</v>
      </c>
    </row>
    <row r="5019" spans="2:9" x14ac:dyDescent="0.35">
      <c r="B5019" t="s">
        <v>391</v>
      </c>
      <c r="C5019" t="s">
        <v>203</v>
      </c>
      <c r="D5019" t="str">
        <f>Table19[[#This Row],[Asset Class]] &amp; " - " &amp; Table19[[#This Row],[Class Description]]</f>
        <v>UTLMTR - Utility Meters</v>
      </c>
      <c r="E5019" t="s">
        <v>9752</v>
      </c>
      <c r="F5019" t="s">
        <v>9753</v>
      </c>
      <c r="G5019" t="str">
        <f>Table19[[#This Row],[Closing Code]] &amp; " - " &amp; Table19[[#This Row],[Closing Code Description]]</f>
        <v>REPRASS - Repair Asset</v>
      </c>
      <c r="H5019" t="s">
        <v>8896</v>
      </c>
      <c r="I5019" t="s">
        <v>53</v>
      </c>
    </row>
    <row r="5020" spans="2:9" x14ac:dyDescent="0.35">
      <c r="B5020" t="s">
        <v>391</v>
      </c>
      <c r="C5020" t="s">
        <v>203</v>
      </c>
      <c r="D5020" t="str">
        <f>Table19[[#This Row],[Asset Class]] &amp; " - " &amp; Table19[[#This Row],[Class Description]]</f>
        <v>UTLMTR - Utility Meters</v>
      </c>
      <c r="E5020" t="s">
        <v>9754</v>
      </c>
      <c r="F5020" t="s">
        <v>9755</v>
      </c>
      <c r="G5020" t="str">
        <f>Table19[[#This Row],[Closing Code]] &amp; " - " &amp; Table19[[#This Row],[Closing Code Description]]</f>
        <v>UPGRADES - Upgrade</v>
      </c>
      <c r="H5020" t="s">
        <v>8896</v>
      </c>
      <c r="I5020" t="s">
        <v>53</v>
      </c>
    </row>
    <row r="5021" spans="2:9" x14ac:dyDescent="0.35">
      <c r="B5021" t="s">
        <v>463</v>
      </c>
      <c r="C5021" t="s">
        <v>270</v>
      </c>
      <c r="D5021" t="str">
        <f>Table19[[#This Row],[Asset Class]] &amp; " - " &amp; Table19[[#This Row],[Class Description]]</f>
        <v>VHCLECU - Vehicle Charging Unit</v>
      </c>
      <c r="E5021" t="s">
        <v>9672</v>
      </c>
      <c r="F5021" t="s">
        <v>9673</v>
      </c>
      <c r="G5021" t="str">
        <f>Table19[[#This Row],[Closing Code]] &amp; " - " &amp; Table19[[#This Row],[Closing Code Description]]</f>
        <v>ABNTEMP - Abnormal Temperature</v>
      </c>
      <c r="H5021" t="s">
        <v>8863</v>
      </c>
      <c r="I5021" t="s">
        <v>53</v>
      </c>
    </row>
    <row r="5022" spans="2:9" x14ac:dyDescent="0.35">
      <c r="B5022" t="s">
        <v>463</v>
      </c>
      <c r="C5022" t="s">
        <v>270</v>
      </c>
      <c r="D5022" t="str">
        <f>Table19[[#This Row],[Asset Class]] &amp; " - " &amp; Table19[[#This Row],[Class Description]]</f>
        <v>VHCLECU - Vehicle Charging Unit</v>
      </c>
      <c r="E5022" t="s">
        <v>9674</v>
      </c>
      <c r="F5022" t="s">
        <v>9675</v>
      </c>
      <c r="G5022" t="str">
        <f>Table19[[#This Row],[Closing Code]] &amp; " - " &amp; Table19[[#This Row],[Closing Code Description]]</f>
        <v>CORROS - Corrosion</v>
      </c>
      <c r="H5022" t="s">
        <v>8863</v>
      </c>
      <c r="I5022" t="s">
        <v>53</v>
      </c>
    </row>
    <row r="5023" spans="2:9" x14ac:dyDescent="0.35">
      <c r="B5023" t="s">
        <v>463</v>
      </c>
      <c r="C5023" t="s">
        <v>270</v>
      </c>
      <c r="D5023" t="str">
        <f>Table19[[#This Row],[Asset Class]] &amp; " - " &amp; Table19[[#This Row],[Class Description]]</f>
        <v>VHCLECU - Vehicle Charging Unit</v>
      </c>
      <c r="E5023" t="s">
        <v>9676</v>
      </c>
      <c r="F5023" t="s">
        <v>9677</v>
      </c>
      <c r="G5023" t="str">
        <f>Table19[[#This Row],[Closing Code]] &amp; " - " &amp; Table19[[#This Row],[Closing Code Description]]</f>
        <v>ELECTRIP - Electrical Trip Out</v>
      </c>
      <c r="H5023" t="s">
        <v>8863</v>
      </c>
      <c r="I5023" t="s">
        <v>53</v>
      </c>
    </row>
    <row r="5024" spans="2:9" x14ac:dyDescent="0.35">
      <c r="B5024" t="s">
        <v>463</v>
      </c>
      <c r="C5024" t="s">
        <v>270</v>
      </c>
      <c r="D5024" t="str">
        <f>Table19[[#This Row],[Asset Class]] &amp; " - " &amp; Table19[[#This Row],[Class Description]]</f>
        <v>VHCLECU - Vehicle Charging Unit</v>
      </c>
      <c r="E5024" t="s">
        <v>9678</v>
      </c>
      <c r="F5024" t="s">
        <v>9679</v>
      </c>
      <c r="G5024" t="str">
        <f>Table19[[#This Row],[Closing Code]] &amp; " - " &amp; Table19[[#This Row],[Closing Code Description]]</f>
        <v>EXNOISE - Excessive Noise</v>
      </c>
      <c r="H5024" t="s">
        <v>8863</v>
      </c>
      <c r="I5024" t="s">
        <v>53</v>
      </c>
    </row>
    <row r="5025" spans="2:9" x14ac:dyDescent="0.35">
      <c r="B5025" t="s">
        <v>463</v>
      </c>
      <c r="C5025" t="s">
        <v>270</v>
      </c>
      <c r="D5025" t="str">
        <f>Table19[[#This Row],[Asset Class]] &amp; " - " &amp; Table19[[#This Row],[Class Description]]</f>
        <v>VHCLECU - Vehicle Charging Unit</v>
      </c>
      <c r="E5025" t="s">
        <v>9680</v>
      </c>
      <c r="F5025" t="s">
        <v>9681</v>
      </c>
      <c r="G5025" t="str">
        <f>Table19[[#This Row],[Closing Code]] &amp; " - " &amp; Table19[[#This Row],[Closing Code Description]]</f>
        <v>EXVIBRTN - Excessive Vibration</v>
      </c>
      <c r="H5025" t="s">
        <v>8863</v>
      </c>
      <c r="I5025" t="s">
        <v>53</v>
      </c>
    </row>
    <row r="5026" spans="2:9" x14ac:dyDescent="0.35">
      <c r="B5026" t="s">
        <v>463</v>
      </c>
      <c r="C5026" t="s">
        <v>270</v>
      </c>
      <c r="D5026" t="str">
        <f>Table19[[#This Row],[Asset Class]] &amp; " - " &amp; Table19[[#This Row],[Class Description]]</f>
        <v>VHCLECU - Vehicle Charging Unit</v>
      </c>
      <c r="E5026" t="s">
        <v>9682</v>
      </c>
      <c r="F5026" t="s">
        <v>9683</v>
      </c>
      <c r="G5026" t="str">
        <f>Table19[[#This Row],[Closing Code]] &amp; " - " &amp; Table19[[#This Row],[Closing Code Description]]</f>
        <v>JAMMEDEQ - Jammed Equipment</v>
      </c>
      <c r="H5026" t="s">
        <v>8863</v>
      </c>
      <c r="I5026" t="s">
        <v>53</v>
      </c>
    </row>
    <row r="5027" spans="2:9" x14ac:dyDescent="0.35">
      <c r="B5027" t="s">
        <v>463</v>
      </c>
      <c r="C5027" t="s">
        <v>270</v>
      </c>
      <c r="D5027" t="str">
        <f>Table19[[#This Row],[Asset Class]] &amp; " - " &amp; Table19[[#This Row],[Class Description]]</f>
        <v>VHCLECU - Vehicle Charging Unit</v>
      </c>
      <c r="E5027" t="s">
        <v>9684</v>
      </c>
      <c r="F5027" t="s">
        <v>9685</v>
      </c>
      <c r="G5027" t="str">
        <f>Table19[[#This Row],[Closing Code]] &amp; " - " &amp; Table19[[#This Row],[Closing Code Description]]</f>
        <v>LEAKING - Leaking</v>
      </c>
      <c r="H5027" t="s">
        <v>8863</v>
      </c>
      <c r="I5027" t="s">
        <v>53</v>
      </c>
    </row>
    <row r="5028" spans="2:9" x14ac:dyDescent="0.35">
      <c r="B5028" t="s">
        <v>463</v>
      </c>
      <c r="C5028" t="s">
        <v>270</v>
      </c>
      <c r="D5028" t="str">
        <f>Table19[[#This Row],[Asset Class]] &amp; " - " &amp; Table19[[#This Row],[Class Description]]</f>
        <v>VHCLECU - Vehicle Charging Unit</v>
      </c>
      <c r="E5028" t="s">
        <v>9686</v>
      </c>
      <c r="F5028" t="s">
        <v>9687</v>
      </c>
      <c r="G5028" t="str">
        <f>Table19[[#This Row],[Closing Code]] &amp; " - " &amp; Table19[[#This Row],[Closing Code Description]]</f>
        <v>LOWPERF - Low Performance</v>
      </c>
      <c r="H5028" t="s">
        <v>8863</v>
      </c>
      <c r="I5028" t="s">
        <v>53</v>
      </c>
    </row>
    <row r="5029" spans="2:9" x14ac:dyDescent="0.35">
      <c r="B5029" t="s">
        <v>463</v>
      </c>
      <c r="C5029" t="s">
        <v>270</v>
      </c>
      <c r="D5029" t="str">
        <f>Table19[[#This Row],[Asset Class]] &amp; " - " &amp; Table19[[#This Row],[Class Description]]</f>
        <v>VHCLECU - Vehicle Charging Unit</v>
      </c>
      <c r="E5029" t="s">
        <v>9688</v>
      </c>
      <c r="F5029" t="s">
        <v>9689</v>
      </c>
      <c r="G5029" t="str">
        <f>Table19[[#This Row],[Closing Code]] &amp; " - " &amp; Table19[[#This Row],[Closing Code Description]]</f>
        <v>NONOPER - Non-Operational</v>
      </c>
      <c r="H5029" t="s">
        <v>8863</v>
      </c>
      <c r="I5029" t="s">
        <v>53</v>
      </c>
    </row>
    <row r="5030" spans="2:9" x14ac:dyDescent="0.35">
      <c r="B5030" t="s">
        <v>463</v>
      </c>
      <c r="C5030" t="s">
        <v>270</v>
      </c>
      <c r="D5030" t="str">
        <f>Table19[[#This Row],[Asset Class]] &amp; " - " &amp; Table19[[#This Row],[Class Description]]</f>
        <v>VHCLECU - Vehicle Charging Unit</v>
      </c>
      <c r="E5030" t="s">
        <v>9690</v>
      </c>
      <c r="F5030" t="s">
        <v>9691</v>
      </c>
      <c r="G5030" t="str">
        <f>Table19[[#This Row],[Closing Code]] &amp; " - " &amp; Table19[[#This Row],[Closing Code Description]]</f>
        <v>PHYDMGE - Physical Damage</v>
      </c>
      <c r="H5030" t="s">
        <v>8863</v>
      </c>
      <c r="I5030" t="s">
        <v>53</v>
      </c>
    </row>
    <row r="5031" spans="2:9" x14ac:dyDescent="0.35">
      <c r="B5031" t="s">
        <v>463</v>
      </c>
      <c r="C5031" t="s">
        <v>270</v>
      </c>
      <c r="D5031" t="str">
        <f>Table19[[#This Row],[Asset Class]] &amp; " - " &amp; Table19[[#This Row],[Class Description]]</f>
        <v>VHCLECU - Vehicle Charging Unit</v>
      </c>
      <c r="E5031" t="s">
        <v>9692</v>
      </c>
      <c r="F5031" t="s">
        <v>9693</v>
      </c>
      <c r="G5031" t="str">
        <f>Table19[[#This Row],[Closing Code]] &amp; " - " &amp; Table19[[#This Row],[Closing Code Description]]</f>
        <v>UNSMELL - Unusual Smell</v>
      </c>
      <c r="H5031" t="s">
        <v>8863</v>
      </c>
      <c r="I5031" t="s">
        <v>53</v>
      </c>
    </row>
    <row r="5032" spans="2:9" x14ac:dyDescent="0.35">
      <c r="B5032" t="s">
        <v>463</v>
      </c>
      <c r="C5032" t="s">
        <v>270</v>
      </c>
      <c r="D5032" t="str">
        <f>Table19[[#This Row],[Asset Class]] &amp; " - " &amp; Table19[[#This Row],[Class Description]]</f>
        <v>VHCLECU - Vehicle Charging Unit</v>
      </c>
      <c r="E5032" t="s">
        <v>9694</v>
      </c>
      <c r="F5032" t="s">
        <v>9695</v>
      </c>
      <c r="G5032" t="str">
        <f>Table19[[#This Row],[Closing Code]] &amp; " - " &amp; Table19[[#This Row],[Closing Code Description]]</f>
        <v>UNSMOKE - Unusual Smoke</v>
      </c>
      <c r="H5032" t="s">
        <v>8863</v>
      </c>
      <c r="I5032" t="s">
        <v>53</v>
      </c>
    </row>
    <row r="5033" spans="2:9" x14ac:dyDescent="0.35">
      <c r="B5033" t="s">
        <v>463</v>
      </c>
      <c r="C5033" t="s">
        <v>270</v>
      </c>
      <c r="D5033" t="str">
        <f>Table19[[#This Row],[Asset Class]] &amp; " - " &amp; Table19[[#This Row],[Class Description]]</f>
        <v>VHCLECU - Vehicle Charging Unit</v>
      </c>
      <c r="E5033" t="s">
        <v>11132</v>
      </c>
      <c r="F5033" t="s">
        <v>11133</v>
      </c>
      <c r="G5033" t="str">
        <f>Table19[[#This Row],[Closing Code]] &amp; " - " &amp; Table19[[#This Row],[Closing Code Description]]</f>
        <v>VHCSDET - Vehicle Charging System Deteriorated</v>
      </c>
      <c r="H5033" t="s">
        <v>8876</v>
      </c>
      <c r="I5033" t="s">
        <v>53</v>
      </c>
    </row>
    <row r="5034" spans="2:9" x14ac:dyDescent="0.35">
      <c r="B5034" t="s">
        <v>463</v>
      </c>
      <c r="C5034" t="s">
        <v>270</v>
      </c>
      <c r="D5034" t="str">
        <f>Table19[[#This Row],[Asset Class]] &amp; " - " &amp; Table19[[#This Row],[Class Description]]</f>
        <v>VHCLECU - Vehicle Charging Unit</v>
      </c>
      <c r="E5034" t="s">
        <v>9698</v>
      </c>
      <c r="F5034" t="s">
        <v>9699</v>
      </c>
      <c r="G5034" t="str">
        <f>Table19[[#This Row],[Closing Code]] &amp; " - " &amp; Table19[[#This Row],[Closing Code Description]]</f>
        <v>ACCIDENT - Accident</v>
      </c>
      <c r="H5034" t="s">
        <v>8878</v>
      </c>
      <c r="I5034" t="s">
        <v>53</v>
      </c>
    </row>
    <row r="5035" spans="2:9" x14ac:dyDescent="0.35">
      <c r="B5035" t="s">
        <v>463</v>
      </c>
      <c r="C5035" t="s">
        <v>270</v>
      </c>
      <c r="D5035" t="str">
        <f>Table19[[#This Row],[Asset Class]] &amp; " - " &amp; Table19[[#This Row],[Class Description]]</f>
        <v>VHCLECU - Vehicle Charging Unit</v>
      </c>
      <c r="E5035" t="s">
        <v>9700</v>
      </c>
      <c r="F5035" t="s">
        <v>9701</v>
      </c>
      <c r="G5035" t="str">
        <f>Table19[[#This Row],[Closing Code]] &amp; " - " &amp; Table19[[#This Row],[Closing Code Description]]</f>
        <v>ACCWEAR - Accelerated Wear</v>
      </c>
      <c r="H5035" t="s">
        <v>8878</v>
      </c>
      <c r="I5035" t="s">
        <v>53</v>
      </c>
    </row>
    <row r="5036" spans="2:9" x14ac:dyDescent="0.35">
      <c r="B5036" t="s">
        <v>463</v>
      </c>
      <c r="C5036" t="s">
        <v>270</v>
      </c>
      <c r="D5036" t="str">
        <f>Table19[[#This Row],[Asset Class]] &amp; " - " &amp; Table19[[#This Row],[Class Description]]</f>
        <v>VHCLECU - Vehicle Charging Unit</v>
      </c>
      <c r="E5036" t="s">
        <v>9702</v>
      </c>
      <c r="F5036" t="s">
        <v>9703</v>
      </c>
      <c r="G5036" t="str">
        <f>Table19[[#This Row],[Closing Code]] &amp; " - " &amp; Table19[[#This Row],[Closing Code Description]]</f>
        <v>ACTGOD - Weather condition/Forces of nature or Act of God</v>
      </c>
      <c r="H5036" t="s">
        <v>8878</v>
      </c>
      <c r="I5036" t="s">
        <v>53</v>
      </c>
    </row>
    <row r="5037" spans="2:9" x14ac:dyDescent="0.35">
      <c r="B5037" t="s">
        <v>463</v>
      </c>
      <c r="C5037" t="s">
        <v>270</v>
      </c>
      <c r="D5037" t="str">
        <f>Table19[[#This Row],[Asset Class]] &amp; " - " &amp; Table19[[#This Row],[Class Description]]</f>
        <v>VHCLECU - Vehicle Charging Unit</v>
      </c>
      <c r="E5037" t="s">
        <v>9704</v>
      </c>
      <c r="F5037" t="s">
        <v>9705</v>
      </c>
      <c r="G5037" t="str">
        <f>Table19[[#This Row],[Closing Code]] &amp; " - " &amp; Table19[[#This Row],[Closing Code Description]]</f>
        <v>CONTAM - Contamination</v>
      </c>
      <c r="H5037" t="s">
        <v>8878</v>
      </c>
      <c r="I5037" t="s">
        <v>53</v>
      </c>
    </row>
    <row r="5038" spans="2:9" x14ac:dyDescent="0.35">
      <c r="B5038" t="s">
        <v>463</v>
      </c>
      <c r="C5038" t="s">
        <v>270</v>
      </c>
      <c r="D5038" t="str">
        <f>Table19[[#This Row],[Asset Class]] &amp; " - " &amp; Table19[[#This Row],[Class Description]]</f>
        <v>VHCLECU - Vehicle Charging Unit</v>
      </c>
      <c r="E5038" t="s">
        <v>9706</v>
      </c>
      <c r="F5038" t="s">
        <v>9707</v>
      </c>
      <c r="G5038" t="str">
        <f>Table19[[#This Row],[Closing Code]] &amp; " - " &amp; Table19[[#This Row],[Closing Code Description]]</f>
        <v>DEFASSET - Defective Asset</v>
      </c>
      <c r="H5038" t="s">
        <v>8878</v>
      </c>
      <c r="I5038" t="s">
        <v>53</v>
      </c>
    </row>
    <row r="5039" spans="2:9" x14ac:dyDescent="0.35">
      <c r="B5039" t="s">
        <v>463</v>
      </c>
      <c r="C5039" t="s">
        <v>270</v>
      </c>
      <c r="D5039" t="str">
        <f>Table19[[#This Row],[Asset Class]] &amp; " - " &amp; Table19[[#This Row],[Class Description]]</f>
        <v>VHCLECU - Vehicle Charging Unit</v>
      </c>
      <c r="E5039" t="s">
        <v>9708</v>
      </c>
      <c r="F5039" t="s">
        <v>9709</v>
      </c>
      <c r="G5039" t="str">
        <f>Table19[[#This Row],[Closing Code]] &amp; " - " &amp; Table19[[#This Row],[Closing Code Description]]</f>
        <v>EXLOAD - Excessive Load</v>
      </c>
      <c r="H5039" t="s">
        <v>8878</v>
      </c>
      <c r="I5039" t="s">
        <v>53</v>
      </c>
    </row>
    <row r="5040" spans="2:9" x14ac:dyDescent="0.35">
      <c r="B5040" t="s">
        <v>463</v>
      </c>
      <c r="C5040" t="s">
        <v>270</v>
      </c>
      <c r="D5040" t="str">
        <f>Table19[[#This Row],[Asset Class]] &amp; " - " &amp; Table19[[#This Row],[Class Description]]</f>
        <v>VHCLECU - Vehicle Charging Unit</v>
      </c>
      <c r="E5040" t="s">
        <v>9710</v>
      </c>
      <c r="F5040" t="s">
        <v>9711</v>
      </c>
      <c r="G5040" t="str">
        <f>Table19[[#This Row],[Closing Code]] &amp; " - " &amp; Table19[[#This Row],[Closing Code Description]]</f>
        <v>IMPRMNT - Improper Maintenance</v>
      </c>
      <c r="H5040" t="s">
        <v>8878</v>
      </c>
      <c r="I5040" t="s">
        <v>53</v>
      </c>
    </row>
    <row r="5041" spans="2:9" x14ac:dyDescent="0.35">
      <c r="B5041" t="s">
        <v>463</v>
      </c>
      <c r="C5041" t="s">
        <v>270</v>
      </c>
      <c r="D5041" t="str">
        <f>Table19[[#This Row],[Asset Class]] &amp; " - " &amp; Table19[[#This Row],[Class Description]]</f>
        <v>VHCLECU - Vehicle Charging Unit</v>
      </c>
      <c r="E5041" t="s">
        <v>9712</v>
      </c>
      <c r="F5041" t="s">
        <v>9713</v>
      </c>
      <c r="G5041" t="str">
        <f>Table19[[#This Row],[Closing Code]] &amp; " - " &amp; Table19[[#This Row],[Closing Code Description]]</f>
        <v>INSLUBR - Insufficient Lubrication</v>
      </c>
      <c r="H5041" t="s">
        <v>8878</v>
      </c>
      <c r="I5041" t="s">
        <v>53</v>
      </c>
    </row>
    <row r="5042" spans="2:9" x14ac:dyDescent="0.35">
      <c r="B5042" t="s">
        <v>463</v>
      </c>
      <c r="C5042" t="s">
        <v>270</v>
      </c>
      <c r="D5042" t="str">
        <f>Table19[[#This Row],[Asset Class]] &amp; " - " &amp; Table19[[#This Row],[Class Description]]</f>
        <v>VHCLECU - Vehicle Charging Unit</v>
      </c>
      <c r="E5042" t="s">
        <v>9714</v>
      </c>
      <c r="F5042" t="s">
        <v>9715</v>
      </c>
      <c r="G5042" t="str">
        <f>Table19[[#This Row],[Closing Code]] &amp; " - " &amp; Table19[[#This Row],[Closing Code Description]]</f>
        <v>LACKTRN - Lack of/ Inadequate Training</v>
      </c>
      <c r="H5042" t="s">
        <v>8878</v>
      </c>
      <c r="I5042" t="s">
        <v>53</v>
      </c>
    </row>
    <row r="5043" spans="2:9" x14ac:dyDescent="0.35">
      <c r="B5043" t="s">
        <v>463</v>
      </c>
      <c r="C5043" t="s">
        <v>270</v>
      </c>
      <c r="D5043" t="str">
        <f>Table19[[#This Row],[Asset Class]] &amp; " - " &amp; Table19[[#This Row],[Class Description]]</f>
        <v>VHCLECU - Vehicle Charging Unit</v>
      </c>
      <c r="E5043" t="s">
        <v>9716</v>
      </c>
      <c r="F5043" t="s">
        <v>9717</v>
      </c>
      <c r="G5043" t="str">
        <f>Table19[[#This Row],[Closing Code]] &amp; " - " &amp; Table19[[#This Row],[Closing Code Description]]</f>
        <v>MISSCMP - Loose/ Missing Component</v>
      </c>
      <c r="H5043" t="s">
        <v>8878</v>
      </c>
      <c r="I5043" t="s">
        <v>53</v>
      </c>
    </row>
    <row r="5044" spans="2:9" x14ac:dyDescent="0.35">
      <c r="B5044" t="s">
        <v>463</v>
      </c>
      <c r="C5044" t="s">
        <v>270</v>
      </c>
      <c r="D5044" t="str">
        <f>Table19[[#This Row],[Asset Class]] &amp; " - " &amp; Table19[[#This Row],[Class Description]]</f>
        <v>VHCLECU - Vehicle Charging Unit</v>
      </c>
      <c r="E5044" t="s">
        <v>9718</v>
      </c>
      <c r="F5044" t="s">
        <v>9719</v>
      </c>
      <c r="G5044" t="str">
        <f>Table19[[#This Row],[Closing Code]] &amp; " - " &amp; Table19[[#This Row],[Closing Code Description]]</f>
        <v>NRMWEAR - Normal Wear</v>
      </c>
      <c r="H5044" t="s">
        <v>8878</v>
      </c>
      <c r="I5044" t="s">
        <v>53</v>
      </c>
    </row>
    <row r="5045" spans="2:9" x14ac:dyDescent="0.35">
      <c r="B5045" t="s">
        <v>463</v>
      </c>
      <c r="C5045" t="s">
        <v>270</v>
      </c>
      <c r="D5045" t="str">
        <f>Table19[[#This Row],[Asset Class]] &amp; " - " &amp; Table19[[#This Row],[Class Description]]</f>
        <v>VHCLECU - Vehicle Charging Unit</v>
      </c>
      <c r="E5045" t="s">
        <v>9720</v>
      </c>
      <c r="F5045" t="s">
        <v>9721</v>
      </c>
      <c r="G5045" t="str">
        <f>Table19[[#This Row],[Closing Code]] &amp; " - " &amp; Table19[[#This Row],[Closing Code Description]]</f>
        <v>OTHER - Other (specify)</v>
      </c>
      <c r="H5045" t="s">
        <v>8878</v>
      </c>
      <c r="I5045" t="s">
        <v>53</v>
      </c>
    </row>
    <row r="5046" spans="2:9" x14ac:dyDescent="0.35">
      <c r="B5046" t="s">
        <v>463</v>
      </c>
      <c r="C5046" t="s">
        <v>270</v>
      </c>
      <c r="D5046" t="str">
        <f>Table19[[#This Row],[Asset Class]] &amp; " - " &amp; Table19[[#This Row],[Class Description]]</f>
        <v>VHCLECU - Vehicle Charging Unit</v>
      </c>
      <c r="E5046" t="s">
        <v>9722</v>
      </c>
      <c r="F5046" t="s">
        <v>9723</v>
      </c>
      <c r="G5046" t="str">
        <f>Table19[[#This Row],[Closing Code]] &amp; " - " &amp; Table19[[#This Row],[Closing Code Description]]</f>
        <v>PRINSTAL - Poor Installation</v>
      </c>
      <c r="H5046" t="s">
        <v>8878</v>
      </c>
      <c r="I5046" t="s">
        <v>53</v>
      </c>
    </row>
    <row r="5047" spans="2:9" x14ac:dyDescent="0.35">
      <c r="B5047" t="s">
        <v>463</v>
      </c>
      <c r="C5047" t="s">
        <v>270</v>
      </c>
      <c r="D5047" t="str">
        <f>Table19[[#This Row],[Asset Class]] &amp; " - " &amp; Table19[[#This Row],[Class Description]]</f>
        <v>VHCLECU - Vehicle Charging Unit</v>
      </c>
      <c r="E5047" t="s">
        <v>9724</v>
      </c>
      <c r="F5047" t="s">
        <v>9725</v>
      </c>
      <c r="G5047" t="str">
        <f>Table19[[#This Row],[Closing Code]] &amp; " - " &amp; Table19[[#This Row],[Closing Code Description]]</f>
        <v>PROCISSU - Procedure Issue</v>
      </c>
      <c r="H5047" t="s">
        <v>8878</v>
      </c>
      <c r="I5047" t="s">
        <v>53</v>
      </c>
    </row>
    <row r="5048" spans="2:9" x14ac:dyDescent="0.35">
      <c r="B5048" t="s">
        <v>463</v>
      </c>
      <c r="C5048" t="s">
        <v>270</v>
      </c>
      <c r="D5048" t="str">
        <f>Table19[[#This Row],[Asset Class]] &amp; " - " &amp; Table19[[#This Row],[Class Description]]</f>
        <v>VHCLECU - Vehicle Charging Unit</v>
      </c>
      <c r="E5048" t="s">
        <v>9726</v>
      </c>
      <c r="F5048" t="s">
        <v>9727</v>
      </c>
      <c r="G5048" t="str">
        <f>Table19[[#This Row],[Closing Code]] &amp; " - " &amp; Table19[[#This Row],[Closing Code Description]]</f>
        <v>UTLFAIL - Utility Failure</v>
      </c>
      <c r="H5048" t="s">
        <v>8878</v>
      </c>
      <c r="I5048" t="s">
        <v>53</v>
      </c>
    </row>
    <row r="5049" spans="2:9" x14ac:dyDescent="0.35">
      <c r="B5049" t="s">
        <v>463</v>
      </c>
      <c r="C5049" t="s">
        <v>270</v>
      </c>
      <c r="D5049" t="str">
        <f>Table19[[#This Row],[Asset Class]] &amp; " - " &amp; Table19[[#This Row],[Class Description]]</f>
        <v>VHCLECU - Vehicle Charging Unit</v>
      </c>
      <c r="E5049" t="s">
        <v>9728</v>
      </c>
      <c r="F5049" t="s">
        <v>9729</v>
      </c>
      <c r="G5049" t="str">
        <f>Table19[[#This Row],[Closing Code]] &amp; " - " &amp; Table19[[#This Row],[Closing Code Description]]</f>
        <v>VNDLSM - Vandalism</v>
      </c>
      <c r="H5049" t="s">
        <v>8878</v>
      </c>
      <c r="I5049" t="s">
        <v>53</v>
      </c>
    </row>
    <row r="5050" spans="2:9" x14ac:dyDescent="0.35">
      <c r="B5050" t="s">
        <v>463</v>
      </c>
      <c r="C5050" t="s">
        <v>270</v>
      </c>
      <c r="D5050" t="str">
        <f>Table19[[#This Row],[Asset Class]] &amp; " - " &amp; Table19[[#This Row],[Class Description]]</f>
        <v>VHCLECU - Vehicle Charging Unit</v>
      </c>
      <c r="E5050" t="s">
        <v>9730</v>
      </c>
      <c r="F5050" t="s">
        <v>9731</v>
      </c>
      <c r="G5050" t="str">
        <f>Table19[[#This Row],[Closing Code]] &amp; " - " &amp; Table19[[#This Row],[Closing Code Description]]</f>
        <v>WORNCMPT - Defective/ Worn Component</v>
      </c>
      <c r="H5050" t="s">
        <v>8878</v>
      </c>
      <c r="I5050" t="s">
        <v>53</v>
      </c>
    </row>
    <row r="5051" spans="2:9" x14ac:dyDescent="0.35">
      <c r="B5051" t="s">
        <v>463</v>
      </c>
      <c r="C5051" t="s">
        <v>270</v>
      </c>
      <c r="D5051" t="str">
        <f>Table19[[#This Row],[Asset Class]] &amp; " - " &amp; Table19[[#This Row],[Class Description]]</f>
        <v>VHCLECU - Vehicle Charging Unit</v>
      </c>
      <c r="E5051" t="s">
        <v>9732</v>
      </c>
      <c r="F5051" t="s">
        <v>9733</v>
      </c>
      <c r="G5051" t="str">
        <f>Table19[[#This Row],[Closing Code]] &amp; " - " &amp; Table19[[#This Row],[Closing Code Description]]</f>
        <v>ADJUSTD - Adjusted</v>
      </c>
      <c r="H5051" t="s">
        <v>8896</v>
      </c>
      <c r="I5051" t="s">
        <v>53</v>
      </c>
    </row>
    <row r="5052" spans="2:9" x14ac:dyDescent="0.35">
      <c r="B5052" t="s">
        <v>463</v>
      </c>
      <c r="C5052" t="s">
        <v>270</v>
      </c>
      <c r="D5052" t="str">
        <f>Table19[[#This Row],[Asset Class]] &amp; " - " &amp; Table19[[#This Row],[Class Description]]</f>
        <v>VHCLECU - Vehicle Charging Unit</v>
      </c>
      <c r="E5052" t="s">
        <v>9734</v>
      </c>
      <c r="F5052" t="s">
        <v>9735</v>
      </c>
      <c r="G5052" t="str">
        <f>Table19[[#This Row],[Closing Code]] &amp; " - " &amp; Table19[[#This Row],[Closing Code Description]]</f>
        <v>DECOMM - Decommission</v>
      </c>
      <c r="H5052" t="s">
        <v>8896</v>
      </c>
      <c r="I5052" t="s">
        <v>53</v>
      </c>
    </row>
    <row r="5053" spans="2:9" x14ac:dyDescent="0.35">
      <c r="B5053" t="s">
        <v>463</v>
      </c>
      <c r="C5053" t="s">
        <v>270</v>
      </c>
      <c r="D5053" t="str">
        <f>Table19[[#This Row],[Asset Class]] &amp; " - " &amp; Table19[[#This Row],[Class Description]]</f>
        <v>VHCLECU - Vehicle Charging Unit</v>
      </c>
      <c r="E5053" t="s">
        <v>9736</v>
      </c>
      <c r="F5053" t="s">
        <v>9737</v>
      </c>
      <c r="G5053" t="str">
        <f>Table19[[#This Row],[Closing Code]] &amp; " - " &amp; Table19[[#This Row],[Closing Code Description]]</f>
        <v>DECONTME - Decontaminate</v>
      </c>
      <c r="H5053" t="s">
        <v>8896</v>
      </c>
      <c r="I5053" t="s">
        <v>53</v>
      </c>
    </row>
    <row r="5054" spans="2:9" x14ac:dyDescent="0.35">
      <c r="B5054" t="s">
        <v>463</v>
      </c>
      <c r="C5054" t="s">
        <v>270</v>
      </c>
      <c r="D5054" t="str">
        <f>Table19[[#This Row],[Asset Class]] &amp; " - " &amp; Table19[[#This Row],[Class Description]]</f>
        <v>VHCLECU - Vehicle Charging Unit</v>
      </c>
      <c r="E5054" t="s">
        <v>9738</v>
      </c>
      <c r="F5054" t="s">
        <v>9739</v>
      </c>
      <c r="G5054" t="str">
        <f>Table19[[#This Row],[Closing Code]] &amp; " - " &amp; Table19[[#This Row],[Closing Code Description]]</f>
        <v>DONOTHIN - Do Nothing</v>
      </c>
      <c r="H5054" t="s">
        <v>8896</v>
      </c>
      <c r="I5054" t="s">
        <v>53</v>
      </c>
    </row>
    <row r="5055" spans="2:9" x14ac:dyDescent="0.35">
      <c r="B5055" t="s">
        <v>463</v>
      </c>
      <c r="C5055" t="s">
        <v>270</v>
      </c>
      <c r="D5055" t="str">
        <f>Table19[[#This Row],[Asset Class]] &amp; " - " &amp; Table19[[#This Row],[Class Description]]</f>
        <v>VHCLECU - Vehicle Charging Unit</v>
      </c>
      <c r="E5055" t="s">
        <v>9740</v>
      </c>
      <c r="F5055" t="s">
        <v>9741</v>
      </c>
      <c r="G5055" t="str">
        <f>Table19[[#This Row],[Closing Code]] &amp; " - " &amp; Table19[[#This Row],[Closing Code Description]]</f>
        <v>LUBRCTE - Lubricate</v>
      </c>
      <c r="H5055" t="s">
        <v>8896</v>
      </c>
      <c r="I5055" t="s">
        <v>53</v>
      </c>
    </row>
    <row r="5056" spans="2:9" x14ac:dyDescent="0.35">
      <c r="B5056" t="s">
        <v>463</v>
      </c>
      <c r="C5056" t="s">
        <v>270</v>
      </c>
      <c r="D5056" t="str">
        <f>Table19[[#This Row],[Asset Class]] &amp; " - " &amp; Table19[[#This Row],[Class Description]]</f>
        <v>VHCLECU - Vehicle Charging Unit</v>
      </c>
      <c r="E5056" t="s">
        <v>9720</v>
      </c>
      <c r="F5056" t="s">
        <v>9721</v>
      </c>
      <c r="G5056" t="str">
        <f>Table19[[#This Row],[Closing Code]] &amp; " - " &amp; Table19[[#This Row],[Closing Code Description]]</f>
        <v>OTHER - Other (specify)</v>
      </c>
      <c r="H5056" t="s">
        <v>8896</v>
      </c>
      <c r="I5056" t="s">
        <v>53</v>
      </c>
    </row>
    <row r="5057" spans="2:9" x14ac:dyDescent="0.35">
      <c r="B5057" t="s">
        <v>463</v>
      </c>
      <c r="C5057" t="s">
        <v>270</v>
      </c>
      <c r="D5057" t="str">
        <f>Table19[[#This Row],[Asset Class]] &amp; " - " &amp; Table19[[#This Row],[Class Description]]</f>
        <v>VHCLECU - Vehicle Charging Unit</v>
      </c>
      <c r="E5057" t="s">
        <v>9742</v>
      </c>
      <c r="F5057" t="s">
        <v>9743</v>
      </c>
      <c r="G5057" t="str">
        <f>Table19[[#This Row],[Closing Code]] &amp; " - " &amp; Table19[[#This Row],[Closing Code Description]]</f>
        <v>RECALBRT - Recalibrate</v>
      </c>
      <c r="H5057" t="s">
        <v>8896</v>
      </c>
      <c r="I5057" t="s">
        <v>53</v>
      </c>
    </row>
    <row r="5058" spans="2:9" x14ac:dyDescent="0.35">
      <c r="B5058" t="s">
        <v>463</v>
      </c>
      <c r="C5058" t="s">
        <v>270</v>
      </c>
      <c r="D5058" t="str">
        <f>Table19[[#This Row],[Asset Class]] &amp; " - " &amp; Table19[[#This Row],[Class Description]]</f>
        <v>VHCLECU - Vehicle Charging Unit</v>
      </c>
      <c r="E5058" t="s">
        <v>9744</v>
      </c>
      <c r="F5058" t="s">
        <v>9745</v>
      </c>
      <c r="G5058" t="str">
        <f>Table19[[#This Row],[Closing Code]] &amp; " - " &amp; Table19[[#This Row],[Closing Code Description]]</f>
        <v>REMVOBT - Remove Obstruction</v>
      </c>
      <c r="H5058" t="s">
        <v>8896</v>
      </c>
      <c r="I5058" t="s">
        <v>53</v>
      </c>
    </row>
    <row r="5059" spans="2:9" x14ac:dyDescent="0.35">
      <c r="B5059" t="s">
        <v>463</v>
      </c>
      <c r="C5059" t="s">
        <v>270</v>
      </c>
      <c r="D5059" t="str">
        <f>Table19[[#This Row],[Asset Class]] &amp; " - " &amp; Table19[[#This Row],[Class Description]]</f>
        <v>VHCLECU - Vehicle Charging Unit</v>
      </c>
      <c r="E5059" t="s">
        <v>9746</v>
      </c>
      <c r="F5059" t="s">
        <v>9747</v>
      </c>
      <c r="G5059" t="str">
        <f>Table19[[#This Row],[Closing Code]] &amp; " - " &amp; Table19[[#This Row],[Closing Code Description]]</f>
        <v>REPCMPT - Repair Component</v>
      </c>
      <c r="H5059" t="s">
        <v>8896</v>
      </c>
      <c r="I5059" t="s">
        <v>53</v>
      </c>
    </row>
    <row r="5060" spans="2:9" x14ac:dyDescent="0.35">
      <c r="B5060" t="s">
        <v>463</v>
      </c>
      <c r="C5060" t="s">
        <v>270</v>
      </c>
      <c r="D5060" t="str">
        <f>Table19[[#This Row],[Asset Class]] &amp; " - " &amp; Table19[[#This Row],[Class Description]]</f>
        <v>VHCLECU - Vehicle Charging Unit</v>
      </c>
      <c r="E5060" t="s">
        <v>9748</v>
      </c>
      <c r="F5060" t="s">
        <v>9749</v>
      </c>
      <c r="G5060" t="str">
        <f>Table19[[#This Row],[Closing Code]] &amp; " - " &amp; Table19[[#This Row],[Closing Code Description]]</f>
        <v>REPLASS - Replace Asset</v>
      </c>
      <c r="H5060" t="s">
        <v>8896</v>
      </c>
      <c r="I5060" t="s">
        <v>53</v>
      </c>
    </row>
    <row r="5061" spans="2:9" x14ac:dyDescent="0.35">
      <c r="B5061" t="s">
        <v>463</v>
      </c>
      <c r="C5061" t="s">
        <v>270</v>
      </c>
      <c r="D5061" t="str">
        <f>Table19[[#This Row],[Asset Class]] &amp; " - " &amp; Table19[[#This Row],[Class Description]]</f>
        <v>VHCLECU - Vehicle Charging Unit</v>
      </c>
      <c r="E5061" t="s">
        <v>9750</v>
      </c>
      <c r="F5061" t="s">
        <v>9751</v>
      </c>
      <c r="G5061" t="str">
        <f>Table19[[#This Row],[Closing Code]] &amp; " - " &amp; Table19[[#This Row],[Closing Code Description]]</f>
        <v>REPLCMPT - Replace Component</v>
      </c>
      <c r="H5061" t="s">
        <v>8896</v>
      </c>
      <c r="I5061" t="s">
        <v>53</v>
      </c>
    </row>
    <row r="5062" spans="2:9" x14ac:dyDescent="0.35">
      <c r="B5062" t="s">
        <v>463</v>
      </c>
      <c r="C5062" t="s">
        <v>270</v>
      </c>
      <c r="D5062" t="str">
        <f>Table19[[#This Row],[Asset Class]] &amp; " - " &amp; Table19[[#This Row],[Class Description]]</f>
        <v>VHCLECU - Vehicle Charging Unit</v>
      </c>
      <c r="E5062" t="s">
        <v>9752</v>
      </c>
      <c r="F5062" t="s">
        <v>9753</v>
      </c>
      <c r="G5062" t="str">
        <f>Table19[[#This Row],[Closing Code]] &amp; " - " &amp; Table19[[#This Row],[Closing Code Description]]</f>
        <v>REPRASS - Repair Asset</v>
      </c>
      <c r="H5062" t="s">
        <v>8896</v>
      </c>
      <c r="I5062" t="s">
        <v>53</v>
      </c>
    </row>
    <row r="5063" spans="2:9" x14ac:dyDescent="0.35">
      <c r="B5063" t="s">
        <v>463</v>
      </c>
      <c r="C5063" t="s">
        <v>270</v>
      </c>
      <c r="D5063" t="str">
        <f>Table19[[#This Row],[Asset Class]] &amp; " - " &amp; Table19[[#This Row],[Class Description]]</f>
        <v>VHCLECU - Vehicle Charging Unit</v>
      </c>
      <c r="E5063" t="s">
        <v>9754</v>
      </c>
      <c r="F5063" t="s">
        <v>9755</v>
      </c>
      <c r="G5063" t="str">
        <f>Table19[[#This Row],[Closing Code]] &amp; " - " &amp; Table19[[#This Row],[Closing Code Description]]</f>
        <v>UPGRADES - Upgrade</v>
      </c>
      <c r="H5063" t="s">
        <v>8896</v>
      </c>
      <c r="I5063" t="s">
        <v>53</v>
      </c>
    </row>
    <row r="5064" spans="2:9" x14ac:dyDescent="0.35">
      <c r="B5064" t="s">
        <v>426</v>
      </c>
      <c r="C5064" t="s">
        <v>225</v>
      </c>
      <c r="D5064" t="str">
        <f>Table19[[#This Row],[Asset Class]] &amp; " - " &amp; Table19[[#This Row],[Class Description]]</f>
        <v>WCOOLSYS - Waste Coolant System</v>
      </c>
      <c r="E5064" t="s">
        <v>9672</v>
      </c>
      <c r="F5064" t="s">
        <v>9673</v>
      </c>
      <c r="G5064" t="str">
        <f>Table19[[#This Row],[Closing Code]] &amp; " - " &amp; Table19[[#This Row],[Closing Code Description]]</f>
        <v>ABNTEMP - Abnormal Temperature</v>
      </c>
      <c r="H5064" t="s">
        <v>8863</v>
      </c>
      <c r="I5064" t="s">
        <v>53</v>
      </c>
    </row>
    <row r="5065" spans="2:9" x14ac:dyDescent="0.35">
      <c r="B5065" t="s">
        <v>426</v>
      </c>
      <c r="C5065" t="s">
        <v>225</v>
      </c>
      <c r="D5065" t="str">
        <f>Table19[[#This Row],[Asset Class]] &amp; " - " &amp; Table19[[#This Row],[Class Description]]</f>
        <v>WCOOLSYS - Waste Coolant System</v>
      </c>
      <c r="E5065" t="s">
        <v>9674</v>
      </c>
      <c r="F5065" t="s">
        <v>9675</v>
      </c>
      <c r="G5065" t="str">
        <f>Table19[[#This Row],[Closing Code]] &amp; " - " &amp; Table19[[#This Row],[Closing Code Description]]</f>
        <v>CORROS - Corrosion</v>
      </c>
      <c r="H5065" t="s">
        <v>8863</v>
      </c>
      <c r="I5065" t="s">
        <v>53</v>
      </c>
    </row>
    <row r="5066" spans="2:9" x14ac:dyDescent="0.35">
      <c r="B5066" t="s">
        <v>426</v>
      </c>
      <c r="C5066" t="s">
        <v>225</v>
      </c>
      <c r="D5066" t="str">
        <f>Table19[[#This Row],[Asset Class]] &amp; " - " &amp; Table19[[#This Row],[Class Description]]</f>
        <v>WCOOLSYS - Waste Coolant System</v>
      </c>
      <c r="E5066" t="s">
        <v>9676</v>
      </c>
      <c r="F5066" t="s">
        <v>9677</v>
      </c>
      <c r="G5066" t="str">
        <f>Table19[[#This Row],[Closing Code]] &amp; " - " &amp; Table19[[#This Row],[Closing Code Description]]</f>
        <v>ELECTRIP - Electrical Trip Out</v>
      </c>
      <c r="H5066" t="s">
        <v>8863</v>
      </c>
      <c r="I5066" t="s">
        <v>53</v>
      </c>
    </row>
    <row r="5067" spans="2:9" x14ac:dyDescent="0.35">
      <c r="B5067" t="s">
        <v>426</v>
      </c>
      <c r="C5067" t="s">
        <v>225</v>
      </c>
      <c r="D5067" t="str">
        <f>Table19[[#This Row],[Asset Class]] &amp; " - " &amp; Table19[[#This Row],[Class Description]]</f>
        <v>WCOOLSYS - Waste Coolant System</v>
      </c>
      <c r="E5067" t="s">
        <v>9678</v>
      </c>
      <c r="F5067" t="s">
        <v>9679</v>
      </c>
      <c r="G5067" t="str">
        <f>Table19[[#This Row],[Closing Code]] &amp; " - " &amp; Table19[[#This Row],[Closing Code Description]]</f>
        <v>EXNOISE - Excessive Noise</v>
      </c>
      <c r="H5067" t="s">
        <v>8863</v>
      </c>
      <c r="I5067" t="s">
        <v>53</v>
      </c>
    </row>
    <row r="5068" spans="2:9" x14ac:dyDescent="0.35">
      <c r="B5068" t="s">
        <v>426</v>
      </c>
      <c r="C5068" t="s">
        <v>225</v>
      </c>
      <c r="D5068" t="str">
        <f>Table19[[#This Row],[Asset Class]] &amp; " - " &amp; Table19[[#This Row],[Class Description]]</f>
        <v>WCOOLSYS - Waste Coolant System</v>
      </c>
      <c r="E5068" t="s">
        <v>9680</v>
      </c>
      <c r="F5068" t="s">
        <v>9681</v>
      </c>
      <c r="G5068" t="str">
        <f>Table19[[#This Row],[Closing Code]] &amp; " - " &amp; Table19[[#This Row],[Closing Code Description]]</f>
        <v>EXVIBRTN - Excessive Vibration</v>
      </c>
      <c r="H5068" t="s">
        <v>8863</v>
      </c>
      <c r="I5068" t="s">
        <v>53</v>
      </c>
    </row>
    <row r="5069" spans="2:9" x14ac:dyDescent="0.35">
      <c r="B5069" t="s">
        <v>426</v>
      </c>
      <c r="C5069" t="s">
        <v>225</v>
      </c>
      <c r="D5069" t="str">
        <f>Table19[[#This Row],[Asset Class]] &amp; " - " &amp; Table19[[#This Row],[Class Description]]</f>
        <v>WCOOLSYS - Waste Coolant System</v>
      </c>
      <c r="E5069" t="s">
        <v>9682</v>
      </c>
      <c r="F5069" t="s">
        <v>9683</v>
      </c>
      <c r="G5069" t="str">
        <f>Table19[[#This Row],[Closing Code]] &amp; " - " &amp; Table19[[#This Row],[Closing Code Description]]</f>
        <v>JAMMEDEQ - Jammed Equipment</v>
      </c>
      <c r="H5069" t="s">
        <v>8863</v>
      </c>
      <c r="I5069" t="s">
        <v>53</v>
      </c>
    </row>
    <row r="5070" spans="2:9" x14ac:dyDescent="0.35">
      <c r="B5070" t="s">
        <v>426</v>
      </c>
      <c r="C5070" t="s">
        <v>225</v>
      </c>
      <c r="D5070" t="str">
        <f>Table19[[#This Row],[Asset Class]] &amp; " - " &amp; Table19[[#This Row],[Class Description]]</f>
        <v>WCOOLSYS - Waste Coolant System</v>
      </c>
      <c r="E5070" t="s">
        <v>9684</v>
      </c>
      <c r="F5070" t="s">
        <v>9685</v>
      </c>
      <c r="G5070" t="str">
        <f>Table19[[#This Row],[Closing Code]] &amp; " - " &amp; Table19[[#This Row],[Closing Code Description]]</f>
        <v>LEAKING - Leaking</v>
      </c>
      <c r="H5070" t="s">
        <v>8863</v>
      </c>
      <c r="I5070" t="s">
        <v>53</v>
      </c>
    </row>
    <row r="5071" spans="2:9" x14ac:dyDescent="0.35">
      <c r="B5071" t="s">
        <v>426</v>
      </c>
      <c r="C5071" t="s">
        <v>225</v>
      </c>
      <c r="D5071" t="str">
        <f>Table19[[#This Row],[Asset Class]] &amp; " - " &amp; Table19[[#This Row],[Class Description]]</f>
        <v>WCOOLSYS - Waste Coolant System</v>
      </c>
      <c r="E5071" t="s">
        <v>9686</v>
      </c>
      <c r="F5071" t="s">
        <v>9687</v>
      </c>
      <c r="G5071" t="str">
        <f>Table19[[#This Row],[Closing Code]] &amp; " - " &amp; Table19[[#This Row],[Closing Code Description]]</f>
        <v>LOWPERF - Low Performance</v>
      </c>
      <c r="H5071" t="s">
        <v>8863</v>
      </c>
      <c r="I5071" t="s">
        <v>53</v>
      </c>
    </row>
    <row r="5072" spans="2:9" x14ac:dyDescent="0.35">
      <c r="B5072" t="s">
        <v>426</v>
      </c>
      <c r="C5072" t="s">
        <v>225</v>
      </c>
      <c r="D5072" t="str">
        <f>Table19[[#This Row],[Asset Class]] &amp; " - " &amp; Table19[[#This Row],[Class Description]]</f>
        <v>WCOOLSYS - Waste Coolant System</v>
      </c>
      <c r="E5072" t="s">
        <v>9688</v>
      </c>
      <c r="F5072" t="s">
        <v>9689</v>
      </c>
      <c r="G5072" t="str">
        <f>Table19[[#This Row],[Closing Code]] &amp; " - " &amp; Table19[[#This Row],[Closing Code Description]]</f>
        <v>NONOPER - Non-Operational</v>
      </c>
      <c r="H5072" t="s">
        <v>8863</v>
      </c>
      <c r="I5072" t="s">
        <v>53</v>
      </c>
    </row>
    <row r="5073" spans="2:9" x14ac:dyDescent="0.35">
      <c r="B5073" t="s">
        <v>426</v>
      </c>
      <c r="C5073" t="s">
        <v>225</v>
      </c>
      <c r="D5073" t="str">
        <f>Table19[[#This Row],[Asset Class]] &amp; " - " &amp; Table19[[#This Row],[Class Description]]</f>
        <v>WCOOLSYS - Waste Coolant System</v>
      </c>
      <c r="E5073" t="s">
        <v>9690</v>
      </c>
      <c r="F5073" t="s">
        <v>9691</v>
      </c>
      <c r="G5073" t="str">
        <f>Table19[[#This Row],[Closing Code]] &amp; " - " &amp; Table19[[#This Row],[Closing Code Description]]</f>
        <v>PHYDMGE - Physical Damage</v>
      </c>
      <c r="H5073" t="s">
        <v>8863</v>
      </c>
      <c r="I5073" t="s">
        <v>53</v>
      </c>
    </row>
    <row r="5074" spans="2:9" x14ac:dyDescent="0.35">
      <c r="B5074" t="s">
        <v>426</v>
      </c>
      <c r="C5074" t="s">
        <v>225</v>
      </c>
      <c r="D5074" t="str">
        <f>Table19[[#This Row],[Asset Class]] &amp; " - " &amp; Table19[[#This Row],[Class Description]]</f>
        <v>WCOOLSYS - Waste Coolant System</v>
      </c>
      <c r="E5074" t="s">
        <v>9692</v>
      </c>
      <c r="F5074" t="s">
        <v>9693</v>
      </c>
      <c r="G5074" t="str">
        <f>Table19[[#This Row],[Closing Code]] &amp; " - " &amp; Table19[[#This Row],[Closing Code Description]]</f>
        <v>UNSMELL - Unusual Smell</v>
      </c>
      <c r="H5074" t="s">
        <v>8863</v>
      </c>
      <c r="I5074" t="s">
        <v>53</v>
      </c>
    </row>
    <row r="5075" spans="2:9" x14ac:dyDescent="0.35">
      <c r="B5075" t="s">
        <v>426</v>
      </c>
      <c r="C5075" t="s">
        <v>225</v>
      </c>
      <c r="D5075" t="str">
        <f>Table19[[#This Row],[Asset Class]] &amp; " - " &amp; Table19[[#This Row],[Class Description]]</f>
        <v>WCOOLSYS - Waste Coolant System</v>
      </c>
      <c r="E5075" t="s">
        <v>9694</v>
      </c>
      <c r="F5075" t="s">
        <v>9695</v>
      </c>
      <c r="G5075" t="str">
        <f>Table19[[#This Row],[Closing Code]] &amp; " - " &amp; Table19[[#This Row],[Closing Code Description]]</f>
        <v>UNSMOKE - Unusual Smoke</v>
      </c>
      <c r="H5075" t="s">
        <v>8863</v>
      </c>
      <c r="I5075" t="s">
        <v>53</v>
      </c>
    </row>
    <row r="5076" spans="2:9" x14ac:dyDescent="0.35">
      <c r="B5076" t="s">
        <v>426</v>
      </c>
      <c r="C5076" t="s">
        <v>225</v>
      </c>
      <c r="D5076" t="str">
        <f>Table19[[#This Row],[Asset Class]] &amp; " - " &amp; Table19[[#This Row],[Class Description]]</f>
        <v>WCOOLSYS - Waste Coolant System</v>
      </c>
      <c r="E5076" t="s">
        <v>11134</v>
      </c>
      <c r="F5076" t="s">
        <v>11135</v>
      </c>
      <c r="G5076" t="str">
        <f>Table19[[#This Row],[Closing Code]] &amp; " - " &amp; Table19[[#This Row],[Closing Code Description]]</f>
        <v>WCOOLCO - Combustion of waste coolant system</v>
      </c>
      <c r="H5076" t="s">
        <v>8876</v>
      </c>
      <c r="I5076" t="s">
        <v>53</v>
      </c>
    </row>
    <row r="5077" spans="2:9" x14ac:dyDescent="0.35">
      <c r="B5077" t="s">
        <v>426</v>
      </c>
      <c r="C5077" t="s">
        <v>225</v>
      </c>
      <c r="D5077" t="str">
        <f>Table19[[#This Row],[Asset Class]] &amp; " - " &amp; Table19[[#This Row],[Class Description]]</f>
        <v>WCOOLSYS - Waste Coolant System</v>
      </c>
      <c r="E5077" t="s">
        <v>11136</v>
      </c>
      <c r="F5077" t="s">
        <v>11137</v>
      </c>
      <c r="G5077" t="str">
        <f>Table19[[#This Row],[Closing Code]] &amp; " - " &amp; Table19[[#This Row],[Closing Code Description]]</f>
        <v>WCOOLDE - Waste Coolant System Natural Deterioration</v>
      </c>
      <c r="H5077" t="s">
        <v>8876</v>
      </c>
      <c r="I5077" t="s">
        <v>53</v>
      </c>
    </row>
    <row r="5078" spans="2:9" x14ac:dyDescent="0.35">
      <c r="B5078" t="s">
        <v>426</v>
      </c>
      <c r="C5078" t="s">
        <v>225</v>
      </c>
      <c r="D5078" t="str">
        <f>Table19[[#This Row],[Asset Class]] &amp; " - " &amp; Table19[[#This Row],[Class Description]]</f>
        <v>WCOOLSYS - Waste Coolant System</v>
      </c>
      <c r="E5078" t="s">
        <v>11138</v>
      </c>
      <c r="F5078" t="s">
        <v>11139</v>
      </c>
      <c r="G5078" t="str">
        <f>Table19[[#This Row],[Closing Code]] &amp; " - " &amp; Table19[[#This Row],[Closing Code Description]]</f>
        <v>WCOOLLE - Leakage of waste coolant</v>
      </c>
      <c r="H5078" t="s">
        <v>8876</v>
      </c>
      <c r="I5078" t="s">
        <v>53</v>
      </c>
    </row>
    <row r="5079" spans="2:9" x14ac:dyDescent="0.35">
      <c r="B5079" t="s">
        <v>426</v>
      </c>
      <c r="C5079" t="s">
        <v>225</v>
      </c>
      <c r="D5079" t="str">
        <f>Table19[[#This Row],[Asset Class]] &amp; " - " &amp; Table19[[#This Row],[Class Description]]</f>
        <v>WCOOLSYS - Waste Coolant System</v>
      </c>
      <c r="E5079" t="s">
        <v>9698</v>
      </c>
      <c r="F5079" t="s">
        <v>9699</v>
      </c>
      <c r="G5079" t="str">
        <f>Table19[[#This Row],[Closing Code]] &amp; " - " &amp; Table19[[#This Row],[Closing Code Description]]</f>
        <v>ACCIDENT - Accident</v>
      </c>
      <c r="H5079" t="s">
        <v>8878</v>
      </c>
      <c r="I5079" t="s">
        <v>53</v>
      </c>
    </row>
    <row r="5080" spans="2:9" x14ac:dyDescent="0.35">
      <c r="B5080" t="s">
        <v>426</v>
      </c>
      <c r="C5080" t="s">
        <v>225</v>
      </c>
      <c r="D5080" t="str">
        <f>Table19[[#This Row],[Asset Class]] &amp; " - " &amp; Table19[[#This Row],[Class Description]]</f>
        <v>WCOOLSYS - Waste Coolant System</v>
      </c>
      <c r="E5080" t="s">
        <v>9700</v>
      </c>
      <c r="F5080" t="s">
        <v>9701</v>
      </c>
      <c r="G5080" t="str">
        <f>Table19[[#This Row],[Closing Code]] &amp; " - " &amp; Table19[[#This Row],[Closing Code Description]]</f>
        <v>ACCWEAR - Accelerated Wear</v>
      </c>
      <c r="H5080" t="s">
        <v>8878</v>
      </c>
      <c r="I5080" t="s">
        <v>53</v>
      </c>
    </row>
    <row r="5081" spans="2:9" x14ac:dyDescent="0.35">
      <c r="B5081" t="s">
        <v>426</v>
      </c>
      <c r="C5081" t="s">
        <v>225</v>
      </c>
      <c r="D5081" t="str">
        <f>Table19[[#This Row],[Asset Class]] &amp; " - " &amp; Table19[[#This Row],[Class Description]]</f>
        <v>WCOOLSYS - Waste Coolant System</v>
      </c>
      <c r="E5081" t="s">
        <v>9702</v>
      </c>
      <c r="F5081" t="s">
        <v>9703</v>
      </c>
      <c r="G5081" t="str">
        <f>Table19[[#This Row],[Closing Code]] &amp; " - " &amp; Table19[[#This Row],[Closing Code Description]]</f>
        <v>ACTGOD - Weather condition/Forces of nature or Act of God</v>
      </c>
      <c r="H5081" t="s">
        <v>8878</v>
      </c>
      <c r="I5081" t="s">
        <v>53</v>
      </c>
    </row>
    <row r="5082" spans="2:9" x14ac:dyDescent="0.35">
      <c r="B5082" t="s">
        <v>426</v>
      </c>
      <c r="C5082" t="s">
        <v>225</v>
      </c>
      <c r="D5082" t="str">
        <f>Table19[[#This Row],[Asset Class]] &amp; " - " &amp; Table19[[#This Row],[Class Description]]</f>
        <v>WCOOLSYS - Waste Coolant System</v>
      </c>
      <c r="E5082" t="s">
        <v>9704</v>
      </c>
      <c r="F5082" t="s">
        <v>9705</v>
      </c>
      <c r="G5082" t="str">
        <f>Table19[[#This Row],[Closing Code]] &amp; " - " &amp; Table19[[#This Row],[Closing Code Description]]</f>
        <v>CONTAM - Contamination</v>
      </c>
      <c r="H5082" t="s">
        <v>8878</v>
      </c>
      <c r="I5082" t="s">
        <v>53</v>
      </c>
    </row>
    <row r="5083" spans="2:9" x14ac:dyDescent="0.35">
      <c r="B5083" t="s">
        <v>426</v>
      </c>
      <c r="C5083" t="s">
        <v>225</v>
      </c>
      <c r="D5083" t="str">
        <f>Table19[[#This Row],[Asset Class]] &amp; " - " &amp; Table19[[#This Row],[Class Description]]</f>
        <v>WCOOLSYS - Waste Coolant System</v>
      </c>
      <c r="E5083" t="s">
        <v>9706</v>
      </c>
      <c r="F5083" t="s">
        <v>9707</v>
      </c>
      <c r="G5083" t="str">
        <f>Table19[[#This Row],[Closing Code]] &amp; " - " &amp; Table19[[#This Row],[Closing Code Description]]</f>
        <v>DEFASSET - Defective Asset</v>
      </c>
      <c r="H5083" t="s">
        <v>8878</v>
      </c>
      <c r="I5083" t="s">
        <v>53</v>
      </c>
    </row>
    <row r="5084" spans="2:9" x14ac:dyDescent="0.35">
      <c r="B5084" t="s">
        <v>426</v>
      </c>
      <c r="C5084" t="s">
        <v>225</v>
      </c>
      <c r="D5084" t="str">
        <f>Table19[[#This Row],[Asset Class]] &amp; " - " &amp; Table19[[#This Row],[Class Description]]</f>
        <v>WCOOLSYS - Waste Coolant System</v>
      </c>
      <c r="E5084" t="s">
        <v>9708</v>
      </c>
      <c r="F5084" t="s">
        <v>9709</v>
      </c>
      <c r="G5084" t="str">
        <f>Table19[[#This Row],[Closing Code]] &amp; " - " &amp; Table19[[#This Row],[Closing Code Description]]</f>
        <v>EXLOAD - Excessive Load</v>
      </c>
      <c r="H5084" t="s">
        <v>8878</v>
      </c>
      <c r="I5084" t="s">
        <v>53</v>
      </c>
    </row>
    <row r="5085" spans="2:9" x14ac:dyDescent="0.35">
      <c r="B5085" t="s">
        <v>426</v>
      </c>
      <c r="C5085" t="s">
        <v>225</v>
      </c>
      <c r="D5085" t="str">
        <f>Table19[[#This Row],[Asset Class]] &amp; " - " &amp; Table19[[#This Row],[Class Description]]</f>
        <v>WCOOLSYS - Waste Coolant System</v>
      </c>
      <c r="E5085" t="s">
        <v>9710</v>
      </c>
      <c r="F5085" t="s">
        <v>9711</v>
      </c>
      <c r="G5085" t="str">
        <f>Table19[[#This Row],[Closing Code]] &amp; " - " &amp; Table19[[#This Row],[Closing Code Description]]</f>
        <v>IMPRMNT - Improper Maintenance</v>
      </c>
      <c r="H5085" t="s">
        <v>8878</v>
      </c>
      <c r="I5085" t="s">
        <v>53</v>
      </c>
    </row>
    <row r="5086" spans="2:9" x14ac:dyDescent="0.35">
      <c r="B5086" t="s">
        <v>426</v>
      </c>
      <c r="C5086" t="s">
        <v>225</v>
      </c>
      <c r="D5086" t="str">
        <f>Table19[[#This Row],[Asset Class]] &amp; " - " &amp; Table19[[#This Row],[Class Description]]</f>
        <v>WCOOLSYS - Waste Coolant System</v>
      </c>
      <c r="E5086" t="s">
        <v>9712</v>
      </c>
      <c r="F5086" t="s">
        <v>9713</v>
      </c>
      <c r="G5086" t="str">
        <f>Table19[[#This Row],[Closing Code]] &amp; " - " &amp; Table19[[#This Row],[Closing Code Description]]</f>
        <v>INSLUBR - Insufficient Lubrication</v>
      </c>
      <c r="H5086" t="s">
        <v>8878</v>
      </c>
      <c r="I5086" t="s">
        <v>53</v>
      </c>
    </row>
    <row r="5087" spans="2:9" x14ac:dyDescent="0.35">
      <c r="B5087" t="s">
        <v>426</v>
      </c>
      <c r="C5087" t="s">
        <v>225</v>
      </c>
      <c r="D5087" t="str">
        <f>Table19[[#This Row],[Asset Class]] &amp; " - " &amp; Table19[[#This Row],[Class Description]]</f>
        <v>WCOOLSYS - Waste Coolant System</v>
      </c>
      <c r="E5087" t="s">
        <v>9714</v>
      </c>
      <c r="F5087" t="s">
        <v>9715</v>
      </c>
      <c r="G5087" t="str">
        <f>Table19[[#This Row],[Closing Code]] &amp; " - " &amp; Table19[[#This Row],[Closing Code Description]]</f>
        <v>LACKTRN - Lack of/ Inadequate Training</v>
      </c>
      <c r="H5087" t="s">
        <v>8878</v>
      </c>
      <c r="I5087" t="s">
        <v>53</v>
      </c>
    </row>
    <row r="5088" spans="2:9" x14ac:dyDescent="0.35">
      <c r="B5088" t="s">
        <v>426</v>
      </c>
      <c r="C5088" t="s">
        <v>225</v>
      </c>
      <c r="D5088" t="str">
        <f>Table19[[#This Row],[Asset Class]] &amp; " - " &amp; Table19[[#This Row],[Class Description]]</f>
        <v>WCOOLSYS - Waste Coolant System</v>
      </c>
      <c r="E5088" t="s">
        <v>9716</v>
      </c>
      <c r="F5088" t="s">
        <v>9717</v>
      </c>
      <c r="G5088" t="str">
        <f>Table19[[#This Row],[Closing Code]] &amp; " - " &amp; Table19[[#This Row],[Closing Code Description]]</f>
        <v>MISSCMP - Loose/ Missing Component</v>
      </c>
      <c r="H5088" t="s">
        <v>8878</v>
      </c>
      <c r="I5088" t="s">
        <v>53</v>
      </c>
    </row>
    <row r="5089" spans="2:9" x14ac:dyDescent="0.35">
      <c r="B5089" t="s">
        <v>426</v>
      </c>
      <c r="C5089" t="s">
        <v>225</v>
      </c>
      <c r="D5089" t="str">
        <f>Table19[[#This Row],[Asset Class]] &amp; " - " &amp; Table19[[#This Row],[Class Description]]</f>
        <v>WCOOLSYS - Waste Coolant System</v>
      </c>
      <c r="E5089" t="s">
        <v>9718</v>
      </c>
      <c r="F5089" t="s">
        <v>9719</v>
      </c>
      <c r="G5089" t="str">
        <f>Table19[[#This Row],[Closing Code]] &amp; " - " &amp; Table19[[#This Row],[Closing Code Description]]</f>
        <v>NRMWEAR - Normal Wear</v>
      </c>
      <c r="H5089" t="s">
        <v>8878</v>
      </c>
      <c r="I5089" t="s">
        <v>53</v>
      </c>
    </row>
    <row r="5090" spans="2:9" x14ac:dyDescent="0.35">
      <c r="B5090" t="s">
        <v>426</v>
      </c>
      <c r="C5090" t="s">
        <v>225</v>
      </c>
      <c r="D5090" t="str">
        <f>Table19[[#This Row],[Asset Class]] &amp; " - " &amp; Table19[[#This Row],[Class Description]]</f>
        <v>WCOOLSYS - Waste Coolant System</v>
      </c>
      <c r="E5090" t="s">
        <v>9720</v>
      </c>
      <c r="F5090" t="s">
        <v>9721</v>
      </c>
      <c r="G5090" t="str">
        <f>Table19[[#This Row],[Closing Code]] &amp; " - " &amp; Table19[[#This Row],[Closing Code Description]]</f>
        <v>OTHER - Other (specify)</v>
      </c>
      <c r="H5090" t="s">
        <v>8878</v>
      </c>
      <c r="I5090" t="s">
        <v>53</v>
      </c>
    </row>
    <row r="5091" spans="2:9" x14ac:dyDescent="0.35">
      <c r="B5091" t="s">
        <v>426</v>
      </c>
      <c r="C5091" t="s">
        <v>225</v>
      </c>
      <c r="D5091" t="str">
        <f>Table19[[#This Row],[Asset Class]] &amp; " - " &amp; Table19[[#This Row],[Class Description]]</f>
        <v>WCOOLSYS - Waste Coolant System</v>
      </c>
      <c r="E5091" t="s">
        <v>9722</v>
      </c>
      <c r="F5091" t="s">
        <v>9723</v>
      </c>
      <c r="G5091" t="str">
        <f>Table19[[#This Row],[Closing Code]] &amp; " - " &amp; Table19[[#This Row],[Closing Code Description]]</f>
        <v>PRINSTAL - Poor Installation</v>
      </c>
      <c r="H5091" t="s">
        <v>8878</v>
      </c>
      <c r="I5091" t="s">
        <v>53</v>
      </c>
    </row>
    <row r="5092" spans="2:9" x14ac:dyDescent="0.35">
      <c r="B5092" t="s">
        <v>426</v>
      </c>
      <c r="C5092" t="s">
        <v>225</v>
      </c>
      <c r="D5092" t="str">
        <f>Table19[[#This Row],[Asset Class]] &amp; " - " &amp; Table19[[#This Row],[Class Description]]</f>
        <v>WCOOLSYS - Waste Coolant System</v>
      </c>
      <c r="E5092" t="s">
        <v>9724</v>
      </c>
      <c r="F5092" t="s">
        <v>9725</v>
      </c>
      <c r="G5092" t="str">
        <f>Table19[[#This Row],[Closing Code]] &amp; " - " &amp; Table19[[#This Row],[Closing Code Description]]</f>
        <v>PROCISSU - Procedure Issue</v>
      </c>
      <c r="H5092" t="s">
        <v>8878</v>
      </c>
      <c r="I5092" t="s">
        <v>53</v>
      </c>
    </row>
    <row r="5093" spans="2:9" x14ac:dyDescent="0.35">
      <c r="B5093" t="s">
        <v>426</v>
      </c>
      <c r="C5093" t="s">
        <v>225</v>
      </c>
      <c r="D5093" t="str">
        <f>Table19[[#This Row],[Asset Class]] &amp; " - " &amp; Table19[[#This Row],[Class Description]]</f>
        <v>WCOOLSYS - Waste Coolant System</v>
      </c>
      <c r="E5093" t="s">
        <v>9726</v>
      </c>
      <c r="F5093" t="s">
        <v>9727</v>
      </c>
      <c r="G5093" t="str">
        <f>Table19[[#This Row],[Closing Code]] &amp; " - " &amp; Table19[[#This Row],[Closing Code Description]]</f>
        <v>UTLFAIL - Utility Failure</v>
      </c>
      <c r="H5093" t="s">
        <v>8878</v>
      </c>
      <c r="I5093" t="s">
        <v>53</v>
      </c>
    </row>
    <row r="5094" spans="2:9" x14ac:dyDescent="0.35">
      <c r="B5094" t="s">
        <v>426</v>
      </c>
      <c r="C5094" t="s">
        <v>225</v>
      </c>
      <c r="D5094" t="str">
        <f>Table19[[#This Row],[Asset Class]] &amp; " - " &amp; Table19[[#This Row],[Class Description]]</f>
        <v>WCOOLSYS - Waste Coolant System</v>
      </c>
      <c r="E5094" t="s">
        <v>9728</v>
      </c>
      <c r="F5094" t="s">
        <v>9729</v>
      </c>
      <c r="G5094" t="str">
        <f>Table19[[#This Row],[Closing Code]] &amp; " - " &amp; Table19[[#This Row],[Closing Code Description]]</f>
        <v>VNDLSM - Vandalism</v>
      </c>
      <c r="H5094" t="s">
        <v>8878</v>
      </c>
      <c r="I5094" t="s">
        <v>53</v>
      </c>
    </row>
    <row r="5095" spans="2:9" x14ac:dyDescent="0.35">
      <c r="B5095" t="s">
        <v>426</v>
      </c>
      <c r="C5095" t="s">
        <v>225</v>
      </c>
      <c r="D5095" t="str">
        <f>Table19[[#This Row],[Asset Class]] &amp; " - " &amp; Table19[[#This Row],[Class Description]]</f>
        <v>WCOOLSYS - Waste Coolant System</v>
      </c>
      <c r="E5095" t="s">
        <v>9730</v>
      </c>
      <c r="F5095" t="s">
        <v>9731</v>
      </c>
      <c r="G5095" t="str">
        <f>Table19[[#This Row],[Closing Code]] &amp; " - " &amp; Table19[[#This Row],[Closing Code Description]]</f>
        <v>WORNCMPT - Defective/ Worn Component</v>
      </c>
      <c r="H5095" t="s">
        <v>8878</v>
      </c>
      <c r="I5095" t="s">
        <v>53</v>
      </c>
    </row>
    <row r="5096" spans="2:9" x14ac:dyDescent="0.35">
      <c r="B5096" t="s">
        <v>426</v>
      </c>
      <c r="C5096" t="s">
        <v>225</v>
      </c>
      <c r="D5096" t="str">
        <f>Table19[[#This Row],[Asset Class]] &amp; " - " &amp; Table19[[#This Row],[Class Description]]</f>
        <v>WCOOLSYS - Waste Coolant System</v>
      </c>
      <c r="E5096" t="s">
        <v>9732</v>
      </c>
      <c r="F5096" t="s">
        <v>9733</v>
      </c>
      <c r="G5096" t="str">
        <f>Table19[[#This Row],[Closing Code]] &amp; " - " &amp; Table19[[#This Row],[Closing Code Description]]</f>
        <v>ADJUSTD - Adjusted</v>
      </c>
      <c r="H5096" t="s">
        <v>8896</v>
      </c>
      <c r="I5096" t="s">
        <v>53</v>
      </c>
    </row>
    <row r="5097" spans="2:9" x14ac:dyDescent="0.35">
      <c r="B5097" t="s">
        <v>426</v>
      </c>
      <c r="C5097" t="s">
        <v>225</v>
      </c>
      <c r="D5097" t="str">
        <f>Table19[[#This Row],[Asset Class]] &amp; " - " &amp; Table19[[#This Row],[Class Description]]</f>
        <v>WCOOLSYS - Waste Coolant System</v>
      </c>
      <c r="E5097" t="s">
        <v>9734</v>
      </c>
      <c r="F5097" t="s">
        <v>9735</v>
      </c>
      <c r="G5097" t="str">
        <f>Table19[[#This Row],[Closing Code]] &amp; " - " &amp; Table19[[#This Row],[Closing Code Description]]</f>
        <v>DECOMM - Decommission</v>
      </c>
      <c r="H5097" t="s">
        <v>8896</v>
      </c>
      <c r="I5097" t="s">
        <v>53</v>
      </c>
    </row>
    <row r="5098" spans="2:9" x14ac:dyDescent="0.35">
      <c r="B5098" t="s">
        <v>426</v>
      </c>
      <c r="C5098" t="s">
        <v>225</v>
      </c>
      <c r="D5098" t="str">
        <f>Table19[[#This Row],[Asset Class]] &amp; " - " &amp; Table19[[#This Row],[Class Description]]</f>
        <v>WCOOLSYS - Waste Coolant System</v>
      </c>
      <c r="E5098" t="s">
        <v>9736</v>
      </c>
      <c r="F5098" t="s">
        <v>9737</v>
      </c>
      <c r="G5098" t="str">
        <f>Table19[[#This Row],[Closing Code]] &amp; " - " &amp; Table19[[#This Row],[Closing Code Description]]</f>
        <v>DECONTME - Decontaminate</v>
      </c>
      <c r="H5098" t="s">
        <v>8896</v>
      </c>
      <c r="I5098" t="s">
        <v>53</v>
      </c>
    </row>
    <row r="5099" spans="2:9" x14ac:dyDescent="0.35">
      <c r="B5099" t="s">
        <v>426</v>
      </c>
      <c r="C5099" t="s">
        <v>225</v>
      </c>
      <c r="D5099" t="str">
        <f>Table19[[#This Row],[Asset Class]] &amp; " - " &amp; Table19[[#This Row],[Class Description]]</f>
        <v>WCOOLSYS - Waste Coolant System</v>
      </c>
      <c r="E5099" t="s">
        <v>9738</v>
      </c>
      <c r="F5099" t="s">
        <v>9739</v>
      </c>
      <c r="G5099" t="str">
        <f>Table19[[#This Row],[Closing Code]] &amp; " - " &amp; Table19[[#This Row],[Closing Code Description]]</f>
        <v>DONOTHIN - Do Nothing</v>
      </c>
      <c r="H5099" t="s">
        <v>8896</v>
      </c>
      <c r="I5099" t="s">
        <v>53</v>
      </c>
    </row>
    <row r="5100" spans="2:9" x14ac:dyDescent="0.35">
      <c r="B5100" t="s">
        <v>426</v>
      </c>
      <c r="C5100" t="s">
        <v>225</v>
      </c>
      <c r="D5100" t="str">
        <f>Table19[[#This Row],[Asset Class]] &amp; " - " &amp; Table19[[#This Row],[Class Description]]</f>
        <v>WCOOLSYS - Waste Coolant System</v>
      </c>
      <c r="E5100" t="s">
        <v>9740</v>
      </c>
      <c r="F5100" t="s">
        <v>9741</v>
      </c>
      <c r="G5100" t="str">
        <f>Table19[[#This Row],[Closing Code]] &amp; " - " &amp; Table19[[#This Row],[Closing Code Description]]</f>
        <v>LUBRCTE - Lubricate</v>
      </c>
      <c r="H5100" t="s">
        <v>8896</v>
      </c>
      <c r="I5100" t="s">
        <v>53</v>
      </c>
    </row>
    <row r="5101" spans="2:9" x14ac:dyDescent="0.35">
      <c r="B5101" t="s">
        <v>426</v>
      </c>
      <c r="C5101" t="s">
        <v>225</v>
      </c>
      <c r="D5101" t="str">
        <f>Table19[[#This Row],[Asset Class]] &amp; " - " &amp; Table19[[#This Row],[Class Description]]</f>
        <v>WCOOLSYS - Waste Coolant System</v>
      </c>
      <c r="E5101" t="s">
        <v>9720</v>
      </c>
      <c r="F5101" t="s">
        <v>9721</v>
      </c>
      <c r="G5101" t="str">
        <f>Table19[[#This Row],[Closing Code]] &amp; " - " &amp; Table19[[#This Row],[Closing Code Description]]</f>
        <v>OTHER - Other (specify)</v>
      </c>
      <c r="H5101" t="s">
        <v>8896</v>
      </c>
      <c r="I5101" t="s">
        <v>53</v>
      </c>
    </row>
    <row r="5102" spans="2:9" x14ac:dyDescent="0.35">
      <c r="B5102" t="s">
        <v>426</v>
      </c>
      <c r="C5102" t="s">
        <v>225</v>
      </c>
      <c r="D5102" t="str">
        <f>Table19[[#This Row],[Asset Class]] &amp; " - " &amp; Table19[[#This Row],[Class Description]]</f>
        <v>WCOOLSYS - Waste Coolant System</v>
      </c>
      <c r="E5102" t="s">
        <v>9742</v>
      </c>
      <c r="F5102" t="s">
        <v>9743</v>
      </c>
      <c r="G5102" t="str">
        <f>Table19[[#This Row],[Closing Code]] &amp; " - " &amp; Table19[[#This Row],[Closing Code Description]]</f>
        <v>RECALBRT - Recalibrate</v>
      </c>
      <c r="H5102" t="s">
        <v>8896</v>
      </c>
      <c r="I5102" t="s">
        <v>53</v>
      </c>
    </row>
    <row r="5103" spans="2:9" x14ac:dyDescent="0.35">
      <c r="B5103" t="s">
        <v>426</v>
      </c>
      <c r="C5103" t="s">
        <v>225</v>
      </c>
      <c r="D5103" t="str">
        <f>Table19[[#This Row],[Asset Class]] &amp; " - " &amp; Table19[[#This Row],[Class Description]]</f>
        <v>WCOOLSYS - Waste Coolant System</v>
      </c>
      <c r="E5103" t="s">
        <v>9744</v>
      </c>
      <c r="F5103" t="s">
        <v>9745</v>
      </c>
      <c r="G5103" t="str">
        <f>Table19[[#This Row],[Closing Code]] &amp; " - " &amp; Table19[[#This Row],[Closing Code Description]]</f>
        <v>REMVOBT - Remove Obstruction</v>
      </c>
      <c r="H5103" t="s">
        <v>8896</v>
      </c>
      <c r="I5103" t="s">
        <v>53</v>
      </c>
    </row>
    <row r="5104" spans="2:9" x14ac:dyDescent="0.35">
      <c r="B5104" t="s">
        <v>426</v>
      </c>
      <c r="C5104" t="s">
        <v>225</v>
      </c>
      <c r="D5104" t="str">
        <f>Table19[[#This Row],[Asset Class]] &amp; " - " &amp; Table19[[#This Row],[Class Description]]</f>
        <v>WCOOLSYS - Waste Coolant System</v>
      </c>
      <c r="E5104" t="s">
        <v>9746</v>
      </c>
      <c r="F5104" t="s">
        <v>9747</v>
      </c>
      <c r="G5104" t="str">
        <f>Table19[[#This Row],[Closing Code]] &amp; " - " &amp; Table19[[#This Row],[Closing Code Description]]</f>
        <v>REPCMPT - Repair Component</v>
      </c>
      <c r="H5104" t="s">
        <v>8896</v>
      </c>
      <c r="I5104" t="s">
        <v>53</v>
      </c>
    </row>
    <row r="5105" spans="2:9" x14ac:dyDescent="0.35">
      <c r="B5105" t="s">
        <v>426</v>
      </c>
      <c r="C5105" t="s">
        <v>225</v>
      </c>
      <c r="D5105" t="str">
        <f>Table19[[#This Row],[Asset Class]] &amp; " - " &amp; Table19[[#This Row],[Class Description]]</f>
        <v>WCOOLSYS - Waste Coolant System</v>
      </c>
      <c r="E5105" t="s">
        <v>9748</v>
      </c>
      <c r="F5105" t="s">
        <v>9749</v>
      </c>
      <c r="G5105" t="str">
        <f>Table19[[#This Row],[Closing Code]] &amp; " - " &amp; Table19[[#This Row],[Closing Code Description]]</f>
        <v>REPLASS - Replace Asset</v>
      </c>
      <c r="H5105" t="s">
        <v>8896</v>
      </c>
      <c r="I5105" t="s">
        <v>53</v>
      </c>
    </row>
    <row r="5106" spans="2:9" x14ac:dyDescent="0.35">
      <c r="B5106" t="s">
        <v>426</v>
      </c>
      <c r="C5106" t="s">
        <v>225</v>
      </c>
      <c r="D5106" t="str">
        <f>Table19[[#This Row],[Asset Class]] &amp; " - " &amp; Table19[[#This Row],[Class Description]]</f>
        <v>WCOOLSYS - Waste Coolant System</v>
      </c>
      <c r="E5106" t="s">
        <v>9750</v>
      </c>
      <c r="F5106" t="s">
        <v>9751</v>
      </c>
      <c r="G5106" t="str">
        <f>Table19[[#This Row],[Closing Code]] &amp; " - " &amp; Table19[[#This Row],[Closing Code Description]]</f>
        <v>REPLCMPT - Replace Component</v>
      </c>
      <c r="H5106" t="s">
        <v>8896</v>
      </c>
      <c r="I5106" t="s">
        <v>53</v>
      </c>
    </row>
    <row r="5107" spans="2:9" x14ac:dyDescent="0.35">
      <c r="B5107" t="s">
        <v>426</v>
      </c>
      <c r="C5107" t="s">
        <v>225</v>
      </c>
      <c r="D5107" t="str">
        <f>Table19[[#This Row],[Asset Class]] &amp; " - " &amp; Table19[[#This Row],[Class Description]]</f>
        <v>WCOOLSYS - Waste Coolant System</v>
      </c>
      <c r="E5107" t="s">
        <v>9752</v>
      </c>
      <c r="F5107" t="s">
        <v>9753</v>
      </c>
      <c r="G5107" t="str">
        <f>Table19[[#This Row],[Closing Code]] &amp; " - " &amp; Table19[[#This Row],[Closing Code Description]]</f>
        <v>REPRASS - Repair Asset</v>
      </c>
      <c r="H5107" t="s">
        <v>8896</v>
      </c>
      <c r="I5107" t="s">
        <v>53</v>
      </c>
    </row>
    <row r="5108" spans="2:9" x14ac:dyDescent="0.35">
      <c r="B5108" t="s">
        <v>426</v>
      </c>
      <c r="C5108" t="s">
        <v>225</v>
      </c>
      <c r="D5108" t="str">
        <f>Table19[[#This Row],[Asset Class]] &amp; " - " &amp; Table19[[#This Row],[Class Description]]</f>
        <v>WCOOLSYS - Waste Coolant System</v>
      </c>
      <c r="E5108" t="s">
        <v>9754</v>
      </c>
      <c r="F5108" t="s">
        <v>9755</v>
      </c>
      <c r="G5108" t="str">
        <f>Table19[[#This Row],[Closing Code]] &amp; " - " &amp; Table19[[#This Row],[Closing Code Description]]</f>
        <v>UPGRADES - Upgrade</v>
      </c>
      <c r="H5108" t="s">
        <v>8896</v>
      </c>
      <c r="I5108" t="s">
        <v>53</v>
      </c>
    </row>
    <row r="5109" spans="2:9" x14ac:dyDescent="0.35">
      <c r="B5109" t="s">
        <v>304</v>
      </c>
      <c r="C5109" t="s">
        <v>99</v>
      </c>
      <c r="D5109" t="str">
        <f>Table19[[#This Row],[Asset Class]] &amp; " - " &amp; Table19[[#This Row],[Class Description]]</f>
        <v>WINDSYS - Window System</v>
      </c>
      <c r="E5109" t="s">
        <v>9672</v>
      </c>
      <c r="F5109" t="s">
        <v>9673</v>
      </c>
      <c r="G5109" t="str">
        <f>Table19[[#This Row],[Closing Code]] &amp; " - " &amp; Table19[[#This Row],[Closing Code Description]]</f>
        <v>ABNTEMP - Abnormal Temperature</v>
      </c>
      <c r="H5109" t="s">
        <v>8863</v>
      </c>
      <c r="I5109" t="s">
        <v>53</v>
      </c>
    </row>
    <row r="5110" spans="2:9" x14ac:dyDescent="0.35">
      <c r="B5110" t="s">
        <v>304</v>
      </c>
      <c r="C5110" t="s">
        <v>99</v>
      </c>
      <c r="D5110" t="str">
        <f>Table19[[#This Row],[Asset Class]] &amp; " - " &amp; Table19[[#This Row],[Class Description]]</f>
        <v>WINDSYS - Window System</v>
      </c>
      <c r="E5110" t="s">
        <v>9674</v>
      </c>
      <c r="F5110" t="s">
        <v>9675</v>
      </c>
      <c r="G5110" t="str">
        <f>Table19[[#This Row],[Closing Code]] &amp; " - " &amp; Table19[[#This Row],[Closing Code Description]]</f>
        <v>CORROS - Corrosion</v>
      </c>
      <c r="H5110" t="s">
        <v>8863</v>
      </c>
      <c r="I5110" t="s">
        <v>53</v>
      </c>
    </row>
    <row r="5111" spans="2:9" x14ac:dyDescent="0.35">
      <c r="B5111" t="s">
        <v>304</v>
      </c>
      <c r="C5111" t="s">
        <v>99</v>
      </c>
      <c r="D5111" t="str">
        <f>Table19[[#This Row],[Asset Class]] &amp; " - " &amp; Table19[[#This Row],[Class Description]]</f>
        <v>WINDSYS - Window System</v>
      </c>
      <c r="E5111" t="s">
        <v>9676</v>
      </c>
      <c r="F5111" t="s">
        <v>9677</v>
      </c>
      <c r="G5111" t="str">
        <f>Table19[[#This Row],[Closing Code]] &amp; " - " &amp; Table19[[#This Row],[Closing Code Description]]</f>
        <v>ELECTRIP - Electrical Trip Out</v>
      </c>
      <c r="H5111" t="s">
        <v>8863</v>
      </c>
      <c r="I5111" t="s">
        <v>53</v>
      </c>
    </row>
    <row r="5112" spans="2:9" x14ac:dyDescent="0.35">
      <c r="B5112" t="s">
        <v>304</v>
      </c>
      <c r="C5112" t="s">
        <v>99</v>
      </c>
      <c r="D5112" t="str">
        <f>Table19[[#This Row],[Asset Class]] &amp; " - " &amp; Table19[[#This Row],[Class Description]]</f>
        <v>WINDSYS - Window System</v>
      </c>
      <c r="E5112" t="s">
        <v>9678</v>
      </c>
      <c r="F5112" t="s">
        <v>9679</v>
      </c>
      <c r="G5112" t="str">
        <f>Table19[[#This Row],[Closing Code]] &amp; " - " &amp; Table19[[#This Row],[Closing Code Description]]</f>
        <v>EXNOISE - Excessive Noise</v>
      </c>
      <c r="H5112" t="s">
        <v>8863</v>
      </c>
      <c r="I5112" t="s">
        <v>53</v>
      </c>
    </row>
    <row r="5113" spans="2:9" x14ac:dyDescent="0.35">
      <c r="B5113" t="s">
        <v>304</v>
      </c>
      <c r="C5113" t="s">
        <v>99</v>
      </c>
      <c r="D5113" t="str">
        <f>Table19[[#This Row],[Asset Class]] &amp; " - " &amp; Table19[[#This Row],[Class Description]]</f>
        <v>WINDSYS - Window System</v>
      </c>
      <c r="E5113" t="s">
        <v>9680</v>
      </c>
      <c r="F5113" t="s">
        <v>9681</v>
      </c>
      <c r="G5113" t="str">
        <f>Table19[[#This Row],[Closing Code]] &amp; " - " &amp; Table19[[#This Row],[Closing Code Description]]</f>
        <v>EXVIBRTN - Excessive Vibration</v>
      </c>
      <c r="H5113" t="s">
        <v>8863</v>
      </c>
      <c r="I5113" t="s">
        <v>53</v>
      </c>
    </row>
    <row r="5114" spans="2:9" x14ac:dyDescent="0.35">
      <c r="B5114" t="s">
        <v>304</v>
      </c>
      <c r="C5114" t="s">
        <v>99</v>
      </c>
      <c r="D5114" t="str">
        <f>Table19[[#This Row],[Asset Class]] &amp; " - " &amp; Table19[[#This Row],[Class Description]]</f>
        <v>WINDSYS - Window System</v>
      </c>
      <c r="E5114" t="s">
        <v>9682</v>
      </c>
      <c r="F5114" t="s">
        <v>9683</v>
      </c>
      <c r="G5114" t="str">
        <f>Table19[[#This Row],[Closing Code]] &amp; " - " &amp; Table19[[#This Row],[Closing Code Description]]</f>
        <v>JAMMEDEQ - Jammed Equipment</v>
      </c>
      <c r="H5114" t="s">
        <v>8863</v>
      </c>
      <c r="I5114" t="s">
        <v>53</v>
      </c>
    </row>
    <row r="5115" spans="2:9" x14ac:dyDescent="0.35">
      <c r="B5115" t="s">
        <v>304</v>
      </c>
      <c r="C5115" t="s">
        <v>99</v>
      </c>
      <c r="D5115" t="str">
        <f>Table19[[#This Row],[Asset Class]] &amp; " - " &amp; Table19[[#This Row],[Class Description]]</f>
        <v>WINDSYS - Window System</v>
      </c>
      <c r="E5115" t="s">
        <v>9684</v>
      </c>
      <c r="F5115" t="s">
        <v>9685</v>
      </c>
      <c r="G5115" t="str">
        <f>Table19[[#This Row],[Closing Code]] &amp; " - " &amp; Table19[[#This Row],[Closing Code Description]]</f>
        <v>LEAKING - Leaking</v>
      </c>
      <c r="H5115" t="s">
        <v>8863</v>
      </c>
      <c r="I5115" t="s">
        <v>53</v>
      </c>
    </row>
    <row r="5116" spans="2:9" x14ac:dyDescent="0.35">
      <c r="B5116" t="s">
        <v>304</v>
      </c>
      <c r="C5116" t="s">
        <v>99</v>
      </c>
      <c r="D5116" t="str">
        <f>Table19[[#This Row],[Asset Class]] &amp; " - " &amp; Table19[[#This Row],[Class Description]]</f>
        <v>WINDSYS - Window System</v>
      </c>
      <c r="E5116" t="s">
        <v>9686</v>
      </c>
      <c r="F5116" t="s">
        <v>9687</v>
      </c>
      <c r="G5116" t="str">
        <f>Table19[[#This Row],[Closing Code]] &amp; " - " &amp; Table19[[#This Row],[Closing Code Description]]</f>
        <v>LOWPERF - Low Performance</v>
      </c>
      <c r="H5116" t="s">
        <v>8863</v>
      </c>
      <c r="I5116" t="s">
        <v>53</v>
      </c>
    </row>
    <row r="5117" spans="2:9" x14ac:dyDescent="0.35">
      <c r="B5117" t="s">
        <v>304</v>
      </c>
      <c r="C5117" t="s">
        <v>99</v>
      </c>
      <c r="D5117" t="str">
        <f>Table19[[#This Row],[Asset Class]] &amp; " - " &amp; Table19[[#This Row],[Class Description]]</f>
        <v>WINDSYS - Window System</v>
      </c>
      <c r="E5117" t="s">
        <v>9688</v>
      </c>
      <c r="F5117" t="s">
        <v>9689</v>
      </c>
      <c r="G5117" t="str">
        <f>Table19[[#This Row],[Closing Code]] &amp; " - " &amp; Table19[[#This Row],[Closing Code Description]]</f>
        <v>NONOPER - Non-Operational</v>
      </c>
      <c r="H5117" t="s">
        <v>8863</v>
      </c>
      <c r="I5117" t="s">
        <v>53</v>
      </c>
    </row>
    <row r="5118" spans="2:9" x14ac:dyDescent="0.35">
      <c r="B5118" t="s">
        <v>304</v>
      </c>
      <c r="C5118" t="s">
        <v>99</v>
      </c>
      <c r="D5118" t="str">
        <f>Table19[[#This Row],[Asset Class]] &amp; " - " &amp; Table19[[#This Row],[Class Description]]</f>
        <v>WINDSYS - Window System</v>
      </c>
      <c r="E5118" t="s">
        <v>9690</v>
      </c>
      <c r="F5118" t="s">
        <v>9691</v>
      </c>
      <c r="G5118" t="str">
        <f>Table19[[#This Row],[Closing Code]] &amp; " - " &amp; Table19[[#This Row],[Closing Code Description]]</f>
        <v>PHYDMGE - Physical Damage</v>
      </c>
      <c r="H5118" t="s">
        <v>8863</v>
      </c>
      <c r="I5118" t="s">
        <v>53</v>
      </c>
    </row>
    <row r="5119" spans="2:9" x14ac:dyDescent="0.35">
      <c r="B5119" t="s">
        <v>304</v>
      </c>
      <c r="C5119" t="s">
        <v>99</v>
      </c>
      <c r="D5119" t="str">
        <f>Table19[[#This Row],[Asset Class]] &amp; " - " &amp; Table19[[#This Row],[Class Description]]</f>
        <v>WINDSYS - Window System</v>
      </c>
      <c r="E5119" t="s">
        <v>9692</v>
      </c>
      <c r="F5119" t="s">
        <v>9693</v>
      </c>
      <c r="G5119" t="str">
        <f>Table19[[#This Row],[Closing Code]] &amp; " - " &amp; Table19[[#This Row],[Closing Code Description]]</f>
        <v>UNSMELL - Unusual Smell</v>
      </c>
      <c r="H5119" t="s">
        <v>8863</v>
      </c>
      <c r="I5119" t="s">
        <v>53</v>
      </c>
    </row>
    <row r="5120" spans="2:9" x14ac:dyDescent="0.35">
      <c r="B5120" t="s">
        <v>304</v>
      </c>
      <c r="C5120" t="s">
        <v>99</v>
      </c>
      <c r="D5120" t="str">
        <f>Table19[[#This Row],[Asset Class]] &amp; " - " &amp; Table19[[#This Row],[Class Description]]</f>
        <v>WINDSYS - Window System</v>
      </c>
      <c r="E5120" t="s">
        <v>9694</v>
      </c>
      <c r="F5120" t="s">
        <v>9695</v>
      </c>
      <c r="G5120" t="str">
        <f>Table19[[#This Row],[Closing Code]] &amp; " - " &amp; Table19[[#This Row],[Closing Code Description]]</f>
        <v>UNSMOKE - Unusual Smoke</v>
      </c>
      <c r="H5120" t="s">
        <v>8863</v>
      </c>
      <c r="I5120" t="s">
        <v>53</v>
      </c>
    </row>
    <row r="5121" spans="2:9" x14ac:dyDescent="0.35">
      <c r="B5121" t="s">
        <v>304</v>
      </c>
      <c r="C5121" t="s">
        <v>99</v>
      </c>
      <c r="D5121" t="str">
        <f>Table19[[#This Row],[Asset Class]] &amp; " - " &amp; Table19[[#This Row],[Class Description]]</f>
        <v>WINDSYS - Window System</v>
      </c>
      <c r="E5121" t="s">
        <v>11140</v>
      </c>
      <c r="F5121" t="s">
        <v>11141</v>
      </c>
      <c r="G5121" t="str">
        <f>Table19[[#This Row],[Closing Code]] &amp; " - " &amp; Table19[[#This Row],[Closing Code Description]]</f>
        <v>WINDSDET - Window system deteriorated</v>
      </c>
      <c r="H5121" t="s">
        <v>8876</v>
      </c>
      <c r="I5121" t="s">
        <v>53</v>
      </c>
    </row>
    <row r="5122" spans="2:9" x14ac:dyDescent="0.35">
      <c r="B5122" t="s">
        <v>304</v>
      </c>
      <c r="C5122" t="s">
        <v>99</v>
      </c>
      <c r="D5122" t="str">
        <f>Table19[[#This Row],[Asset Class]] &amp; " - " &amp; Table19[[#This Row],[Class Description]]</f>
        <v>WINDSYS - Window System</v>
      </c>
      <c r="E5122" t="s">
        <v>9698</v>
      </c>
      <c r="F5122" t="s">
        <v>9699</v>
      </c>
      <c r="G5122" t="str">
        <f>Table19[[#This Row],[Closing Code]] &amp; " - " &amp; Table19[[#This Row],[Closing Code Description]]</f>
        <v>ACCIDENT - Accident</v>
      </c>
      <c r="H5122" t="s">
        <v>8878</v>
      </c>
      <c r="I5122" t="s">
        <v>53</v>
      </c>
    </row>
    <row r="5123" spans="2:9" x14ac:dyDescent="0.35">
      <c r="B5123" t="s">
        <v>304</v>
      </c>
      <c r="C5123" t="s">
        <v>99</v>
      </c>
      <c r="D5123" t="str">
        <f>Table19[[#This Row],[Asset Class]] &amp; " - " &amp; Table19[[#This Row],[Class Description]]</f>
        <v>WINDSYS - Window System</v>
      </c>
      <c r="E5123" t="s">
        <v>9700</v>
      </c>
      <c r="F5123" t="s">
        <v>9701</v>
      </c>
      <c r="G5123" t="str">
        <f>Table19[[#This Row],[Closing Code]] &amp; " - " &amp; Table19[[#This Row],[Closing Code Description]]</f>
        <v>ACCWEAR - Accelerated Wear</v>
      </c>
      <c r="H5123" t="s">
        <v>8878</v>
      </c>
      <c r="I5123" t="s">
        <v>53</v>
      </c>
    </row>
    <row r="5124" spans="2:9" x14ac:dyDescent="0.35">
      <c r="B5124" t="s">
        <v>304</v>
      </c>
      <c r="C5124" t="s">
        <v>99</v>
      </c>
      <c r="D5124" t="str">
        <f>Table19[[#This Row],[Asset Class]] &amp; " - " &amp; Table19[[#This Row],[Class Description]]</f>
        <v>WINDSYS - Window System</v>
      </c>
      <c r="E5124" t="s">
        <v>9702</v>
      </c>
      <c r="F5124" t="s">
        <v>9703</v>
      </c>
      <c r="G5124" t="str">
        <f>Table19[[#This Row],[Closing Code]] &amp; " - " &amp; Table19[[#This Row],[Closing Code Description]]</f>
        <v>ACTGOD - Weather condition/Forces of nature or Act of God</v>
      </c>
      <c r="H5124" t="s">
        <v>8878</v>
      </c>
      <c r="I5124" t="s">
        <v>53</v>
      </c>
    </row>
    <row r="5125" spans="2:9" x14ac:dyDescent="0.35">
      <c r="B5125" t="s">
        <v>304</v>
      </c>
      <c r="C5125" t="s">
        <v>99</v>
      </c>
      <c r="D5125" t="str">
        <f>Table19[[#This Row],[Asset Class]] &amp; " - " &amp; Table19[[#This Row],[Class Description]]</f>
        <v>WINDSYS - Window System</v>
      </c>
      <c r="E5125" t="s">
        <v>9704</v>
      </c>
      <c r="F5125" t="s">
        <v>9705</v>
      </c>
      <c r="G5125" t="str">
        <f>Table19[[#This Row],[Closing Code]] &amp; " - " &amp; Table19[[#This Row],[Closing Code Description]]</f>
        <v>CONTAM - Contamination</v>
      </c>
      <c r="H5125" t="s">
        <v>8878</v>
      </c>
      <c r="I5125" t="s">
        <v>53</v>
      </c>
    </row>
    <row r="5126" spans="2:9" x14ac:dyDescent="0.35">
      <c r="B5126" t="s">
        <v>304</v>
      </c>
      <c r="C5126" t="s">
        <v>99</v>
      </c>
      <c r="D5126" t="str">
        <f>Table19[[#This Row],[Asset Class]] &amp; " - " &amp; Table19[[#This Row],[Class Description]]</f>
        <v>WINDSYS - Window System</v>
      </c>
      <c r="E5126" t="s">
        <v>9706</v>
      </c>
      <c r="F5126" t="s">
        <v>9707</v>
      </c>
      <c r="G5126" t="str">
        <f>Table19[[#This Row],[Closing Code]] &amp; " - " &amp; Table19[[#This Row],[Closing Code Description]]</f>
        <v>DEFASSET - Defective Asset</v>
      </c>
      <c r="H5126" t="s">
        <v>8878</v>
      </c>
      <c r="I5126" t="s">
        <v>53</v>
      </c>
    </row>
    <row r="5127" spans="2:9" x14ac:dyDescent="0.35">
      <c r="B5127" t="s">
        <v>304</v>
      </c>
      <c r="C5127" t="s">
        <v>99</v>
      </c>
      <c r="D5127" t="str">
        <f>Table19[[#This Row],[Asset Class]] &amp; " - " &amp; Table19[[#This Row],[Class Description]]</f>
        <v>WINDSYS - Window System</v>
      </c>
      <c r="E5127" t="s">
        <v>9708</v>
      </c>
      <c r="F5127" t="s">
        <v>9709</v>
      </c>
      <c r="G5127" t="str">
        <f>Table19[[#This Row],[Closing Code]] &amp; " - " &amp; Table19[[#This Row],[Closing Code Description]]</f>
        <v>EXLOAD - Excessive Load</v>
      </c>
      <c r="H5127" t="s">
        <v>8878</v>
      </c>
      <c r="I5127" t="s">
        <v>53</v>
      </c>
    </row>
    <row r="5128" spans="2:9" x14ac:dyDescent="0.35">
      <c r="B5128" t="s">
        <v>304</v>
      </c>
      <c r="C5128" t="s">
        <v>99</v>
      </c>
      <c r="D5128" t="str">
        <f>Table19[[#This Row],[Asset Class]] &amp; " - " &amp; Table19[[#This Row],[Class Description]]</f>
        <v>WINDSYS - Window System</v>
      </c>
      <c r="E5128" t="s">
        <v>9710</v>
      </c>
      <c r="F5128" t="s">
        <v>9711</v>
      </c>
      <c r="G5128" t="str">
        <f>Table19[[#This Row],[Closing Code]] &amp; " - " &amp; Table19[[#This Row],[Closing Code Description]]</f>
        <v>IMPRMNT - Improper Maintenance</v>
      </c>
      <c r="H5128" t="s">
        <v>8878</v>
      </c>
      <c r="I5128" t="s">
        <v>53</v>
      </c>
    </row>
    <row r="5129" spans="2:9" x14ac:dyDescent="0.35">
      <c r="B5129" t="s">
        <v>304</v>
      </c>
      <c r="C5129" t="s">
        <v>99</v>
      </c>
      <c r="D5129" t="str">
        <f>Table19[[#This Row],[Asset Class]] &amp; " - " &amp; Table19[[#This Row],[Class Description]]</f>
        <v>WINDSYS - Window System</v>
      </c>
      <c r="E5129" t="s">
        <v>9712</v>
      </c>
      <c r="F5129" t="s">
        <v>9713</v>
      </c>
      <c r="G5129" t="str">
        <f>Table19[[#This Row],[Closing Code]] &amp; " - " &amp; Table19[[#This Row],[Closing Code Description]]</f>
        <v>INSLUBR - Insufficient Lubrication</v>
      </c>
      <c r="H5129" t="s">
        <v>8878</v>
      </c>
      <c r="I5129" t="s">
        <v>53</v>
      </c>
    </row>
    <row r="5130" spans="2:9" x14ac:dyDescent="0.35">
      <c r="B5130" t="s">
        <v>304</v>
      </c>
      <c r="C5130" t="s">
        <v>99</v>
      </c>
      <c r="D5130" t="str">
        <f>Table19[[#This Row],[Asset Class]] &amp; " - " &amp; Table19[[#This Row],[Class Description]]</f>
        <v>WINDSYS - Window System</v>
      </c>
      <c r="E5130" t="s">
        <v>9714</v>
      </c>
      <c r="F5130" t="s">
        <v>9715</v>
      </c>
      <c r="G5130" t="str">
        <f>Table19[[#This Row],[Closing Code]] &amp; " - " &amp; Table19[[#This Row],[Closing Code Description]]</f>
        <v>LACKTRN - Lack of/ Inadequate Training</v>
      </c>
      <c r="H5130" t="s">
        <v>8878</v>
      </c>
      <c r="I5130" t="s">
        <v>53</v>
      </c>
    </row>
    <row r="5131" spans="2:9" x14ac:dyDescent="0.35">
      <c r="B5131" t="s">
        <v>304</v>
      </c>
      <c r="C5131" t="s">
        <v>99</v>
      </c>
      <c r="D5131" t="str">
        <f>Table19[[#This Row],[Asset Class]] &amp; " - " &amp; Table19[[#This Row],[Class Description]]</f>
        <v>WINDSYS - Window System</v>
      </c>
      <c r="E5131" t="s">
        <v>9716</v>
      </c>
      <c r="F5131" t="s">
        <v>9717</v>
      </c>
      <c r="G5131" t="str">
        <f>Table19[[#This Row],[Closing Code]] &amp; " - " &amp; Table19[[#This Row],[Closing Code Description]]</f>
        <v>MISSCMP - Loose/ Missing Component</v>
      </c>
      <c r="H5131" t="s">
        <v>8878</v>
      </c>
      <c r="I5131" t="s">
        <v>53</v>
      </c>
    </row>
    <row r="5132" spans="2:9" x14ac:dyDescent="0.35">
      <c r="B5132" t="s">
        <v>304</v>
      </c>
      <c r="C5132" t="s">
        <v>99</v>
      </c>
      <c r="D5132" t="str">
        <f>Table19[[#This Row],[Asset Class]] &amp; " - " &amp; Table19[[#This Row],[Class Description]]</f>
        <v>WINDSYS - Window System</v>
      </c>
      <c r="E5132" t="s">
        <v>9718</v>
      </c>
      <c r="F5132" t="s">
        <v>9719</v>
      </c>
      <c r="G5132" t="str">
        <f>Table19[[#This Row],[Closing Code]] &amp; " - " &amp; Table19[[#This Row],[Closing Code Description]]</f>
        <v>NRMWEAR - Normal Wear</v>
      </c>
      <c r="H5132" t="s">
        <v>8878</v>
      </c>
      <c r="I5132" t="s">
        <v>53</v>
      </c>
    </row>
    <row r="5133" spans="2:9" x14ac:dyDescent="0.35">
      <c r="B5133" t="s">
        <v>304</v>
      </c>
      <c r="C5133" t="s">
        <v>99</v>
      </c>
      <c r="D5133" t="str">
        <f>Table19[[#This Row],[Asset Class]] &amp; " - " &amp; Table19[[#This Row],[Class Description]]</f>
        <v>WINDSYS - Window System</v>
      </c>
      <c r="E5133" t="s">
        <v>9720</v>
      </c>
      <c r="F5133" t="s">
        <v>9721</v>
      </c>
      <c r="G5133" t="str">
        <f>Table19[[#This Row],[Closing Code]] &amp; " - " &amp; Table19[[#This Row],[Closing Code Description]]</f>
        <v>OTHER - Other (specify)</v>
      </c>
      <c r="H5133" t="s">
        <v>8878</v>
      </c>
      <c r="I5133" t="s">
        <v>53</v>
      </c>
    </row>
    <row r="5134" spans="2:9" x14ac:dyDescent="0.35">
      <c r="B5134" t="s">
        <v>304</v>
      </c>
      <c r="C5134" t="s">
        <v>99</v>
      </c>
      <c r="D5134" t="str">
        <f>Table19[[#This Row],[Asset Class]] &amp; " - " &amp; Table19[[#This Row],[Class Description]]</f>
        <v>WINDSYS - Window System</v>
      </c>
      <c r="E5134" t="s">
        <v>9722</v>
      </c>
      <c r="F5134" t="s">
        <v>9723</v>
      </c>
      <c r="G5134" t="str">
        <f>Table19[[#This Row],[Closing Code]] &amp; " - " &amp; Table19[[#This Row],[Closing Code Description]]</f>
        <v>PRINSTAL - Poor Installation</v>
      </c>
      <c r="H5134" t="s">
        <v>8878</v>
      </c>
      <c r="I5134" t="s">
        <v>53</v>
      </c>
    </row>
    <row r="5135" spans="2:9" x14ac:dyDescent="0.35">
      <c r="B5135" t="s">
        <v>304</v>
      </c>
      <c r="C5135" t="s">
        <v>99</v>
      </c>
      <c r="D5135" t="str">
        <f>Table19[[#This Row],[Asset Class]] &amp; " - " &amp; Table19[[#This Row],[Class Description]]</f>
        <v>WINDSYS - Window System</v>
      </c>
      <c r="E5135" t="s">
        <v>9724</v>
      </c>
      <c r="F5135" t="s">
        <v>9725</v>
      </c>
      <c r="G5135" t="str">
        <f>Table19[[#This Row],[Closing Code]] &amp; " - " &amp; Table19[[#This Row],[Closing Code Description]]</f>
        <v>PROCISSU - Procedure Issue</v>
      </c>
      <c r="H5135" t="s">
        <v>8878</v>
      </c>
      <c r="I5135" t="s">
        <v>53</v>
      </c>
    </row>
    <row r="5136" spans="2:9" x14ac:dyDescent="0.35">
      <c r="B5136" t="s">
        <v>304</v>
      </c>
      <c r="C5136" t="s">
        <v>99</v>
      </c>
      <c r="D5136" t="str">
        <f>Table19[[#This Row],[Asset Class]] &amp; " - " &amp; Table19[[#This Row],[Class Description]]</f>
        <v>WINDSYS - Window System</v>
      </c>
      <c r="E5136" t="s">
        <v>9726</v>
      </c>
      <c r="F5136" t="s">
        <v>9727</v>
      </c>
      <c r="G5136" t="str">
        <f>Table19[[#This Row],[Closing Code]] &amp; " - " &amp; Table19[[#This Row],[Closing Code Description]]</f>
        <v>UTLFAIL - Utility Failure</v>
      </c>
      <c r="H5136" t="s">
        <v>8878</v>
      </c>
      <c r="I5136" t="s">
        <v>53</v>
      </c>
    </row>
    <row r="5137" spans="2:9" x14ac:dyDescent="0.35">
      <c r="B5137" t="s">
        <v>304</v>
      </c>
      <c r="C5137" t="s">
        <v>99</v>
      </c>
      <c r="D5137" t="str">
        <f>Table19[[#This Row],[Asset Class]] &amp; " - " &amp; Table19[[#This Row],[Class Description]]</f>
        <v>WINDSYS - Window System</v>
      </c>
      <c r="E5137" t="s">
        <v>9728</v>
      </c>
      <c r="F5137" t="s">
        <v>9729</v>
      </c>
      <c r="G5137" t="str">
        <f>Table19[[#This Row],[Closing Code]] &amp; " - " &amp; Table19[[#This Row],[Closing Code Description]]</f>
        <v>VNDLSM - Vandalism</v>
      </c>
      <c r="H5137" t="s">
        <v>8878</v>
      </c>
      <c r="I5137" t="s">
        <v>53</v>
      </c>
    </row>
    <row r="5138" spans="2:9" x14ac:dyDescent="0.35">
      <c r="B5138" t="s">
        <v>304</v>
      </c>
      <c r="C5138" t="s">
        <v>99</v>
      </c>
      <c r="D5138" t="str">
        <f>Table19[[#This Row],[Asset Class]] &amp; " - " &amp; Table19[[#This Row],[Class Description]]</f>
        <v>WINDSYS - Window System</v>
      </c>
      <c r="E5138" t="s">
        <v>9730</v>
      </c>
      <c r="F5138" t="s">
        <v>9731</v>
      </c>
      <c r="G5138" t="str">
        <f>Table19[[#This Row],[Closing Code]] &amp; " - " &amp; Table19[[#This Row],[Closing Code Description]]</f>
        <v>WORNCMPT - Defective/ Worn Component</v>
      </c>
      <c r="H5138" t="s">
        <v>8878</v>
      </c>
      <c r="I5138" t="s">
        <v>53</v>
      </c>
    </row>
    <row r="5139" spans="2:9" x14ac:dyDescent="0.35">
      <c r="B5139" t="s">
        <v>304</v>
      </c>
      <c r="C5139" t="s">
        <v>99</v>
      </c>
      <c r="D5139" t="str">
        <f>Table19[[#This Row],[Asset Class]] &amp; " - " &amp; Table19[[#This Row],[Class Description]]</f>
        <v>WINDSYS - Window System</v>
      </c>
      <c r="E5139" t="s">
        <v>9732</v>
      </c>
      <c r="F5139" t="s">
        <v>9733</v>
      </c>
      <c r="G5139" t="str">
        <f>Table19[[#This Row],[Closing Code]] &amp; " - " &amp; Table19[[#This Row],[Closing Code Description]]</f>
        <v>ADJUSTD - Adjusted</v>
      </c>
      <c r="H5139" t="s">
        <v>8896</v>
      </c>
      <c r="I5139" t="s">
        <v>53</v>
      </c>
    </row>
    <row r="5140" spans="2:9" x14ac:dyDescent="0.35">
      <c r="B5140" t="s">
        <v>304</v>
      </c>
      <c r="C5140" t="s">
        <v>99</v>
      </c>
      <c r="D5140" t="str">
        <f>Table19[[#This Row],[Asset Class]] &amp; " - " &amp; Table19[[#This Row],[Class Description]]</f>
        <v>WINDSYS - Window System</v>
      </c>
      <c r="E5140" t="s">
        <v>9734</v>
      </c>
      <c r="F5140" t="s">
        <v>9735</v>
      </c>
      <c r="G5140" t="str">
        <f>Table19[[#This Row],[Closing Code]] &amp; " - " &amp; Table19[[#This Row],[Closing Code Description]]</f>
        <v>DECOMM - Decommission</v>
      </c>
      <c r="H5140" t="s">
        <v>8896</v>
      </c>
      <c r="I5140" t="s">
        <v>53</v>
      </c>
    </row>
    <row r="5141" spans="2:9" x14ac:dyDescent="0.35">
      <c r="B5141" t="s">
        <v>304</v>
      </c>
      <c r="C5141" t="s">
        <v>99</v>
      </c>
      <c r="D5141" t="str">
        <f>Table19[[#This Row],[Asset Class]] &amp; " - " &amp; Table19[[#This Row],[Class Description]]</f>
        <v>WINDSYS - Window System</v>
      </c>
      <c r="E5141" t="s">
        <v>9736</v>
      </c>
      <c r="F5141" t="s">
        <v>9737</v>
      </c>
      <c r="G5141" t="str">
        <f>Table19[[#This Row],[Closing Code]] &amp; " - " &amp; Table19[[#This Row],[Closing Code Description]]</f>
        <v>DECONTME - Decontaminate</v>
      </c>
      <c r="H5141" t="s">
        <v>8896</v>
      </c>
      <c r="I5141" t="s">
        <v>53</v>
      </c>
    </row>
    <row r="5142" spans="2:9" x14ac:dyDescent="0.35">
      <c r="B5142" t="s">
        <v>304</v>
      </c>
      <c r="C5142" t="s">
        <v>99</v>
      </c>
      <c r="D5142" t="str">
        <f>Table19[[#This Row],[Asset Class]] &amp; " - " &amp; Table19[[#This Row],[Class Description]]</f>
        <v>WINDSYS - Window System</v>
      </c>
      <c r="E5142" t="s">
        <v>9738</v>
      </c>
      <c r="F5142" t="s">
        <v>9739</v>
      </c>
      <c r="G5142" t="str">
        <f>Table19[[#This Row],[Closing Code]] &amp; " - " &amp; Table19[[#This Row],[Closing Code Description]]</f>
        <v>DONOTHIN - Do Nothing</v>
      </c>
      <c r="H5142" t="s">
        <v>8896</v>
      </c>
      <c r="I5142" t="s">
        <v>53</v>
      </c>
    </row>
    <row r="5143" spans="2:9" x14ac:dyDescent="0.35">
      <c r="B5143" t="s">
        <v>304</v>
      </c>
      <c r="C5143" t="s">
        <v>99</v>
      </c>
      <c r="D5143" t="str">
        <f>Table19[[#This Row],[Asset Class]] &amp; " - " &amp; Table19[[#This Row],[Class Description]]</f>
        <v>WINDSYS - Window System</v>
      </c>
      <c r="E5143" t="s">
        <v>9740</v>
      </c>
      <c r="F5143" t="s">
        <v>9741</v>
      </c>
      <c r="G5143" t="str">
        <f>Table19[[#This Row],[Closing Code]] &amp; " - " &amp; Table19[[#This Row],[Closing Code Description]]</f>
        <v>LUBRCTE - Lubricate</v>
      </c>
      <c r="H5143" t="s">
        <v>8896</v>
      </c>
      <c r="I5143" t="s">
        <v>53</v>
      </c>
    </row>
    <row r="5144" spans="2:9" x14ac:dyDescent="0.35">
      <c r="B5144" t="s">
        <v>304</v>
      </c>
      <c r="C5144" t="s">
        <v>99</v>
      </c>
      <c r="D5144" t="str">
        <f>Table19[[#This Row],[Asset Class]] &amp; " - " &amp; Table19[[#This Row],[Class Description]]</f>
        <v>WINDSYS - Window System</v>
      </c>
      <c r="E5144" t="s">
        <v>9720</v>
      </c>
      <c r="F5144" t="s">
        <v>9721</v>
      </c>
      <c r="G5144" t="str">
        <f>Table19[[#This Row],[Closing Code]] &amp; " - " &amp; Table19[[#This Row],[Closing Code Description]]</f>
        <v>OTHER - Other (specify)</v>
      </c>
      <c r="H5144" t="s">
        <v>8896</v>
      </c>
      <c r="I5144" t="s">
        <v>53</v>
      </c>
    </row>
    <row r="5145" spans="2:9" x14ac:dyDescent="0.35">
      <c r="B5145" t="s">
        <v>304</v>
      </c>
      <c r="C5145" t="s">
        <v>99</v>
      </c>
      <c r="D5145" t="str">
        <f>Table19[[#This Row],[Asset Class]] &amp; " - " &amp; Table19[[#This Row],[Class Description]]</f>
        <v>WINDSYS - Window System</v>
      </c>
      <c r="E5145" t="s">
        <v>9742</v>
      </c>
      <c r="F5145" t="s">
        <v>9743</v>
      </c>
      <c r="G5145" t="str">
        <f>Table19[[#This Row],[Closing Code]] &amp; " - " &amp; Table19[[#This Row],[Closing Code Description]]</f>
        <v>RECALBRT - Recalibrate</v>
      </c>
      <c r="H5145" t="s">
        <v>8896</v>
      </c>
      <c r="I5145" t="s">
        <v>53</v>
      </c>
    </row>
    <row r="5146" spans="2:9" x14ac:dyDescent="0.35">
      <c r="B5146" t="s">
        <v>304</v>
      </c>
      <c r="C5146" t="s">
        <v>99</v>
      </c>
      <c r="D5146" t="str">
        <f>Table19[[#This Row],[Asset Class]] &amp; " - " &amp; Table19[[#This Row],[Class Description]]</f>
        <v>WINDSYS - Window System</v>
      </c>
      <c r="E5146" t="s">
        <v>9744</v>
      </c>
      <c r="F5146" t="s">
        <v>9745</v>
      </c>
      <c r="G5146" t="str">
        <f>Table19[[#This Row],[Closing Code]] &amp; " - " &amp; Table19[[#This Row],[Closing Code Description]]</f>
        <v>REMVOBT - Remove Obstruction</v>
      </c>
      <c r="H5146" t="s">
        <v>8896</v>
      </c>
      <c r="I5146" t="s">
        <v>53</v>
      </c>
    </row>
    <row r="5147" spans="2:9" x14ac:dyDescent="0.35">
      <c r="B5147" t="s">
        <v>304</v>
      </c>
      <c r="C5147" t="s">
        <v>99</v>
      </c>
      <c r="D5147" t="str">
        <f>Table19[[#This Row],[Asset Class]] &amp; " - " &amp; Table19[[#This Row],[Class Description]]</f>
        <v>WINDSYS - Window System</v>
      </c>
      <c r="E5147" t="s">
        <v>9746</v>
      </c>
      <c r="F5147" t="s">
        <v>9747</v>
      </c>
      <c r="G5147" t="str">
        <f>Table19[[#This Row],[Closing Code]] &amp; " - " &amp; Table19[[#This Row],[Closing Code Description]]</f>
        <v>REPCMPT - Repair Component</v>
      </c>
      <c r="H5147" t="s">
        <v>8896</v>
      </c>
      <c r="I5147" t="s">
        <v>53</v>
      </c>
    </row>
    <row r="5148" spans="2:9" x14ac:dyDescent="0.35">
      <c r="B5148" t="s">
        <v>304</v>
      </c>
      <c r="C5148" t="s">
        <v>99</v>
      </c>
      <c r="D5148" t="str">
        <f>Table19[[#This Row],[Asset Class]] &amp; " - " &amp; Table19[[#This Row],[Class Description]]</f>
        <v>WINDSYS - Window System</v>
      </c>
      <c r="E5148" t="s">
        <v>9748</v>
      </c>
      <c r="F5148" t="s">
        <v>9749</v>
      </c>
      <c r="G5148" t="str">
        <f>Table19[[#This Row],[Closing Code]] &amp; " - " &amp; Table19[[#This Row],[Closing Code Description]]</f>
        <v>REPLASS - Replace Asset</v>
      </c>
      <c r="H5148" t="s">
        <v>8896</v>
      </c>
      <c r="I5148" t="s">
        <v>53</v>
      </c>
    </row>
    <row r="5149" spans="2:9" x14ac:dyDescent="0.35">
      <c r="B5149" t="s">
        <v>304</v>
      </c>
      <c r="C5149" t="s">
        <v>99</v>
      </c>
      <c r="D5149" t="str">
        <f>Table19[[#This Row],[Asset Class]] &amp; " - " &amp; Table19[[#This Row],[Class Description]]</f>
        <v>WINDSYS - Window System</v>
      </c>
      <c r="E5149" t="s">
        <v>9750</v>
      </c>
      <c r="F5149" t="s">
        <v>9751</v>
      </c>
      <c r="G5149" t="str">
        <f>Table19[[#This Row],[Closing Code]] &amp; " - " &amp; Table19[[#This Row],[Closing Code Description]]</f>
        <v>REPLCMPT - Replace Component</v>
      </c>
      <c r="H5149" t="s">
        <v>8896</v>
      </c>
      <c r="I5149" t="s">
        <v>53</v>
      </c>
    </row>
    <row r="5150" spans="2:9" x14ac:dyDescent="0.35">
      <c r="B5150" t="s">
        <v>304</v>
      </c>
      <c r="C5150" t="s">
        <v>99</v>
      </c>
      <c r="D5150" t="str">
        <f>Table19[[#This Row],[Asset Class]] &amp; " - " &amp; Table19[[#This Row],[Class Description]]</f>
        <v>WINDSYS - Window System</v>
      </c>
      <c r="E5150" t="s">
        <v>9752</v>
      </c>
      <c r="F5150" t="s">
        <v>9753</v>
      </c>
      <c r="G5150" t="str">
        <f>Table19[[#This Row],[Closing Code]] &amp; " - " &amp; Table19[[#This Row],[Closing Code Description]]</f>
        <v>REPRASS - Repair Asset</v>
      </c>
      <c r="H5150" t="s">
        <v>8896</v>
      </c>
      <c r="I5150" t="s">
        <v>53</v>
      </c>
    </row>
    <row r="5151" spans="2:9" x14ac:dyDescent="0.35">
      <c r="B5151" t="s">
        <v>304</v>
      </c>
      <c r="C5151" t="s">
        <v>99</v>
      </c>
      <c r="D5151" t="str">
        <f>Table19[[#This Row],[Asset Class]] &amp; " - " &amp; Table19[[#This Row],[Class Description]]</f>
        <v>WINDSYS - Window System</v>
      </c>
      <c r="E5151" t="s">
        <v>9754</v>
      </c>
      <c r="F5151" t="s">
        <v>9755</v>
      </c>
      <c r="G5151" t="str">
        <f>Table19[[#This Row],[Closing Code]] &amp; " - " &amp; Table19[[#This Row],[Closing Code Description]]</f>
        <v>UPGRADES - Upgrade</v>
      </c>
      <c r="H5151" t="s">
        <v>8896</v>
      </c>
      <c r="I5151" t="s">
        <v>53</v>
      </c>
    </row>
    <row r="5152" spans="2:9" x14ac:dyDescent="0.35">
      <c r="B5152" t="s">
        <v>427</v>
      </c>
      <c r="C5152" t="s">
        <v>227</v>
      </c>
      <c r="D5152" t="str">
        <f>Table19[[#This Row],[Asset Class]] &amp; " - " &amp; Table19[[#This Row],[Class Description]]</f>
        <v>WNSHLWSH - Windshield Washer</v>
      </c>
      <c r="E5152" t="s">
        <v>9672</v>
      </c>
      <c r="F5152" t="s">
        <v>9673</v>
      </c>
      <c r="G5152" t="str">
        <f>Table19[[#This Row],[Closing Code]] &amp; " - " &amp; Table19[[#This Row],[Closing Code Description]]</f>
        <v>ABNTEMP - Abnormal Temperature</v>
      </c>
      <c r="H5152" t="s">
        <v>8863</v>
      </c>
      <c r="I5152" t="s">
        <v>53</v>
      </c>
    </row>
    <row r="5153" spans="2:9" x14ac:dyDescent="0.35">
      <c r="B5153" t="s">
        <v>427</v>
      </c>
      <c r="C5153" t="s">
        <v>227</v>
      </c>
      <c r="D5153" t="str">
        <f>Table19[[#This Row],[Asset Class]] &amp; " - " &amp; Table19[[#This Row],[Class Description]]</f>
        <v>WNSHLWSH - Windshield Washer</v>
      </c>
      <c r="E5153" t="s">
        <v>9674</v>
      </c>
      <c r="F5153" t="s">
        <v>9675</v>
      </c>
      <c r="G5153" t="str">
        <f>Table19[[#This Row],[Closing Code]] &amp; " - " &amp; Table19[[#This Row],[Closing Code Description]]</f>
        <v>CORROS - Corrosion</v>
      </c>
      <c r="H5153" t="s">
        <v>8863</v>
      </c>
      <c r="I5153" t="s">
        <v>53</v>
      </c>
    </row>
    <row r="5154" spans="2:9" x14ac:dyDescent="0.35">
      <c r="B5154" t="s">
        <v>427</v>
      </c>
      <c r="C5154" t="s">
        <v>227</v>
      </c>
      <c r="D5154" t="str">
        <f>Table19[[#This Row],[Asset Class]] &amp; " - " &amp; Table19[[#This Row],[Class Description]]</f>
        <v>WNSHLWSH - Windshield Washer</v>
      </c>
      <c r="E5154" t="s">
        <v>9676</v>
      </c>
      <c r="F5154" t="s">
        <v>9677</v>
      </c>
      <c r="G5154" t="str">
        <f>Table19[[#This Row],[Closing Code]] &amp; " - " &amp; Table19[[#This Row],[Closing Code Description]]</f>
        <v>ELECTRIP - Electrical Trip Out</v>
      </c>
      <c r="H5154" t="s">
        <v>8863</v>
      </c>
      <c r="I5154" t="s">
        <v>53</v>
      </c>
    </row>
    <row r="5155" spans="2:9" x14ac:dyDescent="0.35">
      <c r="B5155" t="s">
        <v>427</v>
      </c>
      <c r="C5155" t="s">
        <v>227</v>
      </c>
      <c r="D5155" t="str">
        <f>Table19[[#This Row],[Asset Class]] &amp; " - " &amp; Table19[[#This Row],[Class Description]]</f>
        <v>WNSHLWSH - Windshield Washer</v>
      </c>
      <c r="E5155" t="s">
        <v>9678</v>
      </c>
      <c r="F5155" t="s">
        <v>9679</v>
      </c>
      <c r="G5155" t="str">
        <f>Table19[[#This Row],[Closing Code]] &amp; " - " &amp; Table19[[#This Row],[Closing Code Description]]</f>
        <v>EXNOISE - Excessive Noise</v>
      </c>
      <c r="H5155" t="s">
        <v>8863</v>
      </c>
      <c r="I5155" t="s">
        <v>53</v>
      </c>
    </row>
    <row r="5156" spans="2:9" x14ac:dyDescent="0.35">
      <c r="B5156" t="s">
        <v>427</v>
      </c>
      <c r="C5156" t="s">
        <v>227</v>
      </c>
      <c r="D5156" t="str">
        <f>Table19[[#This Row],[Asset Class]] &amp; " - " &amp; Table19[[#This Row],[Class Description]]</f>
        <v>WNSHLWSH - Windshield Washer</v>
      </c>
      <c r="E5156" t="s">
        <v>9680</v>
      </c>
      <c r="F5156" t="s">
        <v>9681</v>
      </c>
      <c r="G5156" t="str">
        <f>Table19[[#This Row],[Closing Code]] &amp; " - " &amp; Table19[[#This Row],[Closing Code Description]]</f>
        <v>EXVIBRTN - Excessive Vibration</v>
      </c>
      <c r="H5156" t="s">
        <v>8863</v>
      </c>
      <c r="I5156" t="s">
        <v>53</v>
      </c>
    </row>
    <row r="5157" spans="2:9" x14ac:dyDescent="0.35">
      <c r="B5157" t="s">
        <v>427</v>
      </c>
      <c r="C5157" t="s">
        <v>227</v>
      </c>
      <c r="D5157" t="str">
        <f>Table19[[#This Row],[Asset Class]] &amp; " - " &amp; Table19[[#This Row],[Class Description]]</f>
        <v>WNSHLWSH - Windshield Washer</v>
      </c>
      <c r="E5157" t="s">
        <v>9682</v>
      </c>
      <c r="F5157" t="s">
        <v>9683</v>
      </c>
      <c r="G5157" t="str">
        <f>Table19[[#This Row],[Closing Code]] &amp; " - " &amp; Table19[[#This Row],[Closing Code Description]]</f>
        <v>JAMMEDEQ - Jammed Equipment</v>
      </c>
      <c r="H5157" t="s">
        <v>8863</v>
      </c>
      <c r="I5157" t="s">
        <v>53</v>
      </c>
    </row>
    <row r="5158" spans="2:9" x14ac:dyDescent="0.35">
      <c r="B5158" t="s">
        <v>427</v>
      </c>
      <c r="C5158" t="s">
        <v>227</v>
      </c>
      <c r="D5158" t="str">
        <f>Table19[[#This Row],[Asset Class]] &amp; " - " &amp; Table19[[#This Row],[Class Description]]</f>
        <v>WNSHLWSH - Windshield Washer</v>
      </c>
      <c r="E5158" t="s">
        <v>9684</v>
      </c>
      <c r="F5158" t="s">
        <v>9685</v>
      </c>
      <c r="G5158" t="str">
        <f>Table19[[#This Row],[Closing Code]] &amp; " - " &amp; Table19[[#This Row],[Closing Code Description]]</f>
        <v>LEAKING - Leaking</v>
      </c>
      <c r="H5158" t="s">
        <v>8863</v>
      </c>
      <c r="I5158" t="s">
        <v>53</v>
      </c>
    </row>
    <row r="5159" spans="2:9" x14ac:dyDescent="0.35">
      <c r="B5159" t="s">
        <v>427</v>
      </c>
      <c r="C5159" t="s">
        <v>227</v>
      </c>
      <c r="D5159" t="str">
        <f>Table19[[#This Row],[Asset Class]] &amp; " - " &amp; Table19[[#This Row],[Class Description]]</f>
        <v>WNSHLWSH - Windshield Washer</v>
      </c>
      <c r="E5159" t="s">
        <v>9686</v>
      </c>
      <c r="F5159" t="s">
        <v>9687</v>
      </c>
      <c r="G5159" t="str">
        <f>Table19[[#This Row],[Closing Code]] &amp; " - " &amp; Table19[[#This Row],[Closing Code Description]]</f>
        <v>LOWPERF - Low Performance</v>
      </c>
      <c r="H5159" t="s">
        <v>8863</v>
      </c>
      <c r="I5159" t="s">
        <v>53</v>
      </c>
    </row>
    <row r="5160" spans="2:9" x14ac:dyDescent="0.35">
      <c r="B5160" t="s">
        <v>427</v>
      </c>
      <c r="C5160" t="s">
        <v>227</v>
      </c>
      <c r="D5160" t="str">
        <f>Table19[[#This Row],[Asset Class]] &amp; " - " &amp; Table19[[#This Row],[Class Description]]</f>
        <v>WNSHLWSH - Windshield Washer</v>
      </c>
      <c r="E5160" t="s">
        <v>9688</v>
      </c>
      <c r="F5160" t="s">
        <v>9689</v>
      </c>
      <c r="G5160" t="str">
        <f>Table19[[#This Row],[Closing Code]] &amp; " - " &amp; Table19[[#This Row],[Closing Code Description]]</f>
        <v>NONOPER - Non-Operational</v>
      </c>
      <c r="H5160" t="s">
        <v>8863</v>
      </c>
      <c r="I5160" t="s">
        <v>53</v>
      </c>
    </row>
    <row r="5161" spans="2:9" x14ac:dyDescent="0.35">
      <c r="B5161" t="s">
        <v>427</v>
      </c>
      <c r="C5161" t="s">
        <v>227</v>
      </c>
      <c r="D5161" t="str">
        <f>Table19[[#This Row],[Asset Class]] &amp; " - " &amp; Table19[[#This Row],[Class Description]]</f>
        <v>WNSHLWSH - Windshield Washer</v>
      </c>
      <c r="E5161" t="s">
        <v>9690</v>
      </c>
      <c r="F5161" t="s">
        <v>9691</v>
      </c>
      <c r="G5161" t="str">
        <f>Table19[[#This Row],[Closing Code]] &amp; " - " &amp; Table19[[#This Row],[Closing Code Description]]</f>
        <v>PHYDMGE - Physical Damage</v>
      </c>
      <c r="H5161" t="s">
        <v>8863</v>
      </c>
      <c r="I5161" t="s">
        <v>53</v>
      </c>
    </row>
    <row r="5162" spans="2:9" x14ac:dyDescent="0.35">
      <c r="B5162" t="s">
        <v>427</v>
      </c>
      <c r="C5162" t="s">
        <v>227</v>
      </c>
      <c r="D5162" t="str">
        <f>Table19[[#This Row],[Asset Class]] &amp; " - " &amp; Table19[[#This Row],[Class Description]]</f>
        <v>WNSHLWSH - Windshield Washer</v>
      </c>
      <c r="E5162" t="s">
        <v>9692</v>
      </c>
      <c r="F5162" t="s">
        <v>9693</v>
      </c>
      <c r="G5162" t="str">
        <f>Table19[[#This Row],[Closing Code]] &amp; " - " &amp; Table19[[#This Row],[Closing Code Description]]</f>
        <v>UNSMELL - Unusual Smell</v>
      </c>
      <c r="H5162" t="s">
        <v>8863</v>
      </c>
      <c r="I5162" t="s">
        <v>53</v>
      </c>
    </row>
    <row r="5163" spans="2:9" x14ac:dyDescent="0.35">
      <c r="B5163" t="s">
        <v>427</v>
      </c>
      <c r="C5163" t="s">
        <v>227</v>
      </c>
      <c r="D5163" t="str">
        <f>Table19[[#This Row],[Asset Class]] &amp; " - " &amp; Table19[[#This Row],[Class Description]]</f>
        <v>WNSHLWSH - Windshield Washer</v>
      </c>
      <c r="E5163" t="s">
        <v>9694</v>
      </c>
      <c r="F5163" t="s">
        <v>9695</v>
      </c>
      <c r="G5163" t="str">
        <f>Table19[[#This Row],[Closing Code]] &amp; " - " &amp; Table19[[#This Row],[Closing Code Description]]</f>
        <v>UNSMOKE - Unusual Smoke</v>
      </c>
      <c r="H5163" t="s">
        <v>8863</v>
      </c>
      <c r="I5163" t="s">
        <v>53</v>
      </c>
    </row>
    <row r="5164" spans="2:9" x14ac:dyDescent="0.35">
      <c r="B5164" t="s">
        <v>427</v>
      </c>
      <c r="C5164" t="s">
        <v>227</v>
      </c>
      <c r="D5164" t="str">
        <f>Table19[[#This Row],[Asset Class]] &amp; " - " &amp; Table19[[#This Row],[Class Description]]</f>
        <v>WNSHLWSH - Windshield Washer</v>
      </c>
      <c r="E5164" t="s">
        <v>11142</v>
      </c>
      <c r="F5164" t="s">
        <v>11143</v>
      </c>
      <c r="G5164" t="str">
        <f>Table19[[#This Row],[Closing Code]] &amp; " - " &amp; Table19[[#This Row],[Closing Code Description]]</f>
        <v>WWFSDET - Natural Deterioration of windshield washer fluid system</v>
      </c>
      <c r="H5164" t="s">
        <v>8876</v>
      </c>
      <c r="I5164" t="s">
        <v>53</v>
      </c>
    </row>
    <row r="5165" spans="2:9" x14ac:dyDescent="0.35">
      <c r="B5165" t="s">
        <v>427</v>
      </c>
      <c r="C5165" t="s">
        <v>227</v>
      </c>
      <c r="D5165" t="str">
        <f>Table19[[#This Row],[Asset Class]] &amp; " - " &amp; Table19[[#This Row],[Class Description]]</f>
        <v>WNSHLWSH - Windshield Washer</v>
      </c>
      <c r="E5165" t="s">
        <v>11144</v>
      </c>
      <c r="F5165" t="s">
        <v>11145</v>
      </c>
      <c r="G5165" t="str">
        <f>Table19[[#This Row],[Closing Code]] &amp; " - " &amp; Table19[[#This Row],[Closing Code Description]]</f>
        <v>WWFSLEAK - Fluid leakage in windshield washer fluid system</v>
      </c>
      <c r="H5165" t="s">
        <v>8876</v>
      </c>
      <c r="I5165" t="s">
        <v>53</v>
      </c>
    </row>
    <row r="5166" spans="2:9" x14ac:dyDescent="0.35">
      <c r="B5166" t="s">
        <v>427</v>
      </c>
      <c r="C5166" t="s">
        <v>227</v>
      </c>
      <c r="D5166" t="str">
        <f>Table19[[#This Row],[Asset Class]] &amp; " - " &amp; Table19[[#This Row],[Class Description]]</f>
        <v>WNSHLWSH - Windshield Washer</v>
      </c>
      <c r="E5166" t="s">
        <v>9698</v>
      </c>
      <c r="F5166" t="s">
        <v>9699</v>
      </c>
      <c r="G5166" t="str">
        <f>Table19[[#This Row],[Closing Code]] &amp; " - " &amp; Table19[[#This Row],[Closing Code Description]]</f>
        <v>ACCIDENT - Accident</v>
      </c>
      <c r="H5166" t="s">
        <v>8878</v>
      </c>
      <c r="I5166" t="s">
        <v>53</v>
      </c>
    </row>
    <row r="5167" spans="2:9" x14ac:dyDescent="0.35">
      <c r="B5167" t="s">
        <v>427</v>
      </c>
      <c r="C5167" t="s">
        <v>227</v>
      </c>
      <c r="D5167" t="str">
        <f>Table19[[#This Row],[Asset Class]] &amp; " - " &amp; Table19[[#This Row],[Class Description]]</f>
        <v>WNSHLWSH - Windshield Washer</v>
      </c>
      <c r="E5167" t="s">
        <v>9700</v>
      </c>
      <c r="F5167" t="s">
        <v>9701</v>
      </c>
      <c r="G5167" t="str">
        <f>Table19[[#This Row],[Closing Code]] &amp; " - " &amp; Table19[[#This Row],[Closing Code Description]]</f>
        <v>ACCWEAR - Accelerated Wear</v>
      </c>
      <c r="H5167" t="s">
        <v>8878</v>
      </c>
      <c r="I5167" t="s">
        <v>53</v>
      </c>
    </row>
    <row r="5168" spans="2:9" x14ac:dyDescent="0.35">
      <c r="B5168" t="s">
        <v>427</v>
      </c>
      <c r="C5168" t="s">
        <v>227</v>
      </c>
      <c r="D5168" t="str">
        <f>Table19[[#This Row],[Asset Class]] &amp; " - " &amp; Table19[[#This Row],[Class Description]]</f>
        <v>WNSHLWSH - Windshield Washer</v>
      </c>
      <c r="E5168" t="s">
        <v>9702</v>
      </c>
      <c r="F5168" t="s">
        <v>9703</v>
      </c>
      <c r="G5168" t="str">
        <f>Table19[[#This Row],[Closing Code]] &amp; " - " &amp; Table19[[#This Row],[Closing Code Description]]</f>
        <v>ACTGOD - Weather condition/Forces of nature or Act of God</v>
      </c>
      <c r="H5168" t="s">
        <v>8878</v>
      </c>
      <c r="I5168" t="s">
        <v>53</v>
      </c>
    </row>
    <row r="5169" spans="2:9" x14ac:dyDescent="0.35">
      <c r="B5169" t="s">
        <v>427</v>
      </c>
      <c r="C5169" t="s">
        <v>227</v>
      </c>
      <c r="D5169" t="str">
        <f>Table19[[#This Row],[Asset Class]] &amp; " - " &amp; Table19[[#This Row],[Class Description]]</f>
        <v>WNSHLWSH - Windshield Washer</v>
      </c>
      <c r="E5169" t="s">
        <v>9704</v>
      </c>
      <c r="F5169" t="s">
        <v>9705</v>
      </c>
      <c r="G5169" t="str">
        <f>Table19[[#This Row],[Closing Code]] &amp; " - " &amp; Table19[[#This Row],[Closing Code Description]]</f>
        <v>CONTAM - Contamination</v>
      </c>
      <c r="H5169" t="s">
        <v>8878</v>
      </c>
      <c r="I5169" t="s">
        <v>53</v>
      </c>
    </row>
    <row r="5170" spans="2:9" x14ac:dyDescent="0.35">
      <c r="B5170" t="s">
        <v>427</v>
      </c>
      <c r="C5170" t="s">
        <v>227</v>
      </c>
      <c r="D5170" t="str">
        <f>Table19[[#This Row],[Asset Class]] &amp; " - " &amp; Table19[[#This Row],[Class Description]]</f>
        <v>WNSHLWSH - Windshield Washer</v>
      </c>
      <c r="E5170" t="s">
        <v>9706</v>
      </c>
      <c r="F5170" t="s">
        <v>9707</v>
      </c>
      <c r="G5170" t="str">
        <f>Table19[[#This Row],[Closing Code]] &amp; " - " &amp; Table19[[#This Row],[Closing Code Description]]</f>
        <v>DEFASSET - Defective Asset</v>
      </c>
      <c r="H5170" t="s">
        <v>8878</v>
      </c>
      <c r="I5170" t="s">
        <v>53</v>
      </c>
    </row>
    <row r="5171" spans="2:9" x14ac:dyDescent="0.35">
      <c r="B5171" t="s">
        <v>427</v>
      </c>
      <c r="C5171" t="s">
        <v>227</v>
      </c>
      <c r="D5171" t="str">
        <f>Table19[[#This Row],[Asset Class]] &amp; " - " &amp; Table19[[#This Row],[Class Description]]</f>
        <v>WNSHLWSH - Windshield Washer</v>
      </c>
      <c r="E5171" t="s">
        <v>9708</v>
      </c>
      <c r="F5171" t="s">
        <v>9709</v>
      </c>
      <c r="G5171" t="str">
        <f>Table19[[#This Row],[Closing Code]] &amp; " - " &amp; Table19[[#This Row],[Closing Code Description]]</f>
        <v>EXLOAD - Excessive Load</v>
      </c>
      <c r="H5171" t="s">
        <v>8878</v>
      </c>
      <c r="I5171" t="s">
        <v>53</v>
      </c>
    </row>
    <row r="5172" spans="2:9" x14ac:dyDescent="0.35">
      <c r="B5172" t="s">
        <v>427</v>
      </c>
      <c r="C5172" t="s">
        <v>227</v>
      </c>
      <c r="D5172" t="str">
        <f>Table19[[#This Row],[Asset Class]] &amp; " - " &amp; Table19[[#This Row],[Class Description]]</f>
        <v>WNSHLWSH - Windshield Washer</v>
      </c>
      <c r="E5172" t="s">
        <v>9710</v>
      </c>
      <c r="F5172" t="s">
        <v>9711</v>
      </c>
      <c r="G5172" t="str">
        <f>Table19[[#This Row],[Closing Code]] &amp; " - " &amp; Table19[[#This Row],[Closing Code Description]]</f>
        <v>IMPRMNT - Improper Maintenance</v>
      </c>
      <c r="H5172" t="s">
        <v>8878</v>
      </c>
      <c r="I5172" t="s">
        <v>53</v>
      </c>
    </row>
    <row r="5173" spans="2:9" x14ac:dyDescent="0.35">
      <c r="B5173" t="s">
        <v>427</v>
      </c>
      <c r="C5173" t="s">
        <v>227</v>
      </c>
      <c r="D5173" t="str">
        <f>Table19[[#This Row],[Asset Class]] &amp; " - " &amp; Table19[[#This Row],[Class Description]]</f>
        <v>WNSHLWSH - Windshield Washer</v>
      </c>
      <c r="E5173" t="s">
        <v>9712</v>
      </c>
      <c r="F5173" t="s">
        <v>9713</v>
      </c>
      <c r="G5173" t="str">
        <f>Table19[[#This Row],[Closing Code]] &amp; " - " &amp; Table19[[#This Row],[Closing Code Description]]</f>
        <v>INSLUBR - Insufficient Lubrication</v>
      </c>
      <c r="H5173" t="s">
        <v>8878</v>
      </c>
      <c r="I5173" t="s">
        <v>53</v>
      </c>
    </row>
    <row r="5174" spans="2:9" x14ac:dyDescent="0.35">
      <c r="B5174" t="s">
        <v>427</v>
      </c>
      <c r="C5174" t="s">
        <v>227</v>
      </c>
      <c r="D5174" t="str">
        <f>Table19[[#This Row],[Asset Class]] &amp; " - " &amp; Table19[[#This Row],[Class Description]]</f>
        <v>WNSHLWSH - Windshield Washer</v>
      </c>
      <c r="E5174" t="s">
        <v>9714</v>
      </c>
      <c r="F5174" t="s">
        <v>9715</v>
      </c>
      <c r="G5174" t="str">
        <f>Table19[[#This Row],[Closing Code]] &amp; " - " &amp; Table19[[#This Row],[Closing Code Description]]</f>
        <v>LACKTRN - Lack of/ Inadequate Training</v>
      </c>
      <c r="H5174" t="s">
        <v>8878</v>
      </c>
      <c r="I5174" t="s">
        <v>53</v>
      </c>
    </row>
    <row r="5175" spans="2:9" x14ac:dyDescent="0.35">
      <c r="B5175" t="s">
        <v>427</v>
      </c>
      <c r="C5175" t="s">
        <v>227</v>
      </c>
      <c r="D5175" t="str">
        <f>Table19[[#This Row],[Asset Class]] &amp; " - " &amp; Table19[[#This Row],[Class Description]]</f>
        <v>WNSHLWSH - Windshield Washer</v>
      </c>
      <c r="E5175" t="s">
        <v>9716</v>
      </c>
      <c r="F5175" t="s">
        <v>9717</v>
      </c>
      <c r="G5175" t="str">
        <f>Table19[[#This Row],[Closing Code]] &amp; " - " &amp; Table19[[#This Row],[Closing Code Description]]</f>
        <v>MISSCMP - Loose/ Missing Component</v>
      </c>
      <c r="H5175" t="s">
        <v>8878</v>
      </c>
      <c r="I5175" t="s">
        <v>53</v>
      </c>
    </row>
    <row r="5176" spans="2:9" x14ac:dyDescent="0.35">
      <c r="B5176" t="s">
        <v>427</v>
      </c>
      <c r="C5176" t="s">
        <v>227</v>
      </c>
      <c r="D5176" t="str">
        <f>Table19[[#This Row],[Asset Class]] &amp; " - " &amp; Table19[[#This Row],[Class Description]]</f>
        <v>WNSHLWSH - Windshield Washer</v>
      </c>
      <c r="E5176" t="s">
        <v>9718</v>
      </c>
      <c r="F5176" t="s">
        <v>9719</v>
      </c>
      <c r="G5176" t="str">
        <f>Table19[[#This Row],[Closing Code]] &amp; " - " &amp; Table19[[#This Row],[Closing Code Description]]</f>
        <v>NRMWEAR - Normal Wear</v>
      </c>
      <c r="H5176" t="s">
        <v>8878</v>
      </c>
      <c r="I5176" t="s">
        <v>53</v>
      </c>
    </row>
    <row r="5177" spans="2:9" x14ac:dyDescent="0.35">
      <c r="B5177" t="s">
        <v>427</v>
      </c>
      <c r="C5177" t="s">
        <v>227</v>
      </c>
      <c r="D5177" t="str">
        <f>Table19[[#This Row],[Asset Class]] &amp; " - " &amp; Table19[[#This Row],[Class Description]]</f>
        <v>WNSHLWSH - Windshield Washer</v>
      </c>
      <c r="E5177" t="s">
        <v>9720</v>
      </c>
      <c r="F5177" t="s">
        <v>9721</v>
      </c>
      <c r="G5177" t="str">
        <f>Table19[[#This Row],[Closing Code]] &amp; " - " &amp; Table19[[#This Row],[Closing Code Description]]</f>
        <v>OTHER - Other (specify)</v>
      </c>
      <c r="H5177" t="s">
        <v>8878</v>
      </c>
      <c r="I5177" t="s">
        <v>53</v>
      </c>
    </row>
    <row r="5178" spans="2:9" x14ac:dyDescent="0.35">
      <c r="B5178" t="s">
        <v>427</v>
      </c>
      <c r="C5178" t="s">
        <v>227</v>
      </c>
      <c r="D5178" t="str">
        <f>Table19[[#This Row],[Asset Class]] &amp; " - " &amp; Table19[[#This Row],[Class Description]]</f>
        <v>WNSHLWSH - Windshield Washer</v>
      </c>
      <c r="E5178" t="s">
        <v>9722</v>
      </c>
      <c r="F5178" t="s">
        <v>9723</v>
      </c>
      <c r="G5178" t="str">
        <f>Table19[[#This Row],[Closing Code]] &amp; " - " &amp; Table19[[#This Row],[Closing Code Description]]</f>
        <v>PRINSTAL - Poor Installation</v>
      </c>
      <c r="H5178" t="s">
        <v>8878</v>
      </c>
      <c r="I5178" t="s">
        <v>53</v>
      </c>
    </row>
    <row r="5179" spans="2:9" x14ac:dyDescent="0.35">
      <c r="B5179" t="s">
        <v>427</v>
      </c>
      <c r="C5179" t="s">
        <v>227</v>
      </c>
      <c r="D5179" t="str">
        <f>Table19[[#This Row],[Asset Class]] &amp; " - " &amp; Table19[[#This Row],[Class Description]]</f>
        <v>WNSHLWSH - Windshield Washer</v>
      </c>
      <c r="E5179" t="s">
        <v>9724</v>
      </c>
      <c r="F5179" t="s">
        <v>9725</v>
      </c>
      <c r="G5179" t="str">
        <f>Table19[[#This Row],[Closing Code]] &amp; " - " &amp; Table19[[#This Row],[Closing Code Description]]</f>
        <v>PROCISSU - Procedure Issue</v>
      </c>
      <c r="H5179" t="s">
        <v>8878</v>
      </c>
      <c r="I5179" t="s">
        <v>53</v>
      </c>
    </row>
    <row r="5180" spans="2:9" x14ac:dyDescent="0.35">
      <c r="B5180" t="s">
        <v>427</v>
      </c>
      <c r="C5180" t="s">
        <v>227</v>
      </c>
      <c r="D5180" t="str">
        <f>Table19[[#This Row],[Asset Class]] &amp; " - " &amp; Table19[[#This Row],[Class Description]]</f>
        <v>WNSHLWSH - Windshield Washer</v>
      </c>
      <c r="E5180" t="s">
        <v>9726</v>
      </c>
      <c r="F5180" t="s">
        <v>9727</v>
      </c>
      <c r="G5180" t="str">
        <f>Table19[[#This Row],[Closing Code]] &amp; " - " &amp; Table19[[#This Row],[Closing Code Description]]</f>
        <v>UTLFAIL - Utility Failure</v>
      </c>
      <c r="H5180" t="s">
        <v>8878</v>
      </c>
      <c r="I5180" t="s">
        <v>53</v>
      </c>
    </row>
    <row r="5181" spans="2:9" x14ac:dyDescent="0.35">
      <c r="B5181" t="s">
        <v>427</v>
      </c>
      <c r="C5181" t="s">
        <v>227</v>
      </c>
      <c r="D5181" t="str">
        <f>Table19[[#This Row],[Asset Class]] &amp; " - " &amp; Table19[[#This Row],[Class Description]]</f>
        <v>WNSHLWSH - Windshield Washer</v>
      </c>
      <c r="E5181" t="s">
        <v>9728</v>
      </c>
      <c r="F5181" t="s">
        <v>9729</v>
      </c>
      <c r="G5181" t="str">
        <f>Table19[[#This Row],[Closing Code]] &amp; " - " &amp; Table19[[#This Row],[Closing Code Description]]</f>
        <v>VNDLSM - Vandalism</v>
      </c>
      <c r="H5181" t="s">
        <v>8878</v>
      </c>
      <c r="I5181" t="s">
        <v>53</v>
      </c>
    </row>
    <row r="5182" spans="2:9" x14ac:dyDescent="0.35">
      <c r="B5182" t="s">
        <v>427</v>
      </c>
      <c r="C5182" t="s">
        <v>227</v>
      </c>
      <c r="D5182" t="str">
        <f>Table19[[#This Row],[Asset Class]] &amp; " - " &amp; Table19[[#This Row],[Class Description]]</f>
        <v>WNSHLWSH - Windshield Washer</v>
      </c>
      <c r="E5182" t="s">
        <v>9730</v>
      </c>
      <c r="F5182" t="s">
        <v>9731</v>
      </c>
      <c r="G5182" t="str">
        <f>Table19[[#This Row],[Closing Code]] &amp; " - " &amp; Table19[[#This Row],[Closing Code Description]]</f>
        <v>WORNCMPT - Defective/ Worn Component</v>
      </c>
      <c r="H5182" t="s">
        <v>8878</v>
      </c>
      <c r="I5182" t="s">
        <v>53</v>
      </c>
    </row>
    <row r="5183" spans="2:9" x14ac:dyDescent="0.35">
      <c r="B5183" t="s">
        <v>427</v>
      </c>
      <c r="C5183" t="s">
        <v>227</v>
      </c>
      <c r="D5183" t="str">
        <f>Table19[[#This Row],[Asset Class]] &amp; " - " &amp; Table19[[#This Row],[Class Description]]</f>
        <v>WNSHLWSH - Windshield Washer</v>
      </c>
      <c r="E5183" t="s">
        <v>9732</v>
      </c>
      <c r="F5183" t="s">
        <v>9733</v>
      </c>
      <c r="G5183" t="str">
        <f>Table19[[#This Row],[Closing Code]] &amp; " - " &amp; Table19[[#This Row],[Closing Code Description]]</f>
        <v>ADJUSTD - Adjusted</v>
      </c>
      <c r="H5183" t="s">
        <v>8896</v>
      </c>
      <c r="I5183" t="s">
        <v>53</v>
      </c>
    </row>
    <row r="5184" spans="2:9" x14ac:dyDescent="0.35">
      <c r="B5184" t="s">
        <v>427</v>
      </c>
      <c r="C5184" t="s">
        <v>227</v>
      </c>
      <c r="D5184" t="str">
        <f>Table19[[#This Row],[Asset Class]] &amp; " - " &amp; Table19[[#This Row],[Class Description]]</f>
        <v>WNSHLWSH - Windshield Washer</v>
      </c>
      <c r="E5184" t="s">
        <v>9734</v>
      </c>
      <c r="F5184" t="s">
        <v>9735</v>
      </c>
      <c r="G5184" t="str">
        <f>Table19[[#This Row],[Closing Code]] &amp; " - " &amp; Table19[[#This Row],[Closing Code Description]]</f>
        <v>DECOMM - Decommission</v>
      </c>
      <c r="H5184" t="s">
        <v>8896</v>
      </c>
      <c r="I5184" t="s">
        <v>53</v>
      </c>
    </row>
    <row r="5185" spans="2:9" x14ac:dyDescent="0.35">
      <c r="B5185" t="s">
        <v>427</v>
      </c>
      <c r="C5185" t="s">
        <v>227</v>
      </c>
      <c r="D5185" t="str">
        <f>Table19[[#This Row],[Asset Class]] &amp; " - " &amp; Table19[[#This Row],[Class Description]]</f>
        <v>WNSHLWSH - Windshield Washer</v>
      </c>
      <c r="E5185" t="s">
        <v>9736</v>
      </c>
      <c r="F5185" t="s">
        <v>9737</v>
      </c>
      <c r="G5185" t="str">
        <f>Table19[[#This Row],[Closing Code]] &amp; " - " &amp; Table19[[#This Row],[Closing Code Description]]</f>
        <v>DECONTME - Decontaminate</v>
      </c>
      <c r="H5185" t="s">
        <v>8896</v>
      </c>
      <c r="I5185" t="s">
        <v>53</v>
      </c>
    </row>
    <row r="5186" spans="2:9" x14ac:dyDescent="0.35">
      <c r="B5186" t="s">
        <v>427</v>
      </c>
      <c r="C5186" t="s">
        <v>227</v>
      </c>
      <c r="D5186" t="str">
        <f>Table19[[#This Row],[Asset Class]] &amp; " - " &amp; Table19[[#This Row],[Class Description]]</f>
        <v>WNSHLWSH - Windshield Washer</v>
      </c>
      <c r="E5186" t="s">
        <v>9738</v>
      </c>
      <c r="F5186" t="s">
        <v>9739</v>
      </c>
      <c r="G5186" t="str">
        <f>Table19[[#This Row],[Closing Code]] &amp; " - " &amp; Table19[[#This Row],[Closing Code Description]]</f>
        <v>DONOTHIN - Do Nothing</v>
      </c>
      <c r="H5186" t="s">
        <v>8896</v>
      </c>
      <c r="I5186" t="s">
        <v>53</v>
      </c>
    </row>
    <row r="5187" spans="2:9" x14ac:dyDescent="0.35">
      <c r="B5187" t="s">
        <v>427</v>
      </c>
      <c r="C5187" t="s">
        <v>227</v>
      </c>
      <c r="D5187" t="str">
        <f>Table19[[#This Row],[Asset Class]] &amp; " - " &amp; Table19[[#This Row],[Class Description]]</f>
        <v>WNSHLWSH - Windshield Washer</v>
      </c>
      <c r="E5187" t="s">
        <v>9740</v>
      </c>
      <c r="F5187" t="s">
        <v>9741</v>
      </c>
      <c r="G5187" t="str">
        <f>Table19[[#This Row],[Closing Code]] &amp; " - " &amp; Table19[[#This Row],[Closing Code Description]]</f>
        <v>LUBRCTE - Lubricate</v>
      </c>
      <c r="H5187" t="s">
        <v>8896</v>
      </c>
      <c r="I5187" t="s">
        <v>53</v>
      </c>
    </row>
    <row r="5188" spans="2:9" x14ac:dyDescent="0.35">
      <c r="B5188" t="s">
        <v>427</v>
      </c>
      <c r="C5188" t="s">
        <v>227</v>
      </c>
      <c r="D5188" t="str">
        <f>Table19[[#This Row],[Asset Class]] &amp; " - " &amp; Table19[[#This Row],[Class Description]]</f>
        <v>WNSHLWSH - Windshield Washer</v>
      </c>
      <c r="E5188" t="s">
        <v>9720</v>
      </c>
      <c r="F5188" t="s">
        <v>9721</v>
      </c>
      <c r="G5188" t="str">
        <f>Table19[[#This Row],[Closing Code]] &amp; " - " &amp; Table19[[#This Row],[Closing Code Description]]</f>
        <v>OTHER - Other (specify)</v>
      </c>
      <c r="H5188" t="s">
        <v>8896</v>
      </c>
      <c r="I5188" t="s">
        <v>53</v>
      </c>
    </row>
    <row r="5189" spans="2:9" x14ac:dyDescent="0.35">
      <c r="B5189" t="s">
        <v>427</v>
      </c>
      <c r="C5189" t="s">
        <v>227</v>
      </c>
      <c r="D5189" t="str">
        <f>Table19[[#This Row],[Asset Class]] &amp; " - " &amp; Table19[[#This Row],[Class Description]]</f>
        <v>WNSHLWSH - Windshield Washer</v>
      </c>
      <c r="E5189" t="s">
        <v>9742</v>
      </c>
      <c r="F5189" t="s">
        <v>9743</v>
      </c>
      <c r="G5189" t="str">
        <f>Table19[[#This Row],[Closing Code]] &amp; " - " &amp; Table19[[#This Row],[Closing Code Description]]</f>
        <v>RECALBRT - Recalibrate</v>
      </c>
      <c r="H5189" t="s">
        <v>8896</v>
      </c>
      <c r="I5189" t="s">
        <v>53</v>
      </c>
    </row>
    <row r="5190" spans="2:9" x14ac:dyDescent="0.35">
      <c r="B5190" t="s">
        <v>427</v>
      </c>
      <c r="C5190" t="s">
        <v>227</v>
      </c>
      <c r="D5190" t="str">
        <f>Table19[[#This Row],[Asset Class]] &amp; " - " &amp; Table19[[#This Row],[Class Description]]</f>
        <v>WNSHLWSH - Windshield Washer</v>
      </c>
      <c r="E5190" t="s">
        <v>9744</v>
      </c>
      <c r="F5190" t="s">
        <v>9745</v>
      </c>
      <c r="G5190" t="str">
        <f>Table19[[#This Row],[Closing Code]] &amp; " - " &amp; Table19[[#This Row],[Closing Code Description]]</f>
        <v>REMVOBT - Remove Obstruction</v>
      </c>
      <c r="H5190" t="s">
        <v>8896</v>
      </c>
      <c r="I5190" t="s">
        <v>53</v>
      </c>
    </row>
    <row r="5191" spans="2:9" x14ac:dyDescent="0.35">
      <c r="B5191" t="s">
        <v>427</v>
      </c>
      <c r="C5191" t="s">
        <v>227</v>
      </c>
      <c r="D5191" t="str">
        <f>Table19[[#This Row],[Asset Class]] &amp; " - " &amp; Table19[[#This Row],[Class Description]]</f>
        <v>WNSHLWSH - Windshield Washer</v>
      </c>
      <c r="E5191" t="s">
        <v>9746</v>
      </c>
      <c r="F5191" t="s">
        <v>9747</v>
      </c>
      <c r="G5191" t="str">
        <f>Table19[[#This Row],[Closing Code]] &amp; " - " &amp; Table19[[#This Row],[Closing Code Description]]</f>
        <v>REPCMPT - Repair Component</v>
      </c>
      <c r="H5191" t="s">
        <v>8896</v>
      </c>
      <c r="I5191" t="s">
        <v>53</v>
      </c>
    </row>
    <row r="5192" spans="2:9" x14ac:dyDescent="0.35">
      <c r="B5192" t="s">
        <v>427</v>
      </c>
      <c r="C5192" t="s">
        <v>227</v>
      </c>
      <c r="D5192" t="str">
        <f>Table19[[#This Row],[Asset Class]] &amp; " - " &amp; Table19[[#This Row],[Class Description]]</f>
        <v>WNSHLWSH - Windshield Washer</v>
      </c>
      <c r="E5192" t="s">
        <v>9748</v>
      </c>
      <c r="F5192" t="s">
        <v>9749</v>
      </c>
      <c r="G5192" t="str">
        <f>Table19[[#This Row],[Closing Code]] &amp; " - " &amp; Table19[[#This Row],[Closing Code Description]]</f>
        <v>REPLASS - Replace Asset</v>
      </c>
      <c r="H5192" t="s">
        <v>8896</v>
      </c>
      <c r="I5192" t="s">
        <v>53</v>
      </c>
    </row>
    <row r="5193" spans="2:9" x14ac:dyDescent="0.35">
      <c r="B5193" t="s">
        <v>427</v>
      </c>
      <c r="C5193" t="s">
        <v>227</v>
      </c>
      <c r="D5193" t="str">
        <f>Table19[[#This Row],[Asset Class]] &amp; " - " &amp; Table19[[#This Row],[Class Description]]</f>
        <v>WNSHLWSH - Windshield Washer</v>
      </c>
      <c r="E5193" t="s">
        <v>9750</v>
      </c>
      <c r="F5193" t="s">
        <v>9751</v>
      </c>
      <c r="G5193" t="str">
        <f>Table19[[#This Row],[Closing Code]] &amp; " - " &amp; Table19[[#This Row],[Closing Code Description]]</f>
        <v>REPLCMPT - Replace Component</v>
      </c>
      <c r="H5193" t="s">
        <v>8896</v>
      </c>
      <c r="I5193" t="s">
        <v>53</v>
      </c>
    </row>
    <row r="5194" spans="2:9" x14ac:dyDescent="0.35">
      <c r="B5194" t="s">
        <v>427</v>
      </c>
      <c r="C5194" t="s">
        <v>227</v>
      </c>
      <c r="D5194" t="str">
        <f>Table19[[#This Row],[Asset Class]] &amp; " - " &amp; Table19[[#This Row],[Class Description]]</f>
        <v>WNSHLWSH - Windshield Washer</v>
      </c>
      <c r="E5194" t="s">
        <v>9752</v>
      </c>
      <c r="F5194" t="s">
        <v>9753</v>
      </c>
      <c r="G5194" t="str">
        <f>Table19[[#This Row],[Closing Code]] &amp; " - " &amp; Table19[[#This Row],[Closing Code Description]]</f>
        <v>REPRASS - Repair Asset</v>
      </c>
      <c r="H5194" t="s">
        <v>8896</v>
      </c>
      <c r="I5194" t="s">
        <v>53</v>
      </c>
    </row>
    <row r="5195" spans="2:9" x14ac:dyDescent="0.35">
      <c r="B5195" t="s">
        <v>427</v>
      </c>
      <c r="C5195" t="s">
        <v>227</v>
      </c>
      <c r="D5195" t="str">
        <f>Table19[[#This Row],[Asset Class]] &amp; " - " &amp; Table19[[#This Row],[Class Description]]</f>
        <v>WNSHLWSH - Windshield Washer</v>
      </c>
      <c r="E5195" t="s">
        <v>9754</v>
      </c>
      <c r="F5195" t="s">
        <v>9755</v>
      </c>
      <c r="G5195" t="str">
        <f>Table19[[#This Row],[Closing Code]] &amp; " - " &amp; Table19[[#This Row],[Closing Code Description]]</f>
        <v>UPGRADES - Upgrade</v>
      </c>
      <c r="H5195" t="s">
        <v>8896</v>
      </c>
      <c r="I5195" t="s">
        <v>53</v>
      </c>
    </row>
    <row r="5196" spans="2:9" x14ac:dyDescent="0.35">
      <c r="B5196" t="s">
        <v>425</v>
      </c>
      <c r="C5196" t="s">
        <v>226</v>
      </c>
      <c r="D5196" t="str">
        <f>Table19[[#This Row],[Asset Class]] &amp; " - " &amp; Table19[[#This Row],[Class Description]]</f>
        <v>WOILSYS - Waste Oil System</v>
      </c>
      <c r="E5196" t="s">
        <v>9672</v>
      </c>
      <c r="F5196" t="s">
        <v>9673</v>
      </c>
      <c r="G5196" t="str">
        <f>Table19[[#This Row],[Closing Code]] &amp; " - " &amp; Table19[[#This Row],[Closing Code Description]]</f>
        <v>ABNTEMP - Abnormal Temperature</v>
      </c>
      <c r="H5196" t="s">
        <v>8863</v>
      </c>
      <c r="I5196" t="s">
        <v>53</v>
      </c>
    </row>
    <row r="5197" spans="2:9" x14ac:dyDescent="0.35">
      <c r="B5197" t="s">
        <v>425</v>
      </c>
      <c r="C5197" t="s">
        <v>226</v>
      </c>
      <c r="D5197" t="str">
        <f>Table19[[#This Row],[Asset Class]] &amp; " - " &amp; Table19[[#This Row],[Class Description]]</f>
        <v>WOILSYS - Waste Oil System</v>
      </c>
      <c r="E5197" t="s">
        <v>9674</v>
      </c>
      <c r="F5197" t="s">
        <v>9675</v>
      </c>
      <c r="G5197" t="str">
        <f>Table19[[#This Row],[Closing Code]] &amp; " - " &amp; Table19[[#This Row],[Closing Code Description]]</f>
        <v>CORROS - Corrosion</v>
      </c>
      <c r="H5197" t="s">
        <v>8863</v>
      </c>
      <c r="I5197" t="s">
        <v>53</v>
      </c>
    </row>
    <row r="5198" spans="2:9" x14ac:dyDescent="0.35">
      <c r="B5198" t="s">
        <v>425</v>
      </c>
      <c r="C5198" t="s">
        <v>226</v>
      </c>
      <c r="D5198" t="str">
        <f>Table19[[#This Row],[Asset Class]] &amp; " - " &amp; Table19[[#This Row],[Class Description]]</f>
        <v>WOILSYS - Waste Oil System</v>
      </c>
      <c r="E5198" t="s">
        <v>9676</v>
      </c>
      <c r="F5198" t="s">
        <v>9677</v>
      </c>
      <c r="G5198" t="str">
        <f>Table19[[#This Row],[Closing Code]] &amp; " - " &amp; Table19[[#This Row],[Closing Code Description]]</f>
        <v>ELECTRIP - Electrical Trip Out</v>
      </c>
      <c r="H5198" t="s">
        <v>8863</v>
      </c>
      <c r="I5198" t="s">
        <v>53</v>
      </c>
    </row>
    <row r="5199" spans="2:9" x14ac:dyDescent="0.35">
      <c r="B5199" t="s">
        <v>425</v>
      </c>
      <c r="C5199" t="s">
        <v>226</v>
      </c>
      <c r="D5199" t="str">
        <f>Table19[[#This Row],[Asset Class]] &amp; " - " &amp; Table19[[#This Row],[Class Description]]</f>
        <v>WOILSYS - Waste Oil System</v>
      </c>
      <c r="E5199" t="s">
        <v>9678</v>
      </c>
      <c r="F5199" t="s">
        <v>9679</v>
      </c>
      <c r="G5199" t="str">
        <f>Table19[[#This Row],[Closing Code]] &amp; " - " &amp; Table19[[#This Row],[Closing Code Description]]</f>
        <v>EXNOISE - Excessive Noise</v>
      </c>
      <c r="H5199" t="s">
        <v>8863</v>
      </c>
      <c r="I5199" t="s">
        <v>53</v>
      </c>
    </row>
    <row r="5200" spans="2:9" x14ac:dyDescent="0.35">
      <c r="B5200" t="s">
        <v>425</v>
      </c>
      <c r="C5200" t="s">
        <v>226</v>
      </c>
      <c r="D5200" t="str">
        <f>Table19[[#This Row],[Asset Class]] &amp; " - " &amp; Table19[[#This Row],[Class Description]]</f>
        <v>WOILSYS - Waste Oil System</v>
      </c>
      <c r="E5200" t="s">
        <v>9680</v>
      </c>
      <c r="F5200" t="s">
        <v>9681</v>
      </c>
      <c r="G5200" t="str">
        <f>Table19[[#This Row],[Closing Code]] &amp; " - " &amp; Table19[[#This Row],[Closing Code Description]]</f>
        <v>EXVIBRTN - Excessive Vibration</v>
      </c>
      <c r="H5200" t="s">
        <v>8863</v>
      </c>
      <c r="I5200" t="s">
        <v>53</v>
      </c>
    </row>
    <row r="5201" spans="2:9" x14ac:dyDescent="0.35">
      <c r="B5201" t="s">
        <v>425</v>
      </c>
      <c r="C5201" t="s">
        <v>226</v>
      </c>
      <c r="D5201" t="str">
        <f>Table19[[#This Row],[Asset Class]] &amp; " - " &amp; Table19[[#This Row],[Class Description]]</f>
        <v>WOILSYS - Waste Oil System</v>
      </c>
      <c r="E5201" t="s">
        <v>9682</v>
      </c>
      <c r="F5201" t="s">
        <v>9683</v>
      </c>
      <c r="G5201" t="str">
        <f>Table19[[#This Row],[Closing Code]] &amp; " - " &amp; Table19[[#This Row],[Closing Code Description]]</f>
        <v>JAMMEDEQ - Jammed Equipment</v>
      </c>
      <c r="H5201" t="s">
        <v>8863</v>
      </c>
      <c r="I5201" t="s">
        <v>53</v>
      </c>
    </row>
    <row r="5202" spans="2:9" x14ac:dyDescent="0.35">
      <c r="B5202" t="s">
        <v>425</v>
      </c>
      <c r="C5202" t="s">
        <v>226</v>
      </c>
      <c r="D5202" t="str">
        <f>Table19[[#This Row],[Asset Class]] &amp; " - " &amp; Table19[[#This Row],[Class Description]]</f>
        <v>WOILSYS - Waste Oil System</v>
      </c>
      <c r="E5202" t="s">
        <v>9684</v>
      </c>
      <c r="F5202" t="s">
        <v>9685</v>
      </c>
      <c r="G5202" t="str">
        <f>Table19[[#This Row],[Closing Code]] &amp; " - " &amp; Table19[[#This Row],[Closing Code Description]]</f>
        <v>LEAKING - Leaking</v>
      </c>
      <c r="H5202" t="s">
        <v>8863</v>
      </c>
      <c r="I5202" t="s">
        <v>53</v>
      </c>
    </row>
    <row r="5203" spans="2:9" x14ac:dyDescent="0.35">
      <c r="B5203" t="s">
        <v>425</v>
      </c>
      <c r="C5203" t="s">
        <v>226</v>
      </c>
      <c r="D5203" t="str">
        <f>Table19[[#This Row],[Asset Class]] &amp; " - " &amp; Table19[[#This Row],[Class Description]]</f>
        <v>WOILSYS - Waste Oil System</v>
      </c>
      <c r="E5203" t="s">
        <v>9686</v>
      </c>
      <c r="F5203" t="s">
        <v>9687</v>
      </c>
      <c r="G5203" t="str">
        <f>Table19[[#This Row],[Closing Code]] &amp; " - " &amp; Table19[[#This Row],[Closing Code Description]]</f>
        <v>LOWPERF - Low Performance</v>
      </c>
      <c r="H5203" t="s">
        <v>8863</v>
      </c>
      <c r="I5203" t="s">
        <v>53</v>
      </c>
    </row>
    <row r="5204" spans="2:9" x14ac:dyDescent="0.35">
      <c r="B5204" t="s">
        <v>425</v>
      </c>
      <c r="C5204" t="s">
        <v>226</v>
      </c>
      <c r="D5204" t="str">
        <f>Table19[[#This Row],[Asset Class]] &amp; " - " &amp; Table19[[#This Row],[Class Description]]</f>
        <v>WOILSYS - Waste Oil System</v>
      </c>
      <c r="E5204" t="s">
        <v>9688</v>
      </c>
      <c r="F5204" t="s">
        <v>9689</v>
      </c>
      <c r="G5204" t="str">
        <f>Table19[[#This Row],[Closing Code]] &amp; " - " &amp; Table19[[#This Row],[Closing Code Description]]</f>
        <v>NONOPER - Non-Operational</v>
      </c>
      <c r="H5204" t="s">
        <v>8863</v>
      </c>
      <c r="I5204" t="s">
        <v>53</v>
      </c>
    </row>
    <row r="5205" spans="2:9" x14ac:dyDescent="0.35">
      <c r="B5205" t="s">
        <v>425</v>
      </c>
      <c r="C5205" t="s">
        <v>226</v>
      </c>
      <c r="D5205" t="str">
        <f>Table19[[#This Row],[Asset Class]] &amp; " - " &amp; Table19[[#This Row],[Class Description]]</f>
        <v>WOILSYS - Waste Oil System</v>
      </c>
      <c r="E5205" t="s">
        <v>9690</v>
      </c>
      <c r="F5205" t="s">
        <v>9691</v>
      </c>
      <c r="G5205" t="str">
        <f>Table19[[#This Row],[Closing Code]] &amp; " - " &amp; Table19[[#This Row],[Closing Code Description]]</f>
        <v>PHYDMGE - Physical Damage</v>
      </c>
      <c r="H5205" t="s">
        <v>8863</v>
      </c>
      <c r="I5205" t="s">
        <v>53</v>
      </c>
    </row>
    <row r="5206" spans="2:9" x14ac:dyDescent="0.35">
      <c r="B5206" t="s">
        <v>425</v>
      </c>
      <c r="C5206" t="s">
        <v>226</v>
      </c>
      <c r="D5206" t="str">
        <f>Table19[[#This Row],[Asset Class]] &amp; " - " &amp; Table19[[#This Row],[Class Description]]</f>
        <v>WOILSYS - Waste Oil System</v>
      </c>
      <c r="E5206" t="s">
        <v>9692</v>
      </c>
      <c r="F5206" t="s">
        <v>9693</v>
      </c>
      <c r="G5206" t="str">
        <f>Table19[[#This Row],[Closing Code]] &amp; " - " &amp; Table19[[#This Row],[Closing Code Description]]</f>
        <v>UNSMELL - Unusual Smell</v>
      </c>
      <c r="H5206" t="s">
        <v>8863</v>
      </c>
      <c r="I5206" t="s">
        <v>53</v>
      </c>
    </row>
    <row r="5207" spans="2:9" x14ac:dyDescent="0.35">
      <c r="B5207" t="s">
        <v>425</v>
      </c>
      <c r="C5207" t="s">
        <v>226</v>
      </c>
      <c r="D5207" t="str">
        <f>Table19[[#This Row],[Asset Class]] &amp; " - " &amp; Table19[[#This Row],[Class Description]]</f>
        <v>WOILSYS - Waste Oil System</v>
      </c>
      <c r="E5207" t="s">
        <v>9694</v>
      </c>
      <c r="F5207" t="s">
        <v>9695</v>
      </c>
      <c r="G5207" t="str">
        <f>Table19[[#This Row],[Closing Code]] &amp; " - " &amp; Table19[[#This Row],[Closing Code Description]]</f>
        <v>UNSMOKE - Unusual Smoke</v>
      </c>
      <c r="H5207" t="s">
        <v>8863</v>
      </c>
      <c r="I5207" t="s">
        <v>53</v>
      </c>
    </row>
    <row r="5208" spans="2:9" x14ac:dyDescent="0.35">
      <c r="B5208" t="s">
        <v>425</v>
      </c>
      <c r="C5208" t="s">
        <v>226</v>
      </c>
      <c r="D5208" t="str">
        <f>Table19[[#This Row],[Asset Class]] &amp; " - " &amp; Table19[[#This Row],[Class Description]]</f>
        <v>WOILSYS - Waste Oil System</v>
      </c>
      <c r="E5208" t="s">
        <v>11146</v>
      </c>
      <c r="F5208" t="s">
        <v>11147</v>
      </c>
      <c r="G5208" t="str">
        <f>Table19[[#This Row],[Closing Code]] &amp; " - " &amp; Table19[[#This Row],[Closing Code Description]]</f>
        <v>WOSDET - Natural Deterioration of waste oil system</v>
      </c>
      <c r="H5208" t="s">
        <v>8876</v>
      </c>
      <c r="I5208" t="s">
        <v>53</v>
      </c>
    </row>
    <row r="5209" spans="2:9" x14ac:dyDescent="0.35">
      <c r="B5209" t="s">
        <v>425</v>
      </c>
      <c r="C5209" t="s">
        <v>226</v>
      </c>
      <c r="D5209" t="str">
        <f>Table19[[#This Row],[Asset Class]] &amp; " - " &amp; Table19[[#This Row],[Class Description]]</f>
        <v>WOILSYS - Waste Oil System</v>
      </c>
      <c r="E5209" t="s">
        <v>11148</v>
      </c>
      <c r="F5209" t="s">
        <v>11149</v>
      </c>
      <c r="G5209" t="str">
        <f>Table19[[#This Row],[Closing Code]] &amp; " - " &amp; Table19[[#This Row],[Closing Code Description]]</f>
        <v>WOSEXP - Explosion of waste oil system</v>
      </c>
      <c r="H5209" t="s">
        <v>8876</v>
      </c>
      <c r="I5209" t="s">
        <v>53</v>
      </c>
    </row>
    <row r="5210" spans="2:9" x14ac:dyDescent="0.35">
      <c r="B5210" t="s">
        <v>425</v>
      </c>
      <c r="C5210" t="s">
        <v>226</v>
      </c>
      <c r="D5210" t="str">
        <f>Table19[[#This Row],[Asset Class]] &amp; " - " &amp; Table19[[#This Row],[Class Description]]</f>
        <v>WOILSYS - Waste Oil System</v>
      </c>
      <c r="E5210" t="s">
        <v>11150</v>
      </c>
      <c r="F5210" t="s">
        <v>11151</v>
      </c>
      <c r="G5210" t="str">
        <f>Table19[[#This Row],[Closing Code]] &amp; " - " &amp; Table19[[#This Row],[Closing Code Description]]</f>
        <v>WOSLEAK - waste oil leakage</v>
      </c>
      <c r="H5210" t="s">
        <v>8876</v>
      </c>
      <c r="I5210" t="s">
        <v>53</v>
      </c>
    </row>
    <row r="5211" spans="2:9" x14ac:dyDescent="0.35">
      <c r="B5211" t="s">
        <v>425</v>
      </c>
      <c r="C5211" t="s">
        <v>226</v>
      </c>
      <c r="D5211" t="str">
        <f>Table19[[#This Row],[Asset Class]] &amp; " - " &amp; Table19[[#This Row],[Class Description]]</f>
        <v>WOILSYS - Waste Oil System</v>
      </c>
      <c r="E5211" t="s">
        <v>9698</v>
      </c>
      <c r="F5211" t="s">
        <v>9699</v>
      </c>
      <c r="G5211" t="str">
        <f>Table19[[#This Row],[Closing Code]] &amp; " - " &amp; Table19[[#This Row],[Closing Code Description]]</f>
        <v>ACCIDENT - Accident</v>
      </c>
      <c r="H5211" t="s">
        <v>8878</v>
      </c>
      <c r="I5211" t="s">
        <v>53</v>
      </c>
    </row>
    <row r="5212" spans="2:9" x14ac:dyDescent="0.35">
      <c r="B5212" t="s">
        <v>425</v>
      </c>
      <c r="C5212" t="s">
        <v>226</v>
      </c>
      <c r="D5212" t="str">
        <f>Table19[[#This Row],[Asset Class]] &amp; " - " &amp; Table19[[#This Row],[Class Description]]</f>
        <v>WOILSYS - Waste Oil System</v>
      </c>
      <c r="E5212" t="s">
        <v>9700</v>
      </c>
      <c r="F5212" t="s">
        <v>9701</v>
      </c>
      <c r="G5212" t="str">
        <f>Table19[[#This Row],[Closing Code]] &amp; " - " &amp; Table19[[#This Row],[Closing Code Description]]</f>
        <v>ACCWEAR - Accelerated Wear</v>
      </c>
      <c r="H5212" t="s">
        <v>8878</v>
      </c>
      <c r="I5212" t="s">
        <v>53</v>
      </c>
    </row>
    <row r="5213" spans="2:9" x14ac:dyDescent="0.35">
      <c r="B5213" t="s">
        <v>425</v>
      </c>
      <c r="C5213" t="s">
        <v>226</v>
      </c>
      <c r="D5213" t="str">
        <f>Table19[[#This Row],[Asset Class]] &amp; " - " &amp; Table19[[#This Row],[Class Description]]</f>
        <v>WOILSYS - Waste Oil System</v>
      </c>
      <c r="E5213" t="s">
        <v>9702</v>
      </c>
      <c r="F5213" t="s">
        <v>9703</v>
      </c>
      <c r="G5213" t="str">
        <f>Table19[[#This Row],[Closing Code]] &amp; " - " &amp; Table19[[#This Row],[Closing Code Description]]</f>
        <v>ACTGOD - Weather condition/Forces of nature or Act of God</v>
      </c>
      <c r="H5213" t="s">
        <v>8878</v>
      </c>
      <c r="I5213" t="s">
        <v>53</v>
      </c>
    </row>
    <row r="5214" spans="2:9" x14ac:dyDescent="0.35">
      <c r="B5214" t="s">
        <v>425</v>
      </c>
      <c r="C5214" t="s">
        <v>226</v>
      </c>
      <c r="D5214" t="str">
        <f>Table19[[#This Row],[Asset Class]] &amp; " - " &amp; Table19[[#This Row],[Class Description]]</f>
        <v>WOILSYS - Waste Oil System</v>
      </c>
      <c r="E5214" t="s">
        <v>9704</v>
      </c>
      <c r="F5214" t="s">
        <v>9705</v>
      </c>
      <c r="G5214" t="str">
        <f>Table19[[#This Row],[Closing Code]] &amp; " - " &amp; Table19[[#This Row],[Closing Code Description]]</f>
        <v>CONTAM - Contamination</v>
      </c>
      <c r="H5214" t="s">
        <v>8878</v>
      </c>
      <c r="I5214" t="s">
        <v>53</v>
      </c>
    </row>
    <row r="5215" spans="2:9" x14ac:dyDescent="0.35">
      <c r="B5215" t="s">
        <v>425</v>
      </c>
      <c r="C5215" t="s">
        <v>226</v>
      </c>
      <c r="D5215" t="str">
        <f>Table19[[#This Row],[Asset Class]] &amp; " - " &amp; Table19[[#This Row],[Class Description]]</f>
        <v>WOILSYS - Waste Oil System</v>
      </c>
      <c r="E5215" t="s">
        <v>9706</v>
      </c>
      <c r="F5215" t="s">
        <v>9707</v>
      </c>
      <c r="G5215" t="str">
        <f>Table19[[#This Row],[Closing Code]] &amp; " - " &amp; Table19[[#This Row],[Closing Code Description]]</f>
        <v>DEFASSET - Defective Asset</v>
      </c>
      <c r="H5215" t="s">
        <v>8878</v>
      </c>
      <c r="I5215" t="s">
        <v>53</v>
      </c>
    </row>
    <row r="5216" spans="2:9" x14ac:dyDescent="0.35">
      <c r="B5216" t="s">
        <v>425</v>
      </c>
      <c r="C5216" t="s">
        <v>226</v>
      </c>
      <c r="D5216" t="str">
        <f>Table19[[#This Row],[Asset Class]] &amp; " - " &amp; Table19[[#This Row],[Class Description]]</f>
        <v>WOILSYS - Waste Oil System</v>
      </c>
      <c r="E5216" t="s">
        <v>9708</v>
      </c>
      <c r="F5216" t="s">
        <v>9709</v>
      </c>
      <c r="G5216" t="str">
        <f>Table19[[#This Row],[Closing Code]] &amp; " - " &amp; Table19[[#This Row],[Closing Code Description]]</f>
        <v>EXLOAD - Excessive Load</v>
      </c>
      <c r="H5216" t="s">
        <v>8878</v>
      </c>
      <c r="I5216" t="s">
        <v>53</v>
      </c>
    </row>
    <row r="5217" spans="2:9" x14ac:dyDescent="0.35">
      <c r="B5217" t="s">
        <v>425</v>
      </c>
      <c r="C5217" t="s">
        <v>226</v>
      </c>
      <c r="D5217" t="str">
        <f>Table19[[#This Row],[Asset Class]] &amp; " - " &amp; Table19[[#This Row],[Class Description]]</f>
        <v>WOILSYS - Waste Oil System</v>
      </c>
      <c r="E5217" t="s">
        <v>9710</v>
      </c>
      <c r="F5217" t="s">
        <v>9711</v>
      </c>
      <c r="G5217" t="str">
        <f>Table19[[#This Row],[Closing Code]] &amp; " - " &amp; Table19[[#This Row],[Closing Code Description]]</f>
        <v>IMPRMNT - Improper Maintenance</v>
      </c>
      <c r="H5217" t="s">
        <v>8878</v>
      </c>
      <c r="I5217" t="s">
        <v>53</v>
      </c>
    </row>
    <row r="5218" spans="2:9" x14ac:dyDescent="0.35">
      <c r="B5218" t="s">
        <v>425</v>
      </c>
      <c r="C5218" t="s">
        <v>226</v>
      </c>
      <c r="D5218" t="str">
        <f>Table19[[#This Row],[Asset Class]] &amp; " - " &amp; Table19[[#This Row],[Class Description]]</f>
        <v>WOILSYS - Waste Oil System</v>
      </c>
      <c r="E5218" t="s">
        <v>9712</v>
      </c>
      <c r="F5218" t="s">
        <v>9713</v>
      </c>
      <c r="G5218" t="str">
        <f>Table19[[#This Row],[Closing Code]] &amp; " - " &amp; Table19[[#This Row],[Closing Code Description]]</f>
        <v>INSLUBR - Insufficient Lubrication</v>
      </c>
      <c r="H5218" t="s">
        <v>8878</v>
      </c>
      <c r="I5218" t="s">
        <v>53</v>
      </c>
    </row>
    <row r="5219" spans="2:9" x14ac:dyDescent="0.35">
      <c r="B5219" t="s">
        <v>425</v>
      </c>
      <c r="C5219" t="s">
        <v>226</v>
      </c>
      <c r="D5219" t="str">
        <f>Table19[[#This Row],[Asset Class]] &amp; " - " &amp; Table19[[#This Row],[Class Description]]</f>
        <v>WOILSYS - Waste Oil System</v>
      </c>
      <c r="E5219" t="s">
        <v>9714</v>
      </c>
      <c r="F5219" t="s">
        <v>9715</v>
      </c>
      <c r="G5219" t="str">
        <f>Table19[[#This Row],[Closing Code]] &amp; " - " &amp; Table19[[#This Row],[Closing Code Description]]</f>
        <v>LACKTRN - Lack of/ Inadequate Training</v>
      </c>
      <c r="H5219" t="s">
        <v>8878</v>
      </c>
      <c r="I5219" t="s">
        <v>53</v>
      </c>
    </row>
    <row r="5220" spans="2:9" x14ac:dyDescent="0.35">
      <c r="B5220" t="s">
        <v>425</v>
      </c>
      <c r="C5220" t="s">
        <v>226</v>
      </c>
      <c r="D5220" t="str">
        <f>Table19[[#This Row],[Asset Class]] &amp; " - " &amp; Table19[[#This Row],[Class Description]]</f>
        <v>WOILSYS - Waste Oil System</v>
      </c>
      <c r="E5220" t="s">
        <v>9716</v>
      </c>
      <c r="F5220" t="s">
        <v>9717</v>
      </c>
      <c r="G5220" t="str">
        <f>Table19[[#This Row],[Closing Code]] &amp; " - " &amp; Table19[[#This Row],[Closing Code Description]]</f>
        <v>MISSCMP - Loose/ Missing Component</v>
      </c>
      <c r="H5220" t="s">
        <v>8878</v>
      </c>
      <c r="I5220" t="s">
        <v>53</v>
      </c>
    </row>
    <row r="5221" spans="2:9" x14ac:dyDescent="0.35">
      <c r="B5221" t="s">
        <v>425</v>
      </c>
      <c r="C5221" t="s">
        <v>226</v>
      </c>
      <c r="D5221" t="str">
        <f>Table19[[#This Row],[Asset Class]] &amp; " - " &amp; Table19[[#This Row],[Class Description]]</f>
        <v>WOILSYS - Waste Oil System</v>
      </c>
      <c r="E5221" t="s">
        <v>9718</v>
      </c>
      <c r="F5221" t="s">
        <v>9719</v>
      </c>
      <c r="G5221" t="str">
        <f>Table19[[#This Row],[Closing Code]] &amp; " - " &amp; Table19[[#This Row],[Closing Code Description]]</f>
        <v>NRMWEAR - Normal Wear</v>
      </c>
      <c r="H5221" t="s">
        <v>8878</v>
      </c>
      <c r="I5221" t="s">
        <v>53</v>
      </c>
    </row>
    <row r="5222" spans="2:9" x14ac:dyDescent="0.35">
      <c r="B5222" t="s">
        <v>425</v>
      </c>
      <c r="C5222" t="s">
        <v>226</v>
      </c>
      <c r="D5222" t="str">
        <f>Table19[[#This Row],[Asset Class]] &amp; " - " &amp; Table19[[#This Row],[Class Description]]</f>
        <v>WOILSYS - Waste Oil System</v>
      </c>
      <c r="E5222" t="s">
        <v>9720</v>
      </c>
      <c r="F5222" t="s">
        <v>9721</v>
      </c>
      <c r="G5222" t="str">
        <f>Table19[[#This Row],[Closing Code]] &amp; " - " &amp; Table19[[#This Row],[Closing Code Description]]</f>
        <v>OTHER - Other (specify)</v>
      </c>
      <c r="H5222" t="s">
        <v>8878</v>
      </c>
      <c r="I5222" t="s">
        <v>53</v>
      </c>
    </row>
    <row r="5223" spans="2:9" x14ac:dyDescent="0.35">
      <c r="B5223" t="s">
        <v>425</v>
      </c>
      <c r="C5223" t="s">
        <v>226</v>
      </c>
      <c r="D5223" t="str">
        <f>Table19[[#This Row],[Asset Class]] &amp; " - " &amp; Table19[[#This Row],[Class Description]]</f>
        <v>WOILSYS - Waste Oil System</v>
      </c>
      <c r="E5223" t="s">
        <v>9722</v>
      </c>
      <c r="F5223" t="s">
        <v>9723</v>
      </c>
      <c r="G5223" t="str">
        <f>Table19[[#This Row],[Closing Code]] &amp; " - " &amp; Table19[[#This Row],[Closing Code Description]]</f>
        <v>PRINSTAL - Poor Installation</v>
      </c>
      <c r="H5223" t="s">
        <v>8878</v>
      </c>
      <c r="I5223" t="s">
        <v>53</v>
      </c>
    </row>
    <row r="5224" spans="2:9" x14ac:dyDescent="0.35">
      <c r="B5224" t="s">
        <v>425</v>
      </c>
      <c r="C5224" t="s">
        <v>226</v>
      </c>
      <c r="D5224" t="str">
        <f>Table19[[#This Row],[Asset Class]] &amp; " - " &amp; Table19[[#This Row],[Class Description]]</f>
        <v>WOILSYS - Waste Oil System</v>
      </c>
      <c r="E5224" t="s">
        <v>9724</v>
      </c>
      <c r="F5224" t="s">
        <v>9725</v>
      </c>
      <c r="G5224" t="str">
        <f>Table19[[#This Row],[Closing Code]] &amp; " - " &amp; Table19[[#This Row],[Closing Code Description]]</f>
        <v>PROCISSU - Procedure Issue</v>
      </c>
      <c r="H5224" t="s">
        <v>8878</v>
      </c>
      <c r="I5224" t="s">
        <v>53</v>
      </c>
    </row>
    <row r="5225" spans="2:9" x14ac:dyDescent="0.35">
      <c r="B5225" t="s">
        <v>425</v>
      </c>
      <c r="C5225" t="s">
        <v>226</v>
      </c>
      <c r="D5225" t="str">
        <f>Table19[[#This Row],[Asset Class]] &amp; " - " &amp; Table19[[#This Row],[Class Description]]</f>
        <v>WOILSYS - Waste Oil System</v>
      </c>
      <c r="E5225" t="s">
        <v>9726</v>
      </c>
      <c r="F5225" t="s">
        <v>9727</v>
      </c>
      <c r="G5225" t="str">
        <f>Table19[[#This Row],[Closing Code]] &amp; " - " &amp; Table19[[#This Row],[Closing Code Description]]</f>
        <v>UTLFAIL - Utility Failure</v>
      </c>
      <c r="H5225" t="s">
        <v>8878</v>
      </c>
      <c r="I5225" t="s">
        <v>53</v>
      </c>
    </row>
    <row r="5226" spans="2:9" x14ac:dyDescent="0.35">
      <c r="B5226" t="s">
        <v>425</v>
      </c>
      <c r="C5226" t="s">
        <v>226</v>
      </c>
      <c r="D5226" t="str">
        <f>Table19[[#This Row],[Asset Class]] &amp; " - " &amp; Table19[[#This Row],[Class Description]]</f>
        <v>WOILSYS - Waste Oil System</v>
      </c>
      <c r="E5226" t="s">
        <v>9728</v>
      </c>
      <c r="F5226" t="s">
        <v>9729</v>
      </c>
      <c r="G5226" t="str">
        <f>Table19[[#This Row],[Closing Code]] &amp; " - " &amp; Table19[[#This Row],[Closing Code Description]]</f>
        <v>VNDLSM - Vandalism</v>
      </c>
      <c r="H5226" t="s">
        <v>8878</v>
      </c>
      <c r="I5226" t="s">
        <v>53</v>
      </c>
    </row>
    <row r="5227" spans="2:9" x14ac:dyDescent="0.35">
      <c r="B5227" t="s">
        <v>425</v>
      </c>
      <c r="C5227" t="s">
        <v>226</v>
      </c>
      <c r="D5227" t="str">
        <f>Table19[[#This Row],[Asset Class]] &amp; " - " &amp; Table19[[#This Row],[Class Description]]</f>
        <v>WOILSYS - Waste Oil System</v>
      </c>
      <c r="E5227" t="s">
        <v>9730</v>
      </c>
      <c r="F5227" t="s">
        <v>9731</v>
      </c>
      <c r="G5227" t="str">
        <f>Table19[[#This Row],[Closing Code]] &amp; " - " &amp; Table19[[#This Row],[Closing Code Description]]</f>
        <v>WORNCMPT - Defective/ Worn Component</v>
      </c>
      <c r="H5227" t="s">
        <v>8878</v>
      </c>
      <c r="I5227" t="s">
        <v>53</v>
      </c>
    </row>
    <row r="5228" spans="2:9" x14ac:dyDescent="0.35">
      <c r="B5228" t="s">
        <v>425</v>
      </c>
      <c r="C5228" t="s">
        <v>226</v>
      </c>
      <c r="D5228" t="str">
        <f>Table19[[#This Row],[Asset Class]] &amp; " - " &amp; Table19[[#This Row],[Class Description]]</f>
        <v>WOILSYS - Waste Oil System</v>
      </c>
      <c r="E5228" t="s">
        <v>9732</v>
      </c>
      <c r="F5228" t="s">
        <v>9733</v>
      </c>
      <c r="G5228" t="str">
        <f>Table19[[#This Row],[Closing Code]] &amp; " - " &amp; Table19[[#This Row],[Closing Code Description]]</f>
        <v>ADJUSTD - Adjusted</v>
      </c>
      <c r="H5228" t="s">
        <v>8896</v>
      </c>
      <c r="I5228" t="s">
        <v>53</v>
      </c>
    </row>
    <row r="5229" spans="2:9" x14ac:dyDescent="0.35">
      <c r="B5229" t="s">
        <v>425</v>
      </c>
      <c r="C5229" t="s">
        <v>226</v>
      </c>
      <c r="D5229" t="str">
        <f>Table19[[#This Row],[Asset Class]] &amp; " - " &amp; Table19[[#This Row],[Class Description]]</f>
        <v>WOILSYS - Waste Oil System</v>
      </c>
      <c r="E5229" t="s">
        <v>9734</v>
      </c>
      <c r="F5229" t="s">
        <v>9735</v>
      </c>
      <c r="G5229" t="str">
        <f>Table19[[#This Row],[Closing Code]] &amp; " - " &amp; Table19[[#This Row],[Closing Code Description]]</f>
        <v>DECOMM - Decommission</v>
      </c>
      <c r="H5229" t="s">
        <v>8896</v>
      </c>
      <c r="I5229" t="s">
        <v>53</v>
      </c>
    </row>
    <row r="5230" spans="2:9" x14ac:dyDescent="0.35">
      <c r="B5230" t="s">
        <v>425</v>
      </c>
      <c r="C5230" t="s">
        <v>226</v>
      </c>
      <c r="D5230" t="str">
        <f>Table19[[#This Row],[Asset Class]] &amp; " - " &amp; Table19[[#This Row],[Class Description]]</f>
        <v>WOILSYS - Waste Oil System</v>
      </c>
      <c r="E5230" t="s">
        <v>9736</v>
      </c>
      <c r="F5230" t="s">
        <v>9737</v>
      </c>
      <c r="G5230" t="str">
        <f>Table19[[#This Row],[Closing Code]] &amp; " - " &amp; Table19[[#This Row],[Closing Code Description]]</f>
        <v>DECONTME - Decontaminate</v>
      </c>
      <c r="H5230" t="s">
        <v>8896</v>
      </c>
      <c r="I5230" t="s">
        <v>53</v>
      </c>
    </row>
    <row r="5231" spans="2:9" x14ac:dyDescent="0.35">
      <c r="B5231" t="s">
        <v>425</v>
      </c>
      <c r="C5231" t="s">
        <v>226</v>
      </c>
      <c r="D5231" t="str">
        <f>Table19[[#This Row],[Asset Class]] &amp; " - " &amp; Table19[[#This Row],[Class Description]]</f>
        <v>WOILSYS - Waste Oil System</v>
      </c>
      <c r="E5231" t="s">
        <v>9738</v>
      </c>
      <c r="F5231" t="s">
        <v>9739</v>
      </c>
      <c r="G5231" t="str">
        <f>Table19[[#This Row],[Closing Code]] &amp; " - " &amp; Table19[[#This Row],[Closing Code Description]]</f>
        <v>DONOTHIN - Do Nothing</v>
      </c>
      <c r="H5231" t="s">
        <v>8896</v>
      </c>
      <c r="I5231" t="s">
        <v>53</v>
      </c>
    </row>
    <row r="5232" spans="2:9" x14ac:dyDescent="0.35">
      <c r="B5232" t="s">
        <v>425</v>
      </c>
      <c r="C5232" t="s">
        <v>226</v>
      </c>
      <c r="D5232" t="str">
        <f>Table19[[#This Row],[Asset Class]] &amp; " - " &amp; Table19[[#This Row],[Class Description]]</f>
        <v>WOILSYS - Waste Oil System</v>
      </c>
      <c r="E5232" t="s">
        <v>9740</v>
      </c>
      <c r="F5232" t="s">
        <v>9741</v>
      </c>
      <c r="G5232" t="str">
        <f>Table19[[#This Row],[Closing Code]] &amp; " - " &amp; Table19[[#This Row],[Closing Code Description]]</f>
        <v>LUBRCTE - Lubricate</v>
      </c>
      <c r="H5232" t="s">
        <v>8896</v>
      </c>
      <c r="I5232" t="s">
        <v>53</v>
      </c>
    </row>
    <row r="5233" spans="2:9" x14ac:dyDescent="0.35">
      <c r="B5233" t="s">
        <v>425</v>
      </c>
      <c r="C5233" t="s">
        <v>226</v>
      </c>
      <c r="D5233" t="str">
        <f>Table19[[#This Row],[Asset Class]] &amp; " - " &amp; Table19[[#This Row],[Class Description]]</f>
        <v>WOILSYS - Waste Oil System</v>
      </c>
      <c r="E5233" t="s">
        <v>9720</v>
      </c>
      <c r="F5233" t="s">
        <v>9721</v>
      </c>
      <c r="G5233" t="str">
        <f>Table19[[#This Row],[Closing Code]] &amp; " - " &amp; Table19[[#This Row],[Closing Code Description]]</f>
        <v>OTHER - Other (specify)</v>
      </c>
      <c r="H5233" t="s">
        <v>8896</v>
      </c>
      <c r="I5233" t="s">
        <v>53</v>
      </c>
    </row>
    <row r="5234" spans="2:9" x14ac:dyDescent="0.35">
      <c r="B5234" t="s">
        <v>425</v>
      </c>
      <c r="C5234" t="s">
        <v>226</v>
      </c>
      <c r="D5234" t="str">
        <f>Table19[[#This Row],[Asset Class]] &amp; " - " &amp; Table19[[#This Row],[Class Description]]</f>
        <v>WOILSYS - Waste Oil System</v>
      </c>
      <c r="E5234" t="s">
        <v>9742</v>
      </c>
      <c r="F5234" t="s">
        <v>9743</v>
      </c>
      <c r="G5234" t="str">
        <f>Table19[[#This Row],[Closing Code]] &amp; " - " &amp; Table19[[#This Row],[Closing Code Description]]</f>
        <v>RECALBRT - Recalibrate</v>
      </c>
      <c r="H5234" t="s">
        <v>8896</v>
      </c>
      <c r="I5234" t="s">
        <v>53</v>
      </c>
    </row>
    <row r="5235" spans="2:9" x14ac:dyDescent="0.35">
      <c r="B5235" t="s">
        <v>425</v>
      </c>
      <c r="C5235" t="s">
        <v>226</v>
      </c>
      <c r="D5235" t="str">
        <f>Table19[[#This Row],[Asset Class]] &amp; " - " &amp; Table19[[#This Row],[Class Description]]</f>
        <v>WOILSYS - Waste Oil System</v>
      </c>
      <c r="E5235" t="s">
        <v>9744</v>
      </c>
      <c r="F5235" t="s">
        <v>9745</v>
      </c>
      <c r="G5235" t="str">
        <f>Table19[[#This Row],[Closing Code]] &amp; " - " &amp; Table19[[#This Row],[Closing Code Description]]</f>
        <v>REMVOBT - Remove Obstruction</v>
      </c>
      <c r="H5235" t="s">
        <v>8896</v>
      </c>
      <c r="I5235" t="s">
        <v>53</v>
      </c>
    </row>
    <row r="5236" spans="2:9" x14ac:dyDescent="0.35">
      <c r="B5236" t="s">
        <v>425</v>
      </c>
      <c r="C5236" t="s">
        <v>226</v>
      </c>
      <c r="D5236" t="str">
        <f>Table19[[#This Row],[Asset Class]] &amp; " - " &amp; Table19[[#This Row],[Class Description]]</f>
        <v>WOILSYS - Waste Oil System</v>
      </c>
      <c r="E5236" t="s">
        <v>9746</v>
      </c>
      <c r="F5236" t="s">
        <v>9747</v>
      </c>
      <c r="G5236" t="str">
        <f>Table19[[#This Row],[Closing Code]] &amp; " - " &amp; Table19[[#This Row],[Closing Code Description]]</f>
        <v>REPCMPT - Repair Component</v>
      </c>
      <c r="H5236" t="s">
        <v>8896</v>
      </c>
      <c r="I5236" t="s">
        <v>53</v>
      </c>
    </row>
    <row r="5237" spans="2:9" x14ac:dyDescent="0.35">
      <c r="B5237" t="s">
        <v>425</v>
      </c>
      <c r="C5237" t="s">
        <v>226</v>
      </c>
      <c r="D5237" t="str">
        <f>Table19[[#This Row],[Asset Class]] &amp; " - " &amp; Table19[[#This Row],[Class Description]]</f>
        <v>WOILSYS - Waste Oil System</v>
      </c>
      <c r="E5237" t="s">
        <v>9748</v>
      </c>
      <c r="F5237" t="s">
        <v>9749</v>
      </c>
      <c r="G5237" t="str">
        <f>Table19[[#This Row],[Closing Code]] &amp; " - " &amp; Table19[[#This Row],[Closing Code Description]]</f>
        <v>REPLASS - Replace Asset</v>
      </c>
      <c r="H5237" t="s">
        <v>8896</v>
      </c>
      <c r="I5237" t="s">
        <v>53</v>
      </c>
    </row>
    <row r="5238" spans="2:9" x14ac:dyDescent="0.35">
      <c r="B5238" t="s">
        <v>425</v>
      </c>
      <c r="C5238" t="s">
        <v>226</v>
      </c>
      <c r="D5238" t="str">
        <f>Table19[[#This Row],[Asset Class]] &amp; " - " &amp; Table19[[#This Row],[Class Description]]</f>
        <v>WOILSYS - Waste Oil System</v>
      </c>
      <c r="E5238" t="s">
        <v>9750</v>
      </c>
      <c r="F5238" t="s">
        <v>9751</v>
      </c>
      <c r="G5238" t="str">
        <f>Table19[[#This Row],[Closing Code]] &amp; " - " &amp; Table19[[#This Row],[Closing Code Description]]</f>
        <v>REPLCMPT - Replace Component</v>
      </c>
      <c r="H5238" t="s">
        <v>8896</v>
      </c>
      <c r="I5238" t="s">
        <v>53</v>
      </c>
    </row>
    <row r="5239" spans="2:9" x14ac:dyDescent="0.35">
      <c r="B5239" t="s">
        <v>425</v>
      </c>
      <c r="C5239" t="s">
        <v>226</v>
      </c>
      <c r="D5239" t="str">
        <f>Table19[[#This Row],[Asset Class]] &amp; " - " &amp; Table19[[#This Row],[Class Description]]</f>
        <v>WOILSYS - Waste Oil System</v>
      </c>
      <c r="E5239" t="s">
        <v>9752</v>
      </c>
      <c r="F5239" t="s">
        <v>9753</v>
      </c>
      <c r="G5239" t="str">
        <f>Table19[[#This Row],[Closing Code]] &amp; " - " &amp; Table19[[#This Row],[Closing Code Description]]</f>
        <v>REPRASS - Repair Asset</v>
      </c>
      <c r="H5239" t="s">
        <v>8896</v>
      </c>
      <c r="I5239" t="s">
        <v>53</v>
      </c>
    </row>
    <row r="5240" spans="2:9" x14ac:dyDescent="0.35">
      <c r="B5240" t="s">
        <v>425</v>
      </c>
      <c r="C5240" t="s">
        <v>226</v>
      </c>
      <c r="D5240" t="str">
        <f>Table19[[#This Row],[Asset Class]] &amp; " - " &amp; Table19[[#This Row],[Class Description]]</f>
        <v>WOILSYS - Waste Oil System</v>
      </c>
      <c r="E5240" t="s">
        <v>9754</v>
      </c>
      <c r="F5240" t="s">
        <v>9755</v>
      </c>
      <c r="G5240" t="str">
        <f>Table19[[#This Row],[Closing Code]] &amp; " - " &amp; Table19[[#This Row],[Closing Code Description]]</f>
        <v>UPGRADES - Upgrade</v>
      </c>
      <c r="H5240" t="s">
        <v>8896</v>
      </c>
      <c r="I5240" t="s">
        <v>53</v>
      </c>
    </row>
    <row r="5241" spans="2:9" x14ac:dyDescent="0.35">
      <c r="B5241" t="s">
        <v>488</v>
      </c>
      <c r="C5241" t="s">
        <v>11152</v>
      </c>
      <c r="D5241" t="str">
        <f>Table19[[#This Row],[Asset Class]] &amp; " - " &amp; Table19[[#This Row],[Class Description]]</f>
        <v>WSTCT - Waste Coolant tank</v>
      </c>
      <c r="E5241" t="s">
        <v>9684</v>
      </c>
      <c r="F5241" t="s">
        <v>9685</v>
      </c>
      <c r="G5241" t="str">
        <f>Table19[[#This Row],[Closing Code]] &amp; " - " &amp; Table19[[#This Row],[Closing Code Description]]</f>
        <v>LEAKING - Leaking</v>
      </c>
      <c r="H5241" t="s">
        <v>8863</v>
      </c>
      <c r="I5241" t="s">
        <v>53</v>
      </c>
    </row>
    <row r="5242" spans="2:9" x14ac:dyDescent="0.35">
      <c r="B5242" t="s">
        <v>488</v>
      </c>
      <c r="C5242" t="s">
        <v>11152</v>
      </c>
      <c r="D5242" t="str">
        <f>Table19[[#This Row],[Asset Class]] &amp; " - " &amp; Table19[[#This Row],[Class Description]]</f>
        <v>WSTCT - Waste Coolant tank</v>
      </c>
      <c r="E5242" t="s">
        <v>9690</v>
      </c>
      <c r="F5242" t="s">
        <v>9691</v>
      </c>
      <c r="G5242" t="str">
        <f>Table19[[#This Row],[Closing Code]] &amp; " - " &amp; Table19[[#This Row],[Closing Code Description]]</f>
        <v>PHYDMGE - Physical Damage</v>
      </c>
      <c r="H5242" t="s">
        <v>8863</v>
      </c>
      <c r="I5242" t="s">
        <v>53</v>
      </c>
    </row>
    <row r="5243" spans="2:9" x14ac:dyDescent="0.35">
      <c r="B5243" t="s">
        <v>488</v>
      </c>
      <c r="C5243" t="s">
        <v>11152</v>
      </c>
      <c r="D5243" t="str">
        <f>Table19[[#This Row],[Asset Class]] &amp; " - " &amp; Table19[[#This Row],[Class Description]]</f>
        <v>WSTCT - Waste Coolant tank</v>
      </c>
      <c r="E5243" t="s">
        <v>9992</v>
      </c>
      <c r="F5243" t="s">
        <v>9993</v>
      </c>
      <c r="G5243" t="str">
        <f>Table19[[#This Row],[Closing Code]] &amp; " - " &amp; Table19[[#This Row],[Closing Code Description]]</f>
        <v>GLSTOVER - Glycol storage tank overfilled</v>
      </c>
      <c r="H5243" t="s">
        <v>8876</v>
      </c>
      <c r="I5243" t="s">
        <v>53</v>
      </c>
    </row>
    <row r="5244" spans="2:9" x14ac:dyDescent="0.35">
      <c r="B5244" t="s">
        <v>488</v>
      </c>
      <c r="C5244" t="s">
        <v>11152</v>
      </c>
      <c r="D5244" t="str">
        <f>Table19[[#This Row],[Asset Class]] &amp; " - " &amp; Table19[[#This Row],[Class Description]]</f>
        <v>WSTCT - Waste Coolant tank</v>
      </c>
      <c r="E5244" t="s">
        <v>9994</v>
      </c>
      <c r="F5244" t="s">
        <v>9995</v>
      </c>
      <c r="G5244" t="str">
        <f>Table19[[#This Row],[Closing Code]] &amp; " - " &amp; Table19[[#This Row],[Closing Code Description]]</f>
        <v>STTKDET - Storage tank deteriorated</v>
      </c>
      <c r="H5244" t="s">
        <v>8876</v>
      </c>
      <c r="I5244" t="s">
        <v>53</v>
      </c>
    </row>
    <row r="5245" spans="2:9" x14ac:dyDescent="0.35">
      <c r="B5245" t="s">
        <v>488</v>
      </c>
      <c r="C5245" t="s">
        <v>11152</v>
      </c>
      <c r="D5245" t="str">
        <f>Table19[[#This Row],[Asset Class]] &amp; " - " &amp; Table19[[#This Row],[Class Description]]</f>
        <v>WSTCT - Waste Coolant tank</v>
      </c>
      <c r="E5245" t="s">
        <v>9996</v>
      </c>
      <c r="F5245" t="s">
        <v>9997</v>
      </c>
      <c r="G5245" t="str">
        <f>Table19[[#This Row],[Closing Code]] &amp; " - " &amp; Table19[[#This Row],[Closing Code Description]]</f>
        <v>UTKDWDET - Underground double wall storage tank deteriorated</v>
      </c>
      <c r="H5245" t="s">
        <v>8876</v>
      </c>
      <c r="I5245" t="s">
        <v>53</v>
      </c>
    </row>
    <row r="5246" spans="2:9" x14ac:dyDescent="0.35">
      <c r="B5246" t="s">
        <v>488</v>
      </c>
      <c r="C5246" t="s">
        <v>11152</v>
      </c>
      <c r="D5246" t="str">
        <f>Table19[[#This Row],[Asset Class]] &amp; " - " &amp; Table19[[#This Row],[Class Description]]</f>
        <v>WSTCT - Waste Coolant tank</v>
      </c>
      <c r="E5246" t="s">
        <v>9718</v>
      </c>
      <c r="F5246" t="s">
        <v>9719</v>
      </c>
      <c r="G5246" t="str">
        <f>Table19[[#This Row],[Closing Code]] &amp; " - " &amp; Table19[[#This Row],[Closing Code Description]]</f>
        <v>NRMWEAR - Normal Wear</v>
      </c>
      <c r="H5246" t="s">
        <v>8878</v>
      </c>
      <c r="I5246" t="s">
        <v>53</v>
      </c>
    </row>
    <row r="5247" spans="2:9" x14ac:dyDescent="0.35">
      <c r="B5247" t="s">
        <v>488</v>
      </c>
      <c r="C5247" t="s">
        <v>11152</v>
      </c>
      <c r="D5247" t="str">
        <f>Table19[[#This Row],[Asset Class]] &amp; " - " &amp; Table19[[#This Row],[Class Description]]</f>
        <v>WSTCT - Waste Coolant tank</v>
      </c>
      <c r="E5247" t="s">
        <v>9724</v>
      </c>
      <c r="F5247" t="s">
        <v>9725</v>
      </c>
      <c r="G5247" t="str">
        <f>Table19[[#This Row],[Closing Code]] &amp; " - " &amp; Table19[[#This Row],[Closing Code Description]]</f>
        <v>PROCISSU - Procedure Issue</v>
      </c>
      <c r="H5247" t="s">
        <v>8878</v>
      </c>
      <c r="I5247" t="s">
        <v>53</v>
      </c>
    </row>
    <row r="5248" spans="2:9" x14ac:dyDescent="0.35">
      <c r="B5248" t="s">
        <v>488</v>
      </c>
      <c r="C5248" t="s">
        <v>11152</v>
      </c>
      <c r="D5248" t="str">
        <f>Table19[[#This Row],[Asset Class]] &amp; " - " &amp; Table19[[#This Row],[Class Description]]</f>
        <v>WSTCT - Waste Coolant tank</v>
      </c>
      <c r="E5248" t="s">
        <v>9732</v>
      </c>
      <c r="F5248" t="s">
        <v>9733</v>
      </c>
      <c r="G5248" t="str">
        <f>Table19[[#This Row],[Closing Code]] &amp; " - " &amp; Table19[[#This Row],[Closing Code Description]]</f>
        <v>ADJUSTD - Adjusted</v>
      </c>
      <c r="H5248" t="s">
        <v>8896</v>
      </c>
      <c r="I5248" t="s">
        <v>53</v>
      </c>
    </row>
    <row r="5249" spans="2:9" x14ac:dyDescent="0.35">
      <c r="B5249" t="s">
        <v>488</v>
      </c>
      <c r="C5249" t="s">
        <v>11152</v>
      </c>
      <c r="D5249" t="str">
        <f>Table19[[#This Row],[Asset Class]] &amp; " - " &amp; Table19[[#This Row],[Class Description]]</f>
        <v>WSTCT - Waste Coolant tank</v>
      </c>
      <c r="E5249" t="s">
        <v>9752</v>
      </c>
      <c r="F5249" t="s">
        <v>9753</v>
      </c>
      <c r="G5249" t="str">
        <f>Table19[[#This Row],[Closing Code]] &amp; " - " &amp; Table19[[#This Row],[Closing Code Description]]</f>
        <v>REPRASS - Repair Asset</v>
      </c>
      <c r="H5249" t="s">
        <v>8896</v>
      </c>
      <c r="I5249" t="s">
        <v>53</v>
      </c>
    </row>
    <row r="5250" spans="2:9" x14ac:dyDescent="0.35">
      <c r="B5250" t="s">
        <v>489</v>
      </c>
      <c r="C5250" t="s">
        <v>11153</v>
      </c>
      <c r="D5250" t="str">
        <f>Table19[[#This Row],[Asset Class]] &amp; " - " &amp; Table19[[#This Row],[Class Description]]</f>
        <v>WSTOTANK - Waste Engine Oil tank</v>
      </c>
      <c r="E5250" t="s">
        <v>9684</v>
      </c>
      <c r="F5250" t="s">
        <v>9685</v>
      </c>
      <c r="G5250" t="str">
        <f>Table19[[#This Row],[Closing Code]] &amp; " - " &amp; Table19[[#This Row],[Closing Code Description]]</f>
        <v>LEAKING - Leaking</v>
      </c>
      <c r="H5250" t="s">
        <v>8863</v>
      </c>
      <c r="I5250" t="s">
        <v>53</v>
      </c>
    </row>
    <row r="5251" spans="2:9" x14ac:dyDescent="0.35">
      <c r="B5251" t="s">
        <v>489</v>
      </c>
      <c r="C5251" t="s">
        <v>11153</v>
      </c>
      <c r="D5251" t="str">
        <f>Table19[[#This Row],[Asset Class]] &amp; " - " &amp; Table19[[#This Row],[Class Description]]</f>
        <v>WSTOTANK - Waste Engine Oil tank</v>
      </c>
      <c r="E5251" t="s">
        <v>9690</v>
      </c>
      <c r="F5251" t="s">
        <v>9691</v>
      </c>
      <c r="G5251" t="str">
        <f>Table19[[#This Row],[Closing Code]] &amp; " - " &amp; Table19[[#This Row],[Closing Code Description]]</f>
        <v>PHYDMGE - Physical Damage</v>
      </c>
      <c r="H5251" t="s">
        <v>8863</v>
      </c>
      <c r="I5251" t="s">
        <v>53</v>
      </c>
    </row>
    <row r="5252" spans="2:9" x14ac:dyDescent="0.35">
      <c r="B5252" t="s">
        <v>489</v>
      </c>
      <c r="C5252" t="s">
        <v>11153</v>
      </c>
      <c r="D5252" t="str">
        <f>Table19[[#This Row],[Asset Class]] &amp; " - " &amp; Table19[[#This Row],[Class Description]]</f>
        <v>WSTOTANK - Waste Engine Oil tank</v>
      </c>
      <c r="E5252" t="s">
        <v>9992</v>
      </c>
      <c r="F5252" t="s">
        <v>9993</v>
      </c>
      <c r="G5252" t="str">
        <f>Table19[[#This Row],[Closing Code]] &amp; " - " &amp; Table19[[#This Row],[Closing Code Description]]</f>
        <v>GLSTOVER - Glycol storage tank overfilled</v>
      </c>
      <c r="H5252" t="s">
        <v>8876</v>
      </c>
      <c r="I5252" t="s">
        <v>53</v>
      </c>
    </row>
    <row r="5253" spans="2:9" x14ac:dyDescent="0.35">
      <c r="B5253" t="s">
        <v>489</v>
      </c>
      <c r="C5253" t="s">
        <v>11153</v>
      </c>
      <c r="D5253" t="str">
        <f>Table19[[#This Row],[Asset Class]] &amp; " - " &amp; Table19[[#This Row],[Class Description]]</f>
        <v>WSTOTANK - Waste Engine Oil tank</v>
      </c>
      <c r="E5253" t="s">
        <v>9994</v>
      </c>
      <c r="F5253" t="s">
        <v>9995</v>
      </c>
      <c r="G5253" t="str">
        <f>Table19[[#This Row],[Closing Code]] &amp; " - " &amp; Table19[[#This Row],[Closing Code Description]]</f>
        <v>STTKDET - Storage tank deteriorated</v>
      </c>
      <c r="H5253" t="s">
        <v>8876</v>
      </c>
      <c r="I5253" t="s">
        <v>53</v>
      </c>
    </row>
    <row r="5254" spans="2:9" x14ac:dyDescent="0.35">
      <c r="B5254" t="s">
        <v>489</v>
      </c>
      <c r="C5254" t="s">
        <v>11153</v>
      </c>
      <c r="D5254" t="str">
        <f>Table19[[#This Row],[Asset Class]] &amp; " - " &amp; Table19[[#This Row],[Class Description]]</f>
        <v>WSTOTANK - Waste Engine Oil tank</v>
      </c>
      <c r="E5254" t="s">
        <v>9996</v>
      </c>
      <c r="F5254" t="s">
        <v>9997</v>
      </c>
      <c r="G5254" t="str">
        <f>Table19[[#This Row],[Closing Code]] &amp; " - " &amp; Table19[[#This Row],[Closing Code Description]]</f>
        <v>UTKDWDET - Underground double wall storage tank deteriorated</v>
      </c>
      <c r="H5254" t="s">
        <v>8876</v>
      </c>
      <c r="I5254" t="s">
        <v>53</v>
      </c>
    </row>
    <row r="5255" spans="2:9" x14ac:dyDescent="0.35">
      <c r="B5255" t="s">
        <v>489</v>
      </c>
      <c r="C5255" t="s">
        <v>11153</v>
      </c>
      <c r="D5255" t="str">
        <f>Table19[[#This Row],[Asset Class]] &amp; " - " &amp; Table19[[#This Row],[Class Description]]</f>
        <v>WSTOTANK - Waste Engine Oil tank</v>
      </c>
      <c r="E5255" t="s">
        <v>9718</v>
      </c>
      <c r="F5255" t="s">
        <v>9719</v>
      </c>
      <c r="G5255" t="str">
        <f>Table19[[#This Row],[Closing Code]] &amp; " - " &amp; Table19[[#This Row],[Closing Code Description]]</f>
        <v>NRMWEAR - Normal Wear</v>
      </c>
      <c r="H5255" t="s">
        <v>8878</v>
      </c>
      <c r="I5255" t="s">
        <v>53</v>
      </c>
    </row>
    <row r="5256" spans="2:9" x14ac:dyDescent="0.35">
      <c r="B5256" t="s">
        <v>489</v>
      </c>
      <c r="C5256" t="s">
        <v>11153</v>
      </c>
      <c r="D5256" t="str">
        <f>Table19[[#This Row],[Asset Class]] &amp; " - " &amp; Table19[[#This Row],[Class Description]]</f>
        <v>WSTOTANK - Waste Engine Oil tank</v>
      </c>
      <c r="E5256" t="s">
        <v>9724</v>
      </c>
      <c r="F5256" t="s">
        <v>9725</v>
      </c>
      <c r="G5256" t="str">
        <f>Table19[[#This Row],[Closing Code]] &amp; " - " &amp; Table19[[#This Row],[Closing Code Description]]</f>
        <v>PROCISSU - Procedure Issue</v>
      </c>
      <c r="H5256" t="s">
        <v>8878</v>
      </c>
      <c r="I5256" t="s">
        <v>53</v>
      </c>
    </row>
    <row r="5257" spans="2:9" x14ac:dyDescent="0.35">
      <c r="B5257" t="s">
        <v>489</v>
      </c>
      <c r="C5257" t="s">
        <v>11153</v>
      </c>
      <c r="D5257" t="str">
        <f>Table19[[#This Row],[Asset Class]] &amp; " - " &amp; Table19[[#This Row],[Class Description]]</f>
        <v>WSTOTANK - Waste Engine Oil tank</v>
      </c>
      <c r="E5257" t="s">
        <v>9732</v>
      </c>
      <c r="F5257" t="s">
        <v>9733</v>
      </c>
      <c r="G5257" t="str">
        <f>Table19[[#This Row],[Closing Code]] &amp; " - " &amp; Table19[[#This Row],[Closing Code Description]]</f>
        <v>ADJUSTD - Adjusted</v>
      </c>
      <c r="H5257" t="s">
        <v>8896</v>
      </c>
      <c r="I5257" t="s">
        <v>53</v>
      </c>
    </row>
    <row r="5258" spans="2:9" x14ac:dyDescent="0.35">
      <c r="B5258" t="s">
        <v>489</v>
      </c>
      <c r="C5258" t="s">
        <v>11153</v>
      </c>
      <c r="D5258" t="str">
        <f>Table19[[#This Row],[Asset Class]] &amp; " - " &amp; Table19[[#This Row],[Class Description]]</f>
        <v>WSTOTANK - Waste Engine Oil tank</v>
      </c>
      <c r="E5258" t="s">
        <v>9752</v>
      </c>
      <c r="F5258" t="s">
        <v>9753</v>
      </c>
      <c r="G5258" t="str">
        <f>Table19[[#This Row],[Closing Code]] &amp; " - " &amp; Table19[[#This Row],[Closing Code Description]]</f>
        <v>REPRASS - Repair Asset</v>
      </c>
      <c r="H5258" t="s">
        <v>8896</v>
      </c>
      <c r="I5258" t="s">
        <v>53</v>
      </c>
    </row>
    <row r="5259" spans="2:9" x14ac:dyDescent="0.35">
      <c r="B5259" t="s">
        <v>451</v>
      </c>
      <c r="C5259" t="s">
        <v>254</v>
      </c>
      <c r="D5259" t="str">
        <f>Table19[[#This Row],[Asset Class]] &amp; " - " &amp; Table19[[#This Row],[Class Description]]</f>
        <v>WSTWCOLS - Waste Water Collection System</v>
      </c>
      <c r="E5259" t="s">
        <v>9672</v>
      </c>
      <c r="F5259" t="s">
        <v>9673</v>
      </c>
      <c r="G5259" t="str">
        <f>Table19[[#This Row],[Closing Code]] &amp; " - " &amp; Table19[[#This Row],[Closing Code Description]]</f>
        <v>ABNTEMP - Abnormal Temperature</v>
      </c>
      <c r="H5259" t="s">
        <v>8863</v>
      </c>
      <c r="I5259" t="s">
        <v>53</v>
      </c>
    </row>
    <row r="5260" spans="2:9" x14ac:dyDescent="0.35">
      <c r="B5260" t="s">
        <v>451</v>
      </c>
      <c r="C5260" t="s">
        <v>254</v>
      </c>
      <c r="D5260" t="str">
        <f>Table19[[#This Row],[Asset Class]] &amp; " - " &amp; Table19[[#This Row],[Class Description]]</f>
        <v>WSTWCOLS - Waste Water Collection System</v>
      </c>
      <c r="E5260" t="s">
        <v>9674</v>
      </c>
      <c r="F5260" t="s">
        <v>9675</v>
      </c>
      <c r="G5260" t="str">
        <f>Table19[[#This Row],[Closing Code]] &amp; " - " &amp; Table19[[#This Row],[Closing Code Description]]</f>
        <v>CORROS - Corrosion</v>
      </c>
      <c r="H5260" t="s">
        <v>8863</v>
      </c>
      <c r="I5260" t="s">
        <v>53</v>
      </c>
    </row>
    <row r="5261" spans="2:9" x14ac:dyDescent="0.35">
      <c r="B5261" t="s">
        <v>451</v>
      </c>
      <c r="C5261" t="s">
        <v>254</v>
      </c>
      <c r="D5261" t="str">
        <f>Table19[[#This Row],[Asset Class]] &amp; " - " &amp; Table19[[#This Row],[Class Description]]</f>
        <v>WSTWCOLS - Waste Water Collection System</v>
      </c>
      <c r="E5261" t="s">
        <v>9676</v>
      </c>
      <c r="F5261" t="s">
        <v>9677</v>
      </c>
      <c r="G5261" t="str">
        <f>Table19[[#This Row],[Closing Code]] &amp; " - " &amp; Table19[[#This Row],[Closing Code Description]]</f>
        <v>ELECTRIP - Electrical Trip Out</v>
      </c>
      <c r="H5261" t="s">
        <v>8863</v>
      </c>
      <c r="I5261" t="s">
        <v>53</v>
      </c>
    </row>
    <row r="5262" spans="2:9" x14ac:dyDescent="0.35">
      <c r="B5262" t="s">
        <v>451</v>
      </c>
      <c r="C5262" t="s">
        <v>254</v>
      </c>
      <c r="D5262" t="str">
        <f>Table19[[#This Row],[Asset Class]] &amp; " - " &amp; Table19[[#This Row],[Class Description]]</f>
        <v>WSTWCOLS - Waste Water Collection System</v>
      </c>
      <c r="E5262" t="s">
        <v>9678</v>
      </c>
      <c r="F5262" t="s">
        <v>9679</v>
      </c>
      <c r="G5262" t="str">
        <f>Table19[[#This Row],[Closing Code]] &amp; " - " &amp; Table19[[#This Row],[Closing Code Description]]</f>
        <v>EXNOISE - Excessive Noise</v>
      </c>
      <c r="H5262" t="s">
        <v>8863</v>
      </c>
      <c r="I5262" t="s">
        <v>53</v>
      </c>
    </row>
    <row r="5263" spans="2:9" x14ac:dyDescent="0.35">
      <c r="B5263" t="s">
        <v>451</v>
      </c>
      <c r="C5263" t="s">
        <v>254</v>
      </c>
      <c r="D5263" t="str">
        <f>Table19[[#This Row],[Asset Class]] &amp; " - " &amp; Table19[[#This Row],[Class Description]]</f>
        <v>WSTWCOLS - Waste Water Collection System</v>
      </c>
      <c r="E5263" t="s">
        <v>9680</v>
      </c>
      <c r="F5263" t="s">
        <v>9681</v>
      </c>
      <c r="G5263" t="str">
        <f>Table19[[#This Row],[Closing Code]] &amp; " - " &amp; Table19[[#This Row],[Closing Code Description]]</f>
        <v>EXVIBRTN - Excessive Vibration</v>
      </c>
      <c r="H5263" t="s">
        <v>8863</v>
      </c>
      <c r="I5263" t="s">
        <v>53</v>
      </c>
    </row>
    <row r="5264" spans="2:9" x14ac:dyDescent="0.35">
      <c r="B5264" t="s">
        <v>451</v>
      </c>
      <c r="C5264" t="s">
        <v>254</v>
      </c>
      <c r="D5264" t="str">
        <f>Table19[[#This Row],[Asset Class]] &amp; " - " &amp; Table19[[#This Row],[Class Description]]</f>
        <v>WSTWCOLS - Waste Water Collection System</v>
      </c>
      <c r="E5264" t="s">
        <v>9682</v>
      </c>
      <c r="F5264" t="s">
        <v>9683</v>
      </c>
      <c r="G5264" t="str">
        <f>Table19[[#This Row],[Closing Code]] &amp; " - " &amp; Table19[[#This Row],[Closing Code Description]]</f>
        <v>JAMMEDEQ - Jammed Equipment</v>
      </c>
      <c r="H5264" t="s">
        <v>8863</v>
      </c>
      <c r="I5264" t="s">
        <v>53</v>
      </c>
    </row>
    <row r="5265" spans="2:9" x14ac:dyDescent="0.35">
      <c r="B5265" t="s">
        <v>451</v>
      </c>
      <c r="C5265" t="s">
        <v>254</v>
      </c>
      <c r="D5265" t="str">
        <f>Table19[[#This Row],[Asset Class]] &amp; " - " &amp; Table19[[#This Row],[Class Description]]</f>
        <v>WSTWCOLS - Waste Water Collection System</v>
      </c>
      <c r="E5265" t="s">
        <v>9684</v>
      </c>
      <c r="F5265" t="s">
        <v>9685</v>
      </c>
      <c r="G5265" t="str">
        <f>Table19[[#This Row],[Closing Code]] &amp; " - " &amp; Table19[[#This Row],[Closing Code Description]]</f>
        <v>LEAKING - Leaking</v>
      </c>
      <c r="H5265" t="s">
        <v>8863</v>
      </c>
      <c r="I5265" t="s">
        <v>53</v>
      </c>
    </row>
    <row r="5266" spans="2:9" x14ac:dyDescent="0.35">
      <c r="B5266" t="s">
        <v>451</v>
      </c>
      <c r="C5266" t="s">
        <v>254</v>
      </c>
      <c r="D5266" t="str">
        <f>Table19[[#This Row],[Asset Class]] &amp; " - " &amp; Table19[[#This Row],[Class Description]]</f>
        <v>WSTWCOLS - Waste Water Collection System</v>
      </c>
      <c r="E5266" t="s">
        <v>9686</v>
      </c>
      <c r="F5266" t="s">
        <v>9687</v>
      </c>
      <c r="G5266" t="str">
        <f>Table19[[#This Row],[Closing Code]] &amp; " - " &amp; Table19[[#This Row],[Closing Code Description]]</f>
        <v>LOWPERF - Low Performance</v>
      </c>
      <c r="H5266" t="s">
        <v>8863</v>
      </c>
      <c r="I5266" t="s">
        <v>53</v>
      </c>
    </row>
    <row r="5267" spans="2:9" x14ac:dyDescent="0.35">
      <c r="B5267" t="s">
        <v>451</v>
      </c>
      <c r="C5267" t="s">
        <v>254</v>
      </c>
      <c r="D5267" t="str">
        <f>Table19[[#This Row],[Asset Class]] &amp; " - " &amp; Table19[[#This Row],[Class Description]]</f>
        <v>WSTWCOLS - Waste Water Collection System</v>
      </c>
      <c r="E5267" t="s">
        <v>9688</v>
      </c>
      <c r="F5267" t="s">
        <v>9689</v>
      </c>
      <c r="G5267" t="str">
        <f>Table19[[#This Row],[Closing Code]] &amp; " - " &amp; Table19[[#This Row],[Closing Code Description]]</f>
        <v>NONOPER - Non-Operational</v>
      </c>
      <c r="H5267" t="s">
        <v>8863</v>
      </c>
      <c r="I5267" t="s">
        <v>53</v>
      </c>
    </row>
    <row r="5268" spans="2:9" x14ac:dyDescent="0.35">
      <c r="B5268" t="s">
        <v>451</v>
      </c>
      <c r="C5268" t="s">
        <v>254</v>
      </c>
      <c r="D5268" t="str">
        <f>Table19[[#This Row],[Asset Class]] &amp; " - " &amp; Table19[[#This Row],[Class Description]]</f>
        <v>WSTWCOLS - Waste Water Collection System</v>
      </c>
      <c r="E5268" t="s">
        <v>9690</v>
      </c>
      <c r="F5268" t="s">
        <v>9691</v>
      </c>
      <c r="G5268" t="str">
        <f>Table19[[#This Row],[Closing Code]] &amp; " - " &amp; Table19[[#This Row],[Closing Code Description]]</f>
        <v>PHYDMGE - Physical Damage</v>
      </c>
      <c r="H5268" t="s">
        <v>8863</v>
      </c>
      <c r="I5268" t="s">
        <v>53</v>
      </c>
    </row>
    <row r="5269" spans="2:9" x14ac:dyDescent="0.35">
      <c r="B5269" t="s">
        <v>451</v>
      </c>
      <c r="C5269" t="s">
        <v>254</v>
      </c>
      <c r="D5269" t="str">
        <f>Table19[[#This Row],[Asset Class]] &amp; " - " &amp; Table19[[#This Row],[Class Description]]</f>
        <v>WSTWCOLS - Waste Water Collection System</v>
      </c>
      <c r="E5269" t="s">
        <v>9692</v>
      </c>
      <c r="F5269" t="s">
        <v>9693</v>
      </c>
      <c r="G5269" t="str">
        <f>Table19[[#This Row],[Closing Code]] &amp; " - " &amp; Table19[[#This Row],[Closing Code Description]]</f>
        <v>UNSMELL - Unusual Smell</v>
      </c>
      <c r="H5269" t="s">
        <v>8863</v>
      </c>
      <c r="I5269" t="s">
        <v>53</v>
      </c>
    </row>
    <row r="5270" spans="2:9" x14ac:dyDescent="0.35">
      <c r="B5270" t="s">
        <v>451</v>
      </c>
      <c r="C5270" t="s">
        <v>254</v>
      </c>
      <c r="D5270" t="str">
        <f>Table19[[#This Row],[Asset Class]] &amp; " - " &amp; Table19[[#This Row],[Class Description]]</f>
        <v>WSTWCOLS - Waste Water Collection System</v>
      </c>
      <c r="E5270" t="s">
        <v>9694</v>
      </c>
      <c r="F5270" t="s">
        <v>9695</v>
      </c>
      <c r="G5270" t="str">
        <f>Table19[[#This Row],[Closing Code]] &amp; " - " &amp; Table19[[#This Row],[Closing Code Description]]</f>
        <v>UNSMOKE - Unusual Smoke</v>
      </c>
      <c r="H5270" t="s">
        <v>8863</v>
      </c>
      <c r="I5270" t="s">
        <v>53</v>
      </c>
    </row>
    <row r="5271" spans="2:9" x14ac:dyDescent="0.35">
      <c r="B5271" t="s">
        <v>451</v>
      </c>
      <c r="C5271" t="s">
        <v>254</v>
      </c>
      <c r="D5271" t="str">
        <f>Table19[[#This Row],[Asset Class]] &amp; " - " &amp; Table19[[#This Row],[Class Description]]</f>
        <v>WSTWCOLS - Waste Water Collection System</v>
      </c>
      <c r="E5271" t="s">
        <v>11154</v>
      </c>
      <c r="F5271" t="s">
        <v>11155</v>
      </c>
      <c r="G5271" t="str">
        <f>Table19[[#This Row],[Closing Code]] &amp; " - " &amp; Table19[[#This Row],[Closing Code Description]]</f>
        <v>CTKILEV - Chemical Tanks Insufficient Levels</v>
      </c>
      <c r="H5271" t="s">
        <v>8876</v>
      </c>
      <c r="I5271" t="s">
        <v>53</v>
      </c>
    </row>
    <row r="5272" spans="2:9" x14ac:dyDescent="0.35">
      <c r="B5272" t="s">
        <v>451</v>
      </c>
      <c r="C5272" t="s">
        <v>254</v>
      </c>
      <c r="D5272" t="str">
        <f>Table19[[#This Row],[Asset Class]] &amp; " - " &amp; Table19[[#This Row],[Class Description]]</f>
        <v>WSTWCOLS - Waste Water Collection System</v>
      </c>
      <c r="E5272" t="s">
        <v>11156</v>
      </c>
      <c r="F5272" t="s">
        <v>11157</v>
      </c>
      <c r="G5272" t="str">
        <f>Table19[[#This Row],[Closing Code]] &amp; " - " &amp; Table19[[#This Row],[Closing Code Description]]</f>
        <v>FWHLFAIL - Float Switch high level switch failed</v>
      </c>
      <c r="H5272" t="s">
        <v>8876</v>
      </c>
      <c r="I5272" t="s">
        <v>53</v>
      </c>
    </row>
    <row r="5273" spans="2:9" x14ac:dyDescent="0.35">
      <c r="B5273" t="s">
        <v>451</v>
      </c>
      <c r="C5273" t="s">
        <v>254</v>
      </c>
      <c r="D5273" t="str">
        <f>Table19[[#This Row],[Asset Class]] &amp; " - " &amp; Table19[[#This Row],[Class Description]]</f>
        <v>WSTWCOLS - Waste Water Collection System</v>
      </c>
      <c r="E5273" t="s">
        <v>11158</v>
      </c>
      <c r="F5273" t="s">
        <v>11159</v>
      </c>
      <c r="G5273" t="str">
        <f>Table19[[#This Row],[Closing Code]] &amp; " - " &amp; Table19[[#This Row],[Closing Code Description]]</f>
        <v>SUPTCONT - Sump Pit Contaminated</v>
      </c>
      <c r="H5273" t="s">
        <v>8876</v>
      </c>
      <c r="I5273" t="s">
        <v>53</v>
      </c>
    </row>
    <row r="5274" spans="2:9" x14ac:dyDescent="0.35">
      <c r="B5274" t="s">
        <v>451</v>
      </c>
      <c r="C5274" t="s">
        <v>254</v>
      </c>
      <c r="D5274" t="str">
        <f>Table19[[#This Row],[Asset Class]] &amp; " - " &amp; Table19[[#This Row],[Class Description]]</f>
        <v>WSTWCOLS - Waste Water Collection System</v>
      </c>
      <c r="E5274" t="s">
        <v>11160</v>
      </c>
      <c r="F5274" t="s">
        <v>11161</v>
      </c>
      <c r="G5274" t="str">
        <f>Table19[[#This Row],[Closing Code]] &amp; " - " &amp; Table19[[#This Row],[Closing Code Description]]</f>
        <v>TMIBDET - Tank mixer impeller blades deteriorated</v>
      </c>
      <c r="H5274" t="s">
        <v>8876</v>
      </c>
      <c r="I5274" t="s">
        <v>53</v>
      </c>
    </row>
    <row r="5275" spans="2:9" x14ac:dyDescent="0.35">
      <c r="B5275" t="s">
        <v>451</v>
      </c>
      <c r="C5275" t="s">
        <v>254</v>
      </c>
      <c r="D5275" t="str">
        <f>Table19[[#This Row],[Asset Class]] &amp; " - " &amp; Table19[[#This Row],[Class Description]]</f>
        <v>WSTWCOLS - Waste Water Collection System</v>
      </c>
      <c r="E5275" t="s">
        <v>11162</v>
      </c>
      <c r="F5275" t="s">
        <v>11163</v>
      </c>
      <c r="G5275" t="str">
        <f>Table19[[#This Row],[Closing Code]] &amp; " - " &amp; Table19[[#This Row],[Closing Code Description]]</f>
        <v>WCSAFAIL - Waste vacuum system alarms failed</v>
      </c>
      <c r="H5275" t="s">
        <v>8876</v>
      </c>
      <c r="I5275" t="s">
        <v>53</v>
      </c>
    </row>
    <row r="5276" spans="2:9" x14ac:dyDescent="0.35">
      <c r="B5276" t="s">
        <v>451</v>
      </c>
      <c r="C5276" t="s">
        <v>254</v>
      </c>
      <c r="D5276" t="str">
        <f>Table19[[#This Row],[Asset Class]] &amp; " - " &amp; Table19[[#This Row],[Class Description]]</f>
        <v>WSTWCOLS - Waste Water Collection System</v>
      </c>
      <c r="E5276" t="s">
        <v>11164</v>
      </c>
      <c r="F5276" t="s">
        <v>11165</v>
      </c>
      <c r="G5276" t="str">
        <f>Table19[[#This Row],[Closing Code]] &amp; " - " &amp; Table19[[#This Row],[Closing Code Description]]</f>
        <v>WTTKCONT - Water treatment tank Contaminated</v>
      </c>
      <c r="H5276" t="s">
        <v>8876</v>
      </c>
      <c r="I5276" t="s">
        <v>53</v>
      </c>
    </row>
    <row r="5277" spans="2:9" x14ac:dyDescent="0.35">
      <c r="B5277" t="s">
        <v>451</v>
      </c>
      <c r="C5277" t="s">
        <v>254</v>
      </c>
      <c r="D5277" t="str">
        <f>Table19[[#This Row],[Asset Class]] &amp; " - " &amp; Table19[[#This Row],[Class Description]]</f>
        <v>WSTWCOLS - Waste Water Collection System</v>
      </c>
      <c r="E5277" t="s">
        <v>11166</v>
      </c>
      <c r="F5277" t="s">
        <v>11167</v>
      </c>
      <c r="G5277" t="str">
        <f>Table19[[#This Row],[Closing Code]] &amp; " - " &amp; Table19[[#This Row],[Closing Code Description]]</f>
        <v>WVCSDET - Waste Vacuum Control Room System Components deteriorated</v>
      </c>
      <c r="H5277" t="s">
        <v>8876</v>
      </c>
      <c r="I5277" t="s">
        <v>53</v>
      </c>
    </row>
    <row r="5278" spans="2:9" x14ac:dyDescent="0.35">
      <c r="B5278" t="s">
        <v>451</v>
      </c>
      <c r="C5278" t="s">
        <v>254</v>
      </c>
      <c r="D5278" t="str">
        <f>Table19[[#This Row],[Asset Class]] &amp; " - " &amp; Table19[[#This Row],[Class Description]]</f>
        <v>WSTWCOLS - Waste Water Collection System</v>
      </c>
      <c r="E5278" t="s">
        <v>11168</v>
      </c>
      <c r="F5278" t="s">
        <v>11169</v>
      </c>
      <c r="G5278" t="str">
        <f>Table19[[#This Row],[Closing Code]] &amp; " - " &amp; Table19[[#This Row],[Closing Code Description]]</f>
        <v>WVSCDET - Waste Vacuum Station Components deteriorated</v>
      </c>
      <c r="H5278" t="s">
        <v>8876</v>
      </c>
      <c r="I5278" t="s">
        <v>53</v>
      </c>
    </row>
    <row r="5279" spans="2:9" x14ac:dyDescent="0.35">
      <c r="B5279" t="s">
        <v>451</v>
      </c>
      <c r="C5279" t="s">
        <v>254</v>
      </c>
      <c r="D5279" t="str">
        <f>Table19[[#This Row],[Asset Class]] &amp; " - " &amp; Table19[[#This Row],[Class Description]]</f>
        <v>WSTWCOLS - Waste Water Collection System</v>
      </c>
      <c r="E5279" t="s">
        <v>11170</v>
      </c>
      <c r="F5279" t="s">
        <v>11171</v>
      </c>
      <c r="G5279" t="str">
        <f>Table19[[#This Row],[Closing Code]] &amp; " - " &amp; Table19[[#This Row],[Closing Code Description]]</f>
        <v>WVSDET - Waste Vacuum System deteriorated</v>
      </c>
      <c r="H5279" t="s">
        <v>8876</v>
      </c>
      <c r="I5279" t="s">
        <v>53</v>
      </c>
    </row>
    <row r="5280" spans="2:9" x14ac:dyDescent="0.35">
      <c r="B5280" t="s">
        <v>451</v>
      </c>
      <c r="C5280" t="s">
        <v>254</v>
      </c>
      <c r="D5280" t="str">
        <f>Table19[[#This Row],[Asset Class]] &amp; " - " &amp; Table19[[#This Row],[Class Description]]</f>
        <v>WSTWCOLS - Waste Water Collection System</v>
      </c>
      <c r="E5280" t="s">
        <v>11172</v>
      </c>
      <c r="F5280" t="s">
        <v>11173</v>
      </c>
      <c r="G5280" t="str">
        <f>Table19[[#This Row],[Closing Code]] &amp; " - " &amp; Table19[[#This Row],[Closing Code Description]]</f>
        <v>WVSSFAIL - Waste vacuum system alarm sensors fail</v>
      </c>
      <c r="H5280" t="s">
        <v>8876</v>
      </c>
      <c r="I5280" t="s">
        <v>53</v>
      </c>
    </row>
    <row r="5281" spans="2:9" x14ac:dyDescent="0.35">
      <c r="B5281" t="s">
        <v>451</v>
      </c>
      <c r="C5281" t="s">
        <v>254</v>
      </c>
      <c r="D5281" t="str">
        <f>Table19[[#This Row],[Asset Class]] &amp; " - " &amp; Table19[[#This Row],[Class Description]]</f>
        <v>WSTWCOLS - Waste Water Collection System</v>
      </c>
      <c r="E5281" t="s">
        <v>11174</v>
      </c>
      <c r="F5281" t="s">
        <v>11175</v>
      </c>
      <c r="G5281" t="str">
        <f>Table19[[#This Row],[Closing Code]] &amp; " - " &amp; Table19[[#This Row],[Closing Code Description]]</f>
        <v>WWCSCONT - Waste water collection system contaminated</v>
      </c>
      <c r="H5281" t="s">
        <v>8876</v>
      </c>
      <c r="I5281" t="s">
        <v>53</v>
      </c>
    </row>
    <row r="5282" spans="2:9" x14ac:dyDescent="0.35">
      <c r="B5282" t="s">
        <v>451</v>
      </c>
      <c r="C5282" t="s">
        <v>254</v>
      </c>
      <c r="D5282" t="str">
        <f>Table19[[#This Row],[Asset Class]] &amp; " - " &amp; Table19[[#This Row],[Class Description]]</f>
        <v>WSTWCOLS - Waste Water Collection System</v>
      </c>
      <c r="E5282" t="s">
        <v>11176</v>
      </c>
      <c r="F5282" t="s">
        <v>11177</v>
      </c>
      <c r="G5282" t="str">
        <f>Table19[[#This Row],[Closing Code]] &amp; " - " &amp; Table19[[#This Row],[Closing Code Description]]</f>
        <v>WWCSMDET - Waste water collection system Mechanical Components Deteriorated</v>
      </c>
      <c r="H5282" t="s">
        <v>8876</v>
      </c>
      <c r="I5282" t="s">
        <v>53</v>
      </c>
    </row>
    <row r="5283" spans="2:9" x14ac:dyDescent="0.35">
      <c r="B5283" t="s">
        <v>451</v>
      </c>
      <c r="C5283" t="s">
        <v>254</v>
      </c>
      <c r="D5283" t="str">
        <f>Table19[[#This Row],[Asset Class]] &amp; " - " &amp; Table19[[#This Row],[Class Description]]</f>
        <v>WSTWCOLS - Waste Water Collection System</v>
      </c>
      <c r="E5283" t="s">
        <v>11178</v>
      </c>
      <c r="F5283" t="s">
        <v>11179</v>
      </c>
      <c r="G5283" t="str">
        <f>Table19[[#This Row],[Closing Code]] &amp; " - " &amp; Table19[[#This Row],[Closing Code Description]]</f>
        <v>WWCSPDET - Waste water collection system control panel deteriorated</v>
      </c>
      <c r="H5283" t="s">
        <v>8876</v>
      </c>
      <c r="I5283" t="s">
        <v>53</v>
      </c>
    </row>
    <row r="5284" spans="2:9" x14ac:dyDescent="0.35">
      <c r="B5284" t="s">
        <v>451</v>
      </c>
      <c r="C5284" t="s">
        <v>254</v>
      </c>
      <c r="D5284" t="str">
        <f>Table19[[#This Row],[Asset Class]] &amp; " - " &amp; Table19[[#This Row],[Class Description]]</f>
        <v>WSTWCOLS - Waste Water Collection System</v>
      </c>
      <c r="E5284" t="s">
        <v>11180</v>
      </c>
      <c r="F5284" t="s">
        <v>11181</v>
      </c>
      <c r="G5284" t="str">
        <f>Table19[[#This Row],[Closing Code]] &amp; " - " &amp; Table19[[#This Row],[Closing Code Description]]</f>
        <v>WWCSSDRF - Waste water collection system sensors calibration drifted</v>
      </c>
      <c r="H5284" t="s">
        <v>8876</v>
      </c>
      <c r="I5284" t="s">
        <v>53</v>
      </c>
    </row>
    <row r="5285" spans="2:9" x14ac:dyDescent="0.35">
      <c r="B5285" t="s">
        <v>451</v>
      </c>
      <c r="C5285" t="s">
        <v>254</v>
      </c>
      <c r="D5285" t="str">
        <f>Table19[[#This Row],[Asset Class]] &amp; " - " &amp; Table19[[#This Row],[Class Description]]</f>
        <v>WSTWCOLS - Waste Water Collection System</v>
      </c>
      <c r="E5285" t="s">
        <v>9698</v>
      </c>
      <c r="F5285" t="s">
        <v>9699</v>
      </c>
      <c r="G5285" t="str">
        <f>Table19[[#This Row],[Closing Code]] &amp; " - " &amp; Table19[[#This Row],[Closing Code Description]]</f>
        <v>ACCIDENT - Accident</v>
      </c>
      <c r="H5285" t="s">
        <v>8878</v>
      </c>
      <c r="I5285" t="s">
        <v>53</v>
      </c>
    </row>
    <row r="5286" spans="2:9" x14ac:dyDescent="0.35">
      <c r="B5286" t="s">
        <v>451</v>
      </c>
      <c r="C5286" t="s">
        <v>254</v>
      </c>
      <c r="D5286" t="str">
        <f>Table19[[#This Row],[Asset Class]] &amp; " - " &amp; Table19[[#This Row],[Class Description]]</f>
        <v>WSTWCOLS - Waste Water Collection System</v>
      </c>
      <c r="E5286" t="s">
        <v>9700</v>
      </c>
      <c r="F5286" t="s">
        <v>9701</v>
      </c>
      <c r="G5286" t="str">
        <f>Table19[[#This Row],[Closing Code]] &amp; " - " &amp; Table19[[#This Row],[Closing Code Description]]</f>
        <v>ACCWEAR - Accelerated Wear</v>
      </c>
      <c r="H5286" t="s">
        <v>8878</v>
      </c>
      <c r="I5286" t="s">
        <v>53</v>
      </c>
    </row>
    <row r="5287" spans="2:9" x14ac:dyDescent="0.35">
      <c r="B5287" t="s">
        <v>451</v>
      </c>
      <c r="C5287" t="s">
        <v>254</v>
      </c>
      <c r="D5287" t="str">
        <f>Table19[[#This Row],[Asset Class]] &amp; " - " &amp; Table19[[#This Row],[Class Description]]</f>
        <v>WSTWCOLS - Waste Water Collection System</v>
      </c>
      <c r="E5287" t="s">
        <v>9702</v>
      </c>
      <c r="F5287" t="s">
        <v>9703</v>
      </c>
      <c r="G5287" t="str">
        <f>Table19[[#This Row],[Closing Code]] &amp; " - " &amp; Table19[[#This Row],[Closing Code Description]]</f>
        <v>ACTGOD - Weather condition/Forces of nature or Act of God</v>
      </c>
      <c r="H5287" t="s">
        <v>8878</v>
      </c>
      <c r="I5287" t="s">
        <v>53</v>
      </c>
    </row>
    <row r="5288" spans="2:9" x14ac:dyDescent="0.35">
      <c r="B5288" t="s">
        <v>451</v>
      </c>
      <c r="C5288" t="s">
        <v>254</v>
      </c>
      <c r="D5288" t="str">
        <f>Table19[[#This Row],[Asset Class]] &amp; " - " &amp; Table19[[#This Row],[Class Description]]</f>
        <v>WSTWCOLS - Waste Water Collection System</v>
      </c>
      <c r="E5288" t="s">
        <v>9704</v>
      </c>
      <c r="F5288" t="s">
        <v>9705</v>
      </c>
      <c r="G5288" t="str">
        <f>Table19[[#This Row],[Closing Code]] &amp; " - " &amp; Table19[[#This Row],[Closing Code Description]]</f>
        <v>CONTAM - Contamination</v>
      </c>
      <c r="H5288" t="s">
        <v>8878</v>
      </c>
      <c r="I5288" t="s">
        <v>53</v>
      </c>
    </row>
    <row r="5289" spans="2:9" x14ac:dyDescent="0.35">
      <c r="B5289" t="s">
        <v>451</v>
      </c>
      <c r="C5289" t="s">
        <v>254</v>
      </c>
      <c r="D5289" t="str">
        <f>Table19[[#This Row],[Asset Class]] &amp; " - " &amp; Table19[[#This Row],[Class Description]]</f>
        <v>WSTWCOLS - Waste Water Collection System</v>
      </c>
      <c r="E5289" t="s">
        <v>9706</v>
      </c>
      <c r="F5289" t="s">
        <v>9707</v>
      </c>
      <c r="G5289" t="str">
        <f>Table19[[#This Row],[Closing Code]] &amp; " - " &amp; Table19[[#This Row],[Closing Code Description]]</f>
        <v>DEFASSET - Defective Asset</v>
      </c>
      <c r="H5289" t="s">
        <v>8878</v>
      </c>
      <c r="I5289" t="s">
        <v>53</v>
      </c>
    </row>
    <row r="5290" spans="2:9" x14ac:dyDescent="0.35">
      <c r="B5290" t="s">
        <v>451</v>
      </c>
      <c r="C5290" t="s">
        <v>254</v>
      </c>
      <c r="D5290" t="str">
        <f>Table19[[#This Row],[Asset Class]] &amp; " - " &amp; Table19[[#This Row],[Class Description]]</f>
        <v>WSTWCOLS - Waste Water Collection System</v>
      </c>
      <c r="E5290" t="s">
        <v>9708</v>
      </c>
      <c r="F5290" t="s">
        <v>9709</v>
      </c>
      <c r="G5290" t="str">
        <f>Table19[[#This Row],[Closing Code]] &amp; " - " &amp; Table19[[#This Row],[Closing Code Description]]</f>
        <v>EXLOAD - Excessive Load</v>
      </c>
      <c r="H5290" t="s">
        <v>8878</v>
      </c>
      <c r="I5290" t="s">
        <v>53</v>
      </c>
    </row>
    <row r="5291" spans="2:9" x14ac:dyDescent="0.35">
      <c r="B5291" t="s">
        <v>451</v>
      </c>
      <c r="C5291" t="s">
        <v>254</v>
      </c>
      <c r="D5291" t="str">
        <f>Table19[[#This Row],[Asset Class]] &amp; " - " &amp; Table19[[#This Row],[Class Description]]</f>
        <v>WSTWCOLS - Waste Water Collection System</v>
      </c>
      <c r="E5291" t="s">
        <v>9710</v>
      </c>
      <c r="F5291" t="s">
        <v>9711</v>
      </c>
      <c r="G5291" t="str">
        <f>Table19[[#This Row],[Closing Code]] &amp; " - " &amp; Table19[[#This Row],[Closing Code Description]]</f>
        <v>IMPRMNT - Improper Maintenance</v>
      </c>
      <c r="H5291" t="s">
        <v>8878</v>
      </c>
      <c r="I5291" t="s">
        <v>53</v>
      </c>
    </row>
    <row r="5292" spans="2:9" x14ac:dyDescent="0.35">
      <c r="B5292" t="s">
        <v>451</v>
      </c>
      <c r="C5292" t="s">
        <v>254</v>
      </c>
      <c r="D5292" t="str">
        <f>Table19[[#This Row],[Asset Class]] &amp; " - " &amp; Table19[[#This Row],[Class Description]]</f>
        <v>WSTWCOLS - Waste Water Collection System</v>
      </c>
      <c r="E5292" t="s">
        <v>9712</v>
      </c>
      <c r="F5292" t="s">
        <v>9713</v>
      </c>
      <c r="G5292" t="str">
        <f>Table19[[#This Row],[Closing Code]] &amp; " - " &amp; Table19[[#This Row],[Closing Code Description]]</f>
        <v>INSLUBR - Insufficient Lubrication</v>
      </c>
      <c r="H5292" t="s">
        <v>8878</v>
      </c>
      <c r="I5292" t="s">
        <v>53</v>
      </c>
    </row>
    <row r="5293" spans="2:9" x14ac:dyDescent="0.35">
      <c r="B5293" t="s">
        <v>451</v>
      </c>
      <c r="C5293" t="s">
        <v>254</v>
      </c>
      <c r="D5293" t="str">
        <f>Table19[[#This Row],[Asset Class]] &amp; " - " &amp; Table19[[#This Row],[Class Description]]</f>
        <v>WSTWCOLS - Waste Water Collection System</v>
      </c>
      <c r="E5293" t="s">
        <v>9714</v>
      </c>
      <c r="F5293" t="s">
        <v>9715</v>
      </c>
      <c r="G5293" t="str">
        <f>Table19[[#This Row],[Closing Code]] &amp; " - " &amp; Table19[[#This Row],[Closing Code Description]]</f>
        <v>LACKTRN - Lack of/ Inadequate Training</v>
      </c>
      <c r="H5293" t="s">
        <v>8878</v>
      </c>
      <c r="I5293" t="s">
        <v>53</v>
      </c>
    </row>
    <row r="5294" spans="2:9" x14ac:dyDescent="0.35">
      <c r="B5294" t="s">
        <v>451</v>
      </c>
      <c r="C5294" t="s">
        <v>254</v>
      </c>
      <c r="D5294" t="str">
        <f>Table19[[#This Row],[Asset Class]] &amp; " - " &amp; Table19[[#This Row],[Class Description]]</f>
        <v>WSTWCOLS - Waste Water Collection System</v>
      </c>
      <c r="E5294" t="s">
        <v>9716</v>
      </c>
      <c r="F5294" t="s">
        <v>9717</v>
      </c>
      <c r="G5294" t="str">
        <f>Table19[[#This Row],[Closing Code]] &amp; " - " &amp; Table19[[#This Row],[Closing Code Description]]</f>
        <v>MISSCMP - Loose/ Missing Component</v>
      </c>
      <c r="H5294" t="s">
        <v>8878</v>
      </c>
      <c r="I5294" t="s">
        <v>53</v>
      </c>
    </row>
    <row r="5295" spans="2:9" x14ac:dyDescent="0.35">
      <c r="B5295" t="s">
        <v>451</v>
      </c>
      <c r="C5295" t="s">
        <v>254</v>
      </c>
      <c r="D5295" t="str">
        <f>Table19[[#This Row],[Asset Class]] &amp; " - " &amp; Table19[[#This Row],[Class Description]]</f>
        <v>WSTWCOLS - Waste Water Collection System</v>
      </c>
      <c r="E5295" t="s">
        <v>9718</v>
      </c>
      <c r="F5295" t="s">
        <v>9719</v>
      </c>
      <c r="G5295" t="str">
        <f>Table19[[#This Row],[Closing Code]] &amp; " - " &amp; Table19[[#This Row],[Closing Code Description]]</f>
        <v>NRMWEAR - Normal Wear</v>
      </c>
      <c r="H5295" t="s">
        <v>8878</v>
      </c>
      <c r="I5295" t="s">
        <v>53</v>
      </c>
    </row>
    <row r="5296" spans="2:9" x14ac:dyDescent="0.35">
      <c r="B5296" t="s">
        <v>451</v>
      </c>
      <c r="C5296" t="s">
        <v>254</v>
      </c>
      <c r="D5296" t="str">
        <f>Table19[[#This Row],[Asset Class]] &amp; " - " &amp; Table19[[#This Row],[Class Description]]</f>
        <v>WSTWCOLS - Waste Water Collection System</v>
      </c>
      <c r="E5296" t="s">
        <v>9720</v>
      </c>
      <c r="F5296" t="s">
        <v>9721</v>
      </c>
      <c r="G5296" t="str">
        <f>Table19[[#This Row],[Closing Code]] &amp; " - " &amp; Table19[[#This Row],[Closing Code Description]]</f>
        <v>OTHER - Other (specify)</v>
      </c>
      <c r="H5296" t="s">
        <v>8878</v>
      </c>
      <c r="I5296" t="s">
        <v>53</v>
      </c>
    </row>
    <row r="5297" spans="2:9" x14ac:dyDescent="0.35">
      <c r="B5297" t="s">
        <v>451</v>
      </c>
      <c r="C5297" t="s">
        <v>254</v>
      </c>
      <c r="D5297" t="str">
        <f>Table19[[#This Row],[Asset Class]] &amp; " - " &amp; Table19[[#This Row],[Class Description]]</f>
        <v>WSTWCOLS - Waste Water Collection System</v>
      </c>
      <c r="E5297" t="s">
        <v>9722</v>
      </c>
      <c r="F5297" t="s">
        <v>9723</v>
      </c>
      <c r="G5297" t="str">
        <f>Table19[[#This Row],[Closing Code]] &amp; " - " &amp; Table19[[#This Row],[Closing Code Description]]</f>
        <v>PRINSTAL - Poor Installation</v>
      </c>
      <c r="H5297" t="s">
        <v>8878</v>
      </c>
      <c r="I5297" t="s">
        <v>53</v>
      </c>
    </row>
    <row r="5298" spans="2:9" x14ac:dyDescent="0.35">
      <c r="B5298" t="s">
        <v>451</v>
      </c>
      <c r="C5298" t="s">
        <v>254</v>
      </c>
      <c r="D5298" t="str">
        <f>Table19[[#This Row],[Asset Class]] &amp; " - " &amp; Table19[[#This Row],[Class Description]]</f>
        <v>WSTWCOLS - Waste Water Collection System</v>
      </c>
      <c r="E5298" t="s">
        <v>9724</v>
      </c>
      <c r="F5298" t="s">
        <v>9725</v>
      </c>
      <c r="G5298" t="str">
        <f>Table19[[#This Row],[Closing Code]] &amp; " - " &amp; Table19[[#This Row],[Closing Code Description]]</f>
        <v>PROCISSU - Procedure Issue</v>
      </c>
      <c r="H5298" t="s">
        <v>8878</v>
      </c>
      <c r="I5298" t="s">
        <v>53</v>
      </c>
    </row>
    <row r="5299" spans="2:9" x14ac:dyDescent="0.35">
      <c r="B5299" t="s">
        <v>451</v>
      </c>
      <c r="C5299" t="s">
        <v>254</v>
      </c>
      <c r="D5299" t="str">
        <f>Table19[[#This Row],[Asset Class]] &amp; " - " &amp; Table19[[#This Row],[Class Description]]</f>
        <v>WSTWCOLS - Waste Water Collection System</v>
      </c>
      <c r="E5299" t="s">
        <v>9726</v>
      </c>
      <c r="F5299" t="s">
        <v>9727</v>
      </c>
      <c r="G5299" t="str">
        <f>Table19[[#This Row],[Closing Code]] &amp; " - " &amp; Table19[[#This Row],[Closing Code Description]]</f>
        <v>UTLFAIL - Utility Failure</v>
      </c>
      <c r="H5299" t="s">
        <v>8878</v>
      </c>
      <c r="I5299" t="s">
        <v>53</v>
      </c>
    </row>
    <row r="5300" spans="2:9" x14ac:dyDescent="0.35">
      <c r="B5300" t="s">
        <v>451</v>
      </c>
      <c r="C5300" t="s">
        <v>254</v>
      </c>
      <c r="D5300" t="str">
        <f>Table19[[#This Row],[Asset Class]] &amp; " - " &amp; Table19[[#This Row],[Class Description]]</f>
        <v>WSTWCOLS - Waste Water Collection System</v>
      </c>
      <c r="E5300" t="s">
        <v>9728</v>
      </c>
      <c r="F5300" t="s">
        <v>9729</v>
      </c>
      <c r="G5300" t="str">
        <f>Table19[[#This Row],[Closing Code]] &amp; " - " &amp; Table19[[#This Row],[Closing Code Description]]</f>
        <v>VNDLSM - Vandalism</v>
      </c>
      <c r="H5300" t="s">
        <v>8878</v>
      </c>
      <c r="I5300" t="s">
        <v>53</v>
      </c>
    </row>
    <row r="5301" spans="2:9" x14ac:dyDescent="0.35">
      <c r="B5301" t="s">
        <v>451</v>
      </c>
      <c r="C5301" t="s">
        <v>254</v>
      </c>
      <c r="D5301" t="str">
        <f>Table19[[#This Row],[Asset Class]] &amp; " - " &amp; Table19[[#This Row],[Class Description]]</f>
        <v>WSTWCOLS - Waste Water Collection System</v>
      </c>
      <c r="E5301" t="s">
        <v>9730</v>
      </c>
      <c r="F5301" t="s">
        <v>9731</v>
      </c>
      <c r="G5301" t="str">
        <f>Table19[[#This Row],[Closing Code]] &amp; " - " &amp; Table19[[#This Row],[Closing Code Description]]</f>
        <v>WORNCMPT - Defective/ Worn Component</v>
      </c>
      <c r="H5301" t="s">
        <v>8878</v>
      </c>
      <c r="I5301" t="s">
        <v>53</v>
      </c>
    </row>
    <row r="5302" spans="2:9" x14ac:dyDescent="0.35">
      <c r="B5302" t="s">
        <v>451</v>
      </c>
      <c r="C5302" t="s">
        <v>254</v>
      </c>
      <c r="D5302" t="str">
        <f>Table19[[#This Row],[Asset Class]] &amp; " - " &amp; Table19[[#This Row],[Class Description]]</f>
        <v>WSTWCOLS - Waste Water Collection System</v>
      </c>
      <c r="E5302" t="s">
        <v>9732</v>
      </c>
      <c r="F5302" t="s">
        <v>9733</v>
      </c>
      <c r="G5302" t="str">
        <f>Table19[[#This Row],[Closing Code]] &amp; " - " &amp; Table19[[#This Row],[Closing Code Description]]</f>
        <v>ADJUSTD - Adjusted</v>
      </c>
      <c r="H5302" t="s">
        <v>8896</v>
      </c>
      <c r="I5302" t="s">
        <v>53</v>
      </c>
    </row>
    <row r="5303" spans="2:9" x14ac:dyDescent="0.35">
      <c r="B5303" t="s">
        <v>451</v>
      </c>
      <c r="C5303" t="s">
        <v>254</v>
      </c>
      <c r="D5303" t="str">
        <f>Table19[[#This Row],[Asset Class]] &amp; " - " &amp; Table19[[#This Row],[Class Description]]</f>
        <v>WSTWCOLS - Waste Water Collection System</v>
      </c>
      <c r="E5303" t="s">
        <v>9734</v>
      </c>
      <c r="F5303" t="s">
        <v>9735</v>
      </c>
      <c r="G5303" t="str">
        <f>Table19[[#This Row],[Closing Code]] &amp; " - " &amp; Table19[[#This Row],[Closing Code Description]]</f>
        <v>DECOMM - Decommission</v>
      </c>
      <c r="H5303" t="s">
        <v>8896</v>
      </c>
      <c r="I5303" t="s">
        <v>53</v>
      </c>
    </row>
    <row r="5304" spans="2:9" x14ac:dyDescent="0.35">
      <c r="B5304" t="s">
        <v>451</v>
      </c>
      <c r="C5304" t="s">
        <v>254</v>
      </c>
      <c r="D5304" t="str">
        <f>Table19[[#This Row],[Asset Class]] &amp; " - " &amp; Table19[[#This Row],[Class Description]]</f>
        <v>WSTWCOLS - Waste Water Collection System</v>
      </c>
      <c r="E5304" t="s">
        <v>9736</v>
      </c>
      <c r="F5304" t="s">
        <v>9737</v>
      </c>
      <c r="G5304" t="str">
        <f>Table19[[#This Row],[Closing Code]] &amp; " - " &amp; Table19[[#This Row],[Closing Code Description]]</f>
        <v>DECONTME - Decontaminate</v>
      </c>
      <c r="H5304" t="s">
        <v>8896</v>
      </c>
      <c r="I5304" t="s">
        <v>53</v>
      </c>
    </row>
    <row r="5305" spans="2:9" x14ac:dyDescent="0.35">
      <c r="B5305" t="s">
        <v>451</v>
      </c>
      <c r="C5305" t="s">
        <v>254</v>
      </c>
      <c r="D5305" t="str">
        <f>Table19[[#This Row],[Asset Class]] &amp; " - " &amp; Table19[[#This Row],[Class Description]]</f>
        <v>WSTWCOLS - Waste Water Collection System</v>
      </c>
      <c r="E5305" t="s">
        <v>9738</v>
      </c>
      <c r="F5305" t="s">
        <v>9739</v>
      </c>
      <c r="G5305" t="str">
        <f>Table19[[#This Row],[Closing Code]] &amp; " - " &amp; Table19[[#This Row],[Closing Code Description]]</f>
        <v>DONOTHIN - Do Nothing</v>
      </c>
      <c r="H5305" t="s">
        <v>8896</v>
      </c>
      <c r="I5305" t="s">
        <v>53</v>
      </c>
    </row>
    <row r="5306" spans="2:9" x14ac:dyDescent="0.35">
      <c r="B5306" t="s">
        <v>451</v>
      </c>
      <c r="C5306" t="s">
        <v>254</v>
      </c>
      <c r="D5306" t="str">
        <f>Table19[[#This Row],[Asset Class]] &amp; " - " &amp; Table19[[#This Row],[Class Description]]</f>
        <v>WSTWCOLS - Waste Water Collection System</v>
      </c>
      <c r="E5306" t="s">
        <v>9740</v>
      </c>
      <c r="F5306" t="s">
        <v>9741</v>
      </c>
      <c r="G5306" t="str">
        <f>Table19[[#This Row],[Closing Code]] &amp; " - " &amp; Table19[[#This Row],[Closing Code Description]]</f>
        <v>LUBRCTE - Lubricate</v>
      </c>
      <c r="H5306" t="s">
        <v>8896</v>
      </c>
      <c r="I5306" t="s">
        <v>53</v>
      </c>
    </row>
    <row r="5307" spans="2:9" x14ac:dyDescent="0.35">
      <c r="B5307" t="s">
        <v>451</v>
      </c>
      <c r="C5307" t="s">
        <v>254</v>
      </c>
      <c r="D5307" t="str">
        <f>Table19[[#This Row],[Asset Class]] &amp; " - " &amp; Table19[[#This Row],[Class Description]]</f>
        <v>WSTWCOLS - Waste Water Collection System</v>
      </c>
      <c r="E5307" t="s">
        <v>9720</v>
      </c>
      <c r="F5307" t="s">
        <v>9721</v>
      </c>
      <c r="G5307" t="str">
        <f>Table19[[#This Row],[Closing Code]] &amp; " - " &amp; Table19[[#This Row],[Closing Code Description]]</f>
        <v>OTHER - Other (specify)</v>
      </c>
      <c r="H5307" t="s">
        <v>8896</v>
      </c>
      <c r="I5307" t="s">
        <v>53</v>
      </c>
    </row>
    <row r="5308" spans="2:9" x14ac:dyDescent="0.35">
      <c r="B5308" t="s">
        <v>451</v>
      </c>
      <c r="C5308" t="s">
        <v>254</v>
      </c>
      <c r="D5308" t="str">
        <f>Table19[[#This Row],[Asset Class]] &amp; " - " &amp; Table19[[#This Row],[Class Description]]</f>
        <v>WSTWCOLS - Waste Water Collection System</v>
      </c>
      <c r="E5308" t="s">
        <v>9742</v>
      </c>
      <c r="F5308" t="s">
        <v>9743</v>
      </c>
      <c r="G5308" t="str">
        <f>Table19[[#This Row],[Closing Code]] &amp; " - " &amp; Table19[[#This Row],[Closing Code Description]]</f>
        <v>RECALBRT - Recalibrate</v>
      </c>
      <c r="H5308" t="s">
        <v>8896</v>
      </c>
      <c r="I5308" t="s">
        <v>53</v>
      </c>
    </row>
    <row r="5309" spans="2:9" x14ac:dyDescent="0.35">
      <c r="B5309" t="s">
        <v>451</v>
      </c>
      <c r="C5309" t="s">
        <v>254</v>
      </c>
      <c r="D5309" t="str">
        <f>Table19[[#This Row],[Asset Class]] &amp; " - " &amp; Table19[[#This Row],[Class Description]]</f>
        <v>WSTWCOLS - Waste Water Collection System</v>
      </c>
      <c r="E5309" t="s">
        <v>9744</v>
      </c>
      <c r="F5309" t="s">
        <v>9745</v>
      </c>
      <c r="G5309" t="str">
        <f>Table19[[#This Row],[Closing Code]] &amp; " - " &amp; Table19[[#This Row],[Closing Code Description]]</f>
        <v>REMVOBT - Remove Obstruction</v>
      </c>
      <c r="H5309" t="s">
        <v>8896</v>
      </c>
      <c r="I5309" t="s">
        <v>53</v>
      </c>
    </row>
    <row r="5310" spans="2:9" x14ac:dyDescent="0.35">
      <c r="B5310" t="s">
        <v>451</v>
      </c>
      <c r="C5310" t="s">
        <v>254</v>
      </c>
      <c r="D5310" t="str">
        <f>Table19[[#This Row],[Asset Class]] &amp; " - " &amp; Table19[[#This Row],[Class Description]]</f>
        <v>WSTWCOLS - Waste Water Collection System</v>
      </c>
      <c r="E5310" t="s">
        <v>9746</v>
      </c>
      <c r="F5310" t="s">
        <v>9747</v>
      </c>
      <c r="G5310" t="str">
        <f>Table19[[#This Row],[Closing Code]] &amp; " - " &amp; Table19[[#This Row],[Closing Code Description]]</f>
        <v>REPCMPT - Repair Component</v>
      </c>
      <c r="H5310" t="s">
        <v>8896</v>
      </c>
      <c r="I5310" t="s">
        <v>53</v>
      </c>
    </row>
    <row r="5311" spans="2:9" x14ac:dyDescent="0.35">
      <c r="B5311" t="s">
        <v>451</v>
      </c>
      <c r="C5311" t="s">
        <v>254</v>
      </c>
      <c r="D5311" t="str">
        <f>Table19[[#This Row],[Asset Class]] &amp; " - " &amp; Table19[[#This Row],[Class Description]]</f>
        <v>WSTWCOLS - Waste Water Collection System</v>
      </c>
      <c r="E5311" t="s">
        <v>9748</v>
      </c>
      <c r="F5311" t="s">
        <v>9749</v>
      </c>
      <c r="G5311" t="str">
        <f>Table19[[#This Row],[Closing Code]] &amp; " - " &amp; Table19[[#This Row],[Closing Code Description]]</f>
        <v>REPLASS - Replace Asset</v>
      </c>
      <c r="H5311" t="s">
        <v>8896</v>
      </c>
      <c r="I5311" t="s">
        <v>53</v>
      </c>
    </row>
    <row r="5312" spans="2:9" x14ac:dyDescent="0.35">
      <c r="B5312" t="s">
        <v>451</v>
      </c>
      <c r="C5312" t="s">
        <v>254</v>
      </c>
      <c r="D5312" t="str">
        <f>Table19[[#This Row],[Asset Class]] &amp; " - " &amp; Table19[[#This Row],[Class Description]]</f>
        <v>WSTWCOLS - Waste Water Collection System</v>
      </c>
      <c r="E5312" t="s">
        <v>9750</v>
      </c>
      <c r="F5312" t="s">
        <v>9751</v>
      </c>
      <c r="G5312" t="str">
        <f>Table19[[#This Row],[Closing Code]] &amp; " - " &amp; Table19[[#This Row],[Closing Code Description]]</f>
        <v>REPLCMPT - Replace Component</v>
      </c>
      <c r="H5312" t="s">
        <v>8896</v>
      </c>
      <c r="I5312" t="s">
        <v>53</v>
      </c>
    </row>
    <row r="5313" spans="2:9" x14ac:dyDescent="0.35">
      <c r="B5313" t="s">
        <v>451</v>
      </c>
      <c r="C5313" t="s">
        <v>254</v>
      </c>
      <c r="D5313" t="str">
        <f>Table19[[#This Row],[Asset Class]] &amp; " - " &amp; Table19[[#This Row],[Class Description]]</f>
        <v>WSTWCOLS - Waste Water Collection System</v>
      </c>
      <c r="E5313" t="s">
        <v>9752</v>
      </c>
      <c r="F5313" t="s">
        <v>9753</v>
      </c>
      <c r="G5313" t="str">
        <f>Table19[[#This Row],[Closing Code]] &amp; " - " &amp; Table19[[#This Row],[Closing Code Description]]</f>
        <v>REPRASS - Repair Asset</v>
      </c>
      <c r="H5313" t="s">
        <v>8896</v>
      </c>
      <c r="I5313" t="s">
        <v>53</v>
      </c>
    </row>
    <row r="5314" spans="2:9" x14ac:dyDescent="0.35">
      <c r="B5314" t="s">
        <v>451</v>
      </c>
      <c r="C5314" t="s">
        <v>254</v>
      </c>
      <c r="D5314" t="str">
        <f>Table19[[#This Row],[Asset Class]] &amp; " - " &amp; Table19[[#This Row],[Class Description]]</f>
        <v>WSTWCOLS - Waste Water Collection System</v>
      </c>
      <c r="E5314" t="s">
        <v>9754</v>
      </c>
      <c r="F5314" t="s">
        <v>9755</v>
      </c>
      <c r="G5314" t="str">
        <f>Table19[[#This Row],[Closing Code]] &amp; " - " &amp; Table19[[#This Row],[Closing Code Description]]</f>
        <v>UPGRADES - Upgrade</v>
      </c>
      <c r="H5314" t="s">
        <v>8896</v>
      </c>
      <c r="I5314" t="s">
        <v>53</v>
      </c>
    </row>
    <row r="5315" spans="2:9" x14ac:dyDescent="0.35">
      <c r="B5315" t="s">
        <v>450</v>
      </c>
      <c r="C5315" t="s">
        <v>255</v>
      </c>
      <c r="D5315" t="str">
        <f>Table19[[#This Row],[Asset Class]] &amp; " - " &amp; Table19[[#This Row],[Class Description]]</f>
        <v>WSTWLS - Waste Water Lift Station</v>
      </c>
      <c r="E5315" t="s">
        <v>9672</v>
      </c>
      <c r="F5315" t="s">
        <v>9673</v>
      </c>
      <c r="G5315" t="str">
        <f>Table19[[#This Row],[Closing Code]] &amp; " - " &amp; Table19[[#This Row],[Closing Code Description]]</f>
        <v>ABNTEMP - Abnormal Temperature</v>
      </c>
      <c r="H5315" t="s">
        <v>8863</v>
      </c>
      <c r="I5315" t="s">
        <v>53</v>
      </c>
    </row>
    <row r="5316" spans="2:9" x14ac:dyDescent="0.35">
      <c r="B5316" t="s">
        <v>450</v>
      </c>
      <c r="C5316" t="s">
        <v>255</v>
      </c>
      <c r="D5316" t="str">
        <f>Table19[[#This Row],[Asset Class]] &amp; " - " &amp; Table19[[#This Row],[Class Description]]</f>
        <v>WSTWLS - Waste Water Lift Station</v>
      </c>
      <c r="E5316" t="s">
        <v>9674</v>
      </c>
      <c r="F5316" t="s">
        <v>9675</v>
      </c>
      <c r="G5316" t="str">
        <f>Table19[[#This Row],[Closing Code]] &amp; " - " &amp; Table19[[#This Row],[Closing Code Description]]</f>
        <v>CORROS - Corrosion</v>
      </c>
      <c r="H5316" t="s">
        <v>8863</v>
      </c>
      <c r="I5316" t="s">
        <v>53</v>
      </c>
    </row>
    <row r="5317" spans="2:9" x14ac:dyDescent="0.35">
      <c r="B5317" t="s">
        <v>450</v>
      </c>
      <c r="C5317" t="s">
        <v>255</v>
      </c>
      <c r="D5317" t="str">
        <f>Table19[[#This Row],[Asset Class]] &amp; " - " &amp; Table19[[#This Row],[Class Description]]</f>
        <v>WSTWLS - Waste Water Lift Station</v>
      </c>
      <c r="E5317" t="s">
        <v>9676</v>
      </c>
      <c r="F5317" t="s">
        <v>9677</v>
      </c>
      <c r="G5317" t="str">
        <f>Table19[[#This Row],[Closing Code]] &amp; " - " &amp; Table19[[#This Row],[Closing Code Description]]</f>
        <v>ELECTRIP - Electrical Trip Out</v>
      </c>
      <c r="H5317" t="s">
        <v>8863</v>
      </c>
      <c r="I5317" t="s">
        <v>53</v>
      </c>
    </row>
    <row r="5318" spans="2:9" x14ac:dyDescent="0.35">
      <c r="B5318" t="s">
        <v>450</v>
      </c>
      <c r="C5318" t="s">
        <v>255</v>
      </c>
      <c r="D5318" t="str">
        <f>Table19[[#This Row],[Asset Class]] &amp; " - " &amp; Table19[[#This Row],[Class Description]]</f>
        <v>WSTWLS - Waste Water Lift Station</v>
      </c>
      <c r="E5318" t="s">
        <v>9678</v>
      </c>
      <c r="F5318" t="s">
        <v>9679</v>
      </c>
      <c r="G5318" t="str">
        <f>Table19[[#This Row],[Closing Code]] &amp; " - " &amp; Table19[[#This Row],[Closing Code Description]]</f>
        <v>EXNOISE - Excessive Noise</v>
      </c>
      <c r="H5318" t="s">
        <v>8863</v>
      </c>
      <c r="I5318" t="s">
        <v>53</v>
      </c>
    </row>
    <row r="5319" spans="2:9" x14ac:dyDescent="0.35">
      <c r="B5319" t="s">
        <v>450</v>
      </c>
      <c r="C5319" t="s">
        <v>255</v>
      </c>
      <c r="D5319" t="str">
        <f>Table19[[#This Row],[Asset Class]] &amp; " - " &amp; Table19[[#This Row],[Class Description]]</f>
        <v>WSTWLS - Waste Water Lift Station</v>
      </c>
      <c r="E5319" t="s">
        <v>9680</v>
      </c>
      <c r="F5319" t="s">
        <v>9681</v>
      </c>
      <c r="G5319" t="str">
        <f>Table19[[#This Row],[Closing Code]] &amp; " - " &amp; Table19[[#This Row],[Closing Code Description]]</f>
        <v>EXVIBRTN - Excessive Vibration</v>
      </c>
      <c r="H5319" t="s">
        <v>8863</v>
      </c>
      <c r="I5319" t="s">
        <v>53</v>
      </c>
    </row>
    <row r="5320" spans="2:9" x14ac:dyDescent="0.35">
      <c r="B5320" t="s">
        <v>450</v>
      </c>
      <c r="C5320" t="s">
        <v>255</v>
      </c>
      <c r="D5320" t="str">
        <f>Table19[[#This Row],[Asset Class]] &amp; " - " &amp; Table19[[#This Row],[Class Description]]</f>
        <v>WSTWLS - Waste Water Lift Station</v>
      </c>
      <c r="E5320" t="s">
        <v>9682</v>
      </c>
      <c r="F5320" t="s">
        <v>9683</v>
      </c>
      <c r="G5320" t="str">
        <f>Table19[[#This Row],[Closing Code]] &amp; " - " &amp; Table19[[#This Row],[Closing Code Description]]</f>
        <v>JAMMEDEQ - Jammed Equipment</v>
      </c>
      <c r="H5320" t="s">
        <v>8863</v>
      </c>
      <c r="I5320" t="s">
        <v>53</v>
      </c>
    </row>
    <row r="5321" spans="2:9" x14ac:dyDescent="0.35">
      <c r="B5321" t="s">
        <v>450</v>
      </c>
      <c r="C5321" t="s">
        <v>255</v>
      </c>
      <c r="D5321" t="str">
        <f>Table19[[#This Row],[Asset Class]] &amp; " - " &amp; Table19[[#This Row],[Class Description]]</f>
        <v>WSTWLS - Waste Water Lift Station</v>
      </c>
      <c r="E5321" t="s">
        <v>9684</v>
      </c>
      <c r="F5321" t="s">
        <v>9685</v>
      </c>
      <c r="G5321" t="str">
        <f>Table19[[#This Row],[Closing Code]] &amp; " - " &amp; Table19[[#This Row],[Closing Code Description]]</f>
        <v>LEAKING - Leaking</v>
      </c>
      <c r="H5321" t="s">
        <v>8863</v>
      </c>
      <c r="I5321" t="s">
        <v>53</v>
      </c>
    </row>
    <row r="5322" spans="2:9" x14ac:dyDescent="0.35">
      <c r="B5322" t="s">
        <v>450</v>
      </c>
      <c r="C5322" t="s">
        <v>255</v>
      </c>
      <c r="D5322" t="str">
        <f>Table19[[#This Row],[Asset Class]] &amp; " - " &amp; Table19[[#This Row],[Class Description]]</f>
        <v>WSTWLS - Waste Water Lift Station</v>
      </c>
      <c r="E5322" t="s">
        <v>9686</v>
      </c>
      <c r="F5322" t="s">
        <v>9687</v>
      </c>
      <c r="G5322" t="str">
        <f>Table19[[#This Row],[Closing Code]] &amp; " - " &amp; Table19[[#This Row],[Closing Code Description]]</f>
        <v>LOWPERF - Low Performance</v>
      </c>
      <c r="H5322" t="s">
        <v>8863</v>
      </c>
      <c r="I5322" t="s">
        <v>53</v>
      </c>
    </row>
    <row r="5323" spans="2:9" x14ac:dyDescent="0.35">
      <c r="B5323" t="s">
        <v>450</v>
      </c>
      <c r="C5323" t="s">
        <v>255</v>
      </c>
      <c r="D5323" t="str">
        <f>Table19[[#This Row],[Asset Class]] &amp; " - " &amp; Table19[[#This Row],[Class Description]]</f>
        <v>WSTWLS - Waste Water Lift Station</v>
      </c>
      <c r="E5323" t="s">
        <v>9688</v>
      </c>
      <c r="F5323" t="s">
        <v>9689</v>
      </c>
      <c r="G5323" t="str">
        <f>Table19[[#This Row],[Closing Code]] &amp; " - " &amp; Table19[[#This Row],[Closing Code Description]]</f>
        <v>NONOPER - Non-Operational</v>
      </c>
      <c r="H5323" t="s">
        <v>8863</v>
      </c>
      <c r="I5323" t="s">
        <v>53</v>
      </c>
    </row>
    <row r="5324" spans="2:9" x14ac:dyDescent="0.35">
      <c r="B5324" t="s">
        <v>450</v>
      </c>
      <c r="C5324" t="s">
        <v>255</v>
      </c>
      <c r="D5324" t="str">
        <f>Table19[[#This Row],[Asset Class]] &amp; " - " &amp; Table19[[#This Row],[Class Description]]</f>
        <v>WSTWLS - Waste Water Lift Station</v>
      </c>
      <c r="E5324" t="s">
        <v>9690</v>
      </c>
      <c r="F5324" t="s">
        <v>9691</v>
      </c>
      <c r="G5324" t="str">
        <f>Table19[[#This Row],[Closing Code]] &amp; " - " &amp; Table19[[#This Row],[Closing Code Description]]</f>
        <v>PHYDMGE - Physical Damage</v>
      </c>
      <c r="H5324" t="s">
        <v>8863</v>
      </c>
      <c r="I5324" t="s">
        <v>53</v>
      </c>
    </row>
    <row r="5325" spans="2:9" x14ac:dyDescent="0.35">
      <c r="B5325" t="s">
        <v>450</v>
      </c>
      <c r="C5325" t="s">
        <v>255</v>
      </c>
      <c r="D5325" t="str">
        <f>Table19[[#This Row],[Asset Class]] &amp; " - " &amp; Table19[[#This Row],[Class Description]]</f>
        <v>WSTWLS - Waste Water Lift Station</v>
      </c>
      <c r="E5325" t="s">
        <v>9692</v>
      </c>
      <c r="F5325" t="s">
        <v>9693</v>
      </c>
      <c r="G5325" t="str">
        <f>Table19[[#This Row],[Closing Code]] &amp; " - " &amp; Table19[[#This Row],[Closing Code Description]]</f>
        <v>UNSMELL - Unusual Smell</v>
      </c>
      <c r="H5325" t="s">
        <v>8863</v>
      </c>
      <c r="I5325" t="s">
        <v>53</v>
      </c>
    </row>
    <row r="5326" spans="2:9" x14ac:dyDescent="0.35">
      <c r="B5326" t="s">
        <v>450</v>
      </c>
      <c r="C5326" t="s">
        <v>255</v>
      </c>
      <c r="D5326" t="str">
        <f>Table19[[#This Row],[Asset Class]] &amp; " - " &amp; Table19[[#This Row],[Class Description]]</f>
        <v>WSTWLS - Waste Water Lift Station</v>
      </c>
      <c r="E5326" t="s">
        <v>9694</v>
      </c>
      <c r="F5326" t="s">
        <v>9695</v>
      </c>
      <c r="G5326" t="str">
        <f>Table19[[#This Row],[Closing Code]] &amp; " - " &amp; Table19[[#This Row],[Closing Code Description]]</f>
        <v>UNSMOKE - Unusual Smoke</v>
      </c>
      <c r="H5326" t="s">
        <v>8863</v>
      </c>
      <c r="I5326" t="s">
        <v>53</v>
      </c>
    </row>
    <row r="5327" spans="2:9" x14ac:dyDescent="0.35">
      <c r="B5327" t="s">
        <v>450</v>
      </c>
      <c r="C5327" t="s">
        <v>255</v>
      </c>
      <c r="D5327" t="str">
        <f>Table19[[#This Row],[Asset Class]] &amp; " - " &amp; Table19[[#This Row],[Class Description]]</f>
        <v>WSTWLS - Waste Water Lift Station</v>
      </c>
      <c r="E5327" t="s">
        <v>11182</v>
      </c>
      <c r="F5327" t="s">
        <v>11183</v>
      </c>
      <c r="G5327" t="str">
        <f>Table19[[#This Row],[Closing Code]] &amp; " - " &amp; Table19[[#This Row],[Closing Code Description]]</f>
        <v>LSSPFAIL - Lift station standby pump failed</v>
      </c>
      <c r="H5327" t="s">
        <v>8876</v>
      </c>
      <c r="I5327" t="s">
        <v>53</v>
      </c>
    </row>
    <row r="5328" spans="2:9" x14ac:dyDescent="0.35">
      <c r="B5328" t="s">
        <v>450</v>
      </c>
      <c r="C5328" t="s">
        <v>255</v>
      </c>
      <c r="D5328" t="str">
        <f>Table19[[#This Row],[Asset Class]] &amp; " - " &amp; Table19[[#This Row],[Class Description]]</f>
        <v>WSTWLS - Waste Water Lift Station</v>
      </c>
      <c r="E5328" t="s">
        <v>10874</v>
      </c>
      <c r="F5328" t="s">
        <v>10875</v>
      </c>
      <c r="G5328" t="str">
        <f>Table19[[#This Row],[Closing Code]] &amp; " - " &amp; Table19[[#This Row],[Closing Code Description]]</f>
        <v>PMPBILUB - Pump bearings insufficiently lubricated</v>
      </c>
      <c r="H5328" t="s">
        <v>8876</v>
      </c>
      <c r="I5328" t="s">
        <v>53</v>
      </c>
    </row>
    <row r="5329" spans="2:9" x14ac:dyDescent="0.35">
      <c r="B5329" t="s">
        <v>450</v>
      </c>
      <c r="C5329" t="s">
        <v>255</v>
      </c>
      <c r="D5329" t="str">
        <f>Table19[[#This Row],[Asset Class]] &amp; " - " &amp; Table19[[#This Row],[Class Description]]</f>
        <v>WSTWLS - Waste Water Lift Station</v>
      </c>
      <c r="E5329" t="s">
        <v>11184</v>
      </c>
      <c r="F5329" t="s">
        <v>11185</v>
      </c>
      <c r="G5329" t="str">
        <f>Table19[[#This Row],[Closing Code]] &amp; " - " &amp; Table19[[#This Row],[Closing Code Description]]</f>
        <v>PSLSFAIL - Primary waste water lift station pump failed</v>
      </c>
      <c r="H5329" t="s">
        <v>8876</v>
      </c>
      <c r="I5329" t="s">
        <v>53</v>
      </c>
    </row>
    <row r="5330" spans="2:9" x14ac:dyDescent="0.35">
      <c r="B5330" t="s">
        <v>450</v>
      </c>
      <c r="C5330" t="s">
        <v>255</v>
      </c>
      <c r="D5330" t="str">
        <f>Table19[[#This Row],[Asset Class]] &amp; " - " &amp; Table19[[#This Row],[Class Description]]</f>
        <v>WSTWLS - Waste Water Lift Station</v>
      </c>
      <c r="E5330" t="s">
        <v>11186</v>
      </c>
      <c r="F5330" t="s">
        <v>11187</v>
      </c>
      <c r="G5330" t="str">
        <f>Table19[[#This Row],[Closing Code]] &amp; " - " &amp; Table19[[#This Row],[Closing Code Description]]</f>
        <v>WWLSLUB - Float lubrication insufficient</v>
      </c>
      <c r="H5330" t="s">
        <v>8876</v>
      </c>
      <c r="I5330" t="s">
        <v>53</v>
      </c>
    </row>
    <row r="5331" spans="2:9" x14ac:dyDescent="0.35">
      <c r="B5331" t="s">
        <v>450</v>
      </c>
      <c r="C5331" t="s">
        <v>255</v>
      </c>
      <c r="D5331" t="str">
        <f>Table19[[#This Row],[Asset Class]] &amp; " - " &amp; Table19[[#This Row],[Class Description]]</f>
        <v>WSTWLS - Waste Water Lift Station</v>
      </c>
      <c r="E5331" t="s">
        <v>11188</v>
      </c>
      <c r="F5331" t="s">
        <v>11189</v>
      </c>
      <c r="G5331" t="str">
        <f>Table19[[#This Row],[Closing Code]] &amp; " - " &amp; Table19[[#This Row],[Closing Code Description]]</f>
        <v>WWPCONT - Sanitation submersible pump contaminated</v>
      </c>
      <c r="H5331" t="s">
        <v>8876</v>
      </c>
      <c r="I5331" t="s">
        <v>53</v>
      </c>
    </row>
    <row r="5332" spans="2:9" x14ac:dyDescent="0.35">
      <c r="B5332" t="s">
        <v>450</v>
      </c>
      <c r="C5332" t="s">
        <v>255</v>
      </c>
      <c r="D5332" t="str">
        <f>Table19[[#This Row],[Asset Class]] &amp; " - " &amp; Table19[[#This Row],[Class Description]]</f>
        <v>WSTWLS - Waste Water Lift Station</v>
      </c>
      <c r="E5332" t="s">
        <v>11190</v>
      </c>
      <c r="F5332" t="s">
        <v>11191</v>
      </c>
      <c r="G5332" t="str">
        <f>Table19[[#This Row],[Closing Code]] &amp; " - " &amp; Table19[[#This Row],[Closing Code Description]]</f>
        <v>WWPIDDET - Float deteriorated</v>
      </c>
      <c r="H5332" t="s">
        <v>8876</v>
      </c>
      <c r="I5332" t="s">
        <v>53</v>
      </c>
    </row>
    <row r="5333" spans="2:9" x14ac:dyDescent="0.35">
      <c r="B5333" t="s">
        <v>450</v>
      </c>
      <c r="C5333" t="s">
        <v>255</v>
      </c>
      <c r="D5333" t="str">
        <f>Table19[[#This Row],[Asset Class]] &amp; " - " &amp; Table19[[#This Row],[Class Description]]</f>
        <v>WSTWLS - Waste Water Lift Station</v>
      </c>
      <c r="E5333" t="s">
        <v>9698</v>
      </c>
      <c r="F5333" t="s">
        <v>9699</v>
      </c>
      <c r="G5333" t="str">
        <f>Table19[[#This Row],[Closing Code]] &amp; " - " &amp; Table19[[#This Row],[Closing Code Description]]</f>
        <v>ACCIDENT - Accident</v>
      </c>
      <c r="H5333" t="s">
        <v>8878</v>
      </c>
      <c r="I5333" t="s">
        <v>53</v>
      </c>
    </row>
    <row r="5334" spans="2:9" x14ac:dyDescent="0.35">
      <c r="B5334" t="s">
        <v>450</v>
      </c>
      <c r="C5334" t="s">
        <v>255</v>
      </c>
      <c r="D5334" t="str">
        <f>Table19[[#This Row],[Asset Class]] &amp; " - " &amp; Table19[[#This Row],[Class Description]]</f>
        <v>WSTWLS - Waste Water Lift Station</v>
      </c>
      <c r="E5334" t="s">
        <v>9700</v>
      </c>
      <c r="F5334" t="s">
        <v>9701</v>
      </c>
      <c r="G5334" t="str">
        <f>Table19[[#This Row],[Closing Code]] &amp; " - " &amp; Table19[[#This Row],[Closing Code Description]]</f>
        <v>ACCWEAR - Accelerated Wear</v>
      </c>
      <c r="H5334" t="s">
        <v>8878</v>
      </c>
      <c r="I5334" t="s">
        <v>53</v>
      </c>
    </row>
    <row r="5335" spans="2:9" x14ac:dyDescent="0.35">
      <c r="B5335" t="s">
        <v>450</v>
      </c>
      <c r="C5335" t="s">
        <v>255</v>
      </c>
      <c r="D5335" t="str">
        <f>Table19[[#This Row],[Asset Class]] &amp; " - " &amp; Table19[[#This Row],[Class Description]]</f>
        <v>WSTWLS - Waste Water Lift Station</v>
      </c>
      <c r="E5335" t="s">
        <v>9702</v>
      </c>
      <c r="F5335" t="s">
        <v>9703</v>
      </c>
      <c r="G5335" t="str">
        <f>Table19[[#This Row],[Closing Code]] &amp; " - " &amp; Table19[[#This Row],[Closing Code Description]]</f>
        <v>ACTGOD - Weather condition/Forces of nature or Act of God</v>
      </c>
      <c r="H5335" t="s">
        <v>8878</v>
      </c>
      <c r="I5335" t="s">
        <v>53</v>
      </c>
    </row>
    <row r="5336" spans="2:9" x14ac:dyDescent="0.35">
      <c r="B5336" t="s">
        <v>450</v>
      </c>
      <c r="C5336" t="s">
        <v>255</v>
      </c>
      <c r="D5336" t="str">
        <f>Table19[[#This Row],[Asset Class]] &amp; " - " &amp; Table19[[#This Row],[Class Description]]</f>
        <v>WSTWLS - Waste Water Lift Station</v>
      </c>
      <c r="E5336" t="s">
        <v>9704</v>
      </c>
      <c r="F5336" t="s">
        <v>9705</v>
      </c>
      <c r="G5336" t="str">
        <f>Table19[[#This Row],[Closing Code]] &amp; " - " &amp; Table19[[#This Row],[Closing Code Description]]</f>
        <v>CONTAM - Contamination</v>
      </c>
      <c r="H5336" t="s">
        <v>8878</v>
      </c>
      <c r="I5336" t="s">
        <v>53</v>
      </c>
    </row>
    <row r="5337" spans="2:9" x14ac:dyDescent="0.35">
      <c r="B5337" t="s">
        <v>450</v>
      </c>
      <c r="C5337" t="s">
        <v>255</v>
      </c>
      <c r="D5337" t="str">
        <f>Table19[[#This Row],[Asset Class]] &amp; " - " &amp; Table19[[#This Row],[Class Description]]</f>
        <v>WSTWLS - Waste Water Lift Station</v>
      </c>
      <c r="E5337" t="s">
        <v>9706</v>
      </c>
      <c r="F5337" t="s">
        <v>9707</v>
      </c>
      <c r="G5337" t="str">
        <f>Table19[[#This Row],[Closing Code]] &amp; " - " &amp; Table19[[#This Row],[Closing Code Description]]</f>
        <v>DEFASSET - Defective Asset</v>
      </c>
      <c r="H5337" t="s">
        <v>8878</v>
      </c>
      <c r="I5337" t="s">
        <v>53</v>
      </c>
    </row>
    <row r="5338" spans="2:9" x14ac:dyDescent="0.35">
      <c r="B5338" t="s">
        <v>450</v>
      </c>
      <c r="C5338" t="s">
        <v>255</v>
      </c>
      <c r="D5338" t="str">
        <f>Table19[[#This Row],[Asset Class]] &amp; " - " &amp; Table19[[#This Row],[Class Description]]</f>
        <v>WSTWLS - Waste Water Lift Station</v>
      </c>
      <c r="E5338" t="s">
        <v>9708</v>
      </c>
      <c r="F5338" t="s">
        <v>9709</v>
      </c>
      <c r="G5338" t="str">
        <f>Table19[[#This Row],[Closing Code]] &amp; " - " &amp; Table19[[#This Row],[Closing Code Description]]</f>
        <v>EXLOAD - Excessive Load</v>
      </c>
      <c r="H5338" t="s">
        <v>8878</v>
      </c>
      <c r="I5338" t="s">
        <v>53</v>
      </c>
    </row>
    <row r="5339" spans="2:9" x14ac:dyDescent="0.35">
      <c r="B5339" t="s">
        <v>450</v>
      </c>
      <c r="C5339" t="s">
        <v>255</v>
      </c>
      <c r="D5339" t="str">
        <f>Table19[[#This Row],[Asset Class]] &amp; " - " &amp; Table19[[#This Row],[Class Description]]</f>
        <v>WSTWLS - Waste Water Lift Station</v>
      </c>
      <c r="E5339" t="s">
        <v>9710</v>
      </c>
      <c r="F5339" t="s">
        <v>9711</v>
      </c>
      <c r="G5339" t="str">
        <f>Table19[[#This Row],[Closing Code]] &amp; " - " &amp; Table19[[#This Row],[Closing Code Description]]</f>
        <v>IMPRMNT - Improper Maintenance</v>
      </c>
      <c r="H5339" t="s">
        <v>8878</v>
      </c>
      <c r="I5339" t="s">
        <v>53</v>
      </c>
    </row>
    <row r="5340" spans="2:9" x14ac:dyDescent="0.35">
      <c r="B5340" t="s">
        <v>450</v>
      </c>
      <c r="C5340" t="s">
        <v>255</v>
      </c>
      <c r="D5340" t="str">
        <f>Table19[[#This Row],[Asset Class]] &amp; " - " &amp; Table19[[#This Row],[Class Description]]</f>
        <v>WSTWLS - Waste Water Lift Station</v>
      </c>
      <c r="E5340" t="s">
        <v>9712</v>
      </c>
      <c r="F5340" t="s">
        <v>9713</v>
      </c>
      <c r="G5340" t="str">
        <f>Table19[[#This Row],[Closing Code]] &amp; " - " &amp; Table19[[#This Row],[Closing Code Description]]</f>
        <v>INSLUBR - Insufficient Lubrication</v>
      </c>
      <c r="H5340" t="s">
        <v>8878</v>
      </c>
      <c r="I5340" t="s">
        <v>53</v>
      </c>
    </row>
    <row r="5341" spans="2:9" x14ac:dyDescent="0.35">
      <c r="B5341" t="s">
        <v>450</v>
      </c>
      <c r="C5341" t="s">
        <v>255</v>
      </c>
      <c r="D5341" t="str">
        <f>Table19[[#This Row],[Asset Class]] &amp; " - " &amp; Table19[[#This Row],[Class Description]]</f>
        <v>WSTWLS - Waste Water Lift Station</v>
      </c>
      <c r="E5341" t="s">
        <v>9714</v>
      </c>
      <c r="F5341" t="s">
        <v>9715</v>
      </c>
      <c r="G5341" t="str">
        <f>Table19[[#This Row],[Closing Code]] &amp; " - " &amp; Table19[[#This Row],[Closing Code Description]]</f>
        <v>LACKTRN - Lack of/ Inadequate Training</v>
      </c>
      <c r="H5341" t="s">
        <v>8878</v>
      </c>
      <c r="I5341" t="s">
        <v>53</v>
      </c>
    </row>
    <row r="5342" spans="2:9" x14ac:dyDescent="0.35">
      <c r="B5342" t="s">
        <v>450</v>
      </c>
      <c r="C5342" t="s">
        <v>255</v>
      </c>
      <c r="D5342" t="str">
        <f>Table19[[#This Row],[Asset Class]] &amp; " - " &amp; Table19[[#This Row],[Class Description]]</f>
        <v>WSTWLS - Waste Water Lift Station</v>
      </c>
      <c r="E5342" t="s">
        <v>9716</v>
      </c>
      <c r="F5342" t="s">
        <v>9717</v>
      </c>
      <c r="G5342" t="str">
        <f>Table19[[#This Row],[Closing Code]] &amp; " - " &amp; Table19[[#This Row],[Closing Code Description]]</f>
        <v>MISSCMP - Loose/ Missing Component</v>
      </c>
      <c r="H5342" t="s">
        <v>8878</v>
      </c>
      <c r="I5342" t="s">
        <v>53</v>
      </c>
    </row>
    <row r="5343" spans="2:9" x14ac:dyDescent="0.35">
      <c r="B5343" t="s">
        <v>450</v>
      </c>
      <c r="C5343" t="s">
        <v>255</v>
      </c>
      <c r="D5343" t="str">
        <f>Table19[[#This Row],[Asset Class]] &amp; " - " &amp; Table19[[#This Row],[Class Description]]</f>
        <v>WSTWLS - Waste Water Lift Station</v>
      </c>
      <c r="E5343" t="s">
        <v>9718</v>
      </c>
      <c r="F5343" t="s">
        <v>9719</v>
      </c>
      <c r="G5343" t="str">
        <f>Table19[[#This Row],[Closing Code]] &amp; " - " &amp; Table19[[#This Row],[Closing Code Description]]</f>
        <v>NRMWEAR - Normal Wear</v>
      </c>
      <c r="H5343" t="s">
        <v>8878</v>
      </c>
      <c r="I5343" t="s">
        <v>53</v>
      </c>
    </row>
    <row r="5344" spans="2:9" x14ac:dyDescent="0.35">
      <c r="B5344" t="s">
        <v>450</v>
      </c>
      <c r="C5344" t="s">
        <v>255</v>
      </c>
      <c r="D5344" t="str">
        <f>Table19[[#This Row],[Asset Class]] &amp; " - " &amp; Table19[[#This Row],[Class Description]]</f>
        <v>WSTWLS - Waste Water Lift Station</v>
      </c>
      <c r="E5344" t="s">
        <v>9720</v>
      </c>
      <c r="F5344" t="s">
        <v>9721</v>
      </c>
      <c r="G5344" t="str">
        <f>Table19[[#This Row],[Closing Code]] &amp; " - " &amp; Table19[[#This Row],[Closing Code Description]]</f>
        <v>OTHER - Other (specify)</v>
      </c>
      <c r="H5344" t="s">
        <v>8878</v>
      </c>
      <c r="I5344" t="s">
        <v>53</v>
      </c>
    </row>
    <row r="5345" spans="2:9" x14ac:dyDescent="0.35">
      <c r="B5345" t="s">
        <v>450</v>
      </c>
      <c r="C5345" t="s">
        <v>255</v>
      </c>
      <c r="D5345" t="str">
        <f>Table19[[#This Row],[Asset Class]] &amp; " - " &amp; Table19[[#This Row],[Class Description]]</f>
        <v>WSTWLS - Waste Water Lift Station</v>
      </c>
      <c r="E5345" t="s">
        <v>9722</v>
      </c>
      <c r="F5345" t="s">
        <v>9723</v>
      </c>
      <c r="G5345" t="str">
        <f>Table19[[#This Row],[Closing Code]] &amp; " - " &amp; Table19[[#This Row],[Closing Code Description]]</f>
        <v>PRINSTAL - Poor Installation</v>
      </c>
      <c r="H5345" t="s">
        <v>8878</v>
      </c>
      <c r="I5345" t="s">
        <v>53</v>
      </c>
    </row>
    <row r="5346" spans="2:9" x14ac:dyDescent="0.35">
      <c r="B5346" t="s">
        <v>450</v>
      </c>
      <c r="C5346" t="s">
        <v>255</v>
      </c>
      <c r="D5346" t="str">
        <f>Table19[[#This Row],[Asset Class]] &amp; " - " &amp; Table19[[#This Row],[Class Description]]</f>
        <v>WSTWLS - Waste Water Lift Station</v>
      </c>
      <c r="E5346" t="s">
        <v>9724</v>
      </c>
      <c r="F5346" t="s">
        <v>9725</v>
      </c>
      <c r="G5346" t="str">
        <f>Table19[[#This Row],[Closing Code]] &amp; " - " &amp; Table19[[#This Row],[Closing Code Description]]</f>
        <v>PROCISSU - Procedure Issue</v>
      </c>
      <c r="H5346" t="s">
        <v>8878</v>
      </c>
      <c r="I5346" t="s">
        <v>53</v>
      </c>
    </row>
    <row r="5347" spans="2:9" x14ac:dyDescent="0.35">
      <c r="B5347" t="s">
        <v>450</v>
      </c>
      <c r="C5347" t="s">
        <v>255</v>
      </c>
      <c r="D5347" t="str">
        <f>Table19[[#This Row],[Asset Class]] &amp; " - " &amp; Table19[[#This Row],[Class Description]]</f>
        <v>WSTWLS - Waste Water Lift Station</v>
      </c>
      <c r="E5347" t="s">
        <v>9726</v>
      </c>
      <c r="F5347" t="s">
        <v>9727</v>
      </c>
      <c r="G5347" t="str">
        <f>Table19[[#This Row],[Closing Code]] &amp; " - " &amp; Table19[[#This Row],[Closing Code Description]]</f>
        <v>UTLFAIL - Utility Failure</v>
      </c>
      <c r="H5347" t="s">
        <v>8878</v>
      </c>
      <c r="I5347" t="s">
        <v>53</v>
      </c>
    </row>
    <row r="5348" spans="2:9" x14ac:dyDescent="0.35">
      <c r="B5348" t="s">
        <v>450</v>
      </c>
      <c r="C5348" t="s">
        <v>255</v>
      </c>
      <c r="D5348" t="str">
        <f>Table19[[#This Row],[Asset Class]] &amp; " - " &amp; Table19[[#This Row],[Class Description]]</f>
        <v>WSTWLS - Waste Water Lift Station</v>
      </c>
      <c r="E5348" t="s">
        <v>9728</v>
      </c>
      <c r="F5348" t="s">
        <v>9729</v>
      </c>
      <c r="G5348" t="str">
        <f>Table19[[#This Row],[Closing Code]] &amp; " - " &amp; Table19[[#This Row],[Closing Code Description]]</f>
        <v>VNDLSM - Vandalism</v>
      </c>
      <c r="H5348" t="s">
        <v>8878</v>
      </c>
      <c r="I5348" t="s">
        <v>53</v>
      </c>
    </row>
    <row r="5349" spans="2:9" x14ac:dyDescent="0.35">
      <c r="B5349" t="s">
        <v>450</v>
      </c>
      <c r="C5349" t="s">
        <v>255</v>
      </c>
      <c r="D5349" t="str">
        <f>Table19[[#This Row],[Asset Class]] &amp; " - " &amp; Table19[[#This Row],[Class Description]]</f>
        <v>WSTWLS - Waste Water Lift Station</v>
      </c>
      <c r="E5349" t="s">
        <v>9730</v>
      </c>
      <c r="F5349" t="s">
        <v>9731</v>
      </c>
      <c r="G5349" t="str">
        <f>Table19[[#This Row],[Closing Code]] &amp; " - " &amp; Table19[[#This Row],[Closing Code Description]]</f>
        <v>WORNCMPT - Defective/ Worn Component</v>
      </c>
      <c r="H5349" t="s">
        <v>8878</v>
      </c>
      <c r="I5349" t="s">
        <v>53</v>
      </c>
    </row>
    <row r="5350" spans="2:9" x14ac:dyDescent="0.35">
      <c r="B5350" t="s">
        <v>450</v>
      </c>
      <c r="C5350" t="s">
        <v>255</v>
      </c>
      <c r="D5350" t="str">
        <f>Table19[[#This Row],[Asset Class]] &amp; " - " &amp; Table19[[#This Row],[Class Description]]</f>
        <v>WSTWLS - Waste Water Lift Station</v>
      </c>
      <c r="E5350" t="s">
        <v>9732</v>
      </c>
      <c r="F5350" t="s">
        <v>9733</v>
      </c>
      <c r="G5350" t="str">
        <f>Table19[[#This Row],[Closing Code]] &amp; " - " &amp; Table19[[#This Row],[Closing Code Description]]</f>
        <v>ADJUSTD - Adjusted</v>
      </c>
      <c r="H5350" t="s">
        <v>8896</v>
      </c>
      <c r="I5350" t="s">
        <v>53</v>
      </c>
    </row>
    <row r="5351" spans="2:9" x14ac:dyDescent="0.35">
      <c r="B5351" t="s">
        <v>450</v>
      </c>
      <c r="C5351" t="s">
        <v>255</v>
      </c>
      <c r="D5351" t="str">
        <f>Table19[[#This Row],[Asset Class]] &amp; " - " &amp; Table19[[#This Row],[Class Description]]</f>
        <v>WSTWLS - Waste Water Lift Station</v>
      </c>
      <c r="E5351" t="s">
        <v>9734</v>
      </c>
      <c r="F5351" t="s">
        <v>9735</v>
      </c>
      <c r="G5351" t="str">
        <f>Table19[[#This Row],[Closing Code]] &amp; " - " &amp; Table19[[#This Row],[Closing Code Description]]</f>
        <v>DECOMM - Decommission</v>
      </c>
      <c r="H5351" t="s">
        <v>8896</v>
      </c>
      <c r="I5351" t="s">
        <v>53</v>
      </c>
    </row>
    <row r="5352" spans="2:9" x14ac:dyDescent="0.35">
      <c r="B5352" t="s">
        <v>450</v>
      </c>
      <c r="C5352" t="s">
        <v>255</v>
      </c>
      <c r="D5352" t="str">
        <f>Table19[[#This Row],[Asset Class]] &amp; " - " &amp; Table19[[#This Row],[Class Description]]</f>
        <v>WSTWLS - Waste Water Lift Station</v>
      </c>
      <c r="E5352" t="s">
        <v>9736</v>
      </c>
      <c r="F5352" t="s">
        <v>9737</v>
      </c>
      <c r="G5352" t="str">
        <f>Table19[[#This Row],[Closing Code]] &amp; " - " &amp; Table19[[#This Row],[Closing Code Description]]</f>
        <v>DECONTME - Decontaminate</v>
      </c>
      <c r="H5352" t="s">
        <v>8896</v>
      </c>
      <c r="I5352" t="s">
        <v>53</v>
      </c>
    </row>
    <row r="5353" spans="2:9" x14ac:dyDescent="0.35">
      <c r="B5353" t="s">
        <v>450</v>
      </c>
      <c r="C5353" t="s">
        <v>255</v>
      </c>
      <c r="D5353" t="str">
        <f>Table19[[#This Row],[Asset Class]] &amp; " - " &amp; Table19[[#This Row],[Class Description]]</f>
        <v>WSTWLS - Waste Water Lift Station</v>
      </c>
      <c r="E5353" t="s">
        <v>9738</v>
      </c>
      <c r="F5353" t="s">
        <v>9739</v>
      </c>
      <c r="G5353" t="str">
        <f>Table19[[#This Row],[Closing Code]] &amp; " - " &amp; Table19[[#This Row],[Closing Code Description]]</f>
        <v>DONOTHIN - Do Nothing</v>
      </c>
      <c r="H5353" t="s">
        <v>8896</v>
      </c>
      <c r="I5353" t="s">
        <v>53</v>
      </c>
    </row>
    <row r="5354" spans="2:9" x14ac:dyDescent="0.35">
      <c r="B5354" t="s">
        <v>450</v>
      </c>
      <c r="C5354" t="s">
        <v>255</v>
      </c>
      <c r="D5354" t="str">
        <f>Table19[[#This Row],[Asset Class]] &amp; " - " &amp; Table19[[#This Row],[Class Description]]</f>
        <v>WSTWLS - Waste Water Lift Station</v>
      </c>
      <c r="E5354" t="s">
        <v>9740</v>
      </c>
      <c r="F5354" t="s">
        <v>9741</v>
      </c>
      <c r="G5354" t="str">
        <f>Table19[[#This Row],[Closing Code]] &amp; " - " &amp; Table19[[#This Row],[Closing Code Description]]</f>
        <v>LUBRCTE - Lubricate</v>
      </c>
      <c r="H5354" t="s">
        <v>8896</v>
      </c>
      <c r="I5354" t="s">
        <v>53</v>
      </c>
    </row>
    <row r="5355" spans="2:9" x14ac:dyDescent="0.35">
      <c r="B5355" t="s">
        <v>450</v>
      </c>
      <c r="C5355" t="s">
        <v>255</v>
      </c>
      <c r="D5355" t="str">
        <f>Table19[[#This Row],[Asset Class]] &amp; " - " &amp; Table19[[#This Row],[Class Description]]</f>
        <v>WSTWLS - Waste Water Lift Station</v>
      </c>
      <c r="E5355" t="s">
        <v>9720</v>
      </c>
      <c r="F5355" t="s">
        <v>9721</v>
      </c>
      <c r="G5355" t="str">
        <f>Table19[[#This Row],[Closing Code]] &amp; " - " &amp; Table19[[#This Row],[Closing Code Description]]</f>
        <v>OTHER - Other (specify)</v>
      </c>
      <c r="H5355" t="s">
        <v>8896</v>
      </c>
      <c r="I5355" t="s">
        <v>53</v>
      </c>
    </row>
    <row r="5356" spans="2:9" x14ac:dyDescent="0.35">
      <c r="B5356" t="s">
        <v>450</v>
      </c>
      <c r="C5356" t="s">
        <v>255</v>
      </c>
      <c r="D5356" t="str">
        <f>Table19[[#This Row],[Asset Class]] &amp; " - " &amp; Table19[[#This Row],[Class Description]]</f>
        <v>WSTWLS - Waste Water Lift Station</v>
      </c>
      <c r="E5356" t="s">
        <v>9742</v>
      </c>
      <c r="F5356" t="s">
        <v>9743</v>
      </c>
      <c r="G5356" t="str">
        <f>Table19[[#This Row],[Closing Code]] &amp; " - " &amp; Table19[[#This Row],[Closing Code Description]]</f>
        <v>RECALBRT - Recalibrate</v>
      </c>
      <c r="H5356" t="s">
        <v>8896</v>
      </c>
      <c r="I5356" t="s">
        <v>53</v>
      </c>
    </row>
    <row r="5357" spans="2:9" x14ac:dyDescent="0.35">
      <c r="B5357" t="s">
        <v>450</v>
      </c>
      <c r="C5357" t="s">
        <v>255</v>
      </c>
      <c r="D5357" t="str">
        <f>Table19[[#This Row],[Asset Class]] &amp; " - " &amp; Table19[[#This Row],[Class Description]]</f>
        <v>WSTWLS - Waste Water Lift Station</v>
      </c>
      <c r="E5357" t="s">
        <v>9744</v>
      </c>
      <c r="F5357" t="s">
        <v>9745</v>
      </c>
      <c r="G5357" t="str">
        <f>Table19[[#This Row],[Closing Code]] &amp; " - " &amp; Table19[[#This Row],[Closing Code Description]]</f>
        <v>REMVOBT - Remove Obstruction</v>
      </c>
      <c r="H5357" t="s">
        <v>8896</v>
      </c>
      <c r="I5357" t="s">
        <v>53</v>
      </c>
    </row>
    <row r="5358" spans="2:9" x14ac:dyDescent="0.35">
      <c r="B5358" t="s">
        <v>450</v>
      </c>
      <c r="C5358" t="s">
        <v>255</v>
      </c>
      <c r="D5358" t="str">
        <f>Table19[[#This Row],[Asset Class]] &amp; " - " &amp; Table19[[#This Row],[Class Description]]</f>
        <v>WSTWLS - Waste Water Lift Station</v>
      </c>
      <c r="E5358" t="s">
        <v>9746</v>
      </c>
      <c r="F5358" t="s">
        <v>9747</v>
      </c>
      <c r="G5358" t="str">
        <f>Table19[[#This Row],[Closing Code]] &amp; " - " &amp; Table19[[#This Row],[Closing Code Description]]</f>
        <v>REPCMPT - Repair Component</v>
      </c>
      <c r="H5358" t="s">
        <v>8896</v>
      </c>
      <c r="I5358" t="s">
        <v>53</v>
      </c>
    </row>
    <row r="5359" spans="2:9" x14ac:dyDescent="0.35">
      <c r="B5359" t="s">
        <v>450</v>
      </c>
      <c r="C5359" t="s">
        <v>255</v>
      </c>
      <c r="D5359" t="str">
        <f>Table19[[#This Row],[Asset Class]] &amp; " - " &amp; Table19[[#This Row],[Class Description]]</f>
        <v>WSTWLS - Waste Water Lift Station</v>
      </c>
      <c r="E5359" t="s">
        <v>9748</v>
      </c>
      <c r="F5359" t="s">
        <v>9749</v>
      </c>
      <c r="G5359" t="str">
        <f>Table19[[#This Row],[Closing Code]] &amp; " - " &amp; Table19[[#This Row],[Closing Code Description]]</f>
        <v>REPLASS - Replace Asset</v>
      </c>
      <c r="H5359" t="s">
        <v>8896</v>
      </c>
      <c r="I5359" t="s">
        <v>53</v>
      </c>
    </row>
    <row r="5360" spans="2:9" x14ac:dyDescent="0.35">
      <c r="B5360" t="s">
        <v>450</v>
      </c>
      <c r="C5360" t="s">
        <v>255</v>
      </c>
      <c r="D5360" t="str">
        <f>Table19[[#This Row],[Asset Class]] &amp; " - " &amp; Table19[[#This Row],[Class Description]]</f>
        <v>WSTWLS - Waste Water Lift Station</v>
      </c>
      <c r="E5360" t="s">
        <v>9750</v>
      </c>
      <c r="F5360" t="s">
        <v>9751</v>
      </c>
      <c r="G5360" t="str">
        <f>Table19[[#This Row],[Closing Code]] &amp; " - " &amp; Table19[[#This Row],[Closing Code Description]]</f>
        <v>REPLCMPT - Replace Component</v>
      </c>
      <c r="H5360" t="s">
        <v>8896</v>
      </c>
      <c r="I5360" t="s">
        <v>53</v>
      </c>
    </row>
    <row r="5361" spans="2:9" x14ac:dyDescent="0.35">
      <c r="B5361" t="s">
        <v>450</v>
      </c>
      <c r="C5361" t="s">
        <v>255</v>
      </c>
      <c r="D5361" t="str">
        <f>Table19[[#This Row],[Asset Class]] &amp; " - " &amp; Table19[[#This Row],[Class Description]]</f>
        <v>WSTWLS - Waste Water Lift Station</v>
      </c>
      <c r="E5361" t="s">
        <v>9752</v>
      </c>
      <c r="F5361" t="s">
        <v>9753</v>
      </c>
      <c r="G5361" t="str">
        <f>Table19[[#This Row],[Closing Code]] &amp; " - " &amp; Table19[[#This Row],[Closing Code Description]]</f>
        <v>REPRASS - Repair Asset</v>
      </c>
      <c r="H5361" t="s">
        <v>8896</v>
      </c>
      <c r="I5361" t="s">
        <v>53</v>
      </c>
    </row>
    <row r="5362" spans="2:9" x14ac:dyDescent="0.35">
      <c r="B5362" t="s">
        <v>450</v>
      </c>
      <c r="C5362" t="s">
        <v>255</v>
      </c>
      <c r="D5362" t="str">
        <f>Table19[[#This Row],[Asset Class]] &amp; " - " &amp; Table19[[#This Row],[Class Description]]</f>
        <v>WSTWLS - Waste Water Lift Station</v>
      </c>
      <c r="E5362" t="s">
        <v>9754</v>
      </c>
      <c r="F5362" t="s">
        <v>9755</v>
      </c>
      <c r="G5362" t="str">
        <f>Table19[[#This Row],[Closing Code]] &amp; " - " &amp; Table19[[#This Row],[Closing Code Description]]</f>
        <v>UPGRADES - Upgrade</v>
      </c>
      <c r="H5362" t="s">
        <v>8896</v>
      </c>
      <c r="I5362" t="s">
        <v>53</v>
      </c>
    </row>
    <row r="5363" spans="2:9" x14ac:dyDescent="0.35">
      <c r="B5363" t="s">
        <v>392</v>
      </c>
      <c r="C5363" t="s">
        <v>204</v>
      </c>
      <c r="D5363" t="str">
        <f>Table19[[#This Row],[Asset Class]] &amp; " - " &amp; Table19[[#This Row],[Class Description]]</f>
        <v>WTRSFNR - Water Softener</v>
      </c>
      <c r="E5363" t="s">
        <v>9672</v>
      </c>
      <c r="F5363" t="s">
        <v>9673</v>
      </c>
      <c r="G5363" t="str">
        <f>Table19[[#This Row],[Closing Code]] &amp; " - " &amp; Table19[[#This Row],[Closing Code Description]]</f>
        <v>ABNTEMP - Abnormal Temperature</v>
      </c>
      <c r="H5363" t="s">
        <v>8863</v>
      </c>
      <c r="I5363" t="s">
        <v>53</v>
      </c>
    </row>
    <row r="5364" spans="2:9" x14ac:dyDescent="0.35">
      <c r="B5364" t="s">
        <v>392</v>
      </c>
      <c r="C5364" t="s">
        <v>204</v>
      </c>
      <c r="D5364" t="str">
        <f>Table19[[#This Row],[Asset Class]] &amp; " - " &amp; Table19[[#This Row],[Class Description]]</f>
        <v>WTRSFNR - Water Softener</v>
      </c>
      <c r="E5364" t="s">
        <v>9674</v>
      </c>
      <c r="F5364" t="s">
        <v>9675</v>
      </c>
      <c r="G5364" t="str">
        <f>Table19[[#This Row],[Closing Code]] &amp; " - " &amp; Table19[[#This Row],[Closing Code Description]]</f>
        <v>CORROS - Corrosion</v>
      </c>
      <c r="H5364" t="s">
        <v>8863</v>
      </c>
      <c r="I5364" t="s">
        <v>53</v>
      </c>
    </row>
    <row r="5365" spans="2:9" x14ac:dyDescent="0.35">
      <c r="B5365" t="s">
        <v>392</v>
      </c>
      <c r="C5365" t="s">
        <v>204</v>
      </c>
      <c r="D5365" t="str">
        <f>Table19[[#This Row],[Asset Class]] &amp; " - " &amp; Table19[[#This Row],[Class Description]]</f>
        <v>WTRSFNR - Water Softener</v>
      </c>
      <c r="E5365" t="s">
        <v>9676</v>
      </c>
      <c r="F5365" t="s">
        <v>9677</v>
      </c>
      <c r="G5365" t="str">
        <f>Table19[[#This Row],[Closing Code]] &amp; " - " &amp; Table19[[#This Row],[Closing Code Description]]</f>
        <v>ELECTRIP - Electrical Trip Out</v>
      </c>
      <c r="H5365" t="s">
        <v>8863</v>
      </c>
      <c r="I5365" t="s">
        <v>53</v>
      </c>
    </row>
    <row r="5366" spans="2:9" x14ac:dyDescent="0.35">
      <c r="B5366" t="s">
        <v>392</v>
      </c>
      <c r="C5366" t="s">
        <v>204</v>
      </c>
      <c r="D5366" t="str">
        <f>Table19[[#This Row],[Asset Class]] &amp; " - " &amp; Table19[[#This Row],[Class Description]]</f>
        <v>WTRSFNR - Water Softener</v>
      </c>
      <c r="E5366" t="s">
        <v>9678</v>
      </c>
      <c r="F5366" t="s">
        <v>9679</v>
      </c>
      <c r="G5366" t="str">
        <f>Table19[[#This Row],[Closing Code]] &amp; " - " &amp; Table19[[#This Row],[Closing Code Description]]</f>
        <v>EXNOISE - Excessive Noise</v>
      </c>
      <c r="H5366" t="s">
        <v>8863</v>
      </c>
      <c r="I5366" t="s">
        <v>53</v>
      </c>
    </row>
    <row r="5367" spans="2:9" x14ac:dyDescent="0.35">
      <c r="B5367" t="s">
        <v>392</v>
      </c>
      <c r="C5367" t="s">
        <v>204</v>
      </c>
      <c r="D5367" t="str">
        <f>Table19[[#This Row],[Asset Class]] &amp; " - " &amp; Table19[[#This Row],[Class Description]]</f>
        <v>WTRSFNR - Water Softener</v>
      </c>
      <c r="E5367" t="s">
        <v>9680</v>
      </c>
      <c r="F5367" t="s">
        <v>9681</v>
      </c>
      <c r="G5367" t="str">
        <f>Table19[[#This Row],[Closing Code]] &amp; " - " &amp; Table19[[#This Row],[Closing Code Description]]</f>
        <v>EXVIBRTN - Excessive Vibration</v>
      </c>
      <c r="H5367" t="s">
        <v>8863</v>
      </c>
      <c r="I5367" t="s">
        <v>53</v>
      </c>
    </row>
    <row r="5368" spans="2:9" x14ac:dyDescent="0.35">
      <c r="B5368" t="s">
        <v>392</v>
      </c>
      <c r="C5368" t="s">
        <v>204</v>
      </c>
      <c r="D5368" t="str">
        <f>Table19[[#This Row],[Asset Class]] &amp; " - " &amp; Table19[[#This Row],[Class Description]]</f>
        <v>WTRSFNR - Water Softener</v>
      </c>
      <c r="E5368" t="s">
        <v>9682</v>
      </c>
      <c r="F5368" t="s">
        <v>9683</v>
      </c>
      <c r="G5368" t="str">
        <f>Table19[[#This Row],[Closing Code]] &amp; " - " &amp; Table19[[#This Row],[Closing Code Description]]</f>
        <v>JAMMEDEQ - Jammed Equipment</v>
      </c>
      <c r="H5368" t="s">
        <v>8863</v>
      </c>
      <c r="I5368" t="s">
        <v>53</v>
      </c>
    </row>
    <row r="5369" spans="2:9" x14ac:dyDescent="0.35">
      <c r="B5369" t="s">
        <v>392</v>
      </c>
      <c r="C5369" t="s">
        <v>204</v>
      </c>
      <c r="D5369" t="str">
        <f>Table19[[#This Row],[Asset Class]] &amp; " - " &amp; Table19[[#This Row],[Class Description]]</f>
        <v>WTRSFNR - Water Softener</v>
      </c>
      <c r="E5369" t="s">
        <v>9684</v>
      </c>
      <c r="F5369" t="s">
        <v>9685</v>
      </c>
      <c r="G5369" t="str">
        <f>Table19[[#This Row],[Closing Code]] &amp; " - " &amp; Table19[[#This Row],[Closing Code Description]]</f>
        <v>LEAKING - Leaking</v>
      </c>
      <c r="H5369" t="s">
        <v>8863</v>
      </c>
      <c r="I5369" t="s">
        <v>53</v>
      </c>
    </row>
    <row r="5370" spans="2:9" x14ac:dyDescent="0.35">
      <c r="B5370" t="s">
        <v>392</v>
      </c>
      <c r="C5370" t="s">
        <v>204</v>
      </c>
      <c r="D5370" t="str">
        <f>Table19[[#This Row],[Asset Class]] &amp; " - " &amp; Table19[[#This Row],[Class Description]]</f>
        <v>WTRSFNR - Water Softener</v>
      </c>
      <c r="E5370" t="s">
        <v>9686</v>
      </c>
      <c r="F5370" t="s">
        <v>9687</v>
      </c>
      <c r="G5370" t="str">
        <f>Table19[[#This Row],[Closing Code]] &amp; " - " &amp; Table19[[#This Row],[Closing Code Description]]</f>
        <v>LOWPERF - Low Performance</v>
      </c>
      <c r="H5370" t="s">
        <v>8863</v>
      </c>
      <c r="I5370" t="s">
        <v>53</v>
      </c>
    </row>
    <row r="5371" spans="2:9" x14ac:dyDescent="0.35">
      <c r="B5371" t="s">
        <v>392</v>
      </c>
      <c r="C5371" t="s">
        <v>204</v>
      </c>
      <c r="D5371" t="str">
        <f>Table19[[#This Row],[Asset Class]] &amp; " - " &amp; Table19[[#This Row],[Class Description]]</f>
        <v>WTRSFNR - Water Softener</v>
      </c>
      <c r="E5371" t="s">
        <v>9688</v>
      </c>
      <c r="F5371" t="s">
        <v>9689</v>
      </c>
      <c r="G5371" t="str">
        <f>Table19[[#This Row],[Closing Code]] &amp; " - " &amp; Table19[[#This Row],[Closing Code Description]]</f>
        <v>NONOPER - Non-Operational</v>
      </c>
      <c r="H5371" t="s">
        <v>8863</v>
      </c>
      <c r="I5371" t="s">
        <v>53</v>
      </c>
    </row>
    <row r="5372" spans="2:9" x14ac:dyDescent="0.35">
      <c r="B5372" t="s">
        <v>392</v>
      </c>
      <c r="C5372" t="s">
        <v>204</v>
      </c>
      <c r="D5372" t="str">
        <f>Table19[[#This Row],[Asset Class]] &amp; " - " &amp; Table19[[#This Row],[Class Description]]</f>
        <v>WTRSFNR - Water Softener</v>
      </c>
      <c r="E5372" t="s">
        <v>9690</v>
      </c>
      <c r="F5372" t="s">
        <v>9691</v>
      </c>
      <c r="G5372" t="str">
        <f>Table19[[#This Row],[Closing Code]] &amp; " - " &amp; Table19[[#This Row],[Closing Code Description]]</f>
        <v>PHYDMGE - Physical Damage</v>
      </c>
      <c r="H5372" t="s">
        <v>8863</v>
      </c>
      <c r="I5372" t="s">
        <v>53</v>
      </c>
    </row>
    <row r="5373" spans="2:9" x14ac:dyDescent="0.35">
      <c r="B5373" t="s">
        <v>392</v>
      </c>
      <c r="C5373" t="s">
        <v>204</v>
      </c>
      <c r="D5373" t="str">
        <f>Table19[[#This Row],[Asset Class]] &amp; " - " &amp; Table19[[#This Row],[Class Description]]</f>
        <v>WTRSFNR - Water Softener</v>
      </c>
      <c r="E5373" t="s">
        <v>9692</v>
      </c>
      <c r="F5373" t="s">
        <v>9693</v>
      </c>
      <c r="G5373" t="str">
        <f>Table19[[#This Row],[Closing Code]] &amp; " - " &amp; Table19[[#This Row],[Closing Code Description]]</f>
        <v>UNSMELL - Unusual Smell</v>
      </c>
      <c r="H5373" t="s">
        <v>8863</v>
      </c>
      <c r="I5373" t="s">
        <v>53</v>
      </c>
    </row>
    <row r="5374" spans="2:9" x14ac:dyDescent="0.35">
      <c r="B5374" t="s">
        <v>392</v>
      </c>
      <c r="C5374" t="s">
        <v>204</v>
      </c>
      <c r="D5374" t="str">
        <f>Table19[[#This Row],[Asset Class]] &amp; " - " &amp; Table19[[#This Row],[Class Description]]</f>
        <v>WTRSFNR - Water Softener</v>
      </c>
      <c r="E5374" t="s">
        <v>9694</v>
      </c>
      <c r="F5374" t="s">
        <v>9695</v>
      </c>
      <c r="G5374" t="str">
        <f>Table19[[#This Row],[Closing Code]] &amp; " - " &amp; Table19[[#This Row],[Closing Code Description]]</f>
        <v>UNSMOKE - Unusual Smoke</v>
      </c>
      <c r="H5374" t="s">
        <v>8863</v>
      </c>
      <c r="I5374" t="s">
        <v>53</v>
      </c>
    </row>
    <row r="5375" spans="2:9" x14ac:dyDescent="0.35">
      <c r="B5375" t="s">
        <v>392</v>
      </c>
      <c r="C5375" t="s">
        <v>204</v>
      </c>
      <c r="D5375" t="str">
        <f>Table19[[#This Row],[Asset Class]] &amp; " - " &amp; Table19[[#This Row],[Class Description]]</f>
        <v>WTRSFNR - Water Softener</v>
      </c>
      <c r="E5375" t="s">
        <v>11192</v>
      </c>
      <c r="F5375" t="s">
        <v>11193</v>
      </c>
      <c r="G5375" t="str">
        <f>Table19[[#This Row],[Closing Code]] &amp; " - " &amp; Table19[[#This Row],[Closing Code Description]]</f>
        <v>CTRVFAIL - Control valve failed</v>
      </c>
      <c r="H5375" t="s">
        <v>8876</v>
      </c>
      <c r="I5375" t="s">
        <v>53</v>
      </c>
    </row>
    <row r="5376" spans="2:9" x14ac:dyDescent="0.35">
      <c r="B5376" t="s">
        <v>392</v>
      </c>
      <c r="C5376" t="s">
        <v>204</v>
      </c>
      <c r="D5376" t="str">
        <f>Table19[[#This Row],[Asset Class]] &amp; " - " &amp; Table19[[#This Row],[Class Description]]</f>
        <v>WTRSFNR - Water Softener</v>
      </c>
      <c r="E5376" t="s">
        <v>11194</v>
      </c>
      <c r="F5376" t="s">
        <v>11195</v>
      </c>
      <c r="G5376" t="str">
        <f>Table19[[#This Row],[Closing Code]] &amp; " - " &amp; Table19[[#This Row],[Closing Code Description]]</f>
        <v>RPCFAIL - Regeneration process control failed</v>
      </c>
      <c r="H5376" t="s">
        <v>8876</v>
      </c>
      <c r="I5376" t="s">
        <v>53</v>
      </c>
    </row>
    <row r="5377" spans="2:9" x14ac:dyDescent="0.35">
      <c r="B5377" t="s">
        <v>392</v>
      </c>
      <c r="C5377" t="s">
        <v>204</v>
      </c>
      <c r="D5377" t="str">
        <f>Table19[[#This Row],[Asset Class]] &amp; " - " &amp; Table19[[#This Row],[Class Description]]</f>
        <v>WTRSFNR - Water Softener</v>
      </c>
      <c r="E5377" t="s">
        <v>10696</v>
      </c>
      <c r="F5377" t="s">
        <v>10697</v>
      </c>
      <c r="G5377" t="str">
        <f>Table19[[#This Row],[Closing Code]] &amp; " - " &amp; Table19[[#This Row],[Closing Code Description]]</f>
        <v>TNKLDET - Tank Liner Deteriorated</v>
      </c>
      <c r="H5377" t="s">
        <v>8876</v>
      </c>
      <c r="I5377" t="s">
        <v>53</v>
      </c>
    </row>
    <row r="5378" spans="2:9" x14ac:dyDescent="0.35">
      <c r="B5378" t="s">
        <v>392</v>
      </c>
      <c r="C5378" t="s">
        <v>204</v>
      </c>
      <c r="D5378" t="str">
        <f>Table19[[#This Row],[Asset Class]] &amp; " - " &amp; Table19[[#This Row],[Class Description]]</f>
        <v>WTRSFNR - Water Softener</v>
      </c>
      <c r="E5378" t="s">
        <v>11196</v>
      </c>
      <c r="F5378" t="s">
        <v>11197</v>
      </c>
      <c r="G5378" t="str">
        <f>Table19[[#This Row],[Closing Code]] &amp; " - " &amp; Table19[[#This Row],[Closing Code Description]]</f>
        <v>WTRSDET - Water softener resin deteriorated</v>
      </c>
      <c r="H5378" t="s">
        <v>8876</v>
      </c>
      <c r="I5378" t="s">
        <v>53</v>
      </c>
    </row>
    <row r="5379" spans="2:9" x14ac:dyDescent="0.35">
      <c r="B5379" t="s">
        <v>392</v>
      </c>
      <c r="C5379" t="s">
        <v>204</v>
      </c>
      <c r="D5379" t="str">
        <f>Table19[[#This Row],[Asset Class]] &amp; " - " &amp; Table19[[#This Row],[Class Description]]</f>
        <v>WTRSFNR - Water Softener</v>
      </c>
      <c r="E5379" t="s">
        <v>9698</v>
      </c>
      <c r="F5379" t="s">
        <v>9699</v>
      </c>
      <c r="G5379" t="str">
        <f>Table19[[#This Row],[Closing Code]] &amp; " - " &amp; Table19[[#This Row],[Closing Code Description]]</f>
        <v>ACCIDENT - Accident</v>
      </c>
      <c r="H5379" t="s">
        <v>8878</v>
      </c>
      <c r="I5379" t="s">
        <v>53</v>
      </c>
    </row>
    <row r="5380" spans="2:9" x14ac:dyDescent="0.35">
      <c r="B5380" t="s">
        <v>392</v>
      </c>
      <c r="C5380" t="s">
        <v>204</v>
      </c>
      <c r="D5380" t="str">
        <f>Table19[[#This Row],[Asset Class]] &amp; " - " &amp; Table19[[#This Row],[Class Description]]</f>
        <v>WTRSFNR - Water Softener</v>
      </c>
      <c r="E5380" t="s">
        <v>9700</v>
      </c>
      <c r="F5380" t="s">
        <v>9701</v>
      </c>
      <c r="G5380" t="str">
        <f>Table19[[#This Row],[Closing Code]] &amp; " - " &amp; Table19[[#This Row],[Closing Code Description]]</f>
        <v>ACCWEAR - Accelerated Wear</v>
      </c>
      <c r="H5380" t="s">
        <v>8878</v>
      </c>
      <c r="I5380" t="s">
        <v>53</v>
      </c>
    </row>
    <row r="5381" spans="2:9" x14ac:dyDescent="0.35">
      <c r="B5381" t="s">
        <v>392</v>
      </c>
      <c r="C5381" t="s">
        <v>204</v>
      </c>
      <c r="D5381" t="str">
        <f>Table19[[#This Row],[Asset Class]] &amp; " - " &amp; Table19[[#This Row],[Class Description]]</f>
        <v>WTRSFNR - Water Softener</v>
      </c>
      <c r="E5381" t="s">
        <v>9702</v>
      </c>
      <c r="F5381" t="s">
        <v>9703</v>
      </c>
      <c r="G5381" t="str">
        <f>Table19[[#This Row],[Closing Code]] &amp; " - " &amp; Table19[[#This Row],[Closing Code Description]]</f>
        <v>ACTGOD - Weather condition/Forces of nature or Act of God</v>
      </c>
      <c r="H5381" t="s">
        <v>8878</v>
      </c>
      <c r="I5381" t="s">
        <v>53</v>
      </c>
    </row>
    <row r="5382" spans="2:9" x14ac:dyDescent="0.35">
      <c r="B5382" t="s">
        <v>392</v>
      </c>
      <c r="C5382" t="s">
        <v>204</v>
      </c>
      <c r="D5382" t="str">
        <f>Table19[[#This Row],[Asset Class]] &amp; " - " &amp; Table19[[#This Row],[Class Description]]</f>
        <v>WTRSFNR - Water Softener</v>
      </c>
      <c r="E5382" t="s">
        <v>9704</v>
      </c>
      <c r="F5382" t="s">
        <v>9705</v>
      </c>
      <c r="G5382" t="str">
        <f>Table19[[#This Row],[Closing Code]] &amp; " - " &amp; Table19[[#This Row],[Closing Code Description]]</f>
        <v>CONTAM - Contamination</v>
      </c>
      <c r="H5382" t="s">
        <v>8878</v>
      </c>
      <c r="I5382" t="s">
        <v>53</v>
      </c>
    </row>
    <row r="5383" spans="2:9" x14ac:dyDescent="0.35">
      <c r="B5383" t="s">
        <v>392</v>
      </c>
      <c r="C5383" t="s">
        <v>204</v>
      </c>
      <c r="D5383" t="str">
        <f>Table19[[#This Row],[Asset Class]] &amp; " - " &amp; Table19[[#This Row],[Class Description]]</f>
        <v>WTRSFNR - Water Softener</v>
      </c>
      <c r="E5383" t="s">
        <v>9706</v>
      </c>
      <c r="F5383" t="s">
        <v>9707</v>
      </c>
      <c r="G5383" t="str">
        <f>Table19[[#This Row],[Closing Code]] &amp; " - " &amp; Table19[[#This Row],[Closing Code Description]]</f>
        <v>DEFASSET - Defective Asset</v>
      </c>
      <c r="H5383" t="s">
        <v>8878</v>
      </c>
      <c r="I5383" t="s">
        <v>53</v>
      </c>
    </row>
    <row r="5384" spans="2:9" x14ac:dyDescent="0.35">
      <c r="B5384" t="s">
        <v>392</v>
      </c>
      <c r="C5384" t="s">
        <v>204</v>
      </c>
      <c r="D5384" t="str">
        <f>Table19[[#This Row],[Asset Class]] &amp; " - " &amp; Table19[[#This Row],[Class Description]]</f>
        <v>WTRSFNR - Water Softener</v>
      </c>
      <c r="E5384" t="s">
        <v>9708</v>
      </c>
      <c r="F5384" t="s">
        <v>9709</v>
      </c>
      <c r="G5384" t="str">
        <f>Table19[[#This Row],[Closing Code]] &amp; " - " &amp; Table19[[#This Row],[Closing Code Description]]</f>
        <v>EXLOAD - Excessive Load</v>
      </c>
      <c r="H5384" t="s">
        <v>8878</v>
      </c>
      <c r="I5384" t="s">
        <v>53</v>
      </c>
    </row>
    <row r="5385" spans="2:9" x14ac:dyDescent="0.35">
      <c r="B5385" t="s">
        <v>392</v>
      </c>
      <c r="C5385" t="s">
        <v>204</v>
      </c>
      <c r="D5385" t="str">
        <f>Table19[[#This Row],[Asset Class]] &amp; " - " &amp; Table19[[#This Row],[Class Description]]</f>
        <v>WTRSFNR - Water Softener</v>
      </c>
      <c r="E5385" t="s">
        <v>9710</v>
      </c>
      <c r="F5385" t="s">
        <v>9711</v>
      </c>
      <c r="G5385" t="str">
        <f>Table19[[#This Row],[Closing Code]] &amp; " - " &amp; Table19[[#This Row],[Closing Code Description]]</f>
        <v>IMPRMNT - Improper Maintenance</v>
      </c>
      <c r="H5385" t="s">
        <v>8878</v>
      </c>
      <c r="I5385" t="s">
        <v>53</v>
      </c>
    </row>
    <row r="5386" spans="2:9" x14ac:dyDescent="0.35">
      <c r="B5386" t="s">
        <v>392</v>
      </c>
      <c r="C5386" t="s">
        <v>204</v>
      </c>
      <c r="D5386" t="str">
        <f>Table19[[#This Row],[Asset Class]] &amp; " - " &amp; Table19[[#This Row],[Class Description]]</f>
        <v>WTRSFNR - Water Softener</v>
      </c>
      <c r="E5386" t="s">
        <v>9712</v>
      </c>
      <c r="F5386" t="s">
        <v>9713</v>
      </c>
      <c r="G5386" t="str">
        <f>Table19[[#This Row],[Closing Code]] &amp; " - " &amp; Table19[[#This Row],[Closing Code Description]]</f>
        <v>INSLUBR - Insufficient Lubrication</v>
      </c>
      <c r="H5386" t="s">
        <v>8878</v>
      </c>
      <c r="I5386" t="s">
        <v>53</v>
      </c>
    </row>
    <row r="5387" spans="2:9" x14ac:dyDescent="0.35">
      <c r="B5387" t="s">
        <v>392</v>
      </c>
      <c r="C5387" t="s">
        <v>204</v>
      </c>
      <c r="D5387" t="str">
        <f>Table19[[#This Row],[Asset Class]] &amp; " - " &amp; Table19[[#This Row],[Class Description]]</f>
        <v>WTRSFNR - Water Softener</v>
      </c>
      <c r="E5387" t="s">
        <v>9714</v>
      </c>
      <c r="F5387" t="s">
        <v>9715</v>
      </c>
      <c r="G5387" t="str">
        <f>Table19[[#This Row],[Closing Code]] &amp; " - " &amp; Table19[[#This Row],[Closing Code Description]]</f>
        <v>LACKTRN - Lack of/ Inadequate Training</v>
      </c>
      <c r="H5387" t="s">
        <v>8878</v>
      </c>
      <c r="I5387" t="s">
        <v>53</v>
      </c>
    </row>
    <row r="5388" spans="2:9" x14ac:dyDescent="0.35">
      <c r="B5388" t="s">
        <v>392</v>
      </c>
      <c r="C5388" t="s">
        <v>204</v>
      </c>
      <c r="D5388" t="str">
        <f>Table19[[#This Row],[Asset Class]] &amp; " - " &amp; Table19[[#This Row],[Class Description]]</f>
        <v>WTRSFNR - Water Softener</v>
      </c>
      <c r="E5388" t="s">
        <v>9716</v>
      </c>
      <c r="F5388" t="s">
        <v>9717</v>
      </c>
      <c r="G5388" t="str">
        <f>Table19[[#This Row],[Closing Code]] &amp; " - " &amp; Table19[[#This Row],[Closing Code Description]]</f>
        <v>MISSCMP - Loose/ Missing Component</v>
      </c>
      <c r="H5388" t="s">
        <v>8878</v>
      </c>
      <c r="I5388" t="s">
        <v>53</v>
      </c>
    </row>
    <row r="5389" spans="2:9" x14ac:dyDescent="0.35">
      <c r="B5389" t="s">
        <v>392</v>
      </c>
      <c r="C5389" t="s">
        <v>204</v>
      </c>
      <c r="D5389" t="str">
        <f>Table19[[#This Row],[Asset Class]] &amp; " - " &amp; Table19[[#This Row],[Class Description]]</f>
        <v>WTRSFNR - Water Softener</v>
      </c>
      <c r="E5389" t="s">
        <v>9718</v>
      </c>
      <c r="F5389" t="s">
        <v>9719</v>
      </c>
      <c r="G5389" t="str">
        <f>Table19[[#This Row],[Closing Code]] &amp; " - " &amp; Table19[[#This Row],[Closing Code Description]]</f>
        <v>NRMWEAR - Normal Wear</v>
      </c>
      <c r="H5389" t="s">
        <v>8878</v>
      </c>
      <c r="I5389" t="s">
        <v>53</v>
      </c>
    </row>
    <row r="5390" spans="2:9" x14ac:dyDescent="0.35">
      <c r="B5390" t="s">
        <v>392</v>
      </c>
      <c r="C5390" t="s">
        <v>204</v>
      </c>
      <c r="D5390" t="str">
        <f>Table19[[#This Row],[Asset Class]] &amp; " - " &amp; Table19[[#This Row],[Class Description]]</f>
        <v>WTRSFNR - Water Softener</v>
      </c>
      <c r="E5390" t="s">
        <v>9720</v>
      </c>
      <c r="F5390" t="s">
        <v>9721</v>
      </c>
      <c r="G5390" t="str">
        <f>Table19[[#This Row],[Closing Code]] &amp; " - " &amp; Table19[[#This Row],[Closing Code Description]]</f>
        <v>OTHER - Other (specify)</v>
      </c>
      <c r="H5390" t="s">
        <v>8878</v>
      </c>
      <c r="I5390" t="s">
        <v>53</v>
      </c>
    </row>
    <row r="5391" spans="2:9" x14ac:dyDescent="0.35">
      <c r="B5391" t="s">
        <v>392</v>
      </c>
      <c r="C5391" t="s">
        <v>204</v>
      </c>
      <c r="D5391" t="str">
        <f>Table19[[#This Row],[Asset Class]] &amp; " - " &amp; Table19[[#This Row],[Class Description]]</f>
        <v>WTRSFNR - Water Softener</v>
      </c>
      <c r="E5391" t="s">
        <v>9722</v>
      </c>
      <c r="F5391" t="s">
        <v>9723</v>
      </c>
      <c r="G5391" t="str">
        <f>Table19[[#This Row],[Closing Code]] &amp; " - " &amp; Table19[[#This Row],[Closing Code Description]]</f>
        <v>PRINSTAL - Poor Installation</v>
      </c>
      <c r="H5391" t="s">
        <v>8878</v>
      </c>
      <c r="I5391" t="s">
        <v>53</v>
      </c>
    </row>
    <row r="5392" spans="2:9" x14ac:dyDescent="0.35">
      <c r="B5392" t="s">
        <v>392</v>
      </c>
      <c r="C5392" t="s">
        <v>204</v>
      </c>
      <c r="D5392" t="str">
        <f>Table19[[#This Row],[Asset Class]] &amp; " - " &amp; Table19[[#This Row],[Class Description]]</f>
        <v>WTRSFNR - Water Softener</v>
      </c>
      <c r="E5392" t="s">
        <v>9724</v>
      </c>
      <c r="F5392" t="s">
        <v>9725</v>
      </c>
      <c r="G5392" t="str">
        <f>Table19[[#This Row],[Closing Code]] &amp; " - " &amp; Table19[[#This Row],[Closing Code Description]]</f>
        <v>PROCISSU - Procedure Issue</v>
      </c>
      <c r="H5392" t="s">
        <v>8878</v>
      </c>
      <c r="I5392" t="s">
        <v>53</v>
      </c>
    </row>
    <row r="5393" spans="2:9" x14ac:dyDescent="0.35">
      <c r="B5393" t="s">
        <v>392</v>
      </c>
      <c r="C5393" t="s">
        <v>204</v>
      </c>
      <c r="D5393" t="str">
        <f>Table19[[#This Row],[Asset Class]] &amp; " - " &amp; Table19[[#This Row],[Class Description]]</f>
        <v>WTRSFNR - Water Softener</v>
      </c>
      <c r="E5393" t="s">
        <v>9726</v>
      </c>
      <c r="F5393" t="s">
        <v>9727</v>
      </c>
      <c r="G5393" t="str">
        <f>Table19[[#This Row],[Closing Code]] &amp; " - " &amp; Table19[[#This Row],[Closing Code Description]]</f>
        <v>UTLFAIL - Utility Failure</v>
      </c>
      <c r="H5393" t="s">
        <v>8878</v>
      </c>
      <c r="I5393" t="s">
        <v>53</v>
      </c>
    </row>
    <row r="5394" spans="2:9" x14ac:dyDescent="0.35">
      <c r="B5394" t="s">
        <v>392</v>
      </c>
      <c r="C5394" t="s">
        <v>204</v>
      </c>
      <c r="D5394" t="str">
        <f>Table19[[#This Row],[Asset Class]] &amp; " - " &amp; Table19[[#This Row],[Class Description]]</f>
        <v>WTRSFNR - Water Softener</v>
      </c>
      <c r="E5394" t="s">
        <v>9728</v>
      </c>
      <c r="F5394" t="s">
        <v>9729</v>
      </c>
      <c r="G5394" t="str">
        <f>Table19[[#This Row],[Closing Code]] &amp; " - " &amp; Table19[[#This Row],[Closing Code Description]]</f>
        <v>VNDLSM - Vandalism</v>
      </c>
      <c r="H5394" t="s">
        <v>8878</v>
      </c>
      <c r="I5394" t="s">
        <v>53</v>
      </c>
    </row>
    <row r="5395" spans="2:9" x14ac:dyDescent="0.35">
      <c r="B5395" t="s">
        <v>392</v>
      </c>
      <c r="C5395" t="s">
        <v>204</v>
      </c>
      <c r="D5395" t="str">
        <f>Table19[[#This Row],[Asset Class]] &amp; " - " &amp; Table19[[#This Row],[Class Description]]</f>
        <v>WTRSFNR - Water Softener</v>
      </c>
      <c r="E5395" t="s">
        <v>9730</v>
      </c>
      <c r="F5395" t="s">
        <v>9731</v>
      </c>
      <c r="G5395" t="str">
        <f>Table19[[#This Row],[Closing Code]] &amp; " - " &amp; Table19[[#This Row],[Closing Code Description]]</f>
        <v>WORNCMPT - Defective/ Worn Component</v>
      </c>
      <c r="H5395" t="s">
        <v>8878</v>
      </c>
      <c r="I5395" t="s">
        <v>53</v>
      </c>
    </row>
    <row r="5396" spans="2:9" x14ac:dyDescent="0.35">
      <c r="B5396" t="s">
        <v>392</v>
      </c>
      <c r="C5396" t="s">
        <v>204</v>
      </c>
      <c r="D5396" t="str">
        <f>Table19[[#This Row],[Asset Class]] &amp; " - " &amp; Table19[[#This Row],[Class Description]]</f>
        <v>WTRSFNR - Water Softener</v>
      </c>
      <c r="E5396" t="s">
        <v>9732</v>
      </c>
      <c r="F5396" t="s">
        <v>9733</v>
      </c>
      <c r="G5396" t="str">
        <f>Table19[[#This Row],[Closing Code]] &amp; " - " &amp; Table19[[#This Row],[Closing Code Description]]</f>
        <v>ADJUSTD - Adjusted</v>
      </c>
      <c r="H5396" t="s">
        <v>8896</v>
      </c>
      <c r="I5396" t="s">
        <v>53</v>
      </c>
    </row>
    <row r="5397" spans="2:9" x14ac:dyDescent="0.35">
      <c r="B5397" t="s">
        <v>392</v>
      </c>
      <c r="C5397" t="s">
        <v>204</v>
      </c>
      <c r="D5397" t="str">
        <f>Table19[[#This Row],[Asset Class]] &amp; " - " &amp; Table19[[#This Row],[Class Description]]</f>
        <v>WTRSFNR - Water Softener</v>
      </c>
      <c r="E5397" t="s">
        <v>9734</v>
      </c>
      <c r="F5397" t="s">
        <v>9735</v>
      </c>
      <c r="G5397" t="str">
        <f>Table19[[#This Row],[Closing Code]] &amp; " - " &amp; Table19[[#This Row],[Closing Code Description]]</f>
        <v>DECOMM - Decommission</v>
      </c>
      <c r="H5397" t="s">
        <v>8896</v>
      </c>
      <c r="I5397" t="s">
        <v>53</v>
      </c>
    </row>
    <row r="5398" spans="2:9" x14ac:dyDescent="0.35">
      <c r="B5398" t="s">
        <v>392</v>
      </c>
      <c r="C5398" t="s">
        <v>204</v>
      </c>
      <c r="D5398" t="str">
        <f>Table19[[#This Row],[Asset Class]] &amp; " - " &amp; Table19[[#This Row],[Class Description]]</f>
        <v>WTRSFNR - Water Softener</v>
      </c>
      <c r="E5398" t="s">
        <v>9736</v>
      </c>
      <c r="F5398" t="s">
        <v>9737</v>
      </c>
      <c r="G5398" t="str">
        <f>Table19[[#This Row],[Closing Code]] &amp; " - " &amp; Table19[[#This Row],[Closing Code Description]]</f>
        <v>DECONTME - Decontaminate</v>
      </c>
      <c r="H5398" t="s">
        <v>8896</v>
      </c>
      <c r="I5398" t="s">
        <v>53</v>
      </c>
    </row>
    <row r="5399" spans="2:9" x14ac:dyDescent="0.35">
      <c r="B5399" t="s">
        <v>392</v>
      </c>
      <c r="C5399" t="s">
        <v>204</v>
      </c>
      <c r="D5399" t="str">
        <f>Table19[[#This Row],[Asset Class]] &amp; " - " &amp; Table19[[#This Row],[Class Description]]</f>
        <v>WTRSFNR - Water Softener</v>
      </c>
      <c r="E5399" t="s">
        <v>9738</v>
      </c>
      <c r="F5399" t="s">
        <v>9739</v>
      </c>
      <c r="G5399" t="str">
        <f>Table19[[#This Row],[Closing Code]] &amp; " - " &amp; Table19[[#This Row],[Closing Code Description]]</f>
        <v>DONOTHIN - Do Nothing</v>
      </c>
      <c r="H5399" t="s">
        <v>8896</v>
      </c>
      <c r="I5399" t="s">
        <v>53</v>
      </c>
    </row>
    <row r="5400" spans="2:9" x14ac:dyDescent="0.35">
      <c r="B5400" t="s">
        <v>392</v>
      </c>
      <c r="C5400" t="s">
        <v>204</v>
      </c>
      <c r="D5400" t="str">
        <f>Table19[[#This Row],[Asset Class]] &amp; " - " &amp; Table19[[#This Row],[Class Description]]</f>
        <v>WTRSFNR - Water Softener</v>
      </c>
      <c r="E5400" t="s">
        <v>9740</v>
      </c>
      <c r="F5400" t="s">
        <v>9741</v>
      </c>
      <c r="G5400" t="str">
        <f>Table19[[#This Row],[Closing Code]] &amp; " - " &amp; Table19[[#This Row],[Closing Code Description]]</f>
        <v>LUBRCTE - Lubricate</v>
      </c>
      <c r="H5400" t="s">
        <v>8896</v>
      </c>
      <c r="I5400" t="s">
        <v>53</v>
      </c>
    </row>
    <row r="5401" spans="2:9" x14ac:dyDescent="0.35">
      <c r="B5401" t="s">
        <v>392</v>
      </c>
      <c r="C5401" t="s">
        <v>204</v>
      </c>
      <c r="D5401" t="str">
        <f>Table19[[#This Row],[Asset Class]] &amp; " - " &amp; Table19[[#This Row],[Class Description]]</f>
        <v>WTRSFNR - Water Softener</v>
      </c>
      <c r="E5401" t="s">
        <v>9720</v>
      </c>
      <c r="F5401" t="s">
        <v>9721</v>
      </c>
      <c r="G5401" t="str">
        <f>Table19[[#This Row],[Closing Code]] &amp; " - " &amp; Table19[[#This Row],[Closing Code Description]]</f>
        <v>OTHER - Other (specify)</v>
      </c>
      <c r="H5401" t="s">
        <v>8896</v>
      </c>
      <c r="I5401" t="s">
        <v>53</v>
      </c>
    </row>
    <row r="5402" spans="2:9" x14ac:dyDescent="0.35">
      <c r="B5402" t="s">
        <v>392</v>
      </c>
      <c r="C5402" t="s">
        <v>204</v>
      </c>
      <c r="D5402" t="str">
        <f>Table19[[#This Row],[Asset Class]] &amp; " - " &amp; Table19[[#This Row],[Class Description]]</f>
        <v>WTRSFNR - Water Softener</v>
      </c>
      <c r="E5402" t="s">
        <v>9742</v>
      </c>
      <c r="F5402" t="s">
        <v>9743</v>
      </c>
      <c r="G5402" t="str">
        <f>Table19[[#This Row],[Closing Code]] &amp; " - " &amp; Table19[[#This Row],[Closing Code Description]]</f>
        <v>RECALBRT - Recalibrate</v>
      </c>
      <c r="H5402" t="s">
        <v>8896</v>
      </c>
      <c r="I5402" t="s">
        <v>53</v>
      </c>
    </row>
    <row r="5403" spans="2:9" x14ac:dyDescent="0.35">
      <c r="B5403" t="s">
        <v>392</v>
      </c>
      <c r="C5403" t="s">
        <v>204</v>
      </c>
      <c r="D5403" t="str">
        <f>Table19[[#This Row],[Asset Class]] &amp; " - " &amp; Table19[[#This Row],[Class Description]]</f>
        <v>WTRSFNR - Water Softener</v>
      </c>
      <c r="E5403" t="s">
        <v>9744</v>
      </c>
      <c r="F5403" t="s">
        <v>9745</v>
      </c>
      <c r="G5403" t="str">
        <f>Table19[[#This Row],[Closing Code]] &amp; " - " &amp; Table19[[#This Row],[Closing Code Description]]</f>
        <v>REMVOBT - Remove Obstruction</v>
      </c>
      <c r="H5403" t="s">
        <v>8896</v>
      </c>
      <c r="I5403" t="s">
        <v>53</v>
      </c>
    </row>
    <row r="5404" spans="2:9" x14ac:dyDescent="0.35">
      <c r="B5404" t="s">
        <v>392</v>
      </c>
      <c r="C5404" t="s">
        <v>204</v>
      </c>
      <c r="D5404" t="str">
        <f>Table19[[#This Row],[Asset Class]] &amp; " - " &amp; Table19[[#This Row],[Class Description]]</f>
        <v>WTRSFNR - Water Softener</v>
      </c>
      <c r="E5404" t="s">
        <v>9746</v>
      </c>
      <c r="F5404" t="s">
        <v>9747</v>
      </c>
      <c r="G5404" t="str">
        <f>Table19[[#This Row],[Closing Code]] &amp; " - " &amp; Table19[[#This Row],[Closing Code Description]]</f>
        <v>REPCMPT - Repair Component</v>
      </c>
      <c r="H5404" t="s">
        <v>8896</v>
      </c>
      <c r="I5404" t="s">
        <v>53</v>
      </c>
    </row>
    <row r="5405" spans="2:9" x14ac:dyDescent="0.35">
      <c r="B5405" t="s">
        <v>392</v>
      </c>
      <c r="C5405" t="s">
        <v>204</v>
      </c>
      <c r="D5405" t="str">
        <f>Table19[[#This Row],[Asset Class]] &amp; " - " &amp; Table19[[#This Row],[Class Description]]</f>
        <v>WTRSFNR - Water Softener</v>
      </c>
      <c r="E5405" t="s">
        <v>9748</v>
      </c>
      <c r="F5405" t="s">
        <v>9749</v>
      </c>
      <c r="G5405" t="str">
        <f>Table19[[#This Row],[Closing Code]] &amp; " - " &amp; Table19[[#This Row],[Closing Code Description]]</f>
        <v>REPLASS - Replace Asset</v>
      </c>
      <c r="H5405" t="s">
        <v>8896</v>
      </c>
      <c r="I5405" t="s">
        <v>53</v>
      </c>
    </row>
    <row r="5406" spans="2:9" x14ac:dyDescent="0.35">
      <c r="B5406" t="s">
        <v>392</v>
      </c>
      <c r="C5406" t="s">
        <v>204</v>
      </c>
      <c r="D5406" t="str">
        <f>Table19[[#This Row],[Asset Class]] &amp; " - " &amp; Table19[[#This Row],[Class Description]]</f>
        <v>WTRSFNR - Water Softener</v>
      </c>
      <c r="E5406" t="s">
        <v>9750</v>
      </c>
      <c r="F5406" t="s">
        <v>9751</v>
      </c>
      <c r="G5406" t="str">
        <f>Table19[[#This Row],[Closing Code]] &amp; " - " &amp; Table19[[#This Row],[Closing Code Description]]</f>
        <v>REPLCMPT - Replace Component</v>
      </c>
      <c r="H5406" t="s">
        <v>8896</v>
      </c>
      <c r="I5406" t="s">
        <v>53</v>
      </c>
    </row>
    <row r="5407" spans="2:9" x14ac:dyDescent="0.35">
      <c r="B5407" t="s">
        <v>392</v>
      </c>
      <c r="C5407" t="s">
        <v>204</v>
      </c>
      <c r="D5407" t="str">
        <f>Table19[[#This Row],[Asset Class]] &amp; " - " &amp; Table19[[#This Row],[Class Description]]</f>
        <v>WTRSFNR - Water Softener</v>
      </c>
      <c r="E5407" t="s">
        <v>9752</v>
      </c>
      <c r="F5407" t="s">
        <v>9753</v>
      </c>
      <c r="G5407" t="str">
        <f>Table19[[#This Row],[Closing Code]] &amp; " - " &amp; Table19[[#This Row],[Closing Code Description]]</f>
        <v>REPRASS - Repair Asset</v>
      </c>
      <c r="H5407" t="s">
        <v>8896</v>
      </c>
      <c r="I5407" t="s">
        <v>53</v>
      </c>
    </row>
    <row r="5408" spans="2:9" x14ac:dyDescent="0.35">
      <c r="B5408" t="s">
        <v>392</v>
      </c>
      <c r="C5408" t="s">
        <v>204</v>
      </c>
      <c r="D5408" t="str">
        <f>Table19[[#This Row],[Asset Class]] &amp; " - " &amp; Table19[[#This Row],[Class Description]]</f>
        <v>WTRSFNR - Water Softener</v>
      </c>
      <c r="E5408" t="s">
        <v>9754</v>
      </c>
      <c r="F5408" t="s">
        <v>9755</v>
      </c>
      <c r="G5408" t="str">
        <f>Table19[[#This Row],[Closing Code]] &amp; " - " &amp; Table19[[#This Row],[Closing Code Description]]</f>
        <v>UPGRADES - Upgrade</v>
      </c>
      <c r="H5408" t="s">
        <v>8896</v>
      </c>
      <c r="I5408" t="s">
        <v>53</v>
      </c>
    </row>
  </sheetData>
  <sheetProtection algorithmName="SHA-512" hashValue="1ja+q0FOr7b1L+s0riMWBFzWyBGIXpMeu9Voiyu5+CG+jhzuXGY3ov1xPV8hbXCsTtQcG54Ii+VyIxkOZ8+OBg==" saltValue="byxeKcUmtDTBx9j0iaQbyw==" spinCount="100000" sheet="1" objects="1" scenarios="1"/>
  <mergeCells count="1">
    <mergeCell ref="B2:I2"/>
  </mergeCells>
  <phoneticPr fontId="16" type="noConversion"/>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2ADFE-A043-4E86-B520-DA4027FA9E58}">
  <sheetPr codeName="Sheet5">
    <tabColor theme="1"/>
  </sheetPr>
  <dimension ref="A1:AE92"/>
  <sheetViews>
    <sheetView zoomScale="70" zoomScaleNormal="70" zoomScaleSheetLayoutView="90" workbookViewId="0"/>
  </sheetViews>
  <sheetFormatPr defaultColWidth="8.7265625" defaultRowHeight="14.5" x14ac:dyDescent="0.35"/>
  <cols>
    <col min="1" max="2" width="8.7265625" style="450"/>
    <col min="3" max="3" width="15" style="450" customWidth="1"/>
    <col min="4" max="4" width="16" style="450" customWidth="1"/>
    <col min="5" max="5" width="8.7265625" style="450"/>
    <col min="6" max="6" width="15.1796875" style="450" customWidth="1"/>
    <col min="7" max="9" width="8.7265625" style="450"/>
    <col min="10" max="10" width="14.7265625" style="450" customWidth="1"/>
    <col min="11" max="11" width="8.7265625" style="450"/>
    <col min="12" max="12" width="8.7265625" style="450" customWidth="1"/>
    <col min="13" max="13" width="0.1796875" style="450" customWidth="1"/>
    <col min="14" max="16384" width="8.7265625" style="450"/>
  </cols>
  <sheetData>
    <row r="1" spans="1:31" ht="18.5" x14ac:dyDescent="0.45">
      <c r="A1" s="447" t="s">
        <v>33</v>
      </c>
      <c r="B1" s="448"/>
      <c r="C1" s="448"/>
      <c r="D1" s="448"/>
      <c r="E1" s="448"/>
      <c r="F1" s="448"/>
      <c r="G1" s="448"/>
      <c r="H1" s="448"/>
      <c r="I1" s="448"/>
      <c r="J1" s="448"/>
      <c r="K1" s="448"/>
      <c r="L1" s="448"/>
      <c r="M1" s="448"/>
      <c r="N1" s="449"/>
      <c r="O1" s="449"/>
    </row>
    <row r="2" spans="1:31" ht="18.5" x14ac:dyDescent="0.45">
      <c r="A2" s="449"/>
      <c r="B2" s="451"/>
      <c r="C2" s="448"/>
      <c r="D2" s="448"/>
      <c r="E2" s="448"/>
      <c r="F2" s="448"/>
      <c r="G2" s="448"/>
      <c r="H2" s="448"/>
      <c r="I2" s="448"/>
      <c r="J2" s="448"/>
      <c r="K2" s="448"/>
      <c r="L2" s="448"/>
      <c r="M2" s="448"/>
      <c r="N2" s="449"/>
      <c r="O2" s="449"/>
      <c r="P2" s="449"/>
      <c r="Q2" s="449"/>
      <c r="R2" s="449"/>
      <c r="S2" s="449"/>
      <c r="T2" s="449"/>
      <c r="U2" s="449"/>
      <c r="V2" s="449"/>
      <c r="W2" s="449"/>
      <c r="X2" s="449"/>
      <c r="Y2" s="449"/>
      <c r="Z2" s="449"/>
      <c r="AA2" s="449"/>
      <c r="AB2" s="449"/>
      <c r="AC2" s="449"/>
      <c r="AD2" s="449"/>
      <c r="AE2" s="449"/>
    </row>
    <row r="3" spans="1:31" ht="35" x14ac:dyDescent="0.7">
      <c r="A3" s="449"/>
      <c r="B3" s="451"/>
      <c r="C3" s="448"/>
      <c r="D3" s="448"/>
      <c r="E3" s="448"/>
      <c r="F3" s="452"/>
      <c r="G3" s="453"/>
      <c r="H3" s="448"/>
      <c r="I3" s="453"/>
      <c r="J3" s="448"/>
      <c r="K3" s="448"/>
      <c r="L3" s="448"/>
      <c r="M3" s="448"/>
      <c r="N3" s="449"/>
      <c r="O3" s="449"/>
      <c r="P3" s="449"/>
      <c r="Q3" s="449"/>
      <c r="R3" s="449"/>
      <c r="S3" s="449"/>
      <c r="T3" s="449"/>
      <c r="U3" s="449"/>
      <c r="V3" s="449"/>
      <c r="W3" s="449"/>
      <c r="X3" s="449"/>
      <c r="Y3" s="449"/>
      <c r="Z3" s="449"/>
      <c r="AA3" s="449"/>
      <c r="AB3" s="449"/>
      <c r="AC3" s="449"/>
      <c r="AD3" s="449"/>
      <c r="AE3" s="449"/>
    </row>
    <row r="4" spans="1:31" ht="23.5" x14ac:dyDescent="0.55000000000000004">
      <c r="A4" s="449"/>
      <c r="B4" s="536" t="s">
        <v>11198</v>
      </c>
      <c r="C4" s="536"/>
      <c r="D4" s="536"/>
      <c r="E4" s="448"/>
      <c r="F4" s="448"/>
      <c r="G4" s="448"/>
      <c r="H4" s="448"/>
      <c r="I4" s="448"/>
      <c r="J4" s="448"/>
      <c r="K4" s="448"/>
      <c r="L4" s="448"/>
      <c r="M4" s="454"/>
      <c r="N4" s="449"/>
      <c r="P4" s="449"/>
      <c r="Q4" s="449"/>
      <c r="R4" s="449"/>
      <c r="S4" s="449"/>
      <c r="T4" s="449"/>
      <c r="U4" s="449"/>
      <c r="V4" s="449"/>
      <c r="W4" s="449"/>
      <c r="X4" s="449"/>
      <c r="Y4" s="449"/>
      <c r="Z4" s="449"/>
      <c r="AA4" s="449"/>
      <c r="AB4" s="449"/>
      <c r="AC4" s="449"/>
      <c r="AD4" s="449"/>
      <c r="AE4" s="449"/>
    </row>
    <row r="5" spans="1:31" ht="23.5" x14ac:dyDescent="0.55000000000000004">
      <c r="A5" s="449"/>
      <c r="B5" s="536" t="s">
        <v>11199</v>
      </c>
      <c r="C5" s="536"/>
      <c r="D5" s="536"/>
      <c r="E5" s="448"/>
      <c r="F5" s="448"/>
      <c r="G5" s="448"/>
      <c r="H5" s="448"/>
      <c r="I5" s="448"/>
      <c r="J5" s="455"/>
      <c r="K5" s="448"/>
      <c r="L5" s="448"/>
      <c r="M5" s="456"/>
      <c r="N5" s="449"/>
      <c r="O5" s="449"/>
      <c r="P5" s="449"/>
      <c r="Q5" s="449"/>
      <c r="R5" s="449"/>
      <c r="S5" s="449"/>
      <c r="T5" s="449"/>
      <c r="U5" s="449"/>
      <c r="V5" s="449"/>
      <c r="W5" s="449"/>
      <c r="X5" s="449"/>
      <c r="Y5" s="449"/>
      <c r="Z5" s="449"/>
      <c r="AA5" s="449"/>
      <c r="AB5" s="449"/>
      <c r="AC5" s="449"/>
      <c r="AD5" s="449"/>
      <c r="AE5" s="449"/>
    </row>
    <row r="6" spans="1:31" ht="18.5" x14ac:dyDescent="0.45">
      <c r="A6" s="449"/>
      <c r="B6" s="451"/>
      <c r="C6" s="448"/>
      <c r="D6" s="448"/>
      <c r="E6" s="449"/>
      <c r="F6" s="449"/>
      <c r="G6" s="449"/>
      <c r="H6" s="449"/>
      <c r="I6" s="449"/>
      <c r="J6" s="449"/>
      <c r="K6" s="449"/>
      <c r="L6" s="449"/>
      <c r="M6" s="449"/>
      <c r="N6" s="449"/>
      <c r="O6" s="449"/>
      <c r="P6" s="449"/>
      <c r="Q6" s="449"/>
      <c r="R6" s="449"/>
      <c r="S6" s="449"/>
      <c r="T6" s="449"/>
      <c r="U6" s="449"/>
      <c r="V6" s="449"/>
      <c r="W6" s="449"/>
      <c r="X6" s="449"/>
      <c r="Y6" s="449"/>
      <c r="Z6" s="449"/>
      <c r="AA6" s="449"/>
      <c r="AB6" s="449"/>
      <c r="AC6" s="449"/>
      <c r="AD6" s="449"/>
      <c r="AE6" s="449"/>
    </row>
    <row r="7" spans="1:31" x14ac:dyDescent="0.35">
      <c r="A7" s="449"/>
      <c r="B7" s="537" t="s">
        <v>11200</v>
      </c>
      <c r="C7" s="537"/>
      <c r="D7" s="448"/>
      <c r="E7" s="531"/>
      <c r="F7" s="532"/>
      <c r="G7" s="532"/>
      <c r="H7" s="532"/>
      <c r="I7" s="532"/>
      <c r="J7" s="532"/>
      <c r="K7" s="532"/>
      <c r="L7" s="532"/>
      <c r="M7" s="533"/>
      <c r="N7" s="449"/>
      <c r="O7" s="449"/>
      <c r="P7" s="449"/>
      <c r="Q7" s="449"/>
      <c r="R7" s="449"/>
      <c r="S7" s="449"/>
      <c r="T7" s="449"/>
      <c r="U7" s="449"/>
      <c r="V7" s="449"/>
      <c r="W7" s="449"/>
      <c r="X7" s="449"/>
      <c r="Y7" s="449"/>
      <c r="Z7" s="449"/>
      <c r="AA7" s="449"/>
      <c r="AB7" s="449"/>
      <c r="AC7" s="449"/>
      <c r="AD7" s="449"/>
      <c r="AE7" s="449"/>
    </row>
    <row r="8" spans="1:31" x14ac:dyDescent="0.35">
      <c r="A8" s="449"/>
      <c r="B8" s="448" t="s">
        <v>11201</v>
      </c>
      <c r="C8" s="448"/>
      <c r="D8" s="448"/>
      <c r="E8" s="531"/>
      <c r="F8" s="532"/>
      <c r="G8" s="532"/>
      <c r="H8" s="532"/>
      <c r="I8" s="532"/>
      <c r="J8" s="532"/>
      <c r="K8" s="532"/>
      <c r="L8" s="532"/>
      <c r="M8" s="533"/>
      <c r="N8" s="449"/>
      <c r="O8" s="449"/>
      <c r="P8" s="449"/>
      <c r="Q8" s="449"/>
      <c r="R8" s="449"/>
      <c r="S8" s="449"/>
      <c r="T8" s="449"/>
      <c r="U8" s="449"/>
      <c r="V8" s="449"/>
      <c r="W8" s="449"/>
      <c r="X8" s="449"/>
      <c r="Y8" s="449"/>
      <c r="Z8" s="449"/>
      <c r="AA8" s="449"/>
      <c r="AB8" s="449"/>
      <c r="AC8" s="449"/>
      <c r="AD8" s="449"/>
      <c r="AE8" s="449"/>
    </row>
    <row r="9" spans="1:31" x14ac:dyDescent="0.35">
      <c r="A9" s="449"/>
      <c r="B9" s="448" t="s">
        <v>11202</v>
      </c>
      <c r="C9" s="448"/>
      <c r="D9" s="448"/>
      <c r="E9" s="531"/>
      <c r="F9" s="532"/>
      <c r="G9" s="532"/>
      <c r="H9" s="532"/>
      <c r="I9" s="532"/>
      <c r="J9" s="532"/>
      <c r="K9" s="532"/>
      <c r="L9" s="532"/>
      <c r="M9" s="533"/>
      <c r="N9" s="449"/>
      <c r="O9" s="449"/>
      <c r="P9" s="449"/>
      <c r="Q9" s="449"/>
      <c r="R9" s="449"/>
      <c r="S9" s="449"/>
      <c r="T9" s="449"/>
      <c r="U9" s="449"/>
      <c r="V9" s="449"/>
      <c r="W9" s="449"/>
      <c r="X9" s="449"/>
      <c r="Y9" s="449"/>
      <c r="Z9" s="449"/>
      <c r="AA9" s="449"/>
      <c r="AB9" s="449"/>
      <c r="AC9" s="449"/>
      <c r="AD9" s="449"/>
      <c r="AE9" s="449"/>
    </row>
    <row r="10" spans="1:31" x14ac:dyDescent="0.35">
      <c r="A10" s="449"/>
      <c r="B10" s="448" t="s">
        <v>11203</v>
      </c>
      <c r="C10" s="448"/>
      <c r="D10" s="448"/>
      <c r="E10" s="531"/>
      <c r="F10" s="532"/>
      <c r="G10" s="532"/>
      <c r="H10" s="532"/>
      <c r="I10" s="532"/>
      <c r="J10" s="532"/>
      <c r="K10" s="532"/>
      <c r="L10" s="532"/>
      <c r="M10" s="533"/>
      <c r="N10" s="449"/>
      <c r="O10" s="449"/>
      <c r="P10" s="449"/>
      <c r="Q10" s="449"/>
      <c r="R10" s="449"/>
      <c r="S10" s="449"/>
      <c r="T10" s="449"/>
      <c r="U10" s="449"/>
      <c r="V10" s="449"/>
      <c r="W10" s="449"/>
      <c r="X10" s="449"/>
      <c r="Y10" s="449"/>
      <c r="Z10" s="449"/>
      <c r="AA10" s="449"/>
      <c r="AB10" s="449"/>
      <c r="AC10" s="449"/>
      <c r="AD10" s="449"/>
      <c r="AE10" s="449"/>
    </row>
    <row r="11" spans="1:31" x14ac:dyDescent="0.35">
      <c r="A11" s="449"/>
      <c r="B11" s="448" t="s">
        <v>11204</v>
      </c>
      <c r="C11" s="448"/>
      <c r="D11" s="448"/>
      <c r="E11" s="531"/>
      <c r="F11" s="532"/>
      <c r="G11" s="532"/>
      <c r="H11" s="532"/>
      <c r="I11" s="532"/>
      <c r="J11" s="532"/>
      <c r="K11" s="532"/>
      <c r="L11" s="532"/>
      <c r="M11" s="533"/>
      <c r="N11" s="449"/>
      <c r="O11" s="449"/>
      <c r="P11" s="449"/>
      <c r="Q11" s="449"/>
      <c r="R11" s="449"/>
      <c r="S11" s="449"/>
      <c r="T11" s="449"/>
      <c r="U11" s="449"/>
      <c r="V11" s="449"/>
      <c r="W11" s="449"/>
      <c r="X11" s="449"/>
      <c r="Y11" s="449"/>
      <c r="Z11" s="449"/>
      <c r="AA11" s="449"/>
      <c r="AB11" s="449"/>
      <c r="AC11" s="449"/>
      <c r="AD11" s="449"/>
      <c r="AE11" s="449"/>
    </row>
    <row r="12" spans="1:31" x14ac:dyDescent="0.35">
      <c r="A12" s="449"/>
      <c r="B12" s="449"/>
      <c r="C12" s="449"/>
      <c r="D12" s="449"/>
      <c r="E12" s="457"/>
      <c r="F12" s="457"/>
      <c r="G12" s="457"/>
      <c r="H12" s="457"/>
      <c r="I12" s="457"/>
      <c r="J12" s="457"/>
      <c r="K12" s="457"/>
      <c r="L12" s="457"/>
      <c r="M12" s="457"/>
      <c r="N12" s="449"/>
      <c r="O12" s="449"/>
      <c r="P12" s="449"/>
      <c r="Q12" s="449"/>
      <c r="R12" s="449"/>
      <c r="S12" s="449"/>
      <c r="T12" s="449"/>
      <c r="U12" s="449"/>
      <c r="V12" s="449"/>
      <c r="W12" s="449"/>
      <c r="X12" s="449"/>
      <c r="Y12" s="449"/>
      <c r="Z12" s="449"/>
      <c r="AA12" s="449"/>
      <c r="AB12" s="449"/>
      <c r="AC12" s="449"/>
      <c r="AD12" s="449"/>
      <c r="AE12" s="449"/>
    </row>
    <row r="13" spans="1:31" ht="68.5" customHeight="1" x14ac:dyDescent="0.35">
      <c r="A13" s="449"/>
      <c r="B13" s="534" t="s">
        <v>11205</v>
      </c>
      <c r="C13" s="534"/>
      <c r="D13" s="534"/>
      <c r="E13" s="534"/>
      <c r="F13" s="534"/>
      <c r="G13" s="534"/>
      <c r="H13" s="534"/>
      <c r="I13" s="534"/>
      <c r="J13" s="534"/>
      <c r="K13" s="534"/>
      <c r="L13" s="534"/>
      <c r="M13" s="534"/>
      <c r="N13" s="449"/>
      <c r="O13" s="449"/>
      <c r="P13" s="449"/>
      <c r="Q13" s="449"/>
      <c r="R13" s="449"/>
      <c r="S13" s="449"/>
      <c r="T13" s="449"/>
      <c r="U13" s="449"/>
      <c r="V13" s="449"/>
      <c r="W13" s="449"/>
      <c r="X13" s="449"/>
      <c r="Y13" s="449"/>
      <c r="Z13" s="449"/>
      <c r="AA13" s="449"/>
      <c r="AB13" s="449"/>
      <c r="AC13" s="449"/>
      <c r="AD13" s="449"/>
      <c r="AE13" s="449"/>
    </row>
    <row r="14" spans="1:31" ht="16.899999999999999" customHeight="1" x14ac:dyDescent="0.35">
      <c r="A14" s="449"/>
      <c r="B14" s="535" t="s">
        <v>11206</v>
      </c>
      <c r="C14" s="535"/>
      <c r="D14" s="458"/>
      <c r="E14" s="458"/>
      <c r="F14" s="458"/>
      <c r="G14" s="458"/>
      <c r="H14" s="458"/>
      <c r="I14" s="458"/>
      <c r="J14" s="458"/>
      <c r="K14" s="458"/>
      <c r="L14" s="458"/>
      <c r="M14" s="458"/>
      <c r="N14" s="449"/>
      <c r="O14" s="449"/>
      <c r="P14" s="449"/>
      <c r="Q14" s="449"/>
      <c r="R14" s="449"/>
      <c r="S14" s="449"/>
      <c r="T14" s="449"/>
      <c r="U14" s="449"/>
      <c r="V14" s="449"/>
      <c r="W14" s="449"/>
      <c r="X14" s="449"/>
      <c r="Y14" s="449"/>
      <c r="Z14" s="449"/>
      <c r="AA14" s="449"/>
      <c r="AB14" s="449"/>
      <c r="AC14" s="449"/>
      <c r="AD14" s="449"/>
      <c r="AE14" s="449"/>
    </row>
    <row r="15" spans="1:31" ht="16.899999999999999" customHeight="1" x14ac:dyDescent="0.35">
      <c r="A15" s="449"/>
      <c r="B15" s="535" t="s">
        <v>11207</v>
      </c>
      <c r="C15" s="535"/>
      <c r="D15" s="535"/>
      <c r="E15" s="535"/>
      <c r="F15" s="535"/>
      <c r="G15" s="458"/>
      <c r="H15" s="458"/>
      <c r="I15" s="458"/>
      <c r="J15" s="458"/>
      <c r="K15" s="458"/>
      <c r="L15" s="458"/>
      <c r="M15" s="458"/>
      <c r="N15" s="449"/>
      <c r="O15" s="449"/>
      <c r="P15" s="449"/>
      <c r="Q15" s="449"/>
      <c r="R15" s="449"/>
      <c r="S15" s="449"/>
      <c r="T15" s="449"/>
      <c r="U15" s="449"/>
      <c r="V15" s="449"/>
      <c r="W15" s="449"/>
      <c r="X15" s="449"/>
      <c r="Y15" s="449"/>
      <c r="Z15" s="449"/>
      <c r="AA15" s="449"/>
      <c r="AB15" s="449"/>
      <c r="AC15" s="449"/>
      <c r="AD15" s="449"/>
      <c r="AE15" s="449"/>
    </row>
    <row r="16" spans="1:31" ht="16.899999999999999" customHeight="1" x14ac:dyDescent="0.35">
      <c r="A16" s="449"/>
      <c r="B16" s="529" t="s">
        <v>11208</v>
      </c>
      <c r="C16" s="529"/>
      <c r="D16" s="529"/>
      <c r="E16" s="529"/>
      <c r="F16" s="529"/>
      <c r="G16" s="529"/>
      <c r="H16" s="458"/>
      <c r="I16" s="458"/>
      <c r="J16" s="458"/>
      <c r="K16" s="458"/>
      <c r="L16" s="458"/>
      <c r="M16" s="458"/>
      <c r="N16" s="449"/>
      <c r="O16" s="449"/>
      <c r="P16" s="449"/>
      <c r="Q16" s="449"/>
      <c r="R16" s="449"/>
      <c r="S16" s="449"/>
      <c r="T16" s="449"/>
      <c r="U16" s="449"/>
      <c r="V16" s="449"/>
      <c r="W16" s="449"/>
      <c r="X16" s="449"/>
      <c r="Y16" s="449"/>
      <c r="Z16" s="449"/>
      <c r="AA16" s="449"/>
      <c r="AB16" s="449"/>
      <c r="AC16" s="449"/>
      <c r="AD16" s="449"/>
      <c r="AE16" s="449"/>
    </row>
    <row r="17" spans="1:31" ht="16.899999999999999" customHeight="1" x14ac:dyDescent="0.35">
      <c r="A17" s="449"/>
      <c r="B17" s="529" t="s">
        <v>11209</v>
      </c>
      <c r="C17" s="529"/>
      <c r="D17" s="529"/>
      <c r="E17" s="529"/>
      <c r="F17" s="529"/>
      <c r="G17" s="529"/>
      <c r="H17" s="458"/>
      <c r="I17" s="458"/>
      <c r="J17" s="458"/>
      <c r="K17" s="458"/>
      <c r="L17" s="458"/>
      <c r="M17" s="458"/>
      <c r="N17" s="449"/>
      <c r="O17" s="449"/>
      <c r="P17" s="449"/>
      <c r="Q17" s="449"/>
      <c r="R17" s="449"/>
      <c r="S17" s="449"/>
      <c r="T17" s="449"/>
      <c r="U17" s="449"/>
      <c r="V17" s="449"/>
      <c r="W17" s="449"/>
      <c r="X17" s="449"/>
      <c r="Y17" s="449"/>
      <c r="Z17" s="449"/>
      <c r="AA17" s="449"/>
      <c r="AB17" s="449"/>
      <c r="AC17" s="449"/>
      <c r="AD17" s="449"/>
      <c r="AE17" s="449"/>
    </row>
    <row r="18" spans="1:31" ht="16.899999999999999" customHeight="1" x14ac:dyDescent="0.35">
      <c r="A18" s="449"/>
      <c r="B18" s="459"/>
      <c r="C18" s="459"/>
      <c r="D18" s="458"/>
      <c r="E18" s="458"/>
      <c r="F18" s="458"/>
      <c r="G18" s="458"/>
      <c r="H18" s="458"/>
      <c r="I18" s="458"/>
      <c r="J18" s="458"/>
      <c r="K18" s="458"/>
      <c r="L18" s="458"/>
      <c r="M18" s="458"/>
      <c r="N18" s="449"/>
      <c r="O18" s="449"/>
      <c r="P18" s="449"/>
      <c r="Q18" s="449"/>
      <c r="R18" s="449"/>
      <c r="S18" s="449"/>
      <c r="T18" s="449"/>
      <c r="U18" s="449"/>
      <c r="V18" s="449"/>
      <c r="W18" s="449"/>
      <c r="X18" s="449"/>
      <c r="Y18" s="449"/>
      <c r="Z18" s="449"/>
      <c r="AA18" s="449"/>
      <c r="AB18" s="449"/>
      <c r="AC18" s="449"/>
      <c r="AD18" s="449"/>
      <c r="AE18" s="449"/>
    </row>
    <row r="19" spans="1:31" x14ac:dyDescent="0.35">
      <c r="A19" s="449"/>
      <c r="B19" s="530" t="s">
        <v>11210</v>
      </c>
      <c r="C19" s="530"/>
      <c r="D19" s="530"/>
      <c r="E19" s="530"/>
      <c r="F19" s="448"/>
      <c r="G19" s="448"/>
      <c r="H19" s="448"/>
      <c r="I19" s="448"/>
      <c r="J19" s="448"/>
      <c r="K19" s="448"/>
      <c r="L19" s="448"/>
      <c r="M19" s="448"/>
      <c r="N19" s="449"/>
      <c r="O19" s="449"/>
      <c r="P19" s="449"/>
      <c r="Q19" s="449"/>
      <c r="R19" s="449"/>
      <c r="S19" s="449"/>
      <c r="T19" s="449"/>
      <c r="U19" s="449"/>
      <c r="V19" s="449"/>
      <c r="W19" s="449"/>
      <c r="X19" s="449"/>
      <c r="Y19" s="449"/>
      <c r="Z19" s="449"/>
      <c r="AA19" s="449"/>
      <c r="AB19" s="449"/>
      <c r="AC19" s="449"/>
      <c r="AD19" s="449"/>
      <c r="AE19" s="449"/>
    </row>
    <row r="20" spans="1:31" x14ac:dyDescent="0.35">
      <c r="A20" s="449"/>
      <c r="B20" s="460" t="s">
        <v>11211</v>
      </c>
      <c r="C20" s="460"/>
      <c r="D20" s="460"/>
      <c r="E20" s="460"/>
      <c r="F20" s="460"/>
      <c r="G20" s="460"/>
      <c r="H20" s="448"/>
      <c r="I20" s="448"/>
      <c r="J20" s="448"/>
      <c r="K20" s="448"/>
      <c r="L20" s="448"/>
      <c r="M20" s="448"/>
      <c r="N20" s="449"/>
      <c r="O20" s="449"/>
      <c r="P20" s="449"/>
      <c r="Q20" s="449"/>
      <c r="R20" s="449"/>
      <c r="S20" s="449"/>
      <c r="T20" s="449"/>
      <c r="U20" s="449"/>
      <c r="V20" s="449"/>
      <c r="W20" s="449"/>
      <c r="X20" s="449"/>
      <c r="Y20" s="449"/>
      <c r="Z20" s="449"/>
      <c r="AA20" s="449"/>
      <c r="AB20" s="449"/>
      <c r="AC20" s="449"/>
      <c r="AD20" s="449"/>
      <c r="AE20" s="449"/>
    </row>
    <row r="21" spans="1:31" x14ac:dyDescent="0.35">
      <c r="A21" s="449"/>
      <c r="B21" s="460" t="s">
        <v>11212</v>
      </c>
      <c r="C21" s="460"/>
      <c r="D21" s="460"/>
      <c r="E21" s="460"/>
      <c r="F21" s="460"/>
      <c r="G21" s="460"/>
      <c r="H21" s="460"/>
      <c r="I21" s="460"/>
      <c r="J21" s="448"/>
      <c r="K21" s="448"/>
      <c r="L21" s="448"/>
      <c r="M21" s="448"/>
      <c r="N21" s="449"/>
      <c r="O21" s="449"/>
      <c r="P21" s="449"/>
      <c r="Q21" s="449"/>
      <c r="R21" s="449"/>
      <c r="S21" s="449"/>
      <c r="T21" s="449"/>
      <c r="U21" s="449"/>
      <c r="V21" s="449"/>
      <c r="W21" s="449"/>
      <c r="X21" s="449"/>
      <c r="Y21" s="449"/>
      <c r="Z21" s="449"/>
      <c r="AA21" s="449"/>
      <c r="AB21" s="449"/>
      <c r="AC21" s="449"/>
      <c r="AD21" s="449"/>
      <c r="AE21" s="449"/>
    </row>
    <row r="22" spans="1:31" x14ac:dyDescent="0.35">
      <c r="A22" s="449"/>
      <c r="B22" s="460" t="s">
        <v>11213</v>
      </c>
      <c r="C22" s="460"/>
      <c r="D22" s="460"/>
      <c r="E22" s="460"/>
      <c r="F22" s="460"/>
      <c r="G22" s="460"/>
      <c r="H22" s="448"/>
      <c r="I22" s="448"/>
      <c r="J22" s="448"/>
      <c r="K22" s="448"/>
      <c r="L22" s="448"/>
      <c r="M22" s="448"/>
      <c r="N22" s="449"/>
      <c r="O22" s="449"/>
      <c r="P22" s="449"/>
      <c r="Q22" s="449"/>
      <c r="R22" s="449"/>
      <c r="S22" s="449"/>
      <c r="T22" s="449"/>
      <c r="U22" s="449"/>
      <c r="V22" s="449"/>
      <c r="W22" s="449"/>
      <c r="X22" s="449"/>
      <c r="Y22" s="449"/>
      <c r="Z22" s="449"/>
      <c r="AA22" s="449"/>
      <c r="AB22" s="449"/>
      <c r="AC22" s="449"/>
      <c r="AD22" s="449"/>
      <c r="AE22" s="449"/>
    </row>
    <row r="23" spans="1:31" x14ac:dyDescent="0.35">
      <c r="A23" s="449"/>
      <c r="B23" s="448"/>
      <c r="C23" s="448"/>
      <c r="D23" s="448"/>
      <c r="E23" s="448"/>
      <c r="F23" s="448"/>
      <c r="G23" s="448"/>
      <c r="H23" s="448"/>
      <c r="I23" s="448"/>
      <c r="J23" s="448"/>
      <c r="K23" s="448"/>
      <c r="L23" s="448"/>
      <c r="M23" s="448"/>
      <c r="N23" s="449"/>
      <c r="O23" s="449"/>
      <c r="P23" s="449"/>
      <c r="Q23" s="449"/>
      <c r="R23" s="449"/>
      <c r="S23" s="449"/>
      <c r="T23" s="449"/>
      <c r="U23" s="449"/>
      <c r="V23" s="449"/>
      <c r="W23" s="449"/>
      <c r="X23" s="449"/>
      <c r="Y23" s="449"/>
      <c r="Z23" s="449"/>
      <c r="AA23" s="449"/>
      <c r="AB23" s="449"/>
      <c r="AC23" s="449"/>
      <c r="AD23" s="449"/>
      <c r="AE23" s="449"/>
    </row>
    <row r="24" spans="1:31" x14ac:dyDescent="0.35">
      <c r="A24" s="449"/>
      <c r="B24" s="461" t="s">
        <v>11214</v>
      </c>
      <c r="C24" s="448"/>
      <c r="D24" s="448"/>
      <c r="E24" s="448"/>
      <c r="F24" s="448"/>
      <c r="G24" s="448"/>
      <c r="H24" s="448"/>
      <c r="I24" s="448"/>
      <c r="J24" s="448"/>
      <c r="K24" s="448"/>
      <c r="L24" s="448"/>
      <c r="M24" s="448"/>
      <c r="N24" s="449"/>
      <c r="O24" s="449"/>
      <c r="P24" s="449"/>
      <c r="Q24" s="449"/>
      <c r="R24" s="449"/>
      <c r="S24" s="449"/>
      <c r="T24" s="449"/>
      <c r="U24" s="449"/>
      <c r="V24" s="449"/>
      <c r="W24" s="449"/>
      <c r="X24" s="449"/>
      <c r="Y24" s="449"/>
      <c r="Z24" s="449"/>
      <c r="AA24" s="449"/>
      <c r="AB24" s="449"/>
      <c r="AC24" s="449"/>
      <c r="AD24" s="449"/>
      <c r="AE24" s="449"/>
    </row>
    <row r="25" spans="1:31" x14ac:dyDescent="0.35">
      <c r="A25" s="449"/>
      <c r="B25" s="460" t="s">
        <v>11215</v>
      </c>
      <c r="C25" s="460"/>
      <c r="D25" s="460"/>
      <c r="E25" s="460"/>
      <c r="F25" s="460"/>
      <c r="G25" s="448"/>
      <c r="H25" s="448"/>
      <c r="I25" s="448"/>
      <c r="J25" s="448"/>
      <c r="K25" s="448"/>
      <c r="L25" s="448"/>
      <c r="M25" s="448"/>
      <c r="N25" s="449"/>
      <c r="O25" s="449"/>
      <c r="P25" s="449"/>
      <c r="Q25" s="449"/>
      <c r="R25" s="449"/>
      <c r="S25" s="449"/>
      <c r="T25" s="449"/>
      <c r="U25" s="449"/>
      <c r="V25" s="449"/>
      <c r="W25" s="449"/>
      <c r="X25" s="449"/>
      <c r="Y25" s="449"/>
      <c r="Z25" s="449"/>
      <c r="AA25" s="449"/>
      <c r="AB25" s="449"/>
      <c r="AC25" s="449"/>
      <c r="AD25" s="449"/>
      <c r="AE25" s="449"/>
    </row>
    <row r="26" spans="1:31" x14ac:dyDescent="0.35">
      <c r="A26" s="449"/>
      <c r="B26" s="460" t="s">
        <v>11216</v>
      </c>
      <c r="C26" s="460"/>
      <c r="D26" s="460"/>
      <c r="E26" s="460"/>
      <c r="F26" s="460"/>
      <c r="G26" s="462"/>
      <c r="H26" s="448"/>
      <c r="I26" s="448"/>
      <c r="J26" s="448"/>
      <c r="K26" s="448"/>
      <c r="L26" s="448"/>
      <c r="M26" s="448"/>
      <c r="N26" s="449"/>
      <c r="O26" s="449"/>
      <c r="P26" s="449"/>
      <c r="Q26" s="449"/>
      <c r="R26" s="449"/>
      <c r="S26" s="449"/>
      <c r="T26" s="449"/>
      <c r="U26" s="449"/>
      <c r="V26" s="449"/>
      <c r="W26" s="449"/>
      <c r="X26" s="449"/>
      <c r="Y26" s="449"/>
      <c r="Z26" s="449"/>
      <c r="AA26" s="449"/>
      <c r="AB26" s="449"/>
      <c r="AC26" s="449"/>
      <c r="AD26" s="449"/>
      <c r="AE26" s="449"/>
    </row>
    <row r="27" spans="1:31" x14ac:dyDescent="0.35">
      <c r="A27" s="449"/>
      <c r="B27" s="460" t="s">
        <v>11217</v>
      </c>
      <c r="C27" s="460"/>
      <c r="D27" s="460"/>
      <c r="E27" s="460"/>
      <c r="F27" s="460"/>
      <c r="G27" s="448"/>
      <c r="H27" s="448"/>
      <c r="I27" s="448"/>
      <c r="J27" s="448"/>
      <c r="K27" s="448"/>
      <c r="L27" s="448"/>
      <c r="M27" s="448"/>
      <c r="N27" s="449"/>
      <c r="O27" s="449"/>
      <c r="P27" s="449"/>
      <c r="Q27" s="449"/>
      <c r="R27" s="449"/>
      <c r="S27" s="449"/>
      <c r="T27" s="449"/>
      <c r="U27" s="449"/>
      <c r="V27" s="449"/>
      <c r="W27" s="449"/>
      <c r="X27" s="449"/>
      <c r="Y27" s="449"/>
      <c r="Z27" s="449"/>
      <c r="AA27" s="449"/>
      <c r="AB27" s="449"/>
      <c r="AC27" s="449"/>
      <c r="AD27" s="449"/>
      <c r="AE27" s="449"/>
    </row>
    <row r="28" spans="1:31" x14ac:dyDescent="0.35">
      <c r="A28" s="449"/>
      <c r="B28" s="460" t="s">
        <v>11218</v>
      </c>
      <c r="C28" s="460"/>
      <c r="D28" s="460"/>
      <c r="E28" s="460"/>
      <c r="F28" s="460"/>
      <c r="G28" s="460"/>
      <c r="H28" s="448"/>
      <c r="I28" s="448"/>
      <c r="J28" s="448"/>
      <c r="K28" s="448"/>
      <c r="L28" s="448"/>
      <c r="M28" s="448"/>
      <c r="N28" s="449"/>
      <c r="O28" s="449"/>
      <c r="P28" s="449"/>
      <c r="Q28" s="449"/>
      <c r="R28" s="449"/>
      <c r="S28" s="449"/>
      <c r="T28" s="449"/>
      <c r="U28" s="449"/>
      <c r="V28" s="449"/>
      <c r="W28" s="449"/>
      <c r="X28" s="449"/>
      <c r="Y28" s="449"/>
      <c r="Z28" s="449"/>
      <c r="AA28" s="449"/>
      <c r="AB28" s="449"/>
      <c r="AC28" s="449"/>
      <c r="AD28" s="449"/>
      <c r="AE28" s="449"/>
    </row>
    <row r="29" spans="1:31" x14ac:dyDescent="0.35">
      <c r="A29" s="449"/>
      <c r="B29" s="460" t="s">
        <v>11219</v>
      </c>
      <c r="C29" s="460"/>
      <c r="D29" s="460"/>
      <c r="E29" s="460"/>
      <c r="F29" s="462"/>
      <c r="G29" s="448"/>
      <c r="H29" s="448"/>
      <c r="I29" s="448"/>
      <c r="J29" s="448"/>
      <c r="K29" s="448"/>
      <c r="L29" s="448"/>
      <c r="M29" s="448"/>
      <c r="N29" s="449"/>
      <c r="O29" s="449"/>
      <c r="P29" s="449"/>
      <c r="Q29" s="449"/>
      <c r="R29" s="449"/>
      <c r="S29" s="449"/>
      <c r="T29" s="449"/>
      <c r="U29" s="449"/>
      <c r="V29" s="449"/>
      <c r="W29" s="449"/>
      <c r="X29" s="449"/>
      <c r="Y29" s="449"/>
      <c r="Z29" s="449"/>
      <c r="AA29" s="449"/>
      <c r="AB29" s="449"/>
      <c r="AC29" s="449"/>
      <c r="AD29" s="449"/>
      <c r="AE29" s="449"/>
    </row>
    <row r="30" spans="1:31" x14ac:dyDescent="0.35">
      <c r="A30" s="449"/>
      <c r="B30" s="448"/>
      <c r="C30" s="448"/>
      <c r="D30" s="448"/>
      <c r="E30" s="448"/>
      <c r="F30" s="448"/>
      <c r="G30" s="448"/>
      <c r="H30" s="448"/>
      <c r="I30" s="448"/>
      <c r="J30" s="448"/>
      <c r="K30" s="448"/>
      <c r="L30" s="448"/>
      <c r="M30" s="448"/>
      <c r="N30" s="449"/>
      <c r="O30" s="449"/>
      <c r="P30" s="449"/>
      <c r="Q30" s="449"/>
      <c r="R30" s="449"/>
      <c r="S30" s="449"/>
      <c r="T30" s="449"/>
      <c r="U30" s="449"/>
      <c r="V30" s="449"/>
      <c r="W30" s="449"/>
      <c r="X30" s="449"/>
      <c r="Y30" s="449"/>
      <c r="Z30" s="449"/>
      <c r="AA30" s="449"/>
      <c r="AB30" s="449"/>
      <c r="AC30" s="449"/>
      <c r="AD30" s="449"/>
      <c r="AE30" s="449"/>
    </row>
    <row r="31" spans="1:31" x14ac:dyDescent="0.35">
      <c r="A31" s="449"/>
      <c r="B31" s="448"/>
      <c r="C31" s="448"/>
      <c r="D31" s="448"/>
      <c r="E31" s="448"/>
      <c r="F31" s="448"/>
      <c r="G31" s="448"/>
      <c r="H31" s="448"/>
      <c r="I31" s="448"/>
      <c r="J31" s="448"/>
      <c r="K31" s="448"/>
      <c r="L31" s="448"/>
      <c r="M31" s="448"/>
      <c r="N31" s="449"/>
      <c r="O31" s="449"/>
      <c r="P31" s="449"/>
      <c r="Q31" s="449"/>
      <c r="R31" s="449"/>
      <c r="S31" s="449"/>
      <c r="T31" s="449"/>
      <c r="U31" s="449"/>
      <c r="V31" s="449"/>
      <c r="W31" s="449"/>
      <c r="X31" s="449"/>
      <c r="Y31" s="449"/>
      <c r="Z31" s="449"/>
      <c r="AA31" s="449"/>
      <c r="AB31" s="449"/>
      <c r="AC31" s="449"/>
      <c r="AD31" s="449"/>
      <c r="AE31" s="449"/>
    </row>
    <row r="32" spans="1:31" x14ac:dyDescent="0.35">
      <c r="A32" s="449"/>
      <c r="B32" s="449"/>
      <c r="C32" s="449"/>
      <c r="D32" s="449"/>
      <c r="E32" s="449"/>
      <c r="F32" s="449"/>
      <c r="G32" s="449"/>
      <c r="H32" s="449"/>
      <c r="I32" s="449"/>
      <c r="J32" s="449"/>
      <c r="K32" s="449"/>
      <c r="L32" s="449"/>
      <c r="M32" s="449"/>
      <c r="N32" s="449"/>
      <c r="O32" s="449"/>
      <c r="P32" s="449"/>
      <c r="Q32" s="449"/>
      <c r="R32" s="449"/>
      <c r="S32" s="449"/>
      <c r="T32" s="449"/>
      <c r="U32" s="449"/>
      <c r="V32" s="449"/>
      <c r="W32" s="449"/>
      <c r="X32" s="449"/>
      <c r="Y32" s="449"/>
      <c r="Z32" s="449"/>
      <c r="AA32" s="449"/>
      <c r="AB32" s="449"/>
      <c r="AC32" s="449"/>
      <c r="AD32" s="449"/>
      <c r="AE32" s="449"/>
    </row>
    <row r="33" spans="1:31" x14ac:dyDescent="0.35">
      <c r="A33" s="449"/>
      <c r="B33" s="449"/>
      <c r="C33" s="449"/>
      <c r="D33" s="449"/>
      <c r="E33" s="449"/>
      <c r="F33" s="449"/>
      <c r="G33" s="449"/>
      <c r="H33" s="449"/>
      <c r="I33" s="449"/>
      <c r="J33" s="449"/>
      <c r="K33" s="449"/>
      <c r="L33" s="449"/>
      <c r="M33" s="449"/>
      <c r="N33" s="449"/>
      <c r="O33" s="449"/>
      <c r="P33" s="449"/>
      <c r="Q33" s="449"/>
      <c r="R33" s="449"/>
      <c r="S33" s="449"/>
      <c r="T33" s="449"/>
      <c r="U33" s="449"/>
      <c r="V33" s="449"/>
      <c r="W33" s="449"/>
      <c r="X33" s="449"/>
      <c r="Y33" s="449"/>
      <c r="Z33" s="449"/>
      <c r="AA33" s="449"/>
      <c r="AB33" s="449"/>
      <c r="AC33" s="449"/>
      <c r="AD33" s="449"/>
      <c r="AE33" s="449"/>
    </row>
    <row r="34" spans="1:31" x14ac:dyDescent="0.35">
      <c r="A34" s="449"/>
      <c r="B34" s="449"/>
      <c r="C34" s="449"/>
      <c r="D34" s="449"/>
      <c r="E34" s="449"/>
      <c r="F34" s="449"/>
      <c r="G34" s="449"/>
      <c r="H34" s="449"/>
      <c r="I34" s="449"/>
      <c r="J34" s="449"/>
      <c r="K34" s="449"/>
      <c r="L34" s="449"/>
      <c r="M34" s="449"/>
      <c r="N34" s="449"/>
      <c r="O34" s="449"/>
      <c r="P34" s="449"/>
      <c r="Q34" s="449"/>
      <c r="R34" s="449"/>
      <c r="S34" s="449"/>
      <c r="T34" s="449"/>
      <c r="U34" s="449"/>
      <c r="V34" s="449"/>
      <c r="W34" s="449"/>
      <c r="X34" s="449"/>
      <c r="Y34" s="449"/>
      <c r="Z34" s="449"/>
      <c r="AA34" s="449"/>
      <c r="AB34" s="449"/>
      <c r="AC34" s="449"/>
      <c r="AD34" s="449"/>
      <c r="AE34" s="449"/>
    </row>
    <row r="35" spans="1:31" x14ac:dyDescent="0.35">
      <c r="A35" s="449"/>
      <c r="B35" s="449"/>
      <c r="C35" s="449"/>
      <c r="D35" s="449"/>
      <c r="E35" s="449"/>
      <c r="F35" s="449"/>
      <c r="G35" s="449"/>
      <c r="H35" s="449"/>
      <c r="I35" s="449"/>
      <c r="J35" s="449"/>
      <c r="K35" s="449"/>
      <c r="L35" s="449"/>
      <c r="M35" s="449"/>
      <c r="N35" s="449"/>
      <c r="O35" s="449"/>
      <c r="P35" s="449"/>
      <c r="Q35" s="449"/>
      <c r="R35" s="449"/>
      <c r="S35" s="449"/>
      <c r="T35" s="449"/>
      <c r="U35" s="449"/>
      <c r="V35" s="449"/>
      <c r="W35" s="449"/>
      <c r="X35" s="449"/>
      <c r="Y35" s="449"/>
      <c r="Z35" s="449"/>
      <c r="AA35" s="449"/>
      <c r="AB35" s="449"/>
      <c r="AC35" s="449"/>
      <c r="AD35" s="449"/>
      <c r="AE35" s="449"/>
    </row>
    <row r="36" spans="1:31" x14ac:dyDescent="0.35">
      <c r="A36" s="449"/>
      <c r="B36" s="449"/>
      <c r="C36" s="449"/>
      <c r="D36" s="449"/>
      <c r="E36" s="449"/>
      <c r="F36" s="449"/>
      <c r="G36" s="449"/>
      <c r="H36" s="449"/>
      <c r="I36" s="449"/>
      <c r="J36" s="449"/>
      <c r="K36" s="449"/>
      <c r="L36" s="449"/>
      <c r="M36" s="449"/>
      <c r="N36" s="449"/>
      <c r="O36" s="449"/>
      <c r="P36" s="449"/>
      <c r="Q36" s="449"/>
      <c r="R36" s="449"/>
      <c r="S36" s="449"/>
      <c r="T36" s="449"/>
      <c r="U36" s="449"/>
      <c r="V36" s="449"/>
      <c r="W36" s="449"/>
      <c r="X36" s="449"/>
      <c r="Y36" s="449"/>
      <c r="Z36" s="449"/>
      <c r="AA36" s="449"/>
      <c r="AB36" s="449"/>
      <c r="AC36" s="449"/>
      <c r="AD36" s="449"/>
      <c r="AE36" s="449"/>
    </row>
    <row r="37" spans="1:31" x14ac:dyDescent="0.35">
      <c r="A37" s="449"/>
      <c r="B37" s="449"/>
      <c r="C37" s="449"/>
      <c r="D37" s="449"/>
      <c r="E37" s="449"/>
      <c r="F37" s="449"/>
      <c r="G37" s="449"/>
      <c r="H37" s="449"/>
      <c r="I37" s="449"/>
      <c r="J37" s="449"/>
      <c r="K37" s="449"/>
      <c r="L37" s="449"/>
      <c r="M37" s="449"/>
      <c r="N37" s="449"/>
      <c r="O37" s="449"/>
      <c r="P37" s="449"/>
      <c r="Q37" s="449"/>
      <c r="R37" s="449"/>
      <c r="S37" s="449"/>
      <c r="T37" s="449"/>
      <c r="U37" s="449"/>
      <c r="V37" s="449"/>
      <c r="W37" s="449"/>
      <c r="X37" s="449"/>
      <c r="Y37" s="449"/>
      <c r="Z37" s="449"/>
      <c r="AA37" s="449"/>
      <c r="AB37" s="449"/>
      <c r="AC37" s="449"/>
      <c r="AD37" s="449"/>
      <c r="AE37" s="449"/>
    </row>
    <row r="38" spans="1:31" x14ac:dyDescent="0.35">
      <c r="A38" s="449"/>
      <c r="B38" s="449"/>
      <c r="C38" s="449"/>
      <c r="D38" s="449"/>
      <c r="E38" s="449"/>
      <c r="F38" s="449"/>
      <c r="G38" s="449"/>
      <c r="H38" s="449"/>
      <c r="I38" s="449"/>
      <c r="J38" s="449"/>
      <c r="K38" s="449"/>
      <c r="L38" s="449"/>
      <c r="M38" s="449"/>
      <c r="N38" s="449"/>
      <c r="O38" s="449"/>
      <c r="P38" s="449"/>
      <c r="Q38" s="449"/>
      <c r="R38" s="449"/>
      <c r="S38" s="449"/>
      <c r="T38" s="449"/>
      <c r="U38" s="449"/>
      <c r="V38" s="449"/>
      <c r="W38" s="449"/>
      <c r="X38" s="449"/>
      <c r="Y38" s="449"/>
      <c r="Z38" s="449"/>
      <c r="AA38" s="449"/>
      <c r="AB38" s="449"/>
      <c r="AC38" s="449"/>
      <c r="AD38" s="449"/>
      <c r="AE38" s="449"/>
    </row>
    <row r="39" spans="1:31" x14ac:dyDescent="0.35">
      <c r="A39" s="449"/>
      <c r="B39" s="449"/>
      <c r="C39" s="449"/>
      <c r="D39" s="449"/>
      <c r="E39" s="449"/>
      <c r="F39" s="449"/>
      <c r="G39" s="449"/>
      <c r="H39" s="449"/>
      <c r="I39" s="449"/>
      <c r="J39" s="449"/>
      <c r="K39" s="449"/>
      <c r="L39" s="449"/>
      <c r="M39" s="449"/>
      <c r="N39" s="449"/>
      <c r="O39" s="449"/>
      <c r="P39" s="449"/>
      <c r="Q39" s="449"/>
      <c r="R39" s="449"/>
      <c r="S39" s="449"/>
      <c r="T39" s="449"/>
      <c r="U39" s="449"/>
      <c r="V39" s="449"/>
      <c r="W39" s="449"/>
      <c r="X39" s="449"/>
      <c r="Y39" s="449"/>
      <c r="Z39" s="449"/>
      <c r="AA39" s="449"/>
      <c r="AB39" s="449"/>
      <c r="AC39" s="449"/>
      <c r="AD39" s="449"/>
      <c r="AE39" s="449"/>
    </row>
    <row r="40" spans="1:31" x14ac:dyDescent="0.35">
      <c r="A40" s="449"/>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49"/>
      <c r="AA40" s="449"/>
      <c r="AB40" s="449"/>
      <c r="AC40" s="449"/>
      <c r="AD40" s="449"/>
      <c r="AE40" s="449"/>
    </row>
    <row r="41" spans="1:31" x14ac:dyDescent="0.35">
      <c r="A41" s="449"/>
      <c r="B41" s="449"/>
      <c r="C41" s="449"/>
      <c r="D41" s="449"/>
      <c r="E41" s="449"/>
      <c r="F41" s="449"/>
      <c r="G41" s="449"/>
      <c r="H41" s="449"/>
      <c r="I41" s="449"/>
      <c r="J41" s="449"/>
      <c r="K41" s="449"/>
      <c r="L41" s="449"/>
      <c r="M41" s="449"/>
      <c r="N41" s="449"/>
      <c r="O41" s="449"/>
      <c r="P41" s="449"/>
      <c r="Q41" s="449"/>
      <c r="R41" s="449"/>
      <c r="S41" s="449"/>
      <c r="T41" s="449"/>
      <c r="U41" s="449"/>
      <c r="V41" s="449"/>
      <c r="W41" s="449"/>
      <c r="X41" s="449"/>
      <c r="Y41" s="449"/>
      <c r="Z41" s="449"/>
      <c r="AA41" s="449"/>
      <c r="AB41" s="449"/>
      <c r="AC41" s="449"/>
      <c r="AD41" s="449"/>
      <c r="AE41" s="449"/>
    </row>
    <row r="42" spans="1:31" x14ac:dyDescent="0.35">
      <c r="A42" s="449"/>
      <c r="B42" s="449"/>
      <c r="C42" s="449"/>
      <c r="D42" s="449"/>
      <c r="E42" s="449"/>
      <c r="F42" s="449"/>
      <c r="G42" s="449"/>
      <c r="H42" s="449"/>
      <c r="I42" s="449"/>
      <c r="J42" s="449"/>
      <c r="K42" s="449"/>
      <c r="L42" s="449"/>
      <c r="M42" s="449"/>
      <c r="N42" s="449"/>
      <c r="O42" s="449"/>
      <c r="P42" s="449"/>
      <c r="Q42" s="449"/>
      <c r="R42" s="449"/>
      <c r="S42" s="449"/>
      <c r="T42" s="449"/>
      <c r="U42" s="449"/>
      <c r="V42" s="449"/>
      <c r="W42" s="449"/>
      <c r="X42" s="449"/>
      <c r="Y42" s="449"/>
      <c r="Z42" s="449"/>
      <c r="AA42" s="449"/>
      <c r="AB42" s="449"/>
      <c r="AC42" s="449"/>
      <c r="AD42" s="449"/>
      <c r="AE42" s="449"/>
    </row>
    <row r="43" spans="1:31" x14ac:dyDescent="0.35">
      <c r="A43" s="449"/>
      <c r="B43" s="449"/>
      <c r="C43" s="449"/>
      <c r="D43" s="449"/>
      <c r="E43" s="449"/>
      <c r="F43" s="449"/>
      <c r="G43" s="449"/>
      <c r="H43" s="449"/>
      <c r="I43" s="449"/>
      <c r="J43" s="449"/>
      <c r="K43" s="449"/>
      <c r="L43" s="449"/>
      <c r="M43" s="449"/>
      <c r="N43" s="449"/>
      <c r="O43" s="449"/>
      <c r="P43" s="449"/>
      <c r="Q43" s="449"/>
      <c r="R43" s="449"/>
      <c r="S43" s="449"/>
      <c r="T43" s="449"/>
      <c r="U43" s="449"/>
      <c r="V43" s="449"/>
      <c r="W43" s="449"/>
      <c r="X43" s="449"/>
      <c r="Y43" s="449"/>
      <c r="Z43" s="449"/>
      <c r="AA43" s="449"/>
      <c r="AB43" s="449"/>
      <c r="AC43" s="449"/>
      <c r="AD43" s="449"/>
      <c r="AE43" s="449"/>
    </row>
    <row r="44" spans="1:31" x14ac:dyDescent="0.35">
      <c r="A44" s="449"/>
      <c r="B44" s="449"/>
      <c r="C44" s="449"/>
      <c r="D44" s="449"/>
      <c r="E44" s="449"/>
      <c r="F44" s="449"/>
      <c r="G44" s="449"/>
      <c r="H44" s="449"/>
      <c r="I44" s="449"/>
      <c r="J44" s="449"/>
      <c r="K44" s="449"/>
      <c r="L44" s="449"/>
      <c r="M44" s="449"/>
      <c r="N44" s="449"/>
      <c r="O44" s="449"/>
      <c r="P44" s="449"/>
      <c r="Q44" s="449"/>
      <c r="R44" s="449"/>
      <c r="S44" s="449"/>
      <c r="T44" s="449"/>
      <c r="U44" s="449"/>
      <c r="V44" s="449"/>
      <c r="W44" s="449"/>
      <c r="X44" s="449"/>
      <c r="Y44" s="449"/>
      <c r="Z44" s="449"/>
      <c r="AA44" s="449"/>
      <c r="AB44" s="449"/>
      <c r="AC44" s="449"/>
      <c r="AD44" s="449"/>
      <c r="AE44" s="449"/>
    </row>
    <row r="45" spans="1:31" x14ac:dyDescent="0.35">
      <c r="A45" s="449"/>
      <c r="B45" s="449"/>
      <c r="C45" s="449"/>
      <c r="D45" s="449"/>
      <c r="E45" s="449"/>
      <c r="F45" s="449"/>
      <c r="G45" s="449"/>
      <c r="H45" s="449"/>
      <c r="I45" s="449"/>
      <c r="J45" s="449"/>
      <c r="K45" s="449"/>
      <c r="L45" s="449"/>
      <c r="M45" s="449"/>
      <c r="N45" s="449"/>
      <c r="O45" s="449"/>
      <c r="P45" s="449"/>
      <c r="Q45" s="449"/>
      <c r="R45" s="449"/>
      <c r="S45" s="449"/>
      <c r="T45" s="449"/>
      <c r="U45" s="449"/>
      <c r="V45" s="449"/>
      <c r="W45" s="449"/>
      <c r="X45" s="449"/>
      <c r="Y45" s="449"/>
      <c r="Z45" s="449"/>
      <c r="AA45" s="449"/>
      <c r="AB45" s="449"/>
      <c r="AC45" s="449"/>
      <c r="AD45" s="449"/>
      <c r="AE45" s="449"/>
    </row>
    <row r="46" spans="1:31" x14ac:dyDescent="0.35">
      <c r="A46" s="449"/>
      <c r="B46" s="449"/>
      <c r="C46" s="449"/>
      <c r="D46" s="449"/>
      <c r="E46" s="449"/>
      <c r="F46" s="449"/>
      <c r="G46" s="449"/>
      <c r="H46" s="449"/>
      <c r="I46" s="449"/>
      <c r="J46" s="449"/>
      <c r="K46" s="449"/>
      <c r="L46" s="449"/>
      <c r="M46" s="449"/>
      <c r="N46" s="449"/>
      <c r="O46" s="449"/>
      <c r="P46" s="449"/>
      <c r="Q46" s="449"/>
      <c r="R46" s="449"/>
      <c r="S46" s="449"/>
      <c r="T46" s="449"/>
      <c r="U46" s="449"/>
      <c r="V46" s="449"/>
      <c r="W46" s="449"/>
      <c r="X46" s="449"/>
      <c r="Y46" s="449"/>
      <c r="Z46" s="449"/>
      <c r="AA46" s="449"/>
      <c r="AB46" s="449"/>
      <c r="AC46" s="449"/>
      <c r="AD46" s="449"/>
      <c r="AE46" s="449"/>
    </row>
    <row r="47" spans="1:31" x14ac:dyDescent="0.35">
      <c r="A47" s="449"/>
      <c r="B47" s="449"/>
      <c r="C47" s="449"/>
      <c r="D47" s="449"/>
      <c r="E47" s="449"/>
      <c r="F47" s="449"/>
      <c r="G47" s="449"/>
      <c r="H47" s="449"/>
      <c r="I47" s="449"/>
      <c r="J47" s="449"/>
      <c r="K47" s="449"/>
      <c r="L47" s="449"/>
      <c r="M47" s="449"/>
      <c r="N47" s="449"/>
      <c r="O47" s="449"/>
      <c r="P47" s="449"/>
      <c r="Q47" s="449"/>
      <c r="R47" s="449"/>
      <c r="S47" s="449"/>
      <c r="T47" s="449"/>
      <c r="U47" s="449"/>
      <c r="V47" s="449"/>
      <c r="W47" s="449"/>
      <c r="X47" s="449"/>
      <c r="Y47" s="449"/>
      <c r="Z47" s="449"/>
      <c r="AA47" s="449"/>
      <c r="AB47" s="449"/>
      <c r="AC47" s="449"/>
      <c r="AD47" s="449"/>
      <c r="AE47" s="449"/>
    </row>
    <row r="48" spans="1:31" x14ac:dyDescent="0.35">
      <c r="A48" s="449"/>
      <c r="B48" s="449"/>
      <c r="C48" s="449"/>
      <c r="D48" s="449"/>
      <c r="E48" s="449"/>
      <c r="F48" s="449"/>
      <c r="G48" s="449"/>
      <c r="H48" s="449"/>
      <c r="I48" s="449"/>
      <c r="J48" s="449"/>
      <c r="K48" s="449"/>
      <c r="L48" s="449"/>
      <c r="M48" s="449"/>
      <c r="N48" s="449"/>
      <c r="O48" s="449"/>
      <c r="P48" s="449"/>
      <c r="Q48" s="449"/>
      <c r="R48" s="449"/>
      <c r="S48" s="449"/>
      <c r="T48" s="449"/>
      <c r="U48" s="449"/>
      <c r="V48" s="449"/>
      <c r="W48" s="449"/>
      <c r="X48" s="449"/>
      <c r="Y48" s="449"/>
      <c r="Z48" s="449"/>
      <c r="AA48" s="449"/>
      <c r="AB48" s="449"/>
      <c r="AC48" s="449"/>
      <c r="AD48" s="449"/>
      <c r="AE48" s="449"/>
    </row>
    <row r="49" spans="1:31" x14ac:dyDescent="0.35">
      <c r="A49" s="449"/>
      <c r="B49" s="449"/>
      <c r="C49" s="449"/>
      <c r="D49" s="449"/>
      <c r="E49" s="449"/>
      <c r="F49" s="449"/>
      <c r="G49" s="449"/>
      <c r="H49" s="449"/>
      <c r="I49" s="449"/>
      <c r="J49" s="449"/>
      <c r="K49" s="449"/>
      <c r="L49" s="449"/>
      <c r="M49" s="449"/>
      <c r="N49" s="449"/>
      <c r="O49" s="449"/>
      <c r="P49" s="449"/>
      <c r="Q49" s="449"/>
      <c r="R49" s="449"/>
      <c r="S49" s="449"/>
      <c r="T49" s="449"/>
      <c r="U49" s="449"/>
      <c r="V49" s="449"/>
      <c r="W49" s="449"/>
      <c r="X49" s="449"/>
      <c r="Y49" s="449"/>
      <c r="Z49" s="449"/>
      <c r="AA49" s="449"/>
      <c r="AB49" s="449"/>
      <c r="AC49" s="449"/>
      <c r="AD49" s="449"/>
      <c r="AE49" s="449"/>
    </row>
    <row r="50" spans="1:31" x14ac:dyDescent="0.35">
      <c r="A50" s="449"/>
      <c r="B50" s="449"/>
      <c r="C50" s="449"/>
      <c r="D50" s="449"/>
      <c r="E50" s="449"/>
      <c r="F50" s="449"/>
      <c r="G50" s="449"/>
      <c r="H50" s="449"/>
      <c r="I50" s="449"/>
      <c r="J50" s="449"/>
      <c r="K50" s="449"/>
      <c r="L50" s="449"/>
      <c r="M50" s="449"/>
      <c r="N50" s="449"/>
      <c r="O50" s="449"/>
      <c r="P50" s="449"/>
      <c r="Q50" s="449"/>
      <c r="R50" s="449"/>
      <c r="S50" s="449"/>
      <c r="T50" s="449"/>
      <c r="U50" s="449"/>
      <c r="V50" s="449"/>
      <c r="W50" s="449"/>
      <c r="X50" s="449"/>
      <c r="Y50" s="449"/>
      <c r="Z50" s="449"/>
      <c r="AA50" s="449"/>
      <c r="AB50" s="449"/>
      <c r="AC50" s="449"/>
      <c r="AD50" s="449"/>
      <c r="AE50" s="449"/>
    </row>
    <row r="51" spans="1:31" x14ac:dyDescent="0.35">
      <c r="A51" s="449"/>
      <c r="B51" s="449"/>
      <c r="C51" s="449"/>
      <c r="D51" s="449"/>
      <c r="E51" s="449"/>
      <c r="F51" s="449"/>
      <c r="G51" s="449"/>
      <c r="H51" s="449"/>
      <c r="I51" s="449"/>
      <c r="J51" s="449"/>
      <c r="K51" s="449"/>
      <c r="L51" s="449"/>
      <c r="M51" s="449"/>
      <c r="N51" s="449"/>
      <c r="O51" s="449"/>
      <c r="P51" s="449"/>
      <c r="Q51" s="449"/>
      <c r="R51" s="449"/>
      <c r="S51" s="449"/>
      <c r="T51" s="449"/>
      <c r="U51" s="449"/>
      <c r="V51" s="449"/>
      <c r="W51" s="449"/>
      <c r="X51" s="449"/>
      <c r="Y51" s="449"/>
      <c r="Z51" s="449"/>
      <c r="AA51" s="449"/>
      <c r="AB51" s="449"/>
      <c r="AC51" s="449"/>
      <c r="AD51" s="449"/>
      <c r="AE51" s="449"/>
    </row>
    <row r="52" spans="1:31" x14ac:dyDescent="0.35">
      <c r="A52" s="449"/>
      <c r="B52" s="449"/>
      <c r="C52" s="449"/>
      <c r="D52" s="449"/>
      <c r="E52" s="449"/>
      <c r="F52" s="449"/>
      <c r="G52" s="449"/>
      <c r="H52" s="449"/>
      <c r="I52" s="449"/>
      <c r="J52" s="449"/>
      <c r="K52" s="449"/>
      <c r="L52" s="449"/>
      <c r="M52" s="449"/>
      <c r="N52" s="449"/>
      <c r="O52" s="449"/>
      <c r="P52" s="449"/>
      <c r="Q52" s="449"/>
      <c r="R52" s="449"/>
      <c r="S52" s="449"/>
      <c r="T52" s="449"/>
      <c r="U52" s="449"/>
      <c r="V52" s="449"/>
      <c r="W52" s="449"/>
      <c r="X52" s="449"/>
      <c r="Y52" s="449"/>
      <c r="Z52" s="449"/>
      <c r="AA52" s="449"/>
      <c r="AB52" s="449"/>
      <c r="AC52" s="449"/>
      <c r="AD52" s="449"/>
      <c r="AE52" s="449"/>
    </row>
    <row r="53" spans="1:31" x14ac:dyDescent="0.35">
      <c r="A53" s="449"/>
      <c r="B53" s="449"/>
      <c r="C53" s="449"/>
      <c r="D53" s="449"/>
      <c r="E53" s="449"/>
      <c r="F53" s="449"/>
      <c r="G53" s="449"/>
      <c r="H53" s="449"/>
      <c r="I53" s="449"/>
      <c r="J53" s="449"/>
      <c r="K53" s="449"/>
      <c r="L53" s="449"/>
      <c r="M53" s="449"/>
      <c r="N53" s="449"/>
      <c r="O53" s="449"/>
      <c r="P53" s="449"/>
      <c r="Q53" s="449"/>
      <c r="R53" s="449"/>
      <c r="S53" s="449"/>
      <c r="T53" s="449"/>
      <c r="U53" s="449"/>
      <c r="V53" s="449"/>
      <c r="W53" s="449"/>
      <c r="X53" s="449"/>
      <c r="Y53" s="449"/>
      <c r="Z53" s="449"/>
      <c r="AA53" s="449"/>
      <c r="AB53" s="449"/>
      <c r="AC53" s="449"/>
      <c r="AD53" s="449"/>
      <c r="AE53" s="449"/>
    </row>
    <row r="54" spans="1:31" x14ac:dyDescent="0.35">
      <c r="A54" s="449"/>
      <c r="B54" s="449"/>
      <c r="C54" s="449"/>
      <c r="D54" s="449"/>
      <c r="E54" s="449"/>
      <c r="F54" s="449"/>
      <c r="G54" s="449"/>
      <c r="H54" s="449"/>
      <c r="I54" s="449"/>
      <c r="J54" s="449"/>
      <c r="K54" s="449"/>
      <c r="L54" s="449"/>
      <c r="M54" s="449"/>
      <c r="N54" s="449"/>
      <c r="O54" s="449"/>
      <c r="P54" s="449"/>
      <c r="Q54" s="449"/>
      <c r="R54" s="449"/>
      <c r="S54" s="449"/>
      <c r="T54" s="449"/>
      <c r="U54" s="449"/>
      <c r="V54" s="449"/>
      <c r="W54" s="449"/>
      <c r="X54" s="449"/>
      <c r="Y54" s="449"/>
      <c r="Z54" s="449"/>
      <c r="AA54" s="449"/>
      <c r="AB54" s="449"/>
      <c r="AC54" s="449"/>
      <c r="AD54" s="449"/>
      <c r="AE54" s="449"/>
    </row>
    <row r="55" spans="1:31" x14ac:dyDescent="0.35">
      <c r="A55" s="449"/>
      <c r="B55" s="449"/>
      <c r="C55" s="449"/>
      <c r="D55" s="449"/>
      <c r="E55" s="449"/>
      <c r="F55" s="449"/>
      <c r="G55" s="449"/>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row>
    <row r="56" spans="1:31" x14ac:dyDescent="0.35">
      <c r="A56" s="449"/>
      <c r="B56" s="449"/>
      <c r="C56" s="449"/>
      <c r="D56" s="449"/>
      <c r="E56" s="449"/>
      <c r="F56" s="449"/>
      <c r="G56" s="449"/>
      <c r="H56" s="449"/>
      <c r="I56" s="449"/>
      <c r="J56" s="449"/>
      <c r="K56" s="449"/>
      <c r="L56" s="449"/>
      <c r="M56" s="449"/>
      <c r="N56" s="449"/>
      <c r="O56" s="449"/>
      <c r="P56" s="449"/>
      <c r="Q56" s="449"/>
      <c r="R56" s="449"/>
      <c r="S56" s="449"/>
      <c r="T56" s="449"/>
      <c r="U56" s="449"/>
      <c r="V56" s="449"/>
      <c r="W56" s="449"/>
      <c r="X56" s="449"/>
      <c r="Y56" s="449"/>
      <c r="Z56" s="449"/>
      <c r="AA56" s="449"/>
      <c r="AB56" s="449"/>
      <c r="AC56" s="449"/>
      <c r="AD56" s="449"/>
      <c r="AE56" s="449"/>
    </row>
    <row r="57" spans="1:31" x14ac:dyDescent="0.35">
      <c r="A57" s="449"/>
      <c r="B57" s="449"/>
      <c r="C57" s="449"/>
      <c r="D57" s="449"/>
      <c r="E57" s="449"/>
      <c r="F57" s="449"/>
      <c r="G57" s="449"/>
      <c r="H57" s="449"/>
      <c r="I57" s="449"/>
      <c r="J57" s="449"/>
      <c r="K57" s="449"/>
      <c r="L57" s="449"/>
      <c r="M57" s="449"/>
      <c r="N57" s="449"/>
      <c r="O57" s="449"/>
      <c r="P57" s="449"/>
      <c r="Q57" s="449"/>
      <c r="R57" s="449"/>
      <c r="S57" s="449"/>
      <c r="T57" s="449"/>
      <c r="U57" s="449"/>
      <c r="V57" s="449"/>
      <c r="W57" s="449"/>
      <c r="X57" s="449"/>
      <c r="Y57" s="449"/>
      <c r="Z57" s="449"/>
      <c r="AA57" s="449"/>
      <c r="AB57" s="449"/>
      <c r="AC57" s="449"/>
      <c r="AD57" s="449"/>
      <c r="AE57" s="449"/>
    </row>
    <row r="58" spans="1:31" x14ac:dyDescent="0.35">
      <c r="A58" s="449"/>
      <c r="B58" s="449"/>
      <c r="C58" s="449"/>
      <c r="D58" s="449"/>
      <c r="E58" s="449"/>
      <c r="F58" s="449"/>
      <c r="G58" s="449"/>
      <c r="H58" s="449"/>
      <c r="I58" s="449"/>
      <c r="J58" s="449"/>
      <c r="K58" s="449"/>
      <c r="L58" s="449"/>
      <c r="M58" s="449"/>
      <c r="N58" s="449"/>
      <c r="O58" s="449"/>
      <c r="P58" s="449"/>
      <c r="Q58" s="449"/>
      <c r="R58" s="449"/>
      <c r="S58" s="449"/>
      <c r="T58" s="449"/>
      <c r="U58" s="449"/>
      <c r="V58" s="449"/>
      <c r="W58" s="449"/>
      <c r="X58" s="449"/>
      <c r="Y58" s="449"/>
      <c r="Z58" s="449"/>
      <c r="AA58" s="449"/>
      <c r="AB58" s="449"/>
      <c r="AC58" s="449"/>
      <c r="AD58" s="449"/>
      <c r="AE58" s="449"/>
    </row>
    <row r="59" spans="1:31" x14ac:dyDescent="0.35">
      <c r="A59" s="449"/>
      <c r="B59" s="449"/>
      <c r="C59" s="449"/>
      <c r="D59" s="449"/>
      <c r="E59" s="449"/>
      <c r="F59" s="449"/>
      <c r="G59" s="449"/>
      <c r="H59" s="449"/>
      <c r="I59" s="449"/>
      <c r="J59" s="449"/>
      <c r="K59" s="449"/>
      <c r="L59" s="449"/>
      <c r="M59" s="449"/>
      <c r="N59" s="449"/>
      <c r="O59" s="449"/>
      <c r="P59" s="449"/>
      <c r="Q59" s="449"/>
      <c r="R59" s="449"/>
      <c r="S59" s="449"/>
      <c r="T59" s="449"/>
      <c r="U59" s="449"/>
      <c r="V59" s="449"/>
      <c r="W59" s="449"/>
      <c r="X59" s="449"/>
      <c r="Y59" s="449"/>
      <c r="Z59" s="449"/>
      <c r="AA59" s="449"/>
      <c r="AB59" s="449"/>
      <c r="AC59" s="449"/>
      <c r="AD59" s="449"/>
      <c r="AE59" s="449"/>
    </row>
    <row r="60" spans="1:31" x14ac:dyDescent="0.35">
      <c r="A60" s="449"/>
      <c r="B60" s="449"/>
      <c r="C60" s="449"/>
      <c r="D60" s="449"/>
      <c r="E60" s="449"/>
      <c r="F60" s="449"/>
      <c r="G60" s="449"/>
      <c r="H60" s="449"/>
      <c r="I60" s="449"/>
      <c r="J60" s="449"/>
      <c r="K60" s="449"/>
      <c r="L60" s="449"/>
      <c r="M60" s="449"/>
      <c r="N60" s="449"/>
      <c r="O60" s="449"/>
      <c r="P60" s="449"/>
      <c r="Q60" s="449"/>
      <c r="R60" s="449"/>
      <c r="S60" s="449"/>
      <c r="T60" s="449"/>
      <c r="U60" s="449"/>
      <c r="V60" s="449"/>
      <c r="W60" s="449"/>
      <c r="X60" s="449"/>
      <c r="Y60" s="449"/>
      <c r="Z60" s="449"/>
      <c r="AA60" s="449"/>
      <c r="AB60" s="449"/>
      <c r="AC60" s="449"/>
      <c r="AD60" s="449"/>
      <c r="AE60" s="449"/>
    </row>
    <row r="61" spans="1:31" x14ac:dyDescent="0.35">
      <c r="A61" s="449"/>
      <c r="B61" s="449"/>
      <c r="C61" s="449"/>
      <c r="D61" s="449"/>
      <c r="E61" s="449"/>
      <c r="F61" s="449"/>
      <c r="G61" s="449"/>
      <c r="H61" s="449"/>
      <c r="I61" s="449"/>
      <c r="J61" s="449"/>
      <c r="K61" s="449"/>
      <c r="L61" s="449"/>
      <c r="M61" s="449"/>
      <c r="N61" s="449"/>
      <c r="O61" s="449"/>
      <c r="P61" s="449"/>
      <c r="Q61" s="449"/>
      <c r="R61" s="449"/>
      <c r="S61" s="449"/>
      <c r="T61" s="449"/>
      <c r="U61" s="449"/>
      <c r="V61" s="449"/>
      <c r="W61" s="449"/>
      <c r="X61" s="449"/>
      <c r="Y61" s="449"/>
      <c r="Z61" s="449"/>
      <c r="AA61" s="449"/>
      <c r="AB61" s="449"/>
      <c r="AC61" s="449"/>
      <c r="AD61" s="449"/>
      <c r="AE61" s="449"/>
    </row>
    <row r="62" spans="1:31" x14ac:dyDescent="0.35">
      <c r="A62" s="449"/>
      <c r="B62" s="449"/>
      <c r="C62" s="449"/>
      <c r="D62" s="449"/>
      <c r="E62" s="449"/>
      <c r="F62" s="449"/>
      <c r="G62" s="449"/>
      <c r="H62" s="449"/>
      <c r="I62" s="449"/>
      <c r="J62" s="449"/>
      <c r="K62" s="449"/>
      <c r="L62" s="449"/>
      <c r="M62" s="449"/>
      <c r="N62" s="449"/>
      <c r="O62" s="449"/>
      <c r="P62" s="449"/>
      <c r="Q62" s="449"/>
      <c r="R62" s="449"/>
      <c r="S62" s="449"/>
      <c r="T62" s="449"/>
      <c r="U62" s="449"/>
      <c r="V62" s="449"/>
      <c r="W62" s="449"/>
      <c r="X62" s="449"/>
      <c r="Y62" s="449"/>
      <c r="Z62" s="449"/>
      <c r="AA62" s="449"/>
      <c r="AB62" s="449"/>
      <c r="AC62" s="449"/>
      <c r="AD62" s="449"/>
      <c r="AE62" s="449"/>
    </row>
    <row r="63" spans="1:31" x14ac:dyDescent="0.35">
      <c r="A63" s="449"/>
      <c r="B63" s="449"/>
      <c r="C63" s="449"/>
      <c r="D63" s="449"/>
      <c r="E63" s="449"/>
      <c r="F63" s="449"/>
      <c r="G63" s="449"/>
      <c r="H63" s="449"/>
      <c r="I63" s="449"/>
      <c r="J63" s="449"/>
      <c r="K63" s="449"/>
      <c r="L63" s="449"/>
      <c r="M63" s="449"/>
      <c r="N63" s="449"/>
      <c r="O63" s="449"/>
      <c r="P63" s="449"/>
      <c r="Q63" s="449"/>
      <c r="R63" s="449"/>
      <c r="S63" s="449"/>
      <c r="T63" s="449"/>
      <c r="U63" s="449"/>
      <c r="V63" s="449"/>
      <c r="W63" s="449"/>
      <c r="X63" s="449"/>
      <c r="Y63" s="449"/>
      <c r="Z63" s="449"/>
      <c r="AA63" s="449"/>
      <c r="AB63" s="449"/>
      <c r="AC63" s="449"/>
      <c r="AD63" s="449"/>
      <c r="AE63" s="449"/>
    </row>
    <row r="64" spans="1:31" x14ac:dyDescent="0.35">
      <c r="A64" s="449"/>
      <c r="B64" s="449"/>
      <c r="C64" s="449"/>
      <c r="D64" s="449"/>
      <c r="E64" s="449"/>
      <c r="F64" s="449"/>
      <c r="G64" s="449"/>
      <c r="H64" s="449"/>
      <c r="I64" s="449"/>
      <c r="J64" s="449"/>
      <c r="K64" s="449"/>
      <c r="L64" s="449"/>
      <c r="M64" s="449"/>
      <c r="N64" s="449"/>
      <c r="O64" s="449"/>
      <c r="P64" s="449"/>
      <c r="Q64" s="449"/>
      <c r="R64" s="449"/>
      <c r="S64" s="449"/>
      <c r="T64" s="449"/>
      <c r="U64" s="449"/>
      <c r="V64" s="449"/>
      <c r="W64" s="449"/>
      <c r="X64" s="449"/>
      <c r="Y64" s="449"/>
      <c r="Z64" s="449"/>
      <c r="AA64" s="449"/>
      <c r="AB64" s="449"/>
      <c r="AC64" s="449"/>
      <c r="AD64" s="449"/>
      <c r="AE64" s="449"/>
    </row>
    <row r="65" spans="1:31" x14ac:dyDescent="0.35">
      <c r="A65" s="449"/>
      <c r="B65" s="449"/>
      <c r="C65" s="449"/>
      <c r="D65" s="449"/>
      <c r="E65" s="449"/>
      <c r="F65" s="449"/>
      <c r="G65" s="449"/>
      <c r="H65" s="449"/>
      <c r="I65" s="449"/>
      <c r="J65" s="449"/>
      <c r="K65" s="449"/>
      <c r="L65" s="449"/>
      <c r="M65" s="449"/>
      <c r="N65" s="449"/>
      <c r="O65" s="449"/>
      <c r="P65" s="449"/>
      <c r="Q65" s="449"/>
      <c r="R65" s="449"/>
      <c r="S65" s="449"/>
      <c r="T65" s="449"/>
      <c r="U65" s="449"/>
      <c r="V65" s="449"/>
      <c r="W65" s="449"/>
      <c r="X65" s="449"/>
      <c r="Y65" s="449"/>
      <c r="Z65" s="449"/>
      <c r="AA65" s="449"/>
      <c r="AB65" s="449"/>
      <c r="AC65" s="449"/>
      <c r="AD65" s="449"/>
      <c r="AE65" s="449"/>
    </row>
    <row r="66" spans="1:31" x14ac:dyDescent="0.35">
      <c r="A66" s="449"/>
      <c r="B66" s="449"/>
      <c r="C66" s="449"/>
      <c r="D66" s="449"/>
      <c r="E66" s="449"/>
      <c r="F66" s="449"/>
      <c r="G66" s="449"/>
      <c r="H66" s="449"/>
      <c r="I66" s="449"/>
      <c r="J66" s="449"/>
      <c r="K66" s="449"/>
      <c r="L66" s="449"/>
      <c r="M66" s="449"/>
      <c r="N66" s="449"/>
      <c r="O66" s="449"/>
      <c r="P66" s="449"/>
      <c r="Q66" s="449"/>
      <c r="R66" s="449"/>
      <c r="S66" s="449"/>
      <c r="T66" s="449"/>
      <c r="U66" s="449"/>
      <c r="V66" s="449"/>
      <c r="W66" s="449"/>
      <c r="X66" s="449"/>
      <c r="Y66" s="449"/>
      <c r="Z66" s="449"/>
      <c r="AA66" s="449"/>
      <c r="AB66" s="449"/>
      <c r="AC66" s="449"/>
      <c r="AD66" s="449"/>
      <c r="AE66" s="449"/>
    </row>
    <row r="67" spans="1:31" x14ac:dyDescent="0.35">
      <c r="A67" s="449"/>
      <c r="B67" s="449"/>
      <c r="C67" s="449"/>
      <c r="D67" s="449"/>
      <c r="E67" s="449"/>
      <c r="F67" s="449"/>
      <c r="G67" s="449"/>
      <c r="H67" s="449"/>
      <c r="I67" s="449"/>
      <c r="J67" s="449"/>
      <c r="K67" s="449"/>
      <c r="L67" s="449"/>
      <c r="M67" s="449"/>
      <c r="N67" s="449"/>
      <c r="O67" s="449"/>
      <c r="P67" s="449"/>
      <c r="Q67" s="449"/>
      <c r="R67" s="449"/>
      <c r="S67" s="449"/>
      <c r="T67" s="449"/>
      <c r="U67" s="449"/>
      <c r="V67" s="449"/>
      <c r="W67" s="449"/>
      <c r="X67" s="449"/>
      <c r="Y67" s="449"/>
      <c r="Z67" s="449"/>
      <c r="AA67" s="449"/>
      <c r="AB67" s="449"/>
      <c r="AC67" s="449"/>
      <c r="AD67" s="449"/>
      <c r="AE67" s="449"/>
    </row>
    <row r="68" spans="1:31" x14ac:dyDescent="0.35">
      <c r="A68" s="449"/>
      <c r="B68" s="449"/>
      <c r="C68" s="449"/>
      <c r="D68" s="449"/>
      <c r="E68" s="449"/>
      <c r="F68" s="449"/>
      <c r="G68" s="449"/>
      <c r="H68" s="449"/>
      <c r="I68" s="449"/>
      <c r="J68" s="449"/>
      <c r="K68" s="449"/>
      <c r="L68" s="449"/>
      <c r="M68" s="449"/>
      <c r="N68" s="449"/>
      <c r="O68" s="449"/>
      <c r="P68" s="449"/>
      <c r="Q68" s="449"/>
      <c r="R68" s="449"/>
      <c r="S68" s="449"/>
      <c r="T68" s="449"/>
      <c r="U68" s="449"/>
      <c r="V68" s="449"/>
      <c r="W68" s="449"/>
      <c r="X68" s="449"/>
      <c r="Y68" s="449"/>
      <c r="Z68" s="449"/>
      <c r="AA68" s="449"/>
      <c r="AB68" s="449"/>
      <c r="AC68" s="449"/>
      <c r="AD68" s="449"/>
      <c r="AE68" s="449"/>
    </row>
    <row r="69" spans="1:31" x14ac:dyDescent="0.35">
      <c r="A69" s="449"/>
      <c r="B69" s="449"/>
      <c r="C69" s="449"/>
      <c r="D69" s="449"/>
      <c r="E69" s="449"/>
      <c r="F69" s="449"/>
      <c r="G69" s="449"/>
      <c r="H69" s="449"/>
      <c r="I69" s="449"/>
      <c r="J69" s="449"/>
      <c r="K69" s="449"/>
      <c r="L69" s="449"/>
      <c r="M69" s="449"/>
      <c r="N69" s="449"/>
      <c r="O69" s="449"/>
      <c r="P69" s="449"/>
      <c r="Q69" s="449"/>
      <c r="R69" s="449"/>
      <c r="S69" s="449"/>
      <c r="T69" s="449"/>
      <c r="U69" s="449"/>
      <c r="V69" s="449"/>
      <c r="W69" s="449"/>
      <c r="X69" s="449"/>
      <c r="Y69" s="449"/>
      <c r="Z69" s="449"/>
      <c r="AA69" s="449"/>
      <c r="AB69" s="449"/>
      <c r="AC69" s="449"/>
      <c r="AD69" s="449"/>
      <c r="AE69" s="449"/>
    </row>
    <row r="70" spans="1:31" x14ac:dyDescent="0.35">
      <c r="A70" s="449"/>
      <c r="B70" s="449"/>
      <c r="C70" s="449"/>
      <c r="D70" s="449"/>
      <c r="E70" s="449"/>
      <c r="F70" s="449"/>
      <c r="G70" s="449"/>
      <c r="H70" s="449"/>
      <c r="I70" s="449"/>
      <c r="J70" s="449"/>
      <c r="K70" s="449"/>
      <c r="L70" s="449"/>
      <c r="M70" s="449"/>
      <c r="N70" s="449"/>
      <c r="O70" s="449"/>
      <c r="P70" s="449"/>
      <c r="Q70" s="449"/>
      <c r="R70" s="449"/>
      <c r="S70" s="449"/>
      <c r="T70" s="449"/>
      <c r="U70" s="449"/>
      <c r="V70" s="449"/>
      <c r="W70" s="449"/>
      <c r="X70" s="449"/>
      <c r="Y70" s="449"/>
      <c r="Z70" s="449"/>
      <c r="AA70" s="449"/>
      <c r="AB70" s="449"/>
      <c r="AC70" s="449"/>
      <c r="AD70" s="449"/>
      <c r="AE70" s="449"/>
    </row>
    <row r="71" spans="1:31" x14ac:dyDescent="0.35">
      <c r="A71" s="449"/>
      <c r="B71" s="449"/>
      <c r="C71" s="449"/>
      <c r="D71" s="449"/>
      <c r="E71" s="449"/>
      <c r="F71" s="449"/>
      <c r="G71" s="449"/>
      <c r="H71" s="449"/>
      <c r="I71" s="449"/>
      <c r="J71" s="449"/>
      <c r="K71" s="449"/>
      <c r="L71" s="449"/>
      <c r="M71" s="449"/>
      <c r="N71" s="449"/>
      <c r="O71" s="449"/>
      <c r="P71" s="449"/>
      <c r="Q71" s="449"/>
      <c r="R71" s="449"/>
      <c r="S71" s="449"/>
      <c r="T71" s="449"/>
      <c r="U71" s="449"/>
      <c r="V71" s="449"/>
      <c r="W71" s="449"/>
      <c r="X71" s="449"/>
      <c r="Y71" s="449"/>
      <c r="Z71" s="449"/>
      <c r="AA71" s="449"/>
      <c r="AB71" s="449"/>
      <c r="AC71" s="449"/>
      <c r="AD71" s="449"/>
      <c r="AE71" s="449"/>
    </row>
    <row r="72" spans="1:31" x14ac:dyDescent="0.35">
      <c r="A72" s="449"/>
      <c r="B72" s="449"/>
      <c r="C72" s="449"/>
      <c r="D72" s="449"/>
      <c r="E72" s="449"/>
      <c r="F72" s="449"/>
      <c r="G72" s="449"/>
      <c r="H72" s="449"/>
      <c r="I72" s="449"/>
      <c r="J72" s="449"/>
      <c r="K72" s="449"/>
      <c r="L72" s="449"/>
      <c r="M72" s="449"/>
      <c r="N72" s="449"/>
      <c r="O72" s="449"/>
      <c r="P72" s="449"/>
      <c r="Q72" s="449"/>
      <c r="R72" s="449"/>
      <c r="S72" s="449"/>
      <c r="T72" s="449"/>
      <c r="U72" s="449"/>
      <c r="V72" s="449"/>
      <c r="W72" s="449"/>
      <c r="X72" s="449"/>
      <c r="Y72" s="449"/>
      <c r="Z72" s="449"/>
      <c r="AA72" s="449"/>
      <c r="AB72" s="449"/>
      <c r="AC72" s="449"/>
      <c r="AD72" s="449"/>
      <c r="AE72" s="449"/>
    </row>
    <row r="73" spans="1:31" x14ac:dyDescent="0.35">
      <c r="A73" s="449"/>
      <c r="B73" s="449"/>
      <c r="C73" s="449"/>
      <c r="D73" s="449"/>
      <c r="E73" s="449"/>
      <c r="F73" s="449"/>
      <c r="G73" s="449"/>
      <c r="H73" s="449"/>
      <c r="I73" s="449"/>
      <c r="J73" s="449"/>
      <c r="K73" s="449"/>
      <c r="L73" s="449"/>
      <c r="M73" s="449"/>
      <c r="N73" s="449"/>
      <c r="O73" s="449"/>
      <c r="P73" s="449"/>
      <c r="Q73" s="449"/>
      <c r="R73" s="449"/>
      <c r="S73" s="449"/>
      <c r="T73" s="449"/>
      <c r="U73" s="449"/>
      <c r="V73" s="449"/>
      <c r="W73" s="449"/>
      <c r="X73" s="449"/>
      <c r="Y73" s="449"/>
      <c r="Z73" s="449"/>
      <c r="AA73" s="449"/>
      <c r="AB73" s="449"/>
      <c r="AC73" s="449"/>
      <c r="AD73" s="449"/>
      <c r="AE73" s="449"/>
    </row>
    <row r="74" spans="1:31" x14ac:dyDescent="0.35">
      <c r="A74" s="449"/>
      <c r="B74" s="449"/>
      <c r="C74" s="449"/>
      <c r="D74" s="449"/>
      <c r="E74" s="449"/>
      <c r="F74" s="449"/>
      <c r="G74" s="449"/>
      <c r="H74" s="449"/>
      <c r="I74" s="449"/>
      <c r="J74" s="449"/>
      <c r="K74" s="449"/>
      <c r="L74" s="449"/>
      <c r="M74" s="449"/>
      <c r="N74" s="449"/>
      <c r="O74" s="449"/>
      <c r="P74" s="449"/>
      <c r="Q74" s="449"/>
      <c r="R74" s="449"/>
      <c r="S74" s="449"/>
      <c r="T74" s="449"/>
      <c r="U74" s="449"/>
      <c r="V74" s="449"/>
      <c r="W74" s="449"/>
      <c r="X74" s="449"/>
      <c r="Y74" s="449"/>
      <c r="Z74" s="449"/>
      <c r="AA74" s="449"/>
      <c r="AB74" s="449"/>
      <c r="AC74" s="449"/>
      <c r="AD74" s="449"/>
      <c r="AE74" s="449"/>
    </row>
    <row r="75" spans="1:31" x14ac:dyDescent="0.35">
      <c r="A75" s="449"/>
      <c r="B75" s="449"/>
      <c r="C75" s="449"/>
      <c r="D75" s="449"/>
      <c r="E75" s="449"/>
      <c r="F75" s="449"/>
      <c r="G75" s="449"/>
      <c r="H75" s="449"/>
      <c r="I75" s="449"/>
      <c r="J75" s="449"/>
      <c r="K75" s="449"/>
      <c r="L75" s="449"/>
      <c r="M75" s="449"/>
      <c r="N75" s="449"/>
      <c r="O75" s="449"/>
      <c r="P75" s="449"/>
      <c r="Q75" s="449"/>
      <c r="R75" s="449"/>
      <c r="S75" s="449"/>
      <c r="T75" s="449"/>
      <c r="U75" s="449"/>
      <c r="V75" s="449"/>
      <c r="W75" s="449"/>
      <c r="X75" s="449"/>
      <c r="Y75" s="449"/>
      <c r="Z75" s="449"/>
      <c r="AA75" s="449"/>
      <c r="AB75" s="449"/>
      <c r="AC75" s="449"/>
      <c r="AD75" s="449"/>
      <c r="AE75" s="449"/>
    </row>
    <row r="76" spans="1:31" x14ac:dyDescent="0.35">
      <c r="A76" s="449"/>
      <c r="B76" s="449"/>
      <c r="C76" s="449"/>
      <c r="D76" s="449"/>
      <c r="E76" s="449"/>
      <c r="F76" s="449"/>
      <c r="G76" s="449"/>
      <c r="H76" s="449"/>
      <c r="I76" s="449"/>
      <c r="J76" s="449"/>
      <c r="K76" s="449"/>
      <c r="L76" s="449"/>
      <c r="M76" s="449"/>
      <c r="N76" s="449"/>
      <c r="O76" s="449"/>
      <c r="P76" s="449"/>
      <c r="Q76" s="449"/>
      <c r="R76" s="449"/>
      <c r="S76" s="449"/>
      <c r="T76" s="449"/>
      <c r="U76" s="449"/>
      <c r="V76" s="449"/>
      <c r="W76" s="449"/>
      <c r="X76" s="449"/>
      <c r="Y76" s="449"/>
      <c r="Z76" s="449"/>
      <c r="AA76" s="449"/>
      <c r="AB76" s="449"/>
      <c r="AC76" s="449"/>
      <c r="AD76" s="449"/>
      <c r="AE76" s="449"/>
    </row>
    <row r="77" spans="1:31" x14ac:dyDescent="0.35">
      <c r="A77" s="449"/>
      <c r="B77" s="449"/>
      <c r="C77" s="449"/>
      <c r="D77" s="449"/>
      <c r="E77" s="449"/>
      <c r="F77" s="449"/>
      <c r="G77" s="449"/>
      <c r="H77" s="449"/>
      <c r="I77" s="449"/>
      <c r="J77" s="449"/>
      <c r="K77" s="449"/>
      <c r="L77" s="449"/>
      <c r="M77" s="449"/>
      <c r="N77" s="449"/>
      <c r="O77" s="449"/>
      <c r="P77" s="449"/>
      <c r="Q77" s="449"/>
      <c r="R77" s="449"/>
      <c r="S77" s="449"/>
      <c r="T77" s="449"/>
      <c r="U77" s="449"/>
      <c r="V77" s="449"/>
      <c r="W77" s="449"/>
      <c r="X77" s="449"/>
      <c r="Y77" s="449"/>
      <c r="Z77" s="449"/>
      <c r="AA77" s="449"/>
      <c r="AB77" s="449"/>
      <c r="AC77" s="449"/>
      <c r="AD77" s="449"/>
      <c r="AE77" s="449"/>
    </row>
    <row r="78" spans="1:31" x14ac:dyDescent="0.35">
      <c r="A78" s="449"/>
      <c r="B78" s="449"/>
      <c r="C78" s="449"/>
      <c r="D78" s="449"/>
      <c r="E78" s="449"/>
      <c r="F78" s="449"/>
      <c r="G78" s="449"/>
      <c r="H78" s="449"/>
      <c r="I78" s="449"/>
      <c r="J78" s="449"/>
      <c r="K78" s="449"/>
      <c r="L78" s="449"/>
      <c r="M78" s="449"/>
      <c r="N78" s="449"/>
      <c r="O78" s="449"/>
      <c r="P78" s="449"/>
      <c r="Q78" s="449"/>
      <c r="R78" s="449"/>
      <c r="S78" s="449"/>
      <c r="T78" s="449"/>
      <c r="U78" s="449"/>
      <c r="V78" s="449"/>
      <c r="W78" s="449"/>
      <c r="X78" s="449"/>
      <c r="Y78" s="449"/>
      <c r="Z78" s="449"/>
      <c r="AA78" s="449"/>
      <c r="AB78" s="449"/>
      <c r="AC78" s="449"/>
      <c r="AD78" s="449"/>
      <c r="AE78" s="449"/>
    </row>
    <row r="79" spans="1:31" x14ac:dyDescent="0.35">
      <c r="A79" s="449"/>
      <c r="B79" s="449"/>
      <c r="C79" s="449"/>
      <c r="D79" s="449"/>
      <c r="E79" s="449"/>
      <c r="F79" s="449"/>
      <c r="G79" s="449"/>
      <c r="H79" s="449"/>
      <c r="I79" s="449"/>
      <c r="J79" s="449"/>
      <c r="K79" s="449"/>
      <c r="L79" s="449"/>
      <c r="M79" s="449"/>
      <c r="N79" s="449"/>
      <c r="O79" s="449"/>
      <c r="P79" s="449"/>
      <c r="Q79" s="449"/>
      <c r="R79" s="449"/>
      <c r="S79" s="449"/>
      <c r="T79" s="449"/>
      <c r="U79" s="449"/>
      <c r="V79" s="449"/>
      <c r="W79" s="449"/>
      <c r="X79" s="449"/>
      <c r="Y79" s="449"/>
      <c r="Z79" s="449"/>
      <c r="AA79" s="449"/>
      <c r="AB79" s="449"/>
      <c r="AC79" s="449"/>
      <c r="AD79" s="449"/>
      <c r="AE79" s="449"/>
    </row>
    <row r="80" spans="1:31" x14ac:dyDescent="0.35">
      <c r="A80" s="449"/>
      <c r="B80" s="449"/>
      <c r="C80" s="449"/>
      <c r="D80" s="449"/>
      <c r="E80" s="449"/>
      <c r="F80" s="449"/>
      <c r="G80" s="449"/>
      <c r="H80" s="449"/>
      <c r="I80" s="449"/>
      <c r="J80" s="449"/>
      <c r="K80" s="449"/>
      <c r="L80" s="449"/>
      <c r="M80" s="449"/>
      <c r="N80" s="449"/>
      <c r="O80" s="449"/>
      <c r="P80" s="449"/>
      <c r="Q80" s="449"/>
      <c r="R80" s="449"/>
      <c r="S80" s="449"/>
      <c r="T80" s="449"/>
      <c r="U80" s="449"/>
      <c r="V80" s="449"/>
      <c r="W80" s="449"/>
      <c r="X80" s="449"/>
      <c r="Y80" s="449"/>
      <c r="Z80" s="449"/>
      <c r="AA80" s="449"/>
      <c r="AB80" s="449"/>
      <c r="AC80" s="449"/>
      <c r="AD80" s="449"/>
      <c r="AE80" s="449"/>
    </row>
    <row r="81" spans="1:31" x14ac:dyDescent="0.35">
      <c r="A81" s="449"/>
      <c r="B81" s="449"/>
      <c r="C81" s="449"/>
      <c r="D81" s="449"/>
      <c r="E81" s="449"/>
      <c r="F81" s="449"/>
      <c r="G81" s="449"/>
      <c r="H81" s="449"/>
      <c r="I81" s="449"/>
      <c r="J81" s="449"/>
      <c r="K81" s="449"/>
      <c r="L81" s="449"/>
      <c r="M81" s="449"/>
      <c r="N81" s="449"/>
      <c r="O81" s="449"/>
      <c r="P81" s="449"/>
      <c r="Q81" s="449"/>
      <c r="R81" s="449"/>
      <c r="S81" s="449"/>
      <c r="T81" s="449"/>
      <c r="U81" s="449"/>
      <c r="V81" s="449"/>
      <c r="W81" s="449"/>
      <c r="X81" s="449"/>
      <c r="Y81" s="449"/>
      <c r="Z81" s="449"/>
      <c r="AA81" s="449"/>
      <c r="AB81" s="449"/>
      <c r="AC81" s="449"/>
      <c r="AD81" s="449"/>
      <c r="AE81" s="449"/>
    </row>
    <row r="82" spans="1:31" x14ac:dyDescent="0.35">
      <c r="A82" s="449"/>
      <c r="B82" s="449"/>
      <c r="C82" s="449"/>
      <c r="D82" s="449"/>
      <c r="E82" s="449"/>
      <c r="F82" s="449"/>
      <c r="G82" s="449"/>
      <c r="H82" s="449"/>
      <c r="I82" s="449"/>
      <c r="J82" s="449"/>
      <c r="K82" s="449"/>
      <c r="L82" s="449"/>
      <c r="M82" s="449"/>
      <c r="N82" s="449"/>
      <c r="O82" s="449"/>
      <c r="P82" s="449"/>
      <c r="Q82" s="449"/>
      <c r="R82" s="449"/>
      <c r="S82" s="449"/>
      <c r="T82" s="449"/>
      <c r="U82" s="449"/>
      <c r="V82" s="449"/>
      <c r="W82" s="449"/>
      <c r="X82" s="449"/>
      <c r="Y82" s="449"/>
      <c r="Z82" s="449"/>
      <c r="AA82" s="449"/>
      <c r="AB82" s="449"/>
      <c r="AC82" s="449"/>
      <c r="AD82" s="449"/>
      <c r="AE82" s="449"/>
    </row>
    <row r="83" spans="1:31" x14ac:dyDescent="0.35">
      <c r="A83" s="449"/>
      <c r="B83" s="449"/>
      <c r="C83" s="449"/>
      <c r="D83" s="449"/>
      <c r="E83" s="449"/>
      <c r="F83" s="449"/>
      <c r="G83" s="449"/>
      <c r="H83" s="449"/>
      <c r="I83" s="449"/>
      <c r="J83" s="449"/>
      <c r="K83" s="449"/>
      <c r="L83" s="449"/>
      <c r="M83" s="449"/>
      <c r="N83" s="449"/>
      <c r="O83" s="449"/>
      <c r="P83" s="449"/>
      <c r="Q83" s="449"/>
      <c r="R83" s="449"/>
      <c r="S83" s="449"/>
      <c r="T83" s="449"/>
      <c r="U83" s="449"/>
      <c r="V83" s="449"/>
      <c r="W83" s="449"/>
      <c r="X83" s="449"/>
      <c r="Y83" s="449"/>
      <c r="Z83" s="449"/>
      <c r="AA83" s="449"/>
      <c r="AB83" s="449"/>
      <c r="AC83" s="449"/>
      <c r="AD83" s="449"/>
      <c r="AE83" s="449"/>
    </row>
    <row r="84" spans="1:31" x14ac:dyDescent="0.35">
      <c r="A84" s="449"/>
      <c r="B84" s="449"/>
      <c r="C84" s="449"/>
      <c r="D84" s="449"/>
      <c r="E84" s="449"/>
      <c r="F84" s="449"/>
      <c r="G84" s="449"/>
      <c r="H84" s="449"/>
      <c r="I84" s="449"/>
      <c r="J84" s="449"/>
      <c r="K84" s="449"/>
      <c r="L84" s="449"/>
      <c r="M84" s="449"/>
      <c r="N84" s="449"/>
      <c r="O84" s="449"/>
      <c r="P84" s="449"/>
      <c r="Q84" s="449"/>
      <c r="R84" s="449"/>
      <c r="S84" s="449"/>
      <c r="T84" s="449"/>
      <c r="U84" s="449"/>
      <c r="V84" s="449"/>
      <c r="W84" s="449"/>
      <c r="X84" s="449"/>
      <c r="Y84" s="449"/>
      <c r="Z84" s="449"/>
      <c r="AA84" s="449"/>
      <c r="AB84" s="449"/>
      <c r="AC84" s="449"/>
      <c r="AD84" s="449"/>
      <c r="AE84" s="449"/>
    </row>
    <row r="85" spans="1:31" x14ac:dyDescent="0.35">
      <c r="A85" s="449"/>
      <c r="B85" s="449"/>
      <c r="C85" s="449"/>
      <c r="D85" s="449"/>
      <c r="E85" s="449"/>
      <c r="F85" s="449"/>
      <c r="G85" s="449"/>
      <c r="H85" s="449"/>
      <c r="I85" s="449"/>
      <c r="J85" s="449"/>
      <c r="K85" s="449"/>
      <c r="L85" s="449"/>
      <c r="M85" s="449"/>
      <c r="N85" s="449"/>
      <c r="O85" s="449"/>
      <c r="P85" s="449"/>
      <c r="Q85" s="449"/>
      <c r="R85" s="449"/>
      <c r="S85" s="449"/>
      <c r="T85" s="449"/>
      <c r="U85" s="449"/>
      <c r="V85" s="449"/>
      <c r="W85" s="449"/>
      <c r="X85" s="449"/>
      <c r="Y85" s="449"/>
      <c r="Z85" s="449"/>
      <c r="AA85" s="449"/>
      <c r="AB85" s="449"/>
      <c r="AC85" s="449"/>
      <c r="AD85" s="449"/>
      <c r="AE85" s="449"/>
    </row>
    <row r="86" spans="1:31" x14ac:dyDescent="0.35">
      <c r="A86" s="449"/>
      <c r="B86" s="449"/>
      <c r="C86" s="449"/>
      <c r="D86" s="449"/>
      <c r="E86" s="449"/>
      <c r="F86" s="449"/>
      <c r="G86" s="449"/>
      <c r="H86" s="449"/>
      <c r="I86" s="449"/>
      <c r="J86" s="449"/>
      <c r="K86" s="449"/>
      <c r="L86" s="449"/>
      <c r="M86" s="449"/>
      <c r="N86" s="449"/>
      <c r="O86" s="449"/>
      <c r="P86" s="449"/>
      <c r="Q86" s="449"/>
      <c r="R86" s="449"/>
      <c r="S86" s="449"/>
      <c r="T86" s="449"/>
      <c r="U86" s="449"/>
      <c r="V86" s="449"/>
      <c r="W86" s="449"/>
      <c r="X86" s="449"/>
      <c r="Y86" s="449"/>
      <c r="Z86" s="449"/>
      <c r="AA86" s="449"/>
      <c r="AB86" s="449"/>
      <c r="AC86" s="449"/>
      <c r="AD86" s="449"/>
      <c r="AE86" s="449"/>
    </row>
    <row r="87" spans="1:31" x14ac:dyDescent="0.35">
      <c r="A87" s="449"/>
      <c r="B87" s="449"/>
      <c r="C87" s="449"/>
      <c r="D87" s="449"/>
      <c r="E87" s="449"/>
      <c r="F87" s="449"/>
      <c r="G87" s="449"/>
      <c r="H87" s="449"/>
      <c r="I87" s="449"/>
      <c r="J87" s="449"/>
      <c r="K87" s="449"/>
      <c r="L87" s="449"/>
      <c r="M87" s="449"/>
      <c r="N87" s="449"/>
      <c r="O87" s="449"/>
      <c r="P87" s="449"/>
      <c r="Q87" s="449"/>
      <c r="R87" s="449"/>
      <c r="S87" s="449"/>
      <c r="T87" s="449"/>
      <c r="U87" s="449"/>
      <c r="V87" s="449"/>
      <c r="W87" s="449"/>
      <c r="X87" s="449"/>
      <c r="Y87" s="449"/>
      <c r="Z87" s="449"/>
      <c r="AA87" s="449"/>
      <c r="AB87" s="449"/>
      <c r="AC87" s="449"/>
      <c r="AD87" s="449"/>
      <c r="AE87" s="449"/>
    </row>
    <row r="88" spans="1:31" x14ac:dyDescent="0.35">
      <c r="A88" s="449"/>
      <c r="B88" s="449"/>
      <c r="C88" s="449"/>
      <c r="D88" s="449"/>
      <c r="E88" s="449"/>
      <c r="F88" s="449"/>
      <c r="G88" s="449"/>
      <c r="H88" s="449"/>
      <c r="I88" s="449"/>
      <c r="J88" s="449"/>
      <c r="K88" s="449"/>
      <c r="L88" s="449"/>
      <c r="M88" s="449"/>
      <c r="N88" s="449"/>
      <c r="O88" s="449"/>
      <c r="P88" s="449"/>
      <c r="Q88" s="449"/>
      <c r="R88" s="449"/>
      <c r="S88" s="449"/>
      <c r="T88" s="449"/>
      <c r="U88" s="449"/>
      <c r="V88" s="449"/>
      <c r="W88" s="449"/>
      <c r="X88" s="449"/>
      <c r="Y88" s="449"/>
      <c r="Z88" s="449"/>
      <c r="AA88" s="449"/>
      <c r="AB88" s="449"/>
      <c r="AC88" s="449"/>
      <c r="AD88" s="449"/>
      <c r="AE88" s="449"/>
    </row>
    <row r="89" spans="1:31" x14ac:dyDescent="0.35">
      <c r="A89" s="449"/>
      <c r="B89" s="449"/>
      <c r="C89" s="449"/>
      <c r="D89" s="449"/>
      <c r="E89" s="449"/>
      <c r="F89" s="449"/>
      <c r="G89" s="449"/>
      <c r="H89" s="449"/>
      <c r="I89" s="449"/>
      <c r="J89" s="449"/>
      <c r="K89" s="449"/>
      <c r="L89" s="449"/>
      <c r="M89" s="449"/>
      <c r="N89" s="449"/>
      <c r="O89" s="449"/>
      <c r="P89" s="449"/>
      <c r="Q89" s="449"/>
      <c r="R89" s="449"/>
      <c r="S89" s="449"/>
      <c r="T89" s="449"/>
      <c r="U89" s="449"/>
      <c r="V89" s="449"/>
      <c r="W89" s="449"/>
      <c r="X89" s="449"/>
      <c r="Y89" s="449"/>
      <c r="Z89" s="449"/>
      <c r="AA89" s="449"/>
      <c r="AB89" s="449"/>
      <c r="AC89" s="449"/>
      <c r="AD89" s="449"/>
      <c r="AE89" s="449"/>
    </row>
    <row r="90" spans="1:31" x14ac:dyDescent="0.35">
      <c r="A90" s="449"/>
      <c r="B90" s="449"/>
      <c r="C90" s="449"/>
      <c r="D90" s="449"/>
      <c r="E90" s="449"/>
      <c r="F90" s="449"/>
      <c r="G90" s="449"/>
      <c r="H90" s="449"/>
      <c r="I90" s="449"/>
      <c r="J90" s="449"/>
      <c r="K90" s="449"/>
      <c r="L90" s="449"/>
      <c r="M90" s="449"/>
      <c r="N90" s="449"/>
      <c r="O90" s="449"/>
      <c r="P90" s="449"/>
      <c r="Q90" s="449"/>
      <c r="R90" s="449"/>
      <c r="S90" s="449"/>
      <c r="T90" s="449"/>
      <c r="U90" s="449"/>
      <c r="V90" s="449"/>
      <c r="W90" s="449"/>
      <c r="X90" s="449"/>
      <c r="Y90" s="449"/>
      <c r="Z90" s="449"/>
      <c r="AA90" s="449"/>
      <c r="AB90" s="449"/>
      <c r="AC90" s="449"/>
      <c r="AD90" s="449"/>
      <c r="AE90" s="449"/>
    </row>
    <row r="91" spans="1:31" x14ac:dyDescent="0.35">
      <c r="A91" s="449"/>
      <c r="B91" s="449"/>
      <c r="C91" s="449"/>
      <c r="D91" s="449"/>
      <c r="E91" s="449"/>
      <c r="F91" s="449"/>
      <c r="G91" s="449"/>
      <c r="H91" s="449"/>
      <c r="I91" s="449"/>
      <c r="J91" s="449"/>
      <c r="K91" s="449"/>
      <c r="L91" s="449"/>
      <c r="M91" s="449"/>
      <c r="N91" s="449"/>
      <c r="O91" s="449"/>
      <c r="P91" s="449"/>
      <c r="Q91" s="449"/>
      <c r="R91" s="449"/>
      <c r="S91" s="449"/>
      <c r="T91" s="449"/>
      <c r="U91" s="449"/>
      <c r="V91" s="449"/>
      <c r="W91" s="449"/>
      <c r="X91" s="449"/>
      <c r="Y91" s="449"/>
      <c r="Z91" s="449"/>
      <c r="AA91" s="449"/>
      <c r="AB91" s="449"/>
      <c r="AC91" s="449"/>
      <c r="AD91" s="449"/>
      <c r="AE91" s="449"/>
    </row>
    <row r="92" spans="1:31" x14ac:dyDescent="0.35">
      <c r="A92" s="449"/>
      <c r="B92" s="449"/>
      <c r="C92" s="449"/>
      <c r="D92" s="449"/>
      <c r="E92" s="449"/>
      <c r="F92" s="449"/>
      <c r="G92" s="449"/>
      <c r="H92" s="449"/>
      <c r="I92" s="449"/>
      <c r="J92" s="449"/>
      <c r="K92" s="449"/>
      <c r="L92" s="449"/>
      <c r="M92" s="449"/>
      <c r="N92" s="449"/>
      <c r="O92" s="449"/>
      <c r="P92" s="449"/>
      <c r="Q92" s="449"/>
      <c r="R92" s="449"/>
      <c r="S92" s="449"/>
      <c r="T92" s="449"/>
      <c r="U92" s="449"/>
      <c r="V92" s="449"/>
      <c r="W92" s="449"/>
      <c r="X92" s="449"/>
      <c r="Y92" s="449"/>
      <c r="Z92" s="449"/>
      <c r="AA92" s="449"/>
      <c r="AB92" s="449"/>
      <c r="AC92" s="449"/>
      <c r="AD92" s="449"/>
      <c r="AE92" s="449"/>
    </row>
  </sheetData>
  <mergeCells count="14">
    <mergeCell ref="E9:M9"/>
    <mergeCell ref="B4:D4"/>
    <mergeCell ref="B5:D5"/>
    <mergeCell ref="B7:C7"/>
    <mergeCell ref="E7:M7"/>
    <mergeCell ref="E8:M8"/>
    <mergeCell ref="B17:G17"/>
    <mergeCell ref="B19:E19"/>
    <mergeCell ref="E10:M10"/>
    <mergeCell ref="E11:M11"/>
    <mergeCell ref="B13:M13"/>
    <mergeCell ref="B14:C14"/>
    <mergeCell ref="B15:F15"/>
    <mergeCell ref="B16:G16"/>
  </mergeCells>
  <hyperlinks>
    <hyperlink ref="A1" location="INDEX!A1" display="Return to INDEX" xr:uid="{9B9BFBE7-63BC-493C-A647-2E89275E43E2}"/>
  </hyperlinks>
  <pageMargins left="0.7" right="0.7" top="0.75" bottom="0.75" header="0.3" footer="0.3"/>
  <pageSetup scale="65"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A843A-7265-4562-869E-F11911186FE0}">
  <sheetPr codeName="Sheet18">
    <tabColor theme="1"/>
  </sheetPr>
  <dimension ref="A1:J1048576"/>
  <sheetViews>
    <sheetView zoomScale="70" zoomScaleNormal="70" workbookViewId="0">
      <selection activeCell="I7" sqref="I7"/>
    </sheetView>
  </sheetViews>
  <sheetFormatPr defaultColWidth="8.81640625" defaultRowHeight="14.5" x14ac:dyDescent="0.35"/>
  <cols>
    <col min="1" max="1" width="13.453125" style="109" customWidth="1"/>
    <col min="2" max="2" width="24.1796875" style="109" bestFit="1" customWidth="1"/>
    <col min="3" max="3" width="23.54296875" style="109" bestFit="1" customWidth="1"/>
    <col min="4" max="4" width="18.54296875" style="109" customWidth="1"/>
    <col min="5" max="5" width="17.7265625" style="109" customWidth="1"/>
    <col min="6" max="7" width="17.26953125" style="109" customWidth="1"/>
    <col min="8" max="8" width="14.7265625" style="295" customWidth="1"/>
    <col min="9" max="9" width="16.26953125" style="295" customWidth="1"/>
    <col min="10" max="10" width="33.1796875" style="109" customWidth="1"/>
    <col min="11" max="16384" width="8.81640625" style="109"/>
  </cols>
  <sheetData>
    <row r="1" spans="1:10" s="143" customFormat="1" ht="39.65" customHeight="1" thickBot="1" x14ac:dyDescent="0.4">
      <c r="A1" s="259" t="s">
        <v>33</v>
      </c>
      <c r="B1" s="538" t="s">
        <v>11220</v>
      </c>
      <c r="C1" s="539"/>
      <c r="D1" s="539"/>
      <c r="E1" s="539"/>
      <c r="F1" s="539"/>
      <c r="G1" s="539"/>
      <c r="H1" s="539"/>
      <c r="I1" s="539"/>
      <c r="J1" s="539"/>
    </row>
    <row r="2" spans="1:10" s="143" customFormat="1" ht="50.5" customHeight="1" x14ac:dyDescent="0.35">
      <c r="A2" s="260"/>
      <c r="B2" s="260"/>
      <c r="C2" s="260"/>
      <c r="D2" s="260"/>
      <c r="E2" s="260"/>
      <c r="F2" s="260"/>
      <c r="G2" s="260"/>
      <c r="H2" s="260"/>
      <c r="I2" s="260"/>
      <c r="J2" s="260"/>
    </row>
    <row r="3" spans="1:10" s="143" customFormat="1" x14ac:dyDescent="0.35">
      <c r="A3" s="261" t="s">
        <v>11221</v>
      </c>
      <c r="B3" s="262" t="s">
        <v>11222</v>
      </c>
      <c r="C3" s="263" t="s">
        <v>11223</v>
      </c>
      <c r="D3" s="264" t="s">
        <v>11224</v>
      </c>
      <c r="E3" s="264" t="s">
        <v>11225</v>
      </c>
      <c r="F3" s="540" t="s">
        <v>11226</v>
      </c>
      <c r="G3" s="541"/>
      <c r="H3" s="264" t="s">
        <v>11227</v>
      </c>
      <c r="I3" s="264" t="s">
        <v>11228</v>
      </c>
      <c r="J3" s="265" t="s">
        <v>11229</v>
      </c>
    </row>
    <row r="4" spans="1:10" s="143" customFormat="1" ht="58" x14ac:dyDescent="0.35">
      <c r="A4" s="266" t="s">
        <v>11230</v>
      </c>
      <c r="B4" s="267" t="s">
        <v>11231</v>
      </c>
      <c r="C4" s="268" t="s">
        <v>11232</v>
      </c>
      <c r="D4" s="269" t="s">
        <v>11233</v>
      </c>
      <c r="E4" s="269" t="s">
        <v>11233</v>
      </c>
      <c r="F4" s="270" t="s">
        <v>11234</v>
      </c>
      <c r="G4" s="269" t="s">
        <v>11235</v>
      </c>
      <c r="H4" s="269" t="s">
        <v>11236</v>
      </c>
      <c r="I4" s="269" t="s">
        <v>11236</v>
      </c>
      <c r="J4" s="271" t="s">
        <v>11237</v>
      </c>
    </row>
    <row r="5" spans="1:10" ht="15.5" x14ac:dyDescent="0.35">
      <c r="B5" s="272"/>
      <c r="C5" s="273"/>
      <c r="D5" s="274"/>
      <c r="E5" s="274"/>
      <c r="F5" s="276"/>
      <c r="G5" s="276"/>
      <c r="H5" s="276"/>
      <c r="I5" s="276"/>
      <c r="J5" s="277"/>
    </row>
    <row r="6" spans="1:10" x14ac:dyDescent="0.35">
      <c r="B6" s="278"/>
      <c r="C6" s="279"/>
      <c r="D6" s="279"/>
      <c r="E6" s="279"/>
      <c r="F6" s="280"/>
      <c r="G6" s="280"/>
      <c r="H6" s="280"/>
      <c r="I6" s="280"/>
      <c r="J6" s="281"/>
    </row>
    <row r="7" spans="1:10" x14ac:dyDescent="0.35">
      <c r="B7" s="282"/>
      <c r="C7" s="273"/>
      <c r="D7" s="273"/>
      <c r="E7" s="273"/>
      <c r="F7" s="276"/>
      <c r="G7" s="276"/>
      <c r="H7" s="276"/>
      <c r="I7" s="276"/>
      <c r="J7" s="277"/>
    </row>
    <row r="8" spans="1:10" x14ac:dyDescent="0.35">
      <c r="B8" s="278"/>
      <c r="C8" s="279"/>
      <c r="D8" s="279"/>
      <c r="E8" s="279"/>
      <c r="F8" s="280"/>
      <c r="G8" s="280"/>
      <c r="H8" s="280"/>
      <c r="I8" s="280"/>
      <c r="J8" s="281"/>
    </row>
    <row r="9" spans="1:10" x14ac:dyDescent="0.35">
      <c r="B9" s="282"/>
      <c r="C9" s="273"/>
      <c r="D9" s="273"/>
      <c r="E9" s="273"/>
      <c r="F9" s="276"/>
      <c r="G9" s="276"/>
      <c r="H9" s="276"/>
      <c r="I9" s="276"/>
      <c r="J9" s="277"/>
    </row>
    <row r="10" spans="1:10" x14ac:dyDescent="0.35">
      <c r="B10" s="278"/>
      <c r="C10" s="279"/>
      <c r="D10" s="279"/>
      <c r="E10" s="279"/>
      <c r="F10" s="280"/>
      <c r="G10" s="280"/>
      <c r="H10" s="280"/>
      <c r="I10" s="280"/>
      <c r="J10" s="281"/>
    </row>
    <row r="11" spans="1:10" x14ac:dyDescent="0.35">
      <c r="B11" s="283"/>
      <c r="C11" s="284"/>
      <c r="D11" s="284"/>
      <c r="E11" s="284"/>
      <c r="F11" s="276"/>
      <c r="G11" s="276"/>
      <c r="H11" s="276"/>
      <c r="I11" s="276"/>
      <c r="J11" s="277"/>
    </row>
    <row r="12" spans="1:10" x14ac:dyDescent="0.35">
      <c r="B12" s="285"/>
      <c r="C12" s="286"/>
      <c r="D12" s="286"/>
      <c r="E12" s="286"/>
      <c r="F12" s="280"/>
      <c r="G12" s="280"/>
      <c r="H12" s="280"/>
      <c r="I12" s="280"/>
      <c r="J12" s="281"/>
    </row>
    <row r="13" spans="1:10" x14ac:dyDescent="0.35">
      <c r="B13" s="282"/>
      <c r="C13" s="273"/>
      <c r="D13" s="273"/>
      <c r="E13" s="273"/>
      <c r="F13" s="276"/>
      <c r="G13" s="276"/>
      <c r="H13" s="276"/>
      <c r="I13" s="276"/>
      <c r="J13" s="277"/>
    </row>
    <row r="14" spans="1:10" x14ac:dyDescent="0.35">
      <c r="B14" s="278"/>
      <c r="C14" s="279"/>
      <c r="D14" s="279"/>
      <c r="E14" s="279"/>
      <c r="F14" s="280"/>
      <c r="G14" s="280"/>
      <c r="H14" s="280"/>
      <c r="I14" s="280"/>
      <c r="J14" s="281"/>
    </row>
    <row r="15" spans="1:10" x14ac:dyDescent="0.35">
      <c r="B15" s="282"/>
      <c r="C15" s="273"/>
      <c r="D15" s="273"/>
      <c r="E15" s="273"/>
      <c r="F15" s="276"/>
      <c r="G15" s="276"/>
      <c r="H15" s="276"/>
      <c r="I15" s="276"/>
      <c r="J15" s="277"/>
    </row>
    <row r="16" spans="1:10" x14ac:dyDescent="0.35">
      <c r="B16" s="278"/>
      <c r="C16" s="279"/>
      <c r="D16" s="279"/>
      <c r="E16" s="279"/>
      <c r="F16" s="280"/>
      <c r="G16" s="280"/>
      <c r="H16" s="280"/>
      <c r="I16" s="280"/>
      <c r="J16" s="281"/>
    </row>
    <row r="17" spans="2:10" x14ac:dyDescent="0.35">
      <c r="B17" s="282"/>
      <c r="C17" s="273"/>
      <c r="D17" s="273"/>
      <c r="E17" s="273"/>
      <c r="F17" s="276"/>
      <c r="G17" s="276"/>
      <c r="H17" s="276"/>
      <c r="I17" s="276"/>
      <c r="J17" s="277"/>
    </row>
    <row r="18" spans="2:10" x14ac:dyDescent="0.35">
      <c r="B18" s="278"/>
      <c r="C18" s="279"/>
      <c r="D18" s="279"/>
      <c r="E18" s="279"/>
      <c r="F18" s="280"/>
      <c r="G18" s="280"/>
      <c r="H18" s="280"/>
      <c r="I18" s="280"/>
      <c r="J18" s="281"/>
    </row>
    <row r="19" spans="2:10" x14ac:dyDescent="0.35">
      <c r="B19" s="282"/>
      <c r="C19" s="273"/>
      <c r="D19" s="273"/>
      <c r="E19" s="273"/>
      <c r="F19" s="276"/>
      <c r="G19" s="276"/>
      <c r="H19" s="276"/>
      <c r="I19" s="276"/>
      <c r="J19" s="277"/>
    </row>
    <row r="20" spans="2:10" x14ac:dyDescent="0.35">
      <c r="B20" s="287"/>
      <c r="C20" s="288"/>
      <c r="D20" s="288"/>
      <c r="E20" s="288"/>
      <c r="F20" s="289"/>
      <c r="G20" s="289"/>
      <c r="H20" s="289"/>
      <c r="I20" s="289"/>
      <c r="J20" s="290"/>
    </row>
    <row r="21" spans="2:10" x14ac:dyDescent="0.35">
      <c r="B21" s="282"/>
      <c r="C21" s="273"/>
      <c r="D21" s="273"/>
      <c r="E21" s="273"/>
      <c r="F21" s="276"/>
      <c r="G21" s="276"/>
      <c r="H21" s="276"/>
      <c r="I21" s="276"/>
      <c r="J21" s="277"/>
    </row>
    <row r="22" spans="2:10" x14ac:dyDescent="0.35">
      <c r="B22" s="287"/>
      <c r="C22" s="288"/>
      <c r="D22" s="288"/>
      <c r="E22" s="288"/>
      <c r="F22" s="289"/>
      <c r="G22" s="289"/>
      <c r="H22" s="289"/>
      <c r="I22" s="289"/>
      <c r="J22" s="290"/>
    </row>
    <row r="23" spans="2:10" x14ac:dyDescent="0.35">
      <c r="B23" s="282"/>
      <c r="C23" s="273"/>
      <c r="D23" s="273"/>
      <c r="E23" s="273"/>
      <c r="F23" s="276"/>
      <c r="G23" s="276"/>
      <c r="H23" s="276"/>
      <c r="I23" s="276"/>
      <c r="J23" s="277"/>
    </row>
    <row r="24" spans="2:10" x14ac:dyDescent="0.35">
      <c r="B24" s="287"/>
      <c r="C24" s="288"/>
      <c r="D24" s="288"/>
      <c r="E24" s="288"/>
      <c r="F24" s="289"/>
      <c r="G24" s="289"/>
      <c r="H24" s="289"/>
      <c r="I24" s="289"/>
      <c r="J24" s="290"/>
    </row>
    <row r="25" spans="2:10" x14ac:dyDescent="0.35">
      <c r="B25" s="291"/>
      <c r="C25" s="292"/>
      <c r="D25" s="292"/>
      <c r="E25" s="292"/>
      <c r="F25" s="293"/>
      <c r="G25" s="293"/>
      <c r="H25" s="293"/>
      <c r="I25" s="293"/>
      <c r="J25" s="294"/>
    </row>
    <row r="1048576" spans="6:6" x14ac:dyDescent="0.35">
      <c r="F1048576" s="275"/>
    </row>
  </sheetData>
  <mergeCells count="2">
    <mergeCell ref="B1:J1"/>
    <mergeCell ref="F3:G3"/>
  </mergeCells>
  <hyperlinks>
    <hyperlink ref="A1" location="INDEX!A1" display="Return to INDEX" xr:uid="{88F23032-FCBF-4FC9-897E-2B67B26A6101}"/>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1AC56CA-351E-416D-B564-38CC55B4A25D}">
          <x14:formula1>
            <xm:f>'MAL-OTHERLOOKUPS'!$EU$4:$EU$5</xm:f>
          </x14:formula1>
          <xm:sqref>F5:F14 F16:F25 F1048576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81FA0-2086-44A6-9E84-53AB5B15EBDA}">
  <sheetPr codeName="Sheet19">
    <tabColor theme="1"/>
  </sheetPr>
  <dimension ref="A1:Q506"/>
  <sheetViews>
    <sheetView zoomScale="70" zoomScaleNormal="70" workbookViewId="0">
      <selection activeCell="D7" sqref="D7"/>
    </sheetView>
  </sheetViews>
  <sheetFormatPr defaultColWidth="8.81640625" defaultRowHeight="14.5" x14ac:dyDescent="0.35"/>
  <cols>
    <col min="1" max="1" width="15.453125" style="318" customWidth="1"/>
    <col min="2" max="2" width="15.7265625" style="109" bestFit="1" customWidth="1"/>
    <col min="3" max="3" width="13.26953125" style="143" customWidth="1"/>
    <col min="4" max="4" width="15.54296875" style="143" bestFit="1" customWidth="1"/>
    <col min="5" max="5" width="10" style="109" bestFit="1" customWidth="1"/>
    <col min="6" max="6" width="11.54296875" style="109" bestFit="1" customWidth="1"/>
    <col min="7" max="7" width="13.54296875" style="109" bestFit="1" customWidth="1"/>
    <col min="8" max="8" width="8.7265625" style="109" bestFit="1" customWidth="1"/>
    <col min="9" max="9" width="15.81640625" style="109" bestFit="1" customWidth="1"/>
    <col min="10" max="10" width="8.7265625" style="109" bestFit="1" customWidth="1"/>
    <col min="11" max="11" width="19.54296875" style="109" bestFit="1" customWidth="1"/>
    <col min="12" max="12" width="19.453125" style="109" bestFit="1" customWidth="1"/>
    <col min="13" max="13" width="26.7265625" style="109" bestFit="1" customWidth="1"/>
    <col min="14" max="14" width="13.7265625" style="109" customWidth="1"/>
    <col min="15" max="15" width="12.1796875" style="109" bestFit="1" customWidth="1"/>
    <col min="16" max="16" width="20.7265625" style="109" bestFit="1" customWidth="1"/>
    <col min="17" max="17" width="9.7265625" style="109" bestFit="1" customWidth="1"/>
    <col min="18" max="16384" width="8.81640625" style="109"/>
  </cols>
  <sheetData>
    <row r="1" spans="1:17" s="143" customFormat="1" ht="18.5" x14ac:dyDescent="0.35">
      <c r="A1" s="296" t="s">
        <v>33</v>
      </c>
    </row>
    <row r="2" spans="1:17" s="143" customFormat="1" x14ac:dyDescent="0.35">
      <c r="A2" s="297"/>
    </row>
    <row r="3" spans="1:17" s="143" customFormat="1" ht="15" customHeight="1" thickBot="1" x14ac:dyDescent="0.4">
      <c r="A3" s="297"/>
    </row>
    <row r="4" spans="1:17" s="300" customFormat="1" ht="34.15" customHeight="1" thickBot="1" x14ac:dyDescent="0.4">
      <c r="A4" s="297"/>
      <c r="B4" s="298" t="s">
        <v>78</v>
      </c>
      <c r="C4" s="299"/>
      <c r="D4" s="299"/>
      <c r="E4" s="542" t="s">
        <v>2312</v>
      </c>
      <c r="F4" s="543"/>
      <c r="G4" s="542" t="s">
        <v>11238</v>
      </c>
      <c r="H4" s="544"/>
      <c r="I4" s="544"/>
      <c r="J4" s="544"/>
      <c r="K4" s="544"/>
      <c r="L4" s="544"/>
      <c r="M4" s="544"/>
      <c r="N4" s="544"/>
      <c r="O4" s="543"/>
      <c r="P4" s="545" t="s">
        <v>11239</v>
      </c>
      <c r="Q4" s="546"/>
    </row>
    <row r="5" spans="1:17" s="311" customFormat="1" ht="38.5" customHeight="1" x14ac:dyDescent="0.35">
      <c r="A5" s="301" t="s">
        <v>11240</v>
      </c>
      <c r="B5" s="302" t="s">
        <v>11223</v>
      </c>
      <c r="C5" s="303" t="s">
        <v>8851</v>
      </c>
      <c r="D5" s="304" t="s">
        <v>14</v>
      </c>
      <c r="E5" s="305" t="s">
        <v>8852</v>
      </c>
      <c r="F5" s="306" t="s">
        <v>8853</v>
      </c>
      <c r="G5" s="305" t="s">
        <v>8854</v>
      </c>
      <c r="H5" s="307" t="s">
        <v>8855</v>
      </c>
      <c r="I5" s="307" t="s">
        <v>11241</v>
      </c>
      <c r="J5" s="307" t="s">
        <v>8856</v>
      </c>
      <c r="K5" s="307" t="s">
        <v>11242</v>
      </c>
      <c r="L5" s="307" t="s">
        <v>8858</v>
      </c>
      <c r="M5" s="307" t="s">
        <v>8859</v>
      </c>
      <c r="N5" s="308" t="s">
        <v>11243</v>
      </c>
      <c r="O5" s="306" t="s">
        <v>11244</v>
      </c>
      <c r="P5" s="309" t="s">
        <v>11245</v>
      </c>
      <c r="Q5" s="310" t="s">
        <v>11246</v>
      </c>
    </row>
    <row r="6" spans="1:17" s="143" customFormat="1" ht="60" x14ac:dyDescent="0.35">
      <c r="A6" s="312" t="s">
        <v>11247</v>
      </c>
      <c r="B6" s="313" t="s">
        <v>11248</v>
      </c>
      <c r="C6" s="314"/>
      <c r="D6" s="315" t="s">
        <v>11249</v>
      </c>
      <c r="E6" s="313" t="s">
        <v>11250</v>
      </c>
      <c r="F6" s="316" t="s">
        <v>11251</v>
      </c>
      <c r="G6" s="313" t="s">
        <v>11252</v>
      </c>
      <c r="H6" s="314" t="s">
        <v>11253</v>
      </c>
      <c r="I6" s="314" t="s">
        <v>11254</v>
      </c>
      <c r="J6" s="314" t="s">
        <v>11255</v>
      </c>
      <c r="K6" s="314" t="s">
        <v>11256</v>
      </c>
      <c r="L6" s="314" t="s">
        <v>11257</v>
      </c>
      <c r="M6" s="314" t="s">
        <v>11258</v>
      </c>
      <c r="N6" s="314" t="s">
        <v>11259</v>
      </c>
      <c r="O6" s="316" t="s">
        <v>11260</v>
      </c>
      <c r="P6" s="317" t="s">
        <v>11261</v>
      </c>
      <c r="Q6" s="316" t="s">
        <v>11262</v>
      </c>
    </row>
    <row r="7" spans="1:17" x14ac:dyDescent="0.35">
      <c r="B7" s="319"/>
      <c r="C7" s="320" t="e">
        <v>#N/A</v>
      </c>
      <c r="D7" s="320" t="e">
        <v>#N/A</v>
      </c>
      <c r="E7" s="240"/>
      <c r="F7" s="240"/>
      <c r="G7" s="240"/>
      <c r="H7" s="240"/>
      <c r="I7" s="240"/>
      <c r="J7" s="240"/>
      <c r="K7" s="240"/>
      <c r="L7" s="240"/>
      <c r="M7" s="240"/>
      <c r="N7" s="240"/>
      <c r="O7" s="240"/>
      <c r="P7" s="240"/>
      <c r="Q7" s="321"/>
    </row>
    <row r="8" spans="1:17" x14ac:dyDescent="0.35">
      <c r="B8" s="319"/>
      <c r="C8" s="320" t="e">
        <v>#N/A</v>
      </c>
      <c r="D8" s="320" t="e">
        <v>#N/A</v>
      </c>
      <c r="E8" s="240"/>
      <c r="F8" s="240"/>
      <c r="G8" s="240"/>
      <c r="H8" s="240"/>
      <c r="I8" s="240"/>
      <c r="J8" s="240"/>
      <c r="K8" s="240"/>
      <c r="L8" s="240"/>
      <c r="M8" s="240"/>
      <c r="N8" s="240"/>
      <c r="O8" s="240"/>
      <c r="P8" s="240"/>
      <c r="Q8" s="321"/>
    </row>
    <row r="9" spans="1:17" x14ac:dyDescent="0.35">
      <c r="B9" s="319"/>
      <c r="C9" s="320" t="e">
        <v>#N/A</v>
      </c>
      <c r="D9" s="320" t="e">
        <v>#N/A</v>
      </c>
      <c r="E9" s="240"/>
      <c r="F9" s="240"/>
      <c r="G9" s="240"/>
      <c r="H9" s="240"/>
      <c r="I9" s="240"/>
      <c r="J9" s="240"/>
      <c r="K9" s="240"/>
      <c r="L9" s="240"/>
      <c r="M9" s="240"/>
      <c r="N9" s="240"/>
      <c r="O9" s="240"/>
      <c r="P9" s="240"/>
      <c r="Q9" s="321"/>
    </row>
    <row r="10" spans="1:17" x14ac:dyDescent="0.35">
      <c r="B10" s="319"/>
      <c r="C10" s="320" t="e">
        <v>#N/A</v>
      </c>
      <c r="D10" s="320" t="e">
        <v>#N/A</v>
      </c>
      <c r="E10" s="240"/>
      <c r="F10" s="240"/>
      <c r="G10" s="240"/>
      <c r="H10" s="240"/>
      <c r="I10" s="240"/>
      <c r="J10" s="240"/>
      <c r="K10" s="240"/>
      <c r="L10" s="240"/>
      <c r="M10" s="240"/>
      <c r="N10" s="240"/>
      <c r="O10" s="240"/>
      <c r="P10" s="240"/>
      <c r="Q10" s="321"/>
    </row>
    <row r="11" spans="1:17" x14ac:dyDescent="0.35">
      <c r="B11" s="319"/>
      <c r="C11" s="320" t="e">
        <v>#N/A</v>
      </c>
      <c r="D11" s="320" t="e">
        <v>#N/A</v>
      </c>
      <c r="E11" s="240"/>
      <c r="F11" s="240"/>
      <c r="G11" s="240"/>
      <c r="H11" s="240"/>
      <c r="I11" s="240"/>
      <c r="J11" s="240"/>
      <c r="K11" s="240"/>
      <c r="L11" s="240"/>
      <c r="M11" s="240"/>
      <c r="N11" s="240"/>
      <c r="O11" s="240"/>
      <c r="P11" s="240"/>
      <c r="Q11" s="321"/>
    </row>
    <row r="12" spans="1:17" x14ac:dyDescent="0.35">
      <c r="B12" s="319"/>
      <c r="C12" s="320" t="e">
        <v>#N/A</v>
      </c>
      <c r="D12" s="320" t="e">
        <v>#N/A</v>
      </c>
      <c r="E12" s="240"/>
      <c r="F12" s="240"/>
      <c r="G12" s="240"/>
      <c r="H12" s="240"/>
      <c r="I12" s="240"/>
      <c r="J12" s="240"/>
      <c r="K12" s="240"/>
      <c r="L12" s="240"/>
      <c r="M12" s="240"/>
      <c r="N12" s="240"/>
      <c r="O12" s="240"/>
      <c r="P12" s="240"/>
      <c r="Q12" s="321"/>
    </row>
    <row r="13" spans="1:17" x14ac:dyDescent="0.35">
      <c r="B13" s="319"/>
      <c r="C13" s="320" t="e">
        <v>#N/A</v>
      </c>
      <c r="D13" s="320" t="e">
        <v>#N/A</v>
      </c>
      <c r="E13" s="240"/>
      <c r="F13" s="240"/>
      <c r="G13" s="240"/>
      <c r="H13" s="240"/>
      <c r="I13" s="240"/>
      <c r="J13" s="240"/>
      <c r="K13" s="240"/>
      <c r="L13" s="240"/>
      <c r="M13" s="240"/>
      <c r="N13" s="240"/>
      <c r="O13" s="240"/>
      <c r="P13" s="240"/>
      <c r="Q13" s="321"/>
    </row>
    <row r="14" spans="1:17" x14ac:dyDescent="0.35">
      <c r="B14" s="319"/>
      <c r="C14" s="320" t="e">
        <v>#N/A</v>
      </c>
      <c r="D14" s="320" t="e">
        <v>#N/A</v>
      </c>
      <c r="E14" s="240"/>
      <c r="F14" s="240"/>
      <c r="G14" s="240"/>
      <c r="H14" s="240"/>
      <c r="I14" s="240"/>
      <c r="J14" s="240"/>
      <c r="K14" s="240"/>
      <c r="L14" s="240"/>
      <c r="M14" s="240"/>
      <c r="N14" s="240"/>
      <c r="O14" s="240"/>
      <c r="P14" s="240"/>
      <c r="Q14" s="321"/>
    </row>
    <row r="15" spans="1:17" x14ac:dyDescent="0.35">
      <c r="B15" s="319"/>
      <c r="C15" s="320" t="e">
        <v>#N/A</v>
      </c>
      <c r="D15" s="320" t="e">
        <v>#N/A</v>
      </c>
      <c r="E15" s="240"/>
      <c r="F15" s="240"/>
      <c r="G15" s="240"/>
      <c r="H15" s="240"/>
      <c r="I15" s="240"/>
      <c r="J15" s="240"/>
      <c r="K15" s="240"/>
      <c r="L15" s="240"/>
      <c r="M15" s="240"/>
      <c r="N15" s="240"/>
      <c r="O15" s="240"/>
      <c r="P15" s="240"/>
      <c r="Q15" s="321"/>
    </row>
    <row r="16" spans="1:17" x14ac:dyDescent="0.35">
      <c r="B16" s="319"/>
      <c r="C16" s="320" t="e">
        <v>#N/A</v>
      </c>
      <c r="D16" s="320" t="e">
        <v>#N/A</v>
      </c>
      <c r="E16" s="240"/>
      <c r="F16" s="240"/>
      <c r="G16" s="240"/>
      <c r="H16" s="240"/>
      <c r="I16" s="240"/>
      <c r="J16" s="240"/>
      <c r="K16" s="240"/>
      <c r="L16" s="240"/>
      <c r="M16" s="240"/>
      <c r="N16" s="240"/>
      <c r="O16" s="240"/>
      <c r="P16" s="240"/>
      <c r="Q16" s="321"/>
    </row>
    <row r="17" spans="2:17" x14ac:dyDescent="0.35">
      <c r="B17" s="319"/>
      <c r="C17" s="320" t="e">
        <v>#N/A</v>
      </c>
      <c r="D17" s="320" t="e">
        <v>#N/A</v>
      </c>
      <c r="E17" s="240"/>
      <c r="F17" s="240"/>
      <c r="G17" s="240"/>
      <c r="H17" s="240"/>
      <c r="I17" s="240"/>
      <c r="J17" s="240"/>
      <c r="K17" s="240"/>
      <c r="L17" s="240"/>
      <c r="M17" s="240"/>
      <c r="N17" s="240"/>
      <c r="O17" s="240"/>
      <c r="P17" s="240"/>
      <c r="Q17" s="321"/>
    </row>
    <row r="18" spans="2:17" x14ac:dyDescent="0.35">
      <c r="B18" s="319"/>
      <c r="C18" s="320" t="e">
        <v>#N/A</v>
      </c>
      <c r="D18" s="320" t="e">
        <v>#N/A</v>
      </c>
      <c r="E18" s="240"/>
      <c r="F18" s="240"/>
      <c r="G18" s="240"/>
      <c r="H18" s="240"/>
      <c r="I18" s="240"/>
      <c r="J18" s="240"/>
      <c r="K18" s="240"/>
      <c r="L18" s="240"/>
      <c r="M18" s="240"/>
      <c r="N18" s="240"/>
      <c r="O18" s="240"/>
      <c r="P18" s="240"/>
      <c r="Q18" s="321"/>
    </row>
    <row r="19" spans="2:17" x14ac:dyDescent="0.35">
      <c r="B19" s="319"/>
      <c r="C19" s="320" t="e">
        <v>#N/A</v>
      </c>
      <c r="D19" s="320" t="e">
        <v>#N/A</v>
      </c>
      <c r="E19" s="240"/>
      <c r="F19" s="240"/>
      <c r="G19" s="240"/>
      <c r="H19" s="240"/>
      <c r="I19" s="240"/>
      <c r="J19" s="240"/>
      <c r="K19" s="240"/>
      <c r="L19" s="240"/>
      <c r="M19" s="240"/>
      <c r="N19" s="240"/>
      <c r="O19" s="240"/>
      <c r="P19" s="240"/>
      <c r="Q19" s="321"/>
    </row>
    <row r="20" spans="2:17" x14ac:dyDescent="0.35">
      <c r="B20" s="319"/>
      <c r="C20" s="320" t="e">
        <v>#N/A</v>
      </c>
      <c r="D20" s="320" t="e">
        <v>#N/A</v>
      </c>
      <c r="E20" s="240"/>
      <c r="F20" s="240"/>
      <c r="G20" s="240"/>
      <c r="H20" s="240"/>
      <c r="I20" s="240"/>
      <c r="J20" s="240"/>
      <c r="K20" s="240"/>
      <c r="L20" s="240"/>
      <c r="M20" s="240"/>
      <c r="N20" s="240"/>
      <c r="O20" s="240"/>
      <c r="P20" s="240"/>
      <c r="Q20" s="321"/>
    </row>
    <row r="21" spans="2:17" x14ac:dyDescent="0.35">
      <c r="B21" s="319"/>
      <c r="C21" s="320" t="e">
        <v>#N/A</v>
      </c>
      <c r="D21" s="320" t="e">
        <v>#N/A</v>
      </c>
      <c r="E21" s="240"/>
      <c r="F21" s="240"/>
      <c r="G21" s="240"/>
      <c r="H21" s="240"/>
      <c r="I21" s="240"/>
      <c r="J21" s="240"/>
      <c r="K21" s="240"/>
      <c r="L21" s="240"/>
      <c r="M21" s="240"/>
      <c r="N21" s="240"/>
      <c r="O21" s="240"/>
      <c r="P21" s="240"/>
      <c r="Q21" s="321"/>
    </row>
    <row r="22" spans="2:17" x14ac:dyDescent="0.35">
      <c r="B22" s="319"/>
      <c r="C22" s="320" t="e">
        <v>#N/A</v>
      </c>
      <c r="D22" s="320" t="e">
        <v>#N/A</v>
      </c>
      <c r="E22" s="240"/>
      <c r="F22" s="240"/>
      <c r="G22" s="240"/>
      <c r="H22" s="240"/>
      <c r="I22" s="240"/>
      <c r="J22" s="240"/>
      <c r="K22" s="240"/>
      <c r="L22" s="240"/>
      <c r="M22" s="240"/>
      <c r="N22" s="240"/>
      <c r="O22" s="240"/>
      <c r="P22" s="240"/>
      <c r="Q22" s="321"/>
    </row>
    <row r="23" spans="2:17" x14ac:dyDescent="0.35">
      <c r="B23" s="319"/>
      <c r="C23" s="320" t="e">
        <v>#N/A</v>
      </c>
      <c r="D23" s="320" t="e">
        <v>#N/A</v>
      </c>
      <c r="E23" s="240"/>
      <c r="F23" s="240"/>
      <c r="G23" s="240"/>
      <c r="H23" s="240"/>
      <c r="I23" s="240"/>
      <c r="J23" s="240"/>
      <c r="K23" s="240"/>
      <c r="L23" s="240"/>
      <c r="M23" s="240"/>
      <c r="N23" s="240"/>
      <c r="O23" s="240"/>
      <c r="P23" s="240"/>
      <c r="Q23" s="321"/>
    </row>
    <row r="24" spans="2:17" x14ac:dyDescent="0.35">
      <c r="B24" s="319"/>
      <c r="C24" s="320" t="e">
        <v>#N/A</v>
      </c>
      <c r="D24" s="320" t="e">
        <v>#N/A</v>
      </c>
      <c r="E24" s="240"/>
      <c r="F24" s="240"/>
      <c r="G24" s="240"/>
      <c r="H24" s="240"/>
      <c r="I24" s="240"/>
      <c r="J24" s="240"/>
      <c r="K24" s="240"/>
      <c r="L24" s="240"/>
      <c r="M24" s="240"/>
      <c r="N24" s="240"/>
      <c r="O24" s="240"/>
      <c r="P24" s="240"/>
      <c r="Q24" s="321"/>
    </row>
    <row r="25" spans="2:17" x14ac:dyDescent="0.35">
      <c r="B25" s="319"/>
      <c r="C25" s="320" t="e">
        <v>#N/A</v>
      </c>
      <c r="D25" s="320" t="e">
        <v>#N/A</v>
      </c>
      <c r="E25" s="240"/>
      <c r="F25" s="240"/>
      <c r="G25" s="240"/>
      <c r="H25" s="240"/>
      <c r="I25" s="240"/>
      <c r="J25" s="240"/>
      <c r="K25" s="240"/>
      <c r="L25" s="240"/>
      <c r="M25" s="240"/>
      <c r="N25" s="240"/>
      <c r="O25" s="240"/>
      <c r="P25" s="240"/>
      <c r="Q25" s="321"/>
    </row>
    <row r="26" spans="2:17" x14ac:dyDescent="0.35">
      <c r="B26" s="319"/>
      <c r="C26" s="320" t="e">
        <v>#N/A</v>
      </c>
      <c r="D26" s="320" t="e">
        <v>#N/A</v>
      </c>
      <c r="E26" s="240"/>
      <c r="F26" s="240"/>
      <c r="G26" s="240"/>
      <c r="H26" s="240"/>
      <c r="I26" s="240"/>
      <c r="J26" s="240"/>
      <c r="K26" s="240"/>
      <c r="L26" s="240"/>
      <c r="M26" s="240"/>
      <c r="N26" s="240"/>
      <c r="O26" s="240"/>
      <c r="P26" s="240"/>
      <c r="Q26" s="321"/>
    </row>
    <row r="27" spans="2:17" x14ac:dyDescent="0.35">
      <c r="B27" s="319"/>
      <c r="C27" s="320" t="e">
        <v>#N/A</v>
      </c>
      <c r="D27" s="320" t="e">
        <v>#N/A</v>
      </c>
      <c r="E27" s="240"/>
      <c r="F27" s="240"/>
      <c r="G27" s="240"/>
      <c r="H27" s="240"/>
      <c r="I27" s="240"/>
      <c r="J27" s="240"/>
      <c r="K27" s="240"/>
      <c r="L27" s="240"/>
      <c r="M27" s="240"/>
      <c r="N27" s="240"/>
      <c r="O27" s="240"/>
      <c r="P27" s="240"/>
      <c r="Q27" s="321"/>
    </row>
    <row r="28" spans="2:17" x14ac:dyDescent="0.35">
      <c r="B28" s="319"/>
      <c r="C28" s="320" t="e">
        <v>#N/A</v>
      </c>
      <c r="D28" s="320" t="e">
        <v>#N/A</v>
      </c>
      <c r="E28" s="240"/>
      <c r="F28" s="240"/>
      <c r="G28" s="240"/>
      <c r="H28" s="240"/>
      <c r="I28" s="240"/>
      <c r="J28" s="240"/>
      <c r="K28" s="240"/>
      <c r="L28" s="240"/>
      <c r="M28" s="240"/>
      <c r="N28" s="240"/>
      <c r="O28" s="240"/>
      <c r="P28" s="240"/>
      <c r="Q28" s="321"/>
    </row>
    <row r="29" spans="2:17" x14ac:dyDescent="0.35">
      <c r="B29" s="319"/>
      <c r="C29" s="320" t="e">
        <v>#N/A</v>
      </c>
      <c r="D29" s="320" t="e">
        <v>#N/A</v>
      </c>
      <c r="E29" s="240"/>
      <c r="F29" s="240"/>
      <c r="G29" s="240"/>
      <c r="H29" s="240"/>
      <c r="I29" s="240"/>
      <c r="J29" s="240"/>
      <c r="K29" s="240"/>
      <c r="L29" s="240"/>
      <c r="M29" s="240"/>
      <c r="N29" s="240"/>
      <c r="O29" s="240"/>
      <c r="P29" s="240"/>
      <c r="Q29" s="321"/>
    </row>
    <row r="30" spans="2:17" x14ac:dyDescent="0.35">
      <c r="B30" s="319"/>
      <c r="C30" s="320" t="e">
        <v>#N/A</v>
      </c>
      <c r="D30" s="320" t="e">
        <v>#N/A</v>
      </c>
      <c r="E30" s="240"/>
      <c r="F30" s="240"/>
      <c r="G30" s="240"/>
      <c r="H30" s="240"/>
      <c r="I30" s="240"/>
      <c r="J30" s="240"/>
      <c r="K30" s="240"/>
      <c r="L30" s="240"/>
      <c r="M30" s="240"/>
      <c r="N30" s="240"/>
      <c r="O30" s="240"/>
      <c r="P30" s="240"/>
      <c r="Q30" s="321"/>
    </row>
    <row r="31" spans="2:17" x14ac:dyDescent="0.35">
      <c r="B31" s="319"/>
      <c r="C31" s="320" t="e">
        <v>#N/A</v>
      </c>
      <c r="D31" s="320" t="e">
        <v>#N/A</v>
      </c>
      <c r="E31" s="240"/>
      <c r="F31" s="240"/>
      <c r="G31" s="240"/>
      <c r="H31" s="240"/>
      <c r="I31" s="240"/>
      <c r="J31" s="240"/>
      <c r="K31" s="240"/>
      <c r="L31" s="240"/>
      <c r="M31" s="240"/>
      <c r="N31" s="240"/>
      <c r="O31" s="240"/>
      <c r="P31" s="240"/>
      <c r="Q31" s="321"/>
    </row>
    <row r="32" spans="2:17" x14ac:dyDescent="0.35">
      <c r="B32" s="319"/>
      <c r="C32" s="320" t="e">
        <v>#N/A</v>
      </c>
      <c r="D32" s="320" t="e">
        <v>#N/A</v>
      </c>
      <c r="E32" s="240"/>
      <c r="F32" s="240"/>
      <c r="G32" s="240"/>
      <c r="H32" s="240"/>
      <c r="I32" s="240"/>
      <c r="J32" s="240"/>
      <c r="K32" s="240"/>
      <c r="L32" s="240"/>
      <c r="M32" s="240"/>
      <c r="N32" s="240"/>
      <c r="O32" s="240"/>
      <c r="P32" s="240"/>
      <c r="Q32" s="321"/>
    </row>
    <row r="33" spans="2:17" x14ac:dyDescent="0.35">
      <c r="B33" s="319"/>
      <c r="C33" s="320" t="e">
        <v>#N/A</v>
      </c>
      <c r="D33" s="320" t="e">
        <v>#N/A</v>
      </c>
      <c r="E33" s="240"/>
      <c r="F33" s="240"/>
      <c r="G33" s="240"/>
      <c r="H33" s="240"/>
      <c r="I33" s="240"/>
      <c r="J33" s="240"/>
      <c r="K33" s="240"/>
      <c r="L33" s="240"/>
      <c r="M33" s="240"/>
      <c r="N33" s="240"/>
      <c r="O33" s="240"/>
      <c r="P33" s="240"/>
      <c r="Q33" s="321"/>
    </row>
    <row r="34" spans="2:17" x14ac:dyDescent="0.35">
      <c r="B34" s="319"/>
      <c r="C34" s="320" t="e">
        <v>#N/A</v>
      </c>
      <c r="D34" s="320" t="e">
        <v>#N/A</v>
      </c>
      <c r="E34" s="240"/>
      <c r="F34" s="240"/>
      <c r="G34" s="240"/>
      <c r="H34" s="240"/>
      <c r="I34" s="240"/>
      <c r="J34" s="240"/>
      <c r="K34" s="240"/>
      <c r="L34" s="240"/>
      <c r="M34" s="240"/>
      <c r="N34" s="240"/>
      <c r="O34" s="240"/>
      <c r="P34" s="240"/>
      <c r="Q34" s="321"/>
    </row>
    <row r="35" spans="2:17" x14ac:dyDescent="0.35">
      <c r="B35" s="319"/>
      <c r="C35" s="320" t="e">
        <v>#N/A</v>
      </c>
      <c r="D35" s="320" t="e">
        <v>#N/A</v>
      </c>
      <c r="E35" s="240"/>
      <c r="F35" s="240"/>
      <c r="G35" s="240"/>
      <c r="H35" s="240"/>
      <c r="I35" s="240"/>
      <c r="J35" s="240"/>
      <c r="K35" s="240"/>
      <c r="L35" s="240"/>
      <c r="M35" s="240"/>
      <c r="N35" s="240"/>
      <c r="O35" s="240"/>
      <c r="P35" s="240"/>
      <c r="Q35" s="321"/>
    </row>
    <row r="36" spans="2:17" x14ac:dyDescent="0.35">
      <c r="B36" s="319"/>
      <c r="C36" s="320" t="e">
        <v>#N/A</v>
      </c>
      <c r="D36" s="320" t="e">
        <v>#N/A</v>
      </c>
      <c r="E36" s="240"/>
      <c r="F36" s="240"/>
      <c r="G36" s="240"/>
      <c r="H36" s="240"/>
      <c r="I36" s="240"/>
      <c r="J36" s="240"/>
      <c r="K36" s="240"/>
      <c r="L36" s="240"/>
      <c r="M36" s="240"/>
      <c r="N36" s="240"/>
      <c r="O36" s="240"/>
      <c r="P36" s="240"/>
      <c r="Q36" s="321"/>
    </row>
    <row r="37" spans="2:17" x14ac:dyDescent="0.35">
      <c r="B37" s="319"/>
      <c r="C37" s="320" t="e">
        <v>#N/A</v>
      </c>
      <c r="D37" s="320" t="e">
        <v>#N/A</v>
      </c>
      <c r="E37" s="240"/>
      <c r="F37" s="240"/>
      <c r="G37" s="240"/>
      <c r="H37" s="240"/>
      <c r="I37" s="240"/>
      <c r="J37" s="240"/>
      <c r="K37" s="240"/>
      <c r="L37" s="240"/>
      <c r="M37" s="240"/>
      <c r="N37" s="240"/>
      <c r="O37" s="240"/>
      <c r="P37" s="240"/>
      <c r="Q37" s="321"/>
    </row>
    <row r="38" spans="2:17" x14ac:dyDescent="0.35">
      <c r="B38" s="319"/>
      <c r="C38" s="320" t="e">
        <v>#N/A</v>
      </c>
      <c r="D38" s="320" t="e">
        <v>#N/A</v>
      </c>
      <c r="E38" s="240"/>
      <c r="F38" s="240"/>
      <c r="G38" s="240"/>
      <c r="H38" s="240"/>
      <c r="I38" s="240"/>
      <c r="J38" s="240"/>
      <c r="K38" s="240"/>
      <c r="L38" s="240"/>
      <c r="M38" s="240"/>
      <c r="N38" s="240"/>
      <c r="O38" s="240"/>
      <c r="P38" s="240"/>
      <c r="Q38" s="321"/>
    </row>
    <row r="39" spans="2:17" x14ac:dyDescent="0.35">
      <c r="B39" s="319"/>
      <c r="C39" s="320" t="e">
        <v>#N/A</v>
      </c>
      <c r="D39" s="320" t="e">
        <v>#N/A</v>
      </c>
      <c r="E39" s="240"/>
      <c r="F39" s="240"/>
      <c r="G39" s="240"/>
      <c r="H39" s="240"/>
      <c r="I39" s="240"/>
      <c r="J39" s="240"/>
      <c r="K39" s="240"/>
      <c r="L39" s="240"/>
      <c r="M39" s="240"/>
      <c r="N39" s="240"/>
      <c r="O39" s="240"/>
      <c r="P39" s="240"/>
      <c r="Q39" s="321"/>
    </row>
    <row r="40" spans="2:17" x14ac:dyDescent="0.35">
      <c r="B40" s="319"/>
      <c r="C40" s="320" t="e">
        <v>#N/A</v>
      </c>
      <c r="D40" s="320" t="e">
        <v>#N/A</v>
      </c>
      <c r="E40" s="240"/>
      <c r="F40" s="240"/>
      <c r="G40" s="240"/>
      <c r="H40" s="240"/>
      <c r="I40" s="240"/>
      <c r="J40" s="240"/>
      <c r="K40" s="240"/>
      <c r="L40" s="240"/>
      <c r="M40" s="240"/>
      <c r="N40" s="240"/>
      <c r="O40" s="240"/>
      <c r="P40" s="240"/>
      <c r="Q40" s="321"/>
    </row>
    <row r="41" spans="2:17" x14ac:dyDescent="0.35">
      <c r="B41" s="319"/>
      <c r="C41" s="320" t="e">
        <v>#N/A</v>
      </c>
      <c r="D41" s="320" t="e">
        <v>#N/A</v>
      </c>
      <c r="E41" s="240"/>
      <c r="F41" s="240"/>
      <c r="G41" s="240"/>
      <c r="H41" s="240"/>
      <c r="I41" s="240"/>
      <c r="J41" s="240"/>
      <c r="K41" s="240"/>
      <c r="L41" s="240"/>
      <c r="M41" s="240"/>
      <c r="N41" s="240"/>
      <c r="O41" s="240"/>
      <c r="P41" s="240"/>
      <c r="Q41" s="321"/>
    </row>
    <row r="42" spans="2:17" x14ac:dyDescent="0.35">
      <c r="B42" s="319"/>
      <c r="C42" s="320" t="e">
        <v>#N/A</v>
      </c>
      <c r="D42" s="320" t="e">
        <v>#N/A</v>
      </c>
      <c r="E42" s="240"/>
      <c r="F42" s="240"/>
      <c r="G42" s="240"/>
      <c r="H42" s="240"/>
      <c r="I42" s="240"/>
      <c r="J42" s="240"/>
      <c r="K42" s="240"/>
      <c r="L42" s="240"/>
      <c r="M42" s="240"/>
      <c r="N42" s="240"/>
      <c r="O42" s="240"/>
      <c r="P42" s="240"/>
      <c r="Q42" s="321"/>
    </row>
    <row r="43" spans="2:17" x14ac:dyDescent="0.35">
      <c r="B43" s="319"/>
      <c r="C43" s="320" t="e">
        <v>#N/A</v>
      </c>
      <c r="D43" s="320" t="e">
        <v>#N/A</v>
      </c>
      <c r="E43" s="240"/>
      <c r="F43" s="240"/>
      <c r="G43" s="240"/>
      <c r="H43" s="240"/>
      <c r="I43" s="240"/>
      <c r="J43" s="240"/>
      <c r="K43" s="240"/>
      <c r="L43" s="240"/>
      <c r="M43" s="240"/>
      <c r="N43" s="240"/>
      <c r="O43" s="240"/>
      <c r="P43" s="240"/>
      <c r="Q43" s="321"/>
    </row>
    <row r="44" spans="2:17" x14ac:dyDescent="0.35">
      <c r="B44" s="319"/>
      <c r="C44" s="320" t="e">
        <v>#N/A</v>
      </c>
      <c r="D44" s="320" t="e">
        <v>#N/A</v>
      </c>
      <c r="E44" s="240"/>
      <c r="F44" s="240"/>
      <c r="G44" s="240"/>
      <c r="H44" s="240"/>
      <c r="I44" s="240"/>
      <c r="J44" s="240"/>
      <c r="K44" s="240"/>
      <c r="L44" s="240"/>
      <c r="M44" s="240"/>
      <c r="N44" s="240"/>
      <c r="O44" s="240"/>
      <c r="P44" s="240"/>
      <c r="Q44" s="321"/>
    </row>
    <row r="45" spans="2:17" x14ac:dyDescent="0.35">
      <c r="B45" s="319"/>
      <c r="C45" s="320" t="e">
        <v>#N/A</v>
      </c>
      <c r="D45" s="320" t="e">
        <v>#N/A</v>
      </c>
      <c r="E45" s="240"/>
      <c r="F45" s="240"/>
      <c r="G45" s="240"/>
      <c r="H45" s="240"/>
      <c r="I45" s="240"/>
      <c r="J45" s="240"/>
      <c r="K45" s="240"/>
      <c r="L45" s="240"/>
      <c r="M45" s="240"/>
      <c r="N45" s="240"/>
      <c r="O45" s="240"/>
      <c r="P45" s="240"/>
      <c r="Q45" s="321"/>
    </row>
    <row r="46" spans="2:17" x14ac:dyDescent="0.35">
      <c r="B46" s="319"/>
      <c r="C46" s="320" t="e">
        <v>#N/A</v>
      </c>
      <c r="D46" s="320" t="e">
        <v>#N/A</v>
      </c>
      <c r="E46" s="240"/>
      <c r="F46" s="240"/>
      <c r="G46" s="240"/>
      <c r="H46" s="240"/>
      <c r="I46" s="240"/>
      <c r="J46" s="240"/>
      <c r="K46" s="240"/>
      <c r="L46" s="240"/>
      <c r="M46" s="240"/>
      <c r="N46" s="240"/>
      <c r="O46" s="240"/>
      <c r="P46" s="240"/>
      <c r="Q46" s="321"/>
    </row>
    <row r="47" spans="2:17" x14ac:dyDescent="0.35">
      <c r="B47" s="319"/>
      <c r="C47" s="320" t="e">
        <v>#N/A</v>
      </c>
      <c r="D47" s="320" t="e">
        <v>#N/A</v>
      </c>
      <c r="E47" s="240"/>
      <c r="F47" s="240"/>
      <c r="G47" s="240"/>
      <c r="H47" s="240"/>
      <c r="I47" s="240"/>
      <c r="J47" s="240"/>
      <c r="K47" s="240"/>
      <c r="L47" s="240"/>
      <c r="M47" s="240"/>
      <c r="N47" s="240"/>
      <c r="O47" s="240"/>
      <c r="P47" s="240"/>
      <c r="Q47" s="321"/>
    </row>
    <row r="48" spans="2:17" x14ac:dyDescent="0.35">
      <c r="B48" s="319"/>
      <c r="C48" s="320" t="e">
        <v>#N/A</v>
      </c>
      <c r="D48" s="320" t="e">
        <v>#N/A</v>
      </c>
      <c r="E48" s="240"/>
      <c r="F48" s="240"/>
      <c r="G48" s="240"/>
      <c r="H48" s="240"/>
      <c r="I48" s="240"/>
      <c r="J48" s="240"/>
      <c r="K48" s="240"/>
      <c r="L48" s="240"/>
      <c r="M48" s="240"/>
      <c r="N48" s="240"/>
      <c r="O48" s="240"/>
      <c r="P48" s="240"/>
      <c r="Q48" s="321"/>
    </row>
    <row r="49" spans="2:17" x14ac:dyDescent="0.35">
      <c r="B49" s="319"/>
      <c r="C49" s="320" t="e">
        <v>#N/A</v>
      </c>
      <c r="D49" s="320" t="e">
        <v>#N/A</v>
      </c>
      <c r="E49" s="240"/>
      <c r="F49" s="240"/>
      <c r="G49" s="240"/>
      <c r="H49" s="240"/>
      <c r="I49" s="240"/>
      <c r="J49" s="240"/>
      <c r="K49" s="240"/>
      <c r="L49" s="240"/>
      <c r="M49" s="240"/>
      <c r="N49" s="240"/>
      <c r="O49" s="240"/>
      <c r="P49" s="240"/>
      <c r="Q49" s="321"/>
    </row>
    <row r="50" spans="2:17" x14ac:dyDescent="0.35">
      <c r="B50" s="319"/>
      <c r="C50" s="320" t="e">
        <v>#N/A</v>
      </c>
      <c r="D50" s="320" t="e">
        <v>#N/A</v>
      </c>
      <c r="E50" s="240"/>
      <c r="F50" s="240"/>
      <c r="G50" s="240"/>
      <c r="H50" s="240"/>
      <c r="I50" s="240"/>
      <c r="J50" s="240"/>
      <c r="K50" s="240"/>
      <c r="L50" s="240"/>
      <c r="M50" s="240"/>
      <c r="N50" s="240"/>
      <c r="O50" s="240"/>
      <c r="P50" s="240"/>
      <c r="Q50" s="321"/>
    </row>
    <row r="51" spans="2:17" x14ac:dyDescent="0.35">
      <c r="B51" s="319"/>
      <c r="C51" s="320" t="e">
        <v>#N/A</v>
      </c>
      <c r="D51" s="320" t="e">
        <v>#N/A</v>
      </c>
      <c r="E51" s="240"/>
      <c r="F51" s="240"/>
      <c r="G51" s="240"/>
      <c r="H51" s="240"/>
      <c r="I51" s="240"/>
      <c r="J51" s="240"/>
      <c r="K51" s="240"/>
      <c r="L51" s="240"/>
      <c r="M51" s="240"/>
      <c r="N51" s="240"/>
      <c r="O51" s="240"/>
      <c r="P51" s="240"/>
      <c r="Q51" s="321"/>
    </row>
    <row r="52" spans="2:17" x14ac:dyDescent="0.35">
      <c r="B52" s="319"/>
      <c r="C52" s="320" t="e">
        <v>#N/A</v>
      </c>
      <c r="D52" s="320" t="e">
        <v>#N/A</v>
      </c>
      <c r="E52" s="240"/>
      <c r="F52" s="240"/>
      <c r="G52" s="240"/>
      <c r="H52" s="240"/>
      <c r="I52" s="240"/>
      <c r="J52" s="240"/>
      <c r="K52" s="240"/>
      <c r="L52" s="240"/>
      <c r="M52" s="240"/>
      <c r="N52" s="240"/>
      <c r="O52" s="240"/>
      <c r="P52" s="240"/>
      <c r="Q52" s="321"/>
    </row>
    <row r="53" spans="2:17" x14ac:dyDescent="0.35">
      <c r="B53" s="319"/>
      <c r="C53" s="320" t="e">
        <v>#N/A</v>
      </c>
      <c r="D53" s="320" t="e">
        <v>#N/A</v>
      </c>
      <c r="E53" s="240"/>
      <c r="F53" s="240"/>
      <c r="G53" s="240"/>
      <c r="H53" s="240"/>
      <c r="I53" s="240"/>
      <c r="J53" s="240"/>
      <c r="K53" s="240"/>
      <c r="L53" s="240"/>
      <c r="M53" s="240"/>
      <c r="N53" s="240"/>
      <c r="O53" s="240"/>
      <c r="P53" s="240"/>
      <c r="Q53" s="321"/>
    </row>
    <row r="54" spans="2:17" x14ac:dyDescent="0.35">
      <c r="B54" s="319"/>
      <c r="C54" s="320" t="e">
        <v>#N/A</v>
      </c>
      <c r="D54" s="320" t="e">
        <v>#N/A</v>
      </c>
      <c r="E54" s="240"/>
      <c r="F54" s="240"/>
      <c r="G54" s="240"/>
      <c r="H54" s="240"/>
      <c r="I54" s="240"/>
      <c r="J54" s="240"/>
      <c r="K54" s="240"/>
      <c r="L54" s="240"/>
      <c r="M54" s="240"/>
      <c r="N54" s="240"/>
      <c r="O54" s="240"/>
      <c r="P54" s="240"/>
      <c r="Q54" s="321"/>
    </row>
    <row r="55" spans="2:17" x14ac:dyDescent="0.35">
      <c r="B55" s="319"/>
      <c r="C55" s="320" t="e">
        <v>#N/A</v>
      </c>
      <c r="D55" s="320" t="e">
        <v>#N/A</v>
      </c>
      <c r="E55" s="240"/>
      <c r="F55" s="240"/>
      <c r="G55" s="240"/>
      <c r="H55" s="240"/>
      <c r="I55" s="240"/>
      <c r="J55" s="240"/>
      <c r="K55" s="240"/>
      <c r="L55" s="240"/>
      <c r="M55" s="240"/>
      <c r="N55" s="240"/>
      <c r="O55" s="240"/>
      <c r="P55" s="240"/>
      <c r="Q55" s="321"/>
    </row>
    <row r="56" spans="2:17" x14ac:dyDescent="0.35">
      <c r="B56" s="319"/>
      <c r="C56" s="320" t="e">
        <v>#N/A</v>
      </c>
      <c r="D56" s="320" t="e">
        <v>#N/A</v>
      </c>
      <c r="E56" s="240"/>
      <c r="F56" s="240"/>
      <c r="G56" s="240"/>
      <c r="H56" s="240"/>
      <c r="I56" s="240"/>
      <c r="J56" s="240"/>
      <c r="K56" s="240"/>
      <c r="L56" s="240"/>
      <c r="M56" s="240"/>
      <c r="N56" s="240"/>
      <c r="O56" s="240"/>
      <c r="P56" s="240"/>
      <c r="Q56" s="321"/>
    </row>
    <row r="57" spans="2:17" x14ac:dyDescent="0.35">
      <c r="B57" s="319"/>
      <c r="C57" s="320" t="e">
        <v>#N/A</v>
      </c>
      <c r="D57" s="320" t="e">
        <v>#N/A</v>
      </c>
      <c r="E57" s="240"/>
      <c r="F57" s="240"/>
      <c r="G57" s="240"/>
      <c r="H57" s="240"/>
      <c r="I57" s="240"/>
      <c r="J57" s="240"/>
      <c r="K57" s="240"/>
      <c r="L57" s="240"/>
      <c r="M57" s="240"/>
      <c r="N57" s="240"/>
      <c r="O57" s="240"/>
      <c r="P57" s="240"/>
      <c r="Q57" s="321"/>
    </row>
    <row r="58" spans="2:17" x14ac:dyDescent="0.35">
      <c r="B58" s="319"/>
      <c r="C58" s="320" t="e">
        <v>#N/A</v>
      </c>
      <c r="D58" s="320" t="e">
        <v>#N/A</v>
      </c>
      <c r="E58" s="240"/>
      <c r="F58" s="240"/>
      <c r="G58" s="240"/>
      <c r="H58" s="240"/>
      <c r="I58" s="240"/>
      <c r="J58" s="240"/>
      <c r="K58" s="240"/>
      <c r="L58" s="240"/>
      <c r="M58" s="240"/>
      <c r="N58" s="240"/>
      <c r="O58" s="240"/>
      <c r="P58" s="240"/>
      <c r="Q58" s="321"/>
    </row>
    <row r="59" spans="2:17" x14ac:dyDescent="0.35">
      <c r="B59" s="319"/>
      <c r="C59" s="320" t="e">
        <v>#N/A</v>
      </c>
      <c r="D59" s="320" t="e">
        <v>#N/A</v>
      </c>
      <c r="E59" s="240"/>
      <c r="F59" s="240"/>
      <c r="G59" s="240"/>
      <c r="H59" s="240"/>
      <c r="I59" s="240"/>
      <c r="J59" s="240"/>
      <c r="K59" s="240"/>
      <c r="L59" s="240"/>
      <c r="M59" s="240"/>
      <c r="N59" s="240"/>
      <c r="O59" s="240"/>
      <c r="P59" s="240"/>
      <c r="Q59" s="321"/>
    </row>
    <row r="60" spans="2:17" x14ac:dyDescent="0.35">
      <c r="B60" s="319"/>
      <c r="C60" s="320" t="e">
        <v>#N/A</v>
      </c>
      <c r="D60" s="320" t="e">
        <v>#N/A</v>
      </c>
      <c r="E60" s="240"/>
      <c r="F60" s="240"/>
      <c r="G60" s="240"/>
      <c r="H60" s="240"/>
      <c r="I60" s="240"/>
      <c r="J60" s="240"/>
      <c r="K60" s="240"/>
      <c r="L60" s="240"/>
      <c r="M60" s="240"/>
      <c r="N60" s="240"/>
      <c r="O60" s="240"/>
      <c r="P60" s="240"/>
      <c r="Q60" s="321"/>
    </row>
    <row r="61" spans="2:17" x14ac:dyDescent="0.35">
      <c r="B61" s="319"/>
      <c r="C61" s="320" t="e">
        <v>#N/A</v>
      </c>
      <c r="D61" s="320" t="e">
        <v>#N/A</v>
      </c>
      <c r="E61" s="240"/>
      <c r="F61" s="240"/>
      <c r="G61" s="240"/>
      <c r="H61" s="240"/>
      <c r="I61" s="240"/>
      <c r="J61" s="240"/>
      <c r="K61" s="240"/>
      <c r="L61" s="240"/>
      <c r="M61" s="240"/>
      <c r="N61" s="240"/>
      <c r="O61" s="240"/>
      <c r="P61" s="240"/>
      <c r="Q61" s="321"/>
    </row>
    <row r="62" spans="2:17" x14ac:dyDescent="0.35">
      <c r="B62" s="319"/>
      <c r="C62" s="320" t="e">
        <v>#N/A</v>
      </c>
      <c r="D62" s="320" t="e">
        <v>#N/A</v>
      </c>
      <c r="E62" s="240"/>
      <c r="F62" s="240"/>
      <c r="G62" s="240"/>
      <c r="H62" s="240"/>
      <c r="I62" s="240"/>
      <c r="J62" s="240"/>
      <c r="K62" s="240"/>
      <c r="L62" s="240"/>
      <c r="M62" s="240"/>
      <c r="N62" s="240"/>
      <c r="O62" s="240"/>
      <c r="P62" s="240"/>
      <c r="Q62" s="321"/>
    </row>
    <row r="63" spans="2:17" x14ac:dyDescent="0.35">
      <c r="B63" s="319"/>
      <c r="C63" s="320" t="e">
        <v>#N/A</v>
      </c>
      <c r="D63" s="320" t="e">
        <v>#N/A</v>
      </c>
      <c r="E63" s="240"/>
      <c r="F63" s="240"/>
      <c r="G63" s="240"/>
      <c r="H63" s="240"/>
      <c r="I63" s="240"/>
      <c r="J63" s="240"/>
      <c r="K63" s="240"/>
      <c r="L63" s="240"/>
      <c r="M63" s="240"/>
      <c r="N63" s="240"/>
      <c r="O63" s="240"/>
      <c r="P63" s="240"/>
      <c r="Q63" s="321"/>
    </row>
    <row r="64" spans="2:17" x14ac:dyDescent="0.35">
      <c r="B64" s="319"/>
      <c r="C64" s="320" t="e">
        <v>#N/A</v>
      </c>
      <c r="D64" s="320" t="e">
        <v>#N/A</v>
      </c>
      <c r="E64" s="240"/>
      <c r="F64" s="240"/>
      <c r="G64" s="240"/>
      <c r="H64" s="240"/>
      <c r="I64" s="240"/>
      <c r="J64" s="240"/>
      <c r="K64" s="240"/>
      <c r="L64" s="240"/>
      <c r="M64" s="240"/>
      <c r="N64" s="240"/>
      <c r="O64" s="240"/>
      <c r="P64" s="240"/>
      <c r="Q64" s="321"/>
    </row>
    <row r="65" spans="2:17" x14ac:dyDescent="0.35">
      <c r="B65" s="319"/>
      <c r="C65" s="320" t="e">
        <v>#N/A</v>
      </c>
      <c r="D65" s="320" t="e">
        <v>#N/A</v>
      </c>
      <c r="E65" s="240"/>
      <c r="F65" s="240"/>
      <c r="G65" s="240"/>
      <c r="H65" s="240"/>
      <c r="I65" s="240"/>
      <c r="J65" s="240"/>
      <c r="K65" s="240"/>
      <c r="L65" s="240"/>
      <c r="M65" s="240"/>
      <c r="N65" s="240"/>
      <c r="O65" s="240"/>
      <c r="P65" s="240"/>
      <c r="Q65" s="321"/>
    </row>
    <row r="66" spans="2:17" x14ac:dyDescent="0.35">
      <c r="B66" s="319"/>
      <c r="C66" s="320" t="e">
        <v>#N/A</v>
      </c>
      <c r="D66" s="320" t="e">
        <v>#N/A</v>
      </c>
      <c r="E66" s="240"/>
      <c r="F66" s="240"/>
      <c r="G66" s="240"/>
      <c r="H66" s="240"/>
      <c r="I66" s="240"/>
      <c r="J66" s="240"/>
      <c r="K66" s="240"/>
      <c r="L66" s="240"/>
      <c r="M66" s="240"/>
      <c r="N66" s="240"/>
      <c r="O66" s="240"/>
      <c r="P66" s="240"/>
      <c r="Q66" s="321"/>
    </row>
    <row r="67" spans="2:17" x14ac:dyDescent="0.35">
      <c r="B67" s="319"/>
      <c r="C67" s="320" t="e">
        <v>#N/A</v>
      </c>
      <c r="D67" s="320" t="e">
        <v>#N/A</v>
      </c>
      <c r="E67" s="240"/>
      <c r="F67" s="240"/>
      <c r="G67" s="240"/>
      <c r="H67" s="240"/>
      <c r="I67" s="240"/>
      <c r="J67" s="240"/>
      <c r="K67" s="240"/>
      <c r="L67" s="240"/>
      <c r="M67" s="240"/>
      <c r="N67" s="240"/>
      <c r="O67" s="240"/>
      <c r="P67" s="240"/>
      <c r="Q67" s="321"/>
    </row>
    <row r="68" spans="2:17" x14ac:dyDescent="0.35">
      <c r="B68" s="319"/>
      <c r="C68" s="320" t="e">
        <v>#N/A</v>
      </c>
      <c r="D68" s="320" t="e">
        <v>#N/A</v>
      </c>
      <c r="E68" s="240"/>
      <c r="F68" s="240"/>
      <c r="G68" s="240"/>
      <c r="H68" s="240"/>
      <c r="I68" s="240"/>
      <c r="J68" s="240"/>
      <c r="K68" s="240"/>
      <c r="L68" s="240"/>
      <c r="M68" s="240"/>
      <c r="N68" s="240"/>
      <c r="O68" s="240"/>
      <c r="P68" s="240"/>
      <c r="Q68" s="321"/>
    </row>
    <row r="69" spans="2:17" x14ac:dyDescent="0.35">
      <c r="B69" s="319"/>
      <c r="C69" s="320" t="e">
        <v>#N/A</v>
      </c>
      <c r="D69" s="320" t="e">
        <v>#N/A</v>
      </c>
      <c r="E69" s="240"/>
      <c r="F69" s="240"/>
      <c r="G69" s="240"/>
      <c r="H69" s="240"/>
      <c r="I69" s="240"/>
      <c r="J69" s="240"/>
      <c r="K69" s="240"/>
      <c r="L69" s="240"/>
      <c r="M69" s="240"/>
      <c r="N69" s="240"/>
      <c r="O69" s="240"/>
      <c r="P69" s="240"/>
      <c r="Q69" s="321"/>
    </row>
    <row r="70" spans="2:17" x14ac:dyDescent="0.35">
      <c r="B70" s="319"/>
      <c r="C70" s="320" t="e">
        <v>#N/A</v>
      </c>
      <c r="D70" s="320" t="e">
        <v>#N/A</v>
      </c>
      <c r="E70" s="240"/>
      <c r="F70" s="240"/>
      <c r="G70" s="240"/>
      <c r="H70" s="240"/>
      <c r="I70" s="240"/>
      <c r="J70" s="240"/>
      <c r="K70" s="240"/>
      <c r="L70" s="240"/>
      <c r="M70" s="240"/>
      <c r="N70" s="240"/>
      <c r="O70" s="240"/>
      <c r="P70" s="240"/>
      <c r="Q70" s="321"/>
    </row>
    <row r="71" spans="2:17" x14ac:dyDescent="0.35">
      <c r="B71" s="319"/>
      <c r="C71" s="320" t="e">
        <v>#N/A</v>
      </c>
      <c r="D71" s="320" t="e">
        <v>#N/A</v>
      </c>
      <c r="E71" s="240"/>
      <c r="F71" s="240"/>
      <c r="G71" s="240"/>
      <c r="H71" s="240"/>
      <c r="I71" s="240"/>
      <c r="J71" s="240"/>
      <c r="K71" s="240"/>
      <c r="L71" s="240"/>
      <c r="M71" s="240"/>
      <c r="N71" s="240"/>
      <c r="O71" s="240"/>
      <c r="P71" s="240"/>
      <c r="Q71" s="321"/>
    </row>
    <row r="72" spans="2:17" x14ac:dyDescent="0.35">
      <c r="B72" s="319"/>
      <c r="C72" s="320" t="e">
        <v>#N/A</v>
      </c>
      <c r="D72" s="320" t="e">
        <v>#N/A</v>
      </c>
      <c r="E72" s="240"/>
      <c r="F72" s="240"/>
      <c r="G72" s="240"/>
      <c r="H72" s="240"/>
      <c r="I72" s="240"/>
      <c r="J72" s="240"/>
      <c r="K72" s="240"/>
      <c r="L72" s="240"/>
      <c r="M72" s="240"/>
      <c r="N72" s="240"/>
      <c r="O72" s="240"/>
      <c r="P72" s="240"/>
      <c r="Q72" s="321"/>
    </row>
    <row r="73" spans="2:17" x14ac:dyDescent="0.35">
      <c r="B73" s="319"/>
      <c r="C73" s="320" t="e">
        <v>#N/A</v>
      </c>
      <c r="D73" s="320" t="e">
        <v>#N/A</v>
      </c>
      <c r="E73" s="240"/>
      <c r="F73" s="240"/>
      <c r="G73" s="240"/>
      <c r="H73" s="240"/>
      <c r="I73" s="240"/>
      <c r="J73" s="240"/>
      <c r="K73" s="240"/>
      <c r="L73" s="240"/>
      <c r="M73" s="240"/>
      <c r="N73" s="240"/>
      <c r="O73" s="240"/>
      <c r="P73" s="240"/>
      <c r="Q73" s="321"/>
    </row>
    <row r="74" spans="2:17" x14ac:dyDescent="0.35">
      <c r="B74" s="319"/>
      <c r="C74" s="320" t="e">
        <v>#N/A</v>
      </c>
      <c r="D74" s="320" t="e">
        <v>#N/A</v>
      </c>
      <c r="E74" s="240"/>
      <c r="F74" s="240"/>
      <c r="G74" s="240"/>
      <c r="H74" s="240"/>
      <c r="I74" s="240"/>
      <c r="J74" s="240"/>
      <c r="K74" s="240"/>
      <c r="L74" s="240"/>
      <c r="M74" s="240"/>
      <c r="N74" s="240"/>
      <c r="O74" s="240"/>
      <c r="P74" s="240"/>
      <c r="Q74" s="321"/>
    </row>
    <row r="75" spans="2:17" x14ac:dyDescent="0.35">
      <c r="B75" s="319"/>
      <c r="C75" s="320" t="e">
        <v>#N/A</v>
      </c>
      <c r="D75" s="320" t="e">
        <v>#N/A</v>
      </c>
      <c r="E75" s="240"/>
      <c r="F75" s="240"/>
      <c r="G75" s="240"/>
      <c r="H75" s="240"/>
      <c r="I75" s="240"/>
      <c r="J75" s="240"/>
      <c r="K75" s="240"/>
      <c r="L75" s="240"/>
      <c r="M75" s="240"/>
      <c r="N75" s="240"/>
      <c r="O75" s="240"/>
      <c r="P75" s="240"/>
      <c r="Q75" s="321"/>
    </row>
    <row r="76" spans="2:17" x14ac:dyDescent="0.35">
      <c r="B76" s="319"/>
      <c r="C76" s="320" t="e">
        <v>#N/A</v>
      </c>
      <c r="D76" s="320" t="e">
        <v>#N/A</v>
      </c>
      <c r="E76" s="240"/>
      <c r="F76" s="240"/>
      <c r="G76" s="240"/>
      <c r="H76" s="240"/>
      <c r="I76" s="240"/>
      <c r="J76" s="240"/>
      <c r="K76" s="240"/>
      <c r="L76" s="240"/>
      <c r="M76" s="240"/>
      <c r="N76" s="240"/>
      <c r="O76" s="240"/>
      <c r="P76" s="240"/>
      <c r="Q76" s="321"/>
    </row>
    <row r="77" spans="2:17" x14ac:dyDescent="0.35">
      <c r="B77" s="319"/>
      <c r="C77" s="320" t="e">
        <v>#N/A</v>
      </c>
      <c r="D77" s="320" t="e">
        <v>#N/A</v>
      </c>
      <c r="E77" s="240"/>
      <c r="F77" s="240"/>
      <c r="G77" s="240"/>
      <c r="H77" s="240"/>
      <c r="I77" s="240"/>
      <c r="J77" s="240"/>
      <c r="K77" s="240"/>
      <c r="L77" s="240"/>
      <c r="M77" s="240"/>
      <c r="N77" s="240"/>
      <c r="O77" s="240"/>
      <c r="P77" s="240"/>
      <c r="Q77" s="321"/>
    </row>
    <row r="78" spans="2:17" x14ac:dyDescent="0.35">
      <c r="B78" s="319"/>
      <c r="C78" s="320" t="e">
        <v>#N/A</v>
      </c>
      <c r="D78" s="320" t="e">
        <v>#N/A</v>
      </c>
      <c r="E78" s="240"/>
      <c r="F78" s="240"/>
      <c r="G78" s="240"/>
      <c r="H78" s="240"/>
      <c r="I78" s="240"/>
      <c r="J78" s="240"/>
      <c r="K78" s="240"/>
      <c r="L78" s="240"/>
      <c r="M78" s="240"/>
      <c r="N78" s="240"/>
      <c r="O78" s="240"/>
      <c r="P78" s="240"/>
      <c r="Q78" s="321"/>
    </row>
    <row r="79" spans="2:17" x14ac:dyDescent="0.35">
      <c r="B79" s="319"/>
      <c r="C79" s="320" t="e">
        <v>#N/A</v>
      </c>
      <c r="D79" s="320" t="e">
        <v>#N/A</v>
      </c>
      <c r="E79" s="240"/>
      <c r="F79" s="240"/>
      <c r="G79" s="240"/>
      <c r="H79" s="240"/>
      <c r="I79" s="240"/>
      <c r="J79" s="240"/>
      <c r="K79" s="240"/>
      <c r="L79" s="240"/>
      <c r="M79" s="240"/>
      <c r="N79" s="240"/>
      <c r="O79" s="240"/>
      <c r="P79" s="240"/>
      <c r="Q79" s="321"/>
    </row>
    <row r="80" spans="2:17" x14ac:dyDescent="0.35">
      <c r="B80" s="319"/>
      <c r="C80" s="320" t="e">
        <v>#N/A</v>
      </c>
      <c r="D80" s="320" t="e">
        <v>#N/A</v>
      </c>
      <c r="E80" s="240"/>
      <c r="F80" s="240"/>
      <c r="G80" s="240"/>
      <c r="H80" s="240"/>
      <c r="I80" s="240"/>
      <c r="J80" s="240"/>
      <c r="K80" s="240"/>
      <c r="L80" s="240"/>
      <c r="M80" s="240"/>
      <c r="N80" s="240"/>
      <c r="O80" s="240"/>
      <c r="P80" s="240"/>
      <c r="Q80" s="321"/>
    </row>
    <row r="81" spans="2:17" x14ac:dyDescent="0.35">
      <c r="B81" s="319"/>
      <c r="C81" s="320" t="e">
        <v>#N/A</v>
      </c>
      <c r="D81" s="320" t="e">
        <v>#N/A</v>
      </c>
      <c r="E81" s="240"/>
      <c r="F81" s="240"/>
      <c r="G81" s="240"/>
      <c r="H81" s="240"/>
      <c r="I81" s="240"/>
      <c r="J81" s="240"/>
      <c r="K81" s="240"/>
      <c r="L81" s="240"/>
      <c r="M81" s="240"/>
      <c r="N81" s="240"/>
      <c r="O81" s="240"/>
      <c r="P81" s="240"/>
      <c r="Q81" s="321"/>
    </row>
    <row r="82" spans="2:17" x14ac:dyDescent="0.35">
      <c r="B82" s="319"/>
      <c r="C82" s="320" t="e">
        <v>#N/A</v>
      </c>
      <c r="D82" s="320" t="e">
        <v>#N/A</v>
      </c>
      <c r="E82" s="240"/>
      <c r="F82" s="240"/>
      <c r="G82" s="240"/>
      <c r="H82" s="240"/>
      <c r="I82" s="240"/>
      <c r="J82" s="240"/>
      <c r="K82" s="240"/>
      <c r="L82" s="240"/>
      <c r="M82" s="240"/>
      <c r="N82" s="240"/>
      <c r="O82" s="240"/>
      <c r="P82" s="240"/>
      <c r="Q82" s="321"/>
    </row>
    <row r="83" spans="2:17" x14ac:dyDescent="0.35">
      <c r="B83" s="319"/>
      <c r="C83" s="320" t="e">
        <v>#N/A</v>
      </c>
      <c r="D83" s="320" t="e">
        <v>#N/A</v>
      </c>
      <c r="E83" s="240"/>
      <c r="F83" s="240"/>
      <c r="G83" s="240"/>
      <c r="H83" s="240"/>
      <c r="I83" s="240"/>
      <c r="J83" s="240"/>
      <c r="K83" s="240"/>
      <c r="L83" s="240"/>
      <c r="M83" s="240"/>
      <c r="N83" s="240"/>
      <c r="O83" s="240"/>
      <c r="P83" s="240"/>
      <c r="Q83" s="321"/>
    </row>
    <row r="84" spans="2:17" x14ac:dyDescent="0.35">
      <c r="B84" s="319"/>
      <c r="C84" s="320" t="e">
        <v>#N/A</v>
      </c>
      <c r="D84" s="320" t="e">
        <v>#N/A</v>
      </c>
      <c r="E84" s="240"/>
      <c r="F84" s="240"/>
      <c r="G84" s="240"/>
      <c r="H84" s="240"/>
      <c r="I84" s="240"/>
      <c r="J84" s="240"/>
      <c r="K84" s="240"/>
      <c r="L84" s="240"/>
      <c r="M84" s="240"/>
      <c r="N84" s="240"/>
      <c r="O84" s="240"/>
      <c r="P84" s="240"/>
      <c r="Q84" s="321"/>
    </row>
    <row r="85" spans="2:17" x14ac:dyDescent="0.35">
      <c r="B85" s="319"/>
      <c r="C85" s="320" t="e">
        <v>#N/A</v>
      </c>
      <c r="D85" s="320" t="e">
        <v>#N/A</v>
      </c>
      <c r="E85" s="240"/>
      <c r="F85" s="240"/>
      <c r="G85" s="240"/>
      <c r="H85" s="240"/>
      <c r="I85" s="240"/>
      <c r="J85" s="240"/>
      <c r="K85" s="240"/>
      <c r="L85" s="240"/>
      <c r="M85" s="240"/>
      <c r="N85" s="240"/>
      <c r="O85" s="240"/>
      <c r="P85" s="240"/>
      <c r="Q85" s="321"/>
    </row>
    <row r="86" spans="2:17" x14ac:dyDescent="0.35">
      <c r="B86" s="319"/>
      <c r="C86" s="320" t="e">
        <v>#N/A</v>
      </c>
      <c r="D86" s="320" t="e">
        <v>#N/A</v>
      </c>
      <c r="E86" s="240"/>
      <c r="F86" s="240"/>
      <c r="G86" s="240"/>
      <c r="H86" s="240"/>
      <c r="I86" s="240"/>
      <c r="J86" s="240"/>
      <c r="K86" s="240"/>
      <c r="L86" s="240"/>
      <c r="M86" s="240"/>
      <c r="N86" s="240"/>
      <c r="O86" s="240"/>
      <c r="P86" s="240"/>
      <c r="Q86" s="321"/>
    </row>
    <row r="87" spans="2:17" x14ac:dyDescent="0.35">
      <c r="B87" s="319"/>
      <c r="C87" s="320" t="e">
        <v>#N/A</v>
      </c>
      <c r="D87" s="320" t="e">
        <v>#N/A</v>
      </c>
      <c r="E87" s="240"/>
      <c r="F87" s="240"/>
      <c r="G87" s="240"/>
      <c r="H87" s="240"/>
      <c r="I87" s="240"/>
      <c r="J87" s="240"/>
      <c r="K87" s="240"/>
      <c r="L87" s="240"/>
      <c r="M87" s="240"/>
      <c r="N87" s="240"/>
      <c r="O87" s="240"/>
      <c r="P87" s="240"/>
      <c r="Q87" s="321"/>
    </row>
    <row r="88" spans="2:17" x14ac:dyDescent="0.35">
      <c r="B88" s="319"/>
      <c r="C88" s="320" t="e">
        <v>#N/A</v>
      </c>
      <c r="D88" s="320" t="e">
        <v>#N/A</v>
      </c>
      <c r="E88" s="240"/>
      <c r="F88" s="240"/>
      <c r="G88" s="240"/>
      <c r="H88" s="240"/>
      <c r="I88" s="240"/>
      <c r="J88" s="240"/>
      <c r="K88" s="240"/>
      <c r="L88" s="240"/>
      <c r="M88" s="240"/>
      <c r="N88" s="240"/>
      <c r="O88" s="240"/>
      <c r="P88" s="240"/>
      <c r="Q88" s="321"/>
    </row>
    <row r="89" spans="2:17" x14ac:dyDescent="0.35">
      <c r="B89" s="319"/>
      <c r="C89" s="320" t="e">
        <v>#N/A</v>
      </c>
      <c r="D89" s="320" t="e">
        <v>#N/A</v>
      </c>
      <c r="E89" s="240"/>
      <c r="F89" s="240"/>
      <c r="G89" s="240"/>
      <c r="H89" s="240"/>
      <c r="I89" s="240"/>
      <c r="J89" s="240"/>
      <c r="K89" s="240"/>
      <c r="L89" s="240"/>
      <c r="M89" s="240"/>
      <c r="N89" s="240"/>
      <c r="O89" s="240"/>
      <c r="P89" s="240"/>
      <c r="Q89" s="321"/>
    </row>
    <row r="90" spans="2:17" x14ac:dyDescent="0.35">
      <c r="B90" s="319"/>
      <c r="C90" s="320" t="e">
        <v>#N/A</v>
      </c>
      <c r="D90" s="320" t="e">
        <v>#N/A</v>
      </c>
      <c r="E90" s="240"/>
      <c r="F90" s="240"/>
      <c r="G90" s="240"/>
      <c r="H90" s="240"/>
      <c r="I90" s="240"/>
      <c r="J90" s="240"/>
      <c r="K90" s="240"/>
      <c r="L90" s="240"/>
      <c r="M90" s="240"/>
      <c r="N90" s="240"/>
      <c r="O90" s="240"/>
      <c r="P90" s="240"/>
      <c r="Q90" s="321"/>
    </row>
    <row r="91" spans="2:17" x14ac:dyDescent="0.35">
      <c r="B91" s="319"/>
      <c r="C91" s="320" t="e">
        <v>#N/A</v>
      </c>
      <c r="D91" s="320" t="e">
        <v>#N/A</v>
      </c>
      <c r="E91" s="240"/>
      <c r="F91" s="240"/>
      <c r="G91" s="240"/>
      <c r="H91" s="240"/>
      <c r="I91" s="240"/>
      <c r="J91" s="240"/>
      <c r="K91" s="240"/>
      <c r="L91" s="240"/>
      <c r="M91" s="240"/>
      <c r="N91" s="240"/>
      <c r="O91" s="240"/>
      <c r="P91" s="240"/>
      <c r="Q91" s="321"/>
    </row>
    <row r="92" spans="2:17" x14ac:dyDescent="0.35">
      <c r="B92" s="319"/>
      <c r="C92" s="320" t="e">
        <v>#N/A</v>
      </c>
      <c r="D92" s="320" t="e">
        <v>#N/A</v>
      </c>
      <c r="E92" s="240"/>
      <c r="F92" s="240"/>
      <c r="G92" s="240"/>
      <c r="H92" s="240"/>
      <c r="I92" s="240"/>
      <c r="J92" s="240"/>
      <c r="K92" s="240"/>
      <c r="L92" s="240"/>
      <c r="M92" s="240"/>
      <c r="N92" s="240"/>
      <c r="O92" s="240"/>
      <c r="P92" s="240"/>
      <c r="Q92" s="321"/>
    </row>
    <row r="93" spans="2:17" x14ac:dyDescent="0.35">
      <c r="B93" s="319"/>
      <c r="C93" s="320" t="e">
        <v>#N/A</v>
      </c>
      <c r="D93" s="320" t="e">
        <v>#N/A</v>
      </c>
      <c r="E93" s="240"/>
      <c r="F93" s="240"/>
      <c r="G93" s="240"/>
      <c r="H93" s="240"/>
      <c r="I93" s="240"/>
      <c r="J93" s="240"/>
      <c r="K93" s="240"/>
      <c r="L93" s="240"/>
      <c r="M93" s="240"/>
      <c r="N93" s="240"/>
      <c r="O93" s="240"/>
      <c r="P93" s="240"/>
      <c r="Q93" s="321"/>
    </row>
    <row r="94" spans="2:17" x14ac:dyDescent="0.35">
      <c r="B94" s="319"/>
      <c r="C94" s="320" t="e">
        <v>#N/A</v>
      </c>
      <c r="D94" s="320" t="e">
        <v>#N/A</v>
      </c>
      <c r="E94" s="240"/>
      <c r="F94" s="240"/>
      <c r="G94" s="240"/>
      <c r="H94" s="240"/>
      <c r="I94" s="240"/>
      <c r="J94" s="240"/>
      <c r="K94" s="240"/>
      <c r="L94" s="240"/>
      <c r="M94" s="240"/>
      <c r="N94" s="240"/>
      <c r="O94" s="240"/>
      <c r="P94" s="240"/>
      <c r="Q94" s="321"/>
    </row>
    <row r="95" spans="2:17" x14ac:dyDescent="0.35">
      <c r="B95" s="319"/>
      <c r="C95" s="320" t="e">
        <v>#N/A</v>
      </c>
      <c r="D95" s="320" t="e">
        <v>#N/A</v>
      </c>
      <c r="E95" s="240"/>
      <c r="F95" s="240"/>
      <c r="G95" s="240"/>
      <c r="H95" s="240"/>
      <c r="I95" s="240"/>
      <c r="J95" s="240"/>
      <c r="K95" s="240"/>
      <c r="L95" s="240"/>
      <c r="M95" s="240"/>
      <c r="N95" s="240"/>
      <c r="O95" s="240"/>
      <c r="P95" s="240"/>
      <c r="Q95" s="321"/>
    </row>
    <row r="96" spans="2:17" x14ac:dyDescent="0.35">
      <c r="B96" s="319"/>
      <c r="C96" s="320" t="e">
        <v>#N/A</v>
      </c>
      <c r="D96" s="320" t="e">
        <v>#N/A</v>
      </c>
      <c r="E96" s="240"/>
      <c r="F96" s="240"/>
      <c r="G96" s="240"/>
      <c r="H96" s="240"/>
      <c r="I96" s="240"/>
      <c r="J96" s="240"/>
      <c r="K96" s="240"/>
      <c r="L96" s="240"/>
      <c r="M96" s="240"/>
      <c r="N96" s="240"/>
      <c r="O96" s="240"/>
      <c r="P96" s="240"/>
      <c r="Q96" s="321"/>
    </row>
    <row r="97" spans="2:17" x14ac:dyDescent="0.35">
      <c r="B97" s="319"/>
      <c r="C97" s="320" t="e">
        <v>#N/A</v>
      </c>
      <c r="D97" s="320" t="e">
        <v>#N/A</v>
      </c>
      <c r="E97" s="240"/>
      <c r="F97" s="240"/>
      <c r="G97" s="240"/>
      <c r="H97" s="240"/>
      <c r="I97" s="240"/>
      <c r="J97" s="240"/>
      <c r="K97" s="240"/>
      <c r="L97" s="240"/>
      <c r="M97" s="240"/>
      <c r="N97" s="240"/>
      <c r="O97" s="240"/>
      <c r="P97" s="240"/>
      <c r="Q97" s="321"/>
    </row>
    <row r="98" spans="2:17" x14ac:dyDescent="0.35">
      <c r="B98" s="319"/>
      <c r="C98" s="320" t="e">
        <v>#N/A</v>
      </c>
      <c r="D98" s="320" t="e">
        <v>#N/A</v>
      </c>
      <c r="E98" s="240"/>
      <c r="F98" s="240"/>
      <c r="G98" s="240"/>
      <c r="H98" s="240"/>
      <c r="I98" s="240"/>
      <c r="J98" s="240"/>
      <c r="K98" s="240"/>
      <c r="L98" s="240"/>
      <c r="M98" s="240"/>
      <c r="N98" s="240"/>
      <c r="O98" s="240"/>
      <c r="P98" s="240"/>
      <c r="Q98" s="321"/>
    </row>
    <row r="99" spans="2:17" x14ac:dyDescent="0.35">
      <c r="B99" s="319"/>
      <c r="C99" s="320" t="e">
        <v>#N/A</v>
      </c>
      <c r="D99" s="320" t="e">
        <v>#N/A</v>
      </c>
      <c r="E99" s="240"/>
      <c r="F99" s="240"/>
      <c r="G99" s="240"/>
      <c r="H99" s="240"/>
      <c r="I99" s="240"/>
      <c r="J99" s="240"/>
      <c r="K99" s="240"/>
      <c r="L99" s="240"/>
      <c r="M99" s="240"/>
      <c r="N99" s="240"/>
      <c r="O99" s="240"/>
      <c r="P99" s="240"/>
      <c r="Q99" s="321"/>
    </row>
    <row r="100" spans="2:17" x14ac:dyDescent="0.35">
      <c r="B100" s="319"/>
      <c r="C100" s="320" t="e">
        <v>#N/A</v>
      </c>
      <c r="D100" s="320" t="e">
        <v>#N/A</v>
      </c>
      <c r="E100" s="240"/>
      <c r="F100" s="240"/>
      <c r="G100" s="240"/>
      <c r="H100" s="240"/>
      <c r="I100" s="240"/>
      <c r="J100" s="240"/>
      <c r="K100" s="240"/>
      <c r="L100" s="240"/>
      <c r="M100" s="240"/>
      <c r="N100" s="240"/>
      <c r="O100" s="240"/>
      <c r="P100" s="240"/>
      <c r="Q100" s="321"/>
    </row>
    <row r="101" spans="2:17" x14ac:dyDescent="0.35">
      <c r="B101" s="319"/>
      <c r="C101" s="320" t="e">
        <v>#N/A</v>
      </c>
      <c r="D101" s="320" t="e">
        <v>#N/A</v>
      </c>
      <c r="E101" s="240"/>
      <c r="F101" s="240"/>
      <c r="G101" s="240"/>
      <c r="H101" s="240"/>
      <c r="I101" s="240"/>
      <c r="J101" s="240"/>
      <c r="K101" s="240"/>
      <c r="L101" s="240"/>
      <c r="M101" s="240"/>
      <c r="N101" s="240"/>
      <c r="O101" s="240"/>
      <c r="P101" s="240"/>
      <c r="Q101" s="321"/>
    </row>
    <row r="102" spans="2:17" x14ac:dyDescent="0.35">
      <c r="B102" s="319"/>
      <c r="C102" s="320" t="e">
        <v>#N/A</v>
      </c>
      <c r="D102" s="320" t="e">
        <v>#N/A</v>
      </c>
      <c r="E102" s="240"/>
      <c r="F102" s="240"/>
      <c r="G102" s="240"/>
      <c r="H102" s="240"/>
      <c r="I102" s="240"/>
      <c r="J102" s="240"/>
      <c r="K102" s="240"/>
      <c r="L102" s="240"/>
      <c r="M102" s="240"/>
      <c r="N102" s="240"/>
      <c r="O102" s="240"/>
      <c r="P102" s="240"/>
      <c r="Q102" s="321"/>
    </row>
    <row r="103" spans="2:17" x14ac:dyDescent="0.35">
      <c r="B103" s="319"/>
      <c r="C103" s="320" t="e">
        <v>#N/A</v>
      </c>
      <c r="D103" s="320" t="e">
        <v>#N/A</v>
      </c>
      <c r="E103" s="240"/>
      <c r="F103" s="240"/>
      <c r="G103" s="240"/>
      <c r="H103" s="240"/>
      <c r="I103" s="240"/>
      <c r="J103" s="240"/>
      <c r="K103" s="240"/>
      <c r="L103" s="240"/>
      <c r="M103" s="240"/>
      <c r="N103" s="240"/>
      <c r="O103" s="240"/>
      <c r="P103" s="240"/>
      <c r="Q103" s="321"/>
    </row>
    <row r="104" spans="2:17" x14ac:dyDescent="0.35">
      <c r="B104" s="319"/>
      <c r="C104" s="320" t="e">
        <v>#N/A</v>
      </c>
      <c r="D104" s="320" t="e">
        <v>#N/A</v>
      </c>
      <c r="E104" s="240"/>
      <c r="F104" s="240"/>
      <c r="G104" s="240"/>
      <c r="H104" s="240"/>
      <c r="I104" s="240"/>
      <c r="J104" s="240"/>
      <c r="K104" s="240"/>
      <c r="L104" s="240"/>
      <c r="M104" s="240"/>
      <c r="N104" s="240"/>
      <c r="O104" s="240"/>
      <c r="P104" s="240"/>
      <c r="Q104" s="321"/>
    </row>
    <row r="105" spans="2:17" x14ac:dyDescent="0.35">
      <c r="B105" s="319"/>
      <c r="C105" s="320" t="e">
        <v>#N/A</v>
      </c>
      <c r="D105" s="320" t="e">
        <v>#N/A</v>
      </c>
      <c r="E105" s="240"/>
      <c r="F105" s="240"/>
      <c r="G105" s="240"/>
      <c r="H105" s="240"/>
      <c r="I105" s="240"/>
      <c r="J105" s="240"/>
      <c r="K105" s="240"/>
      <c r="L105" s="240"/>
      <c r="M105" s="240"/>
      <c r="N105" s="240"/>
      <c r="O105" s="240"/>
      <c r="P105" s="240"/>
      <c r="Q105" s="321"/>
    </row>
    <row r="106" spans="2:17" x14ac:dyDescent="0.35">
      <c r="B106" s="319"/>
      <c r="C106" s="320" t="e">
        <v>#N/A</v>
      </c>
      <c r="D106" s="320" t="e">
        <v>#N/A</v>
      </c>
      <c r="E106" s="240"/>
      <c r="F106" s="240"/>
      <c r="G106" s="240"/>
      <c r="H106" s="240"/>
      <c r="I106" s="240"/>
      <c r="J106" s="240"/>
      <c r="K106" s="240"/>
      <c r="L106" s="240"/>
      <c r="M106" s="240"/>
      <c r="N106" s="240"/>
      <c r="O106" s="240"/>
      <c r="P106" s="240"/>
      <c r="Q106" s="321"/>
    </row>
    <row r="107" spans="2:17" x14ac:dyDescent="0.35">
      <c r="B107" s="319"/>
      <c r="C107" s="320" t="e">
        <v>#N/A</v>
      </c>
      <c r="D107" s="320" t="e">
        <v>#N/A</v>
      </c>
      <c r="E107" s="240"/>
      <c r="F107" s="240"/>
      <c r="G107" s="240"/>
      <c r="H107" s="240"/>
      <c r="I107" s="240"/>
      <c r="J107" s="240"/>
      <c r="K107" s="240"/>
      <c r="L107" s="240"/>
      <c r="M107" s="240"/>
      <c r="N107" s="240"/>
      <c r="O107" s="240"/>
      <c r="P107" s="240"/>
      <c r="Q107" s="321"/>
    </row>
    <row r="108" spans="2:17" x14ac:dyDescent="0.35">
      <c r="B108" s="319"/>
      <c r="C108" s="320" t="e">
        <v>#N/A</v>
      </c>
      <c r="D108" s="320" t="e">
        <v>#N/A</v>
      </c>
      <c r="E108" s="240"/>
      <c r="F108" s="240"/>
      <c r="G108" s="240"/>
      <c r="H108" s="240"/>
      <c r="I108" s="240"/>
      <c r="J108" s="240"/>
      <c r="K108" s="240"/>
      <c r="L108" s="240"/>
      <c r="M108" s="240"/>
      <c r="N108" s="240"/>
      <c r="O108" s="240"/>
      <c r="P108" s="240"/>
      <c r="Q108" s="321"/>
    </row>
    <row r="109" spans="2:17" x14ac:dyDescent="0.35">
      <c r="B109" s="319"/>
      <c r="C109" s="320" t="e">
        <v>#N/A</v>
      </c>
      <c r="D109" s="320" t="e">
        <v>#N/A</v>
      </c>
      <c r="E109" s="240"/>
      <c r="F109" s="240"/>
      <c r="G109" s="240"/>
      <c r="H109" s="240"/>
      <c r="I109" s="240"/>
      <c r="J109" s="240"/>
      <c r="K109" s="240"/>
      <c r="L109" s="240"/>
      <c r="M109" s="240"/>
      <c r="N109" s="240"/>
      <c r="O109" s="240"/>
      <c r="P109" s="240"/>
      <c r="Q109" s="321"/>
    </row>
    <row r="110" spans="2:17" x14ac:dyDescent="0.35">
      <c r="B110" s="319"/>
      <c r="C110" s="320" t="e">
        <v>#N/A</v>
      </c>
      <c r="D110" s="320" t="e">
        <v>#N/A</v>
      </c>
      <c r="E110" s="240"/>
      <c r="F110" s="240"/>
      <c r="G110" s="240"/>
      <c r="H110" s="240"/>
      <c r="I110" s="240"/>
      <c r="J110" s="240"/>
      <c r="K110" s="240"/>
      <c r="L110" s="240"/>
      <c r="M110" s="240"/>
      <c r="N110" s="240"/>
      <c r="O110" s="240"/>
      <c r="P110" s="240"/>
      <c r="Q110" s="321"/>
    </row>
    <row r="111" spans="2:17" x14ac:dyDescent="0.35">
      <c r="B111" s="319"/>
      <c r="C111" s="320" t="e">
        <v>#N/A</v>
      </c>
      <c r="D111" s="320" t="e">
        <v>#N/A</v>
      </c>
      <c r="E111" s="240"/>
      <c r="F111" s="240"/>
      <c r="G111" s="240"/>
      <c r="H111" s="240"/>
      <c r="I111" s="240"/>
      <c r="J111" s="240"/>
      <c r="K111" s="240"/>
      <c r="L111" s="240"/>
      <c r="M111" s="240"/>
      <c r="N111" s="240"/>
      <c r="O111" s="240"/>
      <c r="P111" s="240"/>
      <c r="Q111" s="321"/>
    </row>
    <row r="112" spans="2:17" x14ac:dyDescent="0.35">
      <c r="B112" s="319"/>
      <c r="C112" s="320" t="e">
        <v>#N/A</v>
      </c>
      <c r="D112" s="320" t="e">
        <v>#N/A</v>
      </c>
      <c r="E112" s="240"/>
      <c r="F112" s="240"/>
      <c r="G112" s="240"/>
      <c r="H112" s="240"/>
      <c r="I112" s="240"/>
      <c r="J112" s="240"/>
      <c r="K112" s="240"/>
      <c r="L112" s="240"/>
      <c r="M112" s="240"/>
      <c r="N112" s="240"/>
      <c r="O112" s="240"/>
      <c r="P112" s="240"/>
      <c r="Q112" s="321"/>
    </row>
    <row r="113" spans="2:17" x14ac:dyDescent="0.35">
      <c r="B113" s="319"/>
      <c r="C113" s="320" t="e">
        <v>#N/A</v>
      </c>
      <c r="D113" s="320" t="e">
        <v>#N/A</v>
      </c>
      <c r="E113" s="240"/>
      <c r="F113" s="240"/>
      <c r="G113" s="240"/>
      <c r="H113" s="240"/>
      <c r="I113" s="240"/>
      <c r="J113" s="240"/>
      <c r="K113" s="240"/>
      <c r="L113" s="240"/>
      <c r="M113" s="240"/>
      <c r="N113" s="240"/>
      <c r="O113" s="240"/>
      <c r="P113" s="240"/>
      <c r="Q113" s="321"/>
    </row>
    <row r="114" spans="2:17" x14ac:dyDescent="0.35">
      <c r="B114" s="319"/>
      <c r="C114" s="320" t="e">
        <v>#N/A</v>
      </c>
      <c r="D114" s="320" t="e">
        <v>#N/A</v>
      </c>
      <c r="E114" s="240"/>
      <c r="F114" s="240"/>
      <c r="G114" s="240"/>
      <c r="H114" s="240"/>
      <c r="I114" s="240"/>
      <c r="J114" s="240"/>
      <c r="K114" s="240"/>
      <c r="L114" s="240"/>
      <c r="M114" s="240"/>
      <c r="N114" s="240"/>
      <c r="O114" s="240"/>
      <c r="P114" s="240"/>
      <c r="Q114" s="321"/>
    </row>
    <row r="115" spans="2:17" x14ac:dyDescent="0.35">
      <c r="B115" s="319"/>
      <c r="C115" s="320" t="e">
        <v>#N/A</v>
      </c>
      <c r="D115" s="320" t="e">
        <v>#N/A</v>
      </c>
      <c r="E115" s="240"/>
      <c r="F115" s="240"/>
      <c r="G115" s="240"/>
      <c r="H115" s="240"/>
      <c r="I115" s="240"/>
      <c r="J115" s="240"/>
      <c r="K115" s="240"/>
      <c r="L115" s="240"/>
      <c r="M115" s="240"/>
      <c r="N115" s="240"/>
      <c r="O115" s="240"/>
      <c r="P115" s="240"/>
      <c r="Q115" s="321"/>
    </row>
    <row r="116" spans="2:17" x14ac:dyDescent="0.35">
      <c r="B116" s="319"/>
      <c r="C116" s="320" t="e">
        <v>#N/A</v>
      </c>
      <c r="D116" s="320" t="e">
        <v>#N/A</v>
      </c>
      <c r="E116" s="240"/>
      <c r="F116" s="240"/>
      <c r="G116" s="240"/>
      <c r="H116" s="240"/>
      <c r="I116" s="240"/>
      <c r="J116" s="240"/>
      <c r="K116" s="240"/>
      <c r="L116" s="240"/>
      <c r="M116" s="240"/>
      <c r="N116" s="240"/>
      <c r="O116" s="240"/>
      <c r="P116" s="240"/>
      <c r="Q116" s="321"/>
    </row>
    <row r="117" spans="2:17" x14ac:dyDescent="0.35">
      <c r="B117" s="319"/>
      <c r="C117" s="320" t="e">
        <v>#N/A</v>
      </c>
      <c r="D117" s="320" t="e">
        <v>#N/A</v>
      </c>
      <c r="E117" s="240"/>
      <c r="F117" s="240"/>
      <c r="G117" s="240"/>
      <c r="H117" s="240"/>
      <c r="I117" s="240"/>
      <c r="J117" s="240"/>
      <c r="K117" s="240"/>
      <c r="L117" s="240"/>
      <c r="M117" s="240"/>
      <c r="N117" s="240"/>
      <c r="O117" s="240"/>
      <c r="P117" s="240"/>
      <c r="Q117" s="321"/>
    </row>
    <row r="118" spans="2:17" x14ac:dyDescent="0.35">
      <c r="B118" s="319"/>
      <c r="C118" s="320" t="e">
        <v>#N/A</v>
      </c>
      <c r="D118" s="320" t="e">
        <v>#N/A</v>
      </c>
      <c r="E118" s="240"/>
      <c r="F118" s="240"/>
      <c r="G118" s="240"/>
      <c r="H118" s="240"/>
      <c r="I118" s="240"/>
      <c r="J118" s="240"/>
      <c r="K118" s="240"/>
      <c r="L118" s="240"/>
      <c r="M118" s="240"/>
      <c r="N118" s="240"/>
      <c r="O118" s="240"/>
      <c r="P118" s="240"/>
      <c r="Q118" s="321"/>
    </row>
    <row r="119" spans="2:17" x14ac:dyDescent="0.35">
      <c r="B119" s="319"/>
      <c r="C119" s="320" t="e">
        <v>#N/A</v>
      </c>
      <c r="D119" s="320" t="e">
        <v>#N/A</v>
      </c>
      <c r="E119" s="240"/>
      <c r="F119" s="240"/>
      <c r="G119" s="240"/>
      <c r="H119" s="240"/>
      <c r="I119" s="240"/>
      <c r="J119" s="240"/>
      <c r="K119" s="240"/>
      <c r="L119" s="240"/>
      <c r="M119" s="240"/>
      <c r="N119" s="240"/>
      <c r="O119" s="240"/>
      <c r="P119" s="240"/>
      <c r="Q119" s="321"/>
    </row>
    <row r="120" spans="2:17" x14ac:dyDescent="0.35">
      <c r="B120" s="319"/>
      <c r="C120" s="320" t="e">
        <v>#N/A</v>
      </c>
      <c r="D120" s="320" t="e">
        <v>#N/A</v>
      </c>
      <c r="E120" s="240"/>
      <c r="F120" s="240"/>
      <c r="G120" s="240"/>
      <c r="H120" s="240"/>
      <c r="I120" s="240"/>
      <c r="J120" s="240"/>
      <c r="K120" s="240"/>
      <c r="L120" s="240"/>
      <c r="M120" s="240"/>
      <c r="N120" s="240"/>
      <c r="O120" s="240"/>
      <c r="P120" s="240"/>
      <c r="Q120" s="321"/>
    </row>
    <row r="121" spans="2:17" x14ac:dyDescent="0.35">
      <c r="B121" s="319"/>
      <c r="C121" s="320" t="e">
        <v>#N/A</v>
      </c>
      <c r="D121" s="320" t="e">
        <v>#N/A</v>
      </c>
      <c r="E121" s="240"/>
      <c r="F121" s="240"/>
      <c r="G121" s="240"/>
      <c r="H121" s="240"/>
      <c r="I121" s="240"/>
      <c r="J121" s="240"/>
      <c r="K121" s="240"/>
      <c r="L121" s="240"/>
      <c r="M121" s="240"/>
      <c r="N121" s="240"/>
      <c r="O121" s="240"/>
      <c r="P121" s="240"/>
      <c r="Q121" s="321"/>
    </row>
    <row r="122" spans="2:17" x14ac:dyDescent="0.35">
      <c r="B122" s="319"/>
      <c r="C122" s="320" t="e">
        <v>#N/A</v>
      </c>
      <c r="D122" s="320" t="e">
        <v>#N/A</v>
      </c>
      <c r="E122" s="240"/>
      <c r="F122" s="240"/>
      <c r="G122" s="240"/>
      <c r="H122" s="240"/>
      <c r="I122" s="240"/>
      <c r="J122" s="240"/>
      <c r="K122" s="240"/>
      <c r="L122" s="240"/>
      <c r="M122" s="240"/>
      <c r="N122" s="240"/>
      <c r="O122" s="240"/>
      <c r="P122" s="240"/>
      <c r="Q122" s="321"/>
    </row>
    <row r="123" spans="2:17" x14ac:dyDescent="0.35">
      <c r="B123" s="319"/>
      <c r="C123" s="320" t="e">
        <v>#N/A</v>
      </c>
      <c r="D123" s="320" t="e">
        <v>#N/A</v>
      </c>
      <c r="E123" s="240"/>
      <c r="F123" s="240"/>
      <c r="G123" s="240"/>
      <c r="H123" s="240"/>
      <c r="I123" s="240"/>
      <c r="J123" s="240"/>
      <c r="K123" s="240"/>
      <c r="L123" s="240"/>
      <c r="M123" s="240"/>
      <c r="N123" s="240"/>
      <c r="O123" s="240"/>
      <c r="P123" s="240"/>
      <c r="Q123" s="321"/>
    </row>
    <row r="124" spans="2:17" x14ac:dyDescent="0.35">
      <c r="B124" s="319"/>
      <c r="C124" s="320" t="e">
        <v>#N/A</v>
      </c>
      <c r="D124" s="320" t="e">
        <v>#N/A</v>
      </c>
      <c r="E124" s="240"/>
      <c r="F124" s="240"/>
      <c r="G124" s="240"/>
      <c r="H124" s="240"/>
      <c r="I124" s="240"/>
      <c r="J124" s="240"/>
      <c r="K124" s="240"/>
      <c r="L124" s="240"/>
      <c r="M124" s="240"/>
      <c r="N124" s="240"/>
      <c r="O124" s="240"/>
      <c r="P124" s="240"/>
      <c r="Q124" s="321"/>
    </row>
    <row r="125" spans="2:17" x14ac:dyDescent="0.35">
      <c r="B125" s="319"/>
      <c r="C125" s="320" t="e">
        <v>#N/A</v>
      </c>
      <c r="D125" s="320" t="e">
        <v>#N/A</v>
      </c>
      <c r="E125" s="240"/>
      <c r="F125" s="240"/>
      <c r="G125" s="240"/>
      <c r="H125" s="240"/>
      <c r="I125" s="240"/>
      <c r="J125" s="240"/>
      <c r="K125" s="240"/>
      <c r="L125" s="240"/>
      <c r="M125" s="240"/>
      <c r="N125" s="240"/>
      <c r="O125" s="240"/>
      <c r="P125" s="240"/>
      <c r="Q125" s="321"/>
    </row>
    <row r="126" spans="2:17" x14ac:dyDescent="0.35">
      <c r="B126" s="319"/>
      <c r="C126" s="320" t="e">
        <v>#N/A</v>
      </c>
      <c r="D126" s="320" t="e">
        <v>#N/A</v>
      </c>
      <c r="E126" s="240"/>
      <c r="F126" s="240"/>
      <c r="G126" s="240"/>
      <c r="H126" s="240"/>
      <c r="I126" s="240"/>
      <c r="J126" s="240"/>
      <c r="K126" s="240"/>
      <c r="L126" s="240"/>
      <c r="M126" s="240"/>
      <c r="N126" s="240"/>
      <c r="O126" s="240"/>
      <c r="P126" s="240"/>
      <c r="Q126" s="321"/>
    </row>
    <row r="127" spans="2:17" x14ac:dyDescent="0.35">
      <c r="B127" s="319"/>
      <c r="C127" s="320" t="e">
        <v>#N/A</v>
      </c>
      <c r="D127" s="320" t="e">
        <v>#N/A</v>
      </c>
      <c r="E127" s="240"/>
      <c r="F127" s="240"/>
      <c r="G127" s="240"/>
      <c r="H127" s="240"/>
      <c r="I127" s="240"/>
      <c r="J127" s="240"/>
      <c r="K127" s="240"/>
      <c r="L127" s="240"/>
      <c r="M127" s="240"/>
      <c r="N127" s="240"/>
      <c r="O127" s="240"/>
      <c r="P127" s="240"/>
      <c r="Q127" s="321"/>
    </row>
    <row r="128" spans="2:17" x14ac:dyDescent="0.35">
      <c r="B128" s="319"/>
      <c r="C128" s="320" t="e">
        <v>#N/A</v>
      </c>
      <c r="D128" s="320" t="e">
        <v>#N/A</v>
      </c>
      <c r="E128" s="240"/>
      <c r="F128" s="240"/>
      <c r="G128" s="240"/>
      <c r="H128" s="240"/>
      <c r="I128" s="240"/>
      <c r="J128" s="240"/>
      <c r="K128" s="240"/>
      <c r="L128" s="240"/>
      <c r="M128" s="240"/>
      <c r="N128" s="240"/>
      <c r="O128" s="240"/>
      <c r="P128" s="240"/>
      <c r="Q128" s="321"/>
    </row>
    <row r="129" spans="2:17" x14ac:dyDescent="0.35">
      <c r="B129" s="319"/>
      <c r="C129" s="320" t="e">
        <v>#N/A</v>
      </c>
      <c r="D129" s="320" t="e">
        <v>#N/A</v>
      </c>
      <c r="E129" s="240"/>
      <c r="F129" s="240"/>
      <c r="G129" s="240"/>
      <c r="H129" s="240"/>
      <c r="I129" s="240"/>
      <c r="J129" s="240"/>
      <c r="K129" s="240"/>
      <c r="L129" s="240"/>
      <c r="M129" s="240"/>
      <c r="N129" s="240"/>
      <c r="O129" s="240"/>
      <c r="P129" s="240"/>
      <c r="Q129" s="321"/>
    </row>
    <row r="130" spans="2:17" x14ac:dyDescent="0.35">
      <c r="B130" s="319"/>
      <c r="C130" s="320" t="e">
        <v>#N/A</v>
      </c>
      <c r="D130" s="320" t="e">
        <v>#N/A</v>
      </c>
      <c r="E130" s="240"/>
      <c r="F130" s="240"/>
      <c r="G130" s="240"/>
      <c r="H130" s="240"/>
      <c r="I130" s="240"/>
      <c r="J130" s="240"/>
      <c r="K130" s="240"/>
      <c r="L130" s="240"/>
      <c r="M130" s="240"/>
      <c r="N130" s="240"/>
      <c r="O130" s="240"/>
      <c r="P130" s="240"/>
      <c r="Q130" s="321"/>
    </row>
    <row r="131" spans="2:17" x14ac:dyDescent="0.35">
      <c r="B131" s="319"/>
      <c r="C131" s="320" t="e">
        <v>#N/A</v>
      </c>
      <c r="D131" s="320" t="e">
        <v>#N/A</v>
      </c>
      <c r="E131" s="240"/>
      <c r="F131" s="240"/>
      <c r="G131" s="240"/>
      <c r="H131" s="240"/>
      <c r="I131" s="240"/>
      <c r="J131" s="240"/>
      <c r="K131" s="240"/>
      <c r="L131" s="240"/>
      <c r="M131" s="240"/>
      <c r="N131" s="240"/>
      <c r="O131" s="240"/>
      <c r="P131" s="240"/>
      <c r="Q131" s="321"/>
    </row>
    <row r="132" spans="2:17" x14ac:dyDescent="0.35">
      <c r="B132" s="319"/>
      <c r="C132" s="320" t="e">
        <v>#N/A</v>
      </c>
      <c r="D132" s="320" t="e">
        <v>#N/A</v>
      </c>
      <c r="E132" s="240"/>
      <c r="F132" s="240"/>
      <c r="G132" s="240"/>
      <c r="H132" s="240"/>
      <c r="I132" s="240"/>
      <c r="J132" s="240"/>
      <c r="K132" s="240"/>
      <c r="L132" s="240"/>
      <c r="M132" s="240"/>
      <c r="N132" s="240"/>
      <c r="O132" s="240"/>
      <c r="P132" s="240"/>
      <c r="Q132" s="321"/>
    </row>
    <row r="133" spans="2:17" x14ac:dyDescent="0.35">
      <c r="B133" s="319"/>
      <c r="C133" s="320" t="e">
        <v>#N/A</v>
      </c>
      <c r="D133" s="320" t="e">
        <v>#N/A</v>
      </c>
      <c r="E133" s="240"/>
      <c r="F133" s="240"/>
      <c r="G133" s="240"/>
      <c r="H133" s="240"/>
      <c r="I133" s="240"/>
      <c r="J133" s="240"/>
      <c r="K133" s="240"/>
      <c r="L133" s="240"/>
      <c r="M133" s="240"/>
      <c r="N133" s="240"/>
      <c r="O133" s="240"/>
      <c r="P133" s="240"/>
      <c r="Q133" s="321"/>
    </row>
    <row r="134" spans="2:17" x14ac:dyDescent="0.35">
      <c r="B134" s="319"/>
      <c r="C134" s="320" t="e">
        <v>#N/A</v>
      </c>
      <c r="D134" s="320" t="e">
        <v>#N/A</v>
      </c>
      <c r="E134" s="240"/>
      <c r="F134" s="240"/>
      <c r="G134" s="240"/>
      <c r="H134" s="240"/>
      <c r="I134" s="240"/>
      <c r="J134" s="240"/>
      <c r="K134" s="240"/>
      <c r="L134" s="240"/>
      <c r="M134" s="240"/>
      <c r="N134" s="240"/>
      <c r="O134" s="240"/>
      <c r="P134" s="240"/>
      <c r="Q134" s="321"/>
    </row>
    <row r="135" spans="2:17" x14ac:dyDescent="0.35">
      <c r="B135" s="319"/>
      <c r="C135" s="320" t="e">
        <v>#N/A</v>
      </c>
      <c r="D135" s="320" t="e">
        <v>#N/A</v>
      </c>
      <c r="E135" s="240"/>
      <c r="F135" s="240"/>
      <c r="G135" s="240"/>
      <c r="H135" s="240"/>
      <c r="I135" s="240"/>
      <c r="J135" s="240"/>
      <c r="K135" s="240"/>
      <c r="L135" s="240"/>
      <c r="M135" s="240"/>
      <c r="N135" s="240"/>
      <c r="O135" s="240"/>
      <c r="P135" s="240"/>
      <c r="Q135" s="321"/>
    </row>
    <row r="136" spans="2:17" x14ac:dyDescent="0.35">
      <c r="B136" s="319"/>
      <c r="C136" s="320" t="e">
        <v>#N/A</v>
      </c>
      <c r="D136" s="320" t="e">
        <v>#N/A</v>
      </c>
      <c r="E136" s="240"/>
      <c r="F136" s="240"/>
      <c r="G136" s="240"/>
      <c r="H136" s="240"/>
      <c r="I136" s="240"/>
      <c r="J136" s="240"/>
      <c r="K136" s="240"/>
      <c r="L136" s="240"/>
      <c r="M136" s="240"/>
      <c r="N136" s="240"/>
      <c r="O136" s="240"/>
      <c r="P136" s="240"/>
      <c r="Q136" s="321"/>
    </row>
    <row r="137" spans="2:17" x14ac:dyDescent="0.35">
      <c r="B137" s="319"/>
      <c r="C137" s="320" t="e">
        <v>#N/A</v>
      </c>
      <c r="D137" s="320" t="e">
        <v>#N/A</v>
      </c>
      <c r="E137" s="240"/>
      <c r="F137" s="240"/>
      <c r="G137" s="240"/>
      <c r="H137" s="240"/>
      <c r="I137" s="240"/>
      <c r="J137" s="240"/>
      <c r="K137" s="240"/>
      <c r="L137" s="240"/>
      <c r="M137" s="240"/>
      <c r="N137" s="240"/>
      <c r="O137" s="240"/>
      <c r="P137" s="240"/>
      <c r="Q137" s="321"/>
    </row>
    <row r="138" spans="2:17" x14ac:dyDescent="0.35">
      <c r="B138" s="319"/>
      <c r="C138" s="320" t="e">
        <v>#N/A</v>
      </c>
      <c r="D138" s="320" t="e">
        <v>#N/A</v>
      </c>
      <c r="E138" s="240"/>
      <c r="F138" s="240"/>
      <c r="G138" s="240"/>
      <c r="H138" s="240"/>
      <c r="I138" s="240"/>
      <c r="J138" s="240"/>
      <c r="K138" s="240"/>
      <c r="L138" s="240"/>
      <c r="M138" s="240"/>
      <c r="N138" s="240"/>
      <c r="O138" s="240"/>
      <c r="P138" s="240"/>
      <c r="Q138" s="321"/>
    </row>
    <row r="139" spans="2:17" x14ac:dyDescent="0.35">
      <c r="B139" s="319"/>
      <c r="C139" s="320" t="e">
        <v>#N/A</v>
      </c>
      <c r="D139" s="320" t="e">
        <v>#N/A</v>
      </c>
      <c r="E139" s="240"/>
      <c r="F139" s="240"/>
      <c r="G139" s="240"/>
      <c r="H139" s="240"/>
      <c r="I139" s="240"/>
      <c r="J139" s="240"/>
      <c r="K139" s="240"/>
      <c r="L139" s="240"/>
      <c r="M139" s="240"/>
      <c r="N139" s="240"/>
      <c r="O139" s="240"/>
      <c r="P139" s="240"/>
      <c r="Q139" s="321"/>
    </row>
    <row r="140" spans="2:17" x14ac:dyDescent="0.35">
      <c r="B140" s="319"/>
      <c r="C140" s="320" t="e">
        <v>#N/A</v>
      </c>
      <c r="D140" s="320" t="e">
        <v>#N/A</v>
      </c>
      <c r="E140" s="240"/>
      <c r="F140" s="240"/>
      <c r="G140" s="240"/>
      <c r="H140" s="240"/>
      <c r="I140" s="240"/>
      <c r="J140" s="240"/>
      <c r="K140" s="240"/>
      <c r="L140" s="240"/>
      <c r="M140" s="240"/>
      <c r="N140" s="240"/>
      <c r="O140" s="240"/>
      <c r="P140" s="240"/>
      <c r="Q140" s="321"/>
    </row>
    <row r="141" spans="2:17" x14ac:dyDescent="0.35">
      <c r="B141" s="319"/>
      <c r="C141" s="320" t="e">
        <v>#N/A</v>
      </c>
      <c r="D141" s="320" t="e">
        <v>#N/A</v>
      </c>
      <c r="E141" s="240"/>
      <c r="F141" s="240"/>
      <c r="G141" s="240"/>
      <c r="H141" s="240"/>
      <c r="I141" s="240"/>
      <c r="J141" s="240"/>
      <c r="K141" s="240"/>
      <c r="L141" s="240"/>
      <c r="M141" s="240"/>
      <c r="N141" s="240"/>
      <c r="O141" s="240"/>
      <c r="P141" s="240"/>
      <c r="Q141" s="321"/>
    </row>
    <row r="142" spans="2:17" x14ac:dyDescent="0.35">
      <c r="B142" s="319"/>
      <c r="C142" s="320" t="e">
        <v>#N/A</v>
      </c>
      <c r="D142" s="320" t="e">
        <v>#N/A</v>
      </c>
      <c r="E142" s="240"/>
      <c r="F142" s="240"/>
      <c r="G142" s="240"/>
      <c r="H142" s="240"/>
      <c r="I142" s="240"/>
      <c r="J142" s="240"/>
      <c r="K142" s="240"/>
      <c r="L142" s="240"/>
      <c r="M142" s="240"/>
      <c r="N142" s="240"/>
      <c r="O142" s="240"/>
      <c r="P142" s="240"/>
      <c r="Q142" s="321"/>
    </row>
    <row r="143" spans="2:17" x14ac:dyDescent="0.35">
      <c r="B143" s="319"/>
      <c r="C143" s="320" t="e">
        <v>#N/A</v>
      </c>
      <c r="D143" s="320" t="e">
        <v>#N/A</v>
      </c>
      <c r="E143" s="240"/>
      <c r="F143" s="240"/>
      <c r="G143" s="240"/>
      <c r="H143" s="240"/>
      <c r="I143" s="240"/>
      <c r="J143" s="240"/>
      <c r="K143" s="240"/>
      <c r="L143" s="240"/>
      <c r="M143" s="240"/>
      <c r="N143" s="240"/>
      <c r="O143" s="240"/>
      <c r="P143" s="240"/>
      <c r="Q143" s="321"/>
    </row>
    <row r="144" spans="2:17" x14ac:dyDescent="0.35">
      <c r="B144" s="319"/>
      <c r="C144" s="320" t="e">
        <v>#N/A</v>
      </c>
      <c r="D144" s="320" t="e">
        <v>#N/A</v>
      </c>
      <c r="E144" s="240"/>
      <c r="F144" s="240"/>
      <c r="G144" s="240"/>
      <c r="H144" s="240"/>
      <c r="I144" s="240"/>
      <c r="J144" s="240"/>
      <c r="K144" s="240"/>
      <c r="L144" s="240"/>
      <c r="M144" s="240"/>
      <c r="N144" s="240"/>
      <c r="O144" s="240"/>
      <c r="P144" s="240"/>
      <c r="Q144" s="321"/>
    </row>
    <row r="145" spans="2:17" x14ac:dyDescent="0.35">
      <c r="B145" s="319"/>
      <c r="C145" s="320" t="e">
        <v>#N/A</v>
      </c>
      <c r="D145" s="320" t="e">
        <v>#N/A</v>
      </c>
      <c r="E145" s="240"/>
      <c r="F145" s="240"/>
      <c r="G145" s="240"/>
      <c r="H145" s="240"/>
      <c r="I145" s="240"/>
      <c r="J145" s="240"/>
      <c r="K145" s="240"/>
      <c r="L145" s="240"/>
      <c r="M145" s="240"/>
      <c r="N145" s="240"/>
      <c r="O145" s="240"/>
      <c r="P145" s="240"/>
      <c r="Q145" s="321"/>
    </row>
    <row r="146" spans="2:17" x14ac:dyDescent="0.35">
      <c r="B146" s="319"/>
      <c r="C146" s="320" t="e">
        <v>#N/A</v>
      </c>
      <c r="D146" s="320" t="e">
        <v>#N/A</v>
      </c>
      <c r="E146" s="240"/>
      <c r="F146" s="240"/>
      <c r="G146" s="240"/>
      <c r="H146" s="240"/>
      <c r="I146" s="240"/>
      <c r="J146" s="240"/>
      <c r="K146" s="240"/>
      <c r="L146" s="240"/>
      <c r="M146" s="240"/>
      <c r="N146" s="240"/>
      <c r="O146" s="240"/>
      <c r="P146" s="240"/>
      <c r="Q146" s="321"/>
    </row>
    <row r="147" spans="2:17" x14ac:dyDescent="0.35">
      <c r="B147" s="319"/>
      <c r="C147" s="320" t="e">
        <v>#N/A</v>
      </c>
      <c r="D147" s="320" t="e">
        <v>#N/A</v>
      </c>
      <c r="E147" s="240"/>
      <c r="F147" s="240"/>
      <c r="G147" s="240"/>
      <c r="H147" s="240"/>
      <c r="I147" s="240"/>
      <c r="J147" s="240"/>
      <c r="K147" s="240"/>
      <c r="L147" s="240"/>
      <c r="M147" s="240"/>
      <c r="N147" s="240"/>
      <c r="O147" s="240"/>
      <c r="P147" s="240"/>
      <c r="Q147" s="321"/>
    </row>
    <row r="148" spans="2:17" x14ac:dyDescent="0.35">
      <c r="B148" s="319"/>
      <c r="C148" s="320" t="e">
        <v>#N/A</v>
      </c>
      <c r="D148" s="320" t="e">
        <v>#N/A</v>
      </c>
      <c r="E148" s="240"/>
      <c r="F148" s="240"/>
      <c r="G148" s="240"/>
      <c r="H148" s="240"/>
      <c r="I148" s="240"/>
      <c r="J148" s="240"/>
      <c r="K148" s="240"/>
      <c r="L148" s="240"/>
      <c r="M148" s="240"/>
      <c r="N148" s="240"/>
      <c r="O148" s="240"/>
      <c r="P148" s="240"/>
      <c r="Q148" s="321"/>
    </row>
    <row r="149" spans="2:17" x14ac:dyDescent="0.35">
      <c r="B149" s="319"/>
      <c r="C149" s="320" t="e">
        <v>#N/A</v>
      </c>
      <c r="D149" s="320" t="e">
        <v>#N/A</v>
      </c>
      <c r="E149" s="240"/>
      <c r="F149" s="240"/>
      <c r="G149" s="240"/>
      <c r="H149" s="240"/>
      <c r="I149" s="240"/>
      <c r="J149" s="240"/>
      <c r="K149" s="240"/>
      <c r="L149" s="240"/>
      <c r="M149" s="240"/>
      <c r="N149" s="240"/>
      <c r="O149" s="240"/>
      <c r="P149" s="240"/>
      <c r="Q149" s="321"/>
    </row>
    <row r="150" spans="2:17" x14ac:dyDescent="0.35">
      <c r="B150" s="319"/>
      <c r="C150" s="320" t="e">
        <v>#N/A</v>
      </c>
      <c r="D150" s="320" t="e">
        <v>#N/A</v>
      </c>
      <c r="E150" s="240"/>
      <c r="F150" s="240"/>
      <c r="G150" s="240"/>
      <c r="H150" s="240"/>
      <c r="I150" s="240"/>
      <c r="J150" s="240"/>
      <c r="K150" s="240"/>
      <c r="L150" s="240"/>
      <c r="M150" s="240"/>
      <c r="N150" s="240"/>
      <c r="O150" s="240"/>
      <c r="P150" s="240"/>
      <c r="Q150" s="321"/>
    </row>
    <row r="151" spans="2:17" x14ac:dyDescent="0.35">
      <c r="B151" s="319"/>
      <c r="C151" s="320" t="e">
        <v>#N/A</v>
      </c>
      <c r="D151" s="320" t="e">
        <v>#N/A</v>
      </c>
      <c r="E151" s="240"/>
      <c r="F151" s="240"/>
      <c r="G151" s="240"/>
      <c r="H151" s="240"/>
      <c r="I151" s="240"/>
      <c r="J151" s="240"/>
      <c r="K151" s="240"/>
      <c r="L151" s="240"/>
      <c r="M151" s="240"/>
      <c r="N151" s="240"/>
      <c r="O151" s="240"/>
      <c r="P151" s="240"/>
      <c r="Q151" s="321"/>
    </row>
    <row r="152" spans="2:17" x14ac:dyDescent="0.35">
      <c r="B152" s="319"/>
      <c r="C152" s="320" t="e">
        <v>#N/A</v>
      </c>
      <c r="D152" s="320" t="e">
        <v>#N/A</v>
      </c>
      <c r="E152" s="240"/>
      <c r="F152" s="240"/>
      <c r="G152" s="240"/>
      <c r="H152" s="240"/>
      <c r="I152" s="240"/>
      <c r="J152" s="240"/>
      <c r="K152" s="240"/>
      <c r="L152" s="240"/>
      <c r="M152" s="240"/>
      <c r="N152" s="240"/>
      <c r="O152" s="240"/>
      <c r="P152" s="240"/>
      <c r="Q152" s="321"/>
    </row>
    <row r="153" spans="2:17" x14ac:dyDescent="0.35">
      <c r="B153" s="319"/>
      <c r="C153" s="320" t="e">
        <v>#N/A</v>
      </c>
      <c r="D153" s="320" t="e">
        <v>#N/A</v>
      </c>
      <c r="E153" s="240"/>
      <c r="F153" s="240"/>
      <c r="G153" s="240"/>
      <c r="H153" s="240"/>
      <c r="I153" s="240"/>
      <c r="J153" s="240"/>
      <c r="K153" s="240"/>
      <c r="L153" s="240"/>
      <c r="M153" s="240"/>
      <c r="N153" s="240"/>
      <c r="O153" s="240"/>
      <c r="P153" s="240"/>
      <c r="Q153" s="321"/>
    </row>
    <row r="154" spans="2:17" x14ac:dyDescent="0.35">
      <c r="B154" s="319"/>
      <c r="C154" s="320" t="e">
        <v>#N/A</v>
      </c>
      <c r="D154" s="320" t="e">
        <v>#N/A</v>
      </c>
      <c r="E154" s="240"/>
      <c r="F154" s="240"/>
      <c r="G154" s="240"/>
      <c r="H154" s="240"/>
      <c r="I154" s="240"/>
      <c r="J154" s="240"/>
      <c r="K154" s="240"/>
      <c r="L154" s="240"/>
      <c r="M154" s="240"/>
      <c r="N154" s="240"/>
      <c r="O154" s="240"/>
      <c r="P154" s="240"/>
      <c r="Q154" s="321"/>
    </row>
    <row r="155" spans="2:17" x14ac:dyDescent="0.35">
      <c r="B155" s="319"/>
      <c r="C155" s="320" t="e">
        <v>#N/A</v>
      </c>
      <c r="D155" s="320" t="e">
        <v>#N/A</v>
      </c>
      <c r="E155" s="240"/>
      <c r="F155" s="240"/>
      <c r="G155" s="240"/>
      <c r="H155" s="240"/>
      <c r="I155" s="240"/>
      <c r="J155" s="240"/>
      <c r="K155" s="240"/>
      <c r="L155" s="240"/>
      <c r="M155" s="240"/>
      <c r="N155" s="240"/>
      <c r="O155" s="240"/>
      <c r="P155" s="240"/>
      <c r="Q155" s="321"/>
    </row>
    <row r="156" spans="2:17" x14ac:dyDescent="0.35">
      <c r="B156" s="319"/>
      <c r="C156" s="320" t="e">
        <v>#N/A</v>
      </c>
      <c r="D156" s="320" t="e">
        <v>#N/A</v>
      </c>
      <c r="E156" s="240"/>
      <c r="F156" s="240"/>
      <c r="G156" s="240"/>
      <c r="H156" s="240"/>
      <c r="I156" s="240"/>
      <c r="J156" s="240"/>
      <c r="K156" s="240"/>
      <c r="L156" s="240"/>
      <c r="M156" s="240"/>
      <c r="N156" s="240"/>
      <c r="O156" s="240"/>
      <c r="P156" s="240"/>
      <c r="Q156" s="321"/>
    </row>
    <row r="157" spans="2:17" x14ac:dyDescent="0.35">
      <c r="B157" s="319"/>
      <c r="C157" s="320" t="e">
        <v>#N/A</v>
      </c>
      <c r="D157" s="320" t="e">
        <v>#N/A</v>
      </c>
      <c r="E157" s="240"/>
      <c r="F157" s="240"/>
      <c r="G157" s="240"/>
      <c r="H157" s="240"/>
      <c r="I157" s="240"/>
      <c r="J157" s="240"/>
      <c r="K157" s="240"/>
      <c r="L157" s="240"/>
      <c r="M157" s="240"/>
      <c r="N157" s="240"/>
      <c r="O157" s="240"/>
      <c r="P157" s="240"/>
      <c r="Q157" s="321"/>
    </row>
    <row r="158" spans="2:17" x14ac:dyDescent="0.35">
      <c r="B158" s="319"/>
      <c r="C158" s="320" t="e">
        <v>#N/A</v>
      </c>
      <c r="D158" s="320" t="e">
        <v>#N/A</v>
      </c>
      <c r="E158" s="240"/>
      <c r="F158" s="240"/>
      <c r="G158" s="240"/>
      <c r="H158" s="240"/>
      <c r="I158" s="240"/>
      <c r="J158" s="240"/>
      <c r="K158" s="240"/>
      <c r="L158" s="240"/>
      <c r="M158" s="240"/>
      <c r="N158" s="240"/>
      <c r="O158" s="240"/>
      <c r="P158" s="240"/>
      <c r="Q158" s="321"/>
    </row>
    <row r="159" spans="2:17" x14ac:dyDescent="0.35">
      <c r="B159" s="319"/>
      <c r="C159" s="320" t="e">
        <v>#N/A</v>
      </c>
      <c r="D159" s="320" t="e">
        <v>#N/A</v>
      </c>
      <c r="E159" s="240"/>
      <c r="F159" s="240"/>
      <c r="G159" s="240"/>
      <c r="H159" s="240"/>
      <c r="I159" s="240"/>
      <c r="J159" s="240"/>
      <c r="K159" s="240"/>
      <c r="L159" s="240"/>
      <c r="M159" s="240"/>
      <c r="N159" s="240"/>
      <c r="O159" s="240"/>
      <c r="P159" s="240"/>
      <c r="Q159" s="321"/>
    </row>
    <row r="160" spans="2:17" x14ac:dyDescent="0.35">
      <c r="B160" s="319"/>
      <c r="C160" s="320" t="e">
        <v>#N/A</v>
      </c>
      <c r="D160" s="320" t="e">
        <v>#N/A</v>
      </c>
      <c r="E160" s="240"/>
      <c r="F160" s="240"/>
      <c r="G160" s="240"/>
      <c r="H160" s="240"/>
      <c r="I160" s="240"/>
      <c r="J160" s="240"/>
      <c r="K160" s="240"/>
      <c r="L160" s="240"/>
      <c r="M160" s="240"/>
      <c r="N160" s="240"/>
      <c r="O160" s="240"/>
      <c r="P160" s="240"/>
      <c r="Q160" s="321"/>
    </row>
    <row r="161" spans="2:17" x14ac:dyDescent="0.35">
      <c r="B161" s="319"/>
      <c r="C161" s="320" t="e">
        <v>#N/A</v>
      </c>
      <c r="D161" s="320" t="e">
        <v>#N/A</v>
      </c>
      <c r="E161" s="240"/>
      <c r="F161" s="240"/>
      <c r="G161" s="240"/>
      <c r="H161" s="240"/>
      <c r="I161" s="240"/>
      <c r="J161" s="240"/>
      <c r="K161" s="240"/>
      <c r="L161" s="240"/>
      <c r="M161" s="240"/>
      <c r="N161" s="240"/>
      <c r="O161" s="240"/>
      <c r="P161" s="240"/>
      <c r="Q161" s="321"/>
    </row>
    <row r="162" spans="2:17" x14ac:dyDescent="0.35">
      <c r="B162" s="319"/>
      <c r="C162" s="320" t="e">
        <v>#N/A</v>
      </c>
      <c r="D162" s="320" t="e">
        <v>#N/A</v>
      </c>
      <c r="E162" s="240"/>
      <c r="F162" s="240"/>
      <c r="G162" s="240"/>
      <c r="H162" s="240"/>
      <c r="I162" s="240"/>
      <c r="J162" s="240"/>
      <c r="K162" s="240"/>
      <c r="L162" s="240"/>
      <c r="M162" s="240"/>
      <c r="N162" s="240"/>
      <c r="O162" s="240"/>
      <c r="P162" s="240"/>
      <c r="Q162" s="321"/>
    </row>
    <row r="163" spans="2:17" x14ac:dyDescent="0.35">
      <c r="B163" s="319"/>
      <c r="C163" s="320" t="e">
        <v>#N/A</v>
      </c>
      <c r="D163" s="320" t="e">
        <v>#N/A</v>
      </c>
      <c r="E163" s="240"/>
      <c r="F163" s="240"/>
      <c r="G163" s="240"/>
      <c r="H163" s="240"/>
      <c r="I163" s="240"/>
      <c r="J163" s="240"/>
      <c r="K163" s="240"/>
      <c r="L163" s="240"/>
      <c r="M163" s="240"/>
      <c r="N163" s="240"/>
      <c r="O163" s="240"/>
      <c r="P163" s="240"/>
      <c r="Q163" s="321"/>
    </row>
    <row r="164" spans="2:17" x14ac:dyDescent="0.35">
      <c r="B164" s="319"/>
      <c r="C164" s="320" t="e">
        <v>#N/A</v>
      </c>
      <c r="D164" s="320" t="e">
        <v>#N/A</v>
      </c>
      <c r="E164" s="240"/>
      <c r="F164" s="240"/>
      <c r="G164" s="240"/>
      <c r="H164" s="240"/>
      <c r="I164" s="240"/>
      <c r="J164" s="240"/>
      <c r="K164" s="240"/>
      <c r="L164" s="240"/>
      <c r="M164" s="240"/>
      <c r="N164" s="240"/>
      <c r="O164" s="240"/>
      <c r="P164" s="240"/>
      <c r="Q164" s="321"/>
    </row>
    <row r="165" spans="2:17" x14ac:dyDescent="0.35">
      <c r="B165" s="319"/>
      <c r="C165" s="320" t="e">
        <v>#N/A</v>
      </c>
      <c r="D165" s="320" t="e">
        <v>#N/A</v>
      </c>
      <c r="E165" s="240"/>
      <c r="F165" s="240"/>
      <c r="G165" s="240"/>
      <c r="H165" s="240"/>
      <c r="I165" s="240"/>
      <c r="J165" s="240"/>
      <c r="K165" s="240"/>
      <c r="L165" s="240"/>
      <c r="M165" s="240"/>
      <c r="N165" s="240"/>
      <c r="O165" s="240"/>
      <c r="P165" s="240"/>
      <c r="Q165" s="321"/>
    </row>
    <row r="166" spans="2:17" x14ac:dyDescent="0.35">
      <c r="B166" s="319"/>
      <c r="C166" s="320" t="e">
        <v>#N/A</v>
      </c>
      <c r="D166" s="320" t="e">
        <v>#N/A</v>
      </c>
      <c r="E166" s="240"/>
      <c r="F166" s="240"/>
      <c r="G166" s="240"/>
      <c r="H166" s="240"/>
      <c r="I166" s="240"/>
      <c r="J166" s="240"/>
      <c r="K166" s="240"/>
      <c r="L166" s="240"/>
      <c r="M166" s="240"/>
      <c r="N166" s="240"/>
      <c r="O166" s="240"/>
      <c r="P166" s="240"/>
      <c r="Q166" s="321"/>
    </row>
    <row r="167" spans="2:17" x14ac:dyDescent="0.35">
      <c r="B167" s="319"/>
      <c r="C167" s="320" t="e">
        <v>#N/A</v>
      </c>
      <c r="D167" s="320" t="e">
        <v>#N/A</v>
      </c>
      <c r="E167" s="240"/>
      <c r="F167" s="240"/>
      <c r="G167" s="240"/>
      <c r="H167" s="240"/>
      <c r="I167" s="240"/>
      <c r="J167" s="240"/>
      <c r="K167" s="240"/>
      <c r="L167" s="240"/>
      <c r="M167" s="240"/>
      <c r="N167" s="240"/>
      <c r="O167" s="240"/>
      <c r="P167" s="240"/>
      <c r="Q167" s="321"/>
    </row>
    <row r="168" spans="2:17" x14ac:dyDescent="0.35">
      <c r="B168" s="319"/>
      <c r="C168" s="320" t="e">
        <v>#N/A</v>
      </c>
      <c r="D168" s="320" t="e">
        <v>#N/A</v>
      </c>
      <c r="E168" s="240"/>
      <c r="F168" s="240"/>
      <c r="G168" s="240"/>
      <c r="H168" s="240"/>
      <c r="I168" s="240"/>
      <c r="J168" s="240"/>
      <c r="K168" s="240"/>
      <c r="L168" s="240"/>
      <c r="M168" s="240"/>
      <c r="N168" s="240"/>
      <c r="O168" s="240"/>
      <c r="P168" s="240"/>
      <c r="Q168" s="321"/>
    </row>
    <row r="169" spans="2:17" x14ac:dyDescent="0.35">
      <c r="B169" s="319"/>
      <c r="C169" s="320" t="e">
        <v>#N/A</v>
      </c>
      <c r="D169" s="320" t="e">
        <v>#N/A</v>
      </c>
      <c r="E169" s="240"/>
      <c r="F169" s="240"/>
      <c r="G169" s="240"/>
      <c r="H169" s="240"/>
      <c r="I169" s="240"/>
      <c r="J169" s="240"/>
      <c r="K169" s="240"/>
      <c r="L169" s="240"/>
      <c r="M169" s="240"/>
      <c r="N169" s="240"/>
      <c r="O169" s="240"/>
      <c r="P169" s="240"/>
      <c r="Q169" s="321"/>
    </row>
    <row r="170" spans="2:17" x14ac:dyDescent="0.35">
      <c r="B170" s="319"/>
      <c r="C170" s="320" t="e">
        <v>#N/A</v>
      </c>
      <c r="D170" s="320" t="e">
        <v>#N/A</v>
      </c>
      <c r="E170" s="240"/>
      <c r="F170" s="240"/>
      <c r="G170" s="240"/>
      <c r="H170" s="240"/>
      <c r="I170" s="240"/>
      <c r="J170" s="240"/>
      <c r="K170" s="240"/>
      <c r="L170" s="240"/>
      <c r="M170" s="240"/>
      <c r="N170" s="240"/>
      <c r="O170" s="240"/>
      <c r="P170" s="240"/>
      <c r="Q170" s="321"/>
    </row>
    <row r="171" spans="2:17" x14ac:dyDescent="0.35">
      <c r="B171" s="319"/>
      <c r="C171" s="320" t="e">
        <v>#N/A</v>
      </c>
      <c r="D171" s="320" t="e">
        <v>#N/A</v>
      </c>
      <c r="E171" s="240"/>
      <c r="F171" s="240"/>
      <c r="G171" s="240"/>
      <c r="H171" s="240"/>
      <c r="I171" s="240"/>
      <c r="J171" s="240"/>
      <c r="K171" s="240"/>
      <c r="L171" s="240"/>
      <c r="M171" s="240"/>
      <c r="N171" s="240"/>
      <c r="O171" s="240"/>
      <c r="P171" s="240"/>
      <c r="Q171" s="321"/>
    </row>
    <row r="172" spans="2:17" x14ac:dyDescent="0.35">
      <c r="B172" s="319"/>
      <c r="C172" s="320" t="e">
        <v>#N/A</v>
      </c>
      <c r="D172" s="320" t="e">
        <v>#N/A</v>
      </c>
      <c r="E172" s="240"/>
      <c r="F172" s="240"/>
      <c r="G172" s="240"/>
      <c r="H172" s="240"/>
      <c r="I172" s="240"/>
      <c r="J172" s="240"/>
      <c r="K172" s="240"/>
      <c r="L172" s="240"/>
      <c r="M172" s="240"/>
      <c r="N172" s="240"/>
      <c r="O172" s="240"/>
      <c r="P172" s="240"/>
      <c r="Q172" s="321"/>
    </row>
    <row r="173" spans="2:17" x14ac:dyDescent="0.35">
      <c r="B173" s="319"/>
      <c r="C173" s="320" t="e">
        <v>#N/A</v>
      </c>
      <c r="D173" s="320" t="e">
        <v>#N/A</v>
      </c>
      <c r="E173" s="240"/>
      <c r="F173" s="240"/>
      <c r="G173" s="240"/>
      <c r="H173" s="240"/>
      <c r="I173" s="240"/>
      <c r="J173" s="240"/>
      <c r="K173" s="240"/>
      <c r="L173" s="240"/>
      <c r="M173" s="240"/>
      <c r="N173" s="240"/>
      <c r="O173" s="240"/>
      <c r="P173" s="240"/>
      <c r="Q173" s="321"/>
    </row>
    <row r="174" spans="2:17" x14ac:dyDescent="0.35">
      <c r="B174" s="319"/>
      <c r="C174" s="320" t="e">
        <v>#N/A</v>
      </c>
      <c r="D174" s="320" t="e">
        <v>#N/A</v>
      </c>
      <c r="E174" s="240"/>
      <c r="F174" s="240"/>
      <c r="G174" s="240"/>
      <c r="H174" s="240"/>
      <c r="I174" s="240"/>
      <c r="J174" s="240"/>
      <c r="K174" s="240"/>
      <c r="L174" s="240"/>
      <c r="M174" s="240"/>
      <c r="N174" s="240"/>
      <c r="O174" s="240"/>
      <c r="P174" s="240"/>
      <c r="Q174" s="321"/>
    </row>
    <row r="175" spans="2:17" x14ac:dyDescent="0.35">
      <c r="B175" s="319"/>
      <c r="C175" s="320" t="e">
        <v>#N/A</v>
      </c>
      <c r="D175" s="320" t="e">
        <v>#N/A</v>
      </c>
      <c r="E175" s="240"/>
      <c r="F175" s="240"/>
      <c r="G175" s="240"/>
      <c r="H175" s="240"/>
      <c r="I175" s="240"/>
      <c r="J175" s="240"/>
      <c r="K175" s="240"/>
      <c r="L175" s="240"/>
      <c r="M175" s="240"/>
      <c r="N175" s="240"/>
      <c r="O175" s="240"/>
      <c r="P175" s="240"/>
      <c r="Q175" s="321"/>
    </row>
    <row r="176" spans="2:17" x14ac:dyDescent="0.35">
      <c r="B176" s="319"/>
      <c r="C176" s="320" t="e">
        <v>#N/A</v>
      </c>
      <c r="D176" s="320" t="e">
        <v>#N/A</v>
      </c>
      <c r="E176" s="240"/>
      <c r="F176" s="240"/>
      <c r="G176" s="240"/>
      <c r="H176" s="240"/>
      <c r="I176" s="240"/>
      <c r="J176" s="240"/>
      <c r="K176" s="240"/>
      <c r="L176" s="240"/>
      <c r="M176" s="240"/>
      <c r="N176" s="240"/>
      <c r="O176" s="240"/>
      <c r="P176" s="240"/>
      <c r="Q176" s="321"/>
    </row>
    <row r="177" spans="2:17" x14ac:dyDescent="0.35">
      <c r="B177" s="319"/>
      <c r="C177" s="320" t="e">
        <v>#N/A</v>
      </c>
      <c r="D177" s="320" t="e">
        <v>#N/A</v>
      </c>
      <c r="E177" s="240"/>
      <c r="F177" s="240"/>
      <c r="G177" s="240"/>
      <c r="H177" s="240"/>
      <c r="I177" s="240"/>
      <c r="J177" s="240"/>
      <c r="K177" s="240"/>
      <c r="L177" s="240"/>
      <c r="M177" s="240"/>
      <c r="N177" s="240"/>
      <c r="O177" s="240"/>
      <c r="P177" s="240"/>
      <c r="Q177" s="321"/>
    </row>
    <row r="178" spans="2:17" x14ac:dyDescent="0.35">
      <c r="B178" s="319"/>
      <c r="C178" s="320" t="e">
        <v>#N/A</v>
      </c>
      <c r="D178" s="320" t="e">
        <v>#N/A</v>
      </c>
      <c r="E178" s="240"/>
      <c r="F178" s="240"/>
      <c r="G178" s="240"/>
      <c r="H178" s="240"/>
      <c r="I178" s="240"/>
      <c r="J178" s="240"/>
      <c r="K178" s="240"/>
      <c r="L178" s="240"/>
      <c r="M178" s="240"/>
      <c r="N178" s="240"/>
      <c r="O178" s="240"/>
      <c r="P178" s="240"/>
      <c r="Q178" s="321"/>
    </row>
    <row r="179" spans="2:17" x14ac:dyDescent="0.35">
      <c r="B179" s="319"/>
      <c r="C179" s="320" t="e">
        <v>#N/A</v>
      </c>
      <c r="D179" s="320" t="e">
        <v>#N/A</v>
      </c>
      <c r="E179" s="240"/>
      <c r="F179" s="240"/>
      <c r="G179" s="240"/>
      <c r="H179" s="240"/>
      <c r="I179" s="240"/>
      <c r="J179" s="240"/>
      <c r="K179" s="240"/>
      <c r="L179" s="240"/>
      <c r="M179" s="240"/>
      <c r="N179" s="240"/>
      <c r="O179" s="240"/>
      <c r="P179" s="240"/>
      <c r="Q179" s="321"/>
    </row>
    <row r="180" spans="2:17" x14ac:dyDescent="0.35">
      <c r="B180" s="319"/>
      <c r="C180" s="320" t="e">
        <v>#N/A</v>
      </c>
      <c r="D180" s="320" t="e">
        <v>#N/A</v>
      </c>
      <c r="E180" s="240"/>
      <c r="F180" s="240"/>
      <c r="G180" s="240"/>
      <c r="H180" s="240"/>
      <c r="I180" s="240"/>
      <c r="J180" s="240"/>
      <c r="K180" s="240"/>
      <c r="L180" s="240"/>
      <c r="M180" s="240"/>
      <c r="N180" s="240"/>
      <c r="O180" s="240"/>
      <c r="P180" s="240"/>
      <c r="Q180" s="321"/>
    </row>
    <row r="181" spans="2:17" x14ac:dyDescent="0.35">
      <c r="B181" s="319"/>
      <c r="C181" s="320" t="e">
        <v>#N/A</v>
      </c>
      <c r="D181" s="320" t="e">
        <v>#N/A</v>
      </c>
      <c r="E181" s="240"/>
      <c r="F181" s="240"/>
      <c r="G181" s="240"/>
      <c r="H181" s="240"/>
      <c r="I181" s="240"/>
      <c r="J181" s="240"/>
      <c r="K181" s="240"/>
      <c r="L181" s="240"/>
      <c r="M181" s="240"/>
      <c r="N181" s="240"/>
      <c r="O181" s="240"/>
      <c r="P181" s="240"/>
      <c r="Q181" s="321"/>
    </row>
    <row r="182" spans="2:17" x14ac:dyDescent="0.35">
      <c r="B182" s="319"/>
      <c r="C182" s="320" t="e">
        <v>#N/A</v>
      </c>
      <c r="D182" s="320" t="e">
        <v>#N/A</v>
      </c>
      <c r="E182" s="240"/>
      <c r="F182" s="240"/>
      <c r="G182" s="240"/>
      <c r="H182" s="240"/>
      <c r="I182" s="240"/>
      <c r="J182" s="240"/>
      <c r="K182" s="240"/>
      <c r="L182" s="240"/>
      <c r="M182" s="240"/>
      <c r="N182" s="240"/>
      <c r="O182" s="240"/>
      <c r="P182" s="240"/>
      <c r="Q182" s="321"/>
    </row>
    <row r="183" spans="2:17" x14ac:dyDescent="0.35">
      <c r="B183" s="319"/>
      <c r="C183" s="320" t="e">
        <v>#N/A</v>
      </c>
      <c r="D183" s="320" t="e">
        <v>#N/A</v>
      </c>
      <c r="E183" s="240"/>
      <c r="F183" s="240"/>
      <c r="G183" s="240"/>
      <c r="H183" s="240"/>
      <c r="I183" s="240"/>
      <c r="J183" s="240"/>
      <c r="K183" s="240"/>
      <c r="L183" s="240"/>
      <c r="M183" s="240"/>
      <c r="N183" s="240"/>
      <c r="O183" s="240"/>
      <c r="P183" s="240"/>
      <c r="Q183" s="321"/>
    </row>
    <row r="184" spans="2:17" x14ac:dyDescent="0.35">
      <c r="B184" s="319"/>
      <c r="C184" s="320" t="e">
        <v>#N/A</v>
      </c>
      <c r="D184" s="320" t="e">
        <v>#N/A</v>
      </c>
      <c r="E184" s="240"/>
      <c r="F184" s="240"/>
      <c r="G184" s="240"/>
      <c r="H184" s="240"/>
      <c r="I184" s="240"/>
      <c r="J184" s="240"/>
      <c r="K184" s="240"/>
      <c r="L184" s="240"/>
      <c r="M184" s="240"/>
      <c r="N184" s="240"/>
      <c r="O184" s="240"/>
      <c r="P184" s="240"/>
      <c r="Q184" s="321"/>
    </row>
    <row r="185" spans="2:17" x14ac:dyDescent="0.35">
      <c r="B185" s="319"/>
      <c r="C185" s="320" t="e">
        <v>#N/A</v>
      </c>
      <c r="D185" s="320" t="e">
        <v>#N/A</v>
      </c>
      <c r="E185" s="240"/>
      <c r="F185" s="240"/>
      <c r="G185" s="240"/>
      <c r="H185" s="240"/>
      <c r="I185" s="240"/>
      <c r="J185" s="240"/>
      <c r="K185" s="240"/>
      <c r="L185" s="240"/>
      <c r="M185" s="240"/>
      <c r="N185" s="240"/>
      <c r="O185" s="240"/>
      <c r="P185" s="240"/>
      <c r="Q185" s="321"/>
    </row>
    <row r="186" spans="2:17" x14ac:dyDescent="0.35">
      <c r="B186" s="319"/>
      <c r="C186" s="320" t="e">
        <v>#N/A</v>
      </c>
      <c r="D186" s="320" t="e">
        <v>#N/A</v>
      </c>
      <c r="E186" s="240"/>
      <c r="F186" s="240"/>
      <c r="G186" s="240"/>
      <c r="H186" s="240"/>
      <c r="I186" s="240"/>
      <c r="J186" s="240"/>
      <c r="K186" s="240"/>
      <c r="L186" s="240"/>
      <c r="M186" s="240"/>
      <c r="N186" s="240"/>
      <c r="O186" s="240"/>
      <c r="P186" s="240"/>
      <c r="Q186" s="321"/>
    </row>
    <row r="187" spans="2:17" x14ac:dyDescent="0.35">
      <c r="B187" s="319"/>
      <c r="C187" s="320" t="e">
        <v>#N/A</v>
      </c>
      <c r="D187" s="320" t="e">
        <v>#N/A</v>
      </c>
      <c r="E187" s="240"/>
      <c r="F187" s="240"/>
      <c r="G187" s="240"/>
      <c r="H187" s="240"/>
      <c r="I187" s="240"/>
      <c r="J187" s="240"/>
      <c r="K187" s="240"/>
      <c r="L187" s="240"/>
      <c r="M187" s="240"/>
      <c r="N187" s="240"/>
      <c r="O187" s="240"/>
      <c r="P187" s="240"/>
      <c r="Q187" s="321"/>
    </row>
    <row r="188" spans="2:17" x14ac:dyDescent="0.35">
      <c r="B188" s="319"/>
      <c r="C188" s="320" t="e">
        <v>#N/A</v>
      </c>
      <c r="D188" s="320" t="e">
        <v>#N/A</v>
      </c>
      <c r="E188" s="240"/>
      <c r="F188" s="240"/>
      <c r="G188" s="240"/>
      <c r="H188" s="240"/>
      <c r="I188" s="240"/>
      <c r="J188" s="240"/>
      <c r="K188" s="240"/>
      <c r="L188" s="240"/>
      <c r="M188" s="240"/>
      <c r="N188" s="240"/>
      <c r="O188" s="240"/>
      <c r="P188" s="240"/>
      <c r="Q188" s="321"/>
    </row>
    <row r="189" spans="2:17" x14ac:dyDescent="0.35">
      <c r="B189" s="319"/>
      <c r="C189" s="320" t="e">
        <v>#N/A</v>
      </c>
      <c r="D189" s="320" t="e">
        <v>#N/A</v>
      </c>
      <c r="E189" s="240"/>
      <c r="F189" s="240"/>
      <c r="G189" s="240"/>
      <c r="H189" s="240"/>
      <c r="I189" s="240"/>
      <c r="J189" s="240"/>
      <c r="K189" s="240"/>
      <c r="L189" s="240"/>
      <c r="M189" s="240"/>
      <c r="N189" s="240"/>
      <c r="O189" s="240"/>
      <c r="P189" s="240"/>
      <c r="Q189" s="321"/>
    </row>
    <row r="190" spans="2:17" x14ac:dyDescent="0.35">
      <c r="B190" s="319"/>
      <c r="C190" s="320" t="e">
        <v>#N/A</v>
      </c>
      <c r="D190" s="320" t="e">
        <v>#N/A</v>
      </c>
      <c r="E190" s="240"/>
      <c r="F190" s="240"/>
      <c r="G190" s="240"/>
      <c r="H190" s="240"/>
      <c r="I190" s="240"/>
      <c r="J190" s="240"/>
      <c r="K190" s="240"/>
      <c r="L190" s="240"/>
      <c r="M190" s="240"/>
      <c r="N190" s="240"/>
      <c r="O190" s="240"/>
      <c r="P190" s="240"/>
      <c r="Q190" s="321"/>
    </row>
    <row r="191" spans="2:17" x14ac:dyDescent="0.35">
      <c r="B191" s="319"/>
      <c r="C191" s="320" t="e">
        <v>#N/A</v>
      </c>
      <c r="D191" s="320" t="e">
        <v>#N/A</v>
      </c>
      <c r="E191" s="240"/>
      <c r="F191" s="240"/>
      <c r="G191" s="240"/>
      <c r="H191" s="240"/>
      <c r="I191" s="240"/>
      <c r="J191" s="240"/>
      <c r="K191" s="240"/>
      <c r="L191" s="240"/>
      <c r="M191" s="240"/>
      <c r="N191" s="240"/>
      <c r="O191" s="240"/>
      <c r="P191" s="240"/>
      <c r="Q191" s="321"/>
    </row>
    <row r="192" spans="2:17" x14ac:dyDescent="0.35">
      <c r="B192" s="319"/>
      <c r="C192" s="320" t="e">
        <v>#N/A</v>
      </c>
      <c r="D192" s="320" t="e">
        <v>#N/A</v>
      </c>
      <c r="E192" s="240"/>
      <c r="F192" s="240"/>
      <c r="G192" s="240"/>
      <c r="H192" s="240"/>
      <c r="I192" s="240"/>
      <c r="J192" s="240"/>
      <c r="K192" s="240"/>
      <c r="L192" s="240"/>
      <c r="M192" s="240"/>
      <c r="N192" s="240"/>
      <c r="O192" s="240"/>
      <c r="P192" s="240"/>
      <c r="Q192" s="321"/>
    </row>
    <row r="193" spans="2:17" x14ac:dyDescent="0.35">
      <c r="B193" s="319"/>
      <c r="C193" s="320" t="e">
        <v>#N/A</v>
      </c>
      <c r="D193" s="320" t="e">
        <v>#N/A</v>
      </c>
      <c r="E193" s="240"/>
      <c r="F193" s="240"/>
      <c r="G193" s="240"/>
      <c r="H193" s="240"/>
      <c r="I193" s="240"/>
      <c r="J193" s="240"/>
      <c r="K193" s="240"/>
      <c r="L193" s="240"/>
      <c r="M193" s="240"/>
      <c r="N193" s="240"/>
      <c r="O193" s="240"/>
      <c r="P193" s="240"/>
      <c r="Q193" s="321"/>
    </row>
    <row r="194" spans="2:17" x14ac:dyDescent="0.35">
      <c r="B194" s="319"/>
      <c r="C194" s="320" t="e">
        <v>#N/A</v>
      </c>
      <c r="D194" s="320" t="e">
        <v>#N/A</v>
      </c>
      <c r="E194" s="240"/>
      <c r="F194" s="240"/>
      <c r="G194" s="240"/>
      <c r="H194" s="240"/>
      <c r="I194" s="240"/>
      <c r="J194" s="240"/>
      <c r="K194" s="240"/>
      <c r="L194" s="240"/>
      <c r="M194" s="240"/>
      <c r="N194" s="240"/>
      <c r="O194" s="240"/>
      <c r="P194" s="240"/>
      <c r="Q194" s="321"/>
    </row>
    <row r="195" spans="2:17" x14ac:dyDescent="0.35">
      <c r="B195" s="319"/>
      <c r="C195" s="320" t="e">
        <v>#N/A</v>
      </c>
      <c r="D195" s="320" t="e">
        <v>#N/A</v>
      </c>
      <c r="E195" s="240"/>
      <c r="F195" s="240"/>
      <c r="G195" s="240"/>
      <c r="H195" s="240"/>
      <c r="I195" s="240"/>
      <c r="J195" s="240"/>
      <c r="K195" s="240"/>
      <c r="L195" s="240"/>
      <c r="M195" s="240"/>
      <c r="N195" s="240"/>
      <c r="O195" s="240"/>
      <c r="P195" s="240"/>
      <c r="Q195" s="321"/>
    </row>
    <row r="196" spans="2:17" x14ac:dyDescent="0.35">
      <c r="B196" s="319"/>
      <c r="C196" s="320" t="e">
        <v>#N/A</v>
      </c>
      <c r="D196" s="320" t="e">
        <v>#N/A</v>
      </c>
      <c r="E196" s="240"/>
      <c r="F196" s="240"/>
      <c r="G196" s="240"/>
      <c r="H196" s="240"/>
      <c r="I196" s="240"/>
      <c r="J196" s="240"/>
      <c r="K196" s="240"/>
      <c r="L196" s="240"/>
      <c r="M196" s="240"/>
      <c r="N196" s="240"/>
      <c r="O196" s="240"/>
      <c r="P196" s="240"/>
      <c r="Q196" s="321"/>
    </row>
    <row r="197" spans="2:17" x14ac:dyDescent="0.35">
      <c r="B197" s="319"/>
      <c r="C197" s="320" t="e">
        <v>#N/A</v>
      </c>
      <c r="D197" s="320" t="e">
        <v>#N/A</v>
      </c>
      <c r="E197" s="240"/>
      <c r="F197" s="240"/>
      <c r="G197" s="240"/>
      <c r="H197" s="240"/>
      <c r="I197" s="240"/>
      <c r="J197" s="240"/>
      <c r="K197" s="240"/>
      <c r="L197" s="240"/>
      <c r="M197" s="240"/>
      <c r="N197" s="240"/>
      <c r="O197" s="240"/>
      <c r="P197" s="240"/>
      <c r="Q197" s="321"/>
    </row>
    <row r="198" spans="2:17" x14ac:dyDescent="0.35">
      <c r="B198" s="319"/>
      <c r="C198" s="320" t="e">
        <v>#N/A</v>
      </c>
      <c r="D198" s="320" t="e">
        <v>#N/A</v>
      </c>
      <c r="E198" s="240"/>
      <c r="F198" s="240"/>
      <c r="G198" s="240"/>
      <c r="H198" s="240"/>
      <c r="I198" s="240"/>
      <c r="J198" s="240"/>
      <c r="K198" s="240"/>
      <c r="L198" s="240"/>
      <c r="M198" s="240"/>
      <c r="N198" s="240"/>
      <c r="O198" s="240"/>
      <c r="P198" s="240"/>
      <c r="Q198" s="321"/>
    </row>
    <row r="199" spans="2:17" x14ac:dyDescent="0.35">
      <c r="B199" s="319"/>
      <c r="C199" s="320" t="e">
        <v>#N/A</v>
      </c>
      <c r="D199" s="320" t="e">
        <v>#N/A</v>
      </c>
      <c r="E199" s="240"/>
      <c r="F199" s="240"/>
      <c r="G199" s="240"/>
      <c r="H199" s="240"/>
      <c r="I199" s="240"/>
      <c r="J199" s="240"/>
      <c r="K199" s="240"/>
      <c r="L199" s="240"/>
      <c r="M199" s="240"/>
      <c r="N199" s="240"/>
      <c r="O199" s="240"/>
      <c r="P199" s="240"/>
      <c r="Q199" s="321"/>
    </row>
    <row r="200" spans="2:17" x14ac:dyDescent="0.35">
      <c r="B200" s="319"/>
      <c r="C200" s="320" t="e">
        <v>#N/A</v>
      </c>
      <c r="D200" s="320" t="e">
        <v>#N/A</v>
      </c>
      <c r="E200" s="240"/>
      <c r="F200" s="240"/>
      <c r="G200" s="240"/>
      <c r="H200" s="240"/>
      <c r="I200" s="240"/>
      <c r="J200" s="240"/>
      <c r="K200" s="240"/>
      <c r="L200" s="240"/>
      <c r="M200" s="240"/>
      <c r="N200" s="240"/>
      <c r="O200" s="240"/>
      <c r="P200" s="240"/>
      <c r="Q200" s="321"/>
    </row>
    <row r="201" spans="2:17" x14ac:dyDescent="0.35">
      <c r="B201" s="319"/>
      <c r="C201" s="320" t="e">
        <v>#N/A</v>
      </c>
      <c r="D201" s="320" t="e">
        <v>#N/A</v>
      </c>
      <c r="E201" s="240"/>
      <c r="F201" s="240"/>
      <c r="G201" s="240"/>
      <c r="H201" s="240"/>
      <c r="I201" s="240"/>
      <c r="J201" s="240"/>
      <c r="K201" s="240"/>
      <c r="L201" s="240"/>
      <c r="M201" s="240"/>
      <c r="N201" s="240"/>
      <c r="O201" s="240"/>
      <c r="P201" s="240"/>
      <c r="Q201" s="321"/>
    </row>
    <row r="202" spans="2:17" x14ac:dyDescent="0.35">
      <c r="B202" s="319"/>
      <c r="C202" s="320" t="e">
        <v>#N/A</v>
      </c>
      <c r="D202" s="320" t="e">
        <v>#N/A</v>
      </c>
      <c r="E202" s="240"/>
      <c r="F202" s="240"/>
      <c r="G202" s="240"/>
      <c r="H202" s="240"/>
      <c r="I202" s="240"/>
      <c r="J202" s="240"/>
      <c r="K202" s="240"/>
      <c r="L202" s="240"/>
      <c r="M202" s="240"/>
      <c r="N202" s="240"/>
      <c r="O202" s="240"/>
      <c r="P202" s="240"/>
      <c r="Q202" s="321"/>
    </row>
    <row r="203" spans="2:17" x14ac:dyDescent="0.35">
      <c r="B203" s="319"/>
      <c r="C203" s="320" t="e">
        <v>#N/A</v>
      </c>
      <c r="D203" s="320" t="e">
        <v>#N/A</v>
      </c>
      <c r="E203" s="240"/>
      <c r="F203" s="240"/>
      <c r="G203" s="240"/>
      <c r="H203" s="240"/>
      <c r="I203" s="240"/>
      <c r="J203" s="240"/>
      <c r="K203" s="240"/>
      <c r="L203" s="240"/>
      <c r="M203" s="240"/>
      <c r="N203" s="240"/>
      <c r="O203" s="240"/>
      <c r="P203" s="240"/>
      <c r="Q203" s="321"/>
    </row>
    <row r="204" spans="2:17" x14ac:dyDescent="0.35">
      <c r="B204" s="319"/>
      <c r="C204" s="320" t="e">
        <v>#N/A</v>
      </c>
      <c r="D204" s="320" t="e">
        <v>#N/A</v>
      </c>
      <c r="E204" s="240"/>
      <c r="F204" s="240"/>
      <c r="G204" s="240"/>
      <c r="H204" s="240"/>
      <c r="I204" s="240"/>
      <c r="J204" s="240"/>
      <c r="K204" s="240"/>
      <c r="L204" s="240"/>
      <c r="M204" s="240"/>
      <c r="N204" s="240"/>
      <c r="O204" s="240"/>
      <c r="P204" s="240"/>
      <c r="Q204" s="321"/>
    </row>
    <row r="205" spans="2:17" x14ac:dyDescent="0.35">
      <c r="B205" s="319"/>
      <c r="C205" s="320" t="e">
        <v>#N/A</v>
      </c>
      <c r="D205" s="320" t="e">
        <v>#N/A</v>
      </c>
      <c r="E205" s="240"/>
      <c r="F205" s="240"/>
      <c r="G205" s="240"/>
      <c r="H205" s="240"/>
      <c r="I205" s="240"/>
      <c r="J205" s="240"/>
      <c r="K205" s="240"/>
      <c r="L205" s="240"/>
      <c r="M205" s="240"/>
      <c r="N205" s="240"/>
      <c r="O205" s="240"/>
      <c r="P205" s="240"/>
      <c r="Q205" s="321"/>
    </row>
    <row r="206" spans="2:17" x14ac:dyDescent="0.35">
      <c r="B206" s="319"/>
      <c r="C206" s="320" t="e">
        <v>#N/A</v>
      </c>
      <c r="D206" s="320" t="e">
        <v>#N/A</v>
      </c>
      <c r="E206" s="240"/>
      <c r="F206" s="240"/>
      <c r="G206" s="240"/>
      <c r="H206" s="240"/>
      <c r="I206" s="240"/>
      <c r="J206" s="240"/>
      <c r="K206" s="240"/>
      <c r="L206" s="240"/>
      <c r="M206" s="240"/>
      <c r="N206" s="240"/>
      <c r="O206" s="240"/>
      <c r="P206" s="240"/>
      <c r="Q206" s="321"/>
    </row>
    <row r="207" spans="2:17" x14ac:dyDescent="0.35">
      <c r="B207" s="319"/>
      <c r="C207" s="320" t="e">
        <v>#N/A</v>
      </c>
      <c r="D207" s="320" t="e">
        <v>#N/A</v>
      </c>
      <c r="E207" s="240"/>
      <c r="F207" s="240"/>
      <c r="G207" s="240"/>
      <c r="H207" s="240"/>
      <c r="I207" s="240"/>
      <c r="J207" s="240"/>
      <c r="K207" s="240"/>
      <c r="L207" s="240"/>
      <c r="M207" s="240"/>
      <c r="N207" s="240"/>
      <c r="O207" s="240"/>
      <c r="P207" s="240"/>
      <c r="Q207" s="321"/>
    </row>
    <row r="208" spans="2:17" x14ac:dyDescent="0.35">
      <c r="B208" s="319"/>
      <c r="C208" s="320" t="e">
        <v>#N/A</v>
      </c>
      <c r="D208" s="320" t="e">
        <v>#N/A</v>
      </c>
      <c r="E208" s="240"/>
      <c r="F208" s="240"/>
      <c r="G208" s="240"/>
      <c r="H208" s="240"/>
      <c r="I208" s="240"/>
      <c r="J208" s="240"/>
      <c r="K208" s="240"/>
      <c r="L208" s="240"/>
      <c r="M208" s="240"/>
      <c r="N208" s="240"/>
      <c r="O208" s="240"/>
      <c r="P208" s="240"/>
      <c r="Q208" s="321"/>
    </row>
    <row r="209" spans="2:17" x14ac:dyDescent="0.35">
      <c r="B209" s="319"/>
      <c r="C209" s="320" t="e">
        <v>#N/A</v>
      </c>
      <c r="D209" s="320" t="e">
        <v>#N/A</v>
      </c>
      <c r="E209" s="240"/>
      <c r="F209" s="240"/>
      <c r="G209" s="240"/>
      <c r="H209" s="240"/>
      <c r="I209" s="240"/>
      <c r="J209" s="240"/>
      <c r="K209" s="240"/>
      <c r="L209" s="240"/>
      <c r="M209" s="240"/>
      <c r="N209" s="240"/>
      <c r="O209" s="240"/>
      <c r="P209" s="240"/>
      <c r="Q209" s="321"/>
    </row>
    <row r="210" spans="2:17" x14ac:dyDescent="0.35">
      <c r="B210" s="319"/>
      <c r="C210" s="320" t="e">
        <v>#N/A</v>
      </c>
      <c r="D210" s="320" t="e">
        <v>#N/A</v>
      </c>
      <c r="E210" s="240"/>
      <c r="F210" s="240"/>
      <c r="G210" s="240"/>
      <c r="H210" s="240"/>
      <c r="I210" s="240"/>
      <c r="J210" s="240"/>
      <c r="K210" s="240"/>
      <c r="L210" s="240"/>
      <c r="M210" s="240"/>
      <c r="N210" s="240"/>
      <c r="O210" s="240"/>
      <c r="P210" s="240"/>
      <c r="Q210" s="321"/>
    </row>
    <row r="211" spans="2:17" x14ac:dyDescent="0.35">
      <c r="B211" s="319"/>
      <c r="C211" s="320" t="e">
        <v>#N/A</v>
      </c>
      <c r="D211" s="320" t="e">
        <v>#N/A</v>
      </c>
      <c r="E211" s="240"/>
      <c r="F211" s="240"/>
      <c r="G211" s="240"/>
      <c r="H211" s="240"/>
      <c r="I211" s="240"/>
      <c r="J211" s="240"/>
      <c r="K211" s="240"/>
      <c r="L211" s="240"/>
      <c r="M211" s="240"/>
      <c r="N211" s="240"/>
      <c r="O211" s="240"/>
      <c r="P211" s="240"/>
      <c r="Q211" s="321"/>
    </row>
    <row r="212" spans="2:17" x14ac:dyDescent="0.35">
      <c r="B212" s="319"/>
      <c r="C212" s="320" t="e">
        <v>#N/A</v>
      </c>
      <c r="D212" s="320" t="e">
        <v>#N/A</v>
      </c>
      <c r="E212" s="240"/>
      <c r="F212" s="240"/>
      <c r="G212" s="240"/>
      <c r="H212" s="240"/>
      <c r="I212" s="240"/>
      <c r="J212" s="240"/>
      <c r="K212" s="240"/>
      <c r="L212" s="240"/>
      <c r="M212" s="240"/>
      <c r="N212" s="240"/>
      <c r="O212" s="240"/>
      <c r="P212" s="240"/>
      <c r="Q212" s="321"/>
    </row>
    <row r="213" spans="2:17" x14ac:dyDescent="0.35">
      <c r="B213" s="319"/>
      <c r="C213" s="320" t="e">
        <v>#N/A</v>
      </c>
      <c r="D213" s="320" t="e">
        <v>#N/A</v>
      </c>
      <c r="E213" s="240"/>
      <c r="F213" s="240"/>
      <c r="G213" s="240"/>
      <c r="H213" s="240"/>
      <c r="I213" s="240"/>
      <c r="J213" s="240"/>
      <c r="K213" s="240"/>
      <c r="L213" s="240"/>
      <c r="M213" s="240"/>
      <c r="N213" s="240"/>
      <c r="O213" s="240"/>
      <c r="P213" s="240"/>
      <c r="Q213" s="321"/>
    </row>
    <row r="214" spans="2:17" x14ac:dyDescent="0.35">
      <c r="B214" s="319"/>
      <c r="C214" s="320" t="e">
        <v>#N/A</v>
      </c>
      <c r="D214" s="320" t="e">
        <v>#N/A</v>
      </c>
      <c r="E214" s="240"/>
      <c r="F214" s="240"/>
      <c r="G214" s="240"/>
      <c r="H214" s="240"/>
      <c r="I214" s="240"/>
      <c r="J214" s="240"/>
      <c r="K214" s="240"/>
      <c r="L214" s="240"/>
      <c r="M214" s="240"/>
      <c r="N214" s="240"/>
      <c r="O214" s="240"/>
      <c r="P214" s="240"/>
      <c r="Q214" s="321"/>
    </row>
    <row r="215" spans="2:17" x14ac:dyDescent="0.35">
      <c r="B215" s="319"/>
      <c r="C215" s="320" t="e">
        <v>#N/A</v>
      </c>
      <c r="D215" s="320" t="e">
        <v>#N/A</v>
      </c>
      <c r="E215" s="240"/>
      <c r="F215" s="240"/>
      <c r="G215" s="240"/>
      <c r="H215" s="240"/>
      <c r="I215" s="240"/>
      <c r="J215" s="240"/>
      <c r="K215" s="240"/>
      <c r="L215" s="240"/>
      <c r="M215" s="240"/>
      <c r="N215" s="240"/>
      <c r="O215" s="240"/>
      <c r="P215" s="240"/>
      <c r="Q215" s="321"/>
    </row>
    <row r="216" spans="2:17" x14ac:dyDescent="0.35">
      <c r="B216" s="319"/>
      <c r="C216" s="320" t="e">
        <v>#N/A</v>
      </c>
      <c r="D216" s="320" t="e">
        <v>#N/A</v>
      </c>
      <c r="E216" s="240"/>
      <c r="F216" s="240"/>
      <c r="G216" s="240"/>
      <c r="H216" s="240"/>
      <c r="I216" s="240"/>
      <c r="J216" s="240"/>
      <c r="K216" s="240"/>
      <c r="L216" s="240"/>
      <c r="M216" s="240"/>
      <c r="N216" s="240"/>
      <c r="O216" s="240"/>
      <c r="P216" s="240"/>
      <c r="Q216" s="321"/>
    </row>
    <row r="217" spans="2:17" x14ac:dyDescent="0.35">
      <c r="B217" s="319"/>
      <c r="C217" s="320" t="e">
        <v>#N/A</v>
      </c>
      <c r="D217" s="320" t="e">
        <v>#N/A</v>
      </c>
      <c r="E217" s="240"/>
      <c r="F217" s="240"/>
      <c r="G217" s="240"/>
      <c r="H217" s="240"/>
      <c r="I217" s="240"/>
      <c r="J217" s="240"/>
      <c r="K217" s="240"/>
      <c r="L217" s="240"/>
      <c r="M217" s="240"/>
      <c r="N217" s="240"/>
      <c r="O217" s="240"/>
      <c r="P217" s="240"/>
      <c r="Q217" s="321"/>
    </row>
    <row r="218" spans="2:17" x14ac:dyDescent="0.35">
      <c r="B218" s="319"/>
      <c r="C218" s="320" t="e">
        <v>#N/A</v>
      </c>
      <c r="D218" s="320" t="e">
        <v>#N/A</v>
      </c>
      <c r="E218" s="240"/>
      <c r="F218" s="240"/>
      <c r="G218" s="240"/>
      <c r="H218" s="240"/>
      <c r="I218" s="240"/>
      <c r="J218" s="240"/>
      <c r="K218" s="240"/>
      <c r="L218" s="240"/>
      <c r="M218" s="240"/>
      <c r="N218" s="240"/>
      <c r="O218" s="240"/>
      <c r="P218" s="240"/>
      <c r="Q218" s="321"/>
    </row>
    <row r="219" spans="2:17" x14ac:dyDescent="0.35">
      <c r="B219" s="319"/>
      <c r="C219" s="320" t="e">
        <v>#N/A</v>
      </c>
      <c r="D219" s="320" t="e">
        <v>#N/A</v>
      </c>
      <c r="E219" s="240"/>
      <c r="F219" s="240"/>
      <c r="G219" s="240"/>
      <c r="H219" s="240"/>
      <c r="I219" s="240"/>
      <c r="J219" s="240"/>
      <c r="K219" s="240"/>
      <c r="L219" s="240"/>
      <c r="M219" s="240"/>
      <c r="N219" s="240"/>
      <c r="O219" s="240"/>
      <c r="P219" s="240"/>
      <c r="Q219" s="321"/>
    </row>
    <row r="220" spans="2:17" x14ac:dyDescent="0.35">
      <c r="B220" s="319"/>
      <c r="C220" s="320" t="e">
        <v>#N/A</v>
      </c>
      <c r="D220" s="320" t="e">
        <v>#N/A</v>
      </c>
      <c r="E220" s="240"/>
      <c r="F220" s="240"/>
      <c r="G220" s="240"/>
      <c r="H220" s="240"/>
      <c r="I220" s="240"/>
      <c r="J220" s="240"/>
      <c r="K220" s="240"/>
      <c r="L220" s="240"/>
      <c r="M220" s="240"/>
      <c r="N220" s="240"/>
      <c r="O220" s="240"/>
      <c r="P220" s="240"/>
      <c r="Q220" s="321"/>
    </row>
    <row r="221" spans="2:17" x14ac:dyDescent="0.35">
      <c r="B221" s="319"/>
      <c r="C221" s="320" t="e">
        <v>#N/A</v>
      </c>
      <c r="D221" s="320" t="e">
        <v>#N/A</v>
      </c>
      <c r="E221" s="240"/>
      <c r="F221" s="240"/>
      <c r="G221" s="240"/>
      <c r="H221" s="240"/>
      <c r="I221" s="240"/>
      <c r="J221" s="240"/>
      <c r="K221" s="240"/>
      <c r="L221" s="240"/>
      <c r="M221" s="240"/>
      <c r="N221" s="240"/>
      <c r="O221" s="240"/>
      <c r="P221" s="240"/>
      <c r="Q221" s="321"/>
    </row>
    <row r="222" spans="2:17" x14ac:dyDescent="0.35">
      <c r="B222" s="319"/>
      <c r="C222" s="320" t="e">
        <v>#N/A</v>
      </c>
      <c r="D222" s="320" t="e">
        <v>#N/A</v>
      </c>
      <c r="E222" s="240"/>
      <c r="F222" s="240"/>
      <c r="G222" s="240"/>
      <c r="H222" s="240"/>
      <c r="I222" s="240"/>
      <c r="J222" s="240"/>
      <c r="K222" s="240"/>
      <c r="L222" s="240"/>
      <c r="M222" s="240"/>
      <c r="N222" s="240"/>
      <c r="O222" s="240"/>
      <c r="P222" s="240"/>
      <c r="Q222" s="321"/>
    </row>
    <row r="223" spans="2:17" x14ac:dyDescent="0.35">
      <c r="B223" s="319"/>
      <c r="C223" s="320" t="e">
        <v>#N/A</v>
      </c>
      <c r="D223" s="320" t="e">
        <v>#N/A</v>
      </c>
      <c r="E223" s="240"/>
      <c r="F223" s="240"/>
      <c r="G223" s="240"/>
      <c r="H223" s="240"/>
      <c r="I223" s="240"/>
      <c r="J223" s="240"/>
      <c r="K223" s="240"/>
      <c r="L223" s="240"/>
      <c r="M223" s="240"/>
      <c r="N223" s="240"/>
      <c r="O223" s="240"/>
      <c r="P223" s="240"/>
      <c r="Q223" s="321"/>
    </row>
    <row r="224" spans="2:17" x14ac:dyDescent="0.35">
      <c r="B224" s="319"/>
      <c r="C224" s="320" t="e">
        <v>#N/A</v>
      </c>
      <c r="D224" s="320" t="e">
        <v>#N/A</v>
      </c>
      <c r="E224" s="240"/>
      <c r="F224" s="240"/>
      <c r="G224" s="240"/>
      <c r="H224" s="240"/>
      <c r="I224" s="240"/>
      <c r="J224" s="240"/>
      <c r="K224" s="240"/>
      <c r="L224" s="240"/>
      <c r="M224" s="240"/>
      <c r="N224" s="240"/>
      <c r="O224" s="240"/>
      <c r="P224" s="240"/>
      <c r="Q224" s="321"/>
    </row>
    <row r="225" spans="2:17" x14ac:dyDescent="0.35">
      <c r="B225" s="319"/>
      <c r="C225" s="320" t="e">
        <v>#N/A</v>
      </c>
      <c r="D225" s="320" t="e">
        <v>#N/A</v>
      </c>
      <c r="E225" s="240"/>
      <c r="F225" s="240"/>
      <c r="G225" s="240"/>
      <c r="H225" s="240"/>
      <c r="I225" s="240"/>
      <c r="J225" s="240"/>
      <c r="K225" s="240"/>
      <c r="L225" s="240"/>
      <c r="M225" s="240"/>
      <c r="N225" s="240"/>
      <c r="O225" s="240"/>
      <c r="P225" s="240"/>
      <c r="Q225" s="321"/>
    </row>
    <row r="226" spans="2:17" x14ac:dyDescent="0.35">
      <c r="B226" s="319"/>
      <c r="C226" s="320" t="e">
        <v>#N/A</v>
      </c>
      <c r="D226" s="320" t="e">
        <v>#N/A</v>
      </c>
      <c r="E226" s="240"/>
      <c r="F226" s="240"/>
      <c r="G226" s="240"/>
      <c r="H226" s="240"/>
      <c r="I226" s="240"/>
      <c r="J226" s="240"/>
      <c r="K226" s="240"/>
      <c r="L226" s="240"/>
      <c r="M226" s="240"/>
      <c r="N226" s="240"/>
      <c r="O226" s="240"/>
      <c r="P226" s="240"/>
      <c r="Q226" s="321"/>
    </row>
    <row r="227" spans="2:17" x14ac:dyDescent="0.35">
      <c r="B227" s="319"/>
      <c r="C227" s="320" t="e">
        <v>#N/A</v>
      </c>
      <c r="D227" s="320" t="e">
        <v>#N/A</v>
      </c>
      <c r="E227" s="240"/>
      <c r="F227" s="240"/>
      <c r="G227" s="240"/>
      <c r="H227" s="240"/>
      <c r="I227" s="240"/>
      <c r="J227" s="240"/>
      <c r="K227" s="240"/>
      <c r="L227" s="240"/>
      <c r="M227" s="240"/>
      <c r="N227" s="240"/>
      <c r="O227" s="240"/>
      <c r="P227" s="240"/>
      <c r="Q227" s="321"/>
    </row>
    <row r="228" spans="2:17" x14ac:dyDescent="0.35">
      <c r="B228" s="319"/>
      <c r="C228" s="320" t="e">
        <v>#N/A</v>
      </c>
      <c r="D228" s="320" t="e">
        <v>#N/A</v>
      </c>
      <c r="E228" s="240"/>
      <c r="F228" s="240"/>
      <c r="G228" s="240"/>
      <c r="H228" s="240"/>
      <c r="I228" s="240"/>
      <c r="J228" s="240"/>
      <c r="K228" s="240"/>
      <c r="L228" s="240"/>
      <c r="M228" s="240"/>
      <c r="N228" s="240"/>
      <c r="O228" s="240"/>
      <c r="P228" s="240"/>
      <c r="Q228" s="321"/>
    </row>
    <row r="229" spans="2:17" x14ac:dyDescent="0.35">
      <c r="B229" s="319"/>
      <c r="C229" s="320" t="e">
        <v>#N/A</v>
      </c>
      <c r="D229" s="320" t="e">
        <v>#N/A</v>
      </c>
      <c r="E229" s="240"/>
      <c r="F229" s="240"/>
      <c r="G229" s="240"/>
      <c r="H229" s="240"/>
      <c r="I229" s="240"/>
      <c r="J229" s="240"/>
      <c r="K229" s="240"/>
      <c r="L229" s="240"/>
      <c r="M229" s="240"/>
      <c r="N229" s="240"/>
      <c r="O229" s="240"/>
      <c r="P229" s="240"/>
      <c r="Q229" s="321"/>
    </row>
    <row r="230" spans="2:17" x14ac:dyDescent="0.35">
      <c r="B230" s="319"/>
      <c r="C230" s="320" t="e">
        <v>#N/A</v>
      </c>
      <c r="D230" s="320" t="e">
        <v>#N/A</v>
      </c>
      <c r="E230" s="240"/>
      <c r="F230" s="240"/>
      <c r="G230" s="240"/>
      <c r="H230" s="240"/>
      <c r="I230" s="240"/>
      <c r="J230" s="240"/>
      <c r="K230" s="240"/>
      <c r="L230" s="240"/>
      <c r="M230" s="240"/>
      <c r="N230" s="240"/>
      <c r="O230" s="240"/>
      <c r="P230" s="240"/>
      <c r="Q230" s="321"/>
    </row>
    <row r="231" spans="2:17" x14ac:dyDescent="0.35">
      <c r="B231" s="319"/>
      <c r="C231" s="320" t="e">
        <v>#N/A</v>
      </c>
      <c r="D231" s="320" t="e">
        <v>#N/A</v>
      </c>
      <c r="E231" s="240"/>
      <c r="F231" s="240"/>
      <c r="G231" s="240"/>
      <c r="H231" s="240"/>
      <c r="I231" s="240"/>
      <c r="J231" s="240"/>
      <c r="K231" s="240"/>
      <c r="L231" s="240"/>
      <c r="M231" s="240"/>
      <c r="N231" s="240"/>
      <c r="O231" s="240"/>
      <c r="P231" s="240"/>
      <c r="Q231" s="321"/>
    </row>
    <row r="232" spans="2:17" x14ac:dyDescent="0.35">
      <c r="B232" s="319"/>
      <c r="C232" s="320" t="e">
        <v>#N/A</v>
      </c>
      <c r="D232" s="320" t="e">
        <v>#N/A</v>
      </c>
      <c r="E232" s="240"/>
      <c r="F232" s="240"/>
      <c r="G232" s="240"/>
      <c r="H232" s="240"/>
      <c r="I232" s="240"/>
      <c r="J232" s="240"/>
      <c r="K232" s="240"/>
      <c r="L232" s="240"/>
      <c r="M232" s="240"/>
      <c r="N232" s="240"/>
      <c r="O232" s="240"/>
      <c r="P232" s="240"/>
      <c r="Q232" s="321"/>
    </row>
    <row r="233" spans="2:17" x14ac:dyDescent="0.35">
      <c r="B233" s="319"/>
      <c r="C233" s="320" t="e">
        <v>#N/A</v>
      </c>
      <c r="D233" s="320" t="e">
        <v>#N/A</v>
      </c>
      <c r="E233" s="240"/>
      <c r="F233" s="240"/>
      <c r="G233" s="240"/>
      <c r="H233" s="240"/>
      <c r="I233" s="240"/>
      <c r="J233" s="240"/>
      <c r="K233" s="240"/>
      <c r="L233" s="240"/>
      <c r="M233" s="240"/>
      <c r="N233" s="240"/>
      <c r="O233" s="240"/>
      <c r="P233" s="240"/>
      <c r="Q233" s="321"/>
    </row>
    <row r="234" spans="2:17" x14ac:dyDescent="0.35">
      <c r="B234" s="319"/>
      <c r="C234" s="320" t="e">
        <v>#N/A</v>
      </c>
      <c r="D234" s="320" t="e">
        <v>#N/A</v>
      </c>
      <c r="E234" s="240"/>
      <c r="F234" s="240"/>
      <c r="G234" s="240"/>
      <c r="H234" s="240"/>
      <c r="I234" s="240"/>
      <c r="J234" s="240"/>
      <c r="K234" s="240"/>
      <c r="L234" s="240"/>
      <c r="M234" s="240"/>
      <c r="N234" s="240"/>
      <c r="O234" s="240"/>
      <c r="P234" s="240"/>
      <c r="Q234" s="321"/>
    </row>
    <row r="235" spans="2:17" x14ac:dyDescent="0.35">
      <c r="B235" s="319"/>
      <c r="C235" s="320" t="e">
        <v>#N/A</v>
      </c>
      <c r="D235" s="320" t="e">
        <v>#N/A</v>
      </c>
      <c r="E235" s="240"/>
      <c r="F235" s="240"/>
      <c r="G235" s="240"/>
      <c r="H235" s="240"/>
      <c r="I235" s="240"/>
      <c r="J235" s="240"/>
      <c r="K235" s="240"/>
      <c r="L235" s="240"/>
      <c r="M235" s="240"/>
      <c r="N235" s="240"/>
      <c r="O235" s="240"/>
      <c r="P235" s="240"/>
      <c r="Q235" s="321"/>
    </row>
    <row r="236" spans="2:17" x14ac:dyDescent="0.35">
      <c r="B236" s="319"/>
      <c r="C236" s="320" t="e">
        <v>#N/A</v>
      </c>
      <c r="D236" s="320" t="e">
        <v>#N/A</v>
      </c>
      <c r="E236" s="240"/>
      <c r="F236" s="240"/>
      <c r="G236" s="240"/>
      <c r="H236" s="240"/>
      <c r="I236" s="240"/>
      <c r="J236" s="240"/>
      <c r="K236" s="240"/>
      <c r="L236" s="240"/>
      <c r="M236" s="240"/>
      <c r="N236" s="240"/>
      <c r="O236" s="240"/>
      <c r="P236" s="240"/>
      <c r="Q236" s="321"/>
    </row>
    <row r="237" spans="2:17" x14ac:dyDescent="0.35">
      <c r="B237" s="319"/>
      <c r="C237" s="320" t="e">
        <v>#N/A</v>
      </c>
      <c r="D237" s="320" t="e">
        <v>#N/A</v>
      </c>
      <c r="E237" s="240"/>
      <c r="F237" s="240"/>
      <c r="G237" s="240"/>
      <c r="H237" s="240"/>
      <c r="I237" s="240"/>
      <c r="J237" s="240"/>
      <c r="K237" s="240"/>
      <c r="L237" s="240"/>
      <c r="M237" s="240"/>
      <c r="N237" s="240"/>
      <c r="O237" s="240"/>
      <c r="P237" s="240"/>
      <c r="Q237" s="321"/>
    </row>
    <row r="238" spans="2:17" x14ac:dyDescent="0.35">
      <c r="B238" s="319"/>
      <c r="C238" s="320" t="e">
        <v>#N/A</v>
      </c>
      <c r="D238" s="320" t="e">
        <v>#N/A</v>
      </c>
      <c r="E238" s="240"/>
      <c r="F238" s="240"/>
      <c r="G238" s="240"/>
      <c r="H238" s="240"/>
      <c r="I238" s="240"/>
      <c r="J238" s="240"/>
      <c r="K238" s="240"/>
      <c r="L238" s="240"/>
      <c r="M238" s="240"/>
      <c r="N238" s="240"/>
      <c r="O238" s="240"/>
      <c r="P238" s="240"/>
      <c r="Q238" s="321"/>
    </row>
    <row r="239" spans="2:17" x14ac:dyDescent="0.35">
      <c r="B239" s="319"/>
      <c r="C239" s="320" t="e">
        <v>#N/A</v>
      </c>
      <c r="D239" s="320" t="e">
        <v>#N/A</v>
      </c>
      <c r="E239" s="240"/>
      <c r="F239" s="240"/>
      <c r="G239" s="240"/>
      <c r="H239" s="240"/>
      <c r="I239" s="240"/>
      <c r="J239" s="240"/>
      <c r="K239" s="240"/>
      <c r="L239" s="240"/>
      <c r="M239" s="240"/>
      <c r="N239" s="240"/>
      <c r="O239" s="240"/>
      <c r="P239" s="240"/>
      <c r="Q239" s="321"/>
    </row>
    <row r="240" spans="2:17" x14ac:dyDescent="0.35">
      <c r="B240" s="319"/>
      <c r="C240" s="320" t="e">
        <v>#N/A</v>
      </c>
      <c r="D240" s="320" t="e">
        <v>#N/A</v>
      </c>
      <c r="E240" s="240"/>
      <c r="F240" s="240"/>
      <c r="G240" s="240"/>
      <c r="H240" s="240"/>
      <c r="I240" s="240"/>
      <c r="J240" s="240"/>
      <c r="K240" s="240"/>
      <c r="L240" s="240"/>
      <c r="M240" s="240"/>
      <c r="N240" s="240"/>
      <c r="O240" s="240"/>
      <c r="P240" s="240"/>
      <c r="Q240" s="321"/>
    </row>
    <row r="241" spans="2:17" x14ac:dyDescent="0.35">
      <c r="B241" s="319"/>
      <c r="C241" s="320" t="e">
        <v>#N/A</v>
      </c>
      <c r="D241" s="320" t="e">
        <v>#N/A</v>
      </c>
      <c r="E241" s="240"/>
      <c r="F241" s="240"/>
      <c r="G241" s="240"/>
      <c r="H241" s="240"/>
      <c r="I241" s="240"/>
      <c r="J241" s="240"/>
      <c r="K241" s="240"/>
      <c r="L241" s="240"/>
      <c r="M241" s="240"/>
      <c r="N241" s="240"/>
      <c r="O241" s="240"/>
      <c r="P241" s="240"/>
      <c r="Q241" s="321"/>
    </row>
    <row r="242" spans="2:17" x14ac:dyDescent="0.35">
      <c r="B242" s="319"/>
      <c r="C242" s="320" t="e">
        <v>#N/A</v>
      </c>
      <c r="D242" s="320" t="e">
        <v>#N/A</v>
      </c>
      <c r="E242" s="240"/>
      <c r="F242" s="240"/>
      <c r="G242" s="240"/>
      <c r="H242" s="240"/>
      <c r="I242" s="240"/>
      <c r="J242" s="240"/>
      <c r="K242" s="240"/>
      <c r="L242" s="240"/>
      <c r="M242" s="240"/>
      <c r="N242" s="240"/>
      <c r="O242" s="240"/>
      <c r="P242" s="240"/>
      <c r="Q242" s="321"/>
    </row>
    <row r="243" spans="2:17" x14ac:dyDescent="0.35">
      <c r="B243" s="319"/>
      <c r="C243" s="320" t="e">
        <v>#N/A</v>
      </c>
      <c r="D243" s="320" t="e">
        <v>#N/A</v>
      </c>
      <c r="E243" s="240"/>
      <c r="F243" s="240"/>
      <c r="G243" s="240"/>
      <c r="H243" s="240"/>
      <c r="I243" s="240"/>
      <c r="J243" s="240"/>
      <c r="K243" s="240"/>
      <c r="L243" s="240"/>
      <c r="M243" s="240"/>
      <c r="N243" s="240"/>
      <c r="O243" s="240"/>
      <c r="P243" s="240"/>
      <c r="Q243" s="321"/>
    </row>
    <row r="244" spans="2:17" x14ac:dyDescent="0.35">
      <c r="B244" s="319"/>
      <c r="C244" s="320" t="e">
        <v>#N/A</v>
      </c>
      <c r="D244" s="320" t="e">
        <v>#N/A</v>
      </c>
      <c r="E244" s="240"/>
      <c r="F244" s="240"/>
      <c r="G244" s="240"/>
      <c r="H244" s="240"/>
      <c r="I244" s="240"/>
      <c r="J244" s="240"/>
      <c r="K244" s="240"/>
      <c r="L244" s="240"/>
      <c r="M244" s="240"/>
      <c r="N244" s="240"/>
      <c r="O244" s="240"/>
      <c r="P244" s="240"/>
      <c r="Q244" s="321"/>
    </row>
    <row r="245" spans="2:17" x14ac:dyDescent="0.35">
      <c r="B245" s="319"/>
      <c r="C245" s="320" t="e">
        <v>#N/A</v>
      </c>
      <c r="D245" s="320" t="e">
        <v>#N/A</v>
      </c>
      <c r="E245" s="240"/>
      <c r="F245" s="240"/>
      <c r="G245" s="240"/>
      <c r="H245" s="240"/>
      <c r="I245" s="240"/>
      <c r="J245" s="240"/>
      <c r="K245" s="240"/>
      <c r="L245" s="240"/>
      <c r="M245" s="240"/>
      <c r="N245" s="240"/>
      <c r="O245" s="240"/>
      <c r="P245" s="240"/>
      <c r="Q245" s="321"/>
    </row>
    <row r="246" spans="2:17" x14ac:dyDescent="0.35">
      <c r="B246" s="319"/>
      <c r="C246" s="320" t="e">
        <v>#N/A</v>
      </c>
      <c r="D246" s="320" t="e">
        <v>#N/A</v>
      </c>
      <c r="E246" s="240"/>
      <c r="F246" s="240"/>
      <c r="G246" s="240"/>
      <c r="H246" s="240"/>
      <c r="I246" s="240"/>
      <c r="J246" s="240"/>
      <c r="K246" s="240"/>
      <c r="L246" s="240"/>
      <c r="M246" s="240"/>
      <c r="N246" s="240"/>
      <c r="O246" s="240"/>
      <c r="P246" s="240"/>
      <c r="Q246" s="321"/>
    </row>
    <row r="247" spans="2:17" x14ac:dyDescent="0.35">
      <c r="B247" s="319"/>
      <c r="C247" s="320" t="e">
        <v>#N/A</v>
      </c>
      <c r="D247" s="320" t="e">
        <v>#N/A</v>
      </c>
      <c r="E247" s="240"/>
      <c r="F247" s="240"/>
      <c r="G247" s="240"/>
      <c r="H247" s="240"/>
      <c r="I247" s="240"/>
      <c r="J247" s="240"/>
      <c r="K247" s="240"/>
      <c r="L247" s="240"/>
      <c r="M247" s="240"/>
      <c r="N247" s="240"/>
      <c r="O247" s="240"/>
      <c r="P247" s="240"/>
      <c r="Q247" s="321"/>
    </row>
    <row r="248" spans="2:17" x14ac:dyDescent="0.35">
      <c r="B248" s="319"/>
      <c r="C248" s="320" t="e">
        <v>#N/A</v>
      </c>
      <c r="D248" s="320" t="e">
        <v>#N/A</v>
      </c>
      <c r="E248" s="240"/>
      <c r="F248" s="240"/>
      <c r="G248" s="240"/>
      <c r="H248" s="240"/>
      <c r="I248" s="240"/>
      <c r="J248" s="240"/>
      <c r="K248" s="240"/>
      <c r="L248" s="240"/>
      <c r="M248" s="240"/>
      <c r="N248" s="240"/>
      <c r="O248" s="240"/>
      <c r="P248" s="240"/>
      <c r="Q248" s="321"/>
    </row>
    <row r="249" spans="2:17" x14ac:dyDescent="0.35">
      <c r="B249" s="319"/>
      <c r="C249" s="320" t="e">
        <v>#N/A</v>
      </c>
      <c r="D249" s="320" t="e">
        <v>#N/A</v>
      </c>
      <c r="E249" s="240"/>
      <c r="F249" s="240"/>
      <c r="G249" s="240"/>
      <c r="H249" s="240"/>
      <c r="I249" s="240"/>
      <c r="J249" s="240"/>
      <c r="K249" s="240"/>
      <c r="L249" s="240"/>
      <c r="M249" s="240"/>
      <c r="N249" s="240"/>
      <c r="O249" s="240"/>
      <c r="P249" s="240"/>
      <c r="Q249" s="321"/>
    </row>
    <row r="250" spans="2:17" x14ac:dyDescent="0.35">
      <c r="B250" s="319"/>
      <c r="C250" s="320" t="e">
        <v>#N/A</v>
      </c>
      <c r="D250" s="320" t="e">
        <v>#N/A</v>
      </c>
      <c r="E250" s="240"/>
      <c r="F250" s="240"/>
      <c r="G250" s="240"/>
      <c r="H250" s="240"/>
      <c r="I250" s="240"/>
      <c r="J250" s="240"/>
      <c r="K250" s="240"/>
      <c r="L250" s="240"/>
      <c r="M250" s="240"/>
      <c r="N250" s="240"/>
      <c r="O250" s="240"/>
      <c r="P250" s="240"/>
      <c r="Q250" s="321"/>
    </row>
    <row r="251" spans="2:17" x14ac:dyDescent="0.35">
      <c r="B251" s="319"/>
      <c r="C251" s="320" t="e">
        <v>#N/A</v>
      </c>
      <c r="D251" s="320" t="e">
        <v>#N/A</v>
      </c>
      <c r="E251" s="240"/>
      <c r="F251" s="240"/>
      <c r="G251" s="240"/>
      <c r="H251" s="240"/>
      <c r="I251" s="240"/>
      <c r="J251" s="240"/>
      <c r="K251" s="240"/>
      <c r="L251" s="240"/>
      <c r="M251" s="240"/>
      <c r="N251" s="240"/>
      <c r="O251" s="240"/>
      <c r="P251" s="240"/>
      <c r="Q251" s="321"/>
    </row>
    <row r="252" spans="2:17" x14ac:dyDescent="0.35">
      <c r="B252" s="319"/>
      <c r="C252" s="320" t="e">
        <v>#N/A</v>
      </c>
      <c r="D252" s="320" t="e">
        <v>#N/A</v>
      </c>
      <c r="E252" s="240"/>
      <c r="F252" s="240"/>
      <c r="G252" s="240"/>
      <c r="H252" s="240"/>
      <c r="I252" s="240"/>
      <c r="J252" s="240"/>
      <c r="K252" s="240"/>
      <c r="L252" s="240"/>
      <c r="M252" s="240"/>
      <c r="N252" s="240"/>
      <c r="O252" s="240"/>
      <c r="P252" s="240"/>
      <c r="Q252" s="321"/>
    </row>
    <row r="253" spans="2:17" x14ac:dyDescent="0.35">
      <c r="B253" s="319"/>
      <c r="C253" s="320" t="e">
        <v>#N/A</v>
      </c>
      <c r="D253" s="320" t="e">
        <v>#N/A</v>
      </c>
      <c r="E253" s="240"/>
      <c r="F253" s="240"/>
      <c r="G253" s="240"/>
      <c r="H253" s="240"/>
      <c r="I253" s="240"/>
      <c r="J253" s="240"/>
      <c r="K253" s="240"/>
      <c r="L253" s="240"/>
      <c r="M253" s="240"/>
      <c r="N253" s="240"/>
      <c r="O253" s="240"/>
      <c r="P253" s="240"/>
      <c r="Q253" s="321"/>
    </row>
    <row r="254" spans="2:17" x14ac:dyDescent="0.35">
      <c r="B254" s="319"/>
      <c r="C254" s="320" t="e">
        <v>#N/A</v>
      </c>
      <c r="D254" s="320" t="e">
        <v>#N/A</v>
      </c>
      <c r="E254" s="240"/>
      <c r="F254" s="240"/>
      <c r="G254" s="240"/>
      <c r="H254" s="240"/>
      <c r="I254" s="240"/>
      <c r="J254" s="240"/>
      <c r="K254" s="240"/>
      <c r="L254" s="240"/>
      <c r="M254" s="240"/>
      <c r="N254" s="240"/>
      <c r="O254" s="240"/>
      <c r="P254" s="240"/>
      <c r="Q254" s="321"/>
    </row>
    <row r="255" spans="2:17" x14ac:dyDescent="0.35">
      <c r="B255" s="319"/>
      <c r="C255" s="320" t="e">
        <v>#N/A</v>
      </c>
      <c r="D255" s="320" t="e">
        <v>#N/A</v>
      </c>
      <c r="E255" s="240"/>
      <c r="F255" s="240"/>
      <c r="G255" s="240"/>
      <c r="H255" s="240"/>
      <c r="I255" s="240"/>
      <c r="J255" s="240"/>
      <c r="K255" s="240"/>
      <c r="L255" s="240"/>
      <c r="M255" s="240"/>
      <c r="N255" s="240"/>
      <c r="O255" s="240"/>
      <c r="P255" s="240"/>
      <c r="Q255" s="321"/>
    </row>
    <row r="256" spans="2:17" x14ac:dyDescent="0.35">
      <c r="B256" s="319"/>
      <c r="C256" s="320" t="e">
        <v>#N/A</v>
      </c>
      <c r="D256" s="320" t="e">
        <v>#N/A</v>
      </c>
      <c r="E256" s="240"/>
      <c r="F256" s="240"/>
      <c r="G256" s="240"/>
      <c r="H256" s="240"/>
      <c r="I256" s="240"/>
      <c r="J256" s="240"/>
      <c r="K256" s="240"/>
      <c r="L256" s="240"/>
      <c r="M256" s="240"/>
      <c r="N256" s="240"/>
      <c r="O256" s="240"/>
      <c r="P256" s="240"/>
      <c r="Q256" s="321"/>
    </row>
    <row r="257" spans="2:17" x14ac:dyDescent="0.35">
      <c r="B257" s="319"/>
      <c r="C257" s="320" t="e">
        <v>#N/A</v>
      </c>
      <c r="D257" s="320" t="e">
        <v>#N/A</v>
      </c>
      <c r="E257" s="240"/>
      <c r="F257" s="240"/>
      <c r="G257" s="240"/>
      <c r="H257" s="240"/>
      <c r="I257" s="240"/>
      <c r="J257" s="240"/>
      <c r="K257" s="240"/>
      <c r="L257" s="240"/>
      <c r="M257" s="240"/>
      <c r="N257" s="240"/>
      <c r="O257" s="240"/>
      <c r="P257" s="240"/>
      <c r="Q257" s="321"/>
    </row>
    <row r="258" spans="2:17" x14ac:dyDescent="0.35">
      <c r="B258" s="319"/>
      <c r="C258" s="320" t="e">
        <v>#N/A</v>
      </c>
      <c r="D258" s="320" t="e">
        <v>#N/A</v>
      </c>
      <c r="E258" s="240"/>
      <c r="F258" s="240"/>
      <c r="G258" s="240"/>
      <c r="H258" s="240"/>
      <c r="I258" s="240"/>
      <c r="J258" s="240"/>
      <c r="K258" s="240"/>
      <c r="L258" s="240"/>
      <c r="M258" s="240"/>
      <c r="N258" s="240"/>
      <c r="O258" s="240"/>
      <c r="P258" s="240"/>
      <c r="Q258" s="321"/>
    </row>
    <row r="259" spans="2:17" x14ac:dyDescent="0.35">
      <c r="B259" s="319"/>
      <c r="C259" s="320" t="e">
        <v>#N/A</v>
      </c>
      <c r="D259" s="320" t="e">
        <v>#N/A</v>
      </c>
      <c r="E259" s="240"/>
      <c r="F259" s="240"/>
      <c r="G259" s="240"/>
      <c r="H259" s="240"/>
      <c r="I259" s="240"/>
      <c r="J259" s="240"/>
      <c r="K259" s="240"/>
      <c r="L259" s="240"/>
      <c r="M259" s="240"/>
      <c r="N259" s="240"/>
      <c r="O259" s="240"/>
      <c r="P259" s="240"/>
      <c r="Q259" s="321"/>
    </row>
    <row r="260" spans="2:17" x14ac:dyDescent="0.35">
      <c r="B260" s="319"/>
      <c r="C260" s="320" t="e">
        <v>#N/A</v>
      </c>
      <c r="D260" s="320" t="e">
        <v>#N/A</v>
      </c>
      <c r="E260" s="240"/>
      <c r="F260" s="240"/>
      <c r="G260" s="240"/>
      <c r="H260" s="240"/>
      <c r="I260" s="240"/>
      <c r="J260" s="240"/>
      <c r="K260" s="240"/>
      <c r="L260" s="240"/>
      <c r="M260" s="240"/>
      <c r="N260" s="240"/>
      <c r="O260" s="240"/>
      <c r="P260" s="240"/>
      <c r="Q260" s="321"/>
    </row>
    <row r="261" spans="2:17" x14ac:dyDescent="0.35">
      <c r="B261" s="319"/>
      <c r="C261" s="320" t="e">
        <v>#N/A</v>
      </c>
      <c r="D261" s="320" t="e">
        <v>#N/A</v>
      </c>
      <c r="E261" s="240"/>
      <c r="F261" s="240"/>
      <c r="G261" s="240"/>
      <c r="H261" s="240"/>
      <c r="I261" s="240"/>
      <c r="J261" s="240"/>
      <c r="K261" s="240"/>
      <c r="L261" s="240"/>
      <c r="M261" s="240"/>
      <c r="N261" s="240"/>
      <c r="O261" s="240"/>
      <c r="P261" s="240"/>
      <c r="Q261" s="321"/>
    </row>
    <row r="262" spans="2:17" x14ac:dyDescent="0.35">
      <c r="B262" s="319"/>
      <c r="C262" s="320" t="e">
        <v>#N/A</v>
      </c>
      <c r="D262" s="320" t="e">
        <v>#N/A</v>
      </c>
      <c r="E262" s="240"/>
      <c r="F262" s="240"/>
      <c r="G262" s="240"/>
      <c r="H262" s="240"/>
      <c r="I262" s="240"/>
      <c r="J262" s="240"/>
      <c r="K262" s="240"/>
      <c r="L262" s="240"/>
      <c r="M262" s="240"/>
      <c r="N262" s="240"/>
      <c r="O262" s="240"/>
      <c r="P262" s="240"/>
      <c r="Q262" s="321"/>
    </row>
    <row r="263" spans="2:17" x14ac:dyDescent="0.35">
      <c r="B263" s="319"/>
      <c r="C263" s="320" t="e">
        <v>#N/A</v>
      </c>
      <c r="D263" s="320" t="e">
        <v>#N/A</v>
      </c>
      <c r="E263" s="240"/>
      <c r="F263" s="240"/>
      <c r="G263" s="240"/>
      <c r="H263" s="240"/>
      <c r="I263" s="240"/>
      <c r="J263" s="240"/>
      <c r="K263" s="240"/>
      <c r="L263" s="240"/>
      <c r="M263" s="240"/>
      <c r="N263" s="240"/>
      <c r="O263" s="240"/>
      <c r="P263" s="240"/>
      <c r="Q263" s="321"/>
    </row>
    <row r="264" spans="2:17" x14ac:dyDescent="0.35">
      <c r="B264" s="319"/>
      <c r="C264" s="320" t="e">
        <v>#N/A</v>
      </c>
      <c r="D264" s="320" t="e">
        <v>#N/A</v>
      </c>
      <c r="E264" s="240"/>
      <c r="F264" s="240"/>
      <c r="G264" s="240"/>
      <c r="H264" s="240"/>
      <c r="I264" s="240"/>
      <c r="J264" s="240"/>
      <c r="K264" s="240"/>
      <c r="L264" s="240"/>
      <c r="M264" s="240"/>
      <c r="N264" s="240"/>
      <c r="O264" s="240"/>
      <c r="P264" s="240"/>
      <c r="Q264" s="321"/>
    </row>
    <row r="265" spans="2:17" x14ac:dyDescent="0.35">
      <c r="B265" s="319"/>
      <c r="C265" s="320" t="e">
        <v>#N/A</v>
      </c>
      <c r="D265" s="320" t="e">
        <v>#N/A</v>
      </c>
      <c r="E265" s="240"/>
      <c r="F265" s="240"/>
      <c r="G265" s="240"/>
      <c r="H265" s="240"/>
      <c r="I265" s="240"/>
      <c r="J265" s="240"/>
      <c r="K265" s="240"/>
      <c r="L265" s="240"/>
      <c r="M265" s="240"/>
      <c r="N265" s="240"/>
      <c r="O265" s="240"/>
      <c r="P265" s="240"/>
      <c r="Q265" s="321"/>
    </row>
    <row r="266" spans="2:17" x14ac:dyDescent="0.35">
      <c r="B266" s="319"/>
      <c r="C266" s="320" t="e">
        <v>#N/A</v>
      </c>
      <c r="D266" s="320" t="e">
        <v>#N/A</v>
      </c>
      <c r="E266" s="240"/>
      <c r="F266" s="240"/>
      <c r="G266" s="240"/>
      <c r="H266" s="240"/>
      <c r="I266" s="240"/>
      <c r="J266" s="240"/>
      <c r="K266" s="240"/>
      <c r="L266" s="240"/>
      <c r="M266" s="240"/>
      <c r="N266" s="240"/>
      <c r="O266" s="240"/>
      <c r="P266" s="240"/>
      <c r="Q266" s="321"/>
    </row>
    <row r="267" spans="2:17" x14ac:dyDescent="0.35">
      <c r="B267" s="319"/>
      <c r="C267" s="320" t="e">
        <v>#N/A</v>
      </c>
      <c r="D267" s="320" t="e">
        <v>#N/A</v>
      </c>
      <c r="E267" s="240"/>
      <c r="F267" s="240"/>
      <c r="G267" s="240"/>
      <c r="H267" s="240"/>
      <c r="I267" s="240"/>
      <c r="J267" s="240"/>
      <c r="K267" s="240"/>
      <c r="L267" s="240"/>
      <c r="M267" s="240"/>
      <c r="N267" s="240"/>
      <c r="O267" s="240"/>
      <c r="P267" s="240"/>
      <c r="Q267" s="321"/>
    </row>
    <row r="268" spans="2:17" x14ac:dyDescent="0.35">
      <c r="B268" s="319"/>
      <c r="C268" s="320" t="e">
        <v>#N/A</v>
      </c>
      <c r="D268" s="320" t="e">
        <v>#N/A</v>
      </c>
      <c r="E268" s="240"/>
      <c r="F268" s="240"/>
      <c r="G268" s="240"/>
      <c r="H268" s="240"/>
      <c r="I268" s="240"/>
      <c r="J268" s="240"/>
      <c r="K268" s="240"/>
      <c r="L268" s="240"/>
      <c r="M268" s="240"/>
      <c r="N268" s="240"/>
      <c r="O268" s="240"/>
      <c r="P268" s="240"/>
      <c r="Q268" s="321"/>
    </row>
    <row r="269" spans="2:17" x14ac:dyDescent="0.35">
      <c r="B269" s="319"/>
      <c r="C269" s="320" t="e">
        <v>#N/A</v>
      </c>
      <c r="D269" s="320" t="e">
        <v>#N/A</v>
      </c>
      <c r="E269" s="240"/>
      <c r="F269" s="240"/>
      <c r="G269" s="240"/>
      <c r="H269" s="240"/>
      <c r="I269" s="240"/>
      <c r="J269" s="240"/>
      <c r="K269" s="240"/>
      <c r="L269" s="240"/>
      <c r="M269" s="240"/>
      <c r="N269" s="240"/>
      <c r="O269" s="240"/>
      <c r="P269" s="240"/>
      <c r="Q269" s="321"/>
    </row>
    <row r="270" spans="2:17" x14ac:dyDescent="0.35">
      <c r="B270" s="319"/>
      <c r="C270" s="320" t="e">
        <v>#N/A</v>
      </c>
      <c r="D270" s="320" t="e">
        <v>#N/A</v>
      </c>
      <c r="E270" s="240"/>
      <c r="F270" s="240"/>
      <c r="G270" s="240"/>
      <c r="H270" s="240"/>
      <c r="I270" s="240"/>
      <c r="J270" s="240"/>
      <c r="K270" s="240"/>
      <c r="L270" s="240"/>
      <c r="M270" s="240"/>
      <c r="N270" s="240"/>
      <c r="O270" s="240"/>
      <c r="P270" s="240"/>
      <c r="Q270" s="321"/>
    </row>
    <row r="271" spans="2:17" x14ac:dyDescent="0.35">
      <c r="B271" s="319"/>
      <c r="C271" s="320" t="e">
        <v>#N/A</v>
      </c>
      <c r="D271" s="320" t="e">
        <v>#N/A</v>
      </c>
      <c r="E271" s="240"/>
      <c r="F271" s="240"/>
      <c r="G271" s="240"/>
      <c r="H271" s="240"/>
      <c r="I271" s="240"/>
      <c r="J271" s="240"/>
      <c r="K271" s="240"/>
      <c r="L271" s="240"/>
      <c r="M271" s="240"/>
      <c r="N271" s="240"/>
      <c r="O271" s="240"/>
      <c r="P271" s="240"/>
      <c r="Q271" s="321"/>
    </row>
    <row r="272" spans="2:17" x14ac:dyDescent="0.35">
      <c r="B272" s="319"/>
      <c r="C272" s="320" t="e">
        <v>#N/A</v>
      </c>
      <c r="D272" s="320" t="e">
        <v>#N/A</v>
      </c>
      <c r="E272" s="240"/>
      <c r="F272" s="240"/>
      <c r="G272" s="240"/>
      <c r="H272" s="240"/>
      <c r="I272" s="240"/>
      <c r="J272" s="240"/>
      <c r="K272" s="240"/>
      <c r="L272" s="240"/>
      <c r="M272" s="240"/>
      <c r="N272" s="240"/>
      <c r="O272" s="240"/>
      <c r="P272" s="240"/>
      <c r="Q272" s="321"/>
    </row>
    <row r="273" spans="2:17" x14ac:dyDescent="0.35">
      <c r="B273" s="319"/>
      <c r="C273" s="320" t="e">
        <v>#N/A</v>
      </c>
      <c r="D273" s="320" t="e">
        <v>#N/A</v>
      </c>
      <c r="E273" s="240"/>
      <c r="F273" s="240"/>
      <c r="G273" s="240"/>
      <c r="H273" s="240"/>
      <c r="I273" s="240"/>
      <c r="J273" s="240"/>
      <c r="K273" s="240"/>
      <c r="L273" s="240"/>
      <c r="M273" s="240"/>
      <c r="N273" s="240"/>
      <c r="O273" s="240"/>
      <c r="P273" s="240"/>
      <c r="Q273" s="321"/>
    </row>
    <row r="274" spans="2:17" x14ac:dyDescent="0.35">
      <c r="B274" s="319"/>
      <c r="C274" s="320" t="e">
        <v>#N/A</v>
      </c>
      <c r="D274" s="320" t="e">
        <v>#N/A</v>
      </c>
      <c r="E274" s="240"/>
      <c r="F274" s="240"/>
      <c r="G274" s="240"/>
      <c r="H274" s="240"/>
      <c r="I274" s="240"/>
      <c r="J274" s="240"/>
      <c r="K274" s="240"/>
      <c r="L274" s="240"/>
      <c r="M274" s="240"/>
      <c r="N274" s="240"/>
      <c r="O274" s="240"/>
      <c r="P274" s="240"/>
      <c r="Q274" s="321"/>
    </row>
    <row r="275" spans="2:17" x14ac:dyDescent="0.35">
      <c r="B275" s="319"/>
      <c r="C275" s="320" t="e">
        <v>#N/A</v>
      </c>
      <c r="D275" s="320" t="e">
        <v>#N/A</v>
      </c>
      <c r="E275" s="240"/>
      <c r="F275" s="240"/>
      <c r="G275" s="240"/>
      <c r="H275" s="240"/>
      <c r="I275" s="240"/>
      <c r="J275" s="240"/>
      <c r="K275" s="240"/>
      <c r="L275" s="240"/>
      <c r="M275" s="240"/>
      <c r="N275" s="240"/>
      <c r="O275" s="240"/>
      <c r="P275" s="240"/>
      <c r="Q275" s="321"/>
    </row>
    <row r="276" spans="2:17" x14ac:dyDescent="0.35">
      <c r="B276" s="319"/>
      <c r="C276" s="320" t="e">
        <v>#N/A</v>
      </c>
      <c r="D276" s="320" t="e">
        <v>#N/A</v>
      </c>
      <c r="E276" s="240"/>
      <c r="F276" s="240"/>
      <c r="G276" s="240"/>
      <c r="H276" s="240"/>
      <c r="I276" s="240"/>
      <c r="J276" s="240"/>
      <c r="K276" s="240"/>
      <c r="L276" s="240"/>
      <c r="M276" s="240"/>
      <c r="N276" s="240"/>
      <c r="O276" s="240"/>
      <c r="P276" s="240"/>
      <c r="Q276" s="321"/>
    </row>
    <row r="277" spans="2:17" x14ac:dyDescent="0.35">
      <c r="B277" s="319"/>
      <c r="C277" s="320" t="e">
        <v>#N/A</v>
      </c>
      <c r="D277" s="320" t="e">
        <v>#N/A</v>
      </c>
      <c r="E277" s="240"/>
      <c r="F277" s="240"/>
      <c r="G277" s="240"/>
      <c r="H277" s="240"/>
      <c r="I277" s="240"/>
      <c r="J277" s="240"/>
      <c r="K277" s="240"/>
      <c r="L277" s="240"/>
      <c r="M277" s="240"/>
      <c r="N277" s="240"/>
      <c r="O277" s="240"/>
      <c r="P277" s="240"/>
      <c r="Q277" s="321"/>
    </row>
    <row r="278" spans="2:17" x14ac:dyDescent="0.35">
      <c r="B278" s="319"/>
      <c r="C278" s="320" t="e">
        <v>#N/A</v>
      </c>
      <c r="D278" s="320" t="e">
        <v>#N/A</v>
      </c>
      <c r="E278" s="240"/>
      <c r="F278" s="240"/>
      <c r="G278" s="240"/>
      <c r="H278" s="240"/>
      <c r="I278" s="240"/>
      <c r="J278" s="240"/>
      <c r="K278" s="240"/>
      <c r="L278" s="240"/>
      <c r="M278" s="240"/>
      <c r="N278" s="240"/>
      <c r="O278" s="240"/>
      <c r="P278" s="240"/>
      <c r="Q278" s="321"/>
    </row>
    <row r="279" spans="2:17" x14ac:dyDescent="0.35">
      <c r="B279" s="319"/>
      <c r="C279" s="320" t="e">
        <v>#N/A</v>
      </c>
      <c r="D279" s="320" t="e">
        <v>#N/A</v>
      </c>
      <c r="E279" s="240"/>
      <c r="F279" s="240"/>
      <c r="G279" s="240"/>
      <c r="H279" s="240"/>
      <c r="I279" s="240"/>
      <c r="J279" s="240"/>
      <c r="K279" s="240"/>
      <c r="L279" s="240"/>
      <c r="M279" s="240"/>
      <c r="N279" s="240"/>
      <c r="O279" s="240"/>
      <c r="P279" s="240"/>
      <c r="Q279" s="321"/>
    </row>
    <row r="280" spans="2:17" x14ac:dyDescent="0.35">
      <c r="B280" s="319"/>
      <c r="C280" s="320" t="e">
        <v>#N/A</v>
      </c>
      <c r="D280" s="320" t="e">
        <v>#N/A</v>
      </c>
      <c r="E280" s="240"/>
      <c r="F280" s="240"/>
      <c r="G280" s="240"/>
      <c r="H280" s="240"/>
      <c r="I280" s="240"/>
      <c r="J280" s="240"/>
      <c r="K280" s="240"/>
      <c r="L280" s="240"/>
      <c r="M280" s="240"/>
      <c r="N280" s="240"/>
      <c r="O280" s="240"/>
      <c r="P280" s="240"/>
      <c r="Q280" s="321"/>
    </row>
    <row r="281" spans="2:17" x14ac:dyDescent="0.35">
      <c r="B281" s="319"/>
      <c r="C281" s="320" t="e">
        <v>#N/A</v>
      </c>
      <c r="D281" s="320" t="e">
        <v>#N/A</v>
      </c>
      <c r="E281" s="240"/>
      <c r="F281" s="240"/>
      <c r="G281" s="240"/>
      <c r="H281" s="240"/>
      <c r="I281" s="240"/>
      <c r="J281" s="240"/>
      <c r="K281" s="240"/>
      <c r="L281" s="240"/>
      <c r="M281" s="240"/>
      <c r="N281" s="240"/>
      <c r="O281" s="240"/>
      <c r="P281" s="240"/>
      <c r="Q281" s="321"/>
    </row>
    <row r="282" spans="2:17" x14ac:dyDescent="0.35">
      <c r="B282" s="319"/>
      <c r="C282" s="320" t="e">
        <v>#N/A</v>
      </c>
      <c r="D282" s="320" t="e">
        <v>#N/A</v>
      </c>
      <c r="E282" s="240"/>
      <c r="F282" s="240"/>
      <c r="G282" s="240"/>
      <c r="H282" s="240"/>
      <c r="I282" s="240"/>
      <c r="J282" s="240"/>
      <c r="K282" s="240"/>
      <c r="L282" s="240"/>
      <c r="M282" s="240"/>
      <c r="N282" s="240"/>
      <c r="O282" s="240"/>
      <c r="P282" s="240"/>
      <c r="Q282" s="321"/>
    </row>
    <row r="283" spans="2:17" x14ac:dyDescent="0.35">
      <c r="B283" s="319"/>
      <c r="C283" s="320" t="e">
        <v>#N/A</v>
      </c>
      <c r="D283" s="320" t="e">
        <v>#N/A</v>
      </c>
      <c r="E283" s="240"/>
      <c r="F283" s="240"/>
      <c r="G283" s="240"/>
      <c r="H283" s="240"/>
      <c r="I283" s="240"/>
      <c r="J283" s="240"/>
      <c r="K283" s="240"/>
      <c r="L283" s="240"/>
      <c r="M283" s="240"/>
      <c r="N283" s="240"/>
      <c r="O283" s="240"/>
      <c r="P283" s="240"/>
      <c r="Q283" s="321"/>
    </row>
    <row r="284" spans="2:17" x14ac:dyDescent="0.35">
      <c r="B284" s="319"/>
      <c r="C284" s="320" t="e">
        <v>#N/A</v>
      </c>
      <c r="D284" s="320" t="e">
        <v>#N/A</v>
      </c>
      <c r="E284" s="240"/>
      <c r="F284" s="240"/>
      <c r="G284" s="240"/>
      <c r="H284" s="240"/>
      <c r="I284" s="240"/>
      <c r="J284" s="240"/>
      <c r="K284" s="240"/>
      <c r="L284" s="240"/>
      <c r="M284" s="240"/>
      <c r="N284" s="240"/>
      <c r="O284" s="240"/>
      <c r="P284" s="240"/>
      <c r="Q284" s="321"/>
    </row>
    <row r="285" spans="2:17" x14ac:dyDescent="0.35">
      <c r="B285" s="319"/>
      <c r="C285" s="320" t="e">
        <v>#N/A</v>
      </c>
      <c r="D285" s="320" t="e">
        <v>#N/A</v>
      </c>
      <c r="E285" s="240"/>
      <c r="F285" s="240"/>
      <c r="G285" s="240"/>
      <c r="H285" s="240"/>
      <c r="I285" s="240"/>
      <c r="J285" s="240"/>
      <c r="K285" s="240"/>
      <c r="L285" s="240"/>
      <c r="M285" s="240"/>
      <c r="N285" s="240"/>
      <c r="O285" s="240"/>
      <c r="P285" s="240"/>
      <c r="Q285" s="321"/>
    </row>
    <row r="286" spans="2:17" x14ac:dyDescent="0.35">
      <c r="B286" s="319"/>
      <c r="C286" s="320" t="e">
        <v>#N/A</v>
      </c>
      <c r="D286" s="320" t="e">
        <v>#N/A</v>
      </c>
      <c r="E286" s="240"/>
      <c r="F286" s="240"/>
      <c r="G286" s="240"/>
      <c r="H286" s="240"/>
      <c r="I286" s="240"/>
      <c r="J286" s="240"/>
      <c r="K286" s="240"/>
      <c r="L286" s="240"/>
      <c r="M286" s="240"/>
      <c r="N286" s="240"/>
      <c r="O286" s="240"/>
      <c r="P286" s="240"/>
      <c r="Q286" s="321"/>
    </row>
    <row r="287" spans="2:17" x14ac:dyDescent="0.35">
      <c r="B287" s="319"/>
      <c r="C287" s="320" t="e">
        <v>#N/A</v>
      </c>
      <c r="D287" s="320" t="e">
        <v>#N/A</v>
      </c>
      <c r="E287" s="240"/>
      <c r="F287" s="240"/>
      <c r="G287" s="240"/>
      <c r="H287" s="240"/>
      <c r="I287" s="240"/>
      <c r="J287" s="240"/>
      <c r="K287" s="240"/>
      <c r="L287" s="240"/>
      <c r="M287" s="240"/>
      <c r="N287" s="240"/>
      <c r="O287" s="240"/>
      <c r="P287" s="240"/>
      <c r="Q287" s="321"/>
    </row>
    <row r="288" spans="2:17" x14ac:dyDescent="0.35">
      <c r="B288" s="319"/>
      <c r="C288" s="320" t="e">
        <v>#N/A</v>
      </c>
      <c r="D288" s="320" t="e">
        <v>#N/A</v>
      </c>
      <c r="E288" s="240"/>
      <c r="F288" s="240"/>
      <c r="G288" s="240"/>
      <c r="H288" s="240"/>
      <c r="I288" s="240"/>
      <c r="J288" s="240"/>
      <c r="K288" s="240"/>
      <c r="L288" s="240"/>
      <c r="M288" s="240"/>
      <c r="N288" s="240"/>
      <c r="O288" s="240"/>
      <c r="P288" s="240"/>
      <c r="Q288" s="321"/>
    </row>
    <row r="289" spans="2:17" x14ac:dyDescent="0.35">
      <c r="B289" s="319"/>
      <c r="C289" s="320" t="e">
        <v>#N/A</v>
      </c>
      <c r="D289" s="320" t="e">
        <v>#N/A</v>
      </c>
      <c r="E289" s="240"/>
      <c r="F289" s="240"/>
      <c r="G289" s="240"/>
      <c r="H289" s="240"/>
      <c r="I289" s="240"/>
      <c r="J289" s="240"/>
      <c r="K289" s="240"/>
      <c r="L289" s="240"/>
      <c r="M289" s="240"/>
      <c r="N289" s="240"/>
      <c r="O289" s="240"/>
      <c r="P289" s="240"/>
      <c r="Q289" s="321"/>
    </row>
    <row r="290" spans="2:17" x14ac:dyDescent="0.35">
      <c r="B290" s="319"/>
      <c r="C290" s="320" t="e">
        <v>#N/A</v>
      </c>
      <c r="D290" s="320" t="e">
        <v>#N/A</v>
      </c>
      <c r="E290" s="240"/>
      <c r="F290" s="240"/>
      <c r="G290" s="240"/>
      <c r="H290" s="240"/>
      <c r="I290" s="240"/>
      <c r="J290" s="240"/>
      <c r="K290" s="240"/>
      <c r="L290" s="240"/>
      <c r="M290" s="240"/>
      <c r="N290" s="240"/>
      <c r="O290" s="240"/>
      <c r="P290" s="240"/>
      <c r="Q290" s="321"/>
    </row>
    <row r="291" spans="2:17" x14ac:dyDescent="0.35">
      <c r="B291" s="319"/>
      <c r="C291" s="320" t="e">
        <v>#N/A</v>
      </c>
      <c r="D291" s="320" t="e">
        <v>#N/A</v>
      </c>
      <c r="E291" s="240"/>
      <c r="F291" s="240"/>
      <c r="G291" s="240"/>
      <c r="H291" s="240"/>
      <c r="I291" s="240"/>
      <c r="J291" s="240"/>
      <c r="K291" s="240"/>
      <c r="L291" s="240"/>
      <c r="M291" s="240"/>
      <c r="N291" s="240"/>
      <c r="O291" s="240"/>
      <c r="P291" s="240"/>
      <c r="Q291" s="321"/>
    </row>
    <row r="292" spans="2:17" x14ac:dyDescent="0.35">
      <c r="B292" s="319"/>
      <c r="C292" s="320" t="e">
        <v>#N/A</v>
      </c>
      <c r="D292" s="320" t="e">
        <v>#N/A</v>
      </c>
      <c r="E292" s="240"/>
      <c r="F292" s="240"/>
      <c r="G292" s="240"/>
      <c r="H292" s="240"/>
      <c r="I292" s="240"/>
      <c r="J292" s="240"/>
      <c r="K292" s="240"/>
      <c r="L292" s="240"/>
      <c r="M292" s="240"/>
      <c r="N292" s="240"/>
      <c r="O292" s="240"/>
      <c r="P292" s="240"/>
      <c r="Q292" s="321"/>
    </row>
    <row r="293" spans="2:17" x14ac:dyDescent="0.35">
      <c r="B293" s="319"/>
      <c r="C293" s="320" t="e">
        <v>#N/A</v>
      </c>
      <c r="D293" s="320" t="e">
        <v>#N/A</v>
      </c>
      <c r="E293" s="240"/>
      <c r="F293" s="240"/>
      <c r="G293" s="240"/>
      <c r="H293" s="240"/>
      <c r="I293" s="240"/>
      <c r="J293" s="240"/>
      <c r="K293" s="240"/>
      <c r="L293" s="240"/>
      <c r="M293" s="240"/>
      <c r="N293" s="240"/>
      <c r="O293" s="240"/>
      <c r="P293" s="240"/>
      <c r="Q293" s="321"/>
    </row>
    <row r="294" spans="2:17" x14ac:dyDescent="0.35">
      <c r="B294" s="319"/>
      <c r="C294" s="320" t="e">
        <v>#N/A</v>
      </c>
      <c r="D294" s="320" t="e">
        <v>#N/A</v>
      </c>
      <c r="E294" s="240"/>
      <c r="F294" s="240"/>
      <c r="G294" s="240"/>
      <c r="H294" s="240"/>
      <c r="I294" s="240"/>
      <c r="J294" s="240"/>
      <c r="K294" s="240"/>
      <c r="L294" s="240"/>
      <c r="M294" s="240"/>
      <c r="N294" s="240"/>
      <c r="O294" s="240"/>
      <c r="P294" s="240"/>
      <c r="Q294" s="321"/>
    </row>
    <row r="295" spans="2:17" x14ac:dyDescent="0.35">
      <c r="B295" s="319"/>
      <c r="C295" s="320" t="e">
        <v>#N/A</v>
      </c>
      <c r="D295" s="320" t="e">
        <v>#N/A</v>
      </c>
      <c r="E295" s="240"/>
      <c r="F295" s="240"/>
      <c r="G295" s="240"/>
      <c r="H295" s="240"/>
      <c r="I295" s="240"/>
      <c r="J295" s="240"/>
      <c r="K295" s="240"/>
      <c r="L295" s="240"/>
      <c r="M295" s="240"/>
      <c r="N295" s="240"/>
      <c r="O295" s="240"/>
      <c r="P295" s="240"/>
      <c r="Q295" s="321"/>
    </row>
    <row r="296" spans="2:17" x14ac:dyDescent="0.35">
      <c r="B296" s="319"/>
      <c r="C296" s="320" t="e">
        <v>#N/A</v>
      </c>
      <c r="D296" s="320" t="e">
        <v>#N/A</v>
      </c>
      <c r="E296" s="240"/>
      <c r="F296" s="240"/>
      <c r="G296" s="240"/>
      <c r="H296" s="240"/>
      <c r="I296" s="240"/>
      <c r="J296" s="240"/>
      <c r="K296" s="240"/>
      <c r="L296" s="240"/>
      <c r="M296" s="240"/>
      <c r="N296" s="240"/>
      <c r="O296" s="240"/>
      <c r="P296" s="240"/>
      <c r="Q296" s="321"/>
    </row>
    <row r="297" spans="2:17" x14ac:dyDescent="0.35">
      <c r="B297" s="319"/>
      <c r="C297" s="320" t="e">
        <v>#N/A</v>
      </c>
      <c r="D297" s="320" t="e">
        <v>#N/A</v>
      </c>
      <c r="E297" s="240"/>
      <c r="F297" s="240"/>
      <c r="G297" s="240"/>
      <c r="H297" s="240"/>
      <c r="I297" s="240"/>
      <c r="J297" s="240"/>
      <c r="K297" s="240"/>
      <c r="L297" s="240"/>
      <c r="M297" s="240"/>
      <c r="N297" s="240"/>
      <c r="O297" s="240"/>
      <c r="P297" s="240"/>
      <c r="Q297" s="321"/>
    </row>
    <row r="298" spans="2:17" x14ac:dyDescent="0.35">
      <c r="B298" s="319"/>
      <c r="C298" s="320" t="e">
        <v>#N/A</v>
      </c>
      <c r="D298" s="320" t="e">
        <v>#N/A</v>
      </c>
      <c r="E298" s="240"/>
      <c r="F298" s="240"/>
      <c r="G298" s="240"/>
      <c r="H298" s="240"/>
      <c r="I298" s="240"/>
      <c r="J298" s="240"/>
      <c r="K298" s="240"/>
      <c r="L298" s="240"/>
      <c r="M298" s="240"/>
      <c r="N298" s="240"/>
      <c r="O298" s="240"/>
      <c r="P298" s="240"/>
      <c r="Q298" s="321"/>
    </row>
    <row r="299" spans="2:17" x14ac:dyDescent="0.35">
      <c r="B299" s="319"/>
      <c r="C299" s="320" t="e">
        <v>#N/A</v>
      </c>
      <c r="D299" s="320" t="e">
        <v>#N/A</v>
      </c>
      <c r="E299" s="240"/>
      <c r="F299" s="240"/>
      <c r="G299" s="240"/>
      <c r="H299" s="240"/>
      <c r="I299" s="240"/>
      <c r="J299" s="240"/>
      <c r="K299" s="240"/>
      <c r="L299" s="240"/>
      <c r="M299" s="240"/>
      <c r="N299" s="240"/>
      <c r="O299" s="240"/>
      <c r="P299" s="240"/>
      <c r="Q299" s="321"/>
    </row>
    <row r="300" spans="2:17" x14ac:dyDescent="0.35">
      <c r="B300" s="319"/>
      <c r="C300" s="320" t="e">
        <v>#N/A</v>
      </c>
      <c r="D300" s="320" t="e">
        <v>#N/A</v>
      </c>
      <c r="E300" s="240"/>
      <c r="F300" s="240"/>
      <c r="G300" s="240"/>
      <c r="H300" s="240"/>
      <c r="I300" s="240"/>
      <c r="J300" s="240"/>
      <c r="K300" s="240"/>
      <c r="L300" s="240"/>
      <c r="M300" s="240"/>
      <c r="N300" s="240"/>
      <c r="O300" s="240"/>
      <c r="P300" s="240"/>
      <c r="Q300" s="321"/>
    </row>
    <row r="301" spans="2:17" x14ac:dyDescent="0.35">
      <c r="B301" s="319"/>
      <c r="C301" s="320" t="e">
        <v>#N/A</v>
      </c>
      <c r="D301" s="320" t="e">
        <v>#N/A</v>
      </c>
      <c r="E301" s="240"/>
      <c r="F301" s="240"/>
      <c r="G301" s="240"/>
      <c r="H301" s="240"/>
      <c r="I301" s="240"/>
      <c r="J301" s="240"/>
      <c r="K301" s="240"/>
      <c r="L301" s="240"/>
      <c r="M301" s="240"/>
      <c r="N301" s="240"/>
      <c r="O301" s="240"/>
      <c r="P301" s="240"/>
      <c r="Q301" s="321"/>
    </row>
    <row r="302" spans="2:17" x14ac:dyDescent="0.35">
      <c r="B302" s="319"/>
      <c r="C302" s="320" t="e">
        <v>#N/A</v>
      </c>
      <c r="D302" s="320" t="e">
        <v>#N/A</v>
      </c>
      <c r="E302" s="240"/>
      <c r="F302" s="240"/>
      <c r="G302" s="240"/>
      <c r="H302" s="240"/>
      <c r="I302" s="240"/>
      <c r="J302" s="240"/>
      <c r="K302" s="240"/>
      <c r="L302" s="240"/>
      <c r="M302" s="240"/>
      <c r="N302" s="240"/>
      <c r="O302" s="240"/>
      <c r="P302" s="240"/>
      <c r="Q302" s="321"/>
    </row>
    <row r="303" spans="2:17" x14ac:dyDescent="0.35">
      <c r="B303" s="319"/>
      <c r="C303" s="320" t="e">
        <v>#N/A</v>
      </c>
      <c r="D303" s="320" t="e">
        <v>#N/A</v>
      </c>
      <c r="E303" s="240"/>
      <c r="F303" s="240"/>
      <c r="G303" s="240"/>
      <c r="H303" s="240"/>
      <c r="I303" s="240"/>
      <c r="J303" s="240"/>
      <c r="K303" s="240"/>
      <c r="L303" s="240"/>
      <c r="M303" s="240"/>
      <c r="N303" s="240"/>
      <c r="O303" s="240"/>
      <c r="P303" s="240"/>
      <c r="Q303" s="321"/>
    </row>
    <row r="304" spans="2:17" x14ac:dyDescent="0.35">
      <c r="B304" s="319"/>
      <c r="C304" s="320" t="e">
        <v>#N/A</v>
      </c>
      <c r="D304" s="320" t="e">
        <v>#N/A</v>
      </c>
      <c r="E304" s="240"/>
      <c r="F304" s="240"/>
      <c r="G304" s="240"/>
      <c r="H304" s="240"/>
      <c r="I304" s="240"/>
      <c r="J304" s="240"/>
      <c r="K304" s="240"/>
      <c r="L304" s="240"/>
      <c r="M304" s="240"/>
      <c r="N304" s="240"/>
      <c r="O304" s="240"/>
      <c r="P304" s="240"/>
      <c r="Q304" s="321"/>
    </row>
    <row r="305" spans="2:17" x14ac:dyDescent="0.35">
      <c r="B305" s="319"/>
      <c r="C305" s="320" t="e">
        <v>#N/A</v>
      </c>
      <c r="D305" s="320" t="e">
        <v>#N/A</v>
      </c>
      <c r="E305" s="240"/>
      <c r="F305" s="240"/>
      <c r="G305" s="240"/>
      <c r="H305" s="240"/>
      <c r="I305" s="240"/>
      <c r="J305" s="240"/>
      <c r="K305" s="240"/>
      <c r="L305" s="240"/>
      <c r="M305" s="240"/>
      <c r="N305" s="240"/>
      <c r="O305" s="240"/>
      <c r="P305" s="240"/>
      <c r="Q305" s="321"/>
    </row>
    <row r="306" spans="2:17" x14ac:dyDescent="0.35">
      <c r="B306" s="319"/>
      <c r="C306" s="320" t="e">
        <v>#N/A</v>
      </c>
      <c r="D306" s="320" t="e">
        <v>#N/A</v>
      </c>
      <c r="E306" s="240"/>
      <c r="F306" s="240"/>
      <c r="G306" s="240"/>
      <c r="H306" s="240"/>
      <c r="I306" s="240"/>
      <c r="J306" s="240"/>
      <c r="K306" s="240"/>
      <c r="L306" s="240"/>
      <c r="M306" s="240"/>
      <c r="N306" s="240"/>
      <c r="O306" s="240"/>
      <c r="P306" s="240"/>
      <c r="Q306" s="321"/>
    </row>
    <row r="307" spans="2:17" x14ac:dyDescent="0.35">
      <c r="B307" s="319"/>
      <c r="C307" s="320" t="e">
        <v>#N/A</v>
      </c>
      <c r="D307" s="320" t="e">
        <v>#N/A</v>
      </c>
      <c r="E307" s="240"/>
      <c r="F307" s="240"/>
      <c r="G307" s="240"/>
      <c r="H307" s="240"/>
      <c r="I307" s="240"/>
      <c r="J307" s="240"/>
      <c r="K307" s="240"/>
      <c r="L307" s="240"/>
      <c r="M307" s="240"/>
      <c r="N307" s="240"/>
      <c r="O307" s="240"/>
      <c r="P307" s="240"/>
      <c r="Q307" s="321"/>
    </row>
    <row r="308" spans="2:17" x14ac:dyDescent="0.35">
      <c r="B308" s="319"/>
      <c r="C308" s="320" t="e">
        <v>#N/A</v>
      </c>
      <c r="D308" s="320" t="e">
        <v>#N/A</v>
      </c>
      <c r="E308" s="240"/>
      <c r="F308" s="240"/>
      <c r="G308" s="240"/>
      <c r="H308" s="240"/>
      <c r="I308" s="240"/>
      <c r="J308" s="240"/>
      <c r="K308" s="240"/>
      <c r="L308" s="240"/>
      <c r="M308" s="240"/>
      <c r="N308" s="240"/>
      <c r="O308" s="240"/>
      <c r="P308" s="240"/>
      <c r="Q308" s="321"/>
    </row>
    <row r="309" spans="2:17" x14ac:dyDescent="0.35">
      <c r="B309" s="319"/>
      <c r="C309" s="320" t="e">
        <v>#N/A</v>
      </c>
      <c r="D309" s="320" t="e">
        <v>#N/A</v>
      </c>
      <c r="E309" s="240"/>
      <c r="F309" s="240"/>
      <c r="G309" s="240"/>
      <c r="H309" s="240"/>
      <c r="I309" s="240"/>
      <c r="J309" s="240"/>
      <c r="K309" s="240"/>
      <c r="L309" s="240"/>
      <c r="M309" s="240"/>
      <c r="N309" s="240"/>
      <c r="O309" s="240"/>
      <c r="P309" s="240"/>
      <c r="Q309" s="321"/>
    </row>
    <row r="310" spans="2:17" x14ac:dyDescent="0.35">
      <c r="B310" s="319"/>
      <c r="C310" s="320" t="e">
        <v>#N/A</v>
      </c>
      <c r="D310" s="320" t="e">
        <v>#N/A</v>
      </c>
      <c r="E310" s="240"/>
      <c r="F310" s="240"/>
      <c r="G310" s="240"/>
      <c r="H310" s="240"/>
      <c r="I310" s="240"/>
      <c r="J310" s="240"/>
      <c r="K310" s="240"/>
      <c r="L310" s="240"/>
      <c r="M310" s="240"/>
      <c r="N310" s="240"/>
      <c r="O310" s="240"/>
      <c r="P310" s="240"/>
      <c r="Q310" s="321"/>
    </row>
    <row r="311" spans="2:17" x14ac:dyDescent="0.35">
      <c r="B311" s="319"/>
      <c r="C311" s="320" t="e">
        <v>#N/A</v>
      </c>
      <c r="D311" s="320" t="e">
        <v>#N/A</v>
      </c>
      <c r="E311" s="240"/>
      <c r="F311" s="240"/>
      <c r="G311" s="240"/>
      <c r="H311" s="240"/>
      <c r="I311" s="240"/>
      <c r="J311" s="240"/>
      <c r="K311" s="240"/>
      <c r="L311" s="240"/>
      <c r="M311" s="240"/>
      <c r="N311" s="240"/>
      <c r="O311" s="240"/>
      <c r="P311" s="240"/>
      <c r="Q311" s="321"/>
    </row>
    <row r="312" spans="2:17" x14ac:dyDescent="0.35">
      <c r="B312" s="319"/>
      <c r="C312" s="320" t="e">
        <v>#N/A</v>
      </c>
      <c r="D312" s="320" t="e">
        <v>#N/A</v>
      </c>
      <c r="E312" s="240"/>
      <c r="F312" s="240"/>
      <c r="G312" s="240"/>
      <c r="H312" s="240"/>
      <c r="I312" s="240"/>
      <c r="J312" s="240"/>
      <c r="K312" s="240"/>
      <c r="L312" s="240"/>
      <c r="M312" s="240"/>
      <c r="N312" s="240"/>
      <c r="O312" s="240"/>
      <c r="P312" s="240"/>
      <c r="Q312" s="321"/>
    </row>
    <row r="313" spans="2:17" x14ac:dyDescent="0.35">
      <c r="B313" s="319"/>
      <c r="C313" s="320" t="e">
        <v>#N/A</v>
      </c>
      <c r="D313" s="320" t="e">
        <v>#N/A</v>
      </c>
      <c r="E313" s="240"/>
      <c r="F313" s="240"/>
      <c r="G313" s="240"/>
      <c r="H313" s="240"/>
      <c r="I313" s="240"/>
      <c r="J313" s="240"/>
      <c r="K313" s="240"/>
      <c r="L313" s="240"/>
      <c r="M313" s="240"/>
      <c r="N313" s="240"/>
      <c r="O313" s="240"/>
      <c r="P313" s="240"/>
      <c r="Q313" s="321"/>
    </row>
    <row r="314" spans="2:17" x14ac:dyDescent="0.35">
      <c r="B314" s="319"/>
      <c r="C314" s="320" t="e">
        <v>#N/A</v>
      </c>
      <c r="D314" s="320" t="e">
        <v>#N/A</v>
      </c>
      <c r="E314" s="240"/>
      <c r="F314" s="240"/>
      <c r="G314" s="240"/>
      <c r="H314" s="240"/>
      <c r="I314" s="240"/>
      <c r="J314" s="240"/>
      <c r="K314" s="240"/>
      <c r="L314" s="240"/>
      <c r="M314" s="240"/>
      <c r="N314" s="240"/>
      <c r="O314" s="240"/>
      <c r="P314" s="240"/>
      <c r="Q314" s="321"/>
    </row>
    <row r="315" spans="2:17" x14ac:dyDescent="0.35">
      <c r="B315" s="319"/>
      <c r="C315" s="320" t="e">
        <v>#N/A</v>
      </c>
      <c r="D315" s="320" t="e">
        <v>#N/A</v>
      </c>
      <c r="E315" s="240"/>
      <c r="F315" s="240"/>
      <c r="G315" s="240"/>
      <c r="H315" s="240"/>
      <c r="I315" s="240"/>
      <c r="J315" s="240"/>
      <c r="K315" s="240"/>
      <c r="L315" s="240"/>
      <c r="M315" s="240"/>
      <c r="N315" s="240"/>
      <c r="O315" s="240"/>
      <c r="P315" s="240"/>
      <c r="Q315" s="321"/>
    </row>
    <row r="316" spans="2:17" x14ac:dyDescent="0.35">
      <c r="B316" s="319"/>
      <c r="C316" s="320" t="e">
        <v>#N/A</v>
      </c>
      <c r="D316" s="320" t="e">
        <v>#N/A</v>
      </c>
      <c r="E316" s="240"/>
      <c r="F316" s="240"/>
      <c r="G316" s="240"/>
      <c r="H316" s="240"/>
      <c r="I316" s="240"/>
      <c r="J316" s="240"/>
      <c r="K316" s="240"/>
      <c r="L316" s="240"/>
      <c r="M316" s="240"/>
      <c r="N316" s="240"/>
      <c r="O316" s="240"/>
      <c r="P316" s="240"/>
      <c r="Q316" s="321"/>
    </row>
    <row r="317" spans="2:17" x14ac:dyDescent="0.35">
      <c r="B317" s="319"/>
      <c r="C317" s="320" t="e">
        <v>#N/A</v>
      </c>
      <c r="D317" s="320" t="e">
        <v>#N/A</v>
      </c>
      <c r="E317" s="240"/>
      <c r="F317" s="240"/>
      <c r="G317" s="240"/>
      <c r="H317" s="240"/>
      <c r="I317" s="240"/>
      <c r="J317" s="240"/>
      <c r="K317" s="240"/>
      <c r="L317" s="240"/>
      <c r="M317" s="240"/>
      <c r="N317" s="240"/>
      <c r="O317" s="240"/>
      <c r="P317" s="240"/>
      <c r="Q317" s="321"/>
    </row>
    <row r="318" spans="2:17" x14ac:dyDescent="0.35">
      <c r="B318" s="319"/>
      <c r="C318" s="320" t="e">
        <v>#N/A</v>
      </c>
      <c r="D318" s="320" t="e">
        <v>#N/A</v>
      </c>
      <c r="E318" s="240"/>
      <c r="F318" s="240"/>
      <c r="G318" s="240"/>
      <c r="H318" s="240"/>
      <c r="I318" s="240"/>
      <c r="J318" s="240"/>
      <c r="K318" s="240"/>
      <c r="L318" s="240"/>
      <c r="M318" s="240"/>
      <c r="N318" s="240"/>
      <c r="O318" s="240"/>
      <c r="P318" s="240"/>
      <c r="Q318" s="321"/>
    </row>
    <row r="319" spans="2:17" x14ac:dyDescent="0.35">
      <c r="B319" s="319"/>
      <c r="C319" s="320" t="e">
        <v>#N/A</v>
      </c>
      <c r="D319" s="320" t="e">
        <v>#N/A</v>
      </c>
      <c r="E319" s="240"/>
      <c r="F319" s="240"/>
      <c r="G319" s="240"/>
      <c r="H319" s="240"/>
      <c r="I319" s="240"/>
      <c r="J319" s="240"/>
      <c r="K319" s="240"/>
      <c r="L319" s="240"/>
      <c r="M319" s="240"/>
      <c r="N319" s="240"/>
      <c r="O319" s="240"/>
      <c r="P319" s="240"/>
      <c r="Q319" s="321"/>
    </row>
    <row r="320" spans="2:17" x14ac:dyDescent="0.35">
      <c r="B320" s="319"/>
      <c r="C320" s="320" t="e">
        <v>#N/A</v>
      </c>
      <c r="D320" s="320" t="e">
        <v>#N/A</v>
      </c>
      <c r="E320" s="240"/>
      <c r="F320" s="240"/>
      <c r="G320" s="240"/>
      <c r="H320" s="240"/>
      <c r="I320" s="240"/>
      <c r="J320" s="240"/>
      <c r="K320" s="240"/>
      <c r="L320" s="240"/>
      <c r="M320" s="240"/>
      <c r="N320" s="240"/>
      <c r="O320" s="240"/>
      <c r="P320" s="240"/>
      <c r="Q320" s="321"/>
    </row>
    <row r="321" spans="2:17" x14ac:dyDescent="0.35">
      <c r="B321" s="319"/>
      <c r="C321" s="320" t="e">
        <v>#N/A</v>
      </c>
      <c r="D321" s="320" t="e">
        <v>#N/A</v>
      </c>
      <c r="E321" s="240"/>
      <c r="F321" s="240"/>
      <c r="G321" s="240"/>
      <c r="H321" s="240"/>
      <c r="I321" s="240"/>
      <c r="J321" s="240"/>
      <c r="K321" s="240"/>
      <c r="L321" s="240"/>
      <c r="M321" s="240"/>
      <c r="N321" s="240"/>
      <c r="O321" s="240"/>
      <c r="P321" s="240"/>
      <c r="Q321" s="321"/>
    </row>
    <row r="322" spans="2:17" x14ac:dyDescent="0.35">
      <c r="B322" s="319"/>
      <c r="C322" s="320" t="e">
        <v>#N/A</v>
      </c>
      <c r="D322" s="320" t="e">
        <v>#N/A</v>
      </c>
      <c r="E322" s="240"/>
      <c r="F322" s="240"/>
      <c r="G322" s="240"/>
      <c r="H322" s="240"/>
      <c r="I322" s="240"/>
      <c r="J322" s="240"/>
      <c r="K322" s="240"/>
      <c r="L322" s="240"/>
      <c r="M322" s="240"/>
      <c r="N322" s="240"/>
      <c r="O322" s="240"/>
      <c r="P322" s="240"/>
      <c r="Q322" s="321"/>
    </row>
    <row r="323" spans="2:17" x14ac:dyDescent="0.35">
      <c r="B323" s="319"/>
      <c r="C323" s="320" t="e">
        <v>#N/A</v>
      </c>
      <c r="D323" s="320" t="e">
        <v>#N/A</v>
      </c>
      <c r="E323" s="240"/>
      <c r="F323" s="240"/>
      <c r="G323" s="240"/>
      <c r="H323" s="240"/>
      <c r="I323" s="240"/>
      <c r="J323" s="240"/>
      <c r="K323" s="240"/>
      <c r="L323" s="240"/>
      <c r="M323" s="240"/>
      <c r="N323" s="240"/>
      <c r="O323" s="240"/>
      <c r="P323" s="240"/>
      <c r="Q323" s="321"/>
    </row>
    <row r="324" spans="2:17" x14ac:dyDescent="0.35">
      <c r="B324" s="319"/>
      <c r="C324" s="320" t="e">
        <v>#N/A</v>
      </c>
      <c r="D324" s="320" t="e">
        <v>#N/A</v>
      </c>
      <c r="E324" s="240"/>
      <c r="F324" s="240"/>
      <c r="G324" s="240"/>
      <c r="H324" s="240"/>
      <c r="I324" s="240"/>
      <c r="J324" s="240"/>
      <c r="K324" s="240"/>
      <c r="L324" s="240"/>
      <c r="M324" s="240"/>
      <c r="N324" s="240"/>
      <c r="O324" s="240"/>
      <c r="P324" s="240"/>
      <c r="Q324" s="321"/>
    </row>
    <row r="325" spans="2:17" x14ac:dyDescent="0.35">
      <c r="B325" s="319"/>
      <c r="C325" s="320" t="e">
        <v>#N/A</v>
      </c>
      <c r="D325" s="320" t="e">
        <v>#N/A</v>
      </c>
      <c r="E325" s="240"/>
      <c r="F325" s="240"/>
      <c r="G325" s="240"/>
      <c r="H325" s="240"/>
      <c r="I325" s="240"/>
      <c r="J325" s="240"/>
      <c r="K325" s="240"/>
      <c r="L325" s="240"/>
      <c r="M325" s="240"/>
      <c r="N325" s="240"/>
      <c r="O325" s="240"/>
      <c r="P325" s="240"/>
      <c r="Q325" s="321"/>
    </row>
    <row r="326" spans="2:17" x14ac:dyDescent="0.35">
      <c r="B326" s="319"/>
      <c r="C326" s="320" t="e">
        <v>#N/A</v>
      </c>
      <c r="D326" s="320" t="e">
        <v>#N/A</v>
      </c>
      <c r="E326" s="240"/>
      <c r="F326" s="240"/>
      <c r="G326" s="240"/>
      <c r="H326" s="240"/>
      <c r="I326" s="240"/>
      <c r="J326" s="240"/>
      <c r="K326" s="240"/>
      <c r="L326" s="240"/>
      <c r="M326" s="240"/>
      <c r="N326" s="240"/>
      <c r="O326" s="240"/>
      <c r="P326" s="240"/>
      <c r="Q326" s="321"/>
    </row>
    <row r="327" spans="2:17" x14ac:dyDescent="0.35">
      <c r="B327" s="319"/>
      <c r="C327" s="320" t="e">
        <v>#N/A</v>
      </c>
      <c r="D327" s="320" t="e">
        <v>#N/A</v>
      </c>
      <c r="E327" s="240"/>
      <c r="F327" s="240"/>
      <c r="G327" s="240"/>
      <c r="H327" s="240"/>
      <c r="I327" s="240"/>
      <c r="J327" s="240"/>
      <c r="K327" s="240"/>
      <c r="L327" s="240"/>
      <c r="M327" s="240"/>
      <c r="N327" s="240"/>
      <c r="O327" s="240"/>
      <c r="P327" s="240"/>
      <c r="Q327" s="321"/>
    </row>
    <row r="328" spans="2:17" x14ac:dyDescent="0.35">
      <c r="B328" s="319"/>
      <c r="C328" s="320" t="e">
        <v>#N/A</v>
      </c>
      <c r="D328" s="320" t="e">
        <v>#N/A</v>
      </c>
      <c r="E328" s="240"/>
      <c r="F328" s="240"/>
      <c r="G328" s="240"/>
      <c r="H328" s="240"/>
      <c r="I328" s="240"/>
      <c r="J328" s="240"/>
      <c r="K328" s="240"/>
      <c r="L328" s="240"/>
      <c r="M328" s="240"/>
      <c r="N328" s="240"/>
      <c r="O328" s="240"/>
      <c r="P328" s="240"/>
      <c r="Q328" s="321"/>
    </row>
    <row r="329" spans="2:17" x14ac:dyDescent="0.35">
      <c r="B329" s="319"/>
      <c r="C329" s="320" t="e">
        <v>#N/A</v>
      </c>
      <c r="D329" s="320" t="e">
        <v>#N/A</v>
      </c>
      <c r="E329" s="240"/>
      <c r="F329" s="240"/>
      <c r="G329" s="240"/>
      <c r="H329" s="240"/>
      <c r="I329" s="240"/>
      <c r="J329" s="240"/>
      <c r="K329" s="240"/>
      <c r="L329" s="240"/>
      <c r="M329" s="240"/>
      <c r="N329" s="240"/>
      <c r="O329" s="240"/>
      <c r="P329" s="240"/>
      <c r="Q329" s="321"/>
    </row>
    <row r="330" spans="2:17" x14ac:dyDescent="0.35">
      <c r="B330" s="319"/>
      <c r="C330" s="320" t="e">
        <v>#N/A</v>
      </c>
      <c r="D330" s="320" t="e">
        <v>#N/A</v>
      </c>
      <c r="E330" s="240"/>
      <c r="F330" s="240"/>
      <c r="G330" s="240"/>
      <c r="H330" s="240"/>
      <c r="I330" s="240"/>
      <c r="J330" s="240"/>
      <c r="K330" s="240"/>
      <c r="L330" s="240"/>
      <c r="M330" s="240"/>
      <c r="N330" s="240"/>
      <c r="O330" s="240"/>
      <c r="P330" s="240"/>
      <c r="Q330" s="321"/>
    </row>
    <row r="331" spans="2:17" x14ac:dyDescent="0.35">
      <c r="B331" s="319"/>
      <c r="C331" s="320" t="e">
        <v>#N/A</v>
      </c>
      <c r="D331" s="320" t="e">
        <v>#N/A</v>
      </c>
      <c r="E331" s="240"/>
      <c r="F331" s="240"/>
      <c r="G331" s="240"/>
      <c r="H331" s="240"/>
      <c r="I331" s="240"/>
      <c r="J331" s="240"/>
      <c r="K331" s="240"/>
      <c r="L331" s="240"/>
      <c r="M331" s="240"/>
      <c r="N331" s="240"/>
      <c r="O331" s="240"/>
      <c r="P331" s="240"/>
      <c r="Q331" s="321"/>
    </row>
    <row r="332" spans="2:17" x14ac:dyDescent="0.35">
      <c r="B332" s="319"/>
      <c r="C332" s="320" t="e">
        <v>#N/A</v>
      </c>
      <c r="D332" s="320" t="e">
        <v>#N/A</v>
      </c>
      <c r="E332" s="240"/>
      <c r="F332" s="240"/>
      <c r="G332" s="240"/>
      <c r="H332" s="240"/>
      <c r="I332" s="240"/>
      <c r="J332" s="240"/>
      <c r="K332" s="240"/>
      <c r="L332" s="240"/>
      <c r="M332" s="240"/>
      <c r="N332" s="240"/>
      <c r="O332" s="240"/>
      <c r="P332" s="240"/>
      <c r="Q332" s="321"/>
    </row>
    <row r="333" spans="2:17" x14ac:dyDescent="0.35">
      <c r="B333" s="319"/>
      <c r="C333" s="320" t="e">
        <v>#N/A</v>
      </c>
      <c r="D333" s="320" t="e">
        <v>#N/A</v>
      </c>
      <c r="E333" s="240"/>
      <c r="F333" s="240"/>
      <c r="G333" s="240"/>
      <c r="H333" s="240"/>
      <c r="I333" s="240"/>
      <c r="J333" s="240"/>
      <c r="K333" s="240"/>
      <c r="L333" s="240"/>
      <c r="M333" s="240"/>
      <c r="N333" s="240"/>
      <c r="O333" s="240"/>
      <c r="P333" s="240"/>
      <c r="Q333" s="321"/>
    </row>
    <row r="334" spans="2:17" x14ac:dyDescent="0.35">
      <c r="B334" s="319"/>
      <c r="C334" s="320" t="e">
        <v>#N/A</v>
      </c>
      <c r="D334" s="320" t="e">
        <v>#N/A</v>
      </c>
      <c r="E334" s="240"/>
      <c r="F334" s="240"/>
      <c r="G334" s="240"/>
      <c r="H334" s="240"/>
      <c r="I334" s="240"/>
      <c r="J334" s="240"/>
      <c r="K334" s="240"/>
      <c r="L334" s="240"/>
      <c r="M334" s="240"/>
      <c r="N334" s="240"/>
      <c r="O334" s="240"/>
      <c r="P334" s="240"/>
      <c r="Q334" s="321"/>
    </row>
    <row r="335" spans="2:17" x14ac:dyDescent="0.35">
      <c r="B335" s="319"/>
      <c r="C335" s="320" t="e">
        <v>#N/A</v>
      </c>
      <c r="D335" s="320" t="e">
        <v>#N/A</v>
      </c>
      <c r="E335" s="240"/>
      <c r="F335" s="240"/>
      <c r="G335" s="240"/>
      <c r="H335" s="240"/>
      <c r="I335" s="240"/>
      <c r="J335" s="240"/>
      <c r="K335" s="240"/>
      <c r="L335" s="240"/>
      <c r="M335" s="240"/>
      <c r="N335" s="240"/>
      <c r="O335" s="240"/>
      <c r="P335" s="240"/>
      <c r="Q335" s="321"/>
    </row>
    <row r="336" spans="2:17" x14ac:dyDescent="0.35">
      <c r="B336" s="319"/>
      <c r="C336" s="320" t="e">
        <v>#N/A</v>
      </c>
      <c r="D336" s="320" t="e">
        <v>#N/A</v>
      </c>
      <c r="E336" s="240"/>
      <c r="F336" s="240"/>
      <c r="G336" s="240"/>
      <c r="H336" s="240"/>
      <c r="I336" s="240"/>
      <c r="J336" s="240"/>
      <c r="K336" s="240"/>
      <c r="L336" s="240"/>
      <c r="M336" s="240"/>
      <c r="N336" s="240"/>
      <c r="O336" s="240"/>
      <c r="P336" s="240"/>
      <c r="Q336" s="321"/>
    </row>
    <row r="337" spans="2:17" x14ac:dyDescent="0.35">
      <c r="B337" s="319"/>
      <c r="C337" s="320" t="e">
        <v>#N/A</v>
      </c>
      <c r="D337" s="320" t="e">
        <v>#N/A</v>
      </c>
      <c r="E337" s="240"/>
      <c r="F337" s="240"/>
      <c r="G337" s="240"/>
      <c r="H337" s="240"/>
      <c r="I337" s="240"/>
      <c r="J337" s="240"/>
      <c r="K337" s="240"/>
      <c r="L337" s="240"/>
      <c r="M337" s="240"/>
      <c r="N337" s="240"/>
      <c r="O337" s="240"/>
      <c r="P337" s="240"/>
      <c r="Q337" s="321"/>
    </row>
    <row r="338" spans="2:17" x14ac:dyDescent="0.35">
      <c r="B338" s="319"/>
      <c r="C338" s="320" t="e">
        <v>#N/A</v>
      </c>
      <c r="D338" s="320" t="e">
        <v>#N/A</v>
      </c>
      <c r="E338" s="240"/>
      <c r="F338" s="240"/>
      <c r="G338" s="240"/>
      <c r="H338" s="240"/>
      <c r="I338" s="240"/>
      <c r="J338" s="240"/>
      <c r="K338" s="240"/>
      <c r="L338" s="240"/>
      <c r="M338" s="240"/>
      <c r="N338" s="240"/>
      <c r="O338" s="240"/>
      <c r="P338" s="240"/>
      <c r="Q338" s="321"/>
    </row>
    <row r="339" spans="2:17" x14ac:dyDescent="0.35">
      <c r="B339" s="319"/>
      <c r="C339" s="320" t="e">
        <v>#N/A</v>
      </c>
      <c r="D339" s="320" t="e">
        <v>#N/A</v>
      </c>
      <c r="E339" s="240"/>
      <c r="F339" s="240"/>
      <c r="G339" s="240"/>
      <c r="H339" s="240"/>
      <c r="I339" s="240"/>
      <c r="J339" s="240"/>
      <c r="K339" s="240"/>
      <c r="L339" s="240"/>
      <c r="M339" s="240"/>
      <c r="N339" s="240"/>
      <c r="O339" s="240"/>
      <c r="P339" s="240"/>
      <c r="Q339" s="321"/>
    </row>
    <row r="340" spans="2:17" x14ac:dyDescent="0.35">
      <c r="B340" s="319"/>
      <c r="C340" s="320" t="e">
        <v>#N/A</v>
      </c>
      <c r="D340" s="320" t="e">
        <v>#N/A</v>
      </c>
      <c r="E340" s="240"/>
      <c r="F340" s="240"/>
      <c r="G340" s="240"/>
      <c r="H340" s="240"/>
      <c r="I340" s="240"/>
      <c r="J340" s="240"/>
      <c r="K340" s="240"/>
      <c r="L340" s="240"/>
      <c r="M340" s="240"/>
      <c r="N340" s="240"/>
      <c r="O340" s="240"/>
      <c r="P340" s="240"/>
      <c r="Q340" s="321"/>
    </row>
    <row r="341" spans="2:17" x14ac:dyDescent="0.35">
      <c r="B341" s="319"/>
      <c r="C341" s="320" t="e">
        <v>#N/A</v>
      </c>
      <c r="D341" s="320" t="e">
        <v>#N/A</v>
      </c>
      <c r="E341" s="240"/>
      <c r="F341" s="240"/>
      <c r="G341" s="240"/>
      <c r="H341" s="240"/>
      <c r="I341" s="240"/>
      <c r="J341" s="240"/>
      <c r="K341" s="240"/>
      <c r="L341" s="240"/>
      <c r="M341" s="240"/>
      <c r="N341" s="240"/>
      <c r="O341" s="240"/>
      <c r="P341" s="240"/>
      <c r="Q341" s="321"/>
    </row>
    <row r="342" spans="2:17" x14ac:dyDescent="0.35">
      <c r="B342" s="319"/>
      <c r="C342" s="320" t="e">
        <v>#N/A</v>
      </c>
      <c r="D342" s="320" t="e">
        <v>#N/A</v>
      </c>
      <c r="E342" s="240"/>
      <c r="F342" s="240"/>
      <c r="G342" s="240"/>
      <c r="H342" s="240"/>
      <c r="I342" s="240"/>
      <c r="J342" s="240"/>
      <c r="K342" s="240"/>
      <c r="L342" s="240"/>
      <c r="M342" s="240"/>
      <c r="N342" s="240"/>
      <c r="O342" s="240"/>
      <c r="P342" s="240"/>
      <c r="Q342" s="321"/>
    </row>
    <row r="343" spans="2:17" x14ac:dyDescent="0.35">
      <c r="B343" s="319"/>
      <c r="C343" s="320" t="e">
        <v>#N/A</v>
      </c>
      <c r="D343" s="320" t="e">
        <v>#N/A</v>
      </c>
      <c r="E343" s="240"/>
      <c r="F343" s="240"/>
      <c r="G343" s="240"/>
      <c r="H343" s="240"/>
      <c r="I343" s="240"/>
      <c r="J343" s="240"/>
      <c r="K343" s="240"/>
      <c r="L343" s="240"/>
      <c r="M343" s="240"/>
      <c r="N343" s="240"/>
      <c r="O343" s="240"/>
      <c r="P343" s="240"/>
      <c r="Q343" s="321"/>
    </row>
    <row r="344" spans="2:17" x14ac:dyDescent="0.35">
      <c r="B344" s="319"/>
      <c r="C344" s="320" t="e">
        <v>#N/A</v>
      </c>
      <c r="D344" s="320" t="e">
        <v>#N/A</v>
      </c>
      <c r="E344" s="240"/>
      <c r="F344" s="240"/>
      <c r="G344" s="240"/>
      <c r="H344" s="240"/>
      <c r="I344" s="240"/>
      <c r="J344" s="240"/>
      <c r="K344" s="240"/>
      <c r="L344" s="240"/>
      <c r="M344" s="240"/>
      <c r="N344" s="240"/>
      <c r="O344" s="240"/>
      <c r="P344" s="240"/>
      <c r="Q344" s="321"/>
    </row>
    <row r="345" spans="2:17" x14ac:dyDescent="0.35">
      <c r="B345" s="319"/>
      <c r="C345" s="320" t="e">
        <v>#N/A</v>
      </c>
      <c r="D345" s="320" t="e">
        <v>#N/A</v>
      </c>
      <c r="E345" s="240"/>
      <c r="F345" s="240"/>
      <c r="G345" s="240"/>
      <c r="H345" s="240"/>
      <c r="I345" s="240"/>
      <c r="J345" s="240"/>
      <c r="K345" s="240"/>
      <c r="L345" s="240"/>
      <c r="M345" s="240"/>
      <c r="N345" s="240"/>
      <c r="O345" s="240"/>
      <c r="P345" s="240"/>
      <c r="Q345" s="321"/>
    </row>
    <row r="346" spans="2:17" x14ac:dyDescent="0.35">
      <c r="B346" s="319"/>
      <c r="C346" s="320" t="e">
        <v>#N/A</v>
      </c>
      <c r="D346" s="320" t="e">
        <v>#N/A</v>
      </c>
      <c r="E346" s="240"/>
      <c r="F346" s="240"/>
      <c r="G346" s="240"/>
      <c r="H346" s="240"/>
      <c r="I346" s="240"/>
      <c r="J346" s="240"/>
      <c r="K346" s="240"/>
      <c r="L346" s="240"/>
      <c r="M346" s="240"/>
      <c r="N346" s="240"/>
      <c r="O346" s="240"/>
      <c r="P346" s="240"/>
      <c r="Q346" s="321"/>
    </row>
    <row r="347" spans="2:17" x14ac:dyDescent="0.35">
      <c r="B347" s="319"/>
      <c r="C347" s="320" t="e">
        <v>#N/A</v>
      </c>
      <c r="D347" s="320" t="e">
        <v>#N/A</v>
      </c>
      <c r="E347" s="240"/>
      <c r="F347" s="240"/>
      <c r="G347" s="240"/>
      <c r="H347" s="240"/>
      <c r="I347" s="240"/>
      <c r="J347" s="240"/>
      <c r="K347" s="240"/>
      <c r="L347" s="240"/>
      <c r="M347" s="240"/>
      <c r="N347" s="240"/>
      <c r="O347" s="240"/>
      <c r="P347" s="240"/>
      <c r="Q347" s="321"/>
    </row>
    <row r="348" spans="2:17" x14ac:dyDescent="0.35">
      <c r="B348" s="319"/>
      <c r="C348" s="320" t="e">
        <v>#N/A</v>
      </c>
      <c r="D348" s="320" t="e">
        <v>#N/A</v>
      </c>
      <c r="E348" s="240"/>
      <c r="F348" s="240"/>
      <c r="G348" s="240"/>
      <c r="H348" s="240"/>
      <c r="I348" s="240"/>
      <c r="J348" s="240"/>
      <c r="K348" s="240"/>
      <c r="L348" s="240"/>
      <c r="M348" s="240"/>
      <c r="N348" s="240"/>
      <c r="O348" s="240"/>
      <c r="P348" s="240"/>
      <c r="Q348" s="321"/>
    </row>
    <row r="349" spans="2:17" x14ac:dyDescent="0.35">
      <c r="B349" s="319"/>
      <c r="C349" s="320" t="e">
        <v>#N/A</v>
      </c>
      <c r="D349" s="320" t="e">
        <v>#N/A</v>
      </c>
      <c r="E349" s="240"/>
      <c r="F349" s="240"/>
      <c r="G349" s="240"/>
      <c r="H349" s="240"/>
      <c r="I349" s="240"/>
      <c r="J349" s="240"/>
      <c r="K349" s="240"/>
      <c r="L349" s="240"/>
      <c r="M349" s="240"/>
      <c r="N349" s="240"/>
      <c r="O349" s="240"/>
      <c r="P349" s="240"/>
      <c r="Q349" s="321"/>
    </row>
    <row r="350" spans="2:17" x14ac:dyDescent="0.35">
      <c r="B350" s="319"/>
      <c r="C350" s="320" t="e">
        <v>#N/A</v>
      </c>
      <c r="D350" s="320" t="e">
        <v>#N/A</v>
      </c>
      <c r="E350" s="240"/>
      <c r="F350" s="240"/>
      <c r="G350" s="240"/>
      <c r="H350" s="240"/>
      <c r="I350" s="240"/>
      <c r="J350" s="240"/>
      <c r="K350" s="240"/>
      <c r="L350" s="240"/>
      <c r="M350" s="240"/>
      <c r="N350" s="240"/>
      <c r="O350" s="240"/>
      <c r="P350" s="240"/>
      <c r="Q350" s="321"/>
    </row>
    <row r="351" spans="2:17" x14ac:dyDescent="0.35">
      <c r="B351" s="319"/>
      <c r="C351" s="320" t="e">
        <v>#N/A</v>
      </c>
      <c r="D351" s="320" t="e">
        <v>#N/A</v>
      </c>
      <c r="E351" s="240"/>
      <c r="F351" s="240"/>
      <c r="G351" s="240"/>
      <c r="H351" s="240"/>
      <c r="I351" s="240"/>
      <c r="J351" s="240"/>
      <c r="K351" s="240"/>
      <c r="L351" s="240"/>
      <c r="M351" s="240"/>
      <c r="N351" s="240"/>
      <c r="O351" s="240"/>
      <c r="P351" s="240"/>
      <c r="Q351" s="321"/>
    </row>
    <row r="352" spans="2:17" x14ac:dyDescent="0.35">
      <c r="B352" s="319"/>
      <c r="C352" s="320" t="e">
        <v>#N/A</v>
      </c>
      <c r="D352" s="320" t="e">
        <v>#N/A</v>
      </c>
      <c r="E352" s="240"/>
      <c r="F352" s="240"/>
      <c r="G352" s="240"/>
      <c r="H352" s="240"/>
      <c r="I352" s="240"/>
      <c r="J352" s="240"/>
      <c r="K352" s="240"/>
      <c r="L352" s="240"/>
      <c r="M352" s="240"/>
      <c r="N352" s="240"/>
      <c r="O352" s="240"/>
      <c r="P352" s="240"/>
      <c r="Q352" s="321"/>
    </row>
    <row r="353" spans="2:17" x14ac:dyDescent="0.35">
      <c r="B353" s="319"/>
      <c r="C353" s="320" t="e">
        <v>#N/A</v>
      </c>
      <c r="D353" s="320" t="e">
        <v>#N/A</v>
      </c>
      <c r="E353" s="240"/>
      <c r="F353" s="240"/>
      <c r="G353" s="240"/>
      <c r="H353" s="240"/>
      <c r="I353" s="240"/>
      <c r="J353" s="240"/>
      <c r="K353" s="240"/>
      <c r="L353" s="240"/>
      <c r="M353" s="240"/>
      <c r="N353" s="240"/>
      <c r="O353" s="240"/>
      <c r="P353" s="240"/>
      <c r="Q353" s="321"/>
    </row>
    <row r="354" spans="2:17" x14ac:dyDescent="0.35">
      <c r="B354" s="319"/>
      <c r="C354" s="320" t="e">
        <v>#N/A</v>
      </c>
      <c r="D354" s="320" t="e">
        <v>#N/A</v>
      </c>
      <c r="E354" s="240"/>
      <c r="F354" s="240"/>
      <c r="G354" s="240"/>
      <c r="H354" s="240"/>
      <c r="I354" s="240"/>
      <c r="J354" s="240"/>
      <c r="K354" s="240"/>
      <c r="L354" s="240"/>
      <c r="M354" s="240"/>
      <c r="N354" s="240"/>
      <c r="O354" s="240"/>
      <c r="P354" s="240"/>
      <c r="Q354" s="321"/>
    </row>
    <row r="355" spans="2:17" x14ac:dyDescent="0.35">
      <c r="B355" s="319"/>
      <c r="C355" s="320" t="e">
        <v>#N/A</v>
      </c>
      <c r="D355" s="320" t="e">
        <v>#N/A</v>
      </c>
      <c r="E355" s="240"/>
      <c r="F355" s="240"/>
      <c r="G355" s="240"/>
      <c r="H355" s="240"/>
      <c r="I355" s="240"/>
      <c r="J355" s="240"/>
      <c r="K355" s="240"/>
      <c r="L355" s="240"/>
      <c r="M355" s="240"/>
      <c r="N355" s="240"/>
      <c r="O355" s="240"/>
      <c r="P355" s="240"/>
      <c r="Q355" s="321"/>
    </row>
    <row r="356" spans="2:17" x14ac:dyDescent="0.35">
      <c r="B356" s="319"/>
      <c r="C356" s="320" t="e">
        <v>#N/A</v>
      </c>
      <c r="D356" s="320" t="e">
        <v>#N/A</v>
      </c>
      <c r="E356" s="240"/>
      <c r="F356" s="240"/>
      <c r="G356" s="240"/>
      <c r="H356" s="240"/>
      <c r="I356" s="240"/>
      <c r="J356" s="240"/>
      <c r="K356" s="240"/>
      <c r="L356" s="240"/>
      <c r="M356" s="240"/>
      <c r="N356" s="240"/>
      <c r="O356" s="240"/>
      <c r="P356" s="240"/>
      <c r="Q356" s="321"/>
    </row>
    <row r="357" spans="2:17" x14ac:dyDescent="0.35">
      <c r="B357" s="319"/>
      <c r="C357" s="320" t="e">
        <v>#N/A</v>
      </c>
      <c r="D357" s="320" t="e">
        <v>#N/A</v>
      </c>
      <c r="E357" s="240"/>
      <c r="F357" s="240"/>
      <c r="G357" s="240"/>
      <c r="H357" s="240"/>
      <c r="I357" s="240"/>
      <c r="J357" s="240"/>
      <c r="K357" s="240"/>
      <c r="L357" s="240"/>
      <c r="M357" s="240"/>
      <c r="N357" s="240"/>
      <c r="O357" s="240"/>
      <c r="P357" s="240"/>
      <c r="Q357" s="321"/>
    </row>
    <row r="358" spans="2:17" x14ac:dyDescent="0.35">
      <c r="B358" s="319"/>
      <c r="C358" s="320" t="e">
        <v>#N/A</v>
      </c>
      <c r="D358" s="320" t="e">
        <v>#N/A</v>
      </c>
      <c r="E358" s="240"/>
      <c r="F358" s="240"/>
      <c r="G358" s="240"/>
      <c r="H358" s="240"/>
      <c r="I358" s="240"/>
      <c r="J358" s="240"/>
      <c r="K358" s="240"/>
      <c r="L358" s="240"/>
      <c r="M358" s="240"/>
      <c r="N358" s="240"/>
      <c r="O358" s="240"/>
      <c r="P358" s="240"/>
      <c r="Q358" s="321"/>
    </row>
    <row r="359" spans="2:17" x14ac:dyDescent="0.35">
      <c r="B359" s="319"/>
      <c r="C359" s="320" t="e">
        <v>#N/A</v>
      </c>
      <c r="D359" s="320" t="e">
        <v>#N/A</v>
      </c>
      <c r="E359" s="240"/>
      <c r="F359" s="240"/>
      <c r="G359" s="240"/>
      <c r="H359" s="240"/>
      <c r="I359" s="240"/>
      <c r="J359" s="240"/>
      <c r="K359" s="240"/>
      <c r="L359" s="240"/>
      <c r="M359" s="240"/>
      <c r="N359" s="240"/>
      <c r="O359" s="240"/>
      <c r="P359" s="240"/>
      <c r="Q359" s="321"/>
    </row>
    <row r="360" spans="2:17" x14ac:dyDescent="0.35">
      <c r="B360" s="319"/>
      <c r="C360" s="320" t="e">
        <v>#N/A</v>
      </c>
      <c r="D360" s="320" t="e">
        <v>#N/A</v>
      </c>
      <c r="E360" s="240"/>
      <c r="F360" s="240"/>
      <c r="G360" s="240"/>
      <c r="H360" s="240"/>
      <c r="I360" s="240"/>
      <c r="J360" s="240"/>
      <c r="K360" s="240"/>
      <c r="L360" s="240"/>
      <c r="M360" s="240"/>
      <c r="N360" s="240"/>
      <c r="O360" s="240"/>
      <c r="P360" s="240"/>
      <c r="Q360" s="321"/>
    </row>
    <row r="361" spans="2:17" x14ac:dyDescent="0.35">
      <c r="B361" s="319"/>
      <c r="C361" s="320" t="e">
        <v>#N/A</v>
      </c>
      <c r="D361" s="320" t="e">
        <v>#N/A</v>
      </c>
      <c r="E361" s="240"/>
      <c r="F361" s="240"/>
      <c r="G361" s="240"/>
      <c r="H361" s="240"/>
      <c r="I361" s="240"/>
      <c r="J361" s="240"/>
      <c r="K361" s="240"/>
      <c r="L361" s="240"/>
      <c r="M361" s="240"/>
      <c r="N361" s="240"/>
      <c r="O361" s="240"/>
      <c r="P361" s="240"/>
      <c r="Q361" s="321"/>
    </row>
    <row r="362" spans="2:17" x14ac:dyDescent="0.35">
      <c r="B362" s="319"/>
      <c r="C362" s="320" t="e">
        <v>#N/A</v>
      </c>
      <c r="D362" s="320" t="e">
        <v>#N/A</v>
      </c>
      <c r="E362" s="240"/>
      <c r="F362" s="240"/>
      <c r="G362" s="240"/>
      <c r="H362" s="240"/>
      <c r="I362" s="240"/>
      <c r="J362" s="240"/>
      <c r="K362" s="240"/>
      <c r="L362" s="240"/>
      <c r="M362" s="240"/>
      <c r="N362" s="240"/>
      <c r="O362" s="240"/>
      <c r="P362" s="240"/>
      <c r="Q362" s="321"/>
    </row>
    <row r="363" spans="2:17" x14ac:dyDescent="0.35">
      <c r="B363" s="319"/>
      <c r="C363" s="320" t="e">
        <v>#N/A</v>
      </c>
      <c r="D363" s="320" t="e">
        <v>#N/A</v>
      </c>
      <c r="E363" s="240"/>
      <c r="F363" s="240"/>
      <c r="G363" s="240"/>
      <c r="H363" s="240"/>
      <c r="I363" s="240"/>
      <c r="J363" s="240"/>
      <c r="K363" s="240"/>
      <c r="L363" s="240"/>
      <c r="M363" s="240"/>
      <c r="N363" s="240"/>
      <c r="O363" s="240"/>
      <c r="P363" s="240"/>
      <c r="Q363" s="321"/>
    </row>
    <row r="364" spans="2:17" x14ac:dyDescent="0.35">
      <c r="B364" s="319"/>
      <c r="C364" s="320" t="e">
        <v>#N/A</v>
      </c>
      <c r="D364" s="320" t="e">
        <v>#N/A</v>
      </c>
      <c r="E364" s="240"/>
      <c r="F364" s="240"/>
      <c r="G364" s="240"/>
      <c r="H364" s="240"/>
      <c r="I364" s="240"/>
      <c r="J364" s="240"/>
      <c r="K364" s="240"/>
      <c r="L364" s="240"/>
      <c r="M364" s="240"/>
      <c r="N364" s="240"/>
      <c r="O364" s="240"/>
      <c r="P364" s="240"/>
      <c r="Q364" s="321"/>
    </row>
    <row r="365" spans="2:17" x14ac:dyDescent="0.35">
      <c r="B365" s="319"/>
      <c r="C365" s="320" t="e">
        <v>#N/A</v>
      </c>
      <c r="D365" s="320" t="e">
        <v>#N/A</v>
      </c>
      <c r="E365" s="240"/>
      <c r="F365" s="240"/>
      <c r="G365" s="240"/>
      <c r="H365" s="240"/>
      <c r="I365" s="240"/>
      <c r="J365" s="240"/>
      <c r="K365" s="240"/>
      <c r="L365" s="240"/>
      <c r="M365" s="240"/>
      <c r="N365" s="240"/>
      <c r="O365" s="240"/>
      <c r="P365" s="240"/>
      <c r="Q365" s="321"/>
    </row>
    <row r="366" spans="2:17" x14ac:dyDescent="0.35">
      <c r="B366" s="319"/>
      <c r="C366" s="320" t="e">
        <v>#N/A</v>
      </c>
      <c r="D366" s="320" t="e">
        <v>#N/A</v>
      </c>
      <c r="E366" s="240"/>
      <c r="F366" s="240"/>
      <c r="G366" s="240"/>
      <c r="H366" s="240"/>
      <c r="I366" s="240"/>
      <c r="J366" s="240"/>
      <c r="K366" s="240"/>
      <c r="L366" s="240"/>
      <c r="M366" s="240"/>
      <c r="N366" s="240"/>
      <c r="O366" s="240"/>
      <c r="P366" s="240"/>
      <c r="Q366" s="321"/>
    </row>
    <row r="367" spans="2:17" x14ac:dyDescent="0.35">
      <c r="B367" s="319"/>
      <c r="C367" s="320" t="e">
        <v>#N/A</v>
      </c>
      <c r="D367" s="320" t="e">
        <v>#N/A</v>
      </c>
      <c r="E367" s="240"/>
      <c r="F367" s="240"/>
      <c r="G367" s="240"/>
      <c r="H367" s="240"/>
      <c r="I367" s="240"/>
      <c r="J367" s="240"/>
      <c r="K367" s="240"/>
      <c r="L367" s="240"/>
      <c r="M367" s="240"/>
      <c r="N367" s="240"/>
      <c r="O367" s="240"/>
      <c r="P367" s="240"/>
      <c r="Q367" s="321"/>
    </row>
    <row r="368" spans="2:17" x14ac:dyDescent="0.35">
      <c r="B368" s="319"/>
      <c r="C368" s="320" t="e">
        <v>#N/A</v>
      </c>
      <c r="D368" s="320" t="e">
        <v>#N/A</v>
      </c>
      <c r="E368" s="240"/>
      <c r="F368" s="240"/>
      <c r="G368" s="240"/>
      <c r="H368" s="240"/>
      <c r="I368" s="240"/>
      <c r="J368" s="240"/>
      <c r="K368" s="240"/>
      <c r="L368" s="240"/>
      <c r="M368" s="240"/>
      <c r="N368" s="240"/>
      <c r="O368" s="240"/>
      <c r="P368" s="240"/>
      <c r="Q368" s="321"/>
    </row>
    <row r="369" spans="2:17" x14ac:dyDescent="0.35">
      <c r="B369" s="319"/>
      <c r="C369" s="320" t="e">
        <v>#N/A</v>
      </c>
      <c r="D369" s="320" t="e">
        <v>#N/A</v>
      </c>
      <c r="E369" s="240"/>
      <c r="F369" s="240"/>
      <c r="G369" s="240"/>
      <c r="H369" s="240"/>
      <c r="I369" s="240"/>
      <c r="J369" s="240"/>
      <c r="K369" s="240"/>
      <c r="L369" s="240"/>
      <c r="M369" s="240"/>
      <c r="N369" s="240"/>
      <c r="O369" s="240"/>
      <c r="P369" s="240"/>
      <c r="Q369" s="321"/>
    </row>
    <row r="370" spans="2:17" x14ac:dyDescent="0.35">
      <c r="B370" s="319"/>
      <c r="C370" s="320" t="e">
        <v>#N/A</v>
      </c>
      <c r="D370" s="320" t="e">
        <v>#N/A</v>
      </c>
      <c r="E370" s="240"/>
      <c r="F370" s="240"/>
      <c r="G370" s="240"/>
      <c r="H370" s="240"/>
      <c r="I370" s="240"/>
      <c r="J370" s="240"/>
      <c r="K370" s="240"/>
      <c r="L370" s="240"/>
      <c r="M370" s="240"/>
      <c r="N370" s="240"/>
      <c r="O370" s="240"/>
      <c r="P370" s="240"/>
      <c r="Q370" s="321"/>
    </row>
    <row r="371" spans="2:17" x14ac:dyDescent="0.35">
      <c r="B371" s="319"/>
      <c r="C371" s="320" t="e">
        <v>#N/A</v>
      </c>
      <c r="D371" s="320" t="e">
        <v>#N/A</v>
      </c>
      <c r="E371" s="240"/>
      <c r="F371" s="240"/>
      <c r="G371" s="240"/>
      <c r="H371" s="240"/>
      <c r="I371" s="240"/>
      <c r="J371" s="240"/>
      <c r="K371" s="240"/>
      <c r="L371" s="240"/>
      <c r="M371" s="240"/>
      <c r="N371" s="240"/>
      <c r="O371" s="240"/>
      <c r="P371" s="240"/>
      <c r="Q371" s="321"/>
    </row>
    <row r="372" spans="2:17" x14ac:dyDescent="0.35">
      <c r="B372" s="319"/>
      <c r="C372" s="320" t="e">
        <v>#N/A</v>
      </c>
      <c r="D372" s="320" t="e">
        <v>#N/A</v>
      </c>
      <c r="E372" s="240"/>
      <c r="F372" s="240"/>
      <c r="G372" s="240"/>
      <c r="H372" s="240"/>
      <c r="I372" s="240"/>
      <c r="J372" s="240"/>
      <c r="K372" s="240"/>
      <c r="L372" s="240"/>
      <c r="M372" s="240"/>
      <c r="N372" s="240"/>
      <c r="O372" s="240"/>
      <c r="P372" s="240"/>
      <c r="Q372" s="321"/>
    </row>
    <row r="373" spans="2:17" x14ac:dyDescent="0.35">
      <c r="B373" s="319"/>
      <c r="C373" s="320" t="e">
        <v>#N/A</v>
      </c>
      <c r="D373" s="320" t="e">
        <v>#N/A</v>
      </c>
      <c r="E373" s="240"/>
      <c r="F373" s="240"/>
      <c r="G373" s="240"/>
      <c r="H373" s="240"/>
      <c r="I373" s="240"/>
      <c r="J373" s="240"/>
      <c r="K373" s="240"/>
      <c r="L373" s="240"/>
      <c r="M373" s="240"/>
      <c r="N373" s="240"/>
      <c r="O373" s="240"/>
      <c r="P373" s="240"/>
      <c r="Q373" s="321"/>
    </row>
    <row r="374" spans="2:17" x14ac:dyDescent="0.35">
      <c r="B374" s="319"/>
      <c r="C374" s="320" t="e">
        <v>#N/A</v>
      </c>
      <c r="D374" s="320" t="e">
        <v>#N/A</v>
      </c>
      <c r="E374" s="240"/>
      <c r="F374" s="240"/>
      <c r="G374" s="240"/>
      <c r="H374" s="240"/>
      <c r="I374" s="240"/>
      <c r="J374" s="240"/>
      <c r="K374" s="240"/>
      <c r="L374" s="240"/>
      <c r="M374" s="240"/>
      <c r="N374" s="240"/>
      <c r="O374" s="240"/>
      <c r="P374" s="240"/>
      <c r="Q374" s="321"/>
    </row>
    <row r="375" spans="2:17" x14ac:dyDescent="0.35">
      <c r="B375" s="319"/>
      <c r="C375" s="320" t="e">
        <v>#N/A</v>
      </c>
      <c r="D375" s="320" t="e">
        <v>#N/A</v>
      </c>
      <c r="E375" s="240"/>
      <c r="F375" s="240"/>
      <c r="G375" s="240"/>
      <c r="H375" s="240"/>
      <c r="I375" s="240"/>
      <c r="J375" s="240"/>
      <c r="K375" s="240"/>
      <c r="L375" s="240"/>
      <c r="M375" s="240"/>
      <c r="N375" s="240"/>
      <c r="O375" s="240"/>
      <c r="P375" s="240"/>
      <c r="Q375" s="321"/>
    </row>
    <row r="376" spans="2:17" x14ac:dyDescent="0.35">
      <c r="B376" s="319"/>
      <c r="C376" s="320" t="e">
        <v>#N/A</v>
      </c>
      <c r="D376" s="320" t="e">
        <v>#N/A</v>
      </c>
      <c r="E376" s="240"/>
      <c r="F376" s="240"/>
      <c r="G376" s="240"/>
      <c r="H376" s="240"/>
      <c r="I376" s="240"/>
      <c r="J376" s="240"/>
      <c r="K376" s="240"/>
      <c r="L376" s="240"/>
      <c r="M376" s="240"/>
      <c r="N376" s="240"/>
      <c r="O376" s="240"/>
      <c r="P376" s="240"/>
      <c r="Q376" s="321"/>
    </row>
    <row r="377" spans="2:17" x14ac:dyDescent="0.35">
      <c r="B377" s="319"/>
      <c r="C377" s="320" t="e">
        <v>#N/A</v>
      </c>
      <c r="D377" s="320" t="e">
        <v>#N/A</v>
      </c>
      <c r="E377" s="240"/>
      <c r="F377" s="240"/>
      <c r="G377" s="240"/>
      <c r="H377" s="240"/>
      <c r="I377" s="240"/>
      <c r="J377" s="240"/>
      <c r="K377" s="240"/>
      <c r="L377" s="240"/>
      <c r="M377" s="240"/>
      <c r="N377" s="240"/>
      <c r="O377" s="240"/>
      <c r="P377" s="240"/>
      <c r="Q377" s="321"/>
    </row>
    <row r="378" spans="2:17" x14ac:dyDescent="0.35">
      <c r="B378" s="319"/>
      <c r="C378" s="320" t="e">
        <v>#N/A</v>
      </c>
      <c r="D378" s="320" t="e">
        <v>#N/A</v>
      </c>
      <c r="E378" s="240"/>
      <c r="F378" s="240"/>
      <c r="G378" s="240"/>
      <c r="H378" s="240"/>
      <c r="I378" s="240"/>
      <c r="J378" s="240"/>
      <c r="K378" s="240"/>
      <c r="L378" s="240"/>
      <c r="M378" s="240"/>
      <c r="N378" s="240"/>
      <c r="O378" s="240"/>
      <c r="P378" s="240"/>
      <c r="Q378" s="321"/>
    </row>
    <row r="379" spans="2:17" x14ac:dyDescent="0.35">
      <c r="B379" s="319"/>
      <c r="C379" s="320" t="e">
        <v>#N/A</v>
      </c>
      <c r="D379" s="320" t="e">
        <v>#N/A</v>
      </c>
      <c r="E379" s="240"/>
      <c r="F379" s="240"/>
      <c r="G379" s="240"/>
      <c r="H379" s="240"/>
      <c r="I379" s="240"/>
      <c r="J379" s="240"/>
      <c r="K379" s="240"/>
      <c r="L379" s="240"/>
      <c r="M379" s="240"/>
      <c r="N379" s="240"/>
      <c r="O379" s="240"/>
      <c r="P379" s="240"/>
      <c r="Q379" s="321"/>
    </row>
    <row r="380" spans="2:17" x14ac:dyDescent="0.35">
      <c r="B380" s="319"/>
      <c r="C380" s="320" t="e">
        <v>#N/A</v>
      </c>
      <c r="D380" s="320" t="e">
        <v>#N/A</v>
      </c>
      <c r="E380" s="240"/>
      <c r="F380" s="240"/>
      <c r="G380" s="240"/>
      <c r="H380" s="240"/>
      <c r="I380" s="240"/>
      <c r="J380" s="240"/>
      <c r="K380" s="240"/>
      <c r="L380" s="240"/>
      <c r="M380" s="240"/>
      <c r="N380" s="240"/>
      <c r="O380" s="240"/>
      <c r="P380" s="240"/>
      <c r="Q380" s="321"/>
    </row>
    <row r="381" spans="2:17" x14ac:dyDescent="0.35">
      <c r="B381" s="319"/>
      <c r="C381" s="320" t="e">
        <v>#N/A</v>
      </c>
      <c r="D381" s="320" t="e">
        <v>#N/A</v>
      </c>
      <c r="E381" s="240"/>
      <c r="F381" s="240"/>
      <c r="G381" s="240"/>
      <c r="H381" s="240"/>
      <c r="I381" s="240"/>
      <c r="J381" s="240"/>
      <c r="K381" s="240"/>
      <c r="L381" s="240"/>
      <c r="M381" s="240"/>
      <c r="N381" s="240"/>
      <c r="O381" s="240"/>
      <c r="P381" s="240"/>
      <c r="Q381" s="321"/>
    </row>
    <row r="382" spans="2:17" x14ac:dyDescent="0.35">
      <c r="B382" s="319"/>
      <c r="C382" s="320" t="e">
        <v>#N/A</v>
      </c>
      <c r="D382" s="320" t="e">
        <v>#N/A</v>
      </c>
      <c r="E382" s="240"/>
      <c r="F382" s="240"/>
      <c r="G382" s="240"/>
      <c r="H382" s="240"/>
      <c r="I382" s="240"/>
      <c r="J382" s="240"/>
      <c r="K382" s="240"/>
      <c r="L382" s="240"/>
      <c r="M382" s="240"/>
      <c r="N382" s="240"/>
      <c r="O382" s="240"/>
      <c r="P382" s="240"/>
      <c r="Q382" s="321"/>
    </row>
    <row r="383" spans="2:17" x14ac:dyDescent="0.35">
      <c r="B383" s="319"/>
      <c r="C383" s="320" t="e">
        <v>#N/A</v>
      </c>
      <c r="D383" s="320" t="e">
        <v>#N/A</v>
      </c>
      <c r="E383" s="240"/>
      <c r="F383" s="240"/>
      <c r="G383" s="240"/>
      <c r="H383" s="240"/>
      <c r="I383" s="240"/>
      <c r="J383" s="240"/>
      <c r="K383" s="240"/>
      <c r="L383" s="240"/>
      <c r="M383" s="240"/>
      <c r="N383" s="240"/>
      <c r="O383" s="240"/>
      <c r="P383" s="240"/>
      <c r="Q383" s="321"/>
    </row>
    <row r="384" spans="2:17" x14ac:dyDescent="0.35">
      <c r="B384" s="319"/>
      <c r="C384" s="320" t="e">
        <v>#N/A</v>
      </c>
      <c r="D384" s="320" t="e">
        <v>#N/A</v>
      </c>
      <c r="E384" s="240"/>
      <c r="F384" s="240"/>
      <c r="G384" s="240"/>
      <c r="H384" s="240"/>
      <c r="I384" s="240"/>
      <c r="J384" s="240"/>
      <c r="K384" s="240"/>
      <c r="L384" s="240"/>
      <c r="M384" s="240"/>
      <c r="N384" s="240"/>
      <c r="O384" s="240"/>
      <c r="P384" s="240"/>
      <c r="Q384" s="321"/>
    </row>
    <row r="385" spans="2:17" x14ac:dyDescent="0.35">
      <c r="B385" s="319"/>
      <c r="C385" s="320" t="e">
        <v>#N/A</v>
      </c>
      <c r="D385" s="320" t="e">
        <v>#N/A</v>
      </c>
      <c r="E385" s="240"/>
      <c r="F385" s="240"/>
      <c r="G385" s="240"/>
      <c r="H385" s="240"/>
      <c r="I385" s="240"/>
      <c r="J385" s="240"/>
      <c r="K385" s="240"/>
      <c r="L385" s="240"/>
      <c r="M385" s="240"/>
      <c r="N385" s="240"/>
      <c r="O385" s="240"/>
      <c r="P385" s="240"/>
      <c r="Q385" s="321"/>
    </row>
    <row r="386" spans="2:17" x14ac:dyDescent="0.35">
      <c r="B386" s="319"/>
      <c r="C386" s="320" t="e">
        <v>#N/A</v>
      </c>
      <c r="D386" s="320" t="e">
        <v>#N/A</v>
      </c>
      <c r="E386" s="240"/>
      <c r="F386" s="240"/>
      <c r="G386" s="240"/>
      <c r="H386" s="240"/>
      <c r="I386" s="240"/>
      <c r="J386" s="240"/>
      <c r="K386" s="240"/>
      <c r="L386" s="240"/>
      <c r="M386" s="240"/>
      <c r="N386" s="240"/>
      <c r="O386" s="240"/>
      <c r="P386" s="240"/>
      <c r="Q386" s="321"/>
    </row>
    <row r="387" spans="2:17" x14ac:dyDescent="0.35">
      <c r="B387" s="319"/>
      <c r="C387" s="320" t="e">
        <v>#N/A</v>
      </c>
      <c r="D387" s="320" t="e">
        <v>#N/A</v>
      </c>
      <c r="E387" s="240"/>
      <c r="F387" s="240"/>
      <c r="G387" s="240"/>
      <c r="H387" s="240"/>
      <c r="I387" s="240"/>
      <c r="J387" s="240"/>
      <c r="K387" s="240"/>
      <c r="L387" s="240"/>
      <c r="M387" s="240"/>
      <c r="N387" s="240"/>
      <c r="O387" s="240"/>
      <c r="P387" s="240"/>
      <c r="Q387" s="321"/>
    </row>
    <row r="388" spans="2:17" x14ac:dyDescent="0.35">
      <c r="B388" s="319"/>
      <c r="C388" s="320" t="e">
        <v>#N/A</v>
      </c>
      <c r="D388" s="320" t="e">
        <v>#N/A</v>
      </c>
      <c r="E388" s="240"/>
      <c r="F388" s="240"/>
      <c r="G388" s="240"/>
      <c r="H388" s="240"/>
      <c r="I388" s="240"/>
      <c r="J388" s="240"/>
      <c r="K388" s="240"/>
      <c r="L388" s="240"/>
      <c r="M388" s="240"/>
      <c r="N388" s="240"/>
      <c r="O388" s="240"/>
      <c r="P388" s="240"/>
      <c r="Q388" s="321"/>
    </row>
    <row r="389" spans="2:17" x14ac:dyDescent="0.35">
      <c r="B389" s="319"/>
      <c r="C389" s="320" t="e">
        <v>#N/A</v>
      </c>
      <c r="D389" s="320" t="e">
        <v>#N/A</v>
      </c>
      <c r="E389" s="240"/>
      <c r="F389" s="240"/>
      <c r="G389" s="240"/>
      <c r="H389" s="240"/>
      <c r="I389" s="240"/>
      <c r="J389" s="240"/>
      <c r="K389" s="240"/>
      <c r="L389" s="240"/>
      <c r="M389" s="240"/>
      <c r="N389" s="240"/>
      <c r="O389" s="240"/>
      <c r="P389" s="240"/>
      <c r="Q389" s="321"/>
    </row>
    <row r="390" spans="2:17" x14ac:dyDescent="0.35">
      <c r="B390" s="319"/>
      <c r="C390" s="320" t="e">
        <v>#N/A</v>
      </c>
      <c r="D390" s="320" t="e">
        <v>#N/A</v>
      </c>
      <c r="E390" s="240"/>
      <c r="F390" s="240"/>
      <c r="G390" s="240"/>
      <c r="H390" s="240"/>
      <c r="I390" s="240"/>
      <c r="J390" s="240"/>
      <c r="K390" s="240"/>
      <c r="L390" s="240"/>
      <c r="M390" s="240"/>
      <c r="N390" s="240"/>
      <c r="O390" s="240"/>
      <c r="P390" s="240"/>
      <c r="Q390" s="321"/>
    </row>
    <row r="391" spans="2:17" x14ac:dyDescent="0.35">
      <c r="B391" s="319"/>
      <c r="C391" s="320" t="e">
        <v>#N/A</v>
      </c>
      <c r="D391" s="320" t="e">
        <v>#N/A</v>
      </c>
      <c r="E391" s="240"/>
      <c r="F391" s="240"/>
      <c r="G391" s="240"/>
      <c r="H391" s="240"/>
      <c r="I391" s="240"/>
      <c r="J391" s="240"/>
      <c r="K391" s="240"/>
      <c r="L391" s="240"/>
      <c r="M391" s="240"/>
      <c r="N391" s="240"/>
      <c r="O391" s="240"/>
      <c r="P391" s="240"/>
      <c r="Q391" s="321"/>
    </row>
    <row r="392" spans="2:17" x14ac:dyDescent="0.35">
      <c r="B392" s="319"/>
      <c r="C392" s="320" t="e">
        <v>#N/A</v>
      </c>
      <c r="D392" s="320" t="e">
        <v>#N/A</v>
      </c>
      <c r="E392" s="240"/>
      <c r="F392" s="240"/>
      <c r="G392" s="240"/>
      <c r="H392" s="240"/>
      <c r="I392" s="240"/>
      <c r="J392" s="240"/>
      <c r="K392" s="240"/>
      <c r="L392" s="240"/>
      <c r="M392" s="240"/>
      <c r="N392" s="240"/>
      <c r="O392" s="240"/>
      <c r="P392" s="240"/>
      <c r="Q392" s="321"/>
    </row>
    <row r="393" spans="2:17" x14ac:dyDescent="0.35">
      <c r="B393" s="319"/>
      <c r="C393" s="320" t="e">
        <v>#N/A</v>
      </c>
      <c r="D393" s="320" t="e">
        <v>#N/A</v>
      </c>
      <c r="E393" s="240"/>
      <c r="F393" s="240"/>
      <c r="G393" s="240"/>
      <c r="H393" s="240"/>
      <c r="I393" s="240"/>
      <c r="J393" s="240"/>
      <c r="K393" s="240"/>
      <c r="L393" s="240"/>
      <c r="M393" s="240"/>
      <c r="N393" s="240"/>
      <c r="O393" s="240"/>
      <c r="P393" s="240"/>
      <c r="Q393" s="321"/>
    </row>
    <row r="394" spans="2:17" x14ac:dyDescent="0.35">
      <c r="B394" s="319"/>
      <c r="C394" s="320" t="e">
        <v>#N/A</v>
      </c>
      <c r="D394" s="320" t="e">
        <v>#N/A</v>
      </c>
      <c r="E394" s="240"/>
      <c r="F394" s="240"/>
      <c r="G394" s="240"/>
      <c r="H394" s="240"/>
      <c r="I394" s="240"/>
      <c r="J394" s="240"/>
      <c r="K394" s="240"/>
      <c r="L394" s="240"/>
      <c r="M394" s="240"/>
      <c r="N394" s="240"/>
      <c r="O394" s="240"/>
      <c r="P394" s="240"/>
      <c r="Q394" s="321"/>
    </row>
    <row r="395" spans="2:17" x14ac:dyDescent="0.35">
      <c r="B395" s="319"/>
      <c r="C395" s="320" t="e">
        <v>#N/A</v>
      </c>
      <c r="D395" s="320" t="e">
        <v>#N/A</v>
      </c>
      <c r="E395" s="240"/>
      <c r="F395" s="240"/>
      <c r="G395" s="240"/>
      <c r="H395" s="240"/>
      <c r="I395" s="240"/>
      <c r="J395" s="240"/>
      <c r="K395" s="240"/>
      <c r="L395" s="240"/>
      <c r="M395" s="240"/>
      <c r="N395" s="240"/>
      <c r="O395" s="240"/>
      <c r="P395" s="240"/>
      <c r="Q395" s="321"/>
    </row>
    <row r="396" spans="2:17" x14ac:dyDescent="0.35">
      <c r="B396" s="319"/>
      <c r="C396" s="320" t="e">
        <v>#N/A</v>
      </c>
      <c r="D396" s="320" t="e">
        <v>#N/A</v>
      </c>
      <c r="E396" s="240"/>
      <c r="F396" s="240"/>
      <c r="G396" s="240"/>
      <c r="H396" s="240"/>
      <c r="I396" s="240"/>
      <c r="J396" s="240"/>
      <c r="K396" s="240"/>
      <c r="L396" s="240"/>
      <c r="M396" s="240"/>
      <c r="N396" s="240"/>
      <c r="O396" s="240"/>
      <c r="P396" s="240"/>
      <c r="Q396" s="321"/>
    </row>
    <row r="397" spans="2:17" x14ac:dyDescent="0.35">
      <c r="B397" s="319"/>
      <c r="C397" s="320" t="e">
        <v>#N/A</v>
      </c>
      <c r="D397" s="320" t="e">
        <v>#N/A</v>
      </c>
      <c r="E397" s="240"/>
      <c r="F397" s="240"/>
      <c r="G397" s="240"/>
      <c r="H397" s="240"/>
      <c r="I397" s="240"/>
      <c r="J397" s="240"/>
      <c r="K397" s="240"/>
      <c r="L397" s="240"/>
      <c r="M397" s="240"/>
      <c r="N397" s="240"/>
      <c r="O397" s="240"/>
      <c r="P397" s="240"/>
      <c r="Q397" s="321"/>
    </row>
    <row r="398" spans="2:17" x14ac:dyDescent="0.35">
      <c r="B398" s="319"/>
      <c r="C398" s="320" t="e">
        <v>#N/A</v>
      </c>
      <c r="D398" s="320" t="e">
        <v>#N/A</v>
      </c>
      <c r="E398" s="240"/>
      <c r="F398" s="240"/>
      <c r="G398" s="240"/>
      <c r="H398" s="240"/>
      <c r="I398" s="240"/>
      <c r="J398" s="240"/>
      <c r="K398" s="240"/>
      <c r="L398" s="240"/>
      <c r="M398" s="240"/>
      <c r="N398" s="240"/>
      <c r="O398" s="240"/>
      <c r="P398" s="240"/>
      <c r="Q398" s="321"/>
    </row>
    <row r="399" spans="2:17" x14ac:dyDescent="0.35">
      <c r="B399" s="319"/>
      <c r="C399" s="320" t="e">
        <v>#N/A</v>
      </c>
      <c r="D399" s="320" t="e">
        <v>#N/A</v>
      </c>
      <c r="E399" s="240"/>
      <c r="F399" s="240"/>
      <c r="G399" s="240"/>
      <c r="H399" s="240"/>
      <c r="I399" s="240"/>
      <c r="J399" s="240"/>
      <c r="K399" s="240"/>
      <c r="L399" s="240"/>
      <c r="M399" s="240"/>
      <c r="N399" s="240"/>
      <c r="O399" s="240"/>
      <c r="P399" s="240"/>
      <c r="Q399" s="321"/>
    </row>
    <row r="400" spans="2:17" x14ac:dyDescent="0.35">
      <c r="B400" s="319"/>
      <c r="C400" s="320" t="e">
        <v>#N/A</v>
      </c>
      <c r="D400" s="320" t="e">
        <v>#N/A</v>
      </c>
      <c r="E400" s="240"/>
      <c r="F400" s="240"/>
      <c r="G400" s="240"/>
      <c r="H400" s="240"/>
      <c r="I400" s="240"/>
      <c r="J400" s="240"/>
      <c r="K400" s="240"/>
      <c r="L400" s="240"/>
      <c r="M400" s="240"/>
      <c r="N400" s="240"/>
      <c r="O400" s="240"/>
      <c r="P400" s="240"/>
      <c r="Q400" s="321"/>
    </row>
    <row r="401" spans="2:17" x14ac:dyDescent="0.35">
      <c r="B401" s="319"/>
      <c r="C401" s="320" t="e">
        <v>#N/A</v>
      </c>
      <c r="D401" s="320" t="e">
        <v>#N/A</v>
      </c>
      <c r="E401" s="240"/>
      <c r="F401" s="240"/>
      <c r="G401" s="240"/>
      <c r="H401" s="240"/>
      <c r="I401" s="240"/>
      <c r="J401" s="240"/>
      <c r="K401" s="240"/>
      <c r="L401" s="240"/>
      <c r="M401" s="240"/>
      <c r="N401" s="240"/>
      <c r="O401" s="240"/>
      <c r="P401" s="240"/>
      <c r="Q401" s="321"/>
    </row>
    <row r="402" spans="2:17" x14ac:dyDescent="0.35">
      <c r="B402" s="319"/>
      <c r="C402" s="320" t="e">
        <v>#N/A</v>
      </c>
      <c r="D402" s="320" t="e">
        <v>#N/A</v>
      </c>
      <c r="E402" s="240"/>
      <c r="F402" s="240"/>
      <c r="G402" s="240"/>
      <c r="H402" s="240"/>
      <c r="I402" s="240"/>
      <c r="J402" s="240"/>
      <c r="K402" s="240"/>
      <c r="L402" s="240"/>
      <c r="M402" s="240"/>
      <c r="N402" s="240"/>
      <c r="O402" s="240"/>
      <c r="P402" s="240"/>
      <c r="Q402" s="321"/>
    </row>
    <row r="403" spans="2:17" x14ac:dyDescent="0.35">
      <c r="B403" s="319"/>
      <c r="C403" s="320" t="e">
        <v>#N/A</v>
      </c>
      <c r="D403" s="320" t="e">
        <v>#N/A</v>
      </c>
      <c r="E403" s="240"/>
      <c r="F403" s="240"/>
      <c r="G403" s="240"/>
      <c r="H403" s="240"/>
      <c r="I403" s="240"/>
      <c r="J403" s="240"/>
      <c r="K403" s="240"/>
      <c r="L403" s="240"/>
      <c r="M403" s="240"/>
      <c r="N403" s="240"/>
      <c r="O403" s="240"/>
      <c r="P403" s="240"/>
      <c r="Q403" s="321"/>
    </row>
    <row r="404" spans="2:17" x14ac:dyDescent="0.35">
      <c r="B404" s="319"/>
      <c r="C404" s="320" t="e">
        <v>#N/A</v>
      </c>
      <c r="D404" s="320" t="e">
        <v>#N/A</v>
      </c>
      <c r="E404" s="240"/>
      <c r="F404" s="240"/>
      <c r="G404" s="240"/>
      <c r="H404" s="240"/>
      <c r="I404" s="240"/>
      <c r="J404" s="240"/>
      <c r="K404" s="240"/>
      <c r="L404" s="240"/>
      <c r="M404" s="240"/>
      <c r="N404" s="240"/>
      <c r="O404" s="240"/>
      <c r="P404" s="240"/>
      <c r="Q404" s="321"/>
    </row>
    <row r="405" spans="2:17" x14ac:dyDescent="0.35">
      <c r="B405" s="319"/>
      <c r="C405" s="320" t="e">
        <v>#N/A</v>
      </c>
      <c r="D405" s="320" t="e">
        <v>#N/A</v>
      </c>
      <c r="E405" s="240"/>
      <c r="F405" s="240"/>
      <c r="G405" s="240"/>
      <c r="H405" s="240"/>
      <c r="I405" s="240"/>
      <c r="J405" s="240"/>
      <c r="K405" s="240"/>
      <c r="L405" s="240"/>
      <c r="M405" s="240"/>
      <c r="N405" s="240"/>
      <c r="O405" s="240"/>
      <c r="P405" s="240"/>
      <c r="Q405" s="321"/>
    </row>
    <row r="406" spans="2:17" x14ac:dyDescent="0.35">
      <c r="B406" s="319"/>
      <c r="C406" s="320" t="e">
        <v>#N/A</v>
      </c>
      <c r="D406" s="320" t="e">
        <v>#N/A</v>
      </c>
      <c r="E406" s="240"/>
      <c r="F406" s="240"/>
      <c r="G406" s="240"/>
      <c r="H406" s="240"/>
      <c r="I406" s="240"/>
      <c r="J406" s="240"/>
      <c r="K406" s="240"/>
      <c r="L406" s="240"/>
      <c r="M406" s="240"/>
      <c r="N406" s="240"/>
      <c r="O406" s="240"/>
      <c r="P406" s="240"/>
      <c r="Q406" s="321"/>
    </row>
    <row r="407" spans="2:17" x14ac:dyDescent="0.35">
      <c r="B407" s="319"/>
      <c r="C407" s="320" t="e">
        <v>#N/A</v>
      </c>
      <c r="D407" s="320" t="e">
        <v>#N/A</v>
      </c>
      <c r="E407" s="240"/>
      <c r="F407" s="240"/>
      <c r="G407" s="240"/>
      <c r="H407" s="240"/>
      <c r="I407" s="240"/>
      <c r="J407" s="240"/>
      <c r="K407" s="240"/>
      <c r="L407" s="240"/>
      <c r="M407" s="240"/>
      <c r="N407" s="240"/>
      <c r="O407" s="240"/>
      <c r="P407" s="240"/>
      <c r="Q407" s="321"/>
    </row>
    <row r="408" spans="2:17" x14ac:dyDescent="0.35">
      <c r="B408" s="319"/>
      <c r="C408" s="320" t="e">
        <v>#N/A</v>
      </c>
      <c r="D408" s="320" t="e">
        <v>#N/A</v>
      </c>
      <c r="E408" s="240"/>
      <c r="F408" s="240"/>
      <c r="G408" s="240"/>
      <c r="H408" s="240"/>
      <c r="I408" s="240"/>
      <c r="J408" s="240"/>
      <c r="K408" s="240"/>
      <c r="L408" s="240"/>
      <c r="M408" s="240"/>
      <c r="N408" s="240"/>
      <c r="O408" s="240"/>
      <c r="P408" s="240"/>
      <c r="Q408" s="321"/>
    </row>
    <row r="409" spans="2:17" x14ac:dyDescent="0.35">
      <c r="B409" s="319"/>
      <c r="C409" s="320" t="e">
        <v>#N/A</v>
      </c>
      <c r="D409" s="320" t="e">
        <v>#N/A</v>
      </c>
      <c r="E409" s="240"/>
      <c r="F409" s="240"/>
      <c r="G409" s="240"/>
      <c r="H409" s="240"/>
      <c r="I409" s="240"/>
      <c r="J409" s="240"/>
      <c r="K409" s="240"/>
      <c r="L409" s="240"/>
      <c r="M409" s="240"/>
      <c r="N409" s="240"/>
      <c r="O409" s="240"/>
      <c r="P409" s="240"/>
      <c r="Q409" s="321"/>
    </row>
    <row r="410" spans="2:17" x14ac:dyDescent="0.35">
      <c r="B410" s="319"/>
      <c r="C410" s="320" t="e">
        <v>#N/A</v>
      </c>
      <c r="D410" s="320" t="e">
        <v>#N/A</v>
      </c>
      <c r="E410" s="240"/>
      <c r="F410" s="240"/>
      <c r="G410" s="240"/>
      <c r="H410" s="240"/>
      <c r="I410" s="240"/>
      <c r="J410" s="240"/>
      <c r="K410" s="240"/>
      <c r="L410" s="240"/>
      <c r="M410" s="240"/>
      <c r="N410" s="240"/>
      <c r="O410" s="240"/>
      <c r="P410" s="240"/>
      <c r="Q410" s="321"/>
    </row>
    <row r="411" spans="2:17" x14ac:dyDescent="0.35">
      <c r="B411" s="319"/>
      <c r="C411" s="320" t="e">
        <v>#N/A</v>
      </c>
      <c r="D411" s="320" t="e">
        <v>#N/A</v>
      </c>
      <c r="E411" s="240"/>
      <c r="F411" s="240"/>
      <c r="G411" s="240"/>
      <c r="H411" s="240"/>
      <c r="I411" s="240"/>
      <c r="J411" s="240"/>
      <c r="K411" s="240"/>
      <c r="L411" s="240"/>
      <c r="M411" s="240"/>
      <c r="N411" s="240"/>
      <c r="O411" s="240"/>
      <c r="P411" s="240"/>
      <c r="Q411" s="321"/>
    </row>
    <row r="412" spans="2:17" x14ac:dyDescent="0.35">
      <c r="B412" s="319"/>
      <c r="C412" s="320" t="e">
        <v>#N/A</v>
      </c>
      <c r="D412" s="320" t="e">
        <v>#N/A</v>
      </c>
      <c r="E412" s="240"/>
      <c r="F412" s="240"/>
      <c r="G412" s="240"/>
      <c r="H412" s="240"/>
      <c r="I412" s="240"/>
      <c r="J412" s="240"/>
      <c r="K412" s="240"/>
      <c r="L412" s="240"/>
      <c r="M412" s="240"/>
      <c r="N412" s="240"/>
      <c r="O412" s="240"/>
      <c r="P412" s="240"/>
      <c r="Q412" s="321"/>
    </row>
    <row r="413" spans="2:17" x14ac:dyDescent="0.35">
      <c r="B413" s="319"/>
      <c r="C413" s="320" t="e">
        <v>#N/A</v>
      </c>
      <c r="D413" s="320" t="e">
        <v>#N/A</v>
      </c>
      <c r="E413" s="240"/>
      <c r="F413" s="240"/>
      <c r="G413" s="240"/>
      <c r="H413" s="240"/>
      <c r="I413" s="240"/>
      <c r="J413" s="240"/>
      <c r="K413" s="240"/>
      <c r="L413" s="240"/>
      <c r="M413" s="240"/>
      <c r="N413" s="240"/>
      <c r="O413" s="240"/>
      <c r="P413" s="240"/>
      <c r="Q413" s="321"/>
    </row>
    <row r="414" spans="2:17" x14ac:dyDescent="0.35">
      <c r="B414" s="319"/>
      <c r="C414" s="320" t="e">
        <v>#N/A</v>
      </c>
      <c r="D414" s="320" t="e">
        <v>#N/A</v>
      </c>
      <c r="E414" s="240"/>
      <c r="F414" s="240"/>
      <c r="G414" s="240"/>
      <c r="H414" s="240"/>
      <c r="I414" s="240"/>
      <c r="J414" s="240"/>
      <c r="K414" s="240"/>
      <c r="L414" s="240"/>
      <c r="M414" s="240"/>
      <c r="N414" s="240"/>
      <c r="O414" s="240"/>
      <c r="P414" s="240"/>
      <c r="Q414" s="321"/>
    </row>
    <row r="415" spans="2:17" x14ac:dyDescent="0.35">
      <c r="B415" s="319"/>
      <c r="C415" s="320" t="e">
        <v>#N/A</v>
      </c>
      <c r="D415" s="320" t="e">
        <v>#N/A</v>
      </c>
      <c r="E415" s="240"/>
      <c r="F415" s="240"/>
      <c r="G415" s="240"/>
      <c r="H415" s="240"/>
      <c r="I415" s="240"/>
      <c r="J415" s="240"/>
      <c r="K415" s="240"/>
      <c r="L415" s="240"/>
      <c r="M415" s="240"/>
      <c r="N415" s="240"/>
      <c r="O415" s="240"/>
      <c r="P415" s="240"/>
      <c r="Q415" s="321"/>
    </row>
    <row r="416" spans="2:17" x14ac:dyDescent="0.35">
      <c r="B416" s="319"/>
      <c r="C416" s="320" t="e">
        <v>#N/A</v>
      </c>
      <c r="D416" s="320" t="e">
        <v>#N/A</v>
      </c>
      <c r="E416" s="240"/>
      <c r="F416" s="240"/>
      <c r="G416" s="240"/>
      <c r="H416" s="240"/>
      <c r="I416" s="240"/>
      <c r="J416" s="240"/>
      <c r="K416" s="240"/>
      <c r="L416" s="240"/>
      <c r="M416" s="240"/>
      <c r="N416" s="240"/>
      <c r="O416" s="240"/>
      <c r="P416" s="240"/>
      <c r="Q416" s="321"/>
    </row>
    <row r="417" spans="2:17" x14ac:dyDescent="0.35">
      <c r="B417" s="319"/>
      <c r="C417" s="320" t="e">
        <v>#N/A</v>
      </c>
      <c r="D417" s="320" t="e">
        <v>#N/A</v>
      </c>
      <c r="E417" s="240"/>
      <c r="F417" s="240"/>
      <c r="G417" s="240"/>
      <c r="H417" s="240"/>
      <c r="I417" s="240"/>
      <c r="J417" s="240"/>
      <c r="K417" s="240"/>
      <c r="L417" s="240"/>
      <c r="M417" s="240"/>
      <c r="N417" s="240"/>
      <c r="O417" s="240"/>
      <c r="P417" s="240"/>
      <c r="Q417" s="321"/>
    </row>
    <row r="418" spans="2:17" x14ac:dyDescent="0.35">
      <c r="B418" s="319"/>
      <c r="C418" s="320" t="e">
        <v>#N/A</v>
      </c>
      <c r="D418" s="320" t="e">
        <v>#N/A</v>
      </c>
      <c r="E418" s="240"/>
      <c r="F418" s="240"/>
      <c r="G418" s="240"/>
      <c r="H418" s="240"/>
      <c r="I418" s="240"/>
      <c r="J418" s="240"/>
      <c r="K418" s="240"/>
      <c r="L418" s="240"/>
      <c r="M418" s="240"/>
      <c r="N418" s="240"/>
      <c r="O418" s="240"/>
      <c r="P418" s="240"/>
      <c r="Q418" s="321"/>
    </row>
    <row r="419" spans="2:17" x14ac:dyDescent="0.35">
      <c r="B419" s="319"/>
      <c r="C419" s="320" t="e">
        <v>#N/A</v>
      </c>
      <c r="D419" s="320" t="e">
        <v>#N/A</v>
      </c>
      <c r="E419" s="240"/>
      <c r="F419" s="240"/>
      <c r="G419" s="240"/>
      <c r="H419" s="240"/>
      <c r="I419" s="240"/>
      <c r="J419" s="240"/>
      <c r="K419" s="240"/>
      <c r="L419" s="240"/>
      <c r="M419" s="240"/>
      <c r="N419" s="240"/>
      <c r="O419" s="240"/>
      <c r="P419" s="240"/>
      <c r="Q419" s="321"/>
    </row>
    <row r="420" spans="2:17" x14ac:dyDescent="0.35">
      <c r="B420" s="319"/>
      <c r="C420" s="320" t="e">
        <v>#N/A</v>
      </c>
      <c r="D420" s="320" t="e">
        <v>#N/A</v>
      </c>
      <c r="E420" s="240"/>
      <c r="F420" s="240"/>
      <c r="G420" s="240"/>
      <c r="H420" s="240"/>
      <c r="I420" s="240"/>
      <c r="J420" s="240"/>
      <c r="K420" s="240"/>
      <c r="L420" s="240"/>
      <c r="M420" s="240"/>
      <c r="N420" s="240"/>
      <c r="O420" s="240"/>
      <c r="P420" s="240"/>
      <c r="Q420" s="321"/>
    </row>
    <row r="421" spans="2:17" x14ac:dyDescent="0.35">
      <c r="B421" s="319"/>
      <c r="C421" s="320" t="e">
        <v>#N/A</v>
      </c>
      <c r="D421" s="320" t="e">
        <v>#N/A</v>
      </c>
      <c r="E421" s="240"/>
      <c r="F421" s="240"/>
      <c r="G421" s="240"/>
      <c r="H421" s="240"/>
      <c r="I421" s="240"/>
      <c r="J421" s="240"/>
      <c r="K421" s="240"/>
      <c r="L421" s="240"/>
      <c r="M421" s="240"/>
      <c r="N421" s="240"/>
      <c r="O421" s="240"/>
      <c r="P421" s="240"/>
      <c r="Q421" s="321"/>
    </row>
    <row r="422" spans="2:17" x14ac:dyDescent="0.35">
      <c r="B422" s="319"/>
      <c r="C422" s="320" t="e">
        <v>#N/A</v>
      </c>
      <c r="D422" s="320" t="e">
        <v>#N/A</v>
      </c>
      <c r="E422" s="240"/>
      <c r="F422" s="240"/>
      <c r="G422" s="240"/>
      <c r="H422" s="240"/>
      <c r="I422" s="240"/>
      <c r="J422" s="240"/>
      <c r="K422" s="240"/>
      <c r="L422" s="240"/>
      <c r="M422" s="240"/>
      <c r="N422" s="240"/>
      <c r="O422" s="240"/>
      <c r="P422" s="240"/>
      <c r="Q422" s="321"/>
    </row>
    <row r="423" spans="2:17" x14ac:dyDescent="0.35">
      <c r="B423" s="319"/>
      <c r="C423" s="320" t="e">
        <v>#N/A</v>
      </c>
      <c r="D423" s="320" t="e">
        <v>#N/A</v>
      </c>
      <c r="E423" s="240"/>
      <c r="F423" s="240"/>
      <c r="G423" s="240"/>
      <c r="H423" s="240"/>
      <c r="I423" s="240"/>
      <c r="J423" s="240"/>
      <c r="K423" s="240"/>
      <c r="L423" s="240"/>
      <c r="M423" s="240"/>
      <c r="N423" s="240"/>
      <c r="O423" s="240"/>
      <c r="P423" s="240"/>
      <c r="Q423" s="321"/>
    </row>
    <row r="424" spans="2:17" x14ac:dyDescent="0.35">
      <c r="B424" s="319"/>
      <c r="C424" s="320" t="e">
        <v>#N/A</v>
      </c>
      <c r="D424" s="320" t="e">
        <v>#N/A</v>
      </c>
      <c r="E424" s="240"/>
      <c r="F424" s="240"/>
      <c r="G424" s="240"/>
      <c r="H424" s="240"/>
      <c r="I424" s="240"/>
      <c r="J424" s="240"/>
      <c r="K424" s="240"/>
      <c r="L424" s="240"/>
      <c r="M424" s="240"/>
      <c r="N424" s="240"/>
      <c r="O424" s="240"/>
      <c r="P424" s="240"/>
      <c r="Q424" s="321"/>
    </row>
    <row r="425" spans="2:17" x14ac:dyDescent="0.35">
      <c r="B425" s="319"/>
      <c r="C425" s="320" t="e">
        <v>#N/A</v>
      </c>
      <c r="D425" s="320" t="e">
        <v>#N/A</v>
      </c>
      <c r="E425" s="240"/>
      <c r="F425" s="240"/>
      <c r="G425" s="240"/>
      <c r="H425" s="240"/>
      <c r="I425" s="240"/>
      <c r="J425" s="240"/>
      <c r="K425" s="240"/>
      <c r="L425" s="240"/>
      <c r="M425" s="240"/>
      <c r="N425" s="240"/>
      <c r="O425" s="240"/>
      <c r="P425" s="240"/>
      <c r="Q425" s="321"/>
    </row>
    <row r="426" spans="2:17" x14ac:dyDescent="0.35">
      <c r="B426" s="319"/>
      <c r="C426" s="320" t="e">
        <v>#N/A</v>
      </c>
      <c r="D426" s="320" t="e">
        <v>#N/A</v>
      </c>
      <c r="E426" s="240"/>
      <c r="F426" s="240"/>
      <c r="G426" s="240"/>
      <c r="H426" s="240"/>
      <c r="I426" s="240"/>
      <c r="J426" s="240"/>
      <c r="K426" s="240"/>
      <c r="L426" s="240"/>
      <c r="M426" s="240"/>
      <c r="N426" s="240"/>
      <c r="O426" s="240"/>
      <c r="P426" s="240"/>
      <c r="Q426" s="321"/>
    </row>
    <row r="427" spans="2:17" x14ac:dyDescent="0.35">
      <c r="B427" s="319"/>
      <c r="C427" s="320" t="e">
        <v>#N/A</v>
      </c>
      <c r="D427" s="320" t="e">
        <v>#N/A</v>
      </c>
      <c r="E427" s="240"/>
      <c r="F427" s="240"/>
      <c r="G427" s="240"/>
      <c r="H427" s="240"/>
      <c r="I427" s="240"/>
      <c r="J427" s="240"/>
      <c r="K427" s="240"/>
      <c r="L427" s="240"/>
      <c r="M427" s="240"/>
      <c r="N427" s="240"/>
      <c r="O427" s="240"/>
      <c r="P427" s="240"/>
      <c r="Q427" s="321"/>
    </row>
    <row r="428" spans="2:17" x14ac:dyDescent="0.35">
      <c r="B428" s="319"/>
      <c r="C428" s="320" t="e">
        <v>#N/A</v>
      </c>
      <c r="D428" s="320" t="e">
        <v>#N/A</v>
      </c>
      <c r="E428" s="240"/>
      <c r="F428" s="240"/>
      <c r="G428" s="240"/>
      <c r="H428" s="240"/>
      <c r="I428" s="240"/>
      <c r="J428" s="240"/>
      <c r="K428" s="240"/>
      <c r="L428" s="240"/>
      <c r="M428" s="240"/>
      <c r="N428" s="240"/>
      <c r="O428" s="240"/>
      <c r="P428" s="240"/>
      <c r="Q428" s="321"/>
    </row>
    <row r="429" spans="2:17" x14ac:dyDescent="0.35">
      <c r="B429" s="319"/>
      <c r="C429" s="320" t="e">
        <v>#N/A</v>
      </c>
      <c r="D429" s="320" t="e">
        <v>#N/A</v>
      </c>
      <c r="E429" s="240"/>
      <c r="F429" s="240"/>
      <c r="G429" s="240"/>
      <c r="H429" s="240"/>
      <c r="I429" s="240"/>
      <c r="J429" s="240"/>
      <c r="K429" s="240"/>
      <c r="L429" s="240"/>
      <c r="M429" s="240"/>
      <c r="N429" s="240"/>
      <c r="O429" s="240"/>
      <c r="P429" s="240"/>
      <c r="Q429" s="321"/>
    </row>
    <row r="430" spans="2:17" x14ac:dyDescent="0.35">
      <c r="B430" s="319"/>
      <c r="C430" s="320" t="e">
        <v>#N/A</v>
      </c>
      <c r="D430" s="320" t="e">
        <v>#N/A</v>
      </c>
      <c r="E430" s="240"/>
      <c r="F430" s="240"/>
      <c r="G430" s="240"/>
      <c r="H430" s="240"/>
      <c r="I430" s="240"/>
      <c r="J430" s="240"/>
      <c r="K430" s="240"/>
      <c r="L430" s="240"/>
      <c r="M430" s="240"/>
      <c r="N430" s="240"/>
      <c r="O430" s="240"/>
      <c r="P430" s="240"/>
      <c r="Q430" s="321"/>
    </row>
    <row r="431" spans="2:17" x14ac:dyDescent="0.35">
      <c r="B431" s="319"/>
      <c r="C431" s="320" t="e">
        <v>#N/A</v>
      </c>
      <c r="D431" s="320" t="e">
        <v>#N/A</v>
      </c>
      <c r="E431" s="240"/>
      <c r="F431" s="240"/>
      <c r="G431" s="240"/>
      <c r="H431" s="240"/>
      <c r="I431" s="240"/>
      <c r="J431" s="240"/>
      <c r="K431" s="240"/>
      <c r="L431" s="240"/>
      <c r="M431" s="240"/>
      <c r="N431" s="240"/>
      <c r="O431" s="240"/>
      <c r="P431" s="240"/>
      <c r="Q431" s="321"/>
    </row>
    <row r="432" spans="2:17" x14ac:dyDescent="0.35">
      <c r="B432" s="319"/>
      <c r="C432" s="320" t="e">
        <v>#N/A</v>
      </c>
      <c r="D432" s="320" t="e">
        <v>#N/A</v>
      </c>
      <c r="E432" s="240"/>
      <c r="F432" s="240"/>
      <c r="G432" s="240"/>
      <c r="H432" s="240"/>
      <c r="I432" s="240"/>
      <c r="J432" s="240"/>
      <c r="K432" s="240"/>
      <c r="L432" s="240"/>
      <c r="M432" s="240"/>
      <c r="N432" s="240"/>
      <c r="O432" s="240"/>
      <c r="P432" s="240"/>
      <c r="Q432" s="321"/>
    </row>
    <row r="433" spans="2:17" x14ac:dyDescent="0.35">
      <c r="B433" s="319"/>
      <c r="C433" s="320" t="e">
        <v>#N/A</v>
      </c>
      <c r="D433" s="320" t="e">
        <v>#N/A</v>
      </c>
      <c r="E433" s="240"/>
      <c r="F433" s="240"/>
      <c r="G433" s="240"/>
      <c r="H433" s="240"/>
      <c r="I433" s="240"/>
      <c r="J433" s="240"/>
      <c r="K433" s="240"/>
      <c r="L433" s="240"/>
      <c r="M433" s="240"/>
      <c r="N433" s="240"/>
      <c r="O433" s="240"/>
      <c r="P433" s="240"/>
      <c r="Q433" s="321"/>
    </row>
    <row r="434" spans="2:17" x14ac:dyDescent="0.35">
      <c r="B434" s="319"/>
      <c r="C434" s="320" t="e">
        <v>#N/A</v>
      </c>
      <c r="D434" s="320" t="e">
        <v>#N/A</v>
      </c>
      <c r="E434" s="240"/>
      <c r="F434" s="240"/>
      <c r="G434" s="240"/>
      <c r="H434" s="240"/>
      <c r="I434" s="240"/>
      <c r="J434" s="240"/>
      <c r="K434" s="240"/>
      <c r="L434" s="240"/>
      <c r="M434" s="240"/>
      <c r="N434" s="240"/>
      <c r="O434" s="240"/>
      <c r="P434" s="240"/>
      <c r="Q434" s="321"/>
    </row>
    <row r="435" spans="2:17" x14ac:dyDescent="0.35">
      <c r="B435" s="319"/>
      <c r="C435" s="320" t="e">
        <v>#N/A</v>
      </c>
      <c r="D435" s="320" t="e">
        <v>#N/A</v>
      </c>
      <c r="E435" s="240"/>
      <c r="F435" s="240"/>
      <c r="G435" s="240"/>
      <c r="H435" s="240"/>
      <c r="I435" s="240"/>
      <c r="J435" s="240"/>
      <c r="K435" s="240"/>
      <c r="L435" s="240"/>
      <c r="M435" s="240"/>
      <c r="N435" s="240"/>
      <c r="O435" s="240"/>
      <c r="P435" s="240"/>
      <c r="Q435" s="321"/>
    </row>
    <row r="436" spans="2:17" x14ac:dyDescent="0.35">
      <c r="B436" s="319"/>
      <c r="C436" s="320" t="e">
        <v>#N/A</v>
      </c>
      <c r="D436" s="320" t="e">
        <v>#N/A</v>
      </c>
      <c r="E436" s="240"/>
      <c r="F436" s="240"/>
      <c r="G436" s="240"/>
      <c r="H436" s="240"/>
      <c r="I436" s="240"/>
      <c r="J436" s="240"/>
      <c r="K436" s="240"/>
      <c r="L436" s="240"/>
      <c r="M436" s="240"/>
      <c r="N436" s="240"/>
      <c r="O436" s="240"/>
      <c r="P436" s="240"/>
      <c r="Q436" s="321"/>
    </row>
    <row r="437" spans="2:17" x14ac:dyDescent="0.35">
      <c r="B437" s="319"/>
      <c r="C437" s="320" t="e">
        <v>#N/A</v>
      </c>
      <c r="D437" s="320" t="e">
        <v>#N/A</v>
      </c>
      <c r="E437" s="240"/>
      <c r="F437" s="240"/>
      <c r="G437" s="240"/>
      <c r="H437" s="240"/>
      <c r="I437" s="240"/>
      <c r="J437" s="240"/>
      <c r="K437" s="240"/>
      <c r="L437" s="240"/>
      <c r="M437" s="240"/>
      <c r="N437" s="240"/>
      <c r="O437" s="240"/>
      <c r="P437" s="240"/>
      <c r="Q437" s="321"/>
    </row>
    <row r="438" spans="2:17" x14ac:dyDescent="0.35">
      <c r="B438" s="319"/>
      <c r="C438" s="320" t="e">
        <v>#N/A</v>
      </c>
      <c r="D438" s="320" t="e">
        <v>#N/A</v>
      </c>
      <c r="E438" s="240"/>
      <c r="F438" s="240"/>
      <c r="G438" s="240"/>
      <c r="H438" s="240"/>
      <c r="I438" s="240"/>
      <c r="J438" s="240"/>
      <c r="K438" s="240"/>
      <c r="L438" s="240"/>
      <c r="M438" s="240"/>
      <c r="N438" s="240"/>
      <c r="O438" s="240"/>
      <c r="P438" s="240"/>
      <c r="Q438" s="321"/>
    </row>
    <row r="439" spans="2:17" x14ac:dyDescent="0.35">
      <c r="B439" s="319"/>
      <c r="C439" s="320" t="e">
        <v>#N/A</v>
      </c>
      <c r="D439" s="320" t="e">
        <v>#N/A</v>
      </c>
      <c r="E439" s="240"/>
      <c r="F439" s="240"/>
      <c r="G439" s="240"/>
      <c r="H439" s="240"/>
      <c r="I439" s="240"/>
      <c r="J439" s="240"/>
      <c r="K439" s="240"/>
      <c r="L439" s="240"/>
      <c r="M439" s="240"/>
      <c r="N439" s="240"/>
      <c r="O439" s="240"/>
      <c r="P439" s="240"/>
      <c r="Q439" s="321"/>
    </row>
    <row r="440" spans="2:17" x14ac:dyDescent="0.35">
      <c r="B440" s="319"/>
      <c r="C440" s="320" t="e">
        <v>#N/A</v>
      </c>
      <c r="D440" s="320" t="e">
        <v>#N/A</v>
      </c>
      <c r="E440" s="240"/>
      <c r="F440" s="240"/>
      <c r="G440" s="240"/>
      <c r="H440" s="240"/>
      <c r="I440" s="240"/>
      <c r="J440" s="240"/>
      <c r="K440" s="240"/>
      <c r="L440" s="240"/>
      <c r="M440" s="240"/>
      <c r="N440" s="240"/>
      <c r="O440" s="240"/>
      <c r="P440" s="240"/>
      <c r="Q440" s="321"/>
    </row>
    <row r="441" spans="2:17" x14ac:dyDescent="0.35">
      <c r="B441" s="319"/>
      <c r="C441" s="320" t="e">
        <v>#N/A</v>
      </c>
      <c r="D441" s="320" t="e">
        <v>#N/A</v>
      </c>
      <c r="E441" s="240"/>
      <c r="F441" s="240"/>
      <c r="G441" s="240"/>
      <c r="H441" s="240"/>
      <c r="I441" s="240"/>
      <c r="J441" s="240"/>
      <c r="K441" s="240"/>
      <c r="L441" s="240"/>
      <c r="M441" s="240"/>
      <c r="N441" s="240"/>
      <c r="O441" s="240"/>
      <c r="P441" s="240"/>
      <c r="Q441" s="321"/>
    </row>
    <row r="442" spans="2:17" x14ac:dyDescent="0.35">
      <c r="B442" s="319"/>
      <c r="C442" s="320" t="e">
        <v>#N/A</v>
      </c>
      <c r="D442" s="320" t="e">
        <v>#N/A</v>
      </c>
      <c r="E442" s="240"/>
      <c r="F442" s="240"/>
      <c r="G442" s="240"/>
      <c r="H442" s="240"/>
      <c r="I442" s="240"/>
      <c r="J442" s="240"/>
      <c r="K442" s="240"/>
      <c r="L442" s="240"/>
      <c r="M442" s="240"/>
      <c r="N442" s="240"/>
      <c r="O442" s="240"/>
      <c r="P442" s="240"/>
      <c r="Q442" s="321"/>
    </row>
    <row r="443" spans="2:17" x14ac:dyDescent="0.35">
      <c r="B443" s="319"/>
      <c r="C443" s="320" t="e">
        <v>#N/A</v>
      </c>
      <c r="D443" s="320" t="e">
        <v>#N/A</v>
      </c>
      <c r="E443" s="240"/>
      <c r="F443" s="240"/>
      <c r="G443" s="240"/>
      <c r="H443" s="240"/>
      <c r="I443" s="240"/>
      <c r="J443" s="240"/>
      <c r="K443" s="240"/>
      <c r="L443" s="240"/>
      <c r="M443" s="240"/>
      <c r="N443" s="240"/>
      <c r="O443" s="240"/>
      <c r="P443" s="240"/>
      <c r="Q443" s="321"/>
    </row>
    <row r="444" spans="2:17" x14ac:dyDescent="0.35">
      <c r="B444" s="319"/>
      <c r="C444" s="320" t="e">
        <v>#N/A</v>
      </c>
      <c r="D444" s="320" t="e">
        <v>#N/A</v>
      </c>
      <c r="E444" s="240"/>
      <c r="F444" s="240"/>
      <c r="G444" s="240"/>
      <c r="H444" s="240"/>
      <c r="I444" s="240"/>
      <c r="J444" s="240"/>
      <c r="K444" s="240"/>
      <c r="L444" s="240"/>
      <c r="M444" s="240"/>
      <c r="N444" s="240"/>
      <c r="O444" s="240"/>
      <c r="P444" s="240"/>
      <c r="Q444" s="321"/>
    </row>
    <row r="445" spans="2:17" x14ac:dyDescent="0.35">
      <c r="B445" s="319"/>
      <c r="C445" s="320" t="e">
        <v>#N/A</v>
      </c>
      <c r="D445" s="320" t="e">
        <v>#N/A</v>
      </c>
      <c r="E445" s="240"/>
      <c r="F445" s="240"/>
      <c r="G445" s="240"/>
      <c r="H445" s="240"/>
      <c r="I445" s="240"/>
      <c r="J445" s="240"/>
      <c r="K445" s="240"/>
      <c r="L445" s="240"/>
      <c r="M445" s="240"/>
      <c r="N445" s="240"/>
      <c r="O445" s="240"/>
      <c r="P445" s="240"/>
      <c r="Q445" s="321"/>
    </row>
    <row r="446" spans="2:17" x14ac:dyDescent="0.35">
      <c r="B446" s="319"/>
      <c r="C446" s="320" t="e">
        <v>#N/A</v>
      </c>
      <c r="D446" s="320" t="e">
        <v>#N/A</v>
      </c>
      <c r="E446" s="240"/>
      <c r="F446" s="240"/>
      <c r="G446" s="240"/>
      <c r="H446" s="240"/>
      <c r="I446" s="240"/>
      <c r="J446" s="240"/>
      <c r="K446" s="240"/>
      <c r="L446" s="240"/>
      <c r="M446" s="240"/>
      <c r="N446" s="240"/>
      <c r="O446" s="240"/>
      <c r="P446" s="240"/>
      <c r="Q446" s="321"/>
    </row>
    <row r="447" spans="2:17" x14ac:dyDescent="0.35">
      <c r="B447" s="319"/>
      <c r="C447" s="320" t="e">
        <v>#N/A</v>
      </c>
      <c r="D447" s="320" t="e">
        <v>#N/A</v>
      </c>
      <c r="E447" s="240"/>
      <c r="F447" s="240"/>
      <c r="G447" s="240"/>
      <c r="H447" s="240"/>
      <c r="I447" s="240"/>
      <c r="J447" s="240"/>
      <c r="K447" s="240"/>
      <c r="L447" s="240"/>
      <c r="M447" s="240"/>
      <c r="N447" s="240"/>
      <c r="O447" s="240"/>
      <c r="P447" s="240"/>
      <c r="Q447" s="321"/>
    </row>
    <row r="448" spans="2:17" x14ac:dyDescent="0.35">
      <c r="B448" s="319"/>
      <c r="C448" s="320" t="e">
        <v>#N/A</v>
      </c>
      <c r="D448" s="320" t="e">
        <v>#N/A</v>
      </c>
      <c r="E448" s="240"/>
      <c r="F448" s="240"/>
      <c r="G448" s="240"/>
      <c r="H448" s="240"/>
      <c r="I448" s="240"/>
      <c r="J448" s="240"/>
      <c r="K448" s="240"/>
      <c r="L448" s="240"/>
      <c r="M448" s="240"/>
      <c r="N448" s="240"/>
      <c r="O448" s="240"/>
      <c r="P448" s="240"/>
      <c r="Q448" s="321"/>
    </row>
    <row r="449" spans="2:17" x14ac:dyDescent="0.35">
      <c r="B449" s="319"/>
      <c r="C449" s="320" t="e">
        <v>#N/A</v>
      </c>
      <c r="D449" s="320" t="e">
        <v>#N/A</v>
      </c>
      <c r="E449" s="240"/>
      <c r="F449" s="240"/>
      <c r="G449" s="240"/>
      <c r="H449" s="240"/>
      <c r="I449" s="240"/>
      <c r="J449" s="240"/>
      <c r="K449" s="240"/>
      <c r="L449" s="240"/>
      <c r="M449" s="240"/>
      <c r="N449" s="240"/>
      <c r="O449" s="240"/>
      <c r="P449" s="240"/>
      <c r="Q449" s="321"/>
    </row>
    <row r="450" spans="2:17" x14ac:dyDescent="0.35">
      <c r="B450" s="319"/>
      <c r="C450" s="320" t="e">
        <v>#N/A</v>
      </c>
      <c r="D450" s="320" t="e">
        <v>#N/A</v>
      </c>
      <c r="E450" s="240"/>
      <c r="F450" s="240"/>
      <c r="G450" s="240"/>
      <c r="H450" s="240"/>
      <c r="I450" s="240"/>
      <c r="J450" s="240"/>
      <c r="K450" s="240"/>
      <c r="L450" s="240"/>
      <c r="M450" s="240"/>
      <c r="N450" s="240"/>
      <c r="O450" s="240"/>
      <c r="P450" s="240"/>
      <c r="Q450" s="321"/>
    </row>
    <row r="451" spans="2:17" x14ac:dyDescent="0.35">
      <c r="B451" s="319"/>
      <c r="C451" s="320" t="e">
        <v>#N/A</v>
      </c>
      <c r="D451" s="320" t="e">
        <v>#N/A</v>
      </c>
      <c r="E451" s="240"/>
      <c r="F451" s="240"/>
      <c r="G451" s="240"/>
      <c r="H451" s="240"/>
      <c r="I451" s="240"/>
      <c r="J451" s="240"/>
      <c r="K451" s="240"/>
      <c r="L451" s="240"/>
      <c r="M451" s="240"/>
      <c r="N451" s="240"/>
      <c r="O451" s="240"/>
      <c r="P451" s="240"/>
      <c r="Q451" s="321"/>
    </row>
    <row r="452" spans="2:17" x14ac:dyDescent="0.35">
      <c r="B452" s="319"/>
      <c r="C452" s="320" t="e">
        <v>#N/A</v>
      </c>
      <c r="D452" s="320" t="e">
        <v>#N/A</v>
      </c>
      <c r="E452" s="240"/>
      <c r="F452" s="240"/>
      <c r="G452" s="240"/>
      <c r="H452" s="240"/>
      <c r="I452" s="240"/>
      <c r="J452" s="240"/>
      <c r="K452" s="240"/>
      <c r="L452" s="240"/>
      <c r="M452" s="240"/>
      <c r="N452" s="240"/>
      <c r="O452" s="240"/>
      <c r="P452" s="240"/>
      <c r="Q452" s="321"/>
    </row>
    <row r="453" spans="2:17" x14ac:dyDescent="0.35">
      <c r="B453" s="319"/>
      <c r="C453" s="320" t="e">
        <v>#N/A</v>
      </c>
      <c r="D453" s="320" t="e">
        <v>#N/A</v>
      </c>
      <c r="E453" s="240"/>
      <c r="F453" s="240"/>
      <c r="G453" s="240"/>
      <c r="H453" s="240"/>
      <c r="I453" s="240"/>
      <c r="J453" s="240"/>
      <c r="K453" s="240"/>
      <c r="L453" s="240"/>
      <c r="M453" s="240"/>
      <c r="N453" s="240"/>
      <c r="O453" s="240"/>
      <c r="P453" s="240"/>
      <c r="Q453" s="321"/>
    </row>
    <row r="454" spans="2:17" x14ac:dyDescent="0.35">
      <c r="B454" s="319"/>
      <c r="C454" s="320" t="e">
        <v>#N/A</v>
      </c>
      <c r="D454" s="320" t="e">
        <v>#N/A</v>
      </c>
      <c r="E454" s="240"/>
      <c r="F454" s="240"/>
      <c r="G454" s="240"/>
      <c r="H454" s="240"/>
      <c r="I454" s="240"/>
      <c r="J454" s="240"/>
      <c r="K454" s="240"/>
      <c r="L454" s="240"/>
      <c r="M454" s="240"/>
      <c r="N454" s="240"/>
      <c r="O454" s="240"/>
      <c r="P454" s="240"/>
      <c r="Q454" s="321"/>
    </row>
    <row r="455" spans="2:17" x14ac:dyDescent="0.35">
      <c r="B455" s="319"/>
      <c r="C455" s="320" t="e">
        <v>#N/A</v>
      </c>
      <c r="D455" s="320" t="e">
        <v>#N/A</v>
      </c>
      <c r="E455" s="240"/>
      <c r="F455" s="240"/>
      <c r="G455" s="240"/>
      <c r="H455" s="240"/>
      <c r="I455" s="240"/>
      <c r="J455" s="240"/>
      <c r="K455" s="240"/>
      <c r="L455" s="240"/>
      <c r="M455" s="240"/>
      <c r="N455" s="240"/>
      <c r="O455" s="240"/>
      <c r="P455" s="240"/>
      <c r="Q455" s="321"/>
    </row>
    <row r="456" spans="2:17" x14ac:dyDescent="0.35">
      <c r="B456" s="319"/>
      <c r="C456" s="320" t="e">
        <v>#N/A</v>
      </c>
      <c r="D456" s="320" t="e">
        <v>#N/A</v>
      </c>
      <c r="E456" s="240"/>
      <c r="F456" s="240"/>
      <c r="G456" s="240"/>
      <c r="H456" s="240"/>
      <c r="I456" s="240"/>
      <c r="J456" s="240"/>
      <c r="K456" s="240"/>
      <c r="L456" s="240"/>
      <c r="M456" s="240"/>
      <c r="N456" s="240"/>
      <c r="O456" s="240"/>
      <c r="P456" s="240"/>
      <c r="Q456" s="321"/>
    </row>
    <row r="457" spans="2:17" x14ac:dyDescent="0.35">
      <c r="B457" s="319"/>
      <c r="C457" s="320" t="e">
        <v>#N/A</v>
      </c>
      <c r="D457" s="320" t="e">
        <v>#N/A</v>
      </c>
      <c r="E457" s="240"/>
      <c r="F457" s="240"/>
      <c r="G457" s="240"/>
      <c r="H457" s="240"/>
      <c r="I457" s="240"/>
      <c r="J457" s="240"/>
      <c r="K457" s="240"/>
      <c r="L457" s="240"/>
      <c r="M457" s="240"/>
      <c r="N457" s="240"/>
      <c r="O457" s="240"/>
      <c r="P457" s="240"/>
      <c r="Q457" s="321"/>
    </row>
    <row r="458" spans="2:17" x14ac:dyDescent="0.35">
      <c r="B458" s="319"/>
      <c r="C458" s="320" t="e">
        <v>#N/A</v>
      </c>
      <c r="D458" s="320" t="e">
        <v>#N/A</v>
      </c>
      <c r="E458" s="240"/>
      <c r="F458" s="240"/>
      <c r="G458" s="240"/>
      <c r="H458" s="240"/>
      <c r="I458" s="240"/>
      <c r="J458" s="240"/>
      <c r="K458" s="240"/>
      <c r="L458" s="240"/>
      <c r="M458" s="240"/>
      <c r="N458" s="240"/>
      <c r="O458" s="240"/>
      <c r="P458" s="240"/>
      <c r="Q458" s="321"/>
    </row>
    <row r="459" spans="2:17" x14ac:dyDescent="0.35">
      <c r="B459" s="319"/>
      <c r="C459" s="320" t="e">
        <v>#N/A</v>
      </c>
      <c r="D459" s="320" t="e">
        <v>#N/A</v>
      </c>
      <c r="E459" s="240"/>
      <c r="F459" s="240"/>
      <c r="G459" s="240"/>
      <c r="H459" s="240"/>
      <c r="I459" s="240"/>
      <c r="J459" s="240"/>
      <c r="K459" s="240"/>
      <c r="L459" s="240"/>
      <c r="M459" s="240"/>
      <c r="N459" s="240"/>
      <c r="O459" s="240"/>
      <c r="P459" s="240"/>
      <c r="Q459" s="321"/>
    </row>
    <row r="460" spans="2:17" x14ac:dyDescent="0.35">
      <c r="B460" s="319"/>
      <c r="C460" s="320" t="e">
        <v>#N/A</v>
      </c>
      <c r="D460" s="320" t="e">
        <v>#N/A</v>
      </c>
      <c r="E460" s="240"/>
      <c r="F460" s="240"/>
      <c r="G460" s="240"/>
      <c r="H460" s="240"/>
      <c r="I460" s="240"/>
      <c r="J460" s="240"/>
      <c r="K460" s="240"/>
      <c r="L460" s="240"/>
      <c r="M460" s="240"/>
      <c r="N460" s="240"/>
      <c r="O460" s="240"/>
      <c r="P460" s="240"/>
      <c r="Q460" s="321"/>
    </row>
    <row r="461" spans="2:17" x14ac:dyDescent="0.35">
      <c r="B461" s="319"/>
      <c r="C461" s="320" t="e">
        <v>#N/A</v>
      </c>
      <c r="D461" s="320" t="e">
        <v>#N/A</v>
      </c>
      <c r="E461" s="240"/>
      <c r="F461" s="240"/>
      <c r="G461" s="240"/>
      <c r="H461" s="240"/>
      <c r="I461" s="240"/>
      <c r="J461" s="240"/>
      <c r="K461" s="240"/>
      <c r="L461" s="240"/>
      <c r="M461" s="240"/>
      <c r="N461" s="240"/>
      <c r="O461" s="240"/>
      <c r="P461" s="240"/>
      <c r="Q461" s="321"/>
    </row>
    <row r="462" spans="2:17" x14ac:dyDescent="0.35">
      <c r="B462" s="319"/>
      <c r="C462" s="320" t="e">
        <v>#N/A</v>
      </c>
      <c r="D462" s="320" t="e">
        <v>#N/A</v>
      </c>
      <c r="E462" s="240"/>
      <c r="F462" s="240"/>
      <c r="G462" s="240"/>
      <c r="H462" s="240"/>
      <c r="I462" s="240"/>
      <c r="J462" s="240"/>
      <c r="K462" s="240"/>
      <c r="L462" s="240"/>
      <c r="M462" s="240"/>
      <c r="N462" s="240"/>
      <c r="O462" s="240"/>
      <c r="P462" s="240"/>
      <c r="Q462" s="321"/>
    </row>
    <row r="463" spans="2:17" x14ac:dyDescent="0.35">
      <c r="B463" s="319"/>
      <c r="C463" s="320" t="e">
        <v>#N/A</v>
      </c>
      <c r="D463" s="320" t="e">
        <v>#N/A</v>
      </c>
      <c r="E463" s="240"/>
      <c r="F463" s="240"/>
      <c r="G463" s="240"/>
      <c r="H463" s="240"/>
      <c r="I463" s="240"/>
      <c r="J463" s="240"/>
      <c r="K463" s="240"/>
      <c r="L463" s="240"/>
      <c r="M463" s="240"/>
      <c r="N463" s="240"/>
      <c r="O463" s="240"/>
      <c r="P463" s="240"/>
      <c r="Q463" s="321"/>
    </row>
    <row r="464" spans="2:17" x14ac:dyDescent="0.35">
      <c r="B464" s="319"/>
      <c r="C464" s="320" t="e">
        <v>#N/A</v>
      </c>
      <c r="D464" s="320" t="e">
        <v>#N/A</v>
      </c>
      <c r="E464" s="240"/>
      <c r="F464" s="240"/>
      <c r="G464" s="240"/>
      <c r="H464" s="240"/>
      <c r="I464" s="240"/>
      <c r="J464" s="240"/>
      <c r="K464" s="240"/>
      <c r="L464" s="240"/>
      <c r="M464" s="240"/>
      <c r="N464" s="240"/>
      <c r="O464" s="240"/>
      <c r="P464" s="240"/>
      <c r="Q464" s="321"/>
    </row>
    <row r="465" spans="2:17" x14ac:dyDescent="0.35">
      <c r="B465" s="319"/>
      <c r="C465" s="320" t="e">
        <v>#N/A</v>
      </c>
      <c r="D465" s="320" t="e">
        <v>#N/A</v>
      </c>
      <c r="E465" s="240"/>
      <c r="F465" s="240"/>
      <c r="G465" s="240"/>
      <c r="H465" s="240"/>
      <c r="I465" s="240"/>
      <c r="J465" s="240"/>
      <c r="K465" s="240"/>
      <c r="L465" s="240"/>
      <c r="M465" s="240"/>
      <c r="N465" s="240"/>
      <c r="O465" s="240"/>
      <c r="P465" s="240"/>
      <c r="Q465" s="321"/>
    </row>
    <row r="466" spans="2:17" x14ac:dyDescent="0.35">
      <c r="B466" s="319"/>
      <c r="C466" s="320" t="e">
        <v>#N/A</v>
      </c>
      <c r="D466" s="320" t="e">
        <v>#N/A</v>
      </c>
      <c r="E466" s="240"/>
      <c r="F466" s="240"/>
      <c r="G466" s="240"/>
      <c r="H466" s="240"/>
      <c r="I466" s="240"/>
      <c r="J466" s="240"/>
      <c r="K466" s="240"/>
      <c r="L466" s="240"/>
      <c r="M466" s="240"/>
      <c r="N466" s="240"/>
      <c r="O466" s="240"/>
      <c r="P466" s="240"/>
      <c r="Q466" s="321"/>
    </row>
    <row r="467" spans="2:17" x14ac:dyDescent="0.35">
      <c r="B467" s="319"/>
      <c r="C467" s="320" t="e">
        <v>#N/A</v>
      </c>
      <c r="D467" s="320" t="e">
        <v>#N/A</v>
      </c>
      <c r="E467" s="240"/>
      <c r="F467" s="240"/>
      <c r="G467" s="240"/>
      <c r="H467" s="240"/>
      <c r="I467" s="240"/>
      <c r="J467" s="240"/>
      <c r="K467" s="240"/>
      <c r="L467" s="240"/>
      <c r="M467" s="240"/>
      <c r="N467" s="240"/>
      <c r="O467" s="240"/>
      <c r="P467" s="240"/>
      <c r="Q467" s="321"/>
    </row>
    <row r="468" spans="2:17" x14ac:dyDescent="0.35">
      <c r="B468" s="319"/>
      <c r="C468" s="320" t="e">
        <v>#N/A</v>
      </c>
      <c r="D468" s="320" t="e">
        <v>#N/A</v>
      </c>
      <c r="E468" s="240"/>
      <c r="F468" s="240"/>
      <c r="G468" s="240"/>
      <c r="H468" s="240"/>
      <c r="I468" s="240"/>
      <c r="J468" s="240"/>
      <c r="K468" s="240"/>
      <c r="L468" s="240"/>
      <c r="M468" s="240"/>
      <c r="N468" s="240"/>
      <c r="O468" s="240"/>
      <c r="P468" s="240"/>
      <c r="Q468" s="321"/>
    </row>
    <row r="469" spans="2:17" x14ac:dyDescent="0.35">
      <c r="B469" s="319"/>
      <c r="C469" s="320" t="e">
        <v>#N/A</v>
      </c>
      <c r="D469" s="320" t="e">
        <v>#N/A</v>
      </c>
      <c r="E469" s="240"/>
      <c r="F469" s="240"/>
      <c r="G469" s="240"/>
      <c r="H469" s="240"/>
      <c r="I469" s="240"/>
      <c r="J469" s="240"/>
      <c r="K469" s="240"/>
      <c r="L469" s="240"/>
      <c r="M469" s="240"/>
      <c r="N469" s="240"/>
      <c r="O469" s="240"/>
      <c r="P469" s="240"/>
      <c r="Q469" s="321"/>
    </row>
    <row r="470" spans="2:17" x14ac:dyDescent="0.35">
      <c r="B470" s="319"/>
      <c r="C470" s="320" t="e">
        <v>#N/A</v>
      </c>
      <c r="D470" s="320" t="e">
        <v>#N/A</v>
      </c>
      <c r="E470" s="240"/>
      <c r="F470" s="240"/>
      <c r="G470" s="240"/>
      <c r="H470" s="240"/>
      <c r="I470" s="240"/>
      <c r="J470" s="240"/>
      <c r="K470" s="240"/>
      <c r="L470" s="240"/>
      <c r="M470" s="240"/>
      <c r="N470" s="240"/>
      <c r="O470" s="240"/>
      <c r="P470" s="240"/>
      <c r="Q470" s="321"/>
    </row>
    <row r="471" spans="2:17" x14ac:dyDescent="0.35">
      <c r="B471" s="319"/>
      <c r="C471" s="320" t="e">
        <v>#N/A</v>
      </c>
      <c r="D471" s="320" t="e">
        <v>#N/A</v>
      </c>
      <c r="E471" s="240"/>
      <c r="F471" s="240"/>
      <c r="G471" s="240"/>
      <c r="H471" s="240"/>
      <c r="I471" s="240"/>
      <c r="J471" s="240"/>
      <c r="K471" s="240"/>
      <c r="L471" s="240"/>
      <c r="M471" s="240"/>
      <c r="N471" s="240"/>
      <c r="O471" s="240"/>
      <c r="P471" s="240"/>
      <c r="Q471" s="321"/>
    </row>
    <row r="472" spans="2:17" x14ac:dyDescent="0.35">
      <c r="B472" s="319"/>
      <c r="C472" s="320" t="e">
        <v>#N/A</v>
      </c>
      <c r="D472" s="320" t="e">
        <v>#N/A</v>
      </c>
      <c r="E472" s="240"/>
      <c r="F472" s="240"/>
      <c r="G472" s="240"/>
      <c r="H472" s="240"/>
      <c r="I472" s="240"/>
      <c r="J472" s="240"/>
      <c r="K472" s="240"/>
      <c r="L472" s="240"/>
      <c r="M472" s="240"/>
      <c r="N472" s="240"/>
      <c r="O472" s="240"/>
      <c r="P472" s="240"/>
      <c r="Q472" s="321"/>
    </row>
    <row r="473" spans="2:17" x14ac:dyDescent="0.35">
      <c r="B473" s="319"/>
      <c r="C473" s="320" t="e">
        <v>#N/A</v>
      </c>
      <c r="D473" s="320" t="e">
        <v>#N/A</v>
      </c>
      <c r="E473" s="240"/>
      <c r="F473" s="240"/>
      <c r="G473" s="240"/>
      <c r="H473" s="240"/>
      <c r="I473" s="240"/>
      <c r="J473" s="240"/>
      <c r="K473" s="240"/>
      <c r="L473" s="240"/>
      <c r="M473" s="240"/>
      <c r="N473" s="240"/>
      <c r="O473" s="240"/>
      <c r="P473" s="240"/>
      <c r="Q473" s="321"/>
    </row>
    <row r="474" spans="2:17" x14ac:dyDescent="0.35">
      <c r="B474" s="319"/>
      <c r="C474" s="320" t="e">
        <v>#N/A</v>
      </c>
      <c r="D474" s="320" t="e">
        <v>#N/A</v>
      </c>
      <c r="E474" s="240"/>
      <c r="F474" s="240"/>
      <c r="G474" s="240"/>
      <c r="H474" s="240"/>
      <c r="I474" s="240"/>
      <c r="J474" s="240"/>
      <c r="K474" s="240"/>
      <c r="L474" s="240"/>
      <c r="M474" s="240"/>
      <c r="N474" s="240"/>
      <c r="O474" s="240"/>
      <c r="P474" s="240"/>
      <c r="Q474" s="321"/>
    </row>
    <row r="475" spans="2:17" x14ac:dyDescent="0.35">
      <c r="B475" s="319"/>
      <c r="C475" s="320" t="e">
        <v>#N/A</v>
      </c>
      <c r="D475" s="320" t="e">
        <v>#N/A</v>
      </c>
      <c r="E475" s="240"/>
      <c r="F475" s="240"/>
      <c r="G475" s="240"/>
      <c r="H475" s="240"/>
      <c r="I475" s="240"/>
      <c r="J475" s="240"/>
      <c r="K475" s="240"/>
      <c r="L475" s="240"/>
      <c r="M475" s="240"/>
      <c r="N475" s="240"/>
      <c r="O475" s="240"/>
      <c r="P475" s="240"/>
      <c r="Q475" s="321"/>
    </row>
    <row r="476" spans="2:17" x14ac:dyDescent="0.35">
      <c r="B476" s="319"/>
      <c r="C476" s="320" t="e">
        <v>#N/A</v>
      </c>
      <c r="D476" s="320" t="e">
        <v>#N/A</v>
      </c>
      <c r="E476" s="240"/>
      <c r="F476" s="240"/>
      <c r="G476" s="240"/>
      <c r="H476" s="240"/>
      <c r="I476" s="240"/>
      <c r="J476" s="240"/>
      <c r="K476" s="240"/>
      <c r="L476" s="240"/>
      <c r="M476" s="240"/>
      <c r="N476" s="240"/>
      <c r="O476" s="240"/>
      <c r="P476" s="240"/>
      <c r="Q476" s="321"/>
    </row>
    <row r="477" spans="2:17" x14ac:dyDescent="0.35">
      <c r="B477" s="319"/>
      <c r="C477" s="320" t="e">
        <v>#N/A</v>
      </c>
      <c r="D477" s="320" t="e">
        <v>#N/A</v>
      </c>
      <c r="E477" s="240"/>
      <c r="F477" s="240"/>
      <c r="G477" s="240"/>
      <c r="H477" s="240"/>
      <c r="I477" s="240"/>
      <c r="J477" s="240"/>
      <c r="K477" s="240"/>
      <c r="L477" s="240"/>
      <c r="M477" s="240"/>
      <c r="N477" s="240"/>
      <c r="O477" s="240"/>
      <c r="P477" s="240"/>
      <c r="Q477" s="321"/>
    </row>
    <row r="478" spans="2:17" x14ac:dyDescent="0.35">
      <c r="B478" s="319"/>
      <c r="C478" s="320" t="e">
        <v>#N/A</v>
      </c>
      <c r="D478" s="320" t="e">
        <v>#N/A</v>
      </c>
      <c r="E478" s="240"/>
      <c r="F478" s="240"/>
      <c r="G478" s="240"/>
      <c r="H478" s="240"/>
      <c r="I478" s="240"/>
      <c r="J478" s="240"/>
      <c r="K478" s="240"/>
      <c r="L478" s="240"/>
      <c r="M478" s="240"/>
      <c r="N478" s="240"/>
      <c r="O478" s="240"/>
      <c r="P478" s="240"/>
      <c r="Q478" s="321"/>
    </row>
    <row r="479" spans="2:17" x14ac:dyDescent="0.35">
      <c r="B479" s="319"/>
      <c r="C479" s="320" t="e">
        <v>#N/A</v>
      </c>
      <c r="D479" s="320" t="e">
        <v>#N/A</v>
      </c>
      <c r="E479" s="240"/>
      <c r="F479" s="240"/>
      <c r="G479" s="240"/>
      <c r="H479" s="240"/>
      <c r="I479" s="240"/>
      <c r="J479" s="240"/>
      <c r="K479" s="240"/>
      <c r="L479" s="240"/>
      <c r="M479" s="240"/>
      <c r="N479" s="240"/>
      <c r="O479" s="240"/>
      <c r="P479" s="240"/>
      <c r="Q479" s="321"/>
    </row>
    <row r="480" spans="2:17" x14ac:dyDescent="0.35">
      <c r="B480" s="319"/>
      <c r="C480" s="320" t="e">
        <v>#N/A</v>
      </c>
      <c r="D480" s="320" t="e">
        <v>#N/A</v>
      </c>
      <c r="E480" s="240"/>
      <c r="F480" s="240"/>
      <c r="G480" s="240"/>
      <c r="H480" s="240"/>
      <c r="I480" s="240"/>
      <c r="J480" s="240"/>
      <c r="K480" s="240"/>
      <c r="L480" s="240"/>
      <c r="M480" s="240"/>
      <c r="N480" s="240"/>
      <c r="O480" s="240"/>
      <c r="P480" s="240"/>
      <c r="Q480" s="321"/>
    </row>
    <row r="481" spans="2:17" x14ac:dyDescent="0.35">
      <c r="B481" s="319"/>
      <c r="C481" s="320" t="e">
        <v>#N/A</v>
      </c>
      <c r="D481" s="320" t="e">
        <v>#N/A</v>
      </c>
      <c r="E481" s="240"/>
      <c r="F481" s="240"/>
      <c r="G481" s="240"/>
      <c r="H481" s="240"/>
      <c r="I481" s="240"/>
      <c r="J481" s="240"/>
      <c r="K481" s="240"/>
      <c r="L481" s="240"/>
      <c r="M481" s="240"/>
      <c r="N481" s="240"/>
      <c r="O481" s="240"/>
      <c r="P481" s="240"/>
      <c r="Q481" s="321"/>
    </row>
    <row r="482" spans="2:17" x14ac:dyDescent="0.35">
      <c r="B482" s="319"/>
      <c r="C482" s="320" t="e">
        <v>#N/A</v>
      </c>
      <c r="D482" s="320" t="e">
        <v>#N/A</v>
      </c>
      <c r="E482" s="240"/>
      <c r="F482" s="240"/>
      <c r="G482" s="240"/>
      <c r="H482" s="240"/>
      <c r="I482" s="240"/>
      <c r="J482" s="240"/>
      <c r="K482" s="240"/>
      <c r="L482" s="240"/>
      <c r="M482" s="240"/>
      <c r="N482" s="240"/>
      <c r="O482" s="240"/>
      <c r="P482" s="240"/>
      <c r="Q482" s="321"/>
    </row>
    <row r="483" spans="2:17" x14ac:dyDescent="0.35">
      <c r="B483" s="319"/>
      <c r="C483" s="320" t="e">
        <v>#N/A</v>
      </c>
      <c r="D483" s="320" t="e">
        <v>#N/A</v>
      </c>
      <c r="E483" s="240"/>
      <c r="F483" s="240"/>
      <c r="G483" s="240"/>
      <c r="H483" s="240"/>
      <c r="I483" s="240"/>
      <c r="J483" s="240"/>
      <c r="K483" s="240"/>
      <c r="L483" s="240"/>
      <c r="M483" s="240"/>
      <c r="N483" s="240"/>
      <c r="O483" s="240"/>
      <c r="P483" s="240"/>
      <c r="Q483" s="321"/>
    </row>
    <row r="484" spans="2:17" x14ac:dyDescent="0.35">
      <c r="B484" s="319"/>
      <c r="C484" s="320" t="e">
        <v>#N/A</v>
      </c>
      <c r="D484" s="320" t="e">
        <v>#N/A</v>
      </c>
      <c r="E484" s="240"/>
      <c r="F484" s="240"/>
      <c r="G484" s="240"/>
      <c r="H484" s="240"/>
      <c r="I484" s="240"/>
      <c r="J484" s="240"/>
      <c r="K484" s="240"/>
      <c r="L484" s="240"/>
      <c r="M484" s="240"/>
      <c r="N484" s="240"/>
      <c r="O484" s="240"/>
      <c r="P484" s="240"/>
      <c r="Q484" s="321"/>
    </row>
    <row r="485" spans="2:17" x14ac:dyDescent="0.35">
      <c r="B485" s="319"/>
      <c r="C485" s="320" t="e">
        <v>#N/A</v>
      </c>
      <c r="D485" s="320" t="e">
        <v>#N/A</v>
      </c>
      <c r="E485" s="240"/>
      <c r="F485" s="240"/>
      <c r="G485" s="240"/>
      <c r="H485" s="240"/>
      <c r="I485" s="240"/>
      <c r="J485" s="240"/>
      <c r="K485" s="240"/>
      <c r="L485" s="240"/>
      <c r="M485" s="240"/>
      <c r="N485" s="240"/>
      <c r="O485" s="240"/>
      <c r="P485" s="240"/>
      <c r="Q485" s="321"/>
    </row>
    <row r="486" spans="2:17" x14ac:dyDescent="0.35">
      <c r="B486" s="319"/>
      <c r="C486" s="320" t="e">
        <v>#N/A</v>
      </c>
      <c r="D486" s="320" t="e">
        <v>#N/A</v>
      </c>
      <c r="E486" s="240"/>
      <c r="F486" s="240"/>
      <c r="G486" s="240"/>
      <c r="H486" s="240"/>
      <c r="I486" s="240"/>
      <c r="J486" s="240"/>
      <c r="K486" s="240"/>
      <c r="L486" s="240"/>
      <c r="M486" s="240"/>
      <c r="N486" s="240"/>
      <c r="O486" s="240"/>
      <c r="P486" s="240"/>
      <c r="Q486" s="321"/>
    </row>
    <row r="487" spans="2:17" x14ac:dyDescent="0.35">
      <c r="B487" s="319"/>
      <c r="C487" s="320" t="e">
        <v>#N/A</v>
      </c>
      <c r="D487" s="320" t="e">
        <v>#N/A</v>
      </c>
      <c r="E487" s="240"/>
      <c r="F487" s="240"/>
      <c r="G487" s="240"/>
      <c r="H487" s="240"/>
      <c r="I487" s="240"/>
      <c r="J487" s="240"/>
      <c r="K487" s="240"/>
      <c r="L487" s="240"/>
      <c r="M487" s="240"/>
      <c r="N487" s="240"/>
      <c r="O487" s="240"/>
      <c r="P487" s="240"/>
      <c r="Q487" s="321"/>
    </row>
    <row r="488" spans="2:17" x14ac:dyDescent="0.35">
      <c r="B488" s="319"/>
      <c r="C488" s="320" t="e">
        <v>#N/A</v>
      </c>
      <c r="D488" s="320" t="e">
        <v>#N/A</v>
      </c>
      <c r="E488" s="240"/>
      <c r="F488" s="240"/>
      <c r="G488" s="240"/>
      <c r="H488" s="240"/>
      <c r="I488" s="240"/>
      <c r="J488" s="240"/>
      <c r="K488" s="240"/>
      <c r="L488" s="240"/>
      <c r="M488" s="240"/>
      <c r="N488" s="240"/>
      <c r="O488" s="240"/>
      <c r="P488" s="240"/>
      <c r="Q488" s="321"/>
    </row>
    <row r="489" spans="2:17" x14ac:dyDescent="0.35">
      <c r="B489" s="319"/>
      <c r="C489" s="320" t="e">
        <v>#N/A</v>
      </c>
      <c r="D489" s="320" t="e">
        <v>#N/A</v>
      </c>
      <c r="E489" s="240"/>
      <c r="F489" s="240"/>
      <c r="G489" s="240"/>
      <c r="H489" s="240"/>
      <c r="I489" s="240"/>
      <c r="J489" s="240"/>
      <c r="K489" s="240"/>
      <c r="L489" s="240"/>
      <c r="M489" s="240"/>
      <c r="N489" s="240"/>
      <c r="O489" s="240"/>
      <c r="P489" s="240"/>
      <c r="Q489" s="321"/>
    </row>
    <row r="490" spans="2:17" x14ac:dyDescent="0.35">
      <c r="B490" s="319"/>
      <c r="C490" s="320" t="e">
        <v>#N/A</v>
      </c>
      <c r="D490" s="320" t="e">
        <v>#N/A</v>
      </c>
      <c r="E490" s="240"/>
      <c r="F490" s="240"/>
      <c r="G490" s="240"/>
      <c r="H490" s="240"/>
      <c r="I490" s="240"/>
      <c r="J490" s="240"/>
      <c r="K490" s="240"/>
      <c r="L490" s="240"/>
      <c r="M490" s="240"/>
      <c r="N490" s="240"/>
      <c r="O490" s="240"/>
      <c r="P490" s="240"/>
      <c r="Q490" s="321"/>
    </row>
    <row r="491" spans="2:17" x14ac:dyDescent="0.35">
      <c r="B491" s="319"/>
      <c r="C491" s="320" t="e">
        <v>#N/A</v>
      </c>
      <c r="D491" s="320" t="e">
        <v>#N/A</v>
      </c>
      <c r="E491" s="240"/>
      <c r="F491" s="240"/>
      <c r="G491" s="240"/>
      <c r="H491" s="240"/>
      <c r="I491" s="240"/>
      <c r="J491" s="240"/>
      <c r="K491" s="240"/>
      <c r="L491" s="240"/>
      <c r="M491" s="240"/>
      <c r="N491" s="240"/>
      <c r="O491" s="240"/>
      <c r="P491" s="240"/>
      <c r="Q491" s="321"/>
    </row>
    <row r="492" spans="2:17" x14ac:dyDescent="0.35">
      <c r="B492" s="319"/>
      <c r="C492" s="320" t="e">
        <v>#N/A</v>
      </c>
      <c r="D492" s="320" t="e">
        <v>#N/A</v>
      </c>
      <c r="E492" s="240"/>
      <c r="F492" s="240"/>
      <c r="G492" s="240"/>
      <c r="H492" s="240"/>
      <c r="I492" s="240"/>
      <c r="J492" s="240"/>
      <c r="K492" s="240"/>
      <c r="L492" s="240"/>
      <c r="M492" s="240"/>
      <c r="N492" s="240"/>
      <c r="O492" s="240"/>
      <c r="P492" s="240"/>
      <c r="Q492" s="321"/>
    </row>
    <row r="493" spans="2:17" x14ac:dyDescent="0.35">
      <c r="B493" s="319"/>
      <c r="C493" s="320" t="e">
        <v>#N/A</v>
      </c>
      <c r="D493" s="320" t="e">
        <v>#N/A</v>
      </c>
      <c r="E493" s="240"/>
      <c r="F493" s="240"/>
      <c r="G493" s="240"/>
      <c r="H493" s="240"/>
      <c r="I493" s="240"/>
      <c r="J493" s="240"/>
      <c r="K493" s="240"/>
      <c r="L493" s="240"/>
      <c r="M493" s="240"/>
      <c r="N493" s="240"/>
      <c r="O493" s="240"/>
      <c r="P493" s="240"/>
      <c r="Q493" s="321"/>
    </row>
    <row r="494" spans="2:17" x14ac:dyDescent="0.35">
      <c r="B494" s="319"/>
      <c r="C494" s="320" t="e">
        <v>#N/A</v>
      </c>
      <c r="D494" s="320" t="e">
        <v>#N/A</v>
      </c>
      <c r="E494" s="240"/>
      <c r="F494" s="240"/>
      <c r="G494" s="240"/>
      <c r="H494" s="240"/>
      <c r="I494" s="240"/>
      <c r="J494" s="240"/>
      <c r="K494" s="240"/>
      <c r="L494" s="240"/>
      <c r="M494" s="240"/>
      <c r="N494" s="240"/>
      <c r="O494" s="240"/>
      <c r="P494" s="240"/>
      <c r="Q494" s="321"/>
    </row>
    <row r="495" spans="2:17" x14ac:dyDescent="0.35">
      <c r="B495" s="319"/>
      <c r="C495" s="320" t="e">
        <v>#N/A</v>
      </c>
      <c r="D495" s="320" t="e">
        <v>#N/A</v>
      </c>
      <c r="E495" s="240"/>
      <c r="F495" s="240"/>
      <c r="G495" s="240"/>
      <c r="H495" s="240"/>
      <c r="I495" s="240"/>
      <c r="J495" s="240"/>
      <c r="K495" s="240"/>
      <c r="L495" s="240"/>
      <c r="M495" s="240"/>
      <c r="N495" s="240"/>
      <c r="O495" s="240"/>
      <c r="P495" s="240"/>
      <c r="Q495" s="321"/>
    </row>
    <row r="496" spans="2:17" x14ac:dyDescent="0.35">
      <c r="B496" s="319"/>
      <c r="C496" s="320" t="e">
        <v>#N/A</v>
      </c>
      <c r="D496" s="320" t="e">
        <v>#N/A</v>
      </c>
      <c r="E496" s="240"/>
      <c r="F496" s="240"/>
      <c r="G496" s="240"/>
      <c r="H496" s="240"/>
      <c r="I496" s="240"/>
      <c r="J496" s="240"/>
      <c r="K496" s="240"/>
      <c r="L496" s="240"/>
      <c r="M496" s="240"/>
      <c r="N496" s="240"/>
      <c r="O496" s="240"/>
      <c r="P496" s="240"/>
      <c r="Q496" s="321"/>
    </row>
    <row r="497" spans="2:17" x14ac:dyDescent="0.35">
      <c r="B497" s="319"/>
      <c r="C497" s="320" t="e">
        <v>#N/A</v>
      </c>
      <c r="D497" s="320" t="e">
        <v>#N/A</v>
      </c>
      <c r="E497" s="240"/>
      <c r="F497" s="240"/>
      <c r="G497" s="240"/>
      <c r="H497" s="240"/>
      <c r="I497" s="240"/>
      <c r="J497" s="240"/>
      <c r="K497" s="240"/>
      <c r="L497" s="240"/>
      <c r="M497" s="240"/>
      <c r="N497" s="240"/>
      <c r="O497" s="240"/>
      <c r="P497" s="240"/>
      <c r="Q497" s="321"/>
    </row>
    <row r="498" spans="2:17" x14ac:dyDescent="0.35">
      <c r="B498" s="319"/>
      <c r="C498" s="320" t="e">
        <v>#N/A</v>
      </c>
      <c r="D498" s="320" t="e">
        <v>#N/A</v>
      </c>
      <c r="E498" s="240"/>
      <c r="F498" s="240"/>
      <c r="G498" s="240"/>
      <c r="H498" s="240"/>
      <c r="I498" s="240"/>
      <c r="J498" s="240"/>
      <c r="K498" s="240"/>
      <c r="L498" s="240"/>
      <c r="M498" s="240"/>
      <c r="N498" s="240"/>
      <c r="O498" s="240"/>
      <c r="P498" s="240"/>
      <c r="Q498" s="321"/>
    </row>
    <row r="499" spans="2:17" x14ac:dyDescent="0.35">
      <c r="B499" s="319"/>
      <c r="C499" s="320" t="e">
        <v>#N/A</v>
      </c>
      <c r="D499" s="320" t="e">
        <v>#N/A</v>
      </c>
      <c r="E499" s="240"/>
      <c r="F499" s="240"/>
      <c r="G499" s="240"/>
      <c r="H499" s="240"/>
      <c r="I499" s="240"/>
      <c r="J499" s="240"/>
      <c r="K499" s="240"/>
      <c r="L499" s="240"/>
      <c r="M499" s="240"/>
      <c r="N499" s="240"/>
      <c r="O499" s="240"/>
      <c r="P499" s="240"/>
      <c r="Q499" s="321"/>
    </row>
    <row r="500" spans="2:17" x14ac:dyDescent="0.35">
      <c r="B500" s="319"/>
      <c r="C500" s="320" t="e">
        <v>#N/A</v>
      </c>
      <c r="D500" s="320" t="e">
        <v>#N/A</v>
      </c>
      <c r="E500" s="240"/>
      <c r="F500" s="240"/>
      <c r="G500" s="240"/>
      <c r="H500" s="240"/>
      <c r="I500" s="240"/>
      <c r="J500" s="240"/>
      <c r="K500" s="240"/>
      <c r="L500" s="240"/>
      <c r="M500" s="240"/>
      <c r="N500" s="240"/>
      <c r="O500" s="240"/>
      <c r="P500" s="240"/>
      <c r="Q500" s="321"/>
    </row>
    <row r="501" spans="2:17" x14ac:dyDescent="0.35">
      <c r="B501" s="319"/>
      <c r="C501" s="320" t="e">
        <v>#N/A</v>
      </c>
      <c r="D501" s="320" t="e">
        <v>#N/A</v>
      </c>
      <c r="E501" s="240"/>
      <c r="F501" s="240"/>
      <c r="G501" s="240"/>
      <c r="H501" s="240"/>
      <c r="I501" s="240"/>
      <c r="J501" s="240"/>
      <c r="K501" s="240"/>
      <c r="L501" s="240"/>
      <c r="M501" s="240"/>
      <c r="N501" s="240"/>
      <c r="O501" s="240"/>
      <c r="P501" s="240"/>
      <c r="Q501" s="321"/>
    </row>
    <row r="502" spans="2:17" x14ac:dyDescent="0.35">
      <c r="B502" s="319"/>
      <c r="C502" s="320" t="e">
        <v>#N/A</v>
      </c>
      <c r="D502" s="320" t="e">
        <v>#N/A</v>
      </c>
      <c r="E502" s="240"/>
      <c r="F502" s="240"/>
      <c r="G502" s="240"/>
      <c r="H502" s="240"/>
      <c r="I502" s="240"/>
      <c r="J502" s="240"/>
      <c r="K502" s="240"/>
      <c r="L502" s="240"/>
      <c r="M502" s="240"/>
      <c r="N502" s="240"/>
      <c r="O502" s="240"/>
      <c r="P502" s="240"/>
      <c r="Q502" s="321"/>
    </row>
    <row r="503" spans="2:17" x14ac:dyDescent="0.35">
      <c r="B503" s="319"/>
      <c r="C503" s="320" t="e">
        <v>#N/A</v>
      </c>
      <c r="D503" s="320" t="e">
        <v>#N/A</v>
      </c>
      <c r="E503" s="240"/>
      <c r="F503" s="240"/>
      <c r="G503" s="240"/>
      <c r="H503" s="240"/>
      <c r="I503" s="240"/>
      <c r="J503" s="240"/>
      <c r="K503" s="240"/>
      <c r="L503" s="240"/>
      <c r="M503" s="240"/>
      <c r="N503" s="240"/>
      <c r="O503" s="240"/>
      <c r="P503" s="240"/>
      <c r="Q503" s="321"/>
    </row>
    <row r="504" spans="2:17" x14ac:dyDescent="0.35">
      <c r="B504" s="319"/>
      <c r="C504" s="320" t="e">
        <v>#N/A</v>
      </c>
      <c r="D504" s="320" t="e">
        <v>#N/A</v>
      </c>
      <c r="E504" s="240"/>
      <c r="F504" s="240"/>
      <c r="G504" s="240"/>
      <c r="H504" s="240"/>
      <c r="I504" s="240"/>
      <c r="J504" s="240"/>
      <c r="K504" s="240"/>
      <c r="L504" s="240"/>
      <c r="M504" s="240"/>
      <c r="N504" s="240"/>
      <c r="O504" s="240"/>
      <c r="P504" s="240"/>
      <c r="Q504" s="321"/>
    </row>
    <row r="505" spans="2:17" x14ac:dyDescent="0.35">
      <c r="B505" s="319"/>
      <c r="C505" s="320" t="e">
        <v>#N/A</v>
      </c>
      <c r="D505" s="320" t="e">
        <v>#N/A</v>
      </c>
      <c r="E505" s="240"/>
      <c r="F505" s="240"/>
      <c r="G505" s="240"/>
      <c r="H505" s="240"/>
      <c r="I505" s="240"/>
      <c r="J505" s="240"/>
      <c r="K505" s="240"/>
      <c r="L505" s="240"/>
      <c r="M505" s="240"/>
      <c r="N505" s="240"/>
      <c r="O505" s="240"/>
      <c r="P505" s="240"/>
      <c r="Q505" s="321"/>
    </row>
    <row r="506" spans="2:17" ht="15" thickBot="1" x14ac:dyDescent="0.4">
      <c r="B506" s="322"/>
      <c r="C506" s="323" t="e">
        <v>#N/A</v>
      </c>
      <c r="D506" s="323" t="e">
        <v>#N/A</v>
      </c>
      <c r="E506" s="324"/>
      <c r="F506" s="324"/>
      <c r="G506" s="324"/>
      <c r="H506" s="324"/>
      <c r="I506" s="324"/>
      <c r="J506" s="324"/>
      <c r="K506" s="324"/>
      <c r="L506" s="324"/>
      <c r="M506" s="324"/>
      <c r="N506" s="324"/>
      <c r="O506" s="324"/>
      <c r="P506" s="324"/>
      <c r="Q506" s="325"/>
    </row>
  </sheetData>
  <mergeCells count="3">
    <mergeCell ref="E4:F4"/>
    <mergeCell ref="G4:O4"/>
    <mergeCell ref="P4:Q4"/>
  </mergeCells>
  <hyperlinks>
    <hyperlink ref="A1" location="INDEX!A1" display="Return to INDEX" xr:uid="{58849260-52F7-40B6-82F9-2178D9C7DAA5}"/>
  </hyperlink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D634F-3868-41DD-BCB7-ACBC16A205FD}">
  <sheetPr codeName="Sheet21">
    <tabColor theme="1"/>
  </sheetPr>
  <dimension ref="A1:DQ500"/>
  <sheetViews>
    <sheetView topLeftCell="D1" zoomScale="80" zoomScaleNormal="80" workbookViewId="0">
      <selection activeCell="P10" sqref="P10"/>
    </sheetView>
  </sheetViews>
  <sheetFormatPr defaultColWidth="8.81640625" defaultRowHeight="15" customHeight="1" outlineLevelCol="1" x14ac:dyDescent="0.35"/>
  <cols>
    <col min="1" max="1" width="13.26953125" style="109" customWidth="1"/>
    <col min="2" max="2" width="4.7265625" style="109" customWidth="1"/>
    <col min="3" max="3" width="21" style="109" customWidth="1" outlineLevel="1"/>
    <col min="4" max="4" width="21.81640625" style="109" bestFit="1" customWidth="1" outlineLevel="1"/>
    <col min="5" max="5" width="22.26953125" style="109" customWidth="1" outlineLevel="1"/>
    <col min="6" max="6" width="41.453125" style="109" bestFit="1" customWidth="1" outlineLevel="1"/>
    <col min="7" max="7" width="4.7265625" style="109" bestFit="1" customWidth="1"/>
    <col min="8" max="8" width="22.7265625" style="109" customWidth="1" outlineLevel="1"/>
    <col min="9" max="9" width="15.54296875" style="109" customWidth="1" outlineLevel="1"/>
    <col min="10" max="11" width="19" style="111" customWidth="1" outlineLevel="1"/>
    <col min="12" max="12" width="15.54296875" style="109" customWidth="1" outlineLevel="1"/>
    <col min="13" max="13" width="29.81640625" style="109" customWidth="1" outlineLevel="1"/>
    <col min="14" max="14" width="23.26953125" style="109" hidden="1" customWidth="1" outlineLevel="1"/>
    <col min="15" max="15" width="4.7265625" style="109" bestFit="1" customWidth="1"/>
    <col min="16" max="16" width="39.26953125" style="109" customWidth="1"/>
    <col min="17" max="17" width="23.81640625" style="109" hidden="1" customWidth="1"/>
    <col min="18" max="18" width="22.81640625" style="109" customWidth="1"/>
    <col min="19" max="19" width="19.54296875" style="109" hidden="1" customWidth="1"/>
    <col min="20" max="20" width="4.7265625" style="109" customWidth="1"/>
    <col min="21" max="21" width="20.1796875" style="109" hidden="1" customWidth="1"/>
    <col min="22" max="22" width="46.08984375" style="109" customWidth="1"/>
    <col min="23" max="23" width="26.26953125" style="109" customWidth="1"/>
    <col min="24" max="24" width="21.81640625" style="109" customWidth="1"/>
    <col min="25" max="25" width="17" style="109" hidden="1" customWidth="1"/>
    <col min="26" max="26" width="49.26953125" style="109" customWidth="1"/>
    <col min="27" max="27" width="26.7265625" style="109" customWidth="1"/>
    <col min="28" max="28" width="26.26953125" style="109" customWidth="1"/>
    <col min="29" max="29" width="13.453125" style="109" hidden="1" customWidth="1"/>
    <col min="30" max="30" width="35.453125" style="109" customWidth="1"/>
    <col min="31" max="31" width="26.7265625" style="109" customWidth="1"/>
    <col min="32" max="32" width="26.26953125" style="109" customWidth="1"/>
    <col min="33" max="33" width="19.453125" style="109" hidden="1" customWidth="1"/>
    <col min="34" max="34" width="38.453125" style="109" customWidth="1"/>
    <col min="35" max="35" width="26.7265625" style="109" customWidth="1"/>
    <col min="36" max="36" width="26.26953125" style="109" customWidth="1"/>
    <col min="37" max="37" width="19.26953125" style="109" hidden="1" customWidth="1"/>
    <col min="38" max="38" width="49.453125" style="109" customWidth="1"/>
    <col min="39" max="39" width="26.7265625" style="109" customWidth="1"/>
    <col min="40" max="40" width="23.7265625" style="109" customWidth="1"/>
    <col min="41" max="41" width="16.453125" style="109" hidden="1" customWidth="1"/>
    <col min="42" max="42" width="21.54296875" style="109" customWidth="1"/>
    <col min="43" max="43" width="26.7265625" style="109" customWidth="1"/>
    <col min="44" max="44" width="26.26953125" style="109" customWidth="1"/>
    <col min="45" max="45" width="18.26953125" style="109" hidden="1" customWidth="1"/>
    <col min="46" max="46" width="21.1796875" style="109" customWidth="1"/>
    <col min="47" max="47" width="26.7265625" style="109" customWidth="1"/>
    <col min="48" max="48" width="26.26953125" style="109" customWidth="1"/>
    <col min="49" max="49" width="16.453125" style="109" hidden="1" customWidth="1"/>
    <col min="50" max="50" width="20.26953125" style="109" customWidth="1"/>
    <col min="51" max="51" width="26.7265625" style="109" customWidth="1"/>
    <col min="52" max="52" width="26.26953125" style="109" customWidth="1"/>
    <col min="53" max="53" width="18.26953125" style="109" hidden="1" customWidth="1"/>
    <col min="54" max="54" width="20.26953125" style="109" customWidth="1"/>
    <col min="55" max="55" width="26.7265625" style="109" customWidth="1"/>
    <col min="56" max="56" width="26.26953125" style="109" customWidth="1"/>
    <col min="57" max="57" width="16.453125" style="109" hidden="1" customWidth="1"/>
    <col min="58" max="58" width="21.1796875" style="109" customWidth="1"/>
    <col min="59" max="59" width="27.54296875" style="109" customWidth="1"/>
    <col min="60" max="60" width="26.26953125" style="109" customWidth="1"/>
    <col min="61" max="61" width="3.26953125" style="109" bestFit="1" customWidth="1"/>
    <col min="62" max="63" width="10.26953125" style="109" hidden="1" customWidth="1"/>
    <col min="64" max="64" width="12.26953125" style="109" hidden="1" customWidth="1"/>
    <col min="65" max="65" width="14.1796875" style="109" hidden="1" customWidth="1"/>
    <col min="66" max="66" width="13.1796875" style="109" hidden="1" customWidth="1"/>
    <col min="67" max="67" width="12.81640625" style="109" hidden="1" customWidth="1"/>
    <col min="68" max="68" width="31.7265625" style="109" hidden="1" customWidth="1"/>
    <col min="69" max="69" width="32.54296875" style="109" hidden="1" customWidth="1"/>
    <col min="70" max="70" width="40.26953125" style="109" hidden="1" customWidth="1"/>
    <col min="71" max="71" width="24.26953125" style="244" customWidth="1" outlineLevel="1"/>
    <col min="72" max="72" width="25.1796875" style="109" customWidth="1" outlineLevel="1"/>
    <col min="73" max="73" width="21.54296875" style="109" customWidth="1" outlineLevel="1"/>
    <col min="74" max="74" width="29.7265625" style="109" customWidth="1" outlineLevel="1"/>
    <col min="75" max="76" width="38.453125" style="109" customWidth="1" outlineLevel="1"/>
    <col min="77" max="77" width="21.26953125" style="109" customWidth="1" outlineLevel="1"/>
    <col min="78" max="78" width="4.81640625" style="109" customWidth="1"/>
    <col min="79" max="79" width="15.54296875" style="109" hidden="1" customWidth="1"/>
    <col min="80" max="81" width="23.453125" style="109" hidden="1" customWidth="1"/>
    <col min="82" max="82" width="20.26953125" style="109" customWidth="1"/>
    <col min="83" max="83" width="27.1796875" style="109" customWidth="1"/>
    <col min="84" max="84" width="35.26953125" style="109" bestFit="1" customWidth="1"/>
    <col min="85" max="85" width="24.81640625" style="109" hidden="1" customWidth="1"/>
    <col min="86" max="87" width="20.26953125" style="109" customWidth="1"/>
    <col min="88" max="88" width="23.453125" style="111" hidden="1" customWidth="1"/>
    <col min="89" max="89" width="26.453125" style="109" hidden="1" customWidth="1"/>
    <col min="90" max="90" width="34" style="111" hidden="1" customWidth="1"/>
    <col min="91" max="91" width="3.26953125" style="109" bestFit="1" customWidth="1"/>
    <col min="92" max="92" width="39.453125" style="111" hidden="1" customWidth="1" outlineLevel="1"/>
    <col min="93" max="93" width="31.26953125" style="111" customWidth="1" outlineLevel="1"/>
    <col min="94" max="94" width="40.1796875" style="111" hidden="1" customWidth="1" outlineLevel="1"/>
    <col min="95" max="95" width="31.26953125" style="111" customWidth="1" outlineLevel="1"/>
    <col min="96" max="96" width="50.54296875" style="109" bestFit="1" customWidth="1" outlineLevel="1"/>
    <col min="97" max="97" width="63.54296875" style="109" hidden="1" customWidth="1" outlineLevel="1"/>
    <col min="98" max="98" width="33.54296875" style="109" bestFit="1" customWidth="1" outlineLevel="1"/>
    <col min="99" max="99" width="31.7265625" style="109" hidden="1" customWidth="1" outlineLevel="1"/>
    <col min="100" max="100" width="28.81640625" style="109" customWidth="1" outlineLevel="1"/>
    <col min="101" max="101" width="30.7265625" style="109" customWidth="1" outlineLevel="1"/>
    <col min="102" max="102" width="4.7265625" style="109" bestFit="1" customWidth="1"/>
    <col min="103" max="103" width="32.54296875" style="109" customWidth="1" outlineLevel="1"/>
    <col min="104" max="104" width="29" style="109" customWidth="1" outlineLevel="1"/>
    <col min="105" max="105" width="25.26953125" style="109" customWidth="1" outlineLevel="1"/>
    <col min="106" max="106" width="4.54296875" style="109" hidden="1" customWidth="1"/>
    <col min="107" max="107" width="34.26953125" style="109" hidden="1" customWidth="1" outlineLevel="1"/>
    <col min="108" max="108" width="18.26953125" style="109" hidden="1" customWidth="1" outlineLevel="1"/>
    <col min="109" max="109" width="4.54296875" style="109" customWidth="1" collapsed="1"/>
    <col min="110" max="111" width="14.453125" style="109" customWidth="1" outlineLevel="1"/>
    <col min="112" max="112" width="28.26953125" style="109" customWidth="1" outlineLevel="1"/>
    <col min="113" max="113" width="28.26953125" style="402" customWidth="1" outlineLevel="1"/>
    <col min="114" max="114" width="23" style="109" bestFit="1" customWidth="1" outlineLevel="1"/>
    <col min="115" max="115" width="4.1796875" style="109" bestFit="1" customWidth="1"/>
    <col min="116" max="116" width="12.1796875" style="109" bestFit="1" customWidth="1" outlineLevel="1"/>
    <col min="117" max="117" width="28.54296875" style="109" bestFit="1" customWidth="1" outlineLevel="1"/>
    <col min="118" max="118" width="11.453125" style="109" bestFit="1" customWidth="1" outlineLevel="1"/>
    <col min="119" max="119" width="14" style="109" bestFit="1" customWidth="1" outlineLevel="1"/>
    <col min="120" max="121" width="8.81640625" style="109" customWidth="1" outlineLevel="1"/>
    <col min="122" max="122" width="8.81640625" style="109" customWidth="1"/>
    <col min="123" max="16384" width="8.81640625" style="109"/>
  </cols>
  <sheetData>
    <row r="1" spans="1:121" ht="42" customHeight="1" x14ac:dyDescent="0.5">
      <c r="A1" s="108" t="s">
        <v>33</v>
      </c>
      <c r="C1" s="110" t="s">
        <v>11911</v>
      </c>
      <c r="D1" s="110"/>
      <c r="BS1" s="109"/>
      <c r="DI1" s="109"/>
      <c r="DK1" s="112"/>
    </row>
    <row r="2" spans="1:121" ht="14.5" customHeight="1" x14ac:dyDescent="0.35">
      <c r="A2" s="113" t="s">
        <v>11912</v>
      </c>
      <c r="B2" s="550" t="s">
        <v>11913</v>
      </c>
      <c r="C2" s="551" t="s">
        <v>11913</v>
      </c>
      <c r="D2" s="552"/>
      <c r="E2" s="552"/>
      <c r="F2" s="553"/>
      <c r="G2" s="554" t="s">
        <v>11914</v>
      </c>
      <c r="H2" s="438" t="s">
        <v>11914</v>
      </c>
      <c r="I2" s="438"/>
      <c r="J2" s="439"/>
      <c r="K2" s="439"/>
      <c r="L2" s="438"/>
      <c r="M2" s="438"/>
      <c r="N2" s="114"/>
      <c r="O2" s="556" t="s">
        <v>11915</v>
      </c>
      <c r="P2" s="115" t="s">
        <v>11915</v>
      </c>
      <c r="Q2" s="116"/>
      <c r="R2" s="116"/>
      <c r="S2" s="117"/>
      <c r="T2" s="558" t="s">
        <v>11264</v>
      </c>
      <c r="U2" s="118"/>
      <c r="V2" s="119" t="s">
        <v>11264</v>
      </c>
      <c r="W2" s="118"/>
      <c r="X2" s="118"/>
      <c r="Y2" s="118"/>
      <c r="Z2" s="118"/>
      <c r="AA2" s="118"/>
      <c r="AB2" s="118"/>
      <c r="AC2" s="118"/>
      <c r="AD2" s="118"/>
      <c r="AE2" s="118"/>
      <c r="AF2" s="118"/>
      <c r="AG2" s="118"/>
      <c r="AH2" s="118"/>
      <c r="AI2" s="118"/>
      <c r="AJ2" s="118"/>
      <c r="AK2" s="118"/>
      <c r="AL2" s="118"/>
      <c r="AM2" s="118"/>
      <c r="AN2" s="118"/>
      <c r="AO2" s="118"/>
      <c r="AP2" s="118"/>
      <c r="AQ2" s="118"/>
      <c r="AR2" s="118"/>
      <c r="AS2" s="118"/>
      <c r="AT2" s="118"/>
      <c r="AU2" s="118"/>
      <c r="AV2" s="118"/>
      <c r="AW2" s="118"/>
      <c r="AX2" s="118"/>
      <c r="AY2" s="118"/>
      <c r="AZ2" s="118"/>
      <c r="BA2" s="118"/>
      <c r="BB2" s="118"/>
      <c r="BC2" s="118"/>
      <c r="BD2" s="118"/>
      <c r="BE2" s="118"/>
      <c r="BF2" s="118"/>
      <c r="BG2" s="118"/>
      <c r="BH2" s="120"/>
      <c r="BI2" s="580" t="s">
        <v>11916</v>
      </c>
      <c r="BJ2" s="121" t="s">
        <v>11917</v>
      </c>
      <c r="BK2" s="121"/>
      <c r="BL2" s="121"/>
      <c r="BM2" s="122"/>
      <c r="BN2" s="122"/>
      <c r="BO2" s="122"/>
      <c r="BP2" s="122"/>
      <c r="BQ2" s="122"/>
      <c r="BR2" s="122"/>
      <c r="BS2" s="121" t="s">
        <v>11917</v>
      </c>
      <c r="BT2" s="122"/>
      <c r="BU2" s="122"/>
      <c r="BV2" s="122"/>
      <c r="BW2" s="122"/>
      <c r="BX2" s="122"/>
      <c r="BY2" s="122"/>
      <c r="BZ2" s="583" t="s">
        <v>11918</v>
      </c>
      <c r="CA2" s="123"/>
      <c r="CB2" s="123"/>
      <c r="CC2" s="403"/>
      <c r="CD2" s="124"/>
      <c r="CE2" s="124"/>
      <c r="CF2" s="124"/>
      <c r="CG2" s="124"/>
      <c r="CH2" s="124"/>
      <c r="CI2" s="124"/>
      <c r="CJ2" s="125"/>
      <c r="CK2" s="126"/>
      <c r="CL2" s="125"/>
      <c r="CM2" s="592" t="s">
        <v>11919</v>
      </c>
      <c r="CN2" s="127" t="s">
        <v>11919</v>
      </c>
      <c r="CO2" s="127" t="s">
        <v>11919</v>
      </c>
      <c r="CP2" s="128"/>
      <c r="CQ2" s="128"/>
      <c r="CR2" s="129"/>
      <c r="CS2" s="129"/>
      <c r="CT2" s="130"/>
      <c r="CU2" s="129"/>
      <c r="CV2" s="130"/>
      <c r="CW2" s="131"/>
      <c r="CX2" s="594" t="s">
        <v>11920</v>
      </c>
      <c r="CY2" s="132" t="s">
        <v>11920</v>
      </c>
      <c r="CZ2" s="132"/>
      <c r="DA2" s="132"/>
      <c r="DB2" s="571" t="s">
        <v>11921</v>
      </c>
      <c r="DC2" s="133" t="s">
        <v>11921</v>
      </c>
      <c r="DD2" s="133"/>
      <c r="DE2" s="574" t="s">
        <v>11922</v>
      </c>
      <c r="DF2" s="134" t="s">
        <v>11922</v>
      </c>
      <c r="DG2" s="134"/>
      <c r="DH2" s="135"/>
      <c r="DI2" s="136"/>
      <c r="DJ2" s="136"/>
      <c r="DK2" s="577" t="s">
        <v>11923</v>
      </c>
      <c r="DL2" s="137" t="s">
        <v>11923</v>
      </c>
      <c r="DM2" s="138"/>
      <c r="DN2" s="138"/>
      <c r="DO2" s="138"/>
      <c r="DP2" s="138"/>
      <c r="DQ2" s="139"/>
    </row>
    <row r="3" spans="1:121" ht="90.65" customHeight="1" x14ac:dyDescent="0.35">
      <c r="A3" s="140" t="s">
        <v>11924</v>
      </c>
      <c r="B3" s="550"/>
      <c r="C3" s="560" t="s">
        <v>11925</v>
      </c>
      <c r="D3" s="560"/>
      <c r="E3" s="560"/>
      <c r="F3" s="560"/>
      <c r="G3" s="555"/>
      <c r="H3" s="141"/>
      <c r="I3" s="141"/>
      <c r="J3" s="142"/>
      <c r="K3" s="142"/>
      <c r="L3" s="141"/>
      <c r="M3" s="561"/>
      <c r="N3" s="562"/>
      <c r="O3" s="557"/>
      <c r="P3" s="560"/>
      <c r="Q3" s="560"/>
      <c r="R3" s="560"/>
      <c r="S3" s="560"/>
      <c r="T3" s="559"/>
      <c r="U3" s="332" t="s">
        <v>11283</v>
      </c>
      <c r="V3" s="582" t="s">
        <v>11926</v>
      </c>
      <c r="W3" s="569"/>
      <c r="X3" s="569"/>
      <c r="Y3" s="332" t="s">
        <v>11288</v>
      </c>
      <c r="Z3" s="569" t="s">
        <v>11927</v>
      </c>
      <c r="AA3" s="569"/>
      <c r="AB3" s="570"/>
      <c r="AC3" s="353" t="s">
        <v>11294</v>
      </c>
      <c r="AD3" s="548" t="s">
        <v>11928</v>
      </c>
      <c r="AE3" s="548"/>
      <c r="AF3" s="549"/>
      <c r="AG3" s="353" t="s">
        <v>11297</v>
      </c>
      <c r="AH3" s="548" t="s">
        <v>11929</v>
      </c>
      <c r="AI3" s="548"/>
      <c r="AJ3" s="549"/>
      <c r="AK3" s="353" t="s">
        <v>11301</v>
      </c>
      <c r="AL3" s="547" t="s">
        <v>11930</v>
      </c>
      <c r="AM3" s="548"/>
      <c r="AN3" s="549"/>
      <c r="AO3" s="353" t="s">
        <v>11331</v>
      </c>
      <c r="AP3" s="547" t="s">
        <v>11931</v>
      </c>
      <c r="AQ3" s="548"/>
      <c r="AR3" s="549"/>
      <c r="AS3" s="353" t="s">
        <v>11333</v>
      </c>
      <c r="AT3" s="547" t="s">
        <v>11932</v>
      </c>
      <c r="AU3" s="548"/>
      <c r="AV3" s="549"/>
      <c r="AW3" s="353" t="s">
        <v>11438</v>
      </c>
      <c r="AX3" s="547" t="s">
        <v>11933</v>
      </c>
      <c r="AY3" s="548"/>
      <c r="AZ3" s="549"/>
      <c r="BA3" s="353" t="s">
        <v>11934</v>
      </c>
      <c r="BB3" s="547" t="s">
        <v>11935</v>
      </c>
      <c r="BC3" s="548"/>
      <c r="BD3" s="549"/>
      <c r="BE3" s="353" t="s">
        <v>11936</v>
      </c>
      <c r="BF3" s="547" t="s">
        <v>11937</v>
      </c>
      <c r="BG3" s="548"/>
      <c r="BH3" s="549"/>
      <c r="BI3" s="581"/>
      <c r="BJ3" s="144"/>
      <c r="BK3" s="145"/>
      <c r="BL3" s="145"/>
      <c r="BM3" s="145"/>
      <c r="BN3" s="145"/>
      <c r="BO3" s="145"/>
      <c r="BP3" s="145"/>
      <c r="BQ3" s="145"/>
      <c r="BR3" s="145"/>
      <c r="BS3" s="586"/>
      <c r="BT3" s="586"/>
      <c r="BU3" s="586"/>
      <c r="BV3" s="586"/>
      <c r="BW3" s="586"/>
      <c r="BX3" s="586"/>
      <c r="BY3" s="587"/>
      <c r="BZ3" s="584"/>
      <c r="CA3" s="146"/>
      <c r="CB3" s="147"/>
      <c r="CC3" s="404"/>
      <c r="CD3" s="588"/>
      <c r="CE3" s="588"/>
      <c r="CF3" s="588"/>
      <c r="CG3" s="588"/>
      <c r="CH3" s="588"/>
      <c r="CI3" s="589"/>
      <c r="CJ3" s="590" t="s">
        <v>11938</v>
      </c>
      <c r="CK3" s="590"/>
      <c r="CL3" s="591"/>
      <c r="CM3" s="593"/>
      <c r="CN3" s="148" t="s">
        <v>11939</v>
      </c>
      <c r="CO3" s="148" t="s">
        <v>11939</v>
      </c>
      <c r="CP3" s="149"/>
      <c r="CQ3" s="149"/>
      <c r="CR3" s="149"/>
      <c r="CS3" s="149"/>
      <c r="CT3" s="149"/>
      <c r="CU3" s="149"/>
      <c r="CV3" s="149"/>
      <c r="CW3" s="150"/>
      <c r="CX3" s="595"/>
      <c r="CY3" s="141"/>
      <c r="CZ3" s="141"/>
      <c r="DA3" s="141"/>
      <c r="DB3" s="572"/>
      <c r="DC3" s="151"/>
      <c r="DD3" s="141"/>
      <c r="DE3" s="575"/>
      <c r="DF3" s="152"/>
      <c r="DG3" s="143"/>
      <c r="DH3" s="153"/>
      <c r="DI3" s="153"/>
      <c r="DJ3" s="153"/>
      <c r="DK3" s="578"/>
      <c r="DL3" s="563" t="s">
        <v>11940</v>
      </c>
      <c r="DM3" s="564"/>
      <c r="DN3" s="564"/>
      <c r="DO3" s="564"/>
      <c r="DP3" s="564"/>
      <c r="DQ3" s="564"/>
    </row>
    <row r="4" spans="1:121" ht="154.5" customHeight="1" x14ac:dyDescent="0.35">
      <c r="A4" s="113" t="s">
        <v>11941</v>
      </c>
      <c r="B4" s="550"/>
      <c r="C4" s="154" t="s">
        <v>11942</v>
      </c>
      <c r="D4" s="155" t="s">
        <v>11943</v>
      </c>
      <c r="E4" s="154"/>
      <c r="F4" s="156" t="s">
        <v>11944</v>
      </c>
      <c r="G4" s="555"/>
      <c r="H4" s="157"/>
      <c r="I4" s="156"/>
      <c r="J4" s="156" t="s">
        <v>11945</v>
      </c>
      <c r="K4" s="158"/>
      <c r="L4" s="159"/>
      <c r="M4" s="160" t="s">
        <v>11946</v>
      </c>
      <c r="N4" s="160" t="s">
        <v>11947</v>
      </c>
      <c r="O4" s="557"/>
      <c r="P4" s="155" t="s">
        <v>11948</v>
      </c>
      <c r="Q4" s="158" t="s">
        <v>11949</v>
      </c>
      <c r="R4" s="158"/>
      <c r="S4" s="161" t="s">
        <v>11950</v>
      </c>
      <c r="T4" s="559"/>
      <c r="U4" s="162" t="s">
        <v>11951</v>
      </c>
      <c r="V4" s="162" t="s">
        <v>11952</v>
      </c>
      <c r="W4" s="162" t="s">
        <v>11953</v>
      </c>
      <c r="X4" s="163" t="s">
        <v>11954</v>
      </c>
      <c r="Y4" s="164" t="s">
        <v>11951</v>
      </c>
      <c r="Z4" s="164" t="s">
        <v>11952</v>
      </c>
      <c r="AA4" s="164" t="s">
        <v>11955</v>
      </c>
      <c r="AB4" s="164" t="s">
        <v>11956</v>
      </c>
      <c r="AC4" s="162" t="s">
        <v>11951</v>
      </c>
      <c r="AD4" s="162" t="s">
        <v>11952</v>
      </c>
      <c r="AE4" s="162" t="s">
        <v>11953</v>
      </c>
      <c r="AF4" s="163" t="s">
        <v>11957</v>
      </c>
      <c r="AG4" s="164" t="s">
        <v>11951</v>
      </c>
      <c r="AH4" s="164" t="s">
        <v>11952</v>
      </c>
      <c r="AI4" s="164" t="s">
        <v>11955</v>
      </c>
      <c r="AJ4" s="164" t="s">
        <v>11958</v>
      </c>
      <c r="AK4" s="162" t="s">
        <v>11951</v>
      </c>
      <c r="AL4" s="162" t="s">
        <v>11952</v>
      </c>
      <c r="AM4" s="162" t="s">
        <v>11953</v>
      </c>
      <c r="AN4" s="163" t="s">
        <v>11959</v>
      </c>
      <c r="AO4" s="164" t="s">
        <v>11951</v>
      </c>
      <c r="AP4" s="164" t="s">
        <v>11952</v>
      </c>
      <c r="AQ4" s="164" t="s">
        <v>11955</v>
      </c>
      <c r="AR4" s="164" t="s">
        <v>11960</v>
      </c>
      <c r="AS4" s="162" t="s">
        <v>11951</v>
      </c>
      <c r="AT4" s="162" t="s">
        <v>11952</v>
      </c>
      <c r="AU4" s="162" t="s">
        <v>11953</v>
      </c>
      <c r="AV4" s="163" t="s">
        <v>11961</v>
      </c>
      <c r="AW4" s="164" t="s">
        <v>11951</v>
      </c>
      <c r="AX4" s="165" t="s">
        <v>11952</v>
      </c>
      <c r="AY4" s="164" t="s">
        <v>11955</v>
      </c>
      <c r="AZ4" s="164" t="s">
        <v>11962</v>
      </c>
      <c r="BA4" s="162" t="s">
        <v>11951</v>
      </c>
      <c r="BB4" s="162" t="s">
        <v>11952</v>
      </c>
      <c r="BC4" s="162" t="s">
        <v>11953</v>
      </c>
      <c r="BD4" s="163" t="s">
        <v>11963</v>
      </c>
      <c r="BE4" s="164" t="s">
        <v>11951</v>
      </c>
      <c r="BF4" s="165" t="s">
        <v>11952</v>
      </c>
      <c r="BG4" s="164" t="s">
        <v>11955</v>
      </c>
      <c r="BH4" s="164" t="s">
        <v>11964</v>
      </c>
      <c r="BI4" s="581"/>
      <c r="BJ4" s="166" t="s">
        <v>11965</v>
      </c>
      <c r="BK4" s="167"/>
      <c r="BL4" s="167" t="s">
        <v>11966</v>
      </c>
      <c r="BM4" s="167" t="s">
        <v>11967</v>
      </c>
      <c r="BN4" s="167" t="s">
        <v>11968</v>
      </c>
      <c r="BO4" s="167" t="s">
        <v>11969</v>
      </c>
      <c r="BP4" s="168" t="s">
        <v>11970</v>
      </c>
      <c r="BQ4" s="168" t="s">
        <v>11971</v>
      </c>
      <c r="BR4" s="168" t="s">
        <v>11972</v>
      </c>
      <c r="BS4" s="169" t="s">
        <v>11973</v>
      </c>
      <c r="BT4" s="170" t="s">
        <v>11974</v>
      </c>
      <c r="BU4" s="170" t="s">
        <v>11975</v>
      </c>
      <c r="BV4" s="170" t="s">
        <v>11976</v>
      </c>
      <c r="BW4" s="170" t="s">
        <v>11977</v>
      </c>
      <c r="BX4" s="170" t="s">
        <v>78</v>
      </c>
      <c r="BY4" s="170" t="s">
        <v>11978</v>
      </c>
      <c r="BZ4" s="584"/>
      <c r="CA4" s="171" t="s">
        <v>11979</v>
      </c>
      <c r="CB4" s="171" t="s">
        <v>11979</v>
      </c>
      <c r="CC4" s="171"/>
      <c r="CD4" s="173" t="s">
        <v>11980</v>
      </c>
      <c r="CE4" s="172" t="s">
        <v>11981</v>
      </c>
      <c r="CF4" s="174" t="s">
        <v>11982</v>
      </c>
      <c r="CG4" s="171" t="s">
        <v>11983</v>
      </c>
      <c r="CH4" s="175" t="s">
        <v>11984</v>
      </c>
      <c r="CI4" s="176" t="s">
        <v>11985</v>
      </c>
      <c r="CJ4" s="155" t="s">
        <v>11986</v>
      </c>
      <c r="CK4" s="155" t="s">
        <v>11987</v>
      </c>
      <c r="CL4" s="158" t="s">
        <v>11988</v>
      </c>
      <c r="CM4" s="593"/>
      <c r="CN4" s="158" t="s">
        <v>11989</v>
      </c>
      <c r="CO4" s="177" t="s">
        <v>11990</v>
      </c>
      <c r="CP4" s="178" t="s">
        <v>11991</v>
      </c>
      <c r="CQ4" s="155" t="s">
        <v>11992</v>
      </c>
      <c r="CR4" s="178" t="s">
        <v>11991</v>
      </c>
      <c r="CS4" s="179" t="s">
        <v>11993</v>
      </c>
      <c r="CT4" s="161"/>
      <c r="CU4" s="180"/>
      <c r="CV4" s="156" t="s">
        <v>11994</v>
      </c>
      <c r="CW4" s="156" t="s">
        <v>11995</v>
      </c>
      <c r="CX4" s="595"/>
      <c r="CY4" s="157" t="s">
        <v>11996</v>
      </c>
      <c r="CZ4" s="156" t="s">
        <v>11997</v>
      </c>
      <c r="DA4" s="156" t="s">
        <v>11998</v>
      </c>
      <c r="DB4" s="572"/>
      <c r="DC4" s="158" t="s">
        <v>11999</v>
      </c>
      <c r="DD4" s="181" t="s">
        <v>12000</v>
      </c>
      <c r="DE4" s="575"/>
      <c r="DF4" s="155" t="s">
        <v>12001</v>
      </c>
      <c r="DG4" s="155" t="s">
        <v>12002</v>
      </c>
      <c r="DH4" s="180" t="s">
        <v>12003</v>
      </c>
      <c r="DI4" s="156" t="s">
        <v>12004</v>
      </c>
      <c r="DJ4" s="180" t="s">
        <v>12005</v>
      </c>
      <c r="DK4" s="578"/>
      <c r="DL4" s="182"/>
      <c r="DM4" s="183" t="s">
        <v>12006</v>
      </c>
      <c r="DN4" s="183" t="s">
        <v>12007</v>
      </c>
      <c r="DO4" s="183" t="s">
        <v>12008</v>
      </c>
      <c r="DP4" s="183"/>
      <c r="DQ4" s="183" t="s">
        <v>12009</v>
      </c>
    </row>
    <row r="5" spans="1:121" s="208" customFormat="1" ht="63" customHeight="1" x14ac:dyDescent="0.35">
      <c r="A5" s="184" t="s">
        <v>12010</v>
      </c>
      <c r="B5" s="550"/>
      <c r="C5" s="185" t="s">
        <v>12011</v>
      </c>
      <c r="D5" s="185" t="s">
        <v>12012</v>
      </c>
      <c r="E5" s="185" t="s">
        <v>12013</v>
      </c>
      <c r="F5" s="185" t="s">
        <v>12014</v>
      </c>
      <c r="G5" s="555"/>
      <c r="H5" s="440" t="s">
        <v>12015</v>
      </c>
      <c r="I5" s="441" t="s">
        <v>12016</v>
      </c>
      <c r="J5" s="441" t="s">
        <v>12017</v>
      </c>
      <c r="K5" s="441" t="s">
        <v>12018</v>
      </c>
      <c r="L5" s="442" t="s">
        <v>12019</v>
      </c>
      <c r="M5" s="565" t="s">
        <v>12020</v>
      </c>
      <c r="N5" s="566"/>
      <c r="O5" s="557"/>
      <c r="P5" s="186" t="s">
        <v>12021</v>
      </c>
      <c r="Q5" s="187" t="s">
        <v>1994</v>
      </c>
      <c r="R5" s="187" t="s">
        <v>1737</v>
      </c>
      <c r="S5" s="187" t="s">
        <v>1996</v>
      </c>
      <c r="T5" s="559"/>
      <c r="U5" s="188" t="s">
        <v>12022</v>
      </c>
      <c r="V5" s="188" t="s">
        <v>11926</v>
      </c>
      <c r="W5" s="189" t="s">
        <v>12023</v>
      </c>
      <c r="X5" s="188" t="s">
        <v>12024</v>
      </c>
      <c r="Y5" s="190" t="s">
        <v>12025</v>
      </c>
      <c r="Z5" s="190" t="s">
        <v>11927</v>
      </c>
      <c r="AA5" s="191" t="s">
        <v>12026</v>
      </c>
      <c r="AB5" s="190" t="s">
        <v>12024</v>
      </c>
      <c r="AC5" s="188" t="s">
        <v>12027</v>
      </c>
      <c r="AD5" s="188" t="s">
        <v>11928</v>
      </c>
      <c r="AE5" s="189" t="s">
        <v>12028</v>
      </c>
      <c r="AF5" s="188" t="s">
        <v>12024</v>
      </c>
      <c r="AG5" s="190" t="s">
        <v>12029</v>
      </c>
      <c r="AH5" s="190" t="s">
        <v>11929</v>
      </c>
      <c r="AI5" s="191" t="s">
        <v>12030</v>
      </c>
      <c r="AJ5" s="190" t="s">
        <v>12024</v>
      </c>
      <c r="AK5" s="188" t="s">
        <v>12031</v>
      </c>
      <c r="AL5" s="188" t="s">
        <v>11930</v>
      </c>
      <c r="AM5" s="189" t="s">
        <v>12032</v>
      </c>
      <c r="AN5" s="188" t="s">
        <v>12024</v>
      </c>
      <c r="AO5" s="191" t="s">
        <v>12033</v>
      </c>
      <c r="AP5" s="190" t="s">
        <v>11931</v>
      </c>
      <c r="AQ5" s="191" t="s">
        <v>12034</v>
      </c>
      <c r="AR5" s="190" t="s">
        <v>12024</v>
      </c>
      <c r="AS5" s="188" t="s">
        <v>12035</v>
      </c>
      <c r="AT5" s="188" t="s">
        <v>11932</v>
      </c>
      <c r="AU5" s="189" t="s">
        <v>12036</v>
      </c>
      <c r="AV5" s="188" t="s">
        <v>12024</v>
      </c>
      <c r="AW5" s="191" t="s">
        <v>12037</v>
      </c>
      <c r="AX5" s="190" t="s">
        <v>11933</v>
      </c>
      <c r="AY5" s="191" t="s">
        <v>12038</v>
      </c>
      <c r="AZ5" s="190" t="s">
        <v>12024</v>
      </c>
      <c r="BA5" s="188" t="s">
        <v>12039</v>
      </c>
      <c r="BB5" s="188" t="s">
        <v>11935</v>
      </c>
      <c r="BC5" s="189" t="s">
        <v>12040</v>
      </c>
      <c r="BD5" s="188" t="s">
        <v>12024</v>
      </c>
      <c r="BE5" s="191" t="s">
        <v>12041</v>
      </c>
      <c r="BF5" s="190" t="s">
        <v>11937</v>
      </c>
      <c r="BG5" s="191" t="s">
        <v>12042</v>
      </c>
      <c r="BH5" s="190" t="s">
        <v>12024</v>
      </c>
      <c r="BI5" s="581"/>
      <c r="BJ5" s="192" t="s">
        <v>81</v>
      </c>
      <c r="BK5" s="192" t="s">
        <v>82</v>
      </c>
      <c r="BL5" s="192" t="s">
        <v>12043</v>
      </c>
      <c r="BM5" s="192" t="s">
        <v>12044</v>
      </c>
      <c r="BN5" s="192" t="s">
        <v>12045</v>
      </c>
      <c r="BO5" s="192" t="s">
        <v>12046</v>
      </c>
      <c r="BP5" s="192" t="s">
        <v>12047</v>
      </c>
      <c r="BQ5" s="192" t="s">
        <v>12048</v>
      </c>
      <c r="BR5" s="192" t="s">
        <v>12049</v>
      </c>
      <c r="BS5" s="193" t="s">
        <v>12050</v>
      </c>
      <c r="BT5" s="193" t="s">
        <v>12051</v>
      </c>
      <c r="BU5" s="193" t="s">
        <v>12052</v>
      </c>
      <c r="BV5" s="193" t="s">
        <v>12053</v>
      </c>
      <c r="BW5" s="193" t="s">
        <v>12054</v>
      </c>
      <c r="BX5" s="193" t="s">
        <v>12055</v>
      </c>
      <c r="BY5" s="194" t="s">
        <v>12056</v>
      </c>
      <c r="BZ5" s="583"/>
      <c r="CA5" s="195" t="s">
        <v>12057</v>
      </c>
      <c r="CB5" s="195" t="s">
        <v>12058</v>
      </c>
      <c r="CC5" s="195"/>
      <c r="CD5" s="195" t="s">
        <v>12059</v>
      </c>
      <c r="CE5" s="195" t="s">
        <v>12060</v>
      </c>
      <c r="CF5" s="195" t="s">
        <v>12061</v>
      </c>
      <c r="CG5" s="195" t="s">
        <v>12062</v>
      </c>
      <c r="CH5" s="195" t="s">
        <v>12063</v>
      </c>
      <c r="CI5" s="196" t="s">
        <v>12064</v>
      </c>
      <c r="CJ5" s="567" t="s">
        <v>12065</v>
      </c>
      <c r="CK5" s="568"/>
      <c r="CL5" s="197" t="s">
        <v>12066</v>
      </c>
      <c r="CM5" s="593"/>
      <c r="CN5" s="198" t="s">
        <v>12067</v>
      </c>
      <c r="CO5" s="198" t="s">
        <v>12068</v>
      </c>
      <c r="CP5" s="198" t="s">
        <v>12069</v>
      </c>
      <c r="CQ5" s="199" t="s">
        <v>12070</v>
      </c>
      <c r="CR5" s="200" t="s">
        <v>12071</v>
      </c>
      <c r="CS5" s="200" t="s">
        <v>12072</v>
      </c>
      <c r="CT5" s="198" t="s">
        <v>2312</v>
      </c>
      <c r="CU5" s="198" t="s">
        <v>12073</v>
      </c>
      <c r="CV5" s="198" t="s">
        <v>12074</v>
      </c>
      <c r="CW5" s="198" t="s">
        <v>11243</v>
      </c>
      <c r="CX5" s="595"/>
      <c r="CY5" s="201" t="s">
        <v>12075</v>
      </c>
      <c r="CZ5" s="202" t="s">
        <v>12076</v>
      </c>
      <c r="DA5" s="202" t="s">
        <v>12077</v>
      </c>
      <c r="DB5" s="572"/>
      <c r="DC5" s="203" t="s">
        <v>11809</v>
      </c>
      <c r="DD5" s="204" t="s">
        <v>12078</v>
      </c>
      <c r="DE5" s="575"/>
      <c r="DF5" s="205" t="s">
        <v>12079</v>
      </c>
      <c r="DG5" s="206" t="s">
        <v>12080</v>
      </c>
      <c r="DH5" s="206" t="s">
        <v>12081</v>
      </c>
      <c r="DI5" s="206" t="s">
        <v>12082</v>
      </c>
      <c r="DJ5" s="206" t="s">
        <v>12083</v>
      </c>
      <c r="DK5" s="578"/>
      <c r="DL5" s="207" t="s">
        <v>12084</v>
      </c>
      <c r="DM5" s="207" t="s">
        <v>12085</v>
      </c>
      <c r="DN5" s="207" t="s">
        <v>10795</v>
      </c>
      <c r="DO5" s="207" t="s">
        <v>11239</v>
      </c>
      <c r="DP5" s="207" t="s">
        <v>12086</v>
      </c>
      <c r="DQ5" s="207" t="s">
        <v>12087</v>
      </c>
    </row>
    <row r="6" spans="1:121" ht="27.65" customHeight="1" x14ac:dyDescent="0.35">
      <c r="A6" s="209" t="s">
        <v>12088</v>
      </c>
      <c r="B6" s="550"/>
      <c r="C6" s="210" t="s">
        <v>12089</v>
      </c>
      <c r="D6" s="210"/>
      <c r="E6" s="210"/>
      <c r="F6" s="211" t="s">
        <v>12090</v>
      </c>
      <c r="G6" s="555"/>
      <c r="H6" s="212" t="s">
        <v>12089</v>
      </c>
      <c r="I6" s="211" t="s">
        <v>12089</v>
      </c>
      <c r="J6" s="210" t="s">
        <v>12089</v>
      </c>
      <c r="K6" s="210" t="s">
        <v>12090</v>
      </c>
      <c r="L6" s="209"/>
      <c r="M6" s="209" t="s">
        <v>12089</v>
      </c>
      <c r="N6" s="209"/>
      <c r="O6" s="557"/>
      <c r="P6" s="211" t="s">
        <v>12089</v>
      </c>
      <c r="Q6" s="211" t="s">
        <v>12089</v>
      </c>
      <c r="R6" s="211" t="s">
        <v>12090</v>
      </c>
      <c r="S6" s="211" t="s">
        <v>12091</v>
      </c>
      <c r="T6" s="559"/>
      <c r="U6" s="211" t="s">
        <v>12092</v>
      </c>
      <c r="V6" s="211" t="s">
        <v>12092</v>
      </c>
      <c r="W6" s="211"/>
      <c r="X6" s="211"/>
      <c r="Y6" s="211" t="s">
        <v>12092</v>
      </c>
      <c r="Z6" s="211" t="s">
        <v>12092</v>
      </c>
      <c r="AA6" s="211"/>
      <c r="AB6" s="211"/>
      <c r="AC6" s="211" t="s">
        <v>12092</v>
      </c>
      <c r="AD6" s="211" t="s">
        <v>12092</v>
      </c>
      <c r="AE6" s="211"/>
      <c r="AF6" s="211"/>
      <c r="AG6" s="211" t="s">
        <v>12092</v>
      </c>
      <c r="AH6" s="211" t="s">
        <v>12092</v>
      </c>
      <c r="AI6" s="211"/>
      <c r="AJ6" s="211"/>
      <c r="AK6" s="211" t="s">
        <v>12092</v>
      </c>
      <c r="AL6" s="211" t="s">
        <v>12092</v>
      </c>
      <c r="AM6" s="211"/>
      <c r="AN6" s="211"/>
      <c r="AO6" s="211" t="s">
        <v>12092</v>
      </c>
      <c r="AP6" s="211" t="s">
        <v>12092</v>
      </c>
      <c r="AQ6" s="211"/>
      <c r="AR6" s="211"/>
      <c r="AS6" s="211" t="s">
        <v>12092</v>
      </c>
      <c r="AT6" s="211" t="s">
        <v>12092</v>
      </c>
      <c r="AU6" s="211"/>
      <c r="AV6" s="211"/>
      <c r="AW6" s="211" t="s">
        <v>12092</v>
      </c>
      <c r="AX6" s="211" t="s">
        <v>12092</v>
      </c>
      <c r="AY6" s="211"/>
      <c r="AZ6" s="211"/>
      <c r="BA6" s="211" t="s">
        <v>12092</v>
      </c>
      <c r="BB6" s="211" t="s">
        <v>12092</v>
      </c>
      <c r="BC6" s="211"/>
      <c r="BD6" s="211"/>
      <c r="BE6" s="211" t="s">
        <v>12092</v>
      </c>
      <c r="BF6" s="211" t="s">
        <v>12092</v>
      </c>
      <c r="BG6" s="211"/>
      <c r="BH6" s="211"/>
      <c r="BI6" s="581"/>
      <c r="BJ6" s="213"/>
      <c r="BK6" s="213"/>
      <c r="BL6" s="213"/>
      <c r="BM6" s="213"/>
      <c r="BN6" s="213"/>
      <c r="BO6" s="213"/>
      <c r="BP6" s="213"/>
      <c r="BQ6" s="213"/>
      <c r="BR6" s="213"/>
      <c r="BS6" s="212" t="s">
        <v>12089</v>
      </c>
      <c r="BT6" s="212" t="s">
        <v>12089</v>
      </c>
      <c r="BU6" s="212" t="s">
        <v>12089</v>
      </c>
      <c r="BV6" s="212" t="s">
        <v>12089</v>
      </c>
      <c r="BW6" s="212" t="s">
        <v>12089</v>
      </c>
      <c r="BX6" s="212" t="s">
        <v>12089</v>
      </c>
      <c r="BY6" s="212" t="s">
        <v>12089</v>
      </c>
      <c r="BZ6" s="583"/>
      <c r="CA6" s="214"/>
      <c r="CB6" s="214"/>
      <c r="CC6" s="405"/>
      <c r="CD6" s="212" t="s">
        <v>12090</v>
      </c>
      <c r="CE6" s="212" t="s">
        <v>12090</v>
      </c>
      <c r="CF6" s="212" t="s">
        <v>12090</v>
      </c>
      <c r="CG6" s="212" t="s">
        <v>12089</v>
      </c>
      <c r="CH6" s="212" t="s">
        <v>12089</v>
      </c>
      <c r="CI6" s="212" t="s">
        <v>12089</v>
      </c>
      <c r="CJ6" s="215"/>
      <c r="CK6" s="211"/>
      <c r="CL6" s="210"/>
      <c r="CM6" s="593"/>
      <c r="CN6" s="210" t="s">
        <v>12093</v>
      </c>
      <c r="CO6" s="210" t="s">
        <v>12089</v>
      </c>
      <c r="CP6" s="210"/>
      <c r="CQ6" s="210" t="s">
        <v>12090</v>
      </c>
      <c r="CR6" s="211" t="s">
        <v>12089</v>
      </c>
      <c r="CS6" s="211"/>
      <c r="CT6" s="211" t="s">
        <v>12089</v>
      </c>
      <c r="CU6" s="211"/>
      <c r="CV6" s="211" t="s">
        <v>12089</v>
      </c>
      <c r="CW6" s="211" t="s">
        <v>12090</v>
      </c>
      <c r="CX6" s="595"/>
      <c r="CY6" s="212" t="s">
        <v>12089</v>
      </c>
      <c r="CZ6" s="211" t="s">
        <v>12089</v>
      </c>
      <c r="DA6" s="211" t="s">
        <v>12089</v>
      </c>
      <c r="DB6" s="572"/>
      <c r="DC6" s="211" t="s">
        <v>12089</v>
      </c>
      <c r="DD6" s="209"/>
      <c r="DE6" s="575"/>
      <c r="DF6" s="209"/>
      <c r="DG6" s="209"/>
      <c r="DH6" s="211"/>
      <c r="DI6" s="211"/>
      <c r="DJ6" s="216"/>
      <c r="DK6" s="578"/>
    </row>
    <row r="7" spans="1:121" ht="14.5" hidden="1" customHeight="1" x14ac:dyDescent="0.35">
      <c r="A7" s="217" t="s">
        <v>12094</v>
      </c>
      <c r="B7" s="550"/>
      <c r="C7" s="218" t="s">
        <v>12095</v>
      </c>
      <c r="D7" s="218"/>
      <c r="E7" s="218"/>
      <c r="F7" s="216" t="s">
        <v>12096</v>
      </c>
      <c r="G7" s="555"/>
      <c r="H7" s="219"/>
      <c r="I7" s="216" t="s">
        <v>12095</v>
      </c>
      <c r="J7" s="218" t="s">
        <v>30</v>
      </c>
      <c r="K7" s="218" t="s">
        <v>30</v>
      </c>
      <c r="L7" s="217"/>
      <c r="M7" s="217"/>
      <c r="N7" s="217"/>
      <c r="O7" s="557"/>
      <c r="P7" s="216"/>
      <c r="Q7" s="216" t="s">
        <v>12095</v>
      </c>
      <c r="R7" s="216"/>
      <c r="S7" s="216" t="s">
        <v>12095</v>
      </c>
      <c r="T7" s="559"/>
      <c r="U7" s="216" t="s">
        <v>12092</v>
      </c>
      <c r="V7" s="216" t="s">
        <v>12092</v>
      </c>
      <c r="W7" s="216"/>
      <c r="X7" s="216"/>
      <c r="Y7" s="216" t="s">
        <v>12092</v>
      </c>
      <c r="Z7" s="216" t="s">
        <v>12092</v>
      </c>
      <c r="AA7" s="216"/>
      <c r="AB7" s="216"/>
      <c r="AC7" s="216" t="s">
        <v>12092</v>
      </c>
      <c r="AD7" s="216" t="s">
        <v>12092</v>
      </c>
      <c r="AE7" s="216"/>
      <c r="AF7" s="216"/>
      <c r="AG7" s="216" t="s">
        <v>12092</v>
      </c>
      <c r="AH7" s="216" t="s">
        <v>12092</v>
      </c>
      <c r="AI7" s="216"/>
      <c r="AJ7" s="216"/>
      <c r="AK7" s="216" t="s">
        <v>12092</v>
      </c>
      <c r="AL7" s="216" t="s">
        <v>12092</v>
      </c>
      <c r="AM7" s="216"/>
      <c r="AN7" s="216"/>
      <c r="AO7" s="216" t="s">
        <v>12092</v>
      </c>
      <c r="AP7" s="216" t="s">
        <v>12092</v>
      </c>
      <c r="AQ7" s="216"/>
      <c r="AR7" s="216"/>
      <c r="AS7" s="216" t="s">
        <v>12092</v>
      </c>
      <c r="AT7" s="216" t="s">
        <v>12092</v>
      </c>
      <c r="AU7" s="216"/>
      <c r="AV7" s="216"/>
      <c r="AW7" s="216" t="s">
        <v>12092</v>
      </c>
      <c r="AX7" s="216" t="s">
        <v>12092</v>
      </c>
      <c r="AY7" s="216"/>
      <c r="AZ7" s="216"/>
      <c r="BA7" s="216" t="s">
        <v>12092</v>
      </c>
      <c r="BB7" s="216" t="s">
        <v>12092</v>
      </c>
      <c r="BC7" s="216"/>
      <c r="BD7" s="216"/>
      <c r="BE7" s="216" t="s">
        <v>12092</v>
      </c>
      <c r="BF7" s="216" t="s">
        <v>12092</v>
      </c>
      <c r="BG7" s="216"/>
      <c r="BH7" s="216"/>
      <c r="BI7" s="581"/>
      <c r="BJ7" s="220" t="s">
        <v>12096</v>
      </c>
      <c r="BK7" s="220"/>
      <c r="BL7" s="220"/>
      <c r="BM7" s="220"/>
      <c r="BN7" s="220"/>
      <c r="BO7" s="220"/>
      <c r="BP7" s="220"/>
      <c r="BQ7" s="220"/>
      <c r="BR7" s="220"/>
      <c r="BS7" s="216"/>
      <c r="BT7" s="216"/>
      <c r="BU7" s="216"/>
      <c r="BV7" s="216"/>
      <c r="BW7" s="216"/>
      <c r="BX7" s="216"/>
      <c r="BY7" s="216"/>
      <c r="BZ7" s="583"/>
      <c r="CA7" s="221"/>
      <c r="CB7" s="221"/>
      <c r="CC7" s="221"/>
      <c r="CD7" s="216"/>
      <c r="CE7" s="216"/>
      <c r="CF7" s="216"/>
      <c r="CG7" s="216"/>
      <c r="CH7" s="216"/>
      <c r="CI7" s="217"/>
      <c r="CJ7" s="222"/>
      <c r="CK7" s="216"/>
      <c r="CL7" s="218"/>
      <c r="CM7" s="593"/>
      <c r="CN7" s="218"/>
      <c r="CO7" s="218"/>
      <c r="CP7" s="218"/>
      <c r="CQ7" s="218" t="s">
        <v>12095</v>
      </c>
      <c r="CR7" s="216"/>
      <c r="CS7" s="216"/>
      <c r="CT7" s="216" t="s">
        <v>12095</v>
      </c>
      <c r="CU7" s="216"/>
      <c r="CV7" s="216" t="s">
        <v>12095</v>
      </c>
      <c r="CW7" s="216" t="s">
        <v>12095</v>
      </c>
      <c r="CX7" s="595"/>
      <c r="CY7" s="219"/>
      <c r="CZ7" s="216"/>
      <c r="DA7" s="216"/>
      <c r="DB7" s="572"/>
      <c r="DC7" s="216"/>
      <c r="DD7" s="217"/>
      <c r="DE7" s="575"/>
      <c r="DF7" s="217"/>
      <c r="DG7" s="217"/>
      <c r="DH7" s="216"/>
      <c r="DI7" s="223"/>
      <c r="DJ7" s="223"/>
      <c r="DK7" s="578"/>
    </row>
    <row r="8" spans="1:121" ht="14.5" hidden="1" customHeight="1" x14ac:dyDescent="0.35">
      <c r="A8" s="217" t="s">
        <v>12097</v>
      </c>
      <c r="B8" s="550"/>
      <c r="C8" s="218">
        <v>20</v>
      </c>
      <c r="D8" s="218"/>
      <c r="E8" s="218"/>
      <c r="F8" s="216" t="s">
        <v>12096</v>
      </c>
      <c r="G8" s="555"/>
      <c r="H8" s="219"/>
      <c r="I8" s="216"/>
      <c r="J8" s="218"/>
      <c r="K8" s="218"/>
      <c r="L8" s="217"/>
      <c r="M8" s="217"/>
      <c r="N8" s="217"/>
      <c r="O8" s="557"/>
      <c r="P8" s="216"/>
      <c r="Q8" s="216">
        <v>8</v>
      </c>
      <c r="R8" s="216"/>
      <c r="S8" s="216">
        <v>30</v>
      </c>
      <c r="T8" s="559"/>
      <c r="U8" s="216" t="s">
        <v>12092</v>
      </c>
      <c r="V8" s="216" t="s">
        <v>12092</v>
      </c>
      <c r="W8" s="216"/>
      <c r="X8" s="216"/>
      <c r="Y8" s="216" t="s">
        <v>12092</v>
      </c>
      <c r="Z8" s="216" t="s">
        <v>12092</v>
      </c>
      <c r="AA8" s="216"/>
      <c r="AB8" s="216"/>
      <c r="AC8" s="216" t="s">
        <v>12092</v>
      </c>
      <c r="AD8" s="216" t="s">
        <v>12092</v>
      </c>
      <c r="AE8" s="216"/>
      <c r="AF8" s="216"/>
      <c r="AG8" s="216" t="s">
        <v>12092</v>
      </c>
      <c r="AH8" s="216" t="s">
        <v>12092</v>
      </c>
      <c r="AI8" s="216"/>
      <c r="AJ8" s="216"/>
      <c r="AK8" s="216" t="s">
        <v>12092</v>
      </c>
      <c r="AL8" s="216" t="s">
        <v>12092</v>
      </c>
      <c r="AM8" s="216"/>
      <c r="AN8" s="216"/>
      <c r="AO8" s="216" t="s">
        <v>12092</v>
      </c>
      <c r="AP8" s="216" t="s">
        <v>12092</v>
      </c>
      <c r="AQ8" s="216"/>
      <c r="AR8" s="216"/>
      <c r="AS8" s="216" t="s">
        <v>12092</v>
      </c>
      <c r="AT8" s="216" t="s">
        <v>12092</v>
      </c>
      <c r="AU8" s="216"/>
      <c r="AV8" s="216"/>
      <c r="AW8" s="216" t="s">
        <v>12092</v>
      </c>
      <c r="AX8" s="216" t="s">
        <v>12092</v>
      </c>
      <c r="AY8" s="216"/>
      <c r="AZ8" s="216"/>
      <c r="BA8" s="216" t="s">
        <v>12092</v>
      </c>
      <c r="BB8" s="216" t="s">
        <v>12092</v>
      </c>
      <c r="BC8" s="216"/>
      <c r="BD8" s="216"/>
      <c r="BE8" s="216" t="s">
        <v>12092</v>
      </c>
      <c r="BF8" s="216" t="s">
        <v>12092</v>
      </c>
      <c r="BG8" s="216"/>
      <c r="BH8" s="216"/>
      <c r="BI8" s="581"/>
      <c r="BJ8" s="220" t="s">
        <v>12096</v>
      </c>
      <c r="BK8" s="220"/>
      <c r="BL8" s="220"/>
      <c r="BM8" s="220"/>
      <c r="BN8" s="220"/>
      <c r="BO8" s="220"/>
      <c r="BP8" s="220"/>
      <c r="BQ8" s="220"/>
      <c r="BR8" s="220">
        <v>30</v>
      </c>
      <c r="BS8" s="216"/>
      <c r="BT8" s="216"/>
      <c r="BU8" s="216"/>
      <c r="BV8" s="216"/>
      <c r="BW8" s="216"/>
      <c r="BX8" s="216"/>
      <c r="BY8" s="216"/>
      <c r="BZ8" s="583"/>
      <c r="CA8" s="221"/>
      <c r="CB8" s="221"/>
      <c r="CC8" s="221"/>
      <c r="CD8" s="216"/>
      <c r="CE8" s="216"/>
      <c r="CF8" s="216"/>
      <c r="CG8" s="216"/>
      <c r="CH8" s="216"/>
      <c r="CI8" s="217"/>
      <c r="CJ8" s="222"/>
      <c r="CK8" s="216"/>
      <c r="CL8" s="218"/>
      <c r="CM8" s="593"/>
      <c r="CN8" s="218"/>
      <c r="CO8" s="218"/>
      <c r="CP8" s="218"/>
      <c r="CQ8" s="218">
        <v>30</v>
      </c>
      <c r="CR8" s="216" t="s">
        <v>12098</v>
      </c>
      <c r="CS8" s="216"/>
      <c r="CT8" s="216">
        <v>45</v>
      </c>
      <c r="CU8" s="216"/>
      <c r="CV8" s="216">
        <v>30</v>
      </c>
      <c r="CW8" s="216">
        <v>30</v>
      </c>
      <c r="CX8" s="595"/>
      <c r="CY8" s="219"/>
      <c r="CZ8" s="216"/>
      <c r="DA8" s="216"/>
      <c r="DB8" s="572"/>
      <c r="DC8" s="216"/>
      <c r="DD8" s="217"/>
      <c r="DE8" s="575"/>
      <c r="DF8" s="217"/>
      <c r="DG8" s="217"/>
      <c r="DH8" s="216"/>
      <c r="DI8" s="223"/>
      <c r="DJ8" s="223"/>
      <c r="DK8" s="578"/>
    </row>
    <row r="9" spans="1:121" s="238" customFormat="1" ht="51" hidden="1" customHeight="1" x14ac:dyDescent="0.35">
      <c r="A9" s="224" t="s">
        <v>12099</v>
      </c>
      <c r="B9" s="550"/>
      <c r="C9" s="225" t="s">
        <v>12100</v>
      </c>
      <c r="D9" s="225"/>
      <c r="E9" s="226" t="s">
        <v>12101</v>
      </c>
      <c r="F9" s="227" t="s">
        <v>12096</v>
      </c>
      <c r="G9" s="555"/>
      <c r="H9" s="228"/>
      <c r="I9" s="227"/>
      <c r="J9" s="225"/>
      <c r="K9" s="225"/>
      <c r="L9" s="227" t="s">
        <v>12102</v>
      </c>
      <c r="M9" s="227"/>
      <c r="N9" s="229"/>
      <c r="O9" s="557"/>
      <c r="P9" s="227" t="s">
        <v>12103</v>
      </c>
      <c r="Q9" s="230" t="s">
        <v>12104</v>
      </c>
      <c r="R9" s="230"/>
      <c r="S9" s="227"/>
      <c r="T9" s="559"/>
      <c r="U9" s="230" t="s">
        <v>12105</v>
      </c>
      <c r="V9" s="230" t="s">
        <v>12106</v>
      </c>
      <c r="W9" s="227"/>
      <c r="X9" s="227"/>
      <c r="Y9" s="230" t="s">
        <v>12107</v>
      </c>
      <c r="Z9" s="230" t="s">
        <v>12108</v>
      </c>
      <c r="AA9" s="227"/>
      <c r="AB9" s="227"/>
      <c r="AC9" s="230" t="s">
        <v>12109</v>
      </c>
      <c r="AD9" s="230" t="s">
        <v>12110</v>
      </c>
      <c r="AE9" s="227"/>
      <c r="AF9" s="227"/>
      <c r="AG9" s="230" t="s">
        <v>12111</v>
      </c>
      <c r="AH9" s="230" t="s">
        <v>12112</v>
      </c>
      <c r="AI9" s="227"/>
      <c r="AJ9" s="227"/>
      <c r="AK9" s="230" t="s">
        <v>12113</v>
      </c>
      <c r="AL9" s="230" t="s">
        <v>12114</v>
      </c>
      <c r="AM9" s="227"/>
      <c r="AN9" s="227"/>
      <c r="AO9" s="230" t="s">
        <v>12115</v>
      </c>
      <c r="AP9" s="230" t="s">
        <v>12116</v>
      </c>
      <c r="AQ9" s="227"/>
      <c r="AR9" s="227"/>
      <c r="AS9" s="230" t="s">
        <v>12117</v>
      </c>
      <c r="AT9" s="230" t="s">
        <v>12118</v>
      </c>
      <c r="AU9" s="227"/>
      <c r="AV9" s="227"/>
      <c r="AW9" s="230" t="s">
        <v>12115</v>
      </c>
      <c r="AX9" s="230" t="s">
        <v>12116</v>
      </c>
      <c r="AY9" s="227"/>
      <c r="AZ9" s="227"/>
      <c r="BA9" s="230" t="s">
        <v>12117</v>
      </c>
      <c r="BB9" s="230" t="s">
        <v>12118</v>
      </c>
      <c r="BC9" s="227"/>
      <c r="BD9" s="227"/>
      <c r="BE9" s="230" t="s">
        <v>12115</v>
      </c>
      <c r="BF9" s="230" t="s">
        <v>12116</v>
      </c>
      <c r="BG9" s="227"/>
      <c r="BH9" s="227"/>
      <c r="BI9" s="581"/>
      <c r="BJ9" s="231" t="s">
        <v>12096</v>
      </c>
      <c r="BK9" s="231"/>
      <c r="BL9" s="231"/>
      <c r="BM9" s="231"/>
      <c r="BN9" s="231"/>
      <c r="BO9" s="231"/>
      <c r="BP9" s="231" t="s">
        <v>12119</v>
      </c>
      <c r="BQ9" s="231"/>
      <c r="BR9" s="231"/>
      <c r="BS9" s="227"/>
      <c r="BT9" s="227"/>
      <c r="BU9" s="227"/>
      <c r="BV9" s="227"/>
      <c r="BW9" s="227"/>
      <c r="BX9" s="227"/>
      <c r="BY9" s="227"/>
      <c r="BZ9" s="583"/>
      <c r="CA9" s="221"/>
      <c r="CB9" s="232"/>
      <c r="CC9" s="232"/>
      <c r="CD9" s="227"/>
      <c r="CE9" s="227"/>
      <c r="CF9" s="227"/>
      <c r="CG9" s="227"/>
      <c r="CH9" s="227"/>
      <c r="CI9" s="224"/>
      <c r="CJ9" s="233"/>
      <c r="CK9" s="227"/>
      <c r="CL9" s="225"/>
      <c r="CM9" s="593"/>
      <c r="CN9" s="225"/>
      <c r="CO9" s="225"/>
      <c r="CP9" s="234" t="s">
        <v>12120</v>
      </c>
      <c r="CQ9" s="225"/>
      <c r="CR9" s="227"/>
      <c r="CS9" s="227"/>
      <c r="CT9" s="227" t="s">
        <v>12121</v>
      </c>
      <c r="CU9" s="227"/>
      <c r="CV9" s="227" t="s">
        <v>12122</v>
      </c>
      <c r="CW9" s="227"/>
      <c r="CX9" s="596"/>
      <c r="CY9" s="235"/>
      <c r="CZ9" s="236"/>
      <c r="DA9" s="236"/>
      <c r="DB9" s="573"/>
      <c r="DC9" s="235"/>
      <c r="DD9" s="236"/>
      <c r="DE9" s="576"/>
      <c r="DF9" s="209"/>
      <c r="DG9" s="237"/>
      <c r="DH9" s="212"/>
      <c r="DI9" s="212"/>
      <c r="DJ9" s="212"/>
      <c r="DK9" s="579"/>
    </row>
    <row r="10" spans="1:121" ht="14.5" x14ac:dyDescent="0.35">
      <c r="A10" s="468"/>
      <c r="B10" s="239"/>
      <c r="C10" s="240"/>
      <c r="D10" s="240"/>
      <c r="E10" s="240"/>
      <c r="F10" s="367"/>
      <c r="G10" s="239"/>
      <c r="H10" s="240"/>
      <c r="J10" s="241"/>
      <c r="K10" s="241"/>
      <c r="M10" s="473"/>
      <c r="O10" s="239"/>
      <c r="Q10" s="143" t="e">
        <f>INDEX(AssetClass[Asset Class], MATCH('9.3 MAL- Bus Facilities Entry'!P10, AssetClass[Class Description], 0))</f>
        <v>#N/A</v>
      </c>
      <c r="R10" s="143"/>
      <c r="S10" s="242" t="e">
        <f>INDEX(Table15[Category Code], MATCH('9.3 MAL- Bus Facilities Entry'!R10, Table15[Category  Description], 0))</f>
        <v>#N/A</v>
      </c>
      <c r="T10" s="239"/>
      <c r="U10" s="243" t="e" cm="1">
        <f t="array" ref="U10">INDEX('Custom Field Tbl'!$N$5:$N$446, MATCH('9.3 MAL- Bus Facilities Entry'!$Q10 &amp; '9.3 MAL- Bus Facilities Entry'!U$3, 'Custom Field Tbl'!$M$5:$M$446 &amp; 'Custom Field Tbl'!$O$5:$O$446, 0 ))</f>
        <v>#N/A</v>
      </c>
      <c r="V10" s="143" t="str">
        <f>IF(ISNA(INDEX(CFV_Tbl[CF Description], MATCH('9.3 MAL- Bus Facilities Entry'!U10, CFV_Tbl[CF Code], 0)) ), "Field Not Required", INDEX(CFV_Tbl[CF Description], MATCH('9.3 MAL- Bus Facilities Entry'!U10, CFV_Tbl[CF Code], 0)) )</f>
        <v>Field Not Required</v>
      </c>
      <c r="Y10" s="243" t="e" cm="1">
        <f t="array" ref="Y10">INDEX('Custom Field Tbl'!$N$5:$N$446, MATCH('9.3 MAL- Bus Facilities Entry'!$Q10 &amp; '9.3 MAL- Bus Facilities Entry'!Y3, 'Custom Field Tbl'!$M$5:$M$446 &amp; 'Custom Field Tbl'!$O$5:$O$446, 0 ))</f>
        <v>#N/A</v>
      </c>
      <c r="Z10" s="143" t="str">
        <f>IF(ISNA(INDEX(CFV_Tbl[CF Description], MATCH('9.3 MAL- Bus Facilities Entry'!Y10, CFV_Tbl[CF Code], 0)) ), "Field Not Required", INDEX(CFV_Tbl[CF Description], MATCH('9.3 MAL- Bus Facilities Entry'!Y10, CFV_Tbl[CF Code], 0)) )</f>
        <v>Field Not Required</v>
      </c>
      <c r="AC10" s="243" t="e" cm="1">
        <f t="array" ref="AC10">INDEX('Custom Field Tbl'!$N$5:$N$446, MATCH('9.3 MAL- Bus Facilities Entry'!$Q10 &amp; '9.3 MAL- Bus Facilities Entry'!AC$3, 'Custom Field Tbl'!$M$5:$M$446 &amp; 'Custom Field Tbl'!$O$5:$O$446, 0 ))</f>
        <v>#N/A</v>
      </c>
      <c r="AD10" s="143" t="str">
        <f>IF(ISNA(INDEX(CFV_Tbl[CF Description], MATCH('9.3 MAL- Bus Facilities Entry'!AC10, CFV_Tbl[CF Code], 0)) ), "Field Not Required", INDEX(CFV_Tbl[CF Description], MATCH('9.3 MAL- Bus Facilities Entry'!AC10, CFV_Tbl[CF Code], 0)) )</f>
        <v>Field Not Required</v>
      </c>
      <c r="AG10" s="243" t="e" cm="1">
        <f t="array" ref="AG10">INDEX('Custom Field Tbl'!$N$5:$N$446, MATCH('9.3 MAL- Bus Facilities Entry'!$Q10 &amp; '9.3 MAL- Bus Facilities Entry'!AG$3, 'Custom Field Tbl'!$M$5:$M$446 &amp; 'Custom Field Tbl'!$O$5:$O$446, 0 ))</f>
        <v>#N/A</v>
      </c>
      <c r="AH10" s="143" t="str">
        <f>IF(ISNA(INDEX(CFV_Tbl[CF Description], MATCH('9.3 MAL- Bus Facilities Entry'!AG10, CFV_Tbl[CF Code], 0)) ), "Field Not Required", INDEX(CFV_Tbl[CF Description], MATCH('9.3 MAL- Bus Facilities Entry'!AG10, CFV_Tbl[CF Code], 0)) )</f>
        <v>Field Not Required</v>
      </c>
      <c r="AK10" s="243" t="e" cm="1">
        <f t="array" ref="AK10">INDEX('Custom Field Tbl'!$N$5:$N$446, MATCH('9.3 MAL- Bus Facilities Entry'!$Q10 &amp; '9.3 MAL- Bus Facilities Entry'!AK$3, 'Custom Field Tbl'!$M$5:$M$446 &amp; 'Custom Field Tbl'!$O$5:$O$446, 0 ))</f>
        <v>#N/A</v>
      </c>
      <c r="AL10" s="143" t="str">
        <f>IF(ISNA(INDEX(CFV_Tbl[CF Description], MATCH('9.3 MAL- Bus Facilities Entry'!AK10, CFV_Tbl[CF Code], 0)) ), "Field Not Required", INDEX(CFV_Tbl[CF Description], MATCH('9.3 MAL- Bus Facilities Entry'!AK10, CFV_Tbl[CF Code], 0)) )</f>
        <v>Field Not Required</v>
      </c>
      <c r="AO10" s="243" t="e" cm="1">
        <f t="array" ref="AO10">INDEX('Custom Field Tbl'!$N$5:$N$446, MATCH('9.3 MAL- Bus Facilities Entry'!$Q10 &amp; '9.3 MAL- Bus Facilities Entry'!AO$3, 'Custom Field Tbl'!$M$5:$M$446 &amp; 'Custom Field Tbl'!$O$5:$O$446, 0 ))</f>
        <v>#N/A</v>
      </c>
      <c r="AP10" s="470" t="s">
        <v>12127</v>
      </c>
      <c r="AS10" s="243"/>
      <c r="AT10" s="143" t="str">
        <f>IF(ISNA(INDEX(CFV_Tbl[CF Description], MATCH('9.3 MAL- Bus Facilities Entry'!AS10, CFV_Tbl[CF Code], 0)) ), "Field Not Required", INDEX(CFV_Tbl[CF Description], MATCH('9.3 MAL- Bus Facilities Entry'!AS10, CFV_Tbl[CF Code], 0)) )</f>
        <v>Field Not Required</v>
      </c>
      <c r="AW10" s="243" t="e" cm="1">
        <f t="array" ref="AW10">INDEX('Custom Field Tbl'!$N$5:$N$446, MATCH('9.3 MAL- Bus Facilities Entry'!$Q10 &amp; '9.3 MAL- Bus Facilities Entry'!AW$3, 'Custom Field Tbl'!$M$5:$M$446 &amp; 'Custom Field Tbl'!$O$5:$O$446, 0 ))</f>
        <v>#N/A</v>
      </c>
      <c r="AX10" s="470" t="s">
        <v>12127</v>
      </c>
      <c r="BA10" s="243" t="e" cm="1">
        <f t="array" ref="BA10">INDEX('Custom Field Tbl'!$N$5:$N$446, MATCH('9.3 MAL- Bus Facilities Entry'!$Q10 &amp; '9.3 MAL- Bus Facilities Entry'!BA$3, 'Custom Field Tbl'!$M$5:$M$446 &amp; 'Custom Field Tbl'!$O$5:$O$446, 0 ))</f>
        <v>#N/A</v>
      </c>
      <c r="BB10" s="470" t="s">
        <v>12127</v>
      </c>
      <c r="BE10" s="243" t="e" cm="1">
        <f t="array" ref="BE10">INDEX('Custom Field Tbl'!$N$5:$N$446, MATCH('9.3 MAL- Bus Facilities Entry'!$Q10 &amp; '9.3 MAL- Bus Facilities Entry'!BE$3, 'Custom Field Tbl'!$M$5:$M$446 &amp; 'Custom Field Tbl'!$O$5:$O$446, 0 ))</f>
        <v>#N/A</v>
      </c>
      <c r="BF10" s="470" t="s">
        <v>12127</v>
      </c>
      <c r="BI10" s="239"/>
      <c r="BJ10" s="243" t="e">
        <f>INDEX(Mnemonic[Code], MATCH('9.3 MAL- Bus Facilities Entry'!BS10, Mnemonic[Description], 0))</f>
        <v>#N/A</v>
      </c>
      <c r="BK10" s="243" t="e">
        <f>INDEX(Mnemonic[Code], MATCH('9.3 MAL- Bus Facilities Entry'!BT10, Mnemonic[Description], 0))</f>
        <v>#N/A</v>
      </c>
      <c r="BL10" s="243" t="e">
        <f>IF(ISNA(INDEX(Mnemonic[Code], MATCH( '9.3 MAL- Bus Facilities Entry'!BU10, Mnemonic[Description], 0)) ),  INDEX(Mnemonic[Code], MATCH( LEFT('9.3 MAL- Bus Facilities Entry'!BU10, LEN(BU10)-2), Mnemonic[Description], 0)),  INDEX(Mnemonic[Code], MATCH( '9.3 MAL- Bus Facilities Entry'!BU10, Mnemonic[Description], 0)) )</f>
        <v>#VALUE!</v>
      </c>
      <c r="BM10" s="243" t="e">
        <f>IF(ISNA(INDEX(Mnemonic[Code], MATCH( '9.3 MAL- Bus Facilities Entry'!BV10, Mnemonic[Description], 0)) ),  INDEX(Mnemonic[Code], MATCH( LEFT('9.3 MAL- Bus Facilities Entry'!BV10, LEN(BV10)-2), Mnemonic[Description], 0)),  INDEX(Mnemonic[Code], MATCH( '9.3 MAL- Bus Facilities Entry'!BV10, Mnemonic[Description], 0)) )</f>
        <v>#VALUE!</v>
      </c>
      <c r="BN10" s="243" t="e">
        <f>IF(ISNA(INDEX(Mnemonic[Code], MATCH( '9.3 MAL- Bus Facilities Entry'!BW10, Mnemonic[Description], 0)) ),  INDEX(Mnemonic[Code], MATCH( LEFT('9.3 MAL- Bus Facilities Entry'!BW10, LEN(BW10)-1), Mnemonic[Description], 0)),  INDEX(Mnemonic[Code], MATCH( '9.3 MAL- Bus Facilities Entry'!BW10, Mnemonic[Description], 0)) )</f>
        <v>#VALUE!</v>
      </c>
      <c r="BO10" s="243" t="e">
        <f>IF(ISNA(INDEX(Mnemonic[Code], MATCH( '9.3 MAL- Bus Facilities Entry'!BX10, Mnemonic[Description], 0)) ),  INDEX(Mnemonic[Code], MATCH( LEFT('9.3 MAL- Bus Facilities Entry'!BX10, LEN(BX10)-1), Mnemonic[Description], 0)),  INDEX(Mnemonic[Code], MATCH( '9.3 MAL- Bus Facilities Entry'!BX10, Mnemonic[Description], 0)) )</f>
        <v>#VALUE!</v>
      </c>
      <c r="BP10" s="243" t="e">
        <f>IF(ISBLANK(BX10),  BK10 &amp;"-"&amp;BL10, BK10 &amp;"-"&amp;BL10 &amp; "-" &amp; BM10)</f>
        <v>#N/A</v>
      </c>
      <c r="BQ10" s="243" t="e">
        <f t="shared" ref="BQ10" si="0">CONCATENATE(BJ10,"-",BP10)</f>
        <v>#N/A</v>
      </c>
      <c r="BR10" s="243" t="e">
        <f t="shared" ref="BR10:BR14" si="1">IF(BM10=BN10,CONCATENATE(BQ10,"-",BM10,"-",BY10),CONCATENATE(BQ10,"-",BO10,"-",BY10))</f>
        <v>#VALUE!</v>
      </c>
      <c r="BS10" s="245"/>
      <c r="BT10" s="245"/>
      <c r="BU10" s="244"/>
      <c r="BV10" s="244"/>
      <c r="BW10" s="244"/>
      <c r="BX10" s="244"/>
      <c r="BZ10" s="239"/>
      <c r="CA10" s="246" t="e">
        <f>INDEX('MAL-OTHERLOOKUPS'!$ES$4:$ES$56, MATCH('9.3 MAL- Bus Facilities Entry'!CE10, 'MAL-OTHERLOOKUPS'!$ET$4:$ET$56, 0))</f>
        <v>#N/A</v>
      </c>
      <c r="CB10" s="247" t="str">
        <f>CONCATENATE("L","-",IF(ISNA($BJ10),"", BJ10&amp;"MF"),IF(ISNA($CD10),"","-"&amp;$CD10),IF(ISNA($CA10),"","-"&amp;$CA10))</f>
        <v>L--</v>
      </c>
      <c r="CC10" s="247"/>
      <c r="CD10" s="240"/>
      <c r="CE10" s="467"/>
      <c r="CF10" s="425"/>
      <c r="CG10" s="248"/>
      <c r="CH10" s="367"/>
      <c r="CI10" s="367"/>
      <c r="CJ10" s="249" t="e">
        <f>INDEX('Default X, Y'!$D$6:$D$13,MATCH('9.3 MAL- Bus Facilities Entry'!BJ10&amp;"MF",'Default X, Y'!$B$6:$B$13,0))</f>
        <v>#N/A</v>
      </c>
      <c r="CK10" s="249" t="e">
        <f>INDEX('Default X, Y'!$E$6:$E$13,MATCH('9.3 MAL- Bus Facilities Entry'!BJ10&amp;"MF",'Default X, Y'!$B$6:$B$13,0))</f>
        <v>#N/A</v>
      </c>
      <c r="CL10" s="250" t="str">
        <f>"MX_Common_BRT"</f>
        <v>MX_Common_BRT</v>
      </c>
      <c r="CM10" s="239"/>
      <c r="CN10" s="251">
        <v>0</v>
      </c>
      <c r="CO10" s="471"/>
      <c r="CP10" s="466" t="str">
        <f t="shared" ref="CP10:CP18" si="2">$CL10&amp;"-"&amp;$CM10</f>
        <v>MX_Common_BRT-</v>
      </c>
      <c r="CQ10" s="471"/>
      <c r="CR10" s="252" t="str">
        <f>CONCATENATE($P11,"; ",$CG10,"; ", $BY13)</f>
        <v xml:space="preserve">; ; </v>
      </c>
      <c r="CS10" s="252" t="str">
        <f>CONCATENATE($P11,"; ",$BS10,"; ",$CE10)</f>
        <v xml:space="preserve">; ; </v>
      </c>
      <c r="CT10" s="425"/>
      <c r="CU10" s="252" t="e">
        <v>#REF!</v>
      </c>
      <c r="CV10" s="367"/>
      <c r="CW10" s="367"/>
      <c r="CX10" s="239"/>
      <c r="CY10" s="240"/>
      <c r="CZ10" s="240"/>
      <c r="DA10" s="240"/>
      <c r="DB10" s="585"/>
      <c r="DD10" s="240"/>
      <c r="DE10" s="585"/>
      <c r="DF10" s="253"/>
      <c r="DI10" s="497"/>
      <c r="DJ10" s="254"/>
      <c r="DK10" s="585"/>
    </row>
    <row r="11" spans="1:121" ht="14.5" x14ac:dyDescent="0.35">
      <c r="A11" s="469"/>
      <c r="B11" s="239"/>
      <c r="C11" s="467"/>
      <c r="D11" s="240"/>
      <c r="E11" s="240"/>
      <c r="F11" s="367"/>
      <c r="G11" s="239"/>
      <c r="H11" s="240"/>
      <c r="J11" s="241"/>
      <c r="K11" s="241"/>
      <c r="M11" s="473"/>
      <c r="O11" s="239"/>
      <c r="Q11" s="143" t="e">
        <f>INDEX(AssetClass[Asset Class], MATCH('9.3 MAL- Bus Facilities Entry'!P11, AssetClass[Class Description], 0))</f>
        <v>#N/A</v>
      </c>
      <c r="R11" s="143"/>
      <c r="S11" s="242" t="e">
        <f>INDEX(Table15[Category Code], MATCH('9.3 MAL- Bus Facilities Entry'!R11, Table15[Category  Description], 0))</f>
        <v>#N/A</v>
      </c>
      <c r="T11" s="239"/>
      <c r="U11" s="243" t="e" cm="1">
        <f t="array" ref="U11">INDEX('Custom Field Tbl'!$N$5:$N$446, MATCH('9.3 MAL- Bus Facilities Entry'!$Q11 &amp; '9.3 MAL- Bus Facilities Entry'!U$3, 'Custom Field Tbl'!$M$5:$M$446 &amp; 'Custom Field Tbl'!$O$5:$O$446, 0 ))</f>
        <v>#N/A</v>
      </c>
      <c r="V11" s="143" t="str">
        <f>IF(ISNA(INDEX(CFV_Tbl[CF Description], MATCH('9.3 MAL- Bus Facilities Entry'!U11, CFV_Tbl[CF Code], 0)) ), "Field Not Required", INDEX(CFV_Tbl[CF Description], MATCH('9.3 MAL- Bus Facilities Entry'!U11, CFV_Tbl[CF Code], 0)) )</f>
        <v>Field Not Required</v>
      </c>
      <c r="Y11" s="243" t="e" cm="1">
        <f t="array" ref="Y11">INDEX('Custom Field Tbl'!$N$5:$N$446, MATCH('9.3 MAL- Bus Facilities Entry'!$Q11 &amp; '9.3 MAL- Bus Facilities Entry'!Y$3, 'Custom Field Tbl'!$M$5:$M$446 &amp; 'Custom Field Tbl'!$O$5:$O$446, 0 ))</f>
        <v>#N/A</v>
      </c>
      <c r="Z11" s="143" t="str">
        <f>IF(ISNA(INDEX(CFV_Tbl[CF Description], MATCH('9.3 MAL- Bus Facilities Entry'!Y11, CFV_Tbl[CF Code], 0)) ), "Field Not Required", INDEX(CFV_Tbl[CF Description], MATCH('9.3 MAL- Bus Facilities Entry'!Y11, CFV_Tbl[CF Code], 0)) )</f>
        <v>Field Not Required</v>
      </c>
      <c r="AC11" s="243" t="e" cm="1">
        <f t="array" ref="AC11">INDEX('Custom Field Tbl'!$N$5:$N$446, MATCH('9.3 MAL- Bus Facilities Entry'!$Q11 &amp; '9.3 MAL- Bus Facilities Entry'!AC$3, 'Custom Field Tbl'!$M$5:$M$446 &amp; 'Custom Field Tbl'!$O$5:$O$446, 0 ))</f>
        <v>#N/A</v>
      </c>
      <c r="AD11" s="143" t="str">
        <f>IF(ISNA(INDEX(CFV_Tbl[CF Description], MATCH('9.3 MAL- Bus Facilities Entry'!AC11, CFV_Tbl[CF Code], 0)) ), "Field Not Required", INDEX(CFV_Tbl[CF Description], MATCH('9.3 MAL- Bus Facilities Entry'!AC11, CFV_Tbl[CF Code], 0)) )</f>
        <v>Field Not Required</v>
      </c>
      <c r="AG11" s="243" t="e" cm="1">
        <f t="array" ref="AG11">INDEX('Custom Field Tbl'!$N$5:$N$446, MATCH('9.3 MAL- Bus Facilities Entry'!$Q11 &amp; '9.3 MAL- Bus Facilities Entry'!AG$3, 'Custom Field Tbl'!$M$5:$M$446 &amp; 'Custom Field Tbl'!$O$5:$O$446, 0 ))</f>
        <v>#N/A</v>
      </c>
      <c r="AH11" s="143" t="str">
        <f>IF(ISNA(INDEX(CFV_Tbl[CF Description], MATCH('9.3 MAL- Bus Facilities Entry'!AG11, CFV_Tbl[CF Code], 0)) ), "Field Not Required", INDEX(CFV_Tbl[CF Description], MATCH('9.3 MAL- Bus Facilities Entry'!AG11, CFV_Tbl[CF Code], 0)) )</f>
        <v>Field Not Required</v>
      </c>
      <c r="AK11" s="243" t="e" cm="1">
        <f t="array" ref="AK11">INDEX('Custom Field Tbl'!$N$5:$N$446, MATCH('9.3 MAL- Bus Facilities Entry'!$Q11 &amp; '9.3 MAL- Bus Facilities Entry'!AK$3, 'Custom Field Tbl'!$M$5:$M$446 &amp; 'Custom Field Tbl'!$O$5:$O$446, 0 ))</f>
        <v>#N/A</v>
      </c>
      <c r="AL11" s="143" t="str">
        <f>IF(ISNA(INDEX(CFV_Tbl[CF Description], MATCH('9.3 MAL- Bus Facilities Entry'!AK11, CFV_Tbl[CF Code], 0)) ), "Field Not Required", INDEX(CFV_Tbl[CF Description], MATCH('9.3 MAL- Bus Facilities Entry'!AK11, CFV_Tbl[CF Code], 0)) )</f>
        <v>Field Not Required</v>
      </c>
      <c r="AO11" s="243" t="e" cm="1">
        <f t="array" ref="AO11">INDEX('Custom Field Tbl'!$N$5:$N$446, MATCH('9.3 MAL- Bus Facilities Entry'!$Q11 &amp; '9.3 MAL- Bus Facilities Entry'!AO$3, 'Custom Field Tbl'!$M$5:$M$446 &amp; 'Custom Field Tbl'!$O$5:$O$446, 0 ))</f>
        <v>#N/A</v>
      </c>
      <c r="AP11" s="470" t="s">
        <v>12127</v>
      </c>
      <c r="AS11" s="243"/>
      <c r="AT11" s="143" t="str">
        <f>IF(ISNA(INDEX(CFV_Tbl[CF Description], MATCH('9.3 MAL- Bus Facilities Entry'!AS11, CFV_Tbl[CF Code], 0)) ), "Field Not Required", INDEX(CFV_Tbl[CF Description], MATCH('9.3 MAL- Bus Facilities Entry'!AS11, CFV_Tbl[CF Code], 0)) )</f>
        <v>Field Not Required</v>
      </c>
      <c r="AW11" s="243" t="e" cm="1">
        <f t="array" ref="AW11">INDEX('Custom Field Tbl'!$N$5:$N$446, MATCH('9.3 MAL- Bus Facilities Entry'!$Q11 &amp; '9.3 MAL- Bus Facilities Entry'!AW$3, 'Custom Field Tbl'!$M$5:$M$446 &amp; 'Custom Field Tbl'!$O$5:$O$446, 0 ))</f>
        <v>#N/A</v>
      </c>
      <c r="AX11" s="470" t="s">
        <v>12127</v>
      </c>
      <c r="BA11" s="243" t="e" cm="1">
        <f t="array" ref="BA11">INDEX('Custom Field Tbl'!$N$5:$N$446, MATCH('9.3 MAL- Bus Facilities Entry'!$Q11 &amp; '9.3 MAL- Bus Facilities Entry'!BA$3, 'Custom Field Tbl'!$M$5:$M$446 &amp; 'Custom Field Tbl'!$O$5:$O$446, 0 ))</f>
        <v>#N/A</v>
      </c>
      <c r="BB11" s="470" t="s">
        <v>12127</v>
      </c>
      <c r="BE11" s="243" t="e" cm="1">
        <f t="array" ref="BE11">INDEX('Custom Field Tbl'!$N$5:$N$446, MATCH('9.3 MAL- Bus Facilities Entry'!$Q11 &amp; '9.3 MAL- Bus Facilities Entry'!BE$3, 'Custom Field Tbl'!$M$5:$M$446 &amp; 'Custom Field Tbl'!$O$5:$O$446, 0 ))</f>
        <v>#N/A</v>
      </c>
      <c r="BF11" s="470" t="s">
        <v>12127</v>
      </c>
      <c r="BI11" s="239"/>
      <c r="BJ11" s="243" t="e">
        <f>INDEX(Mnemonic[Code], MATCH('9.3 MAL- Bus Facilities Entry'!BS11, Mnemonic[Description], 0))</f>
        <v>#N/A</v>
      </c>
      <c r="BK11" s="243" t="e">
        <f>INDEX(Mnemonic[Code], MATCH('9.3 MAL- Bus Facilities Entry'!BT11, Mnemonic[Description], 0))</f>
        <v>#N/A</v>
      </c>
      <c r="BL11" s="243" t="e">
        <f>IF(ISNA(INDEX(Mnemonic[Code], MATCH( '9.3 MAL- Bus Facilities Entry'!BU11, Mnemonic[Description], 0)) ),  INDEX(Mnemonic[Code], MATCH( LEFT('9.3 MAL- Bus Facilities Entry'!BU11, LEN(BU11)-2), Mnemonic[Description], 0)),  INDEX(Mnemonic[Code], MATCH( '9.3 MAL- Bus Facilities Entry'!BU11, Mnemonic[Description], 0)) )</f>
        <v>#VALUE!</v>
      </c>
      <c r="BM11" s="243" t="e">
        <f>IF(ISNA(INDEX(Mnemonic[Code], MATCH( '9.3 MAL- Bus Facilities Entry'!BV11, Mnemonic[Description], 0)) ),  INDEX(Mnemonic[Code], MATCH( LEFT('9.3 MAL- Bus Facilities Entry'!BV11, LEN(BV11)-2), Mnemonic[Description], 0)),  INDEX(Mnemonic[Code], MATCH( '9.3 MAL- Bus Facilities Entry'!BV11, Mnemonic[Description], 0)) )</f>
        <v>#VALUE!</v>
      </c>
      <c r="BN11" s="243" t="e">
        <f>IF(ISNA(INDEX(Mnemonic[Code], MATCH( '9.3 MAL- Bus Facilities Entry'!BW11, Mnemonic[Description], 0)) ),  INDEX(Mnemonic[Code], MATCH( LEFT('9.3 MAL- Bus Facilities Entry'!BW11, LEN(BW11)-1), Mnemonic[Description], 0)),  INDEX(Mnemonic[Code], MATCH( '9.3 MAL- Bus Facilities Entry'!BW11, Mnemonic[Description], 0)) )</f>
        <v>#VALUE!</v>
      </c>
      <c r="BO11" s="243" t="e">
        <f>IF(ISNA(INDEX(Mnemonic[Code], MATCH( '9.3 MAL- Bus Facilities Entry'!BX11, Mnemonic[Description], 0)) ),  INDEX(Mnemonic[Code], MATCH( LEFT('9.3 MAL- Bus Facilities Entry'!BX11, LEN(BX11)-1), Mnemonic[Description], 0)),  INDEX(Mnemonic[Code], MATCH( '9.3 MAL- Bus Facilities Entry'!BX11, Mnemonic[Description], 0)) )</f>
        <v>#VALUE!</v>
      </c>
      <c r="BP11" s="243" t="e">
        <f t="shared" ref="BP11:BP74" si="3">IF(ISBLANK(BX11),  BK11 &amp;"-"&amp;BL11, BK11 &amp;"-"&amp;BL11 &amp; "-" &amp; BM11)</f>
        <v>#N/A</v>
      </c>
      <c r="BQ11" s="243" t="e">
        <f t="shared" ref="BQ11:BQ74" si="4">CONCATENATE(BJ11,"-",BP11)</f>
        <v>#N/A</v>
      </c>
      <c r="BR11" s="243" t="e">
        <f t="shared" si="1"/>
        <v>#VALUE!</v>
      </c>
      <c r="BS11" s="245"/>
      <c r="BT11" s="245"/>
      <c r="BU11" s="244"/>
      <c r="BV11" s="244"/>
      <c r="BW11" s="244"/>
      <c r="BX11" s="244"/>
      <c r="BZ11" s="239"/>
      <c r="CA11" s="246" t="e">
        <f>INDEX('MAL-OTHERLOOKUPS'!$ES$4:$ES$56, MATCH('9.3 MAL- Bus Facilities Entry'!CE11, 'MAL-OTHERLOOKUPS'!$ET$4:$ET$56, 0))</f>
        <v>#N/A</v>
      </c>
      <c r="CB11" s="247" t="str">
        <f t="shared" ref="CB11:CB74" si="5">CONCATENATE("L","-",IF(ISNA($BJ11),"", BJ11&amp;"MF"),IF(ISNA($CD11),"","-"&amp;$CD11),IF(ISNA($CA11),"","-"&amp;$CA11))</f>
        <v>L--</v>
      </c>
      <c r="CC11" s="247"/>
      <c r="CD11" s="240"/>
      <c r="CE11" s="467"/>
      <c r="CF11" s="425"/>
      <c r="CG11" s="248"/>
      <c r="CH11" s="367"/>
      <c r="CI11" s="367"/>
      <c r="CJ11" s="249" t="e">
        <f>INDEX('Default X, Y'!$D$6:$D$13,MATCH('9.3 MAL- Bus Facilities Entry'!BJ11&amp;"MF",'Default X, Y'!$B$6:$B$13,0))</f>
        <v>#N/A</v>
      </c>
      <c r="CK11" s="249" t="e">
        <f>INDEX('Default X, Y'!$E$6:$E$13,MATCH('9.3 MAL- Bus Facilities Entry'!BJ11&amp;"MF",'Default X, Y'!$B$6:$B$13,0))</f>
        <v>#N/A</v>
      </c>
      <c r="CL11" s="250" t="str">
        <f t="shared" ref="CL11:CL74" si="6">"MX_Common_BRT"</f>
        <v>MX_Common_BRT</v>
      </c>
      <c r="CM11" s="239"/>
      <c r="CN11" s="251">
        <v>0</v>
      </c>
      <c r="CO11" s="471"/>
      <c r="CP11" s="466" t="str">
        <f t="shared" si="2"/>
        <v>MX_Common_BRT-</v>
      </c>
      <c r="CQ11" s="471"/>
      <c r="CR11" s="252" t="str">
        <f>CONCATENATE($P12,"; ",$CG11,"; ", $BY14)</f>
        <v xml:space="preserve">; ; </v>
      </c>
      <c r="CS11" s="252" t="str">
        <f>CONCATENATE($P12,"; ",$BS11,"; ",$CE11)</f>
        <v xml:space="preserve">; ; </v>
      </c>
      <c r="CT11" s="425"/>
      <c r="CU11" s="252" t="e">
        <v>#REF!</v>
      </c>
      <c r="CV11" s="367"/>
      <c r="CW11" s="367"/>
      <c r="CX11" s="239"/>
      <c r="CY11" s="240"/>
      <c r="CZ11" s="240"/>
      <c r="DA11" s="240"/>
      <c r="DB11" s="585"/>
      <c r="DD11" s="240"/>
      <c r="DE11" s="585"/>
      <c r="DF11" s="253"/>
      <c r="DI11" s="497"/>
      <c r="DJ11" s="254"/>
      <c r="DK11" s="585"/>
    </row>
    <row r="12" spans="1:121" ht="14.5" x14ac:dyDescent="0.35">
      <c r="A12" s="469"/>
      <c r="B12" s="239"/>
      <c r="C12" s="240"/>
      <c r="D12" s="240"/>
      <c r="E12" s="240"/>
      <c r="F12" s="367"/>
      <c r="G12" s="239"/>
      <c r="H12" s="240"/>
      <c r="J12" s="241"/>
      <c r="K12" s="241"/>
      <c r="M12" s="473"/>
      <c r="O12" s="239"/>
      <c r="Q12" s="143" t="e">
        <f>INDEX(AssetClass[Asset Class], MATCH('9.3 MAL- Bus Facilities Entry'!P12, AssetClass[Class Description], 0))</f>
        <v>#N/A</v>
      </c>
      <c r="R12" s="143"/>
      <c r="S12" s="242" t="e">
        <f>INDEX(Table15[Category Code], MATCH('9.3 MAL- Bus Facilities Entry'!R12, Table15[Category  Description], 0))</f>
        <v>#N/A</v>
      </c>
      <c r="T12" s="239"/>
      <c r="U12" s="243" t="e" cm="1">
        <f t="array" ref="U12">INDEX('Custom Field Tbl'!$N$5:$N$446, MATCH('9.3 MAL- Bus Facilities Entry'!$Q12 &amp; '9.3 MAL- Bus Facilities Entry'!U$3, 'Custom Field Tbl'!$M$5:$M$446 &amp; 'Custom Field Tbl'!$O$5:$O$446, 0 ))</f>
        <v>#N/A</v>
      </c>
      <c r="V12" s="143" t="str">
        <f>IF(ISNA(INDEX(CFV_Tbl[CF Description], MATCH('9.3 MAL- Bus Facilities Entry'!U12, CFV_Tbl[CF Code], 0)) ), "Field Not Required", INDEX(CFV_Tbl[CF Description], MATCH('9.3 MAL- Bus Facilities Entry'!U12, CFV_Tbl[CF Code], 0)) )</f>
        <v>Field Not Required</v>
      </c>
      <c r="Y12" s="243" t="e" cm="1">
        <f t="array" ref="Y12">INDEX('Custom Field Tbl'!$N$5:$N$446, MATCH('9.3 MAL- Bus Facilities Entry'!$Q12 &amp; '9.3 MAL- Bus Facilities Entry'!Y$3, 'Custom Field Tbl'!$M$5:$M$446 &amp; 'Custom Field Tbl'!$O$5:$O$446, 0 ))</f>
        <v>#N/A</v>
      </c>
      <c r="Z12" s="143" t="str">
        <f>IF(ISNA(INDEX(CFV_Tbl[CF Description], MATCH('9.3 MAL- Bus Facilities Entry'!Y12, CFV_Tbl[CF Code], 0)) ), "Field Not Required", INDEX(CFV_Tbl[CF Description], MATCH('9.3 MAL- Bus Facilities Entry'!Y12, CFV_Tbl[CF Code], 0)) )</f>
        <v>Field Not Required</v>
      </c>
      <c r="AC12" s="243" t="e" cm="1">
        <f t="array" ref="AC12">INDEX('Custom Field Tbl'!$N$5:$N$446, MATCH('9.3 MAL- Bus Facilities Entry'!$Q12 &amp; '9.3 MAL- Bus Facilities Entry'!AC$3, 'Custom Field Tbl'!$M$5:$M$446 &amp; 'Custom Field Tbl'!$O$5:$O$446, 0 ))</f>
        <v>#N/A</v>
      </c>
      <c r="AD12" s="143" t="str">
        <f>IF(ISNA(INDEX(CFV_Tbl[CF Description], MATCH('9.3 MAL- Bus Facilities Entry'!AC12, CFV_Tbl[CF Code], 0)) ), "Field Not Required", INDEX(CFV_Tbl[CF Description], MATCH('9.3 MAL- Bus Facilities Entry'!AC12, CFV_Tbl[CF Code], 0)) )</f>
        <v>Field Not Required</v>
      </c>
      <c r="AG12" s="243" t="e" cm="1">
        <f t="array" ref="AG12">INDEX('Custom Field Tbl'!$N$5:$N$446, MATCH('9.3 MAL- Bus Facilities Entry'!$Q12 &amp; '9.3 MAL- Bus Facilities Entry'!AG$3, 'Custom Field Tbl'!$M$5:$M$446 &amp; 'Custom Field Tbl'!$O$5:$O$446, 0 ))</f>
        <v>#N/A</v>
      </c>
      <c r="AH12" s="143" t="str">
        <f>IF(ISNA(INDEX(CFV_Tbl[CF Description], MATCH('9.3 MAL- Bus Facilities Entry'!AG12, CFV_Tbl[CF Code], 0)) ), "Field Not Required", INDEX(CFV_Tbl[CF Description], MATCH('9.3 MAL- Bus Facilities Entry'!AG12, CFV_Tbl[CF Code], 0)) )</f>
        <v>Field Not Required</v>
      </c>
      <c r="AK12" s="243" t="e" cm="1">
        <f t="array" ref="AK12">INDEX('Custom Field Tbl'!$N$5:$N$446, MATCH('9.3 MAL- Bus Facilities Entry'!$Q12 &amp; '9.3 MAL- Bus Facilities Entry'!AK$3, 'Custom Field Tbl'!$M$5:$M$446 &amp; 'Custom Field Tbl'!$O$5:$O$446, 0 ))</f>
        <v>#N/A</v>
      </c>
      <c r="AL12" s="143" t="str">
        <f>IF(ISNA(INDEX(CFV_Tbl[CF Description], MATCH('9.3 MAL- Bus Facilities Entry'!AK12, CFV_Tbl[CF Code], 0)) ), "Field Not Required", INDEX(CFV_Tbl[CF Description], MATCH('9.3 MAL- Bus Facilities Entry'!AK12, CFV_Tbl[CF Code], 0)) )</f>
        <v>Field Not Required</v>
      </c>
      <c r="AO12" s="243" t="e" cm="1">
        <f t="array" ref="AO12">INDEX('Custom Field Tbl'!$N$5:$N$446, MATCH('9.3 MAL- Bus Facilities Entry'!$Q12 &amp; '9.3 MAL- Bus Facilities Entry'!AO$3, 'Custom Field Tbl'!$M$5:$M$446 &amp; 'Custom Field Tbl'!$O$5:$O$446, 0 ))</f>
        <v>#N/A</v>
      </c>
      <c r="AP12" s="470" t="s">
        <v>12127</v>
      </c>
      <c r="AS12" s="243"/>
      <c r="AT12" s="143" t="str">
        <f>IF(ISNA(INDEX(CFV_Tbl[CF Description], MATCH('9.3 MAL- Bus Facilities Entry'!AS12, CFV_Tbl[CF Code], 0)) ), "Field Not Required", INDEX(CFV_Tbl[CF Description], MATCH('9.3 MAL- Bus Facilities Entry'!AS12, CFV_Tbl[CF Code], 0)) )</f>
        <v>Field Not Required</v>
      </c>
      <c r="AW12" s="243" t="e" cm="1">
        <f t="array" ref="AW12">INDEX('Custom Field Tbl'!$N$5:$N$446, MATCH('9.3 MAL- Bus Facilities Entry'!$Q12 &amp; '9.3 MAL- Bus Facilities Entry'!AW$3, 'Custom Field Tbl'!$M$5:$M$446 &amp; 'Custom Field Tbl'!$O$5:$O$446, 0 ))</f>
        <v>#N/A</v>
      </c>
      <c r="AX12" s="470" t="s">
        <v>12127</v>
      </c>
      <c r="BA12" s="243" t="e" cm="1">
        <f t="array" ref="BA12">INDEX('Custom Field Tbl'!$N$5:$N$446, MATCH('9.3 MAL- Bus Facilities Entry'!$Q12 &amp; '9.3 MAL- Bus Facilities Entry'!BA$3, 'Custom Field Tbl'!$M$5:$M$446 &amp; 'Custom Field Tbl'!$O$5:$O$446, 0 ))</f>
        <v>#N/A</v>
      </c>
      <c r="BB12" s="470" t="s">
        <v>12127</v>
      </c>
      <c r="BE12" s="243" t="e" cm="1">
        <f t="array" ref="BE12">INDEX('Custom Field Tbl'!$N$5:$N$446, MATCH('9.3 MAL- Bus Facilities Entry'!$Q12 &amp; '9.3 MAL- Bus Facilities Entry'!BE$3, 'Custom Field Tbl'!$M$5:$M$446 &amp; 'Custom Field Tbl'!$O$5:$O$446, 0 ))</f>
        <v>#N/A</v>
      </c>
      <c r="BF12" s="470" t="s">
        <v>12127</v>
      </c>
      <c r="BI12" s="239"/>
      <c r="BJ12" s="243" t="e">
        <f>INDEX(Mnemonic[Code], MATCH('9.3 MAL- Bus Facilities Entry'!BS12, Mnemonic[Description], 0))</f>
        <v>#N/A</v>
      </c>
      <c r="BK12" s="243" t="e">
        <f>INDEX(Mnemonic[Code], MATCH('9.3 MAL- Bus Facilities Entry'!BT12, Mnemonic[Description], 0))</f>
        <v>#N/A</v>
      </c>
      <c r="BL12" s="243" t="e">
        <f>IF(ISNA(INDEX(Mnemonic[Code], MATCH( '9.3 MAL- Bus Facilities Entry'!BU12, Mnemonic[Description], 0)) ),  INDEX(Mnemonic[Code], MATCH( LEFT('9.3 MAL- Bus Facilities Entry'!BU12, LEN(BU12)-2), Mnemonic[Description], 0)),  INDEX(Mnemonic[Code], MATCH( '9.3 MAL- Bus Facilities Entry'!BU12, Mnemonic[Description], 0)) )</f>
        <v>#VALUE!</v>
      </c>
      <c r="BM12" s="243" t="e">
        <f>IF(ISNA(INDEX(Mnemonic[Code], MATCH( '9.3 MAL- Bus Facilities Entry'!BV12, Mnemonic[Description], 0)) ),  INDEX(Mnemonic[Code], MATCH( LEFT('9.3 MAL- Bus Facilities Entry'!BV12, LEN(BV12)-2), Mnemonic[Description], 0)),  INDEX(Mnemonic[Code], MATCH( '9.3 MAL- Bus Facilities Entry'!BV12, Mnemonic[Description], 0)) )</f>
        <v>#VALUE!</v>
      </c>
      <c r="BN12" s="243" t="e">
        <f>IF(ISNA(INDEX(Mnemonic[Code], MATCH( '9.3 MAL- Bus Facilities Entry'!BW12, Mnemonic[Description], 0)) ),  INDEX(Mnemonic[Code], MATCH( LEFT('9.3 MAL- Bus Facilities Entry'!BW12, LEN(BW12)-1), Mnemonic[Description], 0)),  INDEX(Mnemonic[Code], MATCH( '9.3 MAL- Bus Facilities Entry'!BW12, Mnemonic[Description], 0)) )</f>
        <v>#VALUE!</v>
      </c>
      <c r="BO12" s="243" t="e">
        <f>IF(ISNA(INDEX(Mnemonic[Code], MATCH( '9.3 MAL- Bus Facilities Entry'!BX12, Mnemonic[Description], 0)) ),  INDEX(Mnemonic[Code], MATCH( LEFT('9.3 MAL- Bus Facilities Entry'!BX12, LEN(BX12)-1), Mnemonic[Description], 0)),  INDEX(Mnemonic[Code], MATCH( '9.3 MAL- Bus Facilities Entry'!BX12, Mnemonic[Description], 0)) )</f>
        <v>#VALUE!</v>
      </c>
      <c r="BP12" s="243" t="e">
        <f t="shared" si="3"/>
        <v>#N/A</v>
      </c>
      <c r="BQ12" s="243" t="e">
        <f t="shared" si="4"/>
        <v>#N/A</v>
      </c>
      <c r="BR12" s="243" t="e">
        <f t="shared" si="1"/>
        <v>#VALUE!</v>
      </c>
      <c r="BS12" s="245"/>
      <c r="BT12" s="245"/>
      <c r="BU12" s="244"/>
      <c r="BV12" s="244"/>
      <c r="BW12" s="244"/>
      <c r="BX12" s="244"/>
      <c r="BZ12" s="239"/>
      <c r="CA12" s="246" t="e">
        <f>INDEX('MAL-OTHERLOOKUPS'!$ES$4:$ES$56, MATCH('9.3 MAL- Bus Facilities Entry'!CE12, 'MAL-OTHERLOOKUPS'!$ET$4:$ET$56, 0))</f>
        <v>#N/A</v>
      </c>
      <c r="CB12" s="247" t="str">
        <f t="shared" si="5"/>
        <v>L--</v>
      </c>
      <c r="CC12" s="247"/>
      <c r="CD12" s="240"/>
      <c r="CE12" s="467"/>
      <c r="CF12" s="425"/>
      <c r="CG12" s="248"/>
      <c r="CH12" s="367"/>
      <c r="CI12" s="367"/>
      <c r="CJ12" s="249" t="e">
        <f>INDEX('Default X, Y'!$D$6:$D$13,MATCH('9.3 MAL- Bus Facilities Entry'!BJ12&amp;"MF",'Default X, Y'!$B$6:$B$13,0))</f>
        <v>#N/A</v>
      </c>
      <c r="CK12" s="249" t="e">
        <f>INDEX('Default X, Y'!$E$6:$E$13,MATCH('9.3 MAL- Bus Facilities Entry'!BJ12&amp;"MF",'Default X, Y'!$B$6:$B$13,0))</f>
        <v>#N/A</v>
      </c>
      <c r="CL12" s="250" t="str">
        <f t="shared" si="6"/>
        <v>MX_Common_BRT</v>
      </c>
      <c r="CM12" s="239"/>
      <c r="CN12" s="251">
        <v>0</v>
      </c>
      <c r="CO12" s="471"/>
      <c r="CP12" s="466" t="str">
        <f t="shared" si="2"/>
        <v>MX_Common_BRT-</v>
      </c>
      <c r="CQ12" s="471"/>
      <c r="CR12" s="252" t="str">
        <f t="shared" ref="CR12:CR73" si="7">CONCATENATE($P12,"; ",$CG12,"; ", $BY12)</f>
        <v xml:space="preserve">; ; </v>
      </c>
      <c r="CS12" s="252" t="str">
        <f t="shared" ref="CS12:CS73" si="8">CONCATENATE($P12,"; ",$BS12,"; ",$CE12)</f>
        <v xml:space="preserve">; ; </v>
      </c>
      <c r="CT12" s="425"/>
      <c r="CU12" s="252" t="e">
        <v>#REF!</v>
      </c>
      <c r="CV12" s="367"/>
      <c r="CW12" s="367"/>
      <c r="CX12" s="239"/>
      <c r="CY12" s="240"/>
      <c r="CZ12" s="240"/>
      <c r="DA12" s="240"/>
      <c r="DB12" s="585"/>
      <c r="DD12" s="240"/>
      <c r="DE12" s="585"/>
      <c r="DF12" s="253"/>
      <c r="DI12" s="497"/>
      <c r="DJ12" s="254"/>
      <c r="DK12" s="585"/>
    </row>
    <row r="13" spans="1:121" ht="14.5" x14ac:dyDescent="0.35">
      <c r="A13" s="469"/>
      <c r="B13" s="465"/>
      <c r="C13" s="240"/>
      <c r="D13" s="240"/>
      <c r="E13" s="240"/>
      <c r="F13" s="367"/>
      <c r="G13" s="239"/>
      <c r="H13" s="240"/>
      <c r="J13" s="241"/>
      <c r="K13" s="464"/>
      <c r="M13" s="473"/>
      <c r="O13" s="239"/>
      <c r="Q13" s="143" t="e">
        <f>INDEX(AssetClass[Asset Class], MATCH('9.3 MAL- Bus Facilities Entry'!P13, AssetClass[Class Description], 0))</f>
        <v>#N/A</v>
      </c>
      <c r="R13" s="143"/>
      <c r="S13" s="242" t="e">
        <f>INDEX(Table15[Category Code], MATCH('9.3 MAL- Bus Facilities Entry'!R13, Table15[Category  Description], 0))</f>
        <v>#N/A</v>
      </c>
      <c r="T13" s="239"/>
      <c r="U13" s="243" t="e" cm="1">
        <f t="array" ref="U13">INDEX('Custom Field Tbl'!$N$5:$N$446, MATCH('9.3 MAL- Bus Facilities Entry'!$Q13 &amp; '9.3 MAL- Bus Facilities Entry'!U$3, 'Custom Field Tbl'!$M$5:$M$446 &amp; 'Custom Field Tbl'!$O$5:$O$446, 0 ))</f>
        <v>#N/A</v>
      </c>
      <c r="V13" s="143" t="str">
        <f>IF(ISNA(INDEX(CFV_Tbl[CF Description], MATCH('9.3 MAL- Bus Facilities Entry'!U13, CFV_Tbl[CF Code], 0)) ), "Field Not Required", INDEX(CFV_Tbl[CF Description], MATCH('9.3 MAL- Bus Facilities Entry'!U13, CFV_Tbl[CF Code], 0)) )</f>
        <v>Field Not Required</v>
      </c>
      <c r="Y13" s="243" t="e" cm="1">
        <f t="array" ref="Y13">INDEX('Custom Field Tbl'!$N$5:$N$446, MATCH('9.3 MAL- Bus Facilities Entry'!$Q13 &amp; '9.3 MAL- Bus Facilities Entry'!Y$3, 'Custom Field Tbl'!$M$5:$M$446 &amp; 'Custom Field Tbl'!$O$5:$O$446, 0 ))</f>
        <v>#N/A</v>
      </c>
      <c r="Z13" s="143" t="str">
        <f>IF(ISNA(INDEX(CFV_Tbl[CF Description], MATCH('9.3 MAL- Bus Facilities Entry'!Y13, CFV_Tbl[CF Code], 0)) ), "Field Not Required", INDEX(CFV_Tbl[CF Description], MATCH('9.3 MAL- Bus Facilities Entry'!Y13, CFV_Tbl[CF Code], 0)) )</f>
        <v>Field Not Required</v>
      </c>
      <c r="AC13" s="243" t="e" cm="1">
        <f t="array" ref="AC13">INDEX('Custom Field Tbl'!$N$5:$N$446, MATCH('9.3 MAL- Bus Facilities Entry'!$Q13 &amp; '9.3 MAL- Bus Facilities Entry'!AC$3, 'Custom Field Tbl'!$M$5:$M$446 &amp; 'Custom Field Tbl'!$O$5:$O$446, 0 ))</f>
        <v>#N/A</v>
      </c>
      <c r="AD13" s="143" t="str">
        <f>IF(ISNA(INDEX(CFV_Tbl[CF Description], MATCH('9.3 MAL- Bus Facilities Entry'!AC13, CFV_Tbl[CF Code], 0)) ), "Field Not Required", INDEX(CFV_Tbl[CF Description], MATCH('9.3 MAL- Bus Facilities Entry'!AC13, CFV_Tbl[CF Code], 0)) )</f>
        <v>Field Not Required</v>
      </c>
      <c r="AG13" s="243" t="e" cm="1">
        <f t="array" ref="AG13">INDEX('Custom Field Tbl'!$N$5:$N$446, MATCH('9.3 MAL- Bus Facilities Entry'!$Q13 &amp; '9.3 MAL- Bus Facilities Entry'!AG$3, 'Custom Field Tbl'!$M$5:$M$446 &amp; 'Custom Field Tbl'!$O$5:$O$446, 0 ))</f>
        <v>#N/A</v>
      </c>
      <c r="AH13" s="143" t="str">
        <f>IF(ISNA(INDEX(CFV_Tbl[CF Description], MATCH('9.3 MAL- Bus Facilities Entry'!AG13, CFV_Tbl[CF Code], 0)) ), "Field Not Required", INDEX(CFV_Tbl[CF Description], MATCH('9.3 MAL- Bus Facilities Entry'!AG13, CFV_Tbl[CF Code], 0)) )</f>
        <v>Field Not Required</v>
      </c>
      <c r="AK13" s="243" t="e" cm="1">
        <f t="array" ref="AK13">INDEX('Custom Field Tbl'!$N$5:$N$446, MATCH('9.3 MAL- Bus Facilities Entry'!$Q13 &amp; '9.3 MAL- Bus Facilities Entry'!AK$3, 'Custom Field Tbl'!$M$5:$M$446 &amp; 'Custom Field Tbl'!$O$5:$O$446, 0 ))</f>
        <v>#N/A</v>
      </c>
      <c r="AL13" s="143" t="str">
        <f>IF(ISNA(INDEX(CFV_Tbl[CF Description], MATCH('9.3 MAL- Bus Facilities Entry'!AK13, CFV_Tbl[CF Code], 0)) ), "Field Not Required", INDEX(CFV_Tbl[CF Description], MATCH('9.3 MAL- Bus Facilities Entry'!AK13, CFV_Tbl[CF Code], 0)) )</f>
        <v>Field Not Required</v>
      </c>
      <c r="AO13" s="243" t="e" cm="1">
        <f t="array" ref="AO13">INDEX('Custom Field Tbl'!$N$5:$N$446, MATCH('9.3 MAL- Bus Facilities Entry'!$Q13 &amp; '9.3 MAL- Bus Facilities Entry'!AO$3, 'Custom Field Tbl'!$M$5:$M$446 &amp; 'Custom Field Tbl'!$O$5:$O$446, 0 ))</f>
        <v>#N/A</v>
      </c>
      <c r="AP13" s="143" t="str">
        <f>IF(ISNA(INDEX(CFV_Tbl[CF Description], MATCH('9.3 MAL- Bus Facilities Entry'!AO13, CFV_Tbl[CF Code], 0)) ), "Field Not Required", INDEX(CFV_Tbl[CF Description], MATCH('9.3 MAL- Bus Facilities Entry'!AO13, CFV_Tbl[CF Code], 0)) )</f>
        <v>Field Not Required</v>
      </c>
      <c r="AS13" s="243"/>
      <c r="AT13" s="143" t="str">
        <f>IF(ISNA(INDEX(CFV_Tbl[CF Description], MATCH('9.3 MAL- Bus Facilities Entry'!AS13, CFV_Tbl[CF Code], 0)) ), "Field Not Required", INDEX(CFV_Tbl[CF Description], MATCH('9.3 MAL- Bus Facilities Entry'!AS13, CFV_Tbl[CF Code], 0)) )</f>
        <v>Field Not Required</v>
      </c>
      <c r="AW13" s="243" t="e" cm="1">
        <f t="array" ref="AW13">INDEX('Custom Field Tbl'!$N$5:$N$446, MATCH('9.3 MAL- Bus Facilities Entry'!$Q13 &amp; '9.3 MAL- Bus Facilities Entry'!AW$3, 'Custom Field Tbl'!$M$5:$M$446 &amp; 'Custom Field Tbl'!$O$5:$O$446, 0 ))</f>
        <v>#N/A</v>
      </c>
      <c r="AX13" s="470" t="s">
        <v>12127</v>
      </c>
      <c r="BA13" s="243" t="e" cm="1">
        <f t="array" ref="BA13">INDEX('Custom Field Tbl'!$N$5:$N$446, MATCH('9.3 MAL- Bus Facilities Entry'!$Q13 &amp; '9.3 MAL- Bus Facilities Entry'!BA$3, 'Custom Field Tbl'!$M$5:$M$446 &amp; 'Custom Field Tbl'!$O$5:$O$446, 0 ))</f>
        <v>#N/A</v>
      </c>
      <c r="BB13" s="143" t="str">
        <f>IF(ISNA(INDEX(CFV_Tbl[CF Description], MATCH('9.3 MAL- Bus Facilities Entry'!BA13, CFV_Tbl[CF Code], 0)) ), "Field Not Required", INDEX(CFV_Tbl[CF Description], MATCH('9.3 MAL- Bus Facilities Entry'!BA13, CFV_Tbl[CF Code], 0)) )</f>
        <v>Field Not Required</v>
      </c>
      <c r="BE13" s="243" t="e" cm="1">
        <f t="array" ref="BE13">INDEX('Custom Field Tbl'!$N$5:$N$446, MATCH('9.3 MAL- Bus Facilities Entry'!$Q13 &amp; '9.3 MAL- Bus Facilities Entry'!BE$3, 'Custom Field Tbl'!$M$5:$M$446 &amp; 'Custom Field Tbl'!$O$5:$O$446, 0 ))</f>
        <v>#N/A</v>
      </c>
      <c r="BF13" s="143" t="str">
        <f>IF(ISNA(INDEX(CFV_Tbl[CF Description], MATCH('9.3 MAL- Bus Facilities Entry'!BE13, CFV_Tbl[CF Code], 0)) ), "Field Not Required", INDEX(CFV_Tbl[CF Description], MATCH('9.3 MAL- Bus Facilities Entry'!BE13, CFV_Tbl[CF Code], 0)) )</f>
        <v>Field Not Required</v>
      </c>
      <c r="BI13" s="239"/>
      <c r="BJ13" s="243" t="e">
        <f>INDEX(Mnemonic[Code], MATCH('9.3 MAL- Bus Facilities Entry'!BS13, Mnemonic[Description], 0))</f>
        <v>#N/A</v>
      </c>
      <c r="BK13" s="243" t="e">
        <f>INDEX(Mnemonic[Code], MATCH('9.3 MAL- Bus Facilities Entry'!BT13, Mnemonic[Description], 0))</f>
        <v>#N/A</v>
      </c>
      <c r="BL13" s="243" t="e">
        <f>IF(ISNA(INDEX(Mnemonic[Code], MATCH( '9.3 MAL- Bus Facilities Entry'!BU13, Mnemonic[Description], 0)) ),  INDEX(Mnemonic[Code], MATCH( LEFT('9.3 MAL- Bus Facilities Entry'!BU13, LEN(BU13)-2), Mnemonic[Description], 0)),  INDEX(Mnemonic[Code], MATCH( '9.3 MAL- Bus Facilities Entry'!BU13, Mnemonic[Description], 0)) )</f>
        <v>#VALUE!</v>
      </c>
      <c r="BM13" s="243" t="e">
        <f>IF(ISNA(INDEX(Mnemonic[Code], MATCH( '9.3 MAL- Bus Facilities Entry'!BV13, Mnemonic[Description], 0)) ),  INDEX(Mnemonic[Code], MATCH( LEFT('9.3 MAL- Bus Facilities Entry'!BV13, LEN(BV13)-2), Mnemonic[Description], 0)),  INDEX(Mnemonic[Code], MATCH( '9.3 MAL- Bus Facilities Entry'!BV13, Mnemonic[Description], 0)) )</f>
        <v>#VALUE!</v>
      </c>
      <c r="BN13" s="243" t="e">
        <f>IF(ISNA(INDEX(Mnemonic[Code], MATCH( '9.3 MAL- Bus Facilities Entry'!BW13, Mnemonic[Description], 0)) ),  INDEX(Mnemonic[Code], MATCH( LEFT('9.3 MAL- Bus Facilities Entry'!BW13, LEN(BW13)-1), Mnemonic[Description], 0)),  INDEX(Mnemonic[Code], MATCH( '9.3 MAL- Bus Facilities Entry'!BW13, Mnemonic[Description], 0)) )</f>
        <v>#VALUE!</v>
      </c>
      <c r="BO13" s="243" t="e">
        <f>IF(ISNA(INDEX(Mnemonic[Code], MATCH( '9.3 MAL- Bus Facilities Entry'!BX13, Mnemonic[Description], 0)) ),  INDEX(Mnemonic[Code], MATCH( LEFT('9.3 MAL- Bus Facilities Entry'!BX13, LEN(BX13)-1), Mnemonic[Description], 0)),  INDEX(Mnemonic[Code], MATCH( '9.3 MAL- Bus Facilities Entry'!BX13, Mnemonic[Description], 0)) )</f>
        <v>#VALUE!</v>
      </c>
      <c r="BP13" s="243" t="e">
        <f t="shared" si="3"/>
        <v>#N/A</v>
      </c>
      <c r="BQ13" s="243" t="e">
        <f t="shared" si="4"/>
        <v>#N/A</v>
      </c>
      <c r="BR13" s="243" t="e">
        <f t="shared" si="1"/>
        <v>#VALUE!</v>
      </c>
      <c r="BS13" s="245"/>
      <c r="BT13" s="245"/>
      <c r="BU13" s="244"/>
      <c r="BV13" s="244"/>
      <c r="BW13" s="244"/>
      <c r="BX13" s="244"/>
      <c r="BZ13" s="239"/>
      <c r="CA13" s="246" t="e">
        <f>INDEX('MAL-OTHERLOOKUPS'!$ES$4:$ES$56, MATCH('9.3 MAL- Bus Facilities Entry'!CE13, 'MAL-OTHERLOOKUPS'!$ET$4:$ET$56, 0))</f>
        <v>#N/A</v>
      </c>
      <c r="CB13" s="247" t="str">
        <f t="shared" si="5"/>
        <v>L--</v>
      </c>
      <c r="CC13" s="247"/>
      <c r="CD13" s="240"/>
      <c r="CE13" s="467"/>
      <c r="CF13" s="425"/>
      <c r="CG13" s="248"/>
      <c r="CH13" s="367"/>
      <c r="CI13" s="367"/>
      <c r="CJ13" s="249" t="e">
        <f>INDEX('Default X, Y'!$D$6:$D$13,MATCH('9.3 MAL- Bus Facilities Entry'!BJ13&amp;"MF",'Default X, Y'!$B$6:$B$13,0))</f>
        <v>#N/A</v>
      </c>
      <c r="CK13" s="249" t="e">
        <f>INDEX('Default X, Y'!$E$6:$E$13,MATCH('9.3 MAL- Bus Facilities Entry'!BJ13&amp;"MF",'Default X, Y'!$B$6:$B$13,0))</f>
        <v>#N/A</v>
      </c>
      <c r="CL13" s="250" t="str">
        <f t="shared" si="6"/>
        <v>MX_Common_BRT</v>
      </c>
      <c r="CM13" s="239"/>
      <c r="CN13" s="251">
        <v>0</v>
      </c>
      <c r="CO13" s="471"/>
      <c r="CP13" s="466" t="str">
        <f t="shared" si="2"/>
        <v>MX_Common_BRT-</v>
      </c>
      <c r="CQ13" s="471"/>
      <c r="CR13" s="252" t="str">
        <f t="shared" si="7"/>
        <v xml:space="preserve">; ; </v>
      </c>
      <c r="CS13" s="252" t="str">
        <f t="shared" si="8"/>
        <v xml:space="preserve">; ; </v>
      </c>
      <c r="CT13" s="425"/>
      <c r="CU13" s="252" t="e">
        <v>#REF!</v>
      </c>
      <c r="CV13" s="367"/>
      <c r="CW13" s="367"/>
      <c r="CX13" s="239"/>
      <c r="CY13" s="240"/>
      <c r="CZ13" s="240"/>
      <c r="DA13" s="240"/>
      <c r="DB13" s="585"/>
      <c r="DD13" s="240"/>
      <c r="DE13" s="585"/>
      <c r="DF13" s="253"/>
      <c r="DI13" s="497"/>
      <c r="DJ13" s="254"/>
      <c r="DK13" s="585"/>
    </row>
    <row r="14" spans="1:121" ht="14.5" x14ac:dyDescent="0.35">
      <c r="A14" s="469"/>
      <c r="B14" s="465"/>
      <c r="C14" s="240"/>
      <c r="D14" s="240"/>
      <c r="E14" s="240"/>
      <c r="F14" s="367"/>
      <c r="G14" s="239"/>
      <c r="H14" s="240"/>
      <c r="J14" s="241"/>
      <c r="K14" s="464"/>
      <c r="M14" s="473"/>
      <c r="O14" s="239"/>
      <c r="Q14" s="143" t="e">
        <f>INDEX(AssetClass[Asset Class], MATCH('9.3 MAL- Bus Facilities Entry'!P14, AssetClass[Class Description], 0))</f>
        <v>#N/A</v>
      </c>
      <c r="R14" s="143"/>
      <c r="S14" s="242" t="e">
        <f>INDEX(Table15[Category Code], MATCH('9.3 MAL- Bus Facilities Entry'!R14, Table15[Category  Description], 0))</f>
        <v>#N/A</v>
      </c>
      <c r="T14" s="239"/>
      <c r="U14" s="243" t="e" cm="1">
        <f t="array" ref="U14">INDEX('Custom Field Tbl'!$N$5:$N$446, MATCH('9.3 MAL- Bus Facilities Entry'!$Q14 &amp; '9.3 MAL- Bus Facilities Entry'!U$3, 'Custom Field Tbl'!$M$5:$M$446 &amp; 'Custom Field Tbl'!$O$5:$O$446, 0 ))</f>
        <v>#N/A</v>
      </c>
      <c r="V14" s="143" t="str">
        <f>IF(ISNA(INDEX(CFV_Tbl[CF Description], MATCH('9.3 MAL- Bus Facilities Entry'!U14, CFV_Tbl[CF Code], 0)) ), "Field Not Required", INDEX(CFV_Tbl[CF Description], MATCH('9.3 MAL- Bus Facilities Entry'!U14, CFV_Tbl[CF Code], 0)) )</f>
        <v>Field Not Required</v>
      </c>
      <c r="Y14" s="243" t="e" cm="1">
        <f t="array" ref="Y14">INDEX('Custom Field Tbl'!$N$5:$N$446, MATCH('9.3 MAL- Bus Facilities Entry'!$Q14 &amp; '9.3 MAL- Bus Facilities Entry'!Y$3, 'Custom Field Tbl'!$M$5:$M$446 &amp; 'Custom Field Tbl'!$O$5:$O$446, 0 ))</f>
        <v>#N/A</v>
      </c>
      <c r="Z14" s="143" t="str">
        <f>IF(ISNA(INDEX(CFV_Tbl[CF Description], MATCH('9.3 MAL- Bus Facilities Entry'!Y14, CFV_Tbl[CF Code], 0)) ), "Field Not Required", INDEX(CFV_Tbl[CF Description], MATCH('9.3 MAL- Bus Facilities Entry'!Y14, CFV_Tbl[CF Code], 0)) )</f>
        <v>Field Not Required</v>
      </c>
      <c r="AC14" s="243" t="e" cm="1">
        <f t="array" ref="AC14">INDEX('Custom Field Tbl'!$N$5:$N$446, MATCH('9.3 MAL- Bus Facilities Entry'!$Q14 &amp; '9.3 MAL- Bus Facilities Entry'!AC$3, 'Custom Field Tbl'!$M$5:$M$446 &amp; 'Custom Field Tbl'!$O$5:$O$446, 0 ))</f>
        <v>#N/A</v>
      </c>
      <c r="AD14" s="143" t="str">
        <f>IF(ISNA(INDEX(CFV_Tbl[CF Description], MATCH('9.3 MAL- Bus Facilities Entry'!AC14, CFV_Tbl[CF Code], 0)) ), "Field Not Required", INDEX(CFV_Tbl[CF Description], MATCH('9.3 MAL- Bus Facilities Entry'!AC14, CFV_Tbl[CF Code], 0)) )</f>
        <v>Field Not Required</v>
      </c>
      <c r="AG14" s="243" t="e" cm="1">
        <f t="array" ref="AG14">INDEX('Custom Field Tbl'!$N$5:$N$446, MATCH('9.3 MAL- Bus Facilities Entry'!$Q14 &amp; '9.3 MAL- Bus Facilities Entry'!AG$3, 'Custom Field Tbl'!$M$5:$M$446 &amp; 'Custom Field Tbl'!$O$5:$O$446, 0 ))</f>
        <v>#N/A</v>
      </c>
      <c r="AH14" s="143" t="str">
        <f>IF(ISNA(INDEX(CFV_Tbl[CF Description], MATCH('9.3 MAL- Bus Facilities Entry'!AG14, CFV_Tbl[CF Code], 0)) ), "Field Not Required", INDEX(CFV_Tbl[CF Description], MATCH('9.3 MAL- Bus Facilities Entry'!AG14, CFV_Tbl[CF Code], 0)) )</f>
        <v>Field Not Required</v>
      </c>
      <c r="AK14" s="243" t="e" cm="1">
        <f t="array" ref="AK14">INDEX('Custom Field Tbl'!$N$5:$N$446, MATCH('9.3 MAL- Bus Facilities Entry'!$Q14 &amp; '9.3 MAL- Bus Facilities Entry'!AK$3, 'Custom Field Tbl'!$M$5:$M$446 &amp; 'Custom Field Tbl'!$O$5:$O$446, 0 ))</f>
        <v>#N/A</v>
      </c>
      <c r="AL14" s="143" t="str">
        <f>IF(ISNA(INDEX(CFV_Tbl[CF Description], MATCH('9.3 MAL- Bus Facilities Entry'!AK14, CFV_Tbl[CF Code], 0)) ), "Field Not Required", INDEX(CFV_Tbl[CF Description], MATCH('9.3 MAL- Bus Facilities Entry'!AK14, CFV_Tbl[CF Code], 0)) )</f>
        <v>Field Not Required</v>
      </c>
      <c r="AO14" s="243" t="e" cm="1">
        <f t="array" ref="AO14">INDEX('Custom Field Tbl'!$N$5:$N$446, MATCH('9.3 MAL- Bus Facilities Entry'!$Q14 &amp; '9.3 MAL- Bus Facilities Entry'!AO$3, 'Custom Field Tbl'!$M$5:$M$446 &amp; 'Custom Field Tbl'!$O$5:$O$446, 0 ))</f>
        <v>#N/A</v>
      </c>
      <c r="AP14" s="143" t="str">
        <f>IF(ISNA(INDEX(CFV_Tbl[CF Description], MATCH('9.3 MAL- Bus Facilities Entry'!AO14, CFV_Tbl[CF Code], 0)) ), "Field Not Required", INDEX(CFV_Tbl[CF Description], MATCH('9.3 MAL- Bus Facilities Entry'!AO14, CFV_Tbl[CF Code], 0)) )</f>
        <v>Field Not Required</v>
      </c>
      <c r="AS14" s="243"/>
      <c r="AT14" s="143" t="str">
        <f>IF(ISNA(INDEX(CFV_Tbl[CF Description], MATCH('9.3 MAL- Bus Facilities Entry'!AS14, CFV_Tbl[CF Code], 0)) ), "Field Not Required", INDEX(CFV_Tbl[CF Description], MATCH('9.3 MAL- Bus Facilities Entry'!AS14, CFV_Tbl[CF Code], 0)) )</f>
        <v>Field Not Required</v>
      </c>
      <c r="AW14" s="243" t="e" cm="1">
        <f t="array" ref="AW14">INDEX('Custom Field Tbl'!$N$5:$N$446, MATCH('9.3 MAL- Bus Facilities Entry'!$Q14 &amp; '9.3 MAL- Bus Facilities Entry'!AW$3, 'Custom Field Tbl'!$M$5:$M$446 &amp; 'Custom Field Tbl'!$O$5:$O$446, 0 ))</f>
        <v>#N/A</v>
      </c>
      <c r="AX14" s="143" t="str">
        <f>IF(ISNA(INDEX(CFV_Tbl[CF Description], MATCH('9.3 MAL- Bus Facilities Entry'!AW14, CFV_Tbl[CF Code], 0)) ), "Field Not Required", INDEX(CFV_Tbl[CF Description], MATCH('9.3 MAL- Bus Facilities Entry'!AW14, CFV_Tbl[CF Code], 0)) )</f>
        <v>Field Not Required</v>
      </c>
      <c r="BA14" s="243" t="e" cm="1">
        <f t="array" ref="BA14">INDEX('Custom Field Tbl'!$N$5:$N$446, MATCH('9.3 MAL- Bus Facilities Entry'!$Q14 &amp; '9.3 MAL- Bus Facilities Entry'!BA$3, 'Custom Field Tbl'!$M$5:$M$446 &amp; 'Custom Field Tbl'!$O$5:$O$446, 0 ))</f>
        <v>#N/A</v>
      </c>
      <c r="BB14" s="143" t="str">
        <f>IF(ISNA(INDEX(CFV_Tbl[CF Description], MATCH('9.3 MAL- Bus Facilities Entry'!BA14, CFV_Tbl[CF Code], 0)) ), "Field Not Required", INDEX(CFV_Tbl[CF Description], MATCH('9.3 MAL- Bus Facilities Entry'!BA14, CFV_Tbl[CF Code], 0)) )</f>
        <v>Field Not Required</v>
      </c>
      <c r="BE14" s="243" t="e" cm="1">
        <f t="array" ref="BE14">INDEX('Custom Field Tbl'!$N$5:$N$446, MATCH('9.3 MAL- Bus Facilities Entry'!$Q14 &amp; '9.3 MAL- Bus Facilities Entry'!BE$3, 'Custom Field Tbl'!$M$5:$M$446 &amp; 'Custom Field Tbl'!$O$5:$O$446, 0 ))</f>
        <v>#N/A</v>
      </c>
      <c r="BF14" s="143" t="str">
        <f>IF(ISNA(INDEX(CFV_Tbl[CF Description], MATCH('9.3 MAL- Bus Facilities Entry'!BE14, CFV_Tbl[CF Code], 0)) ), "Field Not Required", INDEX(CFV_Tbl[CF Description], MATCH('9.3 MAL- Bus Facilities Entry'!BE14, CFV_Tbl[CF Code], 0)) )</f>
        <v>Field Not Required</v>
      </c>
      <c r="BI14" s="239"/>
      <c r="BJ14" s="243" t="e">
        <f>INDEX(Mnemonic[Code], MATCH('9.3 MAL- Bus Facilities Entry'!BS14, Mnemonic[Description], 0))</f>
        <v>#N/A</v>
      </c>
      <c r="BK14" s="243" t="e">
        <f>INDEX(Mnemonic[Code], MATCH('9.3 MAL- Bus Facilities Entry'!BT14, Mnemonic[Description], 0))</f>
        <v>#N/A</v>
      </c>
      <c r="BL14" s="243" t="e">
        <f>IF(ISNA(INDEX(Mnemonic[Code], MATCH( '9.3 MAL- Bus Facilities Entry'!BU14, Mnemonic[Description], 0)) ),  INDEX(Mnemonic[Code], MATCH( LEFT('9.3 MAL- Bus Facilities Entry'!BU14, LEN(BU14)-2), Mnemonic[Description], 0)),  INDEX(Mnemonic[Code], MATCH( '9.3 MAL- Bus Facilities Entry'!BU14, Mnemonic[Description], 0)) )</f>
        <v>#VALUE!</v>
      </c>
      <c r="BM14" s="243" t="e">
        <f>IF(ISNA(INDEX(Mnemonic[Code], MATCH( '9.3 MAL- Bus Facilities Entry'!BV14, Mnemonic[Description], 0)) ),  INDEX(Mnemonic[Code], MATCH( LEFT('9.3 MAL- Bus Facilities Entry'!BV14, LEN(BV14)-2), Mnemonic[Description], 0)),  INDEX(Mnemonic[Code], MATCH( '9.3 MAL- Bus Facilities Entry'!BV14, Mnemonic[Description], 0)) )</f>
        <v>#VALUE!</v>
      </c>
      <c r="BN14" s="243" t="e">
        <f>IF(ISNA(INDEX(Mnemonic[Code], MATCH( '9.3 MAL- Bus Facilities Entry'!BW14, Mnemonic[Description], 0)) ),  INDEX(Mnemonic[Code], MATCH( LEFT('9.3 MAL- Bus Facilities Entry'!BW14, LEN(BW14)-1), Mnemonic[Description], 0)),  INDEX(Mnemonic[Code], MATCH( '9.3 MAL- Bus Facilities Entry'!BW14, Mnemonic[Description], 0)) )</f>
        <v>#VALUE!</v>
      </c>
      <c r="BO14" s="243" t="e">
        <f>IF(ISNA(INDEX(Mnemonic[Code], MATCH( '9.3 MAL- Bus Facilities Entry'!BX14, Mnemonic[Description], 0)) ),  INDEX(Mnemonic[Code], MATCH( LEFT('9.3 MAL- Bus Facilities Entry'!BX14, LEN(BX14)-1), Mnemonic[Description], 0)),  INDEX(Mnemonic[Code], MATCH( '9.3 MAL- Bus Facilities Entry'!BX14, Mnemonic[Description], 0)) )</f>
        <v>#VALUE!</v>
      </c>
      <c r="BP14" s="243" t="e">
        <f t="shared" si="3"/>
        <v>#N/A</v>
      </c>
      <c r="BQ14" s="243" t="e">
        <f t="shared" si="4"/>
        <v>#N/A</v>
      </c>
      <c r="BR14" s="243" t="e">
        <f t="shared" si="1"/>
        <v>#VALUE!</v>
      </c>
      <c r="BS14" s="245"/>
      <c r="BT14" s="245"/>
      <c r="BU14" s="244"/>
      <c r="BV14" s="244"/>
      <c r="BW14" s="244"/>
      <c r="BX14" s="244"/>
      <c r="BZ14" s="239"/>
      <c r="CA14" s="246" t="e">
        <f>INDEX('MAL-OTHERLOOKUPS'!$ES$4:$ES$56, MATCH('9.3 MAL- Bus Facilities Entry'!CE14, 'MAL-OTHERLOOKUPS'!$ET$4:$ET$56, 0))</f>
        <v>#N/A</v>
      </c>
      <c r="CB14" s="247" t="str">
        <f t="shared" si="5"/>
        <v>L--</v>
      </c>
      <c r="CC14" s="247"/>
      <c r="CD14" s="240"/>
      <c r="CE14" s="467"/>
      <c r="CF14" s="425"/>
      <c r="CG14" s="248"/>
      <c r="CH14" s="367"/>
      <c r="CI14" s="367"/>
      <c r="CJ14" s="249" t="e">
        <f>INDEX('Default X, Y'!$D$6:$D$13,MATCH('9.3 MAL- Bus Facilities Entry'!BJ14&amp;"MF",'Default X, Y'!$B$6:$B$13,0))</f>
        <v>#N/A</v>
      </c>
      <c r="CK14" s="249" t="e">
        <f>INDEX('Default X, Y'!$E$6:$E$13,MATCH('9.3 MAL- Bus Facilities Entry'!BJ14&amp;"MF",'Default X, Y'!$B$6:$B$13,0))</f>
        <v>#N/A</v>
      </c>
      <c r="CL14" s="250" t="str">
        <f t="shared" si="6"/>
        <v>MX_Common_BRT</v>
      </c>
      <c r="CM14" s="239"/>
      <c r="CN14" s="251">
        <v>0</v>
      </c>
      <c r="CO14" s="471"/>
      <c r="CP14" s="466" t="str">
        <f t="shared" si="2"/>
        <v>MX_Common_BRT-</v>
      </c>
      <c r="CQ14" s="471"/>
      <c r="CR14" s="252" t="str">
        <f t="shared" si="7"/>
        <v xml:space="preserve">; ; </v>
      </c>
      <c r="CS14" s="252" t="str">
        <f>CONCATENATE($P14,"; ",$BS15,"; ",$CE14)</f>
        <v xml:space="preserve">; ; </v>
      </c>
      <c r="CT14" s="425"/>
      <c r="CU14" s="252" t="e">
        <v>#REF!</v>
      </c>
      <c r="CV14" s="367"/>
      <c r="CW14" s="367"/>
      <c r="CX14" s="239"/>
      <c r="CY14" s="240"/>
      <c r="CZ14" s="240"/>
      <c r="DA14" s="240"/>
      <c r="DB14" s="585"/>
      <c r="DD14" s="240"/>
      <c r="DE14" s="585"/>
      <c r="DF14" s="253"/>
      <c r="DI14" s="497"/>
      <c r="DJ14" s="254"/>
      <c r="DK14" s="585"/>
    </row>
    <row r="15" spans="1:121" ht="14.5" x14ac:dyDescent="0.35">
      <c r="A15" s="469"/>
      <c r="B15" s="465"/>
      <c r="C15" s="240"/>
      <c r="D15" s="240"/>
      <c r="E15" s="240"/>
      <c r="F15" s="367"/>
      <c r="G15" s="239"/>
      <c r="H15" s="240"/>
      <c r="J15" s="241"/>
      <c r="K15" s="464"/>
      <c r="M15" s="473"/>
      <c r="O15" s="239"/>
      <c r="Q15" s="143" t="e">
        <f>INDEX(AssetClass[Asset Class], MATCH('9.3 MAL- Bus Facilities Entry'!P15, AssetClass[Class Description], 0))</f>
        <v>#N/A</v>
      </c>
      <c r="R15" s="143"/>
      <c r="S15" s="242" t="e">
        <f>INDEX(Table15[Category Code], MATCH('9.3 MAL- Bus Facilities Entry'!R15, Table15[Category  Description], 0))</f>
        <v>#N/A</v>
      </c>
      <c r="T15" s="239"/>
      <c r="U15" s="243" t="e" cm="1">
        <f t="array" ref="U15">INDEX('Custom Field Tbl'!$N$5:$N$446, MATCH('9.3 MAL- Bus Facilities Entry'!$Q15 &amp; '9.3 MAL- Bus Facilities Entry'!U$3, 'Custom Field Tbl'!$M$5:$M$446 &amp; 'Custom Field Tbl'!$O$5:$O$446, 0 ))</f>
        <v>#N/A</v>
      </c>
      <c r="V15" s="143" t="str">
        <f>IF(ISNA(INDEX(CFV_Tbl[CF Description], MATCH('9.3 MAL- Bus Facilities Entry'!U15, CFV_Tbl[CF Code], 0)) ), "Field Not Required", INDEX(CFV_Tbl[CF Description], MATCH('9.3 MAL- Bus Facilities Entry'!U15, CFV_Tbl[CF Code], 0)) )</f>
        <v>Field Not Required</v>
      </c>
      <c r="Y15" s="243" t="e" cm="1">
        <f t="array" ref="Y15">INDEX('Custom Field Tbl'!$N$5:$N$446, MATCH('9.3 MAL- Bus Facilities Entry'!$Q15 &amp; '9.3 MAL- Bus Facilities Entry'!Y$3, 'Custom Field Tbl'!$M$5:$M$446 &amp; 'Custom Field Tbl'!$O$5:$O$446, 0 ))</f>
        <v>#N/A</v>
      </c>
      <c r="Z15" s="143" t="str">
        <f>IF(ISNA(INDEX(CFV_Tbl[CF Description], MATCH('9.3 MAL- Bus Facilities Entry'!Y15, CFV_Tbl[CF Code], 0)) ), "Field Not Required", INDEX(CFV_Tbl[CF Description], MATCH('9.3 MAL- Bus Facilities Entry'!Y15, CFV_Tbl[CF Code], 0)) )</f>
        <v>Field Not Required</v>
      </c>
      <c r="AC15" s="243" t="e" cm="1">
        <f t="array" ref="AC15">INDEX('Custom Field Tbl'!$N$5:$N$446, MATCH('9.3 MAL- Bus Facilities Entry'!$Q15 &amp; '9.3 MAL- Bus Facilities Entry'!AC$3, 'Custom Field Tbl'!$M$5:$M$446 &amp; 'Custom Field Tbl'!$O$5:$O$446, 0 ))</f>
        <v>#N/A</v>
      </c>
      <c r="AD15" s="143" t="str">
        <f>IF(ISNA(INDEX(CFV_Tbl[CF Description], MATCH('9.3 MAL- Bus Facilities Entry'!AC15, CFV_Tbl[CF Code], 0)) ), "Field Not Required", INDEX(CFV_Tbl[CF Description], MATCH('9.3 MAL- Bus Facilities Entry'!AC15, CFV_Tbl[CF Code], 0)) )</f>
        <v>Field Not Required</v>
      </c>
      <c r="AG15" s="243" t="e" cm="1">
        <f t="array" ref="AG15">INDEX('Custom Field Tbl'!$N$5:$N$446, MATCH('9.3 MAL- Bus Facilities Entry'!$Q15 &amp; '9.3 MAL- Bus Facilities Entry'!AG$3, 'Custom Field Tbl'!$M$5:$M$446 &amp; 'Custom Field Tbl'!$O$5:$O$446, 0 ))</f>
        <v>#N/A</v>
      </c>
      <c r="AH15" s="143" t="str">
        <f>IF(ISNA(INDEX(CFV_Tbl[CF Description], MATCH('9.3 MAL- Bus Facilities Entry'!AG15, CFV_Tbl[CF Code], 0)) ), "Field Not Required", INDEX(CFV_Tbl[CF Description], MATCH('9.3 MAL- Bus Facilities Entry'!AG15, CFV_Tbl[CF Code], 0)) )</f>
        <v>Field Not Required</v>
      </c>
      <c r="AK15" s="243" t="e" cm="1">
        <f t="array" ref="AK15">INDEX('Custom Field Tbl'!$N$5:$N$446, MATCH('9.3 MAL- Bus Facilities Entry'!$Q15 &amp; '9.3 MAL- Bus Facilities Entry'!AK$3, 'Custom Field Tbl'!$M$5:$M$446 &amp; 'Custom Field Tbl'!$O$5:$O$446, 0 ))</f>
        <v>#N/A</v>
      </c>
      <c r="AL15" s="143" t="str">
        <f>IF(ISNA(INDEX(CFV_Tbl[CF Description], MATCH('9.3 MAL- Bus Facilities Entry'!AK15, CFV_Tbl[CF Code], 0)) ), "Field Not Required", INDEX(CFV_Tbl[CF Description], MATCH('9.3 MAL- Bus Facilities Entry'!AK15, CFV_Tbl[CF Code], 0)) )</f>
        <v>Field Not Required</v>
      </c>
      <c r="AO15" s="243" t="e" cm="1">
        <f t="array" ref="AO15">INDEX('Custom Field Tbl'!$N$5:$N$446, MATCH('9.3 MAL- Bus Facilities Entry'!$Q15 &amp; '9.3 MAL- Bus Facilities Entry'!AO$3, 'Custom Field Tbl'!$M$5:$M$446 &amp; 'Custom Field Tbl'!$O$5:$O$446, 0 ))</f>
        <v>#N/A</v>
      </c>
      <c r="AP15" s="143" t="str">
        <f>IF(ISNA(INDEX(CFV_Tbl[CF Description], MATCH('9.3 MAL- Bus Facilities Entry'!AO15, CFV_Tbl[CF Code], 0)) ), "Field Not Required", INDEX(CFV_Tbl[CF Description], MATCH('9.3 MAL- Bus Facilities Entry'!AO15, CFV_Tbl[CF Code], 0)) )</f>
        <v>Field Not Required</v>
      </c>
      <c r="AS15" s="243"/>
      <c r="AT15" s="143" t="str">
        <f>IF(ISNA(INDEX(CFV_Tbl[CF Description], MATCH('9.3 MAL- Bus Facilities Entry'!AS15, CFV_Tbl[CF Code], 0)) ), "Field Not Required", INDEX(CFV_Tbl[CF Description], MATCH('9.3 MAL- Bus Facilities Entry'!AS15, CFV_Tbl[CF Code], 0)) )</f>
        <v>Field Not Required</v>
      </c>
      <c r="AW15" s="243" t="e" cm="1">
        <f t="array" ref="AW15">INDEX('Custom Field Tbl'!$N$5:$N$446, MATCH('9.3 MAL- Bus Facilities Entry'!$Q15 &amp; '9.3 MAL- Bus Facilities Entry'!AW$3, 'Custom Field Tbl'!$M$5:$M$446 &amp; 'Custom Field Tbl'!$O$5:$O$446, 0 ))</f>
        <v>#N/A</v>
      </c>
      <c r="AX15" s="143" t="str">
        <f>IF(ISNA(INDEX(CFV_Tbl[CF Description], MATCH('9.3 MAL- Bus Facilities Entry'!AW15, CFV_Tbl[CF Code], 0)) ), "Field Not Required", INDEX(CFV_Tbl[CF Description], MATCH('9.3 MAL- Bus Facilities Entry'!AW15, CFV_Tbl[CF Code], 0)) )</f>
        <v>Field Not Required</v>
      </c>
      <c r="BA15" s="243" t="e" cm="1">
        <f t="array" ref="BA15">INDEX('Custom Field Tbl'!$N$5:$N$446, MATCH('9.3 MAL- Bus Facilities Entry'!$Q15 &amp; '9.3 MAL- Bus Facilities Entry'!BA$3, 'Custom Field Tbl'!$M$5:$M$446 &amp; 'Custom Field Tbl'!$O$5:$O$446, 0 ))</f>
        <v>#N/A</v>
      </c>
      <c r="BB15" s="143" t="str">
        <f>IF(ISNA(INDEX(CFV_Tbl[CF Description], MATCH('9.3 MAL- Bus Facilities Entry'!BA15, CFV_Tbl[CF Code], 0)) ), "Field Not Required", INDEX(CFV_Tbl[CF Description], MATCH('9.3 MAL- Bus Facilities Entry'!BA15, CFV_Tbl[CF Code], 0)) )</f>
        <v>Field Not Required</v>
      </c>
      <c r="BE15" s="243" t="e" cm="1">
        <f t="array" ref="BE15">INDEX('Custom Field Tbl'!$N$5:$N$446, MATCH('9.3 MAL- Bus Facilities Entry'!$Q15 &amp; '9.3 MAL- Bus Facilities Entry'!BE$3, 'Custom Field Tbl'!$M$5:$M$446 &amp; 'Custom Field Tbl'!$O$5:$O$446, 0 ))</f>
        <v>#N/A</v>
      </c>
      <c r="BF15" s="143" t="str">
        <f>IF(ISNA(INDEX(CFV_Tbl[CF Description], MATCH('9.3 MAL- Bus Facilities Entry'!BE15, CFV_Tbl[CF Code], 0)) ), "Field Not Required", INDEX(CFV_Tbl[CF Description], MATCH('9.3 MAL- Bus Facilities Entry'!BE15, CFV_Tbl[CF Code], 0)) )</f>
        <v>Field Not Required</v>
      </c>
      <c r="BI15" s="239"/>
      <c r="BJ15" s="243" t="e">
        <f>INDEX(Mnemonic[Code], MATCH('9.3 MAL- Bus Facilities Entry'!BS15, Mnemonic[Description], 0))</f>
        <v>#N/A</v>
      </c>
      <c r="BK15" s="243" t="e">
        <f>INDEX(Mnemonic[Code], MATCH('9.3 MAL- Bus Facilities Entry'!BT15, Mnemonic[Description], 0))</f>
        <v>#N/A</v>
      </c>
      <c r="BL15" s="243" t="e">
        <f>IF(ISNA(INDEX(Mnemonic[Code], MATCH( '9.3 MAL- Bus Facilities Entry'!BU15, Mnemonic[Description], 0)) ),  INDEX(Mnemonic[Code], MATCH( LEFT('9.3 MAL- Bus Facilities Entry'!BU15, LEN(BU15)-2), Mnemonic[Description], 0)),  INDEX(Mnemonic[Code], MATCH( '9.3 MAL- Bus Facilities Entry'!BU15, Mnemonic[Description], 0)) )</f>
        <v>#VALUE!</v>
      </c>
      <c r="BM15" s="243" t="e">
        <f>IF(ISNA(INDEX(Mnemonic[Code], MATCH( '9.3 MAL- Bus Facilities Entry'!BV15, Mnemonic[Description], 0)) ),  INDEX(Mnemonic[Code], MATCH( LEFT('9.3 MAL- Bus Facilities Entry'!BV15, LEN(BV15)-2), Mnemonic[Description], 0)),  INDEX(Mnemonic[Code], MATCH( '9.3 MAL- Bus Facilities Entry'!BV15, Mnemonic[Description], 0)) )</f>
        <v>#VALUE!</v>
      </c>
      <c r="BN15" s="243" t="e">
        <f>IF(ISNA(INDEX(Mnemonic[Code], MATCH( '9.3 MAL- Bus Facilities Entry'!BW15, Mnemonic[Description], 0)) ),  INDEX(Mnemonic[Code], MATCH( LEFT('9.3 MAL- Bus Facilities Entry'!BW15, LEN(BW15)-1), Mnemonic[Description], 0)),  INDEX(Mnemonic[Code], MATCH( '9.3 MAL- Bus Facilities Entry'!BW15, Mnemonic[Description], 0)) )</f>
        <v>#VALUE!</v>
      </c>
      <c r="BO15" s="243" t="e">
        <f>IF(ISNA(INDEX(Mnemonic[Code], MATCH( '9.3 MAL- Bus Facilities Entry'!BX15, Mnemonic[Description], 0)) ),  INDEX(Mnemonic[Code], MATCH( LEFT('9.3 MAL- Bus Facilities Entry'!BX15, LEN(BX15)-1), Mnemonic[Description], 0)),  INDEX(Mnemonic[Code], MATCH( '9.3 MAL- Bus Facilities Entry'!BX15, Mnemonic[Description], 0)) )</f>
        <v>#VALUE!</v>
      </c>
      <c r="BP15" s="243" t="e">
        <f t="shared" si="3"/>
        <v>#N/A</v>
      </c>
      <c r="BQ15" s="243" t="e">
        <f t="shared" si="4"/>
        <v>#N/A</v>
      </c>
      <c r="BR15" s="243" t="e">
        <f>IF(BM15=BN15,CONCATENATE(BQ15,"-",BM15,"-",BY15),CONCATENATE(BQ15,"-",BO15,"-",BY15))</f>
        <v>#VALUE!</v>
      </c>
      <c r="BS15" s="245"/>
      <c r="BT15" s="245"/>
      <c r="BU15" s="244"/>
      <c r="BV15" s="244"/>
      <c r="BW15" s="244"/>
      <c r="BX15" s="244"/>
      <c r="BZ15" s="239"/>
      <c r="CA15" s="246" t="e">
        <f>INDEX('MAL-OTHERLOOKUPS'!$ES$4:$ES$56, MATCH('9.3 MAL- Bus Facilities Entry'!CE15, 'MAL-OTHERLOOKUPS'!$ET$4:$ET$56, 0))</f>
        <v>#N/A</v>
      </c>
      <c r="CB15" s="247" t="str">
        <f t="shared" si="5"/>
        <v>L--</v>
      </c>
      <c r="CC15" s="247"/>
      <c r="CD15" s="240"/>
      <c r="CE15" s="467"/>
      <c r="CF15" s="425"/>
      <c r="CG15" s="248"/>
      <c r="CH15" s="367"/>
      <c r="CI15" s="367"/>
      <c r="CJ15" s="249" t="e">
        <f>INDEX('Default X, Y'!$D$6:$D$13,MATCH('9.3 MAL- Bus Facilities Entry'!BJ15&amp;"MF",'Default X, Y'!$B$6:$B$13,0))</f>
        <v>#N/A</v>
      </c>
      <c r="CK15" s="249" t="e">
        <f>INDEX('Default X, Y'!$E$6:$E$13,MATCH('9.3 MAL- Bus Facilities Entry'!BJ15&amp;"MF",'Default X, Y'!$B$6:$B$13,0))</f>
        <v>#N/A</v>
      </c>
      <c r="CL15" s="250" t="str">
        <f t="shared" si="6"/>
        <v>MX_Common_BRT</v>
      </c>
      <c r="CM15" s="239"/>
      <c r="CN15" s="251">
        <v>0</v>
      </c>
      <c r="CO15" s="471"/>
      <c r="CP15" s="466" t="str">
        <f t="shared" si="2"/>
        <v>MX_Common_BRT-</v>
      </c>
      <c r="CQ15" s="471"/>
      <c r="CR15" s="252" t="str">
        <f>CONCATENATE($P15,"; ",$CG15,"; ", $BY15)</f>
        <v xml:space="preserve">; ; </v>
      </c>
      <c r="CS15" s="252" t="str">
        <f>CONCATENATE($P15,"; ",$BS16,"; ",$CE15)</f>
        <v xml:space="preserve">; ; </v>
      </c>
      <c r="CT15" s="425"/>
      <c r="CU15" s="252" t="e">
        <v>#REF!</v>
      </c>
      <c r="CV15" s="367"/>
      <c r="CW15" s="367"/>
      <c r="CX15" s="239"/>
      <c r="CY15" s="240"/>
      <c r="CZ15" s="240"/>
      <c r="DA15" s="240"/>
      <c r="DB15" s="585"/>
      <c r="DD15" s="240"/>
      <c r="DE15" s="585"/>
      <c r="DF15" s="253"/>
      <c r="DI15" s="497"/>
      <c r="DJ15" s="254"/>
      <c r="DK15" s="585"/>
    </row>
    <row r="16" spans="1:121" ht="14.5" x14ac:dyDescent="0.35">
      <c r="A16" s="469"/>
      <c r="B16" s="465"/>
      <c r="C16" s="240"/>
      <c r="D16" s="240"/>
      <c r="E16" s="240"/>
      <c r="F16" s="367"/>
      <c r="G16" s="239"/>
      <c r="H16" s="240"/>
      <c r="J16" s="241"/>
      <c r="K16" s="464"/>
      <c r="M16" s="473"/>
      <c r="O16" s="239"/>
      <c r="Q16" s="143" t="e">
        <f>INDEX(AssetClass[Asset Class], MATCH('9.3 MAL- Bus Facilities Entry'!P16, AssetClass[Class Description], 0))</f>
        <v>#N/A</v>
      </c>
      <c r="R16" s="143"/>
      <c r="S16" s="242" t="e">
        <f>INDEX(Table15[Category Code], MATCH('9.3 MAL- Bus Facilities Entry'!R16, Table15[Category  Description], 0))</f>
        <v>#N/A</v>
      </c>
      <c r="T16" s="239"/>
      <c r="U16" s="243" t="e" cm="1">
        <f t="array" ref="U16">INDEX('Custom Field Tbl'!$N$5:$N$446, MATCH('9.3 MAL- Bus Facilities Entry'!$Q16 &amp; '9.3 MAL- Bus Facilities Entry'!U$3, 'Custom Field Tbl'!$M$5:$M$446 &amp; 'Custom Field Tbl'!$O$5:$O$446, 0 ))</f>
        <v>#N/A</v>
      </c>
      <c r="V16" s="143" t="str">
        <f>IF(ISNA(INDEX(CFV_Tbl[CF Description], MATCH('9.3 MAL- Bus Facilities Entry'!U16, CFV_Tbl[CF Code], 0)) ), "Field Not Required", INDEX(CFV_Tbl[CF Description], MATCH('9.3 MAL- Bus Facilities Entry'!U16, CFV_Tbl[CF Code], 0)) )</f>
        <v>Field Not Required</v>
      </c>
      <c r="Y16" s="243" t="e" cm="1">
        <f t="array" ref="Y16">INDEX('Custom Field Tbl'!$N$5:$N$446, MATCH('9.3 MAL- Bus Facilities Entry'!$Q16 &amp; '9.3 MAL- Bus Facilities Entry'!Y$3, 'Custom Field Tbl'!$M$5:$M$446 &amp; 'Custom Field Tbl'!$O$5:$O$446, 0 ))</f>
        <v>#N/A</v>
      </c>
      <c r="Z16" s="143" t="str">
        <f>IF(ISNA(INDEX(CFV_Tbl[CF Description], MATCH('9.3 MAL- Bus Facilities Entry'!Y16, CFV_Tbl[CF Code], 0)) ), "Field Not Required", INDEX(CFV_Tbl[CF Description], MATCH('9.3 MAL- Bus Facilities Entry'!Y16, CFV_Tbl[CF Code], 0)) )</f>
        <v>Field Not Required</v>
      </c>
      <c r="AC16" s="243" t="e" cm="1">
        <f t="array" ref="AC16">INDEX('Custom Field Tbl'!$N$5:$N$446, MATCH('9.3 MAL- Bus Facilities Entry'!$Q16 &amp; '9.3 MAL- Bus Facilities Entry'!AC$3, 'Custom Field Tbl'!$M$5:$M$446 &amp; 'Custom Field Tbl'!$O$5:$O$446, 0 ))</f>
        <v>#N/A</v>
      </c>
      <c r="AD16" s="143" t="str">
        <f>IF(ISNA(INDEX(CFV_Tbl[CF Description], MATCH('9.3 MAL- Bus Facilities Entry'!AC16, CFV_Tbl[CF Code], 0)) ), "Field Not Required", INDEX(CFV_Tbl[CF Description], MATCH('9.3 MAL- Bus Facilities Entry'!AC16, CFV_Tbl[CF Code], 0)) )</f>
        <v>Field Not Required</v>
      </c>
      <c r="AG16" s="243" t="e" cm="1">
        <f t="array" ref="AG16">INDEX('Custom Field Tbl'!$N$5:$N$446, MATCH('9.3 MAL- Bus Facilities Entry'!$Q16 &amp; '9.3 MAL- Bus Facilities Entry'!AG$3, 'Custom Field Tbl'!$M$5:$M$446 &amp; 'Custom Field Tbl'!$O$5:$O$446, 0 ))</f>
        <v>#N/A</v>
      </c>
      <c r="AH16" s="143" t="str">
        <f>IF(ISNA(INDEX(CFV_Tbl[CF Description], MATCH('9.3 MAL- Bus Facilities Entry'!AG16, CFV_Tbl[CF Code], 0)) ), "Field Not Required", INDEX(CFV_Tbl[CF Description], MATCH('9.3 MAL- Bus Facilities Entry'!AG16, CFV_Tbl[CF Code], 0)) )</f>
        <v>Field Not Required</v>
      </c>
      <c r="AK16" s="243" t="e" cm="1">
        <f t="array" ref="AK16">INDEX('Custom Field Tbl'!$N$5:$N$446, MATCH('9.3 MAL- Bus Facilities Entry'!$Q16 &amp; '9.3 MAL- Bus Facilities Entry'!AK$3, 'Custom Field Tbl'!$M$5:$M$446 &amp; 'Custom Field Tbl'!$O$5:$O$446, 0 ))</f>
        <v>#N/A</v>
      </c>
      <c r="AL16" s="143" t="str">
        <f>IF(ISNA(INDEX(CFV_Tbl[CF Description], MATCH('9.3 MAL- Bus Facilities Entry'!AK16, CFV_Tbl[CF Code], 0)) ), "Field Not Required", INDEX(CFV_Tbl[CF Description], MATCH('9.3 MAL- Bus Facilities Entry'!AK16, CFV_Tbl[CF Code], 0)) )</f>
        <v>Field Not Required</v>
      </c>
      <c r="AO16" s="243" t="e" cm="1">
        <f t="array" ref="AO16">INDEX('Custom Field Tbl'!$N$5:$N$446, MATCH('9.3 MAL- Bus Facilities Entry'!$Q16 &amp; '9.3 MAL- Bus Facilities Entry'!AO$3, 'Custom Field Tbl'!$M$5:$M$446 &amp; 'Custom Field Tbl'!$O$5:$O$446, 0 ))</f>
        <v>#N/A</v>
      </c>
      <c r="AP16" s="143" t="str">
        <f>IF(ISNA(INDEX(CFV_Tbl[CF Description], MATCH('9.3 MAL- Bus Facilities Entry'!AO16, CFV_Tbl[CF Code], 0)) ), "Field Not Required", INDEX(CFV_Tbl[CF Description], MATCH('9.3 MAL- Bus Facilities Entry'!AO16, CFV_Tbl[CF Code], 0)) )</f>
        <v>Field Not Required</v>
      </c>
      <c r="AS16" s="243"/>
      <c r="AT16" s="143" t="str">
        <f>IF(ISNA(INDEX(CFV_Tbl[CF Description], MATCH('9.3 MAL- Bus Facilities Entry'!AS16, CFV_Tbl[CF Code], 0)) ), "Field Not Required", INDEX(CFV_Tbl[CF Description], MATCH('9.3 MAL- Bus Facilities Entry'!AS16, CFV_Tbl[CF Code], 0)) )</f>
        <v>Field Not Required</v>
      </c>
      <c r="AW16" s="243" t="e" cm="1">
        <f t="array" ref="AW16">INDEX('Custom Field Tbl'!$N$5:$N$446, MATCH('9.3 MAL- Bus Facilities Entry'!$Q16 &amp; '9.3 MAL- Bus Facilities Entry'!AW$3, 'Custom Field Tbl'!$M$5:$M$446 &amp; 'Custom Field Tbl'!$O$5:$O$446, 0 ))</f>
        <v>#N/A</v>
      </c>
      <c r="AX16" s="143" t="str">
        <f>IF(ISNA(INDEX(CFV_Tbl[CF Description], MATCH('9.3 MAL- Bus Facilities Entry'!AW16, CFV_Tbl[CF Code], 0)) ), "Field Not Required", INDEX(CFV_Tbl[CF Description], MATCH('9.3 MAL- Bus Facilities Entry'!AW16, CFV_Tbl[CF Code], 0)) )</f>
        <v>Field Not Required</v>
      </c>
      <c r="BA16" s="243" t="e" cm="1">
        <f t="array" ref="BA16">INDEX('Custom Field Tbl'!$N$5:$N$446, MATCH('9.3 MAL- Bus Facilities Entry'!$Q16 &amp; '9.3 MAL- Bus Facilities Entry'!BA$3, 'Custom Field Tbl'!$M$5:$M$446 &amp; 'Custom Field Tbl'!$O$5:$O$446, 0 ))</f>
        <v>#N/A</v>
      </c>
      <c r="BB16" s="143" t="str">
        <f>IF(ISNA(INDEX(CFV_Tbl[CF Description], MATCH('9.3 MAL- Bus Facilities Entry'!BA16, CFV_Tbl[CF Code], 0)) ), "Field Not Required", INDEX(CFV_Tbl[CF Description], MATCH('9.3 MAL- Bus Facilities Entry'!BA16, CFV_Tbl[CF Code], 0)) )</f>
        <v>Field Not Required</v>
      </c>
      <c r="BE16" s="243" t="e" cm="1">
        <f t="array" ref="BE16">INDEX('Custom Field Tbl'!$N$5:$N$446, MATCH('9.3 MAL- Bus Facilities Entry'!$Q16 &amp; '9.3 MAL- Bus Facilities Entry'!BE$3, 'Custom Field Tbl'!$M$5:$M$446 &amp; 'Custom Field Tbl'!$O$5:$O$446, 0 ))</f>
        <v>#N/A</v>
      </c>
      <c r="BF16" s="143" t="str">
        <f>IF(ISNA(INDEX(CFV_Tbl[CF Description], MATCH('9.3 MAL- Bus Facilities Entry'!BE16, CFV_Tbl[CF Code], 0)) ), "Field Not Required", INDEX(CFV_Tbl[CF Description], MATCH('9.3 MAL- Bus Facilities Entry'!BE16, CFV_Tbl[CF Code], 0)) )</f>
        <v>Field Not Required</v>
      </c>
      <c r="BI16" s="239"/>
      <c r="BJ16" s="243" t="e">
        <f>INDEX(Mnemonic[Code], MATCH('9.3 MAL- Bus Facilities Entry'!BS16, Mnemonic[Description], 0))</f>
        <v>#N/A</v>
      </c>
      <c r="BK16" s="243" t="e">
        <f>INDEX(Mnemonic[Code], MATCH('9.3 MAL- Bus Facilities Entry'!BT16, Mnemonic[Description], 0))</f>
        <v>#N/A</v>
      </c>
      <c r="BL16" s="243" t="e">
        <f>IF(ISNA(INDEX(Mnemonic[Code], MATCH( '9.3 MAL- Bus Facilities Entry'!BU16, Mnemonic[Description], 0)) ),  INDEX(Mnemonic[Code], MATCH( LEFT('9.3 MAL- Bus Facilities Entry'!BU16, LEN(BU16)-2), Mnemonic[Description], 0)),  INDEX(Mnemonic[Code], MATCH( '9.3 MAL- Bus Facilities Entry'!BU16, Mnemonic[Description], 0)) )</f>
        <v>#VALUE!</v>
      </c>
      <c r="BM16" s="243" t="e">
        <f>IF(ISNA(INDEX(Mnemonic[Code], MATCH( '9.3 MAL- Bus Facilities Entry'!BV16, Mnemonic[Description], 0)) ),  INDEX(Mnemonic[Code], MATCH( LEFT('9.3 MAL- Bus Facilities Entry'!BV16, LEN(BV16)-2), Mnemonic[Description], 0)),  INDEX(Mnemonic[Code], MATCH( '9.3 MAL- Bus Facilities Entry'!BV16, Mnemonic[Description], 0)) )</f>
        <v>#VALUE!</v>
      </c>
      <c r="BN16" s="243" t="e">
        <f>IF(ISNA(INDEX(Mnemonic[Code], MATCH( '9.3 MAL- Bus Facilities Entry'!BW16, Mnemonic[Description], 0)) ),  INDEX(Mnemonic[Code], MATCH( LEFT('9.3 MAL- Bus Facilities Entry'!BW16, LEN(BW16)-1), Mnemonic[Description], 0)),  INDEX(Mnemonic[Code], MATCH( '9.3 MAL- Bus Facilities Entry'!BW16, Mnemonic[Description], 0)) )</f>
        <v>#VALUE!</v>
      </c>
      <c r="BO16" s="243" t="e">
        <f>IF(ISNA(INDEX(Mnemonic[Code], MATCH( '9.3 MAL- Bus Facilities Entry'!BX16, Mnemonic[Description], 0)) ),  INDEX(Mnemonic[Code], MATCH( LEFT('9.3 MAL- Bus Facilities Entry'!BX16, LEN(BX16)-1), Mnemonic[Description], 0)),  INDEX(Mnemonic[Code], MATCH( '9.3 MAL- Bus Facilities Entry'!BX16, Mnemonic[Description], 0)) )</f>
        <v>#VALUE!</v>
      </c>
      <c r="BP16" s="243" t="e">
        <f t="shared" si="3"/>
        <v>#N/A</v>
      </c>
      <c r="BQ16" s="243" t="e">
        <f t="shared" si="4"/>
        <v>#N/A</v>
      </c>
      <c r="BR16" s="243" t="e">
        <f t="shared" ref="BR16:BR74" si="9">IF(BM16=BN16,CONCATENATE(BQ16,"-",BM16,"-",BY16),CONCATENATE(BQ16,"-",BN16,"-",BY16))</f>
        <v>#VALUE!</v>
      </c>
      <c r="BS16" s="245"/>
      <c r="BT16" s="245"/>
      <c r="BU16" s="244"/>
      <c r="BV16" s="244"/>
      <c r="BW16" s="244"/>
      <c r="BX16" s="244"/>
      <c r="BZ16" s="239"/>
      <c r="CA16" s="246" t="e">
        <f>INDEX('MAL-OTHERLOOKUPS'!$ES$4:$ES$56, MATCH('9.3 MAL- Bus Facilities Entry'!CE16, 'MAL-OTHERLOOKUPS'!$ET$4:$ET$56, 0))</f>
        <v>#N/A</v>
      </c>
      <c r="CB16" s="247" t="str">
        <f t="shared" si="5"/>
        <v>L--</v>
      </c>
      <c r="CC16" s="247"/>
      <c r="CD16" s="240"/>
      <c r="CE16" s="467"/>
      <c r="CF16" s="425"/>
      <c r="CG16" s="248"/>
      <c r="CH16" s="367"/>
      <c r="CI16" s="367"/>
      <c r="CJ16" s="249" t="e">
        <f>INDEX('Default X, Y'!$D$6:$D$13,MATCH('9.3 MAL- Bus Facilities Entry'!BJ16&amp;"MF",'Default X, Y'!$B$6:$B$13,0))</f>
        <v>#N/A</v>
      </c>
      <c r="CK16" s="249" t="e">
        <f>INDEX('Default X, Y'!$E$6:$E$13,MATCH('9.3 MAL- Bus Facilities Entry'!BJ16&amp;"MF",'Default X, Y'!$B$6:$B$13,0))</f>
        <v>#N/A</v>
      </c>
      <c r="CL16" s="250" t="str">
        <f t="shared" si="6"/>
        <v>MX_Common_BRT</v>
      </c>
      <c r="CM16" s="239"/>
      <c r="CN16" s="251">
        <v>0</v>
      </c>
      <c r="CO16" s="471"/>
      <c r="CP16" s="466" t="str">
        <f t="shared" si="2"/>
        <v>MX_Common_BRT-</v>
      </c>
      <c r="CQ16" s="471"/>
      <c r="CR16" s="252" t="str">
        <f t="shared" si="7"/>
        <v xml:space="preserve">; ; </v>
      </c>
      <c r="CS16" s="252" t="str">
        <f t="shared" si="8"/>
        <v xml:space="preserve">; ; </v>
      </c>
      <c r="CT16" s="425"/>
      <c r="CU16" s="252" t="e">
        <v>#REF!</v>
      </c>
      <c r="CV16" s="367"/>
      <c r="CW16" s="367"/>
      <c r="CX16" s="239"/>
      <c r="CY16" s="240"/>
      <c r="CZ16" s="240"/>
      <c r="DA16" s="240"/>
      <c r="DB16" s="585"/>
      <c r="DD16" s="240"/>
      <c r="DE16" s="585"/>
      <c r="DF16" s="253"/>
      <c r="DI16" s="497"/>
      <c r="DJ16" s="254"/>
      <c r="DK16" s="585"/>
    </row>
    <row r="17" spans="1:115" ht="14.5" x14ac:dyDescent="0.35">
      <c r="A17" s="469"/>
      <c r="B17" s="465"/>
      <c r="C17" s="240"/>
      <c r="D17" s="240"/>
      <c r="E17" s="240"/>
      <c r="F17" s="367"/>
      <c r="G17" s="239"/>
      <c r="H17" s="240"/>
      <c r="J17" s="241"/>
      <c r="K17" s="464"/>
      <c r="M17" s="473"/>
      <c r="O17" s="239"/>
      <c r="Q17" s="143" t="e">
        <f>INDEX(AssetClass[Asset Class], MATCH('9.3 MAL- Bus Facilities Entry'!P17, AssetClass[Class Description], 0))</f>
        <v>#N/A</v>
      </c>
      <c r="R17" s="143"/>
      <c r="S17" s="242" t="e">
        <f>INDEX(Table15[Category Code], MATCH('9.3 MAL- Bus Facilities Entry'!R17, Table15[Category  Description], 0))</f>
        <v>#N/A</v>
      </c>
      <c r="T17" s="239"/>
      <c r="U17" s="243" t="e" cm="1">
        <f t="array" ref="U17">INDEX('Custom Field Tbl'!$N$5:$N$446, MATCH('9.3 MAL- Bus Facilities Entry'!$Q17 &amp; '9.3 MAL- Bus Facilities Entry'!U$3, 'Custom Field Tbl'!$M$5:$M$446 &amp; 'Custom Field Tbl'!$O$5:$O$446, 0 ))</f>
        <v>#N/A</v>
      </c>
      <c r="V17" s="143" t="str">
        <f>IF(ISNA(INDEX(CFV_Tbl[CF Description], MATCH('9.3 MAL- Bus Facilities Entry'!U17, CFV_Tbl[CF Code], 0)) ), "Field Not Required", INDEX(CFV_Tbl[CF Description], MATCH('9.3 MAL- Bus Facilities Entry'!U17, CFV_Tbl[CF Code], 0)) )</f>
        <v>Field Not Required</v>
      </c>
      <c r="Y17" s="243" t="e" cm="1">
        <f t="array" ref="Y17">INDEX('Custom Field Tbl'!$N$5:$N$446, MATCH('9.3 MAL- Bus Facilities Entry'!$Q17 &amp; '9.3 MAL- Bus Facilities Entry'!Y$3, 'Custom Field Tbl'!$M$5:$M$446 &amp; 'Custom Field Tbl'!$O$5:$O$446, 0 ))</f>
        <v>#N/A</v>
      </c>
      <c r="Z17" s="143" t="str">
        <f>IF(ISNA(INDEX(CFV_Tbl[CF Description], MATCH('9.3 MAL- Bus Facilities Entry'!Y17, CFV_Tbl[CF Code], 0)) ), "Field Not Required", INDEX(CFV_Tbl[CF Description], MATCH('9.3 MAL- Bus Facilities Entry'!Y17, CFV_Tbl[CF Code], 0)) )</f>
        <v>Field Not Required</v>
      </c>
      <c r="AC17" s="243" t="e" cm="1">
        <f t="array" ref="AC17">INDEX('Custom Field Tbl'!$N$5:$N$446, MATCH('9.3 MAL- Bus Facilities Entry'!$Q17 &amp; '9.3 MAL- Bus Facilities Entry'!AC$3, 'Custom Field Tbl'!$M$5:$M$446 &amp; 'Custom Field Tbl'!$O$5:$O$446, 0 ))</f>
        <v>#N/A</v>
      </c>
      <c r="AD17" s="143" t="str">
        <f>IF(ISNA(INDEX(CFV_Tbl[CF Description], MATCH('9.3 MAL- Bus Facilities Entry'!AC17, CFV_Tbl[CF Code], 0)) ), "Field Not Required", INDEX(CFV_Tbl[CF Description], MATCH('9.3 MAL- Bus Facilities Entry'!AC17, CFV_Tbl[CF Code], 0)) )</f>
        <v>Field Not Required</v>
      </c>
      <c r="AG17" s="243" t="e" cm="1">
        <f t="array" ref="AG17">INDEX('Custom Field Tbl'!$N$5:$N$446, MATCH('9.3 MAL- Bus Facilities Entry'!$Q17 &amp; '9.3 MAL- Bus Facilities Entry'!AG$3, 'Custom Field Tbl'!$M$5:$M$446 &amp; 'Custom Field Tbl'!$O$5:$O$446, 0 ))</f>
        <v>#N/A</v>
      </c>
      <c r="AH17" s="143" t="str">
        <f>IF(ISNA(INDEX(CFV_Tbl[CF Description], MATCH('9.3 MAL- Bus Facilities Entry'!AG17, CFV_Tbl[CF Code], 0)) ), "Field Not Required", INDEX(CFV_Tbl[CF Description], MATCH('9.3 MAL- Bus Facilities Entry'!AG17, CFV_Tbl[CF Code], 0)) )</f>
        <v>Field Not Required</v>
      </c>
      <c r="AK17" s="243" t="e" cm="1">
        <f t="array" ref="AK17">INDEX('Custom Field Tbl'!$N$5:$N$446, MATCH('9.3 MAL- Bus Facilities Entry'!$Q17 &amp; '9.3 MAL- Bus Facilities Entry'!AK$3, 'Custom Field Tbl'!$M$5:$M$446 &amp; 'Custom Field Tbl'!$O$5:$O$446, 0 ))</f>
        <v>#N/A</v>
      </c>
      <c r="AL17" s="143" t="str">
        <f>IF(ISNA(INDEX(CFV_Tbl[CF Description], MATCH('9.3 MAL- Bus Facilities Entry'!AK17, CFV_Tbl[CF Code], 0)) ), "Field Not Required", INDEX(CFV_Tbl[CF Description], MATCH('9.3 MAL- Bus Facilities Entry'!AK17, CFV_Tbl[CF Code], 0)) )</f>
        <v>Field Not Required</v>
      </c>
      <c r="AO17" s="243" t="e" cm="1">
        <f t="array" ref="AO17">INDEX('Custom Field Tbl'!$N$5:$N$446, MATCH('9.3 MAL- Bus Facilities Entry'!$Q17 &amp; '9.3 MAL- Bus Facilities Entry'!AO$3, 'Custom Field Tbl'!$M$5:$M$446 &amp; 'Custom Field Tbl'!$O$5:$O$446, 0 ))</f>
        <v>#N/A</v>
      </c>
      <c r="AP17" s="143" t="str">
        <f>IF(ISNA(INDEX(CFV_Tbl[CF Description], MATCH('9.3 MAL- Bus Facilities Entry'!AO17, CFV_Tbl[CF Code], 0)) ), "Field Not Required", INDEX(CFV_Tbl[CF Description], MATCH('9.3 MAL- Bus Facilities Entry'!AO17, CFV_Tbl[CF Code], 0)) )</f>
        <v>Field Not Required</v>
      </c>
      <c r="AS17" s="243"/>
      <c r="AT17" s="143" t="str">
        <f>IF(ISNA(INDEX(CFV_Tbl[CF Description], MATCH('9.3 MAL- Bus Facilities Entry'!AS17, CFV_Tbl[CF Code], 0)) ), "Field Not Required", INDEX(CFV_Tbl[CF Description], MATCH('9.3 MAL- Bus Facilities Entry'!AS17, CFV_Tbl[CF Code], 0)) )</f>
        <v>Field Not Required</v>
      </c>
      <c r="AW17" s="243" t="e" cm="1">
        <f t="array" ref="AW17">INDEX('Custom Field Tbl'!$N$5:$N$446, MATCH('9.3 MAL- Bus Facilities Entry'!$Q17 &amp; '9.3 MAL- Bus Facilities Entry'!AW$3, 'Custom Field Tbl'!$M$5:$M$446 &amp; 'Custom Field Tbl'!$O$5:$O$446, 0 ))</f>
        <v>#N/A</v>
      </c>
      <c r="AX17" s="143" t="str">
        <f>IF(ISNA(INDEX(CFV_Tbl[CF Description], MATCH('9.3 MAL- Bus Facilities Entry'!AW17, CFV_Tbl[CF Code], 0)) ), "Field Not Required", INDEX(CFV_Tbl[CF Description], MATCH('9.3 MAL- Bus Facilities Entry'!AW17, CFV_Tbl[CF Code], 0)) )</f>
        <v>Field Not Required</v>
      </c>
      <c r="BA17" s="243" t="e" cm="1">
        <f t="array" ref="BA17">INDEX('Custom Field Tbl'!$N$5:$N$446, MATCH('9.3 MAL- Bus Facilities Entry'!$Q17 &amp; '9.3 MAL- Bus Facilities Entry'!BA$3, 'Custom Field Tbl'!$M$5:$M$446 &amp; 'Custom Field Tbl'!$O$5:$O$446, 0 ))</f>
        <v>#N/A</v>
      </c>
      <c r="BB17" s="143" t="str">
        <f>IF(ISNA(INDEX(CFV_Tbl[CF Description], MATCH('9.3 MAL- Bus Facilities Entry'!BA17, CFV_Tbl[CF Code], 0)) ), "Field Not Required", INDEX(CFV_Tbl[CF Description], MATCH('9.3 MAL- Bus Facilities Entry'!BA17, CFV_Tbl[CF Code], 0)) )</f>
        <v>Field Not Required</v>
      </c>
      <c r="BE17" s="243" t="e" cm="1">
        <f t="array" ref="BE17">INDEX('Custom Field Tbl'!$N$5:$N$446, MATCH('9.3 MAL- Bus Facilities Entry'!$Q17 &amp; '9.3 MAL- Bus Facilities Entry'!BE$3, 'Custom Field Tbl'!$M$5:$M$446 &amp; 'Custom Field Tbl'!$O$5:$O$446, 0 ))</f>
        <v>#N/A</v>
      </c>
      <c r="BF17" s="143" t="str">
        <f>IF(ISNA(INDEX(CFV_Tbl[CF Description], MATCH('9.3 MAL- Bus Facilities Entry'!BE17, CFV_Tbl[CF Code], 0)) ), "Field Not Required", INDEX(CFV_Tbl[CF Description], MATCH('9.3 MAL- Bus Facilities Entry'!BE17, CFV_Tbl[CF Code], 0)) )</f>
        <v>Field Not Required</v>
      </c>
      <c r="BI17" s="239"/>
      <c r="BJ17" s="243" t="e">
        <f>INDEX(Mnemonic[Code], MATCH('9.3 MAL- Bus Facilities Entry'!BS17, Mnemonic[Description], 0))</f>
        <v>#N/A</v>
      </c>
      <c r="BK17" s="243" t="e">
        <f>INDEX(Mnemonic[Code], MATCH('9.3 MAL- Bus Facilities Entry'!BT17, Mnemonic[Description], 0))</f>
        <v>#N/A</v>
      </c>
      <c r="BL17" s="243" t="e">
        <f>IF(ISNA(INDEX(Mnemonic[Code], MATCH( '9.3 MAL- Bus Facilities Entry'!BU17, Mnemonic[Description], 0)) ),  INDEX(Mnemonic[Code], MATCH( LEFT('9.3 MAL- Bus Facilities Entry'!BU17, LEN(BU17)-2), Mnemonic[Description], 0)),  INDEX(Mnemonic[Code], MATCH( '9.3 MAL- Bus Facilities Entry'!BU17, Mnemonic[Description], 0)) )</f>
        <v>#VALUE!</v>
      </c>
      <c r="BM17" s="243" t="e">
        <f>IF(ISNA(INDEX(Mnemonic[Code], MATCH( '9.3 MAL- Bus Facilities Entry'!BV17, Mnemonic[Description], 0)) ),  INDEX(Mnemonic[Code], MATCH( LEFT('9.3 MAL- Bus Facilities Entry'!BV17, LEN(BV17)-2), Mnemonic[Description], 0)),  INDEX(Mnemonic[Code], MATCH( '9.3 MAL- Bus Facilities Entry'!BV17, Mnemonic[Description], 0)) )</f>
        <v>#VALUE!</v>
      </c>
      <c r="BN17" s="243" t="e">
        <f>IF(ISNA(INDEX(Mnemonic[Code], MATCH( '9.3 MAL- Bus Facilities Entry'!BW17, Mnemonic[Description], 0)) ),  INDEX(Mnemonic[Code], MATCH( LEFT('9.3 MAL- Bus Facilities Entry'!BW17, LEN(BW17)-1), Mnemonic[Description], 0)),  INDEX(Mnemonic[Code], MATCH( '9.3 MAL- Bus Facilities Entry'!BW17, Mnemonic[Description], 0)) )</f>
        <v>#VALUE!</v>
      </c>
      <c r="BO17" s="243" t="e">
        <f>IF(ISNA(INDEX(Mnemonic[Code], MATCH( '9.3 MAL- Bus Facilities Entry'!BX17, Mnemonic[Description], 0)) ),  INDEX(Mnemonic[Code], MATCH( LEFT('9.3 MAL- Bus Facilities Entry'!BX17, LEN(BX17)-1), Mnemonic[Description], 0)),  INDEX(Mnemonic[Code], MATCH( '9.3 MAL- Bus Facilities Entry'!BX17, Mnemonic[Description], 0)) )</f>
        <v>#VALUE!</v>
      </c>
      <c r="BP17" s="243" t="e">
        <f t="shared" si="3"/>
        <v>#N/A</v>
      </c>
      <c r="BQ17" s="243" t="e">
        <f t="shared" si="4"/>
        <v>#N/A</v>
      </c>
      <c r="BR17" s="243" t="e">
        <f t="shared" si="9"/>
        <v>#VALUE!</v>
      </c>
      <c r="BS17" s="245"/>
      <c r="BT17" s="245"/>
      <c r="BU17" s="244"/>
      <c r="BV17" s="244"/>
      <c r="BW17" s="244"/>
      <c r="BX17" s="244"/>
      <c r="BZ17" s="239"/>
      <c r="CA17" s="246" t="e">
        <f>INDEX('MAL-OTHERLOOKUPS'!$ES$4:$ES$56, MATCH('9.3 MAL- Bus Facilities Entry'!CE17, 'MAL-OTHERLOOKUPS'!$ET$4:$ET$56, 0))</f>
        <v>#N/A</v>
      </c>
      <c r="CB17" s="247" t="str">
        <f t="shared" si="5"/>
        <v>L--</v>
      </c>
      <c r="CC17" s="247"/>
      <c r="CD17" s="240"/>
      <c r="CE17" s="467"/>
      <c r="CF17" s="425"/>
      <c r="CG17" s="248"/>
      <c r="CH17" s="367"/>
      <c r="CI17" s="367"/>
      <c r="CJ17" s="249" t="e">
        <f>INDEX('Default X, Y'!$D$6:$D$13,MATCH('9.3 MAL- Bus Facilities Entry'!BJ17&amp;"MF",'Default X, Y'!$B$6:$B$13,0))</f>
        <v>#N/A</v>
      </c>
      <c r="CK17" s="249" t="e">
        <f>INDEX('Default X, Y'!$E$6:$E$13,MATCH('9.3 MAL- Bus Facilities Entry'!BJ17&amp;"MF",'Default X, Y'!$B$6:$B$13,0))</f>
        <v>#N/A</v>
      </c>
      <c r="CL17" s="250" t="str">
        <f t="shared" si="6"/>
        <v>MX_Common_BRT</v>
      </c>
      <c r="CM17" s="239"/>
      <c r="CN17" s="251">
        <v>0</v>
      </c>
      <c r="CO17" s="471"/>
      <c r="CP17" s="466" t="str">
        <f t="shared" si="2"/>
        <v>MX_Common_BRT-</v>
      </c>
      <c r="CQ17" s="471"/>
      <c r="CR17" s="252" t="str">
        <f t="shared" si="7"/>
        <v xml:space="preserve">; ; </v>
      </c>
      <c r="CS17" s="252" t="str">
        <f t="shared" si="8"/>
        <v xml:space="preserve">; ; </v>
      </c>
      <c r="CT17" s="425"/>
      <c r="CU17" s="252" t="e">
        <v>#REF!</v>
      </c>
      <c r="CV17" s="367"/>
      <c r="CW17" s="367"/>
      <c r="CX17" s="239"/>
      <c r="CY17" s="240"/>
      <c r="CZ17" s="240"/>
      <c r="DA17" s="240"/>
      <c r="DB17" s="585"/>
      <c r="DD17" s="240"/>
      <c r="DE17" s="585"/>
      <c r="DF17" s="253"/>
      <c r="DI17" s="497"/>
      <c r="DJ17" s="254"/>
      <c r="DK17" s="585"/>
    </row>
    <row r="18" spans="1:115" ht="14.5" x14ac:dyDescent="0.35">
      <c r="A18" s="469"/>
      <c r="B18" s="465"/>
      <c r="C18" s="240"/>
      <c r="D18" s="240"/>
      <c r="E18" s="240"/>
      <c r="F18" s="367"/>
      <c r="G18" s="239"/>
      <c r="H18" s="240"/>
      <c r="J18" s="241"/>
      <c r="K18" s="464"/>
      <c r="M18" s="473"/>
      <c r="O18" s="239"/>
      <c r="Q18" s="143" t="e">
        <f>INDEX(AssetClass[Asset Class], MATCH('9.3 MAL- Bus Facilities Entry'!P18, AssetClass[Class Description], 0))</f>
        <v>#N/A</v>
      </c>
      <c r="R18" s="143"/>
      <c r="S18" s="242" t="e">
        <f>INDEX(Table15[Category Code], MATCH('9.3 MAL- Bus Facilities Entry'!R18, Table15[Category  Description], 0))</f>
        <v>#N/A</v>
      </c>
      <c r="T18" s="239"/>
      <c r="U18" s="243" t="e" cm="1">
        <f t="array" ref="U18">INDEX('Custom Field Tbl'!$N$5:$N$446, MATCH('9.3 MAL- Bus Facilities Entry'!$Q18 &amp; '9.3 MAL- Bus Facilities Entry'!U$3, 'Custom Field Tbl'!$M$5:$M$446 &amp; 'Custom Field Tbl'!$O$5:$O$446, 0 ))</f>
        <v>#N/A</v>
      </c>
      <c r="V18" s="143" t="str">
        <f>IF(ISNA(INDEX(CFV_Tbl[CF Description], MATCH('9.3 MAL- Bus Facilities Entry'!U18, CFV_Tbl[CF Code], 0)) ), "Field Not Required", INDEX(CFV_Tbl[CF Description], MATCH('9.3 MAL- Bus Facilities Entry'!U18, CFV_Tbl[CF Code], 0)) )</f>
        <v>Field Not Required</v>
      </c>
      <c r="Y18" s="243" t="e" cm="1">
        <f t="array" ref="Y18">INDEX('Custom Field Tbl'!$N$5:$N$446, MATCH('9.3 MAL- Bus Facilities Entry'!$Q18 &amp; '9.3 MAL- Bus Facilities Entry'!Y$3, 'Custom Field Tbl'!$M$5:$M$446 &amp; 'Custom Field Tbl'!$O$5:$O$446, 0 ))</f>
        <v>#N/A</v>
      </c>
      <c r="Z18" s="143" t="str">
        <f>IF(ISNA(INDEX(CFV_Tbl[CF Description], MATCH('9.3 MAL- Bus Facilities Entry'!Y18, CFV_Tbl[CF Code], 0)) ), "Field Not Required", INDEX(CFV_Tbl[CF Description], MATCH('9.3 MAL- Bus Facilities Entry'!Y18, CFV_Tbl[CF Code], 0)) )</f>
        <v>Field Not Required</v>
      </c>
      <c r="AC18" s="243" t="e" cm="1">
        <f t="array" ref="AC18">INDEX('Custom Field Tbl'!$N$5:$N$446, MATCH('9.3 MAL- Bus Facilities Entry'!$Q18 &amp; '9.3 MAL- Bus Facilities Entry'!AC$3, 'Custom Field Tbl'!$M$5:$M$446 &amp; 'Custom Field Tbl'!$O$5:$O$446, 0 ))</f>
        <v>#N/A</v>
      </c>
      <c r="AD18" s="143" t="str">
        <f>IF(ISNA(INDEX(CFV_Tbl[CF Description], MATCH('9.3 MAL- Bus Facilities Entry'!AC18, CFV_Tbl[CF Code], 0)) ), "Field Not Required", INDEX(CFV_Tbl[CF Description], MATCH('9.3 MAL- Bus Facilities Entry'!AC18, CFV_Tbl[CF Code], 0)) )</f>
        <v>Field Not Required</v>
      </c>
      <c r="AG18" s="243" t="e" cm="1">
        <f t="array" ref="AG18">INDEX('Custom Field Tbl'!$N$5:$N$446, MATCH('9.3 MAL- Bus Facilities Entry'!$Q18 &amp; '9.3 MAL- Bus Facilities Entry'!AG$3, 'Custom Field Tbl'!$M$5:$M$446 &amp; 'Custom Field Tbl'!$O$5:$O$446, 0 ))</f>
        <v>#N/A</v>
      </c>
      <c r="AH18" s="143" t="str">
        <f>IF(ISNA(INDEX(CFV_Tbl[CF Description], MATCH('9.3 MAL- Bus Facilities Entry'!AG18, CFV_Tbl[CF Code], 0)) ), "Field Not Required", INDEX(CFV_Tbl[CF Description], MATCH('9.3 MAL- Bus Facilities Entry'!AG18, CFV_Tbl[CF Code], 0)) )</f>
        <v>Field Not Required</v>
      </c>
      <c r="AK18" s="243" t="e" cm="1">
        <f t="array" ref="AK18">INDEX('Custom Field Tbl'!$N$5:$N$446, MATCH('9.3 MAL- Bus Facilities Entry'!$Q18 &amp; '9.3 MAL- Bus Facilities Entry'!AK$3, 'Custom Field Tbl'!$M$5:$M$446 &amp; 'Custom Field Tbl'!$O$5:$O$446, 0 ))</f>
        <v>#N/A</v>
      </c>
      <c r="AL18" s="143" t="str">
        <f>IF(ISNA(INDEX(CFV_Tbl[CF Description], MATCH('9.3 MAL- Bus Facilities Entry'!AK18, CFV_Tbl[CF Code], 0)) ), "Field Not Required", INDEX(CFV_Tbl[CF Description], MATCH('9.3 MAL- Bus Facilities Entry'!AK18, CFV_Tbl[CF Code], 0)) )</f>
        <v>Field Not Required</v>
      </c>
      <c r="AO18" s="243" t="e" cm="1">
        <f t="array" ref="AO18">INDEX('Custom Field Tbl'!$N$5:$N$446, MATCH('9.3 MAL- Bus Facilities Entry'!$Q18 &amp; '9.3 MAL- Bus Facilities Entry'!AO$3, 'Custom Field Tbl'!$M$5:$M$446 &amp; 'Custom Field Tbl'!$O$5:$O$446, 0 ))</f>
        <v>#N/A</v>
      </c>
      <c r="AP18" s="143" t="str">
        <f>IF(ISNA(INDEX(CFV_Tbl[CF Description], MATCH('9.3 MAL- Bus Facilities Entry'!AO18, CFV_Tbl[CF Code], 0)) ), "Field Not Required", INDEX(CFV_Tbl[CF Description], MATCH('9.3 MAL- Bus Facilities Entry'!AO18, CFV_Tbl[CF Code], 0)) )</f>
        <v>Field Not Required</v>
      </c>
      <c r="AS18" s="243"/>
      <c r="AT18" s="143" t="str">
        <f>IF(ISNA(INDEX(CFV_Tbl[CF Description], MATCH('9.3 MAL- Bus Facilities Entry'!AS18, CFV_Tbl[CF Code], 0)) ), "Field Not Required", INDEX(CFV_Tbl[CF Description], MATCH('9.3 MAL- Bus Facilities Entry'!AS18, CFV_Tbl[CF Code], 0)) )</f>
        <v>Field Not Required</v>
      </c>
      <c r="AW18" s="243" t="e" cm="1">
        <f t="array" ref="AW18">INDEX('Custom Field Tbl'!$N$5:$N$446, MATCH('9.3 MAL- Bus Facilities Entry'!$Q18 &amp; '9.3 MAL- Bus Facilities Entry'!AW$3, 'Custom Field Tbl'!$M$5:$M$446 &amp; 'Custom Field Tbl'!$O$5:$O$446, 0 ))</f>
        <v>#N/A</v>
      </c>
      <c r="AX18" s="143" t="str">
        <f>IF(ISNA(INDEX(CFV_Tbl[CF Description], MATCH('9.3 MAL- Bus Facilities Entry'!AW18, CFV_Tbl[CF Code], 0)) ), "Field Not Required", INDEX(CFV_Tbl[CF Description], MATCH('9.3 MAL- Bus Facilities Entry'!AW18, CFV_Tbl[CF Code], 0)) )</f>
        <v>Field Not Required</v>
      </c>
      <c r="BA18" s="243" t="e" cm="1">
        <f t="array" ref="BA18">INDEX('Custom Field Tbl'!$N$5:$N$446, MATCH('9.3 MAL- Bus Facilities Entry'!$Q18 &amp; '9.3 MAL- Bus Facilities Entry'!BA$3, 'Custom Field Tbl'!$M$5:$M$446 &amp; 'Custom Field Tbl'!$O$5:$O$446, 0 ))</f>
        <v>#N/A</v>
      </c>
      <c r="BB18" s="143" t="str">
        <f>IF(ISNA(INDEX(CFV_Tbl[CF Description], MATCH('9.3 MAL- Bus Facilities Entry'!BA18, CFV_Tbl[CF Code], 0)) ), "Field Not Required", INDEX(CFV_Tbl[CF Description], MATCH('9.3 MAL- Bus Facilities Entry'!BA18, CFV_Tbl[CF Code], 0)) )</f>
        <v>Field Not Required</v>
      </c>
      <c r="BE18" s="243" t="e" cm="1">
        <f t="array" ref="BE18">INDEX('Custom Field Tbl'!$N$5:$N$446, MATCH('9.3 MAL- Bus Facilities Entry'!$Q18 &amp; '9.3 MAL- Bus Facilities Entry'!BE$3, 'Custom Field Tbl'!$M$5:$M$446 &amp; 'Custom Field Tbl'!$O$5:$O$446, 0 ))</f>
        <v>#N/A</v>
      </c>
      <c r="BF18" s="143" t="str">
        <f>IF(ISNA(INDEX(CFV_Tbl[CF Description], MATCH('9.3 MAL- Bus Facilities Entry'!BE18, CFV_Tbl[CF Code], 0)) ), "Field Not Required", INDEX(CFV_Tbl[CF Description], MATCH('9.3 MAL- Bus Facilities Entry'!BE18, CFV_Tbl[CF Code], 0)) )</f>
        <v>Field Not Required</v>
      </c>
      <c r="BI18" s="239"/>
      <c r="BJ18" s="243" t="e">
        <f>INDEX(Mnemonic[Code], MATCH('9.3 MAL- Bus Facilities Entry'!BS18, Mnemonic[Description], 0))</f>
        <v>#N/A</v>
      </c>
      <c r="BK18" s="243" t="e">
        <f>INDEX(Mnemonic[Code], MATCH('9.3 MAL- Bus Facilities Entry'!BT18, Mnemonic[Description], 0))</f>
        <v>#N/A</v>
      </c>
      <c r="BL18" s="243" t="e">
        <f>IF(ISNA(INDEX(Mnemonic[Code], MATCH( '9.3 MAL- Bus Facilities Entry'!BU18, Mnemonic[Description], 0)) ),  INDEX(Mnemonic[Code], MATCH( LEFT('9.3 MAL- Bus Facilities Entry'!BU18, LEN(BU18)-2), Mnemonic[Description], 0)),  INDEX(Mnemonic[Code], MATCH( '9.3 MAL- Bus Facilities Entry'!BU18, Mnemonic[Description], 0)) )</f>
        <v>#VALUE!</v>
      </c>
      <c r="BM18" s="243" t="e">
        <f>IF(ISNA(INDEX(Mnemonic[Code], MATCH( '9.3 MAL- Bus Facilities Entry'!BV18, Mnemonic[Description], 0)) ),  INDEX(Mnemonic[Code], MATCH( LEFT('9.3 MAL- Bus Facilities Entry'!BV18, LEN(BV18)-2), Mnemonic[Description], 0)),  INDEX(Mnemonic[Code], MATCH( '9.3 MAL- Bus Facilities Entry'!BV18, Mnemonic[Description], 0)) )</f>
        <v>#VALUE!</v>
      </c>
      <c r="BN18" s="243" t="e">
        <f>IF(ISNA(INDEX(Mnemonic[Code], MATCH( '9.3 MAL- Bus Facilities Entry'!BW18, Mnemonic[Description], 0)) ),  INDEX(Mnemonic[Code], MATCH( LEFT('9.3 MAL- Bus Facilities Entry'!BW18, LEN(BW18)-1), Mnemonic[Description], 0)),  INDEX(Mnemonic[Code], MATCH( '9.3 MAL- Bus Facilities Entry'!BW18, Mnemonic[Description], 0)) )</f>
        <v>#VALUE!</v>
      </c>
      <c r="BO18" s="243" t="e">
        <f>IF(ISNA(INDEX(Mnemonic[Code], MATCH( '9.3 MAL- Bus Facilities Entry'!BX18, Mnemonic[Description], 0)) ),  INDEX(Mnemonic[Code], MATCH( LEFT('9.3 MAL- Bus Facilities Entry'!BX18, LEN(BX18)-1), Mnemonic[Description], 0)),  INDEX(Mnemonic[Code], MATCH( '9.3 MAL- Bus Facilities Entry'!BX18, Mnemonic[Description], 0)) )</f>
        <v>#VALUE!</v>
      </c>
      <c r="BP18" s="243" t="e">
        <f t="shared" si="3"/>
        <v>#N/A</v>
      </c>
      <c r="BQ18" s="243" t="e">
        <f t="shared" si="4"/>
        <v>#N/A</v>
      </c>
      <c r="BR18" s="243" t="e">
        <f>IF(BM18=BN18,CONCATENATE(BQ18,"-",BM18,"-",BY18),CONCATENATE(BQ18,"-",BN18,"-",BY18))</f>
        <v>#VALUE!</v>
      </c>
      <c r="BS18" s="245"/>
      <c r="BT18" s="245"/>
      <c r="BU18" s="244"/>
      <c r="BV18" s="244"/>
      <c r="BW18" s="244"/>
      <c r="BX18" s="244"/>
      <c r="BZ18" s="239"/>
      <c r="CA18" s="246" t="e">
        <f>INDEX('MAL-OTHERLOOKUPS'!$ES$4:$ES$56, MATCH('9.3 MAL- Bus Facilities Entry'!CE18, 'MAL-OTHERLOOKUPS'!$ET$4:$ET$56, 0))</f>
        <v>#N/A</v>
      </c>
      <c r="CB18" s="247" t="str">
        <f t="shared" si="5"/>
        <v>L--</v>
      </c>
      <c r="CC18" s="247"/>
      <c r="CD18" s="240"/>
      <c r="CE18" s="467"/>
      <c r="CF18" s="425"/>
      <c r="CG18" s="248"/>
      <c r="CH18" s="367"/>
      <c r="CI18" s="367"/>
      <c r="CJ18" s="249" t="e">
        <f>INDEX('Default X, Y'!$D$6:$D$13,MATCH('9.3 MAL- Bus Facilities Entry'!BJ18&amp;"MF",'Default X, Y'!$B$6:$B$13,0))</f>
        <v>#N/A</v>
      </c>
      <c r="CK18" s="249" t="e">
        <f>INDEX('Default X, Y'!$E$6:$E$13,MATCH('9.3 MAL- Bus Facilities Entry'!BJ18&amp;"MF",'Default X, Y'!$B$6:$B$13,0))</f>
        <v>#N/A</v>
      </c>
      <c r="CL18" s="250" t="str">
        <f t="shared" si="6"/>
        <v>MX_Common_BRT</v>
      </c>
      <c r="CM18" s="239"/>
      <c r="CN18" s="251">
        <v>0</v>
      </c>
      <c r="CO18" s="471"/>
      <c r="CP18" s="466" t="str">
        <f t="shared" si="2"/>
        <v>MX_Common_BRT-</v>
      </c>
      <c r="CQ18" s="471"/>
      <c r="CR18" s="252" t="str">
        <f t="shared" si="7"/>
        <v xml:space="preserve">; ; </v>
      </c>
      <c r="CS18" s="252" t="str">
        <f t="shared" si="8"/>
        <v xml:space="preserve">; ; </v>
      </c>
      <c r="CT18" s="425"/>
      <c r="CU18" s="252" t="e">
        <v>#REF!</v>
      </c>
      <c r="CV18" s="367"/>
      <c r="CW18" s="367"/>
      <c r="CX18" s="239"/>
      <c r="CY18" s="240"/>
      <c r="CZ18" s="240"/>
      <c r="DA18" s="240"/>
      <c r="DB18" s="585"/>
      <c r="DD18" s="240"/>
      <c r="DE18" s="585"/>
      <c r="DF18" s="253"/>
      <c r="DI18" s="497"/>
      <c r="DJ18" s="254"/>
      <c r="DK18" s="585"/>
    </row>
    <row r="19" spans="1:115" ht="14.5" x14ac:dyDescent="0.35">
      <c r="A19" s="469"/>
      <c r="B19" s="239"/>
      <c r="C19" s="240"/>
      <c r="D19" s="240"/>
      <c r="E19" s="240"/>
      <c r="F19" s="367"/>
      <c r="G19" s="239"/>
      <c r="H19" s="240"/>
      <c r="J19" s="241"/>
      <c r="K19" s="241"/>
      <c r="M19" s="473"/>
      <c r="O19" s="239"/>
      <c r="Q19" s="143" t="e">
        <f>INDEX(AssetClass[Asset Class], MATCH('9.3 MAL- Bus Facilities Entry'!P19, AssetClass[Class Description], 0))</f>
        <v>#N/A</v>
      </c>
      <c r="R19" s="143"/>
      <c r="S19" s="242" t="e">
        <f>INDEX(Table15[Category Code], MATCH('9.3 MAL- Bus Facilities Entry'!R19, Table15[Category  Description], 0))</f>
        <v>#N/A</v>
      </c>
      <c r="T19" s="239"/>
      <c r="U19" s="243" t="e" cm="1">
        <f t="array" ref="U19">INDEX('Custom Field Tbl'!$N$5:$N$446, MATCH('9.3 MAL- Bus Facilities Entry'!$Q19 &amp; '9.3 MAL- Bus Facilities Entry'!U$3, 'Custom Field Tbl'!$M$5:$M$446 &amp; 'Custom Field Tbl'!$O$5:$O$446, 0 ))</f>
        <v>#N/A</v>
      </c>
      <c r="V19" s="143" t="str">
        <f>IF(ISNA(INDEX(CFV_Tbl[CF Description], MATCH('9.3 MAL- Bus Facilities Entry'!U19, CFV_Tbl[CF Code], 0)) ), "Field Not Required", INDEX(CFV_Tbl[CF Description], MATCH('9.3 MAL- Bus Facilities Entry'!U19, CFV_Tbl[CF Code], 0)) )</f>
        <v>Field Not Required</v>
      </c>
      <c r="Y19" s="243" t="e" cm="1">
        <f t="array" ref="Y19">INDEX('Custom Field Tbl'!$N$5:$N$446, MATCH('9.3 MAL- Bus Facilities Entry'!$Q19 &amp; '9.3 MAL- Bus Facilities Entry'!Y$3, 'Custom Field Tbl'!$M$5:$M$446 &amp; 'Custom Field Tbl'!$O$5:$O$446, 0 ))</f>
        <v>#N/A</v>
      </c>
      <c r="Z19" s="143" t="str">
        <f>IF(ISNA(INDEX(CFV_Tbl[CF Description], MATCH('9.3 MAL- Bus Facilities Entry'!Y19, CFV_Tbl[CF Code], 0)) ), "Field Not Required", INDEX(CFV_Tbl[CF Description], MATCH('9.3 MAL- Bus Facilities Entry'!Y19, CFV_Tbl[CF Code], 0)) )</f>
        <v>Field Not Required</v>
      </c>
      <c r="AC19" s="243" t="e" cm="1">
        <f t="array" ref="AC19">INDEX('Custom Field Tbl'!$N$5:$N$446, MATCH('9.3 MAL- Bus Facilities Entry'!$Q19 &amp; '9.3 MAL- Bus Facilities Entry'!AC$3, 'Custom Field Tbl'!$M$5:$M$446 &amp; 'Custom Field Tbl'!$O$5:$O$446, 0 ))</f>
        <v>#N/A</v>
      </c>
      <c r="AD19" s="143" t="str">
        <f>IF(ISNA(INDEX(CFV_Tbl[CF Description], MATCH('9.3 MAL- Bus Facilities Entry'!AC19, CFV_Tbl[CF Code], 0)) ), "Field Not Required", INDEX(CFV_Tbl[CF Description], MATCH('9.3 MAL- Bus Facilities Entry'!AC19, CFV_Tbl[CF Code], 0)) )</f>
        <v>Field Not Required</v>
      </c>
      <c r="AG19" s="243" t="e" cm="1">
        <f t="array" ref="AG19">INDEX('Custom Field Tbl'!$N$5:$N$446, MATCH('9.3 MAL- Bus Facilities Entry'!$Q19 &amp; '9.3 MAL- Bus Facilities Entry'!AG$3, 'Custom Field Tbl'!$M$5:$M$446 &amp; 'Custom Field Tbl'!$O$5:$O$446, 0 ))</f>
        <v>#N/A</v>
      </c>
      <c r="AH19" s="143" t="str">
        <f>IF(ISNA(INDEX(CFV_Tbl[CF Description], MATCH('9.3 MAL- Bus Facilities Entry'!AG19, CFV_Tbl[CF Code], 0)) ), "Field Not Required", INDEX(CFV_Tbl[CF Description], MATCH('9.3 MAL- Bus Facilities Entry'!AG19, CFV_Tbl[CF Code], 0)) )</f>
        <v>Field Not Required</v>
      </c>
      <c r="AK19" s="243" t="e" cm="1">
        <f t="array" ref="AK19">INDEX('Custom Field Tbl'!$N$5:$N$446, MATCH('9.3 MAL- Bus Facilities Entry'!$Q19 &amp; '9.3 MAL- Bus Facilities Entry'!AK$3, 'Custom Field Tbl'!$M$5:$M$446 &amp; 'Custom Field Tbl'!$O$5:$O$446, 0 ))</f>
        <v>#N/A</v>
      </c>
      <c r="AL19" s="143" t="str">
        <f>IF(ISNA(INDEX(CFV_Tbl[CF Description], MATCH('9.3 MAL- Bus Facilities Entry'!AK19, CFV_Tbl[CF Code], 0)) ), "Field Not Required", INDEX(CFV_Tbl[CF Description], MATCH('9.3 MAL- Bus Facilities Entry'!AK19, CFV_Tbl[CF Code], 0)) )</f>
        <v>Field Not Required</v>
      </c>
      <c r="AO19" s="243" t="e" cm="1">
        <f t="array" ref="AO19">INDEX('Custom Field Tbl'!$N$5:$N$446, MATCH('9.3 MAL- Bus Facilities Entry'!$Q19 &amp; '9.3 MAL- Bus Facilities Entry'!AO$3, 'Custom Field Tbl'!$M$5:$M$446 &amp; 'Custom Field Tbl'!$O$5:$O$446, 0 ))</f>
        <v>#N/A</v>
      </c>
      <c r="AP19" s="143" t="str">
        <f>IF(ISNA(INDEX(CFV_Tbl[CF Description], MATCH('9.3 MAL- Bus Facilities Entry'!AO19, CFV_Tbl[CF Code], 0)) ), "Field Not Required", INDEX(CFV_Tbl[CF Description], MATCH('9.3 MAL- Bus Facilities Entry'!AO19, CFV_Tbl[CF Code], 0)) )</f>
        <v>Field Not Required</v>
      </c>
      <c r="AS19" s="243"/>
      <c r="AT19" s="143" t="str">
        <f>IF(ISNA(INDEX(CFV_Tbl[CF Description], MATCH('9.3 MAL- Bus Facilities Entry'!AS19, CFV_Tbl[CF Code], 0)) ), "Field Not Required", INDEX(CFV_Tbl[CF Description], MATCH('9.3 MAL- Bus Facilities Entry'!AS19, CFV_Tbl[CF Code], 0)) )</f>
        <v>Field Not Required</v>
      </c>
      <c r="AW19" s="243" t="e" cm="1">
        <f t="array" ref="AW19">INDEX('Custom Field Tbl'!$N$5:$N$446, MATCH('9.3 MAL- Bus Facilities Entry'!$Q19 &amp; '9.3 MAL- Bus Facilities Entry'!AW$3, 'Custom Field Tbl'!$M$5:$M$446 &amp; 'Custom Field Tbl'!$O$5:$O$446, 0 ))</f>
        <v>#N/A</v>
      </c>
      <c r="AX19" s="143" t="str">
        <f>IF(ISNA(INDEX(CFV_Tbl[CF Description], MATCH('9.3 MAL- Bus Facilities Entry'!AW19, CFV_Tbl[CF Code], 0)) ), "Field Not Required", INDEX(CFV_Tbl[CF Description], MATCH('9.3 MAL- Bus Facilities Entry'!AW19, CFV_Tbl[CF Code], 0)) )</f>
        <v>Field Not Required</v>
      </c>
      <c r="BA19" s="243" t="e" cm="1">
        <f t="array" ref="BA19">INDEX('Custom Field Tbl'!$N$5:$N$446, MATCH('9.3 MAL- Bus Facilities Entry'!$Q19 &amp; '9.3 MAL- Bus Facilities Entry'!BA$3, 'Custom Field Tbl'!$M$5:$M$446 &amp; 'Custom Field Tbl'!$O$5:$O$446, 0 ))</f>
        <v>#N/A</v>
      </c>
      <c r="BB19" s="143" t="str">
        <f>IF(ISNA(INDEX(CFV_Tbl[CF Description], MATCH('9.3 MAL- Bus Facilities Entry'!BA19, CFV_Tbl[CF Code], 0)) ), "Field Not Required", INDEX(CFV_Tbl[CF Description], MATCH('9.3 MAL- Bus Facilities Entry'!BA19, CFV_Tbl[CF Code], 0)) )</f>
        <v>Field Not Required</v>
      </c>
      <c r="BE19" s="243" t="e" cm="1">
        <f t="array" ref="BE19">INDEX('Custom Field Tbl'!$N$5:$N$446, MATCH('9.3 MAL- Bus Facilities Entry'!$Q19 &amp; '9.3 MAL- Bus Facilities Entry'!BE$3, 'Custom Field Tbl'!$M$5:$M$446 &amp; 'Custom Field Tbl'!$O$5:$O$446, 0 ))</f>
        <v>#N/A</v>
      </c>
      <c r="BF19" s="143" t="str">
        <f>IF(ISNA(INDEX(CFV_Tbl[CF Description], MATCH('9.3 MAL- Bus Facilities Entry'!BE19, CFV_Tbl[CF Code], 0)) ), "Field Not Required", INDEX(CFV_Tbl[CF Description], MATCH('9.3 MAL- Bus Facilities Entry'!BE19, CFV_Tbl[CF Code], 0)) )</f>
        <v>Field Not Required</v>
      </c>
      <c r="BI19" s="239"/>
      <c r="BJ19" s="243" t="e">
        <f>INDEX(Mnemonic[Code], MATCH('9.3 MAL- Bus Facilities Entry'!BS19, Mnemonic[Description], 0))</f>
        <v>#N/A</v>
      </c>
      <c r="BK19" s="243" t="e">
        <f>INDEX(Mnemonic[Code], MATCH('9.3 MAL- Bus Facilities Entry'!BT19, Mnemonic[Description], 0))</f>
        <v>#N/A</v>
      </c>
      <c r="BL19" s="243" t="e">
        <f>IF(ISNA(INDEX(Mnemonic[Code], MATCH( '9.3 MAL- Bus Facilities Entry'!BU19, Mnemonic[Description], 0)) ),  INDEX(Mnemonic[Code], MATCH( LEFT('9.3 MAL- Bus Facilities Entry'!BU19, LEN(BU19)-2), Mnemonic[Description], 0)),  INDEX(Mnemonic[Code], MATCH( '9.3 MAL- Bus Facilities Entry'!BU19, Mnemonic[Description], 0)) )</f>
        <v>#VALUE!</v>
      </c>
      <c r="BM19" s="243" t="e">
        <f>IF(ISNA(INDEX(Mnemonic[Code], MATCH( '9.3 MAL- Bus Facilities Entry'!BV19, Mnemonic[Description], 0)) ),  INDEX(Mnemonic[Code], MATCH( LEFT('9.3 MAL- Bus Facilities Entry'!BV19, LEN(BV19)-2), Mnemonic[Description], 0)),  INDEX(Mnemonic[Code], MATCH( '9.3 MAL- Bus Facilities Entry'!BV19, Mnemonic[Description], 0)) )</f>
        <v>#VALUE!</v>
      </c>
      <c r="BN19" s="243" t="e">
        <f>IF(ISNA(INDEX(Mnemonic[Code], MATCH( '9.3 MAL- Bus Facilities Entry'!BW19, Mnemonic[Description], 0)) ),  INDEX(Mnemonic[Code], MATCH( LEFT('9.3 MAL- Bus Facilities Entry'!BW19, LEN(BW19)-1), Mnemonic[Description], 0)),  INDEX(Mnemonic[Code], MATCH( '9.3 MAL- Bus Facilities Entry'!BW19, Mnemonic[Description], 0)) )</f>
        <v>#VALUE!</v>
      </c>
      <c r="BO19" s="243" t="e">
        <f>IF(ISNA(INDEX(Mnemonic[Code], MATCH( '9.3 MAL- Bus Facilities Entry'!BX19, Mnemonic[Description], 0)) ),  INDEX(Mnemonic[Code], MATCH( LEFT('9.3 MAL- Bus Facilities Entry'!BX19, LEN(BX19)-1), Mnemonic[Description], 0)),  INDEX(Mnemonic[Code], MATCH( '9.3 MAL- Bus Facilities Entry'!BX19, Mnemonic[Description], 0)) )</f>
        <v>#VALUE!</v>
      </c>
      <c r="BP19" s="243" t="e">
        <f t="shared" si="3"/>
        <v>#N/A</v>
      </c>
      <c r="BQ19" s="243" t="e">
        <f t="shared" si="4"/>
        <v>#N/A</v>
      </c>
      <c r="BR19" s="243" t="e">
        <f t="shared" si="9"/>
        <v>#VALUE!</v>
      </c>
      <c r="BS19" s="245"/>
      <c r="BT19" s="245"/>
      <c r="BU19" s="244"/>
      <c r="BV19" s="244"/>
      <c r="BW19" s="244"/>
      <c r="BX19" s="244"/>
      <c r="BZ19" s="239"/>
      <c r="CA19" s="246" t="e">
        <f>INDEX('MAL-OTHERLOOKUPS'!$ES$4:$ES$56, MATCH('9.3 MAL- Bus Facilities Entry'!CE19, 'MAL-OTHERLOOKUPS'!$ET$4:$ET$56, 0))</f>
        <v>#N/A</v>
      </c>
      <c r="CB19" s="247" t="str">
        <f t="shared" si="5"/>
        <v>L--</v>
      </c>
      <c r="CC19" s="247"/>
      <c r="CD19" s="240"/>
      <c r="CE19" s="467"/>
      <c r="CF19" s="425"/>
      <c r="CG19" s="248"/>
      <c r="CH19" s="367"/>
      <c r="CI19" s="367"/>
      <c r="CJ19" s="249" t="e">
        <f>INDEX('Default X, Y'!$D$6:$D$13,MATCH('9.3 MAL- Bus Facilities Entry'!BJ19&amp;"MF",'Default X, Y'!$B$6:$B$13,0))</f>
        <v>#N/A</v>
      </c>
      <c r="CK19" s="249" t="e">
        <f>INDEX('Default X, Y'!$E$6:$E$13,MATCH('9.3 MAL- Bus Facilities Entry'!BJ19&amp;"MF",'Default X, Y'!$B$6:$B$13,0))</f>
        <v>#N/A</v>
      </c>
      <c r="CL19" s="250" t="str">
        <f t="shared" si="6"/>
        <v>MX_Common_BRT</v>
      </c>
      <c r="CM19" s="239"/>
      <c r="CN19" s="251">
        <v>0</v>
      </c>
      <c r="CO19" s="471"/>
      <c r="CP19" s="251" t="str">
        <f t="shared" ref="CP19" si="10">$CN19&amp;"-"&amp;$CQ19</f>
        <v>0-</v>
      </c>
      <c r="CQ19" s="471"/>
      <c r="CR19" s="252" t="str">
        <f t="shared" si="7"/>
        <v xml:space="preserve">; ; </v>
      </c>
      <c r="CS19" s="252" t="str">
        <f t="shared" si="8"/>
        <v xml:space="preserve">; ; </v>
      </c>
      <c r="CT19" s="425"/>
      <c r="CU19" s="252" t="e">
        <v>#REF!</v>
      </c>
      <c r="CV19" s="367"/>
      <c r="CW19" s="367"/>
      <c r="CX19" s="239"/>
      <c r="CY19" s="240"/>
      <c r="CZ19" s="240"/>
      <c r="DA19" s="240"/>
      <c r="DB19" s="585"/>
      <c r="DD19" s="240"/>
      <c r="DE19" s="585"/>
      <c r="DF19" s="253"/>
      <c r="DI19" s="497"/>
      <c r="DJ19" s="254"/>
      <c r="DK19" s="585"/>
    </row>
    <row r="20" spans="1:115" ht="14.5" x14ac:dyDescent="0.35">
      <c r="A20" s="469"/>
      <c r="B20" s="239"/>
      <c r="C20" s="240"/>
      <c r="D20" s="240"/>
      <c r="E20" s="240"/>
      <c r="F20" s="367"/>
      <c r="G20" s="239"/>
      <c r="H20" s="240"/>
      <c r="J20" s="241"/>
      <c r="K20" s="241"/>
      <c r="M20" s="473"/>
      <c r="O20" s="239"/>
      <c r="P20" s="473"/>
      <c r="Q20" s="143" t="e">
        <f>INDEX(AssetClass[Asset Class], MATCH('9.3 MAL- Bus Facilities Entry'!P20, AssetClass[Class Description], 0))</f>
        <v>#N/A</v>
      </c>
      <c r="R20" s="143"/>
      <c r="S20" s="242" t="e">
        <f>INDEX(Table15[Category Code], MATCH('9.3 MAL- Bus Facilities Entry'!R20, Table15[Category  Description], 0))</f>
        <v>#N/A</v>
      </c>
      <c r="T20" s="239"/>
      <c r="U20" s="243" t="e" cm="1">
        <f t="array" ref="U20">INDEX('Custom Field Tbl'!$N$5:$N$446, MATCH('9.3 MAL- Bus Facilities Entry'!$Q20 &amp; '9.3 MAL- Bus Facilities Entry'!U$3, 'Custom Field Tbl'!$M$5:$M$446 &amp; 'Custom Field Tbl'!$O$5:$O$446, 0 ))</f>
        <v>#N/A</v>
      </c>
      <c r="V20" s="143" t="str">
        <f>IF(ISNA(INDEX(CFV_Tbl[CF Description], MATCH('9.3 MAL- Bus Facilities Entry'!U20, CFV_Tbl[CF Code], 0)) ), "Field Not Required", INDEX(CFV_Tbl[CF Description], MATCH('9.3 MAL- Bus Facilities Entry'!U20, CFV_Tbl[CF Code], 0)) )</f>
        <v>Field Not Required</v>
      </c>
      <c r="Y20" s="243" t="e" cm="1">
        <f t="array" ref="Y20">INDEX('Custom Field Tbl'!$N$5:$N$446, MATCH('9.3 MAL- Bus Facilities Entry'!$Q20 &amp; '9.3 MAL- Bus Facilities Entry'!Y$3, 'Custom Field Tbl'!$M$5:$M$446 &amp; 'Custom Field Tbl'!$O$5:$O$446, 0 ))</f>
        <v>#N/A</v>
      </c>
      <c r="Z20" s="143" t="str">
        <f>IF(ISNA(INDEX(CFV_Tbl[CF Description], MATCH('9.3 MAL- Bus Facilities Entry'!Y20, CFV_Tbl[CF Code], 0)) ), "Field Not Required", INDEX(CFV_Tbl[CF Description], MATCH('9.3 MAL- Bus Facilities Entry'!Y20, CFV_Tbl[CF Code], 0)) )</f>
        <v>Field Not Required</v>
      </c>
      <c r="AC20" s="243" t="e" cm="1">
        <f t="array" ref="AC20">INDEX('Custom Field Tbl'!$N$5:$N$446, MATCH('9.3 MAL- Bus Facilities Entry'!$Q20 &amp; '9.3 MAL- Bus Facilities Entry'!AC$3, 'Custom Field Tbl'!$M$5:$M$446 &amp; 'Custom Field Tbl'!$O$5:$O$446, 0 ))</f>
        <v>#N/A</v>
      </c>
      <c r="AD20" s="143" t="str">
        <f>IF(ISNA(INDEX(CFV_Tbl[CF Description], MATCH('9.3 MAL- Bus Facilities Entry'!AC20, CFV_Tbl[CF Code], 0)) ), "Field Not Required", INDEX(CFV_Tbl[CF Description], MATCH('9.3 MAL- Bus Facilities Entry'!AC20, CFV_Tbl[CF Code], 0)) )</f>
        <v>Field Not Required</v>
      </c>
      <c r="AG20" s="243" t="e" cm="1">
        <f t="array" ref="AG20">INDEX('Custom Field Tbl'!$N$5:$N$446, MATCH('9.3 MAL- Bus Facilities Entry'!$Q20 &amp; '9.3 MAL- Bus Facilities Entry'!AG$3, 'Custom Field Tbl'!$M$5:$M$446 &amp; 'Custom Field Tbl'!$O$5:$O$446, 0 ))</f>
        <v>#N/A</v>
      </c>
      <c r="AH20" s="143" t="str">
        <f>IF(ISNA(INDEX(CFV_Tbl[CF Description], MATCH('9.3 MAL- Bus Facilities Entry'!AG20, CFV_Tbl[CF Code], 0)) ), "Field Not Required", INDEX(CFV_Tbl[CF Description], MATCH('9.3 MAL- Bus Facilities Entry'!AG20, CFV_Tbl[CF Code], 0)) )</f>
        <v>Field Not Required</v>
      </c>
      <c r="AK20" s="243" t="e" cm="1">
        <f t="array" ref="AK20">INDEX('Custom Field Tbl'!$N$5:$N$446, MATCH('9.3 MAL- Bus Facilities Entry'!$Q20 &amp; '9.3 MAL- Bus Facilities Entry'!AK$3, 'Custom Field Tbl'!$M$5:$M$446 &amp; 'Custom Field Tbl'!$O$5:$O$446, 0 ))</f>
        <v>#N/A</v>
      </c>
      <c r="AL20" s="143" t="str">
        <f>IF(ISNA(INDEX(CFV_Tbl[CF Description], MATCH('9.3 MAL- Bus Facilities Entry'!AK20, CFV_Tbl[CF Code], 0)) ), "Field Not Required", INDEX(CFV_Tbl[CF Description], MATCH('9.3 MAL- Bus Facilities Entry'!AK20, CFV_Tbl[CF Code], 0)) )</f>
        <v>Field Not Required</v>
      </c>
      <c r="AO20" s="243" t="e" cm="1">
        <f t="array" ref="AO20">INDEX('Custom Field Tbl'!$N$5:$N$446, MATCH('9.3 MAL- Bus Facilities Entry'!$Q20 &amp; '9.3 MAL- Bus Facilities Entry'!AO$3, 'Custom Field Tbl'!$M$5:$M$446 &amp; 'Custom Field Tbl'!$O$5:$O$446, 0 ))</f>
        <v>#N/A</v>
      </c>
      <c r="AP20" s="143" t="str">
        <f>IF(ISNA(INDEX(CFV_Tbl[CF Description], MATCH('9.3 MAL- Bus Facilities Entry'!AO20, CFV_Tbl[CF Code], 0)) ), "Field Not Required", INDEX(CFV_Tbl[CF Description], MATCH('9.3 MAL- Bus Facilities Entry'!AO20, CFV_Tbl[CF Code], 0)) )</f>
        <v>Field Not Required</v>
      </c>
      <c r="AS20" s="243" t="e" cm="1">
        <f t="array" ref="AS20">INDEX('Custom Field Tbl'!$N$5:$N$446, MATCH('9.3 MAL- Bus Facilities Entry'!$Q20 &amp; '9.3 MAL- Bus Facilities Entry'!AS$3, 'Custom Field Tbl'!$M$5:$M$446 &amp; 'Custom Field Tbl'!$O$5:$O$446, 0 ))</f>
        <v>#N/A</v>
      </c>
      <c r="AT20" s="143" t="str">
        <f>IF(ISNA(INDEX(CFV_Tbl[CF Description], MATCH('9.3 MAL- Bus Facilities Entry'!AS20, CFV_Tbl[CF Code], 0)) ), "Field Not Required", INDEX(CFV_Tbl[CF Description], MATCH('9.3 MAL- Bus Facilities Entry'!AS20, CFV_Tbl[CF Code], 0)) )</f>
        <v>Field Not Required</v>
      </c>
      <c r="AW20" s="243" t="e" cm="1">
        <f t="array" ref="AW20">INDEX('Custom Field Tbl'!$N$5:$N$446, MATCH('9.3 MAL- Bus Facilities Entry'!$Q20 &amp; '9.3 MAL- Bus Facilities Entry'!AW$3, 'Custom Field Tbl'!$M$5:$M$446 &amp; 'Custom Field Tbl'!$O$5:$O$446, 0 ))</f>
        <v>#N/A</v>
      </c>
      <c r="AX20" s="143" t="str">
        <f>IF(ISNA(INDEX(CFV_Tbl[CF Description], MATCH('9.3 MAL- Bus Facilities Entry'!AW20, CFV_Tbl[CF Code], 0)) ), "Field Not Required", INDEX(CFV_Tbl[CF Description], MATCH('9.3 MAL- Bus Facilities Entry'!AW20, CFV_Tbl[CF Code], 0)) )</f>
        <v>Field Not Required</v>
      </c>
      <c r="BA20" s="243" t="e" cm="1">
        <f t="array" ref="BA20">INDEX('Custom Field Tbl'!$N$5:$N$446, MATCH('9.3 MAL- Bus Facilities Entry'!$Q20 &amp; '9.3 MAL- Bus Facilities Entry'!BA$3, 'Custom Field Tbl'!$M$5:$M$446 &amp; 'Custom Field Tbl'!$O$5:$O$446, 0 ))</f>
        <v>#N/A</v>
      </c>
      <c r="BB20" s="143" t="str">
        <f>IF(ISNA(INDEX(CFV_Tbl[CF Description], MATCH('9.3 MAL- Bus Facilities Entry'!BA20, CFV_Tbl[CF Code], 0)) ), "Field Not Required", INDEX(CFV_Tbl[CF Description], MATCH('9.3 MAL- Bus Facilities Entry'!BA20, CFV_Tbl[CF Code], 0)) )</f>
        <v>Field Not Required</v>
      </c>
      <c r="BE20" s="243" t="e" cm="1">
        <f t="array" ref="BE20">INDEX('Custom Field Tbl'!$N$5:$N$446, MATCH('9.3 MAL- Bus Facilities Entry'!$Q20 &amp; '9.3 MAL- Bus Facilities Entry'!BE$3, 'Custom Field Tbl'!$M$5:$M$446 &amp; 'Custom Field Tbl'!$O$5:$O$446, 0 ))</f>
        <v>#N/A</v>
      </c>
      <c r="BF20" s="143" t="str">
        <f>IF(ISNA(INDEX(CFV_Tbl[CF Description], MATCH('9.3 MAL- Bus Facilities Entry'!BE20, CFV_Tbl[CF Code], 0)) ), "Field Not Required", INDEX(CFV_Tbl[CF Description], MATCH('9.3 MAL- Bus Facilities Entry'!BE20, CFV_Tbl[CF Code], 0)) )</f>
        <v>Field Not Required</v>
      </c>
      <c r="BI20" s="239"/>
      <c r="BJ20" s="243" t="e">
        <f>INDEX(Mnemonic[Code], MATCH('9.3 MAL- Bus Facilities Entry'!BS20, Mnemonic[Description], 0))</f>
        <v>#N/A</v>
      </c>
      <c r="BK20" s="243" t="e">
        <f>INDEX(Mnemonic[Code], MATCH('9.3 MAL- Bus Facilities Entry'!BT20, Mnemonic[Description], 0))</f>
        <v>#N/A</v>
      </c>
      <c r="BL20" s="243" t="e">
        <f>IF(ISNA(INDEX(Mnemonic[Code], MATCH( '9.3 MAL- Bus Facilities Entry'!BU20, Mnemonic[Description], 0)) ),  INDEX(Mnemonic[Code], MATCH( LEFT('9.3 MAL- Bus Facilities Entry'!BU20, LEN(BU20)-2), Mnemonic[Description], 0)),  INDEX(Mnemonic[Code], MATCH( '9.3 MAL- Bus Facilities Entry'!BU20, Mnemonic[Description], 0)) )</f>
        <v>#VALUE!</v>
      </c>
      <c r="BM20" s="243" t="e">
        <f>IF(ISNA(INDEX(Mnemonic[Code], MATCH( '9.3 MAL- Bus Facilities Entry'!BV20, Mnemonic[Description], 0)) ),  INDEX(Mnemonic[Code], MATCH( LEFT('9.3 MAL- Bus Facilities Entry'!BV20, LEN(BV20)-2), Mnemonic[Description], 0)),  INDEX(Mnemonic[Code], MATCH( '9.3 MAL- Bus Facilities Entry'!BV20, Mnemonic[Description], 0)) )</f>
        <v>#VALUE!</v>
      </c>
      <c r="BN20" s="243" t="e">
        <f>IF(ISNA(INDEX(Mnemonic[Code], MATCH( '9.3 MAL- Bus Facilities Entry'!BW20, Mnemonic[Description], 0)) ),  INDEX(Mnemonic[Code], MATCH( LEFT('9.3 MAL- Bus Facilities Entry'!BW20, LEN(BW20)-1), Mnemonic[Description], 0)),  INDEX(Mnemonic[Code], MATCH( '9.3 MAL- Bus Facilities Entry'!BW20, Mnemonic[Description], 0)) )</f>
        <v>#VALUE!</v>
      </c>
      <c r="BO20" s="243" t="e">
        <f>IF(ISNA(INDEX(Mnemonic[Code], MATCH( '9.3 MAL- Bus Facilities Entry'!BX20, Mnemonic[Description], 0)) ),  INDEX(Mnemonic[Code], MATCH( LEFT('9.3 MAL- Bus Facilities Entry'!BX20, LEN(BX20)-1), Mnemonic[Description], 0)),  INDEX(Mnemonic[Code], MATCH( '9.3 MAL- Bus Facilities Entry'!BX20, Mnemonic[Description], 0)) )</f>
        <v>#VALUE!</v>
      </c>
      <c r="BP20" s="243" t="e">
        <f t="shared" si="3"/>
        <v>#N/A</v>
      </c>
      <c r="BQ20" s="243" t="e">
        <f t="shared" si="4"/>
        <v>#N/A</v>
      </c>
      <c r="BR20" s="243" t="e">
        <f t="shared" si="9"/>
        <v>#VALUE!</v>
      </c>
      <c r="BS20" s="245"/>
      <c r="BT20" s="245"/>
      <c r="BU20" s="244"/>
      <c r="BV20" s="244"/>
      <c r="BW20" s="244"/>
      <c r="BX20" s="244"/>
      <c r="BZ20" s="239"/>
      <c r="CA20" s="246" t="e">
        <f>INDEX('MAL-OTHERLOOKUPS'!$ES$4:$ES$56, MATCH('9.3 MAL- Bus Facilities Entry'!CE20, 'MAL-OTHERLOOKUPS'!$ET$4:$ET$56, 0))</f>
        <v>#N/A</v>
      </c>
      <c r="CB20" s="247" t="str">
        <f t="shared" si="5"/>
        <v>L--</v>
      </c>
      <c r="CC20" s="247"/>
      <c r="CD20" s="240"/>
      <c r="CE20" s="467"/>
      <c r="CF20" s="425"/>
      <c r="CG20" s="248"/>
      <c r="CH20" s="367"/>
      <c r="CI20" s="367"/>
      <c r="CJ20" s="249" t="e">
        <f>INDEX('Default X, Y'!$D$6:$D$13,MATCH('9.3 MAL- Bus Facilities Entry'!BJ20&amp;"MF",'Default X, Y'!$B$6:$B$13,0))</f>
        <v>#N/A</v>
      </c>
      <c r="CK20" s="249" t="e">
        <f>INDEX('Default X, Y'!$E$6:$E$13,MATCH('9.3 MAL- Bus Facilities Entry'!BJ20&amp;"MF",'Default X, Y'!$B$6:$B$13,0))</f>
        <v>#N/A</v>
      </c>
      <c r="CL20" s="250" t="str">
        <f t="shared" si="6"/>
        <v>MX_Common_BRT</v>
      </c>
      <c r="CM20" s="239"/>
      <c r="CN20" s="251">
        <v>0</v>
      </c>
      <c r="CO20" s="471"/>
      <c r="CP20" s="251" t="str">
        <f t="shared" ref="CP20:CP83" si="11">$CN20&amp;"-"&amp;$CO20</f>
        <v>0-</v>
      </c>
      <c r="CQ20" s="471"/>
      <c r="CR20" s="252" t="str">
        <f t="shared" si="7"/>
        <v xml:space="preserve">; ; </v>
      </c>
      <c r="CS20" s="252" t="str">
        <f t="shared" si="8"/>
        <v xml:space="preserve">; ; </v>
      </c>
      <c r="CT20" s="425"/>
      <c r="CU20" s="252" t="e">
        <v>#REF!</v>
      </c>
      <c r="CV20" s="367"/>
      <c r="CW20" s="367"/>
      <c r="CX20" s="239"/>
      <c r="CY20" s="240"/>
      <c r="CZ20" s="240"/>
      <c r="DA20" s="240"/>
      <c r="DB20" s="585"/>
      <c r="DD20" s="240"/>
      <c r="DE20" s="585"/>
      <c r="DF20" s="253"/>
      <c r="DI20" s="497"/>
      <c r="DJ20" s="254"/>
      <c r="DK20" s="585"/>
    </row>
    <row r="21" spans="1:115" ht="14.5" x14ac:dyDescent="0.35">
      <c r="A21" s="469"/>
      <c r="B21" s="239"/>
      <c r="C21" s="240"/>
      <c r="D21" s="240"/>
      <c r="E21" s="240"/>
      <c r="F21" s="367"/>
      <c r="G21" s="239"/>
      <c r="H21" s="240"/>
      <c r="J21" s="241"/>
      <c r="K21" s="241"/>
      <c r="M21" s="473"/>
      <c r="O21" s="239"/>
      <c r="Q21" s="143" t="e">
        <f>INDEX(AssetClass[Asset Class], MATCH('9.3 MAL- Bus Facilities Entry'!P21, AssetClass[Class Description], 0))</f>
        <v>#N/A</v>
      </c>
      <c r="R21" s="143"/>
      <c r="S21" s="242" t="e">
        <f>INDEX(Table15[Category Code], MATCH('9.3 MAL- Bus Facilities Entry'!R21, Table15[Category  Description], 0))</f>
        <v>#N/A</v>
      </c>
      <c r="T21" s="239"/>
      <c r="U21" s="243" t="e" cm="1">
        <f t="array" ref="U21">INDEX('Custom Field Tbl'!$N$5:$N$446, MATCH('9.3 MAL- Bus Facilities Entry'!$Q21 &amp; '9.3 MAL- Bus Facilities Entry'!U$3, 'Custom Field Tbl'!$M$5:$M$446 &amp; 'Custom Field Tbl'!$O$5:$O$446, 0 ))</f>
        <v>#N/A</v>
      </c>
      <c r="V21" s="143" t="str">
        <f>IF(ISNA(INDEX(CFV_Tbl[CF Description], MATCH('9.3 MAL- Bus Facilities Entry'!U21, CFV_Tbl[CF Code], 0)) ), "Field Not Required", INDEX(CFV_Tbl[CF Description], MATCH('9.3 MAL- Bus Facilities Entry'!U21, CFV_Tbl[CF Code], 0)) )</f>
        <v>Field Not Required</v>
      </c>
      <c r="Y21" s="243" t="e" cm="1">
        <f t="array" ref="Y21">INDEX('Custom Field Tbl'!$N$5:$N$446, MATCH('9.3 MAL- Bus Facilities Entry'!$Q21 &amp; '9.3 MAL- Bus Facilities Entry'!Y$3, 'Custom Field Tbl'!$M$5:$M$446 &amp; 'Custom Field Tbl'!$O$5:$O$446, 0 ))</f>
        <v>#N/A</v>
      </c>
      <c r="Z21" s="143" t="str">
        <f>IF(ISNA(INDEX(CFV_Tbl[CF Description], MATCH('9.3 MAL- Bus Facilities Entry'!Y21, CFV_Tbl[CF Code], 0)) ), "Field Not Required", INDEX(CFV_Tbl[CF Description], MATCH('9.3 MAL- Bus Facilities Entry'!Y21, CFV_Tbl[CF Code], 0)) )</f>
        <v>Field Not Required</v>
      </c>
      <c r="AC21" s="243" t="e" cm="1">
        <f t="array" ref="AC21">INDEX('Custom Field Tbl'!$N$5:$N$446, MATCH('9.3 MAL- Bus Facilities Entry'!$Q21 &amp; '9.3 MAL- Bus Facilities Entry'!AC$3, 'Custom Field Tbl'!$M$5:$M$446 &amp; 'Custom Field Tbl'!$O$5:$O$446, 0 ))</f>
        <v>#N/A</v>
      </c>
      <c r="AD21" s="143" t="str">
        <f>IF(ISNA(INDEX(CFV_Tbl[CF Description], MATCH('9.3 MAL- Bus Facilities Entry'!AC21, CFV_Tbl[CF Code], 0)) ), "Field Not Required", INDEX(CFV_Tbl[CF Description], MATCH('9.3 MAL- Bus Facilities Entry'!AC21, CFV_Tbl[CF Code], 0)) )</f>
        <v>Field Not Required</v>
      </c>
      <c r="AG21" s="243" t="e" cm="1">
        <f t="array" ref="AG21">INDEX('Custom Field Tbl'!$N$5:$N$446, MATCH('9.3 MAL- Bus Facilities Entry'!$Q21 &amp; '9.3 MAL- Bus Facilities Entry'!AG$3, 'Custom Field Tbl'!$M$5:$M$446 &amp; 'Custom Field Tbl'!$O$5:$O$446, 0 ))</f>
        <v>#N/A</v>
      </c>
      <c r="AH21" s="143" t="str">
        <f>IF(ISNA(INDEX(CFV_Tbl[CF Description], MATCH('9.3 MAL- Bus Facilities Entry'!AG21, CFV_Tbl[CF Code], 0)) ), "Field Not Required", INDEX(CFV_Tbl[CF Description], MATCH('9.3 MAL- Bus Facilities Entry'!AG21, CFV_Tbl[CF Code], 0)) )</f>
        <v>Field Not Required</v>
      </c>
      <c r="AK21" s="243" t="e" cm="1">
        <f t="array" ref="AK21">INDEX('Custom Field Tbl'!$N$5:$N$446, MATCH('9.3 MAL- Bus Facilities Entry'!$Q21 &amp; '9.3 MAL- Bus Facilities Entry'!AK$3, 'Custom Field Tbl'!$M$5:$M$446 &amp; 'Custom Field Tbl'!$O$5:$O$446, 0 ))</f>
        <v>#N/A</v>
      </c>
      <c r="AL21" s="143" t="str">
        <f>IF(ISNA(INDEX(CFV_Tbl[CF Description], MATCH('9.3 MAL- Bus Facilities Entry'!AK21, CFV_Tbl[CF Code], 0)) ), "Field Not Required", INDEX(CFV_Tbl[CF Description], MATCH('9.3 MAL- Bus Facilities Entry'!AK21, CFV_Tbl[CF Code], 0)) )</f>
        <v>Field Not Required</v>
      </c>
      <c r="AO21" s="243" t="e" cm="1">
        <f t="array" ref="AO21">INDEX('Custom Field Tbl'!$N$5:$N$446, MATCH('9.3 MAL- Bus Facilities Entry'!$Q21 &amp; '9.3 MAL- Bus Facilities Entry'!AO$3, 'Custom Field Tbl'!$M$5:$M$446 &amp; 'Custom Field Tbl'!$O$5:$O$446, 0 ))</f>
        <v>#N/A</v>
      </c>
      <c r="AP21" s="143" t="str">
        <f>IF(ISNA(INDEX(CFV_Tbl[CF Description], MATCH('9.3 MAL- Bus Facilities Entry'!AO21, CFV_Tbl[CF Code], 0)) ), "Field Not Required", INDEX(CFV_Tbl[CF Description], MATCH('9.3 MAL- Bus Facilities Entry'!AO21, CFV_Tbl[CF Code], 0)) )</f>
        <v>Field Not Required</v>
      </c>
      <c r="AS21" s="243" t="e" cm="1">
        <f t="array" ref="AS21">INDEX('Custom Field Tbl'!$N$5:$N$446, MATCH('9.3 MAL- Bus Facilities Entry'!$Q21 &amp; '9.3 MAL- Bus Facilities Entry'!AS$3, 'Custom Field Tbl'!$M$5:$M$446 &amp; 'Custom Field Tbl'!$O$5:$O$446, 0 ))</f>
        <v>#N/A</v>
      </c>
      <c r="AT21" s="143" t="str">
        <f>IF(ISNA(INDEX(CFV_Tbl[CF Description], MATCH('9.3 MAL- Bus Facilities Entry'!AS21, CFV_Tbl[CF Code], 0)) ), "Field Not Required", INDEX(CFV_Tbl[CF Description], MATCH('9.3 MAL- Bus Facilities Entry'!AS21, CFV_Tbl[CF Code], 0)) )</f>
        <v>Field Not Required</v>
      </c>
      <c r="AW21" s="243" t="e" cm="1">
        <f t="array" ref="AW21">INDEX('Custom Field Tbl'!$N$5:$N$446, MATCH('9.3 MAL- Bus Facilities Entry'!$Q21 &amp; '9.3 MAL- Bus Facilities Entry'!AW$3, 'Custom Field Tbl'!$M$5:$M$446 &amp; 'Custom Field Tbl'!$O$5:$O$446, 0 ))</f>
        <v>#N/A</v>
      </c>
      <c r="AX21" s="143" t="str">
        <f>IF(ISNA(INDEX(CFV_Tbl[CF Description], MATCH('9.3 MAL- Bus Facilities Entry'!AW21, CFV_Tbl[CF Code], 0)) ), "Field Not Required", INDEX(CFV_Tbl[CF Description], MATCH('9.3 MAL- Bus Facilities Entry'!AW21, CFV_Tbl[CF Code], 0)) )</f>
        <v>Field Not Required</v>
      </c>
      <c r="BA21" s="243" t="e" cm="1">
        <f t="array" ref="BA21">INDEX('Custom Field Tbl'!$N$5:$N$446, MATCH('9.3 MAL- Bus Facilities Entry'!$Q21 &amp; '9.3 MAL- Bus Facilities Entry'!BA$3, 'Custom Field Tbl'!$M$5:$M$446 &amp; 'Custom Field Tbl'!$O$5:$O$446, 0 ))</f>
        <v>#N/A</v>
      </c>
      <c r="BB21" s="143" t="str">
        <f>IF(ISNA(INDEX(CFV_Tbl[CF Description], MATCH('9.3 MAL- Bus Facilities Entry'!BA21, CFV_Tbl[CF Code], 0)) ), "Field Not Required", INDEX(CFV_Tbl[CF Description], MATCH('9.3 MAL- Bus Facilities Entry'!BA21, CFV_Tbl[CF Code], 0)) )</f>
        <v>Field Not Required</v>
      </c>
      <c r="BE21" s="243" t="e" cm="1">
        <f t="array" ref="BE21">INDEX('Custom Field Tbl'!$N$5:$N$446, MATCH('9.3 MAL- Bus Facilities Entry'!$Q21 &amp; '9.3 MAL- Bus Facilities Entry'!BE$3, 'Custom Field Tbl'!$M$5:$M$446 &amp; 'Custom Field Tbl'!$O$5:$O$446, 0 ))</f>
        <v>#N/A</v>
      </c>
      <c r="BF21" s="143" t="str">
        <f>IF(ISNA(INDEX(CFV_Tbl[CF Description], MATCH('9.3 MAL- Bus Facilities Entry'!BE21, CFV_Tbl[CF Code], 0)) ), "Field Not Required", INDEX(CFV_Tbl[CF Description], MATCH('9.3 MAL- Bus Facilities Entry'!BE21, CFV_Tbl[CF Code], 0)) )</f>
        <v>Field Not Required</v>
      </c>
      <c r="BI21" s="239"/>
      <c r="BJ21" s="243" t="e">
        <f>INDEX(Mnemonic[Code], MATCH('9.3 MAL- Bus Facilities Entry'!BS21, Mnemonic[Description], 0))</f>
        <v>#N/A</v>
      </c>
      <c r="BK21" s="243" t="e">
        <f>INDEX(Mnemonic[Code], MATCH('9.3 MAL- Bus Facilities Entry'!BT21, Mnemonic[Description], 0))</f>
        <v>#N/A</v>
      </c>
      <c r="BL21" s="243" t="e">
        <f>IF(ISNA(INDEX(Mnemonic[Code], MATCH( '9.3 MAL- Bus Facilities Entry'!BU21, Mnemonic[Description], 0)) ),  INDEX(Mnemonic[Code], MATCH( LEFT('9.3 MAL- Bus Facilities Entry'!BU21, LEN(BU21)-2), Mnemonic[Description], 0)),  INDEX(Mnemonic[Code], MATCH( '9.3 MAL- Bus Facilities Entry'!BU21, Mnemonic[Description], 0)) )</f>
        <v>#VALUE!</v>
      </c>
      <c r="BM21" s="243" t="e">
        <f>IF(ISNA(INDEX(Mnemonic[Code], MATCH( '9.3 MAL- Bus Facilities Entry'!BV21, Mnemonic[Description], 0)) ),  INDEX(Mnemonic[Code], MATCH( LEFT('9.3 MAL- Bus Facilities Entry'!BV21, LEN(BV21)-2), Mnemonic[Description], 0)),  INDEX(Mnemonic[Code], MATCH( '9.3 MAL- Bus Facilities Entry'!BV21, Mnemonic[Description], 0)) )</f>
        <v>#VALUE!</v>
      </c>
      <c r="BN21" s="243" t="e">
        <f>IF(ISNA(INDEX(Mnemonic[Code], MATCH( '9.3 MAL- Bus Facilities Entry'!BW21, Mnemonic[Description], 0)) ),  INDEX(Mnemonic[Code], MATCH( LEFT('9.3 MAL- Bus Facilities Entry'!BW21, LEN(BW21)-1), Mnemonic[Description], 0)),  INDEX(Mnemonic[Code], MATCH( '9.3 MAL- Bus Facilities Entry'!BW21, Mnemonic[Description], 0)) )</f>
        <v>#VALUE!</v>
      </c>
      <c r="BO21" s="243" t="e">
        <f>IF(ISNA(INDEX(Mnemonic[Code], MATCH( '9.3 MAL- Bus Facilities Entry'!BX21, Mnemonic[Description], 0)) ),  INDEX(Mnemonic[Code], MATCH( LEFT('9.3 MAL- Bus Facilities Entry'!BX21, LEN(BX21)-1), Mnemonic[Description], 0)),  INDEX(Mnemonic[Code], MATCH( '9.3 MAL- Bus Facilities Entry'!BX21, Mnemonic[Description], 0)) )</f>
        <v>#VALUE!</v>
      </c>
      <c r="BP21" s="243" t="e">
        <f t="shared" si="3"/>
        <v>#N/A</v>
      </c>
      <c r="BQ21" s="243" t="e">
        <f t="shared" si="4"/>
        <v>#N/A</v>
      </c>
      <c r="BR21" s="243" t="e">
        <f t="shared" si="9"/>
        <v>#VALUE!</v>
      </c>
      <c r="BS21" s="245"/>
      <c r="BT21" s="245"/>
      <c r="BU21" s="244"/>
      <c r="BV21" s="244"/>
      <c r="BW21" s="244"/>
      <c r="BX21" s="244"/>
      <c r="BZ21" s="239"/>
      <c r="CA21" s="246" t="e">
        <f>INDEX('MAL-OTHERLOOKUPS'!$ES$4:$ES$56, MATCH('9.3 MAL- Bus Facilities Entry'!CE21, 'MAL-OTHERLOOKUPS'!$ET$4:$ET$56, 0))</f>
        <v>#N/A</v>
      </c>
      <c r="CB21" s="247" t="str">
        <f t="shared" si="5"/>
        <v>L--</v>
      </c>
      <c r="CC21" s="247"/>
      <c r="CD21" s="240"/>
      <c r="CE21" s="467"/>
      <c r="CF21" s="425"/>
      <c r="CG21" s="248"/>
      <c r="CH21" s="367"/>
      <c r="CI21" s="367"/>
      <c r="CJ21" s="249" t="e">
        <f>INDEX('Default X, Y'!$D$6:$D$13,MATCH('9.3 MAL- Bus Facilities Entry'!BJ21&amp;"MF",'Default X, Y'!$B$6:$B$13,0))</f>
        <v>#N/A</v>
      </c>
      <c r="CK21" s="249" t="e">
        <f>INDEX('Default X, Y'!$E$6:$E$13,MATCH('9.3 MAL- Bus Facilities Entry'!BJ21&amp;"MF",'Default X, Y'!$B$6:$B$13,0))</f>
        <v>#N/A</v>
      </c>
      <c r="CL21" s="250" t="str">
        <f t="shared" si="6"/>
        <v>MX_Common_BRT</v>
      </c>
      <c r="CM21" s="239"/>
      <c r="CN21" s="251">
        <v>0</v>
      </c>
      <c r="CO21" s="471"/>
      <c r="CP21" s="251" t="str">
        <f t="shared" si="11"/>
        <v>0-</v>
      </c>
      <c r="CQ21" s="471"/>
      <c r="CR21" s="252" t="str">
        <f t="shared" si="7"/>
        <v xml:space="preserve">; ; </v>
      </c>
      <c r="CS21" s="252" t="str">
        <f t="shared" si="8"/>
        <v xml:space="preserve">; ; </v>
      </c>
      <c r="CT21" s="425"/>
      <c r="CU21" s="252" t="e">
        <v>#REF!</v>
      </c>
      <c r="CV21" s="367"/>
      <c r="CW21" s="367"/>
      <c r="CX21" s="239"/>
      <c r="CY21" s="240"/>
      <c r="CZ21" s="240"/>
      <c r="DA21" s="240"/>
      <c r="DB21" s="585"/>
      <c r="DD21" s="240"/>
      <c r="DE21" s="585"/>
      <c r="DF21" s="253"/>
      <c r="DI21" s="497"/>
      <c r="DJ21" s="254"/>
      <c r="DK21" s="585"/>
    </row>
    <row r="22" spans="1:115" ht="14.5" x14ac:dyDescent="0.35">
      <c r="A22" s="469"/>
      <c r="B22" s="239"/>
      <c r="C22" s="240"/>
      <c r="D22" s="240"/>
      <c r="E22" s="240"/>
      <c r="F22" s="367"/>
      <c r="G22" s="239"/>
      <c r="H22" s="240"/>
      <c r="J22" s="241"/>
      <c r="K22" s="241"/>
      <c r="M22" s="473"/>
      <c r="O22" s="239"/>
      <c r="Q22" s="143" t="e">
        <f>INDEX(AssetClass[Asset Class], MATCH('9.3 MAL- Bus Facilities Entry'!P22, AssetClass[Class Description], 0))</f>
        <v>#N/A</v>
      </c>
      <c r="R22" s="143"/>
      <c r="S22" s="242" t="e">
        <f>INDEX(Table15[Category Code], MATCH('9.3 MAL- Bus Facilities Entry'!R22, Table15[Category  Description], 0))</f>
        <v>#N/A</v>
      </c>
      <c r="T22" s="239"/>
      <c r="U22" s="243" t="e" cm="1">
        <f t="array" ref="U22">INDEX('Custom Field Tbl'!$N$5:$N$446, MATCH('9.3 MAL- Bus Facilities Entry'!$Q22 &amp; '9.3 MAL- Bus Facilities Entry'!U$3, 'Custom Field Tbl'!$M$5:$M$446 &amp; 'Custom Field Tbl'!$O$5:$O$446, 0 ))</f>
        <v>#N/A</v>
      </c>
      <c r="V22" s="143" t="str">
        <f>IF(ISNA(INDEX(CFV_Tbl[CF Description], MATCH('9.3 MAL- Bus Facilities Entry'!U22, CFV_Tbl[CF Code], 0)) ), "Field Not Required", INDEX(CFV_Tbl[CF Description], MATCH('9.3 MAL- Bus Facilities Entry'!U22, CFV_Tbl[CF Code], 0)) )</f>
        <v>Field Not Required</v>
      </c>
      <c r="Y22" s="243" t="e" cm="1">
        <f t="array" ref="Y22">INDEX('Custom Field Tbl'!$N$5:$N$446, MATCH('9.3 MAL- Bus Facilities Entry'!$Q22 &amp; '9.3 MAL- Bus Facilities Entry'!Y$3, 'Custom Field Tbl'!$M$5:$M$446 &amp; 'Custom Field Tbl'!$O$5:$O$446, 0 ))</f>
        <v>#N/A</v>
      </c>
      <c r="Z22" s="143" t="str">
        <f>IF(ISNA(INDEX(CFV_Tbl[CF Description], MATCH('9.3 MAL- Bus Facilities Entry'!Y22, CFV_Tbl[CF Code], 0)) ), "Field Not Required", INDEX(CFV_Tbl[CF Description], MATCH('9.3 MAL- Bus Facilities Entry'!Y22, CFV_Tbl[CF Code], 0)) )</f>
        <v>Field Not Required</v>
      </c>
      <c r="AC22" s="243" t="e" cm="1">
        <f t="array" ref="AC22">INDEX('Custom Field Tbl'!$N$5:$N$446, MATCH('9.3 MAL- Bus Facilities Entry'!$Q22 &amp; '9.3 MAL- Bus Facilities Entry'!AC$3, 'Custom Field Tbl'!$M$5:$M$446 &amp; 'Custom Field Tbl'!$O$5:$O$446, 0 ))</f>
        <v>#N/A</v>
      </c>
      <c r="AD22" s="143" t="str">
        <f>IF(ISNA(INDEX(CFV_Tbl[CF Description], MATCH('9.3 MAL- Bus Facilities Entry'!AC22, CFV_Tbl[CF Code], 0)) ), "Field Not Required", INDEX(CFV_Tbl[CF Description], MATCH('9.3 MAL- Bus Facilities Entry'!AC22, CFV_Tbl[CF Code], 0)) )</f>
        <v>Field Not Required</v>
      </c>
      <c r="AG22" s="243" t="e" cm="1">
        <f t="array" ref="AG22">INDEX('Custom Field Tbl'!$N$5:$N$446, MATCH('9.3 MAL- Bus Facilities Entry'!$Q22 &amp; '9.3 MAL- Bus Facilities Entry'!AG$3, 'Custom Field Tbl'!$M$5:$M$446 &amp; 'Custom Field Tbl'!$O$5:$O$446, 0 ))</f>
        <v>#N/A</v>
      </c>
      <c r="AH22" s="143" t="str">
        <f>IF(ISNA(INDEX(CFV_Tbl[CF Description], MATCH('9.3 MAL- Bus Facilities Entry'!AG22, CFV_Tbl[CF Code], 0)) ), "Field Not Required", INDEX(CFV_Tbl[CF Description], MATCH('9.3 MAL- Bus Facilities Entry'!AG22, CFV_Tbl[CF Code], 0)) )</f>
        <v>Field Not Required</v>
      </c>
      <c r="AK22" s="243" t="e" cm="1">
        <f t="array" ref="AK22">INDEX('Custom Field Tbl'!$N$5:$N$446, MATCH('9.3 MAL- Bus Facilities Entry'!$Q22 &amp; '9.3 MAL- Bus Facilities Entry'!AK$3, 'Custom Field Tbl'!$M$5:$M$446 &amp; 'Custom Field Tbl'!$O$5:$O$446, 0 ))</f>
        <v>#N/A</v>
      </c>
      <c r="AL22" s="143" t="str">
        <f>IF(ISNA(INDEX(CFV_Tbl[CF Description], MATCH('9.3 MAL- Bus Facilities Entry'!AK22, CFV_Tbl[CF Code], 0)) ), "Field Not Required", INDEX(CFV_Tbl[CF Description], MATCH('9.3 MAL- Bus Facilities Entry'!AK22, CFV_Tbl[CF Code], 0)) )</f>
        <v>Field Not Required</v>
      </c>
      <c r="AO22" s="243" t="e" cm="1">
        <f t="array" ref="AO22">INDEX('Custom Field Tbl'!$N$5:$N$446, MATCH('9.3 MAL- Bus Facilities Entry'!$Q22 &amp; '9.3 MAL- Bus Facilities Entry'!AO$3, 'Custom Field Tbl'!$M$5:$M$446 &amp; 'Custom Field Tbl'!$O$5:$O$446, 0 ))</f>
        <v>#N/A</v>
      </c>
      <c r="AP22" s="143" t="str">
        <f>IF(ISNA(INDEX(CFV_Tbl[CF Description], MATCH('9.3 MAL- Bus Facilities Entry'!AO22, CFV_Tbl[CF Code], 0)) ), "Field Not Required", INDEX(CFV_Tbl[CF Description], MATCH('9.3 MAL- Bus Facilities Entry'!AO22, CFV_Tbl[CF Code], 0)) )</f>
        <v>Field Not Required</v>
      </c>
      <c r="AS22" s="243" t="e" cm="1">
        <f t="array" ref="AS22">INDEX('Custom Field Tbl'!$N$5:$N$446, MATCH('9.3 MAL- Bus Facilities Entry'!$Q22 &amp; '9.3 MAL- Bus Facilities Entry'!AS$3, 'Custom Field Tbl'!$M$5:$M$446 &amp; 'Custom Field Tbl'!$O$5:$O$446, 0 ))</f>
        <v>#N/A</v>
      </c>
      <c r="AT22" s="143" t="str">
        <f>IF(ISNA(INDEX(CFV_Tbl[CF Description], MATCH('9.3 MAL- Bus Facilities Entry'!AS22, CFV_Tbl[CF Code], 0)) ), "Field Not Required", INDEX(CFV_Tbl[CF Description], MATCH('9.3 MAL- Bus Facilities Entry'!AS22, CFV_Tbl[CF Code], 0)) )</f>
        <v>Field Not Required</v>
      </c>
      <c r="AW22" s="243" t="e" cm="1">
        <f t="array" ref="AW22">INDEX('Custom Field Tbl'!$N$5:$N$446, MATCH('9.3 MAL- Bus Facilities Entry'!$Q22 &amp; '9.3 MAL- Bus Facilities Entry'!AW$3, 'Custom Field Tbl'!$M$5:$M$446 &amp; 'Custom Field Tbl'!$O$5:$O$446, 0 ))</f>
        <v>#N/A</v>
      </c>
      <c r="AX22" s="143" t="str">
        <f>IF(ISNA(INDEX(CFV_Tbl[CF Description], MATCH('9.3 MAL- Bus Facilities Entry'!AW22, CFV_Tbl[CF Code], 0)) ), "Field Not Required", INDEX(CFV_Tbl[CF Description], MATCH('9.3 MAL- Bus Facilities Entry'!AW22, CFV_Tbl[CF Code], 0)) )</f>
        <v>Field Not Required</v>
      </c>
      <c r="BA22" s="243" t="e" cm="1">
        <f t="array" ref="BA22">INDEX('Custom Field Tbl'!$N$5:$N$446, MATCH('9.3 MAL- Bus Facilities Entry'!$Q22 &amp; '9.3 MAL- Bus Facilities Entry'!BA$3, 'Custom Field Tbl'!$M$5:$M$446 &amp; 'Custom Field Tbl'!$O$5:$O$446, 0 ))</f>
        <v>#N/A</v>
      </c>
      <c r="BB22" s="143" t="str">
        <f>IF(ISNA(INDEX(CFV_Tbl[CF Description], MATCH('9.3 MAL- Bus Facilities Entry'!BA22, CFV_Tbl[CF Code], 0)) ), "Field Not Required", INDEX(CFV_Tbl[CF Description], MATCH('9.3 MAL- Bus Facilities Entry'!BA22, CFV_Tbl[CF Code], 0)) )</f>
        <v>Field Not Required</v>
      </c>
      <c r="BE22" s="243" t="e" cm="1">
        <f t="array" ref="BE22">INDEX('Custom Field Tbl'!$N$5:$N$446, MATCH('9.3 MAL- Bus Facilities Entry'!$Q22 &amp; '9.3 MAL- Bus Facilities Entry'!BE$3, 'Custom Field Tbl'!$M$5:$M$446 &amp; 'Custom Field Tbl'!$O$5:$O$446, 0 ))</f>
        <v>#N/A</v>
      </c>
      <c r="BF22" s="143" t="str">
        <f>IF(ISNA(INDEX(CFV_Tbl[CF Description], MATCH('9.3 MAL- Bus Facilities Entry'!BE22, CFV_Tbl[CF Code], 0)) ), "Field Not Required", INDEX(CFV_Tbl[CF Description], MATCH('9.3 MAL- Bus Facilities Entry'!BE22, CFV_Tbl[CF Code], 0)) )</f>
        <v>Field Not Required</v>
      </c>
      <c r="BI22" s="239"/>
      <c r="BJ22" s="243" t="e">
        <f>INDEX(Mnemonic[Code], MATCH('9.3 MAL- Bus Facilities Entry'!BS22, Mnemonic[Description], 0))</f>
        <v>#N/A</v>
      </c>
      <c r="BK22" s="243" t="e">
        <f>INDEX(Mnemonic[Code], MATCH('9.3 MAL- Bus Facilities Entry'!BT22, Mnemonic[Description], 0))</f>
        <v>#N/A</v>
      </c>
      <c r="BL22" s="243" t="e">
        <f>IF(ISNA(INDEX(Mnemonic[Code], MATCH( '9.3 MAL- Bus Facilities Entry'!BU22, Mnemonic[Description], 0)) ),  INDEX(Mnemonic[Code], MATCH( LEFT('9.3 MAL- Bus Facilities Entry'!BU22, LEN(BU22)-2), Mnemonic[Description], 0)),  INDEX(Mnemonic[Code], MATCH( '9.3 MAL- Bus Facilities Entry'!BU22, Mnemonic[Description], 0)) )</f>
        <v>#VALUE!</v>
      </c>
      <c r="BM22" s="243" t="e">
        <f>IF(ISNA(INDEX(Mnemonic[Code], MATCH( '9.3 MAL- Bus Facilities Entry'!BV22, Mnemonic[Description], 0)) ),  INDEX(Mnemonic[Code], MATCH( LEFT('9.3 MAL- Bus Facilities Entry'!BV22, LEN(BV22)-2), Mnemonic[Description], 0)),  INDEX(Mnemonic[Code], MATCH( '9.3 MAL- Bus Facilities Entry'!BV22, Mnemonic[Description], 0)) )</f>
        <v>#VALUE!</v>
      </c>
      <c r="BN22" s="243" t="e">
        <f>IF(ISNA(INDEX(Mnemonic[Code], MATCH( '9.3 MAL- Bus Facilities Entry'!BW22, Mnemonic[Description], 0)) ),  INDEX(Mnemonic[Code], MATCH( LEFT('9.3 MAL- Bus Facilities Entry'!BW22, LEN(BW22)-1), Mnemonic[Description], 0)),  INDEX(Mnemonic[Code], MATCH( '9.3 MAL- Bus Facilities Entry'!BW22, Mnemonic[Description], 0)) )</f>
        <v>#VALUE!</v>
      </c>
      <c r="BO22" s="243" t="e">
        <f>IF(ISNA(INDEX(Mnemonic[Code], MATCH( '9.3 MAL- Bus Facilities Entry'!BX22, Mnemonic[Description], 0)) ),  INDEX(Mnemonic[Code], MATCH( LEFT('9.3 MAL- Bus Facilities Entry'!BX22, LEN(BX22)-1), Mnemonic[Description], 0)),  INDEX(Mnemonic[Code], MATCH( '9.3 MAL- Bus Facilities Entry'!BX22, Mnemonic[Description], 0)) )</f>
        <v>#VALUE!</v>
      </c>
      <c r="BP22" s="243" t="e">
        <f t="shared" si="3"/>
        <v>#N/A</v>
      </c>
      <c r="BQ22" s="243" t="e">
        <f t="shared" si="4"/>
        <v>#N/A</v>
      </c>
      <c r="BR22" s="243" t="e">
        <f t="shared" si="9"/>
        <v>#VALUE!</v>
      </c>
      <c r="BS22" s="245"/>
      <c r="BT22" s="245"/>
      <c r="BU22" s="244"/>
      <c r="BV22" s="244"/>
      <c r="BW22" s="244"/>
      <c r="BX22" s="244"/>
      <c r="BZ22" s="239"/>
      <c r="CA22" s="246" t="e">
        <f>INDEX('MAL-OTHERLOOKUPS'!$ES$4:$ES$56, MATCH('9.3 MAL- Bus Facilities Entry'!CE22, 'MAL-OTHERLOOKUPS'!$ET$4:$ET$56, 0))</f>
        <v>#N/A</v>
      </c>
      <c r="CB22" s="247" t="str">
        <f t="shared" si="5"/>
        <v>L--</v>
      </c>
      <c r="CC22" s="247"/>
      <c r="CD22" s="240"/>
      <c r="CE22" s="467"/>
      <c r="CF22" s="425"/>
      <c r="CG22" s="248"/>
      <c r="CH22" s="367"/>
      <c r="CI22" s="367"/>
      <c r="CJ22" s="249" t="e">
        <f>INDEX('Default X, Y'!$D$6:$D$13,MATCH('9.3 MAL- Bus Facilities Entry'!BJ22&amp;"MF",'Default X, Y'!$B$6:$B$13,0))</f>
        <v>#N/A</v>
      </c>
      <c r="CK22" s="249" t="e">
        <f>INDEX('Default X, Y'!$E$6:$E$13,MATCH('9.3 MAL- Bus Facilities Entry'!BJ22&amp;"MF",'Default X, Y'!$B$6:$B$13,0))</f>
        <v>#N/A</v>
      </c>
      <c r="CL22" s="250" t="str">
        <f t="shared" si="6"/>
        <v>MX_Common_BRT</v>
      </c>
      <c r="CM22" s="239"/>
      <c r="CN22" s="251">
        <v>0</v>
      </c>
      <c r="CO22" s="471"/>
      <c r="CP22" s="251" t="str">
        <f t="shared" si="11"/>
        <v>0-</v>
      </c>
      <c r="CQ22" s="471"/>
      <c r="CR22" s="252" t="str">
        <f t="shared" si="7"/>
        <v xml:space="preserve">; ; </v>
      </c>
      <c r="CS22" s="252" t="str">
        <f t="shared" si="8"/>
        <v xml:space="preserve">; ; </v>
      </c>
      <c r="CT22" s="425"/>
      <c r="CU22" s="252" t="e">
        <v>#REF!</v>
      </c>
      <c r="CV22" s="367"/>
      <c r="CW22" s="367"/>
      <c r="CX22" s="239"/>
      <c r="CY22" s="240"/>
      <c r="CZ22" s="240"/>
      <c r="DA22" s="240"/>
      <c r="DB22" s="585"/>
      <c r="DD22" s="240"/>
      <c r="DE22" s="585"/>
      <c r="DF22" s="253"/>
      <c r="DI22" s="497"/>
      <c r="DJ22" s="254"/>
      <c r="DK22" s="585"/>
    </row>
    <row r="23" spans="1:115" ht="14.5" x14ac:dyDescent="0.35">
      <c r="A23" s="469"/>
      <c r="B23" s="239"/>
      <c r="C23" s="240"/>
      <c r="D23" s="240"/>
      <c r="E23" s="240"/>
      <c r="F23" s="367"/>
      <c r="G23" s="239"/>
      <c r="H23" s="240"/>
      <c r="J23" s="241"/>
      <c r="K23" s="241"/>
      <c r="M23" s="473"/>
      <c r="O23" s="239"/>
      <c r="Q23" s="143" t="e">
        <f>INDEX(AssetClass[Asset Class], MATCH('9.3 MAL- Bus Facilities Entry'!P23, AssetClass[Class Description], 0))</f>
        <v>#N/A</v>
      </c>
      <c r="R23" s="143"/>
      <c r="S23" s="242" t="e">
        <f>INDEX(Table15[Category Code], MATCH('9.3 MAL- Bus Facilities Entry'!R23, Table15[Category  Description], 0))</f>
        <v>#N/A</v>
      </c>
      <c r="T23" s="239"/>
      <c r="U23" s="243" t="e" cm="1">
        <f t="array" ref="U23">INDEX('Custom Field Tbl'!$N$5:$N$446, MATCH('9.3 MAL- Bus Facilities Entry'!$Q23 &amp; '9.3 MAL- Bus Facilities Entry'!U$3, 'Custom Field Tbl'!$M$5:$M$446 &amp; 'Custom Field Tbl'!$O$5:$O$446, 0 ))</f>
        <v>#N/A</v>
      </c>
      <c r="V23" s="143" t="str">
        <f>IF(ISNA(INDEX(CFV_Tbl[CF Description], MATCH('9.3 MAL- Bus Facilities Entry'!U23, CFV_Tbl[CF Code], 0)) ), "Field Not Required", INDEX(CFV_Tbl[CF Description], MATCH('9.3 MAL- Bus Facilities Entry'!U23, CFV_Tbl[CF Code], 0)) )</f>
        <v>Field Not Required</v>
      </c>
      <c r="Y23" s="243" t="e" cm="1">
        <f t="array" ref="Y23">INDEX('Custom Field Tbl'!$N$5:$N$446, MATCH('9.3 MAL- Bus Facilities Entry'!$Q23 &amp; '9.3 MAL- Bus Facilities Entry'!Y$3, 'Custom Field Tbl'!$M$5:$M$446 &amp; 'Custom Field Tbl'!$O$5:$O$446, 0 ))</f>
        <v>#N/A</v>
      </c>
      <c r="Z23" s="143" t="str">
        <f>IF(ISNA(INDEX(CFV_Tbl[CF Description], MATCH('9.3 MAL- Bus Facilities Entry'!Y23, CFV_Tbl[CF Code], 0)) ), "Field Not Required", INDEX(CFV_Tbl[CF Description], MATCH('9.3 MAL- Bus Facilities Entry'!Y23, CFV_Tbl[CF Code], 0)) )</f>
        <v>Field Not Required</v>
      </c>
      <c r="AC23" s="243" t="e" cm="1">
        <f t="array" ref="AC23">INDEX('Custom Field Tbl'!$N$5:$N$446, MATCH('9.3 MAL- Bus Facilities Entry'!$Q23 &amp; '9.3 MAL- Bus Facilities Entry'!AC$3, 'Custom Field Tbl'!$M$5:$M$446 &amp; 'Custom Field Tbl'!$O$5:$O$446, 0 ))</f>
        <v>#N/A</v>
      </c>
      <c r="AD23" s="143" t="str">
        <f>IF(ISNA(INDEX(CFV_Tbl[CF Description], MATCH('9.3 MAL- Bus Facilities Entry'!AC23, CFV_Tbl[CF Code], 0)) ), "Field Not Required", INDEX(CFV_Tbl[CF Description], MATCH('9.3 MAL- Bus Facilities Entry'!AC23, CFV_Tbl[CF Code], 0)) )</f>
        <v>Field Not Required</v>
      </c>
      <c r="AG23" s="243" t="e" cm="1">
        <f t="array" ref="AG23">INDEX('Custom Field Tbl'!$N$5:$N$446, MATCH('9.3 MAL- Bus Facilities Entry'!$Q23 &amp; '9.3 MAL- Bus Facilities Entry'!AG$3, 'Custom Field Tbl'!$M$5:$M$446 &amp; 'Custom Field Tbl'!$O$5:$O$446, 0 ))</f>
        <v>#N/A</v>
      </c>
      <c r="AH23" s="143" t="str">
        <f>IF(ISNA(INDEX(CFV_Tbl[CF Description], MATCH('9.3 MAL- Bus Facilities Entry'!AG23, CFV_Tbl[CF Code], 0)) ), "Field Not Required", INDEX(CFV_Tbl[CF Description], MATCH('9.3 MAL- Bus Facilities Entry'!AG23, CFV_Tbl[CF Code], 0)) )</f>
        <v>Field Not Required</v>
      </c>
      <c r="AK23" s="243" t="e" cm="1">
        <f t="array" ref="AK23">INDEX('Custom Field Tbl'!$N$5:$N$446, MATCH('9.3 MAL- Bus Facilities Entry'!$Q23 &amp; '9.3 MAL- Bus Facilities Entry'!AK$3, 'Custom Field Tbl'!$M$5:$M$446 &amp; 'Custom Field Tbl'!$O$5:$O$446, 0 ))</f>
        <v>#N/A</v>
      </c>
      <c r="AL23" s="143" t="str">
        <f>IF(ISNA(INDEX(CFV_Tbl[CF Description], MATCH('9.3 MAL- Bus Facilities Entry'!AK23, CFV_Tbl[CF Code], 0)) ), "Field Not Required", INDEX(CFV_Tbl[CF Description], MATCH('9.3 MAL- Bus Facilities Entry'!AK23, CFV_Tbl[CF Code], 0)) )</f>
        <v>Field Not Required</v>
      </c>
      <c r="AO23" s="243" t="e" cm="1">
        <f t="array" ref="AO23">INDEX('Custom Field Tbl'!$N$5:$N$446, MATCH('9.3 MAL- Bus Facilities Entry'!$Q23 &amp; '9.3 MAL- Bus Facilities Entry'!AO$3, 'Custom Field Tbl'!$M$5:$M$446 &amp; 'Custom Field Tbl'!$O$5:$O$446, 0 ))</f>
        <v>#N/A</v>
      </c>
      <c r="AP23" s="143" t="str">
        <f>IF(ISNA(INDEX(CFV_Tbl[CF Description], MATCH('9.3 MAL- Bus Facilities Entry'!AO23, CFV_Tbl[CF Code], 0)) ), "Field Not Required", INDEX(CFV_Tbl[CF Description], MATCH('9.3 MAL- Bus Facilities Entry'!AO23, CFV_Tbl[CF Code], 0)) )</f>
        <v>Field Not Required</v>
      </c>
      <c r="AS23" s="243" t="e" cm="1">
        <f t="array" ref="AS23">INDEX('Custom Field Tbl'!$N$5:$N$446, MATCH('9.3 MAL- Bus Facilities Entry'!$Q23 &amp; '9.3 MAL- Bus Facilities Entry'!AS$3, 'Custom Field Tbl'!$M$5:$M$446 &amp; 'Custom Field Tbl'!$O$5:$O$446, 0 ))</f>
        <v>#N/A</v>
      </c>
      <c r="AT23" s="143" t="str">
        <f>IF(ISNA(INDEX(CFV_Tbl[CF Description], MATCH('9.3 MAL- Bus Facilities Entry'!AS23, CFV_Tbl[CF Code], 0)) ), "Field Not Required", INDEX(CFV_Tbl[CF Description], MATCH('9.3 MAL- Bus Facilities Entry'!AS23, CFV_Tbl[CF Code], 0)) )</f>
        <v>Field Not Required</v>
      </c>
      <c r="AW23" s="243" t="e" cm="1">
        <f t="array" ref="AW23">INDEX('Custom Field Tbl'!$N$5:$N$446, MATCH('9.3 MAL- Bus Facilities Entry'!$Q23 &amp; '9.3 MAL- Bus Facilities Entry'!AW$3, 'Custom Field Tbl'!$M$5:$M$446 &amp; 'Custom Field Tbl'!$O$5:$O$446, 0 ))</f>
        <v>#N/A</v>
      </c>
      <c r="AX23" s="143" t="str">
        <f>IF(ISNA(INDEX(CFV_Tbl[CF Description], MATCH('9.3 MAL- Bus Facilities Entry'!AW23, CFV_Tbl[CF Code], 0)) ), "Field Not Required", INDEX(CFV_Tbl[CF Description], MATCH('9.3 MAL- Bus Facilities Entry'!AW23, CFV_Tbl[CF Code], 0)) )</f>
        <v>Field Not Required</v>
      </c>
      <c r="BA23" s="243" t="e" cm="1">
        <f t="array" ref="BA23">INDEX('Custom Field Tbl'!$N$5:$N$446, MATCH('9.3 MAL- Bus Facilities Entry'!$Q23 &amp; '9.3 MAL- Bus Facilities Entry'!BA$3, 'Custom Field Tbl'!$M$5:$M$446 &amp; 'Custom Field Tbl'!$O$5:$O$446, 0 ))</f>
        <v>#N/A</v>
      </c>
      <c r="BB23" s="143" t="str">
        <f>IF(ISNA(INDEX(CFV_Tbl[CF Description], MATCH('9.3 MAL- Bus Facilities Entry'!BA23, CFV_Tbl[CF Code], 0)) ), "Field Not Required", INDEX(CFV_Tbl[CF Description], MATCH('9.3 MAL- Bus Facilities Entry'!BA23, CFV_Tbl[CF Code], 0)) )</f>
        <v>Field Not Required</v>
      </c>
      <c r="BE23" s="243" t="e" cm="1">
        <f t="array" ref="BE23">INDEX('Custom Field Tbl'!$N$5:$N$446, MATCH('9.3 MAL- Bus Facilities Entry'!$Q23 &amp; '9.3 MAL- Bus Facilities Entry'!BE$3, 'Custom Field Tbl'!$M$5:$M$446 &amp; 'Custom Field Tbl'!$O$5:$O$446, 0 ))</f>
        <v>#N/A</v>
      </c>
      <c r="BF23" s="143" t="str">
        <f>IF(ISNA(INDEX(CFV_Tbl[CF Description], MATCH('9.3 MAL- Bus Facilities Entry'!BE23, CFV_Tbl[CF Code], 0)) ), "Field Not Required", INDEX(CFV_Tbl[CF Description], MATCH('9.3 MAL- Bus Facilities Entry'!BE23, CFV_Tbl[CF Code], 0)) )</f>
        <v>Field Not Required</v>
      </c>
      <c r="BI23" s="239"/>
      <c r="BJ23" s="243" t="e">
        <f>INDEX(Mnemonic[Code], MATCH('9.3 MAL- Bus Facilities Entry'!BS23, Mnemonic[Description], 0))</f>
        <v>#N/A</v>
      </c>
      <c r="BK23" s="243" t="e">
        <f>INDEX(Mnemonic[Code], MATCH('9.3 MAL- Bus Facilities Entry'!BT23, Mnemonic[Description], 0))</f>
        <v>#N/A</v>
      </c>
      <c r="BL23" s="243" t="e">
        <f>IF(ISNA(INDEX(Mnemonic[Code], MATCH( '9.3 MAL- Bus Facilities Entry'!BU23, Mnemonic[Description], 0)) ),  INDEX(Mnemonic[Code], MATCH( LEFT('9.3 MAL- Bus Facilities Entry'!BU23, LEN(BU23)-2), Mnemonic[Description], 0)),  INDEX(Mnemonic[Code], MATCH( '9.3 MAL- Bus Facilities Entry'!BU23, Mnemonic[Description], 0)) )</f>
        <v>#VALUE!</v>
      </c>
      <c r="BM23" s="243" t="e">
        <f>IF(ISNA(INDEX(Mnemonic[Code], MATCH( '9.3 MAL- Bus Facilities Entry'!BV23, Mnemonic[Description], 0)) ),  INDEX(Mnemonic[Code], MATCH( LEFT('9.3 MAL- Bus Facilities Entry'!BV23, LEN(BV23)-2), Mnemonic[Description], 0)),  INDEX(Mnemonic[Code], MATCH( '9.3 MAL- Bus Facilities Entry'!BV23, Mnemonic[Description], 0)) )</f>
        <v>#VALUE!</v>
      </c>
      <c r="BN23" s="243" t="e">
        <f>IF(ISNA(INDEX(Mnemonic[Code], MATCH( '9.3 MAL- Bus Facilities Entry'!BW23, Mnemonic[Description], 0)) ),  INDEX(Mnemonic[Code], MATCH( LEFT('9.3 MAL- Bus Facilities Entry'!BW23, LEN(BW23)-1), Mnemonic[Description], 0)),  INDEX(Mnemonic[Code], MATCH( '9.3 MAL- Bus Facilities Entry'!BW23, Mnemonic[Description], 0)) )</f>
        <v>#VALUE!</v>
      </c>
      <c r="BO23" s="243" t="e">
        <f>IF(ISNA(INDEX(Mnemonic[Code], MATCH( '9.3 MAL- Bus Facilities Entry'!BX23, Mnemonic[Description], 0)) ),  INDEX(Mnemonic[Code], MATCH( LEFT('9.3 MAL- Bus Facilities Entry'!BX23, LEN(BX23)-1), Mnemonic[Description], 0)),  INDEX(Mnemonic[Code], MATCH( '9.3 MAL- Bus Facilities Entry'!BX23, Mnemonic[Description], 0)) )</f>
        <v>#VALUE!</v>
      </c>
      <c r="BP23" s="243" t="e">
        <f t="shared" si="3"/>
        <v>#N/A</v>
      </c>
      <c r="BQ23" s="243" t="e">
        <f t="shared" si="4"/>
        <v>#N/A</v>
      </c>
      <c r="BR23" s="243" t="e">
        <f t="shared" si="9"/>
        <v>#VALUE!</v>
      </c>
      <c r="BS23" s="245"/>
      <c r="BT23" s="245"/>
      <c r="BU23" s="244"/>
      <c r="BV23" s="244"/>
      <c r="BW23" s="244"/>
      <c r="BX23" s="244"/>
      <c r="BZ23" s="239"/>
      <c r="CA23" s="246" t="e">
        <f>INDEX('MAL-OTHERLOOKUPS'!$ES$4:$ES$56, MATCH('9.3 MAL- Bus Facilities Entry'!CE23, 'MAL-OTHERLOOKUPS'!$ET$4:$ET$56, 0))</f>
        <v>#N/A</v>
      </c>
      <c r="CB23" s="247" t="str">
        <f t="shared" si="5"/>
        <v>L--</v>
      </c>
      <c r="CC23" s="247"/>
      <c r="CD23" s="240"/>
      <c r="CE23" s="467"/>
      <c r="CF23" s="425"/>
      <c r="CG23" s="248"/>
      <c r="CH23" s="367"/>
      <c r="CI23" s="367"/>
      <c r="CJ23" s="249" t="e">
        <f>INDEX('Default X, Y'!$D$6:$D$13,MATCH('9.3 MAL- Bus Facilities Entry'!BJ23&amp;"MF",'Default X, Y'!$B$6:$B$13,0))</f>
        <v>#N/A</v>
      </c>
      <c r="CK23" s="249" t="e">
        <f>INDEX('Default X, Y'!$E$6:$E$13,MATCH('9.3 MAL- Bus Facilities Entry'!BJ23&amp;"MF",'Default X, Y'!$B$6:$B$13,0))</f>
        <v>#N/A</v>
      </c>
      <c r="CL23" s="250" t="str">
        <f t="shared" si="6"/>
        <v>MX_Common_BRT</v>
      </c>
      <c r="CM23" s="239"/>
      <c r="CN23" s="251">
        <v>0</v>
      </c>
      <c r="CO23" s="471"/>
      <c r="CP23" s="251" t="str">
        <f t="shared" si="11"/>
        <v>0-</v>
      </c>
      <c r="CQ23" s="471"/>
      <c r="CR23" s="252" t="str">
        <f t="shared" si="7"/>
        <v xml:space="preserve">; ; </v>
      </c>
      <c r="CS23" s="252" t="str">
        <f t="shared" si="8"/>
        <v xml:space="preserve">; ; </v>
      </c>
      <c r="CT23" s="425"/>
      <c r="CU23" s="252" t="e">
        <v>#REF!</v>
      </c>
      <c r="CV23" s="367"/>
      <c r="CW23" s="367"/>
      <c r="CX23" s="239"/>
      <c r="CY23" s="240"/>
      <c r="CZ23" s="240"/>
      <c r="DA23" s="240"/>
      <c r="DB23" s="585"/>
      <c r="DD23" s="240"/>
      <c r="DE23" s="585"/>
      <c r="DF23" s="253"/>
      <c r="DI23" s="497"/>
      <c r="DJ23" s="254"/>
      <c r="DK23" s="585"/>
    </row>
    <row r="24" spans="1:115" ht="14.5" x14ac:dyDescent="0.35">
      <c r="A24" s="469"/>
      <c r="B24" s="239"/>
      <c r="C24" s="240"/>
      <c r="D24" s="240"/>
      <c r="E24" s="240"/>
      <c r="F24" s="367"/>
      <c r="G24" s="239"/>
      <c r="H24" s="240"/>
      <c r="J24" s="241"/>
      <c r="K24" s="241"/>
      <c r="M24" s="473"/>
      <c r="O24" s="239"/>
      <c r="Q24" s="143" t="e">
        <f>INDEX(AssetClass[Asset Class], MATCH('9.3 MAL- Bus Facilities Entry'!P24, AssetClass[Class Description], 0))</f>
        <v>#N/A</v>
      </c>
      <c r="R24" s="143"/>
      <c r="S24" s="242" t="e">
        <f>INDEX(Table15[Category Code], MATCH('9.3 MAL- Bus Facilities Entry'!R24, Table15[Category  Description], 0))</f>
        <v>#N/A</v>
      </c>
      <c r="T24" s="239"/>
      <c r="U24" s="243" t="e" cm="1">
        <f t="array" ref="U24">INDEX('Custom Field Tbl'!$N$5:$N$446, MATCH('9.3 MAL- Bus Facilities Entry'!$Q24 &amp; '9.3 MAL- Bus Facilities Entry'!U$3, 'Custom Field Tbl'!$M$5:$M$446 &amp; 'Custom Field Tbl'!$O$5:$O$446, 0 ))</f>
        <v>#N/A</v>
      </c>
      <c r="V24" s="143" t="str">
        <f>IF(ISNA(INDEX(CFV_Tbl[CF Description], MATCH('9.3 MAL- Bus Facilities Entry'!U24, CFV_Tbl[CF Code], 0)) ), "Field Not Required", INDEX(CFV_Tbl[CF Description], MATCH('9.3 MAL- Bus Facilities Entry'!U24, CFV_Tbl[CF Code], 0)) )</f>
        <v>Field Not Required</v>
      </c>
      <c r="Y24" s="243" t="e" cm="1">
        <f t="array" ref="Y24">INDEX('Custom Field Tbl'!$N$5:$N$446, MATCH('9.3 MAL- Bus Facilities Entry'!$Q24 &amp; '9.3 MAL- Bus Facilities Entry'!Y$3, 'Custom Field Tbl'!$M$5:$M$446 &amp; 'Custom Field Tbl'!$O$5:$O$446, 0 ))</f>
        <v>#N/A</v>
      </c>
      <c r="Z24" s="143" t="str">
        <f>IF(ISNA(INDEX(CFV_Tbl[CF Description], MATCH('9.3 MAL- Bus Facilities Entry'!Y24, CFV_Tbl[CF Code], 0)) ), "Field Not Required", INDEX(CFV_Tbl[CF Description], MATCH('9.3 MAL- Bus Facilities Entry'!Y24, CFV_Tbl[CF Code], 0)) )</f>
        <v>Field Not Required</v>
      </c>
      <c r="AC24" s="243" t="e" cm="1">
        <f t="array" ref="AC24">INDEX('Custom Field Tbl'!$N$5:$N$446, MATCH('9.3 MAL- Bus Facilities Entry'!$Q24 &amp; '9.3 MAL- Bus Facilities Entry'!AC$3, 'Custom Field Tbl'!$M$5:$M$446 &amp; 'Custom Field Tbl'!$O$5:$O$446, 0 ))</f>
        <v>#N/A</v>
      </c>
      <c r="AD24" s="143" t="str">
        <f>IF(ISNA(INDEX(CFV_Tbl[CF Description], MATCH('9.3 MAL- Bus Facilities Entry'!AC24, CFV_Tbl[CF Code], 0)) ), "Field Not Required", INDEX(CFV_Tbl[CF Description], MATCH('9.3 MAL- Bus Facilities Entry'!AC24, CFV_Tbl[CF Code], 0)) )</f>
        <v>Field Not Required</v>
      </c>
      <c r="AG24" s="243" t="e" cm="1">
        <f t="array" ref="AG24">INDEX('Custom Field Tbl'!$N$5:$N$446, MATCH('9.3 MAL- Bus Facilities Entry'!$Q24 &amp; '9.3 MAL- Bus Facilities Entry'!AG$3, 'Custom Field Tbl'!$M$5:$M$446 &amp; 'Custom Field Tbl'!$O$5:$O$446, 0 ))</f>
        <v>#N/A</v>
      </c>
      <c r="AH24" s="143" t="str">
        <f>IF(ISNA(INDEX(CFV_Tbl[CF Description], MATCH('9.3 MAL- Bus Facilities Entry'!AG24, CFV_Tbl[CF Code], 0)) ), "Field Not Required", INDEX(CFV_Tbl[CF Description], MATCH('9.3 MAL- Bus Facilities Entry'!AG24, CFV_Tbl[CF Code], 0)) )</f>
        <v>Field Not Required</v>
      </c>
      <c r="AK24" s="243" t="e" cm="1">
        <f t="array" ref="AK24">INDEX('Custom Field Tbl'!$N$5:$N$446, MATCH('9.3 MAL- Bus Facilities Entry'!$Q24 &amp; '9.3 MAL- Bus Facilities Entry'!AK$3, 'Custom Field Tbl'!$M$5:$M$446 &amp; 'Custom Field Tbl'!$O$5:$O$446, 0 ))</f>
        <v>#N/A</v>
      </c>
      <c r="AL24" s="143" t="str">
        <f>IF(ISNA(INDEX(CFV_Tbl[CF Description], MATCH('9.3 MAL- Bus Facilities Entry'!AK24, CFV_Tbl[CF Code], 0)) ), "Field Not Required", INDEX(CFV_Tbl[CF Description], MATCH('9.3 MAL- Bus Facilities Entry'!AK24, CFV_Tbl[CF Code], 0)) )</f>
        <v>Field Not Required</v>
      </c>
      <c r="AO24" s="243" t="e" cm="1">
        <f t="array" ref="AO24">INDEX('Custom Field Tbl'!$N$5:$N$446, MATCH('9.3 MAL- Bus Facilities Entry'!$Q24 &amp; '9.3 MAL- Bus Facilities Entry'!AO$3, 'Custom Field Tbl'!$M$5:$M$446 &amp; 'Custom Field Tbl'!$O$5:$O$446, 0 ))</f>
        <v>#N/A</v>
      </c>
      <c r="AP24" s="143" t="str">
        <f>IF(ISNA(INDEX(CFV_Tbl[CF Description], MATCH('9.3 MAL- Bus Facilities Entry'!AO24, CFV_Tbl[CF Code], 0)) ), "Field Not Required", INDEX(CFV_Tbl[CF Description], MATCH('9.3 MAL- Bus Facilities Entry'!AO24, CFV_Tbl[CF Code], 0)) )</f>
        <v>Field Not Required</v>
      </c>
      <c r="AS24" s="243" t="e" cm="1">
        <f t="array" ref="AS24">INDEX('Custom Field Tbl'!$N$5:$N$446, MATCH('9.3 MAL- Bus Facilities Entry'!$Q24 &amp; '9.3 MAL- Bus Facilities Entry'!AS$3, 'Custom Field Tbl'!$M$5:$M$446 &amp; 'Custom Field Tbl'!$O$5:$O$446, 0 ))</f>
        <v>#N/A</v>
      </c>
      <c r="AT24" s="143" t="str">
        <f>IF(ISNA(INDEX(CFV_Tbl[CF Description], MATCH('9.3 MAL- Bus Facilities Entry'!AS24, CFV_Tbl[CF Code], 0)) ), "Field Not Required", INDEX(CFV_Tbl[CF Description], MATCH('9.3 MAL- Bus Facilities Entry'!AS24, CFV_Tbl[CF Code], 0)) )</f>
        <v>Field Not Required</v>
      </c>
      <c r="AW24" s="243" t="e" cm="1">
        <f t="array" ref="AW24">INDEX('Custom Field Tbl'!$N$5:$N$446, MATCH('9.3 MAL- Bus Facilities Entry'!$Q24 &amp; '9.3 MAL- Bus Facilities Entry'!AW$3, 'Custom Field Tbl'!$M$5:$M$446 &amp; 'Custom Field Tbl'!$O$5:$O$446, 0 ))</f>
        <v>#N/A</v>
      </c>
      <c r="AX24" s="143" t="str">
        <f>IF(ISNA(INDEX(CFV_Tbl[CF Description], MATCH('9.3 MAL- Bus Facilities Entry'!AW24, CFV_Tbl[CF Code], 0)) ), "Field Not Required", INDEX(CFV_Tbl[CF Description], MATCH('9.3 MAL- Bus Facilities Entry'!AW24, CFV_Tbl[CF Code], 0)) )</f>
        <v>Field Not Required</v>
      </c>
      <c r="BA24" s="243" t="e" cm="1">
        <f t="array" ref="BA24">INDEX('Custom Field Tbl'!$N$5:$N$446, MATCH('9.3 MAL- Bus Facilities Entry'!$Q24 &amp; '9.3 MAL- Bus Facilities Entry'!BA$3, 'Custom Field Tbl'!$M$5:$M$446 &amp; 'Custom Field Tbl'!$O$5:$O$446, 0 ))</f>
        <v>#N/A</v>
      </c>
      <c r="BB24" s="143" t="str">
        <f>IF(ISNA(INDEX(CFV_Tbl[CF Description], MATCH('9.3 MAL- Bus Facilities Entry'!BA24, CFV_Tbl[CF Code], 0)) ), "Field Not Required", INDEX(CFV_Tbl[CF Description], MATCH('9.3 MAL- Bus Facilities Entry'!BA24, CFV_Tbl[CF Code], 0)) )</f>
        <v>Field Not Required</v>
      </c>
      <c r="BE24" s="243" t="e" cm="1">
        <f t="array" ref="BE24">INDEX('Custom Field Tbl'!$N$5:$N$446, MATCH('9.3 MAL- Bus Facilities Entry'!$Q24 &amp; '9.3 MAL- Bus Facilities Entry'!BE$3, 'Custom Field Tbl'!$M$5:$M$446 &amp; 'Custom Field Tbl'!$O$5:$O$446, 0 ))</f>
        <v>#N/A</v>
      </c>
      <c r="BF24" s="143" t="str">
        <f>IF(ISNA(INDEX(CFV_Tbl[CF Description], MATCH('9.3 MAL- Bus Facilities Entry'!BE24, CFV_Tbl[CF Code], 0)) ), "Field Not Required", INDEX(CFV_Tbl[CF Description], MATCH('9.3 MAL- Bus Facilities Entry'!BE24, CFV_Tbl[CF Code], 0)) )</f>
        <v>Field Not Required</v>
      </c>
      <c r="BI24" s="239"/>
      <c r="BJ24" s="243" t="e">
        <f>INDEX(Mnemonic[Code], MATCH('9.3 MAL- Bus Facilities Entry'!BS24, Mnemonic[Description], 0))</f>
        <v>#N/A</v>
      </c>
      <c r="BK24" s="243" t="e">
        <f>INDEX(Mnemonic[Code], MATCH('9.3 MAL- Bus Facilities Entry'!BT24, Mnemonic[Description], 0))</f>
        <v>#N/A</v>
      </c>
      <c r="BL24" s="243" t="e">
        <f>IF(ISNA(INDEX(Mnemonic[Code], MATCH( '9.3 MAL- Bus Facilities Entry'!BU24, Mnemonic[Description], 0)) ),  INDEX(Mnemonic[Code], MATCH( LEFT('9.3 MAL- Bus Facilities Entry'!BU24, LEN(BU24)-2), Mnemonic[Description], 0)),  INDEX(Mnemonic[Code], MATCH( '9.3 MAL- Bus Facilities Entry'!BU24, Mnemonic[Description], 0)) )</f>
        <v>#VALUE!</v>
      </c>
      <c r="BM24" s="243" t="e">
        <f>IF(ISNA(INDEX(Mnemonic[Code], MATCH( '9.3 MAL- Bus Facilities Entry'!BV24, Mnemonic[Description], 0)) ),  INDEX(Mnemonic[Code], MATCH( LEFT('9.3 MAL- Bus Facilities Entry'!BV24, LEN(BV24)-2), Mnemonic[Description], 0)),  INDEX(Mnemonic[Code], MATCH( '9.3 MAL- Bus Facilities Entry'!BV24, Mnemonic[Description], 0)) )</f>
        <v>#VALUE!</v>
      </c>
      <c r="BN24" s="243" t="e">
        <f>IF(ISNA(INDEX(Mnemonic[Code], MATCH( '9.3 MAL- Bus Facilities Entry'!BW24, Mnemonic[Description], 0)) ),  INDEX(Mnemonic[Code], MATCH( LEFT('9.3 MAL- Bus Facilities Entry'!BW24, LEN(BW24)-1), Mnemonic[Description], 0)),  INDEX(Mnemonic[Code], MATCH( '9.3 MAL- Bus Facilities Entry'!BW24, Mnemonic[Description], 0)) )</f>
        <v>#VALUE!</v>
      </c>
      <c r="BO24" s="243" t="e">
        <f>IF(ISNA(INDEX(Mnemonic[Code], MATCH( '9.3 MAL- Bus Facilities Entry'!BX24, Mnemonic[Description], 0)) ),  INDEX(Mnemonic[Code], MATCH( LEFT('9.3 MAL- Bus Facilities Entry'!BX24, LEN(BX24)-1), Mnemonic[Description], 0)),  INDEX(Mnemonic[Code], MATCH( '9.3 MAL- Bus Facilities Entry'!BX24, Mnemonic[Description], 0)) )</f>
        <v>#VALUE!</v>
      </c>
      <c r="BP24" s="243" t="e">
        <f t="shared" si="3"/>
        <v>#N/A</v>
      </c>
      <c r="BQ24" s="243" t="e">
        <f t="shared" si="4"/>
        <v>#N/A</v>
      </c>
      <c r="BR24" s="243" t="e">
        <f t="shared" si="9"/>
        <v>#VALUE!</v>
      </c>
      <c r="BS24" s="245"/>
      <c r="BT24" s="245"/>
      <c r="BU24" s="244"/>
      <c r="BV24" s="244"/>
      <c r="BW24" s="244"/>
      <c r="BX24" s="244"/>
      <c r="BZ24" s="239"/>
      <c r="CA24" s="246" t="e">
        <f>INDEX('MAL-OTHERLOOKUPS'!$ES$4:$ES$56, MATCH('9.3 MAL- Bus Facilities Entry'!CE24, 'MAL-OTHERLOOKUPS'!$ET$4:$ET$56, 0))</f>
        <v>#N/A</v>
      </c>
      <c r="CB24" s="247" t="str">
        <f t="shared" si="5"/>
        <v>L--</v>
      </c>
      <c r="CC24" s="247"/>
      <c r="CD24" s="240"/>
      <c r="CE24" s="467"/>
      <c r="CF24" s="425"/>
      <c r="CG24" s="248"/>
      <c r="CH24" s="367"/>
      <c r="CI24" s="367"/>
      <c r="CJ24" s="249" t="e">
        <f>INDEX('Default X, Y'!$D$6:$D$13,MATCH('9.3 MAL- Bus Facilities Entry'!BJ24&amp;"MF",'Default X, Y'!$B$6:$B$13,0))</f>
        <v>#N/A</v>
      </c>
      <c r="CK24" s="249" t="e">
        <f>INDEX('Default X, Y'!$E$6:$E$13,MATCH('9.3 MAL- Bus Facilities Entry'!BJ24&amp;"MF",'Default X, Y'!$B$6:$B$13,0))</f>
        <v>#N/A</v>
      </c>
      <c r="CL24" s="250" t="str">
        <f t="shared" si="6"/>
        <v>MX_Common_BRT</v>
      </c>
      <c r="CM24" s="239"/>
      <c r="CN24" s="251">
        <v>0</v>
      </c>
      <c r="CO24" s="471"/>
      <c r="CP24" s="251" t="str">
        <f t="shared" si="11"/>
        <v>0-</v>
      </c>
      <c r="CQ24" s="471"/>
      <c r="CR24" s="252" t="str">
        <f t="shared" si="7"/>
        <v xml:space="preserve">; ; </v>
      </c>
      <c r="CS24" s="252" t="str">
        <f t="shared" si="8"/>
        <v xml:space="preserve">; ; </v>
      </c>
      <c r="CT24" s="425"/>
      <c r="CU24" s="252" t="e">
        <v>#REF!</v>
      </c>
      <c r="CV24" s="367"/>
      <c r="CW24" s="367"/>
      <c r="CX24" s="239"/>
      <c r="CY24" s="240"/>
      <c r="CZ24" s="240"/>
      <c r="DA24" s="240"/>
      <c r="DB24" s="585"/>
      <c r="DD24" s="240"/>
      <c r="DE24" s="585"/>
      <c r="DF24" s="253"/>
      <c r="DI24" s="497"/>
      <c r="DJ24" s="254"/>
      <c r="DK24" s="585"/>
    </row>
    <row r="25" spans="1:115" ht="14.5" x14ac:dyDescent="0.35">
      <c r="A25" s="469"/>
      <c r="B25" s="239"/>
      <c r="C25" s="240"/>
      <c r="D25" s="240"/>
      <c r="E25" s="240"/>
      <c r="F25" s="367"/>
      <c r="G25" s="239"/>
      <c r="H25" s="240"/>
      <c r="J25" s="241"/>
      <c r="K25" s="241"/>
      <c r="M25" s="473"/>
      <c r="O25" s="239"/>
      <c r="Q25" s="143" t="e">
        <f>INDEX(AssetClass[Asset Class], MATCH('9.3 MAL- Bus Facilities Entry'!P25, AssetClass[Class Description], 0))</f>
        <v>#N/A</v>
      </c>
      <c r="R25" s="143"/>
      <c r="S25" s="109" t="e">
        <f>INDEX(Table15[Category Code], MATCH('9.3 MAL- Bus Facilities Entry'!R25, Table15[Category  Description], 0))</f>
        <v>#N/A</v>
      </c>
      <c r="T25" s="239"/>
      <c r="U25" s="243" t="e" cm="1">
        <f t="array" ref="U25">INDEX('Custom Field Tbl'!$N$5:$N$446, MATCH('9.3 MAL- Bus Facilities Entry'!$Q25 &amp; '9.3 MAL- Bus Facilities Entry'!U$3, 'Custom Field Tbl'!$M$5:$M$446 &amp; 'Custom Field Tbl'!$O$5:$O$446, 0 ))</f>
        <v>#N/A</v>
      </c>
      <c r="V25" s="143" t="str">
        <f>IF(ISNA(INDEX(CFV_Tbl[CF Description], MATCH('9.3 MAL- Bus Facilities Entry'!U25, CFV_Tbl[CF Code], 0)) ), "Field Not Required", INDEX(CFV_Tbl[CF Description], MATCH('9.3 MAL- Bus Facilities Entry'!U25, CFV_Tbl[CF Code], 0)) )</f>
        <v>Field Not Required</v>
      </c>
      <c r="Y25" s="243" t="e" cm="1">
        <f t="array" ref="Y25">INDEX('Custom Field Tbl'!$N$5:$N$446, MATCH('9.3 MAL- Bus Facilities Entry'!$Q25 &amp; '9.3 MAL- Bus Facilities Entry'!Y$3, 'Custom Field Tbl'!$M$5:$M$446 &amp; 'Custom Field Tbl'!$O$5:$O$446, 0 ))</f>
        <v>#N/A</v>
      </c>
      <c r="Z25" s="143" t="str">
        <f>IF(ISNA(INDEX(CFV_Tbl[CF Description], MATCH('9.3 MAL- Bus Facilities Entry'!Y25, CFV_Tbl[CF Code], 0)) ), "Field Not Required", INDEX(CFV_Tbl[CF Description], MATCH('9.3 MAL- Bus Facilities Entry'!Y25, CFV_Tbl[CF Code], 0)) )</f>
        <v>Field Not Required</v>
      </c>
      <c r="AC25" s="143" t="e" cm="1">
        <f t="array" ref="AC25">INDEX('Custom Field Tbl'!$N$5:$N$446, MATCH('9.3 MAL- Bus Facilities Entry'!$Q25 &amp; '9.3 MAL- Bus Facilities Entry'!AC$3, 'Custom Field Tbl'!$M$5:$M$446 &amp; 'Custom Field Tbl'!$O$5:$O$446, 0 ))</f>
        <v>#N/A</v>
      </c>
      <c r="AD25" s="143" t="str">
        <f>IF(ISNA(INDEX(CFV_Tbl[CF Description], MATCH('9.3 MAL- Bus Facilities Entry'!AC25, CFV_Tbl[CF Code], 0)) ), "Field Not Required", INDEX(CFV_Tbl[CF Description], MATCH('9.3 MAL- Bus Facilities Entry'!AC25, CFV_Tbl[CF Code], 0)) )</f>
        <v>Field Not Required</v>
      </c>
      <c r="AG25" s="143" t="e" cm="1">
        <f t="array" ref="AG25">INDEX('Custom Field Tbl'!$N$5:$N$446, MATCH('9.3 MAL- Bus Facilities Entry'!$Q25 &amp; '9.3 MAL- Bus Facilities Entry'!AG$3, 'Custom Field Tbl'!$M$5:$M$446 &amp; 'Custom Field Tbl'!$O$5:$O$446, 0 ))</f>
        <v>#N/A</v>
      </c>
      <c r="AH25" s="143" t="str">
        <f>IF(ISNA(INDEX(CFV_Tbl[CF Description], MATCH('9.3 MAL- Bus Facilities Entry'!AG25, CFV_Tbl[CF Code], 0)) ), "Field Not Required", INDEX(CFV_Tbl[CF Description], MATCH('9.3 MAL- Bus Facilities Entry'!AG25, CFV_Tbl[CF Code], 0)) )</f>
        <v>Field Not Required</v>
      </c>
      <c r="AK25" s="143" t="e" cm="1">
        <f t="array" ref="AK25">INDEX('Custom Field Tbl'!$N$5:$N$446, MATCH('9.3 MAL- Bus Facilities Entry'!$Q25 &amp; '9.3 MAL- Bus Facilities Entry'!AK$3, 'Custom Field Tbl'!$M$5:$M$446 &amp; 'Custom Field Tbl'!$O$5:$O$446, 0 ))</f>
        <v>#N/A</v>
      </c>
      <c r="AL25" s="143" t="str">
        <f>IF(ISNA(INDEX(CFV_Tbl[CF Description], MATCH('9.3 MAL- Bus Facilities Entry'!AK25, CFV_Tbl[CF Code], 0)) ), "Field Not Required", INDEX(CFV_Tbl[CF Description], MATCH('9.3 MAL- Bus Facilities Entry'!AK25, CFV_Tbl[CF Code], 0)) )</f>
        <v>Field Not Required</v>
      </c>
      <c r="AO25" s="143" t="e" cm="1">
        <f t="array" ref="AO25">INDEX('Custom Field Tbl'!$N$5:$N$446, MATCH('9.3 MAL- Bus Facilities Entry'!$Q25 &amp; '9.3 MAL- Bus Facilities Entry'!AO$3, 'Custom Field Tbl'!$M$5:$M$446 &amp; 'Custom Field Tbl'!$O$5:$O$446, 0 ))</f>
        <v>#N/A</v>
      </c>
      <c r="AP25" s="143" t="str">
        <f>IF(ISNA(INDEX(CFV_Tbl[CF Description], MATCH('9.3 MAL- Bus Facilities Entry'!AO25, CFV_Tbl[CF Code], 0)) ), "Field Not Required", INDEX(CFV_Tbl[CF Description], MATCH('9.3 MAL- Bus Facilities Entry'!AO25, CFV_Tbl[CF Code], 0)) )</f>
        <v>Field Not Required</v>
      </c>
      <c r="AS25" s="143" t="e" cm="1">
        <f t="array" ref="AS25">INDEX('Custom Field Tbl'!$N$5:$N$446, MATCH('9.3 MAL- Bus Facilities Entry'!$Q25 &amp; '9.3 MAL- Bus Facilities Entry'!AS$3, 'Custom Field Tbl'!$M$5:$M$446 &amp; 'Custom Field Tbl'!$O$5:$O$446, 0 ))</f>
        <v>#N/A</v>
      </c>
      <c r="AT25" s="143" t="str">
        <f>IF(ISNA(INDEX(CFV_Tbl[CF Description], MATCH('9.3 MAL- Bus Facilities Entry'!AS25, CFV_Tbl[CF Code], 0)) ), "Field Not Required", INDEX(CFV_Tbl[CF Description], MATCH('9.3 MAL- Bus Facilities Entry'!AS25, CFV_Tbl[CF Code], 0)) )</f>
        <v>Field Not Required</v>
      </c>
      <c r="AW25" s="143" t="e" cm="1">
        <f t="array" ref="AW25">INDEX('Custom Field Tbl'!$N$5:$N$446, MATCH('9.3 MAL- Bus Facilities Entry'!$Q25 &amp; '9.3 MAL- Bus Facilities Entry'!AW$3, 'Custom Field Tbl'!$M$5:$M$446 &amp; 'Custom Field Tbl'!$O$5:$O$446, 0 ))</f>
        <v>#N/A</v>
      </c>
      <c r="AX25" s="143" t="str">
        <f>IF(ISNA(INDEX(CFV_Tbl[CF Description], MATCH('9.3 MAL- Bus Facilities Entry'!AW25, CFV_Tbl[CF Code], 0)) ), "Field Not Required", INDEX(CFV_Tbl[CF Description], MATCH('9.3 MAL- Bus Facilities Entry'!AW25, CFV_Tbl[CF Code], 0)) )</f>
        <v>Field Not Required</v>
      </c>
      <c r="BA25" s="143" t="e" cm="1">
        <f t="array" ref="BA25">INDEX('Custom Field Tbl'!$N$5:$N$446, MATCH('9.3 MAL- Bus Facilities Entry'!$Q25 &amp; '9.3 MAL- Bus Facilities Entry'!BA$3, 'Custom Field Tbl'!$M$5:$M$446 &amp; 'Custom Field Tbl'!$O$5:$O$446, 0 ))</f>
        <v>#N/A</v>
      </c>
      <c r="BB25" s="143" t="str">
        <f>IF(ISNA(INDEX(CFV_Tbl[CF Description], MATCH('9.3 MAL- Bus Facilities Entry'!BA25, CFV_Tbl[CF Code], 0)) ), "Field Not Required", INDEX(CFV_Tbl[CF Description], MATCH('9.3 MAL- Bus Facilities Entry'!BA25, CFV_Tbl[CF Code], 0)) )</f>
        <v>Field Not Required</v>
      </c>
      <c r="BE25" s="143" t="e" cm="1">
        <f t="array" ref="BE25">INDEX('Custom Field Tbl'!$N$5:$N$446, MATCH('9.3 MAL- Bus Facilities Entry'!$Q25 &amp; '9.3 MAL- Bus Facilities Entry'!BE$3, 'Custom Field Tbl'!$M$5:$M$446 &amp; 'Custom Field Tbl'!$O$5:$O$446, 0 ))</f>
        <v>#N/A</v>
      </c>
      <c r="BF25" s="143" t="str">
        <f>IF(ISNA(INDEX(CFV_Tbl[CF Description], MATCH('9.3 MAL- Bus Facilities Entry'!BE25, CFV_Tbl[CF Code], 0)) ), "Field Not Required", INDEX(CFV_Tbl[CF Description], MATCH('9.3 MAL- Bus Facilities Entry'!BE25, CFV_Tbl[CF Code], 0)) )</f>
        <v>Field Not Required</v>
      </c>
      <c r="BI25" s="239"/>
      <c r="BJ25" s="243" t="e">
        <f>INDEX(Mnemonic[Code], MATCH('9.3 MAL- Bus Facilities Entry'!BS25, Mnemonic[Description], 0))</f>
        <v>#N/A</v>
      </c>
      <c r="BK25" s="243" t="e">
        <f>INDEX(Mnemonic[Code], MATCH('9.3 MAL- Bus Facilities Entry'!BT25, Mnemonic[Description], 0))</f>
        <v>#N/A</v>
      </c>
      <c r="BL25" s="243" t="e">
        <f>IF(ISNA(INDEX(Mnemonic[Code], MATCH( '9.3 MAL- Bus Facilities Entry'!BU25, Mnemonic[Description], 0)) ),  INDEX(Mnemonic[Code], MATCH( LEFT('9.3 MAL- Bus Facilities Entry'!BU25, LEN(BU25)-2), Mnemonic[Description], 0)),  INDEX(Mnemonic[Code], MATCH( '9.3 MAL- Bus Facilities Entry'!BU25, Mnemonic[Description], 0)) )</f>
        <v>#VALUE!</v>
      </c>
      <c r="BM25" s="243" t="e">
        <f>IF(ISNA(INDEX(Mnemonic[Code], MATCH( '9.3 MAL- Bus Facilities Entry'!BV25, Mnemonic[Description], 0)) ),  INDEX(Mnemonic[Code], MATCH( LEFT('9.3 MAL- Bus Facilities Entry'!BV25, LEN(BV25)-2), Mnemonic[Description], 0)),  INDEX(Mnemonic[Code], MATCH( '9.3 MAL- Bus Facilities Entry'!BV25, Mnemonic[Description], 0)) )</f>
        <v>#VALUE!</v>
      </c>
      <c r="BN25" s="243" t="e">
        <f>IF(ISNA(INDEX(Mnemonic[Code], MATCH( '9.3 MAL- Bus Facilities Entry'!BW25, Mnemonic[Description], 0)) ),  INDEX(Mnemonic[Code], MATCH( LEFT('9.3 MAL- Bus Facilities Entry'!BW25, LEN(BW25)-1), Mnemonic[Description], 0)),  INDEX(Mnemonic[Code], MATCH( '9.3 MAL- Bus Facilities Entry'!BW25, Mnemonic[Description], 0)) )</f>
        <v>#VALUE!</v>
      </c>
      <c r="BO25" s="243" t="e">
        <f>IF(ISNA(INDEX(Mnemonic[Code], MATCH( '9.3 MAL- Bus Facilities Entry'!BX25, Mnemonic[Description], 0)) ),  INDEX(Mnemonic[Code], MATCH( LEFT('9.3 MAL- Bus Facilities Entry'!BX25, LEN(BX25)-1), Mnemonic[Description], 0)),  INDEX(Mnemonic[Code], MATCH( '9.3 MAL- Bus Facilities Entry'!BX25, Mnemonic[Description], 0)) )</f>
        <v>#VALUE!</v>
      </c>
      <c r="BP25" s="243" t="e">
        <f t="shared" si="3"/>
        <v>#N/A</v>
      </c>
      <c r="BQ25" s="243" t="e">
        <f t="shared" si="4"/>
        <v>#N/A</v>
      </c>
      <c r="BR25" s="243" t="e">
        <f t="shared" si="9"/>
        <v>#VALUE!</v>
      </c>
      <c r="BS25" s="245"/>
      <c r="BT25" s="245"/>
      <c r="BU25" s="244"/>
      <c r="BV25" s="244"/>
      <c r="BW25" s="244"/>
      <c r="BX25" s="244"/>
      <c r="BZ25" s="239"/>
      <c r="CA25" s="433" t="e">
        <f>INDEX('MAL-OTHERLOOKUPS'!$ES$4:$ES$56, MATCH('9.3 MAL- Bus Facilities Entry'!CE25, 'MAL-OTHERLOOKUPS'!$ET$4:$ET$56, 0))</f>
        <v>#N/A</v>
      </c>
      <c r="CB25" s="434" t="str">
        <f t="shared" si="5"/>
        <v>L--</v>
      </c>
      <c r="CC25" s="434"/>
      <c r="CD25" s="240"/>
      <c r="CE25" s="467"/>
      <c r="CF25" s="425"/>
      <c r="CG25" s="248"/>
      <c r="CH25" s="367"/>
      <c r="CI25" s="367"/>
      <c r="CJ25" s="435" t="e">
        <f>INDEX('Default X, Y'!$D$6:$D$13,MATCH('9.3 MAL- Bus Facilities Entry'!BJ25&amp;"MF",'Default X, Y'!$B$6:$B$13,0))</f>
        <v>#N/A</v>
      </c>
      <c r="CK25" s="435" t="e">
        <f>INDEX('Default X, Y'!$E$6:$E$13,MATCH('9.3 MAL- Bus Facilities Entry'!BJ25&amp;"MF",'Default X, Y'!$B$6:$B$13,0))</f>
        <v>#N/A</v>
      </c>
      <c r="CL25" s="436" t="str">
        <f t="shared" si="6"/>
        <v>MX_Common_BRT</v>
      </c>
      <c r="CM25" s="239"/>
      <c r="CN25" s="300">
        <v>0</v>
      </c>
      <c r="CO25" s="471"/>
      <c r="CP25" s="300" t="str">
        <f t="shared" si="11"/>
        <v>0-</v>
      </c>
      <c r="CQ25" s="471"/>
      <c r="CR25" s="252" t="str">
        <f t="shared" si="7"/>
        <v xml:space="preserve">; ; </v>
      </c>
      <c r="CS25" s="252" t="str">
        <f t="shared" si="8"/>
        <v xml:space="preserve">; ; </v>
      </c>
      <c r="CT25" s="425"/>
      <c r="CU25" s="252" t="e">
        <v>#REF!</v>
      </c>
      <c r="CV25" s="367"/>
      <c r="CW25" s="367"/>
      <c r="CX25" s="239"/>
      <c r="CY25" s="240"/>
      <c r="CZ25" s="240"/>
      <c r="DA25" s="240"/>
      <c r="DB25" s="585"/>
      <c r="DD25" s="240"/>
      <c r="DE25" s="585"/>
      <c r="DF25" s="437"/>
      <c r="DI25" s="497"/>
      <c r="DJ25" s="254"/>
      <c r="DK25" s="585"/>
    </row>
    <row r="26" spans="1:115" ht="14.5" x14ac:dyDescent="0.35">
      <c r="A26" s="469"/>
      <c r="B26" s="239"/>
      <c r="C26" s="240"/>
      <c r="D26" s="240"/>
      <c r="E26" s="240"/>
      <c r="F26" s="367"/>
      <c r="G26" s="239"/>
      <c r="H26" s="240"/>
      <c r="J26" s="241"/>
      <c r="K26" s="241"/>
      <c r="M26" s="473"/>
      <c r="O26" s="239"/>
      <c r="Q26" s="143" t="e">
        <f>INDEX(AssetClass[Asset Class], MATCH('9.3 MAL- Bus Facilities Entry'!P26, AssetClass[Class Description], 0))</f>
        <v>#N/A</v>
      </c>
      <c r="R26" s="143"/>
      <c r="S26" s="242" t="e">
        <f>INDEX(Table15[Category Code], MATCH('9.3 MAL- Bus Facilities Entry'!R26, Table15[Category  Description], 0))</f>
        <v>#N/A</v>
      </c>
      <c r="T26" s="239"/>
      <c r="U26" s="243" t="e" cm="1">
        <f t="array" ref="U26">INDEX('Custom Field Tbl'!$N$5:$N$446, MATCH('9.3 MAL- Bus Facilities Entry'!$Q26 &amp; '9.3 MAL- Bus Facilities Entry'!U$3, 'Custom Field Tbl'!$M$5:$M$446 &amp; 'Custom Field Tbl'!$O$5:$O$446, 0 ))</f>
        <v>#N/A</v>
      </c>
      <c r="V26" s="143" t="str">
        <f>IF(ISNA(INDEX(CFV_Tbl[CF Description], MATCH('9.3 MAL- Bus Facilities Entry'!U26, CFV_Tbl[CF Code], 0)) ), "Field Not Required", INDEX(CFV_Tbl[CF Description], MATCH('9.3 MAL- Bus Facilities Entry'!U26, CFV_Tbl[CF Code], 0)) )</f>
        <v>Field Not Required</v>
      </c>
      <c r="Y26" s="243" t="e" cm="1">
        <f t="array" ref="Y26">INDEX('Custom Field Tbl'!$N$5:$N$446, MATCH('9.3 MAL- Bus Facilities Entry'!$Q26 &amp; '9.3 MAL- Bus Facilities Entry'!Y$3, 'Custom Field Tbl'!$M$5:$M$446 &amp; 'Custom Field Tbl'!$O$5:$O$446, 0 ))</f>
        <v>#N/A</v>
      </c>
      <c r="Z26" s="143" t="str">
        <f>IF(ISNA(INDEX(CFV_Tbl[CF Description], MATCH('9.3 MAL- Bus Facilities Entry'!Y26, CFV_Tbl[CF Code], 0)) ), "Field Not Required", INDEX(CFV_Tbl[CF Description], MATCH('9.3 MAL- Bus Facilities Entry'!Y26, CFV_Tbl[CF Code], 0)) )</f>
        <v>Field Not Required</v>
      </c>
      <c r="AC26" s="243" t="e" cm="1">
        <f t="array" ref="AC26">INDEX('Custom Field Tbl'!$N$5:$N$446, MATCH('9.3 MAL- Bus Facilities Entry'!$Q26 &amp; '9.3 MAL- Bus Facilities Entry'!AC$3, 'Custom Field Tbl'!$M$5:$M$446 &amp; 'Custom Field Tbl'!$O$5:$O$446, 0 ))</f>
        <v>#N/A</v>
      </c>
      <c r="AD26" s="143" t="str">
        <f>IF(ISNA(INDEX(CFV_Tbl[CF Description], MATCH('9.3 MAL- Bus Facilities Entry'!AC26, CFV_Tbl[CF Code], 0)) ), "Field Not Required", INDEX(CFV_Tbl[CF Description], MATCH('9.3 MAL- Bus Facilities Entry'!AC26, CFV_Tbl[CF Code], 0)) )</f>
        <v>Field Not Required</v>
      </c>
      <c r="AG26" s="243" t="e" cm="1">
        <f t="array" ref="AG26">INDEX('Custom Field Tbl'!$N$5:$N$446, MATCH('9.3 MAL- Bus Facilities Entry'!$Q26 &amp; '9.3 MAL- Bus Facilities Entry'!AG$3, 'Custom Field Tbl'!$M$5:$M$446 &amp; 'Custom Field Tbl'!$O$5:$O$446, 0 ))</f>
        <v>#N/A</v>
      </c>
      <c r="AH26" s="143" t="str">
        <f>IF(ISNA(INDEX(CFV_Tbl[CF Description], MATCH('9.3 MAL- Bus Facilities Entry'!AG26, CFV_Tbl[CF Code], 0)) ), "Field Not Required", INDEX(CFV_Tbl[CF Description], MATCH('9.3 MAL- Bus Facilities Entry'!AG26, CFV_Tbl[CF Code], 0)) )</f>
        <v>Field Not Required</v>
      </c>
      <c r="AK26" s="243" t="e" cm="1">
        <f t="array" ref="AK26">INDEX('Custom Field Tbl'!$N$5:$N$446, MATCH('9.3 MAL- Bus Facilities Entry'!$Q26 &amp; '9.3 MAL- Bus Facilities Entry'!AK$3, 'Custom Field Tbl'!$M$5:$M$446 &amp; 'Custom Field Tbl'!$O$5:$O$446, 0 ))</f>
        <v>#N/A</v>
      </c>
      <c r="AL26" s="143" t="str">
        <f>IF(ISNA(INDEX(CFV_Tbl[CF Description], MATCH('9.3 MAL- Bus Facilities Entry'!AK26, CFV_Tbl[CF Code], 0)) ), "Field Not Required", INDEX(CFV_Tbl[CF Description], MATCH('9.3 MAL- Bus Facilities Entry'!AK26, CFV_Tbl[CF Code], 0)) )</f>
        <v>Field Not Required</v>
      </c>
      <c r="AO26" s="243" t="e" cm="1">
        <f t="array" ref="AO26">INDEX('Custom Field Tbl'!$N$5:$N$446, MATCH('9.3 MAL- Bus Facilities Entry'!$Q26 &amp; '9.3 MAL- Bus Facilities Entry'!AO$3, 'Custom Field Tbl'!$M$5:$M$446 &amp; 'Custom Field Tbl'!$O$5:$O$446, 0 ))</f>
        <v>#N/A</v>
      </c>
      <c r="AP26" s="143" t="str">
        <f>IF(ISNA(INDEX(CFV_Tbl[CF Description], MATCH('9.3 MAL- Bus Facilities Entry'!AO26, CFV_Tbl[CF Code], 0)) ), "Field Not Required", INDEX(CFV_Tbl[CF Description], MATCH('9.3 MAL- Bus Facilities Entry'!AO26, CFV_Tbl[CF Code], 0)) )</f>
        <v>Field Not Required</v>
      </c>
      <c r="AS26" s="243" t="e" cm="1">
        <f t="array" ref="AS26">INDEX('Custom Field Tbl'!$N$5:$N$446, MATCH('9.3 MAL- Bus Facilities Entry'!$Q26 &amp; '9.3 MAL- Bus Facilities Entry'!AS$3, 'Custom Field Tbl'!$M$5:$M$446 &amp; 'Custom Field Tbl'!$O$5:$O$446, 0 ))</f>
        <v>#N/A</v>
      </c>
      <c r="AT26" s="143" t="str">
        <f>IF(ISNA(INDEX(CFV_Tbl[CF Description], MATCH('9.3 MAL- Bus Facilities Entry'!AS26, CFV_Tbl[CF Code], 0)) ), "Field Not Required", INDEX(CFV_Tbl[CF Description], MATCH('9.3 MAL- Bus Facilities Entry'!AS26, CFV_Tbl[CF Code], 0)) )</f>
        <v>Field Not Required</v>
      </c>
      <c r="AW26" s="243" t="e" cm="1">
        <f t="array" ref="AW26">INDEX('Custom Field Tbl'!$N$5:$N$446, MATCH('9.3 MAL- Bus Facilities Entry'!$Q26 &amp; '9.3 MAL- Bus Facilities Entry'!AW$3, 'Custom Field Tbl'!$M$5:$M$446 &amp; 'Custom Field Tbl'!$O$5:$O$446, 0 ))</f>
        <v>#N/A</v>
      </c>
      <c r="AX26" s="143" t="str">
        <f>IF(ISNA(INDEX(CFV_Tbl[CF Description], MATCH('9.3 MAL- Bus Facilities Entry'!AW26, CFV_Tbl[CF Code], 0)) ), "Field Not Required", INDEX(CFV_Tbl[CF Description], MATCH('9.3 MAL- Bus Facilities Entry'!AW26, CFV_Tbl[CF Code], 0)) )</f>
        <v>Field Not Required</v>
      </c>
      <c r="BA26" s="243" t="e" cm="1">
        <f t="array" ref="BA26">INDEX('Custom Field Tbl'!$N$5:$N$446, MATCH('9.3 MAL- Bus Facilities Entry'!$Q26 &amp; '9.3 MAL- Bus Facilities Entry'!BA$3, 'Custom Field Tbl'!$M$5:$M$446 &amp; 'Custom Field Tbl'!$O$5:$O$446, 0 ))</f>
        <v>#N/A</v>
      </c>
      <c r="BB26" s="143" t="str">
        <f>IF(ISNA(INDEX(CFV_Tbl[CF Description], MATCH('9.3 MAL- Bus Facilities Entry'!BA26, CFV_Tbl[CF Code], 0)) ), "Field Not Required", INDEX(CFV_Tbl[CF Description], MATCH('9.3 MAL- Bus Facilities Entry'!BA26, CFV_Tbl[CF Code], 0)) )</f>
        <v>Field Not Required</v>
      </c>
      <c r="BE26" s="243" t="e" cm="1">
        <f t="array" ref="BE26">INDEX('Custom Field Tbl'!$N$5:$N$446, MATCH('9.3 MAL- Bus Facilities Entry'!$Q26 &amp; '9.3 MAL- Bus Facilities Entry'!BE$3, 'Custom Field Tbl'!$M$5:$M$446 &amp; 'Custom Field Tbl'!$O$5:$O$446, 0 ))</f>
        <v>#N/A</v>
      </c>
      <c r="BF26" s="143" t="str">
        <f>IF(ISNA(INDEX(CFV_Tbl[CF Description], MATCH('9.3 MAL- Bus Facilities Entry'!BE26, CFV_Tbl[CF Code], 0)) ), "Field Not Required", INDEX(CFV_Tbl[CF Description], MATCH('9.3 MAL- Bus Facilities Entry'!BE26, CFV_Tbl[CF Code], 0)) )</f>
        <v>Field Not Required</v>
      </c>
      <c r="BI26" s="239"/>
      <c r="BJ26" s="243" t="e">
        <f>INDEX(Mnemonic[Code], MATCH('9.3 MAL- Bus Facilities Entry'!BS26, Mnemonic[Description], 0))</f>
        <v>#N/A</v>
      </c>
      <c r="BK26" s="243" t="e">
        <f>INDEX(Mnemonic[Code], MATCH('9.3 MAL- Bus Facilities Entry'!BT26, Mnemonic[Description], 0))</f>
        <v>#N/A</v>
      </c>
      <c r="BL26" s="243" t="e">
        <f>IF(ISNA(INDEX(Mnemonic[Code], MATCH( '9.3 MAL- Bus Facilities Entry'!BU26, Mnemonic[Description], 0)) ),  INDEX(Mnemonic[Code], MATCH( LEFT('9.3 MAL- Bus Facilities Entry'!BU26, LEN(BU26)-2), Mnemonic[Description], 0)),  INDEX(Mnemonic[Code], MATCH( '9.3 MAL- Bus Facilities Entry'!BU26, Mnemonic[Description], 0)) )</f>
        <v>#VALUE!</v>
      </c>
      <c r="BM26" s="243" t="e">
        <f>IF(ISNA(INDEX(Mnemonic[Code], MATCH( '9.3 MAL- Bus Facilities Entry'!BV26, Mnemonic[Description], 0)) ),  INDEX(Mnemonic[Code], MATCH( LEFT('9.3 MAL- Bus Facilities Entry'!BV26, LEN(BV26)-2), Mnemonic[Description], 0)),  INDEX(Mnemonic[Code], MATCH( '9.3 MAL- Bus Facilities Entry'!BV26, Mnemonic[Description], 0)) )</f>
        <v>#VALUE!</v>
      </c>
      <c r="BN26" s="243" t="e">
        <f>IF(ISNA(INDEX(Mnemonic[Code], MATCH( '9.3 MAL- Bus Facilities Entry'!BW26, Mnemonic[Description], 0)) ),  INDEX(Mnemonic[Code], MATCH( LEFT('9.3 MAL- Bus Facilities Entry'!BW26, LEN(BW26)-1), Mnemonic[Description], 0)),  INDEX(Mnemonic[Code], MATCH( '9.3 MAL- Bus Facilities Entry'!BW26, Mnemonic[Description], 0)) )</f>
        <v>#VALUE!</v>
      </c>
      <c r="BO26" s="243" t="e">
        <f>IF(ISNA(INDEX(Mnemonic[Code], MATCH( '9.3 MAL- Bus Facilities Entry'!BX26, Mnemonic[Description], 0)) ),  INDEX(Mnemonic[Code], MATCH( LEFT('9.3 MAL- Bus Facilities Entry'!BX26, LEN(BX26)-1), Mnemonic[Description], 0)),  INDEX(Mnemonic[Code], MATCH( '9.3 MAL- Bus Facilities Entry'!BX26, Mnemonic[Description], 0)) )</f>
        <v>#VALUE!</v>
      </c>
      <c r="BP26" s="243" t="e">
        <f t="shared" si="3"/>
        <v>#N/A</v>
      </c>
      <c r="BQ26" s="243" t="e">
        <f t="shared" si="4"/>
        <v>#N/A</v>
      </c>
      <c r="BR26" s="243" t="e">
        <f t="shared" si="9"/>
        <v>#VALUE!</v>
      </c>
      <c r="BS26" s="245"/>
      <c r="BT26" s="245"/>
      <c r="BU26" s="244"/>
      <c r="BV26" s="244"/>
      <c r="BW26" s="244"/>
      <c r="BX26" s="244"/>
      <c r="BZ26" s="239"/>
      <c r="CA26" s="246" t="e">
        <f>INDEX('MAL-OTHERLOOKUPS'!$ES$4:$ES$56, MATCH('9.3 MAL- Bus Facilities Entry'!CE26, 'MAL-OTHERLOOKUPS'!$ET$4:$ET$56, 0))</f>
        <v>#N/A</v>
      </c>
      <c r="CB26" s="247" t="str">
        <f t="shared" si="5"/>
        <v>L--</v>
      </c>
      <c r="CC26" s="247"/>
      <c r="CD26" s="240"/>
      <c r="CE26" s="467"/>
      <c r="CF26" s="425"/>
      <c r="CG26" s="248"/>
      <c r="CH26" s="367"/>
      <c r="CI26" s="367"/>
      <c r="CJ26" s="249" t="e">
        <f>INDEX('Default X, Y'!$D$6:$D$13,MATCH('9.3 MAL- Bus Facilities Entry'!BJ26&amp;"MF",'Default X, Y'!$B$6:$B$13,0))</f>
        <v>#N/A</v>
      </c>
      <c r="CK26" s="249" t="e">
        <f>INDEX('Default X, Y'!$E$6:$E$13,MATCH('9.3 MAL- Bus Facilities Entry'!BJ26&amp;"MF",'Default X, Y'!$B$6:$B$13,0))</f>
        <v>#N/A</v>
      </c>
      <c r="CL26" s="250" t="str">
        <f t="shared" si="6"/>
        <v>MX_Common_BRT</v>
      </c>
      <c r="CM26" s="239"/>
      <c r="CN26" s="251">
        <v>0</v>
      </c>
      <c r="CO26" s="471"/>
      <c r="CP26" s="251" t="str">
        <f t="shared" si="11"/>
        <v>0-</v>
      </c>
      <c r="CQ26" s="471"/>
      <c r="CR26" s="252" t="str">
        <f t="shared" si="7"/>
        <v xml:space="preserve">; ; </v>
      </c>
      <c r="CS26" s="252" t="str">
        <f t="shared" si="8"/>
        <v xml:space="preserve">; ; </v>
      </c>
      <c r="CT26" s="425"/>
      <c r="CU26" s="252" t="e">
        <v>#REF!</v>
      </c>
      <c r="CV26" s="367"/>
      <c r="CW26" s="367"/>
      <c r="CX26" s="239"/>
      <c r="CY26" s="240"/>
      <c r="CZ26" s="240"/>
      <c r="DA26" s="240"/>
      <c r="DB26" s="585"/>
      <c r="DD26" s="240"/>
      <c r="DE26" s="585"/>
      <c r="DF26" s="253"/>
      <c r="DI26" s="497"/>
      <c r="DJ26" s="254"/>
      <c r="DK26" s="585"/>
    </row>
    <row r="27" spans="1:115" ht="14.5" x14ac:dyDescent="0.35">
      <c r="A27" s="469"/>
      <c r="B27" s="239"/>
      <c r="C27" s="240"/>
      <c r="D27" s="240"/>
      <c r="E27" s="240"/>
      <c r="F27" s="367"/>
      <c r="G27" s="239"/>
      <c r="H27" s="240"/>
      <c r="J27" s="241"/>
      <c r="K27" s="241"/>
      <c r="M27" s="473"/>
      <c r="O27" s="239"/>
      <c r="Q27" s="143" t="e">
        <f>INDEX(AssetClass[Asset Class], MATCH('9.3 MAL- Bus Facilities Entry'!P27, AssetClass[Class Description], 0))</f>
        <v>#N/A</v>
      </c>
      <c r="R27" s="143"/>
      <c r="S27" s="242" t="e">
        <f>INDEX(Table15[Category Code], MATCH('9.3 MAL- Bus Facilities Entry'!R27, Table15[Category  Description], 0))</f>
        <v>#N/A</v>
      </c>
      <c r="T27" s="239"/>
      <c r="U27" s="243" t="e" cm="1">
        <f t="array" ref="U27">INDEX('Custom Field Tbl'!$N$5:$N$446, MATCH('9.3 MAL- Bus Facilities Entry'!$Q27 &amp; '9.3 MAL- Bus Facilities Entry'!U$3, 'Custom Field Tbl'!$M$5:$M$446 &amp; 'Custom Field Tbl'!$O$5:$O$446, 0 ))</f>
        <v>#N/A</v>
      </c>
      <c r="V27" s="143" t="str">
        <f>IF(ISNA(INDEX(CFV_Tbl[CF Description], MATCH('9.3 MAL- Bus Facilities Entry'!U27, CFV_Tbl[CF Code], 0)) ), "Field Not Required", INDEX(CFV_Tbl[CF Description], MATCH('9.3 MAL- Bus Facilities Entry'!U27, CFV_Tbl[CF Code], 0)) )</f>
        <v>Field Not Required</v>
      </c>
      <c r="Y27" s="243" t="e" cm="1">
        <f t="array" ref="Y27">INDEX('Custom Field Tbl'!$N$5:$N$446, MATCH('9.3 MAL- Bus Facilities Entry'!$Q27 &amp; '9.3 MAL- Bus Facilities Entry'!Y$3, 'Custom Field Tbl'!$M$5:$M$446 &amp; 'Custom Field Tbl'!$O$5:$O$446, 0 ))</f>
        <v>#N/A</v>
      </c>
      <c r="Z27" s="143" t="str">
        <f>IF(ISNA(INDEX(CFV_Tbl[CF Description], MATCH('9.3 MAL- Bus Facilities Entry'!Y27, CFV_Tbl[CF Code], 0)) ), "Field Not Required", INDEX(CFV_Tbl[CF Description], MATCH('9.3 MAL- Bus Facilities Entry'!Y27, CFV_Tbl[CF Code], 0)) )</f>
        <v>Field Not Required</v>
      </c>
      <c r="AC27" s="243" t="e" cm="1">
        <f t="array" ref="AC27">INDEX('Custom Field Tbl'!$N$5:$N$446, MATCH('9.3 MAL- Bus Facilities Entry'!$Q27 &amp; '9.3 MAL- Bus Facilities Entry'!AC$3, 'Custom Field Tbl'!$M$5:$M$446 &amp; 'Custom Field Tbl'!$O$5:$O$446, 0 ))</f>
        <v>#N/A</v>
      </c>
      <c r="AD27" s="143" t="str">
        <f>IF(ISNA(INDEX(CFV_Tbl[CF Description], MATCH('9.3 MAL- Bus Facilities Entry'!AC27, CFV_Tbl[CF Code], 0)) ), "Field Not Required", INDEX(CFV_Tbl[CF Description], MATCH('9.3 MAL- Bus Facilities Entry'!AC27, CFV_Tbl[CF Code], 0)) )</f>
        <v>Field Not Required</v>
      </c>
      <c r="AG27" s="243" t="e" cm="1">
        <f t="array" ref="AG27">INDEX('Custom Field Tbl'!$N$5:$N$446, MATCH('9.3 MAL- Bus Facilities Entry'!$Q27 &amp; '9.3 MAL- Bus Facilities Entry'!AG$3, 'Custom Field Tbl'!$M$5:$M$446 &amp; 'Custom Field Tbl'!$O$5:$O$446, 0 ))</f>
        <v>#N/A</v>
      </c>
      <c r="AH27" s="143" t="str">
        <f>IF(ISNA(INDEX(CFV_Tbl[CF Description], MATCH('9.3 MAL- Bus Facilities Entry'!AG27, CFV_Tbl[CF Code], 0)) ), "Field Not Required", INDEX(CFV_Tbl[CF Description], MATCH('9.3 MAL- Bus Facilities Entry'!AG27, CFV_Tbl[CF Code], 0)) )</f>
        <v>Field Not Required</v>
      </c>
      <c r="AK27" s="243" t="e" cm="1">
        <f t="array" ref="AK27">INDEX('Custom Field Tbl'!$N$5:$N$446, MATCH('9.3 MAL- Bus Facilities Entry'!$Q27 &amp; '9.3 MAL- Bus Facilities Entry'!AK$3, 'Custom Field Tbl'!$M$5:$M$446 &amp; 'Custom Field Tbl'!$O$5:$O$446, 0 ))</f>
        <v>#N/A</v>
      </c>
      <c r="AL27" s="143" t="str">
        <f>IF(ISNA(INDEX(CFV_Tbl[CF Description], MATCH('9.3 MAL- Bus Facilities Entry'!AK27, CFV_Tbl[CF Code], 0)) ), "Field Not Required", INDEX(CFV_Tbl[CF Description], MATCH('9.3 MAL- Bus Facilities Entry'!AK27, CFV_Tbl[CF Code], 0)) )</f>
        <v>Field Not Required</v>
      </c>
      <c r="AO27" s="243" t="e" cm="1">
        <f t="array" ref="AO27">INDEX('Custom Field Tbl'!$N$5:$N$446, MATCH('9.3 MAL- Bus Facilities Entry'!$Q27 &amp; '9.3 MAL- Bus Facilities Entry'!AO$3, 'Custom Field Tbl'!$M$5:$M$446 &amp; 'Custom Field Tbl'!$O$5:$O$446, 0 ))</f>
        <v>#N/A</v>
      </c>
      <c r="AP27" s="143" t="str">
        <f>IF(ISNA(INDEX(CFV_Tbl[CF Description], MATCH('9.3 MAL- Bus Facilities Entry'!AO27, CFV_Tbl[CF Code], 0)) ), "Field Not Required", INDEX(CFV_Tbl[CF Description], MATCH('9.3 MAL- Bus Facilities Entry'!AO27, CFV_Tbl[CF Code], 0)) )</f>
        <v>Field Not Required</v>
      </c>
      <c r="AS27" s="243" t="e" cm="1">
        <f t="array" ref="AS27">INDEX('Custom Field Tbl'!$N$5:$N$446, MATCH('9.3 MAL- Bus Facilities Entry'!$Q27 &amp; '9.3 MAL- Bus Facilities Entry'!AS$3, 'Custom Field Tbl'!$M$5:$M$446 &amp; 'Custom Field Tbl'!$O$5:$O$446, 0 ))</f>
        <v>#N/A</v>
      </c>
      <c r="AT27" s="143" t="str">
        <f>IF(ISNA(INDEX(CFV_Tbl[CF Description], MATCH('9.3 MAL- Bus Facilities Entry'!AS27, CFV_Tbl[CF Code], 0)) ), "Field Not Required", INDEX(CFV_Tbl[CF Description], MATCH('9.3 MAL- Bus Facilities Entry'!AS27, CFV_Tbl[CF Code], 0)) )</f>
        <v>Field Not Required</v>
      </c>
      <c r="AW27" s="243" t="e" cm="1">
        <f t="array" ref="AW27">INDEX('Custom Field Tbl'!$N$5:$N$446, MATCH('9.3 MAL- Bus Facilities Entry'!$Q27 &amp; '9.3 MAL- Bus Facilities Entry'!AW$3, 'Custom Field Tbl'!$M$5:$M$446 &amp; 'Custom Field Tbl'!$O$5:$O$446, 0 ))</f>
        <v>#N/A</v>
      </c>
      <c r="AX27" s="143" t="str">
        <f>IF(ISNA(INDEX(CFV_Tbl[CF Description], MATCH('9.3 MAL- Bus Facilities Entry'!AW27, CFV_Tbl[CF Code], 0)) ), "Field Not Required", INDEX(CFV_Tbl[CF Description], MATCH('9.3 MAL- Bus Facilities Entry'!AW27, CFV_Tbl[CF Code], 0)) )</f>
        <v>Field Not Required</v>
      </c>
      <c r="BA27" s="243" t="e" cm="1">
        <f t="array" ref="BA27">INDEX('Custom Field Tbl'!$N$5:$N$446, MATCH('9.3 MAL- Bus Facilities Entry'!$Q27 &amp; '9.3 MAL- Bus Facilities Entry'!BA$3, 'Custom Field Tbl'!$M$5:$M$446 &amp; 'Custom Field Tbl'!$O$5:$O$446, 0 ))</f>
        <v>#N/A</v>
      </c>
      <c r="BB27" s="143" t="str">
        <f>IF(ISNA(INDEX(CFV_Tbl[CF Description], MATCH('9.3 MAL- Bus Facilities Entry'!BA27, CFV_Tbl[CF Code], 0)) ), "Field Not Required", INDEX(CFV_Tbl[CF Description], MATCH('9.3 MAL- Bus Facilities Entry'!BA27, CFV_Tbl[CF Code], 0)) )</f>
        <v>Field Not Required</v>
      </c>
      <c r="BE27" s="243" t="e" cm="1">
        <f t="array" ref="BE27">INDEX('Custom Field Tbl'!$N$5:$N$446, MATCH('9.3 MAL- Bus Facilities Entry'!$Q27 &amp; '9.3 MAL- Bus Facilities Entry'!BE$3, 'Custom Field Tbl'!$M$5:$M$446 &amp; 'Custom Field Tbl'!$O$5:$O$446, 0 ))</f>
        <v>#N/A</v>
      </c>
      <c r="BF27" s="143" t="str">
        <f>IF(ISNA(INDEX(CFV_Tbl[CF Description], MATCH('9.3 MAL- Bus Facilities Entry'!BE27, CFV_Tbl[CF Code], 0)) ), "Field Not Required", INDEX(CFV_Tbl[CF Description], MATCH('9.3 MAL- Bus Facilities Entry'!BE27, CFV_Tbl[CF Code], 0)) )</f>
        <v>Field Not Required</v>
      </c>
      <c r="BI27" s="239"/>
      <c r="BJ27" s="243" t="e">
        <f>INDEX(Mnemonic[Code], MATCH('9.3 MAL- Bus Facilities Entry'!BS27, Mnemonic[Description], 0))</f>
        <v>#N/A</v>
      </c>
      <c r="BK27" s="243" t="e">
        <f>INDEX(Mnemonic[Code], MATCH('9.3 MAL- Bus Facilities Entry'!BT27, Mnemonic[Description], 0))</f>
        <v>#N/A</v>
      </c>
      <c r="BL27" s="243" t="e">
        <f>IF(ISNA(INDEX(Mnemonic[Code], MATCH( '9.3 MAL- Bus Facilities Entry'!BU27, Mnemonic[Description], 0)) ),  INDEX(Mnemonic[Code], MATCH( LEFT('9.3 MAL- Bus Facilities Entry'!BU27, LEN(BU27)-2), Mnemonic[Description], 0)),  INDEX(Mnemonic[Code], MATCH( '9.3 MAL- Bus Facilities Entry'!BU27, Mnemonic[Description], 0)) )</f>
        <v>#VALUE!</v>
      </c>
      <c r="BM27" s="243" t="e">
        <f>IF(ISNA(INDEX(Mnemonic[Code], MATCH( '9.3 MAL- Bus Facilities Entry'!BV27, Mnemonic[Description], 0)) ),  INDEX(Mnemonic[Code], MATCH( LEFT('9.3 MAL- Bus Facilities Entry'!BV27, LEN(BV27)-2), Mnemonic[Description], 0)),  INDEX(Mnemonic[Code], MATCH( '9.3 MAL- Bus Facilities Entry'!BV27, Mnemonic[Description], 0)) )</f>
        <v>#VALUE!</v>
      </c>
      <c r="BN27" s="243" t="e">
        <f>IF(ISNA(INDEX(Mnemonic[Code], MATCH( '9.3 MAL- Bus Facilities Entry'!BW27, Mnemonic[Description], 0)) ),  INDEX(Mnemonic[Code], MATCH( LEFT('9.3 MAL- Bus Facilities Entry'!BW27, LEN(BW27)-1), Mnemonic[Description], 0)),  INDEX(Mnemonic[Code], MATCH( '9.3 MAL- Bus Facilities Entry'!BW27, Mnemonic[Description], 0)) )</f>
        <v>#VALUE!</v>
      </c>
      <c r="BO27" s="243" t="e">
        <f>IF(ISNA(INDEX(Mnemonic[Code], MATCH( '9.3 MAL- Bus Facilities Entry'!BX27, Mnemonic[Description], 0)) ),  INDEX(Mnemonic[Code], MATCH( LEFT('9.3 MAL- Bus Facilities Entry'!BX27, LEN(BX27)-1), Mnemonic[Description], 0)),  INDEX(Mnemonic[Code], MATCH( '9.3 MAL- Bus Facilities Entry'!BX27, Mnemonic[Description], 0)) )</f>
        <v>#VALUE!</v>
      </c>
      <c r="BP27" s="243" t="e">
        <f t="shared" si="3"/>
        <v>#N/A</v>
      </c>
      <c r="BQ27" s="243" t="e">
        <f t="shared" si="4"/>
        <v>#N/A</v>
      </c>
      <c r="BR27" s="243" t="e">
        <f t="shared" si="9"/>
        <v>#VALUE!</v>
      </c>
      <c r="BS27" s="245"/>
      <c r="BT27" s="245"/>
      <c r="BU27" s="244"/>
      <c r="BV27" s="244"/>
      <c r="BW27" s="244"/>
      <c r="BX27" s="244"/>
      <c r="BZ27" s="239"/>
      <c r="CA27" s="246" t="e">
        <f>INDEX('MAL-OTHERLOOKUPS'!$ES$4:$ES$56, MATCH('9.3 MAL- Bus Facilities Entry'!CE27, 'MAL-OTHERLOOKUPS'!$ET$4:$ET$56, 0))</f>
        <v>#N/A</v>
      </c>
      <c r="CB27" s="247" t="str">
        <f t="shared" si="5"/>
        <v>L--</v>
      </c>
      <c r="CC27" s="247"/>
      <c r="CD27" s="240"/>
      <c r="CE27" s="467"/>
      <c r="CF27" s="425"/>
      <c r="CG27" s="248"/>
      <c r="CH27" s="367"/>
      <c r="CI27" s="367"/>
      <c r="CJ27" s="249" t="e">
        <f>INDEX('Default X, Y'!$D$6:$D$13,MATCH('9.3 MAL- Bus Facilities Entry'!BJ27&amp;"MF",'Default X, Y'!$B$6:$B$13,0))</f>
        <v>#N/A</v>
      </c>
      <c r="CK27" s="249" t="e">
        <f>INDEX('Default X, Y'!$E$6:$E$13,MATCH('9.3 MAL- Bus Facilities Entry'!BJ27&amp;"MF",'Default X, Y'!$B$6:$B$13,0))</f>
        <v>#N/A</v>
      </c>
      <c r="CL27" s="250" t="str">
        <f t="shared" si="6"/>
        <v>MX_Common_BRT</v>
      </c>
      <c r="CM27" s="239"/>
      <c r="CN27" s="251">
        <v>0</v>
      </c>
      <c r="CO27" s="471"/>
      <c r="CP27" s="251" t="str">
        <f t="shared" si="11"/>
        <v>0-</v>
      </c>
      <c r="CQ27" s="471"/>
      <c r="CR27" s="252" t="str">
        <f t="shared" si="7"/>
        <v xml:space="preserve">; ; </v>
      </c>
      <c r="CS27" s="252" t="str">
        <f t="shared" si="8"/>
        <v xml:space="preserve">; ; </v>
      </c>
      <c r="CT27" s="425"/>
      <c r="CU27" s="252" t="e">
        <v>#REF!</v>
      </c>
      <c r="CV27" s="367"/>
      <c r="CW27" s="367"/>
      <c r="CX27" s="239"/>
      <c r="CY27" s="240"/>
      <c r="CZ27" s="240"/>
      <c r="DA27" s="240"/>
      <c r="DB27" s="585"/>
      <c r="DD27" s="240"/>
      <c r="DE27" s="585"/>
      <c r="DF27" s="253"/>
      <c r="DI27" s="497"/>
      <c r="DJ27" s="254"/>
      <c r="DK27" s="585"/>
    </row>
    <row r="28" spans="1:115" ht="14.5" x14ac:dyDescent="0.35">
      <c r="A28" s="469"/>
      <c r="B28" s="239"/>
      <c r="C28" s="240"/>
      <c r="D28" s="240"/>
      <c r="E28" s="240"/>
      <c r="F28" s="367"/>
      <c r="G28" s="239"/>
      <c r="H28" s="240"/>
      <c r="J28" s="241"/>
      <c r="K28" s="241"/>
      <c r="M28" s="473"/>
      <c r="O28" s="239"/>
      <c r="Q28" s="143" t="e">
        <f>INDEX(AssetClass[Asset Class], MATCH('9.3 MAL- Bus Facilities Entry'!P28, AssetClass[Class Description], 0))</f>
        <v>#N/A</v>
      </c>
      <c r="R28" s="143"/>
      <c r="S28" s="242" t="e">
        <f>INDEX(Table15[Category Code], MATCH('9.3 MAL- Bus Facilities Entry'!R28, Table15[Category  Description], 0))</f>
        <v>#N/A</v>
      </c>
      <c r="T28" s="239"/>
      <c r="U28" s="243" t="e" cm="1">
        <f t="array" ref="U28">INDEX('Custom Field Tbl'!$N$5:$N$446, MATCH('9.3 MAL- Bus Facilities Entry'!$Q28 &amp; '9.3 MAL- Bus Facilities Entry'!U$3, 'Custom Field Tbl'!$M$5:$M$446 &amp; 'Custom Field Tbl'!$O$5:$O$446, 0 ))</f>
        <v>#N/A</v>
      </c>
      <c r="V28" s="143" t="str">
        <f>IF(ISNA(INDEX(CFV_Tbl[CF Description], MATCH('9.3 MAL- Bus Facilities Entry'!U28, CFV_Tbl[CF Code], 0)) ), "Field Not Required", INDEX(CFV_Tbl[CF Description], MATCH('9.3 MAL- Bus Facilities Entry'!U28, CFV_Tbl[CF Code], 0)) )</f>
        <v>Field Not Required</v>
      </c>
      <c r="Y28" s="243" t="e" cm="1">
        <f t="array" ref="Y28">INDEX('Custom Field Tbl'!$N$5:$N$446, MATCH('9.3 MAL- Bus Facilities Entry'!$Q28 &amp; '9.3 MAL- Bus Facilities Entry'!Y$3, 'Custom Field Tbl'!$M$5:$M$446 &amp; 'Custom Field Tbl'!$O$5:$O$446, 0 ))</f>
        <v>#N/A</v>
      </c>
      <c r="Z28" s="143" t="str">
        <f>IF(ISNA(INDEX(CFV_Tbl[CF Description], MATCH('9.3 MAL- Bus Facilities Entry'!Y28, CFV_Tbl[CF Code], 0)) ), "Field Not Required", INDEX(CFV_Tbl[CF Description], MATCH('9.3 MAL- Bus Facilities Entry'!Y28, CFV_Tbl[CF Code], 0)) )</f>
        <v>Field Not Required</v>
      </c>
      <c r="AC28" s="243" t="e" cm="1">
        <f t="array" ref="AC28">INDEX('Custom Field Tbl'!$N$5:$N$446, MATCH('9.3 MAL- Bus Facilities Entry'!$Q28 &amp; '9.3 MAL- Bus Facilities Entry'!AC$3, 'Custom Field Tbl'!$M$5:$M$446 &amp; 'Custom Field Tbl'!$O$5:$O$446, 0 ))</f>
        <v>#N/A</v>
      </c>
      <c r="AD28" s="143" t="str">
        <f>IF(ISNA(INDEX(CFV_Tbl[CF Description], MATCH('9.3 MAL- Bus Facilities Entry'!AC28, CFV_Tbl[CF Code], 0)) ), "Field Not Required", INDEX(CFV_Tbl[CF Description], MATCH('9.3 MAL- Bus Facilities Entry'!AC28, CFV_Tbl[CF Code], 0)) )</f>
        <v>Field Not Required</v>
      </c>
      <c r="AG28" s="243" t="e" cm="1">
        <f t="array" ref="AG28">INDEX('Custom Field Tbl'!$N$5:$N$446, MATCH('9.3 MAL- Bus Facilities Entry'!$Q28 &amp; '9.3 MAL- Bus Facilities Entry'!AG$3, 'Custom Field Tbl'!$M$5:$M$446 &amp; 'Custom Field Tbl'!$O$5:$O$446, 0 ))</f>
        <v>#N/A</v>
      </c>
      <c r="AH28" s="143" t="str">
        <f>IF(ISNA(INDEX(CFV_Tbl[CF Description], MATCH('9.3 MAL- Bus Facilities Entry'!AG28, CFV_Tbl[CF Code], 0)) ), "Field Not Required", INDEX(CFV_Tbl[CF Description], MATCH('9.3 MAL- Bus Facilities Entry'!AG28, CFV_Tbl[CF Code], 0)) )</f>
        <v>Field Not Required</v>
      </c>
      <c r="AK28" s="243" t="e" cm="1">
        <f t="array" ref="AK28">INDEX('Custom Field Tbl'!$N$5:$N$446, MATCH('9.3 MAL- Bus Facilities Entry'!$Q28 &amp; '9.3 MAL- Bus Facilities Entry'!AK$3, 'Custom Field Tbl'!$M$5:$M$446 &amp; 'Custom Field Tbl'!$O$5:$O$446, 0 ))</f>
        <v>#N/A</v>
      </c>
      <c r="AL28" s="143" t="str">
        <f>IF(ISNA(INDEX(CFV_Tbl[CF Description], MATCH('9.3 MAL- Bus Facilities Entry'!AK28, CFV_Tbl[CF Code], 0)) ), "Field Not Required", INDEX(CFV_Tbl[CF Description], MATCH('9.3 MAL- Bus Facilities Entry'!AK28, CFV_Tbl[CF Code], 0)) )</f>
        <v>Field Not Required</v>
      </c>
      <c r="AO28" s="243" t="e" cm="1">
        <f t="array" ref="AO28">INDEX('Custom Field Tbl'!$N$5:$N$446, MATCH('9.3 MAL- Bus Facilities Entry'!$Q28 &amp; '9.3 MAL- Bus Facilities Entry'!AO$3, 'Custom Field Tbl'!$M$5:$M$446 &amp; 'Custom Field Tbl'!$O$5:$O$446, 0 ))</f>
        <v>#N/A</v>
      </c>
      <c r="AP28" s="143" t="str">
        <f>IF(ISNA(INDEX(CFV_Tbl[CF Description], MATCH('9.3 MAL- Bus Facilities Entry'!AO28, CFV_Tbl[CF Code], 0)) ), "Field Not Required", INDEX(CFV_Tbl[CF Description], MATCH('9.3 MAL- Bus Facilities Entry'!AO28, CFV_Tbl[CF Code], 0)) )</f>
        <v>Field Not Required</v>
      </c>
      <c r="AS28" s="243" t="e" cm="1">
        <f t="array" ref="AS28">INDEX('Custom Field Tbl'!$N$5:$N$446, MATCH('9.3 MAL- Bus Facilities Entry'!$Q28 &amp; '9.3 MAL- Bus Facilities Entry'!AS$3, 'Custom Field Tbl'!$M$5:$M$446 &amp; 'Custom Field Tbl'!$O$5:$O$446, 0 ))</f>
        <v>#N/A</v>
      </c>
      <c r="AT28" s="143" t="str">
        <f>IF(ISNA(INDEX(CFV_Tbl[CF Description], MATCH('9.3 MAL- Bus Facilities Entry'!AS28, CFV_Tbl[CF Code], 0)) ), "Field Not Required", INDEX(CFV_Tbl[CF Description], MATCH('9.3 MAL- Bus Facilities Entry'!AS28, CFV_Tbl[CF Code], 0)) )</f>
        <v>Field Not Required</v>
      </c>
      <c r="AW28" s="243" t="e" cm="1">
        <f t="array" ref="AW28">INDEX('Custom Field Tbl'!$N$5:$N$446, MATCH('9.3 MAL- Bus Facilities Entry'!$Q28 &amp; '9.3 MAL- Bus Facilities Entry'!AW$3, 'Custom Field Tbl'!$M$5:$M$446 &amp; 'Custom Field Tbl'!$O$5:$O$446, 0 ))</f>
        <v>#N/A</v>
      </c>
      <c r="AX28" s="143" t="str">
        <f>IF(ISNA(INDEX(CFV_Tbl[CF Description], MATCH('9.3 MAL- Bus Facilities Entry'!AW28, CFV_Tbl[CF Code], 0)) ), "Field Not Required", INDEX(CFV_Tbl[CF Description], MATCH('9.3 MAL- Bus Facilities Entry'!AW28, CFV_Tbl[CF Code], 0)) )</f>
        <v>Field Not Required</v>
      </c>
      <c r="BA28" s="243" t="e" cm="1">
        <f t="array" ref="BA28">INDEX('Custom Field Tbl'!$N$5:$N$446, MATCH('9.3 MAL- Bus Facilities Entry'!$Q28 &amp; '9.3 MAL- Bus Facilities Entry'!BA$3, 'Custom Field Tbl'!$M$5:$M$446 &amp; 'Custom Field Tbl'!$O$5:$O$446, 0 ))</f>
        <v>#N/A</v>
      </c>
      <c r="BB28" s="143" t="str">
        <f>IF(ISNA(INDEX(CFV_Tbl[CF Description], MATCH('9.3 MAL- Bus Facilities Entry'!BA28, CFV_Tbl[CF Code], 0)) ), "Field Not Required", INDEX(CFV_Tbl[CF Description], MATCH('9.3 MAL- Bus Facilities Entry'!BA28, CFV_Tbl[CF Code], 0)) )</f>
        <v>Field Not Required</v>
      </c>
      <c r="BE28" s="243" t="e" cm="1">
        <f t="array" ref="BE28">INDEX('Custom Field Tbl'!$N$5:$N$446, MATCH('9.3 MAL- Bus Facilities Entry'!$Q28 &amp; '9.3 MAL- Bus Facilities Entry'!BE$3, 'Custom Field Tbl'!$M$5:$M$446 &amp; 'Custom Field Tbl'!$O$5:$O$446, 0 ))</f>
        <v>#N/A</v>
      </c>
      <c r="BF28" s="143" t="str">
        <f>IF(ISNA(INDEX(CFV_Tbl[CF Description], MATCH('9.3 MAL- Bus Facilities Entry'!BE28, CFV_Tbl[CF Code], 0)) ), "Field Not Required", INDEX(CFV_Tbl[CF Description], MATCH('9.3 MAL- Bus Facilities Entry'!BE28, CFV_Tbl[CF Code], 0)) )</f>
        <v>Field Not Required</v>
      </c>
      <c r="BI28" s="239"/>
      <c r="BJ28" s="243" t="e">
        <f>INDEX(Mnemonic[Code], MATCH('9.3 MAL- Bus Facilities Entry'!BS28, Mnemonic[Description], 0))</f>
        <v>#N/A</v>
      </c>
      <c r="BK28" s="243" t="e">
        <f>INDEX(Mnemonic[Code], MATCH('9.3 MAL- Bus Facilities Entry'!BT28, Mnemonic[Description], 0))</f>
        <v>#N/A</v>
      </c>
      <c r="BL28" s="243" t="e">
        <f>IF(ISNA(INDEX(Mnemonic[Code], MATCH( '9.3 MAL- Bus Facilities Entry'!BU28, Mnemonic[Description], 0)) ),  INDEX(Mnemonic[Code], MATCH( LEFT('9.3 MAL- Bus Facilities Entry'!BU28, LEN(BU28)-2), Mnemonic[Description], 0)),  INDEX(Mnemonic[Code], MATCH( '9.3 MAL- Bus Facilities Entry'!BU28, Mnemonic[Description], 0)) )</f>
        <v>#VALUE!</v>
      </c>
      <c r="BM28" s="243" t="e">
        <f>IF(ISNA(INDEX(Mnemonic[Code], MATCH( '9.3 MAL- Bus Facilities Entry'!BV28, Mnemonic[Description], 0)) ),  INDEX(Mnemonic[Code], MATCH( LEFT('9.3 MAL- Bus Facilities Entry'!BV28, LEN(BV28)-2), Mnemonic[Description], 0)),  INDEX(Mnemonic[Code], MATCH( '9.3 MAL- Bus Facilities Entry'!BV28, Mnemonic[Description], 0)) )</f>
        <v>#VALUE!</v>
      </c>
      <c r="BN28" s="243" t="e">
        <f>IF(ISNA(INDEX(Mnemonic[Code], MATCH( '9.3 MAL- Bus Facilities Entry'!BW28, Mnemonic[Description], 0)) ),  INDEX(Mnemonic[Code], MATCH( LEFT('9.3 MAL- Bus Facilities Entry'!BW28, LEN(BW28)-1), Mnemonic[Description], 0)),  INDEX(Mnemonic[Code], MATCH( '9.3 MAL- Bus Facilities Entry'!BW28, Mnemonic[Description], 0)) )</f>
        <v>#VALUE!</v>
      </c>
      <c r="BO28" s="243" t="e">
        <f>IF(ISNA(INDEX(Mnemonic[Code], MATCH( '9.3 MAL- Bus Facilities Entry'!BX28, Mnemonic[Description], 0)) ),  INDEX(Mnemonic[Code], MATCH( LEFT('9.3 MAL- Bus Facilities Entry'!BX28, LEN(BX28)-1), Mnemonic[Description], 0)),  INDEX(Mnemonic[Code], MATCH( '9.3 MAL- Bus Facilities Entry'!BX28, Mnemonic[Description], 0)) )</f>
        <v>#VALUE!</v>
      </c>
      <c r="BP28" s="243" t="e">
        <f t="shared" si="3"/>
        <v>#N/A</v>
      </c>
      <c r="BQ28" s="243" t="e">
        <f t="shared" si="4"/>
        <v>#N/A</v>
      </c>
      <c r="BR28" s="243" t="e">
        <f t="shared" si="9"/>
        <v>#VALUE!</v>
      </c>
      <c r="BS28" s="245"/>
      <c r="BT28" s="245"/>
      <c r="BU28" s="244"/>
      <c r="BV28" s="244"/>
      <c r="BW28" s="244"/>
      <c r="BX28" s="244"/>
      <c r="BZ28" s="239"/>
      <c r="CA28" s="246" t="e">
        <f>INDEX('MAL-OTHERLOOKUPS'!$ES$4:$ES$56, MATCH('9.3 MAL- Bus Facilities Entry'!CE28, 'MAL-OTHERLOOKUPS'!$ET$4:$ET$56, 0))</f>
        <v>#N/A</v>
      </c>
      <c r="CB28" s="247" t="str">
        <f t="shared" si="5"/>
        <v>L--</v>
      </c>
      <c r="CC28" s="247"/>
      <c r="CD28" s="240"/>
      <c r="CE28" s="467"/>
      <c r="CF28" s="425"/>
      <c r="CG28" s="248"/>
      <c r="CH28" s="367"/>
      <c r="CI28" s="367"/>
      <c r="CJ28" s="249" t="e">
        <f>INDEX('Default X, Y'!$D$6:$D$13,MATCH('9.3 MAL- Bus Facilities Entry'!BJ28&amp;"MF",'Default X, Y'!$B$6:$B$13,0))</f>
        <v>#N/A</v>
      </c>
      <c r="CK28" s="249" t="e">
        <f>INDEX('Default X, Y'!$E$6:$E$13,MATCH('9.3 MAL- Bus Facilities Entry'!BJ28&amp;"MF",'Default X, Y'!$B$6:$B$13,0))</f>
        <v>#N/A</v>
      </c>
      <c r="CL28" s="250" t="str">
        <f t="shared" si="6"/>
        <v>MX_Common_BRT</v>
      </c>
      <c r="CM28" s="239"/>
      <c r="CN28" s="251">
        <v>0</v>
      </c>
      <c r="CO28" s="471"/>
      <c r="CP28" s="251" t="str">
        <f t="shared" si="11"/>
        <v>0-</v>
      </c>
      <c r="CQ28" s="471"/>
      <c r="CR28" s="252" t="str">
        <f t="shared" si="7"/>
        <v xml:space="preserve">; ; </v>
      </c>
      <c r="CS28" s="252" t="str">
        <f t="shared" si="8"/>
        <v xml:space="preserve">; ; </v>
      </c>
      <c r="CT28" s="425"/>
      <c r="CU28" s="252" t="e">
        <v>#REF!</v>
      </c>
      <c r="CV28" s="367"/>
      <c r="CW28" s="367"/>
      <c r="CX28" s="239"/>
      <c r="CY28" s="240"/>
      <c r="CZ28" s="240"/>
      <c r="DA28" s="240"/>
      <c r="DB28" s="585"/>
      <c r="DD28" s="240"/>
      <c r="DE28" s="585"/>
      <c r="DF28" s="253"/>
      <c r="DI28" s="497"/>
      <c r="DJ28" s="254"/>
      <c r="DK28" s="585"/>
    </row>
    <row r="29" spans="1:115" ht="14.5" x14ac:dyDescent="0.35">
      <c r="A29" s="469"/>
      <c r="B29" s="239"/>
      <c r="C29" s="240"/>
      <c r="D29" s="240"/>
      <c r="E29" s="240"/>
      <c r="F29" s="367"/>
      <c r="G29" s="239"/>
      <c r="H29" s="240"/>
      <c r="J29" s="241"/>
      <c r="K29" s="241"/>
      <c r="M29" s="473"/>
      <c r="O29" s="239"/>
      <c r="Q29" s="143" t="e">
        <f>INDEX(AssetClass[Asset Class], MATCH('9.3 MAL- Bus Facilities Entry'!P29, AssetClass[Class Description], 0))</f>
        <v>#N/A</v>
      </c>
      <c r="R29" s="143"/>
      <c r="S29" s="242" t="e">
        <f>INDEX(Table15[Category Code], MATCH('9.3 MAL- Bus Facilities Entry'!R29, Table15[Category  Description], 0))</f>
        <v>#N/A</v>
      </c>
      <c r="T29" s="239"/>
      <c r="U29" s="243" t="e" cm="1">
        <f t="array" ref="U29">INDEX('Custom Field Tbl'!$N$5:$N$446, MATCH('9.3 MAL- Bus Facilities Entry'!$Q29 &amp; '9.3 MAL- Bus Facilities Entry'!U$3, 'Custom Field Tbl'!$M$5:$M$446 &amp; 'Custom Field Tbl'!$O$5:$O$446, 0 ))</f>
        <v>#N/A</v>
      </c>
      <c r="V29" s="143" t="str">
        <f>IF(ISNA(INDEX(CFV_Tbl[CF Description], MATCH('9.3 MAL- Bus Facilities Entry'!U29, CFV_Tbl[CF Code], 0)) ), "Field Not Required", INDEX(CFV_Tbl[CF Description], MATCH('9.3 MAL- Bus Facilities Entry'!U29, CFV_Tbl[CF Code], 0)) )</f>
        <v>Field Not Required</v>
      </c>
      <c r="Y29" s="243" t="e" cm="1">
        <f t="array" ref="Y29">INDEX('Custom Field Tbl'!$N$5:$N$446, MATCH('9.3 MAL- Bus Facilities Entry'!$Q29 &amp; '9.3 MAL- Bus Facilities Entry'!Y$3, 'Custom Field Tbl'!$M$5:$M$446 &amp; 'Custom Field Tbl'!$O$5:$O$446, 0 ))</f>
        <v>#N/A</v>
      </c>
      <c r="Z29" s="143" t="str">
        <f>IF(ISNA(INDEX(CFV_Tbl[CF Description], MATCH('9.3 MAL- Bus Facilities Entry'!Y29, CFV_Tbl[CF Code], 0)) ), "Field Not Required", INDEX(CFV_Tbl[CF Description], MATCH('9.3 MAL- Bus Facilities Entry'!Y29, CFV_Tbl[CF Code], 0)) )</f>
        <v>Field Not Required</v>
      </c>
      <c r="AC29" s="243" t="e" cm="1">
        <f t="array" ref="AC29">INDEX('Custom Field Tbl'!$N$5:$N$446, MATCH('9.3 MAL- Bus Facilities Entry'!$Q29 &amp; '9.3 MAL- Bus Facilities Entry'!AC$3, 'Custom Field Tbl'!$M$5:$M$446 &amp; 'Custom Field Tbl'!$O$5:$O$446, 0 ))</f>
        <v>#N/A</v>
      </c>
      <c r="AD29" s="143" t="str">
        <f>IF(ISNA(INDEX(CFV_Tbl[CF Description], MATCH('9.3 MAL- Bus Facilities Entry'!AC29, CFV_Tbl[CF Code], 0)) ), "Field Not Required", INDEX(CFV_Tbl[CF Description], MATCH('9.3 MAL- Bus Facilities Entry'!AC29, CFV_Tbl[CF Code], 0)) )</f>
        <v>Field Not Required</v>
      </c>
      <c r="AG29" s="243" t="e" cm="1">
        <f t="array" ref="AG29">INDEX('Custom Field Tbl'!$N$5:$N$446, MATCH('9.3 MAL- Bus Facilities Entry'!$Q29 &amp; '9.3 MAL- Bus Facilities Entry'!AG$3, 'Custom Field Tbl'!$M$5:$M$446 &amp; 'Custom Field Tbl'!$O$5:$O$446, 0 ))</f>
        <v>#N/A</v>
      </c>
      <c r="AH29" s="143" t="str">
        <f>IF(ISNA(INDEX(CFV_Tbl[CF Description], MATCH('9.3 MAL- Bus Facilities Entry'!AG29, CFV_Tbl[CF Code], 0)) ), "Field Not Required", INDEX(CFV_Tbl[CF Description], MATCH('9.3 MAL- Bus Facilities Entry'!AG29, CFV_Tbl[CF Code], 0)) )</f>
        <v>Field Not Required</v>
      </c>
      <c r="AK29" s="243" t="e" cm="1">
        <f t="array" ref="AK29">INDEX('Custom Field Tbl'!$N$5:$N$446, MATCH('9.3 MAL- Bus Facilities Entry'!$Q29 &amp; '9.3 MAL- Bus Facilities Entry'!AK$3, 'Custom Field Tbl'!$M$5:$M$446 &amp; 'Custom Field Tbl'!$O$5:$O$446, 0 ))</f>
        <v>#N/A</v>
      </c>
      <c r="AL29" s="143" t="str">
        <f>IF(ISNA(INDEX(CFV_Tbl[CF Description], MATCH('9.3 MAL- Bus Facilities Entry'!AK29, CFV_Tbl[CF Code], 0)) ), "Field Not Required", INDEX(CFV_Tbl[CF Description], MATCH('9.3 MAL- Bus Facilities Entry'!AK29, CFV_Tbl[CF Code], 0)) )</f>
        <v>Field Not Required</v>
      </c>
      <c r="AO29" s="243" t="e" cm="1">
        <f t="array" ref="AO29">INDEX('Custom Field Tbl'!$N$5:$N$446, MATCH('9.3 MAL- Bus Facilities Entry'!$Q29 &amp; '9.3 MAL- Bus Facilities Entry'!AO$3, 'Custom Field Tbl'!$M$5:$M$446 &amp; 'Custom Field Tbl'!$O$5:$O$446, 0 ))</f>
        <v>#N/A</v>
      </c>
      <c r="AP29" s="143" t="str">
        <f>IF(ISNA(INDEX(CFV_Tbl[CF Description], MATCH('9.3 MAL- Bus Facilities Entry'!AO29, CFV_Tbl[CF Code], 0)) ), "Field Not Required", INDEX(CFV_Tbl[CF Description], MATCH('9.3 MAL- Bus Facilities Entry'!AO29, CFV_Tbl[CF Code], 0)) )</f>
        <v>Field Not Required</v>
      </c>
      <c r="AS29" s="243" t="e" cm="1">
        <f t="array" ref="AS29">INDEX('Custom Field Tbl'!$N$5:$N$446, MATCH('9.3 MAL- Bus Facilities Entry'!$Q29 &amp; '9.3 MAL- Bus Facilities Entry'!AS$3, 'Custom Field Tbl'!$M$5:$M$446 &amp; 'Custom Field Tbl'!$O$5:$O$446, 0 ))</f>
        <v>#N/A</v>
      </c>
      <c r="AT29" s="143" t="str">
        <f>IF(ISNA(INDEX(CFV_Tbl[CF Description], MATCH('9.3 MAL- Bus Facilities Entry'!AS29, CFV_Tbl[CF Code], 0)) ), "Field Not Required", INDEX(CFV_Tbl[CF Description], MATCH('9.3 MAL- Bus Facilities Entry'!AS29, CFV_Tbl[CF Code], 0)) )</f>
        <v>Field Not Required</v>
      </c>
      <c r="AW29" s="243" t="e" cm="1">
        <f t="array" ref="AW29">INDEX('Custom Field Tbl'!$N$5:$N$446, MATCH('9.3 MAL- Bus Facilities Entry'!$Q29 &amp; '9.3 MAL- Bus Facilities Entry'!AW$3, 'Custom Field Tbl'!$M$5:$M$446 &amp; 'Custom Field Tbl'!$O$5:$O$446, 0 ))</f>
        <v>#N/A</v>
      </c>
      <c r="AX29" s="143" t="str">
        <f>IF(ISNA(INDEX(CFV_Tbl[CF Description], MATCH('9.3 MAL- Bus Facilities Entry'!AW29, CFV_Tbl[CF Code], 0)) ), "Field Not Required", INDEX(CFV_Tbl[CF Description], MATCH('9.3 MAL- Bus Facilities Entry'!AW29, CFV_Tbl[CF Code], 0)) )</f>
        <v>Field Not Required</v>
      </c>
      <c r="BA29" s="243" t="e" cm="1">
        <f t="array" ref="BA29">INDEX('Custom Field Tbl'!$N$5:$N$446, MATCH('9.3 MAL- Bus Facilities Entry'!$Q29 &amp; '9.3 MAL- Bus Facilities Entry'!BA$3, 'Custom Field Tbl'!$M$5:$M$446 &amp; 'Custom Field Tbl'!$O$5:$O$446, 0 ))</f>
        <v>#N/A</v>
      </c>
      <c r="BB29" s="143" t="str">
        <f>IF(ISNA(INDEX(CFV_Tbl[CF Description], MATCH('9.3 MAL- Bus Facilities Entry'!BA29, CFV_Tbl[CF Code], 0)) ), "Field Not Required", INDEX(CFV_Tbl[CF Description], MATCH('9.3 MAL- Bus Facilities Entry'!BA29, CFV_Tbl[CF Code], 0)) )</f>
        <v>Field Not Required</v>
      </c>
      <c r="BE29" s="243" t="e" cm="1">
        <f t="array" ref="BE29">INDEX('Custom Field Tbl'!$N$5:$N$446, MATCH('9.3 MAL- Bus Facilities Entry'!$Q29 &amp; '9.3 MAL- Bus Facilities Entry'!BE$3, 'Custom Field Tbl'!$M$5:$M$446 &amp; 'Custom Field Tbl'!$O$5:$O$446, 0 ))</f>
        <v>#N/A</v>
      </c>
      <c r="BF29" s="143" t="str">
        <f>IF(ISNA(INDEX(CFV_Tbl[CF Description], MATCH('9.3 MAL- Bus Facilities Entry'!BE29, CFV_Tbl[CF Code], 0)) ), "Field Not Required", INDEX(CFV_Tbl[CF Description], MATCH('9.3 MAL- Bus Facilities Entry'!BE29, CFV_Tbl[CF Code], 0)) )</f>
        <v>Field Not Required</v>
      </c>
      <c r="BI29" s="239"/>
      <c r="BJ29" s="243" t="e">
        <f>INDEX(Mnemonic[Code], MATCH('9.3 MAL- Bus Facilities Entry'!BS29, Mnemonic[Description], 0))</f>
        <v>#N/A</v>
      </c>
      <c r="BK29" s="243" t="e">
        <f>INDEX(Mnemonic[Code], MATCH('9.3 MAL- Bus Facilities Entry'!BT29, Mnemonic[Description], 0))</f>
        <v>#N/A</v>
      </c>
      <c r="BL29" s="243" t="e">
        <f>IF(ISNA(INDEX(Mnemonic[Code], MATCH( '9.3 MAL- Bus Facilities Entry'!BU29, Mnemonic[Description], 0)) ),  INDEX(Mnemonic[Code], MATCH( LEFT('9.3 MAL- Bus Facilities Entry'!BU29, LEN(BU29)-2), Mnemonic[Description], 0)),  INDEX(Mnemonic[Code], MATCH( '9.3 MAL- Bus Facilities Entry'!BU29, Mnemonic[Description], 0)) )</f>
        <v>#VALUE!</v>
      </c>
      <c r="BM29" s="243" t="e">
        <f>IF(ISNA(INDEX(Mnemonic[Code], MATCH( '9.3 MAL- Bus Facilities Entry'!BV29, Mnemonic[Description], 0)) ),  INDEX(Mnemonic[Code], MATCH( LEFT('9.3 MAL- Bus Facilities Entry'!BV29, LEN(BV29)-2), Mnemonic[Description], 0)),  INDEX(Mnemonic[Code], MATCH( '9.3 MAL- Bus Facilities Entry'!BV29, Mnemonic[Description], 0)) )</f>
        <v>#VALUE!</v>
      </c>
      <c r="BN29" s="243" t="e">
        <f>IF(ISNA(INDEX(Mnemonic[Code], MATCH( '9.3 MAL- Bus Facilities Entry'!BW29, Mnemonic[Description], 0)) ),  INDEX(Mnemonic[Code], MATCH( LEFT('9.3 MAL- Bus Facilities Entry'!BW29, LEN(BW29)-1), Mnemonic[Description], 0)),  INDEX(Mnemonic[Code], MATCH( '9.3 MAL- Bus Facilities Entry'!BW29, Mnemonic[Description], 0)) )</f>
        <v>#VALUE!</v>
      </c>
      <c r="BO29" s="243" t="e">
        <f>IF(ISNA(INDEX(Mnemonic[Code], MATCH( '9.3 MAL- Bus Facilities Entry'!BX29, Mnemonic[Description], 0)) ),  INDEX(Mnemonic[Code], MATCH( LEFT('9.3 MAL- Bus Facilities Entry'!BX29, LEN(BX29)-1), Mnemonic[Description], 0)),  INDEX(Mnemonic[Code], MATCH( '9.3 MAL- Bus Facilities Entry'!BX29, Mnemonic[Description], 0)) )</f>
        <v>#VALUE!</v>
      </c>
      <c r="BP29" s="243" t="e">
        <f t="shared" si="3"/>
        <v>#N/A</v>
      </c>
      <c r="BQ29" s="243" t="e">
        <f t="shared" si="4"/>
        <v>#N/A</v>
      </c>
      <c r="BR29" s="243" t="e">
        <f t="shared" si="9"/>
        <v>#VALUE!</v>
      </c>
      <c r="BS29" s="245"/>
      <c r="BT29" s="245"/>
      <c r="BU29" s="244"/>
      <c r="BV29" s="244"/>
      <c r="BW29" s="244"/>
      <c r="BX29" s="244"/>
      <c r="BZ29" s="239"/>
      <c r="CA29" s="246" t="e">
        <f>INDEX('MAL-OTHERLOOKUPS'!$ES$4:$ES$56, MATCH('9.3 MAL- Bus Facilities Entry'!CE29, 'MAL-OTHERLOOKUPS'!$ET$4:$ET$56, 0))</f>
        <v>#N/A</v>
      </c>
      <c r="CB29" s="247" t="str">
        <f t="shared" si="5"/>
        <v>L--</v>
      </c>
      <c r="CC29" s="247"/>
      <c r="CD29" s="240"/>
      <c r="CE29" s="467"/>
      <c r="CF29" s="425"/>
      <c r="CG29" s="248"/>
      <c r="CH29" s="367"/>
      <c r="CI29" s="367"/>
      <c r="CJ29" s="249" t="e">
        <f>INDEX('Default X, Y'!$D$6:$D$13,MATCH('9.3 MAL- Bus Facilities Entry'!BJ29&amp;"MF",'Default X, Y'!$B$6:$B$13,0))</f>
        <v>#N/A</v>
      </c>
      <c r="CK29" s="249" t="e">
        <f>INDEX('Default X, Y'!$E$6:$E$13,MATCH('9.3 MAL- Bus Facilities Entry'!BJ29&amp;"MF",'Default X, Y'!$B$6:$B$13,0))</f>
        <v>#N/A</v>
      </c>
      <c r="CL29" s="250" t="str">
        <f t="shared" si="6"/>
        <v>MX_Common_BRT</v>
      </c>
      <c r="CM29" s="239"/>
      <c r="CN29" s="251">
        <v>0</v>
      </c>
      <c r="CO29" s="471"/>
      <c r="CP29" s="251" t="str">
        <f t="shared" si="11"/>
        <v>0-</v>
      </c>
      <c r="CQ29" s="471"/>
      <c r="CR29" s="252" t="str">
        <f t="shared" si="7"/>
        <v xml:space="preserve">; ; </v>
      </c>
      <c r="CS29" s="252" t="str">
        <f t="shared" si="8"/>
        <v xml:space="preserve">; ; </v>
      </c>
      <c r="CT29" s="425"/>
      <c r="CU29" s="252" t="e">
        <v>#REF!</v>
      </c>
      <c r="CV29" s="367"/>
      <c r="CW29" s="367"/>
      <c r="CX29" s="239"/>
      <c r="CY29" s="240"/>
      <c r="CZ29" s="240"/>
      <c r="DA29" s="240"/>
      <c r="DB29" s="585"/>
      <c r="DD29" s="240"/>
      <c r="DE29" s="585"/>
      <c r="DF29" s="253"/>
      <c r="DI29" s="497"/>
      <c r="DJ29" s="254"/>
      <c r="DK29" s="585"/>
    </row>
    <row r="30" spans="1:115" ht="14.5" x14ac:dyDescent="0.35">
      <c r="A30" s="469"/>
      <c r="B30" s="239"/>
      <c r="C30" s="240"/>
      <c r="D30" s="240"/>
      <c r="E30" s="240"/>
      <c r="F30" s="367"/>
      <c r="G30" s="239"/>
      <c r="H30" s="240"/>
      <c r="J30" s="241"/>
      <c r="K30" s="241"/>
      <c r="M30" s="473"/>
      <c r="O30" s="239"/>
      <c r="Q30" s="143" t="e">
        <f>INDEX(AssetClass[Asset Class], MATCH('9.3 MAL- Bus Facilities Entry'!P30, AssetClass[Class Description], 0))</f>
        <v>#N/A</v>
      </c>
      <c r="R30" s="143"/>
      <c r="S30" s="242" t="e">
        <f>INDEX(Table15[Category Code], MATCH('9.3 MAL- Bus Facilities Entry'!R30, Table15[Category  Description], 0))</f>
        <v>#N/A</v>
      </c>
      <c r="T30" s="239"/>
      <c r="U30" s="243" t="e" cm="1">
        <f t="array" ref="U30">INDEX('Custom Field Tbl'!$N$5:$N$446, MATCH('9.3 MAL- Bus Facilities Entry'!$Q30 &amp; '9.3 MAL- Bus Facilities Entry'!U$3, 'Custom Field Tbl'!$M$5:$M$446 &amp; 'Custom Field Tbl'!$O$5:$O$446, 0 ))</f>
        <v>#N/A</v>
      </c>
      <c r="V30" s="143" t="str">
        <f>IF(ISNA(INDEX(CFV_Tbl[CF Description], MATCH('9.3 MAL- Bus Facilities Entry'!U30, CFV_Tbl[CF Code], 0)) ), "Field Not Required", INDEX(CFV_Tbl[CF Description], MATCH('9.3 MAL- Bus Facilities Entry'!U30, CFV_Tbl[CF Code], 0)) )</f>
        <v>Field Not Required</v>
      </c>
      <c r="Y30" s="243" t="e" cm="1">
        <f t="array" ref="Y30">INDEX('Custom Field Tbl'!$N$5:$N$446, MATCH('9.3 MAL- Bus Facilities Entry'!$Q30 &amp; '9.3 MAL- Bus Facilities Entry'!Y$3, 'Custom Field Tbl'!$M$5:$M$446 &amp; 'Custom Field Tbl'!$O$5:$O$446, 0 ))</f>
        <v>#N/A</v>
      </c>
      <c r="Z30" s="143" t="str">
        <f>IF(ISNA(INDEX(CFV_Tbl[CF Description], MATCH('9.3 MAL- Bus Facilities Entry'!Y30, CFV_Tbl[CF Code], 0)) ), "Field Not Required", INDEX(CFV_Tbl[CF Description], MATCH('9.3 MAL- Bus Facilities Entry'!Y30, CFV_Tbl[CF Code], 0)) )</f>
        <v>Field Not Required</v>
      </c>
      <c r="AC30" s="243" t="e" cm="1">
        <f t="array" ref="AC30">INDEX('Custom Field Tbl'!$N$5:$N$446, MATCH('9.3 MAL- Bus Facilities Entry'!$Q30 &amp; '9.3 MAL- Bus Facilities Entry'!AC$3, 'Custom Field Tbl'!$M$5:$M$446 &amp; 'Custom Field Tbl'!$O$5:$O$446, 0 ))</f>
        <v>#N/A</v>
      </c>
      <c r="AD30" s="143" t="str">
        <f>IF(ISNA(INDEX(CFV_Tbl[CF Description], MATCH('9.3 MAL- Bus Facilities Entry'!AC30, CFV_Tbl[CF Code], 0)) ), "Field Not Required", INDEX(CFV_Tbl[CF Description], MATCH('9.3 MAL- Bus Facilities Entry'!AC30, CFV_Tbl[CF Code], 0)) )</f>
        <v>Field Not Required</v>
      </c>
      <c r="AG30" s="243" t="e" cm="1">
        <f t="array" ref="AG30">INDEX('Custom Field Tbl'!$N$5:$N$446, MATCH('9.3 MAL- Bus Facilities Entry'!$Q30 &amp; '9.3 MAL- Bus Facilities Entry'!AG$3, 'Custom Field Tbl'!$M$5:$M$446 &amp; 'Custom Field Tbl'!$O$5:$O$446, 0 ))</f>
        <v>#N/A</v>
      </c>
      <c r="AH30" s="143" t="str">
        <f>IF(ISNA(INDEX(CFV_Tbl[CF Description], MATCH('9.3 MAL- Bus Facilities Entry'!AG30, CFV_Tbl[CF Code], 0)) ), "Field Not Required", INDEX(CFV_Tbl[CF Description], MATCH('9.3 MAL- Bus Facilities Entry'!AG30, CFV_Tbl[CF Code], 0)) )</f>
        <v>Field Not Required</v>
      </c>
      <c r="AK30" s="243" t="e" cm="1">
        <f t="array" ref="AK30">INDEX('Custom Field Tbl'!$N$5:$N$446, MATCH('9.3 MAL- Bus Facilities Entry'!$Q30 &amp; '9.3 MAL- Bus Facilities Entry'!AK$3, 'Custom Field Tbl'!$M$5:$M$446 &amp; 'Custom Field Tbl'!$O$5:$O$446, 0 ))</f>
        <v>#N/A</v>
      </c>
      <c r="AL30" s="143" t="str">
        <f>IF(ISNA(INDEX(CFV_Tbl[CF Description], MATCH('9.3 MAL- Bus Facilities Entry'!AK30, CFV_Tbl[CF Code], 0)) ), "Field Not Required", INDEX(CFV_Tbl[CF Description], MATCH('9.3 MAL- Bus Facilities Entry'!AK30, CFV_Tbl[CF Code], 0)) )</f>
        <v>Field Not Required</v>
      </c>
      <c r="AO30" s="243" t="e" cm="1">
        <f t="array" ref="AO30">INDEX('Custom Field Tbl'!$N$5:$N$446, MATCH('9.3 MAL- Bus Facilities Entry'!$Q30 &amp; '9.3 MAL- Bus Facilities Entry'!AO$3, 'Custom Field Tbl'!$M$5:$M$446 &amp; 'Custom Field Tbl'!$O$5:$O$446, 0 ))</f>
        <v>#N/A</v>
      </c>
      <c r="AP30" s="143" t="str">
        <f>IF(ISNA(INDEX(CFV_Tbl[CF Description], MATCH('9.3 MAL- Bus Facilities Entry'!AO30, CFV_Tbl[CF Code], 0)) ), "Field Not Required", INDEX(CFV_Tbl[CF Description], MATCH('9.3 MAL- Bus Facilities Entry'!AO30, CFV_Tbl[CF Code], 0)) )</f>
        <v>Field Not Required</v>
      </c>
      <c r="AS30" s="243" t="e" cm="1">
        <f t="array" ref="AS30">INDEX('Custom Field Tbl'!$N$5:$N$446, MATCH('9.3 MAL- Bus Facilities Entry'!$Q30 &amp; '9.3 MAL- Bus Facilities Entry'!AS$3, 'Custom Field Tbl'!$M$5:$M$446 &amp; 'Custom Field Tbl'!$O$5:$O$446, 0 ))</f>
        <v>#N/A</v>
      </c>
      <c r="AT30" s="143" t="str">
        <f>IF(ISNA(INDEX(CFV_Tbl[CF Description], MATCH('9.3 MAL- Bus Facilities Entry'!AS30, CFV_Tbl[CF Code], 0)) ), "Field Not Required", INDEX(CFV_Tbl[CF Description], MATCH('9.3 MAL- Bus Facilities Entry'!AS30, CFV_Tbl[CF Code], 0)) )</f>
        <v>Field Not Required</v>
      </c>
      <c r="AW30" s="243" t="e" cm="1">
        <f t="array" ref="AW30">INDEX('Custom Field Tbl'!$N$5:$N$446, MATCH('9.3 MAL- Bus Facilities Entry'!$Q30 &amp; '9.3 MAL- Bus Facilities Entry'!AW$3, 'Custom Field Tbl'!$M$5:$M$446 &amp; 'Custom Field Tbl'!$O$5:$O$446, 0 ))</f>
        <v>#N/A</v>
      </c>
      <c r="AX30" s="143" t="str">
        <f>IF(ISNA(INDEX(CFV_Tbl[CF Description], MATCH('9.3 MAL- Bus Facilities Entry'!AW30, CFV_Tbl[CF Code], 0)) ), "Field Not Required", INDEX(CFV_Tbl[CF Description], MATCH('9.3 MAL- Bus Facilities Entry'!AW30, CFV_Tbl[CF Code], 0)) )</f>
        <v>Field Not Required</v>
      </c>
      <c r="BA30" s="243" t="e" cm="1">
        <f t="array" ref="BA30">INDEX('Custom Field Tbl'!$N$5:$N$446, MATCH('9.3 MAL- Bus Facilities Entry'!$Q30 &amp; '9.3 MAL- Bus Facilities Entry'!BA$3, 'Custom Field Tbl'!$M$5:$M$446 &amp; 'Custom Field Tbl'!$O$5:$O$446, 0 ))</f>
        <v>#N/A</v>
      </c>
      <c r="BB30" s="143" t="str">
        <f>IF(ISNA(INDEX(CFV_Tbl[CF Description], MATCH('9.3 MAL- Bus Facilities Entry'!BA30, CFV_Tbl[CF Code], 0)) ), "Field Not Required", INDEX(CFV_Tbl[CF Description], MATCH('9.3 MAL- Bus Facilities Entry'!BA30, CFV_Tbl[CF Code], 0)) )</f>
        <v>Field Not Required</v>
      </c>
      <c r="BE30" s="243" t="e" cm="1">
        <f t="array" ref="BE30">INDEX('Custom Field Tbl'!$N$5:$N$446, MATCH('9.3 MAL- Bus Facilities Entry'!$Q30 &amp; '9.3 MAL- Bus Facilities Entry'!BE$3, 'Custom Field Tbl'!$M$5:$M$446 &amp; 'Custom Field Tbl'!$O$5:$O$446, 0 ))</f>
        <v>#N/A</v>
      </c>
      <c r="BF30" s="143" t="str">
        <f>IF(ISNA(INDEX(CFV_Tbl[CF Description], MATCH('9.3 MAL- Bus Facilities Entry'!BE30, CFV_Tbl[CF Code], 0)) ), "Field Not Required", INDEX(CFV_Tbl[CF Description], MATCH('9.3 MAL- Bus Facilities Entry'!BE30, CFV_Tbl[CF Code], 0)) )</f>
        <v>Field Not Required</v>
      </c>
      <c r="BI30" s="239"/>
      <c r="BJ30" s="243" t="e">
        <f>INDEX(Mnemonic[Code], MATCH('9.3 MAL- Bus Facilities Entry'!BS30, Mnemonic[Description], 0))</f>
        <v>#N/A</v>
      </c>
      <c r="BK30" s="243" t="e">
        <f>INDEX(Mnemonic[Code], MATCH('9.3 MAL- Bus Facilities Entry'!BT30, Mnemonic[Description], 0))</f>
        <v>#N/A</v>
      </c>
      <c r="BL30" s="243" t="e">
        <f>IF(ISNA(INDEX(Mnemonic[Code], MATCH( '9.3 MAL- Bus Facilities Entry'!BU30, Mnemonic[Description], 0)) ),  INDEX(Mnemonic[Code], MATCH( LEFT('9.3 MAL- Bus Facilities Entry'!BU30, LEN(BU30)-2), Mnemonic[Description], 0)),  INDEX(Mnemonic[Code], MATCH( '9.3 MAL- Bus Facilities Entry'!BU30, Mnemonic[Description], 0)) )</f>
        <v>#VALUE!</v>
      </c>
      <c r="BM30" s="243" t="e">
        <f>IF(ISNA(INDEX(Mnemonic[Code], MATCH( '9.3 MAL- Bus Facilities Entry'!BV30, Mnemonic[Description], 0)) ),  INDEX(Mnemonic[Code], MATCH( LEFT('9.3 MAL- Bus Facilities Entry'!BV30, LEN(BV30)-2), Mnemonic[Description], 0)),  INDEX(Mnemonic[Code], MATCH( '9.3 MAL- Bus Facilities Entry'!BV30, Mnemonic[Description], 0)) )</f>
        <v>#VALUE!</v>
      </c>
      <c r="BN30" s="243" t="e">
        <f>IF(ISNA(INDEX(Mnemonic[Code], MATCH( '9.3 MAL- Bus Facilities Entry'!BW30, Mnemonic[Description], 0)) ),  INDEX(Mnemonic[Code], MATCH( LEFT('9.3 MAL- Bus Facilities Entry'!BW30, LEN(BW30)-1), Mnemonic[Description], 0)),  INDEX(Mnemonic[Code], MATCH( '9.3 MAL- Bus Facilities Entry'!BW30, Mnemonic[Description], 0)) )</f>
        <v>#VALUE!</v>
      </c>
      <c r="BO30" s="243" t="e">
        <f>IF(ISNA(INDEX(Mnemonic[Code], MATCH( '9.3 MAL- Bus Facilities Entry'!BX30, Mnemonic[Description], 0)) ),  INDEX(Mnemonic[Code], MATCH( LEFT('9.3 MAL- Bus Facilities Entry'!BX30, LEN(BX30)-1), Mnemonic[Description], 0)),  INDEX(Mnemonic[Code], MATCH( '9.3 MAL- Bus Facilities Entry'!BX30, Mnemonic[Description], 0)) )</f>
        <v>#VALUE!</v>
      </c>
      <c r="BP30" s="243" t="e">
        <f t="shared" si="3"/>
        <v>#N/A</v>
      </c>
      <c r="BQ30" s="243" t="e">
        <f t="shared" si="4"/>
        <v>#N/A</v>
      </c>
      <c r="BR30" s="243" t="e">
        <f t="shared" si="9"/>
        <v>#VALUE!</v>
      </c>
      <c r="BS30" s="245"/>
      <c r="BT30" s="245"/>
      <c r="BU30" s="244"/>
      <c r="BV30" s="244"/>
      <c r="BW30" s="244"/>
      <c r="BX30" s="244"/>
      <c r="BZ30" s="239"/>
      <c r="CA30" s="246" t="e">
        <f>INDEX('MAL-OTHERLOOKUPS'!$ES$4:$ES$56, MATCH('9.3 MAL- Bus Facilities Entry'!CE30, 'MAL-OTHERLOOKUPS'!$ET$4:$ET$56, 0))</f>
        <v>#N/A</v>
      </c>
      <c r="CB30" s="247" t="str">
        <f t="shared" si="5"/>
        <v>L--</v>
      </c>
      <c r="CC30" s="247"/>
      <c r="CD30" s="240"/>
      <c r="CE30" s="467"/>
      <c r="CF30" s="425"/>
      <c r="CG30" s="248"/>
      <c r="CH30" s="367"/>
      <c r="CI30" s="367"/>
      <c r="CJ30" s="249" t="e">
        <f>INDEX('Default X, Y'!$D$6:$D$13,MATCH('9.3 MAL- Bus Facilities Entry'!BJ30&amp;"MF",'Default X, Y'!$B$6:$B$13,0))</f>
        <v>#N/A</v>
      </c>
      <c r="CK30" s="249" t="e">
        <f>INDEX('Default X, Y'!$E$6:$E$13,MATCH('9.3 MAL- Bus Facilities Entry'!BJ30&amp;"MF",'Default X, Y'!$B$6:$B$13,0))</f>
        <v>#N/A</v>
      </c>
      <c r="CL30" s="250" t="str">
        <f t="shared" si="6"/>
        <v>MX_Common_BRT</v>
      </c>
      <c r="CM30" s="239"/>
      <c r="CN30" s="251">
        <v>0</v>
      </c>
      <c r="CO30" s="471"/>
      <c r="CP30" s="251" t="str">
        <f t="shared" si="11"/>
        <v>0-</v>
      </c>
      <c r="CQ30" s="471"/>
      <c r="CR30" s="252" t="str">
        <f t="shared" si="7"/>
        <v xml:space="preserve">; ; </v>
      </c>
      <c r="CS30" s="252" t="str">
        <f t="shared" si="8"/>
        <v xml:space="preserve">; ; </v>
      </c>
      <c r="CT30" s="425"/>
      <c r="CU30" s="252" t="e">
        <v>#REF!</v>
      </c>
      <c r="CV30" s="367"/>
      <c r="CW30" s="367"/>
      <c r="CX30" s="239"/>
      <c r="CY30" s="240"/>
      <c r="CZ30" s="240"/>
      <c r="DA30" s="240"/>
      <c r="DB30" s="585"/>
      <c r="DD30" s="240"/>
      <c r="DE30" s="585"/>
      <c r="DF30" s="253"/>
      <c r="DI30" s="497"/>
      <c r="DJ30" s="254"/>
      <c r="DK30" s="585"/>
    </row>
    <row r="31" spans="1:115" ht="14.5" x14ac:dyDescent="0.35">
      <c r="A31" s="469"/>
      <c r="B31" s="239"/>
      <c r="C31" s="240"/>
      <c r="D31" s="240"/>
      <c r="E31" s="240"/>
      <c r="F31" s="367"/>
      <c r="G31" s="239"/>
      <c r="H31" s="240"/>
      <c r="J31" s="241"/>
      <c r="K31" s="241"/>
      <c r="M31" s="473"/>
      <c r="O31" s="239"/>
      <c r="Q31" s="143" t="e">
        <f>INDEX(AssetClass[Asset Class], MATCH('9.3 MAL- Bus Facilities Entry'!P31, AssetClass[Class Description], 0))</f>
        <v>#N/A</v>
      </c>
      <c r="R31" s="143"/>
      <c r="S31" s="242" t="e">
        <f>INDEX(Table15[Category Code], MATCH('9.3 MAL- Bus Facilities Entry'!R31, Table15[Category  Description], 0))</f>
        <v>#N/A</v>
      </c>
      <c r="T31" s="239"/>
      <c r="U31" s="243" t="e" cm="1">
        <f t="array" ref="U31">INDEX('Custom Field Tbl'!$N$5:$N$446, MATCH('9.3 MAL- Bus Facilities Entry'!$Q31 &amp; '9.3 MAL- Bus Facilities Entry'!U$3, 'Custom Field Tbl'!$M$5:$M$446 &amp; 'Custom Field Tbl'!$O$5:$O$446, 0 ))</f>
        <v>#N/A</v>
      </c>
      <c r="V31" s="143" t="str">
        <f>IF(ISNA(INDEX(CFV_Tbl[CF Description], MATCH('9.3 MAL- Bus Facilities Entry'!U31, CFV_Tbl[CF Code], 0)) ), "Field Not Required", INDEX(CFV_Tbl[CF Description], MATCH('9.3 MAL- Bus Facilities Entry'!U31, CFV_Tbl[CF Code], 0)) )</f>
        <v>Field Not Required</v>
      </c>
      <c r="Y31" s="243" t="e" cm="1">
        <f t="array" ref="Y31">INDEX('Custom Field Tbl'!$N$5:$N$446, MATCH('9.3 MAL- Bus Facilities Entry'!$Q31 &amp; '9.3 MAL- Bus Facilities Entry'!Y$3, 'Custom Field Tbl'!$M$5:$M$446 &amp; 'Custom Field Tbl'!$O$5:$O$446, 0 ))</f>
        <v>#N/A</v>
      </c>
      <c r="Z31" s="143" t="str">
        <f>IF(ISNA(INDEX(CFV_Tbl[CF Description], MATCH('9.3 MAL- Bus Facilities Entry'!Y31, CFV_Tbl[CF Code], 0)) ), "Field Not Required", INDEX(CFV_Tbl[CF Description], MATCH('9.3 MAL- Bus Facilities Entry'!Y31, CFV_Tbl[CF Code], 0)) )</f>
        <v>Field Not Required</v>
      </c>
      <c r="AC31" s="243" t="e" cm="1">
        <f t="array" ref="AC31">INDEX('Custom Field Tbl'!$N$5:$N$446, MATCH('9.3 MAL- Bus Facilities Entry'!$Q31 &amp; '9.3 MAL- Bus Facilities Entry'!AC$3, 'Custom Field Tbl'!$M$5:$M$446 &amp; 'Custom Field Tbl'!$O$5:$O$446, 0 ))</f>
        <v>#N/A</v>
      </c>
      <c r="AD31" s="143" t="str">
        <f>IF(ISNA(INDEX(CFV_Tbl[CF Description], MATCH('9.3 MAL- Bus Facilities Entry'!AC31, CFV_Tbl[CF Code], 0)) ), "Field Not Required", INDEX(CFV_Tbl[CF Description], MATCH('9.3 MAL- Bus Facilities Entry'!AC31, CFV_Tbl[CF Code], 0)) )</f>
        <v>Field Not Required</v>
      </c>
      <c r="AG31" s="243" t="e" cm="1">
        <f t="array" ref="AG31">INDEX('Custom Field Tbl'!$N$5:$N$446, MATCH('9.3 MAL- Bus Facilities Entry'!$Q31 &amp; '9.3 MAL- Bus Facilities Entry'!AG$3, 'Custom Field Tbl'!$M$5:$M$446 &amp; 'Custom Field Tbl'!$O$5:$O$446, 0 ))</f>
        <v>#N/A</v>
      </c>
      <c r="AH31" s="143" t="str">
        <f>IF(ISNA(INDEX(CFV_Tbl[CF Description], MATCH('9.3 MAL- Bus Facilities Entry'!AG31, CFV_Tbl[CF Code], 0)) ), "Field Not Required", INDEX(CFV_Tbl[CF Description], MATCH('9.3 MAL- Bus Facilities Entry'!AG31, CFV_Tbl[CF Code], 0)) )</f>
        <v>Field Not Required</v>
      </c>
      <c r="AK31" s="243" t="e" cm="1">
        <f t="array" ref="AK31">INDEX('Custom Field Tbl'!$N$5:$N$446, MATCH('9.3 MAL- Bus Facilities Entry'!$Q31 &amp; '9.3 MAL- Bus Facilities Entry'!AK$3, 'Custom Field Tbl'!$M$5:$M$446 &amp; 'Custom Field Tbl'!$O$5:$O$446, 0 ))</f>
        <v>#N/A</v>
      </c>
      <c r="AL31" s="143" t="str">
        <f>IF(ISNA(INDEX(CFV_Tbl[CF Description], MATCH('9.3 MAL- Bus Facilities Entry'!AK31, CFV_Tbl[CF Code], 0)) ), "Field Not Required", INDEX(CFV_Tbl[CF Description], MATCH('9.3 MAL- Bus Facilities Entry'!AK31, CFV_Tbl[CF Code], 0)) )</f>
        <v>Field Not Required</v>
      </c>
      <c r="AO31" s="243" t="e" cm="1">
        <f t="array" ref="AO31">INDEX('Custom Field Tbl'!$N$5:$N$446, MATCH('9.3 MAL- Bus Facilities Entry'!$Q31 &amp; '9.3 MAL- Bus Facilities Entry'!AO$3, 'Custom Field Tbl'!$M$5:$M$446 &amp; 'Custom Field Tbl'!$O$5:$O$446, 0 ))</f>
        <v>#N/A</v>
      </c>
      <c r="AP31" s="143" t="str">
        <f>IF(ISNA(INDEX(CFV_Tbl[CF Description], MATCH('9.3 MAL- Bus Facilities Entry'!AO31, CFV_Tbl[CF Code], 0)) ), "Field Not Required", INDEX(CFV_Tbl[CF Description], MATCH('9.3 MAL- Bus Facilities Entry'!AO31, CFV_Tbl[CF Code], 0)) )</f>
        <v>Field Not Required</v>
      </c>
      <c r="AS31" s="243" t="e" cm="1">
        <f t="array" ref="AS31">INDEX('Custom Field Tbl'!$N$5:$N$446, MATCH('9.3 MAL- Bus Facilities Entry'!$Q31 &amp; '9.3 MAL- Bus Facilities Entry'!AS$3, 'Custom Field Tbl'!$M$5:$M$446 &amp; 'Custom Field Tbl'!$O$5:$O$446, 0 ))</f>
        <v>#N/A</v>
      </c>
      <c r="AT31" s="143" t="str">
        <f>IF(ISNA(INDEX(CFV_Tbl[CF Description], MATCH('9.3 MAL- Bus Facilities Entry'!AS31, CFV_Tbl[CF Code], 0)) ), "Field Not Required", INDEX(CFV_Tbl[CF Description], MATCH('9.3 MAL- Bus Facilities Entry'!AS31, CFV_Tbl[CF Code], 0)) )</f>
        <v>Field Not Required</v>
      </c>
      <c r="AW31" s="243" t="e" cm="1">
        <f t="array" ref="AW31">INDEX('Custom Field Tbl'!$N$5:$N$446, MATCH('9.3 MAL- Bus Facilities Entry'!$Q31 &amp; '9.3 MAL- Bus Facilities Entry'!AW$3, 'Custom Field Tbl'!$M$5:$M$446 &amp; 'Custom Field Tbl'!$O$5:$O$446, 0 ))</f>
        <v>#N/A</v>
      </c>
      <c r="AX31" s="143" t="str">
        <f>IF(ISNA(INDEX(CFV_Tbl[CF Description], MATCH('9.3 MAL- Bus Facilities Entry'!AW31, CFV_Tbl[CF Code], 0)) ), "Field Not Required", INDEX(CFV_Tbl[CF Description], MATCH('9.3 MAL- Bus Facilities Entry'!AW31, CFV_Tbl[CF Code], 0)) )</f>
        <v>Field Not Required</v>
      </c>
      <c r="BA31" s="243" t="e" cm="1">
        <f t="array" ref="BA31">INDEX('Custom Field Tbl'!$N$5:$N$446, MATCH('9.3 MAL- Bus Facilities Entry'!$Q31 &amp; '9.3 MAL- Bus Facilities Entry'!BA$3, 'Custom Field Tbl'!$M$5:$M$446 &amp; 'Custom Field Tbl'!$O$5:$O$446, 0 ))</f>
        <v>#N/A</v>
      </c>
      <c r="BB31" s="143" t="str">
        <f>IF(ISNA(INDEX(CFV_Tbl[CF Description], MATCH('9.3 MAL- Bus Facilities Entry'!BA31, CFV_Tbl[CF Code], 0)) ), "Field Not Required", INDEX(CFV_Tbl[CF Description], MATCH('9.3 MAL- Bus Facilities Entry'!BA31, CFV_Tbl[CF Code], 0)) )</f>
        <v>Field Not Required</v>
      </c>
      <c r="BE31" s="243" t="e" cm="1">
        <f t="array" ref="BE31">INDEX('Custom Field Tbl'!$N$5:$N$446, MATCH('9.3 MAL- Bus Facilities Entry'!$Q31 &amp; '9.3 MAL- Bus Facilities Entry'!BE$3, 'Custom Field Tbl'!$M$5:$M$446 &amp; 'Custom Field Tbl'!$O$5:$O$446, 0 ))</f>
        <v>#N/A</v>
      </c>
      <c r="BF31" s="143" t="str">
        <f>IF(ISNA(INDEX(CFV_Tbl[CF Description], MATCH('9.3 MAL- Bus Facilities Entry'!BE31, CFV_Tbl[CF Code], 0)) ), "Field Not Required", INDEX(CFV_Tbl[CF Description], MATCH('9.3 MAL- Bus Facilities Entry'!BE31, CFV_Tbl[CF Code], 0)) )</f>
        <v>Field Not Required</v>
      </c>
      <c r="BI31" s="239"/>
      <c r="BJ31" s="243" t="e">
        <f>INDEX(Mnemonic[Code], MATCH('9.3 MAL- Bus Facilities Entry'!BS31, Mnemonic[Description], 0))</f>
        <v>#N/A</v>
      </c>
      <c r="BK31" s="243" t="e">
        <f>INDEX(Mnemonic[Code], MATCH('9.3 MAL- Bus Facilities Entry'!BT31, Mnemonic[Description], 0))</f>
        <v>#N/A</v>
      </c>
      <c r="BL31" s="243" t="e">
        <f>IF(ISNA(INDEX(Mnemonic[Code], MATCH( '9.3 MAL- Bus Facilities Entry'!BU31, Mnemonic[Description], 0)) ),  INDEX(Mnemonic[Code], MATCH( LEFT('9.3 MAL- Bus Facilities Entry'!BU31, LEN(BU31)-2), Mnemonic[Description], 0)),  INDEX(Mnemonic[Code], MATCH( '9.3 MAL- Bus Facilities Entry'!BU31, Mnemonic[Description], 0)) )</f>
        <v>#VALUE!</v>
      </c>
      <c r="BM31" s="243" t="e">
        <f>IF(ISNA(INDEX(Mnemonic[Code], MATCH( '9.3 MAL- Bus Facilities Entry'!BV31, Mnemonic[Description], 0)) ),  INDEX(Mnemonic[Code], MATCH( LEFT('9.3 MAL- Bus Facilities Entry'!BV31, LEN(BV31)-2), Mnemonic[Description], 0)),  INDEX(Mnemonic[Code], MATCH( '9.3 MAL- Bus Facilities Entry'!BV31, Mnemonic[Description], 0)) )</f>
        <v>#VALUE!</v>
      </c>
      <c r="BN31" s="243" t="e">
        <f>IF(ISNA(INDEX(Mnemonic[Code], MATCH( '9.3 MAL- Bus Facilities Entry'!BW31, Mnemonic[Description], 0)) ),  INDEX(Mnemonic[Code], MATCH( LEFT('9.3 MAL- Bus Facilities Entry'!BW31, LEN(BW31)-1), Mnemonic[Description], 0)),  INDEX(Mnemonic[Code], MATCH( '9.3 MAL- Bus Facilities Entry'!BW31, Mnemonic[Description], 0)) )</f>
        <v>#VALUE!</v>
      </c>
      <c r="BO31" s="243" t="e">
        <f>IF(ISNA(INDEX(Mnemonic[Code], MATCH( '9.3 MAL- Bus Facilities Entry'!BX31, Mnemonic[Description], 0)) ),  INDEX(Mnemonic[Code], MATCH( LEFT('9.3 MAL- Bus Facilities Entry'!BX31, LEN(BX31)-1), Mnemonic[Description], 0)),  INDEX(Mnemonic[Code], MATCH( '9.3 MAL- Bus Facilities Entry'!BX31, Mnemonic[Description], 0)) )</f>
        <v>#VALUE!</v>
      </c>
      <c r="BP31" s="243" t="e">
        <f t="shared" si="3"/>
        <v>#N/A</v>
      </c>
      <c r="BQ31" s="243" t="e">
        <f t="shared" si="4"/>
        <v>#N/A</v>
      </c>
      <c r="BR31" s="243" t="e">
        <f t="shared" si="9"/>
        <v>#VALUE!</v>
      </c>
      <c r="BS31" s="245"/>
      <c r="BT31" s="245"/>
      <c r="BU31" s="244"/>
      <c r="BV31" s="244"/>
      <c r="BW31" s="244"/>
      <c r="BX31" s="244"/>
      <c r="BZ31" s="239"/>
      <c r="CA31" s="246" t="e">
        <f>INDEX('MAL-OTHERLOOKUPS'!$ES$4:$ES$56, MATCH('9.3 MAL- Bus Facilities Entry'!CE31, 'MAL-OTHERLOOKUPS'!$ET$4:$ET$56, 0))</f>
        <v>#N/A</v>
      </c>
      <c r="CB31" s="247" t="str">
        <f t="shared" si="5"/>
        <v>L--</v>
      </c>
      <c r="CC31" s="247"/>
      <c r="CD31" s="240"/>
      <c r="CE31" s="467"/>
      <c r="CF31" s="425"/>
      <c r="CG31" s="248"/>
      <c r="CH31" s="367"/>
      <c r="CI31" s="367"/>
      <c r="CJ31" s="249" t="e">
        <f>INDEX('Default X, Y'!$D$6:$D$13,MATCH('9.3 MAL- Bus Facilities Entry'!BJ31&amp;"MF",'Default X, Y'!$B$6:$B$13,0))</f>
        <v>#N/A</v>
      </c>
      <c r="CK31" s="249" t="e">
        <f>INDEX('Default X, Y'!$E$6:$E$13,MATCH('9.3 MAL- Bus Facilities Entry'!BJ31&amp;"MF",'Default X, Y'!$B$6:$B$13,0))</f>
        <v>#N/A</v>
      </c>
      <c r="CL31" s="250" t="str">
        <f t="shared" si="6"/>
        <v>MX_Common_BRT</v>
      </c>
      <c r="CM31" s="239"/>
      <c r="CN31" s="251">
        <v>0</v>
      </c>
      <c r="CO31" s="471"/>
      <c r="CP31" s="251" t="str">
        <f t="shared" si="11"/>
        <v>0-</v>
      </c>
      <c r="CQ31" s="471"/>
      <c r="CR31" s="252" t="str">
        <f t="shared" si="7"/>
        <v xml:space="preserve">; ; </v>
      </c>
      <c r="CS31" s="252" t="str">
        <f t="shared" si="8"/>
        <v xml:space="preserve">; ; </v>
      </c>
      <c r="CT31" s="425"/>
      <c r="CU31" s="252" t="e">
        <v>#REF!</v>
      </c>
      <c r="CV31" s="367"/>
      <c r="CW31" s="367"/>
      <c r="CX31" s="239"/>
      <c r="CY31" s="240"/>
      <c r="CZ31" s="240"/>
      <c r="DA31" s="240"/>
      <c r="DB31" s="585"/>
      <c r="DD31" s="240"/>
      <c r="DE31" s="585"/>
      <c r="DF31" s="253"/>
      <c r="DI31" s="497"/>
      <c r="DJ31" s="254"/>
      <c r="DK31" s="585"/>
    </row>
    <row r="32" spans="1:115" ht="14.5" x14ac:dyDescent="0.35">
      <c r="A32" s="469"/>
      <c r="B32" s="239"/>
      <c r="C32" s="240"/>
      <c r="D32" s="240"/>
      <c r="E32" s="240"/>
      <c r="F32" s="367"/>
      <c r="G32" s="239"/>
      <c r="H32" s="240"/>
      <c r="J32" s="241"/>
      <c r="K32" s="241"/>
      <c r="M32" s="473"/>
      <c r="O32" s="239"/>
      <c r="Q32" s="143" t="e">
        <f>INDEX(AssetClass[Asset Class], MATCH('9.3 MAL- Bus Facilities Entry'!P32, AssetClass[Class Description], 0))</f>
        <v>#N/A</v>
      </c>
      <c r="R32" s="143"/>
      <c r="S32" s="242" t="e">
        <f>INDEX(Table15[Category Code], MATCH('9.3 MAL- Bus Facilities Entry'!R32, Table15[Category  Description], 0))</f>
        <v>#N/A</v>
      </c>
      <c r="T32" s="239"/>
      <c r="U32" s="243" t="e" cm="1">
        <f t="array" ref="U32">INDEX('Custom Field Tbl'!$N$5:$N$446, MATCH('9.3 MAL- Bus Facilities Entry'!$Q32 &amp; '9.3 MAL- Bus Facilities Entry'!U$3, 'Custom Field Tbl'!$M$5:$M$446 &amp; 'Custom Field Tbl'!$O$5:$O$446, 0 ))</f>
        <v>#N/A</v>
      </c>
      <c r="V32" s="143" t="str">
        <f>IF(ISNA(INDEX(CFV_Tbl[CF Description], MATCH('9.3 MAL- Bus Facilities Entry'!U32, CFV_Tbl[CF Code], 0)) ), "Field Not Required", INDEX(CFV_Tbl[CF Description], MATCH('9.3 MAL- Bus Facilities Entry'!U32, CFV_Tbl[CF Code], 0)) )</f>
        <v>Field Not Required</v>
      </c>
      <c r="Y32" s="243" t="e" cm="1">
        <f t="array" ref="Y32">INDEX('Custom Field Tbl'!$N$5:$N$446, MATCH('9.3 MAL- Bus Facilities Entry'!$Q32 &amp; '9.3 MAL- Bus Facilities Entry'!Y$3, 'Custom Field Tbl'!$M$5:$M$446 &amp; 'Custom Field Tbl'!$O$5:$O$446, 0 ))</f>
        <v>#N/A</v>
      </c>
      <c r="Z32" s="143" t="str">
        <f>IF(ISNA(INDEX(CFV_Tbl[CF Description], MATCH('9.3 MAL- Bus Facilities Entry'!Y32, CFV_Tbl[CF Code], 0)) ), "Field Not Required", INDEX(CFV_Tbl[CF Description], MATCH('9.3 MAL- Bus Facilities Entry'!Y32, CFV_Tbl[CF Code], 0)) )</f>
        <v>Field Not Required</v>
      </c>
      <c r="AC32" s="243" t="e" cm="1">
        <f t="array" ref="AC32">INDEX('Custom Field Tbl'!$N$5:$N$446, MATCH('9.3 MAL- Bus Facilities Entry'!$Q32 &amp; '9.3 MAL- Bus Facilities Entry'!AC$3, 'Custom Field Tbl'!$M$5:$M$446 &amp; 'Custom Field Tbl'!$O$5:$O$446, 0 ))</f>
        <v>#N/A</v>
      </c>
      <c r="AD32" s="143" t="str">
        <f>IF(ISNA(INDEX(CFV_Tbl[CF Description], MATCH('9.3 MAL- Bus Facilities Entry'!AC32, CFV_Tbl[CF Code], 0)) ), "Field Not Required", INDEX(CFV_Tbl[CF Description], MATCH('9.3 MAL- Bus Facilities Entry'!AC32, CFV_Tbl[CF Code], 0)) )</f>
        <v>Field Not Required</v>
      </c>
      <c r="AG32" s="243" t="e" cm="1">
        <f t="array" ref="AG32">INDEX('Custom Field Tbl'!$N$5:$N$446, MATCH('9.3 MAL- Bus Facilities Entry'!$Q32 &amp; '9.3 MAL- Bus Facilities Entry'!AG$3, 'Custom Field Tbl'!$M$5:$M$446 &amp; 'Custom Field Tbl'!$O$5:$O$446, 0 ))</f>
        <v>#N/A</v>
      </c>
      <c r="AH32" s="143" t="str">
        <f>IF(ISNA(INDEX(CFV_Tbl[CF Description], MATCH('9.3 MAL- Bus Facilities Entry'!AG32, CFV_Tbl[CF Code], 0)) ), "Field Not Required", INDEX(CFV_Tbl[CF Description], MATCH('9.3 MAL- Bus Facilities Entry'!AG32, CFV_Tbl[CF Code], 0)) )</f>
        <v>Field Not Required</v>
      </c>
      <c r="AK32" s="243" t="e" cm="1">
        <f t="array" ref="AK32">INDEX('Custom Field Tbl'!$N$5:$N$446, MATCH('9.3 MAL- Bus Facilities Entry'!$Q32 &amp; '9.3 MAL- Bus Facilities Entry'!AK$3, 'Custom Field Tbl'!$M$5:$M$446 &amp; 'Custom Field Tbl'!$O$5:$O$446, 0 ))</f>
        <v>#N/A</v>
      </c>
      <c r="AL32" s="143" t="str">
        <f>IF(ISNA(INDEX(CFV_Tbl[CF Description], MATCH('9.3 MAL- Bus Facilities Entry'!AK32, CFV_Tbl[CF Code], 0)) ), "Field Not Required", INDEX(CFV_Tbl[CF Description], MATCH('9.3 MAL- Bus Facilities Entry'!AK32, CFV_Tbl[CF Code], 0)) )</f>
        <v>Field Not Required</v>
      </c>
      <c r="AO32" s="243" t="e" cm="1">
        <f t="array" ref="AO32">INDEX('Custom Field Tbl'!$N$5:$N$446, MATCH('9.3 MAL- Bus Facilities Entry'!$Q32 &amp; '9.3 MAL- Bus Facilities Entry'!AO$3, 'Custom Field Tbl'!$M$5:$M$446 &amp; 'Custom Field Tbl'!$O$5:$O$446, 0 ))</f>
        <v>#N/A</v>
      </c>
      <c r="AP32" s="143" t="str">
        <f>IF(ISNA(INDEX(CFV_Tbl[CF Description], MATCH('9.3 MAL- Bus Facilities Entry'!AO32, CFV_Tbl[CF Code], 0)) ), "Field Not Required", INDEX(CFV_Tbl[CF Description], MATCH('9.3 MAL- Bus Facilities Entry'!AO32, CFV_Tbl[CF Code], 0)) )</f>
        <v>Field Not Required</v>
      </c>
      <c r="AS32" s="243" t="e" cm="1">
        <f t="array" ref="AS32">INDEX('Custom Field Tbl'!$N$5:$N$446, MATCH('9.3 MAL- Bus Facilities Entry'!$Q32 &amp; '9.3 MAL- Bus Facilities Entry'!AS$3, 'Custom Field Tbl'!$M$5:$M$446 &amp; 'Custom Field Tbl'!$O$5:$O$446, 0 ))</f>
        <v>#N/A</v>
      </c>
      <c r="AT32" s="143" t="str">
        <f>IF(ISNA(INDEX(CFV_Tbl[CF Description], MATCH('9.3 MAL- Bus Facilities Entry'!AS32, CFV_Tbl[CF Code], 0)) ), "Field Not Required", INDEX(CFV_Tbl[CF Description], MATCH('9.3 MAL- Bus Facilities Entry'!AS32, CFV_Tbl[CF Code], 0)) )</f>
        <v>Field Not Required</v>
      </c>
      <c r="AW32" s="243" t="e" cm="1">
        <f t="array" ref="AW32">INDEX('Custom Field Tbl'!$N$5:$N$446, MATCH('9.3 MAL- Bus Facilities Entry'!$Q32 &amp; '9.3 MAL- Bus Facilities Entry'!AW$3, 'Custom Field Tbl'!$M$5:$M$446 &amp; 'Custom Field Tbl'!$O$5:$O$446, 0 ))</f>
        <v>#N/A</v>
      </c>
      <c r="AX32" s="143" t="str">
        <f>IF(ISNA(INDEX(CFV_Tbl[CF Description], MATCH('9.3 MAL- Bus Facilities Entry'!AW32, CFV_Tbl[CF Code], 0)) ), "Field Not Required", INDEX(CFV_Tbl[CF Description], MATCH('9.3 MAL- Bus Facilities Entry'!AW32, CFV_Tbl[CF Code], 0)) )</f>
        <v>Field Not Required</v>
      </c>
      <c r="BA32" s="243" t="e" cm="1">
        <f t="array" ref="BA32">INDEX('Custom Field Tbl'!$N$5:$N$446, MATCH('9.3 MAL- Bus Facilities Entry'!$Q32 &amp; '9.3 MAL- Bus Facilities Entry'!BA$3, 'Custom Field Tbl'!$M$5:$M$446 &amp; 'Custom Field Tbl'!$O$5:$O$446, 0 ))</f>
        <v>#N/A</v>
      </c>
      <c r="BB32" s="143" t="str">
        <f>IF(ISNA(INDEX(CFV_Tbl[CF Description], MATCH('9.3 MAL- Bus Facilities Entry'!BA32, CFV_Tbl[CF Code], 0)) ), "Field Not Required", INDEX(CFV_Tbl[CF Description], MATCH('9.3 MAL- Bus Facilities Entry'!BA32, CFV_Tbl[CF Code], 0)) )</f>
        <v>Field Not Required</v>
      </c>
      <c r="BE32" s="243" t="e" cm="1">
        <f t="array" ref="BE32">INDEX('Custom Field Tbl'!$N$5:$N$446, MATCH('9.3 MAL- Bus Facilities Entry'!$Q32 &amp; '9.3 MAL- Bus Facilities Entry'!BE$3, 'Custom Field Tbl'!$M$5:$M$446 &amp; 'Custom Field Tbl'!$O$5:$O$446, 0 ))</f>
        <v>#N/A</v>
      </c>
      <c r="BF32" s="143" t="str">
        <f>IF(ISNA(INDEX(CFV_Tbl[CF Description], MATCH('9.3 MAL- Bus Facilities Entry'!BE32, CFV_Tbl[CF Code], 0)) ), "Field Not Required", INDEX(CFV_Tbl[CF Description], MATCH('9.3 MAL- Bus Facilities Entry'!BE32, CFV_Tbl[CF Code], 0)) )</f>
        <v>Field Not Required</v>
      </c>
      <c r="BI32" s="239"/>
      <c r="BJ32" s="243" t="e">
        <f>INDEX(Mnemonic[Code], MATCH('9.3 MAL- Bus Facilities Entry'!BS32, Mnemonic[Description], 0))</f>
        <v>#N/A</v>
      </c>
      <c r="BK32" s="243" t="e">
        <f>INDEX(Mnemonic[Code], MATCH('9.3 MAL- Bus Facilities Entry'!BT32, Mnemonic[Description], 0))</f>
        <v>#N/A</v>
      </c>
      <c r="BL32" s="243" t="e">
        <f>IF(ISNA(INDEX(Mnemonic[Code], MATCH( '9.3 MAL- Bus Facilities Entry'!BU32, Mnemonic[Description], 0)) ),  INDEX(Mnemonic[Code], MATCH( LEFT('9.3 MAL- Bus Facilities Entry'!BU32, LEN(BU32)-2), Mnemonic[Description], 0)),  INDEX(Mnemonic[Code], MATCH( '9.3 MAL- Bus Facilities Entry'!BU32, Mnemonic[Description], 0)) )</f>
        <v>#VALUE!</v>
      </c>
      <c r="BM32" s="243" t="e">
        <f>IF(ISNA(INDEX(Mnemonic[Code], MATCH( '9.3 MAL- Bus Facilities Entry'!BV32, Mnemonic[Description], 0)) ),  INDEX(Mnemonic[Code], MATCH( LEFT('9.3 MAL- Bus Facilities Entry'!BV32, LEN(BV32)-2), Mnemonic[Description], 0)),  INDEX(Mnemonic[Code], MATCH( '9.3 MAL- Bus Facilities Entry'!BV32, Mnemonic[Description], 0)) )</f>
        <v>#VALUE!</v>
      </c>
      <c r="BN32" s="243" t="e">
        <f>IF(ISNA(INDEX(Mnemonic[Code], MATCH( '9.3 MAL- Bus Facilities Entry'!BW32, Mnemonic[Description], 0)) ),  INDEX(Mnemonic[Code], MATCH( LEFT('9.3 MAL- Bus Facilities Entry'!BW32, LEN(BW32)-1), Mnemonic[Description], 0)),  INDEX(Mnemonic[Code], MATCH( '9.3 MAL- Bus Facilities Entry'!BW32, Mnemonic[Description], 0)) )</f>
        <v>#VALUE!</v>
      </c>
      <c r="BO32" s="243" t="e">
        <f>IF(ISNA(INDEX(Mnemonic[Code], MATCH( '9.3 MAL- Bus Facilities Entry'!BX32, Mnemonic[Description], 0)) ),  INDEX(Mnemonic[Code], MATCH( LEFT('9.3 MAL- Bus Facilities Entry'!BX32, LEN(BX32)-1), Mnemonic[Description], 0)),  INDEX(Mnemonic[Code], MATCH( '9.3 MAL- Bus Facilities Entry'!BX32, Mnemonic[Description], 0)) )</f>
        <v>#VALUE!</v>
      </c>
      <c r="BP32" s="243" t="e">
        <f t="shared" si="3"/>
        <v>#N/A</v>
      </c>
      <c r="BQ32" s="243" t="e">
        <f t="shared" si="4"/>
        <v>#N/A</v>
      </c>
      <c r="BR32" s="243" t="e">
        <f t="shared" si="9"/>
        <v>#VALUE!</v>
      </c>
      <c r="BS32" s="245"/>
      <c r="BT32" s="245"/>
      <c r="BU32" s="244"/>
      <c r="BV32" s="244"/>
      <c r="BW32" s="244"/>
      <c r="BX32" s="244"/>
      <c r="BZ32" s="239"/>
      <c r="CA32" s="246" t="e">
        <f>INDEX('MAL-OTHERLOOKUPS'!$ES$4:$ES$56, MATCH('9.3 MAL- Bus Facilities Entry'!CE32, 'MAL-OTHERLOOKUPS'!$ET$4:$ET$56, 0))</f>
        <v>#N/A</v>
      </c>
      <c r="CB32" s="247" t="str">
        <f t="shared" si="5"/>
        <v>L--</v>
      </c>
      <c r="CC32" s="247"/>
      <c r="CD32" s="240"/>
      <c r="CE32" s="467"/>
      <c r="CF32" s="425"/>
      <c r="CG32" s="248"/>
      <c r="CH32" s="367"/>
      <c r="CI32" s="367"/>
      <c r="CJ32" s="249" t="e">
        <f>INDEX('Default X, Y'!$D$6:$D$13,MATCH('9.3 MAL- Bus Facilities Entry'!BJ32&amp;"MF",'Default X, Y'!$B$6:$B$13,0))</f>
        <v>#N/A</v>
      </c>
      <c r="CK32" s="249" t="e">
        <f>INDEX('Default X, Y'!$E$6:$E$13,MATCH('9.3 MAL- Bus Facilities Entry'!BJ32&amp;"MF",'Default X, Y'!$B$6:$B$13,0))</f>
        <v>#N/A</v>
      </c>
      <c r="CL32" s="250" t="str">
        <f t="shared" si="6"/>
        <v>MX_Common_BRT</v>
      </c>
      <c r="CM32" s="239"/>
      <c r="CN32" s="251">
        <v>0</v>
      </c>
      <c r="CO32" s="471"/>
      <c r="CP32" s="251" t="str">
        <f t="shared" si="11"/>
        <v>0-</v>
      </c>
      <c r="CQ32" s="471"/>
      <c r="CR32" s="252" t="str">
        <f t="shared" si="7"/>
        <v xml:space="preserve">; ; </v>
      </c>
      <c r="CS32" s="252" t="str">
        <f t="shared" si="8"/>
        <v xml:space="preserve">; ; </v>
      </c>
      <c r="CT32" s="425"/>
      <c r="CU32" s="252" t="e">
        <v>#REF!</v>
      </c>
      <c r="CV32" s="367"/>
      <c r="CW32" s="367"/>
      <c r="CX32" s="239"/>
      <c r="CY32" s="240"/>
      <c r="CZ32" s="240"/>
      <c r="DA32" s="240"/>
      <c r="DB32" s="585"/>
      <c r="DD32" s="240"/>
      <c r="DE32" s="585"/>
      <c r="DF32" s="253"/>
      <c r="DI32" s="497"/>
      <c r="DJ32" s="254"/>
      <c r="DK32" s="585"/>
    </row>
    <row r="33" spans="1:115" ht="14.5" x14ac:dyDescent="0.35">
      <c r="A33" s="468"/>
      <c r="B33" s="239"/>
      <c r="C33" s="240"/>
      <c r="D33" s="240"/>
      <c r="E33" s="240"/>
      <c r="F33" s="367"/>
      <c r="G33" s="239"/>
      <c r="H33" s="240"/>
      <c r="J33" s="241"/>
      <c r="K33" s="241"/>
      <c r="M33" s="473"/>
      <c r="O33" s="239"/>
      <c r="Q33" s="143" t="e">
        <f>INDEX(AssetClass[Asset Class], MATCH('9.3 MAL- Bus Facilities Entry'!P33, AssetClass[Class Description], 0))</f>
        <v>#N/A</v>
      </c>
      <c r="R33" s="143"/>
      <c r="S33" s="242" t="e">
        <f>INDEX(Table15[Category Code], MATCH('9.3 MAL- Bus Facilities Entry'!R33, Table15[Category  Description], 0))</f>
        <v>#N/A</v>
      </c>
      <c r="T33" s="239"/>
      <c r="U33" s="243" t="e" cm="1">
        <f t="array" ref="U33">INDEX('Custom Field Tbl'!$N$5:$N$446, MATCH('9.3 MAL- Bus Facilities Entry'!$Q33 &amp; '9.3 MAL- Bus Facilities Entry'!U$3, 'Custom Field Tbl'!$M$5:$M$446 &amp; 'Custom Field Tbl'!$O$5:$O$446, 0 ))</f>
        <v>#N/A</v>
      </c>
      <c r="V33" s="143" t="str">
        <f>IF(ISNA(INDEX(CFV_Tbl[CF Description], MATCH('9.3 MAL- Bus Facilities Entry'!U33, CFV_Tbl[CF Code], 0)) ), "Field Not Required", INDEX(CFV_Tbl[CF Description], MATCH('9.3 MAL- Bus Facilities Entry'!U33, CFV_Tbl[CF Code], 0)) )</f>
        <v>Field Not Required</v>
      </c>
      <c r="Y33" s="243" t="e" cm="1">
        <f t="array" ref="Y33">INDEX('Custom Field Tbl'!$N$5:$N$446, MATCH('9.3 MAL- Bus Facilities Entry'!$Q33 &amp; '9.3 MAL- Bus Facilities Entry'!Y$3, 'Custom Field Tbl'!$M$5:$M$446 &amp; 'Custom Field Tbl'!$O$5:$O$446, 0 ))</f>
        <v>#N/A</v>
      </c>
      <c r="Z33" s="143" t="str">
        <f>IF(ISNA(INDEX(CFV_Tbl[CF Description], MATCH('9.3 MAL- Bus Facilities Entry'!Y33, CFV_Tbl[CF Code], 0)) ), "Field Not Required", INDEX(CFV_Tbl[CF Description], MATCH('9.3 MAL- Bus Facilities Entry'!Y33, CFV_Tbl[CF Code], 0)) )</f>
        <v>Field Not Required</v>
      </c>
      <c r="AC33" s="243" t="e" cm="1">
        <f t="array" ref="AC33">INDEX('Custom Field Tbl'!$N$5:$N$446, MATCH('9.3 MAL- Bus Facilities Entry'!$Q33 &amp; '9.3 MAL- Bus Facilities Entry'!AC$3, 'Custom Field Tbl'!$M$5:$M$446 &amp; 'Custom Field Tbl'!$O$5:$O$446, 0 ))</f>
        <v>#N/A</v>
      </c>
      <c r="AD33" s="143" t="str">
        <f>IF(ISNA(INDEX(CFV_Tbl[CF Description], MATCH('9.3 MAL- Bus Facilities Entry'!AC33, CFV_Tbl[CF Code], 0)) ), "Field Not Required", INDEX(CFV_Tbl[CF Description], MATCH('9.3 MAL- Bus Facilities Entry'!AC33, CFV_Tbl[CF Code], 0)) )</f>
        <v>Field Not Required</v>
      </c>
      <c r="AG33" s="243" t="e" cm="1">
        <f t="array" ref="AG33">INDEX('Custom Field Tbl'!$N$5:$N$446, MATCH('9.3 MAL- Bus Facilities Entry'!$Q33 &amp; '9.3 MAL- Bus Facilities Entry'!AG$3, 'Custom Field Tbl'!$M$5:$M$446 &amp; 'Custom Field Tbl'!$O$5:$O$446, 0 ))</f>
        <v>#N/A</v>
      </c>
      <c r="AH33" s="143" t="str">
        <f>IF(ISNA(INDEX(CFV_Tbl[CF Description], MATCH('9.3 MAL- Bus Facilities Entry'!AG33, CFV_Tbl[CF Code], 0)) ), "Field Not Required", INDEX(CFV_Tbl[CF Description], MATCH('9.3 MAL- Bus Facilities Entry'!AG33, CFV_Tbl[CF Code], 0)) )</f>
        <v>Field Not Required</v>
      </c>
      <c r="AK33" s="243" t="e" cm="1">
        <f t="array" ref="AK33">INDEX('Custom Field Tbl'!$N$5:$N$446, MATCH('9.3 MAL- Bus Facilities Entry'!$Q33 &amp; '9.3 MAL- Bus Facilities Entry'!AK$3, 'Custom Field Tbl'!$M$5:$M$446 &amp; 'Custom Field Tbl'!$O$5:$O$446, 0 ))</f>
        <v>#N/A</v>
      </c>
      <c r="AL33" s="143" t="str">
        <f>IF(ISNA(INDEX(CFV_Tbl[CF Description], MATCH('9.3 MAL- Bus Facilities Entry'!AK33, CFV_Tbl[CF Code], 0)) ), "Field Not Required", INDEX(CFV_Tbl[CF Description], MATCH('9.3 MAL- Bus Facilities Entry'!AK33, CFV_Tbl[CF Code], 0)) )</f>
        <v>Field Not Required</v>
      </c>
      <c r="AO33" s="243" t="e" cm="1">
        <f t="array" ref="AO33">INDEX('Custom Field Tbl'!$N$5:$N$446, MATCH('9.3 MAL- Bus Facilities Entry'!$Q33 &amp; '9.3 MAL- Bus Facilities Entry'!AO$3, 'Custom Field Tbl'!$M$5:$M$446 &amp; 'Custom Field Tbl'!$O$5:$O$446, 0 ))</f>
        <v>#N/A</v>
      </c>
      <c r="AP33" s="143" t="str">
        <f>IF(ISNA(INDEX(CFV_Tbl[CF Description], MATCH('9.3 MAL- Bus Facilities Entry'!AO33, CFV_Tbl[CF Code], 0)) ), "Field Not Required", INDEX(CFV_Tbl[CF Description], MATCH('9.3 MAL- Bus Facilities Entry'!AO33, CFV_Tbl[CF Code], 0)) )</f>
        <v>Field Not Required</v>
      </c>
      <c r="AS33" s="243" t="e" cm="1">
        <f t="array" ref="AS33">INDEX('Custom Field Tbl'!$N$5:$N$446, MATCH('9.3 MAL- Bus Facilities Entry'!$Q33 &amp; '9.3 MAL- Bus Facilities Entry'!AS$3, 'Custom Field Tbl'!$M$5:$M$446 &amp; 'Custom Field Tbl'!$O$5:$O$446, 0 ))</f>
        <v>#N/A</v>
      </c>
      <c r="AT33" s="143" t="str">
        <f>IF(ISNA(INDEX(CFV_Tbl[CF Description], MATCH('9.3 MAL- Bus Facilities Entry'!AS33, CFV_Tbl[CF Code], 0)) ), "Field Not Required", INDEX(CFV_Tbl[CF Description], MATCH('9.3 MAL- Bus Facilities Entry'!AS33, CFV_Tbl[CF Code], 0)) )</f>
        <v>Field Not Required</v>
      </c>
      <c r="AW33" s="243" t="e" cm="1">
        <f t="array" ref="AW33">INDEX('Custom Field Tbl'!$N$5:$N$446, MATCH('9.3 MAL- Bus Facilities Entry'!$Q33 &amp; '9.3 MAL- Bus Facilities Entry'!AW$3, 'Custom Field Tbl'!$M$5:$M$446 &amp; 'Custom Field Tbl'!$O$5:$O$446, 0 ))</f>
        <v>#N/A</v>
      </c>
      <c r="AX33" s="143" t="str">
        <f>IF(ISNA(INDEX(CFV_Tbl[CF Description], MATCH('9.3 MAL- Bus Facilities Entry'!AW33, CFV_Tbl[CF Code], 0)) ), "Field Not Required", INDEX(CFV_Tbl[CF Description], MATCH('9.3 MAL- Bus Facilities Entry'!AW33, CFV_Tbl[CF Code], 0)) )</f>
        <v>Field Not Required</v>
      </c>
      <c r="BA33" s="243" t="e" cm="1">
        <f t="array" ref="BA33">INDEX('Custom Field Tbl'!$N$5:$N$446, MATCH('9.3 MAL- Bus Facilities Entry'!$Q33 &amp; '9.3 MAL- Bus Facilities Entry'!BA$3, 'Custom Field Tbl'!$M$5:$M$446 &amp; 'Custom Field Tbl'!$O$5:$O$446, 0 ))</f>
        <v>#N/A</v>
      </c>
      <c r="BB33" s="143" t="str">
        <f>IF(ISNA(INDEX(CFV_Tbl[CF Description], MATCH('9.3 MAL- Bus Facilities Entry'!BA33, CFV_Tbl[CF Code], 0)) ), "Field Not Required", INDEX(CFV_Tbl[CF Description], MATCH('9.3 MAL- Bus Facilities Entry'!BA33, CFV_Tbl[CF Code], 0)) )</f>
        <v>Field Not Required</v>
      </c>
      <c r="BE33" s="243" t="e" cm="1">
        <f t="array" ref="BE33">INDEX('Custom Field Tbl'!$N$5:$N$446, MATCH('9.3 MAL- Bus Facilities Entry'!$Q33 &amp; '9.3 MAL- Bus Facilities Entry'!BE$3, 'Custom Field Tbl'!$M$5:$M$446 &amp; 'Custom Field Tbl'!$O$5:$O$446, 0 ))</f>
        <v>#N/A</v>
      </c>
      <c r="BF33" s="143" t="str">
        <f>IF(ISNA(INDEX(CFV_Tbl[CF Description], MATCH('9.3 MAL- Bus Facilities Entry'!BE33, CFV_Tbl[CF Code], 0)) ), "Field Not Required", INDEX(CFV_Tbl[CF Description], MATCH('9.3 MAL- Bus Facilities Entry'!BE33, CFV_Tbl[CF Code], 0)) )</f>
        <v>Field Not Required</v>
      </c>
      <c r="BI33" s="239"/>
      <c r="BJ33" s="243" t="e">
        <f>INDEX(Mnemonic[Code], MATCH('9.3 MAL- Bus Facilities Entry'!BS33, Mnemonic[Description], 0))</f>
        <v>#N/A</v>
      </c>
      <c r="BK33" s="243" t="e">
        <f>INDEX(Mnemonic[Code], MATCH('9.3 MAL- Bus Facilities Entry'!BT33, Mnemonic[Description], 0))</f>
        <v>#N/A</v>
      </c>
      <c r="BL33" s="243" t="e">
        <f>IF(ISNA(INDEX(Mnemonic[Code], MATCH( '9.3 MAL- Bus Facilities Entry'!BU33, Mnemonic[Description], 0)) ),  INDEX(Mnemonic[Code], MATCH( LEFT('9.3 MAL- Bus Facilities Entry'!BU33, LEN(BU33)-2), Mnemonic[Description], 0)),  INDEX(Mnemonic[Code], MATCH( '9.3 MAL- Bus Facilities Entry'!BU33, Mnemonic[Description], 0)) )</f>
        <v>#VALUE!</v>
      </c>
      <c r="BM33" s="243" t="e">
        <f>IF(ISNA(INDEX(Mnemonic[Code], MATCH( '9.3 MAL- Bus Facilities Entry'!BV33, Mnemonic[Description], 0)) ),  INDEX(Mnemonic[Code], MATCH( LEFT('9.3 MAL- Bus Facilities Entry'!BV33, LEN(BV33)-2), Mnemonic[Description], 0)),  INDEX(Mnemonic[Code], MATCH( '9.3 MAL- Bus Facilities Entry'!BV33, Mnemonic[Description], 0)) )</f>
        <v>#VALUE!</v>
      </c>
      <c r="BN33" s="243" t="e">
        <f>IF(ISNA(INDEX(Mnemonic[Code], MATCH( '9.3 MAL- Bus Facilities Entry'!BW33, Mnemonic[Description], 0)) ),  INDEX(Mnemonic[Code], MATCH( LEFT('9.3 MAL- Bus Facilities Entry'!BW33, LEN(BW33)-1), Mnemonic[Description], 0)),  INDEX(Mnemonic[Code], MATCH( '9.3 MAL- Bus Facilities Entry'!BW33, Mnemonic[Description], 0)) )</f>
        <v>#VALUE!</v>
      </c>
      <c r="BO33" s="243" t="e">
        <f>IF(ISNA(INDEX(Mnemonic[Code], MATCH( '9.3 MAL- Bus Facilities Entry'!BX33, Mnemonic[Description], 0)) ),  INDEX(Mnemonic[Code], MATCH( LEFT('9.3 MAL- Bus Facilities Entry'!BX33, LEN(BX33)-1), Mnemonic[Description], 0)),  INDEX(Mnemonic[Code], MATCH( '9.3 MAL- Bus Facilities Entry'!BX33, Mnemonic[Description], 0)) )</f>
        <v>#VALUE!</v>
      </c>
      <c r="BP33" s="243" t="e">
        <f t="shared" si="3"/>
        <v>#N/A</v>
      </c>
      <c r="BQ33" s="243" t="e">
        <f t="shared" si="4"/>
        <v>#N/A</v>
      </c>
      <c r="BR33" s="243" t="e">
        <f t="shared" si="9"/>
        <v>#VALUE!</v>
      </c>
      <c r="BS33" s="245"/>
      <c r="BT33" s="245"/>
      <c r="BU33" s="244"/>
      <c r="BV33" s="244"/>
      <c r="BW33" s="244"/>
      <c r="BX33" s="244"/>
      <c r="BZ33" s="239"/>
      <c r="CA33" s="246" t="e">
        <f>INDEX('MAL-OTHERLOOKUPS'!$ES$4:$ES$56, MATCH('9.3 MAL- Bus Facilities Entry'!CE33, 'MAL-OTHERLOOKUPS'!$ET$4:$ET$56, 0))</f>
        <v>#N/A</v>
      </c>
      <c r="CB33" s="247" t="str">
        <f t="shared" si="5"/>
        <v>L--</v>
      </c>
      <c r="CC33" s="247"/>
      <c r="CD33" s="240"/>
      <c r="CE33" s="467"/>
      <c r="CF33" s="425"/>
      <c r="CG33" s="248"/>
      <c r="CH33" s="367"/>
      <c r="CI33" s="367"/>
      <c r="CJ33" s="249" t="e">
        <f>INDEX('Default X, Y'!$D$6:$D$13,MATCH('9.3 MAL- Bus Facilities Entry'!BJ33&amp;"MF",'Default X, Y'!$B$6:$B$13,0))</f>
        <v>#N/A</v>
      </c>
      <c r="CK33" s="249" t="e">
        <f>INDEX('Default X, Y'!$E$6:$E$13,MATCH('9.3 MAL- Bus Facilities Entry'!BJ33&amp;"MF",'Default X, Y'!$B$6:$B$13,0))</f>
        <v>#N/A</v>
      </c>
      <c r="CL33" s="250" t="str">
        <f t="shared" si="6"/>
        <v>MX_Common_BRT</v>
      </c>
      <c r="CM33" s="239"/>
      <c r="CN33" s="251">
        <v>0</v>
      </c>
      <c r="CO33" s="471"/>
      <c r="CP33" s="251" t="str">
        <f t="shared" si="11"/>
        <v>0-</v>
      </c>
      <c r="CQ33" s="471"/>
      <c r="CR33" s="252" t="str">
        <f t="shared" si="7"/>
        <v xml:space="preserve">; ; </v>
      </c>
      <c r="CS33" s="252" t="str">
        <f t="shared" si="8"/>
        <v xml:space="preserve">; ; </v>
      </c>
      <c r="CT33" s="425"/>
      <c r="CU33" s="252" t="e">
        <v>#REF!</v>
      </c>
      <c r="CV33" s="367"/>
      <c r="CW33" s="367"/>
      <c r="CX33" s="239"/>
      <c r="CY33" s="240"/>
      <c r="CZ33" s="240"/>
      <c r="DA33" s="240"/>
      <c r="DB33" s="585"/>
      <c r="DD33" s="240"/>
      <c r="DE33" s="585"/>
      <c r="DF33" s="253"/>
      <c r="DI33" s="497"/>
      <c r="DJ33" s="254"/>
      <c r="DK33" s="585"/>
    </row>
    <row r="34" spans="1:115" ht="14.5" x14ac:dyDescent="0.35">
      <c r="A34" s="469"/>
      <c r="B34" s="239"/>
      <c r="C34" s="240"/>
      <c r="D34" s="240"/>
      <c r="E34" s="240"/>
      <c r="F34" s="367"/>
      <c r="G34" s="239"/>
      <c r="H34" s="240"/>
      <c r="J34" s="241"/>
      <c r="K34" s="241"/>
      <c r="M34" s="473"/>
      <c r="O34" s="239"/>
      <c r="Q34" s="143" t="e">
        <f>INDEX(AssetClass[Asset Class], MATCH('9.3 MAL- Bus Facilities Entry'!P34, AssetClass[Class Description], 0))</f>
        <v>#N/A</v>
      </c>
      <c r="R34" s="143"/>
      <c r="S34" s="242" t="e">
        <f>INDEX(Table15[Category Code], MATCH('9.3 MAL- Bus Facilities Entry'!R34, Table15[Category  Description], 0))</f>
        <v>#N/A</v>
      </c>
      <c r="T34" s="239"/>
      <c r="U34" s="243" t="e" cm="1">
        <f t="array" ref="U34">INDEX('Custom Field Tbl'!$N$5:$N$446, MATCH('9.3 MAL- Bus Facilities Entry'!$Q34 &amp; '9.3 MAL- Bus Facilities Entry'!U$3, 'Custom Field Tbl'!$M$5:$M$446 &amp; 'Custom Field Tbl'!$O$5:$O$446, 0 ))</f>
        <v>#N/A</v>
      </c>
      <c r="V34" s="143" t="str">
        <f>IF(ISNA(INDEX(CFV_Tbl[CF Description], MATCH('9.3 MAL- Bus Facilities Entry'!U34, CFV_Tbl[CF Code], 0)) ), "Field Not Required", INDEX(CFV_Tbl[CF Description], MATCH('9.3 MAL- Bus Facilities Entry'!U34, CFV_Tbl[CF Code], 0)) )</f>
        <v>Field Not Required</v>
      </c>
      <c r="Y34" s="243" t="e" cm="1">
        <f t="array" ref="Y34">INDEX('Custom Field Tbl'!$N$5:$N$446, MATCH('9.3 MAL- Bus Facilities Entry'!$Q34 &amp; '9.3 MAL- Bus Facilities Entry'!Y$3, 'Custom Field Tbl'!$M$5:$M$446 &amp; 'Custom Field Tbl'!$O$5:$O$446, 0 ))</f>
        <v>#N/A</v>
      </c>
      <c r="Z34" s="143" t="str">
        <f>IF(ISNA(INDEX(CFV_Tbl[CF Description], MATCH('9.3 MAL- Bus Facilities Entry'!Y34, CFV_Tbl[CF Code], 0)) ), "Field Not Required", INDEX(CFV_Tbl[CF Description], MATCH('9.3 MAL- Bus Facilities Entry'!Y34, CFV_Tbl[CF Code], 0)) )</f>
        <v>Field Not Required</v>
      </c>
      <c r="AC34" s="243" t="e" cm="1">
        <f t="array" ref="AC34">INDEX('Custom Field Tbl'!$N$5:$N$446, MATCH('9.3 MAL- Bus Facilities Entry'!$Q34 &amp; '9.3 MAL- Bus Facilities Entry'!AC$3, 'Custom Field Tbl'!$M$5:$M$446 &amp; 'Custom Field Tbl'!$O$5:$O$446, 0 ))</f>
        <v>#N/A</v>
      </c>
      <c r="AD34" s="143" t="str">
        <f>IF(ISNA(INDEX(CFV_Tbl[CF Description], MATCH('9.3 MAL- Bus Facilities Entry'!AC34, CFV_Tbl[CF Code], 0)) ), "Field Not Required", INDEX(CFV_Tbl[CF Description], MATCH('9.3 MAL- Bus Facilities Entry'!AC34, CFV_Tbl[CF Code], 0)) )</f>
        <v>Field Not Required</v>
      </c>
      <c r="AG34" s="243" t="e" cm="1">
        <f t="array" ref="AG34">INDEX('Custom Field Tbl'!$N$5:$N$446, MATCH('9.3 MAL- Bus Facilities Entry'!$Q34 &amp; '9.3 MAL- Bus Facilities Entry'!AG$3, 'Custom Field Tbl'!$M$5:$M$446 &amp; 'Custom Field Tbl'!$O$5:$O$446, 0 ))</f>
        <v>#N/A</v>
      </c>
      <c r="AH34" s="143" t="str">
        <f>IF(ISNA(INDEX(CFV_Tbl[CF Description], MATCH('9.3 MAL- Bus Facilities Entry'!AG34, CFV_Tbl[CF Code], 0)) ), "Field Not Required", INDEX(CFV_Tbl[CF Description], MATCH('9.3 MAL- Bus Facilities Entry'!AG34, CFV_Tbl[CF Code], 0)) )</f>
        <v>Field Not Required</v>
      </c>
      <c r="AK34" s="243" t="e" cm="1">
        <f t="array" ref="AK34">INDEX('Custom Field Tbl'!$N$5:$N$446, MATCH('9.3 MAL- Bus Facilities Entry'!$Q34 &amp; '9.3 MAL- Bus Facilities Entry'!AK$3, 'Custom Field Tbl'!$M$5:$M$446 &amp; 'Custom Field Tbl'!$O$5:$O$446, 0 ))</f>
        <v>#N/A</v>
      </c>
      <c r="AL34" s="143" t="str">
        <f>IF(ISNA(INDEX(CFV_Tbl[CF Description], MATCH('9.3 MAL- Bus Facilities Entry'!AK34, CFV_Tbl[CF Code], 0)) ), "Field Not Required", INDEX(CFV_Tbl[CF Description], MATCH('9.3 MAL- Bus Facilities Entry'!AK34, CFV_Tbl[CF Code], 0)) )</f>
        <v>Field Not Required</v>
      </c>
      <c r="AO34" s="243" t="e" cm="1">
        <f t="array" ref="AO34">INDEX('Custom Field Tbl'!$N$5:$N$446, MATCH('9.3 MAL- Bus Facilities Entry'!$Q34 &amp; '9.3 MAL- Bus Facilities Entry'!AO$3, 'Custom Field Tbl'!$M$5:$M$446 &amp; 'Custom Field Tbl'!$O$5:$O$446, 0 ))</f>
        <v>#N/A</v>
      </c>
      <c r="AP34" s="143" t="str">
        <f>IF(ISNA(INDEX(CFV_Tbl[CF Description], MATCH('9.3 MAL- Bus Facilities Entry'!AO34, CFV_Tbl[CF Code], 0)) ), "Field Not Required", INDEX(CFV_Tbl[CF Description], MATCH('9.3 MAL- Bus Facilities Entry'!AO34, CFV_Tbl[CF Code], 0)) )</f>
        <v>Field Not Required</v>
      </c>
      <c r="AS34" s="243" t="e" cm="1">
        <f t="array" ref="AS34">INDEX('Custom Field Tbl'!$N$5:$N$446, MATCH('9.3 MAL- Bus Facilities Entry'!$Q34 &amp; '9.3 MAL- Bus Facilities Entry'!AS$3, 'Custom Field Tbl'!$M$5:$M$446 &amp; 'Custom Field Tbl'!$O$5:$O$446, 0 ))</f>
        <v>#N/A</v>
      </c>
      <c r="AT34" s="143" t="str">
        <f>IF(ISNA(INDEX(CFV_Tbl[CF Description], MATCH('9.3 MAL- Bus Facilities Entry'!AS34, CFV_Tbl[CF Code], 0)) ), "Field Not Required", INDEX(CFV_Tbl[CF Description], MATCH('9.3 MAL- Bus Facilities Entry'!AS34, CFV_Tbl[CF Code], 0)) )</f>
        <v>Field Not Required</v>
      </c>
      <c r="AW34" s="243" t="e" cm="1">
        <f t="array" ref="AW34">INDEX('Custom Field Tbl'!$N$5:$N$446, MATCH('9.3 MAL- Bus Facilities Entry'!$Q34 &amp; '9.3 MAL- Bus Facilities Entry'!AW$3, 'Custom Field Tbl'!$M$5:$M$446 &amp; 'Custom Field Tbl'!$O$5:$O$446, 0 ))</f>
        <v>#N/A</v>
      </c>
      <c r="AX34" s="143" t="str">
        <f>IF(ISNA(INDEX(CFV_Tbl[CF Description], MATCH('9.3 MAL- Bus Facilities Entry'!AW34, CFV_Tbl[CF Code], 0)) ), "Field Not Required", INDEX(CFV_Tbl[CF Description], MATCH('9.3 MAL- Bus Facilities Entry'!AW34, CFV_Tbl[CF Code], 0)) )</f>
        <v>Field Not Required</v>
      </c>
      <c r="BA34" s="243" t="e" cm="1">
        <f t="array" ref="BA34">INDEX('Custom Field Tbl'!$N$5:$N$446, MATCH('9.3 MAL- Bus Facilities Entry'!$Q34 &amp; '9.3 MAL- Bus Facilities Entry'!BA$3, 'Custom Field Tbl'!$M$5:$M$446 &amp; 'Custom Field Tbl'!$O$5:$O$446, 0 ))</f>
        <v>#N/A</v>
      </c>
      <c r="BB34" s="143" t="str">
        <f>IF(ISNA(INDEX(CFV_Tbl[CF Description], MATCH('9.3 MAL- Bus Facilities Entry'!BA34, CFV_Tbl[CF Code], 0)) ), "Field Not Required", INDEX(CFV_Tbl[CF Description], MATCH('9.3 MAL- Bus Facilities Entry'!BA34, CFV_Tbl[CF Code], 0)) )</f>
        <v>Field Not Required</v>
      </c>
      <c r="BE34" s="243" t="e" cm="1">
        <f t="array" ref="BE34">INDEX('Custom Field Tbl'!$N$5:$N$446, MATCH('9.3 MAL- Bus Facilities Entry'!$Q34 &amp; '9.3 MAL- Bus Facilities Entry'!BE$3, 'Custom Field Tbl'!$M$5:$M$446 &amp; 'Custom Field Tbl'!$O$5:$O$446, 0 ))</f>
        <v>#N/A</v>
      </c>
      <c r="BF34" s="143" t="str">
        <f>IF(ISNA(INDEX(CFV_Tbl[CF Description], MATCH('9.3 MAL- Bus Facilities Entry'!BE34, CFV_Tbl[CF Code], 0)) ), "Field Not Required", INDEX(CFV_Tbl[CF Description], MATCH('9.3 MAL- Bus Facilities Entry'!BE34, CFV_Tbl[CF Code], 0)) )</f>
        <v>Field Not Required</v>
      </c>
      <c r="BI34" s="239"/>
      <c r="BJ34" s="243" t="e">
        <f>INDEX(Mnemonic[Code], MATCH('9.3 MAL- Bus Facilities Entry'!BS34, Mnemonic[Description], 0))</f>
        <v>#N/A</v>
      </c>
      <c r="BK34" s="243" t="e">
        <f>INDEX(Mnemonic[Code], MATCH('9.3 MAL- Bus Facilities Entry'!BT34, Mnemonic[Description], 0))</f>
        <v>#N/A</v>
      </c>
      <c r="BL34" s="243" t="e">
        <f>IF(ISNA(INDEX(Mnemonic[Code], MATCH( '9.3 MAL- Bus Facilities Entry'!BU34, Mnemonic[Description], 0)) ),  INDEX(Mnemonic[Code], MATCH( LEFT('9.3 MAL- Bus Facilities Entry'!BU34, LEN(BU34)-2), Mnemonic[Description], 0)),  INDEX(Mnemonic[Code], MATCH( '9.3 MAL- Bus Facilities Entry'!BU34, Mnemonic[Description], 0)) )</f>
        <v>#VALUE!</v>
      </c>
      <c r="BM34" s="243" t="e">
        <f>IF(ISNA(INDEX(Mnemonic[Code], MATCH( '9.3 MAL- Bus Facilities Entry'!BV34, Mnemonic[Description], 0)) ),  INDEX(Mnemonic[Code], MATCH( LEFT('9.3 MAL- Bus Facilities Entry'!BV34, LEN(BV34)-2), Mnemonic[Description], 0)),  INDEX(Mnemonic[Code], MATCH( '9.3 MAL- Bus Facilities Entry'!BV34, Mnemonic[Description], 0)) )</f>
        <v>#VALUE!</v>
      </c>
      <c r="BN34" s="243" t="e">
        <f>IF(ISNA(INDEX(Mnemonic[Code], MATCH( '9.3 MAL- Bus Facilities Entry'!BW34, Mnemonic[Description], 0)) ),  INDEX(Mnemonic[Code], MATCH( LEFT('9.3 MAL- Bus Facilities Entry'!BW34, LEN(BW34)-1), Mnemonic[Description], 0)),  INDEX(Mnemonic[Code], MATCH( '9.3 MAL- Bus Facilities Entry'!BW34, Mnemonic[Description], 0)) )</f>
        <v>#VALUE!</v>
      </c>
      <c r="BO34" s="243" t="e">
        <f>IF(ISNA(INDEX(Mnemonic[Code], MATCH( '9.3 MAL- Bus Facilities Entry'!BX34, Mnemonic[Description], 0)) ),  INDEX(Mnemonic[Code], MATCH( LEFT('9.3 MAL- Bus Facilities Entry'!BX34, LEN(BX34)-1), Mnemonic[Description], 0)),  INDEX(Mnemonic[Code], MATCH( '9.3 MAL- Bus Facilities Entry'!BX34, Mnemonic[Description], 0)) )</f>
        <v>#VALUE!</v>
      </c>
      <c r="BP34" s="243" t="e">
        <f t="shared" si="3"/>
        <v>#N/A</v>
      </c>
      <c r="BQ34" s="243" t="e">
        <f t="shared" si="4"/>
        <v>#N/A</v>
      </c>
      <c r="BR34" s="243" t="e">
        <f t="shared" si="9"/>
        <v>#VALUE!</v>
      </c>
      <c r="BS34" s="245"/>
      <c r="BT34" s="245"/>
      <c r="BU34" s="244"/>
      <c r="BV34" s="244"/>
      <c r="BW34" s="244"/>
      <c r="BX34" s="244"/>
      <c r="BZ34" s="239"/>
      <c r="CA34" s="246" t="e">
        <f>INDEX('MAL-OTHERLOOKUPS'!$ES$4:$ES$56, MATCH('9.3 MAL- Bus Facilities Entry'!CE34, 'MAL-OTHERLOOKUPS'!$ET$4:$ET$56, 0))</f>
        <v>#N/A</v>
      </c>
      <c r="CB34" s="247" t="str">
        <f t="shared" si="5"/>
        <v>L--</v>
      </c>
      <c r="CC34" s="247"/>
      <c r="CD34" s="240"/>
      <c r="CE34" s="467"/>
      <c r="CF34" s="425"/>
      <c r="CG34" s="248"/>
      <c r="CH34" s="367"/>
      <c r="CI34" s="367"/>
      <c r="CJ34" s="249" t="e">
        <f>INDEX('Default X, Y'!$D$6:$D$13,MATCH('9.3 MAL- Bus Facilities Entry'!BJ34&amp;"MF",'Default X, Y'!$B$6:$B$13,0))</f>
        <v>#N/A</v>
      </c>
      <c r="CK34" s="249" t="e">
        <f>INDEX('Default X, Y'!$E$6:$E$13,MATCH('9.3 MAL- Bus Facilities Entry'!BJ34&amp;"MF",'Default X, Y'!$B$6:$B$13,0))</f>
        <v>#N/A</v>
      </c>
      <c r="CL34" s="250" t="str">
        <f t="shared" si="6"/>
        <v>MX_Common_BRT</v>
      </c>
      <c r="CM34" s="239"/>
      <c r="CN34" s="251">
        <v>0</v>
      </c>
      <c r="CO34" s="471"/>
      <c r="CP34" s="251" t="str">
        <f t="shared" si="11"/>
        <v>0-</v>
      </c>
      <c r="CQ34" s="471"/>
      <c r="CR34" s="252" t="str">
        <f t="shared" si="7"/>
        <v xml:space="preserve">; ; </v>
      </c>
      <c r="CS34" s="252" t="str">
        <f t="shared" si="8"/>
        <v xml:space="preserve">; ; </v>
      </c>
      <c r="CT34" s="425"/>
      <c r="CU34" s="252" t="e">
        <v>#REF!</v>
      </c>
      <c r="CV34" s="367"/>
      <c r="CW34" s="367"/>
      <c r="CX34" s="239"/>
      <c r="CY34" s="240"/>
      <c r="CZ34" s="240"/>
      <c r="DA34" s="240"/>
      <c r="DB34" s="585"/>
      <c r="DD34" s="240"/>
      <c r="DE34" s="585"/>
      <c r="DF34" s="253"/>
      <c r="DI34" s="497"/>
      <c r="DJ34" s="254"/>
      <c r="DK34" s="585"/>
    </row>
    <row r="35" spans="1:115" ht="14.5" x14ac:dyDescent="0.35">
      <c r="A35" s="469"/>
      <c r="B35" s="239"/>
      <c r="C35" s="240"/>
      <c r="D35" s="240"/>
      <c r="E35" s="240"/>
      <c r="F35" s="367"/>
      <c r="G35" s="239"/>
      <c r="H35" s="240"/>
      <c r="J35" s="241"/>
      <c r="K35" s="241"/>
      <c r="M35" s="473"/>
      <c r="O35" s="239"/>
      <c r="Q35" s="143" t="e">
        <f>INDEX(AssetClass[Asset Class], MATCH('9.3 MAL- Bus Facilities Entry'!P35, AssetClass[Class Description], 0))</f>
        <v>#N/A</v>
      </c>
      <c r="R35" s="143"/>
      <c r="S35" s="242" t="e">
        <f>INDEX(Table15[Category Code], MATCH('9.3 MAL- Bus Facilities Entry'!R35, Table15[Category  Description], 0))</f>
        <v>#N/A</v>
      </c>
      <c r="T35" s="239"/>
      <c r="U35" s="243" t="e" cm="1">
        <f t="array" ref="U35">INDEX('Custom Field Tbl'!$N$5:$N$446, MATCH('9.3 MAL- Bus Facilities Entry'!$Q35 &amp; '9.3 MAL- Bus Facilities Entry'!U$3, 'Custom Field Tbl'!$M$5:$M$446 &amp; 'Custom Field Tbl'!$O$5:$O$446, 0 ))</f>
        <v>#N/A</v>
      </c>
      <c r="V35" s="143" t="str">
        <f>IF(ISNA(INDEX(CFV_Tbl[CF Description], MATCH('9.3 MAL- Bus Facilities Entry'!U35, CFV_Tbl[CF Code], 0)) ), "Field Not Required", INDEX(CFV_Tbl[CF Description], MATCH('9.3 MAL- Bus Facilities Entry'!U35, CFV_Tbl[CF Code], 0)) )</f>
        <v>Field Not Required</v>
      </c>
      <c r="Y35" s="243" t="e" cm="1">
        <f t="array" ref="Y35">INDEX('Custom Field Tbl'!$N$5:$N$446, MATCH('9.3 MAL- Bus Facilities Entry'!$Q35 &amp; '9.3 MAL- Bus Facilities Entry'!Y$3, 'Custom Field Tbl'!$M$5:$M$446 &amp; 'Custom Field Tbl'!$O$5:$O$446, 0 ))</f>
        <v>#N/A</v>
      </c>
      <c r="Z35" s="143" t="str">
        <f>IF(ISNA(INDEX(CFV_Tbl[CF Description], MATCH('9.3 MAL- Bus Facilities Entry'!Y35, CFV_Tbl[CF Code], 0)) ), "Field Not Required", INDEX(CFV_Tbl[CF Description], MATCH('9.3 MAL- Bus Facilities Entry'!Y35, CFV_Tbl[CF Code], 0)) )</f>
        <v>Field Not Required</v>
      </c>
      <c r="AC35" s="243" t="e" cm="1">
        <f t="array" ref="AC35">INDEX('Custom Field Tbl'!$N$5:$N$446, MATCH('9.3 MAL- Bus Facilities Entry'!$Q35 &amp; '9.3 MAL- Bus Facilities Entry'!AC$3, 'Custom Field Tbl'!$M$5:$M$446 &amp; 'Custom Field Tbl'!$O$5:$O$446, 0 ))</f>
        <v>#N/A</v>
      </c>
      <c r="AD35" s="143" t="str">
        <f>IF(ISNA(INDEX(CFV_Tbl[CF Description], MATCH('9.3 MAL- Bus Facilities Entry'!AC35, CFV_Tbl[CF Code], 0)) ), "Field Not Required", INDEX(CFV_Tbl[CF Description], MATCH('9.3 MAL- Bus Facilities Entry'!AC35, CFV_Tbl[CF Code], 0)) )</f>
        <v>Field Not Required</v>
      </c>
      <c r="AG35" s="243" t="e" cm="1">
        <f t="array" ref="AG35">INDEX('Custom Field Tbl'!$N$5:$N$446, MATCH('9.3 MAL- Bus Facilities Entry'!$Q35 &amp; '9.3 MAL- Bus Facilities Entry'!AG$3, 'Custom Field Tbl'!$M$5:$M$446 &amp; 'Custom Field Tbl'!$O$5:$O$446, 0 ))</f>
        <v>#N/A</v>
      </c>
      <c r="AH35" s="143" t="str">
        <f>IF(ISNA(INDEX(CFV_Tbl[CF Description], MATCH('9.3 MAL- Bus Facilities Entry'!AG35, CFV_Tbl[CF Code], 0)) ), "Field Not Required", INDEX(CFV_Tbl[CF Description], MATCH('9.3 MAL- Bus Facilities Entry'!AG35, CFV_Tbl[CF Code], 0)) )</f>
        <v>Field Not Required</v>
      </c>
      <c r="AK35" s="243" t="e" cm="1">
        <f t="array" ref="AK35">INDEX('Custom Field Tbl'!$N$5:$N$446, MATCH('9.3 MAL- Bus Facilities Entry'!$Q35 &amp; '9.3 MAL- Bus Facilities Entry'!AK$3, 'Custom Field Tbl'!$M$5:$M$446 &amp; 'Custom Field Tbl'!$O$5:$O$446, 0 ))</f>
        <v>#N/A</v>
      </c>
      <c r="AL35" s="143" t="str">
        <f>IF(ISNA(INDEX(CFV_Tbl[CF Description], MATCH('9.3 MAL- Bus Facilities Entry'!AK35, CFV_Tbl[CF Code], 0)) ), "Field Not Required", INDEX(CFV_Tbl[CF Description], MATCH('9.3 MAL- Bus Facilities Entry'!AK35, CFV_Tbl[CF Code], 0)) )</f>
        <v>Field Not Required</v>
      </c>
      <c r="AO35" s="243" t="e" cm="1">
        <f t="array" ref="AO35">INDEX('Custom Field Tbl'!$N$5:$N$446, MATCH('9.3 MAL- Bus Facilities Entry'!$Q35 &amp; '9.3 MAL- Bus Facilities Entry'!AO$3, 'Custom Field Tbl'!$M$5:$M$446 &amp; 'Custom Field Tbl'!$O$5:$O$446, 0 ))</f>
        <v>#N/A</v>
      </c>
      <c r="AP35" s="143" t="str">
        <f>IF(ISNA(INDEX(CFV_Tbl[CF Description], MATCH('9.3 MAL- Bus Facilities Entry'!AO35, CFV_Tbl[CF Code], 0)) ), "Field Not Required", INDEX(CFV_Tbl[CF Description], MATCH('9.3 MAL- Bus Facilities Entry'!AO35, CFV_Tbl[CF Code], 0)) )</f>
        <v>Field Not Required</v>
      </c>
      <c r="AS35" s="243" t="e" cm="1">
        <f t="array" ref="AS35">INDEX('Custom Field Tbl'!$N$5:$N$446, MATCH('9.3 MAL- Bus Facilities Entry'!$Q35 &amp; '9.3 MAL- Bus Facilities Entry'!AS$3, 'Custom Field Tbl'!$M$5:$M$446 &amp; 'Custom Field Tbl'!$O$5:$O$446, 0 ))</f>
        <v>#N/A</v>
      </c>
      <c r="AT35" s="143" t="str">
        <f>IF(ISNA(INDEX(CFV_Tbl[CF Description], MATCH('9.3 MAL- Bus Facilities Entry'!AS35, CFV_Tbl[CF Code], 0)) ), "Field Not Required", INDEX(CFV_Tbl[CF Description], MATCH('9.3 MAL- Bus Facilities Entry'!AS35, CFV_Tbl[CF Code], 0)) )</f>
        <v>Field Not Required</v>
      </c>
      <c r="AW35" s="243" t="e" cm="1">
        <f t="array" ref="AW35">INDEX('Custom Field Tbl'!$N$5:$N$446, MATCH('9.3 MAL- Bus Facilities Entry'!$Q35 &amp; '9.3 MAL- Bus Facilities Entry'!AW$3, 'Custom Field Tbl'!$M$5:$M$446 &amp; 'Custom Field Tbl'!$O$5:$O$446, 0 ))</f>
        <v>#N/A</v>
      </c>
      <c r="AX35" s="143" t="str">
        <f>IF(ISNA(INDEX(CFV_Tbl[CF Description], MATCH('9.3 MAL- Bus Facilities Entry'!AW35, CFV_Tbl[CF Code], 0)) ), "Field Not Required", INDEX(CFV_Tbl[CF Description], MATCH('9.3 MAL- Bus Facilities Entry'!AW35, CFV_Tbl[CF Code], 0)) )</f>
        <v>Field Not Required</v>
      </c>
      <c r="BA35" s="243" t="e" cm="1">
        <f t="array" ref="BA35">INDEX('Custom Field Tbl'!$N$5:$N$446, MATCH('9.3 MAL- Bus Facilities Entry'!$Q35 &amp; '9.3 MAL- Bus Facilities Entry'!BA$3, 'Custom Field Tbl'!$M$5:$M$446 &amp; 'Custom Field Tbl'!$O$5:$O$446, 0 ))</f>
        <v>#N/A</v>
      </c>
      <c r="BB35" s="143" t="str">
        <f>IF(ISNA(INDEX(CFV_Tbl[CF Description], MATCH('9.3 MAL- Bus Facilities Entry'!BA35, CFV_Tbl[CF Code], 0)) ), "Field Not Required", INDEX(CFV_Tbl[CF Description], MATCH('9.3 MAL- Bus Facilities Entry'!BA35, CFV_Tbl[CF Code], 0)) )</f>
        <v>Field Not Required</v>
      </c>
      <c r="BE35" s="243" t="e" cm="1">
        <f t="array" ref="BE35">INDEX('Custom Field Tbl'!$N$5:$N$446, MATCH('9.3 MAL- Bus Facilities Entry'!$Q35 &amp; '9.3 MAL- Bus Facilities Entry'!BE$3, 'Custom Field Tbl'!$M$5:$M$446 &amp; 'Custom Field Tbl'!$O$5:$O$446, 0 ))</f>
        <v>#N/A</v>
      </c>
      <c r="BF35" s="143" t="str">
        <f>IF(ISNA(INDEX(CFV_Tbl[CF Description], MATCH('9.3 MAL- Bus Facilities Entry'!BE35, CFV_Tbl[CF Code], 0)) ), "Field Not Required", INDEX(CFV_Tbl[CF Description], MATCH('9.3 MAL- Bus Facilities Entry'!BE35, CFV_Tbl[CF Code], 0)) )</f>
        <v>Field Not Required</v>
      </c>
      <c r="BI35" s="239"/>
      <c r="BJ35" s="243" t="e">
        <f>INDEX(Mnemonic[Code], MATCH('9.3 MAL- Bus Facilities Entry'!BS35, Mnemonic[Description], 0))</f>
        <v>#N/A</v>
      </c>
      <c r="BK35" s="243" t="e">
        <f>INDEX(Mnemonic[Code], MATCH('9.3 MAL- Bus Facilities Entry'!BT35, Mnemonic[Description], 0))</f>
        <v>#N/A</v>
      </c>
      <c r="BL35" s="243" t="e">
        <f>IF(ISNA(INDEX(Mnemonic[Code], MATCH( '9.3 MAL- Bus Facilities Entry'!BU35, Mnemonic[Description], 0)) ),  INDEX(Mnemonic[Code], MATCH( LEFT('9.3 MAL- Bus Facilities Entry'!BU35, LEN(BU35)-2), Mnemonic[Description], 0)),  INDEX(Mnemonic[Code], MATCH( '9.3 MAL- Bus Facilities Entry'!BU35, Mnemonic[Description], 0)) )</f>
        <v>#VALUE!</v>
      </c>
      <c r="BM35" s="243" t="e">
        <f>IF(ISNA(INDEX(Mnemonic[Code], MATCH( '9.3 MAL- Bus Facilities Entry'!BV35, Mnemonic[Description], 0)) ),  INDEX(Mnemonic[Code], MATCH( LEFT('9.3 MAL- Bus Facilities Entry'!BV35, LEN(BV35)-2), Mnemonic[Description], 0)),  INDEX(Mnemonic[Code], MATCH( '9.3 MAL- Bus Facilities Entry'!BV35, Mnemonic[Description], 0)) )</f>
        <v>#VALUE!</v>
      </c>
      <c r="BN35" s="243" t="e">
        <f>IF(ISNA(INDEX(Mnemonic[Code], MATCH( '9.3 MAL- Bus Facilities Entry'!BW35, Mnemonic[Description], 0)) ),  INDEX(Mnemonic[Code], MATCH( LEFT('9.3 MAL- Bus Facilities Entry'!BW35, LEN(BW35)-1), Mnemonic[Description], 0)),  INDEX(Mnemonic[Code], MATCH( '9.3 MAL- Bus Facilities Entry'!BW35, Mnemonic[Description], 0)) )</f>
        <v>#VALUE!</v>
      </c>
      <c r="BO35" s="243" t="e">
        <f>IF(ISNA(INDEX(Mnemonic[Code], MATCH( '9.3 MAL- Bus Facilities Entry'!BX35, Mnemonic[Description], 0)) ),  INDEX(Mnemonic[Code], MATCH( LEFT('9.3 MAL- Bus Facilities Entry'!BX35, LEN(BX35)-1), Mnemonic[Description], 0)),  INDEX(Mnemonic[Code], MATCH( '9.3 MAL- Bus Facilities Entry'!BX35, Mnemonic[Description], 0)) )</f>
        <v>#VALUE!</v>
      </c>
      <c r="BP35" s="243" t="e">
        <f t="shared" si="3"/>
        <v>#N/A</v>
      </c>
      <c r="BQ35" s="243" t="e">
        <f t="shared" si="4"/>
        <v>#N/A</v>
      </c>
      <c r="BR35" s="243" t="e">
        <f t="shared" si="9"/>
        <v>#VALUE!</v>
      </c>
      <c r="BS35" s="245"/>
      <c r="BT35" s="245"/>
      <c r="BU35" s="244"/>
      <c r="BV35" s="244"/>
      <c r="BW35" s="244"/>
      <c r="BX35" s="244"/>
      <c r="BZ35" s="239"/>
      <c r="CA35" s="246" t="e">
        <f>INDEX('MAL-OTHERLOOKUPS'!$ES$4:$ES$56, MATCH('9.3 MAL- Bus Facilities Entry'!CE35, 'MAL-OTHERLOOKUPS'!$ET$4:$ET$56, 0))</f>
        <v>#N/A</v>
      </c>
      <c r="CB35" s="247" t="str">
        <f t="shared" si="5"/>
        <v>L--</v>
      </c>
      <c r="CC35" s="247"/>
      <c r="CD35" s="240"/>
      <c r="CE35" s="467"/>
      <c r="CF35" s="425"/>
      <c r="CG35" s="248"/>
      <c r="CH35" s="367"/>
      <c r="CI35" s="367"/>
      <c r="CJ35" s="249" t="e">
        <f>INDEX('Default X, Y'!$D$6:$D$13,MATCH('9.3 MAL- Bus Facilities Entry'!BJ35&amp;"MF",'Default X, Y'!$B$6:$B$13,0))</f>
        <v>#N/A</v>
      </c>
      <c r="CK35" s="249" t="e">
        <f>INDEX('Default X, Y'!$E$6:$E$13,MATCH('9.3 MAL- Bus Facilities Entry'!BJ35&amp;"MF",'Default X, Y'!$B$6:$B$13,0))</f>
        <v>#N/A</v>
      </c>
      <c r="CL35" s="250" t="str">
        <f t="shared" si="6"/>
        <v>MX_Common_BRT</v>
      </c>
      <c r="CM35" s="239"/>
      <c r="CN35" s="251">
        <v>0</v>
      </c>
      <c r="CO35" s="471"/>
      <c r="CP35" s="251" t="str">
        <f t="shared" si="11"/>
        <v>0-</v>
      </c>
      <c r="CQ35" s="471"/>
      <c r="CR35" s="252" t="str">
        <f>CONCATENATE($P35,"; ",$CG35,"; ", $BY35)</f>
        <v xml:space="preserve">; ; </v>
      </c>
      <c r="CS35" s="252" t="str">
        <f>CONCATENATE($P35,"; ",$BS35,"; ",$CE35)</f>
        <v xml:space="preserve">; ; </v>
      </c>
      <c r="CT35" s="425"/>
      <c r="CU35" s="252" t="e">
        <v>#REF!</v>
      </c>
      <c r="CV35" s="367"/>
      <c r="CW35" s="367"/>
      <c r="CX35" s="239"/>
      <c r="CY35" s="240"/>
      <c r="CZ35" s="240"/>
      <c r="DA35" s="240"/>
      <c r="DB35" s="585"/>
      <c r="DD35" s="240"/>
      <c r="DE35" s="585"/>
      <c r="DF35" s="253"/>
      <c r="DI35" s="497"/>
      <c r="DJ35" s="254"/>
      <c r="DK35" s="585"/>
    </row>
    <row r="36" spans="1:115" ht="14.5" x14ac:dyDescent="0.35">
      <c r="A36" s="469"/>
      <c r="B36" s="239"/>
      <c r="C36" s="240"/>
      <c r="D36" s="240"/>
      <c r="E36" s="240"/>
      <c r="F36" s="367"/>
      <c r="G36" s="239"/>
      <c r="H36" s="240"/>
      <c r="J36" s="241"/>
      <c r="K36" s="241"/>
      <c r="M36" s="473"/>
      <c r="O36" s="239"/>
      <c r="Q36" s="143" t="e">
        <f>INDEX(AssetClass[Asset Class], MATCH('9.3 MAL- Bus Facilities Entry'!P36, AssetClass[Class Description], 0))</f>
        <v>#N/A</v>
      </c>
      <c r="R36" s="143"/>
      <c r="S36" s="242" t="e">
        <f>INDEX(Table15[Category Code], MATCH('9.3 MAL- Bus Facilities Entry'!R36, Table15[Category  Description], 0))</f>
        <v>#N/A</v>
      </c>
      <c r="T36" s="239"/>
      <c r="U36" s="243" t="e" cm="1">
        <f t="array" ref="U36">INDEX('Custom Field Tbl'!$N$5:$N$446, MATCH('9.3 MAL- Bus Facilities Entry'!$Q36 &amp; '9.3 MAL- Bus Facilities Entry'!U$3, 'Custom Field Tbl'!$M$5:$M$446 &amp; 'Custom Field Tbl'!$O$5:$O$446, 0 ))</f>
        <v>#N/A</v>
      </c>
      <c r="V36" s="143" t="str">
        <f>IF(ISNA(INDEX(CFV_Tbl[CF Description], MATCH('9.3 MAL- Bus Facilities Entry'!U36, CFV_Tbl[CF Code], 0)) ), "Field Not Required", INDEX(CFV_Tbl[CF Description], MATCH('9.3 MAL- Bus Facilities Entry'!U36, CFV_Tbl[CF Code], 0)) )</f>
        <v>Field Not Required</v>
      </c>
      <c r="Y36" s="243" t="e" cm="1">
        <f t="array" ref="Y36">INDEX('Custom Field Tbl'!$N$5:$N$446, MATCH('9.3 MAL- Bus Facilities Entry'!$Q36 &amp; '9.3 MAL- Bus Facilities Entry'!Y$3, 'Custom Field Tbl'!$M$5:$M$446 &amp; 'Custom Field Tbl'!$O$5:$O$446, 0 ))</f>
        <v>#N/A</v>
      </c>
      <c r="Z36" s="143" t="str">
        <f>IF(ISNA(INDEX(CFV_Tbl[CF Description], MATCH('9.3 MAL- Bus Facilities Entry'!Y36, CFV_Tbl[CF Code], 0)) ), "Field Not Required", INDEX(CFV_Tbl[CF Description], MATCH('9.3 MAL- Bus Facilities Entry'!Y36, CFV_Tbl[CF Code], 0)) )</f>
        <v>Field Not Required</v>
      </c>
      <c r="AC36" s="243" t="e" cm="1">
        <f t="array" ref="AC36">INDEX('Custom Field Tbl'!$N$5:$N$446, MATCH('9.3 MAL- Bus Facilities Entry'!$Q36 &amp; '9.3 MAL- Bus Facilities Entry'!AC$3, 'Custom Field Tbl'!$M$5:$M$446 &amp; 'Custom Field Tbl'!$O$5:$O$446, 0 ))</f>
        <v>#N/A</v>
      </c>
      <c r="AD36" s="143" t="str">
        <f>IF(ISNA(INDEX(CFV_Tbl[CF Description], MATCH('9.3 MAL- Bus Facilities Entry'!AC36, CFV_Tbl[CF Code], 0)) ), "Field Not Required", INDEX(CFV_Tbl[CF Description], MATCH('9.3 MAL- Bus Facilities Entry'!AC36, CFV_Tbl[CF Code], 0)) )</f>
        <v>Field Not Required</v>
      </c>
      <c r="AG36" s="243" t="e" cm="1">
        <f t="array" ref="AG36">INDEX('Custom Field Tbl'!$N$5:$N$446, MATCH('9.3 MAL- Bus Facilities Entry'!$Q36 &amp; '9.3 MAL- Bus Facilities Entry'!AG$3, 'Custom Field Tbl'!$M$5:$M$446 &amp; 'Custom Field Tbl'!$O$5:$O$446, 0 ))</f>
        <v>#N/A</v>
      </c>
      <c r="AH36" s="143" t="str">
        <f>IF(ISNA(INDEX(CFV_Tbl[CF Description], MATCH('9.3 MAL- Bus Facilities Entry'!AG36, CFV_Tbl[CF Code], 0)) ), "Field Not Required", INDEX(CFV_Tbl[CF Description], MATCH('9.3 MAL- Bus Facilities Entry'!AG36, CFV_Tbl[CF Code], 0)) )</f>
        <v>Field Not Required</v>
      </c>
      <c r="AK36" s="243" t="e" cm="1">
        <f t="array" ref="AK36">INDEX('Custom Field Tbl'!$N$5:$N$446, MATCH('9.3 MAL- Bus Facilities Entry'!$Q36 &amp; '9.3 MAL- Bus Facilities Entry'!AK$3, 'Custom Field Tbl'!$M$5:$M$446 &amp; 'Custom Field Tbl'!$O$5:$O$446, 0 ))</f>
        <v>#N/A</v>
      </c>
      <c r="AL36" s="143" t="str">
        <f>IF(ISNA(INDEX(CFV_Tbl[CF Description], MATCH('9.3 MAL- Bus Facilities Entry'!AK36, CFV_Tbl[CF Code], 0)) ), "Field Not Required", INDEX(CFV_Tbl[CF Description], MATCH('9.3 MAL- Bus Facilities Entry'!AK36, CFV_Tbl[CF Code], 0)) )</f>
        <v>Field Not Required</v>
      </c>
      <c r="AO36" s="243" t="e" cm="1">
        <f t="array" ref="AO36">INDEX('Custom Field Tbl'!$N$5:$N$446, MATCH('9.3 MAL- Bus Facilities Entry'!$Q36 &amp; '9.3 MAL- Bus Facilities Entry'!AO$3, 'Custom Field Tbl'!$M$5:$M$446 &amp; 'Custom Field Tbl'!$O$5:$O$446, 0 ))</f>
        <v>#N/A</v>
      </c>
      <c r="AP36" s="143" t="str">
        <f>IF(ISNA(INDEX(CFV_Tbl[CF Description], MATCH('9.3 MAL- Bus Facilities Entry'!AO36, CFV_Tbl[CF Code], 0)) ), "Field Not Required", INDEX(CFV_Tbl[CF Description], MATCH('9.3 MAL- Bus Facilities Entry'!AO36, CFV_Tbl[CF Code], 0)) )</f>
        <v>Field Not Required</v>
      </c>
      <c r="AS36" s="243" t="e" cm="1">
        <f t="array" ref="AS36">INDEX('Custom Field Tbl'!$N$5:$N$446, MATCH('9.3 MAL- Bus Facilities Entry'!$Q36 &amp; '9.3 MAL- Bus Facilities Entry'!AS$3, 'Custom Field Tbl'!$M$5:$M$446 &amp; 'Custom Field Tbl'!$O$5:$O$446, 0 ))</f>
        <v>#N/A</v>
      </c>
      <c r="AT36" s="143" t="str">
        <f>IF(ISNA(INDEX(CFV_Tbl[CF Description], MATCH('9.3 MAL- Bus Facilities Entry'!AS36, CFV_Tbl[CF Code], 0)) ), "Field Not Required", INDEX(CFV_Tbl[CF Description], MATCH('9.3 MAL- Bus Facilities Entry'!AS36, CFV_Tbl[CF Code], 0)) )</f>
        <v>Field Not Required</v>
      </c>
      <c r="AW36" s="243" t="e" cm="1">
        <f t="array" ref="AW36">INDEX('Custom Field Tbl'!$N$5:$N$446, MATCH('9.3 MAL- Bus Facilities Entry'!$Q36 &amp; '9.3 MAL- Bus Facilities Entry'!AW$3, 'Custom Field Tbl'!$M$5:$M$446 &amp; 'Custom Field Tbl'!$O$5:$O$446, 0 ))</f>
        <v>#N/A</v>
      </c>
      <c r="AX36" s="143" t="str">
        <f>IF(ISNA(INDEX(CFV_Tbl[CF Description], MATCH('9.3 MAL- Bus Facilities Entry'!AW36, CFV_Tbl[CF Code], 0)) ), "Field Not Required", INDEX(CFV_Tbl[CF Description], MATCH('9.3 MAL- Bus Facilities Entry'!AW36, CFV_Tbl[CF Code], 0)) )</f>
        <v>Field Not Required</v>
      </c>
      <c r="BA36" s="243" t="e" cm="1">
        <f t="array" ref="BA36">INDEX('Custom Field Tbl'!$N$5:$N$446, MATCH('9.3 MAL- Bus Facilities Entry'!$Q36 &amp; '9.3 MAL- Bus Facilities Entry'!BA$3, 'Custom Field Tbl'!$M$5:$M$446 &amp; 'Custom Field Tbl'!$O$5:$O$446, 0 ))</f>
        <v>#N/A</v>
      </c>
      <c r="BB36" s="143" t="str">
        <f>IF(ISNA(INDEX(CFV_Tbl[CF Description], MATCH('9.3 MAL- Bus Facilities Entry'!BA36, CFV_Tbl[CF Code], 0)) ), "Field Not Required", INDEX(CFV_Tbl[CF Description], MATCH('9.3 MAL- Bus Facilities Entry'!BA36, CFV_Tbl[CF Code], 0)) )</f>
        <v>Field Not Required</v>
      </c>
      <c r="BE36" s="243" t="e" cm="1">
        <f t="array" ref="BE36">INDEX('Custom Field Tbl'!$N$5:$N$446, MATCH('9.3 MAL- Bus Facilities Entry'!$Q36 &amp; '9.3 MAL- Bus Facilities Entry'!BE$3, 'Custom Field Tbl'!$M$5:$M$446 &amp; 'Custom Field Tbl'!$O$5:$O$446, 0 ))</f>
        <v>#N/A</v>
      </c>
      <c r="BF36" s="143" t="str">
        <f>IF(ISNA(INDEX(CFV_Tbl[CF Description], MATCH('9.3 MAL- Bus Facilities Entry'!BE36, CFV_Tbl[CF Code], 0)) ), "Field Not Required", INDEX(CFV_Tbl[CF Description], MATCH('9.3 MAL- Bus Facilities Entry'!BE36, CFV_Tbl[CF Code], 0)) )</f>
        <v>Field Not Required</v>
      </c>
      <c r="BI36" s="239"/>
      <c r="BJ36" s="243" t="e">
        <f>INDEX(Mnemonic[Code], MATCH('9.3 MAL- Bus Facilities Entry'!BS36, Mnemonic[Description], 0))</f>
        <v>#N/A</v>
      </c>
      <c r="BK36" s="243" t="e">
        <f>INDEX(Mnemonic[Code], MATCH('9.3 MAL- Bus Facilities Entry'!BT36, Mnemonic[Description], 0))</f>
        <v>#N/A</v>
      </c>
      <c r="BL36" s="243" t="e">
        <f>IF(ISNA(INDEX(Mnemonic[Code], MATCH( '9.3 MAL- Bus Facilities Entry'!BU36, Mnemonic[Description], 0)) ),  INDEX(Mnemonic[Code], MATCH( LEFT('9.3 MAL- Bus Facilities Entry'!BU36, LEN(BU36)-2), Mnemonic[Description], 0)),  INDEX(Mnemonic[Code], MATCH( '9.3 MAL- Bus Facilities Entry'!BU36, Mnemonic[Description], 0)) )</f>
        <v>#VALUE!</v>
      </c>
      <c r="BM36" s="243" t="e">
        <f>IF(ISNA(INDEX(Mnemonic[Code], MATCH( '9.3 MAL- Bus Facilities Entry'!BV36, Mnemonic[Description], 0)) ),  INDEX(Mnemonic[Code], MATCH( LEFT('9.3 MAL- Bus Facilities Entry'!BV36, LEN(BV36)-2), Mnemonic[Description], 0)),  INDEX(Mnemonic[Code], MATCH( '9.3 MAL- Bus Facilities Entry'!BV36, Mnemonic[Description], 0)) )</f>
        <v>#VALUE!</v>
      </c>
      <c r="BN36" s="243" t="e">
        <f>IF(ISNA(INDEX(Mnemonic[Code], MATCH( '9.3 MAL- Bus Facilities Entry'!BW36, Mnemonic[Description], 0)) ),  INDEX(Mnemonic[Code], MATCH( LEFT('9.3 MAL- Bus Facilities Entry'!BW36, LEN(BW36)-1), Mnemonic[Description], 0)),  INDEX(Mnemonic[Code], MATCH( '9.3 MAL- Bus Facilities Entry'!BW36, Mnemonic[Description], 0)) )</f>
        <v>#VALUE!</v>
      </c>
      <c r="BO36" s="243" t="e">
        <f>IF(ISNA(INDEX(Mnemonic[Code], MATCH( '9.3 MAL- Bus Facilities Entry'!BX36, Mnemonic[Description], 0)) ),  INDEX(Mnemonic[Code], MATCH( LEFT('9.3 MAL- Bus Facilities Entry'!BX36, LEN(BX36)-1), Mnemonic[Description], 0)),  INDEX(Mnemonic[Code], MATCH( '9.3 MAL- Bus Facilities Entry'!BX36, Mnemonic[Description], 0)) )</f>
        <v>#VALUE!</v>
      </c>
      <c r="BP36" s="243" t="e">
        <f t="shared" si="3"/>
        <v>#N/A</v>
      </c>
      <c r="BQ36" s="243" t="e">
        <f t="shared" si="4"/>
        <v>#N/A</v>
      </c>
      <c r="BR36" s="243" t="e">
        <f t="shared" si="9"/>
        <v>#VALUE!</v>
      </c>
      <c r="BS36" s="245"/>
      <c r="BT36" s="245"/>
      <c r="BU36" s="244"/>
      <c r="BV36" s="244"/>
      <c r="BW36" s="244"/>
      <c r="BX36" s="244"/>
      <c r="BZ36" s="239"/>
      <c r="CA36" s="246" t="e">
        <f>INDEX('MAL-OTHERLOOKUPS'!$ES$4:$ES$56, MATCH('9.3 MAL- Bus Facilities Entry'!CE36, 'MAL-OTHERLOOKUPS'!$ET$4:$ET$56, 0))</f>
        <v>#N/A</v>
      </c>
      <c r="CB36" s="247" t="str">
        <f t="shared" si="5"/>
        <v>L--</v>
      </c>
      <c r="CC36" s="247"/>
      <c r="CD36" s="240"/>
      <c r="CE36" s="467"/>
      <c r="CF36" s="425"/>
      <c r="CG36" s="248"/>
      <c r="CH36" s="367"/>
      <c r="CI36" s="367"/>
      <c r="CJ36" s="249" t="e">
        <f>INDEX('Default X, Y'!$D$6:$D$13,MATCH('9.3 MAL- Bus Facilities Entry'!BJ36&amp;"MF",'Default X, Y'!$B$6:$B$13,0))</f>
        <v>#N/A</v>
      </c>
      <c r="CK36" s="249" t="e">
        <f>INDEX('Default X, Y'!$E$6:$E$13,MATCH('9.3 MAL- Bus Facilities Entry'!BJ36&amp;"MF",'Default X, Y'!$B$6:$B$13,0))</f>
        <v>#N/A</v>
      </c>
      <c r="CL36" s="250" t="str">
        <f t="shared" si="6"/>
        <v>MX_Common_BRT</v>
      </c>
      <c r="CM36" s="239"/>
      <c r="CN36" s="251">
        <v>0</v>
      </c>
      <c r="CO36" s="471"/>
      <c r="CP36" s="251" t="str">
        <f t="shared" si="11"/>
        <v>0-</v>
      </c>
      <c r="CQ36" s="471"/>
      <c r="CR36" s="252" t="str">
        <f t="shared" si="7"/>
        <v xml:space="preserve">; ; </v>
      </c>
      <c r="CS36" s="252" t="str">
        <f t="shared" si="8"/>
        <v xml:space="preserve">; ; </v>
      </c>
      <c r="CT36" s="425"/>
      <c r="CU36" s="252" t="e">
        <v>#REF!</v>
      </c>
      <c r="CV36" s="367"/>
      <c r="CW36" s="367"/>
      <c r="CX36" s="239"/>
      <c r="CY36" s="240"/>
      <c r="CZ36" s="240"/>
      <c r="DA36" s="240"/>
      <c r="DB36" s="585"/>
      <c r="DD36" s="240"/>
      <c r="DE36" s="585"/>
      <c r="DF36" s="253"/>
      <c r="DI36" s="497"/>
      <c r="DJ36" s="254"/>
      <c r="DK36" s="585"/>
    </row>
    <row r="37" spans="1:115" ht="14.5" x14ac:dyDescent="0.35">
      <c r="A37" s="469"/>
      <c r="B37" s="239"/>
      <c r="C37" s="240"/>
      <c r="D37" s="240"/>
      <c r="E37" s="240"/>
      <c r="F37" s="367"/>
      <c r="G37" s="239"/>
      <c r="H37" s="240"/>
      <c r="J37" s="241"/>
      <c r="K37" s="241"/>
      <c r="M37" s="473"/>
      <c r="O37" s="239"/>
      <c r="Q37" s="143" t="e">
        <f>INDEX(AssetClass[Asset Class], MATCH('9.3 MAL- Bus Facilities Entry'!P37, AssetClass[Class Description], 0))</f>
        <v>#N/A</v>
      </c>
      <c r="R37" s="143"/>
      <c r="S37" s="242" t="e">
        <f>INDEX(Table15[Category Code], MATCH('9.3 MAL- Bus Facilities Entry'!R37, Table15[Category  Description], 0))</f>
        <v>#N/A</v>
      </c>
      <c r="T37" s="239"/>
      <c r="U37" s="243" t="e" cm="1">
        <f t="array" ref="U37">INDEX('Custom Field Tbl'!$N$5:$N$446, MATCH('9.3 MAL- Bus Facilities Entry'!$Q37 &amp; '9.3 MAL- Bus Facilities Entry'!U$3, 'Custom Field Tbl'!$M$5:$M$446 &amp; 'Custom Field Tbl'!$O$5:$O$446, 0 ))</f>
        <v>#N/A</v>
      </c>
      <c r="V37" s="143" t="str">
        <f>IF(ISNA(INDEX(CFV_Tbl[CF Description], MATCH('9.3 MAL- Bus Facilities Entry'!U37, CFV_Tbl[CF Code], 0)) ), "Field Not Required", INDEX(CFV_Tbl[CF Description], MATCH('9.3 MAL- Bus Facilities Entry'!U37, CFV_Tbl[CF Code], 0)) )</f>
        <v>Field Not Required</v>
      </c>
      <c r="Y37" s="243" t="e" cm="1">
        <f t="array" ref="Y37">INDEX('Custom Field Tbl'!$N$5:$N$446, MATCH('9.3 MAL- Bus Facilities Entry'!$Q37 &amp; '9.3 MAL- Bus Facilities Entry'!Y$3, 'Custom Field Tbl'!$M$5:$M$446 &amp; 'Custom Field Tbl'!$O$5:$O$446, 0 ))</f>
        <v>#N/A</v>
      </c>
      <c r="Z37" s="143" t="str">
        <f>IF(ISNA(INDEX(CFV_Tbl[CF Description], MATCH('9.3 MAL- Bus Facilities Entry'!Y37, CFV_Tbl[CF Code], 0)) ), "Field Not Required", INDEX(CFV_Tbl[CF Description], MATCH('9.3 MAL- Bus Facilities Entry'!Y37, CFV_Tbl[CF Code], 0)) )</f>
        <v>Field Not Required</v>
      </c>
      <c r="AC37" s="243" t="e" cm="1">
        <f t="array" ref="AC37">INDEX('Custom Field Tbl'!$N$5:$N$446, MATCH('9.3 MAL- Bus Facilities Entry'!$Q37 &amp; '9.3 MAL- Bus Facilities Entry'!AC$3, 'Custom Field Tbl'!$M$5:$M$446 &amp; 'Custom Field Tbl'!$O$5:$O$446, 0 ))</f>
        <v>#N/A</v>
      </c>
      <c r="AD37" s="143" t="str">
        <f>IF(ISNA(INDEX(CFV_Tbl[CF Description], MATCH('9.3 MAL- Bus Facilities Entry'!AC37, CFV_Tbl[CF Code], 0)) ), "Field Not Required", INDEX(CFV_Tbl[CF Description], MATCH('9.3 MAL- Bus Facilities Entry'!AC37, CFV_Tbl[CF Code], 0)) )</f>
        <v>Field Not Required</v>
      </c>
      <c r="AG37" s="243" t="e" cm="1">
        <f t="array" ref="AG37">INDEX('Custom Field Tbl'!$N$5:$N$446, MATCH('9.3 MAL- Bus Facilities Entry'!$Q37 &amp; '9.3 MAL- Bus Facilities Entry'!AG$3, 'Custom Field Tbl'!$M$5:$M$446 &amp; 'Custom Field Tbl'!$O$5:$O$446, 0 ))</f>
        <v>#N/A</v>
      </c>
      <c r="AH37" s="143" t="str">
        <f>IF(ISNA(INDEX(CFV_Tbl[CF Description], MATCH('9.3 MAL- Bus Facilities Entry'!AG37, CFV_Tbl[CF Code], 0)) ), "Field Not Required", INDEX(CFV_Tbl[CF Description], MATCH('9.3 MAL- Bus Facilities Entry'!AG37, CFV_Tbl[CF Code], 0)) )</f>
        <v>Field Not Required</v>
      </c>
      <c r="AK37" s="243" t="e" cm="1">
        <f t="array" ref="AK37">INDEX('Custom Field Tbl'!$N$5:$N$446, MATCH('9.3 MAL- Bus Facilities Entry'!$Q37 &amp; '9.3 MAL- Bus Facilities Entry'!AK$3, 'Custom Field Tbl'!$M$5:$M$446 &amp; 'Custom Field Tbl'!$O$5:$O$446, 0 ))</f>
        <v>#N/A</v>
      </c>
      <c r="AL37" s="143" t="str">
        <f>IF(ISNA(INDEX(CFV_Tbl[CF Description], MATCH('9.3 MAL- Bus Facilities Entry'!AK37, CFV_Tbl[CF Code], 0)) ), "Field Not Required", INDEX(CFV_Tbl[CF Description], MATCH('9.3 MAL- Bus Facilities Entry'!AK37, CFV_Tbl[CF Code], 0)) )</f>
        <v>Field Not Required</v>
      </c>
      <c r="AO37" s="243" t="e" cm="1">
        <f t="array" ref="AO37">INDEX('Custom Field Tbl'!$N$5:$N$446, MATCH('9.3 MAL- Bus Facilities Entry'!$Q37 &amp; '9.3 MAL- Bus Facilities Entry'!AO$3, 'Custom Field Tbl'!$M$5:$M$446 &amp; 'Custom Field Tbl'!$O$5:$O$446, 0 ))</f>
        <v>#N/A</v>
      </c>
      <c r="AP37" s="143" t="str">
        <f>IF(ISNA(INDEX(CFV_Tbl[CF Description], MATCH('9.3 MAL- Bus Facilities Entry'!AO37, CFV_Tbl[CF Code], 0)) ), "Field Not Required", INDEX(CFV_Tbl[CF Description], MATCH('9.3 MAL- Bus Facilities Entry'!AO37, CFV_Tbl[CF Code], 0)) )</f>
        <v>Field Not Required</v>
      </c>
      <c r="AS37" s="243" t="e" cm="1">
        <f t="array" ref="AS37">INDEX('Custom Field Tbl'!$N$5:$N$446, MATCH('9.3 MAL- Bus Facilities Entry'!$Q37 &amp; '9.3 MAL- Bus Facilities Entry'!AS$3, 'Custom Field Tbl'!$M$5:$M$446 &amp; 'Custom Field Tbl'!$O$5:$O$446, 0 ))</f>
        <v>#N/A</v>
      </c>
      <c r="AT37" s="143" t="str">
        <f>IF(ISNA(INDEX(CFV_Tbl[CF Description], MATCH('9.3 MAL- Bus Facilities Entry'!AS37, CFV_Tbl[CF Code], 0)) ), "Field Not Required", INDEX(CFV_Tbl[CF Description], MATCH('9.3 MAL- Bus Facilities Entry'!AS37, CFV_Tbl[CF Code], 0)) )</f>
        <v>Field Not Required</v>
      </c>
      <c r="AW37" s="243" t="e" cm="1">
        <f t="array" ref="AW37">INDEX('Custom Field Tbl'!$N$5:$N$446, MATCH('9.3 MAL- Bus Facilities Entry'!$Q37 &amp; '9.3 MAL- Bus Facilities Entry'!AW$3, 'Custom Field Tbl'!$M$5:$M$446 &amp; 'Custom Field Tbl'!$O$5:$O$446, 0 ))</f>
        <v>#N/A</v>
      </c>
      <c r="AX37" s="143" t="str">
        <f>IF(ISNA(INDEX(CFV_Tbl[CF Description], MATCH('9.3 MAL- Bus Facilities Entry'!AW37, CFV_Tbl[CF Code], 0)) ), "Field Not Required", INDEX(CFV_Tbl[CF Description], MATCH('9.3 MAL- Bus Facilities Entry'!AW37, CFV_Tbl[CF Code], 0)) )</f>
        <v>Field Not Required</v>
      </c>
      <c r="BA37" s="243" t="e" cm="1">
        <f t="array" ref="BA37">INDEX('Custom Field Tbl'!$N$5:$N$446, MATCH('9.3 MAL- Bus Facilities Entry'!$Q37 &amp; '9.3 MAL- Bus Facilities Entry'!BA$3, 'Custom Field Tbl'!$M$5:$M$446 &amp; 'Custom Field Tbl'!$O$5:$O$446, 0 ))</f>
        <v>#N/A</v>
      </c>
      <c r="BB37" s="143" t="str">
        <f>IF(ISNA(INDEX(CFV_Tbl[CF Description], MATCH('9.3 MAL- Bus Facilities Entry'!BA37, CFV_Tbl[CF Code], 0)) ), "Field Not Required", INDEX(CFV_Tbl[CF Description], MATCH('9.3 MAL- Bus Facilities Entry'!BA37, CFV_Tbl[CF Code], 0)) )</f>
        <v>Field Not Required</v>
      </c>
      <c r="BE37" s="243" t="e" cm="1">
        <f t="array" ref="BE37">INDEX('Custom Field Tbl'!$N$5:$N$446, MATCH('9.3 MAL- Bus Facilities Entry'!$Q37 &amp; '9.3 MAL- Bus Facilities Entry'!BE$3, 'Custom Field Tbl'!$M$5:$M$446 &amp; 'Custom Field Tbl'!$O$5:$O$446, 0 ))</f>
        <v>#N/A</v>
      </c>
      <c r="BF37" s="143" t="str">
        <f>IF(ISNA(INDEX(CFV_Tbl[CF Description], MATCH('9.3 MAL- Bus Facilities Entry'!BE37, CFV_Tbl[CF Code], 0)) ), "Field Not Required", INDEX(CFV_Tbl[CF Description], MATCH('9.3 MAL- Bus Facilities Entry'!BE37, CFV_Tbl[CF Code], 0)) )</f>
        <v>Field Not Required</v>
      </c>
      <c r="BI37" s="239"/>
      <c r="BJ37" s="243" t="e">
        <f>INDEX(Mnemonic[Code], MATCH('9.3 MAL- Bus Facilities Entry'!BS37, Mnemonic[Description], 0))</f>
        <v>#N/A</v>
      </c>
      <c r="BK37" s="243" t="e">
        <f>INDEX(Mnemonic[Code], MATCH('9.3 MAL- Bus Facilities Entry'!BT37, Mnemonic[Description], 0))</f>
        <v>#N/A</v>
      </c>
      <c r="BL37" s="243" t="e">
        <f>IF(ISNA(INDEX(Mnemonic[Code], MATCH( '9.3 MAL- Bus Facilities Entry'!BU37, Mnemonic[Description], 0)) ),  INDEX(Mnemonic[Code], MATCH( LEFT('9.3 MAL- Bus Facilities Entry'!BU37, LEN(BU37)-2), Mnemonic[Description], 0)),  INDEX(Mnemonic[Code], MATCH( '9.3 MAL- Bus Facilities Entry'!BU37, Mnemonic[Description], 0)) )</f>
        <v>#VALUE!</v>
      </c>
      <c r="BM37" s="243" t="e">
        <f>IF(ISNA(INDEX(Mnemonic[Code], MATCH( '9.3 MAL- Bus Facilities Entry'!BV37, Mnemonic[Description], 0)) ),  INDEX(Mnemonic[Code], MATCH( LEFT('9.3 MAL- Bus Facilities Entry'!BV37, LEN(BV37)-2), Mnemonic[Description], 0)),  INDEX(Mnemonic[Code], MATCH( '9.3 MAL- Bus Facilities Entry'!BV37, Mnemonic[Description], 0)) )</f>
        <v>#VALUE!</v>
      </c>
      <c r="BN37" s="243" t="e">
        <f>IF(ISNA(INDEX(Mnemonic[Code], MATCH( '9.3 MAL- Bus Facilities Entry'!BW37, Mnemonic[Description], 0)) ),  INDEX(Mnemonic[Code], MATCH( LEFT('9.3 MAL- Bus Facilities Entry'!BW37, LEN(BW37)-1), Mnemonic[Description], 0)),  INDEX(Mnemonic[Code], MATCH( '9.3 MAL- Bus Facilities Entry'!BW37, Mnemonic[Description], 0)) )</f>
        <v>#VALUE!</v>
      </c>
      <c r="BO37" s="243" t="e">
        <f>IF(ISNA(INDEX(Mnemonic[Code], MATCH( '9.3 MAL- Bus Facilities Entry'!BX37, Mnemonic[Description], 0)) ),  INDEX(Mnemonic[Code], MATCH( LEFT('9.3 MAL- Bus Facilities Entry'!BX37, LEN(BX37)-1), Mnemonic[Description], 0)),  INDEX(Mnemonic[Code], MATCH( '9.3 MAL- Bus Facilities Entry'!BX37, Mnemonic[Description], 0)) )</f>
        <v>#VALUE!</v>
      </c>
      <c r="BP37" s="243" t="e">
        <f t="shared" si="3"/>
        <v>#N/A</v>
      </c>
      <c r="BQ37" s="243" t="e">
        <f t="shared" si="4"/>
        <v>#N/A</v>
      </c>
      <c r="BR37" s="243" t="e">
        <f t="shared" si="9"/>
        <v>#VALUE!</v>
      </c>
      <c r="BS37" s="245"/>
      <c r="BT37" s="245"/>
      <c r="BU37" s="244"/>
      <c r="BV37" s="244"/>
      <c r="BW37" s="244"/>
      <c r="BX37" s="244"/>
      <c r="BZ37" s="239"/>
      <c r="CA37" s="246" t="e">
        <f>INDEX('MAL-OTHERLOOKUPS'!$ES$4:$ES$56, MATCH('9.3 MAL- Bus Facilities Entry'!CE37, 'MAL-OTHERLOOKUPS'!$ET$4:$ET$56, 0))</f>
        <v>#N/A</v>
      </c>
      <c r="CB37" s="247" t="str">
        <f t="shared" si="5"/>
        <v>L--</v>
      </c>
      <c r="CC37" s="247"/>
      <c r="CD37" s="240"/>
      <c r="CE37" s="467"/>
      <c r="CF37" s="425"/>
      <c r="CG37" s="248"/>
      <c r="CH37" s="367"/>
      <c r="CI37" s="367"/>
      <c r="CJ37" s="249" t="e">
        <f>INDEX('Default X, Y'!$D$6:$D$13,MATCH('9.3 MAL- Bus Facilities Entry'!BJ37&amp;"MF",'Default X, Y'!$B$6:$B$13,0))</f>
        <v>#N/A</v>
      </c>
      <c r="CK37" s="249" t="e">
        <f>INDEX('Default X, Y'!$E$6:$E$13,MATCH('9.3 MAL- Bus Facilities Entry'!BJ37&amp;"MF",'Default X, Y'!$B$6:$B$13,0))</f>
        <v>#N/A</v>
      </c>
      <c r="CL37" s="250" t="str">
        <f t="shared" si="6"/>
        <v>MX_Common_BRT</v>
      </c>
      <c r="CM37" s="239"/>
      <c r="CN37" s="251">
        <v>0</v>
      </c>
      <c r="CO37" s="471"/>
      <c r="CP37" s="251" t="str">
        <f t="shared" si="11"/>
        <v>0-</v>
      </c>
      <c r="CQ37" s="471"/>
      <c r="CR37" s="252" t="str">
        <f t="shared" si="7"/>
        <v xml:space="preserve">; ; </v>
      </c>
      <c r="CS37" s="252" t="str">
        <f t="shared" si="8"/>
        <v xml:space="preserve">; ; </v>
      </c>
      <c r="CT37" s="425"/>
      <c r="CU37" s="252" t="e">
        <v>#REF!</v>
      </c>
      <c r="CV37" s="367"/>
      <c r="CW37" s="367"/>
      <c r="CX37" s="239"/>
      <c r="CY37" s="240"/>
      <c r="CZ37" s="240"/>
      <c r="DA37" s="240"/>
      <c r="DB37" s="585"/>
      <c r="DD37" s="240"/>
      <c r="DE37" s="585"/>
      <c r="DF37" s="253"/>
      <c r="DI37" s="497"/>
      <c r="DJ37" s="254"/>
      <c r="DK37" s="585"/>
    </row>
    <row r="38" spans="1:115" ht="14.5" x14ac:dyDescent="0.35">
      <c r="A38" s="469"/>
      <c r="B38" s="239"/>
      <c r="C38" s="240"/>
      <c r="D38" s="240"/>
      <c r="E38" s="240"/>
      <c r="F38" s="367"/>
      <c r="G38" s="239"/>
      <c r="H38" s="240"/>
      <c r="J38" s="241"/>
      <c r="K38" s="241"/>
      <c r="M38" s="473"/>
      <c r="O38" s="239"/>
      <c r="Q38" s="143" t="e">
        <f>INDEX(AssetClass[Asset Class], MATCH('9.3 MAL- Bus Facilities Entry'!P38, AssetClass[Class Description], 0))</f>
        <v>#N/A</v>
      </c>
      <c r="R38" s="143"/>
      <c r="S38" s="242" t="e">
        <f>INDEX(Table15[Category Code], MATCH('9.3 MAL- Bus Facilities Entry'!R38, Table15[Category  Description], 0))</f>
        <v>#N/A</v>
      </c>
      <c r="T38" s="239"/>
      <c r="U38" s="243" t="e" cm="1">
        <f t="array" ref="U38">INDEX('Custom Field Tbl'!$N$5:$N$446, MATCH('9.3 MAL- Bus Facilities Entry'!$Q38 &amp; '9.3 MAL- Bus Facilities Entry'!U$3, 'Custom Field Tbl'!$M$5:$M$446 &amp; 'Custom Field Tbl'!$O$5:$O$446, 0 ))</f>
        <v>#N/A</v>
      </c>
      <c r="V38" s="143" t="str">
        <f>IF(ISNA(INDEX(CFV_Tbl[CF Description], MATCH('9.3 MAL- Bus Facilities Entry'!U38, CFV_Tbl[CF Code], 0)) ), "Field Not Required", INDEX(CFV_Tbl[CF Description], MATCH('9.3 MAL- Bus Facilities Entry'!U38, CFV_Tbl[CF Code], 0)) )</f>
        <v>Field Not Required</v>
      </c>
      <c r="Y38" s="243" t="e" cm="1">
        <f t="array" ref="Y38">INDEX('Custom Field Tbl'!$N$5:$N$446, MATCH('9.3 MAL- Bus Facilities Entry'!$Q38 &amp; '9.3 MAL- Bus Facilities Entry'!Y$3, 'Custom Field Tbl'!$M$5:$M$446 &amp; 'Custom Field Tbl'!$O$5:$O$446, 0 ))</f>
        <v>#N/A</v>
      </c>
      <c r="Z38" s="143" t="str">
        <f>IF(ISNA(INDEX(CFV_Tbl[CF Description], MATCH('9.3 MAL- Bus Facilities Entry'!Y38, CFV_Tbl[CF Code], 0)) ), "Field Not Required", INDEX(CFV_Tbl[CF Description], MATCH('9.3 MAL- Bus Facilities Entry'!Y38, CFV_Tbl[CF Code], 0)) )</f>
        <v>Field Not Required</v>
      </c>
      <c r="AC38" s="243" t="e" cm="1">
        <f t="array" ref="AC38">INDEX('Custom Field Tbl'!$N$5:$N$446, MATCH('9.3 MAL- Bus Facilities Entry'!$Q38 &amp; '9.3 MAL- Bus Facilities Entry'!AC$3, 'Custom Field Tbl'!$M$5:$M$446 &amp; 'Custom Field Tbl'!$O$5:$O$446, 0 ))</f>
        <v>#N/A</v>
      </c>
      <c r="AD38" s="143" t="str">
        <f>IF(ISNA(INDEX(CFV_Tbl[CF Description], MATCH('9.3 MAL- Bus Facilities Entry'!AC38, CFV_Tbl[CF Code], 0)) ), "Field Not Required", INDEX(CFV_Tbl[CF Description], MATCH('9.3 MAL- Bus Facilities Entry'!AC38, CFV_Tbl[CF Code], 0)) )</f>
        <v>Field Not Required</v>
      </c>
      <c r="AG38" s="243" t="e" cm="1">
        <f t="array" ref="AG38">INDEX('Custom Field Tbl'!$N$5:$N$446, MATCH('9.3 MAL- Bus Facilities Entry'!$Q38 &amp; '9.3 MAL- Bus Facilities Entry'!AG$3, 'Custom Field Tbl'!$M$5:$M$446 &amp; 'Custom Field Tbl'!$O$5:$O$446, 0 ))</f>
        <v>#N/A</v>
      </c>
      <c r="AH38" s="143" t="str">
        <f>IF(ISNA(INDEX(CFV_Tbl[CF Description], MATCH('9.3 MAL- Bus Facilities Entry'!AG38, CFV_Tbl[CF Code], 0)) ), "Field Not Required", INDEX(CFV_Tbl[CF Description], MATCH('9.3 MAL- Bus Facilities Entry'!AG38, CFV_Tbl[CF Code], 0)) )</f>
        <v>Field Not Required</v>
      </c>
      <c r="AK38" s="243" t="e" cm="1">
        <f t="array" ref="AK38">INDEX('Custom Field Tbl'!$N$5:$N$446, MATCH('9.3 MAL- Bus Facilities Entry'!$Q38 &amp; '9.3 MAL- Bus Facilities Entry'!AK$3, 'Custom Field Tbl'!$M$5:$M$446 &amp; 'Custom Field Tbl'!$O$5:$O$446, 0 ))</f>
        <v>#N/A</v>
      </c>
      <c r="AL38" s="143" t="str">
        <f>IF(ISNA(INDEX(CFV_Tbl[CF Description], MATCH('9.3 MAL- Bus Facilities Entry'!AK38, CFV_Tbl[CF Code], 0)) ), "Field Not Required", INDEX(CFV_Tbl[CF Description], MATCH('9.3 MAL- Bus Facilities Entry'!AK38, CFV_Tbl[CF Code], 0)) )</f>
        <v>Field Not Required</v>
      </c>
      <c r="AO38" s="243" t="e" cm="1">
        <f t="array" ref="AO38">INDEX('Custom Field Tbl'!$N$5:$N$446, MATCH('9.3 MAL- Bus Facilities Entry'!$Q38 &amp; '9.3 MAL- Bus Facilities Entry'!AO$3, 'Custom Field Tbl'!$M$5:$M$446 &amp; 'Custom Field Tbl'!$O$5:$O$446, 0 ))</f>
        <v>#N/A</v>
      </c>
      <c r="AP38" s="143" t="str">
        <f>IF(ISNA(INDEX(CFV_Tbl[CF Description], MATCH('9.3 MAL- Bus Facilities Entry'!AO38, CFV_Tbl[CF Code], 0)) ), "Field Not Required", INDEX(CFV_Tbl[CF Description], MATCH('9.3 MAL- Bus Facilities Entry'!AO38, CFV_Tbl[CF Code], 0)) )</f>
        <v>Field Not Required</v>
      </c>
      <c r="AS38" s="243" t="e" cm="1">
        <f t="array" ref="AS38">INDEX('Custom Field Tbl'!$N$5:$N$446, MATCH('9.3 MAL- Bus Facilities Entry'!$Q38 &amp; '9.3 MAL- Bus Facilities Entry'!AS$3, 'Custom Field Tbl'!$M$5:$M$446 &amp; 'Custom Field Tbl'!$O$5:$O$446, 0 ))</f>
        <v>#N/A</v>
      </c>
      <c r="AT38" s="143" t="str">
        <f>IF(ISNA(INDEX(CFV_Tbl[CF Description], MATCH('9.3 MAL- Bus Facilities Entry'!AS38, CFV_Tbl[CF Code], 0)) ), "Field Not Required", INDEX(CFV_Tbl[CF Description], MATCH('9.3 MAL- Bus Facilities Entry'!AS38, CFV_Tbl[CF Code], 0)) )</f>
        <v>Field Not Required</v>
      </c>
      <c r="AW38" s="243" t="e" cm="1">
        <f t="array" ref="AW38">INDEX('Custom Field Tbl'!$N$5:$N$446, MATCH('9.3 MAL- Bus Facilities Entry'!$Q38 &amp; '9.3 MAL- Bus Facilities Entry'!AW$3, 'Custom Field Tbl'!$M$5:$M$446 &amp; 'Custom Field Tbl'!$O$5:$O$446, 0 ))</f>
        <v>#N/A</v>
      </c>
      <c r="AX38" s="143" t="str">
        <f>IF(ISNA(INDEX(CFV_Tbl[CF Description], MATCH('9.3 MAL- Bus Facilities Entry'!AW38, CFV_Tbl[CF Code], 0)) ), "Field Not Required", INDEX(CFV_Tbl[CF Description], MATCH('9.3 MAL- Bus Facilities Entry'!AW38, CFV_Tbl[CF Code], 0)) )</f>
        <v>Field Not Required</v>
      </c>
      <c r="BA38" s="243" t="e" cm="1">
        <f t="array" ref="BA38">INDEX('Custom Field Tbl'!$N$5:$N$446, MATCH('9.3 MAL- Bus Facilities Entry'!$Q38 &amp; '9.3 MAL- Bus Facilities Entry'!BA$3, 'Custom Field Tbl'!$M$5:$M$446 &amp; 'Custom Field Tbl'!$O$5:$O$446, 0 ))</f>
        <v>#N/A</v>
      </c>
      <c r="BB38" s="143" t="str">
        <f>IF(ISNA(INDEX(CFV_Tbl[CF Description], MATCH('9.3 MAL- Bus Facilities Entry'!BA38, CFV_Tbl[CF Code], 0)) ), "Field Not Required", INDEX(CFV_Tbl[CF Description], MATCH('9.3 MAL- Bus Facilities Entry'!BA38, CFV_Tbl[CF Code], 0)) )</f>
        <v>Field Not Required</v>
      </c>
      <c r="BE38" s="243" t="e" cm="1">
        <f t="array" ref="BE38">INDEX('Custom Field Tbl'!$N$5:$N$446, MATCH('9.3 MAL- Bus Facilities Entry'!$Q38 &amp; '9.3 MAL- Bus Facilities Entry'!BE$3, 'Custom Field Tbl'!$M$5:$M$446 &amp; 'Custom Field Tbl'!$O$5:$O$446, 0 ))</f>
        <v>#N/A</v>
      </c>
      <c r="BF38" s="143" t="str">
        <f>IF(ISNA(INDEX(CFV_Tbl[CF Description], MATCH('9.3 MAL- Bus Facilities Entry'!BE38, CFV_Tbl[CF Code], 0)) ), "Field Not Required", INDEX(CFV_Tbl[CF Description], MATCH('9.3 MAL- Bus Facilities Entry'!BE38, CFV_Tbl[CF Code], 0)) )</f>
        <v>Field Not Required</v>
      </c>
      <c r="BI38" s="239"/>
      <c r="BJ38" s="243" t="e">
        <f>INDEX(Mnemonic[Code], MATCH('9.3 MAL- Bus Facilities Entry'!BS38, Mnemonic[Description], 0))</f>
        <v>#N/A</v>
      </c>
      <c r="BK38" s="243" t="e">
        <f>INDEX(Mnemonic[Code], MATCH('9.3 MAL- Bus Facilities Entry'!BT38, Mnemonic[Description], 0))</f>
        <v>#N/A</v>
      </c>
      <c r="BL38" s="243" t="e">
        <f>IF(ISNA(INDEX(Mnemonic[Code], MATCH( '9.3 MAL- Bus Facilities Entry'!BU38, Mnemonic[Description], 0)) ),  INDEX(Mnemonic[Code], MATCH( LEFT('9.3 MAL- Bus Facilities Entry'!BU38, LEN(BU38)-2), Mnemonic[Description], 0)),  INDEX(Mnemonic[Code], MATCH( '9.3 MAL- Bus Facilities Entry'!BU38, Mnemonic[Description], 0)) )</f>
        <v>#VALUE!</v>
      </c>
      <c r="BM38" s="243" t="e">
        <f>IF(ISNA(INDEX(Mnemonic[Code], MATCH( '9.3 MAL- Bus Facilities Entry'!BV38, Mnemonic[Description], 0)) ),  INDEX(Mnemonic[Code], MATCH( LEFT('9.3 MAL- Bus Facilities Entry'!BV38, LEN(BV38)-2), Mnemonic[Description], 0)),  INDEX(Mnemonic[Code], MATCH( '9.3 MAL- Bus Facilities Entry'!BV38, Mnemonic[Description], 0)) )</f>
        <v>#VALUE!</v>
      </c>
      <c r="BN38" s="243" t="e">
        <f>IF(ISNA(INDEX(Mnemonic[Code], MATCH( '9.3 MAL- Bus Facilities Entry'!BW38, Mnemonic[Description], 0)) ),  INDEX(Mnemonic[Code], MATCH( LEFT('9.3 MAL- Bus Facilities Entry'!BW38, LEN(BW38)-1), Mnemonic[Description], 0)),  INDEX(Mnemonic[Code], MATCH( '9.3 MAL- Bus Facilities Entry'!BW38, Mnemonic[Description], 0)) )</f>
        <v>#VALUE!</v>
      </c>
      <c r="BO38" s="243" t="e">
        <f>IF(ISNA(INDEX(Mnemonic[Code], MATCH( '9.3 MAL- Bus Facilities Entry'!BX38, Mnemonic[Description], 0)) ),  INDEX(Mnemonic[Code], MATCH( LEFT('9.3 MAL- Bus Facilities Entry'!BX38, LEN(BX38)-1), Mnemonic[Description], 0)),  INDEX(Mnemonic[Code], MATCH( '9.3 MAL- Bus Facilities Entry'!BX38, Mnemonic[Description], 0)) )</f>
        <v>#VALUE!</v>
      </c>
      <c r="BP38" s="243" t="e">
        <f t="shared" si="3"/>
        <v>#N/A</v>
      </c>
      <c r="BQ38" s="243" t="e">
        <f t="shared" si="4"/>
        <v>#N/A</v>
      </c>
      <c r="BR38" s="243" t="e">
        <f t="shared" si="9"/>
        <v>#VALUE!</v>
      </c>
      <c r="BS38" s="245"/>
      <c r="BT38" s="245"/>
      <c r="BU38" s="244"/>
      <c r="BV38" s="244"/>
      <c r="BW38" s="244"/>
      <c r="BX38" s="244"/>
      <c r="BZ38" s="239"/>
      <c r="CA38" s="246" t="e">
        <f>INDEX('MAL-OTHERLOOKUPS'!$ES$4:$ES$56, MATCH('9.3 MAL- Bus Facilities Entry'!CE38, 'MAL-OTHERLOOKUPS'!$ET$4:$ET$56, 0))</f>
        <v>#N/A</v>
      </c>
      <c r="CB38" s="247" t="str">
        <f t="shared" si="5"/>
        <v>L--</v>
      </c>
      <c r="CC38" s="247"/>
      <c r="CD38" s="240"/>
      <c r="CE38" s="467"/>
      <c r="CF38" s="425"/>
      <c r="CG38" s="248"/>
      <c r="CH38" s="367"/>
      <c r="CI38" s="367"/>
      <c r="CJ38" s="249" t="e">
        <f>INDEX('Default X, Y'!$D$6:$D$13,MATCH('9.3 MAL- Bus Facilities Entry'!BJ38&amp;"MF",'Default X, Y'!$B$6:$B$13,0))</f>
        <v>#N/A</v>
      </c>
      <c r="CK38" s="249" t="e">
        <f>INDEX('Default X, Y'!$E$6:$E$13,MATCH('9.3 MAL- Bus Facilities Entry'!BJ38&amp;"MF",'Default X, Y'!$B$6:$B$13,0))</f>
        <v>#N/A</v>
      </c>
      <c r="CL38" s="250" t="str">
        <f t="shared" si="6"/>
        <v>MX_Common_BRT</v>
      </c>
      <c r="CM38" s="239"/>
      <c r="CN38" s="251">
        <v>0</v>
      </c>
      <c r="CO38" s="471"/>
      <c r="CP38" s="251" t="str">
        <f t="shared" si="11"/>
        <v>0-</v>
      </c>
      <c r="CQ38" s="471"/>
      <c r="CR38" s="252" t="str">
        <f t="shared" si="7"/>
        <v xml:space="preserve">; ; </v>
      </c>
      <c r="CS38" s="252" t="str">
        <f t="shared" si="8"/>
        <v xml:space="preserve">; ; </v>
      </c>
      <c r="CT38" s="425"/>
      <c r="CU38" s="252" t="e">
        <v>#REF!</v>
      </c>
      <c r="CV38" s="367"/>
      <c r="CW38" s="367"/>
      <c r="CX38" s="239"/>
      <c r="CY38" s="240"/>
      <c r="CZ38" s="240"/>
      <c r="DA38" s="240"/>
      <c r="DB38" s="585"/>
      <c r="DD38" s="240"/>
      <c r="DE38" s="585"/>
      <c r="DF38" s="253"/>
      <c r="DI38" s="497"/>
      <c r="DJ38" s="254"/>
      <c r="DK38" s="585"/>
    </row>
    <row r="39" spans="1:115" ht="14.5" x14ac:dyDescent="0.35">
      <c r="A39" s="469"/>
      <c r="B39" s="239"/>
      <c r="C39" s="240"/>
      <c r="D39" s="240"/>
      <c r="E39" s="240"/>
      <c r="F39" s="367"/>
      <c r="G39" s="239"/>
      <c r="H39" s="240"/>
      <c r="J39" s="241"/>
      <c r="K39" s="241"/>
      <c r="M39" s="473"/>
      <c r="O39" s="239"/>
      <c r="Q39" s="143" t="e">
        <f>INDEX(AssetClass[Asset Class], MATCH('9.3 MAL- Bus Facilities Entry'!P39, AssetClass[Class Description], 0))</f>
        <v>#N/A</v>
      </c>
      <c r="R39" s="143"/>
      <c r="S39" s="242" t="e">
        <f>INDEX(Table15[Category Code], MATCH('9.3 MAL- Bus Facilities Entry'!R39, Table15[Category  Description], 0))</f>
        <v>#N/A</v>
      </c>
      <c r="T39" s="239"/>
      <c r="U39" s="243" t="e" cm="1">
        <f t="array" ref="U39">INDEX('Custom Field Tbl'!$N$5:$N$446, MATCH('9.3 MAL- Bus Facilities Entry'!$Q39 &amp; '9.3 MAL- Bus Facilities Entry'!U$3, 'Custom Field Tbl'!$M$5:$M$446 &amp; 'Custom Field Tbl'!$O$5:$O$446, 0 ))</f>
        <v>#N/A</v>
      </c>
      <c r="V39" s="143" t="str">
        <f>IF(ISNA(INDEX(CFV_Tbl[CF Description], MATCH('9.3 MAL- Bus Facilities Entry'!U39, CFV_Tbl[CF Code], 0)) ), "Field Not Required", INDEX(CFV_Tbl[CF Description], MATCH('9.3 MAL- Bus Facilities Entry'!U39, CFV_Tbl[CF Code], 0)) )</f>
        <v>Field Not Required</v>
      </c>
      <c r="Y39" s="243" t="e" cm="1">
        <f t="array" ref="Y39">INDEX('Custom Field Tbl'!$N$5:$N$446, MATCH('9.3 MAL- Bus Facilities Entry'!$Q39 &amp; '9.3 MAL- Bus Facilities Entry'!Y$3, 'Custom Field Tbl'!$M$5:$M$446 &amp; 'Custom Field Tbl'!$O$5:$O$446, 0 ))</f>
        <v>#N/A</v>
      </c>
      <c r="Z39" s="143" t="str">
        <f>IF(ISNA(INDEX(CFV_Tbl[CF Description], MATCH('9.3 MAL- Bus Facilities Entry'!Y39, CFV_Tbl[CF Code], 0)) ), "Field Not Required", INDEX(CFV_Tbl[CF Description], MATCH('9.3 MAL- Bus Facilities Entry'!Y39, CFV_Tbl[CF Code], 0)) )</f>
        <v>Field Not Required</v>
      </c>
      <c r="AC39" s="243" t="e" cm="1">
        <f t="array" ref="AC39">INDEX('Custom Field Tbl'!$N$5:$N$446, MATCH('9.3 MAL- Bus Facilities Entry'!$Q39 &amp; '9.3 MAL- Bus Facilities Entry'!AC$3, 'Custom Field Tbl'!$M$5:$M$446 &amp; 'Custom Field Tbl'!$O$5:$O$446, 0 ))</f>
        <v>#N/A</v>
      </c>
      <c r="AD39" s="143" t="str">
        <f>IF(ISNA(INDEX(CFV_Tbl[CF Description], MATCH('9.3 MAL- Bus Facilities Entry'!AC39, CFV_Tbl[CF Code], 0)) ), "Field Not Required", INDEX(CFV_Tbl[CF Description], MATCH('9.3 MAL- Bus Facilities Entry'!AC39, CFV_Tbl[CF Code], 0)) )</f>
        <v>Field Not Required</v>
      </c>
      <c r="AG39" s="243" t="e" cm="1">
        <f t="array" ref="AG39">INDEX('Custom Field Tbl'!$N$5:$N$446, MATCH('9.3 MAL- Bus Facilities Entry'!$Q39 &amp; '9.3 MAL- Bus Facilities Entry'!AG$3, 'Custom Field Tbl'!$M$5:$M$446 &amp; 'Custom Field Tbl'!$O$5:$O$446, 0 ))</f>
        <v>#N/A</v>
      </c>
      <c r="AH39" s="143" t="str">
        <f>IF(ISNA(INDEX(CFV_Tbl[CF Description], MATCH('9.3 MAL- Bus Facilities Entry'!AG39, CFV_Tbl[CF Code], 0)) ), "Field Not Required", INDEX(CFV_Tbl[CF Description], MATCH('9.3 MAL- Bus Facilities Entry'!AG39, CFV_Tbl[CF Code], 0)) )</f>
        <v>Field Not Required</v>
      </c>
      <c r="AK39" s="243" t="e" cm="1">
        <f t="array" ref="AK39">INDEX('Custom Field Tbl'!$N$5:$N$446, MATCH('9.3 MAL- Bus Facilities Entry'!$Q39 &amp; '9.3 MAL- Bus Facilities Entry'!AK$3, 'Custom Field Tbl'!$M$5:$M$446 &amp; 'Custom Field Tbl'!$O$5:$O$446, 0 ))</f>
        <v>#N/A</v>
      </c>
      <c r="AL39" s="143" t="str">
        <f>IF(ISNA(INDEX(CFV_Tbl[CF Description], MATCH('9.3 MAL- Bus Facilities Entry'!AK39, CFV_Tbl[CF Code], 0)) ), "Field Not Required", INDEX(CFV_Tbl[CF Description], MATCH('9.3 MAL- Bus Facilities Entry'!AK39, CFV_Tbl[CF Code], 0)) )</f>
        <v>Field Not Required</v>
      </c>
      <c r="AO39" s="243" t="e" cm="1">
        <f t="array" ref="AO39">INDEX('Custom Field Tbl'!$N$5:$N$446, MATCH('9.3 MAL- Bus Facilities Entry'!$Q39 &amp; '9.3 MAL- Bus Facilities Entry'!AO$3, 'Custom Field Tbl'!$M$5:$M$446 &amp; 'Custom Field Tbl'!$O$5:$O$446, 0 ))</f>
        <v>#N/A</v>
      </c>
      <c r="AP39" s="143" t="str">
        <f>IF(ISNA(INDEX(CFV_Tbl[CF Description], MATCH('9.3 MAL- Bus Facilities Entry'!AO39, CFV_Tbl[CF Code], 0)) ), "Field Not Required", INDEX(CFV_Tbl[CF Description], MATCH('9.3 MAL- Bus Facilities Entry'!AO39, CFV_Tbl[CF Code], 0)) )</f>
        <v>Field Not Required</v>
      </c>
      <c r="AS39" s="243" t="e" cm="1">
        <f t="array" ref="AS39">INDEX('Custom Field Tbl'!$N$5:$N$446, MATCH('9.3 MAL- Bus Facilities Entry'!$Q39 &amp; '9.3 MAL- Bus Facilities Entry'!AS$3, 'Custom Field Tbl'!$M$5:$M$446 &amp; 'Custom Field Tbl'!$O$5:$O$446, 0 ))</f>
        <v>#N/A</v>
      </c>
      <c r="AT39" s="143" t="str">
        <f>IF(ISNA(INDEX(CFV_Tbl[CF Description], MATCH('9.3 MAL- Bus Facilities Entry'!AS39, CFV_Tbl[CF Code], 0)) ), "Field Not Required", INDEX(CFV_Tbl[CF Description], MATCH('9.3 MAL- Bus Facilities Entry'!AS39, CFV_Tbl[CF Code], 0)) )</f>
        <v>Field Not Required</v>
      </c>
      <c r="AW39" s="243" t="e" cm="1">
        <f t="array" ref="AW39">INDEX('Custom Field Tbl'!$N$5:$N$446, MATCH('9.3 MAL- Bus Facilities Entry'!$Q39 &amp; '9.3 MAL- Bus Facilities Entry'!AW$3, 'Custom Field Tbl'!$M$5:$M$446 &amp; 'Custom Field Tbl'!$O$5:$O$446, 0 ))</f>
        <v>#N/A</v>
      </c>
      <c r="AX39" s="143" t="str">
        <f>IF(ISNA(INDEX(CFV_Tbl[CF Description], MATCH('9.3 MAL- Bus Facilities Entry'!AW39, CFV_Tbl[CF Code], 0)) ), "Field Not Required", INDEX(CFV_Tbl[CF Description], MATCH('9.3 MAL- Bus Facilities Entry'!AW39, CFV_Tbl[CF Code], 0)) )</f>
        <v>Field Not Required</v>
      </c>
      <c r="BA39" s="243" t="e" cm="1">
        <f t="array" ref="BA39">INDEX('Custom Field Tbl'!$N$5:$N$446, MATCH('9.3 MAL- Bus Facilities Entry'!$Q39 &amp; '9.3 MAL- Bus Facilities Entry'!BA$3, 'Custom Field Tbl'!$M$5:$M$446 &amp; 'Custom Field Tbl'!$O$5:$O$446, 0 ))</f>
        <v>#N/A</v>
      </c>
      <c r="BB39" s="143" t="str">
        <f>IF(ISNA(INDEX(CFV_Tbl[CF Description], MATCH('9.3 MAL- Bus Facilities Entry'!BA39, CFV_Tbl[CF Code], 0)) ), "Field Not Required", INDEX(CFV_Tbl[CF Description], MATCH('9.3 MAL- Bus Facilities Entry'!BA39, CFV_Tbl[CF Code], 0)) )</f>
        <v>Field Not Required</v>
      </c>
      <c r="BE39" s="243" t="e" cm="1">
        <f t="array" ref="BE39">INDEX('Custom Field Tbl'!$N$5:$N$446, MATCH('9.3 MAL- Bus Facilities Entry'!$Q39 &amp; '9.3 MAL- Bus Facilities Entry'!BE$3, 'Custom Field Tbl'!$M$5:$M$446 &amp; 'Custom Field Tbl'!$O$5:$O$446, 0 ))</f>
        <v>#N/A</v>
      </c>
      <c r="BF39" s="143" t="str">
        <f>IF(ISNA(INDEX(CFV_Tbl[CF Description], MATCH('9.3 MAL- Bus Facilities Entry'!BE39, CFV_Tbl[CF Code], 0)) ), "Field Not Required", INDEX(CFV_Tbl[CF Description], MATCH('9.3 MAL- Bus Facilities Entry'!BE39, CFV_Tbl[CF Code], 0)) )</f>
        <v>Field Not Required</v>
      </c>
      <c r="BI39" s="239"/>
      <c r="BJ39" s="243" t="e">
        <f>INDEX(Mnemonic[Code], MATCH('9.3 MAL- Bus Facilities Entry'!BS39, Mnemonic[Description], 0))</f>
        <v>#N/A</v>
      </c>
      <c r="BK39" s="243" t="e">
        <f>INDEX(Mnemonic[Code], MATCH('9.3 MAL- Bus Facilities Entry'!BT39, Mnemonic[Description], 0))</f>
        <v>#N/A</v>
      </c>
      <c r="BL39" s="243" t="e">
        <f>IF(ISNA(INDEX(Mnemonic[Code], MATCH( '9.3 MAL- Bus Facilities Entry'!BU39, Mnemonic[Description], 0)) ),  INDEX(Mnemonic[Code], MATCH( LEFT('9.3 MAL- Bus Facilities Entry'!BU39, LEN(BU39)-2), Mnemonic[Description], 0)),  INDEX(Mnemonic[Code], MATCH( '9.3 MAL- Bus Facilities Entry'!BU39, Mnemonic[Description], 0)) )</f>
        <v>#VALUE!</v>
      </c>
      <c r="BM39" s="243" t="e">
        <f>IF(ISNA(INDEX(Mnemonic[Code], MATCH( '9.3 MAL- Bus Facilities Entry'!BV39, Mnemonic[Description], 0)) ),  INDEX(Mnemonic[Code], MATCH( LEFT('9.3 MAL- Bus Facilities Entry'!BV39, LEN(BV39)-2), Mnemonic[Description], 0)),  INDEX(Mnemonic[Code], MATCH( '9.3 MAL- Bus Facilities Entry'!BV39, Mnemonic[Description], 0)) )</f>
        <v>#VALUE!</v>
      </c>
      <c r="BN39" s="243" t="e">
        <f>IF(ISNA(INDEX(Mnemonic[Code], MATCH( '9.3 MAL- Bus Facilities Entry'!BW39, Mnemonic[Description], 0)) ),  INDEX(Mnemonic[Code], MATCH( LEFT('9.3 MAL- Bus Facilities Entry'!BW39, LEN(BW39)-1), Mnemonic[Description], 0)),  INDEX(Mnemonic[Code], MATCH( '9.3 MAL- Bus Facilities Entry'!BW39, Mnemonic[Description], 0)) )</f>
        <v>#VALUE!</v>
      </c>
      <c r="BO39" s="243" t="e">
        <f>IF(ISNA(INDEX(Mnemonic[Code], MATCH( '9.3 MAL- Bus Facilities Entry'!BX39, Mnemonic[Description], 0)) ),  INDEX(Mnemonic[Code], MATCH( LEFT('9.3 MAL- Bus Facilities Entry'!BX39, LEN(BX39)-1), Mnemonic[Description], 0)),  INDEX(Mnemonic[Code], MATCH( '9.3 MAL- Bus Facilities Entry'!BX39, Mnemonic[Description], 0)) )</f>
        <v>#VALUE!</v>
      </c>
      <c r="BP39" s="243" t="e">
        <f t="shared" si="3"/>
        <v>#N/A</v>
      </c>
      <c r="BQ39" s="243" t="e">
        <f t="shared" si="4"/>
        <v>#N/A</v>
      </c>
      <c r="BR39" s="243" t="e">
        <f t="shared" si="9"/>
        <v>#VALUE!</v>
      </c>
      <c r="BS39" s="245"/>
      <c r="BT39" s="245"/>
      <c r="BU39" s="244"/>
      <c r="BV39" s="244"/>
      <c r="BW39" s="244"/>
      <c r="BX39" s="244"/>
      <c r="BZ39" s="239"/>
      <c r="CA39" s="246" t="e">
        <f>INDEX('MAL-OTHERLOOKUPS'!$ES$4:$ES$56, MATCH('9.3 MAL- Bus Facilities Entry'!CE39, 'MAL-OTHERLOOKUPS'!$ET$4:$ET$56, 0))</f>
        <v>#N/A</v>
      </c>
      <c r="CB39" s="247" t="str">
        <f t="shared" si="5"/>
        <v>L--</v>
      </c>
      <c r="CC39" s="247"/>
      <c r="CD39" s="240"/>
      <c r="CE39" s="467"/>
      <c r="CF39" s="425"/>
      <c r="CG39" s="248"/>
      <c r="CH39" s="367"/>
      <c r="CI39" s="367"/>
      <c r="CJ39" s="249" t="e">
        <f>INDEX('Default X, Y'!$D$6:$D$13,MATCH('9.3 MAL- Bus Facilities Entry'!BJ39&amp;"MF",'Default X, Y'!$B$6:$B$13,0))</f>
        <v>#N/A</v>
      </c>
      <c r="CK39" s="249" t="e">
        <f>INDEX('Default X, Y'!$E$6:$E$13,MATCH('9.3 MAL- Bus Facilities Entry'!BJ39&amp;"MF",'Default X, Y'!$B$6:$B$13,0))</f>
        <v>#N/A</v>
      </c>
      <c r="CL39" s="250" t="str">
        <f t="shared" si="6"/>
        <v>MX_Common_BRT</v>
      </c>
      <c r="CM39" s="239"/>
      <c r="CN39" s="251">
        <v>0</v>
      </c>
      <c r="CO39" s="471"/>
      <c r="CP39" s="251" t="str">
        <f t="shared" si="11"/>
        <v>0-</v>
      </c>
      <c r="CQ39" s="471"/>
      <c r="CR39" s="252" t="str">
        <f>CONCATENATE($P39,"; ",$CG39,"; ", $BY39)</f>
        <v xml:space="preserve">; ; </v>
      </c>
      <c r="CS39" s="252" t="str">
        <f>CONCATENATE($P39,"; ",$BS39,"; ",$CE39)</f>
        <v xml:space="preserve">; ; </v>
      </c>
      <c r="CT39" s="425"/>
      <c r="CU39" s="252" t="e">
        <v>#REF!</v>
      </c>
      <c r="CV39" s="367"/>
      <c r="CW39" s="367"/>
      <c r="CX39" s="239"/>
      <c r="CY39" s="240"/>
      <c r="CZ39" s="240"/>
      <c r="DA39" s="240"/>
      <c r="DB39" s="585"/>
      <c r="DD39" s="240"/>
      <c r="DE39" s="585"/>
      <c r="DF39" s="253"/>
      <c r="DI39" s="497"/>
      <c r="DJ39" s="254"/>
      <c r="DK39" s="585"/>
    </row>
    <row r="40" spans="1:115" ht="14.5" x14ac:dyDescent="0.35">
      <c r="A40" s="469"/>
      <c r="B40" s="239"/>
      <c r="C40" s="240"/>
      <c r="D40" s="240"/>
      <c r="E40" s="240"/>
      <c r="F40" s="367"/>
      <c r="G40" s="239"/>
      <c r="H40" s="467"/>
      <c r="I40" s="473"/>
      <c r="J40" s="241"/>
      <c r="K40" s="241"/>
      <c r="M40" s="473"/>
      <c r="O40" s="239"/>
      <c r="Q40" s="143" t="e">
        <f>INDEX(AssetClass[Asset Class], MATCH('9.3 MAL- Bus Facilities Entry'!P40, AssetClass[Class Description], 0))</f>
        <v>#N/A</v>
      </c>
      <c r="R40" s="143"/>
      <c r="S40" s="242" t="e">
        <f>INDEX(Table15[Category Code], MATCH('9.3 MAL- Bus Facilities Entry'!R40, Table15[Category  Description], 0))</f>
        <v>#N/A</v>
      </c>
      <c r="T40" s="239"/>
      <c r="U40" s="243" t="e" cm="1">
        <f t="array" ref="U40">INDEX('Custom Field Tbl'!$N$5:$N$446, MATCH('9.3 MAL- Bus Facilities Entry'!$Q40 &amp; '9.3 MAL- Bus Facilities Entry'!U$3, 'Custom Field Tbl'!$M$5:$M$446 &amp; 'Custom Field Tbl'!$O$5:$O$446, 0 ))</f>
        <v>#N/A</v>
      </c>
      <c r="V40" s="143" t="str">
        <f>IF(ISNA(INDEX(CFV_Tbl[CF Description], MATCH('9.3 MAL- Bus Facilities Entry'!U40, CFV_Tbl[CF Code], 0)) ), "Field Not Required", INDEX(CFV_Tbl[CF Description], MATCH('9.3 MAL- Bus Facilities Entry'!U40, CFV_Tbl[CF Code], 0)) )</f>
        <v>Field Not Required</v>
      </c>
      <c r="Y40" s="243" t="e" cm="1">
        <f t="array" ref="Y40">INDEX('Custom Field Tbl'!$N$5:$N$446, MATCH('9.3 MAL- Bus Facilities Entry'!$Q40 &amp; '9.3 MAL- Bus Facilities Entry'!Y$3, 'Custom Field Tbl'!$M$5:$M$446 &amp; 'Custom Field Tbl'!$O$5:$O$446, 0 ))</f>
        <v>#N/A</v>
      </c>
      <c r="Z40" s="143" t="str">
        <f>IF(ISNA(INDEX(CFV_Tbl[CF Description], MATCH('9.3 MAL- Bus Facilities Entry'!Y40, CFV_Tbl[CF Code], 0)) ), "Field Not Required", INDEX(CFV_Tbl[CF Description], MATCH('9.3 MAL- Bus Facilities Entry'!Y40, CFV_Tbl[CF Code], 0)) )</f>
        <v>Field Not Required</v>
      </c>
      <c r="AC40" s="243" t="e" cm="1">
        <f t="array" ref="AC40">INDEX('Custom Field Tbl'!$N$5:$N$446, MATCH('9.3 MAL- Bus Facilities Entry'!$Q40 &amp; '9.3 MAL- Bus Facilities Entry'!AC$3, 'Custom Field Tbl'!$M$5:$M$446 &amp; 'Custom Field Tbl'!$O$5:$O$446, 0 ))</f>
        <v>#N/A</v>
      </c>
      <c r="AD40" s="143" t="str">
        <f>IF(ISNA(INDEX(CFV_Tbl[CF Description], MATCH('9.3 MAL- Bus Facilities Entry'!AC40, CFV_Tbl[CF Code], 0)) ), "Field Not Required", INDEX(CFV_Tbl[CF Description], MATCH('9.3 MAL- Bus Facilities Entry'!AC40, CFV_Tbl[CF Code], 0)) )</f>
        <v>Field Not Required</v>
      </c>
      <c r="AG40" s="243" t="e" cm="1">
        <f t="array" ref="AG40">INDEX('Custom Field Tbl'!$N$5:$N$446, MATCH('9.3 MAL- Bus Facilities Entry'!$Q40 &amp; '9.3 MAL- Bus Facilities Entry'!AG$3, 'Custom Field Tbl'!$M$5:$M$446 &amp; 'Custom Field Tbl'!$O$5:$O$446, 0 ))</f>
        <v>#N/A</v>
      </c>
      <c r="AH40" s="143" t="str">
        <f>IF(ISNA(INDEX(CFV_Tbl[CF Description], MATCH('9.3 MAL- Bus Facilities Entry'!AG40, CFV_Tbl[CF Code], 0)) ), "Field Not Required", INDEX(CFV_Tbl[CF Description], MATCH('9.3 MAL- Bus Facilities Entry'!AG40, CFV_Tbl[CF Code], 0)) )</f>
        <v>Field Not Required</v>
      </c>
      <c r="AK40" s="243" t="e" cm="1">
        <f t="array" ref="AK40">INDEX('Custom Field Tbl'!$N$5:$N$446, MATCH('9.3 MAL- Bus Facilities Entry'!$Q40 &amp; '9.3 MAL- Bus Facilities Entry'!AK$3, 'Custom Field Tbl'!$M$5:$M$446 &amp; 'Custom Field Tbl'!$O$5:$O$446, 0 ))</f>
        <v>#N/A</v>
      </c>
      <c r="AL40" s="143" t="str">
        <f>IF(ISNA(INDEX(CFV_Tbl[CF Description], MATCH('9.3 MAL- Bus Facilities Entry'!AK40, CFV_Tbl[CF Code], 0)) ), "Field Not Required", INDEX(CFV_Tbl[CF Description], MATCH('9.3 MAL- Bus Facilities Entry'!AK40, CFV_Tbl[CF Code], 0)) )</f>
        <v>Field Not Required</v>
      </c>
      <c r="AO40" s="243" t="e" cm="1">
        <f t="array" ref="AO40">INDEX('Custom Field Tbl'!$N$5:$N$446, MATCH('9.3 MAL- Bus Facilities Entry'!$Q40 &amp; '9.3 MAL- Bus Facilities Entry'!AO$3, 'Custom Field Tbl'!$M$5:$M$446 &amp; 'Custom Field Tbl'!$O$5:$O$446, 0 ))</f>
        <v>#N/A</v>
      </c>
      <c r="AP40" s="143" t="str">
        <f>IF(ISNA(INDEX(CFV_Tbl[CF Description], MATCH('9.3 MAL- Bus Facilities Entry'!AO40, CFV_Tbl[CF Code], 0)) ), "Field Not Required", INDEX(CFV_Tbl[CF Description], MATCH('9.3 MAL- Bus Facilities Entry'!AO40, CFV_Tbl[CF Code], 0)) )</f>
        <v>Field Not Required</v>
      </c>
      <c r="AS40" s="243" t="e" cm="1">
        <f t="array" ref="AS40">INDEX('Custom Field Tbl'!$N$5:$N$446, MATCH('9.3 MAL- Bus Facilities Entry'!$Q40 &amp; '9.3 MAL- Bus Facilities Entry'!AS$3, 'Custom Field Tbl'!$M$5:$M$446 &amp; 'Custom Field Tbl'!$O$5:$O$446, 0 ))</f>
        <v>#N/A</v>
      </c>
      <c r="AT40" s="143" t="str">
        <f>IF(ISNA(INDEX(CFV_Tbl[CF Description], MATCH('9.3 MAL- Bus Facilities Entry'!AS40, CFV_Tbl[CF Code], 0)) ), "Field Not Required", INDEX(CFV_Tbl[CF Description], MATCH('9.3 MAL- Bus Facilities Entry'!AS40, CFV_Tbl[CF Code], 0)) )</f>
        <v>Field Not Required</v>
      </c>
      <c r="AW40" s="243" t="e" cm="1">
        <f t="array" ref="AW40">INDEX('Custom Field Tbl'!$N$5:$N$446, MATCH('9.3 MAL- Bus Facilities Entry'!$Q40 &amp; '9.3 MAL- Bus Facilities Entry'!AW$3, 'Custom Field Tbl'!$M$5:$M$446 &amp; 'Custom Field Tbl'!$O$5:$O$446, 0 ))</f>
        <v>#N/A</v>
      </c>
      <c r="AX40" s="143" t="str">
        <f>IF(ISNA(INDEX(CFV_Tbl[CF Description], MATCH('9.3 MAL- Bus Facilities Entry'!AW40, CFV_Tbl[CF Code], 0)) ), "Field Not Required", INDEX(CFV_Tbl[CF Description], MATCH('9.3 MAL- Bus Facilities Entry'!AW40, CFV_Tbl[CF Code], 0)) )</f>
        <v>Field Not Required</v>
      </c>
      <c r="BA40" s="243" t="e" cm="1">
        <f t="array" ref="BA40">INDEX('Custom Field Tbl'!$N$5:$N$446, MATCH('9.3 MAL- Bus Facilities Entry'!$Q40 &amp; '9.3 MAL- Bus Facilities Entry'!BA$3, 'Custom Field Tbl'!$M$5:$M$446 &amp; 'Custom Field Tbl'!$O$5:$O$446, 0 ))</f>
        <v>#N/A</v>
      </c>
      <c r="BB40" s="143" t="str">
        <f>IF(ISNA(INDEX(CFV_Tbl[CF Description], MATCH('9.3 MAL- Bus Facilities Entry'!BA40, CFV_Tbl[CF Code], 0)) ), "Field Not Required", INDEX(CFV_Tbl[CF Description], MATCH('9.3 MAL- Bus Facilities Entry'!BA40, CFV_Tbl[CF Code], 0)) )</f>
        <v>Field Not Required</v>
      </c>
      <c r="BE40" s="243" t="e" cm="1">
        <f t="array" ref="BE40">INDEX('Custom Field Tbl'!$N$5:$N$446, MATCH('9.3 MAL- Bus Facilities Entry'!$Q40 &amp; '9.3 MAL- Bus Facilities Entry'!BE$3, 'Custom Field Tbl'!$M$5:$M$446 &amp; 'Custom Field Tbl'!$O$5:$O$446, 0 ))</f>
        <v>#N/A</v>
      </c>
      <c r="BF40" s="143" t="str">
        <f>IF(ISNA(INDEX(CFV_Tbl[CF Description], MATCH('9.3 MAL- Bus Facilities Entry'!BE40, CFV_Tbl[CF Code], 0)) ), "Field Not Required", INDEX(CFV_Tbl[CF Description], MATCH('9.3 MAL- Bus Facilities Entry'!BE40, CFV_Tbl[CF Code], 0)) )</f>
        <v>Field Not Required</v>
      </c>
      <c r="BI40" s="239"/>
      <c r="BJ40" s="243" t="e">
        <f>INDEX(Mnemonic[Code], MATCH('9.3 MAL- Bus Facilities Entry'!BS40, Mnemonic[Description], 0))</f>
        <v>#N/A</v>
      </c>
      <c r="BK40" s="243" t="e">
        <f>INDEX(Mnemonic[Code], MATCH('9.3 MAL- Bus Facilities Entry'!BT40, Mnemonic[Description], 0))</f>
        <v>#N/A</v>
      </c>
      <c r="BL40" s="243" t="e">
        <f>IF(ISNA(INDEX(Mnemonic[Code], MATCH( '9.3 MAL- Bus Facilities Entry'!BU40, Mnemonic[Description], 0)) ),  INDEX(Mnemonic[Code], MATCH( LEFT('9.3 MAL- Bus Facilities Entry'!BU40, LEN(BU40)-2), Mnemonic[Description], 0)),  INDEX(Mnemonic[Code], MATCH( '9.3 MAL- Bus Facilities Entry'!BU40, Mnemonic[Description], 0)) )</f>
        <v>#VALUE!</v>
      </c>
      <c r="BM40" s="243" t="e">
        <f>IF(ISNA(INDEX(Mnemonic[Code], MATCH( '9.3 MAL- Bus Facilities Entry'!BV40, Mnemonic[Description], 0)) ),  INDEX(Mnemonic[Code], MATCH( LEFT('9.3 MAL- Bus Facilities Entry'!BV40, LEN(BV40)-2), Mnemonic[Description], 0)),  INDEX(Mnemonic[Code], MATCH( '9.3 MAL- Bus Facilities Entry'!BV40, Mnemonic[Description], 0)) )</f>
        <v>#VALUE!</v>
      </c>
      <c r="BN40" s="243" t="e">
        <f>IF(ISNA(INDEX(Mnemonic[Code], MATCH( '9.3 MAL- Bus Facilities Entry'!BW40, Mnemonic[Description], 0)) ),  INDEX(Mnemonic[Code], MATCH( LEFT('9.3 MAL- Bus Facilities Entry'!BW40, LEN(BW40)-1), Mnemonic[Description], 0)),  INDEX(Mnemonic[Code], MATCH( '9.3 MAL- Bus Facilities Entry'!BW40, Mnemonic[Description], 0)) )</f>
        <v>#VALUE!</v>
      </c>
      <c r="BO40" s="243" t="e">
        <f>IF(ISNA(INDEX(Mnemonic[Code], MATCH( '9.3 MAL- Bus Facilities Entry'!BX40, Mnemonic[Description], 0)) ),  INDEX(Mnemonic[Code], MATCH( LEFT('9.3 MAL- Bus Facilities Entry'!BX40, LEN(BX40)-1), Mnemonic[Description], 0)),  INDEX(Mnemonic[Code], MATCH( '9.3 MAL- Bus Facilities Entry'!BX40, Mnemonic[Description], 0)) )</f>
        <v>#VALUE!</v>
      </c>
      <c r="BP40" s="243" t="e">
        <f t="shared" si="3"/>
        <v>#N/A</v>
      </c>
      <c r="BQ40" s="243" t="e">
        <f t="shared" si="4"/>
        <v>#N/A</v>
      </c>
      <c r="BR40" s="243" t="e">
        <f t="shared" si="9"/>
        <v>#VALUE!</v>
      </c>
      <c r="BS40" s="245"/>
      <c r="BT40" s="245"/>
      <c r="BU40" s="244"/>
      <c r="BV40" s="244"/>
      <c r="BW40" s="244"/>
      <c r="BX40" s="244"/>
      <c r="BZ40" s="239"/>
      <c r="CA40" s="246" t="e">
        <f>INDEX('MAL-OTHERLOOKUPS'!$ES$4:$ES$56, MATCH('9.3 MAL- Bus Facilities Entry'!CE40, 'MAL-OTHERLOOKUPS'!$ET$4:$ET$56, 0))</f>
        <v>#N/A</v>
      </c>
      <c r="CB40" s="247" t="str">
        <f t="shared" si="5"/>
        <v>L--</v>
      </c>
      <c r="CC40" s="247"/>
      <c r="CD40" s="240"/>
      <c r="CE40" s="467"/>
      <c r="CF40" s="425"/>
      <c r="CG40" s="248"/>
      <c r="CH40" s="367"/>
      <c r="CI40" s="367"/>
      <c r="CJ40" s="249" t="e">
        <f>INDEX('Default X, Y'!$D$6:$D$13,MATCH('9.3 MAL- Bus Facilities Entry'!BJ40&amp;"MF",'Default X, Y'!$B$6:$B$13,0))</f>
        <v>#N/A</v>
      </c>
      <c r="CK40" s="249" t="e">
        <f>INDEX('Default X, Y'!$E$6:$E$13,MATCH('9.3 MAL- Bus Facilities Entry'!BJ40&amp;"MF",'Default X, Y'!$B$6:$B$13,0))</f>
        <v>#N/A</v>
      </c>
      <c r="CL40" s="250" t="str">
        <f t="shared" si="6"/>
        <v>MX_Common_BRT</v>
      </c>
      <c r="CM40" s="239"/>
      <c r="CN40" s="251">
        <v>0</v>
      </c>
      <c r="CO40" s="471"/>
      <c r="CP40" s="251" t="str">
        <f t="shared" si="11"/>
        <v>0-</v>
      </c>
      <c r="CQ40" s="471"/>
      <c r="CR40" s="252" t="str">
        <f t="shared" si="7"/>
        <v xml:space="preserve">; ; </v>
      </c>
      <c r="CS40" s="252" t="str">
        <f t="shared" si="8"/>
        <v xml:space="preserve">; ; </v>
      </c>
      <c r="CT40" s="425"/>
      <c r="CU40" s="252" t="e">
        <v>#REF!</v>
      </c>
      <c r="CV40" s="367"/>
      <c r="CW40" s="367"/>
      <c r="CX40" s="239"/>
      <c r="CY40" s="240"/>
      <c r="CZ40" s="240"/>
      <c r="DA40" s="240"/>
      <c r="DB40" s="585"/>
      <c r="DD40" s="240"/>
      <c r="DE40" s="585"/>
      <c r="DF40" s="253"/>
      <c r="DI40" s="497"/>
      <c r="DJ40" s="254"/>
      <c r="DK40" s="585"/>
    </row>
    <row r="41" spans="1:115" ht="14.5" x14ac:dyDescent="0.35">
      <c r="A41" s="469"/>
      <c r="B41" s="239"/>
      <c r="C41" s="240"/>
      <c r="D41" s="240"/>
      <c r="E41" s="240"/>
      <c r="F41" s="367"/>
      <c r="G41" s="239"/>
      <c r="H41" s="240"/>
      <c r="J41" s="241"/>
      <c r="K41" s="241"/>
      <c r="M41" s="473"/>
      <c r="O41" s="239"/>
      <c r="Q41" s="143" t="e">
        <f>INDEX(AssetClass[Asset Class], MATCH('9.3 MAL- Bus Facilities Entry'!P41, AssetClass[Class Description], 0))</f>
        <v>#N/A</v>
      </c>
      <c r="R41" s="143"/>
      <c r="S41" s="242" t="e">
        <f>INDEX(Table15[Category Code], MATCH('9.3 MAL- Bus Facilities Entry'!R41, Table15[Category  Description], 0))</f>
        <v>#N/A</v>
      </c>
      <c r="T41" s="239"/>
      <c r="U41" s="243" t="e" cm="1">
        <f t="array" ref="U41">INDEX('Custom Field Tbl'!$N$5:$N$446, MATCH('9.3 MAL- Bus Facilities Entry'!$Q41 &amp; '9.3 MAL- Bus Facilities Entry'!U$3, 'Custom Field Tbl'!$M$5:$M$446 &amp; 'Custom Field Tbl'!$O$5:$O$446, 0 ))</f>
        <v>#N/A</v>
      </c>
      <c r="V41" s="143" t="str">
        <f>IF(ISNA(INDEX(CFV_Tbl[CF Description], MATCH('9.3 MAL- Bus Facilities Entry'!U41, CFV_Tbl[CF Code], 0)) ), "Field Not Required", INDEX(CFV_Tbl[CF Description], MATCH('9.3 MAL- Bus Facilities Entry'!U41, CFV_Tbl[CF Code], 0)) )</f>
        <v>Field Not Required</v>
      </c>
      <c r="Y41" s="243" t="e" cm="1">
        <f t="array" ref="Y41">INDEX('Custom Field Tbl'!$N$5:$N$446, MATCH('9.3 MAL- Bus Facilities Entry'!$Q41 &amp; '9.3 MAL- Bus Facilities Entry'!Y$3, 'Custom Field Tbl'!$M$5:$M$446 &amp; 'Custom Field Tbl'!$O$5:$O$446, 0 ))</f>
        <v>#N/A</v>
      </c>
      <c r="Z41" s="143" t="str">
        <f>IF(ISNA(INDEX(CFV_Tbl[CF Description], MATCH('9.3 MAL- Bus Facilities Entry'!Y41, CFV_Tbl[CF Code], 0)) ), "Field Not Required", INDEX(CFV_Tbl[CF Description], MATCH('9.3 MAL- Bus Facilities Entry'!Y41, CFV_Tbl[CF Code], 0)) )</f>
        <v>Field Not Required</v>
      </c>
      <c r="AC41" s="243" t="e" cm="1">
        <f t="array" ref="AC41">INDEX('Custom Field Tbl'!$N$5:$N$446, MATCH('9.3 MAL- Bus Facilities Entry'!$Q41 &amp; '9.3 MAL- Bus Facilities Entry'!AC$3, 'Custom Field Tbl'!$M$5:$M$446 &amp; 'Custom Field Tbl'!$O$5:$O$446, 0 ))</f>
        <v>#N/A</v>
      </c>
      <c r="AD41" s="143" t="str">
        <f>IF(ISNA(INDEX(CFV_Tbl[CF Description], MATCH('9.3 MAL- Bus Facilities Entry'!AC41, CFV_Tbl[CF Code], 0)) ), "Field Not Required", INDEX(CFV_Tbl[CF Description], MATCH('9.3 MAL- Bus Facilities Entry'!AC41, CFV_Tbl[CF Code], 0)) )</f>
        <v>Field Not Required</v>
      </c>
      <c r="AG41" s="243" t="e" cm="1">
        <f t="array" ref="AG41">INDEX('Custom Field Tbl'!$N$5:$N$446, MATCH('9.3 MAL- Bus Facilities Entry'!$Q41 &amp; '9.3 MAL- Bus Facilities Entry'!AG$3, 'Custom Field Tbl'!$M$5:$M$446 &amp; 'Custom Field Tbl'!$O$5:$O$446, 0 ))</f>
        <v>#N/A</v>
      </c>
      <c r="AH41" s="143" t="str">
        <f>IF(ISNA(INDEX(CFV_Tbl[CF Description], MATCH('9.3 MAL- Bus Facilities Entry'!AG41, CFV_Tbl[CF Code], 0)) ), "Field Not Required", INDEX(CFV_Tbl[CF Description], MATCH('9.3 MAL- Bus Facilities Entry'!AG41, CFV_Tbl[CF Code], 0)) )</f>
        <v>Field Not Required</v>
      </c>
      <c r="AK41" s="243" t="e" cm="1">
        <f t="array" ref="AK41">INDEX('Custom Field Tbl'!$N$5:$N$446, MATCH('9.3 MAL- Bus Facilities Entry'!$Q41 &amp; '9.3 MAL- Bus Facilities Entry'!AK$3, 'Custom Field Tbl'!$M$5:$M$446 &amp; 'Custom Field Tbl'!$O$5:$O$446, 0 ))</f>
        <v>#N/A</v>
      </c>
      <c r="AL41" s="143" t="str">
        <f>IF(ISNA(INDEX(CFV_Tbl[CF Description], MATCH('9.3 MAL- Bus Facilities Entry'!AK41, CFV_Tbl[CF Code], 0)) ), "Field Not Required", INDEX(CFV_Tbl[CF Description], MATCH('9.3 MAL- Bus Facilities Entry'!AK41, CFV_Tbl[CF Code], 0)) )</f>
        <v>Field Not Required</v>
      </c>
      <c r="AO41" s="243" t="e" cm="1">
        <f t="array" ref="AO41">INDEX('Custom Field Tbl'!$N$5:$N$446, MATCH('9.3 MAL- Bus Facilities Entry'!$Q41 &amp; '9.3 MAL- Bus Facilities Entry'!AO$3, 'Custom Field Tbl'!$M$5:$M$446 &amp; 'Custom Field Tbl'!$O$5:$O$446, 0 ))</f>
        <v>#N/A</v>
      </c>
      <c r="AP41" s="143" t="str">
        <f>IF(ISNA(INDEX(CFV_Tbl[CF Description], MATCH('9.3 MAL- Bus Facilities Entry'!AO41, CFV_Tbl[CF Code], 0)) ), "Field Not Required", INDEX(CFV_Tbl[CF Description], MATCH('9.3 MAL- Bus Facilities Entry'!AO41, CFV_Tbl[CF Code], 0)) )</f>
        <v>Field Not Required</v>
      </c>
      <c r="AS41" s="243" t="e" cm="1">
        <f t="array" ref="AS41">INDEX('Custom Field Tbl'!$N$5:$N$446, MATCH('9.3 MAL- Bus Facilities Entry'!$Q41 &amp; '9.3 MAL- Bus Facilities Entry'!AS$3, 'Custom Field Tbl'!$M$5:$M$446 &amp; 'Custom Field Tbl'!$O$5:$O$446, 0 ))</f>
        <v>#N/A</v>
      </c>
      <c r="AT41" s="143" t="str">
        <f>IF(ISNA(INDEX(CFV_Tbl[CF Description], MATCH('9.3 MAL- Bus Facilities Entry'!AS41, CFV_Tbl[CF Code], 0)) ), "Field Not Required", INDEX(CFV_Tbl[CF Description], MATCH('9.3 MAL- Bus Facilities Entry'!AS41, CFV_Tbl[CF Code], 0)) )</f>
        <v>Field Not Required</v>
      </c>
      <c r="AW41" s="243" t="e" cm="1">
        <f t="array" ref="AW41">INDEX('Custom Field Tbl'!$N$5:$N$446, MATCH('9.3 MAL- Bus Facilities Entry'!$Q41 &amp; '9.3 MAL- Bus Facilities Entry'!AW$3, 'Custom Field Tbl'!$M$5:$M$446 &amp; 'Custom Field Tbl'!$O$5:$O$446, 0 ))</f>
        <v>#N/A</v>
      </c>
      <c r="AX41" s="143" t="str">
        <f>IF(ISNA(INDEX(CFV_Tbl[CF Description], MATCH('9.3 MAL- Bus Facilities Entry'!AW41, CFV_Tbl[CF Code], 0)) ), "Field Not Required", INDEX(CFV_Tbl[CF Description], MATCH('9.3 MAL- Bus Facilities Entry'!AW41, CFV_Tbl[CF Code], 0)) )</f>
        <v>Field Not Required</v>
      </c>
      <c r="BA41" s="243" t="e" cm="1">
        <f t="array" ref="BA41">INDEX('Custom Field Tbl'!$N$5:$N$446, MATCH('9.3 MAL- Bus Facilities Entry'!$Q41 &amp; '9.3 MAL- Bus Facilities Entry'!BA$3, 'Custom Field Tbl'!$M$5:$M$446 &amp; 'Custom Field Tbl'!$O$5:$O$446, 0 ))</f>
        <v>#N/A</v>
      </c>
      <c r="BB41" s="143" t="str">
        <f>IF(ISNA(INDEX(CFV_Tbl[CF Description], MATCH('9.3 MAL- Bus Facilities Entry'!BA41, CFV_Tbl[CF Code], 0)) ), "Field Not Required", INDEX(CFV_Tbl[CF Description], MATCH('9.3 MAL- Bus Facilities Entry'!BA41, CFV_Tbl[CF Code], 0)) )</f>
        <v>Field Not Required</v>
      </c>
      <c r="BE41" s="243" t="e" cm="1">
        <f t="array" ref="BE41">INDEX('Custom Field Tbl'!$N$5:$N$446, MATCH('9.3 MAL- Bus Facilities Entry'!$Q41 &amp; '9.3 MAL- Bus Facilities Entry'!BE$3, 'Custom Field Tbl'!$M$5:$M$446 &amp; 'Custom Field Tbl'!$O$5:$O$446, 0 ))</f>
        <v>#N/A</v>
      </c>
      <c r="BF41" s="143" t="str">
        <f>IF(ISNA(INDEX(CFV_Tbl[CF Description], MATCH('9.3 MAL- Bus Facilities Entry'!BE41, CFV_Tbl[CF Code], 0)) ), "Field Not Required", INDEX(CFV_Tbl[CF Description], MATCH('9.3 MAL- Bus Facilities Entry'!BE41, CFV_Tbl[CF Code], 0)) )</f>
        <v>Field Not Required</v>
      </c>
      <c r="BI41" s="239"/>
      <c r="BJ41" s="243" t="e">
        <f>INDEX(Mnemonic[Code], MATCH('9.3 MAL- Bus Facilities Entry'!BS41, Mnemonic[Description], 0))</f>
        <v>#N/A</v>
      </c>
      <c r="BK41" s="243" t="e">
        <f>INDEX(Mnemonic[Code], MATCH('9.3 MAL- Bus Facilities Entry'!BT41, Mnemonic[Description], 0))</f>
        <v>#N/A</v>
      </c>
      <c r="BL41" s="243" t="e">
        <f>IF(ISNA(INDEX(Mnemonic[Code], MATCH( '9.3 MAL- Bus Facilities Entry'!BU41, Mnemonic[Description], 0)) ),  INDEX(Mnemonic[Code], MATCH( LEFT('9.3 MAL- Bus Facilities Entry'!BU41, LEN(BU41)-2), Mnemonic[Description], 0)),  INDEX(Mnemonic[Code], MATCH( '9.3 MAL- Bus Facilities Entry'!BU41, Mnemonic[Description], 0)) )</f>
        <v>#VALUE!</v>
      </c>
      <c r="BM41" s="243" t="e">
        <f>IF(ISNA(INDEX(Mnemonic[Code], MATCH( '9.3 MAL- Bus Facilities Entry'!BV41, Mnemonic[Description], 0)) ),  INDEX(Mnemonic[Code], MATCH( LEFT('9.3 MAL- Bus Facilities Entry'!BV41, LEN(BV41)-2), Mnemonic[Description], 0)),  INDEX(Mnemonic[Code], MATCH( '9.3 MAL- Bus Facilities Entry'!BV41, Mnemonic[Description], 0)) )</f>
        <v>#VALUE!</v>
      </c>
      <c r="BN41" s="243" t="e">
        <f>IF(ISNA(INDEX(Mnemonic[Code], MATCH( '9.3 MAL- Bus Facilities Entry'!BW41, Mnemonic[Description], 0)) ),  INDEX(Mnemonic[Code], MATCH( LEFT('9.3 MAL- Bus Facilities Entry'!BW41, LEN(BW41)-1), Mnemonic[Description], 0)),  INDEX(Mnemonic[Code], MATCH( '9.3 MAL- Bus Facilities Entry'!BW41, Mnemonic[Description], 0)) )</f>
        <v>#VALUE!</v>
      </c>
      <c r="BO41" s="243" t="e">
        <f>IF(ISNA(INDEX(Mnemonic[Code], MATCH( '9.3 MAL- Bus Facilities Entry'!BX41, Mnemonic[Description], 0)) ),  INDEX(Mnemonic[Code], MATCH( LEFT('9.3 MAL- Bus Facilities Entry'!BX41, LEN(BX41)-1), Mnemonic[Description], 0)),  INDEX(Mnemonic[Code], MATCH( '9.3 MAL- Bus Facilities Entry'!BX41, Mnemonic[Description], 0)) )</f>
        <v>#VALUE!</v>
      </c>
      <c r="BP41" s="243" t="e">
        <f t="shared" si="3"/>
        <v>#N/A</v>
      </c>
      <c r="BQ41" s="243" t="e">
        <f t="shared" si="4"/>
        <v>#N/A</v>
      </c>
      <c r="BR41" s="243" t="e">
        <f t="shared" si="9"/>
        <v>#VALUE!</v>
      </c>
      <c r="BS41" s="245"/>
      <c r="BT41" s="245"/>
      <c r="BU41" s="244"/>
      <c r="BV41" s="244"/>
      <c r="BW41" s="244"/>
      <c r="BX41" s="244"/>
      <c r="BZ41" s="239"/>
      <c r="CA41" s="246" t="e">
        <f>INDEX('MAL-OTHERLOOKUPS'!$ES$4:$ES$56, MATCH('9.3 MAL- Bus Facilities Entry'!CE41, 'MAL-OTHERLOOKUPS'!$ET$4:$ET$56, 0))</f>
        <v>#N/A</v>
      </c>
      <c r="CB41" s="247" t="str">
        <f t="shared" si="5"/>
        <v>L--</v>
      </c>
      <c r="CC41" s="247"/>
      <c r="CD41" s="240"/>
      <c r="CE41" s="467"/>
      <c r="CF41" s="425"/>
      <c r="CG41" s="248"/>
      <c r="CH41" s="367"/>
      <c r="CI41" s="367"/>
      <c r="CJ41" s="249" t="e">
        <f>INDEX('Default X, Y'!$D$6:$D$13,MATCH('9.3 MAL- Bus Facilities Entry'!BJ41&amp;"MF",'Default X, Y'!$B$6:$B$13,0))</f>
        <v>#N/A</v>
      </c>
      <c r="CK41" s="249" t="e">
        <f>INDEX('Default X, Y'!$E$6:$E$13,MATCH('9.3 MAL- Bus Facilities Entry'!BJ41&amp;"MF",'Default X, Y'!$B$6:$B$13,0))</f>
        <v>#N/A</v>
      </c>
      <c r="CL41" s="250" t="str">
        <f t="shared" si="6"/>
        <v>MX_Common_BRT</v>
      </c>
      <c r="CM41" s="239"/>
      <c r="CN41" s="251">
        <v>0</v>
      </c>
      <c r="CO41" s="471"/>
      <c r="CP41" s="251" t="str">
        <f t="shared" si="11"/>
        <v>0-</v>
      </c>
      <c r="CQ41" s="471"/>
      <c r="CR41" s="252" t="str">
        <f t="shared" si="7"/>
        <v xml:space="preserve">; ; </v>
      </c>
      <c r="CS41" s="252" t="str">
        <f t="shared" si="8"/>
        <v xml:space="preserve">; ; </v>
      </c>
      <c r="CT41" s="425"/>
      <c r="CU41" s="252" t="e">
        <v>#REF!</v>
      </c>
      <c r="CV41" s="367"/>
      <c r="CW41" s="367"/>
      <c r="CX41" s="239"/>
      <c r="CY41" s="240"/>
      <c r="CZ41" s="240"/>
      <c r="DA41" s="240"/>
      <c r="DB41" s="585"/>
      <c r="DD41" s="240"/>
      <c r="DE41" s="585"/>
      <c r="DF41" s="253"/>
      <c r="DI41" s="497"/>
      <c r="DJ41" s="254"/>
      <c r="DK41" s="585"/>
    </row>
    <row r="42" spans="1:115" ht="14.5" x14ac:dyDescent="0.35">
      <c r="A42" s="469"/>
      <c r="B42" s="239"/>
      <c r="C42" s="240"/>
      <c r="D42" s="240"/>
      <c r="E42" s="240"/>
      <c r="F42" s="367"/>
      <c r="G42" s="239"/>
      <c r="H42" s="240"/>
      <c r="J42" s="241"/>
      <c r="K42" s="241"/>
      <c r="M42" s="473"/>
      <c r="O42" s="239"/>
      <c r="Q42" s="143" t="e">
        <f>INDEX(AssetClass[Asset Class], MATCH('9.3 MAL- Bus Facilities Entry'!P42, AssetClass[Class Description], 0))</f>
        <v>#N/A</v>
      </c>
      <c r="R42" s="143"/>
      <c r="S42" s="242" t="e">
        <f>INDEX(Table15[Category Code], MATCH('9.3 MAL- Bus Facilities Entry'!R42, Table15[Category  Description], 0))</f>
        <v>#N/A</v>
      </c>
      <c r="T42" s="239"/>
      <c r="U42" s="243" t="e" cm="1">
        <f t="array" ref="U42">INDEX('Custom Field Tbl'!$N$5:$N$446, MATCH('9.3 MAL- Bus Facilities Entry'!$Q42 &amp; '9.3 MAL- Bus Facilities Entry'!U$3, 'Custom Field Tbl'!$M$5:$M$446 &amp; 'Custom Field Tbl'!$O$5:$O$446, 0 ))</f>
        <v>#N/A</v>
      </c>
      <c r="V42" s="143" t="str">
        <f>IF(ISNA(INDEX(CFV_Tbl[CF Description], MATCH('9.3 MAL- Bus Facilities Entry'!U42, CFV_Tbl[CF Code], 0)) ), "Field Not Required", INDEX(CFV_Tbl[CF Description], MATCH('9.3 MAL- Bus Facilities Entry'!U42, CFV_Tbl[CF Code], 0)) )</f>
        <v>Field Not Required</v>
      </c>
      <c r="Y42" s="243" t="e" cm="1">
        <f t="array" ref="Y42">INDEX('Custom Field Tbl'!$N$5:$N$446, MATCH('9.3 MAL- Bus Facilities Entry'!$Q42 &amp; '9.3 MAL- Bus Facilities Entry'!Y$3, 'Custom Field Tbl'!$M$5:$M$446 &amp; 'Custom Field Tbl'!$O$5:$O$446, 0 ))</f>
        <v>#N/A</v>
      </c>
      <c r="Z42" s="143" t="str">
        <f>IF(ISNA(INDEX(CFV_Tbl[CF Description], MATCH('9.3 MAL- Bus Facilities Entry'!Y42, CFV_Tbl[CF Code], 0)) ), "Field Not Required", INDEX(CFV_Tbl[CF Description], MATCH('9.3 MAL- Bus Facilities Entry'!Y42, CFV_Tbl[CF Code], 0)) )</f>
        <v>Field Not Required</v>
      </c>
      <c r="AC42" s="243" t="e" cm="1">
        <f t="array" ref="AC42">INDEX('Custom Field Tbl'!$N$5:$N$446, MATCH('9.3 MAL- Bus Facilities Entry'!$Q42 &amp; '9.3 MAL- Bus Facilities Entry'!AC$3, 'Custom Field Tbl'!$M$5:$M$446 &amp; 'Custom Field Tbl'!$O$5:$O$446, 0 ))</f>
        <v>#N/A</v>
      </c>
      <c r="AD42" s="143" t="str">
        <f>IF(ISNA(INDEX(CFV_Tbl[CF Description], MATCH('9.3 MAL- Bus Facilities Entry'!AC42, CFV_Tbl[CF Code], 0)) ), "Field Not Required", INDEX(CFV_Tbl[CF Description], MATCH('9.3 MAL- Bus Facilities Entry'!AC42, CFV_Tbl[CF Code], 0)) )</f>
        <v>Field Not Required</v>
      </c>
      <c r="AG42" s="243" t="e" cm="1">
        <f t="array" ref="AG42">INDEX('Custom Field Tbl'!$N$5:$N$446, MATCH('9.3 MAL- Bus Facilities Entry'!$Q42 &amp; '9.3 MAL- Bus Facilities Entry'!AG$3, 'Custom Field Tbl'!$M$5:$M$446 &amp; 'Custom Field Tbl'!$O$5:$O$446, 0 ))</f>
        <v>#N/A</v>
      </c>
      <c r="AH42" s="143" t="str">
        <f>IF(ISNA(INDEX(CFV_Tbl[CF Description], MATCH('9.3 MAL- Bus Facilities Entry'!AG42, CFV_Tbl[CF Code], 0)) ), "Field Not Required", INDEX(CFV_Tbl[CF Description], MATCH('9.3 MAL- Bus Facilities Entry'!AG42, CFV_Tbl[CF Code], 0)) )</f>
        <v>Field Not Required</v>
      </c>
      <c r="AK42" s="243" t="e" cm="1">
        <f t="array" ref="AK42">INDEX('Custom Field Tbl'!$N$5:$N$446, MATCH('9.3 MAL- Bus Facilities Entry'!$Q42 &amp; '9.3 MAL- Bus Facilities Entry'!AK$3, 'Custom Field Tbl'!$M$5:$M$446 &amp; 'Custom Field Tbl'!$O$5:$O$446, 0 ))</f>
        <v>#N/A</v>
      </c>
      <c r="AL42" s="143" t="str">
        <f>IF(ISNA(INDEX(CFV_Tbl[CF Description], MATCH('9.3 MAL- Bus Facilities Entry'!AK42, CFV_Tbl[CF Code], 0)) ), "Field Not Required", INDEX(CFV_Tbl[CF Description], MATCH('9.3 MAL- Bus Facilities Entry'!AK42, CFV_Tbl[CF Code], 0)) )</f>
        <v>Field Not Required</v>
      </c>
      <c r="AO42" s="243" t="e" cm="1">
        <f t="array" ref="AO42">INDEX('Custom Field Tbl'!$N$5:$N$446, MATCH('9.3 MAL- Bus Facilities Entry'!$Q42 &amp; '9.3 MAL- Bus Facilities Entry'!AO$3, 'Custom Field Tbl'!$M$5:$M$446 &amp; 'Custom Field Tbl'!$O$5:$O$446, 0 ))</f>
        <v>#N/A</v>
      </c>
      <c r="AP42" s="143" t="str">
        <f>IF(ISNA(INDEX(CFV_Tbl[CF Description], MATCH('9.3 MAL- Bus Facilities Entry'!AO42, CFV_Tbl[CF Code], 0)) ), "Field Not Required", INDEX(CFV_Tbl[CF Description], MATCH('9.3 MAL- Bus Facilities Entry'!AO42, CFV_Tbl[CF Code], 0)) )</f>
        <v>Field Not Required</v>
      </c>
      <c r="AS42" s="243" t="e" cm="1">
        <f t="array" ref="AS42">INDEX('Custom Field Tbl'!$N$5:$N$446, MATCH('9.3 MAL- Bus Facilities Entry'!$Q42 &amp; '9.3 MAL- Bus Facilities Entry'!AS$3, 'Custom Field Tbl'!$M$5:$M$446 &amp; 'Custom Field Tbl'!$O$5:$O$446, 0 ))</f>
        <v>#N/A</v>
      </c>
      <c r="AT42" s="143" t="str">
        <f>IF(ISNA(INDEX(CFV_Tbl[CF Description], MATCH('9.3 MAL- Bus Facilities Entry'!AS42, CFV_Tbl[CF Code], 0)) ), "Field Not Required", INDEX(CFV_Tbl[CF Description], MATCH('9.3 MAL- Bus Facilities Entry'!AS42, CFV_Tbl[CF Code], 0)) )</f>
        <v>Field Not Required</v>
      </c>
      <c r="AW42" s="243" t="e" cm="1">
        <f t="array" ref="AW42">INDEX('Custom Field Tbl'!$N$5:$N$446, MATCH('9.3 MAL- Bus Facilities Entry'!$Q42 &amp; '9.3 MAL- Bus Facilities Entry'!AW$3, 'Custom Field Tbl'!$M$5:$M$446 &amp; 'Custom Field Tbl'!$O$5:$O$446, 0 ))</f>
        <v>#N/A</v>
      </c>
      <c r="AX42" s="143" t="str">
        <f>IF(ISNA(INDEX(CFV_Tbl[CF Description], MATCH('9.3 MAL- Bus Facilities Entry'!AW42, CFV_Tbl[CF Code], 0)) ), "Field Not Required", INDEX(CFV_Tbl[CF Description], MATCH('9.3 MAL- Bus Facilities Entry'!AW42, CFV_Tbl[CF Code], 0)) )</f>
        <v>Field Not Required</v>
      </c>
      <c r="BA42" s="243" t="e" cm="1">
        <f t="array" ref="BA42">INDEX('Custom Field Tbl'!$N$5:$N$446, MATCH('9.3 MAL- Bus Facilities Entry'!$Q42 &amp; '9.3 MAL- Bus Facilities Entry'!BA$3, 'Custom Field Tbl'!$M$5:$M$446 &amp; 'Custom Field Tbl'!$O$5:$O$446, 0 ))</f>
        <v>#N/A</v>
      </c>
      <c r="BB42" s="143" t="str">
        <f>IF(ISNA(INDEX(CFV_Tbl[CF Description], MATCH('9.3 MAL- Bus Facilities Entry'!BA42, CFV_Tbl[CF Code], 0)) ), "Field Not Required", INDEX(CFV_Tbl[CF Description], MATCH('9.3 MAL- Bus Facilities Entry'!BA42, CFV_Tbl[CF Code], 0)) )</f>
        <v>Field Not Required</v>
      </c>
      <c r="BE42" s="243" t="e" cm="1">
        <f t="array" ref="BE42">INDEX('Custom Field Tbl'!$N$5:$N$446, MATCH('9.3 MAL- Bus Facilities Entry'!$Q42 &amp; '9.3 MAL- Bus Facilities Entry'!BE$3, 'Custom Field Tbl'!$M$5:$M$446 &amp; 'Custom Field Tbl'!$O$5:$O$446, 0 ))</f>
        <v>#N/A</v>
      </c>
      <c r="BF42" s="143" t="str">
        <f>IF(ISNA(INDEX(CFV_Tbl[CF Description], MATCH('9.3 MAL- Bus Facilities Entry'!BE42, CFV_Tbl[CF Code], 0)) ), "Field Not Required", INDEX(CFV_Tbl[CF Description], MATCH('9.3 MAL- Bus Facilities Entry'!BE42, CFV_Tbl[CF Code], 0)) )</f>
        <v>Field Not Required</v>
      </c>
      <c r="BI42" s="239"/>
      <c r="BJ42" s="243" t="e">
        <f>INDEX(Mnemonic[Code], MATCH('9.3 MAL- Bus Facilities Entry'!BS42, Mnemonic[Description], 0))</f>
        <v>#N/A</v>
      </c>
      <c r="BK42" s="243" t="e">
        <f>INDEX(Mnemonic[Code], MATCH('9.3 MAL- Bus Facilities Entry'!BT42, Mnemonic[Description], 0))</f>
        <v>#N/A</v>
      </c>
      <c r="BL42" s="243" t="e">
        <f>IF(ISNA(INDEX(Mnemonic[Code], MATCH( '9.3 MAL- Bus Facilities Entry'!BU42, Mnemonic[Description], 0)) ),  INDEX(Mnemonic[Code], MATCH( LEFT('9.3 MAL- Bus Facilities Entry'!BU42, LEN(BU42)-2), Mnemonic[Description], 0)),  INDEX(Mnemonic[Code], MATCH( '9.3 MAL- Bus Facilities Entry'!BU42, Mnemonic[Description], 0)) )</f>
        <v>#VALUE!</v>
      </c>
      <c r="BM42" s="243" t="e">
        <f>IF(ISNA(INDEX(Mnemonic[Code], MATCH( '9.3 MAL- Bus Facilities Entry'!BV42, Mnemonic[Description], 0)) ),  INDEX(Mnemonic[Code], MATCH( LEFT('9.3 MAL- Bus Facilities Entry'!BV42, LEN(BV42)-2), Mnemonic[Description], 0)),  INDEX(Mnemonic[Code], MATCH( '9.3 MAL- Bus Facilities Entry'!BV42, Mnemonic[Description], 0)) )</f>
        <v>#VALUE!</v>
      </c>
      <c r="BN42" s="243" t="e">
        <f>IF(ISNA(INDEX(Mnemonic[Code], MATCH( '9.3 MAL- Bus Facilities Entry'!BW42, Mnemonic[Description], 0)) ),  INDEX(Mnemonic[Code], MATCH( LEFT('9.3 MAL- Bus Facilities Entry'!BW42, LEN(BW42)-1), Mnemonic[Description], 0)),  INDEX(Mnemonic[Code], MATCH( '9.3 MAL- Bus Facilities Entry'!BW42, Mnemonic[Description], 0)) )</f>
        <v>#VALUE!</v>
      </c>
      <c r="BO42" s="243" t="e">
        <f>IF(ISNA(INDEX(Mnemonic[Code], MATCH( '9.3 MAL- Bus Facilities Entry'!BX42, Mnemonic[Description], 0)) ),  INDEX(Mnemonic[Code], MATCH( LEFT('9.3 MAL- Bus Facilities Entry'!BX42, LEN(BX42)-1), Mnemonic[Description], 0)),  INDEX(Mnemonic[Code], MATCH( '9.3 MAL- Bus Facilities Entry'!BX42, Mnemonic[Description], 0)) )</f>
        <v>#VALUE!</v>
      </c>
      <c r="BP42" s="243" t="e">
        <f t="shared" si="3"/>
        <v>#N/A</v>
      </c>
      <c r="BQ42" s="243" t="e">
        <f t="shared" si="4"/>
        <v>#N/A</v>
      </c>
      <c r="BR42" s="243" t="e">
        <f t="shared" si="9"/>
        <v>#VALUE!</v>
      </c>
      <c r="BS42" s="245"/>
      <c r="BT42" s="245"/>
      <c r="BU42" s="244"/>
      <c r="BV42" s="244"/>
      <c r="BW42" s="244"/>
      <c r="BX42" s="244"/>
      <c r="BZ42" s="239"/>
      <c r="CA42" s="246" t="e">
        <f>INDEX('MAL-OTHERLOOKUPS'!$ES$4:$ES$56, MATCH('9.3 MAL- Bus Facilities Entry'!CE42, 'MAL-OTHERLOOKUPS'!$ET$4:$ET$56, 0))</f>
        <v>#N/A</v>
      </c>
      <c r="CB42" s="247" t="str">
        <f t="shared" si="5"/>
        <v>L--</v>
      </c>
      <c r="CC42" s="247"/>
      <c r="CD42" s="240"/>
      <c r="CE42" s="467"/>
      <c r="CF42" s="425"/>
      <c r="CG42" s="248"/>
      <c r="CH42" s="367"/>
      <c r="CI42" s="367"/>
      <c r="CJ42" s="249" t="e">
        <f>INDEX('Default X, Y'!$D$6:$D$13,MATCH('9.3 MAL- Bus Facilities Entry'!BJ42&amp;"MF",'Default X, Y'!$B$6:$B$13,0))</f>
        <v>#N/A</v>
      </c>
      <c r="CK42" s="249" t="e">
        <f>INDEX('Default X, Y'!$E$6:$E$13,MATCH('9.3 MAL- Bus Facilities Entry'!BJ42&amp;"MF",'Default X, Y'!$B$6:$B$13,0))</f>
        <v>#N/A</v>
      </c>
      <c r="CL42" s="250" t="str">
        <f t="shared" si="6"/>
        <v>MX_Common_BRT</v>
      </c>
      <c r="CM42" s="239"/>
      <c r="CN42" s="251">
        <v>0</v>
      </c>
      <c r="CO42" s="471"/>
      <c r="CP42" s="251" t="str">
        <f t="shared" si="11"/>
        <v>0-</v>
      </c>
      <c r="CQ42" s="471"/>
      <c r="CR42" s="252" t="str">
        <f t="shared" si="7"/>
        <v xml:space="preserve">; ; </v>
      </c>
      <c r="CS42" s="252" t="str">
        <f t="shared" si="8"/>
        <v xml:space="preserve">; ; </v>
      </c>
      <c r="CT42" s="425"/>
      <c r="CU42" s="252" t="e">
        <v>#REF!</v>
      </c>
      <c r="CV42" s="367"/>
      <c r="CW42" s="367"/>
      <c r="CX42" s="239"/>
      <c r="CY42" s="240"/>
      <c r="CZ42" s="240"/>
      <c r="DA42" s="240"/>
      <c r="DB42" s="585"/>
      <c r="DD42" s="240"/>
      <c r="DE42" s="585"/>
      <c r="DF42" s="253"/>
      <c r="DI42" s="497"/>
      <c r="DJ42" s="254"/>
      <c r="DK42" s="585"/>
    </row>
    <row r="43" spans="1:115" ht="14.5" x14ac:dyDescent="0.35">
      <c r="A43" s="469"/>
      <c r="B43" s="239"/>
      <c r="C43" s="240"/>
      <c r="D43" s="240"/>
      <c r="E43" s="240"/>
      <c r="F43" s="367"/>
      <c r="G43" s="239"/>
      <c r="H43" s="240"/>
      <c r="J43" s="241"/>
      <c r="K43" s="241"/>
      <c r="M43" s="473"/>
      <c r="O43" s="239"/>
      <c r="Q43" s="143" t="e">
        <f>INDEX(AssetClass[Asset Class], MATCH('9.3 MAL- Bus Facilities Entry'!P43, AssetClass[Class Description], 0))</f>
        <v>#N/A</v>
      </c>
      <c r="R43" s="143"/>
      <c r="S43" s="242" t="e">
        <f>INDEX(Table15[Category Code], MATCH('9.3 MAL- Bus Facilities Entry'!R43, Table15[Category  Description], 0))</f>
        <v>#N/A</v>
      </c>
      <c r="T43" s="239"/>
      <c r="U43" s="243" t="e" cm="1">
        <f t="array" ref="U43">INDEX('Custom Field Tbl'!$N$5:$N$446, MATCH('9.3 MAL- Bus Facilities Entry'!$Q43 &amp; '9.3 MAL- Bus Facilities Entry'!U$3, 'Custom Field Tbl'!$M$5:$M$446 &amp; 'Custom Field Tbl'!$O$5:$O$446, 0 ))</f>
        <v>#N/A</v>
      </c>
      <c r="V43" s="143" t="str">
        <f>IF(ISNA(INDEX(CFV_Tbl[CF Description], MATCH('9.3 MAL- Bus Facilities Entry'!U43, CFV_Tbl[CF Code], 0)) ), "Field Not Required", INDEX(CFV_Tbl[CF Description], MATCH('9.3 MAL- Bus Facilities Entry'!U43, CFV_Tbl[CF Code], 0)) )</f>
        <v>Field Not Required</v>
      </c>
      <c r="Y43" s="243" t="e" cm="1">
        <f t="array" ref="Y43">INDEX('Custom Field Tbl'!$N$5:$N$446, MATCH('9.3 MAL- Bus Facilities Entry'!$Q43 &amp; '9.3 MAL- Bus Facilities Entry'!Y$3, 'Custom Field Tbl'!$M$5:$M$446 &amp; 'Custom Field Tbl'!$O$5:$O$446, 0 ))</f>
        <v>#N/A</v>
      </c>
      <c r="Z43" s="143" t="str">
        <f>IF(ISNA(INDEX(CFV_Tbl[CF Description], MATCH('9.3 MAL- Bus Facilities Entry'!Y43, CFV_Tbl[CF Code], 0)) ), "Field Not Required", INDEX(CFV_Tbl[CF Description], MATCH('9.3 MAL- Bus Facilities Entry'!Y43, CFV_Tbl[CF Code], 0)) )</f>
        <v>Field Not Required</v>
      </c>
      <c r="AC43" s="243" t="e" cm="1">
        <f t="array" ref="AC43">INDEX('Custom Field Tbl'!$N$5:$N$446, MATCH('9.3 MAL- Bus Facilities Entry'!$Q43 &amp; '9.3 MAL- Bus Facilities Entry'!AC$3, 'Custom Field Tbl'!$M$5:$M$446 &amp; 'Custom Field Tbl'!$O$5:$O$446, 0 ))</f>
        <v>#N/A</v>
      </c>
      <c r="AD43" s="143" t="str">
        <f>IF(ISNA(INDEX(CFV_Tbl[CF Description], MATCH('9.3 MAL- Bus Facilities Entry'!AC43, CFV_Tbl[CF Code], 0)) ), "Field Not Required", INDEX(CFV_Tbl[CF Description], MATCH('9.3 MAL- Bus Facilities Entry'!AC43, CFV_Tbl[CF Code], 0)) )</f>
        <v>Field Not Required</v>
      </c>
      <c r="AG43" s="243" t="e" cm="1">
        <f t="array" ref="AG43">INDEX('Custom Field Tbl'!$N$5:$N$446, MATCH('9.3 MAL- Bus Facilities Entry'!$Q43 &amp; '9.3 MAL- Bus Facilities Entry'!AG$3, 'Custom Field Tbl'!$M$5:$M$446 &amp; 'Custom Field Tbl'!$O$5:$O$446, 0 ))</f>
        <v>#N/A</v>
      </c>
      <c r="AH43" s="143" t="str">
        <f>IF(ISNA(INDEX(CFV_Tbl[CF Description], MATCH('9.3 MAL- Bus Facilities Entry'!AG43, CFV_Tbl[CF Code], 0)) ), "Field Not Required", INDEX(CFV_Tbl[CF Description], MATCH('9.3 MAL- Bus Facilities Entry'!AG43, CFV_Tbl[CF Code], 0)) )</f>
        <v>Field Not Required</v>
      </c>
      <c r="AK43" s="243" t="e" cm="1">
        <f t="array" ref="AK43">INDEX('Custom Field Tbl'!$N$5:$N$446, MATCH('9.3 MAL- Bus Facilities Entry'!$Q43 &amp; '9.3 MAL- Bus Facilities Entry'!AK$3, 'Custom Field Tbl'!$M$5:$M$446 &amp; 'Custom Field Tbl'!$O$5:$O$446, 0 ))</f>
        <v>#N/A</v>
      </c>
      <c r="AL43" s="143" t="str">
        <f>IF(ISNA(INDEX(CFV_Tbl[CF Description], MATCH('9.3 MAL- Bus Facilities Entry'!AK43, CFV_Tbl[CF Code], 0)) ), "Field Not Required", INDEX(CFV_Tbl[CF Description], MATCH('9.3 MAL- Bus Facilities Entry'!AK43, CFV_Tbl[CF Code], 0)) )</f>
        <v>Field Not Required</v>
      </c>
      <c r="AO43" s="243" t="e" cm="1">
        <f t="array" ref="AO43">INDEX('Custom Field Tbl'!$N$5:$N$446, MATCH('9.3 MAL- Bus Facilities Entry'!$Q43 &amp; '9.3 MAL- Bus Facilities Entry'!AO$3, 'Custom Field Tbl'!$M$5:$M$446 &amp; 'Custom Field Tbl'!$O$5:$O$446, 0 ))</f>
        <v>#N/A</v>
      </c>
      <c r="AP43" s="143" t="str">
        <f>IF(ISNA(INDEX(CFV_Tbl[CF Description], MATCH('9.3 MAL- Bus Facilities Entry'!AO43, CFV_Tbl[CF Code], 0)) ), "Field Not Required", INDEX(CFV_Tbl[CF Description], MATCH('9.3 MAL- Bus Facilities Entry'!AO43, CFV_Tbl[CF Code], 0)) )</f>
        <v>Field Not Required</v>
      </c>
      <c r="AS43" s="243" t="e" cm="1">
        <f t="array" ref="AS43">INDEX('Custom Field Tbl'!$N$5:$N$446, MATCH('9.3 MAL- Bus Facilities Entry'!$Q43 &amp; '9.3 MAL- Bus Facilities Entry'!AS$3, 'Custom Field Tbl'!$M$5:$M$446 &amp; 'Custom Field Tbl'!$O$5:$O$446, 0 ))</f>
        <v>#N/A</v>
      </c>
      <c r="AT43" s="143" t="str">
        <f>IF(ISNA(INDEX(CFV_Tbl[CF Description], MATCH('9.3 MAL- Bus Facilities Entry'!AS43, CFV_Tbl[CF Code], 0)) ), "Field Not Required", INDEX(CFV_Tbl[CF Description], MATCH('9.3 MAL- Bus Facilities Entry'!AS43, CFV_Tbl[CF Code], 0)) )</f>
        <v>Field Not Required</v>
      </c>
      <c r="AW43" s="243" t="e" cm="1">
        <f t="array" ref="AW43">INDEX('Custom Field Tbl'!$N$5:$N$446, MATCH('9.3 MAL- Bus Facilities Entry'!$Q43 &amp; '9.3 MAL- Bus Facilities Entry'!AW$3, 'Custom Field Tbl'!$M$5:$M$446 &amp; 'Custom Field Tbl'!$O$5:$O$446, 0 ))</f>
        <v>#N/A</v>
      </c>
      <c r="AX43" s="143" t="str">
        <f>IF(ISNA(INDEX(CFV_Tbl[CF Description], MATCH('9.3 MAL- Bus Facilities Entry'!AW43, CFV_Tbl[CF Code], 0)) ), "Field Not Required", INDEX(CFV_Tbl[CF Description], MATCH('9.3 MAL- Bus Facilities Entry'!AW43, CFV_Tbl[CF Code], 0)) )</f>
        <v>Field Not Required</v>
      </c>
      <c r="BA43" s="243" t="e" cm="1">
        <f t="array" ref="BA43">INDEX('Custom Field Tbl'!$N$5:$N$446, MATCH('9.3 MAL- Bus Facilities Entry'!$Q43 &amp; '9.3 MAL- Bus Facilities Entry'!BA$3, 'Custom Field Tbl'!$M$5:$M$446 &amp; 'Custom Field Tbl'!$O$5:$O$446, 0 ))</f>
        <v>#N/A</v>
      </c>
      <c r="BB43" s="143" t="str">
        <f>IF(ISNA(INDEX(CFV_Tbl[CF Description], MATCH('9.3 MAL- Bus Facilities Entry'!BA43, CFV_Tbl[CF Code], 0)) ), "Field Not Required", INDEX(CFV_Tbl[CF Description], MATCH('9.3 MAL- Bus Facilities Entry'!BA43, CFV_Tbl[CF Code], 0)) )</f>
        <v>Field Not Required</v>
      </c>
      <c r="BE43" s="243" t="e" cm="1">
        <f t="array" ref="BE43">INDEX('Custom Field Tbl'!$N$5:$N$446, MATCH('9.3 MAL- Bus Facilities Entry'!$Q43 &amp; '9.3 MAL- Bus Facilities Entry'!BE$3, 'Custom Field Tbl'!$M$5:$M$446 &amp; 'Custom Field Tbl'!$O$5:$O$446, 0 ))</f>
        <v>#N/A</v>
      </c>
      <c r="BF43" s="143" t="str">
        <f>IF(ISNA(INDEX(CFV_Tbl[CF Description], MATCH('9.3 MAL- Bus Facilities Entry'!BE43, CFV_Tbl[CF Code], 0)) ), "Field Not Required", INDEX(CFV_Tbl[CF Description], MATCH('9.3 MAL- Bus Facilities Entry'!BE43, CFV_Tbl[CF Code], 0)) )</f>
        <v>Field Not Required</v>
      </c>
      <c r="BI43" s="239"/>
      <c r="BJ43" s="243" t="e">
        <f>INDEX(Mnemonic[Code], MATCH('9.3 MAL- Bus Facilities Entry'!BS43, Mnemonic[Description], 0))</f>
        <v>#N/A</v>
      </c>
      <c r="BK43" s="243" t="e">
        <f>INDEX(Mnemonic[Code], MATCH('9.3 MAL- Bus Facilities Entry'!BT43, Mnemonic[Description], 0))</f>
        <v>#N/A</v>
      </c>
      <c r="BL43" s="243" t="e">
        <f>IF(ISNA(INDEX(Mnemonic[Code], MATCH( '9.3 MAL- Bus Facilities Entry'!BU43, Mnemonic[Description], 0)) ),  INDEX(Mnemonic[Code], MATCH( LEFT('9.3 MAL- Bus Facilities Entry'!BU43, LEN(BU43)-2), Mnemonic[Description], 0)),  INDEX(Mnemonic[Code], MATCH( '9.3 MAL- Bus Facilities Entry'!BU43, Mnemonic[Description], 0)) )</f>
        <v>#VALUE!</v>
      </c>
      <c r="BM43" s="243" t="e">
        <f>IF(ISNA(INDEX(Mnemonic[Code], MATCH( '9.3 MAL- Bus Facilities Entry'!BV43, Mnemonic[Description], 0)) ),  INDEX(Mnemonic[Code], MATCH( LEFT('9.3 MAL- Bus Facilities Entry'!BV43, LEN(BV43)-2), Mnemonic[Description], 0)),  INDEX(Mnemonic[Code], MATCH( '9.3 MAL- Bus Facilities Entry'!BV43, Mnemonic[Description], 0)) )</f>
        <v>#VALUE!</v>
      </c>
      <c r="BN43" s="243" t="e">
        <f>IF(ISNA(INDEX(Mnemonic[Code], MATCH( '9.3 MAL- Bus Facilities Entry'!BW43, Mnemonic[Description], 0)) ),  INDEX(Mnemonic[Code], MATCH( LEFT('9.3 MAL- Bus Facilities Entry'!BW43, LEN(BW43)-1), Mnemonic[Description], 0)),  INDEX(Mnemonic[Code], MATCH( '9.3 MAL- Bus Facilities Entry'!BW43, Mnemonic[Description], 0)) )</f>
        <v>#VALUE!</v>
      </c>
      <c r="BO43" s="243" t="e">
        <f>IF(ISNA(INDEX(Mnemonic[Code], MATCH( '9.3 MAL- Bus Facilities Entry'!BX43, Mnemonic[Description], 0)) ),  INDEX(Mnemonic[Code], MATCH( LEFT('9.3 MAL- Bus Facilities Entry'!BX43, LEN(BX43)-1), Mnemonic[Description], 0)),  INDEX(Mnemonic[Code], MATCH( '9.3 MAL- Bus Facilities Entry'!BX43, Mnemonic[Description], 0)) )</f>
        <v>#VALUE!</v>
      </c>
      <c r="BP43" s="243" t="e">
        <f t="shared" si="3"/>
        <v>#N/A</v>
      </c>
      <c r="BQ43" s="243" t="e">
        <f t="shared" si="4"/>
        <v>#N/A</v>
      </c>
      <c r="BR43" s="243" t="e">
        <f t="shared" si="9"/>
        <v>#VALUE!</v>
      </c>
      <c r="BS43" s="245"/>
      <c r="BT43" s="245"/>
      <c r="BU43" s="244"/>
      <c r="BV43" s="244"/>
      <c r="BW43" s="244"/>
      <c r="BX43" s="244"/>
      <c r="BZ43" s="239"/>
      <c r="CA43" s="246" t="e">
        <f>INDEX('MAL-OTHERLOOKUPS'!$ES$4:$ES$56, MATCH('9.3 MAL- Bus Facilities Entry'!CE43, 'MAL-OTHERLOOKUPS'!$ET$4:$ET$56, 0))</f>
        <v>#N/A</v>
      </c>
      <c r="CB43" s="247" t="str">
        <f t="shared" si="5"/>
        <v>L--</v>
      </c>
      <c r="CC43" s="247"/>
      <c r="CD43" s="240"/>
      <c r="CE43" s="467"/>
      <c r="CF43" s="425"/>
      <c r="CG43" s="248"/>
      <c r="CH43" s="367"/>
      <c r="CI43" s="367"/>
      <c r="CJ43" s="249" t="e">
        <f>INDEX('Default X, Y'!$D$6:$D$13,MATCH('9.3 MAL- Bus Facilities Entry'!BJ43&amp;"MF",'Default X, Y'!$B$6:$B$13,0))</f>
        <v>#N/A</v>
      </c>
      <c r="CK43" s="249" t="e">
        <f>INDEX('Default X, Y'!$E$6:$E$13,MATCH('9.3 MAL- Bus Facilities Entry'!BJ43&amp;"MF",'Default X, Y'!$B$6:$B$13,0))</f>
        <v>#N/A</v>
      </c>
      <c r="CL43" s="250" t="str">
        <f t="shared" si="6"/>
        <v>MX_Common_BRT</v>
      </c>
      <c r="CM43" s="239"/>
      <c r="CN43" s="251">
        <v>0</v>
      </c>
      <c r="CO43" s="471"/>
      <c r="CP43" s="251" t="str">
        <f t="shared" si="11"/>
        <v>0-</v>
      </c>
      <c r="CQ43" s="471"/>
      <c r="CR43" s="252" t="str">
        <f t="shared" si="7"/>
        <v xml:space="preserve">; ; </v>
      </c>
      <c r="CS43" s="252" t="str">
        <f t="shared" si="8"/>
        <v xml:space="preserve">; ; </v>
      </c>
      <c r="CT43" s="425"/>
      <c r="CU43" s="252" t="e">
        <v>#REF!</v>
      </c>
      <c r="CV43" s="367"/>
      <c r="CW43" s="367"/>
      <c r="CX43" s="239"/>
      <c r="CY43" s="240"/>
      <c r="CZ43" s="240"/>
      <c r="DA43" s="240"/>
      <c r="DB43" s="585"/>
      <c r="DD43" s="240"/>
      <c r="DE43" s="585"/>
      <c r="DF43" s="253"/>
      <c r="DI43" s="497"/>
      <c r="DJ43" s="254"/>
      <c r="DK43" s="585"/>
    </row>
    <row r="44" spans="1:115" ht="14.5" x14ac:dyDescent="0.35">
      <c r="A44" s="469"/>
      <c r="B44" s="239"/>
      <c r="C44" s="240"/>
      <c r="D44" s="240"/>
      <c r="E44" s="240"/>
      <c r="F44" s="367"/>
      <c r="G44" s="239"/>
      <c r="H44" s="240"/>
      <c r="J44" s="241"/>
      <c r="K44" s="241"/>
      <c r="M44" s="473"/>
      <c r="O44" s="239"/>
      <c r="Q44" s="143" t="e">
        <f>INDEX(AssetClass[Asset Class], MATCH('9.3 MAL- Bus Facilities Entry'!P44, AssetClass[Class Description], 0))</f>
        <v>#N/A</v>
      </c>
      <c r="R44" s="143"/>
      <c r="S44" s="242" t="e">
        <f>INDEX(Table15[Category Code], MATCH('9.3 MAL- Bus Facilities Entry'!R44, Table15[Category  Description], 0))</f>
        <v>#N/A</v>
      </c>
      <c r="T44" s="239"/>
      <c r="U44" s="243" t="e" cm="1">
        <f t="array" ref="U44">INDEX('Custom Field Tbl'!$N$5:$N$446, MATCH('9.3 MAL- Bus Facilities Entry'!$Q44 &amp; '9.3 MAL- Bus Facilities Entry'!U$3, 'Custom Field Tbl'!$M$5:$M$446 &amp; 'Custom Field Tbl'!$O$5:$O$446, 0 ))</f>
        <v>#N/A</v>
      </c>
      <c r="V44" s="143" t="str">
        <f>IF(ISNA(INDEX(CFV_Tbl[CF Description], MATCH('9.3 MAL- Bus Facilities Entry'!U44, CFV_Tbl[CF Code], 0)) ), "Field Not Required", INDEX(CFV_Tbl[CF Description], MATCH('9.3 MAL- Bus Facilities Entry'!U44, CFV_Tbl[CF Code], 0)) )</f>
        <v>Field Not Required</v>
      </c>
      <c r="Y44" s="243" t="e" cm="1">
        <f t="array" ref="Y44">INDEX('Custom Field Tbl'!$N$5:$N$446, MATCH('9.3 MAL- Bus Facilities Entry'!$Q44 &amp; '9.3 MAL- Bus Facilities Entry'!Y$3, 'Custom Field Tbl'!$M$5:$M$446 &amp; 'Custom Field Tbl'!$O$5:$O$446, 0 ))</f>
        <v>#N/A</v>
      </c>
      <c r="Z44" s="143" t="str">
        <f>IF(ISNA(INDEX(CFV_Tbl[CF Description], MATCH('9.3 MAL- Bus Facilities Entry'!Y44, CFV_Tbl[CF Code], 0)) ), "Field Not Required", INDEX(CFV_Tbl[CF Description], MATCH('9.3 MAL- Bus Facilities Entry'!Y44, CFV_Tbl[CF Code], 0)) )</f>
        <v>Field Not Required</v>
      </c>
      <c r="AC44" s="243" t="e" cm="1">
        <f t="array" ref="AC44">INDEX('Custom Field Tbl'!$N$5:$N$446, MATCH('9.3 MAL- Bus Facilities Entry'!$Q44 &amp; '9.3 MAL- Bus Facilities Entry'!AC$3, 'Custom Field Tbl'!$M$5:$M$446 &amp; 'Custom Field Tbl'!$O$5:$O$446, 0 ))</f>
        <v>#N/A</v>
      </c>
      <c r="AD44" s="143" t="str">
        <f>IF(ISNA(INDEX(CFV_Tbl[CF Description], MATCH('9.3 MAL- Bus Facilities Entry'!AC44, CFV_Tbl[CF Code], 0)) ), "Field Not Required", INDEX(CFV_Tbl[CF Description], MATCH('9.3 MAL- Bus Facilities Entry'!AC44, CFV_Tbl[CF Code], 0)) )</f>
        <v>Field Not Required</v>
      </c>
      <c r="AG44" s="243" t="e" cm="1">
        <f t="array" ref="AG44">INDEX('Custom Field Tbl'!$N$5:$N$446, MATCH('9.3 MAL- Bus Facilities Entry'!$Q44 &amp; '9.3 MAL- Bus Facilities Entry'!AG$3, 'Custom Field Tbl'!$M$5:$M$446 &amp; 'Custom Field Tbl'!$O$5:$O$446, 0 ))</f>
        <v>#N/A</v>
      </c>
      <c r="AH44" s="143" t="str">
        <f>IF(ISNA(INDEX(CFV_Tbl[CF Description], MATCH('9.3 MAL- Bus Facilities Entry'!AG44, CFV_Tbl[CF Code], 0)) ), "Field Not Required", INDEX(CFV_Tbl[CF Description], MATCH('9.3 MAL- Bus Facilities Entry'!AG44, CFV_Tbl[CF Code], 0)) )</f>
        <v>Field Not Required</v>
      </c>
      <c r="AK44" s="243" t="e" cm="1">
        <f t="array" ref="AK44">INDEX('Custom Field Tbl'!$N$5:$N$446, MATCH('9.3 MAL- Bus Facilities Entry'!$Q44 &amp; '9.3 MAL- Bus Facilities Entry'!AK$3, 'Custom Field Tbl'!$M$5:$M$446 &amp; 'Custom Field Tbl'!$O$5:$O$446, 0 ))</f>
        <v>#N/A</v>
      </c>
      <c r="AL44" s="143" t="str">
        <f>IF(ISNA(INDEX(CFV_Tbl[CF Description], MATCH('9.3 MAL- Bus Facilities Entry'!AK44, CFV_Tbl[CF Code], 0)) ), "Field Not Required", INDEX(CFV_Tbl[CF Description], MATCH('9.3 MAL- Bus Facilities Entry'!AK44, CFV_Tbl[CF Code], 0)) )</f>
        <v>Field Not Required</v>
      </c>
      <c r="AO44" s="243" t="e" cm="1">
        <f t="array" ref="AO44">INDEX('Custom Field Tbl'!$N$5:$N$446, MATCH('9.3 MAL- Bus Facilities Entry'!$Q44 &amp; '9.3 MAL- Bus Facilities Entry'!AO$3, 'Custom Field Tbl'!$M$5:$M$446 &amp; 'Custom Field Tbl'!$O$5:$O$446, 0 ))</f>
        <v>#N/A</v>
      </c>
      <c r="AP44" s="143" t="str">
        <f>IF(ISNA(INDEX(CFV_Tbl[CF Description], MATCH('9.3 MAL- Bus Facilities Entry'!AO44, CFV_Tbl[CF Code], 0)) ), "Field Not Required", INDEX(CFV_Tbl[CF Description], MATCH('9.3 MAL- Bus Facilities Entry'!AO44, CFV_Tbl[CF Code], 0)) )</f>
        <v>Field Not Required</v>
      </c>
      <c r="AS44" s="243" t="e" cm="1">
        <f t="array" ref="AS44">INDEX('Custom Field Tbl'!$N$5:$N$446, MATCH('9.3 MAL- Bus Facilities Entry'!$Q44 &amp; '9.3 MAL- Bus Facilities Entry'!AS$3, 'Custom Field Tbl'!$M$5:$M$446 &amp; 'Custom Field Tbl'!$O$5:$O$446, 0 ))</f>
        <v>#N/A</v>
      </c>
      <c r="AT44" s="143" t="str">
        <f>IF(ISNA(INDEX(CFV_Tbl[CF Description], MATCH('9.3 MAL- Bus Facilities Entry'!AS44, CFV_Tbl[CF Code], 0)) ), "Field Not Required", INDEX(CFV_Tbl[CF Description], MATCH('9.3 MAL- Bus Facilities Entry'!AS44, CFV_Tbl[CF Code], 0)) )</f>
        <v>Field Not Required</v>
      </c>
      <c r="AW44" s="243" t="e" cm="1">
        <f t="array" ref="AW44">INDEX('Custom Field Tbl'!$N$5:$N$446, MATCH('9.3 MAL- Bus Facilities Entry'!$Q44 &amp; '9.3 MAL- Bus Facilities Entry'!AW$3, 'Custom Field Tbl'!$M$5:$M$446 &amp; 'Custom Field Tbl'!$O$5:$O$446, 0 ))</f>
        <v>#N/A</v>
      </c>
      <c r="AX44" s="143" t="str">
        <f>IF(ISNA(INDEX(CFV_Tbl[CF Description], MATCH('9.3 MAL- Bus Facilities Entry'!AW44, CFV_Tbl[CF Code], 0)) ), "Field Not Required", INDEX(CFV_Tbl[CF Description], MATCH('9.3 MAL- Bus Facilities Entry'!AW44, CFV_Tbl[CF Code], 0)) )</f>
        <v>Field Not Required</v>
      </c>
      <c r="BA44" s="243" t="e" cm="1">
        <f t="array" ref="BA44">INDEX('Custom Field Tbl'!$N$5:$N$446, MATCH('9.3 MAL- Bus Facilities Entry'!$Q44 &amp; '9.3 MAL- Bus Facilities Entry'!BA$3, 'Custom Field Tbl'!$M$5:$M$446 &amp; 'Custom Field Tbl'!$O$5:$O$446, 0 ))</f>
        <v>#N/A</v>
      </c>
      <c r="BB44" s="143" t="str">
        <f>IF(ISNA(INDEX(CFV_Tbl[CF Description], MATCH('9.3 MAL- Bus Facilities Entry'!BA44, CFV_Tbl[CF Code], 0)) ), "Field Not Required", INDEX(CFV_Tbl[CF Description], MATCH('9.3 MAL- Bus Facilities Entry'!BA44, CFV_Tbl[CF Code], 0)) )</f>
        <v>Field Not Required</v>
      </c>
      <c r="BE44" s="243" t="e" cm="1">
        <f t="array" ref="BE44">INDEX('Custom Field Tbl'!$N$5:$N$446, MATCH('9.3 MAL- Bus Facilities Entry'!$Q44 &amp; '9.3 MAL- Bus Facilities Entry'!BE$3, 'Custom Field Tbl'!$M$5:$M$446 &amp; 'Custom Field Tbl'!$O$5:$O$446, 0 ))</f>
        <v>#N/A</v>
      </c>
      <c r="BF44" s="143" t="str">
        <f>IF(ISNA(INDEX(CFV_Tbl[CF Description], MATCH('9.3 MAL- Bus Facilities Entry'!BE44, CFV_Tbl[CF Code], 0)) ), "Field Not Required", INDEX(CFV_Tbl[CF Description], MATCH('9.3 MAL- Bus Facilities Entry'!BE44, CFV_Tbl[CF Code], 0)) )</f>
        <v>Field Not Required</v>
      </c>
      <c r="BI44" s="239"/>
      <c r="BJ44" s="243" t="e">
        <f>INDEX(Mnemonic[Code], MATCH('9.3 MAL- Bus Facilities Entry'!BS44, Mnemonic[Description], 0))</f>
        <v>#N/A</v>
      </c>
      <c r="BK44" s="243" t="e">
        <f>INDEX(Mnemonic[Code], MATCH('9.3 MAL- Bus Facilities Entry'!BT44, Mnemonic[Description], 0))</f>
        <v>#N/A</v>
      </c>
      <c r="BL44" s="243" t="e">
        <f>IF(ISNA(INDEX(Mnemonic[Code], MATCH( '9.3 MAL- Bus Facilities Entry'!BU44, Mnemonic[Description], 0)) ),  INDEX(Mnemonic[Code], MATCH( LEFT('9.3 MAL- Bus Facilities Entry'!BU44, LEN(BU44)-2), Mnemonic[Description], 0)),  INDEX(Mnemonic[Code], MATCH( '9.3 MAL- Bus Facilities Entry'!BU44, Mnemonic[Description], 0)) )</f>
        <v>#VALUE!</v>
      </c>
      <c r="BM44" s="243" t="e">
        <f>IF(ISNA(INDEX(Mnemonic[Code], MATCH( '9.3 MAL- Bus Facilities Entry'!BV44, Mnemonic[Description], 0)) ),  INDEX(Mnemonic[Code], MATCH( LEFT('9.3 MAL- Bus Facilities Entry'!BV44, LEN(BV44)-2), Mnemonic[Description], 0)),  INDEX(Mnemonic[Code], MATCH( '9.3 MAL- Bus Facilities Entry'!BV44, Mnemonic[Description], 0)) )</f>
        <v>#VALUE!</v>
      </c>
      <c r="BN44" s="243" t="e">
        <f>IF(ISNA(INDEX(Mnemonic[Code], MATCH( '9.3 MAL- Bus Facilities Entry'!BW44, Mnemonic[Description], 0)) ),  INDEX(Mnemonic[Code], MATCH( LEFT('9.3 MAL- Bus Facilities Entry'!BW44, LEN(BW44)-1), Mnemonic[Description], 0)),  INDEX(Mnemonic[Code], MATCH( '9.3 MAL- Bus Facilities Entry'!BW44, Mnemonic[Description], 0)) )</f>
        <v>#VALUE!</v>
      </c>
      <c r="BO44" s="243" t="e">
        <f>IF(ISNA(INDEX(Mnemonic[Code], MATCH( '9.3 MAL- Bus Facilities Entry'!BX44, Mnemonic[Description], 0)) ),  INDEX(Mnemonic[Code], MATCH( LEFT('9.3 MAL- Bus Facilities Entry'!BX44, LEN(BX44)-1), Mnemonic[Description], 0)),  INDEX(Mnemonic[Code], MATCH( '9.3 MAL- Bus Facilities Entry'!BX44, Mnemonic[Description], 0)) )</f>
        <v>#VALUE!</v>
      </c>
      <c r="BP44" s="243" t="e">
        <f t="shared" si="3"/>
        <v>#N/A</v>
      </c>
      <c r="BQ44" s="243" t="e">
        <f t="shared" si="4"/>
        <v>#N/A</v>
      </c>
      <c r="BR44" s="243" t="e">
        <f t="shared" si="9"/>
        <v>#VALUE!</v>
      </c>
      <c r="BS44" s="245"/>
      <c r="BT44" s="245"/>
      <c r="BU44" s="244"/>
      <c r="BV44" s="244"/>
      <c r="BW44" s="244"/>
      <c r="BX44" s="244"/>
      <c r="BZ44" s="239"/>
      <c r="CA44" s="246" t="e">
        <f>INDEX('MAL-OTHERLOOKUPS'!$ES$4:$ES$56, MATCH('9.3 MAL- Bus Facilities Entry'!CE44, 'MAL-OTHERLOOKUPS'!$ET$4:$ET$56, 0))</f>
        <v>#N/A</v>
      </c>
      <c r="CB44" s="247" t="str">
        <f t="shared" si="5"/>
        <v>L--</v>
      </c>
      <c r="CC44" s="247"/>
      <c r="CD44" s="240"/>
      <c r="CE44" s="425"/>
      <c r="CF44" s="425"/>
      <c r="CG44" s="248"/>
      <c r="CH44" s="367"/>
      <c r="CI44" s="367"/>
      <c r="CJ44" s="249" t="e">
        <f>INDEX('Default X, Y'!$D$6:$D$13,MATCH('9.3 MAL- Bus Facilities Entry'!BJ44&amp;"MF",'Default X, Y'!$B$6:$B$13,0))</f>
        <v>#N/A</v>
      </c>
      <c r="CK44" s="249" t="e">
        <f>INDEX('Default X, Y'!$E$6:$E$13,MATCH('9.3 MAL- Bus Facilities Entry'!BJ44&amp;"MF",'Default X, Y'!$B$6:$B$13,0))</f>
        <v>#N/A</v>
      </c>
      <c r="CL44" s="250" t="str">
        <f t="shared" si="6"/>
        <v>MX_Common_BRT</v>
      </c>
      <c r="CM44" s="239"/>
      <c r="CN44" s="251">
        <v>0</v>
      </c>
      <c r="CO44" s="471"/>
      <c r="CP44" s="251" t="str">
        <f t="shared" si="11"/>
        <v>0-</v>
      </c>
      <c r="CQ44" s="471"/>
      <c r="CR44" s="252" t="str">
        <f t="shared" si="7"/>
        <v xml:space="preserve">; ; </v>
      </c>
      <c r="CS44" s="252" t="str">
        <f t="shared" si="8"/>
        <v xml:space="preserve">; ; </v>
      </c>
      <c r="CT44" s="425"/>
      <c r="CU44" s="252" t="e">
        <v>#REF!</v>
      </c>
      <c r="CV44" s="367"/>
      <c r="CW44" s="367"/>
      <c r="CX44" s="239"/>
      <c r="CY44" s="240"/>
      <c r="CZ44" s="240"/>
      <c r="DA44" s="240"/>
      <c r="DB44" s="585"/>
      <c r="DD44" s="240"/>
      <c r="DE44" s="585"/>
      <c r="DF44" s="253"/>
      <c r="DH44" s="472"/>
      <c r="DI44" s="497"/>
      <c r="DJ44" s="254"/>
      <c r="DK44" s="585"/>
    </row>
    <row r="45" spans="1:115" ht="14.5" x14ac:dyDescent="0.35">
      <c r="A45" s="469"/>
      <c r="B45" s="239"/>
      <c r="C45" s="240"/>
      <c r="D45" s="240"/>
      <c r="E45" s="240"/>
      <c r="F45" s="367"/>
      <c r="G45" s="239"/>
      <c r="H45" s="240"/>
      <c r="J45" s="241"/>
      <c r="K45" s="241"/>
      <c r="M45" s="473"/>
      <c r="O45" s="239"/>
      <c r="Q45" s="143" t="e">
        <f>INDEX(AssetClass[Asset Class], MATCH('9.3 MAL- Bus Facilities Entry'!P45, AssetClass[Class Description], 0))</f>
        <v>#N/A</v>
      </c>
      <c r="R45" s="143"/>
      <c r="S45" s="242" t="e">
        <f>INDEX(Table15[Category Code], MATCH('9.3 MAL- Bus Facilities Entry'!R45, Table15[Category  Description], 0))</f>
        <v>#N/A</v>
      </c>
      <c r="T45" s="239"/>
      <c r="U45" s="243" t="e" cm="1">
        <f t="array" ref="U45">INDEX('Custom Field Tbl'!$N$5:$N$446, MATCH('9.3 MAL- Bus Facilities Entry'!$Q45 &amp; '9.3 MAL- Bus Facilities Entry'!U$3, 'Custom Field Tbl'!$M$5:$M$446 &amp; 'Custom Field Tbl'!$O$5:$O$446, 0 ))</f>
        <v>#N/A</v>
      </c>
      <c r="V45" s="143" t="str">
        <f>IF(ISNA(INDEX(CFV_Tbl[CF Description], MATCH('9.3 MAL- Bus Facilities Entry'!U45, CFV_Tbl[CF Code], 0)) ), "Field Not Required", INDEX(CFV_Tbl[CF Description], MATCH('9.3 MAL- Bus Facilities Entry'!U45, CFV_Tbl[CF Code], 0)) )</f>
        <v>Field Not Required</v>
      </c>
      <c r="Y45" s="243" t="e" cm="1">
        <f t="array" ref="Y45">INDEX('Custom Field Tbl'!$N$5:$N$446, MATCH('9.3 MAL- Bus Facilities Entry'!$Q45 &amp; '9.3 MAL- Bus Facilities Entry'!Y$3, 'Custom Field Tbl'!$M$5:$M$446 &amp; 'Custom Field Tbl'!$O$5:$O$446, 0 ))</f>
        <v>#N/A</v>
      </c>
      <c r="Z45" s="143" t="str">
        <f>IF(ISNA(INDEX(CFV_Tbl[CF Description], MATCH('9.3 MAL- Bus Facilities Entry'!Y45, CFV_Tbl[CF Code], 0)) ), "Field Not Required", INDEX(CFV_Tbl[CF Description], MATCH('9.3 MAL- Bus Facilities Entry'!Y45, CFV_Tbl[CF Code], 0)) )</f>
        <v>Field Not Required</v>
      </c>
      <c r="AC45" s="243" t="e" cm="1">
        <f t="array" ref="AC45">INDEX('Custom Field Tbl'!$N$5:$N$446, MATCH('9.3 MAL- Bus Facilities Entry'!$Q45 &amp; '9.3 MAL- Bus Facilities Entry'!AC$3, 'Custom Field Tbl'!$M$5:$M$446 &amp; 'Custom Field Tbl'!$O$5:$O$446, 0 ))</f>
        <v>#N/A</v>
      </c>
      <c r="AD45" s="143" t="str">
        <f>IF(ISNA(INDEX(CFV_Tbl[CF Description], MATCH('9.3 MAL- Bus Facilities Entry'!AC45, CFV_Tbl[CF Code], 0)) ), "Field Not Required", INDEX(CFV_Tbl[CF Description], MATCH('9.3 MAL- Bus Facilities Entry'!AC45, CFV_Tbl[CF Code], 0)) )</f>
        <v>Field Not Required</v>
      </c>
      <c r="AG45" s="243" t="e" cm="1">
        <f t="array" ref="AG45">INDEX('Custom Field Tbl'!$N$5:$N$446, MATCH('9.3 MAL- Bus Facilities Entry'!$Q45 &amp; '9.3 MAL- Bus Facilities Entry'!AG$3, 'Custom Field Tbl'!$M$5:$M$446 &amp; 'Custom Field Tbl'!$O$5:$O$446, 0 ))</f>
        <v>#N/A</v>
      </c>
      <c r="AH45" s="143" t="str">
        <f>IF(ISNA(INDEX(CFV_Tbl[CF Description], MATCH('9.3 MAL- Bus Facilities Entry'!AG45, CFV_Tbl[CF Code], 0)) ), "Field Not Required", INDEX(CFV_Tbl[CF Description], MATCH('9.3 MAL- Bus Facilities Entry'!AG45, CFV_Tbl[CF Code], 0)) )</f>
        <v>Field Not Required</v>
      </c>
      <c r="AK45" s="243" t="e" cm="1">
        <f t="array" ref="AK45">INDEX('Custom Field Tbl'!$N$5:$N$446, MATCH('9.3 MAL- Bus Facilities Entry'!$Q45 &amp; '9.3 MAL- Bus Facilities Entry'!AK$3, 'Custom Field Tbl'!$M$5:$M$446 &amp; 'Custom Field Tbl'!$O$5:$O$446, 0 ))</f>
        <v>#N/A</v>
      </c>
      <c r="AL45" s="143" t="str">
        <f>IF(ISNA(INDEX(CFV_Tbl[CF Description], MATCH('9.3 MAL- Bus Facilities Entry'!AK45, CFV_Tbl[CF Code], 0)) ), "Field Not Required", INDEX(CFV_Tbl[CF Description], MATCH('9.3 MAL- Bus Facilities Entry'!AK45, CFV_Tbl[CF Code], 0)) )</f>
        <v>Field Not Required</v>
      </c>
      <c r="AO45" s="243" t="e" cm="1">
        <f t="array" ref="AO45">INDEX('Custom Field Tbl'!$N$5:$N$446, MATCH('9.3 MAL- Bus Facilities Entry'!$Q45 &amp; '9.3 MAL- Bus Facilities Entry'!AO$3, 'Custom Field Tbl'!$M$5:$M$446 &amp; 'Custom Field Tbl'!$O$5:$O$446, 0 ))</f>
        <v>#N/A</v>
      </c>
      <c r="AP45" s="143" t="str">
        <f>IF(ISNA(INDEX(CFV_Tbl[CF Description], MATCH('9.3 MAL- Bus Facilities Entry'!AO45, CFV_Tbl[CF Code], 0)) ), "Field Not Required", INDEX(CFV_Tbl[CF Description], MATCH('9.3 MAL- Bus Facilities Entry'!AO45, CFV_Tbl[CF Code], 0)) )</f>
        <v>Field Not Required</v>
      </c>
      <c r="AS45" s="243" t="e" cm="1">
        <f t="array" ref="AS45">INDEX('Custom Field Tbl'!$N$5:$N$446, MATCH('9.3 MAL- Bus Facilities Entry'!$Q45 &amp; '9.3 MAL- Bus Facilities Entry'!AS$3, 'Custom Field Tbl'!$M$5:$M$446 &amp; 'Custom Field Tbl'!$O$5:$O$446, 0 ))</f>
        <v>#N/A</v>
      </c>
      <c r="AT45" s="143" t="str">
        <f>IF(ISNA(INDEX(CFV_Tbl[CF Description], MATCH('9.3 MAL- Bus Facilities Entry'!AS45, CFV_Tbl[CF Code], 0)) ), "Field Not Required", INDEX(CFV_Tbl[CF Description], MATCH('9.3 MAL- Bus Facilities Entry'!AS45, CFV_Tbl[CF Code], 0)) )</f>
        <v>Field Not Required</v>
      </c>
      <c r="AW45" s="243" t="e" cm="1">
        <f t="array" ref="AW45">INDEX('Custom Field Tbl'!$N$5:$N$446, MATCH('9.3 MAL- Bus Facilities Entry'!$Q45 &amp; '9.3 MAL- Bus Facilities Entry'!AW$3, 'Custom Field Tbl'!$M$5:$M$446 &amp; 'Custom Field Tbl'!$O$5:$O$446, 0 ))</f>
        <v>#N/A</v>
      </c>
      <c r="AX45" s="143" t="str">
        <f>IF(ISNA(INDEX(CFV_Tbl[CF Description], MATCH('9.3 MAL- Bus Facilities Entry'!AW45, CFV_Tbl[CF Code], 0)) ), "Field Not Required", INDEX(CFV_Tbl[CF Description], MATCH('9.3 MAL- Bus Facilities Entry'!AW45, CFV_Tbl[CF Code], 0)) )</f>
        <v>Field Not Required</v>
      </c>
      <c r="BA45" s="243" t="e" cm="1">
        <f t="array" ref="BA45">INDEX('Custom Field Tbl'!$N$5:$N$446, MATCH('9.3 MAL- Bus Facilities Entry'!$Q45 &amp; '9.3 MAL- Bus Facilities Entry'!BA$3, 'Custom Field Tbl'!$M$5:$M$446 &amp; 'Custom Field Tbl'!$O$5:$O$446, 0 ))</f>
        <v>#N/A</v>
      </c>
      <c r="BB45" s="143" t="str">
        <f>IF(ISNA(INDEX(CFV_Tbl[CF Description], MATCH('9.3 MAL- Bus Facilities Entry'!BA45, CFV_Tbl[CF Code], 0)) ), "Field Not Required", INDEX(CFV_Tbl[CF Description], MATCH('9.3 MAL- Bus Facilities Entry'!BA45, CFV_Tbl[CF Code], 0)) )</f>
        <v>Field Not Required</v>
      </c>
      <c r="BE45" s="243" t="e" cm="1">
        <f t="array" ref="BE45">INDEX('Custom Field Tbl'!$N$5:$N$446, MATCH('9.3 MAL- Bus Facilities Entry'!$Q45 &amp; '9.3 MAL- Bus Facilities Entry'!BE$3, 'Custom Field Tbl'!$M$5:$M$446 &amp; 'Custom Field Tbl'!$O$5:$O$446, 0 ))</f>
        <v>#N/A</v>
      </c>
      <c r="BF45" s="143" t="str">
        <f>IF(ISNA(INDEX(CFV_Tbl[CF Description], MATCH('9.3 MAL- Bus Facilities Entry'!BE45, CFV_Tbl[CF Code], 0)) ), "Field Not Required", INDEX(CFV_Tbl[CF Description], MATCH('9.3 MAL- Bus Facilities Entry'!BE45, CFV_Tbl[CF Code], 0)) )</f>
        <v>Field Not Required</v>
      </c>
      <c r="BI45" s="239"/>
      <c r="BJ45" s="243" t="e">
        <f>INDEX(Mnemonic[Code], MATCH('9.3 MAL- Bus Facilities Entry'!BS45, Mnemonic[Description], 0))</f>
        <v>#N/A</v>
      </c>
      <c r="BK45" s="243" t="e">
        <f>INDEX(Mnemonic[Code], MATCH('9.3 MAL- Bus Facilities Entry'!BT45, Mnemonic[Description], 0))</f>
        <v>#N/A</v>
      </c>
      <c r="BL45" s="243" t="e">
        <f>IF(ISNA(INDEX(Mnemonic[Code], MATCH( '9.3 MAL- Bus Facilities Entry'!BU45, Mnemonic[Description], 0)) ),  INDEX(Mnemonic[Code], MATCH( LEFT('9.3 MAL- Bus Facilities Entry'!BU45, LEN(BU45)-2), Mnemonic[Description], 0)),  INDEX(Mnemonic[Code], MATCH( '9.3 MAL- Bus Facilities Entry'!BU45, Mnemonic[Description], 0)) )</f>
        <v>#VALUE!</v>
      </c>
      <c r="BM45" s="243" t="e">
        <f>IF(ISNA(INDEX(Mnemonic[Code], MATCH( '9.3 MAL- Bus Facilities Entry'!BV45, Mnemonic[Description], 0)) ),  INDEX(Mnemonic[Code], MATCH( LEFT('9.3 MAL- Bus Facilities Entry'!BV45, LEN(BV45)-2), Mnemonic[Description], 0)),  INDEX(Mnemonic[Code], MATCH( '9.3 MAL- Bus Facilities Entry'!BV45, Mnemonic[Description], 0)) )</f>
        <v>#VALUE!</v>
      </c>
      <c r="BN45" s="243" t="e">
        <f>IF(ISNA(INDEX(Mnemonic[Code], MATCH( '9.3 MAL- Bus Facilities Entry'!BW45, Mnemonic[Description], 0)) ),  INDEX(Mnemonic[Code], MATCH( LEFT('9.3 MAL- Bus Facilities Entry'!BW45, LEN(BW45)-1), Mnemonic[Description], 0)),  INDEX(Mnemonic[Code], MATCH( '9.3 MAL- Bus Facilities Entry'!BW45, Mnemonic[Description], 0)) )</f>
        <v>#VALUE!</v>
      </c>
      <c r="BO45" s="243" t="e">
        <f>IF(ISNA(INDEX(Mnemonic[Code], MATCH( '9.3 MAL- Bus Facilities Entry'!BX45, Mnemonic[Description], 0)) ),  INDEX(Mnemonic[Code], MATCH( LEFT('9.3 MAL- Bus Facilities Entry'!BX45, LEN(BX45)-1), Mnemonic[Description], 0)),  INDEX(Mnemonic[Code], MATCH( '9.3 MAL- Bus Facilities Entry'!BX45, Mnemonic[Description], 0)) )</f>
        <v>#VALUE!</v>
      </c>
      <c r="BP45" s="243" t="e">
        <f t="shared" si="3"/>
        <v>#N/A</v>
      </c>
      <c r="BQ45" s="243" t="e">
        <f t="shared" si="4"/>
        <v>#N/A</v>
      </c>
      <c r="BR45" s="243" t="e">
        <f t="shared" si="9"/>
        <v>#VALUE!</v>
      </c>
      <c r="BS45" s="245"/>
      <c r="BT45" s="245"/>
      <c r="BU45" s="244"/>
      <c r="BV45" s="244"/>
      <c r="BW45" s="244"/>
      <c r="BX45" s="244"/>
      <c r="BZ45" s="239"/>
      <c r="CA45" s="246" t="e">
        <f>INDEX('MAL-OTHERLOOKUPS'!$ES$4:$ES$56, MATCH('9.3 MAL- Bus Facilities Entry'!CE45, 'MAL-OTHERLOOKUPS'!$ET$4:$ET$56, 0))</f>
        <v>#N/A</v>
      </c>
      <c r="CB45" s="247" t="str">
        <f t="shared" si="5"/>
        <v>L--</v>
      </c>
      <c r="CC45" s="247"/>
      <c r="CD45" s="240"/>
      <c r="CE45" s="425"/>
      <c r="CF45" s="425"/>
      <c r="CG45" s="248"/>
      <c r="CH45" s="367"/>
      <c r="CI45" s="367"/>
      <c r="CJ45" s="249" t="e">
        <f>INDEX('Default X, Y'!$D$6:$D$13,MATCH('9.3 MAL- Bus Facilities Entry'!BJ45&amp;"MF",'Default X, Y'!$B$6:$B$13,0))</f>
        <v>#N/A</v>
      </c>
      <c r="CK45" s="249" t="e">
        <f>INDEX('Default X, Y'!$E$6:$E$13,MATCH('9.3 MAL- Bus Facilities Entry'!BJ45&amp;"MF",'Default X, Y'!$B$6:$B$13,0))</f>
        <v>#N/A</v>
      </c>
      <c r="CL45" s="250" t="str">
        <f t="shared" si="6"/>
        <v>MX_Common_BRT</v>
      </c>
      <c r="CM45" s="239"/>
      <c r="CN45" s="251">
        <v>0</v>
      </c>
      <c r="CO45" s="471"/>
      <c r="CP45" s="251" t="str">
        <f t="shared" si="11"/>
        <v>0-</v>
      </c>
      <c r="CQ45" s="471"/>
      <c r="CR45" s="252" t="str">
        <f t="shared" si="7"/>
        <v xml:space="preserve">; ; </v>
      </c>
      <c r="CS45" s="252" t="str">
        <f t="shared" si="8"/>
        <v xml:space="preserve">; ; </v>
      </c>
      <c r="CT45" s="425"/>
      <c r="CU45" s="252" t="e">
        <v>#REF!</v>
      </c>
      <c r="CV45" s="367"/>
      <c r="CW45" s="367"/>
      <c r="CX45" s="239"/>
      <c r="CY45" s="240"/>
      <c r="CZ45" s="240"/>
      <c r="DA45" s="240"/>
      <c r="DB45" s="585"/>
      <c r="DD45" s="240"/>
      <c r="DE45" s="585"/>
      <c r="DF45" s="253"/>
      <c r="DH45" s="472"/>
      <c r="DI45" s="497"/>
      <c r="DJ45" s="254"/>
      <c r="DK45" s="585"/>
    </row>
    <row r="46" spans="1:115" ht="14.5" x14ac:dyDescent="0.35">
      <c r="A46" s="469"/>
      <c r="B46" s="239"/>
      <c r="C46" s="240"/>
      <c r="D46" s="240"/>
      <c r="E46" s="240"/>
      <c r="F46" s="367"/>
      <c r="G46" s="239"/>
      <c r="H46" s="240"/>
      <c r="J46" s="241"/>
      <c r="K46" s="241"/>
      <c r="M46" s="473"/>
      <c r="O46" s="239"/>
      <c r="Q46" s="143" t="e">
        <f>INDEX(AssetClass[Asset Class], MATCH('9.3 MAL- Bus Facilities Entry'!P46, AssetClass[Class Description], 0))</f>
        <v>#N/A</v>
      </c>
      <c r="R46" s="143"/>
      <c r="S46" s="242" t="e">
        <f>INDEX(Table15[Category Code], MATCH('9.3 MAL- Bus Facilities Entry'!R46, Table15[Category  Description], 0))</f>
        <v>#N/A</v>
      </c>
      <c r="T46" s="239"/>
      <c r="U46" s="243" t="e" cm="1">
        <f t="array" ref="U46">INDEX('Custom Field Tbl'!$N$5:$N$446, MATCH('9.3 MAL- Bus Facilities Entry'!$Q46 &amp; '9.3 MAL- Bus Facilities Entry'!U$3, 'Custom Field Tbl'!$M$5:$M$446 &amp; 'Custom Field Tbl'!$O$5:$O$446, 0 ))</f>
        <v>#N/A</v>
      </c>
      <c r="V46" s="143" t="str">
        <f>IF(ISNA(INDEX(CFV_Tbl[CF Description], MATCH('9.3 MAL- Bus Facilities Entry'!U46, CFV_Tbl[CF Code], 0)) ), "Field Not Required", INDEX(CFV_Tbl[CF Description], MATCH('9.3 MAL- Bus Facilities Entry'!U46, CFV_Tbl[CF Code], 0)) )</f>
        <v>Field Not Required</v>
      </c>
      <c r="Y46" s="243" t="e" cm="1">
        <f t="array" ref="Y46">INDEX('Custom Field Tbl'!$N$5:$N$446, MATCH('9.3 MAL- Bus Facilities Entry'!$Q46 &amp; '9.3 MAL- Bus Facilities Entry'!Y$3, 'Custom Field Tbl'!$M$5:$M$446 &amp; 'Custom Field Tbl'!$O$5:$O$446, 0 ))</f>
        <v>#N/A</v>
      </c>
      <c r="Z46" s="143" t="str">
        <f>IF(ISNA(INDEX(CFV_Tbl[CF Description], MATCH('9.3 MAL- Bus Facilities Entry'!Y46, CFV_Tbl[CF Code], 0)) ), "Field Not Required", INDEX(CFV_Tbl[CF Description], MATCH('9.3 MAL- Bus Facilities Entry'!Y46, CFV_Tbl[CF Code], 0)) )</f>
        <v>Field Not Required</v>
      </c>
      <c r="AC46" s="243" t="e" cm="1">
        <f t="array" ref="AC46">INDEX('Custom Field Tbl'!$N$5:$N$446, MATCH('9.3 MAL- Bus Facilities Entry'!$Q46 &amp; '9.3 MAL- Bus Facilities Entry'!AC$3, 'Custom Field Tbl'!$M$5:$M$446 &amp; 'Custom Field Tbl'!$O$5:$O$446, 0 ))</f>
        <v>#N/A</v>
      </c>
      <c r="AD46" s="143" t="str">
        <f>IF(ISNA(INDEX(CFV_Tbl[CF Description], MATCH('9.3 MAL- Bus Facilities Entry'!AC46, CFV_Tbl[CF Code], 0)) ), "Field Not Required", INDEX(CFV_Tbl[CF Description], MATCH('9.3 MAL- Bus Facilities Entry'!AC46, CFV_Tbl[CF Code], 0)) )</f>
        <v>Field Not Required</v>
      </c>
      <c r="AG46" s="243" t="e" cm="1">
        <f t="array" ref="AG46">INDEX('Custom Field Tbl'!$N$5:$N$446, MATCH('9.3 MAL- Bus Facilities Entry'!$Q46 &amp; '9.3 MAL- Bus Facilities Entry'!AG$3, 'Custom Field Tbl'!$M$5:$M$446 &amp; 'Custom Field Tbl'!$O$5:$O$446, 0 ))</f>
        <v>#N/A</v>
      </c>
      <c r="AH46" s="143" t="str">
        <f>IF(ISNA(INDEX(CFV_Tbl[CF Description], MATCH('9.3 MAL- Bus Facilities Entry'!AG46, CFV_Tbl[CF Code], 0)) ), "Field Not Required", INDEX(CFV_Tbl[CF Description], MATCH('9.3 MAL- Bus Facilities Entry'!AG46, CFV_Tbl[CF Code], 0)) )</f>
        <v>Field Not Required</v>
      </c>
      <c r="AK46" s="243" t="e" cm="1">
        <f t="array" ref="AK46">INDEX('Custom Field Tbl'!$N$5:$N$446, MATCH('9.3 MAL- Bus Facilities Entry'!$Q46 &amp; '9.3 MAL- Bus Facilities Entry'!AK$3, 'Custom Field Tbl'!$M$5:$M$446 &amp; 'Custom Field Tbl'!$O$5:$O$446, 0 ))</f>
        <v>#N/A</v>
      </c>
      <c r="AL46" s="143" t="str">
        <f>IF(ISNA(INDEX(CFV_Tbl[CF Description], MATCH('9.3 MAL- Bus Facilities Entry'!AK46, CFV_Tbl[CF Code], 0)) ), "Field Not Required", INDEX(CFV_Tbl[CF Description], MATCH('9.3 MAL- Bus Facilities Entry'!AK46, CFV_Tbl[CF Code], 0)) )</f>
        <v>Field Not Required</v>
      </c>
      <c r="AO46" s="243" t="e" cm="1">
        <f t="array" ref="AO46">INDEX('Custom Field Tbl'!$N$5:$N$446, MATCH('9.3 MAL- Bus Facilities Entry'!$Q46 &amp; '9.3 MAL- Bus Facilities Entry'!AO$3, 'Custom Field Tbl'!$M$5:$M$446 &amp; 'Custom Field Tbl'!$O$5:$O$446, 0 ))</f>
        <v>#N/A</v>
      </c>
      <c r="AP46" s="143" t="str">
        <f>IF(ISNA(INDEX(CFV_Tbl[CF Description], MATCH('9.3 MAL- Bus Facilities Entry'!AO46, CFV_Tbl[CF Code], 0)) ), "Field Not Required", INDEX(CFV_Tbl[CF Description], MATCH('9.3 MAL- Bus Facilities Entry'!AO46, CFV_Tbl[CF Code], 0)) )</f>
        <v>Field Not Required</v>
      </c>
      <c r="AS46" s="243" t="e" cm="1">
        <f t="array" ref="AS46">INDEX('Custom Field Tbl'!$N$5:$N$446, MATCH('9.3 MAL- Bus Facilities Entry'!$Q46 &amp; '9.3 MAL- Bus Facilities Entry'!AS$3, 'Custom Field Tbl'!$M$5:$M$446 &amp; 'Custom Field Tbl'!$O$5:$O$446, 0 ))</f>
        <v>#N/A</v>
      </c>
      <c r="AT46" s="143" t="str">
        <f>IF(ISNA(INDEX(CFV_Tbl[CF Description], MATCH('9.3 MAL- Bus Facilities Entry'!AS46, CFV_Tbl[CF Code], 0)) ), "Field Not Required", INDEX(CFV_Tbl[CF Description], MATCH('9.3 MAL- Bus Facilities Entry'!AS46, CFV_Tbl[CF Code], 0)) )</f>
        <v>Field Not Required</v>
      </c>
      <c r="AW46" s="243" t="e" cm="1">
        <f t="array" ref="AW46">INDEX('Custom Field Tbl'!$N$5:$N$446, MATCH('9.3 MAL- Bus Facilities Entry'!$Q46 &amp; '9.3 MAL- Bus Facilities Entry'!AW$3, 'Custom Field Tbl'!$M$5:$M$446 &amp; 'Custom Field Tbl'!$O$5:$O$446, 0 ))</f>
        <v>#N/A</v>
      </c>
      <c r="AX46" s="143" t="str">
        <f>IF(ISNA(INDEX(CFV_Tbl[CF Description], MATCH('9.3 MAL- Bus Facilities Entry'!AW46, CFV_Tbl[CF Code], 0)) ), "Field Not Required", INDEX(CFV_Tbl[CF Description], MATCH('9.3 MAL- Bus Facilities Entry'!AW46, CFV_Tbl[CF Code], 0)) )</f>
        <v>Field Not Required</v>
      </c>
      <c r="BA46" s="243" t="e" cm="1">
        <f t="array" ref="BA46">INDEX('Custom Field Tbl'!$N$5:$N$446, MATCH('9.3 MAL- Bus Facilities Entry'!$Q46 &amp; '9.3 MAL- Bus Facilities Entry'!BA$3, 'Custom Field Tbl'!$M$5:$M$446 &amp; 'Custom Field Tbl'!$O$5:$O$446, 0 ))</f>
        <v>#N/A</v>
      </c>
      <c r="BB46" s="143" t="str">
        <f>IF(ISNA(INDEX(CFV_Tbl[CF Description], MATCH('9.3 MAL- Bus Facilities Entry'!BA46, CFV_Tbl[CF Code], 0)) ), "Field Not Required", INDEX(CFV_Tbl[CF Description], MATCH('9.3 MAL- Bus Facilities Entry'!BA46, CFV_Tbl[CF Code], 0)) )</f>
        <v>Field Not Required</v>
      </c>
      <c r="BE46" s="243" t="e" cm="1">
        <f t="array" ref="BE46">INDEX('Custom Field Tbl'!$N$5:$N$446, MATCH('9.3 MAL- Bus Facilities Entry'!$Q46 &amp; '9.3 MAL- Bus Facilities Entry'!BE$3, 'Custom Field Tbl'!$M$5:$M$446 &amp; 'Custom Field Tbl'!$O$5:$O$446, 0 ))</f>
        <v>#N/A</v>
      </c>
      <c r="BF46" s="143" t="str">
        <f>IF(ISNA(INDEX(CFV_Tbl[CF Description], MATCH('9.3 MAL- Bus Facilities Entry'!BE46, CFV_Tbl[CF Code], 0)) ), "Field Not Required", INDEX(CFV_Tbl[CF Description], MATCH('9.3 MAL- Bus Facilities Entry'!BE46, CFV_Tbl[CF Code], 0)) )</f>
        <v>Field Not Required</v>
      </c>
      <c r="BI46" s="239"/>
      <c r="BJ46" s="243" t="e">
        <f>INDEX(Mnemonic[Code], MATCH('9.3 MAL- Bus Facilities Entry'!BS46, Mnemonic[Description], 0))</f>
        <v>#N/A</v>
      </c>
      <c r="BK46" s="243" t="e">
        <f>INDEX(Mnemonic[Code], MATCH('9.3 MAL- Bus Facilities Entry'!BT46, Mnemonic[Description], 0))</f>
        <v>#N/A</v>
      </c>
      <c r="BL46" s="243" t="e">
        <f>IF(ISNA(INDEX(Mnemonic[Code], MATCH( '9.3 MAL- Bus Facilities Entry'!BU46, Mnemonic[Description], 0)) ),  INDEX(Mnemonic[Code], MATCH( LEFT('9.3 MAL- Bus Facilities Entry'!BU46, LEN(BU46)-2), Mnemonic[Description], 0)),  INDEX(Mnemonic[Code], MATCH( '9.3 MAL- Bus Facilities Entry'!BU46, Mnemonic[Description], 0)) )</f>
        <v>#VALUE!</v>
      </c>
      <c r="BM46" s="243" t="e">
        <f>IF(ISNA(INDEX(Mnemonic[Code], MATCH( '9.3 MAL- Bus Facilities Entry'!BV46, Mnemonic[Description], 0)) ),  INDEX(Mnemonic[Code], MATCH( LEFT('9.3 MAL- Bus Facilities Entry'!BV46, LEN(BV46)-2), Mnemonic[Description], 0)),  INDEX(Mnemonic[Code], MATCH( '9.3 MAL- Bus Facilities Entry'!BV46, Mnemonic[Description], 0)) )</f>
        <v>#VALUE!</v>
      </c>
      <c r="BN46" s="243" t="e">
        <f>IF(ISNA(INDEX(Mnemonic[Code], MATCH( '9.3 MAL- Bus Facilities Entry'!BW46, Mnemonic[Description], 0)) ),  INDEX(Mnemonic[Code], MATCH( LEFT('9.3 MAL- Bus Facilities Entry'!BW46, LEN(BW46)-1), Mnemonic[Description], 0)),  INDEX(Mnemonic[Code], MATCH( '9.3 MAL- Bus Facilities Entry'!BW46, Mnemonic[Description], 0)) )</f>
        <v>#VALUE!</v>
      </c>
      <c r="BO46" s="243" t="e">
        <f>IF(ISNA(INDEX(Mnemonic[Code], MATCH( '9.3 MAL- Bus Facilities Entry'!BX46, Mnemonic[Description], 0)) ),  INDEX(Mnemonic[Code], MATCH( LEFT('9.3 MAL- Bus Facilities Entry'!BX46, LEN(BX46)-1), Mnemonic[Description], 0)),  INDEX(Mnemonic[Code], MATCH( '9.3 MAL- Bus Facilities Entry'!BX46, Mnemonic[Description], 0)) )</f>
        <v>#VALUE!</v>
      </c>
      <c r="BP46" s="243" t="e">
        <f t="shared" si="3"/>
        <v>#N/A</v>
      </c>
      <c r="BQ46" s="243" t="e">
        <f t="shared" si="4"/>
        <v>#N/A</v>
      </c>
      <c r="BR46" s="243" t="e">
        <f t="shared" si="9"/>
        <v>#VALUE!</v>
      </c>
      <c r="BS46" s="245"/>
      <c r="BT46" s="245"/>
      <c r="BU46" s="244"/>
      <c r="BV46" s="244"/>
      <c r="BW46" s="244"/>
      <c r="BX46" s="244"/>
      <c r="BZ46" s="239"/>
      <c r="CA46" s="246" t="e">
        <f>INDEX('MAL-OTHERLOOKUPS'!$ES$4:$ES$56, MATCH('9.3 MAL- Bus Facilities Entry'!CE46, 'MAL-OTHERLOOKUPS'!$ET$4:$ET$56, 0))</f>
        <v>#N/A</v>
      </c>
      <c r="CB46" s="247" t="str">
        <f t="shared" si="5"/>
        <v>L--</v>
      </c>
      <c r="CC46" s="247"/>
      <c r="CD46" s="425"/>
      <c r="CE46" s="425"/>
      <c r="CF46" s="425"/>
      <c r="CG46" s="248"/>
      <c r="CH46" s="367"/>
      <c r="CI46" s="367"/>
      <c r="CJ46" s="249" t="e">
        <f>INDEX('Default X, Y'!$D$6:$D$13,MATCH('9.3 MAL- Bus Facilities Entry'!BJ46&amp;"MF",'Default X, Y'!$B$6:$B$13,0))</f>
        <v>#N/A</v>
      </c>
      <c r="CK46" s="249" t="e">
        <f>INDEX('Default X, Y'!$E$6:$E$13,MATCH('9.3 MAL- Bus Facilities Entry'!BJ46&amp;"MF",'Default X, Y'!$B$6:$B$13,0))</f>
        <v>#N/A</v>
      </c>
      <c r="CL46" s="250" t="str">
        <f t="shared" si="6"/>
        <v>MX_Common_BRT</v>
      </c>
      <c r="CM46" s="239"/>
      <c r="CN46" s="251">
        <v>0</v>
      </c>
      <c r="CO46" s="471"/>
      <c r="CP46" s="251" t="str">
        <f t="shared" si="11"/>
        <v>0-</v>
      </c>
      <c r="CQ46" s="471"/>
      <c r="CR46" s="252" t="str">
        <f t="shared" si="7"/>
        <v xml:space="preserve">; ; </v>
      </c>
      <c r="CS46" s="252" t="str">
        <f t="shared" si="8"/>
        <v xml:space="preserve">; ; </v>
      </c>
      <c r="CT46" s="425"/>
      <c r="CU46" s="252" t="e">
        <v>#REF!</v>
      </c>
      <c r="CV46" s="367"/>
      <c r="CW46" s="367"/>
      <c r="CX46" s="239"/>
      <c r="CY46" s="240"/>
      <c r="CZ46" s="240"/>
      <c r="DA46" s="240"/>
      <c r="DB46" s="585"/>
      <c r="DD46" s="240"/>
      <c r="DE46" s="585"/>
      <c r="DF46" s="253"/>
      <c r="DH46" s="472"/>
      <c r="DI46" s="497"/>
      <c r="DJ46" s="254"/>
      <c r="DK46" s="585"/>
    </row>
    <row r="47" spans="1:115" ht="14.5" x14ac:dyDescent="0.35">
      <c r="A47" s="469"/>
      <c r="B47" s="239"/>
      <c r="C47" s="240"/>
      <c r="D47" s="240"/>
      <c r="E47" s="240"/>
      <c r="F47" s="367"/>
      <c r="G47" s="239"/>
      <c r="H47" s="240"/>
      <c r="J47" s="241"/>
      <c r="K47" s="241"/>
      <c r="M47" s="473"/>
      <c r="O47" s="239"/>
      <c r="Q47" s="143" t="e">
        <f>INDEX(AssetClass[Asset Class], MATCH('9.3 MAL- Bus Facilities Entry'!P47, AssetClass[Class Description], 0))</f>
        <v>#N/A</v>
      </c>
      <c r="R47" s="143"/>
      <c r="S47" s="242" t="e">
        <f>INDEX(Table15[Category Code], MATCH('9.3 MAL- Bus Facilities Entry'!R47, Table15[Category  Description], 0))</f>
        <v>#N/A</v>
      </c>
      <c r="T47" s="239"/>
      <c r="U47" s="243" t="e" cm="1">
        <f t="array" ref="U47">INDEX('Custom Field Tbl'!$N$5:$N$446, MATCH('9.3 MAL- Bus Facilities Entry'!$Q47 &amp; '9.3 MAL- Bus Facilities Entry'!U$3, 'Custom Field Tbl'!$M$5:$M$446 &amp; 'Custom Field Tbl'!$O$5:$O$446, 0 ))</f>
        <v>#N/A</v>
      </c>
      <c r="V47" s="143" t="str">
        <f>IF(ISNA(INDEX(CFV_Tbl[CF Description], MATCH('9.3 MAL- Bus Facilities Entry'!U47, CFV_Tbl[CF Code], 0)) ), "Field Not Required", INDEX(CFV_Tbl[CF Description], MATCH('9.3 MAL- Bus Facilities Entry'!U47, CFV_Tbl[CF Code], 0)) )</f>
        <v>Field Not Required</v>
      </c>
      <c r="Y47" s="243" t="e" cm="1">
        <f t="array" ref="Y47">INDEX('Custom Field Tbl'!$N$5:$N$446, MATCH('9.3 MAL- Bus Facilities Entry'!$Q47 &amp; '9.3 MAL- Bus Facilities Entry'!Y$3, 'Custom Field Tbl'!$M$5:$M$446 &amp; 'Custom Field Tbl'!$O$5:$O$446, 0 ))</f>
        <v>#N/A</v>
      </c>
      <c r="Z47" s="143" t="str">
        <f>IF(ISNA(INDEX(CFV_Tbl[CF Description], MATCH('9.3 MAL- Bus Facilities Entry'!Y47, CFV_Tbl[CF Code], 0)) ), "Field Not Required", INDEX(CFV_Tbl[CF Description], MATCH('9.3 MAL- Bus Facilities Entry'!Y47, CFV_Tbl[CF Code], 0)) )</f>
        <v>Field Not Required</v>
      </c>
      <c r="AC47" s="243" t="e" cm="1">
        <f t="array" ref="AC47">INDEX('Custom Field Tbl'!$N$5:$N$446, MATCH('9.3 MAL- Bus Facilities Entry'!$Q47 &amp; '9.3 MAL- Bus Facilities Entry'!AC$3, 'Custom Field Tbl'!$M$5:$M$446 &amp; 'Custom Field Tbl'!$O$5:$O$446, 0 ))</f>
        <v>#N/A</v>
      </c>
      <c r="AD47" s="143" t="str">
        <f>IF(ISNA(INDEX(CFV_Tbl[CF Description], MATCH('9.3 MAL- Bus Facilities Entry'!AC47, CFV_Tbl[CF Code], 0)) ), "Field Not Required", INDEX(CFV_Tbl[CF Description], MATCH('9.3 MAL- Bus Facilities Entry'!AC47, CFV_Tbl[CF Code], 0)) )</f>
        <v>Field Not Required</v>
      </c>
      <c r="AG47" s="243" t="e" cm="1">
        <f t="array" ref="AG47">INDEX('Custom Field Tbl'!$N$5:$N$446, MATCH('9.3 MAL- Bus Facilities Entry'!$Q47 &amp; '9.3 MAL- Bus Facilities Entry'!AG$3, 'Custom Field Tbl'!$M$5:$M$446 &amp; 'Custom Field Tbl'!$O$5:$O$446, 0 ))</f>
        <v>#N/A</v>
      </c>
      <c r="AH47" s="143" t="str">
        <f>IF(ISNA(INDEX(CFV_Tbl[CF Description], MATCH('9.3 MAL- Bus Facilities Entry'!AG47, CFV_Tbl[CF Code], 0)) ), "Field Not Required", INDEX(CFV_Tbl[CF Description], MATCH('9.3 MAL- Bus Facilities Entry'!AG47, CFV_Tbl[CF Code], 0)) )</f>
        <v>Field Not Required</v>
      </c>
      <c r="AK47" s="243" t="e" cm="1">
        <f t="array" ref="AK47">INDEX('Custom Field Tbl'!$N$5:$N$446, MATCH('9.3 MAL- Bus Facilities Entry'!$Q47 &amp; '9.3 MAL- Bus Facilities Entry'!AK$3, 'Custom Field Tbl'!$M$5:$M$446 &amp; 'Custom Field Tbl'!$O$5:$O$446, 0 ))</f>
        <v>#N/A</v>
      </c>
      <c r="AL47" s="143" t="str">
        <f>IF(ISNA(INDEX(CFV_Tbl[CF Description], MATCH('9.3 MAL- Bus Facilities Entry'!AK47, CFV_Tbl[CF Code], 0)) ), "Field Not Required", INDEX(CFV_Tbl[CF Description], MATCH('9.3 MAL- Bus Facilities Entry'!AK47, CFV_Tbl[CF Code], 0)) )</f>
        <v>Field Not Required</v>
      </c>
      <c r="AO47" s="243" t="e" cm="1">
        <f t="array" ref="AO47">INDEX('Custom Field Tbl'!$N$5:$N$446, MATCH('9.3 MAL- Bus Facilities Entry'!$Q47 &amp; '9.3 MAL- Bus Facilities Entry'!AO$3, 'Custom Field Tbl'!$M$5:$M$446 &amp; 'Custom Field Tbl'!$O$5:$O$446, 0 ))</f>
        <v>#N/A</v>
      </c>
      <c r="AP47" s="143" t="str">
        <f>IF(ISNA(INDEX(CFV_Tbl[CF Description], MATCH('9.3 MAL- Bus Facilities Entry'!AO47, CFV_Tbl[CF Code], 0)) ), "Field Not Required", INDEX(CFV_Tbl[CF Description], MATCH('9.3 MAL- Bus Facilities Entry'!AO47, CFV_Tbl[CF Code], 0)) )</f>
        <v>Field Not Required</v>
      </c>
      <c r="AS47" s="243" t="e" cm="1">
        <f t="array" ref="AS47">INDEX('Custom Field Tbl'!$N$5:$N$446, MATCH('9.3 MAL- Bus Facilities Entry'!$Q47 &amp; '9.3 MAL- Bus Facilities Entry'!AS$3, 'Custom Field Tbl'!$M$5:$M$446 &amp; 'Custom Field Tbl'!$O$5:$O$446, 0 ))</f>
        <v>#N/A</v>
      </c>
      <c r="AT47" s="143" t="str">
        <f>IF(ISNA(INDEX(CFV_Tbl[CF Description], MATCH('9.3 MAL- Bus Facilities Entry'!AS47, CFV_Tbl[CF Code], 0)) ), "Field Not Required", INDEX(CFV_Tbl[CF Description], MATCH('9.3 MAL- Bus Facilities Entry'!AS47, CFV_Tbl[CF Code], 0)) )</f>
        <v>Field Not Required</v>
      </c>
      <c r="AW47" s="243" t="e" cm="1">
        <f t="array" ref="AW47">INDEX('Custom Field Tbl'!$N$5:$N$446, MATCH('9.3 MAL- Bus Facilities Entry'!$Q47 &amp; '9.3 MAL- Bus Facilities Entry'!AW$3, 'Custom Field Tbl'!$M$5:$M$446 &amp; 'Custom Field Tbl'!$O$5:$O$446, 0 ))</f>
        <v>#N/A</v>
      </c>
      <c r="AX47" s="143" t="str">
        <f>IF(ISNA(INDEX(CFV_Tbl[CF Description], MATCH('9.3 MAL- Bus Facilities Entry'!AW47, CFV_Tbl[CF Code], 0)) ), "Field Not Required", INDEX(CFV_Tbl[CF Description], MATCH('9.3 MAL- Bus Facilities Entry'!AW47, CFV_Tbl[CF Code], 0)) )</f>
        <v>Field Not Required</v>
      </c>
      <c r="BA47" s="243" t="e" cm="1">
        <f t="array" ref="BA47">INDEX('Custom Field Tbl'!$N$5:$N$446, MATCH('9.3 MAL- Bus Facilities Entry'!$Q47 &amp; '9.3 MAL- Bus Facilities Entry'!BA$3, 'Custom Field Tbl'!$M$5:$M$446 &amp; 'Custom Field Tbl'!$O$5:$O$446, 0 ))</f>
        <v>#N/A</v>
      </c>
      <c r="BB47" s="143" t="str">
        <f>IF(ISNA(INDEX(CFV_Tbl[CF Description], MATCH('9.3 MAL- Bus Facilities Entry'!BA47, CFV_Tbl[CF Code], 0)) ), "Field Not Required", INDEX(CFV_Tbl[CF Description], MATCH('9.3 MAL- Bus Facilities Entry'!BA47, CFV_Tbl[CF Code], 0)) )</f>
        <v>Field Not Required</v>
      </c>
      <c r="BE47" s="243" t="e" cm="1">
        <f t="array" ref="BE47">INDEX('Custom Field Tbl'!$N$5:$N$446, MATCH('9.3 MAL- Bus Facilities Entry'!$Q47 &amp; '9.3 MAL- Bus Facilities Entry'!BE$3, 'Custom Field Tbl'!$M$5:$M$446 &amp; 'Custom Field Tbl'!$O$5:$O$446, 0 ))</f>
        <v>#N/A</v>
      </c>
      <c r="BF47" s="143" t="str">
        <f>IF(ISNA(INDEX(CFV_Tbl[CF Description], MATCH('9.3 MAL- Bus Facilities Entry'!BE47, CFV_Tbl[CF Code], 0)) ), "Field Not Required", INDEX(CFV_Tbl[CF Description], MATCH('9.3 MAL- Bus Facilities Entry'!BE47, CFV_Tbl[CF Code], 0)) )</f>
        <v>Field Not Required</v>
      </c>
      <c r="BI47" s="239"/>
      <c r="BJ47" s="243" t="e">
        <f>INDEX(Mnemonic[Code], MATCH('9.3 MAL- Bus Facilities Entry'!BS47, Mnemonic[Description], 0))</f>
        <v>#N/A</v>
      </c>
      <c r="BK47" s="243" t="e">
        <f>INDEX(Mnemonic[Code], MATCH('9.3 MAL- Bus Facilities Entry'!BT47, Mnemonic[Description], 0))</f>
        <v>#N/A</v>
      </c>
      <c r="BL47" s="243" t="e">
        <f>IF(ISNA(INDEX(Mnemonic[Code], MATCH( '9.3 MAL- Bus Facilities Entry'!BU47, Mnemonic[Description], 0)) ),  INDEX(Mnemonic[Code], MATCH( LEFT('9.3 MAL- Bus Facilities Entry'!BU47, LEN(BU47)-2), Mnemonic[Description], 0)),  INDEX(Mnemonic[Code], MATCH( '9.3 MAL- Bus Facilities Entry'!BU47, Mnemonic[Description], 0)) )</f>
        <v>#VALUE!</v>
      </c>
      <c r="BM47" s="243" t="e">
        <f>IF(ISNA(INDEX(Mnemonic[Code], MATCH( '9.3 MAL- Bus Facilities Entry'!BV47, Mnemonic[Description], 0)) ),  INDEX(Mnemonic[Code], MATCH( LEFT('9.3 MAL- Bus Facilities Entry'!BV47, LEN(BV47)-2), Mnemonic[Description], 0)),  INDEX(Mnemonic[Code], MATCH( '9.3 MAL- Bus Facilities Entry'!BV47, Mnemonic[Description], 0)) )</f>
        <v>#VALUE!</v>
      </c>
      <c r="BN47" s="243" t="e">
        <f>IF(ISNA(INDEX(Mnemonic[Code], MATCH( '9.3 MAL- Bus Facilities Entry'!BW47, Mnemonic[Description], 0)) ),  INDEX(Mnemonic[Code], MATCH( LEFT('9.3 MAL- Bus Facilities Entry'!BW47, LEN(BW47)-1), Mnemonic[Description], 0)),  INDEX(Mnemonic[Code], MATCH( '9.3 MAL- Bus Facilities Entry'!BW47, Mnemonic[Description], 0)) )</f>
        <v>#VALUE!</v>
      </c>
      <c r="BO47" s="243" t="e">
        <f>IF(ISNA(INDEX(Mnemonic[Code], MATCH( '9.3 MAL- Bus Facilities Entry'!BX47, Mnemonic[Description], 0)) ),  INDEX(Mnemonic[Code], MATCH( LEFT('9.3 MAL- Bus Facilities Entry'!BX47, LEN(BX47)-1), Mnemonic[Description], 0)),  INDEX(Mnemonic[Code], MATCH( '9.3 MAL- Bus Facilities Entry'!BX47, Mnemonic[Description], 0)) )</f>
        <v>#VALUE!</v>
      </c>
      <c r="BP47" s="243" t="e">
        <f t="shared" si="3"/>
        <v>#N/A</v>
      </c>
      <c r="BQ47" s="243" t="e">
        <f t="shared" si="4"/>
        <v>#N/A</v>
      </c>
      <c r="BR47" s="243" t="e">
        <f t="shared" si="9"/>
        <v>#VALUE!</v>
      </c>
      <c r="BS47" s="245"/>
      <c r="BT47" s="245"/>
      <c r="BU47" s="244"/>
      <c r="BV47" s="244"/>
      <c r="BW47" s="244"/>
      <c r="BX47" s="244"/>
      <c r="BZ47" s="239"/>
      <c r="CA47" s="246" t="e">
        <f>INDEX('MAL-OTHERLOOKUPS'!$ES$4:$ES$56, MATCH('9.3 MAL- Bus Facilities Entry'!CE47, 'MAL-OTHERLOOKUPS'!$ET$4:$ET$56, 0))</f>
        <v>#N/A</v>
      </c>
      <c r="CB47" s="247" t="str">
        <f t="shared" si="5"/>
        <v>L--</v>
      </c>
      <c r="CC47" s="247"/>
      <c r="CD47" s="425"/>
      <c r="CE47" s="425"/>
      <c r="CF47" s="425"/>
      <c r="CG47" s="248"/>
      <c r="CH47" s="367"/>
      <c r="CI47" s="367"/>
      <c r="CJ47" s="249" t="e">
        <f>INDEX('Default X, Y'!$D$6:$D$13,MATCH('9.3 MAL- Bus Facilities Entry'!BJ47&amp;"MF",'Default X, Y'!$B$6:$B$13,0))</f>
        <v>#N/A</v>
      </c>
      <c r="CK47" s="249" t="e">
        <f>INDEX('Default X, Y'!$E$6:$E$13,MATCH('9.3 MAL- Bus Facilities Entry'!BJ47&amp;"MF",'Default X, Y'!$B$6:$B$13,0))</f>
        <v>#N/A</v>
      </c>
      <c r="CL47" s="250" t="str">
        <f t="shared" si="6"/>
        <v>MX_Common_BRT</v>
      </c>
      <c r="CM47" s="239"/>
      <c r="CN47" s="251">
        <v>0</v>
      </c>
      <c r="CO47" s="471"/>
      <c r="CP47" s="251" t="str">
        <f t="shared" si="11"/>
        <v>0-</v>
      </c>
      <c r="CQ47" s="471"/>
      <c r="CR47" s="252" t="str">
        <f t="shared" si="7"/>
        <v xml:space="preserve">; ; </v>
      </c>
      <c r="CS47" s="252" t="str">
        <f t="shared" si="8"/>
        <v xml:space="preserve">; ; </v>
      </c>
      <c r="CT47" s="425"/>
      <c r="CU47" s="252" t="e">
        <v>#REF!</v>
      </c>
      <c r="CV47" s="367"/>
      <c r="CW47" s="367"/>
      <c r="CX47" s="239"/>
      <c r="CY47" s="240"/>
      <c r="CZ47" s="240"/>
      <c r="DA47" s="240"/>
      <c r="DB47" s="585"/>
      <c r="DD47" s="240"/>
      <c r="DE47" s="585"/>
      <c r="DF47" s="253"/>
      <c r="DH47" s="472"/>
      <c r="DI47" s="497"/>
      <c r="DJ47" s="254"/>
      <c r="DK47" s="585"/>
    </row>
    <row r="48" spans="1:115" ht="14.5" x14ac:dyDescent="0.35">
      <c r="A48" s="469"/>
      <c r="B48" s="239"/>
      <c r="C48" s="240"/>
      <c r="D48" s="240"/>
      <c r="E48" s="240"/>
      <c r="F48" s="367"/>
      <c r="G48" s="239"/>
      <c r="H48" s="240"/>
      <c r="J48" s="241"/>
      <c r="K48" s="241"/>
      <c r="M48" s="473"/>
      <c r="O48" s="239"/>
      <c r="Q48" s="143" t="e">
        <f>INDEX(AssetClass[Asset Class], MATCH('9.3 MAL- Bus Facilities Entry'!P48, AssetClass[Class Description], 0))</f>
        <v>#N/A</v>
      </c>
      <c r="R48" s="143"/>
      <c r="S48" s="242" t="e">
        <f>INDEX(Table15[Category Code], MATCH('9.3 MAL- Bus Facilities Entry'!R48, Table15[Category  Description], 0))</f>
        <v>#N/A</v>
      </c>
      <c r="T48" s="239"/>
      <c r="U48" s="243" t="e" cm="1">
        <f t="array" ref="U48">INDEX('Custom Field Tbl'!$N$5:$N$446, MATCH('9.3 MAL- Bus Facilities Entry'!$Q48 &amp; '9.3 MAL- Bus Facilities Entry'!U$3, 'Custom Field Tbl'!$M$5:$M$446 &amp; 'Custom Field Tbl'!$O$5:$O$446, 0 ))</f>
        <v>#N/A</v>
      </c>
      <c r="V48" s="143" t="str">
        <f>IF(ISNA(INDEX(CFV_Tbl[CF Description], MATCH('9.3 MAL- Bus Facilities Entry'!U48, CFV_Tbl[CF Code], 0)) ), "Field Not Required", INDEX(CFV_Tbl[CF Description], MATCH('9.3 MAL- Bus Facilities Entry'!U48, CFV_Tbl[CF Code], 0)) )</f>
        <v>Field Not Required</v>
      </c>
      <c r="Y48" s="243" t="e" cm="1">
        <f t="array" ref="Y48">INDEX('Custom Field Tbl'!$N$5:$N$446, MATCH('9.3 MAL- Bus Facilities Entry'!$Q48 &amp; '9.3 MAL- Bus Facilities Entry'!Y$3, 'Custom Field Tbl'!$M$5:$M$446 &amp; 'Custom Field Tbl'!$O$5:$O$446, 0 ))</f>
        <v>#N/A</v>
      </c>
      <c r="Z48" s="143" t="str">
        <f>IF(ISNA(INDEX(CFV_Tbl[CF Description], MATCH('9.3 MAL- Bus Facilities Entry'!Y48, CFV_Tbl[CF Code], 0)) ), "Field Not Required", INDEX(CFV_Tbl[CF Description], MATCH('9.3 MAL- Bus Facilities Entry'!Y48, CFV_Tbl[CF Code], 0)) )</f>
        <v>Field Not Required</v>
      </c>
      <c r="AC48" s="243" t="e" cm="1">
        <f t="array" ref="AC48">INDEX('Custom Field Tbl'!$N$5:$N$446, MATCH('9.3 MAL- Bus Facilities Entry'!$Q48 &amp; '9.3 MAL- Bus Facilities Entry'!AC$3, 'Custom Field Tbl'!$M$5:$M$446 &amp; 'Custom Field Tbl'!$O$5:$O$446, 0 ))</f>
        <v>#N/A</v>
      </c>
      <c r="AD48" s="143" t="str">
        <f>IF(ISNA(INDEX(CFV_Tbl[CF Description], MATCH('9.3 MAL- Bus Facilities Entry'!AC48, CFV_Tbl[CF Code], 0)) ), "Field Not Required", INDEX(CFV_Tbl[CF Description], MATCH('9.3 MAL- Bus Facilities Entry'!AC48, CFV_Tbl[CF Code], 0)) )</f>
        <v>Field Not Required</v>
      </c>
      <c r="AG48" s="243" t="e" cm="1">
        <f t="array" ref="AG48">INDEX('Custom Field Tbl'!$N$5:$N$446, MATCH('9.3 MAL- Bus Facilities Entry'!$Q48 &amp; '9.3 MAL- Bus Facilities Entry'!AG$3, 'Custom Field Tbl'!$M$5:$M$446 &amp; 'Custom Field Tbl'!$O$5:$O$446, 0 ))</f>
        <v>#N/A</v>
      </c>
      <c r="AH48" s="143" t="str">
        <f>IF(ISNA(INDEX(CFV_Tbl[CF Description], MATCH('9.3 MAL- Bus Facilities Entry'!AG48, CFV_Tbl[CF Code], 0)) ), "Field Not Required", INDEX(CFV_Tbl[CF Description], MATCH('9.3 MAL- Bus Facilities Entry'!AG48, CFV_Tbl[CF Code], 0)) )</f>
        <v>Field Not Required</v>
      </c>
      <c r="AK48" s="243" t="e" cm="1">
        <f t="array" ref="AK48">INDEX('Custom Field Tbl'!$N$5:$N$446, MATCH('9.3 MAL- Bus Facilities Entry'!$Q48 &amp; '9.3 MAL- Bus Facilities Entry'!AK$3, 'Custom Field Tbl'!$M$5:$M$446 &amp; 'Custom Field Tbl'!$O$5:$O$446, 0 ))</f>
        <v>#N/A</v>
      </c>
      <c r="AL48" s="143" t="str">
        <f>IF(ISNA(INDEX(CFV_Tbl[CF Description], MATCH('9.3 MAL- Bus Facilities Entry'!AK48, CFV_Tbl[CF Code], 0)) ), "Field Not Required", INDEX(CFV_Tbl[CF Description], MATCH('9.3 MAL- Bus Facilities Entry'!AK48, CFV_Tbl[CF Code], 0)) )</f>
        <v>Field Not Required</v>
      </c>
      <c r="AO48" s="243" t="e" cm="1">
        <f t="array" ref="AO48">INDEX('Custom Field Tbl'!$N$5:$N$446, MATCH('9.3 MAL- Bus Facilities Entry'!$Q48 &amp; '9.3 MAL- Bus Facilities Entry'!AO$3, 'Custom Field Tbl'!$M$5:$M$446 &amp; 'Custom Field Tbl'!$O$5:$O$446, 0 ))</f>
        <v>#N/A</v>
      </c>
      <c r="AP48" s="143" t="str">
        <f>IF(ISNA(INDEX(CFV_Tbl[CF Description], MATCH('9.3 MAL- Bus Facilities Entry'!AO48, CFV_Tbl[CF Code], 0)) ), "Field Not Required", INDEX(CFV_Tbl[CF Description], MATCH('9.3 MAL- Bus Facilities Entry'!AO48, CFV_Tbl[CF Code], 0)) )</f>
        <v>Field Not Required</v>
      </c>
      <c r="AS48" s="243" t="e" cm="1">
        <f t="array" ref="AS48">INDEX('Custom Field Tbl'!$N$5:$N$446, MATCH('9.3 MAL- Bus Facilities Entry'!$Q48 &amp; '9.3 MAL- Bus Facilities Entry'!AS$3, 'Custom Field Tbl'!$M$5:$M$446 &amp; 'Custom Field Tbl'!$O$5:$O$446, 0 ))</f>
        <v>#N/A</v>
      </c>
      <c r="AT48" s="143" t="str">
        <f>IF(ISNA(INDEX(CFV_Tbl[CF Description], MATCH('9.3 MAL- Bus Facilities Entry'!AS48, CFV_Tbl[CF Code], 0)) ), "Field Not Required", INDEX(CFV_Tbl[CF Description], MATCH('9.3 MAL- Bus Facilities Entry'!AS48, CFV_Tbl[CF Code], 0)) )</f>
        <v>Field Not Required</v>
      </c>
      <c r="AW48" s="243" t="e" cm="1">
        <f t="array" ref="AW48">INDEX('Custom Field Tbl'!$N$5:$N$446, MATCH('9.3 MAL- Bus Facilities Entry'!$Q48 &amp; '9.3 MAL- Bus Facilities Entry'!AW$3, 'Custom Field Tbl'!$M$5:$M$446 &amp; 'Custom Field Tbl'!$O$5:$O$446, 0 ))</f>
        <v>#N/A</v>
      </c>
      <c r="AX48" s="143" t="str">
        <f>IF(ISNA(INDEX(CFV_Tbl[CF Description], MATCH('9.3 MAL- Bus Facilities Entry'!AW48, CFV_Tbl[CF Code], 0)) ), "Field Not Required", INDEX(CFV_Tbl[CF Description], MATCH('9.3 MAL- Bus Facilities Entry'!AW48, CFV_Tbl[CF Code], 0)) )</f>
        <v>Field Not Required</v>
      </c>
      <c r="BA48" s="243" t="e" cm="1">
        <f t="array" ref="BA48">INDEX('Custom Field Tbl'!$N$5:$N$446, MATCH('9.3 MAL- Bus Facilities Entry'!$Q48 &amp; '9.3 MAL- Bus Facilities Entry'!BA$3, 'Custom Field Tbl'!$M$5:$M$446 &amp; 'Custom Field Tbl'!$O$5:$O$446, 0 ))</f>
        <v>#N/A</v>
      </c>
      <c r="BB48" s="143" t="str">
        <f>IF(ISNA(INDEX(CFV_Tbl[CF Description], MATCH('9.3 MAL- Bus Facilities Entry'!BA48, CFV_Tbl[CF Code], 0)) ), "Field Not Required", INDEX(CFV_Tbl[CF Description], MATCH('9.3 MAL- Bus Facilities Entry'!BA48, CFV_Tbl[CF Code], 0)) )</f>
        <v>Field Not Required</v>
      </c>
      <c r="BE48" s="243" t="e" cm="1">
        <f t="array" ref="BE48">INDEX('Custom Field Tbl'!$N$5:$N$446, MATCH('9.3 MAL- Bus Facilities Entry'!$Q48 &amp; '9.3 MAL- Bus Facilities Entry'!BE$3, 'Custom Field Tbl'!$M$5:$M$446 &amp; 'Custom Field Tbl'!$O$5:$O$446, 0 ))</f>
        <v>#N/A</v>
      </c>
      <c r="BF48" s="143" t="str">
        <f>IF(ISNA(INDEX(CFV_Tbl[CF Description], MATCH('9.3 MAL- Bus Facilities Entry'!BE48, CFV_Tbl[CF Code], 0)) ), "Field Not Required", INDEX(CFV_Tbl[CF Description], MATCH('9.3 MAL- Bus Facilities Entry'!BE48, CFV_Tbl[CF Code], 0)) )</f>
        <v>Field Not Required</v>
      </c>
      <c r="BI48" s="239"/>
      <c r="BJ48" s="243" t="e">
        <f>INDEX(Mnemonic[Code], MATCH('9.3 MAL- Bus Facilities Entry'!BS48, Mnemonic[Description], 0))</f>
        <v>#N/A</v>
      </c>
      <c r="BK48" s="243" t="e">
        <f>INDEX(Mnemonic[Code], MATCH('9.3 MAL- Bus Facilities Entry'!BT48, Mnemonic[Description], 0))</f>
        <v>#N/A</v>
      </c>
      <c r="BL48" s="243" t="e">
        <f>IF(ISNA(INDEX(Mnemonic[Code], MATCH( '9.3 MAL- Bus Facilities Entry'!BU48, Mnemonic[Description], 0)) ),  INDEX(Mnemonic[Code], MATCH( LEFT('9.3 MAL- Bus Facilities Entry'!BU48, LEN(BU48)-2), Mnemonic[Description], 0)),  INDEX(Mnemonic[Code], MATCH( '9.3 MAL- Bus Facilities Entry'!BU48, Mnemonic[Description], 0)) )</f>
        <v>#VALUE!</v>
      </c>
      <c r="BM48" s="243" t="e">
        <f>IF(ISNA(INDEX(Mnemonic[Code], MATCH( '9.3 MAL- Bus Facilities Entry'!BV48, Mnemonic[Description], 0)) ),  INDEX(Mnemonic[Code], MATCH( LEFT('9.3 MAL- Bus Facilities Entry'!BV48, LEN(BV48)-2), Mnemonic[Description], 0)),  INDEX(Mnemonic[Code], MATCH( '9.3 MAL- Bus Facilities Entry'!BV48, Mnemonic[Description], 0)) )</f>
        <v>#VALUE!</v>
      </c>
      <c r="BN48" s="243" t="e">
        <f>IF(ISNA(INDEX(Mnemonic[Code], MATCH( '9.3 MAL- Bus Facilities Entry'!BW48, Mnemonic[Description], 0)) ),  INDEX(Mnemonic[Code], MATCH( LEFT('9.3 MAL- Bus Facilities Entry'!BW48, LEN(BW48)-1), Mnemonic[Description], 0)),  INDEX(Mnemonic[Code], MATCH( '9.3 MAL- Bus Facilities Entry'!BW48, Mnemonic[Description], 0)) )</f>
        <v>#VALUE!</v>
      </c>
      <c r="BO48" s="243" t="e">
        <f>IF(ISNA(INDEX(Mnemonic[Code], MATCH( '9.3 MAL- Bus Facilities Entry'!BX48, Mnemonic[Description], 0)) ),  INDEX(Mnemonic[Code], MATCH( LEFT('9.3 MAL- Bus Facilities Entry'!BX48, LEN(BX48)-1), Mnemonic[Description], 0)),  INDEX(Mnemonic[Code], MATCH( '9.3 MAL- Bus Facilities Entry'!BX48, Mnemonic[Description], 0)) )</f>
        <v>#VALUE!</v>
      </c>
      <c r="BP48" s="243" t="e">
        <f t="shared" si="3"/>
        <v>#N/A</v>
      </c>
      <c r="BQ48" s="243" t="e">
        <f t="shared" si="4"/>
        <v>#N/A</v>
      </c>
      <c r="BR48" s="243" t="e">
        <f t="shared" si="9"/>
        <v>#VALUE!</v>
      </c>
      <c r="BS48" s="245"/>
      <c r="BT48" s="245"/>
      <c r="BU48" s="244"/>
      <c r="BV48" s="244"/>
      <c r="BW48" s="244"/>
      <c r="BX48" s="244"/>
      <c r="BZ48" s="239"/>
      <c r="CA48" s="246" t="e">
        <f>INDEX('MAL-OTHERLOOKUPS'!$ES$4:$ES$56, MATCH('9.3 MAL- Bus Facilities Entry'!CE48, 'MAL-OTHERLOOKUPS'!$ET$4:$ET$56, 0))</f>
        <v>#N/A</v>
      </c>
      <c r="CB48" s="247" t="str">
        <f t="shared" si="5"/>
        <v>L--</v>
      </c>
      <c r="CC48" s="247"/>
      <c r="CD48" s="425"/>
      <c r="CE48" s="425"/>
      <c r="CF48" s="425"/>
      <c r="CG48" s="248"/>
      <c r="CH48" s="367"/>
      <c r="CI48" s="367"/>
      <c r="CJ48" s="249" t="e">
        <f>INDEX('Default X, Y'!$D$6:$D$13,MATCH('9.3 MAL- Bus Facilities Entry'!BJ48&amp;"MF",'Default X, Y'!$B$6:$B$13,0))</f>
        <v>#N/A</v>
      </c>
      <c r="CK48" s="249" t="e">
        <f>INDEX('Default X, Y'!$E$6:$E$13,MATCH('9.3 MAL- Bus Facilities Entry'!BJ48&amp;"MF",'Default X, Y'!$B$6:$B$13,0))</f>
        <v>#N/A</v>
      </c>
      <c r="CL48" s="250" t="str">
        <f t="shared" si="6"/>
        <v>MX_Common_BRT</v>
      </c>
      <c r="CM48" s="239"/>
      <c r="CN48" s="251">
        <v>0</v>
      </c>
      <c r="CO48" s="471"/>
      <c r="CP48" s="251" t="str">
        <f t="shared" si="11"/>
        <v>0-</v>
      </c>
      <c r="CQ48" s="471"/>
      <c r="CR48" s="252" t="str">
        <f t="shared" si="7"/>
        <v xml:space="preserve">; ; </v>
      </c>
      <c r="CS48" s="252" t="str">
        <f t="shared" si="8"/>
        <v xml:space="preserve">; ; </v>
      </c>
      <c r="CT48" s="425"/>
      <c r="CU48" s="252" t="e">
        <v>#REF!</v>
      </c>
      <c r="CV48" s="367"/>
      <c r="CW48" s="367"/>
      <c r="CX48" s="239"/>
      <c r="CY48" s="240"/>
      <c r="CZ48" s="240"/>
      <c r="DA48" s="240"/>
      <c r="DB48" s="585"/>
      <c r="DD48" s="240"/>
      <c r="DE48" s="585"/>
      <c r="DF48" s="253"/>
      <c r="DH48" s="472"/>
      <c r="DI48" s="497"/>
      <c r="DJ48" s="254"/>
      <c r="DK48" s="585"/>
    </row>
    <row r="49" spans="1:115" ht="14.5" x14ac:dyDescent="0.35">
      <c r="A49" s="469"/>
      <c r="B49" s="239"/>
      <c r="C49" s="240"/>
      <c r="D49" s="240"/>
      <c r="E49" s="240"/>
      <c r="F49" s="367"/>
      <c r="G49" s="239"/>
      <c r="H49" s="240"/>
      <c r="J49" s="241"/>
      <c r="K49" s="241"/>
      <c r="M49" s="473"/>
      <c r="O49" s="239"/>
      <c r="Q49" s="143" t="e">
        <f>INDEX(AssetClass[Asset Class], MATCH('9.3 MAL- Bus Facilities Entry'!P49, AssetClass[Class Description], 0))</f>
        <v>#N/A</v>
      </c>
      <c r="R49" s="143"/>
      <c r="S49" s="242" t="e">
        <f>INDEX(Table15[Category Code], MATCH('9.3 MAL- Bus Facilities Entry'!R49, Table15[Category  Description], 0))</f>
        <v>#N/A</v>
      </c>
      <c r="T49" s="239"/>
      <c r="U49" s="243" t="e" cm="1">
        <f t="array" ref="U49">INDEX('Custom Field Tbl'!$N$5:$N$446, MATCH('9.3 MAL- Bus Facilities Entry'!$Q49 &amp; '9.3 MAL- Bus Facilities Entry'!U$3, 'Custom Field Tbl'!$M$5:$M$446 &amp; 'Custom Field Tbl'!$O$5:$O$446, 0 ))</f>
        <v>#N/A</v>
      </c>
      <c r="V49" s="143" t="str">
        <f>IF(ISNA(INDEX(CFV_Tbl[CF Description], MATCH('9.3 MAL- Bus Facilities Entry'!U49, CFV_Tbl[CF Code], 0)) ), "Field Not Required", INDEX(CFV_Tbl[CF Description], MATCH('9.3 MAL- Bus Facilities Entry'!U49, CFV_Tbl[CF Code], 0)) )</f>
        <v>Field Not Required</v>
      </c>
      <c r="Y49" s="243" t="e" cm="1">
        <f t="array" ref="Y49">INDEX('Custom Field Tbl'!$N$5:$N$446, MATCH('9.3 MAL- Bus Facilities Entry'!$Q49 &amp; '9.3 MAL- Bus Facilities Entry'!Y$3, 'Custom Field Tbl'!$M$5:$M$446 &amp; 'Custom Field Tbl'!$O$5:$O$446, 0 ))</f>
        <v>#N/A</v>
      </c>
      <c r="Z49" s="143" t="str">
        <f>IF(ISNA(INDEX(CFV_Tbl[CF Description], MATCH('9.3 MAL- Bus Facilities Entry'!Y49, CFV_Tbl[CF Code], 0)) ), "Field Not Required", INDEX(CFV_Tbl[CF Description], MATCH('9.3 MAL- Bus Facilities Entry'!Y49, CFV_Tbl[CF Code], 0)) )</f>
        <v>Field Not Required</v>
      </c>
      <c r="AC49" s="243" t="e" cm="1">
        <f t="array" ref="AC49">INDEX('Custom Field Tbl'!$N$5:$N$446, MATCH('9.3 MAL- Bus Facilities Entry'!$Q49 &amp; '9.3 MAL- Bus Facilities Entry'!AC$3, 'Custom Field Tbl'!$M$5:$M$446 &amp; 'Custom Field Tbl'!$O$5:$O$446, 0 ))</f>
        <v>#N/A</v>
      </c>
      <c r="AD49" s="143" t="str">
        <f>IF(ISNA(INDEX(CFV_Tbl[CF Description], MATCH('9.3 MAL- Bus Facilities Entry'!AC49, CFV_Tbl[CF Code], 0)) ), "Field Not Required", INDEX(CFV_Tbl[CF Description], MATCH('9.3 MAL- Bus Facilities Entry'!AC49, CFV_Tbl[CF Code], 0)) )</f>
        <v>Field Not Required</v>
      </c>
      <c r="AG49" s="243" t="e" cm="1">
        <f t="array" ref="AG49">INDEX('Custom Field Tbl'!$N$5:$N$446, MATCH('9.3 MAL- Bus Facilities Entry'!$Q49 &amp; '9.3 MAL- Bus Facilities Entry'!AG$3, 'Custom Field Tbl'!$M$5:$M$446 &amp; 'Custom Field Tbl'!$O$5:$O$446, 0 ))</f>
        <v>#N/A</v>
      </c>
      <c r="AH49" s="143" t="str">
        <f>IF(ISNA(INDEX(CFV_Tbl[CF Description], MATCH('9.3 MAL- Bus Facilities Entry'!AG49, CFV_Tbl[CF Code], 0)) ), "Field Not Required", INDEX(CFV_Tbl[CF Description], MATCH('9.3 MAL- Bus Facilities Entry'!AG49, CFV_Tbl[CF Code], 0)) )</f>
        <v>Field Not Required</v>
      </c>
      <c r="AK49" s="243" t="e" cm="1">
        <f t="array" ref="AK49">INDEX('Custom Field Tbl'!$N$5:$N$446, MATCH('9.3 MAL- Bus Facilities Entry'!$Q49 &amp; '9.3 MAL- Bus Facilities Entry'!AK$3, 'Custom Field Tbl'!$M$5:$M$446 &amp; 'Custom Field Tbl'!$O$5:$O$446, 0 ))</f>
        <v>#N/A</v>
      </c>
      <c r="AL49" s="143" t="str">
        <f>IF(ISNA(INDEX(CFV_Tbl[CF Description], MATCH('9.3 MAL- Bus Facilities Entry'!AK49, CFV_Tbl[CF Code], 0)) ), "Field Not Required", INDEX(CFV_Tbl[CF Description], MATCH('9.3 MAL- Bus Facilities Entry'!AK49, CFV_Tbl[CF Code], 0)) )</f>
        <v>Field Not Required</v>
      </c>
      <c r="AO49" s="243" t="e" cm="1">
        <f t="array" ref="AO49">INDEX('Custom Field Tbl'!$N$5:$N$446, MATCH('9.3 MAL- Bus Facilities Entry'!$Q49 &amp; '9.3 MAL- Bus Facilities Entry'!AO$3, 'Custom Field Tbl'!$M$5:$M$446 &amp; 'Custom Field Tbl'!$O$5:$O$446, 0 ))</f>
        <v>#N/A</v>
      </c>
      <c r="AP49" s="143" t="str">
        <f>IF(ISNA(INDEX(CFV_Tbl[CF Description], MATCH('9.3 MAL- Bus Facilities Entry'!AO49, CFV_Tbl[CF Code], 0)) ), "Field Not Required", INDEX(CFV_Tbl[CF Description], MATCH('9.3 MAL- Bus Facilities Entry'!AO49, CFV_Tbl[CF Code], 0)) )</f>
        <v>Field Not Required</v>
      </c>
      <c r="AS49" s="243" t="e" cm="1">
        <f t="array" ref="AS49">INDEX('Custom Field Tbl'!$N$5:$N$446, MATCH('9.3 MAL- Bus Facilities Entry'!$Q49 &amp; '9.3 MAL- Bus Facilities Entry'!AS$3, 'Custom Field Tbl'!$M$5:$M$446 &amp; 'Custom Field Tbl'!$O$5:$O$446, 0 ))</f>
        <v>#N/A</v>
      </c>
      <c r="AT49" s="143" t="str">
        <f>IF(ISNA(INDEX(CFV_Tbl[CF Description], MATCH('9.3 MAL- Bus Facilities Entry'!AS49, CFV_Tbl[CF Code], 0)) ), "Field Not Required", INDEX(CFV_Tbl[CF Description], MATCH('9.3 MAL- Bus Facilities Entry'!AS49, CFV_Tbl[CF Code], 0)) )</f>
        <v>Field Not Required</v>
      </c>
      <c r="AW49" s="243" t="e" cm="1">
        <f t="array" ref="AW49">INDEX('Custom Field Tbl'!$N$5:$N$446, MATCH('9.3 MAL- Bus Facilities Entry'!$Q49 &amp; '9.3 MAL- Bus Facilities Entry'!AW$3, 'Custom Field Tbl'!$M$5:$M$446 &amp; 'Custom Field Tbl'!$O$5:$O$446, 0 ))</f>
        <v>#N/A</v>
      </c>
      <c r="AX49" s="143" t="str">
        <f>IF(ISNA(INDEX(CFV_Tbl[CF Description], MATCH('9.3 MAL- Bus Facilities Entry'!AW49, CFV_Tbl[CF Code], 0)) ), "Field Not Required", INDEX(CFV_Tbl[CF Description], MATCH('9.3 MAL- Bus Facilities Entry'!AW49, CFV_Tbl[CF Code], 0)) )</f>
        <v>Field Not Required</v>
      </c>
      <c r="BA49" s="243" t="e" cm="1">
        <f t="array" ref="BA49">INDEX('Custom Field Tbl'!$N$5:$N$446, MATCH('9.3 MAL- Bus Facilities Entry'!$Q49 &amp; '9.3 MAL- Bus Facilities Entry'!BA$3, 'Custom Field Tbl'!$M$5:$M$446 &amp; 'Custom Field Tbl'!$O$5:$O$446, 0 ))</f>
        <v>#N/A</v>
      </c>
      <c r="BB49" s="143" t="str">
        <f>IF(ISNA(INDEX(CFV_Tbl[CF Description], MATCH('9.3 MAL- Bus Facilities Entry'!BA49, CFV_Tbl[CF Code], 0)) ), "Field Not Required", INDEX(CFV_Tbl[CF Description], MATCH('9.3 MAL- Bus Facilities Entry'!BA49, CFV_Tbl[CF Code], 0)) )</f>
        <v>Field Not Required</v>
      </c>
      <c r="BE49" s="243" t="e" cm="1">
        <f t="array" ref="BE49">INDEX('Custom Field Tbl'!$N$5:$N$446, MATCH('9.3 MAL- Bus Facilities Entry'!$Q49 &amp; '9.3 MAL- Bus Facilities Entry'!BE$3, 'Custom Field Tbl'!$M$5:$M$446 &amp; 'Custom Field Tbl'!$O$5:$O$446, 0 ))</f>
        <v>#N/A</v>
      </c>
      <c r="BF49" s="143" t="str">
        <f>IF(ISNA(INDEX(CFV_Tbl[CF Description], MATCH('9.3 MAL- Bus Facilities Entry'!BE49, CFV_Tbl[CF Code], 0)) ), "Field Not Required", INDEX(CFV_Tbl[CF Description], MATCH('9.3 MAL- Bus Facilities Entry'!BE49, CFV_Tbl[CF Code], 0)) )</f>
        <v>Field Not Required</v>
      </c>
      <c r="BI49" s="239"/>
      <c r="BJ49" s="243" t="e">
        <f>INDEX(Mnemonic[Code], MATCH('9.3 MAL- Bus Facilities Entry'!BS49, Mnemonic[Description], 0))</f>
        <v>#N/A</v>
      </c>
      <c r="BK49" s="243" t="e">
        <f>INDEX(Mnemonic[Code], MATCH('9.3 MAL- Bus Facilities Entry'!BT49, Mnemonic[Description], 0))</f>
        <v>#N/A</v>
      </c>
      <c r="BL49" s="243" t="e">
        <f>IF(ISNA(INDEX(Mnemonic[Code], MATCH( '9.3 MAL- Bus Facilities Entry'!BU49, Mnemonic[Description], 0)) ),  INDEX(Mnemonic[Code], MATCH( LEFT('9.3 MAL- Bus Facilities Entry'!BU49, LEN(BU49)-2), Mnemonic[Description], 0)),  INDEX(Mnemonic[Code], MATCH( '9.3 MAL- Bus Facilities Entry'!BU49, Mnemonic[Description], 0)) )</f>
        <v>#VALUE!</v>
      </c>
      <c r="BM49" s="243" t="e">
        <f>IF(ISNA(INDEX(Mnemonic[Code], MATCH( '9.3 MAL- Bus Facilities Entry'!BV49, Mnemonic[Description], 0)) ),  INDEX(Mnemonic[Code], MATCH( LEFT('9.3 MAL- Bus Facilities Entry'!BV49, LEN(BV49)-2), Mnemonic[Description], 0)),  INDEX(Mnemonic[Code], MATCH( '9.3 MAL- Bus Facilities Entry'!BV49, Mnemonic[Description], 0)) )</f>
        <v>#VALUE!</v>
      </c>
      <c r="BN49" s="243" t="e">
        <f>IF(ISNA(INDEX(Mnemonic[Code], MATCH( '9.3 MAL- Bus Facilities Entry'!BW49, Mnemonic[Description], 0)) ),  INDEX(Mnemonic[Code], MATCH( LEFT('9.3 MAL- Bus Facilities Entry'!BW49, LEN(BW49)-1), Mnemonic[Description], 0)),  INDEX(Mnemonic[Code], MATCH( '9.3 MAL- Bus Facilities Entry'!BW49, Mnemonic[Description], 0)) )</f>
        <v>#VALUE!</v>
      </c>
      <c r="BO49" s="243" t="e">
        <f>IF(ISNA(INDEX(Mnemonic[Code], MATCH( '9.3 MAL- Bus Facilities Entry'!BX49, Mnemonic[Description], 0)) ),  INDEX(Mnemonic[Code], MATCH( LEFT('9.3 MAL- Bus Facilities Entry'!BX49, LEN(BX49)-1), Mnemonic[Description], 0)),  INDEX(Mnemonic[Code], MATCH( '9.3 MAL- Bus Facilities Entry'!BX49, Mnemonic[Description], 0)) )</f>
        <v>#VALUE!</v>
      </c>
      <c r="BP49" s="243" t="e">
        <f t="shared" si="3"/>
        <v>#N/A</v>
      </c>
      <c r="BQ49" s="243" t="e">
        <f t="shared" si="4"/>
        <v>#N/A</v>
      </c>
      <c r="BR49" s="243" t="e">
        <f t="shared" si="9"/>
        <v>#VALUE!</v>
      </c>
      <c r="BS49" s="245"/>
      <c r="BT49" s="245"/>
      <c r="BU49" s="244"/>
      <c r="BV49" s="244"/>
      <c r="BW49" s="244"/>
      <c r="BX49" s="244"/>
      <c r="BZ49" s="239"/>
      <c r="CA49" s="246" t="e">
        <f>INDEX('MAL-OTHERLOOKUPS'!$ES$4:$ES$56, MATCH('9.3 MAL- Bus Facilities Entry'!CE49, 'MAL-OTHERLOOKUPS'!$ET$4:$ET$56, 0))</f>
        <v>#N/A</v>
      </c>
      <c r="CB49" s="247" t="str">
        <f t="shared" si="5"/>
        <v>L--</v>
      </c>
      <c r="CC49" s="247"/>
      <c r="CD49" s="425"/>
      <c r="CE49" s="425"/>
      <c r="CF49" s="425"/>
      <c r="CG49" s="248"/>
      <c r="CH49" s="367"/>
      <c r="CI49" s="367"/>
      <c r="CJ49" s="249" t="e">
        <f>INDEX('Default X, Y'!$D$6:$D$13,MATCH('9.3 MAL- Bus Facilities Entry'!BJ49&amp;"MF",'Default X, Y'!$B$6:$B$13,0))</f>
        <v>#N/A</v>
      </c>
      <c r="CK49" s="249" t="e">
        <f>INDEX('Default X, Y'!$E$6:$E$13,MATCH('9.3 MAL- Bus Facilities Entry'!BJ49&amp;"MF",'Default X, Y'!$B$6:$B$13,0))</f>
        <v>#N/A</v>
      </c>
      <c r="CL49" s="250" t="str">
        <f t="shared" si="6"/>
        <v>MX_Common_BRT</v>
      </c>
      <c r="CM49" s="239"/>
      <c r="CN49" s="251">
        <v>0</v>
      </c>
      <c r="CO49" s="471"/>
      <c r="CP49" s="251" t="str">
        <f t="shared" si="11"/>
        <v>0-</v>
      </c>
      <c r="CQ49" s="471"/>
      <c r="CR49" s="252" t="str">
        <f t="shared" si="7"/>
        <v xml:space="preserve">; ; </v>
      </c>
      <c r="CS49" s="252" t="str">
        <f t="shared" si="8"/>
        <v xml:space="preserve">; ; </v>
      </c>
      <c r="CT49" s="425"/>
      <c r="CU49" s="252" t="e">
        <v>#REF!</v>
      </c>
      <c r="CV49" s="367"/>
      <c r="CW49" s="367"/>
      <c r="CX49" s="239"/>
      <c r="CY49" s="240"/>
      <c r="CZ49" s="240"/>
      <c r="DA49" s="240"/>
      <c r="DB49" s="585"/>
      <c r="DD49" s="240"/>
      <c r="DE49" s="585"/>
      <c r="DF49" s="253"/>
      <c r="DH49" s="472"/>
      <c r="DI49" s="497"/>
      <c r="DJ49" s="254"/>
      <c r="DK49" s="585"/>
    </row>
    <row r="50" spans="1:115" ht="14.5" x14ac:dyDescent="0.35">
      <c r="A50" s="469"/>
      <c r="B50" s="239"/>
      <c r="C50" s="240"/>
      <c r="D50" s="240"/>
      <c r="E50" s="240"/>
      <c r="F50" s="367"/>
      <c r="G50" s="239"/>
      <c r="H50" s="240"/>
      <c r="J50" s="241"/>
      <c r="K50" s="241"/>
      <c r="M50" s="473"/>
      <c r="O50" s="239"/>
      <c r="Q50" s="143" t="e">
        <f>INDEX(AssetClass[Asset Class], MATCH('9.3 MAL- Bus Facilities Entry'!P50, AssetClass[Class Description], 0))</f>
        <v>#N/A</v>
      </c>
      <c r="R50" s="143"/>
      <c r="S50" s="242" t="e">
        <f>INDEX(Table15[Category Code], MATCH('9.3 MAL- Bus Facilities Entry'!R50, Table15[Category  Description], 0))</f>
        <v>#N/A</v>
      </c>
      <c r="T50" s="239"/>
      <c r="U50" s="243" t="e" cm="1">
        <f t="array" ref="U50">INDEX('Custom Field Tbl'!$N$5:$N$446, MATCH('9.3 MAL- Bus Facilities Entry'!$Q50 &amp; '9.3 MAL- Bus Facilities Entry'!U$3, 'Custom Field Tbl'!$M$5:$M$446 &amp; 'Custom Field Tbl'!$O$5:$O$446, 0 ))</f>
        <v>#N/A</v>
      </c>
      <c r="V50" s="143" t="str">
        <f>IF(ISNA(INDEX(CFV_Tbl[CF Description], MATCH('9.3 MAL- Bus Facilities Entry'!U50, CFV_Tbl[CF Code], 0)) ), "Field Not Required", INDEX(CFV_Tbl[CF Description], MATCH('9.3 MAL- Bus Facilities Entry'!U50, CFV_Tbl[CF Code], 0)) )</f>
        <v>Field Not Required</v>
      </c>
      <c r="Y50" s="243" t="e" cm="1">
        <f t="array" ref="Y50">INDEX('Custom Field Tbl'!$N$5:$N$446, MATCH('9.3 MAL- Bus Facilities Entry'!$Q50 &amp; '9.3 MAL- Bus Facilities Entry'!Y$3, 'Custom Field Tbl'!$M$5:$M$446 &amp; 'Custom Field Tbl'!$O$5:$O$446, 0 ))</f>
        <v>#N/A</v>
      </c>
      <c r="Z50" s="143" t="str">
        <f>IF(ISNA(INDEX(CFV_Tbl[CF Description], MATCH('9.3 MAL- Bus Facilities Entry'!Y50, CFV_Tbl[CF Code], 0)) ), "Field Not Required", INDEX(CFV_Tbl[CF Description], MATCH('9.3 MAL- Bus Facilities Entry'!Y50, CFV_Tbl[CF Code], 0)) )</f>
        <v>Field Not Required</v>
      </c>
      <c r="AC50" s="243" t="e" cm="1">
        <f t="array" ref="AC50">INDEX('Custom Field Tbl'!$N$5:$N$446, MATCH('9.3 MAL- Bus Facilities Entry'!$Q50 &amp; '9.3 MAL- Bus Facilities Entry'!AC$3, 'Custom Field Tbl'!$M$5:$M$446 &amp; 'Custom Field Tbl'!$O$5:$O$446, 0 ))</f>
        <v>#N/A</v>
      </c>
      <c r="AD50" s="143" t="str">
        <f>IF(ISNA(INDEX(CFV_Tbl[CF Description], MATCH('9.3 MAL- Bus Facilities Entry'!AC50, CFV_Tbl[CF Code], 0)) ), "Field Not Required", INDEX(CFV_Tbl[CF Description], MATCH('9.3 MAL- Bus Facilities Entry'!AC50, CFV_Tbl[CF Code], 0)) )</f>
        <v>Field Not Required</v>
      </c>
      <c r="AG50" s="243" t="e" cm="1">
        <f t="array" ref="AG50">INDEX('Custom Field Tbl'!$N$5:$N$446, MATCH('9.3 MAL- Bus Facilities Entry'!$Q50 &amp; '9.3 MAL- Bus Facilities Entry'!AG$3, 'Custom Field Tbl'!$M$5:$M$446 &amp; 'Custom Field Tbl'!$O$5:$O$446, 0 ))</f>
        <v>#N/A</v>
      </c>
      <c r="AH50" s="143" t="str">
        <f>IF(ISNA(INDEX(CFV_Tbl[CF Description], MATCH('9.3 MAL- Bus Facilities Entry'!AG50, CFV_Tbl[CF Code], 0)) ), "Field Not Required", INDEX(CFV_Tbl[CF Description], MATCH('9.3 MAL- Bus Facilities Entry'!AG50, CFV_Tbl[CF Code], 0)) )</f>
        <v>Field Not Required</v>
      </c>
      <c r="AK50" s="243" t="e" cm="1">
        <f t="array" ref="AK50">INDEX('Custom Field Tbl'!$N$5:$N$446, MATCH('9.3 MAL- Bus Facilities Entry'!$Q50 &amp; '9.3 MAL- Bus Facilities Entry'!AK$3, 'Custom Field Tbl'!$M$5:$M$446 &amp; 'Custom Field Tbl'!$O$5:$O$446, 0 ))</f>
        <v>#N/A</v>
      </c>
      <c r="AL50" s="143" t="str">
        <f>IF(ISNA(INDEX(CFV_Tbl[CF Description], MATCH('9.3 MAL- Bus Facilities Entry'!AK50, CFV_Tbl[CF Code], 0)) ), "Field Not Required", INDEX(CFV_Tbl[CF Description], MATCH('9.3 MAL- Bus Facilities Entry'!AK50, CFV_Tbl[CF Code], 0)) )</f>
        <v>Field Not Required</v>
      </c>
      <c r="AO50" s="243" t="e" cm="1">
        <f t="array" ref="AO50">INDEX('Custom Field Tbl'!$N$5:$N$446, MATCH('9.3 MAL- Bus Facilities Entry'!$Q50 &amp; '9.3 MAL- Bus Facilities Entry'!AO$3, 'Custom Field Tbl'!$M$5:$M$446 &amp; 'Custom Field Tbl'!$O$5:$O$446, 0 ))</f>
        <v>#N/A</v>
      </c>
      <c r="AP50" s="143" t="str">
        <f>IF(ISNA(INDEX(CFV_Tbl[CF Description], MATCH('9.3 MAL- Bus Facilities Entry'!AO50, CFV_Tbl[CF Code], 0)) ), "Field Not Required", INDEX(CFV_Tbl[CF Description], MATCH('9.3 MAL- Bus Facilities Entry'!AO50, CFV_Tbl[CF Code], 0)) )</f>
        <v>Field Not Required</v>
      </c>
      <c r="AS50" s="243" t="e" cm="1">
        <f t="array" ref="AS50">INDEX('Custom Field Tbl'!$N$5:$N$446, MATCH('9.3 MAL- Bus Facilities Entry'!$Q50 &amp; '9.3 MAL- Bus Facilities Entry'!AS$3, 'Custom Field Tbl'!$M$5:$M$446 &amp; 'Custom Field Tbl'!$O$5:$O$446, 0 ))</f>
        <v>#N/A</v>
      </c>
      <c r="AT50" s="143" t="str">
        <f>IF(ISNA(INDEX(CFV_Tbl[CF Description], MATCH('9.3 MAL- Bus Facilities Entry'!AS50, CFV_Tbl[CF Code], 0)) ), "Field Not Required", INDEX(CFV_Tbl[CF Description], MATCH('9.3 MAL- Bus Facilities Entry'!AS50, CFV_Tbl[CF Code], 0)) )</f>
        <v>Field Not Required</v>
      </c>
      <c r="AW50" s="243" t="e" cm="1">
        <f t="array" ref="AW50">INDEX('Custom Field Tbl'!$N$5:$N$446, MATCH('9.3 MAL- Bus Facilities Entry'!$Q50 &amp; '9.3 MAL- Bus Facilities Entry'!AW$3, 'Custom Field Tbl'!$M$5:$M$446 &amp; 'Custom Field Tbl'!$O$5:$O$446, 0 ))</f>
        <v>#N/A</v>
      </c>
      <c r="AX50" s="143" t="str">
        <f>IF(ISNA(INDEX(CFV_Tbl[CF Description], MATCH('9.3 MAL- Bus Facilities Entry'!AW50, CFV_Tbl[CF Code], 0)) ), "Field Not Required", INDEX(CFV_Tbl[CF Description], MATCH('9.3 MAL- Bus Facilities Entry'!AW50, CFV_Tbl[CF Code], 0)) )</f>
        <v>Field Not Required</v>
      </c>
      <c r="BA50" s="243" t="e" cm="1">
        <f t="array" ref="BA50">INDEX('Custom Field Tbl'!$N$5:$N$446, MATCH('9.3 MAL- Bus Facilities Entry'!$Q50 &amp; '9.3 MAL- Bus Facilities Entry'!BA$3, 'Custom Field Tbl'!$M$5:$M$446 &amp; 'Custom Field Tbl'!$O$5:$O$446, 0 ))</f>
        <v>#N/A</v>
      </c>
      <c r="BB50" s="143" t="str">
        <f>IF(ISNA(INDEX(CFV_Tbl[CF Description], MATCH('9.3 MAL- Bus Facilities Entry'!BA50, CFV_Tbl[CF Code], 0)) ), "Field Not Required", INDEX(CFV_Tbl[CF Description], MATCH('9.3 MAL- Bus Facilities Entry'!BA50, CFV_Tbl[CF Code], 0)) )</f>
        <v>Field Not Required</v>
      </c>
      <c r="BE50" s="243" t="e" cm="1">
        <f t="array" ref="BE50">INDEX('Custom Field Tbl'!$N$5:$N$446, MATCH('9.3 MAL- Bus Facilities Entry'!$Q50 &amp; '9.3 MAL- Bus Facilities Entry'!BE$3, 'Custom Field Tbl'!$M$5:$M$446 &amp; 'Custom Field Tbl'!$O$5:$O$446, 0 ))</f>
        <v>#N/A</v>
      </c>
      <c r="BF50" s="143" t="str">
        <f>IF(ISNA(INDEX(CFV_Tbl[CF Description], MATCH('9.3 MAL- Bus Facilities Entry'!BE50, CFV_Tbl[CF Code], 0)) ), "Field Not Required", INDEX(CFV_Tbl[CF Description], MATCH('9.3 MAL- Bus Facilities Entry'!BE50, CFV_Tbl[CF Code], 0)) )</f>
        <v>Field Not Required</v>
      </c>
      <c r="BI50" s="239"/>
      <c r="BJ50" s="243" t="e">
        <f>INDEX(Mnemonic[Code], MATCH('9.3 MAL- Bus Facilities Entry'!BS50, Mnemonic[Description], 0))</f>
        <v>#N/A</v>
      </c>
      <c r="BK50" s="243" t="e">
        <f>INDEX(Mnemonic[Code], MATCH('9.3 MAL- Bus Facilities Entry'!BT50, Mnemonic[Description], 0))</f>
        <v>#N/A</v>
      </c>
      <c r="BL50" s="243" t="e">
        <f>IF(ISNA(INDEX(Mnemonic[Code], MATCH( '9.3 MAL- Bus Facilities Entry'!BU50, Mnemonic[Description], 0)) ),  INDEX(Mnemonic[Code], MATCH( LEFT('9.3 MAL- Bus Facilities Entry'!BU50, LEN(BU50)-2), Mnemonic[Description], 0)),  INDEX(Mnemonic[Code], MATCH( '9.3 MAL- Bus Facilities Entry'!BU50, Mnemonic[Description], 0)) )</f>
        <v>#VALUE!</v>
      </c>
      <c r="BM50" s="243" t="e">
        <f>IF(ISNA(INDEX(Mnemonic[Code], MATCH( '9.3 MAL- Bus Facilities Entry'!BV50, Mnemonic[Description], 0)) ),  INDEX(Mnemonic[Code], MATCH( LEFT('9.3 MAL- Bus Facilities Entry'!BV50, LEN(BV50)-2), Mnemonic[Description], 0)),  INDEX(Mnemonic[Code], MATCH( '9.3 MAL- Bus Facilities Entry'!BV50, Mnemonic[Description], 0)) )</f>
        <v>#VALUE!</v>
      </c>
      <c r="BN50" s="243" t="e">
        <f>IF(ISNA(INDEX(Mnemonic[Code], MATCH( '9.3 MAL- Bus Facilities Entry'!BW50, Mnemonic[Description], 0)) ),  INDEX(Mnemonic[Code], MATCH( LEFT('9.3 MAL- Bus Facilities Entry'!BW50, LEN(BW50)-1), Mnemonic[Description], 0)),  INDEX(Mnemonic[Code], MATCH( '9.3 MAL- Bus Facilities Entry'!BW50, Mnemonic[Description], 0)) )</f>
        <v>#VALUE!</v>
      </c>
      <c r="BO50" s="243" t="e">
        <f>IF(ISNA(INDEX(Mnemonic[Code], MATCH( '9.3 MAL- Bus Facilities Entry'!BX50, Mnemonic[Description], 0)) ),  INDEX(Mnemonic[Code], MATCH( LEFT('9.3 MAL- Bus Facilities Entry'!BX50, LEN(BX50)-1), Mnemonic[Description], 0)),  INDEX(Mnemonic[Code], MATCH( '9.3 MAL- Bus Facilities Entry'!BX50, Mnemonic[Description], 0)) )</f>
        <v>#VALUE!</v>
      </c>
      <c r="BP50" s="243" t="e">
        <f t="shared" si="3"/>
        <v>#N/A</v>
      </c>
      <c r="BQ50" s="243" t="e">
        <f t="shared" si="4"/>
        <v>#N/A</v>
      </c>
      <c r="BR50" s="243" t="e">
        <f t="shared" si="9"/>
        <v>#VALUE!</v>
      </c>
      <c r="BS50" s="245"/>
      <c r="BT50" s="245"/>
      <c r="BU50" s="244"/>
      <c r="BV50" s="244"/>
      <c r="BW50" s="244"/>
      <c r="BX50" s="244"/>
      <c r="BZ50" s="239"/>
      <c r="CA50" s="246" t="e">
        <f>INDEX('MAL-OTHERLOOKUPS'!$ES$4:$ES$56, MATCH('9.3 MAL- Bus Facilities Entry'!CE50, 'MAL-OTHERLOOKUPS'!$ET$4:$ET$56, 0))</f>
        <v>#N/A</v>
      </c>
      <c r="CB50" s="247" t="str">
        <f t="shared" si="5"/>
        <v>L--</v>
      </c>
      <c r="CC50" s="247"/>
      <c r="CD50" s="425"/>
      <c r="CE50" s="425"/>
      <c r="CF50" s="425"/>
      <c r="CG50" s="248"/>
      <c r="CH50" s="367"/>
      <c r="CI50" s="367"/>
      <c r="CJ50" s="249" t="e">
        <f>INDEX('Default X, Y'!$D$6:$D$13,MATCH('9.3 MAL- Bus Facilities Entry'!BJ50&amp;"MF",'Default X, Y'!$B$6:$B$13,0))</f>
        <v>#N/A</v>
      </c>
      <c r="CK50" s="249" t="e">
        <f>INDEX('Default X, Y'!$E$6:$E$13,MATCH('9.3 MAL- Bus Facilities Entry'!BJ50&amp;"MF",'Default X, Y'!$B$6:$B$13,0))</f>
        <v>#N/A</v>
      </c>
      <c r="CL50" s="250" t="str">
        <f t="shared" si="6"/>
        <v>MX_Common_BRT</v>
      </c>
      <c r="CM50" s="239"/>
      <c r="CN50" s="251">
        <v>0</v>
      </c>
      <c r="CO50" s="471"/>
      <c r="CP50" s="251" t="str">
        <f t="shared" si="11"/>
        <v>0-</v>
      </c>
      <c r="CQ50" s="471"/>
      <c r="CR50" s="252" t="str">
        <f t="shared" si="7"/>
        <v xml:space="preserve">; ; </v>
      </c>
      <c r="CS50" s="252" t="str">
        <f t="shared" si="8"/>
        <v xml:space="preserve">; ; </v>
      </c>
      <c r="CT50" s="425"/>
      <c r="CU50" s="252" t="e">
        <v>#REF!</v>
      </c>
      <c r="CV50" s="367"/>
      <c r="CW50" s="367"/>
      <c r="CX50" s="239"/>
      <c r="CY50" s="240"/>
      <c r="CZ50" s="240"/>
      <c r="DA50" s="240"/>
      <c r="DB50" s="585"/>
      <c r="DD50" s="240"/>
      <c r="DE50" s="585"/>
      <c r="DF50" s="253"/>
      <c r="DH50" s="472"/>
      <c r="DI50" s="497"/>
      <c r="DJ50" s="254"/>
      <c r="DK50" s="585"/>
    </row>
    <row r="51" spans="1:115" ht="14.5" x14ac:dyDescent="0.35">
      <c r="A51" s="469"/>
      <c r="B51" s="239"/>
      <c r="C51" s="240"/>
      <c r="D51" s="240"/>
      <c r="E51" s="240"/>
      <c r="F51" s="367"/>
      <c r="G51" s="239"/>
      <c r="H51" s="240"/>
      <c r="J51" s="241"/>
      <c r="K51" s="241"/>
      <c r="M51" s="473"/>
      <c r="O51" s="239"/>
      <c r="Q51" s="143" t="e">
        <f>INDEX(AssetClass[Asset Class], MATCH('9.3 MAL- Bus Facilities Entry'!P51, AssetClass[Class Description], 0))</f>
        <v>#N/A</v>
      </c>
      <c r="R51" s="143"/>
      <c r="S51" s="242" t="e">
        <f>INDEX(Table15[Category Code], MATCH('9.3 MAL- Bus Facilities Entry'!R51, Table15[Category  Description], 0))</f>
        <v>#N/A</v>
      </c>
      <c r="T51" s="239"/>
      <c r="U51" s="243" t="e" cm="1">
        <f t="array" ref="U51">INDEX('Custom Field Tbl'!$N$5:$N$446, MATCH('9.3 MAL- Bus Facilities Entry'!$Q51 &amp; '9.3 MAL- Bus Facilities Entry'!U$3, 'Custom Field Tbl'!$M$5:$M$446 &amp; 'Custom Field Tbl'!$O$5:$O$446, 0 ))</f>
        <v>#N/A</v>
      </c>
      <c r="V51" s="143" t="str">
        <f>IF(ISNA(INDEX(CFV_Tbl[CF Description], MATCH('9.3 MAL- Bus Facilities Entry'!U51, CFV_Tbl[CF Code], 0)) ), "Field Not Required", INDEX(CFV_Tbl[CF Description], MATCH('9.3 MAL- Bus Facilities Entry'!U51, CFV_Tbl[CF Code], 0)) )</f>
        <v>Field Not Required</v>
      </c>
      <c r="Y51" s="243" t="e" cm="1">
        <f t="array" ref="Y51">INDEX('Custom Field Tbl'!$N$5:$N$446, MATCH('9.3 MAL- Bus Facilities Entry'!$Q51 &amp; '9.3 MAL- Bus Facilities Entry'!Y$3, 'Custom Field Tbl'!$M$5:$M$446 &amp; 'Custom Field Tbl'!$O$5:$O$446, 0 ))</f>
        <v>#N/A</v>
      </c>
      <c r="Z51" s="143" t="str">
        <f>IF(ISNA(INDEX(CFV_Tbl[CF Description], MATCH('9.3 MAL- Bus Facilities Entry'!Y51, CFV_Tbl[CF Code], 0)) ), "Field Not Required", INDEX(CFV_Tbl[CF Description], MATCH('9.3 MAL- Bus Facilities Entry'!Y51, CFV_Tbl[CF Code], 0)) )</f>
        <v>Field Not Required</v>
      </c>
      <c r="AC51" s="243" t="e" cm="1">
        <f t="array" ref="AC51">INDEX('Custom Field Tbl'!$N$5:$N$446, MATCH('9.3 MAL- Bus Facilities Entry'!$Q51 &amp; '9.3 MAL- Bus Facilities Entry'!AC$3, 'Custom Field Tbl'!$M$5:$M$446 &amp; 'Custom Field Tbl'!$O$5:$O$446, 0 ))</f>
        <v>#N/A</v>
      </c>
      <c r="AD51" s="143" t="str">
        <f>IF(ISNA(INDEX(CFV_Tbl[CF Description], MATCH('9.3 MAL- Bus Facilities Entry'!AC51, CFV_Tbl[CF Code], 0)) ), "Field Not Required", INDEX(CFV_Tbl[CF Description], MATCH('9.3 MAL- Bus Facilities Entry'!AC51, CFV_Tbl[CF Code], 0)) )</f>
        <v>Field Not Required</v>
      </c>
      <c r="AG51" s="243" t="e" cm="1">
        <f t="array" ref="AG51">INDEX('Custom Field Tbl'!$N$5:$N$446, MATCH('9.3 MAL- Bus Facilities Entry'!$Q51 &amp; '9.3 MAL- Bus Facilities Entry'!AG$3, 'Custom Field Tbl'!$M$5:$M$446 &amp; 'Custom Field Tbl'!$O$5:$O$446, 0 ))</f>
        <v>#N/A</v>
      </c>
      <c r="AH51" s="143" t="str">
        <f>IF(ISNA(INDEX(CFV_Tbl[CF Description], MATCH('9.3 MAL- Bus Facilities Entry'!AG51, CFV_Tbl[CF Code], 0)) ), "Field Not Required", INDEX(CFV_Tbl[CF Description], MATCH('9.3 MAL- Bus Facilities Entry'!AG51, CFV_Tbl[CF Code], 0)) )</f>
        <v>Field Not Required</v>
      </c>
      <c r="AK51" s="243" t="e" cm="1">
        <f t="array" ref="AK51">INDEX('Custom Field Tbl'!$N$5:$N$446, MATCH('9.3 MAL- Bus Facilities Entry'!$Q51 &amp; '9.3 MAL- Bus Facilities Entry'!AK$3, 'Custom Field Tbl'!$M$5:$M$446 &amp; 'Custom Field Tbl'!$O$5:$O$446, 0 ))</f>
        <v>#N/A</v>
      </c>
      <c r="AL51" s="143" t="str">
        <f>IF(ISNA(INDEX(CFV_Tbl[CF Description], MATCH('9.3 MAL- Bus Facilities Entry'!AK51, CFV_Tbl[CF Code], 0)) ), "Field Not Required", INDEX(CFV_Tbl[CF Description], MATCH('9.3 MAL- Bus Facilities Entry'!AK51, CFV_Tbl[CF Code], 0)) )</f>
        <v>Field Not Required</v>
      </c>
      <c r="AO51" s="243" t="e" cm="1">
        <f t="array" ref="AO51">INDEX('Custom Field Tbl'!$N$5:$N$446, MATCH('9.3 MAL- Bus Facilities Entry'!$Q51 &amp; '9.3 MAL- Bus Facilities Entry'!AO$3, 'Custom Field Tbl'!$M$5:$M$446 &amp; 'Custom Field Tbl'!$O$5:$O$446, 0 ))</f>
        <v>#N/A</v>
      </c>
      <c r="AP51" s="143" t="str">
        <f>IF(ISNA(INDEX(CFV_Tbl[CF Description], MATCH('9.3 MAL- Bus Facilities Entry'!AO51, CFV_Tbl[CF Code], 0)) ), "Field Not Required", INDEX(CFV_Tbl[CF Description], MATCH('9.3 MAL- Bus Facilities Entry'!AO51, CFV_Tbl[CF Code], 0)) )</f>
        <v>Field Not Required</v>
      </c>
      <c r="AS51" s="243" t="e" cm="1">
        <f t="array" ref="AS51">INDEX('Custom Field Tbl'!$N$5:$N$446, MATCH('9.3 MAL- Bus Facilities Entry'!$Q51 &amp; '9.3 MAL- Bus Facilities Entry'!AS$3, 'Custom Field Tbl'!$M$5:$M$446 &amp; 'Custom Field Tbl'!$O$5:$O$446, 0 ))</f>
        <v>#N/A</v>
      </c>
      <c r="AT51" s="143" t="str">
        <f>IF(ISNA(INDEX(CFV_Tbl[CF Description], MATCH('9.3 MAL- Bus Facilities Entry'!AS51, CFV_Tbl[CF Code], 0)) ), "Field Not Required", INDEX(CFV_Tbl[CF Description], MATCH('9.3 MAL- Bus Facilities Entry'!AS51, CFV_Tbl[CF Code], 0)) )</f>
        <v>Field Not Required</v>
      </c>
      <c r="AW51" s="243" t="e" cm="1">
        <f t="array" ref="AW51">INDEX('Custom Field Tbl'!$N$5:$N$446, MATCH('9.3 MAL- Bus Facilities Entry'!$Q51 &amp; '9.3 MAL- Bus Facilities Entry'!AW$3, 'Custom Field Tbl'!$M$5:$M$446 &amp; 'Custom Field Tbl'!$O$5:$O$446, 0 ))</f>
        <v>#N/A</v>
      </c>
      <c r="AX51" s="143" t="str">
        <f>IF(ISNA(INDEX(CFV_Tbl[CF Description], MATCH('9.3 MAL- Bus Facilities Entry'!AW51, CFV_Tbl[CF Code], 0)) ), "Field Not Required", INDEX(CFV_Tbl[CF Description], MATCH('9.3 MAL- Bus Facilities Entry'!AW51, CFV_Tbl[CF Code], 0)) )</f>
        <v>Field Not Required</v>
      </c>
      <c r="BA51" s="243" t="e" cm="1">
        <f t="array" ref="BA51">INDEX('Custom Field Tbl'!$N$5:$N$446, MATCH('9.3 MAL- Bus Facilities Entry'!$Q51 &amp; '9.3 MAL- Bus Facilities Entry'!BA$3, 'Custom Field Tbl'!$M$5:$M$446 &amp; 'Custom Field Tbl'!$O$5:$O$446, 0 ))</f>
        <v>#N/A</v>
      </c>
      <c r="BB51" s="143" t="str">
        <f>IF(ISNA(INDEX(CFV_Tbl[CF Description], MATCH('9.3 MAL- Bus Facilities Entry'!BA51, CFV_Tbl[CF Code], 0)) ), "Field Not Required", INDEX(CFV_Tbl[CF Description], MATCH('9.3 MAL- Bus Facilities Entry'!BA51, CFV_Tbl[CF Code], 0)) )</f>
        <v>Field Not Required</v>
      </c>
      <c r="BE51" s="243" t="e" cm="1">
        <f t="array" ref="BE51">INDEX('Custom Field Tbl'!$N$5:$N$446, MATCH('9.3 MAL- Bus Facilities Entry'!$Q51 &amp; '9.3 MAL- Bus Facilities Entry'!BE$3, 'Custom Field Tbl'!$M$5:$M$446 &amp; 'Custom Field Tbl'!$O$5:$O$446, 0 ))</f>
        <v>#N/A</v>
      </c>
      <c r="BF51" s="143" t="str">
        <f>IF(ISNA(INDEX(CFV_Tbl[CF Description], MATCH('9.3 MAL- Bus Facilities Entry'!BE51, CFV_Tbl[CF Code], 0)) ), "Field Not Required", INDEX(CFV_Tbl[CF Description], MATCH('9.3 MAL- Bus Facilities Entry'!BE51, CFV_Tbl[CF Code], 0)) )</f>
        <v>Field Not Required</v>
      </c>
      <c r="BI51" s="239"/>
      <c r="BJ51" s="243" t="e">
        <f>INDEX(Mnemonic[Code], MATCH('9.3 MAL- Bus Facilities Entry'!BS51, Mnemonic[Description], 0))</f>
        <v>#N/A</v>
      </c>
      <c r="BK51" s="243" t="e">
        <f>INDEX(Mnemonic[Code], MATCH('9.3 MAL- Bus Facilities Entry'!BT51, Mnemonic[Description], 0))</f>
        <v>#N/A</v>
      </c>
      <c r="BL51" s="243" t="e">
        <f>IF(ISNA(INDEX(Mnemonic[Code], MATCH( '9.3 MAL- Bus Facilities Entry'!BU51, Mnemonic[Description], 0)) ),  INDEX(Mnemonic[Code], MATCH( LEFT('9.3 MAL- Bus Facilities Entry'!BU51, LEN(BU51)-2), Mnemonic[Description], 0)),  INDEX(Mnemonic[Code], MATCH( '9.3 MAL- Bus Facilities Entry'!BU51, Mnemonic[Description], 0)) )</f>
        <v>#VALUE!</v>
      </c>
      <c r="BM51" s="243" t="e">
        <f>IF(ISNA(INDEX(Mnemonic[Code], MATCH( '9.3 MAL- Bus Facilities Entry'!BV51, Mnemonic[Description], 0)) ),  INDEX(Mnemonic[Code], MATCH( LEFT('9.3 MAL- Bus Facilities Entry'!BV51, LEN(BV51)-2), Mnemonic[Description], 0)),  INDEX(Mnemonic[Code], MATCH( '9.3 MAL- Bus Facilities Entry'!BV51, Mnemonic[Description], 0)) )</f>
        <v>#VALUE!</v>
      </c>
      <c r="BN51" s="243" t="e">
        <f>IF(ISNA(INDEX(Mnemonic[Code], MATCH( '9.3 MAL- Bus Facilities Entry'!BW51, Mnemonic[Description], 0)) ),  INDEX(Mnemonic[Code], MATCH( LEFT('9.3 MAL- Bus Facilities Entry'!BW51, LEN(BW51)-1), Mnemonic[Description], 0)),  INDEX(Mnemonic[Code], MATCH( '9.3 MAL- Bus Facilities Entry'!BW51, Mnemonic[Description], 0)) )</f>
        <v>#VALUE!</v>
      </c>
      <c r="BO51" s="243" t="e">
        <f>IF(ISNA(INDEX(Mnemonic[Code], MATCH( '9.3 MAL- Bus Facilities Entry'!BX51, Mnemonic[Description], 0)) ),  INDEX(Mnemonic[Code], MATCH( LEFT('9.3 MAL- Bus Facilities Entry'!BX51, LEN(BX51)-1), Mnemonic[Description], 0)),  INDEX(Mnemonic[Code], MATCH( '9.3 MAL- Bus Facilities Entry'!BX51, Mnemonic[Description], 0)) )</f>
        <v>#VALUE!</v>
      </c>
      <c r="BP51" s="243" t="e">
        <f t="shared" si="3"/>
        <v>#N/A</v>
      </c>
      <c r="BQ51" s="243" t="e">
        <f t="shared" si="4"/>
        <v>#N/A</v>
      </c>
      <c r="BR51" s="243" t="e">
        <f t="shared" si="9"/>
        <v>#VALUE!</v>
      </c>
      <c r="BS51" s="245"/>
      <c r="BT51" s="245"/>
      <c r="BU51" s="244"/>
      <c r="BV51" s="244"/>
      <c r="BW51" s="244"/>
      <c r="BX51" s="244"/>
      <c r="BZ51" s="239"/>
      <c r="CA51" s="246" t="e">
        <f>INDEX('MAL-OTHERLOOKUPS'!$ES$4:$ES$56, MATCH('9.3 MAL- Bus Facilities Entry'!CE51, 'MAL-OTHERLOOKUPS'!$ET$4:$ET$56, 0))</f>
        <v>#N/A</v>
      </c>
      <c r="CB51" s="247" t="str">
        <f t="shared" si="5"/>
        <v>L--</v>
      </c>
      <c r="CC51" s="247"/>
      <c r="CD51" s="425"/>
      <c r="CE51" s="425"/>
      <c r="CF51" s="425"/>
      <c r="CG51" s="248"/>
      <c r="CH51" s="367"/>
      <c r="CI51" s="367"/>
      <c r="CJ51" s="249" t="e">
        <f>INDEX('Default X, Y'!$D$6:$D$13,MATCH('9.3 MAL- Bus Facilities Entry'!BJ51&amp;"MF",'Default X, Y'!$B$6:$B$13,0))</f>
        <v>#N/A</v>
      </c>
      <c r="CK51" s="249" t="e">
        <f>INDEX('Default X, Y'!$E$6:$E$13,MATCH('9.3 MAL- Bus Facilities Entry'!BJ51&amp;"MF",'Default X, Y'!$B$6:$B$13,0))</f>
        <v>#N/A</v>
      </c>
      <c r="CL51" s="250" t="str">
        <f t="shared" si="6"/>
        <v>MX_Common_BRT</v>
      </c>
      <c r="CM51" s="239"/>
      <c r="CN51" s="251">
        <v>0</v>
      </c>
      <c r="CO51" s="471"/>
      <c r="CP51" s="251" t="str">
        <f t="shared" si="11"/>
        <v>0-</v>
      </c>
      <c r="CQ51" s="471"/>
      <c r="CR51" s="252" t="str">
        <f t="shared" si="7"/>
        <v xml:space="preserve">; ; </v>
      </c>
      <c r="CS51" s="252" t="str">
        <f t="shared" si="8"/>
        <v xml:space="preserve">; ; </v>
      </c>
      <c r="CT51" s="425"/>
      <c r="CU51" s="252" t="e">
        <v>#REF!</v>
      </c>
      <c r="CV51" s="367"/>
      <c r="CW51" s="367"/>
      <c r="CX51" s="239"/>
      <c r="CY51" s="240"/>
      <c r="CZ51" s="240"/>
      <c r="DA51" s="240"/>
      <c r="DB51" s="585"/>
      <c r="DD51" s="240"/>
      <c r="DE51" s="585"/>
      <c r="DF51" s="253"/>
      <c r="DH51" s="472"/>
      <c r="DI51" s="497"/>
      <c r="DJ51" s="254"/>
      <c r="DK51" s="585"/>
    </row>
    <row r="52" spans="1:115" ht="14.5" x14ac:dyDescent="0.35">
      <c r="A52" s="469"/>
      <c r="B52" s="239"/>
      <c r="C52" s="240"/>
      <c r="D52" s="240"/>
      <c r="E52" s="240"/>
      <c r="F52" s="367"/>
      <c r="G52" s="239"/>
      <c r="H52" s="240"/>
      <c r="J52" s="241"/>
      <c r="K52" s="241"/>
      <c r="M52" s="473"/>
      <c r="O52" s="239"/>
      <c r="Q52" s="143" t="e">
        <f>INDEX(AssetClass[Asset Class], MATCH('9.3 MAL- Bus Facilities Entry'!P52, AssetClass[Class Description], 0))</f>
        <v>#N/A</v>
      </c>
      <c r="R52" s="143"/>
      <c r="S52" s="242" t="e">
        <f>INDEX(Table15[Category Code], MATCH('9.3 MAL- Bus Facilities Entry'!R52, Table15[Category  Description], 0))</f>
        <v>#N/A</v>
      </c>
      <c r="T52" s="239"/>
      <c r="U52" s="243" t="e" cm="1">
        <f t="array" ref="U52">INDEX('Custom Field Tbl'!$N$5:$N$446, MATCH('9.3 MAL- Bus Facilities Entry'!$Q52 &amp; '9.3 MAL- Bus Facilities Entry'!U$3, 'Custom Field Tbl'!$M$5:$M$446 &amp; 'Custom Field Tbl'!$O$5:$O$446, 0 ))</f>
        <v>#N/A</v>
      </c>
      <c r="V52" s="143" t="str">
        <f>IF(ISNA(INDEX(CFV_Tbl[CF Description], MATCH('9.3 MAL- Bus Facilities Entry'!U52, CFV_Tbl[CF Code], 0)) ), "Field Not Required", INDEX(CFV_Tbl[CF Description], MATCH('9.3 MAL- Bus Facilities Entry'!U52, CFV_Tbl[CF Code], 0)) )</f>
        <v>Field Not Required</v>
      </c>
      <c r="Y52" s="243" t="e" cm="1">
        <f t="array" ref="Y52">INDEX('Custom Field Tbl'!$N$5:$N$446, MATCH('9.3 MAL- Bus Facilities Entry'!$Q52 &amp; '9.3 MAL- Bus Facilities Entry'!Y$3, 'Custom Field Tbl'!$M$5:$M$446 &amp; 'Custom Field Tbl'!$O$5:$O$446, 0 ))</f>
        <v>#N/A</v>
      </c>
      <c r="Z52" s="143" t="str">
        <f>IF(ISNA(INDEX(CFV_Tbl[CF Description], MATCH('9.3 MAL- Bus Facilities Entry'!Y52, CFV_Tbl[CF Code], 0)) ), "Field Not Required", INDEX(CFV_Tbl[CF Description], MATCH('9.3 MAL- Bus Facilities Entry'!Y52, CFV_Tbl[CF Code], 0)) )</f>
        <v>Field Not Required</v>
      </c>
      <c r="AC52" s="243" t="e" cm="1">
        <f t="array" ref="AC52">INDEX('Custom Field Tbl'!$N$5:$N$446, MATCH('9.3 MAL- Bus Facilities Entry'!$Q52 &amp; '9.3 MAL- Bus Facilities Entry'!AC$3, 'Custom Field Tbl'!$M$5:$M$446 &amp; 'Custom Field Tbl'!$O$5:$O$446, 0 ))</f>
        <v>#N/A</v>
      </c>
      <c r="AD52" s="143" t="str">
        <f>IF(ISNA(INDEX(CFV_Tbl[CF Description], MATCH('9.3 MAL- Bus Facilities Entry'!AC52, CFV_Tbl[CF Code], 0)) ), "Field Not Required", INDEX(CFV_Tbl[CF Description], MATCH('9.3 MAL- Bus Facilities Entry'!AC52, CFV_Tbl[CF Code], 0)) )</f>
        <v>Field Not Required</v>
      </c>
      <c r="AG52" s="243" t="e" cm="1">
        <f t="array" ref="AG52">INDEX('Custom Field Tbl'!$N$5:$N$446, MATCH('9.3 MAL- Bus Facilities Entry'!$Q52 &amp; '9.3 MAL- Bus Facilities Entry'!AG$3, 'Custom Field Tbl'!$M$5:$M$446 &amp; 'Custom Field Tbl'!$O$5:$O$446, 0 ))</f>
        <v>#N/A</v>
      </c>
      <c r="AH52" s="143" t="str">
        <f>IF(ISNA(INDEX(CFV_Tbl[CF Description], MATCH('9.3 MAL- Bus Facilities Entry'!AG52, CFV_Tbl[CF Code], 0)) ), "Field Not Required", INDEX(CFV_Tbl[CF Description], MATCH('9.3 MAL- Bus Facilities Entry'!AG52, CFV_Tbl[CF Code], 0)) )</f>
        <v>Field Not Required</v>
      </c>
      <c r="AK52" s="243" t="e" cm="1">
        <f t="array" ref="AK52">INDEX('Custom Field Tbl'!$N$5:$N$446, MATCH('9.3 MAL- Bus Facilities Entry'!$Q52 &amp; '9.3 MAL- Bus Facilities Entry'!AK$3, 'Custom Field Tbl'!$M$5:$M$446 &amp; 'Custom Field Tbl'!$O$5:$O$446, 0 ))</f>
        <v>#N/A</v>
      </c>
      <c r="AL52" s="143" t="str">
        <f>IF(ISNA(INDEX(CFV_Tbl[CF Description], MATCH('9.3 MAL- Bus Facilities Entry'!AK52, CFV_Tbl[CF Code], 0)) ), "Field Not Required", INDEX(CFV_Tbl[CF Description], MATCH('9.3 MAL- Bus Facilities Entry'!AK52, CFV_Tbl[CF Code], 0)) )</f>
        <v>Field Not Required</v>
      </c>
      <c r="AO52" s="243" t="e" cm="1">
        <f t="array" ref="AO52">INDEX('Custom Field Tbl'!$N$5:$N$446, MATCH('9.3 MAL- Bus Facilities Entry'!$Q52 &amp; '9.3 MAL- Bus Facilities Entry'!AO$3, 'Custom Field Tbl'!$M$5:$M$446 &amp; 'Custom Field Tbl'!$O$5:$O$446, 0 ))</f>
        <v>#N/A</v>
      </c>
      <c r="AP52" s="143" t="str">
        <f>IF(ISNA(INDEX(CFV_Tbl[CF Description], MATCH('9.3 MAL- Bus Facilities Entry'!AO52, CFV_Tbl[CF Code], 0)) ), "Field Not Required", INDEX(CFV_Tbl[CF Description], MATCH('9.3 MAL- Bus Facilities Entry'!AO52, CFV_Tbl[CF Code], 0)) )</f>
        <v>Field Not Required</v>
      </c>
      <c r="AS52" s="243" t="e" cm="1">
        <f t="array" ref="AS52">INDEX('Custom Field Tbl'!$N$5:$N$446, MATCH('9.3 MAL- Bus Facilities Entry'!$Q52 &amp; '9.3 MAL- Bus Facilities Entry'!AS$3, 'Custom Field Tbl'!$M$5:$M$446 &amp; 'Custom Field Tbl'!$O$5:$O$446, 0 ))</f>
        <v>#N/A</v>
      </c>
      <c r="AT52" s="143" t="str">
        <f>IF(ISNA(INDEX(CFV_Tbl[CF Description], MATCH('9.3 MAL- Bus Facilities Entry'!AS52, CFV_Tbl[CF Code], 0)) ), "Field Not Required", INDEX(CFV_Tbl[CF Description], MATCH('9.3 MAL- Bus Facilities Entry'!AS52, CFV_Tbl[CF Code], 0)) )</f>
        <v>Field Not Required</v>
      </c>
      <c r="AW52" s="243" t="e" cm="1">
        <f t="array" ref="AW52">INDEX('Custom Field Tbl'!$N$5:$N$446, MATCH('9.3 MAL- Bus Facilities Entry'!$Q52 &amp; '9.3 MAL- Bus Facilities Entry'!AW$3, 'Custom Field Tbl'!$M$5:$M$446 &amp; 'Custom Field Tbl'!$O$5:$O$446, 0 ))</f>
        <v>#N/A</v>
      </c>
      <c r="AX52" s="143" t="str">
        <f>IF(ISNA(INDEX(CFV_Tbl[CF Description], MATCH('9.3 MAL- Bus Facilities Entry'!AW52, CFV_Tbl[CF Code], 0)) ), "Field Not Required", INDEX(CFV_Tbl[CF Description], MATCH('9.3 MAL- Bus Facilities Entry'!AW52, CFV_Tbl[CF Code], 0)) )</f>
        <v>Field Not Required</v>
      </c>
      <c r="BA52" s="243" t="e" cm="1">
        <f t="array" ref="BA52">INDEX('Custom Field Tbl'!$N$5:$N$446, MATCH('9.3 MAL- Bus Facilities Entry'!$Q52 &amp; '9.3 MAL- Bus Facilities Entry'!BA$3, 'Custom Field Tbl'!$M$5:$M$446 &amp; 'Custom Field Tbl'!$O$5:$O$446, 0 ))</f>
        <v>#N/A</v>
      </c>
      <c r="BB52" s="143" t="str">
        <f>IF(ISNA(INDEX(CFV_Tbl[CF Description], MATCH('9.3 MAL- Bus Facilities Entry'!BA52, CFV_Tbl[CF Code], 0)) ), "Field Not Required", INDEX(CFV_Tbl[CF Description], MATCH('9.3 MAL- Bus Facilities Entry'!BA52, CFV_Tbl[CF Code], 0)) )</f>
        <v>Field Not Required</v>
      </c>
      <c r="BE52" s="243" t="e" cm="1">
        <f t="array" ref="BE52">INDEX('Custom Field Tbl'!$N$5:$N$446, MATCH('9.3 MAL- Bus Facilities Entry'!$Q52 &amp; '9.3 MAL- Bus Facilities Entry'!BE$3, 'Custom Field Tbl'!$M$5:$M$446 &amp; 'Custom Field Tbl'!$O$5:$O$446, 0 ))</f>
        <v>#N/A</v>
      </c>
      <c r="BF52" s="143" t="str">
        <f>IF(ISNA(INDEX(CFV_Tbl[CF Description], MATCH('9.3 MAL- Bus Facilities Entry'!BE52, CFV_Tbl[CF Code], 0)) ), "Field Not Required", INDEX(CFV_Tbl[CF Description], MATCH('9.3 MAL- Bus Facilities Entry'!BE52, CFV_Tbl[CF Code], 0)) )</f>
        <v>Field Not Required</v>
      </c>
      <c r="BI52" s="239"/>
      <c r="BJ52" s="243" t="e">
        <f>INDEX(Mnemonic[Code], MATCH('9.3 MAL- Bus Facilities Entry'!BS52, Mnemonic[Description], 0))</f>
        <v>#N/A</v>
      </c>
      <c r="BK52" s="243" t="e">
        <f>INDEX(Mnemonic[Code], MATCH('9.3 MAL- Bus Facilities Entry'!BT52, Mnemonic[Description], 0))</f>
        <v>#N/A</v>
      </c>
      <c r="BL52" s="243" t="e">
        <f>IF(ISNA(INDEX(Mnemonic[Code], MATCH( '9.3 MAL- Bus Facilities Entry'!BU52, Mnemonic[Description], 0)) ),  INDEX(Mnemonic[Code], MATCH( LEFT('9.3 MAL- Bus Facilities Entry'!BU52, LEN(BU52)-2), Mnemonic[Description], 0)),  INDEX(Mnemonic[Code], MATCH( '9.3 MAL- Bus Facilities Entry'!BU52, Mnemonic[Description], 0)) )</f>
        <v>#VALUE!</v>
      </c>
      <c r="BM52" s="243" t="e">
        <f>IF(ISNA(INDEX(Mnemonic[Code], MATCH( '9.3 MAL- Bus Facilities Entry'!BV52, Mnemonic[Description], 0)) ),  INDEX(Mnemonic[Code], MATCH( LEFT('9.3 MAL- Bus Facilities Entry'!BV52, LEN(BV52)-2), Mnemonic[Description], 0)),  INDEX(Mnemonic[Code], MATCH( '9.3 MAL- Bus Facilities Entry'!BV52, Mnemonic[Description], 0)) )</f>
        <v>#VALUE!</v>
      </c>
      <c r="BN52" s="243" t="e">
        <f>IF(ISNA(INDEX(Mnemonic[Code], MATCH( '9.3 MAL- Bus Facilities Entry'!BW52, Mnemonic[Description], 0)) ),  INDEX(Mnemonic[Code], MATCH( LEFT('9.3 MAL- Bus Facilities Entry'!BW52, LEN(BW52)-1), Mnemonic[Description], 0)),  INDEX(Mnemonic[Code], MATCH( '9.3 MAL- Bus Facilities Entry'!BW52, Mnemonic[Description], 0)) )</f>
        <v>#VALUE!</v>
      </c>
      <c r="BO52" s="243" t="e">
        <f>IF(ISNA(INDEX(Mnemonic[Code], MATCH( '9.3 MAL- Bus Facilities Entry'!BX52, Mnemonic[Description], 0)) ),  INDEX(Mnemonic[Code], MATCH( LEFT('9.3 MAL- Bus Facilities Entry'!BX52, LEN(BX52)-1), Mnemonic[Description], 0)),  INDEX(Mnemonic[Code], MATCH( '9.3 MAL- Bus Facilities Entry'!BX52, Mnemonic[Description], 0)) )</f>
        <v>#VALUE!</v>
      </c>
      <c r="BP52" s="243" t="e">
        <f t="shared" si="3"/>
        <v>#N/A</v>
      </c>
      <c r="BQ52" s="243" t="e">
        <f t="shared" si="4"/>
        <v>#N/A</v>
      </c>
      <c r="BR52" s="243" t="e">
        <f t="shared" si="9"/>
        <v>#VALUE!</v>
      </c>
      <c r="BS52" s="245"/>
      <c r="BT52" s="245"/>
      <c r="BU52" s="244"/>
      <c r="BV52" s="244"/>
      <c r="BW52" s="244"/>
      <c r="BX52" s="244"/>
      <c r="BZ52" s="239"/>
      <c r="CA52" s="246" t="e">
        <f>INDEX('MAL-OTHERLOOKUPS'!$ES$4:$ES$56, MATCH('9.3 MAL- Bus Facilities Entry'!CE52, 'MAL-OTHERLOOKUPS'!$ET$4:$ET$56, 0))</f>
        <v>#N/A</v>
      </c>
      <c r="CB52" s="247" t="str">
        <f t="shared" si="5"/>
        <v>L--</v>
      </c>
      <c r="CC52" s="247"/>
      <c r="CD52" s="425"/>
      <c r="CE52" s="425"/>
      <c r="CF52" s="425"/>
      <c r="CG52" s="248"/>
      <c r="CH52" s="367"/>
      <c r="CI52" s="367"/>
      <c r="CJ52" s="249" t="e">
        <f>INDEX('Default X, Y'!$D$6:$D$13,MATCH('9.3 MAL- Bus Facilities Entry'!BJ52&amp;"MF",'Default X, Y'!$B$6:$B$13,0))</f>
        <v>#N/A</v>
      </c>
      <c r="CK52" s="249" t="e">
        <f>INDEX('Default X, Y'!$E$6:$E$13,MATCH('9.3 MAL- Bus Facilities Entry'!BJ52&amp;"MF",'Default X, Y'!$B$6:$B$13,0))</f>
        <v>#N/A</v>
      </c>
      <c r="CL52" s="250" t="str">
        <f t="shared" si="6"/>
        <v>MX_Common_BRT</v>
      </c>
      <c r="CM52" s="239"/>
      <c r="CN52" s="251">
        <v>0</v>
      </c>
      <c r="CO52" s="471"/>
      <c r="CP52" s="251" t="str">
        <f t="shared" si="11"/>
        <v>0-</v>
      </c>
      <c r="CQ52" s="471"/>
      <c r="CR52" s="252" t="str">
        <f t="shared" si="7"/>
        <v xml:space="preserve">; ; </v>
      </c>
      <c r="CS52" s="252" t="str">
        <f t="shared" si="8"/>
        <v xml:space="preserve">; ; </v>
      </c>
      <c r="CT52" s="425"/>
      <c r="CU52" s="252" t="e">
        <v>#REF!</v>
      </c>
      <c r="CV52" s="367"/>
      <c r="CW52" s="367"/>
      <c r="CX52" s="239"/>
      <c r="CY52" s="240"/>
      <c r="CZ52" s="240"/>
      <c r="DA52" s="240"/>
      <c r="DB52" s="585"/>
      <c r="DD52" s="240"/>
      <c r="DE52" s="585"/>
      <c r="DF52" s="253"/>
      <c r="DH52" s="472"/>
      <c r="DI52" s="497"/>
      <c r="DJ52" s="254"/>
      <c r="DK52" s="585"/>
    </row>
    <row r="53" spans="1:115" ht="14.5" x14ac:dyDescent="0.35">
      <c r="A53" s="469"/>
      <c r="B53" s="239"/>
      <c r="C53" s="240"/>
      <c r="D53" s="240"/>
      <c r="E53" s="240"/>
      <c r="F53" s="367"/>
      <c r="G53" s="239"/>
      <c r="H53" s="240"/>
      <c r="J53" s="241"/>
      <c r="K53" s="241"/>
      <c r="M53" s="473"/>
      <c r="O53" s="239"/>
      <c r="Q53" s="143" t="e">
        <f>INDEX(AssetClass[Asset Class], MATCH('9.3 MAL- Bus Facilities Entry'!P53, AssetClass[Class Description], 0))</f>
        <v>#N/A</v>
      </c>
      <c r="R53" s="143"/>
      <c r="S53" s="242" t="e">
        <f>INDEX(Table15[Category Code], MATCH('9.3 MAL- Bus Facilities Entry'!R53, Table15[Category  Description], 0))</f>
        <v>#N/A</v>
      </c>
      <c r="T53" s="239"/>
      <c r="U53" s="243" t="e" cm="1">
        <f t="array" ref="U53">INDEX('Custom Field Tbl'!$N$5:$N$446, MATCH('9.3 MAL- Bus Facilities Entry'!$Q53 &amp; '9.3 MAL- Bus Facilities Entry'!U$3, 'Custom Field Tbl'!$M$5:$M$446 &amp; 'Custom Field Tbl'!$O$5:$O$446, 0 ))</f>
        <v>#N/A</v>
      </c>
      <c r="V53" s="143" t="str">
        <f>IF(ISNA(INDEX(CFV_Tbl[CF Description], MATCH('9.3 MAL- Bus Facilities Entry'!U53, CFV_Tbl[CF Code], 0)) ), "Field Not Required", INDEX(CFV_Tbl[CF Description], MATCH('9.3 MAL- Bus Facilities Entry'!U53, CFV_Tbl[CF Code], 0)) )</f>
        <v>Field Not Required</v>
      </c>
      <c r="Y53" s="243" t="e" cm="1">
        <f t="array" ref="Y53">INDEX('Custom Field Tbl'!$N$5:$N$446, MATCH('9.3 MAL- Bus Facilities Entry'!$Q53 &amp; '9.3 MAL- Bus Facilities Entry'!Y$3, 'Custom Field Tbl'!$M$5:$M$446 &amp; 'Custom Field Tbl'!$O$5:$O$446, 0 ))</f>
        <v>#N/A</v>
      </c>
      <c r="Z53" s="143" t="str">
        <f>IF(ISNA(INDEX(CFV_Tbl[CF Description], MATCH('9.3 MAL- Bus Facilities Entry'!Y53, CFV_Tbl[CF Code], 0)) ), "Field Not Required", INDEX(CFV_Tbl[CF Description], MATCH('9.3 MAL- Bus Facilities Entry'!Y53, CFV_Tbl[CF Code], 0)) )</f>
        <v>Field Not Required</v>
      </c>
      <c r="AC53" s="243" t="e" cm="1">
        <f t="array" ref="AC53">INDEX('Custom Field Tbl'!$N$5:$N$446, MATCH('9.3 MAL- Bus Facilities Entry'!$Q53 &amp; '9.3 MAL- Bus Facilities Entry'!AC$3, 'Custom Field Tbl'!$M$5:$M$446 &amp; 'Custom Field Tbl'!$O$5:$O$446, 0 ))</f>
        <v>#N/A</v>
      </c>
      <c r="AD53" s="143" t="str">
        <f>IF(ISNA(INDEX(CFV_Tbl[CF Description], MATCH('9.3 MAL- Bus Facilities Entry'!AC53, CFV_Tbl[CF Code], 0)) ), "Field Not Required", INDEX(CFV_Tbl[CF Description], MATCH('9.3 MAL- Bus Facilities Entry'!AC53, CFV_Tbl[CF Code], 0)) )</f>
        <v>Field Not Required</v>
      </c>
      <c r="AG53" s="243" t="e" cm="1">
        <f t="array" ref="AG53">INDEX('Custom Field Tbl'!$N$5:$N$446, MATCH('9.3 MAL- Bus Facilities Entry'!$Q53 &amp; '9.3 MAL- Bus Facilities Entry'!AG$3, 'Custom Field Tbl'!$M$5:$M$446 &amp; 'Custom Field Tbl'!$O$5:$O$446, 0 ))</f>
        <v>#N/A</v>
      </c>
      <c r="AH53" s="143" t="str">
        <f>IF(ISNA(INDEX(CFV_Tbl[CF Description], MATCH('9.3 MAL- Bus Facilities Entry'!AG53, CFV_Tbl[CF Code], 0)) ), "Field Not Required", INDEX(CFV_Tbl[CF Description], MATCH('9.3 MAL- Bus Facilities Entry'!AG53, CFV_Tbl[CF Code], 0)) )</f>
        <v>Field Not Required</v>
      </c>
      <c r="AK53" s="243" t="e" cm="1">
        <f t="array" ref="AK53">INDEX('Custom Field Tbl'!$N$5:$N$446, MATCH('9.3 MAL- Bus Facilities Entry'!$Q53 &amp; '9.3 MAL- Bus Facilities Entry'!AK$3, 'Custom Field Tbl'!$M$5:$M$446 &amp; 'Custom Field Tbl'!$O$5:$O$446, 0 ))</f>
        <v>#N/A</v>
      </c>
      <c r="AL53" s="143" t="str">
        <f>IF(ISNA(INDEX(CFV_Tbl[CF Description], MATCH('9.3 MAL- Bus Facilities Entry'!AK53, CFV_Tbl[CF Code], 0)) ), "Field Not Required", INDEX(CFV_Tbl[CF Description], MATCH('9.3 MAL- Bus Facilities Entry'!AK53, CFV_Tbl[CF Code], 0)) )</f>
        <v>Field Not Required</v>
      </c>
      <c r="AO53" s="243" t="e" cm="1">
        <f t="array" ref="AO53">INDEX('Custom Field Tbl'!$N$5:$N$446, MATCH('9.3 MAL- Bus Facilities Entry'!$Q53 &amp; '9.3 MAL- Bus Facilities Entry'!AO$3, 'Custom Field Tbl'!$M$5:$M$446 &amp; 'Custom Field Tbl'!$O$5:$O$446, 0 ))</f>
        <v>#N/A</v>
      </c>
      <c r="AP53" s="143" t="str">
        <f>IF(ISNA(INDEX(CFV_Tbl[CF Description], MATCH('9.3 MAL- Bus Facilities Entry'!AO53, CFV_Tbl[CF Code], 0)) ), "Field Not Required", INDEX(CFV_Tbl[CF Description], MATCH('9.3 MAL- Bus Facilities Entry'!AO53, CFV_Tbl[CF Code], 0)) )</f>
        <v>Field Not Required</v>
      </c>
      <c r="AS53" s="243" t="e" cm="1">
        <f t="array" ref="AS53">INDEX('Custom Field Tbl'!$N$5:$N$446, MATCH('9.3 MAL- Bus Facilities Entry'!$Q53 &amp; '9.3 MAL- Bus Facilities Entry'!AS$3, 'Custom Field Tbl'!$M$5:$M$446 &amp; 'Custom Field Tbl'!$O$5:$O$446, 0 ))</f>
        <v>#N/A</v>
      </c>
      <c r="AT53" s="143" t="str">
        <f>IF(ISNA(INDEX(CFV_Tbl[CF Description], MATCH('9.3 MAL- Bus Facilities Entry'!AS53, CFV_Tbl[CF Code], 0)) ), "Field Not Required", INDEX(CFV_Tbl[CF Description], MATCH('9.3 MAL- Bus Facilities Entry'!AS53, CFV_Tbl[CF Code], 0)) )</f>
        <v>Field Not Required</v>
      </c>
      <c r="AW53" s="243" t="e" cm="1">
        <f t="array" ref="AW53">INDEX('Custom Field Tbl'!$N$5:$N$446, MATCH('9.3 MAL- Bus Facilities Entry'!$Q53 &amp; '9.3 MAL- Bus Facilities Entry'!AW$3, 'Custom Field Tbl'!$M$5:$M$446 &amp; 'Custom Field Tbl'!$O$5:$O$446, 0 ))</f>
        <v>#N/A</v>
      </c>
      <c r="AX53" s="143" t="str">
        <f>IF(ISNA(INDEX(CFV_Tbl[CF Description], MATCH('9.3 MAL- Bus Facilities Entry'!AW53, CFV_Tbl[CF Code], 0)) ), "Field Not Required", INDEX(CFV_Tbl[CF Description], MATCH('9.3 MAL- Bus Facilities Entry'!AW53, CFV_Tbl[CF Code], 0)) )</f>
        <v>Field Not Required</v>
      </c>
      <c r="BA53" s="243" t="e" cm="1">
        <f t="array" ref="BA53">INDEX('Custom Field Tbl'!$N$5:$N$446, MATCH('9.3 MAL- Bus Facilities Entry'!$Q53 &amp; '9.3 MAL- Bus Facilities Entry'!BA$3, 'Custom Field Tbl'!$M$5:$M$446 &amp; 'Custom Field Tbl'!$O$5:$O$446, 0 ))</f>
        <v>#N/A</v>
      </c>
      <c r="BB53" s="143" t="str">
        <f>IF(ISNA(INDEX(CFV_Tbl[CF Description], MATCH('9.3 MAL- Bus Facilities Entry'!BA53, CFV_Tbl[CF Code], 0)) ), "Field Not Required", INDEX(CFV_Tbl[CF Description], MATCH('9.3 MAL- Bus Facilities Entry'!BA53, CFV_Tbl[CF Code], 0)) )</f>
        <v>Field Not Required</v>
      </c>
      <c r="BE53" s="243" t="e" cm="1">
        <f t="array" ref="BE53">INDEX('Custom Field Tbl'!$N$5:$N$446, MATCH('9.3 MAL- Bus Facilities Entry'!$Q53 &amp; '9.3 MAL- Bus Facilities Entry'!BE$3, 'Custom Field Tbl'!$M$5:$M$446 &amp; 'Custom Field Tbl'!$O$5:$O$446, 0 ))</f>
        <v>#N/A</v>
      </c>
      <c r="BF53" s="143" t="str">
        <f>IF(ISNA(INDEX(CFV_Tbl[CF Description], MATCH('9.3 MAL- Bus Facilities Entry'!BE53, CFV_Tbl[CF Code], 0)) ), "Field Not Required", INDEX(CFV_Tbl[CF Description], MATCH('9.3 MAL- Bus Facilities Entry'!BE53, CFV_Tbl[CF Code], 0)) )</f>
        <v>Field Not Required</v>
      </c>
      <c r="BI53" s="239"/>
      <c r="BJ53" s="243" t="e">
        <f>INDEX(Mnemonic[Code], MATCH('9.3 MAL- Bus Facilities Entry'!BS53, Mnemonic[Description], 0))</f>
        <v>#N/A</v>
      </c>
      <c r="BK53" s="243" t="e">
        <f>INDEX(Mnemonic[Code], MATCH('9.3 MAL- Bus Facilities Entry'!BT53, Mnemonic[Description], 0))</f>
        <v>#N/A</v>
      </c>
      <c r="BL53" s="243" t="e">
        <f>IF(ISNA(INDEX(Mnemonic[Code], MATCH( '9.3 MAL- Bus Facilities Entry'!BU53, Mnemonic[Description], 0)) ),  INDEX(Mnemonic[Code], MATCH( LEFT('9.3 MAL- Bus Facilities Entry'!BU53, LEN(BU53)-2), Mnemonic[Description], 0)),  INDEX(Mnemonic[Code], MATCH( '9.3 MAL- Bus Facilities Entry'!BU53, Mnemonic[Description], 0)) )</f>
        <v>#VALUE!</v>
      </c>
      <c r="BM53" s="243" t="e">
        <f>IF(ISNA(INDEX(Mnemonic[Code], MATCH( '9.3 MAL- Bus Facilities Entry'!BV53, Mnemonic[Description], 0)) ),  INDEX(Mnemonic[Code], MATCH( LEFT('9.3 MAL- Bus Facilities Entry'!BV53, LEN(BV53)-2), Mnemonic[Description], 0)),  INDEX(Mnemonic[Code], MATCH( '9.3 MAL- Bus Facilities Entry'!BV53, Mnemonic[Description], 0)) )</f>
        <v>#VALUE!</v>
      </c>
      <c r="BN53" s="243" t="e">
        <f>IF(ISNA(INDEX(Mnemonic[Code], MATCH( '9.3 MAL- Bus Facilities Entry'!BW53, Mnemonic[Description], 0)) ),  INDEX(Mnemonic[Code], MATCH( LEFT('9.3 MAL- Bus Facilities Entry'!BW53, LEN(BW53)-1), Mnemonic[Description], 0)),  INDEX(Mnemonic[Code], MATCH( '9.3 MAL- Bus Facilities Entry'!BW53, Mnemonic[Description], 0)) )</f>
        <v>#VALUE!</v>
      </c>
      <c r="BO53" s="243" t="e">
        <f>IF(ISNA(INDEX(Mnemonic[Code], MATCH( '9.3 MAL- Bus Facilities Entry'!BX53, Mnemonic[Description], 0)) ),  INDEX(Mnemonic[Code], MATCH( LEFT('9.3 MAL- Bus Facilities Entry'!BX53, LEN(BX53)-1), Mnemonic[Description], 0)),  INDEX(Mnemonic[Code], MATCH( '9.3 MAL- Bus Facilities Entry'!BX53, Mnemonic[Description], 0)) )</f>
        <v>#VALUE!</v>
      </c>
      <c r="BP53" s="243" t="e">
        <f t="shared" si="3"/>
        <v>#N/A</v>
      </c>
      <c r="BQ53" s="243" t="e">
        <f t="shared" si="4"/>
        <v>#N/A</v>
      </c>
      <c r="BR53" s="243" t="e">
        <f t="shared" si="9"/>
        <v>#VALUE!</v>
      </c>
      <c r="BS53" s="245"/>
      <c r="BT53" s="245"/>
      <c r="BU53" s="244"/>
      <c r="BV53" s="244"/>
      <c r="BW53" s="244"/>
      <c r="BX53" s="244"/>
      <c r="BZ53" s="239"/>
      <c r="CA53" s="246" t="e">
        <f>INDEX('MAL-OTHERLOOKUPS'!$ES$4:$ES$56, MATCH('9.3 MAL- Bus Facilities Entry'!CE53, 'MAL-OTHERLOOKUPS'!$ET$4:$ET$56, 0))</f>
        <v>#N/A</v>
      </c>
      <c r="CB53" s="247" t="str">
        <f t="shared" si="5"/>
        <v>L--</v>
      </c>
      <c r="CC53" s="247"/>
      <c r="CD53" s="425"/>
      <c r="CE53" s="425"/>
      <c r="CF53" s="425"/>
      <c r="CG53" s="248"/>
      <c r="CH53" s="367"/>
      <c r="CI53" s="367"/>
      <c r="CJ53" s="249" t="e">
        <f>INDEX('Default X, Y'!$D$6:$D$13,MATCH('9.3 MAL- Bus Facilities Entry'!BJ53&amp;"MF",'Default X, Y'!$B$6:$B$13,0))</f>
        <v>#N/A</v>
      </c>
      <c r="CK53" s="249" t="e">
        <f>INDEX('Default X, Y'!$E$6:$E$13,MATCH('9.3 MAL- Bus Facilities Entry'!BJ53&amp;"MF",'Default X, Y'!$B$6:$B$13,0))</f>
        <v>#N/A</v>
      </c>
      <c r="CL53" s="250" t="str">
        <f t="shared" si="6"/>
        <v>MX_Common_BRT</v>
      </c>
      <c r="CM53" s="239"/>
      <c r="CN53" s="251">
        <v>0</v>
      </c>
      <c r="CO53" s="471"/>
      <c r="CP53" s="251" t="str">
        <f t="shared" si="11"/>
        <v>0-</v>
      </c>
      <c r="CQ53" s="471"/>
      <c r="CR53" s="252" t="str">
        <f t="shared" si="7"/>
        <v xml:space="preserve">; ; </v>
      </c>
      <c r="CS53" s="252" t="str">
        <f t="shared" si="8"/>
        <v xml:space="preserve">; ; </v>
      </c>
      <c r="CT53" s="425"/>
      <c r="CU53" s="252" t="e">
        <v>#REF!</v>
      </c>
      <c r="CV53" s="367"/>
      <c r="CW53" s="367"/>
      <c r="CX53" s="239"/>
      <c r="CY53" s="240"/>
      <c r="CZ53" s="240"/>
      <c r="DA53" s="240"/>
      <c r="DB53" s="585"/>
      <c r="DD53" s="240"/>
      <c r="DE53" s="585"/>
      <c r="DF53" s="253"/>
      <c r="DH53" s="472"/>
      <c r="DI53" s="497"/>
      <c r="DJ53" s="254"/>
      <c r="DK53" s="585"/>
    </row>
    <row r="54" spans="1:115" ht="14.5" x14ac:dyDescent="0.35">
      <c r="A54" s="469"/>
      <c r="B54" s="239"/>
      <c r="C54" s="240"/>
      <c r="D54" s="240"/>
      <c r="E54" s="240"/>
      <c r="F54" s="367"/>
      <c r="G54" s="239"/>
      <c r="H54" s="240"/>
      <c r="J54" s="241"/>
      <c r="K54" s="241"/>
      <c r="M54" s="473"/>
      <c r="O54" s="239"/>
      <c r="Q54" s="143" t="e">
        <f>INDEX(AssetClass[Asset Class], MATCH('9.3 MAL- Bus Facilities Entry'!P54, AssetClass[Class Description], 0))</f>
        <v>#N/A</v>
      </c>
      <c r="R54" s="143"/>
      <c r="S54" s="242" t="e">
        <f>INDEX(Table15[Category Code], MATCH('9.3 MAL- Bus Facilities Entry'!R54, Table15[Category  Description], 0))</f>
        <v>#N/A</v>
      </c>
      <c r="T54" s="239"/>
      <c r="U54" s="243" t="e" cm="1">
        <f t="array" ref="U54">INDEX('Custom Field Tbl'!$N$5:$N$446, MATCH('9.3 MAL- Bus Facilities Entry'!$Q54 &amp; '9.3 MAL- Bus Facilities Entry'!U$3, 'Custom Field Tbl'!$M$5:$M$446 &amp; 'Custom Field Tbl'!$O$5:$O$446, 0 ))</f>
        <v>#N/A</v>
      </c>
      <c r="V54" s="143" t="str">
        <f>IF(ISNA(INDEX(CFV_Tbl[CF Description], MATCH('9.3 MAL- Bus Facilities Entry'!U54, CFV_Tbl[CF Code], 0)) ), "Field Not Required", INDEX(CFV_Tbl[CF Description], MATCH('9.3 MAL- Bus Facilities Entry'!U54, CFV_Tbl[CF Code], 0)) )</f>
        <v>Field Not Required</v>
      </c>
      <c r="Y54" s="243" t="e" cm="1">
        <f t="array" ref="Y54">INDEX('Custom Field Tbl'!$N$5:$N$446, MATCH('9.3 MAL- Bus Facilities Entry'!$Q54 &amp; '9.3 MAL- Bus Facilities Entry'!Y$3, 'Custom Field Tbl'!$M$5:$M$446 &amp; 'Custom Field Tbl'!$O$5:$O$446, 0 ))</f>
        <v>#N/A</v>
      </c>
      <c r="Z54" s="143" t="str">
        <f>IF(ISNA(INDEX(CFV_Tbl[CF Description], MATCH('9.3 MAL- Bus Facilities Entry'!Y54, CFV_Tbl[CF Code], 0)) ), "Field Not Required", INDEX(CFV_Tbl[CF Description], MATCH('9.3 MAL- Bus Facilities Entry'!Y54, CFV_Tbl[CF Code], 0)) )</f>
        <v>Field Not Required</v>
      </c>
      <c r="AC54" s="243" t="e" cm="1">
        <f t="array" ref="AC54">INDEX('Custom Field Tbl'!$N$5:$N$446, MATCH('9.3 MAL- Bus Facilities Entry'!$Q54 &amp; '9.3 MAL- Bus Facilities Entry'!AC$3, 'Custom Field Tbl'!$M$5:$M$446 &amp; 'Custom Field Tbl'!$O$5:$O$446, 0 ))</f>
        <v>#N/A</v>
      </c>
      <c r="AD54" s="143" t="str">
        <f>IF(ISNA(INDEX(CFV_Tbl[CF Description], MATCH('9.3 MAL- Bus Facilities Entry'!AC54, CFV_Tbl[CF Code], 0)) ), "Field Not Required", INDEX(CFV_Tbl[CF Description], MATCH('9.3 MAL- Bus Facilities Entry'!AC54, CFV_Tbl[CF Code], 0)) )</f>
        <v>Field Not Required</v>
      </c>
      <c r="AG54" s="243" t="e" cm="1">
        <f t="array" ref="AG54">INDEX('Custom Field Tbl'!$N$5:$N$446, MATCH('9.3 MAL- Bus Facilities Entry'!$Q54 &amp; '9.3 MAL- Bus Facilities Entry'!AG$3, 'Custom Field Tbl'!$M$5:$M$446 &amp; 'Custom Field Tbl'!$O$5:$O$446, 0 ))</f>
        <v>#N/A</v>
      </c>
      <c r="AH54" s="143" t="str">
        <f>IF(ISNA(INDEX(CFV_Tbl[CF Description], MATCH('9.3 MAL- Bus Facilities Entry'!AG54, CFV_Tbl[CF Code], 0)) ), "Field Not Required", INDEX(CFV_Tbl[CF Description], MATCH('9.3 MAL- Bus Facilities Entry'!AG54, CFV_Tbl[CF Code], 0)) )</f>
        <v>Field Not Required</v>
      </c>
      <c r="AK54" s="243" t="e" cm="1">
        <f t="array" ref="AK54">INDEX('Custom Field Tbl'!$N$5:$N$446, MATCH('9.3 MAL- Bus Facilities Entry'!$Q54 &amp; '9.3 MAL- Bus Facilities Entry'!AK$3, 'Custom Field Tbl'!$M$5:$M$446 &amp; 'Custom Field Tbl'!$O$5:$O$446, 0 ))</f>
        <v>#N/A</v>
      </c>
      <c r="AL54" s="143" t="str">
        <f>IF(ISNA(INDEX(CFV_Tbl[CF Description], MATCH('9.3 MAL- Bus Facilities Entry'!AK54, CFV_Tbl[CF Code], 0)) ), "Field Not Required", INDEX(CFV_Tbl[CF Description], MATCH('9.3 MAL- Bus Facilities Entry'!AK54, CFV_Tbl[CF Code], 0)) )</f>
        <v>Field Not Required</v>
      </c>
      <c r="AO54" s="243" t="e" cm="1">
        <f t="array" ref="AO54">INDEX('Custom Field Tbl'!$N$5:$N$446, MATCH('9.3 MAL- Bus Facilities Entry'!$Q54 &amp; '9.3 MAL- Bus Facilities Entry'!AO$3, 'Custom Field Tbl'!$M$5:$M$446 &amp; 'Custom Field Tbl'!$O$5:$O$446, 0 ))</f>
        <v>#N/A</v>
      </c>
      <c r="AP54" s="143" t="str">
        <f>IF(ISNA(INDEX(CFV_Tbl[CF Description], MATCH('9.3 MAL- Bus Facilities Entry'!AO54, CFV_Tbl[CF Code], 0)) ), "Field Not Required", INDEX(CFV_Tbl[CF Description], MATCH('9.3 MAL- Bus Facilities Entry'!AO54, CFV_Tbl[CF Code], 0)) )</f>
        <v>Field Not Required</v>
      </c>
      <c r="AS54" s="243" t="e" cm="1">
        <f t="array" ref="AS54">INDEX('Custom Field Tbl'!$N$5:$N$446, MATCH('9.3 MAL- Bus Facilities Entry'!$Q54 &amp; '9.3 MAL- Bus Facilities Entry'!AS$3, 'Custom Field Tbl'!$M$5:$M$446 &amp; 'Custom Field Tbl'!$O$5:$O$446, 0 ))</f>
        <v>#N/A</v>
      </c>
      <c r="AT54" s="143" t="str">
        <f>IF(ISNA(INDEX(CFV_Tbl[CF Description], MATCH('9.3 MAL- Bus Facilities Entry'!AS54, CFV_Tbl[CF Code], 0)) ), "Field Not Required", INDEX(CFV_Tbl[CF Description], MATCH('9.3 MAL- Bus Facilities Entry'!AS54, CFV_Tbl[CF Code], 0)) )</f>
        <v>Field Not Required</v>
      </c>
      <c r="AW54" s="243" t="e" cm="1">
        <f t="array" ref="AW54">INDEX('Custom Field Tbl'!$N$5:$N$446, MATCH('9.3 MAL- Bus Facilities Entry'!$Q54 &amp; '9.3 MAL- Bus Facilities Entry'!AW$3, 'Custom Field Tbl'!$M$5:$M$446 &amp; 'Custom Field Tbl'!$O$5:$O$446, 0 ))</f>
        <v>#N/A</v>
      </c>
      <c r="AX54" s="143" t="str">
        <f>IF(ISNA(INDEX(CFV_Tbl[CF Description], MATCH('9.3 MAL- Bus Facilities Entry'!AW54, CFV_Tbl[CF Code], 0)) ), "Field Not Required", INDEX(CFV_Tbl[CF Description], MATCH('9.3 MAL- Bus Facilities Entry'!AW54, CFV_Tbl[CF Code], 0)) )</f>
        <v>Field Not Required</v>
      </c>
      <c r="BA54" s="243" t="e" cm="1">
        <f t="array" ref="BA54">INDEX('Custom Field Tbl'!$N$5:$N$446, MATCH('9.3 MAL- Bus Facilities Entry'!$Q54 &amp; '9.3 MAL- Bus Facilities Entry'!BA$3, 'Custom Field Tbl'!$M$5:$M$446 &amp; 'Custom Field Tbl'!$O$5:$O$446, 0 ))</f>
        <v>#N/A</v>
      </c>
      <c r="BB54" s="143" t="str">
        <f>IF(ISNA(INDEX(CFV_Tbl[CF Description], MATCH('9.3 MAL- Bus Facilities Entry'!BA54, CFV_Tbl[CF Code], 0)) ), "Field Not Required", INDEX(CFV_Tbl[CF Description], MATCH('9.3 MAL- Bus Facilities Entry'!BA54, CFV_Tbl[CF Code], 0)) )</f>
        <v>Field Not Required</v>
      </c>
      <c r="BE54" s="243" t="e" cm="1">
        <f t="array" ref="BE54">INDEX('Custom Field Tbl'!$N$5:$N$446, MATCH('9.3 MAL- Bus Facilities Entry'!$Q54 &amp; '9.3 MAL- Bus Facilities Entry'!BE$3, 'Custom Field Tbl'!$M$5:$M$446 &amp; 'Custom Field Tbl'!$O$5:$O$446, 0 ))</f>
        <v>#N/A</v>
      </c>
      <c r="BF54" s="143" t="str">
        <f>IF(ISNA(INDEX(CFV_Tbl[CF Description], MATCH('9.3 MAL- Bus Facilities Entry'!BE54, CFV_Tbl[CF Code], 0)) ), "Field Not Required", INDEX(CFV_Tbl[CF Description], MATCH('9.3 MAL- Bus Facilities Entry'!BE54, CFV_Tbl[CF Code], 0)) )</f>
        <v>Field Not Required</v>
      </c>
      <c r="BI54" s="239"/>
      <c r="BJ54" s="243" t="e">
        <f>INDEX(Mnemonic[Code], MATCH('9.3 MAL- Bus Facilities Entry'!BS54, Mnemonic[Description], 0))</f>
        <v>#N/A</v>
      </c>
      <c r="BK54" s="243" t="e">
        <f>INDEX(Mnemonic[Code], MATCH('9.3 MAL- Bus Facilities Entry'!BT54, Mnemonic[Description], 0))</f>
        <v>#N/A</v>
      </c>
      <c r="BL54" s="243" t="e">
        <f>IF(ISNA(INDEX(Mnemonic[Code], MATCH( '9.3 MAL- Bus Facilities Entry'!BU54, Mnemonic[Description], 0)) ),  INDEX(Mnemonic[Code], MATCH( LEFT('9.3 MAL- Bus Facilities Entry'!BU54, LEN(BU54)-2), Mnemonic[Description], 0)),  INDEX(Mnemonic[Code], MATCH( '9.3 MAL- Bus Facilities Entry'!BU54, Mnemonic[Description], 0)) )</f>
        <v>#VALUE!</v>
      </c>
      <c r="BM54" s="243" t="e">
        <f>IF(ISNA(INDEX(Mnemonic[Code], MATCH( '9.3 MAL- Bus Facilities Entry'!BV54, Mnemonic[Description], 0)) ),  INDEX(Mnemonic[Code], MATCH( LEFT('9.3 MAL- Bus Facilities Entry'!BV54, LEN(BV54)-2), Mnemonic[Description], 0)),  INDEX(Mnemonic[Code], MATCH( '9.3 MAL- Bus Facilities Entry'!BV54, Mnemonic[Description], 0)) )</f>
        <v>#VALUE!</v>
      </c>
      <c r="BN54" s="243" t="e">
        <f>IF(ISNA(INDEX(Mnemonic[Code], MATCH( '9.3 MAL- Bus Facilities Entry'!BW54, Mnemonic[Description], 0)) ),  INDEX(Mnemonic[Code], MATCH( LEFT('9.3 MAL- Bus Facilities Entry'!BW54, LEN(BW54)-1), Mnemonic[Description], 0)),  INDEX(Mnemonic[Code], MATCH( '9.3 MAL- Bus Facilities Entry'!BW54, Mnemonic[Description], 0)) )</f>
        <v>#VALUE!</v>
      </c>
      <c r="BO54" s="243" t="e">
        <f>IF(ISNA(INDEX(Mnemonic[Code], MATCH( '9.3 MAL- Bus Facilities Entry'!BX54, Mnemonic[Description], 0)) ),  INDEX(Mnemonic[Code], MATCH( LEFT('9.3 MAL- Bus Facilities Entry'!BX54, LEN(BX54)-1), Mnemonic[Description], 0)),  INDEX(Mnemonic[Code], MATCH( '9.3 MAL- Bus Facilities Entry'!BX54, Mnemonic[Description], 0)) )</f>
        <v>#VALUE!</v>
      </c>
      <c r="BP54" s="243" t="e">
        <f t="shared" si="3"/>
        <v>#N/A</v>
      </c>
      <c r="BQ54" s="243" t="e">
        <f t="shared" si="4"/>
        <v>#N/A</v>
      </c>
      <c r="BR54" s="243" t="e">
        <f t="shared" si="9"/>
        <v>#VALUE!</v>
      </c>
      <c r="BS54" s="245"/>
      <c r="BT54" s="245"/>
      <c r="BU54" s="244"/>
      <c r="BV54" s="244"/>
      <c r="BW54" s="244"/>
      <c r="BX54" s="244"/>
      <c r="BZ54" s="239"/>
      <c r="CA54" s="246" t="e">
        <f>INDEX('MAL-OTHERLOOKUPS'!$ES$4:$ES$56, MATCH('9.3 MAL- Bus Facilities Entry'!CE54, 'MAL-OTHERLOOKUPS'!$ET$4:$ET$56, 0))</f>
        <v>#N/A</v>
      </c>
      <c r="CB54" s="247" t="str">
        <f t="shared" si="5"/>
        <v>L--</v>
      </c>
      <c r="CC54" s="247"/>
      <c r="CD54" s="425"/>
      <c r="CE54" s="425"/>
      <c r="CF54" s="425"/>
      <c r="CG54" s="248"/>
      <c r="CH54" s="367"/>
      <c r="CI54" s="367"/>
      <c r="CJ54" s="249" t="e">
        <f>INDEX('Default X, Y'!$D$6:$D$13,MATCH('9.3 MAL- Bus Facilities Entry'!BJ54&amp;"MF",'Default X, Y'!$B$6:$B$13,0))</f>
        <v>#N/A</v>
      </c>
      <c r="CK54" s="249" t="e">
        <f>INDEX('Default X, Y'!$E$6:$E$13,MATCH('9.3 MAL- Bus Facilities Entry'!BJ54&amp;"MF",'Default X, Y'!$B$6:$B$13,0))</f>
        <v>#N/A</v>
      </c>
      <c r="CL54" s="250" t="str">
        <f t="shared" si="6"/>
        <v>MX_Common_BRT</v>
      </c>
      <c r="CM54" s="239"/>
      <c r="CN54" s="251">
        <v>0</v>
      </c>
      <c r="CO54" s="471"/>
      <c r="CP54" s="251" t="str">
        <f t="shared" si="11"/>
        <v>0-</v>
      </c>
      <c r="CQ54" s="471"/>
      <c r="CR54" s="252" t="str">
        <f t="shared" si="7"/>
        <v xml:space="preserve">; ; </v>
      </c>
      <c r="CS54" s="252" t="str">
        <f t="shared" si="8"/>
        <v xml:space="preserve">; ; </v>
      </c>
      <c r="CT54" s="425"/>
      <c r="CU54" s="252" t="e">
        <v>#REF!</v>
      </c>
      <c r="CV54" s="367"/>
      <c r="CW54" s="367"/>
      <c r="CX54" s="239"/>
      <c r="CY54" s="240"/>
      <c r="CZ54" s="240"/>
      <c r="DA54" s="240"/>
      <c r="DB54" s="585"/>
      <c r="DD54" s="240"/>
      <c r="DE54" s="585"/>
      <c r="DF54" s="253"/>
      <c r="DH54" s="472"/>
      <c r="DI54" s="497"/>
      <c r="DJ54" s="254"/>
      <c r="DK54" s="585"/>
    </row>
    <row r="55" spans="1:115" ht="14.5" x14ac:dyDescent="0.35">
      <c r="A55" s="469"/>
      <c r="B55" s="239"/>
      <c r="C55" s="240"/>
      <c r="D55" s="240"/>
      <c r="E55" s="240"/>
      <c r="F55" s="367"/>
      <c r="G55" s="239"/>
      <c r="H55" s="240"/>
      <c r="J55" s="241"/>
      <c r="K55" s="241"/>
      <c r="M55" s="473"/>
      <c r="O55" s="239"/>
      <c r="Q55" s="143" t="e">
        <f>INDEX(AssetClass[Asset Class], MATCH('9.3 MAL- Bus Facilities Entry'!P55, AssetClass[Class Description], 0))</f>
        <v>#N/A</v>
      </c>
      <c r="R55" s="143"/>
      <c r="S55" s="242" t="e">
        <f>INDEX(Table15[Category Code], MATCH('9.3 MAL- Bus Facilities Entry'!R55, Table15[Category  Description], 0))</f>
        <v>#N/A</v>
      </c>
      <c r="T55" s="239"/>
      <c r="U55" s="243" t="e" cm="1">
        <f t="array" ref="U55">INDEX('Custom Field Tbl'!$N$5:$N$446, MATCH('9.3 MAL- Bus Facilities Entry'!$Q55 &amp; '9.3 MAL- Bus Facilities Entry'!U$3, 'Custom Field Tbl'!$M$5:$M$446 &amp; 'Custom Field Tbl'!$O$5:$O$446, 0 ))</f>
        <v>#N/A</v>
      </c>
      <c r="V55" s="143" t="str">
        <f>IF(ISNA(INDEX(CFV_Tbl[CF Description], MATCH('9.3 MAL- Bus Facilities Entry'!U55, CFV_Tbl[CF Code], 0)) ), "Field Not Required", INDEX(CFV_Tbl[CF Description], MATCH('9.3 MAL- Bus Facilities Entry'!U55, CFV_Tbl[CF Code], 0)) )</f>
        <v>Field Not Required</v>
      </c>
      <c r="Y55" s="243" t="e" cm="1">
        <f t="array" ref="Y55">INDEX('Custom Field Tbl'!$N$5:$N$446, MATCH('9.3 MAL- Bus Facilities Entry'!$Q55 &amp; '9.3 MAL- Bus Facilities Entry'!Y$3, 'Custom Field Tbl'!$M$5:$M$446 &amp; 'Custom Field Tbl'!$O$5:$O$446, 0 ))</f>
        <v>#N/A</v>
      </c>
      <c r="Z55" s="143" t="str">
        <f>IF(ISNA(INDEX(CFV_Tbl[CF Description], MATCH('9.3 MAL- Bus Facilities Entry'!Y55, CFV_Tbl[CF Code], 0)) ), "Field Not Required", INDEX(CFV_Tbl[CF Description], MATCH('9.3 MAL- Bus Facilities Entry'!Y55, CFV_Tbl[CF Code], 0)) )</f>
        <v>Field Not Required</v>
      </c>
      <c r="AC55" s="243" t="e" cm="1">
        <f t="array" ref="AC55">INDEX('Custom Field Tbl'!$N$5:$N$446, MATCH('9.3 MAL- Bus Facilities Entry'!$Q55 &amp; '9.3 MAL- Bus Facilities Entry'!AC$3, 'Custom Field Tbl'!$M$5:$M$446 &amp; 'Custom Field Tbl'!$O$5:$O$446, 0 ))</f>
        <v>#N/A</v>
      </c>
      <c r="AD55" s="143" t="str">
        <f>IF(ISNA(INDEX(CFV_Tbl[CF Description], MATCH('9.3 MAL- Bus Facilities Entry'!AC55, CFV_Tbl[CF Code], 0)) ), "Field Not Required", INDEX(CFV_Tbl[CF Description], MATCH('9.3 MAL- Bus Facilities Entry'!AC55, CFV_Tbl[CF Code], 0)) )</f>
        <v>Field Not Required</v>
      </c>
      <c r="AG55" s="243" t="e" cm="1">
        <f t="array" ref="AG55">INDEX('Custom Field Tbl'!$N$5:$N$446, MATCH('9.3 MAL- Bus Facilities Entry'!$Q55 &amp; '9.3 MAL- Bus Facilities Entry'!AG$3, 'Custom Field Tbl'!$M$5:$M$446 &amp; 'Custom Field Tbl'!$O$5:$O$446, 0 ))</f>
        <v>#N/A</v>
      </c>
      <c r="AH55" s="143" t="str">
        <f>IF(ISNA(INDEX(CFV_Tbl[CF Description], MATCH('9.3 MAL- Bus Facilities Entry'!AG55, CFV_Tbl[CF Code], 0)) ), "Field Not Required", INDEX(CFV_Tbl[CF Description], MATCH('9.3 MAL- Bus Facilities Entry'!AG55, CFV_Tbl[CF Code], 0)) )</f>
        <v>Field Not Required</v>
      </c>
      <c r="AK55" s="243" t="e" cm="1">
        <f t="array" ref="AK55">INDEX('Custom Field Tbl'!$N$5:$N$446, MATCH('9.3 MAL- Bus Facilities Entry'!$Q55 &amp; '9.3 MAL- Bus Facilities Entry'!AK$3, 'Custom Field Tbl'!$M$5:$M$446 &amp; 'Custom Field Tbl'!$O$5:$O$446, 0 ))</f>
        <v>#N/A</v>
      </c>
      <c r="AL55" s="143" t="str">
        <f>IF(ISNA(INDEX(CFV_Tbl[CF Description], MATCH('9.3 MAL- Bus Facilities Entry'!AK55, CFV_Tbl[CF Code], 0)) ), "Field Not Required", INDEX(CFV_Tbl[CF Description], MATCH('9.3 MAL- Bus Facilities Entry'!AK55, CFV_Tbl[CF Code], 0)) )</f>
        <v>Field Not Required</v>
      </c>
      <c r="AO55" s="243" t="e" cm="1">
        <f t="array" ref="AO55">INDEX('Custom Field Tbl'!$N$5:$N$446, MATCH('9.3 MAL- Bus Facilities Entry'!$Q55 &amp; '9.3 MAL- Bus Facilities Entry'!AO$3, 'Custom Field Tbl'!$M$5:$M$446 &amp; 'Custom Field Tbl'!$O$5:$O$446, 0 ))</f>
        <v>#N/A</v>
      </c>
      <c r="AP55" s="143" t="str">
        <f>IF(ISNA(INDEX(CFV_Tbl[CF Description], MATCH('9.3 MAL- Bus Facilities Entry'!AO55, CFV_Tbl[CF Code], 0)) ), "Field Not Required", INDEX(CFV_Tbl[CF Description], MATCH('9.3 MAL- Bus Facilities Entry'!AO55, CFV_Tbl[CF Code], 0)) )</f>
        <v>Field Not Required</v>
      </c>
      <c r="AS55" s="243" t="e" cm="1">
        <f t="array" ref="AS55">INDEX('Custom Field Tbl'!$N$5:$N$446, MATCH('9.3 MAL- Bus Facilities Entry'!$Q55 &amp; '9.3 MAL- Bus Facilities Entry'!AS$3, 'Custom Field Tbl'!$M$5:$M$446 &amp; 'Custom Field Tbl'!$O$5:$O$446, 0 ))</f>
        <v>#N/A</v>
      </c>
      <c r="AT55" s="143" t="str">
        <f>IF(ISNA(INDEX(CFV_Tbl[CF Description], MATCH('9.3 MAL- Bus Facilities Entry'!AS55, CFV_Tbl[CF Code], 0)) ), "Field Not Required", INDEX(CFV_Tbl[CF Description], MATCH('9.3 MAL- Bus Facilities Entry'!AS55, CFV_Tbl[CF Code], 0)) )</f>
        <v>Field Not Required</v>
      </c>
      <c r="AW55" s="243" t="e" cm="1">
        <f t="array" ref="AW55">INDEX('Custom Field Tbl'!$N$5:$N$446, MATCH('9.3 MAL- Bus Facilities Entry'!$Q55 &amp; '9.3 MAL- Bus Facilities Entry'!AW$3, 'Custom Field Tbl'!$M$5:$M$446 &amp; 'Custom Field Tbl'!$O$5:$O$446, 0 ))</f>
        <v>#N/A</v>
      </c>
      <c r="AX55" s="143" t="str">
        <f>IF(ISNA(INDEX(CFV_Tbl[CF Description], MATCH('9.3 MAL- Bus Facilities Entry'!AW55, CFV_Tbl[CF Code], 0)) ), "Field Not Required", INDEX(CFV_Tbl[CF Description], MATCH('9.3 MAL- Bus Facilities Entry'!AW55, CFV_Tbl[CF Code], 0)) )</f>
        <v>Field Not Required</v>
      </c>
      <c r="BA55" s="243" t="e" cm="1">
        <f t="array" ref="BA55">INDEX('Custom Field Tbl'!$N$5:$N$446, MATCH('9.3 MAL- Bus Facilities Entry'!$Q55 &amp; '9.3 MAL- Bus Facilities Entry'!BA$3, 'Custom Field Tbl'!$M$5:$M$446 &amp; 'Custom Field Tbl'!$O$5:$O$446, 0 ))</f>
        <v>#N/A</v>
      </c>
      <c r="BB55" s="143" t="str">
        <f>IF(ISNA(INDEX(CFV_Tbl[CF Description], MATCH('9.3 MAL- Bus Facilities Entry'!BA55, CFV_Tbl[CF Code], 0)) ), "Field Not Required", INDEX(CFV_Tbl[CF Description], MATCH('9.3 MAL- Bus Facilities Entry'!BA55, CFV_Tbl[CF Code], 0)) )</f>
        <v>Field Not Required</v>
      </c>
      <c r="BE55" s="243" t="e" cm="1">
        <f t="array" ref="BE55">INDEX('Custom Field Tbl'!$N$5:$N$446, MATCH('9.3 MAL- Bus Facilities Entry'!$Q55 &amp; '9.3 MAL- Bus Facilities Entry'!BE$3, 'Custom Field Tbl'!$M$5:$M$446 &amp; 'Custom Field Tbl'!$O$5:$O$446, 0 ))</f>
        <v>#N/A</v>
      </c>
      <c r="BF55" s="143" t="str">
        <f>IF(ISNA(INDEX(CFV_Tbl[CF Description], MATCH('9.3 MAL- Bus Facilities Entry'!BE55, CFV_Tbl[CF Code], 0)) ), "Field Not Required", INDEX(CFV_Tbl[CF Description], MATCH('9.3 MAL- Bus Facilities Entry'!BE55, CFV_Tbl[CF Code], 0)) )</f>
        <v>Field Not Required</v>
      </c>
      <c r="BI55" s="239"/>
      <c r="BJ55" s="243" t="e">
        <f>INDEX(Mnemonic[Code], MATCH('9.3 MAL- Bus Facilities Entry'!BS55, Mnemonic[Description], 0))</f>
        <v>#N/A</v>
      </c>
      <c r="BK55" s="243" t="e">
        <f>INDEX(Mnemonic[Code], MATCH('9.3 MAL- Bus Facilities Entry'!BT55, Mnemonic[Description], 0))</f>
        <v>#N/A</v>
      </c>
      <c r="BL55" s="243" t="e">
        <f>IF(ISNA(INDEX(Mnemonic[Code], MATCH( '9.3 MAL- Bus Facilities Entry'!BU55, Mnemonic[Description], 0)) ),  INDEX(Mnemonic[Code], MATCH( LEFT('9.3 MAL- Bus Facilities Entry'!BU55, LEN(BU55)-2), Mnemonic[Description], 0)),  INDEX(Mnemonic[Code], MATCH( '9.3 MAL- Bus Facilities Entry'!BU55, Mnemonic[Description], 0)) )</f>
        <v>#VALUE!</v>
      </c>
      <c r="BM55" s="243" t="e">
        <f>IF(ISNA(INDEX(Mnemonic[Code], MATCH( '9.3 MAL- Bus Facilities Entry'!BV55, Mnemonic[Description], 0)) ),  INDEX(Mnemonic[Code], MATCH( LEFT('9.3 MAL- Bus Facilities Entry'!BV55, LEN(BV55)-2), Mnemonic[Description], 0)),  INDEX(Mnemonic[Code], MATCH( '9.3 MAL- Bus Facilities Entry'!BV55, Mnemonic[Description], 0)) )</f>
        <v>#VALUE!</v>
      </c>
      <c r="BN55" s="243" t="e">
        <f>IF(ISNA(INDEX(Mnemonic[Code], MATCH( '9.3 MAL- Bus Facilities Entry'!BW55, Mnemonic[Description], 0)) ),  INDEX(Mnemonic[Code], MATCH( LEFT('9.3 MAL- Bus Facilities Entry'!BW55, LEN(BW55)-1), Mnemonic[Description], 0)),  INDEX(Mnemonic[Code], MATCH( '9.3 MAL- Bus Facilities Entry'!BW55, Mnemonic[Description], 0)) )</f>
        <v>#VALUE!</v>
      </c>
      <c r="BO55" s="243" t="e">
        <f>IF(ISNA(INDEX(Mnemonic[Code], MATCH( '9.3 MAL- Bus Facilities Entry'!BX55, Mnemonic[Description], 0)) ),  INDEX(Mnemonic[Code], MATCH( LEFT('9.3 MAL- Bus Facilities Entry'!BX55, LEN(BX55)-1), Mnemonic[Description], 0)),  INDEX(Mnemonic[Code], MATCH( '9.3 MAL- Bus Facilities Entry'!BX55, Mnemonic[Description], 0)) )</f>
        <v>#VALUE!</v>
      </c>
      <c r="BP55" s="243" t="e">
        <f t="shared" si="3"/>
        <v>#N/A</v>
      </c>
      <c r="BQ55" s="243" t="e">
        <f t="shared" si="4"/>
        <v>#N/A</v>
      </c>
      <c r="BR55" s="243" t="e">
        <f t="shared" si="9"/>
        <v>#VALUE!</v>
      </c>
      <c r="BS55" s="245"/>
      <c r="BT55" s="245"/>
      <c r="BU55" s="244"/>
      <c r="BV55" s="244"/>
      <c r="BW55" s="244"/>
      <c r="BX55" s="244"/>
      <c r="BZ55" s="239"/>
      <c r="CA55" s="246" t="e">
        <f>INDEX('MAL-OTHERLOOKUPS'!$ES$4:$ES$56, MATCH('9.3 MAL- Bus Facilities Entry'!CE55, 'MAL-OTHERLOOKUPS'!$ET$4:$ET$56, 0))</f>
        <v>#N/A</v>
      </c>
      <c r="CB55" s="247" t="str">
        <f t="shared" si="5"/>
        <v>L--</v>
      </c>
      <c r="CC55" s="247"/>
      <c r="CD55" s="425"/>
      <c r="CE55" s="425"/>
      <c r="CF55" s="425"/>
      <c r="CG55" s="248"/>
      <c r="CH55" s="367"/>
      <c r="CI55" s="367"/>
      <c r="CJ55" s="249" t="e">
        <f>INDEX('Default X, Y'!$D$6:$D$13,MATCH('9.3 MAL- Bus Facilities Entry'!BJ55&amp;"MF",'Default X, Y'!$B$6:$B$13,0))</f>
        <v>#N/A</v>
      </c>
      <c r="CK55" s="249" t="e">
        <f>INDEX('Default X, Y'!$E$6:$E$13,MATCH('9.3 MAL- Bus Facilities Entry'!BJ55&amp;"MF",'Default X, Y'!$B$6:$B$13,0))</f>
        <v>#N/A</v>
      </c>
      <c r="CL55" s="250" t="str">
        <f t="shared" si="6"/>
        <v>MX_Common_BRT</v>
      </c>
      <c r="CM55" s="239"/>
      <c r="CN55" s="251">
        <v>0</v>
      </c>
      <c r="CO55" s="471"/>
      <c r="CP55" s="251" t="str">
        <f t="shared" si="11"/>
        <v>0-</v>
      </c>
      <c r="CQ55" s="471"/>
      <c r="CR55" s="252" t="str">
        <f t="shared" si="7"/>
        <v xml:space="preserve">; ; </v>
      </c>
      <c r="CS55" s="252" t="str">
        <f t="shared" si="8"/>
        <v xml:space="preserve">; ; </v>
      </c>
      <c r="CT55" s="425"/>
      <c r="CU55" s="252" t="e">
        <v>#REF!</v>
      </c>
      <c r="CV55" s="367"/>
      <c r="CW55" s="367"/>
      <c r="CX55" s="239"/>
      <c r="CY55" s="240"/>
      <c r="CZ55" s="240"/>
      <c r="DA55" s="240"/>
      <c r="DB55" s="585"/>
      <c r="DD55" s="240"/>
      <c r="DE55" s="585"/>
      <c r="DF55" s="253"/>
      <c r="DH55" s="472"/>
      <c r="DI55" s="497"/>
      <c r="DJ55" s="254"/>
      <c r="DK55" s="585"/>
    </row>
    <row r="56" spans="1:115" ht="14.5" x14ac:dyDescent="0.35">
      <c r="A56" s="469"/>
      <c r="B56" s="239"/>
      <c r="C56" s="240"/>
      <c r="D56" s="240"/>
      <c r="E56" s="240"/>
      <c r="F56" s="367"/>
      <c r="G56" s="239"/>
      <c r="H56" s="240"/>
      <c r="J56" s="241"/>
      <c r="K56" s="241"/>
      <c r="M56" s="473"/>
      <c r="O56" s="239"/>
      <c r="Q56" s="143" t="e">
        <f>INDEX(AssetClass[Asset Class], MATCH('9.3 MAL- Bus Facilities Entry'!P56, AssetClass[Class Description], 0))</f>
        <v>#N/A</v>
      </c>
      <c r="R56" s="143"/>
      <c r="S56" s="242" t="e">
        <f>INDEX(Table15[Category Code], MATCH('9.3 MAL- Bus Facilities Entry'!R56, Table15[Category  Description], 0))</f>
        <v>#N/A</v>
      </c>
      <c r="T56" s="239"/>
      <c r="U56" s="243" t="e" cm="1">
        <f t="array" ref="U56">INDEX('Custom Field Tbl'!$N$5:$N$446, MATCH('9.3 MAL- Bus Facilities Entry'!$Q56 &amp; '9.3 MAL- Bus Facilities Entry'!U$3, 'Custom Field Tbl'!$M$5:$M$446 &amp; 'Custom Field Tbl'!$O$5:$O$446, 0 ))</f>
        <v>#N/A</v>
      </c>
      <c r="V56" s="143" t="str">
        <f>IF(ISNA(INDEX(CFV_Tbl[CF Description], MATCH('9.3 MAL- Bus Facilities Entry'!U56, CFV_Tbl[CF Code], 0)) ), "Field Not Required", INDEX(CFV_Tbl[CF Description], MATCH('9.3 MAL- Bus Facilities Entry'!U56, CFV_Tbl[CF Code], 0)) )</f>
        <v>Field Not Required</v>
      </c>
      <c r="Y56" s="243" t="e" cm="1">
        <f t="array" ref="Y56">INDEX('Custom Field Tbl'!$N$5:$N$446, MATCH('9.3 MAL- Bus Facilities Entry'!$Q56 &amp; '9.3 MAL- Bus Facilities Entry'!Y$3, 'Custom Field Tbl'!$M$5:$M$446 &amp; 'Custom Field Tbl'!$O$5:$O$446, 0 ))</f>
        <v>#N/A</v>
      </c>
      <c r="Z56" s="143" t="str">
        <f>IF(ISNA(INDEX(CFV_Tbl[CF Description], MATCH('9.3 MAL- Bus Facilities Entry'!Y56, CFV_Tbl[CF Code], 0)) ), "Field Not Required", INDEX(CFV_Tbl[CF Description], MATCH('9.3 MAL- Bus Facilities Entry'!Y56, CFV_Tbl[CF Code], 0)) )</f>
        <v>Field Not Required</v>
      </c>
      <c r="AC56" s="243" t="e" cm="1">
        <f t="array" ref="AC56">INDEX('Custom Field Tbl'!$N$5:$N$446, MATCH('9.3 MAL- Bus Facilities Entry'!$Q56 &amp; '9.3 MAL- Bus Facilities Entry'!AC$3, 'Custom Field Tbl'!$M$5:$M$446 &amp; 'Custom Field Tbl'!$O$5:$O$446, 0 ))</f>
        <v>#N/A</v>
      </c>
      <c r="AD56" s="143" t="str">
        <f>IF(ISNA(INDEX(CFV_Tbl[CF Description], MATCH('9.3 MAL- Bus Facilities Entry'!AC56, CFV_Tbl[CF Code], 0)) ), "Field Not Required", INDEX(CFV_Tbl[CF Description], MATCH('9.3 MAL- Bus Facilities Entry'!AC56, CFV_Tbl[CF Code], 0)) )</f>
        <v>Field Not Required</v>
      </c>
      <c r="AG56" s="243" t="e" cm="1">
        <f t="array" ref="AG56">INDEX('Custom Field Tbl'!$N$5:$N$446, MATCH('9.3 MAL- Bus Facilities Entry'!$Q56 &amp; '9.3 MAL- Bus Facilities Entry'!AG$3, 'Custom Field Tbl'!$M$5:$M$446 &amp; 'Custom Field Tbl'!$O$5:$O$446, 0 ))</f>
        <v>#N/A</v>
      </c>
      <c r="AH56" s="143" t="str">
        <f>IF(ISNA(INDEX(CFV_Tbl[CF Description], MATCH('9.3 MAL- Bus Facilities Entry'!AG56, CFV_Tbl[CF Code], 0)) ), "Field Not Required", INDEX(CFV_Tbl[CF Description], MATCH('9.3 MAL- Bus Facilities Entry'!AG56, CFV_Tbl[CF Code], 0)) )</f>
        <v>Field Not Required</v>
      </c>
      <c r="AK56" s="243" t="e" cm="1">
        <f t="array" ref="AK56">INDEX('Custom Field Tbl'!$N$5:$N$446, MATCH('9.3 MAL- Bus Facilities Entry'!$Q56 &amp; '9.3 MAL- Bus Facilities Entry'!AK$3, 'Custom Field Tbl'!$M$5:$M$446 &amp; 'Custom Field Tbl'!$O$5:$O$446, 0 ))</f>
        <v>#N/A</v>
      </c>
      <c r="AL56" s="143" t="str">
        <f>IF(ISNA(INDEX(CFV_Tbl[CF Description], MATCH('9.3 MAL- Bus Facilities Entry'!AK56, CFV_Tbl[CF Code], 0)) ), "Field Not Required", INDEX(CFV_Tbl[CF Description], MATCH('9.3 MAL- Bus Facilities Entry'!AK56, CFV_Tbl[CF Code], 0)) )</f>
        <v>Field Not Required</v>
      </c>
      <c r="AO56" s="243" t="e" cm="1">
        <f t="array" ref="AO56">INDEX('Custom Field Tbl'!$N$5:$N$446, MATCH('9.3 MAL- Bus Facilities Entry'!$Q56 &amp; '9.3 MAL- Bus Facilities Entry'!AO$3, 'Custom Field Tbl'!$M$5:$M$446 &amp; 'Custom Field Tbl'!$O$5:$O$446, 0 ))</f>
        <v>#N/A</v>
      </c>
      <c r="AP56" s="143" t="str">
        <f>IF(ISNA(INDEX(CFV_Tbl[CF Description], MATCH('9.3 MAL- Bus Facilities Entry'!AO56, CFV_Tbl[CF Code], 0)) ), "Field Not Required", INDEX(CFV_Tbl[CF Description], MATCH('9.3 MAL- Bus Facilities Entry'!AO56, CFV_Tbl[CF Code], 0)) )</f>
        <v>Field Not Required</v>
      </c>
      <c r="AS56" s="243" t="e" cm="1">
        <f t="array" ref="AS56">INDEX('Custom Field Tbl'!$N$5:$N$446, MATCH('9.3 MAL- Bus Facilities Entry'!$Q56 &amp; '9.3 MAL- Bus Facilities Entry'!AS$3, 'Custom Field Tbl'!$M$5:$M$446 &amp; 'Custom Field Tbl'!$O$5:$O$446, 0 ))</f>
        <v>#N/A</v>
      </c>
      <c r="AT56" s="143" t="str">
        <f>IF(ISNA(INDEX(CFV_Tbl[CF Description], MATCH('9.3 MAL- Bus Facilities Entry'!AS56, CFV_Tbl[CF Code], 0)) ), "Field Not Required", INDEX(CFV_Tbl[CF Description], MATCH('9.3 MAL- Bus Facilities Entry'!AS56, CFV_Tbl[CF Code], 0)) )</f>
        <v>Field Not Required</v>
      </c>
      <c r="AW56" s="243" t="e" cm="1">
        <f t="array" ref="AW56">INDEX('Custom Field Tbl'!$N$5:$N$446, MATCH('9.3 MAL- Bus Facilities Entry'!$Q56 &amp; '9.3 MAL- Bus Facilities Entry'!AW$3, 'Custom Field Tbl'!$M$5:$M$446 &amp; 'Custom Field Tbl'!$O$5:$O$446, 0 ))</f>
        <v>#N/A</v>
      </c>
      <c r="AX56" s="143" t="str">
        <f>IF(ISNA(INDEX(CFV_Tbl[CF Description], MATCH('9.3 MAL- Bus Facilities Entry'!AW56, CFV_Tbl[CF Code], 0)) ), "Field Not Required", INDEX(CFV_Tbl[CF Description], MATCH('9.3 MAL- Bus Facilities Entry'!AW56, CFV_Tbl[CF Code], 0)) )</f>
        <v>Field Not Required</v>
      </c>
      <c r="BA56" s="243" t="e" cm="1">
        <f t="array" ref="BA56">INDEX('Custom Field Tbl'!$N$5:$N$446, MATCH('9.3 MAL- Bus Facilities Entry'!$Q56 &amp; '9.3 MAL- Bus Facilities Entry'!BA$3, 'Custom Field Tbl'!$M$5:$M$446 &amp; 'Custom Field Tbl'!$O$5:$O$446, 0 ))</f>
        <v>#N/A</v>
      </c>
      <c r="BB56" s="143" t="str">
        <f>IF(ISNA(INDEX(CFV_Tbl[CF Description], MATCH('9.3 MAL- Bus Facilities Entry'!BA56, CFV_Tbl[CF Code], 0)) ), "Field Not Required", INDEX(CFV_Tbl[CF Description], MATCH('9.3 MAL- Bus Facilities Entry'!BA56, CFV_Tbl[CF Code], 0)) )</f>
        <v>Field Not Required</v>
      </c>
      <c r="BE56" s="243" t="e" cm="1">
        <f t="array" ref="BE56">INDEX('Custom Field Tbl'!$N$5:$N$446, MATCH('9.3 MAL- Bus Facilities Entry'!$Q56 &amp; '9.3 MAL- Bus Facilities Entry'!BE$3, 'Custom Field Tbl'!$M$5:$M$446 &amp; 'Custom Field Tbl'!$O$5:$O$446, 0 ))</f>
        <v>#N/A</v>
      </c>
      <c r="BF56" s="143" t="str">
        <f>IF(ISNA(INDEX(CFV_Tbl[CF Description], MATCH('9.3 MAL- Bus Facilities Entry'!BE56, CFV_Tbl[CF Code], 0)) ), "Field Not Required", INDEX(CFV_Tbl[CF Description], MATCH('9.3 MAL- Bus Facilities Entry'!BE56, CFV_Tbl[CF Code], 0)) )</f>
        <v>Field Not Required</v>
      </c>
      <c r="BI56" s="239"/>
      <c r="BJ56" s="243" t="e">
        <f>INDEX(Mnemonic[Code], MATCH('9.3 MAL- Bus Facilities Entry'!BS56, Mnemonic[Description], 0))</f>
        <v>#N/A</v>
      </c>
      <c r="BK56" s="243" t="e">
        <f>INDEX(Mnemonic[Code], MATCH('9.3 MAL- Bus Facilities Entry'!BT56, Mnemonic[Description], 0))</f>
        <v>#N/A</v>
      </c>
      <c r="BL56" s="243" t="e">
        <f>IF(ISNA(INDEX(Mnemonic[Code], MATCH( '9.3 MAL- Bus Facilities Entry'!BU56, Mnemonic[Description], 0)) ),  INDEX(Mnemonic[Code], MATCH( LEFT('9.3 MAL- Bus Facilities Entry'!BU56, LEN(BU56)-2), Mnemonic[Description], 0)),  INDEX(Mnemonic[Code], MATCH( '9.3 MAL- Bus Facilities Entry'!BU56, Mnemonic[Description], 0)) )</f>
        <v>#VALUE!</v>
      </c>
      <c r="BM56" s="243" t="e">
        <f>IF(ISNA(INDEX(Mnemonic[Code], MATCH( '9.3 MAL- Bus Facilities Entry'!BV56, Mnemonic[Description], 0)) ),  INDEX(Mnemonic[Code], MATCH( LEFT('9.3 MAL- Bus Facilities Entry'!BV56, LEN(BV56)-2), Mnemonic[Description], 0)),  INDEX(Mnemonic[Code], MATCH( '9.3 MAL- Bus Facilities Entry'!BV56, Mnemonic[Description], 0)) )</f>
        <v>#VALUE!</v>
      </c>
      <c r="BN56" s="243" t="e">
        <f>IF(ISNA(INDEX(Mnemonic[Code], MATCH( '9.3 MAL- Bus Facilities Entry'!BW56, Mnemonic[Description], 0)) ),  INDEX(Mnemonic[Code], MATCH( LEFT('9.3 MAL- Bus Facilities Entry'!BW56, LEN(BW56)-1), Mnemonic[Description], 0)),  INDEX(Mnemonic[Code], MATCH( '9.3 MAL- Bus Facilities Entry'!BW56, Mnemonic[Description], 0)) )</f>
        <v>#VALUE!</v>
      </c>
      <c r="BO56" s="243" t="e">
        <f>IF(ISNA(INDEX(Mnemonic[Code], MATCH( '9.3 MAL- Bus Facilities Entry'!BX56, Mnemonic[Description], 0)) ),  INDEX(Mnemonic[Code], MATCH( LEFT('9.3 MAL- Bus Facilities Entry'!BX56, LEN(BX56)-1), Mnemonic[Description], 0)),  INDEX(Mnemonic[Code], MATCH( '9.3 MAL- Bus Facilities Entry'!BX56, Mnemonic[Description], 0)) )</f>
        <v>#VALUE!</v>
      </c>
      <c r="BP56" s="243" t="e">
        <f t="shared" si="3"/>
        <v>#N/A</v>
      </c>
      <c r="BQ56" s="243" t="e">
        <f t="shared" si="4"/>
        <v>#N/A</v>
      </c>
      <c r="BR56" s="243" t="e">
        <f t="shared" si="9"/>
        <v>#VALUE!</v>
      </c>
      <c r="BS56" s="245"/>
      <c r="BT56" s="245"/>
      <c r="BU56" s="244"/>
      <c r="BV56" s="244"/>
      <c r="BW56" s="244"/>
      <c r="BX56" s="244"/>
      <c r="BZ56" s="239"/>
      <c r="CA56" s="246" t="e">
        <f>INDEX('MAL-OTHERLOOKUPS'!$ES$4:$ES$56, MATCH('9.3 MAL- Bus Facilities Entry'!CE56, 'MAL-OTHERLOOKUPS'!$ET$4:$ET$56, 0))</f>
        <v>#N/A</v>
      </c>
      <c r="CB56" s="247" t="str">
        <f t="shared" si="5"/>
        <v>L--</v>
      </c>
      <c r="CC56" s="247"/>
      <c r="CD56" s="425"/>
      <c r="CE56" s="425"/>
      <c r="CF56" s="425"/>
      <c r="CG56" s="248"/>
      <c r="CH56" s="367"/>
      <c r="CI56" s="367"/>
      <c r="CJ56" s="249" t="e">
        <f>INDEX('Default X, Y'!$D$6:$D$13,MATCH('9.3 MAL- Bus Facilities Entry'!BJ56&amp;"MF",'Default X, Y'!$B$6:$B$13,0))</f>
        <v>#N/A</v>
      </c>
      <c r="CK56" s="249" t="e">
        <f>INDEX('Default X, Y'!$E$6:$E$13,MATCH('9.3 MAL- Bus Facilities Entry'!BJ56&amp;"MF",'Default X, Y'!$B$6:$B$13,0))</f>
        <v>#N/A</v>
      </c>
      <c r="CL56" s="250" t="str">
        <f t="shared" si="6"/>
        <v>MX_Common_BRT</v>
      </c>
      <c r="CM56" s="239"/>
      <c r="CN56" s="251">
        <v>0</v>
      </c>
      <c r="CO56" s="471"/>
      <c r="CP56" s="251" t="str">
        <f t="shared" si="11"/>
        <v>0-</v>
      </c>
      <c r="CQ56" s="471"/>
      <c r="CR56" s="252" t="str">
        <f t="shared" si="7"/>
        <v xml:space="preserve">; ; </v>
      </c>
      <c r="CS56" s="252" t="str">
        <f t="shared" si="8"/>
        <v xml:space="preserve">; ; </v>
      </c>
      <c r="CT56" s="425"/>
      <c r="CU56" s="252" t="e">
        <v>#REF!</v>
      </c>
      <c r="CV56" s="367"/>
      <c r="CW56" s="367"/>
      <c r="CX56" s="239"/>
      <c r="CY56" s="240"/>
      <c r="CZ56" s="240"/>
      <c r="DA56" s="240"/>
      <c r="DB56" s="585"/>
      <c r="DD56" s="240"/>
      <c r="DE56" s="585"/>
      <c r="DF56" s="253"/>
      <c r="DH56" s="472"/>
      <c r="DI56" s="497"/>
      <c r="DJ56" s="254"/>
      <c r="DK56" s="585"/>
    </row>
    <row r="57" spans="1:115" ht="14.5" x14ac:dyDescent="0.35">
      <c r="A57" s="469"/>
      <c r="B57" s="239"/>
      <c r="C57" s="240"/>
      <c r="D57" s="240"/>
      <c r="E57" s="240"/>
      <c r="F57" s="367"/>
      <c r="G57" s="239"/>
      <c r="H57" s="240"/>
      <c r="J57" s="241"/>
      <c r="K57" s="241"/>
      <c r="M57" s="473"/>
      <c r="O57" s="239"/>
      <c r="Q57" s="143" t="e">
        <f>INDEX(AssetClass[Asset Class], MATCH('9.3 MAL- Bus Facilities Entry'!P57, AssetClass[Class Description], 0))</f>
        <v>#N/A</v>
      </c>
      <c r="R57" s="143"/>
      <c r="S57" s="242" t="e">
        <f>INDEX(Table15[Category Code], MATCH('9.3 MAL- Bus Facilities Entry'!R57, Table15[Category  Description], 0))</f>
        <v>#N/A</v>
      </c>
      <c r="T57" s="239"/>
      <c r="U57" s="243" t="e" cm="1">
        <f t="array" ref="U57">INDEX('Custom Field Tbl'!$N$5:$N$446, MATCH('9.3 MAL- Bus Facilities Entry'!$Q57 &amp; '9.3 MAL- Bus Facilities Entry'!U$3, 'Custom Field Tbl'!$M$5:$M$446 &amp; 'Custom Field Tbl'!$O$5:$O$446, 0 ))</f>
        <v>#N/A</v>
      </c>
      <c r="V57" s="143" t="str">
        <f>IF(ISNA(INDEX(CFV_Tbl[CF Description], MATCH('9.3 MAL- Bus Facilities Entry'!U57, CFV_Tbl[CF Code], 0)) ), "Field Not Required", INDEX(CFV_Tbl[CF Description], MATCH('9.3 MAL- Bus Facilities Entry'!U57, CFV_Tbl[CF Code], 0)) )</f>
        <v>Field Not Required</v>
      </c>
      <c r="Y57" s="243" t="e" cm="1">
        <f t="array" ref="Y57">INDEX('Custom Field Tbl'!$N$5:$N$446, MATCH('9.3 MAL- Bus Facilities Entry'!$Q57 &amp; '9.3 MAL- Bus Facilities Entry'!Y$3, 'Custom Field Tbl'!$M$5:$M$446 &amp; 'Custom Field Tbl'!$O$5:$O$446, 0 ))</f>
        <v>#N/A</v>
      </c>
      <c r="Z57" s="143" t="str">
        <f>IF(ISNA(INDEX(CFV_Tbl[CF Description], MATCH('9.3 MAL- Bus Facilities Entry'!Y57, CFV_Tbl[CF Code], 0)) ), "Field Not Required", INDEX(CFV_Tbl[CF Description], MATCH('9.3 MAL- Bus Facilities Entry'!Y57, CFV_Tbl[CF Code], 0)) )</f>
        <v>Field Not Required</v>
      </c>
      <c r="AC57" s="243" t="e" cm="1">
        <f t="array" ref="AC57">INDEX('Custom Field Tbl'!$N$5:$N$446, MATCH('9.3 MAL- Bus Facilities Entry'!$Q57 &amp; '9.3 MAL- Bus Facilities Entry'!AC$3, 'Custom Field Tbl'!$M$5:$M$446 &amp; 'Custom Field Tbl'!$O$5:$O$446, 0 ))</f>
        <v>#N/A</v>
      </c>
      <c r="AD57" s="143" t="str">
        <f>IF(ISNA(INDEX(CFV_Tbl[CF Description], MATCH('9.3 MAL- Bus Facilities Entry'!AC57, CFV_Tbl[CF Code], 0)) ), "Field Not Required", INDEX(CFV_Tbl[CF Description], MATCH('9.3 MAL- Bus Facilities Entry'!AC57, CFV_Tbl[CF Code], 0)) )</f>
        <v>Field Not Required</v>
      </c>
      <c r="AG57" s="243" t="e" cm="1">
        <f t="array" ref="AG57">INDEX('Custom Field Tbl'!$N$5:$N$446, MATCH('9.3 MAL- Bus Facilities Entry'!$Q57 &amp; '9.3 MAL- Bus Facilities Entry'!AG$3, 'Custom Field Tbl'!$M$5:$M$446 &amp; 'Custom Field Tbl'!$O$5:$O$446, 0 ))</f>
        <v>#N/A</v>
      </c>
      <c r="AH57" s="143" t="str">
        <f>IF(ISNA(INDEX(CFV_Tbl[CF Description], MATCH('9.3 MAL- Bus Facilities Entry'!AG57, CFV_Tbl[CF Code], 0)) ), "Field Not Required", INDEX(CFV_Tbl[CF Description], MATCH('9.3 MAL- Bus Facilities Entry'!AG57, CFV_Tbl[CF Code], 0)) )</f>
        <v>Field Not Required</v>
      </c>
      <c r="AK57" s="243" t="e" cm="1">
        <f t="array" ref="AK57">INDEX('Custom Field Tbl'!$N$5:$N$446, MATCH('9.3 MAL- Bus Facilities Entry'!$Q57 &amp; '9.3 MAL- Bus Facilities Entry'!AK$3, 'Custom Field Tbl'!$M$5:$M$446 &amp; 'Custom Field Tbl'!$O$5:$O$446, 0 ))</f>
        <v>#N/A</v>
      </c>
      <c r="AL57" s="143" t="str">
        <f>IF(ISNA(INDEX(CFV_Tbl[CF Description], MATCH('9.3 MAL- Bus Facilities Entry'!AK57, CFV_Tbl[CF Code], 0)) ), "Field Not Required", INDEX(CFV_Tbl[CF Description], MATCH('9.3 MAL- Bus Facilities Entry'!AK57, CFV_Tbl[CF Code], 0)) )</f>
        <v>Field Not Required</v>
      </c>
      <c r="AO57" s="243" t="e" cm="1">
        <f t="array" ref="AO57">INDEX('Custom Field Tbl'!$N$5:$N$446, MATCH('9.3 MAL- Bus Facilities Entry'!$Q57 &amp; '9.3 MAL- Bus Facilities Entry'!AO$3, 'Custom Field Tbl'!$M$5:$M$446 &amp; 'Custom Field Tbl'!$O$5:$O$446, 0 ))</f>
        <v>#N/A</v>
      </c>
      <c r="AP57" s="143" t="str">
        <f>IF(ISNA(INDEX(CFV_Tbl[CF Description], MATCH('9.3 MAL- Bus Facilities Entry'!AO57, CFV_Tbl[CF Code], 0)) ), "Field Not Required", INDEX(CFV_Tbl[CF Description], MATCH('9.3 MAL- Bus Facilities Entry'!AO57, CFV_Tbl[CF Code], 0)) )</f>
        <v>Field Not Required</v>
      </c>
      <c r="AS57" s="243" t="e" cm="1">
        <f t="array" ref="AS57">INDEX('Custom Field Tbl'!$N$5:$N$446, MATCH('9.3 MAL- Bus Facilities Entry'!$Q57 &amp; '9.3 MAL- Bus Facilities Entry'!AS$3, 'Custom Field Tbl'!$M$5:$M$446 &amp; 'Custom Field Tbl'!$O$5:$O$446, 0 ))</f>
        <v>#N/A</v>
      </c>
      <c r="AT57" s="143" t="str">
        <f>IF(ISNA(INDEX(CFV_Tbl[CF Description], MATCH('9.3 MAL- Bus Facilities Entry'!AS57, CFV_Tbl[CF Code], 0)) ), "Field Not Required", INDEX(CFV_Tbl[CF Description], MATCH('9.3 MAL- Bus Facilities Entry'!AS57, CFV_Tbl[CF Code], 0)) )</f>
        <v>Field Not Required</v>
      </c>
      <c r="AW57" s="243" t="e" cm="1">
        <f t="array" ref="AW57">INDEX('Custom Field Tbl'!$N$5:$N$446, MATCH('9.3 MAL- Bus Facilities Entry'!$Q57 &amp; '9.3 MAL- Bus Facilities Entry'!AW$3, 'Custom Field Tbl'!$M$5:$M$446 &amp; 'Custom Field Tbl'!$O$5:$O$446, 0 ))</f>
        <v>#N/A</v>
      </c>
      <c r="AX57" s="143" t="str">
        <f>IF(ISNA(INDEX(CFV_Tbl[CF Description], MATCH('9.3 MAL- Bus Facilities Entry'!AW57, CFV_Tbl[CF Code], 0)) ), "Field Not Required", INDEX(CFV_Tbl[CF Description], MATCH('9.3 MAL- Bus Facilities Entry'!AW57, CFV_Tbl[CF Code], 0)) )</f>
        <v>Field Not Required</v>
      </c>
      <c r="BA57" s="243" t="e" cm="1">
        <f t="array" ref="BA57">INDEX('Custom Field Tbl'!$N$5:$N$446, MATCH('9.3 MAL- Bus Facilities Entry'!$Q57 &amp; '9.3 MAL- Bus Facilities Entry'!BA$3, 'Custom Field Tbl'!$M$5:$M$446 &amp; 'Custom Field Tbl'!$O$5:$O$446, 0 ))</f>
        <v>#N/A</v>
      </c>
      <c r="BB57" s="143" t="str">
        <f>IF(ISNA(INDEX(CFV_Tbl[CF Description], MATCH('9.3 MAL- Bus Facilities Entry'!BA57, CFV_Tbl[CF Code], 0)) ), "Field Not Required", INDEX(CFV_Tbl[CF Description], MATCH('9.3 MAL- Bus Facilities Entry'!BA57, CFV_Tbl[CF Code], 0)) )</f>
        <v>Field Not Required</v>
      </c>
      <c r="BE57" s="243" t="e" cm="1">
        <f t="array" ref="BE57">INDEX('Custom Field Tbl'!$N$5:$N$446, MATCH('9.3 MAL- Bus Facilities Entry'!$Q57 &amp; '9.3 MAL- Bus Facilities Entry'!BE$3, 'Custom Field Tbl'!$M$5:$M$446 &amp; 'Custom Field Tbl'!$O$5:$O$446, 0 ))</f>
        <v>#N/A</v>
      </c>
      <c r="BF57" s="143" t="str">
        <f>IF(ISNA(INDEX(CFV_Tbl[CF Description], MATCH('9.3 MAL- Bus Facilities Entry'!BE57, CFV_Tbl[CF Code], 0)) ), "Field Not Required", INDEX(CFV_Tbl[CF Description], MATCH('9.3 MAL- Bus Facilities Entry'!BE57, CFV_Tbl[CF Code], 0)) )</f>
        <v>Field Not Required</v>
      </c>
      <c r="BI57" s="239"/>
      <c r="BJ57" s="243" t="e">
        <f>INDEX(Mnemonic[Code], MATCH('9.3 MAL- Bus Facilities Entry'!BS57, Mnemonic[Description], 0))</f>
        <v>#N/A</v>
      </c>
      <c r="BK57" s="243" t="e">
        <f>INDEX(Mnemonic[Code], MATCH('9.3 MAL- Bus Facilities Entry'!BT57, Mnemonic[Description], 0))</f>
        <v>#N/A</v>
      </c>
      <c r="BL57" s="243" t="e">
        <f>IF(ISNA(INDEX(Mnemonic[Code], MATCH( '9.3 MAL- Bus Facilities Entry'!BU57, Mnemonic[Description], 0)) ),  INDEX(Mnemonic[Code], MATCH( LEFT('9.3 MAL- Bus Facilities Entry'!BU57, LEN(BU57)-2), Mnemonic[Description], 0)),  INDEX(Mnemonic[Code], MATCH( '9.3 MAL- Bus Facilities Entry'!BU57, Mnemonic[Description], 0)) )</f>
        <v>#VALUE!</v>
      </c>
      <c r="BM57" s="243" t="e">
        <f>IF(ISNA(INDEX(Mnemonic[Code], MATCH( '9.3 MAL- Bus Facilities Entry'!BV57, Mnemonic[Description], 0)) ),  INDEX(Mnemonic[Code], MATCH( LEFT('9.3 MAL- Bus Facilities Entry'!BV57, LEN(BV57)-2), Mnemonic[Description], 0)),  INDEX(Mnemonic[Code], MATCH( '9.3 MAL- Bus Facilities Entry'!BV57, Mnemonic[Description], 0)) )</f>
        <v>#VALUE!</v>
      </c>
      <c r="BN57" s="243" t="e">
        <f>IF(ISNA(INDEX(Mnemonic[Code], MATCH( '9.3 MAL- Bus Facilities Entry'!BW57, Mnemonic[Description], 0)) ),  INDEX(Mnemonic[Code], MATCH( LEFT('9.3 MAL- Bus Facilities Entry'!BW57, LEN(BW57)-1), Mnemonic[Description], 0)),  INDEX(Mnemonic[Code], MATCH( '9.3 MAL- Bus Facilities Entry'!BW57, Mnemonic[Description], 0)) )</f>
        <v>#VALUE!</v>
      </c>
      <c r="BO57" s="243" t="e">
        <f>IF(ISNA(INDEX(Mnemonic[Code], MATCH( '9.3 MAL- Bus Facilities Entry'!BX57, Mnemonic[Description], 0)) ),  INDEX(Mnemonic[Code], MATCH( LEFT('9.3 MAL- Bus Facilities Entry'!BX57, LEN(BX57)-1), Mnemonic[Description], 0)),  INDEX(Mnemonic[Code], MATCH( '9.3 MAL- Bus Facilities Entry'!BX57, Mnemonic[Description], 0)) )</f>
        <v>#VALUE!</v>
      </c>
      <c r="BP57" s="243" t="e">
        <f t="shared" si="3"/>
        <v>#N/A</v>
      </c>
      <c r="BQ57" s="243" t="e">
        <f t="shared" si="4"/>
        <v>#N/A</v>
      </c>
      <c r="BR57" s="243" t="e">
        <f t="shared" si="9"/>
        <v>#VALUE!</v>
      </c>
      <c r="BS57" s="245"/>
      <c r="BT57" s="245"/>
      <c r="BU57" s="244"/>
      <c r="BV57" s="244"/>
      <c r="BW57" s="244"/>
      <c r="BX57" s="244"/>
      <c r="BZ57" s="239"/>
      <c r="CA57" s="246" t="e">
        <f>INDEX('MAL-OTHERLOOKUPS'!$ES$4:$ES$56, MATCH('9.3 MAL- Bus Facilities Entry'!CE57, 'MAL-OTHERLOOKUPS'!$ET$4:$ET$56, 0))</f>
        <v>#N/A</v>
      </c>
      <c r="CB57" s="247" t="str">
        <f t="shared" si="5"/>
        <v>L--</v>
      </c>
      <c r="CC57" s="247"/>
      <c r="CD57" s="425"/>
      <c r="CE57" s="425"/>
      <c r="CF57" s="425"/>
      <c r="CG57" s="248"/>
      <c r="CH57" s="367"/>
      <c r="CI57" s="367"/>
      <c r="CJ57" s="249" t="e">
        <f>INDEX('Default X, Y'!$D$6:$D$13,MATCH('9.3 MAL- Bus Facilities Entry'!BJ57&amp;"MF",'Default X, Y'!$B$6:$B$13,0))</f>
        <v>#N/A</v>
      </c>
      <c r="CK57" s="249" t="e">
        <f>INDEX('Default X, Y'!$E$6:$E$13,MATCH('9.3 MAL- Bus Facilities Entry'!BJ57&amp;"MF",'Default X, Y'!$B$6:$B$13,0))</f>
        <v>#N/A</v>
      </c>
      <c r="CL57" s="250" t="str">
        <f t="shared" si="6"/>
        <v>MX_Common_BRT</v>
      </c>
      <c r="CM57" s="239"/>
      <c r="CN57" s="251">
        <v>0</v>
      </c>
      <c r="CO57" s="471"/>
      <c r="CP57" s="251" t="str">
        <f t="shared" si="11"/>
        <v>0-</v>
      </c>
      <c r="CQ57" s="471"/>
      <c r="CR57" s="252" t="str">
        <f t="shared" si="7"/>
        <v xml:space="preserve">; ; </v>
      </c>
      <c r="CS57" s="252" t="str">
        <f t="shared" si="8"/>
        <v xml:space="preserve">; ; </v>
      </c>
      <c r="CT57" s="425"/>
      <c r="CU57" s="252" t="e">
        <v>#REF!</v>
      </c>
      <c r="CV57" s="367"/>
      <c r="CW57" s="367"/>
      <c r="CX57" s="239"/>
      <c r="CY57" s="240"/>
      <c r="CZ57" s="240"/>
      <c r="DA57" s="240"/>
      <c r="DB57" s="585"/>
      <c r="DD57" s="240"/>
      <c r="DE57" s="585"/>
      <c r="DF57" s="253"/>
      <c r="DH57" s="472"/>
      <c r="DI57" s="497"/>
      <c r="DJ57" s="254"/>
      <c r="DK57" s="585"/>
    </row>
    <row r="58" spans="1:115" ht="14.5" x14ac:dyDescent="0.35">
      <c r="A58" s="469"/>
      <c r="B58" s="239"/>
      <c r="C58" s="240"/>
      <c r="D58" s="240"/>
      <c r="E58" s="240"/>
      <c r="F58" s="367"/>
      <c r="G58" s="239"/>
      <c r="H58" s="240"/>
      <c r="J58" s="241"/>
      <c r="K58" s="241"/>
      <c r="M58" s="473"/>
      <c r="O58" s="239"/>
      <c r="Q58" s="143" t="e">
        <f>INDEX(AssetClass[Asset Class], MATCH('9.3 MAL- Bus Facilities Entry'!P58, AssetClass[Class Description], 0))</f>
        <v>#N/A</v>
      </c>
      <c r="R58" s="143"/>
      <c r="S58" s="242" t="e">
        <f>INDEX(Table15[Category Code], MATCH('9.3 MAL- Bus Facilities Entry'!R58, Table15[Category  Description], 0))</f>
        <v>#N/A</v>
      </c>
      <c r="T58" s="239"/>
      <c r="U58" s="243" t="e" cm="1">
        <f t="array" ref="U58">INDEX('Custom Field Tbl'!$N$5:$N$446, MATCH('9.3 MAL- Bus Facilities Entry'!$Q58 &amp; '9.3 MAL- Bus Facilities Entry'!U$3, 'Custom Field Tbl'!$M$5:$M$446 &amp; 'Custom Field Tbl'!$O$5:$O$446, 0 ))</f>
        <v>#N/A</v>
      </c>
      <c r="V58" s="143" t="str">
        <f>IF(ISNA(INDEX(CFV_Tbl[CF Description], MATCH('9.3 MAL- Bus Facilities Entry'!U58, CFV_Tbl[CF Code], 0)) ), "Field Not Required", INDEX(CFV_Tbl[CF Description], MATCH('9.3 MAL- Bus Facilities Entry'!U58, CFV_Tbl[CF Code], 0)) )</f>
        <v>Field Not Required</v>
      </c>
      <c r="Y58" s="243" t="e" cm="1">
        <f t="array" ref="Y58">INDEX('Custom Field Tbl'!$N$5:$N$446, MATCH('9.3 MAL- Bus Facilities Entry'!$Q58 &amp; '9.3 MAL- Bus Facilities Entry'!Y$3, 'Custom Field Tbl'!$M$5:$M$446 &amp; 'Custom Field Tbl'!$O$5:$O$446, 0 ))</f>
        <v>#N/A</v>
      </c>
      <c r="Z58" s="143" t="str">
        <f>IF(ISNA(INDEX(CFV_Tbl[CF Description], MATCH('9.3 MAL- Bus Facilities Entry'!Y58, CFV_Tbl[CF Code], 0)) ), "Field Not Required", INDEX(CFV_Tbl[CF Description], MATCH('9.3 MAL- Bus Facilities Entry'!Y58, CFV_Tbl[CF Code], 0)) )</f>
        <v>Field Not Required</v>
      </c>
      <c r="AC58" s="243" t="e" cm="1">
        <f t="array" ref="AC58">INDEX('Custom Field Tbl'!$N$5:$N$446, MATCH('9.3 MAL- Bus Facilities Entry'!$Q58 &amp; '9.3 MAL- Bus Facilities Entry'!AC$3, 'Custom Field Tbl'!$M$5:$M$446 &amp; 'Custom Field Tbl'!$O$5:$O$446, 0 ))</f>
        <v>#N/A</v>
      </c>
      <c r="AD58" s="143" t="str">
        <f>IF(ISNA(INDEX(CFV_Tbl[CF Description], MATCH('9.3 MAL- Bus Facilities Entry'!AC58, CFV_Tbl[CF Code], 0)) ), "Field Not Required", INDEX(CFV_Tbl[CF Description], MATCH('9.3 MAL- Bus Facilities Entry'!AC58, CFV_Tbl[CF Code], 0)) )</f>
        <v>Field Not Required</v>
      </c>
      <c r="AG58" s="243" t="e" cm="1">
        <f t="array" ref="AG58">INDEX('Custom Field Tbl'!$N$5:$N$446, MATCH('9.3 MAL- Bus Facilities Entry'!$Q58 &amp; '9.3 MAL- Bus Facilities Entry'!AG$3, 'Custom Field Tbl'!$M$5:$M$446 &amp; 'Custom Field Tbl'!$O$5:$O$446, 0 ))</f>
        <v>#N/A</v>
      </c>
      <c r="AH58" s="143" t="str">
        <f>IF(ISNA(INDEX(CFV_Tbl[CF Description], MATCH('9.3 MAL- Bus Facilities Entry'!AG58, CFV_Tbl[CF Code], 0)) ), "Field Not Required", INDEX(CFV_Tbl[CF Description], MATCH('9.3 MAL- Bus Facilities Entry'!AG58, CFV_Tbl[CF Code], 0)) )</f>
        <v>Field Not Required</v>
      </c>
      <c r="AK58" s="243" t="e" cm="1">
        <f t="array" ref="AK58">INDEX('Custom Field Tbl'!$N$5:$N$446, MATCH('9.3 MAL- Bus Facilities Entry'!$Q58 &amp; '9.3 MAL- Bus Facilities Entry'!AK$3, 'Custom Field Tbl'!$M$5:$M$446 &amp; 'Custom Field Tbl'!$O$5:$O$446, 0 ))</f>
        <v>#N/A</v>
      </c>
      <c r="AL58" s="143" t="str">
        <f>IF(ISNA(INDEX(CFV_Tbl[CF Description], MATCH('9.3 MAL- Bus Facilities Entry'!AK58, CFV_Tbl[CF Code], 0)) ), "Field Not Required", INDEX(CFV_Tbl[CF Description], MATCH('9.3 MAL- Bus Facilities Entry'!AK58, CFV_Tbl[CF Code], 0)) )</f>
        <v>Field Not Required</v>
      </c>
      <c r="AO58" s="243" t="e" cm="1">
        <f t="array" ref="AO58">INDEX('Custom Field Tbl'!$N$5:$N$446, MATCH('9.3 MAL- Bus Facilities Entry'!$Q58 &amp; '9.3 MAL- Bus Facilities Entry'!AO$3, 'Custom Field Tbl'!$M$5:$M$446 &amp; 'Custom Field Tbl'!$O$5:$O$446, 0 ))</f>
        <v>#N/A</v>
      </c>
      <c r="AP58" s="143" t="str">
        <f>IF(ISNA(INDEX(CFV_Tbl[CF Description], MATCH('9.3 MAL- Bus Facilities Entry'!AO58, CFV_Tbl[CF Code], 0)) ), "Field Not Required", INDEX(CFV_Tbl[CF Description], MATCH('9.3 MAL- Bus Facilities Entry'!AO58, CFV_Tbl[CF Code], 0)) )</f>
        <v>Field Not Required</v>
      </c>
      <c r="AS58" s="243" t="e" cm="1">
        <f t="array" ref="AS58">INDEX('Custom Field Tbl'!$N$5:$N$446, MATCH('9.3 MAL- Bus Facilities Entry'!$Q58 &amp; '9.3 MAL- Bus Facilities Entry'!AS$3, 'Custom Field Tbl'!$M$5:$M$446 &amp; 'Custom Field Tbl'!$O$5:$O$446, 0 ))</f>
        <v>#N/A</v>
      </c>
      <c r="AT58" s="143" t="str">
        <f>IF(ISNA(INDEX(CFV_Tbl[CF Description], MATCH('9.3 MAL- Bus Facilities Entry'!AS58, CFV_Tbl[CF Code], 0)) ), "Field Not Required", INDEX(CFV_Tbl[CF Description], MATCH('9.3 MAL- Bus Facilities Entry'!AS58, CFV_Tbl[CF Code], 0)) )</f>
        <v>Field Not Required</v>
      </c>
      <c r="AW58" s="243" t="e" cm="1">
        <f t="array" ref="AW58">INDEX('Custom Field Tbl'!$N$5:$N$446, MATCH('9.3 MAL- Bus Facilities Entry'!$Q58 &amp; '9.3 MAL- Bus Facilities Entry'!AW$3, 'Custom Field Tbl'!$M$5:$M$446 &amp; 'Custom Field Tbl'!$O$5:$O$446, 0 ))</f>
        <v>#N/A</v>
      </c>
      <c r="AX58" s="143" t="str">
        <f>IF(ISNA(INDEX(CFV_Tbl[CF Description], MATCH('9.3 MAL- Bus Facilities Entry'!AW58, CFV_Tbl[CF Code], 0)) ), "Field Not Required", INDEX(CFV_Tbl[CF Description], MATCH('9.3 MAL- Bus Facilities Entry'!AW58, CFV_Tbl[CF Code], 0)) )</f>
        <v>Field Not Required</v>
      </c>
      <c r="BA58" s="243" t="e" cm="1">
        <f t="array" ref="BA58">INDEX('Custom Field Tbl'!$N$5:$N$446, MATCH('9.3 MAL- Bus Facilities Entry'!$Q58 &amp; '9.3 MAL- Bus Facilities Entry'!BA$3, 'Custom Field Tbl'!$M$5:$M$446 &amp; 'Custom Field Tbl'!$O$5:$O$446, 0 ))</f>
        <v>#N/A</v>
      </c>
      <c r="BB58" s="143" t="str">
        <f>IF(ISNA(INDEX(CFV_Tbl[CF Description], MATCH('9.3 MAL- Bus Facilities Entry'!BA58, CFV_Tbl[CF Code], 0)) ), "Field Not Required", INDEX(CFV_Tbl[CF Description], MATCH('9.3 MAL- Bus Facilities Entry'!BA58, CFV_Tbl[CF Code], 0)) )</f>
        <v>Field Not Required</v>
      </c>
      <c r="BE58" s="243" t="e" cm="1">
        <f t="array" ref="BE58">INDEX('Custom Field Tbl'!$N$5:$N$446, MATCH('9.3 MAL- Bus Facilities Entry'!$Q58 &amp; '9.3 MAL- Bus Facilities Entry'!BE$3, 'Custom Field Tbl'!$M$5:$M$446 &amp; 'Custom Field Tbl'!$O$5:$O$446, 0 ))</f>
        <v>#N/A</v>
      </c>
      <c r="BF58" s="143" t="str">
        <f>IF(ISNA(INDEX(CFV_Tbl[CF Description], MATCH('9.3 MAL- Bus Facilities Entry'!BE58, CFV_Tbl[CF Code], 0)) ), "Field Not Required", INDEX(CFV_Tbl[CF Description], MATCH('9.3 MAL- Bus Facilities Entry'!BE58, CFV_Tbl[CF Code], 0)) )</f>
        <v>Field Not Required</v>
      </c>
      <c r="BI58" s="239"/>
      <c r="BJ58" s="243" t="e">
        <f>INDEX(Mnemonic[Code], MATCH('9.3 MAL- Bus Facilities Entry'!BS58, Mnemonic[Description], 0))</f>
        <v>#N/A</v>
      </c>
      <c r="BK58" s="243" t="e">
        <f>INDEX(Mnemonic[Code], MATCH('9.3 MAL- Bus Facilities Entry'!BT58, Mnemonic[Description], 0))</f>
        <v>#N/A</v>
      </c>
      <c r="BL58" s="243" t="e">
        <f>IF(ISNA(INDEX(Mnemonic[Code], MATCH( '9.3 MAL- Bus Facilities Entry'!BU58, Mnemonic[Description], 0)) ),  INDEX(Mnemonic[Code], MATCH( LEFT('9.3 MAL- Bus Facilities Entry'!BU58, LEN(BU58)-2), Mnemonic[Description], 0)),  INDEX(Mnemonic[Code], MATCH( '9.3 MAL- Bus Facilities Entry'!BU58, Mnemonic[Description], 0)) )</f>
        <v>#VALUE!</v>
      </c>
      <c r="BM58" s="243" t="e">
        <f>IF(ISNA(INDEX(Mnemonic[Code], MATCH( '9.3 MAL- Bus Facilities Entry'!BV58, Mnemonic[Description], 0)) ),  INDEX(Mnemonic[Code], MATCH( LEFT('9.3 MAL- Bus Facilities Entry'!BV58, LEN(BV58)-2), Mnemonic[Description], 0)),  INDEX(Mnemonic[Code], MATCH( '9.3 MAL- Bus Facilities Entry'!BV58, Mnemonic[Description], 0)) )</f>
        <v>#VALUE!</v>
      </c>
      <c r="BN58" s="243" t="e">
        <f>IF(ISNA(INDEX(Mnemonic[Code], MATCH( '9.3 MAL- Bus Facilities Entry'!BW58, Mnemonic[Description], 0)) ),  INDEX(Mnemonic[Code], MATCH( LEFT('9.3 MAL- Bus Facilities Entry'!BW58, LEN(BW58)-1), Mnemonic[Description], 0)),  INDEX(Mnemonic[Code], MATCH( '9.3 MAL- Bus Facilities Entry'!BW58, Mnemonic[Description], 0)) )</f>
        <v>#VALUE!</v>
      </c>
      <c r="BO58" s="243" t="e">
        <f>IF(ISNA(INDEX(Mnemonic[Code], MATCH( '9.3 MAL- Bus Facilities Entry'!BX58, Mnemonic[Description], 0)) ),  INDEX(Mnemonic[Code], MATCH( LEFT('9.3 MAL- Bus Facilities Entry'!BX58, LEN(BX58)-1), Mnemonic[Description], 0)),  INDEX(Mnemonic[Code], MATCH( '9.3 MAL- Bus Facilities Entry'!BX58, Mnemonic[Description], 0)) )</f>
        <v>#VALUE!</v>
      </c>
      <c r="BP58" s="243" t="e">
        <f t="shared" si="3"/>
        <v>#N/A</v>
      </c>
      <c r="BQ58" s="243" t="e">
        <f t="shared" si="4"/>
        <v>#N/A</v>
      </c>
      <c r="BR58" s="243" t="e">
        <f t="shared" si="9"/>
        <v>#VALUE!</v>
      </c>
      <c r="BS58" s="245"/>
      <c r="BT58" s="245"/>
      <c r="BU58" s="244"/>
      <c r="BV58" s="244"/>
      <c r="BW58" s="244"/>
      <c r="BX58" s="244"/>
      <c r="BZ58" s="239"/>
      <c r="CA58" s="246" t="e">
        <f>INDEX('MAL-OTHERLOOKUPS'!$ES$4:$ES$56, MATCH('9.3 MAL- Bus Facilities Entry'!CE58, 'MAL-OTHERLOOKUPS'!$ET$4:$ET$56, 0))</f>
        <v>#N/A</v>
      </c>
      <c r="CB58" s="247" t="str">
        <f t="shared" si="5"/>
        <v>L--</v>
      </c>
      <c r="CC58" s="247"/>
      <c r="CD58" s="425"/>
      <c r="CE58" s="425"/>
      <c r="CF58" s="425"/>
      <c r="CG58" s="248"/>
      <c r="CH58" s="367"/>
      <c r="CI58" s="367"/>
      <c r="CJ58" s="249" t="e">
        <f>INDEX('Default X, Y'!$D$6:$D$13,MATCH('9.3 MAL- Bus Facilities Entry'!BJ58&amp;"MF",'Default X, Y'!$B$6:$B$13,0))</f>
        <v>#N/A</v>
      </c>
      <c r="CK58" s="249" t="e">
        <f>INDEX('Default X, Y'!$E$6:$E$13,MATCH('9.3 MAL- Bus Facilities Entry'!BJ58&amp;"MF",'Default X, Y'!$B$6:$B$13,0))</f>
        <v>#N/A</v>
      </c>
      <c r="CL58" s="250" t="str">
        <f t="shared" si="6"/>
        <v>MX_Common_BRT</v>
      </c>
      <c r="CM58" s="239"/>
      <c r="CN58" s="251">
        <v>0</v>
      </c>
      <c r="CO58" s="471"/>
      <c r="CP58" s="251" t="str">
        <f t="shared" si="11"/>
        <v>0-</v>
      </c>
      <c r="CQ58" s="471"/>
      <c r="CR58" s="252" t="str">
        <f t="shared" si="7"/>
        <v xml:space="preserve">; ; </v>
      </c>
      <c r="CS58" s="252" t="str">
        <f t="shared" si="8"/>
        <v xml:space="preserve">; ; </v>
      </c>
      <c r="CT58" s="425"/>
      <c r="CU58" s="252" t="e">
        <v>#REF!</v>
      </c>
      <c r="CV58" s="367"/>
      <c r="CW58" s="367"/>
      <c r="CX58" s="239"/>
      <c r="CY58" s="240"/>
      <c r="CZ58" s="240"/>
      <c r="DA58" s="240"/>
      <c r="DB58" s="585"/>
      <c r="DD58" s="240"/>
      <c r="DE58" s="585"/>
      <c r="DF58" s="253"/>
      <c r="DH58" s="472"/>
      <c r="DI58" s="497"/>
      <c r="DJ58" s="254"/>
      <c r="DK58" s="585"/>
    </row>
    <row r="59" spans="1:115" ht="14.5" x14ac:dyDescent="0.35">
      <c r="A59" s="469"/>
      <c r="B59" s="239"/>
      <c r="C59" s="240"/>
      <c r="D59" s="240"/>
      <c r="E59" s="240"/>
      <c r="F59" s="367"/>
      <c r="G59" s="239"/>
      <c r="H59" s="240"/>
      <c r="J59" s="241"/>
      <c r="K59" s="241"/>
      <c r="M59" s="473"/>
      <c r="O59" s="239"/>
      <c r="Q59" s="143" t="e">
        <f>INDEX(AssetClass[Asset Class], MATCH('9.3 MAL- Bus Facilities Entry'!P59, AssetClass[Class Description], 0))</f>
        <v>#N/A</v>
      </c>
      <c r="R59" s="143"/>
      <c r="S59" s="242" t="e">
        <f>INDEX(Table15[Category Code], MATCH('9.3 MAL- Bus Facilities Entry'!R59, Table15[Category  Description], 0))</f>
        <v>#N/A</v>
      </c>
      <c r="T59" s="239"/>
      <c r="U59" s="243" t="e" cm="1">
        <f t="array" ref="U59">INDEX('Custom Field Tbl'!$N$5:$N$446, MATCH('9.3 MAL- Bus Facilities Entry'!$Q59 &amp; '9.3 MAL- Bus Facilities Entry'!U$3, 'Custom Field Tbl'!$M$5:$M$446 &amp; 'Custom Field Tbl'!$O$5:$O$446, 0 ))</f>
        <v>#N/A</v>
      </c>
      <c r="V59" s="143" t="str">
        <f>IF(ISNA(INDEX(CFV_Tbl[CF Description], MATCH('9.3 MAL- Bus Facilities Entry'!U59, CFV_Tbl[CF Code], 0)) ), "Field Not Required", INDEX(CFV_Tbl[CF Description], MATCH('9.3 MAL- Bus Facilities Entry'!U59, CFV_Tbl[CF Code], 0)) )</f>
        <v>Field Not Required</v>
      </c>
      <c r="Y59" s="243" t="e" cm="1">
        <f t="array" ref="Y59">INDEX('Custom Field Tbl'!$N$5:$N$446, MATCH('9.3 MAL- Bus Facilities Entry'!$Q59 &amp; '9.3 MAL- Bus Facilities Entry'!Y$3, 'Custom Field Tbl'!$M$5:$M$446 &amp; 'Custom Field Tbl'!$O$5:$O$446, 0 ))</f>
        <v>#N/A</v>
      </c>
      <c r="Z59" s="143" t="str">
        <f>IF(ISNA(INDEX(CFV_Tbl[CF Description], MATCH('9.3 MAL- Bus Facilities Entry'!Y59, CFV_Tbl[CF Code], 0)) ), "Field Not Required", INDEX(CFV_Tbl[CF Description], MATCH('9.3 MAL- Bus Facilities Entry'!Y59, CFV_Tbl[CF Code], 0)) )</f>
        <v>Field Not Required</v>
      </c>
      <c r="AC59" s="243" t="e" cm="1">
        <f t="array" ref="AC59">INDEX('Custom Field Tbl'!$N$5:$N$446, MATCH('9.3 MAL- Bus Facilities Entry'!$Q59 &amp; '9.3 MAL- Bus Facilities Entry'!AC$3, 'Custom Field Tbl'!$M$5:$M$446 &amp; 'Custom Field Tbl'!$O$5:$O$446, 0 ))</f>
        <v>#N/A</v>
      </c>
      <c r="AD59" s="143" t="str">
        <f>IF(ISNA(INDEX(CFV_Tbl[CF Description], MATCH('9.3 MAL- Bus Facilities Entry'!AC59, CFV_Tbl[CF Code], 0)) ), "Field Not Required", INDEX(CFV_Tbl[CF Description], MATCH('9.3 MAL- Bus Facilities Entry'!AC59, CFV_Tbl[CF Code], 0)) )</f>
        <v>Field Not Required</v>
      </c>
      <c r="AG59" s="243" t="e" cm="1">
        <f t="array" ref="AG59">INDEX('Custom Field Tbl'!$N$5:$N$446, MATCH('9.3 MAL- Bus Facilities Entry'!$Q59 &amp; '9.3 MAL- Bus Facilities Entry'!AG$3, 'Custom Field Tbl'!$M$5:$M$446 &amp; 'Custom Field Tbl'!$O$5:$O$446, 0 ))</f>
        <v>#N/A</v>
      </c>
      <c r="AH59" s="143" t="str">
        <f>IF(ISNA(INDEX(CFV_Tbl[CF Description], MATCH('9.3 MAL- Bus Facilities Entry'!AG59, CFV_Tbl[CF Code], 0)) ), "Field Not Required", INDEX(CFV_Tbl[CF Description], MATCH('9.3 MAL- Bus Facilities Entry'!AG59, CFV_Tbl[CF Code], 0)) )</f>
        <v>Field Not Required</v>
      </c>
      <c r="AK59" s="243" t="e" cm="1">
        <f t="array" ref="AK59">INDEX('Custom Field Tbl'!$N$5:$N$446, MATCH('9.3 MAL- Bus Facilities Entry'!$Q59 &amp; '9.3 MAL- Bus Facilities Entry'!AK$3, 'Custom Field Tbl'!$M$5:$M$446 &amp; 'Custom Field Tbl'!$O$5:$O$446, 0 ))</f>
        <v>#N/A</v>
      </c>
      <c r="AL59" s="143" t="str">
        <f>IF(ISNA(INDEX(CFV_Tbl[CF Description], MATCH('9.3 MAL- Bus Facilities Entry'!AK59, CFV_Tbl[CF Code], 0)) ), "Field Not Required", INDEX(CFV_Tbl[CF Description], MATCH('9.3 MAL- Bus Facilities Entry'!AK59, CFV_Tbl[CF Code], 0)) )</f>
        <v>Field Not Required</v>
      </c>
      <c r="AO59" s="243" t="e" cm="1">
        <f t="array" ref="AO59">INDEX('Custom Field Tbl'!$N$5:$N$446, MATCH('9.3 MAL- Bus Facilities Entry'!$Q59 &amp; '9.3 MAL- Bus Facilities Entry'!AO$3, 'Custom Field Tbl'!$M$5:$M$446 &amp; 'Custom Field Tbl'!$O$5:$O$446, 0 ))</f>
        <v>#N/A</v>
      </c>
      <c r="AP59" s="143" t="str">
        <f>IF(ISNA(INDEX(CFV_Tbl[CF Description], MATCH('9.3 MAL- Bus Facilities Entry'!AO59, CFV_Tbl[CF Code], 0)) ), "Field Not Required", INDEX(CFV_Tbl[CF Description], MATCH('9.3 MAL- Bus Facilities Entry'!AO59, CFV_Tbl[CF Code], 0)) )</f>
        <v>Field Not Required</v>
      </c>
      <c r="AS59" s="243" t="e" cm="1">
        <f t="array" ref="AS59">INDEX('Custom Field Tbl'!$N$5:$N$446, MATCH('9.3 MAL- Bus Facilities Entry'!$Q59 &amp; '9.3 MAL- Bus Facilities Entry'!AS$3, 'Custom Field Tbl'!$M$5:$M$446 &amp; 'Custom Field Tbl'!$O$5:$O$446, 0 ))</f>
        <v>#N/A</v>
      </c>
      <c r="AT59" s="143" t="str">
        <f>IF(ISNA(INDEX(CFV_Tbl[CF Description], MATCH('9.3 MAL- Bus Facilities Entry'!AS59, CFV_Tbl[CF Code], 0)) ), "Field Not Required", INDEX(CFV_Tbl[CF Description], MATCH('9.3 MAL- Bus Facilities Entry'!AS59, CFV_Tbl[CF Code], 0)) )</f>
        <v>Field Not Required</v>
      </c>
      <c r="AW59" s="243" t="e" cm="1">
        <f t="array" ref="AW59">INDEX('Custom Field Tbl'!$N$5:$N$446, MATCH('9.3 MAL- Bus Facilities Entry'!$Q59 &amp; '9.3 MAL- Bus Facilities Entry'!AW$3, 'Custom Field Tbl'!$M$5:$M$446 &amp; 'Custom Field Tbl'!$O$5:$O$446, 0 ))</f>
        <v>#N/A</v>
      </c>
      <c r="AX59" s="143" t="str">
        <f>IF(ISNA(INDEX(CFV_Tbl[CF Description], MATCH('9.3 MAL- Bus Facilities Entry'!AW59, CFV_Tbl[CF Code], 0)) ), "Field Not Required", INDEX(CFV_Tbl[CF Description], MATCH('9.3 MAL- Bus Facilities Entry'!AW59, CFV_Tbl[CF Code], 0)) )</f>
        <v>Field Not Required</v>
      </c>
      <c r="BA59" s="243" t="e" cm="1">
        <f t="array" ref="BA59">INDEX('Custom Field Tbl'!$N$5:$N$446, MATCH('9.3 MAL- Bus Facilities Entry'!$Q59 &amp; '9.3 MAL- Bus Facilities Entry'!BA$3, 'Custom Field Tbl'!$M$5:$M$446 &amp; 'Custom Field Tbl'!$O$5:$O$446, 0 ))</f>
        <v>#N/A</v>
      </c>
      <c r="BB59" s="143" t="str">
        <f>IF(ISNA(INDEX(CFV_Tbl[CF Description], MATCH('9.3 MAL- Bus Facilities Entry'!BA59, CFV_Tbl[CF Code], 0)) ), "Field Not Required", INDEX(CFV_Tbl[CF Description], MATCH('9.3 MAL- Bus Facilities Entry'!BA59, CFV_Tbl[CF Code], 0)) )</f>
        <v>Field Not Required</v>
      </c>
      <c r="BE59" s="243" t="e" cm="1">
        <f t="array" ref="BE59">INDEX('Custom Field Tbl'!$N$5:$N$446, MATCH('9.3 MAL- Bus Facilities Entry'!$Q59 &amp; '9.3 MAL- Bus Facilities Entry'!BE$3, 'Custom Field Tbl'!$M$5:$M$446 &amp; 'Custom Field Tbl'!$O$5:$O$446, 0 ))</f>
        <v>#N/A</v>
      </c>
      <c r="BF59" s="143" t="str">
        <f>IF(ISNA(INDEX(CFV_Tbl[CF Description], MATCH('9.3 MAL- Bus Facilities Entry'!BE59, CFV_Tbl[CF Code], 0)) ), "Field Not Required", INDEX(CFV_Tbl[CF Description], MATCH('9.3 MAL- Bus Facilities Entry'!BE59, CFV_Tbl[CF Code], 0)) )</f>
        <v>Field Not Required</v>
      </c>
      <c r="BI59" s="239"/>
      <c r="BJ59" s="243" t="e">
        <f>INDEX(Mnemonic[Code], MATCH('9.3 MAL- Bus Facilities Entry'!BS59, Mnemonic[Description], 0))</f>
        <v>#N/A</v>
      </c>
      <c r="BK59" s="243" t="e">
        <f>INDEX(Mnemonic[Code], MATCH('9.3 MAL- Bus Facilities Entry'!BT59, Mnemonic[Description], 0))</f>
        <v>#N/A</v>
      </c>
      <c r="BL59" s="243" t="e">
        <f>IF(ISNA(INDEX(Mnemonic[Code], MATCH( '9.3 MAL- Bus Facilities Entry'!BU59, Mnemonic[Description], 0)) ),  INDEX(Mnemonic[Code], MATCH( LEFT('9.3 MAL- Bus Facilities Entry'!BU59, LEN(BU59)-2), Mnemonic[Description], 0)),  INDEX(Mnemonic[Code], MATCH( '9.3 MAL- Bus Facilities Entry'!BU59, Mnemonic[Description], 0)) )</f>
        <v>#VALUE!</v>
      </c>
      <c r="BM59" s="243" t="e">
        <f>IF(ISNA(INDEX(Mnemonic[Code], MATCH( '9.3 MAL- Bus Facilities Entry'!BV59, Mnemonic[Description], 0)) ),  INDEX(Mnemonic[Code], MATCH( LEFT('9.3 MAL- Bus Facilities Entry'!BV59, LEN(BV59)-2), Mnemonic[Description], 0)),  INDEX(Mnemonic[Code], MATCH( '9.3 MAL- Bus Facilities Entry'!BV59, Mnemonic[Description], 0)) )</f>
        <v>#VALUE!</v>
      </c>
      <c r="BN59" s="243" t="e">
        <f>IF(ISNA(INDEX(Mnemonic[Code], MATCH( '9.3 MAL- Bus Facilities Entry'!BW59, Mnemonic[Description], 0)) ),  INDEX(Mnemonic[Code], MATCH( LEFT('9.3 MAL- Bus Facilities Entry'!BW59, LEN(BW59)-1), Mnemonic[Description], 0)),  INDEX(Mnemonic[Code], MATCH( '9.3 MAL- Bus Facilities Entry'!BW59, Mnemonic[Description], 0)) )</f>
        <v>#VALUE!</v>
      </c>
      <c r="BO59" s="243" t="e">
        <f>IF(ISNA(INDEX(Mnemonic[Code], MATCH( '9.3 MAL- Bus Facilities Entry'!BX59, Mnemonic[Description], 0)) ),  INDEX(Mnemonic[Code], MATCH( LEFT('9.3 MAL- Bus Facilities Entry'!BX59, LEN(BX59)-1), Mnemonic[Description], 0)),  INDEX(Mnemonic[Code], MATCH( '9.3 MAL- Bus Facilities Entry'!BX59, Mnemonic[Description], 0)) )</f>
        <v>#VALUE!</v>
      </c>
      <c r="BP59" s="243" t="e">
        <f t="shared" si="3"/>
        <v>#N/A</v>
      </c>
      <c r="BQ59" s="243" t="e">
        <f t="shared" si="4"/>
        <v>#N/A</v>
      </c>
      <c r="BR59" s="243" t="e">
        <f t="shared" si="9"/>
        <v>#VALUE!</v>
      </c>
      <c r="BS59" s="245"/>
      <c r="BT59" s="245"/>
      <c r="BU59" s="244"/>
      <c r="BV59" s="244"/>
      <c r="BW59" s="244"/>
      <c r="BX59" s="244"/>
      <c r="BZ59" s="239"/>
      <c r="CA59" s="246" t="e">
        <f>INDEX('MAL-OTHERLOOKUPS'!$ES$4:$ES$56, MATCH('9.3 MAL- Bus Facilities Entry'!CE59, 'MAL-OTHERLOOKUPS'!$ET$4:$ET$56, 0))</f>
        <v>#N/A</v>
      </c>
      <c r="CB59" s="247" t="str">
        <f t="shared" si="5"/>
        <v>L--</v>
      </c>
      <c r="CC59" s="247"/>
      <c r="CD59" s="425"/>
      <c r="CE59" s="425"/>
      <c r="CF59" s="425"/>
      <c r="CG59" s="248"/>
      <c r="CH59" s="367"/>
      <c r="CI59" s="367"/>
      <c r="CJ59" s="249" t="e">
        <f>INDEX('Default X, Y'!$D$6:$D$13,MATCH('9.3 MAL- Bus Facilities Entry'!BJ59&amp;"MF",'Default X, Y'!$B$6:$B$13,0))</f>
        <v>#N/A</v>
      </c>
      <c r="CK59" s="249" t="e">
        <f>INDEX('Default X, Y'!$E$6:$E$13,MATCH('9.3 MAL- Bus Facilities Entry'!BJ59&amp;"MF",'Default X, Y'!$B$6:$B$13,0))</f>
        <v>#N/A</v>
      </c>
      <c r="CL59" s="250" t="str">
        <f t="shared" si="6"/>
        <v>MX_Common_BRT</v>
      </c>
      <c r="CM59" s="239"/>
      <c r="CN59" s="251">
        <v>0</v>
      </c>
      <c r="CO59" s="471"/>
      <c r="CP59" s="251" t="str">
        <f t="shared" si="11"/>
        <v>0-</v>
      </c>
      <c r="CQ59" s="471"/>
      <c r="CR59" s="252" t="str">
        <f t="shared" si="7"/>
        <v xml:space="preserve">; ; </v>
      </c>
      <c r="CS59" s="252" t="str">
        <f t="shared" si="8"/>
        <v xml:space="preserve">; ; </v>
      </c>
      <c r="CT59" s="425"/>
      <c r="CU59" s="252" t="e">
        <v>#REF!</v>
      </c>
      <c r="CV59" s="367"/>
      <c r="CW59" s="367"/>
      <c r="CX59" s="239"/>
      <c r="CY59" s="240"/>
      <c r="CZ59" s="240"/>
      <c r="DA59" s="240"/>
      <c r="DB59" s="585"/>
      <c r="DD59" s="240"/>
      <c r="DE59" s="585"/>
      <c r="DF59" s="253"/>
      <c r="DH59" s="472"/>
      <c r="DI59" s="497"/>
      <c r="DJ59" s="254"/>
      <c r="DK59" s="585"/>
    </row>
    <row r="60" spans="1:115" ht="14.5" x14ac:dyDescent="0.35">
      <c r="A60" s="469"/>
      <c r="B60" s="239"/>
      <c r="C60" s="240"/>
      <c r="D60" s="240"/>
      <c r="E60" s="240"/>
      <c r="F60" s="367"/>
      <c r="G60" s="239"/>
      <c r="H60" s="240"/>
      <c r="J60" s="241"/>
      <c r="K60" s="241"/>
      <c r="M60" s="473"/>
      <c r="O60" s="239"/>
      <c r="Q60" s="143" t="e">
        <f>INDEX(AssetClass[Asset Class], MATCH('9.3 MAL- Bus Facilities Entry'!P60, AssetClass[Class Description], 0))</f>
        <v>#N/A</v>
      </c>
      <c r="R60" s="143"/>
      <c r="S60" s="242" t="e">
        <f>INDEX(Table15[Category Code], MATCH('9.3 MAL- Bus Facilities Entry'!R60, Table15[Category  Description], 0))</f>
        <v>#N/A</v>
      </c>
      <c r="T60" s="239"/>
      <c r="U60" s="243" t="e" cm="1">
        <f t="array" ref="U60">INDEX('Custom Field Tbl'!$N$5:$N$446, MATCH('9.3 MAL- Bus Facilities Entry'!$Q60 &amp; '9.3 MAL- Bus Facilities Entry'!U$3, 'Custom Field Tbl'!$M$5:$M$446 &amp; 'Custom Field Tbl'!$O$5:$O$446, 0 ))</f>
        <v>#N/A</v>
      </c>
      <c r="V60" s="143" t="str">
        <f>IF(ISNA(INDEX(CFV_Tbl[CF Description], MATCH('9.3 MAL- Bus Facilities Entry'!U60, CFV_Tbl[CF Code], 0)) ), "Field Not Required", INDEX(CFV_Tbl[CF Description], MATCH('9.3 MAL- Bus Facilities Entry'!U60, CFV_Tbl[CF Code], 0)) )</f>
        <v>Field Not Required</v>
      </c>
      <c r="Y60" s="243" t="e" cm="1">
        <f t="array" ref="Y60">INDEX('Custom Field Tbl'!$N$5:$N$446, MATCH('9.3 MAL- Bus Facilities Entry'!$Q60 &amp; '9.3 MAL- Bus Facilities Entry'!Y$3, 'Custom Field Tbl'!$M$5:$M$446 &amp; 'Custom Field Tbl'!$O$5:$O$446, 0 ))</f>
        <v>#N/A</v>
      </c>
      <c r="Z60" s="143" t="str">
        <f>IF(ISNA(INDEX(CFV_Tbl[CF Description], MATCH('9.3 MAL- Bus Facilities Entry'!Y60, CFV_Tbl[CF Code], 0)) ), "Field Not Required", INDEX(CFV_Tbl[CF Description], MATCH('9.3 MAL- Bus Facilities Entry'!Y60, CFV_Tbl[CF Code], 0)) )</f>
        <v>Field Not Required</v>
      </c>
      <c r="AC60" s="243" t="e" cm="1">
        <f t="array" ref="AC60">INDEX('Custom Field Tbl'!$N$5:$N$446, MATCH('9.3 MAL- Bus Facilities Entry'!$Q60 &amp; '9.3 MAL- Bus Facilities Entry'!AC$3, 'Custom Field Tbl'!$M$5:$M$446 &amp; 'Custom Field Tbl'!$O$5:$O$446, 0 ))</f>
        <v>#N/A</v>
      </c>
      <c r="AD60" s="143" t="str">
        <f>IF(ISNA(INDEX(CFV_Tbl[CF Description], MATCH('9.3 MAL- Bus Facilities Entry'!AC60, CFV_Tbl[CF Code], 0)) ), "Field Not Required", INDEX(CFV_Tbl[CF Description], MATCH('9.3 MAL- Bus Facilities Entry'!AC60, CFV_Tbl[CF Code], 0)) )</f>
        <v>Field Not Required</v>
      </c>
      <c r="AG60" s="243" t="e" cm="1">
        <f t="array" ref="AG60">INDEX('Custom Field Tbl'!$N$5:$N$446, MATCH('9.3 MAL- Bus Facilities Entry'!$Q60 &amp; '9.3 MAL- Bus Facilities Entry'!AG$3, 'Custom Field Tbl'!$M$5:$M$446 &amp; 'Custom Field Tbl'!$O$5:$O$446, 0 ))</f>
        <v>#N/A</v>
      </c>
      <c r="AH60" s="143" t="str">
        <f>IF(ISNA(INDEX(CFV_Tbl[CF Description], MATCH('9.3 MAL- Bus Facilities Entry'!AG60, CFV_Tbl[CF Code], 0)) ), "Field Not Required", INDEX(CFV_Tbl[CF Description], MATCH('9.3 MAL- Bus Facilities Entry'!AG60, CFV_Tbl[CF Code], 0)) )</f>
        <v>Field Not Required</v>
      </c>
      <c r="AK60" s="243" t="e" cm="1">
        <f t="array" ref="AK60">INDEX('Custom Field Tbl'!$N$5:$N$446, MATCH('9.3 MAL- Bus Facilities Entry'!$Q60 &amp; '9.3 MAL- Bus Facilities Entry'!AK$3, 'Custom Field Tbl'!$M$5:$M$446 &amp; 'Custom Field Tbl'!$O$5:$O$446, 0 ))</f>
        <v>#N/A</v>
      </c>
      <c r="AL60" s="143" t="str">
        <f>IF(ISNA(INDEX(CFV_Tbl[CF Description], MATCH('9.3 MAL- Bus Facilities Entry'!AK60, CFV_Tbl[CF Code], 0)) ), "Field Not Required", INDEX(CFV_Tbl[CF Description], MATCH('9.3 MAL- Bus Facilities Entry'!AK60, CFV_Tbl[CF Code], 0)) )</f>
        <v>Field Not Required</v>
      </c>
      <c r="AO60" s="243" t="e" cm="1">
        <f t="array" ref="AO60">INDEX('Custom Field Tbl'!$N$5:$N$446, MATCH('9.3 MAL- Bus Facilities Entry'!$Q60 &amp; '9.3 MAL- Bus Facilities Entry'!AO$3, 'Custom Field Tbl'!$M$5:$M$446 &amp; 'Custom Field Tbl'!$O$5:$O$446, 0 ))</f>
        <v>#N/A</v>
      </c>
      <c r="AP60" s="143" t="str">
        <f>IF(ISNA(INDEX(CFV_Tbl[CF Description], MATCH('9.3 MAL- Bus Facilities Entry'!AO60, CFV_Tbl[CF Code], 0)) ), "Field Not Required", INDEX(CFV_Tbl[CF Description], MATCH('9.3 MAL- Bus Facilities Entry'!AO60, CFV_Tbl[CF Code], 0)) )</f>
        <v>Field Not Required</v>
      </c>
      <c r="AS60" s="243" t="e" cm="1">
        <f t="array" ref="AS60">INDEX('Custom Field Tbl'!$N$5:$N$446, MATCH('9.3 MAL- Bus Facilities Entry'!$Q60 &amp; '9.3 MAL- Bus Facilities Entry'!AS$3, 'Custom Field Tbl'!$M$5:$M$446 &amp; 'Custom Field Tbl'!$O$5:$O$446, 0 ))</f>
        <v>#N/A</v>
      </c>
      <c r="AT60" s="143" t="str">
        <f>IF(ISNA(INDEX(CFV_Tbl[CF Description], MATCH('9.3 MAL- Bus Facilities Entry'!AS60, CFV_Tbl[CF Code], 0)) ), "Field Not Required", INDEX(CFV_Tbl[CF Description], MATCH('9.3 MAL- Bus Facilities Entry'!AS60, CFV_Tbl[CF Code], 0)) )</f>
        <v>Field Not Required</v>
      </c>
      <c r="AW60" s="243" t="e" cm="1">
        <f t="array" ref="AW60">INDEX('Custom Field Tbl'!$N$5:$N$446, MATCH('9.3 MAL- Bus Facilities Entry'!$Q60 &amp; '9.3 MAL- Bus Facilities Entry'!AW$3, 'Custom Field Tbl'!$M$5:$M$446 &amp; 'Custom Field Tbl'!$O$5:$O$446, 0 ))</f>
        <v>#N/A</v>
      </c>
      <c r="AX60" s="143" t="str">
        <f>IF(ISNA(INDEX(CFV_Tbl[CF Description], MATCH('9.3 MAL- Bus Facilities Entry'!AW60, CFV_Tbl[CF Code], 0)) ), "Field Not Required", INDEX(CFV_Tbl[CF Description], MATCH('9.3 MAL- Bus Facilities Entry'!AW60, CFV_Tbl[CF Code], 0)) )</f>
        <v>Field Not Required</v>
      </c>
      <c r="BA60" s="243" t="e" cm="1">
        <f t="array" ref="BA60">INDEX('Custom Field Tbl'!$N$5:$N$446, MATCH('9.3 MAL- Bus Facilities Entry'!$Q60 &amp; '9.3 MAL- Bus Facilities Entry'!BA$3, 'Custom Field Tbl'!$M$5:$M$446 &amp; 'Custom Field Tbl'!$O$5:$O$446, 0 ))</f>
        <v>#N/A</v>
      </c>
      <c r="BB60" s="143" t="str">
        <f>IF(ISNA(INDEX(CFV_Tbl[CF Description], MATCH('9.3 MAL- Bus Facilities Entry'!BA60, CFV_Tbl[CF Code], 0)) ), "Field Not Required", INDEX(CFV_Tbl[CF Description], MATCH('9.3 MAL- Bus Facilities Entry'!BA60, CFV_Tbl[CF Code], 0)) )</f>
        <v>Field Not Required</v>
      </c>
      <c r="BE60" s="243" t="e" cm="1">
        <f t="array" ref="BE60">INDEX('Custom Field Tbl'!$N$5:$N$446, MATCH('9.3 MAL- Bus Facilities Entry'!$Q60 &amp; '9.3 MAL- Bus Facilities Entry'!BE$3, 'Custom Field Tbl'!$M$5:$M$446 &amp; 'Custom Field Tbl'!$O$5:$O$446, 0 ))</f>
        <v>#N/A</v>
      </c>
      <c r="BF60" s="143" t="str">
        <f>IF(ISNA(INDEX(CFV_Tbl[CF Description], MATCH('9.3 MAL- Bus Facilities Entry'!BE60, CFV_Tbl[CF Code], 0)) ), "Field Not Required", INDEX(CFV_Tbl[CF Description], MATCH('9.3 MAL- Bus Facilities Entry'!BE60, CFV_Tbl[CF Code], 0)) )</f>
        <v>Field Not Required</v>
      </c>
      <c r="BI60" s="239"/>
      <c r="BJ60" s="243" t="e">
        <f>INDEX(Mnemonic[Code], MATCH('9.3 MAL- Bus Facilities Entry'!BS60, Mnemonic[Description], 0))</f>
        <v>#N/A</v>
      </c>
      <c r="BK60" s="243" t="e">
        <f>INDEX(Mnemonic[Code], MATCH('9.3 MAL- Bus Facilities Entry'!BT60, Mnemonic[Description], 0))</f>
        <v>#N/A</v>
      </c>
      <c r="BL60" s="243" t="e">
        <f>IF(ISNA(INDEX(Mnemonic[Code], MATCH( '9.3 MAL- Bus Facilities Entry'!BU60, Mnemonic[Description], 0)) ),  INDEX(Mnemonic[Code], MATCH( LEFT('9.3 MAL- Bus Facilities Entry'!BU60, LEN(BU60)-2), Mnemonic[Description], 0)),  INDEX(Mnemonic[Code], MATCH( '9.3 MAL- Bus Facilities Entry'!BU60, Mnemonic[Description], 0)) )</f>
        <v>#VALUE!</v>
      </c>
      <c r="BM60" s="243" t="e">
        <f>IF(ISNA(INDEX(Mnemonic[Code], MATCH( '9.3 MAL- Bus Facilities Entry'!BV60, Mnemonic[Description], 0)) ),  INDEX(Mnemonic[Code], MATCH( LEFT('9.3 MAL- Bus Facilities Entry'!BV60, LEN(BV60)-2), Mnemonic[Description], 0)),  INDEX(Mnemonic[Code], MATCH( '9.3 MAL- Bus Facilities Entry'!BV60, Mnemonic[Description], 0)) )</f>
        <v>#VALUE!</v>
      </c>
      <c r="BN60" s="243" t="e">
        <f>IF(ISNA(INDEX(Mnemonic[Code], MATCH( '9.3 MAL- Bus Facilities Entry'!BW60, Mnemonic[Description], 0)) ),  INDEX(Mnemonic[Code], MATCH( LEFT('9.3 MAL- Bus Facilities Entry'!BW60, LEN(BW60)-1), Mnemonic[Description], 0)),  INDEX(Mnemonic[Code], MATCH( '9.3 MAL- Bus Facilities Entry'!BW60, Mnemonic[Description], 0)) )</f>
        <v>#VALUE!</v>
      </c>
      <c r="BO60" s="243" t="e">
        <f>IF(ISNA(INDEX(Mnemonic[Code], MATCH( '9.3 MAL- Bus Facilities Entry'!BX60, Mnemonic[Description], 0)) ),  INDEX(Mnemonic[Code], MATCH( LEFT('9.3 MAL- Bus Facilities Entry'!BX60, LEN(BX60)-1), Mnemonic[Description], 0)),  INDEX(Mnemonic[Code], MATCH( '9.3 MAL- Bus Facilities Entry'!BX60, Mnemonic[Description], 0)) )</f>
        <v>#VALUE!</v>
      </c>
      <c r="BP60" s="243" t="e">
        <f t="shared" si="3"/>
        <v>#N/A</v>
      </c>
      <c r="BQ60" s="243" t="e">
        <f t="shared" si="4"/>
        <v>#N/A</v>
      </c>
      <c r="BR60" s="243" t="e">
        <f t="shared" si="9"/>
        <v>#VALUE!</v>
      </c>
      <c r="BS60" s="245"/>
      <c r="BT60" s="245"/>
      <c r="BU60" s="244"/>
      <c r="BV60" s="244"/>
      <c r="BW60" s="244"/>
      <c r="BX60" s="244"/>
      <c r="BZ60" s="239"/>
      <c r="CA60" s="246" t="e">
        <f>INDEX('MAL-OTHERLOOKUPS'!$ES$4:$ES$56, MATCH('9.3 MAL- Bus Facilities Entry'!CE60, 'MAL-OTHERLOOKUPS'!$ET$4:$ET$56, 0))</f>
        <v>#N/A</v>
      </c>
      <c r="CB60" s="247" t="str">
        <f t="shared" si="5"/>
        <v>L--</v>
      </c>
      <c r="CC60" s="247"/>
      <c r="CD60" s="425"/>
      <c r="CE60" s="425"/>
      <c r="CF60" s="425"/>
      <c r="CG60" s="248"/>
      <c r="CH60" s="367"/>
      <c r="CI60" s="367"/>
      <c r="CJ60" s="249" t="e">
        <f>INDEX('Default X, Y'!$D$6:$D$13,MATCH('9.3 MAL- Bus Facilities Entry'!BJ60&amp;"MF",'Default X, Y'!$B$6:$B$13,0))</f>
        <v>#N/A</v>
      </c>
      <c r="CK60" s="249" t="e">
        <f>INDEX('Default X, Y'!$E$6:$E$13,MATCH('9.3 MAL- Bus Facilities Entry'!BJ60&amp;"MF",'Default X, Y'!$B$6:$B$13,0))</f>
        <v>#N/A</v>
      </c>
      <c r="CL60" s="250" t="str">
        <f t="shared" si="6"/>
        <v>MX_Common_BRT</v>
      </c>
      <c r="CM60" s="239"/>
      <c r="CN60" s="251">
        <v>0</v>
      </c>
      <c r="CO60" s="471"/>
      <c r="CP60" s="251" t="str">
        <f t="shared" si="11"/>
        <v>0-</v>
      </c>
      <c r="CQ60" s="471"/>
      <c r="CR60" s="252" t="str">
        <f t="shared" si="7"/>
        <v xml:space="preserve">; ; </v>
      </c>
      <c r="CS60" s="252" t="str">
        <f t="shared" si="8"/>
        <v xml:space="preserve">; ; </v>
      </c>
      <c r="CT60" s="425"/>
      <c r="CU60" s="252" t="e">
        <v>#REF!</v>
      </c>
      <c r="CV60" s="367"/>
      <c r="CW60" s="367"/>
      <c r="CX60" s="239"/>
      <c r="CY60" s="240"/>
      <c r="CZ60" s="240"/>
      <c r="DA60" s="240"/>
      <c r="DB60" s="585"/>
      <c r="DD60" s="240"/>
      <c r="DE60" s="585"/>
      <c r="DF60" s="253"/>
      <c r="DH60" s="472"/>
      <c r="DI60" s="497"/>
      <c r="DJ60" s="254"/>
      <c r="DK60" s="585"/>
    </row>
    <row r="61" spans="1:115" ht="14.5" x14ac:dyDescent="0.35">
      <c r="A61" s="469"/>
      <c r="B61" s="239"/>
      <c r="C61" s="240"/>
      <c r="D61" s="467"/>
      <c r="E61" s="240"/>
      <c r="F61" s="367"/>
      <c r="G61" s="239"/>
      <c r="H61" s="240"/>
      <c r="J61" s="241"/>
      <c r="K61" s="241"/>
      <c r="M61" s="473"/>
      <c r="O61" s="239"/>
      <c r="Q61" s="143" t="e">
        <f>INDEX(AssetClass[Asset Class], MATCH('9.3 MAL- Bus Facilities Entry'!P61, AssetClass[Class Description], 0))</f>
        <v>#N/A</v>
      </c>
      <c r="R61" s="143"/>
      <c r="S61" s="242" t="e">
        <f>INDEX(Table15[Category Code], MATCH('9.3 MAL- Bus Facilities Entry'!R61, Table15[Category  Description], 0))</f>
        <v>#N/A</v>
      </c>
      <c r="T61" s="239"/>
      <c r="U61" s="243" t="e" cm="1">
        <f t="array" ref="U61">INDEX('Custom Field Tbl'!$N$5:$N$446, MATCH('9.3 MAL- Bus Facilities Entry'!$Q61 &amp; '9.3 MAL- Bus Facilities Entry'!U$3, 'Custom Field Tbl'!$M$5:$M$446 &amp; 'Custom Field Tbl'!$O$5:$O$446, 0 ))</f>
        <v>#N/A</v>
      </c>
      <c r="V61" s="143" t="str">
        <f>IF(ISNA(INDEX(CFV_Tbl[CF Description], MATCH('9.3 MAL- Bus Facilities Entry'!U61, CFV_Tbl[CF Code], 0)) ), "Field Not Required", INDEX(CFV_Tbl[CF Description], MATCH('9.3 MAL- Bus Facilities Entry'!U61, CFV_Tbl[CF Code], 0)) )</f>
        <v>Field Not Required</v>
      </c>
      <c r="Y61" s="243" t="e" cm="1">
        <f t="array" ref="Y61">INDEX('Custom Field Tbl'!$N$5:$N$446, MATCH('9.3 MAL- Bus Facilities Entry'!$Q61 &amp; '9.3 MAL- Bus Facilities Entry'!Y$3, 'Custom Field Tbl'!$M$5:$M$446 &amp; 'Custom Field Tbl'!$O$5:$O$446, 0 ))</f>
        <v>#N/A</v>
      </c>
      <c r="Z61" s="143" t="str">
        <f>IF(ISNA(INDEX(CFV_Tbl[CF Description], MATCH('9.3 MAL- Bus Facilities Entry'!Y61, CFV_Tbl[CF Code], 0)) ), "Field Not Required", INDEX(CFV_Tbl[CF Description], MATCH('9.3 MAL- Bus Facilities Entry'!Y61, CFV_Tbl[CF Code], 0)) )</f>
        <v>Field Not Required</v>
      </c>
      <c r="AC61" s="243" t="e" cm="1">
        <f t="array" ref="AC61">INDEX('Custom Field Tbl'!$N$5:$N$446, MATCH('9.3 MAL- Bus Facilities Entry'!$Q61 &amp; '9.3 MAL- Bus Facilities Entry'!AC$3, 'Custom Field Tbl'!$M$5:$M$446 &amp; 'Custom Field Tbl'!$O$5:$O$446, 0 ))</f>
        <v>#N/A</v>
      </c>
      <c r="AD61" s="143" t="str">
        <f>IF(ISNA(INDEX(CFV_Tbl[CF Description], MATCH('9.3 MAL- Bus Facilities Entry'!AC61, CFV_Tbl[CF Code], 0)) ), "Field Not Required", INDEX(CFV_Tbl[CF Description], MATCH('9.3 MAL- Bus Facilities Entry'!AC61, CFV_Tbl[CF Code], 0)) )</f>
        <v>Field Not Required</v>
      </c>
      <c r="AG61" s="243" t="e" cm="1">
        <f t="array" ref="AG61">INDEX('Custom Field Tbl'!$N$5:$N$446, MATCH('9.3 MAL- Bus Facilities Entry'!$Q61 &amp; '9.3 MAL- Bus Facilities Entry'!AG$3, 'Custom Field Tbl'!$M$5:$M$446 &amp; 'Custom Field Tbl'!$O$5:$O$446, 0 ))</f>
        <v>#N/A</v>
      </c>
      <c r="AH61" s="143" t="str">
        <f>IF(ISNA(INDEX(CFV_Tbl[CF Description], MATCH('9.3 MAL- Bus Facilities Entry'!AG61, CFV_Tbl[CF Code], 0)) ), "Field Not Required", INDEX(CFV_Tbl[CF Description], MATCH('9.3 MAL- Bus Facilities Entry'!AG61, CFV_Tbl[CF Code], 0)) )</f>
        <v>Field Not Required</v>
      </c>
      <c r="AK61" s="243" t="e" cm="1">
        <f t="array" ref="AK61">INDEX('Custom Field Tbl'!$N$5:$N$446, MATCH('9.3 MAL- Bus Facilities Entry'!$Q61 &amp; '9.3 MAL- Bus Facilities Entry'!AK$3, 'Custom Field Tbl'!$M$5:$M$446 &amp; 'Custom Field Tbl'!$O$5:$O$446, 0 ))</f>
        <v>#N/A</v>
      </c>
      <c r="AL61" s="143" t="str">
        <f>IF(ISNA(INDEX(CFV_Tbl[CF Description], MATCH('9.3 MAL- Bus Facilities Entry'!AK61, CFV_Tbl[CF Code], 0)) ), "Field Not Required", INDEX(CFV_Tbl[CF Description], MATCH('9.3 MAL- Bus Facilities Entry'!AK61, CFV_Tbl[CF Code], 0)) )</f>
        <v>Field Not Required</v>
      </c>
      <c r="AO61" s="243" t="e" cm="1">
        <f t="array" ref="AO61">INDEX('Custom Field Tbl'!$N$5:$N$446, MATCH('9.3 MAL- Bus Facilities Entry'!$Q61 &amp; '9.3 MAL- Bus Facilities Entry'!AO$3, 'Custom Field Tbl'!$M$5:$M$446 &amp; 'Custom Field Tbl'!$O$5:$O$446, 0 ))</f>
        <v>#N/A</v>
      </c>
      <c r="AP61" s="143" t="str">
        <f>IF(ISNA(INDEX(CFV_Tbl[CF Description], MATCH('9.3 MAL- Bus Facilities Entry'!AO61, CFV_Tbl[CF Code], 0)) ), "Field Not Required", INDEX(CFV_Tbl[CF Description], MATCH('9.3 MAL- Bus Facilities Entry'!AO61, CFV_Tbl[CF Code], 0)) )</f>
        <v>Field Not Required</v>
      </c>
      <c r="AS61" s="243" t="e" cm="1">
        <f t="array" ref="AS61">INDEX('Custom Field Tbl'!$N$5:$N$446, MATCH('9.3 MAL- Bus Facilities Entry'!$Q61 &amp; '9.3 MAL- Bus Facilities Entry'!AS$3, 'Custom Field Tbl'!$M$5:$M$446 &amp; 'Custom Field Tbl'!$O$5:$O$446, 0 ))</f>
        <v>#N/A</v>
      </c>
      <c r="AT61" s="143" t="str">
        <f>IF(ISNA(INDEX(CFV_Tbl[CF Description], MATCH('9.3 MAL- Bus Facilities Entry'!AS61, CFV_Tbl[CF Code], 0)) ), "Field Not Required", INDEX(CFV_Tbl[CF Description], MATCH('9.3 MAL- Bus Facilities Entry'!AS61, CFV_Tbl[CF Code], 0)) )</f>
        <v>Field Not Required</v>
      </c>
      <c r="AW61" s="243" t="e" cm="1">
        <f t="array" ref="AW61">INDEX('Custom Field Tbl'!$N$5:$N$446, MATCH('9.3 MAL- Bus Facilities Entry'!$Q61 &amp; '9.3 MAL- Bus Facilities Entry'!AW$3, 'Custom Field Tbl'!$M$5:$M$446 &amp; 'Custom Field Tbl'!$O$5:$O$446, 0 ))</f>
        <v>#N/A</v>
      </c>
      <c r="AX61" s="143" t="str">
        <f>IF(ISNA(INDEX(CFV_Tbl[CF Description], MATCH('9.3 MAL- Bus Facilities Entry'!AW61, CFV_Tbl[CF Code], 0)) ), "Field Not Required", INDEX(CFV_Tbl[CF Description], MATCH('9.3 MAL- Bus Facilities Entry'!AW61, CFV_Tbl[CF Code], 0)) )</f>
        <v>Field Not Required</v>
      </c>
      <c r="BA61" s="243" t="e" cm="1">
        <f t="array" ref="BA61">INDEX('Custom Field Tbl'!$N$5:$N$446, MATCH('9.3 MAL- Bus Facilities Entry'!$Q61 &amp; '9.3 MAL- Bus Facilities Entry'!BA$3, 'Custom Field Tbl'!$M$5:$M$446 &amp; 'Custom Field Tbl'!$O$5:$O$446, 0 ))</f>
        <v>#N/A</v>
      </c>
      <c r="BB61" s="143" t="str">
        <f>IF(ISNA(INDEX(CFV_Tbl[CF Description], MATCH('9.3 MAL- Bus Facilities Entry'!BA61, CFV_Tbl[CF Code], 0)) ), "Field Not Required", INDEX(CFV_Tbl[CF Description], MATCH('9.3 MAL- Bus Facilities Entry'!BA61, CFV_Tbl[CF Code], 0)) )</f>
        <v>Field Not Required</v>
      </c>
      <c r="BE61" s="243" t="e" cm="1">
        <f t="array" ref="BE61">INDEX('Custom Field Tbl'!$N$5:$N$446, MATCH('9.3 MAL- Bus Facilities Entry'!$Q61 &amp; '9.3 MAL- Bus Facilities Entry'!BE$3, 'Custom Field Tbl'!$M$5:$M$446 &amp; 'Custom Field Tbl'!$O$5:$O$446, 0 ))</f>
        <v>#N/A</v>
      </c>
      <c r="BF61" s="143" t="str">
        <f>IF(ISNA(INDEX(CFV_Tbl[CF Description], MATCH('9.3 MAL- Bus Facilities Entry'!BE61, CFV_Tbl[CF Code], 0)) ), "Field Not Required", INDEX(CFV_Tbl[CF Description], MATCH('9.3 MAL- Bus Facilities Entry'!BE61, CFV_Tbl[CF Code], 0)) )</f>
        <v>Field Not Required</v>
      </c>
      <c r="BI61" s="239"/>
      <c r="BJ61" s="243" t="e">
        <f>INDEX(Mnemonic[Code], MATCH('9.3 MAL- Bus Facilities Entry'!BS61, Mnemonic[Description], 0))</f>
        <v>#N/A</v>
      </c>
      <c r="BK61" s="243" t="e">
        <f>INDEX(Mnemonic[Code], MATCH('9.3 MAL- Bus Facilities Entry'!BT61, Mnemonic[Description], 0))</f>
        <v>#N/A</v>
      </c>
      <c r="BL61" s="243" t="e">
        <f>IF(ISNA(INDEX(Mnemonic[Code], MATCH( '9.3 MAL- Bus Facilities Entry'!BU61, Mnemonic[Description], 0)) ),  INDEX(Mnemonic[Code], MATCH( LEFT('9.3 MAL- Bus Facilities Entry'!BU61, LEN(BU61)-2), Mnemonic[Description], 0)),  INDEX(Mnemonic[Code], MATCH( '9.3 MAL- Bus Facilities Entry'!BU61, Mnemonic[Description], 0)) )</f>
        <v>#VALUE!</v>
      </c>
      <c r="BM61" s="243" t="e">
        <f>IF(ISNA(INDEX(Mnemonic[Code], MATCH( '9.3 MAL- Bus Facilities Entry'!BV61, Mnemonic[Description], 0)) ),  INDEX(Mnemonic[Code], MATCH( LEFT('9.3 MAL- Bus Facilities Entry'!BV61, LEN(BV61)-2), Mnemonic[Description], 0)),  INDEX(Mnemonic[Code], MATCH( '9.3 MAL- Bus Facilities Entry'!BV61, Mnemonic[Description], 0)) )</f>
        <v>#VALUE!</v>
      </c>
      <c r="BN61" s="243" t="e">
        <f>IF(ISNA(INDEX(Mnemonic[Code], MATCH( '9.3 MAL- Bus Facilities Entry'!BW61, Mnemonic[Description], 0)) ),  INDEX(Mnemonic[Code], MATCH( LEFT('9.3 MAL- Bus Facilities Entry'!BW61, LEN(BW61)-1), Mnemonic[Description], 0)),  INDEX(Mnemonic[Code], MATCH( '9.3 MAL- Bus Facilities Entry'!BW61, Mnemonic[Description], 0)) )</f>
        <v>#VALUE!</v>
      </c>
      <c r="BO61" s="243" t="e">
        <f>IF(ISNA(INDEX(Mnemonic[Code], MATCH( '9.3 MAL- Bus Facilities Entry'!BX61, Mnemonic[Description], 0)) ),  INDEX(Mnemonic[Code], MATCH( LEFT('9.3 MAL- Bus Facilities Entry'!BX61, LEN(BX61)-1), Mnemonic[Description], 0)),  INDEX(Mnemonic[Code], MATCH( '9.3 MAL- Bus Facilities Entry'!BX61, Mnemonic[Description], 0)) )</f>
        <v>#VALUE!</v>
      </c>
      <c r="BP61" s="243" t="e">
        <f t="shared" si="3"/>
        <v>#N/A</v>
      </c>
      <c r="BQ61" s="243" t="e">
        <f t="shared" si="4"/>
        <v>#N/A</v>
      </c>
      <c r="BR61" s="243" t="e">
        <f t="shared" si="9"/>
        <v>#VALUE!</v>
      </c>
      <c r="BS61" s="245"/>
      <c r="BT61" s="245"/>
      <c r="BU61" s="244"/>
      <c r="BV61" s="244"/>
      <c r="BW61" s="244"/>
      <c r="BX61" s="244"/>
      <c r="BZ61" s="239"/>
      <c r="CA61" s="246" t="e">
        <f>INDEX('MAL-OTHERLOOKUPS'!$ES$4:$ES$56, MATCH('9.3 MAL- Bus Facilities Entry'!CE61, 'MAL-OTHERLOOKUPS'!$ET$4:$ET$56, 0))</f>
        <v>#N/A</v>
      </c>
      <c r="CB61" s="247" t="str">
        <f t="shared" si="5"/>
        <v>L--</v>
      </c>
      <c r="CC61" s="247"/>
      <c r="CD61" s="425"/>
      <c r="CE61" s="425"/>
      <c r="CF61" s="425"/>
      <c r="CG61" s="248"/>
      <c r="CH61" s="367"/>
      <c r="CI61" s="367"/>
      <c r="CJ61" s="249" t="e">
        <f>INDEX('Default X, Y'!$D$6:$D$13,MATCH('9.3 MAL- Bus Facilities Entry'!BJ61&amp;"MF",'Default X, Y'!$B$6:$B$13,0))</f>
        <v>#N/A</v>
      </c>
      <c r="CK61" s="249" t="e">
        <f>INDEX('Default X, Y'!$E$6:$E$13,MATCH('9.3 MAL- Bus Facilities Entry'!BJ61&amp;"MF",'Default X, Y'!$B$6:$B$13,0))</f>
        <v>#N/A</v>
      </c>
      <c r="CL61" s="250" t="str">
        <f t="shared" si="6"/>
        <v>MX_Common_BRT</v>
      </c>
      <c r="CM61" s="239"/>
      <c r="CN61" s="251">
        <v>0</v>
      </c>
      <c r="CO61" s="471"/>
      <c r="CP61" s="251" t="str">
        <f t="shared" si="11"/>
        <v>0-</v>
      </c>
      <c r="CQ61" s="471"/>
      <c r="CR61" s="252" t="str">
        <f t="shared" si="7"/>
        <v xml:space="preserve">; ; </v>
      </c>
      <c r="CS61" s="252" t="str">
        <f t="shared" si="8"/>
        <v xml:space="preserve">; ; </v>
      </c>
      <c r="CT61" s="425"/>
      <c r="CU61" s="252" t="e">
        <v>#REF!</v>
      </c>
      <c r="CV61" s="367"/>
      <c r="CW61" s="367"/>
      <c r="CX61" s="239"/>
      <c r="CY61" s="240"/>
      <c r="CZ61" s="240"/>
      <c r="DA61" s="240"/>
      <c r="DB61" s="585"/>
      <c r="DD61" s="240"/>
      <c r="DE61" s="585"/>
      <c r="DF61" s="253"/>
      <c r="DH61" s="472"/>
      <c r="DI61" s="497"/>
      <c r="DJ61" s="254"/>
      <c r="DK61" s="585"/>
    </row>
    <row r="62" spans="1:115" ht="14.5" x14ac:dyDescent="0.35">
      <c r="A62" s="469"/>
      <c r="B62" s="239"/>
      <c r="C62" s="240"/>
      <c r="D62" s="240"/>
      <c r="E62" s="240"/>
      <c r="F62" s="367"/>
      <c r="G62" s="239"/>
      <c r="H62" s="240"/>
      <c r="J62" s="241"/>
      <c r="K62" s="241"/>
      <c r="M62" s="473"/>
      <c r="O62" s="239"/>
      <c r="Q62" s="143" t="e">
        <f>INDEX(AssetClass[Asset Class], MATCH('9.3 MAL- Bus Facilities Entry'!P62, AssetClass[Class Description], 0))</f>
        <v>#N/A</v>
      </c>
      <c r="R62" s="143"/>
      <c r="S62" s="242" t="e">
        <f>INDEX(Table15[Category Code], MATCH('9.3 MAL- Bus Facilities Entry'!R62, Table15[Category  Description], 0))</f>
        <v>#N/A</v>
      </c>
      <c r="T62" s="239"/>
      <c r="U62" s="243" t="e" cm="1">
        <f t="array" ref="U62">INDEX('Custom Field Tbl'!$N$5:$N$446, MATCH('9.3 MAL- Bus Facilities Entry'!$Q62 &amp; '9.3 MAL- Bus Facilities Entry'!U$3, 'Custom Field Tbl'!$M$5:$M$446 &amp; 'Custom Field Tbl'!$O$5:$O$446, 0 ))</f>
        <v>#N/A</v>
      </c>
      <c r="V62" s="143" t="str">
        <f>IF(ISNA(INDEX(CFV_Tbl[CF Description], MATCH('9.3 MAL- Bus Facilities Entry'!U62, CFV_Tbl[CF Code], 0)) ), "Field Not Required", INDEX(CFV_Tbl[CF Description], MATCH('9.3 MAL- Bus Facilities Entry'!U62, CFV_Tbl[CF Code], 0)) )</f>
        <v>Field Not Required</v>
      </c>
      <c r="Y62" s="243" t="e" cm="1">
        <f t="array" ref="Y62">INDEX('Custom Field Tbl'!$N$5:$N$446, MATCH('9.3 MAL- Bus Facilities Entry'!$Q62 &amp; '9.3 MAL- Bus Facilities Entry'!Y$3, 'Custom Field Tbl'!$M$5:$M$446 &amp; 'Custom Field Tbl'!$O$5:$O$446, 0 ))</f>
        <v>#N/A</v>
      </c>
      <c r="Z62" s="143" t="str">
        <f>IF(ISNA(INDEX(CFV_Tbl[CF Description], MATCH('9.3 MAL- Bus Facilities Entry'!Y62, CFV_Tbl[CF Code], 0)) ), "Field Not Required", INDEX(CFV_Tbl[CF Description], MATCH('9.3 MAL- Bus Facilities Entry'!Y62, CFV_Tbl[CF Code], 0)) )</f>
        <v>Field Not Required</v>
      </c>
      <c r="AC62" s="243" t="e" cm="1">
        <f t="array" ref="AC62">INDEX('Custom Field Tbl'!$N$5:$N$446, MATCH('9.3 MAL- Bus Facilities Entry'!$Q62 &amp; '9.3 MAL- Bus Facilities Entry'!AC$3, 'Custom Field Tbl'!$M$5:$M$446 &amp; 'Custom Field Tbl'!$O$5:$O$446, 0 ))</f>
        <v>#N/A</v>
      </c>
      <c r="AD62" s="143" t="str">
        <f>IF(ISNA(INDEX(CFV_Tbl[CF Description], MATCH('9.3 MAL- Bus Facilities Entry'!AC62, CFV_Tbl[CF Code], 0)) ), "Field Not Required", INDEX(CFV_Tbl[CF Description], MATCH('9.3 MAL- Bus Facilities Entry'!AC62, CFV_Tbl[CF Code], 0)) )</f>
        <v>Field Not Required</v>
      </c>
      <c r="AG62" s="243" t="e" cm="1">
        <f t="array" ref="AG62">INDEX('Custom Field Tbl'!$N$5:$N$446, MATCH('9.3 MAL- Bus Facilities Entry'!$Q62 &amp; '9.3 MAL- Bus Facilities Entry'!AG$3, 'Custom Field Tbl'!$M$5:$M$446 &amp; 'Custom Field Tbl'!$O$5:$O$446, 0 ))</f>
        <v>#N/A</v>
      </c>
      <c r="AH62" s="143" t="str">
        <f>IF(ISNA(INDEX(CFV_Tbl[CF Description], MATCH('9.3 MAL- Bus Facilities Entry'!AG62, CFV_Tbl[CF Code], 0)) ), "Field Not Required", INDEX(CFV_Tbl[CF Description], MATCH('9.3 MAL- Bus Facilities Entry'!AG62, CFV_Tbl[CF Code], 0)) )</f>
        <v>Field Not Required</v>
      </c>
      <c r="AK62" s="243" t="e" cm="1">
        <f t="array" ref="AK62">INDEX('Custom Field Tbl'!$N$5:$N$446, MATCH('9.3 MAL- Bus Facilities Entry'!$Q62 &amp; '9.3 MAL- Bus Facilities Entry'!AK$3, 'Custom Field Tbl'!$M$5:$M$446 &amp; 'Custom Field Tbl'!$O$5:$O$446, 0 ))</f>
        <v>#N/A</v>
      </c>
      <c r="AL62" s="143" t="str">
        <f>IF(ISNA(INDEX(CFV_Tbl[CF Description], MATCH('9.3 MAL- Bus Facilities Entry'!AK62, CFV_Tbl[CF Code], 0)) ), "Field Not Required", INDEX(CFV_Tbl[CF Description], MATCH('9.3 MAL- Bus Facilities Entry'!AK62, CFV_Tbl[CF Code], 0)) )</f>
        <v>Field Not Required</v>
      </c>
      <c r="AO62" s="243" t="e" cm="1">
        <f t="array" ref="AO62">INDEX('Custom Field Tbl'!$N$5:$N$446, MATCH('9.3 MAL- Bus Facilities Entry'!$Q62 &amp; '9.3 MAL- Bus Facilities Entry'!AO$3, 'Custom Field Tbl'!$M$5:$M$446 &amp; 'Custom Field Tbl'!$O$5:$O$446, 0 ))</f>
        <v>#N/A</v>
      </c>
      <c r="AP62" s="143" t="str">
        <f>IF(ISNA(INDEX(CFV_Tbl[CF Description], MATCH('9.3 MAL- Bus Facilities Entry'!AO62, CFV_Tbl[CF Code], 0)) ), "Field Not Required", INDEX(CFV_Tbl[CF Description], MATCH('9.3 MAL- Bus Facilities Entry'!AO62, CFV_Tbl[CF Code], 0)) )</f>
        <v>Field Not Required</v>
      </c>
      <c r="AS62" s="243" t="e" cm="1">
        <f t="array" ref="AS62">INDEX('Custom Field Tbl'!$N$5:$N$446, MATCH('9.3 MAL- Bus Facilities Entry'!$Q62 &amp; '9.3 MAL- Bus Facilities Entry'!AS$3, 'Custom Field Tbl'!$M$5:$M$446 &amp; 'Custom Field Tbl'!$O$5:$O$446, 0 ))</f>
        <v>#N/A</v>
      </c>
      <c r="AT62" s="143" t="str">
        <f>IF(ISNA(INDEX(CFV_Tbl[CF Description], MATCH('9.3 MAL- Bus Facilities Entry'!AS62, CFV_Tbl[CF Code], 0)) ), "Field Not Required", INDEX(CFV_Tbl[CF Description], MATCH('9.3 MAL- Bus Facilities Entry'!AS62, CFV_Tbl[CF Code], 0)) )</f>
        <v>Field Not Required</v>
      </c>
      <c r="AW62" s="243" t="e" cm="1">
        <f t="array" ref="AW62">INDEX('Custom Field Tbl'!$N$5:$N$446, MATCH('9.3 MAL- Bus Facilities Entry'!$Q62 &amp; '9.3 MAL- Bus Facilities Entry'!AW$3, 'Custom Field Tbl'!$M$5:$M$446 &amp; 'Custom Field Tbl'!$O$5:$O$446, 0 ))</f>
        <v>#N/A</v>
      </c>
      <c r="AX62" s="143" t="str">
        <f>IF(ISNA(INDEX(CFV_Tbl[CF Description], MATCH('9.3 MAL- Bus Facilities Entry'!AW62, CFV_Tbl[CF Code], 0)) ), "Field Not Required", INDEX(CFV_Tbl[CF Description], MATCH('9.3 MAL- Bus Facilities Entry'!AW62, CFV_Tbl[CF Code], 0)) )</f>
        <v>Field Not Required</v>
      </c>
      <c r="BA62" s="243" t="e" cm="1">
        <f t="array" ref="BA62">INDEX('Custom Field Tbl'!$N$5:$N$446, MATCH('9.3 MAL- Bus Facilities Entry'!$Q62 &amp; '9.3 MAL- Bus Facilities Entry'!BA$3, 'Custom Field Tbl'!$M$5:$M$446 &amp; 'Custom Field Tbl'!$O$5:$O$446, 0 ))</f>
        <v>#N/A</v>
      </c>
      <c r="BB62" s="143" t="str">
        <f>IF(ISNA(INDEX(CFV_Tbl[CF Description], MATCH('9.3 MAL- Bus Facilities Entry'!BA62, CFV_Tbl[CF Code], 0)) ), "Field Not Required", INDEX(CFV_Tbl[CF Description], MATCH('9.3 MAL- Bus Facilities Entry'!BA62, CFV_Tbl[CF Code], 0)) )</f>
        <v>Field Not Required</v>
      </c>
      <c r="BE62" s="243" t="e" cm="1">
        <f t="array" ref="BE62">INDEX('Custom Field Tbl'!$N$5:$N$446, MATCH('9.3 MAL- Bus Facilities Entry'!$Q62 &amp; '9.3 MAL- Bus Facilities Entry'!BE$3, 'Custom Field Tbl'!$M$5:$M$446 &amp; 'Custom Field Tbl'!$O$5:$O$446, 0 ))</f>
        <v>#N/A</v>
      </c>
      <c r="BF62" s="143" t="str">
        <f>IF(ISNA(INDEX(CFV_Tbl[CF Description], MATCH('9.3 MAL- Bus Facilities Entry'!BE62, CFV_Tbl[CF Code], 0)) ), "Field Not Required", INDEX(CFV_Tbl[CF Description], MATCH('9.3 MAL- Bus Facilities Entry'!BE62, CFV_Tbl[CF Code], 0)) )</f>
        <v>Field Not Required</v>
      </c>
      <c r="BI62" s="239"/>
      <c r="BJ62" s="243" t="e">
        <f>INDEX(Mnemonic[Code], MATCH('9.3 MAL- Bus Facilities Entry'!BS62, Mnemonic[Description], 0))</f>
        <v>#N/A</v>
      </c>
      <c r="BK62" s="243" t="e">
        <f>INDEX(Mnemonic[Code], MATCH('9.3 MAL- Bus Facilities Entry'!BT62, Mnemonic[Description], 0))</f>
        <v>#N/A</v>
      </c>
      <c r="BL62" s="243" t="e">
        <f>IF(ISNA(INDEX(Mnemonic[Code], MATCH( '9.3 MAL- Bus Facilities Entry'!BU62, Mnemonic[Description], 0)) ),  INDEX(Mnemonic[Code], MATCH( LEFT('9.3 MAL- Bus Facilities Entry'!BU62, LEN(BU62)-2), Mnemonic[Description], 0)),  INDEX(Mnemonic[Code], MATCH( '9.3 MAL- Bus Facilities Entry'!BU62, Mnemonic[Description], 0)) )</f>
        <v>#VALUE!</v>
      </c>
      <c r="BM62" s="243" t="e">
        <f>IF(ISNA(INDEX(Mnemonic[Code], MATCH( '9.3 MAL- Bus Facilities Entry'!BV62, Mnemonic[Description], 0)) ),  INDEX(Mnemonic[Code], MATCH( LEFT('9.3 MAL- Bus Facilities Entry'!BV62, LEN(BV62)-2), Mnemonic[Description], 0)),  INDEX(Mnemonic[Code], MATCH( '9.3 MAL- Bus Facilities Entry'!BV62, Mnemonic[Description], 0)) )</f>
        <v>#VALUE!</v>
      </c>
      <c r="BN62" s="243" t="e">
        <f>IF(ISNA(INDEX(Mnemonic[Code], MATCH( '9.3 MAL- Bus Facilities Entry'!BW62, Mnemonic[Description], 0)) ),  INDEX(Mnemonic[Code], MATCH( LEFT('9.3 MAL- Bus Facilities Entry'!BW62, LEN(BW62)-1), Mnemonic[Description], 0)),  INDEX(Mnemonic[Code], MATCH( '9.3 MAL- Bus Facilities Entry'!BW62, Mnemonic[Description], 0)) )</f>
        <v>#VALUE!</v>
      </c>
      <c r="BO62" s="243" t="e">
        <f>IF(ISNA(INDEX(Mnemonic[Code], MATCH( '9.3 MAL- Bus Facilities Entry'!BX62, Mnemonic[Description], 0)) ),  INDEX(Mnemonic[Code], MATCH( LEFT('9.3 MAL- Bus Facilities Entry'!BX62, LEN(BX62)-1), Mnemonic[Description], 0)),  INDEX(Mnemonic[Code], MATCH( '9.3 MAL- Bus Facilities Entry'!BX62, Mnemonic[Description], 0)) )</f>
        <v>#VALUE!</v>
      </c>
      <c r="BP62" s="243" t="e">
        <f t="shared" si="3"/>
        <v>#N/A</v>
      </c>
      <c r="BQ62" s="243" t="e">
        <f t="shared" si="4"/>
        <v>#N/A</v>
      </c>
      <c r="BR62" s="243" t="e">
        <f t="shared" si="9"/>
        <v>#VALUE!</v>
      </c>
      <c r="BS62" s="245"/>
      <c r="BT62" s="245"/>
      <c r="BU62" s="244"/>
      <c r="BV62" s="244"/>
      <c r="BW62" s="244"/>
      <c r="BX62" s="244"/>
      <c r="BZ62" s="239"/>
      <c r="CA62" s="246" t="e">
        <f>INDEX('MAL-OTHERLOOKUPS'!$ES$4:$ES$56, MATCH('9.3 MAL- Bus Facilities Entry'!CE62, 'MAL-OTHERLOOKUPS'!$ET$4:$ET$56, 0))</f>
        <v>#N/A</v>
      </c>
      <c r="CB62" s="247" t="str">
        <f t="shared" si="5"/>
        <v>L--</v>
      </c>
      <c r="CC62" s="247"/>
      <c r="CD62" s="425"/>
      <c r="CE62" s="425"/>
      <c r="CF62" s="425"/>
      <c r="CG62" s="248"/>
      <c r="CH62" s="367"/>
      <c r="CI62" s="367"/>
      <c r="CJ62" s="249" t="e">
        <f>INDEX('Default X, Y'!$D$6:$D$13,MATCH('9.3 MAL- Bus Facilities Entry'!BJ62&amp;"MF",'Default X, Y'!$B$6:$B$13,0))</f>
        <v>#N/A</v>
      </c>
      <c r="CK62" s="249" t="e">
        <f>INDEX('Default X, Y'!$E$6:$E$13,MATCH('9.3 MAL- Bus Facilities Entry'!BJ62&amp;"MF",'Default X, Y'!$B$6:$B$13,0))</f>
        <v>#N/A</v>
      </c>
      <c r="CL62" s="250" t="str">
        <f t="shared" si="6"/>
        <v>MX_Common_BRT</v>
      </c>
      <c r="CM62" s="239"/>
      <c r="CN62" s="251">
        <v>0</v>
      </c>
      <c r="CO62" s="471"/>
      <c r="CP62" s="251" t="str">
        <f t="shared" si="11"/>
        <v>0-</v>
      </c>
      <c r="CQ62" s="471"/>
      <c r="CR62" s="252" t="str">
        <f t="shared" si="7"/>
        <v xml:space="preserve">; ; </v>
      </c>
      <c r="CS62" s="252" t="str">
        <f t="shared" si="8"/>
        <v xml:space="preserve">; ; </v>
      </c>
      <c r="CT62" s="425"/>
      <c r="CU62" s="252" t="e">
        <v>#REF!</v>
      </c>
      <c r="CV62" s="367"/>
      <c r="CW62" s="367"/>
      <c r="CX62" s="239"/>
      <c r="CY62" s="240"/>
      <c r="CZ62" s="240"/>
      <c r="DA62" s="240"/>
      <c r="DB62" s="585"/>
      <c r="DD62" s="240"/>
      <c r="DE62" s="585"/>
      <c r="DF62" s="253"/>
      <c r="DH62" s="472"/>
      <c r="DI62" s="497"/>
      <c r="DJ62" s="254"/>
      <c r="DK62" s="585"/>
    </row>
    <row r="63" spans="1:115" ht="14.5" x14ac:dyDescent="0.35">
      <c r="A63" s="469"/>
      <c r="B63" s="239"/>
      <c r="C63" s="240"/>
      <c r="D63" s="240"/>
      <c r="E63" s="240"/>
      <c r="F63" s="367"/>
      <c r="G63" s="239"/>
      <c r="H63" s="240"/>
      <c r="J63" s="241"/>
      <c r="K63" s="241"/>
      <c r="M63" s="473"/>
      <c r="O63" s="239"/>
      <c r="Q63" s="143" t="e">
        <f>INDEX(AssetClass[Asset Class], MATCH('9.3 MAL- Bus Facilities Entry'!P63, AssetClass[Class Description], 0))</f>
        <v>#N/A</v>
      </c>
      <c r="R63" s="143"/>
      <c r="S63" s="242" t="e">
        <f>INDEX(Table15[Category Code], MATCH('9.3 MAL- Bus Facilities Entry'!R63, Table15[Category  Description], 0))</f>
        <v>#N/A</v>
      </c>
      <c r="T63" s="239"/>
      <c r="U63" s="243" t="e" cm="1">
        <f t="array" ref="U63">INDEX('Custom Field Tbl'!$N$5:$N$446, MATCH('9.3 MAL- Bus Facilities Entry'!$Q63 &amp; '9.3 MAL- Bus Facilities Entry'!U$3, 'Custom Field Tbl'!$M$5:$M$446 &amp; 'Custom Field Tbl'!$O$5:$O$446, 0 ))</f>
        <v>#N/A</v>
      </c>
      <c r="V63" s="143" t="str">
        <f>IF(ISNA(INDEX(CFV_Tbl[CF Description], MATCH('9.3 MAL- Bus Facilities Entry'!U63, CFV_Tbl[CF Code], 0)) ), "Field Not Required", INDEX(CFV_Tbl[CF Description], MATCH('9.3 MAL- Bus Facilities Entry'!U63, CFV_Tbl[CF Code], 0)) )</f>
        <v>Field Not Required</v>
      </c>
      <c r="Y63" s="243" t="e" cm="1">
        <f t="array" ref="Y63">INDEX('Custom Field Tbl'!$N$5:$N$446, MATCH('9.3 MAL- Bus Facilities Entry'!$Q63 &amp; '9.3 MAL- Bus Facilities Entry'!Y$3, 'Custom Field Tbl'!$M$5:$M$446 &amp; 'Custom Field Tbl'!$O$5:$O$446, 0 ))</f>
        <v>#N/A</v>
      </c>
      <c r="Z63" s="143" t="str">
        <f>IF(ISNA(INDEX(CFV_Tbl[CF Description], MATCH('9.3 MAL- Bus Facilities Entry'!Y63, CFV_Tbl[CF Code], 0)) ), "Field Not Required", INDEX(CFV_Tbl[CF Description], MATCH('9.3 MAL- Bus Facilities Entry'!Y63, CFV_Tbl[CF Code], 0)) )</f>
        <v>Field Not Required</v>
      </c>
      <c r="AC63" s="243" t="e" cm="1">
        <f t="array" ref="AC63">INDEX('Custom Field Tbl'!$N$5:$N$446, MATCH('9.3 MAL- Bus Facilities Entry'!$Q63 &amp; '9.3 MAL- Bus Facilities Entry'!AC$3, 'Custom Field Tbl'!$M$5:$M$446 &amp; 'Custom Field Tbl'!$O$5:$O$446, 0 ))</f>
        <v>#N/A</v>
      </c>
      <c r="AD63" s="143" t="str">
        <f>IF(ISNA(INDEX(CFV_Tbl[CF Description], MATCH('9.3 MAL- Bus Facilities Entry'!AC63, CFV_Tbl[CF Code], 0)) ), "Field Not Required", INDEX(CFV_Tbl[CF Description], MATCH('9.3 MAL- Bus Facilities Entry'!AC63, CFV_Tbl[CF Code], 0)) )</f>
        <v>Field Not Required</v>
      </c>
      <c r="AG63" s="243" t="e" cm="1">
        <f t="array" ref="AG63">INDEX('Custom Field Tbl'!$N$5:$N$446, MATCH('9.3 MAL- Bus Facilities Entry'!$Q63 &amp; '9.3 MAL- Bus Facilities Entry'!AG$3, 'Custom Field Tbl'!$M$5:$M$446 &amp; 'Custom Field Tbl'!$O$5:$O$446, 0 ))</f>
        <v>#N/A</v>
      </c>
      <c r="AH63" s="143" t="str">
        <f>IF(ISNA(INDEX(CFV_Tbl[CF Description], MATCH('9.3 MAL- Bus Facilities Entry'!AG63, CFV_Tbl[CF Code], 0)) ), "Field Not Required", INDEX(CFV_Tbl[CF Description], MATCH('9.3 MAL- Bus Facilities Entry'!AG63, CFV_Tbl[CF Code], 0)) )</f>
        <v>Field Not Required</v>
      </c>
      <c r="AK63" s="243" t="e" cm="1">
        <f t="array" ref="AK63">INDEX('Custom Field Tbl'!$N$5:$N$446, MATCH('9.3 MAL- Bus Facilities Entry'!$Q63 &amp; '9.3 MAL- Bus Facilities Entry'!AK$3, 'Custom Field Tbl'!$M$5:$M$446 &amp; 'Custom Field Tbl'!$O$5:$O$446, 0 ))</f>
        <v>#N/A</v>
      </c>
      <c r="AL63" s="143" t="e">
        <v>#N/A</v>
      </c>
      <c r="AO63" s="243" t="e" cm="1">
        <f t="array" ref="AO63">INDEX('Custom Field Tbl'!$N$5:$N$446, MATCH('9.3 MAL- Bus Facilities Entry'!$Q63 &amp; '9.3 MAL- Bus Facilities Entry'!AO$3, 'Custom Field Tbl'!$M$5:$M$446 &amp; 'Custom Field Tbl'!$O$5:$O$446, 0 ))</f>
        <v>#N/A</v>
      </c>
      <c r="AP63" s="143" t="str">
        <f>IF(ISNA(INDEX(CFV_Tbl[CF Description], MATCH('9.3 MAL- Bus Facilities Entry'!AO63, CFV_Tbl[CF Code], 0)) ), "Field Not Required", INDEX(CFV_Tbl[CF Description], MATCH('9.3 MAL- Bus Facilities Entry'!AO63, CFV_Tbl[CF Code], 0)) )</f>
        <v>Field Not Required</v>
      </c>
      <c r="AS63" s="243" t="e" cm="1">
        <f t="array" ref="AS63">INDEX('Custom Field Tbl'!$N$5:$N$446, MATCH('9.3 MAL- Bus Facilities Entry'!$Q63 &amp; '9.3 MAL- Bus Facilities Entry'!AS$3, 'Custom Field Tbl'!$M$5:$M$446 &amp; 'Custom Field Tbl'!$O$5:$O$446, 0 ))</f>
        <v>#N/A</v>
      </c>
      <c r="AT63" s="143" t="str">
        <f>IF(ISNA(INDEX(CFV_Tbl[CF Description], MATCH('9.3 MAL- Bus Facilities Entry'!AS63, CFV_Tbl[CF Code], 0)) ), "Field Not Required", INDEX(CFV_Tbl[CF Description], MATCH('9.3 MAL- Bus Facilities Entry'!AS63, CFV_Tbl[CF Code], 0)) )</f>
        <v>Field Not Required</v>
      </c>
      <c r="AW63" s="243" t="e" cm="1">
        <f t="array" ref="AW63">INDEX('Custom Field Tbl'!$N$5:$N$446, MATCH('9.3 MAL- Bus Facilities Entry'!$Q63 &amp; '9.3 MAL- Bus Facilities Entry'!AW$3, 'Custom Field Tbl'!$M$5:$M$446 &amp; 'Custom Field Tbl'!$O$5:$O$446, 0 ))</f>
        <v>#N/A</v>
      </c>
      <c r="AX63" s="143" t="str">
        <f>IF(ISNA(INDEX(CFV_Tbl[CF Description], MATCH('9.3 MAL- Bus Facilities Entry'!AW63, CFV_Tbl[CF Code], 0)) ), "Field Not Required", INDEX(CFV_Tbl[CF Description], MATCH('9.3 MAL- Bus Facilities Entry'!AW63, CFV_Tbl[CF Code], 0)) )</f>
        <v>Field Not Required</v>
      </c>
      <c r="BA63" s="243" t="e" cm="1">
        <f t="array" ref="BA63">INDEX('Custom Field Tbl'!$N$5:$N$446, MATCH('9.3 MAL- Bus Facilities Entry'!$Q63 &amp; '9.3 MAL- Bus Facilities Entry'!BA$3, 'Custom Field Tbl'!$M$5:$M$446 &amp; 'Custom Field Tbl'!$O$5:$O$446, 0 ))</f>
        <v>#N/A</v>
      </c>
      <c r="BB63" s="143" t="str">
        <f>IF(ISNA(INDEX(CFV_Tbl[CF Description], MATCH('9.3 MAL- Bus Facilities Entry'!BA63, CFV_Tbl[CF Code], 0)) ), "Field Not Required", INDEX(CFV_Tbl[CF Description], MATCH('9.3 MAL- Bus Facilities Entry'!BA63, CFV_Tbl[CF Code], 0)) )</f>
        <v>Field Not Required</v>
      </c>
      <c r="BE63" s="243" t="e" cm="1">
        <f t="array" ref="BE63">INDEX('Custom Field Tbl'!$N$5:$N$446, MATCH('9.3 MAL- Bus Facilities Entry'!$Q63 &amp; '9.3 MAL- Bus Facilities Entry'!BE$3, 'Custom Field Tbl'!$M$5:$M$446 &amp; 'Custom Field Tbl'!$O$5:$O$446, 0 ))</f>
        <v>#N/A</v>
      </c>
      <c r="BF63" s="143" t="str">
        <f>IF(ISNA(INDEX(CFV_Tbl[CF Description], MATCH('9.3 MAL- Bus Facilities Entry'!BE63, CFV_Tbl[CF Code], 0)) ), "Field Not Required", INDEX(CFV_Tbl[CF Description], MATCH('9.3 MAL- Bus Facilities Entry'!BE63, CFV_Tbl[CF Code], 0)) )</f>
        <v>Field Not Required</v>
      </c>
      <c r="BI63" s="239"/>
      <c r="BJ63" s="243" t="e">
        <f>INDEX(Mnemonic[Code], MATCH('9.3 MAL- Bus Facilities Entry'!BS63, Mnemonic[Description], 0))</f>
        <v>#N/A</v>
      </c>
      <c r="BK63" s="243" t="e">
        <f>INDEX(Mnemonic[Code], MATCH('9.3 MAL- Bus Facilities Entry'!BT63, Mnemonic[Description], 0))</f>
        <v>#N/A</v>
      </c>
      <c r="BL63" s="243" t="e">
        <f>IF(ISNA(INDEX(Mnemonic[Code], MATCH( '9.3 MAL- Bus Facilities Entry'!BU63, Mnemonic[Description], 0)) ),  INDEX(Mnemonic[Code], MATCH( LEFT('9.3 MAL- Bus Facilities Entry'!BU63, LEN(BU63)-2), Mnemonic[Description], 0)),  INDEX(Mnemonic[Code], MATCH( '9.3 MAL- Bus Facilities Entry'!BU63, Mnemonic[Description], 0)) )</f>
        <v>#VALUE!</v>
      </c>
      <c r="BM63" s="243" t="e">
        <f>IF(ISNA(INDEX(Mnemonic[Code], MATCH( '9.3 MAL- Bus Facilities Entry'!BV63, Mnemonic[Description], 0)) ),  INDEX(Mnemonic[Code], MATCH( LEFT('9.3 MAL- Bus Facilities Entry'!BV63, LEN(BV63)-2), Mnemonic[Description], 0)),  INDEX(Mnemonic[Code], MATCH( '9.3 MAL- Bus Facilities Entry'!BV63, Mnemonic[Description], 0)) )</f>
        <v>#VALUE!</v>
      </c>
      <c r="BN63" s="243" t="e">
        <f>IF(ISNA(INDEX(Mnemonic[Code], MATCH( '9.3 MAL- Bus Facilities Entry'!BW63, Mnemonic[Description], 0)) ),  INDEX(Mnemonic[Code], MATCH( LEFT('9.3 MAL- Bus Facilities Entry'!BW63, LEN(BW63)-1), Mnemonic[Description], 0)),  INDEX(Mnemonic[Code], MATCH( '9.3 MAL- Bus Facilities Entry'!BW63, Mnemonic[Description], 0)) )</f>
        <v>#VALUE!</v>
      </c>
      <c r="BO63" s="243" t="e">
        <f>IF(ISNA(INDEX(Mnemonic[Code], MATCH( '9.3 MAL- Bus Facilities Entry'!BX63, Mnemonic[Description], 0)) ),  INDEX(Mnemonic[Code], MATCH( LEFT('9.3 MAL- Bus Facilities Entry'!BX63, LEN(BX63)-1), Mnemonic[Description], 0)),  INDEX(Mnemonic[Code], MATCH( '9.3 MAL- Bus Facilities Entry'!BX63, Mnemonic[Description], 0)) )</f>
        <v>#VALUE!</v>
      </c>
      <c r="BP63" s="243" t="e">
        <f t="shared" si="3"/>
        <v>#N/A</v>
      </c>
      <c r="BQ63" s="243" t="e">
        <f t="shared" si="4"/>
        <v>#N/A</v>
      </c>
      <c r="BR63" s="243" t="e">
        <f t="shared" si="9"/>
        <v>#VALUE!</v>
      </c>
      <c r="BS63" s="245"/>
      <c r="BT63" s="245"/>
      <c r="BU63" s="244"/>
      <c r="BV63" s="244"/>
      <c r="BW63" s="244"/>
      <c r="BX63" s="244"/>
      <c r="BZ63" s="239"/>
      <c r="CA63" s="246" t="e">
        <f>INDEX('MAL-OTHERLOOKUPS'!$ES$4:$ES$56, MATCH('9.3 MAL- Bus Facilities Entry'!CE63, 'MAL-OTHERLOOKUPS'!$ET$4:$ET$56, 0))</f>
        <v>#N/A</v>
      </c>
      <c r="CB63" s="247" t="str">
        <f t="shared" si="5"/>
        <v>L--</v>
      </c>
      <c r="CC63" s="247"/>
      <c r="CD63" s="425"/>
      <c r="CE63" s="425"/>
      <c r="CF63" s="425"/>
      <c r="CG63" s="248"/>
      <c r="CH63" s="367"/>
      <c r="CI63" s="367"/>
      <c r="CJ63" s="249" t="e">
        <f>INDEX('Default X, Y'!$D$6:$D$13,MATCH('9.3 MAL- Bus Facilities Entry'!BJ63&amp;"MF",'Default X, Y'!$B$6:$B$13,0))</f>
        <v>#N/A</v>
      </c>
      <c r="CK63" s="249" t="e">
        <f>INDEX('Default X, Y'!$E$6:$E$13,MATCH('9.3 MAL- Bus Facilities Entry'!BJ63&amp;"MF",'Default X, Y'!$B$6:$B$13,0))</f>
        <v>#N/A</v>
      </c>
      <c r="CL63" s="250" t="str">
        <f t="shared" si="6"/>
        <v>MX_Common_BRT</v>
      </c>
      <c r="CM63" s="239"/>
      <c r="CN63" s="251">
        <v>0</v>
      </c>
      <c r="CO63" s="471"/>
      <c r="CP63" s="251" t="str">
        <f t="shared" si="11"/>
        <v>0-</v>
      </c>
      <c r="CQ63" s="471"/>
      <c r="CR63" s="252" t="str">
        <f t="shared" si="7"/>
        <v xml:space="preserve">; ; </v>
      </c>
      <c r="CS63" s="252" t="str">
        <f t="shared" si="8"/>
        <v xml:space="preserve">; ; </v>
      </c>
      <c r="CT63" s="425"/>
      <c r="CU63" s="252" t="e">
        <v>#REF!</v>
      </c>
      <c r="CV63" s="367"/>
      <c r="CW63" s="367"/>
      <c r="CX63" s="239"/>
      <c r="CY63" s="240"/>
      <c r="CZ63" s="240"/>
      <c r="DA63" s="240"/>
      <c r="DB63" s="585"/>
      <c r="DD63" s="240"/>
      <c r="DE63" s="585"/>
      <c r="DF63" s="253"/>
      <c r="DH63" s="472"/>
      <c r="DI63" s="497"/>
      <c r="DJ63" s="254"/>
      <c r="DK63" s="585"/>
    </row>
    <row r="64" spans="1:115" ht="14.5" x14ac:dyDescent="0.35">
      <c r="A64" s="469"/>
      <c r="B64" s="239"/>
      <c r="C64" s="240"/>
      <c r="D64" s="240"/>
      <c r="E64" s="240"/>
      <c r="F64" s="367"/>
      <c r="G64" s="239"/>
      <c r="H64" s="240"/>
      <c r="J64" s="241"/>
      <c r="K64" s="241"/>
      <c r="M64" s="473"/>
      <c r="O64" s="239"/>
      <c r="Q64" s="143" t="e">
        <f>INDEX(AssetClass[Asset Class], MATCH('9.3 MAL- Bus Facilities Entry'!P64, AssetClass[Class Description], 0))</f>
        <v>#N/A</v>
      </c>
      <c r="R64" s="143"/>
      <c r="S64" s="242" t="e">
        <f>INDEX(Table15[Category Code], MATCH('9.3 MAL- Bus Facilities Entry'!R64, Table15[Category  Description], 0))</f>
        <v>#N/A</v>
      </c>
      <c r="T64" s="239"/>
      <c r="U64" s="243" t="e" cm="1">
        <f t="array" ref="U64">INDEX('Custom Field Tbl'!$N$5:$N$446, MATCH('9.3 MAL- Bus Facilities Entry'!$Q64 &amp; '9.3 MAL- Bus Facilities Entry'!U$3, 'Custom Field Tbl'!$M$5:$M$446 &amp; 'Custom Field Tbl'!$O$5:$O$446, 0 ))</f>
        <v>#N/A</v>
      </c>
      <c r="V64" s="143" t="str">
        <f>IF(ISNA(INDEX(CFV_Tbl[CF Description], MATCH('9.3 MAL- Bus Facilities Entry'!U64, CFV_Tbl[CF Code], 0)) ), "Field Not Required", INDEX(CFV_Tbl[CF Description], MATCH('9.3 MAL- Bus Facilities Entry'!U64, CFV_Tbl[CF Code], 0)) )</f>
        <v>Field Not Required</v>
      </c>
      <c r="Y64" s="243" t="e" cm="1">
        <f t="array" ref="Y64">INDEX('Custom Field Tbl'!$N$5:$N$446, MATCH('9.3 MAL- Bus Facilities Entry'!$Q64 &amp; '9.3 MAL- Bus Facilities Entry'!Y$3, 'Custom Field Tbl'!$M$5:$M$446 &amp; 'Custom Field Tbl'!$O$5:$O$446, 0 ))</f>
        <v>#N/A</v>
      </c>
      <c r="Z64" s="143" t="str">
        <f>IF(ISNA(INDEX(CFV_Tbl[CF Description], MATCH('9.3 MAL- Bus Facilities Entry'!Y64, CFV_Tbl[CF Code], 0)) ), "Field Not Required", INDEX(CFV_Tbl[CF Description], MATCH('9.3 MAL- Bus Facilities Entry'!Y64, CFV_Tbl[CF Code], 0)) )</f>
        <v>Field Not Required</v>
      </c>
      <c r="AC64" s="243" t="e" cm="1">
        <f t="array" ref="AC64">INDEX('Custom Field Tbl'!$N$5:$N$446, MATCH('9.3 MAL- Bus Facilities Entry'!$Q64 &amp; '9.3 MAL- Bus Facilities Entry'!AC$3, 'Custom Field Tbl'!$M$5:$M$446 &amp; 'Custom Field Tbl'!$O$5:$O$446, 0 ))</f>
        <v>#N/A</v>
      </c>
      <c r="AD64" s="143" t="str">
        <f>IF(ISNA(INDEX(CFV_Tbl[CF Description], MATCH('9.3 MAL- Bus Facilities Entry'!AC64, CFV_Tbl[CF Code], 0)) ), "Field Not Required", INDEX(CFV_Tbl[CF Description], MATCH('9.3 MAL- Bus Facilities Entry'!AC64, CFV_Tbl[CF Code], 0)) )</f>
        <v>Field Not Required</v>
      </c>
      <c r="AG64" s="243" t="e" cm="1">
        <f t="array" ref="AG64">INDEX('Custom Field Tbl'!$N$5:$N$446, MATCH('9.3 MAL- Bus Facilities Entry'!$Q64 &amp; '9.3 MAL- Bus Facilities Entry'!AG$3, 'Custom Field Tbl'!$M$5:$M$446 &amp; 'Custom Field Tbl'!$O$5:$O$446, 0 ))</f>
        <v>#N/A</v>
      </c>
      <c r="AH64" s="143" t="str">
        <f>IF(ISNA(INDEX(CFV_Tbl[CF Description], MATCH('9.3 MAL- Bus Facilities Entry'!AG64, CFV_Tbl[CF Code], 0)) ), "Field Not Required", INDEX(CFV_Tbl[CF Description], MATCH('9.3 MAL- Bus Facilities Entry'!AG64, CFV_Tbl[CF Code], 0)) )</f>
        <v>Field Not Required</v>
      </c>
      <c r="AK64" s="243" t="e" cm="1">
        <f t="array" ref="AK64">INDEX('Custom Field Tbl'!$N$5:$N$446, MATCH('9.3 MAL- Bus Facilities Entry'!$Q64 &amp; '9.3 MAL- Bus Facilities Entry'!AK$3, 'Custom Field Tbl'!$M$5:$M$446 &amp; 'Custom Field Tbl'!$O$5:$O$446, 0 ))</f>
        <v>#N/A</v>
      </c>
      <c r="AL64" s="143" t="str">
        <f>IF(ISNA(INDEX(CFV_Tbl[CF Description], MATCH('9.3 MAL- Bus Facilities Entry'!AK64, CFV_Tbl[CF Code], 0)) ), "Field Not Required", INDEX(CFV_Tbl[CF Description], MATCH('9.3 MAL- Bus Facilities Entry'!AK64, CFV_Tbl[CF Code], 0)) )</f>
        <v>Field Not Required</v>
      </c>
      <c r="AO64" s="243" t="e" cm="1">
        <f t="array" ref="AO64">INDEX('Custom Field Tbl'!$N$5:$N$446, MATCH('9.3 MAL- Bus Facilities Entry'!$Q64 &amp; '9.3 MAL- Bus Facilities Entry'!AO$3, 'Custom Field Tbl'!$M$5:$M$446 &amp; 'Custom Field Tbl'!$O$5:$O$446, 0 ))</f>
        <v>#N/A</v>
      </c>
      <c r="AP64" s="143" t="str">
        <f>IF(ISNA(INDEX(CFV_Tbl[CF Description], MATCH('9.3 MAL- Bus Facilities Entry'!AO64, CFV_Tbl[CF Code], 0)) ), "Field Not Required", INDEX(CFV_Tbl[CF Description], MATCH('9.3 MAL- Bus Facilities Entry'!AO64, CFV_Tbl[CF Code], 0)) )</f>
        <v>Field Not Required</v>
      </c>
      <c r="AS64" s="243" t="e" cm="1">
        <f t="array" ref="AS64">INDEX('Custom Field Tbl'!$N$5:$N$446, MATCH('9.3 MAL- Bus Facilities Entry'!$Q64 &amp; '9.3 MAL- Bus Facilities Entry'!AS$3, 'Custom Field Tbl'!$M$5:$M$446 &amp; 'Custom Field Tbl'!$O$5:$O$446, 0 ))</f>
        <v>#N/A</v>
      </c>
      <c r="AT64" s="143" t="str">
        <f>IF(ISNA(INDEX(CFV_Tbl[CF Description], MATCH('9.3 MAL- Bus Facilities Entry'!AS64, CFV_Tbl[CF Code], 0)) ), "Field Not Required", INDEX(CFV_Tbl[CF Description], MATCH('9.3 MAL- Bus Facilities Entry'!AS64, CFV_Tbl[CF Code], 0)) )</f>
        <v>Field Not Required</v>
      </c>
      <c r="AW64" s="243" t="e" cm="1">
        <f t="array" ref="AW64">INDEX('Custom Field Tbl'!$N$5:$N$446, MATCH('9.3 MAL- Bus Facilities Entry'!$Q64 &amp; '9.3 MAL- Bus Facilities Entry'!AW$3, 'Custom Field Tbl'!$M$5:$M$446 &amp; 'Custom Field Tbl'!$O$5:$O$446, 0 ))</f>
        <v>#N/A</v>
      </c>
      <c r="AX64" s="143" t="str">
        <f>IF(ISNA(INDEX(CFV_Tbl[CF Description], MATCH('9.3 MAL- Bus Facilities Entry'!AW64, CFV_Tbl[CF Code], 0)) ), "Field Not Required", INDEX(CFV_Tbl[CF Description], MATCH('9.3 MAL- Bus Facilities Entry'!AW64, CFV_Tbl[CF Code], 0)) )</f>
        <v>Field Not Required</v>
      </c>
      <c r="BA64" s="243" t="e" cm="1">
        <f t="array" ref="BA64">INDEX('Custom Field Tbl'!$N$5:$N$446, MATCH('9.3 MAL- Bus Facilities Entry'!$Q64 &amp; '9.3 MAL- Bus Facilities Entry'!BA$3, 'Custom Field Tbl'!$M$5:$M$446 &amp; 'Custom Field Tbl'!$O$5:$O$446, 0 ))</f>
        <v>#N/A</v>
      </c>
      <c r="BB64" s="143" t="str">
        <f>IF(ISNA(INDEX(CFV_Tbl[CF Description], MATCH('9.3 MAL- Bus Facilities Entry'!BA64, CFV_Tbl[CF Code], 0)) ), "Field Not Required", INDEX(CFV_Tbl[CF Description], MATCH('9.3 MAL- Bus Facilities Entry'!BA64, CFV_Tbl[CF Code], 0)) )</f>
        <v>Field Not Required</v>
      </c>
      <c r="BE64" s="243" t="e" cm="1">
        <f t="array" ref="BE64">INDEX('Custom Field Tbl'!$N$5:$N$446, MATCH('9.3 MAL- Bus Facilities Entry'!$Q64 &amp; '9.3 MAL- Bus Facilities Entry'!BE$3, 'Custom Field Tbl'!$M$5:$M$446 &amp; 'Custom Field Tbl'!$O$5:$O$446, 0 ))</f>
        <v>#N/A</v>
      </c>
      <c r="BF64" s="143" t="str">
        <f>IF(ISNA(INDEX(CFV_Tbl[CF Description], MATCH('9.3 MAL- Bus Facilities Entry'!BE64, CFV_Tbl[CF Code], 0)) ), "Field Not Required", INDEX(CFV_Tbl[CF Description], MATCH('9.3 MAL- Bus Facilities Entry'!BE64, CFV_Tbl[CF Code], 0)) )</f>
        <v>Field Not Required</v>
      </c>
      <c r="BI64" s="239"/>
      <c r="BJ64" s="243" t="e">
        <f>INDEX(Mnemonic[Code], MATCH('9.3 MAL- Bus Facilities Entry'!BS64, Mnemonic[Description], 0))</f>
        <v>#N/A</v>
      </c>
      <c r="BK64" s="243" t="e">
        <f>INDEX(Mnemonic[Code], MATCH('9.3 MAL- Bus Facilities Entry'!BT64, Mnemonic[Description], 0))</f>
        <v>#N/A</v>
      </c>
      <c r="BL64" s="243" t="e">
        <f>IF(ISNA(INDEX(Mnemonic[Code], MATCH( '9.3 MAL- Bus Facilities Entry'!BU64, Mnemonic[Description], 0)) ),  INDEX(Mnemonic[Code], MATCH( LEFT('9.3 MAL- Bus Facilities Entry'!BU64, LEN(BU64)-2), Mnemonic[Description], 0)),  INDEX(Mnemonic[Code], MATCH( '9.3 MAL- Bus Facilities Entry'!BU64, Mnemonic[Description], 0)) )</f>
        <v>#VALUE!</v>
      </c>
      <c r="BM64" s="243" t="e">
        <f>IF(ISNA(INDEX(Mnemonic[Code], MATCH( '9.3 MAL- Bus Facilities Entry'!BV64, Mnemonic[Description], 0)) ),  INDEX(Mnemonic[Code], MATCH( LEFT('9.3 MAL- Bus Facilities Entry'!BV64, LEN(BV64)-2), Mnemonic[Description], 0)),  INDEX(Mnemonic[Code], MATCH( '9.3 MAL- Bus Facilities Entry'!BV64, Mnemonic[Description], 0)) )</f>
        <v>#VALUE!</v>
      </c>
      <c r="BN64" s="243" t="e">
        <f>IF(ISNA(INDEX(Mnemonic[Code], MATCH( '9.3 MAL- Bus Facilities Entry'!BW64, Mnemonic[Description], 0)) ),  INDEX(Mnemonic[Code], MATCH( LEFT('9.3 MAL- Bus Facilities Entry'!BW64, LEN(BW64)-1), Mnemonic[Description], 0)),  INDEX(Mnemonic[Code], MATCH( '9.3 MAL- Bus Facilities Entry'!BW64, Mnemonic[Description], 0)) )</f>
        <v>#VALUE!</v>
      </c>
      <c r="BO64" s="243" t="e">
        <f>IF(ISNA(INDEX(Mnemonic[Code], MATCH( '9.3 MAL- Bus Facilities Entry'!BX64, Mnemonic[Description], 0)) ),  INDEX(Mnemonic[Code], MATCH( LEFT('9.3 MAL- Bus Facilities Entry'!BX64, LEN(BX64)-1), Mnemonic[Description], 0)),  INDEX(Mnemonic[Code], MATCH( '9.3 MAL- Bus Facilities Entry'!BX64, Mnemonic[Description], 0)) )</f>
        <v>#VALUE!</v>
      </c>
      <c r="BP64" s="243" t="e">
        <f t="shared" si="3"/>
        <v>#N/A</v>
      </c>
      <c r="BQ64" s="243" t="e">
        <f t="shared" si="4"/>
        <v>#N/A</v>
      </c>
      <c r="BR64" s="243" t="e">
        <f t="shared" si="9"/>
        <v>#VALUE!</v>
      </c>
      <c r="BS64" s="245"/>
      <c r="BT64" s="245"/>
      <c r="BU64" s="244"/>
      <c r="BV64" s="244"/>
      <c r="BW64" s="244"/>
      <c r="BX64" s="244"/>
      <c r="BZ64" s="239"/>
      <c r="CA64" s="246" t="e">
        <f>INDEX('MAL-OTHERLOOKUPS'!$ES$4:$ES$56, MATCH('9.3 MAL- Bus Facilities Entry'!CE64, 'MAL-OTHERLOOKUPS'!$ET$4:$ET$56, 0))</f>
        <v>#N/A</v>
      </c>
      <c r="CB64" s="247" t="str">
        <f t="shared" si="5"/>
        <v>L--</v>
      </c>
      <c r="CC64" s="247"/>
      <c r="CD64" s="425"/>
      <c r="CE64" s="425"/>
      <c r="CF64" s="425"/>
      <c r="CG64" s="248"/>
      <c r="CH64" s="367"/>
      <c r="CI64" s="367"/>
      <c r="CJ64" s="249" t="e">
        <f>INDEX('Default X, Y'!$D$6:$D$13,MATCH('9.3 MAL- Bus Facilities Entry'!BJ64&amp;"MF",'Default X, Y'!$B$6:$B$13,0))</f>
        <v>#N/A</v>
      </c>
      <c r="CK64" s="249" t="e">
        <f>INDEX('Default X, Y'!$E$6:$E$13,MATCH('9.3 MAL- Bus Facilities Entry'!BJ64&amp;"MF",'Default X, Y'!$B$6:$B$13,0))</f>
        <v>#N/A</v>
      </c>
      <c r="CL64" s="250" t="str">
        <f t="shared" si="6"/>
        <v>MX_Common_BRT</v>
      </c>
      <c r="CM64" s="239"/>
      <c r="CN64" s="251">
        <v>0</v>
      </c>
      <c r="CO64" s="471"/>
      <c r="CP64" s="251" t="str">
        <f t="shared" si="11"/>
        <v>0-</v>
      </c>
      <c r="CQ64" s="471"/>
      <c r="CR64" s="252" t="str">
        <f t="shared" si="7"/>
        <v xml:space="preserve">; ; </v>
      </c>
      <c r="CS64" s="252" t="str">
        <f t="shared" si="8"/>
        <v xml:space="preserve">; ; </v>
      </c>
      <c r="CT64" s="425"/>
      <c r="CU64" s="252" t="e">
        <v>#REF!</v>
      </c>
      <c r="CV64" s="367"/>
      <c r="CW64" s="367"/>
      <c r="CX64" s="239"/>
      <c r="CY64" s="240"/>
      <c r="CZ64" s="240"/>
      <c r="DA64" s="240"/>
      <c r="DB64" s="585"/>
      <c r="DD64" s="240"/>
      <c r="DE64" s="585"/>
      <c r="DF64" s="253"/>
      <c r="DH64" s="472"/>
      <c r="DI64" s="497"/>
      <c r="DJ64" s="254"/>
      <c r="DK64" s="585"/>
    </row>
    <row r="65" spans="1:115" ht="14.5" x14ac:dyDescent="0.35">
      <c r="A65" s="469"/>
      <c r="B65" s="239"/>
      <c r="C65" s="240"/>
      <c r="D65" s="240"/>
      <c r="E65" s="240"/>
      <c r="F65" s="367"/>
      <c r="G65" s="239"/>
      <c r="H65" s="240"/>
      <c r="J65" s="241"/>
      <c r="K65" s="241"/>
      <c r="M65" s="473"/>
      <c r="O65" s="239"/>
      <c r="Q65" s="143" t="e">
        <f>INDEX(AssetClass[Asset Class], MATCH('9.3 MAL- Bus Facilities Entry'!P65, AssetClass[Class Description], 0))</f>
        <v>#N/A</v>
      </c>
      <c r="R65" s="143"/>
      <c r="S65" s="242" t="e">
        <f>INDEX(Table15[Category Code], MATCH('9.3 MAL- Bus Facilities Entry'!R65, Table15[Category  Description], 0))</f>
        <v>#N/A</v>
      </c>
      <c r="T65" s="239"/>
      <c r="U65" s="243" t="e" cm="1">
        <f t="array" ref="U65">INDEX('Custom Field Tbl'!$N$5:$N$446, MATCH('9.3 MAL- Bus Facilities Entry'!$Q65 &amp; '9.3 MAL- Bus Facilities Entry'!U$3, 'Custom Field Tbl'!$M$5:$M$446 &amp; 'Custom Field Tbl'!$O$5:$O$446, 0 ))</f>
        <v>#N/A</v>
      </c>
      <c r="V65" s="143" t="str">
        <f>IF(ISNA(INDEX(CFV_Tbl[CF Description], MATCH('9.3 MAL- Bus Facilities Entry'!U65, CFV_Tbl[CF Code], 0)) ), "Field Not Required", INDEX(CFV_Tbl[CF Description], MATCH('9.3 MAL- Bus Facilities Entry'!U65, CFV_Tbl[CF Code], 0)) )</f>
        <v>Field Not Required</v>
      </c>
      <c r="Y65" s="243" t="e" cm="1">
        <f t="array" ref="Y65">INDEX('Custom Field Tbl'!$N$5:$N$446, MATCH('9.3 MAL- Bus Facilities Entry'!$Q65 &amp; '9.3 MAL- Bus Facilities Entry'!Y$3, 'Custom Field Tbl'!$M$5:$M$446 &amp; 'Custom Field Tbl'!$O$5:$O$446, 0 ))</f>
        <v>#N/A</v>
      </c>
      <c r="Z65" s="143" t="str">
        <f>IF(ISNA(INDEX(CFV_Tbl[CF Description], MATCH('9.3 MAL- Bus Facilities Entry'!Y65, CFV_Tbl[CF Code], 0)) ), "Field Not Required", INDEX(CFV_Tbl[CF Description], MATCH('9.3 MAL- Bus Facilities Entry'!Y65, CFV_Tbl[CF Code], 0)) )</f>
        <v>Field Not Required</v>
      </c>
      <c r="AC65" s="243" t="e" cm="1">
        <f t="array" ref="AC65">INDEX('Custom Field Tbl'!$N$5:$N$446, MATCH('9.3 MAL- Bus Facilities Entry'!$Q65 &amp; '9.3 MAL- Bus Facilities Entry'!AC$3, 'Custom Field Tbl'!$M$5:$M$446 &amp; 'Custom Field Tbl'!$O$5:$O$446, 0 ))</f>
        <v>#N/A</v>
      </c>
      <c r="AD65" s="143" t="str">
        <f>IF(ISNA(INDEX(CFV_Tbl[CF Description], MATCH('9.3 MAL- Bus Facilities Entry'!AC65, CFV_Tbl[CF Code], 0)) ), "Field Not Required", INDEX(CFV_Tbl[CF Description], MATCH('9.3 MAL- Bus Facilities Entry'!AC65, CFV_Tbl[CF Code], 0)) )</f>
        <v>Field Not Required</v>
      </c>
      <c r="AG65" s="243" t="e" cm="1">
        <f t="array" ref="AG65">INDEX('Custom Field Tbl'!$N$5:$N$446, MATCH('9.3 MAL- Bus Facilities Entry'!$Q65 &amp; '9.3 MAL- Bus Facilities Entry'!AG$3, 'Custom Field Tbl'!$M$5:$M$446 &amp; 'Custom Field Tbl'!$O$5:$O$446, 0 ))</f>
        <v>#N/A</v>
      </c>
      <c r="AH65" s="143" t="str">
        <f>IF(ISNA(INDEX(CFV_Tbl[CF Description], MATCH('9.3 MAL- Bus Facilities Entry'!AG65, CFV_Tbl[CF Code], 0)) ), "Field Not Required", INDEX(CFV_Tbl[CF Description], MATCH('9.3 MAL- Bus Facilities Entry'!AG65, CFV_Tbl[CF Code], 0)) )</f>
        <v>Field Not Required</v>
      </c>
      <c r="AK65" s="243" t="e" cm="1">
        <f t="array" ref="AK65">INDEX('Custom Field Tbl'!$N$5:$N$446, MATCH('9.3 MAL- Bus Facilities Entry'!$Q65 &amp; '9.3 MAL- Bus Facilities Entry'!AK$3, 'Custom Field Tbl'!$M$5:$M$446 &amp; 'Custom Field Tbl'!$O$5:$O$446, 0 ))</f>
        <v>#N/A</v>
      </c>
      <c r="AL65" s="143" t="str">
        <f>IF(ISNA(INDEX(CFV_Tbl[CF Description], MATCH('9.3 MAL- Bus Facilities Entry'!AK65, CFV_Tbl[CF Code], 0)) ), "Field Not Required", INDEX(CFV_Tbl[CF Description], MATCH('9.3 MAL- Bus Facilities Entry'!AK65, CFV_Tbl[CF Code], 0)) )</f>
        <v>Field Not Required</v>
      </c>
      <c r="AO65" s="243" t="e" cm="1">
        <f t="array" ref="AO65">INDEX('Custom Field Tbl'!$N$5:$N$446, MATCH('9.3 MAL- Bus Facilities Entry'!$Q65 &amp; '9.3 MAL- Bus Facilities Entry'!AO$3, 'Custom Field Tbl'!$M$5:$M$446 &amp; 'Custom Field Tbl'!$O$5:$O$446, 0 ))</f>
        <v>#N/A</v>
      </c>
      <c r="AP65" s="143" t="str">
        <f>IF(ISNA(INDEX(CFV_Tbl[CF Description], MATCH('9.3 MAL- Bus Facilities Entry'!AO65, CFV_Tbl[CF Code], 0)) ), "Field Not Required", INDEX(CFV_Tbl[CF Description], MATCH('9.3 MAL- Bus Facilities Entry'!AO65, CFV_Tbl[CF Code], 0)) )</f>
        <v>Field Not Required</v>
      </c>
      <c r="AS65" s="243" t="e" cm="1">
        <f t="array" ref="AS65">INDEX('Custom Field Tbl'!$N$5:$N$446, MATCH('9.3 MAL- Bus Facilities Entry'!$Q65 &amp; '9.3 MAL- Bus Facilities Entry'!AS$3, 'Custom Field Tbl'!$M$5:$M$446 &amp; 'Custom Field Tbl'!$O$5:$O$446, 0 ))</f>
        <v>#N/A</v>
      </c>
      <c r="AT65" s="143" t="str">
        <f>IF(ISNA(INDEX(CFV_Tbl[CF Description], MATCH('9.3 MAL- Bus Facilities Entry'!AS65, CFV_Tbl[CF Code], 0)) ), "Field Not Required", INDEX(CFV_Tbl[CF Description], MATCH('9.3 MAL- Bus Facilities Entry'!AS65, CFV_Tbl[CF Code], 0)) )</f>
        <v>Field Not Required</v>
      </c>
      <c r="AW65" s="243" t="e" cm="1">
        <f t="array" ref="AW65">INDEX('Custom Field Tbl'!$N$5:$N$446, MATCH('9.3 MAL- Bus Facilities Entry'!$Q65 &amp; '9.3 MAL- Bus Facilities Entry'!AW$3, 'Custom Field Tbl'!$M$5:$M$446 &amp; 'Custom Field Tbl'!$O$5:$O$446, 0 ))</f>
        <v>#N/A</v>
      </c>
      <c r="AX65" s="143" t="str">
        <f>IF(ISNA(INDEX(CFV_Tbl[CF Description], MATCH('9.3 MAL- Bus Facilities Entry'!AW65, CFV_Tbl[CF Code], 0)) ), "Field Not Required", INDEX(CFV_Tbl[CF Description], MATCH('9.3 MAL- Bus Facilities Entry'!AW65, CFV_Tbl[CF Code], 0)) )</f>
        <v>Field Not Required</v>
      </c>
      <c r="BA65" s="243" t="e" cm="1">
        <f t="array" ref="BA65">INDEX('Custom Field Tbl'!$N$5:$N$446, MATCH('9.3 MAL- Bus Facilities Entry'!$Q65 &amp; '9.3 MAL- Bus Facilities Entry'!BA$3, 'Custom Field Tbl'!$M$5:$M$446 &amp; 'Custom Field Tbl'!$O$5:$O$446, 0 ))</f>
        <v>#N/A</v>
      </c>
      <c r="BB65" s="143" t="str">
        <f>IF(ISNA(INDEX(CFV_Tbl[CF Description], MATCH('9.3 MAL- Bus Facilities Entry'!BA65, CFV_Tbl[CF Code], 0)) ), "Field Not Required", INDEX(CFV_Tbl[CF Description], MATCH('9.3 MAL- Bus Facilities Entry'!BA65, CFV_Tbl[CF Code], 0)) )</f>
        <v>Field Not Required</v>
      </c>
      <c r="BE65" s="243" t="e" cm="1">
        <f t="array" ref="BE65">INDEX('Custom Field Tbl'!$N$5:$N$446, MATCH('9.3 MAL- Bus Facilities Entry'!$Q65 &amp; '9.3 MAL- Bus Facilities Entry'!BE$3, 'Custom Field Tbl'!$M$5:$M$446 &amp; 'Custom Field Tbl'!$O$5:$O$446, 0 ))</f>
        <v>#N/A</v>
      </c>
      <c r="BF65" s="143" t="str">
        <f>IF(ISNA(INDEX(CFV_Tbl[CF Description], MATCH('9.3 MAL- Bus Facilities Entry'!BE65, CFV_Tbl[CF Code], 0)) ), "Field Not Required", INDEX(CFV_Tbl[CF Description], MATCH('9.3 MAL- Bus Facilities Entry'!BE65, CFV_Tbl[CF Code], 0)) )</f>
        <v>Field Not Required</v>
      </c>
      <c r="BI65" s="239"/>
      <c r="BJ65" s="243" t="e">
        <f>INDEX(Mnemonic[Code], MATCH('9.3 MAL- Bus Facilities Entry'!BS65, Mnemonic[Description], 0))</f>
        <v>#N/A</v>
      </c>
      <c r="BK65" s="243" t="e">
        <f>INDEX(Mnemonic[Code], MATCH('9.3 MAL- Bus Facilities Entry'!BT65, Mnemonic[Description], 0))</f>
        <v>#N/A</v>
      </c>
      <c r="BL65" s="243" t="e">
        <f>IF(ISNA(INDEX(Mnemonic[Code], MATCH( '9.3 MAL- Bus Facilities Entry'!BU65, Mnemonic[Description], 0)) ),  INDEX(Mnemonic[Code], MATCH( LEFT('9.3 MAL- Bus Facilities Entry'!BU65, LEN(BU65)-2), Mnemonic[Description], 0)),  INDEX(Mnemonic[Code], MATCH( '9.3 MAL- Bus Facilities Entry'!BU65, Mnemonic[Description], 0)) )</f>
        <v>#VALUE!</v>
      </c>
      <c r="BM65" s="243" t="e">
        <f>IF(ISNA(INDEX(Mnemonic[Code], MATCH( '9.3 MAL- Bus Facilities Entry'!BV65, Mnemonic[Description], 0)) ),  INDEX(Mnemonic[Code], MATCH( LEFT('9.3 MAL- Bus Facilities Entry'!BV65, LEN(BV65)-2), Mnemonic[Description], 0)),  INDEX(Mnemonic[Code], MATCH( '9.3 MAL- Bus Facilities Entry'!BV65, Mnemonic[Description], 0)) )</f>
        <v>#VALUE!</v>
      </c>
      <c r="BN65" s="243" t="e">
        <f>IF(ISNA(INDEX(Mnemonic[Code], MATCH( '9.3 MAL- Bus Facilities Entry'!BW65, Mnemonic[Description], 0)) ),  INDEX(Mnemonic[Code], MATCH( LEFT('9.3 MAL- Bus Facilities Entry'!BW65, LEN(BW65)-1), Mnemonic[Description], 0)),  INDEX(Mnemonic[Code], MATCH( '9.3 MAL- Bus Facilities Entry'!BW65, Mnemonic[Description], 0)) )</f>
        <v>#VALUE!</v>
      </c>
      <c r="BO65" s="243" t="e">
        <f>IF(ISNA(INDEX(Mnemonic[Code], MATCH( '9.3 MAL- Bus Facilities Entry'!BX65, Mnemonic[Description], 0)) ),  INDEX(Mnemonic[Code], MATCH( LEFT('9.3 MAL- Bus Facilities Entry'!BX65, LEN(BX65)-1), Mnemonic[Description], 0)),  INDEX(Mnemonic[Code], MATCH( '9.3 MAL- Bus Facilities Entry'!BX65, Mnemonic[Description], 0)) )</f>
        <v>#VALUE!</v>
      </c>
      <c r="BP65" s="243" t="e">
        <f t="shared" si="3"/>
        <v>#N/A</v>
      </c>
      <c r="BQ65" s="243" t="e">
        <f t="shared" si="4"/>
        <v>#N/A</v>
      </c>
      <c r="BR65" s="243" t="e">
        <f t="shared" si="9"/>
        <v>#VALUE!</v>
      </c>
      <c r="BS65" s="245"/>
      <c r="BT65" s="245"/>
      <c r="BU65" s="244"/>
      <c r="BV65" s="244"/>
      <c r="BW65" s="244"/>
      <c r="BX65" s="244"/>
      <c r="BZ65" s="239"/>
      <c r="CA65" s="246" t="e">
        <f>INDEX('MAL-OTHERLOOKUPS'!$ES$4:$ES$56, MATCH('9.3 MAL- Bus Facilities Entry'!CE65, 'MAL-OTHERLOOKUPS'!$ET$4:$ET$56, 0))</f>
        <v>#N/A</v>
      </c>
      <c r="CB65" s="247" t="str">
        <f t="shared" si="5"/>
        <v>L--</v>
      </c>
      <c r="CC65" s="247"/>
      <c r="CD65" s="425"/>
      <c r="CE65" s="425"/>
      <c r="CF65" s="425"/>
      <c r="CG65" s="248"/>
      <c r="CH65" s="367"/>
      <c r="CI65" s="367"/>
      <c r="CJ65" s="249" t="e">
        <f>INDEX('Default X, Y'!$D$6:$D$13,MATCH('9.3 MAL- Bus Facilities Entry'!BJ65&amp;"MF",'Default X, Y'!$B$6:$B$13,0))</f>
        <v>#N/A</v>
      </c>
      <c r="CK65" s="249" t="e">
        <f>INDEX('Default X, Y'!$E$6:$E$13,MATCH('9.3 MAL- Bus Facilities Entry'!BJ65&amp;"MF",'Default X, Y'!$B$6:$B$13,0))</f>
        <v>#N/A</v>
      </c>
      <c r="CL65" s="250" t="str">
        <f t="shared" si="6"/>
        <v>MX_Common_BRT</v>
      </c>
      <c r="CM65" s="239"/>
      <c r="CN65" s="251">
        <v>0</v>
      </c>
      <c r="CO65" s="471"/>
      <c r="CP65" s="251" t="str">
        <f t="shared" si="11"/>
        <v>0-</v>
      </c>
      <c r="CQ65" s="471"/>
      <c r="CR65" s="252" t="str">
        <f t="shared" si="7"/>
        <v xml:space="preserve">; ; </v>
      </c>
      <c r="CS65" s="252" t="str">
        <f t="shared" si="8"/>
        <v xml:space="preserve">; ; </v>
      </c>
      <c r="CT65" s="425"/>
      <c r="CU65" s="252" t="e">
        <v>#REF!</v>
      </c>
      <c r="CV65" s="367"/>
      <c r="CW65" s="367"/>
      <c r="CX65" s="239"/>
      <c r="CY65" s="240"/>
      <c r="CZ65" s="240"/>
      <c r="DA65" s="240"/>
      <c r="DB65" s="585"/>
      <c r="DD65" s="240"/>
      <c r="DE65" s="585"/>
      <c r="DF65" s="253"/>
      <c r="DH65" s="472"/>
      <c r="DI65" s="497"/>
      <c r="DJ65" s="254"/>
      <c r="DK65" s="585"/>
    </row>
    <row r="66" spans="1:115" ht="14.5" x14ac:dyDescent="0.35">
      <c r="A66" s="469"/>
      <c r="B66" s="239"/>
      <c r="C66" s="240"/>
      <c r="D66" s="240"/>
      <c r="E66" s="240"/>
      <c r="F66" s="367"/>
      <c r="G66" s="239"/>
      <c r="H66" s="240"/>
      <c r="J66" s="241"/>
      <c r="K66" s="241"/>
      <c r="M66" s="473"/>
      <c r="O66" s="239"/>
      <c r="Q66" s="143" t="e">
        <f>INDEX(AssetClass[Asset Class], MATCH('9.3 MAL- Bus Facilities Entry'!P66, AssetClass[Class Description], 0))</f>
        <v>#N/A</v>
      </c>
      <c r="R66" s="143"/>
      <c r="S66" s="242" t="e">
        <f>INDEX(Table15[Category Code], MATCH('9.3 MAL- Bus Facilities Entry'!R66, Table15[Category  Description], 0))</f>
        <v>#N/A</v>
      </c>
      <c r="T66" s="239"/>
      <c r="U66" s="243" t="e" cm="1">
        <f t="array" ref="U66">INDEX('Custom Field Tbl'!$N$5:$N$446, MATCH('9.3 MAL- Bus Facilities Entry'!$Q66 &amp; '9.3 MAL- Bus Facilities Entry'!U$3, 'Custom Field Tbl'!$M$5:$M$446 &amp; 'Custom Field Tbl'!$O$5:$O$446, 0 ))</f>
        <v>#N/A</v>
      </c>
      <c r="V66" s="143" t="str">
        <f>IF(ISNA(INDEX(CFV_Tbl[CF Description], MATCH('9.3 MAL- Bus Facilities Entry'!U66, CFV_Tbl[CF Code], 0)) ), "Field Not Required", INDEX(CFV_Tbl[CF Description], MATCH('9.3 MAL- Bus Facilities Entry'!U66, CFV_Tbl[CF Code], 0)) )</f>
        <v>Field Not Required</v>
      </c>
      <c r="Y66" s="243" t="e" cm="1">
        <f t="array" ref="Y66">INDEX('Custom Field Tbl'!$N$5:$N$446, MATCH('9.3 MAL- Bus Facilities Entry'!$Q66 &amp; '9.3 MAL- Bus Facilities Entry'!Y$3, 'Custom Field Tbl'!$M$5:$M$446 &amp; 'Custom Field Tbl'!$O$5:$O$446, 0 ))</f>
        <v>#N/A</v>
      </c>
      <c r="Z66" s="143" t="str">
        <f>IF(ISNA(INDEX(CFV_Tbl[CF Description], MATCH('9.3 MAL- Bus Facilities Entry'!Y66, CFV_Tbl[CF Code], 0)) ), "Field Not Required", INDEX(CFV_Tbl[CF Description], MATCH('9.3 MAL- Bus Facilities Entry'!Y66, CFV_Tbl[CF Code], 0)) )</f>
        <v>Field Not Required</v>
      </c>
      <c r="AC66" s="243" t="e" cm="1">
        <f t="array" ref="AC66">INDEX('Custom Field Tbl'!$N$5:$N$446, MATCH('9.3 MAL- Bus Facilities Entry'!$Q66 &amp; '9.3 MAL- Bus Facilities Entry'!AC$3, 'Custom Field Tbl'!$M$5:$M$446 &amp; 'Custom Field Tbl'!$O$5:$O$446, 0 ))</f>
        <v>#N/A</v>
      </c>
      <c r="AD66" s="143" t="str">
        <f>IF(ISNA(INDEX(CFV_Tbl[CF Description], MATCH('9.3 MAL- Bus Facilities Entry'!AC66, CFV_Tbl[CF Code], 0)) ), "Field Not Required", INDEX(CFV_Tbl[CF Description], MATCH('9.3 MAL- Bus Facilities Entry'!AC66, CFV_Tbl[CF Code], 0)) )</f>
        <v>Field Not Required</v>
      </c>
      <c r="AG66" s="243" t="e" cm="1">
        <f t="array" ref="AG66">INDEX('Custom Field Tbl'!$N$5:$N$446, MATCH('9.3 MAL- Bus Facilities Entry'!$Q66 &amp; '9.3 MAL- Bus Facilities Entry'!AG$3, 'Custom Field Tbl'!$M$5:$M$446 &amp; 'Custom Field Tbl'!$O$5:$O$446, 0 ))</f>
        <v>#N/A</v>
      </c>
      <c r="AH66" s="143" t="str">
        <f>IF(ISNA(INDEX(CFV_Tbl[CF Description], MATCH('9.3 MAL- Bus Facilities Entry'!AG66, CFV_Tbl[CF Code], 0)) ), "Field Not Required", INDEX(CFV_Tbl[CF Description], MATCH('9.3 MAL- Bus Facilities Entry'!AG66, CFV_Tbl[CF Code], 0)) )</f>
        <v>Field Not Required</v>
      </c>
      <c r="AK66" s="243" t="e" cm="1">
        <f t="array" ref="AK66">INDEX('Custom Field Tbl'!$N$5:$N$446, MATCH('9.3 MAL- Bus Facilities Entry'!$Q66 &amp; '9.3 MAL- Bus Facilities Entry'!AK$3, 'Custom Field Tbl'!$M$5:$M$446 &amp; 'Custom Field Tbl'!$O$5:$O$446, 0 ))</f>
        <v>#N/A</v>
      </c>
      <c r="AL66" s="143" t="str">
        <f>IF(ISNA(INDEX(CFV_Tbl[CF Description], MATCH('9.3 MAL- Bus Facilities Entry'!AK66, CFV_Tbl[CF Code], 0)) ), "Field Not Required", INDEX(CFV_Tbl[CF Description], MATCH('9.3 MAL- Bus Facilities Entry'!AK66, CFV_Tbl[CF Code], 0)) )</f>
        <v>Field Not Required</v>
      </c>
      <c r="AO66" s="243" t="e" cm="1">
        <f t="array" ref="AO66">INDEX('Custom Field Tbl'!$N$5:$N$446, MATCH('9.3 MAL- Bus Facilities Entry'!$Q66 &amp; '9.3 MAL- Bus Facilities Entry'!AO$3, 'Custom Field Tbl'!$M$5:$M$446 &amp; 'Custom Field Tbl'!$O$5:$O$446, 0 ))</f>
        <v>#N/A</v>
      </c>
      <c r="AP66" s="143" t="str">
        <f>IF(ISNA(INDEX(CFV_Tbl[CF Description], MATCH('9.3 MAL- Bus Facilities Entry'!AO66, CFV_Tbl[CF Code], 0)) ), "Field Not Required", INDEX(CFV_Tbl[CF Description], MATCH('9.3 MAL- Bus Facilities Entry'!AO66, CFV_Tbl[CF Code], 0)) )</f>
        <v>Field Not Required</v>
      </c>
      <c r="AS66" s="243" t="e" cm="1">
        <f t="array" ref="AS66">INDEX('Custom Field Tbl'!$N$5:$N$446, MATCH('9.3 MAL- Bus Facilities Entry'!$Q66 &amp; '9.3 MAL- Bus Facilities Entry'!AS$3, 'Custom Field Tbl'!$M$5:$M$446 &amp; 'Custom Field Tbl'!$O$5:$O$446, 0 ))</f>
        <v>#N/A</v>
      </c>
      <c r="AT66" s="143" t="str">
        <f>IF(ISNA(INDEX(CFV_Tbl[CF Description], MATCH('9.3 MAL- Bus Facilities Entry'!AS66, CFV_Tbl[CF Code], 0)) ), "Field Not Required", INDEX(CFV_Tbl[CF Description], MATCH('9.3 MAL- Bus Facilities Entry'!AS66, CFV_Tbl[CF Code], 0)) )</f>
        <v>Field Not Required</v>
      </c>
      <c r="AW66" s="243" t="e" cm="1">
        <f t="array" ref="AW66">INDEX('Custom Field Tbl'!$N$5:$N$446, MATCH('9.3 MAL- Bus Facilities Entry'!$Q66 &amp; '9.3 MAL- Bus Facilities Entry'!AW$3, 'Custom Field Tbl'!$M$5:$M$446 &amp; 'Custom Field Tbl'!$O$5:$O$446, 0 ))</f>
        <v>#N/A</v>
      </c>
      <c r="AX66" s="143" t="str">
        <f>IF(ISNA(INDEX(CFV_Tbl[CF Description], MATCH('9.3 MAL- Bus Facilities Entry'!AW66, CFV_Tbl[CF Code], 0)) ), "Field Not Required", INDEX(CFV_Tbl[CF Description], MATCH('9.3 MAL- Bus Facilities Entry'!AW66, CFV_Tbl[CF Code], 0)) )</f>
        <v>Field Not Required</v>
      </c>
      <c r="BA66" s="243" t="e" cm="1">
        <f t="array" ref="BA66">INDEX('Custom Field Tbl'!$N$5:$N$446, MATCH('9.3 MAL- Bus Facilities Entry'!$Q66 &amp; '9.3 MAL- Bus Facilities Entry'!BA$3, 'Custom Field Tbl'!$M$5:$M$446 &amp; 'Custom Field Tbl'!$O$5:$O$446, 0 ))</f>
        <v>#N/A</v>
      </c>
      <c r="BB66" s="143" t="str">
        <f>IF(ISNA(INDEX(CFV_Tbl[CF Description], MATCH('9.3 MAL- Bus Facilities Entry'!BA66, CFV_Tbl[CF Code], 0)) ), "Field Not Required", INDEX(CFV_Tbl[CF Description], MATCH('9.3 MAL- Bus Facilities Entry'!BA66, CFV_Tbl[CF Code], 0)) )</f>
        <v>Field Not Required</v>
      </c>
      <c r="BE66" s="243" t="e" cm="1">
        <f t="array" ref="BE66">INDEX('Custom Field Tbl'!$N$5:$N$446, MATCH('9.3 MAL- Bus Facilities Entry'!$Q66 &amp; '9.3 MAL- Bus Facilities Entry'!BE$3, 'Custom Field Tbl'!$M$5:$M$446 &amp; 'Custom Field Tbl'!$O$5:$O$446, 0 ))</f>
        <v>#N/A</v>
      </c>
      <c r="BF66" s="143" t="str">
        <f>IF(ISNA(INDEX(CFV_Tbl[CF Description], MATCH('9.3 MAL- Bus Facilities Entry'!BE66, CFV_Tbl[CF Code], 0)) ), "Field Not Required", INDEX(CFV_Tbl[CF Description], MATCH('9.3 MAL- Bus Facilities Entry'!BE66, CFV_Tbl[CF Code], 0)) )</f>
        <v>Field Not Required</v>
      </c>
      <c r="BI66" s="239"/>
      <c r="BJ66" s="243" t="e">
        <f>INDEX(Mnemonic[Code], MATCH('9.3 MAL- Bus Facilities Entry'!BS66, Mnemonic[Description], 0))</f>
        <v>#N/A</v>
      </c>
      <c r="BK66" s="243" t="e">
        <f>INDEX(Mnemonic[Code], MATCH('9.3 MAL- Bus Facilities Entry'!BT66, Mnemonic[Description], 0))</f>
        <v>#N/A</v>
      </c>
      <c r="BL66" s="243" t="e">
        <f>IF(ISNA(INDEX(Mnemonic[Code], MATCH( '9.3 MAL- Bus Facilities Entry'!BU66, Mnemonic[Description], 0)) ),  INDEX(Mnemonic[Code], MATCH( LEFT('9.3 MAL- Bus Facilities Entry'!BU66, LEN(BU66)-2), Mnemonic[Description], 0)),  INDEX(Mnemonic[Code], MATCH( '9.3 MAL- Bus Facilities Entry'!BU66, Mnemonic[Description], 0)) )</f>
        <v>#VALUE!</v>
      </c>
      <c r="BM66" s="243" t="e">
        <f>IF(ISNA(INDEX(Mnemonic[Code], MATCH( '9.3 MAL- Bus Facilities Entry'!BV66, Mnemonic[Description], 0)) ),  INDEX(Mnemonic[Code], MATCH( LEFT('9.3 MAL- Bus Facilities Entry'!BV66, LEN(BV66)-2), Mnemonic[Description], 0)),  INDEX(Mnemonic[Code], MATCH( '9.3 MAL- Bus Facilities Entry'!BV66, Mnemonic[Description], 0)) )</f>
        <v>#VALUE!</v>
      </c>
      <c r="BN66" s="243" t="e">
        <f>IF(ISNA(INDEX(Mnemonic[Code], MATCH( '9.3 MAL- Bus Facilities Entry'!BW66, Mnemonic[Description], 0)) ),  INDEX(Mnemonic[Code], MATCH( LEFT('9.3 MAL- Bus Facilities Entry'!BW66, LEN(BW66)-1), Mnemonic[Description], 0)),  INDEX(Mnemonic[Code], MATCH( '9.3 MAL- Bus Facilities Entry'!BW66, Mnemonic[Description], 0)) )</f>
        <v>#VALUE!</v>
      </c>
      <c r="BO66" s="243" t="e">
        <f>IF(ISNA(INDEX(Mnemonic[Code], MATCH( '9.3 MAL- Bus Facilities Entry'!BX66, Mnemonic[Description], 0)) ),  INDEX(Mnemonic[Code], MATCH( LEFT('9.3 MAL- Bus Facilities Entry'!BX66, LEN(BX66)-1), Mnemonic[Description], 0)),  INDEX(Mnemonic[Code], MATCH( '9.3 MAL- Bus Facilities Entry'!BX66, Mnemonic[Description], 0)) )</f>
        <v>#VALUE!</v>
      </c>
      <c r="BP66" s="243" t="e">
        <f t="shared" si="3"/>
        <v>#N/A</v>
      </c>
      <c r="BQ66" s="243" t="e">
        <f t="shared" si="4"/>
        <v>#N/A</v>
      </c>
      <c r="BR66" s="243" t="e">
        <f t="shared" si="9"/>
        <v>#VALUE!</v>
      </c>
      <c r="BS66" s="245"/>
      <c r="BT66" s="245"/>
      <c r="BU66" s="244"/>
      <c r="BV66" s="244"/>
      <c r="BW66" s="244"/>
      <c r="BX66" s="244"/>
      <c r="BZ66" s="239"/>
      <c r="CA66" s="246" t="e">
        <f>INDEX('MAL-OTHERLOOKUPS'!$ES$4:$ES$56, MATCH('9.3 MAL- Bus Facilities Entry'!CE66, 'MAL-OTHERLOOKUPS'!$ET$4:$ET$56, 0))</f>
        <v>#N/A</v>
      </c>
      <c r="CB66" s="247" t="str">
        <f t="shared" si="5"/>
        <v>L--</v>
      </c>
      <c r="CC66" s="247"/>
      <c r="CD66" s="425"/>
      <c r="CE66" s="425"/>
      <c r="CF66" s="425"/>
      <c r="CG66" s="248"/>
      <c r="CH66" s="367"/>
      <c r="CI66" s="367"/>
      <c r="CJ66" s="249" t="e">
        <f>INDEX('Default X, Y'!$D$6:$D$13,MATCH('9.3 MAL- Bus Facilities Entry'!BJ66&amp;"MF",'Default X, Y'!$B$6:$B$13,0))</f>
        <v>#N/A</v>
      </c>
      <c r="CK66" s="249" t="e">
        <f>INDEX('Default X, Y'!$E$6:$E$13,MATCH('9.3 MAL- Bus Facilities Entry'!BJ66&amp;"MF",'Default X, Y'!$B$6:$B$13,0))</f>
        <v>#N/A</v>
      </c>
      <c r="CL66" s="250" t="str">
        <f t="shared" si="6"/>
        <v>MX_Common_BRT</v>
      </c>
      <c r="CM66" s="239"/>
      <c r="CN66" s="251">
        <v>0</v>
      </c>
      <c r="CO66" s="471"/>
      <c r="CP66" s="251" t="str">
        <f t="shared" si="11"/>
        <v>0-</v>
      </c>
      <c r="CQ66" s="471"/>
      <c r="CR66" s="252" t="str">
        <f t="shared" si="7"/>
        <v xml:space="preserve">; ; </v>
      </c>
      <c r="CS66" s="252" t="str">
        <f t="shared" si="8"/>
        <v xml:space="preserve">; ; </v>
      </c>
      <c r="CT66" s="425"/>
      <c r="CU66" s="252" t="e">
        <v>#REF!</v>
      </c>
      <c r="CV66" s="367"/>
      <c r="CW66" s="367"/>
      <c r="CX66" s="239"/>
      <c r="CY66" s="240"/>
      <c r="CZ66" s="240"/>
      <c r="DA66" s="240"/>
      <c r="DB66" s="585"/>
      <c r="DD66" s="240"/>
      <c r="DE66" s="585"/>
      <c r="DF66" s="253"/>
      <c r="DH66" s="472"/>
      <c r="DI66" s="497"/>
      <c r="DJ66" s="254"/>
      <c r="DK66" s="585"/>
    </row>
    <row r="67" spans="1:115" ht="14.5" x14ac:dyDescent="0.35">
      <c r="A67" s="469"/>
      <c r="B67" s="239"/>
      <c r="C67" s="240"/>
      <c r="D67" s="240"/>
      <c r="E67" s="240"/>
      <c r="F67" s="367"/>
      <c r="G67" s="239"/>
      <c r="H67" s="240"/>
      <c r="J67" s="241"/>
      <c r="K67" s="241"/>
      <c r="M67" s="473"/>
      <c r="O67" s="239"/>
      <c r="Q67" s="143" t="e">
        <f>INDEX(AssetClass[Asset Class], MATCH('9.3 MAL- Bus Facilities Entry'!P67, AssetClass[Class Description], 0))</f>
        <v>#N/A</v>
      </c>
      <c r="R67" s="143"/>
      <c r="S67" s="242" t="e">
        <f>INDEX(Table15[Category Code], MATCH('9.3 MAL- Bus Facilities Entry'!R67, Table15[Category  Description], 0))</f>
        <v>#N/A</v>
      </c>
      <c r="T67" s="239"/>
      <c r="U67" s="243" t="e" cm="1">
        <f t="array" ref="U67">INDEX('Custom Field Tbl'!$N$5:$N$446, MATCH('9.3 MAL- Bus Facilities Entry'!$Q67 &amp; '9.3 MAL- Bus Facilities Entry'!U$3, 'Custom Field Tbl'!$M$5:$M$446 &amp; 'Custom Field Tbl'!$O$5:$O$446, 0 ))</f>
        <v>#N/A</v>
      </c>
      <c r="V67" s="143" t="str">
        <f>IF(ISNA(INDEX(CFV_Tbl[CF Description], MATCH('9.3 MAL- Bus Facilities Entry'!U67, CFV_Tbl[CF Code], 0)) ), "Field Not Required", INDEX(CFV_Tbl[CF Description], MATCH('9.3 MAL- Bus Facilities Entry'!U67, CFV_Tbl[CF Code], 0)) )</f>
        <v>Field Not Required</v>
      </c>
      <c r="Y67" s="243" t="e" cm="1">
        <f t="array" ref="Y67">INDEX('Custom Field Tbl'!$N$5:$N$446, MATCH('9.3 MAL- Bus Facilities Entry'!$Q67 &amp; '9.3 MAL- Bus Facilities Entry'!Y$3, 'Custom Field Tbl'!$M$5:$M$446 &amp; 'Custom Field Tbl'!$O$5:$O$446, 0 ))</f>
        <v>#N/A</v>
      </c>
      <c r="Z67" s="143" t="str">
        <f>IF(ISNA(INDEX(CFV_Tbl[CF Description], MATCH('9.3 MAL- Bus Facilities Entry'!Y67, CFV_Tbl[CF Code], 0)) ), "Field Not Required", INDEX(CFV_Tbl[CF Description], MATCH('9.3 MAL- Bus Facilities Entry'!Y67, CFV_Tbl[CF Code], 0)) )</f>
        <v>Field Not Required</v>
      </c>
      <c r="AC67" s="243" t="e" cm="1">
        <f t="array" ref="AC67">INDEX('Custom Field Tbl'!$N$5:$N$446, MATCH('9.3 MAL- Bus Facilities Entry'!$Q67 &amp; '9.3 MAL- Bus Facilities Entry'!AC$3, 'Custom Field Tbl'!$M$5:$M$446 &amp; 'Custom Field Tbl'!$O$5:$O$446, 0 ))</f>
        <v>#N/A</v>
      </c>
      <c r="AD67" s="143" t="str">
        <f>IF(ISNA(INDEX(CFV_Tbl[CF Description], MATCH('9.3 MAL- Bus Facilities Entry'!AC67, CFV_Tbl[CF Code], 0)) ), "Field Not Required", INDEX(CFV_Tbl[CF Description], MATCH('9.3 MAL- Bus Facilities Entry'!AC67, CFV_Tbl[CF Code], 0)) )</f>
        <v>Field Not Required</v>
      </c>
      <c r="AG67" s="243" t="e" cm="1">
        <f t="array" ref="AG67">INDEX('Custom Field Tbl'!$N$5:$N$446, MATCH('9.3 MAL- Bus Facilities Entry'!$Q67 &amp; '9.3 MAL- Bus Facilities Entry'!AG$3, 'Custom Field Tbl'!$M$5:$M$446 &amp; 'Custom Field Tbl'!$O$5:$O$446, 0 ))</f>
        <v>#N/A</v>
      </c>
      <c r="AH67" s="143" t="str">
        <f>IF(ISNA(INDEX(CFV_Tbl[CF Description], MATCH('9.3 MAL- Bus Facilities Entry'!AG67, CFV_Tbl[CF Code], 0)) ), "Field Not Required", INDEX(CFV_Tbl[CF Description], MATCH('9.3 MAL- Bus Facilities Entry'!AG67, CFV_Tbl[CF Code], 0)) )</f>
        <v>Field Not Required</v>
      </c>
      <c r="AK67" s="243" t="e" cm="1">
        <f t="array" ref="AK67">INDEX('Custom Field Tbl'!$N$5:$N$446, MATCH('9.3 MAL- Bus Facilities Entry'!$Q67 &amp; '9.3 MAL- Bus Facilities Entry'!AK$3, 'Custom Field Tbl'!$M$5:$M$446 &amp; 'Custom Field Tbl'!$O$5:$O$446, 0 ))</f>
        <v>#N/A</v>
      </c>
      <c r="AL67" s="143" t="str">
        <f>IF(ISNA(INDEX(CFV_Tbl[CF Description], MATCH('9.3 MAL- Bus Facilities Entry'!AK67, CFV_Tbl[CF Code], 0)) ), "Field Not Required", INDEX(CFV_Tbl[CF Description], MATCH('9.3 MAL- Bus Facilities Entry'!AK67, CFV_Tbl[CF Code], 0)) )</f>
        <v>Field Not Required</v>
      </c>
      <c r="AO67" s="243" t="e" cm="1">
        <f t="array" ref="AO67">INDEX('Custom Field Tbl'!$N$5:$N$446, MATCH('9.3 MAL- Bus Facilities Entry'!$Q67 &amp; '9.3 MAL- Bus Facilities Entry'!AO$3, 'Custom Field Tbl'!$M$5:$M$446 &amp; 'Custom Field Tbl'!$O$5:$O$446, 0 ))</f>
        <v>#N/A</v>
      </c>
      <c r="AP67" s="143" t="str">
        <f>IF(ISNA(INDEX(CFV_Tbl[CF Description], MATCH('9.3 MAL- Bus Facilities Entry'!AO67, CFV_Tbl[CF Code], 0)) ), "Field Not Required", INDEX(CFV_Tbl[CF Description], MATCH('9.3 MAL- Bus Facilities Entry'!AO67, CFV_Tbl[CF Code], 0)) )</f>
        <v>Field Not Required</v>
      </c>
      <c r="AS67" s="243" t="e" cm="1">
        <f t="array" ref="AS67">INDEX('Custom Field Tbl'!$N$5:$N$446, MATCH('9.3 MAL- Bus Facilities Entry'!$Q67 &amp; '9.3 MAL- Bus Facilities Entry'!AS$3, 'Custom Field Tbl'!$M$5:$M$446 &amp; 'Custom Field Tbl'!$O$5:$O$446, 0 ))</f>
        <v>#N/A</v>
      </c>
      <c r="AT67" s="143" t="str">
        <f>IF(ISNA(INDEX(CFV_Tbl[CF Description], MATCH('9.3 MAL- Bus Facilities Entry'!AS67, CFV_Tbl[CF Code], 0)) ), "Field Not Required", INDEX(CFV_Tbl[CF Description], MATCH('9.3 MAL- Bus Facilities Entry'!AS67, CFV_Tbl[CF Code], 0)) )</f>
        <v>Field Not Required</v>
      </c>
      <c r="AW67" s="243" t="e" cm="1">
        <f t="array" ref="AW67">INDEX('Custom Field Tbl'!$N$5:$N$446, MATCH('9.3 MAL- Bus Facilities Entry'!$Q67 &amp; '9.3 MAL- Bus Facilities Entry'!AW$3, 'Custom Field Tbl'!$M$5:$M$446 &amp; 'Custom Field Tbl'!$O$5:$O$446, 0 ))</f>
        <v>#N/A</v>
      </c>
      <c r="AX67" s="143" t="str">
        <f>IF(ISNA(INDEX(CFV_Tbl[CF Description], MATCH('9.3 MAL- Bus Facilities Entry'!AW67, CFV_Tbl[CF Code], 0)) ), "Field Not Required", INDEX(CFV_Tbl[CF Description], MATCH('9.3 MAL- Bus Facilities Entry'!AW67, CFV_Tbl[CF Code], 0)) )</f>
        <v>Field Not Required</v>
      </c>
      <c r="BA67" s="243" t="e" cm="1">
        <f t="array" ref="BA67">INDEX('Custom Field Tbl'!$N$5:$N$446, MATCH('9.3 MAL- Bus Facilities Entry'!$Q67 &amp; '9.3 MAL- Bus Facilities Entry'!BA$3, 'Custom Field Tbl'!$M$5:$M$446 &amp; 'Custom Field Tbl'!$O$5:$O$446, 0 ))</f>
        <v>#N/A</v>
      </c>
      <c r="BB67" s="143" t="str">
        <f>IF(ISNA(INDEX(CFV_Tbl[CF Description], MATCH('9.3 MAL- Bus Facilities Entry'!BA67, CFV_Tbl[CF Code], 0)) ), "Field Not Required", INDEX(CFV_Tbl[CF Description], MATCH('9.3 MAL- Bus Facilities Entry'!BA67, CFV_Tbl[CF Code], 0)) )</f>
        <v>Field Not Required</v>
      </c>
      <c r="BE67" s="243" t="e" cm="1">
        <f t="array" ref="BE67">INDEX('Custom Field Tbl'!$N$5:$N$446, MATCH('9.3 MAL- Bus Facilities Entry'!$Q67 &amp; '9.3 MAL- Bus Facilities Entry'!BE$3, 'Custom Field Tbl'!$M$5:$M$446 &amp; 'Custom Field Tbl'!$O$5:$O$446, 0 ))</f>
        <v>#N/A</v>
      </c>
      <c r="BF67" s="143" t="str">
        <f>IF(ISNA(INDEX(CFV_Tbl[CF Description], MATCH('9.3 MAL- Bus Facilities Entry'!BE67, CFV_Tbl[CF Code], 0)) ), "Field Not Required", INDEX(CFV_Tbl[CF Description], MATCH('9.3 MAL- Bus Facilities Entry'!BE67, CFV_Tbl[CF Code], 0)) )</f>
        <v>Field Not Required</v>
      </c>
      <c r="BI67" s="239"/>
      <c r="BJ67" s="243" t="e">
        <f>INDEX(Mnemonic[Code], MATCH('9.3 MAL- Bus Facilities Entry'!BS67, Mnemonic[Description], 0))</f>
        <v>#N/A</v>
      </c>
      <c r="BK67" s="243" t="e">
        <f>INDEX(Mnemonic[Code], MATCH('9.3 MAL- Bus Facilities Entry'!BT67, Mnemonic[Description], 0))</f>
        <v>#N/A</v>
      </c>
      <c r="BL67" s="243" t="e">
        <f>IF(ISNA(INDEX(Mnemonic[Code], MATCH( '9.3 MAL- Bus Facilities Entry'!BU67, Mnemonic[Description], 0)) ),  INDEX(Mnemonic[Code], MATCH( LEFT('9.3 MAL- Bus Facilities Entry'!BU67, LEN(BU67)-2), Mnemonic[Description], 0)),  INDEX(Mnemonic[Code], MATCH( '9.3 MAL- Bus Facilities Entry'!BU67, Mnemonic[Description], 0)) )</f>
        <v>#VALUE!</v>
      </c>
      <c r="BM67" s="243" t="e">
        <f>IF(ISNA(INDEX(Mnemonic[Code], MATCH( '9.3 MAL- Bus Facilities Entry'!BV67, Mnemonic[Description], 0)) ),  INDEX(Mnemonic[Code], MATCH( LEFT('9.3 MAL- Bus Facilities Entry'!BV67, LEN(BV67)-2), Mnemonic[Description], 0)),  INDEX(Mnemonic[Code], MATCH( '9.3 MAL- Bus Facilities Entry'!BV67, Mnemonic[Description], 0)) )</f>
        <v>#VALUE!</v>
      </c>
      <c r="BN67" s="243" t="e">
        <f>IF(ISNA(INDEX(Mnemonic[Code], MATCH( '9.3 MAL- Bus Facilities Entry'!BW67, Mnemonic[Description], 0)) ),  INDEX(Mnemonic[Code], MATCH( LEFT('9.3 MAL- Bus Facilities Entry'!BW67, LEN(BW67)-1), Mnemonic[Description], 0)),  INDEX(Mnemonic[Code], MATCH( '9.3 MAL- Bus Facilities Entry'!BW67, Mnemonic[Description], 0)) )</f>
        <v>#VALUE!</v>
      </c>
      <c r="BO67" s="243" t="e">
        <f>IF(ISNA(INDEX(Mnemonic[Code], MATCH( '9.3 MAL- Bus Facilities Entry'!BX67, Mnemonic[Description], 0)) ),  INDEX(Mnemonic[Code], MATCH( LEFT('9.3 MAL- Bus Facilities Entry'!BX67, LEN(BX67)-1), Mnemonic[Description], 0)),  INDEX(Mnemonic[Code], MATCH( '9.3 MAL- Bus Facilities Entry'!BX67, Mnemonic[Description], 0)) )</f>
        <v>#VALUE!</v>
      </c>
      <c r="BP67" s="243" t="e">
        <f t="shared" si="3"/>
        <v>#N/A</v>
      </c>
      <c r="BQ67" s="243" t="e">
        <f t="shared" si="4"/>
        <v>#N/A</v>
      </c>
      <c r="BR67" s="243" t="e">
        <f t="shared" si="9"/>
        <v>#VALUE!</v>
      </c>
      <c r="BS67" s="245"/>
      <c r="BT67" s="245"/>
      <c r="BU67" s="244"/>
      <c r="BV67" s="244"/>
      <c r="BW67" s="244"/>
      <c r="BX67" s="244"/>
      <c r="BZ67" s="239"/>
      <c r="CA67" s="246" t="e">
        <f>INDEX('MAL-OTHERLOOKUPS'!$ES$4:$ES$56, MATCH('9.3 MAL- Bus Facilities Entry'!CE67, 'MAL-OTHERLOOKUPS'!$ET$4:$ET$56, 0))</f>
        <v>#N/A</v>
      </c>
      <c r="CB67" s="247" t="str">
        <f t="shared" si="5"/>
        <v>L--</v>
      </c>
      <c r="CC67" s="247"/>
      <c r="CD67" s="425"/>
      <c r="CE67" s="425"/>
      <c r="CF67" s="425"/>
      <c r="CG67" s="248"/>
      <c r="CH67" s="367"/>
      <c r="CI67" s="367"/>
      <c r="CJ67" s="249" t="e">
        <f>INDEX('Default X, Y'!$D$6:$D$13,MATCH('9.3 MAL- Bus Facilities Entry'!BJ67&amp;"MF",'Default X, Y'!$B$6:$B$13,0))</f>
        <v>#N/A</v>
      </c>
      <c r="CK67" s="249" t="e">
        <f>INDEX('Default X, Y'!$E$6:$E$13,MATCH('9.3 MAL- Bus Facilities Entry'!BJ67&amp;"MF",'Default X, Y'!$B$6:$B$13,0))</f>
        <v>#N/A</v>
      </c>
      <c r="CL67" s="250" t="str">
        <f t="shared" si="6"/>
        <v>MX_Common_BRT</v>
      </c>
      <c r="CM67" s="239"/>
      <c r="CN67" s="251">
        <v>0</v>
      </c>
      <c r="CO67" s="471"/>
      <c r="CP67" s="251" t="str">
        <f t="shared" si="11"/>
        <v>0-</v>
      </c>
      <c r="CQ67" s="471"/>
      <c r="CR67" s="252" t="str">
        <f t="shared" si="7"/>
        <v xml:space="preserve">; ; </v>
      </c>
      <c r="CS67" s="252" t="str">
        <f t="shared" si="8"/>
        <v xml:space="preserve">; ; </v>
      </c>
      <c r="CT67" s="425"/>
      <c r="CU67" s="252" t="e">
        <v>#REF!</v>
      </c>
      <c r="CV67" s="367"/>
      <c r="CW67" s="367"/>
      <c r="CX67" s="239"/>
      <c r="CY67" s="240"/>
      <c r="CZ67" s="240"/>
      <c r="DA67" s="240"/>
      <c r="DB67" s="585"/>
      <c r="DD67" s="240"/>
      <c r="DE67" s="585"/>
      <c r="DF67" s="253"/>
      <c r="DH67" s="472"/>
      <c r="DI67" s="497"/>
      <c r="DJ67" s="254"/>
      <c r="DK67" s="585"/>
    </row>
    <row r="68" spans="1:115" ht="14.5" x14ac:dyDescent="0.35">
      <c r="A68" s="469"/>
      <c r="B68" s="239"/>
      <c r="C68" s="240"/>
      <c r="D68" s="240"/>
      <c r="E68" s="240"/>
      <c r="F68" s="367"/>
      <c r="G68" s="239"/>
      <c r="H68" s="240"/>
      <c r="J68" s="241"/>
      <c r="K68" s="241"/>
      <c r="M68" s="473"/>
      <c r="O68" s="239"/>
      <c r="Q68" s="143" t="e">
        <f>INDEX(AssetClass[Asset Class], MATCH('9.3 MAL- Bus Facilities Entry'!P68, AssetClass[Class Description], 0))</f>
        <v>#N/A</v>
      </c>
      <c r="R68" s="143"/>
      <c r="S68" s="242" t="e">
        <f>INDEX(Table15[Category Code], MATCH('9.3 MAL- Bus Facilities Entry'!R68, Table15[Category  Description], 0))</f>
        <v>#N/A</v>
      </c>
      <c r="T68" s="239"/>
      <c r="U68" s="243" t="e" cm="1">
        <f t="array" ref="U68">INDEX('Custom Field Tbl'!$N$5:$N$446, MATCH('9.3 MAL- Bus Facilities Entry'!$Q68 &amp; '9.3 MAL- Bus Facilities Entry'!U$3, 'Custom Field Tbl'!$M$5:$M$446 &amp; 'Custom Field Tbl'!$O$5:$O$446, 0 ))</f>
        <v>#N/A</v>
      </c>
      <c r="V68" s="143" t="str">
        <f>IF(ISNA(INDEX(CFV_Tbl[CF Description], MATCH('9.3 MAL- Bus Facilities Entry'!U68, CFV_Tbl[CF Code], 0)) ), "Field Not Required", INDEX(CFV_Tbl[CF Description], MATCH('9.3 MAL- Bus Facilities Entry'!U68, CFV_Tbl[CF Code], 0)) )</f>
        <v>Field Not Required</v>
      </c>
      <c r="Y68" s="243" t="e" cm="1">
        <f t="array" ref="Y68">INDEX('Custom Field Tbl'!$N$5:$N$446, MATCH('9.3 MAL- Bus Facilities Entry'!$Q68 &amp; '9.3 MAL- Bus Facilities Entry'!Y$3, 'Custom Field Tbl'!$M$5:$M$446 &amp; 'Custom Field Tbl'!$O$5:$O$446, 0 ))</f>
        <v>#N/A</v>
      </c>
      <c r="Z68" s="143" t="str">
        <f>IF(ISNA(INDEX(CFV_Tbl[CF Description], MATCH('9.3 MAL- Bus Facilities Entry'!Y68, CFV_Tbl[CF Code], 0)) ), "Field Not Required", INDEX(CFV_Tbl[CF Description], MATCH('9.3 MAL- Bus Facilities Entry'!Y68, CFV_Tbl[CF Code], 0)) )</f>
        <v>Field Not Required</v>
      </c>
      <c r="AC68" s="243" t="e" cm="1">
        <f t="array" ref="AC68">INDEX('Custom Field Tbl'!$N$5:$N$446, MATCH('9.3 MAL- Bus Facilities Entry'!$Q68 &amp; '9.3 MAL- Bus Facilities Entry'!AC$3, 'Custom Field Tbl'!$M$5:$M$446 &amp; 'Custom Field Tbl'!$O$5:$O$446, 0 ))</f>
        <v>#N/A</v>
      </c>
      <c r="AD68" s="143" t="str">
        <f>IF(ISNA(INDEX(CFV_Tbl[CF Description], MATCH('9.3 MAL- Bus Facilities Entry'!AC68, CFV_Tbl[CF Code], 0)) ), "Field Not Required", INDEX(CFV_Tbl[CF Description], MATCH('9.3 MAL- Bus Facilities Entry'!AC68, CFV_Tbl[CF Code], 0)) )</f>
        <v>Field Not Required</v>
      </c>
      <c r="AG68" s="243" t="e" cm="1">
        <f t="array" ref="AG68">INDEX('Custom Field Tbl'!$N$5:$N$446, MATCH('9.3 MAL- Bus Facilities Entry'!$Q68 &amp; '9.3 MAL- Bus Facilities Entry'!AG$3, 'Custom Field Tbl'!$M$5:$M$446 &amp; 'Custom Field Tbl'!$O$5:$O$446, 0 ))</f>
        <v>#N/A</v>
      </c>
      <c r="AH68" s="143" t="str">
        <f>IF(ISNA(INDEX(CFV_Tbl[CF Description], MATCH('9.3 MAL- Bus Facilities Entry'!AG68, CFV_Tbl[CF Code], 0)) ), "Field Not Required", INDEX(CFV_Tbl[CF Description], MATCH('9.3 MAL- Bus Facilities Entry'!AG68, CFV_Tbl[CF Code], 0)) )</f>
        <v>Field Not Required</v>
      </c>
      <c r="AK68" s="243" t="e" cm="1">
        <f t="array" ref="AK68">INDEX('Custom Field Tbl'!$N$5:$N$446, MATCH('9.3 MAL- Bus Facilities Entry'!$Q68 &amp; '9.3 MAL- Bus Facilities Entry'!AK$3, 'Custom Field Tbl'!$M$5:$M$446 &amp; 'Custom Field Tbl'!$O$5:$O$446, 0 ))</f>
        <v>#N/A</v>
      </c>
      <c r="AL68" s="143" t="str">
        <f>IF(ISNA(INDEX(CFV_Tbl[CF Description], MATCH('9.3 MAL- Bus Facilities Entry'!AK68, CFV_Tbl[CF Code], 0)) ), "Field Not Required", INDEX(CFV_Tbl[CF Description], MATCH('9.3 MAL- Bus Facilities Entry'!AK68, CFV_Tbl[CF Code], 0)) )</f>
        <v>Field Not Required</v>
      </c>
      <c r="AO68" s="243" t="e" cm="1">
        <f t="array" ref="AO68">INDEX('Custom Field Tbl'!$N$5:$N$446, MATCH('9.3 MAL- Bus Facilities Entry'!$Q68 &amp; '9.3 MAL- Bus Facilities Entry'!AO$3, 'Custom Field Tbl'!$M$5:$M$446 &amp; 'Custom Field Tbl'!$O$5:$O$446, 0 ))</f>
        <v>#N/A</v>
      </c>
      <c r="AP68" s="143" t="str">
        <f>IF(ISNA(INDEX(CFV_Tbl[CF Description], MATCH('9.3 MAL- Bus Facilities Entry'!AO68, CFV_Tbl[CF Code], 0)) ), "Field Not Required", INDEX(CFV_Tbl[CF Description], MATCH('9.3 MAL- Bus Facilities Entry'!AO68, CFV_Tbl[CF Code], 0)) )</f>
        <v>Field Not Required</v>
      </c>
      <c r="AS68" s="243" t="e" cm="1">
        <f t="array" ref="AS68">INDEX('Custom Field Tbl'!$N$5:$N$446, MATCH('9.3 MAL- Bus Facilities Entry'!$Q68 &amp; '9.3 MAL- Bus Facilities Entry'!AS$3, 'Custom Field Tbl'!$M$5:$M$446 &amp; 'Custom Field Tbl'!$O$5:$O$446, 0 ))</f>
        <v>#N/A</v>
      </c>
      <c r="AT68" s="143" t="str">
        <f>IF(ISNA(INDEX(CFV_Tbl[CF Description], MATCH('9.3 MAL- Bus Facilities Entry'!AS68, CFV_Tbl[CF Code], 0)) ), "Field Not Required", INDEX(CFV_Tbl[CF Description], MATCH('9.3 MAL- Bus Facilities Entry'!AS68, CFV_Tbl[CF Code], 0)) )</f>
        <v>Field Not Required</v>
      </c>
      <c r="AW68" s="243" t="e" cm="1">
        <f t="array" ref="AW68">INDEX('Custom Field Tbl'!$N$5:$N$446, MATCH('9.3 MAL- Bus Facilities Entry'!$Q68 &amp; '9.3 MAL- Bus Facilities Entry'!AW$3, 'Custom Field Tbl'!$M$5:$M$446 &amp; 'Custom Field Tbl'!$O$5:$O$446, 0 ))</f>
        <v>#N/A</v>
      </c>
      <c r="AX68" s="143" t="str">
        <f>IF(ISNA(INDEX(CFV_Tbl[CF Description], MATCH('9.3 MAL- Bus Facilities Entry'!AW68, CFV_Tbl[CF Code], 0)) ), "Field Not Required", INDEX(CFV_Tbl[CF Description], MATCH('9.3 MAL- Bus Facilities Entry'!AW68, CFV_Tbl[CF Code], 0)) )</f>
        <v>Field Not Required</v>
      </c>
      <c r="BA68" s="243" t="e" cm="1">
        <f t="array" ref="BA68">INDEX('Custom Field Tbl'!$N$5:$N$446, MATCH('9.3 MAL- Bus Facilities Entry'!$Q68 &amp; '9.3 MAL- Bus Facilities Entry'!BA$3, 'Custom Field Tbl'!$M$5:$M$446 &amp; 'Custom Field Tbl'!$O$5:$O$446, 0 ))</f>
        <v>#N/A</v>
      </c>
      <c r="BB68" s="143" t="str">
        <f>IF(ISNA(INDEX(CFV_Tbl[CF Description], MATCH('9.3 MAL- Bus Facilities Entry'!BA68, CFV_Tbl[CF Code], 0)) ), "Field Not Required", INDEX(CFV_Tbl[CF Description], MATCH('9.3 MAL- Bus Facilities Entry'!BA68, CFV_Tbl[CF Code], 0)) )</f>
        <v>Field Not Required</v>
      </c>
      <c r="BE68" s="243" t="e" cm="1">
        <f t="array" ref="BE68">INDEX('Custom Field Tbl'!$N$5:$N$446, MATCH('9.3 MAL- Bus Facilities Entry'!$Q68 &amp; '9.3 MAL- Bus Facilities Entry'!BE$3, 'Custom Field Tbl'!$M$5:$M$446 &amp; 'Custom Field Tbl'!$O$5:$O$446, 0 ))</f>
        <v>#N/A</v>
      </c>
      <c r="BF68" s="143" t="str">
        <f>IF(ISNA(INDEX(CFV_Tbl[CF Description], MATCH('9.3 MAL- Bus Facilities Entry'!BE68, CFV_Tbl[CF Code], 0)) ), "Field Not Required", INDEX(CFV_Tbl[CF Description], MATCH('9.3 MAL- Bus Facilities Entry'!BE68, CFV_Tbl[CF Code], 0)) )</f>
        <v>Field Not Required</v>
      </c>
      <c r="BI68" s="239"/>
      <c r="BJ68" s="243" t="e">
        <f>INDEX(Mnemonic[Code], MATCH('9.3 MAL- Bus Facilities Entry'!BS68, Mnemonic[Description], 0))</f>
        <v>#N/A</v>
      </c>
      <c r="BK68" s="243" t="e">
        <f>INDEX(Mnemonic[Code], MATCH('9.3 MAL- Bus Facilities Entry'!BT68, Mnemonic[Description], 0))</f>
        <v>#N/A</v>
      </c>
      <c r="BL68" s="243" t="e">
        <f>IF(ISNA(INDEX(Mnemonic[Code], MATCH( '9.3 MAL- Bus Facilities Entry'!BU68, Mnemonic[Description], 0)) ),  INDEX(Mnemonic[Code], MATCH( LEFT('9.3 MAL- Bus Facilities Entry'!BU68, LEN(BU68)-2), Mnemonic[Description], 0)),  INDEX(Mnemonic[Code], MATCH( '9.3 MAL- Bus Facilities Entry'!BU68, Mnemonic[Description], 0)) )</f>
        <v>#VALUE!</v>
      </c>
      <c r="BM68" s="243" t="e">
        <f>IF(ISNA(INDEX(Mnemonic[Code], MATCH( '9.3 MAL- Bus Facilities Entry'!BV68, Mnemonic[Description], 0)) ),  INDEX(Mnemonic[Code], MATCH( LEFT('9.3 MAL- Bus Facilities Entry'!BV68, LEN(BV68)-2), Mnemonic[Description], 0)),  INDEX(Mnemonic[Code], MATCH( '9.3 MAL- Bus Facilities Entry'!BV68, Mnemonic[Description], 0)) )</f>
        <v>#VALUE!</v>
      </c>
      <c r="BN68" s="243" t="e">
        <f>IF(ISNA(INDEX(Mnemonic[Code], MATCH( '9.3 MAL- Bus Facilities Entry'!BW68, Mnemonic[Description], 0)) ),  INDEX(Mnemonic[Code], MATCH( LEFT('9.3 MAL- Bus Facilities Entry'!BW68, LEN(BW68)-1), Mnemonic[Description], 0)),  INDEX(Mnemonic[Code], MATCH( '9.3 MAL- Bus Facilities Entry'!BW68, Mnemonic[Description], 0)) )</f>
        <v>#VALUE!</v>
      </c>
      <c r="BO68" s="243" t="e">
        <f>IF(ISNA(INDEX(Mnemonic[Code], MATCH( '9.3 MAL- Bus Facilities Entry'!BX68, Mnemonic[Description], 0)) ),  INDEX(Mnemonic[Code], MATCH( LEFT('9.3 MAL- Bus Facilities Entry'!BX68, LEN(BX68)-1), Mnemonic[Description], 0)),  INDEX(Mnemonic[Code], MATCH( '9.3 MAL- Bus Facilities Entry'!BX68, Mnemonic[Description], 0)) )</f>
        <v>#VALUE!</v>
      </c>
      <c r="BP68" s="243" t="e">
        <f t="shared" si="3"/>
        <v>#N/A</v>
      </c>
      <c r="BQ68" s="243" t="e">
        <f t="shared" si="4"/>
        <v>#N/A</v>
      </c>
      <c r="BR68" s="243" t="e">
        <f t="shared" si="9"/>
        <v>#VALUE!</v>
      </c>
      <c r="BS68" s="245"/>
      <c r="BT68" s="245"/>
      <c r="BU68" s="244"/>
      <c r="BV68" s="244"/>
      <c r="BW68" s="244"/>
      <c r="BX68" s="244"/>
      <c r="BZ68" s="239"/>
      <c r="CA68" s="246" t="e">
        <f>INDEX('MAL-OTHERLOOKUPS'!$ES$4:$ES$56, MATCH('9.3 MAL- Bus Facilities Entry'!CE68, 'MAL-OTHERLOOKUPS'!$ET$4:$ET$56, 0))</f>
        <v>#N/A</v>
      </c>
      <c r="CB68" s="247" t="str">
        <f t="shared" si="5"/>
        <v>L--</v>
      </c>
      <c r="CC68" s="247"/>
      <c r="CD68" s="425"/>
      <c r="CE68" s="425"/>
      <c r="CF68" s="425"/>
      <c r="CG68" s="248"/>
      <c r="CH68" s="367"/>
      <c r="CI68" s="367"/>
      <c r="CJ68" s="249" t="e">
        <f>INDEX('Default X, Y'!$D$6:$D$13,MATCH('9.3 MAL- Bus Facilities Entry'!BJ68&amp;"MF",'Default X, Y'!$B$6:$B$13,0))</f>
        <v>#N/A</v>
      </c>
      <c r="CK68" s="249" t="e">
        <f>INDEX('Default X, Y'!$E$6:$E$13,MATCH('9.3 MAL- Bus Facilities Entry'!BJ68&amp;"MF",'Default X, Y'!$B$6:$B$13,0))</f>
        <v>#N/A</v>
      </c>
      <c r="CL68" s="250" t="str">
        <f t="shared" si="6"/>
        <v>MX_Common_BRT</v>
      </c>
      <c r="CM68" s="239"/>
      <c r="CN68" s="251">
        <v>0</v>
      </c>
      <c r="CO68" s="471"/>
      <c r="CP68" s="251" t="str">
        <f t="shared" si="11"/>
        <v>0-</v>
      </c>
      <c r="CQ68" s="471"/>
      <c r="CR68" s="252" t="str">
        <f t="shared" si="7"/>
        <v xml:space="preserve">; ; </v>
      </c>
      <c r="CS68" s="252" t="str">
        <f t="shared" si="8"/>
        <v xml:space="preserve">; ; </v>
      </c>
      <c r="CT68" s="425"/>
      <c r="CU68" s="252" t="e">
        <v>#REF!</v>
      </c>
      <c r="CV68" s="367"/>
      <c r="CW68" s="367"/>
      <c r="CX68" s="239"/>
      <c r="CY68" s="240"/>
      <c r="CZ68" s="240"/>
      <c r="DA68" s="240"/>
      <c r="DB68" s="585"/>
      <c r="DD68" s="240"/>
      <c r="DE68" s="585"/>
      <c r="DF68" s="253"/>
      <c r="DH68" s="472"/>
      <c r="DI68" s="497"/>
      <c r="DJ68" s="254"/>
      <c r="DK68" s="585"/>
    </row>
    <row r="69" spans="1:115" ht="14.5" x14ac:dyDescent="0.35">
      <c r="A69" s="469"/>
      <c r="B69" s="239"/>
      <c r="C69" s="240"/>
      <c r="D69" s="240"/>
      <c r="E69" s="240"/>
      <c r="F69" s="367"/>
      <c r="G69" s="239"/>
      <c r="H69" s="240"/>
      <c r="J69" s="241"/>
      <c r="K69" s="241"/>
      <c r="M69" s="473"/>
      <c r="O69" s="239"/>
      <c r="Q69" s="143" t="e">
        <f>INDEX(AssetClass[Asset Class], MATCH('9.3 MAL- Bus Facilities Entry'!P69, AssetClass[Class Description], 0))</f>
        <v>#N/A</v>
      </c>
      <c r="R69" s="143"/>
      <c r="S69" s="242" t="e">
        <f>INDEX(Table15[Category Code], MATCH('9.3 MAL- Bus Facilities Entry'!R69, Table15[Category  Description], 0))</f>
        <v>#N/A</v>
      </c>
      <c r="T69" s="239"/>
      <c r="U69" s="243" t="e" cm="1">
        <f t="array" ref="U69">INDEX('Custom Field Tbl'!$N$5:$N$446, MATCH('9.3 MAL- Bus Facilities Entry'!$Q69 &amp; '9.3 MAL- Bus Facilities Entry'!U$3, 'Custom Field Tbl'!$M$5:$M$446 &amp; 'Custom Field Tbl'!$O$5:$O$446, 0 ))</f>
        <v>#N/A</v>
      </c>
      <c r="V69" s="143" t="str">
        <f>IF(ISNA(INDEX(CFV_Tbl[CF Description], MATCH('9.3 MAL- Bus Facilities Entry'!U69, CFV_Tbl[CF Code], 0)) ), "Field Not Required", INDEX(CFV_Tbl[CF Description], MATCH('9.3 MAL- Bus Facilities Entry'!U69, CFV_Tbl[CF Code], 0)) )</f>
        <v>Field Not Required</v>
      </c>
      <c r="Y69" s="243" t="e" cm="1">
        <f t="array" ref="Y69">INDEX('Custom Field Tbl'!$N$5:$N$446, MATCH('9.3 MAL- Bus Facilities Entry'!$Q69 &amp; '9.3 MAL- Bus Facilities Entry'!Y$3, 'Custom Field Tbl'!$M$5:$M$446 &amp; 'Custom Field Tbl'!$O$5:$O$446, 0 ))</f>
        <v>#N/A</v>
      </c>
      <c r="Z69" s="143" t="str">
        <f>IF(ISNA(INDEX(CFV_Tbl[CF Description], MATCH('9.3 MAL- Bus Facilities Entry'!Y69, CFV_Tbl[CF Code], 0)) ), "Field Not Required", INDEX(CFV_Tbl[CF Description], MATCH('9.3 MAL- Bus Facilities Entry'!Y69, CFV_Tbl[CF Code], 0)) )</f>
        <v>Field Not Required</v>
      </c>
      <c r="AC69" s="243" t="e" cm="1">
        <f t="array" ref="AC69">INDEX('Custom Field Tbl'!$N$5:$N$446, MATCH('9.3 MAL- Bus Facilities Entry'!$Q69 &amp; '9.3 MAL- Bus Facilities Entry'!AC$3, 'Custom Field Tbl'!$M$5:$M$446 &amp; 'Custom Field Tbl'!$O$5:$O$446, 0 ))</f>
        <v>#N/A</v>
      </c>
      <c r="AD69" s="143" t="str">
        <f>IF(ISNA(INDEX(CFV_Tbl[CF Description], MATCH('9.3 MAL- Bus Facilities Entry'!AC69, CFV_Tbl[CF Code], 0)) ), "Field Not Required", INDEX(CFV_Tbl[CF Description], MATCH('9.3 MAL- Bus Facilities Entry'!AC69, CFV_Tbl[CF Code], 0)) )</f>
        <v>Field Not Required</v>
      </c>
      <c r="AG69" s="243" t="e" cm="1">
        <f t="array" ref="AG69">INDEX('Custom Field Tbl'!$N$5:$N$446, MATCH('9.3 MAL- Bus Facilities Entry'!$Q69 &amp; '9.3 MAL- Bus Facilities Entry'!AG$3, 'Custom Field Tbl'!$M$5:$M$446 &amp; 'Custom Field Tbl'!$O$5:$O$446, 0 ))</f>
        <v>#N/A</v>
      </c>
      <c r="AH69" s="143" t="str">
        <f>IF(ISNA(INDEX(CFV_Tbl[CF Description], MATCH('9.3 MAL- Bus Facilities Entry'!AG69, CFV_Tbl[CF Code], 0)) ), "Field Not Required", INDEX(CFV_Tbl[CF Description], MATCH('9.3 MAL- Bus Facilities Entry'!AG69, CFV_Tbl[CF Code], 0)) )</f>
        <v>Field Not Required</v>
      </c>
      <c r="AK69" s="243" t="e" cm="1">
        <f t="array" ref="AK69">INDEX('Custom Field Tbl'!$N$5:$N$446, MATCH('9.3 MAL- Bus Facilities Entry'!$Q69 &amp; '9.3 MAL- Bus Facilities Entry'!AK$3, 'Custom Field Tbl'!$M$5:$M$446 &amp; 'Custom Field Tbl'!$O$5:$O$446, 0 ))</f>
        <v>#N/A</v>
      </c>
      <c r="AL69" s="143" t="str">
        <f>IF(ISNA(INDEX(CFV_Tbl[CF Description], MATCH('9.3 MAL- Bus Facilities Entry'!AK69, CFV_Tbl[CF Code], 0)) ), "Field Not Required", INDEX(CFV_Tbl[CF Description], MATCH('9.3 MAL- Bus Facilities Entry'!AK69, CFV_Tbl[CF Code], 0)) )</f>
        <v>Field Not Required</v>
      </c>
      <c r="AO69" s="243" t="e" cm="1">
        <f t="array" ref="AO69">INDEX('Custom Field Tbl'!$N$5:$N$446, MATCH('9.3 MAL- Bus Facilities Entry'!$Q69 &amp; '9.3 MAL- Bus Facilities Entry'!AO$3, 'Custom Field Tbl'!$M$5:$M$446 &amp; 'Custom Field Tbl'!$O$5:$O$446, 0 ))</f>
        <v>#N/A</v>
      </c>
      <c r="AP69" s="143" t="str">
        <f>IF(ISNA(INDEX(CFV_Tbl[CF Description], MATCH('9.3 MAL- Bus Facilities Entry'!AO69, CFV_Tbl[CF Code], 0)) ), "Field Not Required", INDEX(CFV_Tbl[CF Description], MATCH('9.3 MAL- Bus Facilities Entry'!AO69, CFV_Tbl[CF Code], 0)) )</f>
        <v>Field Not Required</v>
      </c>
      <c r="AS69" s="243" t="e" cm="1">
        <f t="array" ref="AS69">INDEX('Custom Field Tbl'!$N$5:$N$446, MATCH('9.3 MAL- Bus Facilities Entry'!$Q69 &amp; '9.3 MAL- Bus Facilities Entry'!AS$3, 'Custom Field Tbl'!$M$5:$M$446 &amp; 'Custom Field Tbl'!$O$5:$O$446, 0 ))</f>
        <v>#N/A</v>
      </c>
      <c r="AT69" s="143" t="str">
        <f>IF(ISNA(INDEX(CFV_Tbl[CF Description], MATCH('9.3 MAL- Bus Facilities Entry'!AS69, CFV_Tbl[CF Code], 0)) ), "Field Not Required", INDEX(CFV_Tbl[CF Description], MATCH('9.3 MAL- Bus Facilities Entry'!AS69, CFV_Tbl[CF Code], 0)) )</f>
        <v>Field Not Required</v>
      </c>
      <c r="AW69" s="243" t="e" cm="1">
        <f t="array" ref="AW69">INDEX('Custom Field Tbl'!$N$5:$N$446, MATCH('9.3 MAL- Bus Facilities Entry'!$Q69 &amp; '9.3 MAL- Bus Facilities Entry'!AW$3, 'Custom Field Tbl'!$M$5:$M$446 &amp; 'Custom Field Tbl'!$O$5:$O$446, 0 ))</f>
        <v>#N/A</v>
      </c>
      <c r="AX69" s="143" t="str">
        <f>IF(ISNA(INDEX(CFV_Tbl[CF Description], MATCH('9.3 MAL- Bus Facilities Entry'!AW69, CFV_Tbl[CF Code], 0)) ), "Field Not Required", INDEX(CFV_Tbl[CF Description], MATCH('9.3 MAL- Bus Facilities Entry'!AW69, CFV_Tbl[CF Code], 0)) )</f>
        <v>Field Not Required</v>
      </c>
      <c r="BA69" s="243" t="e" cm="1">
        <f t="array" ref="BA69">INDEX('Custom Field Tbl'!$N$5:$N$446, MATCH('9.3 MAL- Bus Facilities Entry'!$Q69 &amp; '9.3 MAL- Bus Facilities Entry'!BA$3, 'Custom Field Tbl'!$M$5:$M$446 &amp; 'Custom Field Tbl'!$O$5:$O$446, 0 ))</f>
        <v>#N/A</v>
      </c>
      <c r="BB69" s="143" t="str">
        <f>IF(ISNA(INDEX(CFV_Tbl[CF Description], MATCH('9.3 MAL- Bus Facilities Entry'!BA69, CFV_Tbl[CF Code], 0)) ), "Field Not Required", INDEX(CFV_Tbl[CF Description], MATCH('9.3 MAL- Bus Facilities Entry'!BA69, CFV_Tbl[CF Code], 0)) )</f>
        <v>Field Not Required</v>
      </c>
      <c r="BE69" s="243" t="e" cm="1">
        <f t="array" ref="BE69">INDEX('Custom Field Tbl'!$N$5:$N$446, MATCH('9.3 MAL- Bus Facilities Entry'!$Q69 &amp; '9.3 MAL- Bus Facilities Entry'!BE$3, 'Custom Field Tbl'!$M$5:$M$446 &amp; 'Custom Field Tbl'!$O$5:$O$446, 0 ))</f>
        <v>#N/A</v>
      </c>
      <c r="BF69" s="143" t="str">
        <f>IF(ISNA(INDEX(CFV_Tbl[CF Description], MATCH('9.3 MAL- Bus Facilities Entry'!BE69, CFV_Tbl[CF Code], 0)) ), "Field Not Required", INDEX(CFV_Tbl[CF Description], MATCH('9.3 MAL- Bus Facilities Entry'!BE69, CFV_Tbl[CF Code], 0)) )</f>
        <v>Field Not Required</v>
      </c>
      <c r="BI69" s="239"/>
      <c r="BJ69" s="243" t="e">
        <f>INDEX(Mnemonic[Code], MATCH('9.3 MAL- Bus Facilities Entry'!BS69, Mnemonic[Description], 0))</f>
        <v>#N/A</v>
      </c>
      <c r="BK69" s="243" t="e">
        <f>INDEX(Mnemonic[Code], MATCH('9.3 MAL- Bus Facilities Entry'!BT69, Mnemonic[Description], 0))</f>
        <v>#N/A</v>
      </c>
      <c r="BL69" s="243" t="e">
        <f>IF(ISNA(INDEX(Mnemonic[Code], MATCH( '9.3 MAL- Bus Facilities Entry'!BU69, Mnemonic[Description], 0)) ),  INDEX(Mnemonic[Code], MATCH( LEFT('9.3 MAL- Bus Facilities Entry'!BU69, LEN(BU69)-2), Mnemonic[Description], 0)),  INDEX(Mnemonic[Code], MATCH( '9.3 MAL- Bus Facilities Entry'!BU69, Mnemonic[Description], 0)) )</f>
        <v>#VALUE!</v>
      </c>
      <c r="BM69" s="243" t="e">
        <f>IF(ISNA(INDEX(Mnemonic[Code], MATCH( '9.3 MAL- Bus Facilities Entry'!BV69, Mnemonic[Description], 0)) ),  INDEX(Mnemonic[Code], MATCH( LEFT('9.3 MAL- Bus Facilities Entry'!BV69, LEN(BV69)-2), Mnemonic[Description], 0)),  INDEX(Mnemonic[Code], MATCH( '9.3 MAL- Bus Facilities Entry'!BV69, Mnemonic[Description], 0)) )</f>
        <v>#VALUE!</v>
      </c>
      <c r="BN69" s="243" t="e">
        <f>IF(ISNA(INDEX(Mnemonic[Code], MATCH( '9.3 MAL- Bus Facilities Entry'!BW69, Mnemonic[Description], 0)) ),  INDEX(Mnemonic[Code], MATCH( LEFT('9.3 MAL- Bus Facilities Entry'!BW69, LEN(BW69)-1), Mnemonic[Description], 0)),  INDEX(Mnemonic[Code], MATCH( '9.3 MAL- Bus Facilities Entry'!BW69, Mnemonic[Description], 0)) )</f>
        <v>#VALUE!</v>
      </c>
      <c r="BO69" s="243" t="e">
        <f>IF(ISNA(INDEX(Mnemonic[Code], MATCH( '9.3 MAL- Bus Facilities Entry'!BX69, Mnemonic[Description], 0)) ),  INDEX(Mnemonic[Code], MATCH( LEFT('9.3 MAL- Bus Facilities Entry'!BX69, LEN(BX69)-1), Mnemonic[Description], 0)),  INDEX(Mnemonic[Code], MATCH( '9.3 MAL- Bus Facilities Entry'!BX69, Mnemonic[Description], 0)) )</f>
        <v>#VALUE!</v>
      </c>
      <c r="BP69" s="243" t="e">
        <f t="shared" si="3"/>
        <v>#N/A</v>
      </c>
      <c r="BQ69" s="243" t="e">
        <f t="shared" si="4"/>
        <v>#N/A</v>
      </c>
      <c r="BR69" s="243" t="e">
        <f t="shared" si="9"/>
        <v>#VALUE!</v>
      </c>
      <c r="BS69" s="245"/>
      <c r="BT69" s="245"/>
      <c r="BU69" s="244"/>
      <c r="BV69" s="244"/>
      <c r="BW69" s="244"/>
      <c r="BX69" s="244"/>
      <c r="BZ69" s="239"/>
      <c r="CA69" s="246" t="e">
        <f>INDEX('MAL-OTHERLOOKUPS'!$ES$4:$ES$56, MATCH('9.3 MAL- Bus Facilities Entry'!CE69, 'MAL-OTHERLOOKUPS'!$ET$4:$ET$56, 0))</f>
        <v>#N/A</v>
      </c>
      <c r="CB69" s="247" t="str">
        <f t="shared" si="5"/>
        <v>L--</v>
      </c>
      <c r="CC69" s="247"/>
      <c r="CD69" s="425"/>
      <c r="CE69" s="425"/>
      <c r="CF69" s="425"/>
      <c r="CG69" s="248"/>
      <c r="CH69" s="367"/>
      <c r="CI69" s="367"/>
      <c r="CJ69" s="249" t="e">
        <f>INDEX('Default X, Y'!$D$6:$D$13,MATCH('9.3 MAL- Bus Facilities Entry'!BJ69&amp;"MF",'Default X, Y'!$B$6:$B$13,0))</f>
        <v>#N/A</v>
      </c>
      <c r="CK69" s="249" t="e">
        <f>INDEX('Default X, Y'!$E$6:$E$13,MATCH('9.3 MAL- Bus Facilities Entry'!BJ69&amp;"MF",'Default X, Y'!$B$6:$B$13,0))</f>
        <v>#N/A</v>
      </c>
      <c r="CL69" s="250" t="str">
        <f t="shared" si="6"/>
        <v>MX_Common_BRT</v>
      </c>
      <c r="CM69" s="239"/>
      <c r="CN69" s="251">
        <v>0</v>
      </c>
      <c r="CO69" s="471"/>
      <c r="CP69" s="251" t="str">
        <f t="shared" si="11"/>
        <v>0-</v>
      </c>
      <c r="CQ69" s="471"/>
      <c r="CR69" s="252" t="str">
        <f t="shared" si="7"/>
        <v xml:space="preserve">; ; </v>
      </c>
      <c r="CS69" s="252" t="str">
        <f t="shared" si="8"/>
        <v xml:space="preserve">; ; </v>
      </c>
      <c r="CT69" s="425"/>
      <c r="CU69" s="252" t="e">
        <v>#REF!</v>
      </c>
      <c r="CV69" s="367"/>
      <c r="CW69" s="367"/>
      <c r="CX69" s="239"/>
      <c r="CY69" s="240"/>
      <c r="CZ69" s="240"/>
      <c r="DA69" s="240"/>
      <c r="DB69" s="585"/>
      <c r="DD69" s="240"/>
      <c r="DE69" s="585"/>
      <c r="DF69" s="253"/>
      <c r="DH69" s="472"/>
      <c r="DI69" s="497"/>
      <c r="DJ69" s="254"/>
      <c r="DK69" s="585"/>
    </row>
    <row r="70" spans="1:115" ht="14.5" x14ac:dyDescent="0.35">
      <c r="A70" s="469"/>
      <c r="B70" s="239"/>
      <c r="C70" s="240"/>
      <c r="D70" s="240"/>
      <c r="E70" s="240"/>
      <c r="F70" s="367"/>
      <c r="G70" s="239"/>
      <c r="H70" s="240"/>
      <c r="J70" s="241"/>
      <c r="K70" s="241"/>
      <c r="M70" s="473"/>
      <c r="O70" s="239"/>
      <c r="Q70" s="143" t="e">
        <f>INDEX(AssetClass[Asset Class], MATCH('9.3 MAL- Bus Facilities Entry'!P70, AssetClass[Class Description], 0))</f>
        <v>#N/A</v>
      </c>
      <c r="R70" s="143"/>
      <c r="S70" s="242" t="e">
        <f>INDEX(Table15[Category Code], MATCH('9.3 MAL- Bus Facilities Entry'!R70, Table15[Category  Description], 0))</f>
        <v>#N/A</v>
      </c>
      <c r="T70" s="239"/>
      <c r="U70" s="243" t="e" cm="1">
        <f t="array" ref="U70">INDEX('Custom Field Tbl'!$N$5:$N$446, MATCH('9.3 MAL- Bus Facilities Entry'!$Q70 &amp; '9.3 MAL- Bus Facilities Entry'!U$3, 'Custom Field Tbl'!$M$5:$M$446 &amp; 'Custom Field Tbl'!$O$5:$O$446, 0 ))</f>
        <v>#N/A</v>
      </c>
      <c r="V70" s="143" t="str">
        <f>IF(ISNA(INDEX(CFV_Tbl[CF Description], MATCH('9.3 MAL- Bus Facilities Entry'!U70, CFV_Tbl[CF Code], 0)) ), "Field Not Required", INDEX(CFV_Tbl[CF Description], MATCH('9.3 MAL- Bus Facilities Entry'!U70, CFV_Tbl[CF Code], 0)) )</f>
        <v>Field Not Required</v>
      </c>
      <c r="Y70" s="243" t="e" cm="1">
        <f t="array" ref="Y70">INDEX('Custom Field Tbl'!$N$5:$N$446, MATCH('9.3 MAL- Bus Facilities Entry'!$Q70 &amp; '9.3 MAL- Bus Facilities Entry'!Y$3, 'Custom Field Tbl'!$M$5:$M$446 &amp; 'Custom Field Tbl'!$O$5:$O$446, 0 ))</f>
        <v>#N/A</v>
      </c>
      <c r="Z70" s="143" t="str">
        <f>IF(ISNA(INDEX(CFV_Tbl[CF Description], MATCH('9.3 MAL- Bus Facilities Entry'!Y70, CFV_Tbl[CF Code], 0)) ), "Field Not Required", INDEX(CFV_Tbl[CF Description], MATCH('9.3 MAL- Bus Facilities Entry'!Y70, CFV_Tbl[CF Code], 0)) )</f>
        <v>Field Not Required</v>
      </c>
      <c r="AC70" s="243" t="e" cm="1">
        <f t="array" ref="AC70">INDEX('Custom Field Tbl'!$N$5:$N$446, MATCH('9.3 MAL- Bus Facilities Entry'!$Q70 &amp; '9.3 MAL- Bus Facilities Entry'!AC$3, 'Custom Field Tbl'!$M$5:$M$446 &amp; 'Custom Field Tbl'!$O$5:$O$446, 0 ))</f>
        <v>#N/A</v>
      </c>
      <c r="AD70" s="143" t="str">
        <f>IF(ISNA(INDEX(CFV_Tbl[CF Description], MATCH('9.3 MAL- Bus Facilities Entry'!AC70, CFV_Tbl[CF Code], 0)) ), "Field Not Required", INDEX(CFV_Tbl[CF Description], MATCH('9.3 MAL- Bus Facilities Entry'!AC70, CFV_Tbl[CF Code], 0)) )</f>
        <v>Field Not Required</v>
      </c>
      <c r="AG70" s="243" t="e" cm="1">
        <f t="array" ref="AG70">INDEX('Custom Field Tbl'!$N$5:$N$446, MATCH('9.3 MAL- Bus Facilities Entry'!$Q70 &amp; '9.3 MAL- Bus Facilities Entry'!AG$3, 'Custom Field Tbl'!$M$5:$M$446 &amp; 'Custom Field Tbl'!$O$5:$O$446, 0 ))</f>
        <v>#N/A</v>
      </c>
      <c r="AH70" s="143" t="str">
        <f>IF(ISNA(INDEX(CFV_Tbl[CF Description], MATCH('9.3 MAL- Bus Facilities Entry'!AG70, CFV_Tbl[CF Code], 0)) ), "Field Not Required", INDEX(CFV_Tbl[CF Description], MATCH('9.3 MAL- Bus Facilities Entry'!AG70, CFV_Tbl[CF Code], 0)) )</f>
        <v>Field Not Required</v>
      </c>
      <c r="AK70" s="243" t="e" cm="1">
        <f t="array" ref="AK70">INDEX('Custom Field Tbl'!$N$5:$N$446, MATCH('9.3 MAL- Bus Facilities Entry'!$Q70 &amp; '9.3 MAL- Bus Facilities Entry'!AK$3, 'Custom Field Tbl'!$M$5:$M$446 &amp; 'Custom Field Tbl'!$O$5:$O$446, 0 ))</f>
        <v>#N/A</v>
      </c>
      <c r="AL70" s="143" t="str">
        <f>IF(ISNA(INDEX(CFV_Tbl[CF Description], MATCH('9.3 MAL- Bus Facilities Entry'!AK70, CFV_Tbl[CF Code], 0)) ), "Field Not Required", INDEX(CFV_Tbl[CF Description], MATCH('9.3 MAL- Bus Facilities Entry'!AK70, CFV_Tbl[CF Code], 0)) )</f>
        <v>Field Not Required</v>
      </c>
      <c r="AO70" s="243" t="e" cm="1">
        <f t="array" ref="AO70">INDEX('Custom Field Tbl'!$N$5:$N$446, MATCH('9.3 MAL- Bus Facilities Entry'!$Q70 &amp; '9.3 MAL- Bus Facilities Entry'!AO$3, 'Custom Field Tbl'!$M$5:$M$446 &amp; 'Custom Field Tbl'!$O$5:$O$446, 0 ))</f>
        <v>#N/A</v>
      </c>
      <c r="AP70" s="143" t="str">
        <f>IF(ISNA(INDEX(CFV_Tbl[CF Description], MATCH('9.3 MAL- Bus Facilities Entry'!AO70, CFV_Tbl[CF Code], 0)) ), "Field Not Required", INDEX(CFV_Tbl[CF Description], MATCH('9.3 MAL- Bus Facilities Entry'!AO70, CFV_Tbl[CF Code], 0)) )</f>
        <v>Field Not Required</v>
      </c>
      <c r="AS70" s="243" t="e" cm="1">
        <f t="array" ref="AS70">INDEX('Custom Field Tbl'!$N$5:$N$446, MATCH('9.3 MAL- Bus Facilities Entry'!$Q70 &amp; '9.3 MAL- Bus Facilities Entry'!AS$3, 'Custom Field Tbl'!$M$5:$M$446 &amp; 'Custom Field Tbl'!$O$5:$O$446, 0 ))</f>
        <v>#N/A</v>
      </c>
      <c r="AT70" s="143" t="str">
        <f>IF(ISNA(INDEX(CFV_Tbl[CF Description], MATCH('9.3 MAL- Bus Facilities Entry'!AS70, CFV_Tbl[CF Code], 0)) ), "Field Not Required", INDEX(CFV_Tbl[CF Description], MATCH('9.3 MAL- Bus Facilities Entry'!AS70, CFV_Tbl[CF Code], 0)) )</f>
        <v>Field Not Required</v>
      </c>
      <c r="AW70" s="243" t="e" cm="1">
        <f t="array" ref="AW70">INDEX('Custom Field Tbl'!$N$5:$N$446, MATCH('9.3 MAL- Bus Facilities Entry'!$Q70 &amp; '9.3 MAL- Bus Facilities Entry'!AW$3, 'Custom Field Tbl'!$M$5:$M$446 &amp; 'Custom Field Tbl'!$O$5:$O$446, 0 ))</f>
        <v>#N/A</v>
      </c>
      <c r="AX70" s="143" t="str">
        <f>IF(ISNA(INDEX(CFV_Tbl[CF Description], MATCH('9.3 MAL- Bus Facilities Entry'!AW70, CFV_Tbl[CF Code], 0)) ), "Field Not Required", INDEX(CFV_Tbl[CF Description], MATCH('9.3 MAL- Bus Facilities Entry'!AW70, CFV_Tbl[CF Code], 0)) )</f>
        <v>Field Not Required</v>
      </c>
      <c r="BA70" s="243" t="e" cm="1">
        <f t="array" ref="BA70">INDEX('Custom Field Tbl'!$N$5:$N$446, MATCH('9.3 MAL- Bus Facilities Entry'!$Q70 &amp; '9.3 MAL- Bus Facilities Entry'!BA$3, 'Custom Field Tbl'!$M$5:$M$446 &amp; 'Custom Field Tbl'!$O$5:$O$446, 0 ))</f>
        <v>#N/A</v>
      </c>
      <c r="BB70" s="143" t="str">
        <f>IF(ISNA(INDEX(CFV_Tbl[CF Description], MATCH('9.3 MAL- Bus Facilities Entry'!BA70, CFV_Tbl[CF Code], 0)) ), "Field Not Required", INDEX(CFV_Tbl[CF Description], MATCH('9.3 MAL- Bus Facilities Entry'!BA70, CFV_Tbl[CF Code], 0)) )</f>
        <v>Field Not Required</v>
      </c>
      <c r="BE70" s="243" t="e" cm="1">
        <f t="array" ref="BE70">INDEX('Custom Field Tbl'!$N$5:$N$446, MATCH('9.3 MAL- Bus Facilities Entry'!$Q70 &amp; '9.3 MAL- Bus Facilities Entry'!BE$3, 'Custom Field Tbl'!$M$5:$M$446 &amp; 'Custom Field Tbl'!$O$5:$O$446, 0 ))</f>
        <v>#N/A</v>
      </c>
      <c r="BF70" s="143" t="str">
        <f>IF(ISNA(INDEX(CFV_Tbl[CF Description], MATCH('9.3 MAL- Bus Facilities Entry'!BE70, CFV_Tbl[CF Code], 0)) ), "Field Not Required", INDEX(CFV_Tbl[CF Description], MATCH('9.3 MAL- Bus Facilities Entry'!BE70, CFV_Tbl[CF Code], 0)) )</f>
        <v>Field Not Required</v>
      </c>
      <c r="BI70" s="239"/>
      <c r="BJ70" s="243" t="e">
        <f>INDEX(Mnemonic[Code], MATCH('9.3 MAL- Bus Facilities Entry'!BS70, Mnemonic[Description], 0))</f>
        <v>#N/A</v>
      </c>
      <c r="BK70" s="243" t="e">
        <f>INDEX(Mnemonic[Code], MATCH('9.3 MAL- Bus Facilities Entry'!BT70, Mnemonic[Description], 0))</f>
        <v>#N/A</v>
      </c>
      <c r="BL70" s="243" t="e">
        <f>IF(ISNA(INDEX(Mnemonic[Code], MATCH( '9.3 MAL- Bus Facilities Entry'!BU70, Mnemonic[Description], 0)) ),  INDEX(Mnemonic[Code], MATCH( LEFT('9.3 MAL- Bus Facilities Entry'!BU70, LEN(BU70)-2), Mnemonic[Description], 0)),  INDEX(Mnemonic[Code], MATCH( '9.3 MAL- Bus Facilities Entry'!BU70, Mnemonic[Description], 0)) )</f>
        <v>#VALUE!</v>
      </c>
      <c r="BM70" s="243" t="e">
        <f>IF(ISNA(INDEX(Mnemonic[Code], MATCH( '9.3 MAL- Bus Facilities Entry'!BV70, Mnemonic[Description], 0)) ),  INDEX(Mnemonic[Code], MATCH( LEFT('9.3 MAL- Bus Facilities Entry'!BV70, LEN(BV70)-2), Mnemonic[Description], 0)),  INDEX(Mnemonic[Code], MATCH( '9.3 MAL- Bus Facilities Entry'!BV70, Mnemonic[Description], 0)) )</f>
        <v>#VALUE!</v>
      </c>
      <c r="BN70" s="243" t="e">
        <f>IF(ISNA(INDEX(Mnemonic[Code], MATCH( '9.3 MAL- Bus Facilities Entry'!BW70, Mnemonic[Description], 0)) ),  INDEX(Mnemonic[Code], MATCH( LEFT('9.3 MAL- Bus Facilities Entry'!BW70, LEN(BW70)-1), Mnemonic[Description], 0)),  INDEX(Mnemonic[Code], MATCH( '9.3 MAL- Bus Facilities Entry'!BW70, Mnemonic[Description], 0)) )</f>
        <v>#VALUE!</v>
      </c>
      <c r="BO70" s="243" t="e">
        <f>IF(ISNA(INDEX(Mnemonic[Code], MATCH( '9.3 MAL- Bus Facilities Entry'!BX70, Mnemonic[Description], 0)) ),  INDEX(Mnemonic[Code], MATCH( LEFT('9.3 MAL- Bus Facilities Entry'!BX70, LEN(BX70)-1), Mnemonic[Description], 0)),  INDEX(Mnemonic[Code], MATCH( '9.3 MAL- Bus Facilities Entry'!BX70, Mnemonic[Description], 0)) )</f>
        <v>#VALUE!</v>
      </c>
      <c r="BP70" s="243" t="e">
        <f t="shared" si="3"/>
        <v>#N/A</v>
      </c>
      <c r="BQ70" s="243" t="e">
        <f t="shared" si="4"/>
        <v>#N/A</v>
      </c>
      <c r="BR70" s="243" t="e">
        <f t="shared" si="9"/>
        <v>#VALUE!</v>
      </c>
      <c r="BS70" s="245"/>
      <c r="BT70" s="245"/>
      <c r="BU70" s="244"/>
      <c r="BV70" s="244"/>
      <c r="BW70" s="244"/>
      <c r="BX70" s="244"/>
      <c r="BZ70" s="239"/>
      <c r="CA70" s="246" t="e">
        <f>INDEX('MAL-OTHERLOOKUPS'!$ES$4:$ES$56, MATCH('9.3 MAL- Bus Facilities Entry'!CE70, 'MAL-OTHERLOOKUPS'!$ET$4:$ET$56, 0))</f>
        <v>#N/A</v>
      </c>
      <c r="CB70" s="247" t="str">
        <f t="shared" si="5"/>
        <v>L--</v>
      </c>
      <c r="CC70" s="247"/>
      <c r="CD70" s="425"/>
      <c r="CE70" s="425"/>
      <c r="CF70" s="425"/>
      <c r="CG70" s="248"/>
      <c r="CH70" s="367"/>
      <c r="CI70" s="367"/>
      <c r="CJ70" s="249" t="e">
        <f>INDEX('Default X, Y'!$D$6:$D$13,MATCH('9.3 MAL- Bus Facilities Entry'!BJ70&amp;"MF",'Default X, Y'!$B$6:$B$13,0))</f>
        <v>#N/A</v>
      </c>
      <c r="CK70" s="249" t="e">
        <f>INDEX('Default X, Y'!$E$6:$E$13,MATCH('9.3 MAL- Bus Facilities Entry'!BJ70&amp;"MF",'Default X, Y'!$B$6:$B$13,0))</f>
        <v>#N/A</v>
      </c>
      <c r="CL70" s="250" t="str">
        <f t="shared" si="6"/>
        <v>MX_Common_BRT</v>
      </c>
      <c r="CM70" s="239"/>
      <c r="CN70" s="251">
        <v>0</v>
      </c>
      <c r="CO70" s="471"/>
      <c r="CP70" s="251" t="str">
        <f t="shared" si="11"/>
        <v>0-</v>
      </c>
      <c r="CQ70" s="471"/>
      <c r="CR70" s="252" t="str">
        <f t="shared" si="7"/>
        <v xml:space="preserve">; ; </v>
      </c>
      <c r="CS70" s="252" t="str">
        <f t="shared" si="8"/>
        <v xml:space="preserve">; ; </v>
      </c>
      <c r="CT70" s="425"/>
      <c r="CU70" s="252" t="e">
        <v>#REF!</v>
      </c>
      <c r="CV70" s="367"/>
      <c r="CW70" s="367"/>
      <c r="CX70" s="239"/>
      <c r="CY70" s="240"/>
      <c r="CZ70" s="240"/>
      <c r="DA70" s="240"/>
      <c r="DB70" s="585"/>
      <c r="DD70" s="240"/>
      <c r="DE70" s="585"/>
      <c r="DF70" s="253"/>
      <c r="DH70" s="472"/>
      <c r="DI70" s="497"/>
      <c r="DJ70" s="254"/>
      <c r="DK70" s="585"/>
    </row>
    <row r="71" spans="1:115" ht="14.5" x14ac:dyDescent="0.35">
      <c r="A71" s="469"/>
      <c r="B71" s="239"/>
      <c r="C71" s="240"/>
      <c r="D71" s="240"/>
      <c r="E71" s="240"/>
      <c r="F71" s="367"/>
      <c r="G71" s="239"/>
      <c r="H71" s="240"/>
      <c r="J71" s="241"/>
      <c r="K71" s="241"/>
      <c r="M71" s="473"/>
      <c r="O71" s="239"/>
      <c r="Q71" s="143" t="e">
        <f>INDEX(AssetClass[Asset Class], MATCH('9.3 MAL- Bus Facilities Entry'!P71, AssetClass[Class Description], 0))</f>
        <v>#N/A</v>
      </c>
      <c r="R71" s="143"/>
      <c r="S71" s="242" t="e">
        <f>INDEX(Table15[Category Code], MATCH('9.3 MAL- Bus Facilities Entry'!R71, Table15[Category  Description], 0))</f>
        <v>#N/A</v>
      </c>
      <c r="T71" s="239"/>
      <c r="U71" s="243" t="e" cm="1">
        <f t="array" ref="U71">INDEX('Custom Field Tbl'!$N$5:$N$446, MATCH('9.3 MAL- Bus Facilities Entry'!$Q71 &amp; '9.3 MAL- Bus Facilities Entry'!U$3, 'Custom Field Tbl'!$M$5:$M$446 &amp; 'Custom Field Tbl'!$O$5:$O$446, 0 ))</f>
        <v>#N/A</v>
      </c>
      <c r="V71" s="143" t="str">
        <f>IF(ISNA(INDEX(CFV_Tbl[CF Description], MATCH('9.3 MAL- Bus Facilities Entry'!U71, CFV_Tbl[CF Code], 0)) ), "Field Not Required", INDEX(CFV_Tbl[CF Description], MATCH('9.3 MAL- Bus Facilities Entry'!U71, CFV_Tbl[CF Code], 0)) )</f>
        <v>Field Not Required</v>
      </c>
      <c r="Y71" s="243" t="e" cm="1">
        <f t="array" ref="Y71">INDEX('Custom Field Tbl'!$N$5:$N$446, MATCH('9.3 MAL- Bus Facilities Entry'!$Q71 &amp; '9.3 MAL- Bus Facilities Entry'!Y$3, 'Custom Field Tbl'!$M$5:$M$446 &amp; 'Custom Field Tbl'!$O$5:$O$446, 0 ))</f>
        <v>#N/A</v>
      </c>
      <c r="Z71" s="143" t="str">
        <f>IF(ISNA(INDEX(CFV_Tbl[CF Description], MATCH('9.3 MAL- Bus Facilities Entry'!Y71, CFV_Tbl[CF Code], 0)) ), "Field Not Required", INDEX(CFV_Tbl[CF Description], MATCH('9.3 MAL- Bus Facilities Entry'!Y71, CFV_Tbl[CF Code], 0)) )</f>
        <v>Field Not Required</v>
      </c>
      <c r="AC71" s="243" t="e" cm="1">
        <f t="array" ref="AC71">INDEX('Custom Field Tbl'!$N$5:$N$446, MATCH('9.3 MAL- Bus Facilities Entry'!$Q71 &amp; '9.3 MAL- Bus Facilities Entry'!AC$3, 'Custom Field Tbl'!$M$5:$M$446 &amp; 'Custom Field Tbl'!$O$5:$O$446, 0 ))</f>
        <v>#N/A</v>
      </c>
      <c r="AD71" s="143" t="str">
        <f>IF(ISNA(INDEX(CFV_Tbl[CF Description], MATCH('9.3 MAL- Bus Facilities Entry'!AC71, CFV_Tbl[CF Code], 0)) ), "Field Not Required", INDEX(CFV_Tbl[CF Description], MATCH('9.3 MAL- Bus Facilities Entry'!AC71, CFV_Tbl[CF Code], 0)) )</f>
        <v>Field Not Required</v>
      </c>
      <c r="AG71" s="243" t="e" cm="1">
        <f t="array" ref="AG71">INDEX('Custom Field Tbl'!$N$5:$N$446, MATCH('9.3 MAL- Bus Facilities Entry'!$Q71 &amp; '9.3 MAL- Bus Facilities Entry'!AG$3, 'Custom Field Tbl'!$M$5:$M$446 &amp; 'Custom Field Tbl'!$O$5:$O$446, 0 ))</f>
        <v>#N/A</v>
      </c>
      <c r="AH71" s="143" t="str">
        <f>IF(ISNA(INDEX(CFV_Tbl[CF Description], MATCH('9.3 MAL- Bus Facilities Entry'!AG71, CFV_Tbl[CF Code], 0)) ), "Field Not Required", INDEX(CFV_Tbl[CF Description], MATCH('9.3 MAL- Bus Facilities Entry'!AG71, CFV_Tbl[CF Code], 0)) )</f>
        <v>Field Not Required</v>
      </c>
      <c r="AK71" s="243" t="e" cm="1">
        <f t="array" ref="AK71">INDEX('Custom Field Tbl'!$N$5:$N$446, MATCH('9.3 MAL- Bus Facilities Entry'!$Q71 &amp; '9.3 MAL- Bus Facilities Entry'!AK$3, 'Custom Field Tbl'!$M$5:$M$446 &amp; 'Custom Field Tbl'!$O$5:$O$446, 0 ))</f>
        <v>#N/A</v>
      </c>
      <c r="AL71" s="143" t="str">
        <f>IF(ISNA(INDEX(CFV_Tbl[CF Description], MATCH('9.3 MAL- Bus Facilities Entry'!AK71, CFV_Tbl[CF Code], 0)) ), "Field Not Required", INDEX(CFV_Tbl[CF Description], MATCH('9.3 MAL- Bus Facilities Entry'!AK71, CFV_Tbl[CF Code], 0)) )</f>
        <v>Field Not Required</v>
      </c>
      <c r="AO71" s="243" t="e" cm="1">
        <f t="array" ref="AO71">INDEX('Custom Field Tbl'!$N$5:$N$446, MATCH('9.3 MAL- Bus Facilities Entry'!$Q71 &amp; '9.3 MAL- Bus Facilities Entry'!AO$3, 'Custom Field Tbl'!$M$5:$M$446 &amp; 'Custom Field Tbl'!$O$5:$O$446, 0 ))</f>
        <v>#N/A</v>
      </c>
      <c r="AP71" s="143" t="str">
        <f>IF(ISNA(INDEX(CFV_Tbl[CF Description], MATCH('9.3 MAL- Bus Facilities Entry'!AO71, CFV_Tbl[CF Code], 0)) ), "Field Not Required", INDEX(CFV_Tbl[CF Description], MATCH('9.3 MAL- Bus Facilities Entry'!AO71, CFV_Tbl[CF Code], 0)) )</f>
        <v>Field Not Required</v>
      </c>
      <c r="AS71" s="243" t="e" cm="1">
        <f t="array" ref="AS71">INDEX('Custom Field Tbl'!$N$5:$N$446, MATCH('9.3 MAL- Bus Facilities Entry'!$Q71 &amp; '9.3 MAL- Bus Facilities Entry'!AS$3, 'Custom Field Tbl'!$M$5:$M$446 &amp; 'Custom Field Tbl'!$O$5:$O$446, 0 ))</f>
        <v>#N/A</v>
      </c>
      <c r="AT71" s="143" t="str">
        <f>IF(ISNA(INDEX(CFV_Tbl[CF Description], MATCH('9.3 MAL- Bus Facilities Entry'!AS71, CFV_Tbl[CF Code], 0)) ), "Field Not Required", INDEX(CFV_Tbl[CF Description], MATCH('9.3 MAL- Bus Facilities Entry'!AS71, CFV_Tbl[CF Code], 0)) )</f>
        <v>Field Not Required</v>
      </c>
      <c r="AW71" s="243" t="e" cm="1">
        <f t="array" ref="AW71">INDEX('Custom Field Tbl'!$N$5:$N$446, MATCH('9.3 MAL- Bus Facilities Entry'!$Q71 &amp; '9.3 MAL- Bus Facilities Entry'!AW$3, 'Custom Field Tbl'!$M$5:$M$446 &amp; 'Custom Field Tbl'!$O$5:$O$446, 0 ))</f>
        <v>#N/A</v>
      </c>
      <c r="AX71" s="143" t="str">
        <f>IF(ISNA(INDEX(CFV_Tbl[CF Description], MATCH('9.3 MAL- Bus Facilities Entry'!AW71, CFV_Tbl[CF Code], 0)) ), "Field Not Required", INDEX(CFV_Tbl[CF Description], MATCH('9.3 MAL- Bus Facilities Entry'!AW71, CFV_Tbl[CF Code], 0)) )</f>
        <v>Field Not Required</v>
      </c>
      <c r="BA71" s="243" t="e" cm="1">
        <f t="array" ref="BA71">INDEX('Custom Field Tbl'!$N$5:$N$446, MATCH('9.3 MAL- Bus Facilities Entry'!$Q71 &amp; '9.3 MAL- Bus Facilities Entry'!BA$3, 'Custom Field Tbl'!$M$5:$M$446 &amp; 'Custom Field Tbl'!$O$5:$O$446, 0 ))</f>
        <v>#N/A</v>
      </c>
      <c r="BB71" s="143" t="str">
        <f>IF(ISNA(INDEX(CFV_Tbl[CF Description], MATCH('9.3 MAL- Bus Facilities Entry'!BA71, CFV_Tbl[CF Code], 0)) ), "Field Not Required", INDEX(CFV_Tbl[CF Description], MATCH('9.3 MAL- Bus Facilities Entry'!BA71, CFV_Tbl[CF Code], 0)) )</f>
        <v>Field Not Required</v>
      </c>
      <c r="BE71" s="243" t="e" cm="1">
        <f t="array" ref="BE71">INDEX('Custom Field Tbl'!$N$5:$N$446, MATCH('9.3 MAL- Bus Facilities Entry'!$Q71 &amp; '9.3 MAL- Bus Facilities Entry'!BE$3, 'Custom Field Tbl'!$M$5:$M$446 &amp; 'Custom Field Tbl'!$O$5:$O$446, 0 ))</f>
        <v>#N/A</v>
      </c>
      <c r="BF71" s="143" t="str">
        <f>IF(ISNA(INDEX(CFV_Tbl[CF Description], MATCH('9.3 MAL- Bus Facilities Entry'!BE71, CFV_Tbl[CF Code], 0)) ), "Field Not Required", INDEX(CFV_Tbl[CF Description], MATCH('9.3 MAL- Bus Facilities Entry'!BE71, CFV_Tbl[CF Code], 0)) )</f>
        <v>Field Not Required</v>
      </c>
      <c r="BI71" s="239"/>
      <c r="BJ71" s="243" t="e">
        <f>INDEX(Mnemonic[Code], MATCH('9.3 MAL- Bus Facilities Entry'!BS71, Mnemonic[Description], 0))</f>
        <v>#N/A</v>
      </c>
      <c r="BK71" s="243" t="e">
        <f>INDEX(Mnemonic[Code], MATCH('9.3 MAL- Bus Facilities Entry'!BT71, Mnemonic[Description], 0))</f>
        <v>#N/A</v>
      </c>
      <c r="BL71" s="243" t="e">
        <f>IF(ISNA(INDEX(Mnemonic[Code], MATCH( '9.3 MAL- Bus Facilities Entry'!BU71, Mnemonic[Description], 0)) ),  INDEX(Mnemonic[Code], MATCH( LEFT('9.3 MAL- Bus Facilities Entry'!BU71, LEN(BU71)-2), Mnemonic[Description], 0)),  INDEX(Mnemonic[Code], MATCH( '9.3 MAL- Bus Facilities Entry'!BU71, Mnemonic[Description], 0)) )</f>
        <v>#VALUE!</v>
      </c>
      <c r="BM71" s="243" t="e">
        <f>IF(ISNA(INDEX(Mnemonic[Code], MATCH( '9.3 MAL- Bus Facilities Entry'!BV71, Mnemonic[Description], 0)) ),  INDEX(Mnemonic[Code], MATCH( LEFT('9.3 MAL- Bus Facilities Entry'!BV71, LEN(BV71)-2), Mnemonic[Description], 0)),  INDEX(Mnemonic[Code], MATCH( '9.3 MAL- Bus Facilities Entry'!BV71, Mnemonic[Description], 0)) )</f>
        <v>#VALUE!</v>
      </c>
      <c r="BN71" s="243" t="e">
        <f>IF(ISNA(INDEX(Mnemonic[Code], MATCH( '9.3 MAL- Bus Facilities Entry'!BW71, Mnemonic[Description], 0)) ),  INDEX(Mnemonic[Code], MATCH( LEFT('9.3 MAL- Bus Facilities Entry'!BW71, LEN(BW71)-1), Mnemonic[Description], 0)),  INDEX(Mnemonic[Code], MATCH( '9.3 MAL- Bus Facilities Entry'!BW71, Mnemonic[Description], 0)) )</f>
        <v>#VALUE!</v>
      </c>
      <c r="BO71" s="243" t="e">
        <f>IF(ISNA(INDEX(Mnemonic[Code], MATCH( '9.3 MAL- Bus Facilities Entry'!BX71, Mnemonic[Description], 0)) ),  INDEX(Mnemonic[Code], MATCH( LEFT('9.3 MAL- Bus Facilities Entry'!BX71, LEN(BX71)-1), Mnemonic[Description], 0)),  INDEX(Mnemonic[Code], MATCH( '9.3 MAL- Bus Facilities Entry'!BX71, Mnemonic[Description], 0)) )</f>
        <v>#VALUE!</v>
      </c>
      <c r="BP71" s="243" t="e">
        <f t="shared" si="3"/>
        <v>#N/A</v>
      </c>
      <c r="BQ71" s="243" t="e">
        <f t="shared" si="4"/>
        <v>#N/A</v>
      </c>
      <c r="BR71" s="243" t="e">
        <f t="shared" si="9"/>
        <v>#VALUE!</v>
      </c>
      <c r="BS71" s="245"/>
      <c r="BT71" s="245"/>
      <c r="BU71" s="244"/>
      <c r="BV71" s="244"/>
      <c r="BW71" s="244"/>
      <c r="BX71" s="244"/>
      <c r="BZ71" s="239"/>
      <c r="CA71" s="246" t="e">
        <f>INDEX('MAL-OTHERLOOKUPS'!$ES$4:$ES$56, MATCH('9.3 MAL- Bus Facilities Entry'!CE71, 'MAL-OTHERLOOKUPS'!$ET$4:$ET$56, 0))</f>
        <v>#N/A</v>
      </c>
      <c r="CB71" s="247" t="str">
        <f t="shared" si="5"/>
        <v>L--</v>
      </c>
      <c r="CC71" s="247"/>
      <c r="CD71" s="425"/>
      <c r="CE71" s="425"/>
      <c r="CF71" s="425"/>
      <c r="CG71" s="248"/>
      <c r="CH71" s="367"/>
      <c r="CI71" s="367"/>
      <c r="CJ71" s="249" t="e">
        <f>INDEX('Default X, Y'!$D$6:$D$13,MATCH('9.3 MAL- Bus Facilities Entry'!BJ71&amp;"MF",'Default X, Y'!$B$6:$B$13,0))</f>
        <v>#N/A</v>
      </c>
      <c r="CK71" s="249" t="e">
        <f>INDEX('Default X, Y'!$E$6:$E$13,MATCH('9.3 MAL- Bus Facilities Entry'!BJ71&amp;"MF",'Default X, Y'!$B$6:$B$13,0))</f>
        <v>#N/A</v>
      </c>
      <c r="CL71" s="250" t="str">
        <f t="shared" si="6"/>
        <v>MX_Common_BRT</v>
      </c>
      <c r="CM71" s="239"/>
      <c r="CN71" s="251">
        <v>0</v>
      </c>
      <c r="CO71" s="471"/>
      <c r="CP71" s="251" t="str">
        <f t="shared" si="11"/>
        <v>0-</v>
      </c>
      <c r="CQ71" s="471"/>
      <c r="CR71" s="252" t="str">
        <f t="shared" si="7"/>
        <v xml:space="preserve">; ; </v>
      </c>
      <c r="CS71" s="252" t="str">
        <f t="shared" si="8"/>
        <v xml:space="preserve">; ; </v>
      </c>
      <c r="CT71" s="425"/>
      <c r="CU71" s="252" t="e">
        <v>#REF!</v>
      </c>
      <c r="CV71" s="367"/>
      <c r="CW71" s="367"/>
      <c r="CX71" s="239"/>
      <c r="CY71" s="240"/>
      <c r="CZ71" s="240"/>
      <c r="DA71" s="240"/>
      <c r="DB71" s="585"/>
      <c r="DD71" s="240"/>
      <c r="DE71" s="585"/>
      <c r="DF71" s="253"/>
      <c r="DH71" s="472"/>
      <c r="DI71" s="497"/>
      <c r="DJ71" s="254"/>
      <c r="DK71" s="585"/>
    </row>
    <row r="72" spans="1:115" ht="14.5" x14ac:dyDescent="0.35">
      <c r="A72" s="469"/>
      <c r="B72" s="239"/>
      <c r="C72" s="240"/>
      <c r="D72" s="240"/>
      <c r="E72" s="240"/>
      <c r="F72" s="367"/>
      <c r="G72" s="239"/>
      <c r="H72" s="240"/>
      <c r="J72" s="241"/>
      <c r="K72" s="241"/>
      <c r="M72" s="473"/>
      <c r="O72" s="239"/>
      <c r="Q72" s="143" t="e">
        <f>INDEX(AssetClass[Asset Class], MATCH('9.3 MAL- Bus Facilities Entry'!P72, AssetClass[Class Description], 0))</f>
        <v>#N/A</v>
      </c>
      <c r="R72" s="143"/>
      <c r="S72" s="242" t="e">
        <f>INDEX(Table15[Category Code], MATCH('9.3 MAL- Bus Facilities Entry'!R72, Table15[Category  Description], 0))</f>
        <v>#N/A</v>
      </c>
      <c r="T72" s="239"/>
      <c r="U72" s="243" t="e" cm="1">
        <f t="array" ref="U72">INDEX('Custom Field Tbl'!$N$5:$N$446, MATCH('9.3 MAL- Bus Facilities Entry'!$Q72 &amp; '9.3 MAL- Bus Facilities Entry'!U$3, 'Custom Field Tbl'!$M$5:$M$446 &amp; 'Custom Field Tbl'!$O$5:$O$446, 0 ))</f>
        <v>#N/A</v>
      </c>
      <c r="V72" s="143" t="str">
        <f>IF(ISNA(INDEX(CFV_Tbl[CF Description], MATCH('9.3 MAL- Bus Facilities Entry'!U72, CFV_Tbl[CF Code], 0)) ), "Field Not Required", INDEX(CFV_Tbl[CF Description], MATCH('9.3 MAL- Bus Facilities Entry'!U72, CFV_Tbl[CF Code], 0)) )</f>
        <v>Field Not Required</v>
      </c>
      <c r="Y72" s="243" t="e" cm="1">
        <f t="array" ref="Y72">INDEX('Custom Field Tbl'!$N$5:$N$446, MATCH('9.3 MAL- Bus Facilities Entry'!$Q72 &amp; '9.3 MAL- Bus Facilities Entry'!Y$3, 'Custom Field Tbl'!$M$5:$M$446 &amp; 'Custom Field Tbl'!$O$5:$O$446, 0 ))</f>
        <v>#N/A</v>
      </c>
      <c r="Z72" s="143" t="str">
        <f>IF(ISNA(INDEX(CFV_Tbl[CF Description], MATCH('9.3 MAL- Bus Facilities Entry'!Y72, CFV_Tbl[CF Code], 0)) ), "Field Not Required", INDEX(CFV_Tbl[CF Description], MATCH('9.3 MAL- Bus Facilities Entry'!Y72, CFV_Tbl[CF Code], 0)) )</f>
        <v>Field Not Required</v>
      </c>
      <c r="AC72" s="243" t="e" cm="1">
        <f t="array" ref="AC72">INDEX('Custom Field Tbl'!$N$5:$N$446, MATCH('9.3 MAL- Bus Facilities Entry'!$Q72 &amp; '9.3 MAL- Bus Facilities Entry'!AC$3, 'Custom Field Tbl'!$M$5:$M$446 &amp; 'Custom Field Tbl'!$O$5:$O$446, 0 ))</f>
        <v>#N/A</v>
      </c>
      <c r="AD72" s="143" t="str">
        <f>IF(ISNA(INDEX(CFV_Tbl[CF Description], MATCH('9.3 MAL- Bus Facilities Entry'!AC72, CFV_Tbl[CF Code], 0)) ), "Field Not Required", INDEX(CFV_Tbl[CF Description], MATCH('9.3 MAL- Bus Facilities Entry'!AC72, CFV_Tbl[CF Code], 0)) )</f>
        <v>Field Not Required</v>
      </c>
      <c r="AG72" s="243" t="e" cm="1">
        <f t="array" ref="AG72">INDEX('Custom Field Tbl'!$N$5:$N$446, MATCH('9.3 MAL- Bus Facilities Entry'!$Q72 &amp; '9.3 MAL- Bus Facilities Entry'!AG$3, 'Custom Field Tbl'!$M$5:$M$446 &amp; 'Custom Field Tbl'!$O$5:$O$446, 0 ))</f>
        <v>#N/A</v>
      </c>
      <c r="AH72" s="143" t="str">
        <f>IF(ISNA(INDEX(CFV_Tbl[CF Description], MATCH('9.3 MAL- Bus Facilities Entry'!AG72, CFV_Tbl[CF Code], 0)) ), "Field Not Required", INDEX(CFV_Tbl[CF Description], MATCH('9.3 MAL- Bus Facilities Entry'!AG72, CFV_Tbl[CF Code], 0)) )</f>
        <v>Field Not Required</v>
      </c>
      <c r="AK72" s="243" t="e" cm="1">
        <f t="array" ref="AK72">INDEX('Custom Field Tbl'!$N$5:$N$446, MATCH('9.3 MAL- Bus Facilities Entry'!$Q72 &amp; '9.3 MAL- Bus Facilities Entry'!AK$3, 'Custom Field Tbl'!$M$5:$M$446 &amp; 'Custom Field Tbl'!$O$5:$O$446, 0 ))</f>
        <v>#N/A</v>
      </c>
      <c r="AL72" s="143" t="str">
        <f>IF(ISNA(INDEX(CFV_Tbl[CF Description], MATCH('9.3 MAL- Bus Facilities Entry'!AK72, CFV_Tbl[CF Code], 0)) ), "Field Not Required", INDEX(CFV_Tbl[CF Description], MATCH('9.3 MAL- Bus Facilities Entry'!AK72, CFV_Tbl[CF Code], 0)) )</f>
        <v>Field Not Required</v>
      </c>
      <c r="AO72" s="243" t="e" cm="1">
        <f t="array" ref="AO72">INDEX('Custom Field Tbl'!$N$5:$N$446, MATCH('9.3 MAL- Bus Facilities Entry'!$Q72 &amp; '9.3 MAL- Bus Facilities Entry'!AO$3, 'Custom Field Tbl'!$M$5:$M$446 &amp; 'Custom Field Tbl'!$O$5:$O$446, 0 ))</f>
        <v>#N/A</v>
      </c>
      <c r="AP72" s="143" t="str">
        <f>IF(ISNA(INDEX(CFV_Tbl[CF Description], MATCH('9.3 MAL- Bus Facilities Entry'!AO72, CFV_Tbl[CF Code], 0)) ), "Field Not Required", INDEX(CFV_Tbl[CF Description], MATCH('9.3 MAL- Bus Facilities Entry'!AO72, CFV_Tbl[CF Code], 0)) )</f>
        <v>Field Not Required</v>
      </c>
      <c r="AS72" s="243" t="e" cm="1">
        <f t="array" ref="AS72">INDEX('Custom Field Tbl'!$N$5:$N$446, MATCH('9.3 MAL- Bus Facilities Entry'!$Q72 &amp; '9.3 MAL- Bus Facilities Entry'!AS$3, 'Custom Field Tbl'!$M$5:$M$446 &amp; 'Custom Field Tbl'!$O$5:$O$446, 0 ))</f>
        <v>#N/A</v>
      </c>
      <c r="AT72" s="143" t="str">
        <f>IF(ISNA(INDEX(CFV_Tbl[CF Description], MATCH('9.3 MAL- Bus Facilities Entry'!AS72, CFV_Tbl[CF Code], 0)) ), "Field Not Required", INDEX(CFV_Tbl[CF Description], MATCH('9.3 MAL- Bus Facilities Entry'!AS72, CFV_Tbl[CF Code], 0)) )</f>
        <v>Field Not Required</v>
      </c>
      <c r="AW72" s="243" t="e" cm="1">
        <f t="array" ref="AW72">INDEX('Custom Field Tbl'!$N$5:$N$446, MATCH('9.3 MAL- Bus Facilities Entry'!$Q72 &amp; '9.3 MAL- Bus Facilities Entry'!AW$3, 'Custom Field Tbl'!$M$5:$M$446 &amp; 'Custom Field Tbl'!$O$5:$O$446, 0 ))</f>
        <v>#N/A</v>
      </c>
      <c r="AX72" s="143" t="str">
        <f>IF(ISNA(INDEX(CFV_Tbl[CF Description], MATCH('9.3 MAL- Bus Facilities Entry'!AW72, CFV_Tbl[CF Code], 0)) ), "Field Not Required", INDEX(CFV_Tbl[CF Description], MATCH('9.3 MAL- Bus Facilities Entry'!AW72, CFV_Tbl[CF Code], 0)) )</f>
        <v>Field Not Required</v>
      </c>
      <c r="BA72" s="243" t="e" cm="1">
        <f t="array" ref="BA72">INDEX('Custom Field Tbl'!$N$5:$N$446, MATCH('9.3 MAL- Bus Facilities Entry'!$Q72 &amp; '9.3 MAL- Bus Facilities Entry'!BA$3, 'Custom Field Tbl'!$M$5:$M$446 &amp; 'Custom Field Tbl'!$O$5:$O$446, 0 ))</f>
        <v>#N/A</v>
      </c>
      <c r="BB72" s="143" t="str">
        <f>IF(ISNA(INDEX(CFV_Tbl[CF Description], MATCH('9.3 MAL- Bus Facilities Entry'!BA72, CFV_Tbl[CF Code], 0)) ), "Field Not Required", INDEX(CFV_Tbl[CF Description], MATCH('9.3 MAL- Bus Facilities Entry'!BA72, CFV_Tbl[CF Code], 0)) )</f>
        <v>Field Not Required</v>
      </c>
      <c r="BE72" s="243" t="e" cm="1">
        <f t="array" ref="BE72">INDEX('Custom Field Tbl'!$N$5:$N$446, MATCH('9.3 MAL- Bus Facilities Entry'!$Q72 &amp; '9.3 MAL- Bus Facilities Entry'!BE$3, 'Custom Field Tbl'!$M$5:$M$446 &amp; 'Custom Field Tbl'!$O$5:$O$446, 0 ))</f>
        <v>#N/A</v>
      </c>
      <c r="BF72" s="143" t="str">
        <f>IF(ISNA(INDEX(CFV_Tbl[CF Description], MATCH('9.3 MAL- Bus Facilities Entry'!BE72, CFV_Tbl[CF Code], 0)) ), "Field Not Required", INDEX(CFV_Tbl[CF Description], MATCH('9.3 MAL- Bus Facilities Entry'!BE72, CFV_Tbl[CF Code], 0)) )</f>
        <v>Field Not Required</v>
      </c>
      <c r="BI72" s="239"/>
      <c r="BJ72" s="243" t="e">
        <f>INDEX(Mnemonic[Code], MATCH('9.3 MAL- Bus Facilities Entry'!BS72, Mnemonic[Description], 0))</f>
        <v>#N/A</v>
      </c>
      <c r="BK72" s="243" t="e">
        <f>INDEX(Mnemonic[Code], MATCH('9.3 MAL- Bus Facilities Entry'!BT72, Mnemonic[Description], 0))</f>
        <v>#N/A</v>
      </c>
      <c r="BL72" s="243" t="e">
        <f>IF(ISNA(INDEX(Mnemonic[Code], MATCH( '9.3 MAL- Bus Facilities Entry'!BU72, Mnemonic[Description], 0)) ),  INDEX(Mnemonic[Code], MATCH( LEFT('9.3 MAL- Bus Facilities Entry'!BU72, LEN(BU72)-2), Mnemonic[Description], 0)),  INDEX(Mnemonic[Code], MATCH( '9.3 MAL- Bus Facilities Entry'!BU72, Mnemonic[Description], 0)) )</f>
        <v>#VALUE!</v>
      </c>
      <c r="BM72" s="243" t="e">
        <f>IF(ISNA(INDEX(Mnemonic[Code], MATCH( '9.3 MAL- Bus Facilities Entry'!BV72, Mnemonic[Description], 0)) ),  INDEX(Mnemonic[Code], MATCH( LEFT('9.3 MAL- Bus Facilities Entry'!BV72, LEN(BV72)-2), Mnemonic[Description], 0)),  INDEX(Mnemonic[Code], MATCH( '9.3 MAL- Bus Facilities Entry'!BV72, Mnemonic[Description], 0)) )</f>
        <v>#VALUE!</v>
      </c>
      <c r="BN72" s="243" t="e">
        <f>IF(ISNA(INDEX(Mnemonic[Code], MATCH( '9.3 MAL- Bus Facilities Entry'!BW72, Mnemonic[Description], 0)) ),  INDEX(Mnemonic[Code], MATCH( LEFT('9.3 MAL- Bus Facilities Entry'!BW72, LEN(BW72)-1), Mnemonic[Description], 0)),  INDEX(Mnemonic[Code], MATCH( '9.3 MAL- Bus Facilities Entry'!BW72, Mnemonic[Description], 0)) )</f>
        <v>#VALUE!</v>
      </c>
      <c r="BO72" s="243" t="e">
        <f>IF(ISNA(INDEX(Mnemonic[Code], MATCH( '9.3 MAL- Bus Facilities Entry'!BX72, Mnemonic[Description], 0)) ),  INDEX(Mnemonic[Code], MATCH( LEFT('9.3 MAL- Bus Facilities Entry'!BX72, LEN(BX72)-1), Mnemonic[Description], 0)),  INDEX(Mnemonic[Code], MATCH( '9.3 MAL- Bus Facilities Entry'!BX72, Mnemonic[Description], 0)) )</f>
        <v>#VALUE!</v>
      </c>
      <c r="BP72" s="243" t="e">
        <f t="shared" si="3"/>
        <v>#N/A</v>
      </c>
      <c r="BQ72" s="243" t="e">
        <f t="shared" si="4"/>
        <v>#N/A</v>
      </c>
      <c r="BR72" s="243" t="e">
        <f t="shared" si="9"/>
        <v>#VALUE!</v>
      </c>
      <c r="BS72" s="245"/>
      <c r="BT72" s="245"/>
      <c r="BU72" s="244"/>
      <c r="BV72" s="244"/>
      <c r="BW72" s="244"/>
      <c r="BX72" s="244"/>
      <c r="BZ72" s="239"/>
      <c r="CA72" s="246" t="e">
        <f>INDEX('MAL-OTHERLOOKUPS'!$ES$4:$ES$56, MATCH('9.3 MAL- Bus Facilities Entry'!CE72, 'MAL-OTHERLOOKUPS'!$ET$4:$ET$56, 0))</f>
        <v>#N/A</v>
      </c>
      <c r="CB72" s="247" t="str">
        <f t="shared" si="5"/>
        <v>L--</v>
      </c>
      <c r="CC72" s="247"/>
      <c r="CD72" s="425"/>
      <c r="CE72" s="425"/>
      <c r="CF72" s="425"/>
      <c r="CG72" s="248"/>
      <c r="CH72" s="367"/>
      <c r="CI72" s="367"/>
      <c r="CJ72" s="249" t="e">
        <f>INDEX('Default X, Y'!$D$6:$D$13,MATCH('9.3 MAL- Bus Facilities Entry'!BJ72&amp;"MF",'Default X, Y'!$B$6:$B$13,0))</f>
        <v>#N/A</v>
      </c>
      <c r="CK72" s="249" t="e">
        <f>INDEX('Default X, Y'!$E$6:$E$13,MATCH('9.3 MAL- Bus Facilities Entry'!BJ72&amp;"MF",'Default X, Y'!$B$6:$B$13,0))</f>
        <v>#N/A</v>
      </c>
      <c r="CL72" s="250" t="str">
        <f t="shared" si="6"/>
        <v>MX_Common_BRT</v>
      </c>
      <c r="CM72" s="239"/>
      <c r="CN72" s="251">
        <v>0</v>
      </c>
      <c r="CO72" s="471"/>
      <c r="CP72" s="251" t="str">
        <f t="shared" si="11"/>
        <v>0-</v>
      </c>
      <c r="CQ72" s="471"/>
      <c r="CR72" s="252" t="str">
        <f t="shared" si="7"/>
        <v xml:space="preserve">; ; </v>
      </c>
      <c r="CS72" s="252" t="str">
        <f t="shared" si="8"/>
        <v xml:space="preserve">; ; </v>
      </c>
      <c r="CT72" s="425"/>
      <c r="CU72" s="252" t="e">
        <v>#REF!</v>
      </c>
      <c r="CV72" s="367"/>
      <c r="CW72" s="367"/>
      <c r="CX72" s="239"/>
      <c r="CY72" s="240"/>
      <c r="CZ72" s="240"/>
      <c r="DA72" s="240"/>
      <c r="DB72" s="585"/>
      <c r="DD72" s="240"/>
      <c r="DE72" s="585"/>
      <c r="DF72" s="253"/>
      <c r="DH72" s="472"/>
      <c r="DI72" s="497"/>
      <c r="DJ72" s="254"/>
      <c r="DK72" s="585"/>
    </row>
    <row r="73" spans="1:115" ht="14.5" x14ac:dyDescent="0.35">
      <c r="A73" s="469"/>
      <c r="B73" s="239"/>
      <c r="C73" s="240"/>
      <c r="D73" s="240"/>
      <c r="E73" s="240"/>
      <c r="F73" s="367"/>
      <c r="G73" s="239"/>
      <c r="H73" s="240"/>
      <c r="J73" s="241"/>
      <c r="K73" s="241"/>
      <c r="M73" s="473"/>
      <c r="O73" s="239"/>
      <c r="Q73" s="143" t="e">
        <f>INDEX(AssetClass[Asset Class], MATCH('9.3 MAL- Bus Facilities Entry'!P73, AssetClass[Class Description], 0))</f>
        <v>#N/A</v>
      </c>
      <c r="R73" s="143"/>
      <c r="S73" s="242" t="e">
        <f>INDEX(Table15[Category Code], MATCH('9.3 MAL- Bus Facilities Entry'!R73, Table15[Category  Description], 0))</f>
        <v>#N/A</v>
      </c>
      <c r="T73" s="239"/>
      <c r="U73" s="243" t="e" cm="1">
        <f t="array" ref="U73">INDEX('Custom Field Tbl'!$N$5:$N$446, MATCH('9.3 MAL- Bus Facilities Entry'!$Q73 &amp; '9.3 MAL- Bus Facilities Entry'!U$3, 'Custom Field Tbl'!$M$5:$M$446 &amp; 'Custom Field Tbl'!$O$5:$O$446, 0 ))</f>
        <v>#N/A</v>
      </c>
      <c r="V73" s="143" t="str">
        <f>IF(ISNA(INDEX(CFV_Tbl[CF Description], MATCH('9.3 MAL- Bus Facilities Entry'!U73, CFV_Tbl[CF Code], 0)) ), "Field Not Required", INDEX(CFV_Tbl[CF Description], MATCH('9.3 MAL- Bus Facilities Entry'!U73, CFV_Tbl[CF Code], 0)) )</f>
        <v>Field Not Required</v>
      </c>
      <c r="Y73" s="243" t="e" cm="1">
        <f t="array" ref="Y73">INDEX('Custom Field Tbl'!$N$5:$N$446, MATCH('9.3 MAL- Bus Facilities Entry'!$Q73 &amp; '9.3 MAL- Bus Facilities Entry'!Y$3, 'Custom Field Tbl'!$M$5:$M$446 &amp; 'Custom Field Tbl'!$O$5:$O$446, 0 ))</f>
        <v>#N/A</v>
      </c>
      <c r="Z73" s="143" t="str">
        <f>IF(ISNA(INDEX(CFV_Tbl[CF Description], MATCH('9.3 MAL- Bus Facilities Entry'!Y73, CFV_Tbl[CF Code], 0)) ), "Field Not Required", INDEX(CFV_Tbl[CF Description], MATCH('9.3 MAL- Bus Facilities Entry'!Y73, CFV_Tbl[CF Code], 0)) )</f>
        <v>Field Not Required</v>
      </c>
      <c r="AC73" s="243" t="e" cm="1">
        <f t="array" ref="AC73">INDEX('Custom Field Tbl'!$N$5:$N$446, MATCH('9.3 MAL- Bus Facilities Entry'!$Q73 &amp; '9.3 MAL- Bus Facilities Entry'!AC$3, 'Custom Field Tbl'!$M$5:$M$446 &amp; 'Custom Field Tbl'!$O$5:$O$446, 0 ))</f>
        <v>#N/A</v>
      </c>
      <c r="AD73" s="143" t="str">
        <f>IF(ISNA(INDEX(CFV_Tbl[CF Description], MATCH('9.3 MAL- Bus Facilities Entry'!AC73, CFV_Tbl[CF Code], 0)) ), "Field Not Required", INDEX(CFV_Tbl[CF Description], MATCH('9.3 MAL- Bus Facilities Entry'!AC73, CFV_Tbl[CF Code], 0)) )</f>
        <v>Field Not Required</v>
      </c>
      <c r="AG73" s="243" t="e" cm="1">
        <f t="array" ref="AG73">INDEX('Custom Field Tbl'!$N$5:$N$446, MATCH('9.3 MAL- Bus Facilities Entry'!$Q73 &amp; '9.3 MAL- Bus Facilities Entry'!AG$3, 'Custom Field Tbl'!$M$5:$M$446 &amp; 'Custom Field Tbl'!$O$5:$O$446, 0 ))</f>
        <v>#N/A</v>
      </c>
      <c r="AH73" s="143" t="str">
        <f>IF(ISNA(INDEX(CFV_Tbl[CF Description], MATCH('9.3 MAL- Bus Facilities Entry'!AG73, CFV_Tbl[CF Code], 0)) ), "Field Not Required", INDEX(CFV_Tbl[CF Description], MATCH('9.3 MAL- Bus Facilities Entry'!AG73, CFV_Tbl[CF Code], 0)) )</f>
        <v>Field Not Required</v>
      </c>
      <c r="AK73" s="243" t="e" cm="1">
        <f t="array" ref="AK73">INDEX('Custom Field Tbl'!$N$5:$N$446, MATCH('9.3 MAL- Bus Facilities Entry'!$Q73 &amp; '9.3 MAL- Bus Facilities Entry'!AK$3, 'Custom Field Tbl'!$M$5:$M$446 &amp; 'Custom Field Tbl'!$O$5:$O$446, 0 ))</f>
        <v>#N/A</v>
      </c>
      <c r="AL73" s="143" t="str">
        <f>IF(ISNA(INDEX(CFV_Tbl[CF Description], MATCH('9.3 MAL- Bus Facilities Entry'!AK73, CFV_Tbl[CF Code], 0)) ), "Field Not Required", INDEX(CFV_Tbl[CF Description], MATCH('9.3 MAL- Bus Facilities Entry'!AK73, CFV_Tbl[CF Code], 0)) )</f>
        <v>Field Not Required</v>
      </c>
      <c r="AO73" s="243" t="e" cm="1">
        <f t="array" ref="AO73">INDEX('Custom Field Tbl'!$N$5:$N$446, MATCH('9.3 MAL- Bus Facilities Entry'!$Q73 &amp; '9.3 MAL- Bus Facilities Entry'!AO$3, 'Custom Field Tbl'!$M$5:$M$446 &amp; 'Custom Field Tbl'!$O$5:$O$446, 0 ))</f>
        <v>#N/A</v>
      </c>
      <c r="AP73" s="143" t="str">
        <f>IF(ISNA(INDEX(CFV_Tbl[CF Description], MATCH('9.3 MAL- Bus Facilities Entry'!AO73, CFV_Tbl[CF Code], 0)) ), "Field Not Required", INDEX(CFV_Tbl[CF Description], MATCH('9.3 MAL- Bus Facilities Entry'!AO73, CFV_Tbl[CF Code], 0)) )</f>
        <v>Field Not Required</v>
      </c>
      <c r="AS73" s="243" t="e" cm="1">
        <f t="array" ref="AS73">INDEX('Custom Field Tbl'!$N$5:$N$446, MATCH('9.3 MAL- Bus Facilities Entry'!$Q73 &amp; '9.3 MAL- Bus Facilities Entry'!AS$3, 'Custom Field Tbl'!$M$5:$M$446 &amp; 'Custom Field Tbl'!$O$5:$O$446, 0 ))</f>
        <v>#N/A</v>
      </c>
      <c r="AT73" s="143" t="str">
        <f>IF(ISNA(INDEX(CFV_Tbl[CF Description], MATCH('9.3 MAL- Bus Facilities Entry'!AS73, CFV_Tbl[CF Code], 0)) ), "Field Not Required", INDEX(CFV_Tbl[CF Description], MATCH('9.3 MAL- Bus Facilities Entry'!AS73, CFV_Tbl[CF Code], 0)) )</f>
        <v>Field Not Required</v>
      </c>
      <c r="AW73" s="243" t="e" cm="1">
        <f t="array" ref="AW73">INDEX('Custom Field Tbl'!$N$5:$N$446, MATCH('9.3 MAL- Bus Facilities Entry'!$Q73 &amp; '9.3 MAL- Bus Facilities Entry'!AW$3, 'Custom Field Tbl'!$M$5:$M$446 &amp; 'Custom Field Tbl'!$O$5:$O$446, 0 ))</f>
        <v>#N/A</v>
      </c>
      <c r="AX73" s="143" t="str">
        <f>IF(ISNA(INDEX(CFV_Tbl[CF Description], MATCH('9.3 MAL- Bus Facilities Entry'!AW73, CFV_Tbl[CF Code], 0)) ), "Field Not Required", INDEX(CFV_Tbl[CF Description], MATCH('9.3 MAL- Bus Facilities Entry'!AW73, CFV_Tbl[CF Code], 0)) )</f>
        <v>Field Not Required</v>
      </c>
      <c r="BA73" s="243" t="e" cm="1">
        <f t="array" ref="BA73">INDEX('Custom Field Tbl'!$N$5:$N$446, MATCH('9.3 MAL- Bus Facilities Entry'!$Q73 &amp; '9.3 MAL- Bus Facilities Entry'!BA$3, 'Custom Field Tbl'!$M$5:$M$446 &amp; 'Custom Field Tbl'!$O$5:$O$446, 0 ))</f>
        <v>#N/A</v>
      </c>
      <c r="BB73" s="143" t="str">
        <f>IF(ISNA(INDEX(CFV_Tbl[CF Description], MATCH('9.3 MAL- Bus Facilities Entry'!BA73, CFV_Tbl[CF Code], 0)) ), "Field Not Required", INDEX(CFV_Tbl[CF Description], MATCH('9.3 MAL- Bus Facilities Entry'!BA73, CFV_Tbl[CF Code], 0)) )</f>
        <v>Field Not Required</v>
      </c>
      <c r="BE73" s="243" t="e" cm="1">
        <f t="array" ref="BE73">INDEX('Custom Field Tbl'!$N$5:$N$446, MATCH('9.3 MAL- Bus Facilities Entry'!$Q73 &amp; '9.3 MAL- Bus Facilities Entry'!BE$3, 'Custom Field Tbl'!$M$5:$M$446 &amp; 'Custom Field Tbl'!$O$5:$O$446, 0 ))</f>
        <v>#N/A</v>
      </c>
      <c r="BF73" s="143" t="str">
        <f>IF(ISNA(INDEX(CFV_Tbl[CF Description], MATCH('9.3 MAL- Bus Facilities Entry'!BE73, CFV_Tbl[CF Code], 0)) ), "Field Not Required", INDEX(CFV_Tbl[CF Description], MATCH('9.3 MAL- Bus Facilities Entry'!BE73, CFV_Tbl[CF Code], 0)) )</f>
        <v>Field Not Required</v>
      </c>
      <c r="BI73" s="239"/>
      <c r="BJ73" s="243" t="e">
        <f>INDEX(Mnemonic[Code], MATCH('9.3 MAL- Bus Facilities Entry'!BS73, Mnemonic[Description], 0))</f>
        <v>#N/A</v>
      </c>
      <c r="BK73" s="243" t="e">
        <f>INDEX(Mnemonic[Code], MATCH('9.3 MAL- Bus Facilities Entry'!BT73, Mnemonic[Description], 0))</f>
        <v>#N/A</v>
      </c>
      <c r="BL73" s="243" t="e">
        <f>IF(ISNA(INDEX(Mnemonic[Code], MATCH( '9.3 MAL- Bus Facilities Entry'!BU73, Mnemonic[Description], 0)) ),  INDEX(Mnemonic[Code], MATCH( LEFT('9.3 MAL- Bus Facilities Entry'!BU73, LEN(BU73)-2), Mnemonic[Description], 0)),  INDEX(Mnemonic[Code], MATCH( '9.3 MAL- Bus Facilities Entry'!BU73, Mnemonic[Description], 0)) )</f>
        <v>#VALUE!</v>
      </c>
      <c r="BM73" s="243" t="e">
        <f>IF(ISNA(INDEX(Mnemonic[Code], MATCH( '9.3 MAL- Bus Facilities Entry'!BV73, Mnemonic[Description], 0)) ),  INDEX(Mnemonic[Code], MATCH( LEFT('9.3 MAL- Bus Facilities Entry'!BV73, LEN(BV73)-2), Mnemonic[Description], 0)),  INDEX(Mnemonic[Code], MATCH( '9.3 MAL- Bus Facilities Entry'!BV73, Mnemonic[Description], 0)) )</f>
        <v>#VALUE!</v>
      </c>
      <c r="BN73" s="243" t="e">
        <f>IF(ISNA(INDEX(Mnemonic[Code], MATCH( '9.3 MAL- Bus Facilities Entry'!BW73, Mnemonic[Description], 0)) ),  INDEX(Mnemonic[Code], MATCH( LEFT('9.3 MAL- Bus Facilities Entry'!BW73, LEN(BW73)-1), Mnemonic[Description], 0)),  INDEX(Mnemonic[Code], MATCH( '9.3 MAL- Bus Facilities Entry'!BW73, Mnemonic[Description], 0)) )</f>
        <v>#VALUE!</v>
      </c>
      <c r="BO73" s="243" t="e">
        <f>IF(ISNA(INDEX(Mnemonic[Code], MATCH( '9.3 MAL- Bus Facilities Entry'!BX73, Mnemonic[Description], 0)) ),  INDEX(Mnemonic[Code], MATCH( LEFT('9.3 MAL- Bus Facilities Entry'!BX73, LEN(BX73)-1), Mnemonic[Description], 0)),  INDEX(Mnemonic[Code], MATCH( '9.3 MAL- Bus Facilities Entry'!BX73, Mnemonic[Description], 0)) )</f>
        <v>#VALUE!</v>
      </c>
      <c r="BP73" s="243" t="e">
        <f t="shared" si="3"/>
        <v>#N/A</v>
      </c>
      <c r="BQ73" s="243" t="e">
        <f t="shared" si="4"/>
        <v>#N/A</v>
      </c>
      <c r="BR73" s="243" t="e">
        <f t="shared" si="9"/>
        <v>#VALUE!</v>
      </c>
      <c r="BS73" s="245"/>
      <c r="BT73" s="245"/>
      <c r="BU73" s="244"/>
      <c r="BV73" s="244"/>
      <c r="BW73" s="244"/>
      <c r="BX73" s="244"/>
      <c r="BZ73" s="239"/>
      <c r="CA73" s="246" t="e">
        <f>INDEX('MAL-OTHERLOOKUPS'!$ES$4:$ES$56, MATCH('9.3 MAL- Bus Facilities Entry'!CE73, 'MAL-OTHERLOOKUPS'!$ET$4:$ET$56, 0))</f>
        <v>#N/A</v>
      </c>
      <c r="CB73" s="247" t="str">
        <f t="shared" si="5"/>
        <v>L--</v>
      </c>
      <c r="CC73" s="247"/>
      <c r="CD73" s="425"/>
      <c r="CE73" s="425"/>
      <c r="CF73" s="425"/>
      <c r="CG73" s="248"/>
      <c r="CH73" s="367"/>
      <c r="CI73" s="367"/>
      <c r="CJ73" s="249" t="e">
        <f>INDEX('Default X, Y'!$D$6:$D$13,MATCH('9.3 MAL- Bus Facilities Entry'!BJ73&amp;"MF",'Default X, Y'!$B$6:$B$13,0))</f>
        <v>#N/A</v>
      </c>
      <c r="CK73" s="249" t="e">
        <f>INDEX('Default X, Y'!$E$6:$E$13,MATCH('9.3 MAL- Bus Facilities Entry'!BJ73&amp;"MF",'Default X, Y'!$B$6:$B$13,0))</f>
        <v>#N/A</v>
      </c>
      <c r="CL73" s="250" t="str">
        <f t="shared" si="6"/>
        <v>MX_Common_BRT</v>
      </c>
      <c r="CM73" s="239"/>
      <c r="CN73" s="251">
        <v>0</v>
      </c>
      <c r="CO73" s="471"/>
      <c r="CP73" s="251" t="str">
        <f t="shared" si="11"/>
        <v>0-</v>
      </c>
      <c r="CQ73" s="471"/>
      <c r="CR73" s="252" t="str">
        <f t="shared" si="7"/>
        <v xml:space="preserve">; ; </v>
      </c>
      <c r="CS73" s="252" t="str">
        <f t="shared" si="8"/>
        <v xml:space="preserve">; ; </v>
      </c>
      <c r="CT73" s="425"/>
      <c r="CU73" s="252" t="e">
        <v>#REF!</v>
      </c>
      <c r="CV73" s="367"/>
      <c r="CW73" s="367"/>
      <c r="CX73" s="239"/>
      <c r="CY73" s="240"/>
      <c r="CZ73" s="240"/>
      <c r="DA73" s="240"/>
      <c r="DB73" s="585"/>
      <c r="DD73" s="240"/>
      <c r="DE73" s="585"/>
      <c r="DF73" s="253"/>
      <c r="DH73" s="472"/>
      <c r="DI73" s="497"/>
      <c r="DJ73" s="254"/>
      <c r="DK73" s="585"/>
    </row>
    <row r="74" spans="1:115" ht="14.5" x14ac:dyDescent="0.35">
      <c r="A74" s="469"/>
      <c r="B74" s="239"/>
      <c r="C74" s="240"/>
      <c r="D74" s="240"/>
      <c r="E74" s="240"/>
      <c r="F74" s="367"/>
      <c r="G74" s="239"/>
      <c r="H74" s="240"/>
      <c r="J74" s="241"/>
      <c r="K74" s="241"/>
      <c r="M74" s="473"/>
      <c r="O74" s="239"/>
      <c r="Q74" s="143" t="e">
        <f>INDEX(AssetClass[Asset Class], MATCH('9.3 MAL- Bus Facilities Entry'!P74, AssetClass[Class Description], 0))</f>
        <v>#N/A</v>
      </c>
      <c r="R74" s="143"/>
      <c r="S74" s="242" t="e">
        <f>INDEX(Table15[Category Code], MATCH('9.3 MAL- Bus Facilities Entry'!R74, Table15[Category  Description], 0))</f>
        <v>#N/A</v>
      </c>
      <c r="T74" s="239"/>
      <c r="U74" s="243" t="e" cm="1">
        <f t="array" ref="U74">INDEX('Custom Field Tbl'!$N$5:$N$446, MATCH('9.3 MAL- Bus Facilities Entry'!$Q74 &amp; '9.3 MAL- Bus Facilities Entry'!U$3, 'Custom Field Tbl'!$M$5:$M$446 &amp; 'Custom Field Tbl'!$O$5:$O$446, 0 ))</f>
        <v>#N/A</v>
      </c>
      <c r="V74" s="143" t="str">
        <f>IF(ISNA(INDEX(CFV_Tbl[CF Description], MATCH('9.3 MAL- Bus Facilities Entry'!U74, CFV_Tbl[CF Code], 0)) ), "Field Not Required", INDEX(CFV_Tbl[CF Description], MATCH('9.3 MAL- Bus Facilities Entry'!U74, CFV_Tbl[CF Code], 0)) )</f>
        <v>Field Not Required</v>
      </c>
      <c r="Y74" s="243" t="e" cm="1">
        <f t="array" ref="Y74">INDEX('Custom Field Tbl'!$N$5:$N$446, MATCH('9.3 MAL- Bus Facilities Entry'!$Q74 &amp; '9.3 MAL- Bus Facilities Entry'!Y$3, 'Custom Field Tbl'!$M$5:$M$446 &amp; 'Custom Field Tbl'!$O$5:$O$446, 0 ))</f>
        <v>#N/A</v>
      </c>
      <c r="Z74" s="143" t="str">
        <f>IF(ISNA(INDEX(CFV_Tbl[CF Description], MATCH('9.3 MAL- Bus Facilities Entry'!Y74, CFV_Tbl[CF Code], 0)) ), "Field Not Required", INDEX(CFV_Tbl[CF Description], MATCH('9.3 MAL- Bus Facilities Entry'!Y74, CFV_Tbl[CF Code], 0)) )</f>
        <v>Field Not Required</v>
      </c>
      <c r="AC74" s="243" t="e" cm="1">
        <f t="array" ref="AC74">INDEX('Custom Field Tbl'!$N$5:$N$446, MATCH('9.3 MAL- Bus Facilities Entry'!$Q74 &amp; '9.3 MAL- Bus Facilities Entry'!AC$3, 'Custom Field Tbl'!$M$5:$M$446 &amp; 'Custom Field Tbl'!$O$5:$O$446, 0 ))</f>
        <v>#N/A</v>
      </c>
      <c r="AD74" s="143" t="str">
        <f>IF(ISNA(INDEX(CFV_Tbl[CF Description], MATCH('9.3 MAL- Bus Facilities Entry'!AC74, CFV_Tbl[CF Code], 0)) ), "Field Not Required", INDEX(CFV_Tbl[CF Description], MATCH('9.3 MAL- Bus Facilities Entry'!AC74, CFV_Tbl[CF Code], 0)) )</f>
        <v>Field Not Required</v>
      </c>
      <c r="AG74" s="243" t="e" cm="1">
        <f t="array" ref="AG74">INDEX('Custom Field Tbl'!$N$5:$N$446, MATCH('9.3 MAL- Bus Facilities Entry'!$Q74 &amp; '9.3 MAL- Bus Facilities Entry'!AG$3, 'Custom Field Tbl'!$M$5:$M$446 &amp; 'Custom Field Tbl'!$O$5:$O$446, 0 ))</f>
        <v>#N/A</v>
      </c>
      <c r="AH74" s="143" t="str">
        <f>IF(ISNA(INDEX(CFV_Tbl[CF Description], MATCH('9.3 MAL- Bus Facilities Entry'!AG74, CFV_Tbl[CF Code], 0)) ), "Field Not Required", INDEX(CFV_Tbl[CF Description], MATCH('9.3 MAL- Bus Facilities Entry'!AG74, CFV_Tbl[CF Code], 0)) )</f>
        <v>Field Not Required</v>
      </c>
      <c r="AK74" s="243" t="e" cm="1">
        <f t="array" ref="AK74">INDEX('Custom Field Tbl'!$N$5:$N$446, MATCH('9.3 MAL- Bus Facilities Entry'!$Q74 &amp; '9.3 MAL- Bus Facilities Entry'!AK$3, 'Custom Field Tbl'!$M$5:$M$446 &amp; 'Custom Field Tbl'!$O$5:$O$446, 0 ))</f>
        <v>#N/A</v>
      </c>
      <c r="AL74" s="143" t="str">
        <f>IF(ISNA(INDEX(CFV_Tbl[CF Description], MATCH('9.3 MAL- Bus Facilities Entry'!AK74, CFV_Tbl[CF Code], 0)) ), "Field Not Required", INDEX(CFV_Tbl[CF Description], MATCH('9.3 MAL- Bus Facilities Entry'!AK74, CFV_Tbl[CF Code], 0)) )</f>
        <v>Field Not Required</v>
      </c>
      <c r="AO74" s="243" t="e" cm="1">
        <f t="array" ref="AO74">INDEX('Custom Field Tbl'!$N$5:$N$446, MATCH('9.3 MAL- Bus Facilities Entry'!$Q74 &amp; '9.3 MAL- Bus Facilities Entry'!AO$3, 'Custom Field Tbl'!$M$5:$M$446 &amp; 'Custom Field Tbl'!$O$5:$O$446, 0 ))</f>
        <v>#N/A</v>
      </c>
      <c r="AP74" s="143" t="str">
        <f>IF(ISNA(INDEX(CFV_Tbl[CF Description], MATCH('9.3 MAL- Bus Facilities Entry'!AO74, CFV_Tbl[CF Code], 0)) ), "Field Not Required", INDEX(CFV_Tbl[CF Description], MATCH('9.3 MAL- Bus Facilities Entry'!AO74, CFV_Tbl[CF Code], 0)) )</f>
        <v>Field Not Required</v>
      </c>
      <c r="AS74" s="243" t="e" cm="1">
        <f t="array" ref="AS74">INDEX('Custom Field Tbl'!$N$5:$N$446, MATCH('9.3 MAL- Bus Facilities Entry'!$Q74 &amp; '9.3 MAL- Bus Facilities Entry'!AS$3, 'Custom Field Tbl'!$M$5:$M$446 &amp; 'Custom Field Tbl'!$O$5:$O$446, 0 ))</f>
        <v>#N/A</v>
      </c>
      <c r="AT74" s="143" t="str">
        <f>IF(ISNA(INDEX(CFV_Tbl[CF Description], MATCH('9.3 MAL- Bus Facilities Entry'!AS74, CFV_Tbl[CF Code], 0)) ), "Field Not Required", INDEX(CFV_Tbl[CF Description], MATCH('9.3 MAL- Bus Facilities Entry'!AS74, CFV_Tbl[CF Code], 0)) )</f>
        <v>Field Not Required</v>
      </c>
      <c r="AW74" s="243" t="e" cm="1">
        <f t="array" ref="AW74">INDEX('Custom Field Tbl'!$N$5:$N$446, MATCH('9.3 MAL- Bus Facilities Entry'!$Q74 &amp; '9.3 MAL- Bus Facilities Entry'!AW$3, 'Custom Field Tbl'!$M$5:$M$446 &amp; 'Custom Field Tbl'!$O$5:$O$446, 0 ))</f>
        <v>#N/A</v>
      </c>
      <c r="AX74" s="143" t="str">
        <f>IF(ISNA(INDEX(CFV_Tbl[CF Description], MATCH('9.3 MAL- Bus Facilities Entry'!AW74, CFV_Tbl[CF Code], 0)) ), "Field Not Required", INDEX(CFV_Tbl[CF Description], MATCH('9.3 MAL- Bus Facilities Entry'!AW74, CFV_Tbl[CF Code], 0)) )</f>
        <v>Field Not Required</v>
      </c>
      <c r="BA74" s="243" t="e" cm="1">
        <f t="array" ref="BA74">INDEX('Custom Field Tbl'!$N$5:$N$446, MATCH('9.3 MAL- Bus Facilities Entry'!$Q74 &amp; '9.3 MAL- Bus Facilities Entry'!BA$3, 'Custom Field Tbl'!$M$5:$M$446 &amp; 'Custom Field Tbl'!$O$5:$O$446, 0 ))</f>
        <v>#N/A</v>
      </c>
      <c r="BB74" s="143" t="str">
        <f>IF(ISNA(INDEX(CFV_Tbl[CF Description], MATCH('9.3 MAL- Bus Facilities Entry'!BA74, CFV_Tbl[CF Code], 0)) ), "Field Not Required", INDEX(CFV_Tbl[CF Description], MATCH('9.3 MAL- Bus Facilities Entry'!BA74, CFV_Tbl[CF Code], 0)) )</f>
        <v>Field Not Required</v>
      </c>
      <c r="BE74" s="243" t="e" cm="1">
        <f t="array" ref="BE74">INDEX('Custom Field Tbl'!$N$5:$N$446, MATCH('9.3 MAL- Bus Facilities Entry'!$Q74 &amp; '9.3 MAL- Bus Facilities Entry'!BE$3, 'Custom Field Tbl'!$M$5:$M$446 &amp; 'Custom Field Tbl'!$O$5:$O$446, 0 ))</f>
        <v>#N/A</v>
      </c>
      <c r="BF74" s="143" t="str">
        <f>IF(ISNA(INDEX(CFV_Tbl[CF Description], MATCH('9.3 MAL- Bus Facilities Entry'!BE74, CFV_Tbl[CF Code], 0)) ), "Field Not Required", INDEX(CFV_Tbl[CF Description], MATCH('9.3 MAL- Bus Facilities Entry'!BE74, CFV_Tbl[CF Code], 0)) )</f>
        <v>Field Not Required</v>
      </c>
      <c r="BI74" s="239"/>
      <c r="BJ74" s="243" t="e">
        <f>INDEX(Mnemonic[Code], MATCH('9.3 MAL- Bus Facilities Entry'!BS74, Mnemonic[Description], 0))</f>
        <v>#N/A</v>
      </c>
      <c r="BK74" s="243" t="e">
        <f>INDEX(Mnemonic[Code], MATCH('9.3 MAL- Bus Facilities Entry'!BT74, Mnemonic[Description], 0))</f>
        <v>#N/A</v>
      </c>
      <c r="BL74" s="243" t="e">
        <f>IF(ISNA(INDEX(Mnemonic[Code], MATCH( '9.3 MAL- Bus Facilities Entry'!BU74, Mnemonic[Description], 0)) ),  INDEX(Mnemonic[Code], MATCH( LEFT('9.3 MAL- Bus Facilities Entry'!BU74, LEN(BU74)-2), Mnemonic[Description], 0)),  INDEX(Mnemonic[Code], MATCH( '9.3 MAL- Bus Facilities Entry'!BU74, Mnemonic[Description], 0)) )</f>
        <v>#VALUE!</v>
      </c>
      <c r="BM74" s="243" t="e">
        <f>IF(ISNA(INDEX(Mnemonic[Code], MATCH( '9.3 MAL- Bus Facilities Entry'!BV74, Mnemonic[Description], 0)) ),  INDEX(Mnemonic[Code], MATCH( LEFT('9.3 MAL- Bus Facilities Entry'!BV74, LEN(BV74)-2), Mnemonic[Description], 0)),  INDEX(Mnemonic[Code], MATCH( '9.3 MAL- Bus Facilities Entry'!BV74, Mnemonic[Description], 0)) )</f>
        <v>#VALUE!</v>
      </c>
      <c r="BN74" s="243" t="e">
        <f>IF(ISNA(INDEX(Mnemonic[Code], MATCH( '9.3 MAL- Bus Facilities Entry'!BW74, Mnemonic[Description], 0)) ),  INDEX(Mnemonic[Code], MATCH( LEFT('9.3 MAL- Bus Facilities Entry'!BW74, LEN(BW74)-1), Mnemonic[Description], 0)),  INDEX(Mnemonic[Code], MATCH( '9.3 MAL- Bus Facilities Entry'!BW74, Mnemonic[Description], 0)) )</f>
        <v>#VALUE!</v>
      </c>
      <c r="BO74" s="243" t="e">
        <f>IF(ISNA(INDEX(Mnemonic[Code], MATCH( '9.3 MAL- Bus Facilities Entry'!BX74, Mnemonic[Description], 0)) ),  INDEX(Mnemonic[Code], MATCH( LEFT('9.3 MAL- Bus Facilities Entry'!BX74, LEN(BX74)-1), Mnemonic[Description], 0)),  INDEX(Mnemonic[Code], MATCH( '9.3 MAL- Bus Facilities Entry'!BX74, Mnemonic[Description], 0)) )</f>
        <v>#VALUE!</v>
      </c>
      <c r="BP74" s="243" t="e">
        <f t="shared" si="3"/>
        <v>#N/A</v>
      </c>
      <c r="BQ74" s="243" t="e">
        <f t="shared" si="4"/>
        <v>#N/A</v>
      </c>
      <c r="BR74" s="243" t="e">
        <f t="shared" si="9"/>
        <v>#VALUE!</v>
      </c>
      <c r="BS74" s="245"/>
      <c r="BT74" s="245"/>
      <c r="BU74" s="244"/>
      <c r="BV74" s="244"/>
      <c r="BW74" s="244"/>
      <c r="BX74" s="244"/>
      <c r="BZ74" s="239"/>
      <c r="CA74" s="246" t="e">
        <f>INDEX('MAL-OTHERLOOKUPS'!$ES$4:$ES$56, MATCH('9.3 MAL- Bus Facilities Entry'!CE74, 'MAL-OTHERLOOKUPS'!$ET$4:$ET$56, 0))</f>
        <v>#N/A</v>
      </c>
      <c r="CB74" s="247" t="str">
        <f t="shared" si="5"/>
        <v>L--</v>
      </c>
      <c r="CC74" s="247"/>
      <c r="CD74" s="425"/>
      <c r="CE74" s="425"/>
      <c r="CF74" s="425"/>
      <c r="CG74" s="248"/>
      <c r="CH74" s="367"/>
      <c r="CI74" s="367"/>
      <c r="CJ74" s="249" t="e">
        <f>INDEX('Default X, Y'!$D$6:$D$13,MATCH('9.3 MAL- Bus Facilities Entry'!BJ74&amp;"MF",'Default X, Y'!$B$6:$B$13,0))</f>
        <v>#N/A</v>
      </c>
      <c r="CK74" s="249" t="e">
        <f>INDEX('Default X, Y'!$E$6:$E$13,MATCH('9.3 MAL- Bus Facilities Entry'!BJ74&amp;"MF",'Default X, Y'!$B$6:$B$13,0))</f>
        <v>#N/A</v>
      </c>
      <c r="CL74" s="250" t="str">
        <f t="shared" si="6"/>
        <v>MX_Common_BRT</v>
      </c>
      <c r="CM74" s="239"/>
      <c r="CN74" s="251">
        <v>0</v>
      </c>
      <c r="CO74" s="471"/>
      <c r="CP74" s="251" t="str">
        <f t="shared" si="11"/>
        <v>0-</v>
      </c>
      <c r="CQ74" s="471"/>
      <c r="CR74" s="252" t="str">
        <f t="shared" ref="CR74:CR137" si="12">CONCATENATE($P74,"; ",$CG74,"; ", $BY74)</f>
        <v xml:space="preserve">; ; </v>
      </c>
      <c r="CS74" s="252" t="str">
        <f t="shared" ref="CS74:CS137" si="13">CONCATENATE($P74,"; ",$BS74,"; ",$CE74)</f>
        <v xml:space="preserve">; ; </v>
      </c>
      <c r="CT74" s="425"/>
      <c r="CU74" s="252" t="e">
        <v>#REF!</v>
      </c>
      <c r="CV74" s="367"/>
      <c r="CW74" s="367"/>
      <c r="CX74" s="239"/>
      <c r="CY74" s="240"/>
      <c r="CZ74" s="240"/>
      <c r="DA74" s="240"/>
      <c r="DB74" s="585"/>
      <c r="DD74" s="240"/>
      <c r="DE74" s="585"/>
      <c r="DF74" s="253"/>
      <c r="DH74" s="472"/>
      <c r="DI74" s="497"/>
      <c r="DJ74" s="254"/>
      <c r="DK74" s="585"/>
    </row>
    <row r="75" spans="1:115" ht="14.5" x14ac:dyDescent="0.35">
      <c r="A75" s="469"/>
      <c r="B75" s="239"/>
      <c r="C75" s="240"/>
      <c r="D75" s="240"/>
      <c r="E75" s="240"/>
      <c r="F75" s="367"/>
      <c r="G75" s="239"/>
      <c r="H75" s="240"/>
      <c r="J75" s="241"/>
      <c r="K75" s="241"/>
      <c r="M75" s="473"/>
      <c r="O75" s="239"/>
      <c r="Q75" s="143" t="e">
        <f>INDEX(AssetClass[Asset Class], MATCH('9.3 MAL- Bus Facilities Entry'!P75, AssetClass[Class Description], 0))</f>
        <v>#N/A</v>
      </c>
      <c r="R75" s="143"/>
      <c r="S75" s="242" t="e">
        <f>INDEX(Table15[Category Code], MATCH('9.3 MAL- Bus Facilities Entry'!R75, Table15[Category  Description], 0))</f>
        <v>#N/A</v>
      </c>
      <c r="T75" s="239"/>
      <c r="U75" s="243" t="e" cm="1">
        <f t="array" ref="U75">INDEX('Custom Field Tbl'!$N$5:$N$446, MATCH('9.3 MAL- Bus Facilities Entry'!$Q75 &amp; '9.3 MAL- Bus Facilities Entry'!U$3, 'Custom Field Tbl'!$M$5:$M$446 &amp; 'Custom Field Tbl'!$O$5:$O$446, 0 ))</f>
        <v>#N/A</v>
      </c>
      <c r="V75" s="143" t="str">
        <f>IF(ISNA(INDEX(CFV_Tbl[CF Description], MATCH('9.3 MAL- Bus Facilities Entry'!U75, CFV_Tbl[CF Code], 0)) ), "Field Not Required", INDEX(CFV_Tbl[CF Description], MATCH('9.3 MAL- Bus Facilities Entry'!U75, CFV_Tbl[CF Code], 0)) )</f>
        <v>Field Not Required</v>
      </c>
      <c r="Y75" s="243" t="e" cm="1">
        <f t="array" ref="Y75">INDEX('Custom Field Tbl'!$N$5:$N$446, MATCH('9.3 MAL- Bus Facilities Entry'!$Q75 &amp; '9.3 MAL- Bus Facilities Entry'!Y$3, 'Custom Field Tbl'!$M$5:$M$446 &amp; 'Custom Field Tbl'!$O$5:$O$446, 0 ))</f>
        <v>#N/A</v>
      </c>
      <c r="Z75" s="143" t="str">
        <f>IF(ISNA(INDEX(CFV_Tbl[CF Description], MATCH('9.3 MAL- Bus Facilities Entry'!Y75, CFV_Tbl[CF Code], 0)) ), "Field Not Required", INDEX(CFV_Tbl[CF Description], MATCH('9.3 MAL- Bus Facilities Entry'!Y75, CFV_Tbl[CF Code], 0)) )</f>
        <v>Field Not Required</v>
      </c>
      <c r="AC75" s="243" t="e" cm="1">
        <f t="array" ref="AC75">INDEX('Custom Field Tbl'!$N$5:$N$446, MATCH('9.3 MAL- Bus Facilities Entry'!$Q75 &amp; '9.3 MAL- Bus Facilities Entry'!AC$3, 'Custom Field Tbl'!$M$5:$M$446 &amp; 'Custom Field Tbl'!$O$5:$O$446, 0 ))</f>
        <v>#N/A</v>
      </c>
      <c r="AD75" s="143" t="str">
        <f>IF(ISNA(INDEX(CFV_Tbl[CF Description], MATCH('9.3 MAL- Bus Facilities Entry'!AC75, CFV_Tbl[CF Code], 0)) ), "Field Not Required", INDEX(CFV_Tbl[CF Description], MATCH('9.3 MAL- Bus Facilities Entry'!AC75, CFV_Tbl[CF Code], 0)) )</f>
        <v>Field Not Required</v>
      </c>
      <c r="AG75" s="243" t="e" cm="1">
        <f t="array" ref="AG75">INDEX('Custom Field Tbl'!$N$5:$N$446, MATCH('9.3 MAL- Bus Facilities Entry'!$Q75 &amp; '9.3 MAL- Bus Facilities Entry'!AG$3, 'Custom Field Tbl'!$M$5:$M$446 &amp; 'Custom Field Tbl'!$O$5:$O$446, 0 ))</f>
        <v>#N/A</v>
      </c>
      <c r="AH75" s="143" t="str">
        <f>IF(ISNA(INDEX(CFV_Tbl[CF Description], MATCH('9.3 MAL- Bus Facilities Entry'!AG75, CFV_Tbl[CF Code], 0)) ), "Field Not Required", INDEX(CFV_Tbl[CF Description], MATCH('9.3 MAL- Bus Facilities Entry'!AG75, CFV_Tbl[CF Code], 0)) )</f>
        <v>Field Not Required</v>
      </c>
      <c r="AK75" s="243" t="e" cm="1">
        <f t="array" ref="AK75">INDEX('Custom Field Tbl'!$N$5:$N$446, MATCH('9.3 MAL- Bus Facilities Entry'!$Q75 &amp; '9.3 MAL- Bus Facilities Entry'!AK$3, 'Custom Field Tbl'!$M$5:$M$446 &amp; 'Custom Field Tbl'!$O$5:$O$446, 0 ))</f>
        <v>#N/A</v>
      </c>
      <c r="AL75" s="143" t="str">
        <f>IF(ISNA(INDEX(CFV_Tbl[CF Description], MATCH('9.3 MAL- Bus Facilities Entry'!AK75, CFV_Tbl[CF Code], 0)) ), "Field Not Required", INDEX(CFV_Tbl[CF Description], MATCH('9.3 MAL- Bus Facilities Entry'!AK75, CFV_Tbl[CF Code], 0)) )</f>
        <v>Field Not Required</v>
      </c>
      <c r="AO75" s="243" t="e" cm="1">
        <f t="array" ref="AO75">INDEX('Custom Field Tbl'!$N$5:$N$446, MATCH('9.3 MAL- Bus Facilities Entry'!$Q75 &amp; '9.3 MAL- Bus Facilities Entry'!AO$3, 'Custom Field Tbl'!$M$5:$M$446 &amp; 'Custom Field Tbl'!$O$5:$O$446, 0 ))</f>
        <v>#N/A</v>
      </c>
      <c r="AP75" s="143" t="str">
        <f>IF(ISNA(INDEX(CFV_Tbl[CF Description], MATCH('9.3 MAL- Bus Facilities Entry'!AO75, CFV_Tbl[CF Code], 0)) ), "Field Not Required", INDEX(CFV_Tbl[CF Description], MATCH('9.3 MAL- Bus Facilities Entry'!AO75, CFV_Tbl[CF Code], 0)) )</f>
        <v>Field Not Required</v>
      </c>
      <c r="AS75" s="243" t="e" cm="1">
        <f t="array" ref="AS75">INDEX('Custom Field Tbl'!$N$5:$N$446, MATCH('9.3 MAL- Bus Facilities Entry'!$Q75 &amp; '9.3 MAL- Bus Facilities Entry'!AS$3, 'Custom Field Tbl'!$M$5:$M$446 &amp; 'Custom Field Tbl'!$O$5:$O$446, 0 ))</f>
        <v>#N/A</v>
      </c>
      <c r="AT75" s="143" t="str">
        <f>IF(ISNA(INDEX(CFV_Tbl[CF Description], MATCH('9.3 MAL- Bus Facilities Entry'!AS75, CFV_Tbl[CF Code], 0)) ), "Field Not Required", INDEX(CFV_Tbl[CF Description], MATCH('9.3 MAL- Bus Facilities Entry'!AS75, CFV_Tbl[CF Code], 0)) )</f>
        <v>Field Not Required</v>
      </c>
      <c r="AW75" s="243" t="e" cm="1">
        <f t="array" ref="AW75">INDEX('Custom Field Tbl'!$N$5:$N$446, MATCH('9.3 MAL- Bus Facilities Entry'!$Q75 &amp; '9.3 MAL- Bus Facilities Entry'!AW$3, 'Custom Field Tbl'!$M$5:$M$446 &amp; 'Custom Field Tbl'!$O$5:$O$446, 0 ))</f>
        <v>#N/A</v>
      </c>
      <c r="AX75" s="143" t="str">
        <f>IF(ISNA(INDEX(CFV_Tbl[CF Description], MATCH('9.3 MAL- Bus Facilities Entry'!AW75, CFV_Tbl[CF Code], 0)) ), "Field Not Required", INDEX(CFV_Tbl[CF Description], MATCH('9.3 MAL- Bus Facilities Entry'!AW75, CFV_Tbl[CF Code], 0)) )</f>
        <v>Field Not Required</v>
      </c>
      <c r="BA75" s="243" t="e" cm="1">
        <f t="array" ref="BA75">INDEX('Custom Field Tbl'!$N$5:$N$446, MATCH('9.3 MAL- Bus Facilities Entry'!$Q75 &amp; '9.3 MAL- Bus Facilities Entry'!BA$3, 'Custom Field Tbl'!$M$5:$M$446 &amp; 'Custom Field Tbl'!$O$5:$O$446, 0 ))</f>
        <v>#N/A</v>
      </c>
      <c r="BB75" s="143" t="str">
        <f>IF(ISNA(INDEX(CFV_Tbl[CF Description], MATCH('9.3 MAL- Bus Facilities Entry'!BA75, CFV_Tbl[CF Code], 0)) ), "Field Not Required", INDEX(CFV_Tbl[CF Description], MATCH('9.3 MAL- Bus Facilities Entry'!BA75, CFV_Tbl[CF Code], 0)) )</f>
        <v>Field Not Required</v>
      </c>
      <c r="BE75" s="243" t="e" cm="1">
        <f t="array" ref="BE75">INDEX('Custom Field Tbl'!$N$5:$N$446, MATCH('9.3 MAL- Bus Facilities Entry'!$Q75 &amp; '9.3 MAL- Bus Facilities Entry'!BE$3, 'Custom Field Tbl'!$M$5:$M$446 &amp; 'Custom Field Tbl'!$O$5:$O$446, 0 ))</f>
        <v>#N/A</v>
      </c>
      <c r="BF75" s="143" t="str">
        <f>IF(ISNA(INDEX(CFV_Tbl[CF Description], MATCH('9.3 MAL- Bus Facilities Entry'!BE75, CFV_Tbl[CF Code], 0)) ), "Field Not Required", INDEX(CFV_Tbl[CF Description], MATCH('9.3 MAL- Bus Facilities Entry'!BE75, CFV_Tbl[CF Code], 0)) )</f>
        <v>Field Not Required</v>
      </c>
      <c r="BI75" s="239"/>
      <c r="BJ75" s="243" t="e">
        <f>INDEX(Mnemonic[Code], MATCH('9.3 MAL- Bus Facilities Entry'!BS75, Mnemonic[Description], 0))</f>
        <v>#N/A</v>
      </c>
      <c r="BK75" s="243" t="e">
        <f>INDEX(Mnemonic[Code], MATCH('9.3 MAL- Bus Facilities Entry'!BT75, Mnemonic[Description], 0))</f>
        <v>#N/A</v>
      </c>
      <c r="BL75" s="243" t="e">
        <f>IF(ISNA(INDEX(Mnemonic[Code], MATCH( '9.3 MAL- Bus Facilities Entry'!BU75, Mnemonic[Description], 0)) ),  INDEX(Mnemonic[Code], MATCH( LEFT('9.3 MAL- Bus Facilities Entry'!BU75, LEN(BU75)-2), Mnemonic[Description], 0)),  INDEX(Mnemonic[Code], MATCH( '9.3 MAL- Bus Facilities Entry'!BU75, Mnemonic[Description], 0)) )</f>
        <v>#VALUE!</v>
      </c>
      <c r="BM75" s="243" t="e">
        <f>IF(ISNA(INDEX(Mnemonic[Code], MATCH( '9.3 MAL- Bus Facilities Entry'!BV75, Mnemonic[Description], 0)) ),  INDEX(Mnemonic[Code], MATCH( LEFT('9.3 MAL- Bus Facilities Entry'!BV75, LEN(BV75)-2), Mnemonic[Description], 0)),  INDEX(Mnemonic[Code], MATCH( '9.3 MAL- Bus Facilities Entry'!BV75, Mnemonic[Description], 0)) )</f>
        <v>#VALUE!</v>
      </c>
      <c r="BN75" s="243" t="e">
        <f>IF(ISNA(INDEX(Mnemonic[Code], MATCH( '9.3 MAL- Bus Facilities Entry'!BW75, Mnemonic[Description], 0)) ),  INDEX(Mnemonic[Code], MATCH( LEFT('9.3 MAL- Bus Facilities Entry'!BW75, LEN(BW75)-1), Mnemonic[Description], 0)),  INDEX(Mnemonic[Code], MATCH( '9.3 MAL- Bus Facilities Entry'!BW75, Mnemonic[Description], 0)) )</f>
        <v>#VALUE!</v>
      </c>
      <c r="BO75" s="243" t="e">
        <f>IF(ISNA(INDEX(Mnemonic[Code], MATCH( '9.3 MAL- Bus Facilities Entry'!BX75, Mnemonic[Description], 0)) ),  INDEX(Mnemonic[Code], MATCH( LEFT('9.3 MAL- Bus Facilities Entry'!BX75, LEN(BX75)-1), Mnemonic[Description], 0)),  INDEX(Mnemonic[Code], MATCH( '9.3 MAL- Bus Facilities Entry'!BX75, Mnemonic[Description], 0)) )</f>
        <v>#VALUE!</v>
      </c>
      <c r="BP75" s="243" t="e">
        <f t="shared" ref="BP75:BP138" si="14">IF(ISBLANK(BX75),  BK75 &amp;"-"&amp;BL75, BK75 &amp;"-"&amp;BL75 &amp; "-" &amp; BM75)</f>
        <v>#N/A</v>
      </c>
      <c r="BQ75" s="243" t="e">
        <f t="shared" ref="BQ75:BQ138" si="15">CONCATENATE(BJ75,"-",BP75)</f>
        <v>#N/A</v>
      </c>
      <c r="BR75" s="243" t="e">
        <f t="shared" ref="BR75:BR138" si="16">IF(BM75=BN75,CONCATENATE(BQ75,"-",BM75,"-",BY75),CONCATENATE(BQ75,"-",BN75,"-",BY75))</f>
        <v>#VALUE!</v>
      </c>
      <c r="BS75" s="245"/>
      <c r="BT75" s="245"/>
      <c r="BU75" s="244"/>
      <c r="BV75" s="244"/>
      <c r="BW75" s="244"/>
      <c r="BX75" s="244"/>
      <c r="BZ75" s="239"/>
      <c r="CA75" s="246" t="e">
        <f>INDEX('MAL-OTHERLOOKUPS'!$ES$4:$ES$56, MATCH('9.3 MAL- Bus Facilities Entry'!CE75, 'MAL-OTHERLOOKUPS'!$ET$4:$ET$56, 0))</f>
        <v>#N/A</v>
      </c>
      <c r="CB75" s="247" t="str">
        <f t="shared" ref="CB75:CB138" si="17">CONCATENATE("L","-",IF(ISNA($BJ75),"", BJ75&amp;"MF"),IF(ISNA($CD75),"","-"&amp;$CD75),IF(ISNA($CA75),"","-"&amp;$CA75))</f>
        <v>L--</v>
      </c>
      <c r="CC75" s="247"/>
      <c r="CD75" s="425"/>
      <c r="CE75" s="425"/>
      <c r="CF75" s="425"/>
      <c r="CG75" s="248"/>
      <c r="CH75" s="367"/>
      <c r="CI75" s="367"/>
      <c r="CJ75" s="249" t="e">
        <f>INDEX('Default X, Y'!$D$6:$D$13,MATCH('9.3 MAL- Bus Facilities Entry'!BJ75&amp;"MF",'Default X, Y'!$B$6:$B$13,0))</f>
        <v>#N/A</v>
      </c>
      <c r="CK75" s="249" t="e">
        <f>INDEX('Default X, Y'!$E$6:$E$13,MATCH('9.3 MAL- Bus Facilities Entry'!BJ75&amp;"MF",'Default X, Y'!$B$6:$B$13,0))</f>
        <v>#N/A</v>
      </c>
      <c r="CL75" s="250" t="str">
        <f t="shared" ref="CL75:CL138" si="18">"MX_Common_BRT"</f>
        <v>MX_Common_BRT</v>
      </c>
      <c r="CM75" s="239"/>
      <c r="CN75" s="251">
        <v>0</v>
      </c>
      <c r="CO75" s="471"/>
      <c r="CP75" s="251" t="str">
        <f t="shared" si="11"/>
        <v>0-</v>
      </c>
      <c r="CQ75" s="471"/>
      <c r="CR75" s="252" t="str">
        <f t="shared" si="12"/>
        <v xml:space="preserve">; ; </v>
      </c>
      <c r="CS75" s="252" t="str">
        <f t="shared" si="13"/>
        <v xml:space="preserve">; ; </v>
      </c>
      <c r="CT75" s="425"/>
      <c r="CU75" s="252" t="e">
        <v>#REF!</v>
      </c>
      <c r="CV75" s="367"/>
      <c r="CW75" s="367"/>
      <c r="CX75" s="239"/>
      <c r="CY75" s="240"/>
      <c r="CZ75" s="240"/>
      <c r="DA75" s="240"/>
      <c r="DB75" s="585"/>
      <c r="DD75" s="240"/>
      <c r="DE75" s="585"/>
      <c r="DF75" s="253"/>
      <c r="DH75" s="472"/>
      <c r="DI75" s="497"/>
      <c r="DJ75" s="254"/>
      <c r="DK75" s="585"/>
    </row>
    <row r="76" spans="1:115" ht="14.5" x14ac:dyDescent="0.35">
      <c r="A76" s="469"/>
      <c r="B76" s="239"/>
      <c r="C76" s="240"/>
      <c r="D76" s="240"/>
      <c r="E76" s="240"/>
      <c r="F76" s="367"/>
      <c r="G76" s="239"/>
      <c r="H76" s="240"/>
      <c r="J76" s="241"/>
      <c r="K76" s="241"/>
      <c r="M76" s="473"/>
      <c r="O76" s="239"/>
      <c r="Q76" s="143" t="e">
        <f>INDEX(AssetClass[Asset Class], MATCH('9.3 MAL- Bus Facilities Entry'!P76, AssetClass[Class Description], 0))</f>
        <v>#N/A</v>
      </c>
      <c r="R76" s="143"/>
      <c r="S76" s="242" t="e">
        <f>INDEX(Table15[Category Code], MATCH('9.3 MAL- Bus Facilities Entry'!R76, Table15[Category  Description], 0))</f>
        <v>#N/A</v>
      </c>
      <c r="T76" s="239"/>
      <c r="U76" s="243" t="e" cm="1">
        <f t="array" ref="U76">INDEX('Custom Field Tbl'!$N$5:$N$446, MATCH('9.3 MAL- Bus Facilities Entry'!$Q76 &amp; '9.3 MAL- Bus Facilities Entry'!U$3, 'Custom Field Tbl'!$M$5:$M$446 &amp; 'Custom Field Tbl'!$O$5:$O$446, 0 ))</f>
        <v>#N/A</v>
      </c>
      <c r="V76" s="143" t="str">
        <f>IF(ISNA(INDEX(CFV_Tbl[CF Description], MATCH('9.3 MAL- Bus Facilities Entry'!U76, CFV_Tbl[CF Code], 0)) ), "Field Not Required", INDEX(CFV_Tbl[CF Description], MATCH('9.3 MAL- Bus Facilities Entry'!U76, CFV_Tbl[CF Code], 0)) )</f>
        <v>Field Not Required</v>
      </c>
      <c r="Y76" s="243" t="e" cm="1">
        <f t="array" ref="Y76">INDEX('Custom Field Tbl'!$N$5:$N$446, MATCH('9.3 MAL- Bus Facilities Entry'!$Q76 &amp; '9.3 MAL- Bus Facilities Entry'!Y$3, 'Custom Field Tbl'!$M$5:$M$446 &amp; 'Custom Field Tbl'!$O$5:$O$446, 0 ))</f>
        <v>#N/A</v>
      </c>
      <c r="Z76" s="143" t="str">
        <f>IF(ISNA(INDEX(CFV_Tbl[CF Description], MATCH('9.3 MAL- Bus Facilities Entry'!Y76, CFV_Tbl[CF Code], 0)) ), "Field Not Required", INDEX(CFV_Tbl[CF Description], MATCH('9.3 MAL- Bus Facilities Entry'!Y76, CFV_Tbl[CF Code], 0)) )</f>
        <v>Field Not Required</v>
      </c>
      <c r="AC76" s="243" t="e" cm="1">
        <f t="array" ref="AC76">INDEX('Custom Field Tbl'!$N$5:$N$446, MATCH('9.3 MAL- Bus Facilities Entry'!$Q76 &amp; '9.3 MAL- Bus Facilities Entry'!AC$3, 'Custom Field Tbl'!$M$5:$M$446 &amp; 'Custom Field Tbl'!$O$5:$O$446, 0 ))</f>
        <v>#N/A</v>
      </c>
      <c r="AD76" s="143" t="str">
        <f>IF(ISNA(INDEX(CFV_Tbl[CF Description], MATCH('9.3 MAL- Bus Facilities Entry'!AC76, CFV_Tbl[CF Code], 0)) ), "Field Not Required", INDEX(CFV_Tbl[CF Description], MATCH('9.3 MAL- Bus Facilities Entry'!AC76, CFV_Tbl[CF Code], 0)) )</f>
        <v>Field Not Required</v>
      </c>
      <c r="AG76" s="243" t="e" cm="1">
        <f t="array" ref="AG76">INDEX('Custom Field Tbl'!$N$5:$N$446, MATCH('9.3 MAL- Bus Facilities Entry'!$Q76 &amp; '9.3 MAL- Bus Facilities Entry'!AG$3, 'Custom Field Tbl'!$M$5:$M$446 &amp; 'Custom Field Tbl'!$O$5:$O$446, 0 ))</f>
        <v>#N/A</v>
      </c>
      <c r="AH76" s="143" t="str">
        <f>IF(ISNA(INDEX(CFV_Tbl[CF Description], MATCH('9.3 MAL- Bus Facilities Entry'!AG76, CFV_Tbl[CF Code], 0)) ), "Field Not Required", INDEX(CFV_Tbl[CF Description], MATCH('9.3 MAL- Bus Facilities Entry'!AG76, CFV_Tbl[CF Code], 0)) )</f>
        <v>Field Not Required</v>
      </c>
      <c r="AK76" s="243" t="e" cm="1">
        <f t="array" ref="AK76">INDEX('Custom Field Tbl'!$N$5:$N$446, MATCH('9.3 MAL- Bus Facilities Entry'!$Q76 &amp; '9.3 MAL- Bus Facilities Entry'!AK$3, 'Custom Field Tbl'!$M$5:$M$446 &amp; 'Custom Field Tbl'!$O$5:$O$446, 0 ))</f>
        <v>#N/A</v>
      </c>
      <c r="AL76" s="143" t="str">
        <f>IF(ISNA(INDEX(CFV_Tbl[CF Description], MATCH('9.3 MAL- Bus Facilities Entry'!AK76, CFV_Tbl[CF Code], 0)) ), "Field Not Required", INDEX(CFV_Tbl[CF Description], MATCH('9.3 MAL- Bus Facilities Entry'!AK76, CFV_Tbl[CF Code], 0)) )</f>
        <v>Field Not Required</v>
      </c>
      <c r="AO76" s="243" t="e" cm="1">
        <f t="array" ref="AO76">INDEX('Custom Field Tbl'!$N$5:$N$446, MATCH('9.3 MAL- Bus Facilities Entry'!$Q76 &amp; '9.3 MAL- Bus Facilities Entry'!AO$3, 'Custom Field Tbl'!$M$5:$M$446 &amp; 'Custom Field Tbl'!$O$5:$O$446, 0 ))</f>
        <v>#N/A</v>
      </c>
      <c r="AP76" s="143" t="str">
        <f>IF(ISNA(INDEX(CFV_Tbl[CF Description], MATCH('9.3 MAL- Bus Facilities Entry'!AO76, CFV_Tbl[CF Code], 0)) ), "Field Not Required", INDEX(CFV_Tbl[CF Description], MATCH('9.3 MAL- Bus Facilities Entry'!AO76, CFV_Tbl[CF Code], 0)) )</f>
        <v>Field Not Required</v>
      </c>
      <c r="AS76" s="243" t="e" cm="1">
        <f t="array" ref="AS76">INDEX('Custom Field Tbl'!$N$5:$N$446, MATCH('9.3 MAL- Bus Facilities Entry'!$Q76 &amp; '9.3 MAL- Bus Facilities Entry'!AS$3, 'Custom Field Tbl'!$M$5:$M$446 &amp; 'Custom Field Tbl'!$O$5:$O$446, 0 ))</f>
        <v>#N/A</v>
      </c>
      <c r="AT76" s="143" t="str">
        <f>IF(ISNA(INDEX(CFV_Tbl[CF Description], MATCH('9.3 MAL- Bus Facilities Entry'!AS76, CFV_Tbl[CF Code], 0)) ), "Field Not Required", INDEX(CFV_Tbl[CF Description], MATCH('9.3 MAL- Bus Facilities Entry'!AS76, CFV_Tbl[CF Code], 0)) )</f>
        <v>Field Not Required</v>
      </c>
      <c r="AW76" s="243" t="e" cm="1">
        <f t="array" ref="AW76">INDEX('Custom Field Tbl'!$N$5:$N$446, MATCH('9.3 MAL- Bus Facilities Entry'!$Q76 &amp; '9.3 MAL- Bus Facilities Entry'!AW$3, 'Custom Field Tbl'!$M$5:$M$446 &amp; 'Custom Field Tbl'!$O$5:$O$446, 0 ))</f>
        <v>#N/A</v>
      </c>
      <c r="AX76" s="143" t="str">
        <f>IF(ISNA(INDEX(CFV_Tbl[CF Description], MATCH('9.3 MAL- Bus Facilities Entry'!AW76, CFV_Tbl[CF Code], 0)) ), "Field Not Required", INDEX(CFV_Tbl[CF Description], MATCH('9.3 MAL- Bus Facilities Entry'!AW76, CFV_Tbl[CF Code], 0)) )</f>
        <v>Field Not Required</v>
      </c>
      <c r="BA76" s="243" t="e" cm="1">
        <f t="array" ref="BA76">INDEX('Custom Field Tbl'!$N$5:$N$446, MATCH('9.3 MAL- Bus Facilities Entry'!$Q76 &amp; '9.3 MAL- Bus Facilities Entry'!BA$3, 'Custom Field Tbl'!$M$5:$M$446 &amp; 'Custom Field Tbl'!$O$5:$O$446, 0 ))</f>
        <v>#N/A</v>
      </c>
      <c r="BB76" s="143" t="str">
        <f>IF(ISNA(INDEX(CFV_Tbl[CF Description], MATCH('9.3 MAL- Bus Facilities Entry'!BA76, CFV_Tbl[CF Code], 0)) ), "Field Not Required", INDEX(CFV_Tbl[CF Description], MATCH('9.3 MAL- Bus Facilities Entry'!BA76, CFV_Tbl[CF Code], 0)) )</f>
        <v>Field Not Required</v>
      </c>
      <c r="BE76" s="243" t="e" cm="1">
        <f t="array" ref="BE76">INDEX('Custom Field Tbl'!$N$5:$N$446, MATCH('9.3 MAL- Bus Facilities Entry'!$Q76 &amp; '9.3 MAL- Bus Facilities Entry'!BE$3, 'Custom Field Tbl'!$M$5:$M$446 &amp; 'Custom Field Tbl'!$O$5:$O$446, 0 ))</f>
        <v>#N/A</v>
      </c>
      <c r="BF76" s="143" t="str">
        <f>IF(ISNA(INDEX(CFV_Tbl[CF Description], MATCH('9.3 MAL- Bus Facilities Entry'!BE76, CFV_Tbl[CF Code], 0)) ), "Field Not Required", INDEX(CFV_Tbl[CF Description], MATCH('9.3 MAL- Bus Facilities Entry'!BE76, CFV_Tbl[CF Code], 0)) )</f>
        <v>Field Not Required</v>
      </c>
      <c r="BI76" s="239"/>
      <c r="BJ76" s="243" t="e">
        <f>INDEX(Mnemonic[Code], MATCH('9.3 MAL- Bus Facilities Entry'!BS76, Mnemonic[Description], 0))</f>
        <v>#N/A</v>
      </c>
      <c r="BK76" s="243" t="e">
        <f>INDEX(Mnemonic[Code], MATCH('9.3 MAL- Bus Facilities Entry'!BT76, Mnemonic[Description], 0))</f>
        <v>#N/A</v>
      </c>
      <c r="BL76" s="243" t="e">
        <f>IF(ISNA(INDEX(Mnemonic[Code], MATCH( '9.3 MAL- Bus Facilities Entry'!BU76, Mnemonic[Description], 0)) ),  INDEX(Mnemonic[Code], MATCH( LEFT('9.3 MAL- Bus Facilities Entry'!BU76, LEN(BU76)-2), Mnemonic[Description], 0)),  INDEX(Mnemonic[Code], MATCH( '9.3 MAL- Bus Facilities Entry'!BU76, Mnemonic[Description], 0)) )</f>
        <v>#VALUE!</v>
      </c>
      <c r="BM76" s="243" t="e">
        <f>IF(ISNA(INDEX(Mnemonic[Code], MATCH( '9.3 MAL- Bus Facilities Entry'!BV76, Mnemonic[Description], 0)) ),  INDEX(Mnemonic[Code], MATCH( LEFT('9.3 MAL- Bus Facilities Entry'!BV76, LEN(BV76)-2), Mnemonic[Description], 0)),  INDEX(Mnemonic[Code], MATCH( '9.3 MAL- Bus Facilities Entry'!BV76, Mnemonic[Description], 0)) )</f>
        <v>#VALUE!</v>
      </c>
      <c r="BN76" s="243" t="e">
        <f>IF(ISNA(INDEX(Mnemonic[Code], MATCH( '9.3 MAL- Bus Facilities Entry'!BW76, Mnemonic[Description], 0)) ),  INDEX(Mnemonic[Code], MATCH( LEFT('9.3 MAL- Bus Facilities Entry'!BW76, LEN(BW76)-1), Mnemonic[Description], 0)),  INDEX(Mnemonic[Code], MATCH( '9.3 MAL- Bus Facilities Entry'!BW76, Mnemonic[Description], 0)) )</f>
        <v>#VALUE!</v>
      </c>
      <c r="BO76" s="243" t="e">
        <f>IF(ISNA(INDEX(Mnemonic[Code], MATCH( '9.3 MAL- Bus Facilities Entry'!BX76, Mnemonic[Description], 0)) ),  INDEX(Mnemonic[Code], MATCH( LEFT('9.3 MAL- Bus Facilities Entry'!BX76, LEN(BX76)-1), Mnemonic[Description], 0)),  INDEX(Mnemonic[Code], MATCH( '9.3 MAL- Bus Facilities Entry'!BX76, Mnemonic[Description], 0)) )</f>
        <v>#VALUE!</v>
      </c>
      <c r="BP76" s="243" t="e">
        <f t="shared" si="14"/>
        <v>#N/A</v>
      </c>
      <c r="BQ76" s="243" t="e">
        <f t="shared" si="15"/>
        <v>#N/A</v>
      </c>
      <c r="BR76" s="243" t="e">
        <f t="shared" si="16"/>
        <v>#VALUE!</v>
      </c>
      <c r="BS76" s="245"/>
      <c r="BT76" s="245"/>
      <c r="BU76" s="244"/>
      <c r="BV76" s="244"/>
      <c r="BW76" s="244"/>
      <c r="BX76" s="244"/>
      <c r="BZ76" s="239"/>
      <c r="CA76" s="246" t="e">
        <f>INDEX('MAL-OTHERLOOKUPS'!$ES$4:$ES$56, MATCH('9.3 MAL- Bus Facilities Entry'!CE76, 'MAL-OTHERLOOKUPS'!$ET$4:$ET$56, 0))</f>
        <v>#N/A</v>
      </c>
      <c r="CB76" s="247" t="str">
        <f t="shared" si="17"/>
        <v>L--</v>
      </c>
      <c r="CC76" s="247"/>
      <c r="CD76" s="425"/>
      <c r="CE76" s="425"/>
      <c r="CF76" s="425"/>
      <c r="CG76" s="248"/>
      <c r="CH76" s="367"/>
      <c r="CI76" s="367"/>
      <c r="CJ76" s="249" t="e">
        <f>INDEX('Default X, Y'!$D$6:$D$13,MATCH('9.3 MAL- Bus Facilities Entry'!BJ76&amp;"MF",'Default X, Y'!$B$6:$B$13,0))</f>
        <v>#N/A</v>
      </c>
      <c r="CK76" s="249" t="e">
        <f>INDEX('Default X, Y'!$E$6:$E$13,MATCH('9.3 MAL- Bus Facilities Entry'!BJ76&amp;"MF",'Default X, Y'!$B$6:$B$13,0))</f>
        <v>#N/A</v>
      </c>
      <c r="CL76" s="250" t="str">
        <f t="shared" si="18"/>
        <v>MX_Common_BRT</v>
      </c>
      <c r="CM76" s="239"/>
      <c r="CN76" s="251">
        <v>0</v>
      </c>
      <c r="CO76" s="471"/>
      <c r="CP76" s="251" t="str">
        <f t="shared" si="11"/>
        <v>0-</v>
      </c>
      <c r="CQ76" s="471"/>
      <c r="CR76" s="252" t="str">
        <f t="shared" si="12"/>
        <v xml:space="preserve">; ; </v>
      </c>
      <c r="CS76" s="252" t="str">
        <f t="shared" si="13"/>
        <v xml:space="preserve">; ; </v>
      </c>
      <c r="CT76" s="425"/>
      <c r="CU76" s="252" t="e">
        <v>#REF!</v>
      </c>
      <c r="CV76" s="367"/>
      <c r="CW76" s="367"/>
      <c r="CX76" s="239"/>
      <c r="CY76" s="240"/>
      <c r="CZ76" s="240"/>
      <c r="DA76" s="240"/>
      <c r="DB76" s="585"/>
      <c r="DD76" s="240"/>
      <c r="DE76" s="585"/>
      <c r="DF76" s="253"/>
      <c r="DH76" s="472"/>
      <c r="DI76" s="497"/>
      <c r="DJ76" s="254"/>
      <c r="DK76" s="585"/>
    </row>
    <row r="77" spans="1:115" ht="14.5" x14ac:dyDescent="0.35">
      <c r="A77" s="469"/>
      <c r="B77" s="239"/>
      <c r="C77" s="240"/>
      <c r="D77" s="240"/>
      <c r="E77" s="240"/>
      <c r="F77" s="367"/>
      <c r="G77" s="239"/>
      <c r="H77" s="240"/>
      <c r="J77" s="241"/>
      <c r="K77" s="241"/>
      <c r="M77" s="473"/>
      <c r="O77" s="239"/>
      <c r="Q77" s="143" t="e">
        <f>INDEX(AssetClass[Asset Class], MATCH('9.3 MAL- Bus Facilities Entry'!P77, AssetClass[Class Description], 0))</f>
        <v>#N/A</v>
      </c>
      <c r="R77" s="143"/>
      <c r="S77" s="242" t="e">
        <f>INDEX(Table15[Category Code], MATCH('9.3 MAL- Bus Facilities Entry'!R77, Table15[Category  Description], 0))</f>
        <v>#N/A</v>
      </c>
      <c r="T77" s="239"/>
      <c r="U77" s="243" t="e" cm="1">
        <f t="array" ref="U77">INDEX('Custom Field Tbl'!$N$5:$N$446, MATCH('9.3 MAL- Bus Facilities Entry'!$Q77 &amp; '9.3 MAL- Bus Facilities Entry'!U$3, 'Custom Field Tbl'!$M$5:$M$446 &amp; 'Custom Field Tbl'!$O$5:$O$446, 0 ))</f>
        <v>#N/A</v>
      </c>
      <c r="V77" s="143" t="str">
        <f>IF(ISNA(INDEX(CFV_Tbl[CF Description], MATCH('9.3 MAL- Bus Facilities Entry'!U77, CFV_Tbl[CF Code], 0)) ), "Field Not Required", INDEX(CFV_Tbl[CF Description], MATCH('9.3 MAL- Bus Facilities Entry'!U77, CFV_Tbl[CF Code], 0)) )</f>
        <v>Field Not Required</v>
      </c>
      <c r="Y77" s="243" t="e" cm="1">
        <f t="array" ref="Y77">INDEX('Custom Field Tbl'!$N$5:$N$446, MATCH('9.3 MAL- Bus Facilities Entry'!$Q77 &amp; '9.3 MAL- Bus Facilities Entry'!Y$3, 'Custom Field Tbl'!$M$5:$M$446 &amp; 'Custom Field Tbl'!$O$5:$O$446, 0 ))</f>
        <v>#N/A</v>
      </c>
      <c r="Z77" s="143" t="str">
        <f>IF(ISNA(INDEX(CFV_Tbl[CF Description], MATCH('9.3 MAL- Bus Facilities Entry'!Y77, CFV_Tbl[CF Code], 0)) ), "Field Not Required", INDEX(CFV_Tbl[CF Description], MATCH('9.3 MAL- Bus Facilities Entry'!Y77, CFV_Tbl[CF Code], 0)) )</f>
        <v>Field Not Required</v>
      </c>
      <c r="AC77" s="243" t="e" cm="1">
        <f t="array" ref="AC77">INDEX('Custom Field Tbl'!$N$5:$N$446, MATCH('9.3 MAL- Bus Facilities Entry'!$Q77 &amp; '9.3 MAL- Bus Facilities Entry'!AC$3, 'Custom Field Tbl'!$M$5:$M$446 &amp; 'Custom Field Tbl'!$O$5:$O$446, 0 ))</f>
        <v>#N/A</v>
      </c>
      <c r="AD77" s="143" t="str">
        <f>IF(ISNA(INDEX(CFV_Tbl[CF Description], MATCH('9.3 MAL- Bus Facilities Entry'!AC77, CFV_Tbl[CF Code], 0)) ), "Field Not Required", INDEX(CFV_Tbl[CF Description], MATCH('9.3 MAL- Bus Facilities Entry'!AC77, CFV_Tbl[CF Code], 0)) )</f>
        <v>Field Not Required</v>
      </c>
      <c r="AG77" s="243" t="e" cm="1">
        <f t="array" ref="AG77">INDEX('Custom Field Tbl'!$N$5:$N$446, MATCH('9.3 MAL- Bus Facilities Entry'!$Q77 &amp; '9.3 MAL- Bus Facilities Entry'!AG$3, 'Custom Field Tbl'!$M$5:$M$446 &amp; 'Custom Field Tbl'!$O$5:$O$446, 0 ))</f>
        <v>#N/A</v>
      </c>
      <c r="AH77" s="143" t="str">
        <f>IF(ISNA(INDEX(CFV_Tbl[CF Description], MATCH('9.3 MAL- Bus Facilities Entry'!AG77, CFV_Tbl[CF Code], 0)) ), "Field Not Required", INDEX(CFV_Tbl[CF Description], MATCH('9.3 MAL- Bus Facilities Entry'!AG77, CFV_Tbl[CF Code], 0)) )</f>
        <v>Field Not Required</v>
      </c>
      <c r="AK77" s="243" t="e" cm="1">
        <f t="array" ref="AK77">INDEX('Custom Field Tbl'!$N$5:$N$446, MATCH('9.3 MAL- Bus Facilities Entry'!$Q77 &amp; '9.3 MAL- Bus Facilities Entry'!AK$3, 'Custom Field Tbl'!$M$5:$M$446 &amp; 'Custom Field Tbl'!$O$5:$O$446, 0 ))</f>
        <v>#N/A</v>
      </c>
      <c r="AL77" s="143" t="str">
        <f>IF(ISNA(INDEX(CFV_Tbl[CF Description], MATCH('9.3 MAL- Bus Facilities Entry'!AK77, CFV_Tbl[CF Code], 0)) ), "Field Not Required", INDEX(CFV_Tbl[CF Description], MATCH('9.3 MAL- Bus Facilities Entry'!AK77, CFV_Tbl[CF Code], 0)) )</f>
        <v>Field Not Required</v>
      </c>
      <c r="AO77" s="243" t="e" cm="1">
        <f t="array" ref="AO77">INDEX('Custom Field Tbl'!$N$5:$N$446, MATCH('9.3 MAL- Bus Facilities Entry'!$Q77 &amp; '9.3 MAL- Bus Facilities Entry'!AO$3, 'Custom Field Tbl'!$M$5:$M$446 &amp; 'Custom Field Tbl'!$O$5:$O$446, 0 ))</f>
        <v>#N/A</v>
      </c>
      <c r="AP77" s="143" t="str">
        <f>IF(ISNA(INDEX(CFV_Tbl[CF Description], MATCH('9.3 MAL- Bus Facilities Entry'!AO77, CFV_Tbl[CF Code], 0)) ), "Field Not Required", INDEX(CFV_Tbl[CF Description], MATCH('9.3 MAL- Bus Facilities Entry'!AO77, CFV_Tbl[CF Code], 0)) )</f>
        <v>Field Not Required</v>
      </c>
      <c r="AS77" s="243" t="e" cm="1">
        <f t="array" ref="AS77">INDEX('Custom Field Tbl'!$N$5:$N$446, MATCH('9.3 MAL- Bus Facilities Entry'!$Q77 &amp; '9.3 MAL- Bus Facilities Entry'!AS$3, 'Custom Field Tbl'!$M$5:$M$446 &amp; 'Custom Field Tbl'!$O$5:$O$446, 0 ))</f>
        <v>#N/A</v>
      </c>
      <c r="AT77" s="143" t="str">
        <f>IF(ISNA(INDEX(CFV_Tbl[CF Description], MATCH('9.3 MAL- Bus Facilities Entry'!AS77, CFV_Tbl[CF Code], 0)) ), "Field Not Required", INDEX(CFV_Tbl[CF Description], MATCH('9.3 MAL- Bus Facilities Entry'!AS77, CFV_Tbl[CF Code], 0)) )</f>
        <v>Field Not Required</v>
      </c>
      <c r="AW77" s="243" t="e" cm="1">
        <f t="array" ref="AW77">INDEX('Custom Field Tbl'!$N$5:$N$446, MATCH('9.3 MAL- Bus Facilities Entry'!$Q77 &amp; '9.3 MAL- Bus Facilities Entry'!AW$3, 'Custom Field Tbl'!$M$5:$M$446 &amp; 'Custom Field Tbl'!$O$5:$O$446, 0 ))</f>
        <v>#N/A</v>
      </c>
      <c r="AX77" s="143" t="str">
        <f>IF(ISNA(INDEX(CFV_Tbl[CF Description], MATCH('9.3 MAL- Bus Facilities Entry'!AW77, CFV_Tbl[CF Code], 0)) ), "Field Not Required", INDEX(CFV_Tbl[CF Description], MATCH('9.3 MAL- Bus Facilities Entry'!AW77, CFV_Tbl[CF Code], 0)) )</f>
        <v>Field Not Required</v>
      </c>
      <c r="BA77" s="243" t="e" cm="1">
        <f t="array" ref="BA77">INDEX('Custom Field Tbl'!$N$5:$N$446, MATCH('9.3 MAL- Bus Facilities Entry'!$Q77 &amp; '9.3 MAL- Bus Facilities Entry'!BA$3, 'Custom Field Tbl'!$M$5:$M$446 &amp; 'Custom Field Tbl'!$O$5:$O$446, 0 ))</f>
        <v>#N/A</v>
      </c>
      <c r="BB77" s="143" t="str">
        <f>IF(ISNA(INDEX(CFV_Tbl[CF Description], MATCH('9.3 MAL- Bus Facilities Entry'!BA77, CFV_Tbl[CF Code], 0)) ), "Field Not Required", INDEX(CFV_Tbl[CF Description], MATCH('9.3 MAL- Bus Facilities Entry'!BA77, CFV_Tbl[CF Code], 0)) )</f>
        <v>Field Not Required</v>
      </c>
      <c r="BE77" s="243" t="e" cm="1">
        <f t="array" ref="BE77">INDEX('Custom Field Tbl'!$N$5:$N$446, MATCH('9.3 MAL- Bus Facilities Entry'!$Q77 &amp; '9.3 MAL- Bus Facilities Entry'!BE$3, 'Custom Field Tbl'!$M$5:$M$446 &amp; 'Custom Field Tbl'!$O$5:$O$446, 0 ))</f>
        <v>#N/A</v>
      </c>
      <c r="BF77" s="143" t="str">
        <f>IF(ISNA(INDEX(CFV_Tbl[CF Description], MATCH('9.3 MAL- Bus Facilities Entry'!BE77, CFV_Tbl[CF Code], 0)) ), "Field Not Required", INDEX(CFV_Tbl[CF Description], MATCH('9.3 MAL- Bus Facilities Entry'!BE77, CFV_Tbl[CF Code], 0)) )</f>
        <v>Field Not Required</v>
      </c>
      <c r="BI77" s="239"/>
      <c r="BJ77" s="243" t="e">
        <f>INDEX(Mnemonic[Code], MATCH('9.3 MAL- Bus Facilities Entry'!BS77, Mnemonic[Description], 0))</f>
        <v>#N/A</v>
      </c>
      <c r="BK77" s="243" t="e">
        <f>INDEX(Mnemonic[Code], MATCH('9.3 MAL- Bus Facilities Entry'!BT77, Mnemonic[Description], 0))</f>
        <v>#N/A</v>
      </c>
      <c r="BL77" s="243" t="e">
        <f>IF(ISNA(INDEX(Mnemonic[Code], MATCH( '9.3 MAL- Bus Facilities Entry'!BU77, Mnemonic[Description], 0)) ),  INDEX(Mnemonic[Code], MATCH( LEFT('9.3 MAL- Bus Facilities Entry'!BU77, LEN(BU77)-2), Mnemonic[Description], 0)),  INDEX(Mnemonic[Code], MATCH( '9.3 MAL- Bus Facilities Entry'!BU77, Mnemonic[Description], 0)) )</f>
        <v>#VALUE!</v>
      </c>
      <c r="BM77" s="243" t="e">
        <f>IF(ISNA(INDEX(Mnemonic[Code], MATCH( '9.3 MAL- Bus Facilities Entry'!BV77, Mnemonic[Description], 0)) ),  INDEX(Mnemonic[Code], MATCH( LEFT('9.3 MAL- Bus Facilities Entry'!BV77, LEN(BV77)-2), Mnemonic[Description], 0)),  INDEX(Mnemonic[Code], MATCH( '9.3 MAL- Bus Facilities Entry'!BV77, Mnemonic[Description], 0)) )</f>
        <v>#VALUE!</v>
      </c>
      <c r="BN77" s="243" t="e">
        <f>IF(ISNA(INDEX(Mnemonic[Code], MATCH( '9.3 MAL- Bus Facilities Entry'!BW77, Mnemonic[Description], 0)) ),  INDEX(Mnemonic[Code], MATCH( LEFT('9.3 MAL- Bus Facilities Entry'!BW77, LEN(BW77)-1), Mnemonic[Description], 0)),  INDEX(Mnemonic[Code], MATCH( '9.3 MAL- Bus Facilities Entry'!BW77, Mnemonic[Description], 0)) )</f>
        <v>#VALUE!</v>
      </c>
      <c r="BO77" s="243" t="e">
        <f>IF(ISNA(INDEX(Mnemonic[Code], MATCH( '9.3 MAL- Bus Facilities Entry'!BX77, Mnemonic[Description], 0)) ),  INDEX(Mnemonic[Code], MATCH( LEFT('9.3 MAL- Bus Facilities Entry'!BX77, LEN(BX77)-1), Mnemonic[Description], 0)),  INDEX(Mnemonic[Code], MATCH( '9.3 MAL- Bus Facilities Entry'!BX77, Mnemonic[Description], 0)) )</f>
        <v>#VALUE!</v>
      </c>
      <c r="BP77" s="243" t="e">
        <f t="shared" si="14"/>
        <v>#N/A</v>
      </c>
      <c r="BQ77" s="243" t="e">
        <f t="shared" si="15"/>
        <v>#N/A</v>
      </c>
      <c r="BR77" s="243" t="e">
        <f t="shared" si="16"/>
        <v>#VALUE!</v>
      </c>
      <c r="BS77" s="245"/>
      <c r="BT77" s="245"/>
      <c r="BU77" s="244"/>
      <c r="BV77" s="244"/>
      <c r="BW77" s="244"/>
      <c r="BX77" s="244"/>
      <c r="BZ77" s="239"/>
      <c r="CA77" s="246" t="e">
        <f>INDEX('MAL-OTHERLOOKUPS'!$ES$4:$ES$56, MATCH('9.3 MAL- Bus Facilities Entry'!CE77, 'MAL-OTHERLOOKUPS'!$ET$4:$ET$56, 0))</f>
        <v>#N/A</v>
      </c>
      <c r="CB77" s="247" t="str">
        <f t="shared" si="17"/>
        <v>L--</v>
      </c>
      <c r="CC77" s="247"/>
      <c r="CD77" s="425"/>
      <c r="CE77" s="425"/>
      <c r="CF77" s="425"/>
      <c r="CG77" s="248"/>
      <c r="CH77" s="367"/>
      <c r="CI77" s="367"/>
      <c r="CJ77" s="249" t="e">
        <f>INDEX('Default X, Y'!$D$6:$D$13,MATCH('9.3 MAL- Bus Facilities Entry'!BJ77&amp;"MF",'Default X, Y'!$B$6:$B$13,0))</f>
        <v>#N/A</v>
      </c>
      <c r="CK77" s="249" t="e">
        <f>INDEX('Default X, Y'!$E$6:$E$13,MATCH('9.3 MAL- Bus Facilities Entry'!BJ77&amp;"MF",'Default X, Y'!$B$6:$B$13,0))</f>
        <v>#N/A</v>
      </c>
      <c r="CL77" s="250" t="str">
        <f t="shared" si="18"/>
        <v>MX_Common_BRT</v>
      </c>
      <c r="CM77" s="239"/>
      <c r="CN77" s="251">
        <v>0</v>
      </c>
      <c r="CO77" s="471"/>
      <c r="CP77" s="251" t="str">
        <f t="shared" si="11"/>
        <v>0-</v>
      </c>
      <c r="CQ77" s="471"/>
      <c r="CR77" s="252" t="str">
        <f t="shared" si="12"/>
        <v xml:space="preserve">; ; </v>
      </c>
      <c r="CS77" s="252" t="str">
        <f t="shared" si="13"/>
        <v xml:space="preserve">; ; </v>
      </c>
      <c r="CT77" s="425"/>
      <c r="CU77" s="252" t="e">
        <v>#REF!</v>
      </c>
      <c r="CV77" s="367"/>
      <c r="CW77" s="367"/>
      <c r="CX77" s="239"/>
      <c r="CY77" s="240"/>
      <c r="CZ77" s="240"/>
      <c r="DA77" s="240"/>
      <c r="DB77" s="585"/>
      <c r="DD77" s="240"/>
      <c r="DE77" s="585"/>
      <c r="DF77" s="253"/>
      <c r="DH77" s="472"/>
      <c r="DI77" s="497"/>
      <c r="DJ77" s="254"/>
      <c r="DK77" s="585"/>
    </row>
    <row r="78" spans="1:115" ht="14.5" x14ac:dyDescent="0.35">
      <c r="A78" s="469"/>
      <c r="B78" s="239"/>
      <c r="C78" s="240"/>
      <c r="D78" s="240"/>
      <c r="E78" s="240"/>
      <c r="F78" s="367"/>
      <c r="G78" s="239"/>
      <c r="H78" s="240"/>
      <c r="J78" s="241"/>
      <c r="K78" s="241"/>
      <c r="M78" s="473"/>
      <c r="O78" s="239"/>
      <c r="Q78" s="143" t="e">
        <f>INDEX(AssetClass[Asset Class], MATCH('9.3 MAL- Bus Facilities Entry'!P78, AssetClass[Class Description], 0))</f>
        <v>#N/A</v>
      </c>
      <c r="R78" s="143"/>
      <c r="S78" s="242" t="e">
        <f>INDEX(Table15[Category Code], MATCH('9.3 MAL- Bus Facilities Entry'!R78, Table15[Category  Description], 0))</f>
        <v>#N/A</v>
      </c>
      <c r="T78" s="239"/>
      <c r="U78" s="243" t="e" cm="1">
        <f t="array" ref="U78">INDEX('Custom Field Tbl'!$N$5:$N$446, MATCH('9.3 MAL- Bus Facilities Entry'!$Q78 &amp; '9.3 MAL- Bus Facilities Entry'!U$3, 'Custom Field Tbl'!$M$5:$M$446 &amp; 'Custom Field Tbl'!$O$5:$O$446, 0 ))</f>
        <v>#N/A</v>
      </c>
      <c r="V78" s="143" t="str">
        <f>IF(ISNA(INDEX(CFV_Tbl[CF Description], MATCH('9.3 MAL- Bus Facilities Entry'!U78, CFV_Tbl[CF Code], 0)) ), "Field Not Required", INDEX(CFV_Tbl[CF Description], MATCH('9.3 MAL- Bus Facilities Entry'!U78, CFV_Tbl[CF Code], 0)) )</f>
        <v>Field Not Required</v>
      </c>
      <c r="W78" s="112"/>
      <c r="Y78" s="243" t="e" cm="1">
        <f t="array" ref="Y78">INDEX('Custom Field Tbl'!$N$5:$N$446, MATCH('9.3 MAL- Bus Facilities Entry'!$Q78 &amp; '9.3 MAL- Bus Facilities Entry'!Y$3, 'Custom Field Tbl'!$M$5:$M$446 &amp; 'Custom Field Tbl'!$O$5:$O$446, 0 ))</f>
        <v>#N/A</v>
      </c>
      <c r="Z78" s="143" t="str">
        <f>IF(ISNA(INDEX(CFV_Tbl[CF Description], MATCH('9.3 MAL- Bus Facilities Entry'!Y78, CFV_Tbl[CF Code], 0)) ), "Field Not Required", INDEX(CFV_Tbl[CF Description], MATCH('9.3 MAL- Bus Facilities Entry'!Y78, CFV_Tbl[CF Code], 0)) )</f>
        <v>Field Not Required</v>
      </c>
      <c r="AC78" s="243" t="e" cm="1">
        <f t="array" ref="AC78">INDEX('Custom Field Tbl'!$N$5:$N$446, MATCH('9.3 MAL- Bus Facilities Entry'!$Q78 &amp; '9.3 MAL- Bus Facilities Entry'!AC$3, 'Custom Field Tbl'!$M$5:$M$446 &amp; 'Custom Field Tbl'!$O$5:$O$446, 0 ))</f>
        <v>#N/A</v>
      </c>
      <c r="AD78" s="143" t="str">
        <f>IF(ISNA(INDEX(CFV_Tbl[CF Description], MATCH('9.3 MAL- Bus Facilities Entry'!AC78, CFV_Tbl[CF Code], 0)) ), "Field Not Required", INDEX(CFV_Tbl[CF Description], MATCH('9.3 MAL- Bus Facilities Entry'!AC78, CFV_Tbl[CF Code], 0)) )</f>
        <v>Field Not Required</v>
      </c>
      <c r="AG78" s="243" t="e" cm="1">
        <f t="array" ref="AG78">INDEX('Custom Field Tbl'!$N$5:$N$446, MATCH('9.3 MAL- Bus Facilities Entry'!$Q78 &amp; '9.3 MAL- Bus Facilities Entry'!AG$3, 'Custom Field Tbl'!$M$5:$M$446 &amp; 'Custom Field Tbl'!$O$5:$O$446, 0 ))</f>
        <v>#N/A</v>
      </c>
      <c r="AH78" s="143" t="str">
        <f>IF(ISNA(INDEX(CFV_Tbl[CF Description], MATCH('9.3 MAL- Bus Facilities Entry'!AG78, CFV_Tbl[CF Code], 0)) ), "Field Not Required", INDEX(CFV_Tbl[CF Description], MATCH('9.3 MAL- Bus Facilities Entry'!AG78, CFV_Tbl[CF Code], 0)) )</f>
        <v>Field Not Required</v>
      </c>
      <c r="AK78" s="243" t="e" cm="1">
        <f t="array" ref="AK78">INDEX('Custom Field Tbl'!$N$5:$N$446, MATCH('9.3 MAL- Bus Facilities Entry'!$Q78 &amp; '9.3 MAL- Bus Facilities Entry'!AK$3, 'Custom Field Tbl'!$M$5:$M$446 &amp; 'Custom Field Tbl'!$O$5:$O$446, 0 ))</f>
        <v>#N/A</v>
      </c>
      <c r="AL78" s="143" t="str">
        <f>IF(ISNA(INDEX(CFV_Tbl[CF Description], MATCH('9.3 MAL- Bus Facilities Entry'!AK78, CFV_Tbl[CF Code], 0)) ), "Field Not Required", INDEX(CFV_Tbl[CF Description], MATCH('9.3 MAL- Bus Facilities Entry'!AK78, CFV_Tbl[CF Code], 0)) )</f>
        <v>Field Not Required</v>
      </c>
      <c r="AO78" s="243" t="e" cm="1">
        <f t="array" ref="AO78">INDEX('Custom Field Tbl'!$N$5:$N$446, MATCH('9.3 MAL- Bus Facilities Entry'!$Q78 &amp; '9.3 MAL- Bus Facilities Entry'!AO$3, 'Custom Field Tbl'!$M$5:$M$446 &amp; 'Custom Field Tbl'!$O$5:$O$446, 0 ))</f>
        <v>#N/A</v>
      </c>
      <c r="AP78" s="143" t="str">
        <f>IF(ISNA(INDEX(CFV_Tbl[CF Description], MATCH('9.3 MAL- Bus Facilities Entry'!AO78, CFV_Tbl[CF Code], 0)) ), "Field Not Required", INDEX(CFV_Tbl[CF Description], MATCH('9.3 MAL- Bus Facilities Entry'!AO78, CFV_Tbl[CF Code], 0)) )</f>
        <v>Field Not Required</v>
      </c>
      <c r="AS78" s="243" t="e" cm="1">
        <f t="array" ref="AS78">INDEX('Custom Field Tbl'!$N$5:$N$446, MATCH('9.3 MAL- Bus Facilities Entry'!$Q78 &amp; '9.3 MAL- Bus Facilities Entry'!AS$3, 'Custom Field Tbl'!$M$5:$M$446 &amp; 'Custom Field Tbl'!$O$5:$O$446, 0 ))</f>
        <v>#N/A</v>
      </c>
      <c r="AT78" s="143" t="str">
        <f>IF(ISNA(INDEX(CFV_Tbl[CF Description], MATCH('9.3 MAL- Bus Facilities Entry'!AS78, CFV_Tbl[CF Code], 0)) ), "Field Not Required", INDEX(CFV_Tbl[CF Description], MATCH('9.3 MAL- Bus Facilities Entry'!AS78, CFV_Tbl[CF Code], 0)) )</f>
        <v>Field Not Required</v>
      </c>
      <c r="AW78" s="243" t="e" cm="1">
        <f t="array" ref="AW78">INDEX('Custom Field Tbl'!$N$5:$N$446, MATCH('9.3 MAL- Bus Facilities Entry'!$Q78 &amp; '9.3 MAL- Bus Facilities Entry'!AW$3, 'Custom Field Tbl'!$M$5:$M$446 &amp; 'Custom Field Tbl'!$O$5:$O$446, 0 ))</f>
        <v>#N/A</v>
      </c>
      <c r="AX78" s="143" t="str">
        <f>IF(ISNA(INDEX(CFV_Tbl[CF Description], MATCH('9.3 MAL- Bus Facilities Entry'!AW78, CFV_Tbl[CF Code], 0)) ), "Field Not Required", INDEX(CFV_Tbl[CF Description], MATCH('9.3 MAL- Bus Facilities Entry'!AW78, CFV_Tbl[CF Code], 0)) )</f>
        <v>Field Not Required</v>
      </c>
      <c r="BA78" s="243" t="e" cm="1">
        <f t="array" ref="BA78">INDEX('Custom Field Tbl'!$N$5:$N$446, MATCH('9.3 MAL- Bus Facilities Entry'!$Q78 &amp; '9.3 MAL- Bus Facilities Entry'!BA$3, 'Custom Field Tbl'!$M$5:$M$446 &amp; 'Custom Field Tbl'!$O$5:$O$446, 0 ))</f>
        <v>#N/A</v>
      </c>
      <c r="BB78" s="143" t="str">
        <f>IF(ISNA(INDEX(CFV_Tbl[CF Description], MATCH('9.3 MAL- Bus Facilities Entry'!BA78, CFV_Tbl[CF Code], 0)) ), "Field Not Required", INDEX(CFV_Tbl[CF Description], MATCH('9.3 MAL- Bus Facilities Entry'!BA78, CFV_Tbl[CF Code], 0)) )</f>
        <v>Field Not Required</v>
      </c>
      <c r="BE78" s="243" t="e" cm="1">
        <f t="array" ref="BE78">INDEX('Custom Field Tbl'!$N$5:$N$446, MATCH('9.3 MAL- Bus Facilities Entry'!$Q78 &amp; '9.3 MAL- Bus Facilities Entry'!BE$3, 'Custom Field Tbl'!$M$5:$M$446 &amp; 'Custom Field Tbl'!$O$5:$O$446, 0 ))</f>
        <v>#N/A</v>
      </c>
      <c r="BF78" s="143" t="str">
        <f>IF(ISNA(INDEX(CFV_Tbl[CF Description], MATCH('9.3 MAL- Bus Facilities Entry'!BE78, CFV_Tbl[CF Code], 0)) ), "Field Not Required", INDEX(CFV_Tbl[CF Description], MATCH('9.3 MAL- Bus Facilities Entry'!BE78, CFV_Tbl[CF Code], 0)) )</f>
        <v>Field Not Required</v>
      </c>
      <c r="BI78" s="239"/>
      <c r="BJ78" s="243" t="e">
        <f>INDEX(Mnemonic[Code], MATCH('9.3 MAL- Bus Facilities Entry'!BS78, Mnemonic[Description], 0))</f>
        <v>#N/A</v>
      </c>
      <c r="BK78" s="243" t="e">
        <f>INDEX(Mnemonic[Code], MATCH('9.3 MAL- Bus Facilities Entry'!BT78, Mnemonic[Description], 0))</f>
        <v>#N/A</v>
      </c>
      <c r="BL78" s="243" t="e">
        <f>IF(ISNA(INDEX(Mnemonic[Code], MATCH( '9.3 MAL- Bus Facilities Entry'!BU78, Mnemonic[Description], 0)) ),  INDEX(Mnemonic[Code], MATCH( LEFT('9.3 MAL- Bus Facilities Entry'!BU78, LEN(BU78)-2), Mnemonic[Description], 0)),  INDEX(Mnemonic[Code], MATCH( '9.3 MAL- Bus Facilities Entry'!BU78, Mnemonic[Description], 0)) )</f>
        <v>#VALUE!</v>
      </c>
      <c r="BM78" s="243" t="e">
        <f>IF(ISNA(INDEX(Mnemonic[Code], MATCH( '9.3 MAL- Bus Facilities Entry'!BV78, Mnemonic[Description], 0)) ),  INDEX(Mnemonic[Code], MATCH( LEFT('9.3 MAL- Bus Facilities Entry'!BV78, LEN(BV78)-2), Mnemonic[Description], 0)),  INDEX(Mnemonic[Code], MATCH( '9.3 MAL- Bus Facilities Entry'!BV78, Mnemonic[Description], 0)) )</f>
        <v>#VALUE!</v>
      </c>
      <c r="BN78" s="243" t="e">
        <f>IF(ISNA(INDEX(Mnemonic[Code], MATCH( '9.3 MAL- Bus Facilities Entry'!BW78, Mnemonic[Description], 0)) ),  INDEX(Mnemonic[Code], MATCH( LEFT('9.3 MAL- Bus Facilities Entry'!BW78, LEN(BW78)-1), Mnemonic[Description], 0)),  INDEX(Mnemonic[Code], MATCH( '9.3 MAL- Bus Facilities Entry'!BW78, Mnemonic[Description], 0)) )</f>
        <v>#VALUE!</v>
      </c>
      <c r="BO78" s="243" t="e">
        <f>IF(ISNA(INDEX(Mnemonic[Code], MATCH( '9.3 MAL- Bus Facilities Entry'!BX78, Mnemonic[Description], 0)) ),  INDEX(Mnemonic[Code], MATCH( LEFT('9.3 MAL- Bus Facilities Entry'!BX78, LEN(BX78)-1), Mnemonic[Description], 0)),  INDEX(Mnemonic[Code], MATCH( '9.3 MAL- Bus Facilities Entry'!BX78, Mnemonic[Description], 0)) )</f>
        <v>#VALUE!</v>
      </c>
      <c r="BP78" s="243" t="e">
        <f t="shared" si="14"/>
        <v>#N/A</v>
      </c>
      <c r="BQ78" s="243" t="e">
        <f t="shared" si="15"/>
        <v>#N/A</v>
      </c>
      <c r="BR78" s="243" t="e">
        <f t="shared" si="16"/>
        <v>#VALUE!</v>
      </c>
      <c r="BS78" s="245"/>
      <c r="BT78" s="245"/>
      <c r="BU78" s="244"/>
      <c r="BV78" s="244"/>
      <c r="BW78" s="244"/>
      <c r="BX78" s="244"/>
      <c r="BZ78" s="239"/>
      <c r="CA78" s="246" t="e">
        <f>INDEX('MAL-OTHERLOOKUPS'!$ES$4:$ES$56, MATCH('9.3 MAL- Bus Facilities Entry'!CE78, 'MAL-OTHERLOOKUPS'!$ET$4:$ET$56, 0))</f>
        <v>#N/A</v>
      </c>
      <c r="CB78" s="247" t="str">
        <f t="shared" si="17"/>
        <v>L--</v>
      </c>
      <c r="CC78" s="247"/>
      <c r="CD78" s="425"/>
      <c r="CE78" s="425"/>
      <c r="CF78" s="425"/>
      <c r="CG78" s="248"/>
      <c r="CH78" s="367"/>
      <c r="CI78" s="367"/>
      <c r="CJ78" s="249" t="e">
        <f>INDEX('Default X, Y'!$D$6:$D$13,MATCH('9.3 MAL- Bus Facilities Entry'!BJ78&amp;"MF",'Default X, Y'!$B$6:$B$13,0))</f>
        <v>#N/A</v>
      </c>
      <c r="CK78" s="249" t="e">
        <f>INDEX('Default X, Y'!$E$6:$E$13,MATCH('9.3 MAL- Bus Facilities Entry'!BJ78&amp;"MF",'Default X, Y'!$B$6:$B$13,0))</f>
        <v>#N/A</v>
      </c>
      <c r="CL78" s="250" t="str">
        <f t="shared" si="18"/>
        <v>MX_Common_BRT</v>
      </c>
      <c r="CM78" s="239"/>
      <c r="CN78" s="251">
        <v>0</v>
      </c>
      <c r="CO78" s="471"/>
      <c r="CP78" s="251" t="str">
        <f t="shared" si="11"/>
        <v>0-</v>
      </c>
      <c r="CQ78" s="471"/>
      <c r="CR78" s="252" t="str">
        <f t="shared" si="12"/>
        <v xml:space="preserve">; ; </v>
      </c>
      <c r="CS78" s="252" t="str">
        <f t="shared" si="13"/>
        <v xml:space="preserve">; ; </v>
      </c>
      <c r="CT78" s="425"/>
      <c r="CU78" s="252" t="e">
        <v>#REF!</v>
      </c>
      <c r="CV78" s="367"/>
      <c r="CW78" s="367"/>
      <c r="CX78" s="239"/>
      <c r="CY78" s="240"/>
      <c r="CZ78" s="240"/>
      <c r="DA78" s="240"/>
      <c r="DB78" s="585"/>
      <c r="DD78" s="240"/>
      <c r="DE78" s="585"/>
      <c r="DF78" s="253"/>
      <c r="DH78" s="472"/>
      <c r="DI78" s="497"/>
      <c r="DJ78" s="254"/>
      <c r="DK78" s="585"/>
    </row>
    <row r="79" spans="1:115" ht="14.5" x14ac:dyDescent="0.35">
      <c r="A79" s="469"/>
      <c r="B79" s="239"/>
      <c r="C79" s="240"/>
      <c r="D79" s="240"/>
      <c r="E79" s="240"/>
      <c r="F79" s="367"/>
      <c r="G79" s="239"/>
      <c r="H79" s="240"/>
      <c r="J79" s="241"/>
      <c r="K79" s="241"/>
      <c r="M79" s="473"/>
      <c r="O79" s="239"/>
      <c r="Q79" s="143" t="e">
        <f>INDEX(AssetClass[Asset Class], MATCH('9.3 MAL- Bus Facilities Entry'!P79, AssetClass[Class Description], 0))</f>
        <v>#N/A</v>
      </c>
      <c r="R79" s="143"/>
      <c r="S79" s="242" t="e">
        <f>INDEX(Table15[Category Code], MATCH('9.3 MAL- Bus Facilities Entry'!R79, Table15[Category  Description], 0))</f>
        <v>#N/A</v>
      </c>
      <c r="T79" s="239"/>
      <c r="U79" s="243" t="e" cm="1">
        <f t="array" ref="U79">INDEX('Custom Field Tbl'!$N$5:$N$446, MATCH('9.3 MAL- Bus Facilities Entry'!$Q79 &amp; '9.3 MAL- Bus Facilities Entry'!U$3, 'Custom Field Tbl'!$M$5:$M$446 &amp; 'Custom Field Tbl'!$O$5:$O$446, 0 ))</f>
        <v>#N/A</v>
      </c>
      <c r="V79" s="143" t="str">
        <f>IF(ISNA(INDEX(CFV_Tbl[CF Description], MATCH('9.3 MAL- Bus Facilities Entry'!U79, CFV_Tbl[CF Code], 0)) ), "Field Not Required", INDEX(CFV_Tbl[CF Description], MATCH('9.3 MAL- Bus Facilities Entry'!U79, CFV_Tbl[CF Code], 0)) )</f>
        <v>Field Not Required</v>
      </c>
      <c r="Y79" s="243" t="e" cm="1">
        <f t="array" ref="Y79">INDEX('Custom Field Tbl'!$N$5:$N$446, MATCH('9.3 MAL- Bus Facilities Entry'!$Q79 &amp; '9.3 MAL- Bus Facilities Entry'!Y$3, 'Custom Field Tbl'!$M$5:$M$446 &amp; 'Custom Field Tbl'!$O$5:$O$446, 0 ))</f>
        <v>#N/A</v>
      </c>
      <c r="Z79" s="143" t="str">
        <f>IF(ISNA(INDEX(CFV_Tbl[CF Description], MATCH('9.3 MAL- Bus Facilities Entry'!Y79, CFV_Tbl[CF Code], 0)) ), "Field Not Required", INDEX(CFV_Tbl[CF Description], MATCH('9.3 MAL- Bus Facilities Entry'!Y79, CFV_Tbl[CF Code], 0)) )</f>
        <v>Field Not Required</v>
      </c>
      <c r="AC79" s="243" t="e" cm="1">
        <f t="array" ref="AC79">INDEX('Custom Field Tbl'!$N$5:$N$446, MATCH('9.3 MAL- Bus Facilities Entry'!$Q79 &amp; '9.3 MAL- Bus Facilities Entry'!AC$3, 'Custom Field Tbl'!$M$5:$M$446 &amp; 'Custom Field Tbl'!$O$5:$O$446, 0 ))</f>
        <v>#N/A</v>
      </c>
      <c r="AD79" s="143" t="str">
        <f>IF(ISNA(INDEX(CFV_Tbl[CF Description], MATCH('9.3 MAL- Bus Facilities Entry'!AC79, CFV_Tbl[CF Code], 0)) ), "Field Not Required", INDEX(CFV_Tbl[CF Description], MATCH('9.3 MAL- Bus Facilities Entry'!AC79, CFV_Tbl[CF Code], 0)) )</f>
        <v>Field Not Required</v>
      </c>
      <c r="AG79" s="243" t="e" cm="1">
        <f t="array" ref="AG79">INDEX('Custom Field Tbl'!$N$5:$N$446, MATCH('9.3 MAL- Bus Facilities Entry'!$Q79 &amp; '9.3 MAL- Bus Facilities Entry'!AG$3, 'Custom Field Tbl'!$M$5:$M$446 &amp; 'Custom Field Tbl'!$O$5:$O$446, 0 ))</f>
        <v>#N/A</v>
      </c>
      <c r="AH79" s="143" t="str">
        <f>IF(ISNA(INDEX(CFV_Tbl[CF Description], MATCH('9.3 MAL- Bus Facilities Entry'!AG79, CFV_Tbl[CF Code], 0)) ), "Field Not Required", INDEX(CFV_Tbl[CF Description], MATCH('9.3 MAL- Bus Facilities Entry'!AG79, CFV_Tbl[CF Code], 0)) )</f>
        <v>Field Not Required</v>
      </c>
      <c r="AK79" s="243" t="e" cm="1">
        <f t="array" ref="AK79">INDEX('Custom Field Tbl'!$N$5:$N$446, MATCH('9.3 MAL- Bus Facilities Entry'!$Q79 &amp; '9.3 MAL- Bus Facilities Entry'!AK$3, 'Custom Field Tbl'!$M$5:$M$446 &amp; 'Custom Field Tbl'!$O$5:$O$446, 0 ))</f>
        <v>#N/A</v>
      </c>
      <c r="AL79" s="143" t="str">
        <f>IF(ISNA(INDEX(CFV_Tbl[CF Description], MATCH('9.3 MAL- Bus Facilities Entry'!AK79, CFV_Tbl[CF Code], 0)) ), "Field Not Required", INDEX(CFV_Tbl[CF Description], MATCH('9.3 MAL- Bus Facilities Entry'!AK79, CFV_Tbl[CF Code], 0)) )</f>
        <v>Field Not Required</v>
      </c>
      <c r="AO79" s="243" t="e" cm="1">
        <f t="array" ref="AO79">INDEX('Custom Field Tbl'!$N$5:$N$446, MATCH('9.3 MAL- Bus Facilities Entry'!$Q79 &amp; '9.3 MAL- Bus Facilities Entry'!AO$3, 'Custom Field Tbl'!$M$5:$M$446 &amp; 'Custom Field Tbl'!$O$5:$O$446, 0 ))</f>
        <v>#N/A</v>
      </c>
      <c r="AP79" s="143" t="str">
        <f>IF(ISNA(INDEX(CFV_Tbl[CF Description], MATCH('9.3 MAL- Bus Facilities Entry'!AO79, CFV_Tbl[CF Code], 0)) ), "Field Not Required", INDEX(CFV_Tbl[CF Description], MATCH('9.3 MAL- Bus Facilities Entry'!AO79, CFV_Tbl[CF Code], 0)) )</f>
        <v>Field Not Required</v>
      </c>
      <c r="AS79" s="243" t="e" cm="1">
        <f t="array" ref="AS79">INDEX('Custom Field Tbl'!$N$5:$N$446, MATCH('9.3 MAL- Bus Facilities Entry'!$Q79 &amp; '9.3 MAL- Bus Facilities Entry'!AS$3, 'Custom Field Tbl'!$M$5:$M$446 &amp; 'Custom Field Tbl'!$O$5:$O$446, 0 ))</f>
        <v>#N/A</v>
      </c>
      <c r="AT79" s="143" t="str">
        <f>IF(ISNA(INDEX(CFV_Tbl[CF Description], MATCH('9.3 MAL- Bus Facilities Entry'!AS79, CFV_Tbl[CF Code], 0)) ), "Field Not Required", INDEX(CFV_Tbl[CF Description], MATCH('9.3 MAL- Bus Facilities Entry'!AS79, CFV_Tbl[CF Code], 0)) )</f>
        <v>Field Not Required</v>
      </c>
      <c r="AW79" s="243" t="e" cm="1">
        <f t="array" ref="AW79">INDEX('Custom Field Tbl'!$N$5:$N$446, MATCH('9.3 MAL- Bus Facilities Entry'!$Q79 &amp; '9.3 MAL- Bus Facilities Entry'!AW$3, 'Custom Field Tbl'!$M$5:$M$446 &amp; 'Custom Field Tbl'!$O$5:$O$446, 0 ))</f>
        <v>#N/A</v>
      </c>
      <c r="AX79" s="143" t="str">
        <f>IF(ISNA(INDEX(CFV_Tbl[CF Description], MATCH('9.3 MAL- Bus Facilities Entry'!AW79, CFV_Tbl[CF Code], 0)) ), "Field Not Required", INDEX(CFV_Tbl[CF Description], MATCH('9.3 MAL- Bus Facilities Entry'!AW79, CFV_Tbl[CF Code], 0)) )</f>
        <v>Field Not Required</v>
      </c>
      <c r="BA79" s="243" t="e" cm="1">
        <f t="array" ref="BA79">INDEX('Custom Field Tbl'!$N$5:$N$446, MATCH('9.3 MAL- Bus Facilities Entry'!$Q79 &amp; '9.3 MAL- Bus Facilities Entry'!BA$3, 'Custom Field Tbl'!$M$5:$M$446 &amp; 'Custom Field Tbl'!$O$5:$O$446, 0 ))</f>
        <v>#N/A</v>
      </c>
      <c r="BB79" s="143" t="str">
        <f>IF(ISNA(INDEX(CFV_Tbl[CF Description], MATCH('9.3 MAL- Bus Facilities Entry'!BA79, CFV_Tbl[CF Code], 0)) ), "Field Not Required", INDEX(CFV_Tbl[CF Description], MATCH('9.3 MAL- Bus Facilities Entry'!BA79, CFV_Tbl[CF Code], 0)) )</f>
        <v>Field Not Required</v>
      </c>
      <c r="BE79" s="243" t="e" cm="1">
        <f t="array" ref="BE79">INDEX('Custom Field Tbl'!$N$5:$N$446, MATCH('9.3 MAL- Bus Facilities Entry'!$Q79 &amp; '9.3 MAL- Bus Facilities Entry'!BE$3, 'Custom Field Tbl'!$M$5:$M$446 &amp; 'Custom Field Tbl'!$O$5:$O$446, 0 ))</f>
        <v>#N/A</v>
      </c>
      <c r="BF79" s="143" t="str">
        <f>IF(ISNA(INDEX(CFV_Tbl[CF Description], MATCH('9.3 MAL- Bus Facilities Entry'!BE79, CFV_Tbl[CF Code], 0)) ), "Field Not Required", INDEX(CFV_Tbl[CF Description], MATCH('9.3 MAL- Bus Facilities Entry'!BE79, CFV_Tbl[CF Code], 0)) )</f>
        <v>Field Not Required</v>
      </c>
      <c r="BI79" s="239"/>
      <c r="BJ79" s="243" t="e">
        <f>INDEX(Mnemonic[Code], MATCH('9.3 MAL- Bus Facilities Entry'!BS79, Mnemonic[Description], 0))</f>
        <v>#N/A</v>
      </c>
      <c r="BK79" s="243" t="e">
        <f>INDEX(Mnemonic[Code], MATCH('9.3 MAL- Bus Facilities Entry'!BT79, Mnemonic[Description], 0))</f>
        <v>#N/A</v>
      </c>
      <c r="BL79" s="243" t="e">
        <f>IF(ISNA(INDEX(Mnemonic[Code], MATCH( '9.3 MAL- Bus Facilities Entry'!BU79, Mnemonic[Description], 0)) ),  INDEX(Mnemonic[Code], MATCH( LEFT('9.3 MAL- Bus Facilities Entry'!BU79, LEN(BU79)-2), Mnemonic[Description], 0)),  INDEX(Mnemonic[Code], MATCH( '9.3 MAL- Bus Facilities Entry'!BU79, Mnemonic[Description], 0)) )</f>
        <v>#VALUE!</v>
      </c>
      <c r="BM79" s="243" t="e">
        <f>IF(ISNA(INDEX(Mnemonic[Code], MATCH( '9.3 MAL- Bus Facilities Entry'!BV79, Mnemonic[Description], 0)) ),  INDEX(Mnemonic[Code], MATCH( LEFT('9.3 MAL- Bus Facilities Entry'!BV79, LEN(BV79)-2), Mnemonic[Description], 0)),  INDEX(Mnemonic[Code], MATCH( '9.3 MAL- Bus Facilities Entry'!BV79, Mnemonic[Description], 0)) )</f>
        <v>#VALUE!</v>
      </c>
      <c r="BN79" s="243" t="e">
        <f>IF(ISNA(INDEX(Mnemonic[Code], MATCH( '9.3 MAL- Bus Facilities Entry'!BW79, Mnemonic[Description], 0)) ),  INDEX(Mnemonic[Code], MATCH( LEFT('9.3 MAL- Bus Facilities Entry'!BW79, LEN(BW79)-1), Mnemonic[Description], 0)),  INDEX(Mnemonic[Code], MATCH( '9.3 MAL- Bus Facilities Entry'!BW79, Mnemonic[Description], 0)) )</f>
        <v>#VALUE!</v>
      </c>
      <c r="BO79" s="243" t="e">
        <f>IF(ISNA(INDEX(Mnemonic[Code], MATCH( '9.3 MAL- Bus Facilities Entry'!BX79, Mnemonic[Description], 0)) ),  INDEX(Mnemonic[Code], MATCH( LEFT('9.3 MAL- Bus Facilities Entry'!BX79, LEN(BX79)-1), Mnemonic[Description], 0)),  INDEX(Mnemonic[Code], MATCH( '9.3 MAL- Bus Facilities Entry'!BX79, Mnemonic[Description], 0)) )</f>
        <v>#VALUE!</v>
      </c>
      <c r="BP79" s="243" t="e">
        <f t="shared" si="14"/>
        <v>#N/A</v>
      </c>
      <c r="BQ79" s="243" t="e">
        <f t="shared" si="15"/>
        <v>#N/A</v>
      </c>
      <c r="BR79" s="243" t="e">
        <f t="shared" si="16"/>
        <v>#VALUE!</v>
      </c>
      <c r="BS79" s="245"/>
      <c r="BT79" s="245"/>
      <c r="BU79" s="244"/>
      <c r="BV79" s="244"/>
      <c r="BW79" s="244"/>
      <c r="BX79" s="244"/>
      <c r="BZ79" s="239"/>
      <c r="CA79" s="246" t="e">
        <f>INDEX('MAL-OTHERLOOKUPS'!$ES$4:$ES$56, MATCH('9.3 MAL- Bus Facilities Entry'!CE79, 'MAL-OTHERLOOKUPS'!$ET$4:$ET$56, 0))</f>
        <v>#N/A</v>
      </c>
      <c r="CB79" s="247" t="str">
        <f t="shared" si="17"/>
        <v>L--</v>
      </c>
      <c r="CC79" s="247"/>
      <c r="CD79" s="425"/>
      <c r="CE79" s="425"/>
      <c r="CF79" s="425"/>
      <c r="CG79" s="248"/>
      <c r="CH79" s="367"/>
      <c r="CI79" s="367"/>
      <c r="CJ79" s="249" t="e">
        <f>INDEX('Default X, Y'!$D$6:$D$13,MATCH('9.3 MAL- Bus Facilities Entry'!BJ79&amp;"MF",'Default X, Y'!$B$6:$B$13,0))</f>
        <v>#N/A</v>
      </c>
      <c r="CK79" s="249" t="e">
        <f>INDEX('Default X, Y'!$E$6:$E$13,MATCH('9.3 MAL- Bus Facilities Entry'!BJ79&amp;"MF",'Default X, Y'!$B$6:$B$13,0))</f>
        <v>#N/A</v>
      </c>
      <c r="CL79" s="250" t="str">
        <f t="shared" si="18"/>
        <v>MX_Common_BRT</v>
      </c>
      <c r="CM79" s="239"/>
      <c r="CN79" s="251">
        <v>0</v>
      </c>
      <c r="CO79" s="471"/>
      <c r="CP79" s="251" t="str">
        <f t="shared" si="11"/>
        <v>0-</v>
      </c>
      <c r="CQ79" s="471"/>
      <c r="CR79" s="252" t="str">
        <f t="shared" si="12"/>
        <v xml:space="preserve">; ; </v>
      </c>
      <c r="CS79" s="252" t="str">
        <f t="shared" si="13"/>
        <v xml:space="preserve">; ; </v>
      </c>
      <c r="CT79" s="425"/>
      <c r="CU79" s="252" t="e">
        <v>#REF!</v>
      </c>
      <c r="CV79" s="367"/>
      <c r="CW79" s="367"/>
      <c r="CX79" s="239"/>
      <c r="CY79" s="240"/>
      <c r="CZ79" s="240"/>
      <c r="DA79" s="240"/>
      <c r="DB79" s="585"/>
      <c r="DD79" s="240"/>
      <c r="DE79" s="585"/>
      <c r="DF79" s="253"/>
      <c r="DH79" s="472"/>
      <c r="DI79" s="497"/>
      <c r="DJ79" s="254"/>
      <c r="DK79" s="585"/>
    </row>
    <row r="80" spans="1:115" ht="14.5" x14ac:dyDescent="0.35">
      <c r="A80" s="469"/>
      <c r="B80" s="239"/>
      <c r="C80" s="240"/>
      <c r="D80" s="240"/>
      <c r="E80" s="240"/>
      <c r="F80" s="367"/>
      <c r="G80" s="239"/>
      <c r="H80" s="240"/>
      <c r="J80" s="241"/>
      <c r="K80" s="241"/>
      <c r="M80" s="473"/>
      <c r="O80" s="239"/>
      <c r="Q80" s="143" t="e">
        <f>INDEX(AssetClass[Asset Class], MATCH('9.3 MAL- Bus Facilities Entry'!P80, AssetClass[Class Description], 0))</f>
        <v>#N/A</v>
      </c>
      <c r="R80" s="143"/>
      <c r="S80" s="242" t="e">
        <f>INDEX(Table15[Category Code], MATCH('9.3 MAL- Bus Facilities Entry'!R80, Table15[Category  Description], 0))</f>
        <v>#N/A</v>
      </c>
      <c r="T80" s="239"/>
      <c r="U80" s="243" t="e" cm="1">
        <f t="array" ref="U80">INDEX('Custom Field Tbl'!$N$5:$N$446, MATCH('9.3 MAL- Bus Facilities Entry'!$Q80 &amp; '9.3 MAL- Bus Facilities Entry'!U$3, 'Custom Field Tbl'!$M$5:$M$446 &amp; 'Custom Field Tbl'!$O$5:$O$446, 0 ))</f>
        <v>#N/A</v>
      </c>
      <c r="V80" s="143" t="str">
        <f>IF(ISNA(INDEX(CFV_Tbl[CF Description], MATCH('9.3 MAL- Bus Facilities Entry'!U80, CFV_Tbl[CF Code], 0)) ), "Field Not Required", INDEX(CFV_Tbl[CF Description], MATCH('9.3 MAL- Bus Facilities Entry'!U80, CFV_Tbl[CF Code], 0)) )</f>
        <v>Field Not Required</v>
      </c>
      <c r="Y80" s="243" t="e" cm="1">
        <f t="array" ref="Y80">INDEX('Custom Field Tbl'!$N$5:$N$446, MATCH('9.3 MAL- Bus Facilities Entry'!$Q80 &amp; '9.3 MAL- Bus Facilities Entry'!Y$3, 'Custom Field Tbl'!$M$5:$M$446 &amp; 'Custom Field Tbl'!$O$5:$O$446, 0 ))</f>
        <v>#N/A</v>
      </c>
      <c r="Z80" s="143" t="str">
        <f>IF(ISNA(INDEX(CFV_Tbl[CF Description], MATCH('9.3 MAL- Bus Facilities Entry'!Y80, CFV_Tbl[CF Code], 0)) ), "Field Not Required", INDEX(CFV_Tbl[CF Description], MATCH('9.3 MAL- Bus Facilities Entry'!Y80, CFV_Tbl[CF Code], 0)) )</f>
        <v>Field Not Required</v>
      </c>
      <c r="AC80" s="243" t="e" cm="1">
        <f t="array" ref="AC80">INDEX('Custom Field Tbl'!$N$5:$N$446, MATCH('9.3 MAL- Bus Facilities Entry'!$Q80 &amp; '9.3 MAL- Bus Facilities Entry'!AC$3, 'Custom Field Tbl'!$M$5:$M$446 &amp; 'Custom Field Tbl'!$O$5:$O$446, 0 ))</f>
        <v>#N/A</v>
      </c>
      <c r="AD80" s="143" t="str">
        <f>IF(ISNA(INDEX(CFV_Tbl[CF Description], MATCH('9.3 MAL- Bus Facilities Entry'!AC80, CFV_Tbl[CF Code], 0)) ), "Field Not Required", INDEX(CFV_Tbl[CF Description], MATCH('9.3 MAL- Bus Facilities Entry'!AC80, CFV_Tbl[CF Code], 0)) )</f>
        <v>Field Not Required</v>
      </c>
      <c r="AG80" s="243" t="e" cm="1">
        <f t="array" ref="AG80">INDEX('Custom Field Tbl'!$N$5:$N$446, MATCH('9.3 MAL- Bus Facilities Entry'!$Q80 &amp; '9.3 MAL- Bus Facilities Entry'!AG$3, 'Custom Field Tbl'!$M$5:$M$446 &amp; 'Custom Field Tbl'!$O$5:$O$446, 0 ))</f>
        <v>#N/A</v>
      </c>
      <c r="AH80" s="143" t="str">
        <f>IF(ISNA(INDEX(CFV_Tbl[CF Description], MATCH('9.3 MAL- Bus Facilities Entry'!AG80, CFV_Tbl[CF Code], 0)) ), "Field Not Required", INDEX(CFV_Tbl[CF Description], MATCH('9.3 MAL- Bus Facilities Entry'!AG80, CFV_Tbl[CF Code], 0)) )</f>
        <v>Field Not Required</v>
      </c>
      <c r="AK80" s="243" t="e" cm="1">
        <f t="array" ref="AK80">INDEX('Custom Field Tbl'!$N$5:$N$446, MATCH('9.3 MAL- Bus Facilities Entry'!$Q80 &amp; '9.3 MAL- Bus Facilities Entry'!AK$3, 'Custom Field Tbl'!$M$5:$M$446 &amp; 'Custom Field Tbl'!$O$5:$O$446, 0 ))</f>
        <v>#N/A</v>
      </c>
      <c r="AL80" s="143" t="str">
        <f>IF(ISNA(INDEX(CFV_Tbl[CF Description], MATCH('9.3 MAL- Bus Facilities Entry'!AK80, CFV_Tbl[CF Code], 0)) ), "Field Not Required", INDEX(CFV_Tbl[CF Description], MATCH('9.3 MAL- Bus Facilities Entry'!AK80, CFV_Tbl[CF Code], 0)) )</f>
        <v>Field Not Required</v>
      </c>
      <c r="AO80" s="243" t="e" cm="1">
        <f t="array" ref="AO80">INDEX('Custom Field Tbl'!$N$5:$N$446, MATCH('9.3 MAL- Bus Facilities Entry'!$Q80 &amp; '9.3 MAL- Bus Facilities Entry'!AO$3, 'Custom Field Tbl'!$M$5:$M$446 &amp; 'Custom Field Tbl'!$O$5:$O$446, 0 ))</f>
        <v>#N/A</v>
      </c>
      <c r="AP80" s="143" t="str">
        <f>IF(ISNA(INDEX(CFV_Tbl[CF Description], MATCH('9.3 MAL- Bus Facilities Entry'!AO80, CFV_Tbl[CF Code], 0)) ), "Field Not Required", INDEX(CFV_Tbl[CF Description], MATCH('9.3 MAL- Bus Facilities Entry'!AO80, CFV_Tbl[CF Code], 0)) )</f>
        <v>Field Not Required</v>
      </c>
      <c r="AS80" s="243" t="e" cm="1">
        <f t="array" ref="AS80">INDEX('Custom Field Tbl'!$N$5:$N$446, MATCH('9.3 MAL- Bus Facilities Entry'!$Q80 &amp; '9.3 MAL- Bus Facilities Entry'!AS$3, 'Custom Field Tbl'!$M$5:$M$446 &amp; 'Custom Field Tbl'!$O$5:$O$446, 0 ))</f>
        <v>#N/A</v>
      </c>
      <c r="AT80" s="143" t="str">
        <f>IF(ISNA(INDEX(CFV_Tbl[CF Description], MATCH('9.3 MAL- Bus Facilities Entry'!AS80, CFV_Tbl[CF Code], 0)) ), "Field Not Required", INDEX(CFV_Tbl[CF Description], MATCH('9.3 MAL- Bus Facilities Entry'!AS80, CFV_Tbl[CF Code], 0)) )</f>
        <v>Field Not Required</v>
      </c>
      <c r="AW80" s="243" t="e" cm="1">
        <f t="array" ref="AW80">INDEX('Custom Field Tbl'!$N$5:$N$446, MATCH('9.3 MAL- Bus Facilities Entry'!$Q80 &amp; '9.3 MAL- Bus Facilities Entry'!AW$3, 'Custom Field Tbl'!$M$5:$M$446 &amp; 'Custom Field Tbl'!$O$5:$O$446, 0 ))</f>
        <v>#N/A</v>
      </c>
      <c r="AX80" s="143" t="str">
        <f>IF(ISNA(INDEX(CFV_Tbl[CF Description], MATCH('9.3 MAL- Bus Facilities Entry'!AW80, CFV_Tbl[CF Code], 0)) ), "Field Not Required", INDEX(CFV_Tbl[CF Description], MATCH('9.3 MAL- Bus Facilities Entry'!AW80, CFV_Tbl[CF Code], 0)) )</f>
        <v>Field Not Required</v>
      </c>
      <c r="BA80" s="243" t="e" cm="1">
        <f t="array" ref="BA80">INDEX('Custom Field Tbl'!$N$5:$N$446, MATCH('9.3 MAL- Bus Facilities Entry'!$Q80 &amp; '9.3 MAL- Bus Facilities Entry'!BA$3, 'Custom Field Tbl'!$M$5:$M$446 &amp; 'Custom Field Tbl'!$O$5:$O$446, 0 ))</f>
        <v>#N/A</v>
      </c>
      <c r="BB80" s="143" t="str">
        <f>IF(ISNA(INDEX(CFV_Tbl[CF Description], MATCH('9.3 MAL- Bus Facilities Entry'!BA80, CFV_Tbl[CF Code], 0)) ), "Field Not Required", INDEX(CFV_Tbl[CF Description], MATCH('9.3 MAL- Bus Facilities Entry'!BA80, CFV_Tbl[CF Code], 0)) )</f>
        <v>Field Not Required</v>
      </c>
      <c r="BE80" s="243" t="e" cm="1">
        <f t="array" ref="BE80">INDEX('Custom Field Tbl'!$N$5:$N$446, MATCH('9.3 MAL- Bus Facilities Entry'!$Q80 &amp; '9.3 MAL- Bus Facilities Entry'!BE$3, 'Custom Field Tbl'!$M$5:$M$446 &amp; 'Custom Field Tbl'!$O$5:$O$446, 0 ))</f>
        <v>#N/A</v>
      </c>
      <c r="BF80" s="143" t="str">
        <f>IF(ISNA(INDEX(CFV_Tbl[CF Description], MATCH('9.3 MAL- Bus Facilities Entry'!BE80, CFV_Tbl[CF Code], 0)) ), "Field Not Required", INDEX(CFV_Tbl[CF Description], MATCH('9.3 MAL- Bus Facilities Entry'!BE80, CFV_Tbl[CF Code], 0)) )</f>
        <v>Field Not Required</v>
      </c>
      <c r="BI80" s="239"/>
      <c r="BJ80" s="243" t="e">
        <f>INDEX(Mnemonic[Code], MATCH('9.3 MAL- Bus Facilities Entry'!BS80, Mnemonic[Description], 0))</f>
        <v>#N/A</v>
      </c>
      <c r="BK80" s="243" t="e">
        <f>INDEX(Mnemonic[Code], MATCH('9.3 MAL- Bus Facilities Entry'!BT80, Mnemonic[Description], 0))</f>
        <v>#N/A</v>
      </c>
      <c r="BL80" s="243" t="e">
        <f>IF(ISNA(INDEX(Mnemonic[Code], MATCH( '9.3 MAL- Bus Facilities Entry'!BU80, Mnemonic[Description], 0)) ),  INDEX(Mnemonic[Code], MATCH( LEFT('9.3 MAL- Bus Facilities Entry'!BU80, LEN(BU80)-2), Mnemonic[Description], 0)),  INDEX(Mnemonic[Code], MATCH( '9.3 MAL- Bus Facilities Entry'!BU80, Mnemonic[Description], 0)) )</f>
        <v>#VALUE!</v>
      </c>
      <c r="BM80" s="243" t="e">
        <f>IF(ISNA(INDEX(Mnemonic[Code], MATCH( '9.3 MAL- Bus Facilities Entry'!BV80, Mnemonic[Description], 0)) ),  INDEX(Mnemonic[Code], MATCH( LEFT('9.3 MAL- Bus Facilities Entry'!BV80, LEN(BV80)-2), Mnemonic[Description], 0)),  INDEX(Mnemonic[Code], MATCH( '9.3 MAL- Bus Facilities Entry'!BV80, Mnemonic[Description], 0)) )</f>
        <v>#VALUE!</v>
      </c>
      <c r="BN80" s="243" t="e">
        <f>IF(ISNA(INDEX(Mnemonic[Code], MATCH( '9.3 MAL- Bus Facilities Entry'!BW80, Mnemonic[Description], 0)) ),  INDEX(Mnemonic[Code], MATCH( LEFT('9.3 MAL- Bus Facilities Entry'!BW80, LEN(BW80)-1), Mnemonic[Description], 0)),  INDEX(Mnemonic[Code], MATCH( '9.3 MAL- Bus Facilities Entry'!BW80, Mnemonic[Description], 0)) )</f>
        <v>#VALUE!</v>
      </c>
      <c r="BO80" s="243" t="e">
        <f>IF(ISNA(INDEX(Mnemonic[Code], MATCH( '9.3 MAL- Bus Facilities Entry'!BX80, Mnemonic[Description], 0)) ),  INDEX(Mnemonic[Code], MATCH( LEFT('9.3 MAL- Bus Facilities Entry'!BX80, LEN(BX80)-1), Mnemonic[Description], 0)),  INDEX(Mnemonic[Code], MATCH( '9.3 MAL- Bus Facilities Entry'!BX80, Mnemonic[Description], 0)) )</f>
        <v>#VALUE!</v>
      </c>
      <c r="BP80" s="243" t="e">
        <f t="shared" si="14"/>
        <v>#N/A</v>
      </c>
      <c r="BQ80" s="243" t="e">
        <f t="shared" si="15"/>
        <v>#N/A</v>
      </c>
      <c r="BR80" s="243" t="e">
        <f t="shared" si="16"/>
        <v>#VALUE!</v>
      </c>
      <c r="BS80" s="245"/>
      <c r="BT80" s="245"/>
      <c r="BU80" s="244"/>
      <c r="BV80" s="244"/>
      <c r="BW80" s="244"/>
      <c r="BX80" s="244"/>
      <c r="BZ80" s="239"/>
      <c r="CA80" s="246" t="e">
        <f>INDEX('MAL-OTHERLOOKUPS'!$ES$4:$ES$56, MATCH('9.3 MAL- Bus Facilities Entry'!CE80, 'MAL-OTHERLOOKUPS'!$ET$4:$ET$56, 0))</f>
        <v>#N/A</v>
      </c>
      <c r="CB80" s="247" t="str">
        <f t="shared" si="17"/>
        <v>L--</v>
      </c>
      <c r="CC80" s="247"/>
      <c r="CD80" s="425"/>
      <c r="CE80" s="425"/>
      <c r="CF80" s="425"/>
      <c r="CG80" s="248"/>
      <c r="CH80" s="367"/>
      <c r="CI80" s="367"/>
      <c r="CJ80" s="249" t="e">
        <f>INDEX('Default X, Y'!$D$6:$D$13,MATCH('9.3 MAL- Bus Facilities Entry'!BJ80&amp;"MF",'Default X, Y'!$B$6:$B$13,0))</f>
        <v>#N/A</v>
      </c>
      <c r="CK80" s="249" t="e">
        <f>INDEX('Default X, Y'!$E$6:$E$13,MATCH('9.3 MAL- Bus Facilities Entry'!BJ80&amp;"MF",'Default X, Y'!$B$6:$B$13,0))</f>
        <v>#N/A</v>
      </c>
      <c r="CL80" s="250" t="str">
        <f t="shared" si="18"/>
        <v>MX_Common_BRT</v>
      </c>
      <c r="CM80" s="239"/>
      <c r="CN80" s="251">
        <v>0</v>
      </c>
      <c r="CO80" s="471"/>
      <c r="CP80" s="251" t="str">
        <f t="shared" si="11"/>
        <v>0-</v>
      </c>
      <c r="CQ80" s="471"/>
      <c r="CR80" s="252" t="str">
        <f t="shared" si="12"/>
        <v xml:space="preserve">; ; </v>
      </c>
      <c r="CS80" s="252" t="str">
        <f t="shared" si="13"/>
        <v xml:space="preserve">; ; </v>
      </c>
      <c r="CT80" s="425"/>
      <c r="CU80" s="252" t="e">
        <v>#REF!</v>
      </c>
      <c r="CV80" s="367"/>
      <c r="CW80" s="367"/>
      <c r="CX80" s="239"/>
      <c r="CY80" s="240"/>
      <c r="CZ80" s="240"/>
      <c r="DA80" s="240"/>
      <c r="DB80" s="585"/>
      <c r="DD80" s="240"/>
      <c r="DE80" s="585"/>
      <c r="DF80" s="253"/>
      <c r="DH80" s="472"/>
      <c r="DI80" s="497"/>
      <c r="DJ80" s="254"/>
      <c r="DK80" s="585"/>
    </row>
    <row r="81" spans="1:115" ht="14.5" x14ac:dyDescent="0.35">
      <c r="A81" s="469"/>
      <c r="B81" s="239"/>
      <c r="C81" s="240"/>
      <c r="D81" s="240"/>
      <c r="E81" s="240"/>
      <c r="F81" s="367"/>
      <c r="G81" s="239"/>
      <c r="H81" s="240"/>
      <c r="J81" s="241"/>
      <c r="K81" s="241"/>
      <c r="M81" s="473"/>
      <c r="O81" s="239"/>
      <c r="Q81" s="143" t="e">
        <f>INDEX(AssetClass[Asset Class], MATCH('9.3 MAL- Bus Facilities Entry'!P81, AssetClass[Class Description], 0))</f>
        <v>#N/A</v>
      </c>
      <c r="R81" s="143"/>
      <c r="S81" s="242" t="e">
        <f>INDEX(Table15[Category Code], MATCH('9.3 MAL- Bus Facilities Entry'!R81, Table15[Category  Description], 0))</f>
        <v>#N/A</v>
      </c>
      <c r="T81" s="239"/>
      <c r="U81" s="243" t="e" cm="1">
        <f t="array" ref="U81">INDEX('Custom Field Tbl'!$N$5:$N$446, MATCH('9.3 MAL- Bus Facilities Entry'!$Q81 &amp; '9.3 MAL- Bus Facilities Entry'!U$3, 'Custom Field Tbl'!$M$5:$M$446 &amp; 'Custom Field Tbl'!$O$5:$O$446, 0 ))</f>
        <v>#N/A</v>
      </c>
      <c r="V81" s="143" t="str">
        <f>IF(ISNA(INDEX(CFV_Tbl[CF Description], MATCH('9.3 MAL- Bus Facilities Entry'!U81, CFV_Tbl[CF Code], 0)) ), "Field Not Required", INDEX(CFV_Tbl[CF Description], MATCH('9.3 MAL- Bus Facilities Entry'!U81, CFV_Tbl[CF Code], 0)) )</f>
        <v>Field Not Required</v>
      </c>
      <c r="Y81" s="243" t="e" cm="1">
        <f t="array" ref="Y81">INDEX('Custom Field Tbl'!$N$5:$N$446, MATCH('9.3 MAL- Bus Facilities Entry'!$Q81 &amp; '9.3 MAL- Bus Facilities Entry'!Y$3, 'Custom Field Tbl'!$M$5:$M$446 &amp; 'Custom Field Tbl'!$O$5:$O$446, 0 ))</f>
        <v>#N/A</v>
      </c>
      <c r="Z81" s="143" t="str">
        <f>IF(ISNA(INDEX(CFV_Tbl[CF Description], MATCH('9.3 MAL- Bus Facilities Entry'!Y81, CFV_Tbl[CF Code], 0)) ), "Field Not Required", INDEX(CFV_Tbl[CF Description], MATCH('9.3 MAL- Bus Facilities Entry'!Y81, CFV_Tbl[CF Code], 0)) )</f>
        <v>Field Not Required</v>
      </c>
      <c r="AB81" s="109">
        <v>17</v>
      </c>
      <c r="AC81" s="243" t="e" cm="1">
        <f t="array" ref="AC81">INDEX('Custom Field Tbl'!$N$5:$N$446, MATCH('9.3 MAL- Bus Facilities Entry'!$Q81 &amp; '9.3 MAL- Bus Facilities Entry'!AC$3, 'Custom Field Tbl'!$M$5:$M$446 &amp; 'Custom Field Tbl'!$O$5:$O$446, 0 ))</f>
        <v>#N/A</v>
      </c>
      <c r="AD81" s="143" t="str">
        <f>IF(ISNA(INDEX(CFV_Tbl[CF Description], MATCH('9.3 MAL- Bus Facilities Entry'!AC81, CFV_Tbl[CF Code], 0)) ), "Field Not Required", INDEX(CFV_Tbl[CF Description], MATCH('9.3 MAL- Bus Facilities Entry'!AC81, CFV_Tbl[CF Code], 0)) )</f>
        <v>Field Not Required</v>
      </c>
      <c r="AG81" s="243" t="e" cm="1">
        <f t="array" ref="AG81">INDEX('Custom Field Tbl'!$N$5:$N$446, MATCH('9.3 MAL- Bus Facilities Entry'!$Q81 &amp; '9.3 MAL- Bus Facilities Entry'!AG$3, 'Custom Field Tbl'!$M$5:$M$446 &amp; 'Custom Field Tbl'!$O$5:$O$446, 0 ))</f>
        <v>#N/A</v>
      </c>
      <c r="AH81" s="143" t="str">
        <f>IF(ISNA(INDEX(CFV_Tbl[CF Description], MATCH('9.3 MAL- Bus Facilities Entry'!AG81, CFV_Tbl[CF Code], 0)) ), "Field Not Required", INDEX(CFV_Tbl[CF Description], MATCH('9.3 MAL- Bus Facilities Entry'!AG81, CFV_Tbl[CF Code], 0)) )</f>
        <v>Field Not Required</v>
      </c>
      <c r="AK81" s="243" t="e" cm="1">
        <f t="array" ref="AK81">INDEX('Custom Field Tbl'!$N$5:$N$446, MATCH('9.3 MAL- Bus Facilities Entry'!$Q81 &amp; '9.3 MAL- Bus Facilities Entry'!AK$3, 'Custom Field Tbl'!$M$5:$M$446 &amp; 'Custom Field Tbl'!$O$5:$O$446, 0 ))</f>
        <v>#N/A</v>
      </c>
      <c r="AL81" s="143" t="str">
        <f>IF(ISNA(INDEX(CFV_Tbl[CF Description], MATCH('9.3 MAL- Bus Facilities Entry'!AK81, CFV_Tbl[CF Code], 0)) ), "Field Not Required", INDEX(CFV_Tbl[CF Description], MATCH('9.3 MAL- Bus Facilities Entry'!AK81, CFV_Tbl[CF Code], 0)) )</f>
        <v>Field Not Required</v>
      </c>
      <c r="AO81" s="243" t="e" cm="1">
        <f t="array" ref="AO81">INDEX('Custom Field Tbl'!$N$5:$N$446, MATCH('9.3 MAL- Bus Facilities Entry'!$Q81 &amp; '9.3 MAL- Bus Facilities Entry'!AO$3, 'Custom Field Tbl'!$M$5:$M$446 &amp; 'Custom Field Tbl'!$O$5:$O$446, 0 ))</f>
        <v>#N/A</v>
      </c>
      <c r="AP81" s="143" t="str">
        <f>IF(ISNA(INDEX(CFV_Tbl[CF Description], MATCH('9.3 MAL- Bus Facilities Entry'!AO81, CFV_Tbl[CF Code], 0)) ), "Field Not Required", INDEX(CFV_Tbl[CF Description], MATCH('9.3 MAL- Bus Facilities Entry'!AO81, CFV_Tbl[CF Code], 0)) )</f>
        <v>Field Not Required</v>
      </c>
      <c r="AS81" s="243" t="e" cm="1">
        <f t="array" ref="AS81">INDEX('Custom Field Tbl'!$N$5:$N$446, MATCH('9.3 MAL- Bus Facilities Entry'!$Q81 &amp; '9.3 MAL- Bus Facilities Entry'!AS$3, 'Custom Field Tbl'!$M$5:$M$446 &amp; 'Custom Field Tbl'!$O$5:$O$446, 0 ))</f>
        <v>#N/A</v>
      </c>
      <c r="AT81" s="143" t="str">
        <f>IF(ISNA(INDEX(CFV_Tbl[CF Description], MATCH('9.3 MAL- Bus Facilities Entry'!AS81, CFV_Tbl[CF Code], 0)) ), "Field Not Required", INDEX(CFV_Tbl[CF Description], MATCH('9.3 MAL- Bus Facilities Entry'!AS81, CFV_Tbl[CF Code], 0)) )</f>
        <v>Field Not Required</v>
      </c>
      <c r="AW81" s="243" t="e" cm="1">
        <f t="array" ref="AW81">INDEX('Custom Field Tbl'!$N$5:$N$446, MATCH('9.3 MAL- Bus Facilities Entry'!$Q81 &amp; '9.3 MAL- Bus Facilities Entry'!AW$3, 'Custom Field Tbl'!$M$5:$M$446 &amp; 'Custom Field Tbl'!$O$5:$O$446, 0 ))</f>
        <v>#N/A</v>
      </c>
      <c r="AX81" s="143" t="str">
        <f>IF(ISNA(INDEX(CFV_Tbl[CF Description], MATCH('9.3 MAL- Bus Facilities Entry'!AW81, CFV_Tbl[CF Code], 0)) ), "Field Not Required", INDEX(CFV_Tbl[CF Description], MATCH('9.3 MAL- Bus Facilities Entry'!AW81, CFV_Tbl[CF Code], 0)) )</f>
        <v>Field Not Required</v>
      </c>
      <c r="BA81" s="243" t="e" cm="1">
        <f t="array" ref="BA81">INDEX('Custom Field Tbl'!$N$5:$N$446, MATCH('9.3 MAL- Bus Facilities Entry'!$Q81 &amp; '9.3 MAL- Bus Facilities Entry'!BA$3, 'Custom Field Tbl'!$M$5:$M$446 &amp; 'Custom Field Tbl'!$O$5:$O$446, 0 ))</f>
        <v>#N/A</v>
      </c>
      <c r="BB81" s="143" t="str">
        <f>IF(ISNA(INDEX(CFV_Tbl[CF Description], MATCH('9.3 MAL- Bus Facilities Entry'!BA81, CFV_Tbl[CF Code], 0)) ), "Field Not Required", INDEX(CFV_Tbl[CF Description], MATCH('9.3 MAL- Bus Facilities Entry'!BA81, CFV_Tbl[CF Code], 0)) )</f>
        <v>Field Not Required</v>
      </c>
      <c r="BE81" s="243" t="e" cm="1">
        <f t="array" ref="BE81">INDEX('Custom Field Tbl'!$N$5:$N$446, MATCH('9.3 MAL- Bus Facilities Entry'!$Q81 &amp; '9.3 MAL- Bus Facilities Entry'!BE$3, 'Custom Field Tbl'!$M$5:$M$446 &amp; 'Custom Field Tbl'!$O$5:$O$446, 0 ))</f>
        <v>#N/A</v>
      </c>
      <c r="BF81" s="143" t="str">
        <f>IF(ISNA(INDEX(CFV_Tbl[CF Description], MATCH('9.3 MAL- Bus Facilities Entry'!BE81, CFV_Tbl[CF Code], 0)) ), "Field Not Required", INDEX(CFV_Tbl[CF Description], MATCH('9.3 MAL- Bus Facilities Entry'!BE81, CFV_Tbl[CF Code], 0)) )</f>
        <v>Field Not Required</v>
      </c>
      <c r="BI81" s="239"/>
      <c r="BJ81" s="243" t="e">
        <f>INDEX(Mnemonic[Code], MATCH('9.3 MAL- Bus Facilities Entry'!BS81, Mnemonic[Description], 0))</f>
        <v>#N/A</v>
      </c>
      <c r="BK81" s="243" t="e">
        <f>INDEX(Mnemonic[Code], MATCH('9.3 MAL- Bus Facilities Entry'!BT81, Mnemonic[Description], 0))</f>
        <v>#N/A</v>
      </c>
      <c r="BL81" s="243" t="e">
        <f>IF(ISNA(INDEX(Mnemonic[Code], MATCH( '9.3 MAL- Bus Facilities Entry'!BU81, Mnemonic[Description], 0)) ),  INDEX(Mnemonic[Code], MATCH( LEFT('9.3 MAL- Bus Facilities Entry'!BU81, LEN(BU81)-2), Mnemonic[Description], 0)),  INDEX(Mnemonic[Code], MATCH( '9.3 MAL- Bus Facilities Entry'!BU81, Mnemonic[Description], 0)) )</f>
        <v>#VALUE!</v>
      </c>
      <c r="BM81" s="243" t="e">
        <f>IF(ISNA(INDEX(Mnemonic[Code], MATCH( '9.3 MAL- Bus Facilities Entry'!BV81, Mnemonic[Description], 0)) ),  INDEX(Mnemonic[Code], MATCH( LEFT('9.3 MAL- Bus Facilities Entry'!BV81, LEN(BV81)-2), Mnemonic[Description], 0)),  INDEX(Mnemonic[Code], MATCH( '9.3 MAL- Bus Facilities Entry'!BV81, Mnemonic[Description], 0)) )</f>
        <v>#VALUE!</v>
      </c>
      <c r="BN81" s="243" t="e">
        <f>IF(ISNA(INDEX(Mnemonic[Code], MATCH( '9.3 MAL- Bus Facilities Entry'!BW81, Mnemonic[Description], 0)) ),  INDEX(Mnemonic[Code], MATCH( LEFT('9.3 MAL- Bus Facilities Entry'!BW81, LEN(BW81)-1), Mnemonic[Description], 0)),  INDEX(Mnemonic[Code], MATCH( '9.3 MAL- Bus Facilities Entry'!BW81, Mnemonic[Description], 0)) )</f>
        <v>#VALUE!</v>
      </c>
      <c r="BO81" s="243" t="e">
        <f>IF(ISNA(INDEX(Mnemonic[Code], MATCH( '9.3 MAL- Bus Facilities Entry'!BX81, Mnemonic[Description], 0)) ),  INDEX(Mnemonic[Code], MATCH( LEFT('9.3 MAL- Bus Facilities Entry'!BX81, LEN(BX81)-1), Mnemonic[Description], 0)),  INDEX(Mnemonic[Code], MATCH( '9.3 MAL- Bus Facilities Entry'!BX81, Mnemonic[Description], 0)) )</f>
        <v>#VALUE!</v>
      </c>
      <c r="BP81" s="243" t="e">
        <f t="shared" si="14"/>
        <v>#N/A</v>
      </c>
      <c r="BQ81" s="243" t="e">
        <f t="shared" si="15"/>
        <v>#N/A</v>
      </c>
      <c r="BR81" s="243" t="e">
        <f t="shared" si="16"/>
        <v>#VALUE!</v>
      </c>
      <c r="BS81" s="245"/>
      <c r="BT81" s="245"/>
      <c r="BU81" s="244"/>
      <c r="BV81" s="244"/>
      <c r="BW81" s="244"/>
      <c r="BX81" s="244"/>
      <c r="BZ81" s="239"/>
      <c r="CA81" s="246" t="e">
        <f>INDEX('MAL-OTHERLOOKUPS'!$ES$4:$ES$56, MATCH('9.3 MAL- Bus Facilities Entry'!CE81, 'MAL-OTHERLOOKUPS'!$ET$4:$ET$56, 0))</f>
        <v>#N/A</v>
      </c>
      <c r="CB81" s="247" t="str">
        <f t="shared" si="17"/>
        <v>L--</v>
      </c>
      <c r="CC81" s="247"/>
      <c r="CD81" s="425"/>
      <c r="CE81" s="425"/>
      <c r="CF81" s="425"/>
      <c r="CG81" s="248"/>
      <c r="CH81" s="367"/>
      <c r="CI81" s="367"/>
      <c r="CJ81" s="249" t="e">
        <f>INDEX('Default X, Y'!$D$6:$D$13,MATCH('9.3 MAL- Bus Facilities Entry'!BJ81&amp;"MF",'Default X, Y'!$B$6:$B$13,0))</f>
        <v>#N/A</v>
      </c>
      <c r="CK81" s="249" t="e">
        <f>INDEX('Default X, Y'!$E$6:$E$13,MATCH('9.3 MAL- Bus Facilities Entry'!BJ81&amp;"MF",'Default X, Y'!$B$6:$B$13,0))</f>
        <v>#N/A</v>
      </c>
      <c r="CL81" s="250" t="str">
        <f t="shared" si="18"/>
        <v>MX_Common_BRT</v>
      </c>
      <c r="CM81" s="239"/>
      <c r="CN81" s="251">
        <v>0</v>
      </c>
      <c r="CO81" s="471"/>
      <c r="CP81" s="251" t="str">
        <f t="shared" si="11"/>
        <v>0-</v>
      </c>
      <c r="CQ81" s="471"/>
      <c r="CR81" s="252" t="str">
        <f t="shared" si="12"/>
        <v xml:space="preserve">; ; </v>
      </c>
      <c r="CS81" s="252" t="str">
        <f t="shared" si="13"/>
        <v xml:space="preserve">; ; </v>
      </c>
      <c r="CT81" s="425"/>
      <c r="CU81" s="252" t="e">
        <v>#REF!</v>
      </c>
      <c r="CV81" s="367"/>
      <c r="CW81" s="367"/>
      <c r="CX81" s="239"/>
      <c r="CY81" s="240"/>
      <c r="CZ81" s="240"/>
      <c r="DA81" s="240"/>
      <c r="DB81" s="585"/>
      <c r="DD81" s="240"/>
      <c r="DE81" s="585"/>
      <c r="DF81" s="253"/>
      <c r="DH81" s="472"/>
      <c r="DI81" s="497"/>
      <c r="DJ81" s="254"/>
      <c r="DK81" s="585"/>
    </row>
    <row r="82" spans="1:115" ht="14.5" x14ac:dyDescent="0.35">
      <c r="A82" s="469"/>
      <c r="B82" s="239"/>
      <c r="C82" s="240"/>
      <c r="D82" s="240"/>
      <c r="E82" s="240"/>
      <c r="F82" s="367"/>
      <c r="G82" s="239"/>
      <c r="H82" s="240"/>
      <c r="J82" s="241"/>
      <c r="K82" s="241"/>
      <c r="M82" s="473"/>
      <c r="O82" s="239"/>
      <c r="Q82" s="143" t="e">
        <f>INDEX(AssetClass[Asset Class], MATCH('9.3 MAL- Bus Facilities Entry'!P82, AssetClass[Class Description], 0))</f>
        <v>#N/A</v>
      </c>
      <c r="R82" s="143"/>
      <c r="S82" s="242" t="e">
        <f>INDEX(Table15[Category Code], MATCH('9.3 MAL- Bus Facilities Entry'!R82, Table15[Category  Description], 0))</f>
        <v>#N/A</v>
      </c>
      <c r="T82" s="239"/>
      <c r="U82" s="243" t="e" cm="1">
        <f t="array" ref="U82">INDEX('Custom Field Tbl'!$N$5:$N$446, MATCH('9.3 MAL- Bus Facilities Entry'!$Q82 &amp; '9.3 MAL- Bus Facilities Entry'!U$3, 'Custom Field Tbl'!$M$5:$M$446 &amp; 'Custom Field Tbl'!$O$5:$O$446, 0 ))</f>
        <v>#N/A</v>
      </c>
      <c r="V82" s="143" t="str">
        <f>IF(ISNA(INDEX(CFV_Tbl[CF Description], MATCH('9.3 MAL- Bus Facilities Entry'!U82, CFV_Tbl[CF Code], 0)) ), "Field Not Required", INDEX(CFV_Tbl[CF Description], MATCH('9.3 MAL- Bus Facilities Entry'!U82, CFV_Tbl[CF Code], 0)) )</f>
        <v>Field Not Required</v>
      </c>
      <c r="Y82" s="243" t="e" cm="1">
        <f t="array" ref="Y82">INDEX('Custom Field Tbl'!$N$5:$N$446, MATCH('9.3 MAL- Bus Facilities Entry'!$Q82 &amp; '9.3 MAL- Bus Facilities Entry'!Y$3, 'Custom Field Tbl'!$M$5:$M$446 &amp; 'Custom Field Tbl'!$O$5:$O$446, 0 ))</f>
        <v>#N/A</v>
      </c>
      <c r="Z82" s="143" t="str">
        <f>IF(ISNA(INDEX(CFV_Tbl[CF Description], MATCH('9.3 MAL- Bus Facilities Entry'!Y82, CFV_Tbl[CF Code], 0)) ), "Field Not Required", INDEX(CFV_Tbl[CF Description], MATCH('9.3 MAL- Bus Facilities Entry'!Y82, CFV_Tbl[CF Code], 0)) )</f>
        <v>Field Not Required</v>
      </c>
      <c r="AC82" s="243" t="e" cm="1">
        <f t="array" ref="AC82">INDEX('Custom Field Tbl'!$N$5:$N$446, MATCH('9.3 MAL- Bus Facilities Entry'!$Q82 &amp; '9.3 MAL- Bus Facilities Entry'!AC$3, 'Custom Field Tbl'!$M$5:$M$446 &amp; 'Custom Field Tbl'!$O$5:$O$446, 0 ))</f>
        <v>#N/A</v>
      </c>
      <c r="AD82" s="143" t="str">
        <f>IF(ISNA(INDEX(CFV_Tbl[CF Description], MATCH('9.3 MAL- Bus Facilities Entry'!AC82, CFV_Tbl[CF Code], 0)) ), "Field Not Required", INDEX(CFV_Tbl[CF Description], MATCH('9.3 MAL- Bus Facilities Entry'!AC82, CFV_Tbl[CF Code], 0)) )</f>
        <v>Field Not Required</v>
      </c>
      <c r="AG82" s="243" t="e" cm="1">
        <f t="array" ref="AG82">INDEX('Custom Field Tbl'!$N$5:$N$446, MATCH('9.3 MAL- Bus Facilities Entry'!$Q82 &amp; '9.3 MAL- Bus Facilities Entry'!AG$3, 'Custom Field Tbl'!$M$5:$M$446 &amp; 'Custom Field Tbl'!$O$5:$O$446, 0 ))</f>
        <v>#N/A</v>
      </c>
      <c r="AH82" s="143" t="str">
        <f>IF(ISNA(INDEX(CFV_Tbl[CF Description], MATCH('9.3 MAL- Bus Facilities Entry'!AG82, CFV_Tbl[CF Code], 0)) ), "Field Not Required", INDEX(CFV_Tbl[CF Description], MATCH('9.3 MAL- Bus Facilities Entry'!AG82, CFV_Tbl[CF Code], 0)) )</f>
        <v>Field Not Required</v>
      </c>
      <c r="AK82" s="243" t="e" cm="1">
        <f t="array" ref="AK82">INDEX('Custom Field Tbl'!$N$5:$N$446, MATCH('9.3 MAL- Bus Facilities Entry'!$Q82 &amp; '9.3 MAL- Bus Facilities Entry'!AK$3, 'Custom Field Tbl'!$M$5:$M$446 &amp; 'Custom Field Tbl'!$O$5:$O$446, 0 ))</f>
        <v>#N/A</v>
      </c>
      <c r="AL82" s="143" t="str">
        <f>IF(ISNA(INDEX(CFV_Tbl[CF Description], MATCH('9.3 MAL- Bus Facilities Entry'!AK82, CFV_Tbl[CF Code], 0)) ), "Field Not Required", INDEX(CFV_Tbl[CF Description], MATCH('9.3 MAL- Bus Facilities Entry'!AK82, CFV_Tbl[CF Code], 0)) )</f>
        <v>Field Not Required</v>
      </c>
      <c r="AO82" s="243" t="e" cm="1">
        <f t="array" ref="AO82">INDEX('Custom Field Tbl'!$N$5:$N$446, MATCH('9.3 MAL- Bus Facilities Entry'!$Q82 &amp; '9.3 MAL- Bus Facilities Entry'!AO$3, 'Custom Field Tbl'!$M$5:$M$446 &amp; 'Custom Field Tbl'!$O$5:$O$446, 0 ))</f>
        <v>#N/A</v>
      </c>
      <c r="AP82" s="143" t="str">
        <f>IF(ISNA(INDEX(CFV_Tbl[CF Description], MATCH('9.3 MAL- Bus Facilities Entry'!AO82, CFV_Tbl[CF Code], 0)) ), "Field Not Required", INDEX(CFV_Tbl[CF Description], MATCH('9.3 MAL- Bus Facilities Entry'!AO82, CFV_Tbl[CF Code], 0)) )</f>
        <v>Field Not Required</v>
      </c>
      <c r="AS82" s="243" t="e" cm="1">
        <f t="array" ref="AS82">INDEX('Custom Field Tbl'!$N$5:$N$446, MATCH('9.3 MAL- Bus Facilities Entry'!$Q82 &amp; '9.3 MAL- Bus Facilities Entry'!AS$3, 'Custom Field Tbl'!$M$5:$M$446 &amp; 'Custom Field Tbl'!$O$5:$O$446, 0 ))</f>
        <v>#N/A</v>
      </c>
      <c r="AT82" s="143" t="str">
        <f>IF(ISNA(INDEX(CFV_Tbl[CF Description], MATCH('9.3 MAL- Bus Facilities Entry'!AS82, CFV_Tbl[CF Code], 0)) ), "Field Not Required", INDEX(CFV_Tbl[CF Description], MATCH('9.3 MAL- Bus Facilities Entry'!AS82, CFV_Tbl[CF Code], 0)) )</f>
        <v>Field Not Required</v>
      </c>
      <c r="AW82" s="243" t="e" cm="1">
        <f t="array" ref="AW82">INDEX('Custom Field Tbl'!$N$5:$N$446, MATCH('9.3 MAL- Bus Facilities Entry'!$Q82 &amp; '9.3 MAL- Bus Facilities Entry'!AW$3, 'Custom Field Tbl'!$M$5:$M$446 &amp; 'Custom Field Tbl'!$O$5:$O$446, 0 ))</f>
        <v>#N/A</v>
      </c>
      <c r="AX82" s="143" t="str">
        <f>IF(ISNA(INDEX(CFV_Tbl[CF Description], MATCH('9.3 MAL- Bus Facilities Entry'!AW82, CFV_Tbl[CF Code], 0)) ), "Field Not Required", INDEX(CFV_Tbl[CF Description], MATCH('9.3 MAL- Bus Facilities Entry'!AW82, CFV_Tbl[CF Code], 0)) )</f>
        <v>Field Not Required</v>
      </c>
      <c r="BA82" s="243" t="e" cm="1">
        <f t="array" ref="BA82">INDEX('Custom Field Tbl'!$N$5:$N$446, MATCH('9.3 MAL- Bus Facilities Entry'!$Q82 &amp; '9.3 MAL- Bus Facilities Entry'!BA$3, 'Custom Field Tbl'!$M$5:$M$446 &amp; 'Custom Field Tbl'!$O$5:$O$446, 0 ))</f>
        <v>#N/A</v>
      </c>
      <c r="BB82" s="143" t="str">
        <f>IF(ISNA(INDEX(CFV_Tbl[CF Description], MATCH('9.3 MAL- Bus Facilities Entry'!BA82, CFV_Tbl[CF Code], 0)) ), "Field Not Required", INDEX(CFV_Tbl[CF Description], MATCH('9.3 MAL- Bus Facilities Entry'!BA82, CFV_Tbl[CF Code], 0)) )</f>
        <v>Field Not Required</v>
      </c>
      <c r="BE82" s="243" t="e" cm="1">
        <f t="array" ref="BE82">INDEX('Custom Field Tbl'!$N$5:$N$446, MATCH('9.3 MAL- Bus Facilities Entry'!$Q82 &amp; '9.3 MAL- Bus Facilities Entry'!BE$3, 'Custom Field Tbl'!$M$5:$M$446 &amp; 'Custom Field Tbl'!$O$5:$O$446, 0 ))</f>
        <v>#N/A</v>
      </c>
      <c r="BF82" s="143" t="str">
        <f>IF(ISNA(INDEX(CFV_Tbl[CF Description], MATCH('9.3 MAL- Bus Facilities Entry'!BE82, CFV_Tbl[CF Code], 0)) ), "Field Not Required", INDEX(CFV_Tbl[CF Description], MATCH('9.3 MAL- Bus Facilities Entry'!BE82, CFV_Tbl[CF Code], 0)) )</f>
        <v>Field Not Required</v>
      </c>
      <c r="BI82" s="239"/>
      <c r="BJ82" s="243" t="e">
        <f>INDEX(Mnemonic[Code], MATCH('9.3 MAL- Bus Facilities Entry'!BS82, Mnemonic[Description], 0))</f>
        <v>#N/A</v>
      </c>
      <c r="BK82" s="243" t="e">
        <f>INDEX(Mnemonic[Code], MATCH('9.3 MAL- Bus Facilities Entry'!BT82, Mnemonic[Description], 0))</f>
        <v>#N/A</v>
      </c>
      <c r="BL82" s="243" t="e">
        <f>IF(ISNA(INDEX(Mnemonic[Code], MATCH( '9.3 MAL- Bus Facilities Entry'!BU82, Mnemonic[Description], 0)) ),  INDEX(Mnemonic[Code], MATCH( LEFT('9.3 MAL- Bus Facilities Entry'!BU82, LEN(BU82)-2), Mnemonic[Description], 0)),  INDEX(Mnemonic[Code], MATCH( '9.3 MAL- Bus Facilities Entry'!BU82, Mnemonic[Description], 0)) )</f>
        <v>#VALUE!</v>
      </c>
      <c r="BM82" s="243" t="e">
        <f>IF(ISNA(INDEX(Mnemonic[Code], MATCH( '9.3 MAL- Bus Facilities Entry'!BV82, Mnemonic[Description], 0)) ),  INDEX(Mnemonic[Code], MATCH( LEFT('9.3 MAL- Bus Facilities Entry'!BV82, LEN(BV82)-2), Mnemonic[Description], 0)),  INDEX(Mnemonic[Code], MATCH( '9.3 MAL- Bus Facilities Entry'!BV82, Mnemonic[Description], 0)) )</f>
        <v>#VALUE!</v>
      </c>
      <c r="BN82" s="243" t="e">
        <f>IF(ISNA(INDEX(Mnemonic[Code], MATCH( '9.3 MAL- Bus Facilities Entry'!BW82, Mnemonic[Description], 0)) ),  INDEX(Mnemonic[Code], MATCH( LEFT('9.3 MAL- Bus Facilities Entry'!BW82, LEN(BW82)-1), Mnemonic[Description], 0)),  INDEX(Mnemonic[Code], MATCH( '9.3 MAL- Bus Facilities Entry'!BW82, Mnemonic[Description], 0)) )</f>
        <v>#VALUE!</v>
      </c>
      <c r="BO82" s="243" t="e">
        <f>IF(ISNA(INDEX(Mnemonic[Code], MATCH( '9.3 MAL- Bus Facilities Entry'!BX82, Mnemonic[Description], 0)) ),  INDEX(Mnemonic[Code], MATCH( LEFT('9.3 MAL- Bus Facilities Entry'!BX82, LEN(BX82)-1), Mnemonic[Description], 0)),  INDEX(Mnemonic[Code], MATCH( '9.3 MAL- Bus Facilities Entry'!BX82, Mnemonic[Description], 0)) )</f>
        <v>#VALUE!</v>
      </c>
      <c r="BP82" s="243" t="e">
        <f t="shared" si="14"/>
        <v>#N/A</v>
      </c>
      <c r="BQ82" s="243" t="e">
        <f t="shared" si="15"/>
        <v>#N/A</v>
      </c>
      <c r="BR82" s="243" t="e">
        <f t="shared" si="16"/>
        <v>#VALUE!</v>
      </c>
      <c r="BS82" s="245"/>
      <c r="BT82" s="245"/>
      <c r="BU82" s="244"/>
      <c r="BV82" s="244"/>
      <c r="BW82" s="244"/>
      <c r="BX82" s="244"/>
      <c r="BZ82" s="239"/>
      <c r="CA82" s="246" t="e">
        <f>INDEX('MAL-OTHERLOOKUPS'!$ES$4:$ES$56, MATCH('9.3 MAL- Bus Facilities Entry'!CE82, 'MAL-OTHERLOOKUPS'!$ET$4:$ET$56, 0))</f>
        <v>#N/A</v>
      </c>
      <c r="CB82" s="247" t="str">
        <f t="shared" si="17"/>
        <v>L--</v>
      </c>
      <c r="CC82" s="247"/>
      <c r="CD82" s="425"/>
      <c r="CE82" s="425"/>
      <c r="CF82" s="425"/>
      <c r="CG82" s="248"/>
      <c r="CH82" s="367"/>
      <c r="CI82" s="367"/>
      <c r="CJ82" s="249" t="e">
        <f>INDEX('Default X, Y'!$D$6:$D$13,MATCH('9.3 MAL- Bus Facilities Entry'!BJ82&amp;"MF",'Default X, Y'!$B$6:$B$13,0))</f>
        <v>#N/A</v>
      </c>
      <c r="CK82" s="249" t="e">
        <f>INDEX('Default X, Y'!$E$6:$E$13,MATCH('9.3 MAL- Bus Facilities Entry'!BJ82&amp;"MF",'Default X, Y'!$B$6:$B$13,0))</f>
        <v>#N/A</v>
      </c>
      <c r="CL82" s="250" t="str">
        <f t="shared" si="18"/>
        <v>MX_Common_BRT</v>
      </c>
      <c r="CM82" s="239"/>
      <c r="CN82" s="251">
        <v>0</v>
      </c>
      <c r="CO82" s="471"/>
      <c r="CP82" s="251" t="str">
        <f t="shared" si="11"/>
        <v>0-</v>
      </c>
      <c r="CQ82" s="471"/>
      <c r="CR82" s="252" t="str">
        <f t="shared" si="12"/>
        <v xml:space="preserve">; ; </v>
      </c>
      <c r="CS82" s="252" t="str">
        <f t="shared" si="13"/>
        <v xml:space="preserve">; ; </v>
      </c>
      <c r="CT82" s="425"/>
      <c r="CU82" s="252" t="e">
        <v>#REF!</v>
      </c>
      <c r="CV82" s="367"/>
      <c r="CW82" s="367"/>
      <c r="CX82" s="239"/>
      <c r="CY82" s="240"/>
      <c r="CZ82" s="240"/>
      <c r="DA82" s="240"/>
      <c r="DB82" s="585"/>
      <c r="DD82" s="240"/>
      <c r="DE82" s="585"/>
      <c r="DF82" s="253"/>
      <c r="DH82" s="472"/>
      <c r="DI82" s="497"/>
      <c r="DJ82" s="254"/>
      <c r="DK82" s="585"/>
    </row>
    <row r="83" spans="1:115" ht="14.5" x14ac:dyDescent="0.35">
      <c r="A83" s="469"/>
      <c r="B83" s="239"/>
      <c r="C83" s="240"/>
      <c r="D83" s="240"/>
      <c r="E83" s="240"/>
      <c r="F83" s="367"/>
      <c r="G83" s="239"/>
      <c r="H83" s="240"/>
      <c r="J83" s="241"/>
      <c r="K83" s="241"/>
      <c r="M83" s="473"/>
      <c r="O83" s="239"/>
      <c r="Q83" s="143" t="e">
        <f>INDEX(AssetClass[Asset Class], MATCH('9.3 MAL- Bus Facilities Entry'!P83, AssetClass[Class Description], 0))</f>
        <v>#N/A</v>
      </c>
      <c r="R83" s="143"/>
      <c r="S83" s="242" t="e">
        <f>INDEX(Table15[Category Code], MATCH('9.3 MAL- Bus Facilities Entry'!R83, Table15[Category  Description], 0))</f>
        <v>#N/A</v>
      </c>
      <c r="T83" s="239"/>
      <c r="U83" s="243" t="e" cm="1">
        <f t="array" ref="U83">INDEX('Custom Field Tbl'!$N$5:$N$446, MATCH('9.3 MAL- Bus Facilities Entry'!$Q83 &amp; '9.3 MAL- Bus Facilities Entry'!U$3, 'Custom Field Tbl'!$M$5:$M$446 &amp; 'Custom Field Tbl'!$O$5:$O$446, 0 ))</f>
        <v>#N/A</v>
      </c>
      <c r="V83" s="143" t="str">
        <f>IF(ISNA(INDEX(CFV_Tbl[CF Description], MATCH('9.3 MAL- Bus Facilities Entry'!U83, CFV_Tbl[CF Code], 0)) ), "Field Not Required", INDEX(CFV_Tbl[CF Description], MATCH('9.3 MAL- Bus Facilities Entry'!U83, CFV_Tbl[CF Code], 0)) )</f>
        <v>Field Not Required</v>
      </c>
      <c r="Y83" s="243" t="e" cm="1">
        <f t="array" ref="Y83">INDEX('Custom Field Tbl'!$N$5:$N$446, MATCH('9.3 MAL- Bus Facilities Entry'!$Q83 &amp; '9.3 MAL- Bus Facilities Entry'!Y$3, 'Custom Field Tbl'!$M$5:$M$446 &amp; 'Custom Field Tbl'!$O$5:$O$446, 0 ))</f>
        <v>#N/A</v>
      </c>
      <c r="Z83" s="143" t="str">
        <f>IF(ISNA(INDEX(CFV_Tbl[CF Description], MATCH('9.3 MAL- Bus Facilities Entry'!Y83, CFV_Tbl[CF Code], 0)) ), "Field Not Required", INDEX(CFV_Tbl[CF Description], MATCH('9.3 MAL- Bus Facilities Entry'!Y83, CFV_Tbl[CF Code], 0)) )</f>
        <v>Field Not Required</v>
      </c>
      <c r="AC83" s="243" t="e" cm="1">
        <f t="array" ref="AC83">INDEX('Custom Field Tbl'!$N$5:$N$446, MATCH('9.3 MAL- Bus Facilities Entry'!$Q83 &amp; '9.3 MAL- Bus Facilities Entry'!AC$3, 'Custom Field Tbl'!$M$5:$M$446 &amp; 'Custom Field Tbl'!$O$5:$O$446, 0 ))</f>
        <v>#N/A</v>
      </c>
      <c r="AD83" s="143" t="str">
        <f>IF(ISNA(INDEX(CFV_Tbl[CF Description], MATCH('9.3 MAL- Bus Facilities Entry'!AC83, CFV_Tbl[CF Code], 0)) ), "Field Not Required", INDEX(CFV_Tbl[CF Description], MATCH('9.3 MAL- Bus Facilities Entry'!AC83, CFV_Tbl[CF Code], 0)) )</f>
        <v>Field Not Required</v>
      </c>
      <c r="AG83" s="243" t="e" cm="1">
        <f t="array" ref="AG83">INDEX('Custom Field Tbl'!$N$5:$N$446, MATCH('9.3 MAL- Bus Facilities Entry'!$Q83 &amp; '9.3 MAL- Bus Facilities Entry'!AG$3, 'Custom Field Tbl'!$M$5:$M$446 &amp; 'Custom Field Tbl'!$O$5:$O$446, 0 ))</f>
        <v>#N/A</v>
      </c>
      <c r="AH83" s="143" t="str">
        <f>IF(ISNA(INDEX(CFV_Tbl[CF Description], MATCH('9.3 MAL- Bus Facilities Entry'!AG83, CFV_Tbl[CF Code], 0)) ), "Field Not Required", INDEX(CFV_Tbl[CF Description], MATCH('9.3 MAL- Bus Facilities Entry'!AG83, CFV_Tbl[CF Code], 0)) )</f>
        <v>Field Not Required</v>
      </c>
      <c r="AK83" s="243" t="e" cm="1">
        <f t="array" ref="AK83">INDEX('Custom Field Tbl'!$N$5:$N$446, MATCH('9.3 MAL- Bus Facilities Entry'!$Q83 &amp; '9.3 MAL- Bus Facilities Entry'!AK$3, 'Custom Field Tbl'!$M$5:$M$446 &amp; 'Custom Field Tbl'!$O$5:$O$446, 0 ))</f>
        <v>#N/A</v>
      </c>
      <c r="AL83" s="143" t="str">
        <f>IF(ISNA(INDEX(CFV_Tbl[CF Description], MATCH('9.3 MAL- Bus Facilities Entry'!AK83, CFV_Tbl[CF Code], 0)) ), "Field Not Required", INDEX(CFV_Tbl[CF Description], MATCH('9.3 MAL- Bus Facilities Entry'!AK83, CFV_Tbl[CF Code], 0)) )</f>
        <v>Field Not Required</v>
      </c>
      <c r="AO83" s="243" t="e" cm="1">
        <f t="array" ref="AO83">INDEX('Custom Field Tbl'!$N$5:$N$446, MATCH('9.3 MAL- Bus Facilities Entry'!$Q83 &amp; '9.3 MAL- Bus Facilities Entry'!AO$3, 'Custom Field Tbl'!$M$5:$M$446 &amp; 'Custom Field Tbl'!$O$5:$O$446, 0 ))</f>
        <v>#N/A</v>
      </c>
      <c r="AP83" s="143" t="str">
        <f>IF(ISNA(INDEX(CFV_Tbl[CF Description], MATCH('9.3 MAL- Bus Facilities Entry'!AO83, CFV_Tbl[CF Code], 0)) ), "Field Not Required", INDEX(CFV_Tbl[CF Description], MATCH('9.3 MAL- Bus Facilities Entry'!AO83, CFV_Tbl[CF Code], 0)) )</f>
        <v>Field Not Required</v>
      </c>
      <c r="AS83" s="243" t="e" cm="1">
        <f t="array" ref="AS83">INDEX('Custom Field Tbl'!$N$5:$N$446, MATCH('9.3 MAL- Bus Facilities Entry'!$Q83 &amp; '9.3 MAL- Bus Facilities Entry'!AS$3, 'Custom Field Tbl'!$M$5:$M$446 &amp; 'Custom Field Tbl'!$O$5:$O$446, 0 ))</f>
        <v>#N/A</v>
      </c>
      <c r="AT83" s="143" t="str">
        <f>IF(ISNA(INDEX(CFV_Tbl[CF Description], MATCH('9.3 MAL- Bus Facilities Entry'!AS83, CFV_Tbl[CF Code], 0)) ), "Field Not Required", INDEX(CFV_Tbl[CF Description], MATCH('9.3 MAL- Bus Facilities Entry'!AS83, CFV_Tbl[CF Code], 0)) )</f>
        <v>Field Not Required</v>
      </c>
      <c r="AW83" s="243" t="e" cm="1">
        <f t="array" ref="AW83">INDEX('Custom Field Tbl'!$N$5:$N$446, MATCH('9.3 MAL- Bus Facilities Entry'!$Q83 &amp; '9.3 MAL- Bus Facilities Entry'!AW$3, 'Custom Field Tbl'!$M$5:$M$446 &amp; 'Custom Field Tbl'!$O$5:$O$446, 0 ))</f>
        <v>#N/A</v>
      </c>
      <c r="AX83" s="143" t="str">
        <f>IF(ISNA(INDEX(CFV_Tbl[CF Description], MATCH('9.3 MAL- Bus Facilities Entry'!AW83, CFV_Tbl[CF Code], 0)) ), "Field Not Required", INDEX(CFV_Tbl[CF Description], MATCH('9.3 MAL- Bus Facilities Entry'!AW83, CFV_Tbl[CF Code], 0)) )</f>
        <v>Field Not Required</v>
      </c>
      <c r="BA83" s="243" t="e" cm="1">
        <f t="array" ref="BA83">INDEX('Custom Field Tbl'!$N$5:$N$446, MATCH('9.3 MAL- Bus Facilities Entry'!$Q83 &amp; '9.3 MAL- Bus Facilities Entry'!BA$3, 'Custom Field Tbl'!$M$5:$M$446 &amp; 'Custom Field Tbl'!$O$5:$O$446, 0 ))</f>
        <v>#N/A</v>
      </c>
      <c r="BB83" s="143" t="str">
        <f>IF(ISNA(INDEX(CFV_Tbl[CF Description], MATCH('9.3 MAL- Bus Facilities Entry'!BA83, CFV_Tbl[CF Code], 0)) ), "Field Not Required", INDEX(CFV_Tbl[CF Description], MATCH('9.3 MAL- Bus Facilities Entry'!BA83, CFV_Tbl[CF Code], 0)) )</f>
        <v>Field Not Required</v>
      </c>
      <c r="BE83" s="243" t="e" cm="1">
        <f t="array" ref="BE83">INDEX('Custom Field Tbl'!$N$5:$N$446, MATCH('9.3 MAL- Bus Facilities Entry'!$Q83 &amp; '9.3 MAL- Bus Facilities Entry'!BE$3, 'Custom Field Tbl'!$M$5:$M$446 &amp; 'Custom Field Tbl'!$O$5:$O$446, 0 ))</f>
        <v>#N/A</v>
      </c>
      <c r="BF83" s="143" t="str">
        <f>IF(ISNA(INDEX(CFV_Tbl[CF Description], MATCH('9.3 MAL- Bus Facilities Entry'!BE83, CFV_Tbl[CF Code], 0)) ), "Field Not Required", INDEX(CFV_Tbl[CF Description], MATCH('9.3 MAL- Bus Facilities Entry'!BE83, CFV_Tbl[CF Code], 0)) )</f>
        <v>Field Not Required</v>
      </c>
      <c r="BI83" s="239"/>
      <c r="BJ83" s="243" t="e">
        <f>INDEX(Mnemonic[Code], MATCH('9.3 MAL- Bus Facilities Entry'!BS83, Mnemonic[Description], 0))</f>
        <v>#N/A</v>
      </c>
      <c r="BK83" s="243" t="e">
        <f>INDEX(Mnemonic[Code], MATCH('9.3 MAL- Bus Facilities Entry'!BT83, Mnemonic[Description], 0))</f>
        <v>#N/A</v>
      </c>
      <c r="BL83" s="243" t="e">
        <f>IF(ISNA(INDEX(Mnemonic[Code], MATCH( '9.3 MAL- Bus Facilities Entry'!BU83, Mnemonic[Description], 0)) ),  INDEX(Mnemonic[Code], MATCH( LEFT('9.3 MAL- Bus Facilities Entry'!BU83, LEN(BU83)-2), Mnemonic[Description], 0)),  INDEX(Mnemonic[Code], MATCH( '9.3 MAL- Bus Facilities Entry'!BU83, Mnemonic[Description], 0)) )</f>
        <v>#VALUE!</v>
      </c>
      <c r="BM83" s="243" t="e">
        <f>IF(ISNA(INDEX(Mnemonic[Code], MATCH( '9.3 MAL- Bus Facilities Entry'!BV83, Mnemonic[Description], 0)) ),  INDEX(Mnemonic[Code], MATCH( LEFT('9.3 MAL- Bus Facilities Entry'!BV83, LEN(BV83)-2), Mnemonic[Description], 0)),  INDEX(Mnemonic[Code], MATCH( '9.3 MAL- Bus Facilities Entry'!BV83, Mnemonic[Description], 0)) )</f>
        <v>#VALUE!</v>
      </c>
      <c r="BN83" s="243" t="e">
        <f>IF(ISNA(INDEX(Mnemonic[Code], MATCH( '9.3 MAL- Bus Facilities Entry'!BW83, Mnemonic[Description], 0)) ),  INDEX(Mnemonic[Code], MATCH( LEFT('9.3 MAL- Bus Facilities Entry'!BW83, LEN(BW83)-1), Mnemonic[Description], 0)),  INDEX(Mnemonic[Code], MATCH( '9.3 MAL- Bus Facilities Entry'!BW83, Mnemonic[Description], 0)) )</f>
        <v>#VALUE!</v>
      </c>
      <c r="BO83" s="243" t="e">
        <f>IF(ISNA(INDEX(Mnemonic[Code], MATCH( '9.3 MAL- Bus Facilities Entry'!BX83, Mnemonic[Description], 0)) ),  INDEX(Mnemonic[Code], MATCH( LEFT('9.3 MAL- Bus Facilities Entry'!BX83, LEN(BX83)-1), Mnemonic[Description], 0)),  INDEX(Mnemonic[Code], MATCH( '9.3 MAL- Bus Facilities Entry'!BX83, Mnemonic[Description], 0)) )</f>
        <v>#VALUE!</v>
      </c>
      <c r="BP83" s="243" t="e">
        <f t="shared" si="14"/>
        <v>#N/A</v>
      </c>
      <c r="BQ83" s="243" t="e">
        <f t="shared" si="15"/>
        <v>#N/A</v>
      </c>
      <c r="BR83" s="243" t="e">
        <f t="shared" si="16"/>
        <v>#VALUE!</v>
      </c>
      <c r="BS83" s="245"/>
      <c r="BT83" s="245"/>
      <c r="BU83" s="244"/>
      <c r="BV83" s="244"/>
      <c r="BW83" s="244"/>
      <c r="BX83" s="244"/>
      <c r="BZ83" s="239"/>
      <c r="CA83" s="246" t="e">
        <f>INDEX('MAL-OTHERLOOKUPS'!$ES$4:$ES$56, MATCH('9.3 MAL- Bus Facilities Entry'!CE83, 'MAL-OTHERLOOKUPS'!$ET$4:$ET$56, 0))</f>
        <v>#N/A</v>
      </c>
      <c r="CB83" s="247" t="str">
        <f t="shared" si="17"/>
        <v>L--</v>
      </c>
      <c r="CC83" s="247"/>
      <c r="CD83" s="425"/>
      <c r="CE83" s="425"/>
      <c r="CF83" s="425"/>
      <c r="CG83" s="248"/>
      <c r="CH83" s="367"/>
      <c r="CI83" s="367"/>
      <c r="CJ83" s="249" t="e">
        <f>INDEX('Default X, Y'!$D$6:$D$13,MATCH('9.3 MAL- Bus Facilities Entry'!BJ83&amp;"MF",'Default X, Y'!$B$6:$B$13,0))</f>
        <v>#N/A</v>
      </c>
      <c r="CK83" s="249" t="e">
        <f>INDEX('Default X, Y'!$E$6:$E$13,MATCH('9.3 MAL- Bus Facilities Entry'!BJ83&amp;"MF",'Default X, Y'!$B$6:$B$13,0))</f>
        <v>#N/A</v>
      </c>
      <c r="CL83" s="250" t="str">
        <f t="shared" si="18"/>
        <v>MX_Common_BRT</v>
      </c>
      <c r="CM83" s="239"/>
      <c r="CN83" s="251">
        <v>0</v>
      </c>
      <c r="CO83" s="471"/>
      <c r="CP83" s="251" t="str">
        <f t="shared" si="11"/>
        <v>0-</v>
      </c>
      <c r="CQ83" s="471"/>
      <c r="CR83" s="252" t="str">
        <f t="shared" si="12"/>
        <v xml:space="preserve">; ; </v>
      </c>
      <c r="CS83" s="252" t="str">
        <f t="shared" si="13"/>
        <v xml:space="preserve">; ; </v>
      </c>
      <c r="CT83" s="425"/>
      <c r="CU83" s="252" t="e">
        <v>#REF!</v>
      </c>
      <c r="CV83" s="367"/>
      <c r="CW83" s="367"/>
      <c r="CX83" s="239"/>
      <c r="CY83" s="240"/>
      <c r="CZ83" s="240"/>
      <c r="DA83" s="240"/>
      <c r="DB83" s="585"/>
      <c r="DD83" s="240"/>
      <c r="DE83" s="585"/>
      <c r="DF83" s="253"/>
      <c r="DH83" s="472"/>
      <c r="DI83" s="497"/>
      <c r="DJ83" s="254"/>
      <c r="DK83" s="585"/>
    </row>
    <row r="84" spans="1:115" ht="14.5" x14ac:dyDescent="0.35">
      <c r="A84" s="469"/>
      <c r="B84" s="239"/>
      <c r="C84" s="240"/>
      <c r="D84" s="240"/>
      <c r="E84" s="240"/>
      <c r="F84" s="367"/>
      <c r="G84" s="239"/>
      <c r="H84" s="240"/>
      <c r="J84" s="241"/>
      <c r="K84" s="241"/>
      <c r="M84" s="473"/>
      <c r="O84" s="239"/>
      <c r="Q84" s="143" t="e">
        <f>INDEX(AssetClass[Asset Class], MATCH('9.3 MAL- Bus Facilities Entry'!P84, AssetClass[Class Description], 0))</f>
        <v>#N/A</v>
      </c>
      <c r="R84" s="143"/>
      <c r="S84" s="242" t="e">
        <f>INDEX(Table15[Category Code], MATCH('9.3 MAL- Bus Facilities Entry'!R84, Table15[Category  Description], 0))</f>
        <v>#N/A</v>
      </c>
      <c r="T84" s="239"/>
      <c r="U84" s="243" t="e" cm="1">
        <f t="array" ref="U84">INDEX('Custom Field Tbl'!$N$5:$N$446, MATCH('9.3 MAL- Bus Facilities Entry'!$Q84 &amp; '9.3 MAL- Bus Facilities Entry'!U$3, 'Custom Field Tbl'!$M$5:$M$446 &amp; 'Custom Field Tbl'!$O$5:$O$446, 0 ))</f>
        <v>#N/A</v>
      </c>
      <c r="V84" s="143" t="str">
        <f>IF(ISNA(INDEX(CFV_Tbl[CF Description], MATCH('9.3 MAL- Bus Facilities Entry'!U84, CFV_Tbl[CF Code], 0)) ), "Field Not Required", INDEX(CFV_Tbl[CF Description], MATCH('9.3 MAL- Bus Facilities Entry'!U84, CFV_Tbl[CF Code], 0)) )</f>
        <v>Field Not Required</v>
      </c>
      <c r="Y84" s="243" t="e" cm="1">
        <f t="array" ref="Y84">INDEX('Custom Field Tbl'!$N$5:$N$446, MATCH('9.3 MAL- Bus Facilities Entry'!$Q84 &amp; '9.3 MAL- Bus Facilities Entry'!Y$3, 'Custom Field Tbl'!$M$5:$M$446 &amp; 'Custom Field Tbl'!$O$5:$O$446, 0 ))</f>
        <v>#N/A</v>
      </c>
      <c r="Z84" s="143" t="str">
        <f>IF(ISNA(INDEX(CFV_Tbl[CF Description], MATCH('9.3 MAL- Bus Facilities Entry'!Y84, CFV_Tbl[CF Code], 0)) ), "Field Not Required", INDEX(CFV_Tbl[CF Description], MATCH('9.3 MAL- Bus Facilities Entry'!Y84, CFV_Tbl[CF Code], 0)) )</f>
        <v>Field Not Required</v>
      </c>
      <c r="AC84" s="243" t="e" cm="1">
        <f t="array" ref="AC84">INDEX('Custom Field Tbl'!$N$5:$N$446, MATCH('9.3 MAL- Bus Facilities Entry'!$Q84 &amp; '9.3 MAL- Bus Facilities Entry'!AC$3, 'Custom Field Tbl'!$M$5:$M$446 &amp; 'Custom Field Tbl'!$O$5:$O$446, 0 ))</f>
        <v>#N/A</v>
      </c>
      <c r="AD84" s="143" t="str">
        <f>IF(ISNA(INDEX(CFV_Tbl[CF Description], MATCH('9.3 MAL- Bus Facilities Entry'!AC84, CFV_Tbl[CF Code], 0)) ), "Field Not Required", INDEX(CFV_Tbl[CF Description], MATCH('9.3 MAL- Bus Facilities Entry'!AC84, CFV_Tbl[CF Code], 0)) )</f>
        <v>Field Not Required</v>
      </c>
      <c r="AG84" s="243" t="e" cm="1">
        <f t="array" ref="AG84">INDEX('Custom Field Tbl'!$N$5:$N$446, MATCH('9.3 MAL- Bus Facilities Entry'!$Q84 &amp; '9.3 MAL- Bus Facilities Entry'!AG$3, 'Custom Field Tbl'!$M$5:$M$446 &amp; 'Custom Field Tbl'!$O$5:$O$446, 0 ))</f>
        <v>#N/A</v>
      </c>
      <c r="AH84" s="143" t="str">
        <f>IF(ISNA(INDEX(CFV_Tbl[CF Description], MATCH('9.3 MAL- Bus Facilities Entry'!AG84, CFV_Tbl[CF Code], 0)) ), "Field Not Required", INDEX(CFV_Tbl[CF Description], MATCH('9.3 MAL- Bus Facilities Entry'!AG84, CFV_Tbl[CF Code], 0)) )</f>
        <v>Field Not Required</v>
      </c>
      <c r="AK84" s="243" t="e" cm="1">
        <f t="array" ref="AK84">INDEX('Custom Field Tbl'!$N$5:$N$446, MATCH('9.3 MAL- Bus Facilities Entry'!$Q84 &amp; '9.3 MAL- Bus Facilities Entry'!AK$3, 'Custom Field Tbl'!$M$5:$M$446 &amp; 'Custom Field Tbl'!$O$5:$O$446, 0 ))</f>
        <v>#N/A</v>
      </c>
      <c r="AL84" s="143" t="str">
        <f>IF(ISNA(INDEX(CFV_Tbl[CF Description], MATCH('9.3 MAL- Bus Facilities Entry'!AK84, CFV_Tbl[CF Code], 0)) ), "Field Not Required", INDEX(CFV_Tbl[CF Description], MATCH('9.3 MAL- Bus Facilities Entry'!AK84, CFV_Tbl[CF Code], 0)) )</f>
        <v>Field Not Required</v>
      </c>
      <c r="AO84" s="243" t="e" cm="1">
        <f t="array" ref="AO84">INDEX('Custom Field Tbl'!$N$5:$N$446, MATCH('9.3 MAL- Bus Facilities Entry'!$Q84 &amp; '9.3 MAL- Bus Facilities Entry'!AO$3, 'Custom Field Tbl'!$M$5:$M$446 &amp; 'Custom Field Tbl'!$O$5:$O$446, 0 ))</f>
        <v>#N/A</v>
      </c>
      <c r="AP84" s="143" t="str">
        <f>IF(ISNA(INDEX(CFV_Tbl[CF Description], MATCH('9.3 MAL- Bus Facilities Entry'!AO84, CFV_Tbl[CF Code], 0)) ), "Field Not Required", INDEX(CFV_Tbl[CF Description], MATCH('9.3 MAL- Bus Facilities Entry'!AO84, CFV_Tbl[CF Code], 0)) )</f>
        <v>Field Not Required</v>
      </c>
      <c r="AS84" s="243" t="e" cm="1">
        <f t="array" ref="AS84">INDEX('Custom Field Tbl'!$N$5:$N$446, MATCH('9.3 MAL- Bus Facilities Entry'!$Q84 &amp; '9.3 MAL- Bus Facilities Entry'!AS$3, 'Custom Field Tbl'!$M$5:$M$446 &amp; 'Custom Field Tbl'!$O$5:$O$446, 0 ))</f>
        <v>#N/A</v>
      </c>
      <c r="AT84" s="143" t="str">
        <f>IF(ISNA(INDEX(CFV_Tbl[CF Description], MATCH('9.3 MAL- Bus Facilities Entry'!AS84, CFV_Tbl[CF Code], 0)) ), "Field Not Required", INDEX(CFV_Tbl[CF Description], MATCH('9.3 MAL- Bus Facilities Entry'!AS84, CFV_Tbl[CF Code], 0)) )</f>
        <v>Field Not Required</v>
      </c>
      <c r="AW84" s="243" t="e" cm="1">
        <f t="array" ref="AW84">INDEX('Custom Field Tbl'!$N$5:$N$446, MATCH('9.3 MAL- Bus Facilities Entry'!$Q84 &amp; '9.3 MAL- Bus Facilities Entry'!AW$3, 'Custom Field Tbl'!$M$5:$M$446 &amp; 'Custom Field Tbl'!$O$5:$O$446, 0 ))</f>
        <v>#N/A</v>
      </c>
      <c r="AX84" s="143" t="str">
        <f>IF(ISNA(INDEX(CFV_Tbl[CF Description], MATCH('9.3 MAL- Bus Facilities Entry'!AW84, CFV_Tbl[CF Code], 0)) ), "Field Not Required", INDEX(CFV_Tbl[CF Description], MATCH('9.3 MAL- Bus Facilities Entry'!AW84, CFV_Tbl[CF Code], 0)) )</f>
        <v>Field Not Required</v>
      </c>
      <c r="BA84" s="243" t="e" cm="1">
        <f t="array" ref="BA84">INDEX('Custom Field Tbl'!$N$5:$N$446, MATCH('9.3 MAL- Bus Facilities Entry'!$Q84 &amp; '9.3 MAL- Bus Facilities Entry'!BA$3, 'Custom Field Tbl'!$M$5:$M$446 &amp; 'Custom Field Tbl'!$O$5:$O$446, 0 ))</f>
        <v>#N/A</v>
      </c>
      <c r="BB84" s="143" t="str">
        <f>IF(ISNA(INDEX(CFV_Tbl[CF Description], MATCH('9.3 MAL- Bus Facilities Entry'!BA84, CFV_Tbl[CF Code], 0)) ), "Field Not Required", INDEX(CFV_Tbl[CF Description], MATCH('9.3 MAL- Bus Facilities Entry'!BA84, CFV_Tbl[CF Code], 0)) )</f>
        <v>Field Not Required</v>
      </c>
      <c r="BE84" s="243" t="e" cm="1">
        <f t="array" ref="BE84">INDEX('Custom Field Tbl'!$N$5:$N$446, MATCH('9.3 MAL- Bus Facilities Entry'!$Q84 &amp; '9.3 MAL- Bus Facilities Entry'!BE$3, 'Custom Field Tbl'!$M$5:$M$446 &amp; 'Custom Field Tbl'!$O$5:$O$446, 0 ))</f>
        <v>#N/A</v>
      </c>
      <c r="BF84" s="143" t="str">
        <f>IF(ISNA(INDEX(CFV_Tbl[CF Description], MATCH('9.3 MAL- Bus Facilities Entry'!BE84, CFV_Tbl[CF Code], 0)) ), "Field Not Required", INDEX(CFV_Tbl[CF Description], MATCH('9.3 MAL- Bus Facilities Entry'!BE84, CFV_Tbl[CF Code], 0)) )</f>
        <v>Field Not Required</v>
      </c>
      <c r="BI84" s="239"/>
      <c r="BJ84" s="243" t="e">
        <f>INDEX(Mnemonic[Code], MATCH('9.3 MAL- Bus Facilities Entry'!BS84, Mnemonic[Description], 0))</f>
        <v>#N/A</v>
      </c>
      <c r="BK84" s="243" t="e">
        <f>INDEX(Mnemonic[Code], MATCH('9.3 MAL- Bus Facilities Entry'!BT84, Mnemonic[Description], 0))</f>
        <v>#N/A</v>
      </c>
      <c r="BL84" s="243" t="e">
        <f>IF(ISNA(INDEX(Mnemonic[Code], MATCH( '9.3 MAL- Bus Facilities Entry'!BU84, Mnemonic[Description], 0)) ),  INDEX(Mnemonic[Code], MATCH( LEFT('9.3 MAL- Bus Facilities Entry'!BU84, LEN(BU84)-2), Mnemonic[Description], 0)),  INDEX(Mnemonic[Code], MATCH( '9.3 MAL- Bus Facilities Entry'!BU84, Mnemonic[Description], 0)) )</f>
        <v>#VALUE!</v>
      </c>
      <c r="BM84" s="243" t="e">
        <f>IF(ISNA(INDEX(Mnemonic[Code], MATCH( '9.3 MAL- Bus Facilities Entry'!BV84, Mnemonic[Description], 0)) ),  INDEX(Mnemonic[Code], MATCH( LEFT('9.3 MAL- Bus Facilities Entry'!BV84, LEN(BV84)-2), Mnemonic[Description], 0)),  INDEX(Mnemonic[Code], MATCH( '9.3 MAL- Bus Facilities Entry'!BV84, Mnemonic[Description], 0)) )</f>
        <v>#VALUE!</v>
      </c>
      <c r="BN84" s="243" t="e">
        <f>IF(ISNA(INDEX(Mnemonic[Code], MATCH( '9.3 MAL- Bus Facilities Entry'!BW84, Mnemonic[Description], 0)) ),  INDEX(Mnemonic[Code], MATCH( LEFT('9.3 MAL- Bus Facilities Entry'!BW84, LEN(BW84)-1), Mnemonic[Description], 0)),  INDEX(Mnemonic[Code], MATCH( '9.3 MAL- Bus Facilities Entry'!BW84, Mnemonic[Description], 0)) )</f>
        <v>#VALUE!</v>
      </c>
      <c r="BO84" s="243" t="e">
        <f>IF(ISNA(INDEX(Mnemonic[Code], MATCH( '9.3 MAL- Bus Facilities Entry'!BX84, Mnemonic[Description], 0)) ),  INDEX(Mnemonic[Code], MATCH( LEFT('9.3 MAL- Bus Facilities Entry'!BX84, LEN(BX84)-1), Mnemonic[Description], 0)),  INDEX(Mnemonic[Code], MATCH( '9.3 MAL- Bus Facilities Entry'!BX84, Mnemonic[Description], 0)) )</f>
        <v>#VALUE!</v>
      </c>
      <c r="BP84" s="243" t="e">
        <f t="shared" si="14"/>
        <v>#N/A</v>
      </c>
      <c r="BQ84" s="243" t="e">
        <f t="shared" si="15"/>
        <v>#N/A</v>
      </c>
      <c r="BR84" s="243" t="e">
        <f t="shared" si="16"/>
        <v>#VALUE!</v>
      </c>
      <c r="BS84" s="245"/>
      <c r="BT84" s="245"/>
      <c r="BU84" s="244"/>
      <c r="BV84" s="244"/>
      <c r="BW84" s="244"/>
      <c r="BX84" s="244"/>
      <c r="BZ84" s="239"/>
      <c r="CA84" s="246" t="e">
        <f>INDEX('MAL-OTHERLOOKUPS'!$ES$4:$ES$56, MATCH('9.3 MAL- Bus Facilities Entry'!CE84, 'MAL-OTHERLOOKUPS'!$ET$4:$ET$56, 0))</f>
        <v>#N/A</v>
      </c>
      <c r="CB84" s="247" t="str">
        <f t="shared" si="17"/>
        <v>L--</v>
      </c>
      <c r="CC84" s="247"/>
      <c r="CD84" s="425"/>
      <c r="CE84" s="425"/>
      <c r="CF84" s="425"/>
      <c r="CG84" s="248"/>
      <c r="CH84" s="367"/>
      <c r="CI84" s="367"/>
      <c r="CJ84" s="249" t="e">
        <f>INDEX('Default X, Y'!$D$6:$D$13,MATCH('9.3 MAL- Bus Facilities Entry'!BJ84&amp;"MF",'Default X, Y'!$B$6:$B$13,0))</f>
        <v>#N/A</v>
      </c>
      <c r="CK84" s="249" t="e">
        <f>INDEX('Default X, Y'!$E$6:$E$13,MATCH('9.3 MAL- Bus Facilities Entry'!BJ84&amp;"MF",'Default X, Y'!$B$6:$B$13,0))</f>
        <v>#N/A</v>
      </c>
      <c r="CL84" s="250" t="str">
        <f t="shared" si="18"/>
        <v>MX_Common_BRT</v>
      </c>
      <c r="CM84" s="239"/>
      <c r="CN84" s="251">
        <v>0</v>
      </c>
      <c r="CO84" s="471"/>
      <c r="CP84" s="251" t="str">
        <f t="shared" ref="CP84:CP147" si="19">$CN84&amp;"-"&amp;$CO84</f>
        <v>0-</v>
      </c>
      <c r="CQ84" s="471"/>
      <c r="CR84" s="252" t="str">
        <f t="shared" si="12"/>
        <v xml:space="preserve">; ; </v>
      </c>
      <c r="CS84" s="252" t="str">
        <f t="shared" si="13"/>
        <v xml:space="preserve">; ; </v>
      </c>
      <c r="CT84" s="425"/>
      <c r="CU84" s="252" t="e">
        <v>#REF!</v>
      </c>
      <c r="CV84" s="367"/>
      <c r="CW84" s="367"/>
      <c r="CX84" s="239"/>
      <c r="CY84" s="240"/>
      <c r="CZ84" s="240"/>
      <c r="DA84" s="240"/>
      <c r="DB84" s="585"/>
      <c r="DD84" s="240"/>
      <c r="DE84" s="585"/>
      <c r="DF84" s="253"/>
      <c r="DH84" s="472"/>
      <c r="DI84" s="497"/>
      <c r="DJ84" s="254"/>
      <c r="DK84" s="585"/>
    </row>
    <row r="85" spans="1:115" ht="14.5" x14ac:dyDescent="0.35">
      <c r="A85" s="469"/>
      <c r="B85" s="239"/>
      <c r="C85" s="240"/>
      <c r="D85" s="240"/>
      <c r="E85" s="240"/>
      <c r="F85" s="367"/>
      <c r="G85" s="239"/>
      <c r="H85" s="240"/>
      <c r="J85" s="241"/>
      <c r="K85" s="241"/>
      <c r="M85" s="473"/>
      <c r="O85" s="239"/>
      <c r="Q85" s="143" t="e">
        <f>INDEX(AssetClass[Asset Class], MATCH('9.3 MAL- Bus Facilities Entry'!P85, AssetClass[Class Description], 0))</f>
        <v>#N/A</v>
      </c>
      <c r="R85" s="143"/>
      <c r="S85" s="242" t="e">
        <f>INDEX(Table15[Category Code], MATCH('9.3 MAL- Bus Facilities Entry'!R85, Table15[Category  Description], 0))</f>
        <v>#N/A</v>
      </c>
      <c r="T85" s="239"/>
      <c r="U85" s="243" t="e" cm="1">
        <f t="array" ref="U85">INDEX('Custom Field Tbl'!$N$5:$N$446, MATCH('9.3 MAL- Bus Facilities Entry'!$Q85 &amp; '9.3 MAL- Bus Facilities Entry'!U$3, 'Custom Field Tbl'!$M$5:$M$446 &amp; 'Custom Field Tbl'!$O$5:$O$446, 0 ))</f>
        <v>#N/A</v>
      </c>
      <c r="V85" s="143" t="str">
        <f>IF(ISNA(INDEX(CFV_Tbl[CF Description], MATCH('9.3 MAL- Bus Facilities Entry'!U85, CFV_Tbl[CF Code], 0)) ), "Field Not Required", INDEX(CFV_Tbl[CF Description], MATCH('9.3 MAL- Bus Facilities Entry'!U85, CFV_Tbl[CF Code], 0)) )</f>
        <v>Field Not Required</v>
      </c>
      <c r="Y85" s="243" t="e" cm="1">
        <f t="array" ref="Y85">INDEX('Custom Field Tbl'!$N$5:$N$446, MATCH('9.3 MAL- Bus Facilities Entry'!$Q85 &amp; '9.3 MAL- Bus Facilities Entry'!Y$3, 'Custom Field Tbl'!$M$5:$M$446 &amp; 'Custom Field Tbl'!$O$5:$O$446, 0 ))</f>
        <v>#N/A</v>
      </c>
      <c r="Z85" s="143" t="str">
        <f>IF(ISNA(INDEX(CFV_Tbl[CF Description], MATCH('9.3 MAL- Bus Facilities Entry'!Y85, CFV_Tbl[CF Code], 0)) ), "Field Not Required", INDEX(CFV_Tbl[CF Description], MATCH('9.3 MAL- Bus Facilities Entry'!Y85, CFV_Tbl[CF Code], 0)) )</f>
        <v>Field Not Required</v>
      </c>
      <c r="AC85" s="243" t="e" cm="1">
        <f t="array" ref="AC85">INDEX('Custom Field Tbl'!$N$5:$N$446, MATCH('9.3 MAL- Bus Facilities Entry'!$Q85 &amp; '9.3 MAL- Bus Facilities Entry'!AC$3, 'Custom Field Tbl'!$M$5:$M$446 &amp; 'Custom Field Tbl'!$O$5:$O$446, 0 ))</f>
        <v>#N/A</v>
      </c>
      <c r="AD85" s="143" t="str">
        <f>IF(ISNA(INDEX(CFV_Tbl[CF Description], MATCH('9.3 MAL- Bus Facilities Entry'!AC85, CFV_Tbl[CF Code], 0)) ), "Field Not Required", INDEX(CFV_Tbl[CF Description], MATCH('9.3 MAL- Bus Facilities Entry'!AC85, CFV_Tbl[CF Code], 0)) )</f>
        <v>Field Not Required</v>
      </c>
      <c r="AG85" s="243" t="e" cm="1">
        <f t="array" ref="AG85">INDEX('Custom Field Tbl'!$N$5:$N$446, MATCH('9.3 MAL- Bus Facilities Entry'!$Q85 &amp; '9.3 MAL- Bus Facilities Entry'!AG$3, 'Custom Field Tbl'!$M$5:$M$446 &amp; 'Custom Field Tbl'!$O$5:$O$446, 0 ))</f>
        <v>#N/A</v>
      </c>
      <c r="AH85" s="143" t="str">
        <f>IF(ISNA(INDEX(CFV_Tbl[CF Description], MATCH('9.3 MAL- Bus Facilities Entry'!AG85, CFV_Tbl[CF Code], 0)) ), "Field Not Required", INDEX(CFV_Tbl[CF Description], MATCH('9.3 MAL- Bus Facilities Entry'!AG85, CFV_Tbl[CF Code], 0)) )</f>
        <v>Field Not Required</v>
      </c>
      <c r="AK85" s="243" t="e" cm="1">
        <f t="array" ref="AK85">INDEX('Custom Field Tbl'!$N$5:$N$446, MATCH('9.3 MAL- Bus Facilities Entry'!$Q85 &amp; '9.3 MAL- Bus Facilities Entry'!AK$3, 'Custom Field Tbl'!$M$5:$M$446 &amp; 'Custom Field Tbl'!$O$5:$O$446, 0 ))</f>
        <v>#N/A</v>
      </c>
      <c r="AL85" s="143" t="str">
        <f>IF(ISNA(INDEX(CFV_Tbl[CF Description], MATCH('9.3 MAL- Bus Facilities Entry'!AK85, CFV_Tbl[CF Code], 0)) ), "Field Not Required", INDEX(CFV_Tbl[CF Description], MATCH('9.3 MAL- Bus Facilities Entry'!AK85, CFV_Tbl[CF Code], 0)) )</f>
        <v>Field Not Required</v>
      </c>
      <c r="AO85" s="243" t="e" cm="1">
        <f t="array" ref="AO85">INDEX('Custom Field Tbl'!$N$5:$N$446, MATCH('9.3 MAL- Bus Facilities Entry'!$Q85 &amp; '9.3 MAL- Bus Facilities Entry'!AO$3, 'Custom Field Tbl'!$M$5:$M$446 &amp; 'Custom Field Tbl'!$O$5:$O$446, 0 ))</f>
        <v>#N/A</v>
      </c>
      <c r="AP85" s="143" t="str">
        <f>IF(ISNA(INDEX(CFV_Tbl[CF Description], MATCH('9.3 MAL- Bus Facilities Entry'!AO85, CFV_Tbl[CF Code], 0)) ), "Field Not Required", INDEX(CFV_Tbl[CF Description], MATCH('9.3 MAL- Bus Facilities Entry'!AO85, CFV_Tbl[CF Code], 0)) )</f>
        <v>Field Not Required</v>
      </c>
      <c r="AS85" s="243" t="e" cm="1">
        <f t="array" ref="AS85">INDEX('Custom Field Tbl'!$N$5:$N$446, MATCH('9.3 MAL- Bus Facilities Entry'!$Q85 &amp; '9.3 MAL- Bus Facilities Entry'!AS$3, 'Custom Field Tbl'!$M$5:$M$446 &amp; 'Custom Field Tbl'!$O$5:$O$446, 0 ))</f>
        <v>#N/A</v>
      </c>
      <c r="AT85" s="143" t="str">
        <f>IF(ISNA(INDEX(CFV_Tbl[CF Description], MATCH('9.3 MAL- Bus Facilities Entry'!AS85, CFV_Tbl[CF Code], 0)) ), "Field Not Required", INDEX(CFV_Tbl[CF Description], MATCH('9.3 MAL- Bus Facilities Entry'!AS85, CFV_Tbl[CF Code], 0)) )</f>
        <v>Field Not Required</v>
      </c>
      <c r="AW85" s="243" t="e" cm="1">
        <f t="array" ref="AW85">INDEX('Custom Field Tbl'!$N$5:$N$446, MATCH('9.3 MAL- Bus Facilities Entry'!$Q85 &amp; '9.3 MAL- Bus Facilities Entry'!AW$3, 'Custom Field Tbl'!$M$5:$M$446 &amp; 'Custom Field Tbl'!$O$5:$O$446, 0 ))</f>
        <v>#N/A</v>
      </c>
      <c r="AX85" s="143" t="str">
        <f>IF(ISNA(INDEX(CFV_Tbl[CF Description], MATCH('9.3 MAL- Bus Facilities Entry'!AW85, CFV_Tbl[CF Code], 0)) ), "Field Not Required", INDEX(CFV_Tbl[CF Description], MATCH('9.3 MAL- Bus Facilities Entry'!AW85, CFV_Tbl[CF Code], 0)) )</f>
        <v>Field Not Required</v>
      </c>
      <c r="BA85" s="243" t="e" cm="1">
        <f t="array" ref="BA85">INDEX('Custom Field Tbl'!$N$5:$N$446, MATCH('9.3 MAL- Bus Facilities Entry'!$Q85 &amp; '9.3 MAL- Bus Facilities Entry'!BA$3, 'Custom Field Tbl'!$M$5:$M$446 &amp; 'Custom Field Tbl'!$O$5:$O$446, 0 ))</f>
        <v>#N/A</v>
      </c>
      <c r="BB85" s="143" t="str">
        <f>IF(ISNA(INDEX(CFV_Tbl[CF Description], MATCH('9.3 MAL- Bus Facilities Entry'!BA85, CFV_Tbl[CF Code], 0)) ), "Field Not Required", INDEX(CFV_Tbl[CF Description], MATCH('9.3 MAL- Bus Facilities Entry'!BA85, CFV_Tbl[CF Code], 0)) )</f>
        <v>Field Not Required</v>
      </c>
      <c r="BE85" s="243" t="e" cm="1">
        <f t="array" ref="BE85">INDEX('Custom Field Tbl'!$N$5:$N$446, MATCH('9.3 MAL- Bus Facilities Entry'!$Q85 &amp; '9.3 MAL- Bus Facilities Entry'!BE$3, 'Custom Field Tbl'!$M$5:$M$446 &amp; 'Custom Field Tbl'!$O$5:$O$446, 0 ))</f>
        <v>#N/A</v>
      </c>
      <c r="BF85" s="143" t="str">
        <f>IF(ISNA(INDEX(CFV_Tbl[CF Description], MATCH('9.3 MAL- Bus Facilities Entry'!BE85, CFV_Tbl[CF Code], 0)) ), "Field Not Required", INDEX(CFV_Tbl[CF Description], MATCH('9.3 MAL- Bus Facilities Entry'!BE85, CFV_Tbl[CF Code], 0)) )</f>
        <v>Field Not Required</v>
      </c>
      <c r="BI85" s="239"/>
      <c r="BJ85" s="243" t="e">
        <f>INDEX(Mnemonic[Code], MATCH('9.3 MAL- Bus Facilities Entry'!BS85, Mnemonic[Description], 0))</f>
        <v>#N/A</v>
      </c>
      <c r="BK85" s="243" t="e">
        <f>INDEX(Mnemonic[Code], MATCH('9.3 MAL- Bus Facilities Entry'!BT85, Mnemonic[Description], 0))</f>
        <v>#N/A</v>
      </c>
      <c r="BL85" s="243" t="e">
        <f>IF(ISNA(INDEX(Mnemonic[Code], MATCH( '9.3 MAL- Bus Facilities Entry'!BU85, Mnemonic[Description], 0)) ),  INDEX(Mnemonic[Code], MATCH( LEFT('9.3 MAL- Bus Facilities Entry'!BU85, LEN(BU85)-2), Mnemonic[Description], 0)),  INDEX(Mnemonic[Code], MATCH( '9.3 MAL- Bus Facilities Entry'!BU85, Mnemonic[Description], 0)) )</f>
        <v>#VALUE!</v>
      </c>
      <c r="BM85" s="243" t="e">
        <f>IF(ISNA(INDEX(Mnemonic[Code], MATCH( '9.3 MAL- Bus Facilities Entry'!BV85, Mnemonic[Description], 0)) ),  INDEX(Mnemonic[Code], MATCH( LEFT('9.3 MAL- Bus Facilities Entry'!BV85, LEN(BV85)-2), Mnemonic[Description], 0)),  INDEX(Mnemonic[Code], MATCH( '9.3 MAL- Bus Facilities Entry'!BV85, Mnemonic[Description], 0)) )</f>
        <v>#VALUE!</v>
      </c>
      <c r="BN85" s="243" t="e">
        <f>IF(ISNA(INDEX(Mnemonic[Code], MATCH( '9.3 MAL- Bus Facilities Entry'!BW85, Mnemonic[Description], 0)) ),  INDEX(Mnemonic[Code], MATCH( LEFT('9.3 MAL- Bus Facilities Entry'!BW85, LEN(BW85)-1), Mnemonic[Description], 0)),  INDEX(Mnemonic[Code], MATCH( '9.3 MAL- Bus Facilities Entry'!BW85, Mnemonic[Description], 0)) )</f>
        <v>#VALUE!</v>
      </c>
      <c r="BO85" s="243" t="e">
        <f>IF(ISNA(INDEX(Mnemonic[Code], MATCH( '9.3 MAL- Bus Facilities Entry'!BX85, Mnemonic[Description], 0)) ),  INDEX(Mnemonic[Code], MATCH( LEFT('9.3 MAL- Bus Facilities Entry'!BX85, LEN(BX85)-1), Mnemonic[Description], 0)),  INDEX(Mnemonic[Code], MATCH( '9.3 MAL- Bus Facilities Entry'!BX85, Mnemonic[Description], 0)) )</f>
        <v>#VALUE!</v>
      </c>
      <c r="BP85" s="243" t="e">
        <f t="shared" si="14"/>
        <v>#N/A</v>
      </c>
      <c r="BQ85" s="243" t="e">
        <f t="shared" si="15"/>
        <v>#N/A</v>
      </c>
      <c r="BR85" s="243" t="e">
        <f t="shared" si="16"/>
        <v>#VALUE!</v>
      </c>
      <c r="BS85" s="245"/>
      <c r="BT85" s="245"/>
      <c r="BU85" s="244"/>
      <c r="BV85" s="244"/>
      <c r="BW85" s="244"/>
      <c r="BX85" s="244"/>
      <c r="BZ85" s="239"/>
      <c r="CA85" s="246" t="e">
        <f>INDEX('MAL-OTHERLOOKUPS'!$ES$4:$ES$56, MATCH('9.3 MAL- Bus Facilities Entry'!CE85, 'MAL-OTHERLOOKUPS'!$ET$4:$ET$56, 0))</f>
        <v>#N/A</v>
      </c>
      <c r="CB85" s="247" t="str">
        <f t="shared" si="17"/>
        <v>L--</v>
      </c>
      <c r="CC85" s="247"/>
      <c r="CD85" s="425"/>
      <c r="CE85" s="425"/>
      <c r="CF85" s="425"/>
      <c r="CG85" s="248"/>
      <c r="CH85" s="367"/>
      <c r="CI85" s="367"/>
      <c r="CJ85" s="249" t="e">
        <f>INDEX('Default X, Y'!$D$6:$D$13,MATCH('9.3 MAL- Bus Facilities Entry'!BJ85&amp;"MF",'Default X, Y'!$B$6:$B$13,0))</f>
        <v>#N/A</v>
      </c>
      <c r="CK85" s="249" t="e">
        <f>INDEX('Default X, Y'!$E$6:$E$13,MATCH('9.3 MAL- Bus Facilities Entry'!BJ85&amp;"MF",'Default X, Y'!$B$6:$B$13,0))</f>
        <v>#N/A</v>
      </c>
      <c r="CL85" s="250" t="str">
        <f t="shared" si="18"/>
        <v>MX_Common_BRT</v>
      </c>
      <c r="CM85" s="239"/>
      <c r="CN85" s="251">
        <v>0</v>
      </c>
      <c r="CO85" s="471"/>
      <c r="CP85" s="251" t="str">
        <f t="shared" si="19"/>
        <v>0-</v>
      </c>
      <c r="CQ85" s="471"/>
      <c r="CR85" s="252" t="str">
        <f t="shared" si="12"/>
        <v xml:space="preserve">; ; </v>
      </c>
      <c r="CS85" s="252" t="str">
        <f t="shared" si="13"/>
        <v xml:space="preserve">; ; </v>
      </c>
      <c r="CT85" s="425"/>
      <c r="CU85" s="252" t="e">
        <v>#REF!</v>
      </c>
      <c r="CV85" s="367"/>
      <c r="CW85" s="367"/>
      <c r="CX85" s="239"/>
      <c r="CY85" s="240"/>
      <c r="CZ85" s="240"/>
      <c r="DA85" s="240"/>
      <c r="DB85" s="585"/>
      <c r="DD85" s="240"/>
      <c r="DE85" s="585"/>
      <c r="DF85" s="253"/>
      <c r="DH85" s="472"/>
      <c r="DI85" s="497"/>
      <c r="DJ85" s="254"/>
      <c r="DK85" s="585"/>
    </row>
    <row r="86" spans="1:115" ht="14.5" x14ac:dyDescent="0.35">
      <c r="A86" s="469"/>
      <c r="B86" s="239"/>
      <c r="C86" s="240"/>
      <c r="D86" s="240"/>
      <c r="E86" s="240"/>
      <c r="F86" s="367"/>
      <c r="G86" s="239"/>
      <c r="H86" s="240"/>
      <c r="J86" s="241"/>
      <c r="K86" s="241"/>
      <c r="M86" s="473"/>
      <c r="O86" s="239"/>
      <c r="Q86" s="143" t="e">
        <f>INDEX(AssetClass[Asset Class], MATCH('9.3 MAL- Bus Facilities Entry'!P86, AssetClass[Class Description], 0))</f>
        <v>#N/A</v>
      </c>
      <c r="R86" s="143"/>
      <c r="S86" s="242" t="e">
        <f>INDEX(Table15[Category Code], MATCH('9.3 MAL- Bus Facilities Entry'!R86, Table15[Category  Description], 0))</f>
        <v>#N/A</v>
      </c>
      <c r="T86" s="239"/>
      <c r="U86" s="243" t="e" cm="1">
        <f t="array" ref="U86">INDEX('Custom Field Tbl'!$N$5:$N$446, MATCH('9.3 MAL- Bus Facilities Entry'!$Q86 &amp; '9.3 MAL- Bus Facilities Entry'!U$3, 'Custom Field Tbl'!$M$5:$M$446 &amp; 'Custom Field Tbl'!$O$5:$O$446, 0 ))</f>
        <v>#N/A</v>
      </c>
      <c r="V86" s="143" t="str">
        <f>IF(ISNA(INDEX(CFV_Tbl[CF Description], MATCH('9.3 MAL- Bus Facilities Entry'!U86, CFV_Tbl[CF Code], 0)) ), "Field Not Required", INDEX(CFV_Tbl[CF Description], MATCH('9.3 MAL- Bus Facilities Entry'!U86, CFV_Tbl[CF Code], 0)) )</f>
        <v>Field Not Required</v>
      </c>
      <c r="Y86" s="243" t="e" cm="1">
        <f t="array" ref="Y86">INDEX('Custom Field Tbl'!$N$5:$N$446, MATCH('9.3 MAL- Bus Facilities Entry'!$Q86 &amp; '9.3 MAL- Bus Facilities Entry'!Y$3, 'Custom Field Tbl'!$M$5:$M$446 &amp; 'Custom Field Tbl'!$O$5:$O$446, 0 ))</f>
        <v>#N/A</v>
      </c>
      <c r="Z86" s="143" t="str">
        <f>IF(ISNA(INDEX(CFV_Tbl[CF Description], MATCH('9.3 MAL- Bus Facilities Entry'!Y86, CFV_Tbl[CF Code], 0)) ), "Field Not Required", INDEX(CFV_Tbl[CF Description], MATCH('9.3 MAL- Bus Facilities Entry'!Y86, CFV_Tbl[CF Code], 0)) )</f>
        <v>Field Not Required</v>
      </c>
      <c r="AC86" s="243" t="e" cm="1">
        <f t="array" ref="AC86">INDEX('Custom Field Tbl'!$N$5:$N$446, MATCH('9.3 MAL- Bus Facilities Entry'!$Q86 &amp; '9.3 MAL- Bus Facilities Entry'!AC$3, 'Custom Field Tbl'!$M$5:$M$446 &amp; 'Custom Field Tbl'!$O$5:$O$446, 0 ))</f>
        <v>#N/A</v>
      </c>
      <c r="AD86" s="143" t="str">
        <f>IF(ISNA(INDEX(CFV_Tbl[CF Description], MATCH('9.3 MAL- Bus Facilities Entry'!AC86, CFV_Tbl[CF Code], 0)) ), "Field Not Required", INDEX(CFV_Tbl[CF Description], MATCH('9.3 MAL- Bus Facilities Entry'!AC86, CFV_Tbl[CF Code], 0)) )</f>
        <v>Field Not Required</v>
      </c>
      <c r="AG86" s="243" t="e" cm="1">
        <f t="array" ref="AG86">INDEX('Custom Field Tbl'!$N$5:$N$446, MATCH('9.3 MAL- Bus Facilities Entry'!$Q86 &amp; '9.3 MAL- Bus Facilities Entry'!AG$3, 'Custom Field Tbl'!$M$5:$M$446 &amp; 'Custom Field Tbl'!$O$5:$O$446, 0 ))</f>
        <v>#N/A</v>
      </c>
      <c r="AH86" s="143" t="str">
        <f>IF(ISNA(INDEX(CFV_Tbl[CF Description], MATCH('9.3 MAL- Bus Facilities Entry'!AG86, CFV_Tbl[CF Code], 0)) ), "Field Not Required", INDEX(CFV_Tbl[CF Description], MATCH('9.3 MAL- Bus Facilities Entry'!AG86, CFV_Tbl[CF Code], 0)) )</f>
        <v>Field Not Required</v>
      </c>
      <c r="AK86" s="243" t="e" cm="1">
        <f t="array" ref="AK86">INDEX('Custom Field Tbl'!$N$5:$N$446, MATCH('9.3 MAL- Bus Facilities Entry'!$Q86 &amp; '9.3 MAL- Bus Facilities Entry'!AK$3, 'Custom Field Tbl'!$M$5:$M$446 &amp; 'Custom Field Tbl'!$O$5:$O$446, 0 ))</f>
        <v>#N/A</v>
      </c>
      <c r="AL86" s="143" t="str">
        <f>IF(ISNA(INDEX(CFV_Tbl[CF Description], MATCH('9.3 MAL- Bus Facilities Entry'!AK86, CFV_Tbl[CF Code], 0)) ), "Field Not Required", INDEX(CFV_Tbl[CF Description], MATCH('9.3 MAL- Bus Facilities Entry'!AK86, CFV_Tbl[CF Code], 0)) )</f>
        <v>Field Not Required</v>
      </c>
      <c r="AO86" s="243" t="e" cm="1">
        <f t="array" ref="AO86">INDEX('Custom Field Tbl'!$N$5:$N$446, MATCH('9.3 MAL- Bus Facilities Entry'!$Q86 &amp; '9.3 MAL- Bus Facilities Entry'!AO$3, 'Custom Field Tbl'!$M$5:$M$446 &amp; 'Custom Field Tbl'!$O$5:$O$446, 0 ))</f>
        <v>#N/A</v>
      </c>
      <c r="AP86" s="143" t="str">
        <f>IF(ISNA(INDEX(CFV_Tbl[CF Description], MATCH('9.3 MAL- Bus Facilities Entry'!AO86, CFV_Tbl[CF Code], 0)) ), "Field Not Required", INDEX(CFV_Tbl[CF Description], MATCH('9.3 MAL- Bus Facilities Entry'!AO86, CFV_Tbl[CF Code], 0)) )</f>
        <v>Field Not Required</v>
      </c>
      <c r="AS86" s="243" t="e" cm="1">
        <f t="array" ref="AS86">INDEX('Custom Field Tbl'!$N$5:$N$446, MATCH('9.3 MAL- Bus Facilities Entry'!$Q86 &amp; '9.3 MAL- Bus Facilities Entry'!AS$3, 'Custom Field Tbl'!$M$5:$M$446 &amp; 'Custom Field Tbl'!$O$5:$O$446, 0 ))</f>
        <v>#N/A</v>
      </c>
      <c r="AT86" s="143" t="str">
        <f>IF(ISNA(INDEX(CFV_Tbl[CF Description], MATCH('9.3 MAL- Bus Facilities Entry'!AS86, CFV_Tbl[CF Code], 0)) ), "Field Not Required", INDEX(CFV_Tbl[CF Description], MATCH('9.3 MAL- Bus Facilities Entry'!AS86, CFV_Tbl[CF Code], 0)) )</f>
        <v>Field Not Required</v>
      </c>
      <c r="AW86" s="243" t="e" cm="1">
        <f t="array" ref="AW86">INDEX('Custom Field Tbl'!$N$5:$N$446, MATCH('9.3 MAL- Bus Facilities Entry'!$Q86 &amp; '9.3 MAL- Bus Facilities Entry'!AW$3, 'Custom Field Tbl'!$M$5:$M$446 &amp; 'Custom Field Tbl'!$O$5:$O$446, 0 ))</f>
        <v>#N/A</v>
      </c>
      <c r="AX86" s="143" t="str">
        <f>IF(ISNA(INDEX(CFV_Tbl[CF Description], MATCH('9.3 MAL- Bus Facilities Entry'!AW86, CFV_Tbl[CF Code], 0)) ), "Field Not Required", INDEX(CFV_Tbl[CF Description], MATCH('9.3 MAL- Bus Facilities Entry'!AW86, CFV_Tbl[CF Code], 0)) )</f>
        <v>Field Not Required</v>
      </c>
      <c r="BA86" s="243" t="e" cm="1">
        <f t="array" ref="BA86">INDEX('Custom Field Tbl'!$N$5:$N$446, MATCH('9.3 MAL- Bus Facilities Entry'!$Q86 &amp; '9.3 MAL- Bus Facilities Entry'!BA$3, 'Custom Field Tbl'!$M$5:$M$446 &amp; 'Custom Field Tbl'!$O$5:$O$446, 0 ))</f>
        <v>#N/A</v>
      </c>
      <c r="BB86" s="143" t="str">
        <f>IF(ISNA(INDEX(CFV_Tbl[CF Description], MATCH('9.3 MAL- Bus Facilities Entry'!BA86, CFV_Tbl[CF Code], 0)) ), "Field Not Required", INDEX(CFV_Tbl[CF Description], MATCH('9.3 MAL- Bus Facilities Entry'!BA86, CFV_Tbl[CF Code], 0)) )</f>
        <v>Field Not Required</v>
      </c>
      <c r="BE86" s="243" t="e" cm="1">
        <f t="array" ref="BE86">INDEX('Custom Field Tbl'!$N$5:$N$446, MATCH('9.3 MAL- Bus Facilities Entry'!$Q86 &amp; '9.3 MAL- Bus Facilities Entry'!BE$3, 'Custom Field Tbl'!$M$5:$M$446 &amp; 'Custom Field Tbl'!$O$5:$O$446, 0 ))</f>
        <v>#N/A</v>
      </c>
      <c r="BF86" s="143" t="str">
        <f>IF(ISNA(INDEX(CFV_Tbl[CF Description], MATCH('9.3 MAL- Bus Facilities Entry'!BE86, CFV_Tbl[CF Code], 0)) ), "Field Not Required", INDEX(CFV_Tbl[CF Description], MATCH('9.3 MAL- Bus Facilities Entry'!BE86, CFV_Tbl[CF Code], 0)) )</f>
        <v>Field Not Required</v>
      </c>
      <c r="BI86" s="239"/>
      <c r="BJ86" s="243" t="e">
        <f>INDEX(Mnemonic[Code], MATCH('9.3 MAL- Bus Facilities Entry'!BS86, Mnemonic[Description], 0))</f>
        <v>#N/A</v>
      </c>
      <c r="BK86" s="243" t="e">
        <f>INDEX(Mnemonic[Code], MATCH('9.3 MAL- Bus Facilities Entry'!BT86, Mnemonic[Description], 0))</f>
        <v>#N/A</v>
      </c>
      <c r="BL86" s="243" t="e">
        <f>IF(ISNA(INDEX(Mnemonic[Code], MATCH( '9.3 MAL- Bus Facilities Entry'!BU86, Mnemonic[Description], 0)) ),  INDEX(Mnemonic[Code], MATCH( LEFT('9.3 MAL- Bus Facilities Entry'!BU86, LEN(BU86)-2), Mnemonic[Description], 0)),  INDEX(Mnemonic[Code], MATCH( '9.3 MAL- Bus Facilities Entry'!BU86, Mnemonic[Description], 0)) )</f>
        <v>#VALUE!</v>
      </c>
      <c r="BM86" s="243" t="e">
        <f>IF(ISNA(INDEX(Mnemonic[Code], MATCH( '9.3 MAL- Bus Facilities Entry'!BV86, Mnemonic[Description], 0)) ),  INDEX(Mnemonic[Code], MATCH( LEFT('9.3 MAL- Bus Facilities Entry'!BV86, LEN(BV86)-2), Mnemonic[Description], 0)),  INDEX(Mnemonic[Code], MATCH( '9.3 MAL- Bus Facilities Entry'!BV86, Mnemonic[Description], 0)) )</f>
        <v>#VALUE!</v>
      </c>
      <c r="BN86" s="243" t="e">
        <f>IF(ISNA(INDEX(Mnemonic[Code], MATCH( '9.3 MAL- Bus Facilities Entry'!BW86, Mnemonic[Description], 0)) ),  INDEX(Mnemonic[Code], MATCH( LEFT('9.3 MAL- Bus Facilities Entry'!BW86, LEN(BW86)-1), Mnemonic[Description], 0)),  INDEX(Mnemonic[Code], MATCH( '9.3 MAL- Bus Facilities Entry'!BW86, Mnemonic[Description], 0)) )</f>
        <v>#VALUE!</v>
      </c>
      <c r="BO86" s="243" t="e">
        <f>IF(ISNA(INDEX(Mnemonic[Code], MATCH( '9.3 MAL- Bus Facilities Entry'!BX86, Mnemonic[Description], 0)) ),  INDEX(Mnemonic[Code], MATCH( LEFT('9.3 MAL- Bus Facilities Entry'!BX86, LEN(BX86)-1), Mnemonic[Description], 0)),  INDEX(Mnemonic[Code], MATCH( '9.3 MAL- Bus Facilities Entry'!BX86, Mnemonic[Description], 0)) )</f>
        <v>#VALUE!</v>
      </c>
      <c r="BP86" s="243" t="e">
        <f t="shared" si="14"/>
        <v>#N/A</v>
      </c>
      <c r="BQ86" s="243" t="e">
        <f t="shared" si="15"/>
        <v>#N/A</v>
      </c>
      <c r="BR86" s="243" t="e">
        <f t="shared" si="16"/>
        <v>#VALUE!</v>
      </c>
      <c r="BS86" s="245"/>
      <c r="BT86" s="245"/>
      <c r="BU86" s="244"/>
      <c r="BV86" s="244"/>
      <c r="BW86" s="244"/>
      <c r="BX86" s="244"/>
      <c r="BZ86" s="239"/>
      <c r="CA86" s="246" t="e">
        <f>INDEX('MAL-OTHERLOOKUPS'!$ES$4:$ES$56, MATCH('9.3 MAL- Bus Facilities Entry'!CE86, 'MAL-OTHERLOOKUPS'!$ET$4:$ET$56, 0))</f>
        <v>#N/A</v>
      </c>
      <c r="CB86" s="247" t="str">
        <f t="shared" si="17"/>
        <v>L--</v>
      </c>
      <c r="CC86" s="247"/>
      <c r="CD86" s="425"/>
      <c r="CE86" s="425"/>
      <c r="CF86" s="425"/>
      <c r="CG86" s="248"/>
      <c r="CH86" s="367"/>
      <c r="CI86" s="367"/>
      <c r="CJ86" s="249" t="e">
        <f>INDEX('Default X, Y'!$D$6:$D$13,MATCH('9.3 MAL- Bus Facilities Entry'!BJ86&amp;"MF",'Default X, Y'!$B$6:$B$13,0))</f>
        <v>#N/A</v>
      </c>
      <c r="CK86" s="249" t="e">
        <f>INDEX('Default X, Y'!$E$6:$E$13,MATCH('9.3 MAL- Bus Facilities Entry'!BJ86&amp;"MF",'Default X, Y'!$B$6:$B$13,0))</f>
        <v>#N/A</v>
      </c>
      <c r="CL86" s="250" t="str">
        <f t="shared" si="18"/>
        <v>MX_Common_BRT</v>
      </c>
      <c r="CM86" s="239"/>
      <c r="CN86" s="251">
        <v>0</v>
      </c>
      <c r="CO86" s="471"/>
      <c r="CP86" s="251" t="str">
        <f t="shared" si="19"/>
        <v>0-</v>
      </c>
      <c r="CQ86" s="471"/>
      <c r="CR86" s="252" t="str">
        <f t="shared" si="12"/>
        <v xml:space="preserve">; ; </v>
      </c>
      <c r="CS86" s="252" t="str">
        <f t="shared" si="13"/>
        <v xml:space="preserve">; ; </v>
      </c>
      <c r="CT86" s="425"/>
      <c r="CU86" s="252" t="e">
        <v>#REF!</v>
      </c>
      <c r="CV86" s="367"/>
      <c r="CW86" s="367"/>
      <c r="CX86" s="239"/>
      <c r="CY86" s="240"/>
      <c r="CZ86" s="240"/>
      <c r="DA86" s="240"/>
      <c r="DB86" s="585"/>
      <c r="DD86" s="240"/>
      <c r="DE86" s="585"/>
      <c r="DF86" s="253"/>
      <c r="DH86" s="472"/>
      <c r="DI86" s="497"/>
      <c r="DJ86" s="254"/>
      <c r="DK86" s="585"/>
    </row>
    <row r="87" spans="1:115" ht="14.5" x14ac:dyDescent="0.35">
      <c r="A87" s="469"/>
      <c r="B87" s="239"/>
      <c r="C87" s="240"/>
      <c r="D87" s="240"/>
      <c r="E87" s="240"/>
      <c r="F87" s="367"/>
      <c r="G87" s="239"/>
      <c r="H87" s="240"/>
      <c r="J87" s="241"/>
      <c r="K87" s="241"/>
      <c r="M87" s="473"/>
      <c r="O87" s="239"/>
      <c r="Q87" s="143" t="e">
        <f>INDEX(AssetClass[Asset Class], MATCH('9.3 MAL- Bus Facilities Entry'!P87, AssetClass[Class Description], 0))</f>
        <v>#N/A</v>
      </c>
      <c r="R87" s="143"/>
      <c r="S87" s="242" t="e">
        <f>INDEX(Table15[Category Code], MATCH('9.3 MAL- Bus Facilities Entry'!R87, Table15[Category  Description], 0))</f>
        <v>#N/A</v>
      </c>
      <c r="T87" s="239"/>
      <c r="U87" s="243" t="e" cm="1">
        <f t="array" ref="U87">INDEX('Custom Field Tbl'!$N$5:$N$446, MATCH('9.3 MAL- Bus Facilities Entry'!$Q87 &amp; '9.3 MAL- Bus Facilities Entry'!U$3, 'Custom Field Tbl'!$M$5:$M$446 &amp; 'Custom Field Tbl'!$O$5:$O$446, 0 ))</f>
        <v>#N/A</v>
      </c>
      <c r="V87" s="143" t="str">
        <f>IF(ISNA(INDEX(CFV_Tbl[CF Description], MATCH('9.3 MAL- Bus Facilities Entry'!U87, CFV_Tbl[CF Code], 0)) ), "Field Not Required", INDEX(CFV_Tbl[CF Description], MATCH('9.3 MAL- Bus Facilities Entry'!U87, CFV_Tbl[CF Code], 0)) )</f>
        <v>Field Not Required</v>
      </c>
      <c r="Y87" s="243" t="e" cm="1">
        <f t="array" ref="Y87">INDEX('Custom Field Tbl'!$N$5:$N$446, MATCH('9.3 MAL- Bus Facilities Entry'!$Q87 &amp; '9.3 MAL- Bus Facilities Entry'!Y$3, 'Custom Field Tbl'!$M$5:$M$446 &amp; 'Custom Field Tbl'!$O$5:$O$446, 0 ))</f>
        <v>#N/A</v>
      </c>
      <c r="Z87" s="143" t="str">
        <f>IF(ISNA(INDEX(CFV_Tbl[CF Description], MATCH('9.3 MAL- Bus Facilities Entry'!Y87, CFV_Tbl[CF Code], 0)) ), "Field Not Required", INDEX(CFV_Tbl[CF Description], MATCH('9.3 MAL- Bus Facilities Entry'!Y87, CFV_Tbl[CF Code], 0)) )</f>
        <v>Field Not Required</v>
      </c>
      <c r="AC87" s="243" t="e" cm="1">
        <f t="array" ref="AC87">INDEX('Custom Field Tbl'!$N$5:$N$446, MATCH('9.3 MAL- Bus Facilities Entry'!$Q87 &amp; '9.3 MAL- Bus Facilities Entry'!AC$3, 'Custom Field Tbl'!$M$5:$M$446 &amp; 'Custom Field Tbl'!$O$5:$O$446, 0 ))</f>
        <v>#N/A</v>
      </c>
      <c r="AD87" s="143" t="str">
        <f>IF(ISNA(INDEX(CFV_Tbl[CF Description], MATCH('9.3 MAL- Bus Facilities Entry'!AC87, CFV_Tbl[CF Code], 0)) ), "Field Not Required", INDEX(CFV_Tbl[CF Description], MATCH('9.3 MAL- Bus Facilities Entry'!AC87, CFV_Tbl[CF Code], 0)) )</f>
        <v>Field Not Required</v>
      </c>
      <c r="AG87" s="243" t="e" cm="1">
        <f t="array" ref="AG87">INDEX('Custom Field Tbl'!$N$5:$N$446, MATCH('9.3 MAL- Bus Facilities Entry'!$Q87 &amp; '9.3 MAL- Bus Facilities Entry'!AG$3, 'Custom Field Tbl'!$M$5:$M$446 &amp; 'Custom Field Tbl'!$O$5:$O$446, 0 ))</f>
        <v>#N/A</v>
      </c>
      <c r="AH87" s="143" t="str">
        <f>IF(ISNA(INDEX(CFV_Tbl[CF Description], MATCH('9.3 MAL- Bus Facilities Entry'!AG87, CFV_Tbl[CF Code], 0)) ), "Field Not Required", INDEX(CFV_Tbl[CF Description], MATCH('9.3 MAL- Bus Facilities Entry'!AG87, CFV_Tbl[CF Code], 0)) )</f>
        <v>Field Not Required</v>
      </c>
      <c r="AK87" s="243" t="e" cm="1">
        <f t="array" ref="AK87">INDEX('Custom Field Tbl'!$N$5:$N$446, MATCH('9.3 MAL- Bus Facilities Entry'!$Q87 &amp; '9.3 MAL- Bus Facilities Entry'!AK$3, 'Custom Field Tbl'!$M$5:$M$446 &amp; 'Custom Field Tbl'!$O$5:$O$446, 0 ))</f>
        <v>#N/A</v>
      </c>
      <c r="AL87" s="143" t="str">
        <f>IF(ISNA(INDEX(CFV_Tbl[CF Description], MATCH('9.3 MAL- Bus Facilities Entry'!AK87, CFV_Tbl[CF Code], 0)) ), "Field Not Required", INDEX(CFV_Tbl[CF Description], MATCH('9.3 MAL- Bus Facilities Entry'!AK87, CFV_Tbl[CF Code], 0)) )</f>
        <v>Field Not Required</v>
      </c>
      <c r="AO87" s="243" t="e" cm="1">
        <f t="array" ref="AO87">INDEX('Custom Field Tbl'!$N$5:$N$446, MATCH('9.3 MAL- Bus Facilities Entry'!$Q87 &amp; '9.3 MAL- Bus Facilities Entry'!AO$3, 'Custom Field Tbl'!$M$5:$M$446 &amp; 'Custom Field Tbl'!$O$5:$O$446, 0 ))</f>
        <v>#N/A</v>
      </c>
      <c r="AP87" s="143" t="str">
        <f>IF(ISNA(INDEX(CFV_Tbl[CF Description], MATCH('9.3 MAL- Bus Facilities Entry'!AO87, CFV_Tbl[CF Code], 0)) ), "Field Not Required", INDEX(CFV_Tbl[CF Description], MATCH('9.3 MAL- Bus Facilities Entry'!AO87, CFV_Tbl[CF Code], 0)) )</f>
        <v>Field Not Required</v>
      </c>
      <c r="AS87" s="243" t="e" cm="1">
        <f t="array" ref="AS87">INDEX('Custom Field Tbl'!$N$5:$N$446, MATCH('9.3 MAL- Bus Facilities Entry'!$Q87 &amp; '9.3 MAL- Bus Facilities Entry'!AS$3, 'Custom Field Tbl'!$M$5:$M$446 &amp; 'Custom Field Tbl'!$O$5:$O$446, 0 ))</f>
        <v>#N/A</v>
      </c>
      <c r="AT87" s="143" t="str">
        <f>IF(ISNA(INDEX(CFV_Tbl[CF Description], MATCH('9.3 MAL- Bus Facilities Entry'!AS87, CFV_Tbl[CF Code], 0)) ), "Field Not Required", INDEX(CFV_Tbl[CF Description], MATCH('9.3 MAL- Bus Facilities Entry'!AS87, CFV_Tbl[CF Code], 0)) )</f>
        <v>Field Not Required</v>
      </c>
      <c r="AW87" s="243" t="e" cm="1">
        <f t="array" ref="AW87">INDEX('Custom Field Tbl'!$N$5:$N$446, MATCH('9.3 MAL- Bus Facilities Entry'!$Q87 &amp; '9.3 MAL- Bus Facilities Entry'!AW$3, 'Custom Field Tbl'!$M$5:$M$446 &amp; 'Custom Field Tbl'!$O$5:$O$446, 0 ))</f>
        <v>#N/A</v>
      </c>
      <c r="AX87" s="143" t="str">
        <f>IF(ISNA(INDEX(CFV_Tbl[CF Description], MATCH('9.3 MAL- Bus Facilities Entry'!AW87, CFV_Tbl[CF Code], 0)) ), "Field Not Required", INDEX(CFV_Tbl[CF Description], MATCH('9.3 MAL- Bus Facilities Entry'!AW87, CFV_Tbl[CF Code], 0)) )</f>
        <v>Field Not Required</v>
      </c>
      <c r="BA87" s="243" t="e" cm="1">
        <f t="array" ref="BA87">INDEX('Custom Field Tbl'!$N$5:$N$446, MATCH('9.3 MAL- Bus Facilities Entry'!$Q87 &amp; '9.3 MAL- Bus Facilities Entry'!BA$3, 'Custom Field Tbl'!$M$5:$M$446 &amp; 'Custom Field Tbl'!$O$5:$O$446, 0 ))</f>
        <v>#N/A</v>
      </c>
      <c r="BB87" s="143" t="str">
        <f>IF(ISNA(INDEX(CFV_Tbl[CF Description], MATCH('9.3 MAL- Bus Facilities Entry'!BA87, CFV_Tbl[CF Code], 0)) ), "Field Not Required", INDEX(CFV_Tbl[CF Description], MATCH('9.3 MAL- Bus Facilities Entry'!BA87, CFV_Tbl[CF Code], 0)) )</f>
        <v>Field Not Required</v>
      </c>
      <c r="BE87" s="243" t="e" cm="1">
        <f t="array" ref="BE87">INDEX('Custom Field Tbl'!$N$5:$N$446, MATCH('9.3 MAL- Bus Facilities Entry'!$Q87 &amp; '9.3 MAL- Bus Facilities Entry'!BE$3, 'Custom Field Tbl'!$M$5:$M$446 &amp; 'Custom Field Tbl'!$O$5:$O$446, 0 ))</f>
        <v>#N/A</v>
      </c>
      <c r="BF87" s="143" t="str">
        <f>IF(ISNA(INDEX(CFV_Tbl[CF Description], MATCH('9.3 MAL- Bus Facilities Entry'!BE87, CFV_Tbl[CF Code], 0)) ), "Field Not Required", INDEX(CFV_Tbl[CF Description], MATCH('9.3 MAL- Bus Facilities Entry'!BE87, CFV_Tbl[CF Code], 0)) )</f>
        <v>Field Not Required</v>
      </c>
      <c r="BI87" s="239"/>
      <c r="BJ87" s="243" t="e">
        <f>INDEX(Mnemonic[Code], MATCH('9.3 MAL- Bus Facilities Entry'!BS87, Mnemonic[Description], 0))</f>
        <v>#N/A</v>
      </c>
      <c r="BK87" s="243" t="e">
        <f>INDEX(Mnemonic[Code], MATCH('9.3 MAL- Bus Facilities Entry'!BT87, Mnemonic[Description], 0))</f>
        <v>#N/A</v>
      </c>
      <c r="BL87" s="243" t="e">
        <f>IF(ISNA(INDEX(Mnemonic[Code], MATCH( '9.3 MAL- Bus Facilities Entry'!BU87, Mnemonic[Description], 0)) ),  INDEX(Mnemonic[Code], MATCH( LEFT('9.3 MAL- Bus Facilities Entry'!BU87, LEN(BU87)-2), Mnemonic[Description], 0)),  INDEX(Mnemonic[Code], MATCH( '9.3 MAL- Bus Facilities Entry'!BU87, Mnemonic[Description], 0)) )</f>
        <v>#VALUE!</v>
      </c>
      <c r="BM87" s="243" t="e">
        <f>IF(ISNA(INDEX(Mnemonic[Code], MATCH( '9.3 MAL- Bus Facilities Entry'!BV87, Mnemonic[Description], 0)) ),  INDEX(Mnemonic[Code], MATCH( LEFT('9.3 MAL- Bus Facilities Entry'!BV87, LEN(BV87)-2), Mnemonic[Description], 0)),  INDEX(Mnemonic[Code], MATCH( '9.3 MAL- Bus Facilities Entry'!BV87, Mnemonic[Description], 0)) )</f>
        <v>#VALUE!</v>
      </c>
      <c r="BN87" s="243" t="e">
        <f>IF(ISNA(INDEX(Mnemonic[Code], MATCH( '9.3 MAL- Bus Facilities Entry'!BW87, Mnemonic[Description], 0)) ),  INDEX(Mnemonic[Code], MATCH( LEFT('9.3 MAL- Bus Facilities Entry'!BW87, LEN(BW87)-1), Mnemonic[Description], 0)),  INDEX(Mnemonic[Code], MATCH( '9.3 MAL- Bus Facilities Entry'!BW87, Mnemonic[Description], 0)) )</f>
        <v>#VALUE!</v>
      </c>
      <c r="BO87" s="243" t="e">
        <f>IF(ISNA(INDEX(Mnemonic[Code], MATCH( '9.3 MAL- Bus Facilities Entry'!BX87, Mnemonic[Description], 0)) ),  INDEX(Mnemonic[Code], MATCH( LEFT('9.3 MAL- Bus Facilities Entry'!BX87, LEN(BX87)-1), Mnemonic[Description], 0)),  INDEX(Mnemonic[Code], MATCH( '9.3 MAL- Bus Facilities Entry'!BX87, Mnemonic[Description], 0)) )</f>
        <v>#VALUE!</v>
      </c>
      <c r="BP87" s="243" t="e">
        <f t="shared" si="14"/>
        <v>#N/A</v>
      </c>
      <c r="BQ87" s="243" t="e">
        <f t="shared" si="15"/>
        <v>#N/A</v>
      </c>
      <c r="BR87" s="243" t="e">
        <f t="shared" si="16"/>
        <v>#VALUE!</v>
      </c>
      <c r="BS87" s="245"/>
      <c r="BT87" s="245"/>
      <c r="BU87" s="244"/>
      <c r="BV87" s="244"/>
      <c r="BW87" s="244"/>
      <c r="BX87" s="244"/>
      <c r="BZ87" s="239"/>
      <c r="CA87" s="246" t="e">
        <f>INDEX('MAL-OTHERLOOKUPS'!$ES$4:$ES$56, MATCH('9.3 MAL- Bus Facilities Entry'!CE87, 'MAL-OTHERLOOKUPS'!$ET$4:$ET$56, 0))</f>
        <v>#N/A</v>
      </c>
      <c r="CB87" s="247" t="str">
        <f t="shared" si="17"/>
        <v>L--</v>
      </c>
      <c r="CC87" s="247"/>
      <c r="CD87" s="425"/>
      <c r="CE87" s="425"/>
      <c r="CF87" s="425"/>
      <c r="CG87" s="248"/>
      <c r="CH87" s="367"/>
      <c r="CI87" s="367"/>
      <c r="CJ87" s="249" t="e">
        <f>INDEX('Default X, Y'!$D$6:$D$13,MATCH('9.3 MAL- Bus Facilities Entry'!BJ87&amp;"MF",'Default X, Y'!$B$6:$B$13,0))</f>
        <v>#N/A</v>
      </c>
      <c r="CK87" s="249" t="e">
        <f>INDEX('Default X, Y'!$E$6:$E$13,MATCH('9.3 MAL- Bus Facilities Entry'!BJ87&amp;"MF",'Default X, Y'!$B$6:$B$13,0))</f>
        <v>#N/A</v>
      </c>
      <c r="CL87" s="250" t="str">
        <f t="shared" si="18"/>
        <v>MX_Common_BRT</v>
      </c>
      <c r="CM87" s="239"/>
      <c r="CN87" s="251">
        <v>0</v>
      </c>
      <c r="CO87" s="471"/>
      <c r="CP87" s="251" t="str">
        <f t="shared" si="19"/>
        <v>0-</v>
      </c>
      <c r="CQ87" s="471"/>
      <c r="CR87" s="252" t="str">
        <f t="shared" si="12"/>
        <v xml:space="preserve">; ; </v>
      </c>
      <c r="CS87" s="252" t="str">
        <f t="shared" si="13"/>
        <v xml:space="preserve">; ; </v>
      </c>
      <c r="CT87" s="425"/>
      <c r="CU87" s="252" t="e">
        <v>#REF!</v>
      </c>
      <c r="CV87" s="367"/>
      <c r="CW87" s="367"/>
      <c r="CX87" s="239"/>
      <c r="CY87" s="240"/>
      <c r="CZ87" s="240"/>
      <c r="DA87" s="240"/>
      <c r="DB87" s="585"/>
      <c r="DD87" s="240"/>
      <c r="DE87" s="585"/>
      <c r="DF87" s="253"/>
      <c r="DH87" s="472"/>
      <c r="DI87" s="497"/>
      <c r="DJ87" s="254"/>
      <c r="DK87" s="585"/>
    </row>
    <row r="88" spans="1:115" ht="14.5" x14ac:dyDescent="0.35">
      <c r="A88" s="469"/>
      <c r="B88" s="239"/>
      <c r="C88" s="240"/>
      <c r="D88" s="240"/>
      <c r="E88" s="240"/>
      <c r="F88" s="367"/>
      <c r="G88" s="239"/>
      <c r="H88" s="240"/>
      <c r="J88" s="241"/>
      <c r="K88" s="241"/>
      <c r="M88" s="473"/>
      <c r="O88" s="239"/>
      <c r="Q88" s="143" t="e">
        <f>INDEX(AssetClass[Asset Class], MATCH('9.3 MAL- Bus Facilities Entry'!P88, AssetClass[Class Description], 0))</f>
        <v>#N/A</v>
      </c>
      <c r="R88" s="143"/>
      <c r="S88" s="242" t="e">
        <f>INDEX(Table15[Category Code], MATCH('9.3 MAL- Bus Facilities Entry'!R88, Table15[Category  Description], 0))</f>
        <v>#N/A</v>
      </c>
      <c r="T88" s="239"/>
      <c r="U88" s="243" t="e" cm="1">
        <f t="array" ref="U88">INDEX('Custom Field Tbl'!$N$5:$N$446, MATCH('9.3 MAL- Bus Facilities Entry'!$Q88 &amp; '9.3 MAL- Bus Facilities Entry'!U$3, 'Custom Field Tbl'!$M$5:$M$446 &amp; 'Custom Field Tbl'!$O$5:$O$446, 0 ))</f>
        <v>#N/A</v>
      </c>
      <c r="V88" s="143" t="str">
        <f>IF(ISNA(INDEX(CFV_Tbl[CF Description], MATCH('9.3 MAL- Bus Facilities Entry'!U88, CFV_Tbl[CF Code], 0)) ), "Field Not Required", INDEX(CFV_Tbl[CF Description], MATCH('9.3 MAL- Bus Facilities Entry'!U88, CFV_Tbl[CF Code], 0)) )</f>
        <v>Field Not Required</v>
      </c>
      <c r="Y88" s="243" t="e" cm="1">
        <f t="array" ref="Y88">INDEX('Custom Field Tbl'!$N$5:$N$446, MATCH('9.3 MAL- Bus Facilities Entry'!$Q88 &amp; '9.3 MAL- Bus Facilities Entry'!Y$3, 'Custom Field Tbl'!$M$5:$M$446 &amp; 'Custom Field Tbl'!$O$5:$O$446, 0 ))</f>
        <v>#N/A</v>
      </c>
      <c r="Z88" s="143" t="str">
        <f>IF(ISNA(INDEX(CFV_Tbl[CF Description], MATCH('9.3 MAL- Bus Facilities Entry'!Y88, CFV_Tbl[CF Code], 0)) ), "Field Not Required", INDEX(CFV_Tbl[CF Description], MATCH('9.3 MAL- Bus Facilities Entry'!Y88, CFV_Tbl[CF Code], 0)) )</f>
        <v>Field Not Required</v>
      </c>
      <c r="AC88" s="243" t="e" cm="1">
        <f t="array" ref="AC88">INDEX('Custom Field Tbl'!$N$5:$N$446, MATCH('9.3 MAL- Bus Facilities Entry'!$Q88 &amp; '9.3 MAL- Bus Facilities Entry'!AC$3, 'Custom Field Tbl'!$M$5:$M$446 &amp; 'Custom Field Tbl'!$O$5:$O$446, 0 ))</f>
        <v>#N/A</v>
      </c>
      <c r="AD88" s="143" t="str">
        <f>IF(ISNA(INDEX(CFV_Tbl[CF Description], MATCH('9.3 MAL- Bus Facilities Entry'!AC88, CFV_Tbl[CF Code], 0)) ), "Field Not Required", INDEX(CFV_Tbl[CF Description], MATCH('9.3 MAL- Bus Facilities Entry'!AC88, CFV_Tbl[CF Code], 0)) )</f>
        <v>Field Not Required</v>
      </c>
      <c r="AG88" s="243" t="e" cm="1">
        <f t="array" ref="AG88">INDEX('Custom Field Tbl'!$N$5:$N$446, MATCH('9.3 MAL- Bus Facilities Entry'!$Q88 &amp; '9.3 MAL- Bus Facilities Entry'!AG$3, 'Custom Field Tbl'!$M$5:$M$446 &amp; 'Custom Field Tbl'!$O$5:$O$446, 0 ))</f>
        <v>#N/A</v>
      </c>
      <c r="AH88" s="143" t="str">
        <f>IF(ISNA(INDEX(CFV_Tbl[CF Description], MATCH('9.3 MAL- Bus Facilities Entry'!AG88, CFV_Tbl[CF Code], 0)) ), "Field Not Required", INDEX(CFV_Tbl[CF Description], MATCH('9.3 MAL- Bus Facilities Entry'!AG88, CFV_Tbl[CF Code], 0)) )</f>
        <v>Field Not Required</v>
      </c>
      <c r="AK88" s="243" t="e" cm="1">
        <f t="array" ref="AK88">INDEX('Custom Field Tbl'!$N$5:$N$446, MATCH('9.3 MAL- Bus Facilities Entry'!$Q88 &amp; '9.3 MAL- Bus Facilities Entry'!AK$3, 'Custom Field Tbl'!$M$5:$M$446 &amp; 'Custom Field Tbl'!$O$5:$O$446, 0 ))</f>
        <v>#N/A</v>
      </c>
      <c r="AL88" s="143" t="str">
        <f>IF(ISNA(INDEX(CFV_Tbl[CF Description], MATCH('9.3 MAL- Bus Facilities Entry'!AK88, CFV_Tbl[CF Code], 0)) ), "Field Not Required", INDEX(CFV_Tbl[CF Description], MATCH('9.3 MAL- Bus Facilities Entry'!AK88, CFV_Tbl[CF Code], 0)) )</f>
        <v>Field Not Required</v>
      </c>
      <c r="AO88" s="243" t="e" cm="1">
        <f t="array" ref="AO88">INDEX('Custom Field Tbl'!$N$5:$N$446, MATCH('9.3 MAL- Bus Facilities Entry'!$Q88 &amp; '9.3 MAL- Bus Facilities Entry'!AO$3, 'Custom Field Tbl'!$M$5:$M$446 &amp; 'Custom Field Tbl'!$O$5:$O$446, 0 ))</f>
        <v>#N/A</v>
      </c>
      <c r="AP88" s="143" t="str">
        <f>IF(ISNA(INDEX(CFV_Tbl[CF Description], MATCH('9.3 MAL- Bus Facilities Entry'!AO88, CFV_Tbl[CF Code], 0)) ), "Field Not Required", INDEX(CFV_Tbl[CF Description], MATCH('9.3 MAL- Bus Facilities Entry'!AO88, CFV_Tbl[CF Code], 0)) )</f>
        <v>Field Not Required</v>
      </c>
      <c r="AS88" s="243" t="e" cm="1">
        <f t="array" ref="AS88">INDEX('Custom Field Tbl'!$N$5:$N$446, MATCH('9.3 MAL- Bus Facilities Entry'!$Q88 &amp; '9.3 MAL- Bus Facilities Entry'!AS$3, 'Custom Field Tbl'!$M$5:$M$446 &amp; 'Custom Field Tbl'!$O$5:$O$446, 0 ))</f>
        <v>#N/A</v>
      </c>
      <c r="AT88" s="143" t="str">
        <f>IF(ISNA(INDEX(CFV_Tbl[CF Description], MATCH('9.3 MAL- Bus Facilities Entry'!AS88, CFV_Tbl[CF Code], 0)) ), "Field Not Required", INDEX(CFV_Tbl[CF Description], MATCH('9.3 MAL- Bus Facilities Entry'!AS88, CFV_Tbl[CF Code], 0)) )</f>
        <v>Field Not Required</v>
      </c>
      <c r="AW88" s="243" t="e" cm="1">
        <f t="array" ref="AW88">INDEX('Custom Field Tbl'!$N$5:$N$446, MATCH('9.3 MAL- Bus Facilities Entry'!$Q88 &amp; '9.3 MAL- Bus Facilities Entry'!AW$3, 'Custom Field Tbl'!$M$5:$M$446 &amp; 'Custom Field Tbl'!$O$5:$O$446, 0 ))</f>
        <v>#N/A</v>
      </c>
      <c r="AX88" s="143" t="str">
        <f>IF(ISNA(INDEX(CFV_Tbl[CF Description], MATCH('9.3 MAL- Bus Facilities Entry'!AW88, CFV_Tbl[CF Code], 0)) ), "Field Not Required", INDEX(CFV_Tbl[CF Description], MATCH('9.3 MAL- Bus Facilities Entry'!AW88, CFV_Tbl[CF Code], 0)) )</f>
        <v>Field Not Required</v>
      </c>
      <c r="BA88" s="243" t="e" cm="1">
        <f t="array" ref="BA88">INDEX('Custom Field Tbl'!$N$5:$N$446, MATCH('9.3 MAL- Bus Facilities Entry'!$Q88 &amp; '9.3 MAL- Bus Facilities Entry'!BA$3, 'Custom Field Tbl'!$M$5:$M$446 &amp; 'Custom Field Tbl'!$O$5:$O$446, 0 ))</f>
        <v>#N/A</v>
      </c>
      <c r="BB88" s="143" t="str">
        <f>IF(ISNA(INDEX(CFV_Tbl[CF Description], MATCH('9.3 MAL- Bus Facilities Entry'!BA88, CFV_Tbl[CF Code], 0)) ), "Field Not Required", INDEX(CFV_Tbl[CF Description], MATCH('9.3 MAL- Bus Facilities Entry'!BA88, CFV_Tbl[CF Code], 0)) )</f>
        <v>Field Not Required</v>
      </c>
      <c r="BE88" s="243" t="e" cm="1">
        <f t="array" ref="BE88">INDEX('Custom Field Tbl'!$N$5:$N$446, MATCH('9.3 MAL- Bus Facilities Entry'!$Q88 &amp; '9.3 MAL- Bus Facilities Entry'!BE$3, 'Custom Field Tbl'!$M$5:$M$446 &amp; 'Custom Field Tbl'!$O$5:$O$446, 0 ))</f>
        <v>#N/A</v>
      </c>
      <c r="BF88" s="143" t="str">
        <f>IF(ISNA(INDEX(CFV_Tbl[CF Description], MATCH('9.3 MAL- Bus Facilities Entry'!BE88, CFV_Tbl[CF Code], 0)) ), "Field Not Required", INDEX(CFV_Tbl[CF Description], MATCH('9.3 MAL- Bus Facilities Entry'!BE88, CFV_Tbl[CF Code], 0)) )</f>
        <v>Field Not Required</v>
      </c>
      <c r="BI88" s="239"/>
      <c r="BJ88" s="243" t="e">
        <f>INDEX(Mnemonic[Code], MATCH('9.3 MAL- Bus Facilities Entry'!BS88, Mnemonic[Description], 0))</f>
        <v>#N/A</v>
      </c>
      <c r="BK88" s="243" t="e">
        <f>INDEX(Mnemonic[Code], MATCH('9.3 MAL- Bus Facilities Entry'!BT88, Mnemonic[Description], 0))</f>
        <v>#N/A</v>
      </c>
      <c r="BL88" s="243" t="e">
        <f>IF(ISNA(INDEX(Mnemonic[Code], MATCH( '9.3 MAL- Bus Facilities Entry'!BU88, Mnemonic[Description], 0)) ),  INDEX(Mnemonic[Code], MATCH( LEFT('9.3 MAL- Bus Facilities Entry'!BU88, LEN(BU88)-2), Mnemonic[Description], 0)),  INDEX(Mnemonic[Code], MATCH( '9.3 MAL- Bus Facilities Entry'!BU88, Mnemonic[Description], 0)) )</f>
        <v>#VALUE!</v>
      </c>
      <c r="BM88" s="243" t="e">
        <f>IF(ISNA(INDEX(Mnemonic[Code], MATCH( '9.3 MAL- Bus Facilities Entry'!BV88, Mnemonic[Description], 0)) ),  INDEX(Mnemonic[Code], MATCH( LEFT('9.3 MAL- Bus Facilities Entry'!BV88, LEN(BV88)-2), Mnemonic[Description], 0)),  INDEX(Mnemonic[Code], MATCH( '9.3 MAL- Bus Facilities Entry'!BV88, Mnemonic[Description], 0)) )</f>
        <v>#VALUE!</v>
      </c>
      <c r="BN88" s="243" t="e">
        <f>IF(ISNA(INDEX(Mnemonic[Code], MATCH( '9.3 MAL- Bus Facilities Entry'!BW88, Mnemonic[Description], 0)) ),  INDEX(Mnemonic[Code], MATCH( LEFT('9.3 MAL- Bus Facilities Entry'!BW88, LEN(BW88)-1), Mnemonic[Description], 0)),  INDEX(Mnemonic[Code], MATCH( '9.3 MAL- Bus Facilities Entry'!BW88, Mnemonic[Description], 0)) )</f>
        <v>#VALUE!</v>
      </c>
      <c r="BO88" s="243" t="e">
        <f>IF(ISNA(INDEX(Mnemonic[Code], MATCH( '9.3 MAL- Bus Facilities Entry'!BX88, Mnemonic[Description], 0)) ),  INDEX(Mnemonic[Code], MATCH( LEFT('9.3 MAL- Bus Facilities Entry'!BX88, LEN(BX88)-1), Mnemonic[Description], 0)),  INDEX(Mnemonic[Code], MATCH( '9.3 MAL- Bus Facilities Entry'!BX88, Mnemonic[Description], 0)) )</f>
        <v>#VALUE!</v>
      </c>
      <c r="BP88" s="243" t="e">
        <f t="shared" si="14"/>
        <v>#N/A</v>
      </c>
      <c r="BQ88" s="243" t="e">
        <f t="shared" si="15"/>
        <v>#N/A</v>
      </c>
      <c r="BR88" s="243" t="e">
        <f t="shared" si="16"/>
        <v>#VALUE!</v>
      </c>
      <c r="BS88" s="245"/>
      <c r="BT88" s="245"/>
      <c r="BU88" s="244"/>
      <c r="BV88" s="244"/>
      <c r="BW88" s="244"/>
      <c r="BX88" s="244"/>
      <c r="BZ88" s="239"/>
      <c r="CA88" s="246" t="e">
        <f>INDEX('MAL-OTHERLOOKUPS'!$ES$4:$ES$56, MATCH('9.3 MAL- Bus Facilities Entry'!CE88, 'MAL-OTHERLOOKUPS'!$ET$4:$ET$56, 0))</f>
        <v>#N/A</v>
      </c>
      <c r="CB88" s="247" t="str">
        <f t="shared" si="17"/>
        <v>L--</v>
      </c>
      <c r="CC88" s="247"/>
      <c r="CD88" s="425"/>
      <c r="CE88" s="425"/>
      <c r="CF88" s="425"/>
      <c r="CG88" s="248"/>
      <c r="CH88" s="367"/>
      <c r="CI88" s="367"/>
      <c r="CJ88" s="249" t="e">
        <f>INDEX('Default X, Y'!$D$6:$D$13,MATCH('9.3 MAL- Bus Facilities Entry'!BJ88&amp;"MF",'Default X, Y'!$B$6:$B$13,0))</f>
        <v>#N/A</v>
      </c>
      <c r="CK88" s="249" t="e">
        <f>INDEX('Default X, Y'!$E$6:$E$13,MATCH('9.3 MAL- Bus Facilities Entry'!BJ88&amp;"MF",'Default X, Y'!$B$6:$B$13,0))</f>
        <v>#N/A</v>
      </c>
      <c r="CL88" s="250" t="str">
        <f t="shared" si="18"/>
        <v>MX_Common_BRT</v>
      </c>
      <c r="CM88" s="239"/>
      <c r="CN88" s="251">
        <v>0</v>
      </c>
      <c r="CO88" s="471"/>
      <c r="CP88" s="251" t="str">
        <f t="shared" si="19"/>
        <v>0-</v>
      </c>
      <c r="CQ88" s="474"/>
      <c r="CR88" s="252" t="str">
        <f t="shared" si="12"/>
        <v xml:space="preserve">; ; </v>
      </c>
      <c r="CS88" s="252" t="str">
        <f t="shared" si="13"/>
        <v xml:space="preserve">; ; </v>
      </c>
      <c r="CT88" s="425"/>
      <c r="CU88" s="252" t="e">
        <v>#REF!</v>
      </c>
      <c r="CV88" s="367"/>
      <c r="CW88" s="367"/>
      <c r="CX88" s="239"/>
      <c r="CY88" s="240"/>
      <c r="CZ88" s="240"/>
      <c r="DA88" s="240"/>
      <c r="DB88" s="585"/>
      <c r="DD88" s="240"/>
      <c r="DE88" s="585"/>
      <c r="DF88" s="253"/>
      <c r="DH88" s="472"/>
      <c r="DI88" s="497"/>
      <c r="DJ88" s="254"/>
      <c r="DK88" s="585"/>
    </row>
    <row r="89" spans="1:115" ht="14.5" x14ac:dyDescent="0.35">
      <c r="A89" s="469"/>
      <c r="B89" s="239"/>
      <c r="C89" s="240"/>
      <c r="D89" s="240"/>
      <c r="E89" s="240"/>
      <c r="F89" s="367"/>
      <c r="G89" s="239"/>
      <c r="H89" s="240"/>
      <c r="J89" s="241"/>
      <c r="K89" s="241"/>
      <c r="M89" s="473"/>
      <c r="O89" s="239"/>
      <c r="Q89" s="143" t="e">
        <f>INDEX(AssetClass[Asset Class], MATCH('9.3 MAL- Bus Facilities Entry'!P89, AssetClass[Class Description], 0))</f>
        <v>#N/A</v>
      </c>
      <c r="R89" s="143"/>
      <c r="S89" s="242" t="e">
        <f>INDEX(Table15[Category Code], MATCH('9.3 MAL- Bus Facilities Entry'!R89, Table15[Category  Description], 0))</f>
        <v>#N/A</v>
      </c>
      <c r="T89" s="239"/>
      <c r="U89" s="243" t="e" cm="1">
        <f t="array" ref="U89">INDEX('Custom Field Tbl'!$N$5:$N$446, MATCH('9.3 MAL- Bus Facilities Entry'!$Q89 &amp; '9.3 MAL- Bus Facilities Entry'!U$3, 'Custom Field Tbl'!$M$5:$M$446 &amp; 'Custom Field Tbl'!$O$5:$O$446, 0 ))</f>
        <v>#N/A</v>
      </c>
      <c r="V89" s="143" t="str">
        <f>IF(ISNA(INDEX(CFV_Tbl[CF Description], MATCH('9.3 MAL- Bus Facilities Entry'!U89, CFV_Tbl[CF Code], 0)) ), "Field Not Required", INDEX(CFV_Tbl[CF Description], MATCH('9.3 MAL- Bus Facilities Entry'!U89, CFV_Tbl[CF Code], 0)) )</f>
        <v>Field Not Required</v>
      </c>
      <c r="Y89" s="243" t="e" cm="1">
        <f t="array" ref="Y89">INDEX('Custom Field Tbl'!$N$5:$N$446, MATCH('9.3 MAL- Bus Facilities Entry'!$Q89 &amp; '9.3 MAL- Bus Facilities Entry'!Y$3, 'Custom Field Tbl'!$M$5:$M$446 &amp; 'Custom Field Tbl'!$O$5:$O$446, 0 ))</f>
        <v>#N/A</v>
      </c>
      <c r="Z89" s="143" t="str">
        <f>IF(ISNA(INDEX(CFV_Tbl[CF Description], MATCH('9.3 MAL- Bus Facilities Entry'!Y89, CFV_Tbl[CF Code], 0)) ), "Field Not Required", INDEX(CFV_Tbl[CF Description], MATCH('9.3 MAL- Bus Facilities Entry'!Y89, CFV_Tbl[CF Code], 0)) )</f>
        <v>Field Not Required</v>
      </c>
      <c r="AC89" s="243" t="e" cm="1">
        <f t="array" ref="AC89">INDEX('Custom Field Tbl'!$N$5:$N$446, MATCH('9.3 MAL- Bus Facilities Entry'!$Q89 &amp; '9.3 MAL- Bus Facilities Entry'!AC$3, 'Custom Field Tbl'!$M$5:$M$446 &amp; 'Custom Field Tbl'!$O$5:$O$446, 0 ))</f>
        <v>#N/A</v>
      </c>
      <c r="AD89" s="143" t="str">
        <f>IF(ISNA(INDEX(CFV_Tbl[CF Description], MATCH('9.3 MAL- Bus Facilities Entry'!AC89, CFV_Tbl[CF Code], 0)) ), "Field Not Required", INDEX(CFV_Tbl[CF Description], MATCH('9.3 MAL- Bus Facilities Entry'!AC89, CFV_Tbl[CF Code], 0)) )</f>
        <v>Field Not Required</v>
      </c>
      <c r="AG89" s="243" t="e" cm="1">
        <f t="array" ref="AG89">INDEX('Custom Field Tbl'!$N$5:$N$446, MATCH('9.3 MAL- Bus Facilities Entry'!$Q89 &amp; '9.3 MAL- Bus Facilities Entry'!AG$3, 'Custom Field Tbl'!$M$5:$M$446 &amp; 'Custom Field Tbl'!$O$5:$O$446, 0 ))</f>
        <v>#N/A</v>
      </c>
      <c r="AH89" s="143" t="str">
        <f>IF(ISNA(INDEX(CFV_Tbl[CF Description], MATCH('9.3 MAL- Bus Facilities Entry'!AG89, CFV_Tbl[CF Code], 0)) ), "Field Not Required", INDEX(CFV_Tbl[CF Description], MATCH('9.3 MAL- Bus Facilities Entry'!AG89, CFV_Tbl[CF Code], 0)) )</f>
        <v>Field Not Required</v>
      </c>
      <c r="AK89" s="243" t="e" cm="1">
        <f t="array" ref="AK89">INDEX('Custom Field Tbl'!$N$5:$N$446, MATCH('9.3 MAL- Bus Facilities Entry'!$Q89 &amp; '9.3 MAL- Bus Facilities Entry'!AK$3, 'Custom Field Tbl'!$M$5:$M$446 &amp; 'Custom Field Tbl'!$O$5:$O$446, 0 ))</f>
        <v>#N/A</v>
      </c>
      <c r="AL89" s="143" t="str">
        <f>IF(ISNA(INDEX(CFV_Tbl[CF Description], MATCH('9.3 MAL- Bus Facilities Entry'!AK89, CFV_Tbl[CF Code], 0)) ), "Field Not Required", INDEX(CFV_Tbl[CF Description], MATCH('9.3 MAL- Bus Facilities Entry'!AK89, CFV_Tbl[CF Code], 0)) )</f>
        <v>Field Not Required</v>
      </c>
      <c r="AO89" s="243" t="e" cm="1">
        <f t="array" ref="AO89">INDEX('Custom Field Tbl'!$N$5:$N$446, MATCH('9.3 MAL- Bus Facilities Entry'!$Q89 &amp; '9.3 MAL- Bus Facilities Entry'!AO$3, 'Custom Field Tbl'!$M$5:$M$446 &amp; 'Custom Field Tbl'!$O$5:$O$446, 0 ))</f>
        <v>#N/A</v>
      </c>
      <c r="AP89" s="143" t="str">
        <f>IF(ISNA(INDEX(CFV_Tbl[CF Description], MATCH('9.3 MAL- Bus Facilities Entry'!AO89, CFV_Tbl[CF Code], 0)) ), "Field Not Required", INDEX(CFV_Tbl[CF Description], MATCH('9.3 MAL- Bus Facilities Entry'!AO89, CFV_Tbl[CF Code], 0)) )</f>
        <v>Field Not Required</v>
      </c>
      <c r="AS89" s="243" t="e" cm="1">
        <f t="array" ref="AS89">INDEX('Custom Field Tbl'!$N$5:$N$446, MATCH('9.3 MAL- Bus Facilities Entry'!$Q89 &amp; '9.3 MAL- Bus Facilities Entry'!AS$3, 'Custom Field Tbl'!$M$5:$M$446 &amp; 'Custom Field Tbl'!$O$5:$O$446, 0 ))</f>
        <v>#N/A</v>
      </c>
      <c r="AT89" s="143" t="str">
        <f>IF(ISNA(INDEX(CFV_Tbl[CF Description], MATCH('9.3 MAL- Bus Facilities Entry'!AS89, CFV_Tbl[CF Code], 0)) ), "Field Not Required", INDEX(CFV_Tbl[CF Description], MATCH('9.3 MAL- Bus Facilities Entry'!AS89, CFV_Tbl[CF Code], 0)) )</f>
        <v>Field Not Required</v>
      </c>
      <c r="AW89" s="243" t="e" cm="1">
        <f t="array" ref="AW89">INDEX('Custom Field Tbl'!$N$5:$N$446, MATCH('9.3 MAL- Bus Facilities Entry'!$Q89 &amp; '9.3 MAL- Bus Facilities Entry'!AW$3, 'Custom Field Tbl'!$M$5:$M$446 &amp; 'Custom Field Tbl'!$O$5:$O$446, 0 ))</f>
        <v>#N/A</v>
      </c>
      <c r="AX89" s="143" t="str">
        <f>IF(ISNA(INDEX(CFV_Tbl[CF Description], MATCH('9.3 MAL- Bus Facilities Entry'!AW89, CFV_Tbl[CF Code], 0)) ), "Field Not Required", INDEX(CFV_Tbl[CF Description], MATCH('9.3 MAL- Bus Facilities Entry'!AW89, CFV_Tbl[CF Code], 0)) )</f>
        <v>Field Not Required</v>
      </c>
      <c r="BA89" s="243" t="e" cm="1">
        <f t="array" ref="BA89">INDEX('Custom Field Tbl'!$N$5:$N$446, MATCH('9.3 MAL- Bus Facilities Entry'!$Q89 &amp; '9.3 MAL- Bus Facilities Entry'!BA$3, 'Custom Field Tbl'!$M$5:$M$446 &amp; 'Custom Field Tbl'!$O$5:$O$446, 0 ))</f>
        <v>#N/A</v>
      </c>
      <c r="BB89" s="143" t="str">
        <f>IF(ISNA(INDEX(CFV_Tbl[CF Description], MATCH('9.3 MAL- Bus Facilities Entry'!BA89, CFV_Tbl[CF Code], 0)) ), "Field Not Required", INDEX(CFV_Tbl[CF Description], MATCH('9.3 MAL- Bus Facilities Entry'!BA89, CFV_Tbl[CF Code], 0)) )</f>
        <v>Field Not Required</v>
      </c>
      <c r="BE89" s="243" t="e" cm="1">
        <f t="array" ref="BE89">INDEX('Custom Field Tbl'!$N$5:$N$446, MATCH('9.3 MAL- Bus Facilities Entry'!$Q89 &amp; '9.3 MAL- Bus Facilities Entry'!BE$3, 'Custom Field Tbl'!$M$5:$M$446 &amp; 'Custom Field Tbl'!$O$5:$O$446, 0 ))</f>
        <v>#N/A</v>
      </c>
      <c r="BF89" s="143" t="str">
        <f>IF(ISNA(INDEX(CFV_Tbl[CF Description], MATCH('9.3 MAL- Bus Facilities Entry'!BE89, CFV_Tbl[CF Code], 0)) ), "Field Not Required", INDEX(CFV_Tbl[CF Description], MATCH('9.3 MAL- Bus Facilities Entry'!BE89, CFV_Tbl[CF Code], 0)) )</f>
        <v>Field Not Required</v>
      </c>
      <c r="BI89" s="239"/>
      <c r="BJ89" s="243" t="e">
        <f>INDEX(Mnemonic[Code], MATCH('9.3 MAL- Bus Facilities Entry'!BS89, Mnemonic[Description], 0))</f>
        <v>#N/A</v>
      </c>
      <c r="BK89" s="243" t="e">
        <f>INDEX(Mnemonic[Code], MATCH('9.3 MAL- Bus Facilities Entry'!BT89, Mnemonic[Description], 0))</f>
        <v>#N/A</v>
      </c>
      <c r="BL89" s="243" t="e">
        <f>IF(ISNA(INDEX(Mnemonic[Code], MATCH( '9.3 MAL- Bus Facilities Entry'!BU89, Mnemonic[Description], 0)) ),  INDEX(Mnemonic[Code], MATCH( LEFT('9.3 MAL- Bus Facilities Entry'!BU89, LEN(BU89)-2), Mnemonic[Description], 0)),  INDEX(Mnemonic[Code], MATCH( '9.3 MAL- Bus Facilities Entry'!BU89, Mnemonic[Description], 0)) )</f>
        <v>#VALUE!</v>
      </c>
      <c r="BM89" s="243" t="e">
        <f>IF(ISNA(INDEX(Mnemonic[Code], MATCH( '9.3 MAL- Bus Facilities Entry'!BV89, Mnemonic[Description], 0)) ),  INDEX(Mnemonic[Code], MATCH( LEFT('9.3 MAL- Bus Facilities Entry'!BV89, LEN(BV89)-2), Mnemonic[Description], 0)),  INDEX(Mnemonic[Code], MATCH( '9.3 MAL- Bus Facilities Entry'!BV89, Mnemonic[Description], 0)) )</f>
        <v>#VALUE!</v>
      </c>
      <c r="BN89" s="243" t="e">
        <f>IF(ISNA(INDEX(Mnemonic[Code], MATCH( '9.3 MAL- Bus Facilities Entry'!BW89, Mnemonic[Description], 0)) ),  INDEX(Mnemonic[Code], MATCH( LEFT('9.3 MAL- Bus Facilities Entry'!BW89, LEN(BW89)-1), Mnemonic[Description], 0)),  INDEX(Mnemonic[Code], MATCH( '9.3 MAL- Bus Facilities Entry'!BW89, Mnemonic[Description], 0)) )</f>
        <v>#VALUE!</v>
      </c>
      <c r="BO89" s="243" t="e">
        <f>IF(ISNA(INDEX(Mnemonic[Code], MATCH( '9.3 MAL- Bus Facilities Entry'!BX89, Mnemonic[Description], 0)) ),  INDEX(Mnemonic[Code], MATCH( LEFT('9.3 MAL- Bus Facilities Entry'!BX89, LEN(BX89)-1), Mnemonic[Description], 0)),  INDEX(Mnemonic[Code], MATCH( '9.3 MAL- Bus Facilities Entry'!BX89, Mnemonic[Description], 0)) )</f>
        <v>#VALUE!</v>
      </c>
      <c r="BP89" s="243" t="e">
        <f t="shared" si="14"/>
        <v>#N/A</v>
      </c>
      <c r="BQ89" s="243" t="e">
        <f t="shared" si="15"/>
        <v>#N/A</v>
      </c>
      <c r="BR89" s="243" t="e">
        <f t="shared" si="16"/>
        <v>#VALUE!</v>
      </c>
      <c r="BS89" s="245"/>
      <c r="BT89" s="245"/>
      <c r="BU89" s="244"/>
      <c r="BV89" s="244"/>
      <c r="BW89" s="244"/>
      <c r="BX89" s="244"/>
      <c r="BZ89" s="239"/>
      <c r="CA89" s="246" t="e">
        <f>INDEX('MAL-OTHERLOOKUPS'!$ES$4:$ES$56, MATCH('9.3 MAL- Bus Facilities Entry'!CE89, 'MAL-OTHERLOOKUPS'!$ET$4:$ET$56, 0))</f>
        <v>#N/A</v>
      </c>
      <c r="CB89" s="247" t="str">
        <f t="shared" si="17"/>
        <v>L--</v>
      </c>
      <c r="CC89" s="247"/>
      <c r="CD89" s="425"/>
      <c r="CE89" s="425"/>
      <c r="CF89" s="425"/>
      <c r="CG89" s="248"/>
      <c r="CH89" s="367"/>
      <c r="CI89" s="367"/>
      <c r="CJ89" s="249" t="e">
        <f>INDEX('Default X, Y'!$D$6:$D$13,MATCH('9.3 MAL- Bus Facilities Entry'!BJ89&amp;"MF",'Default X, Y'!$B$6:$B$13,0))</f>
        <v>#N/A</v>
      </c>
      <c r="CK89" s="249" t="e">
        <f>INDEX('Default X, Y'!$E$6:$E$13,MATCH('9.3 MAL- Bus Facilities Entry'!BJ89&amp;"MF",'Default X, Y'!$B$6:$B$13,0))</f>
        <v>#N/A</v>
      </c>
      <c r="CL89" s="250" t="str">
        <f t="shared" si="18"/>
        <v>MX_Common_BRT</v>
      </c>
      <c r="CM89" s="239"/>
      <c r="CN89" s="251">
        <v>0</v>
      </c>
      <c r="CO89" s="471"/>
      <c r="CP89" s="251" t="str">
        <f t="shared" si="19"/>
        <v>0-</v>
      </c>
      <c r="CQ89" s="471"/>
      <c r="CR89" s="252" t="str">
        <f t="shared" si="12"/>
        <v xml:space="preserve">; ; </v>
      </c>
      <c r="CS89" s="252" t="str">
        <f t="shared" si="13"/>
        <v xml:space="preserve">; ; </v>
      </c>
      <c r="CT89" s="425"/>
      <c r="CU89" s="252" t="e">
        <v>#REF!</v>
      </c>
      <c r="CV89" s="367"/>
      <c r="CW89" s="367"/>
      <c r="CX89" s="239"/>
      <c r="CY89" s="240"/>
      <c r="CZ89" s="240"/>
      <c r="DA89" s="240"/>
      <c r="DB89" s="585"/>
      <c r="DD89" s="240"/>
      <c r="DE89" s="585"/>
      <c r="DF89" s="253"/>
      <c r="DH89" s="472"/>
      <c r="DI89" s="497"/>
      <c r="DJ89" s="254"/>
      <c r="DK89" s="585"/>
    </row>
    <row r="90" spans="1:115" ht="14.5" x14ac:dyDescent="0.35">
      <c r="A90" s="469"/>
      <c r="B90" s="239"/>
      <c r="C90" s="240"/>
      <c r="D90" s="240"/>
      <c r="E90" s="240"/>
      <c r="F90" s="367"/>
      <c r="G90" s="239"/>
      <c r="H90" s="240"/>
      <c r="J90" s="241"/>
      <c r="K90" s="241"/>
      <c r="M90" s="473"/>
      <c r="O90" s="239"/>
      <c r="Q90" s="143" t="e">
        <f>INDEX(AssetClass[Asset Class], MATCH('9.3 MAL- Bus Facilities Entry'!P90, AssetClass[Class Description], 0))</f>
        <v>#N/A</v>
      </c>
      <c r="R90" s="143"/>
      <c r="S90" s="242" t="e">
        <f>INDEX(Table15[Category Code], MATCH('9.3 MAL- Bus Facilities Entry'!R90, Table15[Category  Description], 0))</f>
        <v>#N/A</v>
      </c>
      <c r="T90" s="239"/>
      <c r="U90" s="243" t="e" cm="1">
        <f t="array" ref="U90">INDEX('Custom Field Tbl'!$N$5:$N$446, MATCH('9.3 MAL- Bus Facilities Entry'!$Q90 &amp; '9.3 MAL- Bus Facilities Entry'!U$3, 'Custom Field Tbl'!$M$5:$M$446 &amp; 'Custom Field Tbl'!$O$5:$O$446, 0 ))</f>
        <v>#N/A</v>
      </c>
      <c r="V90" s="143" t="str">
        <f>IF(ISNA(INDEX(CFV_Tbl[CF Description], MATCH('9.3 MAL- Bus Facilities Entry'!U90, CFV_Tbl[CF Code], 0)) ), "Field Not Required", INDEX(CFV_Tbl[CF Description], MATCH('9.3 MAL- Bus Facilities Entry'!U90, CFV_Tbl[CF Code], 0)) )</f>
        <v>Field Not Required</v>
      </c>
      <c r="Y90" s="243" t="e" cm="1">
        <f t="array" ref="Y90">INDEX('Custom Field Tbl'!$N$5:$N$446, MATCH('9.3 MAL- Bus Facilities Entry'!$Q90 &amp; '9.3 MAL- Bus Facilities Entry'!Y$3, 'Custom Field Tbl'!$M$5:$M$446 &amp; 'Custom Field Tbl'!$O$5:$O$446, 0 ))</f>
        <v>#N/A</v>
      </c>
      <c r="Z90" s="143" t="str">
        <f>IF(ISNA(INDEX(CFV_Tbl[CF Description], MATCH('9.3 MAL- Bus Facilities Entry'!Y90, CFV_Tbl[CF Code], 0)) ), "Field Not Required", INDEX(CFV_Tbl[CF Description], MATCH('9.3 MAL- Bus Facilities Entry'!Y90, CFV_Tbl[CF Code], 0)) )</f>
        <v>Field Not Required</v>
      </c>
      <c r="AC90" s="243" t="e" cm="1">
        <f t="array" ref="AC90">INDEX('Custom Field Tbl'!$N$5:$N$446, MATCH('9.3 MAL- Bus Facilities Entry'!$Q90 &amp; '9.3 MAL- Bus Facilities Entry'!AC$3, 'Custom Field Tbl'!$M$5:$M$446 &amp; 'Custom Field Tbl'!$O$5:$O$446, 0 ))</f>
        <v>#N/A</v>
      </c>
      <c r="AD90" s="143" t="str">
        <f>IF(ISNA(INDEX(CFV_Tbl[CF Description], MATCH('9.3 MAL- Bus Facilities Entry'!AC90, CFV_Tbl[CF Code], 0)) ), "Field Not Required", INDEX(CFV_Tbl[CF Description], MATCH('9.3 MAL- Bus Facilities Entry'!AC90, CFV_Tbl[CF Code], 0)) )</f>
        <v>Field Not Required</v>
      </c>
      <c r="AG90" s="243" t="e" cm="1">
        <f t="array" ref="AG90">INDEX('Custom Field Tbl'!$N$5:$N$446, MATCH('9.3 MAL- Bus Facilities Entry'!$Q90 &amp; '9.3 MAL- Bus Facilities Entry'!AG$3, 'Custom Field Tbl'!$M$5:$M$446 &amp; 'Custom Field Tbl'!$O$5:$O$446, 0 ))</f>
        <v>#N/A</v>
      </c>
      <c r="AH90" s="143" t="str">
        <f>IF(ISNA(INDEX(CFV_Tbl[CF Description], MATCH('9.3 MAL- Bus Facilities Entry'!AG90, CFV_Tbl[CF Code], 0)) ), "Field Not Required", INDEX(CFV_Tbl[CF Description], MATCH('9.3 MAL- Bus Facilities Entry'!AG90, CFV_Tbl[CF Code], 0)) )</f>
        <v>Field Not Required</v>
      </c>
      <c r="AK90" s="243" t="e" cm="1">
        <f t="array" ref="AK90">INDEX('Custom Field Tbl'!$N$5:$N$446, MATCH('9.3 MAL- Bus Facilities Entry'!$Q90 &amp; '9.3 MAL- Bus Facilities Entry'!AK$3, 'Custom Field Tbl'!$M$5:$M$446 &amp; 'Custom Field Tbl'!$O$5:$O$446, 0 ))</f>
        <v>#N/A</v>
      </c>
      <c r="AL90" s="143" t="str">
        <f>IF(ISNA(INDEX(CFV_Tbl[CF Description], MATCH('9.3 MAL- Bus Facilities Entry'!AK90, CFV_Tbl[CF Code], 0)) ), "Field Not Required", INDEX(CFV_Tbl[CF Description], MATCH('9.3 MAL- Bus Facilities Entry'!AK90, CFV_Tbl[CF Code], 0)) )</f>
        <v>Field Not Required</v>
      </c>
      <c r="AO90" s="243" t="e" cm="1">
        <f t="array" ref="AO90">INDEX('Custom Field Tbl'!$N$5:$N$446, MATCH('9.3 MAL- Bus Facilities Entry'!$Q90 &amp; '9.3 MAL- Bus Facilities Entry'!AO$3, 'Custom Field Tbl'!$M$5:$M$446 &amp; 'Custom Field Tbl'!$O$5:$O$446, 0 ))</f>
        <v>#N/A</v>
      </c>
      <c r="AP90" s="143" t="str">
        <f>IF(ISNA(INDEX(CFV_Tbl[CF Description], MATCH('9.3 MAL- Bus Facilities Entry'!AO90, CFV_Tbl[CF Code], 0)) ), "Field Not Required", INDEX(CFV_Tbl[CF Description], MATCH('9.3 MAL- Bus Facilities Entry'!AO90, CFV_Tbl[CF Code], 0)) )</f>
        <v>Field Not Required</v>
      </c>
      <c r="AS90" s="243" t="e" cm="1">
        <f t="array" ref="AS90">INDEX('Custom Field Tbl'!$N$5:$N$446, MATCH('9.3 MAL- Bus Facilities Entry'!$Q90 &amp; '9.3 MAL- Bus Facilities Entry'!AS$3, 'Custom Field Tbl'!$M$5:$M$446 &amp; 'Custom Field Tbl'!$O$5:$O$446, 0 ))</f>
        <v>#N/A</v>
      </c>
      <c r="AT90" s="143" t="str">
        <f>IF(ISNA(INDEX(CFV_Tbl[CF Description], MATCH('9.3 MAL- Bus Facilities Entry'!AS90, CFV_Tbl[CF Code], 0)) ), "Field Not Required", INDEX(CFV_Tbl[CF Description], MATCH('9.3 MAL- Bus Facilities Entry'!AS90, CFV_Tbl[CF Code], 0)) )</f>
        <v>Field Not Required</v>
      </c>
      <c r="AW90" s="243" t="e" cm="1">
        <f t="array" ref="AW90">INDEX('Custom Field Tbl'!$N$5:$N$446, MATCH('9.3 MAL- Bus Facilities Entry'!$Q90 &amp; '9.3 MAL- Bus Facilities Entry'!AW$3, 'Custom Field Tbl'!$M$5:$M$446 &amp; 'Custom Field Tbl'!$O$5:$O$446, 0 ))</f>
        <v>#N/A</v>
      </c>
      <c r="AX90" s="143" t="str">
        <f>IF(ISNA(INDEX(CFV_Tbl[CF Description], MATCH('9.3 MAL- Bus Facilities Entry'!AW90, CFV_Tbl[CF Code], 0)) ), "Field Not Required", INDEX(CFV_Tbl[CF Description], MATCH('9.3 MAL- Bus Facilities Entry'!AW90, CFV_Tbl[CF Code], 0)) )</f>
        <v>Field Not Required</v>
      </c>
      <c r="BA90" s="243" t="e" cm="1">
        <f t="array" ref="BA90">INDEX('Custom Field Tbl'!$N$5:$N$446, MATCH('9.3 MAL- Bus Facilities Entry'!$Q90 &amp; '9.3 MAL- Bus Facilities Entry'!BA$3, 'Custom Field Tbl'!$M$5:$M$446 &amp; 'Custom Field Tbl'!$O$5:$O$446, 0 ))</f>
        <v>#N/A</v>
      </c>
      <c r="BB90" s="143" t="str">
        <f>IF(ISNA(INDEX(CFV_Tbl[CF Description], MATCH('9.3 MAL- Bus Facilities Entry'!BA90, CFV_Tbl[CF Code], 0)) ), "Field Not Required", INDEX(CFV_Tbl[CF Description], MATCH('9.3 MAL- Bus Facilities Entry'!BA90, CFV_Tbl[CF Code], 0)) )</f>
        <v>Field Not Required</v>
      </c>
      <c r="BE90" s="243" t="e" cm="1">
        <f t="array" ref="BE90">INDEX('Custom Field Tbl'!$N$5:$N$446, MATCH('9.3 MAL- Bus Facilities Entry'!$Q90 &amp; '9.3 MAL- Bus Facilities Entry'!BE$3, 'Custom Field Tbl'!$M$5:$M$446 &amp; 'Custom Field Tbl'!$O$5:$O$446, 0 ))</f>
        <v>#N/A</v>
      </c>
      <c r="BF90" s="143" t="str">
        <f>IF(ISNA(INDEX(CFV_Tbl[CF Description], MATCH('9.3 MAL- Bus Facilities Entry'!BE90, CFV_Tbl[CF Code], 0)) ), "Field Not Required", INDEX(CFV_Tbl[CF Description], MATCH('9.3 MAL- Bus Facilities Entry'!BE90, CFV_Tbl[CF Code], 0)) )</f>
        <v>Field Not Required</v>
      </c>
      <c r="BI90" s="239"/>
      <c r="BJ90" s="243" t="e">
        <f>INDEX(Mnemonic[Code], MATCH('9.3 MAL- Bus Facilities Entry'!BS90, Mnemonic[Description], 0))</f>
        <v>#N/A</v>
      </c>
      <c r="BK90" s="243" t="e">
        <f>INDEX(Mnemonic[Code], MATCH('9.3 MAL- Bus Facilities Entry'!BT90, Mnemonic[Description], 0))</f>
        <v>#N/A</v>
      </c>
      <c r="BL90" s="243" t="e">
        <f>IF(ISNA(INDEX(Mnemonic[Code], MATCH( '9.3 MAL- Bus Facilities Entry'!BU90, Mnemonic[Description], 0)) ),  INDEX(Mnemonic[Code], MATCH( LEFT('9.3 MAL- Bus Facilities Entry'!BU90, LEN(BU90)-2), Mnemonic[Description], 0)),  INDEX(Mnemonic[Code], MATCH( '9.3 MAL- Bus Facilities Entry'!BU90, Mnemonic[Description], 0)) )</f>
        <v>#VALUE!</v>
      </c>
      <c r="BM90" s="243" t="e">
        <f>IF(ISNA(INDEX(Mnemonic[Code], MATCH( '9.3 MAL- Bus Facilities Entry'!BV90, Mnemonic[Description], 0)) ),  INDEX(Mnemonic[Code], MATCH( LEFT('9.3 MAL- Bus Facilities Entry'!BV90, LEN(BV90)-2), Mnemonic[Description], 0)),  INDEX(Mnemonic[Code], MATCH( '9.3 MAL- Bus Facilities Entry'!BV90, Mnemonic[Description], 0)) )</f>
        <v>#VALUE!</v>
      </c>
      <c r="BN90" s="243" t="e">
        <f>IF(ISNA(INDEX(Mnemonic[Code], MATCH( '9.3 MAL- Bus Facilities Entry'!BW90, Mnemonic[Description], 0)) ),  INDEX(Mnemonic[Code], MATCH( LEFT('9.3 MAL- Bus Facilities Entry'!BW90, LEN(BW90)-1), Mnemonic[Description], 0)),  INDEX(Mnemonic[Code], MATCH( '9.3 MAL- Bus Facilities Entry'!BW90, Mnemonic[Description], 0)) )</f>
        <v>#VALUE!</v>
      </c>
      <c r="BO90" s="243" t="e">
        <f>IF(ISNA(INDEX(Mnemonic[Code], MATCH( '9.3 MAL- Bus Facilities Entry'!BX90, Mnemonic[Description], 0)) ),  INDEX(Mnemonic[Code], MATCH( LEFT('9.3 MAL- Bus Facilities Entry'!BX90, LEN(BX90)-1), Mnemonic[Description], 0)),  INDEX(Mnemonic[Code], MATCH( '9.3 MAL- Bus Facilities Entry'!BX90, Mnemonic[Description], 0)) )</f>
        <v>#VALUE!</v>
      </c>
      <c r="BP90" s="243" t="e">
        <f t="shared" si="14"/>
        <v>#N/A</v>
      </c>
      <c r="BQ90" s="243" t="e">
        <f t="shared" si="15"/>
        <v>#N/A</v>
      </c>
      <c r="BR90" s="243" t="e">
        <f t="shared" si="16"/>
        <v>#VALUE!</v>
      </c>
      <c r="BS90" s="245"/>
      <c r="BT90" s="245"/>
      <c r="BU90" s="244"/>
      <c r="BV90" s="244"/>
      <c r="BW90" s="244"/>
      <c r="BX90" s="244"/>
      <c r="BZ90" s="239"/>
      <c r="CA90" s="246" t="e">
        <f>INDEX('MAL-OTHERLOOKUPS'!$ES$4:$ES$56, MATCH('9.3 MAL- Bus Facilities Entry'!CE90, 'MAL-OTHERLOOKUPS'!$ET$4:$ET$56, 0))</f>
        <v>#N/A</v>
      </c>
      <c r="CB90" s="247" t="str">
        <f t="shared" si="17"/>
        <v>L--</v>
      </c>
      <c r="CC90" s="247"/>
      <c r="CD90" s="425"/>
      <c r="CE90" s="425"/>
      <c r="CF90" s="425"/>
      <c r="CG90" s="248"/>
      <c r="CH90" s="367"/>
      <c r="CI90" s="367"/>
      <c r="CJ90" s="249" t="e">
        <f>INDEX('Default X, Y'!$D$6:$D$13,MATCH('9.3 MAL- Bus Facilities Entry'!BJ90&amp;"MF",'Default X, Y'!$B$6:$B$13,0))</f>
        <v>#N/A</v>
      </c>
      <c r="CK90" s="249" t="e">
        <f>INDEX('Default X, Y'!$E$6:$E$13,MATCH('9.3 MAL- Bus Facilities Entry'!BJ90&amp;"MF",'Default X, Y'!$B$6:$B$13,0))</f>
        <v>#N/A</v>
      </c>
      <c r="CL90" s="250" t="str">
        <f t="shared" si="18"/>
        <v>MX_Common_BRT</v>
      </c>
      <c r="CM90" s="239"/>
      <c r="CN90" s="251">
        <v>0</v>
      </c>
      <c r="CO90" s="471"/>
      <c r="CP90" s="251" t="str">
        <f t="shared" si="19"/>
        <v>0-</v>
      </c>
      <c r="CQ90" s="471"/>
      <c r="CR90" s="252" t="str">
        <f t="shared" si="12"/>
        <v xml:space="preserve">; ; </v>
      </c>
      <c r="CS90" s="252" t="str">
        <f t="shared" si="13"/>
        <v xml:space="preserve">; ; </v>
      </c>
      <c r="CT90" s="425"/>
      <c r="CU90" s="252" t="e">
        <v>#REF!</v>
      </c>
      <c r="CV90" s="367"/>
      <c r="CW90" s="367"/>
      <c r="CX90" s="239"/>
      <c r="CY90" s="240"/>
      <c r="CZ90" s="240"/>
      <c r="DA90" s="240"/>
      <c r="DB90" s="585"/>
      <c r="DD90" s="240"/>
      <c r="DE90" s="585"/>
      <c r="DF90" s="253"/>
      <c r="DH90" s="472"/>
      <c r="DI90" s="497"/>
      <c r="DJ90" s="254"/>
      <c r="DK90" s="585"/>
    </row>
    <row r="91" spans="1:115" ht="14.5" x14ac:dyDescent="0.35">
      <c r="A91" s="469"/>
      <c r="B91" s="239"/>
      <c r="C91" s="240"/>
      <c r="D91" s="240"/>
      <c r="E91" s="240"/>
      <c r="F91" s="367"/>
      <c r="G91" s="239"/>
      <c r="H91" s="240"/>
      <c r="J91" s="241"/>
      <c r="K91" s="241"/>
      <c r="M91" s="473"/>
      <c r="O91" s="239"/>
      <c r="Q91" s="143" t="e">
        <f>INDEX(AssetClass[Asset Class], MATCH('9.3 MAL- Bus Facilities Entry'!P91, AssetClass[Class Description], 0))</f>
        <v>#N/A</v>
      </c>
      <c r="R91" s="143"/>
      <c r="S91" s="242" t="e">
        <f>INDEX(Table15[Category Code], MATCH('9.3 MAL- Bus Facilities Entry'!R91, Table15[Category  Description], 0))</f>
        <v>#N/A</v>
      </c>
      <c r="T91" s="239"/>
      <c r="U91" s="243" t="e" cm="1">
        <f t="array" ref="U91">INDEX('Custom Field Tbl'!$N$5:$N$446, MATCH('9.3 MAL- Bus Facilities Entry'!$Q91 &amp; '9.3 MAL- Bus Facilities Entry'!U$3, 'Custom Field Tbl'!$M$5:$M$446 &amp; 'Custom Field Tbl'!$O$5:$O$446, 0 ))</f>
        <v>#N/A</v>
      </c>
      <c r="V91" s="143" t="str">
        <f>IF(ISNA(INDEX(CFV_Tbl[CF Description], MATCH('9.3 MAL- Bus Facilities Entry'!U91, CFV_Tbl[CF Code], 0)) ), "Field Not Required", INDEX(CFV_Tbl[CF Description], MATCH('9.3 MAL- Bus Facilities Entry'!U91, CFV_Tbl[CF Code], 0)) )</f>
        <v>Field Not Required</v>
      </c>
      <c r="Y91" s="243" t="e" cm="1">
        <f t="array" ref="Y91">INDEX('Custom Field Tbl'!$N$5:$N$446, MATCH('9.3 MAL- Bus Facilities Entry'!$Q91 &amp; '9.3 MAL- Bus Facilities Entry'!Y$3, 'Custom Field Tbl'!$M$5:$M$446 &amp; 'Custom Field Tbl'!$O$5:$O$446, 0 ))</f>
        <v>#N/A</v>
      </c>
      <c r="Z91" s="143" t="str">
        <f>IF(ISNA(INDEX(CFV_Tbl[CF Description], MATCH('9.3 MAL- Bus Facilities Entry'!Y91, CFV_Tbl[CF Code], 0)) ), "Field Not Required", INDEX(CFV_Tbl[CF Description], MATCH('9.3 MAL- Bus Facilities Entry'!Y91, CFV_Tbl[CF Code], 0)) )</f>
        <v>Field Not Required</v>
      </c>
      <c r="AC91" s="243" t="e" cm="1">
        <f t="array" ref="AC91">INDEX('Custom Field Tbl'!$N$5:$N$446, MATCH('9.3 MAL- Bus Facilities Entry'!$Q91 &amp; '9.3 MAL- Bus Facilities Entry'!AC$3, 'Custom Field Tbl'!$M$5:$M$446 &amp; 'Custom Field Tbl'!$O$5:$O$446, 0 ))</f>
        <v>#N/A</v>
      </c>
      <c r="AD91" s="143" t="str">
        <f>IF(ISNA(INDEX(CFV_Tbl[CF Description], MATCH('9.3 MAL- Bus Facilities Entry'!AC91, CFV_Tbl[CF Code], 0)) ), "Field Not Required", INDEX(CFV_Tbl[CF Description], MATCH('9.3 MAL- Bus Facilities Entry'!AC91, CFV_Tbl[CF Code], 0)) )</f>
        <v>Field Not Required</v>
      </c>
      <c r="AG91" s="243" t="e" cm="1">
        <f t="array" ref="AG91">INDEX('Custom Field Tbl'!$N$5:$N$446, MATCH('9.3 MAL- Bus Facilities Entry'!$Q91 &amp; '9.3 MAL- Bus Facilities Entry'!AG$3, 'Custom Field Tbl'!$M$5:$M$446 &amp; 'Custom Field Tbl'!$O$5:$O$446, 0 ))</f>
        <v>#N/A</v>
      </c>
      <c r="AH91" s="143" t="str">
        <f>IF(ISNA(INDEX(CFV_Tbl[CF Description], MATCH('9.3 MAL- Bus Facilities Entry'!AG91, CFV_Tbl[CF Code], 0)) ), "Field Not Required", INDEX(CFV_Tbl[CF Description], MATCH('9.3 MAL- Bus Facilities Entry'!AG91, CFV_Tbl[CF Code], 0)) )</f>
        <v>Field Not Required</v>
      </c>
      <c r="AK91" s="243" t="e" cm="1">
        <f t="array" ref="AK91">INDEX('Custom Field Tbl'!$N$5:$N$446, MATCH('9.3 MAL- Bus Facilities Entry'!$Q91 &amp; '9.3 MAL- Bus Facilities Entry'!AK$3, 'Custom Field Tbl'!$M$5:$M$446 &amp; 'Custom Field Tbl'!$O$5:$O$446, 0 ))</f>
        <v>#N/A</v>
      </c>
      <c r="AL91" s="143" t="str">
        <f>IF(ISNA(INDEX(CFV_Tbl[CF Description], MATCH('9.3 MAL- Bus Facilities Entry'!AK91, CFV_Tbl[CF Code], 0)) ), "Field Not Required", INDEX(CFV_Tbl[CF Description], MATCH('9.3 MAL- Bus Facilities Entry'!AK91, CFV_Tbl[CF Code], 0)) )</f>
        <v>Field Not Required</v>
      </c>
      <c r="AO91" s="243" t="e" cm="1">
        <f t="array" ref="AO91">INDEX('Custom Field Tbl'!$N$5:$N$446, MATCH('9.3 MAL- Bus Facilities Entry'!$Q91 &amp; '9.3 MAL- Bus Facilities Entry'!AO$3, 'Custom Field Tbl'!$M$5:$M$446 &amp; 'Custom Field Tbl'!$O$5:$O$446, 0 ))</f>
        <v>#N/A</v>
      </c>
      <c r="AP91" s="143" t="str">
        <f>IF(ISNA(INDEX(CFV_Tbl[CF Description], MATCH('9.3 MAL- Bus Facilities Entry'!AO91, CFV_Tbl[CF Code], 0)) ), "Field Not Required", INDEX(CFV_Tbl[CF Description], MATCH('9.3 MAL- Bus Facilities Entry'!AO91, CFV_Tbl[CF Code], 0)) )</f>
        <v>Field Not Required</v>
      </c>
      <c r="AS91" s="243" t="e" cm="1">
        <f t="array" ref="AS91">INDEX('Custom Field Tbl'!$N$5:$N$446, MATCH('9.3 MAL- Bus Facilities Entry'!$Q91 &amp; '9.3 MAL- Bus Facilities Entry'!AS$3, 'Custom Field Tbl'!$M$5:$M$446 &amp; 'Custom Field Tbl'!$O$5:$O$446, 0 ))</f>
        <v>#N/A</v>
      </c>
      <c r="AT91" s="143" t="str">
        <f>IF(ISNA(INDEX(CFV_Tbl[CF Description], MATCH('9.3 MAL- Bus Facilities Entry'!AS91, CFV_Tbl[CF Code], 0)) ), "Field Not Required", INDEX(CFV_Tbl[CF Description], MATCH('9.3 MAL- Bus Facilities Entry'!AS91, CFV_Tbl[CF Code], 0)) )</f>
        <v>Field Not Required</v>
      </c>
      <c r="AW91" s="243" t="e" cm="1">
        <f t="array" ref="AW91">INDEX('Custom Field Tbl'!$N$5:$N$446, MATCH('9.3 MAL- Bus Facilities Entry'!$Q91 &amp; '9.3 MAL- Bus Facilities Entry'!AW$3, 'Custom Field Tbl'!$M$5:$M$446 &amp; 'Custom Field Tbl'!$O$5:$O$446, 0 ))</f>
        <v>#N/A</v>
      </c>
      <c r="AX91" s="143" t="str">
        <f>IF(ISNA(INDEX(CFV_Tbl[CF Description], MATCH('9.3 MAL- Bus Facilities Entry'!AW91, CFV_Tbl[CF Code], 0)) ), "Field Not Required", INDEX(CFV_Tbl[CF Description], MATCH('9.3 MAL- Bus Facilities Entry'!AW91, CFV_Tbl[CF Code], 0)) )</f>
        <v>Field Not Required</v>
      </c>
      <c r="BA91" s="243" t="e" cm="1">
        <f t="array" ref="BA91">INDEX('Custom Field Tbl'!$N$5:$N$446, MATCH('9.3 MAL- Bus Facilities Entry'!$Q91 &amp; '9.3 MAL- Bus Facilities Entry'!BA$3, 'Custom Field Tbl'!$M$5:$M$446 &amp; 'Custom Field Tbl'!$O$5:$O$446, 0 ))</f>
        <v>#N/A</v>
      </c>
      <c r="BB91" s="143" t="str">
        <f>IF(ISNA(INDEX(CFV_Tbl[CF Description], MATCH('9.3 MAL- Bus Facilities Entry'!BA91, CFV_Tbl[CF Code], 0)) ), "Field Not Required", INDEX(CFV_Tbl[CF Description], MATCH('9.3 MAL- Bus Facilities Entry'!BA91, CFV_Tbl[CF Code], 0)) )</f>
        <v>Field Not Required</v>
      </c>
      <c r="BE91" s="243" t="e" cm="1">
        <f t="array" ref="BE91">INDEX('Custom Field Tbl'!$N$5:$N$446, MATCH('9.3 MAL- Bus Facilities Entry'!$Q91 &amp; '9.3 MAL- Bus Facilities Entry'!BE$3, 'Custom Field Tbl'!$M$5:$M$446 &amp; 'Custom Field Tbl'!$O$5:$O$446, 0 ))</f>
        <v>#N/A</v>
      </c>
      <c r="BF91" s="143" t="str">
        <f>IF(ISNA(INDEX(CFV_Tbl[CF Description], MATCH('9.3 MAL- Bus Facilities Entry'!BE91, CFV_Tbl[CF Code], 0)) ), "Field Not Required", INDEX(CFV_Tbl[CF Description], MATCH('9.3 MAL- Bus Facilities Entry'!BE91, CFV_Tbl[CF Code], 0)) )</f>
        <v>Field Not Required</v>
      </c>
      <c r="BI91" s="239"/>
      <c r="BJ91" s="243" t="e">
        <f>INDEX(Mnemonic[Code], MATCH('9.3 MAL- Bus Facilities Entry'!BS91, Mnemonic[Description], 0))</f>
        <v>#N/A</v>
      </c>
      <c r="BK91" s="243" t="e">
        <f>INDEX(Mnemonic[Code], MATCH('9.3 MAL- Bus Facilities Entry'!BT91, Mnemonic[Description], 0))</f>
        <v>#N/A</v>
      </c>
      <c r="BL91" s="243" t="e">
        <f>IF(ISNA(INDEX(Mnemonic[Code], MATCH( '9.3 MAL- Bus Facilities Entry'!BU91, Mnemonic[Description], 0)) ),  INDEX(Mnemonic[Code], MATCH( LEFT('9.3 MAL- Bus Facilities Entry'!BU91, LEN(BU91)-2), Mnemonic[Description], 0)),  INDEX(Mnemonic[Code], MATCH( '9.3 MAL- Bus Facilities Entry'!BU91, Mnemonic[Description], 0)) )</f>
        <v>#VALUE!</v>
      </c>
      <c r="BM91" s="243" t="e">
        <f>IF(ISNA(INDEX(Mnemonic[Code], MATCH( '9.3 MAL- Bus Facilities Entry'!BV91, Mnemonic[Description], 0)) ),  INDEX(Mnemonic[Code], MATCH( LEFT('9.3 MAL- Bus Facilities Entry'!BV91, LEN(BV91)-2), Mnemonic[Description], 0)),  INDEX(Mnemonic[Code], MATCH( '9.3 MAL- Bus Facilities Entry'!BV91, Mnemonic[Description], 0)) )</f>
        <v>#VALUE!</v>
      </c>
      <c r="BN91" s="243" t="e">
        <f>IF(ISNA(INDEX(Mnemonic[Code], MATCH( '9.3 MAL- Bus Facilities Entry'!BW91, Mnemonic[Description], 0)) ),  INDEX(Mnemonic[Code], MATCH( LEFT('9.3 MAL- Bus Facilities Entry'!BW91, LEN(BW91)-1), Mnemonic[Description], 0)),  INDEX(Mnemonic[Code], MATCH( '9.3 MAL- Bus Facilities Entry'!BW91, Mnemonic[Description], 0)) )</f>
        <v>#VALUE!</v>
      </c>
      <c r="BO91" s="243" t="e">
        <f>IF(ISNA(INDEX(Mnemonic[Code], MATCH( '9.3 MAL- Bus Facilities Entry'!BX91, Mnemonic[Description], 0)) ),  INDEX(Mnemonic[Code], MATCH( LEFT('9.3 MAL- Bus Facilities Entry'!BX91, LEN(BX91)-1), Mnemonic[Description], 0)),  INDEX(Mnemonic[Code], MATCH( '9.3 MAL- Bus Facilities Entry'!BX91, Mnemonic[Description], 0)) )</f>
        <v>#VALUE!</v>
      </c>
      <c r="BP91" s="243" t="e">
        <f t="shared" si="14"/>
        <v>#N/A</v>
      </c>
      <c r="BQ91" s="243" t="e">
        <f t="shared" si="15"/>
        <v>#N/A</v>
      </c>
      <c r="BR91" s="243" t="e">
        <f t="shared" si="16"/>
        <v>#VALUE!</v>
      </c>
      <c r="BS91" s="245"/>
      <c r="BT91" s="245"/>
      <c r="BU91" s="244"/>
      <c r="BV91" s="244"/>
      <c r="BW91" s="244"/>
      <c r="BX91" s="244"/>
      <c r="BZ91" s="239"/>
      <c r="CA91" s="246" t="e">
        <f>INDEX('MAL-OTHERLOOKUPS'!$ES$4:$ES$56, MATCH('9.3 MAL- Bus Facilities Entry'!CE91, 'MAL-OTHERLOOKUPS'!$ET$4:$ET$56, 0))</f>
        <v>#N/A</v>
      </c>
      <c r="CB91" s="247" t="str">
        <f t="shared" si="17"/>
        <v>L--</v>
      </c>
      <c r="CC91" s="247"/>
      <c r="CD91" s="425"/>
      <c r="CE91" s="425"/>
      <c r="CF91" s="425"/>
      <c r="CG91" s="248"/>
      <c r="CH91" s="367"/>
      <c r="CI91" s="367"/>
      <c r="CJ91" s="249" t="e">
        <f>INDEX('Default X, Y'!$D$6:$D$13,MATCH('9.3 MAL- Bus Facilities Entry'!BJ91&amp;"MF",'Default X, Y'!$B$6:$B$13,0))</f>
        <v>#N/A</v>
      </c>
      <c r="CK91" s="249" t="e">
        <f>INDEX('Default X, Y'!$E$6:$E$13,MATCH('9.3 MAL- Bus Facilities Entry'!BJ91&amp;"MF",'Default X, Y'!$B$6:$B$13,0))</f>
        <v>#N/A</v>
      </c>
      <c r="CL91" s="250" t="str">
        <f t="shared" si="18"/>
        <v>MX_Common_BRT</v>
      </c>
      <c r="CM91" s="239"/>
      <c r="CN91" s="251">
        <v>0</v>
      </c>
      <c r="CO91" s="471"/>
      <c r="CP91" s="251" t="str">
        <f t="shared" si="19"/>
        <v>0-</v>
      </c>
      <c r="CQ91" s="471"/>
      <c r="CR91" s="252" t="str">
        <f t="shared" si="12"/>
        <v xml:space="preserve">; ; </v>
      </c>
      <c r="CS91" s="252" t="str">
        <f t="shared" si="13"/>
        <v xml:space="preserve">; ; </v>
      </c>
      <c r="CT91" s="425"/>
      <c r="CU91" s="252" t="e">
        <v>#REF!</v>
      </c>
      <c r="CV91" s="367"/>
      <c r="CW91" s="367"/>
      <c r="CX91" s="239"/>
      <c r="CY91" s="240"/>
      <c r="CZ91" s="240"/>
      <c r="DA91" s="240"/>
      <c r="DB91" s="585"/>
      <c r="DD91" s="240"/>
      <c r="DE91" s="585"/>
      <c r="DF91" s="253"/>
      <c r="DH91" s="472"/>
      <c r="DI91" s="497"/>
      <c r="DJ91" s="254"/>
      <c r="DK91" s="585"/>
    </row>
    <row r="92" spans="1:115" ht="14.5" x14ac:dyDescent="0.35">
      <c r="A92" s="469"/>
      <c r="B92" s="239"/>
      <c r="C92" s="240"/>
      <c r="D92" s="240"/>
      <c r="E92" s="240"/>
      <c r="F92" s="367"/>
      <c r="G92" s="239"/>
      <c r="H92" s="240"/>
      <c r="J92" s="241"/>
      <c r="K92" s="241"/>
      <c r="M92" s="473"/>
      <c r="O92" s="239"/>
      <c r="Q92" s="143" t="e">
        <f>INDEX(AssetClass[Asset Class], MATCH('9.3 MAL- Bus Facilities Entry'!P92, AssetClass[Class Description], 0))</f>
        <v>#N/A</v>
      </c>
      <c r="R92" s="143"/>
      <c r="S92" s="242" t="e">
        <f>INDEX(Table15[Category Code], MATCH('9.3 MAL- Bus Facilities Entry'!R92, Table15[Category  Description], 0))</f>
        <v>#N/A</v>
      </c>
      <c r="T92" s="239"/>
      <c r="U92" s="243" t="e" cm="1">
        <f t="array" ref="U92">INDEX('Custom Field Tbl'!$N$5:$N$446, MATCH('9.3 MAL- Bus Facilities Entry'!$Q92 &amp; '9.3 MAL- Bus Facilities Entry'!U$3, 'Custom Field Tbl'!$M$5:$M$446 &amp; 'Custom Field Tbl'!$O$5:$O$446, 0 ))</f>
        <v>#N/A</v>
      </c>
      <c r="V92" s="143" t="str">
        <f>IF(ISNA(INDEX(CFV_Tbl[CF Description], MATCH('9.3 MAL- Bus Facilities Entry'!U92, CFV_Tbl[CF Code], 0)) ), "Field Not Required", INDEX(CFV_Tbl[CF Description], MATCH('9.3 MAL- Bus Facilities Entry'!U92, CFV_Tbl[CF Code], 0)) )</f>
        <v>Field Not Required</v>
      </c>
      <c r="Y92" s="243" t="e" cm="1">
        <f t="array" ref="Y92">INDEX('Custom Field Tbl'!$N$5:$N$446, MATCH('9.3 MAL- Bus Facilities Entry'!$Q92 &amp; '9.3 MAL- Bus Facilities Entry'!Y$3, 'Custom Field Tbl'!$M$5:$M$446 &amp; 'Custom Field Tbl'!$O$5:$O$446, 0 ))</f>
        <v>#N/A</v>
      </c>
      <c r="Z92" s="143" t="str">
        <f>IF(ISNA(INDEX(CFV_Tbl[CF Description], MATCH('9.3 MAL- Bus Facilities Entry'!Y92, CFV_Tbl[CF Code], 0)) ), "Field Not Required", INDEX(CFV_Tbl[CF Description], MATCH('9.3 MAL- Bus Facilities Entry'!Y92, CFV_Tbl[CF Code], 0)) )</f>
        <v>Field Not Required</v>
      </c>
      <c r="AC92" s="243" t="e" cm="1">
        <f t="array" ref="AC92">INDEX('Custom Field Tbl'!$N$5:$N$446, MATCH('9.3 MAL- Bus Facilities Entry'!$Q92 &amp; '9.3 MAL- Bus Facilities Entry'!AC$3, 'Custom Field Tbl'!$M$5:$M$446 &amp; 'Custom Field Tbl'!$O$5:$O$446, 0 ))</f>
        <v>#N/A</v>
      </c>
      <c r="AD92" s="143" t="str">
        <f>IF(ISNA(INDEX(CFV_Tbl[CF Description], MATCH('9.3 MAL- Bus Facilities Entry'!AC92, CFV_Tbl[CF Code], 0)) ), "Field Not Required", INDEX(CFV_Tbl[CF Description], MATCH('9.3 MAL- Bus Facilities Entry'!AC92, CFV_Tbl[CF Code], 0)) )</f>
        <v>Field Not Required</v>
      </c>
      <c r="AG92" s="243" t="e" cm="1">
        <f t="array" ref="AG92">INDEX('Custom Field Tbl'!$N$5:$N$446, MATCH('9.3 MAL- Bus Facilities Entry'!$Q92 &amp; '9.3 MAL- Bus Facilities Entry'!AG$3, 'Custom Field Tbl'!$M$5:$M$446 &amp; 'Custom Field Tbl'!$O$5:$O$446, 0 ))</f>
        <v>#N/A</v>
      </c>
      <c r="AH92" s="143" t="str">
        <f>IF(ISNA(INDEX(CFV_Tbl[CF Description], MATCH('9.3 MAL- Bus Facilities Entry'!AG92, CFV_Tbl[CF Code], 0)) ), "Field Not Required", INDEX(CFV_Tbl[CF Description], MATCH('9.3 MAL- Bus Facilities Entry'!AG92, CFV_Tbl[CF Code], 0)) )</f>
        <v>Field Not Required</v>
      </c>
      <c r="AK92" s="243" t="e" cm="1">
        <f t="array" ref="AK92">INDEX('Custom Field Tbl'!$N$5:$N$446, MATCH('9.3 MAL- Bus Facilities Entry'!$Q92 &amp; '9.3 MAL- Bus Facilities Entry'!AK$3, 'Custom Field Tbl'!$M$5:$M$446 &amp; 'Custom Field Tbl'!$O$5:$O$446, 0 ))</f>
        <v>#N/A</v>
      </c>
      <c r="AL92" s="143" t="str">
        <f>IF(ISNA(INDEX(CFV_Tbl[CF Description], MATCH('9.3 MAL- Bus Facilities Entry'!AK92, CFV_Tbl[CF Code], 0)) ), "Field Not Required", INDEX(CFV_Tbl[CF Description], MATCH('9.3 MAL- Bus Facilities Entry'!AK92, CFV_Tbl[CF Code], 0)) )</f>
        <v>Field Not Required</v>
      </c>
      <c r="AO92" s="243" t="e" cm="1">
        <f t="array" ref="AO92">INDEX('Custom Field Tbl'!$N$5:$N$446, MATCH('9.3 MAL- Bus Facilities Entry'!$Q92 &amp; '9.3 MAL- Bus Facilities Entry'!AO$3, 'Custom Field Tbl'!$M$5:$M$446 &amp; 'Custom Field Tbl'!$O$5:$O$446, 0 ))</f>
        <v>#N/A</v>
      </c>
      <c r="AP92" s="143" t="str">
        <f>IF(ISNA(INDEX(CFV_Tbl[CF Description], MATCH('9.3 MAL- Bus Facilities Entry'!AO92, CFV_Tbl[CF Code], 0)) ), "Field Not Required", INDEX(CFV_Tbl[CF Description], MATCH('9.3 MAL- Bus Facilities Entry'!AO92, CFV_Tbl[CF Code], 0)) )</f>
        <v>Field Not Required</v>
      </c>
      <c r="AS92" s="243" t="e" cm="1">
        <f t="array" ref="AS92">INDEX('Custom Field Tbl'!$N$5:$N$446, MATCH('9.3 MAL- Bus Facilities Entry'!$Q92 &amp; '9.3 MAL- Bus Facilities Entry'!AS$3, 'Custom Field Tbl'!$M$5:$M$446 &amp; 'Custom Field Tbl'!$O$5:$O$446, 0 ))</f>
        <v>#N/A</v>
      </c>
      <c r="AT92" s="143" t="str">
        <f>IF(ISNA(INDEX(CFV_Tbl[CF Description], MATCH('9.3 MAL- Bus Facilities Entry'!AS92, CFV_Tbl[CF Code], 0)) ), "Field Not Required", INDEX(CFV_Tbl[CF Description], MATCH('9.3 MAL- Bus Facilities Entry'!AS92, CFV_Tbl[CF Code], 0)) )</f>
        <v>Field Not Required</v>
      </c>
      <c r="AW92" s="243" t="e" cm="1">
        <f t="array" ref="AW92">INDEX('Custom Field Tbl'!$N$5:$N$446, MATCH('9.3 MAL- Bus Facilities Entry'!$Q92 &amp; '9.3 MAL- Bus Facilities Entry'!AW$3, 'Custom Field Tbl'!$M$5:$M$446 &amp; 'Custom Field Tbl'!$O$5:$O$446, 0 ))</f>
        <v>#N/A</v>
      </c>
      <c r="AX92" s="143" t="str">
        <f>IF(ISNA(INDEX(CFV_Tbl[CF Description], MATCH('9.3 MAL- Bus Facilities Entry'!AW92, CFV_Tbl[CF Code], 0)) ), "Field Not Required", INDEX(CFV_Tbl[CF Description], MATCH('9.3 MAL- Bus Facilities Entry'!AW92, CFV_Tbl[CF Code], 0)) )</f>
        <v>Field Not Required</v>
      </c>
      <c r="BA92" s="243" t="e" cm="1">
        <f t="array" ref="BA92">INDEX('Custom Field Tbl'!$N$5:$N$446, MATCH('9.3 MAL- Bus Facilities Entry'!$Q92 &amp; '9.3 MAL- Bus Facilities Entry'!BA$3, 'Custom Field Tbl'!$M$5:$M$446 &amp; 'Custom Field Tbl'!$O$5:$O$446, 0 ))</f>
        <v>#N/A</v>
      </c>
      <c r="BB92" s="143" t="str">
        <f>IF(ISNA(INDEX(CFV_Tbl[CF Description], MATCH('9.3 MAL- Bus Facilities Entry'!BA92, CFV_Tbl[CF Code], 0)) ), "Field Not Required", INDEX(CFV_Tbl[CF Description], MATCH('9.3 MAL- Bus Facilities Entry'!BA92, CFV_Tbl[CF Code], 0)) )</f>
        <v>Field Not Required</v>
      </c>
      <c r="BE92" s="243" t="e" cm="1">
        <f t="array" ref="BE92">INDEX('Custom Field Tbl'!$N$5:$N$446, MATCH('9.3 MAL- Bus Facilities Entry'!$Q92 &amp; '9.3 MAL- Bus Facilities Entry'!BE$3, 'Custom Field Tbl'!$M$5:$M$446 &amp; 'Custom Field Tbl'!$O$5:$O$446, 0 ))</f>
        <v>#N/A</v>
      </c>
      <c r="BF92" s="143" t="str">
        <f>IF(ISNA(INDEX(CFV_Tbl[CF Description], MATCH('9.3 MAL- Bus Facilities Entry'!BE92, CFV_Tbl[CF Code], 0)) ), "Field Not Required", INDEX(CFV_Tbl[CF Description], MATCH('9.3 MAL- Bus Facilities Entry'!BE92, CFV_Tbl[CF Code], 0)) )</f>
        <v>Field Not Required</v>
      </c>
      <c r="BI92" s="239"/>
      <c r="BJ92" s="243" t="e">
        <f>INDEX(Mnemonic[Code], MATCH('9.3 MAL- Bus Facilities Entry'!BS92, Mnemonic[Description], 0))</f>
        <v>#N/A</v>
      </c>
      <c r="BK92" s="243" t="e">
        <f>INDEX(Mnemonic[Code], MATCH('9.3 MAL- Bus Facilities Entry'!BT92, Mnemonic[Description], 0))</f>
        <v>#N/A</v>
      </c>
      <c r="BL92" s="243" t="e">
        <f>IF(ISNA(INDEX(Mnemonic[Code], MATCH( '9.3 MAL- Bus Facilities Entry'!BU92, Mnemonic[Description], 0)) ),  INDEX(Mnemonic[Code], MATCH( LEFT('9.3 MAL- Bus Facilities Entry'!BU92, LEN(BU92)-2), Mnemonic[Description], 0)),  INDEX(Mnemonic[Code], MATCH( '9.3 MAL- Bus Facilities Entry'!BU92, Mnemonic[Description], 0)) )</f>
        <v>#VALUE!</v>
      </c>
      <c r="BM92" s="243" t="e">
        <f>IF(ISNA(INDEX(Mnemonic[Code], MATCH( '9.3 MAL- Bus Facilities Entry'!BV92, Mnemonic[Description], 0)) ),  INDEX(Mnemonic[Code], MATCH( LEFT('9.3 MAL- Bus Facilities Entry'!BV92, LEN(BV92)-2), Mnemonic[Description], 0)),  INDEX(Mnemonic[Code], MATCH( '9.3 MAL- Bus Facilities Entry'!BV92, Mnemonic[Description], 0)) )</f>
        <v>#VALUE!</v>
      </c>
      <c r="BN92" s="243" t="e">
        <f>IF(ISNA(INDEX(Mnemonic[Code], MATCH( '9.3 MAL- Bus Facilities Entry'!BW92, Mnemonic[Description], 0)) ),  INDEX(Mnemonic[Code], MATCH( LEFT('9.3 MAL- Bus Facilities Entry'!BW92, LEN(BW92)-1), Mnemonic[Description], 0)),  INDEX(Mnemonic[Code], MATCH( '9.3 MAL- Bus Facilities Entry'!BW92, Mnemonic[Description], 0)) )</f>
        <v>#VALUE!</v>
      </c>
      <c r="BO92" s="243" t="e">
        <f>IF(ISNA(INDEX(Mnemonic[Code], MATCH( '9.3 MAL- Bus Facilities Entry'!BX92, Mnemonic[Description], 0)) ),  INDEX(Mnemonic[Code], MATCH( LEFT('9.3 MAL- Bus Facilities Entry'!BX92, LEN(BX92)-1), Mnemonic[Description], 0)),  INDEX(Mnemonic[Code], MATCH( '9.3 MAL- Bus Facilities Entry'!BX92, Mnemonic[Description], 0)) )</f>
        <v>#VALUE!</v>
      </c>
      <c r="BP92" s="243" t="e">
        <f t="shared" si="14"/>
        <v>#N/A</v>
      </c>
      <c r="BQ92" s="243" t="e">
        <f t="shared" si="15"/>
        <v>#N/A</v>
      </c>
      <c r="BR92" s="243" t="e">
        <f t="shared" si="16"/>
        <v>#VALUE!</v>
      </c>
      <c r="BS92" s="245"/>
      <c r="BT92" s="245"/>
      <c r="BU92" s="244"/>
      <c r="BV92" s="244"/>
      <c r="BW92" s="244"/>
      <c r="BX92" s="244"/>
      <c r="BZ92" s="239"/>
      <c r="CA92" s="246" t="e">
        <f>INDEX('MAL-OTHERLOOKUPS'!$ES$4:$ES$56, MATCH('9.3 MAL- Bus Facilities Entry'!CE92, 'MAL-OTHERLOOKUPS'!$ET$4:$ET$56, 0))</f>
        <v>#N/A</v>
      </c>
      <c r="CB92" s="247" t="str">
        <f t="shared" si="17"/>
        <v>L--</v>
      </c>
      <c r="CC92" s="247"/>
      <c r="CD92" s="425"/>
      <c r="CE92" s="425"/>
      <c r="CF92" s="425"/>
      <c r="CG92" s="248"/>
      <c r="CH92" s="367"/>
      <c r="CI92" s="367"/>
      <c r="CJ92" s="249" t="e">
        <f>INDEX('Default X, Y'!$D$6:$D$13,MATCH('9.3 MAL- Bus Facilities Entry'!BJ92&amp;"MF",'Default X, Y'!$B$6:$B$13,0))</f>
        <v>#N/A</v>
      </c>
      <c r="CK92" s="249" t="e">
        <f>INDEX('Default X, Y'!$E$6:$E$13,MATCH('9.3 MAL- Bus Facilities Entry'!BJ92&amp;"MF",'Default X, Y'!$B$6:$B$13,0))</f>
        <v>#N/A</v>
      </c>
      <c r="CL92" s="250" t="str">
        <f t="shared" si="18"/>
        <v>MX_Common_BRT</v>
      </c>
      <c r="CM92" s="239"/>
      <c r="CN92" s="251">
        <v>0</v>
      </c>
      <c r="CO92" s="471"/>
      <c r="CP92" s="251" t="str">
        <f t="shared" si="19"/>
        <v>0-</v>
      </c>
      <c r="CQ92" s="471"/>
      <c r="CR92" s="252" t="str">
        <f t="shared" si="12"/>
        <v xml:space="preserve">; ; </v>
      </c>
      <c r="CS92" s="252" t="str">
        <f t="shared" si="13"/>
        <v xml:space="preserve">; ; </v>
      </c>
      <c r="CT92" s="425"/>
      <c r="CU92" s="252" t="e">
        <v>#REF!</v>
      </c>
      <c r="CV92" s="367"/>
      <c r="CW92" s="367"/>
      <c r="CX92" s="239"/>
      <c r="CY92" s="240"/>
      <c r="CZ92" s="240"/>
      <c r="DA92" s="240"/>
      <c r="DB92" s="585"/>
      <c r="DD92" s="240"/>
      <c r="DE92" s="585"/>
      <c r="DF92" s="253"/>
      <c r="DH92" s="472"/>
      <c r="DI92" s="497"/>
      <c r="DJ92" s="254"/>
      <c r="DK92" s="585"/>
    </row>
    <row r="93" spans="1:115" ht="14.5" x14ac:dyDescent="0.35">
      <c r="A93" s="469"/>
      <c r="B93" s="239"/>
      <c r="C93" s="240"/>
      <c r="D93" s="240"/>
      <c r="E93" s="240"/>
      <c r="F93" s="367"/>
      <c r="G93" s="239"/>
      <c r="H93" s="240"/>
      <c r="J93" s="241"/>
      <c r="K93" s="241"/>
      <c r="M93" s="473"/>
      <c r="O93" s="239"/>
      <c r="Q93" s="143" t="e">
        <f>INDEX(AssetClass[Asset Class], MATCH('9.3 MAL- Bus Facilities Entry'!P93, AssetClass[Class Description], 0))</f>
        <v>#N/A</v>
      </c>
      <c r="R93" s="143"/>
      <c r="S93" s="242" t="e">
        <f>INDEX(Table15[Category Code], MATCH('9.3 MAL- Bus Facilities Entry'!R93, Table15[Category  Description], 0))</f>
        <v>#N/A</v>
      </c>
      <c r="T93" s="239"/>
      <c r="U93" s="243" t="e" cm="1">
        <f t="array" ref="U93">INDEX('Custom Field Tbl'!$N$5:$N$446, MATCH('9.3 MAL- Bus Facilities Entry'!$Q93 &amp; '9.3 MAL- Bus Facilities Entry'!U$3, 'Custom Field Tbl'!$M$5:$M$446 &amp; 'Custom Field Tbl'!$O$5:$O$446, 0 ))</f>
        <v>#N/A</v>
      </c>
      <c r="V93" s="143" t="str">
        <f>IF(ISNA(INDEX(CFV_Tbl[CF Description], MATCH('9.3 MAL- Bus Facilities Entry'!U93, CFV_Tbl[CF Code], 0)) ), "Field Not Required", INDEX(CFV_Tbl[CF Description], MATCH('9.3 MAL- Bus Facilities Entry'!U93, CFV_Tbl[CF Code], 0)) )</f>
        <v>Field Not Required</v>
      </c>
      <c r="Y93" s="243" t="e" cm="1">
        <f t="array" ref="Y93">INDEX('Custom Field Tbl'!$N$5:$N$446, MATCH('9.3 MAL- Bus Facilities Entry'!$Q93 &amp; '9.3 MAL- Bus Facilities Entry'!Y$3, 'Custom Field Tbl'!$M$5:$M$446 &amp; 'Custom Field Tbl'!$O$5:$O$446, 0 ))</f>
        <v>#N/A</v>
      </c>
      <c r="Z93" s="143" t="str">
        <f>IF(ISNA(INDEX(CFV_Tbl[CF Description], MATCH('9.3 MAL- Bus Facilities Entry'!Y93, CFV_Tbl[CF Code], 0)) ), "Field Not Required", INDEX(CFV_Tbl[CF Description], MATCH('9.3 MAL- Bus Facilities Entry'!Y93, CFV_Tbl[CF Code], 0)) )</f>
        <v>Field Not Required</v>
      </c>
      <c r="AC93" s="243" t="e" cm="1">
        <f t="array" ref="AC93">INDEX('Custom Field Tbl'!$N$5:$N$446, MATCH('9.3 MAL- Bus Facilities Entry'!$Q93 &amp; '9.3 MAL- Bus Facilities Entry'!AC$3, 'Custom Field Tbl'!$M$5:$M$446 &amp; 'Custom Field Tbl'!$O$5:$O$446, 0 ))</f>
        <v>#N/A</v>
      </c>
      <c r="AD93" s="143" t="str">
        <f>IF(ISNA(INDEX(CFV_Tbl[CF Description], MATCH('9.3 MAL- Bus Facilities Entry'!AC93, CFV_Tbl[CF Code], 0)) ), "Field Not Required", INDEX(CFV_Tbl[CF Description], MATCH('9.3 MAL- Bus Facilities Entry'!AC93, CFV_Tbl[CF Code], 0)) )</f>
        <v>Field Not Required</v>
      </c>
      <c r="AG93" s="243" t="e" cm="1">
        <f t="array" ref="AG93">INDEX('Custom Field Tbl'!$N$5:$N$446, MATCH('9.3 MAL- Bus Facilities Entry'!$Q93 &amp; '9.3 MAL- Bus Facilities Entry'!AG$3, 'Custom Field Tbl'!$M$5:$M$446 &amp; 'Custom Field Tbl'!$O$5:$O$446, 0 ))</f>
        <v>#N/A</v>
      </c>
      <c r="AH93" s="143" t="str">
        <f>IF(ISNA(INDEX(CFV_Tbl[CF Description], MATCH('9.3 MAL- Bus Facilities Entry'!AG93, CFV_Tbl[CF Code], 0)) ), "Field Not Required", INDEX(CFV_Tbl[CF Description], MATCH('9.3 MAL- Bus Facilities Entry'!AG93, CFV_Tbl[CF Code], 0)) )</f>
        <v>Field Not Required</v>
      </c>
      <c r="AK93" s="243" t="e" cm="1">
        <f t="array" ref="AK93">INDEX('Custom Field Tbl'!$N$5:$N$446, MATCH('9.3 MAL- Bus Facilities Entry'!$Q93 &amp; '9.3 MAL- Bus Facilities Entry'!AK$3, 'Custom Field Tbl'!$M$5:$M$446 &amp; 'Custom Field Tbl'!$O$5:$O$446, 0 ))</f>
        <v>#N/A</v>
      </c>
      <c r="AL93" s="143" t="str">
        <f>IF(ISNA(INDEX(CFV_Tbl[CF Description], MATCH('9.3 MAL- Bus Facilities Entry'!AK93, CFV_Tbl[CF Code], 0)) ), "Field Not Required", INDEX(CFV_Tbl[CF Description], MATCH('9.3 MAL- Bus Facilities Entry'!AK93, CFV_Tbl[CF Code], 0)) )</f>
        <v>Field Not Required</v>
      </c>
      <c r="AO93" s="243" t="e" cm="1">
        <f t="array" ref="AO93">INDEX('Custom Field Tbl'!$N$5:$N$446, MATCH('9.3 MAL- Bus Facilities Entry'!$Q93 &amp; '9.3 MAL- Bus Facilities Entry'!AO$3, 'Custom Field Tbl'!$M$5:$M$446 &amp; 'Custom Field Tbl'!$O$5:$O$446, 0 ))</f>
        <v>#N/A</v>
      </c>
      <c r="AP93" s="143" t="str">
        <f>IF(ISNA(INDEX(CFV_Tbl[CF Description], MATCH('9.3 MAL- Bus Facilities Entry'!AO93, CFV_Tbl[CF Code], 0)) ), "Field Not Required", INDEX(CFV_Tbl[CF Description], MATCH('9.3 MAL- Bus Facilities Entry'!AO93, CFV_Tbl[CF Code], 0)) )</f>
        <v>Field Not Required</v>
      </c>
      <c r="AS93" s="243" t="e" cm="1">
        <f t="array" ref="AS93">INDEX('Custom Field Tbl'!$N$5:$N$446, MATCH('9.3 MAL- Bus Facilities Entry'!$Q93 &amp; '9.3 MAL- Bus Facilities Entry'!AS$3, 'Custom Field Tbl'!$M$5:$M$446 &amp; 'Custom Field Tbl'!$O$5:$O$446, 0 ))</f>
        <v>#N/A</v>
      </c>
      <c r="AT93" s="143" t="str">
        <f>IF(ISNA(INDEX(CFV_Tbl[CF Description], MATCH('9.3 MAL- Bus Facilities Entry'!AS93, CFV_Tbl[CF Code], 0)) ), "Field Not Required", INDEX(CFV_Tbl[CF Description], MATCH('9.3 MAL- Bus Facilities Entry'!AS93, CFV_Tbl[CF Code], 0)) )</f>
        <v>Field Not Required</v>
      </c>
      <c r="AW93" s="243" t="e" cm="1">
        <f t="array" ref="AW93">INDEX('Custom Field Tbl'!$N$5:$N$446, MATCH('9.3 MAL- Bus Facilities Entry'!$Q93 &amp; '9.3 MAL- Bus Facilities Entry'!AW$3, 'Custom Field Tbl'!$M$5:$M$446 &amp; 'Custom Field Tbl'!$O$5:$O$446, 0 ))</f>
        <v>#N/A</v>
      </c>
      <c r="AX93" s="143" t="str">
        <f>IF(ISNA(INDEX(CFV_Tbl[CF Description], MATCH('9.3 MAL- Bus Facilities Entry'!AW93, CFV_Tbl[CF Code], 0)) ), "Field Not Required", INDEX(CFV_Tbl[CF Description], MATCH('9.3 MAL- Bus Facilities Entry'!AW93, CFV_Tbl[CF Code], 0)) )</f>
        <v>Field Not Required</v>
      </c>
      <c r="BA93" s="243" t="e" cm="1">
        <f t="array" ref="BA93">INDEX('Custom Field Tbl'!$N$5:$N$446, MATCH('9.3 MAL- Bus Facilities Entry'!$Q93 &amp; '9.3 MAL- Bus Facilities Entry'!BA$3, 'Custom Field Tbl'!$M$5:$M$446 &amp; 'Custom Field Tbl'!$O$5:$O$446, 0 ))</f>
        <v>#N/A</v>
      </c>
      <c r="BB93" s="143" t="str">
        <f>IF(ISNA(INDEX(CFV_Tbl[CF Description], MATCH('9.3 MAL- Bus Facilities Entry'!BA93, CFV_Tbl[CF Code], 0)) ), "Field Not Required", INDEX(CFV_Tbl[CF Description], MATCH('9.3 MAL- Bus Facilities Entry'!BA93, CFV_Tbl[CF Code], 0)) )</f>
        <v>Field Not Required</v>
      </c>
      <c r="BE93" s="243" t="e" cm="1">
        <f t="array" ref="BE93">INDEX('Custom Field Tbl'!$N$5:$N$446, MATCH('9.3 MAL- Bus Facilities Entry'!$Q93 &amp; '9.3 MAL- Bus Facilities Entry'!BE$3, 'Custom Field Tbl'!$M$5:$M$446 &amp; 'Custom Field Tbl'!$O$5:$O$446, 0 ))</f>
        <v>#N/A</v>
      </c>
      <c r="BF93" s="143" t="str">
        <f>IF(ISNA(INDEX(CFV_Tbl[CF Description], MATCH('9.3 MAL- Bus Facilities Entry'!BE93, CFV_Tbl[CF Code], 0)) ), "Field Not Required", INDEX(CFV_Tbl[CF Description], MATCH('9.3 MAL- Bus Facilities Entry'!BE93, CFV_Tbl[CF Code], 0)) )</f>
        <v>Field Not Required</v>
      </c>
      <c r="BI93" s="239"/>
      <c r="BJ93" s="243" t="e">
        <f>INDEX(Mnemonic[Code], MATCH('9.3 MAL- Bus Facilities Entry'!BS93, Mnemonic[Description], 0))</f>
        <v>#N/A</v>
      </c>
      <c r="BK93" s="243" t="e">
        <f>INDEX(Mnemonic[Code], MATCH('9.3 MAL- Bus Facilities Entry'!BT93, Mnemonic[Description], 0))</f>
        <v>#N/A</v>
      </c>
      <c r="BL93" s="243" t="e">
        <f>IF(ISNA(INDEX(Mnemonic[Code], MATCH( '9.3 MAL- Bus Facilities Entry'!BU93, Mnemonic[Description], 0)) ),  INDEX(Mnemonic[Code], MATCH( LEFT('9.3 MAL- Bus Facilities Entry'!BU93, LEN(BU93)-2), Mnemonic[Description], 0)),  INDEX(Mnemonic[Code], MATCH( '9.3 MAL- Bus Facilities Entry'!BU93, Mnemonic[Description], 0)) )</f>
        <v>#VALUE!</v>
      </c>
      <c r="BM93" s="243" t="e">
        <f>IF(ISNA(INDEX(Mnemonic[Code], MATCH( '9.3 MAL- Bus Facilities Entry'!BV93, Mnemonic[Description], 0)) ),  INDEX(Mnemonic[Code], MATCH( LEFT('9.3 MAL- Bus Facilities Entry'!BV93, LEN(BV93)-2), Mnemonic[Description], 0)),  INDEX(Mnemonic[Code], MATCH( '9.3 MAL- Bus Facilities Entry'!BV93, Mnemonic[Description], 0)) )</f>
        <v>#VALUE!</v>
      </c>
      <c r="BN93" s="243" t="e">
        <f>IF(ISNA(INDEX(Mnemonic[Code], MATCH( '9.3 MAL- Bus Facilities Entry'!BW93, Mnemonic[Description], 0)) ),  INDEX(Mnemonic[Code], MATCH( LEFT('9.3 MAL- Bus Facilities Entry'!BW93, LEN(BW93)-1), Mnemonic[Description], 0)),  INDEX(Mnemonic[Code], MATCH( '9.3 MAL- Bus Facilities Entry'!BW93, Mnemonic[Description], 0)) )</f>
        <v>#VALUE!</v>
      </c>
      <c r="BO93" s="243" t="e">
        <f>IF(ISNA(INDEX(Mnemonic[Code], MATCH( '9.3 MAL- Bus Facilities Entry'!BX93, Mnemonic[Description], 0)) ),  INDEX(Mnemonic[Code], MATCH( LEFT('9.3 MAL- Bus Facilities Entry'!BX93, LEN(BX93)-1), Mnemonic[Description], 0)),  INDEX(Mnemonic[Code], MATCH( '9.3 MAL- Bus Facilities Entry'!BX93, Mnemonic[Description], 0)) )</f>
        <v>#VALUE!</v>
      </c>
      <c r="BP93" s="243" t="e">
        <f t="shared" si="14"/>
        <v>#N/A</v>
      </c>
      <c r="BQ93" s="243" t="e">
        <f t="shared" si="15"/>
        <v>#N/A</v>
      </c>
      <c r="BR93" s="243" t="e">
        <f t="shared" si="16"/>
        <v>#VALUE!</v>
      </c>
      <c r="BS93" s="245"/>
      <c r="BT93" s="245"/>
      <c r="BU93" s="244"/>
      <c r="BV93" s="244"/>
      <c r="BW93" s="244"/>
      <c r="BX93" s="244"/>
      <c r="BZ93" s="239"/>
      <c r="CA93" s="246" t="e">
        <f>INDEX('MAL-OTHERLOOKUPS'!$ES$4:$ES$56, MATCH('9.3 MAL- Bus Facilities Entry'!CE93, 'MAL-OTHERLOOKUPS'!$ET$4:$ET$56, 0))</f>
        <v>#N/A</v>
      </c>
      <c r="CB93" s="247" t="str">
        <f t="shared" si="17"/>
        <v>L--</v>
      </c>
      <c r="CC93" s="247"/>
      <c r="CD93" s="425"/>
      <c r="CE93" s="425"/>
      <c r="CF93" s="425"/>
      <c r="CG93" s="248"/>
      <c r="CH93" s="367"/>
      <c r="CI93" s="367"/>
      <c r="CJ93" s="249" t="e">
        <f>INDEX('Default X, Y'!$D$6:$D$13,MATCH('9.3 MAL- Bus Facilities Entry'!BJ93&amp;"MF",'Default X, Y'!$B$6:$B$13,0))</f>
        <v>#N/A</v>
      </c>
      <c r="CK93" s="249" t="e">
        <f>INDEX('Default X, Y'!$E$6:$E$13,MATCH('9.3 MAL- Bus Facilities Entry'!BJ93&amp;"MF",'Default X, Y'!$B$6:$B$13,0))</f>
        <v>#N/A</v>
      </c>
      <c r="CL93" s="250" t="str">
        <f t="shared" si="18"/>
        <v>MX_Common_BRT</v>
      </c>
      <c r="CM93" s="239"/>
      <c r="CN93" s="251">
        <v>0</v>
      </c>
      <c r="CO93" s="471"/>
      <c r="CP93" s="251" t="str">
        <f t="shared" si="19"/>
        <v>0-</v>
      </c>
      <c r="CQ93" s="471"/>
      <c r="CR93" s="252" t="str">
        <f t="shared" si="12"/>
        <v xml:space="preserve">; ; </v>
      </c>
      <c r="CS93" s="252" t="str">
        <f t="shared" si="13"/>
        <v xml:space="preserve">; ; </v>
      </c>
      <c r="CT93" s="425"/>
      <c r="CU93" s="252" t="e">
        <v>#REF!</v>
      </c>
      <c r="CV93" s="367"/>
      <c r="CW93" s="367"/>
      <c r="CX93" s="239"/>
      <c r="CY93" s="240"/>
      <c r="CZ93" s="240"/>
      <c r="DA93" s="240"/>
      <c r="DB93" s="585"/>
      <c r="DD93" s="240"/>
      <c r="DE93" s="585"/>
      <c r="DF93" s="253"/>
      <c r="DH93" s="472"/>
      <c r="DI93" s="497"/>
      <c r="DJ93" s="254"/>
      <c r="DK93" s="585"/>
    </row>
    <row r="94" spans="1:115" ht="14.5" x14ac:dyDescent="0.35">
      <c r="A94" s="469"/>
      <c r="B94" s="239"/>
      <c r="C94" s="240"/>
      <c r="D94" s="240"/>
      <c r="E94" s="240"/>
      <c r="F94" s="367"/>
      <c r="G94" s="239"/>
      <c r="H94" s="240"/>
      <c r="J94" s="241"/>
      <c r="K94" s="241"/>
      <c r="M94" s="473"/>
      <c r="O94" s="239"/>
      <c r="Q94" s="143" t="e">
        <f>INDEX(AssetClass[Asset Class], MATCH('9.3 MAL- Bus Facilities Entry'!P94, AssetClass[Class Description], 0))</f>
        <v>#N/A</v>
      </c>
      <c r="R94" s="143"/>
      <c r="S94" s="242" t="e">
        <f>INDEX(Table15[Category Code], MATCH('9.3 MAL- Bus Facilities Entry'!R94, Table15[Category  Description], 0))</f>
        <v>#N/A</v>
      </c>
      <c r="T94" s="239"/>
      <c r="U94" s="243" t="e" cm="1">
        <f t="array" ref="U94">INDEX('Custom Field Tbl'!$N$5:$N$446, MATCH('9.3 MAL- Bus Facilities Entry'!$Q94 &amp; '9.3 MAL- Bus Facilities Entry'!U$3, 'Custom Field Tbl'!$M$5:$M$446 &amp; 'Custom Field Tbl'!$O$5:$O$446, 0 ))</f>
        <v>#N/A</v>
      </c>
      <c r="V94" s="143" t="str">
        <f>IF(ISNA(INDEX(CFV_Tbl[CF Description], MATCH('9.3 MAL- Bus Facilities Entry'!U94, CFV_Tbl[CF Code], 0)) ), "Field Not Required", INDEX(CFV_Tbl[CF Description], MATCH('9.3 MAL- Bus Facilities Entry'!U94, CFV_Tbl[CF Code], 0)) )</f>
        <v>Field Not Required</v>
      </c>
      <c r="Y94" s="243" t="e" cm="1">
        <f t="array" ref="Y94">INDEX('Custom Field Tbl'!$N$5:$N$446, MATCH('9.3 MAL- Bus Facilities Entry'!$Q94 &amp; '9.3 MAL- Bus Facilities Entry'!Y$3, 'Custom Field Tbl'!$M$5:$M$446 &amp; 'Custom Field Tbl'!$O$5:$O$446, 0 ))</f>
        <v>#N/A</v>
      </c>
      <c r="Z94" s="143" t="str">
        <f>IF(ISNA(INDEX(CFV_Tbl[CF Description], MATCH('9.3 MAL- Bus Facilities Entry'!Y94, CFV_Tbl[CF Code], 0)) ), "Field Not Required", INDEX(CFV_Tbl[CF Description], MATCH('9.3 MAL- Bus Facilities Entry'!Y94, CFV_Tbl[CF Code], 0)) )</f>
        <v>Field Not Required</v>
      </c>
      <c r="AC94" s="243" t="e" cm="1">
        <f t="array" ref="AC94">INDEX('Custom Field Tbl'!$N$5:$N$446, MATCH('9.3 MAL- Bus Facilities Entry'!$Q94 &amp; '9.3 MAL- Bus Facilities Entry'!AC$3, 'Custom Field Tbl'!$M$5:$M$446 &amp; 'Custom Field Tbl'!$O$5:$O$446, 0 ))</f>
        <v>#N/A</v>
      </c>
      <c r="AD94" s="143" t="str">
        <f>IF(ISNA(INDEX(CFV_Tbl[CF Description], MATCH('9.3 MAL- Bus Facilities Entry'!AC94, CFV_Tbl[CF Code], 0)) ), "Field Not Required", INDEX(CFV_Tbl[CF Description], MATCH('9.3 MAL- Bus Facilities Entry'!AC94, CFV_Tbl[CF Code], 0)) )</f>
        <v>Field Not Required</v>
      </c>
      <c r="AG94" s="243" t="e" cm="1">
        <f t="array" ref="AG94">INDEX('Custom Field Tbl'!$N$5:$N$446, MATCH('9.3 MAL- Bus Facilities Entry'!$Q94 &amp; '9.3 MAL- Bus Facilities Entry'!AG$3, 'Custom Field Tbl'!$M$5:$M$446 &amp; 'Custom Field Tbl'!$O$5:$O$446, 0 ))</f>
        <v>#N/A</v>
      </c>
      <c r="AH94" s="143" t="str">
        <f>IF(ISNA(INDEX(CFV_Tbl[CF Description], MATCH('9.3 MAL- Bus Facilities Entry'!AG94, CFV_Tbl[CF Code], 0)) ), "Field Not Required", INDEX(CFV_Tbl[CF Description], MATCH('9.3 MAL- Bus Facilities Entry'!AG94, CFV_Tbl[CF Code], 0)) )</f>
        <v>Field Not Required</v>
      </c>
      <c r="AK94" s="243" t="e" cm="1">
        <f t="array" ref="AK94">INDEX('Custom Field Tbl'!$N$5:$N$446, MATCH('9.3 MAL- Bus Facilities Entry'!$Q94 &amp; '9.3 MAL- Bus Facilities Entry'!AK$3, 'Custom Field Tbl'!$M$5:$M$446 &amp; 'Custom Field Tbl'!$O$5:$O$446, 0 ))</f>
        <v>#N/A</v>
      </c>
      <c r="AL94" s="143" t="str">
        <f>IF(ISNA(INDEX(CFV_Tbl[CF Description], MATCH('9.3 MAL- Bus Facilities Entry'!AK94, CFV_Tbl[CF Code], 0)) ), "Field Not Required", INDEX(CFV_Tbl[CF Description], MATCH('9.3 MAL- Bus Facilities Entry'!AK94, CFV_Tbl[CF Code], 0)) )</f>
        <v>Field Not Required</v>
      </c>
      <c r="AO94" s="243" t="e" cm="1">
        <f t="array" ref="AO94">INDEX('Custom Field Tbl'!$N$5:$N$446, MATCH('9.3 MAL- Bus Facilities Entry'!$Q94 &amp; '9.3 MAL- Bus Facilities Entry'!AO$3, 'Custom Field Tbl'!$M$5:$M$446 &amp; 'Custom Field Tbl'!$O$5:$O$446, 0 ))</f>
        <v>#N/A</v>
      </c>
      <c r="AP94" s="143" t="str">
        <f>IF(ISNA(INDEX(CFV_Tbl[CF Description], MATCH('9.3 MAL- Bus Facilities Entry'!AO94, CFV_Tbl[CF Code], 0)) ), "Field Not Required", INDEX(CFV_Tbl[CF Description], MATCH('9.3 MAL- Bus Facilities Entry'!AO94, CFV_Tbl[CF Code], 0)) )</f>
        <v>Field Not Required</v>
      </c>
      <c r="AS94" s="243" t="e" cm="1">
        <f t="array" ref="AS94">INDEX('Custom Field Tbl'!$N$5:$N$446, MATCH('9.3 MAL- Bus Facilities Entry'!$Q94 &amp; '9.3 MAL- Bus Facilities Entry'!AS$3, 'Custom Field Tbl'!$M$5:$M$446 &amp; 'Custom Field Tbl'!$O$5:$O$446, 0 ))</f>
        <v>#N/A</v>
      </c>
      <c r="AT94" s="143" t="str">
        <f>IF(ISNA(INDEX(CFV_Tbl[CF Description], MATCH('9.3 MAL- Bus Facilities Entry'!AS94, CFV_Tbl[CF Code], 0)) ), "Field Not Required", INDEX(CFV_Tbl[CF Description], MATCH('9.3 MAL- Bus Facilities Entry'!AS94, CFV_Tbl[CF Code], 0)) )</f>
        <v>Field Not Required</v>
      </c>
      <c r="AW94" s="243" t="e" cm="1">
        <f t="array" ref="AW94">INDEX('Custom Field Tbl'!$N$5:$N$446, MATCH('9.3 MAL- Bus Facilities Entry'!$Q94 &amp; '9.3 MAL- Bus Facilities Entry'!AW$3, 'Custom Field Tbl'!$M$5:$M$446 &amp; 'Custom Field Tbl'!$O$5:$O$446, 0 ))</f>
        <v>#N/A</v>
      </c>
      <c r="AX94" s="143" t="str">
        <f>IF(ISNA(INDEX(CFV_Tbl[CF Description], MATCH('9.3 MAL- Bus Facilities Entry'!AW94, CFV_Tbl[CF Code], 0)) ), "Field Not Required", INDEX(CFV_Tbl[CF Description], MATCH('9.3 MAL- Bus Facilities Entry'!AW94, CFV_Tbl[CF Code], 0)) )</f>
        <v>Field Not Required</v>
      </c>
      <c r="BA94" s="243" t="e" cm="1">
        <f t="array" ref="BA94">INDEX('Custom Field Tbl'!$N$5:$N$446, MATCH('9.3 MAL- Bus Facilities Entry'!$Q94 &amp; '9.3 MAL- Bus Facilities Entry'!BA$3, 'Custom Field Tbl'!$M$5:$M$446 &amp; 'Custom Field Tbl'!$O$5:$O$446, 0 ))</f>
        <v>#N/A</v>
      </c>
      <c r="BB94" s="143" t="str">
        <f>IF(ISNA(INDEX(CFV_Tbl[CF Description], MATCH('9.3 MAL- Bus Facilities Entry'!BA94, CFV_Tbl[CF Code], 0)) ), "Field Not Required", INDEX(CFV_Tbl[CF Description], MATCH('9.3 MAL- Bus Facilities Entry'!BA94, CFV_Tbl[CF Code], 0)) )</f>
        <v>Field Not Required</v>
      </c>
      <c r="BE94" s="243" t="e" cm="1">
        <f t="array" ref="BE94">INDEX('Custom Field Tbl'!$N$5:$N$446, MATCH('9.3 MAL- Bus Facilities Entry'!$Q94 &amp; '9.3 MAL- Bus Facilities Entry'!BE$3, 'Custom Field Tbl'!$M$5:$M$446 &amp; 'Custom Field Tbl'!$O$5:$O$446, 0 ))</f>
        <v>#N/A</v>
      </c>
      <c r="BF94" s="143" t="str">
        <f>IF(ISNA(INDEX(CFV_Tbl[CF Description], MATCH('9.3 MAL- Bus Facilities Entry'!BE94, CFV_Tbl[CF Code], 0)) ), "Field Not Required", INDEX(CFV_Tbl[CF Description], MATCH('9.3 MAL- Bus Facilities Entry'!BE94, CFV_Tbl[CF Code], 0)) )</f>
        <v>Field Not Required</v>
      </c>
      <c r="BI94" s="239"/>
      <c r="BJ94" s="243" t="e">
        <f>INDEX(Mnemonic[Code], MATCH('9.3 MAL- Bus Facilities Entry'!BS94, Mnemonic[Description], 0))</f>
        <v>#N/A</v>
      </c>
      <c r="BK94" s="243" t="e">
        <f>INDEX(Mnemonic[Code], MATCH('9.3 MAL- Bus Facilities Entry'!BT94, Mnemonic[Description], 0))</f>
        <v>#N/A</v>
      </c>
      <c r="BL94" s="243" t="e">
        <f>IF(ISNA(INDEX(Mnemonic[Code], MATCH( '9.3 MAL- Bus Facilities Entry'!BU94, Mnemonic[Description], 0)) ),  INDEX(Mnemonic[Code], MATCH( LEFT('9.3 MAL- Bus Facilities Entry'!BU94, LEN(BU94)-2), Mnemonic[Description], 0)),  INDEX(Mnemonic[Code], MATCH( '9.3 MAL- Bus Facilities Entry'!BU94, Mnemonic[Description], 0)) )</f>
        <v>#VALUE!</v>
      </c>
      <c r="BM94" s="243" t="e">
        <f>IF(ISNA(INDEX(Mnemonic[Code], MATCH( '9.3 MAL- Bus Facilities Entry'!BV94, Mnemonic[Description], 0)) ),  INDEX(Mnemonic[Code], MATCH( LEFT('9.3 MAL- Bus Facilities Entry'!BV94, LEN(BV94)-2), Mnemonic[Description], 0)),  INDEX(Mnemonic[Code], MATCH( '9.3 MAL- Bus Facilities Entry'!BV94, Mnemonic[Description], 0)) )</f>
        <v>#VALUE!</v>
      </c>
      <c r="BN94" s="243" t="e">
        <f>IF(ISNA(INDEX(Mnemonic[Code], MATCH( '9.3 MAL- Bus Facilities Entry'!BW94, Mnemonic[Description], 0)) ),  INDEX(Mnemonic[Code], MATCH( LEFT('9.3 MAL- Bus Facilities Entry'!BW94, LEN(BW94)-1), Mnemonic[Description], 0)),  INDEX(Mnemonic[Code], MATCH( '9.3 MAL- Bus Facilities Entry'!BW94, Mnemonic[Description], 0)) )</f>
        <v>#VALUE!</v>
      </c>
      <c r="BO94" s="243" t="e">
        <f>IF(ISNA(INDEX(Mnemonic[Code], MATCH( '9.3 MAL- Bus Facilities Entry'!BX94, Mnemonic[Description], 0)) ),  INDEX(Mnemonic[Code], MATCH( LEFT('9.3 MAL- Bus Facilities Entry'!BX94, LEN(BX94)-1), Mnemonic[Description], 0)),  INDEX(Mnemonic[Code], MATCH( '9.3 MAL- Bus Facilities Entry'!BX94, Mnemonic[Description], 0)) )</f>
        <v>#VALUE!</v>
      </c>
      <c r="BP94" s="243" t="e">
        <f t="shared" si="14"/>
        <v>#N/A</v>
      </c>
      <c r="BQ94" s="243" t="e">
        <f t="shared" si="15"/>
        <v>#N/A</v>
      </c>
      <c r="BR94" s="243" t="e">
        <f t="shared" si="16"/>
        <v>#VALUE!</v>
      </c>
      <c r="BS94" s="245"/>
      <c r="BT94" s="245"/>
      <c r="BU94" s="244"/>
      <c r="BV94" s="244"/>
      <c r="BW94" s="244"/>
      <c r="BX94" s="244"/>
      <c r="BZ94" s="239"/>
      <c r="CA94" s="246" t="e">
        <f>INDEX('MAL-OTHERLOOKUPS'!$ES$4:$ES$56, MATCH('9.3 MAL- Bus Facilities Entry'!CE94, 'MAL-OTHERLOOKUPS'!$ET$4:$ET$56, 0))</f>
        <v>#N/A</v>
      </c>
      <c r="CB94" s="247" t="str">
        <f t="shared" si="17"/>
        <v>L--</v>
      </c>
      <c r="CC94" s="247"/>
      <c r="CD94" s="425"/>
      <c r="CE94" s="425"/>
      <c r="CF94" s="425"/>
      <c r="CG94" s="248"/>
      <c r="CH94" s="367"/>
      <c r="CI94" s="367"/>
      <c r="CJ94" s="249" t="e">
        <f>INDEX('Default X, Y'!$D$6:$D$13,MATCH('9.3 MAL- Bus Facilities Entry'!BJ94&amp;"MF",'Default X, Y'!$B$6:$B$13,0))</f>
        <v>#N/A</v>
      </c>
      <c r="CK94" s="249" t="e">
        <f>INDEX('Default X, Y'!$E$6:$E$13,MATCH('9.3 MAL- Bus Facilities Entry'!BJ94&amp;"MF",'Default X, Y'!$B$6:$B$13,0))</f>
        <v>#N/A</v>
      </c>
      <c r="CL94" s="250" t="str">
        <f t="shared" si="18"/>
        <v>MX_Common_BRT</v>
      </c>
      <c r="CM94" s="239"/>
      <c r="CN94" s="251">
        <v>0</v>
      </c>
      <c r="CO94" s="471"/>
      <c r="CP94" s="251" t="str">
        <f t="shared" si="19"/>
        <v>0-</v>
      </c>
      <c r="CQ94" s="474"/>
      <c r="CR94" s="252" t="str">
        <f t="shared" si="12"/>
        <v xml:space="preserve">; ; </v>
      </c>
      <c r="CS94" s="252" t="str">
        <f t="shared" si="13"/>
        <v xml:space="preserve">; ; </v>
      </c>
      <c r="CT94" s="425"/>
      <c r="CU94" s="252" t="e">
        <v>#REF!</v>
      </c>
      <c r="CV94" s="367"/>
      <c r="CW94" s="367"/>
      <c r="CX94" s="239"/>
      <c r="CY94" s="240"/>
      <c r="CZ94" s="240"/>
      <c r="DA94" s="240"/>
      <c r="DB94" s="585"/>
      <c r="DD94" s="240"/>
      <c r="DE94" s="585"/>
      <c r="DF94" s="253"/>
      <c r="DH94" s="472"/>
      <c r="DI94" s="497"/>
      <c r="DJ94" s="254"/>
      <c r="DK94" s="585"/>
    </row>
    <row r="95" spans="1:115" ht="14.5" x14ac:dyDescent="0.35">
      <c r="A95" s="469"/>
      <c r="B95" s="239"/>
      <c r="C95" s="240"/>
      <c r="D95" s="240"/>
      <c r="E95" s="240"/>
      <c r="F95" s="367"/>
      <c r="G95" s="239"/>
      <c r="H95" s="240"/>
      <c r="J95" s="241"/>
      <c r="K95" s="241"/>
      <c r="M95" s="473"/>
      <c r="O95" s="239"/>
      <c r="Q95" s="143" t="e">
        <f>INDEX(AssetClass[Asset Class], MATCH('9.3 MAL- Bus Facilities Entry'!P95, AssetClass[Class Description], 0))</f>
        <v>#N/A</v>
      </c>
      <c r="R95" s="143"/>
      <c r="S95" s="242" t="e">
        <f>INDEX(Table15[Category Code], MATCH('9.3 MAL- Bus Facilities Entry'!R95, Table15[Category  Description], 0))</f>
        <v>#N/A</v>
      </c>
      <c r="T95" s="239"/>
      <c r="U95" s="243" t="e" cm="1">
        <f t="array" ref="U95">INDEX('Custom Field Tbl'!$N$5:$N$446, MATCH('9.3 MAL- Bus Facilities Entry'!$Q95 &amp; '9.3 MAL- Bus Facilities Entry'!U$3, 'Custom Field Tbl'!$M$5:$M$446 &amp; 'Custom Field Tbl'!$O$5:$O$446, 0 ))</f>
        <v>#N/A</v>
      </c>
      <c r="V95" s="143" t="str">
        <f>IF(ISNA(INDEX(CFV_Tbl[CF Description], MATCH('9.3 MAL- Bus Facilities Entry'!U95, CFV_Tbl[CF Code], 0)) ), "Field Not Required", INDEX(CFV_Tbl[CF Description], MATCH('9.3 MAL- Bus Facilities Entry'!U95, CFV_Tbl[CF Code], 0)) )</f>
        <v>Field Not Required</v>
      </c>
      <c r="Y95" s="243" t="e" cm="1">
        <f t="array" ref="Y95">INDEX('Custom Field Tbl'!$N$5:$N$446, MATCH('9.3 MAL- Bus Facilities Entry'!$Q95 &amp; '9.3 MAL- Bus Facilities Entry'!Y$3, 'Custom Field Tbl'!$M$5:$M$446 &amp; 'Custom Field Tbl'!$O$5:$O$446, 0 ))</f>
        <v>#N/A</v>
      </c>
      <c r="Z95" s="143" t="str">
        <f>IF(ISNA(INDEX(CFV_Tbl[CF Description], MATCH('9.3 MAL- Bus Facilities Entry'!Y95, CFV_Tbl[CF Code], 0)) ), "Field Not Required", INDEX(CFV_Tbl[CF Description], MATCH('9.3 MAL- Bus Facilities Entry'!Y95, CFV_Tbl[CF Code], 0)) )</f>
        <v>Field Not Required</v>
      </c>
      <c r="AC95" s="243" t="e" cm="1">
        <f t="array" ref="AC95">INDEX('Custom Field Tbl'!$N$5:$N$446, MATCH('9.3 MAL- Bus Facilities Entry'!$Q95 &amp; '9.3 MAL- Bus Facilities Entry'!AC$3, 'Custom Field Tbl'!$M$5:$M$446 &amp; 'Custom Field Tbl'!$O$5:$O$446, 0 ))</f>
        <v>#N/A</v>
      </c>
      <c r="AD95" s="143" t="str">
        <f>IF(ISNA(INDEX(CFV_Tbl[CF Description], MATCH('9.3 MAL- Bus Facilities Entry'!AC95, CFV_Tbl[CF Code], 0)) ), "Field Not Required", INDEX(CFV_Tbl[CF Description], MATCH('9.3 MAL- Bus Facilities Entry'!AC95, CFV_Tbl[CF Code], 0)) )</f>
        <v>Field Not Required</v>
      </c>
      <c r="AG95" s="243" t="e" cm="1">
        <f t="array" ref="AG95">INDEX('Custom Field Tbl'!$N$5:$N$446, MATCH('9.3 MAL- Bus Facilities Entry'!$Q95 &amp; '9.3 MAL- Bus Facilities Entry'!AG$3, 'Custom Field Tbl'!$M$5:$M$446 &amp; 'Custom Field Tbl'!$O$5:$O$446, 0 ))</f>
        <v>#N/A</v>
      </c>
      <c r="AH95" s="143" t="str">
        <f>IF(ISNA(INDEX(CFV_Tbl[CF Description], MATCH('9.3 MAL- Bus Facilities Entry'!AG95, CFV_Tbl[CF Code], 0)) ), "Field Not Required", INDEX(CFV_Tbl[CF Description], MATCH('9.3 MAL- Bus Facilities Entry'!AG95, CFV_Tbl[CF Code], 0)) )</f>
        <v>Field Not Required</v>
      </c>
      <c r="AK95" s="243" t="e" cm="1">
        <f t="array" ref="AK95">INDEX('Custom Field Tbl'!$N$5:$N$446, MATCH('9.3 MAL- Bus Facilities Entry'!$Q95 &amp; '9.3 MAL- Bus Facilities Entry'!AK$3, 'Custom Field Tbl'!$M$5:$M$446 &amp; 'Custom Field Tbl'!$O$5:$O$446, 0 ))</f>
        <v>#N/A</v>
      </c>
      <c r="AL95" s="143" t="str">
        <f>IF(ISNA(INDEX(CFV_Tbl[CF Description], MATCH('9.3 MAL- Bus Facilities Entry'!AK95, CFV_Tbl[CF Code], 0)) ), "Field Not Required", INDEX(CFV_Tbl[CF Description], MATCH('9.3 MAL- Bus Facilities Entry'!AK95, CFV_Tbl[CF Code], 0)) )</f>
        <v>Field Not Required</v>
      </c>
      <c r="AO95" s="243" t="e" cm="1">
        <f t="array" ref="AO95">INDEX('Custom Field Tbl'!$N$5:$N$446, MATCH('9.3 MAL- Bus Facilities Entry'!$Q95 &amp; '9.3 MAL- Bus Facilities Entry'!AO$3, 'Custom Field Tbl'!$M$5:$M$446 &amp; 'Custom Field Tbl'!$O$5:$O$446, 0 ))</f>
        <v>#N/A</v>
      </c>
      <c r="AP95" s="143" t="str">
        <f>IF(ISNA(INDEX(CFV_Tbl[CF Description], MATCH('9.3 MAL- Bus Facilities Entry'!AO95, CFV_Tbl[CF Code], 0)) ), "Field Not Required", INDEX(CFV_Tbl[CF Description], MATCH('9.3 MAL- Bus Facilities Entry'!AO95, CFV_Tbl[CF Code], 0)) )</f>
        <v>Field Not Required</v>
      </c>
      <c r="AS95" s="243" t="e" cm="1">
        <f t="array" ref="AS95">INDEX('Custom Field Tbl'!$N$5:$N$446, MATCH('9.3 MAL- Bus Facilities Entry'!$Q95 &amp; '9.3 MAL- Bus Facilities Entry'!AS$3, 'Custom Field Tbl'!$M$5:$M$446 &amp; 'Custom Field Tbl'!$O$5:$O$446, 0 ))</f>
        <v>#N/A</v>
      </c>
      <c r="AT95" s="143" t="str">
        <f>IF(ISNA(INDEX(CFV_Tbl[CF Description], MATCH('9.3 MAL- Bus Facilities Entry'!AS95, CFV_Tbl[CF Code], 0)) ), "Field Not Required", INDEX(CFV_Tbl[CF Description], MATCH('9.3 MAL- Bus Facilities Entry'!AS95, CFV_Tbl[CF Code], 0)) )</f>
        <v>Field Not Required</v>
      </c>
      <c r="AW95" s="243" t="e" cm="1">
        <f t="array" ref="AW95">INDEX('Custom Field Tbl'!$N$5:$N$446, MATCH('9.3 MAL- Bus Facilities Entry'!$Q95 &amp; '9.3 MAL- Bus Facilities Entry'!AW$3, 'Custom Field Tbl'!$M$5:$M$446 &amp; 'Custom Field Tbl'!$O$5:$O$446, 0 ))</f>
        <v>#N/A</v>
      </c>
      <c r="AX95" s="143" t="str">
        <f>IF(ISNA(INDEX(CFV_Tbl[CF Description], MATCH('9.3 MAL- Bus Facilities Entry'!AW95, CFV_Tbl[CF Code], 0)) ), "Field Not Required", INDEX(CFV_Tbl[CF Description], MATCH('9.3 MAL- Bus Facilities Entry'!AW95, CFV_Tbl[CF Code], 0)) )</f>
        <v>Field Not Required</v>
      </c>
      <c r="BA95" s="243" t="e" cm="1">
        <f t="array" ref="BA95">INDEX('Custom Field Tbl'!$N$5:$N$446, MATCH('9.3 MAL- Bus Facilities Entry'!$Q95 &amp; '9.3 MAL- Bus Facilities Entry'!BA$3, 'Custom Field Tbl'!$M$5:$M$446 &amp; 'Custom Field Tbl'!$O$5:$O$446, 0 ))</f>
        <v>#N/A</v>
      </c>
      <c r="BB95" s="143" t="str">
        <f>IF(ISNA(INDEX(CFV_Tbl[CF Description], MATCH('9.3 MAL- Bus Facilities Entry'!BA95, CFV_Tbl[CF Code], 0)) ), "Field Not Required", INDEX(CFV_Tbl[CF Description], MATCH('9.3 MAL- Bus Facilities Entry'!BA95, CFV_Tbl[CF Code], 0)) )</f>
        <v>Field Not Required</v>
      </c>
      <c r="BE95" s="243" t="e" cm="1">
        <f t="array" ref="BE95">INDEX('Custom Field Tbl'!$N$5:$N$446, MATCH('9.3 MAL- Bus Facilities Entry'!$Q95 &amp; '9.3 MAL- Bus Facilities Entry'!BE$3, 'Custom Field Tbl'!$M$5:$M$446 &amp; 'Custom Field Tbl'!$O$5:$O$446, 0 ))</f>
        <v>#N/A</v>
      </c>
      <c r="BF95" s="143" t="str">
        <f>IF(ISNA(INDEX(CFV_Tbl[CF Description], MATCH('9.3 MAL- Bus Facilities Entry'!BE95, CFV_Tbl[CF Code], 0)) ), "Field Not Required", INDEX(CFV_Tbl[CF Description], MATCH('9.3 MAL- Bus Facilities Entry'!BE95, CFV_Tbl[CF Code], 0)) )</f>
        <v>Field Not Required</v>
      </c>
      <c r="BI95" s="239"/>
      <c r="BJ95" s="243" t="e">
        <f>INDEX(Mnemonic[Code], MATCH('9.3 MAL- Bus Facilities Entry'!BS95, Mnemonic[Description], 0))</f>
        <v>#N/A</v>
      </c>
      <c r="BK95" s="243" t="e">
        <f>INDEX(Mnemonic[Code], MATCH('9.3 MAL- Bus Facilities Entry'!BT95, Mnemonic[Description], 0))</f>
        <v>#N/A</v>
      </c>
      <c r="BL95" s="243" t="e">
        <f>IF(ISNA(INDEX(Mnemonic[Code], MATCH( '9.3 MAL- Bus Facilities Entry'!BU95, Mnemonic[Description], 0)) ),  INDEX(Mnemonic[Code], MATCH( LEFT('9.3 MAL- Bus Facilities Entry'!BU95, LEN(BU95)-2), Mnemonic[Description], 0)),  INDEX(Mnemonic[Code], MATCH( '9.3 MAL- Bus Facilities Entry'!BU95, Mnemonic[Description], 0)) )</f>
        <v>#VALUE!</v>
      </c>
      <c r="BM95" s="243" t="e">
        <f>IF(ISNA(INDEX(Mnemonic[Code], MATCH( '9.3 MAL- Bus Facilities Entry'!BV95, Mnemonic[Description], 0)) ),  INDEX(Mnemonic[Code], MATCH( LEFT('9.3 MAL- Bus Facilities Entry'!BV95, LEN(BV95)-2), Mnemonic[Description], 0)),  INDEX(Mnemonic[Code], MATCH( '9.3 MAL- Bus Facilities Entry'!BV95, Mnemonic[Description], 0)) )</f>
        <v>#VALUE!</v>
      </c>
      <c r="BN95" s="243" t="e">
        <f>IF(ISNA(INDEX(Mnemonic[Code], MATCH( '9.3 MAL- Bus Facilities Entry'!BW95, Mnemonic[Description], 0)) ),  INDEX(Mnemonic[Code], MATCH( LEFT('9.3 MAL- Bus Facilities Entry'!BW95, LEN(BW95)-1), Mnemonic[Description], 0)),  INDEX(Mnemonic[Code], MATCH( '9.3 MAL- Bus Facilities Entry'!BW95, Mnemonic[Description], 0)) )</f>
        <v>#VALUE!</v>
      </c>
      <c r="BO95" s="243" t="e">
        <f>IF(ISNA(INDEX(Mnemonic[Code], MATCH( '9.3 MAL- Bus Facilities Entry'!BX95, Mnemonic[Description], 0)) ),  INDEX(Mnemonic[Code], MATCH( LEFT('9.3 MAL- Bus Facilities Entry'!BX95, LEN(BX95)-1), Mnemonic[Description], 0)),  INDEX(Mnemonic[Code], MATCH( '9.3 MAL- Bus Facilities Entry'!BX95, Mnemonic[Description], 0)) )</f>
        <v>#VALUE!</v>
      </c>
      <c r="BP95" s="243" t="e">
        <f t="shared" si="14"/>
        <v>#N/A</v>
      </c>
      <c r="BQ95" s="243" t="e">
        <f t="shared" si="15"/>
        <v>#N/A</v>
      </c>
      <c r="BR95" s="243" t="e">
        <f t="shared" si="16"/>
        <v>#VALUE!</v>
      </c>
      <c r="BS95" s="245"/>
      <c r="BT95" s="245"/>
      <c r="BU95" s="244"/>
      <c r="BV95" s="244"/>
      <c r="BW95" s="244"/>
      <c r="BX95" s="244"/>
      <c r="BZ95" s="239"/>
      <c r="CA95" s="246" t="e">
        <f>INDEX('MAL-OTHERLOOKUPS'!$ES$4:$ES$56, MATCH('9.3 MAL- Bus Facilities Entry'!CE95, 'MAL-OTHERLOOKUPS'!$ET$4:$ET$56, 0))</f>
        <v>#N/A</v>
      </c>
      <c r="CB95" s="247" t="str">
        <f t="shared" si="17"/>
        <v>L--</v>
      </c>
      <c r="CC95" s="247"/>
      <c r="CD95" s="425"/>
      <c r="CE95" s="425"/>
      <c r="CF95" s="425"/>
      <c r="CG95" s="248"/>
      <c r="CH95" s="367"/>
      <c r="CI95" s="367"/>
      <c r="CJ95" s="249" t="e">
        <f>INDEX('Default X, Y'!$D$6:$D$13,MATCH('9.3 MAL- Bus Facilities Entry'!BJ95&amp;"MF",'Default X, Y'!$B$6:$B$13,0))</f>
        <v>#N/A</v>
      </c>
      <c r="CK95" s="249" t="e">
        <f>INDEX('Default X, Y'!$E$6:$E$13,MATCH('9.3 MAL- Bus Facilities Entry'!BJ95&amp;"MF",'Default X, Y'!$B$6:$B$13,0))</f>
        <v>#N/A</v>
      </c>
      <c r="CL95" s="250" t="str">
        <f t="shared" si="18"/>
        <v>MX_Common_BRT</v>
      </c>
      <c r="CM95" s="239"/>
      <c r="CN95" s="251">
        <v>0</v>
      </c>
      <c r="CO95" s="471"/>
      <c r="CP95" s="251" t="str">
        <f t="shared" si="19"/>
        <v>0-</v>
      </c>
      <c r="CQ95" s="471"/>
      <c r="CR95" s="252" t="str">
        <f t="shared" si="12"/>
        <v xml:space="preserve">; ; </v>
      </c>
      <c r="CS95" s="252" t="str">
        <f t="shared" si="13"/>
        <v xml:space="preserve">; ; </v>
      </c>
      <c r="CT95" s="425"/>
      <c r="CU95" s="252" t="e">
        <v>#REF!</v>
      </c>
      <c r="CV95" s="367"/>
      <c r="CW95" s="367"/>
      <c r="CX95" s="239"/>
      <c r="CY95" s="240"/>
      <c r="CZ95" s="240"/>
      <c r="DA95" s="240"/>
      <c r="DB95" s="585"/>
      <c r="DD95" s="240"/>
      <c r="DE95" s="585"/>
      <c r="DF95" s="253"/>
      <c r="DH95" s="472"/>
      <c r="DI95" s="497"/>
      <c r="DJ95" s="254"/>
      <c r="DK95" s="585"/>
    </row>
    <row r="96" spans="1:115" ht="14.5" x14ac:dyDescent="0.35">
      <c r="A96" s="469"/>
      <c r="B96" s="239"/>
      <c r="C96" s="240"/>
      <c r="D96" s="240"/>
      <c r="E96" s="240"/>
      <c r="F96" s="367"/>
      <c r="G96" s="239"/>
      <c r="H96" s="240"/>
      <c r="J96" s="241"/>
      <c r="K96" s="241"/>
      <c r="M96" s="473"/>
      <c r="O96" s="239"/>
      <c r="Q96" s="143" t="e">
        <f>INDEX(AssetClass[Asset Class], MATCH('9.3 MAL- Bus Facilities Entry'!P96, AssetClass[Class Description], 0))</f>
        <v>#N/A</v>
      </c>
      <c r="R96" s="143"/>
      <c r="S96" s="242" t="e">
        <f>INDEX(Table15[Category Code], MATCH('9.3 MAL- Bus Facilities Entry'!R96, Table15[Category  Description], 0))</f>
        <v>#N/A</v>
      </c>
      <c r="T96" s="239"/>
      <c r="U96" s="243" t="e" cm="1">
        <f t="array" ref="U96">INDEX('Custom Field Tbl'!$N$5:$N$446, MATCH('9.3 MAL- Bus Facilities Entry'!$Q96 &amp; '9.3 MAL- Bus Facilities Entry'!U$3, 'Custom Field Tbl'!$M$5:$M$446 &amp; 'Custom Field Tbl'!$O$5:$O$446, 0 ))</f>
        <v>#N/A</v>
      </c>
      <c r="V96" s="143" t="str">
        <f>IF(ISNA(INDEX(CFV_Tbl[CF Description], MATCH('9.3 MAL- Bus Facilities Entry'!U96, CFV_Tbl[CF Code], 0)) ), "Field Not Required", INDEX(CFV_Tbl[CF Description], MATCH('9.3 MAL- Bus Facilities Entry'!U96, CFV_Tbl[CF Code], 0)) )</f>
        <v>Field Not Required</v>
      </c>
      <c r="Y96" s="243" t="e" cm="1">
        <f t="array" ref="Y96">INDEX('Custom Field Tbl'!$N$5:$N$446, MATCH('9.3 MAL- Bus Facilities Entry'!$Q96 &amp; '9.3 MAL- Bus Facilities Entry'!Y$3, 'Custom Field Tbl'!$M$5:$M$446 &amp; 'Custom Field Tbl'!$O$5:$O$446, 0 ))</f>
        <v>#N/A</v>
      </c>
      <c r="Z96" s="143" t="str">
        <f>IF(ISNA(INDEX(CFV_Tbl[CF Description], MATCH('9.3 MAL- Bus Facilities Entry'!Y96, CFV_Tbl[CF Code], 0)) ), "Field Not Required", INDEX(CFV_Tbl[CF Description], MATCH('9.3 MAL- Bus Facilities Entry'!Y96, CFV_Tbl[CF Code], 0)) )</f>
        <v>Field Not Required</v>
      </c>
      <c r="AC96" s="243" t="e" cm="1">
        <f t="array" ref="AC96">INDEX('Custom Field Tbl'!$N$5:$N$446, MATCH('9.3 MAL- Bus Facilities Entry'!$Q96 &amp; '9.3 MAL- Bus Facilities Entry'!AC$3, 'Custom Field Tbl'!$M$5:$M$446 &amp; 'Custom Field Tbl'!$O$5:$O$446, 0 ))</f>
        <v>#N/A</v>
      </c>
      <c r="AD96" s="143" t="str">
        <f>IF(ISNA(INDEX(CFV_Tbl[CF Description], MATCH('9.3 MAL- Bus Facilities Entry'!AC96, CFV_Tbl[CF Code], 0)) ), "Field Not Required", INDEX(CFV_Tbl[CF Description], MATCH('9.3 MAL- Bus Facilities Entry'!AC96, CFV_Tbl[CF Code], 0)) )</f>
        <v>Field Not Required</v>
      </c>
      <c r="AG96" s="243" t="e" cm="1">
        <f t="array" ref="AG96">INDEX('Custom Field Tbl'!$N$5:$N$446, MATCH('9.3 MAL- Bus Facilities Entry'!$Q96 &amp; '9.3 MAL- Bus Facilities Entry'!AG$3, 'Custom Field Tbl'!$M$5:$M$446 &amp; 'Custom Field Tbl'!$O$5:$O$446, 0 ))</f>
        <v>#N/A</v>
      </c>
      <c r="AH96" s="143" t="str">
        <f>IF(ISNA(INDEX(CFV_Tbl[CF Description], MATCH('9.3 MAL- Bus Facilities Entry'!AG96, CFV_Tbl[CF Code], 0)) ), "Field Not Required", INDEX(CFV_Tbl[CF Description], MATCH('9.3 MAL- Bus Facilities Entry'!AG96, CFV_Tbl[CF Code], 0)) )</f>
        <v>Field Not Required</v>
      </c>
      <c r="AK96" s="243" t="e" cm="1">
        <f t="array" ref="AK96">INDEX('Custom Field Tbl'!$N$5:$N$446, MATCH('9.3 MAL- Bus Facilities Entry'!$Q96 &amp; '9.3 MAL- Bus Facilities Entry'!AK$3, 'Custom Field Tbl'!$M$5:$M$446 &amp; 'Custom Field Tbl'!$O$5:$O$446, 0 ))</f>
        <v>#N/A</v>
      </c>
      <c r="AL96" s="143" t="str">
        <f>IF(ISNA(INDEX(CFV_Tbl[CF Description], MATCH('9.3 MAL- Bus Facilities Entry'!AK96, CFV_Tbl[CF Code], 0)) ), "Field Not Required", INDEX(CFV_Tbl[CF Description], MATCH('9.3 MAL- Bus Facilities Entry'!AK96, CFV_Tbl[CF Code], 0)) )</f>
        <v>Field Not Required</v>
      </c>
      <c r="AO96" s="243" t="e" cm="1">
        <f t="array" ref="AO96">INDEX('Custom Field Tbl'!$N$5:$N$446, MATCH('9.3 MAL- Bus Facilities Entry'!$Q96 &amp; '9.3 MAL- Bus Facilities Entry'!AO$3, 'Custom Field Tbl'!$M$5:$M$446 &amp; 'Custom Field Tbl'!$O$5:$O$446, 0 ))</f>
        <v>#N/A</v>
      </c>
      <c r="AP96" s="143" t="str">
        <f>IF(ISNA(INDEX(CFV_Tbl[CF Description], MATCH('9.3 MAL- Bus Facilities Entry'!AO96, CFV_Tbl[CF Code], 0)) ), "Field Not Required", INDEX(CFV_Tbl[CF Description], MATCH('9.3 MAL- Bus Facilities Entry'!AO96, CFV_Tbl[CF Code], 0)) )</f>
        <v>Field Not Required</v>
      </c>
      <c r="AS96" s="243" t="e" cm="1">
        <f t="array" ref="AS96">INDEX('Custom Field Tbl'!$N$5:$N$446, MATCH('9.3 MAL- Bus Facilities Entry'!$Q96 &amp; '9.3 MAL- Bus Facilities Entry'!AS$3, 'Custom Field Tbl'!$M$5:$M$446 &amp; 'Custom Field Tbl'!$O$5:$O$446, 0 ))</f>
        <v>#N/A</v>
      </c>
      <c r="AT96" s="143" t="str">
        <f>IF(ISNA(INDEX(CFV_Tbl[CF Description], MATCH('9.3 MAL- Bus Facilities Entry'!AS96, CFV_Tbl[CF Code], 0)) ), "Field Not Required", INDEX(CFV_Tbl[CF Description], MATCH('9.3 MAL- Bus Facilities Entry'!AS96, CFV_Tbl[CF Code], 0)) )</f>
        <v>Field Not Required</v>
      </c>
      <c r="AW96" s="243" t="e" cm="1">
        <f t="array" ref="AW96">INDEX('Custom Field Tbl'!$N$5:$N$446, MATCH('9.3 MAL- Bus Facilities Entry'!$Q96 &amp; '9.3 MAL- Bus Facilities Entry'!AW$3, 'Custom Field Tbl'!$M$5:$M$446 &amp; 'Custom Field Tbl'!$O$5:$O$446, 0 ))</f>
        <v>#N/A</v>
      </c>
      <c r="AX96" s="143" t="str">
        <f>IF(ISNA(INDEX(CFV_Tbl[CF Description], MATCH('9.3 MAL- Bus Facilities Entry'!AW96, CFV_Tbl[CF Code], 0)) ), "Field Not Required", INDEX(CFV_Tbl[CF Description], MATCH('9.3 MAL- Bus Facilities Entry'!AW96, CFV_Tbl[CF Code], 0)) )</f>
        <v>Field Not Required</v>
      </c>
      <c r="BA96" s="243" t="e" cm="1">
        <f t="array" ref="BA96">INDEX('Custom Field Tbl'!$N$5:$N$446, MATCH('9.3 MAL- Bus Facilities Entry'!$Q96 &amp; '9.3 MAL- Bus Facilities Entry'!BA$3, 'Custom Field Tbl'!$M$5:$M$446 &amp; 'Custom Field Tbl'!$O$5:$O$446, 0 ))</f>
        <v>#N/A</v>
      </c>
      <c r="BB96" s="143" t="str">
        <f>IF(ISNA(INDEX(CFV_Tbl[CF Description], MATCH('9.3 MAL- Bus Facilities Entry'!BA96, CFV_Tbl[CF Code], 0)) ), "Field Not Required", INDEX(CFV_Tbl[CF Description], MATCH('9.3 MAL- Bus Facilities Entry'!BA96, CFV_Tbl[CF Code], 0)) )</f>
        <v>Field Not Required</v>
      </c>
      <c r="BE96" s="243" t="e" cm="1">
        <f t="array" ref="BE96">INDEX('Custom Field Tbl'!$N$5:$N$446, MATCH('9.3 MAL- Bus Facilities Entry'!$Q96 &amp; '9.3 MAL- Bus Facilities Entry'!BE$3, 'Custom Field Tbl'!$M$5:$M$446 &amp; 'Custom Field Tbl'!$O$5:$O$446, 0 ))</f>
        <v>#N/A</v>
      </c>
      <c r="BF96" s="143" t="str">
        <f>IF(ISNA(INDEX(CFV_Tbl[CF Description], MATCH('9.3 MAL- Bus Facilities Entry'!BE96, CFV_Tbl[CF Code], 0)) ), "Field Not Required", INDEX(CFV_Tbl[CF Description], MATCH('9.3 MAL- Bus Facilities Entry'!BE96, CFV_Tbl[CF Code], 0)) )</f>
        <v>Field Not Required</v>
      </c>
      <c r="BI96" s="239"/>
      <c r="BJ96" s="243" t="e">
        <f>INDEX(Mnemonic[Code], MATCH('9.3 MAL- Bus Facilities Entry'!BS96, Mnemonic[Description], 0))</f>
        <v>#N/A</v>
      </c>
      <c r="BK96" s="243" t="e">
        <f>INDEX(Mnemonic[Code], MATCH('9.3 MAL- Bus Facilities Entry'!BT96, Mnemonic[Description], 0))</f>
        <v>#N/A</v>
      </c>
      <c r="BL96" s="243" t="e">
        <f>IF(ISNA(INDEX(Mnemonic[Code], MATCH( '9.3 MAL- Bus Facilities Entry'!BU96, Mnemonic[Description], 0)) ),  INDEX(Mnemonic[Code], MATCH( LEFT('9.3 MAL- Bus Facilities Entry'!BU96, LEN(BU96)-2), Mnemonic[Description], 0)),  INDEX(Mnemonic[Code], MATCH( '9.3 MAL- Bus Facilities Entry'!BU96, Mnemonic[Description], 0)) )</f>
        <v>#VALUE!</v>
      </c>
      <c r="BM96" s="243" t="e">
        <f>IF(ISNA(INDEX(Mnemonic[Code], MATCH( '9.3 MAL- Bus Facilities Entry'!BV96, Mnemonic[Description], 0)) ),  INDEX(Mnemonic[Code], MATCH( LEFT('9.3 MAL- Bus Facilities Entry'!BV96, LEN(BV96)-2), Mnemonic[Description], 0)),  INDEX(Mnemonic[Code], MATCH( '9.3 MAL- Bus Facilities Entry'!BV96, Mnemonic[Description], 0)) )</f>
        <v>#VALUE!</v>
      </c>
      <c r="BN96" s="243" t="e">
        <f>IF(ISNA(INDEX(Mnemonic[Code], MATCH( '9.3 MAL- Bus Facilities Entry'!BW96, Mnemonic[Description], 0)) ),  INDEX(Mnemonic[Code], MATCH( LEFT('9.3 MAL- Bus Facilities Entry'!BW96, LEN(BW96)-1), Mnemonic[Description], 0)),  INDEX(Mnemonic[Code], MATCH( '9.3 MAL- Bus Facilities Entry'!BW96, Mnemonic[Description], 0)) )</f>
        <v>#VALUE!</v>
      </c>
      <c r="BO96" s="243" t="e">
        <f>IF(ISNA(INDEX(Mnemonic[Code], MATCH( '9.3 MAL- Bus Facilities Entry'!BX96, Mnemonic[Description], 0)) ),  INDEX(Mnemonic[Code], MATCH( LEFT('9.3 MAL- Bus Facilities Entry'!BX96, LEN(BX96)-1), Mnemonic[Description], 0)),  INDEX(Mnemonic[Code], MATCH( '9.3 MAL- Bus Facilities Entry'!BX96, Mnemonic[Description], 0)) )</f>
        <v>#VALUE!</v>
      </c>
      <c r="BP96" s="243" t="e">
        <f t="shared" si="14"/>
        <v>#N/A</v>
      </c>
      <c r="BQ96" s="243" t="e">
        <f t="shared" si="15"/>
        <v>#N/A</v>
      </c>
      <c r="BR96" s="243" t="e">
        <f t="shared" si="16"/>
        <v>#VALUE!</v>
      </c>
      <c r="BS96" s="245"/>
      <c r="BT96" s="245"/>
      <c r="BU96" s="244"/>
      <c r="BV96" s="244"/>
      <c r="BW96" s="244"/>
      <c r="BX96" s="244"/>
      <c r="BZ96" s="239"/>
      <c r="CA96" s="246" t="e">
        <f>INDEX('MAL-OTHERLOOKUPS'!$ES$4:$ES$56, MATCH('9.3 MAL- Bus Facilities Entry'!CE96, 'MAL-OTHERLOOKUPS'!$ET$4:$ET$56, 0))</f>
        <v>#N/A</v>
      </c>
      <c r="CB96" s="247" t="str">
        <f t="shared" si="17"/>
        <v>L--</v>
      </c>
      <c r="CC96" s="247"/>
      <c r="CD96" s="425"/>
      <c r="CE96" s="425"/>
      <c r="CF96" s="425"/>
      <c r="CG96" s="248"/>
      <c r="CH96" s="367"/>
      <c r="CI96" s="367"/>
      <c r="CJ96" s="249" t="e">
        <f>INDEX('Default X, Y'!$D$6:$D$13,MATCH('9.3 MAL- Bus Facilities Entry'!BJ96&amp;"MF",'Default X, Y'!$B$6:$B$13,0))</f>
        <v>#N/A</v>
      </c>
      <c r="CK96" s="249" t="e">
        <f>INDEX('Default X, Y'!$E$6:$E$13,MATCH('9.3 MAL- Bus Facilities Entry'!BJ96&amp;"MF",'Default X, Y'!$B$6:$B$13,0))</f>
        <v>#N/A</v>
      </c>
      <c r="CL96" s="250" t="str">
        <f t="shared" si="18"/>
        <v>MX_Common_BRT</v>
      </c>
      <c r="CM96" s="239"/>
      <c r="CN96" s="251">
        <v>0</v>
      </c>
      <c r="CO96" s="471"/>
      <c r="CP96" s="251" t="str">
        <f t="shared" si="19"/>
        <v>0-</v>
      </c>
      <c r="CQ96" s="471"/>
      <c r="CR96" s="252" t="str">
        <f t="shared" si="12"/>
        <v xml:space="preserve">; ; </v>
      </c>
      <c r="CS96" s="252" t="str">
        <f t="shared" si="13"/>
        <v xml:space="preserve">; ; </v>
      </c>
      <c r="CT96" s="425"/>
      <c r="CU96" s="252" t="e">
        <v>#REF!</v>
      </c>
      <c r="CV96" s="367"/>
      <c r="CW96" s="367"/>
      <c r="CX96" s="239"/>
      <c r="CY96" s="240"/>
      <c r="CZ96" s="240"/>
      <c r="DA96" s="240"/>
      <c r="DB96" s="585"/>
      <c r="DD96" s="240"/>
      <c r="DE96" s="585"/>
      <c r="DF96" s="253"/>
      <c r="DH96" s="472"/>
      <c r="DI96" s="497"/>
      <c r="DJ96" s="254"/>
      <c r="DK96" s="585"/>
    </row>
    <row r="97" spans="1:115" ht="14.5" x14ac:dyDescent="0.35">
      <c r="A97" s="469"/>
      <c r="B97" s="239"/>
      <c r="C97" s="240"/>
      <c r="D97" s="240"/>
      <c r="E97" s="240"/>
      <c r="F97" s="367"/>
      <c r="G97" s="239"/>
      <c r="H97" s="240"/>
      <c r="J97" s="241"/>
      <c r="K97" s="241"/>
      <c r="M97" s="473"/>
      <c r="O97" s="239"/>
      <c r="Q97" s="143" t="e">
        <f>INDEX(AssetClass[Asset Class], MATCH('9.3 MAL- Bus Facilities Entry'!P97, AssetClass[Class Description], 0))</f>
        <v>#N/A</v>
      </c>
      <c r="R97" s="143"/>
      <c r="S97" s="242" t="e">
        <f>INDEX(Table15[Category Code], MATCH('9.3 MAL- Bus Facilities Entry'!R97, Table15[Category  Description], 0))</f>
        <v>#N/A</v>
      </c>
      <c r="T97" s="239"/>
      <c r="U97" s="243" t="e" cm="1">
        <f t="array" ref="U97">INDEX('Custom Field Tbl'!$N$5:$N$446, MATCH('9.3 MAL- Bus Facilities Entry'!$Q97 &amp; '9.3 MAL- Bus Facilities Entry'!U$3, 'Custom Field Tbl'!$M$5:$M$446 &amp; 'Custom Field Tbl'!$O$5:$O$446, 0 ))</f>
        <v>#N/A</v>
      </c>
      <c r="V97" s="143" t="str">
        <f>IF(ISNA(INDEX(CFV_Tbl[CF Description], MATCH('9.3 MAL- Bus Facilities Entry'!U97, CFV_Tbl[CF Code], 0)) ), "Field Not Required", INDEX(CFV_Tbl[CF Description], MATCH('9.3 MAL- Bus Facilities Entry'!U97, CFV_Tbl[CF Code], 0)) )</f>
        <v>Field Not Required</v>
      </c>
      <c r="Y97" s="243" t="e" cm="1">
        <f t="array" ref="Y97">INDEX('Custom Field Tbl'!$N$5:$N$446, MATCH('9.3 MAL- Bus Facilities Entry'!$Q97 &amp; '9.3 MAL- Bus Facilities Entry'!Y$3, 'Custom Field Tbl'!$M$5:$M$446 &amp; 'Custom Field Tbl'!$O$5:$O$446, 0 ))</f>
        <v>#N/A</v>
      </c>
      <c r="Z97" s="143" t="str">
        <f>IF(ISNA(INDEX(CFV_Tbl[CF Description], MATCH('9.3 MAL- Bus Facilities Entry'!Y97, CFV_Tbl[CF Code], 0)) ), "Field Not Required", INDEX(CFV_Tbl[CF Description], MATCH('9.3 MAL- Bus Facilities Entry'!Y97, CFV_Tbl[CF Code], 0)) )</f>
        <v>Field Not Required</v>
      </c>
      <c r="AC97" s="243" t="e" cm="1">
        <f t="array" ref="AC97">INDEX('Custom Field Tbl'!$N$5:$N$446, MATCH('9.3 MAL- Bus Facilities Entry'!$Q97 &amp; '9.3 MAL- Bus Facilities Entry'!AC$3, 'Custom Field Tbl'!$M$5:$M$446 &amp; 'Custom Field Tbl'!$O$5:$O$446, 0 ))</f>
        <v>#N/A</v>
      </c>
      <c r="AD97" s="143" t="str">
        <f>IF(ISNA(INDEX(CFV_Tbl[CF Description], MATCH('9.3 MAL- Bus Facilities Entry'!AC97, CFV_Tbl[CF Code], 0)) ), "Field Not Required", INDEX(CFV_Tbl[CF Description], MATCH('9.3 MAL- Bus Facilities Entry'!AC97, CFV_Tbl[CF Code], 0)) )</f>
        <v>Field Not Required</v>
      </c>
      <c r="AG97" s="243" t="e" cm="1">
        <f t="array" ref="AG97">INDEX('Custom Field Tbl'!$N$5:$N$446, MATCH('9.3 MAL- Bus Facilities Entry'!$Q97 &amp; '9.3 MAL- Bus Facilities Entry'!AG$3, 'Custom Field Tbl'!$M$5:$M$446 &amp; 'Custom Field Tbl'!$O$5:$O$446, 0 ))</f>
        <v>#N/A</v>
      </c>
      <c r="AH97" s="143" t="str">
        <f>IF(ISNA(INDEX(CFV_Tbl[CF Description], MATCH('9.3 MAL- Bus Facilities Entry'!AG97, CFV_Tbl[CF Code], 0)) ), "Field Not Required", INDEX(CFV_Tbl[CF Description], MATCH('9.3 MAL- Bus Facilities Entry'!AG97, CFV_Tbl[CF Code], 0)) )</f>
        <v>Field Not Required</v>
      </c>
      <c r="AK97" s="243" t="e" cm="1">
        <f t="array" ref="AK97">INDEX('Custom Field Tbl'!$N$5:$N$446, MATCH('9.3 MAL- Bus Facilities Entry'!$Q97 &amp; '9.3 MAL- Bus Facilities Entry'!AK$3, 'Custom Field Tbl'!$M$5:$M$446 &amp; 'Custom Field Tbl'!$O$5:$O$446, 0 ))</f>
        <v>#N/A</v>
      </c>
      <c r="AL97" s="143" t="str">
        <f>IF(ISNA(INDEX(CFV_Tbl[CF Description], MATCH('9.3 MAL- Bus Facilities Entry'!AK97, CFV_Tbl[CF Code], 0)) ), "Field Not Required", INDEX(CFV_Tbl[CF Description], MATCH('9.3 MAL- Bus Facilities Entry'!AK97, CFV_Tbl[CF Code], 0)) )</f>
        <v>Field Not Required</v>
      </c>
      <c r="AO97" s="243" t="e" cm="1">
        <f t="array" ref="AO97">INDEX('Custom Field Tbl'!$N$5:$N$446, MATCH('9.3 MAL- Bus Facilities Entry'!$Q97 &amp; '9.3 MAL- Bus Facilities Entry'!AO$3, 'Custom Field Tbl'!$M$5:$M$446 &amp; 'Custom Field Tbl'!$O$5:$O$446, 0 ))</f>
        <v>#N/A</v>
      </c>
      <c r="AP97" s="143" t="str">
        <f>IF(ISNA(INDEX(CFV_Tbl[CF Description], MATCH('9.3 MAL- Bus Facilities Entry'!AO97, CFV_Tbl[CF Code], 0)) ), "Field Not Required", INDEX(CFV_Tbl[CF Description], MATCH('9.3 MAL- Bus Facilities Entry'!AO97, CFV_Tbl[CF Code], 0)) )</f>
        <v>Field Not Required</v>
      </c>
      <c r="AS97" s="243" t="e" cm="1">
        <f t="array" ref="AS97">INDEX('Custom Field Tbl'!$N$5:$N$446, MATCH('9.3 MAL- Bus Facilities Entry'!$Q97 &amp; '9.3 MAL- Bus Facilities Entry'!AS$3, 'Custom Field Tbl'!$M$5:$M$446 &amp; 'Custom Field Tbl'!$O$5:$O$446, 0 ))</f>
        <v>#N/A</v>
      </c>
      <c r="AT97" s="143" t="str">
        <f>IF(ISNA(INDEX(CFV_Tbl[CF Description], MATCH('9.3 MAL- Bus Facilities Entry'!AS97, CFV_Tbl[CF Code], 0)) ), "Field Not Required", INDEX(CFV_Tbl[CF Description], MATCH('9.3 MAL- Bus Facilities Entry'!AS97, CFV_Tbl[CF Code], 0)) )</f>
        <v>Field Not Required</v>
      </c>
      <c r="AW97" s="243" t="e" cm="1">
        <f t="array" ref="AW97">INDEX('Custom Field Tbl'!$N$5:$N$446, MATCH('9.3 MAL- Bus Facilities Entry'!$Q97 &amp; '9.3 MAL- Bus Facilities Entry'!AW$3, 'Custom Field Tbl'!$M$5:$M$446 &amp; 'Custom Field Tbl'!$O$5:$O$446, 0 ))</f>
        <v>#N/A</v>
      </c>
      <c r="AX97" s="143" t="str">
        <f>IF(ISNA(INDEX(CFV_Tbl[CF Description], MATCH('9.3 MAL- Bus Facilities Entry'!AW97, CFV_Tbl[CF Code], 0)) ), "Field Not Required", INDEX(CFV_Tbl[CF Description], MATCH('9.3 MAL- Bus Facilities Entry'!AW97, CFV_Tbl[CF Code], 0)) )</f>
        <v>Field Not Required</v>
      </c>
      <c r="BA97" s="243" t="e" cm="1">
        <f t="array" ref="BA97">INDEX('Custom Field Tbl'!$N$5:$N$446, MATCH('9.3 MAL- Bus Facilities Entry'!$Q97 &amp; '9.3 MAL- Bus Facilities Entry'!BA$3, 'Custom Field Tbl'!$M$5:$M$446 &amp; 'Custom Field Tbl'!$O$5:$O$446, 0 ))</f>
        <v>#N/A</v>
      </c>
      <c r="BB97" s="143" t="str">
        <f>IF(ISNA(INDEX(CFV_Tbl[CF Description], MATCH('9.3 MAL- Bus Facilities Entry'!BA97, CFV_Tbl[CF Code], 0)) ), "Field Not Required", INDEX(CFV_Tbl[CF Description], MATCH('9.3 MAL- Bus Facilities Entry'!BA97, CFV_Tbl[CF Code], 0)) )</f>
        <v>Field Not Required</v>
      </c>
      <c r="BE97" s="243" t="e" cm="1">
        <f t="array" ref="BE97">INDEX('Custom Field Tbl'!$N$5:$N$446, MATCH('9.3 MAL- Bus Facilities Entry'!$Q97 &amp; '9.3 MAL- Bus Facilities Entry'!BE$3, 'Custom Field Tbl'!$M$5:$M$446 &amp; 'Custom Field Tbl'!$O$5:$O$446, 0 ))</f>
        <v>#N/A</v>
      </c>
      <c r="BF97" s="143" t="str">
        <f>IF(ISNA(INDEX(CFV_Tbl[CF Description], MATCH('9.3 MAL- Bus Facilities Entry'!BE97, CFV_Tbl[CF Code], 0)) ), "Field Not Required", INDEX(CFV_Tbl[CF Description], MATCH('9.3 MAL- Bus Facilities Entry'!BE97, CFV_Tbl[CF Code], 0)) )</f>
        <v>Field Not Required</v>
      </c>
      <c r="BI97" s="239"/>
      <c r="BJ97" s="243" t="e">
        <f>INDEX(Mnemonic[Code], MATCH('9.3 MAL- Bus Facilities Entry'!BS97, Mnemonic[Description], 0))</f>
        <v>#N/A</v>
      </c>
      <c r="BK97" s="243" t="e">
        <f>INDEX(Mnemonic[Code], MATCH('9.3 MAL- Bus Facilities Entry'!BT97, Mnemonic[Description], 0))</f>
        <v>#N/A</v>
      </c>
      <c r="BL97" s="243" t="e">
        <f>IF(ISNA(INDEX(Mnemonic[Code], MATCH( '9.3 MAL- Bus Facilities Entry'!BU97, Mnemonic[Description], 0)) ),  INDEX(Mnemonic[Code], MATCH( LEFT('9.3 MAL- Bus Facilities Entry'!BU97, LEN(BU97)-2), Mnemonic[Description], 0)),  INDEX(Mnemonic[Code], MATCH( '9.3 MAL- Bus Facilities Entry'!BU97, Mnemonic[Description], 0)) )</f>
        <v>#VALUE!</v>
      </c>
      <c r="BM97" s="243" t="e">
        <f>IF(ISNA(INDEX(Mnemonic[Code], MATCH( '9.3 MAL- Bus Facilities Entry'!BV97, Mnemonic[Description], 0)) ),  INDEX(Mnemonic[Code], MATCH( LEFT('9.3 MAL- Bus Facilities Entry'!BV97, LEN(BV97)-2), Mnemonic[Description], 0)),  INDEX(Mnemonic[Code], MATCH( '9.3 MAL- Bus Facilities Entry'!BV97, Mnemonic[Description], 0)) )</f>
        <v>#VALUE!</v>
      </c>
      <c r="BN97" s="243" t="e">
        <f>IF(ISNA(INDEX(Mnemonic[Code], MATCH( '9.3 MAL- Bus Facilities Entry'!BW97, Mnemonic[Description], 0)) ),  INDEX(Mnemonic[Code], MATCH( LEFT('9.3 MAL- Bus Facilities Entry'!BW97, LEN(BW97)-1), Mnemonic[Description], 0)),  INDEX(Mnemonic[Code], MATCH( '9.3 MAL- Bus Facilities Entry'!BW97, Mnemonic[Description], 0)) )</f>
        <v>#VALUE!</v>
      </c>
      <c r="BO97" s="243" t="e">
        <f>IF(ISNA(INDEX(Mnemonic[Code], MATCH( '9.3 MAL- Bus Facilities Entry'!BX97, Mnemonic[Description], 0)) ),  INDEX(Mnemonic[Code], MATCH( LEFT('9.3 MAL- Bus Facilities Entry'!BX97, LEN(BX97)-1), Mnemonic[Description], 0)),  INDEX(Mnemonic[Code], MATCH( '9.3 MAL- Bus Facilities Entry'!BX97, Mnemonic[Description], 0)) )</f>
        <v>#VALUE!</v>
      </c>
      <c r="BP97" s="243" t="e">
        <f t="shared" si="14"/>
        <v>#N/A</v>
      </c>
      <c r="BQ97" s="243" t="e">
        <f t="shared" si="15"/>
        <v>#N/A</v>
      </c>
      <c r="BR97" s="243" t="e">
        <f t="shared" si="16"/>
        <v>#VALUE!</v>
      </c>
      <c r="BS97" s="245"/>
      <c r="BT97" s="245"/>
      <c r="BU97" s="244"/>
      <c r="BV97" s="244"/>
      <c r="BW97" s="244"/>
      <c r="BX97" s="244"/>
      <c r="BZ97" s="239"/>
      <c r="CA97" s="246" t="e">
        <f>INDEX('MAL-OTHERLOOKUPS'!$ES$4:$ES$56, MATCH('9.3 MAL- Bus Facilities Entry'!CE97, 'MAL-OTHERLOOKUPS'!$ET$4:$ET$56, 0))</f>
        <v>#N/A</v>
      </c>
      <c r="CB97" s="247" t="str">
        <f t="shared" si="17"/>
        <v>L--</v>
      </c>
      <c r="CC97" s="247"/>
      <c r="CD97" s="425"/>
      <c r="CE97" s="425"/>
      <c r="CF97" s="425"/>
      <c r="CG97" s="248"/>
      <c r="CH97" s="367"/>
      <c r="CI97" s="367"/>
      <c r="CJ97" s="249" t="e">
        <f>INDEX('Default X, Y'!$D$6:$D$13,MATCH('9.3 MAL- Bus Facilities Entry'!BJ97&amp;"MF",'Default X, Y'!$B$6:$B$13,0))</f>
        <v>#N/A</v>
      </c>
      <c r="CK97" s="249" t="e">
        <f>INDEX('Default X, Y'!$E$6:$E$13,MATCH('9.3 MAL- Bus Facilities Entry'!BJ97&amp;"MF",'Default X, Y'!$B$6:$B$13,0))</f>
        <v>#N/A</v>
      </c>
      <c r="CL97" s="250" t="str">
        <f t="shared" si="18"/>
        <v>MX_Common_BRT</v>
      </c>
      <c r="CM97" s="239"/>
      <c r="CN97" s="251">
        <v>0</v>
      </c>
      <c r="CO97" s="471"/>
      <c r="CP97" s="251" t="str">
        <f t="shared" si="19"/>
        <v>0-</v>
      </c>
      <c r="CQ97" s="471"/>
      <c r="CR97" s="252" t="str">
        <f t="shared" si="12"/>
        <v xml:space="preserve">; ; </v>
      </c>
      <c r="CS97" s="252" t="str">
        <f t="shared" si="13"/>
        <v xml:space="preserve">; ; </v>
      </c>
      <c r="CT97" s="425"/>
      <c r="CU97" s="252" t="e">
        <v>#REF!</v>
      </c>
      <c r="CV97" s="367"/>
      <c r="CW97" s="367"/>
      <c r="CX97" s="239"/>
      <c r="CY97" s="240"/>
      <c r="CZ97" s="240"/>
      <c r="DA97" s="240"/>
      <c r="DB97" s="585"/>
      <c r="DD97" s="240"/>
      <c r="DE97" s="585"/>
      <c r="DF97" s="253"/>
      <c r="DH97" s="472"/>
      <c r="DI97" s="497"/>
      <c r="DJ97" s="254"/>
      <c r="DK97" s="585"/>
    </row>
    <row r="98" spans="1:115" ht="14.5" x14ac:dyDescent="0.35">
      <c r="A98" s="469"/>
      <c r="B98" s="239"/>
      <c r="C98" s="240"/>
      <c r="D98" s="240"/>
      <c r="E98" s="240"/>
      <c r="F98" s="367"/>
      <c r="G98" s="239"/>
      <c r="H98" s="240"/>
      <c r="J98" s="241"/>
      <c r="K98" s="241"/>
      <c r="M98" s="473"/>
      <c r="O98" s="239"/>
      <c r="Q98" s="143" t="e">
        <f>INDEX(AssetClass[Asset Class], MATCH('9.3 MAL- Bus Facilities Entry'!P98, AssetClass[Class Description], 0))</f>
        <v>#N/A</v>
      </c>
      <c r="R98" s="143"/>
      <c r="S98" s="242" t="e">
        <f>INDEX(Table15[Category Code], MATCH('9.3 MAL- Bus Facilities Entry'!R98, Table15[Category  Description], 0))</f>
        <v>#N/A</v>
      </c>
      <c r="T98" s="239"/>
      <c r="U98" s="243" t="e" cm="1">
        <f t="array" ref="U98">INDEX('Custom Field Tbl'!$N$5:$N$446, MATCH('9.3 MAL- Bus Facilities Entry'!$Q98 &amp; '9.3 MAL- Bus Facilities Entry'!U$3, 'Custom Field Tbl'!$M$5:$M$446 &amp; 'Custom Field Tbl'!$O$5:$O$446, 0 ))</f>
        <v>#N/A</v>
      </c>
      <c r="V98" s="143" t="str">
        <f>IF(ISNA(INDEX(CFV_Tbl[CF Description], MATCH('9.3 MAL- Bus Facilities Entry'!U98, CFV_Tbl[CF Code], 0)) ), "Field Not Required", INDEX(CFV_Tbl[CF Description], MATCH('9.3 MAL- Bus Facilities Entry'!U98, CFV_Tbl[CF Code], 0)) )</f>
        <v>Field Not Required</v>
      </c>
      <c r="Y98" s="243" t="e" cm="1">
        <f t="array" ref="Y98">INDEX('Custom Field Tbl'!$N$5:$N$446, MATCH('9.3 MAL- Bus Facilities Entry'!$Q98 &amp; '9.3 MAL- Bus Facilities Entry'!Y$3, 'Custom Field Tbl'!$M$5:$M$446 &amp; 'Custom Field Tbl'!$O$5:$O$446, 0 ))</f>
        <v>#N/A</v>
      </c>
      <c r="Z98" s="143" t="str">
        <f>IF(ISNA(INDEX(CFV_Tbl[CF Description], MATCH('9.3 MAL- Bus Facilities Entry'!Y98, CFV_Tbl[CF Code], 0)) ), "Field Not Required", INDEX(CFV_Tbl[CF Description], MATCH('9.3 MAL- Bus Facilities Entry'!Y98, CFV_Tbl[CF Code], 0)) )</f>
        <v>Field Not Required</v>
      </c>
      <c r="AC98" s="243" t="e" cm="1">
        <f t="array" ref="AC98">INDEX('Custom Field Tbl'!$N$5:$N$446, MATCH('9.3 MAL- Bus Facilities Entry'!$Q98 &amp; '9.3 MAL- Bus Facilities Entry'!AC$3, 'Custom Field Tbl'!$M$5:$M$446 &amp; 'Custom Field Tbl'!$O$5:$O$446, 0 ))</f>
        <v>#N/A</v>
      </c>
      <c r="AD98" s="143" t="str">
        <f>IF(ISNA(INDEX(CFV_Tbl[CF Description], MATCH('9.3 MAL- Bus Facilities Entry'!AC98, CFV_Tbl[CF Code], 0)) ), "Field Not Required", INDEX(CFV_Tbl[CF Description], MATCH('9.3 MAL- Bus Facilities Entry'!AC98, CFV_Tbl[CF Code], 0)) )</f>
        <v>Field Not Required</v>
      </c>
      <c r="AG98" s="243" t="e" cm="1">
        <f t="array" ref="AG98">INDEX('Custom Field Tbl'!$N$5:$N$446, MATCH('9.3 MAL- Bus Facilities Entry'!$Q98 &amp; '9.3 MAL- Bus Facilities Entry'!AG$3, 'Custom Field Tbl'!$M$5:$M$446 &amp; 'Custom Field Tbl'!$O$5:$O$446, 0 ))</f>
        <v>#N/A</v>
      </c>
      <c r="AH98" s="143" t="str">
        <f>IF(ISNA(INDEX(CFV_Tbl[CF Description], MATCH('9.3 MAL- Bus Facilities Entry'!AG98, CFV_Tbl[CF Code], 0)) ), "Field Not Required", INDEX(CFV_Tbl[CF Description], MATCH('9.3 MAL- Bus Facilities Entry'!AG98, CFV_Tbl[CF Code], 0)) )</f>
        <v>Field Not Required</v>
      </c>
      <c r="AK98" s="243" t="e" cm="1">
        <f t="array" ref="AK98">INDEX('Custom Field Tbl'!$N$5:$N$446, MATCH('9.3 MAL- Bus Facilities Entry'!$Q98 &amp; '9.3 MAL- Bus Facilities Entry'!AK$3, 'Custom Field Tbl'!$M$5:$M$446 &amp; 'Custom Field Tbl'!$O$5:$O$446, 0 ))</f>
        <v>#N/A</v>
      </c>
      <c r="AL98" s="143" t="str">
        <f>IF(ISNA(INDEX(CFV_Tbl[CF Description], MATCH('9.3 MAL- Bus Facilities Entry'!AK98, CFV_Tbl[CF Code], 0)) ), "Field Not Required", INDEX(CFV_Tbl[CF Description], MATCH('9.3 MAL- Bus Facilities Entry'!AK98, CFV_Tbl[CF Code], 0)) )</f>
        <v>Field Not Required</v>
      </c>
      <c r="AO98" s="243" t="e" cm="1">
        <f t="array" ref="AO98">INDEX('Custom Field Tbl'!$N$5:$N$446, MATCH('9.3 MAL- Bus Facilities Entry'!$Q98 &amp; '9.3 MAL- Bus Facilities Entry'!AO$3, 'Custom Field Tbl'!$M$5:$M$446 &amp; 'Custom Field Tbl'!$O$5:$O$446, 0 ))</f>
        <v>#N/A</v>
      </c>
      <c r="AP98" s="143" t="str">
        <f>IF(ISNA(INDEX(CFV_Tbl[CF Description], MATCH('9.3 MAL- Bus Facilities Entry'!AO98, CFV_Tbl[CF Code], 0)) ), "Field Not Required", INDEX(CFV_Tbl[CF Description], MATCH('9.3 MAL- Bus Facilities Entry'!AO98, CFV_Tbl[CF Code], 0)) )</f>
        <v>Field Not Required</v>
      </c>
      <c r="AS98" s="243" t="e" cm="1">
        <f t="array" ref="AS98">INDEX('Custom Field Tbl'!$N$5:$N$446, MATCH('9.3 MAL- Bus Facilities Entry'!$Q98 &amp; '9.3 MAL- Bus Facilities Entry'!AS$3, 'Custom Field Tbl'!$M$5:$M$446 &amp; 'Custom Field Tbl'!$O$5:$O$446, 0 ))</f>
        <v>#N/A</v>
      </c>
      <c r="AT98" s="143" t="str">
        <f>IF(ISNA(INDEX(CFV_Tbl[CF Description], MATCH('9.3 MAL- Bus Facilities Entry'!AS98, CFV_Tbl[CF Code], 0)) ), "Field Not Required", INDEX(CFV_Tbl[CF Description], MATCH('9.3 MAL- Bus Facilities Entry'!AS98, CFV_Tbl[CF Code], 0)) )</f>
        <v>Field Not Required</v>
      </c>
      <c r="AW98" s="243" t="e" cm="1">
        <f t="array" ref="AW98">INDEX('Custom Field Tbl'!$N$5:$N$446, MATCH('9.3 MAL- Bus Facilities Entry'!$Q98 &amp; '9.3 MAL- Bus Facilities Entry'!AW$3, 'Custom Field Tbl'!$M$5:$M$446 &amp; 'Custom Field Tbl'!$O$5:$O$446, 0 ))</f>
        <v>#N/A</v>
      </c>
      <c r="AX98" s="143" t="str">
        <f>IF(ISNA(INDEX(CFV_Tbl[CF Description], MATCH('9.3 MAL- Bus Facilities Entry'!AW98, CFV_Tbl[CF Code], 0)) ), "Field Not Required", INDEX(CFV_Tbl[CF Description], MATCH('9.3 MAL- Bus Facilities Entry'!AW98, CFV_Tbl[CF Code], 0)) )</f>
        <v>Field Not Required</v>
      </c>
      <c r="BA98" s="243" t="e" cm="1">
        <f t="array" ref="BA98">INDEX('Custom Field Tbl'!$N$5:$N$446, MATCH('9.3 MAL- Bus Facilities Entry'!$Q98 &amp; '9.3 MAL- Bus Facilities Entry'!BA$3, 'Custom Field Tbl'!$M$5:$M$446 &amp; 'Custom Field Tbl'!$O$5:$O$446, 0 ))</f>
        <v>#N/A</v>
      </c>
      <c r="BB98" s="143" t="str">
        <f>IF(ISNA(INDEX(CFV_Tbl[CF Description], MATCH('9.3 MAL- Bus Facilities Entry'!BA98, CFV_Tbl[CF Code], 0)) ), "Field Not Required", INDEX(CFV_Tbl[CF Description], MATCH('9.3 MAL- Bus Facilities Entry'!BA98, CFV_Tbl[CF Code], 0)) )</f>
        <v>Field Not Required</v>
      </c>
      <c r="BE98" s="243" t="e" cm="1">
        <f t="array" ref="BE98">INDEX('Custom Field Tbl'!$N$5:$N$446, MATCH('9.3 MAL- Bus Facilities Entry'!$Q98 &amp; '9.3 MAL- Bus Facilities Entry'!BE$3, 'Custom Field Tbl'!$M$5:$M$446 &amp; 'Custom Field Tbl'!$O$5:$O$446, 0 ))</f>
        <v>#N/A</v>
      </c>
      <c r="BF98" s="143" t="str">
        <f>IF(ISNA(INDEX(CFV_Tbl[CF Description], MATCH('9.3 MAL- Bus Facilities Entry'!BE98, CFV_Tbl[CF Code], 0)) ), "Field Not Required", INDEX(CFV_Tbl[CF Description], MATCH('9.3 MAL- Bus Facilities Entry'!BE98, CFV_Tbl[CF Code], 0)) )</f>
        <v>Field Not Required</v>
      </c>
      <c r="BI98" s="239"/>
      <c r="BJ98" s="243" t="e">
        <f>INDEX(Mnemonic[Code], MATCH('9.3 MAL- Bus Facilities Entry'!BS98, Mnemonic[Description], 0))</f>
        <v>#N/A</v>
      </c>
      <c r="BK98" s="243" t="e">
        <f>INDEX(Mnemonic[Code], MATCH('9.3 MAL- Bus Facilities Entry'!BT98, Mnemonic[Description], 0))</f>
        <v>#N/A</v>
      </c>
      <c r="BL98" s="243" t="e">
        <f>IF(ISNA(INDEX(Mnemonic[Code], MATCH( '9.3 MAL- Bus Facilities Entry'!BU98, Mnemonic[Description], 0)) ),  INDEX(Mnemonic[Code], MATCH( LEFT('9.3 MAL- Bus Facilities Entry'!BU98, LEN(BU98)-2), Mnemonic[Description], 0)),  INDEX(Mnemonic[Code], MATCH( '9.3 MAL- Bus Facilities Entry'!BU98, Mnemonic[Description], 0)) )</f>
        <v>#VALUE!</v>
      </c>
      <c r="BM98" s="243" t="e">
        <f>IF(ISNA(INDEX(Mnemonic[Code], MATCH( '9.3 MAL- Bus Facilities Entry'!BV98, Mnemonic[Description], 0)) ),  INDEX(Mnemonic[Code], MATCH( LEFT('9.3 MAL- Bus Facilities Entry'!BV98, LEN(BV98)-2), Mnemonic[Description], 0)),  INDEX(Mnemonic[Code], MATCH( '9.3 MAL- Bus Facilities Entry'!BV98, Mnemonic[Description], 0)) )</f>
        <v>#VALUE!</v>
      </c>
      <c r="BN98" s="243" t="e">
        <f>IF(ISNA(INDEX(Mnemonic[Code], MATCH( '9.3 MAL- Bus Facilities Entry'!BW98, Mnemonic[Description], 0)) ),  INDEX(Mnemonic[Code], MATCH( LEFT('9.3 MAL- Bus Facilities Entry'!BW98, LEN(BW98)-1), Mnemonic[Description], 0)),  INDEX(Mnemonic[Code], MATCH( '9.3 MAL- Bus Facilities Entry'!BW98, Mnemonic[Description], 0)) )</f>
        <v>#VALUE!</v>
      </c>
      <c r="BO98" s="243" t="e">
        <f>IF(ISNA(INDEX(Mnemonic[Code], MATCH( '9.3 MAL- Bus Facilities Entry'!BX98, Mnemonic[Description], 0)) ),  INDEX(Mnemonic[Code], MATCH( LEFT('9.3 MAL- Bus Facilities Entry'!BX98, LEN(BX98)-1), Mnemonic[Description], 0)),  INDEX(Mnemonic[Code], MATCH( '9.3 MAL- Bus Facilities Entry'!BX98, Mnemonic[Description], 0)) )</f>
        <v>#VALUE!</v>
      </c>
      <c r="BP98" s="243" t="e">
        <f t="shared" si="14"/>
        <v>#N/A</v>
      </c>
      <c r="BQ98" s="243" t="e">
        <f t="shared" si="15"/>
        <v>#N/A</v>
      </c>
      <c r="BR98" s="243" t="e">
        <f t="shared" si="16"/>
        <v>#VALUE!</v>
      </c>
      <c r="BS98" s="245"/>
      <c r="BT98" s="245"/>
      <c r="BU98" s="244"/>
      <c r="BV98" s="244"/>
      <c r="BW98" s="244"/>
      <c r="BX98" s="244"/>
      <c r="BZ98" s="239"/>
      <c r="CA98" s="246" t="e">
        <f>INDEX('MAL-OTHERLOOKUPS'!$ES$4:$ES$56, MATCH('9.3 MAL- Bus Facilities Entry'!CE98, 'MAL-OTHERLOOKUPS'!$ET$4:$ET$56, 0))</f>
        <v>#N/A</v>
      </c>
      <c r="CB98" s="247" t="str">
        <f t="shared" si="17"/>
        <v>L--</v>
      </c>
      <c r="CC98" s="247"/>
      <c r="CD98" s="425"/>
      <c r="CE98" s="425"/>
      <c r="CF98" s="425"/>
      <c r="CG98" s="248"/>
      <c r="CH98" s="367"/>
      <c r="CI98" s="367"/>
      <c r="CJ98" s="249" t="e">
        <f>INDEX('Default X, Y'!$D$6:$D$13,MATCH('9.3 MAL- Bus Facilities Entry'!BJ98&amp;"MF",'Default X, Y'!$B$6:$B$13,0))</f>
        <v>#N/A</v>
      </c>
      <c r="CK98" s="249" t="e">
        <f>INDEX('Default X, Y'!$E$6:$E$13,MATCH('9.3 MAL- Bus Facilities Entry'!BJ98&amp;"MF",'Default X, Y'!$B$6:$B$13,0))</f>
        <v>#N/A</v>
      </c>
      <c r="CL98" s="250" t="str">
        <f t="shared" si="18"/>
        <v>MX_Common_BRT</v>
      </c>
      <c r="CM98" s="239"/>
      <c r="CN98" s="251">
        <v>0</v>
      </c>
      <c r="CO98" s="471"/>
      <c r="CP98" s="251" t="str">
        <f t="shared" si="19"/>
        <v>0-</v>
      </c>
      <c r="CQ98" s="471"/>
      <c r="CR98" s="252" t="str">
        <f t="shared" si="12"/>
        <v xml:space="preserve">; ; </v>
      </c>
      <c r="CS98" s="252" t="str">
        <f t="shared" si="13"/>
        <v xml:space="preserve">; ; </v>
      </c>
      <c r="CT98" s="425"/>
      <c r="CU98" s="252" t="e">
        <v>#REF!</v>
      </c>
      <c r="CV98" s="367"/>
      <c r="CW98" s="367"/>
      <c r="CX98" s="239"/>
      <c r="CY98" s="240"/>
      <c r="CZ98" s="240"/>
      <c r="DA98" s="240"/>
      <c r="DB98" s="585"/>
      <c r="DD98" s="240"/>
      <c r="DE98" s="585"/>
      <c r="DF98" s="253"/>
      <c r="DH98" s="472"/>
      <c r="DI98" s="497"/>
      <c r="DJ98" s="254"/>
      <c r="DK98" s="585"/>
    </row>
    <row r="99" spans="1:115" ht="14.5" x14ac:dyDescent="0.35">
      <c r="A99" s="469"/>
      <c r="B99" s="239"/>
      <c r="C99" s="240"/>
      <c r="D99" s="240"/>
      <c r="E99" s="240"/>
      <c r="F99" s="367"/>
      <c r="G99" s="239"/>
      <c r="H99" s="240"/>
      <c r="J99" s="241"/>
      <c r="K99" s="241"/>
      <c r="M99" s="473"/>
      <c r="O99" s="239"/>
      <c r="Q99" s="143" t="e">
        <f>INDEX(AssetClass[Asset Class], MATCH('9.3 MAL- Bus Facilities Entry'!P99, AssetClass[Class Description], 0))</f>
        <v>#N/A</v>
      </c>
      <c r="R99" s="143"/>
      <c r="S99" s="242" t="e">
        <f>INDEX(Table15[Category Code], MATCH('9.3 MAL- Bus Facilities Entry'!R99, Table15[Category  Description], 0))</f>
        <v>#N/A</v>
      </c>
      <c r="T99" s="239"/>
      <c r="U99" s="243" t="e" cm="1">
        <f t="array" ref="U99">INDEX('Custom Field Tbl'!$N$5:$N$446, MATCH('9.3 MAL- Bus Facilities Entry'!$Q99 &amp; '9.3 MAL- Bus Facilities Entry'!U$3, 'Custom Field Tbl'!$M$5:$M$446 &amp; 'Custom Field Tbl'!$O$5:$O$446, 0 ))</f>
        <v>#N/A</v>
      </c>
      <c r="V99" s="143" t="str">
        <f>IF(ISNA(INDEX(CFV_Tbl[CF Description], MATCH('9.3 MAL- Bus Facilities Entry'!U99, CFV_Tbl[CF Code], 0)) ), "Field Not Required", INDEX(CFV_Tbl[CF Description], MATCH('9.3 MAL- Bus Facilities Entry'!U99, CFV_Tbl[CF Code], 0)) )</f>
        <v>Field Not Required</v>
      </c>
      <c r="Y99" s="243" t="e" cm="1">
        <f t="array" ref="Y99">INDEX('Custom Field Tbl'!$N$5:$N$446, MATCH('9.3 MAL- Bus Facilities Entry'!$Q99 &amp; '9.3 MAL- Bus Facilities Entry'!Y$3, 'Custom Field Tbl'!$M$5:$M$446 &amp; 'Custom Field Tbl'!$O$5:$O$446, 0 ))</f>
        <v>#N/A</v>
      </c>
      <c r="Z99" s="143" t="str">
        <f>IF(ISNA(INDEX(CFV_Tbl[CF Description], MATCH('9.3 MAL- Bus Facilities Entry'!Y99, CFV_Tbl[CF Code], 0)) ), "Field Not Required", INDEX(CFV_Tbl[CF Description], MATCH('9.3 MAL- Bus Facilities Entry'!Y99, CFV_Tbl[CF Code], 0)) )</f>
        <v>Field Not Required</v>
      </c>
      <c r="AB99" s="109">
        <v>10</v>
      </c>
      <c r="AC99" s="243" t="e" cm="1">
        <f t="array" ref="AC99">INDEX('Custom Field Tbl'!$N$5:$N$446, MATCH('9.3 MAL- Bus Facilities Entry'!$Q99 &amp; '9.3 MAL- Bus Facilities Entry'!AC$3, 'Custom Field Tbl'!$M$5:$M$446 &amp; 'Custom Field Tbl'!$O$5:$O$446, 0 ))</f>
        <v>#N/A</v>
      </c>
      <c r="AD99" s="143" t="str">
        <f>IF(ISNA(INDEX(CFV_Tbl[CF Description], MATCH('9.3 MAL- Bus Facilities Entry'!AC99, CFV_Tbl[CF Code], 0)) ), "Field Not Required", INDEX(CFV_Tbl[CF Description], MATCH('9.3 MAL- Bus Facilities Entry'!AC99, CFV_Tbl[CF Code], 0)) )</f>
        <v>Field Not Required</v>
      </c>
      <c r="AG99" s="243" t="e" cm="1">
        <f t="array" ref="AG99">INDEX('Custom Field Tbl'!$N$5:$N$446, MATCH('9.3 MAL- Bus Facilities Entry'!$Q99 &amp; '9.3 MAL- Bus Facilities Entry'!AG$3, 'Custom Field Tbl'!$M$5:$M$446 &amp; 'Custom Field Tbl'!$O$5:$O$446, 0 ))</f>
        <v>#N/A</v>
      </c>
      <c r="AH99" s="143" t="str">
        <f>IF(ISNA(INDEX(CFV_Tbl[CF Description], MATCH('9.3 MAL- Bus Facilities Entry'!AG99, CFV_Tbl[CF Code], 0)) ), "Field Not Required", INDEX(CFV_Tbl[CF Description], MATCH('9.3 MAL- Bus Facilities Entry'!AG99, CFV_Tbl[CF Code], 0)) )</f>
        <v>Field Not Required</v>
      </c>
      <c r="AK99" s="243" t="e" cm="1">
        <f t="array" ref="AK99">INDEX('Custom Field Tbl'!$N$5:$N$446, MATCH('9.3 MAL- Bus Facilities Entry'!$Q99 &amp; '9.3 MAL- Bus Facilities Entry'!AK$3, 'Custom Field Tbl'!$M$5:$M$446 &amp; 'Custom Field Tbl'!$O$5:$O$446, 0 ))</f>
        <v>#N/A</v>
      </c>
      <c r="AL99" s="143" t="str">
        <f>IF(ISNA(INDEX(CFV_Tbl[CF Description], MATCH('9.3 MAL- Bus Facilities Entry'!AK99, CFV_Tbl[CF Code], 0)) ), "Field Not Required", INDEX(CFV_Tbl[CF Description], MATCH('9.3 MAL- Bus Facilities Entry'!AK99, CFV_Tbl[CF Code], 0)) )</f>
        <v>Field Not Required</v>
      </c>
      <c r="AO99" s="243" t="e" cm="1">
        <f t="array" ref="AO99">INDEX('Custom Field Tbl'!$N$5:$N$446, MATCH('9.3 MAL- Bus Facilities Entry'!$Q99 &amp; '9.3 MAL- Bus Facilities Entry'!AO$3, 'Custom Field Tbl'!$M$5:$M$446 &amp; 'Custom Field Tbl'!$O$5:$O$446, 0 ))</f>
        <v>#N/A</v>
      </c>
      <c r="AP99" s="143" t="str">
        <f>IF(ISNA(INDEX(CFV_Tbl[CF Description], MATCH('9.3 MAL- Bus Facilities Entry'!AO99, CFV_Tbl[CF Code], 0)) ), "Field Not Required", INDEX(CFV_Tbl[CF Description], MATCH('9.3 MAL- Bus Facilities Entry'!AO99, CFV_Tbl[CF Code], 0)) )</f>
        <v>Field Not Required</v>
      </c>
      <c r="AS99" s="243" t="e" cm="1">
        <f t="array" ref="AS99">INDEX('Custom Field Tbl'!$N$5:$N$446, MATCH('9.3 MAL- Bus Facilities Entry'!$Q99 &amp; '9.3 MAL- Bus Facilities Entry'!AS$3, 'Custom Field Tbl'!$M$5:$M$446 &amp; 'Custom Field Tbl'!$O$5:$O$446, 0 ))</f>
        <v>#N/A</v>
      </c>
      <c r="AT99" s="143" t="str">
        <f>IF(ISNA(INDEX(CFV_Tbl[CF Description], MATCH('9.3 MAL- Bus Facilities Entry'!AS99, CFV_Tbl[CF Code], 0)) ), "Field Not Required", INDEX(CFV_Tbl[CF Description], MATCH('9.3 MAL- Bus Facilities Entry'!AS99, CFV_Tbl[CF Code], 0)) )</f>
        <v>Field Not Required</v>
      </c>
      <c r="AW99" s="243" t="e" cm="1">
        <f t="array" ref="AW99">INDEX('Custom Field Tbl'!$N$5:$N$446, MATCH('9.3 MAL- Bus Facilities Entry'!$Q99 &amp; '9.3 MAL- Bus Facilities Entry'!AW$3, 'Custom Field Tbl'!$M$5:$M$446 &amp; 'Custom Field Tbl'!$O$5:$O$446, 0 ))</f>
        <v>#N/A</v>
      </c>
      <c r="AX99" s="143" t="str">
        <f>IF(ISNA(INDEX(CFV_Tbl[CF Description], MATCH('9.3 MAL- Bus Facilities Entry'!AW99, CFV_Tbl[CF Code], 0)) ), "Field Not Required", INDEX(CFV_Tbl[CF Description], MATCH('9.3 MAL- Bus Facilities Entry'!AW99, CFV_Tbl[CF Code], 0)) )</f>
        <v>Field Not Required</v>
      </c>
      <c r="BA99" s="243" t="e" cm="1">
        <f t="array" ref="BA99">INDEX('Custom Field Tbl'!$N$5:$N$446, MATCH('9.3 MAL- Bus Facilities Entry'!$Q99 &amp; '9.3 MAL- Bus Facilities Entry'!BA$3, 'Custom Field Tbl'!$M$5:$M$446 &amp; 'Custom Field Tbl'!$O$5:$O$446, 0 ))</f>
        <v>#N/A</v>
      </c>
      <c r="BB99" s="143" t="str">
        <f>IF(ISNA(INDEX(CFV_Tbl[CF Description], MATCH('9.3 MAL- Bus Facilities Entry'!BA99, CFV_Tbl[CF Code], 0)) ), "Field Not Required", INDEX(CFV_Tbl[CF Description], MATCH('9.3 MAL- Bus Facilities Entry'!BA99, CFV_Tbl[CF Code], 0)) )</f>
        <v>Field Not Required</v>
      </c>
      <c r="BE99" s="243" t="e" cm="1">
        <f t="array" ref="BE99">INDEX('Custom Field Tbl'!$N$5:$N$446, MATCH('9.3 MAL- Bus Facilities Entry'!$Q99 &amp; '9.3 MAL- Bus Facilities Entry'!BE$3, 'Custom Field Tbl'!$M$5:$M$446 &amp; 'Custom Field Tbl'!$O$5:$O$446, 0 ))</f>
        <v>#N/A</v>
      </c>
      <c r="BF99" s="143" t="str">
        <f>IF(ISNA(INDEX(CFV_Tbl[CF Description], MATCH('9.3 MAL- Bus Facilities Entry'!BE99, CFV_Tbl[CF Code], 0)) ), "Field Not Required", INDEX(CFV_Tbl[CF Description], MATCH('9.3 MAL- Bus Facilities Entry'!BE99, CFV_Tbl[CF Code], 0)) )</f>
        <v>Field Not Required</v>
      </c>
      <c r="BI99" s="239"/>
      <c r="BJ99" s="243" t="e">
        <f>INDEX(Mnemonic[Code], MATCH('9.3 MAL- Bus Facilities Entry'!BS99, Mnemonic[Description], 0))</f>
        <v>#N/A</v>
      </c>
      <c r="BK99" s="243" t="e">
        <f>INDEX(Mnemonic[Code], MATCH('9.3 MAL- Bus Facilities Entry'!BT99, Mnemonic[Description], 0))</f>
        <v>#N/A</v>
      </c>
      <c r="BL99" s="243" t="e">
        <f>IF(ISNA(INDEX(Mnemonic[Code], MATCH( '9.3 MAL- Bus Facilities Entry'!BU99, Mnemonic[Description], 0)) ),  INDEX(Mnemonic[Code], MATCH( LEFT('9.3 MAL- Bus Facilities Entry'!BU99, LEN(BU99)-2), Mnemonic[Description], 0)),  INDEX(Mnemonic[Code], MATCH( '9.3 MAL- Bus Facilities Entry'!BU99, Mnemonic[Description], 0)) )</f>
        <v>#VALUE!</v>
      </c>
      <c r="BM99" s="243" t="e">
        <f>IF(ISNA(INDEX(Mnemonic[Code], MATCH( '9.3 MAL- Bus Facilities Entry'!BV99, Mnemonic[Description], 0)) ),  INDEX(Mnemonic[Code], MATCH( LEFT('9.3 MAL- Bus Facilities Entry'!BV99, LEN(BV99)-2), Mnemonic[Description], 0)),  INDEX(Mnemonic[Code], MATCH( '9.3 MAL- Bus Facilities Entry'!BV99, Mnemonic[Description], 0)) )</f>
        <v>#VALUE!</v>
      </c>
      <c r="BN99" s="243" t="e">
        <f>IF(ISNA(INDEX(Mnemonic[Code], MATCH( '9.3 MAL- Bus Facilities Entry'!BW99, Mnemonic[Description], 0)) ),  INDEX(Mnemonic[Code], MATCH( LEFT('9.3 MAL- Bus Facilities Entry'!BW99, LEN(BW99)-1), Mnemonic[Description], 0)),  INDEX(Mnemonic[Code], MATCH( '9.3 MAL- Bus Facilities Entry'!BW99, Mnemonic[Description], 0)) )</f>
        <v>#VALUE!</v>
      </c>
      <c r="BO99" s="243" t="e">
        <f>IF(ISNA(INDEX(Mnemonic[Code], MATCH( '9.3 MAL- Bus Facilities Entry'!BX99, Mnemonic[Description], 0)) ),  INDEX(Mnemonic[Code], MATCH( LEFT('9.3 MAL- Bus Facilities Entry'!BX99, LEN(BX99)-1), Mnemonic[Description], 0)),  INDEX(Mnemonic[Code], MATCH( '9.3 MAL- Bus Facilities Entry'!BX99, Mnemonic[Description], 0)) )</f>
        <v>#VALUE!</v>
      </c>
      <c r="BP99" s="243" t="e">
        <f t="shared" si="14"/>
        <v>#N/A</v>
      </c>
      <c r="BQ99" s="243" t="e">
        <f t="shared" si="15"/>
        <v>#N/A</v>
      </c>
      <c r="BR99" s="243" t="e">
        <f t="shared" si="16"/>
        <v>#VALUE!</v>
      </c>
      <c r="BS99" s="245"/>
      <c r="BT99" s="245"/>
      <c r="BU99" s="244"/>
      <c r="BV99" s="244"/>
      <c r="BW99" s="244"/>
      <c r="BX99" s="244"/>
      <c r="BZ99" s="239"/>
      <c r="CA99" s="246" t="e">
        <f>INDEX('MAL-OTHERLOOKUPS'!$ES$4:$ES$56, MATCH('9.3 MAL- Bus Facilities Entry'!CE99, 'MAL-OTHERLOOKUPS'!$ET$4:$ET$56, 0))</f>
        <v>#N/A</v>
      </c>
      <c r="CB99" s="247" t="str">
        <f t="shared" si="17"/>
        <v>L--</v>
      </c>
      <c r="CC99" s="247"/>
      <c r="CD99" s="425"/>
      <c r="CE99" s="425"/>
      <c r="CF99" s="425"/>
      <c r="CG99" s="248"/>
      <c r="CH99" s="367"/>
      <c r="CI99" s="367"/>
      <c r="CJ99" s="249" t="e">
        <f>INDEX('Default X, Y'!$D$6:$D$13,MATCH('9.3 MAL- Bus Facilities Entry'!BJ99&amp;"MF",'Default X, Y'!$B$6:$B$13,0))</f>
        <v>#N/A</v>
      </c>
      <c r="CK99" s="249" t="e">
        <f>INDEX('Default X, Y'!$E$6:$E$13,MATCH('9.3 MAL- Bus Facilities Entry'!BJ99&amp;"MF",'Default X, Y'!$B$6:$B$13,0))</f>
        <v>#N/A</v>
      </c>
      <c r="CL99" s="250" t="str">
        <f t="shared" si="18"/>
        <v>MX_Common_BRT</v>
      </c>
      <c r="CM99" s="239"/>
      <c r="CN99" s="251">
        <v>0</v>
      </c>
      <c r="CO99" s="471"/>
      <c r="CP99" s="251" t="str">
        <f t="shared" si="19"/>
        <v>0-</v>
      </c>
      <c r="CQ99" s="471"/>
      <c r="CR99" s="252" t="str">
        <f t="shared" si="12"/>
        <v xml:space="preserve">; ; </v>
      </c>
      <c r="CS99" s="252" t="str">
        <f t="shared" si="13"/>
        <v xml:space="preserve">; ; </v>
      </c>
      <c r="CT99" s="425"/>
      <c r="CU99" s="252" t="e">
        <v>#REF!</v>
      </c>
      <c r="CV99" s="367"/>
      <c r="CW99" s="367"/>
      <c r="CX99" s="239"/>
      <c r="CY99" s="240"/>
      <c r="CZ99" s="240"/>
      <c r="DA99" s="240"/>
      <c r="DB99" s="585"/>
      <c r="DD99" s="240"/>
      <c r="DE99" s="585"/>
      <c r="DF99" s="253"/>
      <c r="DH99" s="472"/>
      <c r="DI99" s="497"/>
      <c r="DJ99" s="254"/>
      <c r="DK99" s="585"/>
    </row>
    <row r="100" spans="1:115" ht="14.5" x14ac:dyDescent="0.35">
      <c r="A100" s="469"/>
      <c r="B100" s="239"/>
      <c r="C100" s="240"/>
      <c r="D100" s="240"/>
      <c r="E100" s="240"/>
      <c r="F100" s="367"/>
      <c r="G100" s="239"/>
      <c r="H100" s="240"/>
      <c r="J100" s="241"/>
      <c r="K100" s="241"/>
      <c r="M100" s="473"/>
      <c r="O100" s="239"/>
      <c r="Q100" s="143" t="e">
        <f>INDEX(AssetClass[Asset Class], MATCH('9.3 MAL- Bus Facilities Entry'!P100, AssetClass[Class Description], 0))</f>
        <v>#N/A</v>
      </c>
      <c r="R100" s="143"/>
      <c r="S100" s="242" t="e">
        <f>INDEX(Table15[Category Code], MATCH('9.3 MAL- Bus Facilities Entry'!R100, Table15[Category  Description], 0))</f>
        <v>#N/A</v>
      </c>
      <c r="T100" s="239"/>
      <c r="U100" s="243" t="e" cm="1">
        <f t="array" ref="U100">INDEX('Custom Field Tbl'!$N$5:$N$446, MATCH('9.3 MAL- Bus Facilities Entry'!$Q100 &amp; '9.3 MAL- Bus Facilities Entry'!U$3, 'Custom Field Tbl'!$M$5:$M$446 &amp; 'Custom Field Tbl'!$O$5:$O$446, 0 ))</f>
        <v>#N/A</v>
      </c>
      <c r="V100" s="143" t="str">
        <f>IF(ISNA(INDEX(CFV_Tbl[CF Description], MATCH('9.3 MAL- Bus Facilities Entry'!U100, CFV_Tbl[CF Code], 0)) ), "Field Not Required", INDEX(CFV_Tbl[CF Description], MATCH('9.3 MAL- Bus Facilities Entry'!U100, CFV_Tbl[CF Code], 0)) )</f>
        <v>Field Not Required</v>
      </c>
      <c r="Y100" s="243" t="e" cm="1">
        <f t="array" ref="Y100">INDEX('Custom Field Tbl'!$N$5:$N$446, MATCH('9.3 MAL- Bus Facilities Entry'!$Q100 &amp; '9.3 MAL- Bus Facilities Entry'!Y$3, 'Custom Field Tbl'!$M$5:$M$446 &amp; 'Custom Field Tbl'!$O$5:$O$446, 0 ))</f>
        <v>#N/A</v>
      </c>
      <c r="Z100" s="143" t="str">
        <f>IF(ISNA(INDEX(CFV_Tbl[CF Description], MATCH('9.3 MAL- Bus Facilities Entry'!Y100, CFV_Tbl[CF Code], 0)) ), "Field Not Required", INDEX(CFV_Tbl[CF Description], MATCH('9.3 MAL- Bus Facilities Entry'!Y100, CFV_Tbl[CF Code], 0)) )</f>
        <v>Field Not Required</v>
      </c>
      <c r="AC100" s="243" t="e" cm="1">
        <f t="array" ref="AC100">INDEX('Custom Field Tbl'!$N$5:$N$446, MATCH('9.3 MAL- Bus Facilities Entry'!$Q100 &amp; '9.3 MAL- Bus Facilities Entry'!AC$3, 'Custom Field Tbl'!$M$5:$M$446 &amp; 'Custom Field Tbl'!$O$5:$O$446, 0 ))</f>
        <v>#N/A</v>
      </c>
      <c r="AD100" s="143" t="str">
        <f>IF(ISNA(INDEX(CFV_Tbl[CF Description], MATCH('9.3 MAL- Bus Facilities Entry'!AC100, CFV_Tbl[CF Code], 0)) ), "Field Not Required", INDEX(CFV_Tbl[CF Description], MATCH('9.3 MAL- Bus Facilities Entry'!AC100, CFV_Tbl[CF Code], 0)) )</f>
        <v>Field Not Required</v>
      </c>
      <c r="AG100" s="243" t="e" cm="1">
        <f t="array" ref="AG100">INDEX('Custom Field Tbl'!$N$5:$N$446, MATCH('9.3 MAL- Bus Facilities Entry'!$Q100 &amp; '9.3 MAL- Bus Facilities Entry'!AG$3, 'Custom Field Tbl'!$M$5:$M$446 &amp; 'Custom Field Tbl'!$O$5:$O$446, 0 ))</f>
        <v>#N/A</v>
      </c>
      <c r="AH100" s="143" t="str">
        <f>IF(ISNA(INDEX(CFV_Tbl[CF Description], MATCH('9.3 MAL- Bus Facilities Entry'!AG100, CFV_Tbl[CF Code], 0)) ), "Field Not Required", INDEX(CFV_Tbl[CF Description], MATCH('9.3 MAL- Bus Facilities Entry'!AG100, CFV_Tbl[CF Code], 0)) )</f>
        <v>Field Not Required</v>
      </c>
      <c r="AK100" s="243" t="e" cm="1">
        <f t="array" ref="AK100">INDEX('Custom Field Tbl'!$N$5:$N$446, MATCH('9.3 MAL- Bus Facilities Entry'!$Q100 &amp; '9.3 MAL- Bus Facilities Entry'!AK$3, 'Custom Field Tbl'!$M$5:$M$446 &amp; 'Custom Field Tbl'!$O$5:$O$446, 0 ))</f>
        <v>#N/A</v>
      </c>
      <c r="AL100" s="143" t="str">
        <f>IF(ISNA(INDEX(CFV_Tbl[CF Description], MATCH('9.3 MAL- Bus Facilities Entry'!AK100, CFV_Tbl[CF Code], 0)) ), "Field Not Required", INDEX(CFV_Tbl[CF Description], MATCH('9.3 MAL- Bus Facilities Entry'!AK100, CFV_Tbl[CF Code], 0)) )</f>
        <v>Field Not Required</v>
      </c>
      <c r="AO100" s="243" t="e" cm="1">
        <f t="array" ref="AO100">INDEX('Custom Field Tbl'!$N$5:$N$446, MATCH('9.3 MAL- Bus Facilities Entry'!$Q100 &amp; '9.3 MAL- Bus Facilities Entry'!AO$3, 'Custom Field Tbl'!$M$5:$M$446 &amp; 'Custom Field Tbl'!$O$5:$O$446, 0 ))</f>
        <v>#N/A</v>
      </c>
      <c r="AP100" s="143" t="str">
        <f>IF(ISNA(INDEX(CFV_Tbl[CF Description], MATCH('9.3 MAL- Bus Facilities Entry'!AO100, CFV_Tbl[CF Code], 0)) ), "Field Not Required", INDEX(CFV_Tbl[CF Description], MATCH('9.3 MAL- Bus Facilities Entry'!AO100, CFV_Tbl[CF Code], 0)) )</f>
        <v>Field Not Required</v>
      </c>
      <c r="AS100" s="243" t="e" cm="1">
        <f t="array" ref="AS100">INDEX('Custom Field Tbl'!$N$5:$N$446, MATCH('9.3 MAL- Bus Facilities Entry'!$Q100 &amp; '9.3 MAL- Bus Facilities Entry'!AS$3, 'Custom Field Tbl'!$M$5:$M$446 &amp; 'Custom Field Tbl'!$O$5:$O$446, 0 ))</f>
        <v>#N/A</v>
      </c>
      <c r="AT100" s="143" t="str">
        <f>IF(ISNA(INDEX(CFV_Tbl[CF Description], MATCH('9.3 MAL- Bus Facilities Entry'!AS100, CFV_Tbl[CF Code], 0)) ), "Field Not Required", INDEX(CFV_Tbl[CF Description], MATCH('9.3 MAL- Bus Facilities Entry'!AS100, CFV_Tbl[CF Code], 0)) )</f>
        <v>Field Not Required</v>
      </c>
      <c r="AW100" s="243" t="e" cm="1">
        <f t="array" ref="AW100">INDEX('Custom Field Tbl'!$N$5:$N$446, MATCH('9.3 MAL- Bus Facilities Entry'!$Q100 &amp; '9.3 MAL- Bus Facilities Entry'!AW$3, 'Custom Field Tbl'!$M$5:$M$446 &amp; 'Custom Field Tbl'!$O$5:$O$446, 0 ))</f>
        <v>#N/A</v>
      </c>
      <c r="AX100" s="143" t="str">
        <f>IF(ISNA(INDEX(CFV_Tbl[CF Description], MATCH('9.3 MAL- Bus Facilities Entry'!AW100, CFV_Tbl[CF Code], 0)) ), "Field Not Required", INDEX(CFV_Tbl[CF Description], MATCH('9.3 MAL- Bus Facilities Entry'!AW100, CFV_Tbl[CF Code], 0)) )</f>
        <v>Field Not Required</v>
      </c>
      <c r="BA100" s="243" t="e" cm="1">
        <f t="array" ref="BA100">INDEX('Custom Field Tbl'!$N$5:$N$446, MATCH('9.3 MAL- Bus Facilities Entry'!$Q100 &amp; '9.3 MAL- Bus Facilities Entry'!BA$3, 'Custom Field Tbl'!$M$5:$M$446 &amp; 'Custom Field Tbl'!$O$5:$O$446, 0 ))</f>
        <v>#N/A</v>
      </c>
      <c r="BB100" s="143" t="str">
        <f>IF(ISNA(INDEX(CFV_Tbl[CF Description], MATCH('9.3 MAL- Bus Facilities Entry'!BA100, CFV_Tbl[CF Code], 0)) ), "Field Not Required", INDEX(CFV_Tbl[CF Description], MATCH('9.3 MAL- Bus Facilities Entry'!BA100, CFV_Tbl[CF Code], 0)) )</f>
        <v>Field Not Required</v>
      </c>
      <c r="BE100" s="243" t="e" cm="1">
        <f t="array" ref="BE100">INDEX('Custom Field Tbl'!$N$5:$N$446, MATCH('9.3 MAL- Bus Facilities Entry'!$Q100 &amp; '9.3 MAL- Bus Facilities Entry'!BE$3, 'Custom Field Tbl'!$M$5:$M$446 &amp; 'Custom Field Tbl'!$O$5:$O$446, 0 ))</f>
        <v>#N/A</v>
      </c>
      <c r="BF100" s="143" t="str">
        <f>IF(ISNA(INDEX(CFV_Tbl[CF Description], MATCH('9.3 MAL- Bus Facilities Entry'!BE100, CFV_Tbl[CF Code], 0)) ), "Field Not Required", INDEX(CFV_Tbl[CF Description], MATCH('9.3 MAL- Bus Facilities Entry'!BE100, CFV_Tbl[CF Code], 0)) )</f>
        <v>Field Not Required</v>
      </c>
      <c r="BI100" s="239"/>
      <c r="BJ100" s="243" t="e">
        <f>INDEX(Mnemonic[Code], MATCH('9.3 MAL- Bus Facilities Entry'!BS100, Mnemonic[Description], 0))</f>
        <v>#N/A</v>
      </c>
      <c r="BK100" s="243" t="e">
        <f>INDEX(Mnemonic[Code], MATCH('9.3 MAL- Bus Facilities Entry'!BT100, Mnemonic[Description], 0))</f>
        <v>#N/A</v>
      </c>
      <c r="BL100" s="243" t="e">
        <f>IF(ISNA(INDEX(Mnemonic[Code], MATCH( '9.3 MAL- Bus Facilities Entry'!BU100, Mnemonic[Description], 0)) ),  INDEX(Mnemonic[Code], MATCH( LEFT('9.3 MAL- Bus Facilities Entry'!BU100, LEN(BU100)-2), Mnemonic[Description], 0)),  INDEX(Mnemonic[Code], MATCH( '9.3 MAL- Bus Facilities Entry'!BU100, Mnemonic[Description], 0)) )</f>
        <v>#VALUE!</v>
      </c>
      <c r="BM100" s="243" t="e">
        <f>IF(ISNA(INDEX(Mnemonic[Code], MATCH( '9.3 MAL- Bus Facilities Entry'!BV100, Mnemonic[Description], 0)) ),  INDEX(Mnemonic[Code], MATCH( LEFT('9.3 MAL- Bus Facilities Entry'!BV100, LEN(BV100)-2), Mnemonic[Description], 0)),  INDEX(Mnemonic[Code], MATCH( '9.3 MAL- Bus Facilities Entry'!BV100, Mnemonic[Description], 0)) )</f>
        <v>#VALUE!</v>
      </c>
      <c r="BN100" s="243" t="e">
        <f>IF(ISNA(INDEX(Mnemonic[Code], MATCH( '9.3 MAL- Bus Facilities Entry'!BW100, Mnemonic[Description], 0)) ),  INDEX(Mnemonic[Code], MATCH( LEFT('9.3 MAL- Bus Facilities Entry'!BW100, LEN(BW100)-1), Mnemonic[Description], 0)),  INDEX(Mnemonic[Code], MATCH( '9.3 MAL- Bus Facilities Entry'!BW100, Mnemonic[Description], 0)) )</f>
        <v>#VALUE!</v>
      </c>
      <c r="BO100" s="243" t="e">
        <f>IF(ISNA(INDEX(Mnemonic[Code], MATCH( '9.3 MAL- Bus Facilities Entry'!BX100, Mnemonic[Description], 0)) ),  INDEX(Mnemonic[Code], MATCH( LEFT('9.3 MAL- Bus Facilities Entry'!BX100, LEN(BX100)-1), Mnemonic[Description], 0)),  INDEX(Mnemonic[Code], MATCH( '9.3 MAL- Bus Facilities Entry'!BX100, Mnemonic[Description], 0)) )</f>
        <v>#VALUE!</v>
      </c>
      <c r="BP100" s="243" t="e">
        <f t="shared" si="14"/>
        <v>#N/A</v>
      </c>
      <c r="BQ100" s="243" t="e">
        <f t="shared" si="15"/>
        <v>#N/A</v>
      </c>
      <c r="BR100" s="243" t="e">
        <f t="shared" si="16"/>
        <v>#VALUE!</v>
      </c>
      <c r="BS100" s="245"/>
      <c r="BT100" s="245"/>
      <c r="BU100" s="244"/>
      <c r="BV100" s="244"/>
      <c r="BW100" s="244"/>
      <c r="BX100" s="244"/>
      <c r="BZ100" s="239"/>
      <c r="CA100" s="246" t="e">
        <f>INDEX('MAL-OTHERLOOKUPS'!$ES$4:$ES$56, MATCH('9.3 MAL- Bus Facilities Entry'!CE100, 'MAL-OTHERLOOKUPS'!$ET$4:$ET$56, 0))</f>
        <v>#N/A</v>
      </c>
      <c r="CB100" s="247" t="str">
        <f t="shared" si="17"/>
        <v>L--</v>
      </c>
      <c r="CC100" s="247"/>
      <c r="CD100" s="425"/>
      <c r="CE100" s="425"/>
      <c r="CF100" s="425"/>
      <c r="CG100" s="248"/>
      <c r="CH100" s="367"/>
      <c r="CI100" s="367"/>
      <c r="CJ100" s="249" t="e">
        <f>INDEX('Default X, Y'!$D$6:$D$13,MATCH('9.3 MAL- Bus Facilities Entry'!BJ100&amp;"MF",'Default X, Y'!$B$6:$B$13,0))</f>
        <v>#N/A</v>
      </c>
      <c r="CK100" s="249" t="e">
        <f>INDEX('Default X, Y'!$E$6:$E$13,MATCH('9.3 MAL- Bus Facilities Entry'!BJ100&amp;"MF",'Default X, Y'!$B$6:$B$13,0))</f>
        <v>#N/A</v>
      </c>
      <c r="CL100" s="250" t="str">
        <f t="shared" si="18"/>
        <v>MX_Common_BRT</v>
      </c>
      <c r="CM100" s="239"/>
      <c r="CN100" s="251">
        <v>0</v>
      </c>
      <c r="CO100" s="471"/>
      <c r="CP100" s="251" t="str">
        <f t="shared" si="19"/>
        <v>0-</v>
      </c>
      <c r="CQ100" s="471"/>
      <c r="CR100" s="252" t="str">
        <f t="shared" si="12"/>
        <v xml:space="preserve">; ; </v>
      </c>
      <c r="CS100" s="252" t="str">
        <f t="shared" si="13"/>
        <v xml:space="preserve">; ; </v>
      </c>
      <c r="CT100" s="425"/>
      <c r="CU100" s="252" t="e">
        <v>#REF!</v>
      </c>
      <c r="CV100" s="367"/>
      <c r="CW100" s="367"/>
      <c r="CX100" s="239"/>
      <c r="CY100" s="240"/>
      <c r="CZ100" s="240"/>
      <c r="DA100" s="240"/>
      <c r="DB100" s="585"/>
      <c r="DD100" s="240"/>
      <c r="DE100" s="585"/>
      <c r="DF100" s="253"/>
      <c r="DH100" s="472"/>
      <c r="DI100" s="497"/>
      <c r="DJ100" s="254"/>
      <c r="DK100" s="585"/>
    </row>
    <row r="101" spans="1:115" ht="14.5" x14ac:dyDescent="0.35">
      <c r="A101" s="469"/>
      <c r="B101" s="239"/>
      <c r="C101" s="240"/>
      <c r="D101" s="240"/>
      <c r="E101" s="240"/>
      <c r="F101" s="367"/>
      <c r="G101" s="239"/>
      <c r="H101" s="240"/>
      <c r="J101" s="241"/>
      <c r="K101" s="241"/>
      <c r="M101" s="473"/>
      <c r="O101" s="239"/>
      <c r="Q101" s="143" t="e">
        <f>INDEX(AssetClass[Asset Class], MATCH('9.3 MAL- Bus Facilities Entry'!P101, AssetClass[Class Description], 0))</f>
        <v>#N/A</v>
      </c>
      <c r="R101" s="143"/>
      <c r="S101" s="242" t="e">
        <f>INDEX(Table15[Category Code], MATCH('9.3 MAL- Bus Facilities Entry'!R101, Table15[Category  Description], 0))</f>
        <v>#N/A</v>
      </c>
      <c r="T101" s="239"/>
      <c r="U101" s="243" t="e" cm="1">
        <f t="array" ref="U101">INDEX('Custom Field Tbl'!$N$5:$N$446, MATCH('9.3 MAL- Bus Facilities Entry'!$Q101 &amp; '9.3 MAL- Bus Facilities Entry'!U$3, 'Custom Field Tbl'!$M$5:$M$446 &amp; 'Custom Field Tbl'!$O$5:$O$446, 0 ))</f>
        <v>#N/A</v>
      </c>
      <c r="V101" s="143" t="str">
        <f>IF(ISNA(INDEX(CFV_Tbl[CF Description], MATCH('9.3 MAL- Bus Facilities Entry'!U101, CFV_Tbl[CF Code], 0)) ), "Field Not Required", INDEX(CFV_Tbl[CF Description], MATCH('9.3 MAL- Bus Facilities Entry'!U101, CFV_Tbl[CF Code], 0)) )</f>
        <v>Field Not Required</v>
      </c>
      <c r="Y101" s="243" t="e" cm="1">
        <f t="array" ref="Y101">INDEX('Custom Field Tbl'!$N$5:$N$446, MATCH('9.3 MAL- Bus Facilities Entry'!$Q101 &amp; '9.3 MAL- Bus Facilities Entry'!Y$3, 'Custom Field Tbl'!$M$5:$M$446 &amp; 'Custom Field Tbl'!$O$5:$O$446, 0 ))</f>
        <v>#N/A</v>
      </c>
      <c r="Z101" s="143" t="str">
        <f>IF(ISNA(INDEX(CFV_Tbl[CF Description], MATCH('9.3 MAL- Bus Facilities Entry'!Y101, CFV_Tbl[CF Code], 0)) ), "Field Not Required", INDEX(CFV_Tbl[CF Description], MATCH('9.3 MAL- Bus Facilities Entry'!Y101, CFV_Tbl[CF Code], 0)) )</f>
        <v>Field Not Required</v>
      </c>
      <c r="AC101" s="243" t="e" cm="1">
        <f t="array" ref="AC101">INDEX('Custom Field Tbl'!$N$5:$N$446, MATCH('9.3 MAL- Bus Facilities Entry'!$Q101 &amp; '9.3 MAL- Bus Facilities Entry'!AC$3, 'Custom Field Tbl'!$M$5:$M$446 &amp; 'Custom Field Tbl'!$O$5:$O$446, 0 ))</f>
        <v>#N/A</v>
      </c>
      <c r="AD101" s="143" t="str">
        <f>IF(ISNA(INDEX(CFV_Tbl[CF Description], MATCH('9.3 MAL- Bus Facilities Entry'!AC101, CFV_Tbl[CF Code], 0)) ), "Field Not Required", INDEX(CFV_Tbl[CF Description], MATCH('9.3 MAL- Bus Facilities Entry'!AC101, CFV_Tbl[CF Code], 0)) )</f>
        <v>Field Not Required</v>
      </c>
      <c r="AG101" s="243" t="e" cm="1">
        <f t="array" ref="AG101">INDEX('Custom Field Tbl'!$N$5:$N$446, MATCH('9.3 MAL- Bus Facilities Entry'!$Q101 &amp; '9.3 MAL- Bus Facilities Entry'!AG$3, 'Custom Field Tbl'!$M$5:$M$446 &amp; 'Custom Field Tbl'!$O$5:$O$446, 0 ))</f>
        <v>#N/A</v>
      </c>
      <c r="AH101" s="143" t="str">
        <f>IF(ISNA(INDEX(CFV_Tbl[CF Description], MATCH('9.3 MAL- Bus Facilities Entry'!AG101, CFV_Tbl[CF Code], 0)) ), "Field Not Required", INDEX(CFV_Tbl[CF Description], MATCH('9.3 MAL- Bus Facilities Entry'!AG101, CFV_Tbl[CF Code], 0)) )</f>
        <v>Field Not Required</v>
      </c>
      <c r="AK101" s="243" t="e" cm="1">
        <f t="array" ref="AK101">INDEX('Custom Field Tbl'!$N$5:$N$446, MATCH('9.3 MAL- Bus Facilities Entry'!$Q101 &amp; '9.3 MAL- Bus Facilities Entry'!AK$3, 'Custom Field Tbl'!$M$5:$M$446 &amp; 'Custom Field Tbl'!$O$5:$O$446, 0 ))</f>
        <v>#N/A</v>
      </c>
      <c r="AL101" s="143" t="str">
        <f>IF(ISNA(INDEX(CFV_Tbl[CF Description], MATCH('9.3 MAL- Bus Facilities Entry'!AK101, CFV_Tbl[CF Code], 0)) ), "Field Not Required", INDEX(CFV_Tbl[CF Description], MATCH('9.3 MAL- Bus Facilities Entry'!AK101, CFV_Tbl[CF Code], 0)) )</f>
        <v>Field Not Required</v>
      </c>
      <c r="AO101" s="243" t="e" cm="1">
        <f t="array" ref="AO101">INDEX('Custom Field Tbl'!$N$5:$N$446, MATCH('9.3 MAL- Bus Facilities Entry'!$Q101 &amp; '9.3 MAL- Bus Facilities Entry'!AO$3, 'Custom Field Tbl'!$M$5:$M$446 &amp; 'Custom Field Tbl'!$O$5:$O$446, 0 ))</f>
        <v>#N/A</v>
      </c>
      <c r="AP101" s="143" t="str">
        <f>IF(ISNA(INDEX(CFV_Tbl[CF Description], MATCH('9.3 MAL- Bus Facilities Entry'!AO101, CFV_Tbl[CF Code], 0)) ), "Field Not Required", INDEX(CFV_Tbl[CF Description], MATCH('9.3 MAL- Bus Facilities Entry'!AO101, CFV_Tbl[CF Code], 0)) )</f>
        <v>Field Not Required</v>
      </c>
      <c r="AS101" s="243" t="e" cm="1">
        <f t="array" ref="AS101">INDEX('Custom Field Tbl'!$N$5:$N$446, MATCH('9.3 MAL- Bus Facilities Entry'!$Q101 &amp; '9.3 MAL- Bus Facilities Entry'!AS$3, 'Custom Field Tbl'!$M$5:$M$446 &amp; 'Custom Field Tbl'!$O$5:$O$446, 0 ))</f>
        <v>#N/A</v>
      </c>
      <c r="AT101" s="143" t="str">
        <f>IF(ISNA(INDEX(CFV_Tbl[CF Description], MATCH('9.3 MAL- Bus Facilities Entry'!AS101, CFV_Tbl[CF Code], 0)) ), "Field Not Required", INDEX(CFV_Tbl[CF Description], MATCH('9.3 MAL- Bus Facilities Entry'!AS101, CFV_Tbl[CF Code], 0)) )</f>
        <v>Field Not Required</v>
      </c>
      <c r="AW101" s="243" t="e" cm="1">
        <f t="array" ref="AW101">INDEX('Custom Field Tbl'!$N$5:$N$446, MATCH('9.3 MAL- Bus Facilities Entry'!$Q101 &amp; '9.3 MAL- Bus Facilities Entry'!AW$3, 'Custom Field Tbl'!$M$5:$M$446 &amp; 'Custom Field Tbl'!$O$5:$O$446, 0 ))</f>
        <v>#N/A</v>
      </c>
      <c r="AX101" s="143" t="str">
        <f>IF(ISNA(INDEX(CFV_Tbl[CF Description], MATCH('9.3 MAL- Bus Facilities Entry'!AW101, CFV_Tbl[CF Code], 0)) ), "Field Not Required", INDEX(CFV_Tbl[CF Description], MATCH('9.3 MAL- Bus Facilities Entry'!AW101, CFV_Tbl[CF Code], 0)) )</f>
        <v>Field Not Required</v>
      </c>
      <c r="BA101" s="243" t="e" cm="1">
        <f t="array" ref="BA101">INDEX('Custom Field Tbl'!$N$5:$N$446, MATCH('9.3 MAL- Bus Facilities Entry'!$Q101 &amp; '9.3 MAL- Bus Facilities Entry'!BA$3, 'Custom Field Tbl'!$M$5:$M$446 &amp; 'Custom Field Tbl'!$O$5:$O$446, 0 ))</f>
        <v>#N/A</v>
      </c>
      <c r="BB101" s="143" t="str">
        <f>IF(ISNA(INDEX(CFV_Tbl[CF Description], MATCH('9.3 MAL- Bus Facilities Entry'!BA101, CFV_Tbl[CF Code], 0)) ), "Field Not Required", INDEX(CFV_Tbl[CF Description], MATCH('9.3 MAL- Bus Facilities Entry'!BA101, CFV_Tbl[CF Code], 0)) )</f>
        <v>Field Not Required</v>
      </c>
      <c r="BE101" s="243" t="e" cm="1">
        <f t="array" ref="BE101">INDEX('Custom Field Tbl'!$N$5:$N$446, MATCH('9.3 MAL- Bus Facilities Entry'!$Q101 &amp; '9.3 MAL- Bus Facilities Entry'!BE$3, 'Custom Field Tbl'!$M$5:$M$446 &amp; 'Custom Field Tbl'!$O$5:$O$446, 0 ))</f>
        <v>#N/A</v>
      </c>
      <c r="BF101" s="143" t="str">
        <f>IF(ISNA(INDEX(CFV_Tbl[CF Description], MATCH('9.3 MAL- Bus Facilities Entry'!BE101, CFV_Tbl[CF Code], 0)) ), "Field Not Required", INDEX(CFV_Tbl[CF Description], MATCH('9.3 MAL- Bus Facilities Entry'!BE101, CFV_Tbl[CF Code], 0)) )</f>
        <v>Field Not Required</v>
      </c>
      <c r="BI101" s="239"/>
      <c r="BJ101" s="243" t="e">
        <f>INDEX(Mnemonic[Code], MATCH('9.3 MAL- Bus Facilities Entry'!BS101, Mnemonic[Description], 0))</f>
        <v>#N/A</v>
      </c>
      <c r="BK101" s="243" t="e">
        <f>INDEX(Mnemonic[Code], MATCH('9.3 MAL- Bus Facilities Entry'!BT101, Mnemonic[Description], 0))</f>
        <v>#N/A</v>
      </c>
      <c r="BL101" s="243" t="e">
        <f>IF(ISNA(INDEX(Mnemonic[Code], MATCH( '9.3 MAL- Bus Facilities Entry'!BU101, Mnemonic[Description], 0)) ),  INDEX(Mnemonic[Code], MATCH( LEFT('9.3 MAL- Bus Facilities Entry'!BU101, LEN(BU101)-2), Mnemonic[Description], 0)),  INDEX(Mnemonic[Code], MATCH( '9.3 MAL- Bus Facilities Entry'!BU101, Mnemonic[Description], 0)) )</f>
        <v>#VALUE!</v>
      </c>
      <c r="BM101" s="243" t="e">
        <f>IF(ISNA(INDEX(Mnemonic[Code], MATCH( '9.3 MAL- Bus Facilities Entry'!BV101, Mnemonic[Description], 0)) ),  INDEX(Mnemonic[Code], MATCH( LEFT('9.3 MAL- Bus Facilities Entry'!BV101, LEN(BV101)-2), Mnemonic[Description], 0)),  INDEX(Mnemonic[Code], MATCH( '9.3 MAL- Bus Facilities Entry'!BV101, Mnemonic[Description], 0)) )</f>
        <v>#VALUE!</v>
      </c>
      <c r="BN101" s="243" t="e">
        <f>IF(ISNA(INDEX(Mnemonic[Code], MATCH( '9.3 MAL- Bus Facilities Entry'!BW101, Mnemonic[Description], 0)) ),  INDEX(Mnemonic[Code], MATCH( LEFT('9.3 MAL- Bus Facilities Entry'!BW101, LEN(BW101)-1), Mnemonic[Description], 0)),  INDEX(Mnemonic[Code], MATCH( '9.3 MAL- Bus Facilities Entry'!BW101, Mnemonic[Description], 0)) )</f>
        <v>#VALUE!</v>
      </c>
      <c r="BO101" s="243" t="e">
        <f>IF(ISNA(INDEX(Mnemonic[Code], MATCH( '9.3 MAL- Bus Facilities Entry'!BX101, Mnemonic[Description], 0)) ),  INDEX(Mnemonic[Code], MATCH( LEFT('9.3 MAL- Bus Facilities Entry'!BX101, LEN(BX101)-1), Mnemonic[Description], 0)),  INDEX(Mnemonic[Code], MATCH( '9.3 MAL- Bus Facilities Entry'!BX101, Mnemonic[Description], 0)) )</f>
        <v>#VALUE!</v>
      </c>
      <c r="BP101" s="243" t="e">
        <f t="shared" si="14"/>
        <v>#N/A</v>
      </c>
      <c r="BQ101" s="243" t="e">
        <f t="shared" si="15"/>
        <v>#N/A</v>
      </c>
      <c r="BR101" s="243" t="e">
        <f t="shared" si="16"/>
        <v>#VALUE!</v>
      </c>
      <c r="BS101" s="245"/>
      <c r="BT101" s="245"/>
      <c r="BU101" s="244"/>
      <c r="BV101" s="244"/>
      <c r="BW101" s="244"/>
      <c r="BX101" s="244"/>
      <c r="BZ101" s="239"/>
      <c r="CA101" s="246" t="e">
        <f>INDEX('MAL-OTHERLOOKUPS'!$ES$4:$ES$56, MATCH('9.3 MAL- Bus Facilities Entry'!CE101, 'MAL-OTHERLOOKUPS'!$ET$4:$ET$56, 0))</f>
        <v>#N/A</v>
      </c>
      <c r="CB101" s="247" t="str">
        <f t="shared" si="17"/>
        <v>L--</v>
      </c>
      <c r="CC101" s="247"/>
      <c r="CD101" s="425"/>
      <c r="CE101" s="425"/>
      <c r="CF101" s="425"/>
      <c r="CG101" s="248"/>
      <c r="CH101" s="367"/>
      <c r="CI101" s="367"/>
      <c r="CJ101" s="249" t="e">
        <f>INDEX('Default X, Y'!$D$6:$D$13,MATCH('9.3 MAL- Bus Facilities Entry'!BJ101&amp;"MF",'Default X, Y'!$B$6:$B$13,0))</f>
        <v>#N/A</v>
      </c>
      <c r="CK101" s="249" t="e">
        <f>INDEX('Default X, Y'!$E$6:$E$13,MATCH('9.3 MAL- Bus Facilities Entry'!BJ101&amp;"MF",'Default X, Y'!$B$6:$B$13,0))</f>
        <v>#N/A</v>
      </c>
      <c r="CL101" s="250" t="str">
        <f t="shared" si="18"/>
        <v>MX_Common_BRT</v>
      </c>
      <c r="CM101" s="239"/>
      <c r="CN101" s="251">
        <v>0</v>
      </c>
      <c r="CO101" s="471"/>
      <c r="CP101" s="251" t="str">
        <f t="shared" si="19"/>
        <v>0-</v>
      </c>
      <c r="CQ101" s="471"/>
      <c r="CR101" s="252" t="str">
        <f t="shared" si="12"/>
        <v xml:space="preserve">; ; </v>
      </c>
      <c r="CS101" s="252" t="str">
        <f t="shared" si="13"/>
        <v xml:space="preserve">; ; </v>
      </c>
      <c r="CT101" s="425"/>
      <c r="CU101" s="252" t="e">
        <v>#REF!</v>
      </c>
      <c r="CV101" s="367"/>
      <c r="CW101" s="367"/>
      <c r="CX101" s="239"/>
      <c r="CY101" s="240"/>
      <c r="CZ101" s="240"/>
      <c r="DA101" s="240"/>
      <c r="DB101" s="585"/>
      <c r="DD101" s="240"/>
      <c r="DE101" s="585"/>
      <c r="DF101" s="253"/>
      <c r="DH101" s="472"/>
      <c r="DI101" s="497"/>
      <c r="DJ101" s="254"/>
      <c r="DK101" s="585"/>
    </row>
    <row r="102" spans="1:115" ht="14.5" x14ac:dyDescent="0.35">
      <c r="A102" s="469"/>
      <c r="B102" s="239"/>
      <c r="C102" s="240"/>
      <c r="D102" s="240"/>
      <c r="E102" s="240"/>
      <c r="F102" s="367"/>
      <c r="G102" s="239"/>
      <c r="H102" s="240"/>
      <c r="J102" s="241"/>
      <c r="K102" s="241"/>
      <c r="M102" s="473"/>
      <c r="O102" s="239"/>
      <c r="Q102" s="143" t="e">
        <f>INDEX(AssetClass[Asset Class], MATCH('9.3 MAL- Bus Facilities Entry'!P102, AssetClass[Class Description], 0))</f>
        <v>#N/A</v>
      </c>
      <c r="R102" s="143"/>
      <c r="S102" s="242" t="e">
        <f>INDEX(Table15[Category Code], MATCH('9.3 MAL- Bus Facilities Entry'!R102, Table15[Category  Description], 0))</f>
        <v>#N/A</v>
      </c>
      <c r="T102" s="239"/>
      <c r="U102" s="243" t="e" cm="1">
        <f t="array" ref="U102">INDEX('Custom Field Tbl'!$N$5:$N$446, MATCH('9.3 MAL- Bus Facilities Entry'!$Q102 &amp; '9.3 MAL- Bus Facilities Entry'!U$3, 'Custom Field Tbl'!$M$5:$M$446 &amp; 'Custom Field Tbl'!$O$5:$O$446, 0 ))</f>
        <v>#N/A</v>
      </c>
      <c r="V102" s="143" t="str">
        <f>IF(ISNA(INDEX(CFV_Tbl[CF Description], MATCH('9.3 MAL- Bus Facilities Entry'!U102, CFV_Tbl[CF Code], 0)) ), "Field Not Required", INDEX(CFV_Tbl[CF Description], MATCH('9.3 MAL- Bus Facilities Entry'!U102, CFV_Tbl[CF Code], 0)) )</f>
        <v>Field Not Required</v>
      </c>
      <c r="Y102" s="243" t="e" cm="1">
        <f t="array" ref="Y102">INDEX('Custom Field Tbl'!$N$5:$N$446, MATCH('9.3 MAL- Bus Facilities Entry'!$Q102 &amp; '9.3 MAL- Bus Facilities Entry'!Y$3, 'Custom Field Tbl'!$M$5:$M$446 &amp; 'Custom Field Tbl'!$O$5:$O$446, 0 ))</f>
        <v>#N/A</v>
      </c>
      <c r="Z102" s="143" t="str">
        <f>IF(ISNA(INDEX(CFV_Tbl[CF Description], MATCH('9.3 MAL- Bus Facilities Entry'!Y102, CFV_Tbl[CF Code], 0)) ), "Field Not Required", INDEX(CFV_Tbl[CF Description], MATCH('9.3 MAL- Bus Facilities Entry'!Y102, CFV_Tbl[CF Code], 0)) )</f>
        <v>Field Not Required</v>
      </c>
      <c r="AC102" s="243" t="e" cm="1">
        <f t="array" ref="AC102">INDEX('Custom Field Tbl'!$N$5:$N$446, MATCH('9.3 MAL- Bus Facilities Entry'!$Q102 &amp; '9.3 MAL- Bus Facilities Entry'!AC$3, 'Custom Field Tbl'!$M$5:$M$446 &amp; 'Custom Field Tbl'!$O$5:$O$446, 0 ))</f>
        <v>#N/A</v>
      </c>
      <c r="AD102" s="143" t="str">
        <f>IF(ISNA(INDEX(CFV_Tbl[CF Description], MATCH('9.3 MAL- Bus Facilities Entry'!AC102, CFV_Tbl[CF Code], 0)) ), "Field Not Required", INDEX(CFV_Tbl[CF Description], MATCH('9.3 MAL- Bus Facilities Entry'!AC102, CFV_Tbl[CF Code], 0)) )</f>
        <v>Field Not Required</v>
      </c>
      <c r="AG102" s="243" t="e" cm="1">
        <f t="array" ref="AG102">INDEX('Custom Field Tbl'!$N$5:$N$446, MATCH('9.3 MAL- Bus Facilities Entry'!$Q102 &amp; '9.3 MAL- Bus Facilities Entry'!AG$3, 'Custom Field Tbl'!$M$5:$M$446 &amp; 'Custom Field Tbl'!$O$5:$O$446, 0 ))</f>
        <v>#N/A</v>
      </c>
      <c r="AH102" s="143" t="str">
        <f>IF(ISNA(INDEX(CFV_Tbl[CF Description], MATCH('9.3 MAL- Bus Facilities Entry'!AG102, CFV_Tbl[CF Code], 0)) ), "Field Not Required", INDEX(CFV_Tbl[CF Description], MATCH('9.3 MAL- Bus Facilities Entry'!AG102, CFV_Tbl[CF Code], 0)) )</f>
        <v>Field Not Required</v>
      </c>
      <c r="AK102" s="243" t="e" cm="1">
        <f t="array" ref="AK102">INDEX('Custom Field Tbl'!$N$5:$N$446, MATCH('9.3 MAL- Bus Facilities Entry'!$Q102 &amp; '9.3 MAL- Bus Facilities Entry'!AK$3, 'Custom Field Tbl'!$M$5:$M$446 &amp; 'Custom Field Tbl'!$O$5:$O$446, 0 ))</f>
        <v>#N/A</v>
      </c>
      <c r="AL102" s="143" t="str">
        <f>IF(ISNA(INDEX(CFV_Tbl[CF Description], MATCH('9.3 MAL- Bus Facilities Entry'!AK102, CFV_Tbl[CF Code], 0)) ), "Field Not Required", INDEX(CFV_Tbl[CF Description], MATCH('9.3 MAL- Bus Facilities Entry'!AK102, CFV_Tbl[CF Code], 0)) )</f>
        <v>Field Not Required</v>
      </c>
      <c r="AO102" s="243" t="e" cm="1">
        <f t="array" ref="AO102">INDEX('Custom Field Tbl'!$N$5:$N$446, MATCH('9.3 MAL- Bus Facilities Entry'!$Q102 &amp; '9.3 MAL- Bus Facilities Entry'!AO$3, 'Custom Field Tbl'!$M$5:$M$446 &amp; 'Custom Field Tbl'!$O$5:$O$446, 0 ))</f>
        <v>#N/A</v>
      </c>
      <c r="AP102" s="143" t="str">
        <f>IF(ISNA(INDEX(CFV_Tbl[CF Description], MATCH('9.3 MAL- Bus Facilities Entry'!AO102, CFV_Tbl[CF Code], 0)) ), "Field Not Required", INDEX(CFV_Tbl[CF Description], MATCH('9.3 MAL- Bus Facilities Entry'!AO102, CFV_Tbl[CF Code], 0)) )</f>
        <v>Field Not Required</v>
      </c>
      <c r="AS102" s="243" t="e" cm="1">
        <f t="array" ref="AS102">INDEX('Custom Field Tbl'!$N$5:$N$446, MATCH('9.3 MAL- Bus Facilities Entry'!$Q102 &amp; '9.3 MAL- Bus Facilities Entry'!AS$3, 'Custom Field Tbl'!$M$5:$M$446 &amp; 'Custom Field Tbl'!$O$5:$O$446, 0 ))</f>
        <v>#N/A</v>
      </c>
      <c r="AT102" s="143" t="str">
        <f>IF(ISNA(INDEX(CFV_Tbl[CF Description], MATCH('9.3 MAL- Bus Facilities Entry'!AS102, CFV_Tbl[CF Code], 0)) ), "Field Not Required", INDEX(CFV_Tbl[CF Description], MATCH('9.3 MAL- Bus Facilities Entry'!AS102, CFV_Tbl[CF Code], 0)) )</f>
        <v>Field Not Required</v>
      </c>
      <c r="AW102" s="243" t="e" cm="1">
        <f t="array" ref="AW102">INDEX('Custom Field Tbl'!$N$5:$N$446, MATCH('9.3 MAL- Bus Facilities Entry'!$Q102 &amp; '9.3 MAL- Bus Facilities Entry'!AW$3, 'Custom Field Tbl'!$M$5:$M$446 &amp; 'Custom Field Tbl'!$O$5:$O$446, 0 ))</f>
        <v>#N/A</v>
      </c>
      <c r="AX102" s="143" t="str">
        <f>IF(ISNA(INDEX(CFV_Tbl[CF Description], MATCH('9.3 MAL- Bus Facilities Entry'!AW102, CFV_Tbl[CF Code], 0)) ), "Field Not Required", INDEX(CFV_Tbl[CF Description], MATCH('9.3 MAL- Bus Facilities Entry'!AW102, CFV_Tbl[CF Code], 0)) )</f>
        <v>Field Not Required</v>
      </c>
      <c r="BA102" s="243" t="e" cm="1">
        <f t="array" ref="BA102">INDEX('Custom Field Tbl'!$N$5:$N$446, MATCH('9.3 MAL- Bus Facilities Entry'!$Q102 &amp; '9.3 MAL- Bus Facilities Entry'!BA$3, 'Custom Field Tbl'!$M$5:$M$446 &amp; 'Custom Field Tbl'!$O$5:$O$446, 0 ))</f>
        <v>#N/A</v>
      </c>
      <c r="BB102" s="143" t="str">
        <f>IF(ISNA(INDEX(CFV_Tbl[CF Description], MATCH('9.3 MAL- Bus Facilities Entry'!BA102, CFV_Tbl[CF Code], 0)) ), "Field Not Required", INDEX(CFV_Tbl[CF Description], MATCH('9.3 MAL- Bus Facilities Entry'!BA102, CFV_Tbl[CF Code], 0)) )</f>
        <v>Field Not Required</v>
      </c>
      <c r="BE102" s="243" t="e" cm="1">
        <f t="array" ref="BE102">INDEX('Custom Field Tbl'!$N$5:$N$446, MATCH('9.3 MAL- Bus Facilities Entry'!$Q102 &amp; '9.3 MAL- Bus Facilities Entry'!BE$3, 'Custom Field Tbl'!$M$5:$M$446 &amp; 'Custom Field Tbl'!$O$5:$O$446, 0 ))</f>
        <v>#N/A</v>
      </c>
      <c r="BF102" s="143" t="str">
        <f>IF(ISNA(INDEX(CFV_Tbl[CF Description], MATCH('9.3 MAL- Bus Facilities Entry'!BE102, CFV_Tbl[CF Code], 0)) ), "Field Not Required", INDEX(CFV_Tbl[CF Description], MATCH('9.3 MAL- Bus Facilities Entry'!BE102, CFV_Tbl[CF Code], 0)) )</f>
        <v>Field Not Required</v>
      </c>
      <c r="BI102" s="239"/>
      <c r="BJ102" s="243" t="e">
        <f>INDEX(Mnemonic[Code], MATCH('9.3 MAL- Bus Facilities Entry'!BS102, Mnemonic[Description], 0))</f>
        <v>#N/A</v>
      </c>
      <c r="BK102" s="243" t="e">
        <f>INDEX(Mnemonic[Code], MATCH('9.3 MAL- Bus Facilities Entry'!BT102, Mnemonic[Description], 0))</f>
        <v>#N/A</v>
      </c>
      <c r="BL102" s="243" t="e">
        <f>IF(ISNA(INDEX(Mnemonic[Code], MATCH( '9.3 MAL- Bus Facilities Entry'!BU102, Mnemonic[Description], 0)) ),  INDEX(Mnemonic[Code], MATCH( LEFT('9.3 MAL- Bus Facilities Entry'!BU102, LEN(BU102)-2), Mnemonic[Description], 0)),  INDEX(Mnemonic[Code], MATCH( '9.3 MAL- Bus Facilities Entry'!BU102, Mnemonic[Description], 0)) )</f>
        <v>#VALUE!</v>
      </c>
      <c r="BM102" s="243" t="e">
        <f>IF(ISNA(INDEX(Mnemonic[Code], MATCH( '9.3 MAL- Bus Facilities Entry'!BV102, Mnemonic[Description], 0)) ),  INDEX(Mnemonic[Code], MATCH( LEFT('9.3 MAL- Bus Facilities Entry'!BV102, LEN(BV102)-2), Mnemonic[Description], 0)),  INDEX(Mnemonic[Code], MATCH( '9.3 MAL- Bus Facilities Entry'!BV102, Mnemonic[Description], 0)) )</f>
        <v>#VALUE!</v>
      </c>
      <c r="BN102" s="243" t="e">
        <f>IF(ISNA(INDEX(Mnemonic[Code], MATCH( '9.3 MAL- Bus Facilities Entry'!BW102, Mnemonic[Description], 0)) ),  INDEX(Mnemonic[Code], MATCH( LEFT('9.3 MAL- Bus Facilities Entry'!BW102, LEN(BW102)-1), Mnemonic[Description], 0)),  INDEX(Mnemonic[Code], MATCH( '9.3 MAL- Bus Facilities Entry'!BW102, Mnemonic[Description], 0)) )</f>
        <v>#VALUE!</v>
      </c>
      <c r="BO102" s="243" t="e">
        <f>IF(ISNA(INDEX(Mnemonic[Code], MATCH( '9.3 MAL- Bus Facilities Entry'!BX102, Mnemonic[Description], 0)) ),  INDEX(Mnemonic[Code], MATCH( LEFT('9.3 MAL- Bus Facilities Entry'!BX102, LEN(BX102)-1), Mnemonic[Description], 0)),  INDEX(Mnemonic[Code], MATCH( '9.3 MAL- Bus Facilities Entry'!BX102, Mnemonic[Description], 0)) )</f>
        <v>#VALUE!</v>
      </c>
      <c r="BP102" s="243" t="e">
        <f t="shared" si="14"/>
        <v>#N/A</v>
      </c>
      <c r="BQ102" s="243" t="e">
        <f t="shared" si="15"/>
        <v>#N/A</v>
      </c>
      <c r="BR102" s="243" t="e">
        <f t="shared" si="16"/>
        <v>#VALUE!</v>
      </c>
      <c r="BS102" s="245"/>
      <c r="BT102" s="245"/>
      <c r="BU102" s="244"/>
      <c r="BV102" s="244"/>
      <c r="BW102" s="244"/>
      <c r="BX102" s="244"/>
      <c r="BZ102" s="239"/>
      <c r="CA102" s="246" t="e">
        <f>INDEX('MAL-OTHERLOOKUPS'!$ES$4:$ES$56, MATCH('9.3 MAL- Bus Facilities Entry'!CE102, 'MAL-OTHERLOOKUPS'!$ET$4:$ET$56, 0))</f>
        <v>#N/A</v>
      </c>
      <c r="CB102" s="247" t="str">
        <f t="shared" si="17"/>
        <v>L--</v>
      </c>
      <c r="CC102" s="247"/>
      <c r="CD102" s="425"/>
      <c r="CE102" s="425"/>
      <c r="CF102" s="425"/>
      <c r="CG102" s="248"/>
      <c r="CH102" s="367"/>
      <c r="CI102" s="367"/>
      <c r="CJ102" s="249" t="e">
        <f>INDEX('Default X, Y'!$D$6:$D$13,MATCH('9.3 MAL- Bus Facilities Entry'!BJ102&amp;"MF",'Default X, Y'!$B$6:$B$13,0))</f>
        <v>#N/A</v>
      </c>
      <c r="CK102" s="249" t="e">
        <f>INDEX('Default X, Y'!$E$6:$E$13,MATCH('9.3 MAL- Bus Facilities Entry'!BJ102&amp;"MF",'Default X, Y'!$B$6:$B$13,0))</f>
        <v>#N/A</v>
      </c>
      <c r="CL102" s="250" t="str">
        <f t="shared" si="18"/>
        <v>MX_Common_BRT</v>
      </c>
      <c r="CM102" s="239"/>
      <c r="CN102" s="251">
        <v>0</v>
      </c>
      <c r="CO102" s="471"/>
      <c r="CP102" s="251" t="str">
        <f t="shared" si="19"/>
        <v>0-</v>
      </c>
      <c r="CQ102" s="471"/>
      <c r="CR102" s="252" t="str">
        <f t="shared" si="12"/>
        <v xml:space="preserve">; ; </v>
      </c>
      <c r="CS102" s="252" t="str">
        <f t="shared" si="13"/>
        <v xml:space="preserve">; ; </v>
      </c>
      <c r="CT102" s="425"/>
      <c r="CU102" s="252" t="e">
        <v>#REF!</v>
      </c>
      <c r="CV102" s="367"/>
      <c r="CW102" s="367"/>
      <c r="CX102" s="239"/>
      <c r="CY102" s="240"/>
      <c r="CZ102" s="240"/>
      <c r="DA102" s="240"/>
      <c r="DB102" s="585"/>
      <c r="DD102" s="240"/>
      <c r="DE102" s="585"/>
      <c r="DF102" s="253"/>
      <c r="DH102" s="472"/>
      <c r="DI102" s="497"/>
      <c r="DJ102" s="254"/>
      <c r="DK102" s="585"/>
    </row>
    <row r="103" spans="1:115" ht="14.5" x14ac:dyDescent="0.35">
      <c r="A103" s="469"/>
      <c r="B103" s="239"/>
      <c r="C103" s="240"/>
      <c r="D103" s="240"/>
      <c r="E103" s="240"/>
      <c r="F103" s="367"/>
      <c r="G103" s="239"/>
      <c r="H103" s="240"/>
      <c r="J103" s="241"/>
      <c r="K103" s="241"/>
      <c r="M103" s="473"/>
      <c r="O103" s="239"/>
      <c r="Q103" s="143" t="e">
        <f>INDEX(AssetClass[Asset Class], MATCH('9.3 MAL- Bus Facilities Entry'!P103, AssetClass[Class Description], 0))</f>
        <v>#N/A</v>
      </c>
      <c r="R103" s="143"/>
      <c r="S103" s="242" t="e">
        <f>INDEX(Table15[Category Code], MATCH('9.3 MAL- Bus Facilities Entry'!R103, Table15[Category  Description], 0))</f>
        <v>#N/A</v>
      </c>
      <c r="T103" s="239"/>
      <c r="U103" s="243" t="e" cm="1">
        <f t="array" ref="U103">INDEX('Custom Field Tbl'!$N$5:$N$446, MATCH('9.3 MAL- Bus Facilities Entry'!$Q103 &amp; '9.3 MAL- Bus Facilities Entry'!U$3, 'Custom Field Tbl'!$M$5:$M$446 &amp; 'Custom Field Tbl'!$O$5:$O$446, 0 ))</f>
        <v>#N/A</v>
      </c>
      <c r="V103" s="143" t="str">
        <f>IF(ISNA(INDEX(CFV_Tbl[CF Description], MATCH('9.3 MAL- Bus Facilities Entry'!U103, CFV_Tbl[CF Code], 0)) ), "Field Not Required", INDEX(CFV_Tbl[CF Description], MATCH('9.3 MAL- Bus Facilities Entry'!U103, CFV_Tbl[CF Code], 0)) )</f>
        <v>Field Not Required</v>
      </c>
      <c r="Y103" s="243" t="e" cm="1">
        <f t="array" ref="Y103">INDEX('Custom Field Tbl'!$N$5:$N$446, MATCH('9.3 MAL- Bus Facilities Entry'!$Q103 &amp; '9.3 MAL- Bus Facilities Entry'!Y$3, 'Custom Field Tbl'!$M$5:$M$446 &amp; 'Custom Field Tbl'!$O$5:$O$446, 0 ))</f>
        <v>#N/A</v>
      </c>
      <c r="Z103" s="143" t="str">
        <f>IF(ISNA(INDEX(CFV_Tbl[CF Description], MATCH('9.3 MAL- Bus Facilities Entry'!Y103, CFV_Tbl[CF Code], 0)) ), "Field Not Required", INDEX(CFV_Tbl[CF Description], MATCH('9.3 MAL- Bus Facilities Entry'!Y103, CFV_Tbl[CF Code], 0)) )</f>
        <v>Field Not Required</v>
      </c>
      <c r="AC103" s="243" t="e" cm="1">
        <f t="array" ref="AC103">INDEX('Custom Field Tbl'!$N$5:$N$446, MATCH('9.3 MAL- Bus Facilities Entry'!$Q103 &amp; '9.3 MAL- Bus Facilities Entry'!AC$3, 'Custom Field Tbl'!$M$5:$M$446 &amp; 'Custom Field Tbl'!$O$5:$O$446, 0 ))</f>
        <v>#N/A</v>
      </c>
      <c r="AD103" s="143" t="str">
        <f>IF(ISNA(INDEX(CFV_Tbl[CF Description], MATCH('9.3 MAL- Bus Facilities Entry'!AC103, CFV_Tbl[CF Code], 0)) ), "Field Not Required", INDEX(CFV_Tbl[CF Description], MATCH('9.3 MAL- Bus Facilities Entry'!AC103, CFV_Tbl[CF Code], 0)) )</f>
        <v>Field Not Required</v>
      </c>
      <c r="AG103" s="243" t="e" cm="1">
        <f t="array" ref="AG103">INDEX('Custom Field Tbl'!$N$5:$N$446, MATCH('9.3 MAL- Bus Facilities Entry'!$Q103 &amp; '9.3 MAL- Bus Facilities Entry'!AG$3, 'Custom Field Tbl'!$M$5:$M$446 &amp; 'Custom Field Tbl'!$O$5:$O$446, 0 ))</f>
        <v>#N/A</v>
      </c>
      <c r="AH103" s="143" t="str">
        <f>IF(ISNA(INDEX(CFV_Tbl[CF Description], MATCH('9.3 MAL- Bus Facilities Entry'!AG103, CFV_Tbl[CF Code], 0)) ), "Field Not Required", INDEX(CFV_Tbl[CF Description], MATCH('9.3 MAL- Bus Facilities Entry'!AG103, CFV_Tbl[CF Code], 0)) )</f>
        <v>Field Not Required</v>
      </c>
      <c r="AK103" s="243" t="e" cm="1">
        <f t="array" ref="AK103">INDEX('Custom Field Tbl'!$N$5:$N$446, MATCH('9.3 MAL- Bus Facilities Entry'!$Q103 &amp; '9.3 MAL- Bus Facilities Entry'!AK$3, 'Custom Field Tbl'!$M$5:$M$446 &amp; 'Custom Field Tbl'!$O$5:$O$446, 0 ))</f>
        <v>#N/A</v>
      </c>
      <c r="AL103" s="143" t="str">
        <f>IF(ISNA(INDEX(CFV_Tbl[CF Description], MATCH('9.3 MAL- Bus Facilities Entry'!AK103, CFV_Tbl[CF Code], 0)) ), "Field Not Required", INDEX(CFV_Tbl[CF Description], MATCH('9.3 MAL- Bus Facilities Entry'!AK103, CFV_Tbl[CF Code], 0)) )</f>
        <v>Field Not Required</v>
      </c>
      <c r="AO103" s="243" t="e" cm="1">
        <f t="array" ref="AO103">INDEX('Custom Field Tbl'!$N$5:$N$446, MATCH('9.3 MAL- Bus Facilities Entry'!$Q103 &amp; '9.3 MAL- Bus Facilities Entry'!AO$3, 'Custom Field Tbl'!$M$5:$M$446 &amp; 'Custom Field Tbl'!$O$5:$O$446, 0 ))</f>
        <v>#N/A</v>
      </c>
      <c r="AP103" s="143" t="str">
        <f>IF(ISNA(INDEX(CFV_Tbl[CF Description], MATCH('9.3 MAL- Bus Facilities Entry'!AO103, CFV_Tbl[CF Code], 0)) ), "Field Not Required", INDEX(CFV_Tbl[CF Description], MATCH('9.3 MAL- Bus Facilities Entry'!AO103, CFV_Tbl[CF Code], 0)) )</f>
        <v>Field Not Required</v>
      </c>
      <c r="AS103" s="243" t="e" cm="1">
        <f t="array" ref="AS103">INDEX('Custom Field Tbl'!$N$5:$N$446, MATCH('9.3 MAL- Bus Facilities Entry'!$Q103 &amp; '9.3 MAL- Bus Facilities Entry'!AS$3, 'Custom Field Tbl'!$M$5:$M$446 &amp; 'Custom Field Tbl'!$O$5:$O$446, 0 ))</f>
        <v>#N/A</v>
      </c>
      <c r="AT103" s="143" t="str">
        <f>IF(ISNA(INDEX(CFV_Tbl[CF Description], MATCH('9.3 MAL- Bus Facilities Entry'!AS103, CFV_Tbl[CF Code], 0)) ), "Field Not Required", INDEX(CFV_Tbl[CF Description], MATCH('9.3 MAL- Bus Facilities Entry'!AS103, CFV_Tbl[CF Code], 0)) )</f>
        <v>Field Not Required</v>
      </c>
      <c r="AW103" s="243" t="e" cm="1">
        <f t="array" ref="AW103">INDEX('Custom Field Tbl'!$N$5:$N$446, MATCH('9.3 MAL- Bus Facilities Entry'!$Q103 &amp; '9.3 MAL- Bus Facilities Entry'!AW$3, 'Custom Field Tbl'!$M$5:$M$446 &amp; 'Custom Field Tbl'!$O$5:$O$446, 0 ))</f>
        <v>#N/A</v>
      </c>
      <c r="AX103" s="143" t="str">
        <f>IF(ISNA(INDEX(CFV_Tbl[CF Description], MATCH('9.3 MAL- Bus Facilities Entry'!AW103, CFV_Tbl[CF Code], 0)) ), "Field Not Required", INDEX(CFV_Tbl[CF Description], MATCH('9.3 MAL- Bus Facilities Entry'!AW103, CFV_Tbl[CF Code], 0)) )</f>
        <v>Field Not Required</v>
      </c>
      <c r="BA103" s="243" t="e" cm="1">
        <f t="array" ref="BA103">INDEX('Custom Field Tbl'!$N$5:$N$446, MATCH('9.3 MAL- Bus Facilities Entry'!$Q103 &amp; '9.3 MAL- Bus Facilities Entry'!BA$3, 'Custom Field Tbl'!$M$5:$M$446 &amp; 'Custom Field Tbl'!$O$5:$O$446, 0 ))</f>
        <v>#N/A</v>
      </c>
      <c r="BB103" s="143" t="str">
        <f>IF(ISNA(INDEX(CFV_Tbl[CF Description], MATCH('9.3 MAL- Bus Facilities Entry'!BA103, CFV_Tbl[CF Code], 0)) ), "Field Not Required", INDEX(CFV_Tbl[CF Description], MATCH('9.3 MAL- Bus Facilities Entry'!BA103, CFV_Tbl[CF Code], 0)) )</f>
        <v>Field Not Required</v>
      </c>
      <c r="BE103" s="243" t="e" cm="1">
        <f t="array" ref="BE103">INDEX('Custom Field Tbl'!$N$5:$N$446, MATCH('9.3 MAL- Bus Facilities Entry'!$Q103 &amp; '9.3 MAL- Bus Facilities Entry'!BE$3, 'Custom Field Tbl'!$M$5:$M$446 &amp; 'Custom Field Tbl'!$O$5:$O$446, 0 ))</f>
        <v>#N/A</v>
      </c>
      <c r="BF103" s="143" t="str">
        <f>IF(ISNA(INDEX(CFV_Tbl[CF Description], MATCH('9.3 MAL- Bus Facilities Entry'!BE103, CFV_Tbl[CF Code], 0)) ), "Field Not Required", INDEX(CFV_Tbl[CF Description], MATCH('9.3 MAL- Bus Facilities Entry'!BE103, CFV_Tbl[CF Code], 0)) )</f>
        <v>Field Not Required</v>
      </c>
      <c r="BI103" s="239"/>
      <c r="BJ103" s="243" t="e">
        <f>INDEX(Mnemonic[Code], MATCH('9.3 MAL- Bus Facilities Entry'!BS103, Mnemonic[Description], 0))</f>
        <v>#N/A</v>
      </c>
      <c r="BK103" s="243" t="e">
        <f>INDEX(Mnemonic[Code], MATCH('9.3 MAL- Bus Facilities Entry'!BT103, Mnemonic[Description], 0))</f>
        <v>#N/A</v>
      </c>
      <c r="BL103" s="243" t="e">
        <f>IF(ISNA(INDEX(Mnemonic[Code], MATCH( '9.3 MAL- Bus Facilities Entry'!BU103, Mnemonic[Description], 0)) ),  INDEX(Mnemonic[Code], MATCH( LEFT('9.3 MAL- Bus Facilities Entry'!BU103, LEN(BU103)-2), Mnemonic[Description], 0)),  INDEX(Mnemonic[Code], MATCH( '9.3 MAL- Bus Facilities Entry'!BU103, Mnemonic[Description], 0)) )</f>
        <v>#VALUE!</v>
      </c>
      <c r="BM103" s="243" t="e">
        <f>IF(ISNA(INDEX(Mnemonic[Code], MATCH( '9.3 MAL- Bus Facilities Entry'!BV103, Mnemonic[Description], 0)) ),  INDEX(Mnemonic[Code], MATCH( LEFT('9.3 MAL- Bus Facilities Entry'!BV103, LEN(BV103)-2), Mnemonic[Description], 0)),  INDEX(Mnemonic[Code], MATCH( '9.3 MAL- Bus Facilities Entry'!BV103, Mnemonic[Description], 0)) )</f>
        <v>#VALUE!</v>
      </c>
      <c r="BN103" s="243" t="e">
        <f>IF(ISNA(INDEX(Mnemonic[Code], MATCH( '9.3 MAL- Bus Facilities Entry'!BW103, Mnemonic[Description], 0)) ),  INDEX(Mnemonic[Code], MATCH( LEFT('9.3 MAL- Bus Facilities Entry'!BW103, LEN(BW103)-1), Mnemonic[Description], 0)),  INDEX(Mnemonic[Code], MATCH( '9.3 MAL- Bus Facilities Entry'!BW103, Mnemonic[Description], 0)) )</f>
        <v>#VALUE!</v>
      </c>
      <c r="BO103" s="243" t="e">
        <f>IF(ISNA(INDEX(Mnemonic[Code], MATCH( '9.3 MAL- Bus Facilities Entry'!BX103, Mnemonic[Description], 0)) ),  INDEX(Mnemonic[Code], MATCH( LEFT('9.3 MAL- Bus Facilities Entry'!BX103, LEN(BX103)-1), Mnemonic[Description], 0)),  INDEX(Mnemonic[Code], MATCH( '9.3 MAL- Bus Facilities Entry'!BX103, Mnemonic[Description], 0)) )</f>
        <v>#VALUE!</v>
      </c>
      <c r="BP103" s="243" t="e">
        <f t="shared" si="14"/>
        <v>#N/A</v>
      </c>
      <c r="BQ103" s="243" t="e">
        <f t="shared" si="15"/>
        <v>#N/A</v>
      </c>
      <c r="BR103" s="243" t="e">
        <f t="shared" si="16"/>
        <v>#VALUE!</v>
      </c>
      <c r="BS103" s="245"/>
      <c r="BT103" s="245"/>
      <c r="BU103" s="244"/>
      <c r="BV103" s="244"/>
      <c r="BW103" s="244"/>
      <c r="BX103" s="244"/>
      <c r="BZ103" s="239"/>
      <c r="CA103" s="246" t="e">
        <f>INDEX('MAL-OTHERLOOKUPS'!$ES$4:$ES$56, MATCH('9.3 MAL- Bus Facilities Entry'!CE103, 'MAL-OTHERLOOKUPS'!$ET$4:$ET$56, 0))</f>
        <v>#N/A</v>
      </c>
      <c r="CB103" s="247" t="str">
        <f t="shared" si="17"/>
        <v>L--</v>
      </c>
      <c r="CC103" s="247"/>
      <c r="CD103" s="425"/>
      <c r="CE103" s="425"/>
      <c r="CF103" s="425"/>
      <c r="CG103" s="248"/>
      <c r="CH103" s="367"/>
      <c r="CI103" s="367"/>
      <c r="CJ103" s="249" t="e">
        <f>INDEX('Default X, Y'!$D$6:$D$13,MATCH('9.3 MAL- Bus Facilities Entry'!BJ103&amp;"MF",'Default X, Y'!$B$6:$B$13,0))</f>
        <v>#N/A</v>
      </c>
      <c r="CK103" s="249" t="e">
        <f>INDEX('Default X, Y'!$E$6:$E$13,MATCH('9.3 MAL- Bus Facilities Entry'!BJ103&amp;"MF",'Default X, Y'!$B$6:$B$13,0))</f>
        <v>#N/A</v>
      </c>
      <c r="CL103" s="250" t="str">
        <f t="shared" si="18"/>
        <v>MX_Common_BRT</v>
      </c>
      <c r="CM103" s="239"/>
      <c r="CN103" s="251">
        <v>0</v>
      </c>
      <c r="CO103" s="471"/>
      <c r="CP103" s="251" t="str">
        <f t="shared" si="19"/>
        <v>0-</v>
      </c>
      <c r="CQ103" s="471"/>
      <c r="CR103" s="252" t="str">
        <f t="shared" si="12"/>
        <v xml:space="preserve">; ; </v>
      </c>
      <c r="CS103" s="252" t="str">
        <f t="shared" si="13"/>
        <v xml:space="preserve">; ; </v>
      </c>
      <c r="CT103" s="425"/>
      <c r="CU103" s="252" t="e">
        <v>#REF!</v>
      </c>
      <c r="CV103" s="367"/>
      <c r="CW103" s="367"/>
      <c r="CX103" s="239"/>
      <c r="CY103" s="240"/>
      <c r="CZ103" s="240"/>
      <c r="DA103" s="240"/>
      <c r="DB103" s="585"/>
      <c r="DD103" s="240"/>
      <c r="DE103" s="585"/>
      <c r="DF103" s="253"/>
      <c r="DH103" s="472"/>
      <c r="DI103" s="497"/>
      <c r="DJ103" s="254"/>
      <c r="DK103" s="585"/>
    </row>
    <row r="104" spans="1:115" ht="14.5" x14ac:dyDescent="0.35">
      <c r="A104" s="469"/>
      <c r="B104" s="239"/>
      <c r="C104" s="240"/>
      <c r="D104" s="240"/>
      <c r="E104" s="240"/>
      <c r="F104" s="367"/>
      <c r="G104" s="239"/>
      <c r="H104" s="240"/>
      <c r="J104" s="241"/>
      <c r="K104" s="241"/>
      <c r="M104" s="473"/>
      <c r="O104" s="239"/>
      <c r="Q104" s="143" t="e">
        <f>INDEX(AssetClass[Asset Class], MATCH('9.3 MAL- Bus Facilities Entry'!P104, AssetClass[Class Description], 0))</f>
        <v>#N/A</v>
      </c>
      <c r="R104" s="143"/>
      <c r="S104" s="242" t="e">
        <f>INDEX(Table15[Category Code], MATCH('9.3 MAL- Bus Facilities Entry'!R104, Table15[Category  Description], 0))</f>
        <v>#N/A</v>
      </c>
      <c r="T104" s="239"/>
      <c r="U104" s="243" t="e" cm="1">
        <f t="array" ref="U104">INDEX('Custom Field Tbl'!$N$5:$N$446, MATCH('9.3 MAL- Bus Facilities Entry'!$Q104 &amp; '9.3 MAL- Bus Facilities Entry'!U$3, 'Custom Field Tbl'!$M$5:$M$446 &amp; 'Custom Field Tbl'!$O$5:$O$446, 0 ))</f>
        <v>#N/A</v>
      </c>
      <c r="V104" s="143" t="str">
        <f>IF(ISNA(INDEX(CFV_Tbl[CF Description], MATCH('9.3 MAL- Bus Facilities Entry'!U104, CFV_Tbl[CF Code], 0)) ), "Field Not Required", INDEX(CFV_Tbl[CF Description], MATCH('9.3 MAL- Bus Facilities Entry'!U104, CFV_Tbl[CF Code], 0)) )</f>
        <v>Field Not Required</v>
      </c>
      <c r="Y104" s="243" t="e" cm="1">
        <f t="array" ref="Y104">INDEX('Custom Field Tbl'!$N$5:$N$446, MATCH('9.3 MAL- Bus Facilities Entry'!$Q104 &amp; '9.3 MAL- Bus Facilities Entry'!Y$3, 'Custom Field Tbl'!$M$5:$M$446 &amp; 'Custom Field Tbl'!$O$5:$O$446, 0 ))</f>
        <v>#N/A</v>
      </c>
      <c r="Z104" s="143" t="str">
        <f>IF(ISNA(INDEX(CFV_Tbl[CF Description], MATCH('9.3 MAL- Bus Facilities Entry'!Y104, CFV_Tbl[CF Code], 0)) ), "Field Not Required", INDEX(CFV_Tbl[CF Description], MATCH('9.3 MAL- Bus Facilities Entry'!Y104, CFV_Tbl[CF Code], 0)) )</f>
        <v>Field Not Required</v>
      </c>
      <c r="AC104" s="243" t="e" cm="1">
        <f t="array" ref="AC104">INDEX('Custom Field Tbl'!$N$5:$N$446, MATCH('9.3 MAL- Bus Facilities Entry'!$Q104 &amp; '9.3 MAL- Bus Facilities Entry'!AC$3, 'Custom Field Tbl'!$M$5:$M$446 &amp; 'Custom Field Tbl'!$O$5:$O$446, 0 ))</f>
        <v>#N/A</v>
      </c>
      <c r="AD104" s="143" t="str">
        <f>IF(ISNA(INDEX(CFV_Tbl[CF Description], MATCH('9.3 MAL- Bus Facilities Entry'!AC104, CFV_Tbl[CF Code], 0)) ), "Field Not Required", INDEX(CFV_Tbl[CF Description], MATCH('9.3 MAL- Bus Facilities Entry'!AC104, CFV_Tbl[CF Code], 0)) )</f>
        <v>Field Not Required</v>
      </c>
      <c r="AG104" s="243" t="e" cm="1">
        <f t="array" ref="AG104">INDEX('Custom Field Tbl'!$N$5:$N$446, MATCH('9.3 MAL- Bus Facilities Entry'!$Q104 &amp; '9.3 MAL- Bus Facilities Entry'!AG$3, 'Custom Field Tbl'!$M$5:$M$446 &amp; 'Custom Field Tbl'!$O$5:$O$446, 0 ))</f>
        <v>#N/A</v>
      </c>
      <c r="AH104" s="143" t="str">
        <f>IF(ISNA(INDEX(CFV_Tbl[CF Description], MATCH('9.3 MAL- Bus Facilities Entry'!AG104, CFV_Tbl[CF Code], 0)) ), "Field Not Required", INDEX(CFV_Tbl[CF Description], MATCH('9.3 MAL- Bus Facilities Entry'!AG104, CFV_Tbl[CF Code], 0)) )</f>
        <v>Field Not Required</v>
      </c>
      <c r="AK104" s="243" t="e" cm="1">
        <f t="array" ref="AK104">INDEX('Custom Field Tbl'!$N$5:$N$446, MATCH('9.3 MAL- Bus Facilities Entry'!$Q104 &amp; '9.3 MAL- Bus Facilities Entry'!AK$3, 'Custom Field Tbl'!$M$5:$M$446 &amp; 'Custom Field Tbl'!$O$5:$O$446, 0 ))</f>
        <v>#N/A</v>
      </c>
      <c r="AL104" s="143" t="str">
        <f>IF(ISNA(INDEX(CFV_Tbl[CF Description], MATCH('9.3 MAL- Bus Facilities Entry'!AK104, CFV_Tbl[CF Code], 0)) ), "Field Not Required", INDEX(CFV_Tbl[CF Description], MATCH('9.3 MAL- Bus Facilities Entry'!AK104, CFV_Tbl[CF Code], 0)) )</f>
        <v>Field Not Required</v>
      </c>
      <c r="AO104" s="243" t="e" cm="1">
        <f t="array" ref="AO104">INDEX('Custom Field Tbl'!$N$5:$N$446, MATCH('9.3 MAL- Bus Facilities Entry'!$Q104 &amp; '9.3 MAL- Bus Facilities Entry'!AO$3, 'Custom Field Tbl'!$M$5:$M$446 &amp; 'Custom Field Tbl'!$O$5:$O$446, 0 ))</f>
        <v>#N/A</v>
      </c>
      <c r="AP104" s="143" t="str">
        <f>IF(ISNA(INDEX(CFV_Tbl[CF Description], MATCH('9.3 MAL- Bus Facilities Entry'!AO104, CFV_Tbl[CF Code], 0)) ), "Field Not Required", INDEX(CFV_Tbl[CF Description], MATCH('9.3 MAL- Bus Facilities Entry'!AO104, CFV_Tbl[CF Code], 0)) )</f>
        <v>Field Not Required</v>
      </c>
      <c r="AS104" s="243" t="e" cm="1">
        <f t="array" ref="AS104">INDEX('Custom Field Tbl'!$N$5:$N$446, MATCH('9.3 MAL- Bus Facilities Entry'!$Q104 &amp; '9.3 MAL- Bus Facilities Entry'!AS$3, 'Custom Field Tbl'!$M$5:$M$446 &amp; 'Custom Field Tbl'!$O$5:$O$446, 0 ))</f>
        <v>#N/A</v>
      </c>
      <c r="AT104" s="143" t="str">
        <f>IF(ISNA(INDEX(CFV_Tbl[CF Description], MATCH('9.3 MAL- Bus Facilities Entry'!AS104, CFV_Tbl[CF Code], 0)) ), "Field Not Required", INDEX(CFV_Tbl[CF Description], MATCH('9.3 MAL- Bus Facilities Entry'!AS104, CFV_Tbl[CF Code], 0)) )</f>
        <v>Field Not Required</v>
      </c>
      <c r="AW104" s="243" t="e" cm="1">
        <f t="array" ref="AW104">INDEX('Custom Field Tbl'!$N$5:$N$446, MATCH('9.3 MAL- Bus Facilities Entry'!$Q104 &amp; '9.3 MAL- Bus Facilities Entry'!AW$3, 'Custom Field Tbl'!$M$5:$M$446 &amp; 'Custom Field Tbl'!$O$5:$O$446, 0 ))</f>
        <v>#N/A</v>
      </c>
      <c r="AX104" s="143" t="str">
        <f>IF(ISNA(INDEX(CFV_Tbl[CF Description], MATCH('9.3 MAL- Bus Facilities Entry'!AW104, CFV_Tbl[CF Code], 0)) ), "Field Not Required", INDEX(CFV_Tbl[CF Description], MATCH('9.3 MAL- Bus Facilities Entry'!AW104, CFV_Tbl[CF Code], 0)) )</f>
        <v>Field Not Required</v>
      </c>
      <c r="BA104" s="243" t="e" cm="1">
        <f t="array" ref="BA104">INDEX('Custom Field Tbl'!$N$5:$N$446, MATCH('9.3 MAL- Bus Facilities Entry'!$Q104 &amp; '9.3 MAL- Bus Facilities Entry'!BA$3, 'Custom Field Tbl'!$M$5:$M$446 &amp; 'Custom Field Tbl'!$O$5:$O$446, 0 ))</f>
        <v>#N/A</v>
      </c>
      <c r="BB104" s="143" t="str">
        <f>IF(ISNA(INDEX(CFV_Tbl[CF Description], MATCH('9.3 MAL- Bus Facilities Entry'!BA104, CFV_Tbl[CF Code], 0)) ), "Field Not Required", INDEX(CFV_Tbl[CF Description], MATCH('9.3 MAL- Bus Facilities Entry'!BA104, CFV_Tbl[CF Code], 0)) )</f>
        <v>Field Not Required</v>
      </c>
      <c r="BE104" s="243" t="e" cm="1">
        <f t="array" ref="BE104">INDEX('Custom Field Tbl'!$N$5:$N$446, MATCH('9.3 MAL- Bus Facilities Entry'!$Q104 &amp; '9.3 MAL- Bus Facilities Entry'!BE$3, 'Custom Field Tbl'!$M$5:$M$446 &amp; 'Custom Field Tbl'!$O$5:$O$446, 0 ))</f>
        <v>#N/A</v>
      </c>
      <c r="BF104" s="143" t="str">
        <f>IF(ISNA(INDEX(CFV_Tbl[CF Description], MATCH('9.3 MAL- Bus Facilities Entry'!BE104, CFV_Tbl[CF Code], 0)) ), "Field Not Required", INDEX(CFV_Tbl[CF Description], MATCH('9.3 MAL- Bus Facilities Entry'!BE104, CFV_Tbl[CF Code], 0)) )</f>
        <v>Field Not Required</v>
      </c>
      <c r="BI104" s="239"/>
      <c r="BJ104" s="243" t="e">
        <f>INDEX(Mnemonic[Code], MATCH('9.3 MAL- Bus Facilities Entry'!BS104, Mnemonic[Description], 0))</f>
        <v>#N/A</v>
      </c>
      <c r="BK104" s="243" t="e">
        <f>INDEX(Mnemonic[Code], MATCH('9.3 MAL- Bus Facilities Entry'!BT104, Mnemonic[Description], 0))</f>
        <v>#N/A</v>
      </c>
      <c r="BL104" s="243" t="e">
        <f>IF(ISNA(INDEX(Mnemonic[Code], MATCH( '9.3 MAL- Bus Facilities Entry'!BU104, Mnemonic[Description], 0)) ),  INDEX(Mnemonic[Code], MATCH( LEFT('9.3 MAL- Bus Facilities Entry'!BU104, LEN(BU104)-2), Mnemonic[Description], 0)),  INDEX(Mnemonic[Code], MATCH( '9.3 MAL- Bus Facilities Entry'!BU104, Mnemonic[Description], 0)) )</f>
        <v>#VALUE!</v>
      </c>
      <c r="BM104" s="243" t="e">
        <f>IF(ISNA(INDEX(Mnemonic[Code], MATCH( '9.3 MAL- Bus Facilities Entry'!BV104, Mnemonic[Description], 0)) ),  INDEX(Mnemonic[Code], MATCH( LEFT('9.3 MAL- Bus Facilities Entry'!BV104, LEN(BV104)-2), Mnemonic[Description], 0)),  INDEX(Mnemonic[Code], MATCH( '9.3 MAL- Bus Facilities Entry'!BV104, Mnemonic[Description], 0)) )</f>
        <v>#VALUE!</v>
      </c>
      <c r="BN104" s="243" t="e">
        <f>IF(ISNA(INDEX(Mnemonic[Code], MATCH( '9.3 MAL- Bus Facilities Entry'!BW104, Mnemonic[Description], 0)) ),  INDEX(Mnemonic[Code], MATCH( LEFT('9.3 MAL- Bus Facilities Entry'!BW104, LEN(BW104)-1), Mnemonic[Description], 0)),  INDEX(Mnemonic[Code], MATCH( '9.3 MAL- Bus Facilities Entry'!BW104, Mnemonic[Description], 0)) )</f>
        <v>#VALUE!</v>
      </c>
      <c r="BO104" s="243" t="e">
        <f>IF(ISNA(INDEX(Mnemonic[Code], MATCH( '9.3 MAL- Bus Facilities Entry'!BX104, Mnemonic[Description], 0)) ),  INDEX(Mnemonic[Code], MATCH( LEFT('9.3 MAL- Bus Facilities Entry'!BX104, LEN(BX104)-1), Mnemonic[Description], 0)),  INDEX(Mnemonic[Code], MATCH( '9.3 MAL- Bus Facilities Entry'!BX104, Mnemonic[Description], 0)) )</f>
        <v>#VALUE!</v>
      </c>
      <c r="BP104" s="243" t="e">
        <f t="shared" si="14"/>
        <v>#N/A</v>
      </c>
      <c r="BQ104" s="243" t="e">
        <f t="shared" si="15"/>
        <v>#N/A</v>
      </c>
      <c r="BR104" s="243" t="e">
        <f t="shared" si="16"/>
        <v>#VALUE!</v>
      </c>
      <c r="BS104" s="245"/>
      <c r="BT104" s="245"/>
      <c r="BU104" s="244"/>
      <c r="BV104" s="244"/>
      <c r="BW104" s="244"/>
      <c r="BX104" s="244"/>
      <c r="BZ104" s="239"/>
      <c r="CA104" s="246" t="e">
        <f>INDEX('MAL-OTHERLOOKUPS'!$ES$4:$ES$56, MATCH('9.3 MAL- Bus Facilities Entry'!CE104, 'MAL-OTHERLOOKUPS'!$ET$4:$ET$56, 0))</f>
        <v>#N/A</v>
      </c>
      <c r="CB104" s="247" t="str">
        <f t="shared" si="17"/>
        <v>L--</v>
      </c>
      <c r="CC104" s="247"/>
      <c r="CD104" s="425"/>
      <c r="CE104" s="425"/>
      <c r="CF104" s="425"/>
      <c r="CG104" s="248"/>
      <c r="CH104" s="367"/>
      <c r="CI104" s="367"/>
      <c r="CJ104" s="249" t="e">
        <f>INDEX('Default X, Y'!$D$6:$D$13,MATCH('9.3 MAL- Bus Facilities Entry'!BJ104&amp;"MF",'Default X, Y'!$B$6:$B$13,0))</f>
        <v>#N/A</v>
      </c>
      <c r="CK104" s="249" t="e">
        <f>INDEX('Default X, Y'!$E$6:$E$13,MATCH('9.3 MAL- Bus Facilities Entry'!BJ104&amp;"MF",'Default X, Y'!$B$6:$B$13,0))</f>
        <v>#N/A</v>
      </c>
      <c r="CL104" s="250" t="str">
        <f t="shared" si="18"/>
        <v>MX_Common_BRT</v>
      </c>
      <c r="CM104" s="239"/>
      <c r="CN104" s="251">
        <v>0</v>
      </c>
      <c r="CO104" s="471"/>
      <c r="CP104" s="251" t="str">
        <f t="shared" si="19"/>
        <v>0-</v>
      </c>
      <c r="CQ104" s="471"/>
      <c r="CR104" s="252" t="str">
        <f t="shared" si="12"/>
        <v xml:space="preserve">; ; </v>
      </c>
      <c r="CS104" s="252" t="str">
        <f t="shared" si="13"/>
        <v xml:space="preserve">; ; </v>
      </c>
      <c r="CT104" s="425"/>
      <c r="CU104" s="252" t="e">
        <v>#REF!</v>
      </c>
      <c r="CV104" s="367"/>
      <c r="CW104" s="367"/>
      <c r="CX104" s="239"/>
      <c r="CY104" s="240"/>
      <c r="CZ104" s="240"/>
      <c r="DA104" s="240"/>
      <c r="DB104" s="585"/>
      <c r="DD104" s="240"/>
      <c r="DE104" s="585"/>
      <c r="DF104" s="253"/>
      <c r="DH104" s="472"/>
      <c r="DI104" s="497"/>
      <c r="DJ104" s="254"/>
      <c r="DK104" s="585"/>
    </row>
    <row r="105" spans="1:115" ht="14.5" x14ac:dyDescent="0.35">
      <c r="A105" s="469"/>
      <c r="B105" s="239"/>
      <c r="C105" s="240"/>
      <c r="D105" s="240"/>
      <c r="E105" s="240"/>
      <c r="F105" s="367"/>
      <c r="G105" s="239"/>
      <c r="H105" s="240"/>
      <c r="J105" s="241"/>
      <c r="K105" s="241"/>
      <c r="M105" s="473"/>
      <c r="O105" s="239"/>
      <c r="Q105" s="143" t="e">
        <f>INDEX(AssetClass[Asset Class], MATCH('9.3 MAL- Bus Facilities Entry'!P105, AssetClass[Class Description], 0))</f>
        <v>#N/A</v>
      </c>
      <c r="R105" s="143"/>
      <c r="S105" s="242" t="e">
        <f>INDEX(Table15[Category Code], MATCH('9.3 MAL- Bus Facilities Entry'!R105, Table15[Category  Description], 0))</f>
        <v>#N/A</v>
      </c>
      <c r="T105" s="239"/>
      <c r="U105" s="243" t="e" cm="1">
        <f t="array" ref="U105">INDEX('Custom Field Tbl'!$N$5:$N$446, MATCH('9.3 MAL- Bus Facilities Entry'!$Q105 &amp; '9.3 MAL- Bus Facilities Entry'!U$3, 'Custom Field Tbl'!$M$5:$M$446 &amp; 'Custom Field Tbl'!$O$5:$O$446, 0 ))</f>
        <v>#N/A</v>
      </c>
      <c r="V105" s="143" t="str">
        <f>IF(ISNA(INDEX(CFV_Tbl[CF Description], MATCH('9.3 MAL- Bus Facilities Entry'!U105, CFV_Tbl[CF Code], 0)) ), "Field Not Required", INDEX(CFV_Tbl[CF Description], MATCH('9.3 MAL- Bus Facilities Entry'!U105, CFV_Tbl[CF Code], 0)) )</f>
        <v>Field Not Required</v>
      </c>
      <c r="Y105" s="243" t="e" cm="1">
        <f t="array" ref="Y105">INDEX('Custom Field Tbl'!$N$5:$N$446, MATCH('9.3 MAL- Bus Facilities Entry'!$Q105 &amp; '9.3 MAL- Bus Facilities Entry'!Y$3, 'Custom Field Tbl'!$M$5:$M$446 &amp; 'Custom Field Tbl'!$O$5:$O$446, 0 ))</f>
        <v>#N/A</v>
      </c>
      <c r="Z105" s="143" t="str">
        <f>IF(ISNA(INDEX(CFV_Tbl[CF Description], MATCH('9.3 MAL- Bus Facilities Entry'!Y105, CFV_Tbl[CF Code], 0)) ), "Field Not Required", INDEX(CFV_Tbl[CF Description], MATCH('9.3 MAL- Bus Facilities Entry'!Y105, CFV_Tbl[CF Code], 0)) )</f>
        <v>Field Not Required</v>
      </c>
      <c r="AC105" s="243" t="e" cm="1">
        <f t="array" ref="AC105">INDEX('Custom Field Tbl'!$N$5:$N$446, MATCH('9.3 MAL- Bus Facilities Entry'!$Q105 &amp; '9.3 MAL- Bus Facilities Entry'!AC$3, 'Custom Field Tbl'!$M$5:$M$446 &amp; 'Custom Field Tbl'!$O$5:$O$446, 0 ))</f>
        <v>#N/A</v>
      </c>
      <c r="AD105" s="143" t="str">
        <f>IF(ISNA(INDEX(CFV_Tbl[CF Description], MATCH('9.3 MAL- Bus Facilities Entry'!AC105, CFV_Tbl[CF Code], 0)) ), "Field Not Required", INDEX(CFV_Tbl[CF Description], MATCH('9.3 MAL- Bus Facilities Entry'!AC105, CFV_Tbl[CF Code], 0)) )</f>
        <v>Field Not Required</v>
      </c>
      <c r="AG105" s="243" t="e" cm="1">
        <f t="array" ref="AG105">INDEX('Custom Field Tbl'!$N$5:$N$446, MATCH('9.3 MAL- Bus Facilities Entry'!$Q105 &amp; '9.3 MAL- Bus Facilities Entry'!AG$3, 'Custom Field Tbl'!$M$5:$M$446 &amp; 'Custom Field Tbl'!$O$5:$O$446, 0 ))</f>
        <v>#N/A</v>
      </c>
      <c r="AH105" s="143" t="str">
        <f>IF(ISNA(INDEX(CFV_Tbl[CF Description], MATCH('9.3 MAL- Bus Facilities Entry'!AG105, CFV_Tbl[CF Code], 0)) ), "Field Not Required", INDEX(CFV_Tbl[CF Description], MATCH('9.3 MAL- Bus Facilities Entry'!AG105, CFV_Tbl[CF Code], 0)) )</f>
        <v>Field Not Required</v>
      </c>
      <c r="AK105" s="243" t="e" cm="1">
        <f t="array" ref="AK105">INDEX('Custom Field Tbl'!$N$5:$N$446, MATCH('9.3 MAL- Bus Facilities Entry'!$Q105 &amp; '9.3 MAL- Bus Facilities Entry'!AK$3, 'Custom Field Tbl'!$M$5:$M$446 &amp; 'Custom Field Tbl'!$O$5:$O$446, 0 ))</f>
        <v>#N/A</v>
      </c>
      <c r="AL105" s="143" t="str">
        <f>IF(ISNA(INDEX(CFV_Tbl[CF Description], MATCH('9.3 MAL- Bus Facilities Entry'!AK105, CFV_Tbl[CF Code], 0)) ), "Field Not Required", INDEX(CFV_Tbl[CF Description], MATCH('9.3 MAL- Bus Facilities Entry'!AK105, CFV_Tbl[CF Code], 0)) )</f>
        <v>Field Not Required</v>
      </c>
      <c r="AO105" s="243" t="e" cm="1">
        <f t="array" ref="AO105">INDEX('Custom Field Tbl'!$N$5:$N$446, MATCH('9.3 MAL- Bus Facilities Entry'!$Q105 &amp; '9.3 MAL- Bus Facilities Entry'!AO$3, 'Custom Field Tbl'!$M$5:$M$446 &amp; 'Custom Field Tbl'!$O$5:$O$446, 0 ))</f>
        <v>#N/A</v>
      </c>
      <c r="AP105" s="143" t="str">
        <f>IF(ISNA(INDEX(CFV_Tbl[CF Description], MATCH('9.3 MAL- Bus Facilities Entry'!AO105, CFV_Tbl[CF Code], 0)) ), "Field Not Required", INDEX(CFV_Tbl[CF Description], MATCH('9.3 MAL- Bus Facilities Entry'!AO105, CFV_Tbl[CF Code], 0)) )</f>
        <v>Field Not Required</v>
      </c>
      <c r="AS105" s="243" t="e" cm="1">
        <f t="array" ref="AS105">INDEX('Custom Field Tbl'!$N$5:$N$446, MATCH('9.3 MAL- Bus Facilities Entry'!$Q105 &amp; '9.3 MAL- Bus Facilities Entry'!AS$3, 'Custom Field Tbl'!$M$5:$M$446 &amp; 'Custom Field Tbl'!$O$5:$O$446, 0 ))</f>
        <v>#N/A</v>
      </c>
      <c r="AT105" s="143" t="str">
        <f>IF(ISNA(INDEX(CFV_Tbl[CF Description], MATCH('9.3 MAL- Bus Facilities Entry'!AS105, CFV_Tbl[CF Code], 0)) ), "Field Not Required", INDEX(CFV_Tbl[CF Description], MATCH('9.3 MAL- Bus Facilities Entry'!AS105, CFV_Tbl[CF Code], 0)) )</f>
        <v>Field Not Required</v>
      </c>
      <c r="AW105" s="243" t="e" cm="1">
        <f t="array" ref="AW105">INDEX('Custom Field Tbl'!$N$5:$N$446, MATCH('9.3 MAL- Bus Facilities Entry'!$Q105 &amp; '9.3 MAL- Bus Facilities Entry'!AW$3, 'Custom Field Tbl'!$M$5:$M$446 &amp; 'Custom Field Tbl'!$O$5:$O$446, 0 ))</f>
        <v>#N/A</v>
      </c>
      <c r="AX105" s="143" t="str">
        <f>IF(ISNA(INDEX(CFV_Tbl[CF Description], MATCH('9.3 MAL- Bus Facilities Entry'!AW105, CFV_Tbl[CF Code], 0)) ), "Field Not Required", INDEX(CFV_Tbl[CF Description], MATCH('9.3 MAL- Bus Facilities Entry'!AW105, CFV_Tbl[CF Code], 0)) )</f>
        <v>Field Not Required</v>
      </c>
      <c r="BA105" s="243" t="e" cm="1">
        <f t="array" ref="BA105">INDEX('Custom Field Tbl'!$N$5:$N$446, MATCH('9.3 MAL- Bus Facilities Entry'!$Q105 &amp; '9.3 MAL- Bus Facilities Entry'!BA$3, 'Custom Field Tbl'!$M$5:$M$446 &amp; 'Custom Field Tbl'!$O$5:$O$446, 0 ))</f>
        <v>#N/A</v>
      </c>
      <c r="BB105" s="143" t="str">
        <f>IF(ISNA(INDEX(CFV_Tbl[CF Description], MATCH('9.3 MAL- Bus Facilities Entry'!BA105, CFV_Tbl[CF Code], 0)) ), "Field Not Required", INDEX(CFV_Tbl[CF Description], MATCH('9.3 MAL- Bus Facilities Entry'!BA105, CFV_Tbl[CF Code], 0)) )</f>
        <v>Field Not Required</v>
      </c>
      <c r="BE105" s="243" t="e" cm="1">
        <f t="array" ref="BE105">INDEX('Custom Field Tbl'!$N$5:$N$446, MATCH('9.3 MAL- Bus Facilities Entry'!$Q105 &amp; '9.3 MAL- Bus Facilities Entry'!BE$3, 'Custom Field Tbl'!$M$5:$M$446 &amp; 'Custom Field Tbl'!$O$5:$O$446, 0 ))</f>
        <v>#N/A</v>
      </c>
      <c r="BF105" s="143" t="str">
        <f>IF(ISNA(INDEX(CFV_Tbl[CF Description], MATCH('9.3 MAL- Bus Facilities Entry'!BE105, CFV_Tbl[CF Code], 0)) ), "Field Not Required", INDEX(CFV_Tbl[CF Description], MATCH('9.3 MAL- Bus Facilities Entry'!BE105, CFV_Tbl[CF Code], 0)) )</f>
        <v>Field Not Required</v>
      </c>
      <c r="BI105" s="239"/>
      <c r="BJ105" s="243" t="e">
        <f>INDEX(Mnemonic[Code], MATCH('9.3 MAL- Bus Facilities Entry'!BS105, Mnemonic[Description], 0))</f>
        <v>#N/A</v>
      </c>
      <c r="BK105" s="243" t="e">
        <f>INDEX(Mnemonic[Code], MATCH('9.3 MAL- Bus Facilities Entry'!BT105, Mnemonic[Description], 0))</f>
        <v>#N/A</v>
      </c>
      <c r="BL105" s="243" t="e">
        <f>IF(ISNA(INDEX(Mnemonic[Code], MATCH( '9.3 MAL- Bus Facilities Entry'!BU105, Mnemonic[Description], 0)) ),  INDEX(Mnemonic[Code], MATCH( LEFT('9.3 MAL- Bus Facilities Entry'!BU105, LEN(BU105)-2), Mnemonic[Description], 0)),  INDEX(Mnemonic[Code], MATCH( '9.3 MAL- Bus Facilities Entry'!BU105, Mnemonic[Description], 0)) )</f>
        <v>#VALUE!</v>
      </c>
      <c r="BM105" s="243" t="e">
        <f>IF(ISNA(INDEX(Mnemonic[Code], MATCH( '9.3 MAL- Bus Facilities Entry'!BV105, Mnemonic[Description], 0)) ),  INDEX(Mnemonic[Code], MATCH( LEFT('9.3 MAL- Bus Facilities Entry'!BV105, LEN(BV105)-2), Mnemonic[Description], 0)),  INDEX(Mnemonic[Code], MATCH( '9.3 MAL- Bus Facilities Entry'!BV105, Mnemonic[Description], 0)) )</f>
        <v>#VALUE!</v>
      </c>
      <c r="BN105" s="243" t="e">
        <f>IF(ISNA(INDEX(Mnemonic[Code], MATCH( '9.3 MAL- Bus Facilities Entry'!BW105, Mnemonic[Description], 0)) ),  INDEX(Mnemonic[Code], MATCH( LEFT('9.3 MAL- Bus Facilities Entry'!BW105, LEN(BW105)-1), Mnemonic[Description], 0)),  INDEX(Mnemonic[Code], MATCH( '9.3 MAL- Bus Facilities Entry'!BW105, Mnemonic[Description], 0)) )</f>
        <v>#VALUE!</v>
      </c>
      <c r="BO105" s="243" t="e">
        <f>IF(ISNA(INDEX(Mnemonic[Code], MATCH( '9.3 MAL- Bus Facilities Entry'!BX105, Mnemonic[Description], 0)) ),  INDEX(Mnemonic[Code], MATCH( LEFT('9.3 MAL- Bus Facilities Entry'!BX105, LEN(BX105)-1), Mnemonic[Description], 0)),  INDEX(Mnemonic[Code], MATCH( '9.3 MAL- Bus Facilities Entry'!BX105, Mnemonic[Description], 0)) )</f>
        <v>#VALUE!</v>
      </c>
      <c r="BP105" s="243" t="e">
        <f t="shared" si="14"/>
        <v>#N/A</v>
      </c>
      <c r="BQ105" s="243" t="e">
        <f t="shared" si="15"/>
        <v>#N/A</v>
      </c>
      <c r="BR105" s="243" t="e">
        <f t="shared" si="16"/>
        <v>#VALUE!</v>
      </c>
      <c r="BS105" s="245"/>
      <c r="BT105" s="245"/>
      <c r="BU105" s="244"/>
      <c r="BV105" s="244"/>
      <c r="BW105" s="244"/>
      <c r="BX105" s="244"/>
      <c r="BZ105" s="239"/>
      <c r="CA105" s="246" t="e">
        <f>INDEX('MAL-OTHERLOOKUPS'!$ES$4:$ES$56, MATCH('9.3 MAL- Bus Facilities Entry'!CE105, 'MAL-OTHERLOOKUPS'!$ET$4:$ET$56, 0))</f>
        <v>#N/A</v>
      </c>
      <c r="CB105" s="247" t="str">
        <f t="shared" si="17"/>
        <v>L--</v>
      </c>
      <c r="CC105" s="247"/>
      <c r="CD105" s="425"/>
      <c r="CE105" s="425"/>
      <c r="CF105" s="425"/>
      <c r="CG105" s="248"/>
      <c r="CH105" s="367"/>
      <c r="CI105" s="367"/>
      <c r="CJ105" s="249" t="e">
        <f>INDEX('Default X, Y'!$D$6:$D$13,MATCH('9.3 MAL- Bus Facilities Entry'!BJ105&amp;"MF",'Default X, Y'!$B$6:$B$13,0))</f>
        <v>#N/A</v>
      </c>
      <c r="CK105" s="249" t="e">
        <f>INDEX('Default X, Y'!$E$6:$E$13,MATCH('9.3 MAL- Bus Facilities Entry'!BJ105&amp;"MF",'Default X, Y'!$B$6:$B$13,0))</f>
        <v>#N/A</v>
      </c>
      <c r="CL105" s="250" t="str">
        <f t="shared" si="18"/>
        <v>MX_Common_BRT</v>
      </c>
      <c r="CM105" s="239"/>
      <c r="CN105" s="251">
        <v>0</v>
      </c>
      <c r="CO105" s="471"/>
      <c r="CP105" s="251" t="str">
        <f t="shared" si="19"/>
        <v>0-</v>
      </c>
      <c r="CQ105" s="471"/>
      <c r="CR105" s="252" t="str">
        <f t="shared" si="12"/>
        <v xml:space="preserve">; ; </v>
      </c>
      <c r="CS105" s="252" t="str">
        <f t="shared" si="13"/>
        <v xml:space="preserve">; ; </v>
      </c>
      <c r="CT105" s="425"/>
      <c r="CU105" s="252" t="e">
        <v>#REF!</v>
      </c>
      <c r="CV105" s="367"/>
      <c r="CW105" s="367"/>
      <c r="CX105" s="239"/>
      <c r="CY105" s="240"/>
      <c r="CZ105" s="240"/>
      <c r="DA105" s="240"/>
      <c r="DB105" s="585"/>
      <c r="DD105" s="240"/>
      <c r="DE105" s="585"/>
      <c r="DF105" s="253"/>
      <c r="DH105" s="472"/>
      <c r="DI105" s="497"/>
      <c r="DJ105" s="254"/>
      <c r="DK105" s="585"/>
    </row>
    <row r="106" spans="1:115" ht="14.5" x14ac:dyDescent="0.35">
      <c r="A106" s="469"/>
      <c r="B106" s="239"/>
      <c r="C106" s="240"/>
      <c r="D106" s="240"/>
      <c r="E106" s="240"/>
      <c r="F106" s="367"/>
      <c r="G106" s="239"/>
      <c r="H106" s="240"/>
      <c r="J106" s="241"/>
      <c r="K106" s="241"/>
      <c r="M106" s="473"/>
      <c r="O106" s="239"/>
      <c r="Q106" s="143" t="e">
        <f>INDEX(AssetClass[Asset Class], MATCH('9.3 MAL- Bus Facilities Entry'!P106, AssetClass[Class Description], 0))</f>
        <v>#N/A</v>
      </c>
      <c r="R106" s="143"/>
      <c r="S106" s="242" t="e">
        <f>INDEX(Table15[Category Code], MATCH('9.3 MAL- Bus Facilities Entry'!R106, Table15[Category  Description], 0))</f>
        <v>#N/A</v>
      </c>
      <c r="T106" s="239"/>
      <c r="U106" s="243" t="e" cm="1">
        <f t="array" ref="U106">INDEX('Custom Field Tbl'!$N$5:$N$446, MATCH('9.3 MAL- Bus Facilities Entry'!$Q106 &amp; '9.3 MAL- Bus Facilities Entry'!U$3, 'Custom Field Tbl'!$M$5:$M$446 &amp; 'Custom Field Tbl'!$O$5:$O$446, 0 ))</f>
        <v>#N/A</v>
      </c>
      <c r="V106" s="143" t="str">
        <f>IF(ISNA(INDEX(CFV_Tbl[CF Description], MATCH('9.3 MAL- Bus Facilities Entry'!U106, CFV_Tbl[CF Code], 0)) ), "Field Not Required", INDEX(CFV_Tbl[CF Description], MATCH('9.3 MAL- Bus Facilities Entry'!U106, CFV_Tbl[CF Code], 0)) )</f>
        <v>Field Not Required</v>
      </c>
      <c r="Y106" s="243" t="e" cm="1">
        <f t="array" ref="Y106">INDEX('Custom Field Tbl'!$N$5:$N$446, MATCH('9.3 MAL- Bus Facilities Entry'!$Q106 &amp; '9.3 MAL- Bus Facilities Entry'!Y$3, 'Custom Field Tbl'!$M$5:$M$446 &amp; 'Custom Field Tbl'!$O$5:$O$446, 0 ))</f>
        <v>#N/A</v>
      </c>
      <c r="Z106" s="143" t="str">
        <f>IF(ISNA(INDEX(CFV_Tbl[CF Description], MATCH('9.3 MAL- Bus Facilities Entry'!Y106, CFV_Tbl[CF Code], 0)) ), "Field Not Required", INDEX(CFV_Tbl[CF Description], MATCH('9.3 MAL- Bus Facilities Entry'!Y106, CFV_Tbl[CF Code], 0)) )</f>
        <v>Field Not Required</v>
      </c>
      <c r="AC106" s="243" t="e" cm="1">
        <f t="array" ref="AC106">INDEX('Custom Field Tbl'!$N$5:$N$446, MATCH('9.3 MAL- Bus Facilities Entry'!$Q106 &amp; '9.3 MAL- Bus Facilities Entry'!AC$3, 'Custom Field Tbl'!$M$5:$M$446 &amp; 'Custom Field Tbl'!$O$5:$O$446, 0 ))</f>
        <v>#N/A</v>
      </c>
      <c r="AD106" s="143" t="str">
        <f>IF(ISNA(INDEX(CFV_Tbl[CF Description], MATCH('9.3 MAL- Bus Facilities Entry'!AC106, CFV_Tbl[CF Code], 0)) ), "Field Not Required", INDEX(CFV_Tbl[CF Description], MATCH('9.3 MAL- Bus Facilities Entry'!AC106, CFV_Tbl[CF Code], 0)) )</f>
        <v>Field Not Required</v>
      </c>
      <c r="AG106" s="243" t="e" cm="1">
        <f t="array" ref="AG106">INDEX('Custom Field Tbl'!$N$5:$N$446, MATCH('9.3 MAL- Bus Facilities Entry'!$Q106 &amp; '9.3 MAL- Bus Facilities Entry'!AG$3, 'Custom Field Tbl'!$M$5:$M$446 &amp; 'Custom Field Tbl'!$O$5:$O$446, 0 ))</f>
        <v>#N/A</v>
      </c>
      <c r="AH106" s="143" t="str">
        <f>IF(ISNA(INDEX(CFV_Tbl[CF Description], MATCH('9.3 MAL- Bus Facilities Entry'!AG106, CFV_Tbl[CF Code], 0)) ), "Field Not Required", INDEX(CFV_Tbl[CF Description], MATCH('9.3 MAL- Bus Facilities Entry'!AG106, CFV_Tbl[CF Code], 0)) )</f>
        <v>Field Not Required</v>
      </c>
      <c r="AK106" s="243" t="e" cm="1">
        <f t="array" ref="AK106">INDEX('Custom Field Tbl'!$N$5:$N$446, MATCH('9.3 MAL- Bus Facilities Entry'!$Q106 &amp; '9.3 MAL- Bus Facilities Entry'!AK$3, 'Custom Field Tbl'!$M$5:$M$446 &amp; 'Custom Field Tbl'!$O$5:$O$446, 0 ))</f>
        <v>#N/A</v>
      </c>
      <c r="AL106" s="143" t="str">
        <f>IF(ISNA(INDEX(CFV_Tbl[CF Description], MATCH('9.3 MAL- Bus Facilities Entry'!AK106, CFV_Tbl[CF Code], 0)) ), "Field Not Required", INDEX(CFV_Tbl[CF Description], MATCH('9.3 MAL- Bus Facilities Entry'!AK106, CFV_Tbl[CF Code], 0)) )</f>
        <v>Field Not Required</v>
      </c>
      <c r="AO106" s="243" t="e" cm="1">
        <f t="array" ref="AO106">INDEX('Custom Field Tbl'!$N$5:$N$446, MATCH('9.3 MAL- Bus Facilities Entry'!$Q106 &amp; '9.3 MAL- Bus Facilities Entry'!AO$3, 'Custom Field Tbl'!$M$5:$M$446 &amp; 'Custom Field Tbl'!$O$5:$O$446, 0 ))</f>
        <v>#N/A</v>
      </c>
      <c r="AP106" s="143" t="str">
        <f>IF(ISNA(INDEX(CFV_Tbl[CF Description], MATCH('9.3 MAL- Bus Facilities Entry'!AO106, CFV_Tbl[CF Code], 0)) ), "Field Not Required", INDEX(CFV_Tbl[CF Description], MATCH('9.3 MAL- Bus Facilities Entry'!AO106, CFV_Tbl[CF Code], 0)) )</f>
        <v>Field Not Required</v>
      </c>
      <c r="AS106" s="243" t="e" cm="1">
        <f t="array" ref="AS106">INDEX('Custom Field Tbl'!$N$5:$N$446, MATCH('9.3 MAL- Bus Facilities Entry'!$Q106 &amp; '9.3 MAL- Bus Facilities Entry'!AS$3, 'Custom Field Tbl'!$M$5:$M$446 &amp; 'Custom Field Tbl'!$O$5:$O$446, 0 ))</f>
        <v>#N/A</v>
      </c>
      <c r="AT106" s="143" t="str">
        <f>IF(ISNA(INDEX(CFV_Tbl[CF Description], MATCH('9.3 MAL- Bus Facilities Entry'!AS106, CFV_Tbl[CF Code], 0)) ), "Field Not Required", INDEX(CFV_Tbl[CF Description], MATCH('9.3 MAL- Bus Facilities Entry'!AS106, CFV_Tbl[CF Code], 0)) )</f>
        <v>Field Not Required</v>
      </c>
      <c r="AW106" s="243" t="e" cm="1">
        <f t="array" ref="AW106">INDEX('Custom Field Tbl'!$N$5:$N$446, MATCH('9.3 MAL- Bus Facilities Entry'!$Q106 &amp; '9.3 MAL- Bus Facilities Entry'!AW$3, 'Custom Field Tbl'!$M$5:$M$446 &amp; 'Custom Field Tbl'!$O$5:$O$446, 0 ))</f>
        <v>#N/A</v>
      </c>
      <c r="AX106" s="143" t="str">
        <f>IF(ISNA(INDEX(CFV_Tbl[CF Description], MATCH('9.3 MAL- Bus Facilities Entry'!AW106, CFV_Tbl[CF Code], 0)) ), "Field Not Required", INDEX(CFV_Tbl[CF Description], MATCH('9.3 MAL- Bus Facilities Entry'!AW106, CFV_Tbl[CF Code], 0)) )</f>
        <v>Field Not Required</v>
      </c>
      <c r="BA106" s="243" t="e" cm="1">
        <f t="array" ref="BA106">INDEX('Custom Field Tbl'!$N$5:$N$446, MATCH('9.3 MAL- Bus Facilities Entry'!$Q106 &amp; '9.3 MAL- Bus Facilities Entry'!BA$3, 'Custom Field Tbl'!$M$5:$M$446 &amp; 'Custom Field Tbl'!$O$5:$O$446, 0 ))</f>
        <v>#N/A</v>
      </c>
      <c r="BB106" s="143" t="str">
        <f>IF(ISNA(INDEX(CFV_Tbl[CF Description], MATCH('9.3 MAL- Bus Facilities Entry'!BA106, CFV_Tbl[CF Code], 0)) ), "Field Not Required", INDEX(CFV_Tbl[CF Description], MATCH('9.3 MAL- Bus Facilities Entry'!BA106, CFV_Tbl[CF Code], 0)) )</f>
        <v>Field Not Required</v>
      </c>
      <c r="BE106" s="243" t="e" cm="1">
        <f t="array" ref="BE106">INDEX('Custom Field Tbl'!$N$5:$N$446, MATCH('9.3 MAL- Bus Facilities Entry'!$Q106 &amp; '9.3 MAL- Bus Facilities Entry'!BE$3, 'Custom Field Tbl'!$M$5:$M$446 &amp; 'Custom Field Tbl'!$O$5:$O$446, 0 ))</f>
        <v>#N/A</v>
      </c>
      <c r="BF106" s="143" t="str">
        <f>IF(ISNA(INDEX(CFV_Tbl[CF Description], MATCH('9.3 MAL- Bus Facilities Entry'!BE106, CFV_Tbl[CF Code], 0)) ), "Field Not Required", INDEX(CFV_Tbl[CF Description], MATCH('9.3 MAL- Bus Facilities Entry'!BE106, CFV_Tbl[CF Code], 0)) )</f>
        <v>Field Not Required</v>
      </c>
      <c r="BI106" s="239"/>
      <c r="BJ106" s="243" t="e">
        <f>INDEX(Mnemonic[Code], MATCH('9.3 MAL- Bus Facilities Entry'!BS106, Mnemonic[Description], 0))</f>
        <v>#N/A</v>
      </c>
      <c r="BK106" s="243" t="e">
        <f>INDEX(Mnemonic[Code], MATCH('9.3 MAL- Bus Facilities Entry'!BT106, Mnemonic[Description], 0))</f>
        <v>#N/A</v>
      </c>
      <c r="BL106" s="243" t="e">
        <f>IF(ISNA(INDEX(Mnemonic[Code], MATCH( '9.3 MAL- Bus Facilities Entry'!BU106, Mnemonic[Description], 0)) ),  INDEX(Mnemonic[Code], MATCH( LEFT('9.3 MAL- Bus Facilities Entry'!BU106, LEN(BU106)-2), Mnemonic[Description], 0)),  INDEX(Mnemonic[Code], MATCH( '9.3 MAL- Bus Facilities Entry'!BU106, Mnemonic[Description], 0)) )</f>
        <v>#VALUE!</v>
      </c>
      <c r="BM106" s="243" t="e">
        <f>IF(ISNA(INDEX(Mnemonic[Code], MATCH( '9.3 MAL- Bus Facilities Entry'!BV106, Mnemonic[Description], 0)) ),  INDEX(Mnemonic[Code], MATCH( LEFT('9.3 MAL- Bus Facilities Entry'!BV106, LEN(BV106)-2), Mnemonic[Description], 0)),  INDEX(Mnemonic[Code], MATCH( '9.3 MAL- Bus Facilities Entry'!BV106, Mnemonic[Description], 0)) )</f>
        <v>#VALUE!</v>
      </c>
      <c r="BN106" s="243" t="e">
        <f>IF(ISNA(INDEX(Mnemonic[Code], MATCH( '9.3 MAL- Bus Facilities Entry'!BW106, Mnemonic[Description], 0)) ),  INDEX(Mnemonic[Code], MATCH( LEFT('9.3 MAL- Bus Facilities Entry'!BW106, LEN(BW106)-1), Mnemonic[Description], 0)),  INDEX(Mnemonic[Code], MATCH( '9.3 MAL- Bus Facilities Entry'!BW106, Mnemonic[Description], 0)) )</f>
        <v>#VALUE!</v>
      </c>
      <c r="BO106" s="243" t="e">
        <f>IF(ISNA(INDEX(Mnemonic[Code], MATCH( '9.3 MAL- Bus Facilities Entry'!BX106, Mnemonic[Description], 0)) ),  INDEX(Mnemonic[Code], MATCH( LEFT('9.3 MAL- Bus Facilities Entry'!BX106, LEN(BX106)-1), Mnemonic[Description], 0)),  INDEX(Mnemonic[Code], MATCH( '9.3 MAL- Bus Facilities Entry'!BX106, Mnemonic[Description], 0)) )</f>
        <v>#VALUE!</v>
      </c>
      <c r="BP106" s="243" t="e">
        <f t="shared" si="14"/>
        <v>#N/A</v>
      </c>
      <c r="BQ106" s="243" t="e">
        <f t="shared" si="15"/>
        <v>#N/A</v>
      </c>
      <c r="BR106" s="243" t="e">
        <f t="shared" si="16"/>
        <v>#VALUE!</v>
      </c>
      <c r="BS106" s="245"/>
      <c r="BT106" s="245"/>
      <c r="BU106" s="244"/>
      <c r="BV106" s="244"/>
      <c r="BW106" s="244"/>
      <c r="BX106" s="244"/>
      <c r="BZ106" s="239"/>
      <c r="CA106" s="246" t="e">
        <f>INDEX('MAL-OTHERLOOKUPS'!$ES$4:$ES$56, MATCH('9.3 MAL- Bus Facilities Entry'!CE106, 'MAL-OTHERLOOKUPS'!$ET$4:$ET$56, 0))</f>
        <v>#N/A</v>
      </c>
      <c r="CB106" s="247" t="str">
        <f t="shared" si="17"/>
        <v>L--</v>
      </c>
      <c r="CC106" s="247"/>
      <c r="CD106" s="425"/>
      <c r="CE106" s="425"/>
      <c r="CF106" s="425"/>
      <c r="CG106" s="248"/>
      <c r="CH106" s="367"/>
      <c r="CI106" s="367"/>
      <c r="CJ106" s="249" t="e">
        <f>INDEX('Default X, Y'!$D$6:$D$13,MATCH('9.3 MAL- Bus Facilities Entry'!BJ106&amp;"MF",'Default X, Y'!$B$6:$B$13,0))</f>
        <v>#N/A</v>
      </c>
      <c r="CK106" s="249" t="e">
        <f>INDEX('Default X, Y'!$E$6:$E$13,MATCH('9.3 MAL- Bus Facilities Entry'!BJ106&amp;"MF",'Default X, Y'!$B$6:$B$13,0))</f>
        <v>#N/A</v>
      </c>
      <c r="CL106" s="250" t="str">
        <f t="shared" si="18"/>
        <v>MX_Common_BRT</v>
      </c>
      <c r="CM106" s="239"/>
      <c r="CN106" s="251">
        <v>0</v>
      </c>
      <c r="CO106" s="471"/>
      <c r="CP106" s="251" t="str">
        <f t="shared" si="19"/>
        <v>0-</v>
      </c>
      <c r="CQ106" s="471"/>
      <c r="CR106" s="252" t="str">
        <f t="shared" si="12"/>
        <v xml:space="preserve">; ; </v>
      </c>
      <c r="CS106" s="252" t="str">
        <f t="shared" si="13"/>
        <v xml:space="preserve">; ; </v>
      </c>
      <c r="CT106" s="425"/>
      <c r="CU106" s="252" t="e">
        <v>#REF!</v>
      </c>
      <c r="CV106" s="367"/>
      <c r="CW106" s="367"/>
      <c r="CX106" s="239"/>
      <c r="CY106" s="240"/>
      <c r="CZ106" s="240"/>
      <c r="DA106" s="240"/>
      <c r="DB106" s="585"/>
      <c r="DD106" s="240"/>
      <c r="DE106" s="585"/>
      <c r="DF106" s="253"/>
      <c r="DH106" s="472"/>
      <c r="DI106" s="497"/>
      <c r="DJ106" s="254"/>
      <c r="DK106" s="585"/>
    </row>
    <row r="107" spans="1:115" ht="14.5" x14ac:dyDescent="0.35">
      <c r="A107" s="469"/>
      <c r="B107" s="239"/>
      <c r="C107" s="240"/>
      <c r="D107" s="240"/>
      <c r="E107" s="240"/>
      <c r="F107" s="367"/>
      <c r="G107" s="239"/>
      <c r="H107" s="240"/>
      <c r="J107" s="241"/>
      <c r="K107" s="241"/>
      <c r="M107" s="473"/>
      <c r="O107" s="239"/>
      <c r="Q107" s="143" t="e">
        <f>INDEX(AssetClass[Asset Class], MATCH('9.3 MAL- Bus Facilities Entry'!P107, AssetClass[Class Description], 0))</f>
        <v>#N/A</v>
      </c>
      <c r="R107" s="143"/>
      <c r="S107" s="242" t="e">
        <f>INDEX(Table15[Category Code], MATCH('9.3 MAL- Bus Facilities Entry'!R107, Table15[Category  Description], 0))</f>
        <v>#N/A</v>
      </c>
      <c r="T107" s="239"/>
      <c r="U107" s="243" t="e" cm="1">
        <f t="array" ref="U107">INDEX('Custom Field Tbl'!$N$5:$N$446, MATCH('9.3 MAL- Bus Facilities Entry'!$Q107 &amp; '9.3 MAL- Bus Facilities Entry'!U$3, 'Custom Field Tbl'!$M$5:$M$446 &amp; 'Custom Field Tbl'!$O$5:$O$446, 0 ))</f>
        <v>#N/A</v>
      </c>
      <c r="V107" s="143" t="str">
        <f>IF(ISNA(INDEX(CFV_Tbl[CF Description], MATCH('9.3 MAL- Bus Facilities Entry'!U107, CFV_Tbl[CF Code], 0)) ), "Field Not Required", INDEX(CFV_Tbl[CF Description], MATCH('9.3 MAL- Bus Facilities Entry'!U107, CFV_Tbl[CF Code], 0)) )</f>
        <v>Field Not Required</v>
      </c>
      <c r="Y107" s="243" t="e" cm="1">
        <f t="array" ref="Y107">INDEX('Custom Field Tbl'!$N$5:$N$446, MATCH('9.3 MAL- Bus Facilities Entry'!$Q107 &amp; '9.3 MAL- Bus Facilities Entry'!Y$3, 'Custom Field Tbl'!$M$5:$M$446 &amp; 'Custom Field Tbl'!$O$5:$O$446, 0 ))</f>
        <v>#N/A</v>
      </c>
      <c r="Z107" s="143" t="str">
        <f>IF(ISNA(INDEX(CFV_Tbl[CF Description], MATCH('9.3 MAL- Bus Facilities Entry'!Y107, CFV_Tbl[CF Code], 0)) ), "Field Not Required", INDEX(CFV_Tbl[CF Description], MATCH('9.3 MAL- Bus Facilities Entry'!Y107, CFV_Tbl[CF Code], 0)) )</f>
        <v>Field Not Required</v>
      </c>
      <c r="AC107" s="243" t="e" cm="1">
        <f t="array" ref="AC107">INDEX('Custom Field Tbl'!$N$5:$N$446, MATCH('9.3 MAL- Bus Facilities Entry'!$Q107 &amp; '9.3 MAL- Bus Facilities Entry'!AC$3, 'Custom Field Tbl'!$M$5:$M$446 &amp; 'Custom Field Tbl'!$O$5:$O$446, 0 ))</f>
        <v>#N/A</v>
      </c>
      <c r="AD107" s="143" t="str">
        <f>IF(ISNA(INDEX(CFV_Tbl[CF Description], MATCH('9.3 MAL- Bus Facilities Entry'!AC107, CFV_Tbl[CF Code], 0)) ), "Field Not Required", INDEX(CFV_Tbl[CF Description], MATCH('9.3 MAL- Bus Facilities Entry'!AC107, CFV_Tbl[CF Code], 0)) )</f>
        <v>Field Not Required</v>
      </c>
      <c r="AG107" s="243" t="e" cm="1">
        <f t="array" ref="AG107">INDEX('Custom Field Tbl'!$N$5:$N$446, MATCH('9.3 MAL- Bus Facilities Entry'!$Q107 &amp; '9.3 MAL- Bus Facilities Entry'!AG$3, 'Custom Field Tbl'!$M$5:$M$446 &amp; 'Custom Field Tbl'!$O$5:$O$446, 0 ))</f>
        <v>#N/A</v>
      </c>
      <c r="AH107" s="143" t="str">
        <f>IF(ISNA(INDEX(CFV_Tbl[CF Description], MATCH('9.3 MAL- Bus Facilities Entry'!AG107, CFV_Tbl[CF Code], 0)) ), "Field Not Required", INDEX(CFV_Tbl[CF Description], MATCH('9.3 MAL- Bus Facilities Entry'!AG107, CFV_Tbl[CF Code], 0)) )</f>
        <v>Field Not Required</v>
      </c>
      <c r="AK107" s="243" t="e" cm="1">
        <f t="array" ref="AK107">INDEX('Custom Field Tbl'!$N$5:$N$446, MATCH('9.3 MAL- Bus Facilities Entry'!$Q107 &amp; '9.3 MAL- Bus Facilities Entry'!AK$3, 'Custom Field Tbl'!$M$5:$M$446 &amp; 'Custom Field Tbl'!$O$5:$O$446, 0 ))</f>
        <v>#N/A</v>
      </c>
      <c r="AL107" s="143" t="str">
        <f>IF(ISNA(INDEX(CFV_Tbl[CF Description], MATCH('9.3 MAL- Bus Facilities Entry'!AK107, CFV_Tbl[CF Code], 0)) ), "Field Not Required", INDEX(CFV_Tbl[CF Description], MATCH('9.3 MAL- Bus Facilities Entry'!AK107, CFV_Tbl[CF Code], 0)) )</f>
        <v>Field Not Required</v>
      </c>
      <c r="AO107" s="243" t="e" cm="1">
        <f t="array" ref="AO107">INDEX('Custom Field Tbl'!$N$5:$N$446, MATCH('9.3 MAL- Bus Facilities Entry'!$Q107 &amp; '9.3 MAL- Bus Facilities Entry'!AO$3, 'Custom Field Tbl'!$M$5:$M$446 &amp; 'Custom Field Tbl'!$O$5:$O$446, 0 ))</f>
        <v>#N/A</v>
      </c>
      <c r="AP107" s="143" t="str">
        <f>IF(ISNA(INDEX(CFV_Tbl[CF Description], MATCH('9.3 MAL- Bus Facilities Entry'!AO107, CFV_Tbl[CF Code], 0)) ), "Field Not Required", INDEX(CFV_Tbl[CF Description], MATCH('9.3 MAL- Bus Facilities Entry'!AO107, CFV_Tbl[CF Code], 0)) )</f>
        <v>Field Not Required</v>
      </c>
      <c r="AS107" s="243" t="e" cm="1">
        <f t="array" ref="AS107">INDEX('Custom Field Tbl'!$N$5:$N$446, MATCH('9.3 MAL- Bus Facilities Entry'!$Q107 &amp; '9.3 MAL- Bus Facilities Entry'!AS$3, 'Custom Field Tbl'!$M$5:$M$446 &amp; 'Custom Field Tbl'!$O$5:$O$446, 0 ))</f>
        <v>#N/A</v>
      </c>
      <c r="AT107" s="143" t="str">
        <f>IF(ISNA(INDEX(CFV_Tbl[CF Description], MATCH('9.3 MAL- Bus Facilities Entry'!AS107, CFV_Tbl[CF Code], 0)) ), "Field Not Required", INDEX(CFV_Tbl[CF Description], MATCH('9.3 MAL- Bus Facilities Entry'!AS107, CFV_Tbl[CF Code], 0)) )</f>
        <v>Field Not Required</v>
      </c>
      <c r="AW107" s="243" t="e" cm="1">
        <f t="array" ref="AW107">INDEX('Custom Field Tbl'!$N$5:$N$446, MATCH('9.3 MAL- Bus Facilities Entry'!$Q107 &amp; '9.3 MAL- Bus Facilities Entry'!AW$3, 'Custom Field Tbl'!$M$5:$M$446 &amp; 'Custom Field Tbl'!$O$5:$O$446, 0 ))</f>
        <v>#N/A</v>
      </c>
      <c r="AX107" s="143" t="str">
        <f>IF(ISNA(INDEX(CFV_Tbl[CF Description], MATCH('9.3 MAL- Bus Facilities Entry'!AW107, CFV_Tbl[CF Code], 0)) ), "Field Not Required", INDEX(CFV_Tbl[CF Description], MATCH('9.3 MAL- Bus Facilities Entry'!AW107, CFV_Tbl[CF Code], 0)) )</f>
        <v>Field Not Required</v>
      </c>
      <c r="BA107" s="243" t="e" cm="1">
        <f t="array" ref="BA107">INDEX('Custom Field Tbl'!$N$5:$N$446, MATCH('9.3 MAL- Bus Facilities Entry'!$Q107 &amp; '9.3 MAL- Bus Facilities Entry'!BA$3, 'Custom Field Tbl'!$M$5:$M$446 &amp; 'Custom Field Tbl'!$O$5:$O$446, 0 ))</f>
        <v>#N/A</v>
      </c>
      <c r="BB107" s="143" t="str">
        <f>IF(ISNA(INDEX(CFV_Tbl[CF Description], MATCH('9.3 MAL- Bus Facilities Entry'!BA107, CFV_Tbl[CF Code], 0)) ), "Field Not Required", INDEX(CFV_Tbl[CF Description], MATCH('9.3 MAL- Bus Facilities Entry'!BA107, CFV_Tbl[CF Code], 0)) )</f>
        <v>Field Not Required</v>
      </c>
      <c r="BE107" s="243" t="e" cm="1">
        <f t="array" ref="BE107">INDEX('Custom Field Tbl'!$N$5:$N$446, MATCH('9.3 MAL- Bus Facilities Entry'!$Q107 &amp; '9.3 MAL- Bus Facilities Entry'!BE$3, 'Custom Field Tbl'!$M$5:$M$446 &amp; 'Custom Field Tbl'!$O$5:$O$446, 0 ))</f>
        <v>#N/A</v>
      </c>
      <c r="BF107" s="143" t="str">
        <f>IF(ISNA(INDEX(CFV_Tbl[CF Description], MATCH('9.3 MAL- Bus Facilities Entry'!BE107, CFV_Tbl[CF Code], 0)) ), "Field Not Required", INDEX(CFV_Tbl[CF Description], MATCH('9.3 MAL- Bus Facilities Entry'!BE107, CFV_Tbl[CF Code], 0)) )</f>
        <v>Field Not Required</v>
      </c>
      <c r="BI107" s="239"/>
      <c r="BJ107" s="243" t="e">
        <f>INDEX(Mnemonic[Code], MATCH('9.3 MAL- Bus Facilities Entry'!BS107, Mnemonic[Description], 0))</f>
        <v>#N/A</v>
      </c>
      <c r="BK107" s="243" t="e">
        <f>INDEX(Mnemonic[Code], MATCH('9.3 MAL- Bus Facilities Entry'!BT107, Mnemonic[Description], 0))</f>
        <v>#N/A</v>
      </c>
      <c r="BL107" s="243" t="e">
        <f>IF(ISNA(INDEX(Mnemonic[Code], MATCH( '9.3 MAL- Bus Facilities Entry'!BU107, Mnemonic[Description], 0)) ),  INDEX(Mnemonic[Code], MATCH( LEFT('9.3 MAL- Bus Facilities Entry'!BU107, LEN(BU107)-2), Mnemonic[Description], 0)),  INDEX(Mnemonic[Code], MATCH( '9.3 MAL- Bus Facilities Entry'!BU107, Mnemonic[Description], 0)) )</f>
        <v>#VALUE!</v>
      </c>
      <c r="BM107" s="243" t="e">
        <f>IF(ISNA(INDEX(Mnemonic[Code], MATCH( '9.3 MAL- Bus Facilities Entry'!BV107, Mnemonic[Description], 0)) ),  INDEX(Mnemonic[Code], MATCH( LEFT('9.3 MAL- Bus Facilities Entry'!BV107, LEN(BV107)-2), Mnemonic[Description], 0)),  INDEX(Mnemonic[Code], MATCH( '9.3 MAL- Bus Facilities Entry'!BV107, Mnemonic[Description], 0)) )</f>
        <v>#VALUE!</v>
      </c>
      <c r="BN107" s="243" t="e">
        <f>IF(ISNA(INDEX(Mnemonic[Code], MATCH( '9.3 MAL- Bus Facilities Entry'!BW107, Mnemonic[Description], 0)) ),  INDEX(Mnemonic[Code], MATCH( LEFT('9.3 MAL- Bus Facilities Entry'!BW107, LEN(BW107)-1), Mnemonic[Description], 0)),  INDEX(Mnemonic[Code], MATCH( '9.3 MAL- Bus Facilities Entry'!BW107, Mnemonic[Description], 0)) )</f>
        <v>#VALUE!</v>
      </c>
      <c r="BO107" s="243" t="e">
        <f>IF(ISNA(INDEX(Mnemonic[Code], MATCH( '9.3 MAL- Bus Facilities Entry'!BX107, Mnemonic[Description], 0)) ),  INDEX(Mnemonic[Code], MATCH( LEFT('9.3 MAL- Bus Facilities Entry'!BX107, LEN(BX107)-1), Mnemonic[Description], 0)),  INDEX(Mnemonic[Code], MATCH( '9.3 MAL- Bus Facilities Entry'!BX107, Mnemonic[Description], 0)) )</f>
        <v>#VALUE!</v>
      </c>
      <c r="BP107" s="243" t="e">
        <f t="shared" si="14"/>
        <v>#N/A</v>
      </c>
      <c r="BQ107" s="243" t="e">
        <f t="shared" si="15"/>
        <v>#N/A</v>
      </c>
      <c r="BR107" s="243" t="e">
        <f t="shared" si="16"/>
        <v>#VALUE!</v>
      </c>
      <c r="BS107" s="245"/>
      <c r="BT107" s="245"/>
      <c r="BU107" s="244"/>
      <c r="BV107" s="244"/>
      <c r="BW107" s="244"/>
      <c r="BX107" s="244"/>
      <c r="BZ107" s="239"/>
      <c r="CA107" s="246" t="e">
        <f>INDEX('MAL-OTHERLOOKUPS'!$ES$4:$ES$56, MATCH('9.3 MAL- Bus Facilities Entry'!CE107, 'MAL-OTHERLOOKUPS'!$ET$4:$ET$56, 0))</f>
        <v>#N/A</v>
      </c>
      <c r="CB107" s="247" t="str">
        <f t="shared" si="17"/>
        <v>L--</v>
      </c>
      <c r="CC107" s="247"/>
      <c r="CD107" s="425"/>
      <c r="CE107" s="425"/>
      <c r="CF107" s="425"/>
      <c r="CG107" s="248"/>
      <c r="CH107" s="367"/>
      <c r="CI107" s="367"/>
      <c r="CJ107" s="249" t="e">
        <f>INDEX('Default X, Y'!$D$6:$D$13,MATCH('9.3 MAL- Bus Facilities Entry'!BJ107&amp;"MF",'Default X, Y'!$B$6:$B$13,0))</f>
        <v>#N/A</v>
      </c>
      <c r="CK107" s="249" t="e">
        <f>INDEX('Default X, Y'!$E$6:$E$13,MATCH('9.3 MAL- Bus Facilities Entry'!BJ107&amp;"MF",'Default X, Y'!$B$6:$B$13,0))</f>
        <v>#N/A</v>
      </c>
      <c r="CL107" s="250" t="str">
        <f t="shared" si="18"/>
        <v>MX_Common_BRT</v>
      </c>
      <c r="CM107" s="239"/>
      <c r="CN107" s="251">
        <v>0</v>
      </c>
      <c r="CO107" s="471"/>
      <c r="CP107" s="251" t="str">
        <f t="shared" si="19"/>
        <v>0-</v>
      </c>
      <c r="CQ107" s="471"/>
      <c r="CR107" s="252" t="str">
        <f t="shared" si="12"/>
        <v xml:space="preserve">; ; </v>
      </c>
      <c r="CS107" s="252" t="str">
        <f t="shared" si="13"/>
        <v xml:space="preserve">; ; </v>
      </c>
      <c r="CT107" s="425"/>
      <c r="CU107" s="252" t="e">
        <v>#REF!</v>
      </c>
      <c r="CV107" s="367"/>
      <c r="CW107" s="367"/>
      <c r="CX107" s="239"/>
      <c r="CY107" s="240"/>
      <c r="CZ107" s="240"/>
      <c r="DA107" s="240"/>
      <c r="DB107" s="585"/>
      <c r="DD107" s="240"/>
      <c r="DE107" s="585"/>
      <c r="DF107" s="253"/>
      <c r="DH107" s="472"/>
      <c r="DI107" s="497"/>
      <c r="DJ107" s="254"/>
      <c r="DK107" s="585"/>
    </row>
    <row r="108" spans="1:115" ht="14.5" x14ac:dyDescent="0.35">
      <c r="A108" s="469"/>
      <c r="B108" s="239"/>
      <c r="C108" s="240"/>
      <c r="D108" s="240"/>
      <c r="E108" s="240"/>
      <c r="F108" s="367"/>
      <c r="G108" s="239"/>
      <c r="H108" s="240"/>
      <c r="J108" s="241"/>
      <c r="K108" s="241"/>
      <c r="M108" s="473"/>
      <c r="O108" s="239"/>
      <c r="Q108" s="143" t="e">
        <f>INDEX(AssetClass[Asset Class], MATCH('9.3 MAL- Bus Facilities Entry'!P108, AssetClass[Class Description], 0))</f>
        <v>#N/A</v>
      </c>
      <c r="R108" s="143"/>
      <c r="S108" s="242" t="e">
        <f>INDEX(Table15[Category Code], MATCH('9.3 MAL- Bus Facilities Entry'!R108, Table15[Category  Description], 0))</f>
        <v>#N/A</v>
      </c>
      <c r="T108" s="239"/>
      <c r="U108" s="243" t="e" cm="1">
        <f t="array" ref="U108">INDEX('Custom Field Tbl'!$N$5:$N$446, MATCH('9.3 MAL- Bus Facilities Entry'!$Q108 &amp; '9.3 MAL- Bus Facilities Entry'!U$3, 'Custom Field Tbl'!$M$5:$M$446 &amp; 'Custom Field Tbl'!$O$5:$O$446, 0 ))</f>
        <v>#N/A</v>
      </c>
      <c r="V108" s="143" t="str">
        <f>IF(ISNA(INDEX(CFV_Tbl[CF Description], MATCH('9.3 MAL- Bus Facilities Entry'!U108, CFV_Tbl[CF Code], 0)) ), "Field Not Required", INDEX(CFV_Tbl[CF Description], MATCH('9.3 MAL- Bus Facilities Entry'!U108, CFV_Tbl[CF Code], 0)) )</f>
        <v>Field Not Required</v>
      </c>
      <c r="Y108" s="243" t="e" cm="1">
        <f t="array" ref="Y108">INDEX('Custom Field Tbl'!$N$5:$N$446, MATCH('9.3 MAL- Bus Facilities Entry'!$Q108 &amp; '9.3 MAL- Bus Facilities Entry'!Y$3, 'Custom Field Tbl'!$M$5:$M$446 &amp; 'Custom Field Tbl'!$O$5:$O$446, 0 ))</f>
        <v>#N/A</v>
      </c>
      <c r="Z108" s="143" t="str">
        <f>IF(ISNA(INDEX(CFV_Tbl[CF Description], MATCH('9.3 MAL- Bus Facilities Entry'!Y108, CFV_Tbl[CF Code], 0)) ), "Field Not Required", INDEX(CFV_Tbl[CF Description], MATCH('9.3 MAL- Bus Facilities Entry'!Y108, CFV_Tbl[CF Code], 0)) )</f>
        <v>Field Not Required</v>
      </c>
      <c r="AC108" s="243" t="e" cm="1">
        <f t="array" ref="AC108">INDEX('Custom Field Tbl'!$N$5:$N$446, MATCH('9.3 MAL- Bus Facilities Entry'!$Q108 &amp; '9.3 MAL- Bus Facilities Entry'!AC$3, 'Custom Field Tbl'!$M$5:$M$446 &amp; 'Custom Field Tbl'!$O$5:$O$446, 0 ))</f>
        <v>#N/A</v>
      </c>
      <c r="AD108" s="143" t="str">
        <f>IF(ISNA(INDEX(CFV_Tbl[CF Description], MATCH('9.3 MAL- Bus Facilities Entry'!AC108, CFV_Tbl[CF Code], 0)) ), "Field Not Required", INDEX(CFV_Tbl[CF Description], MATCH('9.3 MAL- Bus Facilities Entry'!AC108, CFV_Tbl[CF Code], 0)) )</f>
        <v>Field Not Required</v>
      </c>
      <c r="AG108" s="243" t="e" cm="1">
        <f t="array" ref="AG108">INDEX('Custom Field Tbl'!$N$5:$N$446, MATCH('9.3 MAL- Bus Facilities Entry'!$Q108 &amp; '9.3 MAL- Bus Facilities Entry'!AG$3, 'Custom Field Tbl'!$M$5:$M$446 &amp; 'Custom Field Tbl'!$O$5:$O$446, 0 ))</f>
        <v>#N/A</v>
      </c>
      <c r="AH108" s="143" t="str">
        <f>IF(ISNA(INDEX(CFV_Tbl[CF Description], MATCH('9.3 MAL- Bus Facilities Entry'!AG108, CFV_Tbl[CF Code], 0)) ), "Field Not Required", INDEX(CFV_Tbl[CF Description], MATCH('9.3 MAL- Bus Facilities Entry'!AG108, CFV_Tbl[CF Code], 0)) )</f>
        <v>Field Not Required</v>
      </c>
      <c r="AK108" s="243" t="e" cm="1">
        <f t="array" ref="AK108">INDEX('Custom Field Tbl'!$N$5:$N$446, MATCH('9.3 MAL- Bus Facilities Entry'!$Q108 &amp; '9.3 MAL- Bus Facilities Entry'!AK$3, 'Custom Field Tbl'!$M$5:$M$446 &amp; 'Custom Field Tbl'!$O$5:$O$446, 0 ))</f>
        <v>#N/A</v>
      </c>
      <c r="AL108" s="143" t="str">
        <f>IF(ISNA(INDEX(CFV_Tbl[CF Description], MATCH('9.3 MAL- Bus Facilities Entry'!AK108, CFV_Tbl[CF Code], 0)) ), "Field Not Required", INDEX(CFV_Tbl[CF Description], MATCH('9.3 MAL- Bus Facilities Entry'!AK108, CFV_Tbl[CF Code], 0)) )</f>
        <v>Field Not Required</v>
      </c>
      <c r="AO108" s="243" t="e" cm="1">
        <f t="array" ref="AO108">INDEX('Custom Field Tbl'!$N$5:$N$446, MATCH('9.3 MAL- Bus Facilities Entry'!$Q108 &amp; '9.3 MAL- Bus Facilities Entry'!AO$3, 'Custom Field Tbl'!$M$5:$M$446 &amp; 'Custom Field Tbl'!$O$5:$O$446, 0 ))</f>
        <v>#N/A</v>
      </c>
      <c r="AP108" s="143" t="str">
        <f>IF(ISNA(INDEX(CFV_Tbl[CF Description], MATCH('9.3 MAL- Bus Facilities Entry'!AO108, CFV_Tbl[CF Code], 0)) ), "Field Not Required", INDEX(CFV_Tbl[CF Description], MATCH('9.3 MAL- Bus Facilities Entry'!AO108, CFV_Tbl[CF Code], 0)) )</f>
        <v>Field Not Required</v>
      </c>
      <c r="AS108" s="243" t="e" cm="1">
        <f t="array" ref="AS108">INDEX('Custom Field Tbl'!$N$5:$N$446, MATCH('9.3 MAL- Bus Facilities Entry'!$Q108 &amp; '9.3 MAL- Bus Facilities Entry'!AS$3, 'Custom Field Tbl'!$M$5:$M$446 &amp; 'Custom Field Tbl'!$O$5:$O$446, 0 ))</f>
        <v>#N/A</v>
      </c>
      <c r="AT108" s="143" t="str">
        <f>IF(ISNA(INDEX(CFV_Tbl[CF Description], MATCH('9.3 MAL- Bus Facilities Entry'!AS108, CFV_Tbl[CF Code], 0)) ), "Field Not Required", INDEX(CFV_Tbl[CF Description], MATCH('9.3 MAL- Bus Facilities Entry'!AS108, CFV_Tbl[CF Code], 0)) )</f>
        <v>Field Not Required</v>
      </c>
      <c r="AW108" s="243" t="e" cm="1">
        <f t="array" ref="AW108">INDEX('Custom Field Tbl'!$N$5:$N$446, MATCH('9.3 MAL- Bus Facilities Entry'!$Q108 &amp; '9.3 MAL- Bus Facilities Entry'!AW$3, 'Custom Field Tbl'!$M$5:$M$446 &amp; 'Custom Field Tbl'!$O$5:$O$446, 0 ))</f>
        <v>#N/A</v>
      </c>
      <c r="AX108" s="143" t="str">
        <f>IF(ISNA(INDEX(CFV_Tbl[CF Description], MATCH('9.3 MAL- Bus Facilities Entry'!AW108, CFV_Tbl[CF Code], 0)) ), "Field Not Required", INDEX(CFV_Tbl[CF Description], MATCH('9.3 MAL- Bus Facilities Entry'!AW108, CFV_Tbl[CF Code], 0)) )</f>
        <v>Field Not Required</v>
      </c>
      <c r="BA108" s="243" t="e" cm="1">
        <f t="array" ref="BA108">INDEX('Custom Field Tbl'!$N$5:$N$446, MATCH('9.3 MAL- Bus Facilities Entry'!$Q108 &amp; '9.3 MAL- Bus Facilities Entry'!BA$3, 'Custom Field Tbl'!$M$5:$M$446 &amp; 'Custom Field Tbl'!$O$5:$O$446, 0 ))</f>
        <v>#N/A</v>
      </c>
      <c r="BB108" s="143" t="str">
        <f>IF(ISNA(INDEX(CFV_Tbl[CF Description], MATCH('9.3 MAL- Bus Facilities Entry'!BA108, CFV_Tbl[CF Code], 0)) ), "Field Not Required", INDEX(CFV_Tbl[CF Description], MATCH('9.3 MAL- Bus Facilities Entry'!BA108, CFV_Tbl[CF Code], 0)) )</f>
        <v>Field Not Required</v>
      </c>
      <c r="BE108" s="243" t="e" cm="1">
        <f t="array" ref="BE108">INDEX('Custom Field Tbl'!$N$5:$N$446, MATCH('9.3 MAL- Bus Facilities Entry'!$Q108 &amp; '9.3 MAL- Bus Facilities Entry'!BE$3, 'Custom Field Tbl'!$M$5:$M$446 &amp; 'Custom Field Tbl'!$O$5:$O$446, 0 ))</f>
        <v>#N/A</v>
      </c>
      <c r="BF108" s="143" t="str">
        <f>IF(ISNA(INDEX(CFV_Tbl[CF Description], MATCH('9.3 MAL- Bus Facilities Entry'!BE108, CFV_Tbl[CF Code], 0)) ), "Field Not Required", INDEX(CFV_Tbl[CF Description], MATCH('9.3 MAL- Bus Facilities Entry'!BE108, CFV_Tbl[CF Code], 0)) )</f>
        <v>Field Not Required</v>
      </c>
      <c r="BI108" s="239"/>
      <c r="BJ108" s="243" t="e">
        <f>INDEX(Mnemonic[Code], MATCH('9.3 MAL- Bus Facilities Entry'!BS108, Mnemonic[Description], 0))</f>
        <v>#N/A</v>
      </c>
      <c r="BK108" s="243" t="e">
        <f>INDEX(Mnemonic[Code], MATCH('9.3 MAL- Bus Facilities Entry'!BT108, Mnemonic[Description], 0))</f>
        <v>#N/A</v>
      </c>
      <c r="BL108" s="243" t="e">
        <f>IF(ISNA(INDEX(Mnemonic[Code], MATCH( '9.3 MAL- Bus Facilities Entry'!BU108, Mnemonic[Description], 0)) ),  INDEX(Mnemonic[Code], MATCH( LEFT('9.3 MAL- Bus Facilities Entry'!BU108, LEN(BU108)-2), Mnemonic[Description], 0)),  INDEX(Mnemonic[Code], MATCH( '9.3 MAL- Bus Facilities Entry'!BU108, Mnemonic[Description], 0)) )</f>
        <v>#VALUE!</v>
      </c>
      <c r="BM108" s="243" t="e">
        <f>IF(ISNA(INDEX(Mnemonic[Code], MATCH( '9.3 MAL- Bus Facilities Entry'!BV108, Mnemonic[Description], 0)) ),  INDEX(Mnemonic[Code], MATCH( LEFT('9.3 MAL- Bus Facilities Entry'!BV108, LEN(BV108)-2), Mnemonic[Description], 0)),  INDEX(Mnemonic[Code], MATCH( '9.3 MAL- Bus Facilities Entry'!BV108, Mnemonic[Description], 0)) )</f>
        <v>#VALUE!</v>
      </c>
      <c r="BN108" s="243" t="e">
        <f>IF(ISNA(INDEX(Mnemonic[Code], MATCH( '9.3 MAL- Bus Facilities Entry'!BW108, Mnemonic[Description], 0)) ),  INDEX(Mnemonic[Code], MATCH( LEFT('9.3 MAL- Bus Facilities Entry'!BW108, LEN(BW108)-1), Mnemonic[Description], 0)),  INDEX(Mnemonic[Code], MATCH( '9.3 MAL- Bus Facilities Entry'!BW108, Mnemonic[Description], 0)) )</f>
        <v>#VALUE!</v>
      </c>
      <c r="BO108" s="243" t="e">
        <f>IF(ISNA(INDEX(Mnemonic[Code], MATCH( '9.3 MAL- Bus Facilities Entry'!BX108, Mnemonic[Description], 0)) ),  INDEX(Mnemonic[Code], MATCH( LEFT('9.3 MAL- Bus Facilities Entry'!BX108, LEN(BX108)-1), Mnemonic[Description], 0)),  INDEX(Mnemonic[Code], MATCH( '9.3 MAL- Bus Facilities Entry'!BX108, Mnemonic[Description], 0)) )</f>
        <v>#VALUE!</v>
      </c>
      <c r="BP108" s="243" t="e">
        <f t="shared" si="14"/>
        <v>#N/A</v>
      </c>
      <c r="BQ108" s="243" t="e">
        <f t="shared" si="15"/>
        <v>#N/A</v>
      </c>
      <c r="BR108" s="243" t="e">
        <f t="shared" si="16"/>
        <v>#VALUE!</v>
      </c>
      <c r="BS108" s="245"/>
      <c r="BT108" s="245"/>
      <c r="BU108" s="244"/>
      <c r="BV108" s="244"/>
      <c r="BW108" s="244"/>
      <c r="BX108" s="244"/>
      <c r="BZ108" s="239"/>
      <c r="CA108" s="246" t="e">
        <f>INDEX('MAL-OTHERLOOKUPS'!$ES$4:$ES$56, MATCH('9.3 MAL- Bus Facilities Entry'!CE108, 'MAL-OTHERLOOKUPS'!$ET$4:$ET$56, 0))</f>
        <v>#N/A</v>
      </c>
      <c r="CB108" s="247" t="str">
        <f t="shared" si="17"/>
        <v>L--</v>
      </c>
      <c r="CC108" s="247"/>
      <c r="CD108" s="425"/>
      <c r="CE108" s="425"/>
      <c r="CF108" s="425"/>
      <c r="CG108" s="248"/>
      <c r="CH108" s="367"/>
      <c r="CI108" s="367"/>
      <c r="CJ108" s="249" t="e">
        <f>INDEX('Default X, Y'!$D$6:$D$13,MATCH('9.3 MAL- Bus Facilities Entry'!BJ108&amp;"MF",'Default X, Y'!$B$6:$B$13,0))</f>
        <v>#N/A</v>
      </c>
      <c r="CK108" s="249" t="e">
        <f>INDEX('Default X, Y'!$E$6:$E$13,MATCH('9.3 MAL- Bus Facilities Entry'!BJ108&amp;"MF",'Default X, Y'!$B$6:$B$13,0))</f>
        <v>#N/A</v>
      </c>
      <c r="CL108" s="250" t="str">
        <f t="shared" si="18"/>
        <v>MX_Common_BRT</v>
      </c>
      <c r="CM108" s="239"/>
      <c r="CN108" s="251">
        <v>0</v>
      </c>
      <c r="CO108" s="471"/>
      <c r="CP108" s="251" t="str">
        <f t="shared" si="19"/>
        <v>0-</v>
      </c>
      <c r="CQ108" s="471"/>
      <c r="CR108" s="252" t="str">
        <f t="shared" si="12"/>
        <v xml:space="preserve">; ; </v>
      </c>
      <c r="CS108" s="252" t="str">
        <f t="shared" si="13"/>
        <v xml:space="preserve">; ; </v>
      </c>
      <c r="CT108" s="425"/>
      <c r="CU108" s="252" t="e">
        <v>#REF!</v>
      </c>
      <c r="CV108" s="367"/>
      <c r="CW108" s="367"/>
      <c r="CX108" s="239"/>
      <c r="CY108" s="240"/>
      <c r="CZ108" s="240"/>
      <c r="DA108" s="240"/>
      <c r="DB108" s="585"/>
      <c r="DD108" s="240"/>
      <c r="DE108" s="585"/>
      <c r="DF108" s="253"/>
      <c r="DH108" s="472"/>
      <c r="DI108" s="497"/>
      <c r="DJ108" s="254"/>
      <c r="DK108" s="585"/>
    </row>
    <row r="109" spans="1:115" ht="14.5" x14ac:dyDescent="0.35">
      <c r="A109" s="469"/>
      <c r="B109" s="239"/>
      <c r="C109" s="240"/>
      <c r="D109" s="240"/>
      <c r="E109" s="240"/>
      <c r="F109" s="367"/>
      <c r="G109" s="239"/>
      <c r="H109" s="240"/>
      <c r="J109" s="241"/>
      <c r="K109" s="241"/>
      <c r="M109" s="473"/>
      <c r="O109" s="239"/>
      <c r="Q109" s="143" t="e">
        <f>INDEX(AssetClass[Asset Class], MATCH('9.3 MAL- Bus Facilities Entry'!P109, AssetClass[Class Description], 0))</f>
        <v>#N/A</v>
      </c>
      <c r="R109" s="143"/>
      <c r="S109" s="242" t="e">
        <f>INDEX(Table15[Category Code], MATCH('9.3 MAL- Bus Facilities Entry'!R109, Table15[Category  Description], 0))</f>
        <v>#N/A</v>
      </c>
      <c r="T109" s="239"/>
      <c r="U109" s="243" t="e" cm="1">
        <f t="array" ref="U109">INDEX('Custom Field Tbl'!$N$5:$N$446, MATCH('9.3 MAL- Bus Facilities Entry'!$Q109 &amp; '9.3 MAL- Bus Facilities Entry'!U$3, 'Custom Field Tbl'!$M$5:$M$446 &amp; 'Custom Field Tbl'!$O$5:$O$446, 0 ))</f>
        <v>#N/A</v>
      </c>
      <c r="V109" s="143" t="str">
        <f>IF(ISNA(INDEX(CFV_Tbl[CF Description], MATCH('9.3 MAL- Bus Facilities Entry'!U109, CFV_Tbl[CF Code], 0)) ), "Field Not Required", INDEX(CFV_Tbl[CF Description], MATCH('9.3 MAL- Bus Facilities Entry'!U109, CFV_Tbl[CF Code], 0)) )</f>
        <v>Field Not Required</v>
      </c>
      <c r="Y109" s="243" t="e" cm="1">
        <f t="array" ref="Y109">INDEX('Custom Field Tbl'!$N$5:$N$446, MATCH('9.3 MAL- Bus Facilities Entry'!$Q109 &amp; '9.3 MAL- Bus Facilities Entry'!Y$3, 'Custom Field Tbl'!$M$5:$M$446 &amp; 'Custom Field Tbl'!$O$5:$O$446, 0 ))</f>
        <v>#N/A</v>
      </c>
      <c r="Z109" s="143" t="str">
        <f>IF(ISNA(INDEX(CFV_Tbl[CF Description], MATCH('9.3 MAL- Bus Facilities Entry'!Y109, CFV_Tbl[CF Code], 0)) ), "Field Not Required", INDEX(CFV_Tbl[CF Description], MATCH('9.3 MAL- Bus Facilities Entry'!Y109, CFV_Tbl[CF Code], 0)) )</f>
        <v>Field Not Required</v>
      </c>
      <c r="AC109" s="243" t="e" cm="1">
        <f t="array" ref="AC109">INDEX('Custom Field Tbl'!$N$5:$N$446, MATCH('9.3 MAL- Bus Facilities Entry'!$Q109 &amp; '9.3 MAL- Bus Facilities Entry'!AC$3, 'Custom Field Tbl'!$M$5:$M$446 &amp; 'Custom Field Tbl'!$O$5:$O$446, 0 ))</f>
        <v>#N/A</v>
      </c>
      <c r="AD109" s="143" t="str">
        <f>IF(ISNA(INDEX(CFV_Tbl[CF Description], MATCH('9.3 MAL- Bus Facilities Entry'!AC109, CFV_Tbl[CF Code], 0)) ), "Field Not Required", INDEX(CFV_Tbl[CF Description], MATCH('9.3 MAL- Bus Facilities Entry'!AC109, CFV_Tbl[CF Code], 0)) )</f>
        <v>Field Not Required</v>
      </c>
      <c r="AG109" s="243" t="e" cm="1">
        <f t="array" ref="AG109">INDEX('Custom Field Tbl'!$N$5:$N$446, MATCH('9.3 MAL- Bus Facilities Entry'!$Q109 &amp; '9.3 MAL- Bus Facilities Entry'!AG$3, 'Custom Field Tbl'!$M$5:$M$446 &amp; 'Custom Field Tbl'!$O$5:$O$446, 0 ))</f>
        <v>#N/A</v>
      </c>
      <c r="AH109" s="143" t="str">
        <f>IF(ISNA(INDEX(CFV_Tbl[CF Description], MATCH('9.3 MAL- Bus Facilities Entry'!AG109, CFV_Tbl[CF Code], 0)) ), "Field Not Required", INDEX(CFV_Tbl[CF Description], MATCH('9.3 MAL- Bus Facilities Entry'!AG109, CFV_Tbl[CF Code], 0)) )</f>
        <v>Field Not Required</v>
      </c>
      <c r="AK109" s="243" t="e" cm="1">
        <f t="array" ref="AK109">INDEX('Custom Field Tbl'!$N$5:$N$446, MATCH('9.3 MAL- Bus Facilities Entry'!$Q109 &amp; '9.3 MAL- Bus Facilities Entry'!AK$3, 'Custom Field Tbl'!$M$5:$M$446 &amp; 'Custom Field Tbl'!$O$5:$O$446, 0 ))</f>
        <v>#N/A</v>
      </c>
      <c r="AL109" s="143" t="str">
        <f>IF(ISNA(INDEX(CFV_Tbl[CF Description], MATCH('9.3 MAL- Bus Facilities Entry'!AK109, CFV_Tbl[CF Code], 0)) ), "Field Not Required", INDEX(CFV_Tbl[CF Description], MATCH('9.3 MAL- Bus Facilities Entry'!AK109, CFV_Tbl[CF Code], 0)) )</f>
        <v>Field Not Required</v>
      </c>
      <c r="AO109" s="243" t="e" cm="1">
        <f t="array" ref="AO109">INDEX('Custom Field Tbl'!$N$5:$N$446, MATCH('9.3 MAL- Bus Facilities Entry'!$Q109 &amp; '9.3 MAL- Bus Facilities Entry'!AO$3, 'Custom Field Tbl'!$M$5:$M$446 &amp; 'Custom Field Tbl'!$O$5:$O$446, 0 ))</f>
        <v>#N/A</v>
      </c>
      <c r="AP109" s="143" t="str">
        <f>IF(ISNA(INDEX(CFV_Tbl[CF Description], MATCH('9.3 MAL- Bus Facilities Entry'!AO109, CFV_Tbl[CF Code], 0)) ), "Field Not Required", INDEX(CFV_Tbl[CF Description], MATCH('9.3 MAL- Bus Facilities Entry'!AO109, CFV_Tbl[CF Code], 0)) )</f>
        <v>Field Not Required</v>
      </c>
      <c r="AS109" s="243" t="e" cm="1">
        <f t="array" ref="AS109">INDEX('Custom Field Tbl'!$N$5:$N$446, MATCH('9.3 MAL- Bus Facilities Entry'!$Q109 &amp; '9.3 MAL- Bus Facilities Entry'!AS$3, 'Custom Field Tbl'!$M$5:$M$446 &amp; 'Custom Field Tbl'!$O$5:$O$446, 0 ))</f>
        <v>#N/A</v>
      </c>
      <c r="AT109" s="143" t="str">
        <f>IF(ISNA(INDEX(CFV_Tbl[CF Description], MATCH('9.3 MAL- Bus Facilities Entry'!AS109, CFV_Tbl[CF Code], 0)) ), "Field Not Required", INDEX(CFV_Tbl[CF Description], MATCH('9.3 MAL- Bus Facilities Entry'!AS109, CFV_Tbl[CF Code], 0)) )</f>
        <v>Field Not Required</v>
      </c>
      <c r="AW109" s="243" t="e" cm="1">
        <f t="array" ref="AW109">INDEX('Custom Field Tbl'!$N$5:$N$446, MATCH('9.3 MAL- Bus Facilities Entry'!$Q109 &amp; '9.3 MAL- Bus Facilities Entry'!AW$3, 'Custom Field Tbl'!$M$5:$M$446 &amp; 'Custom Field Tbl'!$O$5:$O$446, 0 ))</f>
        <v>#N/A</v>
      </c>
      <c r="AX109" s="143" t="str">
        <f>IF(ISNA(INDEX(CFV_Tbl[CF Description], MATCH('9.3 MAL- Bus Facilities Entry'!AW109, CFV_Tbl[CF Code], 0)) ), "Field Not Required", INDEX(CFV_Tbl[CF Description], MATCH('9.3 MAL- Bus Facilities Entry'!AW109, CFV_Tbl[CF Code], 0)) )</f>
        <v>Field Not Required</v>
      </c>
      <c r="BA109" s="243" t="e" cm="1">
        <f t="array" ref="BA109">INDEX('Custom Field Tbl'!$N$5:$N$446, MATCH('9.3 MAL- Bus Facilities Entry'!$Q109 &amp; '9.3 MAL- Bus Facilities Entry'!BA$3, 'Custom Field Tbl'!$M$5:$M$446 &amp; 'Custom Field Tbl'!$O$5:$O$446, 0 ))</f>
        <v>#N/A</v>
      </c>
      <c r="BB109" s="143" t="str">
        <f>IF(ISNA(INDEX(CFV_Tbl[CF Description], MATCH('9.3 MAL- Bus Facilities Entry'!BA109, CFV_Tbl[CF Code], 0)) ), "Field Not Required", INDEX(CFV_Tbl[CF Description], MATCH('9.3 MAL- Bus Facilities Entry'!BA109, CFV_Tbl[CF Code], 0)) )</f>
        <v>Field Not Required</v>
      </c>
      <c r="BE109" s="243" t="e" cm="1">
        <f t="array" ref="BE109">INDEX('Custom Field Tbl'!$N$5:$N$446, MATCH('9.3 MAL- Bus Facilities Entry'!$Q109 &amp; '9.3 MAL- Bus Facilities Entry'!BE$3, 'Custom Field Tbl'!$M$5:$M$446 &amp; 'Custom Field Tbl'!$O$5:$O$446, 0 ))</f>
        <v>#N/A</v>
      </c>
      <c r="BF109" s="143" t="str">
        <f>IF(ISNA(INDEX(CFV_Tbl[CF Description], MATCH('9.3 MAL- Bus Facilities Entry'!BE109, CFV_Tbl[CF Code], 0)) ), "Field Not Required", INDEX(CFV_Tbl[CF Description], MATCH('9.3 MAL- Bus Facilities Entry'!BE109, CFV_Tbl[CF Code], 0)) )</f>
        <v>Field Not Required</v>
      </c>
      <c r="BI109" s="239"/>
      <c r="BJ109" s="243" t="e">
        <f>INDEX(Mnemonic[Code], MATCH('9.3 MAL- Bus Facilities Entry'!BS109, Mnemonic[Description], 0))</f>
        <v>#N/A</v>
      </c>
      <c r="BK109" s="243" t="e">
        <f>INDEX(Mnemonic[Code], MATCH('9.3 MAL- Bus Facilities Entry'!BT109, Mnemonic[Description], 0))</f>
        <v>#N/A</v>
      </c>
      <c r="BL109" s="243" t="e">
        <f>IF(ISNA(INDEX(Mnemonic[Code], MATCH( '9.3 MAL- Bus Facilities Entry'!BU109, Mnemonic[Description], 0)) ),  INDEX(Mnemonic[Code], MATCH( LEFT('9.3 MAL- Bus Facilities Entry'!BU109, LEN(BU109)-2), Mnemonic[Description], 0)),  INDEX(Mnemonic[Code], MATCH( '9.3 MAL- Bus Facilities Entry'!BU109, Mnemonic[Description], 0)) )</f>
        <v>#VALUE!</v>
      </c>
      <c r="BM109" s="243" t="e">
        <f>IF(ISNA(INDEX(Mnemonic[Code], MATCH( '9.3 MAL- Bus Facilities Entry'!BV109, Mnemonic[Description], 0)) ),  INDEX(Mnemonic[Code], MATCH( LEFT('9.3 MAL- Bus Facilities Entry'!BV109, LEN(BV109)-2), Mnemonic[Description], 0)),  INDEX(Mnemonic[Code], MATCH( '9.3 MAL- Bus Facilities Entry'!BV109, Mnemonic[Description], 0)) )</f>
        <v>#VALUE!</v>
      </c>
      <c r="BN109" s="243" t="e">
        <f>IF(ISNA(INDEX(Mnemonic[Code], MATCH( '9.3 MAL- Bus Facilities Entry'!BW109, Mnemonic[Description], 0)) ),  INDEX(Mnemonic[Code], MATCH( LEFT('9.3 MAL- Bus Facilities Entry'!BW109, LEN(BW109)-1), Mnemonic[Description], 0)),  INDEX(Mnemonic[Code], MATCH( '9.3 MAL- Bus Facilities Entry'!BW109, Mnemonic[Description], 0)) )</f>
        <v>#VALUE!</v>
      </c>
      <c r="BO109" s="243" t="e">
        <f>IF(ISNA(INDEX(Mnemonic[Code], MATCH( '9.3 MAL- Bus Facilities Entry'!BX109, Mnemonic[Description], 0)) ),  INDEX(Mnemonic[Code], MATCH( LEFT('9.3 MAL- Bus Facilities Entry'!BX109, LEN(BX109)-1), Mnemonic[Description], 0)),  INDEX(Mnemonic[Code], MATCH( '9.3 MAL- Bus Facilities Entry'!BX109, Mnemonic[Description], 0)) )</f>
        <v>#VALUE!</v>
      </c>
      <c r="BP109" s="243" t="e">
        <f t="shared" si="14"/>
        <v>#N/A</v>
      </c>
      <c r="BQ109" s="243" t="e">
        <f t="shared" si="15"/>
        <v>#N/A</v>
      </c>
      <c r="BR109" s="243" t="e">
        <f t="shared" si="16"/>
        <v>#VALUE!</v>
      </c>
      <c r="BS109" s="245"/>
      <c r="BT109" s="245"/>
      <c r="BU109" s="244"/>
      <c r="BV109" s="244"/>
      <c r="BW109" s="244"/>
      <c r="BX109" s="244"/>
      <c r="BZ109" s="239"/>
      <c r="CA109" s="246" t="e">
        <f>INDEX('MAL-OTHERLOOKUPS'!$ES$4:$ES$56, MATCH('9.3 MAL- Bus Facilities Entry'!CE109, 'MAL-OTHERLOOKUPS'!$ET$4:$ET$56, 0))</f>
        <v>#N/A</v>
      </c>
      <c r="CB109" s="247" t="str">
        <f t="shared" si="17"/>
        <v>L--</v>
      </c>
      <c r="CC109" s="247"/>
      <c r="CD109" s="425"/>
      <c r="CE109" s="425"/>
      <c r="CF109" s="425"/>
      <c r="CG109" s="248"/>
      <c r="CH109" s="367"/>
      <c r="CI109" s="367"/>
      <c r="CJ109" s="249" t="e">
        <f>INDEX('Default X, Y'!$D$6:$D$13,MATCH('9.3 MAL- Bus Facilities Entry'!BJ109&amp;"MF",'Default X, Y'!$B$6:$B$13,0))</f>
        <v>#N/A</v>
      </c>
      <c r="CK109" s="249" t="e">
        <f>INDEX('Default X, Y'!$E$6:$E$13,MATCH('9.3 MAL- Bus Facilities Entry'!BJ109&amp;"MF",'Default X, Y'!$B$6:$B$13,0))</f>
        <v>#N/A</v>
      </c>
      <c r="CL109" s="250" t="str">
        <f t="shared" si="18"/>
        <v>MX_Common_BRT</v>
      </c>
      <c r="CM109" s="239"/>
      <c r="CN109" s="251">
        <v>0</v>
      </c>
      <c r="CO109" s="471"/>
      <c r="CP109" s="251" t="str">
        <f t="shared" si="19"/>
        <v>0-</v>
      </c>
      <c r="CQ109" s="471"/>
      <c r="CR109" s="252" t="str">
        <f t="shared" si="12"/>
        <v xml:space="preserve">; ; </v>
      </c>
      <c r="CS109" s="252" t="str">
        <f t="shared" si="13"/>
        <v xml:space="preserve">; ; </v>
      </c>
      <c r="CT109" s="425"/>
      <c r="CU109" s="252" t="e">
        <v>#REF!</v>
      </c>
      <c r="CV109" s="367"/>
      <c r="CW109" s="367"/>
      <c r="CX109" s="239"/>
      <c r="CY109" s="240"/>
      <c r="CZ109" s="240"/>
      <c r="DA109" s="240"/>
      <c r="DB109" s="585"/>
      <c r="DD109" s="240"/>
      <c r="DE109" s="585"/>
      <c r="DF109" s="253"/>
      <c r="DH109" s="472"/>
      <c r="DI109" s="497"/>
      <c r="DJ109" s="254"/>
      <c r="DK109" s="585"/>
    </row>
    <row r="110" spans="1:115" ht="14.5" x14ac:dyDescent="0.35">
      <c r="A110" s="469"/>
      <c r="B110" s="239"/>
      <c r="C110" s="240"/>
      <c r="D110" s="240"/>
      <c r="E110" s="240"/>
      <c r="F110" s="367"/>
      <c r="G110" s="239"/>
      <c r="H110" s="240"/>
      <c r="J110" s="241"/>
      <c r="K110" s="241"/>
      <c r="M110" s="473"/>
      <c r="O110" s="239"/>
      <c r="Q110" s="143" t="e">
        <f>INDEX(AssetClass[Asset Class], MATCH('9.3 MAL- Bus Facilities Entry'!P110, AssetClass[Class Description], 0))</f>
        <v>#N/A</v>
      </c>
      <c r="R110" s="143"/>
      <c r="S110" s="242" t="e">
        <f>INDEX(Table15[Category Code], MATCH('9.3 MAL- Bus Facilities Entry'!R110, Table15[Category  Description], 0))</f>
        <v>#N/A</v>
      </c>
      <c r="T110" s="239"/>
      <c r="U110" s="243" t="e" cm="1">
        <f t="array" ref="U110">INDEX('Custom Field Tbl'!$N$5:$N$446, MATCH('9.3 MAL- Bus Facilities Entry'!$Q110 &amp; '9.3 MAL- Bus Facilities Entry'!U$3, 'Custom Field Tbl'!$M$5:$M$446 &amp; 'Custom Field Tbl'!$O$5:$O$446, 0 ))</f>
        <v>#N/A</v>
      </c>
      <c r="V110" s="143" t="str">
        <f>IF(ISNA(INDEX(CFV_Tbl[CF Description], MATCH('9.3 MAL- Bus Facilities Entry'!U110, CFV_Tbl[CF Code], 0)) ), "Field Not Required", INDEX(CFV_Tbl[CF Description], MATCH('9.3 MAL- Bus Facilities Entry'!U110, CFV_Tbl[CF Code], 0)) )</f>
        <v>Field Not Required</v>
      </c>
      <c r="Y110" s="243" t="e" cm="1">
        <f t="array" ref="Y110">INDEX('Custom Field Tbl'!$N$5:$N$446, MATCH('9.3 MAL- Bus Facilities Entry'!$Q110 &amp; '9.3 MAL- Bus Facilities Entry'!Y$3, 'Custom Field Tbl'!$M$5:$M$446 &amp; 'Custom Field Tbl'!$O$5:$O$446, 0 ))</f>
        <v>#N/A</v>
      </c>
      <c r="Z110" s="143" t="str">
        <f>IF(ISNA(INDEX(CFV_Tbl[CF Description], MATCH('9.3 MAL- Bus Facilities Entry'!Y110, CFV_Tbl[CF Code], 0)) ), "Field Not Required", INDEX(CFV_Tbl[CF Description], MATCH('9.3 MAL- Bus Facilities Entry'!Y110, CFV_Tbl[CF Code], 0)) )</f>
        <v>Field Not Required</v>
      </c>
      <c r="AC110" s="243" t="e" cm="1">
        <f t="array" ref="AC110">INDEX('Custom Field Tbl'!$N$5:$N$446, MATCH('9.3 MAL- Bus Facilities Entry'!$Q110 &amp; '9.3 MAL- Bus Facilities Entry'!AC$3, 'Custom Field Tbl'!$M$5:$M$446 &amp; 'Custom Field Tbl'!$O$5:$O$446, 0 ))</f>
        <v>#N/A</v>
      </c>
      <c r="AD110" s="143" t="str">
        <f>IF(ISNA(INDEX(CFV_Tbl[CF Description], MATCH('9.3 MAL- Bus Facilities Entry'!AC110, CFV_Tbl[CF Code], 0)) ), "Field Not Required", INDEX(CFV_Tbl[CF Description], MATCH('9.3 MAL- Bus Facilities Entry'!AC110, CFV_Tbl[CF Code], 0)) )</f>
        <v>Field Not Required</v>
      </c>
      <c r="AG110" s="243" t="e" cm="1">
        <f t="array" ref="AG110">INDEX('Custom Field Tbl'!$N$5:$N$446, MATCH('9.3 MAL- Bus Facilities Entry'!$Q110 &amp; '9.3 MAL- Bus Facilities Entry'!AG$3, 'Custom Field Tbl'!$M$5:$M$446 &amp; 'Custom Field Tbl'!$O$5:$O$446, 0 ))</f>
        <v>#N/A</v>
      </c>
      <c r="AH110" s="143" t="str">
        <f>IF(ISNA(INDEX(CFV_Tbl[CF Description], MATCH('9.3 MAL- Bus Facilities Entry'!AG110, CFV_Tbl[CF Code], 0)) ), "Field Not Required", INDEX(CFV_Tbl[CF Description], MATCH('9.3 MAL- Bus Facilities Entry'!AG110, CFV_Tbl[CF Code], 0)) )</f>
        <v>Field Not Required</v>
      </c>
      <c r="AK110" s="243" t="e" cm="1">
        <f t="array" ref="AK110">INDEX('Custom Field Tbl'!$N$5:$N$446, MATCH('9.3 MAL- Bus Facilities Entry'!$Q110 &amp; '9.3 MAL- Bus Facilities Entry'!AK$3, 'Custom Field Tbl'!$M$5:$M$446 &amp; 'Custom Field Tbl'!$O$5:$O$446, 0 ))</f>
        <v>#N/A</v>
      </c>
      <c r="AL110" s="143" t="str">
        <f>IF(ISNA(INDEX(CFV_Tbl[CF Description], MATCH('9.3 MAL- Bus Facilities Entry'!AK110, CFV_Tbl[CF Code], 0)) ), "Field Not Required", INDEX(CFV_Tbl[CF Description], MATCH('9.3 MAL- Bus Facilities Entry'!AK110, CFV_Tbl[CF Code], 0)) )</f>
        <v>Field Not Required</v>
      </c>
      <c r="AO110" s="243" t="e" cm="1">
        <f t="array" ref="AO110">INDEX('Custom Field Tbl'!$N$5:$N$446, MATCH('9.3 MAL- Bus Facilities Entry'!$Q110 &amp; '9.3 MAL- Bus Facilities Entry'!AO$3, 'Custom Field Tbl'!$M$5:$M$446 &amp; 'Custom Field Tbl'!$O$5:$O$446, 0 ))</f>
        <v>#N/A</v>
      </c>
      <c r="AP110" s="143" t="str">
        <f>IF(ISNA(INDEX(CFV_Tbl[CF Description], MATCH('9.3 MAL- Bus Facilities Entry'!AO110, CFV_Tbl[CF Code], 0)) ), "Field Not Required", INDEX(CFV_Tbl[CF Description], MATCH('9.3 MAL- Bus Facilities Entry'!AO110, CFV_Tbl[CF Code], 0)) )</f>
        <v>Field Not Required</v>
      </c>
      <c r="AS110" s="243" t="e" cm="1">
        <f t="array" ref="AS110">INDEX('Custom Field Tbl'!$N$5:$N$446, MATCH('9.3 MAL- Bus Facilities Entry'!$Q110 &amp; '9.3 MAL- Bus Facilities Entry'!AS$3, 'Custom Field Tbl'!$M$5:$M$446 &amp; 'Custom Field Tbl'!$O$5:$O$446, 0 ))</f>
        <v>#N/A</v>
      </c>
      <c r="AT110" s="143" t="str">
        <f>IF(ISNA(INDEX(CFV_Tbl[CF Description], MATCH('9.3 MAL- Bus Facilities Entry'!AS110, CFV_Tbl[CF Code], 0)) ), "Field Not Required", INDEX(CFV_Tbl[CF Description], MATCH('9.3 MAL- Bus Facilities Entry'!AS110, CFV_Tbl[CF Code], 0)) )</f>
        <v>Field Not Required</v>
      </c>
      <c r="AW110" s="243" t="e" cm="1">
        <f t="array" ref="AW110">INDEX('Custom Field Tbl'!$N$5:$N$446, MATCH('9.3 MAL- Bus Facilities Entry'!$Q110 &amp; '9.3 MAL- Bus Facilities Entry'!AW$3, 'Custom Field Tbl'!$M$5:$M$446 &amp; 'Custom Field Tbl'!$O$5:$O$446, 0 ))</f>
        <v>#N/A</v>
      </c>
      <c r="AX110" s="143" t="str">
        <f>IF(ISNA(INDEX(CFV_Tbl[CF Description], MATCH('9.3 MAL- Bus Facilities Entry'!AW110, CFV_Tbl[CF Code], 0)) ), "Field Not Required", INDEX(CFV_Tbl[CF Description], MATCH('9.3 MAL- Bus Facilities Entry'!AW110, CFV_Tbl[CF Code], 0)) )</f>
        <v>Field Not Required</v>
      </c>
      <c r="BA110" s="243" t="e" cm="1">
        <f t="array" ref="BA110">INDEX('Custom Field Tbl'!$N$5:$N$446, MATCH('9.3 MAL- Bus Facilities Entry'!$Q110 &amp; '9.3 MAL- Bus Facilities Entry'!BA$3, 'Custom Field Tbl'!$M$5:$M$446 &amp; 'Custom Field Tbl'!$O$5:$O$446, 0 ))</f>
        <v>#N/A</v>
      </c>
      <c r="BB110" s="143" t="str">
        <f>IF(ISNA(INDEX(CFV_Tbl[CF Description], MATCH('9.3 MAL- Bus Facilities Entry'!BA110, CFV_Tbl[CF Code], 0)) ), "Field Not Required", INDEX(CFV_Tbl[CF Description], MATCH('9.3 MAL- Bus Facilities Entry'!BA110, CFV_Tbl[CF Code], 0)) )</f>
        <v>Field Not Required</v>
      </c>
      <c r="BE110" s="243" t="e" cm="1">
        <f t="array" ref="BE110">INDEX('Custom Field Tbl'!$N$5:$N$446, MATCH('9.3 MAL- Bus Facilities Entry'!$Q110 &amp; '9.3 MAL- Bus Facilities Entry'!BE$3, 'Custom Field Tbl'!$M$5:$M$446 &amp; 'Custom Field Tbl'!$O$5:$O$446, 0 ))</f>
        <v>#N/A</v>
      </c>
      <c r="BF110" s="143" t="str">
        <f>IF(ISNA(INDEX(CFV_Tbl[CF Description], MATCH('9.3 MAL- Bus Facilities Entry'!BE110, CFV_Tbl[CF Code], 0)) ), "Field Not Required", INDEX(CFV_Tbl[CF Description], MATCH('9.3 MAL- Bus Facilities Entry'!BE110, CFV_Tbl[CF Code], 0)) )</f>
        <v>Field Not Required</v>
      </c>
      <c r="BI110" s="239"/>
      <c r="BJ110" s="243" t="e">
        <f>INDEX(Mnemonic[Code], MATCH('9.3 MAL- Bus Facilities Entry'!BS110, Mnemonic[Description], 0))</f>
        <v>#N/A</v>
      </c>
      <c r="BK110" s="243" t="e">
        <f>INDEX(Mnemonic[Code], MATCH('9.3 MAL- Bus Facilities Entry'!BT110, Mnemonic[Description], 0))</f>
        <v>#N/A</v>
      </c>
      <c r="BL110" s="243" t="e">
        <f>IF(ISNA(INDEX(Mnemonic[Code], MATCH( '9.3 MAL- Bus Facilities Entry'!BU110, Mnemonic[Description], 0)) ),  INDEX(Mnemonic[Code], MATCH( LEFT('9.3 MAL- Bus Facilities Entry'!BU110, LEN(BU110)-2), Mnemonic[Description], 0)),  INDEX(Mnemonic[Code], MATCH( '9.3 MAL- Bus Facilities Entry'!BU110, Mnemonic[Description], 0)) )</f>
        <v>#VALUE!</v>
      </c>
      <c r="BM110" s="243" t="e">
        <f>IF(ISNA(INDEX(Mnemonic[Code], MATCH( '9.3 MAL- Bus Facilities Entry'!BV110, Mnemonic[Description], 0)) ),  INDEX(Mnemonic[Code], MATCH( LEFT('9.3 MAL- Bus Facilities Entry'!BV110, LEN(BV110)-2), Mnemonic[Description], 0)),  INDEX(Mnemonic[Code], MATCH( '9.3 MAL- Bus Facilities Entry'!BV110, Mnemonic[Description], 0)) )</f>
        <v>#VALUE!</v>
      </c>
      <c r="BN110" s="243" t="e">
        <f>IF(ISNA(INDEX(Mnemonic[Code], MATCH( '9.3 MAL- Bus Facilities Entry'!BW110, Mnemonic[Description], 0)) ),  INDEX(Mnemonic[Code], MATCH( LEFT('9.3 MAL- Bus Facilities Entry'!BW110, LEN(BW110)-1), Mnemonic[Description], 0)),  INDEX(Mnemonic[Code], MATCH( '9.3 MAL- Bus Facilities Entry'!BW110, Mnemonic[Description], 0)) )</f>
        <v>#VALUE!</v>
      </c>
      <c r="BO110" s="243" t="e">
        <f>IF(ISNA(INDEX(Mnemonic[Code], MATCH( '9.3 MAL- Bus Facilities Entry'!BX110, Mnemonic[Description], 0)) ),  INDEX(Mnemonic[Code], MATCH( LEFT('9.3 MAL- Bus Facilities Entry'!BX110, LEN(BX110)-1), Mnemonic[Description], 0)),  INDEX(Mnemonic[Code], MATCH( '9.3 MAL- Bus Facilities Entry'!BX110, Mnemonic[Description], 0)) )</f>
        <v>#VALUE!</v>
      </c>
      <c r="BP110" s="243" t="e">
        <f t="shared" si="14"/>
        <v>#N/A</v>
      </c>
      <c r="BQ110" s="243" t="e">
        <f t="shared" si="15"/>
        <v>#N/A</v>
      </c>
      <c r="BR110" s="243" t="e">
        <f t="shared" si="16"/>
        <v>#VALUE!</v>
      </c>
      <c r="BS110" s="245"/>
      <c r="BT110" s="245"/>
      <c r="BU110" s="244"/>
      <c r="BV110" s="244"/>
      <c r="BW110" s="244"/>
      <c r="BX110" s="244"/>
      <c r="BZ110" s="239"/>
      <c r="CA110" s="246" t="e">
        <f>INDEX('MAL-OTHERLOOKUPS'!$ES$4:$ES$56, MATCH('9.3 MAL- Bus Facilities Entry'!CE110, 'MAL-OTHERLOOKUPS'!$ET$4:$ET$56, 0))</f>
        <v>#N/A</v>
      </c>
      <c r="CB110" s="247" t="str">
        <f t="shared" si="17"/>
        <v>L--</v>
      </c>
      <c r="CC110" s="247"/>
      <c r="CD110" s="425"/>
      <c r="CE110" s="425"/>
      <c r="CF110" s="425"/>
      <c r="CG110" s="248"/>
      <c r="CH110" s="367"/>
      <c r="CI110" s="367"/>
      <c r="CJ110" s="249" t="e">
        <f>INDEX('Default X, Y'!$D$6:$D$13,MATCH('9.3 MAL- Bus Facilities Entry'!BJ110&amp;"MF",'Default X, Y'!$B$6:$B$13,0))</f>
        <v>#N/A</v>
      </c>
      <c r="CK110" s="249" t="e">
        <f>INDEX('Default X, Y'!$E$6:$E$13,MATCH('9.3 MAL- Bus Facilities Entry'!BJ110&amp;"MF",'Default X, Y'!$B$6:$B$13,0))</f>
        <v>#N/A</v>
      </c>
      <c r="CL110" s="250" t="str">
        <f t="shared" si="18"/>
        <v>MX_Common_BRT</v>
      </c>
      <c r="CM110" s="239"/>
      <c r="CN110" s="251">
        <v>0</v>
      </c>
      <c r="CO110" s="471"/>
      <c r="CP110" s="251" t="str">
        <f t="shared" si="19"/>
        <v>0-</v>
      </c>
      <c r="CQ110" s="471"/>
      <c r="CR110" s="252" t="str">
        <f t="shared" si="12"/>
        <v xml:space="preserve">; ; </v>
      </c>
      <c r="CS110" s="252" t="str">
        <f t="shared" si="13"/>
        <v xml:space="preserve">; ; </v>
      </c>
      <c r="CT110" s="425"/>
      <c r="CU110" s="252" t="e">
        <v>#REF!</v>
      </c>
      <c r="CV110" s="367"/>
      <c r="CW110" s="367"/>
      <c r="CX110" s="239"/>
      <c r="CY110" s="240"/>
      <c r="CZ110" s="240"/>
      <c r="DA110" s="240"/>
      <c r="DB110" s="585"/>
      <c r="DD110" s="240"/>
      <c r="DE110" s="585"/>
      <c r="DF110" s="253"/>
      <c r="DH110" s="472"/>
      <c r="DI110" s="497"/>
      <c r="DJ110" s="254"/>
      <c r="DK110" s="585"/>
    </row>
    <row r="111" spans="1:115" ht="14.5" x14ac:dyDescent="0.35">
      <c r="A111" s="469"/>
      <c r="B111" s="239"/>
      <c r="C111" s="240"/>
      <c r="D111" s="240"/>
      <c r="E111" s="240"/>
      <c r="F111" s="367"/>
      <c r="G111" s="239"/>
      <c r="H111" s="240"/>
      <c r="J111" s="241"/>
      <c r="K111" s="241"/>
      <c r="M111" s="473"/>
      <c r="O111" s="239"/>
      <c r="Q111" s="143" t="e">
        <f>INDEX(AssetClass[Asset Class], MATCH('9.3 MAL- Bus Facilities Entry'!P111, AssetClass[Class Description], 0))</f>
        <v>#N/A</v>
      </c>
      <c r="R111" s="143"/>
      <c r="S111" s="242" t="e">
        <f>INDEX(Table15[Category Code], MATCH('9.3 MAL- Bus Facilities Entry'!R111, Table15[Category  Description], 0))</f>
        <v>#N/A</v>
      </c>
      <c r="T111" s="239"/>
      <c r="U111" s="243" t="e" cm="1">
        <f t="array" ref="U111">INDEX('Custom Field Tbl'!$N$5:$N$446, MATCH('9.3 MAL- Bus Facilities Entry'!$Q111 &amp; '9.3 MAL- Bus Facilities Entry'!U$3, 'Custom Field Tbl'!$M$5:$M$446 &amp; 'Custom Field Tbl'!$O$5:$O$446, 0 ))</f>
        <v>#N/A</v>
      </c>
      <c r="V111" s="143" t="str">
        <f>IF(ISNA(INDEX(CFV_Tbl[CF Description], MATCH('9.3 MAL- Bus Facilities Entry'!U111, CFV_Tbl[CF Code], 0)) ), "Field Not Required", INDEX(CFV_Tbl[CF Description], MATCH('9.3 MAL- Bus Facilities Entry'!U111, CFV_Tbl[CF Code], 0)) )</f>
        <v>Field Not Required</v>
      </c>
      <c r="Y111" s="243" t="e" cm="1">
        <f t="array" ref="Y111">INDEX('Custom Field Tbl'!$N$5:$N$446, MATCH('9.3 MAL- Bus Facilities Entry'!$Q111 &amp; '9.3 MAL- Bus Facilities Entry'!Y$3, 'Custom Field Tbl'!$M$5:$M$446 &amp; 'Custom Field Tbl'!$O$5:$O$446, 0 ))</f>
        <v>#N/A</v>
      </c>
      <c r="Z111" s="143" t="str">
        <f>IF(ISNA(INDEX(CFV_Tbl[CF Description], MATCH('9.3 MAL- Bus Facilities Entry'!Y111, CFV_Tbl[CF Code], 0)) ), "Field Not Required", INDEX(CFV_Tbl[CF Description], MATCH('9.3 MAL- Bus Facilities Entry'!Y111, CFV_Tbl[CF Code], 0)) )</f>
        <v>Field Not Required</v>
      </c>
      <c r="AC111" s="243" t="e" cm="1">
        <f t="array" ref="AC111">INDEX('Custom Field Tbl'!$N$5:$N$446, MATCH('9.3 MAL- Bus Facilities Entry'!$Q111 &amp; '9.3 MAL- Bus Facilities Entry'!AC$3, 'Custom Field Tbl'!$M$5:$M$446 &amp; 'Custom Field Tbl'!$O$5:$O$446, 0 ))</f>
        <v>#N/A</v>
      </c>
      <c r="AD111" s="143" t="str">
        <f>IF(ISNA(INDEX(CFV_Tbl[CF Description], MATCH('9.3 MAL- Bus Facilities Entry'!AC111, CFV_Tbl[CF Code], 0)) ), "Field Not Required", INDEX(CFV_Tbl[CF Description], MATCH('9.3 MAL- Bus Facilities Entry'!AC111, CFV_Tbl[CF Code], 0)) )</f>
        <v>Field Not Required</v>
      </c>
      <c r="AG111" s="243" t="e" cm="1">
        <f t="array" ref="AG111">INDEX('Custom Field Tbl'!$N$5:$N$446, MATCH('9.3 MAL- Bus Facilities Entry'!$Q111 &amp; '9.3 MAL- Bus Facilities Entry'!AG$3, 'Custom Field Tbl'!$M$5:$M$446 &amp; 'Custom Field Tbl'!$O$5:$O$446, 0 ))</f>
        <v>#N/A</v>
      </c>
      <c r="AH111" s="143" t="str">
        <f>IF(ISNA(INDEX(CFV_Tbl[CF Description], MATCH('9.3 MAL- Bus Facilities Entry'!AG111, CFV_Tbl[CF Code], 0)) ), "Field Not Required", INDEX(CFV_Tbl[CF Description], MATCH('9.3 MAL- Bus Facilities Entry'!AG111, CFV_Tbl[CF Code], 0)) )</f>
        <v>Field Not Required</v>
      </c>
      <c r="AK111" s="243" t="e" cm="1">
        <f t="array" ref="AK111">INDEX('Custom Field Tbl'!$N$5:$N$446, MATCH('9.3 MAL- Bus Facilities Entry'!$Q111 &amp; '9.3 MAL- Bus Facilities Entry'!AK$3, 'Custom Field Tbl'!$M$5:$M$446 &amp; 'Custom Field Tbl'!$O$5:$O$446, 0 ))</f>
        <v>#N/A</v>
      </c>
      <c r="AL111" s="143" t="str">
        <f>IF(ISNA(INDEX(CFV_Tbl[CF Description], MATCH('9.3 MAL- Bus Facilities Entry'!AK111, CFV_Tbl[CF Code], 0)) ), "Field Not Required", INDEX(CFV_Tbl[CF Description], MATCH('9.3 MAL- Bus Facilities Entry'!AK111, CFV_Tbl[CF Code], 0)) )</f>
        <v>Field Not Required</v>
      </c>
      <c r="AO111" s="243" t="e" cm="1">
        <f t="array" ref="AO111">INDEX('Custom Field Tbl'!$N$5:$N$446, MATCH('9.3 MAL- Bus Facilities Entry'!$Q111 &amp; '9.3 MAL- Bus Facilities Entry'!AO$3, 'Custom Field Tbl'!$M$5:$M$446 &amp; 'Custom Field Tbl'!$O$5:$O$446, 0 ))</f>
        <v>#N/A</v>
      </c>
      <c r="AP111" s="143" t="str">
        <f>IF(ISNA(INDEX(CFV_Tbl[CF Description], MATCH('9.3 MAL- Bus Facilities Entry'!AO111, CFV_Tbl[CF Code], 0)) ), "Field Not Required", INDEX(CFV_Tbl[CF Description], MATCH('9.3 MAL- Bus Facilities Entry'!AO111, CFV_Tbl[CF Code], 0)) )</f>
        <v>Field Not Required</v>
      </c>
      <c r="AS111" s="243" t="e" cm="1">
        <f t="array" ref="AS111">INDEX('Custom Field Tbl'!$N$5:$N$446, MATCH('9.3 MAL- Bus Facilities Entry'!$Q111 &amp; '9.3 MAL- Bus Facilities Entry'!AS$3, 'Custom Field Tbl'!$M$5:$M$446 &amp; 'Custom Field Tbl'!$O$5:$O$446, 0 ))</f>
        <v>#N/A</v>
      </c>
      <c r="AT111" s="143" t="str">
        <f>IF(ISNA(INDEX(CFV_Tbl[CF Description], MATCH('9.3 MAL- Bus Facilities Entry'!AS111, CFV_Tbl[CF Code], 0)) ), "Field Not Required", INDEX(CFV_Tbl[CF Description], MATCH('9.3 MAL- Bus Facilities Entry'!AS111, CFV_Tbl[CF Code], 0)) )</f>
        <v>Field Not Required</v>
      </c>
      <c r="AW111" s="243" t="e" cm="1">
        <f t="array" ref="AW111">INDEX('Custom Field Tbl'!$N$5:$N$446, MATCH('9.3 MAL- Bus Facilities Entry'!$Q111 &amp; '9.3 MAL- Bus Facilities Entry'!AW$3, 'Custom Field Tbl'!$M$5:$M$446 &amp; 'Custom Field Tbl'!$O$5:$O$446, 0 ))</f>
        <v>#N/A</v>
      </c>
      <c r="AX111" s="143" t="str">
        <f>IF(ISNA(INDEX(CFV_Tbl[CF Description], MATCH('9.3 MAL- Bus Facilities Entry'!AW111, CFV_Tbl[CF Code], 0)) ), "Field Not Required", INDEX(CFV_Tbl[CF Description], MATCH('9.3 MAL- Bus Facilities Entry'!AW111, CFV_Tbl[CF Code], 0)) )</f>
        <v>Field Not Required</v>
      </c>
      <c r="BA111" s="243" t="e" cm="1">
        <f t="array" ref="BA111">INDEX('Custom Field Tbl'!$N$5:$N$446, MATCH('9.3 MAL- Bus Facilities Entry'!$Q111 &amp; '9.3 MAL- Bus Facilities Entry'!BA$3, 'Custom Field Tbl'!$M$5:$M$446 &amp; 'Custom Field Tbl'!$O$5:$O$446, 0 ))</f>
        <v>#N/A</v>
      </c>
      <c r="BB111" s="143" t="str">
        <f>IF(ISNA(INDEX(CFV_Tbl[CF Description], MATCH('9.3 MAL- Bus Facilities Entry'!BA111, CFV_Tbl[CF Code], 0)) ), "Field Not Required", INDEX(CFV_Tbl[CF Description], MATCH('9.3 MAL- Bus Facilities Entry'!BA111, CFV_Tbl[CF Code], 0)) )</f>
        <v>Field Not Required</v>
      </c>
      <c r="BE111" s="243" t="e" cm="1">
        <f t="array" ref="BE111">INDEX('Custom Field Tbl'!$N$5:$N$446, MATCH('9.3 MAL- Bus Facilities Entry'!$Q111 &amp; '9.3 MAL- Bus Facilities Entry'!BE$3, 'Custom Field Tbl'!$M$5:$M$446 &amp; 'Custom Field Tbl'!$O$5:$O$446, 0 ))</f>
        <v>#N/A</v>
      </c>
      <c r="BF111" s="143" t="str">
        <f>IF(ISNA(INDEX(CFV_Tbl[CF Description], MATCH('9.3 MAL- Bus Facilities Entry'!BE111, CFV_Tbl[CF Code], 0)) ), "Field Not Required", INDEX(CFV_Tbl[CF Description], MATCH('9.3 MAL- Bus Facilities Entry'!BE111, CFV_Tbl[CF Code], 0)) )</f>
        <v>Field Not Required</v>
      </c>
      <c r="BI111" s="239"/>
      <c r="BJ111" s="243" t="e">
        <f>INDEX(Mnemonic[Code], MATCH('9.3 MAL- Bus Facilities Entry'!BS111, Mnemonic[Description], 0))</f>
        <v>#N/A</v>
      </c>
      <c r="BK111" s="243" t="e">
        <f>INDEX(Mnemonic[Code], MATCH('9.3 MAL- Bus Facilities Entry'!BT111, Mnemonic[Description], 0))</f>
        <v>#N/A</v>
      </c>
      <c r="BL111" s="243" t="e">
        <f>IF(ISNA(INDEX(Mnemonic[Code], MATCH( '9.3 MAL- Bus Facilities Entry'!BU111, Mnemonic[Description], 0)) ),  INDEX(Mnemonic[Code], MATCH( LEFT('9.3 MAL- Bus Facilities Entry'!BU111, LEN(BU111)-2), Mnemonic[Description], 0)),  INDEX(Mnemonic[Code], MATCH( '9.3 MAL- Bus Facilities Entry'!BU111, Mnemonic[Description], 0)) )</f>
        <v>#VALUE!</v>
      </c>
      <c r="BM111" s="243" t="e">
        <f>IF(ISNA(INDEX(Mnemonic[Code], MATCH( '9.3 MAL- Bus Facilities Entry'!BV111, Mnemonic[Description], 0)) ),  INDEX(Mnemonic[Code], MATCH( LEFT('9.3 MAL- Bus Facilities Entry'!BV111, LEN(BV111)-2), Mnemonic[Description], 0)),  INDEX(Mnemonic[Code], MATCH( '9.3 MAL- Bus Facilities Entry'!BV111, Mnemonic[Description], 0)) )</f>
        <v>#VALUE!</v>
      </c>
      <c r="BN111" s="243" t="e">
        <f>IF(ISNA(INDEX(Mnemonic[Code], MATCH( '9.3 MAL- Bus Facilities Entry'!BW111, Mnemonic[Description], 0)) ),  INDEX(Mnemonic[Code], MATCH( LEFT('9.3 MAL- Bus Facilities Entry'!BW111, LEN(BW111)-1), Mnemonic[Description], 0)),  INDEX(Mnemonic[Code], MATCH( '9.3 MAL- Bus Facilities Entry'!BW111, Mnemonic[Description], 0)) )</f>
        <v>#VALUE!</v>
      </c>
      <c r="BO111" s="243" t="e">
        <f>IF(ISNA(INDEX(Mnemonic[Code], MATCH( '9.3 MAL- Bus Facilities Entry'!BX111, Mnemonic[Description], 0)) ),  INDEX(Mnemonic[Code], MATCH( LEFT('9.3 MAL- Bus Facilities Entry'!BX111, LEN(BX111)-1), Mnemonic[Description], 0)),  INDEX(Mnemonic[Code], MATCH( '9.3 MAL- Bus Facilities Entry'!BX111, Mnemonic[Description], 0)) )</f>
        <v>#VALUE!</v>
      </c>
      <c r="BP111" s="243" t="e">
        <f t="shared" si="14"/>
        <v>#N/A</v>
      </c>
      <c r="BQ111" s="243" t="e">
        <f t="shared" si="15"/>
        <v>#N/A</v>
      </c>
      <c r="BR111" s="243" t="e">
        <f t="shared" si="16"/>
        <v>#VALUE!</v>
      </c>
      <c r="BS111" s="245"/>
      <c r="BT111" s="245"/>
      <c r="BU111" s="244"/>
      <c r="BV111" s="244"/>
      <c r="BW111" s="244"/>
      <c r="BX111" s="244"/>
      <c r="BZ111" s="239"/>
      <c r="CA111" s="246" t="e">
        <f>INDEX('MAL-OTHERLOOKUPS'!$ES$4:$ES$56, MATCH('9.3 MAL- Bus Facilities Entry'!CE111, 'MAL-OTHERLOOKUPS'!$ET$4:$ET$56, 0))</f>
        <v>#N/A</v>
      </c>
      <c r="CB111" s="247" t="str">
        <f t="shared" si="17"/>
        <v>L--</v>
      </c>
      <c r="CC111" s="247"/>
      <c r="CD111" s="425"/>
      <c r="CE111" s="425"/>
      <c r="CF111" s="425"/>
      <c r="CG111" s="248"/>
      <c r="CH111" s="367"/>
      <c r="CI111" s="367"/>
      <c r="CJ111" s="249" t="e">
        <f>INDEX('Default X, Y'!$D$6:$D$13,MATCH('9.3 MAL- Bus Facilities Entry'!BJ111&amp;"MF",'Default X, Y'!$B$6:$B$13,0))</f>
        <v>#N/A</v>
      </c>
      <c r="CK111" s="249" t="e">
        <f>INDEX('Default X, Y'!$E$6:$E$13,MATCH('9.3 MAL- Bus Facilities Entry'!BJ111&amp;"MF",'Default X, Y'!$B$6:$B$13,0))</f>
        <v>#N/A</v>
      </c>
      <c r="CL111" s="250" t="str">
        <f t="shared" si="18"/>
        <v>MX_Common_BRT</v>
      </c>
      <c r="CM111" s="239"/>
      <c r="CN111" s="251">
        <v>0</v>
      </c>
      <c r="CO111" s="471"/>
      <c r="CP111" s="251" t="str">
        <f t="shared" si="19"/>
        <v>0-</v>
      </c>
      <c r="CQ111" s="471"/>
      <c r="CR111" s="252" t="str">
        <f t="shared" si="12"/>
        <v xml:space="preserve">; ; </v>
      </c>
      <c r="CS111" s="252" t="str">
        <f t="shared" si="13"/>
        <v xml:space="preserve">; ; </v>
      </c>
      <c r="CT111" s="425"/>
      <c r="CU111" s="252" t="e">
        <v>#REF!</v>
      </c>
      <c r="CV111" s="367"/>
      <c r="CW111" s="367"/>
      <c r="CX111" s="239"/>
      <c r="CY111" s="240"/>
      <c r="CZ111" s="240"/>
      <c r="DA111" s="240"/>
      <c r="DB111" s="585"/>
      <c r="DD111" s="240"/>
      <c r="DE111" s="585"/>
      <c r="DF111" s="253"/>
      <c r="DH111" s="472"/>
      <c r="DI111" s="497"/>
      <c r="DJ111" s="254"/>
      <c r="DK111" s="585"/>
    </row>
    <row r="112" spans="1:115" ht="14.5" x14ac:dyDescent="0.35">
      <c r="A112" s="469"/>
      <c r="B112" s="239"/>
      <c r="C112" s="240"/>
      <c r="D112" s="240"/>
      <c r="E112" s="240"/>
      <c r="F112" s="367"/>
      <c r="G112" s="239"/>
      <c r="H112" s="240"/>
      <c r="J112" s="241"/>
      <c r="K112" s="241"/>
      <c r="M112" s="473"/>
      <c r="O112" s="239"/>
      <c r="Q112" s="143" t="e">
        <f>INDEX(AssetClass[Asset Class], MATCH('9.3 MAL- Bus Facilities Entry'!P112, AssetClass[Class Description], 0))</f>
        <v>#N/A</v>
      </c>
      <c r="R112" s="143"/>
      <c r="S112" s="109" t="e">
        <f>INDEX(Table15[Category Code], MATCH('9.3 MAL- Bus Facilities Entry'!R112, Table15[Category  Description], 0))</f>
        <v>#N/A</v>
      </c>
      <c r="T112" s="239"/>
      <c r="U112" s="243" t="e" cm="1">
        <f t="array" ref="U112">INDEX('Custom Field Tbl'!$N$5:$N$446, MATCH('9.3 MAL- Bus Facilities Entry'!$Q112 &amp; '9.3 MAL- Bus Facilities Entry'!U$3, 'Custom Field Tbl'!$M$5:$M$446 &amp; 'Custom Field Tbl'!$O$5:$O$446, 0 ))</f>
        <v>#N/A</v>
      </c>
      <c r="V112" s="143" t="str">
        <f>IF(ISNA(INDEX(CFV_Tbl[CF Description], MATCH('9.3 MAL- Bus Facilities Entry'!U112, CFV_Tbl[CF Code], 0)) ), "Field Not Required", INDEX(CFV_Tbl[CF Description], MATCH('9.3 MAL- Bus Facilities Entry'!U112, CFV_Tbl[CF Code], 0)) )</f>
        <v>Field Not Required</v>
      </c>
      <c r="Y112" s="243" t="e" cm="1">
        <f t="array" ref="Y112">INDEX('Custom Field Tbl'!$N$5:$N$446, MATCH('9.3 MAL- Bus Facilities Entry'!$Q112 &amp; '9.3 MAL- Bus Facilities Entry'!Y$3, 'Custom Field Tbl'!$M$5:$M$446 &amp; 'Custom Field Tbl'!$O$5:$O$446, 0 ))</f>
        <v>#N/A</v>
      </c>
      <c r="Z112" s="143" t="str">
        <f>IF(ISNA(INDEX(CFV_Tbl[CF Description], MATCH('9.3 MAL- Bus Facilities Entry'!Y112, CFV_Tbl[CF Code], 0)) ), "Field Not Required", INDEX(CFV_Tbl[CF Description], MATCH('9.3 MAL- Bus Facilities Entry'!Y112, CFV_Tbl[CF Code], 0)) )</f>
        <v>Field Not Required</v>
      </c>
      <c r="AC112" s="143" t="e" cm="1">
        <f t="array" ref="AC112">INDEX('Custom Field Tbl'!$N$5:$N$446, MATCH('9.3 MAL- Bus Facilities Entry'!$Q112 &amp; '9.3 MAL- Bus Facilities Entry'!AC$3, 'Custom Field Tbl'!$M$5:$M$446 &amp; 'Custom Field Tbl'!$O$5:$O$446, 0 ))</f>
        <v>#N/A</v>
      </c>
      <c r="AD112" s="143" t="str">
        <f>IF(ISNA(INDEX(CFV_Tbl[CF Description], MATCH('9.3 MAL- Bus Facilities Entry'!AC112, CFV_Tbl[CF Code], 0)) ), "Field Not Required", INDEX(CFV_Tbl[CF Description], MATCH('9.3 MAL- Bus Facilities Entry'!AC112, CFV_Tbl[CF Code], 0)) )</f>
        <v>Field Not Required</v>
      </c>
      <c r="AG112" s="143" t="e" cm="1">
        <f t="array" ref="AG112">INDEX('Custom Field Tbl'!$N$5:$N$446, MATCH('9.3 MAL- Bus Facilities Entry'!$Q112 &amp; '9.3 MAL- Bus Facilities Entry'!AG$3, 'Custom Field Tbl'!$M$5:$M$446 &amp; 'Custom Field Tbl'!$O$5:$O$446, 0 ))</f>
        <v>#N/A</v>
      </c>
      <c r="AH112" s="143" t="str">
        <f>IF(ISNA(INDEX(CFV_Tbl[CF Description], MATCH('9.3 MAL- Bus Facilities Entry'!AG112, CFV_Tbl[CF Code], 0)) ), "Field Not Required", INDEX(CFV_Tbl[CF Description], MATCH('9.3 MAL- Bus Facilities Entry'!AG112, CFV_Tbl[CF Code], 0)) )</f>
        <v>Field Not Required</v>
      </c>
      <c r="AK112" s="143" t="e" cm="1">
        <f t="array" ref="AK112">INDEX('Custom Field Tbl'!$N$5:$N$446, MATCH('9.3 MAL- Bus Facilities Entry'!$Q112 &amp; '9.3 MAL- Bus Facilities Entry'!AK$3, 'Custom Field Tbl'!$M$5:$M$446 &amp; 'Custom Field Tbl'!$O$5:$O$446, 0 ))</f>
        <v>#N/A</v>
      </c>
      <c r="AL112" s="143" t="str">
        <f>IF(ISNA(INDEX(CFV_Tbl[CF Description], MATCH('9.3 MAL- Bus Facilities Entry'!AK112, CFV_Tbl[CF Code], 0)) ), "Field Not Required", INDEX(CFV_Tbl[CF Description], MATCH('9.3 MAL- Bus Facilities Entry'!AK112, CFV_Tbl[CF Code], 0)) )</f>
        <v>Field Not Required</v>
      </c>
      <c r="AO112" s="143" t="e" cm="1">
        <f t="array" ref="AO112">INDEX('Custom Field Tbl'!$N$5:$N$446, MATCH('9.3 MAL- Bus Facilities Entry'!$Q112 &amp; '9.3 MAL- Bus Facilities Entry'!AO$3, 'Custom Field Tbl'!$M$5:$M$446 &amp; 'Custom Field Tbl'!$O$5:$O$446, 0 ))</f>
        <v>#N/A</v>
      </c>
      <c r="AP112" s="143" t="str">
        <f>IF(ISNA(INDEX(CFV_Tbl[CF Description], MATCH('9.3 MAL- Bus Facilities Entry'!AO112, CFV_Tbl[CF Code], 0)) ), "Field Not Required", INDEX(CFV_Tbl[CF Description], MATCH('9.3 MAL- Bus Facilities Entry'!AO112, CFV_Tbl[CF Code], 0)) )</f>
        <v>Field Not Required</v>
      </c>
      <c r="AS112" s="143" t="e" cm="1">
        <f t="array" ref="AS112">INDEX('Custom Field Tbl'!$N$5:$N$446, MATCH('9.3 MAL- Bus Facilities Entry'!$Q112 &amp; '9.3 MAL- Bus Facilities Entry'!AS$3, 'Custom Field Tbl'!$M$5:$M$446 &amp; 'Custom Field Tbl'!$O$5:$O$446, 0 ))</f>
        <v>#N/A</v>
      </c>
      <c r="AT112" s="143" t="str">
        <f>IF(ISNA(INDEX(CFV_Tbl[CF Description], MATCH('9.3 MAL- Bus Facilities Entry'!AS112, CFV_Tbl[CF Code], 0)) ), "Field Not Required", INDEX(CFV_Tbl[CF Description], MATCH('9.3 MAL- Bus Facilities Entry'!AS112, CFV_Tbl[CF Code], 0)) )</f>
        <v>Field Not Required</v>
      </c>
      <c r="AW112" s="143" t="e" cm="1">
        <f t="array" ref="AW112">INDEX('Custom Field Tbl'!$N$5:$N$446, MATCH('9.3 MAL- Bus Facilities Entry'!$Q112 &amp; '9.3 MAL- Bus Facilities Entry'!AW$3, 'Custom Field Tbl'!$M$5:$M$446 &amp; 'Custom Field Tbl'!$O$5:$O$446, 0 ))</f>
        <v>#N/A</v>
      </c>
      <c r="AX112" s="143" t="str">
        <f>IF(ISNA(INDEX(CFV_Tbl[CF Description], MATCH('9.3 MAL- Bus Facilities Entry'!AW112, CFV_Tbl[CF Code], 0)) ), "Field Not Required", INDEX(CFV_Tbl[CF Description], MATCH('9.3 MAL- Bus Facilities Entry'!AW112, CFV_Tbl[CF Code], 0)) )</f>
        <v>Field Not Required</v>
      </c>
      <c r="BA112" s="143" t="e" cm="1">
        <f t="array" ref="BA112">INDEX('Custom Field Tbl'!$N$5:$N$446, MATCH('9.3 MAL- Bus Facilities Entry'!$Q112 &amp; '9.3 MAL- Bus Facilities Entry'!BA$3, 'Custom Field Tbl'!$M$5:$M$446 &amp; 'Custom Field Tbl'!$O$5:$O$446, 0 ))</f>
        <v>#N/A</v>
      </c>
      <c r="BB112" s="143" t="str">
        <f>IF(ISNA(INDEX(CFV_Tbl[CF Description], MATCH('9.3 MAL- Bus Facilities Entry'!BA112, CFV_Tbl[CF Code], 0)) ), "Field Not Required", INDEX(CFV_Tbl[CF Description], MATCH('9.3 MAL- Bus Facilities Entry'!BA112, CFV_Tbl[CF Code], 0)) )</f>
        <v>Field Not Required</v>
      </c>
      <c r="BE112" s="143" t="e" cm="1">
        <f t="array" ref="BE112">INDEX('Custom Field Tbl'!$N$5:$N$446, MATCH('9.3 MAL- Bus Facilities Entry'!$Q112 &amp; '9.3 MAL- Bus Facilities Entry'!BE$3, 'Custom Field Tbl'!$M$5:$M$446 &amp; 'Custom Field Tbl'!$O$5:$O$446, 0 ))</f>
        <v>#N/A</v>
      </c>
      <c r="BF112" s="143" t="str">
        <f>IF(ISNA(INDEX(CFV_Tbl[CF Description], MATCH('9.3 MAL- Bus Facilities Entry'!BE112, CFV_Tbl[CF Code], 0)) ), "Field Not Required", INDEX(CFV_Tbl[CF Description], MATCH('9.3 MAL- Bus Facilities Entry'!BE112, CFV_Tbl[CF Code], 0)) )</f>
        <v>Field Not Required</v>
      </c>
      <c r="BI112" s="239"/>
      <c r="BJ112" s="243" t="e">
        <f>INDEX(Mnemonic[Code], MATCH('9.3 MAL- Bus Facilities Entry'!BS112, Mnemonic[Description], 0))</f>
        <v>#N/A</v>
      </c>
      <c r="BK112" s="243" t="e">
        <f>INDEX(Mnemonic[Code], MATCH('9.3 MAL- Bus Facilities Entry'!BT112, Mnemonic[Description], 0))</f>
        <v>#N/A</v>
      </c>
      <c r="BL112" s="243" t="e">
        <f>IF(ISNA(INDEX(Mnemonic[Code], MATCH( '9.3 MAL- Bus Facilities Entry'!BU112, Mnemonic[Description], 0)) ),  INDEX(Mnemonic[Code], MATCH( LEFT('9.3 MAL- Bus Facilities Entry'!BU112, LEN(BU112)-2), Mnemonic[Description], 0)),  INDEX(Mnemonic[Code], MATCH( '9.3 MAL- Bus Facilities Entry'!BU112, Mnemonic[Description], 0)) )</f>
        <v>#VALUE!</v>
      </c>
      <c r="BM112" s="243" t="e">
        <f>IF(ISNA(INDEX(Mnemonic[Code], MATCH( '9.3 MAL- Bus Facilities Entry'!BV112, Mnemonic[Description], 0)) ),  INDEX(Mnemonic[Code], MATCH( LEFT('9.3 MAL- Bus Facilities Entry'!BV112, LEN(BV112)-2), Mnemonic[Description], 0)),  INDEX(Mnemonic[Code], MATCH( '9.3 MAL- Bus Facilities Entry'!BV112, Mnemonic[Description], 0)) )</f>
        <v>#VALUE!</v>
      </c>
      <c r="BN112" s="243" t="e">
        <f>IF(ISNA(INDEX(Mnemonic[Code], MATCH( '9.3 MAL- Bus Facilities Entry'!BW112, Mnemonic[Description], 0)) ),  INDEX(Mnemonic[Code], MATCH( LEFT('9.3 MAL- Bus Facilities Entry'!BW112, LEN(BW112)-1), Mnemonic[Description], 0)),  INDEX(Mnemonic[Code], MATCH( '9.3 MAL- Bus Facilities Entry'!BW112, Mnemonic[Description], 0)) )</f>
        <v>#VALUE!</v>
      </c>
      <c r="BO112" s="243" t="e">
        <f>IF(ISNA(INDEX(Mnemonic[Code], MATCH( '9.3 MAL- Bus Facilities Entry'!BX112, Mnemonic[Description], 0)) ),  INDEX(Mnemonic[Code], MATCH( LEFT('9.3 MAL- Bus Facilities Entry'!BX112, LEN(BX112)-1), Mnemonic[Description], 0)),  INDEX(Mnemonic[Code], MATCH( '9.3 MAL- Bus Facilities Entry'!BX112, Mnemonic[Description], 0)) )</f>
        <v>#VALUE!</v>
      </c>
      <c r="BP112" s="243" t="e">
        <f t="shared" ref="BP112:BP122" si="20">IF(ISBLANK(BX112),  BK112 &amp;"-"&amp;BL112, BK112 &amp;"-"&amp;BL112 &amp; "-" &amp; BM112)</f>
        <v>#N/A</v>
      </c>
      <c r="BQ112" s="243" t="e">
        <f t="shared" ref="BQ112:BQ122" si="21">CONCATENATE(BJ112,"-",BP112)</f>
        <v>#N/A</v>
      </c>
      <c r="BR112" s="243" t="e">
        <f t="shared" ref="BR112:BR122" si="22">IF(BM112=BN112,CONCATENATE(BQ112,"-",BM112,"-",BY112),CONCATENATE(BQ112,"-",BN112,"-",BY112))</f>
        <v>#VALUE!</v>
      </c>
      <c r="BS112" s="245"/>
      <c r="BT112" s="245"/>
      <c r="BU112" s="244"/>
      <c r="BV112" s="244"/>
      <c r="BW112" s="244"/>
      <c r="BX112" s="244"/>
      <c r="BZ112" s="239"/>
      <c r="CA112" s="433" t="e">
        <f>INDEX('MAL-OTHERLOOKUPS'!$ES$4:$ES$56, MATCH('9.3 MAL- Bus Facilities Entry'!CE112, 'MAL-OTHERLOOKUPS'!$ET$4:$ET$56, 0))</f>
        <v>#N/A</v>
      </c>
      <c r="CB112" s="434" t="str">
        <f t="shared" si="17"/>
        <v>L--</v>
      </c>
      <c r="CC112" s="434"/>
      <c r="CD112" s="425"/>
      <c r="CE112" s="425"/>
      <c r="CF112" s="425"/>
      <c r="CG112" s="338"/>
      <c r="CH112" s="367"/>
      <c r="CI112" s="367"/>
      <c r="CJ112" s="435" t="e">
        <f>INDEX('Default X, Y'!$D$6:$D$13,MATCH('9.3 MAL- Bus Facilities Entry'!BJ112&amp;"MF",'Default X, Y'!$B$6:$B$13,0))</f>
        <v>#N/A</v>
      </c>
      <c r="CK112" s="435" t="e">
        <f>INDEX('Default X, Y'!$E$6:$E$13,MATCH('9.3 MAL- Bus Facilities Entry'!BJ112&amp;"MF",'Default X, Y'!$B$6:$B$13,0))</f>
        <v>#N/A</v>
      </c>
      <c r="CL112" s="436" t="str">
        <f t="shared" si="18"/>
        <v>MX_Common_BRT</v>
      </c>
      <c r="CM112" s="239"/>
      <c r="CN112" s="300">
        <v>0</v>
      </c>
      <c r="CO112" s="471"/>
      <c r="CP112" s="300" t="str">
        <f t="shared" si="19"/>
        <v>0-</v>
      </c>
      <c r="CQ112" s="471"/>
      <c r="CR112" s="252" t="str">
        <f t="shared" si="12"/>
        <v xml:space="preserve">; ; </v>
      </c>
      <c r="CS112" s="252" t="str">
        <f t="shared" si="13"/>
        <v xml:space="preserve">; ; </v>
      </c>
      <c r="CT112" s="425"/>
      <c r="CU112" s="252" t="e">
        <v>#REF!</v>
      </c>
      <c r="CV112" s="367"/>
      <c r="CW112" s="367"/>
      <c r="CX112" s="239"/>
      <c r="CY112" s="240"/>
      <c r="CZ112" s="240"/>
      <c r="DA112" s="240"/>
      <c r="DB112" s="585"/>
      <c r="DD112" s="240"/>
      <c r="DE112" s="585"/>
      <c r="DF112" s="437"/>
      <c r="DH112" s="472"/>
      <c r="DI112" s="497"/>
      <c r="DJ112" s="254"/>
      <c r="DK112" s="585"/>
    </row>
    <row r="113" spans="1:115" ht="14.5" x14ac:dyDescent="0.35">
      <c r="A113" s="469"/>
      <c r="B113" s="239"/>
      <c r="C113" s="240"/>
      <c r="D113" s="240"/>
      <c r="E113" s="240"/>
      <c r="F113" s="367"/>
      <c r="G113" s="239"/>
      <c r="H113" s="240"/>
      <c r="J113" s="241"/>
      <c r="K113" s="241"/>
      <c r="M113" s="473"/>
      <c r="O113" s="239"/>
      <c r="Q113" s="143" t="e">
        <f>INDEX(AssetClass[Asset Class], MATCH('9.3 MAL- Bus Facilities Entry'!P113, AssetClass[Class Description], 0))</f>
        <v>#N/A</v>
      </c>
      <c r="R113" s="143"/>
      <c r="S113" s="109" t="e">
        <f>INDEX(Table15[Category Code], MATCH('9.3 MAL- Bus Facilities Entry'!R113, Table15[Category  Description], 0))</f>
        <v>#N/A</v>
      </c>
      <c r="T113" s="239"/>
      <c r="U113" s="243" t="e" cm="1">
        <f t="array" ref="U113">INDEX('Custom Field Tbl'!$N$5:$N$446, MATCH('9.3 MAL- Bus Facilities Entry'!$Q113 &amp; '9.3 MAL- Bus Facilities Entry'!U$3, 'Custom Field Tbl'!$M$5:$M$446 &amp; 'Custom Field Tbl'!$O$5:$O$446, 0 ))</f>
        <v>#N/A</v>
      </c>
      <c r="V113" s="143" t="str">
        <f>IF(ISNA(INDEX(CFV_Tbl[CF Description], MATCH('9.3 MAL- Bus Facilities Entry'!U113, CFV_Tbl[CF Code], 0)) ), "Field Not Required", INDEX(CFV_Tbl[CF Description], MATCH('9.3 MAL- Bus Facilities Entry'!U113, CFV_Tbl[CF Code], 0)) )</f>
        <v>Field Not Required</v>
      </c>
      <c r="Y113" s="243" t="e" cm="1">
        <f t="array" ref="Y113">INDEX('Custom Field Tbl'!$N$5:$N$446, MATCH('9.3 MAL- Bus Facilities Entry'!$Q113 &amp; '9.3 MAL- Bus Facilities Entry'!Y$3, 'Custom Field Tbl'!$M$5:$M$446 &amp; 'Custom Field Tbl'!$O$5:$O$446, 0 ))</f>
        <v>#N/A</v>
      </c>
      <c r="Z113" s="143" t="str">
        <f>IF(ISNA(INDEX(CFV_Tbl[CF Description], MATCH('9.3 MAL- Bus Facilities Entry'!Y113, CFV_Tbl[CF Code], 0)) ), "Field Not Required", INDEX(CFV_Tbl[CF Description], MATCH('9.3 MAL- Bus Facilities Entry'!Y113, CFV_Tbl[CF Code], 0)) )</f>
        <v>Field Not Required</v>
      </c>
      <c r="AC113" s="143" t="e" cm="1">
        <f t="array" ref="AC113">INDEX('Custom Field Tbl'!$N$5:$N$446, MATCH('9.3 MAL- Bus Facilities Entry'!$Q113 &amp; '9.3 MAL- Bus Facilities Entry'!AC$3, 'Custom Field Tbl'!$M$5:$M$446 &amp; 'Custom Field Tbl'!$O$5:$O$446, 0 ))</f>
        <v>#N/A</v>
      </c>
      <c r="AD113" s="143" t="str">
        <f>IF(ISNA(INDEX(CFV_Tbl[CF Description], MATCH('9.3 MAL- Bus Facilities Entry'!AC113, CFV_Tbl[CF Code], 0)) ), "Field Not Required", INDEX(CFV_Tbl[CF Description], MATCH('9.3 MAL- Bus Facilities Entry'!AC113, CFV_Tbl[CF Code], 0)) )</f>
        <v>Field Not Required</v>
      </c>
      <c r="AG113" s="143" t="e" cm="1">
        <f t="array" ref="AG113">INDEX('Custom Field Tbl'!$N$5:$N$446, MATCH('9.3 MAL- Bus Facilities Entry'!$Q113 &amp; '9.3 MAL- Bus Facilities Entry'!AG$3, 'Custom Field Tbl'!$M$5:$M$446 &amp; 'Custom Field Tbl'!$O$5:$O$446, 0 ))</f>
        <v>#N/A</v>
      </c>
      <c r="AH113" s="143" t="str">
        <f>IF(ISNA(INDEX(CFV_Tbl[CF Description], MATCH('9.3 MAL- Bus Facilities Entry'!AG113, CFV_Tbl[CF Code], 0)) ), "Field Not Required", INDEX(CFV_Tbl[CF Description], MATCH('9.3 MAL- Bus Facilities Entry'!AG113, CFV_Tbl[CF Code], 0)) )</f>
        <v>Field Not Required</v>
      </c>
      <c r="AK113" s="143" t="e" cm="1">
        <f t="array" ref="AK113">INDEX('Custom Field Tbl'!$N$5:$N$446, MATCH('9.3 MAL- Bus Facilities Entry'!$Q113 &amp; '9.3 MAL- Bus Facilities Entry'!AK$3, 'Custom Field Tbl'!$M$5:$M$446 &amp; 'Custom Field Tbl'!$O$5:$O$446, 0 ))</f>
        <v>#N/A</v>
      </c>
      <c r="AL113" s="143" t="str">
        <f>IF(ISNA(INDEX(CFV_Tbl[CF Description], MATCH('9.3 MAL- Bus Facilities Entry'!AK113, CFV_Tbl[CF Code], 0)) ), "Field Not Required", INDEX(CFV_Tbl[CF Description], MATCH('9.3 MAL- Bus Facilities Entry'!AK113, CFV_Tbl[CF Code], 0)) )</f>
        <v>Field Not Required</v>
      </c>
      <c r="AO113" s="143" t="e" cm="1">
        <f t="array" ref="AO113">INDEX('Custom Field Tbl'!$N$5:$N$446, MATCH('9.3 MAL- Bus Facilities Entry'!$Q113 &amp; '9.3 MAL- Bus Facilities Entry'!AO$3, 'Custom Field Tbl'!$M$5:$M$446 &amp; 'Custom Field Tbl'!$O$5:$O$446, 0 ))</f>
        <v>#N/A</v>
      </c>
      <c r="AP113" s="143" t="str">
        <f>IF(ISNA(INDEX(CFV_Tbl[CF Description], MATCH('9.3 MAL- Bus Facilities Entry'!AO113, CFV_Tbl[CF Code], 0)) ), "Field Not Required", INDEX(CFV_Tbl[CF Description], MATCH('9.3 MAL- Bus Facilities Entry'!AO113, CFV_Tbl[CF Code], 0)) )</f>
        <v>Field Not Required</v>
      </c>
      <c r="AS113" s="143" t="e" cm="1">
        <f t="array" ref="AS113">INDEX('Custom Field Tbl'!$N$5:$N$446, MATCH('9.3 MAL- Bus Facilities Entry'!$Q113 &amp; '9.3 MAL- Bus Facilities Entry'!AS$3, 'Custom Field Tbl'!$M$5:$M$446 &amp; 'Custom Field Tbl'!$O$5:$O$446, 0 ))</f>
        <v>#N/A</v>
      </c>
      <c r="AT113" s="143" t="str">
        <f>IF(ISNA(INDEX(CFV_Tbl[CF Description], MATCH('9.3 MAL- Bus Facilities Entry'!AS113, CFV_Tbl[CF Code], 0)) ), "Field Not Required", INDEX(CFV_Tbl[CF Description], MATCH('9.3 MAL- Bus Facilities Entry'!AS113, CFV_Tbl[CF Code], 0)) )</f>
        <v>Field Not Required</v>
      </c>
      <c r="AW113" s="143" t="e" cm="1">
        <f t="array" ref="AW113">INDEX('Custom Field Tbl'!$N$5:$N$446, MATCH('9.3 MAL- Bus Facilities Entry'!$Q113 &amp; '9.3 MAL- Bus Facilities Entry'!AW$3, 'Custom Field Tbl'!$M$5:$M$446 &amp; 'Custom Field Tbl'!$O$5:$O$446, 0 ))</f>
        <v>#N/A</v>
      </c>
      <c r="AX113" s="143" t="str">
        <f>IF(ISNA(INDEX(CFV_Tbl[CF Description], MATCH('9.3 MAL- Bus Facilities Entry'!AW113, CFV_Tbl[CF Code], 0)) ), "Field Not Required", INDEX(CFV_Tbl[CF Description], MATCH('9.3 MAL- Bus Facilities Entry'!AW113, CFV_Tbl[CF Code], 0)) )</f>
        <v>Field Not Required</v>
      </c>
      <c r="BA113" s="143" t="e" cm="1">
        <f t="array" ref="BA113">INDEX('Custom Field Tbl'!$N$5:$N$446, MATCH('9.3 MAL- Bus Facilities Entry'!$Q113 &amp; '9.3 MAL- Bus Facilities Entry'!BA$3, 'Custom Field Tbl'!$M$5:$M$446 &amp; 'Custom Field Tbl'!$O$5:$O$446, 0 ))</f>
        <v>#N/A</v>
      </c>
      <c r="BB113" s="143" t="str">
        <f>IF(ISNA(INDEX(CFV_Tbl[CF Description], MATCH('9.3 MAL- Bus Facilities Entry'!BA113, CFV_Tbl[CF Code], 0)) ), "Field Not Required", INDEX(CFV_Tbl[CF Description], MATCH('9.3 MAL- Bus Facilities Entry'!BA113, CFV_Tbl[CF Code], 0)) )</f>
        <v>Field Not Required</v>
      </c>
      <c r="BE113" s="143" t="e" cm="1">
        <f t="array" ref="BE113">INDEX('Custom Field Tbl'!$N$5:$N$446, MATCH('9.3 MAL- Bus Facilities Entry'!$Q113 &amp; '9.3 MAL- Bus Facilities Entry'!BE$3, 'Custom Field Tbl'!$M$5:$M$446 &amp; 'Custom Field Tbl'!$O$5:$O$446, 0 ))</f>
        <v>#N/A</v>
      </c>
      <c r="BF113" s="143" t="str">
        <f>IF(ISNA(INDEX(CFV_Tbl[CF Description], MATCH('9.3 MAL- Bus Facilities Entry'!BE113, CFV_Tbl[CF Code], 0)) ), "Field Not Required", INDEX(CFV_Tbl[CF Description], MATCH('9.3 MAL- Bus Facilities Entry'!BE113, CFV_Tbl[CF Code], 0)) )</f>
        <v>Field Not Required</v>
      </c>
      <c r="BI113" s="239"/>
      <c r="BJ113" s="243" t="e">
        <f>INDEX(Mnemonic[Code], MATCH('9.3 MAL- Bus Facilities Entry'!BS113, Mnemonic[Description], 0))</f>
        <v>#N/A</v>
      </c>
      <c r="BK113" s="243" t="e">
        <f>INDEX(Mnemonic[Code], MATCH('9.3 MAL- Bus Facilities Entry'!BT113, Mnemonic[Description], 0))</f>
        <v>#N/A</v>
      </c>
      <c r="BL113" s="243" t="e">
        <f>IF(ISNA(INDEX(Mnemonic[Code], MATCH( '9.3 MAL- Bus Facilities Entry'!BU113, Mnemonic[Description], 0)) ),  INDEX(Mnemonic[Code], MATCH( LEFT('9.3 MAL- Bus Facilities Entry'!BU113, LEN(BU113)-2), Mnemonic[Description], 0)),  INDEX(Mnemonic[Code], MATCH( '9.3 MAL- Bus Facilities Entry'!BU113, Mnemonic[Description], 0)) )</f>
        <v>#VALUE!</v>
      </c>
      <c r="BM113" s="243" t="e">
        <f>IF(ISNA(INDEX(Mnemonic[Code], MATCH( '9.3 MAL- Bus Facilities Entry'!BV113, Mnemonic[Description], 0)) ),  INDEX(Mnemonic[Code], MATCH( LEFT('9.3 MAL- Bus Facilities Entry'!BV113, LEN(BV113)-2), Mnemonic[Description], 0)),  INDEX(Mnemonic[Code], MATCH( '9.3 MAL- Bus Facilities Entry'!BV113, Mnemonic[Description], 0)) )</f>
        <v>#VALUE!</v>
      </c>
      <c r="BN113" s="243" t="e">
        <f>IF(ISNA(INDEX(Mnemonic[Code], MATCH( '9.3 MAL- Bus Facilities Entry'!BW113, Mnemonic[Description], 0)) ),  INDEX(Mnemonic[Code], MATCH( LEFT('9.3 MAL- Bus Facilities Entry'!BW113, LEN(BW113)-1), Mnemonic[Description], 0)),  INDEX(Mnemonic[Code], MATCH( '9.3 MAL- Bus Facilities Entry'!BW113, Mnemonic[Description], 0)) )</f>
        <v>#VALUE!</v>
      </c>
      <c r="BO113" s="243" t="e">
        <f>IF(ISNA(INDEX(Mnemonic[Code], MATCH( '9.3 MAL- Bus Facilities Entry'!BX113, Mnemonic[Description], 0)) ),  INDEX(Mnemonic[Code], MATCH( LEFT('9.3 MAL- Bus Facilities Entry'!BX113, LEN(BX113)-1), Mnemonic[Description], 0)),  INDEX(Mnemonic[Code], MATCH( '9.3 MAL- Bus Facilities Entry'!BX113, Mnemonic[Description], 0)) )</f>
        <v>#VALUE!</v>
      </c>
      <c r="BP113" s="243" t="e">
        <f t="shared" si="20"/>
        <v>#N/A</v>
      </c>
      <c r="BQ113" s="243" t="e">
        <f t="shared" si="21"/>
        <v>#N/A</v>
      </c>
      <c r="BR113" s="243" t="e">
        <f t="shared" si="22"/>
        <v>#VALUE!</v>
      </c>
      <c r="BS113" s="245"/>
      <c r="BT113" s="245"/>
      <c r="BU113" s="244"/>
      <c r="BV113" s="244"/>
      <c r="BW113" s="244"/>
      <c r="BX113" s="244"/>
      <c r="BZ113" s="239"/>
      <c r="CA113" s="433" t="e">
        <f>INDEX('MAL-OTHERLOOKUPS'!$ES$4:$ES$56, MATCH('9.3 MAL- Bus Facilities Entry'!CE113, 'MAL-OTHERLOOKUPS'!$ET$4:$ET$56, 0))</f>
        <v>#N/A</v>
      </c>
      <c r="CB113" s="434" t="str">
        <f t="shared" si="17"/>
        <v>L--</v>
      </c>
      <c r="CC113" s="434"/>
      <c r="CD113" s="425"/>
      <c r="CE113" s="425"/>
      <c r="CF113" s="425"/>
      <c r="CG113" s="338"/>
      <c r="CH113" s="367"/>
      <c r="CI113" s="367"/>
      <c r="CJ113" s="435" t="e">
        <f>INDEX('Default X, Y'!$D$6:$D$13,MATCH('9.3 MAL- Bus Facilities Entry'!BJ113&amp;"MF",'Default X, Y'!$B$6:$B$13,0))</f>
        <v>#N/A</v>
      </c>
      <c r="CK113" s="435" t="e">
        <f>INDEX('Default X, Y'!$E$6:$E$13,MATCH('9.3 MAL- Bus Facilities Entry'!BJ113&amp;"MF",'Default X, Y'!$B$6:$B$13,0))</f>
        <v>#N/A</v>
      </c>
      <c r="CL113" s="436" t="str">
        <f t="shared" si="18"/>
        <v>MX_Common_BRT</v>
      </c>
      <c r="CM113" s="239"/>
      <c r="CN113" s="300">
        <v>0</v>
      </c>
      <c r="CO113" s="471"/>
      <c r="CP113" s="300" t="str">
        <f t="shared" si="19"/>
        <v>0-</v>
      </c>
      <c r="CQ113" s="471"/>
      <c r="CR113" s="252" t="str">
        <f t="shared" si="12"/>
        <v xml:space="preserve">; ; </v>
      </c>
      <c r="CS113" s="252" t="str">
        <f t="shared" si="13"/>
        <v xml:space="preserve">; ; </v>
      </c>
      <c r="CT113" s="425"/>
      <c r="CU113" s="252" t="e">
        <v>#REF!</v>
      </c>
      <c r="CV113" s="367"/>
      <c r="CW113" s="367"/>
      <c r="CX113" s="239"/>
      <c r="CY113" s="240"/>
      <c r="CZ113" s="240"/>
      <c r="DA113" s="240"/>
      <c r="DB113" s="585"/>
      <c r="DD113" s="240"/>
      <c r="DE113" s="585"/>
      <c r="DF113" s="437"/>
      <c r="DH113" s="472"/>
      <c r="DI113" s="497"/>
      <c r="DJ113" s="254"/>
      <c r="DK113" s="585"/>
    </row>
    <row r="114" spans="1:115" ht="14.5" x14ac:dyDescent="0.35">
      <c r="A114" s="469"/>
      <c r="B114" s="239"/>
      <c r="C114" s="240"/>
      <c r="D114" s="240"/>
      <c r="E114" s="240"/>
      <c r="F114" s="367"/>
      <c r="G114" s="239"/>
      <c r="H114" s="240"/>
      <c r="J114" s="241"/>
      <c r="K114" s="241"/>
      <c r="M114" s="473"/>
      <c r="O114" s="239"/>
      <c r="Q114" s="143" t="e">
        <f>INDEX(AssetClass[Asset Class], MATCH('9.3 MAL- Bus Facilities Entry'!P114, AssetClass[Class Description], 0))</f>
        <v>#N/A</v>
      </c>
      <c r="R114" s="143"/>
      <c r="S114" s="109" t="e">
        <f>INDEX(Table15[Category Code], MATCH('9.3 MAL- Bus Facilities Entry'!R114, Table15[Category  Description], 0))</f>
        <v>#N/A</v>
      </c>
      <c r="T114" s="239"/>
      <c r="U114" s="243" t="e" cm="1">
        <f t="array" ref="U114">INDEX('Custom Field Tbl'!$N$5:$N$446, MATCH('9.3 MAL- Bus Facilities Entry'!$Q114 &amp; '9.3 MAL- Bus Facilities Entry'!U$3, 'Custom Field Tbl'!$M$5:$M$446 &amp; 'Custom Field Tbl'!$O$5:$O$446, 0 ))</f>
        <v>#N/A</v>
      </c>
      <c r="V114" s="143" t="str">
        <f>IF(ISNA(INDEX(CFV_Tbl[CF Description], MATCH('9.3 MAL- Bus Facilities Entry'!U114, CFV_Tbl[CF Code], 0)) ), "Field Not Required", INDEX(CFV_Tbl[CF Description], MATCH('9.3 MAL- Bus Facilities Entry'!U114, CFV_Tbl[CF Code], 0)) )</f>
        <v>Field Not Required</v>
      </c>
      <c r="Y114" s="243" t="e" cm="1">
        <f t="array" ref="Y114">INDEX('Custom Field Tbl'!$N$5:$N$446, MATCH('9.3 MAL- Bus Facilities Entry'!$Q114 &amp; '9.3 MAL- Bus Facilities Entry'!Y$3, 'Custom Field Tbl'!$M$5:$M$446 &amp; 'Custom Field Tbl'!$O$5:$O$446, 0 ))</f>
        <v>#N/A</v>
      </c>
      <c r="Z114" s="143" t="str">
        <f>IF(ISNA(INDEX(CFV_Tbl[CF Description], MATCH('9.3 MAL- Bus Facilities Entry'!Y114, CFV_Tbl[CF Code], 0)) ), "Field Not Required", INDEX(CFV_Tbl[CF Description], MATCH('9.3 MAL- Bus Facilities Entry'!Y114, CFV_Tbl[CF Code], 0)) )</f>
        <v>Field Not Required</v>
      </c>
      <c r="AC114" s="143" t="e" cm="1">
        <f t="array" ref="AC114">INDEX('Custom Field Tbl'!$N$5:$N$446, MATCH('9.3 MAL- Bus Facilities Entry'!$Q114 &amp; '9.3 MAL- Bus Facilities Entry'!AC$3, 'Custom Field Tbl'!$M$5:$M$446 &amp; 'Custom Field Tbl'!$O$5:$O$446, 0 ))</f>
        <v>#N/A</v>
      </c>
      <c r="AD114" s="143" t="str">
        <f>IF(ISNA(INDEX(CFV_Tbl[CF Description], MATCH('9.3 MAL- Bus Facilities Entry'!AC114, CFV_Tbl[CF Code], 0)) ), "Field Not Required", INDEX(CFV_Tbl[CF Description], MATCH('9.3 MAL- Bus Facilities Entry'!AC114, CFV_Tbl[CF Code], 0)) )</f>
        <v>Field Not Required</v>
      </c>
      <c r="AG114" s="143" t="e" cm="1">
        <f t="array" ref="AG114">INDEX('Custom Field Tbl'!$N$5:$N$446, MATCH('9.3 MAL- Bus Facilities Entry'!$Q114 &amp; '9.3 MAL- Bus Facilities Entry'!AG$3, 'Custom Field Tbl'!$M$5:$M$446 &amp; 'Custom Field Tbl'!$O$5:$O$446, 0 ))</f>
        <v>#N/A</v>
      </c>
      <c r="AH114" s="143" t="str">
        <f>IF(ISNA(INDEX(CFV_Tbl[CF Description], MATCH('9.3 MAL- Bus Facilities Entry'!AG114, CFV_Tbl[CF Code], 0)) ), "Field Not Required", INDEX(CFV_Tbl[CF Description], MATCH('9.3 MAL- Bus Facilities Entry'!AG114, CFV_Tbl[CF Code], 0)) )</f>
        <v>Field Not Required</v>
      </c>
      <c r="AK114" s="143" t="e" cm="1">
        <f t="array" ref="AK114">INDEX('Custom Field Tbl'!$N$5:$N$446, MATCH('9.3 MAL- Bus Facilities Entry'!$Q114 &amp; '9.3 MAL- Bus Facilities Entry'!AK$3, 'Custom Field Tbl'!$M$5:$M$446 &amp; 'Custom Field Tbl'!$O$5:$O$446, 0 ))</f>
        <v>#N/A</v>
      </c>
      <c r="AL114" s="143" t="str">
        <f>IF(ISNA(INDEX(CFV_Tbl[CF Description], MATCH('9.3 MAL- Bus Facilities Entry'!AK114, CFV_Tbl[CF Code], 0)) ), "Field Not Required", INDEX(CFV_Tbl[CF Description], MATCH('9.3 MAL- Bus Facilities Entry'!AK114, CFV_Tbl[CF Code], 0)) )</f>
        <v>Field Not Required</v>
      </c>
      <c r="AO114" s="143" t="e" cm="1">
        <f t="array" ref="AO114">INDEX('Custom Field Tbl'!$N$5:$N$446, MATCH('9.3 MAL- Bus Facilities Entry'!$Q114 &amp; '9.3 MAL- Bus Facilities Entry'!AO$3, 'Custom Field Tbl'!$M$5:$M$446 &amp; 'Custom Field Tbl'!$O$5:$O$446, 0 ))</f>
        <v>#N/A</v>
      </c>
      <c r="AP114" s="143" t="str">
        <f>IF(ISNA(INDEX(CFV_Tbl[CF Description], MATCH('9.3 MAL- Bus Facilities Entry'!AO114, CFV_Tbl[CF Code], 0)) ), "Field Not Required", INDEX(CFV_Tbl[CF Description], MATCH('9.3 MAL- Bus Facilities Entry'!AO114, CFV_Tbl[CF Code], 0)) )</f>
        <v>Field Not Required</v>
      </c>
      <c r="AS114" s="143" t="e" cm="1">
        <f t="array" ref="AS114">INDEX('Custom Field Tbl'!$N$5:$N$446, MATCH('9.3 MAL- Bus Facilities Entry'!$Q114 &amp; '9.3 MAL- Bus Facilities Entry'!AS$3, 'Custom Field Tbl'!$M$5:$M$446 &amp; 'Custom Field Tbl'!$O$5:$O$446, 0 ))</f>
        <v>#N/A</v>
      </c>
      <c r="AT114" s="143" t="str">
        <f>IF(ISNA(INDEX(CFV_Tbl[CF Description], MATCH('9.3 MAL- Bus Facilities Entry'!AS114, CFV_Tbl[CF Code], 0)) ), "Field Not Required", INDEX(CFV_Tbl[CF Description], MATCH('9.3 MAL- Bus Facilities Entry'!AS114, CFV_Tbl[CF Code], 0)) )</f>
        <v>Field Not Required</v>
      </c>
      <c r="AW114" s="143" t="e" cm="1">
        <f t="array" ref="AW114">INDEX('Custom Field Tbl'!$N$5:$N$446, MATCH('9.3 MAL- Bus Facilities Entry'!$Q114 &amp; '9.3 MAL- Bus Facilities Entry'!AW$3, 'Custom Field Tbl'!$M$5:$M$446 &amp; 'Custom Field Tbl'!$O$5:$O$446, 0 ))</f>
        <v>#N/A</v>
      </c>
      <c r="AX114" s="143" t="str">
        <f>IF(ISNA(INDEX(CFV_Tbl[CF Description], MATCH('9.3 MAL- Bus Facilities Entry'!AW114, CFV_Tbl[CF Code], 0)) ), "Field Not Required", INDEX(CFV_Tbl[CF Description], MATCH('9.3 MAL- Bus Facilities Entry'!AW114, CFV_Tbl[CF Code], 0)) )</f>
        <v>Field Not Required</v>
      </c>
      <c r="BA114" s="143" t="e" cm="1">
        <f t="array" ref="BA114">INDEX('Custom Field Tbl'!$N$5:$N$446, MATCH('9.3 MAL- Bus Facilities Entry'!$Q114 &amp; '9.3 MAL- Bus Facilities Entry'!BA$3, 'Custom Field Tbl'!$M$5:$M$446 &amp; 'Custom Field Tbl'!$O$5:$O$446, 0 ))</f>
        <v>#N/A</v>
      </c>
      <c r="BB114" s="143" t="str">
        <f>IF(ISNA(INDEX(CFV_Tbl[CF Description], MATCH('9.3 MAL- Bus Facilities Entry'!BA114, CFV_Tbl[CF Code], 0)) ), "Field Not Required", INDEX(CFV_Tbl[CF Description], MATCH('9.3 MAL- Bus Facilities Entry'!BA114, CFV_Tbl[CF Code], 0)) )</f>
        <v>Field Not Required</v>
      </c>
      <c r="BE114" s="143" t="e" cm="1">
        <f t="array" ref="BE114">INDEX('Custom Field Tbl'!$N$5:$N$446, MATCH('9.3 MAL- Bus Facilities Entry'!$Q114 &amp; '9.3 MAL- Bus Facilities Entry'!BE$3, 'Custom Field Tbl'!$M$5:$M$446 &amp; 'Custom Field Tbl'!$O$5:$O$446, 0 ))</f>
        <v>#N/A</v>
      </c>
      <c r="BF114" s="143" t="str">
        <f>IF(ISNA(INDEX(CFV_Tbl[CF Description], MATCH('9.3 MAL- Bus Facilities Entry'!BE114, CFV_Tbl[CF Code], 0)) ), "Field Not Required", INDEX(CFV_Tbl[CF Description], MATCH('9.3 MAL- Bus Facilities Entry'!BE114, CFV_Tbl[CF Code], 0)) )</f>
        <v>Field Not Required</v>
      </c>
      <c r="BI114" s="239"/>
      <c r="BJ114" s="243" t="e">
        <f>INDEX(Mnemonic[Code], MATCH('9.3 MAL- Bus Facilities Entry'!BS114, Mnemonic[Description], 0))</f>
        <v>#N/A</v>
      </c>
      <c r="BK114" s="243" t="e">
        <f>INDEX(Mnemonic[Code], MATCH('9.3 MAL- Bus Facilities Entry'!BT114, Mnemonic[Description], 0))</f>
        <v>#N/A</v>
      </c>
      <c r="BL114" s="243" t="e">
        <f>IF(ISNA(INDEX(Mnemonic[Code], MATCH( '9.3 MAL- Bus Facilities Entry'!BU114, Mnemonic[Description], 0)) ),  INDEX(Mnemonic[Code], MATCH( LEFT('9.3 MAL- Bus Facilities Entry'!BU114, LEN(BU114)-2), Mnemonic[Description], 0)),  INDEX(Mnemonic[Code], MATCH( '9.3 MAL- Bus Facilities Entry'!BU114, Mnemonic[Description], 0)) )</f>
        <v>#VALUE!</v>
      </c>
      <c r="BM114" s="243" t="e">
        <f>IF(ISNA(INDEX(Mnemonic[Code], MATCH( '9.3 MAL- Bus Facilities Entry'!BV114, Mnemonic[Description], 0)) ),  INDEX(Mnemonic[Code], MATCH( LEFT('9.3 MAL- Bus Facilities Entry'!BV114, LEN(BV114)-2), Mnemonic[Description], 0)),  INDEX(Mnemonic[Code], MATCH( '9.3 MAL- Bus Facilities Entry'!BV114, Mnemonic[Description], 0)) )</f>
        <v>#VALUE!</v>
      </c>
      <c r="BN114" s="243" t="e">
        <f>IF(ISNA(INDEX(Mnemonic[Code], MATCH( '9.3 MAL- Bus Facilities Entry'!BW114, Mnemonic[Description], 0)) ),  INDEX(Mnemonic[Code], MATCH( LEFT('9.3 MAL- Bus Facilities Entry'!BW114, LEN(BW114)-1), Mnemonic[Description], 0)),  INDEX(Mnemonic[Code], MATCH( '9.3 MAL- Bus Facilities Entry'!BW114, Mnemonic[Description], 0)) )</f>
        <v>#VALUE!</v>
      </c>
      <c r="BO114" s="243" t="e">
        <f>IF(ISNA(INDEX(Mnemonic[Code], MATCH( '9.3 MAL- Bus Facilities Entry'!BX114, Mnemonic[Description], 0)) ),  INDEX(Mnemonic[Code], MATCH( LEFT('9.3 MAL- Bus Facilities Entry'!BX114, LEN(BX114)-1), Mnemonic[Description], 0)),  INDEX(Mnemonic[Code], MATCH( '9.3 MAL- Bus Facilities Entry'!BX114, Mnemonic[Description], 0)) )</f>
        <v>#VALUE!</v>
      </c>
      <c r="BP114" s="243" t="e">
        <f t="shared" si="20"/>
        <v>#N/A</v>
      </c>
      <c r="BQ114" s="243" t="e">
        <f t="shared" si="21"/>
        <v>#N/A</v>
      </c>
      <c r="BR114" s="243" t="e">
        <f t="shared" si="22"/>
        <v>#VALUE!</v>
      </c>
      <c r="BS114" s="245"/>
      <c r="BT114" s="245"/>
      <c r="BU114" s="244"/>
      <c r="BV114" s="244"/>
      <c r="BW114" s="244"/>
      <c r="BX114" s="244"/>
      <c r="BZ114" s="239"/>
      <c r="CA114" s="433" t="e">
        <f>INDEX('MAL-OTHERLOOKUPS'!$ES$4:$ES$56, MATCH('9.3 MAL- Bus Facilities Entry'!CE114, 'MAL-OTHERLOOKUPS'!$ET$4:$ET$56, 0))</f>
        <v>#N/A</v>
      </c>
      <c r="CB114" s="434" t="str">
        <f t="shared" si="17"/>
        <v>L--</v>
      </c>
      <c r="CC114" s="434"/>
      <c r="CD114" s="425"/>
      <c r="CE114" s="425"/>
      <c r="CF114" s="425"/>
      <c r="CG114" s="338"/>
      <c r="CH114" s="367"/>
      <c r="CI114" s="367"/>
      <c r="CJ114" s="435" t="e">
        <f>INDEX('Default X, Y'!$D$6:$D$13,MATCH('9.3 MAL- Bus Facilities Entry'!BJ114&amp;"MF",'Default X, Y'!$B$6:$B$13,0))</f>
        <v>#N/A</v>
      </c>
      <c r="CK114" s="435" t="e">
        <f>INDEX('Default X, Y'!$E$6:$E$13,MATCH('9.3 MAL- Bus Facilities Entry'!BJ114&amp;"MF",'Default X, Y'!$B$6:$B$13,0))</f>
        <v>#N/A</v>
      </c>
      <c r="CL114" s="436" t="str">
        <f t="shared" si="18"/>
        <v>MX_Common_BRT</v>
      </c>
      <c r="CM114" s="239"/>
      <c r="CN114" s="300">
        <v>0</v>
      </c>
      <c r="CO114" s="471"/>
      <c r="CP114" s="300" t="str">
        <f t="shared" si="19"/>
        <v>0-</v>
      </c>
      <c r="CQ114" s="471"/>
      <c r="CR114" s="252" t="str">
        <f t="shared" si="12"/>
        <v xml:space="preserve">; ; </v>
      </c>
      <c r="CS114" s="252" t="str">
        <f t="shared" si="13"/>
        <v xml:space="preserve">; ; </v>
      </c>
      <c r="CT114" s="425"/>
      <c r="CU114" s="252" t="e">
        <v>#REF!</v>
      </c>
      <c r="CV114" s="367"/>
      <c r="CW114" s="367"/>
      <c r="CX114" s="239"/>
      <c r="CY114" s="240"/>
      <c r="CZ114" s="240"/>
      <c r="DA114" s="240"/>
      <c r="DB114" s="585"/>
      <c r="DD114" s="240"/>
      <c r="DE114" s="585"/>
      <c r="DF114" s="437"/>
      <c r="DH114" s="472"/>
      <c r="DI114" s="497"/>
      <c r="DJ114" s="254"/>
      <c r="DK114" s="585"/>
    </row>
    <row r="115" spans="1:115" ht="14.5" x14ac:dyDescent="0.35">
      <c r="A115" s="469"/>
      <c r="B115" s="239"/>
      <c r="C115" s="240"/>
      <c r="D115" s="240"/>
      <c r="E115" s="240"/>
      <c r="F115" s="367"/>
      <c r="G115" s="239"/>
      <c r="H115" s="240"/>
      <c r="J115" s="241"/>
      <c r="K115" s="241"/>
      <c r="M115" s="473"/>
      <c r="O115" s="239"/>
      <c r="Q115" s="143" t="e">
        <f>INDEX(AssetClass[Asset Class], MATCH('9.3 MAL- Bus Facilities Entry'!P115, AssetClass[Class Description], 0))</f>
        <v>#N/A</v>
      </c>
      <c r="R115" s="143"/>
      <c r="S115" s="109" t="e">
        <f>INDEX(Table15[Category Code], MATCH('9.3 MAL- Bus Facilities Entry'!R115, Table15[Category  Description], 0))</f>
        <v>#N/A</v>
      </c>
      <c r="T115" s="239"/>
      <c r="U115" s="243" t="e" cm="1">
        <f t="array" ref="U115">INDEX('Custom Field Tbl'!$N$5:$N$446, MATCH('9.3 MAL- Bus Facilities Entry'!$Q115 &amp; '9.3 MAL- Bus Facilities Entry'!U$3, 'Custom Field Tbl'!$M$5:$M$446 &amp; 'Custom Field Tbl'!$O$5:$O$446, 0 ))</f>
        <v>#N/A</v>
      </c>
      <c r="V115" s="143" t="str">
        <f>IF(ISNA(INDEX(CFV_Tbl[CF Description], MATCH('9.3 MAL- Bus Facilities Entry'!U115, CFV_Tbl[CF Code], 0)) ), "Field Not Required", INDEX(CFV_Tbl[CF Description], MATCH('9.3 MAL- Bus Facilities Entry'!U115, CFV_Tbl[CF Code], 0)) )</f>
        <v>Field Not Required</v>
      </c>
      <c r="Y115" s="243" t="e" cm="1">
        <f t="array" ref="Y115">INDEX('Custom Field Tbl'!$N$5:$N$446, MATCH('9.3 MAL- Bus Facilities Entry'!$Q115 &amp; '9.3 MAL- Bus Facilities Entry'!Y$3, 'Custom Field Tbl'!$M$5:$M$446 &amp; 'Custom Field Tbl'!$O$5:$O$446, 0 ))</f>
        <v>#N/A</v>
      </c>
      <c r="Z115" s="143" t="str">
        <f>IF(ISNA(INDEX(CFV_Tbl[CF Description], MATCH('9.3 MAL- Bus Facilities Entry'!Y115, CFV_Tbl[CF Code], 0)) ), "Field Not Required", INDEX(CFV_Tbl[CF Description], MATCH('9.3 MAL- Bus Facilities Entry'!Y115, CFV_Tbl[CF Code], 0)) )</f>
        <v>Field Not Required</v>
      </c>
      <c r="AC115" s="143" t="e" cm="1">
        <f t="array" ref="AC115">INDEX('Custom Field Tbl'!$N$5:$N$446, MATCH('9.3 MAL- Bus Facilities Entry'!$Q115 &amp; '9.3 MAL- Bus Facilities Entry'!AC$3, 'Custom Field Tbl'!$M$5:$M$446 &amp; 'Custom Field Tbl'!$O$5:$O$446, 0 ))</f>
        <v>#N/A</v>
      </c>
      <c r="AD115" s="143" t="str">
        <f>IF(ISNA(INDEX(CFV_Tbl[CF Description], MATCH('9.3 MAL- Bus Facilities Entry'!AC115, CFV_Tbl[CF Code], 0)) ), "Field Not Required", INDEX(CFV_Tbl[CF Description], MATCH('9.3 MAL- Bus Facilities Entry'!AC115, CFV_Tbl[CF Code], 0)) )</f>
        <v>Field Not Required</v>
      </c>
      <c r="AG115" s="143" t="e" cm="1">
        <f t="array" ref="AG115">INDEX('Custom Field Tbl'!$N$5:$N$446, MATCH('9.3 MAL- Bus Facilities Entry'!$Q115 &amp; '9.3 MAL- Bus Facilities Entry'!AG$3, 'Custom Field Tbl'!$M$5:$M$446 &amp; 'Custom Field Tbl'!$O$5:$O$446, 0 ))</f>
        <v>#N/A</v>
      </c>
      <c r="AH115" s="143" t="str">
        <f>IF(ISNA(INDEX(CFV_Tbl[CF Description], MATCH('9.3 MAL- Bus Facilities Entry'!AG115, CFV_Tbl[CF Code], 0)) ), "Field Not Required", INDEX(CFV_Tbl[CF Description], MATCH('9.3 MAL- Bus Facilities Entry'!AG115, CFV_Tbl[CF Code], 0)) )</f>
        <v>Field Not Required</v>
      </c>
      <c r="AK115" s="143" t="e" cm="1">
        <f t="array" ref="AK115">INDEX('Custom Field Tbl'!$N$5:$N$446, MATCH('9.3 MAL- Bus Facilities Entry'!$Q115 &amp; '9.3 MAL- Bus Facilities Entry'!AK$3, 'Custom Field Tbl'!$M$5:$M$446 &amp; 'Custom Field Tbl'!$O$5:$O$446, 0 ))</f>
        <v>#N/A</v>
      </c>
      <c r="AL115" s="143" t="str">
        <f>IF(ISNA(INDEX(CFV_Tbl[CF Description], MATCH('9.3 MAL- Bus Facilities Entry'!AK115, CFV_Tbl[CF Code], 0)) ), "Field Not Required", INDEX(CFV_Tbl[CF Description], MATCH('9.3 MAL- Bus Facilities Entry'!AK115, CFV_Tbl[CF Code], 0)) )</f>
        <v>Field Not Required</v>
      </c>
      <c r="AO115" s="143" t="e" cm="1">
        <f t="array" ref="AO115">INDEX('Custom Field Tbl'!$N$5:$N$446, MATCH('9.3 MAL- Bus Facilities Entry'!$Q115 &amp; '9.3 MAL- Bus Facilities Entry'!AO$3, 'Custom Field Tbl'!$M$5:$M$446 &amp; 'Custom Field Tbl'!$O$5:$O$446, 0 ))</f>
        <v>#N/A</v>
      </c>
      <c r="AP115" s="143" t="str">
        <f>IF(ISNA(INDEX(CFV_Tbl[CF Description], MATCH('9.3 MAL- Bus Facilities Entry'!AO115, CFV_Tbl[CF Code], 0)) ), "Field Not Required", INDEX(CFV_Tbl[CF Description], MATCH('9.3 MAL- Bus Facilities Entry'!AO115, CFV_Tbl[CF Code], 0)) )</f>
        <v>Field Not Required</v>
      </c>
      <c r="AS115" s="143" t="e" cm="1">
        <f t="array" ref="AS115">INDEX('Custom Field Tbl'!$N$5:$N$446, MATCH('9.3 MAL- Bus Facilities Entry'!$Q115 &amp; '9.3 MAL- Bus Facilities Entry'!AS$3, 'Custom Field Tbl'!$M$5:$M$446 &amp; 'Custom Field Tbl'!$O$5:$O$446, 0 ))</f>
        <v>#N/A</v>
      </c>
      <c r="AT115" s="143" t="str">
        <f>IF(ISNA(INDEX(CFV_Tbl[CF Description], MATCH('9.3 MAL- Bus Facilities Entry'!AS115, CFV_Tbl[CF Code], 0)) ), "Field Not Required", INDEX(CFV_Tbl[CF Description], MATCH('9.3 MAL- Bus Facilities Entry'!AS115, CFV_Tbl[CF Code], 0)) )</f>
        <v>Field Not Required</v>
      </c>
      <c r="AW115" s="143" t="e" cm="1">
        <f t="array" ref="AW115">INDEX('Custom Field Tbl'!$N$5:$N$446, MATCH('9.3 MAL- Bus Facilities Entry'!$Q115 &amp; '9.3 MAL- Bus Facilities Entry'!AW$3, 'Custom Field Tbl'!$M$5:$M$446 &amp; 'Custom Field Tbl'!$O$5:$O$446, 0 ))</f>
        <v>#N/A</v>
      </c>
      <c r="AX115" s="143" t="str">
        <f>IF(ISNA(INDEX(CFV_Tbl[CF Description], MATCH('9.3 MAL- Bus Facilities Entry'!AW115, CFV_Tbl[CF Code], 0)) ), "Field Not Required", INDEX(CFV_Tbl[CF Description], MATCH('9.3 MAL- Bus Facilities Entry'!AW115, CFV_Tbl[CF Code], 0)) )</f>
        <v>Field Not Required</v>
      </c>
      <c r="BA115" s="143" t="e" cm="1">
        <f t="array" ref="BA115">INDEX('Custom Field Tbl'!$N$5:$N$446, MATCH('9.3 MAL- Bus Facilities Entry'!$Q115 &amp; '9.3 MAL- Bus Facilities Entry'!BA$3, 'Custom Field Tbl'!$M$5:$M$446 &amp; 'Custom Field Tbl'!$O$5:$O$446, 0 ))</f>
        <v>#N/A</v>
      </c>
      <c r="BB115" s="143" t="str">
        <f>IF(ISNA(INDEX(CFV_Tbl[CF Description], MATCH('9.3 MAL- Bus Facilities Entry'!BA115, CFV_Tbl[CF Code], 0)) ), "Field Not Required", INDEX(CFV_Tbl[CF Description], MATCH('9.3 MAL- Bus Facilities Entry'!BA115, CFV_Tbl[CF Code], 0)) )</f>
        <v>Field Not Required</v>
      </c>
      <c r="BE115" s="143" t="e" cm="1">
        <f t="array" ref="BE115">INDEX('Custom Field Tbl'!$N$5:$N$446, MATCH('9.3 MAL- Bus Facilities Entry'!$Q115 &amp; '9.3 MAL- Bus Facilities Entry'!BE$3, 'Custom Field Tbl'!$M$5:$M$446 &amp; 'Custom Field Tbl'!$O$5:$O$446, 0 ))</f>
        <v>#N/A</v>
      </c>
      <c r="BF115" s="143" t="str">
        <f>IF(ISNA(INDEX(CFV_Tbl[CF Description], MATCH('9.3 MAL- Bus Facilities Entry'!BE115, CFV_Tbl[CF Code], 0)) ), "Field Not Required", INDEX(CFV_Tbl[CF Description], MATCH('9.3 MAL- Bus Facilities Entry'!BE115, CFV_Tbl[CF Code], 0)) )</f>
        <v>Field Not Required</v>
      </c>
      <c r="BI115" s="239"/>
      <c r="BJ115" s="243" t="e">
        <f>INDEX(Mnemonic[Code], MATCH('9.3 MAL- Bus Facilities Entry'!BS115, Mnemonic[Description], 0))</f>
        <v>#N/A</v>
      </c>
      <c r="BK115" s="243" t="e">
        <f>INDEX(Mnemonic[Code], MATCH('9.3 MAL- Bus Facilities Entry'!BT115, Mnemonic[Description], 0))</f>
        <v>#N/A</v>
      </c>
      <c r="BL115" s="243" t="e">
        <f>IF(ISNA(INDEX(Mnemonic[Code], MATCH( '9.3 MAL- Bus Facilities Entry'!BU115, Mnemonic[Description], 0)) ),  INDEX(Mnemonic[Code], MATCH( LEFT('9.3 MAL- Bus Facilities Entry'!BU115, LEN(BU115)-2), Mnemonic[Description], 0)),  INDEX(Mnemonic[Code], MATCH( '9.3 MAL- Bus Facilities Entry'!BU115, Mnemonic[Description], 0)) )</f>
        <v>#VALUE!</v>
      </c>
      <c r="BM115" s="243" t="e">
        <f>IF(ISNA(INDEX(Mnemonic[Code], MATCH( '9.3 MAL- Bus Facilities Entry'!BV115, Mnemonic[Description], 0)) ),  INDEX(Mnemonic[Code], MATCH( LEFT('9.3 MAL- Bus Facilities Entry'!BV115, LEN(BV115)-2), Mnemonic[Description], 0)),  INDEX(Mnemonic[Code], MATCH( '9.3 MAL- Bus Facilities Entry'!BV115, Mnemonic[Description], 0)) )</f>
        <v>#VALUE!</v>
      </c>
      <c r="BN115" s="243" t="e">
        <f>IF(ISNA(INDEX(Mnemonic[Code], MATCH( '9.3 MAL- Bus Facilities Entry'!BW115, Mnemonic[Description], 0)) ),  INDEX(Mnemonic[Code], MATCH( LEFT('9.3 MAL- Bus Facilities Entry'!BW115, LEN(BW115)-1), Mnemonic[Description], 0)),  INDEX(Mnemonic[Code], MATCH( '9.3 MAL- Bus Facilities Entry'!BW115, Mnemonic[Description], 0)) )</f>
        <v>#VALUE!</v>
      </c>
      <c r="BO115" s="243" t="e">
        <f>IF(ISNA(INDEX(Mnemonic[Code], MATCH( '9.3 MAL- Bus Facilities Entry'!BX115, Mnemonic[Description], 0)) ),  INDEX(Mnemonic[Code], MATCH( LEFT('9.3 MAL- Bus Facilities Entry'!BX115, LEN(BX115)-1), Mnemonic[Description], 0)),  INDEX(Mnemonic[Code], MATCH( '9.3 MAL- Bus Facilities Entry'!BX115, Mnemonic[Description], 0)) )</f>
        <v>#VALUE!</v>
      </c>
      <c r="BP115" s="243" t="e">
        <f t="shared" si="20"/>
        <v>#N/A</v>
      </c>
      <c r="BQ115" s="243" t="e">
        <f t="shared" si="21"/>
        <v>#N/A</v>
      </c>
      <c r="BR115" s="243" t="e">
        <f t="shared" si="22"/>
        <v>#VALUE!</v>
      </c>
      <c r="BS115" s="245"/>
      <c r="BT115" s="245"/>
      <c r="BU115" s="244"/>
      <c r="BV115" s="244"/>
      <c r="BW115" s="244"/>
      <c r="BX115" s="244"/>
      <c r="BZ115" s="239"/>
      <c r="CA115" s="433" t="e">
        <f>INDEX('MAL-OTHERLOOKUPS'!$ES$4:$ES$56, MATCH('9.3 MAL- Bus Facilities Entry'!CE115, 'MAL-OTHERLOOKUPS'!$ET$4:$ET$56, 0))</f>
        <v>#N/A</v>
      </c>
      <c r="CB115" s="434" t="str">
        <f t="shared" si="17"/>
        <v>L--</v>
      </c>
      <c r="CC115" s="434"/>
      <c r="CD115" s="425"/>
      <c r="CE115" s="425"/>
      <c r="CF115" s="425"/>
      <c r="CG115" s="338"/>
      <c r="CH115" s="367"/>
      <c r="CI115" s="367"/>
      <c r="CJ115" s="435" t="e">
        <f>INDEX('Default X, Y'!$D$6:$D$13,MATCH('9.3 MAL- Bus Facilities Entry'!BJ115&amp;"MF",'Default X, Y'!$B$6:$B$13,0))</f>
        <v>#N/A</v>
      </c>
      <c r="CK115" s="435" t="e">
        <f>INDEX('Default X, Y'!$E$6:$E$13,MATCH('9.3 MAL- Bus Facilities Entry'!BJ115&amp;"MF",'Default X, Y'!$B$6:$B$13,0))</f>
        <v>#N/A</v>
      </c>
      <c r="CL115" s="436" t="str">
        <f t="shared" si="18"/>
        <v>MX_Common_BRT</v>
      </c>
      <c r="CM115" s="239"/>
      <c r="CN115" s="300">
        <v>0</v>
      </c>
      <c r="CO115" s="471"/>
      <c r="CP115" s="300" t="str">
        <f t="shared" si="19"/>
        <v>0-</v>
      </c>
      <c r="CQ115" s="471"/>
      <c r="CR115" s="252" t="str">
        <f t="shared" si="12"/>
        <v xml:space="preserve">; ; </v>
      </c>
      <c r="CS115" s="252" t="str">
        <f t="shared" si="13"/>
        <v xml:space="preserve">; ; </v>
      </c>
      <c r="CT115" s="425"/>
      <c r="CU115" s="252" t="e">
        <v>#REF!</v>
      </c>
      <c r="CV115" s="367"/>
      <c r="CW115" s="367"/>
      <c r="CX115" s="239"/>
      <c r="CY115" s="240"/>
      <c r="CZ115" s="240"/>
      <c r="DA115" s="240"/>
      <c r="DB115" s="585"/>
      <c r="DD115" s="240"/>
      <c r="DE115" s="585"/>
      <c r="DF115" s="437"/>
      <c r="DH115" s="472"/>
      <c r="DI115" s="497"/>
      <c r="DJ115" s="254"/>
      <c r="DK115" s="585"/>
    </row>
    <row r="116" spans="1:115" ht="14.5" x14ac:dyDescent="0.35">
      <c r="A116" s="469"/>
      <c r="B116" s="239"/>
      <c r="C116" s="240"/>
      <c r="D116" s="240"/>
      <c r="E116" s="240"/>
      <c r="F116" s="367"/>
      <c r="G116" s="239"/>
      <c r="H116" s="240"/>
      <c r="J116" s="241"/>
      <c r="K116" s="241"/>
      <c r="M116" s="473"/>
      <c r="O116" s="239"/>
      <c r="Q116" s="143" t="e">
        <f>INDEX(AssetClass[Asset Class], MATCH('9.3 MAL- Bus Facilities Entry'!P116, AssetClass[Class Description], 0))</f>
        <v>#N/A</v>
      </c>
      <c r="R116" s="143"/>
      <c r="S116" s="109" t="e">
        <f>INDEX(Table15[Category Code], MATCH('9.3 MAL- Bus Facilities Entry'!R116, Table15[Category  Description], 0))</f>
        <v>#N/A</v>
      </c>
      <c r="T116" s="239"/>
      <c r="U116" s="243" t="e" cm="1">
        <f t="array" ref="U116">INDEX('Custom Field Tbl'!$N$5:$N$446, MATCH('9.3 MAL- Bus Facilities Entry'!$Q116 &amp; '9.3 MAL- Bus Facilities Entry'!U$3, 'Custom Field Tbl'!$M$5:$M$446 &amp; 'Custom Field Tbl'!$O$5:$O$446, 0 ))</f>
        <v>#N/A</v>
      </c>
      <c r="V116" s="143" t="str">
        <f>IF(ISNA(INDEX(CFV_Tbl[CF Description], MATCH('9.3 MAL- Bus Facilities Entry'!U116, CFV_Tbl[CF Code], 0)) ), "Field Not Required", INDEX(CFV_Tbl[CF Description], MATCH('9.3 MAL- Bus Facilities Entry'!U116, CFV_Tbl[CF Code], 0)) )</f>
        <v>Field Not Required</v>
      </c>
      <c r="Y116" s="243" t="e" cm="1">
        <f t="array" ref="Y116">INDEX('Custom Field Tbl'!$N$5:$N$446, MATCH('9.3 MAL- Bus Facilities Entry'!$Q116 &amp; '9.3 MAL- Bus Facilities Entry'!Y$3, 'Custom Field Tbl'!$M$5:$M$446 &amp; 'Custom Field Tbl'!$O$5:$O$446, 0 ))</f>
        <v>#N/A</v>
      </c>
      <c r="Z116" s="143" t="str">
        <f>IF(ISNA(INDEX(CFV_Tbl[CF Description], MATCH('9.3 MAL- Bus Facilities Entry'!Y116, CFV_Tbl[CF Code], 0)) ), "Field Not Required", INDEX(CFV_Tbl[CF Description], MATCH('9.3 MAL- Bus Facilities Entry'!Y116, CFV_Tbl[CF Code], 0)) )</f>
        <v>Field Not Required</v>
      </c>
      <c r="AC116" s="143" t="e" cm="1">
        <f t="array" ref="AC116">INDEX('Custom Field Tbl'!$N$5:$N$446, MATCH('9.3 MAL- Bus Facilities Entry'!$Q116 &amp; '9.3 MAL- Bus Facilities Entry'!AC$3, 'Custom Field Tbl'!$M$5:$M$446 &amp; 'Custom Field Tbl'!$O$5:$O$446, 0 ))</f>
        <v>#N/A</v>
      </c>
      <c r="AD116" s="143" t="str">
        <f>IF(ISNA(INDEX(CFV_Tbl[CF Description], MATCH('9.3 MAL- Bus Facilities Entry'!AC116, CFV_Tbl[CF Code], 0)) ), "Field Not Required", INDEX(CFV_Tbl[CF Description], MATCH('9.3 MAL- Bus Facilities Entry'!AC116, CFV_Tbl[CF Code], 0)) )</f>
        <v>Field Not Required</v>
      </c>
      <c r="AG116" s="143" t="e" cm="1">
        <f t="array" ref="AG116">INDEX('Custom Field Tbl'!$N$5:$N$446, MATCH('9.3 MAL- Bus Facilities Entry'!$Q116 &amp; '9.3 MAL- Bus Facilities Entry'!AG$3, 'Custom Field Tbl'!$M$5:$M$446 &amp; 'Custom Field Tbl'!$O$5:$O$446, 0 ))</f>
        <v>#N/A</v>
      </c>
      <c r="AH116" s="143" t="str">
        <f>IF(ISNA(INDEX(CFV_Tbl[CF Description], MATCH('9.3 MAL- Bus Facilities Entry'!AG116, CFV_Tbl[CF Code], 0)) ), "Field Not Required", INDEX(CFV_Tbl[CF Description], MATCH('9.3 MAL- Bus Facilities Entry'!AG116, CFV_Tbl[CF Code], 0)) )</f>
        <v>Field Not Required</v>
      </c>
      <c r="AK116" s="143" t="e" cm="1">
        <f t="array" ref="AK116">INDEX('Custom Field Tbl'!$N$5:$N$446, MATCH('9.3 MAL- Bus Facilities Entry'!$Q116 &amp; '9.3 MAL- Bus Facilities Entry'!AK$3, 'Custom Field Tbl'!$M$5:$M$446 &amp; 'Custom Field Tbl'!$O$5:$O$446, 0 ))</f>
        <v>#N/A</v>
      </c>
      <c r="AL116" s="143" t="str">
        <f>IF(ISNA(INDEX(CFV_Tbl[CF Description], MATCH('9.3 MAL- Bus Facilities Entry'!AK116, CFV_Tbl[CF Code], 0)) ), "Field Not Required", INDEX(CFV_Tbl[CF Description], MATCH('9.3 MAL- Bus Facilities Entry'!AK116, CFV_Tbl[CF Code], 0)) )</f>
        <v>Field Not Required</v>
      </c>
      <c r="AO116" s="143" t="e" cm="1">
        <f t="array" ref="AO116">INDEX('Custom Field Tbl'!$N$5:$N$446, MATCH('9.3 MAL- Bus Facilities Entry'!$Q116 &amp; '9.3 MAL- Bus Facilities Entry'!AO$3, 'Custom Field Tbl'!$M$5:$M$446 &amp; 'Custom Field Tbl'!$O$5:$O$446, 0 ))</f>
        <v>#N/A</v>
      </c>
      <c r="AP116" s="143" t="str">
        <f>IF(ISNA(INDEX(CFV_Tbl[CF Description], MATCH('9.3 MAL- Bus Facilities Entry'!AO116, CFV_Tbl[CF Code], 0)) ), "Field Not Required", INDEX(CFV_Tbl[CF Description], MATCH('9.3 MAL- Bus Facilities Entry'!AO116, CFV_Tbl[CF Code], 0)) )</f>
        <v>Field Not Required</v>
      </c>
      <c r="AS116" s="143" t="e" cm="1">
        <f t="array" ref="AS116">INDEX('Custom Field Tbl'!$N$5:$N$446, MATCH('9.3 MAL- Bus Facilities Entry'!$Q116 &amp; '9.3 MAL- Bus Facilities Entry'!AS$3, 'Custom Field Tbl'!$M$5:$M$446 &amp; 'Custom Field Tbl'!$O$5:$O$446, 0 ))</f>
        <v>#N/A</v>
      </c>
      <c r="AT116" s="143" t="str">
        <f>IF(ISNA(INDEX(CFV_Tbl[CF Description], MATCH('9.3 MAL- Bus Facilities Entry'!AS116, CFV_Tbl[CF Code], 0)) ), "Field Not Required", INDEX(CFV_Tbl[CF Description], MATCH('9.3 MAL- Bus Facilities Entry'!AS116, CFV_Tbl[CF Code], 0)) )</f>
        <v>Field Not Required</v>
      </c>
      <c r="AW116" s="143" t="e" cm="1">
        <f t="array" ref="AW116">INDEX('Custom Field Tbl'!$N$5:$N$446, MATCH('9.3 MAL- Bus Facilities Entry'!$Q116 &amp; '9.3 MAL- Bus Facilities Entry'!AW$3, 'Custom Field Tbl'!$M$5:$M$446 &amp; 'Custom Field Tbl'!$O$5:$O$446, 0 ))</f>
        <v>#N/A</v>
      </c>
      <c r="AX116" s="143" t="str">
        <f>IF(ISNA(INDEX(CFV_Tbl[CF Description], MATCH('9.3 MAL- Bus Facilities Entry'!AW116, CFV_Tbl[CF Code], 0)) ), "Field Not Required", INDEX(CFV_Tbl[CF Description], MATCH('9.3 MAL- Bus Facilities Entry'!AW116, CFV_Tbl[CF Code], 0)) )</f>
        <v>Field Not Required</v>
      </c>
      <c r="BA116" s="143" t="e" cm="1">
        <f t="array" ref="BA116">INDEX('Custom Field Tbl'!$N$5:$N$446, MATCH('9.3 MAL- Bus Facilities Entry'!$Q116 &amp; '9.3 MAL- Bus Facilities Entry'!BA$3, 'Custom Field Tbl'!$M$5:$M$446 &amp; 'Custom Field Tbl'!$O$5:$O$446, 0 ))</f>
        <v>#N/A</v>
      </c>
      <c r="BB116" s="143" t="str">
        <f>IF(ISNA(INDEX(CFV_Tbl[CF Description], MATCH('9.3 MAL- Bus Facilities Entry'!BA116, CFV_Tbl[CF Code], 0)) ), "Field Not Required", INDEX(CFV_Tbl[CF Description], MATCH('9.3 MAL- Bus Facilities Entry'!BA116, CFV_Tbl[CF Code], 0)) )</f>
        <v>Field Not Required</v>
      </c>
      <c r="BE116" s="143" t="e" cm="1">
        <f t="array" ref="BE116">INDEX('Custom Field Tbl'!$N$5:$N$446, MATCH('9.3 MAL- Bus Facilities Entry'!$Q116 &amp; '9.3 MAL- Bus Facilities Entry'!BE$3, 'Custom Field Tbl'!$M$5:$M$446 &amp; 'Custom Field Tbl'!$O$5:$O$446, 0 ))</f>
        <v>#N/A</v>
      </c>
      <c r="BF116" s="143" t="str">
        <f>IF(ISNA(INDEX(CFV_Tbl[CF Description], MATCH('9.3 MAL- Bus Facilities Entry'!BE116, CFV_Tbl[CF Code], 0)) ), "Field Not Required", INDEX(CFV_Tbl[CF Description], MATCH('9.3 MAL- Bus Facilities Entry'!BE116, CFV_Tbl[CF Code], 0)) )</f>
        <v>Field Not Required</v>
      </c>
      <c r="BI116" s="239"/>
      <c r="BJ116" s="243" t="e">
        <f>INDEX(Mnemonic[Code], MATCH('9.3 MAL- Bus Facilities Entry'!BS116, Mnemonic[Description], 0))</f>
        <v>#N/A</v>
      </c>
      <c r="BK116" s="243" t="e">
        <f>INDEX(Mnemonic[Code], MATCH('9.3 MAL- Bus Facilities Entry'!BT116, Mnemonic[Description], 0))</f>
        <v>#N/A</v>
      </c>
      <c r="BL116" s="243" t="e">
        <f>IF(ISNA(INDEX(Mnemonic[Code], MATCH( '9.3 MAL- Bus Facilities Entry'!BU116, Mnemonic[Description], 0)) ),  INDEX(Mnemonic[Code], MATCH( LEFT('9.3 MAL- Bus Facilities Entry'!BU116, LEN(BU116)-2), Mnemonic[Description], 0)),  INDEX(Mnemonic[Code], MATCH( '9.3 MAL- Bus Facilities Entry'!BU116, Mnemonic[Description], 0)) )</f>
        <v>#VALUE!</v>
      </c>
      <c r="BM116" s="243" t="e">
        <f>IF(ISNA(INDEX(Mnemonic[Code], MATCH( '9.3 MAL- Bus Facilities Entry'!BV116, Mnemonic[Description], 0)) ),  INDEX(Mnemonic[Code], MATCH( LEFT('9.3 MAL- Bus Facilities Entry'!BV116, LEN(BV116)-2), Mnemonic[Description], 0)),  INDEX(Mnemonic[Code], MATCH( '9.3 MAL- Bus Facilities Entry'!BV116, Mnemonic[Description], 0)) )</f>
        <v>#VALUE!</v>
      </c>
      <c r="BN116" s="243" t="e">
        <f>IF(ISNA(INDEX(Mnemonic[Code], MATCH( '9.3 MAL- Bus Facilities Entry'!BW116, Mnemonic[Description], 0)) ),  INDEX(Mnemonic[Code], MATCH( LEFT('9.3 MAL- Bus Facilities Entry'!BW116, LEN(BW116)-1), Mnemonic[Description], 0)),  INDEX(Mnemonic[Code], MATCH( '9.3 MAL- Bus Facilities Entry'!BW116, Mnemonic[Description], 0)) )</f>
        <v>#VALUE!</v>
      </c>
      <c r="BO116" s="243" t="e">
        <f>IF(ISNA(INDEX(Mnemonic[Code], MATCH( '9.3 MAL- Bus Facilities Entry'!BX116, Mnemonic[Description], 0)) ),  INDEX(Mnemonic[Code], MATCH( LEFT('9.3 MAL- Bus Facilities Entry'!BX116, LEN(BX116)-1), Mnemonic[Description], 0)),  INDEX(Mnemonic[Code], MATCH( '9.3 MAL- Bus Facilities Entry'!BX116, Mnemonic[Description], 0)) )</f>
        <v>#VALUE!</v>
      </c>
      <c r="BP116" s="243" t="e">
        <f t="shared" si="20"/>
        <v>#N/A</v>
      </c>
      <c r="BQ116" s="243" t="e">
        <f t="shared" si="21"/>
        <v>#N/A</v>
      </c>
      <c r="BR116" s="243" t="e">
        <f t="shared" si="22"/>
        <v>#VALUE!</v>
      </c>
      <c r="BS116" s="245"/>
      <c r="BT116" s="245"/>
      <c r="BU116" s="244"/>
      <c r="BV116" s="244"/>
      <c r="BW116" s="244"/>
      <c r="BX116" s="244"/>
      <c r="BZ116" s="239"/>
      <c r="CA116" s="433" t="e">
        <f>INDEX('MAL-OTHERLOOKUPS'!$ES$4:$ES$56, MATCH('9.3 MAL- Bus Facilities Entry'!CE116, 'MAL-OTHERLOOKUPS'!$ET$4:$ET$56, 0))</f>
        <v>#N/A</v>
      </c>
      <c r="CB116" s="434" t="str">
        <f t="shared" si="17"/>
        <v>L--</v>
      </c>
      <c r="CC116" s="434"/>
      <c r="CD116" s="425"/>
      <c r="CE116" s="425"/>
      <c r="CF116" s="425"/>
      <c r="CG116" s="338"/>
      <c r="CH116" s="367"/>
      <c r="CI116" s="367"/>
      <c r="CJ116" s="435" t="e">
        <f>INDEX('Default X, Y'!$D$6:$D$13,MATCH('9.3 MAL- Bus Facilities Entry'!BJ116&amp;"MF",'Default X, Y'!$B$6:$B$13,0))</f>
        <v>#N/A</v>
      </c>
      <c r="CK116" s="435" t="e">
        <f>INDEX('Default X, Y'!$E$6:$E$13,MATCH('9.3 MAL- Bus Facilities Entry'!BJ116&amp;"MF",'Default X, Y'!$B$6:$B$13,0))</f>
        <v>#N/A</v>
      </c>
      <c r="CL116" s="436" t="str">
        <f t="shared" si="18"/>
        <v>MX_Common_BRT</v>
      </c>
      <c r="CM116" s="239"/>
      <c r="CN116" s="300">
        <v>0</v>
      </c>
      <c r="CO116" s="471"/>
      <c r="CP116" s="300" t="str">
        <f t="shared" si="19"/>
        <v>0-</v>
      </c>
      <c r="CQ116" s="471"/>
      <c r="CR116" s="252" t="str">
        <f t="shared" si="12"/>
        <v xml:space="preserve">; ; </v>
      </c>
      <c r="CS116" s="252" t="str">
        <f t="shared" si="13"/>
        <v xml:space="preserve">; ; </v>
      </c>
      <c r="CT116" s="425"/>
      <c r="CU116" s="252" t="e">
        <v>#REF!</v>
      </c>
      <c r="CV116" s="367"/>
      <c r="CW116" s="367"/>
      <c r="CX116" s="239"/>
      <c r="CY116" s="240"/>
      <c r="CZ116" s="240"/>
      <c r="DA116" s="240"/>
      <c r="DB116" s="585"/>
      <c r="DD116" s="240"/>
      <c r="DE116" s="585"/>
      <c r="DF116" s="437"/>
      <c r="DH116" s="472"/>
      <c r="DI116" s="497"/>
      <c r="DJ116" s="254"/>
      <c r="DK116" s="585"/>
    </row>
    <row r="117" spans="1:115" ht="14.5" x14ac:dyDescent="0.35">
      <c r="A117" s="469"/>
      <c r="B117" s="239"/>
      <c r="C117" s="240"/>
      <c r="D117" s="240"/>
      <c r="E117" s="240"/>
      <c r="F117" s="367"/>
      <c r="G117" s="239"/>
      <c r="H117" s="240"/>
      <c r="J117" s="241"/>
      <c r="K117" s="241"/>
      <c r="M117" s="473"/>
      <c r="O117" s="239"/>
      <c r="Q117" s="143" t="e">
        <f>INDEX(AssetClass[Asset Class], MATCH('9.3 MAL- Bus Facilities Entry'!P117, AssetClass[Class Description], 0))</f>
        <v>#N/A</v>
      </c>
      <c r="R117" s="143"/>
      <c r="S117" s="109" t="e">
        <f>INDEX(Table15[Category Code], MATCH('9.3 MAL- Bus Facilities Entry'!R117, Table15[Category  Description], 0))</f>
        <v>#N/A</v>
      </c>
      <c r="T117" s="239"/>
      <c r="U117" s="243" t="e" cm="1">
        <f t="array" ref="U117">INDEX('Custom Field Tbl'!$N$5:$N$446, MATCH('9.3 MAL- Bus Facilities Entry'!$Q117 &amp; '9.3 MAL- Bus Facilities Entry'!U$3, 'Custom Field Tbl'!$M$5:$M$446 &amp; 'Custom Field Tbl'!$O$5:$O$446, 0 ))</f>
        <v>#N/A</v>
      </c>
      <c r="V117" s="143" t="str">
        <f>IF(ISNA(INDEX(CFV_Tbl[CF Description], MATCH('9.3 MAL- Bus Facilities Entry'!U117, CFV_Tbl[CF Code], 0)) ), "Field Not Required", INDEX(CFV_Tbl[CF Description], MATCH('9.3 MAL- Bus Facilities Entry'!U117, CFV_Tbl[CF Code], 0)) )</f>
        <v>Field Not Required</v>
      </c>
      <c r="Y117" s="243" t="e" cm="1">
        <f t="array" ref="Y117">INDEX('Custom Field Tbl'!$N$5:$N$446, MATCH('9.3 MAL- Bus Facilities Entry'!$Q117 &amp; '9.3 MAL- Bus Facilities Entry'!Y$3, 'Custom Field Tbl'!$M$5:$M$446 &amp; 'Custom Field Tbl'!$O$5:$O$446, 0 ))</f>
        <v>#N/A</v>
      </c>
      <c r="Z117" s="143" t="str">
        <f>IF(ISNA(INDEX(CFV_Tbl[CF Description], MATCH('9.3 MAL- Bus Facilities Entry'!Y117, CFV_Tbl[CF Code], 0)) ), "Field Not Required", INDEX(CFV_Tbl[CF Description], MATCH('9.3 MAL- Bus Facilities Entry'!Y117, CFV_Tbl[CF Code], 0)) )</f>
        <v>Field Not Required</v>
      </c>
      <c r="AC117" s="143" t="e" cm="1">
        <f t="array" ref="AC117">INDEX('Custom Field Tbl'!$N$5:$N$446, MATCH('9.3 MAL- Bus Facilities Entry'!$Q117 &amp; '9.3 MAL- Bus Facilities Entry'!AC$3, 'Custom Field Tbl'!$M$5:$M$446 &amp; 'Custom Field Tbl'!$O$5:$O$446, 0 ))</f>
        <v>#N/A</v>
      </c>
      <c r="AD117" s="143" t="str">
        <f>IF(ISNA(INDEX(CFV_Tbl[CF Description], MATCH('9.3 MAL- Bus Facilities Entry'!AC117, CFV_Tbl[CF Code], 0)) ), "Field Not Required", INDEX(CFV_Tbl[CF Description], MATCH('9.3 MAL- Bus Facilities Entry'!AC117, CFV_Tbl[CF Code], 0)) )</f>
        <v>Field Not Required</v>
      </c>
      <c r="AG117" s="143" t="e" cm="1">
        <f t="array" ref="AG117">INDEX('Custom Field Tbl'!$N$5:$N$446, MATCH('9.3 MAL- Bus Facilities Entry'!$Q117 &amp; '9.3 MAL- Bus Facilities Entry'!AG$3, 'Custom Field Tbl'!$M$5:$M$446 &amp; 'Custom Field Tbl'!$O$5:$O$446, 0 ))</f>
        <v>#N/A</v>
      </c>
      <c r="AH117" s="143" t="str">
        <f>IF(ISNA(INDEX(CFV_Tbl[CF Description], MATCH('9.3 MAL- Bus Facilities Entry'!AG117, CFV_Tbl[CF Code], 0)) ), "Field Not Required", INDEX(CFV_Tbl[CF Description], MATCH('9.3 MAL- Bus Facilities Entry'!AG117, CFV_Tbl[CF Code], 0)) )</f>
        <v>Field Not Required</v>
      </c>
      <c r="AK117" s="143" t="e" cm="1">
        <f t="array" ref="AK117">INDEX('Custom Field Tbl'!$N$5:$N$446, MATCH('9.3 MAL- Bus Facilities Entry'!$Q117 &amp; '9.3 MAL- Bus Facilities Entry'!AK$3, 'Custom Field Tbl'!$M$5:$M$446 &amp; 'Custom Field Tbl'!$O$5:$O$446, 0 ))</f>
        <v>#N/A</v>
      </c>
      <c r="AL117" s="143" t="str">
        <f>IF(ISNA(INDEX(CFV_Tbl[CF Description], MATCH('9.3 MAL- Bus Facilities Entry'!AK117, CFV_Tbl[CF Code], 0)) ), "Field Not Required", INDEX(CFV_Tbl[CF Description], MATCH('9.3 MAL- Bus Facilities Entry'!AK117, CFV_Tbl[CF Code], 0)) )</f>
        <v>Field Not Required</v>
      </c>
      <c r="AO117" s="143" t="e" cm="1">
        <f t="array" ref="AO117">INDEX('Custom Field Tbl'!$N$5:$N$446, MATCH('9.3 MAL- Bus Facilities Entry'!$Q117 &amp; '9.3 MAL- Bus Facilities Entry'!AO$3, 'Custom Field Tbl'!$M$5:$M$446 &amp; 'Custom Field Tbl'!$O$5:$O$446, 0 ))</f>
        <v>#N/A</v>
      </c>
      <c r="AP117" s="143" t="str">
        <f>IF(ISNA(INDEX(CFV_Tbl[CF Description], MATCH('9.3 MAL- Bus Facilities Entry'!AO117, CFV_Tbl[CF Code], 0)) ), "Field Not Required", INDEX(CFV_Tbl[CF Description], MATCH('9.3 MAL- Bus Facilities Entry'!AO117, CFV_Tbl[CF Code], 0)) )</f>
        <v>Field Not Required</v>
      </c>
      <c r="AS117" s="143" t="e" cm="1">
        <f t="array" ref="AS117">INDEX('Custom Field Tbl'!$N$5:$N$446, MATCH('9.3 MAL- Bus Facilities Entry'!$Q117 &amp; '9.3 MAL- Bus Facilities Entry'!AS$3, 'Custom Field Tbl'!$M$5:$M$446 &amp; 'Custom Field Tbl'!$O$5:$O$446, 0 ))</f>
        <v>#N/A</v>
      </c>
      <c r="AT117" s="143" t="str">
        <f>IF(ISNA(INDEX(CFV_Tbl[CF Description], MATCH('9.3 MAL- Bus Facilities Entry'!AS117, CFV_Tbl[CF Code], 0)) ), "Field Not Required", INDEX(CFV_Tbl[CF Description], MATCH('9.3 MAL- Bus Facilities Entry'!AS117, CFV_Tbl[CF Code], 0)) )</f>
        <v>Field Not Required</v>
      </c>
      <c r="AW117" s="143" t="e" cm="1">
        <f t="array" ref="AW117">INDEX('Custom Field Tbl'!$N$5:$N$446, MATCH('9.3 MAL- Bus Facilities Entry'!$Q117 &amp; '9.3 MAL- Bus Facilities Entry'!AW$3, 'Custom Field Tbl'!$M$5:$M$446 &amp; 'Custom Field Tbl'!$O$5:$O$446, 0 ))</f>
        <v>#N/A</v>
      </c>
      <c r="AX117" s="143" t="str">
        <f>IF(ISNA(INDEX(CFV_Tbl[CF Description], MATCH('9.3 MAL- Bus Facilities Entry'!AW117, CFV_Tbl[CF Code], 0)) ), "Field Not Required", INDEX(CFV_Tbl[CF Description], MATCH('9.3 MAL- Bus Facilities Entry'!AW117, CFV_Tbl[CF Code], 0)) )</f>
        <v>Field Not Required</v>
      </c>
      <c r="BA117" s="143" t="e" cm="1">
        <f t="array" ref="BA117">INDEX('Custom Field Tbl'!$N$5:$N$446, MATCH('9.3 MAL- Bus Facilities Entry'!$Q117 &amp; '9.3 MAL- Bus Facilities Entry'!BA$3, 'Custom Field Tbl'!$M$5:$M$446 &amp; 'Custom Field Tbl'!$O$5:$O$446, 0 ))</f>
        <v>#N/A</v>
      </c>
      <c r="BB117" s="143" t="str">
        <f>IF(ISNA(INDEX(CFV_Tbl[CF Description], MATCH('9.3 MAL- Bus Facilities Entry'!BA117, CFV_Tbl[CF Code], 0)) ), "Field Not Required", INDEX(CFV_Tbl[CF Description], MATCH('9.3 MAL- Bus Facilities Entry'!BA117, CFV_Tbl[CF Code], 0)) )</f>
        <v>Field Not Required</v>
      </c>
      <c r="BE117" s="143" t="e" cm="1">
        <f t="array" ref="BE117">INDEX('Custom Field Tbl'!$N$5:$N$446, MATCH('9.3 MAL- Bus Facilities Entry'!$Q117 &amp; '9.3 MAL- Bus Facilities Entry'!BE$3, 'Custom Field Tbl'!$M$5:$M$446 &amp; 'Custom Field Tbl'!$O$5:$O$446, 0 ))</f>
        <v>#N/A</v>
      </c>
      <c r="BF117" s="143" t="str">
        <f>IF(ISNA(INDEX(CFV_Tbl[CF Description], MATCH('9.3 MAL- Bus Facilities Entry'!BE117, CFV_Tbl[CF Code], 0)) ), "Field Not Required", INDEX(CFV_Tbl[CF Description], MATCH('9.3 MAL- Bus Facilities Entry'!BE117, CFV_Tbl[CF Code], 0)) )</f>
        <v>Field Not Required</v>
      </c>
      <c r="BI117" s="239"/>
      <c r="BJ117" s="243" t="e">
        <f>INDEX(Mnemonic[Code], MATCH('9.3 MAL- Bus Facilities Entry'!BS117, Mnemonic[Description], 0))</f>
        <v>#N/A</v>
      </c>
      <c r="BK117" s="243" t="e">
        <f>INDEX(Mnemonic[Code], MATCH('9.3 MAL- Bus Facilities Entry'!BT117, Mnemonic[Description], 0))</f>
        <v>#N/A</v>
      </c>
      <c r="BL117" s="243" t="e">
        <f>IF(ISNA(INDEX(Mnemonic[Code], MATCH( '9.3 MAL- Bus Facilities Entry'!BU117, Mnemonic[Description], 0)) ),  INDEX(Mnemonic[Code], MATCH( LEFT('9.3 MAL- Bus Facilities Entry'!BU117, LEN(BU117)-2), Mnemonic[Description], 0)),  INDEX(Mnemonic[Code], MATCH( '9.3 MAL- Bus Facilities Entry'!BU117, Mnemonic[Description], 0)) )</f>
        <v>#VALUE!</v>
      </c>
      <c r="BM117" s="243" t="e">
        <f>IF(ISNA(INDEX(Mnemonic[Code], MATCH( '9.3 MAL- Bus Facilities Entry'!BV117, Mnemonic[Description], 0)) ),  INDEX(Mnemonic[Code], MATCH( LEFT('9.3 MAL- Bus Facilities Entry'!BV117, LEN(BV117)-2), Mnemonic[Description], 0)),  INDEX(Mnemonic[Code], MATCH( '9.3 MAL- Bus Facilities Entry'!BV117, Mnemonic[Description], 0)) )</f>
        <v>#VALUE!</v>
      </c>
      <c r="BN117" s="243" t="e">
        <f>IF(ISNA(INDEX(Mnemonic[Code], MATCH( '9.3 MAL- Bus Facilities Entry'!BW117, Mnemonic[Description], 0)) ),  INDEX(Mnemonic[Code], MATCH( LEFT('9.3 MAL- Bus Facilities Entry'!BW117, LEN(BW117)-1), Mnemonic[Description], 0)),  INDEX(Mnemonic[Code], MATCH( '9.3 MAL- Bus Facilities Entry'!BW117, Mnemonic[Description], 0)) )</f>
        <v>#VALUE!</v>
      </c>
      <c r="BO117" s="243" t="e">
        <f>IF(ISNA(INDEX(Mnemonic[Code], MATCH( '9.3 MAL- Bus Facilities Entry'!BX117, Mnemonic[Description], 0)) ),  INDEX(Mnemonic[Code], MATCH( LEFT('9.3 MAL- Bus Facilities Entry'!BX117, LEN(BX117)-1), Mnemonic[Description], 0)),  INDEX(Mnemonic[Code], MATCH( '9.3 MAL- Bus Facilities Entry'!BX117, Mnemonic[Description], 0)) )</f>
        <v>#VALUE!</v>
      </c>
      <c r="BP117" s="243" t="e">
        <f t="shared" si="20"/>
        <v>#N/A</v>
      </c>
      <c r="BQ117" s="243" t="e">
        <f t="shared" si="21"/>
        <v>#N/A</v>
      </c>
      <c r="BR117" s="243" t="e">
        <f t="shared" si="22"/>
        <v>#VALUE!</v>
      </c>
      <c r="BS117" s="245"/>
      <c r="BT117" s="245"/>
      <c r="BU117" s="244"/>
      <c r="BV117" s="244"/>
      <c r="BW117" s="244"/>
      <c r="BX117" s="244"/>
      <c r="BZ117" s="239"/>
      <c r="CA117" s="433" t="e">
        <f>INDEX('MAL-OTHERLOOKUPS'!$ES$4:$ES$56, MATCH('9.3 MAL- Bus Facilities Entry'!CE117, 'MAL-OTHERLOOKUPS'!$ET$4:$ET$56, 0))</f>
        <v>#N/A</v>
      </c>
      <c r="CB117" s="434" t="str">
        <f t="shared" si="17"/>
        <v>L--</v>
      </c>
      <c r="CC117" s="434"/>
      <c r="CD117" s="425"/>
      <c r="CE117" s="425"/>
      <c r="CF117" s="425"/>
      <c r="CG117" s="338"/>
      <c r="CH117" s="367"/>
      <c r="CI117" s="367"/>
      <c r="CJ117" s="435" t="e">
        <f>INDEX('Default X, Y'!$D$6:$D$13,MATCH('9.3 MAL- Bus Facilities Entry'!BJ117&amp;"MF",'Default X, Y'!$B$6:$B$13,0))</f>
        <v>#N/A</v>
      </c>
      <c r="CK117" s="435" t="e">
        <f>INDEX('Default X, Y'!$E$6:$E$13,MATCH('9.3 MAL- Bus Facilities Entry'!BJ117&amp;"MF",'Default X, Y'!$B$6:$B$13,0))</f>
        <v>#N/A</v>
      </c>
      <c r="CL117" s="436" t="str">
        <f t="shared" si="18"/>
        <v>MX_Common_BRT</v>
      </c>
      <c r="CM117" s="239"/>
      <c r="CN117" s="300">
        <v>0</v>
      </c>
      <c r="CO117" s="471"/>
      <c r="CP117" s="300" t="str">
        <f t="shared" si="19"/>
        <v>0-</v>
      </c>
      <c r="CQ117" s="471"/>
      <c r="CR117" s="252" t="str">
        <f t="shared" si="12"/>
        <v xml:space="preserve">; ; </v>
      </c>
      <c r="CS117" s="252" t="str">
        <f t="shared" si="13"/>
        <v xml:space="preserve">; ; </v>
      </c>
      <c r="CT117" s="425"/>
      <c r="CU117" s="252" t="e">
        <v>#REF!</v>
      </c>
      <c r="CV117" s="367"/>
      <c r="CW117" s="367"/>
      <c r="CX117" s="239"/>
      <c r="CY117" s="240"/>
      <c r="CZ117" s="240"/>
      <c r="DA117" s="240"/>
      <c r="DB117" s="585"/>
      <c r="DD117" s="240"/>
      <c r="DE117" s="585"/>
      <c r="DF117" s="437"/>
      <c r="DH117" s="472"/>
      <c r="DI117" s="497"/>
      <c r="DJ117" s="254"/>
      <c r="DK117" s="585"/>
    </row>
    <row r="118" spans="1:115" ht="14.5" x14ac:dyDescent="0.35">
      <c r="A118" s="469"/>
      <c r="B118" s="239"/>
      <c r="C118" s="240"/>
      <c r="D118" s="240"/>
      <c r="E118" s="240"/>
      <c r="F118" s="367"/>
      <c r="G118" s="239"/>
      <c r="H118" s="240"/>
      <c r="J118" s="241"/>
      <c r="K118" s="241"/>
      <c r="M118" s="473"/>
      <c r="O118" s="239"/>
      <c r="Q118" s="143" t="e">
        <f>INDEX(AssetClass[Asset Class], MATCH('9.3 MAL- Bus Facilities Entry'!P118, AssetClass[Class Description], 0))</f>
        <v>#N/A</v>
      </c>
      <c r="R118" s="143"/>
      <c r="S118" s="109" t="e">
        <f>INDEX(Table15[Category Code], MATCH('9.3 MAL- Bus Facilities Entry'!R118, Table15[Category  Description], 0))</f>
        <v>#N/A</v>
      </c>
      <c r="T118" s="239"/>
      <c r="U118" s="243" t="e" cm="1">
        <f t="array" ref="U118">INDEX('Custom Field Tbl'!$N$5:$N$446, MATCH('9.3 MAL- Bus Facilities Entry'!$Q118 &amp; '9.3 MAL- Bus Facilities Entry'!U$3, 'Custom Field Tbl'!$M$5:$M$446 &amp; 'Custom Field Tbl'!$O$5:$O$446, 0 ))</f>
        <v>#N/A</v>
      </c>
      <c r="V118" s="143" t="str">
        <f>IF(ISNA(INDEX(CFV_Tbl[CF Description], MATCH('9.3 MAL- Bus Facilities Entry'!U118, CFV_Tbl[CF Code], 0)) ), "Field Not Required", INDEX(CFV_Tbl[CF Description], MATCH('9.3 MAL- Bus Facilities Entry'!U118, CFV_Tbl[CF Code], 0)) )</f>
        <v>Field Not Required</v>
      </c>
      <c r="Y118" s="243" t="e" cm="1">
        <f t="array" ref="Y118">INDEX('Custom Field Tbl'!$N$5:$N$446, MATCH('9.3 MAL- Bus Facilities Entry'!$Q118 &amp; '9.3 MAL- Bus Facilities Entry'!Y$3, 'Custom Field Tbl'!$M$5:$M$446 &amp; 'Custom Field Tbl'!$O$5:$O$446, 0 ))</f>
        <v>#N/A</v>
      </c>
      <c r="Z118" s="143" t="str">
        <f>IF(ISNA(INDEX(CFV_Tbl[CF Description], MATCH('9.3 MAL- Bus Facilities Entry'!Y118, CFV_Tbl[CF Code], 0)) ), "Field Not Required", INDEX(CFV_Tbl[CF Description], MATCH('9.3 MAL- Bus Facilities Entry'!Y118, CFV_Tbl[CF Code], 0)) )</f>
        <v>Field Not Required</v>
      </c>
      <c r="AC118" s="143" t="e" cm="1">
        <f t="array" ref="AC118">INDEX('Custom Field Tbl'!$N$5:$N$446, MATCH('9.3 MAL- Bus Facilities Entry'!$Q118 &amp; '9.3 MAL- Bus Facilities Entry'!AC$3, 'Custom Field Tbl'!$M$5:$M$446 &amp; 'Custom Field Tbl'!$O$5:$O$446, 0 ))</f>
        <v>#N/A</v>
      </c>
      <c r="AD118" s="143" t="str">
        <f>IF(ISNA(INDEX(CFV_Tbl[CF Description], MATCH('9.3 MAL- Bus Facilities Entry'!AC118, CFV_Tbl[CF Code], 0)) ), "Field Not Required", INDEX(CFV_Tbl[CF Description], MATCH('9.3 MAL- Bus Facilities Entry'!AC118, CFV_Tbl[CF Code], 0)) )</f>
        <v>Field Not Required</v>
      </c>
      <c r="AG118" s="143" t="e" cm="1">
        <f t="array" ref="AG118">INDEX('Custom Field Tbl'!$N$5:$N$446, MATCH('9.3 MAL- Bus Facilities Entry'!$Q118 &amp; '9.3 MAL- Bus Facilities Entry'!AG$3, 'Custom Field Tbl'!$M$5:$M$446 &amp; 'Custom Field Tbl'!$O$5:$O$446, 0 ))</f>
        <v>#N/A</v>
      </c>
      <c r="AH118" s="143" t="str">
        <f>IF(ISNA(INDEX(CFV_Tbl[CF Description], MATCH('9.3 MAL- Bus Facilities Entry'!AG118, CFV_Tbl[CF Code], 0)) ), "Field Not Required", INDEX(CFV_Tbl[CF Description], MATCH('9.3 MAL- Bus Facilities Entry'!AG118, CFV_Tbl[CF Code], 0)) )</f>
        <v>Field Not Required</v>
      </c>
      <c r="AK118" s="143" t="e" cm="1">
        <f t="array" ref="AK118">INDEX('Custom Field Tbl'!$N$5:$N$446, MATCH('9.3 MAL- Bus Facilities Entry'!$Q118 &amp; '9.3 MAL- Bus Facilities Entry'!AK$3, 'Custom Field Tbl'!$M$5:$M$446 &amp; 'Custom Field Tbl'!$O$5:$O$446, 0 ))</f>
        <v>#N/A</v>
      </c>
      <c r="AL118" s="143" t="str">
        <f>IF(ISNA(INDEX(CFV_Tbl[CF Description], MATCH('9.3 MAL- Bus Facilities Entry'!AK118, CFV_Tbl[CF Code], 0)) ), "Field Not Required", INDEX(CFV_Tbl[CF Description], MATCH('9.3 MAL- Bus Facilities Entry'!AK118, CFV_Tbl[CF Code], 0)) )</f>
        <v>Field Not Required</v>
      </c>
      <c r="AO118" s="143" t="e" cm="1">
        <f t="array" ref="AO118">INDEX('Custom Field Tbl'!$N$5:$N$446, MATCH('9.3 MAL- Bus Facilities Entry'!$Q118 &amp; '9.3 MAL- Bus Facilities Entry'!AO$3, 'Custom Field Tbl'!$M$5:$M$446 &amp; 'Custom Field Tbl'!$O$5:$O$446, 0 ))</f>
        <v>#N/A</v>
      </c>
      <c r="AP118" s="143" t="str">
        <f>IF(ISNA(INDEX(CFV_Tbl[CF Description], MATCH('9.3 MAL- Bus Facilities Entry'!AO118, CFV_Tbl[CF Code], 0)) ), "Field Not Required", INDEX(CFV_Tbl[CF Description], MATCH('9.3 MAL- Bus Facilities Entry'!AO118, CFV_Tbl[CF Code], 0)) )</f>
        <v>Field Not Required</v>
      </c>
      <c r="AS118" s="143" t="e" cm="1">
        <f t="array" ref="AS118">INDEX('Custom Field Tbl'!$N$5:$N$446, MATCH('9.3 MAL- Bus Facilities Entry'!$Q118 &amp; '9.3 MAL- Bus Facilities Entry'!AS$3, 'Custom Field Tbl'!$M$5:$M$446 &amp; 'Custom Field Tbl'!$O$5:$O$446, 0 ))</f>
        <v>#N/A</v>
      </c>
      <c r="AT118" s="143" t="str">
        <f>IF(ISNA(INDEX(CFV_Tbl[CF Description], MATCH('9.3 MAL- Bus Facilities Entry'!AS118, CFV_Tbl[CF Code], 0)) ), "Field Not Required", INDEX(CFV_Tbl[CF Description], MATCH('9.3 MAL- Bus Facilities Entry'!AS118, CFV_Tbl[CF Code], 0)) )</f>
        <v>Field Not Required</v>
      </c>
      <c r="AW118" s="143" t="e" cm="1">
        <f t="array" ref="AW118">INDEX('Custom Field Tbl'!$N$5:$N$446, MATCH('9.3 MAL- Bus Facilities Entry'!$Q118 &amp; '9.3 MAL- Bus Facilities Entry'!AW$3, 'Custom Field Tbl'!$M$5:$M$446 &amp; 'Custom Field Tbl'!$O$5:$O$446, 0 ))</f>
        <v>#N/A</v>
      </c>
      <c r="AX118" s="143" t="str">
        <f>IF(ISNA(INDEX(CFV_Tbl[CF Description], MATCH('9.3 MAL- Bus Facilities Entry'!AW118, CFV_Tbl[CF Code], 0)) ), "Field Not Required", INDEX(CFV_Tbl[CF Description], MATCH('9.3 MAL- Bus Facilities Entry'!AW118, CFV_Tbl[CF Code], 0)) )</f>
        <v>Field Not Required</v>
      </c>
      <c r="BA118" s="143" t="e" cm="1">
        <f t="array" ref="BA118">INDEX('Custom Field Tbl'!$N$5:$N$446, MATCH('9.3 MAL- Bus Facilities Entry'!$Q118 &amp; '9.3 MAL- Bus Facilities Entry'!BA$3, 'Custom Field Tbl'!$M$5:$M$446 &amp; 'Custom Field Tbl'!$O$5:$O$446, 0 ))</f>
        <v>#N/A</v>
      </c>
      <c r="BB118" s="143" t="str">
        <f>IF(ISNA(INDEX(CFV_Tbl[CF Description], MATCH('9.3 MAL- Bus Facilities Entry'!BA118, CFV_Tbl[CF Code], 0)) ), "Field Not Required", INDEX(CFV_Tbl[CF Description], MATCH('9.3 MAL- Bus Facilities Entry'!BA118, CFV_Tbl[CF Code], 0)) )</f>
        <v>Field Not Required</v>
      </c>
      <c r="BE118" s="143" t="e" cm="1">
        <f t="array" ref="BE118">INDEX('Custom Field Tbl'!$N$5:$N$446, MATCH('9.3 MAL- Bus Facilities Entry'!$Q118 &amp; '9.3 MAL- Bus Facilities Entry'!BE$3, 'Custom Field Tbl'!$M$5:$M$446 &amp; 'Custom Field Tbl'!$O$5:$O$446, 0 ))</f>
        <v>#N/A</v>
      </c>
      <c r="BF118" s="143" t="str">
        <f>IF(ISNA(INDEX(CFV_Tbl[CF Description], MATCH('9.3 MAL- Bus Facilities Entry'!BE118, CFV_Tbl[CF Code], 0)) ), "Field Not Required", INDEX(CFV_Tbl[CF Description], MATCH('9.3 MAL- Bus Facilities Entry'!BE118, CFV_Tbl[CF Code], 0)) )</f>
        <v>Field Not Required</v>
      </c>
      <c r="BI118" s="239"/>
      <c r="BJ118" s="243" t="e">
        <f>INDEX(Mnemonic[Code], MATCH('9.3 MAL- Bus Facilities Entry'!BS118, Mnemonic[Description], 0))</f>
        <v>#N/A</v>
      </c>
      <c r="BK118" s="243" t="e">
        <f>INDEX(Mnemonic[Code], MATCH('9.3 MAL- Bus Facilities Entry'!BT118, Mnemonic[Description], 0))</f>
        <v>#N/A</v>
      </c>
      <c r="BL118" s="243" t="e">
        <f>IF(ISNA(INDEX(Mnemonic[Code], MATCH( '9.3 MAL- Bus Facilities Entry'!BU118, Mnemonic[Description], 0)) ),  INDEX(Mnemonic[Code], MATCH( LEFT('9.3 MAL- Bus Facilities Entry'!BU118, LEN(BU118)-2), Mnemonic[Description], 0)),  INDEX(Mnemonic[Code], MATCH( '9.3 MAL- Bus Facilities Entry'!BU118, Mnemonic[Description], 0)) )</f>
        <v>#VALUE!</v>
      </c>
      <c r="BM118" s="243" t="e">
        <f>IF(ISNA(INDEX(Mnemonic[Code], MATCH( '9.3 MAL- Bus Facilities Entry'!BV118, Mnemonic[Description], 0)) ),  INDEX(Mnemonic[Code], MATCH( LEFT('9.3 MAL- Bus Facilities Entry'!BV118, LEN(BV118)-2), Mnemonic[Description], 0)),  INDEX(Mnemonic[Code], MATCH( '9.3 MAL- Bus Facilities Entry'!BV118, Mnemonic[Description], 0)) )</f>
        <v>#VALUE!</v>
      </c>
      <c r="BN118" s="243" t="e">
        <f>IF(ISNA(INDEX(Mnemonic[Code], MATCH( '9.3 MAL- Bus Facilities Entry'!BW118, Mnemonic[Description], 0)) ),  INDEX(Mnemonic[Code], MATCH( LEFT('9.3 MAL- Bus Facilities Entry'!BW118, LEN(BW118)-1), Mnemonic[Description], 0)),  INDEX(Mnemonic[Code], MATCH( '9.3 MAL- Bus Facilities Entry'!BW118, Mnemonic[Description], 0)) )</f>
        <v>#VALUE!</v>
      </c>
      <c r="BO118" s="243" t="e">
        <f>IF(ISNA(INDEX(Mnemonic[Code], MATCH( '9.3 MAL- Bus Facilities Entry'!BX118, Mnemonic[Description], 0)) ),  INDEX(Mnemonic[Code], MATCH( LEFT('9.3 MAL- Bus Facilities Entry'!BX118, LEN(BX118)-1), Mnemonic[Description], 0)),  INDEX(Mnemonic[Code], MATCH( '9.3 MAL- Bus Facilities Entry'!BX118, Mnemonic[Description], 0)) )</f>
        <v>#VALUE!</v>
      </c>
      <c r="BP118" s="243" t="e">
        <f t="shared" si="20"/>
        <v>#N/A</v>
      </c>
      <c r="BQ118" s="243" t="e">
        <f t="shared" si="21"/>
        <v>#N/A</v>
      </c>
      <c r="BR118" s="243" t="e">
        <f t="shared" si="22"/>
        <v>#VALUE!</v>
      </c>
      <c r="BS118" s="245"/>
      <c r="BT118" s="245"/>
      <c r="BU118" s="244"/>
      <c r="BV118" s="244"/>
      <c r="BW118" s="244"/>
      <c r="BX118" s="244"/>
      <c r="BZ118" s="239"/>
      <c r="CA118" s="433" t="e">
        <f>INDEX('MAL-OTHERLOOKUPS'!$ES$4:$ES$56, MATCH('9.3 MAL- Bus Facilities Entry'!CE118, 'MAL-OTHERLOOKUPS'!$ET$4:$ET$56, 0))</f>
        <v>#N/A</v>
      </c>
      <c r="CB118" s="434" t="str">
        <f t="shared" si="17"/>
        <v>L--</v>
      </c>
      <c r="CC118" s="434"/>
      <c r="CD118" s="425"/>
      <c r="CE118" s="425"/>
      <c r="CF118" s="425"/>
      <c r="CG118" s="338"/>
      <c r="CH118" s="367"/>
      <c r="CI118" s="367"/>
      <c r="CJ118" s="435" t="e">
        <f>INDEX('Default X, Y'!$D$6:$D$13,MATCH('9.3 MAL- Bus Facilities Entry'!BJ118&amp;"MF",'Default X, Y'!$B$6:$B$13,0))</f>
        <v>#N/A</v>
      </c>
      <c r="CK118" s="435" t="e">
        <f>INDEX('Default X, Y'!$E$6:$E$13,MATCH('9.3 MAL- Bus Facilities Entry'!BJ118&amp;"MF",'Default X, Y'!$B$6:$B$13,0))</f>
        <v>#N/A</v>
      </c>
      <c r="CL118" s="436" t="str">
        <f t="shared" si="18"/>
        <v>MX_Common_BRT</v>
      </c>
      <c r="CM118" s="239"/>
      <c r="CN118" s="300">
        <v>0</v>
      </c>
      <c r="CO118" s="471"/>
      <c r="CP118" s="300" t="str">
        <f t="shared" si="19"/>
        <v>0-</v>
      </c>
      <c r="CQ118" s="471"/>
      <c r="CR118" s="252" t="str">
        <f t="shared" si="12"/>
        <v xml:space="preserve">; ; </v>
      </c>
      <c r="CS118" s="252" t="str">
        <f t="shared" si="13"/>
        <v xml:space="preserve">; ; </v>
      </c>
      <c r="CT118" s="425"/>
      <c r="CU118" s="252" t="e">
        <v>#REF!</v>
      </c>
      <c r="CV118" s="367"/>
      <c r="CW118" s="367"/>
      <c r="CX118" s="239"/>
      <c r="CY118" s="240"/>
      <c r="CZ118" s="240"/>
      <c r="DA118" s="240"/>
      <c r="DB118" s="585"/>
      <c r="DD118" s="240"/>
      <c r="DE118" s="585"/>
      <c r="DF118" s="437"/>
      <c r="DH118" s="472"/>
      <c r="DI118" s="497"/>
      <c r="DJ118" s="254"/>
      <c r="DK118" s="585"/>
    </row>
    <row r="119" spans="1:115" ht="14.5" x14ac:dyDescent="0.35">
      <c r="A119" s="469"/>
      <c r="B119" s="239"/>
      <c r="C119" s="240"/>
      <c r="D119" s="240"/>
      <c r="E119" s="240"/>
      <c r="F119" s="367"/>
      <c r="G119" s="239"/>
      <c r="H119" s="240"/>
      <c r="J119" s="241"/>
      <c r="K119" s="241"/>
      <c r="M119" s="473"/>
      <c r="O119" s="239"/>
      <c r="Q119" s="143" t="e">
        <f>INDEX(AssetClass[Asset Class], MATCH('9.3 MAL- Bus Facilities Entry'!P119, AssetClass[Class Description], 0))</f>
        <v>#N/A</v>
      </c>
      <c r="R119" s="143"/>
      <c r="S119" s="109" t="e">
        <f>INDEX(Table15[Category Code], MATCH('9.3 MAL- Bus Facilities Entry'!R119, Table15[Category  Description], 0))</f>
        <v>#N/A</v>
      </c>
      <c r="T119" s="239"/>
      <c r="U119" s="243" t="e" cm="1">
        <f t="array" ref="U119">INDEX('Custom Field Tbl'!$N$5:$N$446, MATCH('9.3 MAL- Bus Facilities Entry'!$Q119 &amp; '9.3 MAL- Bus Facilities Entry'!U$3, 'Custom Field Tbl'!$M$5:$M$446 &amp; 'Custom Field Tbl'!$O$5:$O$446, 0 ))</f>
        <v>#N/A</v>
      </c>
      <c r="V119" s="143" t="str">
        <f>IF(ISNA(INDEX(CFV_Tbl[CF Description], MATCH('9.3 MAL- Bus Facilities Entry'!U119, CFV_Tbl[CF Code], 0)) ), "Field Not Required", INDEX(CFV_Tbl[CF Description], MATCH('9.3 MAL- Bus Facilities Entry'!U119, CFV_Tbl[CF Code], 0)) )</f>
        <v>Field Not Required</v>
      </c>
      <c r="Y119" s="243" t="e" cm="1">
        <f t="array" ref="Y119">INDEX('Custom Field Tbl'!$N$5:$N$446, MATCH('9.3 MAL- Bus Facilities Entry'!$Q119 &amp; '9.3 MAL- Bus Facilities Entry'!Y$3, 'Custom Field Tbl'!$M$5:$M$446 &amp; 'Custom Field Tbl'!$O$5:$O$446, 0 ))</f>
        <v>#N/A</v>
      </c>
      <c r="Z119" s="143" t="str">
        <f>IF(ISNA(INDEX(CFV_Tbl[CF Description], MATCH('9.3 MAL- Bus Facilities Entry'!Y119, CFV_Tbl[CF Code], 0)) ), "Field Not Required", INDEX(CFV_Tbl[CF Description], MATCH('9.3 MAL- Bus Facilities Entry'!Y119, CFV_Tbl[CF Code], 0)) )</f>
        <v>Field Not Required</v>
      </c>
      <c r="AC119" s="143" t="e" cm="1">
        <f t="array" ref="AC119">INDEX('Custom Field Tbl'!$N$5:$N$446, MATCH('9.3 MAL- Bus Facilities Entry'!$Q119 &amp; '9.3 MAL- Bus Facilities Entry'!AC$3, 'Custom Field Tbl'!$M$5:$M$446 &amp; 'Custom Field Tbl'!$O$5:$O$446, 0 ))</f>
        <v>#N/A</v>
      </c>
      <c r="AD119" s="143" t="str">
        <f>IF(ISNA(INDEX(CFV_Tbl[CF Description], MATCH('9.3 MAL- Bus Facilities Entry'!AC119, CFV_Tbl[CF Code], 0)) ), "Field Not Required", INDEX(CFV_Tbl[CF Description], MATCH('9.3 MAL- Bus Facilities Entry'!AC119, CFV_Tbl[CF Code], 0)) )</f>
        <v>Field Not Required</v>
      </c>
      <c r="AG119" s="143" t="e" cm="1">
        <f t="array" ref="AG119">INDEX('Custom Field Tbl'!$N$5:$N$446, MATCH('9.3 MAL- Bus Facilities Entry'!$Q119 &amp; '9.3 MAL- Bus Facilities Entry'!AG$3, 'Custom Field Tbl'!$M$5:$M$446 &amp; 'Custom Field Tbl'!$O$5:$O$446, 0 ))</f>
        <v>#N/A</v>
      </c>
      <c r="AH119" s="143" t="str">
        <f>IF(ISNA(INDEX(CFV_Tbl[CF Description], MATCH('9.3 MAL- Bus Facilities Entry'!AG119, CFV_Tbl[CF Code], 0)) ), "Field Not Required", INDEX(CFV_Tbl[CF Description], MATCH('9.3 MAL- Bus Facilities Entry'!AG119, CFV_Tbl[CF Code], 0)) )</f>
        <v>Field Not Required</v>
      </c>
      <c r="AK119" s="143" t="e" cm="1">
        <f t="array" ref="AK119">INDEX('Custom Field Tbl'!$N$5:$N$446, MATCH('9.3 MAL- Bus Facilities Entry'!$Q119 &amp; '9.3 MAL- Bus Facilities Entry'!AK$3, 'Custom Field Tbl'!$M$5:$M$446 &amp; 'Custom Field Tbl'!$O$5:$O$446, 0 ))</f>
        <v>#N/A</v>
      </c>
      <c r="AL119" s="143" t="str">
        <f>IF(ISNA(INDEX(CFV_Tbl[CF Description], MATCH('9.3 MAL- Bus Facilities Entry'!AK119, CFV_Tbl[CF Code], 0)) ), "Field Not Required", INDEX(CFV_Tbl[CF Description], MATCH('9.3 MAL- Bus Facilities Entry'!AK119, CFV_Tbl[CF Code], 0)) )</f>
        <v>Field Not Required</v>
      </c>
      <c r="AO119" s="143" t="e" cm="1">
        <f t="array" ref="AO119">INDEX('Custom Field Tbl'!$N$5:$N$446, MATCH('9.3 MAL- Bus Facilities Entry'!$Q119 &amp; '9.3 MAL- Bus Facilities Entry'!AO$3, 'Custom Field Tbl'!$M$5:$M$446 &amp; 'Custom Field Tbl'!$O$5:$O$446, 0 ))</f>
        <v>#N/A</v>
      </c>
      <c r="AP119" s="143" t="str">
        <f>IF(ISNA(INDEX(CFV_Tbl[CF Description], MATCH('9.3 MAL- Bus Facilities Entry'!AO119, CFV_Tbl[CF Code], 0)) ), "Field Not Required", INDEX(CFV_Tbl[CF Description], MATCH('9.3 MAL- Bus Facilities Entry'!AO119, CFV_Tbl[CF Code], 0)) )</f>
        <v>Field Not Required</v>
      </c>
      <c r="AS119" s="143" t="e" cm="1">
        <f t="array" ref="AS119">INDEX('Custom Field Tbl'!$N$5:$N$446, MATCH('9.3 MAL- Bus Facilities Entry'!$Q119 &amp; '9.3 MAL- Bus Facilities Entry'!AS$3, 'Custom Field Tbl'!$M$5:$M$446 &amp; 'Custom Field Tbl'!$O$5:$O$446, 0 ))</f>
        <v>#N/A</v>
      </c>
      <c r="AT119" s="143" t="str">
        <f>IF(ISNA(INDEX(CFV_Tbl[CF Description], MATCH('9.3 MAL- Bus Facilities Entry'!AS119, CFV_Tbl[CF Code], 0)) ), "Field Not Required", INDEX(CFV_Tbl[CF Description], MATCH('9.3 MAL- Bus Facilities Entry'!AS119, CFV_Tbl[CF Code], 0)) )</f>
        <v>Field Not Required</v>
      </c>
      <c r="AW119" s="143" t="e" cm="1">
        <f t="array" ref="AW119">INDEX('Custom Field Tbl'!$N$5:$N$446, MATCH('9.3 MAL- Bus Facilities Entry'!$Q119 &amp; '9.3 MAL- Bus Facilities Entry'!AW$3, 'Custom Field Tbl'!$M$5:$M$446 &amp; 'Custom Field Tbl'!$O$5:$O$446, 0 ))</f>
        <v>#N/A</v>
      </c>
      <c r="AX119" s="143" t="str">
        <f>IF(ISNA(INDEX(CFV_Tbl[CF Description], MATCH('9.3 MAL- Bus Facilities Entry'!AW119, CFV_Tbl[CF Code], 0)) ), "Field Not Required", INDEX(CFV_Tbl[CF Description], MATCH('9.3 MAL- Bus Facilities Entry'!AW119, CFV_Tbl[CF Code], 0)) )</f>
        <v>Field Not Required</v>
      </c>
      <c r="BA119" s="143" t="e" cm="1">
        <f t="array" ref="BA119">INDEX('Custom Field Tbl'!$N$5:$N$446, MATCH('9.3 MAL- Bus Facilities Entry'!$Q119 &amp; '9.3 MAL- Bus Facilities Entry'!BA$3, 'Custom Field Tbl'!$M$5:$M$446 &amp; 'Custom Field Tbl'!$O$5:$O$446, 0 ))</f>
        <v>#N/A</v>
      </c>
      <c r="BB119" s="143" t="str">
        <f>IF(ISNA(INDEX(CFV_Tbl[CF Description], MATCH('9.3 MAL- Bus Facilities Entry'!BA119, CFV_Tbl[CF Code], 0)) ), "Field Not Required", INDEX(CFV_Tbl[CF Description], MATCH('9.3 MAL- Bus Facilities Entry'!BA119, CFV_Tbl[CF Code], 0)) )</f>
        <v>Field Not Required</v>
      </c>
      <c r="BE119" s="143" t="e" cm="1">
        <f t="array" ref="BE119">INDEX('Custom Field Tbl'!$N$5:$N$446, MATCH('9.3 MAL- Bus Facilities Entry'!$Q119 &amp; '9.3 MAL- Bus Facilities Entry'!BE$3, 'Custom Field Tbl'!$M$5:$M$446 &amp; 'Custom Field Tbl'!$O$5:$O$446, 0 ))</f>
        <v>#N/A</v>
      </c>
      <c r="BF119" s="143" t="str">
        <f>IF(ISNA(INDEX(CFV_Tbl[CF Description], MATCH('9.3 MAL- Bus Facilities Entry'!BE119, CFV_Tbl[CF Code], 0)) ), "Field Not Required", INDEX(CFV_Tbl[CF Description], MATCH('9.3 MAL- Bus Facilities Entry'!BE119, CFV_Tbl[CF Code], 0)) )</f>
        <v>Field Not Required</v>
      </c>
      <c r="BI119" s="239"/>
      <c r="BJ119" s="243" t="e">
        <f>INDEX(Mnemonic[Code], MATCH('9.3 MAL- Bus Facilities Entry'!BS119, Mnemonic[Description], 0))</f>
        <v>#N/A</v>
      </c>
      <c r="BK119" s="243" t="e">
        <f>INDEX(Mnemonic[Code], MATCH('9.3 MAL- Bus Facilities Entry'!BT119, Mnemonic[Description], 0))</f>
        <v>#N/A</v>
      </c>
      <c r="BL119" s="243" t="e">
        <f>IF(ISNA(INDEX(Mnemonic[Code], MATCH( '9.3 MAL- Bus Facilities Entry'!BU119, Mnemonic[Description], 0)) ),  INDEX(Mnemonic[Code], MATCH( LEFT('9.3 MAL- Bus Facilities Entry'!BU119, LEN(BU119)-2), Mnemonic[Description], 0)),  INDEX(Mnemonic[Code], MATCH( '9.3 MAL- Bus Facilities Entry'!BU119, Mnemonic[Description], 0)) )</f>
        <v>#VALUE!</v>
      </c>
      <c r="BM119" s="243" t="e">
        <f>IF(ISNA(INDEX(Mnemonic[Code], MATCH( '9.3 MAL- Bus Facilities Entry'!BV119, Mnemonic[Description], 0)) ),  INDEX(Mnemonic[Code], MATCH( LEFT('9.3 MAL- Bus Facilities Entry'!BV119, LEN(BV119)-2), Mnemonic[Description], 0)),  INDEX(Mnemonic[Code], MATCH( '9.3 MAL- Bus Facilities Entry'!BV119, Mnemonic[Description], 0)) )</f>
        <v>#VALUE!</v>
      </c>
      <c r="BN119" s="243" t="e">
        <f>IF(ISNA(INDEX(Mnemonic[Code], MATCH( '9.3 MAL- Bus Facilities Entry'!BW119, Mnemonic[Description], 0)) ),  INDEX(Mnemonic[Code], MATCH( LEFT('9.3 MAL- Bus Facilities Entry'!BW119, LEN(BW119)-1), Mnemonic[Description], 0)),  INDEX(Mnemonic[Code], MATCH( '9.3 MAL- Bus Facilities Entry'!BW119, Mnemonic[Description], 0)) )</f>
        <v>#VALUE!</v>
      </c>
      <c r="BO119" s="243" t="e">
        <f>IF(ISNA(INDEX(Mnemonic[Code], MATCH( '9.3 MAL- Bus Facilities Entry'!BX119, Mnemonic[Description], 0)) ),  INDEX(Mnemonic[Code], MATCH( LEFT('9.3 MAL- Bus Facilities Entry'!BX119, LEN(BX119)-1), Mnemonic[Description], 0)),  INDEX(Mnemonic[Code], MATCH( '9.3 MAL- Bus Facilities Entry'!BX119, Mnemonic[Description], 0)) )</f>
        <v>#VALUE!</v>
      </c>
      <c r="BP119" s="243" t="e">
        <f t="shared" si="20"/>
        <v>#N/A</v>
      </c>
      <c r="BQ119" s="243" t="e">
        <f t="shared" si="21"/>
        <v>#N/A</v>
      </c>
      <c r="BR119" s="243" t="e">
        <f t="shared" si="22"/>
        <v>#VALUE!</v>
      </c>
      <c r="BS119" s="245"/>
      <c r="BT119" s="245"/>
      <c r="BU119" s="244"/>
      <c r="BV119" s="244"/>
      <c r="BW119" s="244"/>
      <c r="BX119" s="244"/>
      <c r="BZ119" s="239"/>
      <c r="CA119" s="433" t="e">
        <f>INDEX('MAL-OTHERLOOKUPS'!$ES$4:$ES$56, MATCH('9.3 MAL- Bus Facilities Entry'!CE119, 'MAL-OTHERLOOKUPS'!$ET$4:$ET$56, 0))</f>
        <v>#N/A</v>
      </c>
      <c r="CB119" s="434" t="str">
        <f t="shared" si="17"/>
        <v>L--</v>
      </c>
      <c r="CC119" s="434"/>
      <c r="CD119" s="425"/>
      <c r="CE119" s="425"/>
      <c r="CF119" s="425"/>
      <c r="CG119" s="338"/>
      <c r="CH119" s="367"/>
      <c r="CI119" s="367"/>
      <c r="CJ119" s="435" t="e">
        <f>INDEX('Default X, Y'!$D$6:$D$13,MATCH('9.3 MAL- Bus Facilities Entry'!BJ119&amp;"MF",'Default X, Y'!$B$6:$B$13,0))</f>
        <v>#N/A</v>
      </c>
      <c r="CK119" s="435" t="e">
        <f>INDEX('Default X, Y'!$E$6:$E$13,MATCH('9.3 MAL- Bus Facilities Entry'!BJ119&amp;"MF",'Default X, Y'!$B$6:$B$13,0))</f>
        <v>#N/A</v>
      </c>
      <c r="CL119" s="436" t="str">
        <f t="shared" si="18"/>
        <v>MX_Common_BRT</v>
      </c>
      <c r="CM119" s="239"/>
      <c r="CN119" s="300">
        <v>0</v>
      </c>
      <c r="CO119" s="471"/>
      <c r="CP119" s="300" t="str">
        <f t="shared" si="19"/>
        <v>0-</v>
      </c>
      <c r="CQ119" s="471"/>
      <c r="CR119" s="252" t="str">
        <f t="shared" si="12"/>
        <v xml:space="preserve">; ; </v>
      </c>
      <c r="CS119" s="252" t="str">
        <f t="shared" si="13"/>
        <v xml:space="preserve">; ; </v>
      </c>
      <c r="CT119" s="425"/>
      <c r="CU119" s="252" t="e">
        <v>#REF!</v>
      </c>
      <c r="CV119" s="367"/>
      <c r="CW119" s="367"/>
      <c r="CX119" s="239"/>
      <c r="CY119" s="240"/>
      <c r="CZ119" s="240"/>
      <c r="DA119" s="240"/>
      <c r="DB119" s="585"/>
      <c r="DD119" s="240"/>
      <c r="DE119" s="585"/>
      <c r="DF119" s="437"/>
      <c r="DH119" s="472"/>
      <c r="DI119" s="497"/>
      <c r="DJ119" s="254"/>
      <c r="DK119" s="585"/>
    </row>
    <row r="120" spans="1:115" ht="15.75" customHeight="1" x14ac:dyDescent="0.35">
      <c r="A120" s="469"/>
      <c r="B120" s="239"/>
      <c r="C120" s="240"/>
      <c r="D120" s="240"/>
      <c r="E120" s="240"/>
      <c r="F120" s="367"/>
      <c r="G120" s="239"/>
      <c r="H120" s="240"/>
      <c r="J120" s="241"/>
      <c r="K120" s="241"/>
      <c r="M120" s="473"/>
      <c r="O120" s="239"/>
      <c r="Q120" s="143" t="e">
        <f>INDEX(AssetClass[Asset Class], MATCH('9.3 MAL- Bus Facilities Entry'!P120, AssetClass[Class Description], 0))</f>
        <v>#N/A</v>
      </c>
      <c r="R120" s="143"/>
      <c r="S120" s="109" t="e">
        <f>INDEX(Table15[Category Code], MATCH('9.3 MAL- Bus Facilities Entry'!R120, Table15[Category  Description], 0))</f>
        <v>#N/A</v>
      </c>
      <c r="T120" s="239"/>
      <c r="U120" s="243" t="e" cm="1">
        <f t="array" ref="U120">INDEX('Custom Field Tbl'!$N$5:$N$446, MATCH('9.3 MAL- Bus Facilities Entry'!$Q120 &amp; '9.3 MAL- Bus Facilities Entry'!U$3, 'Custom Field Tbl'!$M$5:$M$446 &amp; 'Custom Field Tbl'!$O$5:$O$446, 0 ))</f>
        <v>#N/A</v>
      </c>
      <c r="V120" s="143" t="str">
        <f>IF(ISNA(INDEX(CFV_Tbl[CF Description], MATCH('9.3 MAL- Bus Facilities Entry'!U120, CFV_Tbl[CF Code], 0)) ), "Field Not Required", INDEX(CFV_Tbl[CF Description], MATCH('9.3 MAL- Bus Facilities Entry'!U120, CFV_Tbl[CF Code], 0)) )</f>
        <v>Field Not Required</v>
      </c>
      <c r="Y120" s="243" t="e" cm="1">
        <f t="array" ref="Y120">INDEX('Custom Field Tbl'!$N$5:$N$446, MATCH('9.3 MAL- Bus Facilities Entry'!$Q120 &amp; '9.3 MAL- Bus Facilities Entry'!Y$3, 'Custom Field Tbl'!$M$5:$M$446 &amp; 'Custom Field Tbl'!$O$5:$O$446, 0 ))</f>
        <v>#N/A</v>
      </c>
      <c r="Z120" s="143" t="str">
        <f>IF(ISNA(INDEX(CFV_Tbl[CF Description], MATCH('9.3 MAL- Bus Facilities Entry'!Y120, CFV_Tbl[CF Code], 0)) ), "Field Not Required", INDEX(CFV_Tbl[CF Description], MATCH('9.3 MAL- Bus Facilities Entry'!Y120, CFV_Tbl[CF Code], 0)) )</f>
        <v>Field Not Required</v>
      </c>
      <c r="AC120" s="143" t="e" cm="1">
        <f t="array" ref="AC120">INDEX('Custom Field Tbl'!$N$5:$N$446, MATCH('9.3 MAL- Bus Facilities Entry'!$Q120 &amp; '9.3 MAL- Bus Facilities Entry'!AC$3, 'Custom Field Tbl'!$M$5:$M$446 &amp; 'Custom Field Tbl'!$O$5:$O$446, 0 ))</f>
        <v>#N/A</v>
      </c>
      <c r="AD120" s="143" t="str">
        <f>IF(ISNA(INDEX(CFV_Tbl[CF Description], MATCH('9.3 MAL- Bus Facilities Entry'!AC120, CFV_Tbl[CF Code], 0)) ), "Field Not Required", INDEX(CFV_Tbl[CF Description], MATCH('9.3 MAL- Bus Facilities Entry'!AC120, CFV_Tbl[CF Code], 0)) )</f>
        <v>Field Not Required</v>
      </c>
      <c r="AG120" s="143" t="e" cm="1">
        <f t="array" ref="AG120">INDEX('Custom Field Tbl'!$N$5:$N$446, MATCH('9.3 MAL- Bus Facilities Entry'!$Q120 &amp; '9.3 MAL- Bus Facilities Entry'!AG$3, 'Custom Field Tbl'!$M$5:$M$446 &amp; 'Custom Field Tbl'!$O$5:$O$446, 0 ))</f>
        <v>#N/A</v>
      </c>
      <c r="AH120" s="143" t="str">
        <f>IF(ISNA(INDEX(CFV_Tbl[CF Description], MATCH('9.3 MAL- Bus Facilities Entry'!AG120, CFV_Tbl[CF Code], 0)) ), "Field Not Required", INDEX(CFV_Tbl[CF Description], MATCH('9.3 MAL- Bus Facilities Entry'!AG120, CFV_Tbl[CF Code], 0)) )</f>
        <v>Field Not Required</v>
      </c>
      <c r="AK120" s="143" t="e" cm="1">
        <f t="array" ref="AK120">INDEX('Custom Field Tbl'!$N$5:$N$446, MATCH('9.3 MAL- Bus Facilities Entry'!$Q120 &amp; '9.3 MAL- Bus Facilities Entry'!AK$3, 'Custom Field Tbl'!$M$5:$M$446 &amp; 'Custom Field Tbl'!$O$5:$O$446, 0 ))</f>
        <v>#N/A</v>
      </c>
      <c r="AL120" s="143" t="str">
        <f>IF(ISNA(INDEX(CFV_Tbl[CF Description], MATCH('9.3 MAL- Bus Facilities Entry'!AK120, CFV_Tbl[CF Code], 0)) ), "Field Not Required", INDEX(CFV_Tbl[CF Description], MATCH('9.3 MAL- Bus Facilities Entry'!AK120, CFV_Tbl[CF Code], 0)) )</f>
        <v>Field Not Required</v>
      </c>
      <c r="AO120" s="143" t="e" cm="1">
        <f t="array" ref="AO120">INDEX('Custom Field Tbl'!$N$5:$N$446, MATCH('9.3 MAL- Bus Facilities Entry'!$Q120 &amp; '9.3 MAL- Bus Facilities Entry'!AO$3, 'Custom Field Tbl'!$M$5:$M$446 &amp; 'Custom Field Tbl'!$O$5:$O$446, 0 ))</f>
        <v>#N/A</v>
      </c>
      <c r="AP120" s="143" t="str">
        <f>IF(ISNA(INDEX(CFV_Tbl[CF Description], MATCH('9.3 MAL- Bus Facilities Entry'!AO120, CFV_Tbl[CF Code], 0)) ), "Field Not Required", INDEX(CFV_Tbl[CF Description], MATCH('9.3 MAL- Bus Facilities Entry'!AO120, CFV_Tbl[CF Code], 0)) )</f>
        <v>Field Not Required</v>
      </c>
      <c r="AS120" s="143" t="e" cm="1">
        <f t="array" ref="AS120">INDEX('Custom Field Tbl'!$N$5:$N$446, MATCH('9.3 MAL- Bus Facilities Entry'!$Q120 &amp; '9.3 MAL- Bus Facilities Entry'!AS$3, 'Custom Field Tbl'!$M$5:$M$446 &amp; 'Custom Field Tbl'!$O$5:$O$446, 0 ))</f>
        <v>#N/A</v>
      </c>
      <c r="AT120" s="143" t="str">
        <f>IF(ISNA(INDEX(CFV_Tbl[CF Description], MATCH('9.3 MAL- Bus Facilities Entry'!AS120, CFV_Tbl[CF Code], 0)) ), "Field Not Required", INDEX(CFV_Tbl[CF Description], MATCH('9.3 MAL- Bus Facilities Entry'!AS120, CFV_Tbl[CF Code], 0)) )</f>
        <v>Field Not Required</v>
      </c>
      <c r="AW120" s="143" t="e" cm="1">
        <f t="array" ref="AW120">INDEX('Custom Field Tbl'!$N$5:$N$446, MATCH('9.3 MAL- Bus Facilities Entry'!$Q120 &amp; '9.3 MAL- Bus Facilities Entry'!AW$3, 'Custom Field Tbl'!$M$5:$M$446 &amp; 'Custom Field Tbl'!$O$5:$O$446, 0 ))</f>
        <v>#N/A</v>
      </c>
      <c r="AX120" s="143" t="str">
        <f>IF(ISNA(INDEX(CFV_Tbl[CF Description], MATCH('9.3 MAL- Bus Facilities Entry'!AW120, CFV_Tbl[CF Code], 0)) ), "Field Not Required", INDEX(CFV_Tbl[CF Description], MATCH('9.3 MAL- Bus Facilities Entry'!AW120, CFV_Tbl[CF Code], 0)) )</f>
        <v>Field Not Required</v>
      </c>
      <c r="BA120" s="143" t="e" cm="1">
        <f t="array" ref="BA120">INDEX('Custom Field Tbl'!$N$5:$N$446, MATCH('9.3 MAL- Bus Facilities Entry'!$Q120 &amp; '9.3 MAL- Bus Facilities Entry'!BA$3, 'Custom Field Tbl'!$M$5:$M$446 &amp; 'Custom Field Tbl'!$O$5:$O$446, 0 ))</f>
        <v>#N/A</v>
      </c>
      <c r="BB120" s="143" t="str">
        <f>IF(ISNA(INDEX(CFV_Tbl[CF Description], MATCH('9.3 MAL- Bus Facilities Entry'!BA120, CFV_Tbl[CF Code], 0)) ), "Field Not Required", INDEX(CFV_Tbl[CF Description], MATCH('9.3 MAL- Bus Facilities Entry'!BA120, CFV_Tbl[CF Code], 0)) )</f>
        <v>Field Not Required</v>
      </c>
      <c r="BE120" s="143" t="e" cm="1">
        <f t="array" ref="BE120">INDEX('Custom Field Tbl'!$N$5:$N$446, MATCH('9.3 MAL- Bus Facilities Entry'!$Q120 &amp; '9.3 MAL- Bus Facilities Entry'!BE$3, 'Custom Field Tbl'!$M$5:$M$446 &amp; 'Custom Field Tbl'!$O$5:$O$446, 0 ))</f>
        <v>#N/A</v>
      </c>
      <c r="BF120" s="143" t="str">
        <f>IF(ISNA(INDEX(CFV_Tbl[CF Description], MATCH('9.3 MAL- Bus Facilities Entry'!BE120, CFV_Tbl[CF Code], 0)) ), "Field Not Required", INDEX(CFV_Tbl[CF Description], MATCH('9.3 MAL- Bus Facilities Entry'!BE120, CFV_Tbl[CF Code], 0)) )</f>
        <v>Field Not Required</v>
      </c>
      <c r="BI120" s="239"/>
      <c r="BJ120" s="243" t="e">
        <f>INDEX(Mnemonic[Code], MATCH('9.3 MAL- Bus Facilities Entry'!BS120, Mnemonic[Description], 0))</f>
        <v>#N/A</v>
      </c>
      <c r="BK120" s="243" t="e">
        <f>INDEX(Mnemonic[Code], MATCH('9.3 MAL- Bus Facilities Entry'!BT120, Mnemonic[Description], 0))</f>
        <v>#N/A</v>
      </c>
      <c r="BL120" s="243" t="e">
        <f>IF(ISNA(INDEX(Mnemonic[Code], MATCH( '9.3 MAL- Bus Facilities Entry'!BU120, Mnemonic[Description], 0)) ),  INDEX(Mnemonic[Code], MATCH( LEFT('9.3 MAL- Bus Facilities Entry'!BU120, LEN(BU120)-2), Mnemonic[Description], 0)),  INDEX(Mnemonic[Code], MATCH( '9.3 MAL- Bus Facilities Entry'!BU120, Mnemonic[Description], 0)) )</f>
        <v>#VALUE!</v>
      </c>
      <c r="BM120" s="243" t="e">
        <f>IF(ISNA(INDEX(Mnemonic[Code], MATCH( '9.3 MAL- Bus Facilities Entry'!BV120, Mnemonic[Description], 0)) ),  INDEX(Mnemonic[Code], MATCH( LEFT('9.3 MAL- Bus Facilities Entry'!BV120, LEN(BV120)-2), Mnemonic[Description], 0)),  INDEX(Mnemonic[Code], MATCH( '9.3 MAL- Bus Facilities Entry'!BV120, Mnemonic[Description], 0)) )</f>
        <v>#VALUE!</v>
      </c>
      <c r="BN120" s="243" t="e">
        <f>IF(ISNA(INDEX(Mnemonic[Code], MATCH( '9.3 MAL- Bus Facilities Entry'!BW120, Mnemonic[Description], 0)) ),  INDEX(Mnemonic[Code], MATCH( LEFT('9.3 MAL- Bus Facilities Entry'!BW120, LEN(BW120)-1), Mnemonic[Description], 0)),  INDEX(Mnemonic[Code], MATCH( '9.3 MAL- Bus Facilities Entry'!BW120, Mnemonic[Description], 0)) )</f>
        <v>#VALUE!</v>
      </c>
      <c r="BO120" s="243" t="e">
        <f>IF(ISNA(INDEX(Mnemonic[Code], MATCH( '9.3 MAL- Bus Facilities Entry'!BX120, Mnemonic[Description], 0)) ),  INDEX(Mnemonic[Code], MATCH( LEFT('9.3 MAL- Bus Facilities Entry'!BX120, LEN(BX120)-1), Mnemonic[Description], 0)),  INDEX(Mnemonic[Code], MATCH( '9.3 MAL- Bus Facilities Entry'!BX120, Mnemonic[Description], 0)) )</f>
        <v>#VALUE!</v>
      </c>
      <c r="BP120" s="243" t="e">
        <f t="shared" si="20"/>
        <v>#N/A</v>
      </c>
      <c r="BQ120" s="243" t="e">
        <f t="shared" si="21"/>
        <v>#N/A</v>
      </c>
      <c r="BR120" s="243" t="e">
        <f t="shared" si="22"/>
        <v>#VALUE!</v>
      </c>
      <c r="BS120" s="245"/>
      <c r="BT120" s="245"/>
      <c r="BU120" s="244"/>
      <c r="BV120" s="244"/>
      <c r="BW120" s="244"/>
      <c r="BX120" s="244"/>
      <c r="BZ120" s="239"/>
      <c r="CA120" s="433" t="e">
        <f>INDEX('MAL-OTHERLOOKUPS'!$ES$4:$ES$56, MATCH('9.3 MAL- Bus Facilities Entry'!CE120, 'MAL-OTHERLOOKUPS'!$ET$4:$ET$56, 0))</f>
        <v>#N/A</v>
      </c>
      <c r="CB120" s="434" t="str">
        <f t="shared" si="17"/>
        <v>L--</v>
      </c>
      <c r="CC120" s="434"/>
      <c r="CD120" s="425"/>
      <c r="CE120" s="425"/>
      <c r="CF120" s="425"/>
      <c r="CG120" s="338"/>
      <c r="CH120" s="367"/>
      <c r="CI120" s="367"/>
      <c r="CJ120" s="435" t="e">
        <f>INDEX('Default X, Y'!$D$6:$D$13,MATCH('9.3 MAL- Bus Facilities Entry'!BJ120&amp;"MF",'Default X, Y'!$B$6:$B$13,0))</f>
        <v>#N/A</v>
      </c>
      <c r="CK120" s="435" t="e">
        <f>INDEX('Default X, Y'!$E$6:$E$13,MATCH('9.3 MAL- Bus Facilities Entry'!BJ120&amp;"MF",'Default X, Y'!$B$6:$B$13,0))</f>
        <v>#N/A</v>
      </c>
      <c r="CL120" s="436" t="str">
        <f t="shared" si="18"/>
        <v>MX_Common_BRT</v>
      </c>
      <c r="CM120" s="239"/>
      <c r="CN120" s="300">
        <v>0</v>
      </c>
      <c r="CO120" s="471"/>
      <c r="CP120" s="300" t="str">
        <f t="shared" si="19"/>
        <v>0-</v>
      </c>
      <c r="CQ120" s="471"/>
      <c r="CR120" s="252" t="str">
        <f t="shared" si="12"/>
        <v xml:space="preserve">; ; </v>
      </c>
      <c r="CS120" s="252" t="str">
        <f t="shared" si="13"/>
        <v xml:space="preserve">; ; </v>
      </c>
      <c r="CT120" s="425"/>
      <c r="CU120" s="252" t="e">
        <v>#REF!</v>
      </c>
      <c r="CV120" s="367"/>
      <c r="CW120" s="367"/>
      <c r="CX120" s="239"/>
      <c r="CY120" s="240"/>
      <c r="CZ120" s="240"/>
      <c r="DA120" s="240"/>
      <c r="DB120" s="585"/>
      <c r="DD120" s="240"/>
      <c r="DE120" s="585"/>
      <c r="DF120" s="437"/>
      <c r="DH120" s="472"/>
      <c r="DI120" s="497"/>
      <c r="DJ120" s="254"/>
      <c r="DK120" s="585"/>
    </row>
    <row r="121" spans="1:115" ht="14.5" x14ac:dyDescent="0.35">
      <c r="A121" s="469"/>
      <c r="B121" s="239"/>
      <c r="C121" s="240"/>
      <c r="D121" s="240"/>
      <c r="E121" s="240"/>
      <c r="F121" s="367"/>
      <c r="G121" s="239"/>
      <c r="H121" s="240"/>
      <c r="J121" s="241"/>
      <c r="K121" s="241"/>
      <c r="M121" s="473"/>
      <c r="O121" s="239"/>
      <c r="Q121" s="143" t="e">
        <f>INDEX(AssetClass[Asset Class], MATCH('9.3 MAL- Bus Facilities Entry'!P121, AssetClass[Class Description], 0))</f>
        <v>#N/A</v>
      </c>
      <c r="R121" s="143"/>
      <c r="S121" s="242" t="e">
        <f>INDEX(Table15[Category Code], MATCH('9.3 MAL- Bus Facilities Entry'!R121, Table15[Category  Description], 0))</f>
        <v>#N/A</v>
      </c>
      <c r="T121" s="239"/>
      <c r="U121" s="243" t="e" cm="1">
        <f t="array" ref="U121">INDEX('Custom Field Tbl'!$N$5:$N$446, MATCH('9.3 MAL- Bus Facilities Entry'!$Q121 &amp; '9.3 MAL- Bus Facilities Entry'!U$3, 'Custom Field Tbl'!$M$5:$M$446 &amp; 'Custom Field Tbl'!$O$5:$O$446, 0 ))</f>
        <v>#N/A</v>
      </c>
      <c r="V121" s="143" t="str">
        <f>IF(ISNA(INDEX(CFV_Tbl[CF Description], MATCH('9.3 MAL- Bus Facilities Entry'!U121, CFV_Tbl[CF Code], 0)) ), "Field Not Required", INDEX(CFV_Tbl[CF Description], MATCH('9.3 MAL- Bus Facilities Entry'!U121, CFV_Tbl[CF Code], 0)) )</f>
        <v>Field Not Required</v>
      </c>
      <c r="Y121" s="243" t="e" cm="1">
        <f t="array" ref="Y121">INDEX('Custom Field Tbl'!$N$5:$N$446, MATCH('9.3 MAL- Bus Facilities Entry'!$Q121 &amp; '9.3 MAL- Bus Facilities Entry'!Y$3, 'Custom Field Tbl'!$M$5:$M$446 &amp; 'Custom Field Tbl'!$O$5:$O$446, 0 ))</f>
        <v>#N/A</v>
      </c>
      <c r="Z121" s="143" t="str">
        <f>IF(ISNA(INDEX(CFV_Tbl[CF Description], MATCH('9.3 MAL- Bus Facilities Entry'!Y121, CFV_Tbl[CF Code], 0)) ), "Field Not Required", INDEX(CFV_Tbl[CF Description], MATCH('9.3 MAL- Bus Facilities Entry'!Y121, CFV_Tbl[CF Code], 0)) )</f>
        <v>Field Not Required</v>
      </c>
      <c r="AC121" s="243" t="e" cm="1">
        <f t="array" ref="AC121">INDEX('Custom Field Tbl'!$N$5:$N$446, MATCH('9.3 MAL- Bus Facilities Entry'!$Q121 &amp; '9.3 MAL- Bus Facilities Entry'!AC$3, 'Custom Field Tbl'!$M$5:$M$446 &amp; 'Custom Field Tbl'!$O$5:$O$446, 0 ))</f>
        <v>#N/A</v>
      </c>
      <c r="AD121" s="143" t="str">
        <f>IF(ISNA(INDEX(CFV_Tbl[CF Description], MATCH('9.3 MAL- Bus Facilities Entry'!AC121, CFV_Tbl[CF Code], 0)) ), "Field Not Required", INDEX(CFV_Tbl[CF Description], MATCH('9.3 MAL- Bus Facilities Entry'!AC121, CFV_Tbl[CF Code], 0)) )</f>
        <v>Field Not Required</v>
      </c>
      <c r="AG121" s="243" t="e" cm="1">
        <f t="array" ref="AG121">INDEX('Custom Field Tbl'!$N$5:$N$446, MATCH('9.3 MAL- Bus Facilities Entry'!$Q121 &amp; '9.3 MAL- Bus Facilities Entry'!AG$3, 'Custom Field Tbl'!$M$5:$M$446 &amp; 'Custom Field Tbl'!$O$5:$O$446, 0 ))</f>
        <v>#N/A</v>
      </c>
      <c r="AH121" s="143" t="str">
        <f>IF(ISNA(INDEX(CFV_Tbl[CF Description], MATCH('9.3 MAL- Bus Facilities Entry'!AG121, CFV_Tbl[CF Code], 0)) ), "Field Not Required", INDEX(CFV_Tbl[CF Description], MATCH('9.3 MAL- Bus Facilities Entry'!AG121, CFV_Tbl[CF Code], 0)) )</f>
        <v>Field Not Required</v>
      </c>
      <c r="AK121" s="243" t="e" cm="1">
        <f t="array" ref="AK121">INDEX('Custom Field Tbl'!$N$5:$N$446, MATCH('9.3 MAL- Bus Facilities Entry'!$Q121 &amp; '9.3 MAL- Bus Facilities Entry'!AK$3, 'Custom Field Tbl'!$M$5:$M$446 &amp; 'Custom Field Tbl'!$O$5:$O$446, 0 ))</f>
        <v>#N/A</v>
      </c>
      <c r="AL121" s="143" t="str">
        <f>IF(ISNA(INDEX(CFV_Tbl[CF Description], MATCH('9.3 MAL- Bus Facilities Entry'!AK121, CFV_Tbl[CF Code], 0)) ), "Field Not Required", INDEX(CFV_Tbl[CF Description], MATCH('9.3 MAL- Bus Facilities Entry'!AK121, CFV_Tbl[CF Code], 0)) )</f>
        <v>Field Not Required</v>
      </c>
      <c r="AO121" s="243" t="e" cm="1">
        <f t="array" ref="AO121">INDEX('Custom Field Tbl'!$N$5:$N$446, MATCH('9.3 MAL- Bus Facilities Entry'!$Q121 &amp; '9.3 MAL- Bus Facilities Entry'!AO$3, 'Custom Field Tbl'!$M$5:$M$446 &amp; 'Custom Field Tbl'!$O$5:$O$446, 0 ))</f>
        <v>#N/A</v>
      </c>
      <c r="AP121" s="143" t="str">
        <f>IF(ISNA(INDEX(CFV_Tbl[CF Description], MATCH('9.3 MAL- Bus Facilities Entry'!AO121, CFV_Tbl[CF Code], 0)) ), "Field Not Required", INDEX(CFV_Tbl[CF Description], MATCH('9.3 MAL- Bus Facilities Entry'!AO121, CFV_Tbl[CF Code], 0)) )</f>
        <v>Field Not Required</v>
      </c>
      <c r="AS121" s="243" t="e" cm="1">
        <f t="array" ref="AS121">INDEX('Custom Field Tbl'!$N$5:$N$446, MATCH('9.3 MAL- Bus Facilities Entry'!$Q121 &amp; '9.3 MAL- Bus Facilities Entry'!AS$3, 'Custom Field Tbl'!$M$5:$M$446 &amp; 'Custom Field Tbl'!$O$5:$O$446, 0 ))</f>
        <v>#N/A</v>
      </c>
      <c r="AT121" s="143" t="str">
        <f>IF(ISNA(INDEX(CFV_Tbl[CF Description], MATCH('9.3 MAL- Bus Facilities Entry'!AS121, CFV_Tbl[CF Code], 0)) ), "Field Not Required", INDEX(CFV_Tbl[CF Description], MATCH('9.3 MAL- Bus Facilities Entry'!AS121, CFV_Tbl[CF Code], 0)) )</f>
        <v>Field Not Required</v>
      </c>
      <c r="AW121" s="243" t="e" cm="1">
        <f t="array" ref="AW121">INDEX('Custom Field Tbl'!$N$5:$N$446, MATCH('9.3 MAL- Bus Facilities Entry'!$Q121 &amp; '9.3 MAL- Bus Facilities Entry'!AW$3, 'Custom Field Tbl'!$M$5:$M$446 &amp; 'Custom Field Tbl'!$O$5:$O$446, 0 ))</f>
        <v>#N/A</v>
      </c>
      <c r="AX121" s="143" t="str">
        <f>IF(ISNA(INDEX(CFV_Tbl[CF Description], MATCH('9.3 MAL- Bus Facilities Entry'!AW121, CFV_Tbl[CF Code], 0)) ), "Field Not Required", INDEX(CFV_Tbl[CF Description], MATCH('9.3 MAL- Bus Facilities Entry'!AW121, CFV_Tbl[CF Code], 0)) )</f>
        <v>Field Not Required</v>
      </c>
      <c r="BA121" s="243" t="e" cm="1">
        <f t="array" ref="BA121">INDEX('Custom Field Tbl'!$N$5:$N$446, MATCH('9.3 MAL- Bus Facilities Entry'!$Q121 &amp; '9.3 MAL- Bus Facilities Entry'!BA$3, 'Custom Field Tbl'!$M$5:$M$446 &amp; 'Custom Field Tbl'!$O$5:$O$446, 0 ))</f>
        <v>#N/A</v>
      </c>
      <c r="BB121" s="143" t="str">
        <f>IF(ISNA(INDEX(CFV_Tbl[CF Description], MATCH('9.3 MAL- Bus Facilities Entry'!BA121, CFV_Tbl[CF Code], 0)) ), "Field Not Required", INDEX(CFV_Tbl[CF Description], MATCH('9.3 MAL- Bus Facilities Entry'!BA121, CFV_Tbl[CF Code], 0)) )</f>
        <v>Field Not Required</v>
      </c>
      <c r="BE121" s="243" t="e" cm="1">
        <f t="array" ref="BE121">INDEX('Custom Field Tbl'!$N$5:$N$446, MATCH('9.3 MAL- Bus Facilities Entry'!$Q121 &amp; '9.3 MAL- Bus Facilities Entry'!BE$3, 'Custom Field Tbl'!$M$5:$M$446 &amp; 'Custom Field Tbl'!$O$5:$O$446, 0 ))</f>
        <v>#N/A</v>
      </c>
      <c r="BF121" s="143" t="str">
        <f>IF(ISNA(INDEX(CFV_Tbl[CF Description], MATCH('9.3 MAL- Bus Facilities Entry'!BE121, CFV_Tbl[CF Code], 0)) ), "Field Not Required", INDEX(CFV_Tbl[CF Description], MATCH('9.3 MAL- Bus Facilities Entry'!BE121, CFV_Tbl[CF Code], 0)) )</f>
        <v>Field Not Required</v>
      </c>
      <c r="BI121" s="239"/>
      <c r="BJ121" s="243" t="e">
        <f>INDEX(Mnemonic[Code], MATCH('9.3 MAL- Bus Facilities Entry'!BS121, Mnemonic[Description], 0))</f>
        <v>#N/A</v>
      </c>
      <c r="BK121" s="243" t="e">
        <f>INDEX(Mnemonic[Code], MATCH('9.3 MAL- Bus Facilities Entry'!BT121, Mnemonic[Description], 0))</f>
        <v>#N/A</v>
      </c>
      <c r="BL121" s="243" t="e">
        <f>IF(ISNA(INDEX(Mnemonic[Code], MATCH( '9.3 MAL- Bus Facilities Entry'!BU121, Mnemonic[Description], 0)) ),  INDEX(Mnemonic[Code], MATCH( LEFT('9.3 MAL- Bus Facilities Entry'!BU121, LEN(BU121)-2), Mnemonic[Description], 0)),  INDEX(Mnemonic[Code], MATCH( '9.3 MAL- Bus Facilities Entry'!BU121, Mnemonic[Description], 0)) )</f>
        <v>#VALUE!</v>
      </c>
      <c r="BM121" s="243" t="e">
        <f>IF(ISNA(INDEX(Mnemonic[Code], MATCH( '9.3 MAL- Bus Facilities Entry'!BV121, Mnemonic[Description], 0)) ),  INDEX(Mnemonic[Code], MATCH( LEFT('9.3 MAL- Bus Facilities Entry'!BV121, LEN(BV121)-2), Mnemonic[Description], 0)),  INDEX(Mnemonic[Code], MATCH( '9.3 MAL- Bus Facilities Entry'!BV121, Mnemonic[Description], 0)) )</f>
        <v>#VALUE!</v>
      </c>
      <c r="BN121" s="243" t="e">
        <f>IF(ISNA(INDEX(Mnemonic[Code], MATCH( '9.3 MAL- Bus Facilities Entry'!BW121, Mnemonic[Description], 0)) ),  INDEX(Mnemonic[Code], MATCH( LEFT('9.3 MAL- Bus Facilities Entry'!BW121, LEN(BW121)-1), Mnemonic[Description], 0)),  INDEX(Mnemonic[Code], MATCH( '9.3 MAL- Bus Facilities Entry'!BW121, Mnemonic[Description], 0)) )</f>
        <v>#VALUE!</v>
      </c>
      <c r="BO121" s="243" t="e">
        <f>IF(ISNA(INDEX(Mnemonic[Code], MATCH( '9.3 MAL- Bus Facilities Entry'!BX121, Mnemonic[Description], 0)) ),  INDEX(Mnemonic[Code], MATCH( LEFT('9.3 MAL- Bus Facilities Entry'!BX121, LEN(BX121)-1), Mnemonic[Description], 0)),  INDEX(Mnemonic[Code], MATCH( '9.3 MAL- Bus Facilities Entry'!BX121, Mnemonic[Description], 0)) )</f>
        <v>#VALUE!</v>
      </c>
      <c r="BP121" s="243" t="e">
        <f t="shared" si="20"/>
        <v>#N/A</v>
      </c>
      <c r="BQ121" s="243" t="e">
        <f t="shared" si="21"/>
        <v>#N/A</v>
      </c>
      <c r="BR121" s="243" t="e">
        <f t="shared" si="22"/>
        <v>#VALUE!</v>
      </c>
      <c r="BS121" s="245"/>
      <c r="BT121" s="245"/>
      <c r="BU121" s="244"/>
      <c r="BV121" s="244"/>
      <c r="BW121" s="244"/>
      <c r="BX121" s="244"/>
      <c r="BZ121" s="239"/>
      <c r="CA121" s="246" t="e">
        <f>INDEX('MAL-OTHERLOOKUPS'!$ES$4:$ES$56, MATCH('9.3 MAL- Bus Facilities Entry'!CE121, 'MAL-OTHERLOOKUPS'!$ET$4:$ET$56, 0))</f>
        <v>#N/A</v>
      </c>
      <c r="CB121" s="247" t="str">
        <f t="shared" si="17"/>
        <v>L--</v>
      </c>
      <c r="CC121" s="247"/>
      <c r="CD121" s="425"/>
      <c r="CE121" s="425"/>
      <c r="CF121" s="425"/>
      <c r="CG121" s="248"/>
      <c r="CH121" s="367"/>
      <c r="CI121" s="367"/>
      <c r="CJ121" s="249" t="e">
        <f>INDEX('Default X, Y'!$D$6:$D$13,MATCH('9.3 MAL- Bus Facilities Entry'!BJ121&amp;"MF",'Default X, Y'!$B$6:$B$13,0))</f>
        <v>#N/A</v>
      </c>
      <c r="CK121" s="249" t="e">
        <f>INDEX('Default X, Y'!$E$6:$E$13,MATCH('9.3 MAL- Bus Facilities Entry'!BJ121&amp;"MF",'Default X, Y'!$B$6:$B$13,0))</f>
        <v>#N/A</v>
      </c>
      <c r="CL121" s="250" t="str">
        <f t="shared" si="18"/>
        <v>MX_Common_BRT</v>
      </c>
      <c r="CM121" s="239"/>
      <c r="CN121" s="251">
        <v>0</v>
      </c>
      <c r="CO121" s="471"/>
      <c r="CP121" s="251" t="str">
        <f t="shared" si="19"/>
        <v>0-</v>
      </c>
      <c r="CQ121" s="471"/>
      <c r="CR121" s="252" t="str">
        <f t="shared" si="12"/>
        <v xml:space="preserve">; ; </v>
      </c>
      <c r="CS121" s="252" t="str">
        <f t="shared" si="13"/>
        <v xml:space="preserve">; ; </v>
      </c>
      <c r="CT121" s="425"/>
      <c r="CU121" s="252" t="e">
        <v>#REF!</v>
      </c>
      <c r="CV121" s="367"/>
      <c r="CW121" s="367"/>
      <c r="CX121" s="239"/>
      <c r="CY121" s="240"/>
      <c r="CZ121" s="240"/>
      <c r="DA121" s="240"/>
      <c r="DB121" s="585"/>
      <c r="DD121" s="240"/>
      <c r="DE121" s="585"/>
      <c r="DF121" s="253"/>
      <c r="DH121" s="472"/>
      <c r="DI121" s="497"/>
      <c r="DJ121" s="254"/>
      <c r="DK121" s="585"/>
    </row>
    <row r="122" spans="1:115" ht="14.5" x14ac:dyDescent="0.35">
      <c r="A122" s="469"/>
      <c r="B122" s="239"/>
      <c r="C122" s="240"/>
      <c r="D122" s="240"/>
      <c r="E122" s="240"/>
      <c r="F122" s="367"/>
      <c r="G122" s="239"/>
      <c r="H122" s="240"/>
      <c r="J122" s="241"/>
      <c r="K122" s="241"/>
      <c r="M122" s="473"/>
      <c r="O122" s="239"/>
      <c r="Q122" s="143" t="e">
        <f>INDEX(AssetClass[Asset Class], MATCH('9.3 MAL- Bus Facilities Entry'!P122, AssetClass[Class Description], 0))</f>
        <v>#N/A</v>
      </c>
      <c r="R122" s="143"/>
      <c r="S122" s="242" t="e">
        <f>INDEX(Table15[Category Code], MATCH('9.3 MAL- Bus Facilities Entry'!R122, Table15[Category  Description], 0))</f>
        <v>#N/A</v>
      </c>
      <c r="T122" s="239"/>
      <c r="U122" s="243" t="e" cm="1">
        <f t="array" ref="U122">INDEX('Custom Field Tbl'!$N$5:$N$446, MATCH('9.3 MAL- Bus Facilities Entry'!$Q122 &amp; '9.3 MAL- Bus Facilities Entry'!U$3, 'Custom Field Tbl'!$M$5:$M$446 &amp; 'Custom Field Tbl'!$O$5:$O$446, 0 ))</f>
        <v>#N/A</v>
      </c>
      <c r="V122" s="143" t="str">
        <f>IF(ISNA(INDEX(CFV_Tbl[CF Description], MATCH('9.3 MAL- Bus Facilities Entry'!U122, CFV_Tbl[CF Code], 0)) ), "Field Not Required", INDEX(CFV_Tbl[CF Description], MATCH('9.3 MAL- Bus Facilities Entry'!U122, CFV_Tbl[CF Code], 0)) )</f>
        <v>Field Not Required</v>
      </c>
      <c r="Y122" s="243" t="e" cm="1">
        <f t="array" ref="Y122">INDEX('Custom Field Tbl'!$N$5:$N$446, MATCH('9.3 MAL- Bus Facilities Entry'!$Q122 &amp; '9.3 MAL- Bus Facilities Entry'!Y$3, 'Custom Field Tbl'!$M$5:$M$446 &amp; 'Custom Field Tbl'!$O$5:$O$446, 0 ))</f>
        <v>#N/A</v>
      </c>
      <c r="Z122" s="143" t="str">
        <f>IF(ISNA(INDEX(CFV_Tbl[CF Description], MATCH('9.3 MAL- Bus Facilities Entry'!Y122, CFV_Tbl[CF Code], 0)) ), "Field Not Required", INDEX(CFV_Tbl[CF Description], MATCH('9.3 MAL- Bus Facilities Entry'!Y122, CFV_Tbl[CF Code], 0)) )</f>
        <v>Field Not Required</v>
      </c>
      <c r="AC122" s="243" t="e" cm="1">
        <f t="array" ref="AC122">INDEX('Custom Field Tbl'!$N$5:$N$446, MATCH('9.3 MAL- Bus Facilities Entry'!$Q122 &amp; '9.3 MAL- Bus Facilities Entry'!AC$3, 'Custom Field Tbl'!$M$5:$M$446 &amp; 'Custom Field Tbl'!$O$5:$O$446, 0 ))</f>
        <v>#N/A</v>
      </c>
      <c r="AD122" s="143" t="str">
        <f>IF(ISNA(INDEX(CFV_Tbl[CF Description], MATCH('9.3 MAL- Bus Facilities Entry'!AC122, CFV_Tbl[CF Code], 0)) ), "Field Not Required", INDEX(CFV_Tbl[CF Description], MATCH('9.3 MAL- Bus Facilities Entry'!AC122, CFV_Tbl[CF Code], 0)) )</f>
        <v>Field Not Required</v>
      </c>
      <c r="AG122" s="243" t="e" cm="1">
        <f t="array" ref="AG122">INDEX('Custom Field Tbl'!$N$5:$N$446, MATCH('9.3 MAL- Bus Facilities Entry'!$Q122 &amp; '9.3 MAL- Bus Facilities Entry'!AG$3, 'Custom Field Tbl'!$M$5:$M$446 &amp; 'Custom Field Tbl'!$O$5:$O$446, 0 ))</f>
        <v>#N/A</v>
      </c>
      <c r="AH122" s="143" t="str">
        <f>IF(ISNA(INDEX(CFV_Tbl[CF Description], MATCH('9.3 MAL- Bus Facilities Entry'!AG122, CFV_Tbl[CF Code], 0)) ), "Field Not Required", INDEX(CFV_Tbl[CF Description], MATCH('9.3 MAL- Bus Facilities Entry'!AG122, CFV_Tbl[CF Code], 0)) )</f>
        <v>Field Not Required</v>
      </c>
      <c r="AK122" s="243" t="e" cm="1">
        <f t="array" ref="AK122">INDEX('Custom Field Tbl'!$N$5:$N$446, MATCH('9.3 MAL- Bus Facilities Entry'!$Q122 &amp; '9.3 MAL- Bus Facilities Entry'!AK$3, 'Custom Field Tbl'!$M$5:$M$446 &amp; 'Custom Field Tbl'!$O$5:$O$446, 0 ))</f>
        <v>#N/A</v>
      </c>
      <c r="AL122" s="143" t="str">
        <f>IF(ISNA(INDEX(CFV_Tbl[CF Description], MATCH('9.3 MAL- Bus Facilities Entry'!AK122, CFV_Tbl[CF Code], 0)) ), "Field Not Required", INDEX(CFV_Tbl[CF Description], MATCH('9.3 MAL- Bus Facilities Entry'!AK122, CFV_Tbl[CF Code], 0)) )</f>
        <v>Field Not Required</v>
      </c>
      <c r="AO122" s="243" t="e" cm="1">
        <f t="array" ref="AO122">INDEX('Custom Field Tbl'!$N$5:$N$446, MATCH('9.3 MAL- Bus Facilities Entry'!$Q122 &amp; '9.3 MAL- Bus Facilities Entry'!AO$3, 'Custom Field Tbl'!$M$5:$M$446 &amp; 'Custom Field Tbl'!$O$5:$O$446, 0 ))</f>
        <v>#N/A</v>
      </c>
      <c r="AP122" s="143" t="str">
        <f>IF(ISNA(INDEX(CFV_Tbl[CF Description], MATCH('9.3 MAL- Bus Facilities Entry'!AO122, CFV_Tbl[CF Code], 0)) ), "Field Not Required", INDEX(CFV_Tbl[CF Description], MATCH('9.3 MAL- Bus Facilities Entry'!AO122, CFV_Tbl[CF Code], 0)) )</f>
        <v>Field Not Required</v>
      </c>
      <c r="AS122" s="243" t="e" cm="1">
        <f t="array" ref="AS122">INDEX('Custom Field Tbl'!$N$5:$N$446, MATCH('9.3 MAL- Bus Facilities Entry'!$Q122 &amp; '9.3 MAL- Bus Facilities Entry'!AS$3, 'Custom Field Tbl'!$M$5:$M$446 &amp; 'Custom Field Tbl'!$O$5:$O$446, 0 ))</f>
        <v>#N/A</v>
      </c>
      <c r="AT122" s="143" t="str">
        <f>IF(ISNA(INDEX(CFV_Tbl[CF Description], MATCH('9.3 MAL- Bus Facilities Entry'!AS122, CFV_Tbl[CF Code], 0)) ), "Field Not Required", INDEX(CFV_Tbl[CF Description], MATCH('9.3 MAL- Bus Facilities Entry'!AS122, CFV_Tbl[CF Code], 0)) )</f>
        <v>Field Not Required</v>
      </c>
      <c r="AW122" s="243" t="e" cm="1">
        <f t="array" ref="AW122">INDEX('Custom Field Tbl'!$N$5:$N$446, MATCH('9.3 MAL- Bus Facilities Entry'!$Q122 &amp; '9.3 MAL- Bus Facilities Entry'!AW$3, 'Custom Field Tbl'!$M$5:$M$446 &amp; 'Custom Field Tbl'!$O$5:$O$446, 0 ))</f>
        <v>#N/A</v>
      </c>
      <c r="AX122" s="143" t="str">
        <f>IF(ISNA(INDEX(CFV_Tbl[CF Description], MATCH('9.3 MAL- Bus Facilities Entry'!AW122, CFV_Tbl[CF Code], 0)) ), "Field Not Required", INDEX(CFV_Tbl[CF Description], MATCH('9.3 MAL- Bus Facilities Entry'!AW122, CFV_Tbl[CF Code], 0)) )</f>
        <v>Field Not Required</v>
      </c>
      <c r="BA122" s="243" t="e" cm="1">
        <f t="array" ref="BA122">INDEX('Custom Field Tbl'!$N$5:$N$446, MATCH('9.3 MAL- Bus Facilities Entry'!$Q122 &amp; '9.3 MAL- Bus Facilities Entry'!BA$3, 'Custom Field Tbl'!$M$5:$M$446 &amp; 'Custom Field Tbl'!$O$5:$O$446, 0 ))</f>
        <v>#N/A</v>
      </c>
      <c r="BB122" s="143" t="str">
        <f>IF(ISNA(INDEX(CFV_Tbl[CF Description], MATCH('9.3 MAL- Bus Facilities Entry'!BA122, CFV_Tbl[CF Code], 0)) ), "Field Not Required", INDEX(CFV_Tbl[CF Description], MATCH('9.3 MAL- Bus Facilities Entry'!BA122, CFV_Tbl[CF Code], 0)) )</f>
        <v>Field Not Required</v>
      </c>
      <c r="BE122" s="243" t="e" cm="1">
        <f t="array" ref="BE122">INDEX('Custom Field Tbl'!$N$5:$N$446, MATCH('9.3 MAL- Bus Facilities Entry'!$Q122 &amp; '9.3 MAL- Bus Facilities Entry'!BE$3, 'Custom Field Tbl'!$M$5:$M$446 &amp; 'Custom Field Tbl'!$O$5:$O$446, 0 ))</f>
        <v>#N/A</v>
      </c>
      <c r="BF122" s="143" t="str">
        <f>IF(ISNA(INDEX(CFV_Tbl[CF Description], MATCH('9.3 MAL- Bus Facilities Entry'!BE122, CFV_Tbl[CF Code], 0)) ), "Field Not Required", INDEX(CFV_Tbl[CF Description], MATCH('9.3 MAL- Bus Facilities Entry'!BE122, CFV_Tbl[CF Code], 0)) )</f>
        <v>Field Not Required</v>
      </c>
      <c r="BI122" s="239"/>
      <c r="BJ122" s="243" t="e">
        <f>INDEX(Mnemonic[Code], MATCH('9.3 MAL- Bus Facilities Entry'!BS122, Mnemonic[Description], 0))</f>
        <v>#N/A</v>
      </c>
      <c r="BK122" s="243" t="e">
        <f>INDEX(Mnemonic[Code], MATCH('9.3 MAL- Bus Facilities Entry'!BT122, Mnemonic[Description], 0))</f>
        <v>#N/A</v>
      </c>
      <c r="BL122" s="243" t="e">
        <f>IF(ISNA(INDEX(Mnemonic[Code], MATCH( '9.3 MAL- Bus Facilities Entry'!BU122, Mnemonic[Description], 0)) ),  INDEX(Mnemonic[Code], MATCH( LEFT('9.3 MAL- Bus Facilities Entry'!BU122, LEN(BU122)-2), Mnemonic[Description], 0)),  INDEX(Mnemonic[Code], MATCH( '9.3 MAL- Bus Facilities Entry'!BU122, Mnemonic[Description], 0)) )</f>
        <v>#VALUE!</v>
      </c>
      <c r="BM122" s="243" t="e">
        <f>IF(ISNA(INDEX(Mnemonic[Code], MATCH( '9.3 MAL- Bus Facilities Entry'!BV122, Mnemonic[Description], 0)) ),  INDEX(Mnemonic[Code], MATCH( LEFT('9.3 MAL- Bus Facilities Entry'!BV122, LEN(BV122)-2), Mnemonic[Description], 0)),  INDEX(Mnemonic[Code], MATCH( '9.3 MAL- Bus Facilities Entry'!BV122, Mnemonic[Description], 0)) )</f>
        <v>#VALUE!</v>
      </c>
      <c r="BN122" s="243" t="e">
        <f>IF(ISNA(INDEX(Mnemonic[Code], MATCH( '9.3 MAL- Bus Facilities Entry'!BW122, Mnemonic[Description], 0)) ),  INDEX(Mnemonic[Code], MATCH( LEFT('9.3 MAL- Bus Facilities Entry'!BW122, LEN(BW122)-1), Mnemonic[Description], 0)),  INDEX(Mnemonic[Code], MATCH( '9.3 MAL- Bus Facilities Entry'!BW122, Mnemonic[Description], 0)) )</f>
        <v>#VALUE!</v>
      </c>
      <c r="BO122" s="243" t="e">
        <f>IF(ISNA(INDEX(Mnemonic[Code], MATCH( '9.3 MAL- Bus Facilities Entry'!BX122, Mnemonic[Description], 0)) ),  INDEX(Mnemonic[Code], MATCH( LEFT('9.3 MAL- Bus Facilities Entry'!BX122, LEN(BX122)-1), Mnemonic[Description], 0)),  INDEX(Mnemonic[Code], MATCH( '9.3 MAL- Bus Facilities Entry'!BX122, Mnemonic[Description], 0)) )</f>
        <v>#VALUE!</v>
      </c>
      <c r="BP122" s="243" t="e">
        <f t="shared" si="20"/>
        <v>#N/A</v>
      </c>
      <c r="BQ122" s="243" t="e">
        <f t="shared" si="21"/>
        <v>#N/A</v>
      </c>
      <c r="BR122" s="243" t="e">
        <f t="shared" si="22"/>
        <v>#VALUE!</v>
      </c>
      <c r="BS122" s="245"/>
      <c r="BT122" s="245"/>
      <c r="BU122" s="244"/>
      <c r="BV122" s="244"/>
      <c r="BW122" s="244"/>
      <c r="BX122" s="244"/>
      <c r="BZ122" s="239"/>
      <c r="CA122" s="246" t="e">
        <f>INDEX('MAL-OTHERLOOKUPS'!$ES$4:$ES$56, MATCH('9.3 MAL- Bus Facilities Entry'!CE122, 'MAL-OTHERLOOKUPS'!$ET$4:$ET$56, 0))</f>
        <v>#N/A</v>
      </c>
      <c r="CB122" s="247" t="str">
        <f t="shared" si="17"/>
        <v>L--</v>
      </c>
      <c r="CC122" s="247"/>
      <c r="CD122" s="425"/>
      <c r="CE122" s="425"/>
      <c r="CF122" s="425"/>
      <c r="CG122" s="248"/>
      <c r="CH122" s="367"/>
      <c r="CI122" s="367"/>
      <c r="CJ122" s="249" t="e">
        <f>INDEX('Default X, Y'!$D$6:$D$13,MATCH('9.3 MAL- Bus Facilities Entry'!BJ122&amp;"MF",'Default X, Y'!$B$6:$B$13,0))</f>
        <v>#N/A</v>
      </c>
      <c r="CK122" s="249" t="e">
        <f>INDEX('Default X, Y'!$E$6:$E$13,MATCH('9.3 MAL- Bus Facilities Entry'!BJ122&amp;"MF",'Default X, Y'!$B$6:$B$13,0))</f>
        <v>#N/A</v>
      </c>
      <c r="CL122" s="250" t="str">
        <f t="shared" si="18"/>
        <v>MX_Common_BRT</v>
      </c>
      <c r="CM122" s="239"/>
      <c r="CN122" s="251">
        <v>0</v>
      </c>
      <c r="CO122" s="471"/>
      <c r="CP122" s="251" t="str">
        <f t="shared" si="19"/>
        <v>0-</v>
      </c>
      <c r="CQ122" s="471"/>
      <c r="CR122" s="252" t="str">
        <f t="shared" si="12"/>
        <v xml:space="preserve">; ; </v>
      </c>
      <c r="CS122" s="252" t="str">
        <f t="shared" si="13"/>
        <v xml:space="preserve">; ; </v>
      </c>
      <c r="CT122" s="425"/>
      <c r="CU122" s="252" t="e">
        <v>#REF!</v>
      </c>
      <c r="CV122" s="367"/>
      <c r="CW122" s="367"/>
      <c r="CX122" s="239"/>
      <c r="CY122" s="240"/>
      <c r="CZ122" s="240"/>
      <c r="DA122" s="240"/>
      <c r="DB122" s="585"/>
      <c r="DD122" s="240"/>
      <c r="DE122" s="585"/>
      <c r="DF122" s="253"/>
      <c r="DH122" s="472"/>
      <c r="DI122" s="497"/>
      <c r="DJ122" s="254"/>
      <c r="DK122" s="585"/>
    </row>
    <row r="123" spans="1:115" ht="14.5" x14ac:dyDescent="0.35">
      <c r="A123" s="469"/>
      <c r="B123" s="239"/>
      <c r="C123" s="240"/>
      <c r="D123" s="240"/>
      <c r="E123" s="240"/>
      <c r="F123" s="367"/>
      <c r="G123" s="239"/>
      <c r="H123" s="240"/>
      <c r="J123" s="241"/>
      <c r="K123" s="241"/>
      <c r="M123" s="473"/>
      <c r="O123" s="239"/>
      <c r="Q123" s="143" t="e">
        <f>INDEX(AssetClass[Asset Class], MATCH('9.3 MAL- Bus Facilities Entry'!P123, AssetClass[Class Description], 0))</f>
        <v>#N/A</v>
      </c>
      <c r="R123" s="143"/>
      <c r="S123" s="242" t="e">
        <f>INDEX(Table15[Category Code], MATCH('9.3 MAL- Bus Facilities Entry'!R123, Table15[Category  Description], 0))</f>
        <v>#N/A</v>
      </c>
      <c r="T123" s="239"/>
      <c r="U123" s="243" t="e" cm="1">
        <f t="array" ref="U123">INDEX('Custom Field Tbl'!$N$5:$N$446, MATCH('9.3 MAL- Bus Facilities Entry'!$Q123 &amp; '9.3 MAL- Bus Facilities Entry'!U$3, 'Custom Field Tbl'!$M$5:$M$446 &amp; 'Custom Field Tbl'!$O$5:$O$446, 0 ))</f>
        <v>#N/A</v>
      </c>
      <c r="V123" s="143" t="str">
        <f>IF(ISNA(INDEX(CFV_Tbl[CF Description], MATCH('9.3 MAL- Bus Facilities Entry'!U123, CFV_Tbl[CF Code], 0)) ), "Field Not Required", INDEX(CFV_Tbl[CF Description], MATCH('9.3 MAL- Bus Facilities Entry'!U123, CFV_Tbl[CF Code], 0)) )</f>
        <v>Field Not Required</v>
      </c>
      <c r="Y123" s="243" t="e" cm="1">
        <f t="array" ref="Y123">INDEX('Custom Field Tbl'!$N$5:$N$446, MATCH('9.3 MAL- Bus Facilities Entry'!$Q123 &amp; '9.3 MAL- Bus Facilities Entry'!Y$3, 'Custom Field Tbl'!$M$5:$M$446 &amp; 'Custom Field Tbl'!$O$5:$O$446, 0 ))</f>
        <v>#N/A</v>
      </c>
      <c r="Z123" s="143" t="str">
        <f>IF(ISNA(INDEX(CFV_Tbl[CF Description], MATCH('9.3 MAL- Bus Facilities Entry'!Y123, CFV_Tbl[CF Code], 0)) ), "Field Not Required", INDEX(CFV_Tbl[CF Description], MATCH('9.3 MAL- Bus Facilities Entry'!Y123, CFV_Tbl[CF Code], 0)) )</f>
        <v>Field Not Required</v>
      </c>
      <c r="AC123" s="243" t="e" cm="1">
        <f t="array" ref="AC123">INDEX('Custom Field Tbl'!$N$5:$N$446, MATCH('9.3 MAL- Bus Facilities Entry'!$Q123 &amp; '9.3 MAL- Bus Facilities Entry'!AC$3, 'Custom Field Tbl'!$M$5:$M$446 &amp; 'Custom Field Tbl'!$O$5:$O$446, 0 ))</f>
        <v>#N/A</v>
      </c>
      <c r="AD123" s="143" t="str">
        <f>IF(ISNA(INDEX(CFV_Tbl[CF Description], MATCH('9.3 MAL- Bus Facilities Entry'!AC123, CFV_Tbl[CF Code], 0)) ), "Field Not Required", INDEX(CFV_Tbl[CF Description], MATCH('9.3 MAL- Bus Facilities Entry'!AC123, CFV_Tbl[CF Code], 0)) )</f>
        <v>Field Not Required</v>
      </c>
      <c r="AG123" s="243" t="e" cm="1">
        <f t="array" ref="AG123">INDEX('Custom Field Tbl'!$N$5:$N$446, MATCH('9.3 MAL- Bus Facilities Entry'!$Q123 &amp; '9.3 MAL- Bus Facilities Entry'!AG$3, 'Custom Field Tbl'!$M$5:$M$446 &amp; 'Custom Field Tbl'!$O$5:$O$446, 0 ))</f>
        <v>#N/A</v>
      </c>
      <c r="AH123" s="143" t="str">
        <f>IF(ISNA(INDEX(CFV_Tbl[CF Description], MATCH('9.3 MAL- Bus Facilities Entry'!AG123, CFV_Tbl[CF Code], 0)) ), "Field Not Required", INDEX(CFV_Tbl[CF Description], MATCH('9.3 MAL- Bus Facilities Entry'!AG123, CFV_Tbl[CF Code], 0)) )</f>
        <v>Field Not Required</v>
      </c>
      <c r="AK123" s="243" t="e" cm="1">
        <f t="array" ref="AK123">INDEX('Custom Field Tbl'!$N$5:$N$446, MATCH('9.3 MAL- Bus Facilities Entry'!$Q123 &amp; '9.3 MAL- Bus Facilities Entry'!AK$3, 'Custom Field Tbl'!$M$5:$M$446 &amp; 'Custom Field Tbl'!$O$5:$O$446, 0 ))</f>
        <v>#N/A</v>
      </c>
      <c r="AL123" s="143" t="str">
        <f>IF(ISNA(INDEX(CFV_Tbl[CF Description], MATCH('9.3 MAL- Bus Facilities Entry'!AK123, CFV_Tbl[CF Code], 0)) ), "Field Not Required", INDEX(CFV_Tbl[CF Description], MATCH('9.3 MAL- Bus Facilities Entry'!AK123, CFV_Tbl[CF Code], 0)) )</f>
        <v>Field Not Required</v>
      </c>
      <c r="AO123" s="243" t="e" cm="1">
        <f t="array" ref="AO123">INDEX('Custom Field Tbl'!$N$5:$N$446, MATCH('9.3 MAL- Bus Facilities Entry'!$Q123 &amp; '9.3 MAL- Bus Facilities Entry'!AO$3, 'Custom Field Tbl'!$M$5:$M$446 &amp; 'Custom Field Tbl'!$O$5:$O$446, 0 ))</f>
        <v>#N/A</v>
      </c>
      <c r="AP123" s="143" t="str">
        <f>IF(ISNA(INDEX(CFV_Tbl[CF Description], MATCH('9.3 MAL- Bus Facilities Entry'!AO123, CFV_Tbl[CF Code], 0)) ), "Field Not Required", INDEX(CFV_Tbl[CF Description], MATCH('9.3 MAL- Bus Facilities Entry'!AO123, CFV_Tbl[CF Code], 0)) )</f>
        <v>Field Not Required</v>
      </c>
      <c r="AS123" s="243" t="e" cm="1">
        <f t="array" ref="AS123">INDEX('Custom Field Tbl'!$N$5:$N$446, MATCH('9.3 MAL- Bus Facilities Entry'!$Q123 &amp; '9.3 MAL- Bus Facilities Entry'!AS$3, 'Custom Field Tbl'!$M$5:$M$446 &amp; 'Custom Field Tbl'!$O$5:$O$446, 0 ))</f>
        <v>#N/A</v>
      </c>
      <c r="AT123" s="143" t="str">
        <f>IF(ISNA(INDEX(CFV_Tbl[CF Description], MATCH('9.3 MAL- Bus Facilities Entry'!AS123, CFV_Tbl[CF Code], 0)) ), "Field Not Required", INDEX(CFV_Tbl[CF Description], MATCH('9.3 MAL- Bus Facilities Entry'!AS123, CFV_Tbl[CF Code], 0)) )</f>
        <v>Field Not Required</v>
      </c>
      <c r="AW123" s="243" t="e" cm="1">
        <f t="array" ref="AW123">INDEX('Custom Field Tbl'!$N$5:$N$446, MATCH('9.3 MAL- Bus Facilities Entry'!$Q123 &amp; '9.3 MAL- Bus Facilities Entry'!AW$3, 'Custom Field Tbl'!$M$5:$M$446 &amp; 'Custom Field Tbl'!$O$5:$O$446, 0 ))</f>
        <v>#N/A</v>
      </c>
      <c r="AX123" s="143" t="str">
        <f>IF(ISNA(INDEX(CFV_Tbl[CF Description], MATCH('9.3 MAL- Bus Facilities Entry'!AW123, CFV_Tbl[CF Code], 0)) ), "Field Not Required", INDEX(CFV_Tbl[CF Description], MATCH('9.3 MAL- Bus Facilities Entry'!AW123, CFV_Tbl[CF Code], 0)) )</f>
        <v>Field Not Required</v>
      </c>
      <c r="BA123" s="243" t="e" cm="1">
        <f t="array" ref="BA123">INDEX('Custom Field Tbl'!$N$5:$N$446, MATCH('9.3 MAL- Bus Facilities Entry'!$Q123 &amp; '9.3 MAL- Bus Facilities Entry'!BA$3, 'Custom Field Tbl'!$M$5:$M$446 &amp; 'Custom Field Tbl'!$O$5:$O$446, 0 ))</f>
        <v>#N/A</v>
      </c>
      <c r="BB123" s="143" t="str">
        <f>IF(ISNA(INDEX(CFV_Tbl[CF Description], MATCH('9.3 MAL- Bus Facilities Entry'!BA123, CFV_Tbl[CF Code], 0)) ), "Field Not Required", INDEX(CFV_Tbl[CF Description], MATCH('9.3 MAL- Bus Facilities Entry'!BA123, CFV_Tbl[CF Code], 0)) )</f>
        <v>Field Not Required</v>
      </c>
      <c r="BE123" s="243" t="e" cm="1">
        <f t="array" ref="BE123">INDEX('Custom Field Tbl'!$N$5:$N$446, MATCH('9.3 MAL- Bus Facilities Entry'!$Q123 &amp; '9.3 MAL- Bus Facilities Entry'!BE$3, 'Custom Field Tbl'!$M$5:$M$446 &amp; 'Custom Field Tbl'!$O$5:$O$446, 0 ))</f>
        <v>#N/A</v>
      </c>
      <c r="BF123" s="143" t="str">
        <f>IF(ISNA(INDEX(CFV_Tbl[CF Description], MATCH('9.3 MAL- Bus Facilities Entry'!BE123, CFV_Tbl[CF Code], 0)) ), "Field Not Required", INDEX(CFV_Tbl[CF Description], MATCH('9.3 MAL- Bus Facilities Entry'!BE123, CFV_Tbl[CF Code], 0)) )</f>
        <v>Field Not Required</v>
      </c>
      <c r="BI123" s="239"/>
      <c r="BJ123" s="243" t="e">
        <f>INDEX(Mnemonic[Code], MATCH('9.3 MAL- Bus Facilities Entry'!BS123, Mnemonic[Description], 0))</f>
        <v>#N/A</v>
      </c>
      <c r="BK123" s="243" t="e">
        <f>INDEX(Mnemonic[Code], MATCH('9.3 MAL- Bus Facilities Entry'!BT123, Mnemonic[Description], 0))</f>
        <v>#N/A</v>
      </c>
      <c r="BL123" s="243" t="e">
        <f>IF(ISNA(INDEX(Mnemonic[Code], MATCH( '9.3 MAL- Bus Facilities Entry'!BU123, Mnemonic[Description], 0)) ),  INDEX(Mnemonic[Code], MATCH( LEFT('9.3 MAL- Bus Facilities Entry'!BU123, LEN(BU123)-2), Mnemonic[Description], 0)),  INDEX(Mnemonic[Code], MATCH( '9.3 MAL- Bus Facilities Entry'!BU123, Mnemonic[Description], 0)) )</f>
        <v>#VALUE!</v>
      </c>
      <c r="BM123" s="243" t="e">
        <f>IF(ISNA(INDEX(Mnemonic[Code], MATCH( '9.3 MAL- Bus Facilities Entry'!BV123, Mnemonic[Description], 0)) ),  INDEX(Mnemonic[Code], MATCH( LEFT('9.3 MAL- Bus Facilities Entry'!BV123, LEN(BV123)-2), Mnemonic[Description], 0)),  INDEX(Mnemonic[Code], MATCH( '9.3 MAL- Bus Facilities Entry'!BV123, Mnemonic[Description], 0)) )</f>
        <v>#VALUE!</v>
      </c>
      <c r="BN123" s="243" t="e">
        <f>IF(ISNA(INDEX(Mnemonic[Code], MATCH( '9.3 MAL- Bus Facilities Entry'!BW123, Mnemonic[Description], 0)) ),  INDEX(Mnemonic[Code], MATCH( LEFT('9.3 MAL- Bus Facilities Entry'!BW123, LEN(BW123)-1), Mnemonic[Description], 0)),  INDEX(Mnemonic[Code], MATCH( '9.3 MAL- Bus Facilities Entry'!BW123, Mnemonic[Description], 0)) )</f>
        <v>#VALUE!</v>
      </c>
      <c r="BO123" s="243" t="e">
        <f>IF(ISNA(INDEX(Mnemonic[Code], MATCH( '9.3 MAL- Bus Facilities Entry'!BX123, Mnemonic[Description], 0)) ),  INDEX(Mnemonic[Code], MATCH( LEFT('9.3 MAL- Bus Facilities Entry'!BX123, LEN(BX123)-1), Mnemonic[Description], 0)),  INDEX(Mnemonic[Code], MATCH( '9.3 MAL- Bus Facilities Entry'!BX123, Mnemonic[Description], 0)) )</f>
        <v>#VALUE!</v>
      </c>
      <c r="BP123" s="243" t="e">
        <f t="shared" si="14"/>
        <v>#N/A</v>
      </c>
      <c r="BQ123" s="243" t="e">
        <f t="shared" si="15"/>
        <v>#N/A</v>
      </c>
      <c r="BR123" s="243" t="e">
        <f t="shared" si="16"/>
        <v>#VALUE!</v>
      </c>
      <c r="BS123" s="245"/>
      <c r="BT123" s="245"/>
      <c r="BU123" s="244"/>
      <c r="BV123" s="244"/>
      <c r="BW123" s="244"/>
      <c r="BX123" s="244"/>
      <c r="BZ123" s="239"/>
      <c r="CA123" s="246" t="e">
        <f>INDEX('MAL-OTHERLOOKUPS'!$ES$4:$ES$56, MATCH('9.3 MAL- Bus Facilities Entry'!CE123, 'MAL-OTHERLOOKUPS'!$ET$4:$ET$56, 0))</f>
        <v>#N/A</v>
      </c>
      <c r="CB123" s="247" t="str">
        <f t="shared" si="17"/>
        <v>L--</v>
      </c>
      <c r="CC123" s="247"/>
      <c r="CD123" s="425"/>
      <c r="CE123" s="425"/>
      <c r="CF123" s="425"/>
      <c r="CG123" s="248"/>
      <c r="CH123" s="367"/>
      <c r="CI123" s="367"/>
      <c r="CJ123" s="249" t="e">
        <f>INDEX('Default X, Y'!$D$6:$D$13,MATCH('9.3 MAL- Bus Facilities Entry'!BJ123&amp;"MF",'Default X, Y'!$B$6:$B$13,0))</f>
        <v>#N/A</v>
      </c>
      <c r="CK123" s="249" t="e">
        <f>INDEX('Default X, Y'!$E$6:$E$13,MATCH('9.3 MAL- Bus Facilities Entry'!BJ123&amp;"MF",'Default X, Y'!$B$6:$B$13,0))</f>
        <v>#N/A</v>
      </c>
      <c r="CL123" s="250" t="str">
        <f t="shared" si="18"/>
        <v>MX_Common_BRT</v>
      </c>
      <c r="CM123" s="239"/>
      <c r="CN123" s="251">
        <v>0</v>
      </c>
      <c r="CO123" s="471"/>
      <c r="CP123" s="251" t="str">
        <f t="shared" si="19"/>
        <v>0-</v>
      </c>
      <c r="CQ123" s="471"/>
      <c r="CR123" s="252" t="str">
        <f t="shared" si="12"/>
        <v xml:space="preserve">; ; </v>
      </c>
      <c r="CS123" s="252" t="str">
        <f t="shared" si="13"/>
        <v xml:space="preserve">; ; </v>
      </c>
      <c r="CT123" s="425"/>
      <c r="CU123" s="252" t="e">
        <v>#REF!</v>
      </c>
      <c r="CV123" s="367"/>
      <c r="CW123" s="367"/>
      <c r="CX123" s="239"/>
      <c r="CY123" s="240"/>
      <c r="CZ123" s="240"/>
      <c r="DA123" s="240"/>
      <c r="DB123" s="585"/>
      <c r="DD123" s="240"/>
      <c r="DE123" s="585"/>
      <c r="DF123" s="253"/>
      <c r="DH123" s="472"/>
      <c r="DI123" s="497"/>
      <c r="DJ123" s="254"/>
      <c r="DK123" s="585"/>
    </row>
    <row r="124" spans="1:115" ht="14.5" x14ac:dyDescent="0.35">
      <c r="A124" s="469"/>
      <c r="B124" s="239"/>
      <c r="C124" s="240"/>
      <c r="D124" s="240"/>
      <c r="E124" s="240"/>
      <c r="F124" s="367"/>
      <c r="G124" s="239"/>
      <c r="H124" s="240"/>
      <c r="J124" s="241"/>
      <c r="K124" s="241"/>
      <c r="M124" s="473"/>
      <c r="O124" s="239"/>
      <c r="Q124" s="143" t="e">
        <f>INDEX(AssetClass[Asset Class], MATCH('9.3 MAL- Bus Facilities Entry'!P124, AssetClass[Class Description], 0))</f>
        <v>#N/A</v>
      </c>
      <c r="R124" s="143"/>
      <c r="S124" s="242" t="e">
        <f>INDEX(Table15[Category Code], MATCH('9.3 MAL- Bus Facilities Entry'!R124, Table15[Category  Description], 0))</f>
        <v>#N/A</v>
      </c>
      <c r="T124" s="239"/>
      <c r="U124" s="243" t="e" cm="1">
        <f t="array" ref="U124">INDEX('Custom Field Tbl'!$N$5:$N$446, MATCH('9.3 MAL- Bus Facilities Entry'!$Q124 &amp; '9.3 MAL- Bus Facilities Entry'!U$3, 'Custom Field Tbl'!$M$5:$M$446 &amp; 'Custom Field Tbl'!$O$5:$O$446, 0 ))</f>
        <v>#N/A</v>
      </c>
      <c r="V124" s="143" t="str">
        <f>IF(ISNA(INDEX(CFV_Tbl[CF Description], MATCH('9.3 MAL- Bus Facilities Entry'!U124, CFV_Tbl[CF Code], 0)) ), "Field Not Required", INDEX(CFV_Tbl[CF Description], MATCH('9.3 MAL- Bus Facilities Entry'!U124, CFV_Tbl[CF Code], 0)) )</f>
        <v>Field Not Required</v>
      </c>
      <c r="Y124" s="243" t="e" cm="1">
        <f t="array" ref="Y124">INDEX('Custom Field Tbl'!$N$5:$N$446, MATCH('9.3 MAL- Bus Facilities Entry'!$Q124 &amp; '9.3 MAL- Bus Facilities Entry'!Y$3, 'Custom Field Tbl'!$M$5:$M$446 &amp; 'Custom Field Tbl'!$O$5:$O$446, 0 ))</f>
        <v>#N/A</v>
      </c>
      <c r="Z124" s="143" t="str">
        <f>IF(ISNA(INDEX(CFV_Tbl[CF Description], MATCH('9.3 MAL- Bus Facilities Entry'!Y124, CFV_Tbl[CF Code], 0)) ), "Field Not Required", INDEX(CFV_Tbl[CF Description], MATCH('9.3 MAL- Bus Facilities Entry'!Y124, CFV_Tbl[CF Code], 0)) )</f>
        <v>Field Not Required</v>
      </c>
      <c r="AC124" s="243" t="e" cm="1">
        <f t="array" ref="AC124">INDEX('Custom Field Tbl'!$N$5:$N$446, MATCH('9.3 MAL- Bus Facilities Entry'!$Q124 &amp; '9.3 MAL- Bus Facilities Entry'!AC$3, 'Custom Field Tbl'!$M$5:$M$446 &amp; 'Custom Field Tbl'!$O$5:$O$446, 0 ))</f>
        <v>#N/A</v>
      </c>
      <c r="AD124" s="143" t="str">
        <f>IF(ISNA(INDEX(CFV_Tbl[CF Description], MATCH('9.3 MAL- Bus Facilities Entry'!AC124, CFV_Tbl[CF Code], 0)) ), "Field Not Required", INDEX(CFV_Tbl[CF Description], MATCH('9.3 MAL- Bus Facilities Entry'!AC124, CFV_Tbl[CF Code], 0)) )</f>
        <v>Field Not Required</v>
      </c>
      <c r="AG124" s="243" t="e" cm="1">
        <f t="array" ref="AG124">INDEX('Custom Field Tbl'!$N$5:$N$446, MATCH('9.3 MAL- Bus Facilities Entry'!$Q124 &amp; '9.3 MAL- Bus Facilities Entry'!AG$3, 'Custom Field Tbl'!$M$5:$M$446 &amp; 'Custom Field Tbl'!$O$5:$O$446, 0 ))</f>
        <v>#N/A</v>
      </c>
      <c r="AH124" s="143" t="str">
        <f>IF(ISNA(INDEX(CFV_Tbl[CF Description], MATCH('9.3 MAL- Bus Facilities Entry'!AG124, CFV_Tbl[CF Code], 0)) ), "Field Not Required", INDEX(CFV_Tbl[CF Description], MATCH('9.3 MAL- Bus Facilities Entry'!AG124, CFV_Tbl[CF Code], 0)) )</f>
        <v>Field Not Required</v>
      </c>
      <c r="AK124" s="243" t="e" cm="1">
        <f t="array" ref="AK124">INDEX('Custom Field Tbl'!$N$5:$N$446, MATCH('9.3 MAL- Bus Facilities Entry'!$Q124 &amp; '9.3 MAL- Bus Facilities Entry'!AK$3, 'Custom Field Tbl'!$M$5:$M$446 &amp; 'Custom Field Tbl'!$O$5:$O$446, 0 ))</f>
        <v>#N/A</v>
      </c>
      <c r="AL124" s="143" t="str">
        <f>IF(ISNA(INDEX(CFV_Tbl[CF Description], MATCH('9.3 MAL- Bus Facilities Entry'!AK124, CFV_Tbl[CF Code], 0)) ), "Field Not Required", INDEX(CFV_Tbl[CF Description], MATCH('9.3 MAL- Bus Facilities Entry'!AK124, CFV_Tbl[CF Code], 0)) )</f>
        <v>Field Not Required</v>
      </c>
      <c r="AO124" s="243" t="e" cm="1">
        <f t="array" ref="AO124">INDEX('Custom Field Tbl'!$N$5:$N$446, MATCH('9.3 MAL- Bus Facilities Entry'!$Q124 &amp; '9.3 MAL- Bus Facilities Entry'!AO$3, 'Custom Field Tbl'!$M$5:$M$446 &amp; 'Custom Field Tbl'!$O$5:$O$446, 0 ))</f>
        <v>#N/A</v>
      </c>
      <c r="AP124" s="143" t="str">
        <f>IF(ISNA(INDEX(CFV_Tbl[CF Description], MATCH('9.3 MAL- Bus Facilities Entry'!AO124, CFV_Tbl[CF Code], 0)) ), "Field Not Required", INDEX(CFV_Tbl[CF Description], MATCH('9.3 MAL- Bus Facilities Entry'!AO124, CFV_Tbl[CF Code], 0)) )</f>
        <v>Field Not Required</v>
      </c>
      <c r="AS124" s="243" t="e" cm="1">
        <f t="array" ref="AS124">INDEX('Custom Field Tbl'!$N$5:$N$446, MATCH('9.3 MAL- Bus Facilities Entry'!$Q124 &amp; '9.3 MAL- Bus Facilities Entry'!AS$3, 'Custom Field Tbl'!$M$5:$M$446 &amp; 'Custom Field Tbl'!$O$5:$O$446, 0 ))</f>
        <v>#N/A</v>
      </c>
      <c r="AT124" s="143" t="str">
        <f>IF(ISNA(INDEX(CFV_Tbl[CF Description], MATCH('9.3 MAL- Bus Facilities Entry'!AS124, CFV_Tbl[CF Code], 0)) ), "Field Not Required", INDEX(CFV_Tbl[CF Description], MATCH('9.3 MAL- Bus Facilities Entry'!AS124, CFV_Tbl[CF Code], 0)) )</f>
        <v>Field Not Required</v>
      </c>
      <c r="AW124" s="243" t="e" cm="1">
        <f t="array" ref="AW124">INDEX('Custom Field Tbl'!$N$5:$N$446, MATCH('9.3 MAL- Bus Facilities Entry'!$Q124 &amp; '9.3 MAL- Bus Facilities Entry'!AW$3, 'Custom Field Tbl'!$M$5:$M$446 &amp; 'Custom Field Tbl'!$O$5:$O$446, 0 ))</f>
        <v>#N/A</v>
      </c>
      <c r="AX124" s="143" t="str">
        <f>IF(ISNA(INDEX(CFV_Tbl[CF Description], MATCH('9.3 MAL- Bus Facilities Entry'!AW124, CFV_Tbl[CF Code], 0)) ), "Field Not Required", INDEX(CFV_Tbl[CF Description], MATCH('9.3 MAL- Bus Facilities Entry'!AW124, CFV_Tbl[CF Code], 0)) )</f>
        <v>Field Not Required</v>
      </c>
      <c r="BA124" s="243" t="e" cm="1">
        <f t="array" ref="BA124">INDEX('Custom Field Tbl'!$N$5:$N$446, MATCH('9.3 MAL- Bus Facilities Entry'!$Q124 &amp; '9.3 MAL- Bus Facilities Entry'!BA$3, 'Custom Field Tbl'!$M$5:$M$446 &amp; 'Custom Field Tbl'!$O$5:$O$446, 0 ))</f>
        <v>#N/A</v>
      </c>
      <c r="BB124" s="143" t="str">
        <f>IF(ISNA(INDEX(CFV_Tbl[CF Description], MATCH('9.3 MAL- Bus Facilities Entry'!BA124, CFV_Tbl[CF Code], 0)) ), "Field Not Required", INDEX(CFV_Tbl[CF Description], MATCH('9.3 MAL- Bus Facilities Entry'!BA124, CFV_Tbl[CF Code], 0)) )</f>
        <v>Field Not Required</v>
      </c>
      <c r="BE124" s="243" t="e" cm="1">
        <f t="array" ref="BE124">INDEX('Custom Field Tbl'!$N$5:$N$446, MATCH('9.3 MAL- Bus Facilities Entry'!$Q124 &amp; '9.3 MAL- Bus Facilities Entry'!BE$3, 'Custom Field Tbl'!$M$5:$M$446 &amp; 'Custom Field Tbl'!$O$5:$O$446, 0 ))</f>
        <v>#N/A</v>
      </c>
      <c r="BF124" s="143" t="str">
        <f>IF(ISNA(INDEX(CFV_Tbl[CF Description], MATCH('9.3 MAL- Bus Facilities Entry'!BE124, CFV_Tbl[CF Code], 0)) ), "Field Not Required", INDEX(CFV_Tbl[CF Description], MATCH('9.3 MAL- Bus Facilities Entry'!BE124, CFV_Tbl[CF Code], 0)) )</f>
        <v>Field Not Required</v>
      </c>
      <c r="BI124" s="239"/>
      <c r="BJ124" s="243" t="e">
        <f>INDEX(Mnemonic[Code], MATCH('9.3 MAL- Bus Facilities Entry'!BS124, Mnemonic[Description], 0))</f>
        <v>#N/A</v>
      </c>
      <c r="BK124" s="243" t="e">
        <f>INDEX(Mnemonic[Code], MATCH('9.3 MAL- Bus Facilities Entry'!BT124, Mnemonic[Description], 0))</f>
        <v>#N/A</v>
      </c>
      <c r="BL124" s="243" t="e">
        <f>IF(ISNA(INDEX(Mnemonic[Code], MATCH( '9.3 MAL- Bus Facilities Entry'!BU124, Mnemonic[Description], 0)) ),  INDEX(Mnemonic[Code], MATCH( LEFT('9.3 MAL- Bus Facilities Entry'!BU124, LEN(BU124)-2), Mnemonic[Description], 0)),  INDEX(Mnemonic[Code], MATCH( '9.3 MAL- Bus Facilities Entry'!BU124, Mnemonic[Description], 0)) )</f>
        <v>#VALUE!</v>
      </c>
      <c r="BM124" s="243" t="e">
        <f>IF(ISNA(INDEX(Mnemonic[Code], MATCH( '9.3 MAL- Bus Facilities Entry'!BV124, Mnemonic[Description], 0)) ),  INDEX(Mnemonic[Code], MATCH( LEFT('9.3 MAL- Bus Facilities Entry'!BV124, LEN(BV124)-2), Mnemonic[Description], 0)),  INDEX(Mnemonic[Code], MATCH( '9.3 MAL- Bus Facilities Entry'!BV124, Mnemonic[Description], 0)) )</f>
        <v>#VALUE!</v>
      </c>
      <c r="BN124" s="243" t="e">
        <f>IF(ISNA(INDEX(Mnemonic[Code], MATCH( '9.3 MAL- Bus Facilities Entry'!BW124, Mnemonic[Description], 0)) ),  INDEX(Mnemonic[Code], MATCH( LEFT('9.3 MAL- Bus Facilities Entry'!BW124, LEN(BW124)-1), Mnemonic[Description], 0)),  INDEX(Mnemonic[Code], MATCH( '9.3 MAL- Bus Facilities Entry'!BW124, Mnemonic[Description], 0)) )</f>
        <v>#VALUE!</v>
      </c>
      <c r="BO124" s="243" t="e">
        <f>IF(ISNA(INDEX(Mnemonic[Code], MATCH( '9.3 MAL- Bus Facilities Entry'!BX124, Mnemonic[Description], 0)) ),  INDEX(Mnemonic[Code], MATCH( LEFT('9.3 MAL- Bus Facilities Entry'!BX124, LEN(BX124)-1), Mnemonic[Description], 0)),  INDEX(Mnemonic[Code], MATCH( '9.3 MAL- Bus Facilities Entry'!BX124, Mnemonic[Description], 0)) )</f>
        <v>#VALUE!</v>
      </c>
      <c r="BP124" s="243" t="e">
        <f t="shared" si="14"/>
        <v>#N/A</v>
      </c>
      <c r="BQ124" s="243" t="e">
        <f t="shared" si="15"/>
        <v>#N/A</v>
      </c>
      <c r="BR124" s="243" t="e">
        <f t="shared" si="16"/>
        <v>#VALUE!</v>
      </c>
      <c r="BS124" s="245"/>
      <c r="BT124" s="245"/>
      <c r="BU124" s="244"/>
      <c r="BV124" s="244"/>
      <c r="BW124" s="244"/>
      <c r="BX124" s="244"/>
      <c r="BZ124" s="239"/>
      <c r="CA124" s="246" t="e">
        <f>INDEX('MAL-OTHERLOOKUPS'!$ES$4:$ES$56, MATCH('9.3 MAL- Bus Facilities Entry'!CE124, 'MAL-OTHERLOOKUPS'!$ET$4:$ET$56, 0))</f>
        <v>#N/A</v>
      </c>
      <c r="CB124" s="247" t="str">
        <f t="shared" si="17"/>
        <v>L--</v>
      </c>
      <c r="CC124" s="247"/>
      <c r="CD124" s="425"/>
      <c r="CE124" s="425"/>
      <c r="CF124" s="425"/>
      <c r="CG124" s="248"/>
      <c r="CH124" s="367"/>
      <c r="CI124" s="367"/>
      <c r="CJ124" s="249" t="e">
        <f>INDEX('Default X, Y'!$D$6:$D$13,MATCH('9.3 MAL- Bus Facilities Entry'!BJ124&amp;"MF",'Default X, Y'!$B$6:$B$13,0))</f>
        <v>#N/A</v>
      </c>
      <c r="CK124" s="249" t="e">
        <f>INDEX('Default X, Y'!$E$6:$E$13,MATCH('9.3 MAL- Bus Facilities Entry'!BJ124&amp;"MF",'Default X, Y'!$B$6:$B$13,0))</f>
        <v>#N/A</v>
      </c>
      <c r="CL124" s="250" t="str">
        <f t="shared" si="18"/>
        <v>MX_Common_BRT</v>
      </c>
      <c r="CM124" s="239"/>
      <c r="CN124" s="251">
        <v>0</v>
      </c>
      <c r="CO124" s="471"/>
      <c r="CP124" s="251" t="str">
        <f t="shared" si="19"/>
        <v>0-</v>
      </c>
      <c r="CQ124" s="471"/>
      <c r="CR124" s="252" t="str">
        <f t="shared" si="12"/>
        <v xml:space="preserve">; ; </v>
      </c>
      <c r="CS124" s="252" t="str">
        <f t="shared" si="13"/>
        <v xml:space="preserve">; ; </v>
      </c>
      <c r="CT124" s="425"/>
      <c r="CU124" s="252" t="e">
        <v>#REF!</v>
      </c>
      <c r="CV124" s="367"/>
      <c r="CW124" s="367"/>
      <c r="CX124" s="239"/>
      <c r="CY124" s="240"/>
      <c r="CZ124" s="240"/>
      <c r="DA124" s="240"/>
      <c r="DB124" s="585"/>
      <c r="DD124" s="240"/>
      <c r="DE124" s="585"/>
      <c r="DF124" s="253"/>
      <c r="DH124" s="472"/>
      <c r="DI124" s="497"/>
      <c r="DJ124" s="254"/>
      <c r="DK124" s="585"/>
    </row>
    <row r="125" spans="1:115" ht="14.5" x14ac:dyDescent="0.35">
      <c r="A125" s="469"/>
      <c r="B125" s="239"/>
      <c r="C125" s="240"/>
      <c r="D125" s="240"/>
      <c r="E125" s="240"/>
      <c r="F125" s="367"/>
      <c r="G125" s="239"/>
      <c r="H125" s="240"/>
      <c r="J125" s="241"/>
      <c r="K125" s="241"/>
      <c r="M125" s="473"/>
      <c r="O125" s="239"/>
      <c r="Q125" s="143" t="e">
        <f>INDEX(AssetClass[Asset Class], MATCH('9.3 MAL- Bus Facilities Entry'!P125, AssetClass[Class Description], 0))</f>
        <v>#N/A</v>
      </c>
      <c r="R125" s="143"/>
      <c r="S125" s="242" t="e">
        <f>INDEX(Table15[Category Code], MATCH('9.3 MAL- Bus Facilities Entry'!R125, Table15[Category  Description], 0))</f>
        <v>#N/A</v>
      </c>
      <c r="T125" s="239"/>
      <c r="U125" s="243" t="e" cm="1">
        <f t="array" ref="U125">INDEX('Custom Field Tbl'!$N$5:$N$446, MATCH('9.3 MAL- Bus Facilities Entry'!$Q125 &amp; '9.3 MAL- Bus Facilities Entry'!U$3, 'Custom Field Tbl'!$M$5:$M$446 &amp; 'Custom Field Tbl'!$O$5:$O$446, 0 ))</f>
        <v>#N/A</v>
      </c>
      <c r="V125" s="143" t="str">
        <f>IF(ISNA(INDEX(CFV_Tbl[CF Description], MATCH('9.3 MAL- Bus Facilities Entry'!U125, CFV_Tbl[CF Code], 0)) ), "Field Not Required", INDEX(CFV_Tbl[CF Description], MATCH('9.3 MAL- Bus Facilities Entry'!U125, CFV_Tbl[CF Code], 0)) )</f>
        <v>Field Not Required</v>
      </c>
      <c r="Y125" s="243" t="e" cm="1">
        <f t="array" ref="Y125">INDEX('Custom Field Tbl'!$N$5:$N$446, MATCH('9.3 MAL- Bus Facilities Entry'!$Q125 &amp; '9.3 MAL- Bus Facilities Entry'!Y$3, 'Custom Field Tbl'!$M$5:$M$446 &amp; 'Custom Field Tbl'!$O$5:$O$446, 0 ))</f>
        <v>#N/A</v>
      </c>
      <c r="Z125" s="143" t="str">
        <f>IF(ISNA(INDEX(CFV_Tbl[CF Description], MATCH('9.3 MAL- Bus Facilities Entry'!Y125, CFV_Tbl[CF Code], 0)) ), "Field Not Required", INDEX(CFV_Tbl[CF Description], MATCH('9.3 MAL- Bus Facilities Entry'!Y125, CFV_Tbl[CF Code], 0)) )</f>
        <v>Field Not Required</v>
      </c>
      <c r="AC125" s="243" t="e" cm="1">
        <f t="array" ref="AC125">INDEX('Custom Field Tbl'!$N$5:$N$446, MATCH('9.3 MAL- Bus Facilities Entry'!$Q125 &amp; '9.3 MAL- Bus Facilities Entry'!AC$3, 'Custom Field Tbl'!$M$5:$M$446 &amp; 'Custom Field Tbl'!$O$5:$O$446, 0 ))</f>
        <v>#N/A</v>
      </c>
      <c r="AD125" s="143" t="str">
        <f>IF(ISNA(INDEX(CFV_Tbl[CF Description], MATCH('9.3 MAL- Bus Facilities Entry'!AC125, CFV_Tbl[CF Code], 0)) ), "Field Not Required", INDEX(CFV_Tbl[CF Description], MATCH('9.3 MAL- Bus Facilities Entry'!AC125, CFV_Tbl[CF Code], 0)) )</f>
        <v>Field Not Required</v>
      </c>
      <c r="AG125" s="243" t="e" cm="1">
        <f t="array" ref="AG125">INDEX('Custom Field Tbl'!$N$5:$N$446, MATCH('9.3 MAL- Bus Facilities Entry'!$Q125 &amp; '9.3 MAL- Bus Facilities Entry'!AG$3, 'Custom Field Tbl'!$M$5:$M$446 &amp; 'Custom Field Tbl'!$O$5:$O$446, 0 ))</f>
        <v>#N/A</v>
      </c>
      <c r="AH125" s="143" t="str">
        <f>IF(ISNA(INDEX(CFV_Tbl[CF Description], MATCH('9.3 MAL- Bus Facilities Entry'!AG125, CFV_Tbl[CF Code], 0)) ), "Field Not Required", INDEX(CFV_Tbl[CF Description], MATCH('9.3 MAL- Bus Facilities Entry'!AG125, CFV_Tbl[CF Code], 0)) )</f>
        <v>Field Not Required</v>
      </c>
      <c r="AK125" s="243" t="e" cm="1">
        <f t="array" ref="AK125">INDEX('Custom Field Tbl'!$N$5:$N$446, MATCH('9.3 MAL- Bus Facilities Entry'!$Q125 &amp; '9.3 MAL- Bus Facilities Entry'!AK$3, 'Custom Field Tbl'!$M$5:$M$446 &amp; 'Custom Field Tbl'!$O$5:$O$446, 0 ))</f>
        <v>#N/A</v>
      </c>
      <c r="AL125" s="143" t="str">
        <f>IF(ISNA(INDEX(CFV_Tbl[CF Description], MATCH('9.3 MAL- Bus Facilities Entry'!AK125, CFV_Tbl[CF Code], 0)) ), "Field Not Required", INDEX(CFV_Tbl[CF Description], MATCH('9.3 MAL- Bus Facilities Entry'!AK125, CFV_Tbl[CF Code], 0)) )</f>
        <v>Field Not Required</v>
      </c>
      <c r="AO125" s="243" t="e" cm="1">
        <f t="array" ref="AO125">INDEX('Custom Field Tbl'!$N$5:$N$446, MATCH('9.3 MAL- Bus Facilities Entry'!$Q125 &amp; '9.3 MAL- Bus Facilities Entry'!AO$3, 'Custom Field Tbl'!$M$5:$M$446 &amp; 'Custom Field Tbl'!$O$5:$O$446, 0 ))</f>
        <v>#N/A</v>
      </c>
      <c r="AP125" s="143" t="str">
        <f>IF(ISNA(INDEX(CFV_Tbl[CF Description], MATCH('9.3 MAL- Bus Facilities Entry'!AO125, CFV_Tbl[CF Code], 0)) ), "Field Not Required", INDEX(CFV_Tbl[CF Description], MATCH('9.3 MAL- Bus Facilities Entry'!AO125, CFV_Tbl[CF Code], 0)) )</f>
        <v>Field Not Required</v>
      </c>
      <c r="AS125" s="243" t="e" cm="1">
        <f t="array" ref="AS125">INDEX('Custom Field Tbl'!$N$5:$N$446, MATCH('9.3 MAL- Bus Facilities Entry'!$Q125 &amp; '9.3 MAL- Bus Facilities Entry'!AS$3, 'Custom Field Tbl'!$M$5:$M$446 &amp; 'Custom Field Tbl'!$O$5:$O$446, 0 ))</f>
        <v>#N/A</v>
      </c>
      <c r="AT125" s="143" t="str">
        <f>IF(ISNA(INDEX(CFV_Tbl[CF Description], MATCH('9.3 MAL- Bus Facilities Entry'!AS125, CFV_Tbl[CF Code], 0)) ), "Field Not Required", INDEX(CFV_Tbl[CF Description], MATCH('9.3 MAL- Bus Facilities Entry'!AS125, CFV_Tbl[CF Code], 0)) )</f>
        <v>Field Not Required</v>
      </c>
      <c r="AW125" s="243" t="e" cm="1">
        <f t="array" ref="AW125">INDEX('Custom Field Tbl'!$N$5:$N$446, MATCH('9.3 MAL- Bus Facilities Entry'!$Q125 &amp; '9.3 MAL- Bus Facilities Entry'!AW$3, 'Custom Field Tbl'!$M$5:$M$446 &amp; 'Custom Field Tbl'!$O$5:$O$446, 0 ))</f>
        <v>#N/A</v>
      </c>
      <c r="AX125" s="143" t="str">
        <f>IF(ISNA(INDEX(CFV_Tbl[CF Description], MATCH('9.3 MAL- Bus Facilities Entry'!AW125, CFV_Tbl[CF Code], 0)) ), "Field Not Required", INDEX(CFV_Tbl[CF Description], MATCH('9.3 MAL- Bus Facilities Entry'!AW125, CFV_Tbl[CF Code], 0)) )</f>
        <v>Field Not Required</v>
      </c>
      <c r="BA125" s="243" t="e" cm="1">
        <f t="array" ref="BA125">INDEX('Custom Field Tbl'!$N$5:$N$446, MATCH('9.3 MAL- Bus Facilities Entry'!$Q125 &amp; '9.3 MAL- Bus Facilities Entry'!BA$3, 'Custom Field Tbl'!$M$5:$M$446 &amp; 'Custom Field Tbl'!$O$5:$O$446, 0 ))</f>
        <v>#N/A</v>
      </c>
      <c r="BB125" s="143" t="str">
        <f>IF(ISNA(INDEX(CFV_Tbl[CF Description], MATCH('9.3 MAL- Bus Facilities Entry'!BA125, CFV_Tbl[CF Code], 0)) ), "Field Not Required", INDEX(CFV_Tbl[CF Description], MATCH('9.3 MAL- Bus Facilities Entry'!BA125, CFV_Tbl[CF Code], 0)) )</f>
        <v>Field Not Required</v>
      </c>
      <c r="BE125" s="243" t="e" cm="1">
        <f t="array" ref="BE125">INDEX('Custom Field Tbl'!$N$5:$N$446, MATCH('9.3 MAL- Bus Facilities Entry'!$Q125 &amp; '9.3 MAL- Bus Facilities Entry'!BE$3, 'Custom Field Tbl'!$M$5:$M$446 &amp; 'Custom Field Tbl'!$O$5:$O$446, 0 ))</f>
        <v>#N/A</v>
      </c>
      <c r="BF125" s="143" t="str">
        <f>IF(ISNA(INDEX(CFV_Tbl[CF Description], MATCH('9.3 MAL- Bus Facilities Entry'!BE125, CFV_Tbl[CF Code], 0)) ), "Field Not Required", INDEX(CFV_Tbl[CF Description], MATCH('9.3 MAL- Bus Facilities Entry'!BE125, CFV_Tbl[CF Code], 0)) )</f>
        <v>Field Not Required</v>
      </c>
      <c r="BI125" s="239"/>
      <c r="BJ125" s="243" t="e">
        <f>INDEX(Mnemonic[Code], MATCH('9.3 MAL- Bus Facilities Entry'!BS125, Mnemonic[Description], 0))</f>
        <v>#N/A</v>
      </c>
      <c r="BK125" s="243" t="e">
        <f>INDEX(Mnemonic[Code], MATCH('9.3 MAL- Bus Facilities Entry'!BT125, Mnemonic[Description], 0))</f>
        <v>#N/A</v>
      </c>
      <c r="BL125" s="243" t="e">
        <f>IF(ISNA(INDEX(Mnemonic[Code], MATCH( '9.3 MAL- Bus Facilities Entry'!BU125, Mnemonic[Description], 0)) ),  INDEX(Mnemonic[Code], MATCH( LEFT('9.3 MAL- Bus Facilities Entry'!BU125, LEN(BU125)-2), Mnemonic[Description], 0)),  INDEX(Mnemonic[Code], MATCH( '9.3 MAL- Bus Facilities Entry'!BU125, Mnemonic[Description], 0)) )</f>
        <v>#VALUE!</v>
      </c>
      <c r="BM125" s="243" t="e">
        <f>IF(ISNA(INDEX(Mnemonic[Code], MATCH( '9.3 MAL- Bus Facilities Entry'!BV125, Mnemonic[Description], 0)) ),  INDEX(Mnemonic[Code], MATCH( LEFT('9.3 MAL- Bus Facilities Entry'!BV125, LEN(BV125)-2), Mnemonic[Description], 0)),  INDEX(Mnemonic[Code], MATCH( '9.3 MAL- Bus Facilities Entry'!BV125, Mnemonic[Description], 0)) )</f>
        <v>#VALUE!</v>
      </c>
      <c r="BN125" s="243" t="e">
        <f>IF(ISNA(INDEX(Mnemonic[Code], MATCH( '9.3 MAL- Bus Facilities Entry'!BW125, Mnemonic[Description], 0)) ),  INDEX(Mnemonic[Code], MATCH( LEFT('9.3 MAL- Bus Facilities Entry'!BW125, LEN(BW125)-1), Mnemonic[Description], 0)),  INDEX(Mnemonic[Code], MATCH( '9.3 MAL- Bus Facilities Entry'!BW125, Mnemonic[Description], 0)) )</f>
        <v>#VALUE!</v>
      </c>
      <c r="BO125" s="243" t="e">
        <f>IF(ISNA(INDEX(Mnemonic[Code], MATCH( '9.3 MAL- Bus Facilities Entry'!BX125, Mnemonic[Description], 0)) ),  INDEX(Mnemonic[Code], MATCH( LEFT('9.3 MAL- Bus Facilities Entry'!BX125, LEN(BX125)-1), Mnemonic[Description], 0)),  INDEX(Mnemonic[Code], MATCH( '9.3 MAL- Bus Facilities Entry'!BX125, Mnemonic[Description], 0)) )</f>
        <v>#VALUE!</v>
      </c>
      <c r="BP125" s="243" t="e">
        <f t="shared" si="14"/>
        <v>#N/A</v>
      </c>
      <c r="BQ125" s="243" t="e">
        <f t="shared" si="15"/>
        <v>#N/A</v>
      </c>
      <c r="BR125" s="243" t="e">
        <f t="shared" si="16"/>
        <v>#VALUE!</v>
      </c>
      <c r="BS125" s="245"/>
      <c r="BT125" s="245"/>
      <c r="BU125" s="244"/>
      <c r="BV125" s="244"/>
      <c r="BW125" s="244"/>
      <c r="BX125" s="244"/>
      <c r="BZ125" s="239"/>
      <c r="CA125" s="246" t="e">
        <f>INDEX('MAL-OTHERLOOKUPS'!$ES$4:$ES$56, MATCH('9.3 MAL- Bus Facilities Entry'!CE125, 'MAL-OTHERLOOKUPS'!$ET$4:$ET$56, 0))</f>
        <v>#N/A</v>
      </c>
      <c r="CB125" s="247" t="str">
        <f t="shared" si="17"/>
        <v>L--</v>
      </c>
      <c r="CC125" s="247"/>
      <c r="CD125" s="425"/>
      <c r="CE125" s="425"/>
      <c r="CF125" s="425"/>
      <c r="CG125" s="248"/>
      <c r="CH125" s="367"/>
      <c r="CI125" s="367"/>
      <c r="CJ125" s="249" t="e">
        <f>INDEX('Default X, Y'!$D$6:$D$13,MATCH('9.3 MAL- Bus Facilities Entry'!BJ125&amp;"MF",'Default X, Y'!$B$6:$B$13,0))</f>
        <v>#N/A</v>
      </c>
      <c r="CK125" s="249" t="e">
        <f>INDEX('Default X, Y'!$E$6:$E$13,MATCH('9.3 MAL- Bus Facilities Entry'!BJ125&amp;"MF",'Default X, Y'!$B$6:$B$13,0))</f>
        <v>#N/A</v>
      </c>
      <c r="CL125" s="250" t="str">
        <f t="shared" si="18"/>
        <v>MX_Common_BRT</v>
      </c>
      <c r="CM125" s="239"/>
      <c r="CN125" s="251">
        <v>0</v>
      </c>
      <c r="CO125" s="471"/>
      <c r="CP125" s="251" t="str">
        <f t="shared" si="19"/>
        <v>0-</v>
      </c>
      <c r="CQ125" s="471"/>
      <c r="CR125" s="252" t="str">
        <f t="shared" si="12"/>
        <v xml:space="preserve">; ; </v>
      </c>
      <c r="CS125" s="252" t="str">
        <f t="shared" si="13"/>
        <v xml:space="preserve">; ; </v>
      </c>
      <c r="CT125" s="425"/>
      <c r="CU125" s="252" t="e">
        <v>#REF!</v>
      </c>
      <c r="CV125" s="367"/>
      <c r="CW125" s="367"/>
      <c r="CX125" s="239"/>
      <c r="CY125" s="240"/>
      <c r="CZ125" s="240"/>
      <c r="DA125" s="240"/>
      <c r="DB125" s="585"/>
      <c r="DD125" s="240"/>
      <c r="DE125" s="585"/>
      <c r="DF125" s="253"/>
      <c r="DH125" s="472"/>
      <c r="DI125" s="497"/>
      <c r="DJ125" s="254"/>
      <c r="DK125" s="585"/>
    </row>
    <row r="126" spans="1:115" ht="14.5" x14ac:dyDescent="0.35">
      <c r="A126" s="469"/>
      <c r="B126" s="239"/>
      <c r="C126" s="240"/>
      <c r="D126" s="240"/>
      <c r="E126" s="240"/>
      <c r="F126" s="367"/>
      <c r="G126" s="239"/>
      <c r="H126" s="240"/>
      <c r="J126" s="241"/>
      <c r="K126" s="241"/>
      <c r="M126" s="473"/>
      <c r="O126" s="239"/>
      <c r="Q126" s="143" t="e">
        <f>INDEX(AssetClass[Asset Class], MATCH('9.3 MAL- Bus Facilities Entry'!P126, AssetClass[Class Description], 0))</f>
        <v>#N/A</v>
      </c>
      <c r="R126" s="143"/>
      <c r="S126" s="242" t="e">
        <f>INDEX(Table15[Category Code], MATCH('9.3 MAL- Bus Facilities Entry'!R126, Table15[Category  Description], 0))</f>
        <v>#N/A</v>
      </c>
      <c r="T126" s="239"/>
      <c r="U126" s="243" t="e" cm="1">
        <f t="array" ref="U126">INDEX('Custom Field Tbl'!$N$5:$N$446, MATCH('9.3 MAL- Bus Facilities Entry'!$Q126 &amp; '9.3 MAL- Bus Facilities Entry'!U$3, 'Custom Field Tbl'!$M$5:$M$446 &amp; 'Custom Field Tbl'!$O$5:$O$446, 0 ))</f>
        <v>#N/A</v>
      </c>
      <c r="V126" s="143" t="str">
        <f>IF(ISNA(INDEX(CFV_Tbl[CF Description], MATCH('9.3 MAL- Bus Facilities Entry'!U126, CFV_Tbl[CF Code], 0)) ), "Field Not Required", INDEX(CFV_Tbl[CF Description], MATCH('9.3 MAL- Bus Facilities Entry'!U126, CFV_Tbl[CF Code], 0)) )</f>
        <v>Field Not Required</v>
      </c>
      <c r="Y126" s="243" t="e" cm="1">
        <f t="array" ref="Y126">INDEX('Custom Field Tbl'!$N$5:$N$446, MATCH('9.3 MAL- Bus Facilities Entry'!$Q126 &amp; '9.3 MAL- Bus Facilities Entry'!Y$3, 'Custom Field Tbl'!$M$5:$M$446 &amp; 'Custom Field Tbl'!$O$5:$O$446, 0 ))</f>
        <v>#N/A</v>
      </c>
      <c r="Z126" s="143" t="str">
        <f>IF(ISNA(INDEX(CFV_Tbl[CF Description], MATCH('9.3 MAL- Bus Facilities Entry'!Y126, CFV_Tbl[CF Code], 0)) ), "Field Not Required", INDEX(CFV_Tbl[CF Description], MATCH('9.3 MAL- Bus Facilities Entry'!Y126, CFV_Tbl[CF Code], 0)) )</f>
        <v>Field Not Required</v>
      </c>
      <c r="AC126" s="243" t="e" cm="1">
        <f t="array" ref="AC126">INDEX('Custom Field Tbl'!$N$5:$N$446, MATCH('9.3 MAL- Bus Facilities Entry'!$Q126 &amp; '9.3 MAL- Bus Facilities Entry'!AC$3, 'Custom Field Tbl'!$M$5:$M$446 &amp; 'Custom Field Tbl'!$O$5:$O$446, 0 ))</f>
        <v>#N/A</v>
      </c>
      <c r="AD126" s="143" t="str">
        <f>IF(ISNA(INDEX(CFV_Tbl[CF Description], MATCH('9.3 MAL- Bus Facilities Entry'!AC126, CFV_Tbl[CF Code], 0)) ), "Field Not Required", INDEX(CFV_Tbl[CF Description], MATCH('9.3 MAL- Bus Facilities Entry'!AC126, CFV_Tbl[CF Code], 0)) )</f>
        <v>Field Not Required</v>
      </c>
      <c r="AG126" s="243" t="e" cm="1">
        <f t="array" ref="AG126">INDEX('Custom Field Tbl'!$N$5:$N$446, MATCH('9.3 MAL- Bus Facilities Entry'!$Q126 &amp; '9.3 MAL- Bus Facilities Entry'!AG$3, 'Custom Field Tbl'!$M$5:$M$446 &amp; 'Custom Field Tbl'!$O$5:$O$446, 0 ))</f>
        <v>#N/A</v>
      </c>
      <c r="AH126" s="143" t="str">
        <f>IF(ISNA(INDEX(CFV_Tbl[CF Description], MATCH('9.3 MAL- Bus Facilities Entry'!AG126, CFV_Tbl[CF Code], 0)) ), "Field Not Required", INDEX(CFV_Tbl[CF Description], MATCH('9.3 MAL- Bus Facilities Entry'!AG126, CFV_Tbl[CF Code], 0)) )</f>
        <v>Field Not Required</v>
      </c>
      <c r="AK126" s="243" t="e" cm="1">
        <f t="array" ref="AK126">INDEX('Custom Field Tbl'!$N$5:$N$446, MATCH('9.3 MAL- Bus Facilities Entry'!$Q126 &amp; '9.3 MAL- Bus Facilities Entry'!AK$3, 'Custom Field Tbl'!$M$5:$M$446 &amp; 'Custom Field Tbl'!$O$5:$O$446, 0 ))</f>
        <v>#N/A</v>
      </c>
      <c r="AL126" s="143" t="str">
        <f>IF(ISNA(INDEX(CFV_Tbl[CF Description], MATCH('9.3 MAL- Bus Facilities Entry'!AK126, CFV_Tbl[CF Code], 0)) ), "Field Not Required", INDEX(CFV_Tbl[CF Description], MATCH('9.3 MAL- Bus Facilities Entry'!AK126, CFV_Tbl[CF Code], 0)) )</f>
        <v>Field Not Required</v>
      </c>
      <c r="AO126" s="243" t="e" cm="1">
        <f t="array" ref="AO126">INDEX('Custom Field Tbl'!$N$5:$N$446, MATCH('9.3 MAL- Bus Facilities Entry'!$Q126 &amp; '9.3 MAL- Bus Facilities Entry'!AO$3, 'Custom Field Tbl'!$M$5:$M$446 &amp; 'Custom Field Tbl'!$O$5:$O$446, 0 ))</f>
        <v>#N/A</v>
      </c>
      <c r="AP126" s="143" t="str">
        <f>IF(ISNA(INDEX(CFV_Tbl[CF Description], MATCH('9.3 MAL- Bus Facilities Entry'!AO126, CFV_Tbl[CF Code], 0)) ), "Field Not Required", INDEX(CFV_Tbl[CF Description], MATCH('9.3 MAL- Bus Facilities Entry'!AO126, CFV_Tbl[CF Code], 0)) )</f>
        <v>Field Not Required</v>
      </c>
      <c r="AS126" s="243" t="e" cm="1">
        <f t="array" ref="AS126">INDEX('Custom Field Tbl'!$N$5:$N$446, MATCH('9.3 MAL- Bus Facilities Entry'!$Q126 &amp; '9.3 MAL- Bus Facilities Entry'!AS$3, 'Custom Field Tbl'!$M$5:$M$446 &amp; 'Custom Field Tbl'!$O$5:$O$446, 0 ))</f>
        <v>#N/A</v>
      </c>
      <c r="AT126" s="143" t="str">
        <f>IF(ISNA(INDEX(CFV_Tbl[CF Description], MATCH('9.3 MAL- Bus Facilities Entry'!AS126, CFV_Tbl[CF Code], 0)) ), "Field Not Required", INDEX(CFV_Tbl[CF Description], MATCH('9.3 MAL- Bus Facilities Entry'!AS126, CFV_Tbl[CF Code], 0)) )</f>
        <v>Field Not Required</v>
      </c>
      <c r="AW126" s="243" t="e" cm="1">
        <f t="array" ref="AW126">INDEX('Custom Field Tbl'!$N$5:$N$446, MATCH('9.3 MAL- Bus Facilities Entry'!$Q126 &amp; '9.3 MAL- Bus Facilities Entry'!AW$3, 'Custom Field Tbl'!$M$5:$M$446 &amp; 'Custom Field Tbl'!$O$5:$O$446, 0 ))</f>
        <v>#N/A</v>
      </c>
      <c r="AX126" s="143" t="str">
        <f>IF(ISNA(INDEX(CFV_Tbl[CF Description], MATCH('9.3 MAL- Bus Facilities Entry'!AW126, CFV_Tbl[CF Code], 0)) ), "Field Not Required", INDEX(CFV_Tbl[CF Description], MATCH('9.3 MAL- Bus Facilities Entry'!AW126, CFV_Tbl[CF Code], 0)) )</f>
        <v>Field Not Required</v>
      </c>
      <c r="BA126" s="243" t="e" cm="1">
        <f t="array" ref="BA126">INDEX('Custom Field Tbl'!$N$5:$N$446, MATCH('9.3 MAL- Bus Facilities Entry'!$Q126 &amp; '9.3 MAL- Bus Facilities Entry'!BA$3, 'Custom Field Tbl'!$M$5:$M$446 &amp; 'Custom Field Tbl'!$O$5:$O$446, 0 ))</f>
        <v>#N/A</v>
      </c>
      <c r="BB126" s="143" t="str">
        <f>IF(ISNA(INDEX(CFV_Tbl[CF Description], MATCH('9.3 MAL- Bus Facilities Entry'!BA126, CFV_Tbl[CF Code], 0)) ), "Field Not Required", INDEX(CFV_Tbl[CF Description], MATCH('9.3 MAL- Bus Facilities Entry'!BA126, CFV_Tbl[CF Code], 0)) )</f>
        <v>Field Not Required</v>
      </c>
      <c r="BE126" s="243" t="e" cm="1">
        <f t="array" ref="BE126">INDEX('Custom Field Tbl'!$N$5:$N$446, MATCH('9.3 MAL- Bus Facilities Entry'!$Q126 &amp; '9.3 MAL- Bus Facilities Entry'!BE$3, 'Custom Field Tbl'!$M$5:$M$446 &amp; 'Custom Field Tbl'!$O$5:$O$446, 0 ))</f>
        <v>#N/A</v>
      </c>
      <c r="BF126" s="143" t="str">
        <f>IF(ISNA(INDEX(CFV_Tbl[CF Description], MATCH('9.3 MAL- Bus Facilities Entry'!BE126, CFV_Tbl[CF Code], 0)) ), "Field Not Required", INDEX(CFV_Tbl[CF Description], MATCH('9.3 MAL- Bus Facilities Entry'!BE126, CFV_Tbl[CF Code], 0)) )</f>
        <v>Field Not Required</v>
      </c>
      <c r="BI126" s="239"/>
      <c r="BJ126" s="243" t="e">
        <f>INDEX(Mnemonic[Code], MATCH('9.3 MAL- Bus Facilities Entry'!BS126, Mnemonic[Description], 0))</f>
        <v>#N/A</v>
      </c>
      <c r="BK126" s="243" t="e">
        <f>INDEX(Mnemonic[Code], MATCH('9.3 MAL- Bus Facilities Entry'!BT126, Mnemonic[Description], 0))</f>
        <v>#N/A</v>
      </c>
      <c r="BL126" s="243" t="e">
        <f>IF(ISNA(INDEX(Mnemonic[Code], MATCH( '9.3 MAL- Bus Facilities Entry'!BU126, Mnemonic[Description], 0)) ),  INDEX(Mnemonic[Code], MATCH( LEFT('9.3 MAL- Bus Facilities Entry'!BU126, LEN(BU126)-2), Mnemonic[Description], 0)),  INDEX(Mnemonic[Code], MATCH( '9.3 MAL- Bus Facilities Entry'!BU126, Mnemonic[Description], 0)) )</f>
        <v>#VALUE!</v>
      </c>
      <c r="BM126" s="243" t="e">
        <f>IF(ISNA(INDEX(Mnemonic[Code], MATCH( '9.3 MAL- Bus Facilities Entry'!BV126, Mnemonic[Description], 0)) ),  INDEX(Mnemonic[Code], MATCH( LEFT('9.3 MAL- Bus Facilities Entry'!BV126, LEN(BV126)-2), Mnemonic[Description], 0)),  INDEX(Mnemonic[Code], MATCH( '9.3 MAL- Bus Facilities Entry'!BV126, Mnemonic[Description], 0)) )</f>
        <v>#VALUE!</v>
      </c>
      <c r="BN126" s="243" t="e">
        <f>IF(ISNA(INDEX(Mnemonic[Code], MATCH( '9.3 MAL- Bus Facilities Entry'!BW126, Mnemonic[Description], 0)) ),  INDEX(Mnemonic[Code], MATCH( LEFT('9.3 MAL- Bus Facilities Entry'!BW126, LEN(BW126)-1), Mnemonic[Description], 0)),  INDEX(Mnemonic[Code], MATCH( '9.3 MAL- Bus Facilities Entry'!BW126, Mnemonic[Description], 0)) )</f>
        <v>#VALUE!</v>
      </c>
      <c r="BO126" s="243" t="e">
        <f>IF(ISNA(INDEX(Mnemonic[Code], MATCH( '9.3 MAL- Bus Facilities Entry'!BX126, Mnemonic[Description], 0)) ),  INDEX(Mnemonic[Code], MATCH( LEFT('9.3 MAL- Bus Facilities Entry'!BX126, LEN(BX126)-1), Mnemonic[Description], 0)),  INDEX(Mnemonic[Code], MATCH( '9.3 MAL- Bus Facilities Entry'!BX126, Mnemonic[Description], 0)) )</f>
        <v>#VALUE!</v>
      </c>
      <c r="BP126" s="243" t="e">
        <f t="shared" si="14"/>
        <v>#N/A</v>
      </c>
      <c r="BQ126" s="243" t="e">
        <f t="shared" si="15"/>
        <v>#N/A</v>
      </c>
      <c r="BR126" s="243" t="e">
        <f t="shared" si="16"/>
        <v>#VALUE!</v>
      </c>
      <c r="BS126" s="245"/>
      <c r="BT126" s="245"/>
      <c r="BU126" s="244"/>
      <c r="BV126" s="244"/>
      <c r="BW126" s="244"/>
      <c r="BX126" s="244"/>
      <c r="BZ126" s="239"/>
      <c r="CA126" s="246" t="e">
        <f>INDEX('MAL-OTHERLOOKUPS'!$ES$4:$ES$56, MATCH('9.3 MAL- Bus Facilities Entry'!CE126, 'MAL-OTHERLOOKUPS'!$ET$4:$ET$56, 0))</f>
        <v>#N/A</v>
      </c>
      <c r="CB126" s="247" t="str">
        <f t="shared" si="17"/>
        <v>L--</v>
      </c>
      <c r="CC126" s="247"/>
      <c r="CD126" s="425"/>
      <c r="CE126" s="425"/>
      <c r="CF126" s="425"/>
      <c r="CG126" s="248"/>
      <c r="CH126" s="367"/>
      <c r="CI126" s="367"/>
      <c r="CJ126" s="249" t="e">
        <f>INDEX('Default X, Y'!$D$6:$D$13,MATCH('9.3 MAL- Bus Facilities Entry'!BJ126&amp;"MF",'Default X, Y'!$B$6:$B$13,0))</f>
        <v>#N/A</v>
      </c>
      <c r="CK126" s="249" t="e">
        <f>INDEX('Default X, Y'!$E$6:$E$13,MATCH('9.3 MAL- Bus Facilities Entry'!BJ126&amp;"MF",'Default X, Y'!$B$6:$B$13,0))</f>
        <v>#N/A</v>
      </c>
      <c r="CL126" s="250" t="str">
        <f t="shared" si="18"/>
        <v>MX_Common_BRT</v>
      </c>
      <c r="CM126" s="239"/>
      <c r="CN126" s="251">
        <v>0</v>
      </c>
      <c r="CO126" s="471"/>
      <c r="CP126" s="251" t="str">
        <f t="shared" si="19"/>
        <v>0-</v>
      </c>
      <c r="CQ126" s="471"/>
      <c r="CR126" s="252" t="str">
        <f t="shared" si="12"/>
        <v xml:space="preserve">; ; </v>
      </c>
      <c r="CS126" s="252" t="str">
        <f t="shared" si="13"/>
        <v xml:space="preserve">; ; </v>
      </c>
      <c r="CT126" s="425"/>
      <c r="CU126" s="252" t="e">
        <v>#REF!</v>
      </c>
      <c r="CV126" s="367"/>
      <c r="CW126" s="367"/>
      <c r="CX126" s="239"/>
      <c r="CY126" s="240"/>
      <c r="CZ126" s="240"/>
      <c r="DA126" s="240"/>
      <c r="DB126" s="585"/>
      <c r="DD126" s="240"/>
      <c r="DE126" s="585"/>
      <c r="DF126" s="253"/>
      <c r="DH126" s="472"/>
      <c r="DI126" s="497"/>
      <c r="DJ126" s="254"/>
      <c r="DK126" s="585"/>
    </row>
    <row r="127" spans="1:115" ht="14.5" x14ac:dyDescent="0.35">
      <c r="A127" s="469"/>
      <c r="B127" s="239"/>
      <c r="C127" s="240"/>
      <c r="D127" s="240"/>
      <c r="E127" s="240"/>
      <c r="F127" s="367"/>
      <c r="G127" s="239"/>
      <c r="H127" s="240"/>
      <c r="J127" s="241"/>
      <c r="K127" s="241"/>
      <c r="M127" s="473"/>
      <c r="O127" s="239"/>
      <c r="Q127" s="143" t="e">
        <f>INDEX(AssetClass[Asset Class], MATCH('9.3 MAL- Bus Facilities Entry'!P127, AssetClass[Class Description], 0))</f>
        <v>#N/A</v>
      </c>
      <c r="R127" s="143"/>
      <c r="S127" s="242" t="e">
        <f>INDEX(Table15[Category Code], MATCH('9.3 MAL- Bus Facilities Entry'!R127, Table15[Category  Description], 0))</f>
        <v>#N/A</v>
      </c>
      <c r="T127" s="239"/>
      <c r="U127" s="243" t="e" cm="1">
        <f t="array" ref="U127">INDEX('Custom Field Tbl'!$N$5:$N$446, MATCH('9.3 MAL- Bus Facilities Entry'!$Q127 &amp; '9.3 MAL- Bus Facilities Entry'!U$3, 'Custom Field Tbl'!$M$5:$M$446 &amp; 'Custom Field Tbl'!$O$5:$O$446, 0 ))</f>
        <v>#N/A</v>
      </c>
      <c r="V127" s="143" t="str">
        <f>IF(ISNA(INDEX(CFV_Tbl[CF Description], MATCH('9.3 MAL- Bus Facilities Entry'!U127, CFV_Tbl[CF Code], 0)) ), "Field Not Required", INDEX(CFV_Tbl[CF Description], MATCH('9.3 MAL- Bus Facilities Entry'!U127, CFV_Tbl[CF Code], 0)) )</f>
        <v>Field Not Required</v>
      </c>
      <c r="Y127" s="243" t="e" cm="1">
        <f t="array" ref="Y127">INDEX('Custom Field Tbl'!$N$5:$N$446, MATCH('9.3 MAL- Bus Facilities Entry'!$Q127 &amp; '9.3 MAL- Bus Facilities Entry'!Y$3, 'Custom Field Tbl'!$M$5:$M$446 &amp; 'Custom Field Tbl'!$O$5:$O$446, 0 ))</f>
        <v>#N/A</v>
      </c>
      <c r="Z127" s="143" t="str">
        <f>IF(ISNA(INDEX(CFV_Tbl[CF Description], MATCH('9.3 MAL- Bus Facilities Entry'!Y127, CFV_Tbl[CF Code], 0)) ), "Field Not Required", INDEX(CFV_Tbl[CF Description], MATCH('9.3 MAL- Bus Facilities Entry'!Y127, CFV_Tbl[CF Code], 0)) )</f>
        <v>Field Not Required</v>
      </c>
      <c r="AC127" s="243" t="e" cm="1">
        <f t="array" ref="AC127">INDEX('Custom Field Tbl'!$N$5:$N$446, MATCH('9.3 MAL- Bus Facilities Entry'!$Q127 &amp; '9.3 MAL- Bus Facilities Entry'!AC$3, 'Custom Field Tbl'!$M$5:$M$446 &amp; 'Custom Field Tbl'!$O$5:$O$446, 0 ))</f>
        <v>#N/A</v>
      </c>
      <c r="AD127" s="143" t="str">
        <f>IF(ISNA(INDEX(CFV_Tbl[CF Description], MATCH('9.3 MAL- Bus Facilities Entry'!AC127, CFV_Tbl[CF Code], 0)) ), "Field Not Required", INDEX(CFV_Tbl[CF Description], MATCH('9.3 MAL- Bus Facilities Entry'!AC127, CFV_Tbl[CF Code], 0)) )</f>
        <v>Field Not Required</v>
      </c>
      <c r="AG127" s="243" t="e" cm="1">
        <f t="array" ref="AG127">INDEX('Custom Field Tbl'!$N$5:$N$446, MATCH('9.3 MAL- Bus Facilities Entry'!$Q127 &amp; '9.3 MAL- Bus Facilities Entry'!AG$3, 'Custom Field Tbl'!$M$5:$M$446 &amp; 'Custom Field Tbl'!$O$5:$O$446, 0 ))</f>
        <v>#N/A</v>
      </c>
      <c r="AH127" s="143" t="str">
        <f>IF(ISNA(INDEX(CFV_Tbl[CF Description], MATCH('9.3 MAL- Bus Facilities Entry'!AG127, CFV_Tbl[CF Code], 0)) ), "Field Not Required", INDEX(CFV_Tbl[CF Description], MATCH('9.3 MAL- Bus Facilities Entry'!AG127, CFV_Tbl[CF Code], 0)) )</f>
        <v>Field Not Required</v>
      </c>
      <c r="AK127" s="243" t="e" cm="1">
        <f t="array" ref="AK127">INDEX('Custom Field Tbl'!$N$5:$N$446, MATCH('9.3 MAL- Bus Facilities Entry'!$Q127 &amp; '9.3 MAL- Bus Facilities Entry'!AK$3, 'Custom Field Tbl'!$M$5:$M$446 &amp; 'Custom Field Tbl'!$O$5:$O$446, 0 ))</f>
        <v>#N/A</v>
      </c>
      <c r="AL127" s="143" t="str">
        <f>IF(ISNA(INDEX(CFV_Tbl[CF Description], MATCH('9.3 MAL- Bus Facilities Entry'!AK127, CFV_Tbl[CF Code], 0)) ), "Field Not Required", INDEX(CFV_Tbl[CF Description], MATCH('9.3 MAL- Bus Facilities Entry'!AK127, CFV_Tbl[CF Code], 0)) )</f>
        <v>Field Not Required</v>
      </c>
      <c r="AO127" s="243" t="e" cm="1">
        <f t="array" ref="AO127">INDEX('Custom Field Tbl'!$N$5:$N$446, MATCH('9.3 MAL- Bus Facilities Entry'!$Q127 &amp; '9.3 MAL- Bus Facilities Entry'!AO$3, 'Custom Field Tbl'!$M$5:$M$446 &amp; 'Custom Field Tbl'!$O$5:$O$446, 0 ))</f>
        <v>#N/A</v>
      </c>
      <c r="AP127" s="143" t="str">
        <f>IF(ISNA(INDEX(CFV_Tbl[CF Description], MATCH('9.3 MAL- Bus Facilities Entry'!AO127, CFV_Tbl[CF Code], 0)) ), "Field Not Required", INDEX(CFV_Tbl[CF Description], MATCH('9.3 MAL- Bus Facilities Entry'!AO127, CFV_Tbl[CF Code], 0)) )</f>
        <v>Field Not Required</v>
      </c>
      <c r="AS127" s="243" t="e" cm="1">
        <f t="array" ref="AS127">INDEX('Custom Field Tbl'!$N$5:$N$446, MATCH('9.3 MAL- Bus Facilities Entry'!$Q127 &amp; '9.3 MAL- Bus Facilities Entry'!AS$3, 'Custom Field Tbl'!$M$5:$M$446 &amp; 'Custom Field Tbl'!$O$5:$O$446, 0 ))</f>
        <v>#N/A</v>
      </c>
      <c r="AT127" s="143" t="str">
        <f>IF(ISNA(INDEX(CFV_Tbl[CF Description], MATCH('9.3 MAL- Bus Facilities Entry'!AS127, CFV_Tbl[CF Code], 0)) ), "Field Not Required", INDEX(CFV_Tbl[CF Description], MATCH('9.3 MAL- Bus Facilities Entry'!AS127, CFV_Tbl[CF Code], 0)) )</f>
        <v>Field Not Required</v>
      </c>
      <c r="AW127" s="243" t="e" cm="1">
        <f t="array" ref="AW127">INDEX('Custom Field Tbl'!$N$5:$N$446, MATCH('9.3 MAL- Bus Facilities Entry'!$Q127 &amp; '9.3 MAL- Bus Facilities Entry'!AW$3, 'Custom Field Tbl'!$M$5:$M$446 &amp; 'Custom Field Tbl'!$O$5:$O$446, 0 ))</f>
        <v>#N/A</v>
      </c>
      <c r="AX127" s="143" t="str">
        <f>IF(ISNA(INDEX(CFV_Tbl[CF Description], MATCH('9.3 MAL- Bus Facilities Entry'!AW127, CFV_Tbl[CF Code], 0)) ), "Field Not Required", INDEX(CFV_Tbl[CF Description], MATCH('9.3 MAL- Bus Facilities Entry'!AW127, CFV_Tbl[CF Code], 0)) )</f>
        <v>Field Not Required</v>
      </c>
      <c r="BA127" s="243" t="e" cm="1">
        <f t="array" ref="BA127">INDEX('Custom Field Tbl'!$N$5:$N$446, MATCH('9.3 MAL- Bus Facilities Entry'!$Q127 &amp; '9.3 MAL- Bus Facilities Entry'!BA$3, 'Custom Field Tbl'!$M$5:$M$446 &amp; 'Custom Field Tbl'!$O$5:$O$446, 0 ))</f>
        <v>#N/A</v>
      </c>
      <c r="BB127" s="143" t="str">
        <f>IF(ISNA(INDEX(CFV_Tbl[CF Description], MATCH('9.3 MAL- Bus Facilities Entry'!BA127, CFV_Tbl[CF Code], 0)) ), "Field Not Required", INDEX(CFV_Tbl[CF Description], MATCH('9.3 MAL- Bus Facilities Entry'!BA127, CFV_Tbl[CF Code], 0)) )</f>
        <v>Field Not Required</v>
      </c>
      <c r="BE127" s="243" t="e" cm="1">
        <f t="array" ref="BE127">INDEX('Custom Field Tbl'!$N$5:$N$446, MATCH('9.3 MAL- Bus Facilities Entry'!$Q127 &amp; '9.3 MAL- Bus Facilities Entry'!BE$3, 'Custom Field Tbl'!$M$5:$M$446 &amp; 'Custom Field Tbl'!$O$5:$O$446, 0 ))</f>
        <v>#N/A</v>
      </c>
      <c r="BF127" s="143" t="str">
        <f>IF(ISNA(INDEX(CFV_Tbl[CF Description], MATCH('9.3 MAL- Bus Facilities Entry'!BE127, CFV_Tbl[CF Code], 0)) ), "Field Not Required", INDEX(CFV_Tbl[CF Description], MATCH('9.3 MAL- Bus Facilities Entry'!BE127, CFV_Tbl[CF Code], 0)) )</f>
        <v>Field Not Required</v>
      </c>
      <c r="BI127" s="239"/>
      <c r="BJ127" s="243" t="e">
        <f>INDEX(Mnemonic[Code], MATCH('9.3 MAL- Bus Facilities Entry'!BS127, Mnemonic[Description], 0))</f>
        <v>#N/A</v>
      </c>
      <c r="BK127" s="243" t="e">
        <f>INDEX(Mnemonic[Code], MATCH('9.3 MAL- Bus Facilities Entry'!BT127, Mnemonic[Description], 0))</f>
        <v>#N/A</v>
      </c>
      <c r="BL127" s="243" t="e">
        <f>IF(ISNA(INDEX(Mnemonic[Code], MATCH( '9.3 MAL- Bus Facilities Entry'!BU127, Mnemonic[Description], 0)) ),  INDEX(Mnemonic[Code], MATCH( LEFT('9.3 MAL- Bus Facilities Entry'!BU127, LEN(BU127)-2), Mnemonic[Description], 0)),  INDEX(Mnemonic[Code], MATCH( '9.3 MAL- Bus Facilities Entry'!BU127, Mnemonic[Description], 0)) )</f>
        <v>#VALUE!</v>
      </c>
      <c r="BM127" s="243" t="e">
        <f>IF(ISNA(INDEX(Mnemonic[Code], MATCH( '9.3 MAL- Bus Facilities Entry'!BV127, Mnemonic[Description], 0)) ),  INDEX(Mnemonic[Code], MATCH( LEFT('9.3 MAL- Bus Facilities Entry'!BV127, LEN(BV127)-2), Mnemonic[Description], 0)),  INDEX(Mnemonic[Code], MATCH( '9.3 MAL- Bus Facilities Entry'!BV127, Mnemonic[Description], 0)) )</f>
        <v>#VALUE!</v>
      </c>
      <c r="BN127" s="243" t="e">
        <f>IF(ISNA(INDEX(Mnemonic[Code], MATCH( '9.3 MAL- Bus Facilities Entry'!BW127, Mnemonic[Description], 0)) ),  INDEX(Mnemonic[Code], MATCH( LEFT('9.3 MAL- Bus Facilities Entry'!BW127, LEN(BW127)-1), Mnemonic[Description], 0)),  INDEX(Mnemonic[Code], MATCH( '9.3 MAL- Bus Facilities Entry'!BW127, Mnemonic[Description], 0)) )</f>
        <v>#VALUE!</v>
      </c>
      <c r="BO127" s="243" t="e">
        <f>IF(ISNA(INDEX(Mnemonic[Code], MATCH( '9.3 MAL- Bus Facilities Entry'!BX127, Mnemonic[Description], 0)) ),  INDEX(Mnemonic[Code], MATCH( LEFT('9.3 MAL- Bus Facilities Entry'!BX127, LEN(BX127)-1), Mnemonic[Description], 0)),  INDEX(Mnemonic[Code], MATCH( '9.3 MAL- Bus Facilities Entry'!BX127, Mnemonic[Description], 0)) )</f>
        <v>#VALUE!</v>
      </c>
      <c r="BP127" s="243" t="e">
        <f t="shared" si="14"/>
        <v>#N/A</v>
      </c>
      <c r="BQ127" s="243" t="e">
        <f t="shared" si="15"/>
        <v>#N/A</v>
      </c>
      <c r="BR127" s="243" t="e">
        <f t="shared" si="16"/>
        <v>#VALUE!</v>
      </c>
      <c r="BS127" s="245"/>
      <c r="BT127" s="245"/>
      <c r="BU127" s="244"/>
      <c r="BV127" s="244"/>
      <c r="BW127" s="244"/>
      <c r="BX127" s="244"/>
      <c r="BZ127" s="239"/>
      <c r="CA127" s="246" t="e">
        <f>INDEX('MAL-OTHERLOOKUPS'!$ES$4:$ES$56, MATCH('9.3 MAL- Bus Facilities Entry'!CE127, 'MAL-OTHERLOOKUPS'!$ET$4:$ET$56, 0))</f>
        <v>#N/A</v>
      </c>
      <c r="CB127" s="247" t="str">
        <f t="shared" si="17"/>
        <v>L--</v>
      </c>
      <c r="CC127" s="247"/>
      <c r="CD127" s="425"/>
      <c r="CE127" s="425"/>
      <c r="CF127" s="425"/>
      <c r="CG127" s="248"/>
      <c r="CH127" s="367"/>
      <c r="CI127" s="367"/>
      <c r="CJ127" s="249" t="e">
        <f>INDEX('Default X, Y'!$D$6:$D$13,MATCH('9.3 MAL- Bus Facilities Entry'!BJ127&amp;"MF",'Default X, Y'!$B$6:$B$13,0))</f>
        <v>#N/A</v>
      </c>
      <c r="CK127" s="249" t="e">
        <f>INDEX('Default X, Y'!$E$6:$E$13,MATCH('9.3 MAL- Bus Facilities Entry'!BJ127&amp;"MF",'Default X, Y'!$B$6:$B$13,0))</f>
        <v>#N/A</v>
      </c>
      <c r="CL127" s="250" t="str">
        <f t="shared" si="18"/>
        <v>MX_Common_BRT</v>
      </c>
      <c r="CM127" s="239"/>
      <c r="CN127" s="251">
        <v>0</v>
      </c>
      <c r="CO127" s="471"/>
      <c r="CP127" s="251" t="str">
        <f t="shared" si="19"/>
        <v>0-</v>
      </c>
      <c r="CQ127" s="471"/>
      <c r="CR127" s="252" t="str">
        <f t="shared" si="12"/>
        <v xml:space="preserve">; ; </v>
      </c>
      <c r="CS127" s="252" t="str">
        <f t="shared" si="13"/>
        <v xml:space="preserve">; ; </v>
      </c>
      <c r="CT127" s="425"/>
      <c r="CU127" s="252" t="e">
        <v>#REF!</v>
      </c>
      <c r="CV127" s="367"/>
      <c r="CW127" s="367"/>
      <c r="CX127" s="239"/>
      <c r="CY127" s="240"/>
      <c r="CZ127" s="240"/>
      <c r="DA127" s="240"/>
      <c r="DB127" s="585"/>
      <c r="DD127" s="240"/>
      <c r="DE127" s="585"/>
      <c r="DF127" s="253"/>
      <c r="DH127" s="472"/>
      <c r="DI127" s="497"/>
      <c r="DJ127" s="254"/>
      <c r="DK127" s="585"/>
    </row>
    <row r="128" spans="1:115" ht="14.5" x14ac:dyDescent="0.35">
      <c r="A128" s="469"/>
      <c r="B128" s="239"/>
      <c r="C128" s="240"/>
      <c r="D128" s="240"/>
      <c r="E128" s="240"/>
      <c r="F128" s="367"/>
      <c r="G128" s="239"/>
      <c r="H128" s="240"/>
      <c r="J128" s="241"/>
      <c r="K128" s="241"/>
      <c r="M128" s="473"/>
      <c r="O128" s="239"/>
      <c r="Q128" s="143" t="e">
        <f>INDEX(AssetClass[Asset Class], MATCH('9.3 MAL- Bus Facilities Entry'!P128, AssetClass[Class Description], 0))</f>
        <v>#N/A</v>
      </c>
      <c r="R128" s="143"/>
      <c r="S128" s="242" t="e">
        <f>INDEX(Table15[Category Code], MATCH('9.3 MAL- Bus Facilities Entry'!R128, Table15[Category  Description], 0))</f>
        <v>#N/A</v>
      </c>
      <c r="T128" s="239"/>
      <c r="U128" s="243" t="e" cm="1">
        <f t="array" ref="U128">INDEX('Custom Field Tbl'!$N$5:$N$446, MATCH('9.3 MAL- Bus Facilities Entry'!$Q128 &amp; '9.3 MAL- Bus Facilities Entry'!U$3, 'Custom Field Tbl'!$M$5:$M$446 &amp; 'Custom Field Tbl'!$O$5:$O$446, 0 ))</f>
        <v>#N/A</v>
      </c>
      <c r="V128" s="143" t="str">
        <f>IF(ISNA(INDEX(CFV_Tbl[CF Description], MATCH('9.3 MAL- Bus Facilities Entry'!U128, CFV_Tbl[CF Code], 0)) ), "Field Not Required", INDEX(CFV_Tbl[CF Description], MATCH('9.3 MAL- Bus Facilities Entry'!U128, CFV_Tbl[CF Code], 0)) )</f>
        <v>Field Not Required</v>
      </c>
      <c r="Y128" s="243" t="e" cm="1">
        <f t="array" ref="Y128">INDEX('Custom Field Tbl'!$N$5:$N$446, MATCH('9.3 MAL- Bus Facilities Entry'!$Q128 &amp; '9.3 MAL- Bus Facilities Entry'!Y$3, 'Custom Field Tbl'!$M$5:$M$446 &amp; 'Custom Field Tbl'!$O$5:$O$446, 0 ))</f>
        <v>#N/A</v>
      </c>
      <c r="Z128" s="143" t="str">
        <f>IF(ISNA(INDEX(CFV_Tbl[CF Description], MATCH('9.3 MAL- Bus Facilities Entry'!Y128, CFV_Tbl[CF Code], 0)) ), "Field Not Required", INDEX(CFV_Tbl[CF Description], MATCH('9.3 MAL- Bus Facilities Entry'!Y128, CFV_Tbl[CF Code], 0)) )</f>
        <v>Field Not Required</v>
      </c>
      <c r="AC128" s="243" t="e" cm="1">
        <f t="array" ref="AC128">INDEX('Custom Field Tbl'!$N$5:$N$446, MATCH('9.3 MAL- Bus Facilities Entry'!$Q128 &amp; '9.3 MAL- Bus Facilities Entry'!AC$3, 'Custom Field Tbl'!$M$5:$M$446 &amp; 'Custom Field Tbl'!$O$5:$O$446, 0 ))</f>
        <v>#N/A</v>
      </c>
      <c r="AD128" s="143" t="str">
        <f>IF(ISNA(INDEX(CFV_Tbl[CF Description], MATCH('9.3 MAL- Bus Facilities Entry'!AC128, CFV_Tbl[CF Code], 0)) ), "Field Not Required", INDEX(CFV_Tbl[CF Description], MATCH('9.3 MAL- Bus Facilities Entry'!AC128, CFV_Tbl[CF Code], 0)) )</f>
        <v>Field Not Required</v>
      </c>
      <c r="AG128" s="243" t="e" cm="1">
        <f t="array" ref="AG128">INDEX('Custom Field Tbl'!$N$5:$N$446, MATCH('9.3 MAL- Bus Facilities Entry'!$Q128 &amp; '9.3 MAL- Bus Facilities Entry'!AG$3, 'Custom Field Tbl'!$M$5:$M$446 &amp; 'Custom Field Tbl'!$O$5:$O$446, 0 ))</f>
        <v>#N/A</v>
      </c>
      <c r="AH128" s="143" t="str">
        <f>IF(ISNA(INDEX(CFV_Tbl[CF Description], MATCH('9.3 MAL- Bus Facilities Entry'!AG128, CFV_Tbl[CF Code], 0)) ), "Field Not Required", INDEX(CFV_Tbl[CF Description], MATCH('9.3 MAL- Bus Facilities Entry'!AG128, CFV_Tbl[CF Code], 0)) )</f>
        <v>Field Not Required</v>
      </c>
      <c r="AK128" s="243" t="e" cm="1">
        <f t="array" ref="AK128">INDEX('Custom Field Tbl'!$N$5:$N$446, MATCH('9.3 MAL- Bus Facilities Entry'!$Q128 &amp; '9.3 MAL- Bus Facilities Entry'!AK$3, 'Custom Field Tbl'!$M$5:$M$446 &amp; 'Custom Field Tbl'!$O$5:$O$446, 0 ))</f>
        <v>#N/A</v>
      </c>
      <c r="AL128" s="143" t="str">
        <f>IF(ISNA(INDEX(CFV_Tbl[CF Description], MATCH('9.3 MAL- Bus Facilities Entry'!AK128, CFV_Tbl[CF Code], 0)) ), "Field Not Required", INDEX(CFV_Tbl[CF Description], MATCH('9.3 MAL- Bus Facilities Entry'!AK128, CFV_Tbl[CF Code], 0)) )</f>
        <v>Field Not Required</v>
      </c>
      <c r="AO128" s="243" t="e" cm="1">
        <f t="array" ref="AO128">INDEX('Custom Field Tbl'!$N$5:$N$446, MATCH('9.3 MAL- Bus Facilities Entry'!$Q128 &amp; '9.3 MAL- Bus Facilities Entry'!AO$3, 'Custom Field Tbl'!$M$5:$M$446 &amp; 'Custom Field Tbl'!$O$5:$O$446, 0 ))</f>
        <v>#N/A</v>
      </c>
      <c r="AP128" s="143" t="str">
        <f>IF(ISNA(INDEX(CFV_Tbl[CF Description], MATCH('9.3 MAL- Bus Facilities Entry'!AO128, CFV_Tbl[CF Code], 0)) ), "Field Not Required", INDEX(CFV_Tbl[CF Description], MATCH('9.3 MAL- Bus Facilities Entry'!AO128, CFV_Tbl[CF Code], 0)) )</f>
        <v>Field Not Required</v>
      </c>
      <c r="AS128" s="243" t="e" cm="1">
        <f t="array" ref="AS128">INDEX('Custom Field Tbl'!$N$5:$N$446, MATCH('9.3 MAL- Bus Facilities Entry'!$Q128 &amp; '9.3 MAL- Bus Facilities Entry'!AS$3, 'Custom Field Tbl'!$M$5:$M$446 &amp; 'Custom Field Tbl'!$O$5:$O$446, 0 ))</f>
        <v>#N/A</v>
      </c>
      <c r="AT128" s="143" t="str">
        <f>IF(ISNA(INDEX(CFV_Tbl[CF Description], MATCH('9.3 MAL- Bus Facilities Entry'!AS128, CFV_Tbl[CF Code], 0)) ), "Field Not Required", INDEX(CFV_Tbl[CF Description], MATCH('9.3 MAL- Bus Facilities Entry'!AS128, CFV_Tbl[CF Code], 0)) )</f>
        <v>Field Not Required</v>
      </c>
      <c r="AW128" s="243" t="e" cm="1">
        <f t="array" ref="AW128">INDEX('Custom Field Tbl'!$N$5:$N$446, MATCH('9.3 MAL- Bus Facilities Entry'!$Q128 &amp; '9.3 MAL- Bus Facilities Entry'!AW$3, 'Custom Field Tbl'!$M$5:$M$446 &amp; 'Custom Field Tbl'!$O$5:$O$446, 0 ))</f>
        <v>#N/A</v>
      </c>
      <c r="AX128" s="143" t="str">
        <f>IF(ISNA(INDEX(CFV_Tbl[CF Description], MATCH('9.3 MAL- Bus Facilities Entry'!AW128, CFV_Tbl[CF Code], 0)) ), "Field Not Required", INDEX(CFV_Tbl[CF Description], MATCH('9.3 MAL- Bus Facilities Entry'!AW128, CFV_Tbl[CF Code], 0)) )</f>
        <v>Field Not Required</v>
      </c>
      <c r="BA128" s="243" t="e" cm="1">
        <f t="array" ref="BA128">INDEX('Custom Field Tbl'!$N$5:$N$446, MATCH('9.3 MAL- Bus Facilities Entry'!$Q128 &amp; '9.3 MAL- Bus Facilities Entry'!BA$3, 'Custom Field Tbl'!$M$5:$M$446 &amp; 'Custom Field Tbl'!$O$5:$O$446, 0 ))</f>
        <v>#N/A</v>
      </c>
      <c r="BB128" s="143" t="str">
        <f>IF(ISNA(INDEX(CFV_Tbl[CF Description], MATCH('9.3 MAL- Bus Facilities Entry'!BA128, CFV_Tbl[CF Code], 0)) ), "Field Not Required", INDEX(CFV_Tbl[CF Description], MATCH('9.3 MAL- Bus Facilities Entry'!BA128, CFV_Tbl[CF Code], 0)) )</f>
        <v>Field Not Required</v>
      </c>
      <c r="BE128" s="243" t="e" cm="1">
        <f t="array" ref="BE128">INDEX('Custom Field Tbl'!$N$5:$N$446, MATCH('9.3 MAL- Bus Facilities Entry'!$Q128 &amp; '9.3 MAL- Bus Facilities Entry'!BE$3, 'Custom Field Tbl'!$M$5:$M$446 &amp; 'Custom Field Tbl'!$O$5:$O$446, 0 ))</f>
        <v>#N/A</v>
      </c>
      <c r="BF128" s="143" t="str">
        <f>IF(ISNA(INDEX(CFV_Tbl[CF Description], MATCH('9.3 MAL- Bus Facilities Entry'!BE128, CFV_Tbl[CF Code], 0)) ), "Field Not Required", INDEX(CFV_Tbl[CF Description], MATCH('9.3 MAL- Bus Facilities Entry'!BE128, CFV_Tbl[CF Code], 0)) )</f>
        <v>Field Not Required</v>
      </c>
      <c r="BI128" s="239"/>
      <c r="BJ128" s="243" t="e">
        <f>INDEX(Mnemonic[Code], MATCH('9.3 MAL- Bus Facilities Entry'!BS128, Mnemonic[Description], 0))</f>
        <v>#N/A</v>
      </c>
      <c r="BK128" s="243" t="e">
        <f>INDEX(Mnemonic[Code], MATCH('9.3 MAL- Bus Facilities Entry'!BT128, Mnemonic[Description], 0))</f>
        <v>#N/A</v>
      </c>
      <c r="BL128" s="243" t="e">
        <f>IF(ISNA(INDEX(Mnemonic[Code], MATCH( '9.3 MAL- Bus Facilities Entry'!BU128, Mnemonic[Description], 0)) ),  INDEX(Mnemonic[Code], MATCH( LEFT('9.3 MAL- Bus Facilities Entry'!BU128, LEN(BU128)-2), Mnemonic[Description], 0)),  INDEX(Mnemonic[Code], MATCH( '9.3 MAL- Bus Facilities Entry'!BU128, Mnemonic[Description], 0)) )</f>
        <v>#VALUE!</v>
      </c>
      <c r="BM128" s="243" t="e">
        <f>IF(ISNA(INDEX(Mnemonic[Code], MATCH( '9.3 MAL- Bus Facilities Entry'!BV128, Mnemonic[Description], 0)) ),  INDEX(Mnemonic[Code], MATCH( LEFT('9.3 MAL- Bus Facilities Entry'!BV128, LEN(BV128)-2), Mnemonic[Description], 0)),  INDEX(Mnemonic[Code], MATCH( '9.3 MAL- Bus Facilities Entry'!BV128, Mnemonic[Description], 0)) )</f>
        <v>#VALUE!</v>
      </c>
      <c r="BN128" s="243" t="e">
        <f>IF(ISNA(INDEX(Mnemonic[Code], MATCH( '9.3 MAL- Bus Facilities Entry'!BW128, Mnemonic[Description], 0)) ),  INDEX(Mnemonic[Code], MATCH( LEFT('9.3 MAL- Bus Facilities Entry'!BW128, LEN(BW128)-1), Mnemonic[Description], 0)),  INDEX(Mnemonic[Code], MATCH( '9.3 MAL- Bus Facilities Entry'!BW128, Mnemonic[Description], 0)) )</f>
        <v>#VALUE!</v>
      </c>
      <c r="BO128" s="243" t="e">
        <f>IF(ISNA(INDEX(Mnemonic[Code], MATCH( '9.3 MAL- Bus Facilities Entry'!BX128, Mnemonic[Description], 0)) ),  INDEX(Mnemonic[Code], MATCH( LEFT('9.3 MAL- Bus Facilities Entry'!BX128, LEN(BX128)-1), Mnemonic[Description], 0)),  INDEX(Mnemonic[Code], MATCH( '9.3 MAL- Bus Facilities Entry'!BX128, Mnemonic[Description], 0)) )</f>
        <v>#VALUE!</v>
      </c>
      <c r="BP128" s="243" t="e">
        <f t="shared" si="14"/>
        <v>#N/A</v>
      </c>
      <c r="BQ128" s="243" t="e">
        <f t="shared" si="15"/>
        <v>#N/A</v>
      </c>
      <c r="BR128" s="243" t="e">
        <f t="shared" si="16"/>
        <v>#VALUE!</v>
      </c>
      <c r="BS128" s="245"/>
      <c r="BT128" s="245"/>
      <c r="BU128" s="244"/>
      <c r="BV128" s="244"/>
      <c r="BW128" s="244"/>
      <c r="BX128" s="244"/>
      <c r="BZ128" s="239"/>
      <c r="CA128" s="246" t="e">
        <f>INDEX('MAL-OTHERLOOKUPS'!$ES$4:$ES$56, MATCH('9.3 MAL- Bus Facilities Entry'!CE128, 'MAL-OTHERLOOKUPS'!$ET$4:$ET$56, 0))</f>
        <v>#N/A</v>
      </c>
      <c r="CB128" s="247" t="str">
        <f t="shared" si="17"/>
        <v>L--</v>
      </c>
      <c r="CC128" s="247"/>
      <c r="CD128" s="425"/>
      <c r="CE128" s="425"/>
      <c r="CF128" s="425"/>
      <c r="CG128" s="248"/>
      <c r="CH128" s="367"/>
      <c r="CI128" s="367"/>
      <c r="CJ128" s="249" t="e">
        <f>INDEX('Default X, Y'!$D$6:$D$13,MATCH('9.3 MAL- Bus Facilities Entry'!BJ128&amp;"MF",'Default X, Y'!$B$6:$B$13,0))</f>
        <v>#N/A</v>
      </c>
      <c r="CK128" s="249" t="e">
        <f>INDEX('Default X, Y'!$E$6:$E$13,MATCH('9.3 MAL- Bus Facilities Entry'!BJ128&amp;"MF",'Default X, Y'!$B$6:$B$13,0))</f>
        <v>#N/A</v>
      </c>
      <c r="CL128" s="250" t="str">
        <f t="shared" si="18"/>
        <v>MX_Common_BRT</v>
      </c>
      <c r="CM128" s="239"/>
      <c r="CN128" s="251">
        <v>0</v>
      </c>
      <c r="CO128" s="471"/>
      <c r="CP128" s="251" t="str">
        <f t="shared" si="19"/>
        <v>0-</v>
      </c>
      <c r="CQ128" s="471"/>
      <c r="CR128" s="252" t="str">
        <f t="shared" si="12"/>
        <v xml:space="preserve">; ; </v>
      </c>
      <c r="CS128" s="252" t="str">
        <f t="shared" si="13"/>
        <v xml:space="preserve">; ; </v>
      </c>
      <c r="CT128" s="425"/>
      <c r="CU128" s="252" t="e">
        <v>#REF!</v>
      </c>
      <c r="CV128" s="367"/>
      <c r="CW128" s="367"/>
      <c r="CX128" s="239"/>
      <c r="CY128" s="240"/>
      <c r="CZ128" s="240"/>
      <c r="DA128" s="240"/>
      <c r="DB128" s="585"/>
      <c r="DD128" s="240"/>
      <c r="DE128" s="585"/>
      <c r="DF128" s="253"/>
      <c r="DH128" s="472"/>
      <c r="DI128" s="497"/>
      <c r="DJ128" s="254"/>
      <c r="DK128" s="585"/>
    </row>
    <row r="129" spans="1:115" ht="14.5" x14ac:dyDescent="0.35">
      <c r="A129" s="469"/>
      <c r="B129" s="239"/>
      <c r="C129" s="240"/>
      <c r="D129" s="240"/>
      <c r="E129" s="240"/>
      <c r="F129" s="367"/>
      <c r="G129" s="239"/>
      <c r="H129" s="240"/>
      <c r="J129" s="241"/>
      <c r="K129" s="241"/>
      <c r="M129" s="473"/>
      <c r="O129" s="239"/>
      <c r="Q129" s="143" t="e">
        <f>INDEX(AssetClass[Asset Class], MATCH('9.3 MAL- Bus Facilities Entry'!P129, AssetClass[Class Description], 0))</f>
        <v>#N/A</v>
      </c>
      <c r="R129" s="143"/>
      <c r="S129" s="242" t="e">
        <f>INDEX(Table15[Category Code], MATCH('9.3 MAL- Bus Facilities Entry'!R129, Table15[Category  Description], 0))</f>
        <v>#N/A</v>
      </c>
      <c r="T129" s="239"/>
      <c r="U129" s="243" t="e" cm="1">
        <f t="array" ref="U129">INDEX('Custom Field Tbl'!$N$5:$N$446, MATCH('9.3 MAL- Bus Facilities Entry'!$Q129 &amp; '9.3 MAL- Bus Facilities Entry'!U$3, 'Custom Field Tbl'!$M$5:$M$446 &amp; 'Custom Field Tbl'!$O$5:$O$446, 0 ))</f>
        <v>#N/A</v>
      </c>
      <c r="V129" s="143" t="str">
        <f>IF(ISNA(INDEX(CFV_Tbl[CF Description], MATCH('9.3 MAL- Bus Facilities Entry'!U129, CFV_Tbl[CF Code], 0)) ), "Field Not Required", INDEX(CFV_Tbl[CF Description], MATCH('9.3 MAL- Bus Facilities Entry'!U129, CFV_Tbl[CF Code], 0)) )</f>
        <v>Field Not Required</v>
      </c>
      <c r="Y129" s="243" t="e" cm="1">
        <f t="array" ref="Y129">INDEX('Custom Field Tbl'!$N$5:$N$446, MATCH('9.3 MAL- Bus Facilities Entry'!$Q129 &amp; '9.3 MAL- Bus Facilities Entry'!Y$3, 'Custom Field Tbl'!$M$5:$M$446 &amp; 'Custom Field Tbl'!$O$5:$O$446, 0 ))</f>
        <v>#N/A</v>
      </c>
      <c r="Z129" s="143" t="str">
        <f>IF(ISNA(INDEX(CFV_Tbl[CF Description], MATCH('9.3 MAL- Bus Facilities Entry'!Y129, CFV_Tbl[CF Code], 0)) ), "Field Not Required", INDEX(CFV_Tbl[CF Description], MATCH('9.3 MAL- Bus Facilities Entry'!Y129, CFV_Tbl[CF Code], 0)) )</f>
        <v>Field Not Required</v>
      </c>
      <c r="AC129" s="243" t="e" cm="1">
        <f t="array" ref="AC129">INDEX('Custom Field Tbl'!$N$5:$N$446, MATCH('9.3 MAL- Bus Facilities Entry'!$Q129 &amp; '9.3 MAL- Bus Facilities Entry'!AC$3, 'Custom Field Tbl'!$M$5:$M$446 &amp; 'Custom Field Tbl'!$O$5:$O$446, 0 ))</f>
        <v>#N/A</v>
      </c>
      <c r="AD129" s="143" t="str">
        <f>IF(ISNA(INDEX(CFV_Tbl[CF Description], MATCH('9.3 MAL- Bus Facilities Entry'!AC129, CFV_Tbl[CF Code], 0)) ), "Field Not Required", INDEX(CFV_Tbl[CF Description], MATCH('9.3 MAL- Bus Facilities Entry'!AC129, CFV_Tbl[CF Code], 0)) )</f>
        <v>Field Not Required</v>
      </c>
      <c r="AG129" s="243" t="e" cm="1">
        <f t="array" ref="AG129">INDEX('Custom Field Tbl'!$N$5:$N$446, MATCH('9.3 MAL- Bus Facilities Entry'!$Q129 &amp; '9.3 MAL- Bus Facilities Entry'!AG$3, 'Custom Field Tbl'!$M$5:$M$446 &amp; 'Custom Field Tbl'!$O$5:$O$446, 0 ))</f>
        <v>#N/A</v>
      </c>
      <c r="AH129" s="143" t="str">
        <f>IF(ISNA(INDEX(CFV_Tbl[CF Description], MATCH('9.3 MAL- Bus Facilities Entry'!AG129, CFV_Tbl[CF Code], 0)) ), "Field Not Required", INDEX(CFV_Tbl[CF Description], MATCH('9.3 MAL- Bus Facilities Entry'!AG129, CFV_Tbl[CF Code], 0)) )</f>
        <v>Field Not Required</v>
      </c>
      <c r="AK129" s="243" t="e" cm="1">
        <f t="array" ref="AK129">INDEX('Custom Field Tbl'!$N$5:$N$446, MATCH('9.3 MAL- Bus Facilities Entry'!$Q129 &amp; '9.3 MAL- Bus Facilities Entry'!AK$3, 'Custom Field Tbl'!$M$5:$M$446 &amp; 'Custom Field Tbl'!$O$5:$O$446, 0 ))</f>
        <v>#N/A</v>
      </c>
      <c r="AL129" s="143" t="str">
        <f>IF(ISNA(INDEX(CFV_Tbl[CF Description], MATCH('9.3 MAL- Bus Facilities Entry'!AK129, CFV_Tbl[CF Code], 0)) ), "Field Not Required", INDEX(CFV_Tbl[CF Description], MATCH('9.3 MAL- Bus Facilities Entry'!AK129, CFV_Tbl[CF Code], 0)) )</f>
        <v>Field Not Required</v>
      </c>
      <c r="AO129" s="243" t="e" cm="1">
        <f t="array" ref="AO129">INDEX('Custom Field Tbl'!$N$5:$N$446, MATCH('9.3 MAL- Bus Facilities Entry'!$Q129 &amp; '9.3 MAL- Bus Facilities Entry'!AO$3, 'Custom Field Tbl'!$M$5:$M$446 &amp; 'Custom Field Tbl'!$O$5:$O$446, 0 ))</f>
        <v>#N/A</v>
      </c>
      <c r="AP129" s="143" t="str">
        <f>IF(ISNA(INDEX(CFV_Tbl[CF Description], MATCH('9.3 MAL- Bus Facilities Entry'!AO129, CFV_Tbl[CF Code], 0)) ), "Field Not Required", INDEX(CFV_Tbl[CF Description], MATCH('9.3 MAL- Bus Facilities Entry'!AO129, CFV_Tbl[CF Code], 0)) )</f>
        <v>Field Not Required</v>
      </c>
      <c r="AS129" s="243" t="e" cm="1">
        <f t="array" ref="AS129">INDEX('Custom Field Tbl'!$N$5:$N$446, MATCH('9.3 MAL- Bus Facilities Entry'!$Q129 &amp; '9.3 MAL- Bus Facilities Entry'!AS$3, 'Custom Field Tbl'!$M$5:$M$446 &amp; 'Custom Field Tbl'!$O$5:$O$446, 0 ))</f>
        <v>#N/A</v>
      </c>
      <c r="AT129" s="143" t="str">
        <f>IF(ISNA(INDEX(CFV_Tbl[CF Description], MATCH('9.3 MAL- Bus Facilities Entry'!AS129, CFV_Tbl[CF Code], 0)) ), "Field Not Required", INDEX(CFV_Tbl[CF Description], MATCH('9.3 MAL- Bus Facilities Entry'!AS129, CFV_Tbl[CF Code], 0)) )</f>
        <v>Field Not Required</v>
      </c>
      <c r="AW129" s="243" t="e" cm="1">
        <f t="array" ref="AW129">INDEX('Custom Field Tbl'!$N$5:$N$446, MATCH('9.3 MAL- Bus Facilities Entry'!$Q129 &amp; '9.3 MAL- Bus Facilities Entry'!AW$3, 'Custom Field Tbl'!$M$5:$M$446 &amp; 'Custom Field Tbl'!$O$5:$O$446, 0 ))</f>
        <v>#N/A</v>
      </c>
      <c r="AX129" s="143" t="str">
        <f>IF(ISNA(INDEX(CFV_Tbl[CF Description], MATCH('9.3 MAL- Bus Facilities Entry'!AW129, CFV_Tbl[CF Code], 0)) ), "Field Not Required", INDEX(CFV_Tbl[CF Description], MATCH('9.3 MAL- Bus Facilities Entry'!AW129, CFV_Tbl[CF Code], 0)) )</f>
        <v>Field Not Required</v>
      </c>
      <c r="BA129" s="243" t="e" cm="1">
        <f t="array" ref="BA129">INDEX('Custom Field Tbl'!$N$5:$N$446, MATCH('9.3 MAL- Bus Facilities Entry'!$Q129 &amp; '9.3 MAL- Bus Facilities Entry'!BA$3, 'Custom Field Tbl'!$M$5:$M$446 &amp; 'Custom Field Tbl'!$O$5:$O$446, 0 ))</f>
        <v>#N/A</v>
      </c>
      <c r="BB129" s="143" t="str">
        <f>IF(ISNA(INDEX(CFV_Tbl[CF Description], MATCH('9.3 MAL- Bus Facilities Entry'!BA129, CFV_Tbl[CF Code], 0)) ), "Field Not Required", INDEX(CFV_Tbl[CF Description], MATCH('9.3 MAL- Bus Facilities Entry'!BA129, CFV_Tbl[CF Code], 0)) )</f>
        <v>Field Not Required</v>
      </c>
      <c r="BE129" s="243" t="e" cm="1">
        <f t="array" ref="BE129">INDEX('Custom Field Tbl'!$N$5:$N$446, MATCH('9.3 MAL- Bus Facilities Entry'!$Q129 &amp; '9.3 MAL- Bus Facilities Entry'!BE$3, 'Custom Field Tbl'!$M$5:$M$446 &amp; 'Custom Field Tbl'!$O$5:$O$446, 0 ))</f>
        <v>#N/A</v>
      </c>
      <c r="BF129" s="143" t="str">
        <f>IF(ISNA(INDEX(CFV_Tbl[CF Description], MATCH('9.3 MAL- Bus Facilities Entry'!BE129, CFV_Tbl[CF Code], 0)) ), "Field Not Required", INDEX(CFV_Tbl[CF Description], MATCH('9.3 MAL- Bus Facilities Entry'!BE129, CFV_Tbl[CF Code], 0)) )</f>
        <v>Field Not Required</v>
      </c>
      <c r="BI129" s="239"/>
      <c r="BJ129" s="243" t="e">
        <f>INDEX(Mnemonic[Code], MATCH('9.3 MAL- Bus Facilities Entry'!BS129, Mnemonic[Description], 0))</f>
        <v>#N/A</v>
      </c>
      <c r="BK129" s="243" t="e">
        <f>INDEX(Mnemonic[Code], MATCH('9.3 MAL- Bus Facilities Entry'!BT129, Mnemonic[Description], 0))</f>
        <v>#N/A</v>
      </c>
      <c r="BL129" s="243" t="e">
        <f>IF(ISNA(INDEX(Mnemonic[Code], MATCH( '9.3 MAL- Bus Facilities Entry'!BU129, Mnemonic[Description], 0)) ),  INDEX(Mnemonic[Code], MATCH( LEFT('9.3 MAL- Bus Facilities Entry'!BU129, LEN(BU129)-2), Mnemonic[Description], 0)),  INDEX(Mnemonic[Code], MATCH( '9.3 MAL- Bus Facilities Entry'!BU129, Mnemonic[Description], 0)) )</f>
        <v>#VALUE!</v>
      </c>
      <c r="BM129" s="243" t="e">
        <f>IF(ISNA(INDEX(Mnemonic[Code], MATCH( '9.3 MAL- Bus Facilities Entry'!BV129, Mnemonic[Description], 0)) ),  INDEX(Mnemonic[Code], MATCH( LEFT('9.3 MAL- Bus Facilities Entry'!BV129, LEN(BV129)-2), Mnemonic[Description], 0)),  INDEX(Mnemonic[Code], MATCH( '9.3 MAL- Bus Facilities Entry'!BV129, Mnemonic[Description], 0)) )</f>
        <v>#VALUE!</v>
      </c>
      <c r="BN129" s="243" t="e">
        <f>IF(ISNA(INDEX(Mnemonic[Code], MATCH( '9.3 MAL- Bus Facilities Entry'!BW129, Mnemonic[Description], 0)) ),  INDEX(Mnemonic[Code], MATCH( LEFT('9.3 MAL- Bus Facilities Entry'!BW129, LEN(BW129)-1), Mnemonic[Description], 0)),  INDEX(Mnemonic[Code], MATCH( '9.3 MAL- Bus Facilities Entry'!BW129, Mnemonic[Description], 0)) )</f>
        <v>#VALUE!</v>
      </c>
      <c r="BO129" s="243" t="e">
        <f>IF(ISNA(INDEX(Mnemonic[Code], MATCH( '9.3 MAL- Bus Facilities Entry'!BX129, Mnemonic[Description], 0)) ),  INDEX(Mnemonic[Code], MATCH( LEFT('9.3 MAL- Bus Facilities Entry'!BX129, LEN(BX129)-1), Mnemonic[Description], 0)),  INDEX(Mnemonic[Code], MATCH( '9.3 MAL- Bus Facilities Entry'!BX129, Mnemonic[Description], 0)) )</f>
        <v>#VALUE!</v>
      </c>
      <c r="BP129" s="243" t="e">
        <f t="shared" si="14"/>
        <v>#N/A</v>
      </c>
      <c r="BQ129" s="243" t="e">
        <f t="shared" si="15"/>
        <v>#N/A</v>
      </c>
      <c r="BR129" s="243" t="e">
        <f t="shared" si="16"/>
        <v>#VALUE!</v>
      </c>
      <c r="BS129" s="245"/>
      <c r="BT129" s="245"/>
      <c r="BU129" s="244"/>
      <c r="BV129" s="244"/>
      <c r="BW129" s="244"/>
      <c r="BX129" s="244"/>
      <c r="BZ129" s="239"/>
      <c r="CA129" s="246" t="e">
        <f>INDEX('MAL-OTHERLOOKUPS'!$ES$4:$ES$56, MATCH('9.3 MAL- Bus Facilities Entry'!CE129, 'MAL-OTHERLOOKUPS'!$ET$4:$ET$56, 0))</f>
        <v>#N/A</v>
      </c>
      <c r="CB129" s="247" t="str">
        <f t="shared" si="17"/>
        <v>L--</v>
      </c>
      <c r="CC129" s="247"/>
      <c r="CD129" s="425"/>
      <c r="CE129" s="425"/>
      <c r="CF129" s="425"/>
      <c r="CG129" s="248"/>
      <c r="CH129" s="367"/>
      <c r="CI129" s="367"/>
      <c r="CJ129" s="249" t="e">
        <f>INDEX('Default X, Y'!$D$6:$D$13,MATCH('9.3 MAL- Bus Facilities Entry'!BJ129&amp;"MF",'Default X, Y'!$B$6:$B$13,0))</f>
        <v>#N/A</v>
      </c>
      <c r="CK129" s="249" t="e">
        <f>INDEX('Default X, Y'!$E$6:$E$13,MATCH('9.3 MAL- Bus Facilities Entry'!BJ129&amp;"MF",'Default X, Y'!$B$6:$B$13,0))</f>
        <v>#N/A</v>
      </c>
      <c r="CL129" s="250" t="str">
        <f t="shared" si="18"/>
        <v>MX_Common_BRT</v>
      </c>
      <c r="CM129" s="239"/>
      <c r="CN129" s="251">
        <v>0</v>
      </c>
      <c r="CO129" s="471"/>
      <c r="CP129" s="251" t="str">
        <f t="shared" si="19"/>
        <v>0-</v>
      </c>
      <c r="CQ129" s="471"/>
      <c r="CR129" s="252" t="str">
        <f t="shared" si="12"/>
        <v xml:space="preserve">; ; </v>
      </c>
      <c r="CS129" s="252" t="str">
        <f t="shared" si="13"/>
        <v xml:space="preserve">; ; </v>
      </c>
      <c r="CT129" s="425"/>
      <c r="CU129" s="252" t="e">
        <v>#REF!</v>
      </c>
      <c r="CV129" s="367"/>
      <c r="CW129" s="367"/>
      <c r="CX129" s="239"/>
      <c r="CY129" s="240"/>
      <c r="CZ129" s="240"/>
      <c r="DA129" s="240"/>
      <c r="DB129" s="585"/>
      <c r="DD129" s="240"/>
      <c r="DE129" s="585"/>
      <c r="DF129" s="253"/>
      <c r="DH129" s="472"/>
      <c r="DI129" s="497"/>
      <c r="DJ129" s="254"/>
      <c r="DK129" s="585"/>
    </row>
    <row r="130" spans="1:115" ht="14.5" x14ac:dyDescent="0.35">
      <c r="A130" s="469"/>
      <c r="B130" s="239"/>
      <c r="C130" s="240"/>
      <c r="D130" s="240"/>
      <c r="E130" s="240"/>
      <c r="F130" s="367"/>
      <c r="G130" s="239"/>
      <c r="H130" s="240"/>
      <c r="J130" s="241"/>
      <c r="K130" s="241"/>
      <c r="M130" s="473"/>
      <c r="O130" s="239"/>
      <c r="Q130" s="143" t="e">
        <f>INDEX(AssetClass[Asset Class], MATCH('9.3 MAL- Bus Facilities Entry'!P130, AssetClass[Class Description], 0))</f>
        <v>#N/A</v>
      </c>
      <c r="R130" s="143"/>
      <c r="S130" s="242" t="e">
        <f>INDEX(Table15[Category Code], MATCH('9.3 MAL- Bus Facilities Entry'!R130, Table15[Category  Description], 0))</f>
        <v>#N/A</v>
      </c>
      <c r="T130" s="239"/>
      <c r="U130" s="243" t="e" cm="1">
        <f t="array" ref="U130">INDEX('Custom Field Tbl'!$N$5:$N$446, MATCH('9.3 MAL- Bus Facilities Entry'!$Q130 &amp; '9.3 MAL- Bus Facilities Entry'!U$3, 'Custom Field Tbl'!$M$5:$M$446 &amp; 'Custom Field Tbl'!$O$5:$O$446, 0 ))</f>
        <v>#N/A</v>
      </c>
      <c r="V130" s="143" t="str">
        <f>IF(ISNA(INDEX(CFV_Tbl[CF Description], MATCH('9.3 MAL- Bus Facilities Entry'!U130, CFV_Tbl[CF Code], 0)) ), "Field Not Required", INDEX(CFV_Tbl[CF Description], MATCH('9.3 MAL- Bus Facilities Entry'!U130, CFV_Tbl[CF Code], 0)) )</f>
        <v>Field Not Required</v>
      </c>
      <c r="Y130" s="243" t="e" cm="1">
        <f t="array" ref="Y130">INDEX('Custom Field Tbl'!$N$5:$N$446, MATCH('9.3 MAL- Bus Facilities Entry'!$Q130 &amp; '9.3 MAL- Bus Facilities Entry'!Y$3, 'Custom Field Tbl'!$M$5:$M$446 &amp; 'Custom Field Tbl'!$O$5:$O$446, 0 ))</f>
        <v>#N/A</v>
      </c>
      <c r="Z130" s="143" t="str">
        <f>IF(ISNA(INDEX(CFV_Tbl[CF Description], MATCH('9.3 MAL- Bus Facilities Entry'!Y130, CFV_Tbl[CF Code], 0)) ), "Field Not Required", INDEX(CFV_Tbl[CF Description], MATCH('9.3 MAL- Bus Facilities Entry'!Y130, CFV_Tbl[CF Code], 0)) )</f>
        <v>Field Not Required</v>
      </c>
      <c r="AC130" s="243" t="e" cm="1">
        <f t="array" ref="AC130">INDEX('Custom Field Tbl'!$N$5:$N$446, MATCH('9.3 MAL- Bus Facilities Entry'!$Q130 &amp; '9.3 MAL- Bus Facilities Entry'!AC$3, 'Custom Field Tbl'!$M$5:$M$446 &amp; 'Custom Field Tbl'!$O$5:$O$446, 0 ))</f>
        <v>#N/A</v>
      </c>
      <c r="AD130" s="143" t="str">
        <f>IF(ISNA(INDEX(CFV_Tbl[CF Description], MATCH('9.3 MAL- Bus Facilities Entry'!AC130, CFV_Tbl[CF Code], 0)) ), "Field Not Required", INDEX(CFV_Tbl[CF Description], MATCH('9.3 MAL- Bus Facilities Entry'!AC130, CFV_Tbl[CF Code], 0)) )</f>
        <v>Field Not Required</v>
      </c>
      <c r="AG130" s="243" t="e" cm="1">
        <f t="array" ref="AG130">INDEX('Custom Field Tbl'!$N$5:$N$446, MATCH('9.3 MAL- Bus Facilities Entry'!$Q130 &amp; '9.3 MAL- Bus Facilities Entry'!AG$3, 'Custom Field Tbl'!$M$5:$M$446 &amp; 'Custom Field Tbl'!$O$5:$O$446, 0 ))</f>
        <v>#N/A</v>
      </c>
      <c r="AH130" s="143" t="str">
        <f>IF(ISNA(INDEX(CFV_Tbl[CF Description], MATCH('9.3 MAL- Bus Facilities Entry'!AG130, CFV_Tbl[CF Code], 0)) ), "Field Not Required", INDEX(CFV_Tbl[CF Description], MATCH('9.3 MAL- Bus Facilities Entry'!AG130, CFV_Tbl[CF Code], 0)) )</f>
        <v>Field Not Required</v>
      </c>
      <c r="AK130" s="243" t="e" cm="1">
        <f t="array" ref="AK130">INDEX('Custom Field Tbl'!$N$5:$N$446, MATCH('9.3 MAL- Bus Facilities Entry'!$Q130 &amp; '9.3 MAL- Bus Facilities Entry'!AK$3, 'Custom Field Tbl'!$M$5:$M$446 &amp; 'Custom Field Tbl'!$O$5:$O$446, 0 ))</f>
        <v>#N/A</v>
      </c>
      <c r="AL130" s="143" t="str">
        <f>IF(ISNA(INDEX(CFV_Tbl[CF Description], MATCH('9.3 MAL- Bus Facilities Entry'!AK130, CFV_Tbl[CF Code], 0)) ), "Field Not Required", INDEX(CFV_Tbl[CF Description], MATCH('9.3 MAL- Bus Facilities Entry'!AK130, CFV_Tbl[CF Code], 0)) )</f>
        <v>Field Not Required</v>
      </c>
      <c r="AO130" s="243" t="e" cm="1">
        <f t="array" ref="AO130">INDEX('Custom Field Tbl'!$N$5:$N$446, MATCH('9.3 MAL- Bus Facilities Entry'!$Q130 &amp; '9.3 MAL- Bus Facilities Entry'!AO$3, 'Custom Field Tbl'!$M$5:$M$446 &amp; 'Custom Field Tbl'!$O$5:$O$446, 0 ))</f>
        <v>#N/A</v>
      </c>
      <c r="AP130" s="143" t="str">
        <f>IF(ISNA(INDEX(CFV_Tbl[CF Description], MATCH('9.3 MAL- Bus Facilities Entry'!AO130, CFV_Tbl[CF Code], 0)) ), "Field Not Required", INDEX(CFV_Tbl[CF Description], MATCH('9.3 MAL- Bus Facilities Entry'!AO130, CFV_Tbl[CF Code], 0)) )</f>
        <v>Field Not Required</v>
      </c>
      <c r="AS130" s="243" t="e" cm="1">
        <f t="array" ref="AS130">INDEX('Custom Field Tbl'!$N$5:$N$446, MATCH('9.3 MAL- Bus Facilities Entry'!$Q130 &amp; '9.3 MAL- Bus Facilities Entry'!AS$3, 'Custom Field Tbl'!$M$5:$M$446 &amp; 'Custom Field Tbl'!$O$5:$O$446, 0 ))</f>
        <v>#N/A</v>
      </c>
      <c r="AT130" s="143" t="str">
        <f>IF(ISNA(INDEX(CFV_Tbl[CF Description], MATCH('9.3 MAL- Bus Facilities Entry'!AS130, CFV_Tbl[CF Code], 0)) ), "Field Not Required", INDEX(CFV_Tbl[CF Description], MATCH('9.3 MAL- Bus Facilities Entry'!AS130, CFV_Tbl[CF Code], 0)) )</f>
        <v>Field Not Required</v>
      </c>
      <c r="AW130" s="243" t="e" cm="1">
        <f t="array" ref="AW130">INDEX('Custom Field Tbl'!$N$5:$N$446, MATCH('9.3 MAL- Bus Facilities Entry'!$Q130 &amp; '9.3 MAL- Bus Facilities Entry'!AW$3, 'Custom Field Tbl'!$M$5:$M$446 &amp; 'Custom Field Tbl'!$O$5:$O$446, 0 ))</f>
        <v>#N/A</v>
      </c>
      <c r="AX130" s="143" t="str">
        <f>IF(ISNA(INDEX(CFV_Tbl[CF Description], MATCH('9.3 MAL- Bus Facilities Entry'!AW130, CFV_Tbl[CF Code], 0)) ), "Field Not Required", INDEX(CFV_Tbl[CF Description], MATCH('9.3 MAL- Bus Facilities Entry'!AW130, CFV_Tbl[CF Code], 0)) )</f>
        <v>Field Not Required</v>
      </c>
      <c r="BA130" s="243" t="e" cm="1">
        <f t="array" ref="BA130">INDEX('Custom Field Tbl'!$N$5:$N$446, MATCH('9.3 MAL- Bus Facilities Entry'!$Q130 &amp; '9.3 MAL- Bus Facilities Entry'!BA$3, 'Custom Field Tbl'!$M$5:$M$446 &amp; 'Custom Field Tbl'!$O$5:$O$446, 0 ))</f>
        <v>#N/A</v>
      </c>
      <c r="BB130" s="143" t="str">
        <f>IF(ISNA(INDEX(CFV_Tbl[CF Description], MATCH('9.3 MAL- Bus Facilities Entry'!BA130, CFV_Tbl[CF Code], 0)) ), "Field Not Required", INDEX(CFV_Tbl[CF Description], MATCH('9.3 MAL- Bus Facilities Entry'!BA130, CFV_Tbl[CF Code], 0)) )</f>
        <v>Field Not Required</v>
      </c>
      <c r="BE130" s="243" t="e" cm="1">
        <f t="array" ref="BE130">INDEX('Custom Field Tbl'!$N$5:$N$446, MATCH('9.3 MAL- Bus Facilities Entry'!$Q130 &amp; '9.3 MAL- Bus Facilities Entry'!BE$3, 'Custom Field Tbl'!$M$5:$M$446 &amp; 'Custom Field Tbl'!$O$5:$O$446, 0 ))</f>
        <v>#N/A</v>
      </c>
      <c r="BF130" s="143" t="str">
        <f>IF(ISNA(INDEX(CFV_Tbl[CF Description], MATCH('9.3 MAL- Bus Facilities Entry'!BE130, CFV_Tbl[CF Code], 0)) ), "Field Not Required", INDEX(CFV_Tbl[CF Description], MATCH('9.3 MAL- Bus Facilities Entry'!BE130, CFV_Tbl[CF Code], 0)) )</f>
        <v>Field Not Required</v>
      </c>
      <c r="BI130" s="239"/>
      <c r="BJ130" s="243" t="e">
        <f>INDEX(Mnemonic[Code], MATCH('9.3 MAL- Bus Facilities Entry'!BS130, Mnemonic[Description], 0))</f>
        <v>#N/A</v>
      </c>
      <c r="BK130" s="243" t="e">
        <f>INDEX(Mnemonic[Code], MATCH('9.3 MAL- Bus Facilities Entry'!BT130, Mnemonic[Description], 0))</f>
        <v>#N/A</v>
      </c>
      <c r="BL130" s="243" t="e">
        <f>IF(ISNA(INDEX(Mnemonic[Code], MATCH( '9.3 MAL- Bus Facilities Entry'!BU130, Mnemonic[Description], 0)) ),  INDEX(Mnemonic[Code], MATCH( LEFT('9.3 MAL- Bus Facilities Entry'!BU130, LEN(BU130)-2), Mnemonic[Description], 0)),  INDEX(Mnemonic[Code], MATCH( '9.3 MAL- Bus Facilities Entry'!BU130, Mnemonic[Description], 0)) )</f>
        <v>#VALUE!</v>
      </c>
      <c r="BM130" s="243" t="e">
        <f>IF(ISNA(INDEX(Mnemonic[Code], MATCH( '9.3 MAL- Bus Facilities Entry'!BV130, Mnemonic[Description], 0)) ),  INDEX(Mnemonic[Code], MATCH( LEFT('9.3 MAL- Bus Facilities Entry'!BV130, LEN(BV130)-2), Mnemonic[Description], 0)),  INDEX(Mnemonic[Code], MATCH( '9.3 MAL- Bus Facilities Entry'!BV130, Mnemonic[Description], 0)) )</f>
        <v>#VALUE!</v>
      </c>
      <c r="BN130" s="243" t="e">
        <f>IF(ISNA(INDEX(Mnemonic[Code], MATCH( '9.3 MAL- Bus Facilities Entry'!BW130, Mnemonic[Description], 0)) ),  INDEX(Mnemonic[Code], MATCH( LEFT('9.3 MAL- Bus Facilities Entry'!BW130, LEN(BW130)-1), Mnemonic[Description], 0)),  INDEX(Mnemonic[Code], MATCH( '9.3 MAL- Bus Facilities Entry'!BW130, Mnemonic[Description], 0)) )</f>
        <v>#VALUE!</v>
      </c>
      <c r="BO130" s="243" t="e">
        <f>IF(ISNA(INDEX(Mnemonic[Code], MATCH( '9.3 MAL- Bus Facilities Entry'!BX130, Mnemonic[Description], 0)) ),  INDEX(Mnemonic[Code], MATCH( LEFT('9.3 MAL- Bus Facilities Entry'!BX130, LEN(BX130)-1), Mnemonic[Description], 0)),  INDEX(Mnemonic[Code], MATCH( '9.3 MAL- Bus Facilities Entry'!BX130, Mnemonic[Description], 0)) )</f>
        <v>#VALUE!</v>
      </c>
      <c r="BP130" s="243" t="e">
        <f t="shared" si="14"/>
        <v>#N/A</v>
      </c>
      <c r="BQ130" s="243" t="e">
        <f t="shared" si="15"/>
        <v>#N/A</v>
      </c>
      <c r="BR130" s="243" t="e">
        <f t="shared" si="16"/>
        <v>#VALUE!</v>
      </c>
      <c r="BS130" s="245"/>
      <c r="BT130" s="245"/>
      <c r="BU130" s="244"/>
      <c r="BV130" s="244"/>
      <c r="BW130" s="244"/>
      <c r="BX130" s="244"/>
      <c r="BZ130" s="239"/>
      <c r="CA130" s="246" t="e">
        <f>INDEX('MAL-OTHERLOOKUPS'!$ES$4:$ES$56, MATCH('9.3 MAL- Bus Facilities Entry'!CE130, 'MAL-OTHERLOOKUPS'!$ET$4:$ET$56, 0))</f>
        <v>#N/A</v>
      </c>
      <c r="CB130" s="247" t="str">
        <f t="shared" si="17"/>
        <v>L--</v>
      </c>
      <c r="CC130" s="247"/>
      <c r="CD130" s="425"/>
      <c r="CE130" s="425"/>
      <c r="CF130" s="425"/>
      <c r="CG130" s="248"/>
      <c r="CH130" s="367"/>
      <c r="CI130" s="367"/>
      <c r="CJ130" s="249" t="e">
        <f>INDEX('Default X, Y'!$D$6:$D$13,MATCH('9.3 MAL- Bus Facilities Entry'!BJ130&amp;"MF",'Default X, Y'!$B$6:$B$13,0))</f>
        <v>#N/A</v>
      </c>
      <c r="CK130" s="249" t="e">
        <f>INDEX('Default X, Y'!$E$6:$E$13,MATCH('9.3 MAL- Bus Facilities Entry'!BJ130&amp;"MF",'Default X, Y'!$B$6:$B$13,0))</f>
        <v>#N/A</v>
      </c>
      <c r="CL130" s="250" t="str">
        <f t="shared" si="18"/>
        <v>MX_Common_BRT</v>
      </c>
      <c r="CM130" s="239"/>
      <c r="CN130" s="251">
        <v>0</v>
      </c>
      <c r="CO130" s="471"/>
      <c r="CP130" s="251" t="str">
        <f t="shared" si="19"/>
        <v>0-</v>
      </c>
      <c r="CQ130" s="471"/>
      <c r="CR130" s="252" t="str">
        <f t="shared" si="12"/>
        <v xml:space="preserve">; ; </v>
      </c>
      <c r="CS130" s="252" t="str">
        <f t="shared" si="13"/>
        <v xml:space="preserve">; ; </v>
      </c>
      <c r="CT130" s="425"/>
      <c r="CU130" s="252" t="e">
        <v>#REF!</v>
      </c>
      <c r="CV130" s="367"/>
      <c r="CW130" s="367"/>
      <c r="CX130" s="239"/>
      <c r="CY130" s="240"/>
      <c r="CZ130" s="240"/>
      <c r="DA130" s="240"/>
      <c r="DB130" s="585"/>
      <c r="DD130" s="240"/>
      <c r="DE130" s="585"/>
      <c r="DF130" s="253"/>
      <c r="DH130" s="472"/>
      <c r="DI130" s="497"/>
      <c r="DJ130" s="254"/>
      <c r="DK130" s="585"/>
    </row>
    <row r="131" spans="1:115" ht="14.5" x14ac:dyDescent="0.35">
      <c r="A131" s="469"/>
      <c r="B131" s="239"/>
      <c r="C131" s="240"/>
      <c r="D131" s="240"/>
      <c r="E131" s="240"/>
      <c r="F131" s="367"/>
      <c r="G131" s="239"/>
      <c r="H131" s="240"/>
      <c r="J131" s="241"/>
      <c r="K131" s="241"/>
      <c r="M131" s="473"/>
      <c r="O131" s="239"/>
      <c r="Q131" s="143" t="e">
        <f>INDEX(AssetClass[Asset Class], MATCH('9.3 MAL- Bus Facilities Entry'!P131, AssetClass[Class Description], 0))</f>
        <v>#N/A</v>
      </c>
      <c r="R131" s="143"/>
      <c r="S131" s="242" t="e">
        <f>INDEX(Table15[Category Code], MATCH('9.3 MAL- Bus Facilities Entry'!R131, Table15[Category  Description], 0))</f>
        <v>#N/A</v>
      </c>
      <c r="T131" s="239"/>
      <c r="U131" s="243" t="e" cm="1">
        <f t="array" ref="U131">INDEX('Custom Field Tbl'!$N$5:$N$446, MATCH('9.3 MAL- Bus Facilities Entry'!$Q131 &amp; '9.3 MAL- Bus Facilities Entry'!U$3, 'Custom Field Tbl'!$M$5:$M$446 &amp; 'Custom Field Tbl'!$O$5:$O$446, 0 ))</f>
        <v>#N/A</v>
      </c>
      <c r="V131" s="143" t="str">
        <f>IF(ISNA(INDEX(CFV_Tbl[CF Description], MATCH('9.3 MAL- Bus Facilities Entry'!U131, CFV_Tbl[CF Code], 0)) ), "Field Not Required", INDEX(CFV_Tbl[CF Description], MATCH('9.3 MAL- Bus Facilities Entry'!U131, CFV_Tbl[CF Code], 0)) )</f>
        <v>Field Not Required</v>
      </c>
      <c r="Y131" s="243" t="e" cm="1">
        <f t="array" ref="Y131">INDEX('Custom Field Tbl'!$N$5:$N$446, MATCH('9.3 MAL- Bus Facilities Entry'!$Q131 &amp; '9.3 MAL- Bus Facilities Entry'!Y$3, 'Custom Field Tbl'!$M$5:$M$446 &amp; 'Custom Field Tbl'!$O$5:$O$446, 0 ))</f>
        <v>#N/A</v>
      </c>
      <c r="Z131" s="143" t="str">
        <f>IF(ISNA(INDEX(CFV_Tbl[CF Description], MATCH('9.3 MAL- Bus Facilities Entry'!Y131, CFV_Tbl[CF Code], 0)) ), "Field Not Required", INDEX(CFV_Tbl[CF Description], MATCH('9.3 MAL- Bus Facilities Entry'!Y131, CFV_Tbl[CF Code], 0)) )</f>
        <v>Field Not Required</v>
      </c>
      <c r="AC131" s="243" t="e" cm="1">
        <f t="array" ref="AC131">INDEX('Custom Field Tbl'!$N$5:$N$446, MATCH('9.3 MAL- Bus Facilities Entry'!$Q131 &amp; '9.3 MAL- Bus Facilities Entry'!AC$3, 'Custom Field Tbl'!$M$5:$M$446 &amp; 'Custom Field Tbl'!$O$5:$O$446, 0 ))</f>
        <v>#N/A</v>
      </c>
      <c r="AD131" s="143" t="str">
        <f>IF(ISNA(INDEX(CFV_Tbl[CF Description], MATCH('9.3 MAL- Bus Facilities Entry'!AC131, CFV_Tbl[CF Code], 0)) ), "Field Not Required", INDEX(CFV_Tbl[CF Description], MATCH('9.3 MAL- Bus Facilities Entry'!AC131, CFV_Tbl[CF Code], 0)) )</f>
        <v>Field Not Required</v>
      </c>
      <c r="AG131" s="243" t="e" cm="1">
        <f t="array" ref="AG131">INDEX('Custom Field Tbl'!$N$5:$N$446, MATCH('9.3 MAL- Bus Facilities Entry'!$Q131 &amp; '9.3 MAL- Bus Facilities Entry'!AG$3, 'Custom Field Tbl'!$M$5:$M$446 &amp; 'Custom Field Tbl'!$O$5:$O$446, 0 ))</f>
        <v>#N/A</v>
      </c>
      <c r="AH131" s="143" t="str">
        <f>IF(ISNA(INDEX(CFV_Tbl[CF Description], MATCH('9.3 MAL- Bus Facilities Entry'!AG131, CFV_Tbl[CF Code], 0)) ), "Field Not Required", INDEX(CFV_Tbl[CF Description], MATCH('9.3 MAL- Bus Facilities Entry'!AG131, CFV_Tbl[CF Code], 0)) )</f>
        <v>Field Not Required</v>
      </c>
      <c r="AK131" s="243" t="e" cm="1">
        <f t="array" ref="AK131">INDEX('Custom Field Tbl'!$N$5:$N$446, MATCH('9.3 MAL- Bus Facilities Entry'!$Q131 &amp; '9.3 MAL- Bus Facilities Entry'!AK$3, 'Custom Field Tbl'!$M$5:$M$446 &amp; 'Custom Field Tbl'!$O$5:$O$446, 0 ))</f>
        <v>#N/A</v>
      </c>
      <c r="AL131" s="143" t="str">
        <f>IF(ISNA(INDEX(CFV_Tbl[CF Description], MATCH('9.3 MAL- Bus Facilities Entry'!AK131, CFV_Tbl[CF Code], 0)) ), "Field Not Required", INDEX(CFV_Tbl[CF Description], MATCH('9.3 MAL- Bus Facilities Entry'!AK131, CFV_Tbl[CF Code], 0)) )</f>
        <v>Field Not Required</v>
      </c>
      <c r="AO131" s="243" t="e" cm="1">
        <f t="array" ref="AO131">INDEX('Custom Field Tbl'!$N$5:$N$446, MATCH('9.3 MAL- Bus Facilities Entry'!$Q131 &amp; '9.3 MAL- Bus Facilities Entry'!AO$3, 'Custom Field Tbl'!$M$5:$M$446 &amp; 'Custom Field Tbl'!$O$5:$O$446, 0 ))</f>
        <v>#N/A</v>
      </c>
      <c r="AP131" s="143" t="str">
        <f>IF(ISNA(INDEX(CFV_Tbl[CF Description], MATCH('9.3 MAL- Bus Facilities Entry'!AO131, CFV_Tbl[CF Code], 0)) ), "Field Not Required", INDEX(CFV_Tbl[CF Description], MATCH('9.3 MAL- Bus Facilities Entry'!AO131, CFV_Tbl[CF Code], 0)) )</f>
        <v>Field Not Required</v>
      </c>
      <c r="AS131" s="243" t="e" cm="1">
        <f t="array" ref="AS131">INDEX('Custom Field Tbl'!$N$5:$N$446, MATCH('9.3 MAL- Bus Facilities Entry'!$Q131 &amp; '9.3 MAL- Bus Facilities Entry'!AS$3, 'Custom Field Tbl'!$M$5:$M$446 &amp; 'Custom Field Tbl'!$O$5:$O$446, 0 ))</f>
        <v>#N/A</v>
      </c>
      <c r="AT131" s="143" t="str">
        <f>IF(ISNA(INDEX(CFV_Tbl[CF Description], MATCH('9.3 MAL- Bus Facilities Entry'!AS131, CFV_Tbl[CF Code], 0)) ), "Field Not Required", INDEX(CFV_Tbl[CF Description], MATCH('9.3 MAL- Bus Facilities Entry'!AS131, CFV_Tbl[CF Code], 0)) )</f>
        <v>Field Not Required</v>
      </c>
      <c r="AW131" s="243" t="e" cm="1">
        <f t="array" ref="AW131">INDEX('Custom Field Tbl'!$N$5:$N$446, MATCH('9.3 MAL- Bus Facilities Entry'!$Q131 &amp; '9.3 MAL- Bus Facilities Entry'!AW$3, 'Custom Field Tbl'!$M$5:$M$446 &amp; 'Custom Field Tbl'!$O$5:$O$446, 0 ))</f>
        <v>#N/A</v>
      </c>
      <c r="AX131" s="143" t="str">
        <f>IF(ISNA(INDEX(CFV_Tbl[CF Description], MATCH('9.3 MAL- Bus Facilities Entry'!AW131, CFV_Tbl[CF Code], 0)) ), "Field Not Required", INDEX(CFV_Tbl[CF Description], MATCH('9.3 MAL- Bus Facilities Entry'!AW131, CFV_Tbl[CF Code], 0)) )</f>
        <v>Field Not Required</v>
      </c>
      <c r="BA131" s="243" t="e" cm="1">
        <f t="array" ref="BA131">INDEX('Custom Field Tbl'!$N$5:$N$446, MATCH('9.3 MAL- Bus Facilities Entry'!$Q131 &amp; '9.3 MAL- Bus Facilities Entry'!BA$3, 'Custom Field Tbl'!$M$5:$M$446 &amp; 'Custom Field Tbl'!$O$5:$O$446, 0 ))</f>
        <v>#N/A</v>
      </c>
      <c r="BB131" s="143" t="str">
        <f>IF(ISNA(INDEX(CFV_Tbl[CF Description], MATCH('9.3 MAL- Bus Facilities Entry'!BA131, CFV_Tbl[CF Code], 0)) ), "Field Not Required", INDEX(CFV_Tbl[CF Description], MATCH('9.3 MAL- Bus Facilities Entry'!BA131, CFV_Tbl[CF Code], 0)) )</f>
        <v>Field Not Required</v>
      </c>
      <c r="BE131" s="243" t="e" cm="1">
        <f t="array" ref="BE131">INDEX('Custom Field Tbl'!$N$5:$N$446, MATCH('9.3 MAL- Bus Facilities Entry'!$Q131 &amp; '9.3 MAL- Bus Facilities Entry'!BE$3, 'Custom Field Tbl'!$M$5:$M$446 &amp; 'Custom Field Tbl'!$O$5:$O$446, 0 ))</f>
        <v>#N/A</v>
      </c>
      <c r="BF131" s="143" t="str">
        <f>IF(ISNA(INDEX(CFV_Tbl[CF Description], MATCH('9.3 MAL- Bus Facilities Entry'!BE131, CFV_Tbl[CF Code], 0)) ), "Field Not Required", INDEX(CFV_Tbl[CF Description], MATCH('9.3 MAL- Bus Facilities Entry'!BE131, CFV_Tbl[CF Code], 0)) )</f>
        <v>Field Not Required</v>
      </c>
      <c r="BI131" s="239"/>
      <c r="BJ131" s="243" t="e">
        <f>INDEX(Mnemonic[Code], MATCH('9.3 MAL- Bus Facilities Entry'!BS131, Mnemonic[Description], 0))</f>
        <v>#N/A</v>
      </c>
      <c r="BK131" s="243" t="e">
        <f>INDEX(Mnemonic[Code], MATCH('9.3 MAL- Bus Facilities Entry'!BT131, Mnemonic[Description], 0))</f>
        <v>#N/A</v>
      </c>
      <c r="BL131" s="243" t="e">
        <f>IF(ISNA(INDEX(Mnemonic[Code], MATCH( '9.3 MAL- Bus Facilities Entry'!BU131, Mnemonic[Description], 0)) ),  INDEX(Mnemonic[Code], MATCH( LEFT('9.3 MAL- Bus Facilities Entry'!BU131, LEN(BU131)-2), Mnemonic[Description], 0)),  INDEX(Mnemonic[Code], MATCH( '9.3 MAL- Bus Facilities Entry'!BU131, Mnemonic[Description], 0)) )</f>
        <v>#VALUE!</v>
      </c>
      <c r="BM131" s="243" t="e">
        <f>IF(ISNA(INDEX(Mnemonic[Code], MATCH( '9.3 MAL- Bus Facilities Entry'!BV131, Mnemonic[Description], 0)) ),  INDEX(Mnemonic[Code], MATCH( LEFT('9.3 MAL- Bus Facilities Entry'!BV131, LEN(BV131)-2), Mnemonic[Description], 0)),  INDEX(Mnemonic[Code], MATCH( '9.3 MAL- Bus Facilities Entry'!BV131, Mnemonic[Description], 0)) )</f>
        <v>#VALUE!</v>
      </c>
      <c r="BN131" s="243" t="e">
        <f>IF(ISNA(INDEX(Mnemonic[Code], MATCH( '9.3 MAL- Bus Facilities Entry'!BW131, Mnemonic[Description], 0)) ),  INDEX(Mnemonic[Code], MATCH( LEFT('9.3 MAL- Bus Facilities Entry'!BW131, LEN(BW131)-1), Mnemonic[Description], 0)),  INDEX(Mnemonic[Code], MATCH( '9.3 MAL- Bus Facilities Entry'!BW131, Mnemonic[Description], 0)) )</f>
        <v>#VALUE!</v>
      </c>
      <c r="BO131" s="243" t="e">
        <f>IF(ISNA(INDEX(Mnemonic[Code], MATCH( '9.3 MAL- Bus Facilities Entry'!BX131, Mnemonic[Description], 0)) ),  INDEX(Mnemonic[Code], MATCH( LEFT('9.3 MAL- Bus Facilities Entry'!BX131, LEN(BX131)-1), Mnemonic[Description], 0)),  INDEX(Mnemonic[Code], MATCH( '9.3 MAL- Bus Facilities Entry'!BX131, Mnemonic[Description], 0)) )</f>
        <v>#VALUE!</v>
      </c>
      <c r="BP131" s="243" t="e">
        <f t="shared" si="14"/>
        <v>#N/A</v>
      </c>
      <c r="BQ131" s="243" t="e">
        <f t="shared" si="15"/>
        <v>#N/A</v>
      </c>
      <c r="BR131" s="243" t="e">
        <f t="shared" si="16"/>
        <v>#VALUE!</v>
      </c>
      <c r="BS131" s="245"/>
      <c r="BT131" s="245"/>
      <c r="BU131" s="244"/>
      <c r="BV131" s="244"/>
      <c r="BW131" s="244"/>
      <c r="BX131" s="244"/>
      <c r="BZ131" s="239"/>
      <c r="CA131" s="246" t="e">
        <f>INDEX('MAL-OTHERLOOKUPS'!$ES$4:$ES$56, MATCH('9.3 MAL- Bus Facilities Entry'!CE131, 'MAL-OTHERLOOKUPS'!$ET$4:$ET$56, 0))</f>
        <v>#N/A</v>
      </c>
      <c r="CB131" s="247" t="str">
        <f t="shared" si="17"/>
        <v>L--</v>
      </c>
      <c r="CC131" s="247"/>
      <c r="CD131" s="425"/>
      <c r="CE131" s="425"/>
      <c r="CF131" s="425"/>
      <c r="CG131" s="248"/>
      <c r="CH131" s="367"/>
      <c r="CI131" s="367"/>
      <c r="CJ131" s="249" t="e">
        <f>INDEX('Default X, Y'!$D$6:$D$13,MATCH('9.3 MAL- Bus Facilities Entry'!BJ131&amp;"MF",'Default X, Y'!$B$6:$B$13,0))</f>
        <v>#N/A</v>
      </c>
      <c r="CK131" s="249" t="e">
        <f>INDEX('Default X, Y'!$E$6:$E$13,MATCH('9.3 MAL- Bus Facilities Entry'!BJ131&amp;"MF",'Default X, Y'!$B$6:$B$13,0))</f>
        <v>#N/A</v>
      </c>
      <c r="CL131" s="250" t="str">
        <f t="shared" si="18"/>
        <v>MX_Common_BRT</v>
      </c>
      <c r="CM131" s="239"/>
      <c r="CN131" s="251">
        <v>0</v>
      </c>
      <c r="CO131" s="471"/>
      <c r="CP131" s="251" t="str">
        <f t="shared" si="19"/>
        <v>0-</v>
      </c>
      <c r="CQ131" s="471"/>
      <c r="CR131" s="252" t="str">
        <f t="shared" si="12"/>
        <v xml:space="preserve">; ; </v>
      </c>
      <c r="CS131" s="252" t="str">
        <f t="shared" si="13"/>
        <v xml:space="preserve">; ; </v>
      </c>
      <c r="CT131" s="425"/>
      <c r="CU131" s="252" t="e">
        <v>#REF!</v>
      </c>
      <c r="CV131" s="367"/>
      <c r="CW131" s="367"/>
      <c r="CX131" s="239"/>
      <c r="CY131" s="240"/>
      <c r="CZ131" s="240"/>
      <c r="DA131" s="240"/>
      <c r="DB131" s="585"/>
      <c r="DD131" s="240"/>
      <c r="DE131" s="585"/>
      <c r="DF131" s="253"/>
      <c r="DH131" s="472"/>
      <c r="DI131" s="497"/>
      <c r="DJ131" s="254"/>
      <c r="DK131" s="585"/>
    </row>
    <row r="132" spans="1:115" ht="14.5" x14ac:dyDescent="0.35">
      <c r="A132" s="469"/>
      <c r="B132" s="239"/>
      <c r="C132" s="240"/>
      <c r="D132" s="240"/>
      <c r="E132" s="240"/>
      <c r="F132" s="367"/>
      <c r="G132" s="239"/>
      <c r="H132" s="240"/>
      <c r="J132" s="241"/>
      <c r="K132" s="241"/>
      <c r="M132" s="473"/>
      <c r="O132" s="239"/>
      <c r="Q132" s="143" t="e">
        <f>INDEX(AssetClass[Asset Class], MATCH('9.3 MAL- Bus Facilities Entry'!P132, AssetClass[Class Description], 0))</f>
        <v>#N/A</v>
      </c>
      <c r="R132" s="143"/>
      <c r="S132" s="242" t="e">
        <f>INDEX(Table15[Category Code], MATCH('9.3 MAL- Bus Facilities Entry'!R132, Table15[Category  Description], 0))</f>
        <v>#N/A</v>
      </c>
      <c r="T132" s="239"/>
      <c r="U132" s="243" t="e" cm="1">
        <f t="array" ref="U132">INDEX('Custom Field Tbl'!$N$5:$N$446, MATCH('9.3 MAL- Bus Facilities Entry'!$Q132 &amp; '9.3 MAL- Bus Facilities Entry'!U$3, 'Custom Field Tbl'!$M$5:$M$446 &amp; 'Custom Field Tbl'!$O$5:$O$446, 0 ))</f>
        <v>#N/A</v>
      </c>
      <c r="V132" s="143" t="str">
        <f>IF(ISNA(INDEX(CFV_Tbl[CF Description], MATCH('9.3 MAL- Bus Facilities Entry'!U132, CFV_Tbl[CF Code], 0)) ), "Field Not Required", INDEX(CFV_Tbl[CF Description], MATCH('9.3 MAL- Bus Facilities Entry'!U132, CFV_Tbl[CF Code], 0)) )</f>
        <v>Field Not Required</v>
      </c>
      <c r="Y132" s="243" t="e" cm="1">
        <f t="array" ref="Y132">INDEX('Custom Field Tbl'!$N$5:$N$446, MATCH('9.3 MAL- Bus Facilities Entry'!$Q132 &amp; '9.3 MAL- Bus Facilities Entry'!Y$3, 'Custom Field Tbl'!$M$5:$M$446 &amp; 'Custom Field Tbl'!$O$5:$O$446, 0 ))</f>
        <v>#N/A</v>
      </c>
      <c r="Z132" s="143" t="str">
        <f>IF(ISNA(INDEX(CFV_Tbl[CF Description], MATCH('9.3 MAL- Bus Facilities Entry'!Y132, CFV_Tbl[CF Code], 0)) ), "Field Not Required", INDEX(CFV_Tbl[CF Description], MATCH('9.3 MAL- Bus Facilities Entry'!Y132, CFV_Tbl[CF Code], 0)) )</f>
        <v>Field Not Required</v>
      </c>
      <c r="AC132" s="243" t="e" cm="1">
        <f t="array" ref="AC132">INDEX('Custom Field Tbl'!$N$5:$N$446, MATCH('9.3 MAL- Bus Facilities Entry'!$Q132 &amp; '9.3 MAL- Bus Facilities Entry'!AC$3, 'Custom Field Tbl'!$M$5:$M$446 &amp; 'Custom Field Tbl'!$O$5:$O$446, 0 ))</f>
        <v>#N/A</v>
      </c>
      <c r="AD132" s="143" t="str">
        <f>IF(ISNA(INDEX(CFV_Tbl[CF Description], MATCH('9.3 MAL- Bus Facilities Entry'!AC132, CFV_Tbl[CF Code], 0)) ), "Field Not Required", INDEX(CFV_Tbl[CF Description], MATCH('9.3 MAL- Bus Facilities Entry'!AC132, CFV_Tbl[CF Code], 0)) )</f>
        <v>Field Not Required</v>
      </c>
      <c r="AG132" s="243" t="e" cm="1">
        <f t="array" ref="AG132">INDEX('Custom Field Tbl'!$N$5:$N$446, MATCH('9.3 MAL- Bus Facilities Entry'!$Q132 &amp; '9.3 MAL- Bus Facilities Entry'!AG$3, 'Custom Field Tbl'!$M$5:$M$446 &amp; 'Custom Field Tbl'!$O$5:$O$446, 0 ))</f>
        <v>#N/A</v>
      </c>
      <c r="AH132" s="143" t="str">
        <f>IF(ISNA(INDEX(CFV_Tbl[CF Description], MATCH('9.3 MAL- Bus Facilities Entry'!AG132, CFV_Tbl[CF Code], 0)) ), "Field Not Required", INDEX(CFV_Tbl[CF Description], MATCH('9.3 MAL- Bus Facilities Entry'!AG132, CFV_Tbl[CF Code], 0)) )</f>
        <v>Field Not Required</v>
      </c>
      <c r="AK132" s="243" t="e" cm="1">
        <f t="array" ref="AK132">INDEX('Custom Field Tbl'!$N$5:$N$446, MATCH('9.3 MAL- Bus Facilities Entry'!$Q132 &amp; '9.3 MAL- Bus Facilities Entry'!AK$3, 'Custom Field Tbl'!$M$5:$M$446 &amp; 'Custom Field Tbl'!$O$5:$O$446, 0 ))</f>
        <v>#N/A</v>
      </c>
      <c r="AL132" s="143" t="str">
        <f>IF(ISNA(INDEX(CFV_Tbl[CF Description], MATCH('9.3 MAL- Bus Facilities Entry'!AK132, CFV_Tbl[CF Code], 0)) ), "Field Not Required", INDEX(CFV_Tbl[CF Description], MATCH('9.3 MAL- Bus Facilities Entry'!AK132, CFV_Tbl[CF Code], 0)) )</f>
        <v>Field Not Required</v>
      </c>
      <c r="AO132" s="243" t="e" cm="1">
        <f t="array" ref="AO132">INDEX('Custom Field Tbl'!$N$5:$N$446, MATCH('9.3 MAL- Bus Facilities Entry'!$Q132 &amp; '9.3 MAL- Bus Facilities Entry'!AO$3, 'Custom Field Tbl'!$M$5:$M$446 &amp; 'Custom Field Tbl'!$O$5:$O$446, 0 ))</f>
        <v>#N/A</v>
      </c>
      <c r="AP132" s="143" t="str">
        <f>IF(ISNA(INDEX(CFV_Tbl[CF Description], MATCH('9.3 MAL- Bus Facilities Entry'!AO132, CFV_Tbl[CF Code], 0)) ), "Field Not Required", INDEX(CFV_Tbl[CF Description], MATCH('9.3 MAL- Bus Facilities Entry'!AO132, CFV_Tbl[CF Code], 0)) )</f>
        <v>Field Not Required</v>
      </c>
      <c r="AS132" s="243" t="e" cm="1">
        <f t="array" ref="AS132">INDEX('Custom Field Tbl'!$N$5:$N$446, MATCH('9.3 MAL- Bus Facilities Entry'!$Q132 &amp; '9.3 MAL- Bus Facilities Entry'!AS$3, 'Custom Field Tbl'!$M$5:$M$446 &amp; 'Custom Field Tbl'!$O$5:$O$446, 0 ))</f>
        <v>#N/A</v>
      </c>
      <c r="AT132" s="143" t="str">
        <f>IF(ISNA(INDEX(CFV_Tbl[CF Description], MATCH('9.3 MAL- Bus Facilities Entry'!AS132, CFV_Tbl[CF Code], 0)) ), "Field Not Required", INDEX(CFV_Tbl[CF Description], MATCH('9.3 MAL- Bus Facilities Entry'!AS132, CFV_Tbl[CF Code], 0)) )</f>
        <v>Field Not Required</v>
      </c>
      <c r="AW132" s="243" t="e" cm="1">
        <f t="array" ref="AW132">INDEX('Custom Field Tbl'!$N$5:$N$446, MATCH('9.3 MAL- Bus Facilities Entry'!$Q132 &amp; '9.3 MAL- Bus Facilities Entry'!AW$3, 'Custom Field Tbl'!$M$5:$M$446 &amp; 'Custom Field Tbl'!$O$5:$O$446, 0 ))</f>
        <v>#N/A</v>
      </c>
      <c r="AX132" s="143" t="str">
        <f>IF(ISNA(INDEX(CFV_Tbl[CF Description], MATCH('9.3 MAL- Bus Facilities Entry'!AW132, CFV_Tbl[CF Code], 0)) ), "Field Not Required", INDEX(CFV_Tbl[CF Description], MATCH('9.3 MAL- Bus Facilities Entry'!AW132, CFV_Tbl[CF Code], 0)) )</f>
        <v>Field Not Required</v>
      </c>
      <c r="BA132" s="243" t="e" cm="1">
        <f t="array" ref="BA132">INDEX('Custom Field Tbl'!$N$5:$N$446, MATCH('9.3 MAL- Bus Facilities Entry'!$Q132 &amp; '9.3 MAL- Bus Facilities Entry'!BA$3, 'Custom Field Tbl'!$M$5:$M$446 &amp; 'Custom Field Tbl'!$O$5:$O$446, 0 ))</f>
        <v>#N/A</v>
      </c>
      <c r="BB132" s="143" t="str">
        <f>IF(ISNA(INDEX(CFV_Tbl[CF Description], MATCH('9.3 MAL- Bus Facilities Entry'!BA132, CFV_Tbl[CF Code], 0)) ), "Field Not Required", INDEX(CFV_Tbl[CF Description], MATCH('9.3 MAL- Bus Facilities Entry'!BA132, CFV_Tbl[CF Code], 0)) )</f>
        <v>Field Not Required</v>
      </c>
      <c r="BE132" s="243" t="e" cm="1">
        <f t="array" ref="BE132">INDEX('Custom Field Tbl'!$N$5:$N$446, MATCH('9.3 MAL- Bus Facilities Entry'!$Q132 &amp; '9.3 MAL- Bus Facilities Entry'!BE$3, 'Custom Field Tbl'!$M$5:$M$446 &amp; 'Custom Field Tbl'!$O$5:$O$446, 0 ))</f>
        <v>#N/A</v>
      </c>
      <c r="BF132" s="143" t="str">
        <f>IF(ISNA(INDEX(CFV_Tbl[CF Description], MATCH('9.3 MAL- Bus Facilities Entry'!BE132, CFV_Tbl[CF Code], 0)) ), "Field Not Required", INDEX(CFV_Tbl[CF Description], MATCH('9.3 MAL- Bus Facilities Entry'!BE132, CFV_Tbl[CF Code], 0)) )</f>
        <v>Field Not Required</v>
      </c>
      <c r="BI132" s="239"/>
      <c r="BJ132" s="243" t="e">
        <f>INDEX(Mnemonic[Code], MATCH('9.3 MAL- Bus Facilities Entry'!BS132, Mnemonic[Description], 0))</f>
        <v>#N/A</v>
      </c>
      <c r="BK132" s="243" t="e">
        <f>INDEX(Mnemonic[Code], MATCH('9.3 MAL- Bus Facilities Entry'!BT132, Mnemonic[Description], 0))</f>
        <v>#N/A</v>
      </c>
      <c r="BL132" s="243" t="e">
        <f>IF(ISNA(INDEX(Mnemonic[Code], MATCH( '9.3 MAL- Bus Facilities Entry'!BU132, Mnemonic[Description], 0)) ),  INDEX(Mnemonic[Code], MATCH( LEFT('9.3 MAL- Bus Facilities Entry'!BU132, LEN(BU132)-2), Mnemonic[Description], 0)),  INDEX(Mnemonic[Code], MATCH( '9.3 MAL- Bus Facilities Entry'!BU132, Mnemonic[Description], 0)) )</f>
        <v>#VALUE!</v>
      </c>
      <c r="BM132" s="243" t="e">
        <f>IF(ISNA(INDEX(Mnemonic[Code], MATCH( '9.3 MAL- Bus Facilities Entry'!BV132, Mnemonic[Description], 0)) ),  INDEX(Mnemonic[Code], MATCH( LEFT('9.3 MAL- Bus Facilities Entry'!BV132, LEN(BV132)-2), Mnemonic[Description], 0)),  INDEX(Mnemonic[Code], MATCH( '9.3 MAL- Bus Facilities Entry'!BV132, Mnemonic[Description], 0)) )</f>
        <v>#VALUE!</v>
      </c>
      <c r="BN132" s="243" t="e">
        <f>IF(ISNA(INDEX(Mnemonic[Code], MATCH( '9.3 MAL- Bus Facilities Entry'!BW132, Mnemonic[Description], 0)) ),  INDEX(Mnemonic[Code], MATCH( LEFT('9.3 MAL- Bus Facilities Entry'!BW132, LEN(BW132)-1), Mnemonic[Description], 0)),  INDEX(Mnemonic[Code], MATCH( '9.3 MAL- Bus Facilities Entry'!BW132, Mnemonic[Description], 0)) )</f>
        <v>#VALUE!</v>
      </c>
      <c r="BO132" s="243" t="e">
        <f>IF(ISNA(INDEX(Mnemonic[Code], MATCH( '9.3 MAL- Bus Facilities Entry'!BX132, Mnemonic[Description], 0)) ),  INDEX(Mnemonic[Code], MATCH( LEFT('9.3 MAL- Bus Facilities Entry'!BX132, LEN(BX132)-1), Mnemonic[Description], 0)),  INDEX(Mnemonic[Code], MATCH( '9.3 MAL- Bus Facilities Entry'!BX132, Mnemonic[Description], 0)) )</f>
        <v>#VALUE!</v>
      </c>
      <c r="BP132" s="243" t="e">
        <f t="shared" si="14"/>
        <v>#N/A</v>
      </c>
      <c r="BQ132" s="243" t="e">
        <f t="shared" si="15"/>
        <v>#N/A</v>
      </c>
      <c r="BR132" s="243" t="e">
        <f t="shared" si="16"/>
        <v>#VALUE!</v>
      </c>
      <c r="BS132" s="245"/>
      <c r="BT132" s="245"/>
      <c r="BU132" s="244"/>
      <c r="BV132" s="244"/>
      <c r="BW132" s="244"/>
      <c r="BX132" s="244"/>
      <c r="BZ132" s="239"/>
      <c r="CA132" s="246" t="e">
        <f>INDEX('MAL-OTHERLOOKUPS'!$ES$4:$ES$56, MATCH('9.3 MAL- Bus Facilities Entry'!CE132, 'MAL-OTHERLOOKUPS'!$ET$4:$ET$56, 0))</f>
        <v>#N/A</v>
      </c>
      <c r="CB132" s="247" t="str">
        <f t="shared" si="17"/>
        <v>L--</v>
      </c>
      <c r="CC132" s="247"/>
      <c r="CD132" s="425"/>
      <c r="CE132" s="425"/>
      <c r="CF132" s="425"/>
      <c r="CG132" s="248"/>
      <c r="CH132" s="367"/>
      <c r="CI132" s="367"/>
      <c r="CJ132" s="249" t="e">
        <f>INDEX('Default X, Y'!$D$6:$D$13,MATCH('9.3 MAL- Bus Facilities Entry'!BJ132&amp;"MF",'Default X, Y'!$B$6:$B$13,0))</f>
        <v>#N/A</v>
      </c>
      <c r="CK132" s="249" t="e">
        <f>INDEX('Default X, Y'!$E$6:$E$13,MATCH('9.3 MAL- Bus Facilities Entry'!BJ132&amp;"MF",'Default X, Y'!$B$6:$B$13,0))</f>
        <v>#N/A</v>
      </c>
      <c r="CL132" s="250" t="str">
        <f t="shared" si="18"/>
        <v>MX_Common_BRT</v>
      </c>
      <c r="CM132" s="239"/>
      <c r="CN132" s="251">
        <v>0</v>
      </c>
      <c r="CO132" s="471"/>
      <c r="CP132" s="251" t="str">
        <f t="shared" si="19"/>
        <v>0-</v>
      </c>
      <c r="CQ132" s="471"/>
      <c r="CR132" s="252" t="str">
        <f t="shared" si="12"/>
        <v xml:space="preserve">; ; </v>
      </c>
      <c r="CS132" s="252" t="str">
        <f t="shared" si="13"/>
        <v xml:space="preserve">; ; </v>
      </c>
      <c r="CT132" s="425"/>
      <c r="CU132" s="252" t="e">
        <v>#REF!</v>
      </c>
      <c r="CV132" s="367"/>
      <c r="CW132" s="367"/>
      <c r="CX132" s="239"/>
      <c r="CY132" s="240"/>
      <c r="CZ132" s="240"/>
      <c r="DA132" s="240"/>
      <c r="DB132" s="585"/>
      <c r="DD132" s="240"/>
      <c r="DE132" s="585"/>
      <c r="DF132" s="253"/>
      <c r="DH132" s="472"/>
      <c r="DI132" s="497"/>
      <c r="DJ132" s="254"/>
      <c r="DK132" s="585"/>
    </row>
    <row r="133" spans="1:115" ht="14.5" x14ac:dyDescent="0.35">
      <c r="A133" s="469"/>
      <c r="B133" s="239"/>
      <c r="C133" s="240"/>
      <c r="D133" s="240"/>
      <c r="E133" s="240"/>
      <c r="F133" s="367"/>
      <c r="G133" s="239"/>
      <c r="H133" s="240"/>
      <c r="J133" s="241"/>
      <c r="K133" s="241"/>
      <c r="M133" s="473"/>
      <c r="O133" s="239"/>
      <c r="Q133" s="143" t="e">
        <f>INDEX(AssetClass[Asset Class], MATCH('9.3 MAL- Bus Facilities Entry'!P133, AssetClass[Class Description], 0))</f>
        <v>#N/A</v>
      </c>
      <c r="R133" s="143"/>
      <c r="S133" s="242" t="e">
        <f>INDEX(Table15[Category Code], MATCH('9.3 MAL- Bus Facilities Entry'!R133, Table15[Category  Description], 0))</f>
        <v>#N/A</v>
      </c>
      <c r="T133" s="239"/>
      <c r="U133" s="243" t="e" cm="1">
        <f t="array" ref="U133">INDEX('Custom Field Tbl'!$N$5:$N$446, MATCH('9.3 MAL- Bus Facilities Entry'!$Q133 &amp; '9.3 MAL- Bus Facilities Entry'!U$3, 'Custom Field Tbl'!$M$5:$M$446 &amp; 'Custom Field Tbl'!$O$5:$O$446, 0 ))</f>
        <v>#N/A</v>
      </c>
      <c r="V133" s="143" t="str">
        <f>IF(ISNA(INDEX(CFV_Tbl[CF Description], MATCH('9.3 MAL- Bus Facilities Entry'!U133, CFV_Tbl[CF Code], 0)) ), "Field Not Required", INDEX(CFV_Tbl[CF Description], MATCH('9.3 MAL- Bus Facilities Entry'!U133, CFV_Tbl[CF Code], 0)) )</f>
        <v>Field Not Required</v>
      </c>
      <c r="Y133" s="243" t="e" cm="1">
        <f t="array" ref="Y133">INDEX('Custom Field Tbl'!$N$5:$N$446, MATCH('9.3 MAL- Bus Facilities Entry'!$Q133 &amp; '9.3 MAL- Bus Facilities Entry'!Y$3, 'Custom Field Tbl'!$M$5:$M$446 &amp; 'Custom Field Tbl'!$O$5:$O$446, 0 ))</f>
        <v>#N/A</v>
      </c>
      <c r="Z133" s="143" t="str">
        <f>IF(ISNA(INDEX(CFV_Tbl[CF Description], MATCH('9.3 MAL- Bus Facilities Entry'!Y133, CFV_Tbl[CF Code], 0)) ), "Field Not Required", INDEX(CFV_Tbl[CF Description], MATCH('9.3 MAL- Bus Facilities Entry'!Y133, CFV_Tbl[CF Code], 0)) )</f>
        <v>Field Not Required</v>
      </c>
      <c r="AC133" s="243" t="e" cm="1">
        <f t="array" ref="AC133">INDEX('Custom Field Tbl'!$N$5:$N$446, MATCH('9.3 MAL- Bus Facilities Entry'!$Q133 &amp; '9.3 MAL- Bus Facilities Entry'!AC$3, 'Custom Field Tbl'!$M$5:$M$446 &amp; 'Custom Field Tbl'!$O$5:$O$446, 0 ))</f>
        <v>#N/A</v>
      </c>
      <c r="AD133" s="143" t="str">
        <f>IF(ISNA(INDEX(CFV_Tbl[CF Description], MATCH('9.3 MAL- Bus Facilities Entry'!AC133, CFV_Tbl[CF Code], 0)) ), "Field Not Required", INDEX(CFV_Tbl[CF Description], MATCH('9.3 MAL- Bus Facilities Entry'!AC133, CFV_Tbl[CF Code], 0)) )</f>
        <v>Field Not Required</v>
      </c>
      <c r="AG133" s="243" t="e" cm="1">
        <f t="array" ref="AG133">INDEX('Custom Field Tbl'!$N$5:$N$446, MATCH('9.3 MAL- Bus Facilities Entry'!$Q133 &amp; '9.3 MAL- Bus Facilities Entry'!AG$3, 'Custom Field Tbl'!$M$5:$M$446 &amp; 'Custom Field Tbl'!$O$5:$O$446, 0 ))</f>
        <v>#N/A</v>
      </c>
      <c r="AH133" s="143" t="str">
        <f>IF(ISNA(INDEX(CFV_Tbl[CF Description], MATCH('9.3 MAL- Bus Facilities Entry'!AG133, CFV_Tbl[CF Code], 0)) ), "Field Not Required", INDEX(CFV_Tbl[CF Description], MATCH('9.3 MAL- Bus Facilities Entry'!AG133, CFV_Tbl[CF Code], 0)) )</f>
        <v>Field Not Required</v>
      </c>
      <c r="AK133" s="243" t="e" cm="1">
        <f t="array" ref="AK133">INDEX('Custom Field Tbl'!$N$5:$N$446, MATCH('9.3 MAL- Bus Facilities Entry'!$Q133 &amp; '9.3 MAL- Bus Facilities Entry'!AK$3, 'Custom Field Tbl'!$M$5:$M$446 &amp; 'Custom Field Tbl'!$O$5:$O$446, 0 ))</f>
        <v>#N/A</v>
      </c>
      <c r="AL133" s="143" t="str">
        <f>IF(ISNA(INDEX(CFV_Tbl[CF Description], MATCH('9.3 MAL- Bus Facilities Entry'!AK133, CFV_Tbl[CF Code], 0)) ), "Field Not Required", INDEX(CFV_Tbl[CF Description], MATCH('9.3 MAL- Bus Facilities Entry'!AK133, CFV_Tbl[CF Code], 0)) )</f>
        <v>Field Not Required</v>
      </c>
      <c r="AO133" s="243" t="e" cm="1">
        <f t="array" ref="AO133">INDEX('Custom Field Tbl'!$N$5:$N$446, MATCH('9.3 MAL- Bus Facilities Entry'!$Q133 &amp; '9.3 MAL- Bus Facilities Entry'!AO$3, 'Custom Field Tbl'!$M$5:$M$446 &amp; 'Custom Field Tbl'!$O$5:$O$446, 0 ))</f>
        <v>#N/A</v>
      </c>
      <c r="AP133" s="143" t="str">
        <f>IF(ISNA(INDEX(CFV_Tbl[CF Description], MATCH('9.3 MAL- Bus Facilities Entry'!AO133, CFV_Tbl[CF Code], 0)) ), "Field Not Required", INDEX(CFV_Tbl[CF Description], MATCH('9.3 MAL- Bus Facilities Entry'!AO133, CFV_Tbl[CF Code], 0)) )</f>
        <v>Field Not Required</v>
      </c>
      <c r="AS133" s="243" t="e" cm="1">
        <f t="array" ref="AS133">INDEX('Custom Field Tbl'!$N$5:$N$446, MATCH('9.3 MAL- Bus Facilities Entry'!$Q133 &amp; '9.3 MAL- Bus Facilities Entry'!AS$3, 'Custom Field Tbl'!$M$5:$M$446 &amp; 'Custom Field Tbl'!$O$5:$O$446, 0 ))</f>
        <v>#N/A</v>
      </c>
      <c r="AT133" s="143" t="str">
        <f>IF(ISNA(INDEX(CFV_Tbl[CF Description], MATCH('9.3 MAL- Bus Facilities Entry'!AS133, CFV_Tbl[CF Code], 0)) ), "Field Not Required", INDEX(CFV_Tbl[CF Description], MATCH('9.3 MAL- Bus Facilities Entry'!AS133, CFV_Tbl[CF Code], 0)) )</f>
        <v>Field Not Required</v>
      </c>
      <c r="AW133" s="243" t="e" cm="1">
        <f t="array" ref="AW133">INDEX('Custom Field Tbl'!$N$5:$N$446, MATCH('9.3 MAL- Bus Facilities Entry'!$Q133 &amp; '9.3 MAL- Bus Facilities Entry'!AW$3, 'Custom Field Tbl'!$M$5:$M$446 &amp; 'Custom Field Tbl'!$O$5:$O$446, 0 ))</f>
        <v>#N/A</v>
      </c>
      <c r="AX133" s="143" t="str">
        <f>IF(ISNA(INDEX(CFV_Tbl[CF Description], MATCH('9.3 MAL- Bus Facilities Entry'!AW133, CFV_Tbl[CF Code], 0)) ), "Field Not Required", INDEX(CFV_Tbl[CF Description], MATCH('9.3 MAL- Bus Facilities Entry'!AW133, CFV_Tbl[CF Code], 0)) )</f>
        <v>Field Not Required</v>
      </c>
      <c r="BA133" s="243" t="e" cm="1">
        <f t="array" ref="BA133">INDEX('Custom Field Tbl'!$N$5:$N$446, MATCH('9.3 MAL- Bus Facilities Entry'!$Q133 &amp; '9.3 MAL- Bus Facilities Entry'!BA$3, 'Custom Field Tbl'!$M$5:$M$446 &amp; 'Custom Field Tbl'!$O$5:$O$446, 0 ))</f>
        <v>#N/A</v>
      </c>
      <c r="BB133" s="143" t="str">
        <f>IF(ISNA(INDEX(CFV_Tbl[CF Description], MATCH('9.3 MAL- Bus Facilities Entry'!BA133, CFV_Tbl[CF Code], 0)) ), "Field Not Required", INDEX(CFV_Tbl[CF Description], MATCH('9.3 MAL- Bus Facilities Entry'!BA133, CFV_Tbl[CF Code], 0)) )</f>
        <v>Field Not Required</v>
      </c>
      <c r="BE133" s="243" t="e" cm="1">
        <f t="array" ref="BE133">INDEX('Custom Field Tbl'!$N$5:$N$446, MATCH('9.3 MAL- Bus Facilities Entry'!$Q133 &amp; '9.3 MAL- Bus Facilities Entry'!BE$3, 'Custom Field Tbl'!$M$5:$M$446 &amp; 'Custom Field Tbl'!$O$5:$O$446, 0 ))</f>
        <v>#N/A</v>
      </c>
      <c r="BF133" s="143" t="str">
        <f>IF(ISNA(INDEX(CFV_Tbl[CF Description], MATCH('9.3 MAL- Bus Facilities Entry'!BE133, CFV_Tbl[CF Code], 0)) ), "Field Not Required", INDEX(CFV_Tbl[CF Description], MATCH('9.3 MAL- Bus Facilities Entry'!BE133, CFV_Tbl[CF Code], 0)) )</f>
        <v>Field Not Required</v>
      </c>
      <c r="BI133" s="239"/>
      <c r="BJ133" s="243" t="e">
        <f>INDEX(Mnemonic[Code], MATCH('9.3 MAL- Bus Facilities Entry'!BS133, Mnemonic[Description], 0))</f>
        <v>#N/A</v>
      </c>
      <c r="BK133" s="243" t="e">
        <f>INDEX(Mnemonic[Code], MATCH('9.3 MAL- Bus Facilities Entry'!BT133, Mnemonic[Description], 0))</f>
        <v>#N/A</v>
      </c>
      <c r="BL133" s="243" t="e">
        <f>IF(ISNA(INDEX(Mnemonic[Code], MATCH( '9.3 MAL- Bus Facilities Entry'!BU133, Mnemonic[Description], 0)) ),  INDEX(Mnemonic[Code], MATCH( LEFT('9.3 MAL- Bus Facilities Entry'!BU133, LEN(BU133)-2), Mnemonic[Description], 0)),  INDEX(Mnemonic[Code], MATCH( '9.3 MAL- Bus Facilities Entry'!BU133, Mnemonic[Description], 0)) )</f>
        <v>#VALUE!</v>
      </c>
      <c r="BM133" s="243" t="e">
        <f>IF(ISNA(INDEX(Mnemonic[Code], MATCH( '9.3 MAL- Bus Facilities Entry'!BV133, Mnemonic[Description], 0)) ),  INDEX(Mnemonic[Code], MATCH( LEFT('9.3 MAL- Bus Facilities Entry'!BV133, LEN(BV133)-2), Mnemonic[Description], 0)),  INDEX(Mnemonic[Code], MATCH( '9.3 MAL- Bus Facilities Entry'!BV133, Mnemonic[Description], 0)) )</f>
        <v>#VALUE!</v>
      </c>
      <c r="BN133" s="243" t="e">
        <f>IF(ISNA(INDEX(Mnemonic[Code], MATCH( '9.3 MAL- Bus Facilities Entry'!BW133, Mnemonic[Description], 0)) ),  INDEX(Mnemonic[Code], MATCH( LEFT('9.3 MAL- Bus Facilities Entry'!BW133, LEN(BW133)-1), Mnemonic[Description], 0)),  INDEX(Mnemonic[Code], MATCH( '9.3 MAL- Bus Facilities Entry'!BW133, Mnemonic[Description], 0)) )</f>
        <v>#VALUE!</v>
      </c>
      <c r="BO133" s="243" t="e">
        <f>IF(ISNA(INDEX(Mnemonic[Code], MATCH( '9.3 MAL- Bus Facilities Entry'!BX133, Mnemonic[Description], 0)) ),  INDEX(Mnemonic[Code], MATCH( LEFT('9.3 MAL- Bus Facilities Entry'!BX133, LEN(BX133)-1), Mnemonic[Description], 0)),  INDEX(Mnemonic[Code], MATCH( '9.3 MAL- Bus Facilities Entry'!BX133, Mnemonic[Description], 0)) )</f>
        <v>#VALUE!</v>
      </c>
      <c r="BP133" s="243" t="e">
        <f t="shared" si="14"/>
        <v>#N/A</v>
      </c>
      <c r="BQ133" s="243" t="e">
        <f t="shared" si="15"/>
        <v>#N/A</v>
      </c>
      <c r="BR133" s="243" t="e">
        <f t="shared" si="16"/>
        <v>#VALUE!</v>
      </c>
      <c r="BS133" s="245"/>
      <c r="BT133" s="245"/>
      <c r="BU133" s="244"/>
      <c r="BV133" s="244"/>
      <c r="BW133" s="244"/>
      <c r="BX133" s="244"/>
      <c r="BZ133" s="239"/>
      <c r="CA133" s="246" t="e">
        <f>INDEX('MAL-OTHERLOOKUPS'!$ES$4:$ES$56, MATCH('9.3 MAL- Bus Facilities Entry'!CE133, 'MAL-OTHERLOOKUPS'!$ET$4:$ET$56, 0))</f>
        <v>#N/A</v>
      </c>
      <c r="CB133" s="247" t="str">
        <f t="shared" si="17"/>
        <v>L--</v>
      </c>
      <c r="CC133" s="247"/>
      <c r="CD133" s="425"/>
      <c r="CE133" s="425"/>
      <c r="CF133" s="425"/>
      <c r="CG133" s="248"/>
      <c r="CH133" s="367"/>
      <c r="CI133" s="367"/>
      <c r="CJ133" s="249" t="e">
        <f>INDEX('Default X, Y'!$D$6:$D$13,MATCH('9.3 MAL- Bus Facilities Entry'!BJ133&amp;"MF",'Default X, Y'!$B$6:$B$13,0))</f>
        <v>#N/A</v>
      </c>
      <c r="CK133" s="249" t="e">
        <f>INDEX('Default X, Y'!$E$6:$E$13,MATCH('9.3 MAL- Bus Facilities Entry'!BJ133&amp;"MF",'Default X, Y'!$B$6:$B$13,0))</f>
        <v>#N/A</v>
      </c>
      <c r="CL133" s="250" t="str">
        <f t="shared" si="18"/>
        <v>MX_Common_BRT</v>
      </c>
      <c r="CM133" s="239"/>
      <c r="CN133" s="251">
        <v>0</v>
      </c>
      <c r="CO133" s="471"/>
      <c r="CP133" s="251" t="str">
        <f t="shared" si="19"/>
        <v>0-</v>
      </c>
      <c r="CQ133" s="471"/>
      <c r="CR133" s="252" t="str">
        <f t="shared" si="12"/>
        <v xml:space="preserve">; ; </v>
      </c>
      <c r="CS133" s="252" t="str">
        <f t="shared" si="13"/>
        <v xml:space="preserve">; ; </v>
      </c>
      <c r="CT133" s="425"/>
      <c r="CU133" s="252" t="e">
        <v>#REF!</v>
      </c>
      <c r="CV133" s="367"/>
      <c r="CW133" s="367"/>
      <c r="CX133" s="239"/>
      <c r="CY133" s="240"/>
      <c r="CZ133" s="240"/>
      <c r="DA133" s="240"/>
      <c r="DB133" s="585"/>
      <c r="DD133" s="240"/>
      <c r="DE133" s="585"/>
      <c r="DF133" s="253"/>
      <c r="DH133" s="472"/>
      <c r="DI133" s="497"/>
      <c r="DJ133" s="254"/>
      <c r="DK133" s="585"/>
    </row>
    <row r="134" spans="1:115" ht="14.5" x14ac:dyDescent="0.35">
      <c r="A134" s="469"/>
      <c r="B134" s="239"/>
      <c r="C134" s="240"/>
      <c r="D134" s="240"/>
      <c r="E134" s="240"/>
      <c r="F134" s="367"/>
      <c r="G134" s="239"/>
      <c r="H134" s="240"/>
      <c r="J134" s="241"/>
      <c r="K134" s="241"/>
      <c r="M134" s="473"/>
      <c r="O134" s="239"/>
      <c r="Q134" s="143" t="e">
        <f>INDEX(AssetClass[Asset Class], MATCH('9.3 MAL- Bus Facilities Entry'!P134, AssetClass[Class Description], 0))</f>
        <v>#N/A</v>
      </c>
      <c r="R134" s="143"/>
      <c r="S134" s="242" t="e">
        <f>INDEX(Table15[Category Code], MATCH('9.3 MAL- Bus Facilities Entry'!R134, Table15[Category  Description], 0))</f>
        <v>#N/A</v>
      </c>
      <c r="T134" s="239"/>
      <c r="U134" s="243" t="e" cm="1">
        <f t="array" ref="U134">INDEX('Custom Field Tbl'!$N$5:$N$446, MATCH('9.3 MAL- Bus Facilities Entry'!$Q134 &amp; '9.3 MAL- Bus Facilities Entry'!U$3, 'Custom Field Tbl'!$M$5:$M$446 &amp; 'Custom Field Tbl'!$O$5:$O$446, 0 ))</f>
        <v>#N/A</v>
      </c>
      <c r="V134" s="143" t="str">
        <f>IF(ISNA(INDEX(CFV_Tbl[CF Description], MATCH('9.3 MAL- Bus Facilities Entry'!U134, CFV_Tbl[CF Code], 0)) ), "Field Not Required", INDEX(CFV_Tbl[CF Description], MATCH('9.3 MAL- Bus Facilities Entry'!U134, CFV_Tbl[CF Code], 0)) )</f>
        <v>Field Not Required</v>
      </c>
      <c r="Y134" s="243" t="e" cm="1">
        <f t="array" ref="Y134">INDEX('Custom Field Tbl'!$N$5:$N$446, MATCH('9.3 MAL- Bus Facilities Entry'!$Q134 &amp; '9.3 MAL- Bus Facilities Entry'!Y$3, 'Custom Field Tbl'!$M$5:$M$446 &amp; 'Custom Field Tbl'!$O$5:$O$446, 0 ))</f>
        <v>#N/A</v>
      </c>
      <c r="Z134" s="143" t="str">
        <f>IF(ISNA(INDEX(CFV_Tbl[CF Description], MATCH('9.3 MAL- Bus Facilities Entry'!Y134, CFV_Tbl[CF Code], 0)) ), "Field Not Required", INDEX(CFV_Tbl[CF Description], MATCH('9.3 MAL- Bus Facilities Entry'!Y134, CFV_Tbl[CF Code], 0)) )</f>
        <v>Field Not Required</v>
      </c>
      <c r="AC134" s="243" t="e" cm="1">
        <f t="array" ref="AC134">INDEX('Custom Field Tbl'!$N$5:$N$446, MATCH('9.3 MAL- Bus Facilities Entry'!$Q134 &amp; '9.3 MAL- Bus Facilities Entry'!AC$3, 'Custom Field Tbl'!$M$5:$M$446 &amp; 'Custom Field Tbl'!$O$5:$O$446, 0 ))</f>
        <v>#N/A</v>
      </c>
      <c r="AD134" s="143" t="str">
        <f>IF(ISNA(INDEX(CFV_Tbl[CF Description], MATCH('9.3 MAL- Bus Facilities Entry'!AC134, CFV_Tbl[CF Code], 0)) ), "Field Not Required", INDEX(CFV_Tbl[CF Description], MATCH('9.3 MAL- Bus Facilities Entry'!AC134, CFV_Tbl[CF Code], 0)) )</f>
        <v>Field Not Required</v>
      </c>
      <c r="AG134" s="243" t="e" cm="1">
        <f t="array" ref="AG134">INDEX('Custom Field Tbl'!$N$5:$N$446, MATCH('9.3 MAL- Bus Facilities Entry'!$Q134 &amp; '9.3 MAL- Bus Facilities Entry'!AG$3, 'Custom Field Tbl'!$M$5:$M$446 &amp; 'Custom Field Tbl'!$O$5:$O$446, 0 ))</f>
        <v>#N/A</v>
      </c>
      <c r="AH134" s="143" t="str">
        <f>IF(ISNA(INDEX(CFV_Tbl[CF Description], MATCH('9.3 MAL- Bus Facilities Entry'!AG134, CFV_Tbl[CF Code], 0)) ), "Field Not Required", INDEX(CFV_Tbl[CF Description], MATCH('9.3 MAL- Bus Facilities Entry'!AG134, CFV_Tbl[CF Code], 0)) )</f>
        <v>Field Not Required</v>
      </c>
      <c r="AK134" s="243" t="e" cm="1">
        <f t="array" ref="AK134">INDEX('Custom Field Tbl'!$N$5:$N$446, MATCH('9.3 MAL- Bus Facilities Entry'!$Q134 &amp; '9.3 MAL- Bus Facilities Entry'!AK$3, 'Custom Field Tbl'!$M$5:$M$446 &amp; 'Custom Field Tbl'!$O$5:$O$446, 0 ))</f>
        <v>#N/A</v>
      </c>
      <c r="AL134" s="143" t="str">
        <f>IF(ISNA(INDEX(CFV_Tbl[CF Description], MATCH('9.3 MAL- Bus Facilities Entry'!AK134, CFV_Tbl[CF Code], 0)) ), "Field Not Required", INDEX(CFV_Tbl[CF Description], MATCH('9.3 MAL- Bus Facilities Entry'!AK134, CFV_Tbl[CF Code], 0)) )</f>
        <v>Field Not Required</v>
      </c>
      <c r="AO134" s="243" t="e" cm="1">
        <f t="array" ref="AO134">INDEX('Custom Field Tbl'!$N$5:$N$446, MATCH('9.3 MAL- Bus Facilities Entry'!$Q134 &amp; '9.3 MAL- Bus Facilities Entry'!AO$3, 'Custom Field Tbl'!$M$5:$M$446 &amp; 'Custom Field Tbl'!$O$5:$O$446, 0 ))</f>
        <v>#N/A</v>
      </c>
      <c r="AP134" s="143" t="str">
        <f>IF(ISNA(INDEX(CFV_Tbl[CF Description], MATCH('9.3 MAL- Bus Facilities Entry'!AO134, CFV_Tbl[CF Code], 0)) ), "Field Not Required", INDEX(CFV_Tbl[CF Description], MATCH('9.3 MAL- Bus Facilities Entry'!AO134, CFV_Tbl[CF Code], 0)) )</f>
        <v>Field Not Required</v>
      </c>
      <c r="AS134" s="243" t="e" cm="1">
        <f t="array" ref="AS134">INDEX('Custom Field Tbl'!$N$5:$N$446, MATCH('9.3 MAL- Bus Facilities Entry'!$Q134 &amp; '9.3 MAL- Bus Facilities Entry'!AS$3, 'Custom Field Tbl'!$M$5:$M$446 &amp; 'Custom Field Tbl'!$O$5:$O$446, 0 ))</f>
        <v>#N/A</v>
      </c>
      <c r="AT134" s="143" t="str">
        <f>IF(ISNA(INDEX(CFV_Tbl[CF Description], MATCH('9.3 MAL- Bus Facilities Entry'!AS134, CFV_Tbl[CF Code], 0)) ), "Field Not Required", INDEX(CFV_Tbl[CF Description], MATCH('9.3 MAL- Bus Facilities Entry'!AS134, CFV_Tbl[CF Code], 0)) )</f>
        <v>Field Not Required</v>
      </c>
      <c r="AW134" s="243" t="e" cm="1">
        <f t="array" ref="AW134">INDEX('Custom Field Tbl'!$N$5:$N$446, MATCH('9.3 MAL- Bus Facilities Entry'!$Q134 &amp; '9.3 MAL- Bus Facilities Entry'!AW$3, 'Custom Field Tbl'!$M$5:$M$446 &amp; 'Custom Field Tbl'!$O$5:$O$446, 0 ))</f>
        <v>#N/A</v>
      </c>
      <c r="AX134" s="143" t="str">
        <f>IF(ISNA(INDEX(CFV_Tbl[CF Description], MATCH('9.3 MAL- Bus Facilities Entry'!AW134, CFV_Tbl[CF Code], 0)) ), "Field Not Required", INDEX(CFV_Tbl[CF Description], MATCH('9.3 MAL- Bus Facilities Entry'!AW134, CFV_Tbl[CF Code], 0)) )</f>
        <v>Field Not Required</v>
      </c>
      <c r="BA134" s="243" t="e" cm="1">
        <f t="array" ref="BA134">INDEX('Custom Field Tbl'!$N$5:$N$446, MATCH('9.3 MAL- Bus Facilities Entry'!$Q134 &amp; '9.3 MAL- Bus Facilities Entry'!BA$3, 'Custom Field Tbl'!$M$5:$M$446 &amp; 'Custom Field Tbl'!$O$5:$O$446, 0 ))</f>
        <v>#N/A</v>
      </c>
      <c r="BB134" s="143" t="str">
        <f>IF(ISNA(INDEX(CFV_Tbl[CF Description], MATCH('9.3 MAL- Bus Facilities Entry'!BA134, CFV_Tbl[CF Code], 0)) ), "Field Not Required", INDEX(CFV_Tbl[CF Description], MATCH('9.3 MAL- Bus Facilities Entry'!BA134, CFV_Tbl[CF Code], 0)) )</f>
        <v>Field Not Required</v>
      </c>
      <c r="BE134" s="243" t="e" cm="1">
        <f t="array" ref="BE134">INDEX('Custom Field Tbl'!$N$5:$N$446, MATCH('9.3 MAL- Bus Facilities Entry'!$Q134 &amp; '9.3 MAL- Bus Facilities Entry'!BE$3, 'Custom Field Tbl'!$M$5:$M$446 &amp; 'Custom Field Tbl'!$O$5:$O$446, 0 ))</f>
        <v>#N/A</v>
      </c>
      <c r="BF134" s="143" t="str">
        <f>IF(ISNA(INDEX(CFV_Tbl[CF Description], MATCH('9.3 MAL- Bus Facilities Entry'!BE134, CFV_Tbl[CF Code], 0)) ), "Field Not Required", INDEX(CFV_Tbl[CF Description], MATCH('9.3 MAL- Bus Facilities Entry'!BE134, CFV_Tbl[CF Code], 0)) )</f>
        <v>Field Not Required</v>
      </c>
      <c r="BI134" s="239"/>
      <c r="BJ134" s="243" t="e">
        <f>INDEX(Mnemonic[Code], MATCH('9.3 MAL- Bus Facilities Entry'!BS134, Mnemonic[Description], 0))</f>
        <v>#N/A</v>
      </c>
      <c r="BK134" s="243" t="e">
        <f>INDEX(Mnemonic[Code], MATCH('9.3 MAL- Bus Facilities Entry'!BT134, Mnemonic[Description], 0))</f>
        <v>#N/A</v>
      </c>
      <c r="BL134" s="243" t="e">
        <f>IF(ISNA(INDEX(Mnemonic[Code], MATCH( '9.3 MAL- Bus Facilities Entry'!BU134, Mnemonic[Description], 0)) ),  INDEX(Mnemonic[Code], MATCH( LEFT('9.3 MAL- Bus Facilities Entry'!BU134, LEN(BU134)-2), Mnemonic[Description], 0)),  INDEX(Mnemonic[Code], MATCH( '9.3 MAL- Bus Facilities Entry'!BU134, Mnemonic[Description], 0)) )</f>
        <v>#VALUE!</v>
      </c>
      <c r="BM134" s="243" t="e">
        <f>IF(ISNA(INDEX(Mnemonic[Code], MATCH( '9.3 MAL- Bus Facilities Entry'!BV134, Mnemonic[Description], 0)) ),  INDEX(Mnemonic[Code], MATCH( LEFT('9.3 MAL- Bus Facilities Entry'!BV134, LEN(BV134)-2), Mnemonic[Description], 0)),  INDEX(Mnemonic[Code], MATCH( '9.3 MAL- Bus Facilities Entry'!BV134, Mnemonic[Description], 0)) )</f>
        <v>#VALUE!</v>
      </c>
      <c r="BN134" s="243" t="e">
        <f>IF(ISNA(INDEX(Mnemonic[Code], MATCH( '9.3 MAL- Bus Facilities Entry'!BW134, Mnemonic[Description], 0)) ),  INDEX(Mnemonic[Code], MATCH( LEFT('9.3 MAL- Bus Facilities Entry'!BW134, LEN(BW134)-1), Mnemonic[Description], 0)),  INDEX(Mnemonic[Code], MATCH( '9.3 MAL- Bus Facilities Entry'!BW134, Mnemonic[Description], 0)) )</f>
        <v>#VALUE!</v>
      </c>
      <c r="BO134" s="243" t="e">
        <f>IF(ISNA(INDEX(Mnemonic[Code], MATCH( '9.3 MAL- Bus Facilities Entry'!BX134, Mnemonic[Description], 0)) ),  INDEX(Mnemonic[Code], MATCH( LEFT('9.3 MAL- Bus Facilities Entry'!BX134, LEN(BX134)-1), Mnemonic[Description], 0)),  INDEX(Mnemonic[Code], MATCH( '9.3 MAL- Bus Facilities Entry'!BX134, Mnemonic[Description], 0)) )</f>
        <v>#VALUE!</v>
      </c>
      <c r="BP134" s="243" t="e">
        <f t="shared" si="14"/>
        <v>#N/A</v>
      </c>
      <c r="BQ134" s="243" t="e">
        <f t="shared" si="15"/>
        <v>#N/A</v>
      </c>
      <c r="BR134" s="243" t="e">
        <f t="shared" si="16"/>
        <v>#VALUE!</v>
      </c>
      <c r="BS134" s="245"/>
      <c r="BT134" s="245"/>
      <c r="BU134" s="244"/>
      <c r="BV134" s="244"/>
      <c r="BW134" s="244"/>
      <c r="BX134" s="244"/>
      <c r="BZ134" s="239"/>
      <c r="CA134" s="246" t="e">
        <f>INDEX('MAL-OTHERLOOKUPS'!$ES$4:$ES$56, MATCH('9.3 MAL- Bus Facilities Entry'!CE134, 'MAL-OTHERLOOKUPS'!$ET$4:$ET$56, 0))</f>
        <v>#N/A</v>
      </c>
      <c r="CB134" s="247" t="str">
        <f t="shared" si="17"/>
        <v>L--</v>
      </c>
      <c r="CC134" s="247"/>
      <c r="CD134" s="425"/>
      <c r="CE134" s="425"/>
      <c r="CF134" s="425"/>
      <c r="CG134" s="248"/>
      <c r="CH134" s="367"/>
      <c r="CI134" s="367"/>
      <c r="CJ134" s="249" t="e">
        <f>INDEX('Default X, Y'!$D$6:$D$13,MATCH('9.3 MAL- Bus Facilities Entry'!BJ134&amp;"MF",'Default X, Y'!$B$6:$B$13,0))</f>
        <v>#N/A</v>
      </c>
      <c r="CK134" s="249" t="e">
        <f>INDEX('Default X, Y'!$E$6:$E$13,MATCH('9.3 MAL- Bus Facilities Entry'!BJ134&amp;"MF",'Default X, Y'!$B$6:$B$13,0))</f>
        <v>#N/A</v>
      </c>
      <c r="CL134" s="250" t="str">
        <f t="shared" si="18"/>
        <v>MX_Common_BRT</v>
      </c>
      <c r="CM134" s="239"/>
      <c r="CN134" s="251">
        <v>0</v>
      </c>
      <c r="CO134" s="471"/>
      <c r="CP134" s="251" t="str">
        <f t="shared" si="19"/>
        <v>0-</v>
      </c>
      <c r="CQ134" s="471"/>
      <c r="CR134" s="252" t="str">
        <f t="shared" si="12"/>
        <v xml:space="preserve">; ; </v>
      </c>
      <c r="CS134" s="252" t="str">
        <f t="shared" si="13"/>
        <v xml:space="preserve">; ; </v>
      </c>
      <c r="CT134" s="425"/>
      <c r="CU134" s="252" t="e">
        <v>#REF!</v>
      </c>
      <c r="CV134" s="367"/>
      <c r="CW134" s="367"/>
      <c r="CX134" s="239"/>
      <c r="CY134" s="240"/>
      <c r="CZ134" s="240"/>
      <c r="DA134" s="240"/>
      <c r="DB134" s="585"/>
      <c r="DD134" s="240"/>
      <c r="DE134" s="585"/>
      <c r="DF134" s="253"/>
      <c r="DH134" s="472"/>
      <c r="DI134" s="497"/>
      <c r="DJ134" s="254"/>
      <c r="DK134" s="585"/>
    </row>
    <row r="135" spans="1:115" ht="14.5" x14ac:dyDescent="0.35">
      <c r="A135" s="469"/>
      <c r="B135" s="239"/>
      <c r="C135" s="240"/>
      <c r="D135" s="240"/>
      <c r="E135" s="240"/>
      <c r="F135" s="367"/>
      <c r="G135" s="239"/>
      <c r="H135" s="240"/>
      <c r="J135" s="241"/>
      <c r="K135" s="241"/>
      <c r="M135" s="473"/>
      <c r="O135" s="239"/>
      <c r="Q135" s="143" t="e">
        <f>INDEX(AssetClass[Asset Class], MATCH('9.3 MAL- Bus Facilities Entry'!P135, AssetClass[Class Description], 0))</f>
        <v>#N/A</v>
      </c>
      <c r="R135" s="143"/>
      <c r="S135" s="242" t="e">
        <f>INDEX(Table15[Category Code], MATCH('9.3 MAL- Bus Facilities Entry'!R135, Table15[Category  Description], 0))</f>
        <v>#N/A</v>
      </c>
      <c r="T135" s="239"/>
      <c r="U135" s="243" t="e" cm="1">
        <f t="array" ref="U135">INDEX('Custom Field Tbl'!$N$5:$N$446, MATCH('9.3 MAL- Bus Facilities Entry'!$Q135 &amp; '9.3 MAL- Bus Facilities Entry'!U$3, 'Custom Field Tbl'!$M$5:$M$446 &amp; 'Custom Field Tbl'!$O$5:$O$446, 0 ))</f>
        <v>#N/A</v>
      </c>
      <c r="V135" s="143" t="str">
        <f>IF(ISNA(INDEX(CFV_Tbl[CF Description], MATCH('9.3 MAL- Bus Facilities Entry'!U135, CFV_Tbl[CF Code], 0)) ), "Field Not Required", INDEX(CFV_Tbl[CF Description], MATCH('9.3 MAL- Bus Facilities Entry'!U135, CFV_Tbl[CF Code], 0)) )</f>
        <v>Field Not Required</v>
      </c>
      <c r="Y135" s="243" t="e" cm="1">
        <f t="array" ref="Y135">INDEX('Custom Field Tbl'!$N$5:$N$446, MATCH('9.3 MAL- Bus Facilities Entry'!$Q135 &amp; '9.3 MAL- Bus Facilities Entry'!Y$3, 'Custom Field Tbl'!$M$5:$M$446 &amp; 'Custom Field Tbl'!$O$5:$O$446, 0 ))</f>
        <v>#N/A</v>
      </c>
      <c r="Z135" s="143" t="str">
        <f>IF(ISNA(INDEX(CFV_Tbl[CF Description], MATCH('9.3 MAL- Bus Facilities Entry'!Y135, CFV_Tbl[CF Code], 0)) ), "Field Not Required", INDEX(CFV_Tbl[CF Description], MATCH('9.3 MAL- Bus Facilities Entry'!Y135, CFV_Tbl[CF Code], 0)) )</f>
        <v>Field Not Required</v>
      </c>
      <c r="AC135" s="243" t="e" cm="1">
        <f t="array" ref="AC135">INDEX('Custom Field Tbl'!$N$5:$N$446, MATCH('9.3 MAL- Bus Facilities Entry'!$Q135 &amp; '9.3 MAL- Bus Facilities Entry'!AC$3, 'Custom Field Tbl'!$M$5:$M$446 &amp; 'Custom Field Tbl'!$O$5:$O$446, 0 ))</f>
        <v>#N/A</v>
      </c>
      <c r="AD135" s="143" t="str">
        <f>IF(ISNA(INDEX(CFV_Tbl[CF Description], MATCH('9.3 MAL- Bus Facilities Entry'!AC135, CFV_Tbl[CF Code], 0)) ), "Field Not Required", INDEX(CFV_Tbl[CF Description], MATCH('9.3 MAL- Bus Facilities Entry'!AC135, CFV_Tbl[CF Code], 0)) )</f>
        <v>Field Not Required</v>
      </c>
      <c r="AG135" s="243" t="e" cm="1">
        <f t="array" ref="AG135">INDEX('Custom Field Tbl'!$N$5:$N$446, MATCH('9.3 MAL- Bus Facilities Entry'!$Q135 &amp; '9.3 MAL- Bus Facilities Entry'!AG$3, 'Custom Field Tbl'!$M$5:$M$446 &amp; 'Custom Field Tbl'!$O$5:$O$446, 0 ))</f>
        <v>#N/A</v>
      </c>
      <c r="AH135" s="143" t="str">
        <f>IF(ISNA(INDEX(CFV_Tbl[CF Description], MATCH('9.3 MAL- Bus Facilities Entry'!AG135, CFV_Tbl[CF Code], 0)) ), "Field Not Required", INDEX(CFV_Tbl[CF Description], MATCH('9.3 MAL- Bus Facilities Entry'!AG135, CFV_Tbl[CF Code], 0)) )</f>
        <v>Field Not Required</v>
      </c>
      <c r="AK135" s="243" t="e" cm="1">
        <f t="array" ref="AK135">INDEX('Custom Field Tbl'!$N$5:$N$446, MATCH('9.3 MAL- Bus Facilities Entry'!$Q135 &amp; '9.3 MAL- Bus Facilities Entry'!AK$3, 'Custom Field Tbl'!$M$5:$M$446 &amp; 'Custom Field Tbl'!$O$5:$O$446, 0 ))</f>
        <v>#N/A</v>
      </c>
      <c r="AL135" s="143" t="str">
        <f>IF(ISNA(INDEX(CFV_Tbl[CF Description], MATCH('9.3 MAL- Bus Facilities Entry'!AK135, CFV_Tbl[CF Code], 0)) ), "Field Not Required", INDEX(CFV_Tbl[CF Description], MATCH('9.3 MAL- Bus Facilities Entry'!AK135, CFV_Tbl[CF Code], 0)) )</f>
        <v>Field Not Required</v>
      </c>
      <c r="AO135" s="243" t="e" cm="1">
        <f t="array" ref="AO135">INDEX('Custom Field Tbl'!$N$5:$N$446, MATCH('9.3 MAL- Bus Facilities Entry'!$Q135 &amp; '9.3 MAL- Bus Facilities Entry'!AO$3, 'Custom Field Tbl'!$M$5:$M$446 &amp; 'Custom Field Tbl'!$O$5:$O$446, 0 ))</f>
        <v>#N/A</v>
      </c>
      <c r="AP135" s="143" t="str">
        <f>IF(ISNA(INDEX(CFV_Tbl[CF Description], MATCH('9.3 MAL- Bus Facilities Entry'!AO135, CFV_Tbl[CF Code], 0)) ), "Field Not Required", INDEX(CFV_Tbl[CF Description], MATCH('9.3 MAL- Bus Facilities Entry'!AO135, CFV_Tbl[CF Code], 0)) )</f>
        <v>Field Not Required</v>
      </c>
      <c r="AS135" s="243" t="e" cm="1">
        <f t="array" ref="AS135">INDEX('Custom Field Tbl'!$N$5:$N$446, MATCH('9.3 MAL- Bus Facilities Entry'!$Q135 &amp; '9.3 MAL- Bus Facilities Entry'!AS$3, 'Custom Field Tbl'!$M$5:$M$446 &amp; 'Custom Field Tbl'!$O$5:$O$446, 0 ))</f>
        <v>#N/A</v>
      </c>
      <c r="AT135" s="143" t="str">
        <f>IF(ISNA(INDEX(CFV_Tbl[CF Description], MATCH('9.3 MAL- Bus Facilities Entry'!AS135, CFV_Tbl[CF Code], 0)) ), "Field Not Required", INDEX(CFV_Tbl[CF Description], MATCH('9.3 MAL- Bus Facilities Entry'!AS135, CFV_Tbl[CF Code], 0)) )</f>
        <v>Field Not Required</v>
      </c>
      <c r="AW135" s="243" t="e" cm="1">
        <f t="array" ref="AW135">INDEX('Custom Field Tbl'!$N$5:$N$446, MATCH('9.3 MAL- Bus Facilities Entry'!$Q135 &amp; '9.3 MAL- Bus Facilities Entry'!AW$3, 'Custom Field Tbl'!$M$5:$M$446 &amp; 'Custom Field Tbl'!$O$5:$O$446, 0 ))</f>
        <v>#N/A</v>
      </c>
      <c r="AX135" s="143" t="str">
        <f>IF(ISNA(INDEX(CFV_Tbl[CF Description], MATCH('9.3 MAL- Bus Facilities Entry'!AW135, CFV_Tbl[CF Code], 0)) ), "Field Not Required", INDEX(CFV_Tbl[CF Description], MATCH('9.3 MAL- Bus Facilities Entry'!AW135, CFV_Tbl[CF Code], 0)) )</f>
        <v>Field Not Required</v>
      </c>
      <c r="BA135" s="243" t="e" cm="1">
        <f t="array" ref="BA135">INDEX('Custom Field Tbl'!$N$5:$N$446, MATCH('9.3 MAL- Bus Facilities Entry'!$Q135 &amp; '9.3 MAL- Bus Facilities Entry'!BA$3, 'Custom Field Tbl'!$M$5:$M$446 &amp; 'Custom Field Tbl'!$O$5:$O$446, 0 ))</f>
        <v>#N/A</v>
      </c>
      <c r="BB135" s="143" t="str">
        <f>IF(ISNA(INDEX(CFV_Tbl[CF Description], MATCH('9.3 MAL- Bus Facilities Entry'!BA135, CFV_Tbl[CF Code], 0)) ), "Field Not Required", INDEX(CFV_Tbl[CF Description], MATCH('9.3 MAL- Bus Facilities Entry'!BA135, CFV_Tbl[CF Code], 0)) )</f>
        <v>Field Not Required</v>
      </c>
      <c r="BE135" s="243" t="e" cm="1">
        <f t="array" ref="BE135">INDEX('Custom Field Tbl'!$N$5:$N$446, MATCH('9.3 MAL- Bus Facilities Entry'!$Q135 &amp; '9.3 MAL- Bus Facilities Entry'!BE$3, 'Custom Field Tbl'!$M$5:$M$446 &amp; 'Custom Field Tbl'!$O$5:$O$446, 0 ))</f>
        <v>#N/A</v>
      </c>
      <c r="BF135" s="143" t="str">
        <f>IF(ISNA(INDEX(CFV_Tbl[CF Description], MATCH('9.3 MAL- Bus Facilities Entry'!BE135, CFV_Tbl[CF Code], 0)) ), "Field Not Required", INDEX(CFV_Tbl[CF Description], MATCH('9.3 MAL- Bus Facilities Entry'!BE135, CFV_Tbl[CF Code], 0)) )</f>
        <v>Field Not Required</v>
      </c>
      <c r="BI135" s="239"/>
      <c r="BJ135" s="243" t="e">
        <f>INDEX(Mnemonic[Code], MATCH('9.3 MAL- Bus Facilities Entry'!BS135, Mnemonic[Description], 0))</f>
        <v>#N/A</v>
      </c>
      <c r="BK135" s="243" t="e">
        <f>INDEX(Mnemonic[Code], MATCH('9.3 MAL- Bus Facilities Entry'!BT135, Mnemonic[Description], 0))</f>
        <v>#N/A</v>
      </c>
      <c r="BL135" s="243" t="e">
        <f>IF(ISNA(INDEX(Mnemonic[Code], MATCH( '9.3 MAL- Bus Facilities Entry'!BU135, Mnemonic[Description], 0)) ),  INDEX(Mnemonic[Code], MATCH( LEFT('9.3 MAL- Bus Facilities Entry'!BU135, LEN(BU135)-2), Mnemonic[Description], 0)),  INDEX(Mnemonic[Code], MATCH( '9.3 MAL- Bus Facilities Entry'!BU135, Mnemonic[Description], 0)) )</f>
        <v>#VALUE!</v>
      </c>
      <c r="BM135" s="243" t="e">
        <f>IF(ISNA(INDEX(Mnemonic[Code], MATCH( '9.3 MAL- Bus Facilities Entry'!BV135, Mnemonic[Description], 0)) ),  INDEX(Mnemonic[Code], MATCH( LEFT('9.3 MAL- Bus Facilities Entry'!BV135, LEN(BV135)-2), Mnemonic[Description], 0)),  INDEX(Mnemonic[Code], MATCH( '9.3 MAL- Bus Facilities Entry'!BV135, Mnemonic[Description], 0)) )</f>
        <v>#VALUE!</v>
      </c>
      <c r="BN135" s="243" t="e">
        <f>IF(ISNA(INDEX(Mnemonic[Code], MATCH( '9.3 MAL- Bus Facilities Entry'!BW135, Mnemonic[Description], 0)) ),  INDEX(Mnemonic[Code], MATCH( LEFT('9.3 MAL- Bus Facilities Entry'!BW135, LEN(BW135)-1), Mnemonic[Description], 0)),  INDEX(Mnemonic[Code], MATCH( '9.3 MAL- Bus Facilities Entry'!BW135, Mnemonic[Description], 0)) )</f>
        <v>#VALUE!</v>
      </c>
      <c r="BO135" s="243" t="e">
        <f>IF(ISNA(INDEX(Mnemonic[Code], MATCH( '9.3 MAL- Bus Facilities Entry'!BX135, Mnemonic[Description], 0)) ),  INDEX(Mnemonic[Code], MATCH( LEFT('9.3 MAL- Bus Facilities Entry'!BX135, LEN(BX135)-1), Mnemonic[Description], 0)),  INDEX(Mnemonic[Code], MATCH( '9.3 MAL- Bus Facilities Entry'!BX135, Mnemonic[Description], 0)) )</f>
        <v>#VALUE!</v>
      </c>
      <c r="BP135" s="243" t="e">
        <f t="shared" si="14"/>
        <v>#N/A</v>
      </c>
      <c r="BQ135" s="243" t="e">
        <f t="shared" si="15"/>
        <v>#N/A</v>
      </c>
      <c r="BR135" s="243" t="e">
        <f t="shared" si="16"/>
        <v>#VALUE!</v>
      </c>
      <c r="BS135" s="245"/>
      <c r="BT135" s="245"/>
      <c r="BU135" s="244"/>
      <c r="BV135" s="244"/>
      <c r="BW135" s="244"/>
      <c r="BX135" s="244"/>
      <c r="BZ135" s="239"/>
      <c r="CA135" s="246" t="e">
        <f>INDEX('MAL-OTHERLOOKUPS'!$ES$4:$ES$56, MATCH('9.3 MAL- Bus Facilities Entry'!CE135, 'MAL-OTHERLOOKUPS'!$ET$4:$ET$56, 0))</f>
        <v>#N/A</v>
      </c>
      <c r="CB135" s="247" t="str">
        <f t="shared" si="17"/>
        <v>L--</v>
      </c>
      <c r="CC135" s="247"/>
      <c r="CD135" s="425"/>
      <c r="CE135" s="425"/>
      <c r="CF135" s="425"/>
      <c r="CG135" s="248"/>
      <c r="CH135" s="367"/>
      <c r="CI135" s="367"/>
      <c r="CJ135" s="249" t="e">
        <f>INDEX('Default X, Y'!$D$6:$D$13,MATCH('9.3 MAL- Bus Facilities Entry'!BJ135&amp;"MF",'Default X, Y'!$B$6:$B$13,0))</f>
        <v>#N/A</v>
      </c>
      <c r="CK135" s="249" t="e">
        <f>INDEX('Default X, Y'!$E$6:$E$13,MATCH('9.3 MAL- Bus Facilities Entry'!BJ135&amp;"MF",'Default X, Y'!$B$6:$B$13,0))</f>
        <v>#N/A</v>
      </c>
      <c r="CL135" s="250" t="str">
        <f t="shared" si="18"/>
        <v>MX_Common_BRT</v>
      </c>
      <c r="CM135" s="239"/>
      <c r="CN135" s="251">
        <v>0</v>
      </c>
      <c r="CO135" s="471"/>
      <c r="CP135" s="251" t="str">
        <f t="shared" si="19"/>
        <v>0-</v>
      </c>
      <c r="CQ135" s="471"/>
      <c r="CR135" s="252" t="str">
        <f t="shared" si="12"/>
        <v xml:space="preserve">; ; </v>
      </c>
      <c r="CS135" s="252" t="str">
        <f t="shared" si="13"/>
        <v xml:space="preserve">; ; </v>
      </c>
      <c r="CT135" s="425"/>
      <c r="CU135" s="252" t="e">
        <v>#REF!</v>
      </c>
      <c r="CV135" s="367"/>
      <c r="CW135" s="367"/>
      <c r="CX135" s="239"/>
      <c r="CY135" s="240"/>
      <c r="CZ135" s="240"/>
      <c r="DA135" s="240"/>
      <c r="DB135" s="585"/>
      <c r="DD135" s="240"/>
      <c r="DE135" s="585"/>
      <c r="DF135" s="253"/>
      <c r="DH135" s="472"/>
      <c r="DI135" s="497"/>
      <c r="DJ135" s="254"/>
      <c r="DK135" s="585"/>
    </row>
    <row r="136" spans="1:115" ht="14.5" x14ac:dyDescent="0.35">
      <c r="A136" s="469"/>
      <c r="B136" s="239"/>
      <c r="C136" s="240"/>
      <c r="D136" s="240"/>
      <c r="E136" s="240"/>
      <c r="F136" s="367"/>
      <c r="G136" s="239"/>
      <c r="H136" s="240"/>
      <c r="J136" s="241"/>
      <c r="K136" s="241"/>
      <c r="M136" s="473"/>
      <c r="O136" s="239"/>
      <c r="Q136" s="143" t="e">
        <f>INDEX(AssetClass[Asset Class], MATCH('9.3 MAL- Bus Facilities Entry'!P136, AssetClass[Class Description], 0))</f>
        <v>#N/A</v>
      </c>
      <c r="R136" s="143"/>
      <c r="S136" s="242" t="e">
        <f>INDEX(Table15[Category Code], MATCH('9.3 MAL- Bus Facilities Entry'!R136, Table15[Category  Description], 0))</f>
        <v>#N/A</v>
      </c>
      <c r="T136" s="239"/>
      <c r="U136" s="243" t="e" cm="1">
        <f t="array" ref="U136">INDEX('Custom Field Tbl'!$N$5:$N$446, MATCH('9.3 MAL- Bus Facilities Entry'!$Q136 &amp; '9.3 MAL- Bus Facilities Entry'!U$3, 'Custom Field Tbl'!$M$5:$M$446 &amp; 'Custom Field Tbl'!$O$5:$O$446, 0 ))</f>
        <v>#N/A</v>
      </c>
      <c r="V136" s="143" t="str">
        <f>IF(ISNA(INDEX(CFV_Tbl[CF Description], MATCH('9.3 MAL- Bus Facilities Entry'!U136, CFV_Tbl[CF Code], 0)) ), "Field Not Required", INDEX(CFV_Tbl[CF Description], MATCH('9.3 MAL- Bus Facilities Entry'!U136, CFV_Tbl[CF Code], 0)) )</f>
        <v>Field Not Required</v>
      </c>
      <c r="Y136" s="243" t="e" cm="1">
        <f t="array" ref="Y136">INDEX('Custom Field Tbl'!$N$5:$N$446, MATCH('9.3 MAL- Bus Facilities Entry'!$Q136 &amp; '9.3 MAL- Bus Facilities Entry'!Y$3, 'Custom Field Tbl'!$M$5:$M$446 &amp; 'Custom Field Tbl'!$O$5:$O$446, 0 ))</f>
        <v>#N/A</v>
      </c>
      <c r="Z136" s="143" t="str">
        <f>IF(ISNA(INDEX(CFV_Tbl[CF Description], MATCH('9.3 MAL- Bus Facilities Entry'!Y136, CFV_Tbl[CF Code], 0)) ), "Field Not Required", INDEX(CFV_Tbl[CF Description], MATCH('9.3 MAL- Bus Facilities Entry'!Y136, CFV_Tbl[CF Code], 0)) )</f>
        <v>Field Not Required</v>
      </c>
      <c r="AC136" s="243" t="e" cm="1">
        <f t="array" ref="AC136">INDEX('Custom Field Tbl'!$N$5:$N$446, MATCH('9.3 MAL- Bus Facilities Entry'!$Q136 &amp; '9.3 MAL- Bus Facilities Entry'!AC$3, 'Custom Field Tbl'!$M$5:$M$446 &amp; 'Custom Field Tbl'!$O$5:$O$446, 0 ))</f>
        <v>#N/A</v>
      </c>
      <c r="AD136" s="143" t="str">
        <f>IF(ISNA(INDEX(CFV_Tbl[CF Description], MATCH('9.3 MAL- Bus Facilities Entry'!AC136, CFV_Tbl[CF Code], 0)) ), "Field Not Required", INDEX(CFV_Tbl[CF Description], MATCH('9.3 MAL- Bus Facilities Entry'!AC136, CFV_Tbl[CF Code], 0)) )</f>
        <v>Field Not Required</v>
      </c>
      <c r="AG136" s="243" t="e" cm="1">
        <f t="array" ref="AG136">INDEX('Custom Field Tbl'!$N$5:$N$446, MATCH('9.3 MAL- Bus Facilities Entry'!$Q136 &amp; '9.3 MAL- Bus Facilities Entry'!AG$3, 'Custom Field Tbl'!$M$5:$M$446 &amp; 'Custom Field Tbl'!$O$5:$O$446, 0 ))</f>
        <v>#N/A</v>
      </c>
      <c r="AH136" s="143" t="str">
        <f>IF(ISNA(INDEX(CFV_Tbl[CF Description], MATCH('9.3 MAL- Bus Facilities Entry'!AG136, CFV_Tbl[CF Code], 0)) ), "Field Not Required", INDEX(CFV_Tbl[CF Description], MATCH('9.3 MAL- Bus Facilities Entry'!AG136, CFV_Tbl[CF Code], 0)) )</f>
        <v>Field Not Required</v>
      </c>
      <c r="AK136" s="243" t="e" cm="1">
        <f t="array" ref="AK136">INDEX('Custom Field Tbl'!$N$5:$N$446, MATCH('9.3 MAL- Bus Facilities Entry'!$Q136 &amp; '9.3 MAL- Bus Facilities Entry'!AK$3, 'Custom Field Tbl'!$M$5:$M$446 &amp; 'Custom Field Tbl'!$O$5:$O$446, 0 ))</f>
        <v>#N/A</v>
      </c>
      <c r="AL136" s="143" t="str">
        <f>IF(ISNA(INDEX(CFV_Tbl[CF Description], MATCH('9.3 MAL- Bus Facilities Entry'!AK136, CFV_Tbl[CF Code], 0)) ), "Field Not Required", INDEX(CFV_Tbl[CF Description], MATCH('9.3 MAL- Bus Facilities Entry'!AK136, CFV_Tbl[CF Code], 0)) )</f>
        <v>Field Not Required</v>
      </c>
      <c r="AO136" s="243" t="e" cm="1">
        <f t="array" ref="AO136">INDEX('Custom Field Tbl'!$N$5:$N$446, MATCH('9.3 MAL- Bus Facilities Entry'!$Q136 &amp; '9.3 MAL- Bus Facilities Entry'!AO$3, 'Custom Field Tbl'!$M$5:$M$446 &amp; 'Custom Field Tbl'!$O$5:$O$446, 0 ))</f>
        <v>#N/A</v>
      </c>
      <c r="AP136" s="143" t="str">
        <f>IF(ISNA(INDEX(CFV_Tbl[CF Description], MATCH('9.3 MAL- Bus Facilities Entry'!AO136, CFV_Tbl[CF Code], 0)) ), "Field Not Required", INDEX(CFV_Tbl[CF Description], MATCH('9.3 MAL- Bus Facilities Entry'!AO136, CFV_Tbl[CF Code], 0)) )</f>
        <v>Field Not Required</v>
      </c>
      <c r="AS136" s="243" t="e" cm="1">
        <f t="array" ref="AS136">INDEX('Custom Field Tbl'!$N$5:$N$446, MATCH('9.3 MAL- Bus Facilities Entry'!$Q136 &amp; '9.3 MAL- Bus Facilities Entry'!AS$3, 'Custom Field Tbl'!$M$5:$M$446 &amp; 'Custom Field Tbl'!$O$5:$O$446, 0 ))</f>
        <v>#N/A</v>
      </c>
      <c r="AT136" s="143" t="str">
        <f>IF(ISNA(INDEX(CFV_Tbl[CF Description], MATCH('9.3 MAL- Bus Facilities Entry'!AS136, CFV_Tbl[CF Code], 0)) ), "Field Not Required", INDEX(CFV_Tbl[CF Description], MATCH('9.3 MAL- Bus Facilities Entry'!AS136, CFV_Tbl[CF Code], 0)) )</f>
        <v>Field Not Required</v>
      </c>
      <c r="AW136" s="243" t="e" cm="1">
        <f t="array" ref="AW136">INDEX('Custom Field Tbl'!$N$5:$N$446, MATCH('9.3 MAL- Bus Facilities Entry'!$Q136 &amp; '9.3 MAL- Bus Facilities Entry'!AW$3, 'Custom Field Tbl'!$M$5:$M$446 &amp; 'Custom Field Tbl'!$O$5:$O$446, 0 ))</f>
        <v>#N/A</v>
      </c>
      <c r="AX136" s="143" t="str">
        <f>IF(ISNA(INDEX(CFV_Tbl[CF Description], MATCH('9.3 MAL- Bus Facilities Entry'!AW136, CFV_Tbl[CF Code], 0)) ), "Field Not Required", INDEX(CFV_Tbl[CF Description], MATCH('9.3 MAL- Bus Facilities Entry'!AW136, CFV_Tbl[CF Code], 0)) )</f>
        <v>Field Not Required</v>
      </c>
      <c r="BA136" s="243" t="e" cm="1">
        <f t="array" ref="BA136">INDEX('Custom Field Tbl'!$N$5:$N$446, MATCH('9.3 MAL- Bus Facilities Entry'!$Q136 &amp; '9.3 MAL- Bus Facilities Entry'!BA$3, 'Custom Field Tbl'!$M$5:$M$446 &amp; 'Custom Field Tbl'!$O$5:$O$446, 0 ))</f>
        <v>#N/A</v>
      </c>
      <c r="BB136" s="143" t="str">
        <f>IF(ISNA(INDEX(CFV_Tbl[CF Description], MATCH('9.3 MAL- Bus Facilities Entry'!BA136, CFV_Tbl[CF Code], 0)) ), "Field Not Required", INDEX(CFV_Tbl[CF Description], MATCH('9.3 MAL- Bus Facilities Entry'!BA136, CFV_Tbl[CF Code], 0)) )</f>
        <v>Field Not Required</v>
      </c>
      <c r="BE136" s="243" t="e" cm="1">
        <f t="array" ref="BE136">INDEX('Custom Field Tbl'!$N$5:$N$446, MATCH('9.3 MAL- Bus Facilities Entry'!$Q136 &amp; '9.3 MAL- Bus Facilities Entry'!BE$3, 'Custom Field Tbl'!$M$5:$M$446 &amp; 'Custom Field Tbl'!$O$5:$O$446, 0 ))</f>
        <v>#N/A</v>
      </c>
      <c r="BF136" s="143" t="str">
        <f>IF(ISNA(INDEX(CFV_Tbl[CF Description], MATCH('9.3 MAL- Bus Facilities Entry'!BE136, CFV_Tbl[CF Code], 0)) ), "Field Not Required", INDEX(CFV_Tbl[CF Description], MATCH('9.3 MAL- Bus Facilities Entry'!BE136, CFV_Tbl[CF Code], 0)) )</f>
        <v>Field Not Required</v>
      </c>
      <c r="BI136" s="239"/>
      <c r="BJ136" s="243" t="e">
        <f>INDEX(Mnemonic[Code], MATCH('9.3 MAL- Bus Facilities Entry'!BS136, Mnemonic[Description], 0))</f>
        <v>#N/A</v>
      </c>
      <c r="BK136" s="243" t="e">
        <f>INDEX(Mnemonic[Code], MATCH('9.3 MAL- Bus Facilities Entry'!BT136, Mnemonic[Description], 0))</f>
        <v>#N/A</v>
      </c>
      <c r="BL136" s="243" t="e">
        <f>IF(ISNA(INDEX(Mnemonic[Code], MATCH( '9.3 MAL- Bus Facilities Entry'!BU136, Mnemonic[Description], 0)) ),  INDEX(Mnemonic[Code], MATCH( LEFT('9.3 MAL- Bus Facilities Entry'!BU136, LEN(BU136)-2), Mnemonic[Description], 0)),  INDEX(Mnemonic[Code], MATCH( '9.3 MAL- Bus Facilities Entry'!BU136, Mnemonic[Description], 0)) )</f>
        <v>#VALUE!</v>
      </c>
      <c r="BM136" s="243" t="e">
        <f>IF(ISNA(INDEX(Mnemonic[Code], MATCH( '9.3 MAL- Bus Facilities Entry'!BV136, Mnemonic[Description], 0)) ),  INDEX(Mnemonic[Code], MATCH( LEFT('9.3 MAL- Bus Facilities Entry'!BV136, LEN(BV136)-2), Mnemonic[Description], 0)),  INDEX(Mnemonic[Code], MATCH( '9.3 MAL- Bus Facilities Entry'!BV136, Mnemonic[Description], 0)) )</f>
        <v>#VALUE!</v>
      </c>
      <c r="BN136" s="243" t="e">
        <f>IF(ISNA(INDEX(Mnemonic[Code], MATCH( '9.3 MAL- Bus Facilities Entry'!BW136, Mnemonic[Description], 0)) ),  INDEX(Mnemonic[Code], MATCH( LEFT('9.3 MAL- Bus Facilities Entry'!BW136, LEN(BW136)-1), Mnemonic[Description], 0)),  INDEX(Mnemonic[Code], MATCH( '9.3 MAL- Bus Facilities Entry'!BW136, Mnemonic[Description], 0)) )</f>
        <v>#VALUE!</v>
      </c>
      <c r="BO136" s="243" t="e">
        <f>IF(ISNA(INDEX(Mnemonic[Code], MATCH( '9.3 MAL- Bus Facilities Entry'!BX136, Mnemonic[Description], 0)) ),  INDEX(Mnemonic[Code], MATCH( LEFT('9.3 MAL- Bus Facilities Entry'!BX136, LEN(BX136)-1), Mnemonic[Description], 0)),  INDEX(Mnemonic[Code], MATCH( '9.3 MAL- Bus Facilities Entry'!BX136, Mnemonic[Description], 0)) )</f>
        <v>#VALUE!</v>
      </c>
      <c r="BP136" s="243" t="e">
        <f t="shared" si="14"/>
        <v>#N/A</v>
      </c>
      <c r="BQ136" s="243" t="e">
        <f t="shared" si="15"/>
        <v>#N/A</v>
      </c>
      <c r="BR136" s="243" t="e">
        <f t="shared" si="16"/>
        <v>#VALUE!</v>
      </c>
      <c r="BS136" s="245"/>
      <c r="BT136" s="245"/>
      <c r="BU136" s="244"/>
      <c r="BV136" s="244"/>
      <c r="BW136" s="244"/>
      <c r="BX136" s="244"/>
      <c r="BZ136" s="239"/>
      <c r="CA136" s="246" t="e">
        <f>INDEX('MAL-OTHERLOOKUPS'!$ES$4:$ES$56, MATCH('9.3 MAL- Bus Facilities Entry'!CE136, 'MAL-OTHERLOOKUPS'!$ET$4:$ET$56, 0))</f>
        <v>#N/A</v>
      </c>
      <c r="CB136" s="247" t="str">
        <f t="shared" si="17"/>
        <v>L--</v>
      </c>
      <c r="CC136" s="247"/>
      <c r="CD136" s="425"/>
      <c r="CE136" s="425"/>
      <c r="CF136" s="425"/>
      <c r="CG136" s="248"/>
      <c r="CH136" s="367"/>
      <c r="CI136" s="367"/>
      <c r="CJ136" s="249" t="e">
        <f>INDEX('Default X, Y'!$D$6:$D$13,MATCH('9.3 MAL- Bus Facilities Entry'!BJ136&amp;"MF",'Default X, Y'!$B$6:$B$13,0))</f>
        <v>#N/A</v>
      </c>
      <c r="CK136" s="249" t="e">
        <f>INDEX('Default X, Y'!$E$6:$E$13,MATCH('9.3 MAL- Bus Facilities Entry'!BJ136&amp;"MF",'Default X, Y'!$B$6:$B$13,0))</f>
        <v>#N/A</v>
      </c>
      <c r="CL136" s="250" t="str">
        <f t="shared" si="18"/>
        <v>MX_Common_BRT</v>
      </c>
      <c r="CM136" s="239"/>
      <c r="CN136" s="251">
        <v>0</v>
      </c>
      <c r="CO136" s="471"/>
      <c r="CP136" s="251" t="str">
        <f t="shared" si="19"/>
        <v>0-</v>
      </c>
      <c r="CQ136" s="471"/>
      <c r="CR136" s="252" t="str">
        <f t="shared" si="12"/>
        <v xml:space="preserve">; ; </v>
      </c>
      <c r="CS136" s="252" t="str">
        <f t="shared" si="13"/>
        <v xml:space="preserve">; ; </v>
      </c>
      <c r="CT136" s="425"/>
      <c r="CU136" s="252" t="e">
        <v>#REF!</v>
      </c>
      <c r="CV136" s="367"/>
      <c r="CW136" s="367"/>
      <c r="CX136" s="239"/>
      <c r="CY136" s="240"/>
      <c r="CZ136" s="240"/>
      <c r="DA136" s="240"/>
      <c r="DB136" s="585"/>
      <c r="DD136" s="240"/>
      <c r="DE136" s="585"/>
      <c r="DF136" s="253"/>
      <c r="DH136" s="472"/>
      <c r="DI136" s="497"/>
      <c r="DJ136" s="254"/>
      <c r="DK136" s="585"/>
    </row>
    <row r="137" spans="1:115" ht="14.5" x14ac:dyDescent="0.35">
      <c r="A137" s="469"/>
      <c r="B137" s="239"/>
      <c r="C137" s="240"/>
      <c r="D137" s="240"/>
      <c r="E137" s="240"/>
      <c r="F137" s="367"/>
      <c r="G137" s="239"/>
      <c r="H137" s="240"/>
      <c r="J137" s="241"/>
      <c r="K137" s="241"/>
      <c r="M137" s="473"/>
      <c r="O137" s="239"/>
      <c r="Q137" s="143" t="e">
        <f>INDEX(AssetClass[Asset Class], MATCH('9.3 MAL- Bus Facilities Entry'!P137, AssetClass[Class Description], 0))</f>
        <v>#N/A</v>
      </c>
      <c r="R137" s="143"/>
      <c r="S137" s="242" t="e">
        <f>INDEX(Table15[Category Code], MATCH('9.3 MAL- Bus Facilities Entry'!R137, Table15[Category  Description], 0))</f>
        <v>#N/A</v>
      </c>
      <c r="T137" s="239"/>
      <c r="U137" s="243" t="e" cm="1">
        <f t="array" ref="U137">INDEX('Custom Field Tbl'!$N$5:$N$446, MATCH('9.3 MAL- Bus Facilities Entry'!$Q137 &amp; '9.3 MAL- Bus Facilities Entry'!U$3, 'Custom Field Tbl'!$M$5:$M$446 &amp; 'Custom Field Tbl'!$O$5:$O$446, 0 ))</f>
        <v>#N/A</v>
      </c>
      <c r="V137" s="143" t="str">
        <f>IF(ISNA(INDEX(CFV_Tbl[CF Description], MATCH('9.3 MAL- Bus Facilities Entry'!U137, CFV_Tbl[CF Code], 0)) ), "Field Not Required", INDEX(CFV_Tbl[CF Description], MATCH('9.3 MAL- Bus Facilities Entry'!U137, CFV_Tbl[CF Code], 0)) )</f>
        <v>Field Not Required</v>
      </c>
      <c r="Y137" s="243" t="e" cm="1">
        <f t="array" ref="Y137">INDEX('Custom Field Tbl'!$N$5:$N$446, MATCH('9.3 MAL- Bus Facilities Entry'!$Q137 &amp; '9.3 MAL- Bus Facilities Entry'!Y$3, 'Custom Field Tbl'!$M$5:$M$446 &amp; 'Custom Field Tbl'!$O$5:$O$446, 0 ))</f>
        <v>#N/A</v>
      </c>
      <c r="Z137" s="143" t="str">
        <f>IF(ISNA(INDEX(CFV_Tbl[CF Description], MATCH('9.3 MAL- Bus Facilities Entry'!Y137, CFV_Tbl[CF Code], 0)) ), "Field Not Required", INDEX(CFV_Tbl[CF Description], MATCH('9.3 MAL- Bus Facilities Entry'!Y137, CFV_Tbl[CF Code], 0)) )</f>
        <v>Field Not Required</v>
      </c>
      <c r="AC137" s="243" t="e" cm="1">
        <f t="array" ref="AC137">INDEX('Custom Field Tbl'!$N$5:$N$446, MATCH('9.3 MAL- Bus Facilities Entry'!$Q137 &amp; '9.3 MAL- Bus Facilities Entry'!AC$3, 'Custom Field Tbl'!$M$5:$M$446 &amp; 'Custom Field Tbl'!$O$5:$O$446, 0 ))</f>
        <v>#N/A</v>
      </c>
      <c r="AD137" s="143" t="str">
        <f>IF(ISNA(INDEX(CFV_Tbl[CF Description], MATCH('9.3 MAL- Bus Facilities Entry'!AC137, CFV_Tbl[CF Code], 0)) ), "Field Not Required", INDEX(CFV_Tbl[CF Description], MATCH('9.3 MAL- Bus Facilities Entry'!AC137, CFV_Tbl[CF Code], 0)) )</f>
        <v>Field Not Required</v>
      </c>
      <c r="AG137" s="243" t="e" cm="1">
        <f t="array" ref="AG137">INDEX('Custom Field Tbl'!$N$5:$N$446, MATCH('9.3 MAL- Bus Facilities Entry'!$Q137 &amp; '9.3 MAL- Bus Facilities Entry'!AG$3, 'Custom Field Tbl'!$M$5:$M$446 &amp; 'Custom Field Tbl'!$O$5:$O$446, 0 ))</f>
        <v>#N/A</v>
      </c>
      <c r="AH137" s="143" t="str">
        <f>IF(ISNA(INDEX(CFV_Tbl[CF Description], MATCH('9.3 MAL- Bus Facilities Entry'!AG137, CFV_Tbl[CF Code], 0)) ), "Field Not Required", INDEX(CFV_Tbl[CF Description], MATCH('9.3 MAL- Bus Facilities Entry'!AG137, CFV_Tbl[CF Code], 0)) )</f>
        <v>Field Not Required</v>
      </c>
      <c r="AK137" s="243" t="e" cm="1">
        <f t="array" ref="AK137">INDEX('Custom Field Tbl'!$N$5:$N$446, MATCH('9.3 MAL- Bus Facilities Entry'!$Q137 &amp; '9.3 MAL- Bus Facilities Entry'!AK$3, 'Custom Field Tbl'!$M$5:$M$446 &amp; 'Custom Field Tbl'!$O$5:$O$446, 0 ))</f>
        <v>#N/A</v>
      </c>
      <c r="AL137" s="143" t="str">
        <f>IF(ISNA(INDEX(CFV_Tbl[CF Description], MATCH('9.3 MAL- Bus Facilities Entry'!AK137, CFV_Tbl[CF Code], 0)) ), "Field Not Required", INDEX(CFV_Tbl[CF Description], MATCH('9.3 MAL- Bus Facilities Entry'!AK137, CFV_Tbl[CF Code], 0)) )</f>
        <v>Field Not Required</v>
      </c>
      <c r="AO137" s="243" t="e" cm="1">
        <f t="array" ref="AO137">INDEX('Custom Field Tbl'!$N$5:$N$446, MATCH('9.3 MAL- Bus Facilities Entry'!$Q137 &amp; '9.3 MAL- Bus Facilities Entry'!AO$3, 'Custom Field Tbl'!$M$5:$M$446 &amp; 'Custom Field Tbl'!$O$5:$O$446, 0 ))</f>
        <v>#N/A</v>
      </c>
      <c r="AP137" s="143" t="str">
        <f>IF(ISNA(INDEX(CFV_Tbl[CF Description], MATCH('9.3 MAL- Bus Facilities Entry'!AO137, CFV_Tbl[CF Code], 0)) ), "Field Not Required", INDEX(CFV_Tbl[CF Description], MATCH('9.3 MAL- Bus Facilities Entry'!AO137, CFV_Tbl[CF Code], 0)) )</f>
        <v>Field Not Required</v>
      </c>
      <c r="AS137" s="243" t="e" cm="1">
        <f t="array" ref="AS137">INDEX('Custom Field Tbl'!$N$5:$N$446, MATCH('9.3 MAL- Bus Facilities Entry'!$Q137 &amp; '9.3 MAL- Bus Facilities Entry'!AS$3, 'Custom Field Tbl'!$M$5:$M$446 &amp; 'Custom Field Tbl'!$O$5:$O$446, 0 ))</f>
        <v>#N/A</v>
      </c>
      <c r="AT137" s="143" t="str">
        <f>IF(ISNA(INDEX(CFV_Tbl[CF Description], MATCH('9.3 MAL- Bus Facilities Entry'!AS137, CFV_Tbl[CF Code], 0)) ), "Field Not Required", INDEX(CFV_Tbl[CF Description], MATCH('9.3 MAL- Bus Facilities Entry'!AS137, CFV_Tbl[CF Code], 0)) )</f>
        <v>Field Not Required</v>
      </c>
      <c r="AW137" s="243" t="e" cm="1">
        <f t="array" ref="AW137">INDEX('Custom Field Tbl'!$N$5:$N$446, MATCH('9.3 MAL- Bus Facilities Entry'!$Q137 &amp; '9.3 MAL- Bus Facilities Entry'!AW$3, 'Custom Field Tbl'!$M$5:$M$446 &amp; 'Custom Field Tbl'!$O$5:$O$446, 0 ))</f>
        <v>#N/A</v>
      </c>
      <c r="AX137" s="143" t="str">
        <f>IF(ISNA(INDEX(CFV_Tbl[CF Description], MATCH('9.3 MAL- Bus Facilities Entry'!AW137, CFV_Tbl[CF Code], 0)) ), "Field Not Required", INDEX(CFV_Tbl[CF Description], MATCH('9.3 MAL- Bus Facilities Entry'!AW137, CFV_Tbl[CF Code], 0)) )</f>
        <v>Field Not Required</v>
      </c>
      <c r="BA137" s="243" t="e" cm="1">
        <f t="array" ref="BA137">INDEX('Custom Field Tbl'!$N$5:$N$446, MATCH('9.3 MAL- Bus Facilities Entry'!$Q137 &amp; '9.3 MAL- Bus Facilities Entry'!BA$3, 'Custom Field Tbl'!$M$5:$M$446 &amp; 'Custom Field Tbl'!$O$5:$O$446, 0 ))</f>
        <v>#N/A</v>
      </c>
      <c r="BB137" s="143" t="str">
        <f>IF(ISNA(INDEX(CFV_Tbl[CF Description], MATCH('9.3 MAL- Bus Facilities Entry'!BA137, CFV_Tbl[CF Code], 0)) ), "Field Not Required", INDEX(CFV_Tbl[CF Description], MATCH('9.3 MAL- Bus Facilities Entry'!BA137, CFV_Tbl[CF Code], 0)) )</f>
        <v>Field Not Required</v>
      </c>
      <c r="BE137" s="243" t="e" cm="1">
        <f t="array" ref="BE137">INDEX('Custom Field Tbl'!$N$5:$N$446, MATCH('9.3 MAL- Bus Facilities Entry'!$Q137 &amp; '9.3 MAL- Bus Facilities Entry'!BE$3, 'Custom Field Tbl'!$M$5:$M$446 &amp; 'Custom Field Tbl'!$O$5:$O$446, 0 ))</f>
        <v>#N/A</v>
      </c>
      <c r="BF137" s="143" t="str">
        <f>IF(ISNA(INDEX(CFV_Tbl[CF Description], MATCH('9.3 MAL- Bus Facilities Entry'!BE137, CFV_Tbl[CF Code], 0)) ), "Field Not Required", INDEX(CFV_Tbl[CF Description], MATCH('9.3 MAL- Bus Facilities Entry'!BE137, CFV_Tbl[CF Code], 0)) )</f>
        <v>Field Not Required</v>
      </c>
      <c r="BI137" s="239"/>
      <c r="BJ137" s="243" t="e">
        <f>INDEX(Mnemonic[Code], MATCH('9.3 MAL- Bus Facilities Entry'!BS137, Mnemonic[Description], 0))</f>
        <v>#N/A</v>
      </c>
      <c r="BK137" s="243" t="e">
        <f>INDEX(Mnemonic[Code], MATCH('9.3 MAL- Bus Facilities Entry'!BT137, Mnemonic[Description], 0))</f>
        <v>#N/A</v>
      </c>
      <c r="BL137" s="243" t="e">
        <f>IF(ISNA(INDEX(Mnemonic[Code], MATCH( '9.3 MAL- Bus Facilities Entry'!BU137, Mnemonic[Description], 0)) ),  INDEX(Mnemonic[Code], MATCH( LEFT('9.3 MAL- Bus Facilities Entry'!BU137, LEN(BU137)-2), Mnemonic[Description], 0)),  INDEX(Mnemonic[Code], MATCH( '9.3 MAL- Bus Facilities Entry'!BU137, Mnemonic[Description], 0)) )</f>
        <v>#VALUE!</v>
      </c>
      <c r="BM137" s="243" t="e">
        <f>IF(ISNA(INDEX(Mnemonic[Code], MATCH( '9.3 MAL- Bus Facilities Entry'!BV137, Mnemonic[Description], 0)) ),  INDEX(Mnemonic[Code], MATCH( LEFT('9.3 MAL- Bus Facilities Entry'!BV137, LEN(BV137)-2), Mnemonic[Description], 0)),  INDEX(Mnemonic[Code], MATCH( '9.3 MAL- Bus Facilities Entry'!BV137, Mnemonic[Description], 0)) )</f>
        <v>#VALUE!</v>
      </c>
      <c r="BN137" s="243" t="e">
        <f>IF(ISNA(INDEX(Mnemonic[Code], MATCH( '9.3 MAL- Bus Facilities Entry'!BW137, Mnemonic[Description], 0)) ),  INDEX(Mnemonic[Code], MATCH( LEFT('9.3 MAL- Bus Facilities Entry'!BW137, LEN(BW137)-1), Mnemonic[Description], 0)),  INDEX(Mnemonic[Code], MATCH( '9.3 MAL- Bus Facilities Entry'!BW137, Mnemonic[Description], 0)) )</f>
        <v>#VALUE!</v>
      </c>
      <c r="BO137" s="243" t="e">
        <f>IF(ISNA(INDEX(Mnemonic[Code], MATCH( '9.3 MAL- Bus Facilities Entry'!BX137, Mnemonic[Description], 0)) ),  INDEX(Mnemonic[Code], MATCH( LEFT('9.3 MAL- Bus Facilities Entry'!BX137, LEN(BX137)-1), Mnemonic[Description], 0)),  INDEX(Mnemonic[Code], MATCH( '9.3 MAL- Bus Facilities Entry'!BX137, Mnemonic[Description], 0)) )</f>
        <v>#VALUE!</v>
      </c>
      <c r="BP137" s="243" t="e">
        <f t="shared" si="14"/>
        <v>#N/A</v>
      </c>
      <c r="BQ137" s="243" t="e">
        <f t="shared" si="15"/>
        <v>#N/A</v>
      </c>
      <c r="BR137" s="243" t="e">
        <f t="shared" si="16"/>
        <v>#VALUE!</v>
      </c>
      <c r="BS137" s="245"/>
      <c r="BT137" s="245"/>
      <c r="BU137" s="244"/>
      <c r="BV137" s="244"/>
      <c r="BW137" s="244"/>
      <c r="BX137" s="244"/>
      <c r="BZ137" s="239"/>
      <c r="CA137" s="246" t="e">
        <f>INDEX('MAL-OTHERLOOKUPS'!$ES$4:$ES$56, MATCH('9.3 MAL- Bus Facilities Entry'!CE137, 'MAL-OTHERLOOKUPS'!$ET$4:$ET$56, 0))</f>
        <v>#N/A</v>
      </c>
      <c r="CB137" s="247" t="str">
        <f t="shared" si="17"/>
        <v>L--</v>
      </c>
      <c r="CC137" s="247"/>
      <c r="CD137" s="425"/>
      <c r="CE137" s="425"/>
      <c r="CF137" s="425"/>
      <c r="CG137" s="248"/>
      <c r="CH137" s="367"/>
      <c r="CI137" s="367"/>
      <c r="CJ137" s="249" t="e">
        <f>INDEX('Default X, Y'!$D$6:$D$13,MATCH('9.3 MAL- Bus Facilities Entry'!BJ137&amp;"MF",'Default X, Y'!$B$6:$B$13,0))</f>
        <v>#N/A</v>
      </c>
      <c r="CK137" s="249" t="e">
        <f>INDEX('Default X, Y'!$E$6:$E$13,MATCH('9.3 MAL- Bus Facilities Entry'!BJ137&amp;"MF",'Default X, Y'!$B$6:$B$13,0))</f>
        <v>#N/A</v>
      </c>
      <c r="CL137" s="250" t="str">
        <f t="shared" si="18"/>
        <v>MX_Common_BRT</v>
      </c>
      <c r="CM137" s="239"/>
      <c r="CN137" s="251">
        <v>0</v>
      </c>
      <c r="CO137" s="471"/>
      <c r="CP137" s="251" t="str">
        <f t="shared" si="19"/>
        <v>0-</v>
      </c>
      <c r="CQ137" s="471"/>
      <c r="CR137" s="252" t="str">
        <f t="shared" si="12"/>
        <v xml:space="preserve">; ; </v>
      </c>
      <c r="CS137" s="252" t="str">
        <f t="shared" si="13"/>
        <v xml:space="preserve">; ; </v>
      </c>
      <c r="CT137" s="425"/>
      <c r="CU137" s="252" t="e">
        <v>#REF!</v>
      </c>
      <c r="CV137" s="367"/>
      <c r="CW137" s="367"/>
      <c r="CX137" s="239"/>
      <c r="CY137" s="240"/>
      <c r="CZ137" s="240"/>
      <c r="DA137" s="240"/>
      <c r="DB137" s="585"/>
      <c r="DD137" s="240"/>
      <c r="DE137" s="585"/>
      <c r="DF137" s="253"/>
      <c r="DH137" s="472"/>
      <c r="DI137" s="497"/>
      <c r="DJ137" s="254"/>
      <c r="DK137" s="585"/>
    </row>
    <row r="138" spans="1:115" ht="14.5" x14ac:dyDescent="0.35">
      <c r="A138" s="469"/>
      <c r="B138" s="239"/>
      <c r="C138" s="240"/>
      <c r="D138" s="240"/>
      <c r="E138" s="240"/>
      <c r="F138" s="367"/>
      <c r="G138" s="239"/>
      <c r="H138" s="240"/>
      <c r="J138" s="241"/>
      <c r="K138" s="241"/>
      <c r="M138" s="473"/>
      <c r="O138" s="239"/>
      <c r="Q138" s="143" t="e">
        <f>INDEX(AssetClass[Asset Class], MATCH('9.3 MAL- Bus Facilities Entry'!P138, AssetClass[Class Description], 0))</f>
        <v>#N/A</v>
      </c>
      <c r="R138" s="143"/>
      <c r="S138" s="242" t="e">
        <f>INDEX(Table15[Category Code], MATCH('9.3 MAL- Bus Facilities Entry'!R138, Table15[Category  Description], 0))</f>
        <v>#N/A</v>
      </c>
      <c r="T138" s="239"/>
      <c r="U138" s="243" t="e" cm="1">
        <f t="array" ref="U138">INDEX('Custom Field Tbl'!$N$5:$N$446, MATCH('9.3 MAL- Bus Facilities Entry'!$Q138 &amp; '9.3 MAL- Bus Facilities Entry'!U$3, 'Custom Field Tbl'!$M$5:$M$446 &amp; 'Custom Field Tbl'!$O$5:$O$446, 0 ))</f>
        <v>#N/A</v>
      </c>
      <c r="V138" s="143" t="str">
        <f>IF(ISNA(INDEX(CFV_Tbl[CF Description], MATCH('9.3 MAL- Bus Facilities Entry'!U138, CFV_Tbl[CF Code], 0)) ), "Field Not Required", INDEX(CFV_Tbl[CF Description], MATCH('9.3 MAL- Bus Facilities Entry'!U138, CFV_Tbl[CF Code], 0)) )</f>
        <v>Field Not Required</v>
      </c>
      <c r="Y138" s="243" t="e" cm="1">
        <f t="array" ref="Y138">INDEX('Custom Field Tbl'!$N$5:$N$446, MATCH('9.3 MAL- Bus Facilities Entry'!$Q138 &amp; '9.3 MAL- Bus Facilities Entry'!Y$3, 'Custom Field Tbl'!$M$5:$M$446 &amp; 'Custom Field Tbl'!$O$5:$O$446, 0 ))</f>
        <v>#N/A</v>
      </c>
      <c r="Z138" s="143" t="str">
        <f>IF(ISNA(INDEX(CFV_Tbl[CF Description], MATCH('9.3 MAL- Bus Facilities Entry'!Y138, CFV_Tbl[CF Code], 0)) ), "Field Not Required", INDEX(CFV_Tbl[CF Description], MATCH('9.3 MAL- Bus Facilities Entry'!Y138, CFV_Tbl[CF Code], 0)) )</f>
        <v>Field Not Required</v>
      </c>
      <c r="AC138" s="243" t="e" cm="1">
        <f t="array" ref="AC138">INDEX('Custom Field Tbl'!$N$5:$N$446, MATCH('9.3 MAL- Bus Facilities Entry'!$Q138 &amp; '9.3 MAL- Bus Facilities Entry'!AC$3, 'Custom Field Tbl'!$M$5:$M$446 &amp; 'Custom Field Tbl'!$O$5:$O$446, 0 ))</f>
        <v>#N/A</v>
      </c>
      <c r="AD138" s="143" t="str">
        <f>IF(ISNA(INDEX(CFV_Tbl[CF Description], MATCH('9.3 MAL- Bus Facilities Entry'!AC138, CFV_Tbl[CF Code], 0)) ), "Field Not Required", INDEX(CFV_Tbl[CF Description], MATCH('9.3 MAL- Bus Facilities Entry'!AC138, CFV_Tbl[CF Code], 0)) )</f>
        <v>Field Not Required</v>
      </c>
      <c r="AG138" s="243" t="e" cm="1">
        <f t="array" ref="AG138">INDEX('Custom Field Tbl'!$N$5:$N$446, MATCH('9.3 MAL- Bus Facilities Entry'!$Q138 &amp; '9.3 MAL- Bus Facilities Entry'!AG$3, 'Custom Field Tbl'!$M$5:$M$446 &amp; 'Custom Field Tbl'!$O$5:$O$446, 0 ))</f>
        <v>#N/A</v>
      </c>
      <c r="AH138" s="143" t="str">
        <f>IF(ISNA(INDEX(CFV_Tbl[CF Description], MATCH('9.3 MAL- Bus Facilities Entry'!AG138, CFV_Tbl[CF Code], 0)) ), "Field Not Required", INDEX(CFV_Tbl[CF Description], MATCH('9.3 MAL- Bus Facilities Entry'!AG138, CFV_Tbl[CF Code], 0)) )</f>
        <v>Field Not Required</v>
      </c>
      <c r="AK138" s="243" t="e" cm="1">
        <f t="array" ref="AK138">INDEX('Custom Field Tbl'!$N$5:$N$446, MATCH('9.3 MAL- Bus Facilities Entry'!$Q138 &amp; '9.3 MAL- Bus Facilities Entry'!AK$3, 'Custom Field Tbl'!$M$5:$M$446 &amp; 'Custom Field Tbl'!$O$5:$O$446, 0 ))</f>
        <v>#N/A</v>
      </c>
      <c r="AL138" s="143" t="str">
        <f>IF(ISNA(INDEX(CFV_Tbl[CF Description], MATCH('9.3 MAL- Bus Facilities Entry'!AK138, CFV_Tbl[CF Code], 0)) ), "Field Not Required", INDEX(CFV_Tbl[CF Description], MATCH('9.3 MAL- Bus Facilities Entry'!AK138, CFV_Tbl[CF Code], 0)) )</f>
        <v>Field Not Required</v>
      </c>
      <c r="AO138" s="243" t="e" cm="1">
        <f t="array" ref="AO138">INDEX('Custom Field Tbl'!$N$5:$N$446, MATCH('9.3 MAL- Bus Facilities Entry'!$Q138 &amp; '9.3 MAL- Bus Facilities Entry'!AO$3, 'Custom Field Tbl'!$M$5:$M$446 &amp; 'Custom Field Tbl'!$O$5:$O$446, 0 ))</f>
        <v>#N/A</v>
      </c>
      <c r="AP138" s="143" t="str">
        <f>IF(ISNA(INDEX(CFV_Tbl[CF Description], MATCH('9.3 MAL- Bus Facilities Entry'!AO138, CFV_Tbl[CF Code], 0)) ), "Field Not Required", INDEX(CFV_Tbl[CF Description], MATCH('9.3 MAL- Bus Facilities Entry'!AO138, CFV_Tbl[CF Code], 0)) )</f>
        <v>Field Not Required</v>
      </c>
      <c r="AS138" s="243" t="e" cm="1">
        <f t="array" ref="AS138">INDEX('Custom Field Tbl'!$N$5:$N$446, MATCH('9.3 MAL- Bus Facilities Entry'!$Q138 &amp; '9.3 MAL- Bus Facilities Entry'!AS$3, 'Custom Field Tbl'!$M$5:$M$446 &amp; 'Custom Field Tbl'!$O$5:$O$446, 0 ))</f>
        <v>#N/A</v>
      </c>
      <c r="AT138" s="143" t="str">
        <f>IF(ISNA(INDEX(CFV_Tbl[CF Description], MATCH('9.3 MAL- Bus Facilities Entry'!AS138, CFV_Tbl[CF Code], 0)) ), "Field Not Required", INDEX(CFV_Tbl[CF Description], MATCH('9.3 MAL- Bus Facilities Entry'!AS138, CFV_Tbl[CF Code], 0)) )</f>
        <v>Field Not Required</v>
      </c>
      <c r="AW138" s="243" t="e" cm="1">
        <f t="array" ref="AW138">INDEX('Custom Field Tbl'!$N$5:$N$446, MATCH('9.3 MAL- Bus Facilities Entry'!$Q138 &amp; '9.3 MAL- Bus Facilities Entry'!AW$3, 'Custom Field Tbl'!$M$5:$M$446 &amp; 'Custom Field Tbl'!$O$5:$O$446, 0 ))</f>
        <v>#N/A</v>
      </c>
      <c r="AX138" s="143" t="str">
        <f>IF(ISNA(INDEX(CFV_Tbl[CF Description], MATCH('9.3 MAL- Bus Facilities Entry'!AW138, CFV_Tbl[CF Code], 0)) ), "Field Not Required", INDEX(CFV_Tbl[CF Description], MATCH('9.3 MAL- Bus Facilities Entry'!AW138, CFV_Tbl[CF Code], 0)) )</f>
        <v>Field Not Required</v>
      </c>
      <c r="BA138" s="243" t="e" cm="1">
        <f t="array" ref="BA138">INDEX('Custom Field Tbl'!$N$5:$N$446, MATCH('9.3 MAL- Bus Facilities Entry'!$Q138 &amp; '9.3 MAL- Bus Facilities Entry'!BA$3, 'Custom Field Tbl'!$M$5:$M$446 &amp; 'Custom Field Tbl'!$O$5:$O$446, 0 ))</f>
        <v>#N/A</v>
      </c>
      <c r="BB138" s="143" t="str">
        <f>IF(ISNA(INDEX(CFV_Tbl[CF Description], MATCH('9.3 MAL- Bus Facilities Entry'!BA138, CFV_Tbl[CF Code], 0)) ), "Field Not Required", INDEX(CFV_Tbl[CF Description], MATCH('9.3 MAL- Bus Facilities Entry'!BA138, CFV_Tbl[CF Code], 0)) )</f>
        <v>Field Not Required</v>
      </c>
      <c r="BE138" s="243" t="e" cm="1">
        <f t="array" ref="BE138">INDEX('Custom Field Tbl'!$N$5:$N$446, MATCH('9.3 MAL- Bus Facilities Entry'!$Q138 &amp; '9.3 MAL- Bus Facilities Entry'!BE$3, 'Custom Field Tbl'!$M$5:$M$446 &amp; 'Custom Field Tbl'!$O$5:$O$446, 0 ))</f>
        <v>#N/A</v>
      </c>
      <c r="BF138" s="143" t="str">
        <f>IF(ISNA(INDEX(CFV_Tbl[CF Description], MATCH('9.3 MAL- Bus Facilities Entry'!BE138, CFV_Tbl[CF Code], 0)) ), "Field Not Required", INDEX(CFV_Tbl[CF Description], MATCH('9.3 MAL- Bus Facilities Entry'!BE138, CFV_Tbl[CF Code], 0)) )</f>
        <v>Field Not Required</v>
      </c>
      <c r="BI138" s="239"/>
      <c r="BJ138" s="243" t="e">
        <f>INDEX(Mnemonic[Code], MATCH('9.3 MAL- Bus Facilities Entry'!BS138, Mnemonic[Description], 0))</f>
        <v>#N/A</v>
      </c>
      <c r="BK138" s="243" t="e">
        <f>INDEX(Mnemonic[Code], MATCH('9.3 MAL- Bus Facilities Entry'!BT138, Mnemonic[Description], 0))</f>
        <v>#N/A</v>
      </c>
      <c r="BL138" s="243" t="e">
        <f>IF(ISNA(INDEX(Mnemonic[Code], MATCH( '9.3 MAL- Bus Facilities Entry'!BU138, Mnemonic[Description], 0)) ),  INDEX(Mnemonic[Code], MATCH( LEFT('9.3 MAL- Bus Facilities Entry'!BU138, LEN(BU138)-2), Mnemonic[Description], 0)),  INDEX(Mnemonic[Code], MATCH( '9.3 MAL- Bus Facilities Entry'!BU138, Mnemonic[Description], 0)) )</f>
        <v>#VALUE!</v>
      </c>
      <c r="BM138" s="243" t="e">
        <f>IF(ISNA(INDEX(Mnemonic[Code], MATCH( '9.3 MAL- Bus Facilities Entry'!BV138, Mnemonic[Description], 0)) ),  INDEX(Mnemonic[Code], MATCH( LEFT('9.3 MAL- Bus Facilities Entry'!BV138, LEN(BV138)-2), Mnemonic[Description], 0)),  INDEX(Mnemonic[Code], MATCH( '9.3 MAL- Bus Facilities Entry'!BV138, Mnemonic[Description], 0)) )</f>
        <v>#VALUE!</v>
      </c>
      <c r="BN138" s="243" t="e">
        <f>IF(ISNA(INDEX(Mnemonic[Code], MATCH( '9.3 MAL- Bus Facilities Entry'!BW138, Mnemonic[Description], 0)) ),  INDEX(Mnemonic[Code], MATCH( LEFT('9.3 MAL- Bus Facilities Entry'!BW138, LEN(BW138)-1), Mnemonic[Description], 0)),  INDEX(Mnemonic[Code], MATCH( '9.3 MAL- Bus Facilities Entry'!BW138, Mnemonic[Description], 0)) )</f>
        <v>#VALUE!</v>
      </c>
      <c r="BO138" s="243" t="e">
        <f>IF(ISNA(INDEX(Mnemonic[Code], MATCH( '9.3 MAL- Bus Facilities Entry'!BX138, Mnemonic[Description], 0)) ),  INDEX(Mnemonic[Code], MATCH( LEFT('9.3 MAL- Bus Facilities Entry'!BX138, LEN(BX138)-1), Mnemonic[Description], 0)),  INDEX(Mnemonic[Code], MATCH( '9.3 MAL- Bus Facilities Entry'!BX138, Mnemonic[Description], 0)) )</f>
        <v>#VALUE!</v>
      </c>
      <c r="BP138" s="243" t="e">
        <f t="shared" si="14"/>
        <v>#N/A</v>
      </c>
      <c r="BQ138" s="243" t="e">
        <f t="shared" si="15"/>
        <v>#N/A</v>
      </c>
      <c r="BR138" s="243" t="e">
        <f t="shared" si="16"/>
        <v>#VALUE!</v>
      </c>
      <c r="BS138" s="245"/>
      <c r="BT138" s="245"/>
      <c r="BU138" s="244"/>
      <c r="BV138" s="244"/>
      <c r="BW138" s="244"/>
      <c r="BX138" s="244"/>
      <c r="BZ138" s="239"/>
      <c r="CA138" s="246" t="e">
        <f>INDEX('MAL-OTHERLOOKUPS'!$ES$4:$ES$56, MATCH('9.3 MAL- Bus Facilities Entry'!CE138, 'MAL-OTHERLOOKUPS'!$ET$4:$ET$56, 0))</f>
        <v>#N/A</v>
      </c>
      <c r="CB138" s="247" t="str">
        <f t="shared" si="17"/>
        <v>L--</v>
      </c>
      <c r="CC138" s="247"/>
      <c r="CD138" s="425"/>
      <c r="CE138" s="425"/>
      <c r="CF138" s="425"/>
      <c r="CG138" s="248"/>
      <c r="CH138" s="367"/>
      <c r="CI138" s="367"/>
      <c r="CJ138" s="249" t="e">
        <f>INDEX('Default X, Y'!$D$6:$D$13,MATCH('9.3 MAL- Bus Facilities Entry'!BJ138&amp;"MF",'Default X, Y'!$B$6:$B$13,0))</f>
        <v>#N/A</v>
      </c>
      <c r="CK138" s="249" t="e">
        <f>INDEX('Default X, Y'!$E$6:$E$13,MATCH('9.3 MAL- Bus Facilities Entry'!BJ138&amp;"MF",'Default X, Y'!$B$6:$B$13,0))</f>
        <v>#N/A</v>
      </c>
      <c r="CL138" s="250" t="str">
        <f t="shared" si="18"/>
        <v>MX_Common_BRT</v>
      </c>
      <c r="CM138" s="239"/>
      <c r="CN138" s="251">
        <v>0</v>
      </c>
      <c r="CO138" s="471"/>
      <c r="CP138" s="251" t="str">
        <f t="shared" si="19"/>
        <v>0-</v>
      </c>
      <c r="CQ138" s="471"/>
      <c r="CR138" s="252" t="str">
        <f t="shared" ref="CR138:CR201" si="23">CONCATENATE($P138,"; ",$CG138,"; ", $BY138)</f>
        <v xml:space="preserve">; ; </v>
      </c>
      <c r="CS138" s="252" t="str">
        <f t="shared" ref="CS138:CS201" si="24">CONCATENATE($P138,"; ",$BS138,"; ",$CE138)</f>
        <v xml:space="preserve">; ; </v>
      </c>
      <c r="CT138" s="425"/>
      <c r="CU138" s="252" t="e">
        <v>#REF!</v>
      </c>
      <c r="CV138" s="367"/>
      <c r="CW138" s="367"/>
      <c r="CX138" s="239"/>
      <c r="CY138" s="240"/>
      <c r="CZ138" s="240"/>
      <c r="DA138" s="240"/>
      <c r="DB138" s="585"/>
      <c r="DD138" s="240"/>
      <c r="DE138" s="585"/>
      <c r="DF138" s="253"/>
      <c r="DH138" s="472"/>
      <c r="DI138" s="497"/>
      <c r="DJ138" s="254"/>
      <c r="DK138" s="585"/>
    </row>
    <row r="139" spans="1:115" ht="14.5" x14ac:dyDescent="0.35">
      <c r="A139" s="469"/>
      <c r="B139" s="239"/>
      <c r="C139" s="240"/>
      <c r="D139" s="240"/>
      <c r="E139" s="240"/>
      <c r="F139" s="367"/>
      <c r="G139" s="239"/>
      <c r="H139" s="240"/>
      <c r="J139" s="241"/>
      <c r="K139" s="241"/>
      <c r="M139" s="473"/>
      <c r="O139" s="239"/>
      <c r="Q139" s="143" t="e">
        <f>INDEX(AssetClass[Asset Class], MATCH('9.3 MAL- Bus Facilities Entry'!P139, AssetClass[Class Description], 0))</f>
        <v>#N/A</v>
      </c>
      <c r="R139" s="143"/>
      <c r="S139" s="242" t="e">
        <f>INDEX(Table15[Category Code], MATCH('9.3 MAL- Bus Facilities Entry'!R139, Table15[Category  Description], 0))</f>
        <v>#N/A</v>
      </c>
      <c r="T139" s="239"/>
      <c r="U139" s="243" t="e" cm="1">
        <f t="array" ref="U139">INDEX('Custom Field Tbl'!$N$5:$N$446, MATCH('9.3 MAL- Bus Facilities Entry'!$Q139 &amp; '9.3 MAL- Bus Facilities Entry'!U$3, 'Custom Field Tbl'!$M$5:$M$446 &amp; 'Custom Field Tbl'!$O$5:$O$446, 0 ))</f>
        <v>#N/A</v>
      </c>
      <c r="V139" s="143" t="str">
        <f>IF(ISNA(INDEX(CFV_Tbl[CF Description], MATCH('9.3 MAL- Bus Facilities Entry'!U139, CFV_Tbl[CF Code], 0)) ), "Field Not Required", INDEX(CFV_Tbl[CF Description], MATCH('9.3 MAL- Bus Facilities Entry'!U139, CFV_Tbl[CF Code], 0)) )</f>
        <v>Field Not Required</v>
      </c>
      <c r="Y139" s="243" t="e" cm="1">
        <f t="array" ref="Y139">INDEX('Custom Field Tbl'!$N$5:$N$446, MATCH('9.3 MAL- Bus Facilities Entry'!$Q139 &amp; '9.3 MAL- Bus Facilities Entry'!Y$3, 'Custom Field Tbl'!$M$5:$M$446 &amp; 'Custom Field Tbl'!$O$5:$O$446, 0 ))</f>
        <v>#N/A</v>
      </c>
      <c r="Z139" s="143" t="str">
        <f>IF(ISNA(INDEX(CFV_Tbl[CF Description], MATCH('9.3 MAL- Bus Facilities Entry'!Y139, CFV_Tbl[CF Code], 0)) ), "Field Not Required", INDEX(CFV_Tbl[CF Description], MATCH('9.3 MAL- Bus Facilities Entry'!Y139, CFV_Tbl[CF Code], 0)) )</f>
        <v>Field Not Required</v>
      </c>
      <c r="AC139" s="243" t="e" cm="1">
        <f t="array" ref="AC139">INDEX('Custom Field Tbl'!$N$5:$N$446, MATCH('9.3 MAL- Bus Facilities Entry'!$Q139 &amp; '9.3 MAL- Bus Facilities Entry'!AC$3, 'Custom Field Tbl'!$M$5:$M$446 &amp; 'Custom Field Tbl'!$O$5:$O$446, 0 ))</f>
        <v>#N/A</v>
      </c>
      <c r="AD139" s="143" t="str">
        <f>IF(ISNA(INDEX(CFV_Tbl[CF Description], MATCH('9.3 MAL- Bus Facilities Entry'!AC139, CFV_Tbl[CF Code], 0)) ), "Field Not Required", INDEX(CFV_Tbl[CF Description], MATCH('9.3 MAL- Bus Facilities Entry'!AC139, CFV_Tbl[CF Code], 0)) )</f>
        <v>Field Not Required</v>
      </c>
      <c r="AG139" s="243" t="e" cm="1">
        <f t="array" ref="AG139">INDEX('Custom Field Tbl'!$N$5:$N$446, MATCH('9.3 MAL- Bus Facilities Entry'!$Q139 &amp; '9.3 MAL- Bus Facilities Entry'!AG$3, 'Custom Field Tbl'!$M$5:$M$446 &amp; 'Custom Field Tbl'!$O$5:$O$446, 0 ))</f>
        <v>#N/A</v>
      </c>
      <c r="AH139" s="143" t="str">
        <f>IF(ISNA(INDEX(CFV_Tbl[CF Description], MATCH('9.3 MAL- Bus Facilities Entry'!AG139, CFV_Tbl[CF Code], 0)) ), "Field Not Required", INDEX(CFV_Tbl[CF Description], MATCH('9.3 MAL- Bus Facilities Entry'!AG139, CFV_Tbl[CF Code], 0)) )</f>
        <v>Field Not Required</v>
      </c>
      <c r="AK139" s="243" t="e" cm="1">
        <f t="array" ref="AK139">INDEX('Custom Field Tbl'!$N$5:$N$446, MATCH('9.3 MAL- Bus Facilities Entry'!$Q139 &amp; '9.3 MAL- Bus Facilities Entry'!AK$3, 'Custom Field Tbl'!$M$5:$M$446 &amp; 'Custom Field Tbl'!$O$5:$O$446, 0 ))</f>
        <v>#N/A</v>
      </c>
      <c r="AL139" s="143" t="str">
        <f>IF(ISNA(INDEX(CFV_Tbl[CF Description], MATCH('9.3 MAL- Bus Facilities Entry'!AK139, CFV_Tbl[CF Code], 0)) ), "Field Not Required", INDEX(CFV_Tbl[CF Description], MATCH('9.3 MAL- Bus Facilities Entry'!AK139, CFV_Tbl[CF Code], 0)) )</f>
        <v>Field Not Required</v>
      </c>
      <c r="AO139" s="243" t="e" cm="1">
        <f t="array" ref="AO139">INDEX('Custom Field Tbl'!$N$5:$N$446, MATCH('9.3 MAL- Bus Facilities Entry'!$Q139 &amp; '9.3 MAL- Bus Facilities Entry'!AO$3, 'Custom Field Tbl'!$M$5:$M$446 &amp; 'Custom Field Tbl'!$O$5:$O$446, 0 ))</f>
        <v>#N/A</v>
      </c>
      <c r="AP139" s="143" t="str">
        <f>IF(ISNA(INDEX(CFV_Tbl[CF Description], MATCH('9.3 MAL- Bus Facilities Entry'!AO139, CFV_Tbl[CF Code], 0)) ), "Field Not Required", INDEX(CFV_Tbl[CF Description], MATCH('9.3 MAL- Bus Facilities Entry'!AO139, CFV_Tbl[CF Code], 0)) )</f>
        <v>Field Not Required</v>
      </c>
      <c r="AS139" s="243" t="e" cm="1">
        <f t="array" ref="AS139">INDEX('Custom Field Tbl'!$N$5:$N$446, MATCH('9.3 MAL- Bus Facilities Entry'!$Q139 &amp; '9.3 MAL- Bus Facilities Entry'!AS$3, 'Custom Field Tbl'!$M$5:$M$446 &amp; 'Custom Field Tbl'!$O$5:$O$446, 0 ))</f>
        <v>#N/A</v>
      </c>
      <c r="AT139" s="143" t="str">
        <f>IF(ISNA(INDEX(CFV_Tbl[CF Description], MATCH('9.3 MAL- Bus Facilities Entry'!AS139, CFV_Tbl[CF Code], 0)) ), "Field Not Required", INDEX(CFV_Tbl[CF Description], MATCH('9.3 MAL- Bus Facilities Entry'!AS139, CFV_Tbl[CF Code], 0)) )</f>
        <v>Field Not Required</v>
      </c>
      <c r="AW139" s="243" t="e" cm="1">
        <f t="array" ref="AW139">INDEX('Custom Field Tbl'!$N$5:$N$446, MATCH('9.3 MAL- Bus Facilities Entry'!$Q139 &amp; '9.3 MAL- Bus Facilities Entry'!AW$3, 'Custom Field Tbl'!$M$5:$M$446 &amp; 'Custom Field Tbl'!$O$5:$O$446, 0 ))</f>
        <v>#N/A</v>
      </c>
      <c r="AX139" s="143" t="str">
        <f>IF(ISNA(INDEX(CFV_Tbl[CF Description], MATCH('9.3 MAL- Bus Facilities Entry'!AW139, CFV_Tbl[CF Code], 0)) ), "Field Not Required", INDEX(CFV_Tbl[CF Description], MATCH('9.3 MAL- Bus Facilities Entry'!AW139, CFV_Tbl[CF Code], 0)) )</f>
        <v>Field Not Required</v>
      </c>
      <c r="BA139" s="243" t="e" cm="1">
        <f t="array" ref="BA139">INDEX('Custom Field Tbl'!$N$5:$N$446, MATCH('9.3 MAL- Bus Facilities Entry'!$Q139 &amp; '9.3 MAL- Bus Facilities Entry'!BA$3, 'Custom Field Tbl'!$M$5:$M$446 &amp; 'Custom Field Tbl'!$O$5:$O$446, 0 ))</f>
        <v>#N/A</v>
      </c>
      <c r="BB139" s="143" t="str">
        <f>IF(ISNA(INDEX(CFV_Tbl[CF Description], MATCH('9.3 MAL- Bus Facilities Entry'!BA139, CFV_Tbl[CF Code], 0)) ), "Field Not Required", INDEX(CFV_Tbl[CF Description], MATCH('9.3 MAL- Bus Facilities Entry'!BA139, CFV_Tbl[CF Code], 0)) )</f>
        <v>Field Not Required</v>
      </c>
      <c r="BE139" s="243" t="e" cm="1">
        <f t="array" ref="BE139">INDEX('Custom Field Tbl'!$N$5:$N$446, MATCH('9.3 MAL- Bus Facilities Entry'!$Q139 &amp; '9.3 MAL- Bus Facilities Entry'!BE$3, 'Custom Field Tbl'!$M$5:$M$446 &amp; 'Custom Field Tbl'!$O$5:$O$446, 0 ))</f>
        <v>#N/A</v>
      </c>
      <c r="BF139" s="143" t="str">
        <f>IF(ISNA(INDEX(CFV_Tbl[CF Description], MATCH('9.3 MAL- Bus Facilities Entry'!BE139, CFV_Tbl[CF Code], 0)) ), "Field Not Required", INDEX(CFV_Tbl[CF Description], MATCH('9.3 MAL- Bus Facilities Entry'!BE139, CFV_Tbl[CF Code], 0)) )</f>
        <v>Field Not Required</v>
      </c>
      <c r="BI139" s="239"/>
      <c r="BJ139" s="243" t="e">
        <f>INDEX(Mnemonic[Code], MATCH('9.3 MAL- Bus Facilities Entry'!BS139, Mnemonic[Description], 0))</f>
        <v>#N/A</v>
      </c>
      <c r="BK139" s="243" t="e">
        <f>INDEX(Mnemonic[Code], MATCH('9.3 MAL- Bus Facilities Entry'!BT139, Mnemonic[Description], 0))</f>
        <v>#N/A</v>
      </c>
      <c r="BL139" s="243" t="e">
        <f>IF(ISNA(INDEX(Mnemonic[Code], MATCH( '9.3 MAL- Bus Facilities Entry'!BU139, Mnemonic[Description], 0)) ),  INDEX(Mnemonic[Code], MATCH( LEFT('9.3 MAL- Bus Facilities Entry'!BU139, LEN(BU139)-2), Mnemonic[Description], 0)),  INDEX(Mnemonic[Code], MATCH( '9.3 MAL- Bus Facilities Entry'!BU139, Mnemonic[Description], 0)) )</f>
        <v>#VALUE!</v>
      </c>
      <c r="BM139" s="243" t="e">
        <f>IF(ISNA(INDEX(Mnemonic[Code], MATCH( '9.3 MAL- Bus Facilities Entry'!BV139, Mnemonic[Description], 0)) ),  INDEX(Mnemonic[Code], MATCH( LEFT('9.3 MAL- Bus Facilities Entry'!BV139, LEN(BV139)-2), Mnemonic[Description], 0)),  INDEX(Mnemonic[Code], MATCH( '9.3 MAL- Bus Facilities Entry'!BV139, Mnemonic[Description], 0)) )</f>
        <v>#VALUE!</v>
      </c>
      <c r="BN139" s="243" t="e">
        <f>IF(ISNA(INDEX(Mnemonic[Code], MATCH( '9.3 MAL- Bus Facilities Entry'!BW139, Mnemonic[Description], 0)) ),  INDEX(Mnemonic[Code], MATCH( LEFT('9.3 MAL- Bus Facilities Entry'!BW139, LEN(BW139)-1), Mnemonic[Description], 0)),  INDEX(Mnemonic[Code], MATCH( '9.3 MAL- Bus Facilities Entry'!BW139, Mnemonic[Description], 0)) )</f>
        <v>#VALUE!</v>
      </c>
      <c r="BO139" s="243" t="e">
        <f>IF(ISNA(INDEX(Mnemonic[Code], MATCH( '9.3 MAL- Bus Facilities Entry'!BX139, Mnemonic[Description], 0)) ),  INDEX(Mnemonic[Code], MATCH( LEFT('9.3 MAL- Bus Facilities Entry'!BX139, LEN(BX139)-1), Mnemonic[Description], 0)),  INDEX(Mnemonic[Code], MATCH( '9.3 MAL- Bus Facilities Entry'!BX139, Mnemonic[Description], 0)) )</f>
        <v>#VALUE!</v>
      </c>
      <c r="BP139" s="243" t="e">
        <f t="shared" ref="BP139:BP202" si="25">IF(ISBLANK(BX139),  BK139 &amp;"-"&amp;BL139, BK139 &amp;"-"&amp;BL139 &amp; "-" &amp; BM139)</f>
        <v>#N/A</v>
      </c>
      <c r="BQ139" s="243" t="e">
        <f t="shared" ref="BQ139:BQ201" si="26">CONCATENATE(BJ139,"-",BP139)</f>
        <v>#N/A</v>
      </c>
      <c r="BR139" s="243" t="e">
        <f t="shared" ref="BR139:BR202" si="27">IF(BM139=BN139,CONCATENATE(BQ139,"-",BM139,"-",BY139),CONCATENATE(BQ139,"-",BN139,"-",BY139))</f>
        <v>#VALUE!</v>
      </c>
      <c r="BS139" s="245"/>
      <c r="BT139" s="245"/>
      <c r="BU139" s="244"/>
      <c r="BV139" s="244"/>
      <c r="BW139" s="244"/>
      <c r="BX139" s="244"/>
      <c r="BZ139" s="239"/>
      <c r="CA139" s="246" t="e">
        <f>INDEX('MAL-OTHERLOOKUPS'!$ES$4:$ES$56, MATCH('9.3 MAL- Bus Facilities Entry'!CE139, 'MAL-OTHERLOOKUPS'!$ET$4:$ET$56, 0))</f>
        <v>#N/A</v>
      </c>
      <c r="CB139" s="247" t="str">
        <f t="shared" ref="CB139:CB200" si="28">CONCATENATE("L","-",IF(ISNA($BJ139),"", BJ139&amp;"MF"),IF(ISNA($CD139),"","-"&amp;$CD139),IF(ISNA($CA139),"","-"&amp;$CA139))</f>
        <v>L--</v>
      </c>
      <c r="CC139" s="247"/>
      <c r="CD139" s="425"/>
      <c r="CE139" s="425"/>
      <c r="CF139" s="425"/>
      <c r="CG139" s="248"/>
      <c r="CH139" s="367"/>
      <c r="CI139" s="367"/>
      <c r="CJ139" s="249" t="e">
        <f>INDEX('Default X, Y'!$D$6:$D$13,MATCH('9.3 MAL- Bus Facilities Entry'!BJ139&amp;"MF",'Default X, Y'!$B$6:$B$13,0))</f>
        <v>#N/A</v>
      </c>
      <c r="CK139" s="249" t="e">
        <f>INDEX('Default X, Y'!$E$6:$E$13,MATCH('9.3 MAL- Bus Facilities Entry'!BJ139&amp;"MF",'Default X, Y'!$B$6:$B$13,0))</f>
        <v>#N/A</v>
      </c>
      <c r="CL139" s="250" t="str">
        <f t="shared" ref="CL139:CL199" si="29">"MX_Common_BRT"</f>
        <v>MX_Common_BRT</v>
      </c>
      <c r="CM139" s="239"/>
      <c r="CN139" s="251">
        <v>0</v>
      </c>
      <c r="CO139" s="471"/>
      <c r="CP139" s="251" t="str">
        <f t="shared" si="19"/>
        <v>0-</v>
      </c>
      <c r="CQ139" s="471"/>
      <c r="CR139" s="252" t="str">
        <f t="shared" si="23"/>
        <v xml:space="preserve">; ; </v>
      </c>
      <c r="CS139" s="252" t="str">
        <f t="shared" si="24"/>
        <v xml:space="preserve">; ; </v>
      </c>
      <c r="CT139" s="425"/>
      <c r="CU139" s="252" t="e">
        <v>#REF!</v>
      </c>
      <c r="CV139" s="367"/>
      <c r="CW139" s="367"/>
      <c r="CX139" s="239"/>
      <c r="CY139" s="240"/>
      <c r="CZ139" s="240"/>
      <c r="DA139" s="240"/>
      <c r="DB139" s="585"/>
      <c r="DD139" s="240"/>
      <c r="DE139" s="585"/>
      <c r="DF139" s="253"/>
      <c r="DH139" s="472"/>
      <c r="DI139" s="497"/>
      <c r="DJ139" s="254"/>
      <c r="DK139" s="585"/>
    </row>
    <row r="140" spans="1:115" ht="14.5" x14ac:dyDescent="0.35">
      <c r="A140" s="469"/>
      <c r="B140" s="239"/>
      <c r="C140" s="240"/>
      <c r="D140" s="240"/>
      <c r="E140" s="240"/>
      <c r="F140" s="367"/>
      <c r="G140" s="239"/>
      <c r="H140" s="240"/>
      <c r="J140" s="241"/>
      <c r="K140" s="241"/>
      <c r="M140" s="473"/>
      <c r="O140" s="239"/>
      <c r="Q140" s="143" t="e">
        <f>INDEX(AssetClass[Asset Class], MATCH('9.3 MAL- Bus Facilities Entry'!P140, AssetClass[Class Description], 0))</f>
        <v>#N/A</v>
      </c>
      <c r="R140" s="143"/>
      <c r="S140" s="242" t="e">
        <f>INDEX(Table15[Category Code], MATCH('9.3 MAL- Bus Facilities Entry'!R140, Table15[Category  Description], 0))</f>
        <v>#N/A</v>
      </c>
      <c r="T140" s="239"/>
      <c r="U140" s="243" t="e" cm="1">
        <f t="array" ref="U140">INDEX('Custom Field Tbl'!$N$5:$N$446, MATCH('9.3 MAL- Bus Facilities Entry'!$Q140 &amp; '9.3 MAL- Bus Facilities Entry'!U$3, 'Custom Field Tbl'!$M$5:$M$446 &amp; 'Custom Field Tbl'!$O$5:$O$446, 0 ))</f>
        <v>#N/A</v>
      </c>
      <c r="V140" s="143" t="str">
        <f>IF(ISNA(INDEX(CFV_Tbl[CF Description], MATCH('9.3 MAL- Bus Facilities Entry'!U140, CFV_Tbl[CF Code], 0)) ), "Field Not Required", INDEX(CFV_Tbl[CF Description], MATCH('9.3 MAL- Bus Facilities Entry'!U140, CFV_Tbl[CF Code], 0)) )</f>
        <v>Field Not Required</v>
      </c>
      <c r="Y140" s="243" t="e" cm="1">
        <f t="array" ref="Y140">INDEX('Custom Field Tbl'!$N$5:$N$446, MATCH('9.3 MAL- Bus Facilities Entry'!$Q140 &amp; '9.3 MAL- Bus Facilities Entry'!Y$3, 'Custom Field Tbl'!$M$5:$M$446 &amp; 'Custom Field Tbl'!$O$5:$O$446, 0 ))</f>
        <v>#N/A</v>
      </c>
      <c r="Z140" s="143" t="str">
        <f>IF(ISNA(INDEX(CFV_Tbl[CF Description], MATCH('9.3 MAL- Bus Facilities Entry'!Y140, CFV_Tbl[CF Code], 0)) ), "Field Not Required", INDEX(CFV_Tbl[CF Description], MATCH('9.3 MAL- Bus Facilities Entry'!Y140, CFV_Tbl[CF Code], 0)) )</f>
        <v>Field Not Required</v>
      </c>
      <c r="AC140" s="243" t="e" cm="1">
        <f t="array" ref="AC140">INDEX('Custom Field Tbl'!$N$5:$N$446, MATCH('9.3 MAL- Bus Facilities Entry'!$Q140 &amp; '9.3 MAL- Bus Facilities Entry'!AC$3, 'Custom Field Tbl'!$M$5:$M$446 &amp; 'Custom Field Tbl'!$O$5:$O$446, 0 ))</f>
        <v>#N/A</v>
      </c>
      <c r="AD140" s="143" t="str">
        <f>IF(ISNA(INDEX(CFV_Tbl[CF Description], MATCH('9.3 MAL- Bus Facilities Entry'!AC140, CFV_Tbl[CF Code], 0)) ), "Field Not Required", INDEX(CFV_Tbl[CF Description], MATCH('9.3 MAL- Bus Facilities Entry'!AC140, CFV_Tbl[CF Code], 0)) )</f>
        <v>Field Not Required</v>
      </c>
      <c r="AG140" s="243" t="e" cm="1">
        <f t="array" ref="AG140">INDEX('Custom Field Tbl'!$N$5:$N$446, MATCH('9.3 MAL- Bus Facilities Entry'!$Q140 &amp; '9.3 MAL- Bus Facilities Entry'!AG$3, 'Custom Field Tbl'!$M$5:$M$446 &amp; 'Custom Field Tbl'!$O$5:$O$446, 0 ))</f>
        <v>#N/A</v>
      </c>
      <c r="AH140" s="143" t="str">
        <f>IF(ISNA(INDEX(CFV_Tbl[CF Description], MATCH('9.3 MAL- Bus Facilities Entry'!AG140, CFV_Tbl[CF Code], 0)) ), "Field Not Required", INDEX(CFV_Tbl[CF Description], MATCH('9.3 MAL- Bus Facilities Entry'!AG140, CFV_Tbl[CF Code], 0)) )</f>
        <v>Field Not Required</v>
      </c>
      <c r="AK140" s="243" t="e" cm="1">
        <f t="array" ref="AK140">INDEX('Custom Field Tbl'!$N$5:$N$446, MATCH('9.3 MAL- Bus Facilities Entry'!$Q140 &amp; '9.3 MAL- Bus Facilities Entry'!AK$3, 'Custom Field Tbl'!$M$5:$M$446 &amp; 'Custom Field Tbl'!$O$5:$O$446, 0 ))</f>
        <v>#N/A</v>
      </c>
      <c r="AL140" s="143" t="str">
        <f>IF(ISNA(INDEX(CFV_Tbl[CF Description], MATCH('9.3 MAL- Bus Facilities Entry'!AK140, CFV_Tbl[CF Code], 0)) ), "Field Not Required", INDEX(CFV_Tbl[CF Description], MATCH('9.3 MAL- Bus Facilities Entry'!AK140, CFV_Tbl[CF Code], 0)) )</f>
        <v>Field Not Required</v>
      </c>
      <c r="AO140" s="243" t="e" cm="1">
        <f t="array" ref="AO140">INDEX('Custom Field Tbl'!$N$5:$N$446, MATCH('9.3 MAL- Bus Facilities Entry'!$Q140 &amp; '9.3 MAL- Bus Facilities Entry'!AO$3, 'Custom Field Tbl'!$M$5:$M$446 &amp; 'Custom Field Tbl'!$O$5:$O$446, 0 ))</f>
        <v>#N/A</v>
      </c>
      <c r="AP140" s="143" t="str">
        <f>IF(ISNA(INDEX(CFV_Tbl[CF Description], MATCH('9.3 MAL- Bus Facilities Entry'!AO140, CFV_Tbl[CF Code], 0)) ), "Field Not Required", INDEX(CFV_Tbl[CF Description], MATCH('9.3 MAL- Bus Facilities Entry'!AO140, CFV_Tbl[CF Code], 0)) )</f>
        <v>Field Not Required</v>
      </c>
      <c r="AS140" s="243" t="e" cm="1">
        <f t="array" ref="AS140">INDEX('Custom Field Tbl'!$N$5:$N$446, MATCH('9.3 MAL- Bus Facilities Entry'!$Q140 &amp; '9.3 MAL- Bus Facilities Entry'!AS$3, 'Custom Field Tbl'!$M$5:$M$446 &amp; 'Custom Field Tbl'!$O$5:$O$446, 0 ))</f>
        <v>#N/A</v>
      </c>
      <c r="AT140" s="143" t="str">
        <f>IF(ISNA(INDEX(CFV_Tbl[CF Description], MATCH('9.3 MAL- Bus Facilities Entry'!AS140, CFV_Tbl[CF Code], 0)) ), "Field Not Required", INDEX(CFV_Tbl[CF Description], MATCH('9.3 MAL- Bus Facilities Entry'!AS140, CFV_Tbl[CF Code], 0)) )</f>
        <v>Field Not Required</v>
      </c>
      <c r="AW140" s="243" t="e" cm="1">
        <f t="array" ref="AW140">INDEX('Custom Field Tbl'!$N$5:$N$446, MATCH('9.3 MAL- Bus Facilities Entry'!$Q140 &amp; '9.3 MAL- Bus Facilities Entry'!AW$3, 'Custom Field Tbl'!$M$5:$M$446 &amp; 'Custom Field Tbl'!$O$5:$O$446, 0 ))</f>
        <v>#N/A</v>
      </c>
      <c r="AX140" s="143" t="str">
        <f>IF(ISNA(INDEX(CFV_Tbl[CF Description], MATCH('9.3 MAL- Bus Facilities Entry'!AW140, CFV_Tbl[CF Code], 0)) ), "Field Not Required", INDEX(CFV_Tbl[CF Description], MATCH('9.3 MAL- Bus Facilities Entry'!AW140, CFV_Tbl[CF Code], 0)) )</f>
        <v>Field Not Required</v>
      </c>
      <c r="BA140" s="243" t="e" cm="1">
        <f t="array" ref="BA140">INDEX('Custom Field Tbl'!$N$5:$N$446, MATCH('9.3 MAL- Bus Facilities Entry'!$Q140 &amp; '9.3 MAL- Bus Facilities Entry'!BA$3, 'Custom Field Tbl'!$M$5:$M$446 &amp; 'Custom Field Tbl'!$O$5:$O$446, 0 ))</f>
        <v>#N/A</v>
      </c>
      <c r="BB140" s="143" t="str">
        <f>IF(ISNA(INDEX(CFV_Tbl[CF Description], MATCH('9.3 MAL- Bus Facilities Entry'!BA140, CFV_Tbl[CF Code], 0)) ), "Field Not Required", INDEX(CFV_Tbl[CF Description], MATCH('9.3 MAL- Bus Facilities Entry'!BA140, CFV_Tbl[CF Code], 0)) )</f>
        <v>Field Not Required</v>
      </c>
      <c r="BE140" s="243" t="e" cm="1">
        <f t="array" ref="BE140">INDEX('Custom Field Tbl'!$N$5:$N$446, MATCH('9.3 MAL- Bus Facilities Entry'!$Q140 &amp; '9.3 MAL- Bus Facilities Entry'!BE$3, 'Custom Field Tbl'!$M$5:$M$446 &amp; 'Custom Field Tbl'!$O$5:$O$446, 0 ))</f>
        <v>#N/A</v>
      </c>
      <c r="BF140" s="143" t="str">
        <f>IF(ISNA(INDEX(CFV_Tbl[CF Description], MATCH('9.3 MAL- Bus Facilities Entry'!BE140, CFV_Tbl[CF Code], 0)) ), "Field Not Required", INDEX(CFV_Tbl[CF Description], MATCH('9.3 MAL- Bus Facilities Entry'!BE140, CFV_Tbl[CF Code], 0)) )</f>
        <v>Field Not Required</v>
      </c>
      <c r="BI140" s="239"/>
      <c r="BJ140" s="243" t="e">
        <f>INDEX(Mnemonic[Code], MATCH('9.3 MAL- Bus Facilities Entry'!BS140, Mnemonic[Description], 0))</f>
        <v>#N/A</v>
      </c>
      <c r="BK140" s="243" t="e">
        <f>INDEX(Mnemonic[Code], MATCH('9.3 MAL- Bus Facilities Entry'!BT140, Mnemonic[Description], 0))</f>
        <v>#N/A</v>
      </c>
      <c r="BL140" s="243" t="e">
        <f>IF(ISNA(INDEX(Mnemonic[Code], MATCH( '9.3 MAL- Bus Facilities Entry'!BU140, Mnemonic[Description], 0)) ),  INDEX(Mnemonic[Code], MATCH( LEFT('9.3 MAL- Bus Facilities Entry'!BU140, LEN(BU140)-2), Mnemonic[Description], 0)),  INDEX(Mnemonic[Code], MATCH( '9.3 MAL- Bus Facilities Entry'!BU140, Mnemonic[Description], 0)) )</f>
        <v>#VALUE!</v>
      </c>
      <c r="BM140" s="243" t="e">
        <f>IF(ISNA(INDEX(Mnemonic[Code], MATCH( '9.3 MAL- Bus Facilities Entry'!BV140, Mnemonic[Description], 0)) ),  INDEX(Mnemonic[Code], MATCH( LEFT('9.3 MAL- Bus Facilities Entry'!BV140, LEN(BV140)-2), Mnemonic[Description], 0)),  INDEX(Mnemonic[Code], MATCH( '9.3 MAL- Bus Facilities Entry'!BV140, Mnemonic[Description], 0)) )</f>
        <v>#VALUE!</v>
      </c>
      <c r="BN140" s="243" t="e">
        <f>IF(ISNA(INDEX(Mnemonic[Code], MATCH( '9.3 MAL- Bus Facilities Entry'!BW140, Mnemonic[Description], 0)) ),  INDEX(Mnemonic[Code], MATCH( LEFT('9.3 MAL- Bus Facilities Entry'!BW140, LEN(BW140)-1), Mnemonic[Description], 0)),  INDEX(Mnemonic[Code], MATCH( '9.3 MAL- Bus Facilities Entry'!BW140, Mnemonic[Description], 0)) )</f>
        <v>#VALUE!</v>
      </c>
      <c r="BO140" s="243" t="e">
        <f>IF(ISNA(INDEX(Mnemonic[Code], MATCH( '9.3 MAL- Bus Facilities Entry'!BX140, Mnemonic[Description], 0)) ),  INDEX(Mnemonic[Code], MATCH( LEFT('9.3 MAL- Bus Facilities Entry'!BX140, LEN(BX140)-1), Mnemonic[Description], 0)),  INDEX(Mnemonic[Code], MATCH( '9.3 MAL- Bus Facilities Entry'!BX140, Mnemonic[Description], 0)) )</f>
        <v>#VALUE!</v>
      </c>
      <c r="BP140" s="243" t="e">
        <f t="shared" si="25"/>
        <v>#N/A</v>
      </c>
      <c r="BQ140" s="243" t="e">
        <f t="shared" si="26"/>
        <v>#N/A</v>
      </c>
      <c r="BR140" s="243" t="e">
        <f t="shared" si="27"/>
        <v>#VALUE!</v>
      </c>
      <c r="BS140" s="245"/>
      <c r="BT140" s="245"/>
      <c r="BU140" s="244"/>
      <c r="BV140" s="244"/>
      <c r="BW140" s="244"/>
      <c r="BX140" s="244"/>
      <c r="BZ140" s="239"/>
      <c r="CA140" s="246" t="e">
        <f>INDEX('MAL-OTHERLOOKUPS'!$ES$4:$ES$56, MATCH('9.3 MAL- Bus Facilities Entry'!CE140, 'MAL-OTHERLOOKUPS'!$ET$4:$ET$56, 0))</f>
        <v>#N/A</v>
      </c>
      <c r="CB140" s="247" t="str">
        <f t="shared" si="28"/>
        <v>L--</v>
      </c>
      <c r="CC140" s="247"/>
      <c r="CD140" s="425"/>
      <c r="CE140" s="425"/>
      <c r="CF140" s="425"/>
      <c r="CG140" s="248"/>
      <c r="CH140" s="367"/>
      <c r="CI140" s="367"/>
      <c r="CJ140" s="249" t="e">
        <f>INDEX('Default X, Y'!$D$6:$D$13,MATCH('9.3 MAL- Bus Facilities Entry'!BJ140&amp;"MF",'Default X, Y'!$B$6:$B$13,0))</f>
        <v>#N/A</v>
      </c>
      <c r="CK140" s="249" t="e">
        <f>INDEX('Default X, Y'!$E$6:$E$13,MATCH('9.3 MAL- Bus Facilities Entry'!BJ140&amp;"MF",'Default X, Y'!$B$6:$B$13,0))</f>
        <v>#N/A</v>
      </c>
      <c r="CL140" s="250" t="str">
        <f t="shared" si="29"/>
        <v>MX_Common_BRT</v>
      </c>
      <c r="CM140" s="239"/>
      <c r="CN140" s="251">
        <v>0</v>
      </c>
      <c r="CO140" s="471"/>
      <c r="CP140" s="251" t="str">
        <f t="shared" si="19"/>
        <v>0-</v>
      </c>
      <c r="CQ140" s="471"/>
      <c r="CR140" s="252" t="str">
        <f t="shared" si="23"/>
        <v xml:space="preserve">; ; </v>
      </c>
      <c r="CS140" s="252" t="str">
        <f t="shared" si="24"/>
        <v xml:space="preserve">; ; </v>
      </c>
      <c r="CT140" s="425"/>
      <c r="CU140" s="252" t="e">
        <v>#REF!</v>
      </c>
      <c r="CV140" s="367"/>
      <c r="CW140" s="367"/>
      <c r="CX140" s="239"/>
      <c r="CY140" s="240"/>
      <c r="CZ140" s="240"/>
      <c r="DA140" s="240"/>
      <c r="DB140" s="585"/>
      <c r="DD140" s="240"/>
      <c r="DE140" s="585"/>
      <c r="DF140" s="253"/>
      <c r="DH140" s="472"/>
      <c r="DI140" s="497"/>
      <c r="DJ140" s="254"/>
      <c r="DK140" s="585"/>
    </row>
    <row r="141" spans="1:115" ht="14.5" x14ac:dyDescent="0.35">
      <c r="A141" s="469"/>
      <c r="B141" s="239"/>
      <c r="C141" s="240"/>
      <c r="D141" s="240"/>
      <c r="E141" s="240"/>
      <c r="F141" s="367"/>
      <c r="G141" s="239"/>
      <c r="H141" s="240"/>
      <c r="J141" s="241"/>
      <c r="K141" s="241"/>
      <c r="M141" s="473"/>
      <c r="O141" s="239"/>
      <c r="Q141" s="143" t="e">
        <f>INDEX(AssetClass[Asset Class], MATCH('9.3 MAL- Bus Facilities Entry'!P141, AssetClass[Class Description], 0))</f>
        <v>#N/A</v>
      </c>
      <c r="R141" s="143"/>
      <c r="S141" s="242" t="e">
        <f>INDEX(Table15[Category Code], MATCH('9.3 MAL- Bus Facilities Entry'!R141, Table15[Category  Description], 0))</f>
        <v>#N/A</v>
      </c>
      <c r="T141" s="239"/>
      <c r="U141" s="243" t="e" cm="1">
        <f t="array" ref="U141">INDEX('Custom Field Tbl'!$N$5:$N$446, MATCH('9.3 MAL- Bus Facilities Entry'!$Q141 &amp; '9.3 MAL- Bus Facilities Entry'!U$3, 'Custom Field Tbl'!$M$5:$M$446 &amp; 'Custom Field Tbl'!$O$5:$O$446, 0 ))</f>
        <v>#N/A</v>
      </c>
      <c r="V141" s="143" t="str">
        <f>IF(ISNA(INDEX(CFV_Tbl[CF Description], MATCH('9.3 MAL- Bus Facilities Entry'!U141, CFV_Tbl[CF Code], 0)) ), "Field Not Required", INDEX(CFV_Tbl[CF Description], MATCH('9.3 MAL- Bus Facilities Entry'!U141, CFV_Tbl[CF Code], 0)) )</f>
        <v>Field Not Required</v>
      </c>
      <c r="Y141" s="243" t="e" cm="1">
        <f t="array" ref="Y141">INDEX('Custom Field Tbl'!$N$5:$N$446, MATCH('9.3 MAL- Bus Facilities Entry'!$Q141 &amp; '9.3 MAL- Bus Facilities Entry'!Y$3, 'Custom Field Tbl'!$M$5:$M$446 &amp; 'Custom Field Tbl'!$O$5:$O$446, 0 ))</f>
        <v>#N/A</v>
      </c>
      <c r="Z141" s="143" t="str">
        <f>IF(ISNA(INDEX(CFV_Tbl[CF Description], MATCH('9.3 MAL- Bus Facilities Entry'!Y141, CFV_Tbl[CF Code], 0)) ), "Field Not Required", INDEX(CFV_Tbl[CF Description], MATCH('9.3 MAL- Bus Facilities Entry'!Y141, CFV_Tbl[CF Code], 0)) )</f>
        <v>Field Not Required</v>
      </c>
      <c r="AC141" s="243" t="e" cm="1">
        <f t="array" ref="AC141">INDEX('Custom Field Tbl'!$N$5:$N$446, MATCH('9.3 MAL- Bus Facilities Entry'!$Q141 &amp; '9.3 MAL- Bus Facilities Entry'!AC$3, 'Custom Field Tbl'!$M$5:$M$446 &amp; 'Custom Field Tbl'!$O$5:$O$446, 0 ))</f>
        <v>#N/A</v>
      </c>
      <c r="AD141" s="143" t="str">
        <f>IF(ISNA(INDEX(CFV_Tbl[CF Description], MATCH('9.3 MAL- Bus Facilities Entry'!AC141, CFV_Tbl[CF Code], 0)) ), "Field Not Required", INDEX(CFV_Tbl[CF Description], MATCH('9.3 MAL- Bus Facilities Entry'!AC141, CFV_Tbl[CF Code], 0)) )</f>
        <v>Field Not Required</v>
      </c>
      <c r="AG141" s="243" t="e" cm="1">
        <f t="array" ref="AG141">INDEX('Custom Field Tbl'!$N$5:$N$446, MATCH('9.3 MAL- Bus Facilities Entry'!$Q141 &amp; '9.3 MAL- Bus Facilities Entry'!AG$3, 'Custom Field Tbl'!$M$5:$M$446 &amp; 'Custom Field Tbl'!$O$5:$O$446, 0 ))</f>
        <v>#N/A</v>
      </c>
      <c r="AH141" s="143" t="str">
        <f>IF(ISNA(INDEX(CFV_Tbl[CF Description], MATCH('9.3 MAL- Bus Facilities Entry'!AG141, CFV_Tbl[CF Code], 0)) ), "Field Not Required", INDEX(CFV_Tbl[CF Description], MATCH('9.3 MAL- Bus Facilities Entry'!AG141, CFV_Tbl[CF Code], 0)) )</f>
        <v>Field Not Required</v>
      </c>
      <c r="AK141" s="243" t="e" cm="1">
        <f t="array" ref="AK141">INDEX('Custom Field Tbl'!$N$5:$N$446, MATCH('9.3 MAL- Bus Facilities Entry'!$Q141 &amp; '9.3 MAL- Bus Facilities Entry'!AK$3, 'Custom Field Tbl'!$M$5:$M$446 &amp; 'Custom Field Tbl'!$O$5:$O$446, 0 ))</f>
        <v>#N/A</v>
      </c>
      <c r="AL141" s="143" t="str">
        <f>IF(ISNA(INDEX(CFV_Tbl[CF Description], MATCH('9.3 MAL- Bus Facilities Entry'!AK141, CFV_Tbl[CF Code], 0)) ), "Field Not Required", INDEX(CFV_Tbl[CF Description], MATCH('9.3 MAL- Bus Facilities Entry'!AK141, CFV_Tbl[CF Code], 0)) )</f>
        <v>Field Not Required</v>
      </c>
      <c r="AO141" s="243" t="e" cm="1">
        <f t="array" ref="AO141">INDEX('Custom Field Tbl'!$N$5:$N$446, MATCH('9.3 MAL- Bus Facilities Entry'!$Q141 &amp; '9.3 MAL- Bus Facilities Entry'!AO$3, 'Custom Field Tbl'!$M$5:$M$446 &amp; 'Custom Field Tbl'!$O$5:$O$446, 0 ))</f>
        <v>#N/A</v>
      </c>
      <c r="AP141" s="143" t="str">
        <f>IF(ISNA(INDEX(CFV_Tbl[CF Description], MATCH('9.3 MAL- Bus Facilities Entry'!AO141, CFV_Tbl[CF Code], 0)) ), "Field Not Required", INDEX(CFV_Tbl[CF Description], MATCH('9.3 MAL- Bus Facilities Entry'!AO141, CFV_Tbl[CF Code], 0)) )</f>
        <v>Field Not Required</v>
      </c>
      <c r="AS141" s="243" t="e" cm="1">
        <f t="array" ref="AS141">INDEX('Custom Field Tbl'!$N$5:$N$446, MATCH('9.3 MAL- Bus Facilities Entry'!$Q141 &amp; '9.3 MAL- Bus Facilities Entry'!AS$3, 'Custom Field Tbl'!$M$5:$M$446 &amp; 'Custom Field Tbl'!$O$5:$O$446, 0 ))</f>
        <v>#N/A</v>
      </c>
      <c r="AT141" s="143" t="str">
        <f>IF(ISNA(INDEX(CFV_Tbl[CF Description], MATCH('9.3 MAL- Bus Facilities Entry'!AS141, CFV_Tbl[CF Code], 0)) ), "Field Not Required", INDEX(CFV_Tbl[CF Description], MATCH('9.3 MAL- Bus Facilities Entry'!AS141, CFV_Tbl[CF Code], 0)) )</f>
        <v>Field Not Required</v>
      </c>
      <c r="AW141" s="243" t="e" cm="1">
        <f t="array" ref="AW141">INDEX('Custom Field Tbl'!$N$5:$N$446, MATCH('9.3 MAL- Bus Facilities Entry'!$Q141 &amp; '9.3 MAL- Bus Facilities Entry'!AW$3, 'Custom Field Tbl'!$M$5:$M$446 &amp; 'Custom Field Tbl'!$O$5:$O$446, 0 ))</f>
        <v>#N/A</v>
      </c>
      <c r="AX141" s="143" t="str">
        <f>IF(ISNA(INDEX(CFV_Tbl[CF Description], MATCH('9.3 MAL- Bus Facilities Entry'!AW141, CFV_Tbl[CF Code], 0)) ), "Field Not Required", INDEX(CFV_Tbl[CF Description], MATCH('9.3 MAL- Bus Facilities Entry'!AW141, CFV_Tbl[CF Code], 0)) )</f>
        <v>Field Not Required</v>
      </c>
      <c r="BA141" s="243" t="e" cm="1">
        <f t="array" ref="BA141">INDEX('Custom Field Tbl'!$N$5:$N$446, MATCH('9.3 MAL- Bus Facilities Entry'!$Q141 &amp; '9.3 MAL- Bus Facilities Entry'!BA$3, 'Custom Field Tbl'!$M$5:$M$446 &amp; 'Custom Field Tbl'!$O$5:$O$446, 0 ))</f>
        <v>#N/A</v>
      </c>
      <c r="BB141" s="143" t="str">
        <f>IF(ISNA(INDEX(CFV_Tbl[CF Description], MATCH('9.3 MAL- Bus Facilities Entry'!BA141, CFV_Tbl[CF Code], 0)) ), "Field Not Required", INDEX(CFV_Tbl[CF Description], MATCH('9.3 MAL- Bus Facilities Entry'!BA141, CFV_Tbl[CF Code], 0)) )</f>
        <v>Field Not Required</v>
      </c>
      <c r="BE141" s="243" t="e" cm="1">
        <f t="array" ref="BE141">INDEX('Custom Field Tbl'!$N$5:$N$446, MATCH('9.3 MAL- Bus Facilities Entry'!$Q141 &amp; '9.3 MAL- Bus Facilities Entry'!BE$3, 'Custom Field Tbl'!$M$5:$M$446 &amp; 'Custom Field Tbl'!$O$5:$O$446, 0 ))</f>
        <v>#N/A</v>
      </c>
      <c r="BF141" s="143" t="str">
        <f>IF(ISNA(INDEX(CFV_Tbl[CF Description], MATCH('9.3 MAL- Bus Facilities Entry'!BE141, CFV_Tbl[CF Code], 0)) ), "Field Not Required", INDEX(CFV_Tbl[CF Description], MATCH('9.3 MAL- Bus Facilities Entry'!BE141, CFV_Tbl[CF Code], 0)) )</f>
        <v>Field Not Required</v>
      </c>
      <c r="BI141" s="239"/>
      <c r="BJ141" s="243" t="e">
        <f>INDEX(Mnemonic[Code], MATCH('9.3 MAL- Bus Facilities Entry'!BS141, Mnemonic[Description], 0))</f>
        <v>#N/A</v>
      </c>
      <c r="BK141" s="243" t="e">
        <f>INDEX(Mnemonic[Code], MATCH('9.3 MAL- Bus Facilities Entry'!BT141, Mnemonic[Description], 0))</f>
        <v>#N/A</v>
      </c>
      <c r="BL141" s="243" t="e">
        <f>IF(ISNA(INDEX(Mnemonic[Code], MATCH( '9.3 MAL- Bus Facilities Entry'!BU141, Mnemonic[Description], 0)) ),  INDEX(Mnemonic[Code], MATCH( LEFT('9.3 MAL- Bus Facilities Entry'!BU141, LEN(BU141)-2), Mnemonic[Description], 0)),  INDEX(Mnemonic[Code], MATCH( '9.3 MAL- Bus Facilities Entry'!BU141, Mnemonic[Description], 0)) )</f>
        <v>#VALUE!</v>
      </c>
      <c r="BM141" s="243" t="e">
        <f>IF(ISNA(INDEX(Mnemonic[Code], MATCH( '9.3 MAL- Bus Facilities Entry'!BV141, Mnemonic[Description], 0)) ),  INDEX(Mnemonic[Code], MATCH( LEFT('9.3 MAL- Bus Facilities Entry'!BV141, LEN(BV141)-2), Mnemonic[Description], 0)),  INDEX(Mnemonic[Code], MATCH( '9.3 MAL- Bus Facilities Entry'!BV141, Mnemonic[Description], 0)) )</f>
        <v>#VALUE!</v>
      </c>
      <c r="BN141" s="243" t="e">
        <f>IF(ISNA(INDEX(Mnemonic[Code], MATCH( '9.3 MAL- Bus Facilities Entry'!BW141, Mnemonic[Description], 0)) ),  INDEX(Mnemonic[Code], MATCH( LEFT('9.3 MAL- Bus Facilities Entry'!BW141, LEN(BW141)-1), Mnemonic[Description], 0)),  INDEX(Mnemonic[Code], MATCH( '9.3 MAL- Bus Facilities Entry'!BW141, Mnemonic[Description], 0)) )</f>
        <v>#VALUE!</v>
      </c>
      <c r="BO141" s="243" t="e">
        <f>IF(ISNA(INDEX(Mnemonic[Code], MATCH( '9.3 MAL- Bus Facilities Entry'!BX141, Mnemonic[Description], 0)) ),  INDEX(Mnemonic[Code], MATCH( LEFT('9.3 MAL- Bus Facilities Entry'!BX141, LEN(BX141)-1), Mnemonic[Description], 0)),  INDEX(Mnemonic[Code], MATCH( '9.3 MAL- Bus Facilities Entry'!BX141, Mnemonic[Description], 0)) )</f>
        <v>#VALUE!</v>
      </c>
      <c r="BP141" s="243" t="e">
        <f t="shared" si="25"/>
        <v>#N/A</v>
      </c>
      <c r="BQ141" s="243" t="e">
        <f t="shared" si="26"/>
        <v>#N/A</v>
      </c>
      <c r="BR141" s="243" t="e">
        <f t="shared" si="27"/>
        <v>#VALUE!</v>
      </c>
      <c r="BS141" s="245"/>
      <c r="BT141" s="245"/>
      <c r="BU141" s="244"/>
      <c r="BV141" s="244"/>
      <c r="BW141" s="244"/>
      <c r="BX141" s="244"/>
      <c r="BZ141" s="239"/>
      <c r="CA141" s="246" t="e">
        <f>INDEX('MAL-OTHERLOOKUPS'!$ES$4:$ES$56, MATCH('9.3 MAL- Bus Facilities Entry'!CE141, 'MAL-OTHERLOOKUPS'!$ET$4:$ET$56, 0))</f>
        <v>#N/A</v>
      </c>
      <c r="CB141" s="247" t="str">
        <f t="shared" si="28"/>
        <v>L--</v>
      </c>
      <c r="CC141" s="247"/>
      <c r="CD141" s="425"/>
      <c r="CE141" s="425"/>
      <c r="CF141" s="425"/>
      <c r="CG141" s="248"/>
      <c r="CH141" s="367"/>
      <c r="CI141" s="367"/>
      <c r="CJ141" s="249" t="e">
        <f>INDEX('Default X, Y'!$D$6:$D$13,MATCH('9.3 MAL- Bus Facilities Entry'!BJ141&amp;"MF",'Default X, Y'!$B$6:$B$13,0))</f>
        <v>#N/A</v>
      </c>
      <c r="CK141" s="249" t="e">
        <f>INDEX('Default X, Y'!$E$6:$E$13,MATCH('9.3 MAL- Bus Facilities Entry'!BJ141&amp;"MF",'Default X, Y'!$B$6:$B$13,0))</f>
        <v>#N/A</v>
      </c>
      <c r="CL141" s="250" t="str">
        <f t="shared" si="29"/>
        <v>MX_Common_BRT</v>
      </c>
      <c r="CM141" s="239"/>
      <c r="CN141" s="251">
        <v>0</v>
      </c>
      <c r="CO141" s="471"/>
      <c r="CP141" s="251" t="str">
        <f t="shared" si="19"/>
        <v>0-</v>
      </c>
      <c r="CQ141" s="471"/>
      <c r="CR141" s="252" t="str">
        <f t="shared" si="23"/>
        <v xml:space="preserve">; ; </v>
      </c>
      <c r="CS141" s="252" t="str">
        <f t="shared" si="24"/>
        <v xml:space="preserve">; ; </v>
      </c>
      <c r="CT141" s="425"/>
      <c r="CU141" s="252" t="e">
        <v>#REF!</v>
      </c>
      <c r="CV141" s="367"/>
      <c r="CW141" s="367"/>
      <c r="CX141" s="239"/>
      <c r="CY141" s="240"/>
      <c r="CZ141" s="240"/>
      <c r="DA141" s="240"/>
      <c r="DB141" s="585"/>
      <c r="DD141" s="240"/>
      <c r="DE141" s="585"/>
      <c r="DF141" s="253"/>
      <c r="DH141" s="472"/>
      <c r="DI141" s="497"/>
      <c r="DJ141" s="254"/>
      <c r="DK141" s="585"/>
    </row>
    <row r="142" spans="1:115" ht="14.5" x14ac:dyDescent="0.35">
      <c r="A142" s="469"/>
      <c r="B142" s="239"/>
      <c r="C142" s="240"/>
      <c r="D142" s="240"/>
      <c r="E142" s="240"/>
      <c r="F142" s="367"/>
      <c r="G142" s="239"/>
      <c r="H142" s="240"/>
      <c r="J142" s="241"/>
      <c r="K142" s="241"/>
      <c r="M142" s="473"/>
      <c r="O142" s="239"/>
      <c r="Q142" s="143" t="e">
        <f>INDEX(AssetClass[Asset Class], MATCH('9.3 MAL- Bus Facilities Entry'!P142, AssetClass[Class Description], 0))</f>
        <v>#N/A</v>
      </c>
      <c r="R142" s="143"/>
      <c r="S142" s="242" t="e">
        <f>INDEX(Table15[Category Code], MATCH('9.3 MAL- Bus Facilities Entry'!R142, Table15[Category  Description], 0))</f>
        <v>#N/A</v>
      </c>
      <c r="T142" s="239"/>
      <c r="U142" s="243" t="e" cm="1">
        <f t="array" ref="U142">INDEX('Custom Field Tbl'!$N$5:$N$446, MATCH('9.3 MAL- Bus Facilities Entry'!$Q142 &amp; '9.3 MAL- Bus Facilities Entry'!U$3, 'Custom Field Tbl'!$M$5:$M$446 &amp; 'Custom Field Tbl'!$O$5:$O$446, 0 ))</f>
        <v>#N/A</v>
      </c>
      <c r="V142" s="143" t="str">
        <f>IF(ISNA(INDEX(CFV_Tbl[CF Description], MATCH('9.3 MAL- Bus Facilities Entry'!U142, CFV_Tbl[CF Code], 0)) ), "Field Not Required", INDEX(CFV_Tbl[CF Description], MATCH('9.3 MAL- Bus Facilities Entry'!U142, CFV_Tbl[CF Code], 0)) )</f>
        <v>Field Not Required</v>
      </c>
      <c r="Y142" s="243" t="e" cm="1">
        <f t="array" ref="Y142">INDEX('Custom Field Tbl'!$N$5:$N$446, MATCH('9.3 MAL- Bus Facilities Entry'!$Q142 &amp; '9.3 MAL- Bus Facilities Entry'!Y$3, 'Custom Field Tbl'!$M$5:$M$446 &amp; 'Custom Field Tbl'!$O$5:$O$446, 0 ))</f>
        <v>#N/A</v>
      </c>
      <c r="Z142" s="143" t="str">
        <f>IF(ISNA(INDEX(CFV_Tbl[CF Description], MATCH('9.3 MAL- Bus Facilities Entry'!Y142, CFV_Tbl[CF Code], 0)) ), "Field Not Required", INDEX(CFV_Tbl[CF Description], MATCH('9.3 MAL- Bus Facilities Entry'!Y142, CFV_Tbl[CF Code], 0)) )</f>
        <v>Field Not Required</v>
      </c>
      <c r="AC142" s="243" t="e" cm="1">
        <f t="array" ref="AC142">INDEX('Custom Field Tbl'!$N$5:$N$446, MATCH('9.3 MAL- Bus Facilities Entry'!$Q142 &amp; '9.3 MAL- Bus Facilities Entry'!AC$3, 'Custom Field Tbl'!$M$5:$M$446 &amp; 'Custom Field Tbl'!$O$5:$O$446, 0 ))</f>
        <v>#N/A</v>
      </c>
      <c r="AD142" s="143" t="str">
        <f>IF(ISNA(INDEX(CFV_Tbl[CF Description], MATCH('9.3 MAL- Bus Facilities Entry'!AC142, CFV_Tbl[CF Code], 0)) ), "Field Not Required", INDEX(CFV_Tbl[CF Description], MATCH('9.3 MAL- Bus Facilities Entry'!AC142, CFV_Tbl[CF Code], 0)) )</f>
        <v>Field Not Required</v>
      </c>
      <c r="AG142" s="243" t="e" cm="1">
        <f t="array" ref="AG142">INDEX('Custom Field Tbl'!$N$5:$N$446, MATCH('9.3 MAL- Bus Facilities Entry'!$Q142 &amp; '9.3 MAL- Bus Facilities Entry'!AG$3, 'Custom Field Tbl'!$M$5:$M$446 &amp; 'Custom Field Tbl'!$O$5:$O$446, 0 ))</f>
        <v>#N/A</v>
      </c>
      <c r="AH142" s="143" t="str">
        <f>IF(ISNA(INDEX(CFV_Tbl[CF Description], MATCH('9.3 MAL- Bus Facilities Entry'!AG142, CFV_Tbl[CF Code], 0)) ), "Field Not Required", INDEX(CFV_Tbl[CF Description], MATCH('9.3 MAL- Bus Facilities Entry'!AG142, CFV_Tbl[CF Code], 0)) )</f>
        <v>Field Not Required</v>
      </c>
      <c r="AK142" s="243" t="e" cm="1">
        <f t="array" ref="AK142">INDEX('Custom Field Tbl'!$N$5:$N$446, MATCH('9.3 MAL- Bus Facilities Entry'!$Q142 &amp; '9.3 MAL- Bus Facilities Entry'!AK$3, 'Custom Field Tbl'!$M$5:$M$446 &amp; 'Custom Field Tbl'!$O$5:$O$446, 0 ))</f>
        <v>#N/A</v>
      </c>
      <c r="AL142" s="143" t="str">
        <f>IF(ISNA(INDEX(CFV_Tbl[CF Description], MATCH('9.3 MAL- Bus Facilities Entry'!AK142, CFV_Tbl[CF Code], 0)) ), "Field Not Required", INDEX(CFV_Tbl[CF Description], MATCH('9.3 MAL- Bus Facilities Entry'!AK142, CFV_Tbl[CF Code], 0)) )</f>
        <v>Field Not Required</v>
      </c>
      <c r="AO142" s="243" t="e" cm="1">
        <f t="array" ref="AO142">INDEX('Custom Field Tbl'!$N$5:$N$446, MATCH('9.3 MAL- Bus Facilities Entry'!$Q142 &amp; '9.3 MAL- Bus Facilities Entry'!AO$3, 'Custom Field Tbl'!$M$5:$M$446 &amp; 'Custom Field Tbl'!$O$5:$O$446, 0 ))</f>
        <v>#N/A</v>
      </c>
      <c r="AP142" s="143" t="str">
        <f>IF(ISNA(INDEX(CFV_Tbl[CF Description], MATCH('9.3 MAL- Bus Facilities Entry'!AO142, CFV_Tbl[CF Code], 0)) ), "Field Not Required", INDEX(CFV_Tbl[CF Description], MATCH('9.3 MAL- Bus Facilities Entry'!AO142, CFV_Tbl[CF Code], 0)) )</f>
        <v>Field Not Required</v>
      </c>
      <c r="AS142" s="243" t="e" cm="1">
        <f t="array" ref="AS142">INDEX('Custom Field Tbl'!$N$5:$N$446, MATCH('9.3 MAL- Bus Facilities Entry'!$Q142 &amp; '9.3 MAL- Bus Facilities Entry'!AS$3, 'Custom Field Tbl'!$M$5:$M$446 &amp; 'Custom Field Tbl'!$O$5:$O$446, 0 ))</f>
        <v>#N/A</v>
      </c>
      <c r="AT142" s="143" t="str">
        <f>IF(ISNA(INDEX(CFV_Tbl[CF Description], MATCH('9.3 MAL- Bus Facilities Entry'!AS142, CFV_Tbl[CF Code], 0)) ), "Field Not Required", INDEX(CFV_Tbl[CF Description], MATCH('9.3 MAL- Bus Facilities Entry'!AS142, CFV_Tbl[CF Code], 0)) )</f>
        <v>Field Not Required</v>
      </c>
      <c r="AW142" s="243" t="e" cm="1">
        <f t="array" ref="AW142">INDEX('Custom Field Tbl'!$N$5:$N$446, MATCH('9.3 MAL- Bus Facilities Entry'!$Q142 &amp; '9.3 MAL- Bus Facilities Entry'!AW$3, 'Custom Field Tbl'!$M$5:$M$446 &amp; 'Custom Field Tbl'!$O$5:$O$446, 0 ))</f>
        <v>#N/A</v>
      </c>
      <c r="AX142" s="143" t="str">
        <f>IF(ISNA(INDEX(CFV_Tbl[CF Description], MATCH('9.3 MAL- Bus Facilities Entry'!AW142, CFV_Tbl[CF Code], 0)) ), "Field Not Required", INDEX(CFV_Tbl[CF Description], MATCH('9.3 MAL- Bus Facilities Entry'!AW142, CFV_Tbl[CF Code], 0)) )</f>
        <v>Field Not Required</v>
      </c>
      <c r="BA142" s="243" t="e" cm="1">
        <f t="array" ref="BA142">INDEX('Custom Field Tbl'!$N$5:$N$446, MATCH('9.3 MAL- Bus Facilities Entry'!$Q142 &amp; '9.3 MAL- Bus Facilities Entry'!BA$3, 'Custom Field Tbl'!$M$5:$M$446 &amp; 'Custom Field Tbl'!$O$5:$O$446, 0 ))</f>
        <v>#N/A</v>
      </c>
      <c r="BB142" s="143" t="str">
        <f>IF(ISNA(INDEX(CFV_Tbl[CF Description], MATCH('9.3 MAL- Bus Facilities Entry'!BA142, CFV_Tbl[CF Code], 0)) ), "Field Not Required", INDEX(CFV_Tbl[CF Description], MATCH('9.3 MAL- Bus Facilities Entry'!BA142, CFV_Tbl[CF Code], 0)) )</f>
        <v>Field Not Required</v>
      </c>
      <c r="BE142" s="243" t="e" cm="1">
        <f t="array" ref="BE142">INDEX('Custom Field Tbl'!$N$5:$N$446, MATCH('9.3 MAL- Bus Facilities Entry'!$Q142 &amp; '9.3 MAL- Bus Facilities Entry'!BE$3, 'Custom Field Tbl'!$M$5:$M$446 &amp; 'Custom Field Tbl'!$O$5:$O$446, 0 ))</f>
        <v>#N/A</v>
      </c>
      <c r="BF142" s="143" t="str">
        <f>IF(ISNA(INDEX(CFV_Tbl[CF Description], MATCH('9.3 MAL- Bus Facilities Entry'!BE142, CFV_Tbl[CF Code], 0)) ), "Field Not Required", INDEX(CFV_Tbl[CF Description], MATCH('9.3 MAL- Bus Facilities Entry'!BE142, CFV_Tbl[CF Code], 0)) )</f>
        <v>Field Not Required</v>
      </c>
      <c r="BI142" s="239"/>
      <c r="BJ142" s="243" t="e">
        <f>INDEX(Mnemonic[Code], MATCH('9.3 MAL- Bus Facilities Entry'!BS142, Mnemonic[Description], 0))</f>
        <v>#N/A</v>
      </c>
      <c r="BK142" s="243" t="e">
        <f>INDEX(Mnemonic[Code], MATCH('9.3 MAL- Bus Facilities Entry'!BT142, Mnemonic[Description], 0))</f>
        <v>#N/A</v>
      </c>
      <c r="BL142" s="243" t="e">
        <f>IF(ISNA(INDEX(Mnemonic[Code], MATCH( '9.3 MAL- Bus Facilities Entry'!BU142, Mnemonic[Description], 0)) ),  INDEX(Mnemonic[Code], MATCH( LEFT('9.3 MAL- Bus Facilities Entry'!BU142, LEN(BU142)-2), Mnemonic[Description], 0)),  INDEX(Mnemonic[Code], MATCH( '9.3 MAL- Bus Facilities Entry'!BU142, Mnemonic[Description], 0)) )</f>
        <v>#VALUE!</v>
      </c>
      <c r="BM142" s="243" t="e">
        <f>IF(ISNA(INDEX(Mnemonic[Code], MATCH( '9.3 MAL- Bus Facilities Entry'!BV142, Mnemonic[Description], 0)) ),  INDEX(Mnemonic[Code], MATCH( LEFT('9.3 MAL- Bus Facilities Entry'!BV142, LEN(BV142)-2), Mnemonic[Description], 0)),  INDEX(Mnemonic[Code], MATCH( '9.3 MAL- Bus Facilities Entry'!BV142, Mnemonic[Description], 0)) )</f>
        <v>#VALUE!</v>
      </c>
      <c r="BN142" s="243" t="e">
        <f>IF(ISNA(INDEX(Mnemonic[Code], MATCH( '9.3 MAL- Bus Facilities Entry'!BW142, Mnemonic[Description], 0)) ),  INDEX(Mnemonic[Code], MATCH( LEFT('9.3 MAL- Bus Facilities Entry'!BW142, LEN(BW142)-1), Mnemonic[Description], 0)),  INDEX(Mnemonic[Code], MATCH( '9.3 MAL- Bus Facilities Entry'!BW142, Mnemonic[Description], 0)) )</f>
        <v>#VALUE!</v>
      </c>
      <c r="BO142" s="243" t="e">
        <f>IF(ISNA(INDEX(Mnemonic[Code], MATCH( '9.3 MAL- Bus Facilities Entry'!BX142, Mnemonic[Description], 0)) ),  INDEX(Mnemonic[Code], MATCH( LEFT('9.3 MAL- Bus Facilities Entry'!BX142, LEN(BX142)-1), Mnemonic[Description], 0)),  INDEX(Mnemonic[Code], MATCH( '9.3 MAL- Bus Facilities Entry'!BX142, Mnemonic[Description], 0)) )</f>
        <v>#VALUE!</v>
      </c>
      <c r="BP142" s="243" t="e">
        <f t="shared" si="25"/>
        <v>#N/A</v>
      </c>
      <c r="BQ142" s="243" t="e">
        <f t="shared" si="26"/>
        <v>#N/A</v>
      </c>
      <c r="BR142" s="243" t="e">
        <f t="shared" si="27"/>
        <v>#VALUE!</v>
      </c>
      <c r="BS142" s="245"/>
      <c r="BT142" s="245"/>
      <c r="BU142" s="244"/>
      <c r="BV142" s="244"/>
      <c r="BW142" s="244"/>
      <c r="BX142" s="244"/>
      <c r="BZ142" s="239"/>
      <c r="CA142" s="246" t="e">
        <f>INDEX('MAL-OTHERLOOKUPS'!$ES$4:$ES$56, MATCH('9.3 MAL- Bus Facilities Entry'!CE142, 'MAL-OTHERLOOKUPS'!$ET$4:$ET$56, 0))</f>
        <v>#N/A</v>
      </c>
      <c r="CB142" s="247" t="str">
        <f t="shared" si="28"/>
        <v>L--</v>
      </c>
      <c r="CC142" s="247"/>
      <c r="CD142" s="425"/>
      <c r="CE142" s="425"/>
      <c r="CF142" s="425"/>
      <c r="CG142" s="248"/>
      <c r="CH142" s="367"/>
      <c r="CI142" s="367"/>
      <c r="CJ142" s="249" t="e">
        <f>INDEX('Default X, Y'!$D$6:$D$13,MATCH('9.3 MAL- Bus Facilities Entry'!BJ142&amp;"MF",'Default X, Y'!$B$6:$B$13,0))</f>
        <v>#N/A</v>
      </c>
      <c r="CK142" s="249" t="e">
        <f>INDEX('Default X, Y'!$E$6:$E$13,MATCH('9.3 MAL- Bus Facilities Entry'!BJ142&amp;"MF",'Default X, Y'!$B$6:$B$13,0))</f>
        <v>#N/A</v>
      </c>
      <c r="CL142" s="250" t="str">
        <f t="shared" si="29"/>
        <v>MX_Common_BRT</v>
      </c>
      <c r="CM142" s="239"/>
      <c r="CN142" s="251">
        <v>0</v>
      </c>
      <c r="CO142" s="471"/>
      <c r="CP142" s="251" t="str">
        <f t="shared" si="19"/>
        <v>0-</v>
      </c>
      <c r="CQ142" s="471"/>
      <c r="CR142" s="252" t="str">
        <f t="shared" si="23"/>
        <v xml:space="preserve">; ; </v>
      </c>
      <c r="CS142" s="252" t="str">
        <f t="shared" si="24"/>
        <v xml:space="preserve">; ; </v>
      </c>
      <c r="CT142" s="425"/>
      <c r="CU142" s="252" t="e">
        <v>#REF!</v>
      </c>
      <c r="CV142" s="367"/>
      <c r="CW142" s="367"/>
      <c r="CX142" s="239"/>
      <c r="CY142" s="240"/>
      <c r="CZ142" s="240"/>
      <c r="DA142" s="240"/>
      <c r="DB142" s="585"/>
      <c r="DD142" s="240"/>
      <c r="DE142" s="585"/>
      <c r="DF142" s="253"/>
      <c r="DH142" s="472"/>
      <c r="DI142" s="497"/>
      <c r="DJ142" s="254"/>
      <c r="DK142" s="585"/>
    </row>
    <row r="143" spans="1:115" ht="14.5" x14ac:dyDescent="0.35">
      <c r="A143" s="469"/>
      <c r="B143" s="239"/>
      <c r="C143" s="240"/>
      <c r="D143" s="240"/>
      <c r="E143" s="240"/>
      <c r="F143" s="367"/>
      <c r="G143" s="239"/>
      <c r="H143" s="240"/>
      <c r="J143" s="241"/>
      <c r="K143" s="241"/>
      <c r="M143" s="473"/>
      <c r="O143" s="239"/>
      <c r="Q143" s="143" t="e">
        <f>INDEX(AssetClass[Asset Class], MATCH('9.3 MAL- Bus Facilities Entry'!P143, AssetClass[Class Description], 0))</f>
        <v>#N/A</v>
      </c>
      <c r="R143" s="143"/>
      <c r="S143" s="242" t="e">
        <f>INDEX(Table15[Category Code], MATCH('9.3 MAL- Bus Facilities Entry'!R143, Table15[Category  Description], 0))</f>
        <v>#N/A</v>
      </c>
      <c r="T143" s="239"/>
      <c r="U143" s="243" t="e" cm="1">
        <f t="array" ref="U143">INDEX('Custom Field Tbl'!$N$5:$N$446, MATCH('9.3 MAL- Bus Facilities Entry'!$Q143 &amp; '9.3 MAL- Bus Facilities Entry'!U$3, 'Custom Field Tbl'!$M$5:$M$446 &amp; 'Custom Field Tbl'!$O$5:$O$446, 0 ))</f>
        <v>#N/A</v>
      </c>
      <c r="V143" s="143" t="str">
        <f>IF(ISNA(INDEX(CFV_Tbl[CF Description], MATCH('9.3 MAL- Bus Facilities Entry'!U143, CFV_Tbl[CF Code], 0)) ), "Field Not Required", INDEX(CFV_Tbl[CF Description], MATCH('9.3 MAL- Bus Facilities Entry'!U143, CFV_Tbl[CF Code], 0)) )</f>
        <v>Field Not Required</v>
      </c>
      <c r="Y143" s="243" t="e" cm="1">
        <f t="array" ref="Y143">INDEX('Custom Field Tbl'!$N$5:$N$446, MATCH('9.3 MAL- Bus Facilities Entry'!$Q143 &amp; '9.3 MAL- Bus Facilities Entry'!Y$3, 'Custom Field Tbl'!$M$5:$M$446 &amp; 'Custom Field Tbl'!$O$5:$O$446, 0 ))</f>
        <v>#N/A</v>
      </c>
      <c r="Z143" s="143" t="str">
        <f>IF(ISNA(INDEX(CFV_Tbl[CF Description], MATCH('9.3 MAL- Bus Facilities Entry'!Y143, CFV_Tbl[CF Code], 0)) ), "Field Not Required", INDEX(CFV_Tbl[CF Description], MATCH('9.3 MAL- Bus Facilities Entry'!Y143, CFV_Tbl[CF Code], 0)) )</f>
        <v>Field Not Required</v>
      </c>
      <c r="AC143" s="243" t="e" cm="1">
        <f t="array" ref="AC143">INDEX('Custom Field Tbl'!$N$5:$N$446, MATCH('9.3 MAL- Bus Facilities Entry'!$Q143 &amp; '9.3 MAL- Bus Facilities Entry'!AC$3, 'Custom Field Tbl'!$M$5:$M$446 &amp; 'Custom Field Tbl'!$O$5:$O$446, 0 ))</f>
        <v>#N/A</v>
      </c>
      <c r="AD143" s="143" t="str">
        <f>IF(ISNA(INDEX(CFV_Tbl[CF Description], MATCH('9.3 MAL- Bus Facilities Entry'!AC143, CFV_Tbl[CF Code], 0)) ), "Field Not Required", INDEX(CFV_Tbl[CF Description], MATCH('9.3 MAL- Bus Facilities Entry'!AC143, CFV_Tbl[CF Code], 0)) )</f>
        <v>Field Not Required</v>
      </c>
      <c r="AG143" s="243" t="e" cm="1">
        <f t="array" ref="AG143">INDEX('Custom Field Tbl'!$N$5:$N$446, MATCH('9.3 MAL- Bus Facilities Entry'!$Q143 &amp; '9.3 MAL- Bus Facilities Entry'!AG$3, 'Custom Field Tbl'!$M$5:$M$446 &amp; 'Custom Field Tbl'!$O$5:$O$446, 0 ))</f>
        <v>#N/A</v>
      </c>
      <c r="AH143" s="143" t="str">
        <f>IF(ISNA(INDEX(CFV_Tbl[CF Description], MATCH('9.3 MAL- Bus Facilities Entry'!AG143, CFV_Tbl[CF Code], 0)) ), "Field Not Required", INDEX(CFV_Tbl[CF Description], MATCH('9.3 MAL- Bus Facilities Entry'!AG143, CFV_Tbl[CF Code], 0)) )</f>
        <v>Field Not Required</v>
      </c>
      <c r="AK143" s="243" t="e" cm="1">
        <f t="array" ref="AK143">INDEX('Custom Field Tbl'!$N$5:$N$446, MATCH('9.3 MAL- Bus Facilities Entry'!$Q143 &amp; '9.3 MAL- Bus Facilities Entry'!AK$3, 'Custom Field Tbl'!$M$5:$M$446 &amp; 'Custom Field Tbl'!$O$5:$O$446, 0 ))</f>
        <v>#N/A</v>
      </c>
      <c r="AL143" s="143" t="str">
        <f>IF(ISNA(INDEX(CFV_Tbl[CF Description], MATCH('9.3 MAL- Bus Facilities Entry'!AK143, CFV_Tbl[CF Code], 0)) ), "Field Not Required", INDEX(CFV_Tbl[CF Description], MATCH('9.3 MAL- Bus Facilities Entry'!AK143, CFV_Tbl[CF Code], 0)) )</f>
        <v>Field Not Required</v>
      </c>
      <c r="AO143" s="243" t="e" cm="1">
        <f t="array" ref="AO143">INDEX('Custom Field Tbl'!$N$5:$N$446, MATCH('9.3 MAL- Bus Facilities Entry'!$Q143 &amp; '9.3 MAL- Bus Facilities Entry'!AO$3, 'Custom Field Tbl'!$M$5:$M$446 &amp; 'Custom Field Tbl'!$O$5:$O$446, 0 ))</f>
        <v>#N/A</v>
      </c>
      <c r="AP143" s="143" t="str">
        <f>IF(ISNA(INDEX(CFV_Tbl[CF Description], MATCH('9.3 MAL- Bus Facilities Entry'!AO143, CFV_Tbl[CF Code], 0)) ), "Field Not Required", INDEX(CFV_Tbl[CF Description], MATCH('9.3 MAL- Bus Facilities Entry'!AO143, CFV_Tbl[CF Code], 0)) )</f>
        <v>Field Not Required</v>
      </c>
      <c r="AS143" s="243" t="e" cm="1">
        <f t="array" ref="AS143">INDEX('Custom Field Tbl'!$N$5:$N$446, MATCH('9.3 MAL- Bus Facilities Entry'!$Q143 &amp; '9.3 MAL- Bus Facilities Entry'!AS$3, 'Custom Field Tbl'!$M$5:$M$446 &amp; 'Custom Field Tbl'!$O$5:$O$446, 0 ))</f>
        <v>#N/A</v>
      </c>
      <c r="AT143" s="143" t="str">
        <f>IF(ISNA(INDEX(CFV_Tbl[CF Description], MATCH('9.3 MAL- Bus Facilities Entry'!AS143, CFV_Tbl[CF Code], 0)) ), "Field Not Required", INDEX(CFV_Tbl[CF Description], MATCH('9.3 MAL- Bus Facilities Entry'!AS143, CFV_Tbl[CF Code], 0)) )</f>
        <v>Field Not Required</v>
      </c>
      <c r="AW143" s="243" t="e" cm="1">
        <f t="array" ref="AW143">INDEX('Custom Field Tbl'!$N$5:$N$446, MATCH('9.3 MAL- Bus Facilities Entry'!$Q143 &amp; '9.3 MAL- Bus Facilities Entry'!AW$3, 'Custom Field Tbl'!$M$5:$M$446 &amp; 'Custom Field Tbl'!$O$5:$O$446, 0 ))</f>
        <v>#N/A</v>
      </c>
      <c r="AX143" s="143" t="str">
        <f>IF(ISNA(INDEX(CFV_Tbl[CF Description], MATCH('9.3 MAL- Bus Facilities Entry'!AW143, CFV_Tbl[CF Code], 0)) ), "Field Not Required", INDEX(CFV_Tbl[CF Description], MATCH('9.3 MAL- Bus Facilities Entry'!AW143, CFV_Tbl[CF Code], 0)) )</f>
        <v>Field Not Required</v>
      </c>
      <c r="BA143" s="243" t="e" cm="1">
        <f t="array" ref="BA143">INDEX('Custom Field Tbl'!$N$5:$N$446, MATCH('9.3 MAL- Bus Facilities Entry'!$Q143 &amp; '9.3 MAL- Bus Facilities Entry'!BA$3, 'Custom Field Tbl'!$M$5:$M$446 &amp; 'Custom Field Tbl'!$O$5:$O$446, 0 ))</f>
        <v>#N/A</v>
      </c>
      <c r="BB143" s="143" t="str">
        <f>IF(ISNA(INDEX(CFV_Tbl[CF Description], MATCH('9.3 MAL- Bus Facilities Entry'!BA143, CFV_Tbl[CF Code], 0)) ), "Field Not Required", INDEX(CFV_Tbl[CF Description], MATCH('9.3 MAL- Bus Facilities Entry'!BA143, CFV_Tbl[CF Code], 0)) )</f>
        <v>Field Not Required</v>
      </c>
      <c r="BE143" s="243" t="e" cm="1">
        <f t="array" ref="BE143">INDEX('Custom Field Tbl'!$N$5:$N$446, MATCH('9.3 MAL- Bus Facilities Entry'!$Q143 &amp; '9.3 MAL- Bus Facilities Entry'!BE$3, 'Custom Field Tbl'!$M$5:$M$446 &amp; 'Custom Field Tbl'!$O$5:$O$446, 0 ))</f>
        <v>#N/A</v>
      </c>
      <c r="BF143" s="143" t="str">
        <f>IF(ISNA(INDEX(CFV_Tbl[CF Description], MATCH('9.3 MAL- Bus Facilities Entry'!BE143, CFV_Tbl[CF Code], 0)) ), "Field Not Required", INDEX(CFV_Tbl[CF Description], MATCH('9.3 MAL- Bus Facilities Entry'!BE143, CFV_Tbl[CF Code], 0)) )</f>
        <v>Field Not Required</v>
      </c>
      <c r="BI143" s="239"/>
      <c r="BJ143" s="243" t="e">
        <f>INDEX(Mnemonic[Code], MATCH('9.3 MAL- Bus Facilities Entry'!BS143, Mnemonic[Description], 0))</f>
        <v>#N/A</v>
      </c>
      <c r="BK143" s="243" t="e">
        <f>INDEX(Mnemonic[Code], MATCH('9.3 MAL- Bus Facilities Entry'!BT143, Mnemonic[Description], 0))</f>
        <v>#N/A</v>
      </c>
      <c r="BL143" s="243" t="e">
        <f>IF(ISNA(INDEX(Mnemonic[Code], MATCH( '9.3 MAL- Bus Facilities Entry'!BU143, Mnemonic[Description], 0)) ),  INDEX(Mnemonic[Code], MATCH( LEFT('9.3 MAL- Bus Facilities Entry'!BU143, LEN(BU143)-2), Mnemonic[Description], 0)),  INDEX(Mnemonic[Code], MATCH( '9.3 MAL- Bus Facilities Entry'!BU143, Mnemonic[Description], 0)) )</f>
        <v>#VALUE!</v>
      </c>
      <c r="BM143" s="243" t="e">
        <f>IF(ISNA(INDEX(Mnemonic[Code], MATCH( '9.3 MAL- Bus Facilities Entry'!BV143, Mnemonic[Description], 0)) ),  INDEX(Mnemonic[Code], MATCH( LEFT('9.3 MAL- Bus Facilities Entry'!BV143, LEN(BV143)-2), Mnemonic[Description], 0)),  INDEX(Mnemonic[Code], MATCH( '9.3 MAL- Bus Facilities Entry'!BV143, Mnemonic[Description], 0)) )</f>
        <v>#VALUE!</v>
      </c>
      <c r="BN143" s="243" t="e">
        <f>IF(ISNA(INDEX(Mnemonic[Code], MATCH( '9.3 MAL- Bus Facilities Entry'!BW143, Mnemonic[Description], 0)) ),  INDEX(Mnemonic[Code], MATCH( LEFT('9.3 MAL- Bus Facilities Entry'!BW143, LEN(BW143)-1), Mnemonic[Description], 0)),  INDEX(Mnemonic[Code], MATCH( '9.3 MAL- Bus Facilities Entry'!BW143, Mnemonic[Description], 0)) )</f>
        <v>#VALUE!</v>
      </c>
      <c r="BO143" s="243" t="e">
        <f>IF(ISNA(INDEX(Mnemonic[Code], MATCH( '9.3 MAL- Bus Facilities Entry'!BX143, Mnemonic[Description], 0)) ),  INDEX(Mnemonic[Code], MATCH( LEFT('9.3 MAL- Bus Facilities Entry'!BX143, LEN(BX143)-1), Mnemonic[Description], 0)),  INDEX(Mnemonic[Code], MATCH( '9.3 MAL- Bus Facilities Entry'!BX143, Mnemonic[Description], 0)) )</f>
        <v>#VALUE!</v>
      </c>
      <c r="BP143" s="243" t="e">
        <f t="shared" si="25"/>
        <v>#N/A</v>
      </c>
      <c r="BQ143" s="243" t="e">
        <f t="shared" si="26"/>
        <v>#N/A</v>
      </c>
      <c r="BR143" s="243" t="e">
        <f t="shared" si="27"/>
        <v>#VALUE!</v>
      </c>
      <c r="BS143" s="245"/>
      <c r="BT143" s="245"/>
      <c r="BU143" s="244"/>
      <c r="BV143" s="244"/>
      <c r="BW143" s="244"/>
      <c r="BX143" s="244"/>
      <c r="BZ143" s="239"/>
      <c r="CA143" s="246" t="e">
        <f>INDEX('MAL-OTHERLOOKUPS'!$ES$4:$ES$56, MATCH('9.3 MAL- Bus Facilities Entry'!CE143, 'MAL-OTHERLOOKUPS'!$ET$4:$ET$56, 0))</f>
        <v>#N/A</v>
      </c>
      <c r="CB143" s="247" t="str">
        <f t="shared" si="28"/>
        <v>L--</v>
      </c>
      <c r="CC143" s="247"/>
      <c r="CD143" s="425"/>
      <c r="CE143" s="425"/>
      <c r="CF143" s="425"/>
      <c r="CG143" s="248"/>
      <c r="CH143" s="367"/>
      <c r="CI143" s="367"/>
      <c r="CJ143" s="249" t="e">
        <f>INDEX('Default X, Y'!$D$6:$D$13,MATCH('9.3 MAL- Bus Facilities Entry'!BJ143&amp;"MF",'Default X, Y'!$B$6:$B$13,0))</f>
        <v>#N/A</v>
      </c>
      <c r="CK143" s="249" t="e">
        <f>INDEX('Default X, Y'!$E$6:$E$13,MATCH('9.3 MAL- Bus Facilities Entry'!BJ143&amp;"MF",'Default X, Y'!$B$6:$B$13,0))</f>
        <v>#N/A</v>
      </c>
      <c r="CL143" s="250" t="str">
        <f t="shared" si="29"/>
        <v>MX_Common_BRT</v>
      </c>
      <c r="CM143" s="239"/>
      <c r="CN143" s="251">
        <v>0</v>
      </c>
      <c r="CO143" s="471"/>
      <c r="CP143" s="251" t="str">
        <f t="shared" si="19"/>
        <v>0-</v>
      </c>
      <c r="CQ143" s="471"/>
      <c r="CR143" s="252" t="str">
        <f t="shared" si="23"/>
        <v xml:space="preserve">; ; </v>
      </c>
      <c r="CS143" s="252" t="str">
        <f t="shared" si="24"/>
        <v xml:space="preserve">; ; </v>
      </c>
      <c r="CT143" s="425"/>
      <c r="CU143" s="252" t="e">
        <v>#REF!</v>
      </c>
      <c r="CV143" s="367"/>
      <c r="CW143" s="367"/>
      <c r="CX143" s="239"/>
      <c r="CY143" s="240"/>
      <c r="CZ143" s="240"/>
      <c r="DA143" s="240"/>
      <c r="DB143" s="585"/>
      <c r="DD143" s="240"/>
      <c r="DE143" s="585"/>
      <c r="DF143" s="253"/>
      <c r="DH143" s="472"/>
      <c r="DI143" s="497"/>
      <c r="DJ143" s="254"/>
      <c r="DK143" s="585"/>
    </row>
    <row r="144" spans="1:115" ht="14.5" x14ac:dyDescent="0.35">
      <c r="A144" s="469"/>
      <c r="B144" s="239"/>
      <c r="C144" s="240"/>
      <c r="D144" s="240"/>
      <c r="E144" s="240"/>
      <c r="F144" s="367"/>
      <c r="G144" s="239"/>
      <c r="H144" s="240"/>
      <c r="J144" s="241"/>
      <c r="K144" s="241"/>
      <c r="M144" s="473"/>
      <c r="O144" s="239"/>
      <c r="Q144" s="143" t="e">
        <f>INDEX(AssetClass[Asset Class], MATCH('9.3 MAL- Bus Facilities Entry'!P144, AssetClass[Class Description], 0))</f>
        <v>#N/A</v>
      </c>
      <c r="R144" s="143"/>
      <c r="S144" s="242" t="e">
        <f>INDEX(Table15[Category Code], MATCH('9.3 MAL- Bus Facilities Entry'!R144, Table15[Category  Description], 0))</f>
        <v>#N/A</v>
      </c>
      <c r="T144" s="239"/>
      <c r="U144" s="243" t="e" cm="1">
        <f t="array" ref="U144">INDEX('Custom Field Tbl'!$N$5:$N$446, MATCH('9.3 MAL- Bus Facilities Entry'!$Q144 &amp; '9.3 MAL- Bus Facilities Entry'!U$3, 'Custom Field Tbl'!$M$5:$M$446 &amp; 'Custom Field Tbl'!$O$5:$O$446, 0 ))</f>
        <v>#N/A</v>
      </c>
      <c r="V144" s="143" t="str">
        <f>IF(ISNA(INDEX(CFV_Tbl[CF Description], MATCH('9.3 MAL- Bus Facilities Entry'!U144, CFV_Tbl[CF Code], 0)) ), "Field Not Required", INDEX(CFV_Tbl[CF Description], MATCH('9.3 MAL- Bus Facilities Entry'!U144, CFV_Tbl[CF Code], 0)) )</f>
        <v>Field Not Required</v>
      </c>
      <c r="Y144" s="243" t="e" cm="1">
        <f t="array" ref="Y144">INDEX('Custom Field Tbl'!$N$5:$N$446, MATCH('9.3 MAL- Bus Facilities Entry'!$Q144 &amp; '9.3 MAL- Bus Facilities Entry'!Y$3, 'Custom Field Tbl'!$M$5:$M$446 &amp; 'Custom Field Tbl'!$O$5:$O$446, 0 ))</f>
        <v>#N/A</v>
      </c>
      <c r="Z144" s="143" t="str">
        <f>IF(ISNA(INDEX(CFV_Tbl[CF Description], MATCH('9.3 MAL- Bus Facilities Entry'!Y144, CFV_Tbl[CF Code], 0)) ), "Field Not Required", INDEX(CFV_Tbl[CF Description], MATCH('9.3 MAL- Bus Facilities Entry'!Y144, CFV_Tbl[CF Code], 0)) )</f>
        <v>Field Not Required</v>
      </c>
      <c r="AC144" s="243" t="e" cm="1">
        <f t="array" ref="AC144">INDEX('Custom Field Tbl'!$N$5:$N$446, MATCH('9.3 MAL- Bus Facilities Entry'!$Q144 &amp; '9.3 MAL- Bus Facilities Entry'!AC$3, 'Custom Field Tbl'!$M$5:$M$446 &amp; 'Custom Field Tbl'!$O$5:$O$446, 0 ))</f>
        <v>#N/A</v>
      </c>
      <c r="AD144" s="143" t="str">
        <f>IF(ISNA(INDEX(CFV_Tbl[CF Description], MATCH('9.3 MAL- Bus Facilities Entry'!AC144, CFV_Tbl[CF Code], 0)) ), "Field Not Required", INDEX(CFV_Tbl[CF Description], MATCH('9.3 MAL- Bus Facilities Entry'!AC144, CFV_Tbl[CF Code], 0)) )</f>
        <v>Field Not Required</v>
      </c>
      <c r="AG144" s="243" t="e" cm="1">
        <f t="array" ref="AG144">INDEX('Custom Field Tbl'!$N$5:$N$446, MATCH('9.3 MAL- Bus Facilities Entry'!$Q144 &amp; '9.3 MAL- Bus Facilities Entry'!AG$3, 'Custom Field Tbl'!$M$5:$M$446 &amp; 'Custom Field Tbl'!$O$5:$O$446, 0 ))</f>
        <v>#N/A</v>
      </c>
      <c r="AH144" s="143" t="str">
        <f>IF(ISNA(INDEX(CFV_Tbl[CF Description], MATCH('9.3 MAL- Bus Facilities Entry'!AG144, CFV_Tbl[CF Code], 0)) ), "Field Not Required", INDEX(CFV_Tbl[CF Description], MATCH('9.3 MAL- Bus Facilities Entry'!AG144, CFV_Tbl[CF Code], 0)) )</f>
        <v>Field Not Required</v>
      </c>
      <c r="AK144" s="243" t="e" cm="1">
        <f t="array" ref="AK144">INDEX('Custom Field Tbl'!$N$5:$N$446, MATCH('9.3 MAL- Bus Facilities Entry'!$Q144 &amp; '9.3 MAL- Bus Facilities Entry'!AK$3, 'Custom Field Tbl'!$M$5:$M$446 &amp; 'Custom Field Tbl'!$O$5:$O$446, 0 ))</f>
        <v>#N/A</v>
      </c>
      <c r="AL144" s="143" t="str">
        <f>IF(ISNA(INDEX(CFV_Tbl[CF Description], MATCH('9.3 MAL- Bus Facilities Entry'!AK144, CFV_Tbl[CF Code], 0)) ), "Field Not Required", INDEX(CFV_Tbl[CF Description], MATCH('9.3 MAL- Bus Facilities Entry'!AK144, CFV_Tbl[CF Code], 0)) )</f>
        <v>Field Not Required</v>
      </c>
      <c r="AO144" s="243" t="e" cm="1">
        <f t="array" ref="AO144">INDEX('Custom Field Tbl'!$N$5:$N$446, MATCH('9.3 MAL- Bus Facilities Entry'!$Q144 &amp; '9.3 MAL- Bus Facilities Entry'!AO$3, 'Custom Field Tbl'!$M$5:$M$446 &amp; 'Custom Field Tbl'!$O$5:$O$446, 0 ))</f>
        <v>#N/A</v>
      </c>
      <c r="AP144" s="143" t="str">
        <f>IF(ISNA(INDEX(CFV_Tbl[CF Description], MATCH('9.3 MAL- Bus Facilities Entry'!AO144, CFV_Tbl[CF Code], 0)) ), "Field Not Required", INDEX(CFV_Tbl[CF Description], MATCH('9.3 MAL- Bus Facilities Entry'!AO144, CFV_Tbl[CF Code], 0)) )</f>
        <v>Field Not Required</v>
      </c>
      <c r="AS144" s="243" t="e" cm="1">
        <f t="array" ref="AS144">INDEX('Custom Field Tbl'!$N$5:$N$446, MATCH('9.3 MAL- Bus Facilities Entry'!$Q144 &amp; '9.3 MAL- Bus Facilities Entry'!AS$3, 'Custom Field Tbl'!$M$5:$M$446 &amp; 'Custom Field Tbl'!$O$5:$O$446, 0 ))</f>
        <v>#N/A</v>
      </c>
      <c r="AT144" s="143" t="str">
        <f>IF(ISNA(INDEX(CFV_Tbl[CF Description], MATCH('9.3 MAL- Bus Facilities Entry'!AS144, CFV_Tbl[CF Code], 0)) ), "Field Not Required", INDEX(CFV_Tbl[CF Description], MATCH('9.3 MAL- Bus Facilities Entry'!AS144, CFV_Tbl[CF Code], 0)) )</f>
        <v>Field Not Required</v>
      </c>
      <c r="AW144" s="243" t="e" cm="1">
        <f t="array" ref="AW144">INDEX('Custom Field Tbl'!$N$5:$N$446, MATCH('9.3 MAL- Bus Facilities Entry'!$Q144 &amp; '9.3 MAL- Bus Facilities Entry'!AW$3, 'Custom Field Tbl'!$M$5:$M$446 &amp; 'Custom Field Tbl'!$O$5:$O$446, 0 ))</f>
        <v>#N/A</v>
      </c>
      <c r="AX144" s="143" t="str">
        <f>IF(ISNA(INDEX(CFV_Tbl[CF Description], MATCH('9.3 MAL- Bus Facilities Entry'!AW144, CFV_Tbl[CF Code], 0)) ), "Field Not Required", INDEX(CFV_Tbl[CF Description], MATCH('9.3 MAL- Bus Facilities Entry'!AW144, CFV_Tbl[CF Code], 0)) )</f>
        <v>Field Not Required</v>
      </c>
      <c r="BA144" s="243" t="e" cm="1">
        <f t="array" ref="BA144">INDEX('Custom Field Tbl'!$N$5:$N$446, MATCH('9.3 MAL- Bus Facilities Entry'!$Q144 &amp; '9.3 MAL- Bus Facilities Entry'!BA$3, 'Custom Field Tbl'!$M$5:$M$446 &amp; 'Custom Field Tbl'!$O$5:$O$446, 0 ))</f>
        <v>#N/A</v>
      </c>
      <c r="BB144" s="143" t="str">
        <f>IF(ISNA(INDEX(CFV_Tbl[CF Description], MATCH('9.3 MAL- Bus Facilities Entry'!BA144, CFV_Tbl[CF Code], 0)) ), "Field Not Required", INDEX(CFV_Tbl[CF Description], MATCH('9.3 MAL- Bus Facilities Entry'!BA144, CFV_Tbl[CF Code], 0)) )</f>
        <v>Field Not Required</v>
      </c>
      <c r="BE144" s="243" t="e" cm="1">
        <f t="array" ref="BE144">INDEX('Custom Field Tbl'!$N$5:$N$446, MATCH('9.3 MAL- Bus Facilities Entry'!$Q144 &amp; '9.3 MAL- Bus Facilities Entry'!BE$3, 'Custom Field Tbl'!$M$5:$M$446 &amp; 'Custom Field Tbl'!$O$5:$O$446, 0 ))</f>
        <v>#N/A</v>
      </c>
      <c r="BF144" s="143" t="str">
        <f>IF(ISNA(INDEX(CFV_Tbl[CF Description], MATCH('9.3 MAL- Bus Facilities Entry'!BE144, CFV_Tbl[CF Code], 0)) ), "Field Not Required", INDEX(CFV_Tbl[CF Description], MATCH('9.3 MAL- Bus Facilities Entry'!BE144, CFV_Tbl[CF Code], 0)) )</f>
        <v>Field Not Required</v>
      </c>
      <c r="BI144" s="239"/>
      <c r="BJ144" s="243" t="e">
        <f>INDEX(Mnemonic[Code], MATCH('9.3 MAL- Bus Facilities Entry'!BS144, Mnemonic[Description], 0))</f>
        <v>#N/A</v>
      </c>
      <c r="BK144" s="243" t="e">
        <f>INDEX(Mnemonic[Code], MATCH('9.3 MAL- Bus Facilities Entry'!BT144, Mnemonic[Description], 0))</f>
        <v>#N/A</v>
      </c>
      <c r="BL144" s="243" t="e">
        <f>IF(ISNA(INDEX(Mnemonic[Code], MATCH( '9.3 MAL- Bus Facilities Entry'!BU144, Mnemonic[Description], 0)) ),  INDEX(Mnemonic[Code], MATCH( LEFT('9.3 MAL- Bus Facilities Entry'!BU144, LEN(BU144)-2), Mnemonic[Description], 0)),  INDEX(Mnemonic[Code], MATCH( '9.3 MAL- Bus Facilities Entry'!BU144, Mnemonic[Description], 0)) )</f>
        <v>#VALUE!</v>
      </c>
      <c r="BM144" s="243" t="e">
        <f>IF(ISNA(INDEX(Mnemonic[Code], MATCH( '9.3 MAL- Bus Facilities Entry'!BV144, Mnemonic[Description], 0)) ),  INDEX(Mnemonic[Code], MATCH( LEFT('9.3 MAL- Bus Facilities Entry'!BV144, LEN(BV144)-2), Mnemonic[Description], 0)),  INDEX(Mnemonic[Code], MATCH( '9.3 MAL- Bus Facilities Entry'!BV144, Mnemonic[Description], 0)) )</f>
        <v>#VALUE!</v>
      </c>
      <c r="BN144" s="243" t="e">
        <f>IF(ISNA(INDEX(Mnemonic[Code], MATCH( '9.3 MAL- Bus Facilities Entry'!BW144, Mnemonic[Description], 0)) ),  INDEX(Mnemonic[Code], MATCH( LEFT('9.3 MAL- Bus Facilities Entry'!BW144, LEN(BW144)-1), Mnemonic[Description], 0)),  INDEX(Mnemonic[Code], MATCH( '9.3 MAL- Bus Facilities Entry'!BW144, Mnemonic[Description], 0)) )</f>
        <v>#VALUE!</v>
      </c>
      <c r="BO144" s="243" t="e">
        <f>IF(ISNA(INDEX(Mnemonic[Code], MATCH( '9.3 MAL- Bus Facilities Entry'!BX144, Mnemonic[Description], 0)) ),  INDEX(Mnemonic[Code], MATCH( LEFT('9.3 MAL- Bus Facilities Entry'!BX144, LEN(BX144)-1), Mnemonic[Description], 0)),  INDEX(Mnemonic[Code], MATCH( '9.3 MAL- Bus Facilities Entry'!BX144, Mnemonic[Description], 0)) )</f>
        <v>#VALUE!</v>
      </c>
      <c r="BP144" s="243" t="e">
        <f t="shared" si="25"/>
        <v>#N/A</v>
      </c>
      <c r="BQ144" s="243" t="e">
        <f t="shared" si="26"/>
        <v>#N/A</v>
      </c>
      <c r="BR144" s="243" t="e">
        <f t="shared" si="27"/>
        <v>#VALUE!</v>
      </c>
      <c r="BS144" s="245"/>
      <c r="BT144" s="245"/>
      <c r="BU144" s="244"/>
      <c r="BV144" s="244"/>
      <c r="BW144" s="244"/>
      <c r="BX144" s="244"/>
      <c r="BZ144" s="239"/>
      <c r="CA144" s="246" t="e">
        <f>INDEX('MAL-OTHERLOOKUPS'!$ES$4:$ES$56, MATCH('9.3 MAL- Bus Facilities Entry'!CE144, 'MAL-OTHERLOOKUPS'!$ET$4:$ET$56, 0))</f>
        <v>#N/A</v>
      </c>
      <c r="CB144" s="247" t="str">
        <f t="shared" si="28"/>
        <v>L--</v>
      </c>
      <c r="CC144" s="247"/>
      <c r="CD144" s="425"/>
      <c r="CE144" s="425"/>
      <c r="CF144" s="425"/>
      <c r="CG144" s="248"/>
      <c r="CH144" s="367"/>
      <c r="CI144" s="367"/>
      <c r="CJ144" s="249" t="e">
        <f>INDEX('Default X, Y'!$D$6:$D$13,MATCH('9.3 MAL- Bus Facilities Entry'!BJ144&amp;"MF",'Default X, Y'!$B$6:$B$13,0))</f>
        <v>#N/A</v>
      </c>
      <c r="CK144" s="249" t="e">
        <f>INDEX('Default X, Y'!$E$6:$E$13,MATCH('9.3 MAL- Bus Facilities Entry'!BJ144&amp;"MF",'Default X, Y'!$B$6:$B$13,0))</f>
        <v>#N/A</v>
      </c>
      <c r="CL144" s="250" t="str">
        <f t="shared" si="29"/>
        <v>MX_Common_BRT</v>
      </c>
      <c r="CM144" s="239"/>
      <c r="CN144" s="251">
        <v>0</v>
      </c>
      <c r="CO144" s="471"/>
      <c r="CP144" s="251" t="str">
        <f t="shared" si="19"/>
        <v>0-</v>
      </c>
      <c r="CQ144" s="471"/>
      <c r="CR144" s="252" t="str">
        <f t="shared" si="23"/>
        <v xml:space="preserve">; ; </v>
      </c>
      <c r="CS144" s="252" t="str">
        <f t="shared" si="24"/>
        <v xml:space="preserve">; ; </v>
      </c>
      <c r="CT144" s="425"/>
      <c r="CU144" s="252" t="e">
        <v>#REF!</v>
      </c>
      <c r="CV144" s="367"/>
      <c r="CW144" s="367"/>
      <c r="CX144" s="239"/>
      <c r="CY144" s="240"/>
      <c r="CZ144" s="240"/>
      <c r="DA144" s="240"/>
      <c r="DB144" s="585"/>
      <c r="DD144" s="240"/>
      <c r="DE144" s="585"/>
      <c r="DF144" s="253"/>
      <c r="DH144" s="472"/>
      <c r="DI144" s="497"/>
      <c r="DJ144" s="254"/>
      <c r="DK144" s="585"/>
    </row>
    <row r="145" spans="1:115" ht="14.5" x14ac:dyDescent="0.35">
      <c r="A145" s="469"/>
      <c r="B145" s="239"/>
      <c r="C145" s="240"/>
      <c r="D145" s="240"/>
      <c r="E145" s="240"/>
      <c r="F145" s="367"/>
      <c r="G145" s="239"/>
      <c r="H145" s="240"/>
      <c r="J145" s="241"/>
      <c r="K145" s="241"/>
      <c r="M145" s="473"/>
      <c r="O145" s="239"/>
      <c r="Q145" s="143" t="e">
        <f>INDEX(AssetClass[Asset Class], MATCH('9.3 MAL- Bus Facilities Entry'!P145, AssetClass[Class Description], 0))</f>
        <v>#N/A</v>
      </c>
      <c r="R145" s="143"/>
      <c r="S145" s="242" t="e">
        <f>INDEX(Table15[Category Code], MATCH('9.3 MAL- Bus Facilities Entry'!R145, Table15[Category  Description], 0))</f>
        <v>#N/A</v>
      </c>
      <c r="T145" s="239"/>
      <c r="U145" s="243" t="e" cm="1">
        <f t="array" ref="U145">INDEX('Custom Field Tbl'!$N$5:$N$446, MATCH('9.3 MAL- Bus Facilities Entry'!$Q145 &amp; '9.3 MAL- Bus Facilities Entry'!U$3, 'Custom Field Tbl'!$M$5:$M$446 &amp; 'Custom Field Tbl'!$O$5:$O$446, 0 ))</f>
        <v>#N/A</v>
      </c>
      <c r="V145" s="143" t="str">
        <f>IF(ISNA(INDEX(CFV_Tbl[CF Description], MATCH('9.3 MAL- Bus Facilities Entry'!U145, CFV_Tbl[CF Code], 0)) ), "Field Not Required", INDEX(CFV_Tbl[CF Description], MATCH('9.3 MAL- Bus Facilities Entry'!U145, CFV_Tbl[CF Code], 0)) )</f>
        <v>Field Not Required</v>
      </c>
      <c r="Y145" s="243" t="e" cm="1">
        <f t="array" ref="Y145">INDEX('Custom Field Tbl'!$N$5:$N$446, MATCH('9.3 MAL- Bus Facilities Entry'!$Q145 &amp; '9.3 MAL- Bus Facilities Entry'!Y$3, 'Custom Field Tbl'!$M$5:$M$446 &amp; 'Custom Field Tbl'!$O$5:$O$446, 0 ))</f>
        <v>#N/A</v>
      </c>
      <c r="Z145" s="143" t="str">
        <f>IF(ISNA(INDEX(CFV_Tbl[CF Description], MATCH('9.3 MAL- Bus Facilities Entry'!Y145, CFV_Tbl[CF Code], 0)) ), "Field Not Required", INDEX(CFV_Tbl[CF Description], MATCH('9.3 MAL- Bus Facilities Entry'!Y145, CFV_Tbl[CF Code], 0)) )</f>
        <v>Field Not Required</v>
      </c>
      <c r="AC145" s="243" t="e" cm="1">
        <f t="array" ref="AC145">INDEX('Custom Field Tbl'!$N$5:$N$446, MATCH('9.3 MAL- Bus Facilities Entry'!$Q145 &amp; '9.3 MAL- Bus Facilities Entry'!AC$3, 'Custom Field Tbl'!$M$5:$M$446 &amp; 'Custom Field Tbl'!$O$5:$O$446, 0 ))</f>
        <v>#N/A</v>
      </c>
      <c r="AD145" s="143" t="str">
        <f>IF(ISNA(INDEX(CFV_Tbl[CF Description], MATCH('9.3 MAL- Bus Facilities Entry'!AC145, CFV_Tbl[CF Code], 0)) ), "Field Not Required", INDEX(CFV_Tbl[CF Description], MATCH('9.3 MAL- Bus Facilities Entry'!AC145, CFV_Tbl[CF Code], 0)) )</f>
        <v>Field Not Required</v>
      </c>
      <c r="AG145" s="243" t="e" cm="1">
        <f t="array" ref="AG145">INDEX('Custom Field Tbl'!$N$5:$N$446, MATCH('9.3 MAL- Bus Facilities Entry'!$Q145 &amp; '9.3 MAL- Bus Facilities Entry'!AG$3, 'Custom Field Tbl'!$M$5:$M$446 &amp; 'Custom Field Tbl'!$O$5:$O$446, 0 ))</f>
        <v>#N/A</v>
      </c>
      <c r="AH145" s="143" t="str">
        <f>IF(ISNA(INDEX(CFV_Tbl[CF Description], MATCH('9.3 MAL- Bus Facilities Entry'!AG145, CFV_Tbl[CF Code], 0)) ), "Field Not Required", INDEX(CFV_Tbl[CF Description], MATCH('9.3 MAL- Bus Facilities Entry'!AG145, CFV_Tbl[CF Code], 0)) )</f>
        <v>Field Not Required</v>
      </c>
      <c r="AK145" s="243" t="e" cm="1">
        <f t="array" ref="AK145">INDEX('Custom Field Tbl'!$N$5:$N$446, MATCH('9.3 MAL- Bus Facilities Entry'!$Q145 &amp; '9.3 MAL- Bus Facilities Entry'!AK$3, 'Custom Field Tbl'!$M$5:$M$446 &amp; 'Custom Field Tbl'!$O$5:$O$446, 0 ))</f>
        <v>#N/A</v>
      </c>
      <c r="AL145" s="143" t="str">
        <f>IF(ISNA(INDEX(CFV_Tbl[CF Description], MATCH('9.3 MAL- Bus Facilities Entry'!AK145, CFV_Tbl[CF Code], 0)) ), "Field Not Required", INDEX(CFV_Tbl[CF Description], MATCH('9.3 MAL- Bus Facilities Entry'!AK145, CFV_Tbl[CF Code], 0)) )</f>
        <v>Field Not Required</v>
      </c>
      <c r="AO145" s="243" t="e" cm="1">
        <f t="array" ref="AO145">INDEX('Custom Field Tbl'!$N$5:$N$446, MATCH('9.3 MAL- Bus Facilities Entry'!$Q145 &amp; '9.3 MAL- Bus Facilities Entry'!AO$3, 'Custom Field Tbl'!$M$5:$M$446 &amp; 'Custom Field Tbl'!$O$5:$O$446, 0 ))</f>
        <v>#N/A</v>
      </c>
      <c r="AP145" s="143" t="str">
        <f>IF(ISNA(INDEX(CFV_Tbl[CF Description], MATCH('9.3 MAL- Bus Facilities Entry'!AO145, CFV_Tbl[CF Code], 0)) ), "Field Not Required", INDEX(CFV_Tbl[CF Description], MATCH('9.3 MAL- Bus Facilities Entry'!AO145, CFV_Tbl[CF Code], 0)) )</f>
        <v>Field Not Required</v>
      </c>
      <c r="AS145" s="243" t="e" cm="1">
        <f t="array" ref="AS145">INDEX('Custom Field Tbl'!$N$5:$N$446, MATCH('9.3 MAL- Bus Facilities Entry'!$Q145 &amp; '9.3 MAL- Bus Facilities Entry'!AS$3, 'Custom Field Tbl'!$M$5:$M$446 &amp; 'Custom Field Tbl'!$O$5:$O$446, 0 ))</f>
        <v>#N/A</v>
      </c>
      <c r="AT145" s="143" t="str">
        <f>IF(ISNA(INDEX(CFV_Tbl[CF Description], MATCH('9.3 MAL- Bus Facilities Entry'!AS145, CFV_Tbl[CF Code], 0)) ), "Field Not Required", INDEX(CFV_Tbl[CF Description], MATCH('9.3 MAL- Bus Facilities Entry'!AS145, CFV_Tbl[CF Code], 0)) )</f>
        <v>Field Not Required</v>
      </c>
      <c r="AW145" s="243" t="e" cm="1">
        <f t="array" ref="AW145">INDEX('Custom Field Tbl'!$N$5:$N$446, MATCH('9.3 MAL- Bus Facilities Entry'!$Q145 &amp; '9.3 MAL- Bus Facilities Entry'!AW$3, 'Custom Field Tbl'!$M$5:$M$446 &amp; 'Custom Field Tbl'!$O$5:$O$446, 0 ))</f>
        <v>#N/A</v>
      </c>
      <c r="AX145" s="143" t="str">
        <f>IF(ISNA(INDEX(CFV_Tbl[CF Description], MATCH('9.3 MAL- Bus Facilities Entry'!AW145, CFV_Tbl[CF Code], 0)) ), "Field Not Required", INDEX(CFV_Tbl[CF Description], MATCH('9.3 MAL- Bus Facilities Entry'!AW145, CFV_Tbl[CF Code], 0)) )</f>
        <v>Field Not Required</v>
      </c>
      <c r="BA145" s="243" t="e" cm="1">
        <f t="array" ref="BA145">INDEX('Custom Field Tbl'!$N$5:$N$446, MATCH('9.3 MAL- Bus Facilities Entry'!$Q145 &amp; '9.3 MAL- Bus Facilities Entry'!BA$3, 'Custom Field Tbl'!$M$5:$M$446 &amp; 'Custom Field Tbl'!$O$5:$O$446, 0 ))</f>
        <v>#N/A</v>
      </c>
      <c r="BB145" s="143" t="str">
        <f>IF(ISNA(INDEX(CFV_Tbl[CF Description], MATCH('9.3 MAL- Bus Facilities Entry'!BA145, CFV_Tbl[CF Code], 0)) ), "Field Not Required", INDEX(CFV_Tbl[CF Description], MATCH('9.3 MAL- Bus Facilities Entry'!BA145, CFV_Tbl[CF Code], 0)) )</f>
        <v>Field Not Required</v>
      </c>
      <c r="BE145" s="243" t="e" cm="1">
        <f t="array" ref="BE145">INDEX('Custom Field Tbl'!$N$5:$N$446, MATCH('9.3 MAL- Bus Facilities Entry'!$Q145 &amp; '9.3 MAL- Bus Facilities Entry'!BE$3, 'Custom Field Tbl'!$M$5:$M$446 &amp; 'Custom Field Tbl'!$O$5:$O$446, 0 ))</f>
        <v>#N/A</v>
      </c>
      <c r="BF145" s="143" t="str">
        <f>IF(ISNA(INDEX(CFV_Tbl[CF Description], MATCH('9.3 MAL- Bus Facilities Entry'!BE145, CFV_Tbl[CF Code], 0)) ), "Field Not Required", INDEX(CFV_Tbl[CF Description], MATCH('9.3 MAL- Bus Facilities Entry'!BE145, CFV_Tbl[CF Code], 0)) )</f>
        <v>Field Not Required</v>
      </c>
      <c r="BI145" s="239"/>
      <c r="BJ145" s="243" t="e">
        <f>INDEX(Mnemonic[Code], MATCH('9.3 MAL- Bus Facilities Entry'!BS145, Mnemonic[Description], 0))</f>
        <v>#N/A</v>
      </c>
      <c r="BK145" s="243" t="e">
        <f>INDEX(Mnemonic[Code], MATCH('9.3 MAL- Bus Facilities Entry'!BT145, Mnemonic[Description], 0))</f>
        <v>#N/A</v>
      </c>
      <c r="BL145" s="243" t="e">
        <f>IF(ISNA(INDEX(Mnemonic[Code], MATCH( '9.3 MAL- Bus Facilities Entry'!BU145, Mnemonic[Description], 0)) ),  INDEX(Mnemonic[Code], MATCH( LEFT('9.3 MAL- Bus Facilities Entry'!BU145, LEN(BU145)-2), Mnemonic[Description], 0)),  INDEX(Mnemonic[Code], MATCH( '9.3 MAL- Bus Facilities Entry'!BU145, Mnemonic[Description], 0)) )</f>
        <v>#VALUE!</v>
      </c>
      <c r="BM145" s="243" t="e">
        <f>IF(ISNA(INDEX(Mnemonic[Code], MATCH( '9.3 MAL- Bus Facilities Entry'!BV145, Mnemonic[Description], 0)) ),  INDEX(Mnemonic[Code], MATCH( LEFT('9.3 MAL- Bus Facilities Entry'!BV145, LEN(BV145)-2), Mnemonic[Description], 0)),  INDEX(Mnemonic[Code], MATCH( '9.3 MAL- Bus Facilities Entry'!BV145, Mnemonic[Description], 0)) )</f>
        <v>#VALUE!</v>
      </c>
      <c r="BN145" s="243" t="e">
        <f>IF(ISNA(INDEX(Mnemonic[Code], MATCH( '9.3 MAL- Bus Facilities Entry'!BW145, Mnemonic[Description], 0)) ),  INDEX(Mnemonic[Code], MATCH( LEFT('9.3 MAL- Bus Facilities Entry'!BW145, LEN(BW145)-1), Mnemonic[Description], 0)),  INDEX(Mnemonic[Code], MATCH( '9.3 MAL- Bus Facilities Entry'!BW145, Mnemonic[Description], 0)) )</f>
        <v>#VALUE!</v>
      </c>
      <c r="BO145" s="243" t="e">
        <f>IF(ISNA(INDEX(Mnemonic[Code], MATCH( '9.3 MAL- Bus Facilities Entry'!BX145, Mnemonic[Description], 0)) ),  INDEX(Mnemonic[Code], MATCH( LEFT('9.3 MAL- Bus Facilities Entry'!BX145, LEN(BX145)-1), Mnemonic[Description], 0)),  INDEX(Mnemonic[Code], MATCH( '9.3 MAL- Bus Facilities Entry'!BX145, Mnemonic[Description], 0)) )</f>
        <v>#VALUE!</v>
      </c>
      <c r="BP145" s="243" t="e">
        <f t="shared" si="25"/>
        <v>#N/A</v>
      </c>
      <c r="BQ145" s="243" t="e">
        <f t="shared" si="26"/>
        <v>#N/A</v>
      </c>
      <c r="BR145" s="243" t="e">
        <f t="shared" si="27"/>
        <v>#VALUE!</v>
      </c>
      <c r="BS145" s="245"/>
      <c r="BT145" s="245"/>
      <c r="BU145" s="244"/>
      <c r="BV145" s="244"/>
      <c r="BW145" s="244"/>
      <c r="BX145" s="244"/>
      <c r="BZ145" s="239"/>
      <c r="CA145" s="246" t="e">
        <f>INDEX('MAL-OTHERLOOKUPS'!$ES$4:$ES$56, MATCH('9.3 MAL- Bus Facilities Entry'!CE145, 'MAL-OTHERLOOKUPS'!$ET$4:$ET$56, 0))</f>
        <v>#N/A</v>
      </c>
      <c r="CB145" s="247" t="str">
        <f t="shared" si="28"/>
        <v>L--</v>
      </c>
      <c r="CC145" s="247"/>
      <c r="CD145" s="425"/>
      <c r="CE145" s="425"/>
      <c r="CF145" s="425"/>
      <c r="CG145" s="248"/>
      <c r="CH145" s="367"/>
      <c r="CI145" s="367"/>
      <c r="CJ145" s="249" t="e">
        <f>INDEX('Default X, Y'!$D$6:$D$13,MATCH('9.3 MAL- Bus Facilities Entry'!BJ145&amp;"MF",'Default X, Y'!$B$6:$B$13,0))</f>
        <v>#N/A</v>
      </c>
      <c r="CK145" s="249" t="e">
        <f>INDEX('Default X, Y'!$E$6:$E$13,MATCH('9.3 MAL- Bus Facilities Entry'!BJ145&amp;"MF",'Default X, Y'!$B$6:$B$13,0))</f>
        <v>#N/A</v>
      </c>
      <c r="CL145" s="250" t="str">
        <f t="shared" si="29"/>
        <v>MX_Common_BRT</v>
      </c>
      <c r="CM145" s="239"/>
      <c r="CN145" s="251">
        <v>0</v>
      </c>
      <c r="CO145" s="471"/>
      <c r="CP145" s="251" t="str">
        <f t="shared" si="19"/>
        <v>0-</v>
      </c>
      <c r="CQ145" s="471"/>
      <c r="CR145" s="252" t="str">
        <f t="shared" si="23"/>
        <v xml:space="preserve">; ; </v>
      </c>
      <c r="CS145" s="252" t="str">
        <f t="shared" si="24"/>
        <v xml:space="preserve">; ; </v>
      </c>
      <c r="CT145" s="425"/>
      <c r="CU145" s="252" t="e">
        <v>#REF!</v>
      </c>
      <c r="CV145" s="367"/>
      <c r="CW145" s="367"/>
      <c r="CX145" s="239"/>
      <c r="CY145" s="240"/>
      <c r="CZ145" s="240"/>
      <c r="DA145" s="240"/>
      <c r="DB145" s="585"/>
      <c r="DD145" s="240"/>
      <c r="DE145" s="585"/>
      <c r="DF145" s="253"/>
      <c r="DH145" s="472"/>
      <c r="DI145" s="497"/>
      <c r="DJ145" s="254"/>
      <c r="DK145" s="585"/>
    </row>
    <row r="146" spans="1:115" ht="14.5" x14ac:dyDescent="0.35">
      <c r="A146" s="469"/>
      <c r="B146" s="239"/>
      <c r="C146" s="240"/>
      <c r="D146" s="240"/>
      <c r="E146" s="240"/>
      <c r="F146" s="367"/>
      <c r="G146" s="239"/>
      <c r="H146" s="240"/>
      <c r="J146" s="241"/>
      <c r="K146" s="241"/>
      <c r="M146" s="473"/>
      <c r="O146" s="239"/>
      <c r="Q146" s="143" t="e">
        <f>INDEX(AssetClass[Asset Class], MATCH('9.3 MAL- Bus Facilities Entry'!P146, AssetClass[Class Description], 0))</f>
        <v>#N/A</v>
      </c>
      <c r="R146" s="143"/>
      <c r="S146" s="242" t="e">
        <f>INDEX(Table15[Category Code], MATCH('9.3 MAL- Bus Facilities Entry'!R146, Table15[Category  Description], 0))</f>
        <v>#N/A</v>
      </c>
      <c r="T146" s="239"/>
      <c r="U146" s="243" t="e" cm="1">
        <f t="array" ref="U146">INDEX('Custom Field Tbl'!$N$5:$N$446, MATCH('9.3 MAL- Bus Facilities Entry'!$Q146 &amp; '9.3 MAL- Bus Facilities Entry'!U$3, 'Custom Field Tbl'!$M$5:$M$446 &amp; 'Custom Field Tbl'!$O$5:$O$446, 0 ))</f>
        <v>#N/A</v>
      </c>
      <c r="V146" s="143" t="str">
        <f>IF(ISNA(INDEX(CFV_Tbl[CF Description], MATCH('9.3 MAL- Bus Facilities Entry'!U146, CFV_Tbl[CF Code], 0)) ), "Field Not Required", INDEX(CFV_Tbl[CF Description], MATCH('9.3 MAL- Bus Facilities Entry'!U146, CFV_Tbl[CF Code], 0)) )</f>
        <v>Field Not Required</v>
      </c>
      <c r="Y146" s="243" t="e" cm="1">
        <f t="array" ref="Y146">INDEX('Custom Field Tbl'!$N$5:$N$446, MATCH('9.3 MAL- Bus Facilities Entry'!$Q146 &amp; '9.3 MAL- Bus Facilities Entry'!Y$3, 'Custom Field Tbl'!$M$5:$M$446 &amp; 'Custom Field Tbl'!$O$5:$O$446, 0 ))</f>
        <v>#N/A</v>
      </c>
      <c r="Z146" s="143" t="str">
        <f>IF(ISNA(INDEX(CFV_Tbl[CF Description], MATCH('9.3 MAL- Bus Facilities Entry'!Y146, CFV_Tbl[CF Code], 0)) ), "Field Not Required", INDEX(CFV_Tbl[CF Description], MATCH('9.3 MAL- Bus Facilities Entry'!Y146, CFV_Tbl[CF Code], 0)) )</f>
        <v>Field Not Required</v>
      </c>
      <c r="AC146" s="243" t="e" cm="1">
        <f t="array" ref="AC146">INDEX('Custom Field Tbl'!$N$5:$N$446, MATCH('9.3 MAL- Bus Facilities Entry'!$Q146 &amp; '9.3 MAL- Bus Facilities Entry'!AC$3, 'Custom Field Tbl'!$M$5:$M$446 &amp; 'Custom Field Tbl'!$O$5:$O$446, 0 ))</f>
        <v>#N/A</v>
      </c>
      <c r="AD146" s="143" t="str">
        <f>IF(ISNA(INDEX(CFV_Tbl[CF Description], MATCH('9.3 MAL- Bus Facilities Entry'!AC146, CFV_Tbl[CF Code], 0)) ), "Field Not Required", INDEX(CFV_Tbl[CF Description], MATCH('9.3 MAL- Bus Facilities Entry'!AC146, CFV_Tbl[CF Code], 0)) )</f>
        <v>Field Not Required</v>
      </c>
      <c r="AG146" s="243" t="e" cm="1">
        <f t="array" ref="AG146">INDEX('Custom Field Tbl'!$N$5:$N$446, MATCH('9.3 MAL- Bus Facilities Entry'!$Q146 &amp; '9.3 MAL- Bus Facilities Entry'!AG$3, 'Custom Field Tbl'!$M$5:$M$446 &amp; 'Custom Field Tbl'!$O$5:$O$446, 0 ))</f>
        <v>#N/A</v>
      </c>
      <c r="AH146" s="143" t="str">
        <f>IF(ISNA(INDEX(CFV_Tbl[CF Description], MATCH('9.3 MAL- Bus Facilities Entry'!AG146, CFV_Tbl[CF Code], 0)) ), "Field Not Required", INDEX(CFV_Tbl[CF Description], MATCH('9.3 MAL- Bus Facilities Entry'!AG146, CFV_Tbl[CF Code], 0)) )</f>
        <v>Field Not Required</v>
      </c>
      <c r="AK146" s="243" t="e" cm="1">
        <f t="array" ref="AK146">INDEX('Custom Field Tbl'!$N$5:$N$446, MATCH('9.3 MAL- Bus Facilities Entry'!$Q146 &amp; '9.3 MAL- Bus Facilities Entry'!AK$3, 'Custom Field Tbl'!$M$5:$M$446 &amp; 'Custom Field Tbl'!$O$5:$O$446, 0 ))</f>
        <v>#N/A</v>
      </c>
      <c r="AL146" s="143" t="str">
        <f>IF(ISNA(INDEX(CFV_Tbl[CF Description], MATCH('9.3 MAL- Bus Facilities Entry'!AK146, CFV_Tbl[CF Code], 0)) ), "Field Not Required", INDEX(CFV_Tbl[CF Description], MATCH('9.3 MAL- Bus Facilities Entry'!AK146, CFV_Tbl[CF Code], 0)) )</f>
        <v>Field Not Required</v>
      </c>
      <c r="AO146" s="243" t="e" cm="1">
        <f t="array" ref="AO146">INDEX('Custom Field Tbl'!$N$5:$N$446, MATCH('9.3 MAL- Bus Facilities Entry'!$Q146 &amp; '9.3 MAL- Bus Facilities Entry'!AO$3, 'Custom Field Tbl'!$M$5:$M$446 &amp; 'Custom Field Tbl'!$O$5:$O$446, 0 ))</f>
        <v>#N/A</v>
      </c>
      <c r="AP146" s="143" t="str">
        <f>IF(ISNA(INDEX(CFV_Tbl[CF Description], MATCH('9.3 MAL- Bus Facilities Entry'!AO146, CFV_Tbl[CF Code], 0)) ), "Field Not Required", INDEX(CFV_Tbl[CF Description], MATCH('9.3 MAL- Bus Facilities Entry'!AO146, CFV_Tbl[CF Code], 0)) )</f>
        <v>Field Not Required</v>
      </c>
      <c r="AS146" s="243" t="e" cm="1">
        <f t="array" ref="AS146">INDEX('Custom Field Tbl'!$N$5:$N$446, MATCH('9.3 MAL- Bus Facilities Entry'!$Q146 &amp; '9.3 MAL- Bus Facilities Entry'!AS$3, 'Custom Field Tbl'!$M$5:$M$446 &amp; 'Custom Field Tbl'!$O$5:$O$446, 0 ))</f>
        <v>#N/A</v>
      </c>
      <c r="AT146" s="143" t="str">
        <f>IF(ISNA(INDEX(CFV_Tbl[CF Description], MATCH('9.3 MAL- Bus Facilities Entry'!AS146, CFV_Tbl[CF Code], 0)) ), "Field Not Required", INDEX(CFV_Tbl[CF Description], MATCH('9.3 MAL- Bus Facilities Entry'!AS146, CFV_Tbl[CF Code], 0)) )</f>
        <v>Field Not Required</v>
      </c>
      <c r="AW146" s="243" t="e" cm="1">
        <f t="array" ref="AW146">INDEX('Custom Field Tbl'!$N$5:$N$446, MATCH('9.3 MAL- Bus Facilities Entry'!$Q146 &amp; '9.3 MAL- Bus Facilities Entry'!AW$3, 'Custom Field Tbl'!$M$5:$M$446 &amp; 'Custom Field Tbl'!$O$5:$O$446, 0 ))</f>
        <v>#N/A</v>
      </c>
      <c r="AX146" s="143" t="str">
        <f>IF(ISNA(INDEX(CFV_Tbl[CF Description], MATCH('9.3 MAL- Bus Facilities Entry'!AW146, CFV_Tbl[CF Code], 0)) ), "Field Not Required", INDEX(CFV_Tbl[CF Description], MATCH('9.3 MAL- Bus Facilities Entry'!AW146, CFV_Tbl[CF Code], 0)) )</f>
        <v>Field Not Required</v>
      </c>
      <c r="BA146" s="243" t="e" cm="1">
        <f t="array" ref="BA146">INDEX('Custom Field Tbl'!$N$5:$N$446, MATCH('9.3 MAL- Bus Facilities Entry'!$Q146 &amp; '9.3 MAL- Bus Facilities Entry'!BA$3, 'Custom Field Tbl'!$M$5:$M$446 &amp; 'Custom Field Tbl'!$O$5:$O$446, 0 ))</f>
        <v>#N/A</v>
      </c>
      <c r="BB146" s="143" t="str">
        <f>IF(ISNA(INDEX(CFV_Tbl[CF Description], MATCH('9.3 MAL- Bus Facilities Entry'!BA146, CFV_Tbl[CF Code], 0)) ), "Field Not Required", INDEX(CFV_Tbl[CF Description], MATCH('9.3 MAL- Bus Facilities Entry'!BA146, CFV_Tbl[CF Code], 0)) )</f>
        <v>Field Not Required</v>
      </c>
      <c r="BE146" s="243" t="e" cm="1">
        <f t="array" ref="BE146">INDEX('Custom Field Tbl'!$N$5:$N$446, MATCH('9.3 MAL- Bus Facilities Entry'!$Q146 &amp; '9.3 MAL- Bus Facilities Entry'!BE$3, 'Custom Field Tbl'!$M$5:$M$446 &amp; 'Custom Field Tbl'!$O$5:$O$446, 0 ))</f>
        <v>#N/A</v>
      </c>
      <c r="BF146" s="143" t="str">
        <f>IF(ISNA(INDEX(CFV_Tbl[CF Description], MATCH('9.3 MAL- Bus Facilities Entry'!BE146, CFV_Tbl[CF Code], 0)) ), "Field Not Required", INDEX(CFV_Tbl[CF Description], MATCH('9.3 MAL- Bus Facilities Entry'!BE146, CFV_Tbl[CF Code], 0)) )</f>
        <v>Field Not Required</v>
      </c>
      <c r="BI146" s="239"/>
      <c r="BJ146" s="243" t="e">
        <f>INDEX(Mnemonic[Code], MATCH('9.3 MAL- Bus Facilities Entry'!BS146, Mnemonic[Description], 0))</f>
        <v>#N/A</v>
      </c>
      <c r="BK146" s="243" t="e">
        <f>INDEX(Mnemonic[Code], MATCH('9.3 MAL- Bus Facilities Entry'!BT146, Mnemonic[Description], 0))</f>
        <v>#N/A</v>
      </c>
      <c r="BL146" s="243" t="e">
        <f>IF(ISNA(INDEX(Mnemonic[Code], MATCH( '9.3 MAL- Bus Facilities Entry'!BU146, Mnemonic[Description], 0)) ),  INDEX(Mnemonic[Code], MATCH( LEFT('9.3 MAL- Bus Facilities Entry'!BU146, LEN(BU146)-2), Mnemonic[Description], 0)),  INDEX(Mnemonic[Code], MATCH( '9.3 MAL- Bus Facilities Entry'!BU146, Mnemonic[Description], 0)) )</f>
        <v>#VALUE!</v>
      </c>
      <c r="BM146" s="243" t="e">
        <f>IF(ISNA(INDEX(Mnemonic[Code], MATCH( '9.3 MAL- Bus Facilities Entry'!BV146, Mnemonic[Description], 0)) ),  INDEX(Mnemonic[Code], MATCH( LEFT('9.3 MAL- Bus Facilities Entry'!BV146, LEN(BV146)-2), Mnemonic[Description], 0)),  INDEX(Mnemonic[Code], MATCH( '9.3 MAL- Bus Facilities Entry'!BV146, Mnemonic[Description], 0)) )</f>
        <v>#VALUE!</v>
      </c>
      <c r="BN146" s="243" t="e">
        <f>IF(ISNA(INDEX(Mnemonic[Code], MATCH( '9.3 MAL- Bus Facilities Entry'!BW146, Mnemonic[Description], 0)) ),  INDEX(Mnemonic[Code], MATCH( LEFT('9.3 MAL- Bus Facilities Entry'!BW146, LEN(BW146)-1), Mnemonic[Description], 0)),  INDEX(Mnemonic[Code], MATCH( '9.3 MAL- Bus Facilities Entry'!BW146, Mnemonic[Description], 0)) )</f>
        <v>#VALUE!</v>
      </c>
      <c r="BO146" s="243" t="e">
        <f>IF(ISNA(INDEX(Mnemonic[Code], MATCH( '9.3 MAL- Bus Facilities Entry'!BX146, Mnemonic[Description], 0)) ),  INDEX(Mnemonic[Code], MATCH( LEFT('9.3 MAL- Bus Facilities Entry'!BX146, LEN(BX146)-1), Mnemonic[Description], 0)),  INDEX(Mnemonic[Code], MATCH( '9.3 MAL- Bus Facilities Entry'!BX146, Mnemonic[Description], 0)) )</f>
        <v>#VALUE!</v>
      </c>
      <c r="BP146" s="243" t="e">
        <f t="shared" si="25"/>
        <v>#N/A</v>
      </c>
      <c r="BQ146" s="243" t="e">
        <f t="shared" si="26"/>
        <v>#N/A</v>
      </c>
      <c r="BR146" s="243" t="e">
        <f t="shared" si="27"/>
        <v>#VALUE!</v>
      </c>
      <c r="BS146" s="245"/>
      <c r="BT146" s="245"/>
      <c r="BU146" s="244"/>
      <c r="BV146" s="244"/>
      <c r="BW146" s="244"/>
      <c r="BX146" s="244"/>
      <c r="BZ146" s="239"/>
      <c r="CA146" s="246" t="e">
        <f>INDEX('MAL-OTHERLOOKUPS'!$ES$4:$ES$56, MATCH('9.3 MAL- Bus Facilities Entry'!CE146, 'MAL-OTHERLOOKUPS'!$ET$4:$ET$56, 0))</f>
        <v>#N/A</v>
      </c>
      <c r="CB146" s="247" t="str">
        <f t="shared" si="28"/>
        <v>L--</v>
      </c>
      <c r="CC146" s="247"/>
      <c r="CD146" s="425"/>
      <c r="CE146" s="425"/>
      <c r="CF146" s="425"/>
      <c r="CG146" s="248"/>
      <c r="CH146" s="367"/>
      <c r="CI146" s="367"/>
      <c r="CJ146" s="249" t="e">
        <f>INDEX('Default X, Y'!$D$6:$D$13,MATCH('9.3 MAL- Bus Facilities Entry'!BJ146&amp;"MF",'Default X, Y'!$B$6:$B$13,0))</f>
        <v>#N/A</v>
      </c>
      <c r="CK146" s="249" t="e">
        <f>INDEX('Default X, Y'!$E$6:$E$13,MATCH('9.3 MAL- Bus Facilities Entry'!BJ146&amp;"MF",'Default X, Y'!$B$6:$B$13,0))</f>
        <v>#N/A</v>
      </c>
      <c r="CL146" s="250" t="str">
        <f t="shared" si="29"/>
        <v>MX_Common_BRT</v>
      </c>
      <c r="CM146" s="239"/>
      <c r="CN146" s="251">
        <v>0</v>
      </c>
      <c r="CO146" s="471"/>
      <c r="CP146" s="251" t="str">
        <f t="shared" si="19"/>
        <v>0-</v>
      </c>
      <c r="CQ146" s="471"/>
      <c r="CR146" s="252" t="str">
        <f t="shared" si="23"/>
        <v xml:space="preserve">; ; </v>
      </c>
      <c r="CS146" s="252" t="str">
        <f t="shared" si="24"/>
        <v xml:space="preserve">; ; </v>
      </c>
      <c r="CT146" s="425"/>
      <c r="CU146" s="252" t="e">
        <v>#REF!</v>
      </c>
      <c r="CV146" s="367"/>
      <c r="CW146" s="367"/>
      <c r="CX146" s="239"/>
      <c r="CY146" s="240"/>
      <c r="CZ146" s="240"/>
      <c r="DA146" s="240"/>
      <c r="DB146" s="585"/>
      <c r="DD146" s="240"/>
      <c r="DE146" s="585"/>
      <c r="DF146" s="253"/>
      <c r="DH146" s="472"/>
      <c r="DI146" s="497"/>
      <c r="DJ146" s="254"/>
      <c r="DK146" s="585"/>
    </row>
    <row r="147" spans="1:115" ht="14.5" x14ac:dyDescent="0.35">
      <c r="A147" s="469"/>
      <c r="B147" s="239"/>
      <c r="C147" s="240"/>
      <c r="D147" s="240"/>
      <c r="E147" s="240"/>
      <c r="F147" s="367"/>
      <c r="G147" s="239"/>
      <c r="H147" s="240"/>
      <c r="J147" s="241"/>
      <c r="K147" s="241"/>
      <c r="M147" s="473"/>
      <c r="O147" s="239"/>
      <c r="Q147" s="143" t="e">
        <f>INDEX(AssetClass[Asset Class], MATCH('9.3 MAL- Bus Facilities Entry'!P147, AssetClass[Class Description], 0))</f>
        <v>#N/A</v>
      </c>
      <c r="R147" s="143"/>
      <c r="S147" s="242" t="e">
        <f>INDEX(Table15[Category Code], MATCH('9.3 MAL- Bus Facilities Entry'!R147, Table15[Category  Description], 0))</f>
        <v>#N/A</v>
      </c>
      <c r="T147" s="239"/>
      <c r="U147" s="243" t="e" cm="1">
        <f t="array" ref="U147">INDEX('Custom Field Tbl'!$N$5:$N$446, MATCH('9.3 MAL- Bus Facilities Entry'!$Q147 &amp; '9.3 MAL- Bus Facilities Entry'!U$3, 'Custom Field Tbl'!$M$5:$M$446 &amp; 'Custom Field Tbl'!$O$5:$O$446, 0 ))</f>
        <v>#N/A</v>
      </c>
      <c r="V147" s="143" t="str">
        <f>IF(ISNA(INDEX(CFV_Tbl[CF Description], MATCH('9.3 MAL- Bus Facilities Entry'!U147, CFV_Tbl[CF Code], 0)) ), "Field Not Required", INDEX(CFV_Tbl[CF Description], MATCH('9.3 MAL- Bus Facilities Entry'!U147, CFV_Tbl[CF Code], 0)) )</f>
        <v>Field Not Required</v>
      </c>
      <c r="Y147" s="243" t="e" cm="1">
        <f t="array" ref="Y147">INDEX('Custom Field Tbl'!$N$5:$N$446, MATCH('9.3 MAL- Bus Facilities Entry'!$Q147 &amp; '9.3 MAL- Bus Facilities Entry'!Y$3, 'Custom Field Tbl'!$M$5:$M$446 &amp; 'Custom Field Tbl'!$O$5:$O$446, 0 ))</f>
        <v>#N/A</v>
      </c>
      <c r="Z147" s="143" t="str">
        <f>IF(ISNA(INDEX(CFV_Tbl[CF Description], MATCH('9.3 MAL- Bus Facilities Entry'!Y147, CFV_Tbl[CF Code], 0)) ), "Field Not Required", INDEX(CFV_Tbl[CF Description], MATCH('9.3 MAL- Bus Facilities Entry'!Y147, CFV_Tbl[CF Code], 0)) )</f>
        <v>Field Not Required</v>
      </c>
      <c r="AC147" s="243" t="e" cm="1">
        <f t="array" ref="AC147">INDEX('Custom Field Tbl'!$N$5:$N$446, MATCH('9.3 MAL- Bus Facilities Entry'!$Q147 &amp; '9.3 MAL- Bus Facilities Entry'!AC$3, 'Custom Field Tbl'!$M$5:$M$446 &amp; 'Custom Field Tbl'!$O$5:$O$446, 0 ))</f>
        <v>#N/A</v>
      </c>
      <c r="AD147" s="143" t="str">
        <f>IF(ISNA(INDEX(CFV_Tbl[CF Description], MATCH('9.3 MAL- Bus Facilities Entry'!AC147, CFV_Tbl[CF Code], 0)) ), "Field Not Required", INDEX(CFV_Tbl[CF Description], MATCH('9.3 MAL- Bus Facilities Entry'!AC147, CFV_Tbl[CF Code], 0)) )</f>
        <v>Field Not Required</v>
      </c>
      <c r="AG147" s="243" t="e" cm="1">
        <f t="array" ref="AG147">INDEX('Custom Field Tbl'!$N$5:$N$446, MATCH('9.3 MAL- Bus Facilities Entry'!$Q147 &amp; '9.3 MAL- Bus Facilities Entry'!AG$3, 'Custom Field Tbl'!$M$5:$M$446 &amp; 'Custom Field Tbl'!$O$5:$O$446, 0 ))</f>
        <v>#N/A</v>
      </c>
      <c r="AH147" s="143" t="str">
        <f>IF(ISNA(INDEX(CFV_Tbl[CF Description], MATCH('9.3 MAL- Bus Facilities Entry'!AG147, CFV_Tbl[CF Code], 0)) ), "Field Not Required", INDEX(CFV_Tbl[CF Description], MATCH('9.3 MAL- Bus Facilities Entry'!AG147, CFV_Tbl[CF Code], 0)) )</f>
        <v>Field Not Required</v>
      </c>
      <c r="AK147" s="243" t="e" cm="1">
        <f t="array" ref="AK147">INDEX('Custom Field Tbl'!$N$5:$N$446, MATCH('9.3 MAL- Bus Facilities Entry'!$Q147 &amp; '9.3 MAL- Bus Facilities Entry'!AK$3, 'Custom Field Tbl'!$M$5:$M$446 &amp; 'Custom Field Tbl'!$O$5:$O$446, 0 ))</f>
        <v>#N/A</v>
      </c>
      <c r="AL147" s="143" t="str">
        <f>IF(ISNA(INDEX(CFV_Tbl[CF Description], MATCH('9.3 MAL- Bus Facilities Entry'!AK147, CFV_Tbl[CF Code], 0)) ), "Field Not Required", INDEX(CFV_Tbl[CF Description], MATCH('9.3 MAL- Bus Facilities Entry'!AK147, CFV_Tbl[CF Code], 0)) )</f>
        <v>Field Not Required</v>
      </c>
      <c r="AO147" s="243" t="e" cm="1">
        <f t="array" ref="AO147">INDEX('Custom Field Tbl'!$N$5:$N$446, MATCH('9.3 MAL- Bus Facilities Entry'!$Q147 &amp; '9.3 MAL- Bus Facilities Entry'!AO$3, 'Custom Field Tbl'!$M$5:$M$446 &amp; 'Custom Field Tbl'!$O$5:$O$446, 0 ))</f>
        <v>#N/A</v>
      </c>
      <c r="AP147" s="143" t="str">
        <f>IF(ISNA(INDEX(CFV_Tbl[CF Description], MATCH('9.3 MAL- Bus Facilities Entry'!AO147, CFV_Tbl[CF Code], 0)) ), "Field Not Required", INDEX(CFV_Tbl[CF Description], MATCH('9.3 MAL- Bus Facilities Entry'!AO147, CFV_Tbl[CF Code], 0)) )</f>
        <v>Field Not Required</v>
      </c>
      <c r="AS147" s="243" t="e" cm="1">
        <f t="array" ref="AS147">INDEX('Custom Field Tbl'!$N$5:$N$446, MATCH('9.3 MAL- Bus Facilities Entry'!$Q147 &amp; '9.3 MAL- Bus Facilities Entry'!AS$3, 'Custom Field Tbl'!$M$5:$M$446 &amp; 'Custom Field Tbl'!$O$5:$O$446, 0 ))</f>
        <v>#N/A</v>
      </c>
      <c r="AT147" s="143" t="str">
        <f>IF(ISNA(INDEX(CFV_Tbl[CF Description], MATCH('9.3 MAL- Bus Facilities Entry'!AS147, CFV_Tbl[CF Code], 0)) ), "Field Not Required", INDEX(CFV_Tbl[CF Description], MATCH('9.3 MAL- Bus Facilities Entry'!AS147, CFV_Tbl[CF Code], 0)) )</f>
        <v>Field Not Required</v>
      </c>
      <c r="AW147" s="243" t="e" cm="1">
        <f t="array" ref="AW147">INDEX('Custom Field Tbl'!$N$5:$N$446, MATCH('9.3 MAL- Bus Facilities Entry'!$Q147 &amp; '9.3 MAL- Bus Facilities Entry'!AW$3, 'Custom Field Tbl'!$M$5:$M$446 &amp; 'Custom Field Tbl'!$O$5:$O$446, 0 ))</f>
        <v>#N/A</v>
      </c>
      <c r="AX147" s="143" t="str">
        <f>IF(ISNA(INDEX(CFV_Tbl[CF Description], MATCH('9.3 MAL- Bus Facilities Entry'!AW147, CFV_Tbl[CF Code], 0)) ), "Field Not Required", INDEX(CFV_Tbl[CF Description], MATCH('9.3 MAL- Bus Facilities Entry'!AW147, CFV_Tbl[CF Code], 0)) )</f>
        <v>Field Not Required</v>
      </c>
      <c r="BA147" s="243" t="e" cm="1">
        <f t="array" ref="BA147">INDEX('Custom Field Tbl'!$N$5:$N$446, MATCH('9.3 MAL- Bus Facilities Entry'!$Q147 &amp; '9.3 MAL- Bus Facilities Entry'!BA$3, 'Custom Field Tbl'!$M$5:$M$446 &amp; 'Custom Field Tbl'!$O$5:$O$446, 0 ))</f>
        <v>#N/A</v>
      </c>
      <c r="BB147" s="143" t="str">
        <f>IF(ISNA(INDEX(CFV_Tbl[CF Description], MATCH('9.3 MAL- Bus Facilities Entry'!BA147, CFV_Tbl[CF Code], 0)) ), "Field Not Required", INDEX(CFV_Tbl[CF Description], MATCH('9.3 MAL- Bus Facilities Entry'!BA147, CFV_Tbl[CF Code], 0)) )</f>
        <v>Field Not Required</v>
      </c>
      <c r="BE147" s="243" t="e" cm="1">
        <f t="array" ref="BE147">INDEX('Custom Field Tbl'!$N$5:$N$446, MATCH('9.3 MAL- Bus Facilities Entry'!$Q147 &amp; '9.3 MAL- Bus Facilities Entry'!BE$3, 'Custom Field Tbl'!$M$5:$M$446 &amp; 'Custom Field Tbl'!$O$5:$O$446, 0 ))</f>
        <v>#N/A</v>
      </c>
      <c r="BF147" s="143" t="str">
        <f>IF(ISNA(INDEX(CFV_Tbl[CF Description], MATCH('9.3 MAL- Bus Facilities Entry'!BE147, CFV_Tbl[CF Code], 0)) ), "Field Not Required", INDEX(CFV_Tbl[CF Description], MATCH('9.3 MAL- Bus Facilities Entry'!BE147, CFV_Tbl[CF Code], 0)) )</f>
        <v>Field Not Required</v>
      </c>
      <c r="BI147" s="239"/>
      <c r="BJ147" s="243" t="e">
        <f>INDEX(Mnemonic[Code], MATCH('9.3 MAL- Bus Facilities Entry'!BS147, Mnemonic[Description], 0))</f>
        <v>#N/A</v>
      </c>
      <c r="BK147" s="243" t="e">
        <f>INDEX(Mnemonic[Code], MATCH('9.3 MAL- Bus Facilities Entry'!BT147, Mnemonic[Description], 0))</f>
        <v>#N/A</v>
      </c>
      <c r="BL147" s="243" t="e">
        <f>IF(ISNA(INDEX(Mnemonic[Code], MATCH( '9.3 MAL- Bus Facilities Entry'!BU147, Mnemonic[Description], 0)) ),  INDEX(Mnemonic[Code], MATCH( LEFT('9.3 MAL- Bus Facilities Entry'!BU147, LEN(BU147)-2), Mnemonic[Description], 0)),  INDEX(Mnemonic[Code], MATCH( '9.3 MAL- Bus Facilities Entry'!BU147, Mnemonic[Description], 0)) )</f>
        <v>#VALUE!</v>
      </c>
      <c r="BM147" s="243" t="e">
        <f>IF(ISNA(INDEX(Mnemonic[Code], MATCH( '9.3 MAL- Bus Facilities Entry'!BV147, Mnemonic[Description], 0)) ),  INDEX(Mnemonic[Code], MATCH( LEFT('9.3 MAL- Bus Facilities Entry'!BV147, LEN(BV147)-2), Mnemonic[Description], 0)),  INDEX(Mnemonic[Code], MATCH( '9.3 MAL- Bus Facilities Entry'!BV147, Mnemonic[Description], 0)) )</f>
        <v>#VALUE!</v>
      </c>
      <c r="BN147" s="243" t="e">
        <f>IF(ISNA(INDEX(Mnemonic[Code], MATCH( '9.3 MAL- Bus Facilities Entry'!BW147, Mnemonic[Description], 0)) ),  INDEX(Mnemonic[Code], MATCH( LEFT('9.3 MAL- Bus Facilities Entry'!BW147, LEN(BW147)-1), Mnemonic[Description], 0)),  INDEX(Mnemonic[Code], MATCH( '9.3 MAL- Bus Facilities Entry'!BW147, Mnemonic[Description], 0)) )</f>
        <v>#VALUE!</v>
      </c>
      <c r="BO147" s="243" t="e">
        <f>IF(ISNA(INDEX(Mnemonic[Code], MATCH( '9.3 MAL- Bus Facilities Entry'!BX147, Mnemonic[Description], 0)) ),  INDEX(Mnemonic[Code], MATCH( LEFT('9.3 MAL- Bus Facilities Entry'!BX147, LEN(BX147)-1), Mnemonic[Description], 0)),  INDEX(Mnemonic[Code], MATCH( '9.3 MAL- Bus Facilities Entry'!BX147, Mnemonic[Description], 0)) )</f>
        <v>#VALUE!</v>
      </c>
      <c r="BP147" s="243" t="e">
        <f t="shared" si="25"/>
        <v>#N/A</v>
      </c>
      <c r="BQ147" s="243" t="e">
        <f t="shared" si="26"/>
        <v>#N/A</v>
      </c>
      <c r="BR147" s="243" t="e">
        <f t="shared" si="27"/>
        <v>#VALUE!</v>
      </c>
      <c r="BS147" s="245"/>
      <c r="BT147" s="245"/>
      <c r="BU147" s="244"/>
      <c r="BV147" s="244"/>
      <c r="BW147" s="244"/>
      <c r="BX147" s="244"/>
      <c r="BZ147" s="239"/>
      <c r="CA147" s="246" t="e">
        <f>INDEX('MAL-OTHERLOOKUPS'!$ES$4:$ES$56, MATCH('9.3 MAL- Bus Facilities Entry'!CE147, 'MAL-OTHERLOOKUPS'!$ET$4:$ET$56, 0))</f>
        <v>#N/A</v>
      </c>
      <c r="CB147" s="247" t="str">
        <f t="shared" si="28"/>
        <v>L--</v>
      </c>
      <c r="CC147" s="247"/>
      <c r="CD147" s="425"/>
      <c r="CE147" s="425"/>
      <c r="CF147" s="425"/>
      <c r="CG147" s="248"/>
      <c r="CH147" s="367"/>
      <c r="CI147" s="367"/>
      <c r="CJ147" s="249" t="e">
        <f>INDEX('Default X, Y'!$D$6:$D$13,MATCH('9.3 MAL- Bus Facilities Entry'!BJ147&amp;"MF",'Default X, Y'!$B$6:$B$13,0))</f>
        <v>#N/A</v>
      </c>
      <c r="CK147" s="249" t="e">
        <f>INDEX('Default X, Y'!$E$6:$E$13,MATCH('9.3 MAL- Bus Facilities Entry'!BJ147&amp;"MF",'Default X, Y'!$B$6:$B$13,0))</f>
        <v>#N/A</v>
      </c>
      <c r="CL147" s="250" t="str">
        <f t="shared" si="29"/>
        <v>MX_Common_BRT</v>
      </c>
      <c r="CM147" s="239"/>
      <c r="CN147" s="251">
        <v>0</v>
      </c>
      <c r="CO147" s="471"/>
      <c r="CP147" s="251" t="str">
        <f t="shared" si="19"/>
        <v>0-</v>
      </c>
      <c r="CQ147" s="471"/>
      <c r="CR147" s="252" t="str">
        <f t="shared" si="23"/>
        <v xml:space="preserve">; ; </v>
      </c>
      <c r="CS147" s="252" t="str">
        <f t="shared" si="24"/>
        <v xml:space="preserve">; ; </v>
      </c>
      <c r="CT147" s="425"/>
      <c r="CU147" s="252" t="e">
        <v>#REF!</v>
      </c>
      <c r="CV147" s="367"/>
      <c r="CW147" s="367"/>
      <c r="CX147" s="239"/>
      <c r="CY147" s="240"/>
      <c r="CZ147" s="240"/>
      <c r="DA147" s="240"/>
      <c r="DB147" s="585"/>
      <c r="DD147" s="240"/>
      <c r="DE147" s="585"/>
      <c r="DF147" s="253"/>
      <c r="DH147" s="472"/>
      <c r="DI147" s="497"/>
      <c r="DJ147" s="254"/>
      <c r="DK147" s="585"/>
    </row>
    <row r="148" spans="1:115" ht="14.5" x14ac:dyDescent="0.35">
      <c r="A148" s="469"/>
      <c r="B148" s="239"/>
      <c r="C148" s="240"/>
      <c r="D148" s="240"/>
      <c r="E148" s="240"/>
      <c r="F148" s="367"/>
      <c r="G148" s="239"/>
      <c r="H148" s="240"/>
      <c r="J148" s="241"/>
      <c r="K148" s="241"/>
      <c r="M148" s="473"/>
      <c r="O148" s="239"/>
      <c r="Q148" s="143" t="e">
        <f>INDEX(AssetClass[Asset Class], MATCH('9.3 MAL- Bus Facilities Entry'!P148, AssetClass[Class Description], 0))</f>
        <v>#N/A</v>
      </c>
      <c r="R148" s="143"/>
      <c r="S148" s="242" t="e">
        <f>INDEX(Table15[Category Code], MATCH('9.3 MAL- Bus Facilities Entry'!R148, Table15[Category  Description], 0))</f>
        <v>#N/A</v>
      </c>
      <c r="T148" s="239"/>
      <c r="U148" s="243" t="e" cm="1">
        <f t="array" ref="U148">INDEX('Custom Field Tbl'!$N$5:$N$446, MATCH('9.3 MAL- Bus Facilities Entry'!$Q148 &amp; '9.3 MAL- Bus Facilities Entry'!U$3, 'Custom Field Tbl'!$M$5:$M$446 &amp; 'Custom Field Tbl'!$O$5:$O$446, 0 ))</f>
        <v>#N/A</v>
      </c>
      <c r="V148" s="143" t="str">
        <f>IF(ISNA(INDEX(CFV_Tbl[CF Description], MATCH('9.3 MAL- Bus Facilities Entry'!U148, CFV_Tbl[CF Code], 0)) ), "Field Not Required", INDEX(CFV_Tbl[CF Description], MATCH('9.3 MAL- Bus Facilities Entry'!U148, CFV_Tbl[CF Code], 0)) )</f>
        <v>Field Not Required</v>
      </c>
      <c r="Y148" s="243" t="e" cm="1">
        <f t="array" ref="Y148">INDEX('Custom Field Tbl'!$N$5:$N$446, MATCH('9.3 MAL- Bus Facilities Entry'!$Q148 &amp; '9.3 MAL- Bus Facilities Entry'!Y$3, 'Custom Field Tbl'!$M$5:$M$446 &amp; 'Custom Field Tbl'!$O$5:$O$446, 0 ))</f>
        <v>#N/A</v>
      </c>
      <c r="Z148" s="143" t="str">
        <f>IF(ISNA(INDEX(CFV_Tbl[CF Description], MATCH('9.3 MAL- Bus Facilities Entry'!Y148, CFV_Tbl[CF Code], 0)) ), "Field Not Required", INDEX(CFV_Tbl[CF Description], MATCH('9.3 MAL- Bus Facilities Entry'!Y148, CFV_Tbl[CF Code], 0)) )</f>
        <v>Field Not Required</v>
      </c>
      <c r="AC148" s="243" t="e" cm="1">
        <f t="array" ref="AC148">INDEX('Custom Field Tbl'!$N$5:$N$446, MATCH('9.3 MAL- Bus Facilities Entry'!$Q148 &amp; '9.3 MAL- Bus Facilities Entry'!AC$3, 'Custom Field Tbl'!$M$5:$M$446 &amp; 'Custom Field Tbl'!$O$5:$O$446, 0 ))</f>
        <v>#N/A</v>
      </c>
      <c r="AD148" s="143" t="str">
        <f>IF(ISNA(INDEX(CFV_Tbl[CF Description], MATCH('9.3 MAL- Bus Facilities Entry'!AC148, CFV_Tbl[CF Code], 0)) ), "Field Not Required", INDEX(CFV_Tbl[CF Description], MATCH('9.3 MAL- Bus Facilities Entry'!AC148, CFV_Tbl[CF Code], 0)) )</f>
        <v>Field Not Required</v>
      </c>
      <c r="AG148" s="243" t="e" cm="1">
        <f t="array" ref="AG148">INDEX('Custom Field Tbl'!$N$5:$N$446, MATCH('9.3 MAL- Bus Facilities Entry'!$Q148 &amp; '9.3 MAL- Bus Facilities Entry'!AG$3, 'Custom Field Tbl'!$M$5:$M$446 &amp; 'Custom Field Tbl'!$O$5:$O$446, 0 ))</f>
        <v>#N/A</v>
      </c>
      <c r="AH148" s="143" t="str">
        <f>IF(ISNA(INDEX(CFV_Tbl[CF Description], MATCH('9.3 MAL- Bus Facilities Entry'!AG148, CFV_Tbl[CF Code], 0)) ), "Field Not Required", INDEX(CFV_Tbl[CF Description], MATCH('9.3 MAL- Bus Facilities Entry'!AG148, CFV_Tbl[CF Code], 0)) )</f>
        <v>Field Not Required</v>
      </c>
      <c r="AK148" s="243" t="e" cm="1">
        <f t="array" ref="AK148">INDEX('Custom Field Tbl'!$N$5:$N$446, MATCH('9.3 MAL- Bus Facilities Entry'!$Q148 &amp; '9.3 MAL- Bus Facilities Entry'!AK$3, 'Custom Field Tbl'!$M$5:$M$446 &amp; 'Custom Field Tbl'!$O$5:$O$446, 0 ))</f>
        <v>#N/A</v>
      </c>
      <c r="AL148" s="143" t="str">
        <f>IF(ISNA(INDEX(CFV_Tbl[CF Description], MATCH('9.3 MAL- Bus Facilities Entry'!AK148, CFV_Tbl[CF Code], 0)) ), "Field Not Required", INDEX(CFV_Tbl[CF Description], MATCH('9.3 MAL- Bus Facilities Entry'!AK148, CFV_Tbl[CF Code], 0)) )</f>
        <v>Field Not Required</v>
      </c>
      <c r="AO148" s="243" t="e" cm="1">
        <f t="array" ref="AO148">INDEX('Custom Field Tbl'!$N$5:$N$446, MATCH('9.3 MAL- Bus Facilities Entry'!$Q148 &amp; '9.3 MAL- Bus Facilities Entry'!AO$3, 'Custom Field Tbl'!$M$5:$M$446 &amp; 'Custom Field Tbl'!$O$5:$O$446, 0 ))</f>
        <v>#N/A</v>
      </c>
      <c r="AP148" s="143" t="str">
        <f>IF(ISNA(INDEX(CFV_Tbl[CF Description], MATCH('9.3 MAL- Bus Facilities Entry'!AO148, CFV_Tbl[CF Code], 0)) ), "Field Not Required", INDEX(CFV_Tbl[CF Description], MATCH('9.3 MAL- Bus Facilities Entry'!AO148, CFV_Tbl[CF Code], 0)) )</f>
        <v>Field Not Required</v>
      </c>
      <c r="AS148" s="243" t="e" cm="1">
        <f t="array" ref="AS148">INDEX('Custom Field Tbl'!$N$5:$N$446, MATCH('9.3 MAL- Bus Facilities Entry'!$Q148 &amp; '9.3 MAL- Bus Facilities Entry'!AS$3, 'Custom Field Tbl'!$M$5:$M$446 &amp; 'Custom Field Tbl'!$O$5:$O$446, 0 ))</f>
        <v>#N/A</v>
      </c>
      <c r="AT148" s="143" t="str">
        <f>IF(ISNA(INDEX(CFV_Tbl[CF Description], MATCH('9.3 MAL- Bus Facilities Entry'!AS148, CFV_Tbl[CF Code], 0)) ), "Field Not Required", INDEX(CFV_Tbl[CF Description], MATCH('9.3 MAL- Bus Facilities Entry'!AS148, CFV_Tbl[CF Code], 0)) )</f>
        <v>Field Not Required</v>
      </c>
      <c r="AW148" s="243" t="e" cm="1">
        <f t="array" ref="AW148">INDEX('Custom Field Tbl'!$N$5:$N$446, MATCH('9.3 MAL- Bus Facilities Entry'!$Q148 &amp; '9.3 MAL- Bus Facilities Entry'!AW$3, 'Custom Field Tbl'!$M$5:$M$446 &amp; 'Custom Field Tbl'!$O$5:$O$446, 0 ))</f>
        <v>#N/A</v>
      </c>
      <c r="AX148" s="143" t="str">
        <f>IF(ISNA(INDEX(CFV_Tbl[CF Description], MATCH('9.3 MAL- Bus Facilities Entry'!AW148, CFV_Tbl[CF Code], 0)) ), "Field Not Required", INDEX(CFV_Tbl[CF Description], MATCH('9.3 MAL- Bus Facilities Entry'!AW148, CFV_Tbl[CF Code], 0)) )</f>
        <v>Field Not Required</v>
      </c>
      <c r="BA148" s="243" t="e" cm="1">
        <f t="array" ref="BA148">INDEX('Custom Field Tbl'!$N$5:$N$446, MATCH('9.3 MAL- Bus Facilities Entry'!$Q148 &amp; '9.3 MAL- Bus Facilities Entry'!BA$3, 'Custom Field Tbl'!$M$5:$M$446 &amp; 'Custom Field Tbl'!$O$5:$O$446, 0 ))</f>
        <v>#N/A</v>
      </c>
      <c r="BB148" s="143" t="str">
        <f>IF(ISNA(INDEX(CFV_Tbl[CF Description], MATCH('9.3 MAL- Bus Facilities Entry'!BA148, CFV_Tbl[CF Code], 0)) ), "Field Not Required", INDEX(CFV_Tbl[CF Description], MATCH('9.3 MAL- Bus Facilities Entry'!BA148, CFV_Tbl[CF Code], 0)) )</f>
        <v>Field Not Required</v>
      </c>
      <c r="BE148" s="243" t="e" cm="1">
        <f t="array" ref="BE148">INDEX('Custom Field Tbl'!$N$5:$N$446, MATCH('9.3 MAL- Bus Facilities Entry'!$Q148 &amp; '9.3 MAL- Bus Facilities Entry'!BE$3, 'Custom Field Tbl'!$M$5:$M$446 &amp; 'Custom Field Tbl'!$O$5:$O$446, 0 ))</f>
        <v>#N/A</v>
      </c>
      <c r="BF148" s="143" t="str">
        <f>IF(ISNA(INDEX(CFV_Tbl[CF Description], MATCH('9.3 MAL- Bus Facilities Entry'!BE148, CFV_Tbl[CF Code], 0)) ), "Field Not Required", INDEX(CFV_Tbl[CF Description], MATCH('9.3 MAL- Bus Facilities Entry'!BE148, CFV_Tbl[CF Code], 0)) )</f>
        <v>Field Not Required</v>
      </c>
      <c r="BI148" s="239"/>
      <c r="BJ148" s="243" t="e">
        <f>INDEX(Mnemonic[Code], MATCH('9.3 MAL- Bus Facilities Entry'!BS148, Mnemonic[Description], 0))</f>
        <v>#N/A</v>
      </c>
      <c r="BK148" s="243" t="e">
        <f>INDEX(Mnemonic[Code], MATCH('9.3 MAL- Bus Facilities Entry'!BT148, Mnemonic[Description], 0))</f>
        <v>#N/A</v>
      </c>
      <c r="BL148" s="243" t="e">
        <f>IF(ISNA(INDEX(Mnemonic[Code], MATCH( '9.3 MAL- Bus Facilities Entry'!BU148, Mnemonic[Description], 0)) ),  INDEX(Mnemonic[Code], MATCH( LEFT('9.3 MAL- Bus Facilities Entry'!BU148, LEN(BU148)-2), Mnemonic[Description], 0)),  INDEX(Mnemonic[Code], MATCH( '9.3 MAL- Bus Facilities Entry'!BU148, Mnemonic[Description], 0)) )</f>
        <v>#VALUE!</v>
      </c>
      <c r="BM148" s="243" t="e">
        <f>IF(ISNA(INDEX(Mnemonic[Code], MATCH( '9.3 MAL- Bus Facilities Entry'!BV148, Mnemonic[Description], 0)) ),  INDEX(Mnemonic[Code], MATCH( LEFT('9.3 MAL- Bus Facilities Entry'!BV148, LEN(BV148)-2), Mnemonic[Description], 0)),  INDEX(Mnemonic[Code], MATCH( '9.3 MAL- Bus Facilities Entry'!BV148, Mnemonic[Description], 0)) )</f>
        <v>#VALUE!</v>
      </c>
      <c r="BN148" s="243" t="e">
        <f>IF(ISNA(INDEX(Mnemonic[Code], MATCH( '9.3 MAL- Bus Facilities Entry'!BW148, Mnemonic[Description], 0)) ),  INDEX(Mnemonic[Code], MATCH( LEFT('9.3 MAL- Bus Facilities Entry'!BW148, LEN(BW148)-1), Mnemonic[Description], 0)),  INDEX(Mnemonic[Code], MATCH( '9.3 MAL- Bus Facilities Entry'!BW148, Mnemonic[Description], 0)) )</f>
        <v>#VALUE!</v>
      </c>
      <c r="BO148" s="243" t="e">
        <f>IF(ISNA(INDEX(Mnemonic[Code], MATCH( '9.3 MAL- Bus Facilities Entry'!BX148, Mnemonic[Description], 0)) ),  INDEX(Mnemonic[Code], MATCH( LEFT('9.3 MAL- Bus Facilities Entry'!BX148, LEN(BX148)-1), Mnemonic[Description], 0)),  INDEX(Mnemonic[Code], MATCH( '9.3 MAL- Bus Facilities Entry'!BX148, Mnemonic[Description], 0)) )</f>
        <v>#VALUE!</v>
      </c>
      <c r="BP148" s="243" t="e">
        <f t="shared" si="25"/>
        <v>#N/A</v>
      </c>
      <c r="BQ148" s="243" t="e">
        <f t="shared" si="26"/>
        <v>#N/A</v>
      </c>
      <c r="BR148" s="243" t="e">
        <f t="shared" si="27"/>
        <v>#VALUE!</v>
      </c>
      <c r="BS148" s="245"/>
      <c r="BT148" s="245"/>
      <c r="BU148" s="244"/>
      <c r="BV148" s="244"/>
      <c r="BW148" s="244"/>
      <c r="BX148" s="244"/>
      <c r="BZ148" s="239"/>
      <c r="CA148" s="246" t="e">
        <f>INDEX('MAL-OTHERLOOKUPS'!$ES$4:$ES$56, MATCH('9.3 MAL- Bus Facilities Entry'!CE148, 'MAL-OTHERLOOKUPS'!$ET$4:$ET$56, 0))</f>
        <v>#N/A</v>
      </c>
      <c r="CB148" s="247" t="str">
        <f t="shared" si="28"/>
        <v>L--</v>
      </c>
      <c r="CC148" s="247"/>
      <c r="CD148" s="425"/>
      <c r="CE148" s="425"/>
      <c r="CF148" s="425"/>
      <c r="CG148" s="248"/>
      <c r="CH148" s="367"/>
      <c r="CI148" s="367"/>
      <c r="CJ148" s="249" t="e">
        <f>INDEX('Default X, Y'!$D$6:$D$13,MATCH('9.3 MAL- Bus Facilities Entry'!BJ148&amp;"MF",'Default X, Y'!$B$6:$B$13,0))</f>
        <v>#N/A</v>
      </c>
      <c r="CK148" s="249" t="e">
        <f>INDEX('Default X, Y'!$E$6:$E$13,MATCH('9.3 MAL- Bus Facilities Entry'!BJ148&amp;"MF",'Default X, Y'!$B$6:$B$13,0))</f>
        <v>#N/A</v>
      </c>
      <c r="CL148" s="250" t="str">
        <f t="shared" si="29"/>
        <v>MX_Common_BRT</v>
      </c>
      <c r="CM148" s="239"/>
      <c r="CN148" s="251">
        <v>0</v>
      </c>
      <c r="CO148" s="471"/>
      <c r="CP148" s="251" t="str">
        <f t="shared" ref="CP148:CP211" si="30">$CN148&amp;"-"&amp;$CO148</f>
        <v>0-</v>
      </c>
      <c r="CQ148" s="471"/>
      <c r="CR148" s="252" t="str">
        <f t="shared" si="23"/>
        <v xml:space="preserve">; ; </v>
      </c>
      <c r="CS148" s="252" t="str">
        <f t="shared" si="24"/>
        <v xml:space="preserve">; ; </v>
      </c>
      <c r="CT148" s="425"/>
      <c r="CU148" s="252" t="e">
        <v>#REF!</v>
      </c>
      <c r="CV148" s="367"/>
      <c r="CW148" s="367"/>
      <c r="CX148" s="239"/>
      <c r="CY148" s="240"/>
      <c r="CZ148" s="240"/>
      <c r="DA148" s="240"/>
      <c r="DB148" s="585"/>
      <c r="DD148" s="240"/>
      <c r="DE148" s="585"/>
      <c r="DF148" s="253"/>
      <c r="DH148" s="472"/>
      <c r="DI148" s="497"/>
      <c r="DJ148" s="254"/>
      <c r="DK148" s="585"/>
    </row>
    <row r="149" spans="1:115" ht="14.5" x14ac:dyDescent="0.35">
      <c r="A149" s="469"/>
      <c r="B149" s="239"/>
      <c r="C149" s="240"/>
      <c r="D149" s="240"/>
      <c r="E149" s="240"/>
      <c r="F149" s="367"/>
      <c r="G149" s="239"/>
      <c r="H149" s="240"/>
      <c r="J149" s="241"/>
      <c r="K149" s="241"/>
      <c r="M149" s="473"/>
      <c r="O149" s="239"/>
      <c r="Q149" s="143" t="e">
        <f>INDEX(AssetClass[Asset Class], MATCH('9.3 MAL- Bus Facilities Entry'!P149, AssetClass[Class Description], 0))</f>
        <v>#N/A</v>
      </c>
      <c r="R149" s="143"/>
      <c r="S149" s="242" t="e">
        <f>INDEX(Table15[Category Code], MATCH('9.3 MAL- Bus Facilities Entry'!R149, Table15[Category  Description], 0))</f>
        <v>#N/A</v>
      </c>
      <c r="T149" s="239"/>
      <c r="U149" s="243" t="e" cm="1">
        <f t="array" ref="U149">INDEX('Custom Field Tbl'!$N$5:$N$446, MATCH('9.3 MAL- Bus Facilities Entry'!$Q149 &amp; '9.3 MAL- Bus Facilities Entry'!U$3, 'Custom Field Tbl'!$M$5:$M$446 &amp; 'Custom Field Tbl'!$O$5:$O$446, 0 ))</f>
        <v>#N/A</v>
      </c>
      <c r="V149" s="143" t="str">
        <f>IF(ISNA(INDEX(CFV_Tbl[CF Description], MATCH('9.3 MAL- Bus Facilities Entry'!U149, CFV_Tbl[CF Code], 0)) ), "Field Not Required", INDEX(CFV_Tbl[CF Description], MATCH('9.3 MAL- Bus Facilities Entry'!U149, CFV_Tbl[CF Code], 0)) )</f>
        <v>Field Not Required</v>
      </c>
      <c r="Y149" s="243" t="e" cm="1">
        <f t="array" ref="Y149">INDEX('Custom Field Tbl'!$N$5:$N$446, MATCH('9.3 MAL- Bus Facilities Entry'!$Q149 &amp; '9.3 MAL- Bus Facilities Entry'!Y$3, 'Custom Field Tbl'!$M$5:$M$446 &amp; 'Custom Field Tbl'!$O$5:$O$446, 0 ))</f>
        <v>#N/A</v>
      </c>
      <c r="Z149" s="143" t="str">
        <f>IF(ISNA(INDEX(CFV_Tbl[CF Description], MATCH('9.3 MAL- Bus Facilities Entry'!Y149, CFV_Tbl[CF Code], 0)) ), "Field Not Required", INDEX(CFV_Tbl[CF Description], MATCH('9.3 MAL- Bus Facilities Entry'!Y149, CFV_Tbl[CF Code], 0)) )</f>
        <v>Field Not Required</v>
      </c>
      <c r="AC149" s="243" t="e" cm="1">
        <f t="array" ref="AC149">INDEX('Custom Field Tbl'!$N$5:$N$446, MATCH('9.3 MAL- Bus Facilities Entry'!$Q149 &amp; '9.3 MAL- Bus Facilities Entry'!AC$3, 'Custom Field Tbl'!$M$5:$M$446 &amp; 'Custom Field Tbl'!$O$5:$O$446, 0 ))</f>
        <v>#N/A</v>
      </c>
      <c r="AD149" s="143" t="str">
        <f>IF(ISNA(INDEX(CFV_Tbl[CF Description], MATCH('9.3 MAL- Bus Facilities Entry'!AC149, CFV_Tbl[CF Code], 0)) ), "Field Not Required", INDEX(CFV_Tbl[CF Description], MATCH('9.3 MAL- Bus Facilities Entry'!AC149, CFV_Tbl[CF Code], 0)) )</f>
        <v>Field Not Required</v>
      </c>
      <c r="AG149" s="243" t="e" cm="1">
        <f t="array" ref="AG149">INDEX('Custom Field Tbl'!$N$5:$N$446, MATCH('9.3 MAL- Bus Facilities Entry'!$Q149 &amp; '9.3 MAL- Bus Facilities Entry'!AG$3, 'Custom Field Tbl'!$M$5:$M$446 &amp; 'Custom Field Tbl'!$O$5:$O$446, 0 ))</f>
        <v>#N/A</v>
      </c>
      <c r="AH149" s="143" t="str">
        <f>IF(ISNA(INDEX(CFV_Tbl[CF Description], MATCH('9.3 MAL- Bus Facilities Entry'!AG149, CFV_Tbl[CF Code], 0)) ), "Field Not Required", INDEX(CFV_Tbl[CF Description], MATCH('9.3 MAL- Bus Facilities Entry'!AG149, CFV_Tbl[CF Code], 0)) )</f>
        <v>Field Not Required</v>
      </c>
      <c r="AK149" s="243" t="e" cm="1">
        <f t="array" ref="AK149">INDEX('Custom Field Tbl'!$N$5:$N$446, MATCH('9.3 MAL- Bus Facilities Entry'!$Q149 &amp; '9.3 MAL- Bus Facilities Entry'!AK$3, 'Custom Field Tbl'!$M$5:$M$446 &amp; 'Custom Field Tbl'!$O$5:$O$446, 0 ))</f>
        <v>#N/A</v>
      </c>
      <c r="AL149" s="143" t="str">
        <f>IF(ISNA(INDEX(CFV_Tbl[CF Description], MATCH('9.3 MAL- Bus Facilities Entry'!AK149, CFV_Tbl[CF Code], 0)) ), "Field Not Required", INDEX(CFV_Tbl[CF Description], MATCH('9.3 MAL- Bus Facilities Entry'!AK149, CFV_Tbl[CF Code], 0)) )</f>
        <v>Field Not Required</v>
      </c>
      <c r="AO149" s="243" t="e" cm="1">
        <f t="array" ref="AO149">INDEX('Custom Field Tbl'!$N$5:$N$446, MATCH('9.3 MAL- Bus Facilities Entry'!$Q149 &amp; '9.3 MAL- Bus Facilities Entry'!AO$3, 'Custom Field Tbl'!$M$5:$M$446 &amp; 'Custom Field Tbl'!$O$5:$O$446, 0 ))</f>
        <v>#N/A</v>
      </c>
      <c r="AP149" s="143" t="str">
        <f>IF(ISNA(INDEX(CFV_Tbl[CF Description], MATCH('9.3 MAL- Bus Facilities Entry'!AO149, CFV_Tbl[CF Code], 0)) ), "Field Not Required", INDEX(CFV_Tbl[CF Description], MATCH('9.3 MAL- Bus Facilities Entry'!AO149, CFV_Tbl[CF Code], 0)) )</f>
        <v>Field Not Required</v>
      </c>
      <c r="AS149" s="243" t="e" cm="1">
        <f t="array" ref="AS149">INDEX('Custom Field Tbl'!$N$5:$N$446, MATCH('9.3 MAL- Bus Facilities Entry'!$Q149 &amp; '9.3 MAL- Bus Facilities Entry'!AS$3, 'Custom Field Tbl'!$M$5:$M$446 &amp; 'Custom Field Tbl'!$O$5:$O$446, 0 ))</f>
        <v>#N/A</v>
      </c>
      <c r="AT149" s="143" t="str">
        <f>IF(ISNA(INDEX(CFV_Tbl[CF Description], MATCH('9.3 MAL- Bus Facilities Entry'!AS149, CFV_Tbl[CF Code], 0)) ), "Field Not Required", INDEX(CFV_Tbl[CF Description], MATCH('9.3 MAL- Bus Facilities Entry'!AS149, CFV_Tbl[CF Code], 0)) )</f>
        <v>Field Not Required</v>
      </c>
      <c r="AW149" s="243" t="e" cm="1">
        <f t="array" ref="AW149">INDEX('Custom Field Tbl'!$N$5:$N$446, MATCH('9.3 MAL- Bus Facilities Entry'!$Q149 &amp; '9.3 MAL- Bus Facilities Entry'!AW$3, 'Custom Field Tbl'!$M$5:$M$446 &amp; 'Custom Field Tbl'!$O$5:$O$446, 0 ))</f>
        <v>#N/A</v>
      </c>
      <c r="AX149" s="143" t="str">
        <f>IF(ISNA(INDEX(CFV_Tbl[CF Description], MATCH('9.3 MAL- Bus Facilities Entry'!AW149, CFV_Tbl[CF Code], 0)) ), "Field Not Required", INDEX(CFV_Tbl[CF Description], MATCH('9.3 MAL- Bus Facilities Entry'!AW149, CFV_Tbl[CF Code], 0)) )</f>
        <v>Field Not Required</v>
      </c>
      <c r="BA149" s="243" t="e" cm="1">
        <f t="array" ref="BA149">INDEX('Custom Field Tbl'!$N$5:$N$446, MATCH('9.3 MAL- Bus Facilities Entry'!$Q149 &amp; '9.3 MAL- Bus Facilities Entry'!BA$3, 'Custom Field Tbl'!$M$5:$M$446 &amp; 'Custom Field Tbl'!$O$5:$O$446, 0 ))</f>
        <v>#N/A</v>
      </c>
      <c r="BB149" s="143" t="str">
        <f>IF(ISNA(INDEX(CFV_Tbl[CF Description], MATCH('9.3 MAL- Bus Facilities Entry'!BA149, CFV_Tbl[CF Code], 0)) ), "Field Not Required", INDEX(CFV_Tbl[CF Description], MATCH('9.3 MAL- Bus Facilities Entry'!BA149, CFV_Tbl[CF Code], 0)) )</f>
        <v>Field Not Required</v>
      </c>
      <c r="BE149" s="243" t="e" cm="1">
        <f t="array" ref="BE149">INDEX('Custom Field Tbl'!$N$5:$N$446, MATCH('9.3 MAL- Bus Facilities Entry'!$Q149 &amp; '9.3 MAL- Bus Facilities Entry'!BE$3, 'Custom Field Tbl'!$M$5:$M$446 &amp; 'Custom Field Tbl'!$O$5:$O$446, 0 ))</f>
        <v>#N/A</v>
      </c>
      <c r="BF149" s="143" t="str">
        <f>IF(ISNA(INDEX(CFV_Tbl[CF Description], MATCH('9.3 MAL- Bus Facilities Entry'!BE149, CFV_Tbl[CF Code], 0)) ), "Field Not Required", INDEX(CFV_Tbl[CF Description], MATCH('9.3 MAL- Bus Facilities Entry'!BE149, CFV_Tbl[CF Code], 0)) )</f>
        <v>Field Not Required</v>
      </c>
      <c r="BI149" s="239"/>
      <c r="BJ149" s="243" t="e">
        <f>INDEX(Mnemonic[Code], MATCH('9.3 MAL- Bus Facilities Entry'!BS149, Mnemonic[Description], 0))</f>
        <v>#N/A</v>
      </c>
      <c r="BK149" s="243" t="e">
        <f>INDEX(Mnemonic[Code], MATCH('9.3 MAL- Bus Facilities Entry'!BT149, Mnemonic[Description], 0))</f>
        <v>#N/A</v>
      </c>
      <c r="BL149" s="243" t="e">
        <f>IF(ISNA(INDEX(Mnemonic[Code], MATCH( '9.3 MAL- Bus Facilities Entry'!BU149, Mnemonic[Description], 0)) ),  INDEX(Mnemonic[Code], MATCH( LEFT('9.3 MAL- Bus Facilities Entry'!BU149, LEN(BU149)-2), Mnemonic[Description], 0)),  INDEX(Mnemonic[Code], MATCH( '9.3 MAL- Bus Facilities Entry'!BU149, Mnemonic[Description], 0)) )</f>
        <v>#VALUE!</v>
      </c>
      <c r="BM149" s="243" t="e">
        <f>IF(ISNA(INDEX(Mnemonic[Code], MATCH( '9.3 MAL- Bus Facilities Entry'!BV149, Mnemonic[Description], 0)) ),  INDEX(Mnemonic[Code], MATCH( LEFT('9.3 MAL- Bus Facilities Entry'!BV149, LEN(BV149)-2), Mnemonic[Description], 0)),  INDEX(Mnemonic[Code], MATCH( '9.3 MAL- Bus Facilities Entry'!BV149, Mnemonic[Description], 0)) )</f>
        <v>#VALUE!</v>
      </c>
      <c r="BN149" s="243" t="e">
        <f>IF(ISNA(INDEX(Mnemonic[Code], MATCH( '9.3 MAL- Bus Facilities Entry'!BW149, Mnemonic[Description], 0)) ),  INDEX(Mnemonic[Code], MATCH( LEFT('9.3 MAL- Bus Facilities Entry'!BW149, LEN(BW149)-1), Mnemonic[Description], 0)),  INDEX(Mnemonic[Code], MATCH( '9.3 MAL- Bus Facilities Entry'!BW149, Mnemonic[Description], 0)) )</f>
        <v>#VALUE!</v>
      </c>
      <c r="BO149" s="243" t="e">
        <f>IF(ISNA(INDEX(Mnemonic[Code], MATCH( '9.3 MAL- Bus Facilities Entry'!BX149, Mnemonic[Description], 0)) ),  INDEX(Mnemonic[Code], MATCH( LEFT('9.3 MAL- Bus Facilities Entry'!BX149, LEN(BX149)-1), Mnemonic[Description], 0)),  INDEX(Mnemonic[Code], MATCH( '9.3 MAL- Bus Facilities Entry'!BX149, Mnemonic[Description], 0)) )</f>
        <v>#VALUE!</v>
      </c>
      <c r="BP149" s="243" t="e">
        <f t="shared" si="25"/>
        <v>#N/A</v>
      </c>
      <c r="BQ149" s="243" t="e">
        <f t="shared" si="26"/>
        <v>#N/A</v>
      </c>
      <c r="BR149" s="243" t="e">
        <f t="shared" si="27"/>
        <v>#VALUE!</v>
      </c>
      <c r="BS149" s="245"/>
      <c r="BT149" s="245"/>
      <c r="BU149" s="244"/>
      <c r="BV149" s="244"/>
      <c r="BW149" s="244"/>
      <c r="BX149" s="244"/>
      <c r="BZ149" s="239"/>
      <c r="CA149" s="246" t="e">
        <f>INDEX('MAL-OTHERLOOKUPS'!$ES$4:$ES$56, MATCH('9.3 MAL- Bus Facilities Entry'!CE149, 'MAL-OTHERLOOKUPS'!$ET$4:$ET$56, 0))</f>
        <v>#N/A</v>
      </c>
      <c r="CB149" s="247" t="str">
        <f t="shared" si="28"/>
        <v>L--</v>
      </c>
      <c r="CC149" s="247"/>
      <c r="CD149" s="425"/>
      <c r="CE149" s="425"/>
      <c r="CF149" s="425"/>
      <c r="CG149" s="248"/>
      <c r="CH149" s="367"/>
      <c r="CI149" s="367"/>
      <c r="CJ149" s="249" t="e">
        <f>INDEX('Default X, Y'!$D$6:$D$13,MATCH('9.3 MAL- Bus Facilities Entry'!BJ149&amp;"MF",'Default X, Y'!$B$6:$B$13,0))</f>
        <v>#N/A</v>
      </c>
      <c r="CK149" s="249" t="e">
        <f>INDEX('Default X, Y'!$E$6:$E$13,MATCH('9.3 MAL- Bus Facilities Entry'!BJ149&amp;"MF",'Default X, Y'!$B$6:$B$13,0))</f>
        <v>#N/A</v>
      </c>
      <c r="CL149" s="250" t="str">
        <f t="shared" si="29"/>
        <v>MX_Common_BRT</v>
      </c>
      <c r="CM149" s="239"/>
      <c r="CN149" s="251">
        <v>0</v>
      </c>
      <c r="CO149" s="471"/>
      <c r="CP149" s="251" t="str">
        <f t="shared" si="30"/>
        <v>0-</v>
      </c>
      <c r="CQ149" s="471"/>
      <c r="CR149" s="252" t="str">
        <f t="shared" si="23"/>
        <v xml:space="preserve">; ; </v>
      </c>
      <c r="CS149" s="252" t="str">
        <f t="shared" si="24"/>
        <v xml:space="preserve">; ; </v>
      </c>
      <c r="CT149" s="425"/>
      <c r="CU149" s="252" t="e">
        <v>#REF!</v>
      </c>
      <c r="CV149" s="367"/>
      <c r="CW149" s="367"/>
      <c r="CX149" s="239"/>
      <c r="CY149" s="240"/>
      <c r="CZ149" s="240"/>
      <c r="DA149" s="240"/>
      <c r="DB149" s="585"/>
      <c r="DD149" s="240"/>
      <c r="DE149" s="585"/>
      <c r="DF149" s="253"/>
      <c r="DH149" s="472"/>
      <c r="DI149" s="497"/>
      <c r="DJ149" s="254"/>
      <c r="DK149" s="585"/>
    </row>
    <row r="150" spans="1:115" ht="14.5" x14ac:dyDescent="0.35">
      <c r="A150" s="469"/>
      <c r="B150" s="239"/>
      <c r="C150" s="240"/>
      <c r="D150" s="240"/>
      <c r="E150" s="240"/>
      <c r="F150" s="367"/>
      <c r="G150" s="239"/>
      <c r="H150" s="240"/>
      <c r="J150" s="241"/>
      <c r="K150" s="241"/>
      <c r="M150" s="473"/>
      <c r="O150" s="239"/>
      <c r="Q150" s="143" t="e">
        <f>INDEX(AssetClass[Asset Class], MATCH('9.3 MAL- Bus Facilities Entry'!P150, AssetClass[Class Description], 0))</f>
        <v>#N/A</v>
      </c>
      <c r="R150" s="143"/>
      <c r="S150" s="242" t="e">
        <f>INDEX(Table15[Category Code], MATCH('9.3 MAL- Bus Facilities Entry'!R150, Table15[Category  Description], 0))</f>
        <v>#N/A</v>
      </c>
      <c r="T150" s="239"/>
      <c r="U150" s="243" t="e" cm="1">
        <f t="array" ref="U150">INDEX('Custom Field Tbl'!$N$5:$N$446, MATCH('9.3 MAL- Bus Facilities Entry'!$Q150 &amp; '9.3 MAL- Bus Facilities Entry'!U$3, 'Custom Field Tbl'!$M$5:$M$446 &amp; 'Custom Field Tbl'!$O$5:$O$446, 0 ))</f>
        <v>#N/A</v>
      </c>
      <c r="V150" s="143" t="str">
        <f>IF(ISNA(INDEX(CFV_Tbl[CF Description], MATCH('9.3 MAL- Bus Facilities Entry'!U150, CFV_Tbl[CF Code], 0)) ), "Field Not Required", INDEX(CFV_Tbl[CF Description], MATCH('9.3 MAL- Bus Facilities Entry'!U150, CFV_Tbl[CF Code], 0)) )</f>
        <v>Field Not Required</v>
      </c>
      <c r="Y150" s="243" t="e" cm="1">
        <f t="array" ref="Y150">INDEX('Custom Field Tbl'!$N$5:$N$446, MATCH('9.3 MAL- Bus Facilities Entry'!$Q150 &amp; '9.3 MAL- Bus Facilities Entry'!Y$3, 'Custom Field Tbl'!$M$5:$M$446 &amp; 'Custom Field Tbl'!$O$5:$O$446, 0 ))</f>
        <v>#N/A</v>
      </c>
      <c r="Z150" s="143" t="str">
        <f>IF(ISNA(INDEX(CFV_Tbl[CF Description], MATCH('9.3 MAL- Bus Facilities Entry'!Y150, CFV_Tbl[CF Code], 0)) ), "Field Not Required", INDEX(CFV_Tbl[CF Description], MATCH('9.3 MAL- Bus Facilities Entry'!Y150, CFV_Tbl[CF Code], 0)) )</f>
        <v>Field Not Required</v>
      </c>
      <c r="AC150" s="243" t="e" cm="1">
        <f t="array" ref="AC150">INDEX('Custom Field Tbl'!$N$5:$N$446, MATCH('9.3 MAL- Bus Facilities Entry'!$Q150 &amp; '9.3 MAL- Bus Facilities Entry'!AC$3, 'Custom Field Tbl'!$M$5:$M$446 &amp; 'Custom Field Tbl'!$O$5:$O$446, 0 ))</f>
        <v>#N/A</v>
      </c>
      <c r="AD150" s="143" t="str">
        <f>IF(ISNA(INDEX(CFV_Tbl[CF Description], MATCH('9.3 MAL- Bus Facilities Entry'!AC150, CFV_Tbl[CF Code], 0)) ), "Field Not Required", INDEX(CFV_Tbl[CF Description], MATCH('9.3 MAL- Bus Facilities Entry'!AC150, CFV_Tbl[CF Code], 0)) )</f>
        <v>Field Not Required</v>
      </c>
      <c r="AG150" s="243" t="e" cm="1">
        <f t="array" ref="AG150">INDEX('Custom Field Tbl'!$N$5:$N$446, MATCH('9.3 MAL- Bus Facilities Entry'!$Q150 &amp; '9.3 MAL- Bus Facilities Entry'!AG$3, 'Custom Field Tbl'!$M$5:$M$446 &amp; 'Custom Field Tbl'!$O$5:$O$446, 0 ))</f>
        <v>#N/A</v>
      </c>
      <c r="AH150" s="143" t="str">
        <f>IF(ISNA(INDEX(CFV_Tbl[CF Description], MATCH('9.3 MAL- Bus Facilities Entry'!AG150, CFV_Tbl[CF Code], 0)) ), "Field Not Required", INDEX(CFV_Tbl[CF Description], MATCH('9.3 MAL- Bus Facilities Entry'!AG150, CFV_Tbl[CF Code], 0)) )</f>
        <v>Field Not Required</v>
      </c>
      <c r="AK150" s="243" t="e" cm="1">
        <f t="array" ref="AK150">INDEX('Custom Field Tbl'!$N$5:$N$446, MATCH('9.3 MAL- Bus Facilities Entry'!$Q150 &amp; '9.3 MAL- Bus Facilities Entry'!AK$3, 'Custom Field Tbl'!$M$5:$M$446 &amp; 'Custom Field Tbl'!$O$5:$O$446, 0 ))</f>
        <v>#N/A</v>
      </c>
      <c r="AL150" s="143" t="str">
        <f>IF(ISNA(INDEX(CFV_Tbl[CF Description], MATCH('9.3 MAL- Bus Facilities Entry'!AK150, CFV_Tbl[CF Code], 0)) ), "Field Not Required", INDEX(CFV_Tbl[CF Description], MATCH('9.3 MAL- Bus Facilities Entry'!AK150, CFV_Tbl[CF Code], 0)) )</f>
        <v>Field Not Required</v>
      </c>
      <c r="AO150" s="243" t="e" cm="1">
        <f t="array" ref="AO150">INDEX('Custom Field Tbl'!$N$5:$N$446, MATCH('9.3 MAL- Bus Facilities Entry'!$Q150 &amp; '9.3 MAL- Bus Facilities Entry'!AO$3, 'Custom Field Tbl'!$M$5:$M$446 &amp; 'Custom Field Tbl'!$O$5:$O$446, 0 ))</f>
        <v>#N/A</v>
      </c>
      <c r="AP150" s="143" t="str">
        <f>IF(ISNA(INDEX(CFV_Tbl[CF Description], MATCH('9.3 MAL- Bus Facilities Entry'!AO150, CFV_Tbl[CF Code], 0)) ), "Field Not Required", INDEX(CFV_Tbl[CF Description], MATCH('9.3 MAL- Bus Facilities Entry'!AO150, CFV_Tbl[CF Code], 0)) )</f>
        <v>Field Not Required</v>
      </c>
      <c r="AS150" s="243" t="e" cm="1">
        <f t="array" ref="AS150">INDEX('Custom Field Tbl'!$N$5:$N$446, MATCH('9.3 MAL- Bus Facilities Entry'!$Q150 &amp; '9.3 MAL- Bus Facilities Entry'!AS$3, 'Custom Field Tbl'!$M$5:$M$446 &amp; 'Custom Field Tbl'!$O$5:$O$446, 0 ))</f>
        <v>#N/A</v>
      </c>
      <c r="AT150" s="143" t="str">
        <f>IF(ISNA(INDEX(CFV_Tbl[CF Description], MATCH('9.3 MAL- Bus Facilities Entry'!AS150, CFV_Tbl[CF Code], 0)) ), "Field Not Required", INDEX(CFV_Tbl[CF Description], MATCH('9.3 MAL- Bus Facilities Entry'!AS150, CFV_Tbl[CF Code], 0)) )</f>
        <v>Field Not Required</v>
      </c>
      <c r="AW150" s="243" t="e" cm="1">
        <f t="array" ref="AW150">INDEX('Custom Field Tbl'!$N$5:$N$446, MATCH('9.3 MAL- Bus Facilities Entry'!$Q150 &amp; '9.3 MAL- Bus Facilities Entry'!AW$3, 'Custom Field Tbl'!$M$5:$M$446 &amp; 'Custom Field Tbl'!$O$5:$O$446, 0 ))</f>
        <v>#N/A</v>
      </c>
      <c r="AX150" s="143" t="str">
        <f>IF(ISNA(INDEX(CFV_Tbl[CF Description], MATCH('9.3 MAL- Bus Facilities Entry'!AW150, CFV_Tbl[CF Code], 0)) ), "Field Not Required", INDEX(CFV_Tbl[CF Description], MATCH('9.3 MAL- Bus Facilities Entry'!AW150, CFV_Tbl[CF Code], 0)) )</f>
        <v>Field Not Required</v>
      </c>
      <c r="BA150" s="243" t="e" cm="1">
        <f t="array" ref="BA150">INDEX('Custom Field Tbl'!$N$5:$N$446, MATCH('9.3 MAL- Bus Facilities Entry'!$Q150 &amp; '9.3 MAL- Bus Facilities Entry'!BA$3, 'Custom Field Tbl'!$M$5:$M$446 &amp; 'Custom Field Tbl'!$O$5:$O$446, 0 ))</f>
        <v>#N/A</v>
      </c>
      <c r="BB150" s="143" t="str">
        <f>IF(ISNA(INDEX(CFV_Tbl[CF Description], MATCH('9.3 MAL- Bus Facilities Entry'!BA150, CFV_Tbl[CF Code], 0)) ), "Field Not Required", INDEX(CFV_Tbl[CF Description], MATCH('9.3 MAL- Bus Facilities Entry'!BA150, CFV_Tbl[CF Code], 0)) )</f>
        <v>Field Not Required</v>
      </c>
      <c r="BE150" s="243" t="e" cm="1">
        <f t="array" ref="BE150">INDEX('Custom Field Tbl'!$N$5:$N$446, MATCH('9.3 MAL- Bus Facilities Entry'!$Q150 &amp; '9.3 MAL- Bus Facilities Entry'!BE$3, 'Custom Field Tbl'!$M$5:$M$446 &amp; 'Custom Field Tbl'!$O$5:$O$446, 0 ))</f>
        <v>#N/A</v>
      </c>
      <c r="BF150" s="143" t="str">
        <f>IF(ISNA(INDEX(CFV_Tbl[CF Description], MATCH('9.3 MAL- Bus Facilities Entry'!BE150, CFV_Tbl[CF Code], 0)) ), "Field Not Required", INDEX(CFV_Tbl[CF Description], MATCH('9.3 MAL- Bus Facilities Entry'!BE150, CFV_Tbl[CF Code], 0)) )</f>
        <v>Field Not Required</v>
      </c>
      <c r="BI150" s="239"/>
      <c r="BJ150" s="243" t="e">
        <f>INDEX(Mnemonic[Code], MATCH('9.3 MAL- Bus Facilities Entry'!BS150, Mnemonic[Description], 0))</f>
        <v>#N/A</v>
      </c>
      <c r="BK150" s="243" t="e">
        <f>INDEX(Mnemonic[Code], MATCH('9.3 MAL- Bus Facilities Entry'!BT150, Mnemonic[Description], 0))</f>
        <v>#N/A</v>
      </c>
      <c r="BL150" s="243" t="e">
        <f>IF(ISNA(INDEX(Mnemonic[Code], MATCH( '9.3 MAL- Bus Facilities Entry'!BU150, Mnemonic[Description], 0)) ),  INDEX(Mnemonic[Code], MATCH( LEFT('9.3 MAL- Bus Facilities Entry'!BU150, LEN(BU150)-2), Mnemonic[Description], 0)),  INDEX(Mnemonic[Code], MATCH( '9.3 MAL- Bus Facilities Entry'!BU150, Mnemonic[Description], 0)) )</f>
        <v>#VALUE!</v>
      </c>
      <c r="BM150" s="243" t="e">
        <f>IF(ISNA(INDEX(Mnemonic[Code], MATCH( '9.3 MAL- Bus Facilities Entry'!BV150, Mnemonic[Description], 0)) ),  INDEX(Mnemonic[Code], MATCH( LEFT('9.3 MAL- Bus Facilities Entry'!BV150, LEN(BV150)-2), Mnemonic[Description], 0)),  INDEX(Mnemonic[Code], MATCH( '9.3 MAL- Bus Facilities Entry'!BV150, Mnemonic[Description], 0)) )</f>
        <v>#VALUE!</v>
      </c>
      <c r="BN150" s="243" t="e">
        <f>IF(ISNA(INDEX(Mnemonic[Code], MATCH( '9.3 MAL- Bus Facilities Entry'!BW150, Mnemonic[Description], 0)) ),  INDEX(Mnemonic[Code], MATCH( LEFT('9.3 MAL- Bus Facilities Entry'!BW150, LEN(BW150)-1), Mnemonic[Description], 0)),  INDEX(Mnemonic[Code], MATCH( '9.3 MAL- Bus Facilities Entry'!BW150, Mnemonic[Description], 0)) )</f>
        <v>#VALUE!</v>
      </c>
      <c r="BO150" s="243" t="e">
        <f>IF(ISNA(INDEX(Mnemonic[Code], MATCH( '9.3 MAL- Bus Facilities Entry'!BX150, Mnemonic[Description], 0)) ),  INDEX(Mnemonic[Code], MATCH( LEFT('9.3 MAL- Bus Facilities Entry'!BX150, LEN(BX150)-1), Mnemonic[Description], 0)),  INDEX(Mnemonic[Code], MATCH( '9.3 MAL- Bus Facilities Entry'!BX150, Mnemonic[Description], 0)) )</f>
        <v>#VALUE!</v>
      </c>
      <c r="BP150" s="243" t="e">
        <f t="shared" si="25"/>
        <v>#N/A</v>
      </c>
      <c r="BQ150" s="243" t="e">
        <f t="shared" si="26"/>
        <v>#N/A</v>
      </c>
      <c r="BR150" s="243" t="e">
        <f t="shared" si="27"/>
        <v>#VALUE!</v>
      </c>
      <c r="BS150" s="245"/>
      <c r="BT150" s="245"/>
      <c r="BU150" s="244"/>
      <c r="BV150" s="244"/>
      <c r="BW150" s="244"/>
      <c r="BX150" s="244"/>
      <c r="BZ150" s="239"/>
      <c r="CA150" s="246" t="e">
        <f>INDEX('MAL-OTHERLOOKUPS'!$ES$4:$ES$56, MATCH('9.3 MAL- Bus Facilities Entry'!CE150, 'MAL-OTHERLOOKUPS'!$ET$4:$ET$56, 0))</f>
        <v>#N/A</v>
      </c>
      <c r="CB150" s="247" t="str">
        <f t="shared" si="28"/>
        <v>L--</v>
      </c>
      <c r="CC150" s="247"/>
      <c r="CD150" s="425"/>
      <c r="CE150" s="425"/>
      <c r="CF150" s="425"/>
      <c r="CG150" s="248"/>
      <c r="CH150" s="367"/>
      <c r="CI150" s="367"/>
      <c r="CJ150" s="249" t="e">
        <f>INDEX('Default X, Y'!$D$6:$D$13,MATCH('9.3 MAL- Bus Facilities Entry'!BJ150&amp;"MF",'Default X, Y'!$B$6:$B$13,0))</f>
        <v>#N/A</v>
      </c>
      <c r="CK150" s="249" t="e">
        <f>INDEX('Default X, Y'!$E$6:$E$13,MATCH('9.3 MAL- Bus Facilities Entry'!BJ150&amp;"MF",'Default X, Y'!$B$6:$B$13,0))</f>
        <v>#N/A</v>
      </c>
      <c r="CL150" s="250" t="str">
        <f t="shared" si="29"/>
        <v>MX_Common_BRT</v>
      </c>
      <c r="CM150" s="239"/>
      <c r="CN150" s="251">
        <v>0</v>
      </c>
      <c r="CO150" s="471"/>
      <c r="CP150" s="251" t="str">
        <f t="shared" si="30"/>
        <v>0-</v>
      </c>
      <c r="CQ150" s="471"/>
      <c r="CR150" s="252" t="str">
        <f t="shared" si="23"/>
        <v xml:space="preserve">; ; </v>
      </c>
      <c r="CS150" s="252" t="str">
        <f t="shared" si="24"/>
        <v xml:space="preserve">; ; </v>
      </c>
      <c r="CT150" s="425"/>
      <c r="CU150" s="252" t="e">
        <v>#REF!</v>
      </c>
      <c r="CV150" s="367"/>
      <c r="CW150" s="367"/>
      <c r="CX150" s="239"/>
      <c r="CY150" s="240"/>
      <c r="CZ150" s="240"/>
      <c r="DA150" s="240"/>
      <c r="DB150" s="585"/>
      <c r="DD150" s="240"/>
      <c r="DE150" s="585"/>
      <c r="DF150" s="253"/>
      <c r="DH150" s="472"/>
      <c r="DI150" s="497"/>
      <c r="DJ150" s="254"/>
      <c r="DK150" s="585"/>
    </row>
    <row r="151" spans="1:115" ht="14.5" x14ac:dyDescent="0.35">
      <c r="A151" s="469"/>
      <c r="B151" s="239"/>
      <c r="C151" s="240"/>
      <c r="D151" s="240"/>
      <c r="E151" s="240"/>
      <c r="F151" s="367"/>
      <c r="G151" s="239"/>
      <c r="H151" s="240"/>
      <c r="J151" s="241"/>
      <c r="K151" s="241"/>
      <c r="M151" s="473"/>
      <c r="O151" s="239"/>
      <c r="Q151" s="143" t="e">
        <f>INDEX(AssetClass[Asset Class], MATCH('9.3 MAL- Bus Facilities Entry'!P151, AssetClass[Class Description], 0))</f>
        <v>#N/A</v>
      </c>
      <c r="R151" s="143"/>
      <c r="S151" s="242" t="e">
        <f>INDEX(Table15[Category Code], MATCH('9.3 MAL- Bus Facilities Entry'!R151, Table15[Category  Description], 0))</f>
        <v>#N/A</v>
      </c>
      <c r="T151" s="239"/>
      <c r="U151" s="243" t="e" cm="1">
        <f t="array" ref="U151">INDEX('Custom Field Tbl'!$N$5:$N$446, MATCH('9.3 MAL- Bus Facilities Entry'!$Q151 &amp; '9.3 MAL- Bus Facilities Entry'!U$3, 'Custom Field Tbl'!$M$5:$M$446 &amp; 'Custom Field Tbl'!$O$5:$O$446, 0 ))</f>
        <v>#N/A</v>
      </c>
      <c r="V151" s="143" t="str">
        <f>IF(ISNA(INDEX(CFV_Tbl[CF Description], MATCH('9.3 MAL- Bus Facilities Entry'!U151, CFV_Tbl[CF Code], 0)) ), "Field Not Required", INDEX(CFV_Tbl[CF Description], MATCH('9.3 MAL- Bus Facilities Entry'!U151, CFV_Tbl[CF Code], 0)) )</f>
        <v>Field Not Required</v>
      </c>
      <c r="Y151" s="243" t="e" cm="1">
        <f t="array" ref="Y151">INDEX('Custom Field Tbl'!$N$5:$N$446, MATCH('9.3 MAL- Bus Facilities Entry'!$Q151 &amp; '9.3 MAL- Bus Facilities Entry'!Y$3, 'Custom Field Tbl'!$M$5:$M$446 &amp; 'Custom Field Tbl'!$O$5:$O$446, 0 ))</f>
        <v>#N/A</v>
      </c>
      <c r="Z151" s="143" t="str">
        <f>IF(ISNA(INDEX(CFV_Tbl[CF Description], MATCH('9.3 MAL- Bus Facilities Entry'!Y151, CFV_Tbl[CF Code], 0)) ), "Field Not Required", INDEX(CFV_Tbl[CF Description], MATCH('9.3 MAL- Bus Facilities Entry'!Y151, CFV_Tbl[CF Code], 0)) )</f>
        <v>Field Not Required</v>
      </c>
      <c r="AC151" s="243" t="e" cm="1">
        <f t="array" ref="AC151">INDEX('Custom Field Tbl'!$N$5:$N$446, MATCH('9.3 MAL- Bus Facilities Entry'!$Q151 &amp; '9.3 MAL- Bus Facilities Entry'!AC$3, 'Custom Field Tbl'!$M$5:$M$446 &amp; 'Custom Field Tbl'!$O$5:$O$446, 0 ))</f>
        <v>#N/A</v>
      </c>
      <c r="AD151" s="143" t="str">
        <f>IF(ISNA(INDEX(CFV_Tbl[CF Description], MATCH('9.3 MAL- Bus Facilities Entry'!AC151, CFV_Tbl[CF Code], 0)) ), "Field Not Required", INDEX(CFV_Tbl[CF Description], MATCH('9.3 MAL- Bus Facilities Entry'!AC151, CFV_Tbl[CF Code], 0)) )</f>
        <v>Field Not Required</v>
      </c>
      <c r="AG151" s="243" t="e" cm="1">
        <f t="array" ref="AG151">INDEX('Custom Field Tbl'!$N$5:$N$446, MATCH('9.3 MAL- Bus Facilities Entry'!$Q151 &amp; '9.3 MAL- Bus Facilities Entry'!AG$3, 'Custom Field Tbl'!$M$5:$M$446 &amp; 'Custom Field Tbl'!$O$5:$O$446, 0 ))</f>
        <v>#N/A</v>
      </c>
      <c r="AH151" s="143" t="str">
        <f>IF(ISNA(INDEX(CFV_Tbl[CF Description], MATCH('9.3 MAL- Bus Facilities Entry'!AG151, CFV_Tbl[CF Code], 0)) ), "Field Not Required", INDEX(CFV_Tbl[CF Description], MATCH('9.3 MAL- Bus Facilities Entry'!AG151, CFV_Tbl[CF Code], 0)) )</f>
        <v>Field Not Required</v>
      </c>
      <c r="AK151" s="243" t="e" cm="1">
        <f t="array" ref="AK151">INDEX('Custom Field Tbl'!$N$5:$N$446, MATCH('9.3 MAL- Bus Facilities Entry'!$Q151 &amp; '9.3 MAL- Bus Facilities Entry'!AK$3, 'Custom Field Tbl'!$M$5:$M$446 &amp; 'Custom Field Tbl'!$O$5:$O$446, 0 ))</f>
        <v>#N/A</v>
      </c>
      <c r="AL151" s="143" t="str">
        <f>IF(ISNA(INDEX(CFV_Tbl[CF Description], MATCH('9.3 MAL- Bus Facilities Entry'!AK151, CFV_Tbl[CF Code], 0)) ), "Field Not Required", INDEX(CFV_Tbl[CF Description], MATCH('9.3 MAL- Bus Facilities Entry'!AK151, CFV_Tbl[CF Code], 0)) )</f>
        <v>Field Not Required</v>
      </c>
      <c r="AO151" s="243" t="e" cm="1">
        <f t="array" ref="AO151">INDEX('Custom Field Tbl'!$N$5:$N$446, MATCH('9.3 MAL- Bus Facilities Entry'!$Q151 &amp; '9.3 MAL- Bus Facilities Entry'!AO$3, 'Custom Field Tbl'!$M$5:$M$446 &amp; 'Custom Field Tbl'!$O$5:$O$446, 0 ))</f>
        <v>#N/A</v>
      </c>
      <c r="AP151" s="143" t="str">
        <f>IF(ISNA(INDEX(CFV_Tbl[CF Description], MATCH('9.3 MAL- Bus Facilities Entry'!AO151, CFV_Tbl[CF Code], 0)) ), "Field Not Required", INDEX(CFV_Tbl[CF Description], MATCH('9.3 MAL- Bus Facilities Entry'!AO151, CFV_Tbl[CF Code], 0)) )</f>
        <v>Field Not Required</v>
      </c>
      <c r="AS151" s="243" t="e" cm="1">
        <f t="array" ref="AS151">INDEX('Custom Field Tbl'!$N$5:$N$446, MATCH('9.3 MAL- Bus Facilities Entry'!$Q151 &amp; '9.3 MAL- Bus Facilities Entry'!AS$3, 'Custom Field Tbl'!$M$5:$M$446 &amp; 'Custom Field Tbl'!$O$5:$O$446, 0 ))</f>
        <v>#N/A</v>
      </c>
      <c r="AT151" s="143" t="str">
        <f>IF(ISNA(INDEX(CFV_Tbl[CF Description], MATCH('9.3 MAL- Bus Facilities Entry'!AS151, CFV_Tbl[CF Code], 0)) ), "Field Not Required", INDEX(CFV_Tbl[CF Description], MATCH('9.3 MAL- Bus Facilities Entry'!AS151, CFV_Tbl[CF Code], 0)) )</f>
        <v>Field Not Required</v>
      </c>
      <c r="AW151" s="243" t="e" cm="1">
        <f t="array" ref="AW151">INDEX('Custom Field Tbl'!$N$5:$N$446, MATCH('9.3 MAL- Bus Facilities Entry'!$Q151 &amp; '9.3 MAL- Bus Facilities Entry'!AW$3, 'Custom Field Tbl'!$M$5:$M$446 &amp; 'Custom Field Tbl'!$O$5:$O$446, 0 ))</f>
        <v>#N/A</v>
      </c>
      <c r="AX151" s="143" t="str">
        <f>IF(ISNA(INDEX(CFV_Tbl[CF Description], MATCH('9.3 MAL- Bus Facilities Entry'!AW151, CFV_Tbl[CF Code], 0)) ), "Field Not Required", INDEX(CFV_Tbl[CF Description], MATCH('9.3 MAL- Bus Facilities Entry'!AW151, CFV_Tbl[CF Code], 0)) )</f>
        <v>Field Not Required</v>
      </c>
      <c r="BA151" s="243" t="e" cm="1">
        <f t="array" ref="BA151">INDEX('Custom Field Tbl'!$N$5:$N$446, MATCH('9.3 MAL- Bus Facilities Entry'!$Q151 &amp; '9.3 MAL- Bus Facilities Entry'!BA$3, 'Custom Field Tbl'!$M$5:$M$446 &amp; 'Custom Field Tbl'!$O$5:$O$446, 0 ))</f>
        <v>#N/A</v>
      </c>
      <c r="BB151" s="143" t="str">
        <f>IF(ISNA(INDEX(CFV_Tbl[CF Description], MATCH('9.3 MAL- Bus Facilities Entry'!BA151, CFV_Tbl[CF Code], 0)) ), "Field Not Required", INDEX(CFV_Tbl[CF Description], MATCH('9.3 MAL- Bus Facilities Entry'!BA151, CFV_Tbl[CF Code], 0)) )</f>
        <v>Field Not Required</v>
      </c>
      <c r="BE151" s="243" t="e" cm="1">
        <f t="array" ref="BE151">INDEX('Custom Field Tbl'!$N$5:$N$446, MATCH('9.3 MAL- Bus Facilities Entry'!$Q151 &amp; '9.3 MAL- Bus Facilities Entry'!BE$3, 'Custom Field Tbl'!$M$5:$M$446 &amp; 'Custom Field Tbl'!$O$5:$O$446, 0 ))</f>
        <v>#N/A</v>
      </c>
      <c r="BF151" s="143" t="str">
        <f>IF(ISNA(INDEX(CFV_Tbl[CF Description], MATCH('9.3 MAL- Bus Facilities Entry'!BE151, CFV_Tbl[CF Code], 0)) ), "Field Not Required", INDEX(CFV_Tbl[CF Description], MATCH('9.3 MAL- Bus Facilities Entry'!BE151, CFV_Tbl[CF Code], 0)) )</f>
        <v>Field Not Required</v>
      </c>
      <c r="BI151" s="239"/>
      <c r="BJ151" s="243" t="e">
        <f>INDEX(Mnemonic[Code], MATCH('9.3 MAL- Bus Facilities Entry'!BS151, Mnemonic[Description], 0))</f>
        <v>#N/A</v>
      </c>
      <c r="BK151" s="243" t="e">
        <f>INDEX(Mnemonic[Code], MATCH('9.3 MAL- Bus Facilities Entry'!BT151, Mnemonic[Description], 0))</f>
        <v>#N/A</v>
      </c>
      <c r="BL151" s="243" t="e">
        <f>IF(ISNA(INDEX(Mnemonic[Code], MATCH( '9.3 MAL- Bus Facilities Entry'!BU151, Mnemonic[Description], 0)) ),  INDEX(Mnemonic[Code], MATCH( LEFT('9.3 MAL- Bus Facilities Entry'!BU151, LEN(BU151)-2), Mnemonic[Description], 0)),  INDEX(Mnemonic[Code], MATCH( '9.3 MAL- Bus Facilities Entry'!BU151, Mnemonic[Description], 0)) )</f>
        <v>#VALUE!</v>
      </c>
      <c r="BM151" s="243" t="e">
        <f>IF(ISNA(INDEX(Mnemonic[Code], MATCH( '9.3 MAL- Bus Facilities Entry'!BV151, Mnemonic[Description], 0)) ),  INDEX(Mnemonic[Code], MATCH( LEFT('9.3 MAL- Bus Facilities Entry'!BV151, LEN(BV151)-2), Mnemonic[Description], 0)),  INDEX(Mnemonic[Code], MATCH( '9.3 MAL- Bus Facilities Entry'!BV151, Mnemonic[Description], 0)) )</f>
        <v>#VALUE!</v>
      </c>
      <c r="BN151" s="243" t="e">
        <f>IF(ISNA(INDEX(Mnemonic[Code], MATCH( '9.3 MAL- Bus Facilities Entry'!BW151, Mnemonic[Description], 0)) ),  INDEX(Mnemonic[Code], MATCH( LEFT('9.3 MAL- Bus Facilities Entry'!BW151, LEN(BW151)-1), Mnemonic[Description], 0)),  INDEX(Mnemonic[Code], MATCH( '9.3 MAL- Bus Facilities Entry'!BW151, Mnemonic[Description], 0)) )</f>
        <v>#VALUE!</v>
      </c>
      <c r="BO151" s="243" t="e">
        <f>IF(ISNA(INDEX(Mnemonic[Code], MATCH( '9.3 MAL- Bus Facilities Entry'!BX151, Mnemonic[Description], 0)) ),  INDEX(Mnemonic[Code], MATCH( LEFT('9.3 MAL- Bus Facilities Entry'!BX151, LEN(BX151)-1), Mnemonic[Description], 0)),  INDEX(Mnemonic[Code], MATCH( '9.3 MAL- Bus Facilities Entry'!BX151, Mnemonic[Description], 0)) )</f>
        <v>#VALUE!</v>
      </c>
      <c r="BP151" s="243" t="e">
        <f t="shared" si="25"/>
        <v>#N/A</v>
      </c>
      <c r="BQ151" s="243" t="e">
        <f t="shared" si="26"/>
        <v>#N/A</v>
      </c>
      <c r="BR151" s="243" t="e">
        <f t="shared" si="27"/>
        <v>#VALUE!</v>
      </c>
      <c r="BS151" s="245"/>
      <c r="BT151" s="245"/>
      <c r="BU151" s="244"/>
      <c r="BV151" s="244"/>
      <c r="BW151" s="244"/>
      <c r="BX151" s="244"/>
      <c r="BZ151" s="239"/>
      <c r="CA151" s="246" t="e">
        <f>INDEX('MAL-OTHERLOOKUPS'!$ES$4:$ES$56, MATCH('9.3 MAL- Bus Facilities Entry'!CE151, 'MAL-OTHERLOOKUPS'!$ET$4:$ET$56, 0))</f>
        <v>#N/A</v>
      </c>
      <c r="CB151" s="247" t="str">
        <f t="shared" si="28"/>
        <v>L--</v>
      </c>
      <c r="CC151" s="247"/>
      <c r="CD151" s="425"/>
      <c r="CE151" s="425"/>
      <c r="CF151" s="425"/>
      <c r="CG151" s="248"/>
      <c r="CH151" s="367"/>
      <c r="CI151" s="367"/>
      <c r="CJ151" s="249" t="e">
        <f>INDEX('Default X, Y'!$D$6:$D$13,MATCH('9.3 MAL- Bus Facilities Entry'!BJ151&amp;"MF",'Default X, Y'!$B$6:$B$13,0))</f>
        <v>#N/A</v>
      </c>
      <c r="CK151" s="249" t="e">
        <f>INDEX('Default X, Y'!$E$6:$E$13,MATCH('9.3 MAL- Bus Facilities Entry'!BJ151&amp;"MF",'Default X, Y'!$B$6:$B$13,0))</f>
        <v>#N/A</v>
      </c>
      <c r="CL151" s="250" t="str">
        <f t="shared" si="29"/>
        <v>MX_Common_BRT</v>
      </c>
      <c r="CM151" s="239"/>
      <c r="CN151" s="251">
        <v>0</v>
      </c>
      <c r="CO151" s="471"/>
      <c r="CP151" s="251" t="str">
        <f t="shared" si="30"/>
        <v>0-</v>
      </c>
      <c r="CQ151" s="471"/>
      <c r="CR151" s="252" t="str">
        <f t="shared" si="23"/>
        <v xml:space="preserve">; ; </v>
      </c>
      <c r="CS151" s="252" t="str">
        <f t="shared" si="24"/>
        <v xml:space="preserve">; ; </v>
      </c>
      <c r="CT151" s="425"/>
      <c r="CU151" s="252" t="e">
        <v>#REF!</v>
      </c>
      <c r="CV151" s="367"/>
      <c r="CW151" s="367"/>
      <c r="CX151" s="239"/>
      <c r="CY151" s="240"/>
      <c r="CZ151" s="240"/>
      <c r="DA151" s="240"/>
      <c r="DB151" s="585"/>
      <c r="DD151" s="240"/>
      <c r="DE151" s="585"/>
      <c r="DF151" s="253"/>
      <c r="DH151" s="472"/>
      <c r="DI151" s="497"/>
      <c r="DJ151" s="254"/>
      <c r="DK151" s="585"/>
    </row>
    <row r="152" spans="1:115" ht="14.5" x14ac:dyDescent="0.35">
      <c r="A152" s="469"/>
      <c r="B152" s="239"/>
      <c r="C152" s="240"/>
      <c r="D152" s="240"/>
      <c r="E152" s="240"/>
      <c r="F152" s="367"/>
      <c r="G152" s="239"/>
      <c r="H152" s="240"/>
      <c r="J152" s="241"/>
      <c r="K152" s="241"/>
      <c r="M152" s="473"/>
      <c r="O152" s="239"/>
      <c r="Q152" s="143" t="e">
        <f>INDEX(AssetClass[Asset Class], MATCH('9.3 MAL- Bus Facilities Entry'!P152, AssetClass[Class Description], 0))</f>
        <v>#N/A</v>
      </c>
      <c r="R152" s="143"/>
      <c r="S152" s="242" t="e">
        <f>INDEX(Table15[Category Code], MATCH('9.3 MAL- Bus Facilities Entry'!R152, Table15[Category  Description], 0))</f>
        <v>#N/A</v>
      </c>
      <c r="T152" s="239"/>
      <c r="U152" s="243" t="e" cm="1">
        <f t="array" ref="U152">INDEX('Custom Field Tbl'!$N$5:$N$446, MATCH('9.3 MAL- Bus Facilities Entry'!$Q152 &amp; '9.3 MAL- Bus Facilities Entry'!U$3, 'Custom Field Tbl'!$M$5:$M$446 &amp; 'Custom Field Tbl'!$O$5:$O$446, 0 ))</f>
        <v>#N/A</v>
      </c>
      <c r="V152" s="143" t="str">
        <f>IF(ISNA(INDEX(CFV_Tbl[CF Description], MATCH('9.3 MAL- Bus Facilities Entry'!U152, CFV_Tbl[CF Code], 0)) ), "Field Not Required", INDEX(CFV_Tbl[CF Description], MATCH('9.3 MAL- Bus Facilities Entry'!U152, CFV_Tbl[CF Code], 0)) )</f>
        <v>Field Not Required</v>
      </c>
      <c r="Y152" s="243" t="e" cm="1">
        <f t="array" ref="Y152">INDEX('Custom Field Tbl'!$N$5:$N$446, MATCH('9.3 MAL- Bus Facilities Entry'!$Q152 &amp; '9.3 MAL- Bus Facilities Entry'!Y$3, 'Custom Field Tbl'!$M$5:$M$446 &amp; 'Custom Field Tbl'!$O$5:$O$446, 0 ))</f>
        <v>#N/A</v>
      </c>
      <c r="Z152" s="143" t="str">
        <f>IF(ISNA(INDEX(CFV_Tbl[CF Description], MATCH('9.3 MAL- Bus Facilities Entry'!Y152, CFV_Tbl[CF Code], 0)) ), "Field Not Required", INDEX(CFV_Tbl[CF Description], MATCH('9.3 MAL- Bus Facilities Entry'!Y152, CFV_Tbl[CF Code], 0)) )</f>
        <v>Field Not Required</v>
      </c>
      <c r="AC152" s="243" t="e" cm="1">
        <f t="array" ref="AC152">INDEX('Custom Field Tbl'!$N$5:$N$446, MATCH('9.3 MAL- Bus Facilities Entry'!$Q152 &amp; '9.3 MAL- Bus Facilities Entry'!AC$3, 'Custom Field Tbl'!$M$5:$M$446 &amp; 'Custom Field Tbl'!$O$5:$O$446, 0 ))</f>
        <v>#N/A</v>
      </c>
      <c r="AD152" s="143" t="str">
        <f>IF(ISNA(INDEX(CFV_Tbl[CF Description], MATCH('9.3 MAL- Bus Facilities Entry'!AC152, CFV_Tbl[CF Code], 0)) ), "Field Not Required", INDEX(CFV_Tbl[CF Description], MATCH('9.3 MAL- Bus Facilities Entry'!AC152, CFV_Tbl[CF Code], 0)) )</f>
        <v>Field Not Required</v>
      </c>
      <c r="AG152" s="243" t="e" cm="1">
        <f t="array" ref="AG152">INDEX('Custom Field Tbl'!$N$5:$N$446, MATCH('9.3 MAL- Bus Facilities Entry'!$Q152 &amp; '9.3 MAL- Bus Facilities Entry'!AG$3, 'Custom Field Tbl'!$M$5:$M$446 &amp; 'Custom Field Tbl'!$O$5:$O$446, 0 ))</f>
        <v>#N/A</v>
      </c>
      <c r="AH152" s="143" t="str">
        <f>IF(ISNA(INDEX(CFV_Tbl[CF Description], MATCH('9.3 MAL- Bus Facilities Entry'!AG152, CFV_Tbl[CF Code], 0)) ), "Field Not Required", INDEX(CFV_Tbl[CF Description], MATCH('9.3 MAL- Bus Facilities Entry'!AG152, CFV_Tbl[CF Code], 0)) )</f>
        <v>Field Not Required</v>
      </c>
      <c r="AK152" s="243" t="e" cm="1">
        <f t="array" ref="AK152">INDEX('Custom Field Tbl'!$N$5:$N$446, MATCH('9.3 MAL- Bus Facilities Entry'!$Q152 &amp; '9.3 MAL- Bus Facilities Entry'!AK$3, 'Custom Field Tbl'!$M$5:$M$446 &amp; 'Custom Field Tbl'!$O$5:$O$446, 0 ))</f>
        <v>#N/A</v>
      </c>
      <c r="AL152" s="143" t="str">
        <f>IF(ISNA(INDEX(CFV_Tbl[CF Description], MATCH('9.3 MAL- Bus Facilities Entry'!AK152, CFV_Tbl[CF Code], 0)) ), "Field Not Required", INDEX(CFV_Tbl[CF Description], MATCH('9.3 MAL- Bus Facilities Entry'!AK152, CFV_Tbl[CF Code], 0)) )</f>
        <v>Field Not Required</v>
      </c>
      <c r="AO152" s="243" t="e" cm="1">
        <f t="array" ref="AO152">INDEX('Custom Field Tbl'!$N$5:$N$446, MATCH('9.3 MAL- Bus Facilities Entry'!$Q152 &amp; '9.3 MAL- Bus Facilities Entry'!AO$3, 'Custom Field Tbl'!$M$5:$M$446 &amp; 'Custom Field Tbl'!$O$5:$O$446, 0 ))</f>
        <v>#N/A</v>
      </c>
      <c r="AP152" s="143" t="str">
        <f>IF(ISNA(INDEX(CFV_Tbl[CF Description], MATCH('9.3 MAL- Bus Facilities Entry'!AO152, CFV_Tbl[CF Code], 0)) ), "Field Not Required", INDEX(CFV_Tbl[CF Description], MATCH('9.3 MAL- Bus Facilities Entry'!AO152, CFV_Tbl[CF Code], 0)) )</f>
        <v>Field Not Required</v>
      </c>
      <c r="AS152" s="243" t="e" cm="1">
        <f t="array" ref="AS152">INDEX('Custom Field Tbl'!$N$5:$N$446, MATCH('9.3 MAL- Bus Facilities Entry'!$Q152 &amp; '9.3 MAL- Bus Facilities Entry'!AS$3, 'Custom Field Tbl'!$M$5:$M$446 &amp; 'Custom Field Tbl'!$O$5:$O$446, 0 ))</f>
        <v>#N/A</v>
      </c>
      <c r="AT152" s="143" t="str">
        <f>IF(ISNA(INDEX(CFV_Tbl[CF Description], MATCH('9.3 MAL- Bus Facilities Entry'!AS152, CFV_Tbl[CF Code], 0)) ), "Field Not Required", INDEX(CFV_Tbl[CF Description], MATCH('9.3 MAL- Bus Facilities Entry'!AS152, CFV_Tbl[CF Code], 0)) )</f>
        <v>Field Not Required</v>
      </c>
      <c r="AW152" s="243" t="e" cm="1">
        <f t="array" ref="AW152">INDEX('Custom Field Tbl'!$N$5:$N$446, MATCH('9.3 MAL- Bus Facilities Entry'!$Q152 &amp; '9.3 MAL- Bus Facilities Entry'!AW$3, 'Custom Field Tbl'!$M$5:$M$446 &amp; 'Custom Field Tbl'!$O$5:$O$446, 0 ))</f>
        <v>#N/A</v>
      </c>
      <c r="AX152" s="143" t="str">
        <f>IF(ISNA(INDEX(CFV_Tbl[CF Description], MATCH('9.3 MAL- Bus Facilities Entry'!AW152, CFV_Tbl[CF Code], 0)) ), "Field Not Required", INDEX(CFV_Tbl[CF Description], MATCH('9.3 MAL- Bus Facilities Entry'!AW152, CFV_Tbl[CF Code], 0)) )</f>
        <v>Field Not Required</v>
      </c>
      <c r="BA152" s="243" t="e" cm="1">
        <f t="array" ref="BA152">INDEX('Custom Field Tbl'!$N$5:$N$446, MATCH('9.3 MAL- Bus Facilities Entry'!$Q152 &amp; '9.3 MAL- Bus Facilities Entry'!BA$3, 'Custom Field Tbl'!$M$5:$M$446 &amp; 'Custom Field Tbl'!$O$5:$O$446, 0 ))</f>
        <v>#N/A</v>
      </c>
      <c r="BB152" s="143" t="str">
        <f>IF(ISNA(INDEX(CFV_Tbl[CF Description], MATCH('9.3 MAL- Bus Facilities Entry'!BA152, CFV_Tbl[CF Code], 0)) ), "Field Not Required", INDEX(CFV_Tbl[CF Description], MATCH('9.3 MAL- Bus Facilities Entry'!BA152, CFV_Tbl[CF Code], 0)) )</f>
        <v>Field Not Required</v>
      </c>
      <c r="BE152" s="243" t="e" cm="1">
        <f t="array" ref="BE152">INDEX('Custom Field Tbl'!$N$5:$N$446, MATCH('9.3 MAL- Bus Facilities Entry'!$Q152 &amp; '9.3 MAL- Bus Facilities Entry'!BE$3, 'Custom Field Tbl'!$M$5:$M$446 &amp; 'Custom Field Tbl'!$O$5:$O$446, 0 ))</f>
        <v>#N/A</v>
      </c>
      <c r="BF152" s="143" t="str">
        <f>IF(ISNA(INDEX(CFV_Tbl[CF Description], MATCH('9.3 MAL- Bus Facilities Entry'!BE152, CFV_Tbl[CF Code], 0)) ), "Field Not Required", INDEX(CFV_Tbl[CF Description], MATCH('9.3 MAL- Bus Facilities Entry'!BE152, CFV_Tbl[CF Code], 0)) )</f>
        <v>Field Not Required</v>
      </c>
      <c r="BI152" s="239"/>
      <c r="BJ152" s="243" t="e">
        <f>INDEX(Mnemonic[Code], MATCH('9.3 MAL- Bus Facilities Entry'!BS152, Mnemonic[Description], 0))</f>
        <v>#N/A</v>
      </c>
      <c r="BK152" s="243" t="e">
        <f>INDEX(Mnemonic[Code], MATCH('9.3 MAL- Bus Facilities Entry'!BT152, Mnemonic[Description], 0))</f>
        <v>#N/A</v>
      </c>
      <c r="BL152" s="243" t="e">
        <f>IF(ISNA(INDEX(Mnemonic[Code], MATCH( '9.3 MAL- Bus Facilities Entry'!BU152, Mnemonic[Description], 0)) ),  INDEX(Mnemonic[Code], MATCH( LEFT('9.3 MAL- Bus Facilities Entry'!BU152, LEN(BU152)-2), Mnemonic[Description], 0)),  INDEX(Mnemonic[Code], MATCH( '9.3 MAL- Bus Facilities Entry'!BU152, Mnemonic[Description], 0)) )</f>
        <v>#VALUE!</v>
      </c>
      <c r="BM152" s="243" t="e">
        <f>IF(ISNA(INDEX(Mnemonic[Code], MATCH( '9.3 MAL- Bus Facilities Entry'!BV152, Mnemonic[Description], 0)) ),  INDEX(Mnemonic[Code], MATCH( LEFT('9.3 MAL- Bus Facilities Entry'!BV152, LEN(BV152)-2), Mnemonic[Description], 0)),  INDEX(Mnemonic[Code], MATCH( '9.3 MAL- Bus Facilities Entry'!BV152, Mnemonic[Description], 0)) )</f>
        <v>#VALUE!</v>
      </c>
      <c r="BN152" s="243" t="e">
        <f>IF(ISNA(INDEX(Mnemonic[Code], MATCH( '9.3 MAL- Bus Facilities Entry'!BW152, Mnemonic[Description], 0)) ),  INDEX(Mnemonic[Code], MATCH( LEFT('9.3 MAL- Bus Facilities Entry'!BW152, LEN(BW152)-1), Mnemonic[Description], 0)),  INDEX(Mnemonic[Code], MATCH( '9.3 MAL- Bus Facilities Entry'!BW152, Mnemonic[Description], 0)) )</f>
        <v>#VALUE!</v>
      </c>
      <c r="BO152" s="243" t="e">
        <f>IF(ISNA(INDEX(Mnemonic[Code], MATCH( '9.3 MAL- Bus Facilities Entry'!BX152, Mnemonic[Description], 0)) ),  INDEX(Mnemonic[Code], MATCH( LEFT('9.3 MAL- Bus Facilities Entry'!BX152, LEN(BX152)-1), Mnemonic[Description], 0)),  INDEX(Mnemonic[Code], MATCH( '9.3 MAL- Bus Facilities Entry'!BX152, Mnemonic[Description], 0)) )</f>
        <v>#VALUE!</v>
      </c>
      <c r="BP152" s="243" t="e">
        <f t="shared" si="25"/>
        <v>#N/A</v>
      </c>
      <c r="BQ152" s="243" t="e">
        <f t="shared" si="26"/>
        <v>#N/A</v>
      </c>
      <c r="BR152" s="243" t="e">
        <f t="shared" si="27"/>
        <v>#VALUE!</v>
      </c>
      <c r="BS152" s="245"/>
      <c r="BT152" s="245"/>
      <c r="BU152" s="244"/>
      <c r="BV152" s="244"/>
      <c r="BW152" s="244"/>
      <c r="BX152" s="244"/>
      <c r="BZ152" s="239"/>
      <c r="CA152" s="246" t="e">
        <f>INDEX('MAL-OTHERLOOKUPS'!$ES$4:$ES$56, MATCH('9.3 MAL- Bus Facilities Entry'!CE152, 'MAL-OTHERLOOKUPS'!$ET$4:$ET$56, 0))</f>
        <v>#N/A</v>
      </c>
      <c r="CB152" s="247" t="str">
        <f t="shared" si="28"/>
        <v>L--</v>
      </c>
      <c r="CC152" s="247"/>
      <c r="CD152" s="425"/>
      <c r="CE152" s="425"/>
      <c r="CF152" s="425"/>
      <c r="CG152" s="248"/>
      <c r="CH152" s="367"/>
      <c r="CI152" s="367"/>
      <c r="CJ152" s="249" t="e">
        <f>INDEX('Default X, Y'!$D$6:$D$13,MATCH('9.3 MAL- Bus Facilities Entry'!BJ152&amp;"MF",'Default X, Y'!$B$6:$B$13,0))</f>
        <v>#N/A</v>
      </c>
      <c r="CK152" s="249" t="e">
        <f>INDEX('Default X, Y'!$E$6:$E$13,MATCH('9.3 MAL- Bus Facilities Entry'!BJ152&amp;"MF",'Default X, Y'!$B$6:$B$13,0))</f>
        <v>#N/A</v>
      </c>
      <c r="CL152" s="250" t="str">
        <f t="shared" si="29"/>
        <v>MX_Common_BRT</v>
      </c>
      <c r="CM152" s="239"/>
      <c r="CN152" s="251">
        <v>0</v>
      </c>
      <c r="CO152" s="471"/>
      <c r="CP152" s="251" t="str">
        <f t="shared" si="30"/>
        <v>0-</v>
      </c>
      <c r="CQ152" s="471"/>
      <c r="CR152" s="252" t="str">
        <f t="shared" si="23"/>
        <v xml:space="preserve">; ; </v>
      </c>
      <c r="CS152" s="252" t="str">
        <f t="shared" si="24"/>
        <v xml:space="preserve">; ; </v>
      </c>
      <c r="CT152" s="425"/>
      <c r="CU152" s="252" t="e">
        <v>#REF!</v>
      </c>
      <c r="CV152" s="367"/>
      <c r="CW152" s="367"/>
      <c r="CX152" s="239"/>
      <c r="CY152" s="240"/>
      <c r="CZ152" s="240"/>
      <c r="DA152" s="240"/>
      <c r="DB152" s="585"/>
      <c r="DD152" s="240"/>
      <c r="DE152" s="585"/>
      <c r="DF152" s="253"/>
      <c r="DH152" s="472"/>
      <c r="DI152" s="497"/>
      <c r="DJ152" s="254"/>
      <c r="DK152" s="585"/>
    </row>
    <row r="153" spans="1:115" ht="14.5" x14ac:dyDescent="0.35">
      <c r="A153" s="469"/>
      <c r="B153" s="239"/>
      <c r="C153" s="240"/>
      <c r="D153" s="240"/>
      <c r="E153" s="240"/>
      <c r="F153" s="367"/>
      <c r="G153" s="239"/>
      <c r="H153" s="240"/>
      <c r="J153" s="241"/>
      <c r="K153" s="241"/>
      <c r="M153" s="473"/>
      <c r="O153" s="239"/>
      <c r="Q153" s="143" t="e">
        <f>INDEX(AssetClass[Asset Class], MATCH('9.3 MAL- Bus Facilities Entry'!P153, AssetClass[Class Description], 0))</f>
        <v>#N/A</v>
      </c>
      <c r="R153" s="143"/>
      <c r="S153" s="242" t="e">
        <f>INDEX(Table15[Category Code], MATCH('9.3 MAL- Bus Facilities Entry'!R153, Table15[Category  Description], 0))</f>
        <v>#N/A</v>
      </c>
      <c r="T153" s="239"/>
      <c r="U153" s="243" t="e" cm="1">
        <f t="array" ref="U153">INDEX('Custom Field Tbl'!$N$5:$N$446, MATCH('9.3 MAL- Bus Facilities Entry'!$Q153 &amp; '9.3 MAL- Bus Facilities Entry'!U$3, 'Custom Field Tbl'!$M$5:$M$446 &amp; 'Custom Field Tbl'!$O$5:$O$446, 0 ))</f>
        <v>#N/A</v>
      </c>
      <c r="V153" s="143" t="str">
        <f>IF(ISNA(INDEX(CFV_Tbl[CF Description], MATCH('9.3 MAL- Bus Facilities Entry'!U153, CFV_Tbl[CF Code], 0)) ), "Field Not Required", INDEX(CFV_Tbl[CF Description], MATCH('9.3 MAL- Bus Facilities Entry'!U153, CFV_Tbl[CF Code], 0)) )</f>
        <v>Field Not Required</v>
      </c>
      <c r="Y153" s="243" t="e" cm="1">
        <f t="array" ref="Y153">INDEX('Custom Field Tbl'!$N$5:$N$446, MATCH('9.3 MAL- Bus Facilities Entry'!$Q153 &amp; '9.3 MAL- Bus Facilities Entry'!Y$3, 'Custom Field Tbl'!$M$5:$M$446 &amp; 'Custom Field Tbl'!$O$5:$O$446, 0 ))</f>
        <v>#N/A</v>
      </c>
      <c r="Z153" s="143" t="str">
        <f>IF(ISNA(INDEX(CFV_Tbl[CF Description], MATCH('9.3 MAL- Bus Facilities Entry'!Y153, CFV_Tbl[CF Code], 0)) ), "Field Not Required", INDEX(CFV_Tbl[CF Description], MATCH('9.3 MAL- Bus Facilities Entry'!Y153, CFV_Tbl[CF Code], 0)) )</f>
        <v>Field Not Required</v>
      </c>
      <c r="AC153" s="243" t="e" cm="1">
        <f t="array" ref="AC153">INDEX('Custom Field Tbl'!$N$5:$N$446, MATCH('9.3 MAL- Bus Facilities Entry'!$Q153 &amp; '9.3 MAL- Bus Facilities Entry'!AC$3, 'Custom Field Tbl'!$M$5:$M$446 &amp; 'Custom Field Tbl'!$O$5:$O$446, 0 ))</f>
        <v>#N/A</v>
      </c>
      <c r="AD153" s="143" t="str">
        <f>IF(ISNA(INDEX(CFV_Tbl[CF Description], MATCH('9.3 MAL- Bus Facilities Entry'!AC153, CFV_Tbl[CF Code], 0)) ), "Field Not Required", INDEX(CFV_Tbl[CF Description], MATCH('9.3 MAL- Bus Facilities Entry'!AC153, CFV_Tbl[CF Code], 0)) )</f>
        <v>Field Not Required</v>
      </c>
      <c r="AG153" s="243" t="e" cm="1">
        <f t="array" ref="AG153">INDEX('Custom Field Tbl'!$N$5:$N$446, MATCH('9.3 MAL- Bus Facilities Entry'!$Q153 &amp; '9.3 MAL- Bus Facilities Entry'!AG$3, 'Custom Field Tbl'!$M$5:$M$446 &amp; 'Custom Field Tbl'!$O$5:$O$446, 0 ))</f>
        <v>#N/A</v>
      </c>
      <c r="AH153" s="143" t="str">
        <f>IF(ISNA(INDEX(CFV_Tbl[CF Description], MATCH('9.3 MAL- Bus Facilities Entry'!AG153, CFV_Tbl[CF Code], 0)) ), "Field Not Required", INDEX(CFV_Tbl[CF Description], MATCH('9.3 MAL- Bus Facilities Entry'!AG153, CFV_Tbl[CF Code], 0)) )</f>
        <v>Field Not Required</v>
      </c>
      <c r="AK153" s="243" t="e" cm="1">
        <f t="array" ref="AK153">INDEX('Custom Field Tbl'!$N$5:$N$446, MATCH('9.3 MAL- Bus Facilities Entry'!$Q153 &amp; '9.3 MAL- Bus Facilities Entry'!AK$3, 'Custom Field Tbl'!$M$5:$M$446 &amp; 'Custom Field Tbl'!$O$5:$O$446, 0 ))</f>
        <v>#N/A</v>
      </c>
      <c r="AL153" s="143" t="str">
        <f>IF(ISNA(INDEX(CFV_Tbl[CF Description], MATCH('9.3 MAL- Bus Facilities Entry'!AK153, CFV_Tbl[CF Code], 0)) ), "Field Not Required", INDEX(CFV_Tbl[CF Description], MATCH('9.3 MAL- Bus Facilities Entry'!AK153, CFV_Tbl[CF Code], 0)) )</f>
        <v>Field Not Required</v>
      </c>
      <c r="AO153" s="243" t="e" cm="1">
        <f t="array" ref="AO153">INDEX('Custom Field Tbl'!$N$5:$N$446, MATCH('9.3 MAL- Bus Facilities Entry'!$Q153 &amp; '9.3 MAL- Bus Facilities Entry'!AO$3, 'Custom Field Tbl'!$M$5:$M$446 &amp; 'Custom Field Tbl'!$O$5:$O$446, 0 ))</f>
        <v>#N/A</v>
      </c>
      <c r="AP153" s="143" t="str">
        <f>IF(ISNA(INDEX(CFV_Tbl[CF Description], MATCH('9.3 MAL- Bus Facilities Entry'!AO153, CFV_Tbl[CF Code], 0)) ), "Field Not Required", INDEX(CFV_Tbl[CF Description], MATCH('9.3 MAL- Bus Facilities Entry'!AO153, CFV_Tbl[CF Code], 0)) )</f>
        <v>Field Not Required</v>
      </c>
      <c r="AS153" s="243" t="e" cm="1">
        <f t="array" ref="AS153">INDEX('Custom Field Tbl'!$N$5:$N$446, MATCH('9.3 MAL- Bus Facilities Entry'!$Q153 &amp; '9.3 MAL- Bus Facilities Entry'!AS$3, 'Custom Field Tbl'!$M$5:$M$446 &amp; 'Custom Field Tbl'!$O$5:$O$446, 0 ))</f>
        <v>#N/A</v>
      </c>
      <c r="AT153" s="143" t="str">
        <f>IF(ISNA(INDEX(CFV_Tbl[CF Description], MATCH('9.3 MAL- Bus Facilities Entry'!AS153, CFV_Tbl[CF Code], 0)) ), "Field Not Required", INDEX(CFV_Tbl[CF Description], MATCH('9.3 MAL- Bus Facilities Entry'!AS153, CFV_Tbl[CF Code], 0)) )</f>
        <v>Field Not Required</v>
      </c>
      <c r="AW153" s="243" t="e" cm="1">
        <f t="array" ref="AW153">INDEX('Custom Field Tbl'!$N$5:$N$446, MATCH('9.3 MAL- Bus Facilities Entry'!$Q153 &amp; '9.3 MAL- Bus Facilities Entry'!AW$3, 'Custom Field Tbl'!$M$5:$M$446 &amp; 'Custom Field Tbl'!$O$5:$O$446, 0 ))</f>
        <v>#N/A</v>
      </c>
      <c r="AX153" s="143" t="str">
        <f>IF(ISNA(INDEX(CFV_Tbl[CF Description], MATCH('9.3 MAL- Bus Facilities Entry'!AW153, CFV_Tbl[CF Code], 0)) ), "Field Not Required", INDEX(CFV_Tbl[CF Description], MATCH('9.3 MAL- Bus Facilities Entry'!AW153, CFV_Tbl[CF Code], 0)) )</f>
        <v>Field Not Required</v>
      </c>
      <c r="BA153" s="243" t="e" cm="1">
        <f t="array" ref="BA153">INDEX('Custom Field Tbl'!$N$5:$N$446, MATCH('9.3 MAL- Bus Facilities Entry'!$Q153 &amp; '9.3 MAL- Bus Facilities Entry'!BA$3, 'Custom Field Tbl'!$M$5:$M$446 &amp; 'Custom Field Tbl'!$O$5:$O$446, 0 ))</f>
        <v>#N/A</v>
      </c>
      <c r="BB153" s="143" t="str">
        <f>IF(ISNA(INDEX(CFV_Tbl[CF Description], MATCH('9.3 MAL- Bus Facilities Entry'!BA153, CFV_Tbl[CF Code], 0)) ), "Field Not Required", INDEX(CFV_Tbl[CF Description], MATCH('9.3 MAL- Bus Facilities Entry'!BA153, CFV_Tbl[CF Code], 0)) )</f>
        <v>Field Not Required</v>
      </c>
      <c r="BE153" s="243" t="e" cm="1">
        <f t="array" ref="BE153">INDEX('Custom Field Tbl'!$N$5:$N$446, MATCH('9.3 MAL- Bus Facilities Entry'!$Q153 &amp; '9.3 MAL- Bus Facilities Entry'!BE$3, 'Custom Field Tbl'!$M$5:$M$446 &amp; 'Custom Field Tbl'!$O$5:$O$446, 0 ))</f>
        <v>#N/A</v>
      </c>
      <c r="BF153" s="143" t="str">
        <f>IF(ISNA(INDEX(CFV_Tbl[CF Description], MATCH('9.3 MAL- Bus Facilities Entry'!BE153, CFV_Tbl[CF Code], 0)) ), "Field Not Required", INDEX(CFV_Tbl[CF Description], MATCH('9.3 MAL- Bus Facilities Entry'!BE153, CFV_Tbl[CF Code], 0)) )</f>
        <v>Field Not Required</v>
      </c>
      <c r="BI153" s="239"/>
      <c r="BJ153" s="243" t="e">
        <f>INDEX(Mnemonic[Code], MATCH('9.3 MAL- Bus Facilities Entry'!BS153, Mnemonic[Description], 0))</f>
        <v>#N/A</v>
      </c>
      <c r="BK153" s="243" t="e">
        <f>INDEX(Mnemonic[Code], MATCH('9.3 MAL- Bus Facilities Entry'!BT153, Mnemonic[Description], 0))</f>
        <v>#N/A</v>
      </c>
      <c r="BL153" s="243" t="e">
        <f>IF(ISNA(INDEX(Mnemonic[Code], MATCH( '9.3 MAL- Bus Facilities Entry'!BU153, Mnemonic[Description], 0)) ),  INDEX(Mnemonic[Code], MATCH( LEFT('9.3 MAL- Bus Facilities Entry'!BU153, LEN(BU153)-2), Mnemonic[Description], 0)),  INDEX(Mnemonic[Code], MATCH( '9.3 MAL- Bus Facilities Entry'!BU153, Mnemonic[Description], 0)) )</f>
        <v>#VALUE!</v>
      </c>
      <c r="BM153" s="243" t="e">
        <f>IF(ISNA(INDEX(Mnemonic[Code], MATCH( '9.3 MAL- Bus Facilities Entry'!BV153, Mnemonic[Description], 0)) ),  INDEX(Mnemonic[Code], MATCH( LEFT('9.3 MAL- Bus Facilities Entry'!BV153, LEN(BV153)-2), Mnemonic[Description], 0)),  INDEX(Mnemonic[Code], MATCH( '9.3 MAL- Bus Facilities Entry'!BV153, Mnemonic[Description], 0)) )</f>
        <v>#VALUE!</v>
      </c>
      <c r="BN153" s="243" t="e">
        <f>IF(ISNA(INDEX(Mnemonic[Code], MATCH( '9.3 MAL- Bus Facilities Entry'!BW153, Mnemonic[Description], 0)) ),  INDEX(Mnemonic[Code], MATCH( LEFT('9.3 MAL- Bus Facilities Entry'!BW153, LEN(BW153)-1), Mnemonic[Description], 0)),  INDEX(Mnemonic[Code], MATCH( '9.3 MAL- Bus Facilities Entry'!BW153, Mnemonic[Description], 0)) )</f>
        <v>#VALUE!</v>
      </c>
      <c r="BO153" s="243" t="e">
        <f>IF(ISNA(INDEX(Mnemonic[Code], MATCH( '9.3 MAL- Bus Facilities Entry'!BX153, Mnemonic[Description], 0)) ),  INDEX(Mnemonic[Code], MATCH( LEFT('9.3 MAL- Bus Facilities Entry'!BX153, LEN(BX153)-1), Mnemonic[Description], 0)),  INDEX(Mnemonic[Code], MATCH( '9.3 MAL- Bus Facilities Entry'!BX153, Mnemonic[Description], 0)) )</f>
        <v>#VALUE!</v>
      </c>
      <c r="BP153" s="243" t="e">
        <f t="shared" si="25"/>
        <v>#N/A</v>
      </c>
      <c r="BQ153" s="243" t="e">
        <f t="shared" si="26"/>
        <v>#N/A</v>
      </c>
      <c r="BR153" s="243" t="e">
        <f t="shared" si="27"/>
        <v>#VALUE!</v>
      </c>
      <c r="BS153" s="245"/>
      <c r="BT153" s="245"/>
      <c r="BU153" s="244"/>
      <c r="BV153" s="244"/>
      <c r="BW153" s="244"/>
      <c r="BX153" s="244"/>
      <c r="BZ153" s="239"/>
      <c r="CA153" s="246" t="e">
        <f>INDEX('MAL-OTHERLOOKUPS'!$ES$4:$ES$56, MATCH('9.3 MAL- Bus Facilities Entry'!CE153, 'MAL-OTHERLOOKUPS'!$ET$4:$ET$56, 0))</f>
        <v>#N/A</v>
      </c>
      <c r="CB153" s="247" t="str">
        <f t="shared" si="28"/>
        <v>L--</v>
      </c>
      <c r="CC153" s="247"/>
      <c r="CD153" s="425"/>
      <c r="CE153" s="425"/>
      <c r="CF153" s="425"/>
      <c r="CG153" s="248"/>
      <c r="CH153" s="367"/>
      <c r="CI153" s="367"/>
      <c r="CJ153" s="249" t="e">
        <f>INDEX('Default X, Y'!$D$6:$D$13,MATCH('9.3 MAL- Bus Facilities Entry'!BJ153&amp;"MF",'Default X, Y'!$B$6:$B$13,0))</f>
        <v>#N/A</v>
      </c>
      <c r="CK153" s="249" t="e">
        <f>INDEX('Default X, Y'!$E$6:$E$13,MATCH('9.3 MAL- Bus Facilities Entry'!BJ153&amp;"MF",'Default X, Y'!$B$6:$B$13,0))</f>
        <v>#N/A</v>
      </c>
      <c r="CL153" s="250" t="str">
        <f t="shared" si="29"/>
        <v>MX_Common_BRT</v>
      </c>
      <c r="CM153" s="239"/>
      <c r="CN153" s="251">
        <v>0</v>
      </c>
      <c r="CO153" s="471"/>
      <c r="CP153" s="251" t="str">
        <f t="shared" si="30"/>
        <v>0-</v>
      </c>
      <c r="CQ153" s="471"/>
      <c r="CR153" s="252" t="str">
        <f t="shared" si="23"/>
        <v xml:space="preserve">; ; </v>
      </c>
      <c r="CS153" s="252" t="str">
        <f t="shared" si="24"/>
        <v xml:space="preserve">; ; </v>
      </c>
      <c r="CT153" s="425"/>
      <c r="CU153" s="252" t="e">
        <v>#REF!</v>
      </c>
      <c r="CV153" s="367"/>
      <c r="CW153" s="367"/>
      <c r="CX153" s="239"/>
      <c r="CY153" s="240"/>
      <c r="CZ153" s="240"/>
      <c r="DA153" s="240"/>
      <c r="DB153" s="585"/>
      <c r="DD153" s="240"/>
      <c r="DE153" s="585"/>
      <c r="DF153" s="253"/>
      <c r="DH153" s="472"/>
      <c r="DI153" s="497"/>
      <c r="DJ153" s="254"/>
      <c r="DK153" s="585"/>
    </row>
    <row r="154" spans="1:115" ht="14.5" x14ac:dyDescent="0.35">
      <c r="A154" s="469"/>
      <c r="B154" s="239"/>
      <c r="C154" s="240"/>
      <c r="D154" s="240"/>
      <c r="E154" s="240"/>
      <c r="F154" s="367"/>
      <c r="G154" s="239"/>
      <c r="H154" s="240"/>
      <c r="J154" s="241"/>
      <c r="K154" s="241"/>
      <c r="M154" s="473"/>
      <c r="O154" s="239"/>
      <c r="Q154" s="143" t="e">
        <f>INDEX(AssetClass[Asset Class], MATCH('9.3 MAL- Bus Facilities Entry'!P154, AssetClass[Class Description], 0))</f>
        <v>#N/A</v>
      </c>
      <c r="R154" s="143"/>
      <c r="S154" s="242" t="e">
        <f>INDEX(Table15[Category Code], MATCH('9.3 MAL- Bus Facilities Entry'!R154, Table15[Category  Description], 0))</f>
        <v>#N/A</v>
      </c>
      <c r="T154" s="239"/>
      <c r="U154" s="243" t="e" cm="1">
        <f t="array" ref="U154">INDEX('Custom Field Tbl'!$N$5:$N$446, MATCH('9.3 MAL- Bus Facilities Entry'!$Q154 &amp; '9.3 MAL- Bus Facilities Entry'!U$3, 'Custom Field Tbl'!$M$5:$M$446 &amp; 'Custom Field Tbl'!$O$5:$O$446, 0 ))</f>
        <v>#N/A</v>
      </c>
      <c r="V154" s="143" t="str">
        <f>IF(ISNA(INDEX(CFV_Tbl[CF Description], MATCH('9.3 MAL- Bus Facilities Entry'!U154, CFV_Tbl[CF Code], 0)) ), "Field Not Required", INDEX(CFV_Tbl[CF Description], MATCH('9.3 MAL- Bus Facilities Entry'!U154, CFV_Tbl[CF Code], 0)) )</f>
        <v>Field Not Required</v>
      </c>
      <c r="Y154" s="243" t="e" cm="1">
        <f t="array" ref="Y154">INDEX('Custom Field Tbl'!$N$5:$N$446, MATCH('9.3 MAL- Bus Facilities Entry'!$Q154 &amp; '9.3 MAL- Bus Facilities Entry'!Y$3, 'Custom Field Tbl'!$M$5:$M$446 &amp; 'Custom Field Tbl'!$O$5:$O$446, 0 ))</f>
        <v>#N/A</v>
      </c>
      <c r="Z154" s="143" t="str">
        <f>IF(ISNA(INDEX(CFV_Tbl[CF Description], MATCH('9.3 MAL- Bus Facilities Entry'!Y154, CFV_Tbl[CF Code], 0)) ), "Field Not Required", INDEX(CFV_Tbl[CF Description], MATCH('9.3 MAL- Bus Facilities Entry'!Y154, CFV_Tbl[CF Code], 0)) )</f>
        <v>Field Not Required</v>
      </c>
      <c r="AC154" s="243" t="e" cm="1">
        <f t="array" ref="AC154">INDEX('Custom Field Tbl'!$N$5:$N$446, MATCH('9.3 MAL- Bus Facilities Entry'!$Q154 &amp; '9.3 MAL- Bus Facilities Entry'!AC$3, 'Custom Field Tbl'!$M$5:$M$446 &amp; 'Custom Field Tbl'!$O$5:$O$446, 0 ))</f>
        <v>#N/A</v>
      </c>
      <c r="AD154" s="143" t="str">
        <f>IF(ISNA(INDEX(CFV_Tbl[CF Description], MATCH('9.3 MAL- Bus Facilities Entry'!AC154, CFV_Tbl[CF Code], 0)) ), "Field Not Required", INDEX(CFV_Tbl[CF Description], MATCH('9.3 MAL- Bus Facilities Entry'!AC154, CFV_Tbl[CF Code], 0)) )</f>
        <v>Field Not Required</v>
      </c>
      <c r="AG154" s="243" t="e" cm="1">
        <f t="array" ref="AG154">INDEX('Custom Field Tbl'!$N$5:$N$446, MATCH('9.3 MAL- Bus Facilities Entry'!$Q154 &amp; '9.3 MAL- Bus Facilities Entry'!AG$3, 'Custom Field Tbl'!$M$5:$M$446 &amp; 'Custom Field Tbl'!$O$5:$O$446, 0 ))</f>
        <v>#N/A</v>
      </c>
      <c r="AH154" s="143" t="str">
        <f>IF(ISNA(INDEX(CFV_Tbl[CF Description], MATCH('9.3 MAL- Bus Facilities Entry'!AG154, CFV_Tbl[CF Code], 0)) ), "Field Not Required", INDEX(CFV_Tbl[CF Description], MATCH('9.3 MAL- Bus Facilities Entry'!AG154, CFV_Tbl[CF Code], 0)) )</f>
        <v>Field Not Required</v>
      </c>
      <c r="AK154" s="243" t="e" cm="1">
        <f t="array" ref="AK154">INDEX('Custom Field Tbl'!$N$5:$N$446, MATCH('9.3 MAL- Bus Facilities Entry'!$Q154 &amp; '9.3 MAL- Bus Facilities Entry'!AK$3, 'Custom Field Tbl'!$M$5:$M$446 &amp; 'Custom Field Tbl'!$O$5:$O$446, 0 ))</f>
        <v>#N/A</v>
      </c>
      <c r="AL154" s="143" t="str">
        <f>IF(ISNA(INDEX(CFV_Tbl[CF Description], MATCH('9.3 MAL- Bus Facilities Entry'!AK154, CFV_Tbl[CF Code], 0)) ), "Field Not Required", INDEX(CFV_Tbl[CF Description], MATCH('9.3 MAL- Bus Facilities Entry'!AK154, CFV_Tbl[CF Code], 0)) )</f>
        <v>Field Not Required</v>
      </c>
      <c r="AO154" s="243" t="e" cm="1">
        <f t="array" ref="AO154">INDEX('Custom Field Tbl'!$N$5:$N$446, MATCH('9.3 MAL- Bus Facilities Entry'!$Q154 &amp; '9.3 MAL- Bus Facilities Entry'!AO$3, 'Custom Field Tbl'!$M$5:$M$446 &amp; 'Custom Field Tbl'!$O$5:$O$446, 0 ))</f>
        <v>#N/A</v>
      </c>
      <c r="AP154" s="143" t="str">
        <f>IF(ISNA(INDEX(CFV_Tbl[CF Description], MATCH('9.3 MAL- Bus Facilities Entry'!AO154, CFV_Tbl[CF Code], 0)) ), "Field Not Required", INDEX(CFV_Tbl[CF Description], MATCH('9.3 MAL- Bus Facilities Entry'!AO154, CFV_Tbl[CF Code], 0)) )</f>
        <v>Field Not Required</v>
      </c>
      <c r="AS154" s="243" t="e" cm="1">
        <f t="array" ref="AS154">INDEX('Custom Field Tbl'!$N$5:$N$446, MATCH('9.3 MAL- Bus Facilities Entry'!$Q154 &amp; '9.3 MAL- Bus Facilities Entry'!AS$3, 'Custom Field Tbl'!$M$5:$M$446 &amp; 'Custom Field Tbl'!$O$5:$O$446, 0 ))</f>
        <v>#N/A</v>
      </c>
      <c r="AT154" s="143" t="str">
        <f>IF(ISNA(INDEX(CFV_Tbl[CF Description], MATCH('9.3 MAL- Bus Facilities Entry'!AS154, CFV_Tbl[CF Code], 0)) ), "Field Not Required", INDEX(CFV_Tbl[CF Description], MATCH('9.3 MAL- Bus Facilities Entry'!AS154, CFV_Tbl[CF Code], 0)) )</f>
        <v>Field Not Required</v>
      </c>
      <c r="AW154" s="243" t="e" cm="1">
        <f t="array" ref="AW154">INDEX('Custom Field Tbl'!$N$5:$N$446, MATCH('9.3 MAL- Bus Facilities Entry'!$Q154 &amp; '9.3 MAL- Bus Facilities Entry'!AW$3, 'Custom Field Tbl'!$M$5:$M$446 &amp; 'Custom Field Tbl'!$O$5:$O$446, 0 ))</f>
        <v>#N/A</v>
      </c>
      <c r="AX154" s="143" t="str">
        <f>IF(ISNA(INDEX(CFV_Tbl[CF Description], MATCH('9.3 MAL- Bus Facilities Entry'!AW154, CFV_Tbl[CF Code], 0)) ), "Field Not Required", INDEX(CFV_Tbl[CF Description], MATCH('9.3 MAL- Bus Facilities Entry'!AW154, CFV_Tbl[CF Code], 0)) )</f>
        <v>Field Not Required</v>
      </c>
      <c r="BA154" s="243" t="e" cm="1">
        <f t="array" ref="BA154">INDEX('Custom Field Tbl'!$N$5:$N$446, MATCH('9.3 MAL- Bus Facilities Entry'!$Q154 &amp; '9.3 MAL- Bus Facilities Entry'!BA$3, 'Custom Field Tbl'!$M$5:$M$446 &amp; 'Custom Field Tbl'!$O$5:$O$446, 0 ))</f>
        <v>#N/A</v>
      </c>
      <c r="BB154" s="143" t="str">
        <f>IF(ISNA(INDEX(CFV_Tbl[CF Description], MATCH('9.3 MAL- Bus Facilities Entry'!BA154, CFV_Tbl[CF Code], 0)) ), "Field Not Required", INDEX(CFV_Tbl[CF Description], MATCH('9.3 MAL- Bus Facilities Entry'!BA154, CFV_Tbl[CF Code], 0)) )</f>
        <v>Field Not Required</v>
      </c>
      <c r="BE154" s="243" t="e" cm="1">
        <f t="array" ref="BE154">INDEX('Custom Field Tbl'!$N$5:$N$446, MATCH('9.3 MAL- Bus Facilities Entry'!$Q154 &amp; '9.3 MAL- Bus Facilities Entry'!BE$3, 'Custom Field Tbl'!$M$5:$M$446 &amp; 'Custom Field Tbl'!$O$5:$O$446, 0 ))</f>
        <v>#N/A</v>
      </c>
      <c r="BF154" s="143" t="str">
        <f>IF(ISNA(INDEX(CFV_Tbl[CF Description], MATCH('9.3 MAL- Bus Facilities Entry'!BE154, CFV_Tbl[CF Code], 0)) ), "Field Not Required", INDEX(CFV_Tbl[CF Description], MATCH('9.3 MAL- Bus Facilities Entry'!BE154, CFV_Tbl[CF Code], 0)) )</f>
        <v>Field Not Required</v>
      </c>
      <c r="BI154" s="239"/>
      <c r="BJ154" s="243" t="e">
        <f>INDEX(Mnemonic[Code], MATCH('9.3 MAL- Bus Facilities Entry'!BS154, Mnemonic[Description], 0))</f>
        <v>#N/A</v>
      </c>
      <c r="BK154" s="243" t="e">
        <f>INDEX(Mnemonic[Code], MATCH('9.3 MAL- Bus Facilities Entry'!BT154, Mnemonic[Description], 0))</f>
        <v>#N/A</v>
      </c>
      <c r="BL154" s="243" t="e">
        <f>IF(ISNA(INDEX(Mnemonic[Code], MATCH( '9.3 MAL- Bus Facilities Entry'!BU154, Mnemonic[Description], 0)) ),  INDEX(Mnemonic[Code], MATCH( LEFT('9.3 MAL- Bus Facilities Entry'!BU154, LEN(BU154)-2), Mnemonic[Description], 0)),  INDEX(Mnemonic[Code], MATCH( '9.3 MAL- Bus Facilities Entry'!BU154, Mnemonic[Description], 0)) )</f>
        <v>#VALUE!</v>
      </c>
      <c r="BM154" s="243" t="e">
        <f>IF(ISNA(INDEX(Mnemonic[Code], MATCH( '9.3 MAL- Bus Facilities Entry'!BV154, Mnemonic[Description], 0)) ),  INDEX(Mnemonic[Code], MATCH( LEFT('9.3 MAL- Bus Facilities Entry'!BV154, LEN(BV154)-2), Mnemonic[Description], 0)),  INDEX(Mnemonic[Code], MATCH( '9.3 MAL- Bus Facilities Entry'!BV154, Mnemonic[Description], 0)) )</f>
        <v>#VALUE!</v>
      </c>
      <c r="BN154" s="243" t="e">
        <f>IF(ISNA(INDEX(Mnemonic[Code], MATCH( '9.3 MAL- Bus Facilities Entry'!BW154, Mnemonic[Description], 0)) ),  INDEX(Mnemonic[Code], MATCH( LEFT('9.3 MAL- Bus Facilities Entry'!BW154, LEN(BW154)-1), Mnemonic[Description], 0)),  INDEX(Mnemonic[Code], MATCH( '9.3 MAL- Bus Facilities Entry'!BW154, Mnemonic[Description], 0)) )</f>
        <v>#VALUE!</v>
      </c>
      <c r="BO154" s="243" t="e">
        <f>IF(ISNA(INDEX(Mnemonic[Code], MATCH( '9.3 MAL- Bus Facilities Entry'!BX154, Mnemonic[Description], 0)) ),  INDEX(Mnemonic[Code], MATCH( LEFT('9.3 MAL- Bus Facilities Entry'!BX154, LEN(BX154)-1), Mnemonic[Description], 0)),  INDEX(Mnemonic[Code], MATCH( '9.3 MAL- Bus Facilities Entry'!BX154, Mnemonic[Description], 0)) )</f>
        <v>#VALUE!</v>
      </c>
      <c r="BP154" s="243" t="e">
        <f t="shared" si="25"/>
        <v>#N/A</v>
      </c>
      <c r="BQ154" s="243" t="e">
        <f t="shared" si="26"/>
        <v>#N/A</v>
      </c>
      <c r="BR154" s="243" t="e">
        <f t="shared" si="27"/>
        <v>#VALUE!</v>
      </c>
      <c r="BS154" s="245"/>
      <c r="BT154" s="245"/>
      <c r="BU154" s="244"/>
      <c r="BV154" s="244"/>
      <c r="BW154" s="244"/>
      <c r="BX154" s="244"/>
      <c r="BZ154" s="239"/>
      <c r="CA154" s="246" t="e">
        <f>INDEX('MAL-OTHERLOOKUPS'!$ES$4:$ES$56, MATCH('9.3 MAL- Bus Facilities Entry'!CE154, 'MAL-OTHERLOOKUPS'!$ET$4:$ET$56, 0))</f>
        <v>#N/A</v>
      </c>
      <c r="CB154" s="247" t="str">
        <f t="shared" si="28"/>
        <v>L--</v>
      </c>
      <c r="CC154" s="247"/>
      <c r="CD154" s="425"/>
      <c r="CE154" s="425"/>
      <c r="CF154" s="425"/>
      <c r="CG154" s="248"/>
      <c r="CH154" s="367"/>
      <c r="CI154" s="367"/>
      <c r="CJ154" s="249" t="e">
        <f>INDEX('Default X, Y'!$D$6:$D$13,MATCH('9.3 MAL- Bus Facilities Entry'!BJ154&amp;"MF",'Default X, Y'!$B$6:$B$13,0))</f>
        <v>#N/A</v>
      </c>
      <c r="CK154" s="249" t="e">
        <f>INDEX('Default X, Y'!$E$6:$E$13,MATCH('9.3 MAL- Bus Facilities Entry'!BJ154&amp;"MF",'Default X, Y'!$B$6:$B$13,0))</f>
        <v>#N/A</v>
      </c>
      <c r="CL154" s="250" t="str">
        <f t="shared" si="29"/>
        <v>MX_Common_BRT</v>
      </c>
      <c r="CM154" s="239"/>
      <c r="CN154" s="251">
        <v>0</v>
      </c>
      <c r="CO154" s="471"/>
      <c r="CP154" s="251" t="str">
        <f t="shared" si="30"/>
        <v>0-</v>
      </c>
      <c r="CQ154" s="471"/>
      <c r="CR154" s="252" t="str">
        <f t="shared" si="23"/>
        <v xml:space="preserve">; ; </v>
      </c>
      <c r="CS154" s="252" t="str">
        <f t="shared" si="24"/>
        <v xml:space="preserve">; ; </v>
      </c>
      <c r="CT154" s="425"/>
      <c r="CU154" s="252" t="e">
        <v>#REF!</v>
      </c>
      <c r="CV154" s="367"/>
      <c r="CW154" s="367"/>
      <c r="CX154" s="239"/>
      <c r="CY154" s="240"/>
      <c r="CZ154" s="240"/>
      <c r="DA154" s="240"/>
      <c r="DB154" s="585"/>
      <c r="DD154" s="240"/>
      <c r="DE154" s="585"/>
      <c r="DF154" s="253"/>
      <c r="DH154" s="472"/>
      <c r="DI154" s="497"/>
      <c r="DJ154" s="254"/>
      <c r="DK154" s="585"/>
    </row>
    <row r="155" spans="1:115" ht="14.5" x14ac:dyDescent="0.35">
      <c r="A155" s="469"/>
      <c r="B155" s="239"/>
      <c r="C155" s="240"/>
      <c r="D155" s="240"/>
      <c r="E155" s="240"/>
      <c r="F155" s="367"/>
      <c r="G155" s="239"/>
      <c r="H155" s="240"/>
      <c r="J155" s="241"/>
      <c r="K155" s="241"/>
      <c r="M155" s="473"/>
      <c r="O155" s="239"/>
      <c r="Q155" s="143" t="e">
        <f>INDEX(AssetClass[Asset Class], MATCH('9.3 MAL- Bus Facilities Entry'!P155, AssetClass[Class Description], 0))</f>
        <v>#N/A</v>
      </c>
      <c r="R155" s="143"/>
      <c r="S155" s="242" t="e">
        <f>INDEX(Table15[Category Code], MATCH('9.3 MAL- Bus Facilities Entry'!R155, Table15[Category  Description], 0))</f>
        <v>#N/A</v>
      </c>
      <c r="T155" s="239"/>
      <c r="U155" s="243" t="e" cm="1">
        <f t="array" ref="U155">INDEX('Custom Field Tbl'!$N$5:$N$446, MATCH('9.3 MAL- Bus Facilities Entry'!$Q155 &amp; '9.3 MAL- Bus Facilities Entry'!U$3, 'Custom Field Tbl'!$M$5:$M$446 &amp; 'Custom Field Tbl'!$O$5:$O$446, 0 ))</f>
        <v>#N/A</v>
      </c>
      <c r="V155" s="143" t="str">
        <f>IF(ISNA(INDEX(CFV_Tbl[CF Description], MATCH('9.3 MAL- Bus Facilities Entry'!U155, CFV_Tbl[CF Code], 0)) ), "Field Not Required", INDEX(CFV_Tbl[CF Description], MATCH('9.3 MAL- Bus Facilities Entry'!U155, CFV_Tbl[CF Code], 0)) )</f>
        <v>Field Not Required</v>
      </c>
      <c r="Y155" s="243" t="e" cm="1">
        <f t="array" ref="Y155">INDEX('Custom Field Tbl'!$N$5:$N$446, MATCH('9.3 MAL- Bus Facilities Entry'!$Q155 &amp; '9.3 MAL- Bus Facilities Entry'!Y$3, 'Custom Field Tbl'!$M$5:$M$446 &amp; 'Custom Field Tbl'!$O$5:$O$446, 0 ))</f>
        <v>#N/A</v>
      </c>
      <c r="Z155" s="143" t="str">
        <f>IF(ISNA(INDEX(CFV_Tbl[CF Description], MATCH('9.3 MAL- Bus Facilities Entry'!Y155, CFV_Tbl[CF Code], 0)) ), "Field Not Required", INDEX(CFV_Tbl[CF Description], MATCH('9.3 MAL- Bus Facilities Entry'!Y155, CFV_Tbl[CF Code], 0)) )</f>
        <v>Field Not Required</v>
      </c>
      <c r="AC155" s="243" t="e" cm="1">
        <f t="array" ref="AC155">INDEX('Custom Field Tbl'!$N$5:$N$446, MATCH('9.3 MAL- Bus Facilities Entry'!$Q155 &amp; '9.3 MAL- Bus Facilities Entry'!AC$3, 'Custom Field Tbl'!$M$5:$M$446 &amp; 'Custom Field Tbl'!$O$5:$O$446, 0 ))</f>
        <v>#N/A</v>
      </c>
      <c r="AD155" s="143" t="str">
        <f>IF(ISNA(INDEX(CFV_Tbl[CF Description], MATCH('9.3 MAL- Bus Facilities Entry'!AC155, CFV_Tbl[CF Code], 0)) ), "Field Not Required", INDEX(CFV_Tbl[CF Description], MATCH('9.3 MAL- Bus Facilities Entry'!AC155, CFV_Tbl[CF Code], 0)) )</f>
        <v>Field Not Required</v>
      </c>
      <c r="AG155" s="243" t="e" cm="1">
        <f t="array" ref="AG155">INDEX('Custom Field Tbl'!$N$5:$N$446, MATCH('9.3 MAL- Bus Facilities Entry'!$Q155 &amp; '9.3 MAL- Bus Facilities Entry'!AG$3, 'Custom Field Tbl'!$M$5:$M$446 &amp; 'Custom Field Tbl'!$O$5:$O$446, 0 ))</f>
        <v>#N/A</v>
      </c>
      <c r="AH155" s="143" t="str">
        <f>IF(ISNA(INDEX(CFV_Tbl[CF Description], MATCH('9.3 MAL- Bus Facilities Entry'!AG155, CFV_Tbl[CF Code], 0)) ), "Field Not Required", INDEX(CFV_Tbl[CF Description], MATCH('9.3 MAL- Bus Facilities Entry'!AG155, CFV_Tbl[CF Code], 0)) )</f>
        <v>Field Not Required</v>
      </c>
      <c r="AK155" s="243" t="e" cm="1">
        <f t="array" ref="AK155">INDEX('Custom Field Tbl'!$N$5:$N$446, MATCH('9.3 MAL- Bus Facilities Entry'!$Q155 &amp; '9.3 MAL- Bus Facilities Entry'!AK$3, 'Custom Field Tbl'!$M$5:$M$446 &amp; 'Custom Field Tbl'!$O$5:$O$446, 0 ))</f>
        <v>#N/A</v>
      </c>
      <c r="AL155" s="143" t="str">
        <f>IF(ISNA(INDEX(CFV_Tbl[CF Description], MATCH('9.3 MAL- Bus Facilities Entry'!AK155, CFV_Tbl[CF Code], 0)) ), "Field Not Required", INDEX(CFV_Tbl[CF Description], MATCH('9.3 MAL- Bus Facilities Entry'!AK155, CFV_Tbl[CF Code], 0)) )</f>
        <v>Field Not Required</v>
      </c>
      <c r="AO155" s="243" t="e" cm="1">
        <f t="array" ref="AO155">INDEX('Custom Field Tbl'!$N$5:$N$446, MATCH('9.3 MAL- Bus Facilities Entry'!$Q155 &amp; '9.3 MAL- Bus Facilities Entry'!AO$3, 'Custom Field Tbl'!$M$5:$M$446 &amp; 'Custom Field Tbl'!$O$5:$O$446, 0 ))</f>
        <v>#N/A</v>
      </c>
      <c r="AP155" s="143" t="str">
        <f>IF(ISNA(INDEX(CFV_Tbl[CF Description], MATCH('9.3 MAL- Bus Facilities Entry'!AO155, CFV_Tbl[CF Code], 0)) ), "Field Not Required", INDEX(CFV_Tbl[CF Description], MATCH('9.3 MAL- Bus Facilities Entry'!AO155, CFV_Tbl[CF Code], 0)) )</f>
        <v>Field Not Required</v>
      </c>
      <c r="AS155" s="243" t="e" cm="1">
        <f t="array" ref="AS155">INDEX('Custom Field Tbl'!$N$5:$N$446, MATCH('9.3 MAL- Bus Facilities Entry'!$Q155 &amp; '9.3 MAL- Bus Facilities Entry'!AS$3, 'Custom Field Tbl'!$M$5:$M$446 &amp; 'Custom Field Tbl'!$O$5:$O$446, 0 ))</f>
        <v>#N/A</v>
      </c>
      <c r="AT155" s="143" t="str">
        <f>IF(ISNA(INDEX(CFV_Tbl[CF Description], MATCH('9.3 MAL- Bus Facilities Entry'!AS155, CFV_Tbl[CF Code], 0)) ), "Field Not Required", INDEX(CFV_Tbl[CF Description], MATCH('9.3 MAL- Bus Facilities Entry'!AS155, CFV_Tbl[CF Code], 0)) )</f>
        <v>Field Not Required</v>
      </c>
      <c r="AW155" s="243" t="e" cm="1">
        <f t="array" ref="AW155">INDEX('Custom Field Tbl'!$N$5:$N$446, MATCH('9.3 MAL- Bus Facilities Entry'!$Q155 &amp; '9.3 MAL- Bus Facilities Entry'!AW$3, 'Custom Field Tbl'!$M$5:$M$446 &amp; 'Custom Field Tbl'!$O$5:$O$446, 0 ))</f>
        <v>#N/A</v>
      </c>
      <c r="AX155" s="143" t="str">
        <f>IF(ISNA(INDEX(CFV_Tbl[CF Description], MATCH('9.3 MAL- Bus Facilities Entry'!AW155, CFV_Tbl[CF Code], 0)) ), "Field Not Required", INDEX(CFV_Tbl[CF Description], MATCH('9.3 MAL- Bus Facilities Entry'!AW155, CFV_Tbl[CF Code], 0)) )</f>
        <v>Field Not Required</v>
      </c>
      <c r="BA155" s="243" t="e" cm="1">
        <f t="array" ref="BA155">INDEX('Custom Field Tbl'!$N$5:$N$446, MATCH('9.3 MAL- Bus Facilities Entry'!$Q155 &amp; '9.3 MAL- Bus Facilities Entry'!BA$3, 'Custom Field Tbl'!$M$5:$M$446 &amp; 'Custom Field Tbl'!$O$5:$O$446, 0 ))</f>
        <v>#N/A</v>
      </c>
      <c r="BB155" s="143" t="str">
        <f>IF(ISNA(INDEX(CFV_Tbl[CF Description], MATCH('9.3 MAL- Bus Facilities Entry'!BA155, CFV_Tbl[CF Code], 0)) ), "Field Not Required", INDEX(CFV_Tbl[CF Description], MATCH('9.3 MAL- Bus Facilities Entry'!BA155, CFV_Tbl[CF Code], 0)) )</f>
        <v>Field Not Required</v>
      </c>
      <c r="BE155" s="243" t="e" cm="1">
        <f t="array" ref="BE155">INDEX('Custom Field Tbl'!$N$5:$N$446, MATCH('9.3 MAL- Bus Facilities Entry'!$Q155 &amp; '9.3 MAL- Bus Facilities Entry'!BE$3, 'Custom Field Tbl'!$M$5:$M$446 &amp; 'Custom Field Tbl'!$O$5:$O$446, 0 ))</f>
        <v>#N/A</v>
      </c>
      <c r="BF155" s="143" t="str">
        <f>IF(ISNA(INDEX(CFV_Tbl[CF Description], MATCH('9.3 MAL- Bus Facilities Entry'!BE155, CFV_Tbl[CF Code], 0)) ), "Field Not Required", INDEX(CFV_Tbl[CF Description], MATCH('9.3 MAL- Bus Facilities Entry'!BE155, CFV_Tbl[CF Code], 0)) )</f>
        <v>Field Not Required</v>
      </c>
      <c r="BI155" s="239"/>
      <c r="BJ155" s="243" t="e">
        <f>INDEX(Mnemonic[Code], MATCH('9.3 MAL- Bus Facilities Entry'!BS155, Mnemonic[Description], 0))</f>
        <v>#N/A</v>
      </c>
      <c r="BK155" s="243" t="e">
        <f>INDEX(Mnemonic[Code], MATCH('9.3 MAL- Bus Facilities Entry'!BT155, Mnemonic[Description], 0))</f>
        <v>#N/A</v>
      </c>
      <c r="BL155" s="243" t="e">
        <f>IF(ISNA(INDEX(Mnemonic[Code], MATCH( '9.3 MAL- Bus Facilities Entry'!BU155, Mnemonic[Description], 0)) ),  INDEX(Mnemonic[Code], MATCH( LEFT('9.3 MAL- Bus Facilities Entry'!BU155, LEN(BU155)-2), Mnemonic[Description], 0)),  INDEX(Mnemonic[Code], MATCH( '9.3 MAL- Bus Facilities Entry'!BU155, Mnemonic[Description], 0)) )</f>
        <v>#VALUE!</v>
      </c>
      <c r="BM155" s="243" t="e">
        <f>IF(ISNA(INDEX(Mnemonic[Code], MATCH( '9.3 MAL- Bus Facilities Entry'!BV155, Mnemonic[Description], 0)) ),  INDEX(Mnemonic[Code], MATCH( LEFT('9.3 MAL- Bus Facilities Entry'!BV155, LEN(BV155)-2), Mnemonic[Description], 0)),  INDEX(Mnemonic[Code], MATCH( '9.3 MAL- Bus Facilities Entry'!BV155, Mnemonic[Description], 0)) )</f>
        <v>#VALUE!</v>
      </c>
      <c r="BN155" s="243" t="e">
        <f>IF(ISNA(INDEX(Mnemonic[Code], MATCH( '9.3 MAL- Bus Facilities Entry'!BW155, Mnemonic[Description], 0)) ),  INDEX(Mnemonic[Code], MATCH( LEFT('9.3 MAL- Bus Facilities Entry'!BW155, LEN(BW155)-1), Mnemonic[Description], 0)),  INDEX(Mnemonic[Code], MATCH( '9.3 MAL- Bus Facilities Entry'!BW155, Mnemonic[Description], 0)) )</f>
        <v>#VALUE!</v>
      </c>
      <c r="BO155" s="243" t="e">
        <f>IF(ISNA(INDEX(Mnemonic[Code], MATCH( '9.3 MAL- Bus Facilities Entry'!BX155, Mnemonic[Description], 0)) ),  INDEX(Mnemonic[Code], MATCH( LEFT('9.3 MAL- Bus Facilities Entry'!BX155, LEN(BX155)-1), Mnemonic[Description], 0)),  INDEX(Mnemonic[Code], MATCH( '9.3 MAL- Bus Facilities Entry'!BX155, Mnemonic[Description], 0)) )</f>
        <v>#VALUE!</v>
      </c>
      <c r="BP155" s="243" t="e">
        <f t="shared" si="25"/>
        <v>#N/A</v>
      </c>
      <c r="BQ155" s="243" t="e">
        <f t="shared" si="26"/>
        <v>#N/A</v>
      </c>
      <c r="BR155" s="243" t="e">
        <f t="shared" si="27"/>
        <v>#VALUE!</v>
      </c>
      <c r="BS155" s="245"/>
      <c r="BT155" s="245"/>
      <c r="BU155" s="244"/>
      <c r="BV155" s="244"/>
      <c r="BW155" s="244"/>
      <c r="BX155" s="244"/>
      <c r="BZ155" s="239"/>
      <c r="CA155" s="246" t="e">
        <f>INDEX('MAL-OTHERLOOKUPS'!$ES$4:$ES$56, MATCH('9.3 MAL- Bus Facilities Entry'!CE155, 'MAL-OTHERLOOKUPS'!$ET$4:$ET$56, 0))</f>
        <v>#N/A</v>
      </c>
      <c r="CB155" s="247" t="str">
        <f t="shared" si="28"/>
        <v>L--</v>
      </c>
      <c r="CC155" s="247"/>
      <c r="CD155" s="425"/>
      <c r="CE155" s="425"/>
      <c r="CF155" s="425"/>
      <c r="CG155" s="248"/>
      <c r="CH155" s="367"/>
      <c r="CI155" s="367"/>
      <c r="CJ155" s="249" t="e">
        <f>INDEX('Default X, Y'!$D$6:$D$13,MATCH('9.3 MAL- Bus Facilities Entry'!BJ155&amp;"MF",'Default X, Y'!$B$6:$B$13,0))</f>
        <v>#N/A</v>
      </c>
      <c r="CK155" s="249" t="e">
        <f>INDEX('Default X, Y'!$E$6:$E$13,MATCH('9.3 MAL- Bus Facilities Entry'!BJ155&amp;"MF",'Default X, Y'!$B$6:$B$13,0))</f>
        <v>#N/A</v>
      </c>
      <c r="CL155" s="250" t="str">
        <f t="shared" si="29"/>
        <v>MX_Common_BRT</v>
      </c>
      <c r="CM155" s="239"/>
      <c r="CN155" s="251">
        <v>0</v>
      </c>
      <c r="CO155" s="471"/>
      <c r="CP155" s="251" t="str">
        <f t="shared" si="30"/>
        <v>0-</v>
      </c>
      <c r="CQ155" s="471"/>
      <c r="CR155" s="252" t="str">
        <f t="shared" si="23"/>
        <v xml:space="preserve">; ; </v>
      </c>
      <c r="CS155" s="252" t="str">
        <f t="shared" si="24"/>
        <v xml:space="preserve">; ; </v>
      </c>
      <c r="CT155" s="425"/>
      <c r="CU155" s="252" t="e">
        <v>#REF!</v>
      </c>
      <c r="CV155" s="367"/>
      <c r="CW155" s="367"/>
      <c r="CX155" s="239"/>
      <c r="CY155" s="240"/>
      <c r="CZ155" s="240"/>
      <c r="DA155" s="240"/>
      <c r="DB155" s="585"/>
      <c r="DD155" s="240"/>
      <c r="DE155" s="585"/>
      <c r="DF155" s="253"/>
      <c r="DH155" s="472"/>
      <c r="DI155" s="497"/>
      <c r="DJ155" s="254"/>
      <c r="DK155" s="585"/>
    </row>
    <row r="156" spans="1:115" ht="14.5" x14ac:dyDescent="0.35">
      <c r="A156" s="469"/>
      <c r="B156" s="239"/>
      <c r="C156" s="240"/>
      <c r="D156" s="240"/>
      <c r="E156" s="240"/>
      <c r="F156" s="367"/>
      <c r="G156" s="239"/>
      <c r="H156" s="240"/>
      <c r="J156" s="241"/>
      <c r="K156" s="241"/>
      <c r="M156" s="473"/>
      <c r="O156" s="239"/>
      <c r="Q156" s="143" t="e">
        <f>INDEX(AssetClass[Asset Class], MATCH('9.3 MAL- Bus Facilities Entry'!P156, AssetClass[Class Description], 0))</f>
        <v>#N/A</v>
      </c>
      <c r="R156" s="143"/>
      <c r="S156" s="242" t="e">
        <f>INDEX(Table15[Category Code], MATCH('9.3 MAL- Bus Facilities Entry'!R156, Table15[Category  Description], 0))</f>
        <v>#N/A</v>
      </c>
      <c r="T156" s="239"/>
      <c r="U156" s="243" t="e" cm="1">
        <f t="array" ref="U156">INDEX('Custom Field Tbl'!$N$5:$N$446, MATCH('9.3 MAL- Bus Facilities Entry'!$Q156 &amp; '9.3 MAL- Bus Facilities Entry'!U$3, 'Custom Field Tbl'!$M$5:$M$446 &amp; 'Custom Field Tbl'!$O$5:$O$446, 0 ))</f>
        <v>#N/A</v>
      </c>
      <c r="V156" s="143" t="str">
        <f>IF(ISNA(INDEX(CFV_Tbl[CF Description], MATCH('9.3 MAL- Bus Facilities Entry'!U156, CFV_Tbl[CF Code], 0)) ), "Field Not Required", INDEX(CFV_Tbl[CF Description], MATCH('9.3 MAL- Bus Facilities Entry'!U156, CFV_Tbl[CF Code], 0)) )</f>
        <v>Field Not Required</v>
      </c>
      <c r="Y156" s="243" t="e" cm="1">
        <f t="array" ref="Y156">INDEX('Custom Field Tbl'!$N$5:$N$446, MATCH('9.3 MAL- Bus Facilities Entry'!$Q156 &amp; '9.3 MAL- Bus Facilities Entry'!Y$3, 'Custom Field Tbl'!$M$5:$M$446 &amp; 'Custom Field Tbl'!$O$5:$O$446, 0 ))</f>
        <v>#N/A</v>
      </c>
      <c r="Z156" s="143" t="str">
        <f>IF(ISNA(INDEX(CFV_Tbl[CF Description], MATCH('9.3 MAL- Bus Facilities Entry'!Y156, CFV_Tbl[CF Code], 0)) ), "Field Not Required", INDEX(CFV_Tbl[CF Description], MATCH('9.3 MAL- Bus Facilities Entry'!Y156, CFV_Tbl[CF Code], 0)) )</f>
        <v>Field Not Required</v>
      </c>
      <c r="AC156" s="243" t="e" cm="1">
        <f t="array" ref="AC156">INDEX('Custom Field Tbl'!$N$5:$N$446, MATCH('9.3 MAL- Bus Facilities Entry'!$Q156 &amp; '9.3 MAL- Bus Facilities Entry'!AC$3, 'Custom Field Tbl'!$M$5:$M$446 &amp; 'Custom Field Tbl'!$O$5:$O$446, 0 ))</f>
        <v>#N/A</v>
      </c>
      <c r="AD156" s="143" t="str">
        <f>IF(ISNA(INDEX(CFV_Tbl[CF Description], MATCH('9.3 MAL- Bus Facilities Entry'!AC156, CFV_Tbl[CF Code], 0)) ), "Field Not Required", INDEX(CFV_Tbl[CF Description], MATCH('9.3 MAL- Bus Facilities Entry'!AC156, CFV_Tbl[CF Code], 0)) )</f>
        <v>Field Not Required</v>
      </c>
      <c r="AG156" s="243" t="e" cm="1">
        <f t="array" ref="AG156">INDEX('Custom Field Tbl'!$N$5:$N$446, MATCH('9.3 MAL- Bus Facilities Entry'!$Q156 &amp; '9.3 MAL- Bus Facilities Entry'!AG$3, 'Custom Field Tbl'!$M$5:$M$446 &amp; 'Custom Field Tbl'!$O$5:$O$446, 0 ))</f>
        <v>#N/A</v>
      </c>
      <c r="AH156" s="143" t="str">
        <f>IF(ISNA(INDEX(CFV_Tbl[CF Description], MATCH('9.3 MAL- Bus Facilities Entry'!AG156, CFV_Tbl[CF Code], 0)) ), "Field Not Required", INDEX(CFV_Tbl[CF Description], MATCH('9.3 MAL- Bus Facilities Entry'!AG156, CFV_Tbl[CF Code], 0)) )</f>
        <v>Field Not Required</v>
      </c>
      <c r="AK156" s="243" t="e" cm="1">
        <f t="array" ref="AK156">INDEX('Custom Field Tbl'!$N$5:$N$446, MATCH('9.3 MAL- Bus Facilities Entry'!$Q156 &amp; '9.3 MAL- Bus Facilities Entry'!AK$3, 'Custom Field Tbl'!$M$5:$M$446 &amp; 'Custom Field Tbl'!$O$5:$O$446, 0 ))</f>
        <v>#N/A</v>
      </c>
      <c r="AL156" s="143" t="str">
        <f>IF(ISNA(INDEX(CFV_Tbl[CF Description], MATCH('9.3 MAL- Bus Facilities Entry'!AK156, CFV_Tbl[CF Code], 0)) ), "Field Not Required", INDEX(CFV_Tbl[CF Description], MATCH('9.3 MAL- Bus Facilities Entry'!AK156, CFV_Tbl[CF Code], 0)) )</f>
        <v>Field Not Required</v>
      </c>
      <c r="AO156" s="243" t="e" cm="1">
        <f t="array" ref="AO156">INDEX('Custom Field Tbl'!$N$5:$N$446, MATCH('9.3 MAL- Bus Facilities Entry'!$Q156 &amp; '9.3 MAL- Bus Facilities Entry'!AO$3, 'Custom Field Tbl'!$M$5:$M$446 &amp; 'Custom Field Tbl'!$O$5:$O$446, 0 ))</f>
        <v>#N/A</v>
      </c>
      <c r="AP156" s="143" t="str">
        <f>IF(ISNA(INDEX(CFV_Tbl[CF Description], MATCH('9.3 MAL- Bus Facilities Entry'!AO156, CFV_Tbl[CF Code], 0)) ), "Field Not Required", INDEX(CFV_Tbl[CF Description], MATCH('9.3 MAL- Bus Facilities Entry'!AO156, CFV_Tbl[CF Code], 0)) )</f>
        <v>Field Not Required</v>
      </c>
      <c r="AS156" s="243" t="e" cm="1">
        <f t="array" ref="AS156">INDEX('Custom Field Tbl'!$N$5:$N$446, MATCH('9.3 MAL- Bus Facilities Entry'!$Q156 &amp; '9.3 MAL- Bus Facilities Entry'!AS$3, 'Custom Field Tbl'!$M$5:$M$446 &amp; 'Custom Field Tbl'!$O$5:$O$446, 0 ))</f>
        <v>#N/A</v>
      </c>
      <c r="AT156" s="143" t="str">
        <f>IF(ISNA(INDEX(CFV_Tbl[CF Description], MATCH('9.3 MAL- Bus Facilities Entry'!AS156, CFV_Tbl[CF Code], 0)) ), "Field Not Required", INDEX(CFV_Tbl[CF Description], MATCH('9.3 MAL- Bus Facilities Entry'!AS156, CFV_Tbl[CF Code], 0)) )</f>
        <v>Field Not Required</v>
      </c>
      <c r="AW156" s="243" t="e" cm="1">
        <f t="array" ref="AW156">INDEX('Custom Field Tbl'!$N$5:$N$446, MATCH('9.3 MAL- Bus Facilities Entry'!$Q156 &amp; '9.3 MAL- Bus Facilities Entry'!AW$3, 'Custom Field Tbl'!$M$5:$M$446 &amp; 'Custom Field Tbl'!$O$5:$O$446, 0 ))</f>
        <v>#N/A</v>
      </c>
      <c r="AX156" s="143" t="str">
        <f>IF(ISNA(INDEX(CFV_Tbl[CF Description], MATCH('9.3 MAL- Bus Facilities Entry'!AW156, CFV_Tbl[CF Code], 0)) ), "Field Not Required", INDEX(CFV_Tbl[CF Description], MATCH('9.3 MAL- Bus Facilities Entry'!AW156, CFV_Tbl[CF Code], 0)) )</f>
        <v>Field Not Required</v>
      </c>
      <c r="BA156" s="243" t="e" cm="1">
        <f t="array" ref="BA156">INDEX('Custom Field Tbl'!$N$5:$N$446, MATCH('9.3 MAL- Bus Facilities Entry'!$Q156 &amp; '9.3 MAL- Bus Facilities Entry'!BA$3, 'Custom Field Tbl'!$M$5:$M$446 &amp; 'Custom Field Tbl'!$O$5:$O$446, 0 ))</f>
        <v>#N/A</v>
      </c>
      <c r="BB156" s="143" t="str">
        <f>IF(ISNA(INDEX(CFV_Tbl[CF Description], MATCH('9.3 MAL- Bus Facilities Entry'!BA156, CFV_Tbl[CF Code], 0)) ), "Field Not Required", INDEX(CFV_Tbl[CF Description], MATCH('9.3 MAL- Bus Facilities Entry'!BA156, CFV_Tbl[CF Code], 0)) )</f>
        <v>Field Not Required</v>
      </c>
      <c r="BE156" s="243" t="e" cm="1">
        <f t="array" ref="BE156">INDEX('Custom Field Tbl'!$N$5:$N$446, MATCH('9.3 MAL- Bus Facilities Entry'!$Q156 &amp; '9.3 MAL- Bus Facilities Entry'!BE$3, 'Custom Field Tbl'!$M$5:$M$446 &amp; 'Custom Field Tbl'!$O$5:$O$446, 0 ))</f>
        <v>#N/A</v>
      </c>
      <c r="BF156" s="143" t="str">
        <f>IF(ISNA(INDEX(CFV_Tbl[CF Description], MATCH('9.3 MAL- Bus Facilities Entry'!BE156, CFV_Tbl[CF Code], 0)) ), "Field Not Required", INDEX(CFV_Tbl[CF Description], MATCH('9.3 MAL- Bus Facilities Entry'!BE156, CFV_Tbl[CF Code], 0)) )</f>
        <v>Field Not Required</v>
      </c>
      <c r="BI156" s="239"/>
      <c r="BJ156" s="243" t="e">
        <f>INDEX(Mnemonic[Code], MATCH('9.3 MAL- Bus Facilities Entry'!BS156, Mnemonic[Description], 0))</f>
        <v>#N/A</v>
      </c>
      <c r="BK156" s="243" t="e">
        <f>INDEX(Mnemonic[Code], MATCH('9.3 MAL- Bus Facilities Entry'!BT156, Mnemonic[Description], 0))</f>
        <v>#N/A</v>
      </c>
      <c r="BL156" s="243" t="e">
        <f>IF(ISNA(INDEX(Mnemonic[Code], MATCH( '9.3 MAL- Bus Facilities Entry'!BU156, Mnemonic[Description], 0)) ),  INDEX(Mnemonic[Code], MATCH( LEFT('9.3 MAL- Bus Facilities Entry'!BU156, LEN(BU156)-2), Mnemonic[Description], 0)),  INDEX(Mnemonic[Code], MATCH( '9.3 MAL- Bus Facilities Entry'!BU156, Mnemonic[Description], 0)) )</f>
        <v>#VALUE!</v>
      </c>
      <c r="BM156" s="243" t="e">
        <f>IF(ISNA(INDEX(Mnemonic[Code], MATCH( '9.3 MAL- Bus Facilities Entry'!BV156, Mnemonic[Description], 0)) ),  INDEX(Mnemonic[Code], MATCH( LEFT('9.3 MAL- Bus Facilities Entry'!BV156, LEN(BV156)-2), Mnemonic[Description], 0)),  INDEX(Mnemonic[Code], MATCH( '9.3 MAL- Bus Facilities Entry'!BV156, Mnemonic[Description], 0)) )</f>
        <v>#VALUE!</v>
      </c>
      <c r="BN156" s="243" t="e">
        <f>IF(ISNA(INDEX(Mnemonic[Code], MATCH( '9.3 MAL- Bus Facilities Entry'!BW156, Mnemonic[Description], 0)) ),  INDEX(Mnemonic[Code], MATCH( LEFT('9.3 MAL- Bus Facilities Entry'!BW156, LEN(BW156)-1), Mnemonic[Description], 0)),  INDEX(Mnemonic[Code], MATCH( '9.3 MAL- Bus Facilities Entry'!BW156, Mnemonic[Description], 0)) )</f>
        <v>#VALUE!</v>
      </c>
      <c r="BO156" s="243" t="e">
        <f>IF(ISNA(INDEX(Mnemonic[Code], MATCH( '9.3 MAL- Bus Facilities Entry'!BX156, Mnemonic[Description], 0)) ),  INDEX(Mnemonic[Code], MATCH( LEFT('9.3 MAL- Bus Facilities Entry'!BX156, LEN(BX156)-1), Mnemonic[Description], 0)),  INDEX(Mnemonic[Code], MATCH( '9.3 MAL- Bus Facilities Entry'!BX156, Mnemonic[Description], 0)) )</f>
        <v>#VALUE!</v>
      </c>
      <c r="BP156" s="243" t="e">
        <f t="shared" si="25"/>
        <v>#N/A</v>
      </c>
      <c r="BQ156" s="243" t="e">
        <f t="shared" si="26"/>
        <v>#N/A</v>
      </c>
      <c r="BR156" s="243" t="e">
        <f t="shared" si="27"/>
        <v>#VALUE!</v>
      </c>
      <c r="BS156" s="245"/>
      <c r="BT156" s="245"/>
      <c r="BU156" s="244"/>
      <c r="BV156" s="244"/>
      <c r="BW156" s="244"/>
      <c r="BX156" s="244"/>
      <c r="BZ156" s="239"/>
      <c r="CA156" s="246" t="e">
        <f>INDEX('MAL-OTHERLOOKUPS'!$ES$4:$ES$56, MATCH('9.3 MAL- Bus Facilities Entry'!CE156, 'MAL-OTHERLOOKUPS'!$ET$4:$ET$56, 0))</f>
        <v>#N/A</v>
      </c>
      <c r="CB156" s="247" t="str">
        <f t="shared" si="28"/>
        <v>L--</v>
      </c>
      <c r="CC156" s="247"/>
      <c r="CD156" s="425"/>
      <c r="CE156" s="425"/>
      <c r="CF156" s="425"/>
      <c r="CG156" s="248"/>
      <c r="CH156" s="367"/>
      <c r="CI156" s="367"/>
      <c r="CJ156" s="249" t="e">
        <f>INDEX('Default X, Y'!$D$6:$D$13,MATCH('9.3 MAL- Bus Facilities Entry'!BJ156&amp;"MF",'Default X, Y'!$B$6:$B$13,0))</f>
        <v>#N/A</v>
      </c>
      <c r="CK156" s="249" t="e">
        <f>INDEX('Default X, Y'!$E$6:$E$13,MATCH('9.3 MAL- Bus Facilities Entry'!BJ156&amp;"MF",'Default X, Y'!$B$6:$B$13,0))</f>
        <v>#N/A</v>
      </c>
      <c r="CL156" s="250" t="str">
        <f t="shared" si="29"/>
        <v>MX_Common_BRT</v>
      </c>
      <c r="CM156" s="239"/>
      <c r="CN156" s="251">
        <v>0</v>
      </c>
      <c r="CO156" s="471"/>
      <c r="CP156" s="251" t="str">
        <f t="shared" si="30"/>
        <v>0-</v>
      </c>
      <c r="CQ156" s="471"/>
      <c r="CR156" s="252" t="str">
        <f t="shared" si="23"/>
        <v xml:space="preserve">; ; </v>
      </c>
      <c r="CS156" s="252" t="str">
        <f t="shared" si="24"/>
        <v xml:space="preserve">; ; </v>
      </c>
      <c r="CT156" s="425"/>
      <c r="CU156" s="252" t="e">
        <v>#REF!</v>
      </c>
      <c r="CV156" s="367"/>
      <c r="CW156" s="367"/>
      <c r="CX156" s="239"/>
      <c r="CY156" s="240"/>
      <c r="CZ156" s="240"/>
      <c r="DA156" s="240"/>
      <c r="DB156" s="585"/>
      <c r="DD156" s="240"/>
      <c r="DE156" s="585"/>
      <c r="DF156" s="253"/>
      <c r="DH156" s="472"/>
      <c r="DI156" s="497"/>
      <c r="DJ156" s="254"/>
      <c r="DK156" s="585"/>
    </row>
    <row r="157" spans="1:115" ht="14.5" x14ac:dyDescent="0.35">
      <c r="A157" s="469"/>
      <c r="B157" s="239"/>
      <c r="C157" s="240"/>
      <c r="D157" s="240"/>
      <c r="E157" s="240"/>
      <c r="F157" s="367"/>
      <c r="G157" s="239"/>
      <c r="H157" s="240"/>
      <c r="J157" s="241"/>
      <c r="K157" s="241"/>
      <c r="M157" s="473"/>
      <c r="O157" s="239"/>
      <c r="Q157" s="143" t="e">
        <f>INDEX(AssetClass[Asset Class], MATCH('9.3 MAL- Bus Facilities Entry'!P157, AssetClass[Class Description], 0))</f>
        <v>#N/A</v>
      </c>
      <c r="R157" s="143"/>
      <c r="S157" s="242" t="e">
        <f>INDEX(Table15[Category Code], MATCH('9.3 MAL- Bus Facilities Entry'!R157, Table15[Category  Description], 0))</f>
        <v>#N/A</v>
      </c>
      <c r="T157" s="239"/>
      <c r="U157" s="243" t="e" cm="1">
        <f t="array" ref="U157">INDEX('Custom Field Tbl'!$N$5:$N$446, MATCH('9.3 MAL- Bus Facilities Entry'!$Q157 &amp; '9.3 MAL- Bus Facilities Entry'!U$3, 'Custom Field Tbl'!$M$5:$M$446 &amp; 'Custom Field Tbl'!$O$5:$O$446, 0 ))</f>
        <v>#N/A</v>
      </c>
      <c r="V157" s="143" t="str">
        <f>IF(ISNA(INDEX(CFV_Tbl[CF Description], MATCH('9.3 MAL- Bus Facilities Entry'!U157, CFV_Tbl[CF Code], 0)) ), "Field Not Required", INDEX(CFV_Tbl[CF Description], MATCH('9.3 MAL- Bus Facilities Entry'!U157, CFV_Tbl[CF Code], 0)) )</f>
        <v>Field Not Required</v>
      </c>
      <c r="Y157" s="243" t="e" cm="1">
        <f t="array" ref="Y157">INDEX('Custom Field Tbl'!$N$5:$N$446, MATCH('9.3 MAL- Bus Facilities Entry'!$Q157 &amp; '9.3 MAL- Bus Facilities Entry'!Y$3, 'Custom Field Tbl'!$M$5:$M$446 &amp; 'Custom Field Tbl'!$O$5:$O$446, 0 ))</f>
        <v>#N/A</v>
      </c>
      <c r="Z157" s="143" t="str">
        <f>IF(ISNA(INDEX(CFV_Tbl[CF Description], MATCH('9.3 MAL- Bus Facilities Entry'!Y157, CFV_Tbl[CF Code], 0)) ), "Field Not Required", INDEX(CFV_Tbl[CF Description], MATCH('9.3 MAL- Bus Facilities Entry'!Y157, CFV_Tbl[CF Code], 0)) )</f>
        <v>Field Not Required</v>
      </c>
      <c r="AC157" s="243" t="e" cm="1">
        <f t="array" ref="AC157">INDEX('Custom Field Tbl'!$N$5:$N$446, MATCH('9.3 MAL- Bus Facilities Entry'!$Q157 &amp; '9.3 MAL- Bus Facilities Entry'!AC$3, 'Custom Field Tbl'!$M$5:$M$446 &amp; 'Custom Field Tbl'!$O$5:$O$446, 0 ))</f>
        <v>#N/A</v>
      </c>
      <c r="AD157" s="143" t="str">
        <f>IF(ISNA(INDEX(CFV_Tbl[CF Description], MATCH('9.3 MAL- Bus Facilities Entry'!AC157, CFV_Tbl[CF Code], 0)) ), "Field Not Required", INDEX(CFV_Tbl[CF Description], MATCH('9.3 MAL- Bus Facilities Entry'!AC157, CFV_Tbl[CF Code], 0)) )</f>
        <v>Field Not Required</v>
      </c>
      <c r="AG157" s="243" t="e" cm="1">
        <f t="array" ref="AG157">INDEX('Custom Field Tbl'!$N$5:$N$446, MATCH('9.3 MAL- Bus Facilities Entry'!$Q157 &amp; '9.3 MAL- Bus Facilities Entry'!AG$3, 'Custom Field Tbl'!$M$5:$M$446 &amp; 'Custom Field Tbl'!$O$5:$O$446, 0 ))</f>
        <v>#N/A</v>
      </c>
      <c r="AH157" s="143" t="str">
        <f>IF(ISNA(INDEX(CFV_Tbl[CF Description], MATCH('9.3 MAL- Bus Facilities Entry'!AG157, CFV_Tbl[CF Code], 0)) ), "Field Not Required", INDEX(CFV_Tbl[CF Description], MATCH('9.3 MAL- Bus Facilities Entry'!AG157, CFV_Tbl[CF Code], 0)) )</f>
        <v>Field Not Required</v>
      </c>
      <c r="AK157" s="243" t="e" cm="1">
        <f t="array" ref="AK157">INDEX('Custom Field Tbl'!$N$5:$N$446, MATCH('9.3 MAL- Bus Facilities Entry'!$Q157 &amp; '9.3 MAL- Bus Facilities Entry'!AK$3, 'Custom Field Tbl'!$M$5:$M$446 &amp; 'Custom Field Tbl'!$O$5:$O$446, 0 ))</f>
        <v>#N/A</v>
      </c>
      <c r="AL157" s="143" t="str">
        <f>IF(ISNA(INDEX(CFV_Tbl[CF Description], MATCH('9.3 MAL- Bus Facilities Entry'!AK157, CFV_Tbl[CF Code], 0)) ), "Field Not Required", INDEX(CFV_Tbl[CF Description], MATCH('9.3 MAL- Bus Facilities Entry'!AK157, CFV_Tbl[CF Code], 0)) )</f>
        <v>Field Not Required</v>
      </c>
      <c r="AO157" s="243" t="e" cm="1">
        <f t="array" ref="AO157">INDEX('Custom Field Tbl'!$N$5:$N$446, MATCH('9.3 MAL- Bus Facilities Entry'!$Q157 &amp; '9.3 MAL- Bus Facilities Entry'!AO$3, 'Custom Field Tbl'!$M$5:$M$446 &amp; 'Custom Field Tbl'!$O$5:$O$446, 0 ))</f>
        <v>#N/A</v>
      </c>
      <c r="AP157" s="143" t="str">
        <f>IF(ISNA(INDEX(CFV_Tbl[CF Description], MATCH('9.3 MAL- Bus Facilities Entry'!AO157, CFV_Tbl[CF Code], 0)) ), "Field Not Required", INDEX(CFV_Tbl[CF Description], MATCH('9.3 MAL- Bus Facilities Entry'!AO157, CFV_Tbl[CF Code], 0)) )</f>
        <v>Field Not Required</v>
      </c>
      <c r="AS157" s="243" t="e" cm="1">
        <f t="array" ref="AS157">INDEX('Custom Field Tbl'!$N$5:$N$446, MATCH('9.3 MAL- Bus Facilities Entry'!$Q157 &amp; '9.3 MAL- Bus Facilities Entry'!AS$3, 'Custom Field Tbl'!$M$5:$M$446 &amp; 'Custom Field Tbl'!$O$5:$O$446, 0 ))</f>
        <v>#N/A</v>
      </c>
      <c r="AT157" s="143" t="str">
        <f>IF(ISNA(INDEX(CFV_Tbl[CF Description], MATCH('9.3 MAL- Bus Facilities Entry'!AS157, CFV_Tbl[CF Code], 0)) ), "Field Not Required", INDEX(CFV_Tbl[CF Description], MATCH('9.3 MAL- Bus Facilities Entry'!AS157, CFV_Tbl[CF Code], 0)) )</f>
        <v>Field Not Required</v>
      </c>
      <c r="AW157" s="243" t="e" cm="1">
        <f t="array" ref="AW157">INDEX('Custom Field Tbl'!$N$5:$N$446, MATCH('9.3 MAL- Bus Facilities Entry'!$Q157 &amp; '9.3 MAL- Bus Facilities Entry'!AW$3, 'Custom Field Tbl'!$M$5:$M$446 &amp; 'Custom Field Tbl'!$O$5:$O$446, 0 ))</f>
        <v>#N/A</v>
      </c>
      <c r="AX157" s="143" t="str">
        <f>IF(ISNA(INDEX(CFV_Tbl[CF Description], MATCH('9.3 MAL- Bus Facilities Entry'!AW157, CFV_Tbl[CF Code], 0)) ), "Field Not Required", INDEX(CFV_Tbl[CF Description], MATCH('9.3 MAL- Bus Facilities Entry'!AW157, CFV_Tbl[CF Code], 0)) )</f>
        <v>Field Not Required</v>
      </c>
      <c r="BA157" s="243" t="e" cm="1">
        <f t="array" ref="BA157">INDEX('Custom Field Tbl'!$N$5:$N$446, MATCH('9.3 MAL- Bus Facilities Entry'!$Q157 &amp; '9.3 MAL- Bus Facilities Entry'!BA$3, 'Custom Field Tbl'!$M$5:$M$446 &amp; 'Custom Field Tbl'!$O$5:$O$446, 0 ))</f>
        <v>#N/A</v>
      </c>
      <c r="BB157" s="143" t="str">
        <f>IF(ISNA(INDEX(CFV_Tbl[CF Description], MATCH('9.3 MAL- Bus Facilities Entry'!BA157, CFV_Tbl[CF Code], 0)) ), "Field Not Required", INDEX(CFV_Tbl[CF Description], MATCH('9.3 MAL- Bus Facilities Entry'!BA157, CFV_Tbl[CF Code], 0)) )</f>
        <v>Field Not Required</v>
      </c>
      <c r="BE157" s="243" t="e" cm="1">
        <f t="array" ref="BE157">INDEX('Custom Field Tbl'!$N$5:$N$446, MATCH('9.3 MAL- Bus Facilities Entry'!$Q157 &amp; '9.3 MAL- Bus Facilities Entry'!BE$3, 'Custom Field Tbl'!$M$5:$M$446 &amp; 'Custom Field Tbl'!$O$5:$O$446, 0 ))</f>
        <v>#N/A</v>
      </c>
      <c r="BF157" s="143" t="str">
        <f>IF(ISNA(INDEX(CFV_Tbl[CF Description], MATCH('9.3 MAL- Bus Facilities Entry'!BE157, CFV_Tbl[CF Code], 0)) ), "Field Not Required", INDEX(CFV_Tbl[CF Description], MATCH('9.3 MAL- Bus Facilities Entry'!BE157, CFV_Tbl[CF Code], 0)) )</f>
        <v>Field Not Required</v>
      </c>
      <c r="BI157" s="239"/>
      <c r="BJ157" s="243" t="e">
        <f>INDEX(Mnemonic[Code], MATCH('9.3 MAL- Bus Facilities Entry'!BS157, Mnemonic[Description], 0))</f>
        <v>#N/A</v>
      </c>
      <c r="BK157" s="243" t="e">
        <f>INDEX(Mnemonic[Code], MATCH('9.3 MAL- Bus Facilities Entry'!BT157, Mnemonic[Description], 0))</f>
        <v>#N/A</v>
      </c>
      <c r="BL157" s="243" t="e">
        <f>IF(ISNA(INDEX(Mnemonic[Code], MATCH( '9.3 MAL- Bus Facilities Entry'!BU157, Mnemonic[Description], 0)) ),  INDEX(Mnemonic[Code], MATCH( LEFT('9.3 MAL- Bus Facilities Entry'!BU157, LEN(BU157)-2), Mnemonic[Description], 0)),  INDEX(Mnemonic[Code], MATCH( '9.3 MAL- Bus Facilities Entry'!BU157, Mnemonic[Description], 0)) )</f>
        <v>#VALUE!</v>
      </c>
      <c r="BM157" s="243" t="e">
        <f>IF(ISNA(INDEX(Mnemonic[Code], MATCH( '9.3 MAL- Bus Facilities Entry'!BV157, Mnemonic[Description], 0)) ),  INDEX(Mnemonic[Code], MATCH( LEFT('9.3 MAL- Bus Facilities Entry'!BV157, LEN(BV157)-2), Mnemonic[Description], 0)),  INDEX(Mnemonic[Code], MATCH( '9.3 MAL- Bus Facilities Entry'!BV157, Mnemonic[Description], 0)) )</f>
        <v>#VALUE!</v>
      </c>
      <c r="BN157" s="243" t="e">
        <f>IF(ISNA(INDEX(Mnemonic[Code], MATCH( '9.3 MAL- Bus Facilities Entry'!BW157, Mnemonic[Description], 0)) ),  INDEX(Mnemonic[Code], MATCH( LEFT('9.3 MAL- Bus Facilities Entry'!BW157, LEN(BW157)-1), Mnemonic[Description], 0)),  INDEX(Mnemonic[Code], MATCH( '9.3 MAL- Bus Facilities Entry'!BW157, Mnemonic[Description], 0)) )</f>
        <v>#VALUE!</v>
      </c>
      <c r="BO157" s="243" t="e">
        <f>IF(ISNA(INDEX(Mnemonic[Code], MATCH( '9.3 MAL- Bus Facilities Entry'!BX157, Mnemonic[Description], 0)) ),  INDEX(Mnemonic[Code], MATCH( LEFT('9.3 MAL- Bus Facilities Entry'!BX157, LEN(BX157)-1), Mnemonic[Description], 0)),  INDEX(Mnemonic[Code], MATCH( '9.3 MAL- Bus Facilities Entry'!BX157, Mnemonic[Description], 0)) )</f>
        <v>#VALUE!</v>
      </c>
      <c r="BP157" s="243" t="e">
        <f t="shared" si="25"/>
        <v>#N/A</v>
      </c>
      <c r="BQ157" s="243" t="e">
        <f t="shared" si="26"/>
        <v>#N/A</v>
      </c>
      <c r="BR157" s="243" t="e">
        <f t="shared" si="27"/>
        <v>#VALUE!</v>
      </c>
      <c r="BS157" s="245"/>
      <c r="BT157" s="245"/>
      <c r="BU157" s="244"/>
      <c r="BV157" s="244"/>
      <c r="BW157" s="244"/>
      <c r="BX157" s="244"/>
      <c r="BZ157" s="239"/>
      <c r="CA157" s="246" t="e">
        <f>INDEX('MAL-OTHERLOOKUPS'!$ES$4:$ES$56, MATCH('9.3 MAL- Bus Facilities Entry'!CE157, 'MAL-OTHERLOOKUPS'!$ET$4:$ET$56, 0))</f>
        <v>#N/A</v>
      </c>
      <c r="CB157" s="247" t="str">
        <f t="shared" si="28"/>
        <v>L--</v>
      </c>
      <c r="CC157" s="247"/>
      <c r="CD157" s="425"/>
      <c r="CE157" s="425"/>
      <c r="CF157" s="425"/>
      <c r="CG157" s="248"/>
      <c r="CH157" s="367"/>
      <c r="CI157" s="367"/>
      <c r="CJ157" s="249" t="e">
        <f>INDEX('Default X, Y'!$D$6:$D$13,MATCH('9.3 MAL- Bus Facilities Entry'!BJ157&amp;"MF",'Default X, Y'!$B$6:$B$13,0))</f>
        <v>#N/A</v>
      </c>
      <c r="CK157" s="249" t="e">
        <f>INDEX('Default X, Y'!$E$6:$E$13,MATCH('9.3 MAL- Bus Facilities Entry'!BJ157&amp;"MF",'Default X, Y'!$B$6:$B$13,0))</f>
        <v>#N/A</v>
      </c>
      <c r="CL157" s="250" t="str">
        <f t="shared" si="29"/>
        <v>MX_Common_BRT</v>
      </c>
      <c r="CM157" s="239"/>
      <c r="CN157" s="251">
        <v>0</v>
      </c>
      <c r="CO157" s="471"/>
      <c r="CP157" s="251" t="str">
        <f t="shared" si="30"/>
        <v>0-</v>
      </c>
      <c r="CQ157" s="471"/>
      <c r="CR157" s="252" t="str">
        <f t="shared" si="23"/>
        <v xml:space="preserve">; ; </v>
      </c>
      <c r="CS157" s="252" t="str">
        <f t="shared" si="24"/>
        <v xml:space="preserve">; ; </v>
      </c>
      <c r="CT157" s="425"/>
      <c r="CU157" s="252" t="e">
        <v>#REF!</v>
      </c>
      <c r="CV157" s="367"/>
      <c r="CW157" s="367"/>
      <c r="CX157" s="239"/>
      <c r="CY157" s="240"/>
      <c r="CZ157" s="240"/>
      <c r="DA157" s="240"/>
      <c r="DB157" s="585"/>
      <c r="DD157" s="240"/>
      <c r="DE157" s="585"/>
      <c r="DF157" s="253"/>
      <c r="DH157" s="472"/>
      <c r="DI157" s="497"/>
      <c r="DJ157" s="254"/>
      <c r="DK157" s="585"/>
    </row>
    <row r="158" spans="1:115" ht="14.5" x14ac:dyDescent="0.35">
      <c r="A158" s="469"/>
      <c r="B158" s="239"/>
      <c r="C158" s="240"/>
      <c r="D158" s="240"/>
      <c r="E158" s="240"/>
      <c r="F158" s="367"/>
      <c r="G158" s="239"/>
      <c r="H158" s="240"/>
      <c r="J158" s="241"/>
      <c r="K158" s="241"/>
      <c r="M158" s="473"/>
      <c r="O158" s="239"/>
      <c r="Q158" s="143" t="e">
        <f>INDEX(AssetClass[Asset Class], MATCH('9.3 MAL- Bus Facilities Entry'!P158, AssetClass[Class Description], 0))</f>
        <v>#N/A</v>
      </c>
      <c r="R158" s="143"/>
      <c r="S158" s="242" t="e">
        <f>INDEX(Table15[Category Code], MATCH('9.3 MAL- Bus Facilities Entry'!R158, Table15[Category  Description], 0))</f>
        <v>#N/A</v>
      </c>
      <c r="T158" s="239"/>
      <c r="U158" s="243" t="e" cm="1">
        <f t="array" ref="U158">INDEX('Custom Field Tbl'!$N$5:$N$446, MATCH('9.3 MAL- Bus Facilities Entry'!$Q158 &amp; '9.3 MAL- Bus Facilities Entry'!U$3, 'Custom Field Tbl'!$M$5:$M$446 &amp; 'Custom Field Tbl'!$O$5:$O$446, 0 ))</f>
        <v>#N/A</v>
      </c>
      <c r="V158" s="143" t="str">
        <f>IF(ISNA(INDEX(CFV_Tbl[CF Description], MATCH('9.3 MAL- Bus Facilities Entry'!U158, CFV_Tbl[CF Code], 0)) ), "Field Not Required", INDEX(CFV_Tbl[CF Description], MATCH('9.3 MAL- Bus Facilities Entry'!U158, CFV_Tbl[CF Code], 0)) )</f>
        <v>Field Not Required</v>
      </c>
      <c r="Y158" s="243" t="e" cm="1">
        <f t="array" ref="Y158">INDEX('Custom Field Tbl'!$N$5:$N$446, MATCH('9.3 MAL- Bus Facilities Entry'!$Q158 &amp; '9.3 MAL- Bus Facilities Entry'!Y$3, 'Custom Field Tbl'!$M$5:$M$446 &amp; 'Custom Field Tbl'!$O$5:$O$446, 0 ))</f>
        <v>#N/A</v>
      </c>
      <c r="Z158" s="143" t="str">
        <f>IF(ISNA(INDEX(CFV_Tbl[CF Description], MATCH('9.3 MAL- Bus Facilities Entry'!Y158, CFV_Tbl[CF Code], 0)) ), "Field Not Required", INDEX(CFV_Tbl[CF Description], MATCH('9.3 MAL- Bus Facilities Entry'!Y158, CFV_Tbl[CF Code], 0)) )</f>
        <v>Field Not Required</v>
      </c>
      <c r="AC158" s="243" t="e" cm="1">
        <f t="array" ref="AC158">INDEX('Custom Field Tbl'!$N$5:$N$446, MATCH('9.3 MAL- Bus Facilities Entry'!$Q158 &amp; '9.3 MAL- Bus Facilities Entry'!AC$3, 'Custom Field Tbl'!$M$5:$M$446 &amp; 'Custom Field Tbl'!$O$5:$O$446, 0 ))</f>
        <v>#N/A</v>
      </c>
      <c r="AD158" s="143" t="str">
        <f>IF(ISNA(INDEX(CFV_Tbl[CF Description], MATCH('9.3 MAL- Bus Facilities Entry'!AC158, CFV_Tbl[CF Code], 0)) ), "Field Not Required", INDEX(CFV_Tbl[CF Description], MATCH('9.3 MAL- Bus Facilities Entry'!AC158, CFV_Tbl[CF Code], 0)) )</f>
        <v>Field Not Required</v>
      </c>
      <c r="AG158" s="243" t="e" cm="1">
        <f t="array" ref="AG158">INDEX('Custom Field Tbl'!$N$5:$N$446, MATCH('9.3 MAL- Bus Facilities Entry'!$Q158 &amp; '9.3 MAL- Bus Facilities Entry'!AG$3, 'Custom Field Tbl'!$M$5:$M$446 &amp; 'Custom Field Tbl'!$O$5:$O$446, 0 ))</f>
        <v>#N/A</v>
      </c>
      <c r="AH158" s="143" t="str">
        <f>IF(ISNA(INDEX(CFV_Tbl[CF Description], MATCH('9.3 MAL- Bus Facilities Entry'!AG158, CFV_Tbl[CF Code], 0)) ), "Field Not Required", INDEX(CFV_Tbl[CF Description], MATCH('9.3 MAL- Bus Facilities Entry'!AG158, CFV_Tbl[CF Code], 0)) )</f>
        <v>Field Not Required</v>
      </c>
      <c r="AK158" s="243" t="e" cm="1">
        <f t="array" ref="AK158">INDEX('Custom Field Tbl'!$N$5:$N$446, MATCH('9.3 MAL- Bus Facilities Entry'!$Q158 &amp; '9.3 MAL- Bus Facilities Entry'!AK$3, 'Custom Field Tbl'!$M$5:$M$446 &amp; 'Custom Field Tbl'!$O$5:$O$446, 0 ))</f>
        <v>#N/A</v>
      </c>
      <c r="AL158" s="143" t="str">
        <f>IF(ISNA(INDEX(CFV_Tbl[CF Description], MATCH('9.3 MAL- Bus Facilities Entry'!AK158, CFV_Tbl[CF Code], 0)) ), "Field Not Required", INDEX(CFV_Tbl[CF Description], MATCH('9.3 MAL- Bus Facilities Entry'!AK158, CFV_Tbl[CF Code], 0)) )</f>
        <v>Field Not Required</v>
      </c>
      <c r="AO158" s="243" t="e" cm="1">
        <f t="array" ref="AO158">INDEX('Custom Field Tbl'!$N$5:$N$446, MATCH('9.3 MAL- Bus Facilities Entry'!$Q158 &amp; '9.3 MAL- Bus Facilities Entry'!AO$3, 'Custom Field Tbl'!$M$5:$M$446 &amp; 'Custom Field Tbl'!$O$5:$O$446, 0 ))</f>
        <v>#N/A</v>
      </c>
      <c r="AP158" s="143" t="str">
        <f>IF(ISNA(INDEX(CFV_Tbl[CF Description], MATCH('9.3 MAL- Bus Facilities Entry'!AO158, CFV_Tbl[CF Code], 0)) ), "Field Not Required", INDEX(CFV_Tbl[CF Description], MATCH('9.3 MAL- Bus Facilities Entry'!AO158, CFV_Tbl[CF Code], 0)) )</f>
        <v>Field Not Required</v>
      </c>
      <c r="AS158" s="243" t="e" cm="1">
        <f t="array" ref="AS158">INDEX('Custom Field Tbl'!$N$5:$N$446, MATCH('9.3 MAL- Bus Facilities Entry'!$Q158 &amp; '9.3 MAL- Bus Facilities Entry'!AS$3, 'Custom Field Tbl'!$M$5:$M$446 &amp; 'Custom Field Tbl'!$O$5:$O$446, 0 ))</f>
        <v>#N/A</v>
      </c>
      <c r="AT158" s="143" t="str">
        <f>IF(ISNA(INDEX(CFV_Tbl[CF Description], MATCH('9.3 MAL- Bus Facilities Entry'!AS158, CFV_Tbl[CF Code], 0)) ), "Field Not Required", INDEX(CFV_Tbl[CF Description], MATCH('9.3 MAL- Bus Facilities Entry'!AS158, CFV_Tbl[CF Code], 0)) )</f>
        <v>Field Not Required</v>
      </c>
      <c r="AW158" s="243" t="e" cm="1">
        <f t="array" ref="AW158">INDEX('Custom Field Tbl'!$N$5:$N$446, MATCH('9.3 MAL- Bus Facilities Entry'!$Q158 &amp; '9.3 MAL- Bus Facilities Entry'!AW$3, 'Custom Field Tbl'!$M$5:$M$446 &amp; 'Custom Field Tbl'!$O$5:$O$446, 0 ))</f>
        <v>#N/A</v>
      </c>
      <c r="AX158" s="143" t="str">
        <f>IF(ISNA(INDEX(CFV_Tbl[CF Description], MATCH('9.3 MAL- Bus Facilities Entry'!AW158, CFV_Tbl[CF Code], 0)) ), "Field Not Required", INDEX(CFV_Tbl[CF Description], MATCH('9.3 MAL- Bus Facilities Entry'!AW158, CFV_Tbl[CF Code], 0)) )</f>
        <v>Field Not Required</v>
      </c>
      <c r="BA158" s="243" t="e" cm="1">
        <f t="array" ref="BA158">INDEX('Custom Field Tbl'!$N$5:$N$446, MATCH('9.3 MAL- Bus Facilities Entry'!$Q158 &amp; '9.3 MAL- Bus Facilities Entry'!BA$3, 'Custom Field Tbl'!$M$5:$M$446 &amp; 'Custom Field Tbl'!$O$5:$O$446, 0 ))</f>
        <v>#N/A</v>
      </c>
      <c r="BB158" s="143" t="str">
        <f>IF(ISNA(INDEX(CFV_Tbl[CF Description], MATCH('9.3 MAL- Bus Facilities Entry'!BA158, CFV_Tbl[CF Code], 0)) ), "Field Not Required", INDEX(CFV_Tbl[CF Description], MATCH('9.3 MAL- Bus Facilities Entry'!BA158, CFV_Tbl[CF Code], 0)) )</f>
        <v>Field Not Required</v>
      </c>
      <c r="BE158" s="243" t="e" cm="1">
        <f t="array" ref="BE158">INDEX('Custom Field Tbl'!$N$5:$N$446, MATCH('9.3 MAL- Bus Facilities Entry'!$Q158 &amp; '9.3 MAL- Bus Facilities Entry'!BE$3, 'Custom Field Tbl'!$M$5:$M$446 &amp; 'Custom Field Tbl'!$O$5:$O$446, 0 ))</f>
        <v>#N/A</v>
      </c>
      <c r="BF158" s="143" t="str">
        <f>IF(ISNA(INDEX(CFV_Tbl[CF Description], MATCH('9.3 MAL- Bus Facilities Entry'!BE158, CFV_Tbl[CF Code], 0)) ), "Field Not Required", INDEX(CFV_Tbl[CF Description], MATCH('9.3 MAL- Bus Facilities Entry'!BE158, CFV_Tbl[CF Code], 0)) )</f>
        <v>Field Not Required</v>
      </c>
      <c r="BI158" s="239"/>
      <c r="BJ158" s="243" t="e">
        <f>INDEX(Mnemonic[Code], MATCH('9.3 MAL- Bus Facilities Entry'!BS158, Mnemonic[Description], 0))</f>
        <v>#N/A</v>
      </c>
      <c r="BK158" s="243" t="e">
        <f>INDEX(Mnemonic[Code], MATCH('9.3 MAL- Bus Facilities Entry'!BT158, Mnemonic[Description], 0))</f>
        <v>#N/A</v>
      </c>
      <c r="BL158" s="243" t="e">
        <f>IF(ISNA(INDEX(Mnemonic[Code], MATCH( '9.3 MAL- Bus Facilities Entry'!BU158, Mnemonic[Description], 0)) ),  INDEX(Mnemonic[Code], MATCH( LEFT('9.3 MAL- Bus Facilities Entry'!BU158, LEN(BU158)-2), Mnemonic[Description], 0)),  INDEX(Mnemonic[Code], MATCH( '9.3 MAL- Bus Facilities Entry'!BU158, Mnemonic[Description], 0)) )</f>
        <v>#VALUE!</v>
      </c>
      <c r="BM158" s="243" t="e">
        <f>IF(ISNA(INDEX(Mnemonic[Code], MATCH( '9.3 MAL- Bus Facilities Entry'!BV158, Mnemonic[Description], 0)) ),  INDEX(Mnemonic[Code], MATCH( LEFT('9.3 MAL- Bus Facilities Entry'!BV158, LEN(BV158)-2), Mnemonic[Description], 0)),  INDEX(Mnemonic[Code], MATCH( '9.3 MAL- Bus Facilities Entry'!BV158, Mnemonic[Description], 0)) )</f>
        <v>#VALUE!</v>
      </c>
      <c r="BN158" s="243" t="e">
        <f>IF(ISNA(INDEX(Mnemonic[Code], MATCH( '9.3 MAL- Bus Facilities Entry'!BW158, Mnemonic[Description], 0)) ),  INDEX(Mnemonic[Code], MATCH( LEFT('9.3 MAL- Bus Facilities Entry'!BW158, LEN(BW158)-1), Mnemonic[Description], 0)),  INDEX(Mnemonic[Code], MATCH( '9.3 MAL- Bus Facilities Entry'!BW158, Mnemonic[Description], 0)) )</f>
        <v>#VALUE!</v>
      </c>
      <c r="BO158" s="243" t="e">
        <f>IF(ISNA(INDEX(Mnemonic[Code], MATCH( '9.3 MAL- Bus Facilities Entry'!BX158, Mnemonic[Description], 0)) ),  INDEX(Mnemonic[Code], MATCH( LEFT('9.3 MAL- Bus Facilities Entry'!BX158, LEN(BX158)-1), Mnemonic[Description], 0)),  INDEX(Mnemonic[Code], MATCH( '9.3 MAL- Bus Facilities Entry'!BX158, Mnemonic[Description], 0)) )</f>
        <v>#VALUE!</v>
      </c>
      <c r="BP158" s="243" t="e">
        <f t="shared" si="25"/>
        <v>#N/A</v>
      </c>
      <c r="BQ158" s="243" t="e">
        <f t="shared" si="26"/>
        <v>#N/A</v>
      </c>
      <c r="BR158" s="243" t="e">
        <f t="shared" si="27"/>
        <v>#VALUE!</v>
      </c>
      <c r="BS158" s="245"/>
      <c r="BT158" s="245"/>
      <c r="BU158" s="244"/>
      <c r="BV158" s="244"/>
      <c r="BW158" s="244"/>
      <c r="BX158" s="244"/>
      <c r="BZ158" s="239"/>
      <c r="CA158" s="246" t="e">
        <f>INDEX('MAL-OTHERLOOKUPS'!$ES$4:$ES$56, MATCH('9.3 MAL- Bus Facilities Entry'!CE158, 'MAL-OTHERLOOKUPS'!$ET$4:$ET$56, 0))</f>
        <v>#N/A</v>
      </c>
      <c r="CB158" s="247" t="str">
        <f t="shared" si="28"/>
        <v>L--</v>
      </c>
      <c r="CC158" s="247"/>
      <c r="CD158" s="425"/>
      <c r="CE158" s="425"/>
      <c r="CF158" s="425"/>
      <c r="CG158" s="248"/>
      <c r="CH158" s="367"/>
      <c r="CI158" s="367"/>
      <c r="CJ158" s="249" t="e">
        <f>INDEX('Default X, Y'!$D$6:$D$13,MATCH('9.3 MAL- Bus Facilities Entry'!BJ158&amp;"MF",'Default X, Y'!$B$6:$B$13,0))</f>
        <v>#N/A</v>
      </c>
      <c r="CK158" s="249" t="e">
        <f>INDEX('Default X, Y'!$E$6:$E$13,MATCH('9.3 MAL- Bus Facilities Entry'!BJ158&amp;"MF",'Default X, Y'!$B$6:$B$13,0))</f>
        <v>#N/A</v>
      </c>
      <c r="CL158" s="250" t="str">
        <f t="shared" si="29"/>
        <v>MX_Common_BRT</v>
      </c>
      <c r="CM158" s="239"/>
      <c r="CN158" s="251">
        <v>0</v>
      </c>
      <c r="CO158" s="471"/>
      <c r="CP158" s="251" t="str">
        <f t="shared" si="30"/>
        <v>0-</v>
      </c>
      <c r="CQ158" s="471"/>
      <c r="CR158" s="252" t="str">
        <f t="shared" si="23"/>
        <v xml:space="preserve">; ; </v>
      </c>
      <c r="CS158" s="252" t="str">
        <f t="shared" si="24"/>
        <v xml:space="preserve">; ; </v>
      </c>
      <c r="CT158" s="425"/>
      <c r="CU158" s="252" t="e">
        <v>#REF!</v>
      </c>
      <c r="CV158" s="367"/>
      <c r="CW158" s="367"/>
      <c r="CX158" s="239"/>
      <c r="CY158" s="240"/>
      <c r="CZ158" s="240"/>
      <c r="DA158" s="240"/>
      <c r="DB158" s="585"/>
      <c r="DD158" s="240"/>
      <c r="DE158" s="585"/>
      <c r="DF158" s="253"/>
      <c r="DH158" s="472"/>
      <c r="DI158" s="497"/>
      <c r="DJ158" s="254"/>
      <c r="DK158" s="585"/>
    </row>
    <row r="159" spans="1:115" ht="14.5" x14ac:dyDescent="0.35">
      <c r="A159" s="469"/>
      <c r="B159" s="239"/>
      <c r="C159" s="240"/>
      <c r="D159" s="240"/>
      <c r="E159" s="240"/>
      <c r="F159" s="367"/>
      <c r="G159" s="239"/>
      <c r="H159" s="240"/>
      <c r="J159" s="241"/>
      <c r="K159" s="241"/>
      <c r="M159" s="473"/>
      <c r="O159" s="239"/>
      <c r="Q159" s="143" t="e">
        <f>INDEX(AssetClass[Asset Class], MATCH('9.3 MAL- Bus Facilities Entry'!P159, AssetClass[Class Description], 0))</f>
        <v>#N/A</v>
      </c>
      <c r="R159" s="143"/>
      <c r="S159" s="242" t="e">
        <f>INDEX(Table15[Category Code], MATCH('9.3 MAL- Bus Facilities Entry'!R159, Table15[Category  Description], 0))</f>
        <v>#N/A</v>
      </c>
      <c r="T159" s="239"/>
      <c r="U159" s="243" t="e" cm="1">
        <f t="array" ref="U159">INDEX('Custom Field Tbl'!$N$5:$N$446, MATCH('9.3 MAL- Bus Facilities Entry'!$Q159 &amp; '9.3 MAL- Bus Facilities Entry'!U$3, 'Custom Field Tbl'!$M$5:$M$446 &amp; 'Custom Field Tbl'!$O$5:$O$446, 0 ))</f>
        <v>#N/A</v>
      </c>
      <c r="V159" s="143" t="str">
        <f>IF(ISNA(INDEX(CFV_Tbl[CF Description], MATCH('9.3 MAL- Bus Facilities Entry'!U159, CFV_Tbl[CF Code], 0)) ), "Field Not Required", INDEX(CFV_Tbl[CF Description], MATCH('9.3 MAL- Bus Facilities Entry'!U159, CFV_Tbl[CF Code], 0)) )</f>
        <v>Field Not Required</v>
      </c>
      <c r="Y159" s="243" t="e" cm="1">
        <f t="array" ref="Y159">INDEX('Custom Field Tbl'!$N$5:$N$446, MATCH('9.3 MAL- Bus Facilities Entry'!$Q159 &amp; '9.3 MAL- Bus Facilities Entry'!Y$3, 'Custom Field Tbl'!$M$5:$M$446 &amp; 'Custom Field Tbl'!$O$5:$O$446, 0 ))</f>
        <v>#N/A</v>
      </c>
      <c r="Z159" s="143" t="str">
        <f>IF(ISNA(INDEX(CFV_Tbl[CF Description], MATCH('9.3 MAL- Bus Facilities Entry'!Y159, CFV_Tbl[CF Code], 0)) ), "Field Not Required", INDEX(CFV_Tbl[CF Description], MATCH('9.3 MAL- Bus Facilities Entry'!Y159, CFV_Tbl[CF Code], 0)) )</f>
        <v>Field Not Required</v>
      </c>
      <c r="AC159" s="243" t="e" cm="1">
        <f t="array" ref="AC159">INDEX('Custom Field Tbl'!$N$5:$N$446, MATCH('9.3 MAL- Bus Facilities Entry'!$Q159 &amp; '9.3 MAL- Bus Facilities Entry'!AC$3, 'Custom Field Tbl'!$M$5:$M$446 &amp; 'Custom Field Tbl'!$O$5:$O$446, 0 ))</f>
        <v>#N/A</v>
      </c>
      <c r="AD159" s="143" t="str">
        <f>IF(ISNA(INDEX(CFV_Tbl[CF Description], MATCH('9.3 MAL- Bus Facilities Entry'!AC159, CFV_Tbl[CF Code], 0)) ), "Field Not Required", INDEX(CFV_Tbl[CF Description], MATCH('9.3 MAL- Bus Facilities Entry'!AC159, CFV_Tbl[CF Code], 0)) )</f>
        <v>Field Not Required</v>
      </c>
      <c r="AG159" s="243" t="e" cm="1">
        <f t="array" ref="AG159">INDEX('Custom Field Tbl'!$N$5:$N$446, MATCH('9.3 MAL- Bus Facilities Entry'!$Q159 &amp; '9.3 MAL- Bus Facilities Entry'!AG$3, 'Custom Field Tbl'!$M$5:$M$446 &amp; 'Custom Field Tbl'!$O$5:$O$446, 0 ))</f>
        <v>#N/A</v>
      </c>
      <c r="AH159" s="143" t="str">
        <f>IF(ISNA(INDEX(CFV_Tbl[CF Description], MATCH('9.3 MAL- Bus Facilities Entry'!AG159, CFV_Tbl[CF Code], 0)) ), "Field Not Required", INDEX(CFV_Tbl[CF Description], MATCH('9.3 MAL- Bus Facilities Entry'!AG159, CFV_Tbl[CF Code], 0)) )</f>
        <v>Field Not Required</v>
      </c>
      <c r="AK159" s="243" t="e" cm="1">
        <f t="array" ref="AK159">INDEX('Custom Field Tbl'!$N$5:$N$446, MATCH('9.3 MAL- Bus Facilities Entry'!$Q159 &amp; '9.3 MAL- Bus Facilities Entry'!AK$3, 'Custom Field Tbl'!$M$5:$M$446 &amp; 'Custom Field Tbl'!$O$5:$O$446, 0 ))</f>
        <v>#N/A</v>
      </c>
      <c r="AL159" s="143" t="str">
        <f>IF(ISNA(INDEX(CFV_Tbl[CF Description], MATCH('9.3 MAL- Bus Facilities Entry'!AK159, CFV_Tbl[CF Code], 0)) ), "Field Not Required", INDEX(CFV_Tbl[CF Description], MATCH('9.3 MAL- Bus Facilities Entry'!AK159, CFV_Tbl[CF Code], 0)) )</f>
        <v>Field Not Required</v>
      </c>
      <c r="AO159" s="243" t="e" cm="1">
        <f t="array" ref="AO159">INDEX('Custom Field Tbl'!$N$5:$N$446, MATCH('9.3 MAL- Bus Facilities Entry'!$Q159 &amp; '9.3 MAL- Bus Facilities Entry'!AO$3, 'Custom Field Tbl'!$M$5:$M$446 &amp; 'Custom Field Tbl'!$O$5:$O$446, 0 ))</f>
        <v>#N/A</v>
      </c>
      <c r="AP159" s="143" t="str">
        <f>IF(ISNA(INDEX(CFV_Tbl[CF Description], MATCH('9.3 MAL- Bus Facilities Entry'!AO159, CFV_Tbl[CF Code], 0)) ), "Field Not Required", INDEX(CFV_Tbl[CF Description], MATCH('9.3 MAL- Bus Facilities Entry'!AO159, CFV_Tbl[CF Code], 0)) )</f>
        <v>Field Not Required</v>
      </c>
      <c r="AS159" s="243" t="e" cm="1">
        <f t="array" ref="AS159">INDEX('Custom Field Tbl'!$N$5:$N$446, MATCH('9.3 MAL- Bus Facilities Entry'!$Q159 &amp; '9.3 MAL- Bus Facilities Entry'!AS$3, 'Custom Field Tbl'!$M$5:$M$446 &amp; 'Custom Field Tbl'!$O$5:$O$446, 0 ))</f>
        <v>#N/A</v>
      </c>
      <c r="AT159" s="143" t="str">
        <f>IF(ISNA(INDEX(CFV_Tbl[CF Description], MATCH('9.3 MAL- Bus Facilities Entry'!AS159, CFV_Tbl[CF Code], 0)) ), "Field Not Required", INDEX(CFV_Tbl[CF Description], MATCH('9.3 MAL- Bus Facilities Entry'!AS159, CFV_Tbl[CF Code], 0)) )</f>
        <v>Field Not Required</v>
      </c>
      <c r="AW159" s="243" t="e" cm="1">
        <f t="array" ref="AW159">INDEX('Custom Field Tbl'!$N$5:$N$446, MATCH('9.3 MAL- Bus Facilities Entry'!$Q159 &amp; '9.3 MAL- Bus Facilities Entry'!AW$3, 'Custom Field Tbl'!$M$5:$M$446 &amp; 'Custom Field Tbl'!$O$5:$O$446, 0 ))</f>
        <v>#N/A</v>
      </c>
      <c r="AX159" s="143" t="str">
        <f>IF(ISNA(INDEX(CFV_Tbl[CF Description], MATCH('9.3 MAL- Bus Facilities Entry'!AW159, CFV_Tbl[CF Code], 0)) ), "Field Not Required", INDEX(CFV_Tbl[CF Description], MATCH('9.3 MAL- Bus Facilities Entry'!AW159, CFV_Tbl[CF Code], 0)) )</f>
        <v>Field Not Required</v>
      </c>
      <c r="BA159" s="243" t="e" cm="1">
        <f t="array" ref="BA159">INDEX('Custom Field Tbl'!$N$5:$N$446, MATCH('9.3 MAL- Bus Facilities Entry'!$Q159 &amp; '9.3 MAL- Bus Facilities Entry'!BA$3, 'Custom Field Tbl'!$M$5:$M$446 &amp; 'Custom Field Tbl'!$O$5:$O$446, 0 ))</f>
        <v>#N/A</v>
      </c>
      <c r="BB159" s="143" t="str">
        <f>IF(ISNA(INDEX(CFV_Tbl[CF Description], MATCH('9.3 MAL- Bus Facilities Entry'!BA159, CFV_Tbl[CF Code], 0)) ), "Field Not Required", INDEX(CFV_Tbl[CF Description], MATCH('9.3 MAL- Bus Facilities Entry'!BA159, CFV_Tbl[CF Code], 0)) )</f>
        <v>Field Not Required</v>
      </c>
      <c r="BE159" s="243" t="e" cm="1">
        <f t="array" ref="BE159">INDEX('Custom Field Tbl'!$N$5:$N$446, MATCH('9.3 MAL- Bus Facilities Entry'!$Q159 &amp; '9.3 MAL- Bus Facilities Entry'!BE$3, 'Custom Field Tbl'!$M$5:$M$446 &amp; 'Custom Field Tbl'!$O$5:$O$446, 0 ))</f>
        <v>#N/A</v>
      </c>
      <c r="BF159" s="143" t="str">
        <f>IF(ISNA(INDEX(CFV_Tbl[CF Description], MATCH('9.3 MAL- Bus Facilities Entry'!BE159, CFV_Tbl[CF Code], 0)) ), "Field Not Required", INDEX(CFV_Tbl[CF Description], MATCH('9.3 MAL- Bus Facilities Entry'!BE159, CFV_Tbl[CF Code], 0)) )</f>
        <v>Field Not Required</v>
      </c>
      <c r="BI159" s="239"/>
      <c r="BJ159" s="243" t="e">
        <f>INDEX(Mnemonic[Code], MATCH('9.3 MAL- Bus Facilities Entry'!BS159, Mnemonic[Description], 0))</f>
        <v>#N/A</v>
      </c>
      <c r="BK159" s="243" t="e">
        <f>INDEX(Mnemonic[Code], MATCH('9.3 MAL- Bus Facilities Entry'!BT159, Mnemonic[Description], 0))</f>
        <v>#N/A</v>
      </c>
      <c r="BL159" s="243" t="e">
        <f>IF(ISNA(INDEX(Mnemonic[Code], MATCH( '9.3 MAL- Bus Facilities Entry'!BU159, Mnemonic[Description], 0)) ),  INDEX(Mnemonic[Code], MATCH( LEFT('9.3 MAL- Bus Facilities Entry'!BU159, LEN(BU159)-2), Mnemonic[Description], 0)),  INDEX(Mnemonic[Code], MATCH( '9.3 MAL- Bus Facilities Entry'!BU159, Mnemonic[Description], 0)) )</f>
        <v>#VALUE!</v>
      </c>
      <c r="BM159" s="243" t="e">
        <f>IF(ISNA(INDEX(Mnemonic[Code], MATCH( '9.3 MAL- Bus Facilities Entry'!BV159, Mnemonic[Description], 0)) ),  INDEX(Mnemonic[Code], MATCH( LEFT('9.3 MAL- Bus Facilities Entry'!BV159, LEN(BV159)-2), Mnemonic[Description], 0)),  INDEX(Mnemonic[Code], MATCH( '9.3 MAL- Bus Facilities Entry'!BV159, Mnemonic[Description], 0)) )</f>
        <v>#VALUE!</v>
      </c>
      <c r="BN159" s="243" t="e">
        <f>IF(ISNA(INDEX(Mnemonic[Code], MATCH( '9.3 MAL- Bus Facilities Entry'!BW159, Mnemonic[Description], 0)) ),  INDEX(Mnemonic[Code], MATCH( LEFT('9.3 MAL- Bus Facilities Entry'!BW159, LEN(BW159)-1), Mnemonic[Description], 0)),  INDEX(Mnemonic[Code], MATCH( '9.3 MAL- Bus Facilities Entry'!BW159, Mnemonic[Description], 0)) )</f>
        <v>#VALUE!</v>
      </c>
      <c r="BO159" s="243" t="e">
        <f>IF(ISNA(INDEX(Mnemonic[Code], MATCH( '9.3 MAL- Bus Facilities Entry'!BX159, Mnemonic[Description], 0)) ),  INDEX(Mnemonic[Code], MATCH( LEFT('9.3 MAL- Bus Facilities Entry'!BX159, LEN(BX159)-1), Mnemonic[Description], 0)),  INDEX(Mnemonic[Code], MATCH( '9.3 MAL- Bus Facilities Entry'!BX159, Mnemonic[Description], 0)) )</f>
        <v>#VALUE!</v>
      </c>
      <c r="BP159" s="243" t="e">
        <f t="shared" si="25"/>
        <v>#N/A</v>
      </c>
      <c r="BQ159" s="243" t="e">
        <f t="shared" si="26"/>
        <v>#N/A</v>
      </c>
      <c r="BR159" s="243" t="e">
        <f t="shared" si="27"/>
        <v>#VALUE!</v>
      </c>
      <c r="BS159" s="245"/>
      <c r="BT159" s="245"/>
      <c r="BU159" s="244"/>
      <c r="BV159" s="244"/>
      <c r="BW159" s="244"/>
      <c r="BX159" s="244"/>
      <c r="BZ159" s="239"/>
      <c r="CA159" s="246" t="e">
        <f>INDEX('MAL-OTHERLOOKUPS'!$ES$4:$ES$56, MATCH('9.3 MAL- Bus Facilities Entry'!CE159, 'MAL-OTHERLOOKUPS'!$ET$4:$ET$56, 0))</f>
        <v>#N/A</v>
      </c>
      <c r="CB159" s="247" t="str">
        <f t="shared" si="28"/>
        <v>L--</v>
      </c>
      <c r="CC159" s="247"/>
      <c r="CD159" s="425"/>
      <c r="CE159" s="425"/>
      <c r="CF159" s="425"/>
      <c r="CG159" s="248"/>
      <c r="CH159" s="367"/>
      <c r="CI159" s="367"/>
      <c r="CJ159" s="249" t="e">
        <f>INDEX('Default X, Y'!$D$6:$D$13,MATCH('9.3 MAL- Bus Facilities Entry'!BJ159&amp;"MF",'Default X, Y'!$B$6:$B$13,0))</f>
        <v>#N/A</v>
      </c>
      <c r="CK159" s="249" t="e">
        <f>INDEX('Default X, Y'!$E$6:$E$13,MATCH('9.3 MAL- Bus Facilities Entry'!BJ159&amp;"MF",'Default X, Y'!$B$6:$B$13,0))</f>
        <v>#N/A</v>
      </c>
      <c r="CL159" s="250" t="str">
        <f t="shared" si="29"/>
        <v>MX_Common_BRT</v>
      </c>
      <c r="CM159" s="239"/>
      <c r="CN159" s="251">
        <v>0</v>
      </c>
      <c r="CO159" s="471"/>
      <c r="CP159" s="251" t="str">
        <f t="shared" si="30"/>
        <v>0-</v>
      </c>
      <c r="CQ159" s="471"/>
      <c r="CR159" s="252" t="str">
        <f t="shared" si="23"/>
        <v xml:space="preserve">; ; </v>
      </c>
      <c r="CS159" s="252" t="str">
        <f t="shared" si="24"/>
        <v xml:space="preserve">; ; </v>
      </c>
      <c r="CT159" s="425"/>
      <c r="CU159" s="252" t="e">
        <v>#REF!</v>
      </c>
      <c r="CV159" s="367"/>
      <c r="CW159" s="367"/>
      <c r="CX159" s="239"/>
      <c r="CY159" s="240"/>
      <c r="CZ159" s="240"/>
      <c r="DA159" s="240"/>
      <c r="DB159" s="585"/>
      <c r="DD159" s="240"/>
      <c r="DE159" s="585"/>
      <c r="DF159" s="253"/>
      <c r="DH159" s="472"/>
      <c r="DI159" s="497"/>
      <c r="DJ159" s="254"/>
      <c r="DK159" s="585"/>
    </row>
    <row r="160" spans="1:115" ht="14.5" x14ac:dyDescent="0.35">
      <c r="A160" s="469"/>
      <c r="B160" s="239"/>
      <c r="C160" s="240"/>
      <c r="D160" s="240"/>
      <c r="E160" s="240"/>
      <c r="F160" s="367"/>
      <c r="G160" s="239"/>
      <c r="H160" s="240"/>
      <c r="J160" s="241"/>
      <c r="K160" s="241"/>
      <c r="M160" s="473"/>
      <c r="O160" s="239"/>
      <c r="Q160" s="143" t="e">
        <f>INDEX(AssetClass[Asset Class], MATCH('9.3 MAL- Bus Facilities Entry'!P160, AssetClass[Class Description], 0))</f>
        <v>#N/A</v>
      </c>
      <c r="R160" s="143"/>
      <c r="S160" s="242" t="e">
        <f>INDEX(Table15[Category Code], MATCH('9.3 MAL- Bus Facilities Entry'!R160, Table15[Category  Description], 0))</f>
        <v>#N/A</v>
      </c>
      <c r="T160" s="239"/>
      <c r="U160" s="243" t="e" cm="1">
        <f t="array" ref="U160">INDEX('Custom Field Tbl'!$N$5:$N$446, MATCH('9.3 MAL- Bus Facilities Entry'!$Q160 &amp; '9.3 MAL- Bus Facilities Entry'!U$3, 'Custom Field Tbl'!$M$5:$M$446 &amp; 'Custom Field Tbl'!$O$5:$O$446, 0 ))</f>
        <v>#N/A</v>
      </c>
      <c r="V160" s="143" t="str">
        <f>IF(ISNA(INDEX(CFV_Tbl[CF Description], MATCH('9.3 MAL- Bus Facilities Entry'!U160, CFV_Tbl[CF Code], 0)) ), "Field Not Required", INDEX(CFV_Tbl[CF Description], MATCH('9.3 MAL- Bus Facilities Entry'!U160, CFV_Tbl[CF Code], 0)) )</f>
        <v>Field Not Required</v>
      </c>
      <c r="Y160" s="243" t="e" cm="1">
        <f t="array" ref="Y160">INDEX('Custom Field Tbl'!$N$5:$N$446, MATCH('9.3 MAL- Bus Facilities Entry'!$Q160 &amp; '9.3 MAL- Bus Facilities Entry'!Y$3, 'Custom Field Tbl'!$M$5:$M$446 &amp; 'Custom Field Tbl'!$O$5:$O$446, 0 ))</f>
        <v>#N/A</v>
      </c>
      <c r="Z160" s="143" t="str">
        <f>IF(ISNA(INDEX(CFV_Tbl[CF Description], MATCH('9.3 MAL- Bus Facilities Entry'!Y160, CFV_Tbl[CF Code], 0)) ), "Field Not Required", INDEX(CFV_Tbl[CF Description], MATCH('9.3 MAL- Bus Facilities Entry'!Y160, CFV_Tbl[CF Code], 0)) )</f>
        <v>Field Not Required</v>
      </c>
      <c r="AC160" s="243" t="e" cm="1">
        <f t="array" ref="AC160">INDEX('Custom Field Tbl'!$N$5:$N$446, MATCH('9.3 MAL- Bus Facilities Entry'!$Q160 &amp; '9.3 MAL- Bus Facilities Entry'!AC$3, 'Custom Field Tbl'!$M$5:$M$446 &amp; 'Custom Field Tbl'!$O$5:$O$446, 0 ))</f>
        <v>#N/A</v>
      </c>
      <c r="AD160" s="143" t="str">
        <f>IF(ISNA(INDEX(CFV_Tbl[CF Description], MATCH('9.3 MAL- Bus Facilities Entry'!AC160, CFV_Tbl[CF Code], 0)) ), "Field Not Required", INDEX(CFV_Tbl[CF Description], MATCH('9.3 MAL- Bus Facilities Entry'!AC160, CFV_Tbl[CF Code], 0)) )</f>
        <v>Field Not Required</v>
      </c>
      <c r="AG160" s="243" t="e" cm="1">
        <f t="array" ref="AG160">INDEX('Custom Field Tbl'!$N$5:$N$446, MATCH('9.3 MAL- Bus Facilities Entry'!$Q160 &amp; '9.3 MAL- Bus Facilities Entry'!AG$3, 'Custom Field Tbl'!$M$5:$M$446 &amp; 'Custom Field Tbl'!$O$5:$O$446, 0 ))</f>
        <v>#N/A</v>
      </c>
      <c r="AH160" s="143" t="str">
        <f>IF(ISNA(INDEX(CFV_Tbl[CF Description], MATCH('9.3 MAL- Bus Facilities Entry'!AG160, CFV_Tbl[CF Code], 0)) ), "Field Not Required", INDEX(CFV_Tbl[CF Description], MATCH('9.3 MAL- Bus Facilities Entry'!AG160, CFV_Tbl[CF Code], 0)) )</f>
        <v>Field Not Required</v>
      </c>
      <c r="AK160" s="243" t="e" cm="1">
        <f t="array" ref="AK160">INDEX('Custom Field Tbl'!$N$5:$N$446, MATCH('9.3 MAL- Bus Facilities Entry'!$Q160 &amp; '9.3 MAL- Bus Facilities Entry'!AK$3, 'Custom Field Tbl'!$M$5:$M$446 &amp; 'Custom Field Tbl'!$O$5:$O$446, 0 ))</f>
        <v>#N/A</v>
      </c>
      <c r="AL160" s="143" t="str">
        <f>IF(ISNA(INDEX(CFV_Tbl[CF Description], MATCH('9.3 MAL- Bus Facilities Entry'!AK160, CFV_Tbl[CF Code], 0)) ), "Field Not Required", INDEX(CFV_Tbl[CF Description], MATCH('9.3 MAL- Bus Facilities Entry'!AK160, CFV_Tbl[CF Code], 0)) )</f>
        <v>Field Not Required</v>
      </c>
      <c r="AO160" s="243" t="e" cm="1">
        <f t="array" ref="AO160">INDEX('Custom Field Tbl'!$N$5:$N$446, MATCH('9.3 MAL- Bus Facilities Entry'!$Q160 &amp; '9.3 MAL- Bus Facilities Entry'!AO$3, 'Custom Field Tbl'!$M$5:$M$446 &amp; 'Custom Field Tbl'!$O$5:$O$446, 0 ))</f>
        <v>#N/A</v>
      </c>
      <c r="AP160" s="143" t="str">
        <f>IF(ISNA(INDEX(CFV_Tbl[CF Description], MATCH('9.3 MAL- Bus Facilities Entry'!AO160, CFV_Tbl[CF Code], 0)) ), "Field Not Required", INDEX(CFV_Tbl[CF Description], MATCH('9.3 MAL- Bus Facilities Entry'!AO160, CFV_Tbl[CF Code], 0)) )</f>
        <v>Field Not Required</v>
      </c>
      <c r="AS160" s="243" t="e" cm="1">
        <f t="array" ref="AS160">INDEX('Custom Field Tbl'!$N$5:$N$446, MATCH('9.3 MAL- Bus Facilities Entry'!$Q160 &amp; '9.3 MAL- Bus Facilities Entry'!AS$3, 'Custom Field Tbl'!$M$5:$M$446 &amp; 'Custom Field Tbl'!$O$5:$O$446, 0 ))</f>
        <v>#N/A</v>
      </c>
      <c r="AT160" s="143" t="str">
        <f>IF(ISNA(INDEX(CFV_Tbl[CF Description], MATCH('9.3 MAL- Bus Facilities Entry'!AS160, CFV_Tbl[CF Code], 0)) ), "Field Not Required", INDEX(CFV_Tbl[CF Description], MATCH('9.3 MAL- Bus Facilities Entry'!AS160, CFV_Tbl[CF Code], 0)) )</f>
        <v>Field Not Required</v>
      </c>
      <c r="AW160" s="243" t="e" cm="1">
        <f t="array" ref="AW160">INDEX('Custom Field Tbl'!$N$5:$N$446, MATCH('9.3 MAL- Bus Facilities Entry'!$Q160 &amp; '9.3 MAL- Bus Facilities Entry'!AW$3, 'Custom Field Tbl'!$M$5:$M$446 &amp; 'Custom Field Tbl'!$O$5:$O$446, 0 ))</f>
        <v>#N/A</v>
      </c>
      <c r="AX160" s="143" t="str">
        <f>IF(ISNA(INDEX(CFV_Tbl[CF Description], MATCH('9.3 MAL- Bus Facilities Entry'!AW160, CFV_Tbl[CF Code], 0)) ), "Field Not Required", INDEX(CFV_Tbl[CF Description], MATCH('9.3 MAL- Bus Facilities Entry'!AW160, CFV_Tbl[CF Code], 0)) )</f>
        <v>Field Not Required</v>
      </c>
      <c r="BA160" s="243" t="e" cm="1">
        <f t="array" ref="BA160">INDEX('Custom Field Tbl'!$N$5:$N$446, MATCH('9.3 MAL- Bus Facilities Entry'!$Q160 &amp; '9.3 MAL- Bus Facilities Entry'!BA$3, 'Custom Field Tbl'!$M$5:$M$446 &amp; 'Custom Field Tbl'!$O$5:$O$446, 0 ))</f>
        <v>#N/A</v>
      </c>
      <c r="BB160" s="143" t="str">
        <f>IF(ISNA(INDEX(CFV_Tbl[CF Description], MATCH('9.3 MAL- Bus Facilities Entry'!BA160, CFV_Tbl[CF Code], 0)) ), "Field Not Required", INDEX(CFV_Tbl[CF Description], MATCH('9.3 MAL- Bus Facilities Entry'!BA160, CFV_Tbl[CF Code], 0)) )</f>
        <v>Field Not Required</v>
      </c>
      <c r="BE160" s="243" t="e" cm="1">
        <f t="array" ref="BE160">INDEX('Custom Field Tbl'!$N$5:$N$446, MATCH('9.3 MAL- Bus Facilities Entry'!$Q160 &amp; '9.3 MAL- Bus Facilities Entry'!BE$3, 'Custom Field Tbl'!$M$5:$M$446 &amp; 'Custom Field Tbl'!$O$5:$O$446, 0 ))</f>
        <v>#N/A</v>
      </c>
      <c r="BF160" s="143" t="str">
        <f>IF(ISNA(INDEX(CFV_Tbl[CF Description], MATCH('9.3 MAL- Bus Facilities Entry'!BE160, CFV_Tbl[CF Code], 0)) ), "Field Not Required", INDEX(CFV_Tbl[CF Description], MATCH('9.3 MAL- Bus Facilities Entry'!BE160, CFV_Tbl[CF Code], 0)) )</f>
        <v>Field Not Required</v>
      </c>
      <c r="BI160" s="239"/>
      <c r="BJ160" s="243" t="e">
        <f>INDEX(Mnemonic[Code], MATCH('9.3 MAL- Bus Facilities Entry'!BS160, Mnemonic[Description], 0))</f>
        <v>#N/A</v>
      </c>
      <c r="BK160" s="243" t="e">
        <f>INDEX(Mnemonic[Code], MATCH('9.3 MAL- Bus Facilities Entry'!BT160, Mnemonic[Description], 0))</f>
        <v>#N/A</v>
      </c>
      <c r="BL160" s="243" t="e">
        <f>IF(ISNA(INDEX(Mnemonic[Code], MATCH( '9.3 MAL- Bus Facilities Entry'!BU160, Mnemonic[Description], 0)) ),  INDEX(Mnemonic[Code], MATCH( LEFT('9.3 MAL- Bus Facilities Entry'!BU160, LEN(BU160)-2), Mnemonic[Description], 0)),  INDEX(Mnemonic[Code], MATCH( '9.3 MAL- Bus Facilities Entry'!BU160, Mnemonic[Description], 0)) )</f>
        <v>#VALUE!</v>
      </c>
      <c r="BM160" s="243" t="e">
        <f>IF(ISNA(INDEX(Mnemonic[Code], MATCH( '9.3 MAL- Bus Facilities Entry'!BV160, Mnemonic[Description], 0)) ),  INDEX(Mnemonic[Code], MATCH( LEFT('9.3 MAL- Bus Facilities Entry'!BV160, LEN(BV160)-2), Mnemonic[Description], 0)),  INDEX(Mnemonic[Code], MATCH( '9.3 MAL- Bus Facilities Entry'!BV160, Mnemonic[Description], 0)) )</f>
        <v>#VALUE!</v>
      </c>
      <c r="BN160" s="243" t="e">
        <f>IF(ISNA(INDEX(Mnemonic[Code], MATCH( '9.3 MAL- Bus Facilities Entry'!BW160, Mnemonic[Description], 0)) ),  INDEX(Mnemonic[Code], MATCH( LEFT('9.3 MAL- Bus Facilities Entry'!BW160, LEN(BW160)-1), Mnemonic[Description], 0)),  INDEX(Mnemonic[Code], MATCH( '9.3 MAL- Bus Facilities Entry'!BW160, Mnemonic[Description], 0)) )</f>
        <v>#VALUE!</v>
      </c>
      <c r="BO160" s="243" t="e">
        <f>IF(ISNA(INDEX(Mnemonic[Code], MATCH( '9.3 MAL- Bus Facilities Entry'!BX160, Mnemonic[Description], 0)) ),  INDEX(Mnemonic[Code], MATCH( LEFT('9.3 MAL- Bus Facilities Entry'!BX160, LEN(BX160)-1), Mnemonic[Description], 0)),  INDEX(Mnemonic[Code], MATCH( '9.3 MAL- Bus Facilities Entry'!BX160, Mnemonic[Description], 0)) )</f>
        <v>#VALUE!</v>
      </c>
      <c r="BP160" s="243" t="e">
        <f t="shared" si="25"/>
        <v>#N/A</v>
      </c>
      <c r="BQ160" s="243" t="e">
        <f t="shared" si="26"/>
        <v>#N/A</v>
      </c>
      <c r="BR160" s="243" t="e">
        <f t="shared" si="27"/>
        <v>#VALUE!</v>
      </c>
      <c r="BS160" s="245"/>
      <c r="BT160" s="245"/>
      <c r="BU160" s="244"/>
      <c r="BV160" s="244"/>
      <c r="BW160" s="244"/>
      <c r="BX160" s="244"/>
      <c r="BZ160" s="239"/>
      <c r="CA160" s="246" t="e">
        <f>INDEX('MAL-OTHERLOOKUPS'!$ES$4:$ES$56, MATCH('9.3 MAL- Bus Facilities Entry'!CE160, 'MAL-OTHERLOOKUPS'!$ET$4:$ET$56, 0))</f>
        <v>#N/A</v>
      </c>
      <c r="CB160" s="247" t="str">
        <f t="shared" si="28"/>
        <v>L--</v>
      </c>
      <c r="CC160" s="247"/>
      <c r="CD160" s="425"/>
      <c r="CE160" s="425"/>
      <c r="CF160" s="425"/>
      <c r="CG160" s="248"/>
      <c r="CH160" s="367"/>
      <c r="CI160" s="367"/>
      <c r="CJ160" s="249" t="e">
        <f>INDEX('Default X, Y'!$D$6:$D$13,MATCH('9.3 MAL- Bus Facilities Entry'!BJ160&amp;"MF",'Default X, Y'!$B$6:$B$13,0))</f>
        <v>#N/A</v>
      </c>
      <c r="CK160" s="249" t="e">
        <f>INDEX('Default X, Y'!$E$6:$E$13,MATCH('9.3 MAL- Bus Facilities Entry'!BJ160&amp;"MF",'Default X, Y'!$B$6:$B$13,0))</f>
        <v>#N/A</v>
      </c>
      <c r="CL160" s="250" t="str">
        <f t="shared" si="29"/>
        <v>MX_Common_BRT</v>
      </c>
      <c r="CM160" s="239"/>
      <c r="CN160" s="251">
        <v>0</v>
      </c>
      <c r="CO160" s="471"/>
      <c r="CP160" s="251" t="str">
        <f t="shared" si="30"/>
        <v>0-</v>
      </c>
      <c r="CQ160" s="471"/>
      <c r="CR160" s="252" t="str">
        <f t="shared" si="23"/>
        <v xml:space="preserve">; ; </v>
      </c>
      <c r="CS160" s="252" t="str">
        <f t="shared" si="24"/>
        <v xml:space="preserve">; ; </v>
      </c>
      <c r="CT160" s="425"/>
      <c r="CU160" s="252" t="e">
        <v>#REF!</v>
      </c>
      <c r="CV160" s="367"/>
      <c r="CW160" s="367"/>
      <c r="CX160" s="239"/>
      <c r="CY160" s="240"/>
      <c r="CZ160" s="240"/>
      <c r="DA160" s="240"/>
      <c r="DB160" s="585"/>
      <c r="DD160" s="240"/>
      <c r="DE160" s="585"/>
      <c r="DF160" s="253"/>
      <c r="DH160" s="472"/>
      <c r="DI160" s="497"/>
      <c r="DJ160" s="254"/>
      <c r="DK160" s="585"/>
    </row>
    <row r="161" spans="1:115" ht="14.5" x14ac:dyDescent="0.35">
      <c r="A161" s="469"/>
      <c r="B161" s="239"/>
      <c r="C161" s="240"/>
      <c r="D161" s="240"/>
      <c r="E161" s="240"/>
      <c r="F161" s="367"/>
      <c r="G161" s="239"/>
      <c r="H161" s="240"/>
      <c r="J161" s="241"/>
      <c r="K161" s="241"/>
      <c r="M161" s="473"/>
      <c r="O161" s="239"/>
      <c r="Q161" s="143" t="e">
        <f>INDEX(AssetClass[Asset Class], MATCH('9.3 MAL- Bus Facilities Entry'!P161, AssetClass[Class Description], 0))</f>
        <v>#N/A</v>
      </c>
      <c r="R161" s="143"/>
      <c r="S161" s="242" t="e">
        <f>INDEX(Table15[Category Code], MATCH('9.3 MAL- Bus Facilities Entry'!R161, Table15[Category  Description], 0))</f>
        <v>#N/A</v>
      </c>
      <c r="T161" s="239"/>
      <c r="U161" s="243" t="e" cm="1">
        <f t="array" ref="U161">INDEX('Custom Field Tbl'!$N$5:$N$446, MATCH('9.3 MAL- Bus Facilities Entry'!$Q161 &amp; '9.3 MAL- Bus Facilities Entry'!U$3, 'Custom Field Tbl'!$M$5:$M$446 &amp; 'Custom Field Tbl'!$O$5:$O$446, 0 ))</f>
        <v>#N/A</v>
      </c>
      <c r="V161" s="143" t="str">
        <f>IF(ISNA(INDEX(CFV_Tbl[CF Description], MATCH('9.3 MAL- Bus Facilities Entry'!U161, CFV_Tbl[CF Code], 0)) ), "Field Not Required", INDEX(CFV_Tbl[CF Description], MATCH('9.3 MAL- Bus Facilities Entry'!U161, CFV_Tbl[CF Code], 0)) )</f>
        <v>Field Not Required</v>
      </c>
      <c r="Y161" s="243" t="e" cm="1">
        <f t="array" ref="Y161">INDEX('Custom Field Tbl'!$N$5:$N$446, MATCH('9.3 MAL- Bus Facilities Entry'!$Q161 &amp; '9.3 MAL- Bus Facilities Entry'!Y$3, 'Custom Field Tbl'!$M$5:$M$446 &amp; 'Custom Field Tbl'!$O$5:$O$446, 0 ))</f>
        <v>#N/A</v>
      </c>
      <c r="Z161" s="143" t="str">
        <f>IF(ISNA(INDEX(CFV_Tbl[CF Description], MATCH('9.3 MAL- Bus Facilities Entry'!Y161, CFV_Tbl[CF Code], 0)) ), "Field Not Required", INDEX(CFV_Tbl[CF Description], MATCH('9.3 MAL- Bus Facilities Entry'!Y161, CFV_Tbl[CF Code], 0)) )</f>
        <v>Field Not Required</v>
      </c>
      <c r="AC161" s="243" t="e" cm="1">
        <f t="array" ref="AC161">INDEX('Custom Field Tbl'!$N$5:$N$446, MATCH('9.3 MAL- Bus Facilities Entry'!$Q161 &amp; '9.3 MAL- Bus Facilities Entry'!AC$3, 'Custom Field Tbl'!$M$5:$M$446 &amp; 'Custom Field Tbl'!$O$5:$O$446, 0 ))</f>
        <v>#N/A</v>
      </c>
      <c r="AD161" s="143" t="str">
        <f>IF(ISNA(INDEX(CFV_Tbl[CF Description], MATCH('9.3 MAL- Bus Facilities Entry'!AC161, CFV_Tbl[CF Code], 0)) ), "Field Not Required", INDEX(CFV_Tbl[CF Description], MATCH('9.3 MAL- Bus Facilities Entry'!AC161, CFV_Tbl[CF Code], 0)) )</f>
        <v>Field Not Required</v>
      </c>
      <c r="AG161" s="243" t="e" cm="1">
        <f t="array" ref="AG161">INDEX('Custom Field Tbl'!$N$5:$N$446, MATCH('9.3 MAL- Bus Facilities Entry'!$Q161 &amp; '9.3 MAL- Bus Facilities Entry'!AG$3, 'Custom Field Tbl'!$M$5:$M$446 &amp; 'Custom Field Tbl'!$O$5:$O$446, 0 ))</f>
        <v>#N/A</v>
      </c>
      <c r="AH161" s="143" t="str">
        <f>IF(ISNA(INDEX(CFV_Tbl[CF Description], MATCH('9.3 MAL- Bus Facilities Entry'!AG161, CFV_Tbl[CF Code], 0)) ), "Field Not Required", INDEX(CFV_Tbl[CF Description], MATCH('9.3 MAL- Bus Facilities Entry'!AG161, CFV_Tbl[CF Code], 0)) )</f>
        <v>Field Not Required</v>
      </c>
      <c r="AK161" s="243" t="e" cm="1">
        <f t="array" ref="AK161">INDEX('Custom Field Tbl'!$N$5:$N$446, MATCH('9.3 MAL- Bus Facilities Entry'!$Q161 &amp; '9.3 MAL- Bus Facilities Entry'!AK$3, 'Custom Field Tbl'!$M$5:$M$446 &amp; 'Custom Field Tbl'!$O$5:$O$446, 0 ))</f>
        <v>#N/A</v>
      </c>
      <c r="AL161" s="143" t="str">
        <f>IF(ISNA(INDEX(CFV_Tbl[CF Description], MATCH('9.3 MAL- Bus Facilities Entry'!AK161, CFV_Tbl[CF Code], 0)) ), "Field Not Required", INDEX(CFV_Tbl[CF Description], MATCH('9.3 MAL- Bus Facilities Entry'!AK161, CFV_Tbl[CF Code], 0)) )</f>
        <v>Field Not Required</v>
      </c>
      <c r="AO161" s="243" t="e" cm="1">
        <f t="array" ref="AO161">INDEX('Custom Field Tbl'!$N$5:$N$446, MATCH('9.3 MAL- Bus Facilities Entry'!$Q161 &amp; '9.3 MAL- Bus Facilities Entry'!AO$3, 'Custom Field Tbl'!$M$5:$M$446 &amp; 'Custom Field Tbl'!$O$5:$O$446, 0 ))</f>
        <v>#N/A</v>
      </c>
      <c r="AP161" s="143" t="str">
        <f>IF(ISNA(INDEX(CFV_Tbl[CF Description], MATCH('9.3 MAL- Bus Facilities Entry'!AO161, CFV_Tbl[CF Code], 0)) ), "Field Not Required", INDEX(CFV_Tbl[CF Description], MATCH('9.3 MAL- Bus Facilities Entry'!AO161, CFV_Tbl[CF Code], 0)) )</f>
        <v>Field Not Required</v>
      </c>
      <c r="AS161" s="243" t="e" cm="1">
        <f t="array" ref="AS161">INDEX('Custom Field Tbl'!$N$5:$N$446, MATCH('9.3 MAL- Bus Facilities Entry'!$Q161 &amp; '9.3 MAL- Bus Facilities Entry'!AS$3, 'Custom Field Tbl'!$M$5:$M$446 &amp; 'Custom Field Tbl'!$O$5:$O$446, 0 ))</f>
        <v>#N/A</v>
      </c>
      <c r="AT161" s="143" t="str">
        <f>IF(ISNA(INDEX(CFV_Tbl[CF Description], MATCH('9.3 MAL- Bus Facilities Entry'!AS161, CFV_Tbl[CF Code], 0)) ), "Field Not Required", INDEX(CFV_Tbl[CF Description], MATCH('9.3 MAL- Bus Facilities Entry'!AS161, CFV_Tbl[CF Code], 0)) )</f>
        <v>Field Not Required</v>
      </c>
      <c r="AW161" s="243" t="e" cm="1">
        <f t="array" ref="AW161">INDEX('Custom Field Tbl'!$N$5:$N$446, MATCH('9.3 MAL- Bus Facilities Entry'!$Q161 &amp; '9.3 MAL- Bus Facilities Entry'!AW$3, 'Custom Field Tbl'!$M$5:$M$446 &amp; 'Custom Field Tbl'!$O$5:$O$446, 0 ))</f>
        <v>#N/A</v>
      </c>
      <c r="AX161" s="143" t="str">
        <f>IF(ISNA(INDEX(CFV_Tbl[CF Description], MATCH('9.3 MAL- Bus Facilities Entry'!AW161, CFV_Tbl[CF Code], 0)) ), "Field Not Required", INDEX(CFV_Tbl[CF Description], MATCH('9.3 MAL- Bus Facilities Entry'!AW161, CFV_Tbl[CF Code], 0)) )</f>
        <v>Field Not Required</v>
      </c>
      <c r="BA161" s="243" t="e" cm="1">
        <f t="array" ref="BA161">INDEX('Custom Field Tbl'!$N$5:$N$446, MATCH('9.3 MAL- Bus Facilities Entry'!$Q161 &amp; '9.3 MAL- Bus Facilities Entry'!BA$3, 'Custom Field Tbl'!$M$5:$M$446 &amp; 'Custom Field Tbl'!$O$5:$O$446, 0 ))</f>
        <v>#N/A</v>
      </c>
      <c r="BB161" s="143" t="str">
        <f>IF(ISNA(INDEX(CFV_Tbl[CF Description], MATCH('9.3 MAL- Bus Facilities Entry'!BA161, CFV_Tbl[CF Code], 0)) ), "Field Not Required", INDEX(CFV_Tbl[CF Description], MATCH('9.3 MAL- Bus Facilities Entry'!BA161, CFV_Tbl[CF Code], 0)) )</f>
        <v>Field Not Required</v>
      </c>
      <c r="BE161" s="243" t="e" cm="1">
        <f t="array" ref="BE161">INDEX('Custom Field Tbl'!$N$5:$N$446, MATCH('9.3 MAL- Bus Facilities Entry'!$Q161 &amp; '9.3 MAL- Bus Facilities Entry'!BE$3, 'Custom Field Tbl'!$M$5:$M$446 &amp; 'Custom Field Tbl'!$O$5:$O$446, 0 ))</f>
        <v>#N/A</v>
      </c>
      <c r="BF161" s="143" t="str">
        <f>IF(ISNA(INDEX(CFV_Tbl[CF Description], MATCH('9.3 MAL- Bus Facilities Entry'!BE161, CFV_Tbl[CF Code], 0)) ), "Field Not Required", INDEX(CFV_Tbl[CF Description], MATCH('9.3 MAL- Bus Facilities Entry'!BE161, CFV_Tbl[CF Code], 0)) )</f>
        <v>Field Not Required</v>
      </c>
      <c r="BI161" s="239"/>
      <c r="BJ161" s="243" t="e">
        <f>INDEX(Mnemonic[Code], MATCH('9.3 MAL- Bus Facilities Entry'!BS161, Mnemonic[Description], 0))</f>
        <v>#N/A</v>
      </c>
      <c r="BK161" s="243" t="e">
        <f>INDEX(Mnemonic[Code], MATCH('9.3 MAL- Bus Facilities Entry'!BT161, Mnemonic[Description], 0))</f>
        <v>#N/A</v>
      </c>
      <c r="BL161" s="243" t="e">
        <f>IF(ISNA(INDEX(Mnemonic[Code], MATCH( '9.3 MAL- Bus Facilities Entry'!BU161, Mnemonic[Description], 0)) ),  INDEX(Mnemonic[Code], MATCH( LEFT('9.3 MAL- Bus Facilities Entry'!BU161, LEN(BU161)-2), Mnemonic[Description], 0)),  INDEX(Mnemonic[Code], MATCH( '9.3 MAL- Bus Facilities Entry'!BU161, Mnemonic[Description], 0)) )</f>
        <v>#VALUE!</v>
      </c>
      <c r="BM161" s="243" t="e">
        <f>IF(ISNA(INDEX(Mnemonic[Code], MATCH( '9.3 MAL- Bus Facilities Entry'!BV161, Mnemonic[Description], 0)) ),  INDEX(Mnemonic[Code], MATCH( LEFT('9.3 MAL- Bus Facilities Entry'!BV161, LEN(BV161)-2), Mnemonic[Description], 0)),  INDEX(Mnemonic[Code], MATCH( '9.3 MAL- Bus Facilities Entry'!BV161, Mnemonic[Description], 0)) )</f>
        <v>#VALUE!</v>
      </c>
      <c r="BN161" s="243" t="e">
        <f>IF(ISNA(INDEX(Mnemonic[Code], MATCH( '9.3 MAL- Bus Facilities Entry'!BW161, Mnemonic[Description], 0)) ),  INDEX(Mnemonic[Code], MATCH( LEFT('9.3 MAL- Bus Facilities Entry'!BW161, LEN(BW161)-1), Mnemonic[Description], 0)),  INDEX(Mnemonic[Code], MATCH( '9.3 MAL- Bus Facilities Entry'!BW161, Mnemonic[Description], 0)) )</f>
        <v>#VALUE!</v>
      </c>
      <c r="BO161" s="243" t="e">
        <f>IF(ISNA(INDEX(Mnemonic[Code], MATCH( '9.3 MAL- Bus Facilities Entry'!BX161, Mnemonic[Description], 0)) ),  INDEX(Mnemonic[Code], MATCH( LEFT('9.3 MAL- Bus Facilities Entry'!BX161, LEN(BX161)-1), Mnemonic[Description], 0)),  INDEX(Mnemonic[Code], MATCH( '9.3 MAL- Bus Facilities Entry'!BX161, Mnemonic[Description], 0)) )</f>
        <v>#VALUE!</v>
      </c>
      <c r="BP161" s="243" t="e">
        <f t="shared" si="25"/>
        <v>#N/A</v>
      </c>
      <c r="BQ161" s="243" t="e">
        <f t="shared" si="26"/>
        <v>#N/A</v>
      </c>
      <c r="BR161" s="243" t="e">
        <f t="shared" si="27"/>
        <v>#VALUE!</v>
      </c>
      <c r="BS161" s="245"/>
      <c r="BT161" s="245"/>
      <c r="BU161" s="244"/>
      <c r="BV161" s="244"/>
      <c r="BW161" s="244"/>
      <c r="BX161" s="244"/>
      <c r="BZ161" s="239"/>
      <c r="CA161" s="246" t="e">
        <f>INDEX('MAL-OTHERLOOKUPS'!$ES$4:$ES$56, MATCH('9.3 MAL- Bus Facilities Entry'!CE161, 'MAL-OTHERLOOKUPS'!$ET$4:$ET$56, 0))</f>
        <v>#N/A</v>
      </c>
      <c r="CB161" s="247" t="str">
        <f t="shared" si="28"/>
        <v>L--</v>
      </c>
      <c r="CC161" s="247"/>
      <c r="CD161" s="425"/>
      <c r="CE161" s="425"/>
      <c r="CF161" s="425"/>
      <c r="CG161" s="248"/>
      <c r="CH161" s="367"/>
      <c r="CI161" s="367"/>
      <c r="CJ161" s="249" t="e">
        <f>INDEX('Default X, Y'!$D$6:$D$13,MATCH('9.3 MAL- Bus Facilities Entry'!BJ161&amp;"MF",'Default X, Y'!$B$6:$B$13,0))</f>
        <v>#N/A</v>
      </c>
      <c r="CK161" s="249" t="e">
        <f>INDEX('Default X, Y'!$E$6:$E$13,MATCH('9.3 MAL- Bus Facilities Entry'!BJ161&amp;"MF",'Default X, Y'!$B$6:$B$13,0))</f>
        <v>#N/A</v>
      </c>
      <c r="CL161" s="250" t="str">
        <f t="shared" si="29"/>
        <v>MX_Common_BRT</v>
      </c>
      <c r="CM161" s="239"/>
      <c r="CN161" s="251">
        <v>0</v>
      </c>
      <c r="CO161" s="471"/>
      <c r="CP161" s="251" t="str">
        <f t="shared" si="30"/>
        <v>0-</v>
      </c>
      <c r="CQ161" s="471"/>
      <c r="CR161" s="252" t="str">
        <f t="shared" si="23"/>
        <v xml:space="preserve">; ; </v>
      </c>
      <c r="CS161" s="252" t="str">
        <f t="shared" si="24"/>
        <v xml:space="preserve">; ; </v>
      </c>
      <c r="CT161" s="425"/>
      <c r="CU161" s="252" t="e">
        <v>#REF!</v>
      </c>
      <c r="CV161" s="367"/>
      <c r="CW161" s="367"/>
      <c r="CX161" s="239"/>
      <c r="CY161" s="240"/>
      <c r="CZ161" s="240"/>
      <c r="DA161" s="240"/>
      <c r="DB161" s="585"/>
      <c r="DD161" s="240"/>
      <c r="DE161" s="585"/>
      <c r="DF161" s="253"/>
      <c r="DH161" s="472"/>
      <c r="DI161" s="497"/>
      <c r="DJ161" s="254"/>
      <c r="DK161" s="585"/>
    </row>
    <row r="162" spans="1:115" ht="14.5" x14ac:dyDescent="0.35">
      <c r="A162" s="469"/>
      <c r="B162" s="239"/>
      <c r="C162" s="240"/>
      <c r="D162" s="240"/>
      <c r="E162" s="240"/>
      <c r="F162" s="367"/>
      <c r="G162" s="239"/>
      <c r="H162" s="240"/>
      <c r="J162" s="241"/>
      <c r="K162" s="241"/>
      <c r="M162" s="473"/>
      <c r="O162" s="239"/>
      <c r="Q162" s="143" t="e">
        <f>INDEX(AssetClass[Asset Class], MATCH('9.3 MAL- Bus Facilities Entry'!P162, AssetClass[Class Description], 0))</f>
        <v>#N/A</v>
      </c>
      <c r="R162" s="143"/>
      <c r="S162" s="242" t="e">
        <f>INDEX(Table15[Category Code], MATCH('9.3 MAL- Bus Facilities Entry'!R162, Table15[Category  Description], 0))</f>
        <v>#N/A</v>
      </c>
      <c r="T162" s="239"/>
      <c r="U162" s="243" t="e" cm="1">
        <f t="array" ref="U162">INDEX('Custom Field Tbl'!$N$5:$N$446, MATCH('9.3 MAL- Bus Facilities Entry'!$Q162 &amp; '9.3 MAL- Bus Facilities Entry'!U$3, 'Custom Field Tbl'!$M$5:$M$446 &amp; 'Custom Field Tbl'!$O$5:$O$446, 0 ))</f>
        <v>#N/A</v>
      </c>
      <c r="V162" s="143" t="str">
        <f>IF(ISNA(INDEX(CFV_Tbl[CF Description], MATCH('9.3 MAL- Bus Facilities Entry'!U162, CFV_Tbl[CF Code], 0)) ), "Field Not Required", INDEX(CFV_Tbl[CF Description], MATCH('9.3 MAL- Bus Facilities Entry'!U162, CFV_Tbl[CF Code], 0)) )</f>
        <v>Field Not Required</v>
      </c>
      <c r="Y162" s="243" t="e" cm="1">
        <f t="array" ref="Y162">INDEX('Custom Field Tbl'!$N$5:$N$446, MATCH('9.3 MAL- Bus Facilities Entry'!$Q162 &amp; '9.3 MAL- Bus Facilities Entry'!Y$3, 'Custom Field Tbl'!$M$5:$M$446 &amp; 'Custom Field Tbl'!$O$5:$O$446, 0 ))</f>
        <v>#N/A</v>
      </c>
      <c r="Z162" s="143" t="str">
        <f>IF(ISNA(INDEX(CFV_Tbl[CF Description], MATCH('9.3 MAL- Bus Facilities Entry'!Y162, CFV_Tbl[CF Code], 0)) ), "Field Not Required", INDEX(CFV_Tbl[CF Description], MATCH('9.3 MAL- Bus Facilities Entry'!Y162, CFV_Tbl[CF Code], 0)) )</f>
        <v>Field Not Required</v>
      </c>
      <c r="AC162" s="243" t="e" cm="1">
        <f t="array" ref="AC162">INDEX('Custom Field Tbl'!$N$5:$N$446, MATCH('9.3 MAL- Bus Facilities Entry'!$Q162 &amp; '9.3 MAL- Bus Facilities Entry'!AC$3, 'Custom Field Tbl'!$M$5:$M$446 &amp; 'Custom Field Tbl'!$O$5:$O$446, 0 ))</f>
        <v>#N/A</v>
      </c>
      <c r="AD162" s="143" t="str">
        <f>IF(ISNA(INDEX(CFV_Tbl[CF Description], MATCH('9.3 MAL- Bus Facilities Entry'!AC162, CFV_Tbl[CF Code], 0)) ), "Field Not Required", INDEX(CFV_Tbl[CF Description], MATCH('9.3 MAL- Bus Facilities Entry'!AC162, CFV_Tbl[CF Code], 0)) )</f>
        <v>Field Not Required</v>
      </c>
      <c r="AG162" s="243" t="e" cm="1">
        <f t="array" ref="AG162">INDEX('Custom Field Tbl'!$N$5:$N$446, MATCH('9.3 MAL- Bus Facilities Entry'!$Q162 &amp; '9.3 MAL- Bus Facilities Entry'!AG$3, 'Custom Field Tbl'!$M$5:$M$446 &amp; 'Custom Field Tbl'!$O$5:$O$446, 0 ))</f>
        <v>#N/A</v>
      </c>
      <c r="AH162" s="143" t="str">
        <f>IF(ISNA(INDEX(CFV_Tbl[CF Description], MATCH('9.3 MAL- Bus Facilities Entry'!AG162, CFV_Tbl[CF Code], 0)) ), "Field Not Required", INDEX(CFV_Tbl[CF Description], MATCH('9.3 MAL- Bus Facilities Entry'!AG162, CFV_Tbl[CF Code], 0)) )</f>
        <v>Field Not Required</v>
      </c>
      <c r="AK162" s="243" t="e" cm="1">
        <f t="array" ref="AK162">INDEX('Custom Field Tbl'!$N$5:$N$446, MATCH('9.3 MAL- Bus Facilities Entry'!$Q162 &amp; '9.3 MAL- Bus Facilities Entry'!AK$3, 'Custom Field Tbl'!$M$5:$M$446 &amp; 'Custom Field Tbl'!$O$5:$O$446, 0 ))</f>
        <v>#N/A</v>
      </c>
      <c r="AL162" s="143" t="str">
        <f>IF(ISNA(INDEX(CFV_Tbl[CF Description], MATCH('9.3 MAL- Bus Facilities Entry'!AK162, CFV_Tbl[CF Code], 0)) ), "Field Not Required", INDEX(CFV_Tbl[CF Description], MATCH('9.3 MAL- Bus Facilities Entry'!AK162, CFV_Tbl[CF Code], 0)) )</f>
        <v>Field Not Required</v>
      </c>
      <c r="AO162" s="243" t="e" cm="1">
        <f t="array" ref="AO162">INDEX('Custom Field Tbl'!$N$5:$N$446, MATCH('9.3 MAL- Bus Facilities Entry'!$Q162 &amp; '9.3 MAL- Bus Facilities Entry'!AO$3, 'Custom Field Tbl'!$M$5:$M$446 &amp; 'Custom Field Tbl'!$O$5:$O$446, 0 ))</f>
        <v>#N/A</v>
      </c>
      <c r="AP162" s="143" t="str">
        <f>IF(ISNA(INDEX(CFV_Tbl[CF Description], MATCH('9.3 MAL- Bus Facilities Entry'!AO162, CFV_Tbl[CF Code], 0)) ), "Field Not Required", INDEX(CFV_Tbl[CF Description], MATCH('9.3 MAL- Bus Facilities Entry'!AO162, CFV_Tbl[CF Code], 0)) )</f>
        <v>Field Not Required</v>
      </c>
      <c r="AS162" s="243" t="e" cm="1">
        <f t="array" ref="AS162">INDEX('Custom Field Tbl'!$N$5:$N$446, MATCH('9.3 MAL- Bus Facilities Entry'!$Q162 &amp; '9.3 MAL- Bus Facilities Entry'!AS$3, 'Custom Field Tbl'!$M$5:$M$446 &amp; 'Custom Field Tbl'!$O$5:$O$446, 0 ))</f>
        <v>#N/A</v>
      </c>
      <c r="AT162" s="143" t="str">
        <f>IF(ISNA(INDEX(CFV_Tbl[CF Description], MATCH('9.3 MAL- Bus Facilities Entry'!AS162, CFV_Tbl[CF Code], 0)) ), "Field Not Required", INDEX(CFV_Tbl[CF Description], MATCH('9.3 MAL- Bus Facilities Entry'!AS162, CFV_Tbl[CF Code], 0)) )</f>
        <v>Field Not Required</v>
      </c>
      <c r="AW162" s="243" t="e" cm="1">
        <f t="array" ref="AW162">INDEX('Custom Field Tbl'!$N$5:$N$446, MATCH('9.3 MAL- Bus Facilities Entry'!$Q162 &amp; '9.3 MAL- Bus Facilities Entry'!AW$3, 'Custom Field Tbl'!$M$5:$M$446 &amp; 'Custom Field Tbl'!$O$5:$O$446, 0 ))</f>
        <v>#N/A</v>
      </c>
      <c r="AX162" s="143" t="str">
        <f>IF(ISNA(INDEX(CFV_Tbl[CF Description], MATCH('9.3 MAL- Bus Facilities Entry'!AW162, CFV_Tbl[CF Code], 0)) ), "Field Not Required", INDEX(CFV_Tbl[CF Description], MATCH('9.3 MAL- Bus Facilities Entry'!AW162, CFV_Tbl[CF Code], 0)) )</f>
        <v>Field Not Required</v>
      </c>
      <c r="BA162" s="243" t="e" cm="1">
        <f t="array" ref="BA162">INDEX('Custom Field Tbl'!$N$5:$N$446, MATCH('9.3 MAL- Bus Facilities Entry'!$Q162 &amp; '9.3 MAL- Bus Facilities Entry'!BA$3, 'Custom Field Tbl'!$M$5:$M$446 &amp; 'Custom Field Tbl'!$O$5:$O$446, 0 ))</f>
        <v>#N/A</v>
      </c>
      <c r="BB162" s="143" t="str">
        <f>IF(ISNA(INDEX(CFV_Tbl[CF Description], MATCH('9.3 MAL- Bus Facilities Entry'!BA162, CFV_Tbl[CF Code], 0)) ), "Field Not Required", INDEX(CFV_Tbl[CF Description], MATCH('9.3 MAL- Bus Facilities Entry'!BA162, CFV_Tbl[CF Code], 0)) )</f>
        <v>Field Not Required</v>
      </c>
      <c r="BE162" s="243" t="e" cm="1">
        <f t="array" ref="BE162">INDEX('Custom Field Tbl'!$N$5:$N$446, MATCH('9.3 MAL- Bus Facilities Entry'!$Q162 &amp; '9.3 MAL- Bus Facilities Entry'!BE$3, 'Custom Field Tbl'!$M$5:$M$446 &amp; 'Custom Field Tbl'!$O$5:$O$446, 0 ))</f>
        <v>#N/A</v>
      </c>
      <c r="BF162" s="143" t="str">
        <f>IF(ISNA(INDEX(CFV_Tbl[CF Description], MATCH('9.3 MAL- Bus Facilities Entry'!BE162, CFV_Tbl[CF Code], 0)) ), "Field Not Required", INDEX(CFV_Tbl[CF Description], MATCH('9.3 MAL- Bus Facilities Entry'!BE162, CFV_Tbl[CF Code], 0)) )</f>
        <v>Field Not Required</v>
      </c>
      <c r="BI162" s="239"/>
      <c r="BJ162" s="243" t="e">
        <f>INDEX(Mnemonic[Code], MATCH('9.3 MAL- Bus Facilities Entry'!BS162, Mnemonic[Description], 0))</f>
        <v>#N/A</v>
      </c>
      <c r="BK162" s="243" t="e">
        <f>INDEX(Mnemonic[Code], MATCH('9.3 MAL- Bus Facilities Entry'!BT162, Mnemonic[Description], 0))</f>
        <v>#N/A</v>
      </c>
      <c r="BL162" s="243" t="e">
        <f>IF(ISNA(INDEX(Mnemonic[Code], MATCH( '9.3 MAL- Bus Facilities Entry'!BU162, Mnemonic[Description], 0)) ),  INDEX(Mnemonic[Code], MATCH( LEFT('9.3 MAL- Bus Facilities Entry'!BU162, LEN(BU162)-2), Mnemonic[Description], 0)),  INDEX(Mnemonic[Code], MATCH( '9.3 MAL- Bus Facilities Entry'!BU162, Mnemonic[Description], 0)) )</f>
        <v>#VALUE!</v>
      </c>
      <c r="BM162" s="243" t="e">
        <f>IF(ISNA(INDEX(Mnemonic[Code], MATCH( '9.3 MAL- Bus Facilities Entry'!BV162, Mnemonic[Description], 0)) ),  INDEX(Mnemonic[Code], MATCH( LEFT('9.3 MAL- Bus Facilities Entry'!BV162, LEN(BV162)-2), Mnemonic[Description], 0)),  INDEX(Mnemonic[Code], MATCH( '9.3 MAL- Bus Facilities Entry'!BV162, Mnemonic[Description], 0)) )</f>
        <v>#VALUE!</v>
      </c>
      <c r="BN162" s="243" t="e">
        <f>IF(ISNA(INDEX(Mnemonic[Code], MATCH( '9.3 MAL- Bus Facilities Entry'!BW162, Mnemonic[Description], 0)) ),  INDEX(Mnemonic[Code], MATCH( LEFT('9.3 MAL- Bus Facilities Entry'!BW162, LEN(BW162)-1), Mnemonic[Description], 0)),  INDEX(Mnemonic[Code], MATCH( '9.3 MAL- Bus Facilities Entry'!BW162, Mnemonic[Description], 0)) )</f>
        <v>#VALUE!</v>
      </c>
      <c r="BO162" s="243" t="e">
        <f>IF(ISNA(INDEX(Mnemonic[Code], MATCH( '9.3 MAL- Bus Facilities Entry'!BX162, Mnemonic[Description], 0)) ),  INDEX(Mnemonic[Code], MATCH( LEFT('9.3 MAL- Bus Facilities Entry'!BX162, LEN(BX162)-1), Mnemonic[Description], 0)),  INDEX(Mnemonic[Code], MATCH( '9.3 MAL- Bus Facilities Entry'!BX162, Mnemonic[Description], 0)) )</f>
        <v>#VALUE!</v>
      </c>
      <c r="BP162" s="243" t="e">
        <f t="shared" si="25"/>
        <v>#N/A</v>
      </c>
      <c r="BQ162" s="243" t="e">
        <f t="shared" si="26"/>
        <v>#N/A</v>
      </c>
      <c r="BR162" s="243" t="e">
        <f t="shared" si="27"/>
        <v>#VALUE!</v>
      </c>
      <c r="BS162" s="245"/>
      <c r="BT162" s="245"/>
      <c r="BU162" s="244"/>
      <c r="BV162" s="244"/>
      <c r="BW162" s="244"/>
      <c r="BX162" s="244"/>
      <c r="BZ162" s="239"/>
      <c r="CA162" s="246" t="e">
        <f>INDEX('MAL-OTHERLOOKUPS'!$ES$4:$ES$56, MATCH('9.3 MAL- Bus Facilities Entry'!CE162, 'MAL-OTHERLOOKUPS'!$ET$4:$ET$56, 0))</f>
        <v>#N/A</v>
      </c>
      <c r="CB162" s="247" t="str">
        <f t="shared" si="28"/>
        <v>L--</v>
      </c>
      <c r="CC162" s="247"/>
      <c r="CD162" s="425"/>
      <c r="CE162" s="425"/>
      <c r="CF162" s="425"/>
      <c r="CG162" s="248"/>
      <c r="CH162" s="367"/>
      <c r="CI162" s="367"/>
      <c r="CJ162" s="249" t="e">
        <f>INDEX('Default X, Y'!$D$6:$D$13,MATCH('9.3 MAL- Bus Facilities Entry'!BJ162&amp;"MF",'Default X, Y'!$B$6:$B$13,0))</f>
        <v>#N/A</v>
      </c>
      <c r="CK162" s="249" t="e">
        <f>INDEX('Default X, Y'!$E$6:$E$13,MATCH('9.3 MAL- Bus Facilities Entry'!BJ162&amp;"MF",'Default X, Y'!$B$6:$B$13,0))</f>
        <v>#N/A</v>
      </c>
      <c r="CL162" s="250" t="str">
        <f t="shared" si="29"/>
        <v>MX_Common_BRT</v>
      </c>
      <c r="CM162" s="239"/>
      <c r="CN162" s="251">
        <v>0</v>
      </c>
      <c r="CO162" s="471"/>
      <c r="CP162" s="251" t="str">
        <f t="shared" si="30"/>
        <v>0-</v>
      </c>
      <c r="CQ162" s="471"/>
      <c r="CR162" s="252" t="str">
        <f t="shared" si="23"/>
        <v xml:space="preserve">; ; </v>
      </c>
      <c r="CS162" s="252" t="str">
        <f t="shared" si="24"/>
        <v xml:space="preserve">; ; </v>
      </c>
      <c r="CT162" s="425"/>
      <c r="CU162" s="252" t="e">
        <v>#REF!</v>
      </c>
      <c r="CV162" s="367"/>
      <c r="CW162" s="367"/>
      <c r="CX162" s="239"/>
      <c r="CY162" s="240"/>
      <c r="CZ162" s="240"/>
      <c r="DA162" s="240"/>
      <c r="DB162" s="585"/>
      <c r="DD162" s="240"/>
      <c r="DE162" s="585"/>
      <c r="DF162" s="253"/>
      <c r="DH162" s="472"/>
      <c r="DI162" s="497"/>
      <c r="DJ162" s="254"/>
      <c r="DK162" s="585"/>
    </row>
    <row r="163" spans="1:115" ht="14.5" x14ac:dyDescent="0.35">
      <c r="A163" s="469"/>
      <c r="B163" s="239"/>
      <c r="C163" s="240"/>
      <c r="D163" s="240"/>
      <c r="E163" s="240"/>
      <c r="F163" s="367"/>
      <c r="G163" s="239"/>
      <c r="H163" s="240"/>
      <c r="J163" s="241"/>
      <c r="K163" s="241"/>
      <c r="M163" s="473"/>
      <c r="O163" s="239"/>
      <c r="Q163" s="143" t="e">
        <f>INDEX(AssetClass[Asset Class], MATCH('9.3 MAL- Bus Facilities Entry'!P163, AssetClass[Class Description], 0))</f>
        <v>#N/A</v>
      </c>
      <c r="R163" s="143"/>
      <c r="S163" s="242" t="e">
        <f>INDEX(Table15[Category Code], MATCH('9.3 MAL- Bus Facilities Entry'!R163, Table15[Category  Description], 0))</f>
        <v>#N/A</v>
      </c>
      <c r="T163" s="239"/>
      <c r="U163" s="243" t="e" cm="1">
        <f t="array" ref="U163">INDEX('Custom Field Tbl'!$N$5:$N$446, MATCH('9.3 MAL- Bus Facilities Entry'!$Q163 &amp; '9.3 MAL- Bus Facilities Entry'!U$3, 'Custom Field Tbl'!$M$5:$M$446 &amp; 'Custom Field Tbl'!$O$5:$O$446, 0 ))</f>
        <v>#N/A</v>
      </c>
      <c r="V163" s="143" t="str">
        <f>IF(ISNA(INDEX(CFV_Tbl[CF Description], MATCH('9.3 MAL- Bus Facilities Entry'!U163, CFV_Tbl[CF Code], 0)) ), "Field Not Required", INDEX(CFV_Tbl[CF Description], MATCH('9.3 MAL- Bus Facilities Entry'!U163, CFV_Tbl[CF Code], 0)) )</f>
        <v>Field Not Required</v>
      </c>
      <c r="Y163" s="243" t="e" cm="1">
        <f t="array" ref="Y163">INDEX('Custom Field Tbl'!$N$5:$N$446, MATCH('9.3 MAL- Bus Facilities Entry'!$Q163 &amp; '9.3 MAL- Bus Facilities Entry'!Y$3, 'Custom Field Tbl'!$M$5:$M$446 &amp; 'Custom Field Tbl'!$O$5:$O$446, 0 ))</f>
        <v>#N/A</v>
      </c>
      <c r="Z163" s="143" t="str">
        <f>IF(ISNA(INDEX(CFV_Tbl[CF Description], MATCH('9.3 MAL- Bus Facilities Entry'!Y163, CFV_Tbl[CF Code], 0)) ), "Field Not Required", INDEX(CFV_Tbl[CF Description], MATCH('9.3 MAL- Bus Facilities Entry'!Y163, CFV_Tbl[CF Code], 0)) )</f>
        <v>Field Not Required</v>
      </c>
      <c r="AC163" s="243" t="e" cm="1">
        <f t="array" ref="AC163">INDEX('Custom Field Tbl'!$N$5:$N$446, MATCH('9.3 MAL- Bus Facilities Entry'!$Q163 &amp; '9.3 MAL- Bus Facilities Entry'!AC$3, 'Custom Field Tbl'!$M$5:$M$446 &amp; 'Custom Field Tbl'!$O$5:$O$446, 0 ))</f>
        <v>#N/A</v>
      </c>
      <c r="AD163" s="143" t="str">
        <f>IF(ISNA(INDEX(CFV_Tbl[CF Description], MATCH('9.3 MAL- Bus Facilities Entry'!AC163, CFV_Tbl[CF Code], 0)) ), "Field Not Required", INDEX(CFV_Tbl[CF Description], MATCH('9.3 MAL- Bus Facilities Entry'!AC163, CFV_Tbl[CF Code], 0)) )</f>
        <v>Field Not Required</v>
      </c>
      <c r="AG163" s="243" t="e" cm="1">
        <f t="array" ref="AG163">INDEX('Custom Field Tbl'!$N$5:$N$446, MATCH('9.3 MAL- Bus Facilities Entry'!$Q163 &amp; '9.3 MAL- Bus Facilities Entry'!AG$3, 'Custom Field Tbl'!$M$5:$M$446 &amp; 'Custom Field Tbl'!$O$5:$O$446, 0 ))</f>
        <v>#N/A</v>
      </c>
      <c r="AH163" s="143" t="str">
        <f>IF(ISNA(INDEX(CFV_Tbl[CF Description], MATCH('9.3 MAL- Bus Facilities Entry'!AG163, CFV_Tbl[CF Code], 0)) ), "Field Not Required", INDEX(CFV_Tbl[CF Description], MATCH('9.3 MAL- Bus Facilities Entry'!AG163, CFV_Tbl[CF Code], 0)) )</f>
        <v>Field Not Required</v>
      </c>
      <c r="AK163" s="243" t="e" cm="1">
        <f t="array" ref="AK163">INDEX('Custom Field Tbl'!$N$5:$N$446, MATCH('9.3 MAL- Bus Facilities Entry'!$Q163 &amp; '9.3 MAL- Bus Facilities Entry'!AK$3, 'Custom Field Tbl'!$M$5:$M$446 &amp; 'Custom Field Tbl'!$O$5:$O$446, 0 ))</f>
        <v>#N/A</v>
      </c>
      <c r="AL163" s="143" t="str">
        <f>IF(ISNA(INDEX(CFV_Tbl[CF Description], MATCH('9.3 MAL- Bus Facilities Entry'!AK163, CFV_Tbl[CF Code], 0)) ), "Field Not Required", INDEX(CFV_Tbl[CF Description], MATCH('9.3 MAL- Bus Facilities Entry'!AK163, CFV_Tbl[CF Code], 0)) )</f>
        <v>Field Not Required</v>
      </c>
      <c r="AO163" s="243" t="e" cm="1">
        <f t="array" ref="AO163">INDEX('Custom Field Tbl'!$N$5:$N$446, MATCH('9.3 MAL- Bus Facilities Entry'!$Q163 &amp; '9.3 MAL- Bus Facilities Entry'!AO$3, 'Custom Field Tbl'!$M$5:$M$446 &amp; 'Custom Field Tbl'!$O$5:$O$446, 0 ))</f>
        <v>#N/A</v>
      </c>
      <c r="AP163" s="143" t="str">
        <f>IF(ISNA(INDEX(CFV_Tbl[CF Description], MATCH('9.3 MAL- Bus Facilities Entry'!AO163, CFV_Tbl[CF Code], 0)) ), "Field Not Required", INDEX(CFV_Tbl[CF Description], MATCH('9.3 MAL- Bus Facilities Entry'!AO163, CFV_Tbl[CF Code], 0)) )</f>
        <v>Field Not Required</v>
      </c>
      <c r="AS163" s="243" t="e" cm="1">
        <f t="array" ref="AS163">INDEX('Custom Field Tbl'!$N$5:$N$446, MATCH('9.3 MAL- Bus Facilities Entry'!$Q163 &amp; '9.3 MAL- Bus Facilities Entry'!AS$3, 'Custom Field Tbl'!$M$5:$M$446 &amp; 'Custom Field Tbl'!$O$5:$O$446, 0 ))</f>
        <v>#N/A</v>
      </c>
      <c r="AT163" s="143" t="str">
        <f>IF(ISNA(INDEX(CFV_Tbl[CF Description], MATCH('9.3 MAL- Bus Facilities Entry'!AS163, CFV_Tbl[CF Code], 0)) ), "Field Not Required", INDEX(CFV_Tbl[CF Description], MATCH('9.3 MAL- Bus Facilities Entry'!AS163, CFV_Tbl[CF Code], 0)) )</f>
        <v>Field Not Required</v>
      </c>
      <c r="AW163" s="243" t="e" cm="1">
        <f t="array" ref="AW163">INDEX('Custom Field Tbl'!$N$5:$N$446, MATCH('9.3 MAL- Bus Facilities Entry'!$Q163 &amp; '9.3 MAL- Bus Facilities Entry'!AW$3, 'Custom Field Tbl'!$M$5:$M$446 &amp; 'Custom Field Tbl'!$O$5:$O$446, 0 ))</f>
        <v>#N/A</v>
      </c>
      <c r="AX163" s="143" t="str">
        <f>IF(ISNA(INDEX(CFV_Tbl[CF Description], MATCH('9.3 MAL- Bus Facilities Entry'!AW163, CFV_Tbl[CF Code], 0)) ), "Field Not Required", INDEX(CFV_Tbl[CF Description], MATCH('9.3 MAL- Bus Facilities Entry'!AW163, CFV_Tbl[CF Code], 0)) )</f>
        <v>Field Not Required</v>
      </c>
      <c r="BA163" s="243" t="e" cm="1">
        <f t="array" ref="BA163">INDEX('Custom Field Tbl'!$N$5:$N$446, MATCH('9.3 MAL- Bus Facilities Entry'!$Q163 &amp; '9.3 MAL- Bus Facilities Entry'!BA$3, 'Custom Field Tbl'!$M$5:$M$446 &amp; 'Custom Field Tbl'!$O$5:$O$446, 0 ))</f>
        <v>#N/A</v>
      </c>
      <c r="BB163" s="143" t="str">
        <f>IF(ISNA(INDEX(CFV_Tbl[CF Description], MATCH('9.3 MAL- Bus Facilities Entry'!BA163, CFV_Tbl[CF Code], 0)) ), "Field Not Required", INDEX(CFV_Tbl[CF Description], MATCH('9.3 MAL- Bus Facilities Entry'!BA163, CFV_Tbl[CF Code], 0)) )</f>
        <v>Field Not Required</v>
      </c>
      <c r="BE163" s="243" t="e" cm="1">
        <f t="array" ref="BE163">INDEX('Custom Field Tbl'!$N$5:$N$446, MATCH('9.3 MAL- Bus Facilities Entry'!$Q163 &amp; '9.3 MAL- Bus Facilities Entry'!BE$3, 'Custom Field Tbl'!$M$5:$M$446 &amp; 'Custom Field Tbl'!$O$5:$O$446, 0 ))</f>
        <v>#N/A</v>
      </c>
      <c r="BF163" s="143" t="str">
        <f>IF(ISNA(INDEX(CFV_Tbl[CF Description], MATCH('9.3 MAL- Bus Facilities Entry'!BE163, CFV_Tbl[CF Code], 0)) ), "Field Not Required", INDEX(CFV_Tbl[CF Description], MATCH('9.3 MAL- Bus Facilities Entry'!BE163, CFV_Tbl[CF Code], 0)) )</f>
        <v>Field Not Required</v>
      </c>
      <c r="BI163" s="239"/>
      <c r="BJ163" s="243" t="e">
        <f>INDEX(Mnemonic[Code], MATCH('9.3 MAL- Bus Facilities Entry'!BS163, Mnemonic[Description], 0))</f>
        <v>#N/A</v>
      </c>
      <c r="BK163" s="243" t="e">
        <f>INDEX(Mnemonic[Code], MATCH('9.3 MAL- Bus Facilities Entry'!BT163, Mnemonic[Description], 0))</f>
        <v>#N/A</v>
      </c>
      <c r="BL163" s="243" t="e">
        <f>IF(ISNA(INDEX(Mnemonic[Code], MATCH( '9.3 MAL- Bus Facilities Entry'!BU163, Mnemonic[Description], 0)) ),  INDEX(Mnemonic[Code], MATCH( LEFT('9.3 MAL- Bus Facilities Entry'!BU163, LEN(BU163)-2), Mnemonic[Description], 0)),  INDEX(Mnemonic[Code], MATCH( '9.3 MAL- Bus Facilities Entry'!BU163, Mnemonic[Description], 0)) )</f>
        <v>#VALUE!</v>
      </c>
      <c r="BM163" s="243" t="e">
        <f>IF(ISNA(INDEX(Mnemonic[Code], MATCH( '9.3 MAL- Bus Facilities Entry'!BV163, Mnemonic[Description], 0)) ),  INDEX(Mnemonic[Code], MATCH( LEFT('9.3 MAL- Bus Facilities Entry'!BV163, LEN(BV163)-2), Mnemonic[Description], 0)),  INDEX(Mnemonic[Code], MATCH( '9.3 MAL- Bus Facilities Entry'!BV163, Mnemonic[Description], 0)) )</f>
        <v>#VALUE!</v>
      </c>
      <c r="BN163" s="243" t="e">
        <f>IF(ISNA(INDEX(Mnemonic[Code], MATCH( '9.3 MAL- Bus Facilities Entry'!BW163, Mnemonic[Description], 0)) ),  INDEX(Mnemonic[Code], MATCH( LEFT('9.3 MAL- Bus Facilities Entry'!BW163, LEN(BW163)-1), Mnemonic[Description], 0)),  INDEX(Mnemonic[Code], MATCH( '9.3 MAL- Bus Facilities Entry'!BW163, Mnemonic[Description], 0)) )</f>
        <v>#VALUE!</v>
      </c>
      <c r="BO163" s="243" t="e">
        <f>IF(ISNA(INDEX(Mnemonic[Code], MATCH( '9.3 MAL- Bus Facilities Entry'!BX163, Mnemonic[Description], 0)) ),  INDEX(Mnemonic[Code], MATCH( LEFT('9.3 MAL- Bus Facilities Entry'!BX163, LEN(BX163)-1), Mnemonic[Description], 0)),  INDEX(Mnemonic[Code], MATCH( '9.3 MAL- Bus Facilities Entry'!BX163, Mnemonic[Description], 0)) )</f>
        <v>#VALUE!</v>
      </c>
      <c r="BP163" s="243" t="e">
        <f t="shared" si="25"/>
        <v>#N/A</v>
      </c>
      <c r="BQ163" s="243" t="e">
        <f t="shared" si="26"/>
        <v>#N/A</v>
      </c>
      <c r="BR163" s="243" t="e">
        <f t="shared" si="27"/>
        <v>#VALUE!</v>
      </c>
      <c r="BS163" s="245"/>
      <c r="BT163" s="245"/>
      <c r="BU163" s="244"/>
      <c r="BV163" s="244"/>
      <c r="BW163" s="244"/>
      <c r="BX163" s="244"/>
      <c r="BZ163" s="239"/>
      <c r="CA163" s="246" t="e">
        <f>INDEX('MAL-OTHERLOOKUPS'!$ES$4:$ES$56, MATCH('9.3 MAL- Bus Facilities Entry'!CE163, 'MAL-OTHERLOOKUPS'!$ET$4:$ET$56, 0))</f>
        <v>#N/A</v>
      </c>
      <c r="CB163" s="247" t="str">
        <f t="shared" si="28"/>
        <v>L--</v>
      </c>
      <c r="CC163" s="247"/>
      <c r="CD163" s="425"/>
      <c r="CE163" s="425"/>
      <c r="CF163" s="425"/>
      <c r="CG163" s="248"/>
      <c r="CH163" s="367"/>
      <c r="CI163" s="367"/>
      <c r="CJ163" s="249" t="e">
        <f>INDEX('Default X, Y'!$D$6:$D$13,MATCH('9.3 MAL- Bus Facilities Entry'!BJ163&amp;"MF",'Default X, Y'!$B$6:$B$13,0))</f>
        <v>#N/A</v>
      </c>
      <c r="CK163" s="249" t="e">
        <f>INDEX('Default X, Y'!$E$6:$E$13,MATCH('9.3 MAL- Bus Facilities Entry'!BJ163&amp;"MF",'Default X, Y'!$B$6:$B$13,0))</f>
        <v>#N/A</v>
      </c>
      <c r="CL163" s="250" t="str">
        <f t="shared" si="29"/>
        <v>MX_Common_BRT</v>
      </c>
      <c r="CM163" s="239"/>
      <c r="CN163" s="251">
        <v>0</v>
      </c>
      <c r="CO163" s="471"/>
      <c r="CP163" s="251" t="str">
        <f t="shared" si="30"/>
        <v>0-</v>
      </c>
      <c r="CQ163" s="471"/>
      <c r="CR163" s="252" t="str">
        <f t="shared" si="23"/>
        <v xml:space="preserve">; ; </v>
      </c>
      <c r="CS163" s="252" t="str">
        <f t="shared" si="24"/>
        <v xml:space="preserve">; ; </v>
      </c>
      <c r="CT163" s="425"/>
      <c r="CU163" s="252" t="e">
        <v>#REF!</v>
      </c>
      <c r="CV163" s="367"/>
      <c r="CW163" s="367"/>
      <c r="CX163" s="239"/>
      <c r="CY163" s="240"/>
      <c r="CZ163" s="240"/>
      <c r="DA163" s="240"/>
      <c r="DB163" s="585"/>
      <c r="DD163" s="240"/>
      <c r="DE163" s="585"/>
      <c r="DF163" s="253"/>
      <c r="DH163" s="472"/>
      <c r="DI163" s="497"/>
      <c r="DJ163" s="254"/>
      <c r="DK163" s="585"/>
    </row>
    <row r="164" spans="1:115" ht="14.5" x14ac:dyDescent="0.35">
      <c r="A164" s="469"/>
      <c r="B164" s="239"/>
      <c r="C164" s="240"/>
      <c r="D164" s="240"/>
      <c r="E164" s="240"/>
      <c r="F164" s="367"/>
      <c r="G164" s="239"/>
      <c r="H164" s="240"/>
      <c r="J164" s="241"/>
      <c r="K164" s="241"/>
      <c r="M164" s="473"/>
      <c r="O164" s="239"/>
      <c r="P164" s="473"/>
      <c r="Q164" s="143" t="e">
        <f>INDEX(AssetClass[Asset Class], MATCH('9.3 MAL- Bus Facilities Entry'!P164, AssetClass[Class Description], 0))</f>
        <v>#N/A</v>
      </c>
      <c r="R164" s="143"/>
      <c r="S164" s="242" t="e">
        <f>INDEX(Table15[Category Code], MATCH('9.3 MAL- Bus Facilities Entry'!R164, Table15[Category  Description], 0))</f>
        <v>#N/A</v>
      </c>
      <c r="T164" s="239"/>
      <c r="U164" s="243" t="e" cm="1">
        <f t="array" ref="U164">INDEX('Custom Field Tbl'!$N$5:$N$446, MATCH('9.3 MAL- Bus Facilities Entry'!$Q164 &amp; '9.3 MAL- Bus Facilities Entry'!U$3, 'Custom Field Tbl'!$M$5:$M$446 &amp; 'Custom Field Tbl'!$O$5:$O$446, 0 ))</f>
        <v>#N/A</v>
      </c>
      <c r="V164" s="143" t="str">
        <f>IF(ISNA(INDEX(CFV_Tbl[CF Description], MATCH('9.3 MAL- Bus Facilities Entry'!U164, CFV_Tbl[CF Code], 0)) ), "Field Not Required", INDEX(CFV_Tbl[CF Description], MATCH('9.3 MAL- Bus Facilities Entry'!U164, CFV_Tbl[CF Code], 0)) )</f>
        <v>Field Not Required</v>
      </c>
      <c r="Y164" s="243" t="e" cm="1">
        <f t="array" ref="Y164">INDEX('Custom Field Tbl'!$N$5:$N$446, MATCH('9.3 MAL- Bus Facilities Entry'!$Q164 &amp; '9.3 MAL- Bus Facilities Entry'!Y$3, 'Custom Field Tbl'!$M$5:$M$446 &amp; 'Custom Field Tbl'!$O$5:$O$446, 0 ))</f>
        <v>#N/A</v>
      </c>
      <c r="Z164" s="143" t="str">
        <f>IF(ISNA(INDEX(CFV_Tbl[CF Description], MATCH('9.3 MAL- Bus Facilities Entry'!Y164, CFV_Tbl[CF Code], 0)) ), "Field Not Required", INDEX(CFV_Tbl[CF Description], MATCH('9.3 MAL- Bus Facilities Entry'!Y164, CFV_Tbl[CF Code], 0)) )</f>
        <v>Field Not Required</v>
      </c>
      <c r="AC164" s="243" t="e" cm="1">
        <f t="array" ref="AC164">INDEX('Custom Field Tbl'!$N$5:$N$446, MATCH('9.3 MAL- Bus Facilities Entry'!$Q164 &amp; '9.3 MAL- Bus Facilities Entry'!AC$3, 'Custom Field Tbl'!$M$5:$M$446 &amp; 'Custom Field Tbl'!$O$5:$O$446, 0 ))</f>
        <v>#N/A</v>
      </c>
      <c r="AD164" s="143" t="str">
        <f>IF(ISNA(INDEX(CFV_Tbl[CF Description], MATCH('9.3 MAL- Bus Facilities Entry'!AC164, CFV_Tbl[CF Code], 0)) ), "Field Not Required", INDEX(CFV_Tbl[CF Description], MATCH('9.3 MAL- Bus Facilities Entry'!AC164, CFV_Tbl[CF Code], 0)) )</f>
        <v>Field Not Required</v>
      </c>
      <c r="AG164" s="243" t="e" cm="1">
        <f t="array" ref="AG164">INDEX('Custom Field Tbl'!$N$5:$N$446, MATCH('9.3 MAL- Bus Facilities Entry'!$Q164 &amp; '9.3 MAL- Bus Facilities Entry'!AG$3, 'Custom Field Tbl'!$M$5:$M$446 &amp; 'Custom Field Tbl'!$O$5:$O$446, 0 ))</f>
        <v>#N/A</v>
      </c>
      <c r="AH164" s="143" t="str">
        <f>IF(ISNA(INDEX(CFV_Tbl[CF Description], MATCH('9.3 MAL- Bus Facilities Entry'!AG164, CFV_Tbl[CF Code], 0)) ), "Field Not Required", INDEX(CFV_Tbl[CF Description], MATCH('9.3 MAL- Bus Facilities Entry'!AG164, CFV_Tbl[CF Code], 0)) )</f>
        <v>Field Not Required</v>
      </c>
      <c r="AK164" s="243" t="e" cm="1">
        <f t="array" ref="AK164">INDEX('Custom Field Tbl'!$N$5:$N$446, MATCH('9.3 MAL- Bus Facilities Entry'!$Q164 &amp; '9.3 MAL- Bus Facilities Entry'!AK$3, 'Custom Field Tbl'!$M$5:$M$446 &amp; 'Custom Field Tbl'!$O$5:$O$446, 0 ))</f>
        <v>#N/A</v>
      </c>
      <c r="AL164" s="143" t="str">
        <f>IF(ISNA(INDEX(CFV_Tbl[CF Description], MATCH('9.3 MAL- Bus Facilities Entry'!AK164, CFV_Tbl[CF Code], 0)) ), "Field Not Required", INDEX(CFV_Tbl[CF Description], MATCH('9.3 MAL- Bus Facilities Entry'!AK164, CFV_Tbl[CF Code], 0)) )</f>
        <v>Field Not Required</v>
      </c>
      <c r="AO164" s="243" t="e" cm="1">
        <f t="array" ref="AO164">INDEX('Custom Field Tbl'!$N$5:$N$446, MATCH('9.3 MAL- Bus Facilities Entry'!$Q164 &amp; '9.3 MAL- Bus Facilities Entry'!AO$3, 'Custom Field Tbl'!$M$5:$M$446 &amp; 'Custom Field Tbl'!$O$5:$O$446, 0 ))</f>
        <v>#N/A</v>
      </c>
      <c r="AP164" s="143" t="str">
        <f>IF(ISNA(INDEX(CFV_Tbl[CF Description], MATCH('9.3 MAL- Bus Facilities Entry'!AO164, CFV_Tbl[CF Code], 0)) ), "Field Not Required", INDEX(CFV_Tbl[CF Description], MATCH('9.3 MAL- Bus Facilities Entry'!AO164, CFV_Tbl[CF Code], 0)) )</f>
        <v>Field Not Required</v>
      </c>
      <c r="AS164" s="243" t="e" cm="1">
        <f t="array" ref="AS164">INDEX('Custom Field Tbl'!$N$5:$N$446, MATCH('9.3 MAL- Bus Facilities Entry'!$Q164 &amp; '9.3 MAL- Bus Facilities Entry'!AS$3, 'Custom Field Tbl'!$M$5:$M$446 &amp; 'Custom Field Tbl'!$O$5:$O$446, 0 ))</f>
        <v>#N/A</v>
      </c>
      <c r="AT164" s="143" t="str">
        <f>IF(ISNA(INDEX(CFV_Tbl[CF Description], MATCH('9.3 MAL- Bus Facilities Entry'!AS164, CFV_Tbl[CF Code], 0)) ), "Field Not Required", INDEX(CFV_Tbl[CF Description], MATCH('9.3 MAL- Bus Facilities Entry'!AS164, CFV_Tbl[CF Code], 0)) )</f>
        <v>Field Not Required</v>
      </c>
      <c r="AW164" s="243" t="e" cm="1">
        <f t="array" ref="AW164">INDEX('Custom Field Tbl'!$N$5:$N$446, MATCH('9.3 MAL- Bus Facilities Entry'!$Q164 &amp; '9.3 MAL- Bus Facilities Entry'!AW$3, 'Custom Field Tbl'!$M$5:$M$446 &amp; 'Custom Field Tbl'!$O$5:$O$446, 0 ))</f>
        <v>#N/A</v>
      </c>
      <c r="AX164" s="143" t="str">
        <f>IF(ISNA(INDEX(CFV_Tbl[CF Description], MATCH('9.3 MAL- Bus Facilities Entry'!AW164, CFV_Tbl[CF Code], 0)) ), "Field Not Required", INDEX(CFV_Tbl[CF Description], MATCH('9.3 MAL- Bus Facilities Entry'!AW164, CFV_Tbl[CF Code], 0)) )</f>
        <v>Field Not Required</v>
      </c>
      <c r="BA164" s="243" t="e" cm="1">
        <f t="array" ref="BA164">INDEX('Custom Field Tbl'!$N$5:$N$446, MATCH('9.3 MAL- Bus Facilities Entry'!$Q164 &amp; '9.3 MAL- Bus Facilities Entry'!BA$3, 'Custom Field Tbl'!$M$5:$M$446 &amp; 'Custom Field Tbl'!$O$5:$O$446, 0 ))</f>
        <v>#N/A</v>
      </c>
      <c r="BB164" s="143" t="str">
        <f>IF(ISNA(INDEX(CFV_Tbl[CF Description], MATCH('9.3 MAL- Bus Facilities Entry'!BA164, CFV_Tbl[CF Code], 0)) ), "Field Not Required", INDEX(CFV_Tbl[CF Description], MATCH('9.3 MAL- Bus Facilities Entry'!BA164, CFV_Tbl[CF Code], 0)) )</f>
        <v>Field Not Required</v>
      </c>
      <c r="BE164" s="243" t="e" cm="1">
        <f t="array" ref="BE164">INDEX('Custom Field Tbl'!$N$5:$N$446, MATCH('9.3 MAL- Bus Facilities Entry'!$Q164 &amp; '9.3 MAL- Bus Facilities Entry'!BE$3, 'Custom Field Tbl'!$M$5:$M$446 &amp; 'Custom Field Tbl'!$O$5:$O$446, 0 ))</f>
        <v>#N/A</v>
      </c>
      <c r="BF164" s="143" t="str">
        <f>IF(ISNA(INDEX(CFV_Tbl[CF Description], MATCH('9.3 MAL- Bus Facilities Entry'!BE164, CFV_Tbl[CF Code], 0)) ), "Field Not Required", INDEX(CFV_Tbl[CF Description], MATCH('9.3 MAL- Bus Facilities Entry'!BE164, CFV_Tbl[CF Code], 0)) )</f>
        <v>Field Not Required</v>
      </c>
      <c r="BI164" s="239"/>
      <c r="BJ164" s="243" t="e">
        <f>INDEX(Mnemonic[Code], MATCH('9.3 MAL- Bus Facilities Entry'!BS164, Mnemonic[Description], 0))</f>
        <v>#N/A</v>
      </c>
      <c r="BK164" s="243" t="e">
        <f>INDEX(Mnemonic[Code], MATCH('9.3 MAL- Bus Facilities Entry'!BT164, Mnemonic[Description], 0))</f>
        <v>#N/A</v>
      </c>
      <c r="BL164" s="243" t="e">
        <f>IF(ISNA(INDEX(Mnemonic[Code], MATCH( '9.3 MAL- Bus Facilities Entry'!BU164, Mnemonic[Description], 0)) ),  INDEX(Mnemonic[Code], MATCH( LEFT('9.3 MAL- Bus Facilities Entry'!BU164, LEN(BU164)-2), Mnemonic[Description], 0)),  INDEX(Mnemonic[Code], MATCH( '9.3 MAL- Bus Facilities Entry'!BU164, Mnemonic[Description], 0)) )</f>
        <v>#VALUE!</v>
      </c>
      <c r="BM164" s="243" t="e">
        <f>IF(ISNA(INDEX(Mnemonic[Code], MATCH( '9.3 MAL- Bus Facilities Entry'!BV164, Mnemonic[Description], 0)) ),  INDEX(Mnemonic[Code], MATCH( LEFT('9.3 MAL- Bus Facilities Entry'!BV164, LEN(BV164)-2), Mnemonic[Description], 0)),  INDEX(Mnemonic[Code], MATCH( '9.3 MAL- Bus Facilities Entry'!BV164, Mnemonic[Description], 0)) )</f>
        <v>#VALUE!</v>
      </c>
      <c r="BN164" s="243" t="e">
        <f>IF(ISNA(INDEX(Mnemonic[Code], MATCH( '9.3 MAL- Bus Facilities Entry'!BW164, Mnemonic[Description], 0)) ),  INDEX(Mnemonic[Code], MATCH( LEFT('9.3 MAL- Bus Facilities Entry'!BW164, LEN(BW164)-1), Mnemonic[Description], 0)),  INDEX(Mnemonic[Code], MATCH( '9.3 MAL- Bus Facilities Entry'!BW164, Mnemonic[Description], 0)) )</f>
        <v>#VALUE!</v>
      </c>
      <c r="BO164" s="243" t="e">
        <f>IF(ISNA(INDEX(Mnemonic[Code], MATCH( '9.3 MAL- Bus Facilities Entry'!BX164, Mnemonic[Description], 0)) ),  INDEX(Mnemonic[Code], MATCH( LEFT('9.3 MAL- Bus Facilities Entry'!BX164, LEN(BX164)-1), Mnemonic[Description], 0)),  INDEX(Mnemonic[Code], MATCH( '9.3 MAL- Bus Facilities Entry'!BX164, Mnemonic[Description], 0)) )</f>
        <v>#VALUE!</v>
      </c>
      <c r="BP164" s="243" t="e">
        <f t="shared" si="25"/>
        <v>#N/A</v>
      </c>
      <c r="BQ164" s="243" t="e">
        <f t="shared" si="26"/>
        <v>#N/A</v>
      </c>
      <c r="BR164" s="243" t="e">
        <f t="shared" si="27"/>
        <v>#VALUE!</v>
      </c>
      <c r="BS164" s="245"/>
      <c r="BT164" s="245"/>
      <c r="BU164" s="244"/>
      <c r="BV164" s="244"/>
      <c r="BW164" s="244"/>
      <c r="BX164" s="244"/>
      <c r="BZ164" s="239"/>
      <c r="CA164" s="246" t="e">
        <f>INDEX('MAL-OTHERLOOKUPS'!$ES$4:$ES$56, MATCH('9.3 MAL- Bus Facilities Entry'!CE164, 'MAL-OTHERLOOKUPS'!$ET$4:$ET$56, 0))</f>
        <v>#N/A</v>
      </c>
      <c r="CB164" s="247" t="str">
        <f t="shared" si="28"/>
        <v>L--</v>
      </c>
      <c r="CC164" s="247"/>
      <c r="CD164" s="425"/>
      <c r="CE164" s="425"/>
      <c r="CF164" s="425"/>
      <c r="CG164" s="248"/>
      <c r="CH164" s="367"/>
      <c r="CI164" s="367"/>
      <c r="CJ164" s="249" t="e">
        <f>INDEX('Default X, Y'!$D$6:$D$13,MATCH('9.3 MAL- Bus Facilities Entry'!BJ164&amp;"MF",'Default X, Y'!$B$6:$B$13,0))</f>
        <v>#N/A</v>
      </c>
      <c r="CK164" s="249" t="e">
        <f>INDEX('Default X, Y'!$E$6:$E$13,MATCH('9.3 MAL- Bus Facilities Entry'!BJ164&amp;"MF",'Default X, Y'!$B$6:$B$13,0))</f>
        <v>#N/A</v>
      </c>
      <c r="CL164" s="250" t="str">
        <f t="shared" si="29"/>
        <v>MX_Common_BRT</v>
      </c>
      <c r="CM164" s="239"/>
      <c r="CN164" s="251">
        <v>0</v>
      </c>
      <c r="CO164" s="471"/>
      <c r="CP164" s="251" t="str">
        <f t="shared" si="30"/>
        <v>0-</v>
      </c>
      <c r="CQ164" s="471"/>
      <c r="CR164" s="252" t="str">
        <f t="shared" si="23"/>
        <v xml:space="preserve">; ; </v>
      </c>
      <c r="CS164" s="252" t="str">
        <f t="shared" si="24"/>
        <v xml:space="preserve">; ; </v>
      </c>
      <c r="CT164" s="425"/>
      <c r="CU164" s="252" t="e">
        <v>#REF!</v>
      </c>
      <c r="CV164" s="367"/>
      <c r="CW164" s="367"/>
      <c r="CX164" s="239"/>
      <c r="CY164" s="240"/>
      <c r="CZ164" s="240"/>
      <c r="DA164" s="240"/>
      <c r="DB164" s="585"/>
      <c r="DD164" s="240"/>
      <c r="DE164" s="585"/>
      <c r="DF164" s="253"/>
      <c r="DH164" s="472"/>
      <c r="DI164" s="497"/>
      <c r="DJ164" s="254"/>
      <c r="DK164" s="585"/>
    </row>
    <row r="165" spans="1:115" ht="14.5" x14ac:dyDescent="0.35">
      <c r="A165" s="469"/>
      <c r="B165" s="239"/>
      <c r="C165" s="240"/>
      <c r="D165" s="240"/>
      <c r="E165" s="240"/>
      <c r="F165" s="367"/>
      <c r="G165" s="239"/>
      <c r="H165" s="240"/>
      <c r="J165" s="241"/>
      <c r="K165" s="241"/>
      <c r="M165" s="473"/>
      <c r="O165" s="239"/>
      <c r="Q165" s="143" t="e">
        <f>INDEX(AssetClass[Asset Class], MATCH('9.3 MAL- Bus Facilities Entry'!P165, AssetClass[Class Description], 0))</f>
        <v>#N/A</v>
      </c>
      <c r="R165" s="143"/>
      <c r="S165" s="242" t="e">
        <f>INDEX(Table15[Category Code], MATCH('9.3 MAL- Bus Facilities Entry'!R165, Table15[Category  Description], 0))</f>
        <v>#N/A</v>
      </c>
      <c r="T165" s="239"/>
      <c r="U165" s="243" t="e" cm="1">
        <f t="array" ref="U165">INDEX('Custom Field Tbl'!$N$5:$N$446, MATCH('9.3 MAL- Bus Facilities Entry'!$Q165 &amp; '9.3 MAL- Bus Facilities Entry'!U$3, 'Custom Field Tbl'!$M$5:$M$446 &amp; 'Custom Field Tbl'!$O$5:$O$446, 0 ))</f>
        <v>#N/A</v>
      </c>
      <c r="V165" s="143" t="str">
        <f>IF(ISNA(INDEX(CFV_Tbl[CF Description], MATCH('9.3 MAL- Bus Facilities Entry'!U165, CFV_Tbl[CF Code], 0)) ), "Field Not Required", INDEX(CFV_Tbl[CF Description], MATCH('9.3 MAL- Bus Facilities Entry'!U165, CFV_Tbl[CF Code], 0)) )</f>
        <v>Field Not Required</v>
      </c>
      <c r="Y165" s="243" t="e" cm="1">
        <f t="array" ref="Y165">INDEX('Custom Field Tbl'!$N$5:$N$446, MATCH('9.3 MAL- Bus Facilities Entry'!$Q165 &amp; '9.3 MAL- Bus Facilities Entry'!Y$3, 'Custom Field Tbl'!$M$5:$M$446 &amp; 'Custom Field Tbl'!$O$5:$O$446, 0 ))</f>
        <v>#N/A</v>
      </c>
      <c r="Z165" s="143" t="str">
        <f>IF(ISNA(INDEX(CFV_Tbl[CF Description], MATCH('9.3 MAL- Bus Facilities Entry'!Y165, CFV_Tbl[CF Code], 0)) ), "Field Not Required", INDEX(CFV_Tbl[CF Description], MATCH('9.3 MAL- Bus Facilities Entry'!Y165, CFV_Tbl[CF Code], 0)) )</f>
        <v>Field Not Required</v>
      </c>
      <c r="AC165" s="243" t="e" cm="1">
        <f t="array" ref="AC165">INDEX('Custom Field Tbl'!$N$5:$N$446, MATCH('9.3 MAL- Bus Facilities Entry'!$Q165 &amp; '9.3 MAL- Bus Facilities Entry'!AC$3, 'Custom Field Tbl'!$M$5:$M$446 &amp; 'Custom Field Tbl'!$O$5:$O$446, 0 ))</f>
        <v>#N/A</v>
      </c>
      <c r="AD165" s="143" t="str">
        <f>IF(ISNA(INDEX(CFV_Tbl[CF Description], MATCH('9.3 MAL- Bus Facilities Entry'!AC165, CFV_Tbl[CF Code], 0)) ), "Field Not Required", INDEX(CFV_Tbl[CF Description], MATCH('9.3 MAL- Bus Facilities Entry'!AC165, CFV_Tbl[CF Code], 0)) )</f>
        <v>Field Not Required</v>
      </c>
      <c r="AG165" s="243" t="e" cm="1">
        <f t="array" ref="AG165">INDEX('Custom Field Tbl'!$N$5:$N$446, MATCH('9.3 MAL- Bus Facilities Entry'!$Q165 &amp; '9.3 MAL- Bus Facilities Entry'!AG$3, 'Custom Field Tbl'!$M$5:$M$446 &amp; 'Custom Field Tbl'!$O$5:$O$446, 0 ))</f>
        <v>#N/A</v>
      </c>
      <c r="AH165" s="143" t="str">
        <f>IF(ISNA(INDEX(CFV_Tbl[CF Description], MATCH('9.3 MAL- Bus Facilities Entry'!AG165, CFV_Tbl[CF Code], 0)) ), "Field Not Required", INDEX(CFV_Tbl[CF Description], MATCH('9.3 MAL- Bus Facilities Entry'!AG165, CFV_Tbl[CF Code], 0)) )</f>
        <v>Field Not Required</v>
      </c>
      <c r="AK165" s="243" t="e" cm="1">
        <f t="array" ref="AK165">INDEX('Custom Field Tbl'!$N$5:$N$446, MATCH('9.3 MAL- Bus Facilities Entry'!$Q165 &amp; '9.3 MAL- Bus Facilities Entry'!AK$3, 'Custom Field Tbl'!$M$5:$M$446 &amp; 'Custom Field Tbl'!$O$5:$O$446, 0 ))</f>
        <v>#N/A</v>
      </c>
      <c r="AL165" s="143" t="str">
        <f>IF(ISNA(INDEX(CFV_Tbl[CF Description], MATCH('9.3 MAL- Bus Facilities Entry'!AK165, CFV_Tbl[CF Code], 0)) ), "Field Not Required", INDEX(CFV_Tbl[CF Description], MATCH('9.3 MAL- Bus Facilities Entry'!AK165, CFV_Tbl[CF Code], 0)) )</f>
        <v>Field Not Required</v>
      </c>
      <c r="AO165" s="243" t="e" cm="1">
        <f t="array" ref="AO165">INDEX('Custom Field Tbl'!$N$5:$N$446, MATCH('9.3 MAL- Bus Facilities Entry'!$Q165 &amp; '9.3 MAL- Bus Facilities Entry'!AO$3, 'Custom Field Tbl'!$M$5:$M$446 &amp; 'Custom Field Tbl'!$O$5:$O$446, 0 ))</f>
        <v>#N/A</v>
      </c>
      <c r="AP165" s="143" t="str">
        <f>IF(ISNA(INDEX(CFV_Tbl[CF Description], MATCH('9.3 MAL- Bus Facilities Entry'!AO165, CFV_Tbl[CF Code], 0)) ), "Field Not Required", INDEX(CFV_Tbl[CF Description], MATCH('9.3 MAL- Bus Facilities Entry'!AO165, CFV_Tbl[CF Code], 0)) )</f>
        <v>Field Not Required</v>
      </c>
      <c r="AS165" s="243" t="e" cm="1">
        <f t="array" ref="AS165">INDEX('Custom Field Tbl'!$N$5:$N$446, MATCH('9.3 MAL- Bus Facilities Entry'!$Q165 &amp; '9.3 MAL- Bus Facilities Entry'!AS$3, 'Custom Field Tbl'!$M$5:$M$446 &amp; 'Custom Field Tbl'!$O$5:$O$446, 0 ))</f>
        <v>#N/A</v>
      </c>
      <c r="AT165" s="143" t="str">
        <f>IF(ISNA(INDEX(CFV_Tbl[CF Description], MATCH('9.3 MAL- Bus Facilities Entry'!AS165, CFV_Tbl[CF Code], 0)) ), "Field Not Required", INDEX(CFV_Tbl[CF Description], MATCH('9.3 MAL- Bus Facilities Entry'!AS165, CFV_Tbl[CF Code], 0)) )</f>
        <v>Field Not Required</v>
      </c>
      <c r="AW165" s="243" t="e" cm="1">
        <f t="array" ref="AW165">INDEX('Custom Field Tbl'!$N$5:$N$446, MATCH('9.3 MAL- Bus Facilities Entry'!$Q165 &amp; '9.3 MAL- Bus Facilities Entry'!AW$3, 'Custom Field Tbl'!$M$5:$M$446 &amp; 'Custom Field Tbl'!$O$5:$O$446, 0 ))</f>
        <v>#N/A</v>
      </c>
      <c r="AX165" s="143" t="str">
        <f>IF(ISNA(INDEX(CFV_Tbl[CF Description], MATCH('9.3 MAL- Bus Facilities Entry'!AW165, CFV_Tbl[CF Code], 0)) ), "Field Not Required", INDEX(CFV_Tbl[CF Description], MATCH('9.3 MAL- Bus Facilities Entry'!AW165, CFV_Tbl[CF Code], 0)) )</f>
        <v>Field Not Required</v>
      </c>
      <c r="BA165" s="243" t="e" cm="1">
        <f t="array" ref="BA165">INDEX('Custom Field Tbl'!$N$5:$N$446, MATCH('9.3 MAL- Bus Facilities Entry'!$Q165 &amp; '9.3 MAL- Bus Facilities Entry'!BA$3, 'Custom Field Tbl'!$M$5:$M$446 &amp; 'Custom Field Tbl'!$O$5:$O$446, 0 ))</f>
        <v>#N/A</v>
      </c>
      <c r="BB165" s="143" t="str">
        <f>IF(ISNA(INDEX(CFV_Tbl[CF Description], MATCH('9.3 MAL- Bus Facilities Entry'!BA165, CFV_Tbl[CF Code], 0)) ), "Field Not Required", INDEX(CFV_Tbl[CF Description], MATCH('9.3 MAL- Bus Facilities Entry'!BA165, CFV_Tbl[CF Code], 0)) )</f>
        <v>Field Not Required</v>
      </c>
      <c r="BE165" s="243" t="e" cm="1">
        <f t="array" ref="BE165">INDEX('Custom Field Tbl'!$N$5:$N$446, MATCH('9.3 MAL- Bus Facilities Entry'!$Q165 &amp; '9.3 MAL- Bus Facilities Entry'!BE$3, 'Custom Field Tbl'!$M$5:$M$446 &amp; 'Custom Field Tbl'!$O$5:$O$446, 0 ))</f>
        <v>#N/A</v>
      </c>
      <c r="BF165" s="143" t="str">
        <f>IF(ISNA(INDEX(CFV_Tbl[CF Description], MATCH('9.3 MAL- Bus Facilities Entry'!BE165, CFV_Tbl[CF Code], 0)) ), "Field Not Required", INDEX(CFV_Tbl[CF Description], MATCH('9.3 MAL- Bus Facilities Entry'!BE165, CFV_Tbl[CF Code], 0)) )</f>
        <v>Field Not Required</v>
      </c>
      <c r="BI165" s="239"/>
      <c r="BJ165" s="243" t="e">
        <f>INDEX(Mnemonic[Code], MATCH('9.3 MAL- Bus Facilities Entry'!BS165, Mnemonic[Description], 0))</f>
        <v>#N/A</v>
      </c>
      <c r="BK165" s="243" t="e">
        <f>INDEX(Mnemonic[Code], MATCH('9.3 MAL- Bus Facilities Entry'!BT165, Mnemonic[Description], 0))</f>
        <v>#N/A</v>
      </c>
      <c r="BL165" s="243" t="e">
        <f>IF(ISNA(INDEX(Mnemonic[Code], MATCH( '9.3 MAL- Bus Facilities Entry'!BU165, Mnemonic[Description], 0)) ),  INDEX(Mnemonic[Code], MATCH( LEFT('9.3 MAL- Bus Facilities Entry'!BU165, LEN(BU165)-2), Mnemonic[Description], 0)),  INDEX(Mnemonic[Code], MATCH( '9.3 MAL- Bus Facilities Entry'!BU165, Mnemonic[Description], 0)) )</f>
        <v>#VALUE!</v>
      </c>
      <c r="BM165" s="243" t="e">
        <f>IF(ISNA(INDEX(Mnemonic[Code], MATCH( '9.3 MAL- Bus Facilities Entry'!BV165, Mnemonic[Description], 0)) ),  INDEX(Mnemonic[Code], MATCH( LEFT('9.3 MAL- Bus Facilities Entry'!BV165, LEN(BV165)-2), Mnemonic[Description], 0)),  INDEX(Mnemonic[Code], MATCH( '9.3 MAL- Bus Facilities Entry'!BV165, Mnemonic[Description], 0)) )</f>
        <v>#VALUE!</v>
      </c>
      <c r="BN165" s="243" t="e">
        <f>IF(ISNA(INDEX(Mnemonic[Code], MATCH( '9.3 MAL- Bus Facilities Entry'!BW165, Mnemonic[Description], 0)) ),  INDEX(Mnemonic[Code], MATCH( LEFT('9.3 MAL- Bus Facilities Entry'!BW165, LEN(BW165)-1), Mnemonic[Description], 0)),  INDEX(Mnemonic[Code], MATCH( '9.3 MAL- Bus Facilities Entry'!BW165, Mnemonic[Description], 0)) )</f>
        <v>#VALUE!</v>
      </c>
      <c r="BO165" s="243" t="e">
        <f>IF(ISNA(INDEX(Mnemonic[Code], MATCH( '9.3 MAL- Bus Facilities Entry'!BX165, Mnemonic[Description], 0)) ),  INDEX(Mnemonic[Code], MATCH( LEFT('9.3 MAL- Bus Facilities Entry'!BX165, LEN(BX165)-1), Mnemonic[Description], 0)),  INDEX(Mnemonic[Code], MATCH( '9.3 MAL- Bus Facilities Entry'!BX165, Mnemonic[Description], 0)) )</f>
        <v>#VALUE!</v>
      </c>
      <c r="BP165" s="243" t="e">
        <f t="shared" si="25"/>
        <v>#N/A</v>
      </c>
      <c r="BQ165" s="243" t="e">
        <f t="shared" si="26"/>
        <v>#N/A</v>
      </c>
      <c r="BR165" s="243" t="e">
        <f t="shared" si="27"/>
        <v>#VALUE!</v>
      </c>
      <c r="BS165" s="245"/>
      <c r="BT165" s="245"/>
      <c r="BU165" s="244"/>
      <c r="BV165" s="244"/>
      <c r="BW165" s="244"/>
      <c r="BX165" s="244"/>
      <c r="BZ165" s="239"/>
      <c r="CA165" s="246" t="e">
        <f>INDEX('MAL-OTHERLOOKUPS'!$ES$4:$ES$56, MATCH('9.3 MAL- Bus Facilities Entry'!CE165, 'MAL-OTHERLOOKUPS'!$ET$4:$ET$56, 0))</f>
        <v>#N/A</v>
      </c>
      <c r="CB165" s="247" t="str">
        <f t="shared" si="28"/>
        <v>L--</v>
      </c>
      <c r="CC165" s="247"/>
      <c r="CD165" s="425"/>
      <c r="CE165" s="425"/>
      <c r="CF165" s="425"/>
      <c r="CG165" s="248"/>
      <c r="CH165" s="367"/>
      <c r="CI165" s="367"/>
      <c r="CJ165" s="249" t="e">
        <f>INDEX('Default X, Y'!$D$6:$D$13,MATCH('9.3 MAL- Bus Facilities Entry'!BJ165&amp;"MF",'Default X, Y'!$B$6:$B$13,0))</f>
        <v>#N/A</v>
      </c>
      <c r="CK165" s="249" t="e">
        <f>INDEX('Default X, Y'!$E$6:$E$13,MATCH('9.3 MAL- Bus Facilities Entry'!BJ165&amp;"MF",'Default X, Y'!$B$6:$B$13,0))</f>
        <v>#N/A</v>
      </c>
      <c r="CL165" s="250" t="str">
        <f t="shared" si="29"/>
        <v>MX_Common_BRT</v>
      </c>
      <c r="CM165" s="239"/>
      <c r="CN165" s="251">
        <v>0</v>
      </c>
      <c r="CO165" s="471"/>
      <c r="CP165" s="251" t="str">
        <f t="shared" si="30"/>
        <v>0-</v>
      </c>
      <c r="CQ165" s="471"/>
      <c r="CR165" s="252" t="str">
        <f t="shared" si="23"/>
        <v xml:space="preserve">; ; </v>
      </c>
      <c r="CS165" s="252" t="str">
        <f t="shared" si="24"/>
        <v xml:space="preserve">; ; </v>
      </c>
      <c r="CT165" s="425"/>
      <c r="CU165" s="252" t="e">
        <v>#REF!</v>
      </c>
      <c r="CV165" s="367"/>
      <c r="CW165" s="367"/>
      <c r="CX165" s="239"/>
      <c r="CY165" s="240"/>
      <c r="CZ165" s="240"/>
      <c r="DA165" s="240"/>
      <c r="DB165" s="585"/>
      <c r="DD165" s="240"/>
      <c r="DE165" s="585"/>
      <c r="DF165" s="253"/>
      <c r="DH165" s="472"/>
      <c r="DI165" s="497"/>
      <c r="DJ165" s="254"/>
      <c r="DK165" s="585"/>
    </row>
    <row r="166" spans="1:115" ht="14.5" x14ac:dyDescent="0.35">
      <c r="A166" s="469"/>
      <c r="B166" s="239"/>
      <c r="C166" s="240"/>
      <c r="D166" s="240"/>
      <c r="E166" s="240"/>
      <c r="F166" s="367"/>
      <c r="G166" s="239"/>
      <c r="H166" s="240"/>
      <c r="J166" s="241"/>
      <c r="K166" s="241"/>
      <c r="M166" s="473"/>
      <c r="O166" s="239"/>
      <c r="Q166" s="143" t="e">
        <f>INDEX(AssetClass[Asset Class], MATCH('9.3 MAL- Bus Facilities Entry'!P166, AssetClass[Class Description], 0))</f>
        <v>#N/A</v>
      </c>
      <c r="R166" s="143"/>
      <c r="S166" s="242" t="e">
        <f>INDEX(Table15[Category Code], MATCH('9.3 MAL- Bus Facilities Entry'!R166, Table15[Category  Description], 0))</f>
        <v>#N/A</v>
      </c>
      <c r="T166" s="239"/>
      <c r="U166" s="243" t="e" cm="1">
        <f t="array" ref="U166">INDEX('Custom Field Tbl'!$N$5:$N$446, MATCH('9.3 MAL- Bus Facilities Entry'!$Q166 &amp; '9.3 MAL- Bus Facilities Entry'!U$3, 'Custom Field Tbl'!$M$5:$M$446 &amp; 'Custom Field Tbl'!$O$5:$O$446, 0 ))</f>
        <v>#N/A</v>
      </c>
      <c r="V166" s="143" t="str">
        <f>IF(ISNA(INDEX(CFV_Tbl[CF Description], MATCH('9.3 MAL- Bus Facilities Entry'!U166, CFV_Tbl[CF Code], 0)) ), "Field Not Required", INDEX(CFV_Tbl[CF Description], MATCH('9.3 MAL- Bus Facilities Entry'!U166, CFV_Tbl[CF Code], 0)) )</f>
        <v>Field Not Required</v>
      </c>
      <c r="Y166" s="243" t="e" cm="1">
        <f t="array" ref="Y166">INDEX('Custom Field Tbl'!$N$5:$N$446, MATCH('9.3 MAL- Bus Facilities Entry'!$Q166 &amp; '9.3 MAL- Bus Facilities Entry'!Y$3, 'Custom Field Tbl'!$M$5:$M$446 &amp; 'Custom Field Tbl'!$O$5:$O$446, 0 ))</f>
        <v>#N/A</v>
      </c>
      <c r="Z166" s="143" t="str">
        <f>IF(ISNA(INDEX(CFV_Tbl[CF Description], MATCH('9.3 MAL- Bus Facilities Entry'!Y166, CFV_Tbl[CF Code], 0)) ), "Field Not Required", INDEX(CFV_Tbl[CF Description], MATCH('9.3 MAL- Bus Facilities Entry'!Y166, CFV_Tbl[CF Code], 0)) )</f>
        <v>Field Not Required</v>
      </c>
      <c r="AC166" s="243" t="e" cm="1">
        <f t="array" ref="AC166">INDEX('Custom Field Tbl'!$N$5:$N$446, MATCH('9.3 MAL- Bus Facilities Entry'!$Q166 &amp; '9.3 MAL- Bus Facilities Entry'!AC$3, 'Custom Field Tbl'!$M$5:$M$446 &amp; 'Custom Field Tbl'!$O$5:$O$446, 0 ))</f>
        <v>#N/A</v>
      </c>
      <c r="AD166" s="143" t="str">
        <f>IF(ISNA(INDEX(CFV_Tbl[CF Description], MATCH('9.3 MAL- Bus Facilities Entry'!AC166, CFV_Tbl[CF Code], 0)) ), "Field Not Required", INDEX(CFV_Tbl[CF Description], MATCH('9.3 MAL- Bus Facilities Entry'!AC166, CFV_Tbl[CF Code], 0)) )</f>
        <v>Field Not Required</v>
      </c>
      <c r="AG166" s="243" t="e" cm="1">
        <f t="array" ref="AG166">INDEX('Custom Field Tbl'!$N$5:$N$446, MATCH('9.3 MAL- Bus Facilities Entry'!$Q166 &amp; '9.3 MAL- Bus Facilities Entry'!AG$3, 'Custom Field Tbl'!$M$5:$M$446 &amp; 'Custom Field Tbl'!$O$5:$O$446, 0 ))</f>
        <v>#N/A</v>
      </c>
      <c r="AH166" s="143" t="str">
        <f>IF(ISNA(INDEX(CFV_Tbl[CF Description], MATCH('9.3 MAL- Bus Facilities Entry'!AG166, CFV_Tbl[CF Code], 0)) ), "Field Not Required", INDEX(CFV_Tbl[CF Description], MATCH('9.3 MAL- Bus Facilities Entry'!AG166, CFV_Tbl[CF Code], 0)) )</f>
        <v>Field Not Required</v>
      </c>
      <c r="AK166" s="243" t="e" cm="1">
        <f t="array" ref="AK166">INDEX('Custom Field Tbl'!$N$5:$N$446, MATCH('9.3 MAL- Bus Facilities Entry'!$Q166 &amp; '9.3 MAL- Bus Facilities Entry'!AK$3, 'Custom Field Tbl'!$M$5:$M$446 &amp; 'Custom Field Tbl'!$O$5:$O$446, 0 ))</f>
        <v>#N/A</v>
      </c>
      <c r="AL166" s="143" t="str">
        <f>IF(ISNA(INDEX(CFV_Tbl[CF Description], MATCH('9.3 MAL- Bus Facilities Entry'!AK166, CFV_Tbl[CF Code], 0)) ), "Field Not Required", INDEX(CFV_Tbl[CF Description], MATCH('9.3 MAL- Bus Facilities Entry'!AK166, CFV_Tbl[CF Code], 0)) )</f>
        <v>Field Not Required</v>
      </c>
      <c r="AO166" s="243" t="e" cm="1">
        <f t="array" ref="AO166">INDEX('Custom Field Tbl'!$N$5:$N$446, MATCH('9.3 MAL- Bus Facilities Entry'!$Q166 &amp; '9.3 MAL- Bus Facilities Entry'!AO$3, 'Custom Field Tbl'!$M$5:$M$446 &amp; 'Custom Field Tbl'!$O$5:$O$446, 0 ))</f>
        <v>#N/A</v>
      </c>
      <c r="AP166" s="143" t="str">
        <f>IF(ISNA(INDEX(CFV_Tbl[CF Description], MATCH('9.3 MAL- Bus Facilities Entry'!AO166, CFV_Tbl[CF Code], 0)) ), "Field Not Required", INDEX(CFV_Tbl[CF Description], MATCH('9.3 MAL- Bus Facilities Entry'!AO166, CFV_Tbl[CF Code], 0)) )</f>
        <v>Field Not Required</v>
      </c>
      <c r="AS166" s="243" t="e" cm="1">
        <f t="array" ref="AS166">INDEX('Custom Field Tbl'!$N$5:$N$446, MATCH('9.3 MAL- Bus Facilities Entry'!$Q166 &amp; '9.3 MAL- Bus Facilities Entry'!AS$3, 'Custom Field Tbl'!$M$5:$M$446 &amp; 'Custom Field Tbl'!$O$5:$O$446, 0 ))</f>
        <v>#N/A</v>
      </c>
      <c r="AT166" s="143" t="str">
        <f>IF(ISNA(INDEX(CFV_Tbl[CF Description], MATCH('9.3 MAL- Bus Facilities Entry'!AS166, CFV_Tbl[CF Code], 0)) ), "Field Not Required", INDEX(CFV_Tbl[CF Description], MATCH('9.3 MAL- Bus Facilities Entry'!AS166, CFV_Tbl[CF Code], 0)) )</f>
        <v>Field Not Required</v>
      </c>
      <c r="AW166" s="243" t="e" cm="1">
        <f t="array" ref="AW166">INDEX('Custom Field Tbl'!$N$5:$N$446, MATCH('9.3 MAL- Bus Facilities Entry'!$Q166 &amp; '9.3 MAL- Bus Facilities Entry'!AW$3, 'Custom Field Tbl'!$M$5:$M$446 &amp; 'Custom Field Tbl'!$O$5:$O$446, 0 ))</f>
        <v>#N/A</v>
      </c>
      <c r="AX166" s="143" t="str">
        <f>IF(ISNA(INDEX(CFV_Tbl[CF Description], MATCH('9.3 MAL- Bus Facilities Entry'!AW166, CFV_Tbl[CF Code], 0)) ), "Field Not Required", INDEX(CFV_Tbl[CF Description], MATCH('9.3 MAL- Bus Facilities Entry'!AW166, CFV_Tbl[CF Code], 0)) )</f>
        <v>Field Not Required</v>
      </c>
      <c r="BA166" s="243" t="e" cm="1">
        <f t="array" ref="BA166">INDEX('Custom Field Tbl'!$N$5:$N$446, MATCH('9.3 MAL- Bus Facilities Entry'!$Q166 &amp; '9.3 MAL- Bus Facilities Entry'!BA$3, 'Custom Field Tbl'!$M$5:$M$446 &amp; 'Custom Field Tbl'!$O$5:$O$446, 0 ))</f>
        <v>#N/A</v>
      </c>
      <c r="BB166" s="143" t="str">
        <f>IF(ISNA(INDEX(CFV_Tbl[CF Description], MATCH('9.3 MAL- Bus Facilities Entry'!BA166, CFV_Tbl[CF Code], 0)) ), "Field Not Required", INDEX(CFV_Tbl[CF Description], MATCH('9.3 MAL- Bus Facilities Entry'!BA166, CFV_Tbl[CF Code], 0)) )</f>
        <v>Field Not Required</v>
      </c>
      <c r="BE166" s="243" t="e" cm="1">
        <f t="array" ref="BE166">INDEX('Custom Field Tbl'!$N$5:$N$446, MATCH('9.3 MAL- Bus Facilities Entry'!$Q166 &amp; '9.3 MAL- Bus Facilities Entry'!BE$3, 'Custom Field Tbl'!$M$5:$M$446 &amp; 'Custom Field Tbl'!$O$5:$O$446, 0 ))</f>
        <v>#N/A</v>
      </c>
      <c r="BF166" s="143" t="str">
        <f>IF(ISNA(INDEX(CFV_Tbl[CF Description], MATCH('9.3 MAL- Bus Facilities Entry'!BE166, CFV_Tbl[CF Code], 0)) ), "Field Not Required", INDEX(CFV_Tbl[CF Description], MATCH('9.3 MAL- Bus Facilities Entry'!BE166, CFV_Tbl[CF Code], 0)) )</f>
        <v>Field Not Required</v>
      </c>
      <c r="BI166" s="239"/>
      <c r="BJ166" s="243" t="e">
        <f>INDEX(Mnemonic[Code], MATCH('9.3 MAL- Bus Facilities Entry'!BS166, Mnemonic[Description], 0))</f>
        <v>#N/A</v>
      </c>
      <c r="BK166" s="243" t="e">
        <f>INDEX(Mnemonic[Code], MATCH('9.3 MAL- Bus Facilities Entry'!BT166, Mnemonic[Description], 0))</f>
        <v>#N/A</v>
      </c>
      <c r="BL166" s="243" t="e">
        <f>IF(ISNA(INDEX(Mnemonic[Code], MATCH( '9.3 MAL- Bus Facilities Entry'!BU166, Mnemonic[Description], 0)) ),  INDEX(Mnemonic[Code], MATCH( LEFT('9.3 MAL- Bus Facilities Entry'!BU166, LEN(BU166)-2), Mnemonic[Description], 0)),  INDEX(Mnemonic[Code], MATCH( '9.3 MAL- Bus Facilities Entry'!BU166, Mnemonic[Description], 0)) )</f>
        <v>#VALUE!</v>
      </c>
      <c r="BM166" s="243" t="e">
        <f>IF(ISNA(INDEX(Mnemonic[Code], MATCH( '9.3 MAL- Bus Facilities Entry'!BV166, Mnemonic[Description], 0)) ),  INDEX(Mnemonic[Code], MATCH( LEFT('9.3 MAL- Bus Facilities Entry'!BV166, LEN(BV166)-2), Mnemonic[Description], 0)),  INDEX(Mnemonic[Code], MATCH( '9.3 MAL- Bus Facilities Entry'!BV166, Mnemonic[Description], 0)) )</f>
        <v>#VALUE!</v>
      </c>
      <c r="BN166" s="243" t="e">
        <f>IF(ISNA(INDEX(Mnemonic[Code], MATCH( '9.3 MAL- Bus Facilities Entry'!BW166, Mnemonic[Description], 0)) ),  INDEX(Mnemonic[Code], MATCH( LEFT('9.3 MAL- Bus Facilities Entry'!BW166, LEN(BW166)-1), Mnemonic[Description], 0)),  INDEX(Mnemonic[Code], MATCH( '9.3 MAL- Bus Facilities Entry'!BW166, Mnemonic[Description], 0)) )</f>
        <v>#VALUE!</v>
      </c>
      <c r="BO166" s="243" t="e">
        <f>IF(ISNA(INDEX(Mnemonic[Code], MATCH( '9.3 MAL- Bus Facilities Entry'!BX166, Mnemonic[Description], 0)) ),  INDEX(Mnemonic[Code], MATCH( LEFT('9.3 MAL- Bus Facilities Entry'!BX166, LEN(BX166)-1), Mnemonic[Description], 0)),  INDEX(Mnemonic[Code], MATCH( '9.3 MAL- Bus Facilities Entry'!BX166, Mnemonic[Description], 0)) )</f>
        <v>#VALUE!</v>
      </c>
      <c r="BP166" s="243" t="e">
        <f t="shared" si="25"/>
        <v>#N/A</v>
      </c>
      <c r="BQ166" s="243" t="e">
        <f t="shared" si="26"/>
        <v>#N/A</v>
      </c>
      <c r="BR166" s="243" t="e">
        <f t="shared" si="27"/>
        <v>#VALUE!</v>
      </c>
      <c r="BS166" s="245"/>
      <c r="BT166" s="245"/>
      <c r="BU166" s="244"/>
      <c r="BV166" s="244"/>
      <c r="BW166" s="244"/>
      <c r="BX166" s="244"/>
      <c r="BZ166" s="239"/>
      <c r="CA166" s="246" t="e">
        <f>INDEX('MAL-OTHERLOOKUPS'!$ES$4:$ES$56, MATCH('9.3 MAL- Bus Facilities Entry'!CE166, 'MAL-OTHERLOOKUPS'!$ET$4:$ET$56, 0))</f>
        <v>#N/A</v>
      </c>
      <c r="CB166" s="247" t="str">
        <f t="shared" si="28"/>
        <v>L--</v>
      </c>
      <c r="CC166" s="247"/>
      <c r="CD166" s="425"/>
      <c r="CE166" s="425"/>
      <c r="CF166" s="425"/>
      <c r="CG166" s="248"/>
      <c r="CH166" s="367"/>
      <c r="CI166" s="367"/>
      <c r="CJ166" s="249" t="e">
        <f>INDEX('Default X, Y'!$D$6:$D$13,MATCH('9.3 MAL- Bus Facilities Entry'!BJ166&amp;"MF",'Default X, Y'!$B$6:$B$13,0))</f>
        <v>#N/A</v>
      </c>
      <c r="CK166" s="249" t="e">
        <f>INDEX('Default X, Y'!$E$6:$E$13,MATCH('9.3 MAL- Bus Facilities Entry'!BJ166&amp;"MF",'Default X, Y'!$B$6:$B$13,0))</f>
        <v>#N/A</v>
      </c>
      <c r="CL166" s="250" t="str">
        <f t="shared" si="29"/>
        <v>MX_Common_BRT</v>
      </c>
      <c r="CM166" s="239"/>
      <c r="CN166" s="251">
        <v>0</v>
      </c>
      <c r="CO166" s="471"/>
      <c r="CP166" s="251" t="str">
        <f t="shared" si="30"/>
        <v>0-</v>
      </c>
      <c r="CQ166" s="471"/>
      <c r="CR166" s="252" t="str">
        <f t="shared" si="23"/>
        <v xml:space="preserve">; ; </v>
      </c>
      <c r="CS166" s="252" t="str">
        <f t="shared" si="24"/>
        <v xml:space="preserve">; ; </v>
      </c>
      <c r="CT166" s="425"/>
      <c r="CU166" s="252" t="e">
        <v>#REF!</v>
      </c>
      <c r="CV166" s="367"/>
      <c r="CW166" s="367"/>
      <c r="CX166" s="239"/>
      <c r="CY166" s="240"/>
      <c r="CZ166" s="240"/>
      <c r="DA166" s="240"/>
      <c r="DB166" s="585"/>
      <c r="DD166" s="240"/>
      <c r="DE166" s="585"/>
      <c r="DF166" s="253"/>
      <c r="DH166" s="472"/>
      <c r="DI166" s="497"/>
      <c r="DJ166" s="254"/>
      <c r="DK166" s="585"/>
    </row>
    <row r="167" spans="1:115" ht="14.5" x14ac:dyDescent="0.35">
      <c r="A167" s="469"/>
      <c r="B167" s="239"/>
      <c r="C167" s="240"/>
      <c r="D167" s="240"/>
      <c r="E167" s="240"/>
      <c r="F167" s="367"/>
      <c r="G167" s="239"/>
      <c r="H167" s="240"/>
      <c r="J167" s="241"/>
      <c r="K167" s="241"/>
      <c r="M167" s="473"/>
      <c r="O167" s="239"/>
      <c r="Q167" s="143" t="e">
        <f>INDEX(AssetClass[Asset Class], MATCH('9.3 MAL- Bus Facilities Entry'!P167, AssetClass[Class Description], 0))</f>
        <v>#N/A</v>
      </c>
      <c r="R167" s="143"/>
      <c r="S167" s="242" t="e">
        <f>INDEX(Table15[Category Code], MATCH('9.3 MAL- Bus Facilities Entry'!R167, Table15[Category  Description], 0))</f>
        <v>#N/A</v>
      </c>
      <c r="T167" s="239"/>
      <c r="U167" s="243" t="e" cm="1">
        <f t="array" ref="U167">INDEX('Custom Field Tbl'!$N$5:$N$446, MATCH('9.3 MAL- Bus Facilities Entry'!$Q167 &amp; '9.3 MAL- Bus Facilities Entry'!U$3, 'Custom Field Tbl'!$M$5:$M$446 &amp; 'Custom Field Tbl'!$O$5:$O$446, 0 ))</f>
        <v>#N/A</v>
      </c>
      <c r="V167" s="143" t="str">
        <f>IF(ISNA(INDEX(CFV_Tbl[CF Description], MATCH('9.3 MAL- Bus Facilities Entry'!U167, CFV_Tbl[CF Code], 0)) ), "Field Not Required", INDEX(CFV_Tbl[CF Description], MATCH('9.3 MAL- Bus Facilities Entry'!U167, CFV_Tbl[CF Code], 0)) )</f>
        <v>Field Not Required</v>
      </c>
      <c r="Y167" s="243" t="e" cm="1">
        <f t="array" ref="Y167">INDEX('Custom Field Tbl'!$N$5:$N$446, MATCH('9.3 MAL- Bus Facilities Entry'!$Q167 &amp; '9.3 MAL- Bus Facilities Entry'!Y$3, 'Custom Field Tbl'!$M$5:$M$446 &amp; 'Custom Field Tbl'!$O$5:$O$446, 0 ))</f>
        <v>#N/A</v>
      </c>
      <c r="Z167" s="143" t="str">
        <f>IF(ISNA(INDEX(CFV_Tbl[CF Description], MATCH('9.3 MAL- Bus Facilities Entry'!Y167, CFV_Tbl[CF Code], 0)) ), "Field Not Required", INDEX(CFV_Tbl[CF Description], MATCH('9.3 MAL- Bus Facilities Entry'!Y167, CFV_Tbl[CF Code], 0)) )</f>
        <v>Field Not Required</v>
      </c>
      <c r="AC167" s="243" t="e" cm="1">
        <f t="array" ref="AC167">INDEX('Custom Field Tbl'!$N$5:$N$446, MATCH('9.3 MAL- Bus Facilities Entry'!$Q167 &amp; '9.3 MAL- Bus Facilities Entry'!AC$3, 'Custom Field Tbl'!$M$5:$M$446 &amp; 'Custom Field Tbl'!$O$5:$O$446, 0 ))</f>
        <v>#N/A</v>
      </c>
      <c r="AD167" s="143" t="str">
        <f>IF(ISNA(INDEX(CFV_Tbl[CF Description], MATCH('9.3 MAL- Bus Facilities Entry'!AC167, CFV_Tbl[CF Code], 0)) ), "Field Not Required", INDEX(CFV_Tbl[CF Description], MATCH('9.3 MAL- Bus Facilities Entry'!AC167, CFV_Tbl[CF Code], 0)) )</f>
        <v>Field Not Required</v>
      </c>
      <c r="AG167" s="243" t="e" cm="1">
        <f t="array" ref="AG167">INDEX('Custom Field Tbl'!$N$5:$N$446, MATCH('9.3 MAL- Bus Facilities Entry'!$Q167 &amp; '9.3 MAL- Bus Facilities Entry'!AG$3, 'Custom Field Tbl'!$M$5:$M$446 &amp; 'Custom Field Tbl'!$O$5:$O$446, 0 ))</f>
        <v>#N/A</v>
      </c>
      <c r="AH167" s="143" t="str">
        <f>IF(ISNA(INDEX(CFV_Tbl[CF Description], MATCH('9.3 MAL- Bus Facilities Entry'!AG167, CFV_Tbl[CF Code], 0)) ), "Field Not Required", INDEX(CFV_Tbl[CF Description], MATCH('9.3 MAL- Bus Facilities Entry'!AG167, CFV_Tbl[CF Code], 0)) )</f>
        <v>Field Not Required</v>
      </c>
      <c r="AK167" s="243" t="e" cm="1">
        <f t="array" ref="AK167">INDEX('Custom Field Tbl'!$N$5:$N$446, MATCH('9.3 MAL- Bus Facilities Entry'!$Q167 &amp; '9.3 MAL- Bus Facilities Entry'!AK$3, 'Custom Field Tbl'!$M$5:$M$446 &amp; 'Custom Field Tbl'!$O$5:$O$446, 0 ))</f>
        <v>#N/A</v>
      </c>
      <c r="AL167" s="143" t="str">
        <f>IF(ISNA(INDEX(CFV_Tbl[CF Description], MATCH('9.3 MAL- Bus Facilities Entry'!AK167, CFV_Tbl[CF Code], 0)) ), "Field Not Required", INDEX(CFV_Tbl[CF Description], MATCH('9.3 MAL- Bus Facilities Entry'!AK167, CFV_Tbl[CF Code], 0)) )</f>
        <v>Field Not Required</v>
      </c>
      <c r="AO167" s="243" t="e" cm="1">
        <f t="array" ref="AO167">INDEX('Custom Field Tbl'!$N$5:$N$446, MATCH('9.3 MAL- Bus Facilities Entry'!$Q167 &amp; '9.3 MAL- Bus Facilities Entry'!AO$3, 'Custom Field Tbl'!$M$5:$M$446 &amp; 'Custom Field Tbl'!$O$5:$O$446, 0 ))</f>
        <v>#N/A</v>
      </c>
      <c r="AP167" s="143" t="str">
        <f>IF(ISNA(INDEX(CFV_Tbl[CF Description], MATCH('9.3 MAL- Bus Facilities Entry'!AO167, CFV_Tbl[CF Code], 0)) ), "Field Not Required", INDEX(CFV_Tbl[CF Description], MATCH('9.3 MAL- Bus Facilities Entry'!AO167, CFV_Tbl[CF Code], 0)) )</f>
        <v>Field Not Required</v>
      </c>
      <c r="AS167" s="243" t="e" cm="1">
        <f t="array" ref="AS167">INDEX('Custom Field Tbl'!$N$5:$N$446, MATCH('9.3 MAL- Bus Facilities Entry'!$Q167 &amp; '9.3 MAL- Bus Facilities Entry'!AS$3, 'Custom Field Tbl'!$M$5:$M$446 &amp; 'Custom Field Tbl'!$O$5:$O$446, 0 ))</f>
        <v>#N/A</v>
      </c>
      <c r="AT167" s="143" t="str">
        <f>IF(ISNA(INDEX(CFV_Tbl[CF Description], MATCH('9.3 MAL- Bus Facilities Entry'!AS167, CFV_Tbl[CF Code], 0)) ), "Field Not Required", INDEX(CFV_Tbl[CF Description], MATCH('9.3 MAL- Bus Facilities Entry'!AS167, CFV_Tbl[CF Code], 0)) )</f>
        <v>Field Not Required</v>
      </c>
      <c r="AW167" s="243" t="e" cm="1">
        <f t="array" ref="AW167">INDEX('Custom Field Tbl'!$N$5:$N$446, MATCH('9.3 MAL- Bus Facilities Entry'!$Q167 &amp; '9.3 MAL- Bus Facilities Entry'!AW$3, 'Custom Field Tbl'!$M$5:$M$446 &amp; 'Custom Field Tbl'!$O$5:$O$446, 0 ))</f>
        <v>#N/A</v>
      </c>
      <c r="AX167" s="143" t="str">
        <f>IF(ISNA(INDEX(CFV_Tbl[CF Description], MATCH('9.3 MAL- Bus Facilities Entry'!AW167, CFV_Tbl[CF Code], 0)) ), "Field Not Required", INDEX(CFV_Tbl[CF Description], MATCH('9.3 MAL- Bus Facilities Entry'!AW167, CFV_Tbl[CF Code], 0)) )</f>
        <v>Field Not Required</v>
      </c>
      <c r="BA167" s="243" t="e" cm="1">
        <f t="array" ref="BA167">INDEX('Custom Field Tbl'!$N$5:$N$446, MATCH('9.3 MAL- Bus Facilities Entry'!$Q167 &amp; '9.3 MAL- Bus Facilities Entry'!BA$3, 'Custom Field Tbl'!$M$5:$M$446 &amp; 'Custom Field Tbl'!$O$5:$O$446, 0 ))</f>
        <v>#N/A</v>
      </c>
      <c r="BB167" s="143" t="str">
        <f>IF(ISNA(INDEX(CFV_Tbl[CF Description], MATCH('9.3 MAL- Bus Facilities Entry'!BA167, CFV_Tbl[CF Code], 0)) ), "Field Not Required", INDEX(CFV_Tbl[CF Description], MATCH('9.3 MAL- Bus Facilities Entry'!BA167, CFV_Tbl[CF Code], 0)) )</f>
        <v>Field Not Required</v>
      </c>
      <c r="BE167" s="243" t="e" cm="1">
        <f t="array" ref="BE167">INDEX('Custom Field Tbl'!$N$5:$N$446, MATCH('9.3 MAL- Bus Facilities Entry'!$Q167 &amp; '9.3 MAL- Bus Facilities Entry'!BE$3, 'Custom Field Tbl'!$M$5:$M$446 &amp; 'Custom Field Tbl'!$O$5:$O$446, 0 ))</f>
        <v>#N/A</v>
      </c>
      <c r="BF167" s="143" t="str">
        <f>IF(ISNA(INDEX(CFV_Tbl[CF Description], MATCH('9.3 MAL- Bus Facilities Entry'!BE167, CFV_Tbl[CF Code], 0)) ), "Field Not Required", INDEX(CFV_Tbl[CF Description], MATCH('9.3 MAL- Bus Facilities Entry'!BE167, CFV_Tbl[CF Code], 0)) )</f>
        <v>Field Not Required</v>
      </c>
      <c r="BI167" s="239"/>
      <c r="BJ167" s="243" t="e">
        <f>INDEX(Mnemonic[Code], MATCH('9.3 MAL- Bus Facilities Entry'!BS167, Mnemonic[Description], 0))</f>
        <v>#N/A</v>
      </c>
      <c r="BK167" s="243" t="e">
        <f>INDEX(Mnemonic[Code], MATCH('9.3 MAL- Bus Facilities Entry'!BT167, Mnemonic[Description], 0))</f>
        <v>#N/A</v>
      </c>
      <c r="BL167" s="243" t="e">
        <f>IF(ISNA(INDEX(Mnemonic[Code], MATCH( '9.3 MAL- Bus Facilities Entry'!BU167, Mnemonic[Description], 0)) ),  INDEX(Mnemonic[Code], MATCH( LEFT('9.3 MAL- Bus Facilities Entry'!BU167, LEN(BU167)-2), Mnemonic[Description], 0)),  INDEX(Mnemonic[Code], MATCH( '9.3 MAL- Bus Facilities Entry'!BU167, Mnemonic[Description], 0)) )</f>
        <v>#VALUE!</v>
      </c>
      <c r="BM167" s="243" t="e">
        <f>IF(ISNA(INDEX(Mnemonic[Code], MATCH( '9.3 MAL- Bus Facilities Entry'!BV167, Mnemonic[Description], 0)) ),  INDEX(Mnemonic[Code], MATCH( LEFT('9.3 MAL- Bus Facilities Entry'!BV167, LEN(BV167)-2), Mnemonic[Description], 0)),  INDEX(Mnemonic[Code], MATCH( '9.3 MAL- Bus Facilities Entry'!BV167, Mnemonic[Description], 0)) )</f>
        <v>#VALUE!</v>
      </c>
      <c r="BN167" s="243" t="e">
        <f>IF(ISNA(INDEX(Mnemonic[Code], MATCH( '9.3 MAL- Bus Facilities Entry'!BW167, Mnemonic[Description], 0)) ),  INDEX(Mnemonic[Code], MATCH( LEFT('9.3 MAL- Bus Facilities Entry'!BW167, LEN(BW167)-1), Mnemonic[Description], 0)),  INDEX(Mnemonic[Code], MATCH( '9.3 MAL- Bus Facilities Entry'!BW167, Mnemonic[Description], 0)) )</f>
        <v>#VALUE!</v>
      </c>
      <c r="BO167" s="243" t="e">
        <f>IF(ISNA(INDEX(Mnemonic[Code], MATCH( '9.3 MAL- Bus Facilities Entry'!BX167, Mnemonic[Description], 0)) ),  INDEX(Mnemonic[Code], MATCH( LEFT('9.3 MAL- Bus Facilities Entry'!BX167, LEN(BX167)-1), Mnemonic[Description], 0)),  INDEX(Mnemonic[Code], MATCH( '9.3 MAL- Bus Facilities Entry'!BX167, Mnemonic[Description], 0)) )</f>
        <v>#VALUE!</v>
      </c>
      <c r="BP167" s="243" t="e">
        <f t="shared" si="25"/>
        <v>#N/A</v>
      </c>
      <c r="BQ167" s="243" t="e">
        <f t="shared" si="26"/>
        <v>#N/A</v>
      </c>
      <c r="BR167" s="243" t="e">
        <f t="shared" si="27"/>
        <v>#VALUE!</v>
      </c>
      <c r="BS167" s="245"/>
      <c r="BT167" s="245"/>
      <c r="BU167" s="244"/>
      <c r="BV167" s="244"/>
      <c r="BW167" s="244"/>
      <c r="BX167" s="244"/>
      <c r="BZ167" s="239"/>
      <c r="CA167" s="246" t="e">
        <f>INDEX('MAL-OTHERLOOKUPS'!$ES$4:$ES$56, MATCH('9.3 MAL- Bus Facilities Entry'!CE167, 'MAL-OTHERLOOKUPS'!$ET$4:$ET$56, 0))</f>
        <v>#N/A</v>
      </c>
      <c r="CB167" s="247" t="str">
        <f t="shared" si="28"/>
        <v>L--</v>
      </c>
      <c r="CC167" s="247"/>
      <c r="CD167" s="425"/>
      <c r="CE167" s="425"/>
      <c r="CF167" s="425"/>
      <c r="CG167" s="248"/>
      <c r="CH167" s="367"/>
      <c r="CI167" s="367"/>
      <c r="CJ167" s="249" t="e">
        <f>INDEX('Default X, Y'!$D$6:$D$13,MATCH('9.3 MAL- Bus Facilities Entry'!BJ167&amp;"MF",'Default X, Y'!$B$6:$B$13,0))</f>
        <v>#N/A</v>
      </c>
      <c r="CK167" s="249" t="e">
        <f>INDEX('Default X, Y'!$E$6:$E$13,MATCH('9.3 MAL- Bus Facilities Entry'!BJ167&amp;"MF",'Default X, Y'!$B$6:$B$13,0))</f>
        <v>#N/A</v>
      </c>
      <c r="CL167" s="250" t="str">
        <f t="shared" si="29"/>
        <v>MX_Common_BRT</v>
      </c>
      <c r="CM167" s="239"/>
      <c r="CN167" s="251">
        <v>0</v>
      </c>
      <c r="CO167" s="471"/>
      <c r="CP167" s="251" t="str">
        <f t="shared" si="30"/>
        <v>0-</v>
      </c>
      <c r="CQ167" s="471"/>
      <c r="CR167" s="252" t="str">
        <f t="shared" si="23"/>
        <v xml:space="preserve">; ; </v>
      </c>
      <c r="CS167" s="252" t="str">
        <f t="shared" si="24"/>
        <v xml:space="preserve">; ; </v>
      </c>
      <c r="CT167" s="425"/>
      <c r="CU167" s="252" t="e">
        <v>#REF!</v>
      </c>
      <c r="CV167" s="367"/>
      <c r="CW167" s="367"/>
      <c r="CX167" s="239"/>
      <c r="CY167" s="240"/>
      <c r="CZ167" s="240"/>
      <c r="DA167" s="240"/>
      <c r="DB167" s="585"/>
      <c r="DD167" s="240"/>
      <c r="DE167" s="585"/>
      <c r="DF167" s="253"/>
      <c r="DH167" s="472"/>
      <c r="DI167" s="497"/>
      <c r="DJ167" s="254"/>
      <c r="DK167" s="585"/>
    </row>
    <row r="168" spans="1:115" ht="14.5" x14ac:dyDescent="0.35">
      <c r="A168" s="469"/>
      <c r="B168" s="239"/>
      <c r="C168" s="240"/>
      <c r="D168" s="240"/>
      <c r="E168" s="240"/>
      <c r="F168" s="367"/>
      <c r="G168" s="239"/>
      <c r="H168" s="240"/>
      <c r="J168" s="241"/>
      <c r="K168" s="241"/>
      <c r="M168" s="473"/>
      <c r="O168" s="239"/>
      <c r="Q168" s="143" t="e">
        <f>INDEX(AssetClass[Asset Class], MATCH('9.3 MAL- Bus Facilities Entry'!P168, AssetClass[Class Description], 0))</f>
        <v>#N/A</v>
      </c>
      <c r="R168" s="143"/>
      <c r="S168" s="242" t="e">
        <f>INDEX(Table15[Category Code], MATCH('9.3 MAL- Bus Facilities Entry'!R168, Table15[Category  Description], 0))</f>
        <v>#N/A</v>
      </c>
      <c r="T168" s="239"/>
      <c r="U168" s="243" t="e" cm="1">
        <f t="array" ref="U168">INDEX('Custom Field Tbl'!$N$5:$N$446, MATCH('9.3 MAL- Bus Facilities Entry'!$Q168 &amp; '9.3 MAL- Bus Facilities Entry'!U$3, 'Custom Field Tbl'!$M$5:$M$446 &amp; 'Custom Field Tbl'!$O$5:$O$446, 0 ))</f>
        <v>#N/A</v>
      </c>
      <c r="V168" s="143" t="str">
        <f>IF(ISNA(INDEX(CFV_Tbl[CF Description], MATCH('9.3 MAL- Bus Facilities Entry'!U168, CFV_Tbl[CF Code], 0)) ), "Field Not Required", INDEX(CFV_Tbl[CF Description], MATCH('9.3 MAL- Bus Facilities Entry'!U168, CFV_Tbl[CF Code], 0)) )</f>
        <v>Field Not Required</v>
      </c>
      <c r="Y168" s="243" t="e" cm="1">
        <f t="array" ref="Y168">INDEX('Custom Field Tbl'!$N$5:$N$446, MATCH('9.3 MAL- Bus Facilities Entry'!$Q168 &amp; '9.3 MAL- Bus Facilities Entry'!Y$3, 'Custom Field Tbl'!$M$5:$M$446 &amp; 'Custom Field Tbl'!$O$5:$O$446, 0 ))</f>
        <v>#N/A</v>
      </c>
      <c r="Z168" s="143" t="str">
        <f>IF(ISNA(INDEX(CFV_Tbl[CF Description], MATCH('9.3 MAL- Bus Facilities Entry'!Y168, CFV_Tbl[CF Code], 0)) ), "Field Not Required", INDEX(CFV_Tbl[CF Description], MATCH('9.3 MAL- Bus Facilities Entry'!Y168, CFV_Tbl[CF Code], 0)) )</f>
        <v>Field Not Required</v>
      </c>
      <c r="AC168" s="243" t="e" cm="1">
        <f t="array" ref="AC168">INDEX('Custom Field Tbl'!$N$5:$N$446, MATCH('9.3 MAL- Bus Facilities Entry'!$Q168 &amp; '9.3 MAL- Bus Facilities Entry'!AC$3, 'Custom Field Tbl'!$M$5:$M$446 &amp; 'Custom Field Tbl'!$O$5:$O$446, 0 ))</f>
        <v>#N/A</v>
      </c>
      <c r="AD168" s="143" t="str">
        <f>IF(ISNA(INDEX(CFV_Tbl[CF Description], MATCH('9.3 MAL- Bus Facilities Entry'!AC168, CFV_Tbl[CF Code], 0)) ), "Field Not Required", INDEX(CFV_Tbl[CF Description], MATCH('9.3 MAL- Bus Facilities Entry'!AC168, CFV_Tbl[CF Code], 0)) )</f>
        <v>Field Not Required</v>
      </c>
      <c r="AG168" s="243" t="e" cm="1">
        <f t="array" ref="AG168">INDEX('Custom Field Tbl'!$N$5:$N$446, MATCH('9.3 MAL- Bus Facilities Entry'!$Q168 &amp; '9.3 MAL- Bus Facilities Entry'!AG$3, 'Custom Field Tbl'!$M$5:$M$446 &amp; 'Custom Field Tbl'!$O$5:$O$446, 0 ))</f>
        <v>#N/A</v>
      </c>
      <c r="AH168" s="143" t="str">
        <f>IF(ISNA(INDEX(CFV_Tbl[CF Description], MATCH('9.3 MAL- Bus Facilities Entry'!AG168, CFV_Tbl[CF Code], 0)) ), "Field Not Required", INDEX(CFV_Tbl[CF Description], MATCH('9.3 MAL- Bus Facilities Entry'!AG168, CFV_Tbl[CF Code], 0)) )</f>
        <v>Field Not Required</v>
      </c>
      <c r="AK168" s="243" t="e" cm="1">
        <f t="array" ref="AK168">INDEX('Custom Field Tbl'!$N$5:$N$446, MATCH('9.3 MAL- Bus Facilities Entry'!$Q168 &amp; '9.3 MAL- Bus Facilities Entry'!AK$3, 'Custom Field Tbl'!$M$5:$M$446 &amp; 'Custom Field Tbl'!$O$5:$O$446, 0 ))</f>
        <v>#N/A</v>
      </c>
      <c r="AL168" s="143" t="str">
        <f>IF(ISNA(INDEX(CFV_Tbl[CF Description], MATCH('9.3 MAL- Bus Facilities Entry'!AK168, CFV_Tbl[CF Code], 0)) ), "Field Not Required", INDEX(CFV_Tbl[CF Description], MATCH('9.3 MAL- Bus Facilities Entry'!AK168, CFV_Tbl[CF Code], 0)) )</f>
        <v>Field Not Required</v>
      </c>
      <c r="AO168" s="243" t="e" cm="1">
        <f t="array" ref="AO168">INDEX('Custom Field Tbl'!$N$5:$N$446, MATCH('9.3 MAL- Bus Facilities Entry'!$Q168 &amp; '9.3 MAL- Bus Facilities Entry'!AO$3, 'Custom Field Tbl'!$M$5:$M$446 &amp; 'Custom Field Tbl'!$O$5:$O$446, 0 ))</f>
        <v>#N/A</v>
      </c>
      <c r="AP168" s="143" t="str">
        <f>IF(ISNA(INDEX(CFV_Tbl[CF Description], MATCH('9.3 MAL- Bus Facilities Entry'!AO168, CFV_Tbl[CF Code], 0)) ), "Field Not Required", INDEX(CFV_Tbl[CF Description], MATCH('9.3 MAL- Bus Facilities Entry'!AO168, CFV_Tbl[CF Code], 0)) )</f>
        <v>Field Not Required</v>
      </c>
      <c r="AS168" s="243" t="e" cm="1">
        <f t="array" ref="AS168">INDEX('Custom Field Tbl'!$N$5:$N$446, MATCH('9.3 MAL- Bus Facilities Entry'!$Q168 &amp; '9.3 MAL- Bus Facilities Entry'!AS$3, 'Custom Field Tbl'!$M$5:$M$446 &amp; 'Custom Field Tbl'!$O$5:$O$446, 0 ))</f>
        <v>#N/A</v>
      </c>
      <c r="AT168" s="143" t="str">
        <f>IF(ISNA(INDEX(CFV_Tbl[CF Description], MATCH('9.3 MAL- Bus Facilities Entry'!AS168, CFV_Tbl[CF Code], 0)) ), "Field Not Required", INDEX(CFV_Tbl[CF Description], MATCH('9.3 MAL- Bus Facilities Entry'!AS168, CFV_Tbl[CF Code], 0)) )</f>
        <v>Field Not Required</v>
      </c>
      <c r="AW168" s="243" t="e" cm="1">
        <f t="array" ref="AW168">INDEX('Custom Field Tbl'!$N$5:$N$446, MATCH('9.3 MAL- Bus Facilities Entry'!$Q168 &amp; '9.3 MAL- Bus Facilities Entry'!AW$3, 'Custom Field Tbl'!$M$5:$M$446 &amp; 'Custom Field Tbl'!$O$5:$O$446, 0 ))</f>
        <v>#N/A</v>
      </c>
      <c r="AX168" s="143" t="str">
        <f>IF(ISNA(INDEX(CFV_Tbl[CF Description], MATCH('9.3 MAL- Bus Facilities Entry'!AW168, CFV_Tbl[CF Code], 0)) ), "Field Not Required", INDEX(CFV_Tbl[CF Description], MATCH('9.3 MAL- Bus Facilities Entry'!AW168, CFV_Tbl[CF Code], 0)) )</f>
        <v>Field Not Required</v>
      </c>
      <c r="BA168" s="243" t="e" cm="1">
        <f t="array" ref="BA168">INDEX('Custom Field Tbl'!$N$5:$N$446, MATCH('9.3 MAL- Bus Facilities Entry'!$Q168 &amp; '9.3 MAL- Bus Facilities Entry'!BA$3, 'Custom Field Tbl'!$M$5:$M$446 &amp; 'Custom Field Tbl'!$O$5:$O$446, 0 ))</f>
        <v>#N/A</v>
      </c>
      <c r="BB168" s="143" t="str">
        <f>IF(ISNA(INDEX(CFV_Tbl[CF Description], MATCH('9.3 MAL- Bus Facilities Entry'!BA168, CFV_Tbl[CF Code], 0)) ), "Field Not Required", INDEX(CFV_Tbl[CF Description], MATCH('9.3 MAL- Bus Facilities Entry'!BA168, CFV_Tbl[CF Code], 0)) )</f>
        <v>Field Not Required</v>
      </c>
      <c r="BE168" s="243" t="e" cm="1">
        <f t="array" ref="BE168">INDEX('Custom Field Tbl'!$N$5:$N$446, MATCH('9.3 MAL- Bus Facilities Entry'!$Q168 &amp; '9.3 MAL- Bus Facilities Entry'!BE$3, 'Custom Field Tbl'!$M$5:$M$446 &amp; 'Custom Field Tbl'!$O$5:$O$446, 0 ))</f>
        <v>#N/A</v>
      </c>
      <c r="BF168" s="143" t="str">
        <f>IF(ISNA(INDEX(CFV_Tbl[CF Description], MATCH('9.3 MAL- Bus Facilities Entry'!BE168, CFV_Tbl[CF Code], 0)) ), "Field Not Required", INDEX(CFV_Tbl[CF Description], MATCH('9.3 MAL- Bus Facilities Entry'!BE168, CFV_Tbl[CF Code], 0)) )</f>
        <v>Field Not Required</v>
      </c>
      <c r="BI168" s="239"/>
      <c r="BJ168" s="243" t="e">
        <f>INDEX(Mnemonic[Code], MATCH('9.3 MAL- Bus Facilities Entry'!BS168, Mnemonic[Description], 0))</f>
        <v>#N/A</v>
      </c>
      <c r="BK168" s="243" t="e">
        <f>INDEX(Mnemonic[Code], MATCH('9.3 MAL- Bus Facilities Entry'!BT168, Mnemonic[Description], 0))</f>
        <v>#N/A</v>
      </c>
      <c r="BL168" s="243" t="e">
        <f>IF(ISNA(INDEX(Mnemonic[Code], MATCH( '9.3 MAL- Bus Facilities Entry'!BU168, Mnemonic[Description], 0)) ),  INDEX(Mnemonic[Code], MATCH( LEFT('9.3 MAL- Bus Facilities Entry'!BU168, LEN(BU168)-2), Mnemonic[Description], 0)),  INDEX(Mnemonic[Code], MATCH( '9.3 MAL- Bus Facilities Entry'!BU168, Mnemonic[Description], 0)) )</f>
        <v>#VALUE!</v>
      </c>
      <c r="BM168" s="243" t="e">
        <f>IF(ISNA(INDEX(Mnemonic[Code], MATCH( '9.3 MAL- Bus Facilities Entry'!BV168, Mnemonic[Description], 0)) ),  INDEX(Mnemonic[Code], MATCH( LEFT('9.3 MAL- Bus Facilities Entry'!BV168, LEN(BV168)-2), Mnemonic[Description], 0)),  INDEX(Mnemonic[Code], MATCH( '9.3 MAL- Bus Facilities Entry'!BV168, Mnemonic[Description], 0)) )</f>
        <v>#VALUE!</v>
      </c>
      <c r="BN168" s="243" t="e">
        <f>IF(ISNA(INDEX(Mnemonic[Code], MATCH( '9.3 MAL- Bus Facilities Entry'!BW168, Mnemonic[Description], 0)) ),  INDEX(Mnemonic[Code], MATCH( LEFT('9.3 MAL- Bus Facilities Entry'!BW168, LEN(BW168)-1), Mnemonic[Description], 0)),  INDEX(Mnemonic[Code], MATCH( '9.3 MAL- Bus Facilities Entry'!BW168, Mnemonic[Description], 0)) )</f>
        <v>#VALUE!</v>
      </c>
      <c r="BO168" s="243" t="e">
        <f>IF(ISNA(INDEX(Mnemonic[Code], MATCH( '9.3 MAL- Bus Facilities Entry'!BX168, Mnemonic[Description], 0)) ),  INDEX(Mnemonic[Code], MATCH( LEFT('9.3 MAL- Bus Facilities Entry'!BX168, LEN(BX168)-1), Mnemonic[Description], 0)),  INDEX(Mnemonic[Code], MATCH( '9.3 MAL- Bus Facilities Entry'!BX168, Mnemonic[Description], 0)) )</f>
        <v>#VALUE!</v>
      </c>
      <c r="BP168" s="243" t="e">
        <f t="shared" si="25"/>
        <v>#N/A</v>
      </c>
      <c r="BQ168" s="243" t="e">
        <f t="shared" si="26"/>
        <v>#N/A</v>
      </c>
      <c r="BR168" s="243" t="e">
        <f t="shared" si="27"/>
        <v>#VALUE!</v>
      </c>
      <c r="BS168" s="245"/>
      <c r="BT168" s="245"/>
      <c r="BU168" s="244"/>
      <c r="BV168" s="244"/>
      <c r="BW168" s="244"/>
      <c r="BX168" s="244"/>
      <c r="BZ168" s="239"/>
      <c r="CA168" s="246" t="e">
        <f>INDEX('MAL-OTHERLOOKUPS'!$ES$4:$ES$56, MATCH('9.3 MAL- Bus Facilities Entry'!CE168, 'MAL-OTHERLOOKUPS'!$ET$4:$ET$56, 0))</f>
        <v>#N/A</v>
      </c>
      <c r="CB168" s="247" t="str">
        <f t="shared" si="28"/>
        <v>L--</v>
      </c>
      <c r="CC168" s="247"/>
      <c r="CD168" s="425"/>
      <c r="CE168" s="425"/>
      <c r="CF168" s="425"/>
      <c r="CG168" s="248"/>
      <c r="CH168" s="367"/>
      <c r="CI168" s="367"/>
      <c r="CJ168" s="249" t="e">
        <f>INDEX('Default X, Y'!$D$6:$D$13,MATCH('9.3 MAL- Bus Facilities Entry'!BJ168&amp;"MF",'Default X, Y'!$B$6:$B$13,0))</f>
        <v>#N/A</v>
      </c>
      <c r="CK168" s="249" t="e">
        <f>INDEX('Default X, Y'!$E$6:$E$13,MATCH('9.3 MAL- Bus Facilities Entry'!BJ168&amp;"MF",'Default X, Y'!$B$6:$B$13,0))</f>
        <v>#N/A</v>
      </c>
      <c r="CL168" s="250" t="str">
        <f t="shared" si="29"/>
        <v>MX_Common_BRT</v>
      </c>
      <c r="CM168" s="239"/>
      <c r="CN168" s="251">
        <v>0</v>
      </c>
      <c r="CO168" s="471"/>
      <c r="CP168" s="251" t="str">
        <f t="shared" si="30"/>
        <v>0-</v>
      </c>
      <c r="CQ168" s="471"/>
      <c r="CR168" s="252" t="str">
        <f t="shared" si="23"/>
        <v xml:space="preserve">; ; </v>
      </c>
      <c r="CS168" s="252" t="str">
        <f t="shared" si="24"/>
        <v xml:space="preserve">; ; </v>
      </c>
      <c r="CT168" s="425"/>
      <c r="CU168" s="252" t="e">
        <v>#REF!</v>
      </c>
      <c r="CV168" s="367"/>
      <c r="CW168" s="367"/>
      <c r="CX168" s="239"/>
      <c r="CY168" s="240"/>
      <c r="CZ168" s="240"/>
      <c r="DA168" s="240"/>
      <c r="DB168" s="585"/>
      <c r="DD168" s="240"/>
      <c r="DE168" s="585"/>
      <c r="DF168" s="253"/>
      <c r="DH168" s="472"/>
      <c r="DI168" s="497"/>
      <c r="DJ168" s="254"/>
      <c r="DK168" s="585"/>
    </row>
    <row r="169" spans="1:115" ht="14.5" x14ac:dyDescent="0.35">
      <c r="A169" s="469"/>
      <c r="B169" s="239"/>
      <c r="C169" s="240"/>
      <c r="D169" s="240"/>
      <c r="E169" s="240"/>
      <c r="F169" s="367"/>
      <c r="G169" s="239"/>
      <c r="H169" s="240"/>
      <c r="J169" s="241"/>
      <c r="K169" s="241"/>
      <c r="M169" s="473"/>
      <c r="O169" s="239"/>
      <c r="Q169" s="143" t="e">
        <f>INDEX(AssetClass[Asset Class], MATCH('9.3 MAL- Bus Facilities Entry'!P169, AssetClass[Class Description], 0))</f>
        <v>#N/A</v>
      </c>
      <c r="R169" s="143"/>
      <c r="S169" s="242" t="e">
        <f>INDEX(Table15[Category Code], MATCH('9.3 MAL- Bus Facilities Entry'!R169, Table15[Category  Description], 0))</f>
        <v>#N/A</v>
      </c>
      <c r="T169" s="239"/>
      <c r="U169" s="243" t="e" cm="1">
        <f t="array" ref="U169">INDEX('Custom Field Tbl'!$N$5:$N$446, MATCH('9.3 MAL- Bus Facilities Entry'!$Q169 &amp; '9.3 MAL- Bus Facilities Entry'!U$3, 'Custom Field Tbl'!$M$5:$M$446 &amp; 'Custom Field Tbl'!$O$5:$O$446, 0 ))</f>
        <v>#N/A</v>
      </c>
      <c r="V169" s="143" t="str">
        <f>IF(ISNA(INDEX(CFV_Tbl[CF Description], MATCH('9.3 MAL- Bus Facilities Entry'!U169, CFV_Tbl[CF Code], 0)) ), "Field Not Required", INDEX(CFV_Tbl[CF Description], MATCH('9.3 MAL- Bus Facilities Entry'!U169, CFV_Tbl[CF Code], 0)) )</f>
        <v>Field Not Required</v>
      </c>
      <c r="Y169" s="243" t="e" cm="1">
        <f t="array" ref="Y169">INDEX('Custom Field Tbl'!$N$5:$N$446, MATCH('9.3 MAL- Bus Facilities Entry'!$Q169 &amp; '9.3 MAL- Bus Facilities Entry'!Y$3, 'Custom Field Tbl'!$M$5:$M$446 &amp; 'Custom Field Tbl'!$O$5:$O$446, 0 ))</f>
        <v>#N/A</v>
      </c>
      <c r="Z169" s="143" t="str">
        <f>IF(ISNA(INDEX(CFV_Tbl[CF Description], MATCH('9.3 MAL- Bus Facilities Entry'!Y169, CFV_Tbl[CF Code], 0)) ), "Field Not Required", INDEX(CFV_Tbl[CF Description], MATCH('9.3 MAL- Bus Facilities Entry'!Y169, CFV_Tbl[CF Code], 0)) )</f>
        <v>Field Not Required</v>
      </c>
      <c r="AC169" s="243" t="e" cm="1">
        <f t="array" ref="AC169">INDEX('Custom Field Tbl'!$N$5:$N$446, MATCH('9.3 MAL- Bus Facilities Entry'!$Q169 &amp; '9.3 MAL- Bus Facilities Entry'!AC$3, 'Custom Field Tbl'!$M$5:$M$446 &amp; 'Custom Field Tbl'!$O$5:$O$446, 0 ))</f>
        <v>#N/A</v>
      </c>
      <c r="AD169" s="143" t="str">
        <f>IF(ISNA(INDEX(CFV_Tbl[CF Description], MATCH('9.3 MAL- Bus Facilities Entry'!AC169, CFV_Tbl[CF Code], 0)) ), "Field Not Required", INDEX(CFV_Tbl[CF Description], MATCH('9.3 MAL- Bus Facilities Entry'!AC169, CFV_Tbl[CF Code], 0)) )</f>
        <v>Field Not Required</v>
      </c>
      <c r="AG169" s="243" t="e" cm="1">
        <f t="array" ref="AG169">INDEX('Custom Field Tbl'!$N$5:$N$446, MATCH('9.3 MAL- Bus Facilities Entry'!$Q169 &amp; '9.3 MAL- Bus Facilities Entry'!AG$3, 'Custom Field Tbl'!$M$5:$M$446 &amp; 'Custom Field Tbl'!$O$5:$O$446, 0 ))</f>
        <v>#N/A</v>
      </c>
      <c r="AH169" s="143" t="str">
        <f>IF(ISNA(INDEX(CFV_Tbl[CF Description], MATCH('9.3 MAL- Bus Facilities Entry'!AG169, CFV_Tbl[CF Code], 0)) ), "Field Not Required", INDEX(CFV_Tbl[CF Description], MATCH('9.3 MAL- Bus Facilities Entry'!AG169, CFV_Tbl[CF Code], 0)) )</f>
        <v>Field Not Required</v>
      </c>
      <c r="AK169" s="243" t="e" cm="1">
        <f t="array" ref="AK169">INDEX('Custom Field Tbl'!$N$5:$N$446, MATCH('9.3 MAL- Bus Facilities Entry'!$Q169 &amp; '9.3 MAL- Bus Facilities Entry'!AK$3, 'Custom Field Tbl'!$M$5:$M$446 &amp; 'Custom Field Tbl'!$O$5:$O$446, 0 ))</f>
        <v>#N/A</v>
      </c>
      <c r="AL169" s="143" t="str">
        <f>IF(ISNA(INDEX(CFV_Tbl[CF Description], MATCH('9.3 MAL- Bus Facilities Entry'!AK169, CFV_Tbl[CF Code], 0)) ), "Field Not Required", INDEX(CFV_Tbl[CF Description], MATCH('9.3 MAL- Bus Facilities Entry'!AK169, CFV_Tbl[CF Code], 0)) )</f>
        <v>Field Not Required</v>
      </c>
      <c r="AO169" s="243" t="e" cm="1">
        <f t="array" ref="AO169">INDEX('Custom Field Tbl'!$N$5:$N$446, MATCH('9.3 MAL- Bus Facilities Entry'!$Q169 &amp; '9.3 MAL- Bus Facilities Entry'!AO$3, 'Custom Field Tbl'!$M$5:$M$446 &amp; 'Custom Field Tbl'!$O$5:$O$446, 0 ))</f>
        <v>#N/A</v>
      </c>
      <c r="AP169" s="143" t="str">
        <f>IF(ISNA(INDEX(CFV_Tbl[CF Description], MATCH('9.3 MAL- Bus Facilities Entry'!AO169, CFV_Tbl[CF Code], 0)) ), "Field Not Required", INDEX(CFV_Tbl[CF Description], MATCH('9.3 MAL- Bus Facilities Entry'!AO169, CFV_Tbl[CF Code], 0)) )</f>
        <v>Field Not Required</v>
      </c>
      <c r="AS169" s="243" t="e" cm="1">
        <f t="array" ref="AS169">INDEX('Custom Field Tbl'!$N$5:$N$446, MATCH('9.3 MAL- Bus Facilities Entry'!$Q169 &amp; '9.3 MAL- Bus Facilities Entry'!AS$3, 'Custom Field Tbl'!$M$5:$M$446 &amp; 'Custom Field Tbl'!$O$5:$O$446, 0 ))</f>
        <v>#N/A</v>
      </c>
      <c r="AT169" s="143" t="str">
        <f>IF(ISNA(INDEX(CFV_Tbl[CF Description], MATCH('9.3 MAL- Bus Facilities Entry'!AS169, CFV_Tbl[CF Code], 0)) ), "Field Not Required", INDEX(CFV_Tbl[CF Description], MATCH('9.3 MAL- Bus Facilities Entry'!AS169, CFV_Tbl[CF Code], 0)) )</f>
        <v>Field Not Required</v>
      </c>
      <c r="AW169" s="243" t="e" cm="1">
        <f t="array" ref="AW169">INDEX('Custom Field Tbl'!$N$5:$N$446, MATCH('9.3 MAL- Bus Facilities Entry'!$Q169 &amp; '9.3 MAL- Bus Facilities Entry'!AW$3, 'Custom Field Tbl'!$M$5:$M$446 &amp; 'Custom Field Tbl'!$O$5:$O$446, 0 ))</f>
        <v>#N/A</v>
      </c>
      <c r="AX169" s="143" t="str">
        <f>IF(ISNA(INDEX(CFV_Tbl[CF Description], MATCH('9.3 MAL- Bus Facilities Entry'!AW169, CFV_Tbl[CF Code], 0)) ), "Field Not Required", INDEX(CFV_Tbl[CF Description], MATCH('9.3 MAL- Bus Facilities Entry'!AW169, CFV_Tbl[CF Code], 0)) )</f>
        <v>Field Not Required</v>
      </c>
      <c r="BA169" s="243" t="e" cm="1">
        <f t="array" ref="BA169">INDEX('Custom Field Tbl'!$N$5:$N$446, MATCH('9.3 MAL- Bus Facilities Entry'!$Q169 &amp; '9.3 MAL- Bus Facilities Entry'!BA$3, 'Custom Field Tbl'!$M$5:$M$446 &amp; 'Custom Field Tbl'!$O$5:$O$446, 0 ))</f>
        <v>#N/A</v>
      </c>
      <c r="BB169" s="143" t="str">
        <f>IF(ISNA(INDEX(CFV_Tbl[CF Description], MATCH('9.3 MAL- Bus Facilities Entry'!BA169, CFV_Tbl[CF Code], 0)) ), "Field Not Required", INDEX(CFV_Tbl[CF Description], MATCH('9.3 MAL- Bus Facilities Entry'!BA169, CFV_Tbl[CF Code], 0)) )</f>
        <v>Field Not Required</v>
      </c>
      <c r="BE169" s="243" t="e" cm="1">
        <f t="array" ref="BE169">INDEX('Custom Field Tbl'!$N$5:$N$446, MATCH('9.3 MAL- Bus Facilities Entry'!$Q169 &amp; '9.3 MAL- Bus Facilities Entry'!BE$3, 'Custom Field Tbl'!$M$5:$M$446 &amp; 'Custom Field Tbl'!$O$5:$O$446, 0 ))</f>
        <v>#N/A</v>
      </c>
      <c r="BF169" s="143" t="str">
        <f>IF(ISNA(INDEX(CFV_Tbl[CF Description], MATCH('9.3 MAL- Bus Facilities Entry'!BE169, CFV_Tbl[CF Code], 0)) ), "Field Not Required", INDEX(CFV_Tbl[CF Description], MATCH('9.3 MAL- Bus Facilities Entry'!BE169, CFV_Tbl[CF Code], 0)) )</f>
        <v>Field Not Required</v>
      </c>
      <c r="BI169" s="239"/>
      <c r="BJ169" s="243" t="e">
        <f>INDEX(Mnemonic[Code], MATCH('9.3 MAL- Bus Facilities Entry'!BS169, Mnemonic[Description], 0))</f>
        <v>#N/A</v>
      </c>
      <c r="BK169" s="243" t="e">
        <f>INDEX(Mnemonic[Code], MATCH('9.3 MAL- Bus Facilities Entry'!BT169, Mnemonic[Description], 0))</f>
        <v>#N/A</v>
      </c>
      <c r="BL169" s="243" t="e">
        <f>IF(ISNA(INDEX(Mnemonic[Code], MATCH( '9.3 MAL- Bus Facilities Entry'!BU169, Mnemonic[Description], 0)) ),  INDEX(Mnemonic[Code], MATCH( LEFT('9.3 MAL- Bus Facilities Entry'!BU169, LEN(BU169)-2), Mnemonic[Description], 0)),  INDEX(Mnemonic[Code], MATCH( '9.3 MAL- Bus Facilities Entry'!BU169, Mnemonic[Description], 0)) )</f>
        <v>#VALUE!</v>
      </c>
      <c r="BM169" s="243" t="e">
        <f>IF(ISNA(INDEX(Mnemonic[Code], MATCH( '9.3 MAL- Bus Facilities Entry'!BV169, Mnemonic[Description], 0)) ),  INDEX(Mnemonic[Code], MATCH( LEFT('9.3 MAL- Bus Facilities Entry'!BV169, LEN(BV169)-2), Mnemonic[Description], 0)),  INDEX(Mnemonic[Code], MATCH( '9.3 MAL- Bus Facilities Entry'!BV169, Mnemonic[Description], 0)) )</f>
        <v>#VALUE!</v>
      </c>
      <c r="BN169" s="243" t="e">
        <f>IF(ISNA(INDEX(Mnemonic[Code], MATCH( '9.3 MAL- Bus Facilities Entry'!BW169, Mnemonic[Description], 0)) ),  INDEX(Mnemonic[Code], MATCH( LEFT('9.3 MAL- Bus Facilities Entry'!BW169, LEN(BW169)-1), Mnemonic[Description], 0)),  INDEX(Mnemonic[Code], MATCH( '9.3 MAL- Bus Facilities Entry'!BW169, Mnemonic[Description], 0)) )</f>
        <v>#VALUE!</v>
      </c>
      <c r="BO169" s="243" t="e">
        <f>IF(ISNA(INDEX(Mnemonic[Code], MATCH( '9.3 MAL- Bus Facilities Entry'!BX169, Mnemonic[Description], 0)) ),  INDEX(Mnemonic[Code], MATCH( LEFT('9.3 MAL- Bus Facilities Entry'!BX169, LEN(BX169)-1), Mnemonic[Description], 0)),  INDEX(Mnemonic[Code], MATCH( '9.3 MAL- Bus Facilities Entry'!BX169, Mnemonic[Description], 0)) )</f>
        <v>#VALUE!</v>
      </c>
      <c r="BP169" s="243" t="e">
        <f t="shared" si="25"/>
        <v>#N/A</v>
      </c>
      <c r="BQ169" s="243" t="e">
        <f t="shared" si="26"/>
        <v>#N/A</v>
      </c>
      <c r="BR169" s="243" t="e">
        <f t="shared" si="27"/>
        <v>#VALUE!</v>
      </c>
      <c r="BS169" s="245"/>
      <c r="BT169" s="245"/>
      <c r="BU169" s="244"/>
      <c r="BV169" s="244"/>
      <c r="BW169" s="244"/>
      <c r="BX169" s="244"/>
      <c r="BZ169" s="239"/>
      <c r="CA169" s="246" t="e">
        <f>INDEX('MAL-OTHERLOOKUPS'!$ES$4:$ES$56, MATCH('9.3 MAL- Bus Facilities Entry'!CE169, 'MAL-OTHERLOOKUPS'!$ET$4:$ET$56, 0))</f>
        <v>#N/A</v>
      </c>
      <c r="CB169" s="247" t="str">
        <f t="shared" si="28"/>
        <v>L--</v>
      </c>
      <c r="CC169" s="247"/>
      <c r="CD169" s="425"/>
      <c r="CE169" s="425"/>
      <c r="CF169" s="425"/>
      <c r="CG169" s="248"/>
      <c r="CH169" s="367"/>
      <c r="CI169" s="367"/>
      <c r="CJ169" s="249" t="e">
        <f>INDEX('Default X, Y'!$D$6:$D$13,MATCH('9.3 MAL- Bus Facilities Entry'!BJ169&amp;"MF",'Default X, Y'!$B$6:$B$13,0))</f>
        <v>#N/A</v>
      </c>
      <c r="CK169" s="249" t="e">
        <f>INDEX('Default X, Y'!$E$6:$E$13,MATCH('9.3 MAL- Bus Facilities Entry'!BJ169&amp;"MF",'Default X, Y'!$B$6:$B$13,0))</f>
        <v>#N/A</v>
      </c>
      <c r="CL169" s="250" t="str">
        <f t="shared" si="29"/>
        <v>MX_Common_BRT</v>
      </c>
      <c r="CM169" s="239"/>
      <c r="CN169" s="251">
        <v>0</v>
      </c>
      <c r="CO169" s="471"/>
      <c r="CP169" s="251" t="str">
        <f t="shared" si="30"/>
        <v>0-</v>
      </c>
      <c r="CQ169" s="471"/>
      <c r="CR169" s="252" t="str">
        <f t="shared" si="23"/>
        <v xml:space="preserve">; ; </v>
      </c>
      <c r="CS169" s="252" t="str">
        <f t="shared" si="24"/>
        <v xml:space="preserve">; ; </v>
      </c>
      <c r="CT169" s="425"/>
      <c r="CU169" s="252" t="e">
        <v>#REF!</v>
      </c>
      <c r="CV169" s="367"/>
      <c r="CW169" s="367"/>
      <c r="CX169" s="239"/>
      <c r="CY169" s="240"/>
      <c r="CZ169" s="240"/>
      <c r="DA169" s="240"/>
      <c r="DB169" s="585"/>
      <c r="DD169" s="240"/>
      <c r="DE169" s="585"/>
      <c r="DF169" s="253"/>
      <c r="DH169" s="472"/>
      <c r="DI169" s="497"/>
      <c r="DJ169" s="254"/>
      <c r="DK169" s="585"/>
    </row>
    <row r="170" spans="1:115" ht="14.5" x14ac:dyDescent="0.35">
      <c r="A170" s="469"/>
      <c r="B170" s="239"/>
      <c r="C170" s="240"/>
      <c r="D170" s="240"/>
      <c r="E170" s="240"/>
      <c r="F170" s="367"/>
      <c r="G170" s="239"/>
      <c r="H170" s="240"/>
      <c r="J170" s="241"/>
      <c r="K170" s="241"/>
      <c r="M170" s="473"/>
      <c r="O170" s="239"/>
      <c r="Q170" s="143" t="e">
        <f>INDEX(AssetClass[Asset Class], MATCH('9.3 MAL- Bus Facilities Entry'!P170, AssetClass[Class Description], 0))</f>
        <v>#N/A</v>
      </c>
      <c r="R170" s="143"/>
      <c r="S170" s="242" t="e">
        <f>INDEX(Table15[Category Code], MATCH('9.3 MAL- Bus Facilities Entry'!R170, Table15[Category  Description], 0))</f>
        <v>#N/A</v>
      </c>
      <c r="T170" s="239"/>
      <c r="U170" s="243" t="e" cm="1">
        <f t="array" ref="U170">INDEX('Custom Field Tbl'!$N$5:$N$446, MATCH('9.3 MAL- Bus Facilities Entry'!$Q170 &amp; '9.3 MAL- Bus Facilities Entry'!U$3, 'Custom Field Tbl'!$M$5:$M$446 &amp; 'Custom Field Tbl'!$O$5:$O$446, 0 ))</f>
        <v>#N/A</v>
      </c>
      <c r="V170" s="143" t="str">
        <f>IF(ISNA(INDEX(CFV_Tbl[CF Description], MATCH('9.3 MAL- Bus Facilities Entry'!U170, CFV_Tbl[CF Code], 0)) ), "Field Not Required", INDEX(CFV_Tbl[CF Description], MATCH('9.3 MAL- Bus Facilities Entry'!U170, CFV_Tbl[CF Code], 0)) )</f>
        <v>Field Not Required</v>
      </c>
      <c r="Y170" s="243" t="e" cm="1">
        <f t="array" ref="Y170">INDEX('Custom Field Tbl'!$N$5:$N$446, MATCH('9.3 MAL- Bus Facilities Entry'!$Q170 &amp; '9.3 MAL- Bus Facilities Entry'!Y$3, 'Custom Field Tbl'!$M$5:$M$446 &amp; 'Custom Field Tbl'!$O$5:$O$446, 0 ))</f>
        <v>#N/A</v>
      </c>
      <c r="Z170" s="143" t="str">
        <f>IF(ISNA(INDEX(CFV_Tbl[CF Description], MATCH('9.3 MAL- Bus Facilities Entry'!Y170, CFV_Tbl[CF Code], 0)) ), "Field Not Required", INDEX(CFV_Tbl[CF Description], MATCH('9.3 MAL- Bus Facilities Entry'!Y170, CFV_Tbl[CF Code], 0)) )</f>
        <v>Field Not Required</v>
      </c>
      <c r="AC170" s="243" t="e" cm="1">
        <f t="array" ref="AC170">INDEX('Custom Field Tbl'!$N$5:$N$446, MATCH('9.3 MAL- Bus Facilities Entry'!$Q170 &amp; '9.3 MAL- Bus Facilities Entry'!AC$3, 'Custom Field Tbl'!$M$5:$M$446 &amp; 'Custom Field Tbl'!$O$5:$O$446, 0 ))</f>
        <v>#N/A</v>
      </c>
      <c r="AD170" s="143" t="str">
        <f>IF(ISNA(INDEX(CFV_Tbl[CF Description], MATCH('9.3 MAL- Bus Facilities Entry'!AC170, CFV_Tbl[CF Code], 0)) ), "Field Not Required", INDEX(CFV_Tbl[CF Description], MATCH('9.3 MAL- Bus Facilities Entry'!AC170, CFV_Tbl[CF Code], 0)) )</f>
        <v>Field Not Required</v>
      </c>
      <c r="AG170" s="243" t="e" cm="1">
        <f t="array" ref="AG170">INDEX('Custom Field Tbl'!$N$5:$N$446, MATCH('9.3 MAL- Bus Facilities Entry'!$Q170 &amp; '9.3 MAL- Bus Facilities Entry'!AG$3, 'Custom Field Tbl'!$M$5:$M$446 &amp; 'Custom Field Tbl'!$O$5:$O$446, 0 ))</f>
        <v>#N/A</v>
      </c>
      <c r="AH170" s="143" t="str">
        <f>IF(ISNA(INDEX(CFV_Tbl[CF Description], MATCH('9.3 MAL- Bus Facilities Entry'!AG170, CFV_Tbl[CF Code], 0)) ), "Field Not Required", INDEX(CFV_Tbl[CF Description], MATCH('9.3 MAL- Bus Facilities Entry'!AG170, CFV_Tbl[CF Code], 0)) )</f>
        <v>Field Not Required</v>
      </c>
      <c r="AK170" s="243" t="e" cm="1">
        <f t="array" ref="AK170">INDEX('Custom Field Tbl'!$N$5:$N$446, MATCH('9.3 MAL- Bus Facilities Entry'!$Q170 &amp; '9.3 MAL- Bus Facilities Entry'!AK$3, 'Custom Field Tbl'!$M$5:$M$446 &amp; 'Custom Field Tbl'!$O$5:$O$446, 0 ))</f>
        <v>#N/A</v>
      </c>
      <c r="AL170" s="143" t="str">
        <f>IF(ISNA(INDEX(CFV_Tbl[CF Description], MATCH('9.3 MAL- Bus Facilities Entry'!AK170, CFV_Tbl[CF Code], 0)) ), "Field Not Required", INDEX(CFV_Tbl[CF Description], MATCH('9.3 MAL- Bus Facilities Entry'!AK170, CFV_Tbl[CF Code], 0)) )</f>
        <v>Field Not Required</v>
      </c>
      <c r="AO170" s="243" t="e" cm="1">
        <f t="array" ref="AO170">INDEX('Custom Field Tbl'!$N$5:$N$446, MATCH('9.3 MAL- Bus Facilities Entry'!$Q170 &amp; '9.3 MAL- Bus Facilities Entry'!AO$3, 'Custom Field Tbl'!$M$5:$M$446 &amp; 'Custom Field Tbl'!$O$5:$O$446, 0 ))</f>
        <v>#N/A</v>
      </c>
      <c r="AP170" s="143" t="str">
        <f>IF(ISNA(INDEX(CFV_Tbl[CF Description], MATCH('9.3 MAL- Bus Facilities Entry'!AO170, CFV_Tbl[CF Code], 0)) ), "Field Not Required", INDEX(CFV_Tbl[CF Description], MATCH('9.3 MAL- Bus Facilities Entry'!AO170, CFV_Tbl[CF Code], 0)) )</f>
        <v>Field Not Required</v>
      </c>
      <c r="AS170" s="243" t="e" cm="1">
        <f t="array" ref="AS170">INDEX('Custom Field Tbl'!$N$5:$N$446, MATCH('9.3 MAL- Bus Facilities Entry'!$Q170 &amp; '9.3 MAL- Bus Facilities Entry'!AS$3, 'Custom Field Tbl'!$M$5:$M$446 &amp; 'Custom Field Tbl'!$O$5:$O$446, 0 ))</f>
        <v>#N/A</v>
      </c>
      <c r="AT170" s="143" t="str">
        <f>IF(ISNA(INDEX(CFV_Tbl[CF Description], MATCH('9.3 MAL- Bus Facilities Entry'!AS170, CFV_Tbl[CF Code], 0)) ), "Field Not Required", INDEX(CFV_Tbl[CF Description], MATCH('9.3 MAL- Bus Facilities Entry'!AS170, CFV_Tbl[CF Code], 0)) )</f>
        <v>Field Not Required</v>
      </c>
      <c r="AW170" s="243" t="e" cm="1">
        <f t="array" ref="AW170">INDEX('Custom Field Tbl'!$N$5:$N$446, MATCH('9.3 MAL- Bus Facilities Entry'!$Q170 &amp; '9.3 MAL- Bus Facilities Entry'!AW$3, 'Custom Field Tbl'!$M$5:$M$446 &amp; 'Custom Field Tbl'!$O$5:$O$446, 0 ))</f>
        <v>#N/A</v>
      </c>
      <c r="AX170" s="143" t="str">
        <f>IF(ISNA(INDEX(CFV_Tbl[CF Description], MATCH('9.3 MAL- Bus Facilities Entry'!AW170, CFV_Tbl[CF Code], 0)) ), "Field Not Required", INDEX(CFV_Tbl[CF Description], MATCH('9.3 MAL- Bus Facilities Entry'!AW170, CFV_Tbl[CF Code], 0)) )</f>
        <v>Field Not Required</v>
      </c>
      <c r="BA170" s="243" t="e" cm="1">
        <f t="array" ref="BA170">INDEX('Custom Field Tbl'!$N$5:$N$446, MATCH('9.3 MAL- Bus Facilities Entry'!$Q170 &amp; '9.3 MAL- Bus Facilities Entry'!BA$3, 'Custom Field Tbl'!$M$5:$M$446 &amp; 'Custom Field Tbl'!$O$5:$O$446, 0 ))</f>
        <v>#N/A</v>
      </c>
      <c r="BB170" s="143" t="str">
        <f>IF(ISNA(INDEX(CFV_Tbl[CF Description], MATCH('9.3 MAL- Bus Facilities Entry'!BA170, CFV_Tbl[CF Code], 0)) ), "Field Not Required", INDEX(CFV_Tbl[CF Description], MATCH('9.3 MAL- Bus Facilities Entry'!BA170, CFV_Tbl[CF Code], 0)) )</f>
        <v>Field Not Required</v>
      </c>
      <c r="BE170" s="243" t="e" cm="1">
        <f t="array" ref="BE170">INDEX('Custom Field Tbl'!$N$5:$N$446, MATCH('9.3 MAL- Bus Facilities Entry'!$Q170 &amp; '9.3 MAL- Bus Facilities Entry'!BE$3, 'Custom Field Tbl'!$M$5:$M$446 &amp; 'Custom Field Tbl'!$O$5:$O$446, 0 ))</f>
        <v>#N/A</v>
      </c>
      <c r="BF170" s="143" t="str">
        <f>IF(ISNA(INDEX(CFV_Tbl[CF Description], MATCH('9.3 MAL- Bus Facilities Entry'!BE170, CFV_Tbl[CF Code], 0)) ), "Field Not Required", INDEX(CFV_Tbl[CF Description], MATCH('9.3 MAL- Bus Facilities Entry'!BE170, CFV_Tbl[CF Code], 0)) )</f>
        <v>Field Not Required</v>
      </c>
      <c r="BI170" s="239"/>
      <c r="BJ170" s="243" t="e">
        <f>INDEX(Mnemonic[Code], MATCH('9.3 MAL- Bus Facilities Entry'!BS170, Mnemonic[Description], 0))</f>
        <v>#N/A</v>
      </c>
      <c r="BK170" s="243" t="e">
        <f>INDEX(Mnemonic[Code], MATCH('9.3 MAL- Bus Facilities Entry'!BT170, Mnemonic[Description], 0))</f>
        <v>#N/A</v>
      </c>
      <c r="BL170" s="243" t="e">
        <f>IF(ISNA(INDEX(Mnemonic[Code], MATCH( '9.3 MAL- Bus Facilities Entry'!BU170, Mnemonic[Description], 0)) ),  INDEX(Mnemonic[Code], MATCH( LEFT('9.3 MAL- Bus Facilities Entry'!BU170, LEN(BU170)-2), Mnemonic[Description], 0)),  INDEX(Mnemonic[Code], MATCH( '9.3 MAL- Bus Facilities Entry'!BU170, Mnemonic[Description], 0)) )</f>
        <v>#VALUE!</v>
      </c>
      <c r="BM170" s="243" t="e">
        <f>IF(ISNA(INDEX(Mnemonic[Code], MATCH( '9.3 MAL- Bus Facilities Entry'!BV170, Mnemonic[Description], 0)) ),  INDEX(Mnemonic[Code], MATCH( LEFT('9.3 MAL- Bus Facilities Entry'!BV170, LEN(BV170)-2), Mnemonic[Description], 0)),  INDEX(Mnemonic[Code], MATCH( '9.3 MAL- Bus Facilities Entry'!BV170, Mnemonic[Description], 0)) )</f>
        <v>#VALUE!</v>
      </c>
      <c r="BN170" s="243" t="e">
        <f>IF(ISNA(INDEX(Mnemonic[Code], MATCH( '9.3 MAL- Bus Facilities Entry'!BW170, Mnemonic[Description], 0)) ),  INDEX(Mnemonic[Code], MATCH( LEFT('9.3 MAL- Bus Facilities Entry'!BW170, LEN(BW170)-1), Mnemonic[Description], 0)),  INDEX(Mnemonic[Code], MATCH( '9.3 MAL- Bus Facilities Entry'!BW170, Mnemonic[Description], 0)) )</f>
        <v>#VALUE!</v>
      </c>
      <c r="BO170" s="243" t="e">
        <f>IF(ISNA(INDEX(Mnemonic[Code], MATCH( '9.3 MAL- Bus Facilities Entry'!BX170, Mnemonic[Description], 0)) ),  INDEX(Mnemonic[Code], MATCH( LEFT('9.3 MAL- Bus Facilities Entry'!BX170, LEN(BX170)-1), Mnemonic[Description], 0)),  INDEX(Mnemonic[Code], MATCH( '9.3 MAL- Bus Facilities Entry'!BX170, Mnemonic[Description], 0)) )</f>
        <v>#VALUE!</v>
      </c>
      <c r="BP170" s="243" t="e">
        <f t="shared" si="25"/>
        <v>#N/A</v>
      </c>
      <c r="BQ170" s="243" t="e">
        <f t="shared" si="26"/>
        <v>#N/A</v>
      </c>
      <c r="BR170" s="243" t="e">
        <f t="shared" si="27"/>
        <v>#VALUE!</v>
      </c>
      <c r="BS170" s="245"/>
      <c r="BT170" s="245"/>
      <c r="BU170" s="244"/>
      <c r="BV170" s="244"/>
      <c r="BW170" s="244"/>
      <c r="BX170" s="244"/>
      <c r="BZ170" s="239"/>
      <c r="CA170" s="246" t="e">
        <f>INDEX('MAL-OTHERLOOKUPS'!$ES$4:$ES$56, MATCH('9.3 MAL- Bus Facilities Entry'!CE170, 'MAL-OTHERLOOKUPS'!$ET$4:$ET$56, 0))</f>
        <v>#N/A</v>
      </c>
      <c r="CB170" s="247" t="str">
        <f t="shared" si="28"/>
        <v>L--</v>
      </c>
      <c r="CC170" s="247"/>
      <c r="CD170" s="425"/>
      <c r="CE170" s="425"/>
      <c r="CF170" s="425"/>
      <c r="CG170" s="248"/>
      <c r="CH170" s="367"/>
      <c r="CI170" s="367"/>
      <c r="CJ170" s="249" t="e">
        <f>INDEX('Default X, Y'!$D$6:$D$13,MATCH('9.3 MAL- Bus Facilities Entry'!BJ170&amp;"MF",'Default X, Y'!$B$6:$B$13,0))</f>
        <v>#N/A</v>
      </c>
      <c r="CK170" s="249" t="e">
        <f>INDEX('Default X, Y'!$E$6:$E$13,MATCH('9.3 MAL- Bus Facilities Entry'!BJ170&amp;"MF",'Default X, Y'!$B$6:$B$13,0))</f>
        <v>#N/A</v>
      </c>
      <c r="CL170" s="250" t="str">
        <f t="shared" si="29"/>
        <v>MX_Common_BRT</v>
      </c>
      <c r="CM170" s="239"/>
      <c r="CN170" s="251">
        <v>0</v>
      </c>
      <c r="CO170" s="471"/>
      <c r="CP170" s="251" t="str">
        <f t="shared" si="30"/>
        <v>0-</v>
      </c>
      <c r="CQ170" s="471"/>
      <c r="CR170" s="252" t="str">
        <f t="shared" si="23"/>
        <v xml:space="preserve">; ; </v>
      </c>
      <c r="CS170" s="252" t="str">
        <f t="shared" si="24"/>
        <v xml:space="preserve">; ; </v>
      </c>
      <c r="CT170" s="425"/>
      <c r="CU170" s="252" t="e">
        <v>#REF!</v>
      </c>
      <c r="CV170" s="367"/>
      <c r="CW170" s="367"/>
      <c r="CX170" s="239"/>
      <c r="CY170" s="240"/>
      <c r="CZ170" s="240"/>
      <c r="DA170" s="240"/>
      <c r="DB170" s="585"/>
      <c r="DD170" s="240"/>
      <c r="DE170" s="585"/>
      <c r="DF170" s="253"/>
      <c r="DH170" s="472"/>
      <c r="DI170" s="497"/>
      <c r="DJ170" s="254"/>
      <c r="DK170" s="585"/>
    </row>
    <row r="171" spans="1:115" ht="14.5" x14ac:dyDescent="0.35">
      <c r="A171" s="469"/>
      <c r="B171" s="239"/>
      <c r="C171" s="240"/>
      <c r="D171" s="240"/>
      <c r="E171" s="240"/>
      <c r="F171" s="367"/>
      <c r="G171" s="239"/>
      <c r="H171" s="240"/>
      <c r="J171" s="241"/>
      <c r="K171" s="241"/>
      <c r="M171" s="473"/>
      <c r="O171" s="239"/>
      <c r="Q171" s="143" t="e">
        <f>INDEX(AssetClass[Asset Class], MATCH('9.3 MAL- Bus Facilities Entry'!P171, AssetClass[Class Description], 0))</f>
        <v>#N/A</v>
      </c>
      <c r="R171" s="143"/>
      <c r="S171" s="242" t="e">
        <f>INDEX(Table15[Category Code], MATCH('9.3 MAL- Bus Facilities Entry'!R171, Table15[Category  Description], 0))</f>
        <v>#N/A</v>
      </c>
      <c r="T171" s="239"/>
      <c r="U171" s="243" t="e" cm="1">
        <f t="array" ref="U171">INDEX('Custom Field Tbl'!$N$5:$N$446, MATCH('9.3 MAL- Bus Facilities Entry'!$Q171 &amp; '9.3 MAL- Bus Facilities Entry'!U$3, 'Custom Field Tbl'!$M$5:$M$446 &amp; 'Custom Field Tbl'!$O$5:$O$446, 0 ))</f>
        <v>#N/A</v>
      </c>
      <c r="V171" s="143" t="str">
        <f>IF(ISNA(INDEX(CFV_Tbl[CF Description], MATCH('9.3 MAL- Bus Facilities Entry'!U171, CFV_Tbl[CF Code], 0)) ), "Field Not Required", INDEX(CFV_Tbl[CF Description], MATCH('9.3 MAL- Bus Facilities Entry'!U171, CFV_Tbl[CF Code], 0)) )</f>
        <v>Field Not Required</v>
      </c>
      <c r="Y171" s="243" t="e" cm="1">
        <f t="array" ref="Y171">INDEX('Custom Field Tbl'!$N$5:$N$446, MATCH('9.3 MAL- Bus Facilities Entry'!$Q171 &amp; '9.3 MAL- Bus Facilities Entry'!Y$3, 'Custom Field Tbl'!$M$5:$M$446 &amp; 'Custom Field Tbl'!$O$5:$O$446, 0 ))</f>
        <v>#N/A</v>
      </c>
      <c r="Z171" s="143" t="str">
        <f>IF(ISNA(INDEX(CFV_Tbl[CF Description], MATCH('9.3 MAL- Bus Facilities Entry'!Y171, CFV_Tbl[CF Code], 0)) ), "Field Not Required", INDEX(CFV_Tbl[CF Description], MATCH('9.3 MAL- Bus Facilities Entry'!Y171, CFV_Tbl[CF Code], 0)) )</f>
        <v>Field Not Required</v>
      </c>
      <c r="AC171" s="243" t="e" cm="1">
        <f t="array" ref="AC171">INDEX('Custom Field Tbl'!$N$5:$N$446, MATCH('9.3 MAL- Bus Facilities Entry'!$Q171 &amp; '9.3 MAL- Bus Facilities Entry'!AC$3, 'Custom Field Tbl'!$M$5:$M$446 &amp; 'Custom Field Tbl'!$O$5:$O$446, 0 ))</f>
        <v>#N/A</v>
      </c>
      <c r="AD171" s="143" t="str">
        <f>IF(ISNA(INDEX(CFV_Tbl[CF Description], MATCH('9.3 MAL- Bus Facilities Entry'!AC171, CFV_Tbl[CF Code], 0)) ), "Field Not Required", INDEX(CFV_Tbl[CF Description], MATCH('9.3 MAL- Bus Facilities Entry'!AC171, CFV_Tbl[CF Code], 0)) )</f>
        <v>Field Not Required</v>
      </c>
      <c r="AG171" s="243" t="e" cm="1">
        <f t="array" ref="AG171">INDEX('Custom Field Tbl'!$N$5:$N$446, MATCH('9.3 MAL- Bus Facilities Entry'!$Q171 &amp; '9.3 MAL- Bus Facilities Entry'!AG$3, 'Custom Field Tbl'!$M$5:$M$446 &amp; 'Custom Field Tbl'!$O$5:$O$446, 0 ))</f>
        <v>#N/A</v>
      </c>
      <c r="AH171" s="143" t="str">
        <f>IF(ISNA(INDEX(CFV_Tbl[CF Description], MATCH('9.3 MAL- Bus Facilities Entry'!AG171, CFV_Tbl[CF Code], 0)) ), "Field Not Required", INDEX(CFV_Tbl[CF Description], MATCH('9.3 MAL- Bus Facilities Entry'!AG171, CFV_Tbl[CF Code], 0)) )</f>
        <v>Field Not Required</v>
      </c>
      <c r="AK171" s="243" t="e" cm="1">
        <f t="array" ref="AK171">INDEX('Custom Field Tbl'!$N$5:$N$446, MATCH('9.3 MAL- Bus Facilities Entry'!$Q171 &amp; '9.3 MAL- Bus Facilities Entry'!AK$3, 'Custom Field Tbl'!$M$5:$M$446 &amp; 'Custom Field Tbl'!$O$5:$O$446, 0 ))</f>
        <v>#N/A</v>
      </c>
      <c r="AL171" s="143" t="str">
        <f>IF(ISNA(INDEX(CFV_Tbl[CF Description], MATCH('9.3 MAL- Bus Facilities Entry'!AK171, CFV_Tbl[CF Code], 0)) ), "Field Not Required", INDEX(CFV_Tbl[CF Description], MATCH('9.3 MAL- Bus Facilities Entry'!AK171, CFV_Tbl[CF Code], 0)) )</f>
        <v>Field Not Required</v>
      </c>
      <c r="AO171" s="243" t="e" cm="1">
        <f t="array" ref="AO171">INDEX('Custom Field Tbl'!$N$5:$N$446, MATCH('9.3 MAL- Bus Facilities Entry'!$Q171 &amp; '9.3 MAL- Bus Facilities Entry'!AO$3, 'Custom Field Tbl'!$M$5:$M$446 &amp; 'Custom Field Tbl'!$O$5:$O$446, 0 ))</f>
        <v>#N/A</v>
      </c>
      <c r="AP171" s="143" t="str">
        <f>IF(ISNA(INDEX(CFV_Tbl[CF Description], MATCH('9.3 MAL- Bus Facilities Entry'!AO171, CFV_Tbl[CF Code], 0)) ), "Field Not Required", INDEX(CFV_Tbl[CF Description], MATCH('9.3 MAL- Bus Facilities Entry'!AO171, CFV_Tbl[CF Code], 0)) )</f>
        <v>Field Not Required</v>
      </c>
      <c r="AS171" s="243" t="e" cm="1">
        <f t="array" ref="AS171">INDEX('Custom Field Tbl'!$N$5:$N$446, MATCH('9.3 MAL- Bus Facilities Entry'!$Q171 &amp; '9.3 MAL- Bus Facilities Entry'!AS$3, 'Custom Field Tbl'!$M$5:$M$446 &amp; 'Custom Field Tbl'!$O$5:$O$446, 0 ))</f>
        <v>#N/A</v>
      </c>
      <c r="AT171" s="143" t="str">
        <f>IF(ISNA(INDEX(CFV_Tbl[CF Description], MATCH('9.3 MAL- Bus Facilities Entry'!AS171, CFV_Tbl[CF Code], 0)) ), "Field Not Required", INDEX(CFV_Tbl[CF Description], MATCH('9.3 MAL- Bus Facilities Entry'!AS171, CFV_Tbl[CF Code], 0)) )</f>
        <v>Field Not Required</v>
      </c>
      <c r="AW171" s="243" t="e" cm="1">
        <f t="array" ref="AW171">INDEX('Custom Field Tbl'!$N$5:$N$446, MATCH('9.3 MAL- Bus Facilities Entry'!$Q171 &amp; '9.3 MAL- Bus Facilities Entry'!AW$3, 'Custom Field Tbl'!$M$5:$M$446 &amp; 'Custom Field Tbl'!$O$5:$O$446, 0 ))</f>
        <v>#N/A</v>
      </c>
      <c r="AX171" s="143" t="str">
        <f>IF(ISNA(INDEX(CFV_Tbl[CF Description], MATCH('9.3 MAL- Bus Facilities Entry'!AW171, CFV_Tbl[CF Code], 0)) ), "Field Not Required", INDEX(CFV_Tbl[CF Description], MATCH('9.3 MAL- Bus Facilities Entry'!AW171, CFV_Tbl[CF Code], 0)) )</f>
        <v>Field Not Required</v>
      </c>
      <c r="BA171" s="243" t="e" cm="1">
        <f t="array" ref="BA171">INDEX('Custom Field Tbl'!$N$5:$N$446, MATCH('9.3 MAL- Bus Facilities Entry'!$Q171 &amp; '9.3 MAL- Bus Facilities Entry'!BA$3, 'Custom Field Tbl'!$M$5:$M$446 &amp; 'Custom Field Tbl'!$O$5:$O$446, 0 ))</f>
        <v>#N/A</v>
      </c>
      <c r="BB171" s="143" t="str">
        <f>IF(ISNA(INDEX(CFV_Tbl[CF Description], MATCH('9.3 MAL- Bus Facilities Entry'!BA171, CFV_Tbl[CF Code], 0)) ), "Field Not Required", INDEX(CFV_Tbl[CF Description], MATCH('9.3 MAL- Bus Facilities Entry'!BA171, CFV_Tbl[CF Code], 0)) )</f>
        <v>Field Not Required</v>
      </c>
      <c r="BE171" s="243" t="e" cm="1">
        <f t="array" ref="BE171">INDEX('Custom Field Tbl'!$N$5:$N$446, MATCH('9.3 MAL- Bus Facilities Entry'!$Q171 &amp; '9.3 MAL- Bus Facilities Entry'!BE$3, 'Custom Field Tbl'!$M$5:$M$446 &amp; 'Custom Field Tbl'!$O$5:$O$446, 0 ))</f>
        <v>#N/A</v>
      </c>
      <c r="BF171" s="143" t="str">
        <f>IF(ISNA(INDEX(CFV_Tbl[CF Description], MATCH('9.3 MAL- Bus Facilities Entry'!BE171, CFV_Tbl[CF Code], 0)) ), "Field Not Required", INDEX(CFV_Tbl[CF Description], MATCH('9.3 MAL- Bus Facilities Entry'!BE171, CFV_Tbl[CF Code], 0)) )</f>
        <v>Field Not Required</v>
      </c>
      <c r="BI171" s="239"/>
      <c r="BJ171" s="243" t="e">
        <f>INDEX(Mnemonic[Code], MATCH('9.3 MAL- Bus Facilities Entry'!BS171, Mnemonic[Description], 0))</f>
        <v>#N/A</v>
      </c>
      <c r="BK171" s="243" t="e">
        <f>INDEX(Mnemonic[Code], MATCH('9.3 MAL- Bus Facilities Entry'!BT171, Mnemonic[Description], 0))</f>
        <v>#N/A</v>
      </c>
      <c r="BL171" s="243" t="e">
        <f>IF(ISNA(INDEX(Mnemonic[Code], MATCH( '9.3 MAL- Bus Facilities Entry'!BU171, Mnemonic[Description], 0)) ),  INDEX(Mnemonic[Code], MATCH( LEFT('9.3 MAL- Bus Facilities Entry'!BU171, LEN(BU171)-2), Mnemonic[Description], 0)),  INDEX(Mnemonic[Code], MATCH( '9.3 MAL- Bus Facilities Entry'!BU171, Mnemonic[Description], 0)) )</f>
        <v>#VALUE!</v>
      </c>
      <c r="BM171" s="243" t="e">
        <f>IF(ISNA(INDEX(Mnemonic[Code], MATCH( '9.3 MAL- Bus Facilities Entry'!BV171, Mnemonic[Description], 0)) ),  INDEX(Mnemonic[Code], MATCH( LEFT('9.3 MAL- Bus Facilities Entry'!BV171, LEN(BV171)-2), Mnemonic[Description], 0)),  INDEX(Mnemonic[Code], MATCH( '9.3 MAL- Bus Facilities Entry'!BV171, Mnemonic[Description], 0)) )</f>
        <v>#VALUE!</v>
      </c>
      <c r="BN171" s="243" t="e">
        <f>IF(ISNA(INDEX(Mnemonic[Code], MATCH( '9.3 MAL- Bus Facilities Entry'!BW171, Mnemonic[Description], 0)) ),  INDEX(Mnemonic[Code], MATCH( LEFT('9.3 MAL- Bus Facilities Entry'!BW171, LEN(BW171)-1), Mnemonic[Description], 0)),  INDEX(Mnemonic[Code], MATCH( '9.3 MAL- Bus Facilities Entry'!BW171, Mnemonic[Description], 0)) )</f>
        <v>#VALUE!</v>
      </c>
      <c r="BO171" s="243" t="e">
        <f>IF(ISNA(INDEX(Mnemonic[Code], MATCH( '9.3 MAL- Bus Facilities Entry'!BX171, Mnemonic[Description], 0)) ),  INDEX(Mnemonic[Code], MATCH( LEFT('9.3 MAL- Bus Facilities Entry'!BX171, LEN(BX171)-1), Mnemonic[Description], 0)),  INDEX(Mnemonic[Code], MATCH( '9.3 MAL- Bus Facilities Entry'!BX171, Mnemonic[Description], 0)) )</f>
        <v>#VALUE!</v>
      </c>
      <c r="BP171" s="243" t="e">
        <f t="shared" si="25"/>
        <v>#N/A</v>
      </c>
      <c r="BQ171" s="243" t="e">
        <f t="shared" si="26"/>
        <v>#N/A</v>
      </c>
      <c r="BR171" s="243" t="e">
        <f t="shared" si="27"/>
        <v>#VALUE!</v>
      </c>
      <c r="BS171" s="245"/>
      <c r="BT171" s="245"/>
      <c r="BU171" s="244"/>
      <c r="BV171" s="244"/>
      <c r="BW171" s="244"/>
      <c r="BX171" s="244"/>
      <c r="BZ171" s="239"/>
      <c r="CA171" s="246" t="e">
        <f>INDEX('MAL-OTHERLOOKUPS'!$ES$4:$ES$56, MATCH('9.3 MAL- Bus Facilities Entry'!CE171, 'MAL-OTHERLOOKUPS'!$ET$4:$ET$56, 0))</f>
        <v>#N/A</v>
      </c>
      <c r="CB171" s="247" t="str">
        <f t="shared" si="28"/>
        <v>L--</v>
      </c>
      <c r="CC171" s="247"/>
      <c r="CD171" s="425"/>
      <c r="CE171" s="425"/>
      <c r="CF171" s="425"/>
      <c r="CG171" s="248"/>
      <c r="CH171" s="367"/>
      <c r="CI171" s="367"/>
      <c r="CJ171" s="249" t="e">
        <f>INDEX('Default X, Y'!$D$6:$D$13,MATCH('9.3 MAL- Bus Facilities Entry'!BJ171&amp;"MF",'Default X, Y'!$B$6:$B$13,0))</f>
        <v>#N/A</v>
      </c>
      <c r="CK171" s="249" t="e">
        <f>INDEX('Default X, Y'!$E$6:$E$13,MATCH('9.3 MAL- Bus Facilities Entry'!BJ171&amp;"MF",'Default X, Y'!$B$6:$B$13,0))</f>
        <v>#N/A</v>
      </c>
      <c r="CL171" s="250" t="str">
        <f t="shared" si="29"/>
        <v>MX_Common_BRT</v>
      </c>
      <c r="CM171" s="239"/>
      <c r="CN171" s="251">
        <v>0</v>
      </c>
      <c r="CO171" s="471"/>
      <c r="CP171" s="251" t="str">
        <f t="shared" si="30"/>
        <v>0-</v>
      </c>
      <c r="CQ171" s="471"/>
      <c r="CR171" s="252" t="str">
        <f t="shared" si="23"/>
        <v xml:space="preserve">; ; </v>
      </c>
      <c r="CS171" s="252" t="str">
        <f t="shared" si="24"/>
        <v xml:space="preserve">; ; </v>
      </c>
      <c r="CT171" s="425"/>
      <c r="CU171" s="252" t="e">
        <v>#REF!</v>
      </c>
      <c r="CV171" s="367"/>
      <c r="CW171" s="367"/>
      <c r="CX171" s="239"/>
      <c r="CY171" s="240"/>
      <c r="CZ171" s="240"/>
      <c r="DA171" s="240"/>
      <c r="DB171" s="585"/>
      <c r="DD171" s="240"/>
      <c r="DE171" s="585"/>
      <c r="DF171" s="253"/>
      <c r="DH171" s="472"/>
      <c r="DI171" s="497"/>
      <c r="DJ171" s="254"/>
      <c r="DK171" s="585"/>
    </row>
    <row r="172" spans="1:115" ht="14.5" x14ac:dyDescent="0.35">
      <c r="A172" s="469"/>
      <c r="B172" s="239"/>
      <c r="C172" s="240"/>
      <c r="D172" s="240"/>
      <c r="E172" s="240"/>
      <c r="F172" s="367"/>
      <c r="G172" s="239"/>
      <c r="H172" s="240"/>
      <c r="J172" s="241"/>
      <c r="K172" s="241"/>
      <c r="M172" s="473"/>
      <c r="O172" s="239"/>
      <c r="Q172" s="143" t="e">
        <f>INDEX(AssetClass[Asset Class], MATCH('9.3 MAL- Bus Facilities Entry'!P172, AssetClass[Class Description], 0))</f>
        <v>#N/A</v>
      </c>
      <c r="R172" s="143"/>
      <c r="S172" s="242" t="e">
        <f>INDEX(Table15[Category Code], MATCH('9.3 MAL- Bus Facilities Entry'!R172, Table15[Category  Description], 0))</f>
        <v>#N/A</v>
      </c>
      <c r="T172" s="239"/>
      <c r="U172" s="243" t="e" cm="1">
        <f t="array" ref="U172">INDEX('Custom Field Tbl'!$N$5:$N$446, MATCH('9.3 MAL- Bus Facilities Entry'!$Q172 &amp; '9.3 MAL- Bus Facilities Entry'!U$3, 'Custom Field Tbl'!$M$5:$M$446 &amp; 'Custom Field Tbl'!$O$5:$O$446, 0 ))</f>
        <v>#N/A</v>
      </c>
      <c r="V172" s="143" t="str">
        <f>IF(ISNA(INDEX(CFV_Tbl[CF Description], MATCH('9.3 MAL- Bus Facilities Entry'!U172, CFV_Tbl[CF Code], 0)) ), "Field Not Required", INDEX(CFV_Tbl[CF Description], MATCH('9.3 MAL- Bus Facilities Entry'!U172, CFV_Tbl[CF Code], 0)) )</f>
        <v>Field Not Required</v>
      </c>
      <c r="Y172" s="243" t="e" cm="1">
        <f t="array" ref="Y172">INDEX('Custom Field Tbl'!$N$5:$N$446, MATCH('9.3 MAL- Bus Facilities Entry'!$Q172 &amp; '9.3 MAL- Bus Facilities Entry'!Y$3, 'Custom Field Tbl'!$M$5:$M$446 &amp; 'Custom Field Tbl'!$O$5:$O$446, 0 ))</f>
        <v>#N/A</v>
      </c>
      <c r="Z172" s="143" t="str">
        <f>IF(ISNA(INDEX(CFV_Tbl[CF Description], MATCH('9.3 MAL- Bus Facilities Entry'!Y172, CFV_Tbl[CF Code], 0)) ), "Field Not Required", INDEX(CFV_Tbl[CF Description], MATCH('9.3 MAL- Bus Facilities Entry'!Y172, CFV_Tbl[CF Code], 0)) )</f>
        <v>Field Not Required</v>
      </c>
      <c r="AC172" s="243" t="e" cm="1">
        <f t="array" ref="AC172">INDEX('Custom Field Tbl'!$N$5:$N$446, MATCH('9.3 MAL- Bus Facilities Entry'!$Q172 &amp; '9.3 MAL- Bus Facilities Entry'!AC$3, 'Custom Field Tbl'!$M$5:$M$446 &amp; 'Custom Field Tbl'!$O$5:$O$446, 0 ))</f>
        <v>#N/A</v>
      </c>
      <c r="AD172" s="143" t="str">
        <f>IF(ISNA(INDEX(CFV_Tbl[CF Description], MATCH('9.3 MAL- Bus Facilities Entry'!AC172, CFV_Tbl[CF Code], 0)) ), "Field Not Required", INDEX(CFV_Tbl[CF Description], MATCH('9.3 MAL- Bus Facilities Entry'!AC172, CFV_Tbl[CF Code], 0)) )</f>
        <v>Field Not Required</v>
      </c>
      <c r="AG172" s="243" t="e" cm="1">
        <f t="array" ref="AG172">INDEX('Custom Field Tbl'!$N$5:$N$446, MATCH('9.3 MAL- Bus Facilities Entry'!$Q172 &amp; '9.3 MAL- Bus Facilities Entry'!AG$3, 'Custom Field Tbl'!$M$5:$M$446 &amp; 'Custom Field Tbl'!$O$5:$O$446, 0 ))</f>
        <v>#N/A</v>
      </c>
      <c r="AH172" s="143" t="str">
        <f>IF(ISNA(INDEX(CFV_Tbl[CF Description], MATCH('9.3 MAL- Bus Facilities Entry'!AG172, CFV_Tbl[CF Code], 0)) ), "Field Not Required", INDEX(CFV_Tbl[CF Description], MATCH('9.3 MAL- Bus Facilities Entry'!AG172, CFV_Tbl[CF Code], 0)) )</f>
        <v>Field Not Required</v>
      </c>
      <c r="AK172" s="243" t="e" cm="1">
        <f t="array" ref="AK172">INDEX('Custom Field Tbl'!$N$5:$N$446, MATCH('9.3 MAL- Bus Facilities Entry'!$Q172 &amp; '9.3 MAL- Bus Facilities Entry'!AK$3, 'Custom Field Tbl'!$M$5:$M$446 &amp; 'Custom Field Tbl'!$O$5:$O$446, 0 ))</f>
        <v>#N/A</v>
      </c>
      <c r="AL172" s="143" t="str">
        <f>IF(ISNA(INDEX(CFV_Tbl[CF Description], MATCH('9.3 MAL- Bus Facilities Entry'!AK172, CFV_Tbl[CF Code], 0)) ), "Field Not Required", INDEX(CFV_Tbl[CF Description], MATCH('9.3 MAL- Bus Facilities Entry'!AK172, CFV_Tbl[CF Code], 0)) )</f>
        <v>Field Not Required</v>
      </c>
      <c r="AO172" s="243" t="e" cm="1">
        <f t="array" ref="AO172">INDEX('Custom Field Tbl'!$N$5:$N$446, MATCH('9.3 MAL- Bus Facilities Entry'!$Q172 &amp; '9.3 MAL- Bus Facilities Entry'!AO$3, 'Custom Field Tbl'!$M$5:$M$446 &amp; 'Custom Field Tbl'!$O$5:$O$446, 0 ))</f>
        <v>#N/A</v>
      </c>
      <c r="AP172" s="143" t="str">
        <f>IF(ISNA(INDEX(CFV_Tbl[CF Description], MATCH('9.3 MAL- Bus Facilities Entry'!AO172, CFV_Tbl[CF Code], 0)) ), "Field Not Required", INDEX(CFV_Tbl[CF Description], MATCH('9.3 MAL- Bus Facilities Entry'!AO172, CFV_Tbl[CF Code], 0)) )</f>
        <v>Field Not Required</v>
      </c>
      <c r="AS172" s="243" t="e" cm="1">
        <f t="array" ref="AS172">INDEX('Custom Field Tbl'!$N$5:$N$446, MATCH('9.3 MAL- Bus Facilities Entry'!$Q172 &amp; '9.3 MAL- Bus Facilities Entry'!AS$3, 'Custom Field Tbl'!$M$5:$M$446 &amp; 'Custom Field Tbl'!$O$5:$O$446, 0 ))</f>
        <v>#N/A</v>
      </c>
      <c r="AT172" s="143" t="str">
        <f>IF(ISNA(INDEX(CFV_Tbl[CF Description], MATCH('9.3 MAL- Bus Facilities Entry'!AS172, CFV_Tbl[CF Code], 0)) ), "Field Not Required", INDEX(CFV_Tbl[CF Description], MATCH('9.3 MAL- Bus Facilities Entry'!AS172, CFV_Tbl[CF Code], 0)) )</f>
        <v>Field Not Required</v>
      </c>
      <c r="AW172" s="243" t="e" cm="1">
        <f t="array" ref="AW172">INDEX('Custom Field Tbl'!$N$5:$N$446, MATCH('9.3 MAL- Bus Facilities Entry'!$Q172 &amp; '9.3 MAL- Bus Facilities Entry'!AW$3, 'Custom Field Tbl'!$M$5:$M$446 &amp; 'Custom Field Tbl'!$O$5:$O$446, 0 ))</f>
        <v>#N/A</v>
      </c>
      <c r="AX172" s="143" t="str">
        <f>IF(ISNA(INDEX(CFV_Tbl[CF Description], MATCH('9.3 MAL- Bus Facilities Entry'!AW172, CFV_Tbl[CF Code], 0)) ), "Field Not Required", INDEX(CFV_Tbl[CF Description], MATCH('9.3 MAL- Bus Facilities Entry'!AW172, CFV_Tbl[CF Code], 0)) )</f>
        <v>Field Not Required</v>
      </c>
      <c r="BA172" s="243" t="e" cm="1">
        <f t="array" ref="BA172">INDEX('Custom Field Tbl'!$N$5:$N$446, MATCH('9.3 MAL- Bus Facilities Entry'!$Q172 &amp; '9.3 MAL- Bus Facilities Entry'!BA$3, 'Custom Field Tbl'!$M$5:$M$446 &amp; 'Custom Field Tbl'!$O$5:$O$446, 0 ))</f>
        <v>#N/A</v>
      </c>
      <c r="BB172" s="143" t="str">
        <f>IF(ISNA(INDEX(CFV_Tbl[CF Description], MATCH('9.3 MAL- Bus Facilities Entry'!BA172, CFV_Tbl[CF Code], 0)) ), "Field Not Required", INDEX(CFV_Tbl[CF Description], MATCH('9.3 MAL- Bus Facilities Entry'!BA172, CFV_Tbl[CF Code], 0)) )</f>
        <v>Field Not Required</v>
      </c>
      <c r="BE172" s="243" t="e" cm="1">
        <f t="array" ref="BE172">INDEX('Custom Field Tbl'!$N$5:$N$446, MATCH('9.3 MAL- Bus Facilities Entry'!$Q172 &amp; '9.3 MAL- Bus Facilities Entry'!BE$3, 'Custom Field Tbl'!$M$5:$M$446 &amp; 'Custom Field Tbl'!$O$5:$O$446, 0 ))</f>
        <v>#N/A</v>
      </c>
      <c r="BF172" s="143" t="str">
        <f>IF(ISNA(INDEX(CFV_Tbl[CF Description], MATCH('9.3 MAL- Bus Facilities Entry'!BE172, CFV_Tbl[CF Code], 0)) ), "Field Not Required", INDEX(CFV_Tbl[CF Description], MATCH('9.3 MAL- Bus Facilities Entry'!BE172, CFV_Tbl[CF Code], 0)) )</f>
        <v>Field Not Required</v>
      </c>
      <c r="BI172" s="239"/>
      <c r="BJ172" s="243" t="e">
        <f>INDEX(Mnemonic[Code], MATCH('9.3 MAL- Bus Facilities Entry'!BS172, Mnemonic[Description], 0))</f>
        <v>#N/A</v>
      </c>
      <c r="BK172" s="243" t="e">
        <f>INDEX(Mnemonic[Code], MATCH('9.3 MAL- Bus Facilities Entry'!BT172, Mnemonic[Description], 0))</f>
        <v>#N/A</v>
      </c>
      <c r="BL172" s="243" t="e">
        <f>IF(ISNA(INDEX(Mnemonic[Code], MATCH( '9.3 MAL- Bus Facilities Entry'!BU172, Mnemonic[Description], 0)) ),  INDEX(Mnemonic[Code], MATCH( LEFT('9.3 MAL- Bus Facilities Entry'!BU172, LEN(BU172)-2), Mnemonic[Description], 0)),  INDEX(Mnemonic[Code], MATCH( '9.3 MAL- Bus Facilities Entry'!BU172, Mnemonic[Description], 0)) )</f>
        <v>#VALUE!</v>
      </c>
      <c r="BM172" s="243" t="e">
        <f>IF(ISNA(INDEX(Mnemonic[Code], MATCH( '9.3 MAL- Bus Facilities Entry'!BV172, Mnemonic[Description], 0)) ),  INDEX(Mnemonic[Code], MATCH( LEFT('9.3 MAL- Bus Facilities Entry'!BV172, LEN(BV172)-2), Mnemonic[Description], 0)),  INDEX(Mnemonic[Code], MATCH( '9.3 MAL- Bus Facilities Entry'!BV172, Mnemonic[Description], 0)) )</f>
        <v>#VALUE!</v>
      </c>
      <c r="BN172" s="243" t="e">
        <f>IF(ISNA(INDEX(Mnemonic[Code], MATCH( '9.3 MAL- Bus Facilities Entry'!BW172, Mnemonic[Description], 0)) ),  INDEX(Mnemonic[Code], MATCH( LEFT('9.3 MAL- Bus Facilities Entry'!BW172, LEN(BW172)-1), Mnemonic[Description], 0)),  INDEX(Mnemonic[Code], MATCH( '9.3 MAL- Bus Facilities Entry'!BW172, Mnemonic[Description], 0)) )</f>
        <v>#VALUE!</v>
      </c>
      <c r="BO172" s="243" t="e">
        <f>IF(ISNA(INDEX(Mnemonic[Code], MATCH( '9.3 MAL- Bus Facilities Entry'!BX172, Mnemonic[Description], 0)) ),  INDEX(Mnemonic[Code], MATCH( LEFT('9.3 MAL- Bus Facilities Entry'!BX172, LEN(BX172)-1), Mnemonic[Description], 0)),  INDEX(Mnemonic[Code], MATCH( '9.3 MAL- Bus Facilities Entry'!BX172, Mnemonic[Description], 0)) )</f>
        <v>#VALUE!</v>
      </c>
      <c r="BP172" s="243" t="e">
        <f t="shared" si="25"/>
        <v>#N/A</v>
      </c>
      <c r="BQ172" s="243" t="e">
        <f t="shared" si="26"/>
        <v>#N/A</v>
      </c>
      <c r="BR172" s="243" t="e">
        <f t="shared" si="27"/>
        <v>#VALUE!</v>
      </c>
      <c r="BS172" s="245"/>
      <c r="BT172" s="245"/>
      <c r="BU172" s="244"/>
      <c r="BV172" s="244"/>
      <c r="BW172" s="244"/>
      <c r="BX172" s="244"/>
      <c r="BZ172" s="239"/>
      <c r="CA172" s="246" t="e">
        <f>INDEX('MAL-OTHERLOOKUPS'!$ES$4:$ES$56, MATCH('9.3 MAL- Bus Facilities Entry'!CE172, 'MAL-OTHERLOOKUPS'!$ET$4:$ET$56, 0))</f>
        <v>#N/A</v>
      </c>
      <c r="CB172" s="247" t="str">
        <f t="shared" si="28"/>
        <v>L--</v>
      </c>
      <c r="CC172" s="247"/>
      <c r="CD172" s="425"/>
      <c r="CE172" s="425"/>
      <c r="CF172" s="425"/>
      <c r="CG172" s="248"/>
      <c r="CH172" s="367"/>
      <c r="CI172" s="367"/>
      <c r="CJ172" s="249" t="e">
        <f>INDEX('Default X, Y'!$D$6:$D$13,MATCH('9.3 MAL- Bus Facilities Entry'!BJ172&amp;"MF",'Default X, Y'!$B$6:$B$13,0))</f>
        <v>#N/A</v>
      </c>
      <c r="CK172" s="249" t="e">
        <f>INDEX('Default X, Y'!$E$6:$E$13,MATCH('9.3 MAL- Bus Facilities Entry'!BJ172&amp;"MF",'Default X, Y'!$B$6:$B$13,0))</f>
        <v>#N/A</v>
      </c>
      <c r="CL172" s="250" t="str">
        <f t="shared" si="29"/>
        <v>MX_Common_BRT</v>
      </c>
      <c r="CM172" s="239"/>
      <c r="CN172" s="251">
        <v>0</v>
      </c>
      <c r="CO172" s="471"/>
      <c r="CP172" s="251" t="str">
        <f t="shared" si="30"/>
        <v>0-</v>
      </c>
      <c r="CQ172" s="471"/>
      <c r="CR172" s="252" t="str">
        <f t="shared" si="23"/>
        <v xml:space="preserve">; ; </v>
      </c>
      <c r="CS172" s="252" t="str">
        <f t="shared" si="24"/>
        <v xml:space="preserve">; ; </v>
      </c>
      <c r="CT172" s="425"/>
      <c r="CU172" s="252" t="e">
        <v>#REF!</v>
      </c>
      <c r="CV172" s="367"/>
      <c r="CW172" s="367"/>
      <c r="CX172" s="239"/>
      <c r="CY172" s="240"/>
      <c r="CZ172" s="240"/>
      <c r="DA172" s="240"/>
      <c r="DB172" s="585"/>
      <c r="DD172" s="240"/>
      <c r="DE172" s="585"/>
      <c r="DF172" s="253"/>
      <c r="DH172" s="472"/>
      <c r="DI172" s="497"/>
      <c r="DJ172" s="254"/>
      <c r="DK172" s="585"/>
    </row>
    <row r="173" spans="1:115" ht="14.5" x14ac:dyDescent="0.35">
      <c r="A173" s="469"/>
      <c r="B173" s="239"/>
      <c r="C173" s="240"/>
      <c r="D173" s="240"/>
      <c r="E173" s="240"/>
      <c r="F173" s="367"/>
      <c r="G173" s="239"/>
      <c r="H173" s="240"/>
      <c r="J173" s="241"/>
      <c r="K173" s="241"/>
      <c r="M173" s="473"/>
      <c r="O173" s="239"/>
      <c r="Q173" s="143" t="e">
        <f>INDEX(AssetClass[Asset Class], MATCH('9.3 MAL- Bus Facilities Entry'!P173, AssetClass[Class Description], 0))</f>
        <v>#N/A</v>
      </c>
      <c r="R173" s="143"/>
      <c r="S173" s="242" t="e">
        <f>INDEX(Table15[Category Code], MATCH('9.3 MAL- Bus Facilities Entry'!R173, Table15[Category  Description], 0))</f>
        <v>#N/A</v>
      </c>
      <c r="T173" s="239"/>
      <c r="U173" s="243" t="e" cm="1">
        <f t="array" ref="U173">INDEX('Custom Field Tbl'!$N$5:$N$446, MATCH('9.3 MAL- Bus Facilities Entry'!$Q173 &amp; '9.3 MAL- Bus Facilities Entry'!U$3, 'Custom Field Tbl'!$M$5:$M$446 &amp; 'Custom Field Tbl'!$O$5:$O$446, 0 ))</f>
        <v>#N/A</v>
      </c>
      <c r="V173" s="143" t="str">
        <f>IF(ISNA(INDEX(CFV_Tbl[CF Description], MATCH('9.3 MAL- Bus Facilities Entry'!U173, CFV_Tbl[CF Code], 0)) ), "Field Not Required", INDEX(CFV_Tbl[CF Description], MATCH('9.3 MAL- Bus Facilities Entry'!U173, CFV_Tbl[CF Code], 0)) )</f>
        <v>Field Not Required</v>
      </c>
      <c r="Y173" s="243" t="e" cm="1">
        <f t="array" ref="Y173">INDEX('Custom Field Tbl'!$N$5:$N$446, MATCH('9.3 MAL- Bus Facilities Entry'!$Q173 &amp; '9.3 MAL- Bus Facilities Entry'!Y$3, 'Custom Field Tbl'!$M$5:$M$446 &amp; 'Custom Field Tbl'!$O$5:$O$446, 0 ))</f>
        <v>#N/A</v>
      </c>
      <c r="Z173" s="143" t="str">
        <f>IF(ISNA(INDEX(CFV_Tbl[CF Description], MATCH('9.3 MAL- Bus Facilities Entry'!Y173, CFV_Tbl[CF Code], 0)) ), "Field Not Required", INDEX(CFV_Tbl[CF Description], MATCH('9.3 MAL- Bus Facilities Entry'!Y173, CFV_Tbl[CF Code], 0)) )</f>
        <v>Field Not Required</v>
      </c>
      <c r="AC173" s="243" t="e" cm="1">
        <f t="array" ref="AC173">INDEX('Custom Field Tbl'!$N$5:$N$446, MATCH('9.3 MAL- Bus Facilities Entry'!$Q173 &amp; '9.3 MAL- Bus Facilities Entry'!AC$3, 'Custom Field Tbl'!$M$5:$M$446 &amp; 'Custom Field Tbl'!$O$5:$O$446, 0 ))</f>
        <v>#N/A</v>
      </c>
      <c r="AD173" s="143" t="str">
        <f>IF(ISNA(INDEX(CFV_Tbl[CF Description], MATCH('9.3 MAL- Bus Facilities Entry'!AC173, CFV_Tbl[CF Code], 0)) ), "Field Not Required", INDEX(CFV_Tbl[CF Description], MATCH('9.3 MAL- Bus Facilities Entry'!AC173, CFV_Tbl[CF Code], 0)) )</f>
        <v>Field Not Required</v>
      </c>
      <c r="AG173" s="243" t="e" cm="1">
        <f t="array" ref="AG173">INDEX('Custom Field Tbl'!$N$5:$N$446, MATCH('9.3 MAL- Bus Facilities Entry'!$Q173 &amp; '9.3 MAL- Bus Facilities Entry'!AG$3, 'Custom Field Tbl'!$M$5:$M$446 &amp; 'Custom Field Tbl'!$O$5:$O$446, 0 ))</f>
        <v>#N/A</v>
      </c>
      <c r="AH173" s="143" t="str">
        <f>IF(ISNA(INDEX(CFV_Tbl[CF Description], MATCH('9.3 MAL- Bus Facilities Entry'!AG173, CFV_Tbl[CF Code], 0)) ), "Field Not Required", INDEX(CFV_Tbl[CF Description], MATCH('9.3 MAL- Bus Facilities Entry'!AG173, CFV_Tbl[CF Code], 0)) )</f>
        <v>Field Not Required</v>
      </c>
      <c r="AK173" s="243" t="e" cm="1">
        <f t="array" ref="AK173">INDEX('Custom Field Tbl'!$N$5:$N$446, MATCH('9.3 MAL- Bus Facilities Entry'!$Q173 &amp; '9.3 MAL- Bus Facilities Entry'!AK$3, 'Custom Field Tbl'!$M$5:$M$446 &amp; 'Custom Field Tbl'!$O$5:$O$446, 0 ))</f>
        <v>#N/A</v>
      </c>
      <c r="AL173" s="143" t="str">
        <f>IF(ISNA(INDEX(CFV_Tbl[CF Description], MATCH('9.3 MAL- Bus Facilities Entry'!AK173, CFV_Tbl[CF Code], 0)) ), "Field Not Required", INDEX(CFV_Tbl[CF Description], MATCH('9.3 MAL- Bus Facilities Entry'!AK173, CFV_Tbl[CF Code], 0)) )</f>
        <v>Field Not Required</v>
      </c>
      <c r="AO173" s="243" t="e" cm="1">
        <f t="array" ref="AO173">INDEX('Custom Field Tbl'!$N$5:$N$446, MATCH('9.3 MAL- Bus Facilities Entry'!$Q173 &amp; '9.3 MAL- Bus Facilities Entry'!AO$3, 'Custom Field Tbl'!$M$5:$M$446 &amp; 'Custom Field Tbl'!$O$5:$O$446, 0 ))</f>
        <v>#N/A</v>
      </c>
      <c r="AP173" s="143" t="str">
        <f>IF(ISNA(INDEX(CFV_Tbl[CF Description], MATCH('9.3 MAL- Bus Facilities Entry'!AO173, CFV_Tbl[CF Code], 0)) ), "Field Not Required", INDEX(CFV_Tbl[CF Description], MATCH('9.3 MAL- Bus Facilities Entry'!AO173, CFV_Tbl[CF Code], 0)) )</f>
        <v>Field Not Required</v>
      </c>
      <c r="AS173" s="243" t="e" cm="1">
        <f t="array" ref="AS173">INDEX('Custom Field Tbl'!$N$5:$N$446, MATCH('9.3 MAL- Bus Facilities Entry'!$Q173 &amp; '9.3 MAL- Bus Facilities Entry'!AS$3, 'Custom Field Tbl'!$M$5:$M$446 &amp; 'Custom Field Tbl'!$O$5:$O$446, 0 ))</f>
        <v>#N/A</v>
      </c>
      <c r="AT173" s="143" t="str">
        <f>IF(ISNA(INDEX(CFV_Tbl[CF Description], MATCH('9.3 MAL- Bus Facilities Entry'!AS173, CFV_Tbl[CF Code], 0)) ), "Field Not Required", INDEX(CFV_Tbl[CF Description], MATCH('9.3 MAL- Bus Facilities Entry'!AS173, CFV_Tbl[CF Code], 0)) )</f>
        <v>Field Not Required</v>
      </c>
      <c r="AW173" s="243" t="e" cm="1">
        <f t="array" ref="AW173">INDEX('Custom Field Tbl'!$N$5:$N$446, MATCH('9.3 MAL- Bus Facilities Entry'!$Q173 &amp; '9.3 MAL- Bus Facilities Entry'!AW$3, 'Custom Field Tbl'!$M$5:$M$446 &amp; 'Custom Field Tbl'!$O$5:$O$446, 0 ))</f>
        <v>#N/A</v>
      </c>
      <c r="AX173" s="143" t="str">
        <f>IF(ISNA(INDEX(CFV_Tbl[CF Description], MATCH('9.3 MAL- Bus Facilities Entry'!AW173, CFV_Tbl[CF Code], 0)) ), "Field Not Required", INDEX(CFV_Tbl[CF Description], MATCH('9.3 MAL- Bus Facilities Entry'!AW173, CFV_Tbl[CF Code], 0)) )</f>
        <v>Field Not Required</v>
      </c>
      <c r="BA173" s="243" t="e" cm="1">
        <f t="array" ref="BA173">INDEX('Custom Field Tbl'!$N$5:$N$446, MATCH('9.3 MAL- Bus Facilities Entry'!$Q173 &amp; '9.3 MAL- Bus Facilities Entry'!BA$3, 'Custom Field Tbl'!$M$5:$M$446 &amp; 'Custom Field Tbl'!$O$5:$O$446, 0 ))</f>
        <v>#N/A</v>
      </c>
      <c r="BB173" s="143" t="str">
        <f>IF(ISNA(INDEX(CFV_Tbl[CF Description], MATCH('9.3 MAL- Bus Facilities Entry'!BA173, CFV_Tbl[CF Code], 0)) ), "Field Not Required", INDEX(CFV_Tbl[CF Description], MATCH('9.3 MAL- Bus Facilities Entry'!BA173, CFV_Tbl[CF Code], 0)) )</f>
        <v>Field Not Required</v>
      </c>
      <c r="BE173" s="243" t="e" cm="1">
        <f t="array" ref="BE173">INDEX('Custom Field Tbl'!$N$5:$N$446, MATCH('9.3 MAL- Bus Facilities Entry'!$Q173 &amp; '9.3 MAL- Bus Facilities Entry'!BE$3, 'Custom Field Tbl'!$M$5:$M$446 &amp; 'Custom Field Tbl'!$O$5:$O$446, 0 ))</f>
        <v>#N/A</v>
      </c>
      <c r="BF173" s="143" t="str">
        <f>IF(ISNA(INDEX(CFV_Tbl[CF Description], MATCH('9.3 MAL- Bus Facilities Entry'!BE173, CFV_Tbl[CF Code], 0)) ), "Field Not Required", INDEX(CFV_Tbl[CF Description], MATCH('9.3 MAL- Bus Facilities Entry'!BE173, CFV_Tbl[CF Code], 0)) )</f>
        <v>Field Not Required</v>
      </c>
      <c r="BI173" s="239"/>
      <c r="BJ173" s="243" t="e">
        <f>INDEX(Mnemonic[Code], MATCH('9.3 MAL- Bus Facilities Entry'!BS173, Mnemonic[Description], 0))</f>
        <v>#N/A</v>
      </c>
      <c r="BK173" s="243" t="e">
        <f>INDEX(Mnemonic[Code], MATCH('9.3 MAL- Bus Facilities Entry'!BT173, Mnemonic[Description], 0))</f>
        <v>#N/A</v>
      </c>
      <c r="BL173" s="243" t="e">
        <f>IF(ISNA(INDEX(Mnemonic[Code], MATCH( '9.3 MAL- Bus Facilities Entry'!BU173, Mnemonic[Description], 0)) ),  INDEX(Mnemonic[Code], MATCH( LEFT('9.3 MAL- Bus Facilities Entry'!BU173, LEN(BU173)-2), Mnemonic[Description], 0)),  INDEX(Mnemonic[Code], MATCH( '9.3 MAL- Bus Facilities Entry'!BU173, Mnemonic[Description], 0)) )</f>
        <v>#VALUE!</v>
      </c>
      <c r="BM173" s="243" t="e">
        <f>IF(ISNA(INDEX(Mnemonic[Code], MATCH( '9.3 MAL- Bus Facilities Entry'!BV173, Mnemonic[Description], 0)) ),  INDEX(Mnemonic[Code], MATCH( LEFT('9.3 MAL- Bus Facilities Entry'!BV173, LEN(BV173)-2), Mnemonic[Description], 0)),  INDEX(Mnemonic[Code], MATCH( '9.3 MAL- Bus Facilities Entry'!BV173, Mnemonic[Description], 0)) )</f>
        <v>#VALUE!</v>
      </c>
      <c r="BN173" s="243" t="e">
        <f>IF(ISNA(INDEX(Mnemonic[Code], MATCH( '9.3 MAL- Bus Facilities Entry'!BW173, Mnemonic[Description], 0)) ),  INDEX(Mnemonic[Code], MATCH( LEFT('9.3 MAL- Bus Facilities Entry'!BW173, LEN(BW173)-1), Mnemonic[Description], 0)),  INDEX(Mnemonic[Code], MATCH( '9.3 MAL- Bus Facilities Entry'!BW173, Mnemonic[Description], 0)) )</f>
        <v>#VALUE!</v>
      </c>
      <c r="BO173" s="243" t="e">
        <f>IF(ISNA(INDEX(Mnemonic[Code], MATCH( '9.3 MAL- Bus Facilities Entry'!BX173, Mnemonic[Description], 0)) ),  INDEX(Mnemonic[Code], MATCH( LEFT('9.3 MAL- Bus Facilities Entry'!BX173, LEN(BX173)-1), Mnemonic[Description], 0)),  INDEX(Mnemonic[Code], MATCH( '9.3 MAL- Bus Facilities Entry'!BX173, Mnemonic[Description], 0)) )</f>
        <v>#VALUE!</v>
      </c>
      <c r="BP173" s="243" t="e">
        <f t="shared" si="25"/>
        <v>#N/A</v>
      </c>
      <c r="BQ173" s="243" t="e">
        <f t="shared" si="26"/>
        <v>#N/A</v>
      </c>
      <c r="BR173" s="243" t="e">
        <f t="shared" si="27"/>
        <v>#VALUE!</v>
      </c>
      <c r="BS173" s="245"/>
      <c r="BT173" s="245"/>
      <c r="BU173" s="244"/>
      <c r="BV173" s="244"/>
      <c r="BW173" s="244"/>
      <c r="BX173" s="244"/>
      <c r="BZ173" s="239"/>
      <c r="CA173" s="246" t="e">
        <f>INDEX('MAL-OTHERLOOKUPS'!$ES$4:$ES$56, MATCH('9.3 MAL- Bus Facilities Entry'!CE173, 'MAL-OTHERLOOKUPS'!$ET$4:$ET$56, 0))</f>
        <v>#N/A</v>
      </c>
      <c r="CB173" s="247" t="str">
        <f t="shared" si="28"/>
        <v>L--</v>
      </c>
      <c r="CC173" s="247"/>
      <c r="CD173" s="425"/>
      <c r="CE173" s="425"/>
      <c r="CF173" s="425"/>
      <c r="CG173" s="248"/>
      <c r="CH173" s="367"/>
      <c r="CI173" s="367"/>
      <c r="CJ173" s="249" t="e">
        <f>INDEX('Default X, Y'!$D$6:$D$13,MATCH('9.3 MAL- Bus Facilities Entry'!BJ173&amp;"MF",'Default X, Y'!$B$6:$B$13,0))</f>
        <v>#N/A</v>
      </c>
      <c r="CK173" s="249" t="e">
        <f>INDEX('Default X, Y'!$E$6:$E$13,MATCH('9.3 MAL- Bus Facilities Entry'!BJ173&amp;"MF",'Default X, Y'!$B$6:$B$13,0))</f>
        <v>#N/A</v>
      </c>
      <c r="CL173" s="250" t="str">
        <f t="shared" si="29"/>
        <v>MX_Common_BRT</v>
      </c>
      <c r="CM173" s="239"/>
      <c r="CN173" s="251">
        <v>0</v>
      </c>
      <c r="CO173" s="471"/>
      <c r="CP173" s="251" t="str">
        <f t="shared" si="30"/>
        <v>0-</v>
      </c>
      <c r="CQ173" s="471"/>
      <c r="CR173" s="252" t="str">
        <f t="shared" si="23"/>
        <v xml:space="preserve">; ; </v>
      </c>
      <c r="CS173" s="252" t="str">
        <f t="shared" si="24"/>
        <v xml:space="preserve">; ; </v>
      </c>
      <c r="CT173" s="425"/>
      <c r="CU173" s="252" t="e">
        <v>#REF!</v>
      </c>
      <c r="CV173" s="367"/>
      <c r="CW173" s="367"/>
      <c r="CX173" s="239"/>
      <c r="CY173" s="240"/>
      <c r="CZ173" s="240"/>
      <c r="DA173" s="240"/>
      <c r="DB173" s="585"/>
      <c r="DD173" s="240"/>
      <c r="DE173" s="585"/>
      <c r="DF173" s="253"/>
      <c r="DH173" s="472"/>
      <c r="DI173" s="497"/>
      <c r="DJ173" s="254"/>
      <c r="DK173" s="585"/>
    </row>
    <row r="174" spans="1:115" ht="14.5" x14ac:dyDescent="0.35">
      <c r="A174" s="469"/>
      <c r="B174" s="239"/>
      <c r="C174" s="240"/>
      <c r="D174" s="240"/>
      <c r="E174" s="240"/>
      <c r="F174" s="367"/>
      <c r="G174" s="239"/>
      <c r="H174" s="240"/>
      <c r="J174" s="241"/>
      <c r="K174" s="241"/>
      <c r="M174" s="473"/>
      <c r="O174" s="239"/>
      <c r="Q174" s="143" t="e">
        <f>INDEX(AssetClass[Asset Class], MATCH('9.3 MAL- Bus Facilities Entry'!P174, AssetClass[Class Description], 0))</f>
        <v>#N/A</v>
      </c>
      <c r="R174" s="143"/>
      <c r="S174" s="242" t="e">
        <f>INDEX(Table15[Category Code], MATCH('9.3 MAL- Bus Facilities Entry'!R174, Table15[Category  Description], 0))</f>
        <v>#N/A</v>
      </c>
      <c r="T174" s="239"/>
      <c r="U174" s="243" t="e" cm="1">
        <f t="array" ref="U174">INDEX('Custom Field Tbl'!$N$5:$N$446, MATCH('9.3 MAL- Bus Facilities Entry'!$Q174 &amp; '9.3 MAL- Bus Facilities Entry'!U$3, 'Custom Field Tbl'!$M$5:$M$446 &amp; 'Custom Field Tbl'!$O$5:$O$446, 0 ))</f>
        <v>#N/A</v>
      </c>
      <c r="V174" s="143" t="str">
        <f>IF(ISNA(INDEX(CFV_Tbl[CF Description], MATCH('9.3 MAL- Bus Facilities Entry'!U174, CFV_Tbl[CF Code], 0)) ), "Field Not Required", INDEX(CFV_Tbl[CF Description], MATCH('9.3 MAL- Bus Facilities Entry'!U174, CFV_Tbl[CF Code], 0)) )</f>
        <v>Field Not Required</v>
      </c>
      <c r="Y174" s="243" t="e" cm="1">
        <f t="array" ref="Y174">INDEX('Custom Field Tbl'!$N$5:$N$446, MATCH('9.3 MAL- Bus Facilities Entry'!$Q174 &amp; '9.3 MAL- Bus Facilities Entry'!Y$3, 'Custom Field Tbl'!$M$5:$M$446 &amp; 'Custom Field Tbl'!$O$5:$O$446, 0 ))</f>
        <v>#N/A</v>
      </c>
      <c r="Z174" s="143" t="str">
        <f>IF(ISNA(INDEX(CFV_Tbl[CF Description], MATCH('9.3 MAL- Bus Facilities Entry'!Y174, CFV_Tbl[CF Code], 0)) ), "Field Not Required", INDEX(CFV_Tbl[CF Description], MATCH('9.3 MAL- Bus Facilities Entry'!Y174, CFV_Tbl[CF Code], 0)) )</f>
        <v>Field Not Required</v>
      </c>
      <c r="AC174" s="243" t="e" cm="1">
        <f t="array" ref="AC174">INDEX('Custom Field Tbl'!$N$5:$N$446, MATCH('9.3 MAL- Bus Facilities Entry'!$Q174 &amp; '9.3 MAL- Bus Facilities Entry'!AC$3, 'Custom Field Tbl'!$M$5:$M$446 &amp; 'Custom Field Tbl'!$O$5:$O$446, 0 ))</f>
        <v>#N/A</v>
      </c>
      <c r="AD174" s="143" t="str">
        <f>IF(ISNA(INDEX(CFV_Tbl[CF Description], MATCH('9.3 MAL- Bus Facilities Entry'!AC174, CFV_Tbl[CF Code], 0)) ), "Field Not Required", INDEX(CFV_Tbl[CF Description], MATCH('9.3 MAL- Bus Facilities Entry'!AC174, CFV_Tbl[CF Code], 0)) )</f>
        <v>Field Not Required</v>
      </c>
      <c r="AG174" s="243" t="e" cm="1">
        <f t="array" ref="AG174">INDEX('Custom Field Tbl'!$N$5:$N$446, MATCH('9.3 MAL- Bus Facilities Entry'!$Q174 &amp; '9.3 MAL- Bus Facilities Entry'!AG$3, 'Custom Field Tbl'!$M$5:$M$446 &amp; 'Custom Field Tbl'!$O$5:$O$446, 0 ))</f>
        <v>#N/A</v>
      </c>
      <c r="AH174" s="143" t="str">
        <f>IF(ISNA(INDEX(CFV_Tbl[CF Description], MATCH('9.3 MAL- Bus Facilities Entry'!AG174, CFV_Tbl[CF Code], 0)) ), "Field Not Required", INDEX(CFV_Tbl[CF Description], MATCH('9.3 MAL- Bus Facilities Entry'!AG174, CFV_Tbl[CF Code], 0)) )</f>
        <v>Field Not Required</v>
      </c>
      <c r="AK174" s="243" t="e" cm="1">
        <f t="array" ref="AK174">INDEX('Custom Field Tbl'!$N$5:$N$446, MATCH('9.3 MAL- Bus Facilities Entry'!$Q174 &amp; '9.3 MAL- Bus Facilities Entry'!AK$3, 'Custom Field Tbl'!$M$5:$M$446 &amp; 'Custom Field Tbl'!$O$5:$O$446, 0 ))</f>
        <v>#N/A</v>
      </c>
      <c r="AL174" s="143" t="str">
        <f>IF(ISNA(INDEX(CFV_Tbl[CF Description], MATCH('9.3 MAL- Bus Facilities Entry'!AK174, CFV_Tbl[CF Code], 0)) ), "Field Not Required", INDEX(CFV_Tbl[CF Description], MATCH('9.3 MAL- Bus Facilities Entry'!AK174, CFV_Tbl[CF Code], 0)) )</f>
        <v>Field Not Required</v>
      </c>
      <c r="AO174" s="243" t="e" cm="1">
        <f t="array" ref="AO174">INDEX('Custom Field Tbl'!$N$5:$N$446, MATCH('9.3 MAL- Bus Facilities Entry'!$Q174 &amp; '9.3 MAL- Bus Facilities Entry'!AO$3, 'Custom Field Tbl'!$M$5:$M$446 &amp; 'Custom Field Tbl'!$O$5:$O$446, 0 ))</f>
        <v>#N/A</v>
      </c>
      <c r="AP174" s="143" t="str">
        <f>IF(ISNA(INDEX(CFV_Tbl[CF Description], MATCH('9.3 MAL- Bus Facilities Entry'!AO174, CFV_Tbl[CF Code], 0)) ), "Field Not Required", INDEX(CFV_Tbl[CF Description], MATCH('9.3 MAL- Bus Facilities Entry'!AO174, CFV_Tbl[CF Code], 0)) )</f>
        <v>Field Not Required</v>
      </c>
      <c r="AS174" s="243" t="e" cm="1">
        <f t="array" ref="AS174">INDEX('Custom Field Tbl'!$N$5:$N$446, MATCH('9.3 MAL- Bus Facilities Entry'!$Q174 &amp; '9.3 MAL- Bus Facilities Entry'!AS$3, 'Custom Field Tbl'!$M$5:$M$446 &amp; 'Custom Field Tbl'!$O$5:$O$446, 0 ))</f>
        <v>#N/A</v>
      </c>
      <c r="AT174" s="143" t="str">
        <f>IF(ISNA(INDEX(CFV_Tbl[CF Description], MATCH('9.3 MAL- Bus Facilities Entry'!AS174, CFV_Tbl[CF Code], 0)) ), "Field Not Required", INDEX(CFV_Tbl[CF Description], MATCH('9.3 MAL- Bus Facilities Entry'!AS174, CFV_Tbl[CF Code], 0)) )</f>
        <v>Field Not Required</v>
      </c>
      <c r="AW174" s="243" t="e" cm="1">
        <f t="array" ref="AW174">INDEX('Custom Field Tbl'!$N$5:$N$446, MATCH('9.3 MAL- Bus Facilities Entry'!$Q174 &amp; '9.3 MAL- Bus Facilities Entry'!AW$3, 'Custom Field Tbl'!$M$5:$M$446 &amp; 'Custom Field Tbl'!$O$5:$O$446, 0 ))</f>
        <v>#N/A</v>
      </c>
      <c r="AX174" s="143" t="str">
        <f>IF(ISNA(INDEX(CFV_Tbl[CF Description], MATCH('9.3 MAL- Bus Facilities Entry'!AW174, CFV_Tbl[CF Code], 0)) ), "Field Not Required", INDEX(CFV_Tbl[CF Description], MATCH('9.3 MAL- Bus Facilities Entry'!AW174, CFV_Tbl[CF Code], 0)) )</f>
        <v>Field Not Required</v>
      </c>
      <c r="BA174" s="243" t="e" cm="1">
        <f t="array" ref="BA174">INDEX('Custom Field Tbl'!$N$5:$N$446, MATCH('9.3 MAL- Bus Facilities Entry'!$Q174 &amp; '9.3 MAL- Bus Facilities Entry'!BA$3, 'Custom Field Tbl'!$M$5:$M$446 &amp; 'Custom Field Tbl'!$O$5:$O$446, 0 ))</f>
        <v>#N/A</v>
      </c>
      <c r="BB174" s="143" t="str">
        <f>IF(ISNA(INDEX(CFV_Tbl[CF Description], MATCH('9.3 MAL- Bus Facilities Entry'!BA174, CFV_Tbl[CF Code], 0)) ), "Field Not Required", INDEX(CFV_Tbl[CF Description], MATCH('9.3 MAL- Bus Facilities Entry'!BA174, CFV_Tbl[CF Code], 0)) )</f>
        <v>Field Not Required</v>
      </c>
      <c r="BE174" s="243" t="e" cm="1">
        <f t="array" ref="BE174">INDEX('Custom Field Tbl'!$N$5:$N$446, MATCH('9.3 MAL- Bus Facilities Entry'!$Q174 &amp; '9.3 MAL- Bus Facilities Entry'!BE$3, 'Custom Field Tbl'!$M$5:$M$446 &amp; 'Custom Field Tbl'!$O$5:$O$446, 0 ))</f>
        <v>#N/A</v>
      </c>
      <c r="BF174" s="143" t="str">
        <f>IF(ISNA(INDEX(CFV_Tbl[CF Description], MATCH('9.3 MAL- Bus Facilities Entry'!BE174, CFV_Tbl[CF Code], 0)) ), "Field Not Required", INDEX(CFV_Tbl[CF Description], MATCH('9.3 MAL- Bus Facilities Entry'!BE174, CFV_Tbl[CF Code], 0)) )</f>
        <v>Field Not Required</v>
      </c>
      <c r="BI174" s="239"/>
      <c r="BJ174" s="243" t="e">
        <f>INDEX(Mnemonic[Code], MATCH('9.3 MAL- Bus Facilities Entry'!BS174, Mnemonic[Description], 0))</f>
        <v>#N/A</v>
      </c>
      <c r="BK174" s="243" t="e">
        <f>INDEX(Mnemonic[Code], MATCH('9.3 MAL- Bus Facilities Entry'!BT174, Mnemonic[Description], 0))</f>
        <v>#N/A</v>
      </c>
      <c r="BL174" s="243" t="e">
        <f>IF(ISNA(INDEX(Mnemonic[Code], MATCH( '9.3 MAL- Bus Facilities Entry'!BU174, Mnemonic[Description], 0)) ),  INDEX(Mnemonic[Code], MATCH( LEFT('9.3 MAL- Bus Facilities Entry'!BU174, LEN(BU174)-2), Mnemonic[Description], 0)),  INDEX(Mnemonic[Code], MATCH( '9.3 MAL- Bus Facilities Entry'!BU174, Mnemonic[Description], 0)) )</f>
        <v>#VALUE!</v>
      </c>
      <c r="BM174" s="243" t="e">
        <f>IF(ISNA(INDEX(Mnemonic[Code], MATCH( '9.3 MAL- Bus Facilities Entry'!BV174, Mnemonic[Description], 0)) ),  INDEX(Mnemonic[Code], MATCH( LEFT('9.3 MAL- Bus Facilities Entry'!BV174, LEN(BV174)-2), Mnemonic[Description], 0)),  INDEX(Mnemonic[Code], MATCH( '9.3 MAL- Bus Facilities Entry'!BV174, Mnemonic[Description], 0)) )</f>
        <v>#VALUE!</v>
      </c>
      <c r="BN174" s="243" t="e">
        <f>IF(ISNA(INDEX(Mnemonic[Code], MATCH( '9.3 MAL- Bus Facilities Entry'!BW174, Mnemonic[Description], 0)) ),  INDEX(Mnemonic[Code], MATCH( LEFT('9.3 MAL- Bus Facilities Entry'!BW174, LEN(BW174)-1), Mnemonic[Description], 0)),  INDEX(Mnemonic[Code], MATCH( '9.3 MAL- Bus Facilities Entry'!BW174, Mnemonic[Description], 0)) )</f>
        <v>#VALUE!</v>
      </c>
      <c r="BO174" s="243" t="e">
        <f>IF(ISNA(INDEX(Mnemonic[Code], MATCH( '9.3 MAL- Bus Facilities Entry'!BX174, Mnemonic[Description], 0)) ),  INDEX(Mnemonic[Code], MATCH( LEFT('9.3 MAL- Bus Facilities Entry'!BX174, LEN(BX174)-1), Mnemonic[Description], 0)),  INDEX(Mnemonic[Code], MATCH( '9.3 MAL- Bus Facilities Entry'!BX174, Mnemonic[Description], 0)) )</f>
        <v>#VALUE!</v>
      </c>
      <c r="BP174" s="243" t="e">
        <f t="shared" si="25"/>
        <v>#N/A</v>
      </c>
      <c r="BQ174" s="243" t="e">
        <f t="shared" si="26"/>
        <v>#N/A</v>
      </c>
      <c r="BR174" s="243" t="e">
        <f t="shared" si="27"/>
        <v>#VALUE!</v>
      </c>
      <c r="BS174" s="245"/>
      <c r="BT174" s="245"/>
      <c r="BU174" s="244"/>
      <c r="BV174" s="244"/>
      <c r="BW174" s="244"/>
      <c r="BX174" s="244"/>
      <c r="BZ174" s="239"/>
      <c r="CA174" s="246" t="e">
        <f>INDEX('MAL-OTHERLOOKUPS'!$ES$4:$ES$56, MATCH('9.3 MAL- Bus Facilities Entry'!CE174, 'MAL-OTHERLOOKUPS'!$ET$4:$ET$56, 0))</f>
        <v>#N/A</v>
      </c>
      <c r="CB174" s="247" t="str">
        <f t="shared" si="28"/>
        <v>L--</v>
      </c>
      <c r="CC174" s="247"/>
      <c r="CD174" s="425"/>
      <c r="CE174" s="425"/>
      <c r="CF174" s="425"/>
      <c r="CG174" s="248"/>
      <c r="CH174" s="367"/>
      <c r="CI174" s="367"/>
      <c r="CJ174" s="249" t="e">
        <f>INDEX('Default X, Y'!$D$6:$D$13,MATCH('9.3 MAL- Bus Facilities Entry'!BJ174&amp;"MF",'Default X, Y'!$B$6:$B$13,0))</f>
        <v>#N/A</v>
      </c>
      <c r="CK174" s="249" t="e">
        <f>INDEX('Default X, Y'!$E$6:$E$13,MATCH('9.3 MAL- Bus Facilities Entry'!BJ174&amp;"MF",'Default X, Y'!$B$6:$B$13,0))</f>
        <v>#N/A</v>
      </c>
      <c r="CL174" s="250" t="str">
        <f t="shared" si="29"/>
        <v>MX_Common_BRT</v>
      </c>
      <c r="CM174" s="239"/>
      <c r="CN174" s="251">
        <v>0</v>
      </c>
      <c r="CO174" s="471"/>
      <c r="CP174" s="251" t="str">
        <f t="shared" si="30"/>
        <v>0-</v>
      </c>
      <c r="CQ174" s="471"/>
      <c r="CR174" s="252" t="str">
        <f t="shared" si="23"/>
        <v xml:space="preserve">; ; </v>
      </c>
      <c r="CS174" s="252" t="str">
        <f t="shared" si="24"/>
        <v xml:space="preserve">; ; </v>
      </c>
      <c r="CT174" s="425"/>
      <c r="CU174" s="252" t="e">
        <v>#REF!</v>
      </c>
      <c r="CV174" s="367"/>
      <c r="CW174" s="367"/>
      <c r="CX174" s="239"/>
      <c r="CY174" s="240"/>
      <c r="CZ174" s="240"/>
      <c r="DA174" s="240"/>
      <c r="DB174" s="585"/>
      <c r="DD174" s="240"/>
      <c r="DE174" s="585"/>
      <c r="DF174" s="253"/>
      <c r="DH174" s="472"/>
      <c r="DI174" s="497"/>
      <c r="DJ174" s="254"/>
      <c r="DK174" s="585"/>
    </row>
    <row r="175" spans="1:115" ht="14.5" x14ac:dyDescent="0.35">
      <c r="A175" s="469"/>
      <c r="B175" s="239"/>
      <c r="C175" s="240"/>
      <c r="D175" s="240"/>
      <c r="E175" s="240"/>
      <c r="F175" s="367"/>
      <c r="G175" s="239"/>
      <c r="H175" s="240"/>
      <c r="J175" s="241"/>
      <c r="K175" s="241"/>
      <c r="M175" s="473"/>
      <c r="O175" s="239"/>
      <c r="Q175" s="143" t="e">
        <f>INDEX(AssetClass[Asset Class], MATCH('9.3 MAL- Bus Facilities Entry'!P175, AssetClass[Class Description], 0))</f>
        <v>#N/A</v>
      </c>
      <c r="R175" s="143"/>
      <c r="S175" s="242" t="e">
        <f>INDEX(Table15[Category Code], MATCH('9.3 MAL- Bus Facilities Entry'!R175, Table15[Category  Description], 0))</f>
        <v>#N/A</v>
      </c>
      <c r="T175" s="239"/>
      <c r="U175" s="243" t="e" cm="1">
        <f t="array" ref="U175">INDEX('Custom Field Tbl'!$N$5:$N$446, MATCH('9.3 MAL- Bus Facilities Entry'!$Q175 &amp; '9.3 MAL- Bus Facilities Entry'!U$3, 'Custom Field Tbl'!$M$5:$M$446 &amp; 'Custom Field Tbl'!$O$5:$O$446, 0 ))</f>
        <v>#N/A</v>
      </c>
      <c r="V175" s="143" t="str">
        <f>IF(ISNA(INDEX(CFV_Tbl[CF Description], MATCH('9.3 MAL- Bus Facilities Entry'!U175, CFV_Tbl[CF Code], 0)) ), "Field Not Required", INDEX(CFV_Tbl[CF Description], MATCH('9.3 MAL- Bus Facilities Entry'!U175, CFV_Tbl[CF Code], 0)) )</f>
        <v>Field Not Required</v>
      </c>
      <c r="Y175" s="243" t="e" cm="1">
        <f t="array" ref="Y175">INDEX('Custom Field Tbl'!$N$5:$N$446, MATCH('9.3 MAL- Bus Facilities Entry'!$Q175 &amp; '9.3 MAL- Bus Facilities Entry'!Y$3, 'Custom Field Tbl'!$M$5:$M$446 &amp; 'Custom Field Tbl'!$O$5:$O$446, 0 ))</f>
        <v>#N/A</v>
      </c>
      <c r="Z175" s="143" t="str">
        <f>IF(ISNA(INDEX(CFV_Tbl[CF Description], MATCH('9.3 MAL- Bus Facilities Entry'!Y175, CFV_Tbl[CF Code], 0)) ), "Field Not Required", INDEX(CFV_Tbl[CF Description], MATCH('9.3 MAL- Bus Facilities Entry'!Y175, CFV_Tbl[CF Code], 0)) )</f>
        <v>Field Not Required</v>
      </c>
      <c r="AC175" s="243" t="e" cm="1">
        <f t="array" ref="AC175">INDEX('Custom Field Tbl'!$N$5:$N$446, MATCH('9.3 MAL- Bus Facilities Entry'!$Q175 &amp; '9.3 MAL- Bus Facilities Entry'!AC$3, 'Custom Field Tbl'!$M$5:$M$446 &amp; 'Custom Field Tbl'!$O$5:$O$446, 0 ))</f>
        <v>#N/A</v>
      </c>
      <c r="AD175" s="143" t="str">
        <f>IF(ISNA(INDEX(CFV_Tbl[CF Description], MATCH('9.3 MAL- Bus Facilities Entry'!AC175, CFV_Tbl[CF Code], 0)) ), "Field Not Required", INDEX(CFV_Tbl[CF Description], MATCH('9.3 MAL- Bus Facilities Entry'!AC175, CFV_Tbl[CF Code], 0)) )</f>
        <v>Field Not Required</v>
      </c>
      <c r="AG175" s="243" t="e" cm="1">
        <f t="array" ref="AG175">INDEX('Custom Field Tbl'!$N$5:$N$446, MATCH('9.3 MAL- Bus Facilities Entry'!$Q175 &amp; '9.3 MAL- Bus Facilities Entry'!AG$3, 'Custom Field Tbl'!$M$5:$M$446 &amp; 'Custom Field Tbl'!$O$5:$O$446, 0 ))</f>
        <v>#N/A</v>
      </c>
      <c r="AH175" s="143" t="str">
        <f>IF(ISNA(INDEX(CFV_Tbl[CF Description], MATCH('9.3 MAL- Bus Facilities Entry'!AG175, CFV_Tbl[CF Code], 0)) ), "Field Not Required", INDEX(CFV_Tbl[CF Description], MATCH('9.3 MAL- Bus Facilities Entry'!AG175, CFV_Tbl[CF Code], 0)) )</f>
        <v>Field Not Required</v>
      </c>
      <c r="AK175" s="243" t="e" cm="1">
        <f t="array" ref="AK175">INDEX('Custom Field Tbl'!$N$5:$N$446, MATCH('9.3 MAL- Bus Facilities Entry'!$Q175 &amp; '9.3 MAL- Bus Facilities Entry'!AK$3, 'Custom Field Tbl'!$M$5:$M$446 &amp; 'Custom Field Tbl'!$O$5:$O$446, 0 ))</f>
        <v>#N/A</v>
      </c>
      <c r="AL175" s="143" t="str">
        <f>IF(ISNA(INDEX(CFV_Tbl[CF Description], MATCH('9.3 MAL- Bus Facilities Entry'!AK175, CFV_Tbl[CF Code], 0)) ), "Field Not Required", INDEX(CFV_Tbl[CF Description], MATCH('9.3 MAL- Bus Facilities Entry'!AK175, CFV_Tbl[CF Code], 0)) )</f>
        <v>Field Not Required</v>
      </c>
      <c r="AO175" s="243" t="e" cm="1">
        <f t="array" ref="AO175">INDEX('Custom Field Tbl'!$N$5:$N$446, MATCH('9.3 MAL- Bus Facilities Entry'!$Q175 &amp; '9.3 MAL- Bus Facilities Entry'!AO$3, 'Custom Field Tbl'!$M$5:$M$446 &amp; 'Custom Field Tbl'!$O$5:$O$446, 0 ))</f>
        <v>#N/A</v>
      </c>
      <c r="AP175" s="143" t="str">
        <f>IF(ISNA(INDEX(CFV_Tbl[CF Description], MATCH('9.3 MAL- Bus Facilities Entry'!AO175, CFV_Tbl[CF Code], 0)) ), "Field Not Required", INDEX(CFV_Tbl[CF Description], MATCH('9.3 MAL- Bus Facilities Entry'!AO175, CFV_Tbl[CF Code], 0)) )</f>
        <v>Field Not Required</v>
      </c>
      <c r="AS175" s="243" t="e" cm="1">
        <f t="array" ref="AS175">INDEX('Custom Field Tbl'!$N$5:$N$446, MATCH('9.3 MAL- Bus Facilities Entry'!$Q175 &amp; '9.3 MAL- Bus Facilities Entry'!AS$3, 'Custom Field Tbl'!$M$5:$M$446 &amp; 'Custom Field Tbl'!$O$5:$O$446, 0 ))</f>
        <v>#N/A</v>
      </c>
      <c r="AT175" s="143" t="str">
        <f>IF(ISNA(INDEX(CFV_Tbl[CF Description], MATCH('9.3 MAL- Bus Facilities Entry'!AS175, CFV_Tbl[CF Code], 0)) ), "Field Not Required", INDEX(CFV_Tbl[CF Description], MATCH('9.3 MAL- Bus Facilities Entry'!AS175, CFV_Tbl[CF Code], 0)) )</f>
        <v>Field Not Required</v>
      </c>
      <c r="AW175" s="243" t="e" cm="1">
        <f t="array" ref="AW175">INDEX('Custom Field Tbl'!$N$5:$N$446, MATCH('9.3 MAL- Bus Facilities Entry'!$Q175 &amp; '9.3 MAL- Bus Facilities Entry'!AW$3, 'Custom Field Tbl'!$M$5:$M$446 &amp; 'Custom Field Tbl'!$O$5:$O$446, 0 ))</f>
        <v>#N/A</v>
      </c>
      <c r="AX175" s="143" t="str">
        <f>IF(ISNA(INDEX(CFV_Tbl[CF Description], MATCH('9.3 MAL- Bus Facilities Entry'!AW175, CFV_Tbl[CF Code], 0)) ), "Field Not Required", INDEX(CFV_Tbl[CF Description], MATCH('9.3 MAL- Bus Facilities Entry'!AW175, CFV_Tbl[CF Code], 0)) )</f>
        <v>Field Not Required</v>
      </c>
      <c r="BA175" s="243" t="e" cm="1">
        <f t="array" ref="BA175">INDEX('Custom Field Tbl'!$N$5:$N$446, MATCH('9.3 MAL- Bus Facilities Entry'!$Q175 &amp; '9.3 MAL- Bus Facilities Entry'!BA$3, 'Custom Field Tbl'!$M$5:$M$446 &amp; 'Custom Field Tbl'!$O$5:$O$446, 0 ))</f>
        <v>#N/A</v>
      </c>
      <c r="BB175" s="143" t="str">
        <f>IF(ISNA(INDEX(CFV_Tbl[CF Description], MATCH('9.3 MAL- Bus Facilities Entry'!BA175, CFV_Tbl[CF Code], 0)) ), "Field Not Required", INDEX(CFV_Tbl[CF Description], MATCH('9.3 MAL- Bus Facilities Entry'!BA175, CFV_Tbl[CF Code], 0)) )</f>
        <v>Field Not Required</v>
      </c>
      <c r="BE175" s="243" t="e" cm="1">
        <f t="array" ref="BE175">INDEX('Custom Field Tbl'!$N$5:$N$446, MATCH('9.3 MAL- Bus Facilities Entry'!$Q175 &amp; '9.3 MAL- Bus Facilities Entry'!BE$3, 'Custom Field Tbl'!$M$5:$M$446 &amp; 'Custom Field Tbl'!$O$5:$O$446, 0 ))</f>
        <v>#N/A</v>
      </c>
      <c r="BF175" s="143" t="str">
        <f>IF(ISNA(INDEX(CFV_Tbl[CF Description], MATCH('9.3 MAL- Bus Facilities Entry'!BE175, CFV_Tbl[CF Code], 0)) ), "Field Not Required", INDEX(CFV_Tbl[CF Description], MATCH('9.3 MAL- Bus Facilities Entry'!BE175, CFV_Tbl[CF Code], 0)) )</f>
        <v>Field Not Required</v>
      </c>
      <c r="BI175" s="239"/>
      <c r="BJ175" s="243" t="e">
        <f>INDEX(Mnemonic[Code], MATCH('9.3 MAL- Bus Facilities Entry'!BS175, Mnemonic[Description], 0))</f>
        <v>#N/A</v>
      </c>
      <c r="BK175" s="243" t="e">
        <f>INDEX(Mnemonic[Code], MATCH('9.3 MAL- Bus Facilities Entry'!BT175, Mnemonic[Description], 0))</f>
        <v>#N/A</v>
      </c>
      <c r="BL175" s="243" t="e">
        <f>IF(ISNA(INDEX(Mnemonic[Code], MATCH( '9.3 MAL- Bus Facilities Entry'!BU175, Mnemonic[Description], 0)) ),  INDEX(Mnemonic[Code], MATCH( LEFT('9.3 MAL- Bus Facilities Entry'!BU175, LEN(BU175)-2), Mnemonic[Description], 0)),  INDEX(Mnemonic[Code], MATCH( '9.3 MAL- Bus Facilities Entry'!BU175, Mnemonic[Description], 0)) )</f>
        <v>#VALUE!</v>
      </c>
      <c r="BM175" s="243" t="e">
        <f>IF(ISNA(INDEX(Mnemonic[Code], MATCH( '9.3 MAL- Bus Facilities Entry'!BV175, Mnemonic[Description], 0)) ),  INDEX(Mnemonic[Code], MATCH( LEFT('9.3 MAL- Bus Facilities Entry'!BV175, LEN(BV175)-2), Mnemonic[Description], 0)),  INDEX(Mnemonic[Code], MATCH( '9.3 MAL- Bus Facilities Entry'!BV175, Mnemonic[Description], 0)) )</f>
        <v>#VALUE!</v>
      </c>
      <c r="BN175" s="243" t="e">
        <f>IF(ISNA(INDEX(Mnemonic[Code], MATCH( '9.3 MAL- Bus Facilities Entry'!BW175, Mnemonic[Description], 0)) ),  INDEX(Mnemonic[Code], MATCH( LEFT('9.3 MAL- Bus Facilities Entry'!BW175, LEN(BW175)-1), Mnemonic[Description], 0)),  INDEX(Mnemonic[Code], MATCH( '9.3 MAL- Bus Facilities Entry'!BW175, Mnemonic[Description], 0)) )</f>
        <v>#VALUE!</v>
      </c>
      <c r="BO175" s="243" t="e">
        <f>IF(ISNA(INDEX(Mnemonic[Code], MATCH( '9.3 MAL- Bus Facilities Entry'!BX175, Mnemonic[Description], 0)) ),  INDEX(Mnemonic[Code], MATCH( LEFT('9.3 MAL- Bus Facilities Entry'!BX175, LEN(BX175)-1), Mnemonic[Description], 0)),  INDEX(Mnemonic[Code], MATCH( '9.3 MAL- Bus Facilities Entry'!BX175, Mnemonic[Description], 0)) )</f>
        <v>#VALUE!</v>
      </c>
      <c r="BP175" s="243" t="e">
        <f t="shared" si="25"/>
        <v>#N/A</v>
      </c>
      <c r="BQ175" s="243" t="e">
        <f t="shared" si="26"/>
        <v>#N/A</v>
      </c>
      <c r="BR175" s="243" t="e">
        <f t="shared" si="27"/>
        <v>#VALUE!</v>
      </c>
      <c r="BS175" s="245"/>
      <c r="BT175" s="245"/>
      <c r="BU175" s="244"/>
      <c r="BV175" s="244"/>
      <c r="BW175" s="244"/>
      <c r="BX175" s="244"/>
      <c r="BZ175" s="239"/>
      <c r="CA175" s="246" t="e">
        <f>INDEX('MAL-OTHERLOOKUPS'!$ES$4:$ES$56, MATCH('9.3 MAL- Bus Facilities Entry'!CE175, 'MAL-OTHERLOOKUPS'!$ET$4:$ET$56, 0))</f>
        <v>#N/A</v>
      </c>
      <c r="CB175" s="247" t="str">
        <f t="shared" si="28"/>
        <v>L--</v>
      </c>
      <c r="CC175" s="247"/>
      <c r="CD175" s="425"/>
      <c r="CE175" s="425"/>
      <c r="CF175" s="425"/>
      <c r="CG175" s="248"/>
      <c r="CH175" s="367"/>
      <c r="CI175" s="367"/>
      <c r="CJ175" s="249" t="e">
        <f>INDEX('Default X, Y'!$D$6:$D$13,MATCH('9.3 MAL- Bus Facilities Entry'!BJ175&amp;"MF",'Default X, Y'!$B$6:$B$13,0))</f>
        <v>#N/A</v>
      </c>
      <c r="CK175" s="249" t="e">
        <f>INDEX('Default X, Y'!$E$6:$E$13,MATCH('9.3 MAL- Bus Facilities Entry'!BJ175&amp;"MF",'Default X, Y'!$B$6:$B$13,0))</f>
        <v>#N/A</v>
      </c>
      <c r="CL175" s="250" t="str">
        <f t="shared" si="29"/>
        <v>MX_Common_BRT</v>
      </c>
      <c r="CM175" s="239"/>
      <c r="CN175" s="251">
        <v>0</v>
      </c>
      <c r="CO175" s="471"/>
      <c r="CP175" s="251" t="str">
        <f t="shared" si="30"/>
        <v>0-</v>
      </c>
      <c r="CQ175" s="471"/>
      <c r="CR175" s="252" t="str">
        <f t="shared" si="23"/>
        <v xml:space="preserve">; ; </v>
      </c>
      <c r="CS175" s="252" t="str">
        <f t="shared" si="24"/>
        <v xml:space="preserve">; ; </v>
      </c>
      <c r="CT175" s="425"/>
      <c r="CU175" s="252" t="e">
        <v>#REF!</v>
      </c>
      <c r="CV175" s="367"/>
      <c r="CW175" s="367"/>
      <c r="CX175" s="239"/>
      <c r="CY175" s="240"/>
      <c r="CZ175" s="240"/>
      <c r="DA175" s="240"/>
      <c r="DB175" s="585"/>
      <c r="DD175" s="240"/>
      <c r="DE175" s="585"/>
      <c r="DF175" s="253"/>
      <c r="DH175" s="472"/>
      <c r="DI175" s="497"/>
      <c r="DJ175" s="254"/>
      <c r="DK175" s="585"/>
    </row>
    <row r="176" spans="1:115" ht="14.5" x14ac:dyDescent="0.35">
      <c r="A176" s="469"/>
      <c r="B176" s="239"/>
      <c r="C176" s="240"/>
      <c r="D176" s="240"/>
      <c r="E176" s="240"/>
      <c r="F176" s="367"/>
      <c r="G176" s="239"/>
      <c r="H176" s="240"/>
      <c r="J176" s="241"/>
      <c r="K176" s="241"/>
      <c r="M176" s="473"/>
      <c r="O176" s="239"/>
      <c r="Q176" s="143" t="e">
        <f>INDEX(AssetClass[Asset Class], MATCH('9.3 MAL- Bus Facilities Entry'!P176, AssetClass[Class Description], 0))</f>
        <v>#N/A</v>
      </c>
      <c r="R176" s="143"/>
      <c r="S176" s="242" t="e">
        <f>INDEX(Table15[Category Code], MATCH('9.3 MAL- Bus Facilities Entry'!R176, Table15[Category  Description], 0))</f>
        <v>#N/A</v>
      </c>
      <c r="T176" s="239"/>
      <c r="U176" s="243" t="e" cm="1">
        <f t="array" ref="U176">INDEX('Custom Field Tbl'!$N$5:$N$446, MATCH('9.3 MAL- Bus Facilities Entry'!$Q176 &amp; '9.3 MAL- Bus Facilities Entry'!U$3, 'Custom Field Tbl'!$M$5:$M$446 &amp; 'Custom Field Tbl'!$O$5:$O$446, 0 ))</f>
        <v>#N/A</v>
      </c>
      <c r="V176" s="143" t="str">
        <f>IF(ISNA(INDEX(CFV_Tbl[CF Description], MATCH('9.3 MAL- Bus Facilities Entry'!U176, CFV_Tbl[CF Code], 0)) ), "Field Not Required", INDEX(CFV_Tbl[CF Description], MATCH('9.3 MAL- Bus Facilities Entry'!U176, CFV_Tbl[CF Code], 0)) )</f>
        <v>Field Not Required</v>
      </c>
      <c r="Y176" s="243" t="e" cm="1">
        <f t="array" ref="Y176">INDEX('Custom Field Tbl'!$N$5:$N$446, MATCH('9.3 MAL- Bus Facilities Entry'!$Q176 &amp; '9.3 MAL- Bus Facilities Entry'!Y$3, 'Custom Field Tbl'!$M$5:$M$446 &amp; 'Custom Field Tbl'!$O$5:$O$446, 0 ))</f>
        <v>#N/A</v>
      </c>
      <c r="Z176" s="143" t="str">
        <f>IF(ISNA(INDEX(CFV_Tbl[CF Description], MATCH('9.3 MAL- Bus Facilities Entry'!Y176, CFV_Tbl[CF Code], 0)) ), "Field Not Required", INDEX(CFV_Tbl[CF Description], MATCH('9.3 MAL- Bus Facilities Entry'!Y176, CFV_Tbl[CF Code], 0)) )</f>
        <v>Field Not Required</v>
      </c>
      <c r="AC176" s="243" t="e" cm="1">
        <f t="array" ref="AC176">INDEX('Custom Field Tbl'!$N$5:$N$446, MATCH('9.3 MAL- Bus Facilities Entry'!$Q176 &amp; '9.3 MAL- Bus Facilities Entry'!AC$3, 'Custom Field Tbl'!$M$5:$M$446 &amp; 'Custom Field Tbl'!$O$5:$O$446, 0 ))</f>
        <v>#N/A</v>
      </c>
      <c r="AD176" s="143" t="str">
        <f>IF(ISNA(INDEX(CFV_Tbl[CF Description], MATCH('9.3 MAL- Bus Facilities Entry'!AC176, CFV_Tbl[CF Code], 0)) ), "Field Not Required", INDEX(CFV_Tbl[CF Description], MATCH('9.3 MAL- Bus Facilities Entry'!AC176, CFV_Tbl[CF Code], 0)) )</f>
        <v>Field Not Required</v>
      </c>
      <c r="AG176" s="243" t="e" cm="1">
        <f t="array" ref="AG176">INDEX('Custom Field Tbl'!$N$5:$N$446, MATCH('9.3 MAL- Bus Facilities Entry'!$Q176 &amp; '9.3 MAL- Bus Facilities Entry'!AG$3, 'Custom Field Tbl'!$M$5:$M$446 &amp; 'Custom Field Tbl'!$O$5:$O$446, 0 ))</f>
        <v>#N/A</v>
      </c>
      <c r="AH176" s="143" t="str">
        <f>IF(ISNA(INDEX(CFV_Tbl[CF Description], MATCH('9.3 MAL- Bus Facilities Entry'!AG176, CFV_Tbl[CF Code], 0)) ), "Field Not Required", INDEX(CFV_Tbl[CF Description], MATCH('9.3 MAL- Bus Facilities Entry'!AG176, CFV_Tbl[CF Code], 0)) )</f>
        <v>Field Not Required</v>
      </c>
      <c r="AK176" s="243" t="e" cm="1">
        <f t="array" ref="AK176">INDEX('Custom Field Tbl'!$N$5:$N$446, MATCH('9.3 MAL- Bus Facilities Entry'!$Q176 &amp; '9.3 MAL- Bus Facilities Entry'!AK$3, 'Custom Field Tbl'!$M$5:$M$446 &amp; 'Custom Field Tbl'!$O$5:$O$446, 0 ))</f>
        <v>#N/A</v>
      </c>
      <c r="AL176" s="143" t="str">
        <f>IF(ISNA(INDEX(CFV_Tbl[CF Description], MATCH('9.3 MAL- Bus Facilities Entry'!AK176, CFV_Tbl[CF Code], 0)) ), "Field Not Required", INDEX(CFV_Tbl[CF Description], MATCH('9.3 MAL- Bus Facilities Entry'!AK176, CFV_Tbl[CF Code], 0)) )</f>
        <v>Field Not Required</v>
      </c>
      <c r="AO176" s="243" t="e" cm="1">
        <f t="array" ref="AO176">INDEX('Custom Field Tbl'!$N$5:$N$446, MATCH('9.3 MAL- Bus Facilities Entry'!$Q176 &amp; '9.3 MAL- Bus Facilities Entry'!AO$3, 'Custom Field Tbl'!$M$5:$M$446 &amp; 'Custom Field Tbl'!$O$5:$O$446, 0 ))</f>
        <v>#N/A</v>
      </c>
      <c r="AP176" s="143" t="str">
        <f>IF(ISNA(INDEX(CFV_Tbl[CF Description], MATCH('9.3 MAL- Bus Facilities Entry'!AO176, CFV_Tbl[CF Code], 0)) ), "Field Not Required", INDEX(CFV_Tbl[CF Description], MATCH('9.3 MAL- Bus Facilities Entry'!AO176, CFV_Tbl[CF Code], 0)) )</f>
        <v>Field Not Required</v>
      </c>
      <c r="AS176" s="243" t="e" cm="1">
        <f t="array" ref="AS176">INDEX('Custom Field Tbl'!$N$5:$N$446, MATCH('9.3 MAL- Bus Facilities Entry'!$Q176 &amp; '9.3 MAL- Bus Facilities Entry'!AS$3, 'Custom Field Tbl'!$M$5:$M$446 &amp; 'Custom Field Tbl'!$O$5:$O$446, 0 ))</f>
        <v>#N/A</v>
      </c>
      <c r="AT176" s="143" t="str">
        <f>IF(ISNA(INDEX(CFV_Tbl[CF Description], MATCH('9.3 MAL- Bus Facilities Entry'!AS176, CFV_Tbl[CF Code], 0)) ), "Field Not Required", INDEX(CFV_Tbl[CF Description], MATCH('9.3 MAL- Bus Facilities Entry'!AS176, CFV_Tbl[CF Code], 0)) )</f>
        <v>Field Not Required</v>
      </c>
      <c r="AW176" s="243" t="e" cm="1">
        <f t="array" ref="AW176">INDEX('Custom Field Tbl'!$N$5:$N$446, MATCH('9.3 MAL- Bus Facilities Entry'!$Q176 &amp; '9.3 MAL- Bus Facilities Entry'!AW$3, 'Custom Field Tbl'!$M$5:$M$446 &amp; 'Custom Field Tbl'!$O$5:$O$446, 0 ))</f>
        <v>#N/A</v>
      </c>
      <c r="AX176" s="143" t="str">
        <f>IF(ISNA(INDEX(CFV_Tbl[CF Description], MATCH('9.3 MAL- Bus Facilities Entry'!AW176, CFV_Tbl[CF Code], 0)) ), "Field Not Required", INDEX(CFV_Tbl[CF Description], MATCH('9.3 MAL- Bus Facilities Entry'!AW176, CFV_Tbl[CF Code], 0)) )</f>
        <v>Field Not Required</v>
      </c>
      <c r="BA176" s="243" t="e" cm="1">
        <f t="array" ref="BA176">INDEX('Custom Field Tbl'!$N$5:$N$446, MATCH('9.3 MAL- Bus Facilities Entry'!$Q176 &amp; '9.3 MAL- Bus Facilities Entry'!BA$3, 'Custom Field Tbl'!$M$5:$M$446 &amp; 'Custom Field Tbl'!$O$5:$O$446, 0 ))</f>
        <v>#N/A</v>
      </c>
      <c r="BB176" s="143" t="str">
        <f>IF(ISNA(INDEX(CFV_Tbl[CF Description], MATCH('9.3 MAL- Bus Facilities Entry'!BA176, CFV_Tbl[CF Code], 0)) ), "Field Not Required", INDEX(CFV_Tbl[CF Description], MATCH('9.3 MAL- Bus Facilities Entry'!BA176, CFV_Tbl[CF Code], 0)) )</f>
        <v>Field Not Required</v>
      </c>
      <c r="BE176" s="243" t="e" cm="1">
        <f t="array" ref="BE176">INDEX('Custom Field Tbl'!$N$5:$N$446, MATCH('9.3 MAL- Bus Facilities Entry'!$Q176 &amp; '9.3 MAL- Bus Facilities Entry'!BE$3, 'Custom Field Tbl'!$M$5:$M$446 &amp; 'Custom Field Tbl'!$O$5:$O$446, 0 ))</f>
        <v>#N/A</v>
      </c>
      <c r="BF176" s="143" t="str">
        <f>IF(ISNA(INDEX(CFV_Tbl[CF Description], MATCH('9.3 MAL- Bus Facilities Entry'!BE176, CFV_Tbl[CF Code], 0)) ), "Field Not Required", INDEX(CFV_Tbl[CF Description], MATCH('9.3 MAL- Bus Facilities Entry'!BE176, CFV_Tbl[CF Code], 0)) )</f>
        <v>Field Not Required</v>
      </c>
      <c r="BI176" s="239"/>
      <c r="BJ176" s="243" t="e">
        <f>INDEX(Mnemonic[Code], MATCH('9.3 MAL- Bus Facilities Entry'!BS176, Mnemonic[Description], 0))</f>
        <v>#N/A</v>
      </c>
      <c r="BK176" s="243" t="e">
        <f>INDEX(Mnemonic[Code], MATCH('9.3 MAL- Bus Facilities Entry'!BT176, Mnemonic[Description], 0))</f>
        <v>#N/A</v>
      </c>
      <c r="BL176" s="243" t="e">
        <f>IF(ISNA(INDEX(Mnemonic[Code], MATCH( '9.3 MAL- Bus Facilities Entry'!BU176, Mnemonic[Description], 0)) ),  INDEX(Mnemonic[Code], MATCH( LEFT('9.3 MAL- Bus Facilities Entry'!BU176, LEN(BU176)-2), Mnemonic[Description], 0)),  INDEX(Mnemonic[Code], MATCH( '9.3 MAL- Bus Facilities Entry'!BU176, Mnemonic[Description], 0)) )</f>
        <v>#VALUE!</v>
      </c>
      <c r="BM176" s="243" t="e">
        <f>IF(ISNA(INDEX(Mnemonic[Code], MATCH( '9.3 MAL- Bus Facilities Entry'!BV176, Mnemonic[Description], 0)) ),  INDEX(Mnemonic[Code], MATCH( LEFT('9.3 MAL- Bus Facilities Entry'!BV176, LEN(BV176)-2), Mnemonic[Description], 0)),  INDEX(Mnemonic[Code], MATCH( '9.3 MAL- Bus Facilities Entry'!BV176, Mnemonic[Description], 0)) )</f>
        <v>#VALUE!</v>
      </c>
      <c r="BN176" s="243" t="e">
        <f>IF(ISNA(INDEX(Mnemonic[Code], MATCH( '9.3 MAL- Bus Facilities Entry'!BW176, Mnemonic[Description], 0)) ),  INDEX(Mnemonic[Code], MATCH( LEFT('9.3 MAL- Bus Facilities Entry'!BW176, LEN(BW176)-1), Mnemonic[Description], 0)),  INDEX(Mnemonic[Code], MATCH( '9.3 MAL- Bus Facilities Entry'!BW176, Mnemonic[Description], 0)) )</f>
        <v>#VALUE!</v>
      </c>
      <c r="BO176" s="243" t="e">
        <f>IF(ISNA(INDEX(Mnemonic[Code], MATCH( '9.3 MAL- Bus Facilities Entry'!BX176, Mnemonic[Description], 0)) ),  INDEX(Mnemonic[Code], MATCH( LEFT('9.3 MAL- Bus Facilities Entry'!BX176, LEN(BX176)-1), Mnemonic[Description], 0)),  INDEX(Mnemonic[Code], MATCH( '9.3 MAL- Bus Facilities Entry'!BX176, Mnemonic[Description], 0)) )</f>
        <v>#VALUE!</v>
      </c>
      <c r="BP176" s="243" t="e">
        <f t="shared" si="25"/>
        <v>#N/A</v>
      </c>
      <c r="BQ176" s="243" t="e">
        <f t="shared" si="26"/>
        <v>#N/A</v>
      </c>
      <c r="BR176" s="243" t="e">
        <f t="shared" si="27"/>
        <v>#VALUE!</v>
      </c>
      <c r="BS176" s="245"/>
      <c r="BT176" s="245"/>
      <c r="BU176" s="244"/>
      <c r="BV176" s="244"/>
      <c r="BW176" s="244"/>
      <c r="BX176" s="244"/>
      <c r="BZ176" s="239"/>
      <c r="CA176" s="246" t="e">
        <f>INDEX('MAL-OTHERLOOKUPS'!$ES$4:$ES$56, MATCH('9.3 MAL- Bus Facilities Entry'!CE176, 'MAL-OTHERLOOKUPS'!$ET$4:$ET$56, 0))</f>
        <v>#N/A</v>
      </c>
      <c r="CB176" s="247" t="str">
        <f t="shared" si="28"/>
        <v>L--</v>
      </c>
      <c r="CC176" s="247"/>
      <c r="CD176" s="425"/>
      <c r="CE176" s="425"/>
      <c r="CF176" s="425"/>
      <c r="CG176" s="248"/>
      <c r="CH176" s="367"/>
      <c r="CI176" s="367"/>
      <c r="CJ176" s="249" t="e">
        <f>INDEX('Default X, Y'!$D$6:$D$13,MATCH('9.3 MAL- Bus Facilities Entry'!BJ176&amp;"MF",'Default X, Y'!$B$6:$B$13,0))</f>
        <v>#N/A</v>
      </c>
      <c r="CK176" s="249" t="e">
        <f>INDEX('Default X, Y'!$E$6:$E$13,MATCH('9.3 MAL- Bus Facilities Entry'!BJ176&amp;"MF",'Default X, Y'!$B$6:$B$13,0))</f>
        <v>#N/A</v>
      </c>
      <c r="CL176" s="250" t="str">
        <f t="shared" si="29"/>
        <v>MX_Common_BRT</v>
      </c>
      <c r="CM176" s="239"/>
      <c r="CN176" s="251">
        <v>0</v>
      </c>
      <c r="CO176" s="471"/>
      <c r="CP176" s="251" t="str">
        <f t="shared" si="30"/>
        <v>0-</v>
      </c>
      <c r="CQ176" s="471"/>
      <c r="CR176" s="252" t="str">
        <f t="shared" si="23"/>
        <v xml:space="preserve">; ; </v>
      </c>
      <c r="CS176" s="252" t="str">
        <f t="shared" si="24"/>
        <v xml:space="preserve">; ; </v>
      </c>
      <c r="CT176" s="425"/>
      <c r="CU176" s="252" t="e">
        <v>#REF!</v>
      </c>
      <c r="CV176" s="367"/>
      <c r="CW176" s="367"/>
      <c r="CX176" s="239"/>
      <c r="CY176" s="240"/>
      <c r="CZ176" s="240"/>
      <c r="DA176" s="240"/>
      <c r="DB176" s="585"/>
      <c r="DD176" s="240"/>
      <c r="DE176" s="585"/>
      <c r="DF176" s="253"/>
      <c r="DH176" s="472"/>
      <c r="DI176" s="497"/>
      <c r="DJ176" s="254"/>
      <c r="DK176" s="585"/>
    </row>
    <row r="177" spans="1:115" ht="14.5" x14ac:dyDescent="0.35">
      <c r="A177" s="469"/>
      <c r="B177" s="239"/>
      <c r="C177" s="240"/>
      <c r="D177" s="240"/>
      <c r="E177" s="240"/>
      <c r="F177" s="367"/>
      <c r="G177" s="239"/>
      <c r="H177" s="240"/>
      <c r="J177" s="241"/>
      <c r="K177" s="241"/>
      <c r="M177" s="473"/>
      <c r="O177" s="239"/>
      <c r="Q177" s="143" t="e">
        <f>INDEX(AssetClass[Asset Class], MATCH('9.3 MAL- Bus Facilities Entry'!P177, AssetClass[Class Description], 0))</f>
        <v>#N/A</v>
      </c>
      <c r="R177" s="143"/>
      <c r="S177" s="242" t="e">
        <f>INDEX(Table15[Category Code], MATCH('9.3 MAL- Bus Facilities Entry'!R177, Table15[Category  Description], 0))</f>
        <v>#N/A</v>
      </c>
      <c r="T177" s="239"/>
      <c r="U177" s="243" t="e" cm="1">
        <f t="array" ref="U177">INDEX('Custom Field Tbl'!$N$5:$N$446, MATCH('9.3 MAL- Bus Facilities Entry'!$Q177 &amp; '9.3 MAL- Bus Facilities Entry'!U$3, 'Custom Field Tbl'!$M$5:$M$446 &amp; 'Custom Field Tbl'!$O$5:$O$446, 0 ))</f>
        <v>#N/A</v>
      </c>
      <c r="V177" s="143" t="str">
        <f>IF(ISNA(INDEX(CFV_Tbl[CF Description], MATCH('9.3 MAL- Bus Facilities Entry'!U177, CFV_Tbl[CF Code], 0)) ), "Field Not Required", INDEX(CFV_Tbl[CF Description], MATCH('9.3 MAL- Bus Facilities Entry'!U177, CFV_Tbl[CF Code], 0)) )</f>
        <v>Field Not Required</v>
      </c>
      <c r="Y177" s="243" t="e" cm="1">
        <f t="array" ref="Y177">INDEX('Custom Field Tbl'!$N$5:$N$446, MATCH('9.3 MAL- Bus Facilities Entry'!$Q177 &amp; '9.3 MAL- Bus Facilities Entry'!Y$3, 'Custom Field Tbl'!$M$5:$M$446 &amp; 'Custom Field Tbl'!$O$5:$O$446, 0 ))</f>
        <v>#N/A</v>
      </c>
      <c r="Z177" s="143" t="str">
        <f>IF(ISNA(INDEX(CFV_Tbl[CF Description], MATCH('9.3 MAL- Bus Facilities Entry'!Y177, CFV_Tbl[CF Code], 0)) ), "Field Not Required", INDEX(CFV_Tbl[CF Description], MATCH('9.3 MAL- Bus Facilities Entry'!Y177, CFV_Tbl[CF Code], 0)) )</f>
        <v>Field Not Required</v>
      </c>
      <c r="AC177" s="243" t="e" cm="1">
        <f t="array" ref="AC177">INDEX('Custom Field Tbl'!$N$5:$N$446, MATCH('9.3 MAL- Bus Facilities Entry'!$Q177 &amp; '9.3 MAL- Bus Facilities Entry'!AC$3, 'Custom Field Tbl'!$M$5:$M$446 &amp; 'Custom Field Tbl'!$O$5:$O$446, 0 ))</f>
        <v>#N/A</v>
      </c>
      <c r="AD177" s="143" t="str">
        <f>IF(ISNA(INDEX(CFV_Tbl[CF Description], MATCH('9.3 MAL- Bus Facilities Entry'!AC177, CFV_Tbl[CF Code], 0)) ), "Field Not Required", INDEX(CFV_Tbl[CF Description], MATCH('9.3 MAL- Bus Facilities Entry'!AC177, CFV_Tbl[CF Code], 0)) )</f>
        <v>Field Not Required</v>
      </c>
      <c r="AG177" s="243" t="e" cm="1">
        <f t="array" ref="AG177">INDEX('Custom Field Tbl'!$N$5:$N$446, MATCH('9.3 MAL- Bus Facilities Entry'!$Q177 &amp; '9.3 MAL- Bus Facilities Entry'!AG$3, 'Custom Field Tbl'!$M$5:$M$446 &amp; 'Custom Field Tbl'!$O$5:$O$446, 0 ))</f>
        <v>#N/A</v>
      </c>
      <c r="AH177" s="143" t="str">
        <f>IF(ISNA(INDEX(CFV_Tbl[CF Description], MATCH('9.3 MAL- Bus Facilities Entry'!AG177, CFV_Tbl[CF Code], 0)) ), "Field Not Required", INDEX(CFV_Tbl[CF Description], MATCH('9.3 MAL- Bus Facilities Entry'!AG177, CFV_Tbl[CF Code], 0)) )</f>
        <v>Field Not Required</v>
      </c>
      <c r="AK177" s="243" t="e" cm="1">
        <f t="array" ref="AK177">INDEX('Custom Field Tbl'!$N$5:$N$446, MATCH('9.3 MAL- Bus Facilities Entry'!$Q177 &amp; '9.3 MAL- Bus Facilities Entry'!AK$3, 'Custom Field Tbl'!$M$5:$M$446 &amp; 'Custom Field Tbl'!$O$5:$O$446, 0 ))</f>
        <v>#N/A</v>
      </c>
      <c r="AL177" s="143" t="str">
        <f>IF(ISNA(INDEX(CFV_Tbl[CF Description], MATCH('9.3 MAL- Bus Facilities Entry'!AK177, CFV_Tbl[CF Code], 0)) ), "Field Not Required", INDEX(CFV_Tbl[CF Description], MATCH('9.3 MAL- Bus Facilities Entry'!AK177, CFV_Tbl[CF Code], 0)) )</f>
        <v>Field Not Required</v>
      </c>
      <c r="AO177" s="243" t="e" cm="1">
        <f t="array" ref="AO177">INDEX('Custom Field Tbl'!$N$5:$N$446, MATCH('9.3 MAL- Bus Facilities Entry'!$Q177 &amp; '9.3 MAL- Bus Facilities Entry'!AO$3, 'Custom Field Tbl'!$M$5:$M$446 &amp; 'Custom Field Tbl'!$O$5:$O$446, 0 ))</f>
        <v>#N/A</v>
      </c>
      <c r="AP177" s="143" t="str">
        <f>IF(ISNA(INDEX(CFV_Tbl[CF Description], MATCH('9.3 MAL- Bus Facilities Entry'!AO177, CFV_Tbl[CF Code], 0)) ), "Field Not Required", INDEX(CFV_Tbl[CF Description], MATCH('9.3 MAL- Bus Facilities Entry'!AO177, CFV_Tbl[CF Code], 0)) )</f>
        <v>Field Not Required</v>
      </c>
      <c r="AS177" s="243" t="e" cm="1">
        <f t="array" ref="AS177">INDEX('Custom Field Tbl'!$N$5:$N$446, MATCH('9.3 MAL- Bus Facilities Entry'!$Q177 &amp; '9.3 MAL- Bus Facilities Entry'!AS$3, 'Custom Field Tbl'!$M$5:$M$446 &amp; 'Custom Field Tbl'!$O$5:$O$446, 0 ))</f>
        <v>#N/A</v>
      </c>
      <c r="AT177" s="143" t="str">
        <f>IF(ISNA(INDEX(CFV_Tbl[CF Description], MATCH('9.3 MAL- Bus Facilities Entry'!AS177, CFV_Tbl[CF Code], 0)) ), "Field Not Required", INDEX(CFV_Tbl[CF Description], MATCH('9.3 MAL- Bus Facilities Entry'!AS177, CFV_Tbl[CF Code], 0)) )</f>
        <v>Field Not Required</v>
      </c>
      <c r="AW177" s="243" t="e" cm="1">
        <f t="array" ref="AW177">INDEX('Custom Field Tbl'!$N$5:$N$446, MATCH('9.3 MAL- Bus Facilities Entry'!$Q177 &amp; '9.3 MAL- Bus Facilities Entry'!AW$3, 'Custom Field Tbl'!$M$5:$M$446 &amp; 'Custom Field Tbl'!$O$5:$O$446, 0 ))</f>
        <v>#N/A</v>
      </c>
      <c r="AX177" s="143" t="str">
        <f>IF(ISNA(INDEX(CFV_Tbl[CF Description], MATCH('9.3 MAL- Bus Facilities Entry'!AW177, CFV_Tbl[CF Code], 0)) ), "Field Not Required", INDEX(CFV_Tbl[CF Description], MATCH('9.3 MAL- Bus Facilities Entry'!AW177, CFV_Tbl[CF Code], 0)) )</f>
        <v>Field Not Required</v>
      </c>
      <c r="BA177" s="243" t="e" cm="1">
        <f t="array" ref="BA177">INDEX('Custom Field Tbl'!$N$5:$N$446, MATCH('9.3 MAL- Bus Facilities Entry'!$Q177 &amp; '9.3 MAL- Bus Facilities Entry'!BA$3, 'Custom Field Tbl'!$M$5:$M$446 &amp; 'Custom Field Tbl'!$O$5:$O$446, 0 ))</f>
        <v>#N/A</v>
      </c>
      <c r="BB177" s="143" t="str">
        <f>IF(ISNA(INDEX(CFV_Tbl[CF Description], MATCH('9.3 MAL- Bus Facilities Entry'!BA177, CFV_Tbl[CF Code], 0)) ), "Field Not Required", INDEX(CFV_Tbl[CF Description], MATCH('9.3 MAL- Bus Facilities Entry'!BA177, CFV_Tbl[CF Code], 0)) )</f>
        <v>Field Not Required</v>
      </c>
      <c r="BE177" s="243" t="e" cm="1">
        <f t="array" ref="BE177">INDEX('Custom Field Tbl'!$N$5:$N$446, MATCH('9.3 MAL- Bus Facilities Entry'!$Q177 &amp; '9.3 MAL- Bus Facilities Entry'!BE$3, 'Custom Field Tbl'!$M$5:$M$446 &amp; 'Custom Field Tbl'!$O$5:$O$446, 0 ))</f>
        <v>#N/A</v>
      </c>
      <c r="BF177" s="143" t="str">
        <f>IF(ISNA(INDEX(CFV_Tbl[CF Description], MATCH('9.3 MAL- Bus Facilities Entry'!BE177, CFV_Tbl[CF Code], 0)) ), "Field Not Required", INDEX(CFV_Tbl[CF Description], MATCH('9.3 MAL- Bus Facilities Entry'!BE177, CFV_Tbl[CF Code], 0)) )</f>
        <v>Field Not Required</v>
      </c>
      <c r="BI177" s="239"/>
      <c r="BJ177" s="243" t="e">
        <f>INDEX(Mnemonic[Code], MATCH('9.3 MAL- Bus Facilities Entry'!BS177, Mnemonic[Description], 0))</f>
        <v>#N/A</v>
      </c>
      <c r="BK177" s="243" t="e">
        <f>INDEX(Mnemonic[Code], MATCH('9.3 MAL- Bus Facilities Entry'!BT177, Mnemonic[Description], 0))</f>
        <v>#N/A</v>
      </c>
      <c r="BL177" s="243" t="e">
        <f>IF(ISNA(INDEX(Mnemonic[Code], MATCH( '9.3 MAL- Bus Facilities Entry'!BU177, Mnemonic[Description], 0)) ),  INDEX(Mnemonic[Code], MATCH( LEFT('9.3 MAL- Bus Facilities Entry'!BU177, LEN(BU177)-2), Mnemonic[Description], 0)),  INDEX(Mnemonic[Code], MATCH( '9.3 MAL- Bus Facilities Entry'!BU177, Mnemonic[Description], 0)) )</f>
        <v>#VALUE!</v>
      </c>
      <c r="BM177" s="243" t="e">
        <f>IF(ISNA(INDEX(Mnemonic[Code], MATCH( '9.3 MAL- Bus Facilities Entry'!BV177, Mnemonic[Description], 0)) ),  INDEX(Mnemonic[Code], MATCH( LEFT('9.3 MAL- Bus Facilities Entry'!BV177, LEN(BV177)-2), Mnemonic[Description], 0)),  INDEX(Mnemonic[Code], MATCH( '9.3 MAL- Bus Facilities Entry'!BV177, Mnemonic[Description], 0)) )</f>
        <v>#VALUE!</v>
      </c>
      <c r="BN177" s="243" t="e">
        <f>IF(ISNA(INDEX(Mnemonic[Code], MATCH( '9.3 MAL- Bus Facilities Entry'!BW177, Mnemonic[Description], 0)) ),  INDEX(Mnemonic[Code], MATCH( LEFT('9.3 MAL- Bus Facilities Entry'!BW177, LEN(BW177)-1), Mnemonic[Description], 0)),  INDEX(Mnemonic[Code], MATCH( '9.3 MAL- Bus Facilities Entry'!BW177, Mnemonic[Description], 0)) )</f>
        <v>#VALUE!</v>
      </c>
      <c r="BO177" s="243" t="e">
        <f>IF(ISNA(INDEX(Mnemonic[Code], MATCH( '9.3 MAL- Bus Facilities Entry'!BX177, Mnemonic[Description], 0)) ),  INDEX(Mnemonic[Code], MATCH( LEFT('9.3 MAL- Bus Facilities Entry'!BX177, LEN(BX177)-1), Mnemonic[Description], 0)),  INDEX(Mnemonic[Code], MATCH( '9.3 MAL- Bus Facilities Entry'!BX177, Mnemonic[Description], 0)) )</f>
        <v>#VALUE!</v>
      </c>
      <c r="BP177" s="243" t="e">
        <f t="shared" si="25"/>
        <v>#N/A</v>
      </c>
      <c r="BQ177" s="243" t="e">
        <f t="shared" si="26"/>
        <v>#N/A</v>
      </c>
      <c r="BR177" s="243" t="e">
        <f t="shared" si="27"/>
        <v>#VALUE!</v>
      </c>
      <c r="BS177" s="245"/>
      <c r="BT177" s="245"/>
      <c r="BU177" s="244"/>
      <c r="BV177" s="244"/>
      <c r="BW177" s="244"/>
      <c r="BX177" s="244"/>
      <c r="BZ177" s="239"/>
      <c r="CA177" s="246" t="e">
        <f>INDEX('MAL-OTHERLOOKUPS'!$ES$4:$ES$56, MATCH('9.3 MAL- Bus Facilities Entry'!CE177, 'MAL-OTHERLOOKUPS'!$ET$4:$ET$56, 0))</f>
        <v>#N/A</v>
      </c>
      <c r="CB177" s="247" t="str">
        <f t="shared" si="28"/>
        <v>L--</v>
      </c>
      <c r="CC177" s="247"/>
      <c r="CD177" s="425"/>
      <c r="CE177" s="425"/>
      <c r="CF177" s="425"/>
      <c r="CG177" s="248"/>
      <c r="CH177" s="367"/>
      <c r="CI177" s="367"/>
      <c r="CJ177" s="249" t="e">
        <f>INDEX('Default X, Y'!$D$6:$D$13,MATCH('9.3 MAL- Bus Facilities Entry'!BJ177&amp;"MF",'Default X, Y'!$B$6:$B$13,0))</f>
        <v>#N/A</v>
      </c>
      <c r="CK177" s="249" t="e">
        <f>INDEX('Default X, Y'!$E$6:$E$13,MATCH('9.3 MAL- Bus Facilities Entry'!BJ177&amp;"MF",'Default X, Y'!$B$6:$B$13,0))</f>
        <v>#N/A</v>
      </c>
      <c r="CL177" s="250" t="str">
        <f t="shared" si="29"/>
        <v>MX_Common_BRT</v>
      </c>
      <c r="CM177" s="239"/>
      <c r="CN177" s="251">
        <v>0</v>
      </c>
      <c r="CO177" s="471"/>
      <c r="CP177" s="251" t="str">
        <f t="shared" si="30"/>
        <v>0-</v>
      </c>
      <c r="CQ177" s="471"/>
      <c r="CR177" s="252" t="str">
        <f t="shared" si="23"/>
        <v xml:space="preserve">; ; </v>
      </c>
      <c r="CS177" s="252" t="str">
        <f t="shared" si="24"/>
        <v xml:space="preserve">; ; </v>
      </c>
      <c r="CT177" s="425"/>
      <c r="CU177" s="252" t="e">
        <v>#REF!</v>
      </c>
      <c r="CV177" s="367"/>
      <c r="CW177" s="367"/>
      <c r="CX177" s="239"/>
      <c r="CY177" s="240"/>
      <c r="CZ177" s="240"/>
      <c r="DA177" s="240"/>
      <c r="DB177" s="585"/>
      <c r="DD177" s="240"/>
      <c r="DE177" s="585"/>
      <c r="DF177" s="253"/>
      <c r="DH177" s="472"/>
      <c r="DI177" s="497"/>
      <c r="DJ177" s="254"/>
      <c r="DK177" s="585"/>
    </row>
    <row r="178" spans="1:115" ht="14.5" x14ac:dyDescent="0.35">
      <c r="A178" s="469"/>
      <c r="B178" s="239"/>
      <c r="C178" s="240"/>
      <c r="D178" s="240"/>
      <c r="E178" s="240"/>
      <c r="F178" s="367"/>
      <c r="G178" s="239"/>
      <c r="H178" s="240"/>
      <c r="J178" s="241"/>
      <c r="K178" s="241"/>
      <c r="M178" s="473"/>
      <c r="O178" s="239"/>
      <c r="Q178" s="143" t="e">
        <f>INDEX(AssetClass[Asset Class], MATCH('9.3 MAL- Bus Facilities Entry'!P178, AssetClass[Class Description], 0))</f>
        <v>#N/A</v>
      </c>
      <c r="R178" s="143"/>
      <c r="S178" s="242" t="e">
        <f>INDEX(Table15[Category Code], MATCH('9.3 MAL- Bus Facilities Entry'!R178, Table15[Category  Description], 0))</f>
        <v>#N/A</v>
      </c>
      <c r="T178" s="239"/>
      <c r="U178" s="243" t="e" cm="1">
        <f t="array" ref="U178">INDEX('Custom Field Tbl'!$N$5:$N$446, MATCH('9.3 MAL- Bus Facilities Entry'!$Q178 &amp; '9.3 MAL- Bus Facilities Entry'!U$3, 'Custom Field Tbl'!$M$5:$M$446 &amp; 'Custom Field Tbl'!$O$5:$O$446, 0 ))</f>
        <v>#N/A</v>
      </c>
      <c r="V178" s="143" t="str">
        <f>IF(ISNA(INDEX(CFV_Tbl[CF Description], MATCH('9.3 MAL- Bus Facilities Entry'!U178, CFV_Tbl[CF Code], 0)) ), "Field Not Required", INDEX(CFV_Tbl[CF Description], MATCH('9.3 MAL- Bus Facilities Entry'!U178, CFV_Tbl[CF Code], 0)) )</f>
        <v>Field Not Required</v>
      </c>
      <c r="Y178" s="243" t="e" cm="1">
        <f t="array" ref="Y178">INDEX('Custom Field Tbl'!$N$5:$N$446, MATCH('9.3 MAL- Bus Facilities Entry'!$Q178 &amp; '9.3 MAL- Bus Facilities Entry'!Y$3, 'Custom Field Tbl'!$M$5:$M$446 &amp; 'Custom Field Tbl'!$O$5:$O$446, 0 ))</f>
        <v>#N/A</v>
      </c>
      <c r="Z178" s="143" t="str">
        <f>IF(ISNA(INDEX(CFV_Tbl[CF Description], MATCH('9.3 MAL- Bus Facilities Entry'!Y178, CFV_Tbl[CF Code], 0)) ), "Field Not Required", INDEX(CFV_Tbl[CF Description], MATCH('9.3 MAL- Bus Facilities Entry'!Y178, CFV_Tbl[CF Code], 0)) )</f>
        <v>Field Not Required</v>
      </c>
      <c r="AC178" s="243" t="e" cm="1">
        <f t="array" ref="AC178">INDEX('Custom Field Tbl'!$N$5:$N$446, MATCH('9.3 MAL- Bus Facilities Entry'!$Q178 &amp; '9.3 MAL- Bus Facilities Entry'!AC$3, 'Custom Field Tbl'!$M$5:$M$446 &amp; 'Custom Field Tbl'!$O$5:$O$446, 0 ))</f>
        <v>#N/A</v>
      </c>
      <c r="AD178" s="143" t="str">
        <f>IF(ISNA(INDEX(CFV_Tbl[CF Description], MATCH('9.3 MAL- Bus Facilities Entry'!AC178, CFV_Tbl[CF Code], 0)) ), "Field Not Required", INDEX(CFV_Tbl[CF Description], MATCH('9.3 MAL- Bus Facilities Entry'!AC178, CFV_Tbl[CF Code], 0)) )</f>
        <v>Field Not Required</v>
      </c>
      <c r="AG178" s="243" t="e" cm="1">
        <f t="array" ref="AG178">INDEX('Custom Field Tbl'!$N$5:$N$446, MATCH('9.3 MAL- Bus Facilities Entry'!$Q178 &amp; '9.3 MAL- Bus Facilities Entry'!AG$3, 'Custom Field Tbl'!$M$5:$M$446 &amp; 'Custom Field Tbl'!$O$5:$O$446, 0 ))</f>
        <v>#N/A</v>
      </c>
      <c r="AH178" s="143" t="str">
        <f>IF(ISNA(INDEX(CFV_Tbl[CF Description], MATCH('9.3 MAL- Bus Facilities Entry'!AG178, CFV_Tbl[CF Code], 0)) ), "Field Not Required", INDEX(CFV_Tbl[CF Description], MATCH('9.3 MAL- Bus Facilities Entry'!AG178, CFV_Tbl[CF Code], 0)) )</f>
        <v>Field Not Required</v>
      </c>
      <c r="AK178" s="243" t="e" cm="1">
        <f t="array" ref="AK178">INDEX('Custom Field Tbl'!$N$5:$N$446, MATCH('9.3 MAL- Bus Facilities Entry'!$Q178 &amp; '9.3 MAL- Bus Facilities Entry'!AK$3, 'Custom Field Tbl'!$M$5:$M$446 &amp; 'Custom Field Tbl'!$O$5:$O$446, 0 ))</f>
        <v>#N/A</v>
      </c>
      <c r="AL178" s="143" t="str">
        <f>IF(ISNA(INDEX(CFV_Tbl[CF Description], MATCH('9.3 MAL- Bus Facilities Entry'!AK178, CFV_Tbl[CF Code], 0)) ), "Field Not Required", INDEX(CFV_Tbl[CF Description], MATCH('9.3 MAL- Bus Facilities Entry'!AK178, CFV_Tbl[CF Code], 0)) )</f>
        <v>Field Not Required</v>
      </c>
      <c r="AO178" s="243" t="e" cm="1">
        <f t="array" ref="AO178">INDEX('Custom Field Tbl'!$N$5:$N$446, MATCH('9.3 MAL- Bus Facilities Entry'!$Q178 &amp; '9.3 MAL- Bus Facilities Entry'!AO$3, 'Custom Field Tbl'!$M$5:$M$446 &amp; 'Custom Field Tbl'!$O$5:$O$446, 0 ))</f>
        <v>#N/A</v>
      </c>
      <c r="AP178" s="143" t="str">
        <f>IF(ISNA(INDEX(CFV_Tbl[CF Description], MATCH('9.3 MAL- Bus Facilities Entry'!AO178, CFV_Tbl[CF Code], 0)) ), "Field Not Required", INDEX(CFV_Tbl[CF Description], MATCH('9.3 MAL- Bus Facilities Entry'!AO178, CFV_Tbl[CF Code], 0)) )</f>
        <v>Field Not Required</v>
      </c>
      <c r="AS178" s="243" t="e" cm="1">
        <f t="array" ref="AS178">INDEX('Custom Field Tbl'!$N$5:$N$446, MATCH('9.3 MAL- Bus Facilities Entry'!$Q178 &amp; '9.3 MAL- Bus Facilities Entry'!AS$3, 'Custom Field Tbl'!$M$5:$M$446 &amp; 'Custom Field Tbl'!$O$5:$O$446, 0 ))</f>
        <v>#N/A</v>
      </c>
      <c r="AT178" s="143" t="str">
        <f>IF(ISNA(INDEX(CFV_Tbl[CF Description], MATCH('9.3 MAL- Bus Facilities Entry'!AS178, CFV_Tbl[CF Code], 0)) ), "Field Not Required", INDEX(CFV_Tbl[CF Description], MATCH('9.3 MAL- Bus Facilities Entry'!AS178, CFV_Tbl[CF Code], 0)) )</f>
        <v>Field Not Required</v>
      </c>
      <c r="AW178" s="243" t="e" cm="1">
        <f t="array" ref="AW178">INDEX('Custom Field Tbl'!$N$5:$N$446, MATCH('9.3 MAL- Bus Facilities Entry'!$Q178 &amp; '9.3 MAL- Bus Facilities Entry'!AW$3, 'Custom Field Tbl'!$M$5:$M$446 &amp; 'Custom Field Tbl'!$O$5:$O$446, 0 ))</f>
        <v>#N/A</v>
      </c>
      <c r="AX178" s="143" t="str">
        <f>IF(ISNA(INDEX(CFV_Tbl[CF Description], MATCH('9.3 MAL- Bus Facilities Entry'!AW178, CFV_Tbl[CF Code], 0)) ), "Field Not Required", INDEX(CFV_Tbl[CF Description], MATCH('9.3 MAL- Bus Facilities Entry'!AW178, CFV_Tbl[CF Code], 0)) )</f>
        <v>Field Not Required</v>
      </c>
      <c r="BA178" s="243" t="e" cm="1">
        <f t="array" ref="BA178">INDEX('Custom Field Tbl'!$N$5:$N$446, MATCH('9.3 MAL- Bus Facilities Entry'!$Q178 &amp; '9.3 MAL- Bus Facilities Entry'!BA$3, 'Custom Field Tbl'!$M$5:$M$446 &amp; 'Custom Field Tbl'!$O$5:$O$446, 0 ))</f>
        <v>#N/A</v>
      </c>
      <c r="BB178" s="143" t="str">
        <f>IF(ISNA(INDEX(CFV_Tbl[CF Description], MATCH('9.3 MAL- Bus Facilities Entry'!BA178, CFV_Tbl[CF Code], 0)) ), "Field Not Required", INDEX(CFV_Tbl[CF Description], MATCH('9.3 MAL- Bus Facilities Entry'!BA178, CFV_Tbl[CF Code], 0)) )</f>
        <v>Field Not Required</v>
      </c>
      <c r="BE178" s="243" t="e" cm="1">
        <f t="array" ref="BE178">INDEX('Custom Field Tbl'!$N$5:$N$446, MATCH('9.3 MAL- Bus Facilities Entry'!$Q178 &amp; '9.3 MAL- Bus Facilities Entry'!BE$3, 'Custom Field Tbl'!$M$5:$M$446 &amp; 'Custom Field Tbl'!$O$5:$O$446, 0 ))</f>
        <v>#N/A</v>
      </c>
      <c r="BF178" s="143" t="str">
        <f>IF(ISNA(INDEX(CFV_Tbl[CF Description], MATCH('9.3 MAL- Bus Facilities Entry'!BE178, CFV_Tbl[CF Code], 0)) ), "Field Not Required", INDEX(CFV_Tbl[CF Description], MATCH('9.3 MAL- Bus Facilities Entry'!BE178, CFV_Tbl[CF Code], 0)) )</f>
        <v>Field Not Required</v>
      </c>
      <c r="BI178" s="239"/>
      <c r="BJ178" s="243" t="e">
        <f>INDEX(Mnemonic[Code], MATCH('9.3 MAL- Bus Facilities Entry'!BS178, Mnemonic[Description], 0))</f>
        <v>#N/A</v>
      </c>
      <c r="BK178" s="243" t="e">
        <f>INDEX(Mnemonic[Code], MATCH('9.3 MAL- Bus Facilities Entry'!BT178, Mnemonic[Description], 0))</f>
        <v>#N/A</v>
      </c>
      <c r="BL178" s="243" t="e">
        <f>IF(ISNA(INDEX(Mnemonic[Code], MATCH( '9.3 MAL- Bus Facilities Entry'!BU178, Mnemonic[Description], 0)) ),  INDEX(Mnemonic[Code], MATCH( LEFT('9.3 MAL- Bus Facilities Entry'!BU178, LEN(BU178)-2), Mnemonic[Description], 0)),  INDEX(Mnemonic[Code], MATCH( '9.3 MAL- Bus Facilities Entry'!BU178, Mnemonic[Description], 0)) )</f>
        <v>#VALUE!</v>
      </c>
      <c r="BM178" s="243" t="e">
        <f>IF(ISNA(INDEX(Mnemonic[Code], MATCH( '9.3 MAL- Bus Facilities Entry'!BV178, Mnemonic[Description], 0)) ),  INDEX(Mnemonic[Code], MATCH( LEFT('9.3 MAL- Bus Facilities Entry'!BV178, LEN(BV178)-2), Mnemonic[Description], 0)),  INDEX(Mnemonic[Code], MATCH( '9.3 MAL- Bus Facilities Entry'!BV178, Mnemonic[Description], 0)) )</f>
        <v>#VALUE!</v>
      </c>
      <c r="BN178" s="243" t="e">
        <f>IF(ISNA(INDEX(Mnemonic[Code], MATCH( '9.3 MAL- Bus Facilities Entry'!BW178, Mnemonic[Description], 0)) ),  INDEX(Mnemonic[Code], MATCH( LEFT('9.3 MAL- Bus Facilities Entry'!BW178, LEN(BW178)-1), Mnemonic[Description], 0)),  INDEX(Mnemonic[Code], MATCH( '9.3 MAL- Bus Facilities Entry'!BW178, Mnemonic[Description], 0)) )</f>
        <v>#VALUE!</v>
      </c>
      <c r="BO178" s="243" t="e">
        <f>IF(ISNA(INDEX(Mnemonic[Code], MATCH( '9.3 MAL- Bus Facilities Entry'!BX178, Mnemonic[Description], 0)) ),  INDEX(Mnemonic[Code], MATCH( LEFT('9.3 MAL- Bus Facilities Entry'!BX178, LEN(BX178)-1), Mnemonic[Description], 0)),  INDEX(Mnemonic[Code], MATCH( '9.3 MAL- Bus Facilities Entry'!BX178, Mnemonic[Description], 0)) )</f>
        <v>#VALUE!</v>
      </c>
      <c r="BP178" s="243" t="e">
        <f t="shared" si="25"/>
        <v>#N/A</v>
      </c>
      <c r="BQ178" s="243" t="e">
        <f t="shared" si="26"/>
        <v>#N/A</v>
      </c>
      <c r="BR178" s="243" t="e">
        <f t="shared" si="27"/>
        <v>#VALUE!</v>
      </c>
      <c r="BS178" s="245"/>
      <c r="BT178" s="245"/>
      <c r="BU178" s="244"/>
      <c r="BV178" s="244"/>
      <c r="BW178" s="244"/>
      <c r="BX178" s="244"/>
      <c r="BZ178" s="239"/>
      <c r="CA178" s="246" t="e">
        <f>INDEX('MAL-OTHERLOOKUPS'!$ES$4:$ES$56, MATCH('9.3 MAL- Bus Facilities Entry'!CE178, 'MAL-OTHERLOOKUPS'!$ET$4:$ET$56, 0))</f>
        <v>#N/A</v>
      </c>
      <c r="CB178" s="247" t="str">
        <f t="shared" si="28"/>
        <v>L--</v>
      </c>
      <c r="CC178" s="247"/>
      <c r="CD178" s="425"/>
      <c r="CE178" s="425"/>
      <c r="CF178" s="425"/>
      <c r="CG178" s="248"/>
      <c r="CH178" s="367"/>
      <c r="CI178" s="367"/>
      <c r="CJ178" s="249" t="e">
        <f>INDEX('Default X, Y'!$D$6:$D$13,MATCH('9.3 MAL- Bus Facilities Entry'!BJ178&amp;"MF",'Default X, Y'!$B$6:$B$13,0))</f>
        <v>#N/A</v>
      </c>
      <c r="CK178" s="249" t="e">
        <f>INDEX('Default X, Y'!$E$6:$E$13,MATCH('9.3 MAL- Bus Facilities Entry'!BJ178&amp;"MF",'Default X, Y'!$B$6:$B$13,0))</f>
        <v>#N/A</v>
      </c>
      <c r="CL178" s="250" t="str">
        <f t="shared" si="29"/>
        <v>MX_Common_BRT</v>
      </c>
      <c r="CM178" s="239"/>
      <c r="CN178" s="251">
        <v>0</v>
      </c>
      <c r="CO178" s="471"/>
      <c r="CP178" s="251" t="str">
        <f t="shared" si="30"/>
        <v>0-</v>
      </c>
      <c r="CQ178" s="471"/>
      <c r="CR178" s="252" t="str">
        <f t="shared" si="23"/>
        <v xml:space="preserve">; ; </v>
      </c>
      <c r="CS178" s="252" t="str">
        <f t="shared" si="24"/>
        <v xml:space="preserve">; ; </v>
      </c>
      <c r="CT178" s="425"/>
      <c r="CU178" s="252" t="e">
        <v>#REF!</v>
      </c>
      <c r="CV178" s="367"/>
      <c r="CW178" s="367"/>
      <c r="CX178" s="239"/>
      <c r="CY178" s="240"/>
      <c r="CZ178" s="240"/>
      <c r="DA178" s="240"/>
      <c r="DB178" s="585"/>
      <c r="DD178" s="240"/>
      <c r="DE178" s="585"/>
      <c r="DF178" s="253"/>
      <c r="DH178" s="472"/>
      <c r="DI178" s="497"/>
      <c r="DJ178" s="254"/>
      <c r="DK178" s="585"/>
    </row>
    <row r="179" spans="1:115" ht="14.5" x14ac:dyDescent="0.35">
      <c r="A179" s="469"/>
      <c r="B179" s="239"/>
      <c r="C179" s="240"/>
      <c r="D179" s="240"/>
      <c r="E179" s="240"/>
      <c r="F179" s="367"/>
      <c r="G179" s="239"/>
      <c r="H179" s="240"/>
      <c r="J179" s="241"/>
      <c r="K179" s="241"/>
      <c r="M179" s="473"/>
      <c r="O179" s="239"/>
      <c r="Q179" s="143" t="e">
        <f>INDEX(AssetClass[Asset Class], MATCH('9.3 MAL- Bus Facilities Entry'!P179, AssetClass[Class Description], 0))</f>
        <v>#N/A</v>
      </c>
      <c r="R179" s="143"/>
      <c r="S179" s="242" t="e">
        <f>INDEX(Table15[Category Code], MATCH('9.3 MAL- Bus Facilities Entry'!R179, Table15[Category  Description], 0))</f>
        <v>#N/A</v>
      </c>
      <c r="T179" s="239"/>
      <c r="U179" s="243" t="e" cm="1">
        <f t="array" ref="U179">INDEX('Custom Field Tbl'!$N$5:$N$446, MATCH('9.3 MAL- Bus Facilities Entry'!$Q179 &amp; '9.3 MAL- Bus Facilities Entry'!U$3, 'Custom Field Tbl'!$M$5:$M$446 &amp; 'Custom Field Tbl'!$O$5:$O$446, 0 ))</f>
        <v>#N/A</v>
      </c>
      <c r="V179" s="143" t="str">
        <f>IF(ISNA(INDEX(CFV_Tbl[CF Description], MATCH('9.3 MAL- Bus Facilities Entry'!U179, CFV_Tbl[CF Code], 0)) ), "Field Not Required", INDEX(CFV_Tbl[CF Description], MATCH('9.3 MAL- Bus Facilities Entry'!U179, CFV_Tbl[CF Code], 0)) )</f>
        <v>Field Not Required</v>
      </c>
      <c r="Y179" s="243" t="e" cm="1">
        <f t="array" ref="Y179">INDEX('Custom Field Tbl'!$N$5:$N$446, MATCH('9.3 MAL- Bus Facilities Entry'!$Q179 &amp; '9.3 MAL- Bus Facilities Entry'!Y$3, 'Custom Field Tbl'!$M$5:$M$446 &amp; 'Custom Field Tbl'!$O$5:$O$446, 0 ))</f>
        <v>#N/A</v>
      </c>
      <c r="Z179" s="143" t="str">
        <f>IF(ISNA(INDEX(CFV_Tbl[CF Description], MATCH('9.3 MAL- Bus Facilities Entry'!Y179, CFV_Tbl[CF Code], 0)) ), "Field Not Required", INDEX(CFV_Tbl[CF Description], MATCH('9.3 MAL- Bus Facilities Entry'!Y179, CFV_Tbl[CF Code], 0)) )</f>
        <v>Field Not Required</v>
      </c>
      <c r="AC179" s="243" t="e" cm="1">
        <f t="array" ref="AC179">INDEX('Custom Field Tbl'!$N$5:$N$446, MATCH('9.3 MAL- Bus Facilities Entry'!$Q179 &amp; '9.3 MAL- Bus Facilities Entry'!AC$3, 'Custom Field Tbl'!$M$5:$M$446 &amp; 'Custom Field Tbl'!$O$5:$O$446, 0 ))</f>
        <v>#N/A</v>
      </c>
      <c r="AD179" s="143" t="str">
        <f>IF(ISNA(INDEX(CFV_Tbl[CF Description], MATCH('9.3 MAL- Bus Facilities Entry'!AC179, CFV_Tbl[CF Code], 0)) ), "Field Not Required", INDEX(CFV_Tbl[CF Description], MATCH('9.3 MAL- Bus Facilities Entry'!AC179, CFV_Tbl[CF Code], 0)) )</f>
        <v>Field Not Required</v>
      </c>
      <c r="AG179" s="243" t="e" cm="1">
        <f t="array" ref="AG179">INDEX('Custom Field Tbl'!$N$5:$N$446, MATCH('9.3 MAL- Bus Facilities Entry'!$Q179 &amp; '9.3 MAL- Bus Facilities Entry'!AG$3, 'Custom Field Tbl'!$M$5:$M$446 &amp; 'Custom Field Tbl'!$O$5:$O$446, 0 ))</f>
        <v>#N/A</v>
      </c>
      <c r="AH179" s="143" t="str">
        <f>IF(ISNA(INDEX(CFV_Tbl[CF Description], MATCH('9.3 MAL- Bus Facilities Entry'!AG179, CFV_Tbl[CF Code], 0)) ), "Field Not Required", INDEX(CFV_Tbl[CF Description], MATCH('9.3 MAL- Bus Facilities Entry'!AG179, CFV_Tbl[CF Code], 0)) )</f>
        <v>Field Not Required</v>
      </c>
      <c r="AK179" s="243" t="e" cm="1">
        <f t="array" ref="AK179">INDEX('Custom Field Tbl'!$N$5:$N$446, MATCH('9.3 MAL- Bus Facilities Entry'!$Q179 &amp; '9.3 MAL- Bus Facilities Entry'!AK$3, 'Custom Field Tbl'!$M$5:$M$446 &amp; 'Custom Field Tbl'!$O$5:$O$446, 0 ))</f>
        <v>#N/A</v>
      </c>
      <c r="AL179" s="143" t="str">
        <f>IF(ISNA(INDEX(CFV_Tbl[CF Description], MATCH('9.3 MAL- Bus Facilities Entry'!AK179, CFV_Tbl[CF Code], 0)) ), "Field Not Required", INDEX(CFV_Tbl[CF Description], MATCH('9.3 MAL- Bus Facilities Entry'!AK179, CFV_Tbl[CF Code], 0)) )</f>
        <v>Field Not Required</v>
      </c>
      <c r="AO179" s="243" t="e" cm="1">
        <f t="array" ref="AO179">INDEX('Custom Field Tbl'!$N$5:$N$446, MATCH('9.3 MAL- Bus Facilities Entry'!$Q179 &amp; '9.3 MAL- Bus Facilities Entry'!AO$3, 'Custom Field Tbl'!$M$5:$M$446 &amp; 'Custom Field Tbl'!$O$5:$O$446, 0 ))</f>
        <v>#N/A</v>
      </c>
      <c r="AP179" s="143" t="str">
        <f>IF(ISNA(INDEX(CFV_Tbl[CF Description], MATCH('9.3 MAL- Bus Facilities Entry'!AO179, CFV_Tbl[CF Code], 0)) ), "Field Not Required", INDEX(CFV_Tbl[CF Description], MATCH('9.3 MAL- Bus Facilities Entry'!AO179, CFV_Tbl[CF Code], 0)) )</f>
        <v>Field Not Required</v>
      </c>
      <c r="AS179" s="243" t="e" cm="1">
        <f t="array" ref="AS179">INDEX('Custom Field Tbl'!$N$5:$N$446, MATCH('9.3 MAL- Bus Facilities Entry'!$Q179 &amp; '9.3 MAL- Bus Facilities Entry'!AS$3, 'Custom Field Tbl'!$M$5:$M$446 &amp; 'Custom Field Tbl'!$O$5:$O$446, 0 ))</f>
        <v>#N/A</v>
      </c>
      <c r="AT179" s="143" t="str">
        <f>IF(ISNA(INDEX(CFV_Tbl[CF Description], MATCH('9.3 MAL- Bus Facilities Entry'!AS179, CFV_Tbl[CF Code], 0)) ), "Field Not Required", INDEX(CFV_Tbl[CF Description], MATCH('9.3 MAL- Bus Facilities Entry'!AS179, CFV_Tbl[CF Code], 0)) )</f>
        <v>Field Not Required</v>
      </c>
      <c r="AW179" s="243" t="e" cm="1">
        <f t="array" ref="AW179">INDEX('Custom Field Tbl'!$N$5:$N$446, MATCH('9.3 MAL- Bus Facilities Entry'!$Q179 &amp; '9.3 MAL- Bus Facilities Entry'!AW$3, 'Custom Field Tbl'!$M$5:$M$446 &amp; 'Custom Field Tbl'!$O$5:$O$446, 0 ))</f>
        <v>#N/A</v>
      </c>
      <c r="AX179" s="143" t="str">
        <f>IF(ISNA(INDEX(CFV_Tbl[CF Description], MATCH('9.3 MAL- Bus Facilities Entry'!AW179, CFV_Tbl[CF Code], 0)) ), "Field Not Required", INDEX(CFV_Tbl[CF Description], MATCH('9.3 MAL- Bus Facilities Entry'!AW179, CFV_Tbl[CF Code], 0)) )</f>
        <v>Field Not Required</v>
      </c>
      <c r="BA179" s="243" t="e" cm="1">
        <f t="array" ref="BA179">INDEX('Custom Field Tbl'!$N$5:$N$446, MATCH('9.3 MAL- Bus Facilities Entry'!$Q179 &amp; '9.3 MAL- Bus Facilities Entry'!BA$3, 'Custom Field Tbl'!$M$5:$M$446 &amp; 'Custom Field Tbl'!$O$5:$O$446, 0 ))</f>
        <v>#N/A</v>
      </c>
      <c r="BB179" s="143" t="str">
        <f>IF(ISNA(INDEX(CFV_Tbl[CF Description], MATCH('9.3 MAL- Bus Facilities Entry'!BA179, CFV_Tbl[CF Code], 0)) ), "Field Not Required", INDEX(CFV_Tbl[CF Description], MATCH('9.3 MAL- Bus Facilities Entry'!BA179, CFV_Tbl[CF Code], 0)) )</f>
        <v>Field Not Required</v>
      </c>
      <c r="BE179" s="243" t="e" cm="1">
        <f t="array" ref="BE179">INDEX('Custom Field Tbl'!$N$5:$N$446, MATCH('9.3 MAL- Bus Facilities Entry'!$Q179 &amp; '9.3 MAL- Bus Facilities Entry'!BE$3, 'Custom Field Tbl'!$M$5:$M$446 &amp; 'Custom Field Tbl'!$O$5:$O$446, 0 ))</f>
        <v>#N/A</v>
      </c>
      <c r="BF179" s="143" t="str">
        <f>IF(ISNA(INDEX(CFV_Tbl[CF Description], MATCH('9.3 MAL- Bus Facilities Entry'!BE179, CFV_Tbl[CF Code], 0)) ), "Field Not Required", INDEX(CFV_Tbl[CF Description], MATCH('9.3 MAL- Bus Facilities Entry'!BE179, CFV_Tbl[CF Code], 0)) )</f>
        <v>Field Not Required</v>
      </c>
      <c r="BI179" s="239"/>
      <c r="BJ179" s="243" t="e">
        <f>INDEX(Mnemonic[Code], MATCH('9.3 MAL- Bus Facilities Entry'!BS179, Mnemonic[Description], 0))</f>
        <v>#N/A</v>
      </c>
      <c r="BK179" s="243" t="e">
        <f>INDEX(Mnemonic[Code], MATCH('9.3 MAL- Bus Facilities Entry'!BT179, Mnemonic[Description], 0))</f>
        <v>#N/A</v>
      </c>
      <c r="BL179" s="243" t="e">
        <f>IF(ISNA(INDEX(Mnemonic[Code], MATCH( '9.3 MAL- Bus Facilities Entry'!BU179, Mnemonic[Description], 0)) ),  INDEX(Mnemonic[Code], MATCH( LEFT('9.3 MAL- Bus Facilities Entry'!BU179, LEN(BU179)-2), Mnemonic[Description], 0)),  INDEX(Mnemonic[Code], MATCH( '9.3 MAL- Bus Facilities Entry'!BU179, Mnemonic[Description], 0)) )</f>
        <v>#VALUE!</v>
      </c>
      <c r="BM179" s="243" t="e">
        <f>IF(ISNA(INDEX(Mnemonic[Code], MATCH( '9.3 MAL- Bus Facilities Entry'!BV179, Mnemonic[Description], 0)) ),  INDEX(Mnemonic[Code], MATCH( LEFT('9.3 MAL- Bus Facilities Entry'!BV179, LEN(BV179)-2), Mnemonic[Description], 0)),  INDEX(Mnemonic[Code], MATCH( '9.3 MAL- Bus Facilities Entry'!BV179, Mnemonic[Description], 0)) )</f>
        <v>#VALUE!</v>
      </c>
      <c r="BN179" s="243" t="e">
        <f>IF(ISNA(INDEX(Mnemonic[Code], MATCH( '9.3 MAL- Bus Facilities Entry'!BW179, Mnemonic[Description], 0)) ),  INDEX(Mnemonic[Code], MATCH( LEFT('9.3 MAL- Bus Facilities Entry'!BW179, LEN(BW179)-1), Mnemonic[Description], 0)),  INDEX(Mnemonic[Code], MATCH( '9.3 MAL- Bus Facilities Entry'!BW179, Mnemonic[Description], 0)) )</f>
        <v>#VALUE!</v>
      </c>
      <c r="BO179" s="243" t="e">
        <f>IF(ISNA(INDEX(Mnemonic[Code], MATCH( '9.3 MAL- Bus Facilities Entry'!BX179, Mnemonic[Description], 0)) ),  INDEX(Mnemonic[Code], MATCH( LEFT('9.3 MAL- Bus Facilities Entry'!BX179, LEN(BX179)-1), Mnemonic[Description], 0)),  INDEX(Mnemonic[Code], MATCH( '9.3 MAL- Bus Facilities Entry'!BX179, Mnemonic[Description], 0)) )</f>
        <v>#VALUE!</v>
      </c>
      <c r="BP179" s="243" t="e">
        <f t="shared" si="25"/>
        <v>#N/A</v>
      </c>
      <c r="BQ179" s="243" t="e">
        <f t="shared" si="26"/>
        <v>#N/A</v>
      </c>
      <c r="BR179" s="243" t="e">
        <f t="shared" si="27"/>
        <v>#VALUE!</v>
      </c>
      <c r="BS179" s="245"/>
      <c r="BT179" s="245"/>
      <c r="BU179" s="244"/>
      <c r="BV179" s="244"/>
      <c r="BW179" s="244"/>
      <c r="BX179" s="244"/>
      <c r="BZ179" s="239"/>
      <c r="CA179" s="246" t="e">
        <f>INDEX('MAL-OTHERLOOKUPS'!$ES$4:$ES$56, MATCH('9.3 MAL- Bus Facilities Entry'!CE179, 'MAL-OTHERLOOKUPS'!$ET$4:$ET$56, 0))</f>
        <v>#N/A</v>
      </c>
      <c r="CB179" s="247" t="str">
        <f t="shared" si="28"/>
        <v>L--</v>
      </c>
      <c r="CC179" s="247"/>
      <c r="CD179" s="425"/>
      <c r="CE179" s="425"/>
      <c r="CF179" s="425"/>
      <c r="CG179" s="248"/>
      <c r="CH179" s="367"/>
      <c r="CI179" s="367"/>
      <c r="CJ179" s="249" t="e">
        <f>INDEX('Default X, Y'!$D$6:$D$13,MATCH('9.3 MAL- Bus Facilities Entry'!BJ179&amp;"MF",'Default X, Y'!$B$6:$B$13,0))</f>
        <v>#N/A</v>
      </c>
      <c r="CK179" s="249" t="e">
        <f>INDEX('Default X, Y'!$E$6:$E$13,MATCH('9.3 MAL- Bus Facilities Entry'!BJ179&amp;"MF",'Default X, Y'!$B$6:$B$13,0))</f>
        <v>#N/A</v>
      </c>
      <c r="CL179" s="250" t="str">
        <f t="shared" si="29"/>
        <v>MX_Common_BRT</v>
      </c>
      <c r="CM179" s="239"/>
      <c r="CN179" s="251">
        <v>0</v>
      </c>
      <c r="CO179" s="471"/>
      <c r="CP179" s="251" t="str">
        <f t="shared" si="30"/>
        <v>0-</v>
      </c>
      <c r="CQ179" s="471"/>
      <c r="CR179" s="252" t="str">
        <f t="shared" si="23"/>
        <v xml:space="preserve">; ; </v>
      </c>
      <c r="CS179" s="252" t="str">
        <f t="shared" si="24"/>
        <v xml:space="preserve">; ; </v>
      </c>
      <c r="CT179" s="425"/>
      <c r="CU179" s="252" t="e">
        <v>#REF!</v>
      </c>
      <c r="CV179" s="367"/>
      <c r="CW179" s="367"/>
      <c r="CX179" s="239"/>
      <c r="CY179" s="240"/>
      <c r="CZ179" s="240"/>
      <c r="DA179" s="240"/>
      <c r="DB179" s="585"/>
      <c r="DD179" s="240"/>
      <c r="DE179" s="585"/>
      <c r="DF179" s="253"/>
      <c r="DH179" s="472"/>
      <c r="DI179" s="497"/>
      <c r="DJ179" s="254"/>
      <c r="DK179" s="585"/>
    </row>
    <row r="180" spans="1:115" ht="14.5" x14ac:dyDescent="0.35">
      <c r="A180" s="469"/>
      <c r="B180" s="239"/>
      <c r="C180" s="240"/>
      <c r="D180" s="240"/>
      <c r="E180" s="240"/>
      <c r="F180" s="367"/>
      <c r="G180" s="239"/>
      <c r="H180" s="240"/>
      <c r="J180" s="241"/>
      <c r="K180" s="241"/>
      <c r="M180" s="473"/>
      <c r="O180" s="239"/>
      <c r="Q180" s="143" t="e">
        <f>INDEX(AssetClass[Asset Class], MATCH('9.3 MAL- Bus Facilities Entry'!P180, AssetClass[Class Description], 0))</f>
        <v>#N/A</v>
      </c>
      <c r="R180" s="143"/>
      <c r="S180" s="242" t="e">
        <f>INDEX(Table15[Category Code], MATCH('9.3 MAL- Bus Facilities Entry'!R180, Table15[Category  Description], 0))</f>
        <v>#N/A</v>
      </c>
      <c r="T180" s="239"/>
      <c r="U180" s="243" t="e" cm="1">
        <f t="array" ref="U180">INDEX('Custom Field Tbl'!$N$5:$N$446, MATCH('9.3 MAL- Bus Facilities Entry'!$Q180 &amp; '9.3 MAL- Bus Facilities Entry'!U$3, 'Custom Field Tbl'!$M$5:$M$446 &amp; 'Custom Field Tbl'!$O$5:$O$446, 0 ))</f>
        <v>#N/A</v>
      </c>
      <c r="V180" s="143" t="str">
        <f>IF(ISNA(INDEX(CFV_Tbl[CF Description], MATCH('9.3 MAL- Bus Facilities Entry'!U180, CFV_Tbl[CF Code], 0)) ), "Field Not Required", INDEX(CFV_Tbl[CF Description], MATCH('9.3 MAL- Bus Facilities Entry'!U180, CFV_Tbl[CF Code], 0)) )</f>
        <v>Field Not Required</v>
      </c>
      <c r="Y180" s="243" t="e" cm="1">
        <f t="array" ref="Y180">INDEX('Custom Field Tbl'!$N$5:$N$446, MATCH('9.3 MAL- Bus Facilities Entry'!$Q180 &amp; '9.3 MAL- Bus Facilities Entry'!Y$3, 'Custom Field Tbl'!$M$5:$M$446 &amp; 'Custom Field Tbl'!$O$5:$O$446, 0 ))</f>
        <v>#N/A</v>
      </c>
      <c r="Z180" s="143" t="str">
        <f>IF(ISNA(INDEX(CFV_Tbl[CF Description], MATCH('9.3 MAL- Bus Facilities Entry'!Y180, CFV_Tbl[CF Code], 0)) ), "Field Not Required", INDEX(CFV_Tbl[CF Description], MATCH('9.3 MAL- Bus Facilities Entry'!Y180, CFV_Tbl[CF Code], 0)) )</f>
        <v>Field Not Required</v>
      </c>
      <c r="AC180" s="243" t="e" cm="1">
        <f t="array" ref="AC180">INDEX('Custom Field Tbl'!$N$5:$N$446, MATCH('9.3 MAL- Bus Facilities Entry'!$Q180 &amp; '9.3 MAL- Bus Facilities Entry'!AC$3, 'Custom Field Tbl'!$M$5:$M$446 &amp; 'Custom Field Tbl'!$O$5:$O$446, 0 ))</f>
        <v>#N/A</v>
      </c>
      <c r="AD180" s="143" t="str">
        <f>IF(ISNA(INDEX(CFV_Tbl[CF Description], MATCH('9.3 MAL- Bus Facilities Entry'!AC180, CFV_Tbl[CF Code], 0)) ), "Field Not Required", INDEX(CFV_Tbl[CF Description], MATCH('9.3 MAL- Bus Facilities Entry'!AC180, CFV_Tbl[CF Code], 0)) )</f>
        <v>Field Not Required</v>
      </c>
      <c r="AG180" s="243" t="e" cm="1">
        <f t="array" ref="AG180">INDEX('Custom Field Tbl'!$N$5:$N$446, MATCH('9.3 MAL- Bus Facilities Entry'!$Q180 &amp; '9.3 MAL- Bus Facilities Entry'!AG$3, 'Custom Field Tbl'!$M$5:$M$446 &amp; 'Custom Field Tbl'!$O$5:$O$446, 0 ))</f>
        <v>#N/A</v>
      </c>
      <c r="AH180" s="143" t="str">
        <f>IF(ISNA(INDEX(CFV_Tbl[CF Description], MATCH('9.3 MAL- Bus Facilities Entry'!AG180, CFV_Tbl[CF Code], 0)) ), "Field Not Required", INDEX(CFV_Tbl[CF Description], MATCH('9.3 MAL- Bus Facilities Entry'!AG180, CFV_Tbl[CF Code], 0)) )</f>
        <v>Field Not Required</v>
      </c>
      <c r="AK180" s="243" t="e" cm="1">
        <f t="array" ref="AK180">INDEX('Custom Field Tbl'!$N$5:$N$446, MATCH('9.3 MAL- Bus Facilities Entry'!$Q180 &amp; '9.3 MAL- Bus Facilities Entry'!AK$3, 'Custom Field Tbl'!$M$5:$M$446 &amp; 'Custom Field Tbl'!$O$5:$O$446, 0 ))</f>
        <v>#N/A</v>
      </c>
      <c r="AL180" s="143" t="str">
        <f>IF(ISNA(INDEX(CFV_Tbl[CF Description], MATCH('9.3 MAL- Bus Facilities Entry'!AK180, CFV_Tbl[CF Code], 0)) ), "Field Not Required", INDEX(CFV_Tbl[CF Description], MATCH('9.3 MAL- Bus Facilities Entry'!AK180, CFV_Tbl[CF Code], 0)) )</f>
        <v>Field Not Required</v>
      </c>
      <c r="AO180" s="243" t="e" cm="1">
        <f t="array" ref="AO180">INDEX('Custom Field Tbl'!$N$5:$N$446, MATCH('9.3 MAL- Bus Facilities Entry'!$Q180 &amp; '9.3 MAL- Bus Facilities Entry'!AO$3, 'Custom Field Tbl'!$M$5:$M$446 &amp; 'Custom Field Tbl'!$O$5:$O$446, 0 ))</f>
        <v>#N/A</v>
      </c>
      <c r="AP180" s="143" t="str">
        <f>IF(ISNA(INDEX(CFV_Tbl[CF Description], MATCH('9.3 MAL- Bus Facilities Entry'!AO180, CFV_Tbl[CF Code], 0)) ), "Field Not Required", INDEX(CFV_Tbl[CF Description], MATCH('9.3 MAL- Bus Facilities Entry'!AO180, CFV_Tbl[CF Code], 0)) )</f>
        <v>Field Not Required</v>
      </c>
      <c r="AS180" s="243" t="e" cm="1">
        <f t="array" ref="AS180">INDEX('Custom Field Tbl'!$N$5:$N$446, MATCH('9.3 MAL- Bus Facilities Entry'!$Q180 &amp; '9.3 MAL- Bus Facilities Entry'!AS$3, 'Custom Field Tbl'!$M$5:$M$446 &amp; 'Custom Field Tbl'!$O$5:$O$446, 0 ))</f>
        <v>#N/A</v>
      </c>
      <c r="AT180" s="143" t="str">
        <f>IF(ISNA(INDEX(CFV_Tbl[CF Description], MATCH('9.3 MAL- Bus Facilities Entry'!AS180, CFV_Tbl[CF Code], 0)) ), "Field Not Required", INDEX(CFV_Tbl[CF Description], MATCH('9.3 MAL- Bus Facilities Entry'!AS180, CFV_Tbl[CF Code], 0)) )</f>
        <v>Field Not Required</v>
      </c>
      <c r="AW180" s="243" t="e" cm="1">
        <f t="array" ref="AW180">INDEX('Custom Field Tbl'!$N$5:$N$446, MATCH('9.3 MAL- Bus Facilities Entry'!$Q180 &amp; '9.3 MAL- Bus Facilities Entry'!AW$3, 'Custom Field Tbl'!$M$5:$M$446 &amp; 'Custom Field Tbl'!$O$5:$O$446, 0 ))</f>
        <v>#N/A</v>
      </c>
      <c r="AX180" s="143" t="str">
        <f>IF(ISNA(INDEX(CFV_Tbl[CF Description], MATCH('9.3 MAL- Bus Facilities Entry'!AW180, CFV_Tbl[CF Code], 0)) ), "Field Not Required", INDEX(CFV_Tbl[CF Description], MATCH('9.3 MAL- Bus Facilities Entry'!AW180, CFV_Tbl[CF Code], 0)) )</f>
        <v>Field Not Required</v>
      </c>
      <c r="BA180" s="243" t="e" cm="1">
        <f t="array" ref="BA180">INDEX('Custom Field Tbl'!$N$5:$N$446, MATCH('9.3 MAL- Bus Facilities Entry'!$Q180 &amp; '9.3 MAL- Bus Facilities Entry'!BA$3, 'Custom Field Tbl'!$M$5:$M$446 &amp; 'Custom Field Tbl'!$O$5:$O$446, 0 ))</f>
        <v>#N/A</v>
      </c>
      <c r="BB180" s="143" t="str">
        <f>IF(ISNA(INDEX(CFV_Tbl[CF Description], MATCH('9.3 MAL- Bus Facilities Entry'!BA180, CFV_Tbl[CF Code], 0)) ), "Field Not Required", INDEX(CFV_Tbl[CF Description], MATCH('9.3 MAL- Bus Facilities Entry'!BA180, CFV_Tbl[CF Code], 0)) )</f>
        <v>Field Not Required</v>
      </c>
      <c r="BE180" s="243" t="e" cm="1">
        <f t="array" ref="BE180">INDEX('Custom Field Tbl'!$N$5:$N$446, MATCH('9.3 MAL- Bus Facilities Entry'!$Q180 &amp; '9.3 MAL- Bus Facilities Entry'!BE$3, 'Custom Field Tbl'!$M$5:$M$446 &amp; 'Custom Field Tbl'!$O$5:$O$446, 0 ))</f>
        <v>#N/A</v>
      </c>
      <c r="BF180" s="143" t="str">
        <f>IF(ISNA(INDEX(CFV_Tbl[CF Description], MATCH('9.3 MAL- Bus Facilities Entry'!BE180, CFV_Tbl[CF Code], 0)) ), "Field Not Required", INDEX(CFV_Tbl[CF Description], MATCH('9.3 MAL- Bus Facilities Entry'!BE180, CFV_Tbl[CF Code], 0)) )</f>
        <v>Field Not Required</v>
      </c>
      <c r="BI180" s="239"/>
      <c r="BJ180" s="243" t="e">
        <f>INDEX(Mnemonic[Code], MATCH('9.3 MAL- Bus Facilities Entry'!BS180, Mnemonic[Description], 0))</f>
        <v>#N/A</v>
      </c>
      <c r="BK180" s="243" t="e">
        <f>INDEX(Mnemonic[Code], MATCH('9.3 MAL- Bus Facilities Entry'!BT180, Mnemonic[Description], 0))</f>
        <v>#N/A</v>
      </c>
      <c r="BL180" s="243" t="e">
        <f>IF(ISNA(INDEX(Mnemonic[Code], MATCH( '9.3 MAL- Bus Facilities Entry'!BU180, Mnemonic[Description], 0)) ),  INDEX(Mnemonic[Code], MATCH( LEFT('9.3 MAL- Bus Facilities Entry'!BU180, LEN(BU180)-2), Mnemonic[Description], 0)),  INDEX(Mnemonic[Code], MATCH( '9.3 MAL- Bus Facilities Entry'!BU180, Mnemonic[Description], 0)) )</f>
        <v>#VALUE!</v>
      </c>
      <c r="BM180" s="243" t="e">
        <f>IF(ISNA(INDEX(Mnemonic[Code], MATCH( '9.3 MAL- Bus Facilities Entry'!BV180, Mnemonic[Description], 0)) ),  INDEX(Mnemonic[Code], MATCH( LEFT('9.3 MAL- Bus Facilities Entry'!BV180, LEN(BV180)-2), Mnemonic[Description], 0)),  INDEX(Mnemonic[Code], MATCH( '9.3 MAL- Bus Facilities Entry'!BV180, Mnemonic[Description], 0)) )</f>
        <v>#VALUE!</v>
      </c>
      <c r="BN180" s="243" t="e">
        <f>IF(ISNA(INDEX(Mnemonic[Code], MATCH( '9.3 MAL- Bus Facilities Entry'!BW180, Mnemonic[Description], 0)) ),  INDEX(Mnemonic[Code], MATCH( LEFT('9.3 MAL- Bus Facilities Entry'!BW180, LEN(BW180)-1), Mnemonic[Description], 0)),  INDEX(Mnemonic[Code], MATCH( '9.3 MAL- Bus Facilities Entry'!BW180, Mnemonic[Description], 0)) )</f>
        <v>#VALUE!</v>
      </c>
      <c r="BO180" s="243" t="e">
        <f>IF(ISNA(INDEX(Mnemonic[Code], MATCH( '9.3 MAL- Bus Facilities Entry'!BX180, Mnemonic[Description], 0)) ),  INDEX(Mnemonic[Code], MATCH( LEFT('9.3 MAL- Bus Facilities Entry'!BX180, LEN(BX180)-1), Mnemonic[Description], 0)),  INDEX(Mnemonic[Code], MATCH( '9.3 MAL- Bus Facilities Entry'!BX180, Mnemonic[Description], 0)) )</f>
        <v>#VALUE!</v>
      </c>
      <c r="BP180" s="243" t="e">
        <f t="shared" si="25"/>
        <v>#N/A</v>
      </c>
      <c r="BQ180" s="243" t="e">
        <f t="shared" si="26"/>
        <v>#N/A</v>
      </c>
      <c r="BR180" s="243" t="e">
        <f t="shared" si="27"/>
        <v>#VALUE!</v>
      </c>
      <c r="BS180" s="245"/>
      <c r="BT180" s="245"/>
      <c r="BU180" s="244"/>
      <c r="BV180" s="244"/>
      <c r="BW180" s="244"/>
      <c r="BX180" s="244"/>
      <c r="BZ180" s="239"/>
      <c r="CA180" s="246" t="e">
        <f>INDEX('MAL-OTHERLOOKUPS'!$ES$4:$ES$56, MATCH('9.3 MAL- Bus Facilities Entry'!CE180, 'MAL-OTHERLOOKUPS'!$ET$4:$ET$56, 0))</f>
        <v>#N/A</v>
      </c>
      <c r="CB180" s="247" t="str">
        <f t="shared" si="28"/>
        <v>L--</v>
      </c>
      <c r="CC180" s="247"/>
      <c r="CD180" s="425"/>
      <c r="CE180" s="425"/>
      <c r="CF180" s="425"/>
      <c r="CG180" s="248"/>
      <c r="CH180" s="367"/>
      <c r="CI180" s="367"/>
      <c r="CJ180" s="249" t="e">
        <f>INDEX('Default X, Y'!$D$6:$D$13,MATCH('9.3 MAL- Bus Facilities Entry'!BJ180&amp;"MF",'Default X, Y'!$B$6:$B$13,0))</f>
        <v>#N/A</v>
      </c>
      <c r="CK180" s="249" t="e">
        <f>INDEX('Default X, Y'!$E$6:$E$13,MATCH('9.3 MAL- Bus Facilities Entry'!BJ180&amp;"MF",'Default X, Y'!$B$6:$B$13,0))</f>
        <v>#N/A</v>
      </c>
      <c r="CL180" s="250" t="str">
        <f t="shared" si="29"/>
        <v>MX_Common_BRT</v>
      </c>
      <c r="CM180" s="239"/>
      <c r="CN180" s="251">
        <v>0</v>
      </c>
      <c r="CO180" s="471"/>
      <c r="CP180" s="251" t="str">
        <f t="shared" si="30"/>
        <v>0-</v>
      </c>
      <c r="CQ180" s="471"/>
      <c r="CR180" s="252" t="str">
        <f t="shared" si="23"/>
        <v xml:space="preserve">; ; </v>
      </c>
      <c r="CS180" s="252" t="str">
        <f t="shared" si="24"/>
        <v xml:space="preserve">; ; </v>
      </c>
      <c r="CT180" s="425"/>
      <c r="CU180" s="252" t="e">
        <v>#REF!</v>
      </c>
      <c r="CV180" s="367"/>
      <c r="CW180" s="367"/>
      <c r="CX180" s="239"/>
      <c r="CY180" s="240"/>
      <c r="CZ180" s="240"/>
      <c r="DA180" s="240"/>
      <c r="DB180" s="585"/>
      <c r="DD180" s="240"/>
      <c r="DE180" s="585"/>
      <c r="DF180" s="253"/>
      <c r="DH180" s="472"/>
      <c r="DI180" s="497"/>
      <c r="DJ180" s="254"/>
      <c r="DK180" s="585"/>
    </row>
    <row r="181" spans="1:115" ht="14.5" x14ac:dyDescent="0.35">
      <c r="A181" s="469"/>
      <c r="B181" s="239"/>
      <c r="C181" s="240"/>
      <c r="D181" s="240"/>
      <c r="E181" s="240"/>
      <c r="F181" s="367"/>
      <c r="G181" s="239"/>
      <c r="H181" s="240"/>
      <c r="J181" s="241"/>
      <c r="K181" s="241"/>
      <c r="M181" s="473"/>
      <c r="O181" s="239"/>
      <c r="Q181" s="143" t="e">
        <f>INDEX(AssetClass[Asset Class], MATCH('9.3 MAL- Bus Facilities Entry'!P181, AssetClass[Class Description], 0))</f>
        <v>#N/A</v>
      </c>
      <c r="R181" s="143"/>
      <c r="S181" s="242" t="e">
        <f>INDEX(Table15[Category Code], MATCH('9.3 MAL- Bus Facilities Entry'!R181, Table15[Category  Description], 0))</f>
        <v>#N/A</v>
      </c>
      <c r="T181" s="239"/>
      <c r="U181" s="243" t="e" cm="1">
        <f t="array" ref="U181">INDEX('Custom Field Tbl'!$N$5:$N$446, MATCH('9.3 MAL- Bus Facilities Entry'!$Q181 &amp; '9.3 MAL- Bus Facilities Entry'!U$3, 'Custom Field Tbl'!$M$5:$M$446 &amp; 'Custom Field Tbl'!$O$5:$O$446, 0 ))</f>
        <v>#N/A</v>
      </c>
      <c r="V181" s="143" t="str">
        <f>IF(ISNA(INDEX(CFV_Tbl[CF Description], MATCH('9.3 MAL- Bus Facilities Entry'!U181, CFV_Tbl[CF Code], 0)) ), "Field Not Required", INDEX(CFV_Tbl[CF Description], MATCH('9.3 MAL- Bus Facilities Entry'!U181, CFV_Tbl[CF Code], 0)) )</f>
        <v>Field Not Required</v>
      </c>
      <c r="Y181" s="243" t="e" cm="1">
        <f t="array" ref="Y181">INDEX('Custom Field Tbl'!$N$5:$N$446, MATCH('9.3 MAL- Bus Facilities Entry'!$Q181 &amp; '9.3 MAL- Bus Facilities Entry'!Y$3, 'Custom Field Tbl'!$M$5:$M$446 &amp; 'Custom Field Tbl'!$O$5:$O$446, 0 ))</f>
        <v>#N/A</v>
      </c>
      <c r="Z181" s="143" t="str">
        <f>IF(ISNA(INDEX(CFV_Tbl[CF Description], MATCH('9.3 MAL- Bus Facilities Entry'!Y181, CFV_Tbl[CF Code], 0)) ), "Field Not Required", INDEX(CFV_Tbl[CF Description], MATCH('9.3 MAL- Bus Facilities Entry'!Y181, CFV_Tbl[CF Code], 0)) )</f>
        <v>Field Not Required</v>
      </c>
      <c r="AC181" s="243" t="e" cm="1">
        <f t="array" ref="AC181">INDEX('Custom Field Tbl'!$N$5:$N$446, MATCH('9.3 MAL- Bus Facilities Entry'!$Q181 &amp; '9.3 MAL- Bus Facilities Entry'!AC$3, 'Custom Field Tbl'!$M$5:$M$446 &amp; 'Custom Field Tbl'!$O$5:$O$446, 0 ))</f>
        <v>#N/A</v>
      </c>
      <c r="AD181" s="143" t="str">
        <f>IF(ISNA(INDEX(CFV_Tbl[CF Description], MATCH('9.3 MAL- Bus Facilities Entry'!AC181, CFV_Tbl[CF Code], 0)) ), "Field Not Required", INDEX(CFV_Tbl[CF Description], MATCH('9.3 MAL- Bus Facilities Entry'!AC181, CFV_Tbl[CF Code], 0)) )</f>
        <v>Field Not Required</v>
      </c>
      <c r="AG181" s="243" t="e" cm="1">
        <f t="array" ref="AG181">INDEX('Custom Field Tbl'!$N$5:$N$446, MATCH('9.3 MAL- Bus Facilities Entry'!$Q181 &amp; '9.3 MAL- Bus Facilities Entry'!AG$3, 'Custom Field Tbl'!$M$5:$M$446 &amp; 'Custom Field Tbl'!$O$5:$O$446, 0 ))</f>
        <v>#N/A</v>
      </c>
      <c r="AH181" s="143" t="str">
        <f>IF(ISNA(INDEX(CFV_Tbl[CF Description], MATCH('9.3 MAL- Bus Facilities Entry'!AG181, CFV_Tbl[CF Code], 0)) ), "Field Not Required", INDEX(CFV_Tbl[CF Description], MATCH('9.3 MAL- Bus Facilities Entry'!AG181, CFV_Tbl[CF Code], 0)) )</f>
        <v>Field Not Required</v>
      </c>
      <c r="AK181" s="243" t="e" cm="1">
        <f t="array" ref="AK181">INDEX('Custom Field Tbl'!$N$5:$N$446, MATCH('9.3 MAL- Bus Facilities Entry'!$Q181 &amp; '9.3 MAL- Bus Facilities Entry'!AK$3, 'Custom Field Tbl'!$M$5:$M$446 &amp; 'Custom Field Tbl'!$O$5:$O$446, 0 ))</f>
        <v>#N/A</v>
      </c>
      <c r="AL181" s="143" t="str">
        <f>IF(ISNA(INDEX(CFV_Tbl[CF Description], MATCH('9.3 MAL- Bus Facilities Entry'!AK181, CFV_Tbl[CF Code], 0)) ), "Field Not Required", INDEX(CFV_Tbl[CF Description], MATCH('9.3 MAL- Bus Facilities Entry'!AK181, CFV_Tbl[CF Code], 0)) )</f>
        <v>Field Not Required</v>
      </c>
      <c r="AO181" s="243" t="e" cm="1">
        <f t="array" ref="AO181">INDEX('Custom Field Tbl'!$N$5:$N$446, MATCH('9.3 MAL- Bus Facilities Entry'!$Q181 &amp; '9.3 MAL- Bus Facilities Entry'!AO$3, 'Custom Field Tbl'!$M$5:$M$446 &amp; 'Custom Field Tbl'!$O$5:$O$446, 0 ))</f>
        <v>#N/A</v>
      </c>
      <c r="AP181" s="143" t="str">
        <f>IF(ISNA(INDEX(CFV_Tbl[CF Description], MATCH('9.3 MAL- Bus Facilities Entry'!AO181, CFV_Tbl[CF Code], 0)) ), "Field Not Required", INDEX(CFV_Tbl[CF Description], MATCH('9.3 MAL- Bus Facilities Entry'!AO181, CFV_Tbl[CF Code], 0)) )</f>
        <v>Field Not Required</v>
      </c>
      <c r="AS181" s="243" t="e" cm="1">
        <f t="array" ref="AS181">INDEX('Custom Field Tbl'!$N$5:$N$446, MATCH('9.3 MAL- Bus Facilities Entry'!$Q181 &amp; '9.3 MAL- Bus Facilities Entry'!AS$3, 'Custom Field Tbl'!$M$5:$M$446 &amp; 'Custom Field Tbl'!$O$5:$O$446, 0 ))</f>
        <v>#N/A</v>
      </c>
      <c r="AT181" s="143" t="str">
        <f>IF(ISNA(INDEX(CFV_Tbl[CF Description], MATCH('9.3 MAL- Bus Facilities Entry'!AS181, CFV_Tbl[CF Code], 0)) ), "Field Not Required", INDEX(CFV_Tbl[CF Description], MATCH('9.3 MAL- Bus Facilities Entry'!AS181, CFV_Tbl[CF Code], 0)) )</f>
        <v>Field Not Required</v>
      </c>
      <c r="AW181" s="243" t="e" cm="1">
        <f t="array" ref="AW181">INDEX('Custom Field Tbl'!$N$5:$N$446, MATCH('9.3 MAL- Bus Facilities Entry'!$Q181 &amp; '9.3 MAL- Bus Facilities Entry'!AW$3, 'Custom Field Tbl'!$M$5:$M$446 &amp; 'Custom Field Tbl'!$O$5:$O$446, 0 ))</f>
        <v>#N/A</v>
      </c>
      <c r="AX181" s="143" t="str">
        <f>IF(ISNA(INDEX(CFV_Tbl[CF Description], MATCH('9.3 MAL- Bus Facilities Entry'!AW181, CFV_Tbl[CF Code], 0)) ), "Field Not Required", INDEX(CFV_Tbl[CF Description], MATCH('9.3 MAL- Bus Facilities Entry'!AW181, CFV_Tbl[CF Code], 0)) )</f>
        <v>Field Not Required</v>
      </c>
      <c r="BA181" s="243" t="e" cm="1">
        <f t="array" ref="BA181">INDEX('Custom Field Tbl'!$N$5:$N$446, MATCH('9.3 MAL- Bus Facilities Entry'!$Q181 &amp; '9.3 MAL- Bus Facilities Entry'!BA$3, 'Custom Field Tbl'!$M$5:$M$446 &amp; 'Custom Field Tbl'!$O$5:$O$446, 0 ))</f>
        <v>#N/A</v>
      </c>
      <c r="BB181" s="143" t="str">
        <f>IF(ISNA(INDEX(CFV_Tbl[CF Description], MATCH('9.3 MAL- Bus Facilities Entry'!BA181, CFV_Tbl[CF Code], 0)) ), "Field Not Required", INDEX(CFV_Tbl[CF Description], MATCH('9.3 MAL- Bus Facilities Entry'!BA181, CFV_Tbl[CF Code], 0)) )</f>
        <v>Field Not Required</v>
      </c>
      <c r="BE181" s="243" t="e" cm="1">
        <f t="array" ref="BE181">INDEX('Custom Field Tbl'!$N$5:$N$446, MATCH('9.3 MAL- Bus Facilities Entry'!$Q181 &amp; '9.3 MAL- Bus Facilities Entry'!BE$3, 'Custom Field Tbl'!$M$5:$M$446 &amp; 'Custom Field Tbl'!$O$5:$O$446, 0 ))</f>
        <v>#N/A</v>
      </c>
      <c r="BF181" s="143" t="str">
        <f>IF(ISNA(INDEX(CFV_Tbl[CF Description], MATCH('9.3 MAL- Bus Facilities Entry'!BE181, CFV_Tbl[CF Code], 0)) ), "Field Not Required", INDEX(CFV_Tbl[CF Description], MATCH('9.3 MAL- Bus Facilities Entry'!BE181, CFV_Tbl[CF Code], 0)) )</f>
        <v>Field Not Required</v>
      </c>
      <c r="BI181" s="239"/>
      <c r="BJ181" s="243" t="e">
        <f>INDEX(Mnemonic[Code], MATCH('9.3 MAL- Bus Facilities Entry'!BS181, Mnemonic[Description], 0))</f>
        <v>#N/A</v>
      </c>
      <c r="BK181" s="243" t="e">
        <f>INDEX(Mnemonic[Code], MATCH('9.3 MAL- Bus Facilities Entry'!BT181, Mnemonic[Description], 0))</f>
        <v>#N/A</v>
      </c>
      <c r="BL181" s="243" t="e">
        <f>IF(ISNA(INDEX(Mnemonic[Code], MATCH( '9.3 MAL- Bus Facilities Entry'!BU181, Mnemonic[Description], 0)) ),  INDEX(Mnemonic[Code], MATCH( LEFT('9.3 MAL- Bus Facilities Entry'!BU181, LEN(BU181)-2), Mnemonic[Description], 0)),  INDEX(Mnemonic[Code], MATCH( '9.3 MAL- Bus Facilities Entry'!BU181, Mnemonic[Description], 0)) )</f>
        <v>#VALUE!</v>
      </c>
      <c r="BM181" s="243" t="e">
        <f>IF(ISNA(INDEX(Mnemonic[Code], MATCH( '9.3 MAL- Bus Facilities Entry'!BV181, Mnemonic[Description], 0)) ),  INDEX(Mnemonic[Code], MATCH( LEFT('9.3 MAL- Bus Facilities Entry'!BV181, LEN(BV181)-2), Mnemonic[Description], 0)),  INDEX(Mnemonic[Code], MATCH( '9.3 MAL- Bus Facilities Entry'!BV181, Mnemonic[Description], 0)) )</f>
        <v>#VALUE!</v>
      </c>
      <c r="BN181" s="243" t="e">
        <f>IF(ISNA(INDEX(Mnemonic[Code], MATCH( '9.3 MAL- Bus Facilities Entry'!BW181, Mnemonic[Description], 0)) ),  INDEX(Mnemonic[Code], MATCH( LEFT('9.3 MAL- Bus Facilities Entry'!BW181, LEN(BW181)-1), Mnemonic[Description], 0)),  INDEX(Mnemonic[Code], MATCH( '9.3 MAL- Bus Facilities Entry'!BW181, Mnemonic[Description], 0)) )</f>
        <v>#VALUE!</v>
      </c>
      <c r="BO181" s="243" t="e">
        <f>IF(ISNA(INDEX(Mnemonic[Code], MATCH( '9.3 MAL- Bus Facilities Entry'!BX181, Mnemonic[Description], 0)) ),  INDEX(Mnemonic[Code], MATCH( LEFT('9.3 MAL- Bus Facilities Entry'!BX181, LEN(BX181)-1), Mnemonic[Description], 0)),  INDEX(Mnemonic[Code], MATCH( '9.3 MAL- Bus Facilities Entry'!BX181, Mnemonic[Description], 0)) )</f>
        <v>#VALUE!</v>
      </c>
      <c r="BP181" s="243" t="e">
        <f t="shared" si="25"/>
        <v>#N/A</v>
      </c>
      <c r="BQ181" s="243" t="e">
        <f t="shared" si="26"/>
        <v>#N/A</v>
      </c>
      <c r="BR181" s="243" t="e">
        <f t="shared" si="27"/>
        <v>#VALUE!</v>
      </c>
      <c r="BS181" s="245"/>
      <c r="BT181" s="245"/>
      <c r="BU181" s="244"/>
      <c r="BV181" s="244"/>
      <c r="BW181" s="244"/>
      <c r="BX181" s="244"/>
      <c r="BZ181" s="239"/>
      <c r="CA181" s="246" t="e">
        <f>INDEX('MAL-OTHERLOOKUPS'!$ES$4:$ES$56, MATCH('9.3 MAL- Bus Facilities Entry'!CE181, 'MAL-OTHERLOOKUPS'!$ET$4:$ET$56, 0))</f>
        <v>#N/A</v>
      </c>
      <c r="CB181" s="247" t="str">
        <f t="shared" si="28"/>
        <v>L--</v>
      </c>
      <c r="CC181" s="247"/>
      <c r="CD181" s="425"/>
      <c r="CE181" s="425"/>
      <c r="CF181" s="425"/>
      <c r="CG181" s="248"/>
      <c r="CH181" s="367"/>
      <c r="CI181" s="367"/>
      <c r="CJ181" s="249" t="e">
        <f>INDEX('Default X, Y'!$D$6:$D$13,MATCH('9.3 MAL- Bus Facilities Entry'!BJ181&amp;"MF",'Default X, Y'!$B$6:$B$13,0))</f>
        <v>#N/A</v>
      </c>
      <c r="CK181" s="249" t="e">
        <f>INDEX('Default X, Y'!$E$6:$E$13,MATCH('9.3 MAL- Bus Facilities Entry'!BJ181&amp;"MF",'Default X, Y'!$B$6:$B$13,0))</f>
        <v>#N/A</v>
      </c>
      <c r="CL181" s="250" t="str">
        <f t="shared" si="29"/>
        <v>MX_Common_BRT</v>
      </c>
      <c r="CM181" s="239"/>
      <c r="CN181" s="251">
        <v>0</v>
      </c>
      <c r="CO181" s="471"/>
      <c r="CP181" s="251" t="str">
        <f t="shared" si="30"/>
        <v>0-</v>
      </c>
      <c r="CQ181" s="471"/>
      <c r="CR181" s="252" t="str">
        <f t="shared" si="23"/>
        <v xml:space="preserve">; ; </v>
      </c>
      <c r="CS181" s="252" t="str">
        <f t="shared" si="24"/>
        <v xml:space="preserve">; ; </v>
      </c>
      <c r="CT181" s="425"/>
      <c r="CU181" s="252" t="e">
        <v>#REF!</v>
      </c>
      <c r="CV181" s="367"/>
      <c r="CW181" s="367"/>
      <c r="CX181" s="239"/>
      <c r="CY181" s="240"/>
      <c r="CZ181" s="240"/>
      <c r="DA181" s="240"/>
      <c r="DB181" s="585"/>
      <c r="DD181" s="240"/>
      <c r="DE181" s="585"/>
      <c r="DF181" s="253"/>
      <c r="DH181" s="472"/>
      <c r="DI181" s="497"/>
      <c r="DJ181" s="254"/>
      <c r="DK181" s="585"/>
    </row>
    <row r="182" spans="1:115" ht="14.5" x14ac:dyDescent="0.35">
      <c r="A182" s="469"/>
      <c r="B182" s="239"/>
      <c r="C182" s="240"/>
      <c r="D182" s="240"/>
      <c r="E182" s="240"/>
      <c r="F182" s="367"/>
      <c r="G182" s="239"/>
      <c r="H182" s="240"/>
      <c r="J182" s="241"/>
      <c r="K182" s="241"/>
      <c r="M182" s="473"/>
      <c r="O182" s="239"/>
      <c r="Q182" s="143" t="e">
        <f>INDEX(AssetClass[Asset Class], MATCH('9.3 MAL- Bus Facilities Entry'!P182, AssetClass[Class Description], 0))</f>
        <v>#N/A</v>
      </c>
      <c r="R182" s="143"/>
      <c r="S182" s="242" t="e">
        <f>INDEX(Table15[Category Code], MATCH('9.3 MAL- Bus Facilities Entry'!R182, Table15[Category  Description], 0))</f>
        <v>#N/A</v>
      </c>
      <c r="T182" s="239"/>
      <c r="U182" s="243" t="e" cm="1">
        <f t="array" ref="U182">INDEX('Custom Field Tbl'!$N$5:$N$446, MATCH('9.3 MAL- Bus Facilities Entry'!$Q182 &amp; '9.3 MAL- Bus Facilities Entry'!U$3, 'Custom Field Tbl'!$M$5:$M$446 &amp; 'Custom Field Tbl'!$O$5:$O$446, 0 ))</f>
        <v>#N/A</v>
      </c>
      <c r="V182" s="143" t="str">
        <f>IF(ISNA(INDEX(CFV_Tbl[CF Description], MATCH('9.3 MAL- Bus Facilities Entry'!U182, CFV_Tbl[CF Code], 0)) ), "Field Not Required", INDEX(CFV_Tbl[CF Description], MATCH('9.3 MAL- Bus Facilities Entry'!U182, CFV_Tbl[CF Code], 0)) )</f>
        <v>Field Not Required</v>
      </c>
      <c r="Y182" s="243" t="e" cm="1">
        <f t="array" ref="Y182">INDEX('Custom Field Tbl'!$N$5:$N$446, MATCH('9.3 MAL- Bus Facilities Entry'!$Q182 &amp; '9.3 MAL- Bus Facilities Entry'!Y$3, 'Custom Field Tbl'!$M$5:$M$446 &amp; 'Custom Field Tbl'!$O$5:$O$446, 0 ))</f>
        <v>#N/A</v>
      </c>
      <c r="Z182" s="143" t="str">
        <f>IF(ISNA(INDEX(CFV_Tbl[CF Description], MATCH('9.3 MAL- Bus Facilities Entry'!Y182, CFV_Tbl[CF Code], 0)) ), "Field Not Required", INDEX(CFV_Tbl[CF Description], MATCH('9.3 MAL- Bus Facilities Entry'!Y182, CFV_Tbl[CF Code], 0)) )</f>
        <v>Field Not Required</v>
      </c>
      <c r="AC182" s="243" t="e" cm="1">
        <f t="array" ref="AC182">INDEX('Custom Field Tbl'!$N$5:$N$446, MATCH('9.3 MAL- Bus Facilities Entry'!$Q182 &amp; '9.3 MAL- Bus Facilities Entry'!AC$3, 'Custom Field Tbl'!$M$5:$M$446 &amp; 'Custom Field Tbl'!$O$5:$O$446, 0 ))</f>
        <v>#N/A</v>
      </c>
      <c r="AD182" s="143" t="str">
        <f>IF(ISNA(INDEX(CFV_Tbl[CF Description], MATCH('9.3 MAL- Bus Facilities Entry'!AC182, CFV_Tbl[CF Code], 0)) ), "Field Not Required", INDEX(CFV_Tbl[CF Description], MATCH('9.3 MAL- Bus Facilities Entry'!AC182, CFV_Tbl[CF Code], 0)) )</f>
        <v>Field Not Required</v>
      </c>
      <c r="AG182" s="243" t="e" cm="1">
        <f t="array" ref="AG182">INDEX('Custom Field Tbl'!$N$5:$N$446, MATCH('9.3 MAL- Bus Facilities Entry'!$Q182 &amp; '9.3 MAL- Bus Facilities Entry'!AG$3, 'Custom Field Tbl'!$M$5:$M$446 &amp; 'Custom Field Tbl'!$O$5:$O$446, 0 ))</f>
        <v>#N/A</v>
      </c>
      <c r="AH182" s="143" t="str">
        <f>IF(ISNA(INDEX(CFV_Tbl[CF Description], MATCH('9.3 MAL- Bus Facilities Entry'!AG182, CFV_Tbl[CF Code], 0)) ), "Field Not Required", INDEX(CFV_Tbl[CF Description], MATCH('9.3 MAL- Bus Facilities Entry'!AG182, CFV_Tbl[CF Code], 0)) )</f>
        <v>Field Not Required</v>
      </c>
      <c r="AK182" s="243" t="e" cm="1">
        <f t="array" ref="AK182">INDEX('Custom Field Tbl'!$N$5:$N$446, MATCH('9.3 MAL- Bus Facilities Entry'!$Q182 &amp; '9.3 MAL- Bus Facilities Entry'!AK$3, 'Custom Field Tbl'!$M$5:$M$446 &amp; 'Custom Field Tbl'!$O$5:$O$446, 0 ))</f>
        <v>#N/A</v>
      </c>
      <c r="AL182" s="143" t="str">
        <f>IF(ISNA(INDEX(CFV_Tbl[CF Description], MATCH('9.3 MAL- Bus Facilities Entry'!AK182, CFV_Tbl[CF Code], 0)) ), "Field Not Required", INDEX(CFV_Tbl[CF Description], MATCH('9.3 MAL- Bus Facilities Entry'!AK182, CFV_Tbl[CF Code], 0)) )</f>
        <v>Field Not Required</v>
      </c>
      <c r="AO182" s="243" t="e" cm="1">
        <f t="array" ref="AO182">INDEX('Custom Field Tbl'!$N$5:$N$446, MATCH('9.3 MAL- Bus Facilities Entry'!$Q182 &amp; '9.3 MAL- Bus Facilities Entry'!AO$3, 'Custom Field Tbl'!$M$5:$M$446 &amp; 'Custom Field Tbl'!$O$5:$O$446, 0 ))</f>
        <v>#N/A</v>
      </c>
      <c r="AP182" s="143" t="str">
        <f>IF(ISNA(INDEX(CFV_Tbl[CF Description], MATCH('9.3 MAL- Bus Facilities Entry'!AO182, CFV_Tbl[CF Code], 0)) ), "Field Not Required", INDEX(CFV_Tbl[CF Description], MATCH('9.3 MAL- Bus Facilities Entry'!AO182, CFV_Tbl[CF Code], 0)) )</f>
        <v>Field Not Required</v>
      </c>
      <c r="AS182" s="243" t="e" cm="1">
        <f t="array" ref="AS182">INDEX('Custom Field Tbl'!$N$5:$N$446, MATCH('9.3 MAL- Bus Facilities Entry'!$Q182 &amp; '9.3 MAL- Bus Facilities Entry'!AS$3, 'Custom Field Tbl'!$M$5:$M$446 &amp; 'Custom Field Tbl'!$O$5:$O$446, 0 ))</f>
        <v>#N/A</v>
      </c>
      <c r="AT182" s="143" t="str">
        <f>IF(ISNA(INDEX(CFV_Tbl[CF Description], MATCH('9.3 MAL- Bus Facilities Entry'!AS182, CFV_Tbl[CF Code], 0)) ), "Field Not Required", INDEX(CFV_Tbl[CF Description], MATCH('9.3 MAL- Bus Facilities Entry'!AS182, CFV_Tbl[CF Code], 0)) )</f>
        <v>Field Not Required</v>
      </c>
      <c r="AW182" s="243" t="e" cm="1">
        <f t="array" ref="AW182">INDEX('Custom Field Tbl'!$N$5:$N$446, MATCH('9.3 MAL- Bus Facilities Entry'!$Q182 &amp; '9.3 MAL- Bus Facilities Entry'!AW$3, 'Custom Field Tbl'!$M$5:$M$446 &amp; 'Custom Field Tbl'!$O$5:$O$446, 0 ))</f>
        <v>#N/A</v>
      </c>
      <c r="AX182" s="143" t="str">
        <f>IF(ISNA(INDEX(CFV_Tbl[CF Description], MATCH('9.3 MAL- Bus Facilities Entry'!AW182, CFV_Tbl[CF Code], 0)) ), "Field Not Required", INDEX(CFV_Tbl[CF Description], MATCH('9.3 MAL- Bus Facilities Entry'!AW182, CFV_Tbl[CF Code], 0)) )</f>
        <v>Field Not Required</v>
      </c>
      <c r="BA182" s="243" t="e" cm="1">
        <f t="array" ref="BA182">INDEX('Custom Field Tbl'!$N$5:$N$446, MATCH('9.3 MAL- Bus Facilities Entry'!$Q182 &amp; '9.3 MAL- Bus Facilities Entry'!BA$3, 'Custom Field Tbl'!$M$5:$M$446 &amp; 'Custom Field Tbl'!$O$5:$O$446, 0 ))</f>
        <v>#N/A</v>
      </c>
      <c r="BB182" s="143" t="str">
        <f>IF(ISNA(INDEX(CFV_Tbl[CF Description], MATCH('9.3 MAL- Bus Facilities Entry'!BA182, CFV_Tbl[CF Code], 0)) ), "Field Not Required", INDEX(CFV_Tbl[CF Description], MATCH('9.3 MAL- Bus Facilities Entry'!BA182, CFV_Tbl[CF Code], 0)) )</f>
        <v>Field Not Required</v>
      </c>
      <c r="BE182" s="243" t="e" cm="1">
        <f t="array" ref="BE182">INDEX('Custom Field Tbl'!$N$5:$N$446, MATCH('9.3 MAL- Bus Facilities Entry'!$Q182 &amp; '9.3 MAL- Bus Facilities Entry'!BE$3, 'Custom Field Tbl'!$M$5:$M$446 &amp; 'Custom Field Tbl'!$O$5:$O$446, 0 ))</f>
        <v>#N/A</v>
      </c>
      <c r="BF182" s="143" t="str">
        <f>IF(ISNA(INDEX(CFV_Tbl[CF Description], MATCH('9.3 MAL- Bus Facilities Entry'!BE182, CFV_Tbl[CF Code], 0)) ), "Field Not Required", INDEX(CFV_Tbl[CF Description], MATCH('9.3 MAL- Bus Facilities Entry'!BE182, CFV_Tbl[CF Code], 0)) )</f>
        <v>Field Not Required</v>
      </c>
      <c r="BI182" s="239"/>
      <c r="BJ182" s="243" t="e">
        <f>INDEX(Mnemonic[Code], MATCH('9.3 MAL- Bus Facilities Entry'!BS182, Mnemonic[Description], 0))</f>
        <v>#N/A</v>
      </c>
      <c r="BK182" s="243" t="e">
        <f>INDEX(Mnemonic[Code], MATCH('9.3 MAL- Bus Facilities Entry'!BT182, Mnemonic[Description], 0))</f>
        <v>#N/A</v>
      </c>
      <c r="BL182" s="243" t="e">
        <f>IF(ISNA(INDEX(Mnemonic[Code], MATCH( '9.3 MAL- Bus Facilities Entry'!BU182, Mnemonic[Description], 0)) ),  INDEX(Mnemonic[Code], MATCH( LEFT('9.3 MAL- Bus Facilities Entry'!BU182, LEN(BU182)-2), Mnemonic[Description], 0)),  INDEX(Mnemonic[Code], MATCH( '9.3 MAL- Bus Facilities Entry'!BU182, Mnemonic[Description], 0)) )</f>
        <v>#VALUE!</v>
      </c>
      <c r="BM182" s="243" t="e">
        <f>IF(ISNA(INDEX(Mnemonic[Code], MATCH( '9.3 MAL- Bus Facilities Entry'!BV182, Mnemonic[Description], 0)) ),  INDEX(Mnemonic[Code], MATCH( LEFT('9.3 MAL- Bus Facilities Entry'!BV182, LEN(BV182)-2), Mnemonic[Description], 0)),  INDEX(Mnemonic[Code], MATCH( '9.3 MAL- Bus Facilities Entry'!BV182, Mnemonic[Description], 0)) )</f>
        <v>#VALUE!</v>
      </c>
      <c r="BN182" s="243" t="e">
        <f>IF(ISNA(INDEX(Mnemonic[Code], MATCH( '9.3 MAL- Bus Facilities Entry'!BW182, Mnemonic[Description], 0)) ),  INDEX(Mnemonic[Code], MATCH( LEFT('9.3 MAL- Bus Facilities Entry'!BW182, LEN(BW182)-1), Mnemonic[Description], 0)),  INDEX(Mnemonic[Code], MATCH( '9.3 MAL- Bus Facilities Entry'!BW182, Mnemonic[Description], 0)) )</f>
        <v>#VALUE!</v>
      </c>
      <c r="BO182" s="243" t="e">
        <f>IF(ISNA(INDEX(Mnemonic[Code], MATCH( '9.3 MAL- Bus Facilities Entry'!BX182, Mnemonic[Description], 0)) ),  INDEX(Mnemonic[Code], MATCH( LEFT('9.3 MAL- Bus Facilities Entry'!BX182, LEN(BX182)-1), Mnemonic[Description], 0)),  INDEX(Mnemonic[Code], MATCH( '9.3 MAL- Bus Facilities Entry'!BX182, Mnemonic[Description], 0)) )</f>
        <v>#VALUE!</v>
      </c>
      <c r="BP182" s="243" t="e">
        <f t="shared" si="25"/>
        <v>#N/A</v>
      </c>
      <c r="BQ182" s="243" t="e">
        <f t="shared" si="26"/>
        <v>#N/A</v>
      </c>
      <c r="BR182" s="243" t="e">
        <f t="shared" si="27"/>
        <v>#VALUE!</v>
      </c>
      <c r="BS182" s="245"/>
      <c r="BT182" s="245"/>
      <c r="BU182" s="244"/>
      <c r="BV182" s="244"/>
      <c r="BW182" s="244"/>
      <c r="BX182" s="244"/>
      <c r="BZ182" s="239"/>
      <c r="CA182" s="246" t="e">
        <f>INDEX('MAL-OTHERLOOKUPS'!$ES$4:$ES$56, MATCH('9.3 MAL- Bus Facilities Entry'!CE182, 'MAL-OTHERLOOKUPS'!$ET$4:$ET$56, 0))</f>
        <v>#N/A</v>
      </c>
      <c r="CB182" s="247" t="str">
        <f t="shared" si="28"/>
        <v>L--</v>
      </c>
      <c r="CC182" s="247"/>
      <c r="CD182" s="425"/>
      <c r="CE182" s="425"/>
      <c r="CF182" s="425"/>
      <c r="CG182" s="248"/>
      <c r="CH182" s="367"/>
      <c r="CI182" s="367"/>
      <c r="CJ182" s="249" t="e">
        <f>INDEX('Default X, Y'!$D$6:$D$13,MATCH('9.3 MAL- Bus Facilities Entry'!BJ182&amp;"MF",'Default X, Y'!$B$6:$B$13,0))</f>
        <v>#N/A</v>
      </c>
      <c r="CK182" s="249" t="e">
        <f>INDEX('Default X, Y'!$E$6:$E$13,MATCH('9.3 MAL- Bus Facilities Entry'!BJ182&amp;"MF",'Default X, Y'!$B$6:$B$13,0))</f>
        <v>#N/A</v>
      </c>
      <c r="CL182" s="250" t="str">
        <f t="shared" si="29"/>
        <v>MX_Common_BRT</v>
      </c>
      <c r="CM182" s="239"/>
      <c r="CN182" s="251">
        <v>0</v>
      </c>
      <c r="CO182" s="471"/>
      <c r="CP182" s="251" t="str">
        <f t="shared" si="30"/>
        <v>0-</v>
      </c>
      <c r="CQ182" s="471"/>
      <c r="CR182" s="252" t="str">
        <f t="shared" si="23"/>
        <v xml:space="preserve">; ; </v>
      </c>
      <c r="CS182" s="252" t="str">
        <f t="shared" si="24"/>
        <v xml:space="preserve">; ; </v>
      </c>
      <c r="CT182" s="425"/>
      <c r="CU182" s="252" t="e">
        <v>#REF!</v>
      </c>
      <c r="CV182" s="367"/>
      <c r="CW182" s="367"/>
      <c r="CX182" s="239"/>
      <c r="CY182" s="240"/>
      <c r="CZ182" s="240"/>
      <c r="DA182" s="240"/>
      <c r="DB182" s="585"/>
      <c r="DD182" s="240"/>
      <c r="DE182" s="585"/>
      <c r="DF182" s="253"/>
      <c r="DH182" s="472"/>
      <c r="DI182" s="497"/>
      <c r="DJ182" s="254"/>
      <c r="DK182" s="585"/>
    </row>
    <row r="183" spans="1:115" ht="14.5" x14ac:dyDescent="0.35">
      <c r="A183" s="469"/>
      <c r="B183" s="239"/>
      <c r="C183" s="240"/>
      <c r="D183" s="240"/>
      <c r="E183" s="240"/>
      <c r="F183" s="367"/>
      <c r="G183" s="239"/>
      <c r="H183" s="240"/>
      <c r="J183" s="241"/>
      <c r="K183" s="241"/>
      <c r="M183" s="473"/>
      <c r="O183" s="239"/>
      <c r="Q183" s="143" t="e">
        <f>INDEX(AssetClass[Asset Class], MATCH('9.3 MAL- Bus Facilities Entry'!P183, AssetClass[Class Description], 0))</f>
        <v>#N/A</v>
      </c>
      <c r="R183" s="143"/>
      <c r="S183" s="242" t="e">
        <f>INDEX(Table15[Category Code], MATCH('9.3 MAL- Bus Facilities Entry'!R183, Table15[Category  Description], 0))</f>
        <v>#N/A</v>
      </c>
      <c r="T183" s="239"/>
      <c r="U183" s="243" t="e" cm="1">
        <f t="array" ref="U183">INDEX('Custom Field Tbl'!$N$5:$N$446, MATCH('9.3 MAL- Bus Facilities Entry'!$Q183 &amp; '9.3 MAL- Bus Facilities Entry'!U$3, 'Custom Field Tbl'!$M$5:$M$446 &amp; 'Custom Field Tbl'!$O$5:$O$446, 0 ))</f>
        <v>#N/A</v>
      </c>
      <c r="V183" s="143" t="str">
        <f>IF(ISNA(INDEX(CFV_Tbl[CF Description], MATCH('9.3 MAL- Bus Facilities Entry'!U183, CFV_Tbl[CF Code], 0)) ), "Field Not Required", INDEX(CFV_Tbl[CF Description], MATCH('9.3 MAL- Bus Facilities Entry'!U183, CFV_Tbl[CF Code], 0)) )</f>
        <v>Field Not Required</v>
      </c>
      <c r="Y183" s="243" t="e" cm="1">
        <f t="array" ref="Y183">INDEX('Custom Field Tbl'!$N$5:$N$446, MATCH('9.3 MAL- Bus Facilities Entry'!$Q183 &amp; '9.3 MAL- Bus Facilities Entry'!Y$3, 'Custom Field Tbl'!$M$5:$M$446 &amp; 'Custom Field Tbl'!$O$5:$O$446, 0 ))</f>
        <v>#N/A</v>
      </c>
      <c r="Z183" s="143" t="str">
        <f>IF(ISNA(INDEX(CFV_Tbl[CF Description], MATCH('9.3 MAL- Bus Facilities Entry'!Y183, CFV_Tbl[CF Code], 0)) ), "Field Not Required", INDEX(CFV_Tbl[CF Description], MATCH('9.3 MAL- Bus Facilities Entry'!Y183, CFV_Tbl[CF Code], 0)) )</f>
        <v>Field Not Required</v>
      </c>
      <c r="AC183" s="243" t="e" cm="1">
        <f t="array" ref="AC183">INDEX('Custom Field Tbl'!$N$5:$N$446, MATCH('9.3 MAL- Bus Facilities Entry'!$Q183 &amp; '9.3 MAL- Bus Facilities Entry'!AC$3, 'Custom Field Tbl'!$M$5:$M$446 &amp; 'Custom Field Tbl'!$O$5:$O$446, 0 ))</f>
        <v>#N/A</v>
      </c>
      <c r="AD183" s="143" t="str">
        <f>IF(ISNA(INDEX(CFV_Tbl[CF Description], MATCH('9.3 MAL- Bus Facilities Entry'!AC183, CFV_Tbl[CF Code], 0)) ), "Field Not Required", INDEX(CFV_Tbl[CF Description], MATCH('9.3 MAL- Bus Facilities Entry'!AC183, CFV_Tbl[CF Code], 0)) )</f>
        <v>Field Not Required</v>
      </c>
      <c r="AG183" s="243" t="e" cm="1">
        <f t="array" ref="AG183">INDEX('Custom Field Tbl'!$N$5:$N$446, MATCH('9.3 MAL- Bus Facilities Entry'!$Q183 &amp; '9.3 MAL- Bus Facilities Entry'!AG$3, 'Custom Field Tbl'!$M$5:$M$446 &amp; 'Custom Field Tbl'!$O$5:$O$446, 0 ))</f>
        <v>#N/A</v>
      </c>
      <c r="AH183" s="143" t="str">
        <f>IF(ISNA(INDEX(CFV_Tbl[CF Description], MATCH('9.3 MAL- Bus Facilities Entry'!AG183, CFV_Tbl[CF Code], 0)) ), "Field Not Required", INDEX(CFV_Tbl[CF Description], MATCH('9.3 MAL- Bus Facilities Entry'!AG183, CFV_Tbl[CF Code], 0)) )</f>
        <v>Field Not Required</v>
      </c>
      <c r="AK183" s="243" t="e" cm="1">
        <f t="array" ref="AK183">INDEX('Custom Field Tbl'!$N$5:$N$446, MATCH('9.3 MAL- Bus Facilities Entry'!$Q183 &amp; '9.3 MAL- Bus Facilities Entry'!AK$3, 'Custom Field Tbl'!$M$5:$M$446 &amp; 'Custom Field Tbl'!$O$5:$O$446, 0 ))</f>
        <v>#N/A</v>
      </c>
      <c r="AL183" s="143" t="str">
        <f>IF(ISNA(INDEX(CFV_Tbl[CF Description], MATCH('9.3 MAL- Bus Facilities Entry'!AK183, CFV_Tbl[CF Code], 0)) ), "Field Not Required", INDEX(CFV_Tbl[CF Description], MATCH('9.3 MAL- Bus Facilities Entry'!AK183, CFV_Tbl[CF Code], 0)) )</f>
        <v>Field Not Required</v>
      </c>
      <c r="AO183" s="243" t="e" cm="1">
        <f t="array" ref="AO183">INDEX('Custom Field Tbl'!$N$5:$N$446, MATCH('9.3 MAL- Bus Facilities Entry'!$Q183 &amp; '9.3 MAL- Bus Facilities Entry'!AO$3, 'Custom Field Tbl'!$M$5:$M$446 &amp; 'Custom Field Tbl'!$O$5:$O$446, 0 ))</f>
        <v>#N/A</v>
      </c>
      <c r="AP183" s="143" t="str">
        <f>IF(ISNA(INDEX(CFV_Tbl[CF Description], MATCH('9.3 MAL- Bus Facilities Entry'!AO183, CFV_Tbl[CF Code], 0)) ), "Field Not Required", INDEX(CFV_Tbl[CF Description], MATCH('9.3 MAL- Bus Facilities Entry'!AO183, CFV_Tbl[CF Code], 0)) )</f>
        <v>Field Not Required</v>
      </c>
      <c r="AS183" s="243" t="e" cm="1">
        <f t="array" ref="AS183">INDEX('Custom Field Tbl'!$N$5:$N$446, MATCH('9.3 MAL- Bus Facilities Entry'!$Q183 &amp; '9.3 MAL- Bus Facilities Entry'!AS$3, 'Custom Field Tbl'!$M$5:$M$446 &amp; 'Custom Field Tbl'!$O$5:$O$446, 0 ))</f>
        <v>#N/A</v>
      </c>
      <c r="AT183" s="143" t="str">
        <f>IF(ISNA(INDEX(CFV_Tbl[CF Description], MATCH('9.3 MAL- Bus Facilities Entry'!AS183, CFV_Tbl[CF Code], 0)) ), "Field Not Required", INDEX(CFV_Tbl[CF Description], MATCH('9.3 MAL- Bus Facilities Entry'!AS183, CFV_Tbl[CF Code], 0)) )</f>
        <v>Field Not Required</v>
      </c>
      <c r="AW183" s="243" t="e" cm="1">
        <f t="array" ref="AW183">INDEX('Custom Field Tbl'!$N$5:$N$446, MATCH('9.3 MAL- Bus Facilities Entry'!$Q183 &amp; '9.3 MAL- Bus Facilities Entry'!AW$3, 'Custom Field Tbl'!$M$5:$M$446 &amp; 'Custom Field Tbl'!$O$5:$O$446, 0 ))</f>
        <v>#N/A</v>
      </c>
      <c r="AX183" s="143" t="str">
        <f>IF(ISNA(INDEX(CFV_Tbl[CF Description], MATCH('9.3 MAL- Bus Facilities Entry'!AW183, CFV_Tbl[CF Code], 0)) ), "Field Not Required", INDEX(CFV_Tbl[CF Description], MATCH('9.3 MAL- Bus Facilities Entry'!AW183, CFV_Tbl[CF Code], 0)) )</f>
        <v>Field Not Required</v>
      </c>
      <c r="BA183" s="243" t="e" cm="1">
        <f t="array" ref="BA183">INDEX('Custom Field Tbl'!$N$5:$N$446, MATCH('9.3 MAL- Bus Facilities Entry'!$Q183 &amp; '9.3 MAL- Bus Facilities Entry'!BA$3, 'Custom Field Tbl'!$M$5:$M$446 &amp; 'Custom Field Tbl'!$O$5:$O$446, 0 ))</f>
        <v>#N/A</v>
      </c>
      <c r="BB183" s="143" t="str">
        <f>IF(ISNA(INDEX(CFV_Tbl[CF Description], MATCH('9.3 MAL- Bus Facilities Entry'!BA183, CFV_Tbl[CF Code], 0)) ), "Field Not Required", INDEX(CFV_Tbl[CF Description], MATCH('9.3 MAL- Bus Facilities Entry'!BA183, CFV_Tbl[CF Code], 0)) )</f>
        <v>Field Not Required</v>
      </c>
      <c r="BE183" s="243" t="e" cm="1">
        <f t="array" ref="BE183">INDEX('Custom Field Tbl'!$N$5:$N$446, MATCH('9.3 MAL- Bus Facilities Entry'!$Q183 &amp; '9.3 MAL- Bus Facilities Entry'!BE$3, 'Custom Field Tbl'!$M$5:$M$446 &amp; 'Custom Field Tbl'!$O$5:$O$446, 0 ))</f>
        <v>#N/A</v>
      </c>
      <c r="BF183" s="143" t="str">
        <f>IF(ISNA(INDEX(CFV_Tbl[CF Description], MATCH('9.3 MAL- Bus Facilities Entry'!BE183, CFV_Tbl[CF Code], 0)) ), "Field Not Required", INDEX(CFV_Tbl[CF Description], MATCH('9.3 MAL- Bus Facilities Entry'!BE183, CFV_Tbl[CF Code], 0)) )</f>
        <v>Field Not Required</v>
      </c>
      <c r="BI183" s="239"/>
      <c r="BJ183" s="243" t="e">
        <f>INDEX(Mnemonic[Code], MATCH('9.3 MAL- Bus Facilities Entry'!BS183, Mnemonic[Description], 0))</f>
        <v>#N/A</v>
      </c>
      <c r="BK183" s="243" t="e">
        <f>INDEX(Mnemonic[Code], MATCH('9.3 MAL- Bus Facilities Entry'!BT183, Mnemonic[Description], 0))</f>
        <v>#N/A</v>
      </c>
      <c r="BL183" s="243" t="e">
        <f>IF(ISNA(INDEX(Mnemonic[Code], MATCH( '9.3 MAL- Bus Facilities Entry'!BU183, Mnemonic[Description], 0)) ),  INDEX(Mnemonic[Code], MATCH( LEFT('9.3 MAL- Bus Facilities Entry'!BU183, LEN(BU183)-2), Mnemonic[Description], 0)),  INDEX(Mnemonic[Code], MATCH( '9.3 MAL- Bus Facilities Entry'!BU183, Mnemonic[Description], 0)) )</f>
        <v>#VALUE!</v>
      </c>
      <c r="BM183" s="243" t="e">
        <f>IF(ISNA(INDEX(Mnemonic[Code], MATCH( '9.3 MAL- Bus Facilities Entry'!BV183, Mnemonic[Description], 0)) ),  INDEX(Mnemonic[Code], MATCH( LEFT('9.3 MAL- Bus Facilities Entry'!BV183, LEN(BV183)-2), Mnemonic[Description], 0)),  INDEX(Mnemonic[Code], MATCH( '9.3 MAL- Bus Facilities Entry'!BV183, Mnemonic[Description], 0)) )</f>
        <v>#VALUE!</v>
      </c>
      <c r="BN183" s="243" t="e">
        <f>IF(ISNA(INDEX(Mnemonic[Code], MATCH( '9.3 MAL- Bus Facilities Entry'!BW183, Mnemonic[Description], 0)) ),  INDEX(Mnemonic[Code], MATCH( LEFT('9.3 MAL- Bus Facilities Entry'!BW183, LEN(BW183)-1), Mnemonic[Description], 0)),  INDEX(Mnemonic[Code], MATCH( '9.3 MAL- Bus Facilities Entry'!BW183, Mnemonic[Description], 0)) )</f>
        <v>#VALUE!</v>
      </c>
      <c r="BO183" s="243" t="e">
        <f>IF(ISNA(INDEX(Mnemonic[Code], MATCH( '9.3 MAL- Bus Facilities Entry'!BX183, Mnemonic[Description], 0)) ),  INDEX(Mnemonic[Code], MATCH( LEFT('9.3 MAL- Bus Facilities Entry'!BX183, LEN(BX183)-1), Mnemonic[Description], 0)),  INDEX(Mnemonic[Code], MATCH( '9.3 MAL- Bus Facilities Entry'!BX183, Mnemonic[Description], 0)) )</f>
        <v>#VALUE!</v>
      </c>
      <c r="BP183" s="243" t="e">
        <f t="shared" si="25"/>
        <v>#N/A</v>
      </c>
      <c r="BQ183" s="243" t="e">
        <f t="shared" si="26"/>
        <v>#N/A</v>
      </c>
      <c r="BR183" s="243" t="e">
        <f t="shared" si="27"/>
        <v>#VALUE!</v>
      </c>
      <c r="BS183" s="245"/>
      <c r="BT183" s="245"/>
      <c r="BU183" s="244"/>
      <c r="BV183" s="244"/>
      <c r="BW183" s="244"/>
      <c r="BX183" s="244"/>
      <c r="BZ183" s="239"/>
      <c r="CA183" s="246" t="e">
        <f>INDEX('MAL-OTHERLOOKUPS'!$ES$4:$ES$56, MATCH('9.3 MAL- Bus Facilities Entry'!CE183, 'MAL-OTHERLOOKUPS'!$ET$4:$ET$56, 0))</f>
        <v>#N/A</v>
      </c>
      <c r="CB183" s="247" t="str">
        <f t="shared" si="28"/>
        <v>L--</v>
      </c>
      <c r="CC183" s="247"/>
      <c r="CD183" s="425"/>
      <c r="CE183" s="425"/>
      <c r="CF183" s="425"/>
      <c r="CG183" s="248"/>
      <c r="CH183" s="367"/>
      <c r="CI183" s="367"/>
      <c r="CJ183" s="249" t="e">
        <f>INDEX('Default X, Y'!$D$6:$D$13,MATCH('9.3 MAL- Bus Facilities Entry'!BJ183&amp;"MF",'Default X, Y'!$B$6:$B$13,0))</f>
        <v>#N/A</v>
      </c>
      <c r="CK183" s="249" t="e">
        <f>INDEX('Default X, Y'!$E$6:$E$13,MATCH('9.3 MAL- Bus Facilities Entry'!BJ183&amp;"MF",'Default X, Y'!$B$6:$B$13,0))</f>
        <v>#N/A</v>
      </c>
      <c r="CL183" s="250" t="str">
        <f t="shared" si="29"/>
        <v>MX_Common_BRT</v>
      </c>
      <c r="CM183" s="239"/>
      <c r="CN183" s="251">
        <v>0</v>
      </c>
      <c r="CO183" s="471"/>
      <c r="CP183" s="251" t="str">
        <f t="shared" si="30"/>
        <v>0-</v>
      </c>
      <c r="CQ183" s="471"/>
      <c r="CR183" s="252" t="str">
        <f t="shared" si="23"/>
        <v xml:space="preserve">; ; </v>
      </c>
      <c r="CS183" s="252" t="str">
        <f t="shared" si="24"/>
        <v xml:space="preserve">; ; </v>
      </c>
      <c r="CT183" s="425"/>
      <c r="CU183" s="252" t="e">
        <v>#REF!</v>
      </c>
      <c r="CV183" s="367"/>
      <c r="CW183" s="367"/>
      <c r="CX183" s="239"/>
      <c r="CY183" s="240"/>
      <c r="CZ183" s="240"/>
      <c r="DA183" s="240"/>
      <c r="DB183" s="585"/>
      <c r="DD183" s="240"/>
      <c r="DE183" s="585"/>
      <c r="DF183" s="253"/>
      <c r="DH183" s="472"/>
      <c r="DI183" s="497"/>
      <c r="DJ183" s="254"/>
      <c r="DK183" s="585"/>
    </row>
    <row r="184" spans="1:115" ht="14.5" x14ac:dyDescent="0.35">
      <c r="A184" s="469"/>
      <c r="B184" s="239"/>
      <c r="C184" s="240"/>
      <c r="D184" s="240"/>
      <c r="E184" s="240"/>
      <c r="F184" s="367"/>
      <c r="G184" s="239"/>
      <c r="H184" s="240"/>
      <c r="J184" s="241"/>
      <c r="K184" s="241"/>
      <c r="M184" s="473"/>
      <c r="O184" s="239"/>
      <c r="Q184" s="143" t="e">
        <f>INDEX(AssetClass[Asset Class], MATCH('9.3 MAL- Bus Facilities Entry'!P184, AssetClass[Class Description], 0))</f>
        <v>#N/A</v>
      </c>
      <c r="R184" s="143"/>
      <c r="S184" s="242" t="e">
        <f>INDEX(Table15[Category Code], MATCH('9.3 MAL- Bus Facilities Entry'!R184, Table15[Category  Description], 0))</f>
        <v>#N/A</v>
      </c>
      <c r="T184" s="239"/>
      <c r="U184" s="243" t="e" cm="1">
        <f t="array" ref="U184">INDEX('Custom Field Tbl'!$N$5:$N$446, MATCH('9.3 MAL- Bus Facilities Entry'!$Q184 &amp; '9.3 MAL- Bus Facilities Entry'!U$3, 'Custom Field Tbl'!$M$5:$M$446 &amp; 'Custom Field Tbl'!$O$5:$O$446, 0 ))</f>
        <v>#N/A</v>
      </c>
      <c r="V184" s="143" t="str">
        <f>IF(ISNA(INDEX(CFV_Tbl[CF Description], MATCH('9.3 MAL- Bus Facilities Entry'!U184, CFV_Tbl[CF Code], 0)) ), "Field Not Required", INDEX(CFV_Tbl[CF Description], MATCH('9.3 MAL- Bus Facilities Entry'!U184, CFV_Tbl[CF Code], 0)) )</f>
        <v>Field Not Required</v>
      </c>
      <c r="Y184" s="243" t="e" cm="1">
        <f t="array" ref="Y184">INDEX('Custom Field Tbl'!$N$5:$N$446, MATCH('9.3 MAL- Bus Facilities Entry'!$Q184 &amp; '9.3 MAL- Bus Facilities Entry'!Y$3, 'Custom Field Tbl'!$M$5:$M$446 &amp; 'Custom Field Tbl'!$O$5:$O$446, 0 ))</f>
        <v>#N/A</v>
      </c>
      <c r="Z184" s="143" t="str">
        <f>IF(ISNA(INDEX(CFV_Tbl[CF Description], MATCH('9.3 MAL- Bus Facilities Entry'!Y184, CFV_Tbl[CF Code], 0)) ), "Field Not Required", INDEX(CFV_Tbl[CF Description], MATCH('9.3 MAL- Bus Facilities Entry'!Y184, CFV_Tbl[CF Code], 0)) )</f>
        <v>Field Not Required</v>
      </c>
      <c r="AC184" s="243" t="e" cm="1">
        <f t="array" ref="AC184">INDEX('Custom Field Tbl'!$N$5:$N$446, MATCH('9.3 MAL- Bus Facilities Entry'!$Q184 &amp; '9.3 MAL- Bus Facilities Entry'!AC$3, 'Custom Field Tbl'!$M$5:$M$446 &amp; 'Custom Field Tbl'!$O$5:$O$446, 0 ))</f>
        <v>#N/A</v>
      </c>
      <c r="AD184" s="143" t="str">
        <f>IF(ISNA(INDEX(CFV_Tbl[CF Description], MATCH('9.3 MAL- Bus Facilities Entry'!AC184, CFV_Tbl[CF Code], 0)) ), "Field Not Required", INDEX(CFV_Tbl[CF Description], MATCH('9.3 MAL- Bus Facilities Entry'!AC184, CFV_Tbl[CF Code], 0)) )</f>
        <v>Field Not Required</v>
      </c>
      <c r="AG184" s="243" t="e" cm="1">
        <f t="array" ref="AG184">INDEX('Custom Field Tbl'!$N$5:$N$446, MATCH('9.3 MAL- Bus Facilities Entry'!$Q184 &amp; '9.3 MAL- Bus Facilities Entry'!AG$3, 'Custom Field Tbl'!$M$5:$M$446 &amp; 'Custom Field Tbl'!$O$5:$O$446, 0 ))</f>
        <v>#N/A</v>
      </c>
      <c r="AH184" s="143" t="str">
        <f>IF(ISNA(INDEX(CFV_Tbl[CF Description], MATCH('9.3 MAL- Bus Facilities Entry'!AG184, CFV_Tbl[CF Code], 0)) ), "Field Not Required", INDEX(CFV_Tbl[CF Description], MATCH('9.3 MAL- Bus Facilities Entry'!AG184, CFV_Tbl[CF Code], 0)) )</f>
        <v>Field Not Required</v>
      </c>
      <c r="AK184" s="243" t="e" cm="1">
        <f t="array" ref="AK184">INDEX('Custom Field Tbl'!$N$5:$N$446, MATCH('9.3 MAL- Bus Facilities Entry'!$Q184 &amp; '9.3 MAL- Bus Facilities Entry'!AK$3, 'Custom Field Tbl'!$M$5:$M$446 &amp; 'Custom Field Tbl'!$O$5:$O$446, 0 ))</f>
        <v>#N/A</v>
      </c>
      <c r="AL184" s="143" t="str">
        <f>IF(ISNA(INDEX(CFV_Tbl[CF Description], MATCH('9.3 MAL- Bus Facilities Entry'!AK184, CFV_Tbl[CF Code], 0)) ), "Field Not Required", INDEX(CFV_Tbl[CF Description], MATCH('9.3 MAL- Bus Facilities Entry'!AK184, CFV_Tbl[CF Code], 0)) )</f>
        <v>Field Not Required</v>
      </c>
      <c r="AO184" s="243" t="e" cm="1">
        <f t="array" ref="AO184">INDEX('Custom Field Tbl'!$N$5:$N$446, MATCH('9.3 MAL- Bus Facilities Entry'!$Q184 &amp; '9.3 MAL- Bus Facilities Entry'!AO$3, 'Custom Field Tbl'!$M$5:$M$446 &amp; 'Custom Field Tbl'!$O$5:$O$446, 0 ))</f>
        <v>#N/A</v>
      </c>
      <c r="AP184" s="143" t="str">
        <f>IF(ISNA(INDEX(CFV_Tbl[CF Description], MATCH('9.3 MAL- Bus Facilities Entry'!AO184, CFV_Tbl[CF Code], 0)) ), "Field Not Required", INDEX(CFV_Tbl[CF Description], MATCH('9.3 MAL- Bus Facilities Entry'!AO184, CFV_Tbl[CF Code], 0)) )</f>
        <v>Field Not Required</v>
      </c>
      <c r="AS184" s="243" t="e" cm="1">
        <f t="array" ref="AS184">INDEX('Custom Field Tbl'!$N$5:$N$446, MATCH('9.3 MAL- Bus Facilities Entry'!$Q184 &amp; '9.3 MAL- Bus Facilities Entry'!AS$3, 'Custom Field Tbl'!$M$5:$M$446 &amp; 'Custom Field Tbl'!$O$5:$O$446, 0 ))</f>
        <v>#N/A</v>
      </c>
      <c r="AT184" s="143" t="str">
        <f>IF(ISNA(INDEX(CFV_Tbl[CF Description], MATCH('9.3 MAL- Bus Facilities Entry'!AS184, CFV_Tbl[CF Code], 0)) ), "Field Not Required", INDEX(CFV_Tbl[CF Description], MATCH('9.3 MAL- Bus Facilities Entry'!AS184, CFV_Tbl[CF Code], 0)) )</f>
        <v>Field Not Required</v>
      </c>
      <c r="AW184" s="243" t="e" cm="1">
        <f t="array" ref="AW184">INDEX('Custom Field Tbl'!$N$5:$N$446, MATCH('9.3 MAL- Bus Facilities Entry'!$Q184 &amp; '9.3 MAL- Bus Facilities Entry'!AW$3, 'Custom Field Tbl'!$M$5:$M$446 &amp; 'Custom Field Tbl'!$O$5:$O$446, 0 ))</f>
        <v>#N/A</v>
      </c>
      <c r="AX184" s="143" t="str">
        <f>IF(ISNA(INDEX(CFV_Tbl[CF Description], MATCH('9.3 MAL- Bus Facilities Entry'!AW184, CFV_Tbl[CF Code], 0)) ), "Field Not Required", INDEX(CFV_Tbl[CF Description], MATCH('9.3 MAL- Bus Facilities Entry'!AW184, CFV_Tbl[CF Code], 0)) )</f>
        <v>Field Not Required</v>
      </c>
      <c r="BA184" s="243" t="e" cm="1">
        <f t="array" ref="BA184">INDEX('Custom Field Tbl'!$N$5:$N$446, MATCH('9.3 MAL- Bus Facilities Entry'!$Q184 &amp; '9.3 MAL- Bus Facilities Entry'!BA$3, 'Custom Field Tbl'!$M$5:$M$446 &amp; 'Custom Field Tbl'!$O$5:$O$446, 0 ))</f>
        <v>#N/A</v>
      </c>
      <c r="BB184" s="143" t="str">
        <f>IF(ISNA(INDEX(CFV_Tbl[CF Description], MATCH('9.3 MAL- Bus Facilities Entry'!BA184, CFV_Tbl[CF Code], 0)) ), "Field Not Required", INDEX(CFV_Tbl[CF Description], MATCH('9.3 MAL- Bus Facilities Entry'!BA184, CFV_Tbl[CF Code], 0)) )</f>
        <v>Field Not Required</v>
      </c>
      <c r="BE184" s="243" t="e" cm="1">
        <f t="array" ref="BE184">INDEX('Custom Field Tbl'!$N$5:$N$446, MATCH('9.3 MAL- Bus Facilities Entry'!$Q184 &amp; '9.3 MAL- Bus Facilities Entry'!BE$3, 'Custom Field Tbl'!$M$5:$M$446 &amp; 'Custom Field Tbl'!$O$5:$O$446, 0 ))</f>
        <v>#N/A</v>
      </c>
      <c r="BF184" s="143" t="str">
        <f>IF(ISNA(INDEX(CFV_Tbl[CF Description], MATCH('9.3 MAL- Bus Facilities Entry'!BE184, CFV_Tbl[CF Code], 0)) ), "Field Not Required", INDEX(CFV_Tbl[CF Description], MATCH('9.3 MAL- Bus Facilities Entry'!BE184, CFV_Tbl[CF Code], 0)) )</f>
        <v>Field Not Required</v>
      </c>
      <c r="BI184" s="239"/>
      <c r="BJ184" s="243" t="e">
        <f>INDEX(Mnemonic[Code], MATCH('9.3 MAL- Bus Facilities Entry'!BS184, Mnemonic[Description], 0))</f>
        <v>#N/A</v>
      </c>
      <c r="BK184" s="243" t="e">
        <f>INDEX(Mnemonic[Code], MATCH('9.3 MAL- Bus Facilities Entry'!BT184, Mnemonic[Description], 0))</f>
        <v>#N/A</v>
      </c>
      <c r="BL184" s="243" t="e">
        <f>IF(ISNA(INDEX(Mnemonic[Code], MATCH( '9.3 MAL- Bus Facilities Entry'!BU184, Mnemonic[Description], 0)) ),  INDEX(Mnemonic[Code], MATCH( LEFT('9.3 MAL- Bus Facilities Entry'!BU184, LEN(BU184)-2), Mnemonic[Description], 0)),  INDEX(Mnemonic[Code], MATCH( '9.3 MAL- Bus Facilities Entry'!BU184, Mnemonic[Description], 0)) )</f>
        <v>#VALUE!</v>
      </c>
      <c r="BM184" s="243" t="e">
        <f>IF(ISNA(INDEX(Mnemonic[Code], MATCH( '9.3 MAL- Bus Facilities Entry'!BV184, Mnemonic[Description], 0)) ),  INDEX(Mnemonic[Code], MATCH( LEFT('9.3 MAL- Bus Facilities Entry'!BV184, LEN(BV184)-2), Mnemonic[Description], 0)),  INDEX(Mnemonic[Code], MATCH( '9.3 MAL- Bus Facilities Entry'!BV184, Mnemonic[Description], 0)) )</f>
        <v>#VALUE!</v>
      </c>
      <c r="BN184" s="243" t="e">
        <f>IF(ISNA(INDEX(Mnemonic[Code], MATCH( '9.3 MAL- Bus Facilities Entry'!BW184, Mnemonic[Description], 0)) ),  INDEX(Mnemonic[Code], MATCH( LEFT('9.3 MAL- Bus Facilities Entry'!BW184, LEN(BW184)-1), Mnemonic[Description], 0)),  INDEX(Mnemonic[Code], MATCH( '9.3 MAL- Bus Facilities Entry'!BW184, Mnemonic[Description], 0)) )</f>
        <v>#VALUE!</v>
      </c>
      <c r="BO184" s="243" t="e">
        <f>IF(ISNA(INDEX(Mnemonic[Code], MATCH( '9.3 MAL- Bus Facilities Entry'!BX184, Mnemonic[Description], 0)) ),  INDEX(Mnemonic[Code], MATCH( LEFT('9.3 MAL- Bus Facilities Entry'!BX184, LEN(BX184)-1), Mnemonic[Description], 0)),  INDEX(Mnemonic[Code], MATCH( '9.3 MAL- Bus Facilities Entry'!BX184, Mnemonic[Description], 0)) )</f>
        <v>#VALUE!</v>
      </c>
      <c r="BP184" s="243" t="e">
        <f t="shared" si="25"/>
        <v>#N/A</v>
      </c>
      <c r="BQ184" s="243" t="e">
        <f t="shared" si="26"/>
        <v>#N/A</v>
      </c>
      <c r="BR184" s="243" t="e">
        <f t="shared" si="27"/>
        <v>#VALUE!</v>
      </c>
      <c r="BS184" s="245"/>
      <c r="BT184" s="245"/>
      <c r="BU184" s="244"/>
      <c r="BV184" s="244"/>
      <c r="BW184" s="244"/>
      <c r="BX184" s="244"/>
      <c r="BZ184" s="239"/>
      <c r="CA184" s="246" t="e">
        <f>INDEX('MAL-OTHERLOOKUPS'!$ES$4:$ES$56, MATCH('9.3 MAL- Bus Facilities Entry'!CE184, 'MAL-OTHERLOOKUPS'!$ET$4:$ET$56, 0))</f>
        <v>#N/A</v>
      </c>
      <c r="CB184" s="247" t="str">
        <f t="shared" si="28"/>
        <v>L--</v>
      </c>
      <c r="CC184" s="247"/>
      <c r="CD184" s="425"/>
      <c r="CE184" s="425"/>
      <c r="CF184" s="425"/>
      <c r="CG184" s="248"/>
      <c r="CH184" s="367"/>
      <c r="CI184" s="367"/>
      <c r="CJ184" s="249" t="e">
        <f>INDEX('Default X, Y'!$D$6:$D$13,MATCH('9.3 MAL- Bus Facilities Entry'!BJ184&amp;"MF",'Default X, Y'!$B$6:$B$13,0))</f>
        <v>#N/A</v>
      </c>
      <c r="CK184" s="249" t="e">
        <f>INDEX('Default X, Y'!$E$6:$E$13,MATCH('9.3 MAL- Bus Facilities Entry'!BJ184&amp;"MF",'Default X, Y'!$B$6:$B$13,0))</f>
        <v>#N/A</v>
      </c>
      <c r="CL184" s="250" t="str">
        <f t="shared" si="29"/>
        <v>MX_Common_BRT</v>
      </c>
      <c r="CM184" s="239"/>
      <c r="CN184" s="251">
        <v>0</v>
      </c>
      <c r="CO184" s="471"/>
      <c r="CP184" s="251" t="str">
        <f t="shared" si="30"/>
        <v>0-</v>
      </c>
      <c r="CQ184" s="471"/>
      <c r="CR184" s="252" t="str">
        <f t="shared" si="23"/>
        <v xml:space="preserve">; ; </v>
      </c>
      <c r="CS184" s="252" t="str">
        <f t="shared" si="24"/>
        <v xml:space="preserve">; ; </v>
      </c>
      <c r="CT184" s="425"/>
      <c r="CU184" s="252" t="e">
        <v>#REF!</v>
      </c>
      <c r="CV184" s="367"/>
      <c r="CW184" s="367"/>
      <c r="CX184" s="239"/>
      <c r="CY184" s="240"/>
      <c r="CZ184" s="240"/>
      <c r="DA184" s="240"/>
      <c r="DB184" s="585"/>
      <c r="DD184" s="240"/>
      <c r="DE184" s="585"/>
      <c r="DF184" s="253"/>
      <c r="DH184" s="472"/>
      <c r="DI184" s="497"/>
      <c r="DJ184" s="254"/>
      <c r="DK184" s="585"/>
    </row>
    <row r="185" spans="1:115" ht="14.5" x14ac:dyDescent="0.35">
      <c r="A185" s="469"/>
      <c r="B185" s="239"/>
      <c r="C185" s="240"/>
      <c r="D185" s="240"/>
      <c r="E185" s="240"/>
      <c r="F185" s="367"/>
      <c r="G185" s="239"/>
      <c r="H185" s="240"/>
      <c r="J185" s="241"/>
      <c r="K185" s="241"/>
      <c r="M185" s="473"/>
      <c r="O185" s="239"/>
      <c r="Q185" s="143" t="e">
        <f>INDEX(AssetClass[Asset Class], MATCH('9.3 MAL- Bus Facilities Entry'!P185, AssetClass[Class Description], 0))</f>
        <v>#N/A</v>
      </c>
      <c r="R185" s="143"/>
      <c r="S185" s="242" t="e">
        <f>INDEX(Table15[Category Code], MATCH('9.3 MAL- Bus Facilities Entry'!R185, Table15[Category  Description], 0))</f>
        <v>#N/A</v>
      </c>
      <c r="T185" s="239"/>
      <c r="U185" s="243" t="e" cm="1">
        <f t="array" ref="U185">INDEX('Custom Field Tbl'!$N$5:$N$446, MATCH('9.3 MAL- Bus Facilities Entry'!$Q185 &amp; '9.3 MAL- Bus Facilities Entry'!U$3, 'Custom Field Tbl'!$M$5:$M$446 &amp; 'Custom Field Tbl'!$O$5:$O$446, 0 ))</f>
        <v>#N/A</v>
      </c>
      <c r="V185" s="143" t="str">
        <f>IF(ISNA(INDEX(CFV_Tbl[CF Description], MATCH('9.3 MAL- Bus Facilities Entry'!U185, CFV_Tbl[CF Code], 0)) ), "Field Not Required", INDEX(CFV_Tbl[CF Description], MATCH('9.3 MAL- Bus Facilities Entry'!U185, CFV_Tbl[CF Code], 0)) )</f>
        <v>Field Not Required</v>
      </c>
      <c r="Y185" s="243" t="e" cm="1">
        <f t="array" ref="Y185">INDEX('Custom Field Tbl'!$N$5:$N$446, MATCH('9.3 MAL- Bus Facilities Entry'!$Q185 &amp; '9.3 MAL- Bus Facilities Entry'!Y$3, 'Custom Field Tbl'!$M$5:$M$446 &amp; 'Custom Field Tbl'!$O$5:$O$446, 0 ))</f>
        <v>#N/A</v>
      </c>
      <c r="Z185" s="143" t="str">
        <f>IF(ISNA(INDEX(CFV_Tbl[CF Description], MATCH('9.3 MAL- Bus Facilities Entry'!Y185, CFV_Tbl[CF Code], 0)) ), "Field Not Required", INDEX(CFV_Tbl[CF Description], MATCH('9.3 MAL- Bus Facilities Entry'!Y185, CFV_Tbl[CF Code], 0)) )</f>
        <v>Field Not Required</v>
      </c>
      <c r="AC185" s="243" t="e" cm="1">
        <f t="array" ref="AC185">INDEX('Custom Field Tbl'!$N$5:$N$446, MATCH('9.3 MAL- Bus Facilities Entry'!$Q185 &amp; '9.3 MAL- Bus Facilities Entry'!AC$3, 'Custom Field Tbl'!$M$5:$M$446 &amp; 'Custom Field Tbl'!$O$5:$O$446, 0 ))</f>
        <v>#N/A</v>
      </c>
      <c r="AD185" s="143" t="str">
        <f>IF(ISNA(INDEX(CFV_Tbl[CF Description], MATCH('9.3 MAL- Bus Facilities Entry'!AC185, CFV_Tbl[CF Code], 0)) ), "Field Not Required", INDEX(CFV_Tbl[CF Description], MATCH('9.3 MAL- Bus Facilities Entry'!AC185, CFV_Tbl[CF Code], 0)) )</f>
        <v>Field Not Required</v>
      </c>
      <c r="AG185" s="243" t="e" cm="1">
        <f t="array" ref="AG185">INDEX('Custom Field Tbl'!$N$5:$N$446, MATCH('9.3 MAL- Bus Facilities Entry'!$Q185 &amp; '9.3 MAL- Bus Facilities Entry'!AG$3, 'Custom Field Tbl'!$M$5:$M$446 &amp; 'Custom Field Tbl'!$O$5:$O$446, 0 ))</f>
        <v>#N/A</v>
      </c>
      <c r="AH185" s="143" t="str">
        <f>IF(ISNA(INDEX(CFV_Tbl[CF Description], MATCH('9.3 MAL- Bus Facilities Entry'!AG185, CFV_Tbl[CF Code], 0)) ), "Field Not Required", INDEX(CFV_Tbl[CF Description], MATCH('9.3 MAL- Bus Facilities Entry'!AG185, CFV_Tbl[CF Code], 0)) )</f>
        <v>Field Not Required</v>
      </c>
      <c r="AK185" s="243" t="e" cm="1">
        <f t="array" ref="AK185">INDEX('Custom Field Tbl'!$N$5:$N$446, MATCH('9.3 MAL- Bus Facilities Entry'!$Q185 &amp; '9.3 MAL- Bus Facilities Entry'!AK$3, 'Custom Field Tbl'!$M$5:$M$446 &amp; 'Custom Field Tbl'!$O$5:$O$446, 0 ))</f>
        <v>#N/A</v>
      </c>
      <c r="AL185" s="143" t="str">
        <f>IF(ISNA(INDEX(CFV_Tbl[CF Description], MATCH('9.3 MAL- Bus Facilities Entry'!AK185, CFV_Tbl[CF Code], 0)) ), "Field Not Required", INDEX(CFV_Tbl[CF Description], MATCH('9.3 MAL- Bus Facilities Entry'!AK185, CFV_Tbl[CF Code], 0)) )</f>
        <v>Field Not Required</v>
      </c>
      <c r="AO185" s="243" t="e" cm="1">
        <f t="array" ref="AO185">INDEX('Custom Field Tbl'!$N$5:$N$446, MATCH('9.3 MAL- Bus Facilities Entry'!$Q185 &amp; '9.3 MAL- Bus Facilities Entry'!AO$3, 'Custom Field Tbl'!$M$5:$M$446 &amp; 'Custom Field Tbl'!$O$5:$O$446, 0 ))</f>
        <v>#N/A</v>
      </c>
      <c r="AP185" s="143" t="str">
        <f>IF(ISNA(INDEX(CFV_Tbl[CF Description], MATCH('9.3 MAL- Bus Facilities Entry'!AO185, CFV_Tbl[CF Code], 0)) ), "Field Not Required", INDEX(CFV_Tbl[CF Description], MATCH('9.3 MAL- Bus Facilities Entry'!AO185, CFV_Tbl[CF Code], 0)) )</f>
        <v>Field Not Required</v>
      </c>
      <c r="AS185" s="243" t="e" cm="1">
        <f t="array" ref="AS185">INDEX('Custom Field Tbl'!$N$5:$N$446, MATCH('9.3 MAL- Bus Facilities Entry'!$Q185 &amp; '9.3 MAL- Bus Facilities Entry'!AS$3, 'Custom Field Tbl'!$M$5:$M$446 &amp; 'Custom Field Tbl'!$O$5:$O$446, 0 ))</f>
        <v>#N/A</v>
      </c>
      <c r="AT185" s="143" t="str">
        <f>IF(ISNA(INDEX(CFV_Tbl[CF Description], MATCH('9.3 MAL- Bus Facilities Entry'!AS185, CFV_Tbl[CF Code], 0)) ), "Field Not Required", INDEX(CFV_Tbl[CF Description], MATCH('9.3 MAL- Bus Facilities Entry'!AS185, CFV_Tbl[CF Code], 0)) )</f>
        <v>Field Not Required</v>
      </c>
      <c r="AW185" s="243" t="e" cm="1">
        <f t="array" ref="AW185">INDEX('Custom Field Tbl'!$N$5:$N$446, MATCH('9.3 MAL- Bus Facilities Entry'!$Q185 &amp; '9.3 MAL- Bus Facilities Entry'!AW$3, 'Custom Field Tbl'!$M$5:$M$446 &amp; 'Custom Field Tbl'!$O$5:$O$446, 0 ))</f>
        <v>#N/A</v>
      </c>
      <c r="AX185" s="143" t="str">
        <f>IF(ISNA(INDEX(CFV_Tbl[CF Description], MATCH('9.3 MAL- Bus Facilities Entry'!AW185, CFV_Tbl[CF Code], 0)) ), "Field Not Required", INDEX(CFV_Tbl[CF Description], MATCH('9.3 MAL- Bus Facilities Entry'!AW185, CFV_Tbl[CF Code], 0)) )</f>
        <v>Field Not Required</v>
      </c>
      <c r="BA185" s="243" t="e" cm="1">
        <f t="array" ref="BA185">INDEX('Custom Field Tbl'!$N$5:$N$446, MATCH('9.3 MAL- Bus Facilities Entry'!$Q185 &amp; '9.3 MAL- Bus Facilities Entry'!BA$3, 'Custom Field Tbl'!$M$5:$M$446 &amp; 'Custom Field Tbl'!$O$5:$O$446, 0 ))</f>
        <v>#N/A</v>
      </c>
      <c r="BB185" s="143" t="str">
        <f>IF(ISNA(INDEX(CFV_Tbl[CF Description], MATCH('9.3 MAL- Bus Facilities Entry'!BA185, CFV_Tbl[CF Code], 0)) ), "Field Not Required", INDEX(CFV_Tbl[CF Description], MATCH('9.3 MAL- Bus Facilities Entry'!BA185, CFV_Tbl[CF Code], 0)) )</f>
        <v>Field Not Required</v>
      </c>
      <c r="BE185" s="243" t="e" cm="1">
        <f t="array" ref="BE185">INDEX('Custom Field Tbl'!$N$5:$N$446, MATCH('9.3 MAL- Bus Facilities Entry'!$Q185 &amp; '9.3 MAL- Bus Facilities Entry'!BE$3, 'Custom Field Tbl'!$M$5:$M$446 &amp; 'Custom Field Tbl'!$O$5:$O$446, 0 ))</f>
        <v>#N/A</v>
      </c>
      <c r="BF185" s="143" t="str">
        <f>IF(ISNA(INDEX(CFV_Tbl[CF Description], MATCH('9.3 MAL- Bus Facilities Entry'!BE185, CFV_Tbl[CF Code], 0)) ), "Field Not Required", INDEX(CFV_Tbl[CF Description], MATCH('9.3 MAL- Bus Facilities Entry'!BE185, CFV_Tbl[CF Code], 0)) )</f>
        <v>Field Not Required</v>
      </c>
      <c r="BI185" s="239"/>
      <c r="BJ185" s="243" t="e">
        <f>INDEX(Mnemonic[Code], MATCH('9.3 MAL- Bus Facilities Entry'!BS185, Mnemonic[Description], 0))</f>
        <v>#N/A</v>
      </c>
      <c r="BK185" s="243" t="e">
        <f>INDEX(Mnemonic[Code], MATCH('9.3 MAL- Bus Facilities Entry'!BT185, Mnemonic[Description], 0))</f>
        <v>#N/A</v>
      </c>
      <c r="BL185" s="243" t="e">
        <f>IF(ISNA(INDEX(Mnemonic[Code], MATCH( '9.3 MAL- Bus Facilities Entry'!BU185, Mnemonic[Description], 0)) ),  INDEX(Mnemonic[Code], MATCH( LEFT('9.3 MAL- Bus Facilities Entry'!BU185, LEN(BU185)-2), Mnemonic[Description], 0)),  INDEX(Mnemonic[Code], MATCH( '9.3 MAL- Bus Facilities Entry'!BU185, Mnemonic[Description], 0)) )</f>
        <v>#VALUE!</v>
      </c>
      <c r="BM185" s="243" t="e">
        <f>IF(ISNA(INDEX(Mnemonic[Code], MATCH( '9.3 MAL- Bus Facilities Entry'!BV185, Mnemonic[Description], 0)) ),  INDEX(Mnemonic[Code], MATCH( LEFT('9.3 MAL- Bus Facilities Entry'!BV185, LEN(BV185)-2), Mnemonic[Description], 0)),  INDEX(Mnemonic[Code], MATCH( '9.3 MAL- Bus Facilities Entry'!BV185, Mnemonic[Description], 0)) )</f>
        <v>#VALUE!</v>
      </c>
      <c r="BN185" s="243" t="e">
        <f>IF(ISNA(INDEX(Mnemonic[Code], MATCH( '9.3 MAL- Bus Facilities Entry'!BW185, Mnemonic[Description], 0)) ),  INDEX(Mnemonic[Code], MATCH( LEFT('9.3 MAL- Bus Facilities Entry'!BW185, LEN(BW185)-1), Mnemonic[Description], 0)),  INDEX(Mnemonic[Code], MATCH( '9.3 MAL- Bus Facilities Entry'!BW185, Mnemonic[Description], 0)) )</f>
        <v>#VALUE!</v>
      </c>
      <c r="BO185" s="243" t="e">
        <f>IF(ISNA(INDEX(Mnemonic[Code], MATCH( '9.3 MAL- Bus Facilities Entry'!BX185, Mnemonic[Description], 0)) ),  INDEX(Mnemonic[Code], MATCH( LEFT('9.3 MAL- Bus Facilities Entry'!BX185, LEN(BX185)-1), Mnemonic[Description], 0)),  INDEX(Mnemonic[Code], MATCH( '9.3 MAL- Bus Facilities Entry'!BX185, Mnemonic[Description], 0)) )</f>
        <v>#VALUE!</v>
      </c>
      <c r="BP185" s="243" t="e">
        <f t="shared" si="25"/>
        <v>#N/A</v>
      </c>
      <c r="BQ185" s="243" t="e">
        <f t="shared" si="26"/>
        <v>#N/A</v>
      </c>
      <c r="BR185" s="243" t="e">
        <f t="shared" si="27"/>
        <v>#VALUE!</v>
      </c>
      <c r="BS185" s="245"/>
      <c r="BT185" s="245"/>
      <c r="BU185" s="244"/>
      <c r="BV185" s="244"/>
      <c r="BW185" s="244"/>
      <c r="BX185" s="244"/>
      <c r="BZ185" s="239"/>
      <c r="CA185" s="246" t="e">
        <f>INDEX('MAL-OTHERLOOKUPS'!$ES$4:$ES$56, MATCH('9.3 MAL- Bus Facilities Entry'!CE185, 'MAL-OTHERLOOKUPS'!$ET$4:$ET$56, 0))</f>
        <v>#N/A</v>
      </c>
      <c r="CB185" s="247" t="str">
        <f t="shared" si="28"/>
        <v>L--</v>
      </c>
      <c r="CC185" s="247"/>
      <c r="CD185" s="425"/>
      <c r="CE185" s="425"/>
      <c r="CF185" s="425"/>
      <c r="CG185" s="248"/>
      <c r="CH185" s="367"/>
      <c r="CI185" s="367"/>
      <c r="CJ185" s="249" t="e">
        <f>INDEX('Default X, Y'!$D$6:$D$13,MATCH('9.3 MAL- Bus Facilities Entry'!BJ185&amp;"MF",'Default X, Y'!$B$6:$B$13,0))</f>
        <v>#N/A</v>
      </c>
      <c r="CK185" s="249" t="e">
        <f>INDEX('Default X, Y'!$E$6:$E$13,MATCH('9.3 MAL- Bus Facilities Entry'!BJ185&amp;"MF",'Default X, Y'!$B$6:$B$13,0))</f>
        <v>#N/A</v>
      </c>
      <c r="CL185" s="250" t="str">
        <f t="shared" si="29"/>
        <v>MX_Common_BRT</v>
      </c>
      <c r="CM185" s="239"/>
      <c r="CN185" s="251">
        <v>0</v>
      </c>
      <c r="CO185" s="471"/>
      <c r="CP185" s="251" t="str">
        <f t="shared" si="30"/>
        <v>0-</v>
      </c>
      <c r="CQ185" s="471"/>
      <c r="CR185" s="252" t="str">
        <f t="shared" si="23"/>
        <v xml:space="preserve">; ; </v>
      </c>
      <c r="CS185" s="252" t="str">
        <f t="shared" si="24"/>
        <v xml:space="preserve">; ; </v>
      </c>
      <c r="CT185" s="425"/>
      <c r="CU185" s="252" t="e">
        <v>#REF!</v>
      </c>
      <c r="CV185" s="367"/>
      <c r="CW185" s="367"/>
      <c r="CX185" s="239"/>
      <c r="CY185" s="240"/>
      <c r="CZ185" s="240"/>
      <c r="DA185" s="240"/>
      <c r="DB185" s="585"/>
      <c r="DD185" s="240"/>
      <c r="DE185" s="585"/>
      <c r="DF185" s="253"/>
      <c r="DH185" s="472"/>
      <c r="DI185" s="497"/>
      <c r="DJ185" s="254"/>
      <c r="DK185" s="585"/>
    </row>
    <row r="186" spans="1:115" ht="14.5" x14ac:dyDescent="0.35">
      <c r="A186" s="469"/>
      <c r="B186" s="239"/>
      <c r="C186" s="240"/>
      <c r="D186" s="240"/>
      <c r="E186" s="240"/>
      <c r="F186" s="367"/>
      <c r="G186" s="239"/>
      <c r="H186" s="240"/>
      <c r="J186" s="241"/>
      <c r="K186" s="241"/>
      <c r="M186" s="473"/>
      <c r="O186" s="239"/>
      <c r="Q186" s="143" t="e">
        <f>INDEX(AssetClass[Asset Class], MATCH('9.3 MAL- Bus Facilities Entry'!P186, AssetClass[Class Description], 0))</f>
        <v>#N/A</v>
      </c>
      <c r="R186" s="143"/>
      <c r="S186" s="242" t="e">
        <f>INDEX(Table15[Category Code], MATCH('9.3 MAL- Bus Facilities Entry'!R186, Table15[Category  Description], 0))</f>
        <v>#N/A</v>
      </c>
      <c r="T186" s="239"/>
      <c r="U186" s="243" t="e" cm="1">
        <f t="array" ref="U186">INDEX('Custom Field Tbl'!$N$5:$N$446, MATCH('9.3 MAL- Bus Facilities Entry'!$Q186 &amp; '9.3 MAL- Bus Facilities Entry'!U$3, 'Custom Field Tbl'!$M$5:$M$446 &amp; 'Custom Field Tbl'!$O$5:$O$446, 0 ))</f>
        <v>#N/A</v>
      </c>
      <c r="V186" s="143" t="str">
        <f>IF(ISNA(INDEX(CFV_Tbl[CF Description], MATCH('9.3 MAL- Bus Facilities Entry'!U186, CFV_Tbl[CF Code], 0)) ), "Field Not Required", INDEX(CFV_Tbl[CF Description], MATCH('9.3 MAL- Bus Facilities Entry'!U186, CFV_Tbl[CF Code], 0)) )</f>
        <v>Field Not Required</v>
      </c>
      <c r="Y186" s="243" t="e" cm="1">
        <f t="array" ref="Y186">INDEX('Custom Field Tbl'!$N$5:$N$446, MATCH('9.3 MAL- Bus Facilities Entry'!$Q186 &amp; '9.3 MAL- Bus Facilities Entry'!Y$3, 'Custom Field Tbl'!$M$5:$M$446 &amp; 'Custom Field Tbl'!$O$5:$O$446, 0 ))</f>
        <v>#N/A</v>
      </c>
      <c r="Z186" s="143" t="str">
        <f>IF(ISNA(INDEX(CFV_Tbl[CF Description], MATCH('9.3 MAL- Bus Facilities Entry'!Y186, CFV_Tbl[CF Code], 0)) ), "Field Not Required", INDEX(CFV_Tbl[CF Description], MATCH('9.3 MAL- Bus Facilities Entry'!Y186, CFV_Tbl[CF Code], 0)) )</f>
        <v>Field Not Required</v>
      </c>
      <c r="AC186" s="243" t="e" cm="1">
        <f t="array" ref="AC186">INDEX('Custom Field Tbl'!$N$5:$N$446, MATCH('9.3 MAL- Bus Facilities Entry'!$Q186 &amp; '9.3 MAL- Bus Facilities Entry'!AC$3, 'Custom Field Tbl'!$M$5:$M$446 &amp; 'Custom Field Tbl'!$O$5:$O$446, 0 ))</f>
        <v>#N/A</v>
      </c>
      <c r="AD186" s="143" t="str">
        <f>IF(ISNA(INDEX(CFV_Tbl[CF Description], MATCH('9.3 MAL- Bus Facilities Entry'!AC186, CFV_Tbl[CF Code], 0)) ), "Field Not Required", INDEX(CFV_Tbl[CF Description], MATCH('9.3 MAL- Bus Facilities Entry'!AC186, CFV_Tbl[CF Code], 0)) )</f>
        <v>Field Not Required</v>
      </c>
      <c r="AG186" s="243" t="e" cm="1">
        <f t="array" ref="AG186">INDEX('Custom Field Tbl'!$N$5:$N$446, MATCH('9.3 MAL- Bus Facilities Entry'!$Q186 &amp; '9.3 MAL- Bus Facilities Entry'!AG$3, 'Custom Field Tbl'!$M$5:$M$446 &amp; 'Custom Field Tbl'!$O$5:$O$446, 0 ))</f>
        <v>#N/A</v>
      </c>
      <c r="AH186" s="143" t="str">
        <f>IF(ISNA(INDEX(CFV_Tbl[CF Description], MATCH('9.3 MAL- Bus Facilities Entry'!AG186, CFV_Tbl[CF Code], 0)) ), "Field Not Required", INDEX(CFV_Tbl[CF Description], MATCH('9.3 MAL- Bus Facilities Entry'!AG186, CFV_Tbl[CF Code], 0)) )</f>
        <v>Field Not Required</v>
      </c>
      <c r="AK186" s="243" t="e" cm="1">
        <f t="array" ref="AK186">INDEX('Custom Field Tbl'!$N$5:$N$446, MATCH('9.3 MAL- Bus Facilities Entry'!$Q186 &amp; '9.3 MAL- Bus Facilities Entry'!AK$3, 'Custom Field Tbl'!$M$5:$M$446 &amp; 'Custom Field Tbl'!$O$5:$O$446, 0 ))</f>
        <v>#N/A</v>
      </c>
      <c r="AL186" s="143" t="str">
        <f>IF(ISNA(INDEX(CFV_Tbl[CF Description], MATCH('9.3 MAL- Bus Facilities Entry'!AK186, CFV_Tbl[CF Code], 0)) ), "Field Not Required", INDEX(CFV_Tbl[CF Description], MATCH('9.3 MAL- Bus Facilities Entry'!AK186, CFV_Tbl[CF Code], 0)) )</f>
        <v>Field Not Required</v>
      </c>
      <c r="AO186" s="243" t="e" cm="1">
        <f t="array" ref="AO186">INDEX('Custom Field Tbl'!$N$5:$N$446, MATCH('9.3 MAL- Bus Facilities Entry'!$Q186 &amp; '9.3 MAL- Bus Facilities Entry'!AO$3, 'Custom Field Tbl'!$M$5:$M$446 &amp; 'Custom Field Tbl'!$O$5:$O$446, 0 ))</f>
        <v>#N/A</v>
      </c>
      <c r="AP186" s="143" t="str">
        <f>IF(ISNA(INDEX(CFV_Tbl[CF Description], MATCH('9.3 MAL- Bus Facilities Entry'!AO186, CFV_Tbl[CF Code], 0)) ), "Field Not Required", INDEX(CFV_Tbl[CF Description], MATCH('9.3 MAL- Bus Facilities Entry'!AO186, CFV_Tbl[CF Code], 0)) )</f>
        <v>Field Not Required</v>
      </c>
      <c r="AS186" s="243" t="e" cm="1">
        <f t="array" ref="AS186">INDEX('Custom Field Tbl'!$N$5:$N$446, MATCH('9.3 MAL- Bus Facilities Entry'!$Q186 &amp; '9.3 MAL- Bus Facilities Entry'!AS$3, 'Custom Field Tbl'!$M$5:$M$446 &amp; 'Custom Field Tbl'!$O$5:$O$446, 0 ))</f>
        <v>#N/A</v>
      </c>
      <c r="AT186" s="143" t="str">
        <f>IF(ISNA(INDEX(CFV_Tbl[CF Description], MATCH('9.3 MAL- Bus Facilities Entry'!AS186, CFV_Tbl[CF Code], 0)) ), "Field Not Required", INDEX(CFV_Tbl[CF Description], MATCH('9.3 MAL- Bus Facilities Entry'!AS186, CFV_Tbl[CF Code], 0)) )</f>
        <v>Field Not Required</v>
      </c>
      <c r="AW186" s="243" t="e" cm="1">
        <f t="array" ref="AW186">INDEX('Custom Field Tbl'!$N$5:$N$446, MATCH('9.3 MAL- Bus Facilities Entry'!$Q186 &amp; '9.3 MAL- Bus Facilities Entry'!AW$3, 'Custom Field Tbl'!$M$5:$M$446 &amp; 'Custom Field Tbl'!$O$5:$O$446, 0 ))</f>
        <v>#N/A</v>
      </c>
      <c r="AX186" s="143" t="str">
        <f>IF(ISNA(INDEX(CFV_Tbl[CF Description], MATCH('9.3 MAL- Bus Facilities Entry'!AW186, CFV_Tbl[CF Code], 0)) ), "Field Not Required", INDEX(CFV_Tbl[CF Description], MATCH('9.3 MAL- Bus Facilities Entry'!AW186, CFV_Tbl[CF Code], 0)) )</f>
        <v>Field Not Required</v>
      </c>
      <c r="BA186" s="243" t="e" cm="1">
        <f t="array" ref="BA186">INDEX('Custom Field Tbl'!$N$5:$N$446, MATCH('9.3 MAL- Bus Facilities Entry'!$Q186 &amp; '9.3 MAL- Bus Facilities Entry'!BA$3, 'Custom Field Tbl'!$M$5:$M$446 &amp; 'Custom Field Tbl'!$O$5:$O$446, 0 ))</f>
        <v>#N/A</v>
      </c>
      <c r="BB186" s="143" t="str">
        <f>IF(ISNA(INDEX(CFV_Tbl[CF Description], MATCH('9.3 MAL- Bus Facilities Entry'!BA186, CFV_Tbl[CF Code], 0)) ), "Field Not Required", INDEX(CFV_Tbl[CF Description], MATCH('9.3 MAL- Bus Facilities Entry'!BA186, CFV_Tbl[CF Code], 0)) )</f>
        <v>Field Not Required</v>
      </c>
      <c r="BE186" s="243" t="e" cm="1">
        <f t="array" ref="BE186">INDEX('Custom Field Tbl'!$N$5:$N$446, MATCH('9.3 MAL- Bus Facilities Entry'!$Q186 &amp; '9.3 MAL- Bus Facilities Entry'!BE$3, 'Custom Field Tbl'!$M$5:$M$446 &amp; 'Custom Field Tbl'!$O$5:$O$446, 0 ))</f>
        <v>#N/A</v>
      </c>
      <c r="BF186" s="143" t="str">
        <f>IF(ISNA(INDEX(CFV_Tbl[CF Description], MATCH('9.3 MAL- Bus Facilities Entry'!BE186, CFV_Tbl[CF Code], 0)) ), "Field Not Required", INDEX(CFV_Tbl[CF Description], MATCH('9.3 MAL- Bus Facilities Entry'!BE186, CFV_Tbl[CF Code], 0)) )</f>
        <v>Field Not Required</v>
      </c>
      <c r="BI186" s="239"/>
      <c r="BJ186" s="243" t="e">
        <f>INDEX(Mnemonic[Code], MATCH('9.3 MAL- Bus Facilities Entry'!BS186, Mnemonic[Description], 0))</f>
        <v>#N/A</v>
      </c>
      <c r="BK186" s="243" t="e">
        <f>INDEX(Mnemonic[Code], MATCH('9.3 MAL- Bus Facilities Entry'!BT186, Mnemonic[Description], 0))</f>
        <v>#N/A</v>
      </c>
      <c r="BL186" s="243" t="e">
        <f>IF(ISNA(INDEX(Mnemonic[Code], MATCH( '9.3 MAL- Bus Facilities Entry'!BU186, Mnemonic[Description], 0)) ),  INDEX(Mnemonic[Code], MATCH( LEFT('9.3 MAL- Bus Facilities Entry'!BU186, LEN(BU186)-2), Mnemonic[Description], 0)),  INDEX(Mnemonic[Code], MATCH( '9.3 MAL- Bus Facilities Entry'!BU186, Mnemonic[Description], 0)) )</f>
        <v>#VALUE!</v>
      </c>
      <c r="BM186" s="243" t="e">
        <f>IF(ISNA(INDEX(Mnemonic[Code], MATCH( '9.3 MAL- Bus Facilities Entry'!BV186, Mnemonic[Description], 0)) ),  INDEX(Mnemonic[Code], MATCH( LEFT('9.3 MAL- Bus Facilities Entry'!BV186, LEN(BV186)-2), Mnemonic[Description], 0)),  INDEX(Mnemonic[Code], MATCH( '9.3 MAL- Bus Facilities Entry'!BV186, Mnemonic[Description], 0)) )</f>
        <v>#VALUE!</v>
      </c>
      <c r="BN186" s="243" t="e">
        <f>IF(ISNA(INDEX(Mnemonic[Code], MATCH( '9.3 MAL- Bus Facilities Entry'!BW186, Mnemonic[Description], 0)) ),  INDEX(Mnemonic[Code], MATCH( LEFT('9.3 MAL- Bus Facilities Entry'!BW186, LEN(BW186)-1), Mnemonic[Description], 0)),  INDEX(Mnemonic[Code], MATCH( '9.3 MAL- Bus Facilities Entry'!BW186, Mnemonic[Description], 0)) )</f>
        <v>#VALUE!</v>
      </c>
      <c r="BO186" s="243" t="e">
        <f>IF(ISNA(INDEX(Mnemonic[Code], MATCH( '9.3 MAL- Bus Facilities Entry'!BX186, Mnemonic[Description], 0)) ),  INDEX(Mnemonic[Code], MATCH( LEFT('9.3 MAL- Bus Facilities Entry'!BX186, LEN(BX186)-1), Mnemonic[Description], 0)),  INDEX(Mnemonic[Code], MATCH( '9.3 MAL- Bus Facilities Entry'!BX186, Mnemonic[Description], 0)) )</f>
        <v>#VALUE!</v>
      </c>
      <c r="BP186" s="243" t="e">
        <f t="shared" si="25"/>
        <v>#N/A</v>
      </c>
      <c r="BQ186" s="243" t="e">
        <f t="shared" si="26"/>
        <v>#N/A</v>
      </c>
      <c r="BR186" s="243" t="e">
        <f t="shared" si="27"/>
        <v>#VALUE!</v>
      </c>
      <c r="BS186" s="245"/>
      <c r="BT186" s="245"/>
      <c r="BU186" s="244"/>
      <c r="BV186" s="244"/>
      <c r="BW186" s="244"/>
      <c r="BX186" s="244"/>
      <c r="BZ186" s="239"/>
      <c r="CA186" s="246" t="e">
        <f>INDEX('MAL-OTHERLOOKUPS'!$ES$4:$ES$56, MATCH('9.3 MAL- Bus Facilities Entry'!CE186, 'MAL-OTHERLOOKUPS'!$ET$4:$ET$56, 0))</f>
        <v>#N/A</v>
      </c>
      <c r="CB186" s="247" t="str">
        <f t="shared" si="28"/>
        <v>L--</v>
      </c>
      <c r="CC186" s="247"/>
      <c r="CD186" s="425"/>
      <c r="CE186" s="425"/>
      <c r="CF186" s="425"/>
      <c r="CG186" s="248"/>
      <c r="CH186" s="367"/>
      <c r="CI186" s="367"/>
      <c r="CJ186" s="249" t="e">
        <f>INDEX('Default X, Y'!$D$6:$D$13,MATCH('9.3 MAL- Bus Facilities Entry'!BJ186&amp;"MF",'Default X, Y'!$B$6:$B$13,0))</f>
        <v>#N/A</v>
      </c>
      <c r="CK186" s="249" t="e">
        <f>INDEX('Default X, Y'!$E$6:$E$13,MATCH('9.3 MAL- Bus Facilities Entry'!BJ186&amp;"MF",'Default X, Y'!$B$6:$B$13,0))</f>
        <v>#N/A</v>
      </c>
      <c r="CL186" s="250" t="str">
        <f t="shared" si="29"/>
        <v>MX_Common_BRT</v>
      </c>
      <c r="CM186" s="239"/>
      <c r="CN186" s="251">
        <v>0</v>
      </c>
      <c r="CO186" s="471"/>
      <c r="CP186" s="251" t="str">
        <f t="shared" si="30"/>
        <v>0-</v>
      </c>
      <c r="CQ186" s="471"/>
      <c r="CR186" s="252" t="str">
        <f t="shared" si="23"/>
        <v xml:space="preserve">; ; </v>
      </c>
      <c r="CS186" s="252" t="str">
        <f t="shared" si="24"/>
        <v xml:space="preserve">; ; </v>
      </c>
      <c r="CT186" s="425"/>
      <c r="CU186" s="252" t="e">
        <v>#REF!</v>
      </c>
      <c r="CV186" s="367"/>
      <c r="CW186" s="367"/>
      <c r="CX186" s="239"/>
      <c r="CY186" s="240"/>
      <c r="CZ186" s="240"/>
      <c r="DA186" s="240"/>
      <c r="DB186" s="585"/>
      <c r="DD186" s="240"/>
      <c r="DE186" s="585"/>
      <c r="DF186" s="253"/>
      <c r="DH186" s="472"/>
      <c r="DI186" s="497"/>
      <c r="DJ186" s="254"/>
      <c r="DK186" s="585"/>
    </row>
    <row r="187" spans="1:115" ht="14.5" x14ac:dyDescent="0.35">
      <c r="A187" s="469"/>
      <c r="B187" s="239"/>
      <c r="C187" s="240"/>
      <c r="D187" s="240"/>
      <c r="E187" s="240"/>
      <c r="F187" s="367"/>
      <c r="G187" s="239"/>
      <c r="H187" s="240"/>
      <c r="J187" s="241"/>
      <c r="K187" s="241"/>
      <c r="M187" s="473"/>
      <c r="O187" s="239"/>
      <c r="Q187" s="143" t="e">
        <f>INDEX(AssetClass[Asset Class], MATCH('9.3 MAL- Bus Facilities Entry'!P187, AssetClass[Class Description], 0))</f>
        <v>#N/A</v>
      </c>
      <c r="R187" s="143"/>
      <c r="S187" s="242" t="e">
        <f>INDEX(Table15[Category Code], MATCH('9.3 MAL- Bus Facilities Entry'!R187, Table15[Category  Description], 0))</f>
        <v>#N/A</v>
      </c>
      <c r="T187" s="239"/>
      <c r="U187" s="243" t="e" cm="1">
        <f t="array" ref="U187">INDEX('Custom Field Tbl'!$N$5:$N$446, MATCH('9.3 MAL- Bus Facilities Entry'!$Q187 &amp; '9.3 MAL- Bus Facilities Entry'!U$3, 'Custom Field Tbl'!$M$5:$M$446 &amp; 'Custom Field Tbl'!$O$5:$O$446, 0 ))</f>
        <v>#N/A</v>
      </c>
      <c r="V187" s="143" t="str">
        <f>IF(ISNA(INDEX(CFV_Tbl[CF Description], MATCH('9.3 MAL- Bus Facilities Entry'!U187, CFV_Tbl[CF Code], 0)) ), "Field Not Required", INDEX(CFV_Tbl[CF Description], MATCH('9.3 MAL- Bus Facilities Entry'!U187, CFV_Tbl[CF Code], 0)) )</f>
        <v>Field Not Required</v>
      </c>
      <c r="Y187" s="243" t="e" cm="1">
        <f t="array" ref="Y187">INDEX('Custom Field Tbl'!$N$5:$N$446, MATCH('9.3 MAL- Bus Facilities Entry'!$Q187 &amp; '9.3 MAL- Bus Facilities Entry'!Y$3, 'Custom Field Tbl'!$M$5:$M$446 &amp; 'Custom Field Tbl'!$O$5:$O$446, 0 ))</f>
        <v>#N/A</v>
      </c>
      <c r="Z187" s="143" t="str">
        <f>IF(ISNA(INDEX(CFV_Tbl[CF Description], MATCH('9.3 MAL- Bus Facilities Entry'!Y187, CFV_Tbl[CF Code], 0)) ), "Field Not Required", INDEX(CFV_Tbl[CF Description], MATCH('9.3 MAL- Bus Facilities Entry'!Y187, CFV_Tbl[CF Code], 0)) )</f>
        <v>Field Not Required</v>
      </c>
      <c r="AC187" s="243" t="e" cm="1">
        <f t="array" ref="AC187">INDEX('Custom Field Tbl'!$N$5:$N$446, MATCH('9.3 MAL- Bus Facilities Entry'!$Q187 &amp; '9.3 MAL- Bus Facilities Entry'!AC$3, 'Custom Field Tbl'!$M$5:$M$446 &amp; 'Custom Field Tbl'!$O$5:$O$446, 0 ))</f>
        <v>#N/A</v>
      </c>
      <c r="AD187" s="143" t="str">
        <f>IF(ISNA(INDEX(CFV_Tbl[CF Description], MATCH('9.3 MAL- Bus Facilities Entry'!AC187, CFV_Tbl[CF Code], 0)) ), "Field Not Required", INDEX(CFV_Tbl[CF Description], MATCH('9.3 MAL- Bus Facilities Entry'!AC187, CFV_Tbl[CF Code], 0)) )</f>
        <v>Field Not Required</v>
      </c>
      <c r="AG187" s="243" t="e" cm="1">
        <f t="array" ref="AG187">INDEX('Custom Field Tbl'!$N$5:$N$446, MATCH('9.3 MAL- Bus Facilities Entry'!$Q187 &amp; '9.3 MAL- Bus Facilities Entry'!AG$3, 'Custom Field Tbl'!$M$5:$M$446 &amp; 'Custom Field Tbl'!$O$5:$O$446, 0 ))</f>
        <v>#N/A</v>
      </c>
      <c r="AH187" s="143" t="str">
        <f>IF(ISNA(INDEX(CFV_Tbl[CF Description], MATCH('9.3 MAL- Bus Facilities Entry'!AG187, CFV_Tbl[CF Code], 0)) ), "Field Not Required", INDEX(CFV_Tbl[CF Description], MATCH('9.3 MAL- Bus Facilities Entry'!AG187, CFV_Tbl[CF Code], 0)) )</f>
        <v>Field Not Required</v>
      </c>
      <c r="AK187" s="243" t="e" cm="1">
        <f t="array" ref="AK187">INDEX('Custom Field Tbl'!$N$5:$N$446, MATCH('9.3 MAL- Bus Facilities Entry'!$Q187 &amp; '9.3 MAL- Bus Facilities Entry'!AK$3, 'Custom Field Tbl'!$M$5:$M$446 &amp; 'Custom Field Tbl'!$O$5:$O$446, 0 ))</f>
        <v>#N/A</v>
      </c>
      <c r="AL187" s="143" t="str">
        <f>IF(ISNA(INDEX(CFV_Tbl[CF Description], MATCH('9.3 MAL- Bus Facilities Entry'!AK187, CFV_Tbl[CF Code], 0)) ), "Field Not Required", INDEX(CFV_Tbl[CF Description], MATCH('9.3 MAL- Bus Facilities Entry'!AK187, CFV_Tbl[CF Code], 0)) )</f>
        <v>Field Not Required</v>
      </c>
      <c r="AO187" s="243" t="e" cm="1">
        <f t="array" ref="AO187">INDEX('Custom Field Tbl'!$N$5:$N$446, MATCH('9.3 MAL- Bus Facilities Entry'!$Q187 &amp; '9.3 MAL- Bus Facilities Entry'!AO$3, 'Custom Field Tbl'!$M$5:$M$446 &amp; 'Custom Field Tbl'!$O$5:$O$446, 0 ))</f>
        <v>#N/A</v>
      </c>
      <c r="AP187" s="143" t="str">
        <f>IF(ISNA(INDEX(CFV_Tbl[CF Description], MATCH('9.3 MAL- Bus Facilities Entry'!AO187, CFV_Tbl[CF Code], 0)) ), "Field Not Required", INDEX(CFV_Tbl[CF Description], MATCH('9.3 MAL- Bus Facilities Entry'!AO187, CFV_Tbl[CF Code], 0)) )</f>
        <v>Field Not Required</v>
      </c>
      <c r="AS187" s="243" t="e" cm="1">
        <f t="array" ref="AS187">INDEX('Custom Field Tbl'!$N$5:$N$446, MATCH('9.3 MAL- Bus Facilities Entry'!$Q187 &amp; '9.3 MAL- Bus Facilities Entry'!AS$3, 'Custom Field Tbl'!$M$5:$M$446 &amp; 'Custom Field Tbl'!$O$5:$O$446, 0 ))</f>
        <v>#N/A</v>
      </c>
      <c r="AT187" s="143" t="str">
        <f>IF(ISNA(INDEX(CFV_Tbl[CF Description], MATCH('9.3 MAL- Bus Facilities Entry'!AS187, CFV_Tbl[CF Code], 0)) ), "Field Not Required", INDEX(CFV_Tbl[CF Description], MATCH('9.3 MAL- Bus Facilities Entry'!AS187, CFV_Tbl[CF Code], 0)) )</f>
        <v>Field Not Required</v>
      </c>
      <c r="AW187" s="243" t="e" cm="1">
        <f t="array" ref="AW187">INDEX('Custom Field Tbl'!$N$5:$N$446, MATCH('9.3 MAL- Bus Facilities Entry'!$Q187 &amp; '9.3 MAL- Bus Facilities Entry'!AW$3, 'Custom Field Tbl'!$M$5:$M$446 &amp; 'Custom Field Tbl'!$O$5:$O$446, 0 ))</f>
        <v>#N/A</v>
      </c>
      <c r="AX187" s="143" t="str">
        <f>IF(ISNA(INDEX(CFV_Tbl[CF Description], MATCH('9.3 MAL- Bus Facilities Entry'!AW187, CFV_Tbl[CF Code], 0)) ), "Field Not Required", INDEX(CFV_Tbl[CF Description], MATCH('9.3 MAL- Bus Facilities Entry'!AW187, CFV_Tbl[CF Code], 0)) )</f>
        <v>Field Not Required</v>
      </c>
      <c r="BA187" s="243" t="e" cm="1">
        <f t="array" ref="BA187">INDEX('Custom Field Tbl'!$N$5:$N$446, MATCH('9.3 MAL- Bus Facilities Entry'!$Q187 &amp; '9.3 MAL- Bus Facilities Entry'!BA$3, 'Custom Field Tbl'!$M$5:$M$446 &amp; 'Custom Field Tbl'!$O$5:$O$446, 0 ))</f>
        <v>#N/A</v>
      </c>
      <c r="BB187" s="143" t="str">
        <f>IF(ISNA(INDEX(CFV_Tbl[CF Description], MATCH('9.3 MAL- Bus Facilities Entry'!BA187, CFV_Tbl[CF Code], 0)) ), "Field Not Required", INDEX(CFV_Tbl[CF Description], MATCH('9.3 MAL- Bus Facilities Entry'!BA187, CFV_Tbl[CF Code], 0)) )</f>
        <v>Field Not Required</v>
      </c>
      <c r="BE187" s="243" t="e" cm="1">
        <f t="array" ref="BE187">INDEX('Custom Field Tbl'!$N$5:$N$446, MATCH('9.3 MAL- Bus Facilities Entry'!$Q187 &amp; '9.3 MAL- Bus Facilities Entry'!BE$3, 'Custom Field Tbl'!$M$5:$M$446 &amp; 'Custom Field Tbl'!$O$5:$O$446, 0 ))</f>
        <v>#N/A</v>
      </c>
      <c r="BF187" s="143" t="str">
        <f>IF(ISNA(INDEX(CFV_Tbl[CF Description], MATCH('9.3 MAL- Bus Facilities Entry'!BE187, CFV_Tbl[CF Code], 0)) ), "Field Not Required", INDEX(CFV_Tbl[CF Description], MATCH('9.3 MAL- Bus Facilities Entry'!BE187, CFV_Tbl[CF Code], 0)) )</f>
        <v>Field Not Required</v>
      </c>
      <c r="BI187" s="239"/>
      <c r="BJ187" s="243" t="e">
        <f>INDEX(Mnemonic[Code], MATCH('9.3 MAL- Bus Facilities Entry'!BS187, Mnemonic[Description], 0))</f>
        <v>#N/A</v>
      </c>
      <c r="BK187" s="243" t="e">
        <f>INDEX(Mnemonic[Code], MATCH('9.3 MAL- Bus Facilities Entry'!BT187, Mnemonic[Description], 0))</f>
        <v>#N/A</v>
      </c>
      <c r="BL187" s="243" t="e">
        <f>IF(ISNA(INDEX(Mnemonic[Code], MATCH( '9.3 MAL- Bus Facilities Entry'!BU187, Mnemonic[Description], 0)) ),  INDEX(Mnemonic[Code], MATCH( LEFT('9.3 MAL- Bus Facilities Entry'!BU187, LEN(BU187)-2), Mnemonic[Description], 0)),  INDEX(Mnemonic[Code], MATCH( '9.3 MAL- Bus Facilities Entry'!BU187, Mnemonic[Description], 0)) )</f>
        <v>#VALUE!</v>
      </c>
      <c r="BM187" s="243" t="e">
        <f>IF(ISNA(INDEX(Mnemonic[Code], MATCH( '9.3 MAL- Bus Facilities Entry'!BV187, Mnemonic[Description], 0)) ),  INDEX(Mnemonic[Code], MATCH( LEFT('9.3 MAL- Bus Facilities Entry'!BV187, LEN(BV187)-2), Mnemonic[Description], 0)),  INDEX(Mnemonic[Code], MATCH( '9.3 MAL- Bus Facilities Entry'!BV187, Mnemonic[Description], 0)) )</f>
        <v>#VALUE!</v>
      </c>
      <c r="BN187" s="243" t="e">
        <f>IF(ISNA(INDEX(Mnemonic[Code], MATCH( '9.3 MAL- Bus Facilities Entry'!BW187, Mnemonic[Description], 0)) ),  INDEX(Mnemonic[Code], MATCH( LEFT('9.3 MAL- Bus Facilities Entry'!BW187, LEN(BW187)-1), Mnemonic[Description], 0)),  INDEX(Mnemonic[Code], MATCH( '9.3 MAL- Bus Facilities Entry'!BW187, Mnemonic[Description], 0)) )</f>
        <v>#VALUE!</v>
      </c>
      <c r="BO187" s="243" t="e">
        <f>IF(ISNA(INDEX(Mnemonic[Code], MATCH( '9.3 MAL- Bus Facilities Entry'!BX187, Mnemonic[Description], 0)) ),  INDEX(Mnemonic[Code], MATCH( LEFT('9.3 MAL- Bus Facilities Entry'!BX187, LEN(BX187)-1), Mnemonic[Description], 0)),  INDEX(Mnemonic[Code], MATCH( '9.3 MAL- Bus Facilities Entry'!BX187, Mnemonic[Description], 0)) )</f>
        <v>#VALUE!</v>
      </c>
      <c r="BP187" s="243" t="e">
        <f t="shared" si="25"/>
        <v>#N/A</v>
      </c>
      <c r="BQ187" s="243" t="e">
        <f t="shared" si="26"/>
        <v>#N/A</v>
      </c>
      <c r="BR187" s="243" t="e">
        <f t="shared" si="27"/>
        <v>#VALUE!</v>
      </c>
      <c r="BS187" s="245"/>
      <c r="BT187" s="245"/>
      <c r="BU187" s="244"/>
      <c r="BV187" s="244"/>
      <c r="BW187" s="244"/>
      <c r="BX187" s="244"/>
      <c r="BZ187" s="239"/>
      <c r="CA187" s="246" t="e">
        <f>INDEX('MAL-OTHERLOOKUPS'!$ES$4:$ES$56, MATCH('9.3 MAL- Bus Facilities Entry'!CE187, 'MAL-OTHERLOOKUPS'!$ET$4:$ET$56, 0))</f>
        <v>#N/A</v>
      </c>
      <c r="CB187" s="247" t="str">
        <f t="shared" si="28"/>
        <v>L--</v>
      </c>
      <c r="CC187" s="247"/>
      <c r="CD187" s="425"/>
      <c r="CE187" s="425"/>
      <c r="CF187" s="425"/>
      <c r="CG187" s="248"/>
      <c r="CH187" s="367"/>
      <c r="CI187" s="367"/>
      <c r="CJ187" s="249" t="e">
        <f>INDEX('Default X, Y'!$D$6:$D$13,MATCH('9.3 MAL- Bus Facilities Entry'!BJ187&amp;"MF",'Default X, Y'!$B$6:$B$13,0))</f>
        <v>#N/A</v>
      </c>
      <c r="CK187" s="249" t="e">
        <f>INDEX('Default X, Y'!$E$6:$E$13,MATCH('9.3 MAL- Bus Facilities Entry'!BJ187&amp;"MF",'Default X, Y'!$B$6:$B$13,0))</f>
        <v>#N/A</v>
      </c>
      <c r="CL187" s="250" t="str">
        <f t="shared" si="29"/>
        <v>MX_Common_BRT</v>
      </c>
      <c r="CM187" s="239"/>
      <c r="CN187" s="251">
        <v>0</v>
      </c>
      <c r="CO187" s="471"/>
      <c r="CP187" s="251" t="str">
        <f t="shared" si="30"/>
        <v>0-</v>
      </c>
      <c r="CQ187" s="471"/>
      <c r="CR187" s="252" t="str">
        <f t="shared" si="23"/>
        <v xml:space="preserve">; ; </v>
      </c>
      <c r="CS187" s="252" t="str">
        <f t="shared" si="24"/>
        <v xml:space="preserve">; ; </v>
      </c>
      <c r="CT187" s="425"/>
      <c r="CU187" s="252" t="e">
        <v>#REF!</v>
      </c>
      <c r="CV187" s="367"/>
      <c r="CW187" s="367"/>
      <c r="CX187" s="239"/>
      <c r="CY187" s="240"/>
      <c r="CZ187" s="240"/>
      <c r="DA187" s="240"/>
      <c r="DB187" s="585"/>
      <c r="DD187" s="240"/>
      <c r="DE187" s="585"/>
      <c r="DF187" s="253"/>
      <c r="DH187" s="472"/>
      <c r="DI187" s="497"/>
      <c r="DJ187" s="254"/>
      <c r="DK187" s="585"/>
    </row>
    <row r="188" spans="1:115" ht="14.5" x14ac:dyDescent="0.35">
      <c r="A188" s="469"/>
      <c r="B188" s="239"/>
      <c r="C188" s="240"/>
      <c r="D188" s="240"/>
      <c r="E188" s="240"/>
      <c r="F188" s="367"/>
      <c r="G188" s="239"/>
      <c r="H188" s="240"/>
      <c r="J188" s="241"/>
      <c r="K188" s="241"/>
      <c r="M188" s="473"/>
      <c r="O188" s="239"/>
      <c r="Q188" s="143" t="e">
        <f>INDEX(AssetClass[Asset Class], MATCH('9.3 MAL- Bus Facilities Entry'!P188, AssetClass[Class Description], 0))</f>
        <v>#N/A</v>
      </c>
      <c r="R188" s="143"/>
      <c r="S188" s="242" t="e">
        <f>INDEX(Table15[Category Code], MATCH('9.3 MAL- Bus Facilities Entry'!R188, Table15[Category  Description], 0))</f>
        <v>#N/A</v>
      </c>
      <c r="T188" s="239"/>
      <c r="U188" s="243" t="e" cm="1">
        <f t="array" ref="U188">INDEX('Custom Field Tbl'!$N$5:$N$446, MATCH('9.3 MAL- Bus Facilities Entry'!$Q188 &amp; '9.3 MAL- Bus Facilities Entry'!U$3, 'Custom Field Tbl'!$M$5:$M$446 &amp; 'Custom Field Tbl'!$O$5:$O$446, 0 ))</f>
        <v>#N/A</v>
      </c>
      <c r="V188" s="143" t="str">
        <f>IF(ISNA(INDEX(CFV_Tbl[CF Description], MATCH('9.3 MAL- Bus Facilities Entry'!U188, CFV_Tbl[CF Code], 0)) ), "Field Not Required", INDEX(CFV_Tbl[CF Description], MATCH('9.3 MAL- Bus Facilities Entry'!U188, CFV_Tbl[CF Code], 0)) )</f>
        <v>Field Not Required</v>
      </c>
      <c r="Y188" s="243" t="e" cm="1">
        <f t="array" ref="Y188">INDEX('Custom Field Tbl'!$N$5:$N$446, MATCH('9.3 MAL- Bus Facilities Entry'!$Q188 &amp; '9.3 MAL- Bus Facilities Entry'!Y$3, 'Custom Field Tbl'!$M$5:$M$446 &amp; 'Custom Field Tbl'!$O$5:$O$446, 0 ))</f>
        <v>#N/A</v>
      </c>
      <c r="Z188" s="143" t="str">
        <f>IF(ISNA(INDEX(CFV_Tbl[CF Description], MATCH('9.3 MAL- Bus Facilities Entry'!Y188, CFV_Tbl[CF Code], 0)) ), "Field Not Required", INDEX(CFV_Tbl[CF Description], MATCH('9.3 MAL- Bus Facilities Entry'!Y188, CFV_Tbl[CF Code], 0)) )</f>
        <v>Field Not Required</v>
      </c>
      <c r="AC188" s="243" t="e" cm="1">
        <f t="array" ref="AC188">INDEX('Custom Field Tbl'!$N$5:$N$446, MATCH('9.3 MAL- Bus Facilities Entry'!$Q188 &amp; '9.3 MAL- Bus Facilities Entry'!AC$3, 'Custom Field Tbl'!$M$5:$M$446 &amp; 'Custom Field Tbl'!$O$5:$O$446, 0 ))</f>
        <v>#N/A</v>
      </c>
      <c r="AD188" s="143" t="str">
        <f>IF(ISNA(INDEX(CFV_Tbl[CF Description], MATCH('9.3 MAL- Bus Facilities Entry'!AC188, CFV_Tbl[CF Code], 0)) ), "Field Not Required", INDEX(CFV_Tbl[CF Description], MATCH('9.3 MAL- Bus Facilities Entry'!AC188, CFV_Tbl[CF Code], 0)) )</f>
        <v>Field Not Required</v>
      </c>
      <c r="AG188" s="243" t="e" cm="1">
        <f t="array" ref="AG188">INDEX('Custom Field Tbl'!$N$5:$N$446, MATCH('9.3 MAL- Bus Facilities Entry'!$Q188 &amp; '9.3 MAL- Bus Facilities Entry'!AG$3, 'Custom Field Tbl'!$M$5:$M$446 &amp; 'Custom Field Tbl'!$O$5:$O$446, 0 ))</f>
        <v>#N/A</v>
      </c>
      <c r="AH188" s="143" t="str">
        <f>IF(ISNA(INDEX(CFV_Tbl[CF Description], MATCH('9.3 MAL- Bus Facilities Entry'!AG188, CFV_Tbl[CF Code], 0)) ), "Field Not Required", INDEX(CFV_Tbl[CF Description], MATCH('9.3 MAL- Bus Facilities Entry'!AG188, CFV_Tbl[CF Code], 0)) )</f>
        <v>Field Not Required</v>
      </c>
      <c r="AK188" s="243" t="e" cm="1">
        <f t="array" ref="AK188">INDEX('Custom Field Tbl'!$N$5:$N$446, MATCH('9.3 MAL- Bus Facilities Entry'!$Q188 &amp; '9.3 MAL- Bus Facilities Entry'!AK$3, 'Custom Field Tbl'!$M$5:$M$446 &amp; 'Custom Field Tbl'!$O$5:$O$446, 0 ))</f>
        <v>#N/A</v>
      </c>
      <c r="AL188" s="143" t="str">
        <f>IF(ISNA(INDEX(CFV_Tbl[CF Description], MATCH('9.3 MAL- Bus Facilities Entry'!AK188, CFV_Tbl[CF Code], 0)) ), "Field Not Required", INDEX(CFV_Tbl[CF Description], MATCH('9.3 MAL- Bus Facilities Entry'!AK188, CFV_Tbl[CF Code], 0)) )</f>
        <v>Field Not Required</v>
      </c>
      <c r="AO188" s="243" t="e" cm="1">
        <f t="array" ref="AO188">INDEX('Custom Field Tbl'!$N$5:$N$446, MATCH('9.3 MAL- Bus Facilities Entry'!$Q188 &amp; '9.3 MAL- Bus Facilities Entry'!AO$3, 'Custom Field Tbl'!$M$5:$M$446 &amp; 'Custom Field Tbl'!$O$5:$O$446, 0 ))</f>
        <v>#N/A</v>
      </c>
      <c r="AP188" s="143" t="str">
        <f>IF(ISNA(INDEX(CFV_Tbl[CF Description], MATCH('9.3 MAL- Bus Facilities Entry'!AO188, CFV_Tbl[CF Code], 0)) ), "Field Not Required", INDEX(CFV_Tbl[CF Description], MATCH('9.3 MAL- Bus Facilities Entry'!AO188, CFV_Tbl[CF Code], 0)) )</f>
        <v>Field Not Required</v>
      </c>
      <c r="AS188" s="243" t="e" cm="1">
        <f t="array" ref="AS188">INDEX('Custom Field Tbl'!$N$5:$N$446, MATCH('9.3 MAL- Bus Facilities Entry'!$Q188 &amp; '9.3 MAL- Bus Facilities Entry'!AS$3, 'Custom Field Tbl'!$M$5:$M$446 &amp; 'Custom Field Tbl'!$O$5:$O$446, 0 ))</f>
        <v>#N/A</v>
      </c>
      <c r="AT188" s="143" t="str">
        <f>IF(ISNA(INDEX(CFV_Tbl[CF Description], MATCH('9.3 MAL- Bus Facilities Entry'!AS188, CFV_Tbl[CF Code], 0)) ), "Field Not Required", INDEX(CFV_Tbl[CF Description], MATCH('9.3 MAL- Bus Facilities Entry'!AS188, CFV_Tbl[CF Code], 0)) )</f>
        <v>Field Not Required</v>
      </c>
      <c r="AW188" s="243" t="e" cm="1">
        <f t="array" ref="AW188">INDEX('Custom Field Tbl'!$N$5:$N$446, MATCH('9.3 MAL- Bus Facilities Entry'!$Q188 &amp; '9.3 MAL- Bus Facilities Entry'!AW$3, 'Custom Field Tbl'!$M$5:$M$446 &amp; 'Custom Field Tbl'!$O$5:$O$446, 0 ))</f>
        <v>#N/A</v>
      </c>
      <c r="AX188" s="143" t="str">
        <f>IF(ISNA(INDEX(CFV_Tbl[CF Description], MATCH('9.3 MAL- Bus Facilities Entry'!AW188, CFV_Tbl[CF Code], 0)) ), "Field Not Required", INDEX(CFV_Tbl[CF Description], MATCH('9.3 MAL- Bus Facilities Entry'!AW188, CFV_Tbl[CF Code], 0)) )</f>
        <v>Field Not Required</v>
      </c>
      <c r="BA188" s="243" t="e" cm="1">
        <f t="array" ref="BA188">INDEX('Custom Field Tbl'!$N$5:$N$446, MATCH('9.3 MAL- Bus Facilities Entry'!$Q188 &amp; '9.3 MAL- Bus Facilities Entry'!BA$3, 'Custom Field Tbl'!$M$5:$M$446 &amp; 'Custom Field Tbl'!$O$5:$O$446, 0 ))</f>
        <v>#N/A</v>
      </c>
      <c r="BB188" s="143" t="str">
        <f>IF(ISNA(INDEX(CFV_Tbl[CF Description], MATCH('9.3 MAL- Bus Facilities Entry'!BA188, CFV_Tbl[CF Code], 0)) ), "Field Not Required", INDEX(CFV_Tbl[CF Description], MATCH('9.3 MAL- Bus Facilities Entry'!BA188, CFV_Tbl[CF Code], 0)) )</f>
        <v>Field Not Required</v>
      </c>
      <c r="BE188" s="243" t="e" cm="1">
        <f t="array" ref="BE188">INDEX('Custom Field Tbl'!$N$5:$N$446, MATCH('9.3 MAL- Bus Facilities Entry'!$Q188 &amp; '9.3 MAL- Bus Facilities Entry'!BE$3, 'Custom Field Tbl'!$M$5:$M$446 &amp; 'Custom Field Tbl'!$O$5:$O$446, 0 ))</f>
        <v>#N/A</v>
      </c>
      <c r="BF188" s="143" t="str">
        <f>IF(ISNA(INDEX(CFV_Tbl[CF Description], MATCH('9.3 MAL- Bus Facilities Entry'!BE188, CFV_Tbl[CF Code], 0)) ), "Field Not Required", INDEX(CFV_Tbl[CF Description], MATCH('9.3 MAL- Bus Facilities Entry'!BE188, CFV_Tbl[CF Code], 0)) )</f>
        <v>Field Not Required</v>
      </c>
      <c r="BI188" s="239"/>
      <c r="BJ188" s="243" t="e">
        <f>INDEX(Mnemonic[Code], MATCH('9.3 MAL- Bus Facilities Entry'!BS188, Mnemonic[Description], 0))</f>
        <v>#N/A</v>
      </c>
      <c r="BK188" s="243" t="e">
        <f>INDEX(Mnemonic[Code], MATCH('9.3 MAL- Bus Facilities Entry'!BT188, Mnemonic[Description], 0))</f>
        <v>#N/A</v>
      </c>
      <c r="BL188" s="243" t="e">
        <f>IF(ISNA(INDEX(Mnemonic[Code], MATCH( '9.3 MAL- Bus Facilities Entry'!BU188, Mnemonic[Description], 0)) ),  INDEX(Mnemonic[Code], MATCH( LEFT('9.3 MAL- Bus Facilities Entry'!BU188, LEN(BU188)-2), Mnemonic[Description], 0)),  INDEX(Mnemonic[Code], MATCH( '9.3 MAL- Bus Facilities Entry'!BU188, Mnemonic[Description], 0)) )</f>
        <v>#VALUE!</v>
      </c>
      <c r="BM188" s="243" t="e">
        <f>IF(ISNA(INDEX(Mnemonic[Code], MATCH( '9.3 MAL- Bus Facilities Entry'!BV188, Mnemonic[Description], 0)) ),  INDEX(Mnemonic[Code], MATCH( LEFT('9.3 MAL- Bus Facilities Entry'!BV188, LEN(BV188)-2), Mnemonic[Description], 0)),  INDEX(Mnemonic[Code], MATCH( '9.3 MAL- Bus Facilities Entry'!BV188, Mnemonic[Description], 0)) )</f>
        <v>#VALUE!</v>
      </c>
      <c r="BN188" s="243" t="e">
        <f>IF(ISNA(INDEX(Mnemonic[Code], MATCH( '9.3 MAL- Bus Facilities Entry'!BW188, Mnemonic[Description], 0)) ),  INDEX(Mnemonic[Code], MATCH( LEFT('9.3 MAL- Bus Facilities Entry'!BW188, LEN(BW188)-1), Mnemonic[Description], 0)),  INDEX(Mnemonic[Code], MATCH( '9.3 MAL- Bus Facilities Entry'!BW188, Mnemonic[Description], 0)) )</f>
        <v>#VALUE!</v>
      </c>
      <c r="BO188" s="243" t="e">
        <f>IF(ISNA(INDEX(Mnemonic[Code], MATCH( '9.3 MAL- Bus Facilities Entry'!BX188, Mnemonic[Description], 0)) ),  INDEX(Mnemonic[Code], MATCH( LEFT('9.3 MAL- Bus Facilities Entry'!BX188, LEN(BX188)-1), Mnemonic[Description], 0)),  INDEX(Mnemonic[Code], MATCH( '9.3 MAL- Bus Facilities Entry'!BX188, Mnemonic[Description], 0)) )</f>
        <v>#VALUE!</v>
      </c>
      <c r="BP188" s="243" t="e">
        <f t="shared" si="25"/>
        <v>#N/A</v>
      </c>
      <c r="BQ188" s="243" t="e">
        <f t="shared" si="26"/>
        <v>#N/A</v>
      </c>
      <c r="BR188" s="243" t="e">
        <f t="shared" si="27"/>
        <v>#VALUE!</v>
      </c>
      <c r="BS188" s="245"/>
      <c r="BT188" s="245"/>
      <c r="BU188" s="244"/>
      <c r="BV188" s="244"/>
      <c r="BW188" s="244"/>
      <c r="BX188" s="244"/>
      <c r="BZ188" s="239"/>
      <c r="CA188" s="246" t="e">
        <f>INDEX('MAL-OTHERLOOKUPS'!$ES$4:$ES$56, MATCH('9.3 MAL- Bus Facilities Entry'!CE188, 'MAL-OTHERLOOKUPS'!$ET$4:$ET$56, 0))</f>
        <v>#N/A</v>
      </c>
      <c r="CB188" s="247" t="str">
        <f t="shared" si="28"/>
        <v>L--</v>
      </c>
      <c r="CC188" s="247"/>
      <c r="CD188" s="425"/>
      <c r="CE188" s="425"/>
      <c r="CF188" s="425"/>
      <c r="CG188" s="248"/>
      <c r="CH188" s="367"/>
      <c r="CI188" s="367"/>
      <c r="CJ188" s="249" t="e">
        <f>INDEX('Default X, Y'!$D$6:$D$13,MATCH('9.3 MAL- Bus Facilities Entry'!BJ188&amp;"MF",'Default X, Y'!$B$6:$B$13,0))</f>
        <v>#N/A</v>
      </c>
      <c r="CK188" s="249" t="e">
        <f>INDEX('Default X, Y'!$E$6:$E$13,MATCH('9.3 MAL- Bus Facilities Entry'!BJ188&amp;"MF",'Default X, Y'!$B$6:$B$13,0))</f>
        <v>#N/A</v>
      </c>
      <c r="CL188" s="250" t="str">
        <f t="shared" si="29"/>
        <v>MX_Common_BRT</v>
      </c>
      <c r="CM188" s="239"/>
      <c r="CN188" s="251">
        <v>0</v>
      </c>
      <c r="CO188" s="471"/>
      <c r="CP188" s="251" t="str">
        <f t="shared" si="30"/>
        <v>0-</v>
      </c>
      <c r="CQ188" s="471"/>
      <c r="CR188" s="252" t="str">
        <f t="shared" si="23"/>
        <v xml:space="preserve">; ; </v>
      </c>
      <c r="CS188" s="252" t="str">
        <f t="shared" si="24"/>
        <v xml:space="preserve">; ; </v>
      </c>
      <c r="CT188" s="425"/>
      <c r="CU188" s="252" t="e">
        <v>#REF!</v>
      </c>
      <c r="CV188" s="367"/>
      <c r="CW188" s="367"/>
      <c r="CX188" s="239"/>
      <c r="CY188" s="240"/>
      <c r="CZ188" s="240"/>
      <c r="DA188" s="240"/>
      <c r="DB188" s="585"/>
      <c r="DD188" s="240"/>
      <c r="DE188" s="585"/>
      <c r="DF188" s="253"/>
      <c r="DH188" s="472"/>
      <c r="DI188" s="497"/>
      <c r="DJ188" s="254"/>
      <c r="DK188" s="585"/>
    </row>
    <row r="189" spans="1:115" ht="14.5" x14ac:dyDescent="0.35">
      <c r="A189" s="469"/>
      <c r="B189" s="239"/>
      <c r="C189" s="240"/>
      <c r="D189" s="240"/>
      <c r="E189" s="240"/>
      <c r="F189" s="367"/>
      <c r="G189" s="239"/>
      <c r="H189" s="240"/>
      <c r="J189" s="241"/>
      <c r="K189" s="241"/>
      <c r="M189" s="473"/>
      <c r="O189" s="239"/>
      <c r="Q189" s="143" t="e">
        <f>INDEX(AssetClass[Asset Class], MATCH('9.3 MAL- Bus Facilities Entry'!P189, AssetClass[Class Description], 0))</f>
        <v>#N/A</v>
      </c>
      <c r="R189" s="143"/>
      <c r="S189" s="242" t="e">
        <f>INDEX(Table15[Category Code], MATCH('9.3 MAL- Bus Facilities Entry'!R189, Table15[Category  Description], 0))</f>
        <v>#N/A</v>
      </c>
      <c r="T189" s="239"/>
      <c r="U189" s="243" t="e" cm="1">
        <f t="array" ref="U189">INDEX('Custom Field Tbl'!$N$5:$N$446, MATCH('9.3 MAL- Bus Facilities Entry'!$Q189 &amp; '9.3 MAL- Bus Facilities Entry'!U$3, 'Custom Field Tbl'!$M$5:$M$446 &amp; 'Custom Field Tbl'!$O$5:$O$446, 0 ))</f>
        <v>#N/A</v>
      </c>
      <c r="V189" s="143" t="str">
        <f>IF(ISNA(INDEX(CFV_Tbl[CF Description], MATCH('9.3 MAL- Bus Facilities Entry'!U189, CFV_Tbl[CF Code], 0)) ), "Field Not Required", INDEX(CFV_Tbl[CF Description], MATCH('9.3 MAL- Bus Facilities Entry'!U189, CFV_Tbl[CF Code], 0)) )</f>
        <v>Field Not Required</v>
      </c>
      <c r="Y189" s="243" t="e" cm="1">
        <f t="array" ref="Y189">INDEX('Custom Field Tbl'!$N$5:$N$446, MATCH('9.3 MAL- Bus Facilities Entry'!$Q189 &amp; '9.3 MAL- Bus Facilities Entry'!Y$3, 'Custom Field Tbl'!$M$5:$M$446 &amp; 'Custom Field Tbl'!$O$5:$O$446, 0 ))</f>
        <v>#N/A</v>
      </c>
      <c r="Z189" s="143" t="str">
        <f>IF(ISNA(INDEX(CFV_Tbl[CF Description], MATCH('9.3 MAL- Bus Facilities Entry'!Y189, CFV_Tbl[CF Code], 0)) ), "Field Not Required", INDEX(CFV_Tbl[CF Description], MATCH('9.3 MAL- Bus Facilities Entry'!Y189, CFV_Tbl[CF Code], 0)) )</f>
        <v>Field Not Required</v>
      </c>
      <c r="AC189" s="243" t="e" cm="1">
        <f t="array" ref="AC189">INDEX('Custom Field Tbl'!$N$5:$N$446, MATCH('9.3 MAL- Bus Facilities Entry'!$Q189 &amp; '9.3 MAL- Bus Facilities Entry'!AC$3, 'Custom Field Tbl'!$M$5:$M$446 &amp; 'Custom Field Tbl'!$O$5:$O$446, 0 ))</f>
        <v>#N/A</v>
      </c>
      <c r="AD189" s="143" t="str">
        <f>IF(ISNA(INDEX(CFV_Tbl[CF Description], MATCH('9.3 MAL- Bus Facilities Entry'!AC189, CFV_Tbl[CF Code], 0)) ), "Field Not Required", INDEX(CFV_Tbl[CF Description], MATCH('9.3 MAL- Bus Facilities Entry'!AC189, CFV_Tbl[CF Code], 0)) )</f>
        <v>Field Not Required</v>
      </c>
      <c r="AG189" s="243" t="e" cm="1">
        <f t="array" ref="AG189">INDEX('Custom Field Tbl'!$N$5:$N$446, MATCH('9.3 MAL- Bus Facilities Entry'!$Q189 &amp; '9.3 MAL- Bus Facilities Entry'!AG$3, 'Custom Field Tbl'!$M$5:$M$446 &amp; 'Custom Field Tbl'!$O$5:$O$446, 0 ))</f>
        <v>#N/A</v>
      </c>
      <c r="AH189" s="143" t="str">
        <f>IF(ISNA(INDEX(CFV_Tbl[CF Description], MATCH('9.3 MAL- Bus Facilities Entry'!AG189, CFV_Tbl[CF Code], 0)) ), "Field Not Required", INDEX(CFV_Tbl[CF Description], MATCH('9.3 MAL- Bus Facilities Entry'!AG189, CFV_Tbl[CF Code], 0)) )</f>
        <v>Field Not Required</v>
      </c>
      <c r="AK189" s="243" t="e" cm="1">
        <f t="array" ref="AK189">INDEX('Custom Field Tbl'!$N$5:$N$446, MATCH('9.3 MAL- Bus Facilities Entry'!$Q189 &amp; '9.3 MAL- Bus Facilities Entry'!AK$3, 'Custom Field Tbl'!$M$5:$M$446 &amp; 'Custom Field Tbl'!$O$5:$O$446, 0 ))</f>
        <v>#N/A</v>
      </c>
      <c r="AL189" s="143" t="str">
        <f>IF(ISNA(INDEX(CFV_Tbl[CF Description], MATCH('9.3 MAL- Bus Facilities Entry'!AK189, CFV_Tbl[CF Code], 0)) ), "Field Not Required", INDEX(CFV_Tbl[CF Description], MATCH('9.3 MAL- Bus Facilities Entry'!AK189, CFV_Tbl[CF Code], 0)) )</f>
        <v>Field Not Required</v>
      </c>
      <c r="AO189" s="243" t="e" cm="1">
        <f t="array" ref="AO189">INDEX('Custom Field Tbl'!$N$5:$N$446, MATCH('9.3 MAL- Bus Facilities Entry'!$Q189 &amp; '9.3 MAL- Bus Facilities Entry'!AO$3, 'Custom Field Tbl'!$M$5:$M$446 &amp; 'Custom Field Tbl'!$O$5:$O$446, 0 ))</f>
        <v>#N/A</v>
      </c>
      <c r="AP189" s="143" t="str">
        <f>IF(ISNA(INDEX(CFV_Tbl[CF Description], MATCH('9.3 MAL- Bus Facilities Entry'!AO189, CFV_Tbl[CF Code], 0)) ), "Field Not Required", INDEX(CFV_Tbl[CF Description], MATCH('9.3 MAL- Bus Facilities Entry'!AO189, CFV_Tbl[CF Code], 0)) )</f>
        <v>Field Not Required</v>
      </c>
      <c r="AS189" s="243" t="e" cm="1">
        <f t="array" ref="AS189">INDEX('Custom Field Tbl'!$N$5:$N$446, MATCH('9.3 MAL- Bus Facilities Entry'!$Q189 &amp; '9.3 MAL- Bus Facilities Entry'!AS$3, 'Custom Field Tbl'!$M$5:$M$446 &amp; 'Custom Field Tbl'!$O$5:$O$446, 0 ))</f>
        <v>#N/A</v>
      </c>
      <c r="AT189" s="143" t="str">
        <f>IF(ISNA(INDEX(CFV_Tbl[CF Description], MATCH('9.3 MAL- Bus Facilities Entry'!AS189, CFV_Tbl[CF Code], 0)) ), "Field Not Required", INDEX(CFV_Tbl[CF Description], MATCH('9.3 MAL- Bus Facilities Entry'!AS189, CFV_Tbl[CF Code], 0)) )</f>
        <v>Field Not Required</v>
      </c>
      <c r="AW189" s="243" t="e" cm="1">
        <f t="array" ref="AW189">INDEX('Custom Field Tbl'!$N$5:$N$446, MATCH('9.3 MAL- Bus Facilities Entry'!$Q189 &amp; '9.3 MAL- Bus Facilities Entry'!AW$3, 'Custom Field Tbl'!$M$5:$M$446 &amp; 'Custom Field Tbl'!$O$5:$O$446, 0 ))</f>
        <v>#N/A</v>
      </c>
      <c r="AX189" s="143" t="str">
        <f>IF(ISNA(INDEX(CFV_Tbl[CF Description], MATCH('9.3 MAL- Bus Facilities Entry'!AW189, CFV_Tbl[CF Code], 0)) ), "Field Not Required", INDEX(CFV_Tbl[CF Description], MATCH('9.3 MAL- Bus Facilities Entry'!AW189, CFV_Tbl[CF Code], 0)) )</f>
        <v>Field Not Required</v>
      </c>
      <c r="BA189" s="243" t="e" cm="1">
        <f t="array" ref="BA189">INDEX('Custom Field Tbl'!$N$5:$N$446, MATCH('9.3 MAL- Bus Facilities Entry'!$Q189 &amp; '9.3 MAL- Bus Facilities Entry'!BA$3, 'Custom Field Tbl'!$M$5:$M$446 &amp; 'Custom Field Tbl'!$O$5:$O$446, 0 ))</f>
        <v>#N/A</v>
      </c>
      <c r="BB189" s="143" t="str">
        <f>IF(ISNA(INDEX(CFV_Tbl[CF Description], MATCH('9.3 MAL- Bus Facilities Entry'!BA189, CFV_Tbl[CF Code], 0)) ), "Field Not Required", INDEX(CFV_Tbl[CF Description], MATCH('9.3 MAL- Bus Facilities Entry'!BA189, CFV_Tbl[CF Code], 0)) )</f>
        <v>Field Not Required</v>
      </c>
      <c r="BE189" s="243" t="e" cm="1">
        <f t="array" ref="BE189">INDEX('Custom Field Tbl'!$N$5:$N$446, MATCH('9.3 MAL- Bus Facilities Entry'!$Q189 &amp; '9.3 MAL- Bus Facilities Entry'!BE$3, 'Custom Field Tbl'!$M$5:$M$446 &amp; 'Custom Field Tbl'!$O$5:$O$446, 0 ))</f>
        <v>#N/A</v>
      </c>
      <c r="BF189" s="143" t="str">
        <f>IF(ISNA(INDEX(CFV_Tbl[CF Description], MATCH('9.3 MAL- Bus Facilities Entry'!BE189, CFV_Tbl[CF Code], 0)) ), "Field Not Required", INDEX(CFV_Tbl[CF Description], MATCH('9.3 MAL- Bus Facilities Entry'!BE189, CFV_Tbl[CF Code], 0)) )</f>
        <v>Field Not Required</v>
      </c>
      <c r="BI189" s="239"/>
      <c r="BJ189" s="243" t="e">
        <f>INDEX(Mnemonic[Code], MATCH('9.3 MAL- Bus Facilities Entry'!BS189, Mnemonic[Description], 0))</f>
        <v>#N/A</v>
      </c>
      <c r="BK189" s="243" t="e">
        <f>INDEX(Mnemonic[Code], MATCH('9.3 MAL- Bus Facilities Entry'!BT189, Mnemonic[Description], 0))</f>
        <v>#N/A</v>
      </c>
      <c r="BL189" s="243" t="e">
        <f>IF(ISNA(INDEX(Mnemonic[Code], MATCH( '9.3 MAL- Bus Facilities Entry'!BU189, Mnemonic[Description], 0)) ),  INDEX(Mnemonic[Code], MATCH( LEFT('9.3 MAL- Bus Facilities Entry'!BU189, LEN(BU189)-2), Mnemonic[Description], 0)),  INDEX(Mnemonic[Code], MATCH( '9.3 MAL- Bus Facilities Entry'!BU189, Mnemonic[Description], 0)) )</f>
        <v>#VALUE!</v>
      </c>
      <c r="BM189" s="243" t="e">
        <f>IF(ISNA(INDEX(Mnemonic[Code], MATCH( '9.3 MAL- Bus Facilities Entry'!BV189, Mnemonic[Description], 0)) ),  INDEX(Mnemonic[Code], MATCH( LEFT('9.3 MAL- Bus Facilities Entry'!BV189, LEN(BV189)-2), Mnemonic[Description], 0)),  INDEX(Mnemonic[Code], MATCH( '9.3 MAL- Bus Facilities Entry'!BV189, Mnemonic[Description], 0)) )</f>
        <v>#VALUE!</v>
      </c>
      <c r="BN189" s="243" t="e">
        <f>IF(ISNA(INDEX(Mnemonic[Code], MATCH( '9.3 MAL- Bus Facilities Entry'!BW189, Mnemonic[Description], 0)) ),  INDEX(Mnemonic[Code], MATCH( LEFT('9.3 MAL- Bus Facilities Entry'!BW189, LEN(BW189)-1), Mnemonic[Description], 0)),  INDEX(Mnemonic[Code], MATCH( '9.3 MAL- Bus Facilities Entry'!BW189, Mnemonic[Description], 0)) )</f>
        <v>#VALUE!</v>
      </c>
      <c r="BO189" s="243" t="e">
        <f>IF(ISNA(INDEX(Mnemonic[Code], MATCH( '9.3 MAL- Bus Facilities Entry'!BX189, Mnemonic[Description], 0)) ),  INDEX(Mnemonic[Code], MATCH( LEFT('9.3 MAL- Bus Facilities Entry'!BX189, LEN(BX189)-1), Mnemonic[Description], 0)),  INDEX(Mnemonic[Code], MATCH( '9.3 MAL- Bus Facilities Entry'!BX189, Mnemonic[Description], 0)) )</f>
        <v>#VALUE!</v>
      </c>
      <c r="BP189" s="243" t="e">
        <f t="shared" si="25"/>
        <v>#N/A</v>
      </c>
      <c r="BQ189" s="243" t="e">
        <f t="shared" si="26"/>
        <v>#N/A</v>
      </c>
      <c r="BR189" s="243" t="e">
        <f t="shared" si="27"/>
        <v>#VALUE!</v>
      </c>
      <c r="BS189" s="245"/>
      <c r="BT189" s="245"/>
      <c r="BU189" s="244"/>
      <c r="BV189" s="244"/>
      <c r="BW189" s="244"/>
      <c r="BX189" s="244"/>
      <c r="BZ189" s="239"/>
      <c r="CA189" s="246" t="e">
        <f>INDEX('MAL-OTHERLOOKUPS'!$ES$4:$ES$56, MATCH('9.3 MAL- Bus Facilities Entry'!CE189, 'MAL-OTHERLOOKUPS'!$ET$4:$ET$56, 0))</f>
        <v>#N/A</v>
      </c>
      <c r="CB189" s="247" t="str">
        <f t="shared" si="28"/>
        <v>L--</v>
      </c>
      <c r="CC189" s="247"/>
      <c r="CD189" s="425"/>
      <c r="CE189" s="425"/>
      <c r="CF189" s="425"/>
      <c r="CG189" s="248"/>
      <c r="CH189" s="367"/>
      <c r="CI189" s="367"/>
      <c r="CJ189" s="249" t="e">
        <f>INDEX('Default X, Y'!$D$6:$D$13,MATCH('9.3 MAL- Bus Facilities Entry'!BJ189&amp;"MF",'Default X, Y'!$B$6:$B$13,0))</f>
        <v>#N/A</v>
      </c>
      <c r="CK189" s="249" t="e">
        <f>INDEX('Default X, Y'!$E$6:$E$13,MATCH('9.3 MAL- Bus Facilities Entry'!BJ189&amp;"MF",'Default X, Y'!$B$6:$B$13,0))</f>
        <v>#N/A</v>
      </c>
      <c r="CL189" s="250" t="str">
        <f t="shared" si="29"/>
        <v>MX_Common_BRT</v>
      </c>
      <c r="CM189" s="239"/>
      <c r="CN189" s="251">
        <v>0</v>
      </c>
      <c r="CO189" s="471"/>
      <c r="CP189" s="251" t="str">
        <f t="shared" si="30"/>
        <v>0-</v>
      </c>
      <c r="CQ189" s="471"/>
      <c r="CR189" s="252" t="str">
        <f t="shared" si="23"/>
        <v xml:space="preserve">; ; </v>
      </c>
      <c r="CS189" s="252" t="str">
        <f t="shared" si="24"/>
        <v xml:space="preserve">; ; </v>
      </c>
      <c r="CT189" s="425"/>
      <c r="CU189" s="252" t="e">
        <v>#REF!</v>
      </c>
      <c r="CV189" s="367"/>
      <c r="CW189" s="367"/>
      <c r="CX189" s="239"/>
      <c r="CY189" s="240"/>
      <c r="CZ189" s="240"/>
      <c r="DA189" s="240"/>
      <c r="DB189" s="585"/>
      <c r="DD189" s="240"/>
      <c r="DE189" s="585"/>
      <c r="DF189" s="253"/>
      <c r="DH189" s="472"/>
      <c r="DI189" s="497"/>
      <c r="DJ189" s="254"/>
      <c r="DK189" s="585"/>
    </row>
    <row r="190" spans="1:115" ht="14.5" x14ac:dyDescent="0.35">
      <c r="A190" s="469"/>
      <c r="B190" s="239"/>
      <c r="C190" s="240"/>
      <c r="D190" s="240"/>
      <c r="E190" s="240"/>
      <c r="F190" s="367"/>
      <c r="G190" s="239"/>
      <c r="H190" s="240"/>
      <c r="J190" s="241"/>
      <c r="K190" s="241"/>
      <c r="M190" s="473"/>
      <c r="O190" s="239"/>
      <c r="Q190" s="143" t="e">
        <f>INDEX(AssetClass[Asset Class], MATCH('9.3 MAL- Bus Facilities Entry'!P190, AssetClass[Class Description], 0))</f>
        <v>#N/A</v>
      </c>
      <c r="R190" s="143"/>
      <c r="S190" s="242" t="e">
        <f>INDEX(Table15[Category Code], MATCH('9.3 MAL- Bus Facilities Entry'!R190, Table15[Category  Description], 0))</f>
        <v>#N/A</v>
      </c>
      <c r="T190" s="239"/>
      <c r="U190" s="243" t="e" cm="1">
        <f t="array" ref="U190">INDEX('Custom Field Tbl'!$N$5:$N$446, MATCH('9.3 MAL- Bus Facilities Entry'!$Q190 &amp; '9.3 MAL- Bus Facilities Entry'!U$3, 'Custom Field Tbl'!$M$5:$M$446 &amp; 'Custom Field Tbl'!$O$5:$O$446, 0 ))</f>
        <v>#N/A</v>
      </c>
      <c r="V190" s="143" t="str">
        <f>IF(ISNA(INDEX(CFV_Tbl[CF Description], MATCH('9.3 MAL- Bus Facilities Entry'!U190, CFV_Tbl[CF Code], 0)) ), "Field Not Required", INDEX(CFV_Tbl[CF Description], MATCH('9.3 MAL- Bus Facilities Entry'!U190, CFV_Tbl[CF Code], 0)) )</f>
        <v>Field Not Required</v>
      </c>
      <c r="Y190" s="243" t="e" cm="1">
        <f t="array" ref="Y190">INDEX('Custom Field Tbl'!$N$5:$N$446, MATCH('9.3 MAL- Bus Facilities Entry'!$Q190 &amp; '9.3 MAL- Bus Facilities Entry'!Y$3, 'Custom Field Tbl'!$M$5:$M$446 &amp; 'Custom Field Tbl'!$O$5:$O$446, 0 ))</f>
        <v>#N/A</v>
      </c>
      <c r="Z190" s="143" t="str">
        <f>IF(ISNA(INDEX(CFV_Tbl[CF Description], MATCH('9.3 MAL- Bus Facilities Entry'!Y190, CFV_Tbl[CF Code], 0)) ), "Field Not Required", INDEX(CFV_Tbl[CF Description], MATCH('9.3 MAL- Bus Facilities Entry'!Y190, CFV_Tbl[CF Code], 0)) )</f>
        <v>Field Not Required</v>
      </c>
      <c r="AC190" s="243" t="e" cm="1">
        <f t="array" ref="AC190">INDEX('Custom Field Tbl'!$N$5:$N$446, MATCH('9.3 MAL- Bus Facilities Entry'!$Q190 &amp; '9.3 MAL- Bus Facilities Entry'!AC$3, 'Custom Field Tbl'!$M$5:$M$446 &amp; 'Custom Field Tbl'!$O$5:$O$446, 0 ))</f>
        <v>#N/A</v>
      </c>
      <c r="AD190" s="143" t="str">
        <f>IF(ISNA(INDEX(CFV_Tbl[CF Description], MATCH('9.3 MAL- Bus Facilities Entry'!AC190, CFV_Tbl[CF Code], 0)) ), "Field Not Required", INDEX(CFV_Tbl[CF Description], MATCH('9.3 MAL- Bus Facilities Entry'!AC190, CFV_Tbl[CF Code], 0)) )</f>
        <v>Field Not Required</v>
      </c>
      <c r="AG190" s="243" t="e" cm="1">
        <f t="array" ref="AG190">INDEX('Custom Field Tbl'!$N$5:$N$446, MATCH('9.3 MAL- Bus Facilities Entry'!$Q190 &amp; '9.3 MAL- Bus Facilities Entry'!AG$3, 'Custom Field Tbl'!$M$5:$M$446 &amp; 'Custom Field Tbl'!$O$5:$O$446, 0 ))</f>
        <v>#N/A</v>
      </c>
      <c r="AH190" s="143" t="str">
        <f>IF(ISNA(INDEX(CFV_Tbl[CF Description], MATCH('9.3 MAL- Bus Facilities Entry'!AG190, CFV_Tbl[CF Code], 0)) ), "Field Not Required", INDEX(CFV_Tbl[CF Description], MATCH('9.3 MAL- Bus Facilities Entry'!AG190, CFV_Tbl[CF Code], 0)) )</f>
        <v>Field Not Required</v>
      </c>
      <c r="AK190" s="243" t="e" cm="1">
        <f t="array" ref="AK190">INDEX('Custom Field Tbl'!$N$5:$N$446, MATCH('9.3 MAL- Bus Facilities Entry'!$Q190 &amp; '9.3 MAL- Bus Facilities Entry'!AK$3, 'Custom Field Tbl'!$M$5:$M$446 &amp; 'Custom Field Tbl'!$O$5:$O$446, 0 ))</f>
        <v>#N/A</v>
      </c>
      <c r="AL190" s="143" t="str">
        <f>IF(ISNA(INDEX(CFV_Tbl[CF Description], MATCH('9.3 MAL- Bus Facilities Entry'!AK190, CFV_Tbl[CF Code], 0)) ), "Field Not Required", INDEX(CFV_Tbl[CF Description], MATCH('9.3 MAL- Bus Facilities Entry'!AK190, CFV_Tbl[CF Code], 0)) )</f>
        <v>Field Not Required</v>
      </c>
      <c r="AO190" s="243" t="e" cm="1">
        <f t="array" ref="AO190">INDEX('Custom Field Tbl'!$N$5:$N$446, MATCH('9.3 MAL- Bus Facilities Entry'!$Q190 &amp; '9.3 MAL- Bus Facilities Entry'!AO$3, 'Custom Field Tbl'!$M$5:$M$446 &amp; 'Custom Field Tbl'!$O$5:$O$446, 0 ))</f>
        <v>#N/A</v>
      </c>
      <c r="AP190" s="143" t="str">
        <f>IF(ISNA(INDEX(CFV_Tbl[CF Description], MATCH('9.3 MAL- Bus Facilities Entry'!AO190, CFV_Tbl[CF Code], 0)) ), "Field Not Required", INDEX(CFV_Tbl[CF Description], MATCH('9.3 MAL- Bus Facilities Entry'!AO190, CFV_Tbl[CF Code], 0)) )</f>
        <v>Field Not Required</v>
      </c>
      <c r="AS190" s="243" t="e" cm="1">
        <f t="array" ref="AS190">INDEX('Custom Field Tbl'!$N$5:$N$446, MATCH('9.3 MAL- Bus Facilities Entry'!$Q190 &amp; '9.3 MAL- Bus Facilities Entry'!AS$3, 'Custom Field Tbl'!$M$5:$M$446 &amp; 'Custom Field Tbl'!$O$5:$O$446, 0 ))</f>
        <v>#N/A</v>
      </c>
      <c r="AT190" s="143" t="str">
        <f>IF(ISNA(INDEX(CFV_Tbl[CF Description], MATCH('9.3 MAL- Bus Facilities Entry'!AS190, CFV_Tbl[CF Code], 0)) ), "Field Not Required", INDEX(CFV_Tbl[CF Description], MATCH('9.3 MAL- Bus Facilities Entry'!AS190, CFV_Tbl[CF Code], 0)) )</f>
        <v>Field Not Required</v>
      </c>
      <c r="AW190" s="243" t="e" cm="1">
        <f t="array" ref="AW190">INDEX('Custom Field Tbl'!$N$5:$N$446, MATCH('9.3 MAL- Bus Facilities Entry'!$Q190 &amp; '9.3 MAL- Bus Facilities Entry'!AW$3, 'Custom Field Tbl'!$M$5:$M$446 &amp; 'Custom Field Tbl'!$O$5:$O$446, 0 ))</f>
        <v>#N/A</v>
      </c>
      <c r="AX190" s="143" t="str">
        <f>IF(ISNA(INDEX(CFV_Tbl[CF Description], MATCH('9.3 MAL- Bus Facilities Entry'!AW190, CFV_Tbl[CF Code], 0)) ), "Field Not Required", INDEX(CFV_Tbl[CF Description], MATCH('9.3 MAL- Bus Facilities Entry'!AW190, CFV_Tbl[CF Code], 0)) )</f>
        <v>Field Not Required</v>
      </c>
      <c r="BA190" s="243" t="e" cm="1">
        <f t="array" ref="BA190">INDEX('Custom Field Tbl'!$N$5:$N$446, MATCH('9.3 MAL- Bus Facilities Entry'!$Q190 &amp; '9.3 MAL- Bus Facilities Entry'!BA$3, 'Custom Field Tbl'!$M$5:$M$446 &amp; 'Custom Field Tbl'!$O$5:$O$446, 0 ))</f>
        <v>#N/A</v>
      </c>
      <c r="BB190" s="143" t="str">
        <f>IF(ISNA(INDEX(CFV_Tbl[CF Description], MATCH('9.3 MAL- Bus Facilities Entry'!BA190, CFV_Tbl[CF Code], 0)) ), "Field Not Required", INDEX(CFV_Tbl[CF Description], MATCH('9.3 MAL- Bus Facilities Entry'!BA190, CFV_Tbl[CF Code], 0)) )</f>
        <v>Field Not Required</v>
      </c>
      <c r="BE190" s="243" t="e" cm="1">
        <f t="array" ref="BE190">INDEX('Custom Field Tbl'!$N$5:$N$446, MATCH('9.3 MAL- Bus Facilities Entry'!$Q190 &amp; '9.3 MAL- Bus Facilities Entry'!BE$3, 'Custom Field Tbl'!$M$5:$M$446 &amp; 'Custom Field Tbl'!$O$5:$O$446, 0 ))</f>
        <v>#N/A</v>
      </c>
      <c r="BF190" s="143" t="str">
        <f>IF(ISNA(INDEX(CFV_Tbl[CF Description], MATCH('9.3 MAL- Bus Facilities Entry'!BE190, CFV_Tbl[CF Code], 0)) ), "Field Not Required", INDEX(CFV_Tbl[CF Description], MATCH('9.3 MAL- Bus Facilities Entry'!BE190, CFV_Tbl[CF Code], 0)) )</f>
        <v>Field Not Required</v>
      </c>
      <c r="BI190" s="239"/>
      <c r="BJ190" s="243" t="e">
        <f>INDEX(Mnemonic[Code], MATCH('9.3 MAL- Bus Facilities Entry'!BS190, Mnemonic[Description], 0))</f>
        <v>#N/A</v>
      </c>
      <c r="BK190" s="243" t="e">
        <f>INDEX(Mnemonic[Code], MATCH('9.3 MAL- Bus Facilities Entry'!BT190, Mnemonic[Description], 0))</f>
        <v>#N/A</v>
      </c>
      <c r="BL190" s="243" t="e">
        <f>IF(ISNA(INDEX(Mnemonic[Code], MATCH( '9.3 MAL- Bus Facilities Entry'!BU190, Mnemonic[Description], 0)) ),  INDEX(Mnemonic[Code], MATCH( LEFT('9.3 MAL- Bus Facilities Entry'!BU190, LEN(BU190)-2), Mnemonic[Description], 0)),  INDEX(Mnemonic[Code], MATCH( '9.3 MAL- Bus Facilities Entry'!BU190, Mnemonic[Description], 0)) )</f>
        <v>#VALUE!</v>
      </c>
      <c r="BM190" s="243" t="e">
        <f>IF(ISNA(INDEX(Mnemonic[Code], MATCH( '9.3 MAL- Bus Facilities Entry'!BV190, Mnemonic[Description], 0)) ),  INDEX(Mnemonic[Code], MATCH( LEFT('9.3 MAL- Bus Facilities Entry'!BV190, LEN(BV190)-2), Mnemonic[Description], 0)),  INDEX(Mnemonic[Code], MATCH( '9.3 MAL- Bus Facilities Entry'!BV190, Mnemonic[Description], 0)) )</f>
        <v>#VALUE!</v>
      </c>
      <c r="BN190" s="243" t="e">
        <f>IF(ISNA(INDEX(Mnemonic[Code], MATCH( '9.3 MAL- Bus Facilities Entry'!BW190, Mnemonic[Description], 0)) ),  INDEX(Mnemonic[Code], MATCH( LEFT('9.3 MAL- Bus Facilities Entry'!BW190, LEN(BW190)-1), Mnemonic[Description], 0)),  INDEX(Mnemonic[Code], MATCH( '9.3 MAL- Bus Facilities Entry'!BW190, Mnemonic[Description], 0)) )</f>
        <v>#VALUE!</v>
      </c>
      <c r="BO190" s="243" t="e">
        <f>IF(ISNA(INDEX(Mnemonic[Code], MATCH( '9.3 MAL- Bus Facilities Entry'!BX190, Mnemonic[Description], 0)) ),  INDEX(Mnemonic[Code], MATCH( LEFT('9.3 MAL- Bus Facilities Entry'!BX190, LEN(BX190)-1), Mnemonic[Description], 0)),  INDEX(Mnemonic[Code], MATCH( '9.3 MAL- Bus Facilities Entry'!BX190, Mnemonic[Description], 0)) )</f>
        <v>#VALUE!</v>
      </c>
      <c r="BP190" s="243" t="e">
        <f t="shared" si="25"/>
        <v>#N/A</v>
      </c>
      <c r="BQ190" s="243" t="e">
        <f t="shared" si="26"/>
        <v>#N/A</v>
      </c>
      <c r="BR190" s="243" t="e">
        <f t="shared" si="27"/>
        <v>#VALUE!</v>
      </c>
      <c r="BS190" s="245"/>
      <c r="BT190" s="245"/>
      <c r="BU190" s="244"/>
      <c r="BV190" s="244"/>
      <c r="BW190" s="244"/>
      <c r="BX190" s="244"/>
      <c r="BZ190" s="239"/>
      <c r="CA190" s="246" t="e">
        <f>INDEX('MAL-OTHERLOOKUPS'!$ES$4:$ES$56, MATCH('9.3 MAL- Bus Facilities Entry'!CE190, 'MAL-OTHERLOOKUPS'!$ET$4:$ET$56, 0))</f>
        <v>#N/A</v>
      </c>
      <c r="CB190" s="247" t="str">
        <f t="shared" si="28"/>
        <v>L--</v>
      </c>
      <c r="CC190" s="247"/>
      <c r="CD190" s="425"/>
      <c r="CE190" s="425"/>
      <c r="CF190" s="425"/>
      <c r="CG190" s="248"/>
      <c r="CH190" s="367"/>
      <c r="CI190" s="367"/>
      <c r="CJ190" s="249" t="e">
        <f>INDEX('Default X, Y'!$D$6:$D$13,MATCH('9.3 MAL- Bus Facilities Entry'!BJ190&amp;"MF",'Default X, Y'!$B$6:$B$13,0))</f>
        <v>#N/A</v>
      </c>
      <c r="CK190" s="249" t="e">
        <f>INDEX('Default X, Y'!$E$6:$E$13,MATCH('9.3 MAL- Bus Facilities Entry'!BJ190&amp;"MF",'Default X, Y'!$B$6:$B$13,0))</f>
        <v>#N/A</v>
      </c>
      <c r="CL190" s="250" t="str">
        <f t="shared" si="29"/>
        <v>MX_Common_BRT</v>
      </c>
      <c r="CM190" s="239"/>
      <c r="CN190" s="251">
        <v>0</v>
      </c>
      <c r="CO190" s="471"/>
      <c r="CP190" s="251" t="str">
        <f t="shared" si="30"/>
        <v>0-</v>
      </c>
      <c r="CQ190" s="471"/>
      <c r="CR190" s="252" t="str">
        <f t="shared" si="23"/>
        <v xml:space="preserve">; ; </v>
      </c>
      <c r="CS190" s="252" t="str">
        <f t="shared" si="24"/>
        <v xml:space="preserve">; ; </v>
      </c>
      <c r="CT190" s="425"/>
      <c r="CU190" s="252" t="e">
        <v>#REF!</v>
      </c>
      <c r="CV190" s="367"/>
      <c r="CW190" s="367"/>
      <c r="CX190" s="239"/>
      <c r="CY190" s="240"/>
      <c r="CZ190" s="240"/>
      <c r="DA190" s="240"/>
      <c r="DB190" s="585"/>
      <c r="DD190" s="240"/>
      <c r="DE190" s="585"/>
      <c r="DF190" s="253"/>
      <c r="DH190" s="472"/>
      <c r="DI190" s="497"/>
      <c r="DJ190" s="254"/>
      <c r="DK190" s="585"/>
    </row>
    <row r="191" spans="1:115" ht="14.5" x14ac:dyDescent="0.35">
      <c r="A191" s="469"/>
      <c r="B191" s="239"/>
      <c r="C191" s="240"/>
      <c r="D191" s="240"/>
      <c r="E191" s="240"/>
      <c r="F191" s="367"/>
      <c r="G191" s="239"/>
      <c r="H191" s="240"/>
      <c r="J191" s="241"/>
      <c r="K191" s="241"/>
      <c r="M191" s="473"/>
      <c r="O191" s="239"/>
      <c r="Q191" s="143" t="e">
        <f>INDEX(AssetClass[Asset Class], MATCH('9.3 MAL- Bus Facilities Entry'!P191, AssetClass[Class Description], 0))</f>
        <v>#N/A</v>
      </c>
      <c r="R191" s="143"/>
      <c r="S191" s="242" t="e">
        <f>INDEX(Table15[Category Code], MATCH('9.3 MAL- Bus Facilities Entry'!R191, Table15[Category  Description], 0))</f>
        <v>#N/A</v>
      </c>
      <c r="T191" s="239"/>
      <c r="U191" s="243" t="e" cm="1">
        <f t="array" ref="U191">INDEX('Custom Field Tbl'!$N$5:$N$446, MATCH('9.3 MAL- Bus Facilities Entry'!$Q191 &amp; '9.3 MAL- Bus Facilities Entry'!U$3, 'Custom Field Tbl'!$M$5:$M$446 &amp; 'Custom Field Tbl'!$O$5:$O$446, 0 ))</f>
        <v>#N/A</v>
      </c>
      <c r="V191" s="143" t="str">
        <f>IF(ISNA(INDEX(CFV_Tbl[CF Description], MATCH('9.3 MAL- Bus Facilities Entry'!U191, CFV_Tbl[CF Code], 0)) ), "Field Not Required", INDEX(CFV_Tbl[CF Description], MATCH('9.3 MAL- Bus Facilities Entry'!U191, CFV_Tbl[CF Code], 0)) )</f>
        <v>Field Not Required</v>
      </c>
      <c r="Y191" s="243" t="e" cm="1">
        <f t="array" ref="Y191">INDEX('Custom Field Tbl'!$N$5:$N$446, MATCH('9.3 MAL- Bus Facilities Entry'!$Q191 &amp; '9.3 MAL- Bus Facilities Entry'!Y$3, 'Custom Field Tbl'!$M$5:$M$446 &amp; 'Custom Field Tbl'!$O$5:$O$446, 0 ))</f>
        <v>#N/A</v>
      </c>
      <c r="Z191" s="143" t="str">
        <f>IF(ISNA(INDEX(CFV_Tbl[CF Description], MATCH('9.3 MAL- Bus Facilities Entry'!Y191, CFV_Tbl[CF Code], 0)) ), "Field Not Required", INDEX(CFV_Tbl[CF Description], MATCH('9.3 MAL- Bus Facilities Entry'!Y191, CFV_Tbl[CF Code], 0)) )</f>
        <v>Field Not Required</v>
      </c>
      <c r="AC191" s="243" t="e" cm="1">
        <f t="array" ref="AC191">INDEX('Custom Field Tbl'!$N$5:$N$446, MATCH('9.3 MAL- Bus Facilities Entry'!$Q191 &amp; '9.3 MAL- Bus Facilities Entry'!AC$3, 'Custom Field Tbl'!$M$5:$M$446 &amp; 'Custom Field Tbl'!$O$5:$O$446, 0 ))</f>
        <v>#N/A</v>
      </c>
      <c r="AD191" s="143" t="str">
        <f>IF(ISNA(INDEX(CFV_Tbl[CF Description], MATCH('9.3 MAL- Bus Facilities Entry'!AC191, CFV_Tbl[CF Code], 0)) ), "Field Not Required", INDEX(CFV_Tbl[CF Description], MATCH('9.3 MAL- Bus Facilities Entry'!AC191, CFV_Tbl[CF Code], 0)) )</f>
        <v>Field Not Required</v>
      </c>
      <c r="AG191" s="243" t="e" cm="1">
        <f t="array" ref="AG191">INDEX('Custom Field Tbl'!$N$5:$N$446, MATCH('9.3 MAL- Bus Facilities Entry'!$Q191 &amp; '9.3 MAL- Bus Facilities Entry'!AG$3, 'Custom Field Tbl'!$M$5:$M$446 &amp; 'Custom Field Tbl'!$O$5:$O$446, 0 ))</f>
        <v>#N/A</v>
      </c>
      <c r="AH191" s="143" t="str">
        <f>IF(ISNA(INDEX(CFV_Tbl[CF Description], MATCH('9.3 MAL- Bus Facilities Entry'!AG191, CFV_Tbl[CF Code], 0)) ), "Field Not Required", INDEX(CFV_Tbl[CF Description], MATCH('9.3 MAL- Bus Facilities Entry'!AG191, CFV_Tbl[CF Code], 0)) )</f>
        <v>Field Not Required</v>
      </c>
      <c r="AK191" s="243" t="e" cm="1">
        <f t="array" ref="AK191">INDEX('Custom Field Tbl'!$N$5:$N$446, MATCH('9.3 MAL- Bus Facilities Entry'!$Q191 &amp; '9.3 MAL- Bus Facilities Entry'!AK$3, 'Custom Field Tbl'!$M$5:$M$446 &amp; 'Custom Field Tbl'!$O$5:$O$446, 0 ))</f>
        <v>#N/A</v>
      </c>
      <c r="AL191" s="143" t="str">
        <f>IF(ISNA(INDEX(CFV_Tbl[CF Description], MATCH('9.3 MAL- Bus Facilities Entry'!AK191, CFV_Tbl[CF Code], 0)) ), "Field Not Required", INDEX(CFV_Tbl[CF Description], MATCH('9.3 MAL- Bus Facilities Entry'!AK191, CFV_Tbl[CF Code], 0)) )</f>
        <v>Field Not Required</v>
      </c>
      <c r="AO191" s="243" t="e" cm="1">
        <f t="array" ref="AO191">INDEX('Custom Field Tbl'!$N$5:$N$446, MATCH('9.3 MAL- Bus Facilities Entry'!$Q191 &amp; '9.3 MAL- Bus Facilities Entry'!AO$3, 'Custom Field Tbl'!$M$5:$M$446 &amp; 'Custom Field Tbl'!$O$5:$O$446, 0 ))</f>
        <v>#N/A</v>
      </c>
      <c r="AP191" s="143" t="str">
        <f>IF(ISNA(INDEX(CFV_Tbl[CF Description], MATCH('9.3 MAL- Bus Facilities Entry'!AO191, CFV_Tbl[CF Code], 0)) ), "Field Not Required", INDEX(CFV_Tbl[CF Description], MATCH('9.3 MAL- Bus Facilities Entry'!AO191, CFV_Tbl[CF Code], 0)) )</f>
        <v>Field Not Required</v>
      </c>
      <c r="AS191" s="243" t="e" cm="1">
        <f t="array" ref="AS191">INDEX('Custom Field Tbl'!$N$5:$N$446, MATCH('9.3 MAL- Bus Facilities Entry'!$Q191 &amp; '9.3 MAL- Bus Facilities Entry'!AS$3, 'Custom Field Tbl'!$M$5:$M$446 &amp; 'Custom Field Tbl'!$O$5:$O$446, 0 ))</f>
        <v>#N/A</v>
      </c>
      <c r="AT191" s="143" t="str">
        <f>IF(ISNA(INDEX(CFV_Tbl[CF Description], MATCH('9.3 MAL- Bus Facilities Entry'!AS191, CFV_Tbl[CF Code], 0)) ), "Field Not Required", INDEX(CFV_Tbl[CF Description], MATCH('9.3 MAL- Bus Facilities Entry'!AS191, CFV_Tbl[CF Code], 0)) )</f>
        <v>Field Not Required</v>
      </c>
      <c r="AW191" s="243" t="e" cm="1">
        <f t="array" ref="AW191">INDEX('Custom Field Tbl'!$N$5:$N$446, MATCH('9.3 MAL- Bus Facilities Entry'!$Q191 &amp; '9.3 MAL- Bus Facilities Entry'!AW$3, 'Custom Field Tbl'!$M$5:$M$446 &amp; 'Custom Field Tbl'!$O$5:$O$446, 0 ))</f>
        <v>#N/A</v>
      </c>
      <c r="AX191" s="143" t="str">
        <f>IF(ISNA(INDEX(CFV_Tbl[CF Description], MATCH('9.3 MAL- Bus Facilities Entry'!AW191, CFV_Tbl[CF Code], 0)) ), "Field Not Required", INDEX(CFV_Tbl[CF Description], MATCH('9.3 MAL- Bus Facilities Entry'!AW191, CFV_Tbl[CF Code], 0)) )</f>
        <v>Field Not Required</v>
      </c>
      <c r="BA191" s="243" t="e" cm="1">
        <f t="array" ref="BA191">INDEX('Custom Field Tbl'!$N$5:$N$446, MATCH('9.3 MAL- Bus Facilities Entry'!$Q191 &amp; '9.3 MAL- Bus Facilities Entry'!BA$3, 'Custom Field Tbl'!$M$5:$M$446 &amp; 'Custom Field Tbl'!$O$5:$O$446, 0 ))</f>
        <v>#N/A</v>
      </c>
      <c r="BB191" s="143" t="str">
        <f>IF(ISNA(INDEX(CFV_Tbl[CF Description], MATCH('9.3 MAL- Bus Facilities Entry'!BA191, CFV_Tbl[CF Code], 0)) ), "Field Not Required", INDEX(CFV_Tbl[CF Description], MATCH('9.3 MAL- Bus Facilities Entry'!BA191, CFV_Tbl[CF Code], 0)) )</f>
        <v>Field Not Required</v>
      </c>
      <c r="BE191" s="243" t="e" cm="1">
        <f t="array" ref="BE191">INDEX('Custom Field Tbl'!$N$5:$N$446, MATCH('9.3 MAL- Bus Facilities Entry'!$Q191 &amp; '9.3 MAL- Bus Facilities Entry'!BE$3, 'Custom Field Tbl'!$M$5:$M$446 &amp; 'Custom Field Tbl'!$O$5:$O$446, 0 ))</f>
        <v>#N/A</v>
      </c>
      <c r="BF191" s="143" t="str">
        <f>IF(ISNA(INDEX(CFV_Tbl[CF Description], MATCH('9.3 MAL- Bus Facilities Entry'!BE191, CFV_Tbl[CF Code], 0)) ), "Field Not Required", INDEX(CFV_Tbl[CF Description], MATCH('9.3 MAL- Bus Facilities Entry'!BE191, CFV_Tbl[CF Code], 0)) )</f>
        <v>Field Not Required</v>
      </c>
      <c r="BI191" s="239"/>
      <c r="BJ191" s="243" t="e">
        <f>INDEX(Mnemonic[Code], MATCH('9.3 MAL- Bus Facilities Entry'!BS191, Mnemonic[Description], 0))</f>
        <v>#N/A</v>
      </c>
      <c r="BK191" s="243" t="e">
        <f>INDEX(Mnemonic[Code], MATCH('9.3 MAL- Bus Facilities Entry'!BT191, Mnemonic[Description], 0))</f>
        <v>#N/A</v>
      </c>
      <c r="BL191" s="243" t="e">
        <f>IF(ISNA(INDEX(Mnemonic[Code], MATCH( '9.3 MAL- Bus Facilities Entry'!BU191, Mnemonic[Description], 0)) ),  INDEX(Mnemonic[Code], MATCH( LEFT('9.3 MAL- Bus Facilities Entry'!BU191, LEN(BU191)-2), Mnemonic[Description], 0)),  INDEX(Mnemonic[Code], MATCH( '9.3 MAL- Bus Facilities Entry'!BU191, Mnemonic[Description], 0)) )</f>
        <v>#VALUE!</v>
      </c>
      <c r="BM191" s="243" t="e">
        <f>IF(ISNA(INDEX(Mnemonic[Code], MATCH( '9.3 MAL- Bus Facilities Entry'!BV191, Mnemonic[Description], 0)) ),  INDEX(Mnemonic[Code], MATCH( LEFT('9.3 MAL- Bus Facilities Entry'!BV191, LEN(BV191)-2), Mnemonic[Description], 0)),  INDEX(Mnemonic[Code], MATCH( '9.3 MAL- Bus Facilities Entry'!BV191, Mnemonic[Description], 0)) )</f>
        <v>#VALUE!</v>
      </c>
      <c r="BN191" s="243" t="e">
        <f>IF(ISNA(INDEX(Mnemonic[Code], MATCH( '9.3 MAL- Bus Facilities Entry'!BW191, Mnemonic[Description], 0)) ),  INDEX(Mnemonic[Code], MATCH( LEFT('9.3 MAL- Bus Facilities Entry'!BW191, LEN(BW191)-1), Mnemonic[Description], 0)),  INDEX(Mnemonic[Code], MATCH( '9.3 MAL- Bus Facilities Entry'!BW191, Mnemonic[Description], 0)) )</f>
        <v>#VALUE!</v>
      </c>
      <c r="BO191" s="243" t="e">
        <f>IF(ISNA(INDEX(Mnemonic[Code], MATCH( '9.3 MAL- Bus Facilities Entry'!BX191, Mnemonic[Description], 0)) ),  INDEX(Mnemonic[Code], MATCH( LEFT('9.3 MAL- Bus Facilities Entry'!BX191, LEN(BX191)-1), Mnemonic[Description], 0)),  INDEX(Mnemonic[Code], MATCH( '9.3 MAL- Bus Facilities Entry'!BX191, Mnemonic[Description], 0)) )</f>
        <v>#VALUE!</v>
      </c>
      <c r="BP191" s="243" t="e">
        <f t="shared" si="25"/>
        <v>#N/A</v>
      </c>
      <c r="BQ191" s="243" t="e">
        <f t="shared" si="26"/>
        <v>#N/A</v>
      </c>
      <c r="BR191" s="243" t="e">
        <f t="shared" si="27"/>
        <v>#VALUE!</v>
      </c>
      <c r="BS191" s="245"/>
      <c r="BT191" s="245"/>
      <c r="BU191" s="244"/>
      <c r="BV191" s="244"/>
      <c r="BW191" s="244"/>
      <c r="BX191" s="244"/>
      <c r="BZ191" s="239"/>
      <c r="CA191" s="246" t="e">
        <f>INDEX('MAL-OTHERLOOKUPS'!$ES$4:$ES$56, MATCH('9.3 MAL- Bus Facilities Entry'!CE191, 'MAL-OTHERLOOKUPS'!$ET$4:$ET$56, 0))</f>
        <v>#N/A</v>
      </c>
      <c r="CB191" s="247" t="str">
        <f t="shared" si="28"/>
        <v>L--</v>
      </c>
      <c r="CC191" s="247"/>
      <c r="CD191" s="425"/>
      <c r="CE191" s="425"/>
      <c r="CF191" s="425"/>
      <c r="CG191" s="248"/>
      <c r="CH191" s="367"/>
      <c r="CI191" s="367"/>
      <c r="CJ191" s="249" t="e">
        <f>INDEX('Default X, Y'!$D$6:$D$13,MATCH('9.3 MAL- Bus Facilities Entry'!BJ191&amp;"MF",'Default X, Y'!$B$6:$B$13,0))</f>
        <v>#N/A</v>
      </c>
      <c r="CK191" s="249" t="e">
        <f>INDEX('Default X, Y'!$E$6:$E$13,MATCH('9.3 MAL- Bus Facilities Entry'!BJ191&amp;"MF",'Default X, Y'!$B$6:$B$13,0))</f>
        <v>#N/A</v>
      </c>
      <c r="CL191" s="250" t="str">
        <f t="shared" si="29"/>
        <v>MX_Common_BRT</v>
      </c>
      <c r="CM191" s="239"/>
      <c r="CN191" s="251">
        <v>0</v>
      </c>
      <c r="CO191" s="471"/>
      <c r="CP191" s="251" t="str">
        <f t="shared" si="30"/>
        <v>0-</v>
      </c>
      <c r="CQ191" s="471"/>
      <c r="CR191" s="252" t="str">
        <f t="shared" si="23"/>
        <v xml:space="preserve">; ; </v>
      </c>
      <c r="CS191" s="252" t="str">
        <f t="shared" si="24"/>
        <v xml:space="preserve">; ; </v>
      </c>
      <c r="CT191" s="425"/>
      <c r="CU191" s="252" t="e">
        <v>#REF!</v>
      </c>
      <c r="CV191" s="367"/>
      <c r="CW191" s="367"/>
      <c r="CX191" s="239"/>
      <c r="CY191" s="240"/>
      <c r="CZ191" s="240"/>
      <c r="DA191" s="240"/>
      <c r="DB191" s="585"/>
      <c r="DD191" s="240"/>
      <c r="DE191" s="585"/>
      <c r="DF191" s="253"/>
      <c r="DH191" s="472"/>
      <c r="DI191" s="497"/>
      <c r="DJ191" s="254"/>
      <c r="DK191" s="585"/>
    </row>
    <row r="192" spans="1:115" ht="14.5" x14ac:dyDescent="0.35">
      <c r="A192" s="469"/>
      <c r="B192" s="239"/>
      <c r="C192" s="240"/>
      <c r="D192" s="240"/>
      <c r="E192" s="240"/>
      <c r="F192" s="367"/>
      <c r="G192" s="239"/>
      <c r="H192" s="240"/>
      <c r="J192" s="241"/>
      <c r="K192" s="241"/>
      <c r="M192" s="473"/>
      <c r="O192" s="239"/>
      <c r="Q192" s="143" t="e">
        <f>INDEX(AssetClass[Asset Class], MATCH('9.3 MAL- Bus Facilities Entry'!P192, AssetClass[Class Description], 0))</f>
        <v>#N/A</v>
      </c>
      <c r="R192" s="143"/>
      <c r="S192" s="242" t="e">
        <f>INDEX(Table15[Category Code], MATCH('9.3 MAL- Bus Facilities Entry'!R192, Table15[Category  Description], 0))</f>
        <v>#N/A</v>
      </c>
      <c r="T192" s="239"/>
      <c r="U192" s="243" t="e" cm="1">
        <f t="array" ref="U192">INDEX('Custom Field Tbl'!$N$5:$N$446, MATCH('9.3 MAL- Bus Facilities Entry'!$Q192 &amp; '9.3 MAL- Bus Facilities Entry'!U$3, 'Custom Field Tbl'!$M$5:$M$446 &amp; 'Custom Field Tbl'!$O$5:$O$446, 0 ))</f>
        <v>#N/A</v>
      </c>
      <c r="V192" s="143" t="str">
        <f>IF(ISNA(INDEX(CFV_Tbl[CF Description], MATCH('9.3 MAL- Bus Facilities Entry'!U192, CFV_Tbl[CF Code], 0)) ), "Field Not Required", INDEX(CFV_Tbl[CF Description], MATCH('9.3 MAL- Bus Facilities Entry'!U192, CFV_Tbl[CF Code], 0)) )</f>
        <v>Field Not Required</v>
      </c>
      <c r="Y192" s="243" t="e" cm="1">
        <f t="array" ref="Y192">INDEX('Custom Field Tbl'!$N$5:$N$446, MATCH('9.3 MAL- Bus Facilities Entry'!$Q192 &amp; '9.3 MAL- Bus Facilities Entry'!Y$3, 'Custom Field Tbl'!$M$5:$M$446 &amp; 'Custom Field Tbl'!$O$5:$O$446, 0 ))</f>
        <v>#N/A</v>
      </c>
      <c r="Z192" s="143" t="str">
        <f>IF(ISNA(INDEX(CFV_Tbl[CF Description], MATCH('9.3 MAL- Bus Facilities Entry'!Y192, CFV_Tbl[CF Code], 0)) ), "Field Not Required", INDEX(CFV_Tbl[CF Description], MATCH('9.3 MAL- Bus Facilities Entry'!Y192, CFV_Tbl[CF Code], 0)) )</f>
        <v>Field Not Required</v>
      </c>
      <c r="AC192" s="243" t="e" cm="1">
        <f t="array" ref="AC192">INDEX('Custom Field Tbl'!$N$5:$N$446, MATCH('9.3 MAL- Bus Facilities Entry'!$Q192 &amp; '9.3 MAL- Bus Facilities Entry'!AC$3, 'Custom Field Tbl'!$M$5:$M$446 &amp; 'Custom Field Tbl'!$O$5:$O$446, 0 ))</f>
        <v>#N/A</v>
      </c>
      <c r="AD192" s="143" t="str">
        <f>IF(ISNA(INDEX(CFV_Tbl[CF Description], MATCH('9.3 MAL- Bus Facilities Entry'!AC192, CFV_Tbl[CF Code], 0)) ), "Field Not Required", INDEX(CFV_Tbl[CF Description], MATCH('9.3 MAL- Bus Facilities Entry'!AC192, CFV_Tbl[CF Code], 0)) )</f>
        <v>Field Not Required</v>
      </c>
      <c r="AG192" s="243" t="e" cm="1">
        <f t="array" ref="AG192">INDEX('Custom Field Tbl'!$N$5:$N$446, MATCH('9.3 MAL- Bus Facilities Entry'!$Q192 &amp; '9.3 MAL- Bus Facilities Entry'!AG$3, 'Custom Field Tbl'!$M$5:$M$446 &amp; 'Custom Field Tbl'!$O$5:$O$446, 0 ))</f>
        <v>#N/A</v>
      </c>
      <c r="AH192" s="143" t="str">
        <f>IF(ISNA(INDEX(CFV_Tbl[CF Description], MATCH('9.3 MAL- Bus Facilities Entry'!AG192, CFV_Tbl[CF Code], 0)) ), "Field Not Required", INDEX(CFV_Tbl[CF Description], MATCH('9.3 MAL- Bus Facilities Entry'!AG192, CFV_Tbl[CF Code], 0)) )</f>
        <v>Field Not Required</v>
      </c>
      <c r="AK192" s="243" t="e" cm="1">
        <f t="array" ref="AK192">INDEX('Custom Field Tbl'!$N$5:$N$446, MATCH('9.3 MAL- Bus Facilities Entry'!$Q192 &amp; '9.3 MAL- Bus Facilities Entry'!AK$3, 'Custom Field Tbl'!$M$5:$M$446 &amp; 'Custom Field Tbl'!$O$5:$O$446, 0 ))</f>
        <v>#N/A</v>
      </c>
      <c r="AL192" s="143" t="str">
        <f>IF(ISNA(INDEX(CFV_Tbl[CF Description], MATCH('9.3 MAL- Bus Facilities Entry'!AK192, CFV_Tbl[CF Code], 0)) ), "Field Not Required", INDEX(CFV_Tbl[CF Description], MATCH('9.3 MAL- Bus Facilities Entry'!AK192, CFV_Tbl[CF Code], 0)) )</f>
        <v>Field Not Required</v>
      </c>
      <c r="AO192" s="243" t="e" cm="1">
        <f t="array" ref="AO192">INDEX('Custom Field Tbl'!$N$5:$N$446, MATCH('9.3 MAL- Bus Facilities Entry'!$Q192 &amp; '9.3 MAL- Bus Facilities Entry'!AO$3, 'Custom Field Tbl'!$M$5:$M$446 &amp; 'Custom Field Tbl'!$O$5:$O$446, 0 ))</f>
        <v>#N/A</v>
      </c>
      <c r="AP192" s="143" t="str">
        <f>IF(ISNA(INDEX(CFV_Tbl[CF Description], MATCH('9.3 MAL- Bus Facilities Entry'!AO192, CFV_Tbl[CF Code], 0)) ), "Field Not Required", INDEX(CFV_Tbl[CF Description], MATCH('9.3 MAL- Bus Facilities Entry'!AO192, CFV_Tbl[CF Code], 0)) )</f>
        <v>Field Not Required</v>
      </c>
      <c r="AS192" s="243" t="e" cm="1">
        <f t="array" ref="AS192">INDEX('Custom Field Tbl'!$N$5:$N$446, MATCH('9.3 MAL- Bus Facilities Entry'!$Q192 &amp; '9.3 MAL- Bus Facilities Entry'!AS$3, 'Custom Field Tbl'!$M$5:$M$446 &amp; 'Custom Field Tbl'!$O$5:$O$446, 0 ))</f>
        <v>#N/A</v>
      </c>
      <c r="AT192" s="143" t="str">
        <f>IF(ISNA(INDEX(CFV_Tbl[CF Description], MATCH('9.3 MAL- Bus Facilities Entry'!AS192, CFV_Tbl[CF Code], 0)) ), "Field Not Required", INDEX(CFV_Tbl[CF Description], MATCH('9.3 MAL- Bus Facilities Entry'!AS192, CFV_Tbl[CF Code], 0)) )</f>
        <v>Field Not Required</v>
      </c>
      <c r="AW192" s="243" t="e" cm="1">
        <f t="array" ref="AW192">INDEX('Custom Field Tbl'!$N$5:$N$446, MATCH('9.3 MAL- Bus Facilities Entry'!$Q192 &amp; '9.3 MAL- Bus Facilities Entry'!AW$3, 'Custom Field Tbl'!$M$5:$M$446 &amp; 'Custom Field Tbl'!$O$5:$O$446, 0 ))</f>
        <v>#N/A</v>
      </c>
      <c r="AX192" s="143" t="str">
        <f>IF(ISNA(INDEX(CFV_Tbl[CF Description], MATCH('9.3 MAL- Bus Facilities Entry'!AW192, CFV_Tbl[CF Code], 0)) ), "Field Not Required", INDEX(CFV_Tbl[CF Description], MATCH('9.3 MAL- Bus Facilities Entry'!AW192, CFV_Tbl[CF Code], 0)) )</f>
        <v>Field Not Required</v>
      </c>
      <c r="BA192" s="243" t="e" cm="1">
        <f t="array" ref="BA192">INDEX('Custom Field Tbl'!$N$5:$N$446, MATCH('9.3 MAL- Bus Facilities Entry'!$Q192 &amp; '9.3 MAL- Bus Facilities Entry'!BA$3, 'Custom Field Tbl'!$M$5:$M$446 &amp; 'Custom Field Tbl'!$O$5:$O$446, 0 ))</f>
        <v>#N/A</v>
      </c>
      <c r="BB192" s="143" t="str">
        <f>IF(ISNA(INDEX(CFV_Tbl[CF Description], MATCH('9.3 MAL- Bus Facilities Entry'!BA192, CFV_Tbl[CF Code], 0)) ), "Field Not Required", INDEX(CFV_Tbl[CF Description], MATCH('9.3 MAL- Bus Facilities Entry'!BA192, CFV_Tbl[CF Code], 0)) )</f>
        <v>Field Not Required</v>
      </c>
      <c r="BE192" s="243" t="e" cm="1">
        <f t="array" ref="BE192">INDEX('Custom Field Tbl'!$N$5:$N$446, MATCH('9.3 MAL- Bus Facilities Entry'!$Q192 &amp; '9.3 MAL- Bus Facilities Entry'!BE$3, 'Custom Field Tbl'!$M$5:$M$446 &amp; 'Custom Field Tbl'!$O$5:$O$446, 0 ))</f>
        <v>#N/A</v>
      </c>
      <c r="BF192" s="143" t="str">
        <f>IF(ISNA(INDEX(CFV_Tbl[CF Description], MATCH('9.3 MAL- Bus Facilities Entry'!BE192, CFV_Tbl[CF Code], 0)) ), "Field Not Required", INDEX(CFV_Tbl[CF Description], MATCH('9.3 MAL- Bus Facilities Entry'!BE192, CFV_Tbl[CF Code], 0)) )</f>
        <v>Field Not Required</v>
      </c>
      <c r="BI192" s="239"/>
      <c r="BJ192" s="243" t="e">
        <f>INDEX(Mnemonic[Code], MATCH('9.3 MAL- Bus Facilities Entry'!BS192, Mnemonic[Description], 0))</f>
        <v>#N/A</v>
      </c>
      <c r="BK192" s="243" t="e">
        <f>INDEX(Mnemonic[Code], MATCH('9.3 MAL- Bus Facilities Entry'!BT192, Mnemonic[Description], 0))</f>
        <v>#N/A</v>
      </c>
      <c r="BL192" s="243" t="e">
        <f>IF(ISNA(INDEX(Mnemonic[Code], MATCH( '9.3 MAL- Bus Facilities Entry'!BU192, Mnemonic[Description], 0)) ),  INDEX(Mnemonic[Code], MATCH( LEFT('9.3 MAL- Bus Facilities Entry'!BU192, LEN(BU192)-2), Mnemonic[Description], 0)),  INDEX(Mnemonic[Code], MATCH( '9.3 MAL- Bus Facilities Entry'!BU192, Mnemonic[Description], 0)) )</f>
        <v>#VALUE!</v>
      </c>
      <c r="BM192" s="243" t="e">
        <f>IF(ISNA(INDEX(Mnemonic[Code], MATCH( '9.3 MAL- Bus Facilities Entry'!BV192, Mnemonic[Description], 0)) ),  INDEX(Mnemonic[Code], MATCH( LEFT('9.3 MAL- Bus Facilities Entry'!BV192, LEN(BV192)-2), Mnemonic[Description], 0)),  INDEX(Mnemonic[Code], MATCH( '9.3 MAL- Bus Facilities Entry'!BV192, Mnemonic[Description], 0)) )</f>
        <v>#VALUE!</v>
      </c>
      <c r="BN192" s="243" t="e">
        <f>IF(ISNA(INDEX(Mnemonic[Code], MATCH( '9.3 MAL- Bus Facilities Entry'!BW192, Mnemonic[Description], 0)) ),  INDEX(Mnemonic[Code], MATCH( LEFT('9.3 MAL- Bus Facilities Entry'!BW192, LEN(BW192)-1), Mnemonic[Description], 0)),  INDEX(Mnemonic[Code], MATCH( '9.3 MAL- Bus Facilities Entry'!BW192, Mnemonic[Description], 0)) )</f>
        <v>#VALUE!</v>
      </c>
      <c r="BO192" s="243" t="e">
        <f>IF(ISNA(INDEX(Mnemonic[Code], MATCH( '9.3 MAL- Bus Facilities Entry'!BX192, Mnemonic[Description], 0)) ),  INDEX(Mnemonic[Code], MATCH( LEFT('9.3 MAL- Bus Facilities Entry'!BX192, LEN(BX192)-1), Mnemonic[Description], 0)),  INDEX(Mnemonic[Code], MATCH( '9.3 MAL- Bus Facilities Entry'!BX192, Mnemonic[Description], 0)) )</f>
        <v>#VALUE!</v>
      </c>
      <c r="BP192" s="243" t="e">
        <f t="shared" si="25"/>
        <v>#N/A</v>
      </c>
      <c r="BQ192" s="243" t="e">
        <f t="shared" si="26"/>
        <v>#N/A</v>
      </c>
      <c r="BR192" s="243" t="e">
        <f t="shared" si="27"/>
        <v>#VALUE!</v>
      </c>
      <c r="BS192" s="245"/>
      <c r="BT192" s="245"/>
      <c r="BU192" s="244"/>
      <c r="BV192" s="244"/>
      <c r="BW192" s="244"/>
      <c r="BX192" s="244"/>
      <c r="BZ192" s="239"/>
      <c r="CA192" s="246" t="e">
        <f>INDEX('MAL-OTHERLOOKUPS'!$ES$4:$ES$56, MATCH('9.3 MAL- Bus Facilities Entry'!CE192, 'MAL-OTHERLOOKUPS'!$ET$4:$ET$56, 0))</f>
        <v>#N/A</v>
      </c>
      <c r="CB192" s="247" t="str">
        <f t="shared" si="28"/>
        <v>L--</v>
      </c>
      <c r="CC192" s="247"/>
      <c r="CD192" s="425"/>
      <c r="CE192" s="425"/>
      <c r="CF192" s="425"/>
      <c r="CG192" s="248"/>
      <c r="CH192" s="367"/>
      <c r="CI192" s="367"/>
      <c r="CJ192" s="249" t="e">
        <f>INDEX('Default X, Y'!$D$6:$D$13,MATCH('9.3 MAL- Bus Facilities Entry'!BJ192&amp;"MF",'Default X, Y'!$B$6:$B$13,0))</f>
        <v>#N/A</v>
      </c>
      <c r="CK192" s="249" t="e">
        <f>INDEX('Default X, Y'!$E$6:$E$13,MATCH('9.3 MAL- Bus Facilities Entry'!BJ192&amp;"MF",'Default X, Y'!$B$6:$B$13,0))</f>
        <v>#N/A</v>
      </c>
      <c r="CL192" s="250" t="str">
        <f t="shared" si="29"/>
        <v>MX_Common_BRT</v>
      </c>
      <c r="CM192" s="239"/>
      <c r="CN192" s="251">
        <v>0</v>
      </c>
      <c r="CO192" s="471"/>
      <c r="CP192" s="251" t="str">
        <f t="shared" si="30"/>
        <v>0-</v>
      </c>
      <c r="CQ192" s="471"/>
      <c r="CR192" s="252" t="str">
        <f t="shared" si="23"/>
        <v xml:space="preserve">; ; </v>
      </c>
      <c r="CS192" s="252" t="str">
        <f t="shared" si="24"/>
        <v xml:space="preserve">; ; </v>
      </c>
      <c r="CT192" s="425"/>
      <c r="CU192" s="252" t="e">
        <v>#REF!</v>
      </c>
      <c r="CV192" s="367"/>
      <c r="CW192" s="367"/>
      <c r="CX192" s="239"/>
      <c r="CY192" s="240"/>
      <c r="CZ192" s="240"/>
      <c r="DA192" s="240"/>
      <c r="DB192" s="585"/>
      <c r="DD192" s="240"/>
      <c r="DE192" s="585"/>
      <c r="DF192" s="253"/>
      <c r="DH192" s="472"/>
      <c r="DI192" s="497"/>
      <c r="DJ192" s="254"/>
      <c r="DK192" s="585"/>
    </row>
    <row r="193" spans="1:115" ht="14.5" x14ac:dyDescent="0.35">
      <c r="A193" s="469"/>
      <c r="B193" s="239"/>
      <c r="C193" s="240"/>
      <c r="D193" s="240"/>
      <c r="E193" s="240"/>
      <c r="F193" s="367"/>
      <c r="G193" s="239"/>
      <c r="H193" s="240"/>
      <c r="J193" s="241"/>
      <c r="K193" s="241"/>
      <c r="M193" s="473"/>
      <c r="O193" s="239"/>
      <c r="Q193" s="143" t="e">
        <f>INDEX(AssetClass[Asset Class], MATCH('9.3 MAL- Bus Facilities Entry'!P193, AssetClass[Class Description], 0))</f>
        <v>#N/A</v>
      </c>
      <c r="R193" s="143"/>
      <c r="S193" s="242" t="e">
        <f>INDEX(Table15[Category Code], MATCH('9.3 MAL- Bus Facilities Entry'!R193, Table15[Category  Description], 0))</f>
        <v>#N/A</v>
      </c>
      <c r="T193" s="239"/>
      <c r="U193" s="243" t="e" cm="1">
        <f t="array" ref="U193">INDEX('Custom Field Tbl'!$N$5:$N$446, MATCH('9.3 MAL- Bus Facilities Entry'!$Q193 &amp; '9.3 MAL- Bus Facilities Entry'!U$3, 'Custom Field Tbl'!$M$5:$M$446 &amp; 'Custom Field Tbl'!$O$5:$O$446, 0 ))</f>
        <v>#N/A</v>
      </c>
      <c r="V193" s="143" t="str">
        <f>IF(ISNA(INDEX(CFV_Tbl[CF Description], MATCH('9.3 MAL- Bus Facilities Entry'!U193, CFV_Tbl[CF Code], 0)) ), "Field Not Required", INDEX(CFV_Tbl[CF Description], MATCH('9.3 MAL- Bus Facilities Entry'!U193, CFV_Tbl[CF Code], 0)) )</f>
        <v>Field Not Required</v>
      </c>
      <c r="Y193" s="243" t="e" cm="1">
        <f t="array" ref="Y193">INDEX('Custom Field Tbl'!$N$5:$N$446, MATCH('9.3 MAL- Bus Facilities Entry'!$Q193 &amp; '9.3 MAL- Bus Facilities Entry'!Y$3, 'Custom Field Tbl'!$M$5:$M$446 &amp; 'Custom Field Tbl'!$O$5:$O$446, 0 ))</f>
        <v>#N/A</v>
      </c>
      <c r="Z193" s="143" t="str">
        <f>IF(ISNA(INDEX(CFV_Tbl[CF Description], MATCH('9.3 MAL- Bus Facilities Entry'!Y193, CFV_Tbl[CF Code], 0)) ), "Field Not Required", INDEX(CFV_Tbl[CF Description], MATCH('9.3 MAL- Bus Facilities Entry'!Y193, CFV_Tbl[CF Code], 0)) )</f>
        <v>Field Not Required</v>
      </c>
      <c r="AC193" s="243" t="e" cm="1">
        <f t="array" ref="AC193">INDEX('Custom Field Tbl'!$N$5:$N$446, MATCH('9.3 MAL- Bus Facilities Entry'!$Q193 &amp; '9.3 MAL- Bus Facilities Entry'!AC$3, 'Custom Field Tbl'!$M$5:$M$446 &amp; 'Custom Field Tbl'!$O$5:$O$446, 0 ))</f>
        <v>#N/A</v>
      </c>
      <c r="AD193" s="143" t="str">
        <f>IF(ISNA(INDEX(CFV_Tbl[CF Description], MATCH('9.3 MAL- Bus Facilities Entry'!AC193, CFV_Tbl[CF Code], 0)) ), "Field Not Required", INDEX(CFV_Tbl[CF Description], MATCH('9.3 MAL- Bus Facilities Entry'!AC193, CFV_Tbl[CF Code], 0)) )</f>
        <v>Field Not Required</v>
      </c>
      <c r="AG193" s="243" t="e" cm="1">
        <f t="array" ref="AG193">INDEX('Custom Field Tbl'!$N$5:$N$446, MATCH('9.3 MAL- Bus Facilities Entry'!$Q193 &amp; '9.3 MAL- Bus Facilities Entry'!AG$3, 'Custom Field Tbl'!$M$5:$M$446 &amp; 'Custom Field Tbl'!$O$5:$O$446, 0 ))</f>
        <v>#N/A</v>
      </c>
      <c r="AH193" s="143" t="str">
        <f>IF(ISNA(INDEX(CFV_Tbl[CF Description], MATCH('9.3 MAL- Bus Facilities Entry'!AG193, CFV_Tbl[CF Code], 0)) ), "Field Not Required", INDEX(CFV_Tbl[CF Description], MATCH('9.3 MAL- Bus Facilities Entry'!AG193, CFV_Tbl[CF Code], 0)) )</f>
        <v>Field Not Required</v>
      </c>
      <c r="AK193" s="243" t="e" cm="1">
        <f t="array" ref="AK193">INDEX('Custom Field Tbl'!$N$5:$N$446, MATCH('9.3 MAL- Bus Facilities Entry'!$Q193 &amp; '9.3 MAL- Bus Facilities Entry'!AK$3, 'Custom Field Tbl'!$M$5:$M$446 &amp; 'Custom Field Tbl'!$O$5:$O$446, 0 ))</f>
        <v>#N/A</v>
      </c>
      <c r="AL193" s="143" t="str">
        <f>IF(ISNA(INDEX(CFV_Tbl[CF Description], MATCH('9.3 MAL- Bus Facilities Entry'!AK193, CFV_Tbl[CF Code], 0)) ), "Field Not Required", INDEX(CFV_Tbl[CF Description], MATCH('9.3 MAL- Bus Facilities Entry'!AK193, CFV_Tbl[CF Code], 0)) )</f>
        <v>Field Not Required</v>
      </c>
      <c r="AO193" s="243" t="e" cm="1">
        <f t="array" ref="AO193">INDEX('Custom Field Tbl'!$N$5:$N$446, MATCH('9.3 MAL- Bus Facilities Entry'!$Q193 &amp; '9.3 MAL- Bus Facilities Entry'!AO$3, 'Custom Field Tbl'!$M$5:$M$446 &amp; 'Custom Field Tbl'!$O$5:$O$446, 0 ))</f>
        <v>#N/A</v>
      </c>
      <c r="AP193" s="143" t="str">
        <f>IF(ISNA(INDEX(CFV_Tbl[CF Description], MATCH('9.3 MAL- Bus Facilities Entry'!AO193, CFV_Tbl[CF Code], 0)) ), "Field Not Required", INDEX(CFV_Tbl[CF Description], MATCH('9.3 MAL- Bus Facilities Entry'!AO193, CFV_Tbl[CF Code], 0)) )</f>
        <v>Field Not Required</v>
      </c>
      <c r="AS193" s="243" t="e" cm="1">
        <f t="array" ref="AS193">INDEX('Custom Field Tbl'!$N$5:$N$446, MATCH('9.3 MAL- Bus Facilities Entry'!$Q193 &amp; '9.3 MAL- Bus Facilities Entry'!AS$3, 'Custom Field Tbl'!$M$5:$M$446 &amp; 'Custom Field Tbl'!$O$5:$O$446, 0 ))</f>
        <v>#N/A</v>
      </c>
      <c r="AT193" s="143" t="str">
        <f>IF(ISNA(INDEX(CFV_Tbl[CF Description], MATCH('9.3 MAL- Bus Facilities Entry'!AS193, CFV_Tbl[CF Code], 0)) ), "Field Not Required", INDEX(CFV_Tbl[CF Description], MATCH('9.3 MAL- Bus Facilities Entry'!AS193, CFV_Tbl[CF Code], 0)) )</f>
        <v>Field Not Required</v>
      </c>
      <c r="AW193" s="243" t="e" cm="1">
        <f t="array" ref="AW193">INDEX('Custom Field Tbl'!$N$5:$N$446, MATCH('9.3 MAL- Bus Facilities Entry'!$Q193 &amp; '9.3 MAL- Bus Facilities Entry'!AW$3, 'Custom Field Tbl'!$M$5:$M$446 &amp; 'Custom Field Tbl'!$O$5:$O$446, 0 ))</f>
        <v>#N/A</v>
      </c>
      <c r="AX193" s="143" t="str">
        <f>IF(ISNA(INDEX(CFV_Tbl[CF Description], MATCH('9.3 MAL- Bus Facilities Entry'!AW193, CFV_Tbl[CF Code], 0)) ), "Field Not Required", INDEX(CFV_Tbl[CF Description], MATCH('9.3 MAL- Bus Facilities Entry'!AW193, CFV_Tbl[CF Code], 0)) )</f>
        <v>Field Not Required</v>
      </c>
      <c r="BA193" s="243" t="e" cm="1">
        <f t="array" ref="BA193">INDEX('Custom Field Tbl'!$N$5:$N$446, MATCH('9.3 MAL- Bus Facilities Entry'!$Q193 &amp; '9.3 MAL- Bus Facilities Entry'!BA$3, 'Custom Field Tbl'!$M$5:$M$446 &amp; 'Custom Field Tbl'!$O$5:$O$446, 0 ))</f>
        <v>#N/A</v>
      </c>
      <c r="BB193" s="143" t="str">
        <f>IF(ISNA(INDEX(CFV_Tbl[CF Description], MATCH('9.3 MAL- Bus Facilities Entry'!BA193, CFV_Tbl[CF Code], 0)) ), "Field Not Required", INDEX(CFV_Tbl[CF Description], MATCH('9.3 MAL- Bus Facilities Entry'!BA193, CFV_Tbl[CF Code], 0)) )</f>
        <v>Field Not Required</v>
      </c>
      <c r="BE193" s="243" t="e" cm="1">
        <f t="array" ref="BE193">INDEX('Custom Field Tbl'!$N$5:$N$446, MATCH('9.3 MAL- Bus Facilities Entry'!$Q193 &amp; '9.3 MAL- Bus Facilities Entry'!BE$3, 'Custom Field Tbl'!$M$5:$M$446 &amp; 'Custom Field Tbl'!$O$5:$O$446, 0 ))</f>
        <v>#N/A</v>
      </c>
      <c r="BF193" s="143" t="str">
        <f>IF(ISNA(INDEX(CFV_Tbl[CF Description], MATCH('9.3 MAL- Bus Facilities Entry'!BE193, CFV_Tbl[CF Code], 0)) ), "Field Not Required", INDEX(CFV_Tbl[CF Description], MATCH('9.3 MAL- Bus Facilities Entry'!BE193, CFV_Tbl[CF Code], 0)) )</f>
        <v>Field Not Required</v>
      </c>
      <c r="BI193" s="239"/>
      <c r="BJ193" s="243" t="e">
        <f>INDEX(Mnemonic[Code], MATCH('9.3 MAL- Bus Facilities Entry'!BS193, Mnemonic[Description], 0))</f>
        <v>#N/A</v>
      </c>
      <c r="BK193" s="243" t="e">
        <f>INDEX(Mnemonic[Code], MATCH('9.3 MAL- Bus Facilities Entry'!BT193, Mnemonic[Description], 0))</f>
        <v>#N/A</v>
      </c>
      <c r="BL193" s="243" t="e">
        <f>IF(ISNA(INDEX(Mnemonic[Code], MATCH( '9.3 MAL- Bus Facilities Entry'!BU193, Mnemonic[Description], 0)) ),  INDEX(Mnemonic[Code], MATCH( LEFT('9.3 MAL- Bus Facilities Entry'!BU193, LEN(BU193)-2), Mnemonic[Description], 0)),  INDEX(Mnemonic[Code], MATCH( '9.3 MAL- Bus Facilities Entry'!BU193, Mnemonic[Description], 0)) )</f>
        <v>#VALUE!</v>
      </c>
      <c r="BM193" s="243" t="e">
        <f>IF(ISNA(INDEX(Mnemonic[Code], MATCH( '9.3 MAL- Bus Facilities Entry'!BV193, Mnemonic[Description], 0)) ),  INDEX(Mnemonic[Code], MATCH( LEFT('9.3 MAL- Bus Facilities Entry'!BV193, LEN(BV193)-2), Mnemonic[Description], 0)),  INDEX(Mnemonic[Code], MATCH( '9.3 MAL- Bus Facilities Entry'!BV193, Mnemonic[Description], 0)) )</f>
        <v>#VALUE!</v>
      </c>
      <c r="BN193" s="243" t="e">
        <f>IF(ISNA(INDEX(Mnemonic[Code], MATCH( '9.3 MAL- Bus Facilities Entry'!BW193, Mnemonic[Description], 0)) ),  INDEX(Mnemonic[Code], MATCH( LEFT('9.3 MAL- Bus Facilities Entry'!BW193, LEN(BW193)-1), Mnemonic[Description], 0)),  INDEX(Mnemonic[Code], MATCH( '9.3 MAL- Bus Facilities Entry'!BW193, Mnemonic[Description], 0)) )</f>
        <v>#VALUE!</v>
      </c>
      <c r="BO193" s="243" t="e">
        <f>IF(ISNA(INDEX(Mnemonic[Code], MATCH( '9.3 MAL- Bus Facilities Entry'!BX193, Mnemonic[Description], 0)) ),  INDEX(Mnemonic[Code], MATCH( LEFT('9.3 MAL- Bus Facilities Entry'!BX193, LEN(BX193)-1), Mnemonic[Description], 0)),  INDEX(Mnemonic[Code], MATCH( '9.3 MAL- Bus Facilities Entry'!BX193, Mnemonic[Description], 0)) )</f>
        <v>#VALUE!</v>
      </c>
      <c r="BP193" s="243" t="e">
        <f t="shared" si="25"/>
        <v>#N/A</v>
      </c>
      <c r="BQ193" s="243" t="e">
        <f t="shared" si="26"/>
        <v>#N/A</v>
      </c>
      <c r="BR193" s="243" t="e">
        <f t="shared" si="27"/>
        <v>#VALUE!</v>
      </c>
      <c r="BS193" s="245"/>
      <c r="BT193" s="245"/>
      <c r="BU193" s="244"/>
      <c r="BV193" s="244"/>
      <c r="BW193" s="244"/>
      <c r="BX193" s="244"/>
      <c r="BZ193" s="239"/>
      <c r="CA193" s="246" t="e">
        <f>INDEX('MAL-OTHERLOOKUPS'!$ES$4:$ES$56, MATCH('9.3 MAL- Bus Facilities Entry'!CE193, 'MAL-OTHERLOOKUPS'!$ET$4:$ET$56, 0))</f>
        <v>#N/A</v>
      </c>
      <c r="CB193" s="247" t="str">
        <f t="shared" si="28"/>
        <v>L--</v>
      </c>
      <c r="CC193" s="247"/>
      <c r="CD193" s="425"/>
      <c r="CE193" s="425"/>
      <c r="CF193" s="425"/>
      <c r="CG193" s="248"/>
      <c r="CH193" s="367"/>
      <c r="CI193" s="367"/>
      <c r="CJ193" s="249" t="e">
        <f>INDEX('Default X, Y'!$D$6:$D$13,MATCH('9.3 MAL- Bus Facilities Entry'!BJ193&amp;"MF",'Default X, Y'!$B$6:$B$13,0))</f>
        <v>#N/A</v>
      </c>
      <c r="CK193" s="249" t="e">
        <f>INDEX('Default X, Y'!$E$6:$E$13,MATCH('9.3 MAL- Bus Facilities Entry'!BJ193&amp;"MF",'Default X, Y'!$B$6:$B$13,0))</f>
        <v>#N/A</v>
      </c>
      <c r="CL193" s="250" t="str">
        <f t="shared" si="29"/>
        <v>MX_Common_BRT</v>
      </c>
      <c r="CM193" s="239"/>
      <c r="CN193" s="251">
        <v>0</v>
      </c>
      <c r="CO193" s="471"/>
      <c r="CP193" s="251" t="str">
        <f t="shared" si="30"/>
        <v>0-</v>
      </c>
      <c r="CQ193" s="471"/>
      <c r="CR193" s="252" t="str">
        <f t="shared" si="23"/>
        <v xml:space="preserve">; ; </v>
      </c>
      <c r="CS193" s="252" t="str">
        <f t="shared" si="24"/>
        <v xml:space="preserve">; ; </v>
      </c>
      <c r="CT193" s="425"/>
      <c r="CU193" s="252" t="e">
        <v>#REF!</v>
      </c>
      <c r="CV193" s="367"/>
      <c r="CW193" s="367"/>
      <c r="CX193" s="239"/>
      <c r="CY193" s="240"/>
      <c r="CZ193" s="240"/>
      <c r="DA193" s="240"/>
      <c r="DB193" s="585"/>
      <c r="DD193" s="240"/>
      <c r="DE193" s="585"/>
      <c r="DF193" s="253"/>
      <c r="DH193" s="472"/>
      <c r="DI193" s="497"/>
      <c r="DJ193" s="254"/>
      <c r="DK193" s="585"/>
    </row>
    <row r="194" spans="1:115" ht="14.5" x14ac:dyDescent="0.35">
      <c r="A194" s="469"/>
      <c r="B194" s="239"/>
      <c r="C194" s="240"/>
      <c r="D194" s="240"/>
      <c r="E194" s="240"/>
      <c r="F194" s="367"/>
      <c r="G194" s="239"/>
      <c r="H194" s="240"/>
      <c r="J194" s="241"/>
      <c r="K194" s="241"/>
      <c r="M194" s="473"/>
      <c r="O194" s="239"/>
      <c r="Q194" s="143" t="e">
        <f>INDEX(AssetClass[Asset Class], MATCH('9.3 MAL- Bus Facilities Entry'!P194, AssetClass[Class Description], 0))</f>
        <v>#N/A</v>
      </c>
      <c r="R194" s="143"/>
      <c r="S194" s="242" t="e">
        <f>INDEX(Table15[Category Code], MATCH('9.3 MAL- Bus Facilities Entry'!R194, Table15[Category  Description], 0))</f>
        <v>#N/A</v>
      </c>
      <c r="T194" s="239"/>
      <c r="U194" s="243" t="e" cm="1">
        <f t="array" ref="U194">INDEX('Custom Field Tbl'!$N$5:$N$446, MATCH('9.3 MAL- Bus Facilities Entry'!$Q194 &amp; '9.3 MAL- Bus Facilities Entry'!U$3, 'Custom Field Tbl'!$M$5:$M$446 &amp; 'Custom Field Tbl'!$O$5:$O$446, 0 ))</f>
        <v>#N/A</v>
      </c>
      <c r="V194" s="143" t="str">
        <f>IF(ISNA(INDEX(CFV_Tbl[CF Description], MATCH('9.3 MAL- Bus Facilities Entry'!U194, CFV_Tbl[CF Code], 0)) ), "Field Not Required", INDEX(CFV_Tbl[CF Description], MATCH('9.3 MAL- Bus Facilities Entry'!U194, CFV_Tbl[CF Code], 0)) )</f>
        <v>Field Not Required</v>
      </c>
      <c r="Y194" s="243" t="e" cm="1">
        <f t="array" ref="Y194">INDEX('Custom Field Tbl'!$N$5:$N$446, MATCH('9.3 MAL- Bus Facilities Entry'!$Q194 &amp; '9.3 MAL- Bus Facilities Entry'!Y$3, 'Custom Field Tbl'!$M$5:$M$446 &amp; 'Custom Field Tbl'!$O$5:$O$446, 0 ))</f>
        <v>#N/A</v>
      </c>
      <c r="Z194" s="143" t="str">
        <f>IF(ISNA(INDEX(CFV_Tbl[CF Description], MATCH('9.3 MAL- Bus Facilities Entry'!Y194, CFV_Tbl[CF Code], 0)) ), "Field Not Required", INDEX(CFV_Tbl[CF Description], MATCH('9.3 MAL- Bus Facilities Entry'!Y194, CFV_Tbl[CF Code], 0)) )</f>
        <v>Field Not Required</v>
      </c>
      <c r="AC194" s="243" t="e" cm="1">
        <f t="array" ref="AC194">INDEX('Custom Field Tbl'!$N$5:$N$446, MATCH('9.3 MAL- Bus Facilities Entry'!$Q194 &amp; '9.3 MAL- Bus Facilities Entry'!AC$3, 'Custom Field Tbl'!$M$5:$M$446 &amp; 'Custom Field Tbl'!$O$5:$O$446, 0 ))</f>
        <v>#N/A</v>
      </c>
      <c r="AD194" s="143" t="str">
        <f>IF(ISNA(INDEX(CFV_Tbl[CF Description], MATCH('9.3 MAL- Bus Facilities Entry'!AC194, CFV_Tbl[CF Code], 0)) ), "Field Not Required", INDEX(CFV_Tbl[CF Description], MATCH('9.3 MAL- Bus Facilities Entry'!AC194, CFV_Tbl[CF Code], 0)) )</f>
        <v>Field Not Required</v>
      </c>
      <c r="AG194" s="243" t="e" cm="1">
        <f t="array" ref="AG194">INDEX('Custom Field Tbl'!$N$5:$N$446, MATCH('9.3 MAL- Bus Facilities Entry'!$Q194 &amp; '9.3 MAL- Bus Facilities Entry'!AG$3, 'Custom Field Tbl'!$M$5:$M$446 &amp; 'Custom Field Tbl'!$O$5:$O$446, 0 ))</f>
        <v>#N/A</v>
      </c>
      <c r="AH194" s="143" t="str">
        <f>IF(ISNA(INDEX(CFV_Tbl[CF Description], MATCH('9.3 MAL- Bus Facilities Entry'!AG194, CFV_Tbl[CF Code], 0)) ), "Field Not Required", INDEX(CFV_Tbl[CF Description], MATCH('9.3 MAL- Bus Facilities Entry'!AG194, CFV_Tbl[CF Code], 0)) )</f>
        <v>Field Not Required</v>
      </c>
      <c r="AK194" s="243" t="e" cm="1">
        <f t="array" ref="AK194">INDEX('Custom Field Tbl'!$N$5:$N$446, MATCH('9.3 MAL- Bus Facilities Entry'!$Q194 &amp; '9.3 MAL- Bus Facilities Entry'!AK$3, 'Custom Field Tbl'!$M$5:$M$446 &amp; 'Custom Field Tbl'!$O$5:$O$446, 0 ))</f>
        <v>#N/A</v>
      </c>
      <c r="AL194" s="143" t="str">
        <f>IF(ISNA(INDEX(CFV_Tbl[CF Description], MATCH('9.3 MAL- Bus Facilities Entry'!AK194, CFV_Tbl[CF Code], 0)) ), "Field Not Required", INDEX(CFV_Tbl[CF Description], MATCH('9.3 MAL- Bus Facilities Entry'!AK194, CFV_Tbl[CF Code], 0)) )</f>
        <v>Field Not Required</v>
      </c>
      <c r="AO194" s="243" t="e" cm="1">
        <f t="array" ref="AO194">INDEX('Custom Field Tbl'!$N$5:$N$446, MATCH('9.3 MAL- Bus Facilities Entry'!$Q194 &amp; '9.3 MAL- Bus Facilities Entry'!AO$3, 'Custom Field Tbl'!$M$5:$M$446 &amp; 'Custom Field Tbl'!$O$5:$O$446, 0 ))</f>
        <v>#N/A</v>
      </c>
      <c r="AP194" s="143" t="str">
        <f>IF(ISNA(INDEX(CFV_Tbl[CF Description], MATCH('9.3 MAL- Bus Facilities Entry'!AO194, CFV_Tbl[CF Code], 0)) ), "Field Not Required", INDEX(CFV_Tbl[CF Description], MATCH('9.3 MAL- Bus Facilities Entry'!AO194, CFV_Tbl[CF Code], 0)) )</f>
        <v>Field Not Required</v>
      </c>
      <c r="AS194" s="243" t="e" cm="1">
        <f t="array" ref="AS194">INDEX('Custom Field Tbl'!$N$5:$N$446, MATCH('9.3 MAL- Bus Facilities Entry'!$Q194 &amp; '9.3 MAL- Bus Facilities Entry'!AS$3, 'Custom Field Tbl'!$M$5:$M$446 &amp; 'Custom Field Tbl'!$O$5:$O$446, 0 ))</f>
        <v>#N/A</v>
      </c>
      <c r="AT194" s="143" t="str">
        <f>IF(ISNA(INDEX(CFV_Tbl[CF Description], MATCH('9.3 MAL- Bus Facilities Entry'!AS194, CFV_Tbl[CF Code], 0)) ), "Field Not Required", INDEX(CFV_Tbl[CF Description], MATCH('9.3 MAL- Bus Facilities Entry'!AS194, CFV_Tbl[CF Code], 0)) )</f>
        <v>Field Not Required</v>
      </c>
      <c r="AW194" s="243" t="e" cm="1">
        <f t="array" ref="AW194">INDEX('Custom Field Tbl'!$N$5:$N$446, MATCH('9.3 MAL- Bus Facilities Entry'!$Q194 &amp; '9.3 MAL- Bus Facilities Entry'!AW$3, 'Custom Field Tbl'!$M$5:$M$446 &amp; 'Custom Field Tbl'!$O$5:$O$446, 0 ))</f>
        <v>#N/A</v>
      </c>
      <c r="AX194" s="143" t="str">
        <f>IF(ISNA(INDEX(CFV_Tbl[CF Description], MATCH('9.3 MAL- Bus Facilities Entry'!AW194, CFV_Tbl[CF Code], 0)) ), "Field Not Required", INDEX(CFV_Tbl[CF Description], MATCH('9.3 MAL- Bus Facilities Entry'!AW194, CFV_Tbl[CF Code], 0)) )</f>
        <v>Field Not Required</v>
      </c>
      <c r="BA194" s="243" t="e" cm="1">
        <f t="array" ref="BA194">INDEX('Custom Field Tbl'!$N$5:$N$446, MATCH('9.3 MAL- Bus Facilities Entry'!$Q194 &amp; '9.3 MAL- Bus Facilities Entry'!BA$3, 'Custom Field Tbl'!$M$5:$M$446 &amp; 'Custom Field Tbl'!$O$5:$O$446, 0 ))</f>
        <v>#N/A</v>
      </c>
      <c r="BB194" s="143" t="str">
        <f>IF(ISNA(INDEX(CFV_Tbl[CF Description], MATCH('9.3 MAL- Bus Facilities Entry'!BA194, CFV_Tbl[CF Code], 0)) ), "Field Not Required", INDEX(CFV_Tbl[CF Description], MATCH('9.3 MAL- Bus Facilities Entry'!BA194, CFV_Tbl[CF Code], 0)) )</f>
        <v>Field Not Required</v>
      </c>
      <c r="BE194" s="243" t="e" cm="1">
        <f t="array" ref="BE194">INDEX('Custom Field Tbl'!$N$5:$N$446, MATCH('9.3 MAL- Bus Facilities Entry'!$Q194 &amp; '9.3 MAL- Bus Facilities Entry'!BE$3, 'Custom Field Tbl'!$M$5:$M$446 &amp; 'Custom Field Tbl'!$O$5:$O$446, 0 ))</f>
        <v>#N/A</v>
      </c>
      <c r="BF194" s="143" t="str">
        <f>IF(ISNA(INDEX(CFV_Tbl[CF Description], MATCH('9.3 MAL- Bus Facilities Entry'!BE194, CFV_Tbl[CF Code], 0)) ), "Field Not Required", INDEX(CFV_Tbl[CF Description], MATCH('9.3 MAL- Bus Facilities Entry'!BE194, CFV_Tbl[CF Code], 0)) )</f>
        <v>Field Not Required</v>
      </c>
      <c r="BI194" s="239"/>
      <c r="BJ194" s="243" t="e">
        <f>INDEX(Mnemonic[Code], MATCH('9.3 MAL- Bus Facilities Entry'!BS194, Mnemonic[Description], 0))</f>
        <v>#N/A</v>
      </c>
      <c r="BK194" s="243" t="e">
        <f>INDEX(Mnemonic[Code], MATCH('9.3 MAL- Bus Facilities Entry'!BT194, Mnemonic[Description], 0))</f>
        <v>#N/A</v>
      </c>
      <c r="BL194" s="243" t="e">
        <f>IF(ISNA(INDEX(Mnemonic[Code], MATCH( '9.3 MAL- Bus Facilities Entry'!BU194, Mnemonic[Description], 0)) ),  INDEX(Mnemonic[Code], MATCH( LEFT('9.3 MAL- Bus Facilities Entry'!BU194, LEN(BU194)-2), Mnemonic[Description], 0)),  INDEX(Mnemonic[Code], MATCH( '9.3 MAL- Bus Facilities Entry'!BU194, Mnemonic[Description], 0)) )</f>
        <v>#VALUE!</v>
      </c>
      <c r="BM194" s="243" t="e">
        <f>IF(ISNA(INDEX(Mnemonic[Code], MATCH( '9.3 MAL- Bus Facilities Entry'!BV194, Mnemonic[Description], 0)) ),  INDEX(Mnemonic[Code], MATCH( LEFT('9.3 MAL- Bus Facilities Entry'!BV194, LEN(BV194)-2), Mnemonic[Description], 0)),  INDEX(Mnemonic[Code], MATCH( '9.3 MAL- Bus Facilities Entry'!BV194, Mnemonic[Description], 0)) )</f>
        <v>#VALUE!</v>
      </c>
      <c r="BN194" s="243" t="e">
        <f>IF(ISNA(INDEX(Mnemonic[Code], MATCH( '9.3 MAL- Bus Facilities Entry'!BW194, Mnemonic[Description], 0)) ),  INDEX(Mnemonic[Code], MATCH( LEFT('9.3 MAL- Bus Facilities Entry'!BW194, LEN(BW194)-1), Mnemonic[Description], 0)),  INDEX(Mnemonic[Code], MATCH( '9.3 MAL- Bus Facilities Entry'!BW194, Mnemonic[Description], 0)) )</f>
        <v>#VALUE!</v>
      </c>
      <c r="BO194" s="243" t="e">
        <f>IF(ISNA(INDEX(Mnemonic[Code], MATCH( '9.3 MAL- Bus Facilities Entry'!BX194, Mnemonic[Description], 0)) ),  INDEX(Mnemonic[Code], MATCH( LEFT('9.3 MAL- Bus Facilities Entry'!BX194, LEN(BX194)-1), Mnemonic[Description], 0)),  INDEX(Mnemonic[Code], MATCH( '9.3 MAL- Bus Facilities Entry'!BX194, Mnemonic[Description], 0)) )</f>
        <v>#VALUE!</v>
      </c>
      <c r="BP194" s="243" t="e">
        <f t="shared" si="25"/>
        <v>#N/A</v>
      </c>
      <c r="BQ194" s="243" t="e">
        <f t="shared" si="26"/>
        <v>#N/A</v>
      </c>
      <c r="BR194" s="243" t="e">
        <f t="shared" si="27"/>
        <v>#VALUE!</v>
      </c>
      <c r="BS194" s="245"/>
      <c r="BT194" s="245"/>
      <c r="BU194" s="244"/>
      <c r="BV194" s="244"/>
      <c r="BW194" s="244"/>
      <c r="BX194" s="244"/>
      <c r="BZ194" s="239"/>
      <c r="CA194" s="246" t="e">
        <f>INDEX('MAL-OTHERLOOKUPS'!$ES$4:$ES$56, MATCH('9.3 MAL- Bus Facilities Entry'!CE194, 'MAL-OTHERLOOKUPS'!$ET$4:$ET$56, 0))</f>
        <v>#N/A</v>
      </c>
      <c r="CB194" s="247" t="str">
        <f t="shared" si="28"/>
        <v>L--</v>
      </c>
      <c r="CC194" s="247"/>
      <c r="CD194" s="425"/>
      <c r="CE194" s="425"/>
      <c r="CF194" s="425"/>
      <c r="CG194" s="248"/>
      <c r="CH194" s="367"/>
      <c r="CI194" s="367"/>
      <c r="CJ194" s="249" t="e">
        <f>INDEX('Default X, Y'!$D$6:$D$13,MATCH('9.3 MAL- Bus Facilities Entry'!BJ194&amp;"MF",'Default X, Y'!$B$6:$B$13,0))</f>
        <v>#N/A</v>
      </c>
      <c r="CK194" s="249" t="e">
        <f>INDEX('Default X, Y'!$E$6:$E$13,MATCH('9.3 MAL- Bus Facilities Entry'!BJ194&amp;"MF",'Default X, Y'!$B$6:$B$13,0))</f>
        <v>#N/A</v>
      </c>
      <c r="CL194" s="250" t="str">
        <f t="shared" si="29"/>
        <v>MX_Common_BRT</v>
      </c>
      <c r="CM194" s="239"/>
      <c r="CN194" s="251">
        <v>0</v>
      </c>
      <c r="CO194" s="471"/>
      <c r="CP194" s="251" t="str">
        <f t="shared" si="30"/>
        <v>0-</v>
      </c>
      <c r="CQ194" s="471"/>
      <c r="CR194" s="252" t="str">
        <f t="shared" si="23"/>
        <v xml:space="preserve">; ; </v>
      </c>
      <c r="CS194" s="252" t="str">
        <f t="shared" si="24"/>
        <v xml:space="preserve">; ; </v>
      </c>
      <c r="CT194" s="425"/>
      <c r="CU194" s="252" t="e">
        <v>#REF!</v>
      </c>
      <c r="CV194" s="367"/>
      <c r="CW194" s="367"/>
      <c r="CX194" s="239"/>
      <c r="CY194" s="240"/>
      <c r="CZ194" s="240"/>
      <c r="DA194" s="240"/>
      <c r="DB194" s="585"/>
      <c r="DD194" s="240"/>
      <c r="DE194" s="585"/>
      <c r="DF194" s="253"/>
      <c r="DH194" s="472"/>
      <c r="DI194" s="497"/>
      <c r="DJ194" s="254"/>
      <c r="DK194" s="585"/>
    </row>
    <row r="195" spans="1:115" ht="14.5" x14ac:dyDescent="0.35">
      <c r="A195" s="469"/>
      <c r="B195" s="239"/>
      <c r="C195" s="240"/>
      <c r="D195" s="240"/>
      <c r="E195" s="240"/>
      <c r="F195" s="367"/>
      <c r="G195" s="239"/>
      <c r="H195" s="240"/>
      <c r="J195" s="241"/>
      <c r="K195" s="241"/>
      <c r="M195" s="473"/>
      <c r="O195" s="239"/>
      <c r="Q195" s="143" t="e">
        <f>INDEX(AssetClass[Asset Class], MATCH('9.3 MAL- Bus Facilities Entry'!P195, AssetClass[Class Description], 0))</f>
        <v>#N/A</v>
      </c>
      <c r="R195" s="143"/>
      <c r="S195" s="242" t="e">
        <f>INDEX(Table15[Category Code], MATCH('9.3 MAL- Bus Facilities Entry'!R195, Table15[Category  Description], 0))</f>
        <v>#N/A</v>
      </c>
      <c r="T195" s="239"/>
      <c r="U195" s="243" t="e" cm="1">
        <f t="array" ref="U195">INDEX('Custom Field Tbl'!$N$5:$N$446, MATCH('9.3 MAL- Bus Facilities Entry'!$Q195 &amp; '9.3 MAL- Bus Facilities Entry'!U$3, 'Custom Field Tbl'!$M$5:$M$446 &amp; 'Custom Field Tbl'!$O$5:$O$446, 0 ))</f>
        <v>#N/A</v>
      </c>
      <c r="V195" s="143" t="str">
        <f>IF(ISNA(INDEX(CFV_Tbl[CF Description], MATCH('9.3 MAL- Bus Facilities Entry'!U195, CFV_Tbl[CF Code], 0)) ), "Field Not Required", INDEX(CFV_Tbl[CF Description], MATCH('9.3 MAL- Bus Facilities Entry'!U195, CFV_Tbl[CF Code], 0)) )</f>
        <v>Field Not Required</v>
      </c>
      <c r="Y195" s="243" t="e" cm="1">
        <f t="array" ref="Y195">INDEX('Custom Field Tbl'!$N$5:$N$446, MATCH('9.3 MAL- Bus Facilities Entry'!$Q195 &amp; '9.3 MAL- Bus Facilities Entry'!Y$3, 'Custom Field Tbl'!$M$5:$M$446 &amp; 'Custom Field Tbl'!$O$5:$O$446, 0 ))</f>
        <v>#N/A</v>
      </c>
      <c r="Z195" s="143" t="str">
        <f>IF(ISNA(INDEX(CFV_Tbl[CF Description], MATCH('9.3 MAL- Bus Facilities Entry'!Y195, CFV_Tbl[CF Code], 0)) ), "Field Not Required", INDEX(CFV_Tbl[CF Description], MATCH('9.3 MAL- Bus Facilities Entry'!Y195, CFV_Tbl[CF Code], 0)) )</f>
        <v>Field Not Required</v>
      </c>
      <c r="AC195" s="243" t="e" cm="1">
        <f t="array" ref="AC195">INDEX('Custom Field Tbl'!$N$5:$N$446, MATCH('9.3 MAL- Bus Facilities Entry'!$Q195 &amp; '9.3 MAL- Bus Facilities Entry'!AC$3, 'Custom Field Tbl'!$M$5:$M$446 &amp; 'Custom Field Tbl'!$O$5:$O$446, 0 ))</f>
        <v>#N/A</v>
      </c>
      <c r="AD195" s="143" t="str">
        <f>IF(ISNA(INDEX(CFV_Tbl[CF Description], MATCH('9.3 MAL- Bus Facilities Entry'!AC195, CFV_Tbl[CF Code], 0)) ), "Field Not Required", INDEX(CFV_Tbl[CF Description], MATCH('9.3 MAL- Bus Facilities Entry'!AC195, CFV_Tbl[CF Code], 0)) )</f>
        <v>Field Not Required</v>
      </c>
      <c r="AG195" s="243" t="e" cm="1">
        <f t="array" ref="AG195">INDEX('Custom Field Tbl'!$N$5:$N$446, MATCH('9.3 MAL- Bus Facilities Entry'!$Q195 &amp; '9.3 MAL- Bus Facilities Entry'!AG$3, 'Custom Field Tbl'!$M$5:$M$446 &amp; 'Custom Field Tbl'!$O$5:$O$446, 0 ))</f>
        <v>#N/A</v>
      </c>
      <c r="AH195" s="143" t="str">
        <f>IF(ISNA(INDEX(CFV_Tbl[CF Description], MATCH('9.3 MAL- Bus Facilities Entry'!AG195, CFV_Tbl[CF Code], 0)) ), "Field Not Required", INDEX(CFV_Tbl[CF Description], MATCH('9.3 MAL- Bus Facilities Entry'!AG195, CFV_Tbl[CF Code], 0)) )</f>
        <v>Field Not Required</v>
      </c>
      <c r="AK195" s="243" t="e" cm="1">
        <f t="array" ref="AK195">INDEX('Custom Field Tbl'!$N$5:$N$446, MATCH('9.3 MAL- Bus Facilities Entry'!$Q195 &amp; '9.3 MAL- Bus Facilities Entry'!AK$3, 'Custom Field Tbl'!$M$5:$M$446 &amp; 'Custom Field Tbl'!$O$5:$O$446, 0 ))</f>
        <v>#N/A</v>
      </c>
      <c r="AL195" s="143" t="str">
        <f>IF(ISNA(INDEX(CFV_Tbl[CF Description], MATCH('9.3 MAL- Bus Facilities Entry'!AK195, CFV_Tbl[CF Code], 0)) ), "Field Not Required", INDEX(CFV_Tbl[CF Description], MATCH('9.3 MAL- Bus Facilities Entry'!AK195, CFV_Tbl[CF Code], 0)) )</f>
        <v>Field Not Required</v>
      </c>
      <c r="AO195" s="243" t="e" cm="1">
        <f t="array" ref="AO195">INDEX('Custom Field Tbl'!$N$5:$N$446, MATCH('9.3 MAL- Bus Facilities Entry'!$Q195 &amp; '9.3 MAL- Bus Facilities Entry'!AO$3, 'Custom Field Tbl'!$M$5:$M$446 &amp; 'Custom Field Tbl'!$O$5:$O$446, 0 ))</f>
        <v>#N/A</v>
      </c>
      <c r="AP195" s="143" t="str">
        <f>IF(ISNA(INDEX(CFV_Tbl[CF Description], MATCH('9.3 MAL- Bus Facilities Entry'!AO195, CFV_Tbl[CF Code], 0)) ), "Field Not Required", INDEX(CFV_Tbl[CF Description], MATCH('9.3 MAL- Bus Facilities Entry'!AO195, CFV_Tbl[CF Code], 0)) )</f>
        <v>Field Not Required</v>
      </c>
      <c r="AS195" s="243" t="e" cm="1">
        <f t="array" ref="AS195">INDEX('Custom Field Tbl'!$N$5:$N$446, MATCH('9.3 MAL- Bus Facilities Entry'!$Q195 &amp; '9.3 MAL- Bus Facilities Entry'!AS$3, 'Custom Field Tbl'!$M$5:$M$446 &amp; 'Custom Field Tbl'!$O$5:$O$446, 0 ))</f>
        <v>#N/A</v>
      </c>
      <c r="AT195" s="143" t="str">
        <f>IF(ISNA(INDEX(CFV_Tbl[CF Description], MATCH('9.3 MAL- Bus Facilities Entry'!AS195, CFV_Tbl[CF Code], 0)) ), "Field Not Required", INDEX(CFV_Tbl[CF Description], MATCH('9.3 MAL- Bus Facilities Entry'!AS195, CFV_Tbl[CF Code], 0)) )</f>
        <v>Field Not Required</v>
      </c>
      <c r="AW195" s="243" t="e" cm="1">
        <f t="array" ref="AW195">INDEX('Custom Field Tbl'!$N$5:$N$446, MATCH('9.3 MAL- Bus Facilities Entry'!$Q195 &amp; '9.3 MAL- Bus Facilities Entry'!AW$3, 'Custom Field Tbl'!$M$5:$M$446 &amp; 'Custom Field Tbl'!$O$5:$O$446, 0 ))</f>
        <v>#N/A</v>
      </c>
      <c r="AX195" s="143" t="str">
        <f>IF(ISNA(INDEX(CFV_Tbl[CF Description], MATCH('9.3 MAL- Bus Facilities Entry'!AW195, CFV_Tbl[CF Code], 0)) ), "Field Not Required", INDEX(CFV_Tbl[CF Description], MATCH('9.3 MAL- Bus Facilities Entry'!AW195, CFV_Tbl[CF Code], 0)) )</f>
        <v>Field Not Required</v>
      </c>
      <c r="BA195" s="243" t="e" cm="1">
        <f t="array" ref="BA195">INDEX('Custom Field Tbl'!$N$5:$N$446, MATCH('9.3 MAL- Bus Facilities Entry'!$Q195 &amp; '9.3 MAL- Bus Facilities Entry'!BA$3, 'Custom Field Tbl'!$M$5:$M$446 &amp; 'Custom Field Tbl'!$O$5:$O$446, 0 ))</f>
        <v>#N/A</v>
      </c>
      <c r="BB195" s="143" t="str">
        <f>IF(ISNA(INDEX(CFV_Tbl[CF Description], MATCH('9.3 MAL- Bus Facilities Entry'!BA195, CFV_Tbl[CF Code], 0)) ), "Field Not Required", INDEX(CFV_Tbl[CF Description], MATCH('9.3 MAL- Bus Facilities Entry'!BA195, CFV_Tbl[CF Code], 0)) )</f>
        <v>Field Not Required</v>
      </c>
      <c r="BE195" s="243" t="e" cm="1">
        <f t="array" ref="BE195">INDEX('Custom Field Tbl'!$N$5:$N$446, MATCH('9.3 MAL- Bus Facilities Entry'!$Q195 &amp; '9.3 MAL- Bus Facilities Entry'!BE$3, 'Custom Field Tbl'!$M$5:$M$446 &amp; 'Custom Field Tbl'!$O$5:$O$446, 0 ))</f>
        <v>#N/A</v>
      </c>
      <c r="BF195" s="143" t="str">
        <f>IF(ISNA(INDEX(CFV_Tbl[CF Description], MATCH('9.3 MAL- Bus Facilities Entry'!BE195, CFV_Tbl[CF Code], 0)) ), "Field Not Required", INDEX(CFV_Tbl[CF Description], MATCH('9.3 MAL- Bus Facilities Entry'!BE195, CFV_Tbl[CF Code], 0)) )</f>
        <v>Field Not Required</v>
      </c>
      <c r="BI195" s="239"/>
      <c r="BJ195" s="243" t="e">
        <f>INDEX(Mnemonic[Code], MATCH('9.3 MAL- Bus Facilities Entry'!BS195, Mnemonic[Description], 0))</f>
        <v>#N/A</v>
      </c>
      <c r="BK195" s="243" t="e">
        <f>INDEX(Mnemonic[Code], MATCH('9.3 MAL- Bus Facilities Entry'!BT195, Mnemonic[Description], 0))</f>
        <v>#N/A</v>
      </c>
      <c r="BL195" s="243" t="e">
        <f>IF(ISNA(INDEX(Mnemonic[Code], MATCH( '9.3 MAL- Bus Facilities Entry'!BU195, Mnemonic[Description], 0)) ),  INDEX(Mnemonic[Code], MATCH( LEFT('9.3 MAL- Bus Facilities Entry'!BU195, LEN(BU195)-2), Mnemonic[Description], 0)),  INDEX(Mnemonic[Code], MATCH( '9.3 MAL- Bus Facilities Entry'!BU195, Mnemonic[Description], 0)) )</f>
        <v>#VALUE!</v>
      </c>
      <c r="BM195" s="243" t="e">
        <f>IF(ISNA(INDEX(Mnemonic[Code], MATCH( '9.3 MAL- Bus Facilities Entry'!BV195, Mnemonic[Description], 0)) ),  INDEX(Mnemonic[Code], MATCH( LEFT('9.3 MAL- Bus Facilities Entry'!BV195, LEN(BV195)-2), Mnemonic[Description], 0)),  INDEX(Mnemonic[Code], MATCH( '9.3 MAL- Bus Facilities Entry'!BV195, Mnemonic[Description], 0)) )</f>
        <v>#VALUE!</v>
      </c>
      <c r="BN195" s="243" t="e">
        <f>IF(ISNA(INDEX(Mnemonic[Code], MATCH( '9.3 MAL- Bus Facilities Entry'!BW195, Mnemonic[Description], 0)) ),  INDEX(Mnemonic[Code], MATCH( LEFT('9.3 MAL- Bus Facilities Entry'!BW195, LEN(BW195)-1), Mnemonic[Description], 0)),  INDEX(Mnemonic[Code], MATCH( '9.3 MAL- Bus Facilities Entry'!BW195, Mnemonic[Description], 0)) )</f>
        <v>#VALUE!</v>
      </c>
      <c r="BO195" s="243" t="e">
        <f>IF(ISNA(INDEX(Mnemonic[Code], MATCH( '9.3 MAL- Bus Facilities Entry'!BX195, Mnemonic[Description], 0)) ),  INDEX(Mnemonic[Code], MATCH( LEFT('9.3 MAL- Bus Facilities Entry'!BX195, LEN(BX195)-1), Mnemonic[Description], 0)),  INDEX(Mnemonic[Code], MATCH( '9.3 MAL- Bus Facilities Entry'!BX195, Mnemonic[Description], 0)) )</f>
        <v>#VALUE!</v>
      </c>
      <c r="BP195" s="243" t="e">
        <f t="shared" si="25"/>
        <v>#N/A</v>
      </c>
      <c r="BQ195" s="243" t="e">
        <f t="shared" si="26"/>
        <v>#N/A</v>
      </c>
      <c r="BR195" s="243" t="e">
        <f t="shared" si="27"/>
        <v>#VALUE!</v>
      </c>
      <c r="BS195" s="245"/>
      <c r="BT195" s="245"/>
      <c r="BU195" s="244"/>
      <c r="BV195" s="244"/>
      <c r="BW195" s="244"/>
      <c r="BX195" s="244"/>
      <c r="BZ195" s="239"/>
      <c r="CA195" s="246" t="e">
        <f>INDEX('MAL-OTHERLOOKUPS'!$ES$4:$ES$56, MATCH('9.3 MAL- Bus Facilities Entry'!CE195, 'MAL-OTHERLOOKUPS'!$ET$4:$ET$56, 0))</f>
        <v>#N/A</v>
      </c>
      <c r="CB195" s="247" t="str">
        <f t="shared" si="28"/>
        <v>L--</v>
      </c>
      <c r="CC195" s="247"/>
      <c r="CD195" s="425"/>
      <c r="CE195" s="425"/>
      <c r="CF195" s="425"/>
      <c r="CG195" s="248"/>
      <c r="CH195" s="367"/>
      <c r="CI195" s="367"/>
      <c r="CJ195" s="249" t="e">
        <f>INDEX('Default X, Y'!$D$6:$D$13,MATCH('9.3 MAL- Bus Facilities Entry'!BJ195&amp;"MF",'Default X, Y'!$B$6:$B$13,0))</f>
        <v>#N/A</v>
      </c>
      <c r="CK195" s="249" t="e">
        <f>INDEX('Default X, Y'!$E$6:$E$13,MATCH('9.3 MAL- Bus Facilities Entry'!BJ195&amp;"MF",'Default X, Y'!$B$6:$B$13,0))</f>
        <v>#N/A</v>
      </c>
      <c r="CL195" s="250" t="str">
        <f t="shared" si="29"/>
        <v>MX_Common_BRT</v>
      </c>
      <c r="CM195" s="239"/>
      <c r="CN195" s="251">
        <v>0</v>
      </c>
      <c r="CO195" s="471"/>
      <c r="CP195" s="251" t="str">
        <f t="shared" si="30"/>
        <v>0-</v>
      </c>
      <c r="CQ195" s="471"/>
      <c r="CR195" s="252" t="str">
        <f t="shared" si="23"/>
        <v xml:space="preserve">; ; </v>
      </c>
      <c r="CS195" s="252" t="str">
        <f t="shared" si="24"/>
        <v xml:space="preserve">; ; </v>
      </c>
      <c r="CT195" s="425"/>
      <c r="CU195" s="252" t="e">
        <v>#REF!</v>
      </c>
      <c r="CV195" s="367"/>
      <c r="CW195" s="367"/>
      <c r="CX195" s="239"/>
      <c r="CY195" s="240"/>
      <c r="CZ195" s="240"/>
      <c r="DA195" s="240"/>
      <c r="DB195" s="585"/>
      <c r="DD195" s="240"/>
      <c r="DE195" s="585"/>
      <c r="DF195" s="253"/>
      <c r="DH195" s="472"/>
      <c r="DI195" s="497"/>
      <c r="DJ195" s="254"/>
      <c r="DK195" s="585"/>
    </row>
    <row r="196" spans="1:115" ht="14.5" x14ac:dyDescent="0.35">
      <c r="A196" s="469"/>
      <c r="B196" s="239"/>
      <c r="C196" s="240"/>
      <c r="D196" s="240"/>
      <c r="E196" s="240"/>
      <c r="F196" s="367"/>
      <c r="G196" s="239"/>
      <c r="H196" s="240"/>
      <c r="J196" s="241"/>
      <c r="K196" s="241"/>
      <c r="M196" s="473"/>
      <c r="O196" s="239"/>
      <c r="Q196" s="143" t="e">
        <f>INDEX(AssetClass[Asset Class], MATCH('9.3 MAL- Bus Facilities Entry'!P196, AssetClass[Class Description], 0))</f>
        <v>#N/A</v>
      </c>
      <c r="R196" s="143"/>
      <c r="S196" s="242" t="e">
        <f>INDEX(Table15[Category Code], MATCH('9.3 MAL- Bus Facilities Entry'!R196, Table15[Category  Description], 0))</f>
        <v>#N/A</v>
      </c>
      <c r="T196" s="239"/>
      <c r="U196" s="243" t="e" cm="1">
        <f t="array" ref="U196">INDEX('Custom Field Tbl'!$N$5:$N$446, MATCH('9.3 MAL- Bus Facilities Entry'!$Q196 &amp; '9.3 MAL- Bus Facilities Entry'!U$3, 'Custom Field Tbl'!$M$5:$M$446 &amp; 'Custom Field Tbl'!$O$5:$O$446, 0 ))</f>
        <v>#N/A</v>
      </c>
      <c r="V196" s="143" t="str">
        <f>IF(ISNA(INDEX(CFV_Tbl[CF Description], MATCH('9.3 MAL- Bus Facilities Entry'!U196, CFV_Tbl[CF Code], 0)) ), "Field Not Required", INDEX(CFV_Tbl[CF Description], MATCH('9.3 MAL- Bus Facilities Entry'!U196, CFV_Tbl[CF Code], 0)) )</f>
        <v>Field Not Required</v>
      </c>
      <c r="Y196" s="243" t="e" cm="1">
        <f t="array" ref="Y196">INDEX('Custom Field Tbl'!$N$5:$N$446, MATCH('9.3 MAL- Bus Facilities Entry'!$Q196 &amp; '9.3 MAL- Bus Facilities Entry'!Y$3, 'Custom Field Tbl'!$M$5:$M$446 &amp; 'Custom Field Tbl'!$O$5:$O$446, 0 ))</f>
        <v>#N/A</v>
      </c>
      <c r="Z196" s="143" t="str">
        <f>IF(ISNA(INDEX(CFV_Tbl[CF Description], MATCH('9.3 MAL- Bus Facilities Entry'!Y196, CFV_Tbl[CF Code], 0)) ), "Field Not Required", INDEX(CFV_Tbl[CF Description], MATCH('9.3 MAL- Bus Facilities Entry'!Y196, CFV_Tbl[CF Code], 0)) )</f>
        <v>Field Not Required</v>
      </c>
      <c r="AC196" s="243" t="e" cm="1">
        <f t="array" ref="AC196">INDEX('Custom Field Tbl'!$N$5:$N$446, MATCH('9.3 MAL- Bus Facilities Entry'!$Q196 &amp; '9.3 MAL- Bus Facilities Entry'!AC$3, 'Custom Field Tbl'!$M$5:$M$446 &amp; 'Custom Field Tbl'!$O$5:$O$446, 0 ))</f>
        <v>#N/A</v>
      </c>
      <c r="AD196" s="143" t="str">
        <f>IF(ISNA(INDEX(CFV_Tbl[CF Description], MATCH('9.3 MAL- Bus Facilities Entry'!AC196, CFV_Tbl[CF Code], 0)) ), "Field Not Required", INDEX(CFV_Tbl[CF Description], MATCH('9.3 MAL- Bus Facilities Entry'!AC196, CFV_Tbl[CF Code], 0)) )</f>
        <v>Field Not Required</v>
      </c>
      <c r="AG196" s="243" t="e" cm="1">
        <f t="array" ref="AG196">INDEX('Custom Field Tbl'!$N$5:$N$446, MATCH('9.3 MAL- Bus Facilities Entry'!$Q196 &amp; '9.3 MAL- Bus Facilities Entry'!AG$3, 'Custom Field Tbl'!$M$5:$M$446 &amp; 'Custom Field Tbl'!$O$5:$O$446, 0 ))</f>
        <v>#N/A</v>
      </c>
      <c r="AH196" s="143" t="str">
        <f>IF(ISNA(INDEX(CFV_Tbl[CF Description], MATCH('9.3 MAL- Bus Facilities Entry'!AG196, CFV_Tbl[CF Code], 0)) ), "Field Not Required", INDEX(CFV_Tbl[CF Description], MATCH('9.3 MAL- Bus Facilities Entry'!AG196, CFV_Tbl[CF Code], 0)) )</f>
        <v>Field Not Required</v>
      </c>
      <c r="AK196" s="243" t="e" cm="1">
        <f t="array" ref="AK196">INDEX('Custom Field Tbl'!$N$5:$N$446, MATCH('9.3 MAL- Bus Facilities Entry'!$Q196 &amp; '9.3 MAL- Bus Facilities Entry'!AK$3, 'Custom Field Tbl'!$M$5:$M$446 &amp; 'Custom Field Tbl'!$O$5:$O$446, 0 ))</f>
        <v>#N/A</v>
      </c>
      <c r="AL196" s="143" t="str">
        <f>IF(ISNA(INDEX(CFV_Tbl[CF Description], MATCH('9.3 MAL- Bus Facilities Entry'!AK196, CFV_Tbl[CF Code], 0)) ), "Field Not Required", INDEX(CFV_Tbl[CF Description], MATCH('9.3 MAL- Bus Facilities Entry'!AK196, CFV_Tbl[CF Code], 0)) )</f>
        <v>Field Not Required</v>
      </c>
      <c r="AO196" s="243" t="e" cm="1">
        <f t="array" ref="AO196">INDEX('Custom Field Tbl'!$N$5:$N$446, MATCH('9.3 MAL- Bus Facilities Entry'!$Q196 &amp; '9.3 MAL- Bus Facilities Entry'!AO$3, 'Custom Field Tbl'!$M$5:$M$446 &amp; 'Custom Field Tbl'!$O$5:$O$446, 0 ))</f>
        <v>#N/A</v>
      </c>
      <c r="AP196" s="143" t="str">
        <f>IF(ISNA(INDEX(CFV_Tbl[CF Description], MATCH('9.3 MAL- Bus Facilities Entry'!AO196, CFV_Tbl[CF Code], 0)) ), "Field Not Required", INDEX(CFV_Tbl[CF Description], MATCH('9.3 MAL- Bus Facilities Entry'!AO196, CFV_Tbl[CF Code], 0)) )</f>
        <v>Field Not Required</v>
      </c>
      <c r="AS196" s="243" t="e" cm="1">
        <f t="array" ref="AS196">INDEX('Custom Field Tbl'!$N$5:$N$446, MATCH('9.3 MAL- Bus Facilities Entry'!$Q196 &amp; '9.3 MAL- Bus Facilities Entry'!AS$3, 'Custom Field Tbl'!$M$5:$M$446 &amp; 'Custom Field Tbl'!$O$5:$O$446, 0 ))</f>
        <v>#N/A</v>
      </c>
      <c r="AT196" s="143" t="str">
        <f>IF(ISNA(INDEX(CFV_Tbl[CF Description], MATCH('9.3 MAL- Bus Facilities Entry'!AS196, CFV_Tbl[CF Code], 0)) ), "Field Not Required", INDEX(CFV_Tbl[CF Description], MATCH('9.3 MAL- Bus Facilities Entry'!AS196, CFV_Tbl[CF Code], 0)) )</f>
        <v>Field Not Required</v>
      </c>
      <c r="AW196" s="243" t="e" cm="1">
        <f t="array" ref="AW196">INDEX('Custom Field Tbl'!$N$5:$N$446, MATCH('9.3 MAL- Bus Facilities Entry'!$Q196 &amp; '9.3 MAL- Bus Facilities Entry'!AW$3, 'Custom Field Tbl'!$M$5:$M$446 &amp; 'Custom Field Tbl'!$O$5:$O$446, 0 ))</f>
        <v>#N/A</v>
      </c>
      <c r="AX196" s="143" t="str">
        <f>IF(ISNA(INDEX(CFV_Tbl[CF Description], MATCH('9.3 MAL- Bus Facilities Entry'!AW196, CFV_Tbl[CF Code], 0)) ), "Field Not Required", INDEX(CFV_Tbl[CF Description], MATCH('9.3 MAL- Bus Facilities Entry'!AW196, CFV_Tbl[CF Code], 0)) )</f>
        <v>Field Not Required</v>
      </c>
      <c r="BA196" s="243" t="e" cm="1">
        <f t="array" ref="BA196">INDEX('Custom Field Tbl'!$N$5:$N$446, MATCH('9.3 MAL- Bus Facilities Entry'!$Q196 &amp; '9.3 MAL- Bus Facilities Entry'!BA$3, 'Custom Field Tbl'!$M$5:$M$446 &amp; 'Custom Field Tbl'!$O$5:$O$446, 0 ))</f>
        <v>#N/A</v>
      </c>
      <c r="BB196" s="143" t="str">
        <f>IF(ISNA(INDEX(CFV_Tbl[CF Description], MATCH('9.3 MAL- Bus Facilities Entry'!BA196, CFV_Tbl[CF Code], 0)) ), "Field Not Required", INDEX(CFV_Tbl[CF Description], MATCH('9.3 MAL- Bus Facilities Entry'!BA196, CFV_Tbl[CF Code], 0)) )</f>
        <v>Field Not Required</v>
      </c>
      <c r="BE196" s="243" t="e" cm="1">
        <f t="array" ref="BE196">INDEX('Custom Field Tbl'!$N$5:$N$446, MATCH('9.3 MAL- Bus Facilities Entry'!$Q196 &amp; '9.3 MAL- Bus Facilities Entry'!BE$3, 'Custom Field Tbl'!$M$5:$M$446 &amp; 'Custom Field Tbl'!$O$5:$O$446, 0 ))</f>
        <v>#N/A</v>
      </c>
      <c r="BF196" s="143" t="str">
        <f>IF(ISNA(INDEX(CFV_Tbl[CF Description], MATCH('9.3 MAL- Bus Facilities Entry'!BE196, CFV_Tbl[CF Code], 0)) ), "Field Not Required", INDEX(CFV_Tbl[CF Description], MATCH('9.3 MAL- Bus Facilities Entry'!BE196, CFV_Tbl[CF Code], 0)) )</f>
        <v>Field Not Required</v>
      </c>
      <c r="BI196" s="239"/>
      <c r="BJ196" s="243" t="e">
        <f>INDEX(Mnemonic[Code], MATCH('9.3 MAL- Bus Facilities Entry'!BS196, Mnemonic[Description], 0))</f>
        <v>#N/A</v>
      </c>
      <c r="BK196" s="243" t="e">
        <f>INDEX(Mnemonic[Code], MATCH('9.3 MAL- Bus Facilities Entry'!BT196, Mnemonic[Description], 0))</f>
        <v>#N/A</v>
      </c>
      <c r="BL196" s="243" t="e">
        <f>IF(ISNA(INDEX(Mnemonic[Code], MATCH( '9.3 MAL- Bus Facilities Entry'!BU196, Mnemonic[Description], 0)) ),  INDEX(Mnemonic[Code], MATCH( LEFT('9.3 MAL- Bus Facilities Entry'!BU196, LEN(BU196)-2), Mnemonic[Description], 0)),  INDEX(Mnemonic[Code], MATCH( '9.3 MAL- Bus Facilities Entry'!BU196, Mnemonic[Description], 0)) )</f>
        <v>#VALUE!</v>
      </c>
      <c r="BM196" s="243" t="e">
        <f>IF(ISNA(INDEX(Mnemonic[Code], MATCH( '9.3 MAL- Bus Facilities Entry'!BV196, Mnemonic[Description], 0)) ),  INDEX(Mnemonic[Code], MATCH( LEFT('9.3 MAL- Bus Facilities Entry'!BV196, LEN(BV196)-2), Mnemonic[Description], 0)),  INDEX(Mnemonic[Code], MATCH( '9.3 MAL- Bus Facilities Entry'!BV196, Mnemonic[Description], 0)) )</f>
        <v>#VALUE!</v>
      </c>
      <c r="BN196" s="243" t="e">
        <f>IF(ISNA(INDEX(Mnemonic[Code], MATCH( '9.3 MAL- Bus Facilities Entry'!BW196, Mnemonic[Description], 0)) ),  INDEX(Mnemonic[Code], MATCH( LEFT('9.3 MAL- Bus Facilities Entry'!BW196, LEN(BW196)-1), Mnemonic[Description], 0)),  INDEX(Mnemonic[Code], MATCH( '9.3 MAL- Bus Facilities Entry'!BW196, Mnemonic[Description], 0)) )</f>
        <v>#VALUE!</v>
      </c>
      <c r="BO196" s="243" t="e">
        <f>IF(ISNA(INDEX(Mnemonic[Code], MATCH( '9.3 MAL- Bus Facilities Entry'!BX196, Mnemonic[Description], 0)) ),  INDEX(Mnemonic[Code], MATCH( LEFT('9.3 MAL- Bus Facilities Entry'!BX196, LEN(BX196)-1), Mnemonic[Description], 0)),  INDEX(Mnemonic[Code], MATCH( '9.3 MAL- Bus Facilities Entry'!BX196, Mnemonic[Description], 0)) )</f>
        <v>#VALUE!</v>
      </c>
      <c r="BP196" s="243" t="e">
        <f t="shared" si="25"/>
        <v>#N/A</v>
      </c>
      <c r="BQ196" s="243" t="e">
        <f t="shared" si="26"/>
        <v>#N/A</v>
      </c>
      <c r="BR196" s="243" t="e">
        <f t="shared" si="27"/>
        <v>#VALUE!</v>
      </c>
      <c r="BS196" s="245"/>
      <c r="BT196" s="245"/>
      <c r="BU196" s="244"/>
      <c r="BV196" s="244"/>
      <c r="BW196" s="244"/>
      <c r="BX196" s="244"/>
      <c r="BZ196" s="239"/>
      <c r="CA196" s="246" t="e">
        <f>INDEX('MAL-OTHERLOOKUPS'!$ES$4:$ES$56, MATCH('9.3 MAL- Bus Facilities Entry'!CE196, 'MAL-OTHERLOOKUPS'!$ET$4:$ET$56, 0))</f>
        <v>#N/A</v>
      </c>
      <c r="CB196" s="247" t="str">
        <f t="shared" si="28"/>
        <v>L--</v>
      </c>
      <c r="CC196" s="247"/>
      <c r="CD196" s="425"/>
      <c r="CE196" s="425"/>
      <c r="CF196" s="425"/>
      <c r="CG196" s="248"/>
      <c r="CH196" s="367"/>
      <c r="CI196" s="367"/>
      <c r="CJ196" s="249" t="e">
        <f>INDEX('Default X, Y'!$D$6:$D$13,MATCH('9.3 MAL- Bus Facilities Entry'!BJ196&amp;"MF",'Default X, Y'!$B$6:$B$13,0))</f>
        <v>#N/A</v>
      </c>
      <c r="CK196" s="249" t="e">
        <f>INDEX('Default X, Y'!$E$6:$E$13,MATCH('9.3 MAL- Bus Facilities Entry'!BJ196&amp;"MF",'Default X, Y'!$B$6:$B$13,0))</f>
        <v>#N/A</v>
      </c>
      <c r="CL196" s="250" t="str">
        <f t="shared" si="29"/>
        <v>MX_Common_BRT</v>
      </c>
      <c r="CM196" s="239"/>
      <c r="CN196" s="251">
        <v>0</v>
      </c>
      <c r="CO196" s="471"/>
      <c r="CP196" s="251" t="str">
        <f t="shared" si="30"/>
        <v>0-</v>
      </c>
      <c r="CQ196" s="471"/>
      <c r="CR196" s="252" t="str">
        <f t="shared" si="23"/>
        <v xml:space="preserve">; ; </v>
      </c>
      <c r="CS196" s="252" t="str">
        <f t="shared" si="24"/>
        <v xml:space="preserve">; ; </v>
      </c>
      <c r="CT196" s="425"/>
      <c r="CU196" s="252" t="e">
        <v>#REF!</v>
      </c>
      <c r="CV196" s="367"/>
      <c r="CW196" s="367"/>
      <c r="CX196" s="239"/>
      <c r="CY196" s="240"/>
      <c r="CZ196" s="240"/>
      <c r="DA196" s="240"/>
      <c r="DB196" s="585"/>
      <c r="DD196" s="240"/>
      <c r="DE196" s="585"/>
      <c r="DF196" s="253"/>
      <c r="DH196" s="472"/>
      <c r="DI196" s="497"/>
      <c r="DJ196" s="254"/>
      <c r="DK196" s="585"/>
    </row>
    <row r="197" spans="1:115" ht="14.5" x14ac:dyDescent="0.35">
      <c r="A197" s="469"/>
      <c r="B197" s="239"/>
      <c r="C197" s="240"/>
      <c r="D197" s="240"/>
      <c r="E197" s="240"/>
      <c r="F197" s="367"/>
      <c r="G197" s="239"/>
      <c r="H197" s="240"/>
      <c r="J197" s="241"/>
      <c r="K197" s="241"/>
      <c r="M197" s="473"/>
      <c r="O197" s="239"/>
      <c r="Q197" s="143" t="e">
        <f>INDEX(AssetClass[Asset Class], MATCH('9.3 MAL- Bus Facilities Entry'!P197, AssetClass[Class Description], 0))</f>
        <v>#N/A</v>
      </c>
      <c r="R197" s="143"/>
      <c r="S197" s="242" t="e">
        <f>INDEX(Table15[Category Code], MATCH('9.3 MAL- Bus Facilities Entry'!R197, Table15[Category  Description], 0))</f>
        <v>#N/A</v>
      </c>
      <c r="T197" s="239"/>
      <c r="U197" s="243" t="e" cm="1">
        <f t="array" ref="U197">INDEX('Custom Field Tbl'!$N$5:$N$446, MATCH('9.3 MAL- Bus Facilities Entry'!$Q197 &amp; '9.3 MAL- Bus Facilities Entry'!U$3, 'Custom Field Tbl'!$M$5:$M$446 &amp; 'Custom Field Tbl'!$O$5:$O$446, 0 ))</f>
        <v>#N/A</v>
      </c>
      <c r="V197" s="143" t="str">
        <f>IF(ISNA(INDEX(CFV_Tbl[CF Description], MATCH('9.3 MAL- Bus Facilities Entry'!U197, CFV_Tbl[CF Code], 0)) ), "Field Not Required", INDEX(CFV_Tbl[CF Description], MATCH('9.3 MAL- Bus Facilities Entry'!U197, CFV_Tbl[CF Code], 0)) )</f>
        <v>Field Not Required</v>
      </c>
      <c r="Y197" s="243" t="e" cm="1">
        <f t="array" ref="Y197">INDEX('Custom Field Tbl'!$N$5:$N$446, MATCH('9.3 MAL- Bus Facilities Entry'!$Q197 &amp; '9.3 MAL- Bus Facilities Entry'!Y$3, 'Custom Field Tbl'!$M$5:$M$446 &amp; 'Custom Field Tbl'!$O$5:$O$446, 0 ))</f>
        <v>#N/A</v>
      </c>
      <c r="Z197" s="143" t="str">
        <f>IF(ISNA(INDEX(CFV_Tbl[CF Description], MATCH('9.3 MAL- Bus Facilities Entry'!Y197, CFV_Tbl[CF Code], 0)) ), "Field Not Required", INDEX(CFV_Tbl[CF Description], MATCH('9.3 MAL- Bus Facilities Entry'!Y197, CFV_Tbl[CF Code], 0)) )</f>
        <v>Field Not Required</v>
      </c>
      <c r="AC197" s="243" t="e" cm="1">
        <f t="array" ref="AC197">INDEX('Custom Field Tbl'!$N$5:$N$446, MATCH('9.3 MAL- Bus Facilities Entry'!$Q197 &amp; '9.3 MAL- Bus Facilities Entry'!AC$3, 'Custom Field Tbl'!$M$5:$M$446 &amp; 'Custom Field Tbl'!$O$5:$O$446, 0 ))</f>
        <v>#N/A</v>
      </c>
      <c r="AD197" s="143" t="str">
        <f>IF(ISNA(INDEX(CFV_Tbl[CF Description], MATCH('9.3 MAL- Bus Facilities Entry'!AC197, CFV_Tbl[CF Code], 0)) ), "Field Not Required", INDEX(CFV_Tbl[CF Description], MATCH('9.3 MAL- Bus Facilities Entry'!AC197, CFV_Tbl[CF Code], 0)) )</f>
        <v>Field Not Required</v>
      </c>
      <c r="AG197" s="243" t="e" cm="1">
        <f t="array" ref="AG197">INDEX('Custom Field Tbl'!$N$5:$N$446, MATCH('9.3 MAL- Bus Facilities Entry'!$Q197 &amp; '9.3 MAL- Bus Facilities Entry'!AG$3, 'Custom Field Tbl'!$M$5:$M$446 &amp; 'Custom Field Tbl'!$O$5:$O$446, 0 ))</f>
        <v>#N/A</v>
      </c>
      <c r="AH197" s="143" t="str">
        <f>IF(ISNA(INDEX(CFV_Tbl[CF Description], MATCH('9.3 MAL- Bus Facilities Entry'!AG197, CFV_Tbl[CF Code], 0)) ), "Field Not Required", INDEX(CFV_Tbl[CF Description], MATCH('9.3 MAL- Bus Facilities Entry'!AG197, CFV_Tbl[CF Code], 0)) )</f>
        <v>Field Not Required</v>
      </c>
      <c r="AK197" s="243" t="e" cm="1">
        <f t="array" ref="AK197">INDEX('Custom Field Tbl'!$N$5:$N$446, MATCH('9.3 MAL- Bus Facilities Entry'!$Q197 &amp; '9.3 MAL- Bus Facilities Entry'!AK$3, 'Custom Field Tbl'!$M$5:$M$446 &amp; 'Custom Field Tbl'!$O$5:$O$446, 0 ))</f>
        <v>#N/A</v>
      </c>
      <c r="AL197" s="143" t="str">
        <f>IF(ISNA(INDEX(CFV_Tbl[CF Description], MATCH('9.3 MAL- Bus Facilities Entry'!AK197, CFV_Tbl[CF Code], 0)) ), "Field Not Required", INDEX(CFV_Tbl[CF Description], MATCH('9.3 MAL- Bus Facilities Entry'!AK197, CFV_Tbl[CF Code], 0)) )</f>
        <v>Field Not Required</v>
      </c>
      <c r="AO197" s="243" t="e" cm="1">
        <f t="array" ref="AO197">INDEX('Custom Field Tbl'!$N$5:$N$446, MATCH('9.3 MAL- Bus Facilities Entry'!$Q197 &amp; '9.3 MAL- Bus Facilities Entry'!AO$3, 'Custom Field Tbl'!$M$5:$M$446 &amp; 'Custom Field Tbl'!$O$5:$O$446, 0 ))</f>
        <v>#N/A</v>
      </c>
      <c r="AP197" s="143" t="str">
        <f>IF(ISNA(INDEX(CFV_Tbl[CF Description], MATCH('9.3 MAL- Bus Facilities Entry'!AO197, CFV_Tbl[CF Code], 0)) ), "Field Not Required", INDEX(CFV_Tbl[CF Description], MATCH('9.3 MAL- Bus Facilities Entry'!AO197, CFV_Tbl[CF Code], 0)) )</f>
        <v>Field Not Required</v>
      </c>
      <c r="AS197" s="243" t="e" cm="1">
        <f t="array" ref="AS197">INDEX('Custom Field Tbl'!$N$5:$N$446, MATCH('9.3 MAL- Bus Facilities Entry'!$Q197 &amp; '9.3 MAL- Bus Facilities Entry'!AS$3, 'Custom Field Tbl'!$M$5:$M$446 &amp; 'Custom Field Tbl'!$O$5:$O$446, 0 ))</f>
        <v>#N/A</v>
      </c>
      <c r="AT197" s="143" t="str">
        <f>IF(ISNA(INDEX(CFV_Tbl[CF Description], MATCH('9.3 MAL- Bus Facilities Entry'!AS197, CFV_Tbl[CF Code], 0)) ), "Field Not Required", INDEX(CFV_Tbl[CF Description], MATCH('9.3 MAL- Bus Facilities Entry'!AS197, CFV_Tbl[CF Code], 0)) )</f>
        <v>Field Not Required</v>
      </c>
      <c r="AW197" s="243" t="e" cm="1">
        <f t="array" ref="AW197">INDEX('Custom Field Tbl'!$N$5:$N$446, MATCH('9.3 MAL- Bus Facilities Entry'!$Q197 &amp; '9.3 MAL- Bus Facilities Entry'!AW$3, 'Custom Field Tbl'!$M$5:$M$446 &amp; 'Custom Field Tbl'!$O$5:$O$446, 0 ))</f>
        <v>#N/A</v>
      </c>
      <c r="AX197" s="143" t="str">
        <f>IF(ISNA(INDEX(CFV_Tbl[CF Description], MATCH('9.3 MAL- Bus Facilities Entry'!AW197, CFV_Tbl[CF Code], 0)) ), "Field Not Required", INDEX(CFV_Tbl[CF Description], MATCH('9.3 MAL- Bus Facilities Entry'!AW197, CFV_Tbl[CF Code], 0)) )</f>
        <v>Field Not Required</v>
      </c>
      <c r="BA197" s="243" t="e" cm="1">
        <f t="array" ref="BA197">INDEX('Custom Field Tbl'!$N$5:$N$446, MATCH('9.3 MAL- Bus Facilities Entry'!$Q197 &amp; '9.3 MAL- Bus Facilities Entry'!BA$3, 'Custom Field Tbl'!$M$5:$M$446 &amp; 'Custom Field Tbl'!$O$5:$O$446, 0 ))</f>
        <v>#N/A</v>
      </c>
      <c r="BB197" s="143" t="str">
        <f>IF(ISNA(INDEX(CFV_Tbl[CF Description], MATCH('9.3 MAL- Bus Facilities Entry'!BA197, CFV_Tbl[CF Code], 0)) ), "Field Not Required", INDEX(CFV_Tbl[CF Description], MATCH('9.3 MAL- Bus Facilities Entry'!BA197, CFV_Tbl[CF Code], 0)) )</f>
        <v>Field Not Required</v>
      </c>
      <c r="BE197" s="243" t="e" cm="1">
        <f t="array" ref="BE197">INDEX('Custom Field Tbl'!$N$5:$N$446, MATCH('9.3 MAL- Bus Facilities Entry'!$Q197 &amp; '9.3 MAL- Bus Facilities Entry'!BE$3, 'Custom Field Tbl'!$M$5:$M$446 &amp; 'Custom Field Tbl'!$O$5:$O$446, 0 ))</f>
        <v>#N/A</v>
      </c>
      <c r="BF197" s="143" t="str">
        <f>IF(ISNA(INDEX(CFV_Tbl[CF Description], MATCH('9.3 MAL- Bus Facilities Entry'!BE197, CFV_Tbl[CF Code], 0)) ), "Field Not Required", INDEX(CFV_Tbl[CF Description], MATCH('9.3 MAL- Bus Facilities Entry'!BE197, CFV_Tbl[CF Code], 0)) )</f>
        <v>Field Not Required</v>
      </c>
      <c r="BI197" s="239"/>
      <c r="BJ197" s="243" t="e">
        <f>INDEX(Mnemonic[Code], MATCH('9.3 MAL- Bus Facilities Entry'!BS197, Mnemonic[Description], 0))</f>
        <v>#N/A</v>
      </c>
      <c r="BK197" s="243" t="e">
        <f>INDEX(Mnemonic[Code], MATCH('9.3 MAL- Bus Facilities Entry'!BT197, Mnemonic[Description], 0))</f>
        <v>#N/A</v>
      </c>
      <c r="BL197" s="243" t="e">
        <f>IF(ISNA(INDEX(Mnemonic[Code], MATCH( '9.3 MAL- Bus Facilities Entry'!BU197, Mnemonic[Description], 0)) ),  INDEX(Mnemonic[Code], MATCH( LEFT('9.3 MAL- Bus Facilities Entry'!BU197, LEN(BU197)-2), Mnemonic[Description], 0)),  INDEX(Mnemonic[Code], MATCH( '9.3 MAL- Bus Facilities Entry'!BU197, Mnemonic[Description], 0)) )</f>
        <v>#VALUE!</v>
      </c>
      <c r="BM197" s="243" t="e">
        <f>IF(ISNA(INDEX(Mnemonic[Code], MATCH( '9.3 MAL- Bus Facilities Entry'!BV197, Mnemonic[Description], 0)) ),  INDEX(Mnemonic[Code], MATCH( LEFT('9.3 MAL- Bus Facilities Entry'!BV197, LEN(BV197)-2), Mnemonic[Description], 0)),  INDEX(Mnemonic[Code], MATCH( '9.3 MAL- Bus Facilities Entry'!BV197, Mnemonic[Description], 0)) )</f>
        <v>#VALUE!</v>
      </c>
      <c r="BN197" s="243" t="e">
        <f>IF(ISNA(INDEX(Mnemonic[Code], MATCH( '9.3 MAL- Bus Facilities Entry'!BW197, Mnemonic[Description], 0)) ),  INDEX(Mnemonic[Code], MATCH( LEFT('9.3 MAL- Bus Facilities Entry'!BW197, LEN(BW197)-1), Mnemonic[Description], 0)),  INDEX(Mnemonic[Code], MATCH( '9.3 MAL- Bus Facilities Entry'!BW197, Mnemonic[Description], 0)) )</f>
        <v>#VALUE!</v>
      </c>
      <c r="BO197" s="243" t="e">
        <f>IF(ISNA(INDEX(Mnemonic[Code], MATCH( '9.3 MAL- Bus Facilities Entry'!BX197, Mnemonic[Description], 0)) ),  INDEX(Mnemonic[Code], MATCH( LEFT('9.3 MAL- Bus Facilities Entry'!BX197, LEN(BX197)-1), Mnemonic[Description], 0)),  INDEX(Mnemonic[Code], MATCH( '9.3 MAL- Bus Facilities Entry'!BX197, Mnemonic[Description], 0)) )</f>
        <v>#VALUE!</v>
      </c>
      <c r="BP197" s="243" t="e">
        <f t="shared" si="25"/>
        <v>#N/A</v>
      </c>
      <c r="BQ197" s="243" t="e">
        <f t="shared" si="26"/>
        <v>#N/A</v>
      </c>
      <c r="BR197" s="243" t="e">
        <f t="shared" si="27"/>
        <v>#VALUE!</v>
      </c>
      <c r="BS197" s="245"/>
      <c r="BT197" s="245"/>
      <c r="BU197" s="244"/>
      <c r="BV197" s="244"/>
      <c r="BW197" s="244"/>
      <c r="BX197" s="244"/>
      <c r="BZ197" s="239"/>
      <c r="CA197" s="246" t="e">
        <f>INDEX('MAL-OTHERLOOKUPS'!$ES$4:$ES$56, MATCH('9.3 MAL- Bus Facilities Entry'!CE197, 'MAL-OTHERLOOKUPS'!$ET$4:$ET$56, 0))</f>
        <v>#N/A</v>
      </c>
      <c r="CB197" s="247" t="str">
        <f t="shared" si="28"/>
        <v>L--</v>
      </c>
      <c r="CC197" s="247"/>
      <c r="CD197" s="425"/>
      <c r="CE197" s="425"/>
      <c r="CF197" s="425"/>
      <c r="CG197" s="248"/>
      <c r="CH197" s="367"/>
      <c r="CI197" s="367"/>
      <c r="CJ197" s="249" t="e">
        <f>INDEX('Default X, Y'!$D$6:$D$13,MATCH('9.3 MAL- Bus Facilities Entry'!BJ197&amp;"MF",'Default X, Y'!$B$6:$B$13,0))</f>
        <v>#N/A</v>
      </c>
      <c r="CK197" s="249" t="e">
        <f>INDEX('Default X, Y'!$E$6:$E$13,MATCH('9.3 MAL- Bus Facilities Entry'!BJ197&amp;"MF",'Default X, Y'!$B$6:$B$13,0))</f>
        <v>#N/A</v>
      </c>
      <c r="CL197" s="250" t="str">
        <f t="shared" si="29"/>
        <v>MX_Common_BRT</v>
      </c>
      <c r="CM197" s="239"/>
      <c r="CN197" s="251">
        <v>0</v>
      </c>
      <c r="CO197" s="471"/>
      <c r="CP197" s="251" t="str">
        <f t="shared" si="30"/>
        <v>0-</v>
      </c>
      <c r="CQ197" s="471"/>
      <c r="CR197" s="252" t="str">
        <f t="shared" si="23"/>
        <v xml:space="preserve">; ; </v>
      </c>
      <c r="CS197" s="252" t="str">
        <f t="shared" si="24"/>
        <v xml:space="preserve">; ; </v>
      </c>
      <c r="CT197" s="425"/>
      <c r="CU197" s="252" t="e">
        <v>#REF!</v>
      </c>
      <c r="CV197" s="367"/>
      <c r="CW197" s="367"/>
      <c r="CX197" s="239"/>
      <c r="CY197" s="240"/>
      <c r="CZ197" s="240"/>
      <c r="DA197" s="240"/>
      <c r="DB197" s="585"/>
      <c r="DD197" s="240"/>
      <c r="DE197" s="585"/>
      <c r="DF197" s="253"/>
      <c r="DH197" s="472"/>
      <c r="DI197" s="497"/>
      <c r="DJ197" s="254"/>
      <c r="DK197" s="585"/>
    </row>
    <row r="198" spans="1:115" ht="14.5" x14ac:dyDescent="0.35">
      <c r="A198" s="469"/>
      <c r="B198" s="239"/>
      <c r="C198" s="240"/>
      <c r="D198" s="240"/>
      <c r="E198" s="240"/>
      <c r="F198" s="367"/>
      <c r="G198" s="239"/>
      <c r="H198" s="240"/>
      <c r="J198" s="241"/>
      <c r="K198" s="241"/>
      <c r="M198" s="473"/>
      <c r="O198" s="239"/>
      <c r="Q198" s="143" t="e">
        <f>INDEX(AssetClass[Asset Class], MATCH('9.3 MAL- Bus Facilities Entry'!P198, AssetClass[Class Description], 0))</f>
        <v>#N/A</v>
      </c>
      <c r="R198" s="143"/>
      <c r="S198" s="242" t="e">
        <f>INDEX(Table15[Category Code], MATCH('9.3 MAL- Bus Facilities Entry'!R198, Table15[Category  Description], 0))</f>
        <v>#N/A</v>
      </c>
      <c r="T198" s="239"/>
      <c r="U198" s="243" t="e" cm="1">
        <f t="array" ref="U198">INDEX('Custom Field Tbl'!$N$5:$N$446, MATCH('9.3 MAL- Bus Facilities Entry'!$Q198 &amp; '9.3 MAL- Bus Facilities Entry'!U$3, 'Custom Field Tbl'!$M$5:$M$446 &amp; 'Custom Field Tbl'!$O$5:$O$446, 0 ))</f>
        <v>#N/A</v>
      </c>
      <c r="V198" s="143" t="str">
        <f>IF(ISNA(INDEX(CFV_Tbl[CF Description], MATCH('9.3 MAL- Bus Facilities Entry'!U198, CFV_Tbl[CF Code], 0)) ), "Field Not Required", INDEX(CFV_Tbl[CF Description], MATCH('9.3 MAL- Bus Facilities Entry'!U198, CFV_Tbl[CF Code], 0)) )</f>
        <v>Field Not Required</v>
      </c>
      <c r="Y198" s="243" t="e" cm="1">
        <f t="array" ref="Y198">INDEX('Custom Field Tbl'!$N$5:$N$446, MATCH('9.3 MAL- Bus Facilities Entry'!$Q198 &amp; '9.3 MAL- Bus Facilities Entry'!Y$3, 'Custom Field Tbl'!$M$5:$M$446 &amp; 'Custom Field Tbl'!$O$5:$O$446, 0 ))</f>
        <v>#N/A</v>
      </c>
      <c r="Z198" s="143" t="str">
        <f>IF(ISNA(INDEX(CFV_Tbl[CF Description], MATCH('9.3 MAL- Bus Facilities Entry'!Y198, CFV_Tbl[CF Code], 0)) ), "Field Not Required", INDEX(CFV_Tbl[CF Description], MATCH('9.3 MAL- Bus Facilities Entry'!Y198, CFV_Tbl[CF Code], 0)) )</f>
        <v>Field Not Required</v>
      </c>
      <c r="AC198" s="243" t="e" cm="1">
        <f t="array" ref="AC198">INDEX('Custom Field Tbl'!$N$5:$N$446, MATCH('9.3 MAL- Bus Facilities Entry'!$Q198 &amp; '9.3 MAL- Bus Facilities Entry'!AC$3, 'Custom Field Tbl'!$M$5:$M$446 &amp; 'Custom Field Tbl'!$O$5:$O$446, 0 ))</f>
        <v>#N/A</v>
      </c>
      <c r="AD198" s="143" t="str">
        <f>IF(ISNA(INDEX(CFV_Tbl[CF Description], MATCH('9.3 MAL- Bus Facilities Entry'!AC198, CFV_Tbl[CF Code], 0)) ), "Field Not Required", INDEX(CFV_Tbl[CF Description], MATCH('9.3 MAL- Bus Facilities Entry'!AC198, CFV_Tbl[CF Code], 0)) )</f>
        <v>Field Not Required</v>
      </c>
      <c r="AG198" s="243" t="e" cm="1">
        <f t="array" ref="AG198">INDEX('Custom Field Tbl'!$N$5:$N$446, MATCH('9.3 MAL- Bus Facilities Entry'!$Q198 &amp; '9.3 MAL- Bus Facilities Entry'!AG$3, 'Custom Field Tbl'!$M$5:$M$446 &amp; 'Custom Field Tbl'!$O$5:$O$446, 0 ))</f>
        <v>#N/A</v>
      </c>
      <c r="AH198" s="143" t="str">
        <f>IF(ISNA(INDEX(CFV_Tbl[CF Description], MATCH('9.3 MAL- Bus Facilities Entry'!AG198, CFV_Tbl[CF Code], 0)) ), "Field Not Required", INDEX(CFV_Tbl[CF Description], MATCH('9.3 MAL- Bus Facilities Entry'!AG198, CFV_Tbl[CF Code], 0)) )</f>
        <v>Field Not Required</v>
      </c>
      <c r="AK198" s="243" t="e" cm="1">
        <f t="array" ref="AK198">INDEX('Custom Field Tbl'!$N$5:$N$446, MATCH('9.3 MAL- Bus Facilities Entry'!$Q198 &amp; '9.3 MAL- Bus Facilities Entry'!AK$3, 'Custom Field Tbl'!$M$5:$M$446 &amp; 'Custom Field Tbl'!$O$5:$O$446, 0 ))</f>
        <v>#N/A</v>
      </c>
      <c r="AL198" s="143" t="str">
        <f>IF(ISNA(INDEX(CFV_Tbl[CF Description], MATCH('9.3 MAL- Bus Facilities Entry'!AK198, CFV_Tbl[CF Code], 0)) ), "Field Not Required", INDEX(CFV_Tbl[CF Description], MATCH('9.3 MAL- Bus Facilities Entry'!AK198, CFV_Tbl[CF Code], 0)) )</f>
        <v>Field Not Required</v>
      </c>
      <c r="AO198" s="243" t="e" cm="1">
        <f t="array" ref="AO198">INDEX('Custom Field Tbl'!$N$5:$N$446, MATCH('9.3 MAL- Bus Facilities Entry'!$Q198 &amp; '9.3 MAL- Bus Facilities Entry'!AO$3, 'Custom Field Tbl'!$M$5:$M$446 &amp; 'Custom Field Tbl'!$O$5:$O$446, 0 ))</f>
        <v>#N/A</v>
      </c>
      <c r="AP198" s="143" t="str">
        <f>IF(ISNA(INDEX(CFV_Tbl[CF Description], MATCH('9.3 MAL- Bus Facilities Entry'!AO198, CFV_Tbl[CF Code], 0)) ), "Field Not Required", INDEX(CFV_Tbl[CF Description], MATCH('9.3 MAL- Bus Facilities Entry'!AO198, CFV_Tbl[CF Code], 0)) )</f>
        <v>Field Not Required</v>
      </c>
      <c r="AS198" s="243" t="e" cm="1">
        <f t="array" ref="AS198">INDEX('Custom Field Tbl'!$N$5:$N$446, MATCH('9.3 MAL- Bus Facilities Entry'!$Q198 &amp; '9.3 MAL- Bus Facilities Entry'!AS$3, 'Custom Field Tbl'!$M$5:$M$446 &amp; 'Custom Field Tbl'!$O$5:$O$446, 0 ))</f>
        <v>#N/A</v>
      </c>
      <c r="AT198" s="143" t="str">
        <f>IF(ISNA(INDEX(CFV_Tbl[CF Description], MATCH('9.3 MAL- Bus Facilities Entry'!AS198, CFV_Tbl[CF Code], 0)) ), "Field Not Required", INDEX(CFV_Tbl[CF Description], MATCH('9.3 MAL- Bus Facilities Entry'!AS198, CFV_Tbl[CF Code], 0)) )</f>
        <v>Field Not Required</v>
      </c>
      <c r="AW198" s="243" t="e" cm="1">
        <f t="array" ref="AW198">INDEX('Custom Field Tbl'!$N$5:$N$446, MATCH('9.3 MAL- Bus Facilities Entry'!$Q198 &amp; '9.3 MAL- Bus Facilities Entry'!AW$3, 'Custom Field Tbl'!$M$5:$M$446 &amp; 'Custom Field Tbl'!$O$5:$O$446, 0 ))</f>
        <v>#N/A</v>
      </c>
      <c r="AX198" s="143" t="str">
        <f>IF(ISNA(INDEX(CFV_Tbl[CF Description], MATCH('9.3 MAL- Bus Facilities Entry'!AW198, CFV_Tbl[CF Code], 0)) ), "Field Not Required", INDEX(CFV_Tbl[CF Description], MATCH('9.3 MAL- Bus Facilities Entry'!AW198, CFV_Tbl[CF Code], 0)) )</f>
        <v>Field Not Required</v>
      </c>
      <c r="BA198" s="243" t="e" cm="1">
        <f t="array" ref="BA198">INDEX('Custom Field Tbl'!$N$5:$N$446, MATCH('9.3 MAL- Bus Facilities Entry'!$Q198 &amp; '9.3 MAL- Bus Facilities Entry'!BA$3, 'Custom Field Tbl'!$M$5:$M$446 &amp; 'Custom Field Tbl'!$O$5:$O$446, 0 ))</f>
        <v>#N/A</v>
      </c>
      <c r="BB198" s="143" t="str">
        <f>IF(ISNA(INDEX(CFV_Tbl[CF Description], MATCH('9.3 MAL- Bus Facilities Entry'!BA198, CFV_Tbl[CF Code], 0)) ), "Field Not Required", INDEX(CFV_Tbl[CF Description], MATCH('9.3 MAL- Bus Facilities Entry'!BA198, CFV_Tbl[CF Code], 0)) )</f>
        <v>Field Not Required</v>
      </c>
      <c r="BE198" s="243" t="e" cm="1">
        <f t="array" ref="BE198">INDEX('Custom Field Tbl'!$N$5:$N$446, MATCH('9.3 MAL- Bus Facilities Entry'!$Q198 &amp; '9.3 MAL- Bus Facilities Entry'!BE$3, 'Custom Field Tbl'!$M$5:$M$446 &amp; 'Custom Field Tbl'!$O$5:$O$446, 0 ))</f>
        <v>#N/A</v>
      </c>
      <c r="BF198" s="143" t="str">
        <f>IF(ISNA(INDEX(CFV_Tbl[CF Description], MATCH('9.3 MAL- Bus Facilities Entry'!BE198, CFV_Tbl[CF Code], 0)) ), "Field Not Required", INDEX(CFV_Tbl[CF Description], MATCH('9.3 MAL- Bus Facilities Entry'!BE198, CFV_Tbl[CF Code], 0)) )</f>
        <v>Field Not Required</v>
      </c>
      <c r="BI198" s="239"/>
      <c r="BJ198" s="243" t="e">
        <f>INDEX(Mnemonic[Code], MATCH('9.3 MAL- Bus Facilities Entry'!BS198, Mnemonic[Description], 0))</f>
        <v>#N/A</v>
      </c>
      <c r="BK198" s="243" t="e">
        <f>INDEX(Mnemonic[Code], MATCH('9.3 MAL- Bus Facilities Entry'!BT198, Mnemonic[Description], 0))</f>
        <v>#N/A</v>
      </c>
      <c r="BL198" s="243" t="e">
        <f>IF(ISNA(INDEX(Mnemonic[Code], MATCH( '9.3 MAL- Bus Facilities Entry'!BU198, Mnemonic[Description], 0)) ),  INDEX(Mnemonic[Code], MATCH( LEFT('9.3 MAL- Bus Facilities Entry'!BU198, LEN(BU198)-2), Mnemonic[Description], 0)),  INDEX(Mnemonic[Code], MATCH( '9.3 MAL- Bus Facilities Entry'!BU198, Mnemonic[Description], 0)) )</f>
        <v>#VALUE!</v>
      </c>
      <c r="BM198" s="243" t="e">
        <f>IF(ISNA(INDEX(Mnemonic[Code], MATCH( '9.3 MAL- Bus Facilities Entry'!BV198, Mnemonic[Description], 0)) ),  INDEX(Mnemonic[Code], MATCH( LEFT('9.3 MAL- Bus Facilities Entry'!BV198, LEN(BV198)-2), Mnemonic[Description], 0)),  INDEX(Mnemonic[Code], MATCH( '9.3 MAL- Bus Facilities Entry'!BV198, Mnemonic[Description], 0)) )</f>
        <v>#VALUE!</v>
      </c>
      <c r="BN198" s="243" t="e">
        <f>IF(ISNA(INDEX(Mnemonic[Code], MATCH( '9.3 MAL- Bus Facilities Entry'!BW198, Mnemonic[Description], 0)) ),  INDEX(Mnemonic[Code], MATCH( LEFT('9.3 MAL- Bus Facilities Entry'!BW198, LEN(BW198)-1), Mnemonic[Description], 0)),  INDEX(Mnemonic[Code], MATCH( '9.3 MAL- Bus Facilities Entry'!BW198, Mnemonic[Description], 0)) )</f>
        <v>#VALUE!</v>
      </c>
      <c r="BO198" s="243" t="e">
        <f>IF(ISNA(INDEX(Mnemonic[Code], MATCH( '9.3 MAL- Bus Facilities Entry'!BX198, Mnemonic[Description], 0)) ),  INDEX(Mnemonic[Code], MATCH( LEFT('9.3 MAL- Bus Facilities Entry'!BX198, LEN(BX198)-1), Mnemonic[Description], 0)),  INDEX(Mnemonic[Code], MATCH( '9.3 MAL- Bus Facilities Entry'!BX198, Mnemonic[Description], 0)) )</f>
        <v>#VALUE!</v>
      </c>
      <c r="BP198" s="243" t="e">
        <f t="shared" si="25"/>
        <v>#N/A</v>
      </c>
      <c r="BQ198" s="243" t="e">
        <f t="shared" si="26"/>
        <v>#N/A</v>
      </c>
      <c r="BR198" s="243" t="e">
        <f t="shared" si="27"/>
        <v>#VALUE!</v>
      </c>
      <c r="BS198" s="245"/>
      <c r="BT198" s="245"/>
      <c r="BU198" s="244"/>
      <c r="BV198" s="244"/>
      <c r="BW198" s="244"/>
      <c r="BX198" s="244"/>
      <c r="BZ198" s="239"/>
      <c r="CA198" s="246" t="e">
        <f>INDEX('MAL-OTHERLOOKUPS'!$ES$4:$ES$56, MATCH('9.3 MAL- Bus Facilities Entry'!CE198, 'MAL-OTHERLOOKUPS'!$ET$4:$ET$56, 0))</f>
        <v>#N/A</v>
      </c>
      <c r="CB198" s="247" t="str">
        <f t="shared" si="28"/>
        <v>L--</v>
      </c>
      <c r="CC198" s="247"/>
      <c r="CD198" s="425"/>
      <c r="CE198" s="425"/>
      <c r="CF198" s="425"/>
      <c r="CG198" s="248"/>
      <c r="CH198" s="367"/>
      <c r="CI198" s="367"/>
      <c r="CJ198" s="249" t="e">
        <f>INDEX('Default X, Y'!$D$6:$D$13,MATCH('9.3 MAL- Bus Facilities Entry'!BJ198&amp;"MF",'Default X, Y'!$B$6:$B$13,0))</f>
        <v>#N/A</v>
      </c>
      <c r="CK198" s="249" t="e">
        <f>INDEX('Default X, Y'!$E$6:$E$13,MATCH('9.3 MAL- Bus Facilities Entry'!BJ198&amp;"MF",'Default X, Y'!$B$6:$B$13,0))</f>
        <v>#N/A</v>
      </c>
      <c r="CL198" s="250" t="str">
        <f t="shared" si="29"/>
        <v>MX_Common_BRT</v>
      </c>
      <c r="CM198" s="239"/>
      <c r="CN198" s="251">
        <v>0</v>
      </c>
      <c r="CO198" s="471"/>
      <c r="CP198" s="251" t="str">
        <f t="shared" si="30"/>
        <v>0-</v>
      </c>
      <c r="CQ198" s="471"/>
      <c r="CR198" s="252" t="str">
        <f t="shared" si="23"/>
        <v xml:space="preserve">; ; </v>
      </c>
      <c r="CS198" s="252" t="str">
        <f t="shared" si="24"/>
        <v xml:space="preserve">; ; </v>
      </c>
      <c r="CT198" s="425"/>
      <c r="CU198" s="252" t="e">
        <v>#REF!</v>
      </c>
      <c r="CX198" s="239"/>
      <c r="CY198" s="240"/>
      <c r="CZ198" s="240"/>
      <c r="DA198" s="240"/>
      <c r="DB198" s="585"/>
      <c r="DD198" s="240"/>
      <c r="DE198" s="585"/>
      <c r="DF198" s="253"/>
      <c r="DH198" s="472"/>
      <c r="DI198" s="497"/>
      <c r="DJ198" s="254"/>
      <c r="DK198" s="585"/>
    </row>
    <row r="199" spans="1:115" ht="14.5" x14ac:dyDescent="0.35">
      <c r="A199" s="469"/>
      <c r="B199" s="255"/>
      <c r="C199" s="240"/>
      <c r="D199" s="240"/>
      <c r="E199" s="240"/>
      <c r="F199" s="367"/>
      <c r="G199" s="256"/>
      <c r="H199" s="240"/>
      <c r="J199" s="241"/>
      <c r="K199" s="241"/>
      <c r="M199" s="473"/>
      <c r="O199" s="257"/>
      <c r="Q199" s="143" t="e">
        <f>INDEX(AssetClass[Asset Class], MATCH('9.3 MAL- Bus Facilities Entry'!P199, AssetClass[Class Description], 0))</f>
        <v>#N/A</v>
      </c>
      <c r="R199" s="143"/>
      <c r="S199" s="242" t="e">
        <f>INDEX(Table15[Category Code], MATCH('9.3 MAL- Bus Facilities Entry'!R199, Table15[Category  Description], 0))</f>
        <v>#N/A</v>
      </c>
      <c r="T199" s="257"/>
      <c r="U199" s="243" t="e" cm="1">
        <f t="array" ref="U199">INDEX('Custom Field Tbl'!$N$5:$N$446, MATCH('9.3 MAL- Bus Facilities Entry'!$Q199 &amp; '9.3 MAL- Bus Facilities Entry'!U$3, 'Custom Field Tbl'!$M$5:$M$446 &amp; 'Custom Field Tbl'!$O$5:$O$446, 0 ))</f>
        <v>#N/A</v>
      </c>
      <c r="V199" s="143" t="str">
        <f>IF(ISNA(INDEX(CFV_Tbl[CF Description], MATCH('9.3 MAL- Bus Facilities Entry'!U199, CFV_Tbl[CF Code], 0)) ), "Field Not Required", INDEX(CFV_Tbl[CF Description], MATCH('9.3 MAL- Bus Facilities Entry'!U199, CFV_Tbl[CF Code], 0)) )</f>
        <v>Field Not Required</v>
      </c>
      <c r="Y199" s="243" t="e" cm="1">
        <f t="array" ref="Y199">INDEX('Custom Field Tbl'!$N$5:$N$446, MATCH('9.3 MAL- Bus Facilities Entry'!$Q199 &amp; '9.3 MAL- Bus Facilities Entry'!Y$3, 'Custom Field Tbl'!$M$5:$M$446 &amp; 'Custom Field Tbl'!$O$5:$O$446, 0 ))</f>
        <v>#N/A</v>
      </c>
      <c r="Z199" s="143" t="str">
        <f>IF(ISNA(INDEX(CFV_Tbl[CF Description], MATCH('9.3 MAL- Bus Facilities Entry'!Y199, CFV_Tbl[CF Code], 0)) ), "Field Not Required", INDEX(CFV_Tbl[CF Description], MATCH('9.3 MAL- Bus Facilities Entry'!Y199, CFV_Tbl[CF Code], 0)) )</f>
        <v>Field Not Required</v>
      </c>
      <c r="AC199" s="243" t="e" cm="1">
        <f t="array" ref="AC199">INDEX('Custom Field Tbl'!$N$5:$N$446, MATCH('9.3 MAL- Bus Facilities Entry'!$Q199 &amp; '9.3 MAL- Bus Facilities Entry'!AC$3, 'Custom Field Tbl'!$M$5:$M$446 &amp; 'Custom Field Tbl'!$O$5:$O$446, 0 ))</f>
        <v>#N/A</v>
      </c>
      <c r="AD199" s="143" t="str">
        <f>IF(ISNA(INDEX(CFV_Tbl[CF Description], MATCH('9.3 MAL- Bus Facilities Entry'!AC199, CFV_Tbl[CF Code], 0)) ), "Field Not Required", INDEX(CFV_Tbl[CF Description], MATCH('9.3 MAL- Bus Facilities Entry'!AC199, CFV_Tbl[CF Code], 0)) )</f>
        <v>Field Not Required</v>
      </c>
      <c r="AG199" s="243" t="e" cm="1">
        <f t="array" ref="AG199">INDEX('Custom Field Tbl'!$N$5:$N$446, MATCH('9.3 MAL- Bus Facilities Entry'!$Q199 &amp; '9.3 MAL- Bus Facilities Entry'!AG$3, 'Custom Field Tbl'!$M$5:$M$446 &amp; 'Custom Field Tbl'!$O$5:$O$446, 0 ))</f>
        <v>#N/A</v>
      </c>
      <c r="AH199" s="143" t="str">
        <f>IF(ISNA(INDEX(CFV_Tbl[CF Description], MATCH('9.3 MAL- Bus Facilities Entry'!AG199, CFV_Tbl[CF Code], 0)) ), "Field Not Required", INDEX(CFV_Tbl[CF Description], MATCH('9.3 MAL- Bus Facilities Entry'!AG199, CFV_Tbl[CF Code], 0)) )</f>
        <v>Field Not Required</v>
      </c>
      <c r="AK199" s="243" t="e" cm="1">
        <f t="array" ref="AK199">INDEX('Custom Field Tbl'!$N$5:$N$446, MATCH('9.3 MAL- Bus Facilities Entry'!$Q199 &amp; '9.3 MAL- Bus Facilities Entry'!AK$3, 'Custom Field Tbl'!$M$5:$M$446 &amp; 'Custom Field Tbl'!$O$5:$O$446, 0 ))</f>
        <v>#N/A</v>
      </c>
      <c r="AL199" s="143" t="str">
        <f>IF(ISNA(INDEX(CFV_Tbl[CF Description], MATCH('9.3 MAL- Bus Facilities Entry'!AK199, CFV_Tbl[CF Code], 0)) ), "Field Not Required", INDEX(CFV_Tbl[CF Description], MATCH('9.3 MAL- Bus Facilities Entry'!AK199, CFV_Tbl[CF Code], 0)) )</f>
        <v>Field Not Required</v>
      </c>
      <c r="AO199" s="243" t="e" cm="1">
        <f t="array" ref="AO199">INDEX('Custom Field Tbl'!$N$5:$N$446, MATCH('9.3 MAL- Bus Facilities Entry'!$Q199 &amp; '9.3 MAL- Bus Facilities Entry'!AO$3, 'Custom Field Tbl'!$M$5:$M$446 &amp; 'Custom Field Tbl'!$O$5:$O$446, 0 ))</f>
        <v>#N/A</v>
      </c>
      <c r="AP199" s="143" t="str">
        <f>IF(ISNA(INDEX(CFV_Tbl[CF Description], MATCH('9.3 MAL- Bus Facilities Entry'!AO199, CFV_Tbl[CF Code], 0)) ), "Field Not Required", INDEX(CFV_Tbl[CF Description], MATCH('9.3 MAL- Bus Facilities Entry'!AO199, CFV_Tbl[CF Code], 0)) )</f>
        <v>Field Not Required</v>
      </c>
      <c r="AS199" s="243" t="e" cm="1">
        <f t="array" ref="AS199">INDEX('Custom Field Tbl'!$N$5:$N$446, MATCH('9.3 MAL- Bus Facilities Entry'!$Q199 &amp; '9.3 MAL- Bus Facilities Entry'!AS$3, 'Custom Field Tbl'!$M$5:$M$446 &amp; 'Custom Field Tbl'!$O$5:$O$446, 0 ))</f>
        <v>#N/A</v>
      </c>
      <c r="AT199" s="143" t="str">
        <f>IF(ISNA(INDEX(CFV_Tbl[CF Description], MATCH('9.3 MAL- Bus Facilities Entry'!AS199, CFV_Tbl[CF Code], 0)) ), "Field Not Required", INDEX(CFV_Tbl[CF Description], MATCH('9.3 MAL- Bus Facilities Entry'!AS199, CFV_Tbl[CF Code], 0)) )</f>
        <v>Field Not Required</v>
      </c>
      <c r="AW199" s="243" t="e" cm="1">
        <f t="array" ref="AW199">INDEX('Custom Field Tbl'!$N$5:$N$446, MATCH('9.3 MAL- Bus Facilities Entry'!$Q199 &amp; '9.3 MAL- Bus Facilities Entry'!AW$3, 'Custom Field Tbl'!$M$5:$M$446 &amp; 'Custom Field Tbl'!$O$5:$O$446, 0 ))</f>
        <v>#N/A</v>
      </c>
      <c r="AX199" s="143" t="str">
        <f>IF(ISNA(INDEX(CFV_Tbl[CF Description], MATCH('9.3 MAL- Bus Facilities Entry'!AW199, CFV_Tbl[CF Code], 0)) ), "Field Not Required", INDEX(CFV_Tbl[CF Description], MATCH('9.3 MAL- Bus Facilities Entry'!AW199, CFV_Tbl[CF Code], 0)) )</f>
        <v>Field Not Required</v>
      </c>
      <c r="BA199" s="243" t="e" cm="1">
        <f t="array" ref="BA199">INDEX('Custom Field Tbl'!$N$5:$N$446, MATCH('9.3 MAL- Bus Facilities Entry'!$Q199 &amp; '9.3 MAL- Bus Facilities Entry'!BA$3, 'Custom Field Tbl'!$M$5:$M$446 &amp; 'Custom Field Tbl'!$O$5:$O$446, 0 ))</f>
        <v>#N/A</v>
      </c>
      <c r="BB199" s="143" t="str">
        <f>IF(ISNA(INDEX(CFV_Tbl[CF Description], MATCH('9.3 MAL- Bus Facilities Entry'!BA199, CFV_Tbl[CF Code], 0)) ), "Field Not Required", INDEX(CFV_Tbl[CF Description], MATCH('9.3 MAL- Bus Facilities Entry'!BA199, CFV_Tbl[CF Code], 0)) )</f>
        <v>Field Not Required</v>
      </c>
      <c r="BE199" s="243" t="e" cm="1">
        <f t="array" ref="BE199">INDEX('Custom Field Tbl'!$N$5:$N$446, MATCH('9.3 MAL- Bus Facilities Entry'!$Q199 &amp; '9.3 MAL- Bus Facilities Entry'!BE$3, 'Custom Field Tbl'!$M$5:$M$446 &amp; 'Custom Field Tbl'!$O$5:$O$446, 0 ))</f>
        <v>#N/A</v>
      </c>
      <c r="BF199" s="143" t="str">
        <f>IF(ISNA(INDEX(CFV_Tbl[CF Description], MATCH('9.3 MAL- Bus Facilities Entry'!BE199, CFV_Tbl[CF Code], 0)) ), "Field Not Required", INDEX(CFV_Tbl[CF Description], MATCH('9.3 MAL- Bus Facilities Entry'!BE199, CFV_Tbl[CF Code], 0)) )</f>
        <v>Field Not Required</v>
      </c>
      <c r="BI199" s="258"/>
      <c r="BJ199" s="243" t="e">
        <f>INDEX(Mnemonic[Code], MATCH('9.3 MAL- Bus Facilities Entry'!BS199, Mnemonic[Description], 0))</f>
        <v>#N/A</v>
      </c>
      <c r="BK199" s="243" t="e">
        <f>INDEX(Mnemonic[Code], MATCH('9.3 MAL- Bus Facilities Entry'!BT199, Mnemonic[Description], 0))</f>
        <v>#N/A</v>
      </c>
      <c r="BL199" s="243" t="e">
        <f>IF(ISNA(INDEX(Mnemonic[Code], MATCH( '9.3 MAL- Bus Facilities Entry'!BU199, Mnemonic[Description], 0)) ),  INDEX(Mnemonic[Code], MATCH( LEFT('9.3 MAL- Bus Facilities Entry'!BU199, LEN(BU199)-2), Mnemonic[Description], 0)),  INDEX(Mnemonic[Code], MATCH( '9.3 MAL- Bus Facilities Entry'!BU199, Mnemonic[Description], 0)) )</f>
        <v>#VALUE!</v>
      </c>
      <c r="BM199" s="243" t="e">
        <f>IF(ISNA(INDEX(Mnemonic[Code], MATCH( '9.3 MAL- Bus Facilities Entry'!BV199, Mnemonic[Description], 0)) ),  INDEX(Mnemonic[Code], MATCH( LEFT('9.3 MAL- Bus Facilities Entry'!BV199, LEN(BV199)-2), Mnemonic[Description], 0)),  INDEX(Mnemonic[Code], MATCH( '9.3 MAL- Bus Facilities Entry'!BV199, Mnemonic[Description], 0)) )</f>
        <v>#VALUE!</v>
      </c>
      <c r="BN199" s="243" t="e">
        <f>IF(ISNA(INDEX(Mnemonic[Code], MATCH( '9.3 MAL- Bus Facilities Entry'!BW199, Mnemonic[Description], 0)) ),  INDEX(Mnemonic[Code], MATCH( LEFT('9.3 MAL- Bus Facilities Entry'!BW199, LEN(BW199)-1), Mnemonic[Description], 0)),  INDEX(Mnemonic[Code], MATCH( '9.3 MAL- Bus Facilities Entry'!BW199, Mnemonic[Description], 0)) )</f>
        <v>#VALUE!</v>
      </c>
      <c r="BO199" s="243" t="e">
        <f>IF(ISNA(INDEX(Mnemonic[Code], MATCH( '9.3 MAL- Bus Facilities Entry'!BX199, Mnemonic[Description], 0)) ),  INDEX(Mnemonic[Code], MATCH( LEFT('9.3 MAL- Bus Facilities Entry'!BX199, LEN(BX199)-1), Mnemonic[Description], 0)),  INDEX(Mnemonic[Code], MATCH( '9.3 MAL- Bus Facilities Entry'!BX199, Mnemonic[Description], 0)) )</f>
        <v>#VALUE!</v>
      </c>
      <c r="BP199" s="243" t="e">
        <f t="shared" si="25"/>
        <v>#N/A</v>
      </c>
      <c r="BQ199" s="243" t="e">
        <f t="shared" si="26"/>
        <v>#N/A</v>
      </c>
      <c r="BR199" s="243" t="e">
        <f t="shared" si="27"/>
        <v>#VALUE!</v>
      </c>
      <c r="BS199" s="245"/>
      <c r="BT199" s="245"/>
      <c r="BU199" s="244"/>
      <c r="BV199" s="244"/>
      <c r="BW199" s="244"/>
      <c r="BX199" s="244"/>
      <c r="BZ199" s="258"/>
      <c r="CA199" s="246" t="e">
        <f>INDEX('MAL-OTHERLOOKUPS'!$ES$4:$ES$56, MATCH('9.3 MAL- Bus Facilities Entry'!CE199, 'MAL-OTHERLOOKUPS'!$ET$4:$ET$56, 0))</f>
        <v>#N/A</v>
      </c>
      <c r="CB199" s="247" t="str">
        <f t="shared" si="28"/>
        <v>L--</v>
      </c>
      <c r="CC199" s="247"/>
      <c r="CD199" s="425"/>
      <c r="CE199" s="425"/>
      <c r="CF199" s="425"/>
      <c r="CG199" s="248"/>
      <c r="CH199" s="367"/>
      <c r="CI199" s="367"/>
      <c r="CJ199" s="249" t="e">
        <f>INDEX('Default X, Y'!$D$6:$D$13,MATCH('9.3 MAL- Bus Facilities Entry'!BJ199&amp;"MF",'Default X, Y'!$B$6:$B$13,0))</f>
        <v>#N/A</v>
      </c>
      <c r="CK199" s="249" t="e">
        <f>INDEX('Default X, Y'!$E$6:$E$13,MATCH('9.3 MAL- Bus Facilities Entry'!BJ199&amp;"MF",'Default X, Y'!$B$6:$B$13,0))</f>
        <v>#N/A</v>
      </c>
      <c r="CL199" s="250" t="str">
        <f t="shared" si="29"/>
        <v>MX_Common_BRT</v>
      </c>
      <c r="CM199" s="257"/>
      <c r="CN199" s="251">
        <v>0</v>
      </c>
      <c r="CO199" s="471"/>
      <c r="CP199" s="251" t="str">
        <f t="shared" si="30"/>
        <v>0-</v>
      </c>
      <c r="CQ199" s="471"/>
      <c r="CR199" s="252" t="str">
        <f t="shared" si="23"/>
        <v xml:space="preserve">; ; </v>
      </c>
      <c r="CS199" s="252" t="str">
        <f t="shared" si="24"/>
        <v xml:space="preserve">; ; </v>
      </c>
      <c r="CT199" s="425"/>
      <c r="CU199" s="252" t="e">
        <v>#REF!</v>
      </c>
      <c r="CX199" s="257"/>
      <c r="CY199" s="240"/>
      <c r="CZ199" s="240"/>
      <c r="DA199" s="240"/>
      <c r="DB199" s="585"/>
      <c r="DD199" s="240"/>
      <c r="DE199" s="585"/>
      <c r="DF199" s="253"/>
      <c r="DH199" s="472"/>
      <c r="DI199" s="497"/>
      <c r="DJ199" s="254"/>
      <c r="DK199" s="585"/>
    </row>
    <row r="200" spans="1:115" ht="14.5" x14ac:dyDescent="0.35">
      <c r="A200" s="469"/>
      <c r="B200" s="239">
        <v>1</v>
      </c>
      <c r="C200" s="240"/>
      <c r="D200" s="240"/>
      <c r="E200" s="240"/>
      <c r="F200" s="367"/>
      <c r="G200" s="239">
        <v>1</v>
      </c>
      <c r="H200" s="240"/>
      <c r="J200" s="241"/>
      <c r="K200" s="241"/>
      <c r="M200" s="473"/>
      <c r="O200" s="239">
        <v>1</v>
      </c>
      <c r="Q200" s="143" t="e">
        <f>INDEX(AssetClass[Asset Class], MATCH('9.3 MAL- Bus Facilities Entry'!P200, AssetClass[Class Description], 0))</f>
        <v>#N/A</v>
      </c>
      <c r="R200" s="143"/>
      <c r="S200" s="242" t="e">
        <f>INDEX(Table15[Category Code], MATCH('9.3 MAL- Bus Facilities Entry'!R200, Table15[Category  Description], 0))</f>
        <v>#N/A</v>
      </c>
      <c r="T200" s="239">
        <v>1</v>
      </c>
      <c r="U200" s="243" t="e" cm="1">
        <f t="array" ref="U200">INDEX('Custom Field Tbl'!$N$5:$N$446, MATCH('9.3 MAL- Bus Facilities Entry'!$Q200 &amp; '9.3 MAL- Bus Facilities Entry'!U$3, 'Custom Field Tbl'!$M$5:$M$446 &amp; 'Custom Field Tbl'!$O$5:$O$446, 0 ))</f>
        <v>#N/A</v>
      </c>
      <c r="V200" s="143" t="str">
        <f>IF(ISNA(INDEX(CFV_Tbl[CF Description], MATCH('9.3 MAL- Bus Facilities Entry'!U200, CFV_Tbl[CF Code], 0)) ), "Field Not Required", INDEX(CFV_Tbl[CF Description], MATCH('9.3 MAL- Bus Facilities Entry'!U200, CFV_Tbl[CF Code], 0)) )</f>
        <v>Field Not Required</v>
      </c>
      <c r="Y200" s="243" t="e" cm="1">
        <f t="array" ref="Y200">INDEX('Custom Field Tbl'!$N$5:$N$446, MATCH('9.3 MAL- Bus Facilities Entry'!$Q200 &amp; '9.3 MAL- Bus Facilities Entry'!Y$3, 'Custom Field Tbl'!$M$5:$M$446 &amp; 'Custom Field Tbl'!$O$5:$O$446, 0 ))</f>
        <v>#N/A</v>
      </c>
      <c r="Z200" s="143" t="str">
        <f>IF(ISNA(INDEX(CFV_Tbl[CF Description], MATCH('9.3 MAL- Bus Facilities Entry'!Y200, CFV_Tbl[CF Code], 0)) ), "Field Not Required", INDEX(CFV_Tbl[CF Description], MATCH('9.3 MAL- Bus Facilities Entry'!Y200, CFV_Tbl[CF Code], 0)) )</f>
        <v>Field Not Required</v>
      </c>
      <c r="AC200" s="243" t="e" cm="1">
        <f t="array" ref="AC200">INDEX('Custom Field Tbl'!$N$5:$N$446, MATCH('9.3 MAL- Bus Facilities Entry'!$Q200 &amp; '9.3 MAL- Bus Facilities Entry'!AC$3, 'Custom Field Tbl'!$M$5:$M$446 &amp; 'Custom Field Tbl'!$O$5:$O$446, 0 ))</f>
        <v>#N/A</v>
      </c>
      <c r="AD200" s="143" t="str">
        <f>IF(ISNA(INDEX(CFV_Tbl[CF Description], MATCH('9.3 MAL- Bus Facilities Entry'!AC200, CFV_Tbl[CF Code], 0)) ), "Field Not Required", INDEX(CFV_Tbl[CF Description], MATCH('9.3 MAL- Bus Facilities Entry'!AC200, CFV_Tbl[CF Code], 0)) )</f>
        <v>Field Not Required</v>
      </c>
      <c r="AG200" s="243" t="e" cm="1">
        <f t="array" ref="AG200">INDEX('Custom Field Tbl'!$N$5:$N$446, MATCH('9.3 MAL- Bus Facilities Entry'!$Q200 &amp; '9.3 MAL- Bus Facilities Entry'!AG$3, 'Custom Field Tbl'!$M$5:$M$446 &amp; 'Custom Field Tbl'!$O$5:$O$446, 0 ))</f>
        <v>#N/A</v>
      </c>
      <c r="AH200" s="143" t="str">
        <f>IF(ISNA(INDEX(CFV_Tbl[CF Description], MATCH('9.3 MAL- Bus Facilities Entry'!AG200, CFV_Tbl[CF Code], 0)) ), "Field Not Required", INDEX(CFV_Tbl[CF Description], MATCH('9.3 MAL- Bus Facilities Entry'!AG200, CFV_Tbl[CF Code], 0)) )</f>
        <v>Field Not Required</v>
      </c>
      <c r="AK200" s="243" t="e" cm="1">
        <f t="array" ref="AK200">INDEX('Custom Field Tbl'!$N$5:$N$446, MATCH('9.3 MAL- Bus Facilities Entry'!$Q200 &amp; '9.3 MAL- Bus Facilities Entry'!AK$3, 'Custom Field Tbl'!$M$5:$M$446 &amp; 'Custom Field Tbl'!$O$5:$O$446, 0 ))</f>
        <v>#N/A</v>
      </c>
      <c r="AL200" s="143" t="str">
        <f>IF(ISNA(INDEX(CFV_Tbl[CF Description], MATCH('9.3 MAL- Bus Facilities Entry'!AK200, CFV_Tbl[CF Code], 0)) ), "Field Not Required", INDEX(CFV_Tbl[CF Description], MATCH('9.3 MAL- Bus Facilities Entry'!AK200, CFV_Tbl[CF Code], 0)) )</f>
        <v>Field Not Required</v>
      </c>
      <c r="AO200" s="243" t="e" cm="1">
        <f t="array" ref="AO200">INDEX('Custom Field Tbl'!$N$5:$N$446, MATCH('9.3 MAL- Bus Facilities Entry'!$Q200 &amp; '9.3 MAL- Bus Facilities Entry'!AO$3, 'Custom Field Tbl'!$M$5:$M$446 &amp; 'Custom Field Tbl'!$O$5:$O$446, 0 ))</f>
        <v>#N/A</v>
      </c>
      <c r="AP200" s="143" t="str">
        <f>IF(ISNA(INDEX(CFV_Tbl[CF Description], MATCH('9.3 MAL- Bus Facilities Entry'!AO200, CFV_Tbl[CF Code], 0)) ), "Field Not Required", INDEX(CFV_Tbl[CF Description], MATCH('9.3 MAL- Bus Facilities Entry'!AO200, CFV_Tbl[CF Code], 0)) )</f>
        <v>Field Not Required</v>
      </c>
      <c r="AS200" s="243" t="e" cm="1">
        <f t="array" ref="AS200">INDEX('Custom Field Tbl'!$N$5:$N$446, MATCH('9.3 MAL- Bus Facilities Entry'!$Q200 &amp; '9.3 MAL- Bus Facilities Entry'!AS$3, 'Custom Field Tbl'!$M$5:$M$446 &amp; 'Custom Field Tbl'!$O$5:$O$446, 0 ))</f>
        <v>#N/A</v>
      </c>
      <c r="AT200" s="143" t="str">
        <f>IF(ISNA(INDEX(CFV_Tbl[CF Description], MATCH('9.3 MAL- Bus Facilities Entry'!AS200, CFV_Tbl[CF Code], 0)) ), "Field Not Required", INDEX(CFV_Tbl[CF Description], MATCH('9.3 MAL- Bus Facilities Entry'!AS200, CFV_Tbl[CF Code], 0)) )</f>
        <v>Field Not Required</v>
      </c>
      <c r="AW200" s="243" t="e" cm="1">
        <f t="array" ref="AW200">INDEX('Custom Field Tbl'!$N$5:$N$446, MATCH('9.3 MAL- Bus Facilities Entry'!$Q200 &amp; '9.3 MAL- Bus Facilities Entry'!AW$3, 'Custom Field Tbl'!$M$5:$M$446 &amp; 'Custom Field Tbl'!$O$5:$O$446, 0 ))</f>
        <v>#N/A</v>
      </c>
      <c r="AX200" s="143" t="str">
        <f>IF(ISNA(INDEX(CFV_Tbl[CF Description], MATCH('9.3 MAL- Bus Facilities Entry'!AW200, CFV_Tbl[CF Code], 0)) ), "Field Not Required", INDEX(CFV_Tbl[CF Description], MATCH('9.3 MAL- Bus Facilities Entry'!AW200, CFV_Tbl[CF Code], 0)) )</f>
        <v>Field Not Required</v>
      </c>
      <c r="BA200" s="243" t="e" cm="1">
        <f t="array" ref="BA200">INDEX('Custom Field Tbl'!$N$5:$N$446, MATCH('9.3 MAL- Bus Facilities Entry'!$Q200 &amp; '9.3 MAL- Bus Facilities Entry'!BA$3, 'Custom Field Tbl'!$M$5:$M$446 &amp; 'Custom Field Tbl'!$O$5:$O$446, 0 ))</f>
        <v>#N/A</v>
      </c>
      <c r="BB200" s="143" t="str">
        <f>IF(ISNA(INDEX(CFV_Tbl[CF Description], MATCH('9.3 MAL- Bus Facilities Entry'!BA200, CFV_Tbl[CF Code], 0)) ), "Field Not Required", INDEX(CFV_Tbl[CF Description], MATCH('9.3 MAL- Bus Facilities Entry'!BA200, CFV_Tbl[CF Code], 0)) )</f>
        <v>Field Not Required</v>
      </c>
      <c r="BE200" s="243" t="e" cm="1">
        <f t="array" ref="BE200">INDEX('Custom Field Tbl'!$N$5:$N$446, MATCH('9.3 MAL- Bus Facilities Entry'!$Q200 &amp; '9.3 MAL- Bus Facilities Entry'!BE$3, 'Custom Field Tbl'!$M$5:$M$446 &amp; 'Custom Field Tbl'!$O$5:$O$446, 0 ))</f>
        <v>#N/A</v>
      </c>
      <c r="BF200" s="143" t="str">
        <f>IF(ISNA(INDEX(CFV_Tbl[CF Description], MATCH('9.3 MAL- Bus Facilities Entry'!BE200, CFV_Tbl[CF Code], 0)) ), "Field Not Required", INDEX(CFV_Tbl[CF Description], MATCH('9.3 MAL- Bus Facilities Entry'!BE200, CFV_Tbl[CF Code], 0)) )</f>
        <v>Field Not Required</v>
      </c>
      <c r="BI200" s="239">
        <v>1</v>
      </c>
      <c r="BJ200" s="243" t="e">
        <f>INDEX(Mnemonic[Code], MATCH('9.3 MAL- Bus Facilities Entry'!BS200, Mnemonic[Description], 0))</f>
        <v>#N/A</v>
      </c>
      <c r="BK200" s="243" t="e">
        <f>INDEX(Mnemonic[Code], MATCH('9.3 MAL- Bus Facilities Entry'!BT200, Mnemonic[Description], 0))</f>
        <v>#N/A</v>
      </c>
      <c r="BL200" s="243" t="e">
        <f>IF(ISNA(INDEX(Mnemonic[Code], MATCH( '9.3 MAL- Bus Facilities Entry'!BU200, Mnemonic[Description], 0)) ),  INDEX(Mnemonic[Code], MATCH( LEFT('9.3 MAL- Bus Facilities Entry'!BU200, LEN(BU200)-2), Mnemonic[Description], 0)),  INDEX(Mnemonic[Code], MATCH( '9.3 MAL- Bus Facilities Entry'!BU200, Mnemonic[Description], 0)) )</f>
        <v>#VALUE!</v>
      </c>
      <c r="BM200" s="243" t="e">
        <f>IF(ISNA(INDEX(Mnemonic[Code], MATCH( '9.3 MAL- Bus Facilities Entry'!BV200, Mnemonic[Description], 0)) ),  INDEX(Mnemonic[Code], MATCH( LEFT('9.3 MAL- Bus Facilities Entry'!BV200, LEN(BV200)-2), Mnemonic[Description], 0)),  INDEX(Mnemonic[Code], MATCH( '9.3 MAL- Bus Facilities Entry'!BV200, Mnemonic[Description], 0)) )</f>
        <v>#VALUE!</v>
      </c>
      <c r="BN200" s="243" t="e">
        <f>IF(ISNA(INDEX(Mnemonic[Code], MATCH( '9.3 MAL- Bus Facilities Entry'!BW200, Mnemonic[Description], 0)) ),  INDEX(Mnemonic[Code], MATCH( LEFT('9.3 MAL- Bus Facilities Entry'!BW200, LEN(BW200)-1), Mnemonic[Description], 0)),  INDEX(Mnemonic[Code], MATCH( '9.3 MAL- Bus Facilities Entry'!BW200, Mnemonic[Description], 0)) )</f>
        <v>#VALUE!</v>
      </c>
      <c r="BO200" s="243" t="e">
        <f>IF(ISNA(INDEX(Mnemonic[Code], MATCH( '9.3 MAL- Bus Facilities Entry'!BX200, Mnemonic[Description], 0)) ),  INDEX(Mnemonic[Code], MATCH( LEFT('9.3 MAL- Bus Facilities Entry'!BX200, LEN(BX200)-1), Mnemonic[Description], 0)),  INDEX(Mnemonic[Code], MATCH( '9.3 MAL- Bus Facilities Entry'!BX200, Mnemonic[Description], 0)) )</f>
        <v>#VALUE!</v>
      </c>
      <c r="BP200" s="243" t="e">
        <f t="shared" si="25"/>
        <v>#N/A</v>
      </c>
      <c r="BQ200" s="243" t="e">
        <f t="shared" si="26"/>
        <v>#N/A</v>
      </c>
      <c r="BR200" s="243" t="e">
        <f t="shared" si="27"/>
        <v>#VALUE!</v>
      </c>
      <c r="BS200" s="245"/>
      <c r="BT200" s="245"/>
      <c r="BU200" s="244"/>
      <c r="BV200" s="244"/>
      <c r="BW200" s="244"/>
      <c r="BX200" s="244"/>
      <c r="BZ200" s="239">
        <v>1</v>
      </c>
      <c r="CA200" s="246" t="e">
        <f>INDEX('MAL-OTHERLOOKUPS'!$ES$4:$ES$56, MATCH('9.3 MAL- Bus Facilities Entry'!CE200, 'MAL-OTHERLOOKUPS'!$ET$4:$ET$56, 0))</f>
        <v>#N/A</v>
      </c>
      <c r="CB200" s="247" t="str">
        <f t="shared" si="28"/>
        <v>L--</v>
      </c>
      <c r="CC200" s="247"/>
      <c r="CD200" s="425"/>
      <c r="CE200" s="425"/>
      <c r="CF200" s="425"/>
      <c r="CG200" s="248"/>
      <c r="CH200" s="367"/>
      <c r="CI200" s="367"/>
      <c r="CJ200" s="249" t="e">
        <f>INDEX('Default X, Y'!$D$6:$D$13,MATCH('9.3 MAL- Bus Facilities Entry'!BJ200&amp;"MF",'Default X, Y'!$B$6:$B$13,0))</f>
        <v>#N/A</v>
      </c>
      <c r="CK200" s="249" t="e">
        <f>INDEX('Default X, Y'!$E$6:$E$13,MATCH('9.3 MAL- Bus Facilities Entry'!BJ200&amp;"MF",'Default X, Y'!$B$6:$B$13,0))</f>
        <v>#N/A</v>
      </c>
      <c r="CL200" s="250" t="str">
        <f>"MX_Common_BRT"</f>
        <v>MX_Common_BRT</v>
      </c>
      <c r="CM200" s="239">
        <v>1</v>
      </c>
      <c r="CN200" s="251">
        <v>0</v>
      </c>
      <c r="CO200" s="471"/>
      <c r="CP200" s="251" t="str">
        <f t="shared" si="30"/>
        <v>0-</v>
      </c>
      <c r="CQ200" s="471"/>
      <c r="CR200" s="252" t="str">
        <f t="shared" si="23"/>
        <v xml:space="preserve">; ; </v>
      </c>
      <c r="CS200" s="252" t="str">
        <f t="shared" si="24"/>
        <v xml:space="preserve">; ; </v>
      </c>
      <c r="CT200" s="425"/>
      <c r="CU200" s="252" t="e">
        <v>#REF!</v>
      </c>
      <c r="CX200" s="239">
        <v>1</v>
      </c>
      <c r="CY200" s="240"/>
      <c r="CZ200" s="240"/>
      <c r="DA200" s="240"/>
      <c r="DB200" s="239">
        <v>1</v>
      </c>
      <c r="DD200" s="240"/>
      <c r="DE200" s="239">
        <v>1</v>
      </c>
      <c r="DF200" s="253"/>
      <c r="DH200" s="472"/>
      <c r="DI200" s="497"/>
      <c r="DJ200" s="254"/>
      <c r="DK200" s="239">
        <v>1</v>
      </c>
    </row>
    <row r="201" spans="1:115" ht="14.5" x14ac:dyDescent="0.35">
      <c r="A201" s="469"/>
      <c r="B201" s="239"/>
      <c r="C201" s="240"/>
      <c r="D201" s="240"/>
      <c r="E201" s="240"/>
      <c r="F201" s="367"/>
      <c r="G201" s="239"/>
      <c r="H201" s="240"/>
      <c r="J201" s="241"/>
      <c r="K201" s="241"/>
      <c r="M201" s="473"/>
      <c r="O201" s="239"/>
      <c r="Q201" s="143" t="e">
        <f>INDEX(AssetClass[Asset Class], MATCH('9.3 MAL- Bus Facilities Entry'!P201, AssetClass[Class Description], 0))</f>
        <v>#N/A</v>
      </c>
      <c r="R201" s="143"/>
      <c r="S201" s="242"/>
      <c r="T201" s="239"/>
      <c r="U201" s="243" t="e" cm="1">
        <f t="array" ref="U201">INDEX('Custom Field Tbl'!$N$5:$N$446, MATCH('9.3 MAL- Bus Facilities Entry'!$Q201 &amp; '9.3 MAL- Bus Facilities Entry'!U$3, 'Custom Field Tbl'!$M$5:$M$446 &amp; 'Custom Field Tbl'!$O$5:$O$446, 0 ))</f>
        <v>#N/A</v>
      </c>
      <c r="V201" s="143" t="str">
        <f>IF(ISNA(INDEX(CFV_Tbl[CF Description], MATCH('9.3 MAL- Bus Facilities Entry'!U201, CFV_Tbl[CF Code], 0)) ), "Field Not Required", INDEX(CFV_Tbl[CF Description], MATCH('9.3 MAL- Bus Facilities Entry'!U201, CFV_Tbl[CF Code], 0)) )</f>
        <v>Field Not Required</v>
      </c>
      <c r="Y201" s="243" t="e" cm="1">
        <f t="array" ref="Y201">INDEX('Custom Field Tbl'!$N$5:$N$446, MATCH('9.3 MAL- Bus Facilities Entry'!$Q201 &amp; '9.3 MAL- Bus Facilities Entry'!Y$3, 'Custom Field Tbl'!$M$5:$M$446 &amp; 'Custom Field Tbl'!$O$5:$O$446, 0 ))</f>
        <v>#N/A</v>
      </c>
      <c r="Z201" s="143" t="str">
        <f>IF(ISNA(INDEX(CFV_Tbl[CF Description], MATCH('9.3 MAL- Bus Facilities Entry'!Y201, CFV_Tbl[CF Code], 0)) ), "Field Not Required", INDEX(CFV_Tbl[CF Description], MATCH('9.3 MAL- Bus Facilities Entry'!Y201, CFV_Tbl[CF Code], 0)) )</f>
        <v>Field Not Required</v>
      </c>
      <c r="AC201" s="243" t="e" cm="1">
        <f t="array" ref="AC201">INDEX('Custom Field Tbl'!$N$5:$N$446, MATCH('9.3 MAL- Bus Facilities Entry'!$Q201 &amp; '9.3 MAL- Bus Facilities Entry'!AC$3, 'Custom Field Tbl'!$M$5:$M$446 &amp; 'Custom Field Tbl'!$O$5:$O$446, 0 ))</f>
        <v>#N/A</v>
      </c>
      <c r="AD201" s="143" t="str">
        <f>IF(ISNA(INDEX(CFV_Tbl[CF Description], MATCH('9.3 MAL- Bus Facilities Entry'!AC201, CFV_Tbl[CF Code], 0)) ), "Field Not Required", INDEX(CFV_Tbl[CF Description], MATCH('9.3 MAL- Bus Facilities Entry'!AC201, CFV_Tbl[CF Code], 0)) )</f>
        <v>Field Not Required</v>
      </c>
      <c r="AG201" s="243" t="e" cm="1">
        <f t="array" ref="AG201">INDEX('Custom Field Tbl'!$N$5:$N$446, MATCH('9.3 MAL- Bus Facilities Entry'!$Q201 &amp; '9.3 MAL- Bus Facilities Entry'!AG$3, 'Custom Field Tbl'!$M$5:$M$446 &amp; 'Custom Field Tbl'!$O$5:$O$446, 0 ))</f>
        <v>#N/A</v>
      </c>
      <c r="AH201" s="143" t="str">
        <f>IF(ISNA(INDEX(CFV_Tbl[CF Description], MATCH('9.3 MAL- Bus Facilities Entry'!AG201, CFV_Tbl[CF Code], 0)) ), "Field Not Required", INDEX(CFV_Tbl[CF Description], MATCH('9.3 MAL- Bus Facilities Entry'!AG201, CFV_Tbl[CF Code], 0)) )</f>
        <v>Field Not Required</v>
      </c>
      <c r="AK201" s="243" t="e" cm="1">
        <f t="array" ref="AK201">INDEX('Custom Field Tbl'!$N$5:$N$446, MATCH('9.3 MAL- Bus Facilities Entry'!$Q201 &amp; '9.3 MAL- Bus Facilities Entry'!AK$3, 'Custom Field Tbl'!$M$5:$M$446 &amp; 'Custom Field Tbl'!$O$5:$O$446, 0 ))</f>
        <v>#N/A</v>
      </c>
      <c r="AL201" s="143" t="str">
        <f>IF(ISNA(INDEX(CFV_Tbl[CF Description], MATCH('9.3 MAL- Bus Facilities Entry'!AK201, CFV_Tbl[CF Code], 0)) ), "Field Not Required", INDEX(CFV_Tbl[CF Description], MATCH('9.3 MAL- Bus Facilities Entry'!AK201, CFV_Tbl[CF Code], 0)) )</f>
        <v>Field Not Required</v>
      </c>
      <c r="AO201" s="243" t="e" cm="1">
        <f t="array" ref="AO201">INDEX('Custom Field Tbl'!$N$5:$N$446, MATCH('9.3 MAL- Bus Facilities Entry'!$Q201 &amp; '9.3 MAL- Bus Facilities Entry'!AO$3, 'Custom Field Tbl'!$M$5:$M$446 &amp; 'Custom Field Tbl'!$O$5:$O$446, 0 ))</f>
        <v>#N/A</v>
      </c>
      <c r="AP201" s="143" t="str">
        <f>IF(ISNA(INDEX(CFV_Tbl[CF Description], MATCH('9.3 MAL- Bus Facilities Entry'!AO201, CFV_Tbl[CF Code], 0)) ), "Field Not Required", INDEX(CFV_Tbl[CF Description], MATCH('9.3 MAL- Bus Facilities Entry'!AO201, CFV_Tbl[CF Code], 0)) )</f>
        <v>Field Not Required</v>
      </c>
      <c r="AS201" s="243" t="e" cm="1">
        <f t="array" ref="AS201">INDEX('Custom Field Tbl'!$N$5:$N$446, MATCH('9.3 MAL- Bus Facilities Entry'!$Q201 &amp; '9.3 MAL- Bus Facilities Entry'!AS$3, 'Custom Field Tbl'!$M$5:$M$446 &amp; 'Custom Field Tbl'!$O$5:$O$446, 0 ))</f>
        <v>#N/A</v>
      </c>
      <c r="AT201" s="143" t="str">
        <f>IF(ISNA(INDEX(CFV_Tbl[CF Description], MATCH('9.3 MAL- Bus Facilities Entry'!AS201, CFV_Tbl[CF Code], 0)) ), "Field Not Required", INDEX(CFV_Tbl[CF Description], MATCH('9.3 MAL- Bus Facilities Entry'!AS201, CFV_Tbl[CF Code], 0)) )</f>
        <v>Field Not Required</v>
      </c>
      <c r="AW201" s="243" t="e" cm="1">
        <f t="array" ref="AW201">INDEX('Custom Field Tbl'!$N$5:$N$446, MATCH('9.3 MAL- Bus Facilities Entry'!$Q201 &amp; '9.3 MAL- Bus Facilities Entry'!AW$3, 'Custom Field Tbl'!$M$5:$M$446 &amp; 'Custom Field Tbl'!$O$5:$O$446, 0 ))</f>
        <v>#N/A</v>
      </c>
      <c r="AX201" s="143" t="str">
        <f>IF(ISNA(INDEX(CFV_Tbl[CF Description], MATCH('9.3 MAL- Bus Facilities Entry'!AW201, CFV_Tbl[CF Code], 0)) ), "Field Not Required", INDEX(CFV_Tbl[CF Description], MATCH('9.3 MAL- Bus Facilities Entry'!AW201, CFV_Tbl[CF Code], 0)) )</f>
        <v>Field Not Required</v>
      </c>
      <c r="BA201" s="243" t="e" cm="1">
        <f t="array" ref="BA201">INDEX('Custom Field Tbl'!$N$5:$N$446, MATCH('9.3 MAL- Bus Facilities Entry'!$Q201 &amp; '9.3 MAL- Bus Facilities Entry'!BA$3, 'Custom Field Tbl'!$M$5:$M$446 &amp; 'Custom Field Tbl'!$O$5:$O$446, 0 ))</f>
        <v>#N/A</v>
      </c>
      <c r="BB201" s="143" t="str">
        <f>IF(ISNA(INDEX(CFV_Tbl[CF Description], MATCH('9.3 MAL- Bus Facilities Entry'!BA201, CFV_Tbl[CF Code], 0)) ), "Field Not Required", INDEX(CFV_Tbl[CF Description], MATCH('9.3 MAL- Bus Facilities Entry'!BA201, CFV_Tbl[CF Code], 0)) )</f>
        <v>Field Not Required</v>
      </c>
      <c r="BE201" s="243" t="e" cm="1">
        <f t="array" ref="BE201">INDEX('Custom Field Tbl'!$N$5:$N$446, MATCH('9.3 MAL- Bus Facilities Entry'!$Q201 &amp; '9.3 MAL- Bus Facilities Entry'!BE$3, 'Custom Field Tbl'!$M$5:$M$446 &amp; 'Custom Field Tbl'!$O$5:$O$446, 0 ))</f>
        <v>#N/A</v>
      </c>
      <c r="BF201" s="143" t="str">
        <f>IF(ISNA(INDEX(CFV_Tbl[CF Description], MATCH('9.3 MAL- Bus Facilities Entry'!BE201, CFV_Tbl[CF Code], 0)) ), "Field Not Required", INDEX(CFV_Tbl[CF Description], MATCH('9.3 MAL- Bus Facilities Entry'!BE201, CFV_Tbl[CF Code], 0)) )</f>
        <v>Field Not Required</v>
      </c>
      <c r="BI201" s="239"/>
      <c r="BJ201" s="243" t="e">
        <f>INDEX(Mnemonic[Code], MATCH('9.3 MAL- Bus Facilities Entry'!BS201, Mnemonic[Description], 0))</f>
        <v>#N/A</v>
      </c>
      <c r="BK201" s="243" t="e">
        <f>INDEX(Mnemonic[Code], MATCH('9.3 MAL- Bus Facilities Entry'!BT201, Mnemonic[Description], 0))</f>
        <v>#N/A</v>
      </c>
      <c r="BL201" s="243" t="e">
        <f>IF(ISNA(INDEX(Mnemonic[Code], MATCH( '9.3 MAL- Bus Facilities Entry'!BU201, Mnemonic[Description], 0)) ),  INDEX(Mnemonic[Code], MATCH( LEFT('9.3 MAL- Bus Facilities Entry'!BU201, LEN(BU201)-2), Mnemonic[Description], 0)),  INDEX(Mnemonic[Code], MATCH( '9.3 MAL- Bus Facilities Entry'!BU201, Mnemonic[Description], 0)) )</f>
        <v>#VALUE!</v>
      </c>
      <c r="BM201" s="243" t="e">
        <f>IF(ISNA(INDEX(Mnemonic[Code], MATCH( '9.3 MAL- Bus Facilities Entry'!BV201, Mnemonic[Description], 0)) ),  INDEX(Mnemonic[Code], MATCH( LEFT('9.3 MAL- Bus Facilities Entry'!BV201, LEN(BV201)-2), Mnemonic[Description], 0)),  INDEX(Mnemonic[Code], MATCH( '9.3 MAL- Bus Facilities Entry'!BV201, Mnemonic[Description], 0)) )</f>
        <v>#VALUE!</v>
      </c>
      <c r="BN201" s="243" t="e">
        <f>IF(ISNA(INDEX(Mnemonic[Code], MATCH( '9.3 MAL- Bus Facilities Entry'!BW201, Mnemonic[Description], 0)) ),  INDEX(Mnemonic[Code], MATCH( LEFT('9.3 MAL- Bus Facilities Entry'!BW201, LEN(BW201)-1), Mnemonic[Description], 0)),  INDEX(Mnemonic[Code], MATCH( '9.3 MAL- Bus Facilities Entry'!BW201, Mnemonic[Description], 0)) )</f>
        <v>#VALUE!</v>
      </c>
      <c r="BO201" s="243" t="e">
        <f>IF(ISNA(INDEX(Mnemonic[Code], MATCH( '9.3 MAL- Bus Facilities Entry'!BX201, Mnemonic[Description], 0)) ),  INDEX(Mnemonic[Code], MATCH( LEFT('9.3 MAL- Bus Facilities Entry'!BX201, LEN(BX201)-1), Mnemonic[Description], 0)),  INDEX(Mnemonic[Code], MATCH( '9.3 MAL- Bus Facilities Entry'!BX201, Mnemonic[Description], 0)) )</f>
        <v>#VALUE!</v>
      </c>
      <c r="BP201" s="243" t="e">
        <f t="shared" si="25"/>
        <v>#N/A</v>
      </c>
      <c r="BQ201" s="243" t="e">
        <f t="shared" si="26"/>
        <v>#N/A</v>
      </c>
      <c r="BR201" s="243" t="e">
        <f t="shared" si="27"/>
        <v>#VALUE!</v>
      </c>
      <c r="BS201" s="245"/>
      <c r="BT201" s="245"/>
      <c r="BU201" s="244"/>
      <c r="BV201" s="244"/>
      <c r="BW201" s="244"/>
      <c r="BX201" s="244"/>
      <c r="BZ201" s="239"/>
      <c r="CA201" s="246" t="e">
        <f>INDEX('MAL-OTHERLOOKUPS'!$ES$4:$ES$56, MATCH('9.3 MAL- Bus Facilities Entry'!CE201, 'MAL-OTHERLOOKUPS'!$ET$4:$ET$56, 0))</f>
        <v>#N/A</v>
      </c>
      <c r="CB201" s="247" t="str">
        <f t="shared" ref="CB201:CB202" si="31">CONCATENATE("L","-",IF(ISNA($BJ201),"", IF(BJ201="HAM", "HAMF", BJ201&amp;"MF")),IF(ISNA($CD201),"","-"&amp;$CD201),IF(ISNA($CA201),"","-"&amp;$CA201))</f>
        <v>L--</v>
      </c>
      <c r="CC201" s="247"/>
      <c r="CD201" s="425"/>
      <c r="CE201" s="425"/>
      <c r="CF201" s="425"/>
      <c r="CG201" s="248"/>
      <c r="CH201" s="367"/>
      <c r="CI201" s="367"/>
      <c r="CJ201" s="249" t="s">
        <v>11299</v>
      </c>
      <c r="CK201" s="249" t="s">
        <v>11299</v>
      </c>
      <c r="CL201" s="250" t="e">
        <v>#N/A</v>
      </c>
      <c r="CM201" s="239"/>
      <c r="CN201" s="251">
        <v>0</v>
      </c>
      <c r="CO201" s="471"/>
      <c r="CP201" s="251" t="str">
        <f t="shared" si="30"/>
        <v>0-</v>
      </c>
      <c r="CQ201" s="471"/>
      <c r="CR201" s="252" t="str">
        <f t="shared" si="23"/>
        <v xml:space="preserve">; ; </v>
      </c>
      <c r="CS201" s="252" t="str">
        <f t="shared" si="24"/>
        <v xml:space="preserve">; ; </v>
      </c>
      <c r="CT201" s="425"/>
      <c r="CU201" s="252" t="e">
        <v>#REF!</v>
      </c>
      <c r="CX201" s="239"/>
      <c r="CY201" s="240"/>
      <c r="CZ201" s="240"/>
      <c r="DA201" s="240"/>
      <c r="DB201" s="239"/>
      <c r="DD201" s="240"/>
      <c r="DE201" s="239"/>
      <c r="DF201" s="253"/>
      <c r="DH201" s="472"/>
      <c r="DI201" s="497"/>
      <c r="DJ201" s="254"/>
      <c r="DK201" s="239"/>
    </row>
    <row r="202" spans="1:115" ht="14.5" x14ac:dyDescent="0.35">
      <c r="A202" s="469"/>
      <c r="B202" s="239"/>
      <c r="C202" s="240"/>
      <c r="D202" s="240"/>
      <c r="E202" s="240"/>
      <c r="F202" s="367"/>
      <c r="G202" s="239"/>
      <c r="H202" s="240"/>
      <c r="J202" s="241"/>
      <c r="K202" s="241"/>
      <c r="M202" s="473"/>
      <c r="O202" s="239"/>
      <c r="Q202" s="143" t="e">
        <f>INDEX(AssetClass[Asset Class], MATCH('9.3 MAL- Bus Facilities Entry'!P202, AssetClass[Class Description], 0))</f>
        <v>#N/A</v>
      </c>
      <c r="R202" s="143"/>
      <c r="S202" s="242"/>
      <c r="T202" s="239"/>
      <c r="U202" s="243" t="e" cm="1">
        <f t="array" ref="U202">INDEX('Custom Field Tbl'!$N$5:$N$446, MATCH('9.3 MAL- Bus Facilities Entry'!$Q202 &amp; '9.3 MAL- Bus Facilities Entry'!U$3, 'Custom Field Tbl'!$M$5:$M$446 &amp; 'Custom Field Tbl'!$O$5:$O$446, 0 ))</f>
        <v>#N/A</v>
      </c>
      <c r="V202" s="143" t="str">
        <f>IF(ISNA(INDEX(CFV_Tbl[CF Description], MATCH('9.3 MAL- Bus Facilities Entry'!U202, CFV_Tbl[CF Code], 0)) ), "Field Not Required", INDEX(CFV_Tbl[CF Description], MATCH('9.3 MAL- Bus Facilities Entry'!U202, CFV_Tbl[CF Code], 0)) )</f>
        <v>Field Not Required</v>
      </c>
      <c r="Y202" s="243" t="e" cm="1">
        <f t="array" ref="Y202">INDEX('Custom Field Tbl'!$N$5:$N$446, MATCH('9.3 MAL- Bus Facilities Entry'!$Q202 &amp; '9.3 MAL- Bus Facilities Entry'!Y$3, 'Custom Field Tbl'!$M$5:$M$446 &amp; 'Custom Field Tbl'!$O$5:$O$446, 0 ))</f>
        <v>#N/A</v>
      </c>
      <c r="Z202" s="143" t="str">
        <f>IF(ISNA(INDEX(CFV_Tbl[CF Description], MATCH('9.3 MAL- Bus Facilities Entry'!Y202, CFV_Tbl[CF Code], 0)) ), "Field Not Required", INDEX(CFV_Tbl[CF Description], MATCH('9.3 MAL- Bus Facilities Entry'!Y202, CFV_Tbl[CF Code], 0)) )</f>
        <v>Field Not Required</v>
      </c>
      <c r="AC202" s="243" t="e" cm="1">
        <f t="array" ref="AC202">INDEX('Custom Field Tbl'!$N$5:$N$446, MATCH('9.3 MAL- Bus Facilities Entry'!$Q202 &amp; '9.3 MAL- Bus Facilities Entry'!AC$3, 'Custom Field Tbl'!$M$5:$M$446 &amp; 'Custom Field Tbl'!$O$5:$O$446, 0 ))</f>
        <v>#N/A</v>
      </c>
      <c r="AD202" s="143" t="str">
        <f>IF(ISNA(INDEX(CFV_Tbl[CF Description], MATCH('9.3 MAL- Bus Facilities Entry'!AC202, CFV_Tbl[CF Code], 0)) ), "Field Not Required", INDEX(CFV_Tbl[CF Description], MATCH('9.3 MAL- Bus Facilities Entry'!AC202, CFV_Tbl[CF Code], 0)) )</f>
        <v>Field Not Required</v>
      </c>
      <c r="AG202" s="243" t="e" cm="1">
        <f t="array" ref="AG202">INDEX('Custom Field Tbl'!$N$5:$N$446, MATCH('9.3 MAL- Bus Facilities Entry'!$Q202 &amp; '9.3 MAL- Bus Facilities Entry'!AG$3, 'Custom Field Tbl'!$M$5:$M$446 &amp; 'Custom Field Tbl'!$O$5:$O$446, 0 ))</f>
        <v>#N/A</v>
      </c>
      <c r="AH202" s="143" t="str">
        <f>IF(ISNA(INDEX(CFV_Tbl[CF Description], MATCH('9.3 MAL- Bus Facilities Entry'!AG202, CFV_Tbl[CF Code], 0)) ), "Field Not Required", INDEX(CFV_Tbl[CF Description], MATCH('9.3 MAL- Bus Facilities Entry'!AG202, CFV_Tbl[CF Code], 0)) )</f>
        <v>Field Not Required</v>
      </c>
      <c r="AK202" s="243" t="e" cm="1">
        <f t="array" ref="AK202">INDEX('Custom Field Tbl'!$N$5:$N$446, MATCH('9.3 MAL- Bus Facilities Entry'!$Q202 &amp; '9.3 MAL- Bus Facilities Entry'!AK$3, 'Custom Field Tbl'!$M$5:$M$446 &amp; 'Custom Field Tbl'!$O$5:$O$446, 0 ))</f>
        <v>#N/A</v>
      </c>
      <c r="AL202" s="143" t="str">
        <f>IF(ISNA(INDEX(CFV_Tbl[CF Description], MATCH('9.3 MAL- Bus Facilities Entry'!AK202, CFV_Tbl[CF Code], 0)) ), "Field Not Required", INDEX(CFV_Tbl[CF Description], MATCH('9.3 MAL- Bus Facilities Entry'!AK202, CFV_Tbl[CF Code], 0)) )</f>
        <v>Field Not Required</v>
      </c>
      <c r="AO202" s="243" t="e" cm="1">
        <f t="array" ref="AO202">INDEX('Custom Field Tbl'!$N$5:$N$446, MATCH('9.3 MAL- Bus Facilities Entry'!$Q202 &amp; '9.3 MAL- Bus Facilities Entry'!AO$3, 'Custom Field Tbl'!$M$5:$M$446 &amp; 'Custom Field Tbl'!$O$5:$O$446, 0 ))</f>
        <v>#N/A</v>
      </c>
      <c r="AP202" s="143" t="str">
        <f>IF(ISNA(INDEX(CFV_Tbl[CF Description], MATCH('9.3 MAL- Bus Facilities Entry'!AO202, CFV_Tbl[CF Code], 0)) ), "Field Not Required", INDEX(CFV_Tbl[CF Description], MATCH('9.3 MAL- Bus Facilities Entry'!AO202, CFV_Tbl[CF Code], 0)) )</f>
        <v>Field Not Required</v>
      </c>
      <c r="AS202" s="243" t="e" cm="1">
        <f t="array" ref="AS202">INDEX('Custom Field Tbl'!$N$5:$N$446, MATCH('9.3 MAL- Bus Facilities Entry'!$Q202 &amp; '9.3 MAL- Bus Facilities Entry'!AS$3, 'Custom Field Tbl'!$M$5:$M$446 &amp; 'Custom Field Tbl'!$O$5:$O$446, 0 ))</f>
        <v>#N/A</v>
      </c>
      <c r="AT202" s="143" t="str">
        <f>IF(ISNA(INDEX(CFV_Tbl[CF Description], MATCH('9.3 MAL- Bus Facilities Entry'!AS202, CFV_Tbl[CF Code], 0)) ), "Field Not Required", INDEX(CFV_Tbl[CF Description], MATCH('9.3 MAL- Bus Facilities Entry'!AS202, CFV_Tbl[CF Code], 0)) )</f>
        <v>Field Not Required</v>
      </c>
      <c r="AW202" s="243" t="e" cm="1">
        <f t="array" ref="AW202">INDEX('Custom Field Tbl'!$N$5:$N$446, MATCH('9.3 MAL- Bus Facilities Entry'!$Q202 &amp; '9.3 MAL- Bus Facilities Entry'!AW$3, 'Custom Field Tbl'!$M$5:$M$446 &amp; 'Custom Field Tbl'!$O$5:$O$446, 0 ))</f>
        <v>#N/A</v>
      </c>
      <c r="AX202" s="143" t="str">
        <f>IF(ISNA(INDEX(CFV_Tbl[CF Description], MATCH('9.3 MAL- Bus Facilities Entry'!AW202, CFV_Tbl[CF Code], 0)) ), "Field Not Required", INDEX(CFV_Tbl[CF Description], MATCH('9.3 MAL- Bus Facilities Entry'!AW202, CFV_Tbl[CF Code], 0)) )</f>
        <v>Field Not Required</v>
      </c>
      <c r="BA202" s="243" t="e" cm="1">
        <f t="array" ref="BA202">INDEX('Custom Field Tbl'!$N$5:$N$446, MATCH('9.3 MAL- Bus Facilities Entry'!$Q202 &amp; '9.3 MAL- Bus Facilities Entry'!BA$3, 'Custom Field Tbl'!$M$5:$M$446 &amp; 'Custom Field Tbl'!$O$5:$O$446, 0 ))</f>
        <v>#N/A</v>
      </c>
      <c r="BB202" s="143" t="str">
        <f>IF(ISNA(INDEX(CFV_Tbl[CF Description], MATCH('9.3 MAL- Bus Facilities Entry'!BA202, CFV_Tbl[CF Code], 0)) ), "Field Not Required", INDEX(CFV_Tbl[CF Description], MATCH('9.3 MAL- Bus Facilities Entry'!BA202, CFV_Tbl[CF Code], 0)) )</f>
        <v>Field Not Required</v>
      </c>
      <c r="BE202" s="243" t="e" cm="1">
        <f t="array" ref="BE202">INDEX('Custom Field Tbl'!$N$5:$N$446, MATCH('9.3 MAL- Bus Facilities Entry'!$Q202 &amp; '9.3 MAL- Bus Facilities Entry'!BE$3, 'Custom Field Tbl'!$M$5:$M$446 &amp; 'Custom Field Tbl'!$O$5:$O$446, 0 ))</f>
        <v>#N/A</v>
      </c>
      <c r="BF202" s="143" t="str">
        <f>IF(ISNA(INDEX(CFV_Tbl[CF Description], MATCH('9.3 MAL- Bus Facilities Entry'!BE202, CFV_Tbl[CF Code], 0)) ), "Field Not Required", INDEX(CFV_Tbl[CF Description], MATCH('9.3 MAL- Bus Facilities Entry'!BE202, CFV_Tbl[CF Code], 0)) )</f>
        <v>Field Not Required</v>
      </c>
      <c r="BI202" s="239"/>
      <c r="BJ202" s="243" t="e">
        <f>INDEX(Mnemonic[Code], MATCH('9.3 MAL- Bus Facilities Entry'!BS202, Mnemonic[Description], 0))</f>
        <v>#N/A</v>
      </c>
      <c r="BK202" s="243" t="e">
        <f>INDEX(Mnemonic[Code], MATCH('9.3 MAL- Bus Facilities Entry'!BT202, Mnemonic[Description], 0))</f>
        <v>#N/A</v>
      </c>
      <c r="BL202" s="243" t="e">
        <f>IF(ISNA(INDEX(Mnemonic[Code], MATCH( '9.3 MAL- Bus Facilities Entry'!BU202, Mnemonic[Description], 0)) ),  INDEX(Mnemonic[Code], MATCH( LEFT('9.3 MAL- Bus Facilities Entry'!BU202, LEN(BU202)-2), Mnemonic[Description], 0)),  INDEX(Mnemonic[Code], MATCH( '9.3 MAL- Bus Facilities Entry'!BU202, Mnemonic[Description], 0)) )</f>
        <v>#VALUE!</v>
      </c>
      <c r="BM202" s="243" t="e">
        <f>IF(ISNA(INDEX(Mnemonic[Code], MATCH( '9.3 MAL- Bus Facilities Entry'!BV202, Mnemonic[Description], 0)) ),  INDEX(Mnemonic[Code], MATCH( LEFT('9.3 MAL- Bus Facilities Entry'!BV202, LEN(BV202)-2), Mnemonic[Description], 0)),  INDEX(Mnemonic[Code], MATCH( '9.3 MAL- Bus Facilities Entry'!BV202, Mnemonic[Description], 0)) )</f>
        <v>#VALUE!</v>
      </c>
      <c r="BN202" s="243" t="e">
        <f>IF(ISNA(INDEX(Mnemonic[Code], MATCH( '9.3 MAL- Bus Facilities Entry'!BW202, Mnemonic[Description], 0)) ),  INDEX(Mnemonic[Code], MATCH( LEFT('9.3 MAL- Bus Facilities Entry'!BW202, LEN(BW202)-1), Mnemonic[Description], 0)),  INDEX(Mnemonic[Code], MATCH( '9.3 MAL- Bus Facilities Entry'!BW202, Mnemonic[Description], 0)) )</f>
        <v>#VALUE!</v>
      </c>
      <c r="BO202" s="243" t="e">
        <f>IF(ISNA(INDEX(Mnemonic[Code], MATCH( '9.3 MAL- Bus Facilities Entry'!BX202, Mnemonic[Description], 0)) ),  INDEX(Mnemonic[Code], MATCH( LEFT('9.3 MAL- Bus Facilities Entry'!BX202, LEN(BX202)-1), Mnemonic[Description], 0)),  INDEX(Mnemonic[Code], MATCH( '9.3 MAL- Bus Facilities Entry'!BX202, Mnemonic[Description], 0)) )</f>
        <v>#VALUE!</v>
      </c>
      <c r="BP202" s="243" t="e">
        <f t="shared" si="25"/>
        <v>#N/A</v>
      </c>
      <c r="BQ202" s="243" t="e">
        <f t="shared" ref="BQ202:BQ265" si="32">CONCATENATE(BJ202,"-",BP202)</f>
        <v>#N/A</v>
      </c>
      <c r="BR202" s="243" t="e">
        <f t="shared" si="27"/>
        <v>#VALUE!</v>
      </c>
      <c r="BS202" s="245"/>
      <c r="BT202" s="245"/>
      <c r="BU202" s="244"/>
      <c r="BV202" s="244"/>
      <c r="BW202" s="244"/>
      <c r="BX202" s="244"/>
      <c r="BZ202" s="239"/>
      <c r="CA202" s="246" t="e">
        <f>INDEX('MAL-OTHERLOOKUPS'!$ES$4:$ES$56, MATCH('9.3 MAL- Bus Facilities Entry'!CE202, 'MAL-OTHERLOOKUPS'!$ET$4:$ET$56, 0))</f>
        <v>#N/A</v>
      </c>
      <c r="CB202" s="247" t="str">
        <f t="shared" si="31"/>
        <v>L--</v>
      </c>
      <c r="CC202" s="247"/>
      <c r="CD202" s="425"/>
      <c r="CE202" s="425"/>
      <c r="CF202" s="425"/>
      <c r="CG202" s="248"/>
      <c r="CH202" s="367"/>
      <c r="CI202" s="367"/>
      <c r="CJ202" s="249" t="s">
        <v>11299</v>
      </c>
      <c r="CK202" s="249" t="s">
        <v>11299</v>
      </c>
      <c r="CL202" s="250" t="e">
        <v>#N/A</v>
      </c>
      <c r="CM202" s="239"/>
      <c r="CN202" s="251">
        <v>0</v>
      </c>
      <c r="CO202" s="471"/>
      <c r="CP202" s="251" t="str">
        <f t="shared" si="30"/>
        <v>0-</v>
      </c>
      <c r="CQ202" s="471"/>
      <c r="CR202" s="252" t="str">
        <f t="shared" ref="CR202:CR265" si="33">CONCATENATE($P202,"; ",$CG202,"; ", $BY202)</f>
        <v xml:space="preserve">; ; </v>
      </c>
      <c r="CS202" s="252" t="str">
        <f t="shared" ref="CS202:CS265" si="34">CONCATENATE($P202,"; ",$BS202,"; ",$CE202)</f>
        <v xml:space="preserve">; ; </v>
      </c>
      <c r="CT202" s="425"/>
      <c r="CU202" s="252" t="e">
        <v>#REF!</v>
      </c>
      <c r="CX202" s="239"/>
      <c r="CY202" s="240"/>
      <c r="CZ202" s="240"/>
      <c r="DA202" s="240"/>
      <c r="DB202" s="239"/>
      <c r="DD202" s="240"/>
      <c r="DE202" s="239"/>
      <c r="DF202" s="253"/>
      <c r="DH202" s="472"/>
      <c r="DI202" s="497"/>
      <c r="DJ202" s="254"/>
      <c r="DK202" s="239"/>
    </row>
    <row r="203" spans="1:115" ht="14.5" x14ac:dyDescent="0.35">
      <c r="A203" s="469"/>
      <c r="B203" s="239"/>
      <c r="C203" s="240"/>
      <c r="D203" s="240"/>
      <c r="E203" s="240"/>
      <c r="F203" s="367"/>
      <c r="G203" s="239"/>
      <c r="H203" s="240"/>
      <c r="J203" s="241"/>
      <c r="K203" s="241"/>
      <c r="M203" s="473"/>
      <c r="O203" s="239"/>
      <c r="Q203" s="143" t="e">
        <f>INDEX(AssetClass[Asset Class], MATCH('9.3 MAL- Bus Facilities Entry'!P203, AssetClass[Class Description], 0))</f>
        <v>#N/A</v>
      </c>
      <c r="R203" s="143"/>
      <c r="S203" s="242"/>
      <c r="T203" s="239"/>
      <c r="U203" s="243" t="e" cm="1">
        <f t="array" ref="U203">INDEX('Custom Field Tbl'!$N$5:$N$446, MATCH('9.3 MAL- Bus Facilities Entry'!$Q203 &amp; '9.3 MAL- Bus Facilities Entry'!U$3, 'Custom Field Tbl'!$M$5:$M$446 &amp; 'Custom Field Tbl'!$O$5:$O$446, 0 ))</f>
        <v>#N/A</v>
      </c>
      <c r="V203" s="143" t="str">
        <f>IF(ISNA(INDEX(CFV_Tbl[CF Description], MATCH('9.3 MAL- Bus Facilities Entry'!U203, CFV_Tbl[CF Code], 0)) ), "Field Not Required", INDEX(CFV_Tbl[CF Description], MATCH('9.3 MAL- Bus Facilities Entry'!U203, CFV_Tbl[CF Code], 0)) )</f>
        <v>Field Not Required</v>
      </c>
      <c r="Y203" s="243" t="e" cm="1">
        <f t="array" ref="Y203">INDEX('Custom Field Tbl'!$N$5:$N$446, MATCH('9.3 MAL- Bus Facilities Entry'!$Q203 &amp; '9.3 MAL- Bus Facilities Entry'!Y$3, 'Custom Field Tbl'!$M$5:$M$446 &amp; 'Custom Field Tbl'!$O$5:$O$446, 0 ))</f>
        <v>#N/A</v>
      </c>
      <c r="Z203" s="143" t="str">
        <f>IF(ISNA(INDEX(CFV_Tbl[CF Description], MATCH('9.3 MAL- Bus Facilities Entry'!Y203, CFV_Tbl[CF Code], 0)) ), "Field Not Required", INDEX(CFV_Tbl[CF Description], MATCH('9.3 MAL- Bus Facilities Entry'!Y203, CFV_Tbl[CF Code], 0)) )</f>
        <v>Field Not Required</v>
      </c>
      <c r="AC203" s="243" t="e" cm="1">
        <f t="array" ref="AC203">INDEX('Custom Field Tbl'!$N$5:$N$446, MATCH('9.3 MAL- Bus Facilities Entry'!$Q203 &amp; '9.3 MAL- Bus Facilities Entry'!AC$3, 'Custom Field Tbl'!$M$5:$M$446 &amp; 'Custom Field Tbl'!$O$5:$O$446, 0 ))</f>
        <v>#N/A</v>
      </c>
      <c r="AD203" s="143" t="str">
        <f>IF(ISNA(INDEX(CFV_Tbl[CF Description], MATCH('9.3 MAL- Bus Facilities Entry'!AC203, CFV_Tbl[CF Code], 0)) ), "Field Not Required", INDEX(CFV_Tbl[CF Description], MATCH('9.3 MAL- Bus Facilities Entry'!AC203, CFV_Tbl[CF Code], 0)) )</f>
        <v>Field Not Required</v>
      </c>
      <c r="AG203" s="243" t="e" cm="1">
        <f t="array" ref="AG203">INDEX('Custom Field Tbl'!$N$5:$N$446, MATCH('9.3 MAL- Bus Facilities Entry'!$Q203 &amp; '9.3 MAL- Bus Facilities Entry'!AG$3, 'Custom Field Tbl'!$M$5:$M$446 &amp; 'Custom Field Tbl'!$O$5:$O$446, 0 ))</f>
        <v>#N/A</v>
      </c>
      <c r="AH203" s="143" t="str">
        <f>IF(ISNA(INDEX(CFV_Tbl[CF Description], MATCH('9.3 MAL- Bus Facilities Entry'!AG203, CFV_Tbl[CF Code], 0)) ), "Field Not Required", INDEX(CFV_Tbl[CF Description], MATCH('9.3 MAL- Bus Facilities Entry'!AG203, CFV_Tbl[CF Code], 0)) )</f>
        <v>Field Not Required</v>
      </c>
      <c r="AK203" s="243" t="e" cm="1">
        <f t="array" ref="AK203">INDEX('Custom Field Tbl'!$N$5:$N$446, MATCH('9.3 MAL- Bus Facilities Entry'!$Q203 &amp; '9.3 MAL- Bus Facilities Entry'!AK$3, 'Custom Field Tbl'!$M$5:$M$446 &amp; 'Custom Field Tbl'!$O$5:$O$446, 0 ))</f>
        <v>#N/A</v>
      </c>
      <c r="AL203" s="143" t="str">
        <f>IF(ISNA(INDEX(CFV_Tbl[CF Description], MATCH('9.3 MAL- Bus Facilities Entry'!AK203, CFV_Tbl[CF Code], 0)) ), "Field Not Required", INDEX(CFV_Tbl[CF Description], MATCH('9.3 MAL- Bus Facilities Entry'!AK203, CFV_Tbl[CF Code], 0)) )</f>
        <v>Field Not Required</v>
      </c>
      <c r="AO203" s="243" t="e" cm="1">
        <f t="array" ref="AO203">INDEX('Custom Field Tbl'!$N$5:$N$446, MATCH('9.3 MAL- Bus Facilities Entry'!$Q203 &amp; '9.3 MAL- Bus Facilities Entry'!AO$3, 'Custom Field Tbl'!$M$5:$M$446 &amp; 'Custom Field Tbl'!$O$5:$O$446, 0 ))</f>
        <v>#N/A</v>
      </c>
      <c r="AP203" s="143" t="str">
        <f>IF(ISNA(INDEX(CFV_Tbl[CF Description], MATCH('9.3 MAL- Bus Facilities Entry'!AO203, CFV_Tbl[CF Code], 0)) ), "Field Not Required", INDEX(CFV_Tbl[CF Description], MATCH('9.3 MAL- Bus Facilities Entry'!AO203, CFV_Tbl[CF Code], 0)) )</f>
        <v>Field Not Required</v>
      </c>
      <c r="AS203" s="243" t="e" cm="1">
        <f t="array" ref="AS203">INDEX('Custom Field Tbl'!$N$5:$N$446, MATCH('9.3 MAL- Bus Facilities Entry'!$Q203 &amp; '9.3 MAL- Bus Facilities Entry'!AS$3, 'Custom Field Tbl'!$M$5:$M$446 &amp; 'Custom Field Tbl'!$O$5:$O$446, 0 ))</f>
        <v>#N/A</v>
      </c>
      <c r="AT203" s="143" t="str">
        <f>IF(ISNA(INDEX(CFV_Tbl[CF Description], MATCH('9.3 MAL- Bus Facilities Entry'!AS203, CFV_Tbl[CF Code], 0)) ), "Field Not Required", INDEX(CFV_Tbl[CF Description], MATCH('9.3 MAL- Bus Facilities Entry'!AS203, CFV_Tbl[CF Code], 0)) )</f>
        <v>Field Not Required</v>
      </c>
      <c r="AW203" s="243" t="e" cm="1">
        <f t="array" ref="AW203">INDEX('Custom Field Tbl'!$N$5:$N$446, MATCH('9.3 MAL- Bus Facilities Entry'!$Q203 &amp; '9.3 MAL- Bus Facilities Entry'!AW$3, 'Custom Field Tbl'!$M$5:$M$446 &amp; 'Custom Field Tbl'!$O$5:$O$446, 0 ))</f>
        <v>#N/A</v>
      </c>
      <c r="AX203" s="143" t="str">
        <f>IF(ISNA(INDEX(CFV_Tbl[CF Description], MATCH('9.3 MAL- Bus Facilities Entry'!AW203, CFV_Tbl[CF Code], 0)) ), "Field Not Required", INDEX(CFV_Tbl[CF Description], MATCH('9.3 MAL- Bus Facilities Entry'!AW203, CFV_Tbl[CF Code], 0)) )</f>
        <v>Field Not Required</v>
      </c>
      <c r="BA203" s="243" t="e" cm="1">
        <f t="array" ref="BA203">INDEX('Custom Field Tbl'!$N$5:$N$446, MATCH('9.3 MAL- Bus Facilities Entry'!$Q203 &amp; '9.3 MAL- Bus Facilities Entry'!BA$3, 'Custom Field Tbl'!$M$5:$M$446 &amp; 'Custom Field Tbl'!$O$5:$O$446, 0 ))</f>
        <v>#N/A</v>
      </c>
      <c r="BB203" s="143" t="str">
        <f>IF(ISNA(INDEX(CFV_Tbl[CF Description], MATCH('9.3 MAL- Bus Facilities Entry'!BA203, CFV_Tbl[CF Code], 0)) ), "Field Not Required", INDEX(CFV_Tbl[CF Description], MATCH('9.3 MAL- Bus Facilities Entry'!BA203, CFV_Tbl[CF Code], 0)) )</f>
        <v>Field Not Required</v>
      </c>
      <c r="BE203" s="243" t="e" cm="1">
        <f t="array" ref="BE203">INDEX('Custom Field Tbl'!$N$5:$N$446, MATCH('9.3 MAL- Bus Facilities Entry'!$Q203 &amp; '9.3 MAL- Bus Facilities Entry'!BE$3, 'Custom Field Tbl'!$M$5:$M$446 &amp; 'Custom Field Tbl'!$O$5:$O$446, 0 ))</f>
        <v>#N/A</v>
      </c>
      <c r="BF203" s="143" t="str">
        <f>IF(ISNA(INDEX(CFV_Tbl[CF Description], MATCH('9.3 MAL- Bus Facilities Entry'!BE203, CFV_Tbl[CF Code], 0)) ), "Field Not Required", INDEX(CFV_Tbl[CF Description], MATCH('9.3 MAL- Bus Facilities Entry'!BE203, CFV_Tbl[CF Code], 0)) )</f>
        <v>Field Not Required</v>
      </c>
      <c r="BI203" s="239"/>
      <c r="BJ203" s="243" t="e">
        <f>INDEX(Mnemonic[Code], MATCH('9.3 MAL- Bus Facilities Entry'!BS203, Mnemonic[Description], 0))</f>
        <v>#N/A</v>
      </c>
      <c r="BK203" s="243" t="e">
        <f>INDEX(Mnemonic[Code], MATCH('9.3 MAL- Bus Facilities Entry'!BT203, Mnemonic[Description], 0))</f>
        <v>#N/A</v>
      </c>
      <c r="BL203" s="243" t="e">
        <f>IF(ISNA(INDEX(Mnemonic[Code], MATCH( '9.3 MAL- Bus Facilities Entry'!BU203, Mnemonic[Description], 0)) ),  INDEX(Mnemonic[Code], MATCH( LEFT('9.3 MAL- Bus Facilities Entry'!BU203, LEN(BU203)-2), Mnemonic[Description], 0)),  INDEX(Mnemonic[Code], MATCH( '9.3 MAL- Bus Facilities Entry'!BU203, Mnemonic[Description], 0)) )</f>
        <v>#VALUE!</v>
      </c>
      <c r="BM203" s="243" t="e">
        <f>IF(ISNA(INDEX(Mnemonic[Code], MATCH( '9.3 MAL- Bus Facilities Entry'!BV203, Mnemonic[Description], 0)) ),  INDEX(Mnemonic[Code], MATCH( LEFT('9.3 MAL- Bus Facilities Entry'!BV203, LEN(BV203)-2), Mnemonic[Description], 0)),  INDEX(Mnemonic[Code], MATCH( '9.3 MAL- Bus Facilities Entry'!BV203, Mnemonic[Description], 0)) )</f>
        <v>#VALUE!</v>
      </c>
      <c r="BN203" s="243" t="e">
        <f>IF(ISNA(INDEX(Mnemonic[Code], MATCH( '9.3 MAL- Bus Facilities Entry'!BW203, Mnemonic[Description], 0)) ),  INDEX(Mnemonic[Code], MATCH( LEFT('9.3 MAL- Bus Facilities Entry'!BW203, LEN(BW203)-1), Mnemonic[Description], 0)),  INDEX(Mnemonic[Code], MATCH( '9.3 MAL- Bus Facilities Entry'!BW203, Mnemonic[Description], 0)) )</f>
        <v>#VALUE!</v>
      </c>
      <c r="BO203" s="243" t="e">
        <f>IF(ISNA(INDEX(Mnemonic[Code], MATCH( '9.3 MAL- Bus Facilities Entry'!BX203, Mnemonic[Description], 0)) ),  INDEX(Mnemonic[Code], MATCH( LEFT('9.3 MAL- Bus Facilities Entry'!BX203, LEN(BX203)-1), Mnemonic[Description], 0)),  INDEX(Mnemonic[Code], MATCH( '9.3 MAL- Bus Facilities Entry'!BX203, Mnemonic[Description], 0)) )</f>
        <v>#VALUE!</v>
      </c>
      <c r="BP203" s="243" t="e">
        <f t="shared" ref="BP203:BP266" si="35">IF(ISBLANK(BX203),  BK203 &amp;"-"&amp;BL203, BK203 &amp;"-"&amp;BL203 &amp; "-" &amp; BM203)</f>
        <v>#N/A</v>
      </c>
      <c r="BQ203" s="243" t="e">
        <f t="shared" si="32"/>
        <v>#N/A</v>
      </c>
      <c r="BR203" s="243" t="e">
        <f t="shared" ref="BR203:BR266" si="36">IF(BM203=BN203,CONCATENATE(BQ203,"-",BM203,"-",BY203),CONCATENATE(BQ203,"-",BN203,"-",BY203))</f>
        <v>#VALUE!</v>
      </c>
      <c r="BS203" s="245"/>
      <c r="BT203" s="245"/>
      <c r="BU203" s="244"/>
      <c r="BV203" s="244"/>
      <c r="BW203" s="244"/>
      <c r="BX203" s="244"/>
      <c r="BZ203" s="239"/>
      <c r="CA203" s="246" t="e">
        <f>INDEX('MAL-OTHERLOOKUPS'!$ES$4:$ES$56, MATCH('9.3 MAL- Bus Facilities Entry'!CE203, 'MAL-OTHERLOOKUPS'!$ET$4:$ET$56, 0))</f>
        <v>#N/A</v>
      </c>
      <c r="CB203" s="247" t="str">
        <f t="shared" ref="CB203:CB266" si="37">CONCATENATE("L","-",IF(ISNA($BJ203),"", IF(BJ203="HAM", "HAMF", BJ203&amp;"MF")),IF(ISNA($CD203),"","-"&amp;$CD203),IF(ISNA($CA203),"","-"&amp;$CA203))</f>
        <v>L--</v>
      </c>
      <c r="CC203" s="247"/>
      <c r="CD203" s="425"/>
      <c r="CE203" s="425"/>
      <c r="CF203" s="425"/>
      <c r="CG203" s="248"/>
      <c r="CH203" s="367"/>
      <c r="CI203" s="367"/>
      <c r="CJ203" s="249" t="s">
        <v>11299</v>
      </c>
      <c r="CK203" s="249" t="s">
        <v>11299</v>
      </c>
      <c r="CL203" s="250" t="e">
        <v>#N/A</v>
      </c>
      <c r="CM203" s="239"/>
      <c r="CN203" s="251">
        <v>0</v>
      </c>
      <c r="CO203" s="471"/>
      <c r="CP203" s="251" t="str">
        <f t="shared" si="30"/>
        <v>0-</v>
      </c>
      <c r="CQ203" s="471"/>
      <c r="CR203" s="252" t="str">
        <f t="shared" si="33"/>
        <v xml:space="preserve">; ; </v>
      </c>
      <c r="CS203" s="252" t="str">
        <f t="shared" si="34"/>
        <v xml:space="preserve">; ; </v>
      </c>
      <c r="CT203" s="425"/>
      <c r="CU203" s="252" t="e">
        <v>#REF!</v>
      </c>
      <c r="CX203" s="239"/>
      <c r="CY203" s="240"/>
      <c r="CZ203" s="240"/>
      <c r="DA203" s="240"/>
      <c r="DB203" s="239"/>
      <c r="DD203" s="240"/>
      <c r="DE203" s="239"/>
      <c r="DF203" s="253"/>
      <c r="DH203" s="472"/>
      <c r="DI203" s="497"/>
      <c r="DJ203" s="254"/>
      <c r="DK203" s="239"/>
    </row>
    <row r="204" spans="1:115" ht="14.5" x14ac:dyDescent="0.35">
      <c r="A204" s="469"/>
      <c r="B204" s="239"/>
      <c r="C204" s="240"/>
      <c r="D204" s="240"/>
      <c r="E204" s="240"/>
      <c r="F204" s="367"/>
      <c r="G204" s="239"/>
      <c r="H204" s="240"/>
      <c r="J204" s="241"/>
      <c r="K204" s="241"/>
      <c r="M204" s="473"/>
      <c r="O204" s="239"/>
      <c r="Q204" s="143" t="e">
        <f>INDEX(AssetClass[Asset Class], MATCH('9.3 MAL- Bus Facilities Entry'!P204, AssetClass[Class Description], 0))</f>
        <v>#N/A</v>
      </c>
      <c r="R204" s="143"/>
      <c r="S204" s="242"/>
      <c r="T204" s="239"/>
      <c r="U204" s="243" t="e" cm="1">
        <f t="array" ref="U204">INDEX('Custom Field Tbl'!$N$5:$N$446, MATCH('9.3 MAL- Bus Facilities Entry'!$Q204 &amp; '9.3 MAL- Bus Facilities Entry'!U$3, 'Custom Field Tbl'!$M$5:$M$446 &amp; 'Custom Field Tbl'!$O$5:$O$446, 0 ))</f>
        <v>#N/A</v>
      </c>
      <c r="V204" s="143" t="str">
        <f>IF(ISNA(INDEX(CFV_Tbl[CF Description], MATCH('9.3 MAL- Bus Facilities Entry'!U204, CFV_Tbl[CF Code], 0)) ), "Field Not Required", INDEX(CFV_Tbl[CF Description], MATCH('9.3 MAL- Bus Facilities Entry'!U204, CFV_Tbl[CF Code], 0)) )</f>
        <v>Field Not Required</v>
      </c>
      <c r="Y204" s="243" t="e" cm="1">
        <f t="array" ref="Y204">INDEX('Custom Field Tbl'!$N$5:$N$446, MATCH('9.3 MAL- Bus Facilities Entry'!$Q204 &amp; '9.3 MAL- Bus Facilities Entry'!Y$3, 'Custom Field Tbl'!$M$5:$M$446 &amp; 'Custom Field Tbl'!$O$5:$O$446, 0 ))</f>
        <v>#N/A</v>
      </c>
      <c r="Z204" s="143" t="str">
        <f>IF(ISNA(INDEX(CFV_Tbl[CF Description], MATCH('9.3 MAL- Bus Facilities Entry'!Y204, CFV_Tbl[CF Code], 0)) ), "Field Not Required", INDEX(CFV_Tbl[CF Description], MATCH('9.3 MAL- Bus Facilities Entry'!Y204, CFV_Tbl[CF Code], 0)) )</f>
        <v>Field Not Required</v>
      </c>
      <c r="AC204" s="243" t="e" cm="1">
        <f t="array" ref="AC204">INDEX('Custom Field Tbl'!$N$5:$N$446, MATCH('9.3 MAL- Bus Facilities Entry'!$Q204 &amp; '9.3 MAL- Bus Facilities Entry'!AC$3, 'Custom Field Tbl'!$M$5:$M$446 &amp; 'Custom Field Tbl'!$O$5:$O$446, 0 ))</f>
        <v>#N/A</v>
      </c>
      <c r="AD204" s="143" t="str">
        <f>IF(ISNA(INDEX(CFV_Tbl[CF Description], MATCH('9.3 MAL- Bus Facilities Entry'!AC204, CFV_Tbl[CF Code], 0)) ), "Field Not Required", INDEX(CFV_Tbl[CF Description], MATCH('9.3 MAL- Bus Facilities Entry'!AC204, CFV_Tbl[CF Code], 0)) )</f>
        <v>Field Not Required</v>
      </c>
      <c r="AG204" s="243" t="e" cm="1">
        <f t="array" ref="AG204">INDEX('Custom Field Tbl'!$N$5:$N$446, MATCH('9.3 MAL- Bus Facilities Entry'!$Q204 &amp; '9.3 MAL- Bus Facilities Entry'!AG$3, 'Custom Field Tbl'!$M$5:$M$446 &amp; 'Custom Field Tbl'!$O$5:$O$446, 0 ))</f>
        <v>#N/A</v>
      </c>
      <c r="AH204" s="143" t="str">
        <f>IF(ISNA(INDEX(CFV_Tbl[CF Description], MATCH('9.3 MAL- Bus Facilities Entry'!AG204, CFV_Tbl[CF Code], 0)) ), "Field Not Required", INDEX(CFV_Tbl[CF Description], MATCH('9.3 MAL- Bus Facilities Entry'!AG204, CFV_Tbl[CF Code], 0)) )</f>
        <v>Field Not Required</v>
      </c>
      <c r="AK204" s="243" t="e" cm="1">
        <f t="array" ref="AK204">INDEX('Custom Field Tbl'!$N$5:$N$446, MATCH('9.3 MAL- Bus Facilities Entry'!$Q204 &amp; '9.3 MAL- Bus Facilities Entry'!AK$3, 'Custom Field Tbl'!$M$5:$M$446 &amp; 'Custom Field Tbl'!$O$5:$O$446, 0 ))</f>
        <v>#N/A</v>
      </c>
      <c r="AL204" s="143" t="str">
        <f>IF(ISNA(INDEX(CFV_Tbl[CF Description], MATCH('9.3 MAL- Bus Facilities Entry'!AK204, CFV_Tbl[CF Code], 0)) ), "Field Not Required", INDEX(CFV_Tbl[CF Description], MATCH('9.3 MAL- Bus Facilities Entry'!AK204, CFV_Tbl[CF Code], 0)) )</f>
        <v>Field Not Required</v>
      </c>
      <c r="AO204" s="243" t="e" cm="1">
        <f t="array" ref="AO204">INDEX('Custom Field Tbl'!$N$5:$N$446, MATCH('9.3 MAL- Bus Facilities Entry'!$Q204 &amp; '9.3 MAL- Bus Facilities Entry'!AO$3, 'Custom Field Tbl'!$M$5:$M$446 &amp; 'Custom Field Tbl'!$O$5:$O$446, 0 ))</f>
        <v>#N/A</v>
      </c>
      <c r="AP204" s="143" t="str">
        <f>IF(ISNA(INDEX(CFV_Tbl[CF Description], MATCH('9.3 MAL- Bus Facilities Entry'!AO204, CFV_Tbl[CF Code], 0)) ), "Field Not Required", INDEX(CFV_Tbl[CF Description], MATCH('9.3 MAL- Bus Facilities Entry'!AO204, CFV_Tbl[CF Code], 0)) )</f>
        <v>Field Not Required</v>
      </c>
      <c r="AS204" s="243" t="e" cm="1">
        <f t="array" ref="AS204">INDEX('Custom Field Tbl'!$N$5:$N$446, MATCH('9.3 MAL- Bus Facilities Entry'!$Q204 &amp; '9.3 MAL- Bus Facilities Entry'!AS$3, 'Custom Field Tbl'!$M$5:$M$446 &amp; 'Custom Field Tbl'!$O$5:$O$446, 0 ))</f>
        <v>#N/A</v>
      </c>
      <c r="AT204" s="143" t="str">
        <f>IF(ISNA(INDEX(CFV_Tbl[CF Description], MATCH('9.3 MAL- Bus Facilities Entry'!AS204, CFV_Tbl[CF Code], 0)) ), "Field Not Required", INDEX(CFV_Tbl[CF Description], MATCH('9.3 MAL- Bus Facilities Entry'!AS204, CFV_Tbl[CF Code], 0)) )</f>
        <v>Field Not Required</v>
      </c>
      <c r="AW204" s="243" t="e" cm="1">
        <f t="array" ref="AW204">INDEX('Custom Field Tbl'!$N$5:$N$446, MATCH('9.3 MAL- Bus Facilities Entry'!$Q204 &amp; '9.3 MAL- Bus Facilities Entry'!AW$3, 'Custom Field Tbl'!$M$5:$M$446 &amp; 'Custom Field Tbl'!$O$5:$O$446, 0 ))</f>
        <v>#N/A</v>
      </c>
      <c r="AX204" s="143" t="str">
        <f>IF(ISNA(INDEX(CFV_Tbl[CF Description], MATCH('9.3 MAL- Bus Facilities Entry'!AW204, CFV_Tbl[CF Code], 0)) ), "Field Not Required", INDEX(CFV_Tbl[CF Description], MATCH('9.3 MAL- Bus Facilities Entry'!AW204, CFV_Tbl[CF Code], 0)) )</f>
        <v>Field Not Required</v>
      </c>
      <c r="BA204" s="243" t="e" cm="1">
        <f t="array" ref="BA204">INDEX('Custom Field Tbl'!$N$5:$N$446, MATCH('9.3 MAL- Bus Facilities Entry'!$Q204 &amp; '9.3 MAL- Bus Facilities Entry'!BA$3, 'Custom Field Tbl'!$M$5:$M$446 &amp; 'Custom Field Tbl'!$O$5:$O$446, 0 ))</f>
        <v>#N/A</v>
      </c>
      <c r="BB204" s="143" t="str">
        <f>IF(ISNA(INDEX(CFV_Tbl[CF Description], MATCH('9.3 MAL- Bus Facilities Entry'!BA204, CFV_Tbl[CF Code], 0)) ), "Field Not Required", INDEX(CFV_Tbl[CF Description], MATCH('9.3 MAL- Bus Facilities Entry'!BA204, CFV_Tbl[CF Code], 0)) )</f>
        <v>Field Not Required</v>
      </c>
      <c r="BE204" s="243" t="e" cm="1">
        <f t="array" ref="BE204">INDEX('Custom Field Tbl'!$N$5:$N$446, MATCH('9.3 MAL- Bus Facilities Entry'!$Q204 &amp; '9.3 MAL- Bus Facilities Entry'!BE$3, 'Custom Field Tbl'!$M$5:$M$446 &amp; 'Custom Field Tbl'!$O$5:$O$446, 0 ))</f>
        <v>#N/A</v>
      </c>
      <c r="BF204" s="143" t="str">
        <f>IF(ISNA(INDEX(CFV_Tbl[CF Description], MATCH('9.3 MAL- Bus Facilities Entry'!BE204, CFV_Tbl[CF Code], 0)) ), "Field Not Required", INDEX(CFV_Tbl[CF Description], MATCH('9.3 MAL- Bus Facilities Entry'!BE204, CFV_Tbl[CF Code], 0)) )</f>
        <v>Field Not Required</v>
      </c>
      <c r="BI204" s="239"/>
      <c r="BJ204" s="243" t="e">
        <f>INDEX(Mnemonic[Code], MATCH('9.3 MAL- Bus Facilities Entry'!BS204, Mnemonic[Description], 0))</f>
        <v>#N/A</v>
      </c>
      <c r="BK204" s="243" t="e">
        <f>INDEX(Mnemonic[Code], MATCH('9.3 MAL- Bus Facilities Entry'!BT204, Mnemonic[Description], 0))</f>
        <v>#N/A</v>
      </c>
      <c r="BL204" s="243" t="e">
        <f>IF(ISNA(INDEX(Mnemonic[Code], MATCH( '9.3 MAL- Bus Facilities Entry'!BU204, Mnemonic[Description], 0)) ),  INDEX(Mnemonic[Code], MATCH( LEFT('9.3 MAL- Bus Facilities Entry'!BU204, LEN(BU204)-2), Mnemonic[Description], 0)),  INDEX(Mnemonic[Code], MATCH( '9.3 MAL- Bus Facilities Entry'!BU204, Mnemonic[Description], 0)) )</f>
        <v>#VALUE!</v>
      </c>
      <c r="BM204" s="243" t="e">
        <f>IF(ISNA(INDEX(Mnemonic[Code], MATCH( '9.3 MAL- Bus Facilities Entry'!BV204, Mnemonic[Description], 0)) ),  INDEX(Mnemonic[Code], MATCH( LEFT('9.3 MAL- Bus Facilities Entry'!BV204, LEN(BV204)-2), Mnemonic[Description], 0)),  INDEX(Mnemonic[Code], MATCH( '9.3 MAL- Bus Facilities Entry'!BV204, Mnemonic[Description], 0)) )</f>
        <v>#VALUE!</v>
      </c>
      <c r="BN204" s="243" t="e">
        <f>IF(ISNA(INDEX(Mnemonic[Code], MATCH( '9.3 MAL- Bus Facilities Entry'!BW204, Mnemonic[Description], 0)) ),  INDEX(Mnemonic[Code], MATCH( LEFT('9.3 MAL- Bus Facilities Entry'!BW204, LEN(BW204)-1), Mnemonic[Description], 0)),  INDEX(Mnemonic[Code], MATCH( '9.3 MAL- Bus Facilities Entry'!BW204, Mnemonic[Description], 0)) )</f>
        <v>#VALUE!</v>
      </c>
      <c r="BO204" s="243" t="e">
        <f>IF(ISNA(INDEX(Mnemonic[Code], MATCH( '9.3 MAL- Bus Facilities Entry'!BX204, Mnemonic[Description], 0)) ),  INDEX(Mnemonic[Code], MATCH( LEFT('9.3 MAL- Bus Facilities Entry'!BX204, LEN(BX204)-1), Mnemonic[Description], 0)),  INDEX(Mnemonic[Code], MATCH( '9.3 MAL- Bus Facilities Entry'!BX204, Mnemonic[Description], 0)) )</f>
        <v>#VALUE!</v>
      </c>
      <c r="BP204" s="243" t="e">
        <f t="shared" si="35"/>
        <v>#N/A</v>
      </c>
      <c r="BQ204" s="243" t="e">
        <f t="shared" si="32"/>
        <v>#N/A</v>
      </c>
      <c r="BR204" s="243" t="e">
        <f t="shared" si="36"/>
        <v>#VALUE!</v>
      </c>
      <c r="BS204" s="245"/>
      <c r="BT204" s="245"/>
      <c r="BU204" s="244"/>
      <c r="BV204" s="244"/>
      <c r="BW204" s="244"/>
      <c r="BX204" s="244"/>
      <c r="BZ204" s="239"/>
      <c r="CA204" s="246" t="e">
        <f>INDEX('MAL-OTHERLOOKUPS'!$ES$4:$ES$56, MATCH('9.3 MAL- Bus Facilities Entry'!CE204, 'MAL-OTHERLOOKUPS'!$ET$4:$ET$56, 0))</f>
        <v>#N/A</v>
      </c>
      <c r="CB204" s="247" t="str">
        <f t="shared" si="37"/>
        <v>L--</v>
      </c>
      <c r="CC204" s="247"/>
      <c r="CD204" s="425"/>
      <c r="CE204" s="425"/>
      <c r="CF204" s="425"/>
      <c r="CG204" s="248"/>
      <c r="CH204" s="367"/>
      <c r="CI204" s="367"/>
      <c r="CJ204" s="249" t="s">
        <v>11299</v>
      </c>
      <c r="CK204" s="249" t="s">
        <v>11299</v>
      </c>
      <c r="CL204" s="250" t="e">
        <v>#N/A</v>
      </c>
      <c r="CM204" s="239"/>
      <c r="CN204" s="251">
        <v>0</v>
      </c>
      <c r="CO204" s="471"/>
      <c r="CP204" s="251" t="str">
        <f t="shared" si="30"/>
        <v>0-</v>
      </c>
      <c r="CQ204" s="471"/>
      <c r="CR204" s="252" t="str">
        <f t="shared" si="33"/>
        <v xml:space="preserve">; ; </v>
      </c>
      <c r="CS204" s="252" t="str">
        <f t="shared" si="34"/>
        <v xml:space="preserve">; ; </v>
      </c>
      <c r="CT204" s="425"/>
      <c r="CU204" s="252" t="e">
        <v>#REF!</v>
      </c>
      <c r="CX204" s="239"/>
      <c r="CY204" s="240"/>
      <c r="CZ204" s="240"/>
      <c r="DA204" s="240"/>
      <c r="DB204" s="239"/>
      <c r="DD204" s="240"/>
      <c r="DE204" s="239"/>
      <c r="DF204" s="253"/>
      <c r="DH204" s="472"/>
      <c r="DI204" s="497"/>
      <c r="DJ204" s="254"/>
      <c r="DK204" s="239"/>
    </row>
    <row r="205" spans="1:115" ht="14.5" x14ac:dyDescent="0.35">
      <c r="A205" s="469"/>
      <c r="B205" s="239"/>
      <c r="C205" s="240"/>
      <c r="D205" s="240"/>
      <c r="E205" s="240"/>
      <c r="F205" s="367"/>
      <c r="G205" s="239"/>
      <c r="H205" s="240"/>
      <c r="J205" s="241"/>
      <c r="K205" s="241"/>
      <c r="M205" s="473"/>
      <c r="O205" s="239"/>
      <c r="Q205" s="143" t="e">
        <f>INDEX(AssetClass[Asset Class], MATCH('9.3 MAL- Bus Facilities Entry'!P205, AssetClass[Class Description], 0))</f>
        <v>#N/A</v>
      </c>
      <c r="R205" s="143"/>
      <c r="S205" s="242"/>
      <c r="T205" s="239"/>
      <c r="U205" s="243" t="e" cm="1">
        <f t="array" ref="U205">INDEX('Custom Field Tbl'!$N$5:$N$446, MATCH('9.3 MAL- Bus Facilities Entry'!$Q205 &amp; '9.3 MAL- Bus Facilities Entry'!U$3, 'Custom Field Tbl'!$M$5:$M$446 &amp; 'Custom Field Tbl'!$O$5:$O$446, 0 ))</f>
        <v>#N/A</v>
      </c>
      <c r="V205" s="143" t="str">
        <f>IF(ISNA(INDEX(CFV_Tbl[CF Description], MATCH('9.3 MAL- Bus Facilities Entry'!U205, CFV_Tbl[CF Code], 0)) ), "Field Not Required", INDEX(CFV_Tbl[CF Description], MATCH('9.3 MAL- Bus Facilities Entry'!U205, CFV_Tbl[CF Code], 0)) )</f>
        <v>Field Not Required</v>
      </c>
      <c r="Y205" s="243" t="e" cm="1">
        <f t="array" ref="Y205">INDEX('Custom Field Tbl'!$N$5:$N$446, MATCH('9.3 MAL- Bus Facilities Entry'!$Q205 &amp; '9.3 MAL- Bus Facilities Entry'!Y$3, 'Custom Field Tbl'!$M$5:$M$446 &amp; 'Custom Field Tbl'!$O$5:$O$446, 0 ))</f>
        <v>#N/A</v>
      </c>
      <c r="Z205" s="143" t="str">
        <f>IF(ISNA(INDEX(CFV_Tbl[CF Description], MATCH('9.3 MAL- Bus Facilities Entry'!Y205, CFV_Tbl[CF Code], 0)) ), "Field Not Required", INDEX(CFV_Tbl[CF Description], MATCH('9.3 MAL- Bus Facilities Entry'!Y205, CFV_Tbl[CF Code], 0)) )</f>
        <v>Field Not Required</v>
      </c>
      <c r="AC205" s="243" t="e" cm="1">
        <f t="array" ref="AC205">INDEX('Custom Field Tbl'!$N$5:$N$446, MATCH('9.3 MAL- Bus Facilities Entry'!$Q205 &amp; '9.3 MAL- Bus Facilities Entry'!AC$3, 'Custom Field Tbl'!$M$5:$M$446 &amp; 'Custom Field Tbl'!$O$5:$O$446, 0 ))</f>
        <v>#N/A</v>
      </c>
      <c r="AD205" s="143" t="str">
        <f>IF(ISNA(INDEX(CFV_Tbl[CF Description], MATCH('9.3 MAL- Bus Facilities Entry'!AC205, CFV_Tbl[CF Code], 0)) ), "Field Not Required", INDEX(CFV_Tbl[CF Description], MATCH('9.3 MAL- Bus Facilities Entry'!AC205, CFV_Tbl[CF Code], 0)) )</f>
        <v>Field Not Required</v>
      </c>
      <c r="AG205" s="243" t="e" cm="1">
        <f t="array" ref="AG205">INDEX('Custom Field Tbl'!$N$5:$N$446, MATCH('9.3 MAL- Bus Facilities Entry'!$Q205 &amp; '9.3 MAL- Bus Facilities Entry'!AG$3, 'Custom Field Tbl'!$M$5:$M$446 &amp; 'Custom Field Tbl'!$O$5:$O$446, 0 ))</f>
        <v>#N/A</v>
      </c>
      <c r="AH205" s="143" t="str">
        <f>IF(ISNA(INDEX(CFV_Tbl[CF Description], MATCH('9.3 MAL- Bus Facilities Entry'!AG205, CFV_Tbl[CF Code], 0)) ), "Field Not Required", INDEX(CFV_Tbl[CF Description], MATCH('9.3 MAL- Bus Facilities Entry'!AG205, CFV_Tbl[CF Code], 0)) )</f>
        <v>Field Not Required</v>
      </c>
      <c r="AK205" s="243" t="e" cm="1">
        <f t="array" ref="AK205">INDEX('Custom Field Tbl'!$N$5:$N$446, MATCH('9.3 MAL- Bus Facilities Entry'!$Q205 &amp; '9.3 MAL- Bus Facilities Entry'!AK$3, 'Custom Field Tbl'!$M$5:$M$446 &amp; 'Custom Field Tbl'!$O$5:$O$446, 0 ))</f>
        <v>#N/A</v>
      </c>
      <c r="AL205" s="143" t="str">
        <f>IF(ISNA(INDEX(CFV_Tbl[CF Description], MATCH('9.3 MAL- Bus Facilities Entry'!AK205, CFV_Tbl[CF Code], 0)) ), "Field Not Required", INDEX(CFV_Tbl[CF Description], MATCH('9.3 MAL- Bus Facilities Entry'!AK205, CFV_Tbl[CF Code], 0)) )</f>
        <v>Field Not Required</v>
      </c>
      <c r="AO205" s="243" t="e" cm="1">
        <f t="array" ref="AO205">INDEX('Custom Field Tbl'!$N$5:$N$446, MATCH('9.3 MAL- Bus Facilities Entry'!$Q205 &amp; '9.3 MAL- Bus Facilities Entry'!AO$3, 'Custom Field Tbl'!$M$5:$M$446 &amp; 'Custom Field Tbl'!$O$5:$O$446, 0 ))</f>
        <v>#N/A</v>
      </c>
      <c r="AP205" s="143" t="str">
        <f>IF(ISNA(INDEX(CFV_Tbl[CF Description], MATCH('9.3 MAL- Bus Facilities Entry'!AO205, CFV_Tbl[CF Code], 0)) ), "Field Not Required", INDEX(CFV_Tbl[CF Description], MATCH('9.3 MAL- Bus Facilities Entry'!AO205, CFV_Tbl[CF Code], 0)) )</f>
        <v>Field Not Required</v>
      </c>
      <c r="AS205" s="243" t="e" cm="1">
        <f t="array" ref="AS205">INDEX('Custom Field Tbl'!$N$5:$N$446, MATCH('9.3 MAL- Bus Facilities Entry'!$Q205 &amp; '9.3 MAL- Bus Facilities Entry'!AS$3, 'Custom Field Tbl'!$M$5:$M$446 &amp; 'Custom Field Tbl'!$O$5:$O$446, 0 ))</f>
        <v>#N/A</v>
      </c>
      <c r="AT205" s="143" t="str">
        <f>IF(ISNA(INDEX(CFV_Tbl[CF Description], MATCH('9.3 MAL- Bus Facilities Entry'!AS205, CFV_Tbl[CF Code], 0)) ), "Field Not Required", INDEX(CFV_Tbl[CF Description], MATCH('9.3 MAL- Bus Facilities Entry'!AS205, CFV_Tbl[CF Code], 0)) )</f>
        <v>Field Not Required</v>
      </c>
      <c r="AW205" s="243" t="e" cm="1">
        <f t="array" ref="AW205">INDEX('Custom Field Tbl'!$N$5:$N$446, MATCH('9.3 MAL- Bus Facilities Entry'!$Q205 &amp; '9.3 MAL- Bus Facilities Entry'!AW$3, 'Custom Field Tbl'!$M$5:$M$446 &amp; 'Custom Field Tbl'!$O$5:$O$446, 0 ))</f>
        <v>#N/A</v>
      </c>
      <c r="AX205" s="143" t="str">
        <f>IF(ISNA(INDEX(CFV_Tbl[CF Description], MATCH('9.3 MAL- Bus Facilities Entry'!AW205, CFV_Tbl[CF Code], 0)) ), "Field Not Required", INDEX(CFV_Tbl[CF Description], MATCH('9.3 MAL- Bus Facilities Entry'!AW205, CFV_Tbl[CF Code], 0)) )</f>
        <v>Field Not Required</v>
      </c>
      <c r="BA205" s="243" t="e" cm="1">
        <f t="array" ref="BA205">INDEX('Custom Field Tbl'!$N$5:$N$446, MATCH('9.3 MAL- Bus Facilities Entry'!$Q205 &amp; '9.3 MAL- Bus Facilities Entry'!BA$3, 'Custom Field Tbl'!$M$5:$M$446 &amp; 'Custom Field Tbl'!$O$5:$O$446, 0 ))</f>
        <v>#N/A</v>
      </c>
      <c r="BB205" s="143" t="str">
        <f>IF(ISNA(INDEX(CFV_Tbl[CF Description], MATCH('9.3 MAL- Bus Facilities Entry'!BA205, CFV_Tbl[CF Code], 0)) ), "Field Not Required", INDEX(CFV_Tbl[CF Description], MATCH('9.3 MAL- Bus Facilities Entry'!BA205, CFV_Tbl[CF Code], 0)) )</f>
        <v>Field Not Required</v>
      </c>
      <c r="BE205" s="243" t="e" cm="1">
        <f t="array" ref="BE205">INDEX('Custom Field Tbl'!$N$5:$N$446, MATCH('9.3 MAL- Bus Facilities Entry'!$Q205 &amp; '9.3 MAL- Bus Facilities Entry'!BE$3, 'Custom Field Tbl'!$M$5:$M$446 &amp; 'Custom Field Tbl'!$O$5:$O$446, 0 ))</f>
        <v>#N/A</v>
      </c>
      <c r="BF205" s="143" t="str">
        <f>IF(ISNA(INDEX(CFV_Tbl[CF Description], MATCH('9.3 MAL- Bus Facilities Entry'!BE205, CFV_Tbl[CF Code], 0)) ), "Field Not Required", INDEX(CFV_Tbl[CF Description], MATCH('9.3 MAL- Bus Facilities Entry'!BE205, CFV_Tbl[CF Code], 0)) )</f>
        <v>Field Not Required</v>
      </c>
      <c r="BI205" s="239"/>
      <c r="BJ205" s="243" t="e">
        <f>INDEX(Mnemonic[Code], MATCH('9.3 MAL- Bus Facilities Entry'!BS205, Mnemonic[Description], 0))</f>
        <v>#N/A</v>
      </c>
      <c r="BK205" s="243" t="e">
        <f>INDEX(Mnemonic[Code], MATCH('9.3 MAL- Bus Facilities Entry'!BT205, Mnemonic[Description], 0))</f>
        <v>#N/A</v>
      </c>
      <c r="BL205" s="243" t="e">
        <f>IF(ISNA(INDEX(Mnemonic[Code], MATCH( '9.3 MAL- Bus Facilities Entry'!BU205, Mnemonic[Description], 0)) ),  INDEX(Mnemonic[Code], MATCH( LEFT('9.3 MAL- Bus Facilities Entry'!BU205, LEN(BU205)-2), Mnemonic[Description], 0)),  INDEX(Mnemonic[Code], MATCH( '9.3 MAL- Bus Facilities Entry'!BU205, Mnemonic[Description], 0)) )</f>
        <v>#VALUE!</v>
      </c>
      <c r="BM205" s="243" t="e">
        <f>IF(ISNA(INDEX(Mnemonic[Code], MATCH( '9.3 MAL- Bus Facilities Entry'!BV205, Mnemonic[Description], 0)) ),  INDEX(Mnemonic[Code], MATCH( LEFT('9.3 MAL- Bus Facilities Entry'!BV205, LEN(BV205)-2), Mnemonic[Description], 0)),  INDEX(Mnemonic[Code], MATCH( '9.3 MAL- Bus Facilities Entry'!BV205, Mnemonic[Description], 0)) )</f>
        <v>#VALUE!</v>
      </c>
      <c r="BN205" s="243" t="e">
        <f>IF(ISNA(INDEX(Mnemonic[Code], MATCH( '9.3 MAL- Bus Facilities Entry'!BW205, Mnemonic[Description], 0)) ),  INDEX(Mnemonic[Code], MATCH( LEFT('9.3 MAL- Bus Facilities Entry'!BW205, LEN(BW205)-1), Mnemonic[Description], 0)),  INDEX(Mnemonic[Code], MATCH( '9.3 MAL- Bus Facilities Entry'!BW205, Mnemonic[Description], 0)) )</f>
        <v>#VALUE!</v>
      </c>
      <c r="BO205" s="243" t="e">
        <f>IF(ISNA(INDEX(Mnemonic[Code], MATCH( '9.3 MAL- Bus Facilities Entry'!BX205, Mnemonic[Description], 0)) ),  INDEX(Mnemonic[Code], MATCH( LEFT('9.3 MAL- Bus Facilities Entry'!BX205, LEN(BX205)-1), Mnemonic[Description], 0)),  INDEX(Mnemonic[Code], MATCH( '9.3 MAL- Bus Facilities Entry'!BX205, Mnemonic[Description], 0)) )</f>
        <v>#VALUE!</v>
      </c>
      <c r="BP205" s="243" t="e">
        <f t="shared" si="35"/>
        <v>#N/A</v>
      </c>
      <c r="BQ205" s="243" t="e">
        <f t="shared" si="32"/>
        <v>#N/A</v>
      </c>
      <c r="BR205" s="243" t="e">
        <f t="shared" si="36"/>
        <v>#VALUE!</v>
      </c>
      <c r="BS205" s="245"/>
      <c r="BT205" s="245"/>
      <c r="BU205" s="244"/>
      <c r="BV205" s="244"/>
      <c r="BW205" s="244"/>
      <c r="BX205" s="244"/>
      <c r="BZ205" s="239"/>
      <c r="CA205" s="246" t="e">
        <f>INDEX('MAL-OTHERLOOKUPS'!$ES$4:$ES$56, MATCH('9.3 MAL- Bus Facilities Entry'!CE205, 'MAL-OTHERLOOKUPS'!$ET$4:$ET$56, 0))</f>
        <v>#N/A</v>
      </c>
      <c r="CB205" s="247" t="str">
        <f t="shared" si="37"/>
        <v>L--</v>
      </c>
      <c r="CC205" s="247"/>
      <c r="CD205" s="425"/>
      <c r="CE205" s="425"/>
      <c r="CF205" s="425"/>
      <c r="CG205" s="248"/>
      <c r="CH205" s="367"/>
      <c r="CI205" s="367"/>
      <c r="CJ205" s="249" t="s">
        <v>11299</v>
      </c>
      <c r="CK205" s="249" t="s">
        <v>11299</v>
      </c>
      <c r="CL205" s="250" t="e">
        <v>#N/A</v>
      </c>
      <c r="CM205" s="239"/>
      <c r="CN205" s="251">
        <v>0</v>
      </c>
      <c r="CO205" s="471"/>
      <c r="CP205" s="251" t="str">
        <f t="shared" si="30"/>
        <v>0-</v>
      </c>
      <c r="CQ205" s="471"/>
      <c r="CR205" s="252" t="str">
        <f t="shared" si="33"/>
        <v xml:space="preserve">; ; </v>
      </c>
      <c r="CS205" s="252" t="str">
        <f t="shared" si="34"/>
        <v xml:space="preserve">; ; </v>
      </c>
      <c r="CT205" s="425"/>
      <c r="CU205" s="252" t="e">
        <v>#REF!</v>
      </c>
      <c r="CX205" s="239"/>
      <c r="CY205" s="240"/>
      <c r="CZ205" s="240"/>
      <c r="DA205" s="240"/>
      <c r="DB205" s="239"/>
      <c r="DD205" s="240"/>
      <c r="DE205" s="239"/>
      <c r="DF205" s="253"/>
      <c r="DH205" s="472"/>
      <c r="DI205" s="497"/>
      <c r="DJ205" s="254"/>
      <c r="DK205" s="239"/>
    </row>
    <row r="206" spans="1:115" ht="14.5" x14ac:dyDescent="0.35">
      <c r="A206" s="469"/>
      <c r="B206" s="239"/>
      <c r="C206" s="240"/>
      <c r="D206" s="240"/>
      <c r="E206" s="240"/>
      <c r="F206" s="367"/>
      <c r="G206" s="239"/>
      <c r="H206" s="240"/>
      <c r="J206" s="241"/>
      <c r="K206" s="241"/>
      <c r="M206" s="473"/>
      <c r="O206" s="239"/>
      <c r="Q206" s="143" t="e">
        <f>INDEX(AssetClass[Asset Class], MATCH('9.3 MAL- Bus Facilities Entry'!P206, AssetClass[Class Description], 0))</f>
        <v>#N/A</v>
      </c>
      <c r="R206" s="143"/>
      <c r="S206" s="242"/>
      <c r="T206" s="239"/>
      <c r="U206" s="243" t="e" cm="1">
        <f t="array" ref="U206">INDEX('Custom Field Tbl'!$N$5:$N$446, MATCH('9.3 MAL- Bus Facilities Entry'!$Q206 &amp; '9.3 MAL- Bus Facilities Entry'!U$3, 'Custom Field Tbl'!$M$5:$M$446 &amp; 'Custom Field Tbl'!$O$5:$O$446, 0 ))</f>
        <v>#N/A</v>
      </c>
      <c r="V206" s="143" t="str">
        <f>IF(ISNA(INDEX(CFV_Tbl[CF Description], MATCH('9.3 MAL- Bus Facilities Entry'!U206, CFV_Tbl[CF Code], 0)) ), "Field Not Required", INDEX(CFV_Tbl[CF Description], MATCH('9.3 MAL- Bus Facilities Entry'!U206, CFV_Tbl[CF Code], 0)) )</f>
        <v>Field Not Required</v>
      </c>
      <c r="Y206" s="243" t="e" cm="1">
        <f t="array" ref="Y206">INDEX('Custom Field Tbl'!$N$5:$N$446, MATCH('9.3 MAL- Bus Facilities Entry'!$Q206 &amp; '9.3 MAL- Bus Facilities Entry'!Y$3, 'Custom Field Tbl'!$M$5:$M$446 &amp; 'Custom Field Tbl'!$O$5:$O$446, 0 ))</f>
        <v>#N/A</v>
      </c>
      <c r="Z206" s="143" t="str">
        <f>IF(ISNA(INDEX(CFV_Tbl[CF Description], MATCH('9.3 MAL- Bus Facilities Entry'!Y206, CFV_Tbl[CF Code], 0)) ), "Field Not Required", INDEX(CFV_Tbl[CF Description], MATCH('9.3 MAL- Bus Facilities Entry'!Y206, CFV_Tbl[CF Code], 0)) )</f>
        <v>Field Not Required</v>
      </c>
      <c r="AC206" s="243" t="e" cm="1">
        <f t="array" ref="AC206">INDEX('Custom Field Tbl'!$N$5:$N$446, MATCH('9.3 MAL- Bus Facilities Entry'!$Q206 &amp; '9.3 MAL- Bus Facilities Entry'!AC$3, 'Custom Field Tbl'!$M$5:$M$446 &amp; 'Custom Field Tbl'!$O$5:$O$446, 0 ))</f>
        <v>#N/A</v>
      </c>
      <c r="AD206" s="143" t="str">
        <f>IF(ISNA(INDEX(CFV_Tbl[CF Description], MATCH('9.3 MAL- Bus Facilities Entry'!AC206, CFV_Tbl[CF Code], 0)) ), "Field Not Required", INDEX(CFV_Tbl[CF Description], MATCH('9.3 MAL- Bus Facilities Entry'!AC206, CFV_Tbl[CF Code], 0)) )</f>
        <v>Field Not Required</v>
      </c>
      <c r="AG206" s="243" t="e" cm="1">
        <f t="array" ref="AG206">INDEX('Custom Field Tbl'!$N$5:$N$446, MATCH('9.3 MAL- Bus Facilities Entry'!$Q206 &amp; '9.3 MAL- Bus Facilities Entry'!AG$3, 'Custom Field Tbl'!$M$5:$M$446 &amp; 'Custom Field Tbl'!$O$5:$O$446, 0 ))</f>
        <v>#N/A</v>
      </c>
      <c r="AH206" s="143" t="str">
        <f>IF(ISNA(INDEX(CFV_Tbl[CF Description], MATCH('9.3 MAL- Bus Facilities Entry'!AG206, CFV_Tbl[CF Code], 0)) ), "Field Not Required", INDEX(CFV_Tbl[CF Description], MATCH('9.3 MAL- Bus Facilities Entry'!AG206, CFV_Tbl[CF Code], 0)) )</f>
        <v>Field Not Required</v>
      </c>
      <c r="AK206" s="243" t="e" cm="1">
        <f t="array" ref="AK206">INDEX('Custom Field Tbl'!$N$5:$N$446, MATCH('9.3 MAL- Bus Facilities Entry'!$Q206 &amp; '9.3 MAL- Bus Facilities Entry'!AK$3, 'Custom Field Tbl'!$M$5:$M$446 &amp; 'Custom Field Tbl'!$O$5:$O$446, 0 ))</f>
        <v>#N/A</v>
      </c>
      <c r="AL206" s="143" t="str">
        <f>IF(ISNA(INDEX(CFV_Tbl[CF Description], MATCH('9.3 MAL- Bus Facilities Entry'!AK206, CFV_Tbl[CF Code], 0)) ), "Field Not Required", INDEX(CFV_Tbl[CF Description], MATCH('9.3 MAL- Bus Facilities Entry'!AK206, CFV_Tbl[CF Code], 0)) )</f>
        <v>Field Not Required</v>
      </c>
      <c r="AO206" s="243" t="e" cm="1">
        <f t="array" ref="AO206">INDEX('Custom Field Tbl'!$N$5:$N$446, MATCH('9.3 MAL- Bus Facilities Entry'!$Q206 &amp; '9.3 MAL- Bus Facilities Entry'!AO$3, 'Custom Field Tbl'!$M$5:$M$446 &amp; 'Custom Field Tbl'!$O$5:$O$446, 0 ))</f>
        <v>#N/A</v>
      </c>
      <c r="AP206" s="143" t="str">
        <f>IF(ISNA(INDEX(CFV_Tbl[CF Description], MATCH('9.3 MAL- Bus Facilities Entry'!AO206, CFV_Tbl[CF Code], 0)) ), "Field Not Required", INDEX(CFV_Tbl[CF Description], MATCH('9.3 MAL- Bus Facilities Entry'!AO206, CFV_Tbl[CF Code], 0)) )</f>
        <v>Field Not Required</v>
      </c>
      <c r="AS206" s="243" t="e" cm="1">
        <f t="array" ref="AS206">INDEX('Custom Field Tbl'!$N$5:$N$446, MATCH('9.3 MAL- Bus Facilities Entry'!$Q206 &amp; '9.3 MAL- Bus Facilities Entry'!AS$3, 'Custom Field Tbl'!$M$5:$M$446 &amp; 'Custom Field Tbl'!$O$5:$O$446, 0 ))</f>
        <v>#N/A</v>
      </c>
      <c r="AT206" s="143" t="str">
        <f>IF(ISNA(INDEX(CFV_Tbl[CF Description], MATCH('9.3 MAL- Bus Facilities Entry'!AS206, CFV_Tbl[CF Code], 0)) ), "Field Not Required", INDEX(CFV_Tbl[CF Description], MATCH('9.3 MAL- Bus Facilities Entry'!AS206, CFV_Tbl[CF Code], 0)) )</f>
        <v>Field Not Required</v>
      </c>
      <c r="AW206" s="243" t="e" cm="1">
        <f t="array" ref="AW206">INDEX('Custom Field Tbl'!$N$5:$N$446, MATCH('9.3 MAL- Bus Facilities Entry'!$Q206 &amp; '9.3 MAL- Bus Facilities Entry'!AW$3, 'Custom Field Tbl'!$M$5:$M$446 &amp; 'Custom Field Tbl'!$O$5:$O$446, 0 ))</f>
        <v>#N/A</v>
      </c>
      <c r="AX206" s="143" t="str">
        <f>IF(ISNA(INDEX(CFV_Tbl[CF Description], MATCH('9.3 MAL- Bus Facilities Entry'!AW206, CFV_Tbl[CF Code], 0)) ), "Field Not Required", INDEX(CFV_Tbl[CF Description], MATCH('9.3 MAL- Bus Facilities Entry'!AW206, CFV_Tbl[CF Code], 0)) )</f>
        <v>Field Not Required</v>
      </c>
      <c r="BA206" s="243" t="e" cm="1">
        <f t="array" ref="BA206">INDEX('Custom Field Tbl'!$N$5:$N$446, MATCH('9.3 MAL- Bus Facilities Entry'!$Q206 &amp; '9.3 MAL- Bus Facilities Entry'!BA$3, 'Custom Field Tbl'!$M$5:$M$446 &amp; 'Custom Field Tbl'!$O$5:$O$446, 0 ))</f>
        <v>#N/A</v>
      </c>
      <c r="BB206" s="143" t="str">
        <f>IF(ISNA(INDEX(CFV_Tbl[CF Description], MATCH('9.3 MAL- Bus Facilities Entry'!BA206, CFV_Tbl[CF Code], 0)) ), "Field Not Required", INDEX(CFV_Tbl[CF Description], MATCH('9.3 MAL- Bus Facilities Entry'!BA206, CFV_Tbl[CF Code], 0)) )</f>
        <v>Field Not Required</v>
      </c>
      <c r="BE206" s="243" t="e" cm="1">
        <f t="array" ref="BE206">INDEX('Custom Field Tbl'!$N$5:$N$446, MATCH('9.3 MAL- Bus Facilities Entry'!$Q206 &amp; '9.3 MAL- Bus Facilities Entry'!BE$3, 'Custom Field Tbl'!$M$5:$M$446 &amp; 'Custom Field Tbl'!$O$5:$O$446, 0 ))</f>
        <v>#N/A</v>
      </c>
      <c r="BF206" s="143" t="str">
        <f>IF(ISNA(INDEX(CFV_Tbl[CF Description], MATCH('9.3 MAL- Bus Facilities Entry'!BE206, CFV_Tbl[CF Code], 0)) ), "Field Not Required", INDEX(CFV_Tbl[CF Description], MATCH('9.3 MAL- Bus Facilities Entry'!BE206, CFV_Tbl[CF Code], 0)) )</f>
        <v>Field Not Required</v>
      </c>
      <c r="BI206" s="239"/>
      <c r="BJ206" s="243" t="e">
        <f>INDEX(Mnemonic[Code], MATCH('9.3 MAL- Bus Facilities Entry'!BS206, Mnemonic[Description], 0))</f>
        <v>#N/A</v>
      </c>
      <c r="BK206" s="243" t="e">
        <f>INDEX(Mnemonic[Code], MATCH('9.3 MAL- Bus Facilities Entry'!BT206, Mnemonic[Description], 0))</f>
        <v>#N/A</v>
      </c>
      <c r="BL206" s="243" t="e">
        <f>IF(ISNA(INDEX(Mnemonic[Code], MATCH( '9.3 MAL- Bus Facilities Entry'!BU206, Mnemonic[Description], 0)) ),  INDEX(Mnemonic[Code], MATCH( LEFT('9.3 MAL- Bus Facilities Entry'!BU206, LEN(BU206)-2), Mnemonic[Description], 0)),  INDEX(Mnemonic[Code], MATCH( '9.3 MAL- Bus Facilities Entry'!BU206, Mnemonic[Description], 0)) )</f>
        <v>#VALUE!</v>
      </c>
      <c r="BM206" s="243" t="e">
        <f>IF(ISNA(INDEX(Mnemonic[Code], MATCH( '9.3 MAL- Bus Facilities Entry'!BV206, Mnemonic[Description], 0)) ),  INDEX(Mnemonic[Code], MATCH( LEFT('9.3 MAL- Bus Facilities Entry'!BV206, LEN(BV206)-2), Mnemonic[Description], 0)),  INDEX(Mnemonic[Code], MATCH( '9.3 MAL- Bus Facilities Entry'!BV206, Mnemonic[Description], 0)) )</f>
        <v>#VALUE!</v>
      </c>
      <c r="BN206" s="243" t="e">
        <f>IF(ISNA(INDEX(Mnemonic[Code], MATCH( '9.3 MAL- Bus Facilities Entry'!BW206, Mnemonic[Description], 0)) ),  INDEX(Mnemonic[Code], MATCH( LEFT('9.3 MAL- Bus Facilities Entry'!BW206, LEN(BW206)-1), Mnemonic[Description], 0)),  INDEX(Mnemonic[Code], MATCH( '9.3 MAL- Bus Facilities Entry'!BW206, Mnemonic[Description], 0)) )</f>
        <v>#VALUE!</v>
      </c>
      <c r="BO206" s="243" t="e">
        <f>IF(ISNA(INDEX(Mnemonic[Code], MATCH( '9.3 MAL- Bus Facilities Entry'!BX206, Mnemonic[Description], 0)) ),  INDEX(Mnemonic[Code], MATCH( LEFT('9.3 MAL- Bus Facilities Entry'!BX206, LEN(BX206)-1), Mnemonic[Description], 0)),  INDEX(Mnemonic[Code], MATCH( '9.3 MAL- Bus Facilities Entry'!BX206, Mnemonic[Description], 0)) )</f>
        <v>#VALUE!</v>
      </c>
      <c r="BP206" s="243" t="e">
        <f t="shared" si="35"/>
        <v>#N/A</v>
      </c>
      <c r="BQ206" s="243" t="e">
        <f t="shared" si="32"/>
        <v>#N/A</v>
      </c>
      <c r="BR206" s="243" t="e">
        <f t="shared" si="36"/>
        <v>#VALUE!</v>
      </c>
      <c r="BS206" s="245"/>
      <c r="BT206" s="245"/>
      <c r="BU206" s="244"/>
      <c r="BV206" s="244"/>
      <c r="BW206" s="244"/>
      <c r="BX206" s="244"/>
      <c r="BZ206" s="239"/>
      <c r="CA206" s="246" t="e">
        <f>INDEX('MAL-OTHERLOOKUPS'!$ES$4:$ES$56, MATCH('9.3 MAL- Bus Facilities Entry'!CE206, 'MAL-OTHERLOOKUPS'!$ET$4:$ET$56, 0))</f>
        <v>#N/A</v>
      </c>
      <c r="CB206" s="247" t="str">
        <f t="shared" si="37"/>
        <v>L--</v>
      </c>
      <c r="CC206" s="247"/>
      <c r="CD206" s="425"/>
      <c r="CE206" s="425"/>
      <c r="CF206" s="425"/>
      <c r="CG206" s="248"/>
      <c r="CH206" s="367"/>
      <c r="CI206" s="367"/>
      <c r="CJ206" s="249" t="s">
        <v>11299</v>
      </c>
      <c r="CK206" s="249" t="s">
        <v>11299</v>
      </c>
      <c r="CL206" s="250" t="e">
        <v>#N/A</v>
      </c>
      <c r="CM206" s="239"/>
      <c r="CN206" s="251">
        <v>0</v>
      </c>
      <c r="CO206" s="471"/>
      <c r="CP206" s="251" t="str">
        <f t="shared" si="30"/>
        <v>0-</v>
      </c>
      <c r="CQ206" s="471"/>
      <c r="CR206" s="252" t="str">
        <f t="shared" si="33"/>
        <v xml:space="preserve">; ; </v>
      </c>
      <c r="CS206" s="252" t="str">
        <f t="shared" si="34"/>
        <v xml:space="preserve">; ; </v>
      </c>
      <c r="CT206" s="425"/>
      <c r="CU206" s="252" t="e">
        <v>#REF!</v>
      </c>
      <c r="CX206" s="239"/>
      <c r="CY206" s="240"/>
      <c r="CZ206" s="240"/>
      <c r="DA206" s="240"/>
      <c r="DB206" s="239"/>
      <c r="DD206" s="240"/>
      <c r="DE206" s="239"/>
      <c r="DF206" s="253"/>
      <c r="DH206" s="472"/>
      <c r="DI206" s="497"/>
      <c r="DJ206" s="254"/>
      <c r="DK206" s="239"/>
    </row>
    <row r="207" spans="1:115" ht="14.5" x14ac:dyDescent="0.35">
      <c r="A207" s="469"/>
      <c r="B207" s="239"/>
      <c r="C207" s="240"/>
      <c r="D207" s="240"/>
      <c r="E207" s="240"/>
      <c r="F207" s="367"/>
      <c r="G207" s="239"/>
      <c r="H207" s="240"/>
      <c r="J207" s="241"/>
      <c r="K207" s="241"/>
      <c r="M207" s="473"/>
      <c r="O207" s="239"/>
      <c r="Q207" s="143" t="e">
        <f>INDEX(AssetClass[Asset Class], MATCH('9.3 MAL- Bus Facilities Entry'!P207, AssetClass[Class Description], 0))</f>
        <v>#N/A</v>
      </c>
      <c r="R207" s="143"/>
      <c r="S207" s="242"/>
      <c r="T207" s="239"/>
      <c r="U207" s="243" t="e" cm="1">
        <f t="array" ref="U207">INDEX('Custom Field Tbl'!$N$5:$N$446, MATCH('9.3 MAL- Bus Facilities Entry'!$Q207 &amp; '9.3 MAL- Bus Facilities Entry'!U$3, 'Custom Field Tbl'!$M$5:$M$446 &amp; 'Custom Field Tbl'!$O$5:$O$446, 0 ))</f>
        <v>#N/A</v>
      </c>
      <c r="V207" s="143" t="str">
        <f>IF(ISNA(INDEX(CFV_Tbl[CF Description], MATCH('9.3 MAL- Bus Facilities Entry'!U207, CFV_Tbl[CF Code], 0)) ), "Field Not Required", INDEX(CFV_Tbl[CF Description], MATCH('9.3 MAL- Bus Facilities Entry'!U207, CFV_Tbl[CF Code], 0)) )</f>
        <v>Field Not Required</v>
      </c>
      <c r="Y207" s="243" t="e" cm="1">
        <f t="array" ref="Y207">INDEX('Custom Field Tbl'!$N$5:$N$446, MATCH('9.3 MAL- Bus Facilities Entry'!$Q207 &amp; '9.3 MAL- Bus Facilities Entry'!Y$3, 'Custom Field Tbl'!$M$5:$M$446 &amp; 'Custom Field Tbl'!$O$5:$O$446, 0 ))</f>
        <v>#N/A</v>
      </c>
      <c r="Z207" s="143" t="str">
        <f>IF(ISNA(INDEX(CFV_Tbl[CF Description], MATCH('9.3 MAL- Bus Facilities Entry'!Y207, CFV_Tbl[CF Code], 0)) ), "Field Not Required", INDEX(CFV_Tbl[CF Description], MATCH('9.3 MAL- Bus Facilities Entry'!Y207, CFV_Tbl[CF Code], 0)) )</f>
        <v>Field Not Required</v>
      </c>
      <c r="AC207" s="243" t="e" cm="1">
        <f t="array" ref="AC207">INDEX('Custom Field Tbl'!$N$5:$N$446, MATCH('9.3 MAL- Bus Facilities Entry'!$Q207 &amp; '9.3 MAL- Bus Facilities Entry'!AC$3, 'Custom Field Tbl'!$M$5:$M$446 &amp; 'Custom Field Tbl'!$O$5:$O$446, 0 ))</f>
        <v>#N/A</v>
      </c>
      <c r="AD207" s="143" t="str">
        <f>IF(ISNA(INDEX(CFV_Tbl[CF Description], MATCH('9.3 MAL- Bus Facilities Entry'!AC207, CFV_Tbl[CF Code], 0)) ), "Field Not Required", INDEX(CFV_Tbl[CF Description], MATCH('9.3 MAL- Bus Facilities Entry'!AC207, CFV_Tbl[CF Code], 0)) )</f>
        <v>Field Not Required</v>
      </c>
      <c r="AG207" s="243" t="e" cm="1">
        <f t="array" ref="AG207">INDEX('Custom Field Tbl'!$N$5:$N$446, MATCH('9.3 MAL- Bus Facilities Entry'!$Q207 &amp; '9.3 MAL- Bus Facilities Entry'!AG$3, 'Custom Field Tbl'!$M$5:$M$446 &amp; 'Custom Field Tbl'!$O$5:$O$446, 0 ))</f>
        <v>#N/A</v>
      </c>
      <c r="AH207" s="143" t="str">
        <f>IF(ISNA(INDEX(CFV_Tbl[CF Description], MATCH('9.3 MAL- Bus Facilities Entry'!AG207, CFV_Tbl[CF Code], 0)) ), "Field Not Required", INDEX(CFV_Tbl[CF Description], MATCH('9.3 MAL- Bus Facilities Entry'!AG207, CFV_Tbl[CF Code], 0)) )</f>
        <v>Field Not Required</v>
      </c>
      <c r="AK207" s="243" t="e" cm="1">
        <f t="array" ref="AK207">INDEX('Custom Field Tbl'!$N$5:$N$446, MATCH('9.3 MAL- Bus Facilities Entry'!$Q207 &amp; '9.3 MAL- Bus Facilities Entry'!AK$3, 'Custom Field Tbl'!$M$5:$M$446 &amp; 'Custom Field Tbl'!$O$5:$O$446, 0 ))</f>
        <v>#N/A</v>
      </c>
      <c r="AL207" s="143" t="str">
        <f>IF(ISNA(INDEX(CFV_Tbl[CF Description], MATCH('9.3 MAL- Bus Facilities Entry'!AK207, CFV_Tbl[CF Code], 0)) ), "Field Not Required", INDEX(CFV_Tbl[CF Description], MATCH('9.3 MAL- Bus Facilities Entry'!AK207, CFV_Tbl[CF Code], 0)) )</f>
        <v>Field Not Required</v>
      </c>
      <c r="AO207" s="243" t="e" cm="1">
        <f t="array" ref="AO207">INDEX('Custom Field Tbl'!$N$5:$N$446, MATCH('9.3 MAL- Bus Facilities Entry'!$Q207 &amp; '9.3 MAL- Bus Facilities Entry'!AO$3, 'Custom Field Tbl'!$M$5:$M$446 &amp; 'Custom Field Tbl'!$O$5:$O$446, 0 ))</f>
        <v>#N/A</v>
      </c>
      <c r="AP207" s="143" t="str">
        <f>IF(ISNA(INDEX(CFV_Tbl[CF Description], MATCH('9.3 MAL- Bus Facilities Entry'!AO207, CFV_Tbl[CF Code], 0)) ), "Field Not Required", INDEX(CFV_Tbl[CF Description], MATCH('9.3 MAL- Bus Facilities Entry'!AO207, CFV_Tbl[CF Code], 0)) )</f>
        <v>Field Not Required</v>
      </c>
      <c r="AS207" s="243" t="e" cm="1">
        <f t="array" ref="AS207">INDEX('Custom Field Tbl'!$N$5:$N$446, MATCH('9.3 MAL- Bus Facilities Entry'!$Q207 &amp; '9.3 MAL- Bus Facilities Entry'!AS$3, 'Custom Field Tbl'!$M$5:$M$446 &amp; 'Custom Field Tbl'!$O$5:$O$446, 0 ))</f>
        <v>#N/A</v>
      </c>
      <c r="AT207" s="143" t="str">
        <f>IF(ISNA(INDEX(CFV_Tbl[CF Description], MATCH('9.3 MAL- Bus Facilities Entry'!AS207, CFV_Tbl[CF Code], 0)) ), "Field Not Required", INDEX(CFV_Tbl[CF Description], MATCH('9.3 MAL- Bus Facilities Entry'!AS207, CFV_Tbl[CF Code], 0)) )</f>
        <v>Field Not Required</v>
      </c>
      <c r="AW207" s="243" t="e" cm="1">
        <f t="array" ref="AW207">INDEX('Custom Field Tbl'!$N$5:$N$446, MATCH('9.3 MAL- Bus Facilities Entry'!$Q207 &amp; '9.3 MAL- Bus Facilities Entry'!AW$3, 'Custom Field Tbl'!$M$5:$M$446 &amp; 'Custom Field Tbl'!$O$5:$O$446, 0 ))</f>
        <v>#N/A</v>
      </c>
      <c r="AX207" s="143" t="str">
        <f>IF(ISNA(INDEX(CFV_Tbl[CF Description], MATCH('9.3 MAL- Bus Facilities Entry'!AW207, CFV_Tbl[CF Code], 0)) ), "Field Not Required", INDEX(CFV_Tbl[CF Description], MATCH('9.3 MAL- Bus Facilities Entry'!AW207, CFV_Tbl[CF Code], 0)) )</f>
        <v>Field Not Required</v>
      </c>
      <c r="BA207" s="243" t="e" cm="1">
        <f t="array" ref="BA207">INDEX('Custom Field Tbl'!$N$5:$N$446, MATCH('9.3 MAL- Bus Facilities Entry'!$Q207 &amp; '9.3 MAL- Bus Facilities Entry'!BA$3, 'Custom Field Tbl'!$M$5:$M$446 &amp; 'Custom Field Tbl'!$O$5:$O$446, 0 ))</f>
        <v>#N/A</v>
      </c>
      <c r="BB207" s="143" t="str">
        <f>IF(ISNA(INDEX(CFV_Tbl[CF Description], MATCH('9.3 MAL- Bus Facilities Entry'!BA207, CFV_Tbl[CF Code], 0)) ), "Field Not Required", INDEX(CFV_Tbl[CF Description], MATCH('9.3 MAL- Bus Facilities Entry'!BA207, CFV_Tbl[CF Code], 0)) )</f>
        <v>Field Not Required</v>
      </c>
      <c r="BE207" s="243" t="e" cm="1">
        <f t="array" ref="BE207">INDEX('Custom Field Tbl'!$N$5:$N$446, MATCH('9.3 MAL- Bus Facilities Entry'!$Q207 &amp; '9.3 MAL- Bus Facilities Entry'!BE$3, 'Custom Field Tbl'!$M$5:$M$446 &amp; 'Custom Field Tbl'!$O$5:$O$446, 0 ))</f>
        <v>#N/A</v>
      </c>
      <c r="BF207" s="143" t="str">
        <f>IF(ISNA(INDEX(CFV_Tbl[CF Description], MATCH('9.3 MAL- Bus Facilities Entry'!BE207, CFV_Tbl[CF Code], 0)) ), "Field Not Required", INDEX(CFV_Tbl[CF Description], MATCH('9.3 MAL- Bus Facilities Entry'!BE207, CFV_Tbl[CF Code], 0)) )</f>
        <v>Field Not Required</v>
      </c>
      <c r="BI207" s="239"/>
      <c r="BJ207" s="243" t="e">
        <f>INDEX(Mnemonic[Code], MATCH('9.3 MAL- Bus Facilities Entry'!BS207, Mnemonic[Description], 0))</f>
        <v>#N/A</v>
      </c>
      <c r="BK207" s="243" t="e">
        <f>INDEX(Mnemonic[Code], MATCH('9.3 MAL- Bus Facilities Entry'!BT207, Mnemonic[Description], 0))</f>
        <v>#N/A</v>
      </c>
      <c r="BL207" s="243" t="e">
        <f>IF(ISNA(INDEX(Mnemonic[Code], MATCH( '9.3 MAL- Bus Facilities Entry'!BU207, Mnemonic[Description], 0)) ),  INDEX(Mnemonic[Code], MATCH( LEFT('9.3 MAL- Bus Facilities Entry'!BU207, LEN(BU207)-2), Mnemonic[Description], 0)),  INDEX(Mnemonic[Code], MATCH( '9.3 MAL- Bus Facilities Entry'!BU207, Mnemonic[Description], 0)) )</f>
        <v>#VALUE!</v>
      </c>
      <c r="BM207" s="243" t="e">
        <f>IF(ISNA(INDEX(Mnemonic[Code], MATCH( '9.3 MAL- Bus Facilities Entry'!BV207, Mnemonic[Description], 0)) ),  INDEX(Mnemonic[Code], MATCH( LEFT('9.3 MAL- Bus Facilities Entry'!BV207, LEN(BV207)-2), Mnemonic[Description], 0)),  INDEX(Mnemonic[Code], MATCH( '9.3 MAL- Bus Facilities Entry'!BV207, Mnemonic[Description], 0)) )</f>
        <v>#VALUE!</v>
      </c>
      <c r="BN207" s="243" t="e">
        <f>IF(ISNA(INDEX(Mnemonic[Code], MATCH( '9.3 MAL- Bus Facilities Entry'!BW207, Mnemonic[Description], 0)) ),  INDEX(Mnemonic[Code], MATCH( LEFT('9.3 MAL- Bus Facilities Entry'!BW207, LEN(BW207)-1), Mnemonic[Description], 0)),  INDEX(Mnemonic[Code], MATCH( '9.3 MAL- Bus Facilities Entry'!BW207, Mnemonic[Description], 0)) )</f>
        <v>#VALUE!</v>
      </c>
      <c r="BO207" s="243" t="e">
        <f>IF(ISNA(INDEX(Mnemonic[Code], MATCH( '9.3 MAL- Bus Facilities Entry'!BX207, Mnemonic[Description], 0)) ),  INDEX(Mnemonic[Code], MATCH( LEFT('9.3 MAL- Bus Facilities Entry'!BX207, LEN(BX207)-1), Mnemonic[Description], 0)),  INDEX(Mnemonic[Code], MATCH( '9.3 MAL- Bus Facilities Entry'!BX207, Mnemonic[Description], 0)) )</f>
        <v>#VALUE!</v>
      </c>
      <c r="BP207" s="243" t="e">
        <f t="shared" si="35"/>
        <v>#N/A</v>
      </c>
      <c r="BQ207" s="243" t="e">
        <f t="shared" si="32"/>
        <v>#N/A</v>
      </c>
      <c r="BR207" s="243" t="e">
        <f t="shared" si="36"/>
        <v>#VALUE!</v>
      </c>
      <c r="BS207" s="245"/>
      <c r="BT207" s="245"/>
      <c r="BU207" s="244"/>
      <c r="BV207" s="244"/>
      <c r="BW207" s="244"/>
      <c r="BX207" s="244"/>
      <c r="BZ207" s="239"/>
      <c r="CA207" s="246" t="e">
        <f>INDEX('MAL-OTHERLOOKUPS'!$ES$4:$ES$56, MATCH('9.3 MAL- Bus Facilities Entry'!CE207, 'MAL-OTHERLOOKUPS'!$ET$4:$ET$56, 0))</f>
        <v>#N/A</v>
      </c>
      <c r="CB207" s="247" t="str">
        <f t="shared" si="37"/>
        <v>L--</v>
      </c>
      <c r="CC207" s="247"/>
      <c r="CD207" s="425"/>
      <c r="CE207" s="425"/>
      <c r="CF207" s="425"/>
      <c r="CG207" s="248"/>
      <c r="CH207" s="367"/>
      <c r="CI207" s="367"/>
      <c r="CJ207" s="249" t="s">
        <v>11299</v>
      </c>
      <c r="CK207" s="249" t="s">
        <v>11299</v>
      </c>
      <c r="CL207" s="250" t="e">
        <v>#N/A</v>
      </c>
      <c r="CM207" s="239"/>
      <c r="CN207" s="251">
        <v>0</v>
      </c>
      <c r="CO207" s="471"/>
      <c r="CP207" s="251" t="str">
        <f t="shared" si="30"/>
        <v>0-</v>
      </c>
      <c r="CQ207" s="471"/>
      <c r="CR207" s="252" t="str">
        <f t="shared" si="33"/>
        <v xml:space="preserve">; ; </v>
      </c>
      <c r="CS207" s="252" t="str">
        <f t="shared" si="34"/>
        <v xml:space="preserve">; ; </v>
      </c>
      <c r="CT207" s="425"/>
      <c r="CU207" s="252" t="e">
        <v>#REF!</v>
      </c>
      <c r="CX207" s="239"/>
      <c r="CY207" s="240"/>
      <c r="CZ207" s="240"/>
      <c r="DA207" s="240"/>
      <c r="DB207" s="239"/>
      <c r="DD207" s="240"/>
      <c r="DE207" s="239"/>
      <c r="DF207" s="253"/>
      <c r="DH207" s="472"/>
      <c r="DI207" s="497"/>
      <c r="DJ207" s="254"/>
      <c r="DK207" s="239"/>
    </row>
    <row r="208" spans="1:115" ht="14.5" x14ac:dyDescent="0.35">
      <c r="A208" s="469"/>
      <c r="B208" s="239"/>
      <c r="C208" s="240"/>
      <c r="D208" s="240"/>
      <c r="E208" s="240"/>
      <c r="F208" s="367"/>
      <c r="G208" s="239"/>
      <c r="H208" s="240"/>
      <c r="J208" s="241"/>
      <c r="K208" s="241"/>
      <c r="M208" s="473"/>
      <c r="O208" s="239"/>
      <c r="Q208" s="143" t="e">
        <f>INDEX(AssetClass[Asset Class], MATCH('9.3 MAL- Bus Facilities Entry'!P208, AssetClass[Class Description], 0))</f>
        <v>#N/A</v>
      </c>
      <c r="R208" s="143"/>
      <c r="S208" s="242"/>
      <c r="T208" s="239"/>
      <c r="U208" s="243" t="e" cm="1">
        <f t="array" ref="U208">INDEX('Custom Field Tbl'!$N$5:$N$446, MATCH('9.3 MAL- Bus Facilities Entry'!$Q208 &amp; '9.3 MAL- Bus Facilities Entry'!U$3, 'Custom Field Tbl'!$M$5:$M$446 &amp; 'Custom Field Tbl'!$O$5:$O$446, 0 ))</f>
        <v>#N/A</v>
      </c>
      <c r="V208" s="143" t="str">
        <f>IF(ISNA(INDEX(CFV_Tbl[CF Description], MATCH('9.3 MAL- Bus Facilities Entry'!U208, CFV_Tbl[CF Code], 0)) ), "Field Not Required", INDEX(CFV_Tbl[CF Description], MATCH('9.3 MAL- Bus Facilities Entry'!U208, CFV_Tbl[CF Code], 0)) )</f>
        <v>Field Not Required</v>
      </c>
      <c r="Y208" s="243" t="e" cm="1">
        <f t="array" ref="Y208">INDEX('Custom Field Tbl'!$N$5:$N$446, MATCH('9.3 MAL- Bus Facilities Entry'!$Q208 &amp; '9.3 MAL- Bus Facilities Entry'!Y$3, 'Custom Field Tbl'!$M$5:$M$446 &amp; 'Custom Field Tbl'!$O$5:$O$446, 0 ))</f>
        <v>#N/A</v>
      </c>
      <c r="Z208" s="143" t="str">
        <f>IF(ISNA(INDEX(CFV_Tbl[CF Description], MATCH('9.3 MAL- Bus Facilities Entry'!Y208, CFV_Tbl[CF Code], 0)) ), "Field Not Required", INDEX(CFV_Tbl[CF Description], MATCH('9.3 MAL- Bus Facilities Entry'!Y208, CFV_Tbl[CF Code], 0)) )</f>
        <v>Field Not Required</v>
      </c>
      <c r="AC208" s="243" t="e" cm="1">
        <f t="array" ref="AC208">INDEX('Custom Field Tbl'!$N$5:$N$446, MATCH('9.3 MAL- Bus Facilities Entry'!$Q208 &amp; '9.3 MAL- Bus Facilities Entry'!AC$3, 'Custom Field Tbl'!$M$5:$M$446 &amp; 'Custom Field Tbl'!$O$5:$O$446, 0 ))</f>
        <v>#N/A</v>
      </c>
      <c r="AD208" s="143" t="str">
        <f>IF(ISNA(INDEX(CFV_Tbl[CF Description], MATCH('9.3 MAL- Bus Facilities Entry'!AC208, CFV_Tbl[CF Code], 0)) ), "Field Not Required", INDEX(CFV_Tbl[CF Description], MATCH('9.3 MAL- Bus Facilities Entry'!AC208, CFV_Tbl[CF Code], 0)) )</f>
        <v>Field Not Required</v>
      </c>
      <c r="AG208" s="243" t="e" cm="1">
        <f t="array" ref="AG208">INDEX('Custom Field Tbl'!$N$5:$N$446, MATCH('9.3 MAL- Bus Facilities Entry'!$Q208 &amp; '9.3 MAL- Bus Facilities Entry'!AG$3, 'Custom Field Tbl'!$M$5:$M$446 &amp; 'Custom Field Tbl'!$O$5:$O$446, 0 ))</f>
        <v>#N/A</v>
      </c>
      <c r="AH208" s="143" t="str">
        <f>IF(ISNA(INDEX(CFV_Tbl[CF Description], MATCH('9.3 MAL- Bus Facilities Entry'!AG208, CFV_Tbl[CF Code], 0)) ), "Field Not Required", INDEX(CFV_Tbl[CF Description], MATCH('9.3 MAL- Bus Facilities Entry'!AG208, CFV_Tbl[CF Code], 0)) )</f>
        <v>Field Not Required</v>
      </c>
      <c r="AK208" s="243" t="e" cm="1">
        <f t="array" ref="AK208">INDEX('Custom Field Tbl'!$N$5:$N$446, MATCH('9.3 MAL- Bus Facilities Entry'!$Q208 &amp; '9.3 MAL- Bus Facilities Entry'!AK$3, 'Custom Field Tbl'!$M$5:$M$446 &amp; 'Custom Field Tbl'!$O$5:$O$446, 0 ))</f>
        <v>#N/A</v>
      </c>
      <c r="AL208" s="143" t="str">
        <f>IF(ISNA(INDEX(CFV_Tbl[CF Description], MATCH('9.3 MAL- Bus Facilities Entry'!AK208, CFV_Tbl[CF Code], 0)) ), "Field Not Required", INDEX(CFV_Tbl[CF Description], MATCH('9.3 MAL- Bus Facilities Entry'!AK208, CFV_Tbl[CF Code], 0)) )</f>
        <v>Field Not Required</v>
      </c>
      <c r="AO208" s="243" t="e" cm="1">
        <f t="array" ref="AO208">INDEX('Custom Field Tbl'!$N$5:$N$446, MATCH('9.3 MAL- Bus Facilities Entry'!$Q208 &amp; '9.3 MAL- Bus Facilities Entry'!AO$3, 'Custom Field Tbl'!$M$5:$M$446 &amp; 'Custom Field Tbl'!$O$5:$O$446, 0 ))</f>
        <v>#N/A</v>
      </c>
      <c r="AP208" s="143" t="str">
        <f>IF(ISNA(INDEX(CFV_Tbl[CF Description], MATCH('9.3 MAL- Bus Facilities Entry'!AO208, CFV_Tbl[CF Code], 0)) ), "Field Not Required", INDEX(CFV_Tbl[CF Description], MATCH('9.3 MAL- Bus Facilities Entry'!AO208, CFV_Tbl[CF Code], 0)) )</f>
        <v>Field Not Required</v>
      </c>
      <c r="AS208" s="243" t="e" cm="1">
        <f t="array" ref="AS208">INDEX('Custom Field Tbl'!$N$5:$N$446, MATCH('9.3 MAL- Bus Facilities Entry'!$Q208 &amp; '9.3 MAL- Bus Facilities Entry'!AS$3, 'Custom Field Tbl'!$M$5:$M$446 &amp; 'Custom Field Tbl'!$O$5:$O$446, 0 ))</f>
        <v>#N/A</v>
      </c>
      <c r="AT208" s="143" t="str">
        <f>IF(ISNA(INDEX(CFV_Tbl[CF Description], MATCH('9.3 MAL- Bus Facilities Entry'!AS208, CFV_Tbl[CF Code], 0)) ), "Field Not Required", INDEX(CFV_Tbl[CF Description], MATCH('9.3 MAL- Bus Facilities Entry'!AS208, CFV_Tbl[CF Code], 0)) )</f>
        <v>Field Not Required</v>
      </c>
      <c r="AW208" s="243" t="e" cm="1">
        <f t="array" ref="AW208">INDEX('Custom Field Tbl'!$N$5:$N$446, MATCH('9.3 MAL- Bus Facilities Entry'!$Q208 &amp; '9.3 MAL- Bus Facilities Entry'!AW$3, 'Custom Field Tbl'!$M$5:$M$446 &amp; 'Custom Field Tbl'!$O$5:$O$446, 0 ))</f>
        <v>#N/A</v>
      </c>
      <c r="AX208" s="143" t="str">
        <f>IF(ISNA(INDEX(CFV_Tbl[CF Description], MATCH('9.3 MAL- Bus Facilities Entry'!AW208, CFV_Tbl[CF Code], 0)) ), "Field Not Required", INDEX(CFV_Tbl[CF Description], MATCH('9.3 MAL- Bus Facilities Entry'!AW208, CFV_Tbl[CF Code], 0)) )</f>
        <v>Field Not Required</v>
      </c>
      <c r="BA208" s="243" t="e" cm="1">
        <f t="array" ref="BA208">INDEX('Custom Field Tbl'!$N$5:$N$446, MATCH('9.3 MAL- Bus Facilities Entry'!$Q208 &amp; '9.3 MAL- Bus Facilities Entry'!BA$3, 'Custom Field Tbl'!$M$5:$M$446 &amp; 'Custom Field Tbl'!$O$5:$O$446, 0 ))</f>
        <v>#N/A</v>
      </c>
      <c r="BB208" s="143" t="str">
        <f>IF(ISNA(INDEX(CFV_Tbl[CF Description], MATCH('9.3 MAL- Bus Facilities Entry'!BA208, CFV_Tbl[CF Code], 0)) ), "Field Not Required", INDEX(CFV_Tbl[CF Description], MATCH('9.3 MAL- Bus Facilities Entry'!BA208, CFV_Tbl[CF Code], 0)) )</f>
        <v>Field Not Required</v>
      </c>
      <c r="BE208" s="243" t="e" cm="1">
        <f t="array" ref="BE208">INDEX('Custom Field Tbl'!$N$5:$N$446, MATCH('9.3 MAL- Bus Facilities Entry'!$Q208 &amp; '9.3 MAL- Bus Facilities Entry'!BE$3, 'Custom Field Tbl'!$M$5:$M$446 &amp; 'Custom Field Tbl'!$O$5:$O$446, 0 ))</f>
        <v>#N/A</v>
      </c>
      <c r="BF208" s="143" t="str">
        <f>IF(ISNA(INDEX(CFV_Tbl[CF Description], MATCH('9.3 MAL- Bus Facilities Entry'!BE208, CFV_Tbl[CF Code], 0)) ), "Field Not Required", INDEX(CFV_Tbl[CF Description], MATCH('9.3 MAL- Bus Facilities Entry'!BE208, CFV_Tbl[CF Code], 0)) )</f>
        <v>Field Not Required</v>
      </c>
      <c r="BI208" s="239"/>
      <c r="BJ208" s="243" t="e">
        <f>INDEX(Mnemonic[Code], MATCH('9.3 MAL- Bus Facilities Entry'!BS208, Mnemonic[Description], 0))</f>
        <v>#N/A</v>
      </c>
      <c r="BK208" s="243" t="e">
        <f>INDEX(Mnemonic[Code], MATCH('9.3 MAL- Bus Facilities Entry'!BT208, Mnemonic[Description], 0))</f>
        <v>#N/A</v>
      </c>
      <c r="BL208" s="243" t="e">
        <f>IF(ISNA(INDEX(Mnemonic[Code], MATCH( '9.3 MAL- Bus Facilities Entry'!BU208, Mnemonic[Description], 0)) ),  INDEX(Mnemonic[Code], MATCH( LEFT('9.3 MAL- Bus Facilities Entry'!BU208, LEN(BU208)-2), Mnemonic[Description], 0)),  INDEX(Mnemonic[Code], MATCH( '9.3 MAL- Bus Facilities Entry'!BU208, Mnemonic[Description], 0)) )</f>
        <v>#VALUE!</v>
      </c>
      <c r="BM208" s="243" t="e">
        <f>IF(ISNA(INDEX(Mnemonic[Code], MATCH( '9.3 MAL- Bus Facilities Entry'!BV208, Mnemonic[Description], 0)) ),  INDEX(Mnemonic[Code], MATCH( LEFT('9.3 MAL- Bus Facilities Entry'!BV208, LEN(BV208)-2), Mnemonic[Description], 0)),  INDEX(Mnemonic[Code], MATCH( '9.3 MAL- Bus Facilities Entry'!BV208, Mnemonic[Description], 0)) )</f>
        <v>#VALUE!</v>
      </c>
      <c r="BN208" s="243" t="e">
        <f>IF(ISNA(INDEX(Mnemonic[Code], MATCH( '9.3 MAL- Bus Facilities Entry'!BW208, Mnemonic[Description], 0)) ),  INDEX(Mnemonic[Code], MATCH( LEFT('9.3 MAL- Bus Facilities Entry'!BW208, LEN(BW208)-1), Mnemonic[Description], 0)),  INDEX(Mnemonic[Code], MATCH( '9.3 MAL- Bus Facilities Entry'!BW208, Mnemonic[Description], 0)) )</f>
        <v>#VALUE!</v>
      </c>
      <c r="BO208" s="243" t="e">
        <f>IF(ISNA(INDEX(Mnemonic[Code], MATCH( '9.3 MAL- Bus Facilities Entry'!BX208, Mnemonic[Description], 0)) ),  INDEX(Mnemonic[Code], MATCH( LEFT('9.3 MAL- Bus Facilities Entry'!BX208, LEN(BX208)-1), Mnemonic[Description], 0)),  INDEX(Mnemonic[Code], MATCH( '9.3 MAL- Bus Facilities Entry'!BX208, Mnemonic[Description], 0)) )</f>
        <v>#VALUE!</v>
      </c>
      <c r="BP208" s="243" t="e">
        <f t="shared" si="35"/>
        <v>#N/A</v>
      </c>
      <c r="BQ208" s="243" t="e">
        <f t="shared" si="32"/>
        <v>#N/A</v>
      </c>
      <c r="BR208" s="243" t="e">
        <f t="shared" si="36"/>
        <v>#VALUE!</v>
      </c>
      <c r="BS208" s="245"/>
      <c r="BT208" s="245"/>
      <c r="BU208" s="244"/>
      <c r="BV208" s="244"/>
      <c r="BW208" s="244"/>
      <c r="BX208" s="244"/>
      <c r="BZ208" s="239"/>
      <c r="CA208" s="246" t="e">
        <f>INDEX('MAL-OTHERLOOKUPS'!$ES$4:$ES$56, MATCH('9.3 MAL- Bus Facilities Entry'!CE208, 'MAL-OTHERLOOKUPS'!$ET$4:$ET$56, 0))</f>
        <v>#N/A</v>
      </c>
      <c r="CB208" s="247" t="str">
        <f t="shared" si="37"/>
        <v>L--</v>
      </c>
      <c r="CC208" s="247"/>
      <c r="CD208" s="425"/>
      <c r="CE208" s="425"/>
      <c r="CF208" s="425"/>
      <c r="CG208" s="248"/>
      <c r="CH208" s="367"/>
      <c r="CI208" s="367"/>
      <c r="CJ208" s="249" t="s">
        <v>11299</v>
      </c>
      <c r="CK208" s="249" t="s">
        <v>11299</v>
      </c>
      <c r="CL208" s="250" t="e">
        <v>#N/A</v>
      </c>
      <c r="CM208" s="239"/>
      <c r="CN208" s="251">
        <v>0</v>
      </c>
      <c r="CO208" s="471"/>
      <c r="CP208" s="251" t="str">
        <f t="shared" si="30"/>
        <v>0-</v>
      </c>
      <c r="CQ208" s="471"/>
      <c r="CR208" s="252" t="str">
        <f t="shared" si="33"/>
        <v xml:space="preserve">; ; </v>
      </c>
      <c r="CS208" s="252" t="str">
        <f t="shared" si="34"/>
        <v xml:space="preserve">; ; </v>
      </c>
      <c r="CT208" s="425"/>
      <c r="CU208" s="252" t="e">
        <v>#REF!</v>
      </c>
      <c r="CX208" s="239"/>
      <c r="CY208" s="240"/>
      <c r="CZ208" s="240"/>
      <c r="DA208" s="240"/>
      <c r="DB208" s="239"/>
      <c r="DD208" s="240"/>
      <c r="DE208" s="239"/>
      <c r="DF208" s="253"/>
      <c r="DH208" s="472"/>
      <c r="DI208" s="497"/>
      <c r="DJ208" s="254"/>
      <c r="DK208" s="239"/>
    </row>
    <row r="209" spans="1:115" ht="14.5" x14ac:dyDescent="0.35">
      <c r="A209" s="469"/>
      <c r="B209" s="239"/>
      <c r="C209" s="240"/>
      <c r="D209" s="240"/>
      <c r="E209" s="240"/>
      <c r="F209" s="367"/>
      <c r="G209" s="239"/>
      <c r="H209" s="240"/>
      <c r="J209" s="241"/>
      <c r="K209" s="241"/>
      <c r="M209" s="473"/>
      <c r="O209" s="239"/>
      <c r="Q209" s="143" t="e">
        <f>INDEX(AssetClass[Asset Class], MATCH('9.3 MAL- Bus Facilities Entry'!P209, AssetClass[Class Description], 0))</f>
        <v>#N/A</v>
      </c>
      <c r="R209" s="143"/>
      <c r="S209" s="242"/>
      <c r="T209" s="239"/>
      <c r="U209" s="243" t="e" cm="1">
        <f t="array" ref="U209">INDEX('Custom Field Tbl'!$N$5:$N$446, MATCH('9.3 MAL- Bus Facilities Entry'!$Q209 &amp; '9.3 MAL- Bus Facilities Entry'!U$3, 'Custom Field Tbl'!$M$5:$M$446 &amp; 'Custom Field Tbl'!$O$5:$O$446, 0 ))</f>
        <v>#N/A</v>
      </c>
      <c r="V209" s="143" t="str">
        <f>IF(ISNA(INDEX(CFV_Tbl[CF Description], MATCH('9.3 MAL- Bus Facilities Entry'!U209, CFV_Tbl[CF Code], 0)) ), "Field Not Required", INDEX(CFV_Tbl[CF Description], MATCH('9.3 MAL- Bus Facilities Entry'!U209, CFV_Tbl[CF Code], 0)) )</f>
        <v>Field Not Required</v>
      </c>
      <c r="Y209" s="243" t="e" cm="1">
        <f t="array" ref="Y209">INDEX('Custom Field Tbl'!$N$5:$N$446, MATCH('9.3 MAL- Bus Facilities Entry'!$Q209 &amp; '9.3 MAL- Bus Facilities Entry'!Y$3, 'Custom Field Tbl'!$M$5:$M$446 &amp; 'Custom Field Tbl'!$O$5:$O$446, 0 ))</f>
        <v>#N/A</v>
      </c>
      <c r="Z209" s="143" t="str">
        <f>IF(ISNA(INDEX(CFV_Tbl[CF Description], MATCH('9.3 MAL- Bus Facilities Entry'!Y209, CFV_Tbl[CF Code], 0)) ), "Field Not Required", INDEX(CFV_Tbl[CF Description], MATCH('9.3 MAL- Bus Facilities Entry'!Y209, CFV_Tbl[CF Code], 0)) )</f>
        <v>Field Not Required</v>
      </c>
      <c r="AC209" s="243" t="e" cm="1">
        <f t="array" ref="AC209">INDEX('Custom Field Tbl'!$N$5:$N$446, MATCH('9.3 MAL- Bus Facilities Entry'!$Q209 &amp; '9.3 MAL- Bus Facilities Entry'!AC$3, 'Custom Field Tbl'!$M$5:$M$446 &amp; 'Custom Field Tbl'!$O$5:$O$446, 0 ))</f>
        <v>#N/A</v>
      </c>
      <c r="AD209" s="143" t="str">
        <f>IF(ISNA(INDEX(CFV_Tbl[CF Description], MATCH('9.3 MAL- Bus Facilities Entry'!AC209, CFV_Tbl[CF Code], 0)) ), "Field Not Required", INDEX(CFV_Tbl[CF Description], MATCH('9.3 MAL- Bus Facilities Entry'!AC209, CFV_Tbl[CF Code], 0)) )</f>
        <v>Field Not Required</v>
      </c>
      <c r="AG209" s="243" t="e" cm="1">
        <f t="array" ref="AG209">INDEX('Custom Field Tbl'!$N$5:$N$446, MATCH('9.3 MAL- Bus Facilities Entry'!$Q209 &amp; '9.3 MAL- Bus Facilities Entry'!AG$3, 'Custom Field Tbl'!$M$5:$M$446 &amp; 'Custom Field Tbl'!$O$5:$O$446, 0 ))</f>
        <v>#N/A</v>
      </c>
      <c r="AH209" s="143" t="str">
        <f>IF(ISNA(INDEX(CFV_Tbl[CF Description], MATCH('9.3 MAL- Bus Facilities Entry'!AG209, CFV_Tbl[CF Code], 0)) ), "Field Not Required", INDEX(CFV_Tbl[CF Description], MATCH('9.3 MAL- Bus Facilities Entry'!AG209, CFV_Tbl[CF Code], 0)) )</f>
        <v>Field Not Required</v>
      </c>
      <c r="AK209" s="243" t="e" cm="1">
        <f t="array" ref="AK209">INDEX('Custom Field Tbl'!$N$5:$N$446, MATCH('9.3 MAL- Bus Facilities Entry'!$Q209 &amp; '9.3 MAL- Bus Facilities Entry'!AK$3, 'Custom Field Tbl'!$M$5:$M$446 &amp; 'Custom Field Tbl'!$O$5:$O$446, 0 ))</f>
        <v>#N/A</v>
      </c>
      <c r="AL209" s="143" t="str">
        <f>IF(ISNA(INDEX(CFV_Tbl[CF Description], MATCH('9.3 MAL- Bus Facilities Entry'!AK209, CFV_Tbl[CF Code], 0)) ), "Field Not Required", INDEX(CFV_Tbl[CF Description], MATCH('9.3 MAL- Bus Facilities Entry'!AK209, CFV_Tbl[CF Code], 0)) )</f>
        <v>Field Not Required</v>
      </c>
      <c r="AO209" s="243" t="e" cm="1">
        <f t="array" ref="AO209">INDEX('Custom Field Tbl'!$N$5:$N$446, MATCH('9.3 MAL- Bus Facilities Entry'!$Q209 &amp; '9.3 MAL- Bus Facilities Entry'!AO$3, 'Custom Field Tbl'!$M$5:$M$446 &amp; 'Custom Field Tbl'!$O$5:$O$446, 0 ))</f>
        <v>#N/A</v>
      </c>
      <c r="AP209" s="143" t="str">
        <f>IF(ISNA(INDEX(CFV_Tbl[CF Description], MATCH('9.3 MAL- Bus Facilities Entry'!AO209, CFV_Tbl[CF Code], 0)) ), "Field Not Required", INDEX(CFV_Tbl[CF Description], MATCH('9.3 MAL- Bus Facilities Entry'!AO209, CFV_Tbl[CF Code], 0)) )</f>
        <v>Field Not Required</v>
      </c>
      <c r="AS209" s="243" t="e" cm="1">
        <f t="array" ref="AS209">INDEX('Custom Field Tbl'!$N$5:$N$446, MATCH('9.3 MAL- Bus Facilities Entry'!$Q209 &amp; '9.3 MAL- Bus Facilities Entry'!AS$3, 'Custom Field Tbl'!$M$5:$M$446 &amp; 'Custom Field Tbl'!$O$5:$O$446, 0 ))</f>
        <v>#N/A</v>
      </c>
      <c r="AT209" s="143" t="str">
        <f>IF(ISNA(INDEX(CFV_Tbl[CF Description], MATCH('9.3 MAL- Bus Facilities Entry'!AS209, CFV_Tbl[CF Code], 0)) ), "Field Not Required", INDEX(CFV_Tbl[CF Description], MATCH('9.3 MAL- Bus Facilities Entry'!AS209, CFV_Tbl[CF Code], 0)) )</f>
        <v>Field Not Required</v>
      </c>
      <c r="AW209" s="243" t="e" cm="1">
        <f t="array" ref="AW209">INDEX('Custom Field Tbl'!$N$5:$N$446, MATCH('9.3 MAL- Bus Facilities Entry'!$Q209 &amp; '9.3 MAL- Bus Facilities Entry'!AW$3, 'Custom Field Tbl'!$M$5:$M$446 &amp; 'Custom Field Tbl'!$O$5:$O$446, 0 ))</f>
        <v>#N/A</v>
      </c>
      <c r="AX209" s="143" t="str">
        <f>IF(ISNA(INDEX(CFV_Tbl[CF Description], MATCH('9.3 MAL- Bus Facilities Entry'!AW209, CFV_Tbl[CF Code], 0)) ), "Field Not Required", INDEX(CFV_Tbl[CF Description], MATCH('9.3 MAL- Bus Facilities Entry'!AW209, CFV_Tbl[CF Code], 0)) )</f>
        <v>Field Not Required</v>
      </c>
      <c r="BA209" s="243" t="e" cm="1">
        <f t="array" ref="BA209">INDEX('Custom Field Tbl'!$N$5:$N$446, MATCH('9.3 MAL- Bus Facilities Entry'!$Q209 &amp; '9.3 MAL- Bus Facilities Entry'!BA$3, 'Custom Field Tbl'!$M$5:$M$446 &amp; 'Custom Field Tbl'!$O$5:$O$446, 0 ))</f>
        <v>#N/A</v>
      </c>
      <c r="BB209" s="143" t="str">
        <f>IF(ISNA(INDEX(CFV_Tbl[CF Description], MATCH('9.3 MAL- Bus Facilities Entry'!BA209, CFV_Tbl[CF Code], 0)) ), "Field Not Required", INDEX(CFV_Tbl[CF Description], MATCH('9.3 MAL- Bus Facilities Entry'!BA209, CFV_Tbl[CF Code], 0)) )</f>
        <v>Field Not Required</v>
      </c>
      <c r="BE209" s="243" t="e" cm="1">
        <f t="array" ref="BE209">INDEX('Custom Field Tbl'!$N$5:$N$446, MATCH('9.3 MAL- Bus Facilities Entry'!$Q209 &amp; '9.3 MAL- Bus Facilities Entry'!BE$3, 'Custom Field Tbl'!$M$5:$M$446 &amp; 'Custom Field Tbl'!$O$5:$O$446, 0 ))</f>
        <v>#N/A</v>
      </c>
      <c r="BF209" s="143" t="str">
        <f>IF(ISNA(INDEX(CFV_Tbl[CF Description], MATCH('9.3 MAL- Bus Facilities Entry'!BE209, CFV_Tbl[CF Code], 0)) ), "Field Not Required", INDEX(CFV_Tbl[CF Description], MATCH('9.3 MAL- Bus Facilities Entry'!BE209, CFV_Tbl[CF Code], 0)) )</f>
        <v>Field Not Required</v>
      </c>
      <c r="BI209" s="239"/>
      <c r="BJ209" s="243" t="e">
        <f>INDEX(Mnemonic[Code], MATCH('9.3 MAL- Bus Facilities Entry'!BS209, Mnemonic[Description], 0))</f>
        <v>#N/A</v>
      </c>
      <c r="BK209" s="243" t="e">
        <f>INDEX(Mnemonic[Code], MATCH('9.3 MAL- Bus Facilities Entry'!BT209, Mnemonic[Description], 0))</f>
        <v>#N/A</v>
      </c>
      <c r="BL209" s="243" t="e">
        <f>IF(ISNA(INDEX(Mnemonic[Code], MATCH( '9.3 MAL- Bus Facilities Entry'!BU209, Mnemonic[Description], 0)) ),  INDEX(Mnemonic[Code], MATCH( LEFT('9.3 MAL- Bus Facilities Entry'!BU209, LEN(BU209)-2), Mnemonic[Description], 0)),  INDEX(Mnemonic[Code], MATCH( '9.3 MAL- Bus Facilities Entry'!BU209, Mnemonic[Description], 0)) )</f>
        <v>#VALUE!</v>
      </c>
      <c r="BM209" s="243" t="e">
        <f>IF(ISNA(INDEX(Mnemonic[Code], MATCH( '9.3 MAL- Bus Facilities Entry'!BV209, Mnemonic[Description], 0)) ),  INDEX(Mnemonic[Code], MATCH( LEFT('9.3 MAL- Bus Facilities Entry'!BV209, LEN(BV209)-2), Mnemonic[Description], 0)),  INDEX(Mnemonic[Code], MATCH( '9.3 MAL- Bus Facilities Entry'!BV209, Mnemonic[Description], 0)) )</f>
        <v>#VALUE!</v>
      </c>
      <c r="BN209" s="243" t="e">
        <f>IF(ISNA(INDEX(Mnemonic[Code], MATCH( '9.3 MAL- Bus Facilities Entry'!BW209, Mnemonic[Description], 0)) ),  INDEX(Mnemonic[Code], MATCH( LEFT('9.3 MAL- Bus Facilities Entry'!BW209, LEN(BW209)-1), Mnemonic[Description], 0)),  INDEX(Mnemonic[Code], MATCH( '9.3 MAL- Bus Facilities Entry'!BW209, Mnemonic[Description], 0)) )</f>
        <v>#VALUE!</v>
      </c>
      <c r="BO209" s="243" t="e">
        <f>IF(ISNA(INDEX(Mnemonic[Code], MATCH( '9.3 MAL- Bus Facilities Entry'!BX209, Mnemonic[Description], 0)) ),  INDEX(Mnemonic[Code], MATCH( LEFT('9.3 MAL- Bus Facilities Entry'!BX209, LEN(BX209)-1), Mnemonic[Description], 0)),  INDEX(Mnemonic[Code], MATCH( '9.3 MAL- Bus Facilities Entry'!BX209, Mnemonic[Description], 0)) )</f>
        <v>#VALUE!</v>
      </c>
      <c r="BP209" s="243" t="e">
        <f t="shared" si="35"/>
        <v>#N/A</v>
      </c>
      <c r="BQ209" s="243" t="e">
        <f t="shared" si="32"/>
        <v>#N/A</v>
      </c>
      <c r="BR209" s="243" t="e">
        <f t="shared" si="36"/>
        <v>#VALUE!</v>
      </c>
      <c r="BS209" s="245"/>
      <c r="BT209" s="245"/>
      <c r="BU209" s="244"/>
      <c r="BV209" s="244"/>
      <c r="BW209" s="244"/>
      <c r="BX209" s="244"/>
      <c r="BZ209" s="239"/>
      <c r="CA209" s="246" t="e">
        <f>INDEX('MAL-OTHERLOOKUPS'!$ES$4:$ES$56, MATCH('9.3 MAL- Bus Facilities Entry'!CE209, 'MAL-OTHERLOOKUPS'!$ET$4:$ET$56, 0))</f>
        <v>#N/A</v>
      </c>
      <c r="CB209" s="247" t="str">
        <f t="shared" si="37"/>
        <v>L--</v>
      </c>
      <c r="CC209" s="247"/>
      <c r="CD209" s="425"/>
      <c r="CE209" s="425"/>
      <c r="CF209" s="425"/>
      <c r="CG209" s="248"/>
      <c r="CH209" s="367"/>
      <c r="CI209" s="367"/>
      <c r="CJ209" s="249" t="s">
        <v>11299</v>
      </c>
      <c r="CK209" s="249" t="s">
        <v>11299</v>
      </c>
      <c r="CL209" s="250" t="e">
        <v>#N/A</v>
      </c>
      <c r="CM209" s="239"/>
      <c r="CN209" s="251">
        <v>0</v>
      </c>
      <c r="CO209" s="471"/>
      <c r="CP209" s="251" t="str">
        <f t="shared" si="30"/>
        <v>0-</v>
      </c>
      <c r="CQ209" s="471"/>
      <c r="CR209" s="252" t="str">
        <f t="shared" si="33"/>
        <v xml:space="preserve">; ; </v>
      </c>
      <c r="CS209" s="252" t="str">
        <f t="shared" si="34"/>
        <v xml:space="preserve">; ; </v>
      </c>
      <c r="CT209" s="425"/>
      <c r="CU209" s="252" t="e">
        <v>#REF!</v>
      </c>
      <c r="CX209" s="239"/>
      <c r="CY209" s="240"/>
      <c r="CZ209" s="240"/>
      <c r="DA209" s="240"/>
      <c r="DB209" s="239"/>
      <c r="DD209" s="240"/>
      <c r="DE209" s="239"/>
      <c r="DF209" s="253"/>
      <c r="DH209" s="472"/>
      <c r="DI209" s="497"/>
      <c r="DJ209" s="254"/>
      <c r="DK209" s="239"/>
    </row>
    <row r="210" spans="1:115" ht="14.5" x14ac:dyDescent="0.35">
      <c r="A210" s="469"/>
      <c r="B210" s="239"/>
      <c r="C210" s="240"/>
      <c r="D210" s="240"/>
      <c r="E210" s="240"/>
      <c r="F210" s="367"/>
      <c r="G210" s="239"/>
      <c r="H210" s="240"/>
      <c r="J210" s="241"/>
      <c r="K210" s="241"/>
      <c r="M210" s="473"/>
      <c r="O210" s="239"/>
      <c r="Q210" s="143" t="e">
        <f>INDEX(AssetClass[Asset Class], MATCH('9.3 MAL- Bus Facilities Entry'!P210, AssetClass[Class Description], 0))</f>
        <v>#N/A</v>
      </c>
      <c r="R210" s="143"/>
      <c r="S210" s="242"/>
      <c r="T210" s="239"/>
      <c r="U210" s="243" t="e" cm="1">
        <f t="array" ref="U210">INDEX('Custom Field Tbl'!$N$5:$N$446, MATCH('9.3 MAL- Bus Facilities Entry'!$Q210 &amp; '9.3 MAL- Bus Facilities Entry'!U$3, 'Custom Field Tbl'!$M$5:$M$446 &amp; 'Custom Field Tbl'!$O$5:$O$446, 0 ))</f>
        <v>#N/A</v>
      </c>
      <c r="V210" s="143" t="str">
        <f>IF(ISNA(INDEX(CFV_Tbl[CF Description], MATCH('9.3 MAL- Bus Facilities Entry'!U210, CFV_Tbl[CF Code], 0)) ), "Field Not Required", INDEX(CFV_Tbl[CF Description], MATCH('9.3 MAL- Bus Facilities Entry'!U210, CFV_Tbl[CF Code], 0)) )</f>
        <v>Field Not Required</v>
      </c>
      <c r="Y210" s="243" t="e" cm="1">
        <f t="array" ref="Y210">INDEX('Custom Field Tbl'!$N$5:$N$446, MATCH('9.3 MAL- Bus Facilities Entry'!$Q210 &amp; '9.3 MAL- Bus Facilities Entry'!Y$3, 'Custom Field Tbl'!$M$5:$M$446 &amp; 'Custom Field Tbl'!$O$5:$O$446, 0 ))</f>
        <v>#N/A</v>
      </c>
      <c r="Z210" s="143" t="str">
        <f>IF(ISNA(INDEX(CFV_Tbl[CF Description], MATCH('9.3 MAL- Bus Facilities Entry'!Y210, CFV_Tbl[CF Code], 0)) ), "Field Not Required", INDEX(CFV_Tbl[CF Description], MATCH('9.3 MAL- Bus Facilities Entry'!Y210, CFV_Tbl[CF Code], 0)) )</f>
        <v>Field Not Required</v>
      </c>
      <c r="AC210" s="243" t="e" cm="1">
        <f t="array" ref="AC210">INDEX('Custom Field Tbl'!$N$5:$N$446, MATCH('9.3 MAL- Bus Facilities Entry'!$Q210 &amp; '9.3 MAL- Bus Facilities Entry'!AC$3, 'Custom Field Tbl'!$M$5:$M$446 &amp; 'Custom Field Tbl'!$O$5:$O$446, 0 ))</f>
        <v>#N/A</v>
      </c>
      <c r="AD210" s="143" t="str">
        <f>IF(ISNA(INDEX(CFV_Tbl[CF Description], MATCH('9.3 MAL- Bus Facilities Entry'!AC210, CFV_Tbl[CF Code], 0)) ), "Field Not Required", INDEX(CFV_Tbl[CF Description], MATCH('9.3 MAL- Bus Facilities Entry'!AC210, CFV_Tbl[CF Code], 0)) )</f>
        <v>Field Not Required</v>
      </c>
      <c r="AG210" s="243" t="e" cm="1">
        <f t="array" ref="AG210">INDEX('Custom Field Tbl'!$N$5:$N$446, MATCH('9.3 MAL- Bus Facilities Entry'!$Q210 &amp; '9.3 MAL- Bus Facilities Entry'!AG$3, 'Custom Field Tbl'!$M$5:$M$446 &amp; 'Custom Field Tbl'!$O$5:$O$446, 0 ))</f>
        <v>#N/A</v>
      </c>
      <c r="AH210" s="143" t="str">
        <f>IF(ISNA(INDEX(CFV_Tbl[CF Description], MATCH('9.3 MAL- Bus Facilities Entry'!AG210, CFV_Tbl[CF Code], 0)) ), "Field Not Required", INDEX(CFV_Tbl[CF Description], MATCH('9.3 MAL- Bus Facilities Entry'!AG210, CFV_Tbl[CF Code], 0)) )</f>
        <v>Field Not Required</v>
      </c>
      <c r="AK210" s="243" t="e" cm="1">
        <f t="array" ref="AK210">INDEX('Custom Field Tbl'!$N$5:$N$446, MATCH('9.3 MAL- Bus Facilities Entry'!$Q210 &amp; '9.3 MAL- Bus Facilities Entry'!AK$3, 'Custom Field Tbl'!$M$5:$M$446 &amp; 'Custom Field Tbl'!$O$5:$O$446, 0 ))</f>
        <v>#N/A</v>
      </c>
      <c r="AL210" s="143" t="str">
        <f>IF(ISNA(INDEX(CFV_Tbl[CF Description], MATCH('9.3 MAL- Bus Facilities Entry'!AK210, CFV_Tbl[CF Code], 0)) ), "Field Not Required", INDEX(CFV_Tbl[CF Description], MATCH('9.3 MAL- Bus Facilities Entry'!AK210, CFV_Tbl[CF Code], 0)) )</f>
        <v>Field Not Required</v>
      </c>
      <c r="AO210" s="243" t="e" cm="1">
        <f t="array" ref="AO210">INDEX('Custom Field Tbl'!$N$5:$N$446, MATCH('9.3 MAL- Bus Facilities Entry'!$Q210 &amp; '9.3 MAL- Bus Facilities Entry'!AO$3, 'Custom Field Tbl'!$M$5:$M$446 &amp; 'Custom Field Tbl'!$O$5:$O$446, 0 ))</f>
        <v>#N/A</v>
      </c>
      <c r="AP210" s="143" t="str">
        <f>IF(ISNA(INDEX(CFV_Tbl[CF Description], MATCH('9.3 MAL- Bus Facilities Entry'!AO210, CFV_Tbl[CF Code], 0)) ), "Field Not Required", INDEX(CFV_Tbl[CF Description], MATCH('9.3 MAL- Bus Facilities Entry'!AO210, CFV_Tbl[CF Code], 0)) )</f>
        <v>Field Not Required</v>
      </c>
      <c r="AS210" s="243" t="e" cm="1">
        <f t="array" ref="AS210">INDEX('Custom Field Tbl'!$N$5:$N$446, MATCH('9.3 MAL- Bus Facilities Entry'!$Q210 &amp; '9.3 MAL- Bus Facilities Entry'!AS$3, 'Custom Field Tbl'!$M$5:$M$446 &amp; 'Custom Field Tbl'!$O$5:$O$446, 0 ))</f>
        <v>#N/A</v>
      </c>
      <c r="AT210" s="143" t="str">
        <f>IF(ISNA(INDEX(CFV_Tbl[CF Description], MATCH('9.3 MAL- Bus Facilities Entry'!AS210, CFV_Tbl[CF Code], 0)) ), "Field Not Required", INDEX(CFV_Tbl[CF Description], MATCH('9.3 MAL- Bus Facilities Entry'!AS210, CFV_Tbl[CF Code], 0)) )</f>
        <v>Field Not Required</v>
      </c>
      <c r="AW210" s="243" t="e" cm="1">
        <f t="array" ref="AW210">INDEX('Custom Field Tbl'!$N$5:$N$446, MATCH('9.3 MAL- Bus Facilities Entry'!$Q210 &amp; '9.3 MAL- Bus Facilities Entry'!AW$3, 'Custom Field Tbl'!$M$5:$M$446 &amp; 'Custom Field Tbl'!$O$5:$O$446, 0 ))</f>
        <v>#N/A</v>
      </c>
      <c r="AX210" s="143" t="str">
        <f>IF(ISNA(INDEX(CFV_Tbl[CF Description], MATCH('9.3 MAL- Bus Facilities Entry'!AW210, CFV_Tbl[CF Code], 0)) ), "Field Not Required", INDEX(CFV_Tbl[CF Description], MATCH('9.3 MAL- Bus Facilities Entry'!AW210, CFV_Tbl[CF Code], 0)) )</f>
        <v>Field Not Required</v>
      </c>
      <c r="BA210" s="243" t="e" cm="1">
        <f t="array" ref="BA210">INDEX('Custom Field Tbl'!$N$5:$N$446, MATCH('9.3 MAL- Bus Facilities Entry'!$Q210 &amp; '9.3 MAL- Bus Facilities Entry'!BA$3, 'Custom Field Tbl'!$M$5:$M$446 &amp; 'Custom Field Tbl'!$O$5:$O$446, 0 ))</f>
        <v>#N/A</v>
      </c>
      <c r="BB210" s="143" t="str">
        <f>IF(ISNA(INDEX(CFV_Tbl[CF Description], MATCH('9.3 MAL- Bus Facilities Entry'!BA210, CFV_Tbl[CF Code], 0)) ), "Field Not Required", INDEX(CFV_Tbl[CF Description], MATCH('9.3 MAL- Bus Facilities Entry'!BA210, CFV_Tbl[CF Code], 0)) )</f>
        <v>Field Not Required</v>
      </c>
      <c r="BE210" s="243" t="e" cm="1">
        <f t="array" ref="BE210">INDEX('Custom Field Tbl'!$N$5:$N$446, MATCH('9.3 MAL- Bus Facilities Entry'!$Q210 &amp; '9.3 MAL- Bus Facilities Entry'!BE$3, 'Custom Field Tbl'!$M$5:$M$446 &amp; 'Custom Field Tbl'!$O$5:$O$446, 0 ))</f>
        <v>#N/A</v>
      </c>
      <c r="BF210" s="143" t="str">
        <f>IF(ISNA(INDEX(CFV_Tbl[CF Description], MATCH('9.3 MAL- Bus Facilities Entry'!BE210, CFV_Tbl[CF Code], 0)) ), "Field Not Required", INDEX(CFV_Tbl[CF Description], MATCH('9.3 MAL- Bus Facilities Entry'!BE210, CFV_Tbl[CF Code], 0)) )</f>
        <v>Field Not Required</v>
      </c>
      <c r="BI210" s="239"/>
      <c r="BJ210" s="243" t="e">
        <f>INDEX(Mnemonic[Code], MATCH('9.3 MAL- Bus Facilities Entry'!BS210, Mnemonic[Description], 0))</f>
        <v>#N/A</v>
      </c>
      <c r="BK210" s="243" t="e">
        <f>INDEX(Mnemonic[Code], MATCH('9.3 MAL- Bus Facilities Entry'!BT210, Mnemonic[Description], 0))</f>
        <v>#N/A</v>
      </c>
      <c r="BL210" s="243" t="e">
        <f>IF(ISNA(INDEX(Mnemonic[Code], MATCH( '9.3 MAL- Bus Facilities Entry'!BU210, Mnemonic[Description], 0)) ),  INDEX(Mnemonic[Code], MATCH( LEFT('9.3 MAL- Bus Facilities Entry'!BU210, LEN(BU210)-2), Mnemonic[Description], 0)),  INDEX(Mnemonic[Code], MATCH( '9.3 MAL- Bus Facilities Entry'!BU210, Mnemonic[Description], 0)) )</f>
        <v>#VALUE!</v>
      </c>
      <c r="BM210" s="243" t="e">
        <f>IF(ISNA(INDEX(Mnemonic[Code], MATCH( '9.3 MAL- Bus Facilities Entry'!BV210, Mnemonic[Description], 0)) ),  INDEX(Mnemonic[Code], MATCH( LEFT('9.3 MAL- Bus Facilities Entry'!BV210, LEN(BV210)-2), Mnemonic[Description], 0)),  INDEX(Mnemonic[Code], MATCH( '9.3 MAL- Bus Facilities Entry'!BV210, Mnemonic[Description], 0)) )</f>
        <v>#VALUE!</v>
      </c>
      <c r="BN210" s="243" t="e">
        <f>IF(ISNA(INDEX(Mnemonic[Code], MATCH( '9.3 MAL- Bus Facilities Entry'!BW210, Mnemonic[Description], 0)) ),  INDEX(Mnemonic[Code], MATCH( LEFT('9.3 MAL- Bus Facilities Entry'!BW210, LEN(BW210)-1), Mnemonic[Description], 0)),  INDEX(Mnemonic[Code], MATCH( '9.3 MAL- Bus Facilities Entry'!BW210, Mnemonic[Description], 0)) )</f>
        <v>#VALUE!</v>
      </c>
      <c r="BO210" s="243" t="e">
        <f>IF(ISNA(INDEX(Mnemonic[Code], MATCH( '9.3 MAL- Bus Facilities Entry'!BX210, Mnemonic[Description], 0)) ),  INDEX(Mnemonic[Code], MATCH( LEFT('9.3 MAL- Bus Facilities Entry'!BX210, LEN(BX210)-1), Mnemonic[Description], 0)),  INDEX(Mnemonic[Code], MATCH( '9.3 MAL- Bus Facilities Entry'!BX210, Mnemonic[Description], 0)) )</f>
        <v>#VALUE!</v>
      </c>
      <c r="BP210" s="243" t="e">
        <f t="shared" si="35"/>
        <v>#N/A</v>
      </c>
      <c r="BQ210" s="243" t="e">
        <f t="shared" si="32"/>
        <v>#N/A</v>
      </c>
      <c r="BR210" s="243" t="e">
        <f t="shared" si="36"/>
        <v>#VALUE!</v>
      </c>
      <c r="BS210" s="245"/>
      <c r="BT210" s="245"/>
      <c r="BU210" s="244"/>
      <c r="BV210" s="244"/>
      <c r="BW210" s="244"/>
      <c r="BX210" s="244"/>
      <c r="BZ210" s="239"/>
      <c r="CA210" s="246" t="e">
        <f>INDEX('MAL-OTHERLOOKUPS'!$ES$4:$ES$56, MATCH('9.3 MAL- Bus Facilities Entry'!CE210, 'MAL-OTHERLOOKUPS'!$ET$4:$ET$56, 0))</f>
        <v>#N/A</v>
      </c>
      <c r="CB210" s="247" t="str">
        <f t="shared" si="37"/>
        <v>L--</v>
      </c>
      <c r="CC210" s="247"/>
      <c r="CD210" s="425"/>
      <c r="CE210" s="425"/>
      <c r="CF210" s="425"/>
      <c r="CG210" s="248"/>
      <c r="CH210" s="367"/>
      <c r="CI210" s="367"/>
      <c r="CJ210" s="249" t="s">
        <v>11299</v>
      </c>
      <c r="CK210" s="249" t="s">
        <v>11299</v>
      </c>
      <c r="CL210" s="250" t="e">
        <v>#N/A</v>
      </c>
      <c r="CM210" s="239"/>
      <c r="CN210" s="251">
        <v>0</v>
      </c>
      <c r="CO210" s="471"/>
      <c r="CP210" s="251" t="str">
        <f t="shared" si="30"/>
        <v>0-</v>
      </c>
      <c r="CQ210" s="471"/>
      <c r="CR210" s="252" t="str">
        <f t="shared" si="33"/>
        <v xml:space="preserve">; ; </v>
      </c>
      <c r="CS210" s="252" t="str">
        <f t="shared" si="34"/>
        <v xml:space="preserve">; ; </v>
      </c>
      <c r="CT210" s="425"/>
      <c r="CU210" s="252" t="e">
        <v>#REF!</v>
      </c>
      <c r="CX210" s="239"/>
      <c r="CY210" s="240"/>
      <c r="CZ210" s="240"/>
      <c r="DA210" s="240"/>
      <c r="DB210" s="239"/>
      <c r="DD210" s="240"/>
      <c r="DE210" s="239"/>
      <c r="DF210" s="253"/>
      <c r="DH210" s="472"/>
      <c r="DI210" s="497"/>
      <c r="DJ210" s="254"/>
      <c r="DK210" s="239"/>
    </row>
    <row r="211" spans="1:115" ht="14.5" x14ac:dyDescent="0.35">
      <c r="A211" s="469"/>
      <c r="B211" s="239"/>
      <c r="C211" s="240"/>
      <c r="D211" s="240"/>
      <c r="E211" s="240"/>
      <c r="F211" s="367"/>
      <c r="G211" s="239"/>
      <c r="H211" s="240"/>
      <c r="J211" s="241"/>
      <c r="K211" s="241"/>
      <c r="M211" s="473"/>
      <c r="O211" s="239"/>
      <c r="Q211" s="143" t="e">
        <f>INDEX(AssetClass[Asset Class], MATCH('9.3 MAL- Bus Facilities Entry'!P211, AssetClass[Class Description], 0))</f>
        <v>#N/A</v>
      </c>
      <c r="R211" s="143"/>
      <c r="S211" s="242"/>
      <c r="T211" s="239"/>
      <c r="U211" s="243" t="e" cm="1">
        <f t="array" ref="U211">INDEX('Custom Field Tbl'!$N$5:$N$446, MATCH('9.3 MAL- Bus Facilities Entry'!$Q211 &amp; '9.3 MAL- Bus Facilities Entry'!U$3, 'Custom Field Tbl'!$M$5:$M$446 &amp; 'Custom Field Tbl'!$O$5:$O$446, 0 ))</f>
        <v>#N/A</v>
      </c>
      <c r="V211" s="143" t="str">
        <f>IF(ISNA(INDEX(CFV_Tbl[CF Description], MATCH('9.3 MAL- Bus Facilities Entry'!U211, CFV_Tbl[CF Code], 0)) ), "Field Not Required", INDEX(CFV_Tbl[CF Description], MATCH('9.3 MAL- Bus Facilities Entry'!U211, CFV_Tbl[CF Code], 0)) )</f>
        <v>Field Not Required</v>
      </c>
      <c r="Y211" s="243" t="e" cm="1">
        <f t="array" ref="Y211">INDEX('Custom Field Tbl'!$N$5:$N$446, MATCH('9.3 MAL- Bus Facilities Entry'!$Q211 &amp; '9.3 MAL- Bus Facilities Entry'!Y$3, 'Custom Field Tbl'!$M$5:$M$446 &amp; 'Custom Field Tbl'!$O$5:$O$446, 0 ))</f>
        <v>#N/A</v>
      </c>
      <c r="Z211" s="143" t="str">
        <f>IF(ISNA(INDEX(CFV_Tbl[CF Description], MATCH('9.3 MAL- Bus Facilities Entry'!Y211, CFV_Tbl[CF Code], 0)) ), "Field Not Required", INDEX(CFV_Tbl[CF Description], MATCH('9.3 MAL- Bus Facilities Entry'!Y211, CFV_Tbl[CF Code], 0)) )</f>
        <v>Field Not Required</v>
      </c>
      <c r="AC211" s="243" t="e" cm="1">
        <f t="array" ref="AC211">INDEX('Custom Field Tbl'!$N$5:$N$446, MATCH('9.3 MAL- Bus Facilities Entry'!$Q211 &amp; '9.3 MAL- Bus Facilities Entry'!AC$3, 'Custom Field Tbl'!$M$5:$M$446 &amp; 'Custom Field Tbl'!$O$5:$O$446, 0 ))</f>
        <v>#N/A</v>
      </c>
      <c r="AD211" s="143" t="str">
        <f>IF(ISNA(INDEX(CFV_Tbl[CF Description], MATCH('9.3 MAL- Bus Facilities Entry'!AC211, CFV_Tbl[CF Code], 0)) ), "Field Not Required", INDEX(CFV_Tbl[CF Description], MATCH('9.3 MAL- Bus Facilities Entry'!AC211, CFV_Tbl[CF Code], 0)) )</f>
        <v>Field Not Required</v>
      </c>
      <c r="AG211" s="243" t="e" cm="1">
        <f t="array" ref="AG211">INDEX('Custom Field Tbl'!$N$5:$N$446, MATCH('9.3 MAL- Bus Facilities Entry'!$Q211 &amp; '9.3 MAL- Bus Facilities Entry'!AG$3, 'Custom Field Tbl'!$M$5:$M$446 &amp; 'Custom Field Tbl'!$O$5:$O$446, 0 ))</f>
        <v>#N/A</v>
      </c>
      <c r="AH211" s="143" t="str">
        <f>IF(ISNA(INDEX(CFV_Tbl[CF Description], MATCH('9.3 MAL- Bus Facilities Entry'!AG211, CFV_Tbl[CF Code], 0)) ), "Field Not Required", INDEX(CFV_Tbl[CF Description], MATCH('9.3 MAL- Bus Facilities Entry'!AG211, CFV_Tbl[CF Code], 0)) )</f>
        <v>Field Not Required</v>
      </c>
      <c r="AK211" s="243" t="e" cm="1">
        <f t="array" ref="AK211">INDEX('Custom Field Tbl'!$N$5:$N$446, MATCH('9.3 MAL- Bus Facilities Entry'!$Q211 &amp; '9.3 MAL- Bus Facilities Entry'!AK$3, 'Custom Field Tbl'!$M$5:$M$446 &amp; 'Custom Field Tbl'!$O$5:$O$446, 0 ))</f>
        <v>#N/A</v>
      </c>
      <c r="AL211" s="143" t="str">
        <f>IF(ISNA(INDEX(CFV_Tbl[CF Description], MATCH('9.3 MAL- Bus Facilities Entry'!AK211, CFV_Tbl[CF Code], 0)) ), "Field Not Required", INDEX(CFV_Tbl[CF Description], MATCH('9.3 MAL- Bus Facilities Entry'!AK211, CFV_Tbl[CF Code], 0)) )</f>
        <v>Field Not Required</v>
      </c>
      <c r="AO211" s="243" t="e" cm="1">
        <f t="array" ref="AO211">INDEX('Custom Field Tbl'!$N$5:$N$446, MATCH('9.3 MAL- Bus Facilities Entry'!$Q211 &amp; '9.3 MAL- Bus Facilities Entry'!AO$3, 'Custom Field Tbl'!$M$5:$M$446 &amp; 'Custom Field Tbl'!$O$5:$O$446, 0 ))</f>
        <v>#N/A</v>
      </c>
      <c r="AP211" s="143" t="str">
        <f>IF(ISNA(INDEX(CFV_Tbl[CF Description], MATCH('9.3 MAL- Bus Facilities Entry'!AO211, CFV_Tbl[CF Code], 0)) ), "Field Not Required", INDEX(CFV_Tbl[CF Description], MATCH('9.3 MAL- Bus Facilities Entry'!AO211, CFV_Tbl[CF Code], 0)) )</f>
        <v>Field Not Required</v>
      </c>
      <c r="AS211" s="243" t="e" cm="1">
        <f t="array" ref="AS211">INDEX('Custom Field Tbl'!$N$5:$N$446, MATCH('9.3 MAL- Bus Facilities Entry'!$Q211 &amp; '9.3 MAL- Bus Facilities Entry'!AS$3, 'Custom Field Tbl'!$M$5:$M$446 &amp; 'Custom Field Tbl'!$O$5:$O$446, 0 ))</f>
        <v>#N/A</v>
      </c>
      <c r="AT211" s="143" t="str">
        <f>IF(ISNA(INDEX(CFV_Tbl[CF Description], MATCH('9.3 MAL- Bus Facilities Entry'!AS211, CFV_Tbl[CF Code], 0)) ), "Field Not Required", INDEX(CFV_Tbl[CF Description], MATCH('9.3 MAL- Bus Facilities Entry'!AS211, CFV_Tbl[CF Code], 0)) )</f>
        <v>Field Not Required</v>
      </c>
      <c r="AW211" s="243" t="e" cm="1">
        <f t="array" ref="AW211">INDEX('Custom Field Tbl'!$N$5:$N$446, MATCH('9.3 MAL- Bus Facilities Entry'!$Q211 &amp; '9.3 MAL- Bus Facilities Entry'!AW$3, 'Custom Field Tbl'!$M$5:$M$446 &amp; 'Custom Field Tbl'!$O$5:$O$446, 0 ))</f>
        <v>#N/A</v>
      </c>
      <c r="AX211" s="143" t="str">
        <f>IF(ISNA(INDEX(CFV_Tbl[CF Description], MATCH('9.3 MAL- Bus Facilities Entry'!AW211, CFV_Tbl[CF Code], 0)) ), "Field Not Required", INDEX(CFV_Tbl[CF Description], MATCH('9.3 MAL- Bus Facilities Entry'!AW211, CFV_Tbl[CF Code], 0)) )</f>
        <v>Field Not Required</v>
      </c>
      <c r="BA211" s="243" t="e" cm="1">
        <f t="array" ref="BA211">INDEX('Custom Field Tbl'!$N$5:$N$446, MATCH('9.3 MAL- Bus Facilities Entry'!$Q211 &amp; '9.3 MAL- Bus Facilities Entry'!BA$3, 'Custom Field Tbl'!$M$5:$M$446 &amp; 'Custom Field Tbl'!$O$5:$O$446, 0 ))</f>
        <v>#N/A</v>
      </c>
      <c r="BB211" s="143" t="str">
        <f>IF(ISNA(INDEX(CFV_Tbl[CF Description], MATCH('9.3 MAL- Bus Facilities Entry'!BA211, CFV_Tbl[CF Code], 0)) ), "Field Not Required", INDEX(CFV_Tbl[CF Description], MATCH('9.3 MAL- Bus Facilities Entry'!BA211, CFV_Tbl[CF Code], 0)) )</f>
        <v>Field Not Required</v>
      </c>
      <c r="BE211" s="243" t="e" cm="1">
        <f t="array" ref="BE211">INDEX('Custom Field Tbl'!$N$5:$N$446, MATCH('9.3 MAL- Bus Facilities Entry'!$Q211 &amp; '9.3 MAL- Bus Facilities Entry'!BE$3, 'Custom Field Tbl'!$M$5:$M$446 &amp; 'Custom Field Tbl'!$O$5:$O$446, 0 ))</f>
        <v>#N/A</v>
      </c>
      <c r="BF211" s="143" t="str">
        <f>IF(ISNA(INDEX(CFV_Tbl[CF Description], MATCH('9.3 MAL- Bus Facilities Entry'!BE211, CFV_Tbl[CF Code], 0)) ), "Field Not Required", INDEX(CFV_Tbl[CF Description], MATCH('9.3 MAL- Bus Facilities Entry'!BE211, CFV_Tbl[CF Code], 0)) )</f>
        <v>Field Not Required</v>
      </c>
      <c r="BI211" s="239"/>
      <c r="BJ211" s="243" t="e">
        <f>INDEX(Mnemonic[Code], MATCH('9.3 MAL- Bus Facilities Entry'!BS211, Mnemonic[Description], 0))</f>
        <v>#N/A</v>
      </c>
      <c r="BK211" s="243" t="e">
        <f>INDEX(Mnemonic[Code], MATCH('9.3 MAL- Bus Facilities Entry'!BT211, Mnemonic[Description], 0))</f>
        <v>#N/A</v>
      </c>
      <c r="BL211" s="243" t="e">
        <f>IF(ISNA(INDEX(Mnemonic[Code], MATCH( '9.3 MAL- Bus Facilities Entry'!BU211, Mnemonic[Description], 0)) ),  INDEX(Mnemonic[Code], MATCH( LEFT('9.3 MAL- Bus Facilities Entry'!BU211, LEN(BU211)-2), Mnemonic[Description], 0)),  INDEX(Mnemonic[Code], MATCH( '9.3 MAL- Bus Facilities Entry'!BU211, Mnemonic[Description], 0)) )</f>
        <v>#VALUE!</v>
      </c>
      <c r="BM211" s="243" t="e">
        <f>IF(ISNA(INDEX(Mnemonic[Code], MATCH( '9.3 MAL- Bus Facilities Entry'!BV211, Mnemonic[Description], 0)) ),  INDEX(Mnemonic[Code], MATCH( LEFT('9.3 MAL- Bus Facilities Entry'!BV211, LEN(BV211)-2), Mnemonic[Description], 0)),  INDEX(Mnemonic[Code], MATCH( '9.3 MAL- Bus Facilities Entry'!BV211, Mnemonic[Description], 0)) )</f>
        <v>#VALUE!</v>
      </c>
      <c r="BN211" s="243" t="e">
        <f>IF(ISNA(INDEX(Mnemonic[Code], MATCH( '9.3 MAL- Bus Facilities Entry'!BW211, Mnemonic[Description], 0)) ),  INDEX(Mnemonic[Code], MATCH( LEFT('9.3 MAL- Bus Facilities Entry'!BW211, LEN(BW211)-1), Mnemonic[Description], 0)),  INDEX(Mnemonic[Code], MATCH( '9.3 MAL- Bus Facilities Entry'!BW211, Mnemonic[Description], 0)) )</f>
        <v>#VALUE!</v>
      </c>
      <c r="BO211" s="243" t="e">
        <f>IF(ISNA(INDEX(Mnemonic[Code], MATCH( '9.3 MAL- Bus Facilities Entry'!BX211, Mnemonic[Description], 0)) ),  INDEX(Mnemonic[Code], MATCH( LEFT('9.3 MAL- Bus Facilities Entry'!BX211, LEN(BX211)-1), Mnemonic[Description], 0)),  INDEX(Mnemonic[Code], MATCH( '9.3 MAL- Bus Facilities Entry'!BX211, Mnemonic[Description], 0)) )</f>
        <v>#VALUE!</v>
      </c>
      <c r="BP211" s="243" t="e">
        <f t="shared" si="35"/>
        <v>#N/A</v>
      </c>
      <c r="BQ211" s="243" t="e">
        <f t="shared" si="32"/>
        <v>#N/A</v>
      </c>
      <c r="BR211" s="243" t="e">
        <f t="shared" si="36"/>
        <v>#VALUE!</v>
      </c>
      <c r="BS211" s="245"/>
      <c r="BT211" s="245"/>
      <c r="BU211" s="244"/>
      <c r="BV211" s="244"/>
      <c r="BW211" s="244"/>
      <c r="BX211" s="244"/>
      <c r="BZ211" s="239"/>
      <c r="CA211" s="246" t="e">
        <f>INDEX('MAL-OTHERLOOKUPS'!$ES$4:$ES$56, MATCH('9.3 MAL- Bus Facilities Entry'!CE211, 'MAL-OTHERLOOKUPS'!$ET$4:$ET$56, 0))</f>
        <v>#N/A</v>
      </c>
      <c r="CB211" s="247" t="str">
        <f t="shared" si="37"/>
        <v>L--</v>
      </c>
      <c r="CC211" s="247"/>
      <c r="CD211" s="425"/>
      <c r="CE211" s="425"/>
      <c r="CF211" s="425"/>
      <c r="CG211" s="248"/>
      <c r="CH211" s="367"/>
      <c r="CI211" s="367"/>
      <c r="CJ211" s="249" t="s">
        <v>11299</v>
      </c>
      <c r="CK211" s="249" t="s">
        <v>11299</v>
      </c>
      <c r="CL211" s="250" t="e">
        <v>#N/A</v>
      </c>
      <c r="CM211" s="239"/>
      <c r="CN211" s="251">
        <v>0</v>
      </c>
      <c r="CO211" s="471"/>
      <c r="CP211" s="251" t="str">
        <f t="shared" si="30"/>
        <v>0-</v>
      </c>
      <c r="CQ211" s="471"/>
      <c r="CR211" s="252" t="str">
        <f t="shared" si="33"/>
        <v xml:space="preserve">; ; </v>
      </c>
      <c r="CS211" s="252" t="str">
        <f t="shared" si="34"/>
        <v xml:space="preserve">; ; </v>
      </c>
      <c r="CT211" s="425"/>
      <c r="CU211" s="252" t="e">
        <v>#REF!</v>
      </c>
      <c r="CX211" s="239"/>
      <c r="CY211" s="240"/>
      <c r="CZ211" s="240"/>
      <c r="DA211" s="240"/>
      <c r="DB211" s="239"/>
      <c r="DD211" s="240"/>
      <c r="DE211" s="239"/>
      <c r="DF211" s="253"/>
      <c r="DH211" s="472"/>
      <c r="DI211" s="497"/>
      <c r="DJ211" s="254"/>
      <c r="DK211" s="239"/>
    </row>
    <row r="212" spans="1:115" ht="14.5" x14ac:dyDescent="0.35">
      <c r="A212" s="469"/>
      <c r="B212" s="239"/>
      <c r="C212" s="240"/>
      <c r="D212" s="240"/>
      <c r="E212" s="240"/>
      <c r="F212" s="367"/>
      <c r="G212" s="239"/>
      <c r="H212" s="240"/>
      <c r="J212" s="241"/>
      <c r="K212" s="241"/>
      <c r="M212" s="473"/>
      <c r="O212" s="239"/>
      <c r="Q212" s="143" t="e">
        <f>INDEX(AssetClass[Asset Class], MATCH('9.3 MAL- Bus Facilities Entry'!P212, AssetClass[Class Description], 0))</f>
        <v>#N/A</v>
      </c>
      <c r="R212" s="143"/>
      <c r="S212" s="242"/>
      <c r="T212" s="239"/>
      <c r="U212" s="243" t="e" cm="1">
        <f t="array" ref="U212">INDEX('Custom Field Tbl'!$N$5:$N$446, MATCH('9.3 MAL- Bus Facilities Entry'!$Q212 &amp; '9.3 MAL- Bus Facilities Entry'!U$3, 'Custom Field Tbl'!$M$5:$M$446 &amp; 'Custom Field Tbl'!$O$5:$O$446, 0 ))</f>
        <v>#N/A</v>
      </c>
      <c r="V212" s="143" t="str">
        <f>IF(ISNA(INDEX(CFV_Tbl[CF Description], MATCH('9.3 MAL- Bus Facilities Entry'!U212, CFV_Tbl[CF Code], 0)) ), "Field Not Required", INDEX(CFV_Tbl[CF Description], MATCH('9.3 MAL- Bus Facilities Entry'!U212, CFV_Tbl[CF Code], 0)) )</f>
        <v>Field Not Required</v>
      </c>
      <c r="Y212" s="243" t="e" cm="1">
        <f t="array" ref="Y212">INDEX('Custom Field Tbl'!$N$5:$N$446, MATCH('9.3 MAL- Bus Facilities Entry'!$Q212 &amp; '9.3 MAL- Bus Facilities Entry'!Y$3, 'Custom Field Tbl'!$M$5:$M$446 &amp; 'Custom Field Tbl'!$O$5:$O$446, 0 ))</f>
        <v>#N/A</v>
      </c>
      <c r="Z212" s="143" t="str">
        <f>IF(ISNA(INDEX(CFV_Tbl[CF Description], MATCH('9.3 MAL- Bus Facilities Entry'!Y212, CFV_Tbl[CF Code], 0)) ), "Field Not Required", INDEX(CFV_Tbl[CF Description], MATCH('9.3 MAL- Bus Facilities Entry'!Y212, CFV_Tbl[CF Code], 0)) )</f>
        <v>Field Not Required</v>
      </c>
      <c r="AC212" s="243" t="e" cm="1">
        <f t="array" ref="AC212">INDEX('Custom Field Tbl'!$N$5:$N$446, MATCH('9.3 MAL- Bus Facilities Entry'!$Q212 &amp; '9.3 MAL- Bus Facilities Entry'!AC$3, 'Custom Field Tbl'!$M$5:$M$446 &amp; 'Custom Field Tbl'!$O$5:$O$446, 0 ))</f>
        <v>#N/A</v>
      </c>
      <c r="AD212" s="143" t="str">
        <f>IF(ISNA(INDEX(CFV_Tbl[CF Description], MATCH('9.3 MAL- Bus Facilities Entry'!AC212, CFV_Tbl[CF Code], 0)) ), "Field Not Required", INDEX(CFV_Tbl[CF Description], MATCH('9.3 MAL- Bus Facilities Entry'!AC212, CFV_Tbl[CF Code], 0)) )</f>
        <v>Field Not Required</v>
      </c>
      <c r="AG212" s="243" t="e" cm="1">
        <f t="array" ref="AG212">INDEX('Custom Field Tbl'!$N$5:$N$446, MATCH('9.3 MAL- Bus Facilities Entry'!$Q212 &amp; '9.3 MAL- Bus Facilities Entry'!AG$3, 'Custom Field Tbl'!$M$5:$M$446 &amp; 'Custom Field Tbl'!$O$5:$O$446, 0 ))</f>
        <v>#N/A</v>
      </c>
      <c r="AH212" s="143" t="str">
        <f>IF(ISNA(INDEX(CFV_Tbl[CF Description], MATCH('9.3 MAL- Bus Facilities Entry'!AG212, CFV_Tbl[CF Code], 0)) ), "Field Not Required", INDEX(CFV_Tbl[CF Description], MATCH('9.3 MAL- Bus Facilities Entry'!AG212, CFV_Tbl[CF Code], 0)) )</f>
        <v>Field Not Required</v>
      </c>
      <c r="AK212" s="243" t="e" cm="1">
        <f t="array" ref="AK212">INDEX('Custom Field Tbl'!$N$5:$N$446, MATCH('9.3 MAL- Bus Facilities Entry'!$Q212 &amp; '9.3 MAL- Bus Facilities Entry'!AK$3, 'Custom Field Tbl'!$M$5:$M$446 &amp; 'Custom Field Tbl'!$O$5:$O$446, 0 ))</f>
        <v>#N/A</v>
      </c>
      <c r="AL212" s="143" t="str">
        <f>IF(ISNA(INDEX(CFV_Tbl[CF Description], MATCH('9.3 MAL- Bus Facilities Entry'!AK212, CFV_Tbl[CF Code], 0)) ), "Field Not Required", INDEX(CFV_Tbl[CF Description], MATCH('9.3 MAL- Bus Facilities Entry'!AK212, CFV_Tbl[CF Code], 0)) )</f>
        <v>Field Not Required</v>
      </c>
      <c r="AO212" s="243" t="e" cm="1">
        <f t="array" ref="AO212">INDEX('Custom Field Tbl'!$N$5:$N$446, MATCH('9.3 MAL- Bus Facilities Entry'!$Q212 &amp; '9.3 MAL- Bus Facilities Entry'!AO$3, 'Custom Field Tbl'!$M$5:$M$446 &amp; 'Custom Field Tbl'!$O$5:$O$446, 0 ))</f>
        <v>#N/A</v>
      </c>
      <c r="AP212" s="143" t="str">
        <f>IF(ISNA(INDEX(CFV_Tbl[CF Description], MATCH('9.3 MAL- Bus Facilities Entry'!AO212, CFV_Tbl[CF Code], 0)) ), "Field Not Required", INDEX(CFV_Tbl[CF Description], MATCH('9.3 MAL- Bus Facilities Entry'!AO212, CFV_Tbl[CF Code], 0)) )</f>
        <v>Field Not Required</v>
      </c>
      <c r="AS212" s="243" t="e" cm="1">
        <f t="array" ref="AS212">INDEX('Custom Field Tbl'!$N$5:$N$446, MATCH('9.3 MAL- Bus Facilities Entry'!$Q212 &amp; '9.3 MAL- Bus Facilities Entry'!AS$3, 'Custom Field Tbl'!$M$5:$M$446 &amp; 'Custom Field Tbl'!$O$5:$O$446, 0 ))</f>
        <v>#N/A</v>
      </c>
      <c r="AT212" s="143" t="str">
        <f>IF(ISNA(INDEX(CFV_Tbl[CF Description], MATCH('9.3 MAL- Bus Facilities Entry'!AS212, CFV_Tbl[CF Code], 0)) ), "Field Not Required", INDEX(CFV_Tbl[CF Description], MATCH('9.3 MAL- Bus Facilities Entry'!AS212, CFV_Tbl[CF Code], 0)) )</f>
        <v>Field Not Required</v>
      </c>
      <c r="AW212" s="243" t="e" cm="1">
        <f t="array" ref="AW212">INDEX('Custom Field Tbl'!$N$5:$N$446, MATCH('9.3 MAL- Bus Facilities Entry'!$Q212 &amp; '9.3 MAL- Bus Facilities Entry'!AW$3, 'Custom Field Tbl'!$M$5:$M$446 &amp; 'Custom Field Tbl'!$O$5:$O$446, 0 ))</f>
        <v>#N/A</v>
      </c>
      <c r="AX212" s="143" t="str">
        <f>IF(ISNA(INDEX(CFV_Tbl[CF Description], MATCH('9.3 MAL- Bus Facilities Entry'!AW212, CFV_Tbl[CF Code], 0)) ), "Field Not Required", INDEX(CFV_Tbl[CF Description], MATCH('9.3 MAL- Bus Facilities Entry'!AW212, CFV_Tbl[CF Code], 0)) )</f>
        <v>Field Not Required</v>
      </c>
      <c r="BA212" s="243" t="e" cm="1">
        <f t="array" ref="BA212">INDEX('Custom Field Tbl'!$N$5:$N$446, MATCH('9.3 MAL- Bus Facilities Entry'!$Q212 &amp; '9.3 MAL- Bus Facilities Entry'!BA$3, 'Custom Field Tbl'!$M$5:$M$446 &amp; 'Custom Field Tbl'!$O$5:$O$446, 0 ))</f>
        <v>#N/A</v>
      </c>
      <c r="BB212" s="143" t="str">
        <f>IF(ISNA(INDEX(CFV_Tbl[CF Description], MATCH('9.3 MAL- Bus Facilities Entry'!BA212, CFV_Tbl[CF Code], 0)) ), "Field Not Required", INDEX(CFV_Tbl[CF Description], MATCH('9.3 MAL- Bus Facilities Entry'!BA212, CFV_Tbl[CF Code], 0)) )</f>
        <v>Field Not Required</v>
      </c>
      <c r="BE212" s="243" t="e" cm="1">
        <f t="array" ref="BE212">INDEX('Custom Field Tbl'!$N$5:$N$446, MATCH('9.3 MAL- Bus Facilities Entry'!$Q212 &amp; '9.3 MAL- Bus Facilities Entry'!BE$3, 'Custom Field Tbl'!$M$5:$M$446 &amp; 'Custom Field Tbl'!$O$5:$O$446, 0 ))</f>
        <v>#N/A</v>
      </c>
      <c r="BF212" s="143" t="str">
        <f>IF(ISNA(INDEX(CFV_Tbl[CF Description], MATCH('9.3 MAL- Bus Facilities Entry'!BE212, CFV_Tbl[CF Code], 0)) ), "Field Not Required", INDEX(CFV_Tbl[CF Description], MATCH('9.3 MAL- Bus Facilities Entry'!BE212, CFV_Tbl[CF Code], 0)) )</f>
        <v>Field Not Required</v>
      </c>
      <c r="BI212" s="239"/>
      <c r="BJ212" s="243" t="e">
        <f>INDEX(Mnemonic[Code], MATCH('9.3 MAL- Bus Facilities Entry'!BS212, Mnemonic[Description], 0))</f>
        <v>#N/A</v>
      </c>
      <c r="BK212" s="243" t="e">
        <f>INDEX(Mnemonic[Code], MATCH('9.3 MAL- Bus Facilities Entry'!BT212, Mnemonic[Description], 0))</f>
        <v>#N/A</v>
      </c>
      <c r="BL212" s="243" t="e">
        <f>IF(ISNA(INDEX(Mnemonic[Code], MATCH( '9.3 MAL- Bus Facilities Entry'!BU212, Mnemonic[Description], 0)) ),  INDEX(Mnemonic[Code], MATCH( LEFT('9.3 MAL- Bus Facilities Entry'!BU212, LEN(BU212)-2), Mnemonic[Description], 0)),  INDEX(Mnemonic[Code], MATCH( '9.3 MAL- Bus Facilities Entry'!BU212, Mnemonic[Description], 0)) )</f>
        <v>#VALUE!</v>
      </c>
      <c r="BM212" s="243" t="e">
        <f>IF(ISNA(INDEX(Mnemonic[Code], MATCH( '9.3 MAL- Bus Facilities Entry'!BV212, Mnemonic[Description], 0)) ),  INDEX(Mnemonic[Code], MATCH( LEFT('9.3 MAL- Bus Facilities Entry'!BV212, LEN(BV212)-2), Mnemonic[Description], 0)),  INDEX(Mnemonic[Code], MATCH( '9.3 MAL- Bus Facilities Entry'!BV212, Mnemonic[Description], 0)) )</f>
        <v>#VALUE!</v>
      </c>
      <c r="BN212" s="243" t="e">
        <f>IF(ISNA(INDEX(Mnemonic[Code], MATCH( '9.3 MAL- Bus Facilities Entry'!BW212, Mnemonic[Description], 0)) ),  INDEX(Mnemonic[Code], MATCH( LEFT('9.3 MAL- Bus Facilities Entry'!BW212, LEN(BW212)-1), Mnemonic[Description], 0)),  INDEX(Mnemonic[Code], MATCH( '9.3 MAL- Bus Facilities Entry'!BW212, Mnemonic[Description], 0)) )</f>
        <v>#VALUE!</v>
      </c>
      <c r="BO212" s="243" t="e">
        <f>IF(ISNA(INDEX(Mnemonic[Code], MATCH( '9.3 MAL- Bus Facilities Entry'!BX212, Mnemonic[Description], 0)) ),  INDEX(Mnemonic[Code], MATCH( LEFT('9.3 MAL- Bus Facilities Entry'!BX212, LEN(BX212)-1), Mnemonic[Description], 0)),  INDEX(Mnemonic[Code], MATCH( '9.3 MAL- Bus Facilities Entry'!BX212, Mnemonic[Description], 0)) )</f>
        <v>#VALUE!</v>
      </c>
      <c r="BP212" s="243" t="e">
        <f t="shared" si="35"/>
        <v>#N/A</v>
      </c>
      <c r="BQ212" s="243" t="e">
        <f t="shared" si="32"/>
        <v>#N/A</v>
      </c>
      <c r="BR212" s="243" t="e">
        <f t="shared" si="36"/>
        <v>#VALUE!</v>
      </c>
      <c r="BS212" s="245"/>
      <c r="BT212" s="245"/>
      <c r="BU212" s="244"/>
      <c r="BV212" s="244"/>
      <c r="BW212" s="244"/>
      <c r="BX212" s="244"/>
      <c r="BZ212" s="239"/>
      <c r="CA212" s="246" t="e">
        <f>INDEX('MAL-OTHERLOOKUPS'!$ES$4:$ES$56, MATCH('9.3 MAL- Bus Facilities Entry'!CE212, 'MAL-OTHERLOOKUPS'!$ET$4:$ET$56, 0))</f>
        <v>#N/A</v>
      </c>
      <c r="CB212" s="247" t="str">
        <f t="shared" si="37"/>
        <v>L--</v>
      </c>
      <c r="CC212" s="247"/>
      <c r="CD212" s="425"/>
      <c r="CE212" s="425"/>
      <c r="CF212" s="425"/>
      <c r="CG212" s="248"/>
      <c r="CH212" s="367"/>
      <c r="CI212" s="367"/>
      <c r="CJ212" s="249" t="s">
        <v>11299</v>
      </c>
      <c r="CK212" s="249" t="s">
        <v>11299</v>
      </c>
      <c r="CL212" s="250" t="e">
        <v>#N/A</v>
      </c>
      <c r="CM212" s="239"/>
      <c r="CN212" s="251">
        <v>0</v>
      </c>
      <c r="CO212" s="471"/>
      <c r="CP212" s="251" t="str">
        <f t="shared" ref="CP212:CP275" si="38">$CN212&amp;"-"&amp;$CO212</f>
        <v>0-</v>
      </c>
      <c r="CQ212" s="471"/>
      <c r="CR212" s="252" t="str">
        <f t="shared" si="33"/>
        <v xml:space="preserve">; ; </v>
      </c>
      <c r="CS212" s="252" t="str">
        <f t="shared" si="34"/>
        <v xml:space="preserve">; ; </v>
      </c>
      <c r="CT212" s="425"/>
      <c r="CU212" s="252" t="e">
        <v>#REF!</v>
      </c>
      <c r="CX212" s="239"/>
      <c r="CY212" s="240"/>
      <c r="CZ212" s="240"/>
      <c r="DA212" s="240"/>
      <c r="DB212" s="239"/>
      <c r="DD212" s="240"/>
      <c r="DE212" s="239"/>
      <c r="DF212" s="253"/>
      <c r="DH212" s="472"/>
      <c r="DI212" s="497"/>
      <c r="DJ212" s="254"/>
      <c r="DK212" s="239"/>
    </row>
    <row r="213" spans="1:115" ht="14.5" x14ac:dyDescent="0.35">
      <c r="A213" s="469"/>
      <c r="B213" s="239"/>
      <c r="C213" s="240"/>
      <c r="D213" s="240"/>
      <c r="E213" s="240"/>
      <c r="F213" s="367"/>
      <c r="G213" s="239"/>
      <c r="H213" s="240"/>
      <c r="J213" s="241"/>
      <c r="K213" s="241"/>
      <c r="M213" s="473"/>
      <c r="O213" s="239"/>
      <c r="Q213" s="143" t="e">
        <f>INDEX(AssetClass[Asset Class], MATCH('9.3 MAL- Bus Facilities Entry'!P213, AssetClass[Class Description], 0))</f>
        <v>#N/A</v>
      </c>
      <c r="R213" s="143"/>
      <c r="S213" s="242"/>
      <c r="T213" s="239"/>
      <c r="U213" s="243" t="e" cm="1">
        <f t="array" ref="U213">INDEX('Custom Field Tbl'!$N$5:$N$446, MATCH('9.3 MAL- Bus Facilities Entry'!$Q213 &amp; '9.3 MAL- Bus Facilities Entry'!U$3, 'Custom Field Tbl'!$M$5:$M$446 &amp; 'Custom Field Tbl'!$O$5:$O$446, 0 ))</f>
        <v>#N/A</v>
      </c>
      <c r="V213" s="143" t="str">
        <f>IF(ISNA(INDEX(CFV_Tbl[CF Description], MATCH('9.3 MAL- Bus Facilities Entry'!U213, CFV_Tbl[CF Code], 0)) ), "Field Not Required", INDEX(CFV_Tbl[CF Description], MATCH('9.3 MAL- Bus Facilities Entry'!U213, CFV_Tbl[CF Code], 0)) )</f>
        <v>Field Not Required</v>
      </c>
      <c r="Y213" s="243" t="e" cm="1">
        <f t="array" ref="Y213">INDEX('Custom Field Tbl'!$N$5:$N$446, MATCH('9.3 MAL- Bus Facilities Entry'!$Q213 &amp; '9.3 MAL- Bus Facilities Entry'!Y$3, 'Custom Field Tbl'!$M$5:$M$446 &amp; 'Custom Field Tbl'!$O$5:$O$446, 0 ))</f>
        <v>#N/A</v>
      </c>
      <c r="Z213" s="143" t="str">
        <f>IF(ISNA(INDEX(CFV_Tbl[CF Description], MATCH('9.3 MAL- Bus Facilities Entry'!Y213, CFV_Tbl[CF Code], 0)) ), "Field Not Required", INDEX(CFV_Tbl[CF Description], MATCH('9.3 MAL- Bus Facilities Entry'!Y213, CFV_Tbl[CF Code], 0)) )</f>
        <v>Field Not Required</v>
      </c>
      <c r="AC213" s="243" t="e" cm="1">
        <f t="array" ref="AC213">INDEX('Custom Field Tbl'!$N$5:$N$446, MATCH('9.3 MAL- Bus Facilities Entry'!$Q213 &amp; '9.3 MAL- Bus Facilities Entry'!AC$3, 'Custom Field Tbl'!$M$5:$M$446 &amp; 'Custom Field Tbl'!$O$5:$O$446, 0 ))</f>
        <v>#N/A</v>
      </c>
      <c r="AD213" s="143" t="str">
        <f>IF(ISNA(INDEX(CFV_Tbl[CF Description], MATCH('9.3 MAL- Bus Facilities Entry'!AC213, CFV_Tbl[CF Code], 0)) ), "Field Not Required", INDEX(CFV_Tbl[CF Description], MATCH('9.3 MAL- Bus Facilities Entry'!AC213, CFV_Tbl[CF Code], 0)) )</f>
        <v>Field Not Required</v>
      </c>
      <c r="AG213" s="243" t="e" cm="1">
        <f t="array" ref="AG213">INDEX('Custom Field Tbl'!$N$5:$N$446, MATCH('9.3 MAL- Bus Facilities Entry'!$Q213 &amp; '9.3 MAL- Bus Facilities Entry'!AG$3, 'Custom Field Tbl'!$M$5:$M$446 &amp; 'Custom Field Tbl'!$O$5:$O$446, 0 ))</f>
        <v>#N/A</v>
      </c>
      <c r="AH213" s="143" t="str">
        <f>IF(ISNA(INDEX(CFV_Tbl[CF Description], MATCH('9.3 MAL- Bus Facilities Entry'!AG213, CFV_Tbl[CF Code], 0)) ), "Field Not Required", INDEX(CFV_Tbl[CF Description], MATCH('9.3 MAL- Bus Facilities Entry'!AG213, CFV_Tbl[CF Code], 0)) )</f>
        <v>Field Not Required</v>
      </c>
      <c r="AK213" s="243" t="e" cm="1">
        <f t="array" ref="AK213">INDEX('Custom Field Tbl'!$N$5:$N$446, MATCH('9.3 MAL- Bus Facilities Entry'!$Q213 &amp; '9.3 MAL- Bus Facilities Entry'!AK$3, 'Custom Field Tbl'!$M$5:$M$446 &amp; 'Custom Field Tbl'!$O$5:$O$446, 0 ))</f>
        <v>#N/A</v>
      </c>
      <c r="AL213" s="143" t="str">
        <f>IF(ISNA(INDEX(CFV_Tbl[CF Description], MATCH('9.3 MAL- Bus Facilities Entry'!AK213, CFV_Tbl[CF Code], 0)) ), "Field Not Required", INDEX(CFV_Tbl[CF Description], MATCH('9.3 MAL- Bus Facilities Entry'!AK213, CFV_Tbl[CF Code], 0)) )</f>
        <v>Field Not Required</v>
      </c>
      <c r="AO213" s="243" t="e" cm="1">
        <f t="array" ref="AO213">INDEX('Custom Field Tbl'!$N$5:$N$446, MATCH('9.3 MAL- Bus Facilities Entry'!$Q213 &amp; '9.3 MAL- Bus Facilities Entry'!AO$3, 'Custom Field Tbl'!$M$5:$M$446 &amp; 'Custom Field Tbl'!$O$5:$O$446, 0 ))</f>
        <v>#N/A</v>
      </c>
      <c r="AP213" s="143" t="str">
        <f>IF(ISNA(INDEX(CFV_Tbl[CF Description], MATCH('9.3 MAL- Bus Facilities Entry'!AO213, CFV_Tbl[CF Code], 0)) ), "Field Not Required", INDEX(CFV_Tbl[CF Description], MATCH('9.3 MAL- Bus Facilities Entry'!AO213, CFV_Tbl[CF Code], 0)) )</f>
        <v>Field Not Required</v>
      </c>
      <c r="AS213" s="243" t="e" cm="1">
        <f t="array" ref="AS213">INDEX('Custom Field Tbl'!$N$5:$N$446, MATCH('9.3 MAL- Bus Facilities Entry'!$Q213 &amp; '9.3 MAL- Bus Facilities Entry'!AS$3, 'Custom Field Tbl'!$M$5:$M$446 &amp; 'Custom Field Tbl'!$O$5:$O$446, 0 ))</f>
        <v>#N/A</v>
      </c>
      <c r="AT213" s="143" t="str">
        <f>IF(ISNA(INDEX(CFV_Tbl[CF Description], MATCH('9.3 MAL- Bus Facilities Entry'!AS213, CFV_Tbl[CF Code], 0)) ), "Field Not Required", INDEX(CFV_Tbl[CF Description], MATCH('9.3 MAL- Bus Facilities Entry'!AS213, CFV_Tbl[CF Code], 0)) )</f>
        <v>Field Not Required</v>
      </c>
      <c r="AW213" s="243" t="e" cm="1">
        <f t="array" ref="AW213">INDEX('Custom Field Tbl'!$N$5:$N$446, MATCH('9.3 MAL- Bus Facilities Entry'!$Q213 &amp; '9.3 MAL- Bus Facilities Entry'!AW$3, 'Custom Field Tbl'!$M$5:$M$446 &amp; 'Custom Field Tbl'!$O$5:$O$446, 0 ))</f>
        <v>#N/A</v>
      </c>
      <c r="AX213" s="143" t="str">
        <f>IF(ISNA(INDEX(CFV_Tbl[CF Description], MATCH('9.3 MAL- Bus Facilities Entry'!AW213, CFV_Tbl[CF Code], 0)) ), "Field Not Required", INDEX(CFV_Tbl[CF Description], MATCH('9.3 MAL- Bus Facilities Entry'!AW213, CFV_Tbl[CF Code], 0)) )</f>
        <v>Field Not Required</v>
      </c>
      <c r="BA213" s="243" t="e" cm="1">
        <f t="array" ref="BA213">INDEX('Custom Field Tbl'!$N$5:$N$446, MATCH('9.3 MAL- Bus Facilities Entry'!$Q213 &amp; '9.3 MAL- Bus Facilities Entry'!BA$3, 'Custom Field Tbl'!$M$5:$M$446 &amp; 'Custom Field Tbl'!$O$5:$O$446, 0 ))</f>
        <v>#N/A</v>
      </c>
      <c r="BB213" s="143" t="str">
        <f>IF(ISNA(INDEX(CFV_Tbl[CF Description], MATCH('9.3 MAL- Bus Facilities Entry'!BA213, CFV_Tbl[CF Code], 0)) ), "Field Not Required", INDEX(CFV_Tbl[CF Description], MATCH('9.3 MAL- Bus Facilities Entry'!BA213, CFV_Tbl[CF Code], 0)) )</f>
        <v>Field Not Required</v>
      </c>
      <c r="BE213" s="243" t="e" cm="1">
        <f t="array" ref="BE213">INDEX('Custom Field Tbl'!$N$5:$N$446, MATCH('9.3 MAL- Bus Facilities Entry'!$Q213 &amp; '9.3 MAL- Bus Facilities Entry'!BE$3, 'Custom Field Tbl'!$M$5:$M$446 &amp; 'Custom Field Tbl'!$O$5:$O$446, 0 ))</f>
        <v>#N/A</v>
      </c>
      <c r="BF213" s="143" t="str">
        <f>IF(ISNA(INDEX(CFV_Tbl[CF Description], MATCH('9.3 MAL- Bus Facilities Entry'!BE213, CFV_Tbl[CF Code], 0)) ), "Field Not Required", INDEX(CFV_Tbl[CF Description], MATCH('9.3 MAL- Bus Facilities Entry'!BE213, CFV_Tbl[CF Code], 0)) )</f>
        <v>Field Not Required</v>
      </c>
      <c r="BI213" s="239"/>
      <c r="BJ213" s="243" t="e">
        <f>INDEX(Mnemonic[Code], MATCH('9.3 MAL- Bus Facilities Entry'!BS213, Mnemonic[Description], 0))</f>
        <v>#N/A</v>
      </c>
      <c r="BK213" s="243" t="e">
        <f>INDEX(Mnemonic[Code], MATCH('9.3 MAL- Bus Facilities Entry'!BT213, Mnemonic[Description], 0))</f>
        <v>#N/A</v>
      </c>
      <c r="BL213" s="243" t="e">
        <f>IF(ISNA(INDEX(Mnemonic[Code], MATCH( '9.3 MAL- Bus Facilities Entry'!BU213, Mnemonic[Description], 0)) ),  INDEX(Mnemonic[Code], MATCH( LEFT('9.3 MAL- Bus Facilities Entry'!BU213, LEN(BU213)-2), Mnemonic[Description], 0)),  INDEX(Mnemonic[Code], MATCH( '9.3 MAL- Bus Facilities Entry'!BU213, Mnemonic[Description], 0)) )</f>
        <v>#VALUE!</v>
      </c>
      <c r="BM213" s="243" t="e">
        <f>IF(ISNA(INDEX(Mnemonic[Code], MATCH( '9.3 MAL- Bus Facilities Entry'!BV213, Mnemonic[Description], 0)) ),  INDEX(Mnemonic[Code], MATCH( LEFT('9.3 MAL- Bus Facilities Entry'!BV213, LEN(BV213)-2), Mnemonic[Description], 0)),  INDEX(Mnemonic[Code], MATCH( '9.3 MAL- Bus Facilities Entry'!BV213, Mnemonic[Description], 0)) )</f>
        <v>#VALUE!</v>
      </c>
      <c r="BN213" s="243" t="e">
        <f>IF(ISNA(INDEX(Mnemonic[Code], MATCH( '9.3 MAL- Bus Facilities Entry'!BW213, Mnemonic[Description], 0)) ),  INDEX(Mnemonic[Code], MATCH( LEFT('9.3 MAL- Bus Facilities Entry'!BW213, LEN(BW213)-1), Mnemonic[Description], 0)),  INDEX(Mnemonic[Code], MATCH( '9.3 MAL- Bus Facilities Entry'!BW213, Mnemonic[Description], 0)) )</f>
        <v>#VALUE!</v>
      </c>
      <c r="BO213" s="243" t="e">
        <f>IF(ISNA(INDEX(Mnemonic[Code], MATCH( '9.3 MAL- Bus Facilities Entry'!BX213, Mnemonic[Description], 0)) ),  INDEX(Mnemonic[Code], MATCH( LEFT('9.3 MAL- Bus Facilities Entry'!BX213, LEN(BX213)-1), Mnemonic[Description], 0)),  INDEX(Mnemonic[Code], MATCH( '9.3 MAL- Bus Facilities Entry'!BX213, Mnemonic[Description], 0)) )</f>
        <v>#VALUE!</v>
      </c>
      <c r="BP213" s="243" t="e">
        <f t="shared" si="35"/>
        <v>#N/A</v>
      </c>
      <c r="BQ213" s="243" t="e">
        <f t="shared" si="32"/>
        <v>#N/A</v>
      </c>
      <c r="BR213" s="243" t="e">
        <f t="shared" si="36"/>
        <v>#VALUE!</v>
      </c>
      <c r="BS213" s="245"/>
      <c r="BT213" s="245"/>
      <c r="BU213" s="244"/>
      <c r="BV213" s="244"/>
      <c r="BW213" s="244"/>
      <c r="BX213" s="244"/>
      <c r="BZ213" s="239"/>
      <c r="CA213" s="246" t="e">
        <f>INDEX('MAL-OTHERLOOKUPS'!$ES$4:$ES$56, MATCH('9.3 MAL- Bus Facilities Entry'!CE213, 'MAL-OTHERLOOKUPS'!$ET$4:$ET$56, 0))</f>
        <v>#N/A</v>
      </c>
      <c r="CB213" s="247" t="str">
        <f t="shared" si="37"/>
        <v>L--</v>
      </c>
      <c r="CC213" s="247"/>
      <c r="CD213" s="425"/>
      <c r="CE213" s="425"/>
      <c r="CF213" s="425"/>
      <c r="CG213" s="248"/>
      <c r="CH213" s="367"/>
      <c r="CI213" s="367"/>
      <c r="CJ213" s="249" t="s">
        <v>11299</v>
      </c>
      <c r="CK213" s="249" t="s">
        <v>11299</v>
      </c>
      <c r="CL213" s="250" t="e">
        <v>#N/A</v>
      </c>
      <c r="CM213" s="239"/>
      <c r="CN213" s="251">
        <v>0</v>
      </c>
      <c r="CO213" s="471"/>
      <c r="CP213" s="251" t="str">
        <f t="shared" si="38"/>
        <v>0-</v>
      </c>
      <c r="CQ213" s="471"/>
      <c r="CR213" s="252" t="str">
        <f t="shared" si="33"/>
        <v xml:space="preserve">; ; </v>
      </c>
      <c r="CS213" s="252" t="str">
        <f t="shared" si="34"/>
        <v xml:space="preserve">; ; </v>
      </c>
      <c r="CT213" s="425"/>
      <c r="CU213" s="252" t="e">
        <v>#REF!</v>
      </c>
      <c r="CX213" s="239"/>
      <c r="CY213" s="240"/>
      <c r="CZ213" s="240"/>
      <c r="DA213" s="240"/>
      <c r="DB213" s="239"/>
      <c r="DD213" s="240"/>
      <c r="DE213" s="239"/>
      <c r="DF213" s="253"/>
      <c r="DH213" s="472"/>
      <c r="DI213" s="497"/>
      <c r="DJ213" s="254"/>
      <c r="DK213" s="239"/>
    </row>
    <row r="214" spans="1:115" ht="14.5" x14ac:dyDescent="0.35">
      <c r="A214" s="469"/>
      <c r="B214" s="239"/>
      <c r="C214" s="240"/>
      <c r="D214" s="240"/>
      <c r="E214" s="240"/>
      <c r="F214" s="367"/>
      <c r="G214" s="239"/>
      <c r="H214" s="240"/>
      <c r="J214" s="241"/>
      <c r="K214" s="241"/>
      <c r="M214" s="473"/>
      <c r="O214" s="239"/>
      <c r="Q214" s="143" t="e">
        <f>INDEX(AssetClass[Asset Class], MATCH('9.3 MAL- Bus Facilities Entry'!P214, AssetClass[Class Description], 0))</f>
        <v>#N/A</v>
      </c>
      <c r="R214" s="143"/>
      <c r="S214" s="242"/>
      <c r="T214" s="239"/>
      <c r="U214" s="243" t="e" cm="1">
        <f t="array" ref="U214">INDEX('Custom Field Tbl'!$N$5:$N$446, MATCH('9.3 MAL- Bus Facilities Entry'!$Q214 &amp; '9.3 MAL- Bus Facilities Entry'!U$3, 'Custom Field Tbl'!$M$5:$M$446 &amp; 'Custom Field Tbl'!$O$5:$O$446, 0 ))</f>
        <v>#N/A</v>
      </c>
      <c r="V214" s="143" t="str">
        <f>IF(ISNA(INDEX(CFV_Tbl[CF Description], MATCH('9.3 MAL- Bus Facilities Entry'!U214, CFV_Tbl[CF Code], 0)) ), "Field Not Required", INDEX(CFV_Tbl[CF Description], MATCH('9.3 MAL- Bus Facilities Entry'!U214, CFV_Tbl[CF Code], 0)) )</f>
        <v>Field Not Required</v>
      </c>
      <c r="Y214" s="243" t="e" cm="1">
        <f t="array" ref="Y214">INDEX('Custom Field Tbl'!$N$5:$N$446, MATCH('9.3 MAL- Bus Facilities Entry'!$Q214 &amp; '9.3 MAL- Bus Facilities Entry'!Y$3, 'Custom Field Tbl'!$M$5:$M$446 &amp; 'Custom Field Tbl'!$O$5:$O$446, 0 ))</f>
        <v>#N/A</v>
      </c>
      <c r="Z214" s="143" t="str">
        <f>IF(ISNA(INDEX(CFV_Tbl[CF Description], MATCH('9.3 MAL- Bus Facilities Entry'!Y214, CFV_Tbl[CF Code], 0)) ), "Field Not Required", INDEX(CFV_Tbl[CF Description], MATCH('9.3 MAL- Bus Facilities Entry'!Y214, CFV_Tbl[CF Code], 0)) )</f>
        <v>Field Not Required</v>
      </c>
      <c r="AC214" s="243" t="e" cm="1">
        <f t="array" ref="AC214">INDEX('Custom Field Tbl'!$N$5:$N$446, MATCH('9.3 MAL- Bus Facilities Entry'!$Q214 &amp; '9.3 MAL- Bus Facilities Entry'!AC$3, 'Custom Field Tbl'!$M$5:$M$446 &amp; 'Custom Field Tbl'!$O$5:$O$446, 0 ))</f>
        <v>#N/A</v>
      </c>
      <c r="AD214" s="143" t="str">
        <f>IF(ISNA(INDEX(CFV_Tbl[CF Description], MATCH('9.3 MAL- Bus Facilities Entry'!AC214, CFV_Tbl[CF Code], 0)) ), "Field Not Required", INDEX(CFV_Tbl[CF Description], MATCH('9.3 MAL- Bus Facilities Entry'!AC214, CFV_Tbl[CF Code], 0)) )</f>
        <v>Field Not Required</v>
      </c>
      <c r="AG214" s="243" t="e" cm="1">
        <f t="array" ref="AG214">INDEX('Custom Field Tbl'!$N$5:$N$446, MATCH('9.3 MAL- Bus Facilities Entry'!$Q214 &amp; '9.3 MAL- Bus Facilities Entry'!AG$3, 'Custom Field Tbl'!$M$5:$M$446 &amp; 'Custom Field Tbl'!$O$5:$O$446, 0 ))</f>
        <v>#N/A</v>
      </c>
      <c r="AH214" s="143" t="str">
        <f>IF(ISNA(INDEX(CFV_Tbl[CF Description], MATCH('9.3 MAL- Bus Facilities Entry'!AG214, CFV_Tbl[CF Code], 0)) ), "Field Not Required", INDEX(CFV_Tbl[CF Description], MATCH('9.3 MAL- Bus Facilities Entry'!AG214, CFV_Tbl[CF Code], 0)) )</f>
        <v>Field Not Required</v>
      </c>
      <c r="AK214" s="243" t="e" cm="1">
        <f t="array" ref="AK214">INDEX('Custom Field Tbl'!$N$5:$N$446, MATCH('9.3 MAL- Bus Facilities Entry'!$Q214 &amp; '9.3 MAL- Bus Facilities Entry'!AK$3, 'Custom Field Tbl'!$M$5:$M$446 &amp; 'Custom Field Tbl'!$O$5:$O$446, 0 ))</f>
        <v>#N/A</v>
      </c>
      <c r="AL214" s="143" t="str">
        <f>IF(ISNA(INDEX(CFV_Tbl[CF Description], MATCH('9.3 MAL- Bus Facilities Entry'!AK214, CFV_Tbl[CF Code], 0)) ), "Field Not Required", INDEX(CFV_Tbl[CF Description], MATCH('9.3 MAL- Bus Facilities Entry'!AK214, CFV_Tbl[CF Code], 0)) )</f>
        <v>Field Not Required</v>
      </c>
      <c r="AO214" s="243" t="e" cm="1">
        <f t="array" ref="AO214">INDEX('Custom Field Tbl'!$N$5:$N$446, MATCH('9.3 MAL- Bus Facilities Entry'!$Q214 &amp; '9.3 MAL- Bus Facilities Entry'!AO$3, 'Custom Field Tbl'!$M$5:$M$446 &amp; 'Custom Field Tbl'!$O$5:$O$446, 0 ))</f>
        <v>#N/A</v>
      </c>
      <c r="AP214" s="143" t="str">
        <f>IF(ISNA(INDEX(CFV_Tbl[CF Description], MATCH('9.3 MAL- Bus Facilities Entry'!AO214, CFV_Tbl[CF Code], 0)) ), "Field Not Required", INDEX(CFV_Tbl[CF Description], MATCH('9.3 MAL- Bus Facilities Entry'!AO214, CFV_Tbl[CF Code], 0)) )</f>
        <v>Field Not Required</v>
      </c>
      <c r="AS214" s="243" t="e" cm="1">
        <f t="array" ref="AS214">INDEX('Custom Field Tbl'!$N$5:$N$446, MATCH('9.3 MAL- Bus Facilities Entry'!$Q214 &amp; '9.3 MAL- Bus Facilities Entry'!AS$3, 'Custom Field Tbl'!$M$5:$M$446 &amp; 'Custom Field Tbl'!$O$5:$O$446, 0 ))</f>
        <v>#N/A</v>
      </c>
      <c r="AT214" s="143" t="str">
        <f>IF(ISNA(INDEX(CFV_Tbl[CF Description], MATCH('9.3 MAL- Bus Facilities Entry'!AS214, CFV_Tbl[CF Code], 0)) ), "Field Not Required", INDEX(CFV_Tbl[CF Description], MATCH('9.3 MAL- Bus Facilities Entry'!AS214, CFV_Tbl[CF Code], 0)) )</f>
        <v>Field Not Required</v>
      </c>
      <c r="AW214" s="243" t="e" cm="1">
        <f t="array" ref="AW214">INDEX('Custom Field Tbl'!$N$5:$N$446, MATCH('9.3 MAL- Bus Facilities Entry'!$Q214 &amp; '9.3 MAL- Bus Facilities Entry'!AW$3, 'Custom Field Tbl'!$M$5:$M$446 &amp; 'Custom Field Tbl'!$O$5:$O$446, 0 ))</f>
        <v>#N/A</v>
      </c>
      <c r="AX214" s="143" t="str">
        <f>IF(ISNA(INDEX(CFV_Tbl[CF Description], MATCH('9.3 MAL- Bus Facilities Entry'!AW214, CFV_Tbl[CF Code], 0)) ), "Field Not Required", INDEX(CFV_Tbl[CF Description], MATCH('9.3 MAL- Bus Facilities Entry'!AW214, CFV_Tbl[CF Code], 0)) )</f>
        <v>Field Not Required</v>
      </c>
      <c r="BA214" s="243" t="e" cm="1">
        <f t="array" ref="BA214">INDEX('Custom Field Tbl'!$N$5:$N$446, MATCH('9.3 MAL- Bus Facilities Entry'!$Q214 &amp; '9.3 MAL- Bus Facilities Entry'!BA$3, 'Custom Field Tbl'!$M$5:$M$446 &amp; 'Custom Field Tbl'!$O$5:$O$446, 0 ))</f>
        <v>#N/A</v>
      </c>
      <c r="BB214" s="143" t="str">
        <f>IF(ISNA(INDEX(CFV_Tbl[CF Description], MATCH('9.3 MAL- Bus Facilities Entry'!BA214, CFV_Tbl[CF Code], 0)) ), "Field Not Required", INDEX(CFV_Tbl[CF Description], MATCH('9.3 MAL- Bus Facilities Entry'!BA214, CFV_Tbl[CF Code], 0)) )</f>
        <v>Field Not Required</v>
      </c>
      <c r="BE214" s="243" t="e" cm="1">
        <f t="array" ref="BE214">INDEX('Custom Field Tbl'!$N$5:$N$446, MATCH('9.3 MAL- Bus Facilities Entry'!$Q214 &amp; '9.3 MAL- Bus Facilities Entry'!BE$3, 'Custom Field Tbl'!$M$5:$M$446 &amp; 'Custom Field Tbl'!$O$5:$O$446, 0 ))</f>
        <v>#N/A</v>
      </c>
      <c r="BF214" s="143" t="str">
        <f>IF(ISNA(INDEX(CFV_Tbl[CF Description], MATCH('9.3 MAL- Bus Facilities Entry'!BE214, CFV_Tbl[CF Code], 0)) ), "Field Not Required", INDEX(CFV_Tbl[CF Description], MATCH('9.3 MAL- Bus Facilities Entry'!BE214, CFV_Tbl[CF Code], 0)) )</f>
        <v>Field Not Required</v>
      </c>
      <c r="BI214" s="239"/>
      <c r="BJ214" s="243" t="e">
        <f>INDEX(Mnemonic[Code], MATCH('9.3 MAL- Bus Facilities Entry'!BS214, Mnemonic[Description], 0))</f>
        <v>#N/A</v>
      </c>
      <c r="BK214" s="243" t="e">
        <f>INDEX(Mnemonic[Code], MATCH('9.3 MAL- Bus Facilities Entry'!BT214, Mnemonic[Description], 0))</f>
        <v>#N/A</v>
      </c>
      <c r="BL214" s="243" t="e">
        <f>IF(ISNA(INDEX(Mnemonic[Code], MATCH( '9.3 MAL- Bus Facilities Entry'!BU214, Mnemonic[Description], 0)) ),  INDEX(Mnemonic[Code], MATCH( LEFT('9.3 MAL- Bus Facilities Entry'!BU214, LEN(BU214)-2), Mnemonic[Description], 0)),  INDEX(Mnemonic[Code], MATCH( '9.3 MAL- Bus Facilities Entry'!BU214, Mnemonic[Description], 0)) )</f>
        <v>#VALUE!</v>
      </c>
      <c r="BM214" s="243" t="e">
        <f>IF(ISNA(INDEX(Mnemonic[Code], MATCH( '9.3 MAL- Bus Facilities Entry'!BV214, Mnemonic[Description], 0)) ),  INDEX(Mnemonic[Code], MATCH( LEFT('9.3 MAL- Bus Facilities Entry'!BV214, LEN(BV214)-2), Mnemonic[Description], 0)),  INDEX(Mnemonic[Code], MATCH( '9.3 MAL- Bus Facilities Entry'!BV214, Mnemonic[Description], 0)) )</f>
        <v>#VALUE!</v>
      </c>
      <c r="BN214" s="243" t="e">
        <f>IF(ISNA(INDEX(Mnemonic[Code], MATCH( '9.3 MAL- Bus Facilities Entry'!BW214, Mnemonic[Description], 0)) ),  INDEX(Mnemonic[Code], MATCH( LEFT('9.3 MAL- Bus Facilities Entry'!BW214, LEN(BW214)-1), Mnemonic[Description], 0)),  INDEX(Mnemonic[Code], MATCH( '9.3 MAL- Bus Facilities Entry'!BW214, Mnemonic[Description], 0)) )</f>
        <v>#VALUE!</v>
      </c>
      <c r="BO214" s="243" t="e">
        <f>IF(ISNA(INDEX(Mnemonic[Code], MATCH( '9.3 MAL- Bus Facilities Entry'!BX214, Mnemonic[Description], 0)) ),  INDEX(Mnemonic[Code], MATCH( LEFT('9.3 MAL- Bus Facilities Entry'!BX214, LEN(BX214)-1), Mnemonic[Description], 0)),  INDEX(Mnemonic[Code], MATCH( '9.3 MAL- Bus Facilities Entry'!BX214, Mnemonic[Description], 0)) )</f>
        <v>#VALUE!</v>
      </c>
      <c r="BP214" s="243" t="e">
        <f t="shared" si="35"/>
        <v>#N/A</v>
      </c>
      <c r="BQ214" s="243" t="e">
        <f t="shared" si="32"/>
        <v>#N/A</v>
      </c>
      <c r="BR214" s="243" t="e">
        <f t="shared" si="36"/>
        <v>#VALUE!</v>
      </c>
      <c r="BS214" s="245"/>
      <c r="BT214" s="245"/>
      <c r="BU214" s="244"/>
      <c r="BV214" s="244"/>
      <c r="BW214" s="244"/>
      <c r="BX214" s="244"/>
      <c r="BZ214" s="239"/>
      <c r="CA214" s="246" t="e">
        <f>INDEX('MAL-OTHERLOOKUPS'!$ES$4:$ES$56, MATCH('9.3 MAL- Bus Facilities Entry'!CE214, 'MAL-OTHERLOOKUPS'!$ET$4:$ET$56, 0))</f>
        <v>#N/A</v>
      </c>
      <c r="CB214" s="247" t="str">
        <f t="shared" si="37"/>
        <v>L--</v>
      </c>
      <c r="CC214" s="247"/>
      <c r="CD214" s="425"/>
      <c r="CE214" s="425"/>
      <c r="CF214" s="425"/>
      <c r="CG214" s="248"/>
      <c r="CH214" s="367"/>
      <c r="CI214" s="367"/>
      <c r="CJ214" s="249" t="s">
        <v>11299</v>
      </c>
      <c r="CK214" s="249" t="s">
        <v>11299</v>
      </c>
      <c r="CL214" s="250" t="e">
        <v>#N/A</v>
      </c>
      <c r="CM214" s="239"/>
      <c r="CN214" s="251">
        <v>0</v>
      </c>
      <c r="CO214" s="471"/>
      <c r="CP214" s="251" t="str">
        <f t="shared" si="38"/>
        <v>0-</v>
      </c>
      <c r="CQ214" s="471"/>
      <c r="CR214" s="252" t="str">
        <f t="shared" si="33"/>
        <v xml:space="preserve">; ; </v>
      </c>
      <c r="CS214" s="252" t="str">
        <f t="shared" si="34"/>
        <v xml:space="preserve">; ; </v>
      </c>
      <c r="CT214" s="425"/>
      <c r="CU214" s="252" t="e">
        <v>#REF!</v>
      </c>
      <c r="CX214" s="239"/>
      <c r="CY214" s="240"/>
      <c r="CZ214" s="240"/>
      <c r="DA214" s="240"/>
      <c r="DB214" s="239"/>
      <c r="DD214" s="240"/>
      <c r="DE214" s="239"/>
      <c r="DF214" s="253"/>
      <c r="DH214" s="472"/>
      <c r="DI214" s="497"/>
      <c r="DJ214" s="254"/>
      <c r="DK214" s="239"/>
    </row>
    <row r="215" spans="1:115" ht="14.5" x14ac:dyDescent="0.35">
      <c r="A215" s="469"/>
      <c r="B215" s="239"/>
      <c r="C215" s="240"/>
      <c r="D215" s="240"/>
      <c r="E215" s="240"/>
      <c r="F215" s="367"/>
      <c r="G215" s="239"/>
      <c r="H215" s="240"/>
      <c r="J215" s="241"/>
      <c r="K215" s="241"/>
      <c r="M215" s="473"/>
      <c r="O215" s="239"/>
      <c r="Q215" s="143" t="e">
        <f>INDEX(AssetClass[Asset Class], MATCH('9.3 MAL- Bus Facilities Entry'!P215, AssetClass[Class Description], 0))</f>
        <v>#N/A</v>
      </c>
      <c r="R215" s="143"/>
      <c r="S215" s="242"/>
      <c r="T215" s="239"/>
      <c r="U215" s="243" t="e" cm="1">
        <f t="array" ref="U215">INDEX('Custom Field Tbl'!$N$5:$N$446, MATCH('9.3 MAL- Bus Facilities Entry'!$Q215 &amp; '9.3 MAL- Bus Facilities Entry'!U$3, 'Custom Field Tbl'!$M$5:$M$446 &amp; 'Custom Field Tbl'!$O$5:$O$446, 0 ))</f>
        <v>#N/A</v>
      </c>
      <c r="V215" s="143" t="str">
        <f>IF(ISNA(INDEX(CFV_Tbl[CF Description], MATCH('9.3 MAL- Bus Facilities Entry'!U215, CFV_Tbl[CF Code], 0)) ), "Field Not Required", INDEX(CFV_Tbl[CF Description], MATCH('9.3 MAL- Bus Facilities Entry'!U215, CFV_Tbl[CF Code], 0)) )</f>
        <v>Field Not Required</v>
      </c>
      <c r="Y215" s="243" t="e" cm="1">
        <f t="array" ref="Y215">INDEX('Custom Field Tbl'!$N$5:$N$446, MATCH('9.3 MAL- Bus Facilities Entry'!$Q215 &amp; '9.3 MAL- Bus Facilities Entry'!Y$3, 'Custom Field Tbl'!$M$5:$M$446 &amp; 'Custom Field Tbl'!$O$5:$O$446, 0 ))</f>
        <v>#N/A</v>
      </c>
      <c r="Z215" s="143" t="str">
        <f>IF(ISNA(INDEX(CFV_Tbl[CF Description], MATCH('9.3 MAL- Bus Facilities Entry'!Y215, CFV_Tbl[CF Code], 0)) ), "Field Not Required", INDEX(CFV_Tbl[CF Description], MATCH('9.3 MAL- Bus Facilities Entry'!Y215, CFV_Tbl[CF Code], 0)) )</f>
        <v>Field Not Required</v>
      </c>
      <c r="AC215" s="243" t="e" cm="1">
        <f t="array" ref="AC215">INDEX('Custom Field Tbl'!$N$5:$N$446, MATCH('9.3 MAL- Bus Facilities Entry'!$Q215 &amp; '9.3 MAL- Bus Facilities Entry'!AC$3, 'Custom Field Tbl'!$M$5:$M$446 &amp; 'Custom Field Tbl'!$O$5:$O$446, 0 ))</f>
        <v>#N/A</v>
      </c>
      <c r="AD215" s="143" t="str">
        <f>IF(ISNA(INDEX(CFV_Tbl[CF Description], MATCH('9.3 MAL- Bus Facilities Entry'!AC215, CFV_Tbl[CF Code], 0)) ), "Field Not Required", INDEX(CFV_Tbl[CF Description], MATCH('9.3 MAL- Bus Facilities Entry'!AC215, CFV_Tbl[CF Code], 0)) )</f>
        <v>Field Not Required</v>
      </c>
      <c r="AG215" s="243" t="e" cm="1">
        <f t="array" ref="AG215">INDEX('Custom Field Tbl'!$N$5:$N$446, MATCH('9.3 MAL- Bus Facilities Entry'!$Q215 &amp; '9.3 MAL- Bus Facilities Entry'!AG$3, 'Custom Field Tbl'!$M$5:$M$446 &amp; 'Custom Field Tbl'!$O$5:$O$446, 0 ))</f>
        <v>#N/A</v>
      </c>
      <c r="AH215" s="143" t="str">
        <f>IF(ISNA(INDEX(CFV_Tbl[CF Description], MATCH('9.3 MAL- Bus Facilities Entry'!AG215, CFV_Tbl[CF Code], 0)) ), "Field Not Required", INDEX(CFV_Tbl[CF Description], MATCH('9.3 MAL- Bus Facilities Entry'!AG215, CFV_Tbl[CF Code], 0)) )</f>
        <v>Field Not Required</v>
      </c>
      <c r="AK215" s="243" t="e" cm="1">
        <f t="array" ref="AK215">INDEX('Custom Field Tbl'!$N$5:$N$446, MATCH('9.3 MAL- Bus Facilities Entry'!$Q215 &amp; '9.3 MAL- Bus Facilities Entry'!AK$3, 'Custom Field Tbl'!$M$5:$M$446 &amp; 'Custom Field Tbl'!$O$5:$O$446, 0 ))</f>
        <v>#N/A</v>
      </c>
      <c r="AL215" s="143" t="str">
        <f>IF(ISNA(INDEX(CFV_Tbl[CF Description], MATCH('9.3 MAL- Bus Facilities Entry'!AK215, CFV_Tbl[CF Code], 0)) ), "Field Not Required", INDEX(CFV_Tbl[CF Description], MATCH('9.3 MAL- Bus Facilities Entry'!AK215, CFV_Tbl[CF Code], 0)) )</f>
        <v>Field Not Required</v>
      </c>
      <c r="AO215" s="243" t="e" cm="1">
        <f t="array" ref="AO215">INDEX('Custom Field Tbl'!$N$5:$N$446, MATCH('9.3 MAL- Bus Facilities Entry'!$Q215 &amp; '9.3 MAL- Bus Facilities Entry'!AO$3, 'Custom Field Tbl'!$M$5:$M$446 &amp; 'Custom Field Tbl'!$O$5:$O$446, 0 ))</f>
        <v>#N/A</v>
      </c>
      <c r="AP215" s="143" t="str">
        <f>IF(ISNA(INDEX(CFV_Tbl[CF Description], MATCH('9.3 MAL- Bus Facilities Entry'!AO215, CFV_Tbl[CF Code], 0)) ), "Field Not Required", INDEX(CFV_Tbl[CF Description], MATCH('9.3 MAL- Bus Facilities Entry'!AO215, CFV_Tbl[CF Code], 0)) )</f>
        <v>Field Not Required</v>
      </c>
      <c r="AS215" s="243" t="e" cm="1">
        <f t="array" ref="AS215">INDEX('Custom Field Tbl'!$N$5:$N$446, MATCH('9.3 MAL- Bus Facilities Entry'!$Q215 &amp; '9.3 MAL- Bus Facilities Entry'!AS$3, 'Custom Field Tbl'!$M$5:$M$446 &amp; 'Custom Field Tbl'!$O$5:$O$446, 0 ))</f>
        <v>#N/A</v>
      </c>
      <c r="AT215" s="143" t="str">
        <f>IF(ISNA(INDEX(CFV_Tbl[CF Description], MATCH('9.3 MAL- Bus Facilities Entry'!AS215, CFV_Tbl[CF Code], 0)) ), "Field Not Required", INDEX(CFV_Tbl[CF Description], MATCH('9.3 MAL- Bus Facilities Entry'!AS215, CFV_Tbl[CF Code], 0)) )</f>
        <v>Field Not Required</v>
      </c>
      <c r="AW215" s="243" t="e" cm="1">
        <f t="array" ref="AW215">INDEX('Custom Field Tbl'!$N$5:$N$446, MATCH('9.3 MAL- Bus Facilities Entry'!$Q215 &amp; '9.3 MAL- Bus Facilities Entry'!AW$3, 'Custom Field Tbl'!$M$5:$M$446 &amp; 'Custom Field Tbl'!$O$5:$O$446, 0 ))</f>
        <v>#N/A</v>
      </c>
      <c r="AX215" s="143" t="str">
        <f>IF(ISNA(INDEX(CFV_Tbl[CF Description], MATCH('9.3 MAL- Bus Facilities Entry'!AW215, CFV_Tbl[CF Code], 0)) ), "Field Not Required", INDEX(CFV_Tbl[CF Description], MATCH('9.3 MAL- Bus Facilities Entry'!AW215, CFV_Tbl[CF Code], 0)) )</f>
        <v>Field Not Required</v>
      </c>
      <c r="BA215" s="243" t="e" cm="1">
        <f t="array" ref="BA215">INDEX('Custom Field Tbl'!$N$5:$N$446, MATCH('9.3 MAL- Bus Facilities Entry'!$Q215 &amp; '9.3 MAL- Bus Facilities Entry'!BA$3, 'Custom Field Tbl'!$M$5:$M$446 &amp; 'Custom Field Tbl'!$O$5:$O$446, 0 ))</f>
        <v>#N/A</v>
      </c>
      <c r="BB215" s="143" t="str">
        <f>IF(ISNA(INDEX(CFV_Tbl[CF Description], MATCH('9.3 MAL- Bus Facilities Entry'!BA215, CFV_Tbl[CF Code], 0)) ), "Field Not Required", INDEX(CFV_Tbl[CF Description], MATCH('9.3 MAL- Bus Facilities Entry'!BA215, CFV_Tbl[CF Code], 0)) )</f>
        <v>Field Not Required</v>
      </c>
      <c r="BE215" s="243" t="e" cm="1">
        <f t="array" ref="BE215">INDEX('Custom Field Tbl'!$N$5:$N$446, MATCH('9.3 MAL- Bus Facilities Entry'!$Q215 &amp; '9.3 MAL- Bus Facilities Entry'!BE$3, 'Custom Field Tbl'!$M$5:$M$446 &amp; 'Custom Field Tbl'!$O$5:$O$446, 0 ))</f>
        <v>#N/A</v>
      </c>
      <c r="BF215" s="143" t="str">
        <f>IF(ISNA(INDEX(CFV_Tbl[CF Description], MATCH('9.3 MAL- Bus Facilities Entry'!BE215, CFV_Tbl[CF Code], 0)) ), "Field Not Required", INDEX(CFV_Tbl[CF Description], MATCH('9.3 MAL- Bus Facilities Entry'!BE215, CFV_Tbl[CF Code], 0)) )</f>
        <v>Field Not Required</v>
      </c>
      <c r="BI215" s="239"/>
      <c r="BJ215" s="243" t="e">
        <f>INDEX(Mnemonic[Code], MATCH('9.3 MAL- Bus Facilities Entry'!BS215, Mnemonic[Description], 0))</f>
        <v>#N/A</v>
      </c>
      <c r="BK215" s="243" t="e">
        <f>INDEX(Mnemonic[Code], MATCH('9.3 MAL- Bus Facilities Entry'!BT215, Mnemonic[Description], 0))</f>
        <v>#N/A</v>
      </c>
      <c r="BL215" s="243" t="e">
        <f>IF(ISNA(INDEX(Mnemonic[Code], MATCH( '9.3 MAL- Bus Facilities Entry'!BU215, Mnemonic[Description], 0)) ),  INDEX(Mnemonic[Code], MATCH( LEFT('9.3 MAL- Bus Facilities Entry'!BU215, LEN(BU215)-2), Mnemonic[Description], 0)),  INDEX(Mnemonic[Code], MATCH( '9.3 MAL- Bus Facilities Entry'!BU215, Mnemonic[Description], 0)) )</f>
        <v>#VALUE!</v>
      </c>
      <c r="BM215" s="243" t="e">
        <f>IF(ISNA(INDEX(Mnemonic[Code], MATCH( '9.3 MAL- Bus Facilities Entry'!BV215, Mnemonic[Description], 0)) ),  INDEX(Mnemonic[Code], MATCH( LEFT('9.3 MAL- Bus Facilities Entry'!BV215, LEN(BV215)-2), Mnemonic[Description], 0)),  INDEX(Mnemonic[Code], MATCH( '9.3 MAL- Bus Facilities Entry'!BV215, Mnemonic[Description], 0)) )</f>
        <v>#VALUE!</v>
      </c>
      <c r="BN215" s="243" t="e">
        <f>IF(ISNA(INDEX(Mnemonic[Code], MATCH( '9.3 MAL- Bus Facilities Entry'!BW215, Mnemonic[Description], 0)) ),  INDEX(Mnemonic[Code], MATCH( LEFT('9.3 MAL- Bus Facilities Entry'!BW215, LEN(BW215)-1), Mnemonic[Description], 0)),  INDEX(Mnemonic[Code], MATCH( '9.3 MAL- Bus Facilities Entry'!BW215, Mnemonic[Description], 0)) )</f>
        <v>#VALUE!</v>
      </c>
      <c r="BO215" s="243" t="e">
        <f>IF(ISNA(INDEX(Mnemonic[Code], MATCH( '9.3 MAL- Bus Facilities Entry'!BX215, Mnemonic[Description], 0)) ),  INDEX(Mnemonic[Code], MATCH( LEFT('9.3 MAL- Bus Facilities Entry'!BX215, LEN(BX215)-1), Mnemonic[Description], 0)),  INDEX(Mnemonic[Code], MATCH( '9.3 MAL- Bus Facilities Entry'!BX215, Mnemonic[Description], 0)) )</f>
        <v>#VALUE!</v>
      </c>
      <c r="BP215" s="243" t="e">
        <f t="shared" si="35"/>
        <v>#N/A</v>
      </c>
      <c r="BQ215" s="243" t="e">
        <f t="shared" si="32"/>
        <v>#N/A</v>
      </c>
      <c r="BR215" s="243" t="e">
        <f t="shared" si="36"/>
        <v>#VALUE!</v>
      </c>
      <c r="BS215" s="245"/>
      <c r="BT215" s="245"/>
      <c r="BU215" s="244"/>
      <c r="BV215" s="244"/>
      <c r="BW215" s="244"/>
      <c r="BX215" s="244"/>
      <c r="BZ215" s="239"/>
      <c r="CA215" s="246" t="e">
        <f>INDEX('MAL-OTHERLOOKUPS'!$ES$4:$ES$56, MATCH('9.3 MAL- Bus Facilities Entry'!CE215, 'MAL-OTHERLOOKUPS'!$ET$4:$ET$56, 0))</f>
        <v>#N/A</v>
      </c>
      <c r="CB215" s="247" t="str">
        <f t="shared" si="37"/>
        <v>L--</v>
      </c>
      <c r="CC215" s="247"/>
      <c r="CD215" s="425"/>
      <c r="CE215" s="425"/>
      <c r="CF215" s="425"/>
      <c r="CG215" s="248"/>
      <c r="CH215" s="367"/>
      <c r="CI215" s="367"/>
      <c r="CJ215" s="249" t="s">
        <v>11299</v>
      </c>
      <c r="CK215" s="249" t="s">
        <v>11299</v>
      </c>
      <c r="CL215" s="250" t="e">
        <v>#N/A</v>
      </c>
      <c r="CM215" s="239"/>
      <c r="CN215" s="251">
        <v>0</v>
      </c>
      <c r="CO215" s="471"/>
      <c r="CP215" s="251" t="str">
        <f t="shared" si="38"/>
        <v>0-</v>
      </c>
      <c r="CQ215" s="471"/>
      <c r="CR215" s="252" t="str">
        <f t="shared" si="33"/>
        <v xml:space="preserve">; ; </v>
      </c>
      <c r="CS215" s="252" t="str">
        <f t="shared" si="34"/>
        <v xml:space="preserve">; ; </v>
      </c>
      <c r="CT215" s="425"/>
      <c r="CU215" s="252" t="e">
        <v>#REF!</v>
      </c>
      <c r="CX215" s="239"/>
      <c r="CY215" s="240"/>
      <c r="CZ215" s="240"/>
      <c r="DA215" s="240"/>
      <c r="DB215" s="239"/>
      <c r="DD215" s="240"/>
      <c r="DE215" s="239"/>
      <c r="DF215" s="253"/>
      <c r="DH215" s="472"/>
      <c r="DI215" s="497"/>
      <c r="DJ215" s="254"/>
      <c r="DK215" s="239"/>
    </row>
    <row r="216" spans="1:115" ht="14.5" x14ac:dyDescent="0.35">
      <c r="A216" s="469"/>
      <c r="B216" s="239"/>
      <c r="C216" s="240"/>
      <c r="D216" s="240"/>
      <c r="E216" s="240"/>
      <c r="F216" s="367"/>
      <c r="G216" s="239"/>
      <c r="H216" s="240"/>
      <c r="J216" s="241"/>
      <c r="K216" s="241"/>
      <c r="M216" s="473"/>
      <c r="O216" s="239"/>
      <c r="Q216" s="143" t="e">
        <f>INDEX(AssetClass[Asset Class], MATCH('9.3 MAL- Bus Facilities Entry'!P216, AssetClass[Class Description], 0))</f>
        <v>#N/A</v>
      </c>
      <c r="R216" s="143"/>
      <c r="S216" s="242"/>
      <c r="T216" s="239"/>
      <c r="U216" s="243" t="e" cm="1">
        <f t="array" ref="U216">INDEX('Custom Field Tbl'!$N$5:$N$446, MATCH('9.3 MAL- Bus Facilities Entry'!$Q216 &amp; '9.3 MAL- Bus Facilities Entry'!U$3, 'Custom Field Tbl'!$M$5:$M$446 &amp; 'Custom Field Tbl'!$O$5:$O$446, 0 ))</f>
        <v>#N/A</v>
      </c>
      <c r="V216" s="143" t="str">
        <f>IF(ISNA(INDEX(CFV_Tbl[CF Description], MATCH('9.3 MAL- Bus Facilities Entry'!U216, CFV_Tbl[CF Code], 0)) ), "Field Not Required", INDEX(CFV_Tbl[CF Description], MATCH('9.3 MAL- Bus Facilities Entry'!U216, CFV_Tbl[CF Code], 0)) )</f>
        <v>Field Not Required</v>
      </c>
      <c r="Y216" s="243" t="e" cm="1">
        <f t="array" ref="Y216">INDEX('Custom Field Tbl'!$N$5:$N$446, MATCH('9.3 MAL- Bus Facilities Entry'!$Q216 &amp; '9.3 MAL- Bus Facilities Entry'!Y$3, 'Custom Field Tbl'!$M$5:$M$446 &amp; 'Custom Field Tbl'!$O$5:$O$446, 0 ))</f>
        <v>#N/A</v>
      </c>
      <c r="Z216" s="143" t="str">
        <f>IF(ISNA(INDEX(CFV_Tbl[CF Description], MATCH('9.3 MAL- Bus Facilities Entry'!Y216, CFV_Tbl[CF Code], 0)) ), "Field Not Required", INDEX(CFV_Tbl[CF Description], MATCH('9.3 MAL- Bus Facilities Entry'!Y216, CFV_Tbl[CF Code], 0)) )</f>
        <v>Field Not Required</v>
      </c>
      <c r="AC216" s="243" t="e" cm="1">
        <f t="array" ref="AC216">INDEX('Custom Field Tbl'!$N$5:$N$446, MATCH('9.3 MAL- Bus Facilities Entry'!$Q216 &amp; '9.3 MAL- Bus Facilities Entry'!AC$3, 'Custom Field Tbl'!$M$5:$M$446 &amp; 'Custom Field Tbl'!$O$5:$O$446, 0 ))</f>
        <v>#N/A</v>
      </c>
      <c r="AD216" s="143" t="str">
        <f>IF(ISNA(INDEX(CFV_Tbl[CF Description], MATCH('9.3 MAL- Bus Facilities Entry'!AC216, CFV_Tbl[CF Code], 0)) ), "Field Not Required", INDEX(CFV_Tbl[CF Description], MATCH('9.3 MAL- Bus Facilities Entry'!AC216, CFV_Tbl[CF Code], 0)) )</f>
        <v>Field Not Required</v>
      </c>
      <c r="AG216" s="243" t="e" cm="1">
        <f t="array" ref="AG216">INDEX('Custom Field Tbl'!$N$5:$N$446, MATCH('9.3 MAL- Bus Facilities Entry'!$Q216 &amp; '9.3 MAL- Bus Facilities Entry'!AG$3, 'Custom Field Tbl'!$M$5:$M$446 &amp; 'Custom Field Tbl'!$O$5:$O$446, 0 ))</f>
        <v>#N/A</v>
      </c>
      <c r="AH216" s="143" t="str">
        <f>IF(ISNA(INDEX(CFV_Tbl[CF Description], MATCH('9.3 MAL- Bus Facilities Entry'!AG216, CFV_Tbl[CF Code], 0)) ), "Field Not Required", INDEX(CFV_Tbl[CF Description], MATCH('9.3 MAL- Bus Facilities Entry'!AG216, CFV_Tbl[CF Code], 0)) )</f>
        <v>Field Not Required</v>
      </c>
      <c r="AK216" s="243" t="e" cm="1">
        <f t="array" ref="AK216">INDEX('Custom Field Tbl'!$N$5:$N$446, MATCH('9.3 MAL- Bus Facilities Entry'!$Q216 &amp; '9.3 MAL- Bus Facilities Entry'!AK$3, 'Custom Field Tbl'!$M$5:$M$446 &amp; 'Custom Field Tbl'!$O$5:$O$446, 0 ))</f>
        <v>#N/A</v>
      </c>
      <c r="AL216" s="143" t="str">
        <f>IF(ISNA(INDEX(CFV_Tbl[CF Description], MATCH('9.3 MAL- Bus Facilities Entry'!AK216, CFV_Tbl[CF Code], 0)) ), "Field Not Required", INDEX(CFV_Tbl[CF Description], MATCH('9.3 MAL- Bus Facilities Entry'!AK216, CFV_Tbl[CF Code], 0)) )</f>
        <v>Field Not Required</v>
      </c>
      <c r="AO216" s="243" t="e" cm="1">
        <f t="array" ref="AO216">INDEX('Custom Field Tbl'!$N$5:$N$446, MATCH('9.3 MAL- Bus Facilities Entry'!$Q216 &amp; '9.3 MAL- Bus Facilities Entry'!AO$3, 'Custom Field Tbl'!$M$5:$M$446 &amp; 'Custom Field Tbl'!$O$5:$O$446, 0 ))</f>
        <v>#N/A</v>
      </c>
      <c r="AP216" s="143" t="str">
        <f>IF(ISNA(INDEX(CFV_Tbl[CF Description], MATCH('9.3 MAL- Bus Facilities Entry'!AO216, CFV_Tbl[CF Code], 0)) ), "Field Not Required", INDEX(CFV_Tbl[CF Description], MATCH('9.3 MAL- Bus Facilities Entry'!AO216, CFV_Tbl[CF Code], 0)) )</f>
        <v>Field Not Required</v>
      </c>
      <c r="AS216" s="243" t="e" cm="1">
        <f t="array" ref="AS216">INDEX('Custom Field Tbl'!$N$5:$N$446, MATCH('9.3 MAL- Bus Facilities Entry'!$Q216 &amp; '9.3 MAL- Bus Facilities Entry'!AS$3, 'Custom Field Tbl'!$M$5:$M$446 &amp; 'Custom Field Tbl'!$O$5:$O$446, 0 ))</f>
        <v>#N/A</v>
      </c>
      <c r="AT216" s="143" t="str">
        <f>IF(ISNA(INDEX(CFV_Tbl[CF Description], MATCH('9.3 MAL- Bus Facilities Entry'!AS216, CFV_Tbl[CF Code], 0)) ), "Field Not Required", INDEX(CFV_Tbl[CF Description], MATCH('9.3 MAL- Bus Facilities Entry'!AS216, CFV_Tbl[CF Code], 0)) )</f>
        <v>Field Not Required</v>
      </c>
      <c r="AW216" s="243" t="e" cm="1">
        <f t="array" ref="AW216">INDEX('Custom Field Tbl'!$N$5:$N$446, MATCH('9.3 MAL- Bus Facilities Entry'!$Q216 &amp; '9.3 MAL- Bus Facilities Entry'!AW$3, 'Custom Field Tbl'!$M$5:$M$446 &amp; 'Custom Field Tbl'!$O$5:$O$446, 0 ))</f>
        <v>#N/A</v>
      </c>
      <c r="AX216" s="143" t="str">
        <f>IF(ISNA(INDEX(CFV_Tbl[CF Description], MATCH('9.3 MAL- Bus Facilities Entry'!AW216, CFV_Tbl[CF Code], 0)) ), "Field Not Required", INDEX(CFV_Tbl[CF Description], MATCH('9.3 MAL- Bus Facilities Entry'!AW216, CFV_Tbl[CF Code], 0)) )</f>
        <v>Field Not Required</v>
      </c>
      <c r="BA216" s="243" t="e" cm="1">
        <f t="array" ref="BA216">INDEX('Custom Field Tbl'!$N$5:$N$446, MATCH('9.3 MAL- Bus Facilities Entry'!$Q216 &amp; '9.3 MAL- Bus Facilities Entry'!BA$3, 'Custom Field Tbl'!$M$5:$M$446 &amp; 'Custom Field Tbl'!$O$5:$O$446, 0 ))</f>
        <v>#N/A</v>
      </c>
      <c r="BB216" s="143" t="str">
        <f>IF(ISNA(INDEX(CFV_Tbl[CF Description], MATCH('9.3 MAL- Bus Facilities Entry'!BA216, CFV_Tbl[CF Code], 0)) ), "Field Not Required", INDEX(CFV_Tbl[CF Description], MATCH('9.3 MAL- Bus Facilities Entry'!BA216, CFV_Tbl[CF Code], 0)) )</f>
        <v>Field Not Required</v>
      </c>
      <c r="BE216" s="243" t="e" cm="1">
        <f t="array" ref="BE216">INDEX('Custom Field Tbl'!$N$5:$N$446, MATCH('9.3 MAL- Bus Facilities Entry'!$Q216 &amp; '9.3 MAL- Bus Facilities Entry'!BE$3, 'Custom Field Tbl'!$M$5:$M$446 &amp; 'Custom Field Tbl'!$O$5:$O$446, 0 ))</f>
        <v>#N/A</v>
      </c>
      <c r="BF216" s="143" t="str">
        <f>IF(ISNA(INDEX(CFV_Tbl[CF Description], MATCH('9.3 MAL- Bus Facilities Entry'!BE216, CFV_Tbl[CF Code], 0)) ), "Field Not Required", INDEX(CFV_Tbl[CF Description], MATCH('9.3 MAL- Bus Facilities Entry'!BE216, CFV_Tbl[CF Code], 0)) )</f>
        <v>Field Not Required</v>
      </c>
      <c r="BI216" s="239"/>
      <c r="BJ216" s="243" t="e">
        <f>INDEX(Mnemonic[Code], MATCH('9.3 MAL- Bus Facilities Entry'!BS216, Mnemonic[Description], 0))</f>
        <v>#N/A</v>
      </c>
      <c r="BK216" s="243" t="e">
        <f>INDEX(Mnemonic[Code], MATCH('9.3 MAL- Bus Facilities Entry'!BT216, Mnemonic[Description], 0))</f>
        <v>#N/A</v>
      </c>
      <c r="BL216" s="243" t="e">
        <f>IF(ISNA(INDEX(Mnemonic[Code], MATCH( '9.3 MAL- Bus Facilities Entry'!BU216, Mnemonic[Description], 0)) ),  INDEX(Mnemonic[Code], MATCH( LEFT('9.3 MAL- Bus Facilities Entry'!BU216, LEN(BU216)-2), Mnemonic[Description], 0)),  INDEX(Mnemonic[Code], MATCH( '9.3 MAL- Bus Facilities Entry'!BU216, Mnemonic[Description], 0)) )</f>
        <v>#VALUE!</v>
      </c>
      <c r="BM216" s="243" t="e">
        <f>IF(ISNA(INDEX(Mnemonic[Code], MATCH( '9.3 MAL- Bus Facilities Entry'!BV216, Mnemonic[Description], 0)) ),  INDEX(Mnemonic[Code], MATCH( LEFT('9.3 MAL- Bus Facilities Entry'!BV216, LEN(BV216)-2), Mnemonic[Description], 0)),  INDEX(Mnemonic[Code], MATCH( '9.3 MAL- Bus Facilities Entry'!BV216, Mnemonic[Description], 0)) )</f>
        <v>#VALUE!</v>
      </c>
      <c r="BN216" s="243" t="e">
        <f>IF(ISNA(INDEX(Mnemonic[Code], MATCH( '9.3 MAL- Bus Facilities Entry'!BW216, Mnemonic[Description], 0)) ),  INDEX(Mnemonic[Code], MATCH( LEFT('9.3 MAL- Bus Facilities Entry'!BW216, LEN(BW216)-1), Mnemonic[Description], 0)),  INDEX(Mnemonic[Code], MATCH( '9.3 MAL- Bus Facilities Entry'!BW216, Mnemonic[Description], 0)) )</f>
        <v>#VALUE!</v>
      </c>
      <c r="BO216" s="243" t="e">
        <f>IF(ISNA(INDEX(Mnemonic[Code], MATCH( '9.3 MAL- Bus Facilities Entry'!BX216, Mnemonic[Description], 0)) ),  INDEX(Mnemonic[Code], MATCH( LEFT('9.3 MAL- Bus Facilities Entry'!BX216, LEN(BX216)-1), Mnemonic[Description], 0)),  INDEX(Mnemonic[Code], MATCH( '9.3 MAL- Bus Facilities Entry'!BX216, Mnemonic[Description], 0)) )</f>
        <v>#VALUE!</v>
      </c>
      <c r="BP216" s="243" t="e">
        <f t="shared" si="35"/>
        <v>#N/A</v>
      </c>
      <c r="BQ216" s="243" t="e">
        <f t="shared" si="32"/>
        <v>#N/A</v>
      </c>
      <c r="BR216" s="243" t="e">
        <f t="shared" si="36"/>
        <v>#VALUE!</v>
      </c>
      <c r="BS216" s="245"/>
      <c r="BT216" s="245"/>
      <c r="BU216" s="244"/>
      <c r="BV216" s="244"/>
      <c r="BW216" s="244"/>
      <c r="BX216" s="244"/>
      <c r="BZ216" s="239"/>
      <c r="CA216" s="246" t="e">
        <f>INDEX('MAL-OTHERLOOKUPS'!$ES$4:$ES$56, MATCH('9.3 MAL- Bus Facilities Entry'!CE216, 'MAL-OTHERLOOKUPS'!$ET$4:$ET$56, 0))</f>
        <v>#N/A</v>
      </c>
      <c r="CB216" s="247" t="str">
        <f t="shared" si="37"/>
        <v>L--</v>
      </c>
      <c r="CC216" s="247"/>
      <c r="CD216" s="425"/>
      <c r="CE216" s="425"/>
      <c r="CF216" s="425"/>
      <c r="CG216" s="248"/>
      <c r="CH216" s="367"/>
      <c r="CI216" s="367"/>
      <c r="CJ216" s="249" t="s">
        <v>11299</v>
      </c>
      <c r="CK216" s="249" t="s">
        <v>11299</v>
      </c>
      <c r="CL216" s="250" t="e">
        <v>#N/A</v>
      </c>
      <c r="CM216" s="239"/>
      <c r="CN216" s="251">
        <v>0</v>
      </c>
      <c r="CO216" s="471"/>
      <c r="CP216" s="251" t="str">
        <f t="shared" si="38"/>
        <v>0-</v>
      </c>
      <c r="CQ216" s="471"/>
      <c r="CR216" s="252" t="str">
        <f t="shared" si="33"/>
        <v xml:space="preserve">; ; </v>
      </c>
      <c r="CS216" s="252" t="str">
        <f t="shared" si="34"/>
        <v xml:space="preserve">; ; </v>
      </c>
      <c r="CT216" s="425"/>
      <c r="CU216" s="252" t="e">
        <v>#REF!</v>
      </c>
      <c r="CX216" s="239"/>
      <c r="CY216" s="240"/>
      <c r="CZ216" s="240"/>
      <c r="DA216" s="240"/>
      <c r="DB216" s="239"/>
      <c r="DD216" s="240"/>
      <c r="DE216" s="239"/>
      <c r="DF216" s="253"/>
      <c r="DH216" s="472"/>
      <c r="DI216" s="497"/>
      <c r="DJ216" s="254"/>
      <c r="DK216" s="239"/>
    </row>
    <row r="217" spans="1:115" ht="14.5" x14ac:dyDescent="0.35">
      <c r="A217" s="469"/>
      <c r="B217" s="239"/>
      <c r="C217" s="240"/>
      <c r="D217" s="240"/>
      <c r="E217" s="240"/>
      <c r="F217" s="367"/>
      <c r="G217" s="239"/>
      <c r="H217" s="240"/>
      <c r="J217" s="241"/>
      <c r="K217" s="241"/>
      <c r="M217" s="473"/>
      <c r="O217" s="239"/>
      <c r="Q217" s="143" t="e">
        <f>INDEX(AssetClass[Asset Class], MATCH('9.3 MAL- Bus Facilities Entry'!P217, AssetClass[Class Description], 0))</f>
        <v>#N/A</v>
      </c>
      <c r="R217" s="143"/>
      <c r="S217" s="242"/>
      <c r="T217" s="239"/>
      <c r="U217" s="243" t="e" cm="1">
        <f t="array" ref="U217">INDEX('Custom Field Tbl'!$N$5:$N$446, MATCH('9.3 MAL- Bus Facilities Entry'!$Q217 &amp; '9.3 MAL- Bus Facilities Entry'!U$3, 'Custom Field Tbl'!$M$5:$M$446 &amp; 'Custom Field Tbl'!$O$5:$O$446, 0 ))</f>
        <v>#N/A</v>
      </c>
      <c r="V217" s="143" t="str">
        <f>IF(ISNA(INDEX(CFV_Tbl[CF Description], MATCH('9.3 MAL- Bus Facilities Entry'!U217, CFV_Tbl[CF Code], 0)) ), "Field Not Required", INDEX(CFV_Tbl[CF Description], MATCH('9.3 MAL- Bus Facilities Entry'!U217, CFV_Tbl[CF Code], 0)) )</f>
        <v>Field Not Required</v>
      </c>
      <c r="Y217" s="243" t="e" cm="1">
        <f t="array" ref="Y217">INDEX('Custom Field Tbl'!$N$5:$N$446, MATCH('9.3 MAL- Bus Facilities Entry'!$Q217 &amp; '9.3 MAL- Bus Facilities Entry'!Y$3, 'Custom Field Tbl'!$M$5:$M$446 &amp; 'Custom Field Tbl'!$O$5:$O$446, 0 ))</f>
        <v>#N/A</v>
      </c>
      <c r="Z217" s="143" t="str">
        <f>IF(ISNA(INDEX(CFV_Tbl[CF Description], MATCH('9.3 MAL- Bus Facilities Entry'!Y217, CFV_Tbl[CF Code], 0)) ), "Field Not Required", INDEX(CFV_Tbl[CF Description], MATCH('9.3 MAL- Bus Facilities Entry'!Y217, CFV_Tbl[CF Code], 0)) )</f>
        <v>Field Not Required</v>
      </c>
      <c r="AC217" s="243" t="e" cm="1">
        <f t="array" ref="AC217">INDEX('Custom Field Tbl'!$N$5:$N$446, MATCH('9.3 MAL- Bus Facilities Entry'!$Q217 &amp; '9.3 MAL- Bus Facilities Entry'!AC$3, 'Custom Field Tbl'!$M$5:$M$446 &amp; 'Custom Field Tbl'!$O$5:$O$446, 0 ))</f>
        <v>#N/A</v>
      </c>
      <c r="AD217" s="143" t="str">
        <f>IF(ISNA(INDEX(CFV_Tbl[CF Description], MATCH('9.3 MAL- Bus Facilities Entry'!AC217, CFV_Tbl[CF Code], 0)) ), "Field Not Required", INDEX(CFV_Tbl[CF Description], MATCH('9.3 MAL- Bus Facilities Entry'!AC217, CFV_Tbl[CF Code], 0)) )</f>
        <v>Field Not Required</v>
      </c>
      <c r="AG217" s="243" t="e" cm="1">
        <f t="array" ref="AG217">INDEX('Custom Field Tbl'!$N$5:$N$446, MATCH('9.3 MAL- Bus Facilities Entry'!$Q217 &amp; '9.3 MAL- Bus Facilities Entry'!AG$3, 'Custom Field Tbl'!$M$5:$M$446 &amp; 'Custom Field Tbl'!$O$5:$O$446, 0 ))</f>
        <v>#N/A</v>
      </c>
      <c r="AH217" s="143" t="str">
        <f>IF(ISNA(INDEX(CFV_Tbl[CF Description], MATCH('9.3 MAL- Bus Facilities Entry'!AG217, CFV_Tbl[CF Code], 0)) ), "Field Not Required", INDEX(CFV_Tbl[CF Description], MATCH('9.3 MAL- Bus Facilities Entry'!AG217, CFV_Tbl[CF Code], 0)) )</f>
        <v>Field Not Required</v>
      </c>
      <c r="AK217" s="243" t="e" cm="1">
        <f t="array" ref="AK217">INDEX('Custom Field Tbl'!$N$5:$N$446, MATCH('9.3 MAL- Bus Facilities Entry'!$Q217 &amp; '9.3 MAL- Bus Facilities Entry'!AK$3, 'Custom Field Tbl'!$M$5:$M$446 &amp; 'Custom Field Tbl'!$O$5:$O$446, 0 ))</f>
        <v>#N/A</v>
      </c>
      <c r="AL217" s="143" t="str">
        <f>IF(ISNA(INDEX(CFV_Tbl[CF Description], MATCH('9.3 MAL- Bus Facilities Entry'!AK217, CFV_Tbl[CF Code], 0)) ), "Field Not Required", INDEX(CFV_Tbl[CF Description], MATCH('9.3 MAL- Bus Facilities Entry'!AK217, CFV_Tbl[CF Code], 0)) )</f>
        <v>Field Not Required</v>
      </c>
      <c r="AO217" s="243" t="e" cm="1">
        <f t="array" ref="AO217">INDEX('Custom Field Tbl'!$N$5:$N$446, MATCH('9.3 MAL- Bus Facilities Entry'!$Q217 &amp; '9.3 MAL- Bus Facilities Entry'!AO$3, 'Custom Field Tbl'!$M$5:$M$446 &amp; 'Custom Field Tbl'!$O$5:$O$446, 0 ))</f>
        <v>#N/A</v>
      </c>
      <c r="AP217" s="143" t="str">
        <f>IF(ISNA(INDEX(CFV_Tbl[CF Description], MATCH('9.3 MAL- Bus Facilities Entry'!AO217, CFV_Tbl[CF Code], 0)) ), "Field Not Required", INDEX(CFV_Tbl[CF Description], MATCH('9.3 MAL- Bus Facilities Entry'!AO217, CFV_Tbl[CF Code], 0)) )</f>
        <v>Field Not Required</v>
      </c>
      <c r="AS217" s="243" t="e" cm="1">
        <f t="array" ref="AS217">INDEX('Custom Field Tbl'!$N$5:$N$446, MATCH('9.3 MAL- Bus Facilities Entry'!$Q217 &amp; '9.3 MAL- Bus Facilities Entry'!AS$3, 'Custom Field Tbl'!$M$5:$M$446 &amp; 'Custom Field Tbl'!$O$5:$O$446, 0 ))</f>
        <v>#N/A</v>
      </c>
      <c r="AT217" s="143" t="str">
        <f>IF(ISNA(INDEX(CFV_Tbl[CF Description], MATCH('9.3 MAL- Bus Facilities Entry'!AS217, CFV_Tbl[CF Code], 0)) ), "Field Not Required", INDEX(CFV_Tbl[CF Description], MATCH('9.3 MAL- Bus Facilities Entry'!AS217, CFV_Tbl[CF Code], 0)) )</f>
        <v>Field Not Required</v>
      </c>
      <c r="AW217" s="243" t="e" cm="1">
        <f t="array" ref="AW217">INDEX('Custom Field Tbl'!$N$5:$N$446, MATCH('9.3 MAL- Bus Facilities Entry'!$Q217 &amp; '9.3 MAL- Bus Facilities Entry'!AW$3, 'Custom Field Tbl'!$M$5:$M$446 &amp; 'Custom Field Tbl'!$O$5:$O$446, 0 ))</f>
        <v>#N/A</v>
      </c>
      <c r="AX217" s="143" t="str">
        <f>IF(ISNA(INDEX(CFV_Tbl[CF Description], MATCH('9.3 MAL- Bus Facilities Entry'!AW217, CFV_Tbl[CF Code], 0)) ), "Field Not Required", INDEX(CFV_Tbl[CF Description], MATCH('9.3 MAL- Bus Facilities Entry'!AW217, CFV_Tbl[CF Code], 0)) )</f>
        <v>Field Not Required</v>
      </c>
      <c r="BA217" s="243" t="e" cm="1">
        <f t="array" ref="BA217">INDEX('Custom Field Tbl'!$N$5:$N$446, MATCH('9.3 MAL- Bus Facilities Entry'!$Q217 &amp; '9.3 MAL- Bus Facilities Entry'!BA$3, 'Custom Field Tbl'!$M$5:$M$446 &amp; 'Custom Field Tbl'!$O$5:$O$446, 0 ))</f>
        <v>#N/A</v>
      </c>
      <c r="BB217" s="143" t="str">
        <f>IF(ISNA(INDEX(CFV_Tbl[CF Description], MATCH('9.3 MAL- Bus Facilities Entry'!BA217, CFV_Tbl[CF Code], 0)) ), "Field Not Required", INDEX(CFV_Tbl[CF Description], MATCH('9.3 MAL- Bus Facilities Entry'!BA217, CFV_Tbl[CF Code], 0)) )</f>
        <v>Field Not Required</v>
      </c>
      <c r="BE217" s="243" t="e" cm="1">
        <f t="array" ref="BE217">INDEX('Custom Field Tbl'!$N$5:$N$446, MATCH('9.3 MAL- Bus Facilities Entry'!$Q217 &amp; '9.3 MAL- Bus Facilities Entry'!BE$3, 'Custom Field Tbl'!$M$5:$M$446 &amp; 'Custom Field Tbl'!$O$5:$O$446, 0 ))</f>
        <v>#N/A</v>
      </c>
      <c r="BF217" s="143" t="str">
        <f>IF(ISNA(INDEX(CFV_Tbl[CF Description], MATCH('9.3 MAL- Bus Facilities Entry'!BE217, CFV_Tbl[CF Code], 0)) ), "Field Not Required", INDEX(CFV_Tbl[CF Description], MATCH('9.3 MAL- Bus Facilities Entry'!BE217, CFV_Tbl[CF Code], 0)) )</f>
        <v>Field Not Required</v>
      </c>
      <c r="BI217" s="239"/>
      <c r="BJ217" s="243" t="e">
        <f>INDEX(Mnemonic[Code], MATCH('9.3 MAL- Bus Facilities Entry'!BS217, Mnemonic[Description], 0))</f>
        <v>#N/A</v>
      </c>
      <c r="BK217" s="243" t="e">
        <f>INDEX(Mnemonic[Code], MATCH('9.3 MAL- Bus Facilities Entry'!BT217, Mnemonic[Description], 0))</f>
        <v>#N/A</v>
      </c>
      <c r="BL217" s="243" t="e">
        <f>IF(ISNA(INDEX(Mnemonic[Code], MATCH( '9.3 MAL- Bus Facilities Entry'!BU217, Mnemonic[Description], 0)) ),  INDEX(Mnemonic[Code], MATCH( LEFT('9.3 MAL- Bus Facilities Entry'!BU217, LEN(BU217)-2), Mnemonic[Description], 0)),  INDEX(Mnemonic[Code], MATCH( '9.3 MAL- Bus Facilities Entry'!BU217, Mnemonic[Description], 0)) )</f>
        <v>#VALUE!</v>
      </c>
      <c r="BM217" s="243" t="e">
        <f>IF(ISNA(INDEX(Mnemonic[Code], MATCH( '9.3 MAL- Bus Facilities Entry'!BV217, Mnemonic[Description], 0)) ),  INDEX(Mnemonic[Code], MATCH( LEFT('9.3 MAL- Bus Facilities Entry'!BV217, LEN(BV217)-2), Mnemonic[Description], 0)),  INDEX(Mnemonic[Code], MATCH( '9.3 MAL- Bus Facilities Entry'!BV217, Mnemonic[Description], 0)) )</f>
        <v>#VALUE!</v>
      </c>
      <c r="BN217" s="243" t="e">
        <f>IF(ISNA(INDEX(Mnemonic[Code], MATCH( '9.3 MAL- Bus Facilities Entry'!BW217, Mnemonic[Description], 0)) ),  INDEX(Mnemonic[Code], MATCH( LEFT('9.3 MAL- Bus Facilities Entry'!BW217, LEN(BW217)-1), Mnemonic[Description], 0)),  INDEX(Mnemonic[Code], MATCH( '9.3 MAL- Bus Facilities Entry'!BW217, Mnemonic[Description], 0)) )</f>
        <v>#VALUE!</v>
      </c>
      <c r="BO217" s="243" t="e">
        <f>IF(ISNA(INDEX(Mnemonic[Code], MATCH( '9.3 MAL- Bus Facilities Entry'!BX217, Mnemonic[Description], 0)) ),  INDEX(Mnemonic[Code], MATCH( LEFT('9.3 MAL- Bus Facilities Entry'!BX217, LEN(BX217)-1), Mnemonic[Description], 0)),  INDEX(Mnemonic[Code], MATCH( '9.3 MAL- Bus Facilities Entry'!BX217, Mnemonic[Description], 0)) )</f>
        <v>#VALUE!</v>
      </c>
      <c r="BP217" s="243" t="e">
        <f t="shared" si="35"/>
        <v>#N/A</v>
      </c>
      <c r="BQ217" s="243" t="e">
        <f t="shared" si="32"/>
        <v>#N/A</v>
      </c>
      <c r="BR217" s="243" t="e">
        <f t="shared" si="36"/>
        <v>#VALUE!</v>
      </c>
      <c r="BS217" s="245"/>
      <c r="BT217" s="245"/>
      <c r="BU217" s="244"/>
      <c r="BV217" s="244"/>
      <c r="BW217" s="244"/>
      <c r="BX217" s="244"/>
      <c r="BZ217" s="239"/>
      <c r="CA217" s="246" t="e">
        <f>INDEX('MAL-OTHERLOOKUPS'!$ES$4:$ES$56, MATCH('9.3 MAL- Bus Facilities Entry'!CE217, 'MAL-OTHERLOOKUPS'!$ET$4:$ET$56, 0))</f>
        <v>#N/A</v>
      </c>
      <c r="CB217" s="247" t="str">
        <f t="shared" si="37"/>
        <v>L--</v>
      </c>
      <c r="CC217" s="247"/>
      <c r="CD217" s="425"/>
      <c r="CE217" s="425"/>
      <c r="CF217" s="425"/>
      <c r="CG217" s="248"/>
      <c r="CH217" s="367"/>
      <c r="CI217" s="367"/>
      <c r="CJ217" s="249" t="s">
        <v>11299</v>
      </c>
      <c r="CK217" s="249" t="s">
        <v>11299</v>
      </c>
      <c r="CL217" s="250" t="e">
        <v>#N/A</v>
      </c>
      <c r="CM217" s="239"/>
      <c r="CN217" s="251">
        <v>0</v>
      </c>
      <c r="CO217" s="471"/>
      <c r="CP217" s="251" t="str">
        <f t="shared" si="38"/>
        <v>0-</v>
      </c>
      <c r="CQ217" s="471"/>
      <c r="CR217" s="252" t="str">
        <f t="shared" si="33"/>
        <v xml:space="preserve">; ; </v>
      </c>
      <c r="CS217" s="252" t="str">
        <f t="shared" si="34"/>
        <v xml:space="preserve">; ; </v>
      </c>
      <c r="CT217" s="425"/>
      <c r="CU217" s="252" t="e">
        <v>#REF!</v>
      </c>
      <c r="CX217" s="239"/>
      <c r="CY217" s="240"/>
      <c r="CZ217" s="240"/>
      <c r="DA217" s="240"/>
      <c r="DB217" s="239"/>
      <c r="DD217" s="240"/>
      <c r="DE217" s="239"/>
      <c r="DF217" s="253"/>
      <c r="DH217" s="472"/>
      <c r="DI217" s="497"/>
      <c r="DJ217" s="254"/>
      <c r="DK217" s="239"/>
    </row>
    <row r="218" spans="1:115" ht="14.5" x14ac:dyDescent="0.35">
      <c r="A218" s="469"/>
      <c r="B218" s="239"/>
      <c r="C218" s="240"/>
      <c r="D218" s="240"/>
      <c r="E218" s="240"/>
      <c r="F218" s="367"/>
      <c r="G218" s="239"/>
      <c r="H218" s="240"/>
      <c r="J218" s="241"/>
      <c r="K218" s="241"/>
      <c r="M218" s="473"/>
      <c r="O218" s="239"/>
      <c r="Q218" s="143" t="e">
        <f>INDEX(AssetClass[Asset Class], MATCH('9.3 MAL- Bus Facilities Entry'!P218, AssetClass[Class Description], 0))</f>
        <v>#N/A</v>
      </c>
      <c r="R218" s="143"/>
      <c r="S218" s="242"/>
      <c r="T218" s="239"/>
      <c r="U218" s="243" t="e" cm="1">
        <f t="array" ref="U218">INDEX('Custom Field Tbl'!$N$5:$N$446, MATCH('9.3 MAL- Bus Facilities Entry'!$Q218 &amp; '9.3 MAL- Bus Facilities Entry'!U$3, 'Custom Field Tbl'!$M$5:$M$446 &amp; 'Custom Field Tbl'!$O$5:$O$446, 0 ))</f>
        <v>#N/A</v>
      </c>
      <c r="V218" s="143" t="str">
        <f>IF(ISNA(INDEX(CFV_Tbl[CF Description], MATCH('9.3 MAL- Bus Facilities Entry'!U218, CFV_Tbl[CF Code], 0)) ), "Field Not Required", INDEX(CFV_Tbl[CF Description], MATCH('9.3 MAL- Bus Facilities Entry'!U218, CFV_Tbl[CF Code], 0)) )</f>
        <v>Field Not Required</v>
      </c>
      <c r="Y218" s="243" t="e" cm="1">
        <f t="array" ref="Y218">INDEX('Custom Field Tbl'!$N$5:$N$446, MATCH('9.3 MAL- Bus Facilities Entry'!$Q218 &amp; '9.3 MAL- Bus Facilities Entry'!Y$3, 'Custom Field Tbl'!$M$5:$M$446 &amp; 'Custom Field Tbl'!$O$5:$O$446, 0 ))</f>
        <v>#N/A</v>
      </c>
      <c r="Z218" s="143" t="str">
        <f>IF(ISNA(INDEX(CFV_Tbl[CF Description], MATCH('9.3 MAL- Bus Facilities Entry'!Y218, CFV_Tbl[CF Code], 0)) ), "Field Not Required", INDEX(CFV_Tbl[CF Description], MATCH('9.3 MAL- Bus Facilities Entry'!Y218, CFV_Tbl[CF Code], 0)) )</f>
        <v>Field Not Required</v>
      </c>
      <c r="AC218" s="243" t="e" cm="1">
        <f t="array" ref="AC218">INDEX('Custom Field Tbl'!$N$5:$N$446, MATCH('9.3 MAL- Bus Facilities Entry'!$Q218 &amp; '9.3 MAL- Bus Facilities Entry'!AC$3, 'Custom Field Tbl'!$M$5:$M$446 &amp; 'Custom Field Tbl'!$O$5:$O$446, 0 ))</f>
        <v>#N/A</v>
      </c>
      <c r="AD218" s="143" t="str">
        <f>IF(ISNA(INDEX(CFV_Tbl[CF Description], MATCH('9.3 MAL- Bus Facilities Entry'!AC218, CFV_Tbl[CF Code], 0)) ), "Field Not Required", INDEX(CFV_Tbl[CF Description], MATCH('9.3 MAL- Bus Facilities Entry'!AC218, CFV_Tbl[CF Code], 0)) )</f>
        <v>Field Not Required</v>
      </c>
      <c r="AG218" s="243" t="e" cm="1">
        <f t="array" ref="AG218">INDEX('Custom Field Tbl'!$N$5:$N$446, MATCH('9.3 MAL- Bus Facilities Entry'!$Q218 &amp; '9.3 MAL- Bus Facilities Entry'!AG$3, 'Custom Field Tbl'!$M$5:$M$446 &amp; 'Custom Field Tbl'!$O$5:$O$446, 0 ))</f>
        <v>#N/A</v>
      </c>
      <c r="AH218" s="143" t="str">
        <f>IF(ISNA(INDEX(CFV_Tbl[CF Description], MATCH('9.3 MAL- Bus Facilities Entry'!AG218, CFV_Tbl[CF Code], 0)) ), "Field Not Required", INDEX(CFV_Tbl[CF Description], MATCH('9.3 MAL- Bus Facilities Entry'!AG218, CFV_Tbl[CF Code], 0)) )</f>
        <v>Field Not Required</v>
      </c>
      <c r="AK218" s="243" t="e" cm="1">
        <f t="array" ref="AK218">INDEX('Custom Field Tbl'!$N$5:$N$446, MATCH('9.3 MAL- Bus Facilities Entry'!$Q218 &amp; '9.3 MAL- Bus Facilities Entry'!AK$3, 'Custom Field Tbl'!$M$5:$M$446 &amp; 'Custom Field Tbl'!$O$5:$O$446, 0 ))</f>
        <v>#N/A</v>
      </c>
      <c r="AL218" s="143" t="str">
        <f>IF(ISNA(INDEX(CFV_Tbl[CF Description], MATCH('9.3 MAL- Bus Facilities Entry'!AK218, CFV_Tbl[CF Code], 0)) ), "Field Not Required", INDEX(CFV_Tbl[CF Description], MATCH('9.3 MAL- Bus Facilities Entry'!AK218, CFV_Tbl[CF Code], 0)) )</f>
        <v>Field Not Required</v>
      </c>
      <c r="AO218" s="243" t="e" cm="1">
        <f t="array" ref="AO218">INDEX('Custom Field Tbl'!$N$5:$N$446, MATCH('9.3 MAL- Bus Facilities Entry'!$Q218 &amp; '9.3 MAL- Bus Facilities Entry'!AO$3, 'Custom Field Tbl'!$M$5:$M$446 &amp; 'Custom Field Tbl'!$O$5:$O$446, 0 ))</f>
        <v>#N/A</v>
      </c>
      <c r="AP218" s="143" t="str">
        <f>IF(ISNA(INDEX(CFV_Tbl[CF Description], MATCH('9.3 MAL- Bus Facilities Entry'!AO218, CFV_Tbl[CF Code], 0)) ), "Field Not Required", INDEX(CFV_Tbl[CF Description], MATCH('9.3 MAL- Bus Facilities Entry'!AO218, CFV_Tbl[CF Code], 0)) )</f>
        <v>Field Not Required</v>
      </c>
      <c r="AS218" s="243" t="e" cm="1">
        <f t="array" ref="AS218">INDEX('Custom Field Tbl'!$N$5:$N$446, MATCH('9.3 MAL- Bus Facilities Entry'!$Q218 &amp; '9.3 MAL- Bus Facilities Entry'!AS$3, 'Custom Field Tbl'!$M$5:$M$446 &amp; 'Custom Field Tbl'!$O$5:$O$446, 0 ))</f>
        <v>#N/A</v>
      </c>
      <c r="AT218" s="143" t="str">
        <f>IF(ISNA(INDEX(CFV_Tbl[CF Description], MATCH('9.3 MAL- Bus Facilities Entry'!AS218, CFV_Tbl[CF Code], 0)) ), "Field Not Required", INDEX(CFV_Tbl[CF Description], MATCH('9.3 MAL- Bus Facilities Entry'!AS218, CFV_Tbl[CF Code], 0)) )</f>
        <v>Field Not Required</v>
      </c>
      <c r="AW218" s="243" t="e" cm="1">
        <f t="array" ref="AW218">INDEX('Custom Field Tbl'!$N$5:$N$446, MATCH('9.3 MAL- Bus Facilities Entry'!$Q218 &amp; '9.3 MAL- Bus Facilities Entry'!AW$3, 'Custom Field Tbl'!$M$5:$M$446 &amp; 'Custom Field Tbl'!$O$5:$O$446, 0 ))</f>
        <v>#N/A</v>
      </c>
      <c r="AX218" s="143" t="str">
        <f>IF(ISNA(INDEX(CFV_Tbl[CF Description], MATCH('9.3 MAL- Bus Facilities Entry'!AW218, CFV_Tbl[CF Code], 0)) ), "Field Not Required", INDEX(CFV_Tbl[CF Description], MATCH('9.3 MAL- Bus Facilities Entry'!AW218, CFV_Tbl[CF Code], 0)) )</f>
        <v>Field Not Required</v>
      </c>
      <c r="BA218" s="243" t="e" cm="1">
        <f t="array" ref="BA218">INDEX('Custom Field Tbl'!$N$5:$N$446, MATCH('9.3 MAL- Bus Facilities Entry'!$Q218 &amp; '9.3 MAL- Bus Facilities Entry'!BA$3, 'Custom Field Tbl'!$M$5:$M$446 &amp; 'Custom Field Tbl'!$O$5:$O$446, 0 ))</f>
        <v>#N/A</v>
      </c>
      <c r="BB218" s="143" t="str">
        <f>IF(ISNA(INDEX(CFV_Tbl[CF Description], MATCH('9.3 MAL- Bus Facilities Entry'!BA218, CFV_Tbl[CF Code], 0)) ), "Field Not Required", INDEX(CFV_Tbl[CF Description], MATCH('9.3 MAL- Bus Facilities Entry'!BA218, CFV_Tbl[CF Code], 0)) )</f>
        <v>Field Not Required</v>
      </c>
      <c r="BE218" s="243" t="e" cm="1">
        <f t="array" ref="BE218">INDEX('Custom Field Tbl'!$N$5:$N$446, MATCH('9.3 MAL- Bus Facilities Entry'!$Q218 &amp; '9.3 MAL- Bus Facilities Entry'!BE$3, 'Custom Field Tbl'!$M$5:$M$446 &amp; 'Custom Field Tbl'!$O$5:$O$446, 0 ))</f>
        <v>#N/A</v>
      </c>
      <c r="BF218" s="143" t="str">
        <f>IF(ISNA(INDEX(CFV_Tbl[CF Description], MATCH('9.3 MAL- Bus Facilities Entry'!BE218, CFV_Tbl[CF Code], 0)) ), "Field Not Required", INDEX(CFV_Tbl[CF Description], MATCH('9.3 MAL- Bus Facilities Entry'!BE218, CFV_Tbl[CF Code], 0)) )</f>
        <v>Field Not Required</v>
      </c>
      <c r="BI218" s="239"/>
      <c r="BJ218" s="243" t="e">
        <f>INDEX(Mnemonic[Code], MATCH('9.3 MAL- Bus Facilities Entry'!BS218, Mnemonic[Description], 0))</f>
        <v>#N/A</v>
      </c>
      <c r="BK218" s="243" t="e">
        <f>INDEX(Mnemonic[Code], MATCH('9.3 MAL- Bus Facilities Entry'!BT218, Mnemonic[Description], 0))</f>
        <v>#N/A</v>
      </c>
      <c r="BL218" s="243" t="e">
        <f>IF(ISNA(INDEX(Mnemonic[Code], MATCH( '9.3 MAL- Bus Facilities Entry'!BU218, Mnemonic[Description], 0)) ),  INDEX(Mnemonic[Code], MATCH( LEFT('9.3 MAL- Bus Facilities Entry'!BU218, LEN(BU218)-2), Mnemonic[Description], 0)),  INDEX(Mnemonic[Code], MATCH( '9.3 MAL- Bus Facilities Entry'!BU218, Mnemonic[Description], 0)) )</f>
        <v>#VALUE!</v>
      </c>
      <c r="BM218" s="243" t="e">
        <f>IF(ISNA(INDEX(Mnemonic[Code], MATCH( '9.3 MAL- Bus Facilities Entry'!BV218, Mnemonic[Description], 0)) ),  INDEX(Mnemonic[Code], MATCH( LEFT('9.3 MAL- Bus Facilities Entry'!BV218, LEN(BV218)-2), Mnemonic[Description], 0)),  INDEX(Mnemonic[Code], MATCH( '9.3 MAL- Bus Facilities Entry'!BV218, Mnemonic[Description], 0)) )</f>
        <v>#VALUE!</v>
      </c>
      <c r="BN218" s="243" t="e">
        <f>IF(ISNA(INDEX(Mnemonic[Code], MATCH( '9.3 MAL- Bus Facilities Entry'!BW218, Mnemonic[Description], 0)) ),  INDEX(Mnemonic[Code], MATCH( LEFT('9.3 MAL- Bus Facilities Entry'!BW218, LEN(BW218)-1), Mnemonic[Description], 0)),  INDEX(Mnemonic[Code], MATCH( '9.3 MAL- Bus Facilities Entry'!BW218, Mnemonic[Description], 0)) )</f>
        <v>#VALUE!</v>
      </c>
      <c r="BO218" s="243" t="e">
        <f>IF(ISNA(INDEX(Mnemonic[Code], MATCH( '9.3 MAL- Bus Facilities Entry'!BX218, Mnemonic[Description], 0)) ),  INDEX(Mnemonic[Code], MATCH( LEFT('9.3 MAL- Bus Facilities Entry'!BX218, LEN(BX218)-1), Mnemonic[Description], 0)),  INDEX(Mnemonic[Code], MATCH( '9.3 MAL- Bus Facilities Entry'!BX218, Mnemonic[Description], 0)) )</f>
        <v>#VALUE!</v>
      </c>
      <c r="BP218" s="243" t="e">
        <f t="shared" si="35"/>
        <v>#N/A</v>
      </c>
      <c r="BQ218" s="243" t="e">
        <f t="shared" si="32"/>
        <v>#N/A</v>
      </c>
      <c r="BR218" s="243" t="e">
        <f t="shared" si="36"/>
        <v>#VALUE!</v>
      </c>
      <c r="BS218" s="245"/>
      <c r="BT218" s="245"/>
      <c r="BU218" s="244"/>
      <c r="BV218" s="244"/>
      <c r="BW218" s="244"/>
      <c r="BX218" s="244"/>
      <c r="BZ218" s="239"/>
      <c r="CA218" s="246" t="e">
        <f>INDEX('MAL-OTHERLOOKUPS'!$ES$4:$ES$56, MATCH('9.3 MAL- Bus Facilities Entry'!CE218, 'MAL-OTHERLOOKUPS'!$ET$4:$ET$56, 0))</f>
        <v>#N/A</v>
      </c>
      <c r="CB218" s="247" t="str">
        <f t="shared" si="37"/>
        <v>L--</v>
      </c>
      <c r="CC218" s="247"/>
      <c r="CD218" s="425"/>
      <c r="CE218" s="425"/>
      <c r="CF218" s="425"/>
      <c r="CG218" s="248"/>
      <c r="CH218" s="367"/>
      <c r="CI218" s="367"/>
      <c r="CJ218" s="249" t="s">
        <v>11299</v>
      </c>
      <c r="CK218" s="249" t="s">
        <v>11299</v>
      </c>
      <c r="CL218" s="250" t="e">
        <v>#N/A</v>
      </c>
      <c r="CM218" s="239"/>
      <c r="CN218" s="251">
        <v>0</v>
      </c>
      <c r="CO218" s="471"/>
      <c r="CP218" s="251" t="str">
        <f t="shared" si="38"/>
        <v>0-</v>
      </c>
      <c r="CQ218" s="471"/>
      <c r="CR218" s="252" t="str">
        <f t="shared" si="33"/>
        <v xml:space="preserve">; ; </v>
      </c>
      <c r="CS218" s="252" t="str">
        <f t="shared" si="34"/>
        <v xml:space="preserve">; ; </v>
      </c>
      <c r="CT218" s="425"/>
      <c r="CU218" s="252" t="e">
        <v>#REF!</v>
      </c>
      <c r="CX218" s="239"/>
      <c r="CY218" s="240"/>
      <c r="CZ218" s="240"/>
      <c r="DA218" s="240"/>
      <c r="DB218" s="239"/>
      <c r="DD218" s="240"/>
      <c r="DE218" s="239"/>
      <c r="DF218" s="253"/>
      <c r="DH218" s="472"/>
      <c r="DI218" s="497"/>
      <c r="DJ218" s="254"/>
      <c r="DK218" s="239"/>
    </row>
    <row r="219" spans="1:115" ht="14.5" x14ac:dyDescent="0.35">
      <c r="A219" s="469"/>
      <c r="B219" s="239"/>
      <c r="C219" s="240"/>
      <c r="D219" s="240"/>
      <c r="E219" s="240"/>
      <c r="F219" s="367"/>
      <c r="G219" s="239"/>
      <c r="H219" s="240"/>
      <c r="J219" s="241"/>
      <c r="K219" s="241"/>
      <c r="M219" s="473"/>
      <c r="O219" s="239"/>
      <c r="Q219" s="143" t="e">
        <f>INDEX(AssetClass[Asset Class], MATCH('9.3 MAL- Bus Facilities Entry'!P219, AssetClass[Class Description], 0))</f>
        <v>#N/A</v>
      </c>
      <c r="R219" s="143"/>
      <c r="S219" s="242"/>
      <c r="T219" s="239"/>
      <c r="U219" s="243" t="e" cm="1">
        <f t="array" ref="U219">INDEX('Custom Field Tbl'!$N$5:$N$446, MATCH('9.3 MAL- Bus Facilities Entry'!$Q219 &amp; '9.3 MAL- Bus Facilities Entry'!U$3, 'Custom Field Tbl'!$M$5:$M$446 &amp; 'Custom Field Tbl'!$O$5:$O$446, 0 ))</f>
        <v>#N/A</v>
      </c>
      <c r="V219" s="143" t="str">
        <f>IF(ISNA(INDEX(CFV_Tbl[CF Description], MATCH('9.3 MAL- Bus Facilities Entry'!U219, CFV_Tbl[CF Code], 0)) ), "Field Not Required", INDEX(CFV_Tbl[CF Description], MATCH('9.3 MAL- Bus Facilities Entry'!U219, CFV_Tbl[CF Code], 0)) )</f>
        <v>Field Not Required</v>
      </c>
      <c r="Y219" s="243" t="e" cm="1">
        <f t="array" ref="Y219">INDEX('Custom Field Tbl'!$N$5:$N$446, MATCH('9.3 MAL- Bus Facilities Entry'!$Q219 &amp; '9.3 MAL- Bus Facilities Entry'!Y$3, 'Custom Field Tbl'!$M$5:$M$446 &amp; 'Custom Field Tbl'!$O$5:$O$446, 0 ))</f>
        <v>#N/A</v>
      </c>
      <c r="Z219" s="143" t="str">
        <f>IF(ISNA(INDEX(CFV_Tbl[CF Description], MATCH('9.3 MAL- Bus Facilities Entry'!Y219, CFV_Tbl[CF Code], 0)) ), "Field Not Required", INDEX(CFV_Tbl[CF Description], MATCH('9.3 MAL- Bus Facilities Entry'!Y219, CFV_Tbl[CF Code], 0)) )</f>
        <v>Field Not Required</v>
      </c>
      <c r="AC219" s="243" t="e" cm="1">
        <f t="array" ref="AC219">INDEX('Custom Field Tbl'!$N$5:$N$446, MATCH('9.3 MAL- Bus Facilities Entry'!$Q219 &amp; '9.3 MAL- Bus Facilities Entry'!AC$3, 'Custom Field Tbl'!$M$5:$M$446 &amp; 'Custom Field Tbl'!$O$5:$O$446, 0 ))</f>
        <v>#N/A</v>
      </c>
      <c r="AD219" s="143" t="str">
        <f>IF(ISNA(INDEX(CFV_Tbl[CF Description], MATCH('9.3 MAL- Bus Facilities Entry'!AC219, CFV_Tbl[CF Code], 0)) ), "Field Not Required", INDEX(CFV_Tbl[CF Description], MATCH('9.3 MAL- Bus Facilities Entry'!AC219, CFV_Tbl[CF Code], 0)) )</f>
        <v>Field Not Required</v>
      </c>
      <c r="AG219" s="243" t="e" cm="1">
        <f t="array" ref="AG219">INDEX('Custom Field Tbl'!$N$5:$N$446, MATCH('9.3 MAL- Bus Facilities Entry'!$Q219 &amp; '9.3 MAL- Bus Facilities Entry'!AG$3, 'Custom Field Tbl'!$M$5:$M$446 &amp; 'Custom Field Tbl'!$O$5:$O$446, 0 ))</f>
        <v>#N/A</v>
      </c>
      <c r="AH219" s="143" t="str">
        <f>IF(ISNA(INDEX(CFV_Tbl[CF Description], MATCH('9.3 MAL- Bus Facilities Entry'!AG219, CFV_Tbl[CF Code], 0)) ), "Field Not Required", INDEX(CFV_Tbl[CF Description], MATCH('9.3 MAL- Bus Facilities Entry'!AG219, CFV_Tbl[CF Code], 0)) )</f>
        <v>Field Not Required</v>
      </c>
      <c r="AK219" s="243" t="e" cm="1">
        <f t="array" ref="AK219">INDEX('Custom Field Tbl'!$N$5:$N$446, MATCH('9.3 MAL- Bus Facilities Entry'!$Q219 &amp; '9.3 MAL- Bus Facilities Entry'!AK$3, 'Custom Field Tbl'!$M$5:$M$446 &amp; 'Custom Field Tbl'!$O$5:$O$446, 0 ))</f>
        <v>#N/A</v>
      </c>
      <c r="AL219" s="143" t="str">
        <f>IF(ISNA(INDEX(CFV_Tbl[CF Description], MATCH('9.3 MAL- Bus Facilities Entry'!AK219, CFV_Tbl[CF Code], 0)) ), "Field Not Required", INDEX(CFV_Tbl[CF Description], MATCH('9.3 MAL- Bus Facilities Entry'!AK219, CFV_Tbl[CF Code], 0)) )</f>
        <v>Field Not Required</v>
      </c>
      <c r="AO219" s="243" t="e" cm="1">
        <f t="array" ref="AO219">INDEX('Custom Field Tbl'!$N$5:$N$446, MATCH('9.3 MAL- Bus Facilities Entry'!$Q219 &amp; '9.3 MAL- Bus Facilities Entry'!AO$3, 'Custom Field Tbl'!$M$5:$M$446 &amp; 'Custom Field Tbl'!$O$5:$O$446, 0 ))</f>
        <v>#N/A</v>
      </c>
      <c r="AP219" s="143" t="str">
        <f>IF(ISNA(INDEX(CFV_Tbl[CF Description], MATCH('9.3 MAL- Bus Facilities Entry'!AO219, CFV_Tbl[CF Code], 0)) ), "Field Not Required", INDEX(CFV_Tbl[CF Description], MATCH('9.3 MAL- Bus Facilities Entry'!AO219, CFV_Tbl[CF Code], 0)) )</f>
        <v>Field Not Required</v>
      </c>
      <c r="AS219" s="243" t="e" cm="1">
        <f t="array" ref="AS219">INDEX('Custom Field Tbl'!$N$5:$N$446, MATCH('9.3 MAL- Bus Facilities Entry'!$Q219 &amp; '9.3 MAL- Bus Facilities Entry'!AS$3, 'Custom Field Tbl'!$M$5:$M$446 &amp; 'Custom Field Tbl'!$O$5:$O$446, 0 ))</f>
        <v>#N/A</v>
      </c>
      <c r="AT219" s="143" t="str">
        <f>IF(ISNA(INDEX(CFV_Tbl[CF Description], MATCH('9.3 MAL- Bus Facilities Entry'!AS219, CFV_Tbl[CF Code], 0)) ), "Field Not Required", INDEX(CFV_Tbl[CF Description], MATCH('9.3 MAL- Bus Facilities Entry'!AS219, CFV_Tbl[CF Code], 0)) )</f>
        <v>Field Not Required</v>
      </c>
      <c r="AW219" s="243" t="e" cm="1">
        <f t="array" ref="AW219">INDEX('Custom Field Tbl'!$N$5:$N$446, MATCH('9.3 MAL- Bus Facilities Entry'!$Q219 &amp; '9.3 MAL- Bus Facilities Entry'!AW$3, 'Custom Field Tbl'!$M$5:$M$446 &amp; 'Custom Field Tbl'!$O$5:$O$446, 0 ))</f>
        <v>#N/A</v>
      </c>
      <c r="AX219" s="143" t="str">
        <f>IF(ISNA(INDEX(CFV_Tbl[CF Description], MATCH('9.3 MAL- Bus Facilities Entry'!AW219, CFV_Tbl[CF Code], 0)) ), "Field Not Required", INDEX(CFV_Tbl[CF Description], MATCH('9.3 MAL- Bus Facilities Entry'!AW219, CFV_Tbl[CF Code], 0)) )</f>
        <v>Field Not Required</v>
      </c>
      <c r="BA219" s="243" t="e" cm="1">
        <f t="array" ref="BA219">INDEX('Custom Field Tbl'!$N$5:$N$446, MATCH('9.3 MAL- Bus Facilities Entry'!$Q219 &amp; '9.3 MAL- Bus Facilities Entry'!BA$3, 'Custom Field Tbl'!$M$5:$M$446 &amp; 'Custom Field Tbl'!$O$5:$O$446, 0 ))</f>
        <v>#N/A</v>
      </c>
      <c r="BB219" s="143" t="str">
        <f>IF(ISNA(INDEX(CFV_Tbl[CF Description], MATCH('9.3 MAL- Bus Facilities Entry'!BA219, CFV_Tbl[CF Code], 0)) ), "Field Not Required", INDEX(CFV_Tbl[CF Description], MATCH('9.3 MAL- Bus Facilities Entry'!BA219, CFV_Tbl[CF Code], 0)) )</f>
        <v>Field Not Required</v>
      </c>
      <c r="BE219" s="243" t="e" cm="1">
        <f t="array" ref="BE219">INDEX('Custom Field Tbl'!$N$5:$N$446, MATCH('9.3 MAL- Bus Facilities Entry'!$Q219 &amp; '9.3 MAL- Bus Facilities Entry'!BE$3, 'Custom Field Tbl'!$M$5:$M$446 &amp; 'Custom Field Tbl'!$O$5:$O$446, 0 ))</f>
        <v>#N/A</v>
      </c>
      <c r="BF219" s="143" t="str">
        <f>IF(ISNA(INDEX(CFV_Tbl[CF Description], MATCH('9.3 MAL- Bus Facilities Entry'!BE219, CFV_Tbl[CF Code], 0)) ), "Field Not Required", INDEX(CFV_Tbl[CF Description], MATCH('9.3 MAL- Bus Facilities Entry'!BE219, CFV_Tbl[CF Code], 0)) )</f>
        <v>Field Not Required</v>
      </c>
      <c r="BI219" s="239"/>
      <c r="BJ219" s="243" t="e">
        <f>INDEX(Mnemonic[Code], MATCH('9.3 MAL- Bus Facilities Entry'!BS219, Mnemonic[Description], 0))</f>
        <v>#N/A</v>
      </c>
      <c r="BK219" s="243" t="e">
        <f>INDEX(Mnemonic[Code], MATCH('9.3 MAL- Bus Facilities Entry'!BT219, Mnemonic[Description], 0))</f>
        <v>#N/A</v>
      </c>
      <c r="BL219" s="243" t="e">
        <f>IF(ISNA(INDEX(Mnemonic[Code], MATCH( '9.3 MAL- Bus Facilities Entry'!BU219, Mnemonic[Description], 0)) ),  INDEX(Mnemonic[Code], MATCH( LEFT('9.3 MAL- Bus Facilities Entry'!BU219, LEN(BU219)-2), Mnemonic[Description], 0)),  INDEX(Mnemonic[Code], MATCH( '9.3 MAL- Bus Facilities Entry'!BU219, Mnemonic[Description], 0)) )</f>
        <v>#VALUE!</v>
      </c>
      <c r="BM219" s="243" t="e">
        <f>IF(ISNA(INDEX(Mnemonic[Code], MATCH( '9.3 MAL- Bus Facilities Entry'!BV219, Mnemonic[Description], 0)) ),  INDEX(Mnemonic[Code], MATCH( LEFT('9.3 MAL- Bus Facilities Entry'!BV219, LEN(BV219)-2), Mnemonic[Description], 0)),  INDEX(Mnemonic[Code], MATCH( '9.3 MAL- Bus Facilities Entry'!BV219, Mnemonic[Description], 0)) )</f>
        <v>#VALUE!</v>
      </c>
      <c r="BN219" s="243" t="e">
        <f>IF(ISNA(INDEX(Mnemonic[Code], MATCH( '9.3 MAL- Bus Facilities Entry'!BW219, Mnemonic[Description], 0)) ),  INDEX(Mnemonic[Code], MATCH( LEFT('9.3 MAL- Bus Facilities Entry'!BW219, LEN(BW219)-1), Mnemonic[Description], 0)),  INDEX(Mnemonic[Code], MATCH( '9.3 MAL- Bus Facilities Entry'!BW219, Mnemonic[Description], 0)) )</f>
        <v>#VALUE!</v>
      </c>
      <c r="BO219" s="243" t="e">
        <f>IF(ISNA(INDEX(Mnemonic[Code], MATCH( '9.3 MAL- Bus Facilities Entry'!BX219, Mnemonic[Description], 0)) ),  INDEX(Mnemonic[Code], MATCH( LEFT('9.3 MAL- Bus Facilities Entry'!BX219, LEN(BX219)-1), Mnemonic[Description], 0)),  INDEX(Mnemonic[Code], MATCH( '9.3 MAL- Bus Facilities Entry'!BX219, Mnemonic[Description], 0)) )</f>
        <v>#VALUE!</v>
      </c>
      <c r="BP219" s="243" t="e">
        <f t="shared" si="35"/>
        <v>#N/A</v>
      </c>
      <c r="BQ219" s="243" t="e">
        <f t="shared" si="32"/>
        <v>#N/A</v>
      </c>
      <c r="BR219" s="243" t="e">
        <f t="shared" si="36"/>
        <v>#VALUE!</v>
      </c>
      <c r="BS219" s="245"/>
      <c r="BT219" s="245"/>
      <c r="BU219" s="244"/>
      <c r="BV219" s="244"/>
      <c r="BW219" s="244"/>
      <c r="BX219" s="244"/>
      <c r="BZ219" s="239"/>
      <c r="CA219" s="246" t="e">
        <f>INDEX('MAL-OTHERLOOKUPS'!$ES$4:$ES$56, MATCH('9.3 MAL- Bus Facilities Entry'!CE219, 'MAL-OTHERLOOKUPS'!$ET$4:$ET$56, 0))</f>
        <v>#N/A</v>
      </c>
      <c r="CB219" s="247" t="str">
        <f t="shared" si="37"/>
        <v>L--</v>
      </c>
      <c r="CC219" s="247"/>
      <c r="CD219" s="425"/>
      <c r="CE219" s="425"/>
      <c r="CF219" s="425"/>
      <c r="CG219" s="248"/>
      <c r="CH219" s="367"/>
      <c r="CI219" s="367"/>
      <c r="CJ219" s="249" t="s">
        <v>11299</v>
      </c>
      <c r="CK219" s="249" t="s">
        <v>11299</v>
      </c>
      <c r="CL219" s="250" t="e">
        <v>#N/A</v>
      </c>
      <c r="CM219" s="239"/>
      <c r="CN219" s="251">
        <v>0</v>
      </c>
      <c r="CO219" s="471"/>
      <c r="CP219" s="251" t="str">
        <f t="shared" si="38"/>
        <v>0-</v>
      </c>
      <c r="CQ219" s="471"/>
      <c r="CR219" s="252" t="str">
        <f t="shared" si="33"/>
        <v xml:space="preserve">; ; </v>
      </c>
      <c r="CS219" s="252" t="str">
        <f t="shared" si="34"/>
        <v xml:space="preserve">; ; </v>
      </c>
      <c r="CT219" s="425"/>
      <c r="CU219" s="252" t="e">
        <v>#REF!</v>
      </c>
      <c r="CX219" s="239"/>
      <c r="CY219" s="240"/>
      <c r="CZ219" s="240"/>
      <c r="DA219" s="240"/>
      <c r="DB219" s="239"/>
      <c r="DD219" s="240"/>
      <c r="DE219" s="239"/>
      <c r="DF219" s="253"/>
      <c r="DH219" s="472"/>
      <c r="DI219" s="497"/>
      <c r="DJ219" s="254"/>
      <c r="DK219" s="239"/>
    </row>
    <row r="220" spans="1:115" ht="14.5" x14ac:dyDescent="0.35">
      <c r="A220" s="469"/>
      <c r="B220" s="239"/>
      <c r="C220" s="240"/>
      <c r="D220" s="240"/>
      <c r="E220" s="240"/>
      <c r="F220" s="367"/>
      <c r="G220" s="239"/>
      <c r="H220" s="240"/>
      <c r="J220" s="241"/>
      <c r="K220" s="241"/>
      <c r="M220" s="473"/>
      <c r="O220" s="239"/>
      <c r="Q220" s="143" t="e">
        <f>INDEX(AssetClass[Asset Class], MATCH('9.3 MAL- Bus Facilities Entry'!P220, AssetClass[Class Description], 0))</f>
        <v>#N/A</v>
      </c>
      <c r="R220" s="143"/>
      <c r="S220" s="242"/>
      <c r="T220" s="239"/>
      <c r="U220" s="243" t="e" cm="1">
        <f t="array" ref="U220">INDEX('Custom Field Tbl'!$N$5:$N$446, MATCH('9.3 MAL- Bus Facilities Entry'!$Q220 &amp; '9.3 MAL- Bus Facilities Entry'!U$3, 'Custom Field Tbl'!$M$5:$M$446 &amp; 'Custom Field Tbl'!$O$5:$O$446, 0 ))</f>
        <v>#N/A</v>
      </c>
      <c r="V220" s="143" t="str">
        <f>IF(ISNA(INDEX(CFV_Tbl[CF Description], MATCH('9.3 MAL- Bus Facilities Entry'!U220, CFV_Tbl[CF Code], 0)) ), "Field Not Required", INDEX(CFV_Tbl[CF Description], MATCH('9.3 MAL- Bus Facilities Entry'!U220, CFV_Tbl[CF Code], 0)) )</f>
        <v>Field Not Required</v>
      </c>
      <c r="Y220" s="243" t="e" cm="1">
        <f t="array" ref="Y220">INDEX('Custom Field Tbl'!$N$5:$N$446, MATCH('9.3 MAL- Bus Facilities Entry'!$Q220 &amp; '9.3 MAL- Bus Facilities Entry'!Y$3, 'Custom Field Tbl'!$M$5:$M$446 &amp; 'Custom Field Tbl'!$O$5:$O$446, 0 ))</f>
        <v>#N/A</v>
      </c>
      <c r="Z220" s="143" t="str">
        <f>IF(ISNA(INDEX(CFV_Tbl[CF Description], MATCH('9.3 MAL- Bus Facilities Entry'!Y220, CFV_Tbl[CF Code], 0)) ), "Field Not Required", INDEX(CFV_Tbl[CF Description], MATCH('9.3 MAL- Bus Facilities Entry'!Y220, CFV_Tbl[CF Code], 0)) )</f>
        <v>Field Not Required</v>
      </c>
      <c r="AC220" s="243" t="e" cm="1">
        <f t="array" ref="AC220">INDEX('Custom Field Tbl'!$N$5:$N$446, MATCH('9.3 MAL- Bus Facilities Entry'!$Q220 &amp; '9.3 MAL- Bus Facilities Entry'!AC$3, 'Custom Field Tbl'!$M$5:$M$446 &amp; 'Custom Field Tbl'!$O$5:$O$446, 0 ))</f>
        <v>#N/A</v>
      </c>
      <c r="AD220" s="143" t="str">
        <f>IF(ISNA(INDEX(CFV_Tbl[CF Description], MATCH('9.3 MAL- Bus Facilities Entry'!AC220, CFV_Tbl[CF Code], 0)) ), "Field Not Required", INDEX(CFV_Tbl[CF Description], MATCH('9.3 MAL- Bus Facilities Entry'!AC220, CFV_Tbl[CF Code], 0)) )</f>
        <v>Field Not Required</v>
      </c>
      <c r="AG220" s="243" t="e" cm="1">
        <f t="array" ref="AG220">INDEX('Custom Field Tbl'!$N$5:$N$446, MATCH('9.3 MAL- Bus Facilities Entry'!$Q220 &amp; '9.3 MAL- Bus Facilities Entry'!AG$3, 'Custom Field Tbl'!$M$5:$M$446 &amp; 'Custom Field Tbl'!$O$5:$O$446, 0 ))</f>
        <v>#N/A</v>
      </c>
      <c r="AH220" s="143" t="str">
        <f>IF(ISNA(INDEX(CFV_Tbl[CF Description], MATCH('9.3 MAL- Bus Facilities Entry'!AG220, CFV_Tbl[CF Code], 0)) ), "Field Not Required", INDEX(CFV_Tbl[CF Description], MATCH('9.3 MAL- Bus Facilities Entry'!AG220, CFV_Tbl[CF Code], 0)) )</f>
        <v>Field Not Required</v>
      </c>
      <c r="AK220" s="243" t="e" cm="1">
        <f t="array" ref="AK220">INDEX('Custom Field Tbl'!$N$5:$N$446, MATCH('9.3 MAL- Bus Facilities Entry'!$Q220 &amp; '9.3 MAL- Bus Facilities Entry'!AK$3, 'Custom Field Tbl'!$M$5:$M$446 &amp; 'Custom Field Tbl'!$O$5:$O$446, 0 ))</f>
        <v>#N/A</v>
      </c>
      <c r="AL220" s="143" t="str">
        <f>IF(ISNA(INDEX(CFV_Tbl[CF Description], MATCH('9.3 MAL- Bus Facilities Entry'!AK220, CFV_Tbl[CF Code], 0)) ), "Field Not Required", INDEX(CFV_Tbl[CF Description], MATCH('9.3 MAL- Bus Facilities Entry'!AK220, CFV_Tbl[CF Code], 0)) )</f>
        <v>Field Not Required</v>
      </c>
      <c r="AO220" s="243" t="e" cm="1">
        <f t="array" ref="AO220">INDEX('Custom Field Tbl'!$N$5:$N$446, MATCH('9.3 MAL- Bus Facilities Entry'!$Q220 &amp; '9.3 MAL- Bus Facilities Entry'!AO$3, 'Custom Field Tbl'!$M$5:$M$446 &amp; 'Custom Field Tbl'!$O$5:$O$446, 0 ))</f>
        <v>#N/A</v>
      </c>
      <c r="AP220" s="143" t="str">
        <f>IF(ISNA(INDEX(CFV_Tbl[CF Description], MATCH('9.3 MAL- Bus Facilities Entry'!AO220, CFV_Tbl[CF Code], 0)) ), "Field Not Required", INDEX(CFV_Tbl[CF Description], MATCH('9.3 MAL- Bus Facilities Entry'!AO220, CFV_Tbl[CF Code], 0)) )</f>
        <v>Field Not Required</v>
      </c>
      <c r="AS220" s="243" t="e" cm="1">
        <f t="array" ref="AS220">INDEX('Custom Field Tbl'!$N$5:$N$446, MATCH('9.3 MAL- Bus Facilities Entry'!$Q220 &amp; '9.3 MAL- Bus Facilities Entry'!AS$3, 'Custom Field Tbl'!$M$5:$M$446 &amp; 'Custom Field Tbl'!$O$5:$O$446, 0 ))</f>
        <v>#N/A</v>
      </c>
      <c r="AT220" s="143" t="str">
        <f>IF(ISNA(INDEX(CFV_Tbl[CF Description], MATCH('9.3 MAL- Bus Facilities Entry'!AS220, CFV_Tbl[CF Code], 0)) ), "Field Not Required", INDEX(CFV_Tbl[CF Description], MATCH('9.3 MAL- Bus Facilities Entry'!AS220, CFV_Tbl[CF Code], 0)) )</f>
        <v>Field Not Required</v>
      </c>
      <c r="AW220" s="243" t="e" cm="1">
        <f t="array" ref="AW220">INDEX('Custom Field Tbl'!$N$5:$N$446, MATCH('9.3 MAL- Bus Facilities Entry'!$Q220 &amp; '9.3 MAL- Bus Facilities Entry'!AW$3, 'Custom Field Tbl'!$M$5:$M$446 &amp; 'Custom Field Tbl'!$O$5:$O$446, 0 ))</f>
        <v>#N/A</v>
      </c>
      <c r="AX220" s="143" t="str">
        <f>IF(ISNA(INDEX(CFV_Tbl[CF Description], MATCH('9.3 MAL- Bus Facilities Entry'!AW220, CFV_Tbl[CF Code], 0)) ), "Field Not Required", INDEX(CFV_Tbl[CF Description], MATCH('9.3 MAL- Bus Facilities Entry'!AW220, CFV_Tbl[CF Code], 0)) )</f>
        <v>Field Not Required</v>
      </c>
      <c r="BA220" s="243" t="e" cm="1">
        <f t="array" ref="BA220">INDEX('Custom Field Tbl'!$N$5:$N$446, MATCH('9.3 MAL- Bus Facilities Entry'!$Q220 &amp; '9.3 MAL- Bus Facilities Entry'!BA$3, 'Custom Field Tbl'!$M$5:$M$446 &amp; 'Custom Field Tbl'!$O$5:$O$446, 0 ))</f>
        <v>#N/A</v>
      </c>
      <c r="BB220" s="143" t="str">
        <f>IF(ISNA(INDEX(CFV_Tbl[CF Description], MATCH('9.3 MAL- Bus Facilities Entry'!BA220, CFV_Tbl[CF Code], 0)) ), "Field Not Required", INDEX(CFV_Tbl[CF Description], MATCH('9.3 MAL- Bus Facilities Entry'!BA220, CFV_Tbl[CF Code], 0)) )</f>
        <v>Field Not Required</v>
      </c>
      <c r="BE220" s="243" t="e" cm="1">
        <f t="array" ref="BE220">INDEX('Custom Field Tbl'!$N$5:$N$446, MATCH('9.3 MAL- Bus Facilities Entry'!$Q220 &amp; '9.3 MAL- Bus Facilities Entry'!BE$3, 'Custom Field Tbl'!$M$5:$M$446 &amp; 'Custom Field Tbl'!$O$5:$O$446, 0 ))</f>
        <v>#N/A</v>
      </c>
      <c r="BF220" s="143" t="str">
        <f>IF(ISNA(INDEX(CFV_Tbl[CF Description], MATCH('9.3 MAL- Bus Facilities Entry'!BE220, CFV_Tbl[CF Code], 0)) ), "Field Not Required", INDEX(CFV_Tbl[CF Description], MATCH('9.3 MAL- Bus Facilities Entry'!BE220, CFV_Tbl[CF Code], 0)) )</f>
        <v>Field Not Required</v>
      </c>
      <c r="BI220" s="239"/>
      <c r="BJ220" s="243" t="e">
        <f>INDEX(Mnemonic[Code], MATCH('9.3 MAL- Bus Facilities Entry'!BS220, Mnemonic[Description], 0))</f>
        <v>#N/A</v>
      </c>
      <c r="BK220" s="243" t="e">
        <f>INDEX(Mnemonic[Code], MATCH('9.3 MAL- Bus Facilities Entry'!BT220, Mnemonic[Description], 0))</f>
        <v>#N/A</v>
      </c>
      <c r="BL220" s="243" t="e">
        <f>IF(ISNA(INDEX(Mnemonic[Code], MATCH( '9.3 MAL- Bus Facilities Entry'!BU220, Mnemonic[Description], 0)) ),  INDEX(Mnemonic[Code], MATCH( LEFT('9.3 MAL- Bus Facilities Entry'!BU220, LEN(BU220)-2), Mnemonic[Description], 0)),  INDEX(Mnemonic[Code], MATCH( '9.3 MAL- Bus Facilities Entry'!BU220, Mnemonic[Description], 0)) )</f>
        <v>#VALUE!</v>
      </c>
      <c r="BM220" s="243" t="e">
        <f>IF(ISNA(INDEX(Mnemonic[Code], MATCH( '9.3 MAL- Bus Facilities Entry'!BV220, Mnemonic[Description], 0)) ),  INDEX(Mnemonic[Code], MATCH( LEFT('9.3 MAL- Bus Facilities Entry'!BV220, LEN(BV220)-2), Mnemonic[Description], 0)),  INDEX(Mnemonic[Code], MATCH( '9.3 MAL- Bus Facilities Entry'!BV220, Mnemonic[Description], 0)) )</f>
        <v>#VALUE!</v>
      </c>
      <c r="BN220" s="243" t="e">
        <f>IF(ISNA(INDEX(Mnemonic[Code], MATCH( '9.3 MAL- Bus Facilities Entry'!BW220, Mnemonic[Description], 0)) ),  INDEX(Mnemonic[Code], MATCH( LEFT('9.3 MAL- Bus Facilities Entry'!BW220, LEN(BW220)-1), Mnemonic[Description], 0)),  INDEX(Mnemonic[Code], MATCH( '9.3 MAL- Bus Facilities Entry'!BW220, Mnemonic[Description], 0)) )</f>
        <v>#VALUE!</v>
      </c>
      <c r="BO220" s="243" t="e">
        <f>IF(ISNA(INDEX(Mnemonic[Code], MATCH( '9.3 MAL- Bus Facilities Entry'!BX220, Mnemonic[Description], 0)) ),  INDEX(Mnemonic[Code], MATCH( LEFT('9.3 MAL- Bus Facilities Entry'!BX220, LEN(BX220)-1), Mnemonic[Description], 0)),  INDEX(Mnemonic[Code], MATCH( '9.3 MAL- Bus Facilities Entry'!BX220, Mnemonic[Description], 0)) )</f>
        <v>#VALUE!</v>
      </c>
      <c r="BP220" s="243" t="e">
        <f t="shared" si="35"/>
        <v>#N/A</v>
      </c>
      <c r="BQ220" s="243" t="e">
        <f t="shared" si="32"/>
        <v>#N/A</v>
      </c>
      <c r="BR220" s="243" t="e">
        <f t="shared" si="36"/>
        <v>#VALUE!</v>
      </c>
      <c r="BS220" s="245"/>
      <c r="BT220" s="245"/>
      <c r="BU220" s="244"/>
      <c r="BV220" s="244"/>
      <c r="BW220" s="244"/>
      <c r="BX220" s="244"/>
      <c r="BZ220" s="239"/>
      <c r="CA220" s="246" t="e">
        <f>INDEX('MAL-OTHERLOOKUPS'!$ES$4:$ES$56, MATCH('9.3 MAL- Bus Facilities Entry'!CE220, 'MAL-OTHERLOOKUPS'!$ET$4:$ET$56, 0))</f>
        <v>#N/A</v>
      </c>
      <c r="CB220" s="247" t="str">
        <f t="shared" si="37"/>
        <v>L--</v>
      </c>
      <c r="CC220" s="247"/>
      <c r="CD220" s="425"/>
      <c r="CE220" s="425"/>
      <c r="CF220" s="425"/>
      <c r="CG220" s="248"/>
      <c r="CH220" s="367"/>
      <c r="CI220" s="367"/>
      <c r="CJ220" s="249" t="s">
        <v>11299</v>
      </c>
      <c r="CK220" s="249" t="s">
        <v>11299</v>
      </c>
      <c r="CL220" s="250" t="e">
        <v>#N/A</v>
      </c>
      <c r="CM220" s="239"/>
      <c r="CN220" s="251">
        <v>0</v>
      </c>
      <c r="CO220" s="471"/>
      <c r="CP220" s="251" t="str">
        <f t="shared" si="38"/>
        <v>0-</v>
      </c>
      <c r="CQ220" s="471"/>
      <c r="CR220" s="252" t="str">
        <f t="shared" si="33"/>
        <v xml:space="preserve">; ; </v>
      </c>
      <c r="CS220" s="252" t="str">
        <f t="shared" si="34"/>
        <v xml:space="preserve">; ; </v>
      </c>
      <c r="CT220" s="425"/>
      <c r="CU220" s="252" t="e">
        <v>#REF!</v>
      </c>
      <c r="CX220" s="239"/>
      <c r="CY220" s="240"/>
      <c r="CZ220" s="240"/>
      <c r="DA220" s="240"/>
      <c r="DB220" s="239"/>
      <c r="DD220" s="240"/>
      <c r="DE220" s="239"/>
      <c r="DF220" s="253"/>
      <c r="DH220" s="472"/>
      <c r="DI220" s="497"/>
      <c r="DJ220" s="254"/>
      <c r="DK220" s="239"/>
    </row>
    <row r="221" spans="1:115" ht="14.5" x14ac:dyDescent="0.35">
      <c r="A221" s="469"/>
      <c r="B221" s="239"/>
      <c r="C221" s="240"/>
      <c r="D221" s="240"/>
      <c r="E221" s="240"/>
      <c r="F221" s="367"/>
      <c r="G221" s="239"/>
      <c r="H221" s="240"/>
      <c r="J221" s="241"/>
      <c r="K221" s="241"/>
      <c r="M221" s="473"/>
      <c r="O221" s="239"/>
      <c r="Q221" s="143" t="e">
        <f>INDEX(AssetClass[Asset Class], MATCH('9.3 MAL- Bus Facilities Entry'!P221, AssetClass[Class Description], 0))</f>
        <v>#N/A</v>
      </c>
      <c r="R221" s="143"/>
      <c r="S221" s="242"/>
      <c r="T221" s="239"/>
      <c r="U221" s="243" t="e" cm="1">
        <f t="array" ref="U221">INDEX('Custom Field Tbl'!$N$5:$N$446, MATCH('9.3 MAL- Bus Facilities Entry'!$Q221 &amp; '9.3 MAL- Bus Facilities Entry'!U$3, 'Custom Field Tbl'!$M$5:$M$446 &amp; 'Custom Field Tbl'!$O$5:$O$446, 0 ))</f>
        <v>#N/A</v>
      </c>
      <c r="V221" s="143" t="str">
        <f>IF(ISNA(INDEX(CFV_Tbl[CF Description], MATCH('9.3 MAL- Bus Facilities Entry'!U221, CFV_Tbl[CF Code], 0)) ), "Field Not Required", INDEX(CFV_Tbl[CF Description], MATCH('9.3 MAL- Bus Facilities Entry'!U221, CFV_Tbl[CF Code], 0)) )</f>
        <v>Field Not Required</v>
      </c>
      <c r="Y221" s="243" t="e" cm="1">
        <f t="array" ref="Y221">INDEX('Custom Field Tbl'!$N$5:$N$446, MATCH('9.3 MAL- Bus Facilities Entry'!$Q221 &amp; '9.3 MAL- Bus Facilities Entry'!Y$3, 'Custom Field Tbl'!$M$5:$M$446 &amp; 'Custom Field Tbl'!$O$5:$O$446, 0 ))</f>
        <v>#N/A</v>
      </c>
      <c r="Z221" s="143" t="str">
        <f>IF(ISNA(INDEX(CFV_Tbl[CF Description], MATCH('9.3 MAL- Bus Facilities Entry'!Y221, CFV_Tbl[CF Code], 0)) ), "Field Not Required", INDEX(CFV_Tbl[CF Description], MATCH('9.3 MAL- Bus Facilities Entry'!Y221, CFV_Tbl[CF Code], 0)) )</f>
        <v>Field Not Required</v>
      </c>
      <c r="AC221" s="243" t="e" cm="1">
        <f t="array" ref="AC221">INDEX('Custom Field Tbl'!$N$5:$N$446, MATCH('9.3 MAL- Bus Facilities Entry'!$Q221 &amp; '9.3 MAL- Bus Facilities Entry'!AC$3, 'Custom Field Tbl'!$M$5:$M$446 &amp; 'Custom Field Tbl'!$O$5:$O$446, 0 ))</f>
        <v>#N/A</v>
      </c>
      <c r="AD221" s="143" t="str">
        <f>IF(ISNA(INDEX(CFV_Tbl[CF Description], MATCH('9.3 MAL- Bus Facilities Entry'!AC221, CFV_Tbl[CF Code], 0)) ), "Field Not Required", INDEX(CFV_Tbl[CF Description], MATCH('9.3 MAL- Bus Facilities Entry'!AC221, CFV_Tbl[CF Code], 0)) )</f>
        <v>Field Not Required</v>
      </c>
      <c r="AG221" s="243" t="e" cm="1">
        <f t="array" ref="AG221">INDEX('Custom Field Tbl'!$N$5:$N$446, MATCH('9.3 MAL- Bus Facilities Entry'!$Q221 &amp; '9.3 MAL- Bus Facilities Entry'!AG$3, 'Custom Field Tbl'!$M$5:$M$446 &amp; 'Custom Field Tbl'!$O$5:$O$446, 0 ))</f>
        <v>#N/A</v>
      </c>
      <c r="AH221" s="143" t="str">
        <f>IF(ISNA(INDEX(CFV_Tbl[CF Description], MATCH('9.3 MAL- Bus Facilities Entry'!AG221, CFV_Tbl[CF Code], 0)) ), "Field Not Required", INDEX(CFV_Tbl[CF Description], MATCH('9.3 MAL- Bus Facilities Entry'!AG221, CFV_Tbl[CF Code], 0)) )</f>
        <v>Field Not Required</v>
      </c>
      <c r="AK221" s="243" t="e" cm="1">
        <f t="array" ref="AK221">INDEX('Custom Field Tbl'!$N$5:$N$446, MATCH('9.3 MAL- Bus Facilities Entry'!$Q221 &amp; '9.3 MAL- Bus Facilities Entry'!AK$3, 'Custom Field Tbl'!$M$5:$M$446 &amp; 'Custom Field Tbl'!$O$5:$O$446, 0 ))</f>
        <v>#N/A</v>
      </c>
      <c r="AL221" s="143" t="str">
        <f>IF(ISNA(INDEX(CFV_Tbl[CF Description], MATCH('9.3 MAL- Bus Facilities Entry'!AK221, CFV_Tbl[CF Code], 0)) ), "Field Not Required", INDEX(CFV_Tbl[CF Description], MATCH('9.3 MAL- Bus Facilities Entry'!AK221, CFV_Tbl[CF Code], 0)) )</f>
        <v>Field Not Required</v>
      </c>
      <c r="AO221" s="243" t="e" cm="1">
        <f t="array" ref="AO221">INDEX('Custom Field Tbl'!$N$5:$N$446, MATCH('9.3 MAL- Bus Facilities Entry'!$Q221 &amp; '9.3 MAL- Bus Facilities Entry'!AO$3, 'Custom Field Tbl'!$M$5:$M$446 &amp; 'Custom Field Tbl'!$O$5:$O$446, 0 ))</f>
        <v>#N/A</v>
      </c>
      <c r="AP221" s="143" t="str">
        <f>IF(ISNA(INDEX(CFV_Tbl[CF Description], MATCH('9.3 MAL- Bus Facilities Entry'!AO221, CFV_Tbl[CF Code], 0)) ), "Field Not Required", INDEX(CFV_Tbl[CF Description], MATCH('9.3 MAL- Bus Facilities Entry'!AO221, CFV_Tbl[CF Code], 0)) )</f>
        <v>Field Not Required</v>
      </c>
      <c r="AS221" s="243" t="e" cm="1">
        <f t="array" ref="AS221">INDEX('Custom Field Tbl'!$N$5:$N$446, MATCH('9.3 MAL- Bus Facilities Entry'!$Q221 &amp; '9.3 MAL- Bus Facilities Entry'!AS$3, 'Custom Field Tbl'!$M$5:$M$446 &amp; 'Custom Field Tbl'!$O$5:$O$446, 0 ))</f>
        <v>#N/A</v>
      </c>
      <c r="AT221" s="143" t="str">
        <f>IF(ISNA(INDEX(CFV_Tbl[CF Description], MATCH('9.3 MAL- Bus Facilities Entry'!AS221, CFV_Tbl[CF Code], 0)) ), "Field Not Required", INDEX(CFV_Tbl[CF Description], MATCH('9.3 MAL- Bus Facilities Entry'!AS221, CFV_Tbl[CF Code], 0)) )</f>
        <v>Field Not Required</v>
      </c>
      <c r="AW221" s="243" t="e" cm="1">
        <f t="array" ref="AW221">INDEX('Custom Field Tbl'!$N$5:$N$446, MATCH('9.3 MAL- Bus Facilities Entry'!$Q221 &amp; '9.3 MAL- Bus Facilities Entry'!AW$3, 'Custom Field Tbl'!$M$5:$M$446 &amp; 'Custom Field Tbl'!$O$5:$O$446, 0 ))</f>
        <v>#N/A</v>
      </c>
      <c r="AX221" s="143" t="str">
        <f>IF(ISNA(INDEX(CFV_Tbl[CF Description], MATCH('9.3 MAL- Bus Facilities Entry'!AW221, CFV_Tbl[CF Code], 0)) ), "Field Not Required", INDEX(CFV_Tbl[CF Description], MATCH('9.3 MAL- Bus Facilities Entry'!AW221, CFV_Tbl[CF Code], 0)) )</f>
        <v>Field Not Required</v>
      </c>
      <c r="BA221" s="243" t="e" cm="1">
        <f t="array" ref="BA221">INDEX('Custom Field Tbl'!$N$5:$N$446, MATCH('9.3 MAL- Bus Facilities Entry'!$Q221 &amp; '9.3 MAL- Bus Facilities Entry'!BA$3, 'Custom Field Tbl'!$M$5:$M$446 &amp; 'Custom Field Tbl'!$O$5:$O$446, 0 ))</f>
        <v>#N/A</v>
      </c>
      <c r="BB221" s="143" t="str">
        <f>IF(ISNA(INDEX(CFV_Tbl[CF Description], MATCH('9.3 MAL- Bus Facilities Entry'!BA221, CFV_Tbl[CF Code], 0)) ), "Field Not Required", INDEX(CFV_Tbl[CF Description], MATCH('9.3 MAL- Bus Facilities Entry'!BA221, CFV_Tbl[CF Code], 0)) )</f>
        <v>Field Not Required</v>
      </c>
      <c r="BE221" s="243" t="e" cm="1">
        <f t="array" ref="BE221">INDEX('Custom Field Tbl'!$N$5:$N$446, MATCH('9.3 MAL- Bus Facilities Entry'!$Q221 &amp; '9.3 MAL- Bus Facilities Entry'!BE$3, 'Custom Field Tbl'!$M$5:$M$446 &amp; 'Custom Field Tbl'!$O$5:$O$446, 0 ))</f>
        <v>#N/A</v>
      </c>
      <c r="BF221" s="143" t="str">
        <f>IF(ISNA(INDEX(CFV_Tbl[CF Description], MATCH('9.3 MAL- Bus Facilities Entry'!BE221, CFV_Tbl[CF Code], 0)) ), "Field Not Required", INDEX(CFV_Tbl[CF Description], MATCH('9.3 MAL- Bus Facilities Entry'!BE221, CFV_Tbl[CF Code], 0)) )</f>
        <v>Field Not Required</v>
      </c>
      <c r="BI221" s="239"/>
      <c r="BJ221" s="243" t="e">
        <f>INDEX(Mnemonic[Code], MATCH('9.3 MAL- Bus Facilities Entry'!BS221, Mnemonic[Description], 0))</f>
        <v>#N/A</v>
      </c>
      <c r="BK221" s="243" t="e">
        <f>INDEX(Mnemonic[Code], MATCH('9.3 MAL- Bus Facilities Entry'!BT221, Mnemonic[Description], 0))</f>
        <v>#N/A</v>
      </c>
      <c r="BL221" s="243" t="e">
        <f>IF(ISNA(INDEX(Mnemonic[Code], MATCH( '9.3 MAL- Bus Facilities Entry'!BU221, Mnemonic[Description], 0)) ),  INDEX(Mnemonic[Code], MATCH( LEFT('9.3 MAL- Bus Facilities Entry'!BU221, LEN(BU221)-2), Mnemonic[Description], 0)),  INDEX(Mnemonic[Code], MATCH( '9.3 MAL- Bus Facilities Entry'!BU221, Mnemonic[Description], 0)) )</f>
        <v>#VALUE!</v>
      </c>
      <c r="BM221" s="243" t="e">
        <f>IF(ISNA(INDEX(Mnemonic[Code], MATCH( '9.3 MAL- Bus Facilities Entry'!BV221, Mnemonic[Description], 0)) ),  INDEX(Mnemonic[Code], MATCH( LEFT('9.3 MAL- Bus Facilities Entry'!BV221, LEN(BV221)-2), Mnemonic[Description], 0)),  INDEX(Mnemonic[Code], MATCH( '9.3 MAL- Bus Facilities Entry'!BV221, Mnemonic[Description], 0)) )</f>
        <v>#VALUE!</v>
      </c>
      <c r="BN221" s="243" t="e">
        <f>IF(ISNA(INDEX(Mnemonic[Code], MATCH( '9.3 MAL- Bus Facilities Entry'!BW221, Mnemonic[Description], 0)) ),  INDEX(Mnemonic[Code], MATCH( LEFT('9.3 MAL- Bus Facilities Entry'!BW221, LEN(BW221)-1), Mnemonic[Description], 0)),  INDEX(Mnemonic[Code], MATCH( '9.3 MAL- Bus Facilities Entry'!BW221, Mnemonic[Description], 0)) )</f>
        <v>#VALUE!</v>
      </c>
      <c r="BO221" s="243" t="e">
        <f>IF(ISNA(INDEX(Mnemonic[Code], MATCH( '9.3 MAL- Bus Facilities Entry'!BX221, Mnemonic[Description], 0)) ),  INDEX(Mnemonic[Code], MATCH( LEFT('9.3 MAL- Bus Facilities Entry'!BX221, LEN(BX221)-1), Mnemonic[Description], 0)),  INDEX(Mnemonic[Code], MATCH( '9.3 MAL- Bus Facilities Entry'!BX221, Mnemonic[Description], 0)) )</f>
        <v>#VALUE!</v>
      </c>
      <c r="BP221" s="243" t="e">
        <f t="shared" si="35"/>
        <v>#N/A</v>
      </c>
      <c r="BQ221" s="243" t="e">
        <f t="shared" si="32"/>
        <v>#N/A</v>
      </c>
      <c r="BR221" s="243" t="e">
        <f t="shared" si="36"/>
        <v>#VALUE!</v>
      </c>
      <c r="BS221" s="245"/>
      <c r="BT221" s="245"/>
      <c r="BU221" s="244"/>
      <c r="BV221" s="244"/>
      <c r="BW221" s="244"/>
      <c r="BX221" s="244"/>
      <c r="BZ221" s="239"/>
      <c r="CA221" s="246" t="e">
        <f>INDEX('MAL-OTHERLOOKUPS'!$ES$4:$ES$56, MATCH('9.3 MAL- Bus Facilities Entry'!CE221, 'MAL-OTHERLOOKUPS'!$ET$4:$ET$56, 0))</f>
        <v>#N/A</v>
      </c>
      <c r="CB221" s="247" t="str">
        <f t="shared" si="37"/>
        <v>L--</v>
      </c>
      <c r="CC221" s="247"/>
      <c r="CD221" s="425"/>
      <c r="CE221" s="425"/>
      <c r="CF221" s="425"/>
      <c r="CG221" s="248"/>
      <c r="CH221" s="367"/>
      <c r="CI221" s="367"/>
      <c r="CJ221" s="249" t="s">
        <v>11299</v>
      </c>
      <c r="CK221" s="249" t="s">
        <v>11299</v>
      </c>
      <c r="CL221" s="250" t="e">
        <v>#N/A</v>
      </c>
      <c r="CM221" s="239"/>
      <c r="CN221" s="251">
        <v>0</v>
      </c>
      <c r="CO221" s="471"/>
      <c r="CP221" s="251" t="str">
        <f t="shared" si="38"/>
        <v>0-</v>
      </c>
      <c r="CQ221" s="471"/>
      <c r="CR221" s="252" t="str">
        <f t="shared" si="33"/>
        <v xml:space="preserve">; ; </v>
      </c>
      <c r="CS221" s="252" t="str">
        <f t="shared" si="34"/>
        <v xml:space="preserve">; ; </v>
      </c>
      <c r="CT221" s="425"/>
      <c r="CU221" s="252" t="e">
        <v>#REF!</v>
      </c>
      <c r="CX221" s="239"/>
      <c r="CY221" s="240"/>
      <c r="CZ221" s="240"/>
      <c r="DA221" s="240"/>
      <c r="DB221" s="239"/>
      <c r="DD221" s="240"/>
      <c r="DE221" s="239"/>
      <c r="DF221" s="253"/>
      <c r="DH221" s="472"/>
      <c r="DI221" s="497"/>
      <c r="DJ221" s="254"/>
      <c r="DK221" s="239"/>
    </row>
    <row r="222" spans="1:115" ht="14.5" x14ac:dyDescent="0.35">
      <c r="A222" s="469"/>
      <c r="B222" s="239"/>
      <c r="C222" s="240"/>
      <c r="D222" s="240"/>
      <c r="E222" s="240"/>
      <c r="F222" s="367"/>
      <c r="G222" s="239"/>
      <c r="H222" s="240"/>
      <c r="J222" s="241"/>
      <c r="K222" s="241"/>
      <c r="M222" s="473"/>
      <c r="O222" s="239"/>
      <c r="Q222" s="143" t="e">
        <f>INDEX(AssetClass[Asset Class], MATCH('9.3 MAL- Bus Facilities Entry'!P222, AssetClass[Class Description], 0))</f>
        <v>#N/A</v>
      </c>
      <c r="R222" s="143"/>
      <c r="S222" s="242"/>
      <c r="T222" s="239"/>
      <c r="U222" s="243" t="e" cm="1">
        <f t="array" ref="U222">INDEX('Custom Field Tbl'!$N$5:$N$446, MATCH('9.3 MAL- Bus Facilities Entry'!$Q222 &amp; '9.3 MAL- Bus Facilities Entry'!U$3, 'Custom Field Tbl'!$M$5:$M$446 &amp; 'Custom Field Tbl'!$O$5:$O$446, 0 ))</f>
        <v>#N/A</v>
      </c>
      <c r="V222" s="143" t="str">
        <f>IF(ISNA(INDEX(CFV_Tbl[CF Description], MATCH('9.3 MAL- Bus Facilities Entry'!U222, CFV_Tbl[CF Code], 0)) ), "Field Not Required", INDEX(CFV_Tbl[CF Description], MATCH('9.3 MAL- Bus Facilities Entry'!U222, CFV_Tbl[CF Code], 0)) )</f>
        <v>Field Not Required</v>
      </c>
      <c r="Y222" s="243" t="e" cm="1">
        <f t="array" ref="Y222">INDEX('Custom Field Tbl'!$N$5:$N$446, MATCH('9.3 MAL- Bus Facilities Entry'!$Q222 &amp; '9.3 MAL- Bus Facilities Entry'!Y$3, 'Custom Field Tbl'!$M$5:$M$446 &amp; 'Custom Field Tbl'!$O$5:$O$446, 0 ))</f>
        <v>#N/A</v>
      </c>
      <c r="Z222" s="143" t="str">
        <f>IF(ISNA(INDEX(CFV_Tbl[CF Description], MATCH('9.3 MAL- Bus Facilities Entry'!Y222, CFV_Tbl[CF Code], 0)) ), "Field Not Required", INDEX(CFV_Tbl[CF Description], MATCH('9.3 MAL- Bus Facilities Entry'!Y222, CFV_Tbl[CF Code], 0)) )</f>
        <v>Field Not Required</v>
      </c>
      <c r="AC222" s="243" t="e" cm="1">
        <f t="array" ref="AC222">INDEX('Custom Field Tbl'!$N$5:$N$446, MATCH('9.3 MAL- Bus Facilities Entry'!$Q222 &amp; '9.3 MAL- Bus Facilities Entry'!AC$3, 'Custom Field Tbl'!$M$5:$M$446 &amp; 'Custom Field Tbl'!$O$5:$O$446, 0 ))</f>
        <v>#N/A</v>
      </c>
      <c r="AD222" s="143" t="str">
        <f>IF(ISNA(INDEX(CFV_Tbl[CF Description], MATCH('9.3 MAL- Bus Facilities Entry'!AC222, CFV_Tbl[CF Code], 0)) ), "Field Not Required", INDEX(CFV_Tbl[CF Description], MATCH('9.3 MAL- Bus Facilities Entry'!AC222, CFV_Tbl[CF Code], 0)) )</f>
        <v>Field Not Required</v>
      </c>
      <c r="AG222" s="243" t="e" cm="1">
        <f t="array" ref="AG222">INDEX('Custom Field Tbl'!$N$5:$N$446, MATCH('9.3 MAL- Bus Facilities Entry'!$Q222 &amp; '9.3 MAL- Bus Facilities Entry'!AG$3, 'Custom Field Tbl'!$M$5:$M$446 &amp; 'Custom Field Tbl'!$O$5:$O$446, 0 ))</f>
        <v>#N/A</v>
      </c>
      <c r="AH222" s="143" t="str">
        <f>IF(ISNA(INDEX(CFV_Tbl[CF Description], MATCH('9.3 MAL- Bus Facilities Entry'!AG222, CFV_Tbl[CF Code], 0)) ), "Field Not Required", INDEX(CFV_Tbl[CF Description], MATCH('9.3 MAL- Bus Facilities Entry'!AG222, CFV_Tbl[CF Code], 0)) )</f>
        <v>Field Not Required</v>
      </c>
      <c r="AK222" s="243" t="e" cm="1">
        <f t="array" ref="AK222">INDEX('Custom Field Tbl'!$N$5:$N$446, MATCH('9.3 MAL- Bus Facilities Entry'!$Q222 &amp; '9.3 MAL- Bus Facilities Entry'!AK$3, 'Custom Field Tbl'!$M$5:$M$446 &amp; 'Custom Field Tbl'!$O$5:$O$446, 0 ))</f>
        <v>#N/A</v>
      </c>
      <c r="AL222" s="143" t="str">
        <f>IF(ISNA(INDEX(CFV_Tbl[CF Description], MATCH('9.3 MAL- Bus Facilities Entry'!AK222, CFV_Tbl[CF Code], 0)) ), "Field Not Required", INDEX(CFV_Tbl[CF Description], MATCH('9.3 MAL- Bus Facilities Entry'!AK222, CFV_Tbl[CF Code], 0)) )</f>
        <v>Field Not Required</v>
      </c>
      <c r="AO222" s="243" t="e" cm="1">
        <f t="array" ref="AO222">INDEX('Custom Field Tbl'!$N$5:$N$446, MATCH('9.3 MAL- Bus Facilities Entry'!$Q222 &amp; '9.3 MAL- Bus Facilities Entry'!AO$3, 'Custom Field Tbl'!$M$5:$M$446 &amp; 'Custom Field Tbl'!$O$5:$O$446, 0 ))</f>
        <v>#N/A</v>
      </c>
      <c r="AP222" s="143" t="str">
        <f>IF(ISNA(INDEX(CFV_Tbl[CF Description], MATCH('9.3 MAL- Bus Facilities Entry'!AO222, CFV_Tbl[CF Code], 0)) ), "Field Not Required", INDEX(CFV_Tbl[CF Description], MATCH('9.3 MAL- Bus Facilities Entry'!AO222, CFV_Tbl[CF Code], 0)) )</f>
        <v>Field Not Required</v>
      </c>
      <c r="AS222" s="243" t="e" cm="1">
        <f t="array" ref="AS222">INDEX('Custom Field Tbl'!$N$5:$N$446, MATCH('9.3 MAL- Bus Facilities Entry'!$Q222 &amp; '9.3 MAL- Bus Facilities Entry'!AS$3, 'Custom Field Tbl'!$M$5:$M$446 &amp; 'Custom Field Tbl'!$O$5:$O$446, 0 ))</f>
        <v>#N/A</v>
      </c>
      <c r="AT222" s="143" t="str">
        <f>IF(ISNA(INDEX(CFV_Tbl[CF Description], MATCH('9.3 MAL- Bus Facilities Entry'!AS222, CFV_Tbl[CF Code], 0)) ), "Field Not Required", INDEX(CFV_Tbl[CF Description], MATCH('9.3 MAL- Bus Facilities Entry'!AS222, CFV_Tbl[CF Code], 0)) )</f>
        <v>Field Not Required</v>
      </c>
      <c r="AW222" s="243" t="e" cm="1">
        <f t="array" ref="AW222">INDEX('Custom Field Tbl'!$N$5:$N$446, MATCH('9.3 MAL- Bus Facilities Entry'!$Q222 &amp; '9.3 MAL- Bus Facilities Entry'!AW$3, 'Custom Field Tbl'!$M$5:$M$446 &amp; 'Custom Field Tbl'!$O$5:$O$446, 0 ))</f>
        <v>#N/A</v>
      </c>
      <c r="AX222" s="143" t="str">
        <f>IF(ISNA(INDEX(CFV_Tbl[CF Description], MATCH('9.3 MAL- Bus Facilities Entry'!AW222, CFV_Tbl[CF Code], 0)) ), "Field Not Required", INDEX(CFV_Tbl[CF Description], MATCH('9.3 MAL- Bus Facilities Entry'!AW222, CFV_Tbl[CF Code], 0)) )</f>
        <v>Field Not Required</v>
      </c>
      <c r="BA222" s="243" t="e" cm="1">
        <f t="array" ref="BA222">INDEX('Custom Field Tbl'!$N$5:$N$446, MATCH('9.3 MAL- Bus Facilities Entry'!$Q222 &amp; '9.3 MAL- Bus Facilities Entry'!BA$3, 'Custom Field Tbl'!$M$5:$M$446 &amp; 'Custom Field Tbl'!$O$5:$O$446, 0 ))</f>
        <v>#N/A</v>
      </c>
      <c r="BB222" s="143" t="str">
        <f>IF(ISNA(INDEX(CFV_Tbl[CF Description], MATCH('9.3 MAL- Bus Facilities Entry'!BA222, CFV_Tbl[CF Code], 0)) ), "Field Not Required", INDEX(CFV_Tbl[CF Description], MATCH('9.3 MAL- Bus Facilities Entry'!BA222, CFV_Tbl[CF Code], 0)) )</f>
        <v>Field Not Required</v>
      </c>
      <c r="BE222" s="243" t="e" cm="1">
        <f t="array" ref="BE222">INDEX('Custom Field Tbl'!$N$5:$N$446, MATCH('9.3 MAL- Bus Facilities Entry'!$Q222 &amp; '9.3 MAL- Bus Facilities Entry'!BE$3, 'Custom Field Tbl'!$M$5:$M$446 &amp; 'Custom Field Tbl'!$O$5:$O$446, 0 ))</f>
        <v>#N/A</v>
      </c>
      <c r="BF222" s="143" t="str">
        <f>IF(ISNA(INDEX(CFV_Tbl[CF Description], MATCH('9.3 MAL- Bus Facilities Entry'!BE222, CFV_Tbl[CF Code], 0)) ), "Field Not Required", INDEX(CFV_Tbl[CF Description], MATCH('9.3 MAL- Bus Facilities Entry'!BE222, CFV_Tbl[CF Code], 0)) )</f>
        <v>Field Not Required</v>
      </c>
      <c r="BI222" s="239"/>
      <c r="BJ222" s="243" t="e">
        <f>INDEX(Mnemonic[Code], MATCH('9.3 MAL- Bus Facilities Entry'!BS222, Mnemonic[Description], 0))</f>
        <v>#N/A</v>
      </c>
      <c r="BK222" s="243" t="e">
        <f>INDEX(Mnemonic[Code], MATCH('9.3 MAL- Bus Facilities Entry'!BT222, Mnemonic[Description], 0))</f>
        <v>#N/A</v>
      </c>
      <c r="BL222" s="243" t="e">
        <f>IF(ISNA(INDEX(Mnemonic[Code], MATCH( '9.3 MAL- Bus Facilities Entry'!BU222, Mnemonic[Description], 0)) ),  INDEX(Mnemonic[Code], MATCH( LEFT('9.3 MAL- Bus Facilities Entry'!BU222, LEN(BU222)-2), Mnemonic[Description], 0)),  INDEX(Mnemonic[Code], MATCH( '9.3 MAL- Bus Facilities Entry'!BU222, Mnemonic[Description], 0)) )</f>
        <v>#VALUE!</v>
      </c>
      <c r="BM222" s="243" t="e">
        <f>IF(ISNA(INDEX(Mnemonic[Code], MATCH( '9.3 MAL- Bus Facilities Entry'!BV222, Mnemonic[Description], 0)) ),  INDEX(Mnemonic[Code], MATCH( LEFT('9.3 MAL- Bus Facilities Entry'!BV222, LEN(BV222)-2), Mnemonic[Description], 0)),  INDEX(Mnemonic[Code], MATCH( '9.3 MAL- Bus Facilities Entry'!BV222, Mnemonic[Description], 0)) )</f>
        <v>#VALUE!</v>
      </c>
      <c r="BN222" s="243" t="e">
        <f>IF(ISNA(INDEX(Mnemonic[Code], MATCH( '9.3 MAL- Bus Facilities Entry'!BW222, Mnemonic[Description], 0)) ),  INDEX(Mnemonic[Code], MATCH( LEFT('9.3 MAL- Bus Facilities Entry'!BW222, LEN(BW222)-1), Mnemonic[Description], 0)),  INDEX(Mnemonic[Code], MATCH( '9.3 MAL- Bus Facilities Entry'!BW222, Mnemonic[Description], 0)) )</f>
        <v>#VALUE!</v>
      </c>
      <c r="BO222" s="243" t="e">
        <f>IF(ISNA(INDEX(Mnemonic[Code], MATCH( '9.3 MAL- Bus Facilities Entry'!BX222, Mnemonic[Description], 0)) ),  INDEX(Mnemonic[Code], MATCH( LEFT('9.3 MAL- Bus Facilities Entry'!BX222, LEN(BX222)-1), Mnemonic[Description], 0)),  INDEX(Mnemonic[Code], MATCH( '9.3 MAL- Bus Facilities Entry'!BX222, Mnemonic[Description], 0)) )</f>
        <v>#VALUE!</v>
      </c>
      <c r="BP222" s="243" t="e">
        <f t="shared" si="35"/>
        <v>#N/A</v>
      </c>
      <c r="BQ222" s="243" t="e">
        <f t="shared" si="32"/>
        <v>#N/A</v>
      </c>
      <c r="BR222" s="243" t="e">
        <f t="shared" si="36"/>
        <v>#VALUE!</v>
      </c>
      <c r="BS222" s="245"/>
      <c r="BT222" s="245"/>
      <c r="BU222" s="244"/>
      <c r="BV222" s="244"/>
      <c r="BW222" s="244"/>
      <c r="BX222" s="244"/>
      <c r="BZ222" s="239"/>
      <c r="CA222" s="246" t="e">
        <f>INDEX('MAL-OTHERLOOKUPS'!$ES$4:$ES$56, MATCH('9.3 MAL- Bus Facilities Entry'!CE222, 'MAL-OTHERLOOKUPS'!$ET$4:$ET$56, 0))</f>
        <v>#N/A</v>
      </c>
      <c r="CB222" s="247" t="str">
        <f t="shared" si="37"/>
        <v>L--</v>
      </c>
      <c r="CC222" s="247"/>
      <c r="CD222" s="425"/>
      <c r="CE222" s="425"/>
      <c r="CF222" s="425"/>
      <c r="CG222" s="248"/>
      <c r="CH222" s="367"/>
      <c r="CI222" s="367"/>
      <c r="CJ222" s="249" t="s">
        <v>11299</v>
      </c>
      <c r="CK222" s="249" t="s">
        <v>11299</v>
      </c>
      <c r="CL222" s="250" t="e">
        <v>#N/A</v>
      </c>
      <c r="CM222" s="239"/>
      <c r="CN222" s="251">
        <v>0</v>
      </c>
      <c r="CO222" s="471"/>
      <c r="CP222" s="251" t="str">
        <f t="shared" si="38"/>
        <v>0-</v>
      </c>
      <c r="CQ222" s="471"/>
      <c r="CR222" s="252" t="str">
        <f t="shared" si="33"/>
        <v xml:space="preserve">; ; </v>
      </c>
      <c r="CS222" s="252" t="str">
        <f t="shared" si="34"/>
        <v xml:space="preserve">; ; </v>
      </c>
      <c r="CT222" s="425"/>
      <c r="CU222" s="252" t="e">
        <v>#REF!</v>
      </c>
      <c r="CX222" s="239"/>
      <c r="CY222" s="240"/>
      <c r="CZ222" s="240"/>
      <c r="DA222" s="240"/>
      <c r="DB222" s="239"/>
      <c r="DD222" s="240"/>
      <c r="DE222" s="239"/>
      <c r="DF222" s="253"/>
      <c r="DH222" s="472"/>
      <c r="DI222" s="497"/>
      <c r="DJ222" s="254"/>
      <c r="DK222" s="239"/>
    </row>
    <row r="223" spans="1:115" ht="14.5" x14ac:dyDescent="0.35">
      <c r="A223" s="469"/>
      <c r="B223" s="239"/>
      <c r="C223" s="240"/>
      <c r="D223" s="240"/>
      <c r="E223" s="240"/>
      <c r="F223" s="367"/>
      <c r="G223" s="239"/>
      <c r="H223" s="240"/>
      <c r="J223" s="241"/>
      <c r="K223" s="241"/>
      <c r="M223" s="473"/>
      <c r="O223" s="239"/>
      <c r="Q223" s="143" t="e">
        <f>INDEX(AssetClass[Asset Class], MATCH('9.3 MAL- Bus Facilities Entry'!P223, AssetClass[Class Description], 0))</f>
        <v>#N/A</v>
      </c>
      <c r="R223" s="143"/>
      <c r="S223" s="242"/>
      <c r="T223" s="239"/>
      <c r="U223" s="243" t="e" cm="1">
        <f t="array" ref="U223">INDEX('Custom Field Tbl'!$N$5:$N$446, MATCH('9.3 MAL- Bus Facilities Entry'!$Q223 &amp; '9.3 MAL- Bus Facilities Entry'!U$3, 'Custom Field Tbl'!$M$5:$M$446 &amp; 'Custom Field Tbl'!$O$5:$O$446, 0 ))</f>
        <v>#N/A</v>
      </c>
      <c r="V223" s="143" t="str">
        <f>IF(ISNA(INDEX(CFV_Tbl[CF Description], MATCH('9.3 MAL- Bus Facilities Entry'!U223, CFV_Tbl[CF Code], 0)) ), "Field Not Required", INDEX(CFV_Tbl[CF Description], MATCH('9.3 MAL- Bus Facilities Entry'!U223, CFV_Tbl[CF Code], 0)) )</f>
        <v>Field Not Required</v>
      </c>
      <c r="Y223" s="243" t="e" cm="1">
        <f t="array" ref="Y223">INDEX('Custom Field Tbl'!$N$5:$N$446, MATCH('9.3 MAL- Bus Facilities Entry'!$Q223 &amp; '9.3 MAL- Bus Facilities Entry'!Y$3, 'Custom Field Tbl'!$M$5:$M$446 &amp; 'Custom Field Tbl'!$O$5:$O$446, 0 ))</f>
        <v>#N/A</v>
      </c>
      <c r="Z223" s="143" t="str">
        <f>IF(ISNA(INDEX(CFV_Tbl[CF Description], MATCH('9.3 MAL- Bus Facilities Entry'!Y223, CFV_Tbl[CF Code], 0)) ), "Field Not Required", INDEX(CFV_Tbl[CF Description], MATCH('9.3 MAL- Bus Facilities Entry'!Y223, CFV_Tbl[CF Code], 0)) )</f>
        <v>Field Not Required</v>
      </c>
      <c r="AC223" s="243" t="e" cm="1">
        <f t="array" ref="AC223">INDEX('Custom Field Tbl'!$N$5:$N$446, MATCH('9.3 MAL- Bus Facilities Entry'!$Q223 &amp; '9.3 MAL- Bus Facilities Entry'!AC$3, 'Custom Field Tbl'!$M$5:$M$446 &amp; 'Custom Field Tbl'!$O$5:$O$446, 0 ))</f>
        <v>#N/A</v>
      </c>
      <c r="AD223" s="143" t="str">
        <f>IF(ISNA(INDEX(CFV_Tbl[CF Description], MATCH('9.3 MAL- Bus Facilities Entry'!AC223, CFV_Tbl[CF Code], 0)) ), "Field Not Required", INDEX(CFV_Tbl[CF Description], MATCH('9.3 MAL- Bus Facilities Entry'!AC223, CFV_Tbl[CF Code], 0)) )</f>
        <v>Field Not Required</v>
      </c>
      <c r="AG223" s="243" t="e" cm="1">
        <f t="array" ref="AG223">INDEX('Custom Field Tbl'!$N$5:$N$446, MATCH('9.3 MAL- Bus Facilities Entry'!$Q223 &amp; '9.3 MAL- Bus Facilities Entry'!AG$3, 'Custom Field Tbl'!$M$5:$M$446 &amp; 'Custom Field Tbl'!$O$5:$O$446, 0 ))</f>
        <v>#N/A</v>
      </c>
      <c r="AH223" s="143" t="str">
        <f>IF(ISNA(INDEX(CFV_Tbl[CF Description], MATCH('9.3 MAL- Bus Facilities Entry'!AG223, CFV_Tbl[CF Code], 0)) ), "Field Not Required", INDEX(CFV_Tbl[CF Description], MATCH('9.3 MAL- Bus Facilities Entry'!AG223, CFV_Tbl[CF Code], 0)) )</f>
        <v>Field Not Required</v>
      </c>
      <c r="AK223" s="243" t="e" cm="1">
        <f t="array" ref="AK223">INDEX('Custom Field Tbl'!$N$5:$N$446, MATCH('9.3 MAL- Bus Facilities Entry'!$Q223 &amp; '9.3 MAL- Bus Facilities Entry'!AK$3, 'Custom Field Tbl'!$M$5:$M$446 &amp; 'Custom Field Tbl'!$O$5:$O$446, 0 ))</f>
        <v>#N/A</v>
      </c>
      <c r="AL223" s="143" t="str">
        <f>IF(ISNA(INDEX(CFV_Tbl[CF Description], MATCH('9.3 MAL- Bus Facilities Entry'!AK223, CFV_Tbl[CF Code], 0)) ), "Field Not Required", INDEX(CFV_Tbl[CF Description], MATCH('9.3 MAL- Bus Facilities Entry'!AK223, CFV_Tbl[CF Code], 0)) )</f>
        <v>Field Not Required</v>
      </c>
      <c r="AO223" s="243" t="e" cm="1">
        <f t="array" ref="AO223">INDEX('Custom Field Tbl'!$N$5:$N$446, MATCH('9.3 MAL- Bus Facilities Entry'!$Q223 &amp; '9.3 MAL- Bus Facilities Entry'!AO$3, 'Custom Field Tbl'!$M$5:$M$446 &amp; 'Custom Field Tbl'!$O$5:$O$446, 0 ))</f>
        <v>#N/A</v>
      </c>
      <c r="AP223" s="143" t="str">
        <f>IF(ISNA(INDEX(CFV_Tbl[CF Description], MATCH('9.3 MAL- Bus Facilities Entry'!AO223, CFV_Tbl[CF Code], 0)) ), "Field Not Required", INDEX(CFV_Tbl[CF Description], MATCH('9.3 MAL- Bus Facilities Entry'!AO223, CFV_Tbl[CF Code], 0)) )</f>
        <v>Field Not Required</v>
      </c>
      <c r="AS223" s="243" t="e" cm="1">
        <f t="array" ref="AS223">INDEX('Custom Field Tbl'!$N$5:$N$446, MATCH('9.3 MAL- Bus Facilities Entry'!$Q223 &amp; '9.3 MAL- Bus Facilities Entry'!AS$3, 'Custom Field Tbl'!$M$5:$M$446 &amp; 'Custom Field Tbl'!$O$5:$O$446, 0 ))</f>
        <v>#N/A</v>
      </c>
      <c r="AT223" s="143" t="str">
        <f>IF(ISNA(INDEX(CFV_Tbl[CF Description], MATCH('9.3 MAL- Bus Facilities Entry'!AS223, CFV_Tbl[CF Code], 0)) ), "Field Not Required", INDEX(CFV_Tbl[CF Description], MATCH('9.3 MAL- Bus Facilities Entry'!AS223, CFV_Tbl[CF Code], 0)) )</f>
        <v>Field Not Required</v>
      </c>
      <c r="AW223" s="243" t="e" cm="1">
        <f t="array" ref="AW223">INDEX('Custom Field Tbl'!$N$5:$N$446, MATCH('9.3 MAL- Bus Facilities Entry'!$Q223 &amp; '9.3 MAL- Bus Facilities Entry'!AW$3, 'Custom Field Tbl'!$M$5:$M$446 &amp; 'Custom Field Tbl'!$O$5:$O$446, 0 ))</f>
        <v>#N/A</v>
      </c>
      <c r="AX223" s="143" t="str">
        <f>IF(ISNA(INDEX(CFV_Tbl[CF Description], MATCH('9.3 MAL- Bus Facilities Entry'!AW223, CFV_Tbl[CF Code], 0)) ), "Field Not Required", INDEX(CFV_Tbl[CF Description], MATCH('9.3 MAL- Bus Facilities Entry'!AW223, CFV_Tbl[CF Code], 0)) )</f>
        <v>Field Not Required</v>
      </c>
      <c r="BA223" s="243" t="e" cm="1">
        <f t="array" ref="BA223">INDEX('Custom Field Tbl'!$N$5:$N$446, MATCH('9.3 MAL- Bus Facilities Entry'!$Q223 &amp; '9.3 MAL- Bus Facilities Entry'!BA$3, 'Custom Field Tbl'!$M$5:$M$446 &amp; 'Custom Field Tbl'!$O$5:$O$446, 0 ))</f>
        <v>#N/A</v>
      </c>
      <c r="BB223" s="143" t="str">
        <f>IF(ISNA(INDEX(CFV_Tbl[CF Description], MATCH('9.3 MAL- Bus Facilities Entry'!BA223, CFV_Tbl[CF Code], 0)) ), "Field Not Required", INDEX(CFV_Tbl[CF Description], MATCH('9.3 MAL- Bus Facilities Entry'!BA223, CFV_Tbl[CF Code], 0)) )</f>
        <v>Field Not Required</v>
      </c>
      <c r="BE223" s="243" t="e" cm="1">
        <f t="array" ref="BE223">INDEX('Custom Field Tbl'!$N$5:$N$446, MATCH('9.3 MAL- Bus Facilities Entry'!$Q223 &amp; '9.3 MAL- Bus Facilities Entry'!BE$3, 'Custom Field Tbl'!$M$5:$M$446 &amp; 'Custom Field Tbl'!$O$5:$O$446, 0 ))</f>
        <v>#N/A</v>
      </c>
      <c r="BF223" s="143" t="str">
        <f>IF(ISNA(INDEX(CFV_Tbl[CF Description], MATCH('9.3 MAL- Bus Facilities Entry'!BE223, CFV_Tbl[CF Code], 0)) ), "Field Not Required", INDEX(CFV_Tbl[CF Description], MATCH('9.3 MAL- Bus Facilities Entry'!BE223, CFV_Tbl[CF Code], 0)) )</f>
        <v>Field Not Required</v>
      </c>
      <c r="BI223" s="239"/>
      <c r="BJ223" s="243" t="e">
        <f>INDEX(Mnemonic[Code], MATCH('9.3 MAL- Bus Facilities Entry'!BS223, Mnemonic[Description], 0))</f>
        <v>#N/A</v>
      </c>
      <c r="BK223" s="243" t="e">
        <f>INDEX(Mnemonic[Code], MATCH('9.3 MAL- Bus Facilities Entry'!BT223, Mnemonic[Description], 0))</f>
        <v>#N/A</v>
      </c>
      <c r="BL223" s="243" t="e">
        <f>IF(ISNA(INDEX(Mnemonic[Code], MATCH( '9.3 MAL- Bus Facilities Entry'!BU223, Mnemonic[Description], 0)) ),  INDEX(Mnemonic[Code], MATCH( LEFT('9.3 MAL- Bus Facilities Entry'!BU223, LEN(BU223)-2), Mnemonic[Description], 0)),  INDEX(Mnemonic[Code], MATCH( '9.3 MAL- Bus Facilities Entry'!BU223, Mnemonic[Description], 0)) )</f>
        <v>#VALUE!</v>
      </c>
      <c r="BM223" s="243" t="e">
        <f>IF(ISNA(INDEX(Mnemonic[Code], MATCH( '9.3 MAL- Bus Facilities Entry'!BV223, Mnemonic[Description], 0)) ),  INDEX(Mnemonic[Code], MATCH( LEFT('9.3 MAL- Bus Facilities Entry'!BV223, LEN(BV223)-2), Mnemonic[Description], 0)),  INDEX(Mnemonic[Code], MATCH( '9.3 MAL- Bus Facilities Entry'!BV223, Mnemonic[Description], 0)) )</f>
        <v>#VALUE!</v>
      </c>
      <c r="BN223" s="243" t="e">
        <f>IF(ISNA(INDEX(Mnemonic[Code], MATCH( '9.3 MAL- Bus Facilities Entry'!BW223, Mnemonic[Description], 0)) ),  INDEX(Mnemonic[Code], MATCH( LEFT('9.3 MAL- Bus Facilities Entry'!BW223, LEN(BW223)-1), Mnemonic[Description], 0)),  INDEX(Mnemonic[Code], MATCH( '9.3 MAL- Bus Facilities Entry'!BW223, Mnemonic[Description], 0)) )</f>
        <v>#VALUE!</v>
      </c>
      <c r="BO223" s="243" t="e">
        <f>IF(ISNA(INDEX(Mnemonic[Code], MATCH( '9.3 MAL- Bus Facilities Entry'!BX223, Mnemonic[Description], 0)) ),  INDEX(Mnemonic[Code], MATCH( LEFT('9.3 MAL- Bus Facilities Entry'!BX223, LEN(BX223)-1), Mnemonic[Description], 0)),  INDEX(Mnemonic[Code], MATCH( '9.3 MAL- Bus Facilities Entry'!BX223, Mnemonic[Description], 0)) )</f>
        <v>#VALUE!</v>
      </c>
      <c r="BP223" s="243" t="e">
        <f t="shared" si="35"/>
        <v>#N/A</v>
      </c>
      <c r="BQ223" s="243" t="e">
        <f t="shared" si="32"/>
        <v>#N/A</v>
      </c>
      <c r="BR223" s="243" t="e">
        <f t="shared" si="36"/>
        <v>#VALUE!</v>
      </c>
      <c r="BS223" s="245"/>
      <c r="BT223" s="245"/>
      <c r="BU223" s="244"/>
      <c r="BV223" s="244"/>
      <c r="BW223" s="244"/>
      <c r="BX223" s="244"/>
      <c r="BZ223" s="239"/>
      <c r="CA223" s="246" t="e">
        <f>INDEX('MAL-OTHERLOOKUPS'!$ES$4:$ES$56, MATCH('9.3 MAL- Bus Facilities Entry'!CE223, 'MAL-OTHERLOOKUPS'!$ET$4:$ET$56, 0))</f>
        <v>#N/A</v>
      </c>
      <c r="CB223" s="247" t="str">
        <f t="shared" si="37"/>
        <v>L--</v>
      </c>
      <c r="CC223" s="247"/>
      <c r="CD223" s="425"/>
      <c r="CE223" s="425"/>
      <c r="CF223" s="425"/>
      <c r="CG223" s="248"/>
      <c r="CH223" s="367"/>
      <c r="CI223" s="367"/>
      <c r="CJ223" s="249" t="s">
        <v>11299</v>
      </c>
      <c r="CK223" s="249" t="s">
        <v>11299</v>
      </c>
      <c r="CL223" s="250" t="e">
        <v>#N/A</v>
      </c>
      <c r="CM223" s="239"/>
      <c r="CN223" s="251">
        <v>0</v>
      </c>
      <c r="CO223" s="471"/>
      <c r="CP223" s="251" t="str">
        <f t="shared" si="38"/>
        <v>0-</v>
      </c>
      <c r="CQ223" s="471"/>
      <c r="CR223" s="252" t="str">
        <f t="shared" si="33"/>
        <v xml:space="preserve">; ; </v>
      </c>
      <c r="CS223" s="252" t="str">
        <f t="shared" si="34"/>
        <v xml:space="preserve">; ; </v>
      </c>
      <c r="CT223" s="425"/>
      <c r="CU223" s="252" t="e">
        <v>#REF!</v>
      </c>
      <c r="CX223" s="239"/>
      <c r="CY223" s="240"/>
      <c r="CZ223" s="240"/>
      <c r="DA223" s="240"/>
      <c r="DB223" s="239"/>
      <c r="DD223" s="240"/>
      <c r="DE223" s="239"/>
      <c r="DF223" s="253"/>
      <c r="DH223" s="472"/>
      <c r="DI223" s="497"/>
      <c r="DJ223" s="254"/>
      <c r="DK223" s="239"/>
    </row>
    <row r="224" spans="1:115" ht="14.5" x14ac:dyDescent="0.35">
      <c r="A224" s="469"/>
      <c r="B224" s="239"/>
      <c r="C224" s="240"/>
      <c r="D224" s="240"/>
      <c r="E224" s="240"/>
      <c r="F224" s="367"/>
      <c r="G224" s="239"/>
      <c r="H224" s="240"/>
      <c r="J224" s="241"/>
      <c r="K224" s="241"/>
      <c r="M224" s="473"/>
      <c r="O224" s="239"/>
      <c r="Q224" s="143" t="e">
        <f>INDEX(AssetClass[Asset Class], MATCH('9.3 MAL- Bus Facilities Entry'!P224, AssetClass[Class Description], 0))</f>
        <v>#N/A</v>
      </c>
      <c r="R224" s="143"/>
      <c r="S224" s="242"/>
      <c r="T224" s="239"/>
      <c r="U224" s="243" t="e" cm="1">
        <f t="array" ref="U224">INDEX('Custom Field Tbl'!$N$5:$N$446, MATCH('9.3 MAL- Bus Facilities Entry'!$Q224 &amp; '9.3 MAL- Bus Facilities Entry'!U$3, 'Custom Field Tbl'!$M$5:$M$446 &amp; 'Custom Field Tbl'!$O$5:$O$446, 0 ))</f>
        <v>#N/A</v>
      </c>
      <c r="V224" s="143" t="str">
        <f>IF(ISNA(INDEX(CFV_Tbl[CF Description], MATCH('9.3 MAL- Bus Facilities Entry'!U224, CFV_Tbl[CF Code], 0)) ), "Field Not Required", INDEX(CFV_Tbl[CF Description], MATCH('9.3 MAL- Bus Facilities Entry'!U224, CFV_Tbl[CF Code], 0)) )</f>
        <v>Field Not Required</v>
      </c>
      <c r="Y224" s="243" t="e" cm="1">
        <f t="array" ref="Y224">INDEX('Custom Field Tbl'!$N$5:$N$446, MATCH('9.3 MAL- Bus Facilities Entry'!$Q224 &amp; '9.3 MAL- Bus Facilities Entry'!Y$3, 'Custom Field Tbl'!$M$5:$M$446 &amp; 'Custom Field Tbl'!$O$5:$O$446, 0 ))</f>
        <v>#N/A</v>
      </c>
      <c r="Z224" s="143" t="str">
        <f>IF(ISNA(INDEX(CFV_Tbl[CF Description], MATCH('9.3 MAL- Bus Facilities Entry'!Y224, CFV_Tbl[CF Code], 0)) ), "Field Not Required", INDEX(CFV_Tbl[CF Description], MATCH('9.3 MAL- Bus Facilities Entry'!Y224, CFV_Tbl[CF Code], 0)) )</f>
        <v>Field Not Required</v>
      </c>
      <c r="AC224" s="243" t="e" cm="1">
        <f t="array" ref="AC224">INDEX('Custom Field Tbl'!$N$5:$N$446, MATCH('9.3 MAL- Bus Facilities Entry'!$Q224 &amp; '9.3 MAL- Bus Facilities Entry'!AC$3, 'Custom Field Tbl'!$M$5:$M$446 &amp; 'Custom Field Tbl'!$O$5:$O$446, 0 ))</f>
        <v>#N/A</v>
      </c>
      <c r="AD224" s="143" t="str">
        <f>IF(ISNA(INDEX(CFV_Tbl[CF Description], MATCH('9.3 MAL- Bus Facilities Entry'!AC224, CFV_Tbl[CF Code], 0)) ), "Field Not Required", INDEX(CFV_Tbl[CF Description], MATCH('9.3 MAL- Bus Facilities Entry'!AC224, CFV_Tbl[CF Code], 0)) )</f>
        <v>Field Not Required</v>
      </c>
      <c r="AG224" s="243" t="e" cm="1">
        <f t="array" ref="AG224">INDEX('Custom Field Tbl'!$N$5:$N$446, MATCH('9.3 MAL- Bus Facilities Entry'!$Q224 &amp; '9.3 MAL- Bus Facilities Entry'!AG$3, 'Custom Field Tbl'!$M$5:$M$446 &amp; 'Custom Field Tbl'!$O$5:$O$446, 0 ))</f>
        <v>#N/A</v>
      </c>
      <c r="AH224" s="143" t="str">
        <f>IF(ISNA(INDEX(CFV_Tbl[CF Description], MATCH('9.3 MAL- Bus Facilities Entry'!AG224, CFV_Tbl[CF Code], 0)) ), "Field Not Required", INDEX(CFV_Tbl[CF Description], MATCH('9.3 MAL- Bus Facilities Entry'!AG224, CFV_Tbl[CF Code], 0)) )</f>
        <v>Field Not Required</v>
      </c>
      <c r="AK224" s="243" t="e" cm="1">
        <f t="array" ref="AK224">INDEX('Custom Field Tbl'!$N$5:$N$446, MATCH('9.3 MAL- Bus Facilities Entry'!$Q224 &amp; '9.3 MAL- Bus Facilities Entry'!AK$3, 'Custom Field Tbl'!$M$5:$M$446 &amp; 'Custom Field Tbl'!$O$5:$O$446, 0 ))</f>
        <v>#N/A</v>
      </c>
      <c r="AL224" s="143" t="str">
        <f>IF(ISNA(INDEX(CFV_Tbl[CF Description], MATCH('9.3 MAL- Bus Facilities Entry'!AK224, CFV_Tbl[CF Code], 0)) ), "Field Not Required", INDEX(CFV_Tbl[CF Description], MATCH('9.3 MAL- Bus Facilities Entry'!AK224, CFV_Tbl[CF Code], 0)) )</f>
        <v>Field Not Required</v>
      </c>
      <c r="AO224" s="243" t="e" cm="1">
        <f t="array" ref="AO224">INDEX('Custom Field Tbl'!$N$5:$N$446, MATCH('9.3 MAL- Bus Facilities Entry'!$Q224 &amp; '9.3 MAL- Bus Facilities Entry'!AO$3, 'Custom Field Tbl'!$M$5:$M$446 &amp; 'Custom Field Tbl'!$O$5:$O$446, 0 ))</f>
        <v>#N/A</v>
      </c>
      <c r="AP224" s="143" t="str">
        <f>IF(ISNA(INDEX(CFV_Tbl[CF Description], MATCH('9.3 MAL- Bus Facilities Entry'!AO224, CFV_Tbl[CF Code], 0)) ), "Field Not Required", INDEX(CFV_Tbl[CF Description], MATCH('9.3 MAL- Bus Facilities Entry'!AO224, CFV_Tbl[CF Code], 0)) )</f>
        <v>Field Not Required</v>
      </c>
      <c r="AS224" s="243" t="e" cm="1">
        <f t="array" ref="AS224">INDEX('Custom Field Tbl'!$N$5:$N$446, MATCH('9.3 MAL- Bus Facilities Entry'!$Q224 &amp; '9.3 MAL- Bus Facilities Entry'!AS$3, 'Custom Field Tbl'!$M$5:$M$446 &amp; 'Custom Field Tbl'!$O$5:$O$446, 0 ))</f>
        <v>#N/A</v>
      </c>
      <c r="AT224" s="143" t="str">
        <f>IF(ISNA(INDEX(CFV_Tbl[CF Description], MATCH('9.3 MAL- Bus Facilities Entry'!AS224, CFV_Tbl[CF Code], 0)) ), "Field Not Required", INDEX(CFV_Tbl[CF Description], MATCH('9.3 MAL- Bus Facilities Entry'!AS224, CFV_Tbl[CF Code], 0)) )</f>
        <v>Field Not Required</v>
      </c>
      <c r="AW224" s="243" t="e" cm="1">
        <f t="array" ref="AW224">INDEX('Custom Field Tbl'!$N$5:$N$446, MATCH('9.3 MAL- Bus Facilities Entry'!$Q224 &amp; '9.3 MAL- Bus Facilities Entry'!AW$3, 'Custom Field Tbl'!$M$5:$M$446 &amp; 'Custom Field Tbl'!$O$5:$O$446, 0 ))</f>
        <v>#N/A</v>
      </c>
      <c r="AX224" s="143" t="str">
        <f>IF(ISNA(INDEX(CFV_Tbl[CF Description], MATCH('9.3 MAL- Bus Facilities Entry'!AW224, CFV_Tbl[CF Code], 0)) ), "Field Not Required", INDEX(CFV_Tbl[CF Description], MATCH('9.3 MAL- Bus Facilities Entry'!AW224, CFV_Tbl[CF Code], 0)) )</f>
        <v>Field Not Required</v>
      </c>
      <c r="BA224" s="243" t="e" cm="1">
        <f t="array" ref="BA224">INDEX('Custom Field Tbl'!$N$5:$N$446, MATCH('9.3 MAL- Bus Facilities Entry'!$Q224 &amp; '9.3 MAL- Bus Facilities Entry'!BA$3, 'Custom Field Tbl'!$M$5:$M$446 &amp; 'Custom Field Tbl'!$O$5:$O$446, 0 ))</f>
        <v>#N/A</v>
      </c>
      <c r="BB224" s="143" t="str">
        <f>IF(ISNA(INDEX(CFV_Tbl[CF Description], MATCH('9.3 MAL- Bus Facilities Entry'!BA224, CFV_Tbl[CF Code], 0)) ), "Field Not Required", INDEX(CFV_Tbl[CF Description], MATCH('9.3 MAL- Bus Facilities Entry'!BA224, CFV_Tbl[CF Code], 0)) )</f>
        <v>Field Not Required</v>
      </c>
      <c r="BE224" s="243" t="e" cm="1">
        <f t="array" ref="BE224">INDEX('Custom Field Tbl'!$N$5:$N$446, MATCH('9.3 MAL- Bus Facilities Entry'!$Q224 &amp; '9.3 MAL- Bus Facilities Entry'!BE$3, 'Custom Field Tbl'!$M$5:$M$446 &amp; 'Custom Field Tbl'!$O$5:$O$446, 0 ))</f>
        <v>#N/A</v>
      </c>
      <c r="BF224" s="143" t="str">
        <f>IF(ISNA(INDEX(CFV_Tbl[CF Description], MATCH('9.3 MAL- Bus Facilities Entry'!BE224, CFV_Tbl[CF Code], 0)) ), "Field Not Required", INDEX(CFV_Tbl[CF Description], MATCH('9.3 MAL- Bus Facilities Entry'!BE224, CFV_Tbl[CF Code], 0)) )</f>
        <v>Field Not Required</v>
      </c>
      <c r="BI224" s="239"/>
      <c r="BJ224" s="243" t="e">
        <f>INDEX(Mnemonic[Code], MATCH('9.3 MAL- Bus Facilities Entry'!BS224, Mnemonic[Description], 0))</f>
        <v>#N/A</v>
      </c>
      <c r="BK224" s="243" t="e">
        <f>INDEX(Mnemonic[Code], MATCH('9.3 MAL- Bus Facilities Entry'!BT224, Mnemonic[Description], 0))</f>
        <v>#N/A</v>
      </c>
      <c r="BL224" s="243" t="e">
        <f>IF(ISNA(INDEX(Mnemonic[Code], MATCH( '9.3 MAL- Bus Facilities Entry'!BU224, Mnemonic[Description], 0)) ),  INDEX(Mnemonic[Code], MATCH( LEFT('9.3 MAL- Bus Facilities Entry'!BU224, LEN(BU224)-2), Mnemonic[Description], 0)),  INDEX(Mnemonic[Code], MATCH( '9.3 MAL- Bus Facilities Entry'!BU224, Mnemonic[Description], 0)) )</f>
        <v>#VALUE!</v>
      </c>
      <c r="BM224" s="243" t="e">
        <f>IF(ISNA(INDEX(Mnemonic[Code], MATCH( '9.3 MAL- Bus Facilities Entry'!BV224, Mnemonic[Description], 0)) ),  INDEX(Mnemonic[Code], MATCH( LEFT('9.3 MAL- Bus Facilities Entry'!BV224, LEN(BV224)-2), Mnemonic[Description], 0)),  INDEX(Mnemonic[Code], MATCH( '9.3 MAL- Bus Facilities Entry'!BV224, Mnemonic[Description], 0)) )</f>
        <v>#VALUE!</v>
      </c>
      <c r="BN224" s="243" t="e">
        <f>IF(ISNA(INDEX(Mnemonic[Code], MATCH( '9.3 MAL- Bus Facilities Entry'!BW224, Mnemonic[Description], 0)) ),  INDEX(Mnemonic[Code], MATCH( LEFT('9.3 MAL- Bus Facilities Entry'!BW224, LEN(BW224)-1), Mnemonic[Description], 0)),  INDEX(Mnemonic[Code], MATCH( '9.3 MAL- Bus Facilities Entry'!BW224, Mnemonic[Description], 0)) )</f>
        <v>#VALUE!</v>
      </c>
      <c r="BO224" s="243" t="e">
        <f>IF(ISNA(INDEX(Mnemonic[Code], MATCH( '9.3 MAL- Bus Facilities Entry'!BX224, Mnemonic[Description], 0)) ),  INDEX(Mnemonic[Code], MATCH( LEFT('9.3 MAL- Bus Facilities Entry'!BX224, LEN(BX224)-1), Mnemonic[Description], 0)),  INDEX(Mnemonic[Code], MATCH( '9.3 MAL- Bus Facilities Entry'!BX224, Mnemonic[Description], 0)) )</f>
        <v>#VALUE!</v>
      </c>
      <c r="BP224" s="243" t="e">
        <f t="shared" si="35"/>
        <v>#N/A</v>
      </c>
      <c r="BQ224" s="243" t="e">
        <f t="shared" si="32"/>
        <v>#N/A</v>
      </c>
      <c r="BR224" s="243" t="e">
        <f t="shared" si="36"/>
        <v>#VALUE!</v>
      </c>
      <c r="BS224" s="245"/>
      <c r="BT224" s="245"/>
      <c r="BU224" s="244"/>
      <c r="BV224" s="244"/>
      <c r="BW224" s="244"/>
      <c r="BX224" s="244"/>
      <c r="BZ224" s="239"/>
      <c r="CA224" s="246" t="e">
        <f>INDEX('MAL-OTHERLOOKUPS'!$ES$4:$ES$56, MATCH('9.3 MAL- Bus Facilities Entry'!CE224, 'MAL-OTHERLOOKUPS'!$ET$4:$ET$56, 0))</f>
        <v>#N/A</v>
      </c>
      <c r="CB224" s="247" t="str">
        <f t="shared" si="37"/>
        <v>L--</v>
      </c>
      <c r="CC224" s="247"/>
      <c r="CD224" s="425"/>
      <c r="CE224" s="425"/>
      <c r="CF224" s="425"/>
      <c r="CG224" s="248"/>
      <c r="CH224" s="367"/>
      <c r="CI224" s="367"/>
      <c r="CJ224" s="249" t="s">
        <v>11299</v>
      </c>
      <c r="CK224" s="249" t="s">
        <v>11299</v>
      </c>
      <c r="CL224" s="250" t="e">
        <v>#N/A</v>
      </c>
      <c r="CM224" s="239"/>
      <c r="CN224" s="251">
        <v>0</v>
      </c>
      <c r="CO224" s="471"/>
      <c r="CP224" s="251" t="str">
        <f t="shared" si="38"/>
        <v>0-</v>
      </c>
      <c r="CQ224" s="471"/>
      <c r="CR224" s="252" t="str">
        <f t="shared" si="33"/>
        <v xml:space="preserve">; ; </v>
      </c>
      <c r="CS224" s="252" t="str">
        <f t="shared" si="34"/>
        <v xml:space="preserve">; ; </v>
      </c>
      <c r="CT224" s="425"/>
      <c r="CU224" s="252" t="e">
        <v>#REF!</v>
      </c>
      <c r="CX224" s="239"/>
      <c r="CY224" s="240"/>
      <c r="CZ224" s="240"/>
      <c r="DA224" s="240"/>
      <c r="DB224" s="239"/>
      <c r="DD224" s="240"/>
      <c r="DE224" s="239"/>
      <c r="DF224" s="253"/>
      <c r="DH224" s="472"/>
      <c r="DI224" s="497"/>
      <c r="DJ224" s="254"/>
      <c r="DK224" s="239"/>
    </row>
    <row r="225" spans="1:115" ht="14.5" x14ac:dyDescent="0.35">
      <c r="A225" s="469"/>
      <c r="B225" s="239"/>
      <c r="C225" s="240"/>
      <c r="D225" s="240"/>
      <c r="E225" s="240"/>
      <c r="F225" s="367"/>
      <c r="G225" s="239"/>
      <c r="H225" s="240"/>
      <c r="J225" s="241"/>
      <c r="K225" s="241"/>
      <c r="M225" s="473"/>
      <c r="O225" s="239"/>
      <c r="Q225" s="143" t="e">
        <f>INDEX(AssetClass[Asset Class], MATCH('9.3 MAL- Bus Facilities Entry'!P225, AssetClass[Class Description], 0))</f>
        <v>#N/A</v>
      </c>
      <c r="R225" s="143"/>
      <c r="S225" s="242"/>
      <c r="T225" s="239"/>
      <c r="U225" s="243" t="e" cm="1">
        <f t="array" ref="U225">INDEX('Custom Field Tbl'!$N$5:$N$446, MATCH('9.3 MAL- Bus Facilities Entry'!$Q225 &amp; '9.3 MAL- Bus Facilities Entry'!U$3, 'Custom Field Tbl'!$M$5:$M$446 &amp; 'Custom Field Tbl'!$O$5:$O$446, 0 ))</f>
        <v>#N/A</v>
      </c>
      <c r="V225" s="143" t="str">
        <f>IF(ISNA(INDEX(CFV_Tbl[CF Description], MATCH('9.3 MAL- Bus Facilities Entry'!U225, CFV_Tbl[CF Code], 0)) ), "Field Not Required", INDEX(CFV_Tbl[CF Description], MATCH('9.3 MAL- Bus Facilities Entry'!U225, CFV_Tbl[CF Code], 0)) )</f>
        <v>Field Not Required</v>
      </c>
      <c r="Y225" s="243" t="e" cm="1">
        <f t="array" ref="Y225">INDEX('Custom Field Tbl'!$N$5:$N$446, MATCH('9.3 MAL- Bus Facilities Entry'!$Q225 &amp; '9.3 MAL- Bus Facilities Entry'!Y$3, 'Custom Field Tbl'!$M$5:$M$446 &amp; 'Custom Field Tbl'!$O$5:$O$446, 0 ))</f>
        <v>#N/A</v>
      </c>
      <c r="Z225" s="143" t="str">
        <f>IF(ISNA(INDEX(CFV_Tbl[CF Description], MATCH('9.3 MAL- Bus Facilities Entry'!Y225, CFV_Tbl[CF Code], 0)) ), "Field Not Required", INDEX(CFV_Tbl[CF Description], MATCH('9.3 MAL- Bus Facilities Entry'!Y225, CFV_Tbl[CF Code], 0)) )</f>
        <v>Field Not Required</v>
      </c>
      <c r="AC225" s="243" t="e" cm="1">
        <f t="array" ref="AC225">INDEX('Custom Field Tbl'!$N$5:$N$446, MATCH('9.3 MAL- Bus Facilities Entry'!$Q225 &amp; '9.3 MAL- Bus Facilities Entry'!AC$3, 'Custom Field Tbl'!$M$5:$M$446 &amp; 'Custom Field Tbl'!$O$5:$O$446, 0 ))</f>
        <v>#N/A</v>
      </c>
      <c r="AD225" s="143" t="str">
        <f>IF(ISNA(INDEX(CFV_Tbl[CF Description], MATCH('9.3 MAL- Bus Facilities Entry'!AC225, CFV_Tbl[CF Code], 0)) ), "Field Not Required", INDEX(CFV_Tbl[CF Description], MATCH('9.3 MAL- Bus Facilities Entry'!AC225, CFV_Tbl[CF Code], 0)) )</f>
        <v>Field Not Required</v>
      </c>
      <c r="AG225" s="243" t="e" cm="1">
        <f t="array" ref="AG225">INDEX('Custom Field Tbl'!$N$5:$N$446, MATCH('9.3 MAL- Bus Facilities Entry'!$Q225 &amp; '9.3 MAL- Bus Facilities Entry'!AG$3, 'Custom Field Tbl'!$M$5:$M$446 &amp; 'Custom Field Tbl'!$O$5:$O$446, 0 ))</f>
        <v>#N/A</v>
      </c>
      <c r="AH225" s="143" t="str">
        <f>IF(ISNA(INDEX(CFV_Tbl[CF Description], MATCH('9.3 MAL- Bus Facilities Entry'!AG225, CFV_Tbl[CF Code], 0)) ), "Field Not Required", INDEX(CFV_Tbl[CF Description], MATCH('9.3 MAL- Bus Facilities Entry'!AG225, CFV_Tbl[CF Code], 0)) )</f>
        <v>Field Not Required</v>
      </c>
      <c r="AK225" s="243" t="e" cm="1">
        <f t="array" ref="AK225">INDEX('Custom Field Tbl'!$N$5:$N$446, MATCH('9.3 MAL- Bus Facilities Entry'!$Q225 &amp; '9.3 MAL- Bus Facilities Entry'!AK$3, 'Custom Field Tbl'!$M$5:$M$446 &amp; 'Custom Field Tbl'!$O$5:$O$446, 0 ))</f>
        <v>#N/A</v>
      </c>
      <c r="AL225" s="143" t="str">
        <f>IF(ISNA(INDEX(CFV_Tbl[CF Description], MATCH('9.3 MAL- Bus Facilities Entry'!AK225, CFV_Tbl[CF Code], 0)) ), "Field Not Required", INDEX(CFV_Tbl[CF Description], MATCH('9.3 MAL- Bus Facilities Entry'!AK225, CFV_Tbl[CF Code], 0)) )</f>
        <v>Field Not Required</v>
      </c>
      <c r="AO225" s="243" t="e" cm="1">
        <f t="array" ref="AO225">INDEX('Custom Field Tbl'!$N$5:$N$446, MATCH('9.3 MAL- Bus Facilities Entry'!$Q225 &amp; '9.3 MAL- Bus Facilities Entry'!AO$3, 'Custom Field Tbl'!$M$5:$M$446 &amp; 'Custom Field Tbl'!$O$5:$O$446, 0 ))</f>
        <v>#N/A</v>
      </c>
      <c r="AP225" s="143" t="str">
        <f>IF(ISNA(INDEX(CFV_Tbl[CF Description], MATCH('9.3 MAL- Bus Facilities Entry'!AO225, CFV_Tbl[CF Code], 0)) ), "Field Not Required", INDEX(CFV_Tbl[CF Description], MATCH('9.3 MAL- Bus Facilities Entry'!AO225, CFV_Tbl[CF Code], 0)) )</f>
        <v>Field Not Required</v>
      </c>
      <c r="AS225" s="243" t="e" cm="1">
        <f t="array" ref="AS225">INDEX('Custom Field Tbl'!$N$5:$N$446, MATCH('9.3 MAL- Bus Facilities Entry'!$Q225 &amp; '9.3 MAL- Bus Facilities Entry'!AS$3, 'Custom Field Tbl'!$M$5:$M$446 &amp; 'Custom Field Tbl'!$O$5:$O$446, 0 ))</f>
        <v>#N/A</v>
      </c>
      <c r="AT225" s="143" t="str">
        <f>IF(ISNA(INDEX(CFV_Tbl[CF Description], MATCH('9.3 MAL- Bus Facilities Entry'!AS225, CFV_Tbl[CF Code], 0)) ), "Field Not Required", INDEX(CFV_Tbl[CF Description], MATCH('9.3 MAL- Bus Facilities Entry'!AS225, CFV_Tbl[CF Code], 0)) )</f>
        <v>Field Not Required</v>
      </c>
      <c r="AW225" s="243" t="e" cm="1">
        <f t="array" ref="AW225">INDEX('Custom Field Tbl'!$N$5:$N$446, MATCH('9.3 MAL- Bus Facilities Entry'!$Q225 &amp; '9.3 MAL- Bus Facilities Entry'!AW$3, 'Custom Field Tbl'!$M$5:$M$446 &amp; 'Custom Field Tbl'!$O$5:$O$446, 0 ))</f>
        <v>#N/A</v>
      </c>
      <c r="AX225" s="143" t="str">
        <f>IF(ISNA(INDEX(CFV_Tbl[CF Description], MATCH('9.3 MAL- Bus Facilities Entry'!AW225, CFV_Tbl[CF Code], 0)) ), "Field Not Required", INDEX(CFV_Tbl[CF Description], MATCH('9.3 MAL- Bus Facilities Entry'!AW225, CFV_Tbl[CF Code], 0)) )</f>
        <v>Field Not Required</v>
      </c>
      <c r="BA225" s="243" t="e" cm="1">
        <f t="array" ref="BA225">INDEX('Custom Field Tbl'!$N$5:$N$446, MATCH('9.3 MAL- Bus Facilities Entry'!$Q225 &amp; '9.3 MAL- Bus Facilities Entry'!BA$3, 'Custom Field Tbl'!$M$5:$M$446 &amp; 'Custom Field Tbl'!$O$5:$O$446, 0 ))</f>
        <v>#N/A</v>
      </c>
      <c r="BB225" s="143" t="str">
        <f>IF(ISNA(INDEX(CFV_Tbl[CF Description], MATCH('9.3 MAL- Bus Facilities Entry'!BA225, CFV_Tbl[CF Code], 0)) ), "Field Not Required", INDEX(CFV_Tbl[CF Description], MATCH('9.3 MAL- Bus Facilities Entry'!BA225, CFV_Tbl[CF Code], 0)) )</f>
        <v>Field Not Required</v>
      </c>
      <c r="BE225" s="243" t="e" cm="1">
        <f t="array" ref="BE225">INDEX('Custom Field Tbl'!$N$5:$N$446, MATCH('9.3 MAL- Bus Facilities Entry'!$Q225 &amp; '9.3 MAL- Bus Facilities Entry'!BE$3, 'Custom Field Tbl'!$M$5:$M$446 &amp; 'Custom Field Tbl'!$O$5:$O$446, 0 ))</f>
        <v>#N/A</v>
      </c>
      <c r="BF225" s="143" t="str">
        <f>IF(ISNA(INDEX(CFV_Tbl[CF Description], MATCH('9.3 MAL- Bus Facilities Entry'!BE225, CFV_Tbl[CF Code], 0)) ), "Field Not Required", INDEX(CFV_Tbl[CF Description], MATCH('9.3 MAL- Bus Facilities Entry'!BE225, CFV_Tbl[CF Code], 0)) )</f>
        <v>Field Not Required</v>
      </c>
      <c r="BI225" s="239"/>
      <c r="BJ225" s="243" t="e">
        <f>INDEX(Mnemonic[Code], MATCH('9.3 MAL- Bus Facilities Entry'!BS225, Mnemonic[Description], 0))</f>
        <v>#N/A</v>
      </c>
      <c r="BK225" s="243" t="e">
        <f>INDEX(Mnemonic[Code], MATCH('9.3 MAL- Bus Facilities Entry'!BT225, Mnemonic[Description], 0))</f>
        <v>#N/A</v>
      </c>
      <c r="BL225" s="243" t="e">
        <f>IF(ISNA(INDEX(Mnemonic[Code], MATCH( '9.3 MAL- Bus Facilities Entry'!BU225, Mnemonic[Description], 0)) ),  INDEX(Mnemonic[Code], MATCH( LEFT('9.3 MAL- Bus Facilities Entry'!BU225, LEN(BU225)-2), Mnemonic[Description], 0)),  INDEX(Mnemonic[Code], MATCH( '9.3 MAL- Bus Facilities Entry'!BU225, Mnemonic[Description], 0)) )</f>
        <v>#VALUE!</v>
      </c>
      <c r="BM225" s="243" t="e">
        <f>IF(ISNA(INDEX(Mnemonic[Code], MATCH( '9.3 MAL- Bus Facilities Entry'!BV225, Mnemonic[Description], 0)) ),  INDEX(Mnemonic[Code], MATCH( LEFT('9.3 MAL- Bus Facilities Entry'!BV225, LEN(BV225)-2), Mnemonic[Description], 0)),  INDEX(Mnemonic[Code], MATCH( '9.3 MAL- Bus Facilities Entry'!BV225, Mnemonic[Description], 0)) )</f>
        <v>#VALUE!</v>
      </c>
      <c r="BN225" s="243" t="e">
        <f>IF(ISNA(INDEX(Mnemonic[Code], MATCH( '9.3 MAL- Bus Facilities Entry'!BW225, Mnemonic[Description], 0)) ),  INDEX(Mnemonic[Code], MATCH( LEFT('9.3 MAL- Bus Facilities Entry'!BW225, LEN(BW225)-1), Mnemonic[Description], 0)),  INDEX(Mnemonic[Code], MATCH( '9.3 MAL- Bus Facilities Entry'!BW225, Mnemonic[Description], 0)) )</f>
        <v>#VALUE!</v>
      </c>
      <c r="BO225" s="243" t="e">
        <f>IF(ISNA(INDEX(Mnemonic[Code], MATCH( '9.3 MAL- Bus Facilities Entry'!BX225, Mnemonic[Description], 0)) ),  INDEX(Mnemonic[Code], MATCH( LEFT('9.3 MAL- Bus Facilities Entry'!BX225, LEN(BX225)-1), Mnemonic[Description], 0)),  INDEX(Mnemonic[Code], MATCH( '9.3 MAL- Bus Facilities Entry'!BX225, Mnemonic[Description], 0)) )</f>
        <v>#VALUE!</v>
      </c>
      <c r="BP225" s="243" t="e">
        <f t="shared" si="35"/>
        <v>#N/A</v>
      </c>
      <c r="BQ225" s="243" t="e">
        <f t="shared" si="32"/>
        <v>#N/A</v>
      </c>
      <c r="BR225" s="243" t="e">
        <f t="shared" si="36"/>
        <v>#VALUE!</v>
      </c>
      <c r="BS225" s="245"/>
      <c r="BT225" s="245"/>
      <c r="BU225" s="244"/>
      <c r="BV225" s="244"/>
      <c r="BW225" s="244"/>
      <c r="BX225" s="244"/>
      <c r="BZ225" s="239"/>
      <c r="CA225" s="246" t="e">
        <f>INDEX('MAL-OTHERLOOKUPS'!$ES$4:$ES$56, MATCH('9.3 MAL- Bus Facilities Entry'!CE225, 'MAL-OTHERLOOKUPS'!$ET$4:$ET$56, 0))</f>
        <v>#N/A</v>
      </c>
      <c r="CB225" s="247" t="str">
        <f t="shared" si="37"/>
        <v>L--</v>
      </c>
      <c r="CC225" s="247"/>
      <c r="CD225" s="425"/>
      <c r="CE225" s="425"/>
      <c r="CF225" s="425"/>
      <c r="CG225" s="248"/>
      <c r="CH225" s="367"/>
      <c r="CI225" s="367"/>
      <c r="CJ225" s="249" t="s">
        <v>11299</v>
      </c>
      <c r="CK225" s="249" t="s">
        <v>11299</v>
      </c>
      <c r="CL225" s="250" t="e">
        <v>#N/A</v>
      </c>
      <c r="CM225" s="239"/>
      <c r="CN225" s="251">
        <v>0</v>
      </c>
      <c r="CO225" s="471"/>
      <c r="CP225" s="251" t="str">
        <f t="shared" si="38"/>
        <v>0-</v>
      </c>
      <c r="CQ225" s="471"/>
      <c r="CR225" s="252" t="str">
        <f t="shared" si="33"/>
        <v xml:space="preserve">; ; </v>
      </c>
      <c r="CS225" s="252" t="str">
        <f t="shared" si="34"/>
        <v xml:space="preserve">; ; </v>
      </c>
      <c r="CT225" s="425"/>
      <c r="CU225" s="252" t="e">
        <v>#REF!</v>
      </c>
      <c r="CX225" s="239"/>
      <c r="CY225" s="240"/>
      <c r="CZ225" s="240"/>
      <c r="DA225" s="240"/>
      <c r="DB225" s="239"/>
      <c r="DD225" s="240"/>
      <c r="DE225" s="239"/>
      <c r="DF225" s="253"/>
      <c r="DH225" s="472"/>
      <c r="DI225" s="497"/>
      <c r="DJ225" s="254"/>
      <c r="DK225" s="239"/>
    </row>
    <row r="226" spans="1:115" ht="14.5" x14ac:dyDescent="0.35">
      <c r="A226" s="469"/>
      <c r="B226" s="239"/>
      <c r="C226" s="240"/>
      <c r="D226" s="240"/>
      <c r="E226" s="240"/>
      <c r="F226" s="367"/>
      <c r="G226" s="239"/>
      <c r="H226" s="240"/>
      <c r="J226" s="241"/>
      <c r="K226" s="241"/>
      <c r="M226" s="473"/>
      <c r="O226" s="239"/>
      <c r="Q226" s="143" t="e">
        <f>INDEX(AssetClass[Asset Class], MATCH('9.3 MAL- Bus Facilities Entry'!P226, AssetClass[Class Description], 0))</f>
        <v>#N/A</v>
      </c>
      <c r="R226" s="143"/>
      <c r="S226" s="242"/>
      <c r="T226" s="239"/>
      <c r="U226" s="243" t="e" cm="1">
        <f t="array" ref="U226">INDEX('Custom Field Tbl'!$N$5:$N$446, MATCH('9.3 MAL- Bus Facilities Entry'!$Q226 &amp; '9.3 MAL- Bus Facilities Entry'!U$3, 'Custom Field Tbl'!$M$5:$M$446 &amp; 'Custom Field Tbl'!$O$5:$O$446, 0 ))</f>
        <v>#N/A</v>
      </c>
      <c r="V226" s="143" t="str">
        <f>IF(ISNA(INDEX(CFV_Tbl[CF Description], MATCH('9.3 MAL- Bus Facilities Entry'!U226, CFV_Tbl[CF Code], 0)) ), "Field Not Required", INDEX(CFV_Tbl[CF Description], MATCH('9.3 MAL- Bus Facilities Entry'!U226, CFV_Tbl[CF Code], 0)) )</f>
        <v>Field Not Required</v>
      </c>
      <c r="Y226" s="243" t="e" cm="1">
        <f t="array" ref="Y226">INDEX('Custom Field Tbl'!$N$5:$N$446, MATCH('9.3 MAL- Bus Facilities Entry'!$Q226 &amp; '9.3 MAL- Bus Facilities Entry'!Y$3, 'Custom Field Tbl'!$M$5:$M$446 &amp; 'Custom Field Tbl'!$O$5:$O$446, 0 ))</f>
        <v>#N/A</v>
      </c>
      <c r="Z226" s="143" t="str">
        <f>IF(ISNA(INDEX(CFV_Tbl[CF Description], MATCH('9.3 MAL- Bus Facilities Entry'!Y226, CFV_Tbl[CF Code], 0)) ), "Field Not Required", INDEX(CFV_Tbl[CF Description], MATCH('9.3 MAL- Bus Facilities Entry'!Y226, CFV_Tbl[CF Code], 0)) )</f>
        <v>Field Not Required</v>
      </c>
      <c r="AC226" s="243" t="e" cm="1">
        <f t="array" ref="AC226">INDEX('Custom Field Tbl'!$N$5:$N$446, MATCH('9.3 MAL- Bus Facilities Entry'!$Q226 &amp; '9.3 MAL- Bus Facilities Entry'!AC$3, 'Custom Field Tbl'!$M$5:$M$446 &amp; 'Custom Field Tbl'!$O$5:$O$446, 0 ))</f>
        <v>#N/A</v>
      </c>
      <c r="AD226" s="143" t="str">
        <f>IF(ISNA(INDEX(CFV_Tbl[CF Description], MATCH('9.3 MAL- Bus Facilities Entry'!AC226, CFV_Tbl[CF Code], 0)) ), "Field Not Required", INDEX(CFV_Tbl[CF Description], MATCH('9.3 MAL- Bus Facilities Entry'!AC226, CFV_Tbl[CF Code], 0)) )</f>
        <v>Field Not Required</v>
      </c>
      <c r="AG226" s="243" t="e" cm="1">
        <f t="array" ref="AG226">INDEX('Custom Field Tbl'!$N$5:$N$446, MATCH('9.3 MAL- Bus Facilities Entry'!$Q226 &amp; '9.3 MAL- Bus Facilities Entry'!AG$3, 'Custom Field Tbl'!$M$5:$M$446 &amp; 'Custom Field Tbl'!$O$5:$O$446, 0 ))</f>
        <v>#N/A</v>
      </c>
      <c r="AH226" s="143" t="str">
        <f>IF(ISNA(INDEX(CFV_Tbl[CF Description], MATCH('9.3 MAL- Bus Facilities Entry'!AG226, CFV_Tbl[CF Code], 0)) ), "Field Not Required", INDEX(CFV_Tbl[CF Description], MATCH('9.3 MAL- Bus Facilities Entry'!AG226, CFV_Tbl[CF Code], 0)) )</f>
        <v>Field Not Required</v>
      </c>
      <c r="AK226" s="243" t="e" cm="1">
        <f t="array" ref="AK226">INDEX('Custom Field Tbl'!$N$5:$N$446, MATCH('9.3 MAL- Bus Facilities Entry'!$Q226 &amp; '9.3 MAL- Bus Facilities Entry'!AK$3, 'Custom Field Tbl'!$M$5:$M$446 &amp; 'Custom Field Tbl'!$O$5:$O$446, 0 ))</f>
        <v>#N/A</v>
      </c>
      <c r="AL226" s="143" t="str">
        <f>IF(ISNA(INDEX(CFV_Tbl[CF Description], MATCH('9.3 MAL- Bus Facilities Entry'!AK226, CFV_Tbl[CF Code], 0)) ), "Field Not Required", INDEX(CFV_Tbl[CF Description], MATCH('9.3 MAL- Bus Facilities Entry'!AK226, CFV_Tbl[CF Code], 0)) )</f>
        <v>Field Not Required</v>
      </c>
      <c r="AO226" s="243" t="e" cm="1">
        <f t="array" ref="AO226">INDEX('Custom Field Tbl'!$N$5:$N$446, MATCH('9.3 MAL- Bus Facilities Entry'!$Q226 &amp; '9.3 MAL- Bus Facilities Entry'!AO$3, 'Custom Field Tbl'!$M$5:$M$446 &amp; 'Custom Field Tbl'!$O$5:$O$446, 0 ))</f>
        <v>#N/A</v>
      </c>
      <c r="AP226" s="143" t="str">
        <f>IF(ISNA(INDEX(CFV_Tbl[CF Description], MATCH('9.3 MAL- Bus Facilities Entry'!AO226, CFV_Tbl[CF Code], 0)) ), "Field Not Required", INDEX(CFV_Tbl[CF Description], MATCH('9.3 MAL- Bus Facilities Entry'!AO226, CFV_Tbl[CF Code], 0)) )</f>
        <v>Field Not Required</v>
      </c>
      <c r="AS226" s="243" t="e" cm="1">
        <f t="array" ref="AS226">INDEX('Custom Field Tbl'!$N$5:$N$446, MATCH('9.3 MAL- Bus Facilities Entry'!$Q226 &amp; '9.3 MAL- Bus Facilities Entry'!AS$3, 'Custom Field Tbl'!$M$5:$M$446 &amp; 'Custom Field Tbl'!$O$5:$O$446, 0 ))</f>
        <v>#N/A</v>
      </c>
      <c r="AT226" s="143" t="str">
        <f>IF(ISNA(INDEX(CFV_Tbl[CF Description], MATCH('9.3 MAL- Bus Facilities Entry'!AS226, CFV_Tbl[CF Code], 0)) ), "Field Not Required", INDEX(CFV_Tbl[CF Description], MATCH('9.3 MAL- Bus Facilities Entry'!AS226, CFV_Tbl[CF Code], 0)) )</f>
        <v>Field Not Required</v>
      </c>
      <c r="AW226" s="243" t="e" cm="1">
        <f t="array" ref="AW226">INDEX('Custom Field Tbl'!$N$5:$N$446, MATCH('9.3 MAL- Bus Facilities Entry'!$Q226 &amp; '9.3 MAL- Bus Facilities Entry'!AW$3, 'Custom Field Tbl'!$M$5:$M$446 &amp; 'Custom Field Tbl'!$O$5:$O$446, 0 ))</f>
        <v>#N/A</v>
      </c>
      <c r="AX226" s="143" t="str">
        <f>IF(ISNA(INDEX(CFV_Tbl[CF Description], MATCH('9.3 MAL- Bus Facilities Entry'!AW226, CFV_Tbl[CF Code], 0)) ), "Field Not Required", INDEX(CFV_Tbl[CF Description], MATCH('9.3 MAL- Bus Facilities Entry'!AW226, CFV_Tbl[CF Code], 0)) )</f>
        <v>Field Not Required</v>
      </c>
      <c r="BA226" s="243" t="e" cm="1">
        <f t="array" ref="BA226">INDEX('Custom Field Tbl'!$N$5:$N$446, MATCH('9.3 MAL- Bus Facilities Entry'!$Q226 &amp; '9.3 MAL- Bus Facilities Entry'!BA$3, 'Custom Field Tbl'!$M$5:$M$446 &amp; 'Custom Field Tbl'!$O$5:$O$446, 0 ))</f>
        <v>#N/A</v>
      </c>
      <c r="BB226" s="143" t="str">
        <f>IF(ISNA(INDEX(CFV_Tbl[CF Description], MATCH('9.3 MAL- Bus Facilities Entry'!BA226, CFV_Tbl[CF Code], 0)) ), "Field Not Required", INDEX(CFV_Tbl[CF Description], MATCH('9.3 MAL- Bus Facilities Entry'!BA226, CFV_Tbl[CF Code], 0)) )</f>
        <v>Field Not Required</v>
      </c>
      <c r="BE226" s="243" t="e" cm="1">
        <f t="array" ref="BE226">INDEX('Custom Field Tbl'!$N$5:$N$446, MATCH('9.3 MAL- Bus Facilities Entry'!$Q226 &amp; '9.3 MAL- Bus Facilities Entry'!BE$3, 'Custom Field Tbl'!$M$5:$M$446 &amp; 'Custom Field Tbl'!$O$5:$O$446, 0 ))</f>
        <v>#N/A</v>
      </c>
      <c r="BF226" s="143" t="str">
        <f>IF(ISNA(INDEX(CFV_Tbl[CF Description], MATCH('9.3 MAL- Bus Facilities Entry'!BE226, CFV_Tbl[CF Code], 0)) ), "Field Not Required", INDEX(CFV_Tbl[CF Description], MATCH('9.3 MAL- Bus Facilities Entry'!BE226, CFV_Tbl[CF Code], 0)) )</f>
        <v>Field Not Required</v>
      </c>
      <c r="BI226" s="239"/>
      <c r="BJ226" s="243" t="e">
        <f>INDEX(Mnemonic[Code], MATCH('9.3 MAL- Bus Facilities Entry'!BS226, Mnemonic[Description], 0))</f>
        <v>#N/A</v>
      </c>
      <c r="BK226" s="243" t="e">
        <f>INDEX(Mnemonic[Code], MATCH('9.3 MAL- Bus Facilities Entry'!BT226, Mnemonic[Description], 0))</f>
        <v>#N/A</v>
      </c>
      <c r="BL226" s="243" t="e">
        <f>IF(ISNA(INDEX(Mnemonic[Code], MATCH( '9.3 MAL- Bus Facilities Entry'!BU226, Mnemonic[Description], 0)) ),  INDEX(Mnemonic[Code], MATCH( LEFT('9.3 MAL- Bus Facilities Entry'!BU226, LEN(BU226)-2), Mnemonic[Description], 0)),  INDEX(Mnemonic[Code], MATCH( '9.3 MAL- Bus Facilities Entry'!BU226, Mnemonic[Description], 0)) )</f>
        <v>#VALUE!</v>
      </c>
      <c r="BM226" s="243" t="e">
        <f>IF(ISNA(INDEX(Mnemonic[Code], MATCH( '9.3 MAL- Bus Facilities Entry'!BV226, Mnemonic[Description], 0)) ),  INDEX(Mnemonic[Code], MATCH( LEFT('9.3 MAL- Bus Facilities Entry'!BV226, LEN(BV226)-2), Mnemonic[Description], 0)),  INDEX(Mnemonic[Code], MATCH( '9.3 MAL- Bus Facilities Entry'!BV226, Mnemonic[Description], 0)) )</f>
        <v>#VALUE!</v>
      </c>
      <c r="BN226" s="243" t="e">
        <f>IF(ISNA(INDEX(Mnemonic[Code], MATCH( '9.3 MAL- Bus Facilities Entry'!BW226, Mnemonic[Description], 0)) ),  INDEX(Mnemonic[Code], MATCH( LEFT('9.3 MAL- Bus Facilities Entry'!BW226, LEN(BW226)-1), Mnemonic[Description], 0)),  INDEX(Mnemonic[Code], MATCH( '9.3 MAL- Bus Facilities Entry'!BW226, Mnemonic[Description], 0)) )</f>
        <v>#VALUE!</v>
      </c>
      <c r="BO226" s="243" t="e">
        <f>IF(ISNA(INDEX(Mnemonic[Code], MATCH( '9.3 MAL- Bus Facilities Entry'!BX226, Mnemonic[Description], 0)) ),  INDEX(Mnemonic[Code], MATCH( LEFT('9.3 MAL- Bus Facilities Entry'!BX226, LEN(BX226)-1), Mnemonic[Description], 0)),  INDEX(Mnemonic[Code], MATCH( '9.3 MAL- Bus Facilities Entry'!BX226, Mnemonic[Description], 0)) )</f>
        <v>#VALUE!</v>
      </c>
      <c r="BP226" s="243" t="e">
        <f t="shared" si="35"/>
        <v>#N/A</v>
      </c>
      <c r="BQ226" s="243" t="e">
        <f t="shared" si="32"/>
        <v>#N/A</v>
      </c>
      <c r="BR226" s="243" t="e">
        <f t="shared" si="36"/>
        <v>#VALUE!</v>
      </c>
      <c r="BS226" s="245"/>
      <c r="BT226" s="245"/>
      <c r="BU226" s="244"/>
      <c r="BV226" s="244"/>
      <c r="BW226" s="244"/>
      <c r="BX226" s="244"/>
      <c r="BZ226" s="239"/>
      <c r="CA226" s="246" t="e">
        <f>INDEX('MAL-OTHERLOOKUPS'!$ES$4:$ES$56, MATCH('9.3 MAL- Bus Facilities Entry'!CE226, 'MAL-OTHERLOOKUPS'!$ET$4:$ET$56, 0))</f>
        <v>#N/A</v>
      </c>
      <c r="CB226" s="247" t="str">
        <f t="shared" si="37"/>
        <v>L--</v>
      </c>
      <c r="CC226" s="247"/>
      <c r="CD226" s="425"/>
      <c r="CE226" s="425"/>
      <c r="CF226" s="425"/>
      <c r="CG226" s="248"/>
      <c r="CH226" s="367"/>
      <c r="CI226" s="367"/>
      <c r="CJ226" s="249" t="s">
        <v>11299</v>
      </c>
      <c r="CK226" s="249" t="s">
        <v>11299</v>
      </c>
      <c r="CL226" s="250" t="e">
        <v>#N/A</v>
      </c>
      <c r="CM226" s="239"/>
      <c r="CN226" s="251">
        <v>0</v>
      </c>
      <c r="CO226" s="471"/>
      <c r="CP226" s="251" t="str">
        <f t="shared" si="38"/>
        <v>0-</v>
      </c>
      <c r="CQ226" s="471"/>
      <c r="CR226" s="252" t="str">
        <f t="shared" si="33"/>
        <v xml:space="preserve">; ; </v>
      </c>
      <c r="CS226" s="252" t="str">
        <f t="shared" si="34"/>
        <v xml:space="preserve">; ; </v>
      </c>
      <c r="CT226" s="425"/>
      <c r="CU226" s="252" t="e">
        <v>#REF!</v>
      </c>
      <c r="CX226" s="239"/>
      <c r="CY226" s="240"/>
      <c r="CZ226" s="240"/>
      <c r="DA226" s="240"/>
      <c r="DB226" s="239"/>
      <c r="DD226" s="240"/>
      <c r="DE226" s="239"/>
      <c r="DF226" s="253"/>
      <c r="DH226" s="472"/>
      <c r="DI226" s="497"/>
      <c r="DJ226" s="254"/>
      <c r="DK226" s="239"/>
    </row>
    <row r="227" spans="1:115" ht="14.5" x14ac:dyDescent="0.35">
      <c r="A227" s="469"/>
      <c r="B227" s="239"/>
      <c r="C227" s="240"/>
      <c r="D227" s="240"/>
      <c r="E227" s="240"/>
      <c r="F227" s="367"/>
      <c r="G227" s="239"/>
      <c r="H227" s="240"/>
      <c r="J227" s="241"/>
      <c r="K227" s="241"/>
      <c r="M227" s="473"/>
      <c r="O227" s="239"/>
      <c r="Q227" s="143" t="e">
        <f>INDEX(AssetClass[Asset Class], MATCH('9.3 MAL- Bus Facilities Entry'!P227, AssetClass[Class Description], 0))</f>
        <v>#N/A</v>
      </c>
      <c r="R227" s="143"/>
      <c r="S227" s="242"/>
      <c r="T227" s="239"/>
      <c r="U227" s="243" t="e" cm="1">
        <f t="array" ref="U227">INDEX('Custom Field Tbl'!$N$5:$N$446, MATCH('9.3 MAL- Bus Facilities Entry'!$Q227 &amp; '9.3 MAL- Bus Facilities Entry'!U$3, 'Custom Field Tbl'!$M$5:$M$446 &amp; 'Custom Field Tbl'!$O$5:$O$446, 0 ))</f>
        <v>#N/A</v>
      </c>
      <c r="V227" s="143" t="str">
        <f>IF(ISNA(INDEX(CFV_Tbl[CF Description], MATCH('9.3 MAL- Bus Facilities Entry'!U227, CFV_Tbl[CF Code], 0)) ), "Field Not Required", INDEX(CFV_Tbl[CF Description], MATCH('9.3 MAL- Bus Facilities Entry'!U227, CFV_Tbl[CF Code], 0)) )</f>
        <v>Field Not Required</v>
      </c>
      <c r="Y227" s="243" t="e" cm="1">
        <f t="array" ref="Y227">INDEX('Custom Field Tbl'!$N$5:$N$446, MATCH('9.3 MAL- Bus Facilities Entry'!$Q227 &amp; '9.3 MAL- Bus Facilities Entry'!Y$3, 'Custom Field Tbl'!$M$5:$M$446 &amp; 'Custom Field Tbl'!$O$5:$O$446, 0 ))</f>
        <v>#N/A</v>
      </c>
      <c r="Z227" s="143" t="str">
        <f>IF(ISNA(INDEX(CFV_Tbl[CF Description], MATCH('9.3 MAL- Bus Facilities Entry'!Y227, CFV_Tbl[CF Code], 0)) ), "Field Not Required", INDEX(CFV_Tbl[CF Description], MATCH('9.3 MAL- Bus Facilities Entry'!Y227, CFV_Tbl[CF Code], 0)) )</f>
        <v>Field Not Required</v>
      </c>
      <c r="AC227" s="243" t="e" cm="1">
        <f t="array" ref="AC227">INDEX('Custom Field Tbl'!$N$5:$N$446, MATCH('9.3 MAL- Bus Facilities Entry'!$Q227 &amp; '9.3 MAL- Bus Facilities Entry'!AC$3, 'Custom Field Tbl'!$M$5:$M$446 &amp; 'Custom Field Tbl'!$O$5:$O$446, 0 ))</f>
        <v>#N/A</v>
      </c>
      <c r="AD227" s="143" t="str">
        <f>IF(ISNA(INDEX(CFV_Tbl[CF Description], MATCH('9.3 MAL- Bus Facilities Entry'!AC227, CFV_Tbl[CF Code], 0)) ), "Field Not Required", INDEX(CFV_Tbl[CF Description], MATCH('9.3 MAL- Bus Facilities Entry'!AC227, CFV_Tbl[CF Code], 0)) )</f>
        <v>Field Not Required</v>
      </c>
      <c r="AG227" s="243" t="e" cm="1">
        <f t="array" ref="AG227">INDEX('Custom Field Tbl'!$N$5:$N$446, MATCH('9.3 MAL- Bus Facilities Entry'!$Q227 &amp; '9.3 MAL- Bus Facilities Entry'!AG$3, 'Custom Field Tbl'!$M$5:$M$446 &amp; 'Custom Field Tbl'!$O$5:$O$446, 0 ))</f>
        <v>#N/A</v>
      </c>
      <c r="AH227" s="143" t="str">
        <f>IF(ISNA(INDEX(CFV_Tbl[CF Description], MATCH('9.3 MAL- Bus Facilities Entry'!AG227, CFV_Tbl[CF Code], 0)) ), "Field Not Required", INDEX(CFV_Tbl[CF Description], MATCH('9.3 MAL- Bus Facilities Entry'!AG227, CFV_Tbl[CF Code], 0)) )</f>
        <v>Field Not Required</v>
      </c>
      <c r="AK227" s="243" t="e" cm="1">
        <f t="array" ref="AK227">INDEX('Custom Field Tbl'!$N$5:$N$446, MATCH('9.3 MAL- Bus Facilities Entry'!$Q227 &amp; '9.3 MAL- Bus Facilities Entry'!AK$3, 'Custom Field Tbl'!$M$5:$M$446 &amp; 'Custom Field Tbl'!$O$5:$O$446, 0 ))</f>
        <v>#N/A</v>
      </c>
      <c r="AL227" s="143" t="str">
        <f>IF(ISNA(INDEX(CFV_Tbl[CF Description], MATCH('9.3 MAL- Bus Facilities Entry'!AK227, CFV_Tbl[CF Code], 0)) ), "Field Not Required", INDEX(CFV_Tbl[CF Description], MATCH('9.3 MAL- Bus Facilities Entry'!AK227, CFV_Tbl[CF Code], 0)) )</f>
        <v>Field Not Required</v>
      </c>
      <c r="AO227" s="243" t="e" cm="1">
        <f t="array" ref="AO227">INDEX('Custom Field Tbl'!$N$5:$N$446, MATCH('9.3 MAL- Bus Facilities Entry'!$Q227 &amp; '9.3 MAL- Bus Facilities Entry'!AO$3, 'Custom Field Tbl'!$M$5:$M$446 &amp; 'Custom Field Tbl'!$O$5:$O$446, 0 ))</f>
        <v>#N/A</v>
      </c>
      <c r="AP227" s="143" t="str">
        <f>IF(ISNA(INDEX(CFV_Tbl[CF Description], MATCH('9.3 MAL- Bus Facilities Entry'!AO227, CFV_Tbl[CF Code], 0)) ), "Field Not Required", INDEX(CFV_Tbl[CF Description], MATCH('9.3 MAL- Bus Facilities Entry'!AO227, CFV_Tbl[CF Code], 0)) )</f>
        <v>Field Not Required</v>
      </c>
      <c r="AS227" s="243" t="e" cm="1">
        <f t="array" ref="AS227">INDEX('Custom Field Tbl'!$N$5:$N$446, MATCH('9.3 MAL- Bus Facilities Entry'!$Q227 &amp; '9.3 MAL- Bus Facilities Entry'!AS$3, 'Custom Field Tbl'!$M$5:$M$446 &amp; 'Custom Field Tbl'!$O$5:$O$446, 0 ))</f>
        <v>#N/A</v>
      </c>
      <c r="AT227" s="143" t="str">
        <f>IF(ISNA(INDEX(CFV_Tbl[CF Description], MATCH('9.3 MAL- Bus Facilities Entry'!AS227, CFV_Tbl[CF Code], 0)) ), "Field Not Required", INDEX(CFV_Tbl[CF Description], MATCH('9.3 MAL- Bus Facilities Entry'!AS227, CFV_Tbl[CF Code], 0)) )</f>
        <v>Field Not Required</v>
      </c>
      <c r="AW227" s="243" t="e" cm="1">
        <f t="array" ref="AW227">INDEX('Custom Field Tbl'!$N$5:$N$446, MATCH('9.3 MAL- Bus Facilities Entry'!$Q227 &amp; '9.3 MAL- Bus Facilities Entry'!AW$3, 'Custom Field Tbl'!$M$5:$M$446 &amp; 'Custom Field Tbl'!$O$5:$O$446, 0 ))</f>
        <v>#N/A</v>
      </c>
      <c r="AX227" s="143" t="str">
        <f>IF(ISNA(INDEX(CFV_Tbl[CF Description], MATCH('9.3 MAL- Bus Facilities Entry'!AW227, CFV_Tbl[CF Code], 0)) ), "Field Not Required", INDEX(CFV_Tbl[CF Description], MATCH('9.3 MAL- Bus Facilities Entry'!AW227, CFV_Tbl[CF Code], 0)) )</f>
        <v>Field Not Required</v>
      </c>
      <c r="BA227" s="243" t="e" cm="1">
        <f t="array" ref="BA227">INDEX('Custom Field Tbl'!$N$5:$N$446, MATCH('9.3 MAL- Bus Facilities Entry'!$Q227 &amp; '9.3 MAL- Bus Facilities Entry'!BA$3, 'Custom Field Tbl'!$M$5:$M$446 &amp; 'Custom Field Tbl'!$O$5:$O$446, 0 ))</f>
        <v>#N/A</v>
      </c>
      <c r="BB227" s="143" t="str">
        <f>IF(ISNA(INDEX(CFV_Tbl[CF Description], MATCH('9.3 MAL- Bus Facilities Entry'!BA227, CFV_Tbl[CF Code], 0)) ), "Field Not Required", INDEX(CFV_Tbl[CF Description], MATCH('9.3 MAL- Bus Facilities Entry'!BA227, CFV_Tbl[CF Code], 0)) )</f>
        <v>Field Not Required</v>
      </c>
      <c r="BE227" s="243" t="e" cm="1">
        <f t="array" ref="BE227">INDEX('Custom Field Tbl'!$N$5:$N$446, MATCH('9.3 MAL- Bus Facilities Entry'!$Q227 &amp; '9.3 MAL- Bus Facilities Entry'!BE$3, 'Custom Field Tbl'!$M$5:$M$446 &amp; 'Custom Field Tbl'!$O$5:$O$446, 0 ))</f>
        <v>#N/A</v>
      </c>
      <c r="BF227" s="143" t="str">
        <f>IF(ISNA(INDEX(CFV_Tbl[CF Description], MATCH('9.3 MAL- Bus Facilities Entry'!BE227, CFV_Tbl[CF Code], 0)) ), "Field Not Required", INDEX(CFV_Tbl[CF Description], MATCH('9.3 MAL- Bus Facilities Entry'!BE227, CFV_Tbl[CF Code], 0)) )</f>
        <v>Field Not Required</v>
      </c>
      <c r="BI227" s="239"/>
      <c r="BJ227" s="243" t="e">
        <f>INDEX(Mnemonic[Code], MATCH('9.3 MAL- Bus Facilities Entry'!BS227, Mnemonic[Description], 0))</f>
        <v>#N/A</v>
      </c>
      <c r="BK227" s="243" t="e">
        <f>INDEX(Mnemonic[Code], MATCH('9.3 MAL- Bus Facilities Entry'!BT227, Mnemonic[Description], 0))</f>
        <v>#N/A</v>
      </c>
      <c r="BL227" s="243" t="e">
        <f>IF(ISNA(INDEX(Mnemonic[Code], MATCH( '9.3 MAL- Bus Facilities Entry'!BU227, Mnemonic[Description], 0)) ),  INDEX(Mnemonic[Code], MATCH( LEFT('9.3 MAL- Bus Facilities Entry'!BU227, LEN(BU227)-2), Mnemonic[Description], 0)),  INDEX(Mnemonic[Code], MATCH( '9.3 MAL- Bus Facilities Entry'!BU227, Mnemonic[Description], 0)) )</f>
        <v>#VALUE!</v>
      </c>
      <c r="BM227" s="243" t="e">
        <f>IF(ISNA(INDEX(Mnemonic[Code], MATCH( '9.3 MAL- Bus Facilities Entry'!BV227, Mnemonic[Description], 0)) ),  INDEX(Mnemonic[Code], MATCH( LEFT('9.3 MAL- Bus Facilities Entry'!BV227, LEN(BV227)-2), Mnemonic[Description], 0)),  INDEX(Mnemonic[Code], MATCH( '9.3 MAL- Bus Facilities Entry'!BV227, Mnemonic[Description], 0)) )</f>
        <v>#VALUE!</v>
      </c>
      <c r="BN227" s="243" t="e">
        <f>IF(ISNA(INDEX(Mnemonic[Code], MATCH( '9.3 MAL- Bus Facilities Entry'!BW227, Mnemonic[Description], 0)) ),  INDEX(Mnemonic[Code], MATCH( LEFT('9.3 MAL- Bus Facilities Entry'!BW227, LEN(BW227)-1), Mnemonic[Description], 0)),  INDEX(Mnemonic[Code], MATCH( '9.3 MAL- Bus Facilities Entry'!BW227, Mnemonic[Description], 0)) )</f>
        <v>#VALUE!</v>
      </c>
      <c r="BO227" s="243" t="e">
        <f>IF(ISNA(INDEX(Mnemonic[Code], MATCH( '9.3 MAL- Bus Facilities Entry'!BX227, Mnemonic[Description], 0)) ),  INDEX(Mnemonic[Code], MATCH( LEFT('9.3 MAL- Bus Facilities Entry'!BX227, LEN(BX227)-1), Mnemonic[Description], 0)),  INDEX(Mnemonic[Code], MATCH( '9.3 MAL- Bus Facilities Entry'!BX227, Mnemonic[Description], 0)) )</f>
        <v>#VALUE!</v>
      </c>
      <c r="BP227" s="243" t="e">
        <f t="shared" si="35"/>
        <v>#N/A</v>
      </c>
      <c r="BQ227" s="243" t="e">
        <f t="shared" si="32"/>
        <v>#N/A</v>
      </c>
      <c r="BR227" s="243" t="e">
        <f t="shared" si="36"/>
        <v>#VALUE!</v>
      </c>
      <c r="BS227" s="245"/>
      <c r="BT227" s="245"/>
      <c r="BU227" s="244"/>
      <c r="BV227" s="244"/>
      <c r="BW227" s="244"/>
      <c r="BX227" s="244"/>
      <c r="BZ227" s="239"/>
      <c r="CA227" s="246" t="e">
        <f>INDEX('MAL-OTHERLOOKUPS'!$ES$4:$ES$56, MATCH('9.3 MAL- Bus Facilities Entry'!CE227, 'MAL-OTHERLOOKUPS'!$ET$4:$ET$56, 0))</f>
        <v>#N/A</v>
      </c>
      <c r="CB227" s="247" t="str">
        <f t="shared" si="37"/>
        <v>L--</v>
      </c>
      <c r="CC227" s="247"/>
      <c r="CD227" s="425"/>
      <c r="CE227" s="425"/>
      <c r="CF227" s="425"/>
      <c r="CG227" s="248"/>
      <c r="CH227" s="367"/>
      <c r="CI227" s="367"/>
      <c r="CJ227" s="249" t="s">
        <v>11299</v>
      </c>
      <c r="CK227" s="249" t="s">
        <v>11299</v>
      </c>
      <c r="CL227" s="250" t="e">
        <v>#N/A</v>
      </c>
      <c r="CM227" s="239"/>
      <c r="CN227" s="251">
        <v>0</v>
      </c>
      <c r="CO227" s="471"/>
      <c r="CP227" s="251" t="str">
        <f t="shared" si="38"/>
        <v>0-</v>
      </c>
      <c r="CQ227" s="471"/>
      <c r="CR227" s="252" t="str">
        <f t="shared" si="33"/>
        <v xml:space="preserve">; ; </v>
      </c>
      <c r="CS227" s="252" t="str">
        <f t="shared" si="34"/>
        <v xml:space="preserve">; ; </v>
      </c>
      <c r="CT227" s="425"/>
      <c r="CU227" s="252" t="e">
        <v>#REF!</v>
      </c>
      <c r="CX227" s="239"/>
      <c r="CY227" s="240"/>
      <c r="CZ227" s="240"/>
      <c r="DA227" s="240"/>
      <c r="DB227" s="239"/>
      <c r="DD227" s="240"/>
      <c r="DE227" s="239"/>
      <c r="DF227" s="253"/>
      <c r="DH227" s="472"/>
      <c r="DI227" s="497"/>
      <c r="DJ227" s="254"/>
      <c r="DK227" s="239"/>
    </row>
    <row r="228" spans="1:115" ht="14.5" x14ac:dyDescent="0.35">
      <c r="A228" s="469"/>
      <c r="B228" s="239"/>
      <c r="C228" s="240"/>
      <c r="D228" s="240"/>
      <c r="E228" s="240"/>
      <c r="F228" s="367"/>
      <c r="G228" s="239"/>
      <c r="H228" s="240"/>
      <c r="J228" s="241"/>
      <c r="K228" s="241"/>
      <c r="M228" s="473"/>
      <c r="O228" s="239"/>
      <c r="Q228" s="143" t="e">
        <f>INDEX(AssetClass[Asset Class], MATCH('9.3 MAL- Bus Facilities Entry'!P228, AssetClass[Class Description], 0))</f>
        <v>#N/A</v>
      </c>
      <c r="R228" s="143"/>
      <c r="S228" s="242"/>
      <c r="T228" s="239"/>
      <c r="U228" s="243" t="e" cm="1">
        <f t="array" ref="U228">INDEX('Custom Field Tbl'!$N$5:$N$446, MATCH('9.3 MAL- Bus Facilities Entry'!$Q228 &amp; '9.3 MAL- Bus Facilities Entry'!U$3, 'Custom Field Tbl'!$M$5:$M$446 &amp; 'Custom Field Tbl'!$O$5:$O$446, 0 ))</f>
        <v>#N/A</v>
      </c>
      <c r="V228" s="143" t="str">
        <f>IF(ISNA(INDEX(CFV_Tbl[CF Description], MATCH('9.3 MAL- Bus Facilities Entry'!U228, CFV_Tbl[CF Code], 0)) ), "Field Not Required", INDEX(CFV_Tbl[CF Description], MATCH('9.3 MAL- Bus Facilities Entry'!U228, CFV_Tbl[CF Code], 0)) )</f>
        <v>Field Not Required</v>
      </c>
      <c r="Y228" s="243" t="e" cm="1">
        <f t="array" ref="Y228">INDEX('Custom Field Tbl'!$N$5:$N$446, MATCH('9.3 MAL- Bus Facilities Entry'!$Q228 &amp; '9.3 MAL- Bus Facilities Entry'!Y$3, 'Custom Field Tbl'!$M$5:$M$446 &amp; 'Custom Field Tbl'!$O$5:$O$446, 0 ))</f>
        <v>#N/A</v>
      </c>
      <c r="Z228" s="143" t="str">
        <f>IF(ISNA(INDEX(CFV_Tbl[CF Description], MATCH('9.3 MAL- Bus Facilities Entry'!Y228, CFV_Tbl[CF Code], 0)) ), "Field Not Required", INDEX(CFV_Tbl[CF Description], MATCH('9.3 MAL- Bus Facilities Entry'!Y228, CFV_Tbl[CF Code], 0)) )</f>
        <v>Field Not Required</v>
      </c>
      <c r="AC228" s="243" t="e" cm="1">
        <f t="array" ref="AC228">INDEX('Custom Field Tbl'!$N$5:$N$446, MATCH('9.3 MAL- Bus Facilities Entry'!$Q228 &amp; '9.3 MAL- Bus Facilities Entry'!AC$3, 'Custom Field Tbl'!$M$5:$M$446 &amp; 'Custom Field Tbl'!$O$5:$O$446, 0 ))</f>
        <v>#N/A</v>
      </c>
      <c r="AD228" s="143" t="str">
        <f>IF(ISNA(INDEX(CFV_Tbl[CF Description], MATCH('9.3 MAL- Bus Facilities Entry'!AC228, CFV_Tbl[CF Code], 0)) ), "Field Not Required", INDEX(CFV_Tbl[CF Description], MATCH('9.3 MAL- Bus Facilities Entry'!AC228, CFV_Tbl[CF Code], 0)) )</f>
        <v>Field Not Required</v>
      </c>
      <c r="AG228" s="243" t="e" cm="1">
        <f t="array" ref="AG228">INDEX('Custom Field Tbl'!$N$5:$N$446, MATCH('9.3 MAL- Bus Facilities Entry'!$Q228 &amp; '9.3 MAL- Bus Facilities Entry'!AG$3, 'Custom Field Tbl'!$M$5:$M$446 &amp; 'Custom Field Tbl'!$O$5:$O$446, 0 ))</f>
        <v>#N/A</v>
      </c>
      <c r="AH228" s="143" t="str">
        <f>IF(ISNA(INDEX(CFV_Tbl[CF Description], MATCH('9.3 MAL- Bus Facilities Entry'!AG228, CFV_Tbl[CF Code], 0)) ), "Field Not Required", INDEX(CFV_Tbl[CF Description], MATCH('9.3 MAL- Bus Facilities Entry'!AG228, CFV_Tbl[CF Code], 0)) )</f>
        <v>Field Not Required</v>
      </c>
      <c r="AK228" s="243" t="e" cm="1">
        <f t="array" ref="AK228">INDEX('Custom Field Tbl'!$N$5:$N$446, MATCH('9.3 MAL- Bus Facilities Entry'!$Q228 &amp; '9.3 MAL- Bus Facilities Entry'!AK$3, 'Custom Field Tbl'!$M$5:$M$446 &amp; 'Custom Field Tbl'!$O$5:$O$446, 0 ))</f>
        <v>#N/A</v>
      </c>
      <c r="AL228" s="143" t="str">
        <f>IF(ISNA(INDEX(CFV_Tbl[CF Description], MATCH('9.3 MAL- Bus Facilities Entry'!AK228, CFV_Tbl[CF Code], 0)) ), "Field Not Required", INDEX(CFV_Tbl[CF Description], MATCH('9.3 MAL- Bus Facilities Entry'!AK228, CFV_Tbl[CF Code], 0)) )</f>
        <v>Field Not Required</v>
      </c>
      <c r="AO228" s="243" t="e" cm="1">
        <f t="array" ref="AO228">INDEX('Custom Field Tbl'!$N$5:$N$446, MATCH('9.3 MAL- Bus Facilities Entry'!$Q228 &amp; '9.3 MAL- Bus Facilities Entry'!AO$3, 'Custom Field Tbl'!$M$5:$M$446 &amp; 'Custom Field Tbl'!$O$5:$O$446, 0 ))</f>
        <v>#N/A</v>
      </c>
      <c r="AP228" s="143" t="str">
        <f>IF(ISNA(INDEX(CFV_Tbl[CF Description], MATCH('9.3 MAL- Bus Facilities Entry'!AO228, CFV_Tbl[CF Code], 0)) ), "Field Not Required", INDEX(CFV_Tbl[CF Description], MATCH('9.3 MAL- Bus Facilities Entry'!AO228, CFV_Tbl[CF Code], 0)) )</f>
        <v>Field Not Required</v>
      </c>
      <c r="AS228" s="243" t="e" cm="1">
        <f t="array" ref="AS228">INDEX('Custom Field Tbl'!$N$5:$N$446, MATCH('9.3 MAL- Bus Facilities Entry'!$Q228 &amp; '9.3 MAL- Bus Facilities Entry'!AS$3, 'Custom Field Tbl'!$M$5:$M$446 &amp; 'Custom Field Tbl'!$O$5:$O$446, 0 ))</f>
        <v>#N/A</v>
      </c>
      <c r="AT228" s="143" t="str">
        <f>IF(ISNA(INDEX(CFV_Tbl[CF Description], MATCH('9.3 MAL- Bus Facilities Entry'!AS228, CFV_Tbl[CF Code], 0)) ), "Field Not Required", INDEX(CFV_Tbl[CF Description], MATCH('9.3 MAL- Bus Facilities Entry'!AS228, CFV_Tbl[CF Code], 0)) )</f>
        <v>Field Not Required</v>
      </c>
      <c r="AW228" s="243" t="e" cm="1">
        <f t="array" ref="AW228">INDEX('Custom Field Tbl'!$N$5:$N$446, MATCH('9.3 MAL- Bus Facilities Entry'!$Q228 &amp; '9.3 MAL- Bus Facilities Entry'!AW$3, 'Custom Field Tbl'!$M$5:$M$446 &amp; 'Custom Field Tbl'!$O$5:$O$446, 0 ))</f>
        <v>#N/A</v>
      </c>
      <c r="AX228" s="143" t="str">
        <f>IF(ISNA(INDEX(CFV_Tbl[CF Description], MATCH('9.3 MAL- Bus Facilities Entry'!AW228, CFV_Tbl[CF Code], 0)) ), "Field Not Required", INDEX(CFV_Tbl[CF Description], MATCH('9.3 MAL- Bus Facilities Entry'!AW228, CFV_Tbl[CF Code], 0)) )</f>
        <v>Field Not Required</v>
      </c>
      <c r="BA228" s="243" t="e" cm="1">
        <f t="array" ref="BA228">INDEX('Custom Field Tbl'!$N$5:$N$446, MATCH('9.3 MAL- Bus Facilities Entry'!$Q228 &amp; '9.3 MAL- Bus Facilities Entry'!BA$3, 'Custom Field Tbl'!$M$5:$M$446 &amp; 'Custom Field Tbl'!$O$5:$O$446, 0 ))</f>
        <v>#N/A</v>
      </c>
      <c r="BB228" s="143" t="str">
        <f>IF(ISNA(INDEX(CFV_Tbl[CF Description], MATCH('9.3 MAL- Bus Facilities Entry'!BA228, CFV_Tbl[CF Code], 0)) ), "Field Not Required", INDEX(CFV_Tbl[CF Description], MATCH('9.3 MAL- Bus Facilities Entry'!BA228, CFV_Tbl[CF Code], 0)) )</f>
        <v>Field Not Required</v>
      </c>
      <c r="BE228" s="243" t="e" cm="1">
        <f t="array" ref="BE228">INDEX('Custom Field Tbl'!$N$5:$N$446, MATCH('9.3 MAL- Bus Facilities Entry'!$Q228 &amp; '9.3 MAL- Bus Facilities Entry'!BE$3, 'Custom Field Tbl'!$M$5:$M$446 &amp; 'Custom Field Tbl'!$O$5:$O$446, 0 ))</f>
        <v>#N/A</v>
      </c>
      <c r="BF228" s="143" t="str">
        <f>IF(ISNA(INDEX(CFV_Tbl[CF Description], MATCH('9.3 MAL- Bus Facilities Entry'!BE228, CFV_Tbl[CF Code], 0)) ), "Field Not Required", INDEX(CFV_Tbl[CF Description], MATCH('9.3 MAL- Bus Facilities Entry'!BE228, CFV_Tbl[CF Code], 0)) )</f>
        <v>Field Not Required</v>
      </c>
      <c r="BI228" s="239"/>
      <c r="BJ228" s="243" t="e">
        <f>INDEX(Mnemonic[Code], MATCH('9.3 MAL- Bus Facilities Entry'!BS228, Mnemonic[Description], 0))</f>
        <v>#N/A</v>
      </c>
      <c r="BK228" s="243" t="e">
        <f>INDEX(Mnemonic[Code], MATCH('9.3 MAL- Bus Facilities Entry'!BT228, Mnemonic[Description], 0))</f>
        <v>#N/A</v>
      </c>
      <c r="BL228" s="243" t="e">
        <f>IF(ISNA(INDEX(Mnemonic[Code], MATCH( '9.3 MAL- Bus Facilities Entry'!BU228, Mnemonic[Description], 0)) ),  INDEX(Mnemonic[Code], MATCH( LEFT('9.3 MAL- Bus Facilities Entry'!BU228, LEN(BU228)-2), Mnemonic[Description], 0)),  INDEX(Mnemonic[Code], MATCH( '9.3 MAL- Bus Facilities Entry'!BU228, Mnemonic[Description], 0)) )</f>
        <v>#VALUE!</v>
      </c>
      <c r="BM228" s="243" t="e">
        <f>IF(ISNA(INDEX(Mnemonic[Code], MATCH( '9.3 MAL- Bus Facilities Entry'!BV228, Mnemonic[Description], 0)) ),  INDEX(Mnemonic[Code], MATCH( LEFT('9.3 MAL- Bus Facilities Entry'!BV228, LEN(BV228)-2), Mnemonic[Description], 0)),  INDEX(Mnemonic[Code], MATCH( '9.3 MAL- Bus Facilities Entry'!BV228, Mnemonic[Description], 0)) )</f>
        <v>#VALUE!</v>
      </c>
      <c r="BN228" s="243" t="e">
        <f>IF(ISNA(INDEX(Mnemonic[Code], MATCH( '9.3 MAL- Bus Facilities Entry'!BW228, Mnemonic[Description], 0)) ),  INDEX(Mnemonic[Code], MATCH( LEFT('9.3 MAL- Bus Facilities Entry'!BW228, LEN(BW228)-1), Mnemonic[Description], 0)),  INDEX(Mnemonic[Code], MATCH( '9.3 MAL- Bus Facilities Entry'!BW228, Mnemonic[Description], 0)) )</f>
        <v>#VALUE!</v>
      </c>
      <c r="BO228" s="243" t="e">
        <f>IF(ISNA(INDEX(Mnemonic[Code], MATCH( '9.3 MAL- Bus Facilities Entry'!BX228, Mnemonic[Description], 0)) ),  INDEX(Mnemonic[Code], MATCH( LEFT('9.3 MAL- Bus Facilities Entry'!BX228, LEN(BX228)-1), Mnemonic[Description], 0)),  INDEX(Mnemonic[Code], MATCH( '9.3 MAL- Bus Facilities Entry'!BX228, Mnemonic[Description], 0)) )</f>
        <v>#VALUE!</v>
      </c>
      <c r="BP228" s="243" t="e">
        <f t="shared" si="35"/>
        <v>#N/A</v>
      </c>
      <c r="BQ228" s="243" t="e">
        <f t="shared" si="32"/>
        <v>#N/A</v>
      </c>
      <c r="BR228" s="243" t="e">
        <f t="shared" si="36"/>
        <v>#VALUE!</v>
      </c>
      <c r="BS228" s="245"/>
      <c r="BT228" s="245"/>
      <c r="BU228" s="244"/>
      <c r="BV228" s="244"/>
      <c r="BW228" s="244"/>
      <c r="BX228" s="244"/>
      <c r="BZ228" s="239"/>
      <c r="CA228" s="246" t="e">
        <f>INDEX('MAL-OTHERLOOKUPS'!$ES$4:$ES$56, MATCH('9.3 MAL- Bus Facilities Entry'!CE228, 'MAL-OTHERLOOKUPS'!$ET$4:$ET$56, 0))</f>
        <v>#N/A</v>
      </c>
      <c r="CB228" s="247" t="str">
        <f t="shared" si="37"/>
        <v>L--</v>
      </c>
      <c r="CC228" s="247"/>
      <c r="CD228" s="425"/>
      <c r="CE228" s="425"/>
      <c r="CF228" s="425"/>
      <c r="CG228" s="248"/>
      <c r="CH228" s="367"/>
      <c r="CI228" s="367"/>
      <c r="CJ228" s="249" t="s">
        <v>11299</v>
      </c>
      <c r="CK228" s="249" t="s">
        <v>11299</v>
      </c>
      <c r="CL228" s="250" t="e">
        <v>#N/A</v>
      </c>
      <c r="CM228" s="239"/>
      <c r="CN228" s="251">
        <v>0</v>
      </c>
      <c r="CO228" s="471"/>
      <c r="CP228" s="251" t="str">
        <f t="shared" si="38"/>
        <v>0-</v>
      </c>
      <c r="CQ228" s="471"/>
      <c r="CR228" s="252" t="str">
        <f t="shared" si="33"/>
        <v xml:space="preserve">; ; </v>
      </c>
      <c r="CS228" s="252" t="str">
        <f t="shared" si="34"/>
        <v xml:space="preserve">; ; </v>
      </c>
      <c r="CT228" s="425"/>
      <c r="CU228" s="252" t="e">
        <v>#REF!</v>
      </c>
      <c r="CX228" s="239"/>
      <c r="CY228" s="240"/>
      <c r="CZ228" s="240"/>
      <c r="DA228" s="240"/>
      <c r="DB228" s="239"/>
      <c r="DD228" s="240"/>
      <c r="DE228" s="239"/>
      <c r="DF228" s="253"/>
      <c r="DH228" s="472"/>
      <c r="DI228" s="497"/>
      <c r="DJ228" s="254"/>
      <c r="DK228" s="239"/>
    </row>
    <row r="229" spans="1:115" ht="14.5" x14ac:dyDescent="0.35">
      <c r="A229" s="469"/>
      <c r="B229" s="239"/>
      <c r="C229" s="240"/>
      <c r="D229" s="240"/>
      <c r="E229" s="240"/>
      <c r="F229" s="367"/>
      <c r="G229" s="239"/>
      <c r="H229" s="240"/>
      <c r="J229" s="241"/>
      <c r="K229" s="241"/>
      <c r="M229" s="473"/>
      <c r="O229" s="239"/>
      <c r="Q229" s="143" t="e">
        <f>INDEX(AssetClass[Asset Class], MATCH('9.3 MAL- Bus Facilities Entry'!P229, AssetClass[Class Description], 0))</f>
        <v>#N/A</v>
      </c>
      <c r="R229" s="143"/>
      <c r="S229" s="242"/>
      <c r="T229" s="239"/>
      <c r="U229" s="243" t="e" cm="1">
        <f t="array" ref="U229">INDEX('Custom Field Tbl'!$N$5:$N$446, MATCH('9.3 MAL- Bus Facilities Entry'!$Q229 &amp; '9.3 MAL- Bus Facilities Entry'!U$3, 'Custom Field Tbl'!$M$5:$M$446 &amp; 'Custom Field Tbl'!$O$5:$O$446, 0 ))</f>
        <v>#N/A</v>
      </c>
      <c r="V229" s="143" t="str">
        <f>IF(ISNA(INDEX(CFV_Tbl[CF Description], MATCH('9.3 MAL- Bus Facilities Entry'!U229, CFV_Tbl[CF Code], 0)) ), "Field Not Required", INDEX(CFV_Tbl[CF Description], MATCH('9.3 MAL- Bus Facilities Entry'!U229, CFV_Tbl[CF Code], 0)) )</f>
        <v>Field Not Required</v>
      </c>
      <c r="Y229" s="243" t="e" cm="1">
        <f t="array" ref="Y229">INDEX('Custom Field Tbl'!$N$5:$N$446, MATCH('9.3 MAL- Bus Facilities Entry'!$Q229 &amp; '9.3 MAL- Bus Facilities Entry'!Y$3, 'Custom Field Tbl'!$M$5:$M$446 &amp; 'Custom Field Tbl'!$O$5:$O$446, 0 ))</f>
        <v>#N/A</v>
      </c>
      <c r="Z229" s="143" t="str">
        <f>IF(ISNA(INDEX(CFV_Tbl[CF Description], MATCH('9.3 MAL- Bus Facilities Entry'!Y229, CFV_Tbl[CF Code], 0)) ), "Field Not Required", INDEX(CFV_Tbl[CF Description], MATCH('9.3 MAL- Bus Facilities Entry'!Y229, CFV_Tbl[CF Code], 0)) )</f>
        <v>Field Not Required</v>
      </c>
      <c r="AC229" s="243" t="e" cm="1">
        <f t="array" ref="AC229">INDEX('Custom Field Tbl'!$N$5:$N$446, MATCH('9.3 MAL- Bus Facilities Entry'!$Q229 &amp; '9.3 MAL- Bus Facilities Entry'!AC$3, 'Custom Field Tbl'!$M$5:$M$446 &amp; 'Custom Field Tbl'!$O$5:$O$446, 0 ))</f>
        <v>#N/A</v>
      </c>
      <c r="AD229" s="143" t="str">
        <f>IF(ISNA(INDEX(CFV_Tbl[CF Description], MATCH('9.3 MAL- Bus Facilities Entry'!AC229, CFV_Tbl[CF Code], 0)) ), "Field Not Required", INDEX(CFV_Tbl[CF Description], MATCH('9.3 MAL- Bus Facilities Entry'!AC229, CFV_Tbl[CF Code], 0)) )</f>
        <v>Field Not Required</v>
      </c>
      <c r="AG229" s="243" t="e" cm="1">
        <f t="array" ref="AG229">INDEX('Custom Field Tbl'!$N$5:$N$446, MATCH('9.3 MAL- Bus Facilities Entry'!$Q229 &amp; '9.3 MAL- Bus Facilities Entry'!AG$3, 'Custom Field Tbl'!$M$5:$M$446 &amp; 'Custom Field Tbl'!$O$5:$O$446, 0 ))</f>
        <v>#N/A</v>
      </c>
      <c r="AH229" s="143" t="str">
        <f>IF(ISNA(INDEX(CFV_Tbl[CF Description], MATCH('9.3 MAL- Bus Facilities Entry'!AG229, CFV_Tbl[CF Code], 0)) ), "Field Not Required", INDEX(CFV_Tbl[CF Description], MATCH('9.3 MAL- Bus Facilities Entry'!AG229, CFV_Tbl[CF Code], 0)) )</f>
        <v>Field Not Required</v>
      </c>
      <c r="AK229" s="243" t="e" cm="1">
        <f t="array" ref="AK229">INDEX('Custom Field Tbl'!$N$5:$N$446, MATCH('9.3 MAL- Bus Facilities Entry'!$Q229 &amp; '9.3 MAL- Bus Facilities Entry'!AK$3, 'Custom Field Tbl'!$M$5:$M$446 &amp; 'Custom Field Tbl'!$O$5:$O$446, 0 ))</f>
        <v>#N/A</v>
      </c>
      <c r="AL229" s="143" t="str">
        <f>IF(ISNA(INDEX(CFV_Tbl[CF Description], MATCH('9.3 MAL- Bus Facilities Entry'!AK229, CFV_Tbl[CF Code], 0)) ), "Field Not Required", INDEX(CFV_Tbl[CF Description], MATCH('9.3 MAL- Bus Facilities Entry'!AK229, CFV_Tbl[CF Code], 0)) )</f>
        <v>Field Not Required</v>
      </c>
      <c r="AO229" s="243" t="e" cm="1">
        <f t="array" ref="AO229">INDEX('Custom Field Tbl'!$N$5:$N$446, MATCH('9.3 MAL- Bus Facilities Entry'!$Q229 &amp; '9.3 MAL- Bus Facilities Entry'!AO$3, 'Custom Field Tbl'!$M$5:$M$446 &amp; 'Custom Field Tbl'!$O$5:$O$446, 0 ))</f>
        <v>#N/A</v>
      </c>
      <c r="AP229" s="143" t="str">
        <f>IF(ISNA(INDEX(CFV_Tbl[CF Description], MATCH('9.3 MAL- Bus Facilities Entry'!AO229, CFV_Tbl[CF Code], 0)) ), "Field Not Required", INDEX(CFV_Tbl[CF Description], MATCH('9.3 MAL- Bus Facilities Entry'!AO229, CFV_Tbl[CF Code], 0)) )</f>
        <v>Field Not Required</v>
      </c>
      <c r="AS229" s="243" t="e" cm="1">
        <f t="array" ref="AS229">INDEX('Custom Field Tbl'!$N$5:$N$446, MATCH('9.3 MAL- Bus Facilities Entry'!$Q229 &amp; '9.3 MAL- Bus Facilities Entry'!AS$3, 'Custom Field Tbl'!$M$5:$M$446 &amp; 'Custom Field Tbl'!$O$5:$O$446, 0 ))</f>
        <v>#N/A</v>
      </c>
      <c r="AT229" s="143" t="str">
        <f>IF(ISNA(INDEX(CFV_Tbl[CF Description], MATCH('9.3 MAL- Bus Facilities Entry'!AS229, CFV_Tbl[CF Code], 0)) ), "Field Not Required", INDEX(CFV_Tbl[CF Description], MATCH('9.3 MAL- Bus Facilities Entry'!AS229, CFV_Tbl[CF Code], 0)) )</f>
        <v>Field Not Required</v>
      </c>
      <c r="AW229" s="243" t="e" cm="1">
        <f t="array" ref="AW229">INDEX('Custom Field Tbl'!$N$5:$N$446, MATCH('9.3 MAL- Bus Facilities Entry'!$Q229 &amp; '9.3 MAL- Bus Facilities Entry'!AW$3, 'Custom Field Tbl'!$M$5:$M$446 &amp; 'Custom Field Tbl'!$O$5:$O$446, 0 ))</f>
        <v>#N/A</v>
      </c>
      <c r="AX229" s="143" t="str">
        <f>IF(ISNA(INDEX(CFV_Tbl[CF Description], MATCH('9.3 MAL- Bus Facilities Entry'!AW229, CFV_Tbl[CF Code], 0)) ), "Field Not Required", INDEX(CFV_Tbl[CF Description], MATCH('9.3 MAL- Bus Facilities Entry'!AW229, CFV_Tbl[CF Code], 0)) )</f>
        <v>Field Not Required</v>
      </c>
      <c r="BA229" s="243" t="e" cm="1">
        <f t="array" ref="BA229">INDEX('Custom Field Tbl'!$N$5:$N$446, MATCH('9.3 MAL- Bus Facilities Entry'!$Q229 &amp; '9.3 MAL- Bus Facilities Entry'!BA$3, 'Custom Field Tbl'!$M$5:$M$446 &amp; 'Custom Field Tbl'!$O$5:$O$446, 0 ))</f>
        <v>#N/A</v>
      </c>
      <c r="BB229" s="143" t="str">
        <f>IF(ISNA(INDEX(CFV_Tbl[CF Description], MATCH('9.3 MAL- Bus Facilities Entry'!BA229, CFV_Tbl[CF Code], 0)) ), "Field Not Required", INDEX(CFV_Tbl[CF Description], MATCH('9.3 MAL- Bus Facilities Entry'!BA229, CFV_Tbl[CF Code], 0)) )</f>
        <v>Field Not Required</v>
      </c>
      <c r="BE229" s="243" t="e" cm="1">
        <f t="array" ref="BE229">INDEX('Custom Field Tbl'!$N$5:$N$446, MATCH('9.3 MAL- Bus Facilities Entry'!$Q229 &amp; '9.3 MAL- Bus Facilities Entry'!BE$3, 'Custom Field Tbl'!$M$5:$M$446 &amp; 'Custom Field Tbl'!$O$5:$O$446, 0 ))</f>
        <v>#N/A</v>
      </c>
      <c r="BF229" s="143" t="str">
        <f>IF(ISNA(INDEX(CFV_Tbl[CF Description], MATCH('9.3 MAL- Bus Facilities Entry'!BE229, CFV_Tbl[CF Code], 0)) ), "Field Not Required", INDEX(CFV_Tbl[CF Description], MATCH('9.3 MAL- Bus Facilities Entry'!BE229, CFV_Tbl[CF Code], 0)) )</f>
        <v>Field Not Required</v>
      </c>
      <c r="BI229" s="239"/>
      <c r="BJ229" s="243" t="e">
        <f>INDEX(Mnemonic[Code], MATCH('9.3 MAL- Bus Facilities Entry'!BS229, Mnemonic[Description], 0))</f>
        <v>#N/A</v>
      </c>
      <c r="BK229" s="243" t="e">
        <f>INDEX(Mnemonic[Code], MATCH('9.3 MAL- Bus Facilities Entry'!BT229, Mnemonic[Description], 0))</f>
        <v>#N/A</v>
      </c>
      <c r="BL229" s="243" t="e">
        <f>IF(ISNA(INDEX(Mnemonic[Code], MATCH( '9.3 MAL- Bus Facilities Entry'!BU229, Mnemonic[Description], 0)) ),  INDEX(Mnemonic[Code], MATCH( LEFT('9.3 MAL- Bus Facilities Entry'!BU229, LEN(BU229)-2), Mnemonic[Description], 0)),  INDEX(Mnemonic[Code], MATCH( '9.3 MAL- Bus Facilities Entry'!BU229, Mnemonic[Description], 0)) )</f>
        <v>#VALUE!</v>
      </c>
      <c r="BM229" s="243" t="e">
        <f>IF(ISNA(INDEX(Mnemonic[Code], MATCH( '9.3 MAL- Bus Facilities Entry'!BV229, Mnemonic[Description], 0)) ),  INDEX(Mnemonic[Code], MATCH( LEFT('9.3 MAL- Bus Facilities Entry'!BV229, LEN(BV229)-2), Mnemonic[Description], 0)),  INDEX(Mnemonic[Code], MATCH( '9.3 MAL- Bus Facilities Entry'!BV229, Mnemonic[Description], 0)) )</f>
        <v>#VALUE!</v>
      </c>
      <c r="BN229" s="243" t="e">
        <f>IF(ISNA(INDEX(Mnemonic[Code], MATCH( '9.3 MAL- Bus Facilities Entry'!BW229, Mnemonic[Description], 0)) ),  INDEX(Mnemonic[Code], MATCH( LEFT('9.3 MAL- Bus Facilities Entry'!BW229, LEN(BW229)-1), Mnemonic[Description], 0)),  INDEX(Mnemonic[Code], MATCH( '9.3 MAL- Bus Facilities Entry'!BW229, Mnemonic[Description], 0)) )</f>
        <v>#VALUE!</v>
      </c>
      <c r="BO229" s="243" t="e">
        <f>IF(ISNA(INDEX(Mnemonic[Code], MATCH( '9.3 MAL- Bus Facilities Entry'!BX229, Mnemonic[Description], 0)) ),  INDEX(Mnemonic[Code], MATCH( LEFT('9.3 MAL- Bus Facilities Entry'!BX229, LEN(BX229)-1), Mnemonic[Description], 0)),  INDEX(Mnemonic[Code], MATCH( '9.3 MAL- Bus Facilities Entry'!BX229, Mnemonic[Description], 0)) )</f>
        <v>#VALUE!</v>
      </c>
      <c r="BP229" s="243" t="e">
        <f t="shared" si="35"/>
        <v>#N/A</v>
      </c>
      <c r="BQ229" s="243" t="e">
        <f t="shared" si="32"/>
        <v>#N/A</v>
      </c>
      <c r="BR229" s="243" t="e">
        <f t="shared" si="36"/>
        <v>#VALUE!</v>
      </c>
      <c r="BS229" s="245"/>
      <c r="BT229" s="245"/>
      <c r="BU229" s="244"/>
      <c r="BV229" s="244"/>
      <c r="BW229" s="244"/>
      <c r="BX229" s="244"/>
      <c r="BZ229" s="239"/>
      <c r="CA229" s="246" t="e">
        <f>INDEX('MAL-OTHERLOOKUPS'!$ES$4:$ES$56, MATCH('9.3 MAL- Bus Facilities Entry'!CE229, 'MAL-OTHERLOOKUPS'!$ET$4:$ET$56, 0))</f>
        <v>#N/A</v>
      </c>
      <c r="CB229" s="247" t="str">
        <f t="shared" si="37"/>
        <v>L--</v>
      </c>
      <c r="CC229" s="247"/>
      <c r="CD229" s="425"/>
      <c r="CE229" s="425"/>
      <c r="CF229" s="425"/>
      <c r="CG229" s="248"/>
      <c r="CH229" s="367"/>
      <c r="CI229" s="367"/>
      <c r="CJ229" s="249" t="s">
        <v>11299</v>
      </c>
      <c r="CK229" s="249" t="s">
        <v>11299</v>
      </c>
      <c r="CL229" s="250" t="e">
        <v>#N/A</v>
      </c>
      <c r="CM229" s="239"/>
      <c r="CN229" s="251">
        <v>0</v>
      </c>
      <c r="CO229" s="471"/>
      <c r="CP229" s="251" t="str">
        <f t="shared" si="38"/>
        <v>0-</v>
      </c>
      <c r="CQ229" s="471"/>
      <c r="CR229" s="252" t="str">
        <f t="shared" si="33"/>
        <v xml:space="preserve">; ; </v>
      </c>
      <c r="CS229" s="252" t="str">
        <f t="shared" si="34"/>
        <v xml:space="preserve">; ; </v>
      </c>
      <c r="CT229" s="425"/>
      <c r="CU229" s="252" t="e">
        <v>#REF!</v>
      </c>
      <c r="CX229" s="239"/>
      <c r="CY229" s="240"/>
      <c r="CZ229" s="240"/>
      <c r="DA229" s="240"/>
      <c r="DB229" s="239"/>
      <c r="DD229" s="240"/>
      <c r="DE229" s="239"/>
      <c r="DF229" s="253"/>
      <c r="DH229" s="472"/>
      <c r="DI229" s="497"/>
      <c r="DJ229" s="254"/>
      <c r="DK229" s="239"/>
    </row>
    <row r="230" spans="1:115" ht="14.5" x14ac:dyDescent="0.35">
      <c r="A230" s="469"/>
      <c r="B230" s="239"/>
      <c r="C230" s="240"/>
      <c r="D230" s="240"/>
      <c r="E230" s="240"/>
      <c r="F230" s="367"/>
      <c r="G230" s="239"/>
      <c r="H230" s="240"/>
      <c r="J230" s="241"/>
      <c r="K230" s="241"/>
      <c r="M230" s="473"/>
      <c r="O230" s="239"/>
      <c r="Q230" s="143" t="e">
        <f>INDEX(AssetClass[Asset Class], MATCH('9.3 MAL- Bus Facilities Entry'!P230, AssetClass[Class Description], 0))</f>
        <v>#N/A</v>
      </c>
      <c r="R230" s="143"/>
      <c r="S230" s="242"/>
      <c r="T230" s="239"/>
      <c r="U230" s="243" t="e" cm="1">
        <f t="array" ref="U230">INDEX('Custom Field Tbl'!$N$5:$N$446, MATCH('9.3 MAL- Bus Facilities Entry'!$Q230 &amp; '9.3 MAL- Bus Facilities Entry'!U$3, 'Custom Field Tbl'!$M$5:$M$446 &amp; 'Custom Field Tbl'!$O$5:$O$446, 0 ))</f>
        <v>#N/A</v>
      </c>
      <c r="V230" s="143" t="str">
        <f>IF(ISNA(INDEX(CFV_Tbl[CF Description], MATCH('9.3 MAL- Bus Facilities Entry'!U230, CFV_Tbl[CF Code], 0)) ), "Field Not Required", INDEX(CFV_Tbl[CF Description], MATCH('9.3 MAL- Bus Facilities Entry'!U230, CFV_Tbl[CF Code], 0)) )</f>
        <v>Field Not Required</v>
      </c>
      <c r="Y230" s="243" t="e" cm="1">
        <f t="array" ref="Y230">INDEX('Custom Field Tbl'!$N$5:$N$446, MATCH('9.3 MAL- Bus Facilities Entry'!$Q230 &amp; '9.3 MAL- Bus Facilities Entry'!Y$3, 'Custom Field Tbl'!$M$5:$M$446 &amp; 'Custom Field Tbl'!$O$5:$O$446, 0 ))</f>
        <v>#N/A</v>
      </c>
      <c r="Z230" s="143" t="str">
        <f>IF(ISNA(INDEX(CFV_Tbl[CF Description], MATCH('9.3 MAL- Bus Facilities Entry'!Y230, CFV_Tbl[CF Code], 0)) ), "Field Not Required", INDEX(CFV_Tbl[CF Description], MATCH('9.3 MAL- Bus Facilities Entry'!Y230, CFV_Tbl[CF Code], 0)) )</f>
        <v>Field Not Required</v>
      </c>
      <c r="AC230" s="243" t="e" cm="1">
        <f t="array" ref="AC230">INDEX('Custom Field Tbl'!$N$5:$N$446, MATCH('9.3 MAL- Bus Facilities Entry'!$Q230 &amp; '9.3 MAL- Bus Facilities Entry'!AC$3, 'Custom Field Tbl'!$M$5:$M$446 &amp; 'Custom Field Tbl'!$O$5:$O$446, 0 ))</f>
        <v>#N/A</v>
      </c>
      <c r="AD230" s="143" t="str">
        <f>IF(ISNA(INDEX(CFV_Tbl[CF Description], MATCH('9.3 MAL- Bus Facilities Entry'!AC230, CFV_Tbl[CF Code], 0)) ), "Field Not Required", INDEX(CFV_Tbl[CF Description], MATCH('9.3 MAL- Bus Facilities Entry'!AC230, CFV_Tbl[CF Code], 0)) )</f>
        <v>Field Not Required</v>
      </c>
      <c r="AG230" s="243" t="e" cm="1">
        <f t="array" ref="AG230">INDEX('Custom Field Tbl'!$N$5:$N$446, MATCH('9.3 MAL- Bus Facilities Entry'!$Q230 &amp; '9.3 MAL- Bus Facilities Entry'!AG$3, 'Custom Field Tbl'!$M$5:$M$446 &amp; 'Custom Field Tbl'!$O$5:$O$446, 0 ))</f>
        <v>#N/A</v>
      </c>
      <c r="AH230" s="143" t="str">
        <f>IF(ISNA(INDEX(CFV_Tbl[CF Description], MATCH('9.3 MAL- Bus Facilities Entry'!AG230, CFV_Tbl[CF Code], 0)) ), "Field Not Required", INDEX(CFV_Tbl[CF Description], MATCH('9.3 MAL- Bus Facilities Entry'!AG230, CFV_Tbl[CF Code], 0)) )</f>
        <v>Field Not Required</v>
      </c>
      <c r="AK230" s="243" t="e" cm="1">
        <f t="array" ref="AK230">INDEX('Custom Field Tbl'!$N$5:$N$446, MATCH('9.3 MAL- Bus Facilities Entry'!$Q230 &amp; '9.3 MAL- Bus Facilities Entry'!AK$3, 'Custom Field Tbl'!$M$5:$M$446 &amp; 'Custom Field Tbl'!$O$5:$O$446, 0 ))</f>
        <v>#N/A</v>
      </c>
      <c r="AL230" s="143" t="str">
        <f>IF(ISNA(INDEX(CFV_Tbl[CF Description], MATCH('9.3 MAL- Bus Facilities Entry'!AK230, CFV_Tbl[CF Code], 0)) ), "Field Not Required", INDEX(CFV_Tbl[CF Description], MATCH('9.3 MAL- Bus Facilities Entry'!AK230, CFV_Tbl[CF Code], 0)) )</f>
        <v>Field Not Required</v>
      </c>
      <c r="AO230" s="243" t="e" cm="1">
        <f t="array" ref="AO230">INDEX('Custom Field Tbl'!$N$5:$N$446, MATCH('9.3 MAL- Bus Facilities Entry'!$Q230 &amp; '9.3 MAL- Bus Facilities Entry'!AO$3, 'Custom Field Tbl'!$M$5:$M$446 &amp; 'Custom Field Tbl'!$O$5:$O$446, 0 ))</f>
        <v>#N/A</v>
      </c>
      <c r="AP230" s="143" t="str">
        <f>IF(ISNA(INDEX(CFV_Tbl[CF Description], MATCH('9.3 MAL- Bus Facilities Entry'!AO230, CFV_Tbl[CF Code], 0)) ), "Field Not Required", INDEX(CFV_Tbl[CF Description], MATCH('9.3 MAL- Bus Facilities Entry'!AO230, CFV_Tbl[CF Code], 0)) )</f>
        <v>Field Not Required</v>
      </c>
      <c r="AS230" s="243" t="e" cm="1">
        <f t="array" ref="AS230">INDEX('Custom Field Tbl'!$N$5:$N$446, MATCH('9.3 MAL- Bus Facilities Entry'!$Q230 &amp; '9.3 MAL- Bus Facilities Entry'!AS$3, 'Custom Field Tbl'!$M$5:$M$446 &amp; 'Custom Field Tbl'!$O$5:$O$446, 0 ))</f>
        <v>#N/A</v>
      </c>
      <c r="AT230" s="143" t="str">
        <f>IF(ISNA(INDEX(CFV_Tbl[CF Description], MATCH('9.3 MAL- Bus Facilities Entry'!AS230, CFV_Tbl[CF Code], 0)) ), "Field Not Required", INDEX(CFV_Tbl[CF Description], MATCH('9.3 MAL- Bus Facilities Entry'!AS230, CFV_Tbl[CF Code], 0)) )</f>
        <v>Field Not Required</v>
      </c>
      <c r="AW230" s="243" t="e" cm="1">
        <f t="array" ref="AW230">INDEX('Custom Field Tbl'!$N$5:$N$446, MATCH('9.3 MAL- Bus Facilities Entry'!$Q230 &amp; '9.3 MAL- Bus Facilities Entry'!AW$3, 'Custom Field Tbl'!$M$5:$M$446 &amp; 'Custom Field Tbl'!$O$5:$O$446, 0 ))</f>
        <v>#N/A</v>
      </c>
      <c r="AX230" s="143" t="str">
        <f>IF(ISNA(INDEX(CFV_Tbl[CF Description], MATCH('9.3 MAL- Bus Facilities Entry'!AW230, CFV_Tbl[CF Code], 0)) ), "Field Not Required", INDEX(CFV_Tbl[CF Description], MATCH('9.3 MAL- Bus Facilities Entry'!AW230, CFV_Tbl[CF Code], 0)) )</f>
        <v>Field Not Required</v>
      </c>
      <c r="BA230" s="243" t="e" cm="1">
        <f t="array" ref="BA230">INDEX('Custom Field Tbl'!$N$5:$N$446, MATCH('9.3 MAL- Bus Facilities Entry'!$Q230 &amp; '9.3 MAL- Bus Facilities Entry'!BA$3, 'Custom Field Tbl'!$M$5:$M$446 &amp; 'Custom Field Tbl'!$O$5:$O$446, 0 ))</f>
        <v>#N/A</v>
      </c>
      <c r="BB230" s="143" t="str">
        <f>IF(ISNA(INDEX(CFV_Tbl[CF Description], MATCH('9.3 MAL- Bus Facilities Entry'!BA230, CFV_Tbl[CF Code], 0)) ), "Field Not Required", INDEX(CFV_Tbl[CF Description], MATCH('9.3 MAL- Bus Facilities Entry'!BA230, CFV_Tbl[CF Code], 0)) )</f>
        <v>Field Not Required</v>
      </c>
      <c r="BE230" s="243" t="e" cm="1">
        <f t="array" ref="BE230">INDEX('Custom Field Tbl'!$N$5:$N$446, MATCH('9.3 MAL- Bus Facilities Entry'!$Q230 &amp; '9.3 MAL- Bus Facilities Entry'!BE$3, 'Custom Field Tbl'!$M$5:$M$446 &amp; 'Custom Field Tbl'!$O$5:$O$446, 0 ))</f>
        <v>#N/A</v>
      </c>
      <c r="BF230" s="143" t="str">
        <f>IF(ISNA(INDEX(CFV_Tbl[CF Description], MATCH('9.3 MAL- Bus Facilities Entry'!BE230, CFV_Tbl[CF Code], 0)) ), "Field Not Required", INDEX(CFV_Tbl[CF Description], MATCH('9.3 MAL- Bus Facilities Entry'!BE230, CFV_Tbl[CF Code], 0)) )</f>
        <v>Field Not Required</v>
      </c>
      <c r="BI230" s="239"/>
      <c r="BJ230" s="243" t="e">
        <f>INDEX(Mnemonic[Code], MATCH('9.3 MAL- Bus Facilities Entry'!BS230, Mnemonic[Description], 0))</f>
        <v>#N/A</v>
      </c>
      <c r="BK230" s="243" t="e">
        <f>INDEX(Mnemonic[Code], MATCH('9.3 MAL- Bus Facilities Entry'!BT230, Mnemonic[Description], 0))</f>
        <v>#N/A</v>
      </c>
      <c r="BL230" s="243" t="e">
        <f>IF(ISNA(INDEX(Mnemonic[Code], MATCH( '9.3 MAL- Bus Facilities Entry'!BU230, Mnemonic[Description], 0)) ),  INDEX(Mnemonic[Code], MATCH( LEFT('9.3 MAL- Bus Facilities Entry'!BU230, LEN(BU230)-2), Mnemonic[Description], 0)),  INDEX(Mnemonic[Code], MATCH( '9.3 MAL- Bus Facilities Entry'!BU230, Mnemonic[Description], 0)) )</f>
        <v>#VALUE!</v>
      </c>
      <c r="BM230" s="243" t="e">
        <f>IF(ISNA(INDEX(Mnemonic[Code], MATCH( '9.3 MAL- Bus Facilities Entry'!BV230, Mnemonic[Description], 0)) ),  INDEX(Mnemonic[Code], MATCH( LEFT('9.3 MAL- Bus Facilities Entry'!BV230, LEN(BV230)-2), Mnemonic[Description], 0)),  INDEX(Mnemonic[Code], MATCH( '9.3 MAL- Bus Facilities Entry'!BV230, Mnemonic[Description], 0)) )</f>
        <v>#VALUE!</v>
      </c>
      <c r="BN230" s="243" t="e">
        <f>IF(ISNA(INDEX(Mnemonic[Code], MATCH( '9.3 MAL- Bus Facilities Entry'!BW230, Mnemonic[Description], 0)) ),  INDEX(Mnemonic[Code], MATCH( LEFT('9.3 MAL- Bus Facilities Entry'!BW230, LEN(BW230)-1), Mnemonic[Description], 0)),  INDEX(Mnemonic[Code], MATCH( '9.3 MAL- Bus Facilities Entry'!BW230, Mnemonic[Description], 0)) )</f>
        <v>#VALUE!</v>
      </c>
      <c r="BO230" s="243" t="e">
        <f>IF(ISNA(INDEX(Mnemonic[Code], MATCH( '9.3 MAL- Bus Facilities Entry'!BX230, Mnemonic[Description], 0)) ),  INDEX(Mnemonic[Code], MATCH( LEFT('9.3 MAL- Bus Facilities Entry'!BX230, LEN(BX230)-1), Mnemonic[Description], 0)),  INDEX(Mnemonic[Code], MATCH( '9.3 MAL- Bus Facilities Entry'!BX230, Mnemonic[Description], 0)) )</f>
        <v>#VALUE!</v>
      </c>
      <c r="BP230" s="243" t="e">
        <f t="shared" si="35"/>
        <v>#N/A</v>
      </c>
      <c r="BQ230" s="243" t="e">
        <f t="shared" si="32"/>
        <v>#N/A</v>
      </c>
      <c r="BR230" s="243" t="e">
        <f t="shared" si="36"/>
        <v>#VALUE!</v>
      </c>
      <c r="BS230" s="245"/>
      <c r="BT230" s="245"/>
      <c r="BU230" s="244"/>
      <c r="BV230" s="244"/>
      <c r="BW230" s="244"/>
      <c r="BX230" s="244"/>
      <c r="BZ230" s="239"/>
      <c r="CA230" s="246" t="e">
        <f>INDEX('MAL-OTHERLOOKUPS'!$ES$4:$ES$56, MATCH('9.3 MAL- Bus Facilities Entry'!CE230, 'MAL-OTHERLOOKUPS'!$ET$4:$ET$56, 0))</f>
        <v>#N/A</v>
      </c>
      <c r="CB230" s="247" t="str">
        <f t="shared" si="37"/>
        <v>L--</v>
      </c>
      <c r="CC230" s="247"/>
      <c r="CD230" s="425"/>
      <c r="CE230" s="425"/>
      <c r="CF230" s="425"/>
      <c r="CG230" s="248"/>
      <c r="CH230" s="367"/>
      <c r="CI230" s="367"/>
      <c r="CJ230" s="249" t="s">
        <v>11299</v>
      </c>
      <c r="CK230" s="249" t="s">
        <v>11299</v>
      </c>
      <c r="CL230" s="250" t="e">
        <v>#N/A</v>
      </c>
      <c r="CM230" s="239"/>
      <c r="CN230" s="251">
        <v>0</v>
      </c>
      <c r="CO230" s="471"/>
      <c r="CP230" s="251" t="str">
        <f t="shared" si="38"/>
        <v>0-</v>
      </c>
      <c r="CQ230" s="471"/>
      <c r="CR230" s="252" t="str">
        <f t="shared" si="33"/>
        <v xml:space="preserve">; ; </v>
      </c>
      <c r="CS230" s="252" t="str">
        <f t="shared" si="34"/>
        <v xml:space="preserve">; ; </v>
      </c>
      <c r="CT230" s="425"/>
      <c r="CU230" s="252" t="e">
        <v>#REF!</v>
      </c>
      <c r="CX230" s="239"/>
      <c r="CY230" s="240"/>
      <c r="CZ230" s="240"/>
      <c r="DA230" s="240"/>
      <c r="DB230" s="239"/>
      <c r="DD230" s="240"/>
      <c r="DE230" s="239"/>
      <c r="DF230" s="253"/>
      <c r="DH230" s="472"/>
      <c r="DI230" s="497"/>
      <c r="DJ230" s="254"/>
      <c r="DK230" s="239"/>
    </row>
    <row r="231" spans="1:115" ht="14.5" x14ac:dyDescent="0.35">
      <c r="A231" s="469"/>
      <c r="B231" s="239"/>
      <c r="C231" s="240"/>
      <c r="D231" s="240"/>
      <c r="E231" s="240"/>
      <c r="F231" s="367"/>
      <c r="G231" s="239"/>
      <c r="H231" s="240"/>
      <c r="J231" s="241"/>
      <c r="K231" s="241"/>
      <c r="M231" s="473"/>
      <c r="O231" s="239"/>
      <c r="Q231" s="143" t="e">
        <f>INDEX(AssetClass[Asset Class], MATCH('9.3 MAL- Bus Facilities Entry'!P231, AssetClass[Class Description], 0))</f>
        <v>#N/A</v>
      </c>
      <c r="R231" s="143"/>
      <c r="S231" s="242"/>
      <c r="T231" s="239"/>
      <c r="U231" s="243" t="e" cm="1">
        <f t="array" ref="U231">INDEX('Custom Field Tbl'!$N$5:$N$446, MATCH('9.3 MAL- Bus Facilities Entry'!$Q231 &amp; '9.3 MAL- Bus Facilities Entry'!U$3, 'Custom Field Tbl'!$M$5:$M$446 &amp; 'Custom Field Tbl'!$O$5:$O$446, 0 ))</f>
        <v>#N/A</v>
      </c>
      <c r="V231" s="143" t="str">
        <f>IF(ISNA(INDEX(CFV_Tbl[CF Description], MATCH('9.3 MAL- Bus Facilities Entry'!U231, CFV_Tbl[CF Code], 0)) ), "Field Not Required", INDEX(CFV_Tbl[CF Description], MATCH('9.3 MAL- Bus Facilities Entry'!U231, CFV_Tbl[CF Code], 0)) )</f>
        <v>Field Not Required</v>
      </c>
      <c r="Y231" s="243" t="e" cm="1">
        <f t="array" ref="Y231">INDEX('Custom Field Tbl'!$N$5:$N$446, MATCH('9.3 MAL- Bus Facilities Entry'!$Q231 &amp; '9.3 MAL- Bus Facilities Entry'!Y$3, 'Custom Field Tbl'!$M$5:$M$446 &amp; 'Custom Field Tbl'!$O$5:$O$446, 0 ))</f>
        <v>#N/A</v>
      </c>
      <c r="Z231" s="143" t="str">
        <f>IF(ISNA(INDEX(CFV_Tbl[CF Description], MATCH('9.3 MAL- Bus Facilities Entry'!Y231, CFV_Tbl[CF Code], 0)) ), "Field Not Required", INDEX(CFV_Tbl[CF Description], MATCH('9.3 MAL- Bus Facilities Entry'!Y231, CFV_Tbl[CF Code], 0)) )</f>
        <v>Field Not Required</v>
      </c>
      <c r="AC231" s="243" t="e" cm="1">
        <f t="array" ref="AC231">INDEX('Custom Field Tbl'!$N$5:$N$446, MATCH('9.3 MAL- Bus Facilities Entry'!$Q231 &amp; '9.3 MAL- Bus Facilities Entry'!AC$3, 'Custom Field Tbl'!$M$5:$M$446 &amp; 'Custom Field Tbl'!$O$5:$O$446, 0 ))</f>
        <v>#N/A</v>
      </c>
      <c r="AD231" s="143" t="str">
        <f>IF(ISNA(INDEX(CFV_Tbl[CF Description], MATCH('9.3 MAL- Bus Facilities Entry'!AC231, CFV_Tbl[CF Code], 0)) ), "Field Not Required", INDEX(CFV_Tbl[CF Description], MATCH('9.3 MAL- Bus Facilities Entry'!AC231, CFV_Tbl[CF Code], 0)) )</f>
        <v>Field Not Required</v>
      </c>
      <c r="AG231" s="243" t="e" cm="1">
        <f t="array" ref="AG231">INDEX('Custom Field Tbl'!$N$5:$N$446, MATCH('9.3 MAL- Bus Facilities Entry'!$Q231 &amp; '9.3 MAL- Bus Facilities Entry'!AG$3, 'Custom Field Tbl'!$M$5:$M$446 &amp; 'Custom Field Tbl'!$O$5:$O$446, 0 ))</f>
        <v>#N/A</v>
      </c>
      <c r="AH231" s="143" t="str">
        <f>IF(ISNA(INDEX(CFV_Tbl[CF Description], MATCH('9.3 MAL- Bus Facilities Entry'!AG231, CFV_Tbl[CF Code], 0)) ), "Field Not Required", INDEX(CFV_Tbl[CF Description], MATCH('9.3 MAL- Bus Facilities Entry'!AG231, CFV_Tbl[CF Code], 0)) )</f>
        <v>Field Not Required</v>
      </c>
      <c r="AK231" s="243" t="e" cm="1">
        <f t="array" ref="AK231">INDEX('Custom Field Tbl'!$N$5:$N$446, MATCH('9.3 MAL- Bus Facilities Entry'!$Q231 &amp; '9.3 MAL- Bus Facilities Entry'!AK$3, 'Custom Field Tbl'!$M$5:$M$446 &amp; 'Custom Field Tbl'!$O$5:$O$446, 0 ))</f>
        <v>#N/A</v>
      </c>
      <c r="AL231" s="143" t="str">
        <f>IF(ISNA(INDEX(CFV_Tbl[CF Description], MATCH('9.3 MAL- Bus Facilities Entry'!AK231, CFV_Tbl[CF Code], 0)) ), "Field Not Required", INDEX(CFV_Tbl[CF Description], MATCH('9.3 MAL- Bus Facilities Entry'!AK231, CFV_Tbl[CF Code], 0)) )</f>
        <v>Field Not Required</v>
      </c>
      <c r="AO231" s="243" t="e" cm="1">
        <f t="array" ref="AO231">INDEX('Custom Field Tbl'!$N$5:$N$446, MATCH('9.3 MAL- Bus Facilities Entry'!$Q231 &amp; '9.3 MAL- Bus Facilities Entry'!AO$3, 'Custom Field Tbl'!$M$5:$M$446 &amp; 'Custom Field Tbl'!$O$5:$O$446, 0 ))</f>
        <v>#N/A</v>
      </c>
      <c r="AP231" s="143" t="str">
        <f>IF(ISNA(INDEX(CFV_Tbl[CF Description], MATCH('9.3 MAL- Bus Facilities Entry'!AO231, CFV_Tbl[CF Code], 0)) ), "Field Not Required", INDEX(CFV_Tbl[CF Description], MATCH('9.3 MAL- Bus Facilities Entry'!AO231, CFV_Tbl[CF Code], 0)) )</f>
        <v>Field Not Required</v>
      </c>
      <c r="AS231" s="243" t="e" cm="1">
        <f t="array" ref="AS231">INDEX('Custom Field Tbl'!$N$5:$N$446, MATCH('9.3 MAL- Bus Facilities Entry'!$Q231 &amp; '9.3 MAL- Bus Facilities Entry'!AS$3, 'Custom Field Tbl'!$M$5:$M$446 &amp; 'Custom Field Tbl'!$O$5:$O$446, 0 ))</f>
        <v>#N/A</v>
      </c>
      <c r="AT231" s="143" t="str">
        <f>IF(ISNA(INDEX(CFV_Tbl[CF Description], MATCH('9.3 MAL- Bus Facilities Entry'!AS231, CFV_Tbl[CF Code], 0)) ), "Field Not Required", INDEX(CFV_Tbl[CF Description], MATCH('9.3 MAL- Bus Facilities Entry'!AS231, CFV_Tbl[CF Code], 0)) )</f>
        <v>Field Not Required</v>
      </c>
      <c r="AW231" s="243" t="e" cm="1">
        <f t="array" ref="AW231">INDEX('Custom Field Tbl'!$N$5:$N$446, MATCH('9.3 MAL- Bus Facilities Entry'!$Q231 &amp; '9.3 MAL- Bus Facilities Entry'!AW$3, 'Custom Field Tbl'!$M$5:$M$446 &amp; 'Custom Field Tbl'!$O$5:$O$446, 0 ))</f>
        <v>#N/A</v>
      </c>
      <c r="AX231" s="143" t="str">
        <f>IF(ISNA(INDEX(CFV_Tbl[CF Description], MATCH('9.3 MAL- Bus Facilities Entry'!AW231, CFV_Tbl[CF Code], 0)) ), "Field Not Required", INDEX(CFV_Tbl[CF Description], MATCH('9.3 MAL- Bus Facilities Entry'!AW231, CFV_Tbl[CF Code], 0)) )</f>
        <v>Field Not Required</v>
      </c>
      <c r="BA231" s="243" t="e" cm="1">
        <f t="array" ref="BA231">INDEX('Custom Field Tbl'!$N$5:$N$446, MATCH('9.3 MAL- Bus Facilities Entry'!$Q231 &amp; '9.3 MAL- Bus Facilities Entry'!BA$3, 'Custom Field Tbl'!$M$5:$M$446 &amp; 'Custom Field Tbl'!$O$5:$O$446, 0 ))</f>
        <v>#N/A</v>
      </c>
      <c r="BB231" s="143" t="str">
        <f>IF(ISNA(INDEX(CFV_Tbl[CF Description], MATCH('9.3 MAL- Bus Facilities Entry'!BA231, CFV_Tbl[CF Code], 0)) ), "Field Not Required", INDEX(CFV_Tbl[CF Description], MATCH('9.3 MAL- Bus Facilities Entry'!BA231, CFV_Tbl[CF Code], 0)) )</f>
        <v>Field Not Required</v>
      </c>
      <c r="BE231" s="243" t="e" cm="1">
        <f t="array" ref="BE231">INDEX('Custom Field Tbl'!$N$5:$N$446, MATCH('9.3 MAL- Bus Facilities Entry'!$Q231 &amp; '9.3 MAL- Bus Facilities Entry'!BE$3, 'Custom Field Tbl'!$M$5:$M$446 &amp; 'Custom Field Tbl'!$O$5:$O$446, 0 ))</f>
        <v>#N/A</v>
      </c>
      <c r="BF231" s="143" t="str">
        <f>IF(ISNA(INDEX(CFV_Tbl[CF Description], MATCH('9.3 MAL- Bus Facilities Entry'!BE231, CFV_Tbl[CF Code], 0)) ), "Field Not Required", INDEX(CFV_Tbl[CF Description], MATCH('9.3 MAL- Bus Facilities Entry'!BE231, CFV_Tbl[CF Code], 0)) )</f>
        <v>Field Not Required</v>
      </c>
      <c r="BI231" s="239"/>
      <c r="BJ231" s="243" t="e">
        <f>INDEX(Mnemonic[Code], MATCH('9.3 MAL- Bus Facilities Entry'!BS231, Mnemonic[Description], 0))</f>
        <v>#N/A</v>
      </c>
      <c r="BK231" s="243" t="e">
        <f>INDEX(Mnemonic[Code], MATCH('9.3 MAL- Bus Facilities Entry'!BT231, Mnemonic[Description], 0))</f>
        <v>#N/A</v>
      </c>
      <c r="BL231" s="243" t="e">
        <f>IF(ISNA(INDEX(Mnemonic[Code], MATCH( '9.3 MAL- Bus Facilities Entry'!BU231, Mnemonic[Description], 0)) ),  INDEX(Mnemonic[Code], MATCH( LEFT('9.3 MAL- Bus Facilities Entry'!BU231, LEN(BU231)-2), Mnemonic[Description], 0)),  INDEX(Mnemonic[Code], MATCH( '9.3 MAL- Bus Facilities Entry'!BU231, Mnemonic[Description], 0)) )</f>
        <v>#VALUE!</v>
      </c>
      <c r="BM231" s="243" t="e">
        <f>IF(ISNA(INDEX(Mnemonic[Code], MATCH( '9.3 MAL- Bus Facilities Entry'!BV231, Mnemonic[Description], 0)) ),  INDEX(Mnemonic[Code], MATCH( LEFT('9.3 MAL- Bus Facilities Entry'!BV231, LEN(BV231)-2), Mnemonic[Description], 0)),  INDEX(Mnemonic[Code], MATCH( '9.3 MAL- Bus Facilities Entry'!BV231, Mnemonic[Description], 0)) )</f>
        <v>#VALUE!</v>
      </c>
      <c r="BN231" s="243" t="e">
        <f>IF(ISNA(INDEX(Mnemonic[Code], MATCH( '9.3 MAL- Bus Facilities Entry'!BW231, Mnemonic[Description], 0)) ),  INDEX(Mnemonic[Code], MATCH( LEFT('9.3 MAL- Bus Facilities Entry'!BW231, LEN(BW231)-1), Mnemonic[Description], 0)),  INDEX(Mnemonic[Code], MATCH( '9.3 MAL- Bus Facilities Entry'!BW231, Mnemonic[Description], 0)) )</f>
        <v>#VALUE!</v>
      </c>
      <c r="BO231" s="243" t="e">
        <f>IF(ISNA(INDEX(Mnemonic[Code], MATCH( '9.3 MAL- Bus Facilities Entry'!BX231, Mnemonic[Description], 0)) ),  INDEX(Mnemonic[Code], MATCH( LEFT('9.3 MAL- Bus Facilities Entry'!BX231, LEN(BX231)-1), Mnemonic[Description], 0)),  INDEX(Mnemonic[Code], MATCH( '9.3 MAL- Bus Facilities Entry'!BX231, Mnemonic[Description], 0)) )</f>
        <v>#VALUE!</v>
      </c>
      <c r="BP231" s="243" t="e">
        <f t="shared" si="35"/>
        <v>#N/A</v>
      </c>
      <c r="BQ231" s="243" t="e">
        <f t="shared" si="32"/>
        <v>#N/A</v>
      </c>
      <c r="BR231" s="243" t="e">
        <f t="shared" si="36"/>
        <v>#VALUE!</v>
      </c>
      <c r="BS231" s="245"/>
      <c r="BT231" s="245"/>
      <c r="BU231" s="244"/>
      <c r="BV231" s="244"/>
      <c r="BW231" s="244"/>
      <c r="BX231" s="244"/>
      <c r="BZ231" s="239"/>
      <c r="CA231" s="246" t="e">
        <f>INDEX('MAL-OTHERLOOKUPS'!$ES$4:$ES$56, MATCH('9.3 MAL- Bus Facilities Entry'!CE231, 'MAL-OTHERLOOKUPS'!$ET$4:$ET$56, 0))</f>
        <v>#N/A</v>
      </c>
      <c r="CB231" s="247" t="str">
        <f t="shared" si="37"/>
        <v>L--</v>
      </c>
      <c r="CC231" s="247"/>
      <c r="CD231" s="425"/>
      <c r="CE231" s="425"/>
      <c r="CF231" s="425"/>
      <c r="CG231" s="248"/>
      <c r="CH231" s="367"/>
      <c r="CI231" s="367"/>
      <c r="CJ231" s="249" t="s">
        <v>11299</v>
      </c>
      <c r="CK231" s="249" t="s">
        <v>11299</v>
      </c>
      <c r="CL231" s="250" t="e">
        <v>#N/A</v>
      </c>
      <c r="CM231" s="239"/>
      <c r="CN231" s="251">
        <v>0</v>
      </c>
      <c r="CO231" s="471"/>
      <c r="CP231" s="251" t="str">
        <f t="shared" si="38"/>
        <v>0-</v>
      </c>
      <c r="CQ231" s="471"/>
      <c r="CR231" s="252" t="str">
        <f t="shared" si="33"/>
        <v xml:space="preserve">; ; </v>
      </c>
      <c r="CS231" s="252" t="str">
        <f t="shared" si="34"/>
        <v xml:space="preserve">; ; </v>
      </c>
      <c r="CT231" s="425"/>
      <c r="CU231" s="252" t="e">
        <v>#REF!</v>
      </c>
      <c r="CX231" s="239"/>
      <c r="CY231" s="240"/>
      <c r="CZ231" s="240"/>
      <c r="DA231" s="240"/>
      <c r="DB231" s="239"/>
      <c r="DD231" s="240"/>
      <c r="DE231" s="239"/>
      <c r="DF231" s="253"/>
      <c r="DH231" s="472"/>
      <c r="DI231" s="497"/>
      <c r="DJ231" s="254"/>
      <c r="DK231" s="239"/>
    </row>
    <row r="232" spans="1:115" ht="14.5" x14ac:dyDescent="0.35">
      <c r="A232" s="469"/>
      <c r="B232" s="239"/>
      <c r="C232" s="240"/>
      <c r="D232" s="240"/>
      <c r="E232" s="240"/>
      <c r="F232" s="367"/>
      <c r="G232" s="239"/>
      <c r="H232" s="240"/>
      <c r="J232" s="241"/>
      <c r="K232" s="241"/>
      <c r="M232" s="473"/>
      <c r="O232" s="239"/>
      <c r="Q232" s="143" t="e">
        <f>INDEX(AssetClass[Asset Class], MATCH('9.3 MAL- Bus Facilities Entry'!P232, AssetClass[Class Description], 0))</f>
        <v>#N/A</v>
      </c>
      <c r="R232" s="143"/>
      <c r="S232" s="242"/>
      <c r="T232" s="239"/>
      <c r="U232" s="243" t="e" cm="1">
        <f t="array" ref="U232">INDEX('Custom Field Tbl'!$N$5:$N$446, MATCH('9.3 MAL- Bus Facilities Entry'!$Q232 &amp; '9.3 MAL- Bus Facilities Entry'!U$3, 'Custom Field Tbl'!$M$5:$M$446 &amp; 'Custom Field Tbl'!$O$5:$O$446, 0 ))</f>
        <v>#N/A</v>
      </c>
      <c r="V232" s="143" t="str">
        <f>IF(ISNA(INDEX(CFV_Tbl[CF Description], MATCH('9.3 MAL- Bus Facilities Entry'!U232, CFV_Tbl[CF Code], 0)) ), "Field Not Required", INDEX(CFV_Tbl[CF Description], MATCH('9.3 MAL- Bus Facilities Entry'!U232, CFV_Tbl[CF Code], 0)) )</f>
        <v>Field Not Required</v>
      </c>
      <c r="Y232" s="243" t="e" cm="1">
        <f t="array" ref="Y232">INDEX('Custom Field Tbl'!$N$5:$N$446, MATCH('9.3 MAL- Bus Facilities Entry'!$Q232 &amp; '9.3 MAL- Bus Facilities Entry'!Y$3, 'Custom Field Tbl'!$M$5:$M$446 &amp; 'Custom Field Tbl'!$O$5:$O$446, 0 ))</f>
        <v>#N/A</v>
      </c>
      <c r="Z232" s="143" t="str">
        <f>IF(ISNA(INDEX(CFV_Tbl[CF Description], MATCH('9.3 MAL- Bus Facilities Entry'!Y232, CFV_Tbl[CF Code], 0)) ), "Field Not Required", INDEX(CFV_Tbl[CF Description], MATCH('9.3 MAL- Bus Facilities Entry'!Y232, CFV_Tbl[CF Code], 0)) )</f>
        <v>Field Not Required</v>
      </c>
      <c r="AC232" s="243" t="e" cm="1">
        <f t="array" ref="AC232">INDEX('Custom Field Tbl'!$N$5:$N$446, MATCH('9.3 MAL- Bus Facilities Entry'!$Q232 &amp; '9.3 MAL- Bus Facilities Entry'!AC$3, 'Custom Field Tbl'!$M$5:$M$446 &amp; 'Custom Field Tbl'!$O$5:$O$446, 0 ))</f>
        <v>#N/A</v>
      </c>
      <c r="AD232" s="143" t="str">
        <f>IF(ISNA(INDEX(CFV_Tbl[CF Description], MATCH('9.3 MAL- Bus Facilities Entry'!AC232, CFV_Tbl[CF Code], 0)) ), "Field Not Required", INDEX(CFV_Tbl[CF Description], MATCH('9.3 MAL- Bus Facilities Entry'!AC232, CFV_Tbl[CF Code], 0)) )</f>
        <v>Field Not Required</v>
      </c>
      <c r="AG232" s="243" t="e" cm="1">
        <f t="array" ref="AG232">INDEX('Custom Field Tbl'!$N$5:$N$446, MATCH('9.3 MAL- Bus Facilities Entry'!$Q232 &amp; '9.3 MAL- Bus Facilities Entry'!AG$3, 'Custom Field Tbl'!$M$5:$M$446 &amp; 'Custom Field Tbl'!$O$5:$O$446, 0 ))</f>
        <v>#N/A</v>
      </c>
      <c r="AH232" s="143" t="str">
        <f>IF(ISNA(INDEX(CFV_Tbl[CF Description], MATCH('9.3 MAL- Bus Facilities Entry'!AG232, CFV_Tbl[CF Code], 0)) ), "Field Not Required", INDEX(CFV_Tbl[CF Description], MATCH('9.3 MAL- Bus Facilities Entry'!AG232, CFV_Tbl[CF Code], 0)) )</f>
        <v>Field Not Required</v>
      </c>
      <c r="AK232" s="243" t="e" cm="1">
        <f t="array" ref="AK232">INDEX('Custom Field Tbl'!$N$5:$N$446, MATCH('9.3 MAL- Bus Facilities Entry'!$Q232 &amp; '9.3 MAL- Bus Facilities Entry'!AK$3, 'Custom Field Tbl'!$M$5:$M$446 &amp; 'Custom Field Tbl'!$O$5:$O$446, 0 ))</f>
        <v>#N/A</v>
      </c>
      <c r="AL232" s="143" t="str">
        <f>IF(ISNA(INDEX(CFV_Tbl[CF Description], MATCH('9.3 MAL- Bus Facilities Entry'!AK232, CFV_Tbl[CF Code], 0)) ), "Field Not Required", INDEX(CFV_Tbl[CF Description], MATCH('9.3 MAL- Bus Facilities Entry'!AK232, CFV_Tbl[CF Code], 0)) )</f>
        <v>Field Not Required</v>
      </c>
      <c r="AO232" s="243" t="e" cm="1">
        <f t="array" ref="AO232">INDEX('Custom Field Tbl'!$N$5:$N$446, MATCH('9.3 MAL- Bus Facilities Entry'!$Q232 &amp; '9.3 MAL- Bus Facilities Entry'!AO$3, 'Custom Field Tbl'!$M$5:$M$446 &amp; 'Custom Field Tbl'!$O$5:$O$446, 0 ))</f>
        <v>#N/A</v>
      </c>
      <c r="AP232" s="143" t="str">
        <f>IF(ISNA(INDEX(CFV_Tbl[CF Description], MATCH('9.3 MAL- Bus Facilities Entry'!AO232, CFV_Tbl[CF Code], 0)) ), "Field Not Required", INDEX(CFV_Tbl[CF Description], MATCH('9.3 MAL- Bus Facilities Entry'!AO232, CFV_Tbl[CF Code], 0)) )</f>
        <v>Field Not Required</v>
      </c>
      <c r="AS232" s="243" t="e" cm="1">
        <f t="array" ref="AS232">INDEX('Custom Field Tbl'!$N$5:$N$446, MATCH('9.3 MAL- Bus Facilities Entry'!$Q232 &amp; '9.3 MAL- Bus Facilities Entry'!AS$3, 'Custom Field Tbl'!$M$5:$M$446 &amp; 'Custom Field Tbl'!$O$5:$O$446, 0 ))</f>
        <v>#N/A</v>
      </c>
      <c r="AT232" s="143" t="str">
        <f>IF(ISNA(INDEX(CFV_Tbl[CF Description], MATCH('9.3 MAL- Bus Facilities Entry'!AS232, CFV_Tbl[CF Code], 0)) ), "Field Not Required", INDEX(CFV_Tbl[CF Description], MATCH('9.3 MAL- Bus Facilities Entry'!AS232, CFV_Tbl[CF Code], 0)) )</f>
        <v>Field Not Required</v>
      </c>
      <c r="AW232" s="243" t="e" cm="1">
        <f t="array" ref="AW232">INDEX('Custom Field Tbl'!$N$5:$N$446, MATCH('9.3 MAL- Bus Facilities Entry'!$Q232 &amp; '9.3 MAL- Bus Facilities Entry'!AW$3, 'Custom Field Tbl'!$M$5:$M$446 &amp; 'Custom Field Tbl'!$O$5:$O$446, 0 ))</f>
        <v>#N/A</v>
      </c>
      <c r="AX232" s="143" t="str">
        <f>IF(ISNA(INDEX(CFV_Tbl[CF Description], MATCH('9.3 MAL- Bus Facilities Entry'!AW232, CFV_Tbl[CF Code], 0)) ), "Field Not Required", INDEX(CFV_Tbl[CF Description], MATCH('9.3 MAL- Bus Facilities Entry'!AW232, CFV_Tbl[CF Code], 0)) )</f>
        <v>Field Not Required</v>
      </c>
      <c r="BA232" s="243" t="e" cm="1">
        <f t="array" ref="BA232">INDEX('Custom Field Tbl'!$N$5:$N$446, MATCH('9.3 MAL- Bus Facilities Entry'!$Q232 &amp; '9.3 MAL- Bus Facilities Entry'!BA$3, 'Custom Field Tbl'!$M$5:$M$446 &amp; 'Custom Field Tbl'!$O$5:$O$446, 0 ))</f>
        <v>#N/A</v>
      </c>
      <c r="BB232" s="143" t="str">
        <f>IF(ISNA(INDEX(CFV_Tbl[CF Description], MATCH('9.3 MAL- Bus Facilities Entry'!BA232, CFV_Tbl[CF Code], 0)) ), "Field Not Required", INDEX(CFV_Tbl[CF Description], MATCH('9.3 MAL- Bus Facilities Entry'!BA232, CFV_Tbl[CF Code], 0)) )</f>
        <v>Field Not Required</v>
      </c>
      <c r="BE232" s="243" t="e" cm="1">
        <f t="array" ref="BE232">INDEX('Custom Field Tbl'!$N$5:$N$446, MATCH('9.3 MAL- Bus Facilities Entry'!$Q232 &amp; '9.3 MAL- Bus Facilities Entry'!BE$3, 'Custom Field Tbl'!$M$5:$M$446 &amp; 'Custom Field Tbl'!$O$5:$O$446, 0 ))</f>
        <v>#N/A</v>
      </c>
      <c r="BF232" s="143" t="str">
        <f>IF(ISNA(INDEX(CFV_Tbl[CF Description], MATCH('9.3 MAL- Bus Facilities Entry'!BE232, CFV_Tbl[CF Code], 0)) ), "Field Not Required", INDEX(CFV_Tbl[CF Description], MATCH('9.3 MAL- Bus Facilities Entry'!BE232, CFV_Tbl[CF Code], 0)) )</f>
        <v>Field Not Required</v>
      </c>
      <c r="BI232" s="239"/>
      <c r="BJ232" s="243" t="e">
        <f>INDEX(Mnemonic[Code], MATCH('9.3 MAL- Bus Facilities Entry'!BS232, Mnemonic[Description], 0))</f>
        <v>#N/A</v>
      </c>
      <c r="BK232" s="243" t="e">
        <f>INDEX(Mnemonic[Code], MATCH('9.3 MAL- Bus Facilities Entry'!BT232, Mnemonic[Description], 0))</f>
        <v>#N/A</v>
      </c>
      <c r="BL232" s="243" t="e">
        <f>IF(ISNA(INDEX(Mnemonic[Code], MATCH( '9.3 MAL- Bus Facilities Entry'!BU232, Mnemonic[Description], 0)) ),  INDEX(Mnemonic[Code], MATCH( LEFT('9.3 MAL- Bus Facilities Entry'!BU232, LEN(BU232)-2), Mnemonic[Description], 0)),  INDEX(Mnemonic[Code], MATCH( '9.3 MAL- Bus Facilities Entry'!BU232, Mnemonic[Description], 0)) )</f>
        <v>#VALUE!</v>
      </c>
      <c r="BM232" s="243" t="e">
        <f>IF(ISNA(INDEX(Mnemonic[Code], MATCH( '9.3 MAL- Bus Facilities Entry'!BV232, Mnemonic[Description], 0)) ),  INDEX(Mnemonic[Code], MATCH( LEFT('9.3 MAL- Bus Facilities Entry'!BV232, LEN(BV232)-2), Mnemonic[Description], 0)),  INDEX(Mnemonic[Code], MATCH( '9.3 MAL- Bus Facilities Entry'!BV232, Mnemonic[Description], 0)) )</f>
        <v>#VALUE!</v>
      </c>
      <c r="BN232" s="243" t="e">
        <f>IF(ISNA(INDEX(Mnemonic[Code], MATCH( '9.3 MAL- Bus Facilities Entry'!BW232, Mnemonic[Description], 0)) ),  INDEX(Mnemonic[Code], MATCH( LEFT('9.3 MAL- Bus Facilities Entry'!BW232, LEN(BW232)-1), Mnemonic[Description], 0)),  INDEX(Mnemonic[Code], MATCH( '9.3 MAL- Bus Facilities Entry'!BW232, Mnemonic[Description], 0)) )</f>
        <v>#VALUE!</v>
      </c>
      <c r="BO232" s="243" t="e">
        <f>IF(ISNA(INDEX(Mnemonic[Code], MATCH( '9.3 MAL- Bus Facilities Entry'!BX232, Mnemonic[Description], 0)) ),  INDEX(Mnemonic[Code], MATCH( LEFT('9.3 MAL- Bus Facilities Entry'!BX232, LEN(BX232)-1), Mnemonic[Description], 0)),  INDEX(Mnemonic[Code], MATCH( '9.3 MAL- Bus Facilities Entry'!BX232, Mnemonic[Description], 0)) )</f>
        <v>#VALUE!</v>
      </c>
      <c r="BP232" s="243" t="e">
        <f t="shared" si="35"/>
        <v>#N/A</v>
      </c>
      <c r="BQ232" s="243" t="e">
        <f t="shared" si="32"/>
        <v>#N/A</v>
      </c>
      <c r="BR232" s="243" t="e">
        <f t="shared" si="36"/>
        <v>#VALUE!</v>
      </c>
      <c r="BS232" s="245"/>
      <c r="BT232" s="245"/>
      <c r="BU232" s="244"/>
      <c r="BV232" s="244"/>
      <c r="BW232" s="244"/>
      <c r="BX232" s="244"/>
      <c r="BZ232" s="239"/>
      <c r="CA232" s="246" t="e">
        <f>INDEX('MAL-OTHERLOOKUPS'!$ES$4:$ES$56, MATCH('9.3 MAL- Bus Facilities Entry'!CE232, 'MAL-OTHERLOOKUPS'!$ET$4:$ET$56, 0))</f>
        <v>#N/A</v>
      </c>
      <c r="CB232" s="247" t="str">
        <f t="shared" si="37"/>
        <v>L--</v>
      </c>
      <c r="CC232" s="247"/>
      <c r="CD232" s="425"/>
      <c r="CE232" s="425"/>
      <c r="CF232" s="425"/>
      <c r="CG232" s="248"/>
      <c r="CH232" s="367"/>
      <c r="CI232" s="367"/>
      <c r="CJ232" s="249" t="s">
        <v>11299</v>
      </c>
      <c r="CK232" s="249" t="s">
        <v>11299</v>
      </c>
      <c r="CL232" s="250" t="e">
        <v>#N/A</v>
      </c>
      <c r="CM232" s="239"/>
      <c r="CN232" s="251">
        <v>0</v>
      </c>
      <c r="CO232" s="471"/>
      <c r="CP232" s="251" t="str">
        <f t="shared" si="38"/>
        <v>0-</v>
      </c>
      <c r="CQ232" s="471"/>
      <c r="CR232" s="252" t="str">
        <f t="shared" si="33"/>
        <v xml:space="preserve">; ; </v>
      </c>
      <c r="CS232" s="252" t="str">
        <f t="shared" si="34"/>
        <v xml:space="preserve">; ; </v>
      </c>
      <c r="CT232" s="425"/>
      <c r="CU232" s="252" t="e">
        <v>#REF!</v>
      </c>
      <c r="CX232" s="239"/>
      <c r="CY232" s="240"/>
      <c r="CZ232" s="240"/>
      <c r="DA232" s="240"/>
      <c r="DB232" s="239"/>
      <c r="DD232" s="240"/>
      <c r="DE232" s="239"/>
      <c r="DF232" s="253"/>
      <c r="DH232" s="472"/>
      <c r="DI232" s="497"/>
      <c r="DJ232" s="254"/>
      <c r="DK232" s="239"/>
    </row>
    <row r="233" spans="1:115" ht="14.5" x14ac:dyDescent="0.35">
      <c r="A233" s="469"/>
      <c r="B233" s="239"/>
      <c r="C233" s="240"/>
      <c r="D233" s="240"/>
      <c r="E233" s="240"/>
      <c r="F233" s="367"/>
      <c r="G233" s="239"/>
      <c r="H233" s="240"/>
      <c r="J233" s="241"/>
      <c r="K233" s="241"/>
      <c r="M233" s="473"/>
      <c r="O233" s="239"/>
      <c r="Q233" s="143" t="e">
        <f>INDEX(AssetClass[Asset Class], MATCH('9.3 MAL- Bus Facilities Entry'!P233, AssetClass[Class Description], 0))</f>
        <v>#N/A</v>
      </c>
      <c r="R233" s="143"/>
      <c r="S233" s="242"/>
      <c r="T233" s="239"/>
      <c r="U233" s="243" t="e" cm="1">
        <f t="array" ref="U233">INDEX('Custom Field Tbl'!$N$5:$N$446, MATCH('9.3 MAL- Bus Facilities Entry'!$Q233 &amp; '9.3 MAL- Bus Facilities Entry'!U$3, 'Custom Field Tbl'!$M$5:$M$446 &amp; 'Custom Field Tbl'!$O$5:$O$446, 0 ))</f>
        <v>#N/A</v>
      </c>
      <c r="V233" s="143" t="str">
        <f>IF(ISNA(INDEX(CFV_Tbl[CF Description], MATCH('9.3 MAL- Bus Facilities Entry'!U233, CFV_Tbl[CF Code], 0)) ), "Field Not Required", INDEX(CFV_Tbl[CF Description], MATCH('9.3 MAL- Bus Facilities Entry'!U233, CFV_Tbl[CF Code], 0)) )</f>
        <v>Field Not Required</v>
      </c>
      <c r="Y233" s="243" t="e" cm="1">
        <f t="array" ref="Y233">INDEX('Custom Field Tbl'!$N$5:$N$446, MATCH('9.3 MAL- Bus Facilities Entry'!$Q233 &amp; '9.3 MAL- Bus Facilities Entry'!Y$3, 'Custom Field Tbl'!$M$5:$M$446 &amp; 'Custom Field Tbl'!$O$5:$O$446, 0 ))</f>
        <v>#N/A</v>
      </c>
      <c r="Z233" s="143" t="str">
        <f>IF(ISNA(INDEX(CFV_Tbl[CF Description], MATCH('9.3 MAL- Bus Facilities Entry'!Y233, CFV_Tbl[CF Code], 0)) ), "Field Not Required", INDEX(CFV_Tbl[CF Description], MATCH('9.3 MAL- Bus Facilities Entry'!Y233, CFV_Tbl[CF Code], 0)) )</f>
        <v>Field Not Required</v>
      </c>
      <c r="AC233" s="243" t="e" cm="1">
        <f t="array" ref="AC233">INDEX('Custom Field Tbl'!$N$5:$N$446, MATCH('9.3 MAL- Bus Facilities Entry'!$Q233 &amp; '9.3 MAL- Bus Facilities Entry'!AC$3, 'Custom Field Tbl'!$M$5:$M$446 &amp; 'Custom Field Tbl'!$O$5:$O$446, 0 ))</f>
        <v>#N/A</v>
      </c>
      <c r="AD233" s="143" t="str">
        <f>IF(ISNA(INDEX(CFV_Tbl[CF Description], MATCH('9.3 MAL- Bus Facilities Entry'!AC233, CFV_Tbl[CF Code], 0)) ), "Field Not Required", INDEX(CFV_Tbl[CF Description], MATCH('9.3 MAL- Bus Facilities Entry'!AC233, CFV_Tbl[CF Code], 0)) )</f>
        <v>Field Not Required</v>
      </c>
      <c r="AG233" s="243" t="e" cm="1">
        <f t="array" ref="AG233">INDEX('Custom Field Tbl'!$N$5:$N$446, MATCH('9.3 MAL- Bus Facilities Entry'!$Q233 &amp; '9.3 MAL- Bus Facilities Entry'!AG$3, 'Custom Field Tbl'!$M$5:$M$446 &amp; 'Custom Field Tbl'!$O$5:$O$446, 0 ))</f>
        <v>#N/A</v>
      </c>
      <c r="AH233" s="143" t="str">
        <f>IF(ISNA(INDEX(CFV_Tbl[CF Description], MATCH('9.3 MAL- Bus Facilities Entry'!AG233, CFV_Tbl[CF Code], 0)) ), "Field Not Required", INDEX(CFV_Tbl[CF Description], MATCH('9.3 MAL- Bus Facilities Entry'!AG233, CFV_Tbl[CF Code], 0)) )</f>
        <v>Field Not Required</v>
      </c>
      <c r="AK233" s="243" t="e" cm="1">
        <f t="array" ref="AK233">INDEX('Custom Field Tbl'!$N$5:$N$446, MATCH('9.3 MAL- Bus Facilities Entry'!$Q233 &amp; '9.3 MAL- Bus Facilities Entry'!AK$3, 'Custom Field Tbl'!$M$5:$M$446 &amp; 'Custom Field Tbl'!$O$5:$O$446, 0 ))</f>
        <v>#N/A</v>
      </c>
      <c r="AL233" s="143" t="str">
        <f>IF(ISNA(INDEX(CFV_Tbl[CF Description], MATCH('9.3 MAL- Bus Facilities Entry'!AK233, CFV_Tbl[CF Code], 0)) ), "Field Not Required", INDEX(CFV_Tbl[CF Description], MATCH('9.3 MAL- Bus Facilities Entry'!AK233, CFV_Tbl[CF Code], 0)) )</f>
        <v>Field Not Required</v>
      </c>
      <c r="AO233" s="243" t="e" cm="1">
        <f t="array" ref="AO233">INDEX('Custom Field Tbl'!$N$5:$N$446, MATCH('9.3 MAL- Bus Facilities Entry'!$Q233 &amp; '9.3 MAL- Bus Facilities Entry'!AO$3, 'Custom Field Tbl'!$M$5:$M$446 &amp; 'Custom Field Tbl'!$O$5:$O$446, 0 ))</f>
        <v>#N/A</v>
      </c>
      <c r="AP233" s="143" t="str">
        <f>IF(ISNA(INDEX(CFV_Tbl[CF Description], MATCH('9.3 MAL- Bus Facilities Entry'!AO233, CFV_Tbl[CF Code], 0)) ), "Field Not Required", INDEX(CFV_Tbl[CF Description], MATCH('9.3 MAL- Bus Facilities Entry'!AO233, CFV_Tbl[CF Code], 0)) )</f>
        <v>Field Not Required</v>
      </c>
      <c r="AS233" s="243" t="e" cm="1">
        <f t="array" ref="AS233">INDEX('Custom Field Tbl'!$N$5:$N$446, MATCH('9.3 MAL- Bus Facilities Entry'!$Q233 &amp; '9.3 MAL- Bus Facilities Entry'!AS$3, 'Custom Field Tbl'!$M$5:$M$446 &amp; 'Custom Field Tbl'!$O$5:$O$446, 0 ))</f>
        <v>#N/A</v>
      </c>
      <c r="AT233" s="143" t="str">
        <f>IF(ISNA(INDEX(CFV_Tbl[CF Description], MATCH('9.3 MAL- Bus Facilities Entry'!AS233, CFV_Tbl[CF Code], 0)) ), "Field Not Required", INDEX(CFV_Tbl[CF Description], MATCH('9.3 MAL- Bus Facilities Entry'!AS233, CFV_Tbl[CF Code], 0)) )</f>
        <v>Field Not Required</v>
      </c>
      <c r="AW233" s="243" t="e" cm="1">
        <f t="array" ref="AW233">INDEX('Custom Field Tbl'!$N$5:$N$446, MATCH('9.3 MAL- Bus Facilities Entry'!$Q233 &amp; '9.3 MAL- Bus Facilities Entry'!AW$3, 'Custom Field Tbl'!$M$5:$M$446 &amp; 'Custom Field Tbl'!$O$5:$O$446, 0 ))</f>
        <v>#N/A</v>
      </c>
      <c r="AX233" s="143" t="str">
        <f>IF(ISNA(INDEX(CFV_Tbl[CF Description], MATCH('9.3 MAL- Bus Facilities Entry'!AW233, CFV_Tbl[CF Code], 0)) ), "Field Not Required", INDEX(CFV_Tbl[CF Description], MATCH('9.3 MAL- Bus Facilities Entry'!AW233, CFV_Tbl[CF Code], 0)) )</f>
        <v>Field Not Required</v>
      </c>
      <c r="BA233" s="243" t="e" cm="1">
        <f t="array" ref="BA233">INDEX('Custom Field Tbl'!$N$5:$N$446, MATCH('9.3 MAL- Bus Facilities Entry'!$Q233 &amp; '9.3 MAL- Bus Facilities Entry'!BA$3, 'Custom Field Tbl'!$M$5:$M$446 &amp; 'Custom Field Tbl'!$O$5:$O$446, 0 ))</f>
        <v>#N/A</v>
      </c>
      <c r="BB233" s="143" t="str">
        <f>IF(ISNA(INDEX(CFV_Tbl[CF Description], MATCH('9.3 MAL- Bus Facilities Entry'!BA233, CFV_Tbl[CF Code], 0)) ), "Field Not Required", INDEX(CFV_Tbl[CF Description], MATCH('9.3 MAL- Bus Facilities Entry'!BA233, CFV_Tbl[CF Code], 0)) )</f>
        <v>Field Not Required</v>
      </c>
      <c r="BE233" s="243" t="e" cm="1">
        <f t="array" ref="BE233">INDEX('Custom Field Tbl'!$N$5:$N$446, MATCH('9.3 MAL- Bus Facilities Entry'!$Q233 &amp; '9.3 MAL- Bus Facilities Entry'!BE$3, 'Custom Field Tbl'!$M$5:$M$446 &amp; 'Custom Field Tbl'!$O$5:$O$446, 0 ))</f>
        <v>#N/A</v>
      </c>
      <c r="BF233" s="143" t="str">
        <f>IF(ISNA(INDEX(CFV_Tbl[CF Description], MATCH('9.3 MAL- Bus Facilities Entry'!BE233, CFV_Tbl[CF Code], 0)) ), "Field Not Required", INDEX(CFV_Tbl[CF Description], MATCH('9.3 MAL- Bus Facilities Entry'!BE233, CFV_Tbl[CF Code], 0)) )</f>
        <v>Field Not Required</v>
      </c>
      <c r="BI233" s="239"/>
      <c r="BJ233" s="243" t="e">
        <f>INDEX(Mnemonic[Code], MATCH('9.3 MAL- Bus Facilities Entry'!BS233, Mnemonic[Description], 0))</f>
        <v>#N/A</v>
      </c>
      <c r="BK233" s="243" t="e">
        <f>INDEX(Mnemonic[Code], MATCH('9.3 MAL- Bus Facilities Entry'!BT233, Mnemonic[Description], 0))</f>
        <v>#N/A</v>
      </c>
      <c r="BL233" s="243" t="e">
        <f>IF(ISNA(INDEX(Mnemonic[Code], MATCH( '9.3 MAL- Bus Facilities Entry'!BU233, Mnemonic[Description], 0)) ),  INDEX(Mnemonic[Code], MATCH( LEFT('9.3 MAL- Bus Facilities Entry'!BU233, LEN(BU233)-2), Mnemonic[Description], 0)),  INDEX(Mnemonic[Code], MATCH( '9.3 MAL- Bus Facilities Entry'!BU233, Mnemonic[Description], 0)) )</f>
        <v>#VALUE!</v>
      </c>
      <c r="BM233" s="243" t="e">
        <f>IF(ISNA(INDEX(Mnemonic[Code], MATCH( '9.3 MAL- Bus Facilities Entry'!BV233, Mnemonic[Description], 0)) ),  INDEX(Mnemonic[Code], MATCH( LEFT('9.3 MAL- Bus Facilities Entry'!BV233, LEN(BV233)-2), Mnemonic[Description], 0)),  INDEX(Mnemonic[Code], MATCH( '9.3 MAL- Bus Facilities Entry'!BV233, Mnemonic[Description], 0)) )</f>
        <v>#VALUE!</v>
      </c>
      <c r="BN233" s="243" t="e">
        <f>IF(ISNA(INDEX(Mnemonic[Code], MATCH( '9.3 MAL- Bus Facilities Entry'!BW233, Mnemonic[Description], 0)) ),  INDEX(Mnemonic[Code], MATCH( LEFT('9.3 MAL- Bus Facilities Entry'!BW233, LEN(BW233)-1), Mnemonic[Description], 0)),  INDEX(Mnemonic[Code], MATCH( '9.3 MAL- Bus Facilities Entry'!BW233, Mnemonic[Description], 0)) )</f>
        <v>#VALUE!</v>
      </c>
      <c r="BO233" s="243" t="e">
        <f>IF(ISNA(INDEX(Mnemonic[Code], MATCH( '9.3 MAL- Bus Facilities Entry'!BX233, Mnemonic[Description], 0)) ),  INDEX(Mnemonic[Code], MATCH( LEFT('9.3 MAL- Bus Facilities Entry'!BX233, LEN(BX233)-1), Mnemonic[Description], 0)),  INDEX(Mnemonic[Code], MATCH( '9.3 MAL- Bus Facilities Entry'!BX233, Mnemonic[Description], 0)) )</f>
        <v>#VALUE!</v>
      </c>
      <c r="BP233" s="243" t="e">
        <f t="shared" si="35"/>
        <v>#N/A</v>
      </c>
      <c r="BQ233" s="243" t="e">
        <f t="shared" si="32"/>
        <v>#N/A</v>
      </c>
      <c r="BR233" s="243" t="e">
        <f t="shared" si="36"/>
        <v>#VALUE!</v>
      </c>
      <c r="BS233" s="245"/>
      <c r="BT233" s="245"/>
      <c r="BU233" s="244"/>
      <c r="BV233" s="244"/>
      <c r="BW233" s="244"/>
      <c r="BX233" s="244"/>
      <c r="BZ233" s="239"/>
      <c r="CA233" s="246" t="e">
        <f>INDEX('MAL-OTHERLOOKUPS'!$ES$4:$ES$56, MATCH('9.3 MAL- Bus Facilities Entry'!CE233, 'MAL-OTHERLOOKUPS'!$ET$4:$ET$56, 0))</f>
        <v>#N/A</v>
      </c>
      <c r="CB233" s="247" t="str">
        <f t="shared" si="37"/>
        <v>L--</v>
      </c>
      <c r="CC233" s="247"/>
      <c r="CD233" s="425"/>
      <c r="CE233" s="425"/>
      <c r="CF233" s="425"/>
      <c r="CG233" s="248"/>
      <c r="CH233" s="367"/>
      <c r="CI233" s="367"/>
      <c r="CJ233" s="249" t="s">
        <v>11299</v>
      </c>
      <c r="CK233" s="249" t="s">
        <v>11299</v>
      </c>
      <c r="CL233" s="250" t="e">
        <v>#N/A</v>
      </c>
      <c r="CM233" s="239"/>
      <c r="CN233" s="251">
        <v>0</v>
      </c>
      <c r="CO233" s="471"/>
      <c r="CP233" s="251" t="str">
        <f t="shared" si="38"/>
        <v>0-</v>
      </c>
      <c r="CQ233" s="471"/>
      <c r="CR233" s="252" t="str">
        <f t="shared" si="33"/>
        <v xml:space="preserve">; ; </v>
      </c>
      <c r="CS233" s="252" t="str">
        <f t="shared" si="34"/>
        <v xml:space="preserve">; ; </v>
      </c>
      <c r="CT233" s="425"/>
      <c r="CU233" s="252" t="e">
        <v>#REF!</v>
      </c>
      <c r="CX233" s="239"/>
      <c r="CY233" s="240"/>
      <c r="CZ233" s="240"/>
      <c r="DA233" s="240"/>
      <c r="DB233" s="239"/>
      <c r="DD233" s="240"/>
      <c r="DE233" s="239"/>
      <c r="DF233" s="253"/>
      <c r="DH233" s="472"/>
      <c r="DI233" s="497"/>
      <c r="DJ233" s="254"/>
      <c r="DK233" s="239"/>
    </row>
    <row r="234" spans="1:115" ht="14.5" x14ac:dyDescent="0.35">
      <c r="A234" s="469"/>
      <c r="B234" s="239"/>
      <c r="C234" s="240"/>
      <c r="D234" s="240"/>
      <c r="E234" s="240"/>
      <c r="F234" s="367"/>
      <c r="G234" s="239"/>
      <c r="H234" s="240"/>
      <c r="J234" s="241"/>
      <c r="K234" s="241"/>
      <c r="M234" s="473"/>
      <c r="O234" s="239"/>
      <c r="Q234" s="143" t="e">
        <f>INDEX(AssetClass[Asset Class], MATCH('9.3 MAL- Bus Facilities Entry'!P234, AssetClass[Class Description], 0))</f>
        <v>#N/A</v>
      </c>
      <c r="R234" s="143"/>
      <c r="S234" s="242"/>
      <c r="T234" s="239"/>
      <c r="U234" s="243" t="e" cm="1">
        <f t="array" ref="U234">INDEX('Custom Field Tbl'!$N$5:$N$446, MATCH('9.3 MAL- Bus Facilities Entry'!$Q234 &amp; '9.3 MAL- Bus Facilities Entry'!U$3, 'Custom Field Tbl'!$M$5:$M$446 &amp; 'Custom Field Tbl'!$O$5:$O$446, 0 ))</f>
        <v>#N/A</v>
      </c>
      <c r="V234" s="143" t="str">
        <f>IF(ISNA(INDEX(CFV_Tbl[CF Description], MATCH('9.3 MAL- Bus Facilities Entry'!U234, CFV_Tbl[CF Code], 0)) ), "Field Not Required", INDEX(CFV_Tbl[CF Description], MATCH('9.3 MAL- Bus Facilities Entry'!U234, CFV_Tbl[CF Code], 0)) )</f>
        <v>Field Not Required</v>
      </c>
      <c r="Y234" s="243" t="e" cm="1">
        <f t="array" ref="Y234">INDEX('Custom Field Tbl'!$N$5:$N$446, MATCH('9.3 MAL- Bus Facilities Entry'!$Q234 &amp; '9.3 MAL- Bus Facilities Entry'!Y$3, 'Custom Field Tbl'!$M$5:$M$446 &amp; 'Custom Field Tbl'!$O$5:$O$446, 0 ))</f>
        <v>#N/A</v>
      </c>
      <c r="Z234" s="143" t="str">
        <f>IF(ISNA(INDEX(CFV_Tbl[CF Description], MATCH('9.3 MAL- Bus Facilities Entry'!Y234, CFV_Tbl[CF Code], 0)) ), "Field Not Required", INDEX(CFV_Tbl[CF Description], MATCH('9.3 MAL- Bus Facilities Entry'!Y234, CFV_Tbl[CF Code], 0)) )</f>
        <v>Field Not Required</v>
      </c>
      <c r="AC234" s="243" t="e" cm="1">
        <f t="array" ref="AC234">INDEX('Custom Field Tbl'!$N$5:$N$446, MATCH('9.3 MAL- Bus Facilities Entry'!$Q234 &amp; '9.3 MAL- Bus Facilities Entry'!AC$3, 'Custom Field Tbl'!$M$5:$M$446 &amp; 'Custom Field Tbl'!$O$5:$O$446, 0 ))</f>
        <v>#N/A</v>
      </c>
      <c r="AD234" s="143" t="str">
        <f>IF(ISNA(INDEX(CFV_Tbl[CF Description], MATCH('9.3 MAL- Bus Facilities Entry'!AC234, CFV_Tbl[CF Code], 0)) ), "Field Not Required", INDEX(CFV_Tbl[CF Description], MATCH('9.3 MAL- Bus Facilities Entry'!AC234, CFV_Tbl[CF Code], 0)) )</f>
        <v>Field Not Required</v>
      </c>
      <c r="AG234" s="243" t="e" cm="1">
        <f t="array" ref="AG234">INDEX('Custom Field Tbl'!$N$5:$N$446, MATCH('9.3 MAL- Bus Facilities Entry'!$Q234 &amp; '9.3 MAL- Bus Facilities Entry'!AG$3, 'Custom Field Tbl'!$M$5:$M$446 &amp; 'Custom Field Tbl'!$O$5:$O$446, 0 ))</f>
        <v>#N/A</v>
      </c>
      <c r="AH234" s="143" t="str">
        <f>IF(ISNA(INDEX(CFV_Tbl[CF Description], MATCH('9.3 MAL- Bus Facilities Entry'!AG234, CFV_Tbl[CF Code], 0)) ), "Field Not Required", INDEX(CFV_Tbl[CF Description], MATCH('9.3 MAL- Bus Facilities Entry'!AG234, CFV_Tbl[CF Code], 0)) )</f>
        <v>Field Not Required</v>
      </c>
      <c r="AK234" s="243" t="e" cm="1">
        <f t="array" ref="AK234">INDEX('Custom Field Tbl'!$N$5:$N$446, MATCH('9.3 MAL- Bus Facilities Entry'!$Q234 &amp; '9.3 MAL- Bus Facilities Entry'!AK$3, 'Custom Field Tbl'!$M$5:$M$446 &amp; 'Custom Field Tbl'!$O$5:$O$446, 0 ))</f>
        <v>#N/A</v>
      </c>
      <c r="AL234" s="143" t="str">
        <f>IF(ISNA(INDEX(CFV_Tbl[CF Description], MATCH('9.3 MAL- Bus Facilities Entry'!AK234, CFV_Tbl[CF Code], 0)) ), "Field Not Required", INDEX(CFV_Tbl[CF Description], MATCH('9.3 MAL- Bus Facilities Entry'!AK234, CFV_Tbl[CF Code], 0)) )</f>
        <v>Field Not Required</v>
      </c>
      <c r="AO234" s="243" t="e" cm="1">
        <f t="array" ref="AO234">INDEX('Custom Field Tbl'!$N$5:$N$446, MATCH('9.3 MAL- Bus Facilities Entry'!$Q234 &amp; '9.3 MAL- Bus Facilities Entry'!AO$3, 'Custom Field Tbl'!$M$5:$M$446 &amp; 'Custom Field Tbl'!$O$5:$O$446, 0 ))</f>
        <v>#N/A</v>
      </c>
      <c r="AP234" s="143" t="str">
        <f>IF(ISNA(INDEX(CFV_Tbl[CF Description], MATCH('9.3 MAL- Bus Facilities Entry'!AO234, CFV_Tbl[CF Code], 0)) ), "Field Not Required", INDEX(CFV_Tbl[CF Description], MATCH('9.3 MAL- Bus Facilities Entry'!AO234, CFV_Tbl[CF Code], 0)) )</f>
        <v>Field Not Required</v>
      </c>
      <c r="AS234" s="243" t="e" cm="1">
        <f t="array" ref="AS234">INDEX('Custom Field Tbl'!$N$5:$N$446, MATCH('9.3 MAL- Bus Facilities Entry'!$Q234 &amp; '9.3 MAL- Bus Facilities Entry'!AS$3, 'Custom Field Tbl'!$M$5:$M$446 &amp; 'Custom Field Tbl'!$O$5:$O$446, 0 ))</f>
        <v>#N/A</v>
      </c>
      <c r="AT234" s="143" t="str">
        <f>IF(ISNA(INDEX(CFV_Tbl[CF Description], MATCH('9.3 MAL- Bus Facilities Entry'!AS234, CFV_Tbl[CF Code], 0)) ), "Field Not Required", INDEX(CFV_Tbl[CF Description], MATCH('9.3 MAL- Bus Facilities Entry'!AS234, CFV_Tbl[CF Code], 0)) )</f>
        <v>Field Not Required</v>
      </c>
      <c r="AW234" s="243" t="e" cm="1">
        <f t="array" ref="AW234">INDEX('Custom Field Tbl'!$N$5:$N$446, MATCH('9.3 MAL- Bus Facilities Entry'!$Q234 &amp; '9.3 MAL- Bus Facilities Entry'!AW$3, 'Custom Field Tbl'!$M$5:$M$446 &amp; 'Custom Field Tbl'!$O$5:$O$446, 0 ))</f>
        <v>#N/A</v>
      </c>
      <c r="AX234" s="143" t="str">
        <f>IF(ISNA(INDEX(CFV_Tbl[CF Description], MATCH('9.3 MAL- Bus Facilities Entry'!AW234, CFV_Tbl[CF Code], 0)) ), "Field Not Required", INDEX(CFV_Tbl[CF Description], MATCH('9.3 MAL- Bus Facilities Entry'!AW234, CFV_Tbl[CF Code], 0)) )</f>
        <v>Field Not Required</v>
      </c>
      <c r="BA234" s="243" t="e" cm="1">
        <f t="array" ref="BA234">INDEX('Custom Field Tbl'!$N$5:$N$446, MATCH('9.3 MAL- Bus Facilities Entry'!$Q234 &amp; '9.3 MAL- Bus Facilities Entry'!BA$3, 'Custom Field Tbl'!$M$5:$M$446 &amp; 'Custom Field Tbl'!$O$5:$O$446, 0 ))</f>
        <v>#N/A</v>
      </c>
      <c r="BB234" s="143" t="str">
        <f>IF(ISNA(INDEX(CFV_Tbl[CF Description], MATCH('9.3 MAL- Bus Facilities Entry'!BA234, CFV_Tbl[CF Code], 0)) ), "Field Not Required", INDEX(CFV_Tbl[CF Description], MATCH('9.3 MAL- Bus Facilities Entry'!BA234, CFV_Tbl[CF Code], 0)) )</f>
        <v>Field Not Required</v>
      </c>
      <c r="BE234" s="243" t="e" cm="1">
        <f t="array" ref="BE234">INDEX('Custom Field Tbl'!$N$5:$N$446, MATCH('9.3 MAL- Bus Facilities Entry'!$Q234 &amp; '9.3 MAL- Bus Facilities Entry'!BE$3, 'Custom Field Tbl'!$M$5:$M$446 &amp; 'Custom Field Tbl'!$O$5:$O$446, 0 ))</f>
        <v>#N/A</v>
      </c>
      <c r="BF234" s="143" t="str">
        <f>IF(ISNA(INDEX(CFV_Tbl[CF Description], MATCH('9.3 MAL- Bus Facilities Entry'!BE234, CFV_Tbl[CF Code], 0)) ), "Field Not Required", INDEX(CFV_Tbl[CF Description], MATCH('9.3 MAL- Bus Facilities Entry'!BE234, CFV_Tbl[CF Code], 0)) )</f>
        <v>Field Not Required</v>
      </c>
      <c r="BI234" s="239"/>
      <c r="BJ234" s="243" t="e">
        <f>INDEX(Mnemonic[Code], MATCH('9.3 MAL- Bus Facilities Entry'!BS234, Mnemonic[Description], 0))</f>
        <v>#N/A</v>
      </c>
      <c r="BK234" s="243" t="e">
        <f>INDEX(Mnemonic[Code], MATCH('9.3 MAL- Bus Facilities Entry'!BT234, Mnemonic[Description], 0))</f>
        <v>#N/A</v>
      </c>
      <c r="BL234" s="243" t="e">
        <f>IF(ISNA(INDEX(Mnemonic[Code], MATCH( '9.3 MAL- Bus Facilities Entry'!BU234, Mnemonic[Description], 0)) ),  INDEX(Mnemonic[Code], MATCH( LEFT('9.3 MAL- Bus Facilities Entry'!BU234, LEN(BU234)-2), Mnemonic[Description], 0)),  INDEX(Mnemonic[Code], MATCH( '9.3 MAL- Bus Facilities Entry'!BU234, Mnemonic[Description], 0)) )</f>
        <v>#VALUE!</v>
      </c>
      <c r="BM234" s="243" t="e">
        <f>IF(ISNA(INDEX(Mnemonic[Code], MATCH( '9.3 MAL- Bus Facilities Entry'!BV234, Mnemonic[Description], 0)) ),  INDEX(Mnemonic[Code], MATCH( LEFT('9.3 MAL- Bus Facilities Entry'!BV234, LEN(BV234)-2), Mnemonic[Description], 0)),  INDEX(Mnemonic[Code], MATCH( '9.3 MAL- Bus Facilities Entry'!BV234, Mnemonic[Description], 0)) )</f>
        <v>#VALUE!</v>
      </c>
      <c r="BN234" s="243" t="e">
        <f>IF(ISNA(INDEX(Mnemonic[Code], MATCH( '9.3 MAL- Bus Facilities Entry'!BW234, Mnemonic[Description], 0)) ),  INDEX(Mnemonic[Code], MATCH( LEFT('9.3 MAL- Bus Facilities Entry'!BW234, LEN(BW234)-1), Mnemonic[Description], 0)),  INDEX(Mnemonic[Code], MATCH( '9.3 MAL- Bus Facilities Entry'!BW234, Mnemonic[Description], 0)) )</f>
        <v>#VALUE!</v>
      </c>
      <c r="BO234" s="243" t="e">
        <f>IF(ISNA(INDEX(Mnemonic[Code], MATCH( '9.3 MAL- Bus Facilities Entry'!BX234, Mnemonic[Description], 0)) ),  INDEX(Mnemonic[Code], MATCH( LEFT('9.3 MAL- Bus Facilities Entry'!BX234, LEN(BX234)-1), Mnemonic[Description], 0)),  INDEX(Mnemonic[Code], MATCH( '9.3 MAL- Bus Facilities Entry'!BX234, Mnemonic[Description], 0)) )</f>
        <v>#VALUE!</v>
      </c>
      <c r="BP234" s="243" t="e">
        <f t="shared" si="35"/>
        <v>#N/A</v>
      </c>
      <c r="BQ234" s="243" t="e">
        <f t="shared" si="32"/>
        <v>#N/A</v>
      </c>
      <c r="BR234" s="243" t="e">
        <f t="shared" si="36"/>
        <v>#VALUE!</v>
      </c>
      <c r="BS234" s="245"/>
      <c r="BT234" s="245"/>
      <c r="BU234" s="244"/>
      <c r="BV234" s="244"/>
      <c r="BW234" s="244"/>
      <c r="BX234" s="244"/>
      <c r="BZ234" s="239"/>
      <c r="CA234" s="246" t="e">
        <f>INDEX('MAL-OTHERLOOKUPS'!$ES$4:$ES$56, MATCH('9.3 MAL- Bus Facilities Entry'!CE234, 'MAL-OTHERLOOKUPS'!$ET$4:$ET$56, 0))</f>
        <v>#N/A</v>
      </c>
      <c r="CB234" s="247" t="str">
        <f t="shared" si="37"/>
        <v>L--</v>
      </c>
      <c r="CC234" s="247"/>
      <c r="CD234" s="425"/>
      <c r="CE234" s="425"/>
      <c r="CF234" s="425"/>
      <c r="CG234" s="248"/>
      <c r="CH234" s="367"/>
      <c r="CI234" s="367"/>
      <c r="CJ234" s="249" t="s">
        <v>11299</v>
      </c>
      <c r="CK234" s="249" t="s">
        <v>11299</v>
      </c>
      <c r="CL234" s="250" t="e">
        <v>#N/A</v>
      </c>
      <c r="CM234" s="239"/>
      <c r="CN234" s="251">
        <v>0</v>
      </c>
      <c r="CO234" s="471"/>
      <c r="CP234" s="251" t="str">
        <f t="shared" si="38"/>
        <v>0-</v>
      </c>
      <c r="CQ234" s="471"/>
      <c r="CR234" s="252" t="str">
        <f t="shared" si="33"/>
        <v xml:space="preserve">; ; </v>
      </c>
      <c r="CS234" s="252" t="str">
        <f t="shared" si="34"/>
        <v xml:space="preserve">; ; </v>
      </c>
      <c r="CT234" s="425"/>
      <c r="CU234" s="252" t="e">
        <v>#REF!</v>
      </c>
      <c r="CX234" s="239"/>
      <c r="CY234" s="240"/>
      <c r="CZ234" s="240"/>
      <c r="DA234" s="240"/>
      <c r="DB234" s="239"/>
      <c r="DD234" s="240"/>
      <c r="DE234" s="239"/>
      <c r="DF234" s="253"/>
      <c r="DH234" s="472"/>
      <c r="DI234" s="497"/>
      <c r="DJ234" s="254"/>
      <c r="DK234" s="239"/>
    </row>
    <row r="235" spans="1:115" ht="14.5" x14ac:dyDescent="0.35">
      <c r="A235" s="469"/>
      <c r="B235" s="239"/>
      <c r="C235" s="240"/>
      <c r="D235" s="240"/>
      <c r="E235" s="240"/>
      <c r="F235" s="367"/>
      <c r="G235" s="239"/>
      <c r="H235" s="240"/>
      <c r="J235" s="241"/>
      <c r="K235" s="241"/>
      <c r="M235" s="473"/>
      <c r="O235" s="239"/>
      <c r="Q235" s="143" t="e">
        <f>INDEX(AssetClass[Asset Class], MATCH('9.3 MAL- Bus Facilities Entry'!P235, AssetClass[Class Description], 0))</f>
        <v>#N/A</v>
      </c>
      <c r="R235" s="143"/>
      <c r="S235" s="242"/>
      <c r="T235" s="239"/>
      <c r="U235" s="243" t="e" cm="1">
        <f t="array" ref="U235">INDEX('Custom Field Tbl'!$N$5:$N$446, MATCH('9.3 MAL- Bus Facilities Entry'!$Q235 &amp; '9.3 MAL- Bus Facilities Entry'!U$3, 'Custom Field Tbl'!$M$5:$M$446 &amp; 'Custom Field Tbl'!$O$5:$O$446, 0 ))</f>
        <v>#N/A</v>
      </c>
      <c r="V235" s="143" t="str">
        <f>IF(ISNA(INDEX(CFV_Tbl[CF Description], MATCH('9.3 MAL- Bus Facilities Entry'!U235, CFV_Tbl[CF Code], 0)) ), "Field Not Required", INDEX(CFV_Tbl[CF Description], MATCH('9.3 MAL- Bus Facilities Entry'!U235, CFV_Tbl[CF Code], 0)) )</f>
        <v>Field Not Required</v>
      </c>
      <c r="Y235" s="243" t="e" cm="1">
        <f t="array" ref="Y235">INDEX('Custom Field Tbl'!$N$5:$N$446, MATCH('9.3 MAL- Bus Facilities Entry'!$Q235 &amp; '9.3 MAL- Bus Facilities Entry'!Y$3, 'Custom Field Tbl'!$M$5:$M$446 &amp; 'Custom Field Tbl'!$O$5:$O$446, 0 ))</f>
        <v>#N/A</v>
      </c>
      <c r="Z235" s="143" t="str">
        <f>IF(ISNA(INDEX(CFV_Tbl[CF Description], MATCH('9.3 MAL- Bus Facilities Entry'!Y235, CFV_Tbl[CF Code], 0)) ), "Field Not Required", INDEX(CFV_Tbl[CF Description], MATCH('9.3 MAL- Bus Facilities Entry'!Y235, CFV_Tbl[CF Code], 0)) )</f>
        <v>Field Not Required</v>
      </c>
      <c r="AC235" s="243" t="e" cm="1">
        <f t="array" ref="AC235">INDEX('Custom Field Tbl'!$N$5:$N$446, MATCH('9.3 MAL- Bus Facilities Entry'!$Q235 &amp; '9.3 MAL- Bus Facilities Entry'!AC$3, 'Custom Field Tbl'!$M$5:$M$446 &amp; 'Custom Field Tbl'!$O$5:$O$446, 0 ))</f>
        <v>#N/A</v>
      </c>
      <c r="AD235" s="143" t="str">
        <f>IF(ISNA(INDEX(CFV_Tbl[CF Description], MATCH('9.3 MAL- Bus Facilities Entry'!AC235, CFV_Tbl[CF Code], 0)) ), "Field Not Required", INDEX(CFV_Tbl[CF Description], MATCH('9.3 MAL- Bus Facilities Entry'!AC235, CFV_Tbl[CF Code], 0)) )</f>
        <v>Field Not Required</v>
      </c>
      <c r="AG235" s="243" t="e" cm="1">
        <f t="array" ref="AG235">INDEX('Custom Field Tbl'!$N$5:$N$446, MATCH('9.3 MAL- Bus Facilities Entry'!$Q235 &amp; '9.3 MAL- Bus Facilities Entry'!AG$3, 'Custom Field Tbl'!$M$5:$M$446 &amp; 'Custom Field Tbl'!$O$5:$O$446, 0 ))</f>
        <v>#N/A</v>
      </c>
      <c r="AH235" s="143" t="str">
        <f>IF(ISNA(INDEX(CFV_Tbl[CF Description], MATCH('9.3 MAL- Bus Facilities Entry'!AG235, CFV_Tbl[CF Code], 0)) ), "Field Not Required", INDEX(CFV_Tbl[CF Description], MATCH('9.3 MAL- Bus Facilities Entry'!AG235, CFV_Tbl[CF Code], 0)) )</f>
        <v>Field Not Required</v>
      </c>
      <c r="AK235" s="243" t="e" cm="1">
        <f t="array" ref="AK235">INDEX('Custom Field Tbl'!$N$5:$N$446, MATCH('9.3 MAL- Bus Facilities Entry'!$Q235 &amp; '9.3 MAL- Bus Facilities Entry'!AK$3, 'Custom Field Tbl'!$M$5:$M$446 &amp; 'Custom Field Tbl'!$O$5:$O$446, 0 ))</f>
        <v>#N/A</v>
      </c>
      <c r="AL235" s="143" t="str">
        <f>IF(ISNA(INDEX(CFV_Tbl[CF Description], MATCH('9.3 MAL- Bus Facilities Entry'!AK235, CFV_Tbl[CF Code], 0)) ), "Field Not Required", INDEX(CFV_Tbl[CF Description], MATCH('9.3 MAL- Bus Facilities Entry'!AK235, CFV_Tbl[CF Code], 0)) )</f>
        <v>Field Not Required</v>
      </c>
      <c r="AO235" s="243" t="e" cm="1">
        <f t="array" ref="AO235">INDEX('Custom Field Tbl'!$N$5:$N$446, MATCH('9.3 MAL- Bus Facilities Entry'!$Q235 &amp; '9.3 MAL- Bus Facilities Entry'!AO$3, 'Custom Field Tbl'!$M$5:$M$446 &amp; 'Custom Field Tbl'!$O$5:$O$446, 0 ))</f>
        <v>#N/A</v>
      </c>
      <c r="AP235" s="143" t="str">
        <f>IF(ISNA(INDEX(CFV_Tbl[CF Description], MATCH('9.3 MAL- Bus Facilities Entry'!AO235, CFV_Tbl[CF Code], 0)) ), "Field Not Required", INDEX(CFV_Tbl[CF Description], MATCH('9.3 MAL- Bus Facilities Entry'!AO235, CFV_Tbl[CF Code], 0)) )</f>
        <v>Field Not Required</v>
      </c>
      <c r="AS235" s="243" t="e" cm="1">
        <f t="array" ref="AS235">INDEX('Custom Field Tbl'!$N$5:$N$446, MATCH('9.3 MAL- Bus Facilities Entry'!$Q235 &amp; '9.3 MAL- Bus Facilities Entry'!AS$3, 'Custom Field Tbl'!$M$5:$M$446 &amp; 'Custom Field Tbl'!$O$5:$O$446, 0 ))</f>
        <v>#N/A</v>
      </c>
      <c r="AT235" s="143" t="str">
        <f>IF(ISNA(INDEX(CFV_Tbl[CF Description], MATCH('9.3 MAL- Bus Facilities Entry'!AS235, CFV_Tbl[CF Code], 0)) ), "Field Not Required", INDEX(CFV_Tbl[CF Description], MATCH('9.3 MAL- Bus Facilities Entry'!AS235, CFV_Tbl[CF Code], 0)) )</f>
        <v>Field Not Required</v>
      </c>
      <c r="AW235" s="243" t="e" cm="1">
        <f t="array" ref="AW235">INDEX('Custom Field Tbl'!$N$5:$N$446, MATCH('9.3 MAL- Bus Facilities Entry'!$Q235 &amp; '9.3 MAL- Bus Facilities Entry'!AW$3, 'Custom Field Tbl'!$M$5:$M$446 &amp; 'Custom Field Tbl'!$O$5:$O$446, 0 ))</f>
        <v>#N/A</v>
      </c>
      <c r="AX235" s="143" t="str">
        <f>IF(ISNA(INDEX(CFV_Tbl[CF Description], MATCH('9.3 MAL- Bus Facilities Entry'!AW235, CFV_Tbl[CF Code], 0)) ), "Field Not Required", INDEX(CFV_Tbl[CF Description], MATCH('9.3 MAL- Bus Facilities Entry'!AW235, CFV_Tbl[CF Code], 0)) )</f>
        <v>Field Not Required</v>
      </c>
      <c r="BA235" s="243" t="e" cm="1">
        <f t="array" ref="BA235">INDEX('Custom Field Tbl'!$N$5:$N$446, MATCH('9.3 MAL- Bus Facilities Entry'!$Q235 &amp; '9.3 MAL- Bus Facilities Entry'!BA$3, 'Custom Field Tbl'!$M$5:$M$446 &amp; 'Custom Field Tbl'!$O$5:$O$446, 0 ))</f>
        <v>#N/A</v>
      </c>
      <c r="BB235" s="143" t="str">
        <f>IF(ISNA(INDEX(CFV_Tbl[CF Description], MATCH('9.3 MAL- Bus Facilities Entry'!BA235, CFV_Tbl[CF Code], 0)) ), "Field Not Required", INDEX(CFV_Tbl[CF Description], MATCH('9.3 MAL- Bus Facilities Entry'!BA235, CFV_Tbl[CF Code], 0)) )</f>
        <v>Field Not Required</v>
      </c>
      <c r="BE235" s="243" t="e" cm="1">
        <f t="array" ref="BE235">INDEX('Custom Field Tbl'!$N$5:$N$446, MATCH('9.3 MAL- Bus Facilities Entry'!$Q235 &amp; '9.3 MAL- Bus Facilities Entry'!BE$3, 'Custom Field Tbl'!$M$5:$M$446 &amp; 'Custom Field Tbl'!$O$5:$O$446, 0 ))</f>
        <v>#N/A</v>
      </c>
      <c r="BF235" s="143" t="str">
        <f>IF(ISNA(INDEX(CFV_Tbl[CF Description], MATCH('9.3 MAL- Bus Facilities Entry'!BE235, CFV_Tbl[CF Code], 0)) ), "Field Not Required", INDEX(CFV_Tbl[CF Description], MATCH('9.3 MAL- Bus Facilities Entry'!BE235, CFV_Tbl[CF Code], 0)) )</f>
        <v>Field Not Required</v>
      </c>
      <c r="BI235" s="239"/>
      <c r="BJ235" s="243" t="e">
        <f>INDEX(Mnemonic[Code], MATCH('9.3 MAL- Bus Facilities Entry'!BS235, Mnemonic[Description], 0))</f>
        <v>#N/A</v>
      </c>
      <c r="BK235" s="243" t="e">
        <f>INDEX(Mnemonic[Code], MATCH('9.3 MAL- Bus Facilities Entry'!BT235, Mnemonic[Description], 0))</f>
        <v>#N/A</v>
      </c>
      <c r="BL235" s="243" t="e">
        <f>IF(ISNA(INDEX(Mnemonic[Code], MATCH( '9.3 MAL- Bus Facilities Entry'!BU235, Mnemonic[Description], 0)) ),  INDEX(Mnemonic[Code], MATCH( LEFT('9.3 MAL- Bus Facilities Entry'!BU235, LEN(BU235)-2), Mnemonic[Description], 0)),  INDEX(Mnemonic[Code], MATCH( '9.3 MAL- Bus Facilities Entry'!BU235, Mnemonic[Description], 0)) )</f>
        <v>#VALUE!</v>
      </c>
      <c r="BM235" s="243" t="e">
        <f>IF(ISNA(INDEX(Mnemonic[Code], MATCH( '9.3 MAL- Bus Facilities Entry'!BV235, Mnemonic[Description], 0)) ),  INDEX(Mnemonic[Code], MATCH( LEFT('9.3 MAL- Bus Facilities Entry'!BV235, LEN(BV235)-2), Mnemonic[Description], 0)),  INDEX(Mnemonic[Code], MATCH( '9.3 MAL- Bus Facilities Entry'!BV235, Mnemonic[Description], 0)) )</f>
        <v>#VALUE!</v>
      </c>
      <c r="BN235" s="243" t="e">
        <f>IF(ISNA(INDEX(Mnemonic[Code], MATCH( '9.3 MAL- Bus Facilities Entry'!BW235, Mnemonic[Description], 0)) ),  INDEX(Mnemonic[Code], MATCH( LEFT('9.3 MAL- Bus Facilities Entry'!BW235, LEN(BW235)-1), Mnemonic[Description], 0)),  INDEX(Mnemonic[Code], MATCH( '9.3 MAL- Bus Facilities Entry'!BW235, Mnemonic[Description], 0)) )</f>
        <v>#VALUE!</v>
      </c>
      <c r="BO235" s="243" t="e">
        <f>IF(ISNA(INDEX(Mnemonic[Code], MATCH( '9.3 MAL- Bus Facilities Entry'!BX235, Mnemonic[Description], 0)) ),  INDEX(Mnemonic[Code], MATCH( LEFT('9.3 MAL- Bus Facilities Entry'!BX235, LEN(BX235)-1), Mnemonic[Description], 0)),  INDEX(Mnemonic[Code], MATCH( '9.3 MAL- Bus Facilities Entry'!BX235, Mnemonic[Description], 0)) )</f>
        <v>#VALUE!</v>
      </c>
      <c r="BP235" s="243" t="e">
        <f t="shared" si="35"/>
        <v>#N/A</v>
      </c>
      <c r="BQ235" s="243" t="e">
        <f t="shared" si="32"/>
        <v>#N/A</v>
      </c>
      <c r="BR235" s="243" t="e">
        <f t="shared" si="36"/>
        <v>#VALUE!</v>
      </c>
      <c r="BS235" s="245"/>
      <c r="BT235" s="245"/>
      <c r="BU235" s="244"/>
      <c r="BV235" s="244"/>
      <c r="BW235" s="244"/>
      <c r="BX235" s="244"/>
      <c r="BZ235" s="239"/>
      <c r="CA235" s="246" t="e">
        <f>INDEX('MAL-OTHERLOOKUPS'!$ES$4:$ES$56, MATCH('9.3 MAL- Bus Facilities Entry'!CE235, 'MAL-OTHERLOOKUPS'!$ET$4:$ET$56, 0))</f>
        <v>#N/A</v>
      </c>
      <c r="CB235" s="247" t="str">
        <f t="shared" si="37"/>
        <v>L--</v>
      </c>
      <c r="CC235" s="247"/>
      <c r="CD235" s="425"/>
      <c r="CE235" s="425"/>
      <c r="CF235" s="425"/>
      <c r="CG235" s="248"/>
      <c r="CH235" s="367"/>
      <c r="CI235" s="367"/>
      <c r="CJ235" s="249" t="s">
        <v>11299</v>
      </c>
      <c r="CK235" s="249" t="s">
        <v>11299</v>
      </c>
      <c r="CL235" s="250" t="e">
        <v>#N/A</v>
      </c>
      <c r="CM235" s="239"/>
      <c r="CN235" s="251">
        <v>0</v>
      </c>
      <c r="CO235" s="471"/>
      <c r="CP235" s="251" t="str">
        <f t="shared" si="38"/>
        <v>0-</v>
      </c>
      <c r="CQ235" s="471"/>
      <c r="CR235" s="252" t="str">
        <f t="shared" si="33"/>
        <v xml:space="preserve">; ; </v>
      </c>
      <c r="CS235" s="252" t="str">
        <f t="shared" si="34"/>
        <v xml:space="preserve">; ; </v>
      </c>
      <c r="CT235" s="425"/>
      <c r="CU235" s="252" t="e">
        <v>#REF!</v>
      </c>
      <c r="CX235" s="239"/>
      <c r="CY235" s="240"/>
      <c r="CZ235" s="240"/>
      <c r="DA235" s="240"/>
      <c r="DB235" s="239"/>
      <c r="DD235" s="240"/>
      <c r="DE235" s="239"/>
      <c r="DF235" s="253"/>
      <c r="DH235" s="472"/>
      <c r="DI235" s="497"/>
      <c r="DJ235" s="254"/>
      <c r="DK235" s="239"/>
    </row>
    <row r="236" spans="1:115" ht="14.5" x14ac:dyDescent="0.35">
      <c r="A236" s="469"/>
      <c r="B236" s="239"/>
      <c r="C236" s="240"/>
      <c r="D236" s="240"/>
      <c r="E236" s="240"/>
      <c r="F236" s="367"/>
      <c r="G236" s="239"/>
      <c r="H236" s="240"/>
      <c r="J236" s="241"/>
      <c r="K236" s="241"/>
      <c r="M236" s="473"/>
      <c r="O236" s="239"/>
      <c r="Q236" s="143" t="e">
        <f>INDEX(AssetClass[Asset Class], MATCH('9.3 MAL- Bus Facilities Entry'!P236, AssetClass[Class Description], 0))</f>
        <v>#N/A</v>
      </c>
      <c r="R236" s="143"/>
      <c r="S236" s="242"/>
      <c r="T236" s="239"/>
      <c r="U236" s="243" t="e" cm="1">
        <f t="array" ref="U236">INDEX('Custom Field Tbl'!$N$5:$N$446, MATCH('9.3 MAL- Bus Facilities Entry'!$Q236 &amp; '9.3 MAL- Bus Facilities Entry'!U$3, 'Custom Field Tbl'!$M$5:$M$446 &amp; 'Custom Field Tbl'!$O$5:$O$446, 0 ))</f>
        <v>#N/A</v>
      </c>
      <c r="V236" s="143" t="str">
        <f>IF(ISNA(INDEX(CFV_Tbl[CF Description], MATCH('9.3 MAL- Bus Facilities Entry'!U236, CFV_Tbl[CF Code], 0)) ), "Field Not Required", INDEX(CFV_Tbl[CF Description], MATCH('9.3 MAL- Bus Facilities Entry'!U236, CFV_Tbl[CF Code], 0)) )</f>
        <v>Field Not Required</v>
      </c>
      <c r="Y236" s="243" t="e" cm="1">
        <f t="array" ref="Y236">INDEX('Custom Field Tbl'!$N$5:$N$446, MATCH('9.3 MAL- Bus Facilities Entry'!$Q236 &amp; '9.3 MAL- Bus Facilities Entry'!Y$3, 'Custom Field Tbl'!$M$5:$M$446 &amp; 'Custom Field Tbl'!$O$5:$O$446, 0 ))</f>
        <v>#N/A</v>
      </c>
      <c r="Z236" s="143" t="str">
        <f>IF(ISNA(INDEX(CFV_Tbl[CF Description], MATCH('9.3 MAL- Bus Facilities Entry'!Y236, CFV_Tbl[CF Code], 0)) ), "Field Not Required", INDEX(CFV_Tbl[CF Description], MATCH('9.3 MAL- Bus Facilities Entry'!Y236, CFV_Tbl[CF Code], 0)) )</f>
        <v>Field Not Required</v>
      </c>
      <c r="AC236" s="243" t="e" cm="1">
        <f t="array" ref="AC236">INDEX('Custom Field Tbl'!$N$5:$N$446, MATCH('9.3 MAL- Bus Facilities Entry'!$Q236 &amp; '9.3 MAL- Bus Facilities Entry'!AC$3, 'Custom Field Tbl'!$M$5:$M$446 &amp; 'Custom Field Tbl'!$O$5:$O$446, 0 ))</f>
        <v>#N/A</v>
      </c>
      <c r="AD236" s="143" t="str">
        <f>IF(ISNA(INDEX(CFV_Tbl[CF Description], MATCH('9.3 MAL- Bus Facilities Entry'!AC236, CFV_Tbl[CF Code], 0)) ), "Field Not Required", INDEX(CFV_Tbl[CF Description], MATCH('9.3 MAL- Bus Facilities Entry'!AC236, CFV_Tbl[CF Code], 0)) )</f>
        <v>Field Not Required</v>
      </c>
      <c r="AG236" s="243" t="e" cm="1">
        <f t="array" ref="AG236">INDEX('Custom Field Tbl'!$N$5:$N$446, MATCH('9.3 MAL- Bus Facilities Entry'!$Q236 &amp; '9.3 MAL- Bus Facilities Entry'!AG$3, 'Custom Field Tbl'!$M$5:$M$446 &amp; 'Custom Field Tbl'!$O$5:$O$446, 0 ))</f>
        <v>#N/A</v>
      </c>
      <c r="AH236" s="143" t="str">
        <f>IF(ISNA(INDEX(CFV_Tbl[CF Description], MATCH('9.3 MAL- Bus Facilities Entry'!AG236, CFV_Tbl[CF Code], 0)) ), "Field Not Required", INDEX(CFV_Tbl[CF Description], MATCH('9.3 MAL- Bus Facilities Entry'!AG236, CFV_Tbl[CF Code], 0)) )</f>
        <v>Field Not Required</v>
      </c>
      <c r="AK236" s="243" t="e" cm="1">
        <f t="array" ref="AK236">INDEX('Custom Field Tbl'!$N$5:$N$446, MATCH('9.3 MAL- Bus Facilities Entry'!$Q236 &amp; '9.3 MAL- Bus Facilities Entry'!AK$3, 'Custom Field Tbl'!$M$5:$M$446 &amp; 'Custom Field Tbl'!$O$5:$O$446, 0 ))</f>
        <v>#N/A</v>
      </c>
      <c r="AL236" s="143" t="str">
        <f>IF(ISNA(INDEX(CFV_Tbl[CF Description], MATCH('9.3 MAL- Bus Facilities Entry'!AK236, CFV_Tbl[CF Code], 0)) ), "Field Not Required", INDEX(CFV_Tbl[CF Description], MATCH('9.3 MAL- Bus Facilities Entry'!AK236, CFV_Tbl[CF Code], 0)) )</f>
        <v>Field Not Required</v>
      </c>
      <c r="AO236" s="243" t="e" cm="1">
        <f t="array" ref="AO236">INDEX('Custom Field Tbl'!$N$5:$N$446, MATCH('9.3 MAL- Bus Facilities Entry'!$Q236 &amp; '9.3 MAL- Bus Facilities Entry'!AO$3, 'Custom Field Tbl'!$M$5:$M$446 &amp; 'Custom Field Tbl'!$O$5:$O$446, 0 ))</f>
        <v>#N/A</v>
      </c>
      <c r="AP236" s="143" t="str">
        <f>IF(ISNA(INDEX(CFV_Tbl[CF Description], MATCH('9.3 MAL- Bus Facilities Entry'!AO236, CFV_Tbl[CF Code], 0)) ), "Field Not Required", INDEX(CFV_Tbl[CF Description], MATCH('9.3 MAL- Bus Facilities Entry'!AO236, CFV_Tbl[CF Code], 0)) )</f>
        <v>Field Not Required</v>
      </c>
      <c r="AS236" s="243" t="e" cm="1">
        <f t="array" ref="AS236">INDEX('Custom Field Tbl'!$N$5:$N$446, MATCH('9.3 MAL- Bus Facilities Entry'!$Q236 &amp; '9.3 MAL- Bus Facilities Entry'!AS$3, 'Custom Field Tbl'!$M$5:$M$446 &amp; 'Custom Field Tbl'!$O$5:$O$446, 0 ))</f>
        <v>#N/A</v>
      </c>
      <c r="AT236" s="143" t="str">
        <f>IF(ISNA(INDEX(CFV_Tbl[CF Description], MATCH('9.3 MAL- Bus Facilities Entry'!AS236, CFV_Tbl[CF Code], 0)) ), "Field Not Required", INDEX(CFV_Tbl[CF Description], MATCH('9.3 MAL- Bus Facilities Entry'!AS236, CFV_Tbl[CF Code], 0)) )</f>
        <v>Field Not Required</v>
      </c>
      <c r="AW236" s="243" t="e" cm="1">
        <f t="array" ref="AW236">INDEX('Custom Field Tbl'!$N$5:$N$446, MATCH('9.3 MAL- Bus Facilities Entry'!$Q236 &amp; '9.3 MAL- Bus Facilities Entry'!AW$3, 'Custom Field Tbl'!$M$5:$M$446 &amp; 'Custom Field Tbl'!$O$5:$O$446, 0 ))</f>
        <v>#N/A</v>
      </c>
      <c r="AX236" s="143" t="str">
        <f>IF(ISNA(INDEX(CFV_Tbl[CF Description], MATCH('9.3 MAL- Bus Facilities Entry'!AW236, CFV_Tbl[CF Code], 0)) ), "Field Not Required", INDEX(CFV_Tbl[CF Description], MATCH('9.3 MAL- Bus Facilities Entry'!AW236, CFV_Tbl[CF Code], 0)) )</f>
        <v>Field Not Required</v>
      </c>
      <c r="BA236" s="243" t="e" cm="1">
        <f t="array" ref="BA236">INDEX('Custom Field Tbl'!$N$5:$N$446, MATCH('9.3 MAL- Bus Facilities Entry'!$Q236 &amp; '9.3 MAL- Bus Facilities Entry'!BA$3, 'Custom Field Tbl'!$M$5:$M$446 &amp; 'Custom Field Tbl'!$O$5:$O$446, 0 ))</f>
        <v>#N/A</v>
      </c>
      <c r="BB236" s="143" t="str">
        <f>IF(ISNA(INDEX(CFV_Tbl[CF Description], MATCH('9.3 MAL- Bus Facilities Entry'!BA236, CFV_Tbl[CF Code], 0)) ), "Field Not Required", INDEX(CFV_Tbl[CF Description], MATCH('9.3 MAL- Bus Facilities Entry'!BA236, CFV_Tbl[CF Code], 0)) )</f>
        <v>Field Not Required</v>
      </c>
      <c r="BE236" s="243" t="e" cm="1">
        <f t="array" ref="BE236">INDEX('Custom Field Tbl'!$N$5:$N$446, MATCH('9.3 MAL- Bus Facilities Entry'!$Q236 &amp; '9.3 MAL- Bus Facilities Entry'!BE$3, 'Custom Field Tbl'!$M$5:$M$446 &amp; 'Custom Field Tbl'!$O$5:$O$446, 0 ))</f>
        <v>#N/A</v>
      </c>
      <c r="BF236" s="143" t="str">
        <f>IF(ISNA(INDEX(CFV_Tbl[CF Description], MATCH('9.3 MAL- Bus Facilities Entry'!BE236, CFV_Tbl[CF Code], 0)) ), "Field Not Required", INDEX(CFV_Tbl[CF Description], MATCH('9.3 MAL- Bus Facilities Entry'!BE236, CFV_Tbl[CF Code], 0)) )</f>
        <v>Field Not Required</v>
      </c>
      <c r="BI236" s="239"/>
      <c r="BJ236" s="243" t="e">
        <f>INDEX(Mnemonic[Code], MATCH('9.3 MAL- Bus Facilities Entry'!BS236, Mnemonic[Description], 0))</f>
        <v>#N/A</v>
      </c>
      <c r="BK236" s="243" t="e">
        <f>INDEX(Mnemonic[Code], MATCH('9.3 MAL- Bus Facilities Entry'!BT236, Mnemonic[Description], 0))</f>
        <v>#N/A</v>
      </c>
      <c r="BL236" s="243" t="e">
        <f>IF(ISNA(INDEX(Mnemonic[Code], MATCH( '9.3 MAL- Bus Facilities Entry'!BU236, Mnemonic[Description], 0)) ),  INDEX(Mnemonic[Code], MATCH( LEFT('9.3 MAL- Bus Facilities Entry'!BU236, LEN(BU236)-2), Mnemonic[Description], 0)),  INDEX(Mnemonic[Code], MATCH( '9.3 MAL- Bus Facilities Entry'!BU236, Mnemonic[Description], 0)) )</f>
        <v>#VALUE!</v>
      </c>
      <c r="BM236" s="243" t="e">
        <f>IF(ISNA(INDEX(Mnemonic[Code], MATCH( '9.3 MAL- Bus Facilities Entry'!BV236, Mnemonic[Description], 0)) ),  INDEX(Mnemonic[Code], MATCH( LEFT('9.3 MAL- Bus Facilities Entry'!BV236, LEN(BV236)-2), Mnemonic[Description], 0)),  INDEX(Mnemonic[Code], MATCH( '9.3 MAL- Bus Facilities Entry'!BV236, Mnemonic[Description], 0)) )</f>
        <v>#VALUE!</v>
      </c>
      <c r="BN236" s="243" t="e">
        <f>IF(ISNA(INDEX(Mnemonic[Code], MATCH( '9.3 MAL- Bus Facilities Entry'!BW236, Mnemonic[Description], 0)) ),  INDEX(Mnemonic[Code], MATCH( LEFT('9.3 MAL- Bus Facilities Entry'!BW236, LEN(BW236)-1), Mnemonic[Description], 0)),  INDEX(Mnemonic[Code], MATCH( '9.3 MAL- Bus Facilities Entry'!BW236, Mnemonic[Description], 0)) )</f>
        <v>#VALUE!</v>
      </c>
      <c r="BO236" s="243" t="e">
        <f>IF(ISNA(INDEX(Mnemonic[Code], MATCH( '9.3 MAL- Bus Facilities Entry'!BX236, Mnemonic[Description], 0)) ),  INDEX(Mnemonic[Code], MATCH( LEFT('9.3 MAL- Bus Facilities Entry'!BX236, LEN(BX236)-1), Mnemonic[Description], 0)),  INDEX(Mnemonic[Code], MATCH( '9.3 MAL- Bus Facilities Entry'!BX236, Mnemonic[Description], 0)) )</f>
        <v>#VALUE!</v>
      </c>
      <c r="BP236" s="243" t="e">
        <f t="shared" si="35"/>
        <v>#N/A</v>
      </c>
      <c r="BQ236" s="243" t="e">
        <f t="shared" si="32"/>
        <v>#N/A</v>
      </c>
      <c r="BR236" s="243" t="e">
        <f t="shared" si="36"/>
        <v>#VALUE!</v>
      </c>
      <c r="BS236" s="245"/>
      <c r="BT236" s="245"/>
      <c r="BU236" s="244"/>
      <c r="BV236" s="244"/>
      <c r="BW236" s="244"/>
      <c r="BX236" s="244"/>
      <c r="BZ236" s="239"/>
      <c r="CA236" s="246" t="e">
        <f>INDEX('MAL-OTHERLOOKUPS'!$ES$4:$ES$56, MATCH('9.3 MAL- Bus Facilities Entry'!CE236, 'MAL-OTHERLOOKUPS'!$ET$4:$ET$56, 0))</f>
        <v>#N/A</v>
      </c>
      <c r="CB236" s="247" t="str">
        <f t="shared" si="37"/>
        <v>L--</v>
      </c>
      <c r="CC236" s="247"/>
      <c r="CD236" s="425"/>
      <c r="CE236" s="425"/>
      <c r="CF236" s="425"/>
      <c r="CG236" s="248"/>
      <c r="CH236" s="367"/>
      <c r="CI236" s="367"/>
      <c r="CJ236" s="249" t="s">
        <v>11299</v>
      </c>
      <c r="CK236" s="249" t="s">
        <v>11299</v>
      </c>
      <c r="CL236" s="250" t="e">
        <v>#N/A</v>
      </c>
      <c r="CM236" s="239"/>
      <c r="CN236" s="251">
        <v>0</v>
      </c>
      <c r="CO236" s="471"/>
      <c r="CP236" s="251" t="str">
        <f t="shared" si="38"/>
        <v>0-</v>
      </c>
      <c r="CQ236" s="471"/>
      <c r="CR236" s="252" t="str">
        <f t="shared" si="33"/>
        <v xml:space="preserve">; ; </v>
      </c>
      <c r="CS236" s="252" t="str">
        <f t="shared" si="34"/>
        <v xml:space="preserve">; ; </v>
      </c>
      <c r="CT236" s="425"/>
      <c r="CU236" s="252" t="e">
        <v>#REF!</v>
      </c>
      <c r="CX236" s="239"/>
      <c r="CY236" s="240"/>
      <c r="CZ236" s="240"/>
      <c r="DA236" s="240"/>
      <c r="DB236" s="239"/>
      <c r="DD236" s="240"/>
      <c r="DE236" s="239"/>
      <c r="DF236" s="253"/>
      <c r="DH236" s="472"/>
      <c r="DI236" s="497"/>
      <c r="DJ236" s="254"/>
      <c r="DK236" s="239"/>
    </row>
    <row r="237" spans="1:115" ht="14.5" x14ac:dyDescent="0.35">
      <c r="A237" s="469"/>
      <c r="B237" s="239"/>
      <c r="C237" s="240"/>
      <c r="D237" s="240"/>
      <c r="E237" s="240"/>
      <c r="F237" s="367"/>
      <c r="G237" s="239"/>
      <c r="H237" s="240"/>
      <c r="J237" s="241"/>
      <c r="K237" s="241"/>
      <c r="M237" s="473"/>
      <c r="O237" s="239"/>
      <c r="Q237" s="143" t="e">
        <f>INDEX(AssetClass[Asset Class], MATCH('9.3 MAL- Bus Facilities Entry'!P237, AssetClass[Class Description], 0))</f>
        <v>#N/A</v>
      </c>
      <c r="R237" s="143"/>
      <c r="S237" s="242"/>
      <c r="T237" s="239"/>
      <c r="U237" s="243" t="e" cm="1">
        <f t="array" ref="U237">INDEX('Custom Field Tbl'!$N$5:$N$446, MATCH('9.3 MAL- Bus Facilities Entry'!$Q237 &amp; '9.3 MAL- Bus Facilities Entry'!U$3, 'Custom Field Tbl'!$M$5:$M$446 &amp; 'Custom Field Tbl'!$O$5:$O$446, 0 ))</f>
        <v>#N/A</v>
      </c>
      <c r="V237" s="143" t="str">
        <f>IF(ISNA(INDEX(CFV_Tbl[CF Description], MATCH('9.3 MAL- Bus Facilities Entry'!U237, CFV_Tbl[CF Code], 0)) ), "Field Not Required", INDEX(CFV_Tbl[CF Description], MATCH('9.3 MAL- Bus Facilities Entry'!U237, CFV_Tbl[CF Code], 0)) )</f>
        <v>Field Not Required</v>
      </c>
      <c r="Y237" s="243" t="e" cm="1">
        <f t="array" ref="Y237">INDEX('Custom Field Tbl'!$N$5:$N$446, MATCH('9.3 MAL- Bus Facilities Entry'!$Q237 &amp; '9.3 MAL- Bus Facilities Entry'!Y$3, 'Custom Field Tbl'!$M$5:$M$446 &amp; 'Custom Field Tbl'!$O$5:$O$446, 0 ))</f>
        <v>#N/A</v>
      </c>
      <c r="Z237" s="143" t="str">
        <f>IF(ISNA(INDEX(CFV_Tbl[CF Description], MATCH('9.3 MAL- Bus Facilities Entry'!Y237, CFV_Tbl[CF Code], 0)) ), "Field Not Required", INDEX(CFV_Tbl[CF Description], MATCH('9.3 MAL- Bus Facilities Entry'!Y237, CFV_Tbl[CF Code], 0)) )</f>
        <v>Field Not Required</v>
      </c>
      <c r="AC237" s="243" t="e" cm="1">
        <f t="array" ref="AC237">INDEX('Custom Field Tbl'!$N$5:$N$446, MATCH('9.3 MAL- Bus Facilities Entry'!$Q237 &amp; '9.3 MAL- Bus Facilities Entry'!AC$3, 'Custom Field Tbl'!$M$5:$M$446 &amp; 'Custom Field Tbl'!$O$5:$O$446, 0 ))</f>
        <v>#N/A</v>
      </c>
      <c r="AD237" s="143" t="str">
        <f>IF(ISNA(INDEX(CFV_Tbl[CF Description], MATCH('9.3 MAL- Bus Facilities Entry'!AC237, CFV_Tbl[CF Code], 0)) ), "Field Not Required", INDEX(CFV_Tbl[CF Description], MATCH('9.3 MAL- Bus Facilities Entry'!AC237, CFV_Tbl[CF Code], 0)) )</f>
        <v>Field Not Required</v>
      </c>
      <c r="AG237" s="243" t="e" cm="1">
        <f t="array" ref="AG237">INDEX('Custom Field Tbl'!$N$5:$N$446, MATCH('9.3 MAL- Bus Facilities Entry'!$Q237 &amp; '9.3 MAL- Bus Facilities Entry'!AG$3, 'Custom Field Tbl'!$M$5:$M$446 &amp; 'Custom Field Tbl'!$O$5:$O$446, 0 ))</f>
        <v>#N/A</v>
      </c>
      <c r="AH237" s="143" t="str">
        <f>IF(ISNA(INDEX(CFV_Tbl[CF Description], MATCH('9.3 MAL- Bus Facilities Entry'!AG237, CFV_Tbl[CF Code], 0)) ), "Field Not Required", INDEX(CFV_Tbl[CF Description], MATCH('9.3 MAL- Bus Facilities Entry'!AG237, CFV_Tbl[CF Code], 0)) )</f>
        <v>Field Not Required</v>
      </c>
      <c r="AK237" s="243" t="e" cm="1">
        <f t="array" ref="AK237">INDEX('Custom Field Tbl'!$N$5:$N$446, MATCH('9.3 MAL- Bus Facilities Entry'!$Q237 &amp; '9.3 MAL- Bus Facilities Entry'!AK$3, 'Custom Field Tbl'!$M$5:$M$446 &amp; 'Custom Field Tbl'!$O$5:$O$446, 0 ))</f>
        <v>#N/A</v>
      </c>
      <c r="AL237" s="143" t="str">
        <f>IF(ISNA(INDEX(CFV_Tbl[CF Description], MATCH('9.3 MAL- Bus Facilities Entry'!AK237, CFV_Tbl[CF Code], 0)) ), "Field Not Required", INDEX(CFV_Tbl[CF Description], MATCH('9.3 MAL- Bus Facilities Entry'!AK237, CFV_Tbl[CF Code], 0)) )</f>
        <v>Field Not Required</v>
      </c>
      <c r="AO237" s="243" t="e" cm="1">
        <f t="array" ref="AO237">INDEX('Custom Field Tbl'!$N$5:$N$446, MATCH('9.3 MAL- Bus Facilities Entry'!$Q237 &amp; '9.3 MAL- Bus Facilities Entry'!AO$3, 'Custom Field Tbl'!$M$5:$M$446 &amp; 'Custom Field Tbl'!$O$5:$O$446, 0 ))</f>
        <v>#N/A</v>
      </c>
      <c r="AP237" s="143" t="str">
        <f>IF(ISNA(INDEX(CFV_Tbl[CF Description], MATCH('9.3 MAL- Bus Facilities Entry'!AO237, CFV_Tbl[CF Code], 0)) ), "Field Not Required", INDEX(CFV_Tbl[CF Description], MATCH('9.3 MAL- Bus Facilities Entry'!AO237, CFV_Tbl[CF Code], 0)) )</f>
        <v>Field Not Required</v>
      </c>
      <c r="AS237" s="243" t="e" cm="1">
        <f t="array" ref="AS237">INDEX('Custom Field Tbl'!$N$5:$N$446, MATCH('9.3 MAL- Bus Facilities Entry'!$Q237 &amp; '9.3 MAL- Bus Facilities Entry'!AS$3, 'Custom Field Tbl'!$M$5:$M$446 &amp; 'Custom Field Tbl'!$O$5:$O$446, 0 ))</f>
        <v>#N/A</v>
      </c>
      <c r="AT237" s="143" t="str">
        <f>IF(ISNA(INDEX(CFV_Tbl[CF Description], MATCH('9.3 MAL- Bus Facilities Entry'!AS237, CFV_Tbl[CF Code], 0)) ), "Field Not Required", INDEX(CFV_Tbl[CF Description], MATCH('9.3 MAL- Bus Facilities Entry'!AS237, CFV_Tbl[CF Code], 0)) )</f>
        <v>Field Not Required</v>
      </c>
      <c r="AW237" s="243" t="e" cm="1">
        <f t="array" ref="AW237">INDEX('Custom Field Tbl'!$N$5:$N$446, MATCH('9.3 MAL- Bus Facilities Entry'!$Q237 &amp; '9.3 MAL- Bus Facilities Entry'!AW$3, 'Custom Field Tbl'!$M$5:$M$446 &amp; 'Custom Field Tbl'!$O$5:$O$446, 0 ))</f>
        <v>#N/A</v>
      </c>
      <c r="AX237" s="143" t="str">
        <f>IF(ISNA(INDEX(CFV_Tbl[CF Description], MATCH('9.3 MAL- Bus Facilities Entry'!AW237, CFV_Tbl[CF Code], 0)) ), "Field Not Required", INDEX(CFV_Tbl[CF Description], MATCH('9.3 MAL- Bus Facilities Entry'!AW237, CFV_Tbl[CF Code], 0)) )</f>
        <v>Field Not Required</v>
      </c>
      <c r="BA237" s="243" t="e" cm="1">
        <f t="array" ref="BA237">INDEX('Custom Field Tbl'!$N$5:$N$446, MATCH('9.3 MAL- Bus Facilities Entry'!$Q237 &amp; '9.3 MAL- Bus Facilities Entry'!BA$3, 'Custom Field Tbl'!$M$5:$M$446 &amp; 'Custom Field Tbl'!$O$5:$O$446, 0 ))</f>
        <v>#N/A</v>
      </c>
      <c r="BB237" s="143" t="str">
        <f>IF(ISNA(INDEX(CFV_Tbl[CF Description], MATCH('9.3 MAL- Bus Facilities Entry'!BA237, CFV_Tbl[CF Code], 0)) ), "Field Not Required", INDEX(CFV_Tbl[CF Description], MATCH('9.3 MAL- Bus Facilities Entry'!BA237, CFV_Tbl[CF Code], 0)) )</f>
        <v>Field Not Required</v>
      </c>
      <c r="BE237" s="243" t="e" cm="1">
        <f t="array" ref="BE237">INDEX('Custom Field Tbl'!$N$5:$N$446, MATCH('9.3 MAL- Bus Facilities Entry'!$Q237 &amp; '9.3 MAL- Bus Facilities Entry'!BE$3, 'Custom Field Tbl'!$M$5:$M$446 &amp; 'Custom Field Tbl'!$O$5:$O$446, 0 ))</f>
        <v>#N/A</v>
      </c>
      <c r="BF237" s="143" t="str">
        <f>IF(ISNA(INDEX(CFV_Tbl[CF Description], MATCH('9.3 MAL- Bus Facilities Entry'!BE237, CFV_Tbl[CF Code], 0)) ), "Field Not Required", INDEX(CFV_Tbl[CF Description], MATCH('9.3 MAL- Bus Facilities Entry'!BE237, CFV_Tbl[CF Code], 0)) )</f>
        <v>Field Not Required</v>
      </c>
      <c r="BI237" s="239"/>
      <c r="BJ237" s="243" t="e">
        <f>INDEX(Mnemonic[Code], MATCH('9.3 MAL- Bus Facilities Entry'!BS237, Mnemonic[Description], 0))</f>
        <v>#N/A</v>
      </c>
      <c r="BK237" s="243" t="e">
        <f>INDEX(Mnemonic[Code], MATCH('9.3 MAL- Bus Facilities Entry'!BT237, Mnemonic[Description], 0))</f>
        <v>#N/A</v>
      </c>
      <c r="BL237" s="243" t="e">
        <f>IF(ISNA(INDEX(Mnemonic[Code], MATCH( '9.3 MAL- Bus Facilities Entry'!BU237, Mnemonic[Description], 0)) ),  INDEX(Mnemonic[Code], MATCH( LEFT('9.3 MAL- Bus Facilities Entry'!BU237, LEN(BU237)-2), Mnemonic[Description], 0)),  INDEX(Mnemonic[Code], MATCH( '9.3 MAL- Bus Facilities Entry'!BU237, Mnemonic[Description], 0)) )</f>
        <v>#VALUE!</v>
      </c>
      <c r="BM237" s="243" t="e">
        <f>IF(ISNA(INDEX(Mnemonic[Code], MATCH( '9.3 MAL- Bus Facilities Entry'!BV237, Mnemonic[Description], 0)) ),  INDEX(Mnemonic[Code], MATCH( LEFT('9.3 MAL- Bus Facilities Entry'!BV237, LEN(BV237)-2), Mnemonic[Description], 0)),  INDEX(Mnemonic[Code], MATCH( '9.3 MAL- Bus Facilities Entry'!BV237, Mnemonic[Description], 0)) )</f>
        <v>#VALUE!</v>
      </c>
      <c r="BN237" s="243" t="e">
        <f>IF(ISNA(INDEX(Mnemonic[Code], MATCH( '9.3 MAL- Bus Facilities Entry'!BW237, Mnemonic[Description], 0)) ),  INDEX(Mnemonic[Code], MATCH( LEFT('9.3 MAL- Bus Facilities Entry'!BW237, LEN(BW237)-1), Mnemonic[Description], 0)),  INDEX(Mnemonic[Code], MATCH( '9.3 MAL- Bus Facilities Entry'!BW237, Mnemonic[Description], 0)) )</f>
        <v>#VALUE!</v>
      </c>
      <c r="BO237" s="243" t="e">
        <f>IF(ISNA(INDEX(Mnemonic[Code], MATCH( '9.3 MAL- Bus Facilities Entry'!BX237, Mnemonic[Description], 0)) ),  INDEX(Mnemonic[Code], MATCH( LEFT('9.3 MAL- Bus Facilities Entry'!BX237, LEN(BX237)-1), Mnemonic[Description], 0)),  INDEX(Mnemonic[Code], MATCH( '9.3 MAL- Bus Facilities Entry'!BX237, Mnemonic[Description], 0)) )</f>
        <v>#VALUE!</v>
      </c>
      <c r="BP237" s="243" t="e">
        <f t="shared" si="35"/>
        <v>#N/A</v>
      </c>
      <c r="BQ237" s="243" t="e">
        <f t="shared" si="32"/>
        <v>#N/A</v>
      </c>
      <c r="BR237" s="243" t="e">
        <f t="shared" si="36"/>
        <v>#VALUE!</v>
      </c>
      <c r="BS237" s="245"/>
      <c r="BT237" s="245"/>
      <c r="BU237" s="244"/>
      <c r="BV237" s="244"/>
      <c r="BW237" s="244"/>
      <c r="BX237" s="244"/>
      <c r="BZ237" s="239"/>
      <c r="CA237" s="246" t="e">
        <f>INDEX('MAL-OTHERLOOKUPS'!$ES$4:$ES$56, MATCH('9.3 MAL- Bus Facilities Entry'!CE237, 'MAL-OTHERLOOKUPS'!$ET$4:$ET$56, 0))</f>
        <v>#N/A</v>
      </c>
      <c r="CB237" s="247" t="str">
        <f t="shared" si="37"/>
        <v>L--</v>
      </c>
      <c r="CC237" s="247"/>
      <c r="CD237" s="425"/>
      <c r="CE237" s="425"/>
      <c r="CF237" s="425"/>
      <c r="CG237" s="248"/>
      <c r="CH237" s="367"/>
      <c r="CI237" s="367"/>
      <c r="CJ237" s="249" t="s">
        <v>11299</v>
      </c>
      <c r="CK237" s="249" t="s">
        <v>11299</v>
      </c>
      <c r="CL237" s="250" t="e">
        <v>#N/A</v>
      </c>
      <c r="CM237" s="239"/>
      <c r="CN237" s="251">
        <v>0</v>
      </c>
      <c r="CO237" s="471"/>
      <c r="CP237" s="251" t="str">
        <f t="shared" si="38"/>
        <v>0-</v>
      </c>
      <c r="CQ237" s="471"/>
      <c r="CR237" s="252" t="str">
        <f t="shared" si="33"/>
        <v xml:space="preserve">; ; </v>
      </c>
      <c r="CS237" s="252" t="str">
        <f t="shared" si="34"/>
        <v xml:space="preserve">; ; </v>
      </c>
      <c r="CT237" s="425"/>
      <c r="CU237" s="252" t="e">
        <v>#REF!</v>
      </c>
      <c r="CX237" s="239"/>
      <c r="CY237" s="240"/>
      <c r="CZ237" s="240"/>
      <c r="DA237" s="240"/>
      <c r="DB237" s="239"/>
      <c r="DD237" s="240"/>
      <c r="DE237" s="239"/>
      <c r="DF237" s="253"/>
      <c r="DH237" s="472"/>
      <c r="DI237" s="497"/>
      <c r="DJ237" s="254"/>
      <c r="DK237" s="239"/>
    </row>
    <row r="238" spans="1:115" ht="14.5" x14ac:dyDescent="0.35">
      <c r="A238" s="469"/>
      <c r="B238" s="239"/>
      <c r="C238" s="240"/>
      <c r="D238" s="240"/>
      <c r="E238" s="240"/>
      <c r="F238" s="367"/>
      <c r="G238" s="239"/>
      <c r="H238" s="240"/>
      <c r="J238" s="241"/>
      <c r="K238" s="241"/>
      <c r="M238" s="473"/>
      <c r="O238" s="239"/>
      <c r="Q238" s="143" t="e">
        <f>INDEX(AssetClass[Asset Class], MATCH('9.3 MAL- Bus Facilities Entry'!P238, AssetClass[Class Description], 0))</f>
        <v>#N/A</v>
      </c>
      <c r="R238" s="143"/>
      <c r="S238" s="242"/>
      <c r="T238" s="239"/>
      <c r="U238" s="243" t="e" cm="1">
        <f t="array" ref="U238">INDEX('Custom Field Tbl'!$N$5:$N$446, MATCH('9.3 MAL- Bus Facilities Entry'!$Q238 &amp; '9.3 MAL- Bus Facilities Entry'!U$3, 'Custom Field Tbl'!$M$5:$M$446 &amp; 'Custom Field Tbl'!$O$5:$O$446, 0 ))</f>
        <v>#N/A</v>
      </c>
      <c r="V238" s="143" t="str">
        <f>IF(ISNA(INDEX(CFV_Tbl[CF Description], MATCH('9.3 MAL- Bus Facilities Entry'!U238, CFV_Tbl[CF Code], 0)) ), "Field Not Required", INDEX(CFV_Tbl[CF Description], MATCH('9.3 MAL- Bus Facilities Entry'!U238, CFV_Tbl[CF Code], 0)) )</f>
        <v>Field Not Required</v>
      </c>
      <c r="Y238" s="243" t="e" cm="1">
        <f t="array" ref="Y238">INDEX('Custom Field Tbl'!$N$5:$N$446, MATCH('9.3 MAL- Bus Facilities Entry'!$Q238 &amp; '9.3 MAL- Bus Facilities Entry'!Y$3, 'Custom Field Tbl'!$M$5:$M$446 &amp; 'Custom Field Tbl'!$O$5:$O$446, 0 ))</f>
        <v>#N/A</v>
      </c>
      <c r="Z238" s="143" t="str">
        <f>IF(ISNA(INDEX(CFV_Tbl[CF Description], MATCH('9.3 MAL- Bus Facilities Entry'!Y238, CFV_Tbl[CF Code], 0)) ), "Field Not Required", INDEX(CFV_Tbl[CF Description], MATCH('9.3 MAL- Bus Facilities Entry'!Y238, CFV_Tbl[CF Code], 0)) )</f>
        <v>Field Not Required</v>
      </c>
      <c r="AC238" s="243" t="e" cm="1">
        <f t="array" ref="AC238">INDEX('Custom Field Tbl'!$N$5:$N$446, MATCH('9.3 MAL- Bus Facilities Entry'!$Q238 &amp; '9.3 MAL- Bus Facilities Entry'!AC$3, 'Custom Field Tbl'!$M$5:$M$446 &amp; 'Custom Field Tbl'!$O$5:$O$446, 0 ))</f>
        <v>#N/A</v>
      </c>
      <c r="AD238" s="143" t="str">
        <f>IF(ISNA(INDEX(CFV_Tbl[CF Description], MATCH('9.3 MAL- Bus Facilities Entry'!AC238, CFV_Tbl[CF Code], 0)) ), "Field Not Required", INDEX(CFV_Tbl[CF Description], MATCH('9.3 MAL- Bus Facilities Entry'!AC238, CFV_Tbl[CF Code], 0)) )</f>
        <v>Field Not Required</v>
      </c>
      <c r="AG238" s="243" t="e" cm="1">
        <f t="array" ref="AG238">INDEX('Custom Field Tbl'!$N$5:$N$446, MATCH('9.3 MAL- Bus Facilities Entry'!$Q238 &amp; '9.3 MAL- Bus Facilities Entry'!AG$3, 'Custom Field Tbl'!$M$5:$M$446 &amp; 'Custom Field Tbl'!$O$5:$O$446, 0 ))</f>
        <v>#N/A</v>
      </c>
      <c r="AH238" s="143" t="str">
        <f>IF(ISNA(INDEX(CFV_Tbl[CF Description], MATCH('9.3 MAL- Bus Facilities Entry'!AG238, CFV_Tbl[CF Code], 0)) ), "Field Not Required", INDEX(CFV_Tbl[CF Description], MATCH('9.3 MAL- Bus Facilities Entry'!AG238, CFV_Tbl[CF Code], 0)) )</f>
        <v>Field Not Required</v>
      </c>
      <c r="AK238" s="243" t="e" cm="1">
        <f t="array" ref="AK238">INDEX('Custom Field Tbl'!$N$5:$N$446, MATCH('9.3 MAL- Bus Facilities Entry'!$Q238 &amp; '9.3 MAL- Bus Facilities Entry'!AK$3, 'Custom Field Tbl'!$M$5:$M$446 &amp; 'Custom Field Tbl'!$O$5:$O$446, 0 ))</f>
        <v>#N/A</v>
      </c>
      <c r="AL238" s="143" t="str">
        <f>IF(ISNA(INDEX(CFV_Tbl[CF Description], MATCH('9.3 MAL- Bus Facilities Entry'!AK238, CFV_Tbl[CF Code], 0)) ), "Field Not Required", INDEX(CFV_Tbl[CF Description], MATCH('9.3 MAL- Bus Facilities Entry'!AK238, CFV_Tbl[CF Code], 0)) )</f>
        <v>Field Not Required</v>
      </c>
      <c r="AO238" s="243" t="e" cm="1">
        <f t="array" ref="AO238">INDEX('Custom Field Tbl'!$N$5:$N$446, MATCH('9.3 MAL- Bus Facilities Entry'!$Q238 &amp; '9.3 MAL- Bus Facilities Entry'!AO$3, 'Custom Field Tbl'!$M$5:$M$446 &amp; 'Custom Field Tbl'!$O$5:$O$446, 0 ))</f>
        <v>#N/A</v>
      </c>
      <c r="AP238" s="143" t="str">
        <f>IF(ISNA(INDEX(CFV_Tbl[CF Description], MATCH('9.3 MAL- Bus Facilities Entry'!AO238, CFV_Tbl[CF Code], 0)) ), "Field Not Required", INDEX(CFV_Tbl[CF Description], MATCH('9.3 MAL- Bus Facilities Entry'!AO238, CFV_Tbl[CF Code], 0)) )</f>
        <v>Field Not Required</v>
      </c>
      <c r="AS238" s="243" t="e" cm="1">
        <f t="array" ref="AS238">INDEX('Custom Field Tbl'!$N$5:$N$446, MATCH('9.3 MAL- Bus Facilities Entry'!$Q238 &amp; '9.3 MAL- Bus Facilities Entry'!AS$3, 'Custom Field Tbl'!$M$5:$M$446 &amp; 'Custom Field Tbl'!$O$5:$O$446, 0 ))</f>
        <v>#N/A</v>
      </c>
      <c r="AT238" s="143" t="str">
        <f>IF(ISNA(INDEX(CFV_Tbl[CF Description], MATCH('9.3 MAL- Bus Facilities Entry'!AS238, CFV_Tbl[CF Code], 0)) ), "Field Not Required", INDEX(CFV_Tbl[CF Description], MATCH('9.3 MAL- Bus Facilities Entry'!AS238, CFV_Tbl[CF Code], 0)) )</f>
        <v>Field Not Required</v>
      </c>
      <c r="AW238" s="243" t="e" cm="1">
        <f t="array" ref="AW238">INDEX('Custom Field Tbl'!$N$5:$N$446, MATCH('9.3 MAL- Bus Facilities Entry'!$Q238 &amp; '9.3 MAL- Bus Facilities Entry'!AW$3, 'Custom Field Tbl'!$M$5:$M$446 &amp; 'Custom Field Tbl'!$O$5:$O$446, 0 ))</f>
        <v>#N/A</v>
      </c>
      <c r="AX238" s="143" t="str">
        <f>IF(ISNA(INDEX(CFV_Tbl[CF Description], MATCH('9.3 MAL- Bus Facilities Entry'!AW238, CFV_Tbl[CF Code], 0)) ), "Field Not Required", INDEX(CFV_Tbl[CF Description], MATCH('9.3 MAL- Bus Facilities Entry'!AW238, CFV_Tbl[CF Code], 0)) )</f>
        <v>Field Not Required</v>
      </c>
      <c r="BA238" s="243" t="e" cm="1">
        <f t="array" ref="BA238">INDEX('Custom Field Tbl'!$N$5:$N$446, MATCH('9.3 MAL- Bus Facilities Entry'!$Q238 &amp; '9.3 MAL- Bus Facilities Entry'!BA$3, 'Custom Field Tbl'!$M$5:$M$446 &amp; 'Custom Field Tbl'!$O$5:$O$446, 0 ))</f>
        <v>#N/A</v>
      </c>
      <c r="BB238" s="143" t="str">
        <f>IF(ISNA(INDEX(CFV_Tbl[CF Description], MATCH('9.3 MAL- Bus Facilities Entry'!BA238, CFV_Tbl[CF Code], 0)) ), "Field Not Required", INDEX(CFV_Tbl[CF Description], MATCH('9.3 MAL- Bus Facilities Entry'!BA238, CFV_Tbl[CF Code], 0)) )</f>
        <v>Field Not Required</v>
      </c>
      <c r="BE238" s="243" t="e" cm="1">
        <f t="array" ref="BE238">INDEX('Custom Field Tbl'!$N$5:$N$446, MATCH('9.3 MAL- Bus Facilities Entry'!$Q238 &amp; '9.3 MAL- Bus Facilities Entry'!BE$3, 'Custom Field Tbl'!$M$5:$M$446 &amp; 'Custom Field Tbl'!$O$5:$O$446, 0 ))</f>
        <v>#N/A</v>
      </c>
      <c r="BF238" s="143" t="str">
        <f>IF(ISNA(INDEX(CFV_Tbl[CF Description], MATCH('9.3 MAL- Bus Facilities Entry'!BE238, CFV_Tbl[CF Code], 0)) ), "Field Not Required", INDEX(CFV_Tbl[CF Description], MATCH('9.3 MAL- Bus Facilities Entry'!BE238, CFV_Tbl[CF Code], 0)) )</f>
        <v>Field Not Required</v>
      </c>
      <c r="BI238" s="239"/>
      <c r="BJ238" s="243" t="e">
        <f>INDEX(Mnemonic[Code], MATCH('9.3 MAL- Bus Facilities Entry'!BS238, Mnemonic[Description], 0))</f>
        <v>#N/A</v>
      </c>
      <c r="BK238" s="243" t="e">
        <f>INDEX(Mnemonic[Code], MATCH('9.3 MAL- Bus Facilities Entry'!BT238, Mnemonic[Description], 0))</f>
        <v>#N/A</v>
      </c>
      <c r="BL238" s="243" t="e">
        <f>IF(ISNA(INDEX(Mnemonic[Code], MATCH( '9.3 MAL- Bus Facilities Entry'!BU238, Mnemonic[Description], 0)) ),  INDEX(Mnemonic[Code], MATCH( LEFT('9.3 MAL- Bus Facilities Entry'!BU238, LEN(BU238)-2), Mnemonic[Description], 0)),  INDEX(Mnemonic[Code], MATCH( '9.3 MAL- Bus Facilities Entry'!BU238, Mnemonic[Description], 0)) )</f>
        <v>#VALUE!</v>
      </c>
      <c r="BM238" s="243" t="e">
        <f>IF(ISNA(INDEX(Mnemonic[Code], MATCH( '9.3 MAL- Bus Facilities Entry'!BV238, Mnemonic[Description], 0)) ),  INDEX(Mnemonic[Code], MATCH( LEFT('9.3 MAL- Bus Facilities Entry'!BV238, LEN(BV238)-2), Mnemonic[Description], 0)),  INDEX(Mnemonic[Code], MATCH( '9.3 MAL- Bus Facilities Entry'!BV238, Mnemonic[Description], 0)) )</f>
        <v>#VALUE!</v>
      </c>
      <c r="BN238" s="243" t="e">
        <f>IF(ISNA(INDEX(Mnemonic[Code], MATCH( '9.3 MAL- Bus Facilities Entry'!BW238, Mnemonic[Description], 0)) ),  INDEX(Mnemonic[Code], MATCH( LEFT('9.3 MAL- Bus Facilities Entry'!BW238, LEN(BW238)-1), Mnemonic[Description], 0)),  INDEX(Mnemonic[Code], MATCH( '9.3 MAL- Bus Facilities Entry'!BW238, Mnemonic[Description], 0)) )</f>
        <v>#VALUE!</v>
      </c>
      <c r="BO238" s="243" t="e">
        <f>IF(ISNA(INDEX(Mnemonic[Code], MATCH( '9.3 MAL- Bus Facilities Entry'!BX238, Mnemonic[Description], 0)) ),  INDEX(Mnemonic[Code], MATCH( LEFT('9.3 MAL- Bus Facilities Entry'!BX238, LEN(BX238)-1), Mnemonic[Description], 0)),  INDEX(Mnemonic[Code], MATCH( '9.3 MAL- Bus Facilities Entry'!BX238, Mnemonic[Description], 0)) )</f>
        <v>#VALUE!</v>
      </c>
      <c r="BP238" s="243" t="e">
        <f t="shared" si="35"/>
        <v>#N/A</v>
      </c>
      <c r="BQ238" s="243" t="e">
        <f t="shared" si="32"/>
        <v>#N/A</v>
      </c>
      <c r="BR238" s="243" t="e">
        <f t="shared" si="36"/>
        <v>#VALUE!</v>
      </c>
      <c r="BS238" s="245"/>
      <c r="BT238" s="245"/>
      <c r="BU238" s="244"/>
      <c r="BV238" s="244"/>
      <c r="BW238" s="244"/>
      <c r="BX238" s="244"/>
      <c r="BZ238" s="239"/>
      <c r="CA238" s="246" t="e">
        <f>INDEX('MAL-OTHERLOOKUPS'!$ES$4:$ES$56, MATCH('9.3 MAL- Bus Facilities Entry'!CE238, 'MAL-OTHERLOOKUPS'!$ET$4:$ET$56, 0))</f>
        <v>#N/A</v>
      </c>
      <c r="CB238" s="247" t="str">
        <f t="shared" si="37"/>
        <v>L--</v>
      </c>
      <c r="CC238" s="247"/>
      <c r="CD238" s="425"/>
      <c r="CE238" s="425"/>
      <c r="CF238" s="425"/>
      <c r="CG238" s="248"/>
      <c r="CH238" s="367"/>
      <c r="CI238" s="367"/>
      <c r="CJ238" s="249" t="s">
        <v>11299</v>
      </c>
      <c r="CK238" s="249" t="s">
        <v>11299</v>
      </c>
      <c r="CL238" s="250" t="e">
        <v>#N/A</v>
      </c>
      <c r="CM238" s="239"/>
      <c r="CN238" s="251">
        <v>0</v>
      </c>
      <c r="CO238" s="471"/>
      <c r="CP238" s="251" t="str">
        <f t="shared" si="38"/>
        <v>0-</v>
      </c>
      <c r="CQ238" s="471"/>
      <c r="CR238" s="252" t="str">
        <f t="shared" si="33"/>
        <v xml:space="preserve">; ; </v>
      </c>
      <c r="CS238" s="252" t="str">
        <f t="shared" si="34"/>
        <v xml:space="preserve">; ; </v>
      </c>
      <c r="CT238" s="425"/>
      <c r="CU238" s="252" t="e">
        <v>#REF!</v>
      </c>
      <c r="CX238" s="239"/>
      <c r="CY238" s="240"/>
      <c r="CZ238" s="240"/>
      <c r="DA238" s="240"/>
      <c r="DB238" s="239"/>
      <c r="DD238" s="240"/>
      <c r="DE238" s="239"/>
      <c r="DF238" s="253"/>
      <c r="DH238" s="472"/>
      <c r="DI238" s="497"/>
      <c r="DJ238" s="254"/>
      <c r="DK238" s="239"/>
    </row>
    <row r="239" spans="1:115" ht="14.5" x14ac:dyDescent="0.35">
      <c r="A239" s="469"/>
      <c r="B239" s="239"/>
      <c r="C239" s="240"/>
      <c r="D239" s="240"/>
      <c r="E239" s="240"/>
      <c r="F239" s="367"/>
      <c r="G239" s="239"/>
      <c r="H239" s="240"/>
      <c r="J239" s="241"/>
      <c r="K239" s="241"/>
      <c r="M239" s="473"/>
      <c r="O239" s="239"/>
      <c r="Q239" s="143" t="e">
        <f>INDEX(AssetClass[Asset Class], MATCH('9.3 MAL- Bus Facilities Entry'!P239, AssetClass[Class Description], 0))</f>
        <v>#N/A</v>
      </c>
      <c r="R239" s="143"/>
      <c r="S239" s="242"/>
      <c r="T239" s="239"/>
      <c r="U239" s="243" t="e" cm="1">
        <f t="array" ref="U239">INDEX('Custom Field Tbl'!$N$5:$N$446, MATCH('9.3 MAL- Bus Facilities Entry'!$Q239 &amp; '9.3 MAL- Bus Facilities Entry'!U$3, 'Custom Field Tbl'!$M$5:$M$446 &amp; 'Custom Field Tbl'!$O$5:$O$446, 0 ))</f>
        <v>#N/A</v>
      </c>
      <c r="V239" s="143" t="str">
        <f>IF(ISNA(INDEX(CFV_Tbl[CF Description], MATCH('9.3 MAL- Bus Facilities Entry'!U239, CFV_Tbl[CF Code], 0)) ), "Field Not Required", INDEX(CFV_Tbl[CF Description], MATCH('9.3 MAL- Bus Facilities Entry'!U239, CFV_Tbl[CF Code], 0)) )</f>
        <v>Field Not Required</v>
      </c>
      <c r="Y239" s="243" t="e" cm="1">
        <f t="array" ref="Y239">INDEX('Custom Field Tbl'!$N$5:$N$446, MATCH('9.3 MAL- Bus Facilities Entry'!$Q239 &amp; '9.3 MAL- Bus Facilities Entry'!Y$3, 'Custom Field Tbl'!$M$5:$M$446 &amp; 'Custom Field Tbl'!$O$5:$O$446, 0 ))</f>
        <v>#N/A</v>
      </c>
      <c r="Z239" s="143" t="str">
        <f>IF(ISNA(INDEX(CFV_Tbl[CF Description], MATCH('9.3 MAL- Bus Facilities Entry'!Y239, CFV_Tbl[CF Code], 0)) ), "Field Not Required", INDEX(CFV_Tbl[CF Description], MATCH('9.3 MAL- Bus Facilities Entry'!Y239, CFV_Tbl[CF Code], 0)) )</f>
        <v>Field Not Required</v>
      </c>
      <c r="AC239" s="243" t="e" cm="1">
        <f t="array" ref="AC239">INDEX('Custom Field Tbl'!$N$5:$N$446, MATCH('9.3 MAL- Bus Facilities Entry'!$Q239 &amp; '9.3 MAL- Bus Facilities Entry'!AC$3, 'Custom Field Tbl'!$M$5:$M$446 &amp; 'Custom Field Tbl'!$O$5:$O$446, 0 ))</f>
        <v>#N/A</v>
      </c>
      <c r="AD239" s="143" t="str">
        <f>IF(ISNA(INDEX(CFV_Tbl[CF Description], MATCH('9.3 MAL- Bus Facilities Entry'!AC239, CFV_Tbl[CF Code], 0)) ), "Field Not Required", INDEX(CFV_Tbl[CF Description], MATCH('9.3 MAL- Bus Facilities Entry'!AC239, CFV_Tbl[CF Code], 0)) )</f>
        <v>Field Not Required</v>
      </c>
      <c r="AG239" s="243" t="e" cm="1">
        <f t="array" ref="AG239">INDEX('Custom Field Tbl'!$N$5:$N$446, MATCH('9.3 MAL- Bus Facilities Entry'!$Q239 &amp; '9.3 MAL- Bus Facilities Entry'!AG$3, 'Custom Field Tbl'!$M$5:$M$446 &amp; 'Custom Field Tbl'!$O$5:$O$446, 0 ))</f>
        <v>#N/A</v>
      </c>
      <c r="AH239" s="143" t="str">
        <f>IF(ISNA(INDEX(CFV_Tbl[CF Description], MATCH('9.3 MAL- Bus Facilities Entry'!AG239, CFV_Tbl[CF Code], 0)) ), "Field Not Required", INDEX(CFV_Tbl[CF Description], MATCH('9.3 MAL- Bus Facilities Entry'!AG239, CFV_Tbl[CF Code], 0)) )</f>
        <v>Field Not Required</v>
      </c>
      <c r="AK239" s="243" t="e" cm="1">
        <f t="array" ref="AK239">INDEX('Custom Field Tbl'!$N$5:$N$446, MATCH('9.3 MAL- Bus Facilities Entry'!$Q239 &amp; '9.3 MAL- Bus Facilities Entry'!AK$3, 'Custom Field Tbl'!$M$5:$M$446 &amp; 'Custom Field Tbl'!$O$5:$O$446, 0 ))</f>
        <v>#N/A</v>
      </c>
      <c r="AL239" s="143" t="str">
        <f>IF(ISNA(INDEX(CFV_Tbl[CF Description], MATCH('9.3 MAL- Bus Facilities Entry'!AK239, CFV_Tbl[CF Code], 0)) ), "Field Not Required", INDEX(CFV_Tbl[CF Description], MATCH('9.3 MAL- Bus Facilities Entry'!AK239, CFV_Tbl[CF Code], 0)) )</f>
        <v>Field Not Required</v>
      </c>
      <c r="AO239" s="243" t="e" cm="1">
        <f t="array" ref="AO239">INDEX('Custom Field Tbl'!$N$5:$N$446, MATCH('9.3 MAL- Bus Facilities Entry'!$Q239 &amp; '9.3 MAL- Bus Facilities Entry'!AO$3, 'Custom Field Tbl'!$M$5:$M$446 &amp; 'Custom Field Tbl'!$O$5:$O$446, 0 ))</f>
        <v>#N/A</v>
      </c>
      <c r="AP239" s="143" t="str">
        <f>IF(ISNA(INDEX(CFV_Tbl[CF Description], MATCH('9.3 MAL- Bus Facilities Entry'!AO239, CFV_Tbl[CF Code], 0)) ), "Field Not Required", INDEX(CFV_Tbl[CF Description], MATCH('9.3 MAL- Bus Facilities Entry'!AO239, CFV_Tbl[CF Code], 0)) )</f>
        <v>Field Not Required</v>
      </c>
      <c r="AS239" s="243" t="e" cm="1">
        <f t="array" ref="AS239">INDEX('Custom Field Tbl'!$N$5:$N$446, MATCH('9.3 MAL- Bus Facilities Entry'!$Q239 &amp; '9.3 MAL- Bus Facilities Entry'!AS$3, 'Custom Field Tbl'!$M$5:$M$446 &amp; 'Custom Field Tbl'!$O$5:$O$446, 0 ))</f>
        <v>#N/A</v>
      </c>
      <c r="AT239" s="143" t="str">
        <f>IF(ISNA(INDEX(CFV_Tbl[CF Description], MATCH('9.3 MAL- Bus Facilities Entry'!AS239, CFV_Tbl[CF Code], 0)) ), "Field Not Required", INDEX(CFV_Tbl[CF Description], MATCH('9.3 MAL- Bus Facilities Entry'!AS239, CFV_Tbl[CF Code], 0)) )</f>
        <v>Field Not Required</v>
      </c>
      <c r="AW239" s="243" t="e" cm="1">
        <f t="array" ref="AW239">INDEX('Custom Field Tbl'!$N$5:$N$446, MATCH('9.3 MAL- Bus Facilities Entry'!$Q239 &amp; '9.3 MAL- Bus Facilities Entry'!AW$3, 'Custom Field Tbl'!$M$5:$M$446 &amp; 'Custom Field Tbl'!$O$5:$O$446, 0 ))</f>
        <v>#N/A</v>
      </c>
      <c r="AX239" s="143" t="str">
        <f>IF(ISNA(INDEX(CFV_Tbl[CF Description], MATCH('9.3 MAL- Bus Facilities Entry'!AW239, CFV_Tbl[CF Code], 0)) ), "Field Not Required", INDEX(CFV_Tbl[CF Description], MATCH('9.3 MAL- Bus Facilities Entry'!AW239, CFV_Tbl[CF Code], 0)) )</f>
        <v>Field Not Required</v>
      </c>
      <c r="BA239" s="243" t="e" cm="1">
        <f t="array" ref="BA239">INDEX('Custom Field Tbl'!$N$5:$N$446, MATCH('9.3 MAL- Bus Facilities Entry'!$Q239 &amp; '9.3 MAL- Bus Facilities Entry'!BA$3, 'Custom Field Tbl'!$M$5:$M$446 &amp; 'Custom Field Tbl'!$O$5:$O$446, 0 ))</f>
        <v>#N/A</v>
      </c>
      <c r="BB239" s="143" t="str">
        <f>IF(ISNA(INDEX(CFV_Tbl[CF Description], MATCH('9.3 MAL- Bus Facilities Entry'!BA239, CFV_Tbl[CF Code], 0)) ), "Field Not Required", INDEX(CFV_Tbl[CF Description], MATCH('9.3 MAL- Bus Facilities Entry'!BA239, CFV_Tbl[CF Code], 0)) )</f>
        <v>Field Not Required</v>
      </c>
      <c r="BE239" s="243" t="e" cm="1">
        <f t="array" ref="BE239">INDEX('Custom Field Tbl'!$N$5:$N$446, MATCH('9.3 MAL- Bus Facilities Entry'!$Q239 &amp; '9.3 MAL- Bus Facilities Entry'!BE$3, 'Custom Field Tbl'!$M$5:$M$446 &amp; 'Custom Field Tbl'!$O$5:$O$446, 0 ))</f>
        <v>#N/A</v>
      </c>
      <c r="BF239" s="143" t="str">
        <f>IF(ISNA(INDEX(CFV_Tbl[CF Description], MATCH('9.3 MAL- Bus Facilities Entry'!BE239, CFV_Tbl[CF Code], 0)) ), "Field Not Required", INDEX(CFV_Tbl[CF Description], MATCH('9.3 MAL- Bus Facilities Entry'!BE239, CFV_Tbl[CF Code], 0)) )</f>
        <v>Field Not Required</v>
      </c>
      <c r="BI239" s="239"/>
      <c r="BJ239" s="243" t="e">
        <f>INDEX(Mnemonic[Code], MATCH('9.3 MAL- Bus Facilities Entry'!BS239, Mnemonic[Description], 0))</f>
        <v>#N/A</v>
      </c>
      <c r="BK239" s="243" t="e">
        <f>INDEX(Mnemonic[Code], MATCH('9.3 MAL- Bus Facilities Entry'!BT239, Mnemonic[Description], 0))</f>
        <v>#N/A</v>
      </c>
      <c r="BL239" s="243" t="e">
        <f>IF(ISNA(INDEX(Mnemonic[Code], MATCH( '9.3 MAL- Bus Facilities Entry'!BU239, Mnemonic[Description], 0)) ),  INDEX(Mnemonic[Code], MATCH( LEFT('9.3 MAL- Bus Facilities Entry'!BU239, LEN(BU239)-2), Mnemonic[Description], 0)),  INDEX(Mnemonic[Code], MATCH( '9.3 MAL- Bus Facilities Entry'!BU239, Mnemonic[Description], 0)) )</f>
        <v>#VALUE!</v>
      </c>
      <c r="BM239" s="243" t="e">
        <f>IF(ISNA(INDEX(Mnemonic[Code], MATCH( '9.3 MAL- Bus Facilities Entry'!BV239, Mnemonic[Description], 0)) ),  INDEX(Mnemonic[Code], MATCH( LEFT('9.3 MAL- Bus Facilities Entry'!BV239, LEN(BV239)-2), Mnemonic[Description], 0)),  INDEX(Mnemonic[Code], MATCH( '9.3 MAL- Bus Facilities Entry'!BV239, Mnemonic[Description], 0)) )</f>
        <v>#VALUE!</v>
      </c>
      <c r="BN239" s="243" t="e">
        <f>IF(ISNA(INDEX(Mnemonic[Code], MATCH( '9.3 MAL- Bus Facilities Entry'!BW239, Mnemonic[Description], 0)) ),  INDEX(Mnemonic[Code], MATCH( LEFT('9.3 MAL- Bus Facilities Entry'!BW239, LEN(BW239)-1), Mnemonic[Description], 0)),  INDEX(Mnemonic[Code], MATCH( '9.3 MAL- Bus Facilities Entry'!BW239, Mnemonic[Description], 0)) )</f>
        <v>#VALUE!</v>
      </c>
      <c r="BO239" s="243" t="e">
        <f>IF(ISNA(INDEX(Mnemonic[Code], MATCH( '9.3 MAL- Bus Facilities Entry'!BX239, Mnemonic[Description], 0)) ),  INDEX(Mnemonic[Code], MATCH( LEFT('9.3 MAL- Bus Facilities Entry'!BX239, LEN(BX239)-1), Mnemonic[Description], 0)),  INDEX(Mnemonic[Code], MATCH( '9.3 MAL- Bus Facilities Entry'!BX239, Mnemonic[Description], 0)) )</f>
        <v>#VALUE!</v>
      </c>
      <c r="BP239" s="243" t="e">
        <f t="shared" si="35"/>
        <v>#N/A</v>
      </c>
      <c r="BQ239" s="243" t="e">
        <f t="shared" si="32"/>
        <v>#N/A</v>
      </c>
      <c r="BR239" s="243" t="e">
        <f t="shared" si="36"/>
        <v>#VALUE!</v>
      </c>
      <c r="BS239" s="245"/>
      <c r="BT239" s="245"/>
      <c r="BU239" s="244"/>
      <c r="BV239" s="244"/>
      <c r="BW239" s="244"/>
      <c r="BX239" s="244"/>
      <c r="BZ239" s="239"/>
      <c r="CA239" s="246" t="e">
        <f>INDEX('MAL-OTHERLOOKUPS'!$ES$4:$ES$56, MATCH('9.3 MAL- Bus Facilities Entry'!CE239, 'MAL-OTHERLOOKUPS'!$ET$4:$ET$56, 0))</f>
        <v>#N/A</v>
      </c>
      <c r="CB239" s="247" t="str">
        <f t="shared" si="37"/>
        <v>L--</v>
      </c>
      <c r="CC239" s="247"/>
      <c r="CD239" s="425"/>
      <c r="CE239" s="425"/>
      <c r="CF239" s="425"/>
      <c r="CG239" s="248"/>
      <c r="CH239" s="367"/>
      <c r="CI239" s="367"/>
      <c r="CJ239" s="249" t="s">
        <v>11299</v>
      </c>
      <c r="CK239" s="249" t="s">
        <v>11299</v>
      </c>
      <c r="CL239" s="250" t="e">
        <v>#N/A</v>
      </c>
      <c r="CM239" s="239"/>
      <c r="CN239" s="251">
        <v>0</v>
      </c>
      <c r="CO239" s="471"/>
      <c r="CP239" s="251" t="str">
        <f t="shared" si="38"/>
        <v>0-</v>
      </c>
      <c r="CQ239" s="471"/>
      <c r="CR239" s="252" t="str">
        <f t="shared" si="33"/>
        <v xml:space="preserve">; ; </v>
      </c>
      <c r="CS239" s="252" t="str">
        <f t="shared" si="34"/>
        <v xml:space="preserve">; ; </v>
      </c>
      <c r="CT239" s="425"/>
      <c r="CU239" s="252" t="e">
        <v>#REF!</v>
      </c>
      <c r="CX239" s="239"/>
      <c r="CY239" s="240"/>
      <c r="CZ239" s="240"/>
      <c r="DA239" s="240"/>
      <c r="DB239" s="239"/>
      <c r="DD239" s="240"/>
      <c r="DE239" s="239"/>
      <c r="DF239" s="253"/>
      <c r="DH239" s="472"/>
      <c r="DI239" s="497"/>
      <c r="DJ239" s="254"/>
      <c r="DK239" s="239"/>
    </row>
    <row r="240" spans="1:115" ht="14.5" x14ac:dyDescent="0.35">
      <c r="A240" s="469"/>
      <c r="B240" s="239"/>
      <c r="C240" s="240"/>
      <c r="D240" s="240"/>
      <c r="E240" s="240"/>
      <c r="F240" s="367"/>
      <c r="G240" s="239"/>
      <c r="H240" s="240"/>
      <c r="J240" s="241"/>
      <c r="K240" s="241"/>
      <c r="M240" s="473"/>
      <c r="O240" s="239"/>
      <c r="Q240" s="143" t="e">
        <f>INDEX(AssetClass[Asset Class], MATCH('9.3 MAL- Bus Facilities Entry'!P240, AssetClass[Class Description], 0))</f>
        <v>#N/A</v>
      </c>
      <c r="R240" s="143"/>
      <c r="S240" s="242"/>
      <c r="T240" s="239"/>
      <c r="U240" s="243" t="e" cm="1">
        <f t="array" ref="U240">INDEX('Custom Field Tbl'!$N$5:$N$446, MATCH('9.3 MAL- Bus Facilities Entry'!$Q240 &amp; '9.3 MAL- Bus Facilities Entry'!U$3, 'Custom Field Tbl'!$M$5:$M$446 &amp; 'Custom Field Tbl'!$O$5:$O$446, 0 ))</f>
        <v>#N/A</v>
      </c>
      <c r="V240" s="143" t="str">
        <f>IF(ISNA(INDEX(CFV_Tbl[CF Description], MATCH('9.3 MAL- Bus Facilities Entry'!U240, CFV_Tbl[CF Code], 0)) ), "Field Not Required", INDEX(CFV_Tbl[CF Description], MATCH('9.3 MAL- Bus Facilities Entry'!U240, CFV_Tbl[CF Code], 0)) )</f>
        <v>Field Not Required</v>
      </c>
      <c r="Y240" s="243" t="e" cm="1">
        <f t="array" ref="Y240">INDEX('Custom Field Tbl'!$N$5:$N$446, MATCH('9.3 MAL- Bus Facilities Entry'!$Q240 &amp; '9.3 MAL- Bus Facilities Entry'!Y$3, 'Custom Field Tbl'!$M$5:$M$446 &amp; 'Custom Field Tbl'!$O$5:$O$446, 0 ))</f>
        <v>#N/A</v>
      </c>
      <c r="Z240" s="143" t="str">
        <f>IF(ISNA(INDEX(CFV_Tbl[CF Description], MATCH('9.3 MAL- Bus Facilities Entry'!Y240, CFV_Tbl[CF Code], 0)) ), "Field Not Required", INDEX(CFV_Tbl[CF Description], MATCH('9.3 MAL- Bus Facilities Entry'!Y240, CFV_Tbl[CF Code], 0)) )</f>
        <v>Field Not Required</v>
      </c>
      <c r="AC240" s="243" t="e" cm="1">
        <f t="array" ref="AC240">INDEX('Custom Field Tbl'!$N$5:$N$446, MATCH('9.3 MAL- Bus Facilities Entry'!$Q240 &amp; '9.3 MAL- Bus Facilities Entry'!AC$3, 'Custom Field Tbl'!$M$5:$M$446 &amp; 'Custom Field Tbl'!$O$5:$O$446, 0 ))</f>
        <v>#N/A</v>
      </c>
      <c r="AD240" s="143" t="str">
        <f>IF(ISNA(INDEX(CFV_Tbl[CF Description], MATCH('9.3 MAL- Bus Facilities Entry'!AC240, CFV_Tbl[CF Code], 0)) ), "Field Not Required", INDEX(CFV_Tbl[CF Description], MATCH('9.3 MAL- Bus Facilities Entry'!AC240, CFV_Tbl[CF Code], 0)) )</f>
        <v>Field Not Required</v>
      </c>
      <c r="AG240" s="243" t="e" cm="1">
        <f t="array" ref="AG240">INDEX('Custom Field Tbl'!$N$5:$N$446, MATCH('9.3 MAL- Bus Facilities Entry'!$Q240 &amp; '9.3 MAL- Bus Facilities Entry'!AG$3, 'Custom Field Tbl'!$M$5:$M$446 &amp; 'Custom Field Tbl'!$O$5:$O$446, 0 ))</f>
        <v>#N/A</v>
      </c>
      <c r="AH240" s="143" t="str">
        <f>IF(ISNA(INDEX(CFV_Tbl[CF Description], MATCH('9.3 MAL- Bus Facilities Entry'!AG240, CFV_Tbl[CF Code], 0)) ), "Field Not Required", INDEX(CFV_Tbl[CF Description], MATCH('9.3 MAL- Bus Facilities Entry'!AG240, CFV_Tbl[CF Code], 0)) )</f>
        <v>Field Not Required</v>
      </c>
      <c r="AK240" s="243" t="e" cm="1">
        <f t="array" ref="AK240">INDEX('Custom Field Tbl'!$N$5:$N$446, MATCH('9.3 MAL- Bus Facilities Entry'!$Q240 &amp; '9.3 MAL- Bus Facilities Entry'!AK$3, 'Custom Field Tbl'!$M$5:$M$446 &amp; 'Custom Field Tbl'!$O$5:$O$446, 0 ))</f>
        <v>#N/A</v>
      </c>
      <c r="AL240" s="143" t="str">
        <f>IF(ISNA(INDEX(CFV_Tbl[CF Description], MATCH('9.3 MAL- Bus Facilities Entry'!AK240, CFV_Tbl[CF Code], 0)) ), "Field Not Required", INDEX(CFV_Tbl[CF Description], MATCH('9.3 MAL- Bus Facilities Entry'!AK240, CFV_Tbl[CF Code], 0)) )</f>
        <v>Field Not Required</v>
      </c>
      <c r="AO240" s="243" t="e" cm="1">
        <f t="array" ref="AO240">INDEX('Custom Field Tbl'!$N$5:$N$446, MATCH('9.3 MAL- Bus Facilities Entry'!$Q240 &amp; '9.3 MAL- Bus Facilities Entry'!AO$3, 'Custom Field Tbl'!$M$5:$M$446 &amp; 'Custom Field Tbl'!$O$5:$O$446, 0 ))</f>
        <v>#N/A</v>
      </c>
      <c r="AP240" s="143" t="str">
        <f>IF(ISNA(INDEX(CFV_Tbl[CF Description], MATCH('9.3 MAL- Bus Facilities Entry'!AO240, CFV_Tbl[CF Code], 0)) ), "Field Not Required", INDEX(CFV_Tbl[CF Description], MATCH('9.3 MAL- Bus Facilities Entry'!AO240, CFV_Tbl[CF Code], 0)) )</f>
        <v>Field Not Required</v>
      </c>
      <c r="AS240" s="243" t="e" cm="1">
        <f t="array" ref="AS240">INDEX('Custom Field Tbl'!$N$5:$N$446, MATCH('9.3 MAL- Bus Facilities Entry'!$Q240 &amp; '9.3 MAL- Bus Facilities Entry'!AS$3, 'Custom Field Tbl'!$M$5:$M$446 &amp; 'Custom Field Tbl'!$O$5:$O$446, 0 ))</f>
        <v>#N/A</v>
      </c>
      <c r="AT240" s="143" t="str">
        <f>IF(ISNA(INDEX(CFV_Tbl[CF Description], MATCH('9.3 MAL- Bus Facilities Entry'!AS240, CFV_Tbl[CF Code], 0)) ), "Field Not Required", INDEX(CFV_Tbl[CF Description], MATCH('9.3 MAL- Bus Facilities Entry'!AS240, CFV_Tbl[CF Code], 0)) )</f>
        <v>Field Not Required</v>
      </c>
      <c r="AW240" s="243" t="e" cm="1">
        <f t="array" ref="AW240">INDEX('Custom Field Tbl'!$N$5:$N$446, MATCH('9.3 MAL- Bus Facilities Entry'!$Q240 &amp; '9.3 MAL- Bus Facilities Entry'!AW$3, 'Custom Field Tbl'!$M$5:$M$446 &amp; 'Custom Field Tbl'!$O$5:$O$446, 0 ))</f>
        <v>#N/A</v>
      </c>
      <c r="AX240" s="143" t="str">
        <f>IF(ISNA(INDEX(CFV_Tbl[CF Description], MATCH('9.3 MAL- Bus Facilities Entry'!AW240, CFV_Tbl[CF Code], 0)) ), "Field Not Required", INDEX(CFV_Tbl[CF Description], MATCH('9.3 MAL- Bus Facilities Entry'!AW240, CFV_Tbl[CF Code], 0)) )</f>
        <v>Field Not Required</v>
      </c>
      <c r="BA240" s="243" t="e" cm="1">
        <f t="array" ref="BA240">INDEX('Custom Field Tbl'!$N$5:$N$446, MATCH('9.3 MAL- Bus Facilities Entry'!$Q240 &amp; '9.3 MAL- Bus Facilities Entry'!BA$3, 'Custom Field Tbl'!$M$5:$M$446 &amp; 'Custom Field Tbl'!$O$5:$O$446, 0 ))</f>
        <v>#N/A</v>
      </c>
      <c r="BB240" s="143" t="str">
        <f>IF(ISNA(INDEX(CFV_Tbl[CF Description], MATCH('9.3 MAL- Bus Facilities Entry'!BA240, CFV_Tbl[CF Code], 0)) ), "Field Not Required", INDEX(CFV_Tbl[CF Description], MATCH('9.3 MAL- Bus Facilities Entry'!BA240, CFV_Tbl[CF Code], 0)) )</f>
        <v>Field Not Required</v>
      </c>
      <c r="BE240" s="243" t="e" cm="1">
        <f t="array" ref="BE240">INDEX('Custom Field Tbl'!$N$5:$N$446, MATCH('9.3 MAL- Bus Facilities Entry'!$Q240 &amp; '9.3 MAL- Bus Facilities Entry'!BE$3, 'Custom Field Tbl'!$M$5:$M$446 &amp; 'Custom Field Tbl'!$O$5:$O$446, 0 ))</f>
        <v>#N/A</v>
      </c>
      <c r="BF240" s="143" t="str">
        <f>IF(ISNA(INDEX(CFV_Tbl[CF Description], MATCH('9.3 MAL- Bus Facilities Entry'!BE240, CFV_Tbl[CF Code], 0)) ), "Field Not Required", INDEX(CFV_Tbl[CF Description], MATCH('9.3 MAL- Bus Facilities Entry'!BE240, CFV_Tbl[CF Code], 0)) )</f>
        <v>Field Not Required</v>
      </c>
      <c r="BI240" s="239"/>
      <c r="BJ240" s="243" t="e">
        <f>INDEX(Mnemonic[Code], MATCH('9.3 MAL- Bus Facilities Entry'!BS240, Mnemonic[Description], 0))</f>
        <v>#N/A</v>
      </c>
      <c r="BK240" s="243" t="e">
        <f>INDEX(Mnemonic[Code], MATCH('9.3 MAL- Bus Facilities Entry'!BT240, Mnemonic[Description], 0))</f>
        <v>#N/A</v>
      </c>
      <c r="BL240" s="243" t="e">
        <f>IF(ISNA(INDEX(Mnemonic[Code], MATCH( '9.3 MAL- Bus Facilities Entry'!BU240, Mnemonic[Description], 0)) ),  INDEX(Mnemonic[Code], MATCH( LEFT('9.3 MAL- Bus Facilities Entry'!BU240, LEN(BU240)-2), Mnemonic[Description], 0)),  INDEX(Mnemonic[Code], MATCH( '9.3 MAL- Bus Facilities Entry'!BU240, Mnemonic[Description], 0)) )</f>
        <v>#VALUE!</v>
      </c>
      <c r="BM240" s="243" t="e">
        <f>IF(ISNA(INDEX(Mnemonic[Code], MATCH( '9.3 MAL- Bus Facilities Entry'!BV240, Mnemonic[Description], 0)) ),  INDEX(Mnemonic[Code], MATCH( LEFT('9.3 MAL- Bus Facilities Entry'!BV240, LEN(BV240)-2), Mnemonic[Description], 0)),  INDEX(Mnemonic[Code], MATCH( '9.3 MAL- Bus Facilities Entry'!BV240, Mnemonic[Description], 0)) )</f>
        <v>#VALUE!</v>
      </c>
      <c r="BN240" s="243" t="e">
        <f>IF(ISNA(INDEX(Mnemonic[Code], MATCH( '9.3 MAL- Bus Facilities Entry'!BW240, Mnemonic[Description], 0)) ),  INDEX(Mnemonic[Code], MATCH( LEFT('9.3 MAL- Bus Facilities Entry'!BW240, LEN(BW240)-1), Mnemonic[Description], 0)),  INDEX(Mnemonic[Code], MATCH( '9.3 MAL- Bus Facilities Entry'!BW240, Mnemonic[Description], 0)) )</f>
        <v>#VALUE!</v>
      </c>
      <c r="BO240" s="243" t="e">
        <f>IF(ISNA(INDEX(Mnemonic[Code], MATCH( '9.3 MAL- Bus Facilities Entry'!BX240, Mnemonic[Description], 0)) ),  INDEX(Mnemonic[Code], MATCH( LEFT('9.3 MAL- Bus Facilities Entry'!BX240, LEN(BX240)-1), Mnemonic[Description], 0)),  INDEX(Mnemonic[Code], MATCH( '9.3 MAL- Bus Facilities Entry'!BX240, Mnemonic[Description], 0)) )</f>
        <v>#VALUE!</v>
      </c>
      <c r="BP240" s="243" t="e">
        <f t="shared" si="35"/>
        <v>#N/A</v>
      </c>
      <c r="BQ240" s="243" t="e">
        <f t="shared" si="32"/>
        <v>#N/A</v>
      </c>
      <c r="BR240" s="243" t="e">
        <f t="shared" si="36"/>
        <v>#VALUE!</v>
      </c>
      <c r="BS240" s="245"/>
      <c r="BT240" s="245"/>
      <c r="BU240" s="244"/>
      <c r="BV240" s="244"/>
      <c r="BW240" s="244"/>
      <c r="BX240" s="244"/>
      <c r="BZ240" s="239"/>
      <c r="CA240" s="246" t="e">
        <f>INDEX('MAL-OTHERLOOKUPS'!$ES$4:$ES$56, MATCH('9.3 MAL- Bus Facilities Entry'!CE240, 'MAL-OTHERLOOKUPS'!$ET$4:$ET$56, 0))</f>
        <v>#N/A</v>
      </c>
      <c r="CB240" s="247" t="str">
        <f t="shared" si="37"/>
        <v>L--</v>
      </c>
      <c r="CC240" s="247"/>
      <c r="CD240" s="425"/>
      <c r="CE240" s="425"/>
      <c r="CF240" s="425"/>
      <c r="CG240" s="248"/>
      <c r="CH240" s="367"/>
      <c r="CI240" s="367"/>
      <c r="CJ240" s="249" t="s">
        <v>11299</v>
      </c>
      <c r="CK240" s="249" t="s">
        <v>11299</v>
      </c>
      <c r="CL240" s="250" t="e">
        <v>#N/A</v>
      </c>
      <c r="CM240" s="239"/>
      <c r="CN240" s="251">
        <v>0</v>
      </c>
      <c r="CO240" s="471"/>
      <c r="CP240" s="251" t="str">
        <f t="shared" si="38"/>
        <v>0-</v>
      </c>
      <c r="CQ240" s="471"/>
      <c r="CR240" s="252" t="str">
        <f t="shared" si="33"/>
        <v xml:space="preserve">; ; </v>
      </c>
      <c r="CS240" s="252" t="str">
        <f t="shared" si="34"/>
        <v xml:space="preserve">; ; </v>
      </c>
      <c r="CT240" s="425"/>
      <c r="CU240" s="252" t="e">
        <v>#REF!</v>
      </c>
      <c r="CX240" s="239"/>
      <c r="CY240" s="240"/>
      <c r="CZ240" s="240"/>
      <c r="DA240" s="240"/>
      <c r="DB240" s="239"/>
      <c r="DD240" s="240"/>
      <c r="DE240" s="239"/>
      <c r="DF240" s="253"/>
      <c r="DH240" s="472"/>
      <c r="DI240" s="497"/>
      <c r="DJ240" s="254"/>
      <c r="DK240" s="239"/>
    </row>
    <row r="241" spans="1:115" ht="14.5" x14ac:dyDescent="0.35">
      <c r="A241" s="469"/>
      <c r="B241" s="239"/>
      <c r="C241" s="240"/>
      <c r="D241" s="240"/>
      <c r="E241" s="240"/>
      <c r="F241" s="367"/>
      <c r="G241" s="239"/>
      <c r="H241" s="240"/>
      <c r="J241" s="241"/>
      <c r="K241" s="241"/>
      <c r="M241" s="473"/>
      <c r="O241" s="239"/>
      <c r="Q241" s="143" t="e">
        <f>INDEX(AssetClass[Asset Class], MATCH('9.3 MAL- Bus Facilities Entry'!P241, AssetClass[Class Description], 0))</f>
        <v>#N/A</v>
      </c>
      <c r="R241" s="143"/>
      <c r="S241" s="242"/>
      <c r="T241" s="239"/>
      <c r="U241" s="243" t="e" cm="1">
        <f t="array" ref="U241">INDEX('Custom Field Tbl'!$N$5:$N$446, MATCH('9.3 MAL- Bus Facilities Entry'!$Q241 &amp; '9.3 MAL- Bus Facilities Entry'!U$3, 'Custom Field Tbl'!$M$5:$M$446 &amp; 'Custom Field Tbl'!$O$5:$O$446, 0 ))</f>
        <v>#N/A</v>
      </c>
      <c r="V241" s="143" t="str">
        <f>IF(ISNA(INDEX(CFV_Tbl[CF Description], MATCH('9.3 MAL- Bus Facilities Entry'!U241, CFV_Tbl[CF Code], 0)) ), "Field Not Required", INDEX(CFV_Tbl[CF Description], MATCH('9.3 MAL- Bus Facilities Entry'!U241, CFV_Tbl[CF Code], 0)) )</f>
        <v>Field Not Required</v>
      </c>
      <c r="Y241" s="243" t="e" cm="1">
        <f t="array" ref="Y241">INDEX('Custom Field Tbl'!$N$5:$N$446, MATCH('9.3 MAL- Bus Facilities Entry'!$Q241 &amp; '9.3 MAL- Bus Facilities Entry'!Y$3, 'Custom Field Tbl'!$M$5:$M$446 &amp; 'Custom Field Tbl'!$O$5:$O$446, 0 ))</f>
        <v>#N/A</v>
      </c>
      <c r="Z241" s="143" t="str">
        <f>IF(ISNA(INDEX(CFV_Tbl[CF Description], MATCH('9.3 MAL- Bus Facilities Entry'!Y241, CFV_Tbl[CF Code], 0)) ), "Field Not Required", INDEX(CFV_Tbl[CF Description], MATCH('9.3 MAL- Bus Facilities Entry'!Y241, CFV_Tbl[CF Code], 0)) )</f>
        <v>Field Not Required</v>
      </c>
      <c r="AC241" s="243" t="e" cm="1">
        <f t="array" ref="AC241">INDEX('Custom Field Tbl'!$N$5:$N$446, MATCH('9.3 MAL- Bus Facilities Entry'!$Q241 &amp; '9.3 MAL- Bus Facilities Entry'!AC$3, 'Custom Field Tbl'!$M$5:$M$446 &amp; 'Custom Field Tbl'!$O$5:$O$446, 0 ))</f>
        <v>#N/A</v>
      </c>
      <c r="AD241" s="143" t="str">
        <f>IF(ISNA(INDEX(CFV_Tbl[CF Description], MATCH('9.3 MAL- Bus Facilities Entry'!AC241, CFV_Tbl[CF Code], 0)) ), "Field Not Required", INDEX(CFV_Tbl[CF Description], MATCH('9.3 MAL- Bus Facilities Entry'!AC241, CFV_Tbl[CF Code], 0)) )</f>
        <v>Field Not Required</v>
      </c>
      <c r="AG241" s="243" t="e" cm="1">
        <f t="array" ref="AG241">INDEX('Custom Field Tbl'!$N$5:$N$446, MATCH('9.3 MAL- Bus Facilities Entry'!$Q241 &amp; '9.3 MAL- Bus Facilities Entry'!AG$3, 'Custom Field Tbl'!$M$5:$M$446 &amp; 'Custom Field Tbl'!$O$5:$O$446, 0 ))</f>
        <v>#N/A</v>
      </c>
      <c r="AH241" s="143" t="str">
        <f>IF(ISNA(INDEX(CFV_Tbl[CF Description], MATCH('9.3 MAL- Bus Facilities Entry'!AG241, CFV_Tbl[CF Code], 0)) ), "Field Not Required", INDEX(CFV_Tbl[CF Description], MATCH('9.3 MAL- Bus Facilities Entry'!AG241, CFV_Tbl[CF Code], 0)) )</f>
        <v>Field Not Required</v>
      </c>
      <c r="AK241" s="243" t="e" cm="1">
        <f t="array" ref="AK241">INDEX('Custom Field Tbl'!$N$5:$N$446, MATCH('9.3 MAL- Bus Facilities Entry'!$Q241 &amp; '9.3 MAL- Bus Facilities Entry'!AK$3, 'Custom Field Tbl'!$M$5:$M$446 &amp; 'Custom Field Tbl'!$O$5:$O$446, 0 ))</f>
        <v>#N/A</v>
      </c>
      <c r="AL241" s="143" t="str">
        <f>IF(ISNA(INDEX(CFV_Tbl[CF Description], MATCH('9.3 MAL- Bus Facilities Entry'!AK241, CFV_Tbl[CF Code], 0)) ), "Field Not Required", INDEX(CFV_Tbl[CF Description], MATCH('9.3 MAL- Bus Facilities Entry'!AK241, CFV_Tbl[CF Code], 0)) )</f>
        <v>Field Not Required</v>
      </c>
      <c r="AO241" s="243" t="e" cm="1">
        <f t="array" ref="AO241">INDEX('Custom Field Tbl'!$N$5:$N$446, MATCH('9.3 MAL- Bus Facilities Entry'!$Q241 &amp; '9.3 MAL- Bus Facilities Entry'!AO$3, 'Custom Field Tbl'!$M$5:$M$446 &amp; 'Custom Field Tbl'!$O$5:$O$446, 0 ))</f>
        <v>#N/A</v>
      </c>
      <c r="AP241" s="143" t="str">
        <f>IF(ISNA(INDEX(CFV_Tbl[CF Description], MATCH('9.3 MAL- Bus Facilities Entry'!AO241, CFV_Tbl[CF Code], 0)) ), "Field Not Required", INDEX(CFV_Tbl[CF Description], MATCH('9.3 MAL- Bus Facilities Entry'!AO241, CFV_Tbl[CF Code], 0)) )</f>
        <v>Field Not Required</v>
      </c>
      <c r="AS241" s="243" t="e" cm="1">
        <f t="array" ref="AS241">INDEX('Custom Field Tbl'!$N$5:$N$446, MATCH('9.3 MAL- Bus Facilities Entry'!$Q241 &amp; '9.3 MAL- Bus Facilities Entry'!AS$3, 'Custom Field Tbl'!$M$5:$M$446 &amp; 'Custom Field Tbl'!$O$5:$O$446, 0 ))</f>
        <v>#N/A</v>
      </c>
      <c r="AT241" s="143" t="str">
        <f>IF(ISNA(INDEX(CFV_Tbl[CF Description], MATCH('9.3 MAL- Bus Facilities Entry'!AS241, CFV_Tbl[CF Code], 0)) ), "Field Not Required", INDEX(CFV_Tbl[CF Description], MATCH('9.3 MAL- Bus Facilities Entry'!AS241, CFV_Tbl[CF Code], 0)) )</f>
        <v>Field Not Required</v>
      </c>
      <c r="AW241" s="243" t="e" cm="1">
        <f t="array" ref="AW241">INDEX('Custom Field Tbl'!$N$5:$N$446, MATCH('9.3 MAL- Bus Facilities Entry'!$Q241 &amp; '9.3 MAL- Bus Facilities Entry'!AW$3, 'Custom Field Tbl'!$M$5:$M$446 &amp; 'Custom Field Tbl'!$O$5:$O$446, 0 ))</f>
        <v>#N/A</v>
      </c>
      <c r="AX241" s="143" t="str">
        <f>IF(ISNA(INDEX(CFV_Tbl[CF Description], MATCH('9.3 MAL- Bus Facilities Entry'!AW241, CFV_Tbl[CF Code], 0)) ), "Field Not Required", INDEX(CFV_Tbl[CF Description], MATCH('9.3 MAL- Bus Facilities Entry'!AW241, CFV_Tbl[CF Code], 0)) )</f>
        <v>Field Not Required</v>
      </c>
      <c r="BA241" s="243" t="e" cm="1">
        <f t="array" ref="BA241">INDEX('Custom Field Tbl'!$N$5:$N$446, MATCH('9.3 MAL- Bus Facilities Entry'!$Q241 &amp; '9.3 MAL- Bus Facilities Entry'!BA$3, 'Custom Field Tbl'!$M$5:$M$446 &amp; 'Custom Field Tbl'!$O$5:$O$446, 0 ))</f>
        <v>#N/A</v>
      </c>
      <c r="BB241" s="143" t="str">
        <f>IF(ISNA(INDEX(CFV_Tbl[CF Description], MATCH('9.3 MAL- Bus Facilities Entry'!BA241, CFV_Tbl[CF Code], 0)) ), "Field Not Required", INDEX(CFV_Tbl[CF Description], MATCH('9.3 MAL- Bus Facilities Entry'!BA241, CFV_Tbl[CF Code], 0)) )</f>
        <v>Field Not Required</v>
      </c>
      <c r="BE241" s="243" t="e" cm="1">
        <f t="array" ref="BE241">INDEX('Custom Field Tbl'!$N$5:$N$446, MATCH('9.3 MAL- Bus Facilities Entry'!$Q241 &amp; '9.3 MAL- Bus Facilities Entry'!BE$3, 'Custom Field Tbl'!$M$5:$M$446 &amp; 'Custom Field Tbl'!$O$5:$O$446, 0 ))</f>
        <v>#N/A</v>
      </c>
      <c r="BF241" s="143" t="str">
        <f>IF(ISNA(INDEX(CFV_Tbl[CF Description], MATCH('9.3 MAL- Bus Facilities Entry'!BE241, CFV_Tbl[CF Code], 0)) ), "Field Not Required", INDEX(CFV_Tbl[CF Description], MATCH('9.3 MAL- Bus Facilities Entry'!BE241, CFV_Tbl[CF Code], 0)) )</f>
        <v>Field Not Required</v>
      </c>
      <c r="BI241" s="239"/>
      <c r="BJ241" s="243" t="e">
        <f>INDEX(Mnemonic[Code], MATCH('9.3 MAL- Bus Facilities Entry'!BS241, Mnemonic[Description], 0))</f>
        <v>#N/A</v>
      </c>
      <c r="BK241" s="243" t="e">
        <f>INDEX(Mnemonic[Code], MATCH('9.3 MAL- Bus Facilities Entry'!BT241, Mnemonic[Description], 0))</f>
        <v>#N/A</v>
      </c>
      <c r="BL241" s="243" t="e">
        <f>IF(ISNA(INDEX(Mnemonic[Code], MATCH( '9.3 MAL- Bus Facilities Entry'!BU241, Mnemonic[Description], 0)) ),  INDEX(Mnemonic[Code], MATCH( LEFT('9.3 MAL- Bus Facilities Entry'!BU241, LEN(BU241)-2), Mnemonic[Description], 0)),  INDEX(Mnemonic[Code], MATCH( '9.3 MAL- Bus Facilities Entry'!BU241, Mnemonic[Description], 0)) )</f>
        <v>#VALUE!</v>
      </c>
      <c r="BM241" s="243" t="e">
        <f>IF(ISNA(INDEX(Mnemonic[Code], MATCH( '9.3 MAL- Bus Facilities Entry'!BV241, Mnemonic[Description], 0)) ),  INDEX(Mnemonic[Code], MATCH( LEFT('9.3 MAL- Bus Facilities Entry'!BV241, LEN(BV241)-2), Mnemonic[Description], 0)),  INDEX(Mnemonic[Code], MATCH( '9.3 MAL- Bus Facilities Entry'!BV241, Mnemonic[Description], 0)) )</f>
        <v>#VALUE!</v>
      </c>
      <c r="BN241" s="243" t="e">
        <f>IF(ISNA(INDEX(Mnemonic[Code], MATCH( '9.3 MAL- Bus Facilities Entry'!BW241, Mnemonic[Description], 0)) ),  INDEX(Mnemonic[Code], MATCH( LEFT('9.3 MAL- Bus Facilities Entry'!BW241, LEN(BW241)-1), Mnemonic[Description], 0)),  INDEX(Mnemonic[Code], MATCH( '9.3 MAL- Bus Facilities Entry'!BW241, Mnemonic[Description], 0)) )</f>
        <v>#VALUE!</v>
      </c>
      <c r="BO241" s="243" t="e">
        <f>IF(ISNA(INDEX(Mnemonic[Code], MATCH( '9.3 MAL- Bus Facilities Entry'!BX241, Mnemonic[Description], 0)) ),  INDEX(Mnemonic[Code], MATCH( LEFT('9.3 MAL- Bus Facilities Entry'!BX241, LEN(BX241)-1), Mnemonic[Description], 0)),  INDEX(Mnemonic[Code], MATCH( '9.3 MAL- Bus Facilities Entry'!BX241, Mnemonic[Description], 0)) )</f>
        <v>#VALUE!</v>
      </c>
      <c r="BP241" s="243" t="e">
        <f t="shared" si="35"/>
        <v>#N/A</v>
      </c>
      <c r="BQ241" s="243" t="e">
        <f t="shared" si="32"/>
        <v>#N/A</v>
      </c>
      <c r="BR241" s="243" t="e">
        <f t="shared" si="36"/>
        <v>#VALUE!</v>
      </c>
      <c r="BS241" s="245"/>
      <c r="BT241" s="245"/>
      <c r="BU241" s="244"/>
      <c r="BV241" s="244"/>
      <c r="BW241" s="244"/>
      <c r="BX241" s="244"/>
      <c r="BZ241" s="239"/>
      <c r="CA241" s="246" t="e">
        <f>INDEX('MAL-OTHERLOOKUPS'!$ES$4:$ES$56, MATCH('9.3 MAL- Bus Facilities Entry'!CE241, 'MAL-OTHERLOOKUPS'!$ET$4:$ET$56, 0))</f>
        <v>#N/A</v>
      </c>
      <c r="CB241" s="247" t="str">
        <f t="shared" si="37"/>
        <v>L--</v>
      </c>
      <c r="CC241" s="247"/>
      <c r="CD241" s="425"/>
      <c r="CE241" s="425"/>
      <c r="CF241" s="425"/>
      <c r="CG241" s="248"/>
      <c r="CH241" s="367"/>
      <c r="CI241" s="367"/>
      <c r="CJ241" s="249" t="s">
        <v>11299</v>
      </c>
      <c r="CK241" s="249" t="s">
        <v>11299</v>
      </c>
      <c r="CL241" s="250" t="e">
        <v>#N/A</v>
      </c>
      <c r="CM241" s="239"/>
      <c r="CN241" s="251">
        <v>0</v>
      </c>
      <c r="CO241" s="471"/>
      <c r="CP241" s="251" t="str">
        <f t="shared" si="38"/>
        <v>0-</v>
      </c>
      <c r="CQ241" s="471"/>
      <c r="CR241" s="252" t="str">
        <f t="shared" si="33"/>
        <v xml:space="preserve">; ; </v>
      </c>
      <c r="CS241" s="252" t="str">
        <f t="shared" si="34"/>
        <v xml:space="preserve">; ; </v>
      </c>
      <c r="CT241" s="425"/>
      <c r="CU241" s="252" t="e">
        <v>#REF!</v>
      </c>
      <c r="CX241" s="239"/>
      <c r="CY241" s="240"/>
      <c r="CZ241" s="240"/>
      <c r="DA241" s="240"/>
      <c r="DB241" s="239"/>
      <c r="DD241" s="240"/>
      <c r="DE241" s="239"/>
      <c r="DF241" s="253"/>
      <c r="DH241" s="472"/>
      <c r="DI241" s="497"/>
      <c r="DJ241" s="254"/>
      <c r="DK241" s="239"/>
    </row>
    <row r="242" spans="1:115" ht="14.5" x14ac:dyDescent="0.35">
      <c r="A242" s="469"/>
      <c r="B242" s="239"/>
      <c r="C242" s="240"/>
      <c r="D242" s="240"/>
      <c r="E242" s="240"/>
      <c r="F242" s="367"/>
      <c r="G242" s="239"/>
      <c r="H242" s="240"/>
      <c r="J242" s="241"/>
      <c r="K242" s="241"/>
      <c r="M242" s="473"/>
      <c r="O242" s="239"/>
      <c r="Q242" s="143" t="e">
        <f>INDEX(AssetClass[Asset Class], MATCH('9.3 MAL- Bus Facilities Entry'!P242, AssetClass[Class Description], 0))</f>
        <v>#N/A</v>
      </c>
      <c r="R242" s="143"/>
      <c r="S242" s="242"/>
      <c r="T242" s="239"/>
      <c r="U242" s="243" t="e" cm="1">
        <f t="array" ref="U242">INDEX('Custom Field Tbl'!$N$5:$N$446, MATCH('9.3 MAL- Bus Facilities Entry'!$Q242 &amp; '9.3 MAL- Bus Facilities Entry'!U$3, 'Custom Field Tbl'!$M$5:$M$446 &amp; 'Custom Field Tbl'!$O$5:$O$446, 0 ))</f>
        <v>#N/A</v>
      </c>
      <c r="V242" s="143" t="str">
        <f>IF(ISNA(INDEX(CFV_Tbl[CF Description], MATCH('9.3 MAL- Bus Facilities Entry'!U242, CFV_Tbl[CF Code], 0)) ), "Field Not Required", INDEX(CFV_Tbl[CF Description], MATCH('9.3 MAL- Bus Facilities Entry'!U242, CFV_Tbl[CF Code], 0)) )</f>
        <v>Field Not Required</v>
      </c>
      <c r="Y242" s="243" t="e" cm="1">
        <f t="array" ref="Y242">INDEX('Custom Field Tbl'!$N$5:$N$446, MATCH('9.3 MAL- Bus Facilities Entry'!$Q242 &amp; '9.3 MAL- Bus Facilities Entry'!Y$3, 'Custom Field Tbl'!$M$5:$M$446 &amp; 'Custom Field Tbl'!$O$5:$O$446, 0 ))</f>
        <v>#N/A</v>
      </c>
      <c r="Z242" s="143" t="str">
        <f>IF(ISNA(INDEX(CFV_Tbl[CF Description], MATCH('9.3 MAL- Bus Facilities Entry'!Y242, CFV_Tbl[CF Code], 0)) ), "Field Not Required", INDEX(CFV_Tbl[CF Description], MATCH('9.3 MAL- Bus Facilities Entry'!Y242, CFV_Tbl[CF Code], 0)) )</f>
        <v>Field Not Required</v>
      </c>
      <c r="AC242" s="243" t="e" cm="1">
        <f t="array" ref="AC242">INDEX('Custom Field Tbl'!$N$5:$N$446, MATCH('9.3 MAL- Bus Facilities Entry'!$Q242 &amp; '9.3 MAL- Bus Facilities Entry'!AC$3, 'Custom Field Tbl'!$M$5:$M$446 &amp; 'Custom Field Tbl'!$O$5:$O$446, 0 ))</f>
        <v>#N/A</v>
      </c>
      <c r="AD242" s="143" t="str">
        <f>IF(ISNA(INDEX(CFV_Tbl[CF Description], MATCH('9.3 MAL- Bus Facilities Entry'!AC242, CFV_Tbl[CF Code], 0)) ), "Field Not Required", INDEX(CFV_Tbl[CF Description], MATCH('9.3 MAL- Bus Facilities Entry'!AC242, CFV_Tbl[CF Code], 0)) )</f>
        <v>Field Not Required</v>
      </c>
      <c r="AG242" s="243" t="e" cm="1">
        <f t="array" ref="AG242">INDEX('Custom Field Tbl'!$N$5:$N$446, MATCH('9.3 MAL- Bus Facilities Entry'!$Q242 &amp; '9.3 MAL- Bus Facilities Entry'!AG$3, 'Custom Field Tbl'!$M$5:$M$446 &amp; 'Custom Field Tbl'!$O$5:$O$446, 0 ))</f>
        <v>#N/A</v>
      </c>
      <c r="AH242" s="143" t="str">
        <f>IF(ISNA(INDEX(CFV_Tbl[CF Description], MATCH('9.3 MAL- Bus Facilities Entry'!AG242, CFV_Tbl[CF Code], 0)) ), "Field Not Required", INDEX(CFV_Tbl[CF Description], MATCH('9.3 MAL- Bus Facilities Entry'!AG242, CFV_Tbl[CF Code], 0)) )</f>
        <v>Field Not Required</v>
      </c>
      <c r="AK242" s="243" t="e" cm="1">
        <f t="array" ref="AK242">INDEX('Custom Field Tbl'!$N$5:$N$446, MATCH('9.3 MAL- Bus Facilities Entry'!$Q242 &amp; '9.3 MAL- Bus Facilities Entry'!AK$3, 'Custom Field Tbl'!$M$5:$M$446 &amp; 'Custom Field Tbl'!$O$5:$O$446, 0 ))</f>
        <v>#N/A</v>
      </c>
      <c r="AL242" s="143" t="str">
        <f>IF(ISNA(INDEX(CFV_Tbl[CF Description], MATCH('9.3 MAL- Bus Facilities Entry'!AK242, CFV_Tbl[CF Code], 0)) ), "Field Not Required", INDEX(CFV_Tbl[CF Description], MATCH('9.3 MAL- Bus Facilities Entry'!AK242, CFV_Tbl[CF Code], 0)) )</f>
        <v>Field Not Required</v>
      </c>
      <c r="AO242" s="243" t="e" cm="1">
        <f t="array" ref="AO242">INDEX('Custom Field Tbl'!$N$5:$N$446, MATCH('9.3 MAL- Bus Facilities Entry'!$Q242 &amp; '9.3 MAL- Bus Facilities Entry'!AO$3, 'Custom Field Tbl'!$M$5:$M$446 &amp; 'Custom Field Tbl'!$O$5:$O$446, 0 ))</f>
        <v>#N/A</v>
      </c>
      <c r="AP242" s="143" t="str">
        <f>IF(ISNA(INDEX(CFV_Tbl[CF Description], MATCH('9.3 MAL- Bus Facilities Entry'!AO242, CFV_Tbl[CF Code], 0)) ), "Field Not Required", INDEX(CFV_Tbl[CF Description], MATCH('9.3 MAL- Bus Facilities Entry'!AO242, CFV_Tbl[CF Code], 0)) )</f>
        <v>Field Not Required</v>
      </c>
      <c r="AS242" s="243" t="e" cm="1">
        <f t="array" ref="AS242">INDEX('Custom Field Tbl'!$N$5:$N$446, MATCH('9.3 MAL- Bus Facilities Entry'!$Q242 &amp; '9.3 MAL- Bus Facilities Entry'!AS$3, 'Custom Field Tbl'!$M$5:$M$446 &amp; 'Custom Field Tbl'!$O$5:$O$446, 0 ))</f>
        <v>#N/A</v>
      </c>
      <c r="AT242" s="143" t="str">
        <f>IF(ISNA(INDEX(CFV_Tbl[CF Description], MATCH('9.3 MAL- Bus Facilities Entry'!AS242, CFV_Tbl[CF Code], 0)) ), "Field Not Required", INDEX(CFV_Tbl[CF Description], MATCH('9.3 MAL- Bus Facilities Entry'!AS242, CFV_Tbl[CF Code], 0)) )</f>
        <v>Field Not Required</v>
      </c>
      <c r="AW242" s="243" t="e" cm="1">
        <f t="array" ref="AW242">INDEX('Custom Field Tbl'!$N$5:$N$446, MATCH('9.3 MAL- Bus Facilities Entry'!$Q242 &amp; '9.3 MAL- Bus Facilities Entry'!AW$3, 'Custom Field Tbl'!$M$5:$M$446 &amp; 'Custom Field Tbl'!$O$5:$O$446, 0 ))</f>
        <v>#N/A</v>
      </c>
      <c r="AX242" s="143" t="str">
        <f>IF(ISNA(INDEX(CFV_Tbl[CF Description], MATCH('9.3 MAL- Bus Facilities Entry'!AW242, CFV_Tbl[CF Code], 0)) ), "Field Not Required", INDEX(CFV_Tbl[CF Description], MATCH('9.3 MAL- Bus Facilities Entry'!AW242, CFV_Tbl[CF Code], 0)) )</f>
        <v>Field Not Required</v>
      </c>
      <c r="BA242" s="243" t="e" cm="1">
        <f t="array" ref="BA242">INDEX('Custom Field Tbl'!$N$5:$N$446, MATCH('9.3 MAL- Bus Facilities Entry'!$Q242 &amp; '9.3 MAL- Bus Facilities Entry'!BA$3, 'Custom Field Tbl'!$M$5:$M$446 &amp; 'Custom Field Tbl'!$O$5:$O$446, 0 ))</f>
        <v>#N/A</v>
      </c>
      <c r="BB242" s="143" t="str">
        <f>IF(ISNA(INDEX(CFV_Tbl[CF Description], MATCH('9.3 MAL- Bus Facilities Entry'!BA242, CFV_Tbl[CF Code], 0)) ), "Field Not Required", INDEX(CFV_Tbl[CF Description], MATCH('9.3 MAL- Bus Facilities Entry'!BA242, CFV_Tbl[CF Code], 0)) )</f>
        <v>Field Not Required</v>
      </c>
      <c r="BE242" s="243" t="e" cm="1">
        <f t="array" ref="BE242">INDEX('Custom Field Tbl'!$N$5:$N$446, MATCH('9.3 MAL- Bus Facilities Entry'!$Q242 &amp; '9.3 MAL- Bus Facilities Entry'!BE$3, 'Custom Field Tbl'!$M$5:$M$446 &amp; 'Custom Field Tbl'!$O$5:$O$446, 0 ))</f>
        <v>#N/A</v>
      </c>
      <c r="BF242" s="143" t="str">
        <f>IF(ISNA(INDEX(CFV_Tbl[CF Description], MATCH('9.3 MAL- Bus Facilities Entry'!BE242, CFV_Tbl[CF Code], 0)) ), "Field Not Required", INDEX(CFV_Tbl[CF Description], MATCH('9.3 MAL- Bus Facilities Entry'!BE242, CFV_Tbl[CF Code], 0)) )</f>
        <v>Field Not Required</v>
      </c>
      <c r="BI242" s="239"/>
      <c r="BJ242" s="243" t="e">
        <f>INDEX(Mnemonic[Code], MATCH('9.3 MAL- Bus Facilities Entry'!BS242, Mnemonic[Description], 0))</f>
        <v>#N/A</v>
      </c>
      <c r="BK242" s="243" t="e">
        <f>INDEX(Mnemonic[Code], MATCH('9.3 MAL- Bus Facilities Entry'!BT242, Mnemonic[Description], 0))</f>
        <v>#N/A</v>
      </c>
      <c r="BL242" s="243" t="e">
        <f>IF(ISNA(INDEX(Mnemonic[Code], MATCH( '9.3 MAL- Bus Facilities Entry'!BU242, Mnemonic[Description], 0)) ),  INDEX(Mnemonic[Code], MATCH( LEFT('9.3 MAL- Bus Facilities Entry'!BU242, LEN(BU242)-2), Mnemonic[Description], 0)),  INDEX(Mnemonic[Code], MATCH( '9.3 MAL- Bus Facilities Entry'!BU242, Mnemonic[Description], 0)) )</f>
        <v>#VALUE!</v>
      </c>
      <c r="BM242" s="243" t="e">
        <f>IF(ISNA(INDEX(Mnemonic[Code], MATCH( '9.3 MAL- Bus Facilities Entry'!BV242, Mnemonic[Description], 0)) ),  INDEX(Mnemonic[Code], MATCH( LEFT('9.3 MAL- Bus Facilities Entry'!BV242, LEN(BV242)-2), Mnemonic[Description], 0)),  INDEX(Mnemonic[Code], MATCH( '9.3 MAL- Bus Facilities Entry'!BV242, Mnemonic[Description], 0)) )</f>
        <v>#VALUE!</v>
      </c>
      <c r="BN242" s="243" t="e">
        <f>IF(ISNA(INDEX(Mnemonic[Code], MATCH( '9.3 MAL- Bus Facilities Entry'!BW242, Mnemonic[Description], 0)) ),  INDEX(Mnemonic[Code], MATCH( LEFT('9.3 MAL- Bus Facilities Entry'!BW242, LEN(BW242)-1), Mnemonic[Description], 0)),  INDEX(Mnemonic[Code], MATCH( '9.3 MAL- Bus Facilities Entry'!BW242, Mnemonic[Description], 0)) )</f>
        <v>#VALUE!</v>
      </c>
      <c r="BO242" s="243" t="e">
        <f>IF(ISNA(INDEX(Mnemonic[Code], MATCH( '9.3 MAL- Bus Facilities Entry'!BX242, Mnemonic[Description], 0)) ),  INDEX(Mnemonic[Code], MATCH( LEFT('9.3 MAL- Bus Facilities Entry'!BX242, LEN(BX242)-1), Mnemonic[Description], 0)),  INDEX(Mnemonic[Code], MATCH( '9.3 MAL- Bus Facilities Entry'!BX242, Mnemonic[Description], 0)) )</f>
        <v>#VALUE!</v>
      </c>
      <c r="BP242" s="243" t="e">
        <f t="shared" si="35"/>
        <v>#N/A</v>
      </c>
      <c r="BQ242" s="243" t="e">
        <f t="shared" si="32"/>
        <v>#N/A</v>
      </c>
      <c r="BR242" s="243" t="e">
        <f t="shared" si="36"/>
        <v>#VALUE!</v>
      </c>
      <c r="BS242" s="245"/>
      <c r="BT242" s="245"/>
      <c r="BU242" s="244"/>
      <c r="BV242" s="244"/>
      <c r="BW242" s="244"/>
      <c r="BX242" s="244"/>
      <c r="BZ242" s="239"/>
      <c r="CA242" s="246" t="e">
        <f>INDEX('MAL-OTHERLOOKUPS'!$ES$4:$ES$56, MATCH('9.3 MAL- Bus Facilities Entry'!CE242, 'MAL-OTHERLOOKUPS'!$ET$4:$ET$56, 0))</f>
        <v>#N/A</v>
      </c>
      <c r="CB242" s="247" t="str">
        <f t="shared" si="37"/>
        <v>L--</v>
      </c>
      <c r="CC242" s="247"/>
      <c r="CD242" s="425"/>
      <c r="CE242" s="425"/>
      <c r="CF242" s="425"/>
      <c r="CG242" s="248"/>
      <c r="CH242" s="367"/>
      <c r="CI242" s="367"/>
      <c r="CJ242" s="249" t="s">
        <v>11299</v>
      </c>
      <c r="CK242" s="249" t="s">
        <v>11299</v>
      </c>
      <c r="CL242" s="250" t="e">
        <v>#N/A</v>
      </c>
      <c r="CM242" s="239"/>
      <c r="CN242" s="251">
        <v>0</v>
      </c>
      <c r="CO242" s="471"/>
      <c r="CP242" s="251" t="str">
        <f t="shared" si="38"/>
        <v>0-</v>
      </c>
      <c r="CQ242" s="471"/>
      <c r="CR242" s="252" t="str">
        <f t="shared" si="33"/>
        <v xml:space="preserve">; ; </v>
      </c>
      <c r="CS242" s="252" t="str">
        <f t="shared" si="34"/>
        <v xml:space="preserve">; ; </v>
      </c>
      <c r="CT242" s="425"/>
      <c r="CU242" s="252" t="e">
        <v>#REF!</v>
      </c>
      <c r="CX242" s="239"/>
      <c r="CY242" s="240"/>
      <c r="CZ242" s="240"/>
      <c r="DA242" s="240"/>
      <c r="DB242" s="239"/>
      <c r="DD242" s="240"/>
      <c r="DE242" s="239"/>
      <c r="DF242" s="253"/>
      <c r="DH242" s="472"/>
      <c r="DI242" s="497"/>
      <c r="DJ242" s="254"/>
      <c r="DK242" s="239"/>
    </row>
    <row r="243" spans="1:115" ht="14.5" x14ac:dyDescent="0.35">
      <c r="A243" s="469"/>
      <c r="B243" s="239"/>
      <c r="C243" s="240"/>
      <c r="D243" s="240"/>
      <c r="E243" s="240"/>
      <c r="F243" s="367"/>
      <c r="G243" s="239"/>
      <c r="H243" s="240"/>
      <c r="J243" s="241"/>
      <c r="K243" s="241"/>
      <c r="M243" s="473"/>
      <c r="O243" s="239"/>
      <c r="Q243" s="143" t="e">
        <f>INDEX(AssetClass[Asset Class], MATCH('9.3 MAL- Bus Facilities Entry'!P243, AssetClass[Class Description], 0))</f>
        <v>#N/A</v>
      </c>
      <c r="R243" s="143"/>
      <c r="S243" s="242"/>
      <c r="T243" s="239"/>
      <c r="U243" s="243" t="e" cm="1">
        <f t="array" ref="U243">INDEX('Custom Field Tbl'!$N$5:$N$446, MATCH('9.3 MAL- Bus Facilities Entry'!$Q243 &amp; '9.3 MAL- Bus Facilities Entry'!U$3, 'Custom Field Tbl'!$M$5:$M$446 &amp; 'Custom Field Tbl'!$O$5:$O$446, 0 ))</f>
        <v>#N/A</v>
      </c>
      <c r="V243" s="143" t="str">
        <f>IF(ISNA(INDEX(CFV_Tbl[CF Description], MATCH('9.3 MAL- Bus Facilities Entry'!U243, CFV_Tbl[CF Code], 0)) ), "Field Not Required", INDEX(CFV_Tbl[CF Description], MATCH('9.3 MAL- Bus Facilities Entry'!U243, CFV_Tbl[CF Code], 0)) )</f>
        <v>Field Not Required</v>
      </c>
      <c r="Y243" s="243" t="e" cm="1">
        <f t="array" ref="Y243">INDEX('Custom Field Tbl'!$N$5:$N$446, MATCH('9.3 MAL- Bus Facilities Entry'!$Q243 &amp; '9.3 MAL- Bus Facilities Entry'!Y$3, 'Custom Field Tbl'!$M$5:$M$446 &amp; 'Custom Field Tbl'!$O$5:$O$446, 0 ))</f>
        <v>#N/A</v>
      </c>
      <c r="Z243" s="143" t="str">
        <f>IF(ISNA(INDEX(CFV_Tbl[CF Description], MATCH('9.3 MAL- Bus Facilities Entry'!Y243, CFV_Tbl[CF Code], 0)) ), "Field Not Required", INDEX(CFV_Tbl[CF Description], MATCH('9.3 MAL- Bus Facilities Entry'!Y243, CFV_Tbl[CF Code], 0)) )</f>
        <v>Field Not Required</v>
      </c>
      <c r="AC243" s="243" t="e" cm="1">
        <f t="array" ref="AC243">INDEX('Custom Field Tbl'!$N$5:$N$446, MATCH('9.3 MAL- Bus Facilities Entry'!$Q243 &amp; '9.3 MAL- Bus Facilities Entry'!AC$3, 'Custom Field Tbl'!$M$5:$M$446 &amp; 'Custom Field Tbl'!$O$5:$O$446, 0 ))</f>
        <v>#N/A</v>
      </c>
      <c r="AD243" s="143" t="str">
        <f>IF(ISNA(INDEX(CFV_Tbl[CF Description], MATCH('9.3 MAL- Bus Facilities Entry'!AC243, CFV_Tbl[CF Code], 0)) ), "Field Not Required", INDEX(CFV_Tbl[CF Description], MATCH('9.3 MAL- Bus Facilities Entry'!AC243, CFV_Tbl[CF Code], 0)) )</f>
        <v>Field Not Required</v>
      </c>
      <c r="AG243" s="243" t="e" cm="1">
        <f t="array" ref="AG243">INDEX('Custom Field Tbl'!$N$5:$N$446, MATCH('9.3 MAL- Bus Facilities Entry'!$Q243 &amp; '9.3 MAL- Bus Facilities Entry'!AG$3, 'Custom Field Tbl'!$M$5:$M$446 &amp; 'Custom Field Tbl'!$O$5:$O$446, 0 ))</f>
        <v>#N/A</v>
      </c>
      <c r="AH243" s="143" t="str">
        <f>IF(ISNA(INDEX(CFV_Tbl[CF Description], MATCH('9.3 MAL- Bus Facilities Entry'!AG243, CFV_Tbl[CF Code], 0)) ), "Field Not Required", INDEX(CFV_Tbl[CF Description], MATCH('9.3 MAL- Bus Facilities Entry'!AG243, CFV_Tbl[CF Code], 0)) )</f>
        <v>Field Not Required</v>
      </c>
      <c r="AK243" s="243" t="e" cm="1">
        <f t="array" ref="AK243">INDEX('Custom Field Tbl'!$N$5:$N$446, MATCH('9.3 MAL- Bus Facilities Entry'!$Q243 &amp; '9.3 MAL- Bus Facilities Entry'!AK$3, 'Custom Field Tbl'!$M$5:$M$446 &amp; 'Custom Field Tbl'!$O$5:$O$446, 0 ))</f>
        <v>#N/A</v>
      </c>
      <c r="AL243" s="143" t="str">
        <f>IF(ISNA(INDEX(CFV_Tbl[CF Description], MATCH('9.3 MAL- Bus Facilities Entry'!AK243, CFV_Tbl[CF Code], 0)) ), "Field Not Required", INDEX(CFV_Tbl[CF Description], MATCH('9.3 MAL- Bus Facilities Entry'!AK243, CFV_Tbl[CF Code], 0)) )</f>
        <v>Field Not Required</v>
      </c>
      <c r="AO243" s="243" t="e" cm="1">
        <f t="array" ref="AO243">INDEX('Custom Field Tbl'!$N$5:$N$446, MATCH('9.3 MAL- Bus Facilities Entry'!$Q243 &amp; '9.3 MAL- Bus Facilities Entry'!AO$3, 'Custom Field Tbl'!$M$5:$M$446 &amp; 'Custom Field Tbl'!$O$5:$O$446, 0 ))</f>
        <v>#N/A</v>
      </c>
      <c r="AP243" s="143" t="str">
        <f>IF(ISNA(INDEX(CFV_Tbl[CF Description], MATCH('9.3 MAL- Bus Facilities Entry'!AO243, CFV_Tbl[CF Code], 0)) ), "Field Not Required", INDEX(CFV_Tbl[CF Description], MATCH('9.3 MAL- Bus Facilities Entry'!AO243, CFV_Tbl[CF Code], 0)) )</f>
        <v>Field Not Required</v>
      </c>
      <c r="AS243" s="243" t="e" cm="1">
        <f t="array" ref="AS243">INDEX('Custom Field Tbl'!$N$5:$N$446, MATCH('9.3 MAL- Bus Facilities Entry'!$Q243 &amp; '9.3 MAL- Bus Facilities Entry'!AS$3, 'Custom Field Tbl'!$M$5:$M$446 &amp; 'Custom Field Tbl'!$O$5:$O$446, 0 ))</f>
        <v>#N/A</v>
      </c>
      <c r="AT243" s="143" t="str">
        <f>IF(ISNA(INDEX(CFV_Tbl[CF Description], MATCH('9.3 MAL- Bus Facilities Entry'!AS243, CFV_Tbl[CF Code], 0)) ), "Field Not Required", INDEX(CFV_Tbl[CF Description], MATCH('9.3 MAL- Bus Facilities Entry'!AS243, CFV_Tbl[CF Code], 0)) )</f>
        <v>Field Not Required</v>
      </c>
      <c r="AW243" s="243" t="e" cm="1">
        <f t="array" ref="AW243">INDEX('Custom Field Tbl'!$N$5:$N$446, MATCH('9.3 MAL- Bus Facilities Entry'!$Q243 &amp; '9.3 MAL- Bus Facilities Entry'!AW$3, 'Custom Field Tbl'!$M$5:$M$446 &amp; 'Custom Field Tbl'!$O$5:$O$446, 0 ))</f>
        <v>#N/A</v>
      </c>
      <c r="AX243" s="143" t="str">
        <f>IF(ISNA(INDEX(CFV_Tbl[CF Description], MATCH('9.3 MAL- Bus Facilities Entry'!AW243, CFV_Tbl[CF Code], 0)) ), "Field Not Required", INDEX(CFV_Tbl[CF Description], MATCH('9.3 MAL- Bus Facilities Entry'!AW243, CFV_Tbl[CF Code], 0)) )</f>
        <v>Field Not Required</v>
      </c>
      <c r="BA243" s="243" t="e" cm="1">
        <f t="array" ref="BA243">INDEX('Custom Field Tbl'!$N$5:$N$446, MATCH('9.3 MAL- Bus Facilities Entry'!$Q243 &amp; '9.3 MAL- Bus Facilities Entry'!BA$3, 'Custom Field Tbl'!$M$5:$M$446 &amp; 'Custom Field Tbl'!$O$5:$O$446, 0 ))</f>
        <v>#N/A</v>
      </c>
      <c r="BB243" s="143" t="str">
        <f>IF(ISNA(INDEX(CFV_Tbl[CF Description], MATCH('9.3 MAL- Bus Facilities Entry'!BA243, CFV_Tbl[CF Code], 0)) ), "Field Not Required", INDEX(CFV_Tbl[CF Description], MATCH('9.3 MAL- Bus Facilities Entry'!BA243, CFV_Tbl[CF Code], 0)) )</f>
        <v>Field Not Required</v>
      </c>
      <c r="BE243" s="243" t="e" cm="1">
        <f t="array" ref="BE243">INDEX('Custom Field Tbl'!$N$5:$N$446, MATCH('9.3 MAL- Bus Facilities Entry'!$Q243 &amp; '9.3 MAL- Bus Facilities Entry'!BE$3, 'Custom Field Tbl'!$M$5:$M$446 &amp; 'Custom Field Tbl'!$O$5:$O$446, 0 ))</f>
        <v>#N/A</v>
      </c>
      <c r="BF243" s="143" t="str">
        <f>IF(ISNA(INDEX(CFV_Tbl[CF Description], MATCH('9.3 MAL- Bus Facilities Entry'!BE243, CFV_Tbl[CF Code], 0)) ), "Field Not Required", INDEX(CFV_Tbl[CF Description], MATCH('9.3 MAL- Bus Facilities Entry'!BE243, CFV_Tbl[CF Code], 0)) )</f>
        <v>Field Not Required</v>
      </c>
      <c r="BI243" s="239"/>
      <c r="BJ243" s="243" t="e">
        <f>INDEX(Mnemonic[Code], MATCH('9.3 MAL- Bus Facilities Entry'!BS243, Mnemonic[Description], 0))</f>
        <v>#N/A</v>
      </c>
      <c r="BK243" s="243" t="e">
        <f>INDEX(Mnemonic[Code], MATCH('9.3 MAL- Bus Facilities Entry'!BT243, Mnemonic[Description], 0))</f>
        <v>#N/A</v>
      </c>
      <c r="BL243" s="243" t="e">
        <f>IF(ISNA(INDEX(Mnemonic[Code], MATCH( '9.3 MAL- Bus Facilities Entry'!BU243, Mnemonic[Description], 0)) ),  INDEX(Mnemonic[Code], MATCH( LEFT('9.3 MAL- Bus Facilities Entry'!BU243, LEN(BU243)-2), Mnemonic[Description], 0)),  INDEX(Mnemonic[Code], MATCH( '9.3 MAL- Bus Facilities Entry'!BU243, Mnemonic[Description], 0)) )</f>
        <v>#VALUE!</v>
      </c>
      <c r="BM243" s="243" t="e">
        <f>IF(ISNA(INDEX(Mnemonic[Code], MATCH( '9.3 MAL- Bus Facilities Entry'!BV243, Mnemonic[Description], 0)) ),  INDEX(Mnemonic[Code], MATCH( LEFT('9.3 MAL- Bus Facilities Entry'!BV243, LEN(BV243)-2), Mnemonic[Description], 0)),  INDEX(Mnemonic[Code], MATCH( '9.3 MAL- Bus Facilities Entry'!BV243, Mnemonic[Description], 0)) )</f>
        <v>#VALUE!</v>
      </c>
      <c r="BN243" s="243" t="e">
        <f>IF(ISNA(INDEX(Mnemonic[Code], MATCH( '9.3 MAL- Bus Facilities Entry'!BW243, Mnemonic[Description], 0)) ),  INDEX(Mnemonic[Code], MATCH( LEFT('9.3 MAL- Bus Facilities Entry'!BW243, LEN(BW243)-1), Mnemonic[Description], 0)),  INDEX(Mnemonic[Code], MATCH( '9.3 MAL- Bus Facilities Entry'!BW243, Mnemonic[Description], 0)) )</f>
        <v>#VALUE!</v>
      </c>
      <c r="BO243" s="243" t="e">
        <f>IF(ISNA(INDEX(Mnemonic[Code], MATCH( '9.3 MAL- Bus Facilities Entry'!BX243, Mnemonic[Description], 0)) ),  INDEX(Mnemonic[Code], MATCH( LEFT('9.3 MAL- Bus Facilities Entry'!BX243, LEN(BX243)-1), Mnemonic[Description], 0)),  INDEX(Mnemonic[Code], MATCH( '9.3 MAL- Bus Facilities Entry'!BX243, Mnemonic[Description], 0)) )</f>
        <v>#VALUE!</v>
      </c>
      <c r="BP243" s="243" t="e">
        <f t="shared" si="35"/>
        <v>#N/A</v>
      </c>
      <c r="BQ243" s="243" t="e">
        <f t="shared" si="32"/>
        <v>#N/A</v>
      </c>
      <c r="BR243" s="243" t="e">
        <f t="shared" si="36"/>
        <v>#VALUE!</v>
      </c>
      <c r="BS243" s="245"/>
      <c r="BT243" s="245"/>
      <c r="BU243" s="244"/>
      <c r="BV243" s="244"/>
      <c r="BW243" s="244"/>
      <c r="BX243" s="244"/>
      <c r="BZ243" s="239"/>
      <c r="CA243" s="246" t="e">
        <f>INDEX('MAL-OTHERLOOKUPS'!$ES$4:$ES$56, MATCH('9.3 MAL- Bus Facilities Entry'!CE243, 'MAL-OTHERLOOKUPS'!$ET$4:$ET$56, 0))</f>
        <v>#N/A</v>
      </c>
      <c r="CB243" s="247" t="str">
        <f t="shared" si="37"/>
        <v>L--</v>
      </c>
      <c r="CC243" s="247"/>
      <c r="CD243" s="425"/>
      <c r="CE243" s="425"/>
      <c r="CF243" s="425"/>
      <c r="CG243" s="248"/>
      <c r="CH243" s="367"/>
      <c r="CI243" s="367"/>
      <c r="CJ243" s="249" t="s">
        <v>11299</v>
      </c>
      <c r="CK243" s="249" t="s">
        <v>11299</v>
      </c>
      <c r="CL243" s="250" t="e">
        <v>#N/A</v>
      </c>
      <c r="CM243" s="239"/>
      <c r="CN243" s="251">
        <v>0</v>
      </c>
      <c r="CO243" s="471"/>
      <c r="CP243" s="251" t="str">
        <f t="shared" si="38"/>
        <v>0-</v>
      </c>
      <c r="CQ243" s="471"/>
      <c r="CR243" s="252" t="str">
        <f t="shared" si="33"/>
        <v xml:space="preserve">; ; </v>
      </c>
      <c r="CS243" s="252" t="str">
        <f t="shared" si="34"/>
        <v xml:space="preserve">; ; </v>
      </c>
      <c r="CT243" s="425"/>
      <c r="CU243" s="252" t="e">
        <v>#REF!</v>
      </c>
      <c r="CX243" s="239"/>
      <c r="CY243" s="240"/>
      <c r="CZ243" s="240"/>
      <c r="DA243" s="240"/>
      <c r="DB243" s="239"/>
      <c r="DD243" s="240"/>
      <c r="DE243" s="239"/>
      <c r="DF243" s="253"/>
      <c r="DH243" s="472"/>
      <c r="DI243" s="497"/>
      <c r="DJ243" s="254"/>
      <c r="DK243" s="239"/>
    </row>
    <row r="244" spans="1:115" ht="14.5" x14ac:dyDescent="0.35">
      <c r="A244" s="469"/>
      <c r="B244" s="239"/>
      <c r="C244" s="240"/>
      <c r="D244" s="240"/>
      <c r="E244" s="240"/>
      <c r="F244" s="367"/>
      <c r="G244" s="239"/>
      <c r="H244" s="240"/>
      <c r="J244" s="241"/>
      <c r="K244" s="241"/>
      <c r="M244" s="473"/>
      <c r="O244" s="239"/>
      <c r="Q244" s="143" t="e">
        <f>INDEX(AssetClass[Asset Class], MATCH('9.3 MAL- Bus Facilities Entry'!P244, AssetClass[Class Description], 0))</f>
        <v>#N/A</v>
      </c>
      <c r="R244" s="143"/>
      <c r="S244" s="242"/>
      <c r="T244" s="239"/>
      <c r="U244" s="243" t="e" cm="1">
        <f t="array" ref="U244">INDEX('Custom Field Tbl'!$N$5:$N$446, MATCH('9.3 MAL- Bus Facilities Entry'!$Q244 &amp; '9.3 MAL- Bus Facilities Entry'!U$3, 'Custom Field Tbl'!$M$5:$M$446 &amp; 'Custom Field Tbl'!$O$5:$O$446, 0 ))</f>
        <v>#N/A</v>
      </c>
      <c r="V244" s="143" t="str">
        <f>IF(ISNA(INDEX(CFV_Tbl[CF Description], MATCH('9.3 MAL- Bus Facilities Entry'!U244, CFV_Tbl[CF Code], 0)) ), "Field Not Required", INDEX(CFV_Tbl[CF Description], MATCH('9.3 MAL- Bus Facilities Entry'!U244, CFV_Tbl[CF Code], 0)) )</f>
        <v>Field Not Required</v>
      </c>
      <c r="Y244" s="243" t="e" cm="1">
        <f t="array" ref="Y244">INDEX('Custom Field Tbl'!$N$5:$N$446, MATCH('9.3 MAL- Bus Facilities Entry'!$Q244 &amp; '9.3 MAL- Bus Facilities Entry'!Y$3, 'Custom Field Tbl'!$M$5:$M$446 &amp; 'Custom Field Tbl'!$O$5:$O$446, 0 ))</f>
        <v>#N/A</v>
      </c>
      <c r="Z244" s="143" t="str">
        <f>IF(ISNA(INDEX(CFV_Tbl[CF Description], MATCH('9.3 MAL- Bus Facilities Entry'!Y244, CFV_Tbl[CF Code], 0)) ), "Field Not Required", INDEX(CFV_Tbl[CF Description], MATCH('9.3 MAL- Bus Facilities Entry'!Y244, CFV_Tbl[CF Code], 0)) )</f>
        <v>Field Not Required</v>
      </c>
      <c r="AC244" s="243" t="e" cm="1">
        <f t="array" ref="AC244">INDEX('Custom Field Tbl'!$N$5:$N$446, MATCH('9.3 MAL- Bus Facilities Entry'!$Q244 &amp; '9.3 MAL- Bus Facilities Entry'!AC$3, 'Custom Field Tbl'!$M$5:$M$446 &amp; 'Custom Field Tbl'!$O$5:$O$446, 0 ))</f>
        <v>#N/A</v>
      </c>
      <c r="AD244" s="143" t="str">
        <f>IF(ISNA(INDEX(CFV_Tbl[CF Description], MATCH('9.3 MAL- Bus Facilities Entry'!AC244, CFV_Tbl[CF Code], 0)) ), "Field Not Required", INDEX(CFV_Tbl[CF Description], MATCH('9.3 MAL- Bus Facilities Entry'!AC244, CFV_Tbl[CF Code], 0)) )</f>
        <v>Field Not Required</v>
      </c>
      <c r="AG244" s="243" t="e" cm="1">
        <f t="array" ref="AG244">INDEX('Custom Field Tbl'!$N$5:$N$446, MATCH('9.3 MAL- Bus Facilities Entry'!$Q244 &amp; '9.3 MAL- Bus Facilities Entry'!AG$3, 'Custom Field Tbl'!$M$5:$M$446 &amp; 'Custom Field Tbl'!$O$5:$O$446, 0 ))</f>
        <v>#N/A</v>
      </c>
      <c r="AH244" s="143" t="str">
        <f>IF(ISNA(INDEX(CFV_Tbl[CF Description], MATCH('9.3 MAL- Bus Facilities Entry'!AG244, CFV_Tbl[CF Code], 0)) ), "Field Not Required", INDEX(CFV_Tbl[CF Description], MATCH('9.3 MAL- Bus Facilities Entry'!AG244, CFV_Tbl[CF Code], 0)) )</f>
        <v>Field Not Required</v>
      </c>
      <c r="AK244" s="243" t="e" cm="1">
        <f t="array" ref="AK244">INDEX('Custom Field Tbl'!$N$5:$N$446, MATCH('9.3 MAL- Bus Facilities Entry'!$Q244 &amp; '9.3 MAL- Bus Facilities Entry'!AK$3, 'Custom Field Tbl'!$M$5:$M$446 &amp; 'Custom Field Tbl'!$O$5:$O$446, 0 ))</f>
        <v>#N/A</v>
      </c>
      <c r="AL244" s="143" t="str">
        <f>IF(ISNA(INDEX(CFV_Tbl[CF Description], MATCH('9.3 MAL- Bus Facilities Entry'!AK244, CFV_Tbl[CF Code], 0)) ), "Field Not Required", INDEX(CFV_Tbl[CF Description], MATCH('9.3 MAL- Bus Facilities Entry'!AK244, CFV_Tbl[CF Code], 0)) )</f>
        <v>Field Not Required</v>
      </c>
      <c r="AO244" s="243" t="e" cm="1">
        <f t="array" ref="AO244">INDEX('Custom Field Tbl'!$N$5:$N$446, MATCH('9.3 MAL- Bus Facilities Entry'!$Q244 &amp; '9.3 MAL- Bus Facilities Entry'!AO$3, 'Custom Field Tbl'!$M$5:$M$446 &amp; 'Custom Field Tbl'!$O$5:$O$446, 0 ))</f>
        <v>#N/A</v>
      </c>
      <c r="AP244" s="143" t="str">
        <f>IF(ISNA(INDEX(CFV_Tbl[CF Description], MATCH('9.3 MAL- Bus Facilities Entry'!AO244, CFV_Tbl[CF Code], 0)) ), "Field Not Required", INDEX(CFV_Tbl[CF Description], MATCH('9.3 MAL- Bus Facilities Entry'!AO244, CFV_Tbl[CF Code], 0)) )</f>
        <v>Field Not Required</v>
      </c>
      <c r="AS244" s="243" t="e" cm="1">
        <f t="array" ref="AS244">INDEX('Custom Field Tbl'!$N$5:$N$446, MATCH('9.3 MAL- Bus Facilities Entry'!$Q244 &amp; '9.3 MAL- Bus Facilities Entry'!AS$3, 'Custom Field Tbl'!$M$5:$M$446 &amp; 'Custom Field Tbl'!$O$5:$O$446, 0 ))</f>
        <v>#N/A</v>
      </c>
      <c r="AT244" s="143" t="str">
        <f>IF(ISNA(INDEX(CFV_Tbl[CF Description], MATCH('9.3 MAL- Bus Facilities Entry'!AS244, CFV_Tbl[CF Code], 0)) ), "Field Not Required", INDEX(CFV_Tbl[CF Description], MATCH('9.3 MAL- Bus Facilities Entry'!AS244, CFV_Tbl[CF Code], 0)) )</f>
        <v>Field Not Required</v>
      </c>
      <c r="AW244" s="243" t="e" cm="1">
        <f t="array" ref="AW244">INDEX('Custom Field Tbl'!$N$5:$N$446, MATCH('9.3 MAL- Bus Facilities Entry'!$Q244 &amp; '9.3 MAL- Bus Facilities Entry'!AW$3, 'Custom Field Tbl'!$M$5:$M$446 &amp; 'Custom Field Tbl'!$O$5:$O$446, 0 ))</f>
        <v>#N/A</v>
      </c>
      <c r="AX244" s="143" t="str">
        <f>IF(ISNA(INDEX(CFV_Tbl[CF Description], MATCH('9.3 MAL- Bus Facilities Entry'!AW244, CFV_Tbl[CF Code], 0)) ), "Field Not Required", INDEX(CFV_Tbl[CF Description], MATCH('9.3 MAL- Bus Facilities Entry'!AW244, CFV_Tbl[CF Code], 0)) )</f>
        <v>Field Not Required</v>
      </c>
      <c r="BA244" s="243" t="e" cm="1">
        <f t="array" ref="BA244">INDEX('Custom Field Tbl'!$N$5:$N$446, MATCH('9.3 MAL- Bus Facilities Entry'!$Q244 &amp; '9.3 MAL- Bus Facilities Entry'!BA$3, 'Custom Field Tbl'!$M$5:$M$446 &amp; 'Custom Field Tbl'!$O$5:$O$446, 0 ))</f>
        <v>#N/A</v>
      </c>
      <c r="BB244" s="143" t="str">
        <f>IF(ISNA(INDEX(CFV_Tbl[CF Description], MATCH('9.3 MAL- Bus Facilities Entry'!BA244, CFV_Tbl[CF Code], 0)) ), "Field Not Required", INDEX(CFV_Tbl[CF Description], MATCH('9.3 MAL- Bus Facilities Entry'!BA244, CFV_Tbl[CF Code], 0)) )</f>
        <v>Field Not Required</v>
      </c>
      <c r="BE244" s="243" t="e" cm="1">
        <f t="array" ref="BE244">INDEX('Custom Field Tbl'!$N$5:$N$446, MATCH('9.3 MAL- Bus Facilities Entry'!$Q244 &amp; '9.3 MAL- Bus Facilities Entry'!BE$3, 'Custom Field Tbl'!$M$5:$M$446 &amp; 'Custom Field Tbl'!$O$5:$O$446, 0 ))</f>
        <v>#N/A</v>
      </c>
      <c r="BF244" s="143" t="str">
        <f>IF(ISNA(INDEX(CFV_Tbl[CF Description], MATCH('9.3 MAL- Bus Facilities Entry'!BE244, CFV_Tbl[CF Code], 0)) ), "Field Not Required", INDEX(CFV_Tbl[CF Description], MATCH('9.3 MAL- Bus Facilities Entry'!BE244, CFV_Tbl[CF Code], 0)) )</f>
        <v>Field Not Required</v>
      </c>
      <c r="BI244" s="239"/>
      <c r="BJ244" s="243" t="e">
        <f>INDEX(Mnemonic[Code], MATCH('9.3 MAL- Bus Facilities Entry'!BS244, Mnemonic[Description], 0))</f>
        <v>#N/A</v>
      </c>
      <c r="BK244" s="243" t="e">
        <f>INDEX(Mnemonic[Code], MATCH('9.3 MAL- Bus Facilities Entry'!BT244, Mnemonic[Description], 0))</f>
        <v>#N/A</v>
      </c>
      <c r="BL244" s="243" t="e">
        <f>IF(ISNA(INDEX(Mnemonic[Code], MATCH( '9.3 MAL- Bus Facilities Entry'!BU244, Mnemonic[Description], 0)) ),  INDEX(Mnemonic[Code], MATCH( LEFT('9.3 MAL- Bus Facilities Entry'!BU244, LEN(BU244)-2), Mnemonic[Description], 0)),  INDEX(Mnemonic[Code], MATCH( '9.3 MAL- Bus Facilities Entry'!BU244, Mnemonic[Description], 0)) )</f>
        <v>#VALUE!</v>
      </c>
      <c r="BM244" s="243" t="e">
        <f>IF(ISNA(INDEX(Mnemonic[Code], MATCH( '9.3 MAL- Bus Facilities Entry'!BV244, Mnemonic[Description], 0)) ),  INDEX(Mnemonic[Code], MATCH( LEFT('9.3 MAL- Bus Facilities Entry'!BV244, LEN(BV244)-2), Mnemonic[Description], 0)),  INDEX(Mnemonic[Code], MATCH( '9.3 MAL- Bus Facilities Entry'!BV244, Mnemonic[Description], 0)) )</f>
        <v>#VALUE!</v>
      </c>
      <c r="BN244" s="243" t="e">
        <f>IF(ISNA(INDEX(Mnemonic[Code], MATCH( '9.3 MAL- Bus Facilities Entry'!BW244, Mnemonic[Description], 0)) ),  INDEX(Mnemonic[Code], MATCH( LEFT('9.3 MAL- Bus Facilities Entry'!BW244, LEN(BW244)-1), Mnemonic[Description], 0)),  INDEX(Mnemonic[Code], MATCH( '9.3 MAL- Bus Facilities Entry'!BW244, Mnemonic[Description], 0)) )</f>
        <v>#VALUE!</v>
      </c>
      <c r="BO244" s="243" t="e">
        <f>IF(ISNA(INDEX(Mnemonic[Code], MATCH( '9.3 MAL- Bus Facilities Entry'!BX244, Mnemonic[Description], 0)) ),  INDEX(Mnemonic[Code], MATCH( LEFT('9.3 MAL- Bus Facilities Entry'!BX244, LEN(BX244)-1), Mnemonic[Description], 0)),  INDEX(Mnemonic[Code], MATCH( '9.3 MAL- Bus Facilities Entry'!BX244, Mnemonic[Description], 0)) )</f>
        <v>#VALUE!</v>
      </c>
      <c r="BP244" s="243" t="e">
        <f t="shared" si="35"/>
        <v>#N/A</v>
      </c>
      <c r="BQ244" s="243" t="e">
        <f t="shared" si="32"/>
        <v>#N/A</v>
      </c>
      <c r="BR244" s="243" t="e">
        <f t="shared" si="36"/>
        <v>#VALUE!</v>
      </c>
      <c r="BS244" s="245"/>
      <c r="BT244" s="245"/>
      <c r="BU244" s="244"/>
      <c r="BV244" s="244"/>
      <c r="BW244" s="244"/>
      <c r="BX244" s="244"/>
      <c r="BZ244" s="239"/>
      <c r="CA244" s="246" t="e">
        <f>INDEX('MAL-OTHERLOOKUPS'!$ES$4:$ES$56, MATCH('9.3 MAL- Bus Facilities Entry'!CE244, 'MAL-OTHERLOOKUPS'!$ET$4:$ET$56, 0))</f>
        <v>#N/A</v>
      </c>
      <c r="CB244" s="247" t="str">
        <f t="shared" si="37"/>
        <v>L--</v>
      </c>
      <c r="CC244" s="247"/>
      <c r="CD244" s="425"/>
      <c r="CE244" s="425"/>
      <c r="CF244" s="425"/>
      <c r="CG244" s="248"/>
      <c r="CH244" s="367"/>
      <c r="CI244" s="367"/>
      <c r="CJ244" s="249" t="s">
        <v>11299</v>
      </c>
      <c r="CK244" s="249" t="s">
        <v>11299</v>
      </c>
      <c r="CL244" s="250" t="e">
        <v>#N/A</v>
      </c>
      <c r="CM244" s="239"/>
      <c r="CN244" s="251">
        <v>0</v>
      </c>
      <c r="CO244" s="471"/>
      <c r="CP244" s="251" t="str">
        <f t="shared" si="38"/>
        <v>0-</v>
      </c>
      <c r="CQ244" s="471"/>
      <c r="CR244" s="252" t="str">
        <f t="shared" si="33"/>
        <v xml:space="preserve">; ; </v>
      </c>
      <c r="CS244" s="252" t="str">
        <f t="shared" si="34"/>
        <v xml:space="preserve">; ; </v>
      </c>
      <c r="CT244" s="425"/>
      <c r="CU244" s="252" t="e">
        <v>#REF!</v>
      </c>
      <c r="CX244" s="239"/>
      <c r="CY244" s="240"/>
      <c r="CZ244" s="240"/>
      <c r="DA244" s="240"/>
      <c r="DB244" s="239"/>
      <c r="DD244" s="240"/>
      <c r="DE244" s="239"/>
      <c r="DF244" s="253"/>
      <c r="DH244" s="472"/>
      <c r="DI244" s="497"/>
      <c r="DJ244" s="254"/>
      <c r="DK244" s="239"/>
    </row>
    <row r="245" spans="1:115" ht="14.5" x14ac:dyDescent="0.35">
      <c r="A245" s="469"/>
      <c r="B245" s="239"/>
      <c r="C245" s="240"/>
      <c r="D245" s="240"/>
      <c r="E245" s="240"/>
      <c r="F245" s="367"/>
      <c r="G245" s="239"/>
      <c r="H245" s="240"/>
      <c r="J245" s="241"/>
      <c r="K245" s="241"/>
      <c r="M245" s="473"/>
      <c r="O245" s="239"/>
      <c r="Q245" s="143" t="e">
        <f>INDEX(AssetClass[Asset Class], MATCH('9.3 MAL- Bus Facilities Entry'!P245, AssetClass[Class Description], 0))</f>
        <v>#N/A</v>
      </c>
      <c r="R245" s="143"/>
      <c r="S245" s="242"/>
      <c r="T245" s="239"/>
      <c r="U245" s="243" t="e" cm="1">
        <f t="array" ref="U245">INDEX('Custom Field Tbl'!$N$5:$N$446, MATCH('9.3 MAL- Bus Facilities Entry'!$Q245 &amp; '9.3 MAL- Bus Facilities Entry'!U$3, 'Custom Field Tbl'!$M$5:$M$446 &amp; 'Custom Field Tbl'!$O$5:$O$446, 0 ))</f>
        <v>#N/A</v>
      </c>
      <c r="V245" s="143" t="str">
        <f>IF(ISNA(INDEX(CFV_Tbl[CF Description], MATCH('9.3 MAL- Bus Facilities Entry'!U245, CFV_Tbl[CF Code], 0)) ), "Field Not Required", INDEX(CFV_Tbl[CF Description], MATCH('9.3 MAL- Bus Facilities Entry'!U245, CFV_Tbl[CF Code], 0)) )</f>
        <v>Field Not Required</v>
      </c>
      <c r="Y245" s="243" t="e" cm="1">
        <f t="array" ref="Y245">INDEX('Custom Field Tbl'!$N$5:$N$446, MATCH('9.3 MAL- Bus Facilities Entry'!$Q245 &amp; '9.3 MAL- Bus Facilities Entry'!Y$3, 'Custom Field Tbl'!$M$5:$M$446 &amp; 'Custom Field Tbl'!$O$5:$O$446, 0 ))</f>
        <v>#N/A</v>
      </c>
      <c r="Z245" s="143" t="str">
        <f>IF(ISNA(INDEX(CFV_Tbl[CF Description], MATCH('9.3 MAL- Bus Facilities Entry'!Y245, CFV_Tbl[CF Code], 0)) ), "Field Not Required", INDEX(CFV_Tbl[CF Description], MATCH('9.3 MAL- Bus Facilities Entry'!Y245, CFV_Tbl[CF Code], 0)) )</f>
        <v>Field Not Required</v>
      </c>
      <c r="AC245" s="243" t="e" cm="1">
        <f t="array" ref="AC245">INDEX('Custom Field Tbl'!$N$5:$N$446, MATCH('9.3 MAL- Bus Facilities Entry'!$Q245 &amp; '9.3 MAL- Bus Facilities Entry'!AC$3, 'Custom Field Tbl'!$M$5:$M$446 &amp; 'Custom Field Tbl'!$O$5:$O$446, 0 ))</f>
        <v>#N/A</v>
      </c>
      <c r="AD245" s="143" t="str">
        <f>IF(ISNA(INDEX(CFV_Tbl[CF Description], MATCH('9.3 MAL- Bus Facilities Entry'!AC245, CFV_Tbl[CF Code], 0)) ), "Field Not Required", INDEX(CFV_Tbl[CF Description], MATCH('9.3 MAL- Bus Facilities Entry'!AC245, CFV_Tbl[CF Code], 0)) )</f>
        <v>Field Not Required</v>
      </c>
      <c r="AG245" s="243" t="e" cm="1">
        <f t="array" ref="AG245">INDEX('Custom Field Tbl'!$N$5:$N$446, MATCH('9.3 MAL- Bus Facilities Entry'!$Q245 &amp; '9.3 MAL- Bus Facilities Entry'!AG$3, 'Custom Field Tbl'!$M$5:$M$446 &amp; 'Custom Field Tbl'!$O$5:$O$446, 0 ))</f>
        <v>#N/A</v>
      </c>
      <c r="AH245" s="143" t="str">
        <f>IF(ISNA(INDEX(CFV_Tbl[CF Description], MATCH('9.3 MAL- Bus Facilities Entry'!AG245, CFV_Tbl[CF Code], 0)) ), "Field Not Required", INDEX(CFV_Tbl[CF Description], MATCH('9.3 MAL- Bus Facilities Entry'!AG245, CFV_Tbl[CF Code], 0)) )</f>
        <v>Field Not Required</v>
      </c>
      <c r="AK245" s="243" t="e" cm="1">
        <f t="array" ref="AK245">INDEX('Custom Field Tbl'!$N$5:$N$446, MATCH('9.3 MAL- Bus Facilities Entry'!$Q245 &amp; '9.3 MAL- Bus Facilities Entry'!AK$3, 'Custom Field Tbl'!$M$5:$M$446 &amp; 'Custom Field Tbl'!$O$5:$O$446, 0 ))</f>
        <v>#N/A</v>
      </c>
      <c r="AL245" s="143" t="str">
        <f>IF(ISNA(INDEX(CFV_Tbl[CF Description], MATCH('9.3 MAL- Bus Facilities Entry'!AK245, CFV_Tbl[CF Code], 0)) ), "Field Not Required", INDEX(CFV_Tbl[CF Description], MATCH('9.3 MAL- Bus Facilities Entry'!AK245, CFV_Tbl[CF Code], 0)) )</f>
        <v>Field Not Required</v>
      </c>
      <c r="AO245" s="243" t="e" cm="1">
        <f t="array" ref="AO245">INDEX('Custom Field Tbl'!$N$5:$N$446, MATCH('9.3 MAL- Bus Facilities Entry'!$Q245 &amp; '9.3 MAL- Bus Facilities Entry'!AO$3, 'Custom Field Tbl'!$M$5:$M$446 &amp; 'Custom Field Tbl'!$O$5:$O$446, 0 ))</f>
        <v>#N/A</v>
      </c>
      <c r="AP245" s="143" t="str">
        <f>IF(ISNA(INDEX(CFV_Tbl[CF Description], MATCH('9.3 MAL- Bus Facilities Entry'!AO245, CFV_Tbl[CF Code], 0)) ), "Field Not Required", INDEX(CFV_Tbl[CF Description], MATCH('9.3 MAL- Bus Facilities Entry'!AO245, CFV_Tbl[CF Code], 0)) )</f>
        <v>Field Not Required</v>
      </c>
      <c r="AS245" s="243" t="e" cm="1">
        <f t="array" ref="AS245">INDEX('Custom Field Tbl'!$N$5:$N$446, MATCH('9.3 MAL- Bus Facilities Entry'!$Q245 &amp; '9.3 MAL- Bus Facilities Entry'!AS$3, 'Custom Field Tbl'!$M$5:$M$446 &amp; 'Custom Field Tbl'!$O$5:$O$446, 0 ))</f>
        <v>#N/A</v>
      </c>
      <c r="AT245" s="143" t="str">
        <f>IF(ISNA(INDEX(CFV_Tbl[CF Description], MATCH('9.3 MAL- Bus Facilities Entry'!AS245, CFV_Tbl[CF Code], 0)) ), "Field Not Required", INDEX(CFV_Tbl[CF Description], MATCH('9.3 MAL- Bus Facilities Entry'!AS245, CFV_Tbl[CF Code], 0)) )</f>
        <v>Field Not Required</v>
      </c>
      <c r="AW245" s="243" t="e" cm="1">
        <f t="array" ref="AW245">INDEX('Custom Field Tbl'!$N$5:$N$446, MATCH('9.3 MAL- Bus Facilities Entry'!$Q245 &amp; '9.3 MAL- Bus Facilities Entry'!AW$3, 'Custom Field Tbl'!$M$5:$M$446 &amp; 'Custom Field Tbl'!$O$5:$O$446, 0 ))</f>
        <v>#N/A</v>
      </c>
      <c r="AX245" s="143" t="str">
        <f>IF(ISNA(INDEX(CFV_Tbl[CF Description], MATCH('9.3 MAL- Bus Facilities Entry'!AW245, CFV_Tbl[CF Code], 0)) ), "Field Not Required", INDEX(CFV_Tbl[CF Description], MATCH('9.3 MAL- Bus Facilities Entry'!AW245, CFV_Tbl[CF Code], 0)) )</f>
        <v>Field Not Required</v>
      </c>
      <c r="BA245" s="243" t="e" cm="1">
        <f t="array" ref="BA245">INDEX('Custom Field Tbl'!$N$5:$N$446, MATCH('9.3 MAL- Bus Facilities Entry'!$Q245 &amp; '9.3 MAL- Bus Facilities Entry'!BA$3, 'Custom Field Tbl'!$M$5:$M$446 &amp; 'Custom Field Tbl'!$O$5:$O$446, 0 ))</f>
        <v>#N/A</v>
      </c>
      <c r="BB245" s="143" t="str">
        <f>IF(ISNA(INDEX(CFV_Tbl[CF Description], MATCH('9.3 MAL- Bus Facilities Entry'!BA245, CFV_Tbl[CF Code], 0)) ), "Field Not Required", INDEX(CFV_Tbl[CF Description], MATCH('9.3 MAL- Bus Facilities Entry'!BA245, CFV_Tbl[CF Code], 0)) )</f>
        <v>Field Not Required</v>
      </c>
      <c r="BE245" s="243" t="e" cm="1">
        <f t="array" ref="BE245">INDEX('Custom Field Tbl'!$N$5:$N$446, MATCH('9.3 MAL- Bus Facilities Entry'!$Q245 &amp; '9.3 MAL- Bus Facilities Entry'!BE$3, 'Custom Field Tbl'!$M$5:$M$446 &amp; 'Custom Field Tbl'!$O$5:$O$446, 0 ))</f>
        <v>#N/A</v>
      </c>
      <c r="BF245" s="143" t="str">
        <f>IF(ISNA(INDEX(CFV_Tbl[CF Description], MATCH('9.3 MAL- Bus Facilities Entry'!BE245, CFV_Tbl[CF Code], 0)) ), "Field Not Required", INDEX(CFV_Tbl[CF Description], MATCH('9.3 MAL- Bus Facilities Entry'!BE245, CFV_Tbl[CF Code], 0)) )</f>
        <v>Field Not Required</v>
      </c>
      <c r="BI245" s="239"/>
      <c r="BJ245" s="243" t="e">
        <f>INDEX(Mnemonic[Code], MATCH('9.3 MAL- Bus Facilities Entry'!BS245, Mnemonic[Description], 0))</f>
        <v>#N/A</v>
      </c>
      <c r="BK245" s="243" t="e">
        <f>INDEX(Mnemonic[Code], MATCH('9.3 MAL- Bus Facilities Entry'!BT245, Mnemonic[Description], 0))</f>
        <v>#N/A</v>
      </c>
      <c r="BL245" s="243" t="e">
        <f>IF(ISNA(INDEX(Mnemonic[Code], MATCH( '9.3 MAL- Bus Facilities Entry'!BU245, Mnemonic[Description], 0)) ),  INDEX(Mnemonic[Code], MATCH( LEFT('9.3 MAL- Bus Facilities Entry'!BU245, LEN(BU245)-2), Mnemonic[Description], 0)),  INDEX(Mnemonic[Code], MATCH( '9.3 MAL- Bus Facilities Entry'!BU245, Mnemonic[Description], 0)) )</f>
        <v>#VALUE!</v>
      </c>
      <c r="BM245" s="243" t="e">
        <f>IF(ISNA(INDEX(Mnemonic[Code], MATCH( '9.3 MAL- Bus Facilities Entry'!BV245, Mnemonic[Description], 0)) ),  INDEX(Mnemonic[Code], MATCH( LEFT('9.3 MAL- Bus Facilities Entry'!BV245, LEN(BV245)-2), Mnemonic[Description], 0)),  INDEX(Mnemonic[Code], MATCH( '9.3 MAL- Bus Facilities Entry'!BV245, Mnemonic[Description], 0)) )</f>
        <v>#VALUE!</v>
      </c>
      <c r="BN245" s="243" t="e">
        <f>IF(ISNA(INDEX(Mnemonic[Code], MATCH( '9.3 MAL- Bus Facilities Entry'!BW245, Mnemonic[Description], 0)) ),  INDEX(Mnemonic[Code], MATCH( LEFT('9.3 MAL- Bus Facilities Entry'!BW245, LEN(BW245)-1), Mnemonic[Description], 0)),  INDEX(Mnemonic[Code], MATCH( '9.3 MAL- Bus Facilities Entry'!BW245, Mnemonic[Description], 0)) )</f>
        <v>#VALUE!</v>
      </c>
      <c r="BO245" s="243" t="e">
        <f>IF(ISNA(INDEX(Mnemonic[Code], MATCH( '9.3 MAL- Bus Facilities Entry'!BX245, Mnemonic[Description], 0)) ),  INDEX(Mnemonic[Code], MATCH( LEFT('9.3 MAL- Bus Facilities Entry'!BX245, LEN(BX245)-1), Mnemonic[Description], 0)),  INDEX(Mnemonic[Code], MATCH( '9.3 MAL- Bus Facilities Entry'!BX245, Mnemonic[Description], 0)) )</f>
        <v>#VALUE!</v>
      </c>
      <c r="BP245" s="243" t="e">
        <f t="shared" si="35"/>
        <v>#N/A</v>
      </c>
      <c r="BQ245" s="243" t="e">
        <f t="shared" si="32"/>
        <v>#N/A</v>
      </c>
      <c r="BR245" s="243" t="e">
        <f t="shared" si="36"/>
        <v>#VALUE!</v>
      </c>
      <c r="BS245" s="245"/>
      <c r="BT245" s="245"/>
      <c r="BU245" s="244"/>
      <c r="BV245" s="244"/>
      <c r="BW245" s="244"/>
      <c r="BX245" s="244"/>
      <c r="BZ245" s="239"/>
      <c r="CA245" s="246" t="e">
        <f>INDEX('MAL-OTHERLOOKUPS'!$ES$4:$ES$56, MATCH('9.3 MAL- Bus Facilities Entry'!CE245, 'MAL-OTHERLOOKUPS'!$ET$4:$ET$56, 0))</f>
        <v>#N/A</v>
      </c>
      <c r="CB245" s="247" t="str">
        <f t="shared" si="37"/>
        <v>L--</v>
      </c>
      <c r="CC245" s="247"/>
      <c r="CD245" s="425"/>
      <c r="CE245" s="425"/>
      <c r="CF245" s="425"/>
      <c r="CG245" s="248"/>
      <c r="CH245" s="367"/>
      <c r="CI245" s="367"/>
      <c r="CJ245" s="249" t="s">
        <v>11299</v>
      </c>
      <c r="CK245" s="249" t="s">
        <v>11299</v>
      </c>
      <c r="CL245" s="250" t="e">
        <v>#N/A</v>
      </c>
      <c r="CM245" s="239"/>
      <c r="CN245" s="251">
        <v>0</v>
      </c>
      <c r="CO245" s="471"/>
      <c r="CP245" s="251" t="str">
        <f t="shared" si="38"/>
        <v>0-</v>
      </c>
      <c r="CQ245" s="471"/>
      <c r="CR245" s="252" t="str">
        <f t="shared" si="33"/>
        <v xml:space="preserve">; ; </v>
      </c>
      <c r="CS245" s="252" t="str">
        <f t="shared" si="34"/>
        <v xml:space="preserve">; ; </v>
      </c>
      <c r="CT245" s="425"/>
      <c r="CU245" s="252" t="e">
        <v>#REF!</v>
      </c>
      <c r="CX245" s="239"/>
      <c r="CY245" s="240"/>
      <c r="CZ245" s="240"/>
      <c r="DA245" s="240"/>
      <c r="DB245" s="239"/>
      <c r="DD245" s="240"/>
      <c r="DE245" s="239"/>
      <c r="DF245" s="253"/>
      <c r="DH245" s="472"/>
      <c r="DI245" s="497"/>
      <c r="DJ245" s="254"/>
      <c r="DK245" s="239"/>
    </row>
    <row r="246" spans="1:115" ht="14.5" x14ac:dyDescent="0.35">
      <c r="A246" s="469"/>
      <c r="B246" s="239"/>
      <c r="C246" s="240"/>
      <c r="D246" s="240"/>
      <c r="E246" s="240"/>
      <c r="F246" s="367"/>
      <c r="G246" s="239"/>
      <c r="H246" s="240"/>
      <c r="J246" s="241"/>
      <c r="K246" s="241"/>
      <c r="M246" s="473"/>
      <c r="O246" s="239"/>
      <c r="Q246" s="143" t="e">
        <f>INDEX(AssetClass[Asset Class], MATCH('9.3 MAL- Bus Facilities Entry'!P246, AssetClass[Class Description], 0))</f>
        <v>#N/A</v>
      </c>
      <c r="R246" s="143"/>
      <c r="S246" s="242"/>
      <c r="T246" s="239"/>
      <c r="U246" s="243" t="e" cm="1">
        <f t="array" ref="U246">INDEX('Custom Field Tbl'!$N$5:$N$446, MATCH('9.3 MAL- Bus Facilities Entry'!$Q246 &amp; '9.3 MAL- Bus Facilities Entry'!U$3, 'Custom Field Tbl'!$M$5:$M$446 &amp; 'Custom Field Tbl'!$O$5:$O$446, 0 ))</f>
        <v>#N/A</v>
      </c>
      <c r="V246" s="143" t="str">
        <f>IF(ISNA(INDEX(CFV_Tbl[CF Description], MATCH('9.3 MAL- Bus Facilities Entry'!U246, CFV_Tbl[CF Code], 0)) ), "Field Not Required", INDEX(CFV_Tbl[CF Description], MATCH('9.3 MAL- Bus Facilities Entry'!U246, CFV_Tbl[CF Code], 0)) )</f>
        <v>Field Not Required</v>
      </c>
      <c r="Y246" s="243" t="e" cm="1">
        <f t="array" ref="Y246">INDEX('Custom Field Tbl'!$N$5:$N$446, MATCH('9.3 MAL- Bus Facilities Entry'!$Q246 &amp; '9.3 MAL- Bus Facilities Entry'!Y$3, 'Custom Field Tbl'!$M$5:$M$446 &amp; 'Custom Field Tbl'!$O$5:$O$446, 0 ))</f>
        <v>#N/A</v>
      </c>
      <c r="Z246" s="143" t="str">
        <f>IF(ISNA(INDEX(CFV_Tbl[CF Description], MATCH('9.3 MAL- Bus Facilities Entry'!Y246, CFV_Tbl[CF Code], 0)) ), "Field Not Required", INDEX(CFV_Tbl[CF Description], MATCH('9.3 MAL- Bus Facilities Entry'!Y246, CFV_Tbl[CF Code], 0)) )</f>
        <v>Field Not Required</v>
      </c>
      <c r="AC246" s="243" t="e" cm="1">
        <f t="array" ref="AC246">INDEX('Custom Field Tbl'!$N$5:$N$446, MATCH('9.3 MAL- Bus Facilities Entry'!$Q246 &amp; '9.3 MAL- Bus Facilities Entry'!AC$3, 'Custom Field Tbl'!$M$5:$M$446 &amp; 'Custom Field Tbl'!$O$5:$O$446, 0 ))</f>
        <v>#N/A</v>
      </c>
      <c r="AD246" s="143" t="str">
        <f>IF(ISNA(INDEX(CFV_Tbl[CF Description], MATCH('9.3 MAL- Bus Facilities Entry'!AC246, CFV_Tbl[CF Code], 0)) ), "Field Not Required", INDEX(CFV_Tbl[CF Description], MATCH('9.3 MAL- Bus Facilities Entry'!AC246, CFV_Tbl[CF Code], 0)) )</f>
        <v>Field Not Required</v>
      </c>
      <c r="AG246" s="243" t="e" cm="1">
        <f t="array" ref="AG246">INDEX('Custom Field Tbl'!$N$5:$N$446, MATCH('9.3 MAL- Bus Facilities Entry'!$Q246 &amp; '9.3 MAL- Bus Facilities Entry'!AG$3, 'Custom Field Tbl'!$M$5:$M$446 &amp; 'Custom Field Tbl'!$O$5:$O$446, 0 ))</f>
        <v>#N/A</v>
      </c>
      <c r="AH246" s="143" t="str">
        <f>IF(ISNA(INDEX(CFV_Tbl[CF Description], MATCH('9.3 MAL- Bus Facilities Entry'!AG246, CFV_Tbl[CF Code], 0)) ), "Field Not Required", INDEX(CFV_Tbl[CF Description], MATCH('9.3 MAL- Bus Facilities Entry'!AG246, CFV_Tbl[CF Code], 0)) )</f>
        <v>Field Not Required</v>
      </c>
      <c r="AK246" s="243" t="e" cm="1">
        <f t="array" ref="AK246">INDEX('Custom Field Tbl'!$N$5:$N$446, MATCH('9.3 MAL- Bus Facilities Entry'!$Q246 &amp; '9.3 MAL- Bus Facilities Entry'!AK$3, 'Custom Field Tbl'!$M$5:$M$446 &amp; 'Custom Field Tbl'!$O$5:$O$446, 0 ))</f>
        <v>#N/A</v>
      </c>
      <c r="AL246" s="143" t="str">
        <f>IF(ISNA(INDEX(CFV_Tbl[CF Description], MATCH('9.3 MAL- Bus Facilities Entry'!AK246, CFV_Tbl[CF Code], 0)) ), "Field Not Required", INDEX(CFV_Tbl[CF Description], MATCH('9.3 MAL- Bus Facilities Entry'!AK246, CFV_Tbl[CF Code], 0)) )</f>
        <v>Field Not Required</v>
      </c>
      <c r="AO246" s="243" t="e" cm="1">
        <f t="array" ref="AO246">INDEX('Custom Field Tbl'!$N$5:$N$446, MATCH('9.3 MAL- Bus Facilities Entry'!$Q246 &amp; '9.3 MAL- Bus Facilities Entry'!AO$3, 'Custom Field Tbl'!$M$5:$M$446 &amp; 'Custom Field Tbl'!$O$5:$O$446, 0 ))</f>
        <v>#N/A</v>
      </c>
      <c r="AP246" s="143" t="str">
        <f>IF(ISNA(INDEX(CFV_Tbl[CF Description], MATCH('9.3 MAL- Bus Facilities Entry'!AO246, CFV_Tbl[CF Code], 0)) ), "Field Not Required", INDEX(CFV_Tbl[CF Description], MATCH('9.3 MAL- Bus Facilities Entry'!AO246, CFV_Tbl[CF Code], 0)) )</f>
        <v>Field Not Required</v>
      </c>
      <c r="AS246" s="243" t="e" cm="1">
        <f t="array" ref="AS246">INDEX('Custom Field Tbl'!$N$5:$N$446, MATCH('9.3 MAL- Bus Facilities Entry'!$Q246 &amp; '9.3 MAL- Bus Facilities Entry'!AS$3, 'Custom Field Tbl'!$M$5:$M$446 &amp; 'Custom Field Tbl'!$O$5:$O$446, 0 ))</f>
        <v>#N/A</v>
      </c>
      <c r="AT246" s="143" t="str">
        <f>IF(ISNA(INDEX(CFV_Tbl[CF Description], MATCH('9.3 MAL- Bus Facilities Entry'!AS246, CFV_Tbl[CF Code], 0)) ), "Field Not Required", INDEX(CFV_Tbl[CF Description], MATCH('9.3 MAL- Bus Facilities Entry'!AS246, CFV_Tbl[CF Code], 0)) )</f>
        <v>Field Not Required</v>
      </c>
      <c r="AW246" s="243" t="e" cm="1">
        <f t="array" ref="AW246">INDEX('Custom Field Tbl'!$N$5:$N$446, MATCH('9.3 MAL- Bus Facilities Entry'!$Q246 &amp; '9.3 MAL- Bus Facilities Entry'!AW$3, 'Custom Field Tbl'!$M$5:$M$446 &amp; 'Custom Field Tbl'!$O$5:$O$446, 0 ))</f>
        <v>#N/A</v>
      </c>
      <c r="AX246" s="143" t="str">
        <f>IF(ISNA(INDEX(CFV_Tbl[CF Description], MATCH('9.3 MAL- Bus Facilities Entry'!AW246, CFV_Tbl[CF Code], 0)) ), "Field Not Required", INDEX(CFV_Tbl[CF Description], MATCH('9.3 MAL- Bus Facilities Entry'!AW246, CFV_Tbl[CF Code], 0)) )</f>
        <v>Field Not Required</v>
      </c>
      <c r="BA246" s="243" t="e" cm="1">
        <f t="array" ref="BA246">INDEX('Custom Field Tbl'!$N$5:$N$446, MATCH('9.3 MAL- Bus Facilities Entry'!$Q246 &amp; '9.3 MAL- Bus Facilities Entry'!BA$3, 'Custom Field Tbl'!$M$5:$M$446 &amp; 'Custom Field Tbl'!$O$5:$O$446, 0 ))</f>
        <v>#N/A</v>
      </c>
      <c r="BB246" s="143" t="str">
        <f>IF(ISNA(INDEX(CFV_Tbl[CF Description], MATCH('9.3 MAL- Bus Facilities Entry'!BA246, CFV_Tbl[CF Code], 0)) ), "Field Not Required", INDEX(CFV_Tbl[CF Description], MATCH('9.3 MAL- Bus Facilities Entry'!BA246, CFV_Tbl[CF Code], 0)) )</f>
        <v>Field Not Required</v>
      </c>
      <c r="BE246" s="243" t="e" cm="1">
        <f t="array" ref="BE246">INDEX('Custom Field Tbl'!$N$5:$N$446, MATCH('9.3 MAL- Bus Facilities Entry'!$Q246 &amp; '9.3 MAL- Bus Facilities Entry'!BE$3, 'Custom Field Tbl'!$M$5:$M$446 &amp; 'Custom Field Tbl'!$O$5:$O$446, 0 ))</f>
        <v>#N/A</v>
      </c>
      <c r="BF246" s="143" t="str">
        <f>IF(ISNA(INDEX(CFV_Tbl[CF Description], MATCH('9.3 MAL- Bus Facilities Entry'!BE246, CFV_Tbl[CF Code], 0)) ), "Field Not Required", INDEX(CFV_Tbl[CF Description], MATCH('9.3 MAL- Bus Facilities Entry'!BE246, CFV_Tbl[CF Code], 0)) )</f>
        <v>Field Not Required</v>
      </c>
      <c r="BI246" s="239"/>
      <c r="BJ246" s="243" t="e">
        <f>INDEX(Mnemonic[Code], MATCH('9.3 MAL- Bus Facilities Entry'!BS246, Mnemonic[Description], 0))</f>
        <v>#N/A</v>
      </c>
      <c r="BK246" s="243" t="e">
        <f>INDEX(Mnemonic[Code], MATCH('9.3 MAL- Bus Facilities Entry'!BT246, Mnemonic[Description], 0))</f>
        <v>#N/A</v>
      </c>
      <c r="BL246" s="243" t="e">
        <f>IF(ISNA(INDEX(Mnemonic[Code], MATCH( '9.3 MAL- Bus Facilities Entry'!BU246, Mnemonic[Description], 0)) ),  INDEX(Mnemonic[Code], MATCH( LEFT('9.3 MAL- Bus Facilities Entry'!BU246, LEN(BU246)-2), Mnemonic[Description], 0)),  INDEX(Mnemonic[Code], MATCH( '9.3 MAL- Bus Facilities Entry'!BU246, Mnemonic[Description], 0)) )</f>
        <v>#VALUE!</v>
      </c>
      <c r="BM246" s="243" t="e">
        <f>IF(ISNA(INDEX(Mnemonic[Code], MATCH( '9.3 MAL- Bus Facilities Entry'!BV246, Mnemonic[Description], 0)) ),  INDEX(Mnemonic[Code], MATCH( LEFT('9.3 MAL- Bus Facilities Entry'!BV246, LEN(BV246)-2), Mnemonic[Description], 0)),  INDEX(Mnemonic[Code], MATCH( '9.3 MAL- Bus Facilities Entry'!BV246, Mnemonic[Description], 0)) )</f>
        <v>#VALUE!</v>
      </c>
      <c r="BN246" s="243" t="e">
        <f>IF(ISNA(INDEX(Mnemonic[Code], MATCH( '9.3 MAL- Bus Facilities Entry'!BW246, Mnemonic[Description], 0)) ),  INDEX(Mnemonic[Code], MATCH( LEFT('9.3 MAL- Bus Facilities Entry'!BW246, LEN(BW246)-1), Mnemonic[Description], 0)),  INDEX(Mnemonic[Code], MATCH( '9.3 MAL- Bus Facilities Entry'!BW246, Mnemonic[Description], 0)) )</f>
        <v>#VALUE!</v>
      </c>
      <c r="BO246" s="243" t="e">
        <f>IF(ISNA(INDEX(Mnemonic[Code], MATCH( '9.3 MAL- Bus Facilities Entry'!BX246, Mnemonic[Description], 0)) ),  INDEX(Mnemonic[Code], MATCH( LEFT('9.3 MAL- Bus Facilities Entry'!BX246, LEN(BX246)-1), Mnemonic[Description], 0)),  INDEX(Mnemonic[Code], MATCH( '9.3 MAL- Bus Facilities Entry'!BX246, Mnemonic[Description], 0)) )</f>
        <v>#VALUE!</v>
      </c>
      <c r="BP246" s="243" t="e">
        <f t="shared" si="35"/>
        <v>#N/A</v>
      </c>
      <c r="BQ246" s="243" t="e">
        <f t="shared" si="32"/>
        <v>#N/A</v>
      </c>
      <c r="BR246" s="243" t="e">
        <f t="shared" si="36"/>
        <v>#VALUE!</v>
      </c>
      <c r="BS246" s="245"/>
      <c r="BT246" s="245"/>
      <c r="BU246" s="244"/>
      <c r="BV246" s="244"/>
      <c r="BW246" s="244"/>
      <c r="BX246" s="244"/>
      <c r="BZ246" s="239"/>
      <c r="CA246" s="246" t="e">
        <f>INDEX('MAL-OTHERLOOKUPS'!$ES$4:$ES$56, MATCH('9.3 MAL- Bus Facilities Entry'!CE246, 'MAL-OTHERLOOKUPS'!$ET$4:$ET$56, 0))</f>
        <v>#N/A</v>
      </c>
      <c r="CB246" s="247" t="str">
        <f t="shared" si="37"/>
        <v>L--</v>
      </c>
      <c r="CC246" s="247"/>
      <c r="CD246" s="425"/>
      <c r="CE246" s="425"/>
      <c r="CF246" s="425"/>
      <c r="CG246" s="248"/>
      <c r="CH246" s="367"/>
      <c r="CI246" s="367"/>
      <c r="CJ246" s="249" t="s">
        <v>11299</v>
      </c>
      <c r="CK246" s="249" t="s">
        <v>11299</v>
      </c>
      <c r="CL246" s="250" t="e">
        <v>#N/A</v>
      </c>
      <c r="CM246" s="239"/>
      <c r="CN246" s="251">
        <v>0</v>
      </c>
      <c r="CO246" s="471"/>
      <c r="CP246" s="251" t="str">
        <f t="shared" si="38"/>
        <v>0-</v>
      </c>
      <c r="CQ246" s="471"/>
      <c r="CR246" s="252" t="str">
        <f t="shared" si="33"/>
        <v xml:space="preserve">; ; </v>
      </c>
      <c r="CS246" s="252" t="str">
        <f t="shared" si="34"/>
        <v xml:space="preserve">; ; </v>
      </c>
      <c r="CT246" s="425"/>
      <c r="CU246" s="252" t="e">
        <v>#REF!</v>
      </c>
      <c r="CX246" s="239"/>
      <c r="CY246" s="240"/>
      <c r="CZ246" s="240"/>
      <c r="DA246" s="240"/>
      <c r="DB246" s="239"/>
      <c r="DD246" s="240"/>
      <c r="DE246" s="239"/>
      <c r="DF246" s="253"/>
      <c r="DH246" s="472"/>
      <c r="DI246" s="497"/>
      <c r="DJ246" s="254"/>
      <c r="DK246" s="239"/>
    </row>
    <row r="247" spans="1:115" ht="14.5" x14ac:dyDescent="0.35">
      <c r="A247" s="469"/>
      <c r="B247" s="239"/>
      <c r="C247" s="240"/>
      <c r="D247" s="240"/>
      <c r="E247" s="240"/>
      <c r="F247" s="367"/>
      <c r="G247" s="239"/>
      <c r="H247" s="240"/>
      <c r="J247" s="241"/>
      <c r="K247" s="241"/>
      <c r="M247" s="473"/>
      <c r="O247" s="239"/>
      <c r="Q247" s="143" t="e">
        <f>INDEX(AssetClass[Asset Class], MATCH('9.3 MAL- Bus Facilities Entry'!P247, AssetClass[Class Description], 0))</f>
        <v>#N/A</v>
      </c>
      <c r="R247" s="143"/>
      <c r="S247" s="242"/>
      <c r="T247" s="239"/>
      <c r="U247" s="243" t="e" cm="1">
        <f t="array" ref="U247">INDEX('Custom Field Tbl'!$N$5:$N$446, MATCH('9.3 MAL- Bus Facilities Entry'!$Q247 &amp; '9.3 MAL- Bus Facilities Entry'!U$3, 'Custom Field Tbl'!$M$5:$M$446 &amp; 'Custom Field Tbl'!$O$5:$O$446, 0 ))</f>
        <v>#N/A</v>
      </c>
      <c r="V247" s="143" t="str">
        <f>IF(ISNA(INDEX(CFV_Tbl[CF Description], MATCH('9.3 MAL- Bus Facilities Entry'!U247, CFV_Tbl[CF Code], 0)) ), "Field Not Required", INDEX(CFV_Tbl[CF Description], MATCH('9.3 MAL- Bus Facilities Entry'!U247, CFV_Tbl[CF Code], 0)) )</f>
        <v>Field Not Required</v>
      </c>
      <c r="Y247" s="243" t="e" cm="1">
        <f t="array" ref="Y247">INDEX('Custom Field Tbl'!$N$5:$N$446, MATCH('9.3 MAL- Bus Facilities Entry'!$Q247 &amp; '9.3 MAL- Bus Facilities Entry'!Y$3, 'Custom Field Tbl'!$M$5:$M$446 &amp; 'Custom Field Tbl'!$O$5:$O$446, 0 ))</f>
        <v>#N/A</v>
      </c>
      <c r="Z247" s="143" t="str">
        <f>IF(ISNA(INDEX(CFV_Tbl[CF Description], MATCH('9.3 MAL- Bus Facilities Entry'!Y247, CFV_Tbl[CF Code], 0)) ), "Field Not Required", INDEX(CFV_Tbl[CF Description], MATCH('9.3 MAL- Bus Facilities Entry'!Y247, CFV_Tbl[CF Code], 0)) )</f>
        <v>Field Not Required</v>
      </c>
      <c r="AC247" s="243" t="e" cm="1">
        <f t="array" ref="AC247">INDEX('Custom Field Tbl'!$N$5:$N$446, MATCH('9.3 MAL- Bus Facilities Entry'!$Q247 &amp; '9.3 MAL- Bus Facilities Entry'!AC$3, 'Custom Field Tbl'!$M$5:$M$446 &amp; 'Custom Field Tbl'!$O$5:$O$446, 0 ))</f>
        <v>#N/A</v>
      </c>
      <c r="AD247" s="143" t="str">
        <f>IF(ISNA(INDEX(CFV_Tbl[CF Description], MATCH('9.3 MAL- Bus Facilities Entry'!AC247, CFV_Tbl[CF Code], 0)) ), "Field Not Required", INDEX(CFV_Tbl[CF Description], MATCH('9.3 MAL- Bus Facilities Entry'!AC247, CFV_Tbl[CF Code], 0)) )</f>
        <v>Field Not Required</v>
      </c>
      <c r="AG247" s="243" t="e" cm="1">
        <f t="array" ref="AG247">INDEX('Custom Field Tbl'!$N$5:$N$446, MATCH('9.3 MAL- Bus Facilities Entry'!$Q247 &amp; '9.3 MAL- Bus Facilities Entry'!AG$3, 'Custom Field Tbl'!$M$5:$M$446 &amp; 'Custom Field Tbl'!$O$5:$O$446, 0 ))</f>
        <v>#N/A</v>
      </c>
      <c r="AH247" s="143" t="str">
        <f>IF(ISNA(INDEX(CFV_Tbl[CF Description], MATCH('9.3 MAL- Bus Facilities Entry'!AG247, CFV_Tbl[CF Code], 0)) ), "Field Not Required", INDEX(CFV_Tbl[CF Description], MATCH('9.3 MAL- Bus Facilities Entry'!AG247, CFV_Tbl[CF Code], 0)) )</f>
        <v>Field Not Required</v>
      </c>
      <c r="AK247" s="243" t="e" cm="1">
        <f t="array" ref="AK247">INDEX('Custom Field Tbl'!$N$5:$N$446, MATCH('9.3 MAL- Bus Facilities Entry'!$Q247 &amp; '9.3 MAL- Bus Facilities Entry'!AK$3, 'Custom Field Tbl'!$M$5:$M$446 &amp; 'Custom Field Tbl'!$O$5:$O$446, 0 ))</f>
        <v>#N/A</v>
      </c>
      <c r="AL247" s="143" t="str">
        <f>IF(ISNA(INDEX(CFV_Tbl[CF Description], MATCH('9.3 MAL- Bus Facilities Entry'!AK247, CFV_Tbl[CF Code], 0)) ), "Field Not Required", INDEX(CFV_Tbl[CF Description], MATCH('9.3 MAL- Bus Facilities Entry'!AK247, CFV_Tbl[CF Code], 0)) )</f>
        <v>Field Not Required</v>
      </c>
      <c r="AO247" s="243" t="e" cm="1">
        <f t="array" ref="AO247">INDEX('Custom Field Tbl'!$N$5:$N$446, MATCH('9.3 MAL- Bus Facilities Entry'!$Q247 &amp; '9.3 MAL- Bus Facilities Entry'!AO$3, 'Custom Field Tbl'!$M$5:$M$446 &amp; 'Custom Field Tbl'!$O$5:$O$446, 0 ))</f>
        <v>#N/A</v>
      </c>
      <c r="AP247" s="143" t="str">
        <f>IF(ISNA(INDEX(CFV_Tbl[CF Description], MATCH('9.3 MAL- Bus Facilities Entry'!AO247, CFV_Tbl[CF Code], 0)) ), "Field Not Required", INDEX(CFV_Tbl[CF Description], MATCH('9.3 MAL- Bus Facilities Entry'!AO247, CFV_Tbl[CF Code], 0)) )</f>
        <v>Field Not Required</v>
      </c>
      <c r="AS247" s="243" t="e" cm="1">
        <f t="array" ref="AS247">INDEX('Custom Field Tbl'!$N$5:$N$446, MATCH('9.3 MAL- Bus Facilities Entry'!$Q247 &amp; '9.3 MAL- Bus Facilities Entry'!AS$3, 'Custom Field Tbl'!$M$5:$M$446 &amp; 'Custom Field Tbl'!$O$5:$O$446, 0 ))</f>
        <v>#N/A</v>
      </c>
      <c r="AT247" s="143" t="str">
        <f>IF(ISNA(INDEX(CFV_Tbl[CF Description], MATCH('9.3 MAL- Bus Facilities Entry'!AS247, CFV_Tbl[CF Code], 0)) ), "Field Not Required", INDEX(CFV_Tbl[CF Description], MATCH('9.3 MAL- Bus Facilities Entry'!AS247, CFV_Tbl[CF Code], 0)) )</f>
        <v>Field Not Required</v>
      </c>
      <c r="AW247" s="243" t="e" cm="1">
        <f t="array" ref="AW247">INDEX('Custom Field Tbl'!$N$5:$N$446, MATCH('9.3 MAL- Bus Facilities Entry'!$Q247 &amp; '9.3 MAL- Bus Facilities Entry'!AW$3, 'Custom Field Tbl'!$M$5:$M$446 &amp; 'Custom Field Tbl'!$O$5:$O$446, 0 ))</f>
        <v>#N/A</v>
      </c>
      <c r="AX247" s="143" t="str">
        <f>IF(ISNA(INDEX(CFV_Tbl[CF Description], MATCH('9.3 MAL- Bus Facilities Entry'!AW247, CFV_Tbl[CF Code], 0)) ), "Field Not Required", INDEX(CFV_Tbl[CF Description], MATCH('9.3 MAL- Bus Facilities Entry'!AW247, CFV_Tbl[CF Code], 0)) )</f>
        <v>Field Not Required</v>
      </c>
      <c r="BA247" s="243" t="e" cm="1">
        <f t="array" ref="BA247">INDEX('Custom Field Tbl'!$N$5:$N$446, MATCH('9.3 MAL- Bus Facilities Entry'!$Q247 &amp; '9.3 MAL- Bus Facilities Entry'!BA$3, 'Custom Field Tbl'!$M$5:$M$446 &amp; 'Custom Field Tbl'!$O$5:$O$446, 0 ))</f>
        <v>#N/A</v>
      </c>
      <c r="BB247" s="143" t="str">
        <f>IF(ISNA(INDEX(CFV_Tbl[CF Description], MATCH('9.3 MAL- Bus Facilities Entry'!BA247, CFV_Tbl[CF Code], 0)) ), "Field Not Required", INDEX(CFV_Tbl[CF Description], MATCH('9.3 MAL- Bus Facilities Entry'!BA247, CFV_Tbl[CF Code], 0)) )</f>
        <v>Field Not Required</v>
      </c>
      <c r="BE247" s="243" t="e" cm="1">
        <f t="array" ref="BE247">INDEX('Custom Field Tbl'!$N$5:$N$446, MATCH('9.3 MAL- Bus Facilities Entry'!$Q247 &amp; '9.3 MAL- Bus Facilities Entry'!BE$3, 'Custom Field Tbl'!$M$5:$M$446 &amp; 'Custom Field Tbl'!$O$5:$O$446, 0 ))</f>
        <v>#N/A</v>
      </c>
      <c r="BF247" s="143" t="str">
        <f>IF(ISNA(INDEX(CFV_Tbl[CF Description], MATCH('9.3 MAL- Bus Facilities Entry'!BE247, CFV_Tbl[CF Code], 0)) ), "Field Not Required", INDEX(CFV_Tbl[CF Description], MATCH('9.3 MAL- Bus Facilities Entry'!BE247, CFV_Tbl[CF Code], 0)) )</f>
        <v>Field Not Required</v>
      </c>
      <c r="BI247" s="239"/>
      <c r="BJ247" s="243" t="e">
        <f>INDEX(Mnemonic[Code], MATCH('9.3 MAL- Bus Facilities Entry'!BS247, Mnemonic[Description], 0))</f>
        <v>#N/A</v>
      </c>
      <c r="BK247" s="243" t="e">
        <f>INDEX(Mnemonic[Code], MATCH('9.3 MAL- Bus Facilities Entry'!BT247, Mnemonic[Description], 0))</f>
        <v>#N/A</v>
      </c>
      <c r="BL247" s="243" t="e">
        <f>IF(ISNA(INDEX(Mnemonic[Code], MATCH( '9.3 MAL- Bus Facilities Entry'!BU247, Mnemonic[Description], 0)) ),  INDEX(Mnemonic[Code], MATCH( LEFT('9.3 MAL- Bus Facilities Entry'!BU247, LEN(BU247)-2), Mnemonic[Description], 0)),  INDEX(Mnemonic[Code], MATCH( '9.3 MAL- Bus Facilities Entry'!BU247, Mnemonic[Description], 0)) )</f>
        <v>#VALUE!</v>
      </c>
      <c r="BM247" s="243" t="e">
        <f>IF(ISNA(INDEX(Mnemonic[Code], MATCH( '9.3 MAL- Bus Facilities Entry'!BV247, Mnemonic[Description], 0)) ),  INDEX(Mnemonic[Code], MATCH( LEFT('9.3 MAL- Bus Facilities Entry'!BV247, LEN(BV247)-2), Mnemonic[Description], 0)),  INDEX(Mnemonic[Code], MATCH( '9.3 MAL- Bus Facilities Entry'!BV247, Mnemonic[Description], 0)) )</f>
        <v>#VALUE!</v>
      </c>
      <c r="BN247" s="243" t="e">
        <f>IF(ISNA(INDEX(Mnemonic[Code], MATCH( '9.3 MAL- Bus Facilities Entry'!BW247, Mnemonic[Description], 0)) ),  INDEX(Mnemonic[Code], MATCH( LEFT('9.3 MAL- Bus Facilities Entry'!BW247, LEN(BW247)-1), Mnemonic[Description], 0)),  INDEX(Mnemonic[Code], MATCH( '9.3 MAL- Bus Facilities Entry'!BW247, Mnemonic[Description], 0)) )</f>
        <v>#VALUE!</v>
      </c>
      <c r="BO247" s="243" t="e">
        <f>IF(ISNA(INDEX(Mnemonic[Code], MATCH( '9.3 MAL- Bus Facilities Entry'!BX247, Mnemonic[Description], 0)) ),  INDEX(Mnemonic[Code], MATCH( LEFT('9.3 MAL- Bus Facilities Entry'!BX247, LEN(BX247)-1), Mnemonic[Description], 0)),  INDEX(Mnemonic[Code], MATCH( '9.3 MAL- Bus Facilities Entry'!BX247, Mnemonic[Description], 0)) )</f>
        <v>#VALUE!</v>
      </c>
      <c r="BP247" s="243" t="e">
        <f t="shared" si="35"/>
        <v>#N/A</v>
      </c>
      <c r="BQ247" s="243" t="e">
        <f t="shared" si="32"/>
        <v>#N/A</v>
      </c>
      <c r="BR247" s="243" t="e">
        <f t="shared" si="36"/>
        <v>#VALUE!</v>
      </c>
      <c r="BS247" s="245"/>
      <c r="BT247" s="245"/>
      <c r="BU247" s="244"/>
      <c r="BV247" s="244"/>
      <c r="BW247" s="244"/>
      <c r="BX247" s="244"/>
      <c r="BZ247" s="239"/>
      <c r="CA247" s="246" t="e">
        <f>INDEX('MAL-OTHERLOOKUPS'!$ES$4:$ES$56, MATCH('9.3 MAL- Bus Facilities Entry'!CE247, 'MAL-OTHERLOOKUPS'!$ET$4:$ET$56, 0))</f>
        <v>#N/A</v>
      </c>
      <c r="CB247" s="247" t="str">
        <f t="shared" si="37"/>
        <v>L--</v>
      </c>
      <c r="CC247" s="247"/>
      <c r="CD247" s="425"/>
      <c r="CE247" s="425"/>
      <c r="CF247" s="425"/>
      <c r="CG247" s="248"/>
      <c r="CH247" s="367"/>
      <c r="CI247" s="367"/>
      <c r="CJ247" s="249" t="s">
        <v>11299</v>
      </c>
      <c r="CK247" s="249" t="s">
        <v>11299</v>
      </c>
      <c r="CL247" s="250" t="e">
        <v>#N/A</v>
      </c>
      <c r="CM247" s="239"/>
      <c r="CN247" s="251">
        <v>0</v>
      </c>
      <c r="CO247" s="471"/>
      <c r="CP247" s="251" t="str">
        <f t="shared" si="38"/>
        <v>0-</v>
      </c>
      <c r="CQ247" s="471"/>
      <c r="CR247" s="252" t="str">
        <f t="shared" si="33"/>
        <v xml:space="preserve">; ; </v>
      </c>
      <c r="CS247" s="252" t="str">
        <f t="shared" si="34"/>
        <v xml:space="preserve">; ; </v>
      </c>
      <c r="CT247" s="425"/>
      <c r="CU247" s="252" t="e">
        <v>#REF!</v>
      </c>
      <c r="CX247" s="239"/>
      <c r="CY247" s="240"/>
      <c r="CZ247" s="240"/>
      <c r="DA247" s="240"/>
      <c r="DB247" s="239"/>
      <c r="DD247" s="240"/>
      <c r="DE247" s="239"/>
      <c r="DF247" s="253"/>
      <c r="DH247" s="472"/>
      <c r="DI247" s="497"/>
      <c r="DJ247" s="254"/>
      <c r="DK247" s="239"/>
    </row>
    <row r="248" spans="1:115" ht="14.5" x14ac:dyDescent="0.35">
      <c r="A248" s="469"/>
      <c r="B248" s="239"/>
      <c r="C248" s="240"/>
      <c r="D248" s="240"/>
      <c r="E248" s="240"/>
      <c r="F248" s="367"/>
      <c r="G248" s="239"/>
      <c r="H248" s="240"/>
      <c r="J248" s="241"/>
      <c r="K248" s="241"/>
      <c r="M248" s="473"/>
      <c r="O248" s="239"/>
      <c r="Q248" s="143" t="e">
        <f>INDEX(AssetClass[Asset Class], MATCH('9.3 MAL- Bus Facilities Entry'!P248, AssetClass[Class Description], 0))</f>
        <v>#N/A</v>
      </c>
      <c r="R248" s="143"/>
      <c r="S248" s="242"/>
      <c r="T248" s="239"/>
      <c r="U248" s="243" t="e" cm="1">
        <f t="array" ref="U248">INDEX('Custom Field Tbl'!$N$5:$N$446, MATCH('9.3 MAL- Bus Facilities Entry'!$Q248 &amp; '9.3 MAL- Bus Facilities Entry'!U$3, 'Custom Field Tbl'!$M$5:$M$446 &amp; 'Custom Field Tbl'!$O$5:$O$446, 0 ))</f>
        <v>#N/A</v>
      </c>
      <c r="V248" s="143" t="str">
        <f>IF(ISNA(INDEX(CFV_Tbl[CF Description], MATCH('9.3 MAL- Bus Facilities Entry'!U248, CFV_Tbl[CF Code], 0)) ), "Field Not Required", INDEX(CFV_Tbl[CF Description], MATCH('9.3 MAL- Bus Facilities Entry'!U248, CFV_Tbl[CF Code], 0)) )</f>
        <v>Field Not Required</v>
      </c>
      <c r="Y248" s="243" t="e" cm="1">
        <f t="array" ref="Y248">INDEX('Custom Field Tbl'!$N$5:$N$446, MATCH('9.3 MAL- Bus Facilities Entry'!$Q248 &amp; '9.3 MAL- Bus Facilities Entry'!Y$3, 'Custom Field Tbl'!$M$5:$M$446 &amp; 'Custom Field Tbl'!$O$5:$O$446, 0 ))</f>
        <v>#N/A</v>
      </c>
      <c r="Z248" s="143" t="str">
        <f>IF(ISNA(INDEX(CFV_Tbl[CF Description], MATCH('9.3 MAL- Bus Facilities Entry'!Y248, CFV_Tbl[CF Code], 0)) ), "Field Not Required", INDEX(CFV_Tbl[CF Description], MATCH('9.3 MAL- Bus Facilities Entry'!Y248, CFV_Tbl[CF Code], 0)) )</f>
        <v>Field Not Required</v>
      </c>
      <c r="AC248" s="243" t="e" cm="1">
        <f t="array" ref="AC248">INDEX('Custom Field Tbl'!$N$5:$N$446, MATCH('9.3 MAL- Bus Facilities Entry'!$Q248 &amp; '9.3 MAL- Bus Facilities Entry'!AC$3, 'Custom Field Tbl'!$M$5:$M$446 &amp; 'Custom Field Tbl'!$O$5:$O$446, 0 ))</f>
        <v>#N/A</v>
      </c>
      <c r="AD248" s="143" t="str">
        <f>IF(ISNA(INDEX(CFV_Tbl[CF Description], MATCH('9.3 MAL- Bus Facilities Entry'!AC248, CFV_Tbl[CF Code], 0)) ), "Field Not Required", INDEX(CFV_Tbl[CF Description], MATCH('9.3 MAL- Bus Facilities Entry'!AC248, CFV_Tbl[CF Code], 0)) )</f>
        <v>Field Not Required</v>
      </c>
      <c r="AG248" s="243" t="e" cm="1">
        <f t="array" ref="AG248">INDEX('Custom Field Tbl'!$N$5:$N$446, MATCH('9.3 MAL- Bus Facilities Entry'!$Q248 &amp; '9.3 MAL- Bus Facilities Entry'!AG$3, 'Custom Field Tbl'!$M$5:$M$446 &amp; 'Custom Field Tbl'!$O$5:$O$446, 0 ))</f>
        <v>#N/A</v>
      </c>
      <c r="AH248" s="143" t="str">
        <f>IF(ISNA(INDEX(CFV_Tbl[CF Description], MATCH('9.3 MAL- Bus Facilities Entry'!AG248, CFV_Tbl[CF Code], 0)) ), "Field Not Required", INDEX(CFV_Tbl[CF Description], MATCH('9.3 MAL- Bus Facilities Entry'!AG248, CFV_Tbl[CF Code], 0)) )</f>
        <v>Field Not Required</v>
      </c>
      <c r="AK248" s="243" t="e" cm="1">
        <f t="array" ref="AK248">INDEX('Custom Field Tbl'!$N$5:$N$446, MATCH('9.3 MAL- Bus Facilities Entry'!$Q248 &amp; '9.3 MAL- Bus Facilities Entry'!AK$3, 'Custom Field Tbl'!$M$5:$M$446 &amp; 'Custom Field Tbl'!$O$5:$O$446, 0 ))</f>
        <v>#N/A</v>
      </c>
      <c r="AL248" s="143" t="str">
        <f>IF(ISNA(INDEX(CFV_Tbl[CF Description], MATCH('9.3 MAL- Bus Facilities Entry'!AK248, CFV_Tbl[CF Code], 0)) ), "Field Not Required", INDEX(CFV_Tbl[CF Description], MATCH('9.3 MAL- Bus Facilities Entry'!AK248, CFV_Tbl[CF Code], 0)) )</f>
        <v>Field Not Required</v>
      </c>
      <c r="AO248" s="243" t="e" cm="1">
        <f t="array" ref="AO248">INDEX('Custom Field Tbl'!$N$5:$N$446, MATCH('9.3 MAL- Bus Facilities Entry'!$Q248 &amp; '9.3 MAL- Bus Facilities Entry'!AO$3, 'Custom Field Tbl'!$M$5:$M$446 &amp; 'Custom Field Tbl'!$O$5:$O$446, 0 ))</f>
        <v>#N/A</v>
      </c>
      <c r="AP248" s="143" t="str">
        <f>IF(ISNA(INDEX(CFV_Tbl[CF Description], MATCH('9.3 MAL- Bus Facilities Entry'!AO248, CFV_Tbl[CF Code], 0)) ), "Field Not Required", INDEX(CFV_Tbl[CF Description], MATCH('9.3 MAL- Bus Facilities Entry'!AO248, CFV_Tbl[CF Code], 0)) )</f>
        <v>Field Not Required</v>
      </c>
      <c r="AS248" s="243" t="e" cm="1">
        <f t="array" ref="AS248">INDEX('Custom Field Tbl'!$N$5:$N$446, MATCH('9.3 MAL- Bus Facilities Entry'!$Q248 &amp; '9.3 MAL- Bus Facilities Entry'!AS$3, 'Custom Field Tbl'!$M$5:$M$446 &amp; 'Custom Field Tbl'!$O$5:$O$446, 0 ))</f>
        <v>#N/A</v>
      </c>
      <c r="AT248" s="143" t="str">
        <f>IF(ISNA(INDEX(CFV_Tbl[CF Description], MATCH('9.3 MAL- Bus Facilities Entry'!AS248, CFV_Tbl[CF Code], 0)) ), "Field Not Required", INDEX(CFV_Tbl[CF Description], MATCH('9.3 MAL- Bus Facilities Entry'!AS248, CFV_Tbl[CF Code], 0)) )</f>
        <v>Field Not Required</v>
      </c>
      <c r="AW248" s="243" t="e" cm="1">
        <f t="array" ref="AW248">INDEX('Custom Field Tbl'!$N$5:$N$446, MATCH('9.3 MAL- Bus Facilities Entry'!$Q248 &amp; '9.3 MAL- Bus Facilities Entry'!AW$3, 'Custom Field Tbl'!$M$5:$M$446 &amp; 'Custom Field Tbl'!$O$5:$O$446, 0 ))</f>
        <v>#N/A</v>
      </c>
      <c r="AX248" s="143" t="str">
        <f>IF(ISNA(INDEX(CFV_Tbl[CF Description], MATCH('9.3 MAL- Bus Facilities Entry'!AW248, CFV_Tbl[CF Code], 0)) ), "Field Not Required", INDEX(CFV_Tbl[CF Description], MATCH('9.3 MAL- Bus Facilities Entry'!AW248, CFV_Tbl[CF Code], 0)) )</f>
        <v>Field Not Required</v>
      </c>
      <c r="BA248" s="243" t="e" cm="1">
        <f t="array" ref="BA248">INDEX('Custom Field Tbl'!$N$5:$N$446, MATCH('9.3 MAL- Bus Facilities Entry'!$Q248 &amp; '9.3 MAL- Bus Facilities Entry'!BA$3, 'Custom Field Tbl'!$M$5:$M$446 &amp; 'Custom Field Tbl'!$O$5:$O$446, 0 ))</f>
        <v>#N/A</v>
      </c>
      <c r="BB248" s="143" t="str">
        <f>IF(ISNA(INDEX(CFV_Tbl[CF Description], MATCH('9.3 MAL- Bus Facilities Entry'!BA248, CFV_Tbl[CF Code], 0)) ), "Field Not Required", INDEX(CFV_Tbl[CF Description], MATCH('9.3 MAL- Bus Facilities Entry'!BA248, CFV_Tbl[CF Code], 0)) )</f>
        <v>Field Not Required</v>
      </c>
      <c r="BE248" s="243" t="e" cm="1">
        <f t="array" ref="BE248">INDEX('Custom Field Tbl'!$N$5:$N$446, MATCH('9.3 MAL- Bus Facilities Entry'!$Q248 &amp; '9.3 MAL- Bus Facilities Entry'!BE$3, 'Custom Field Tbl'!$M$5:$M$446 &amp; 'Custom Field Tbl'!$O$5:$O$446, 0 ))</f>
        <v>#N/A</v>
      </c>
      <c r="BF248" s="143" t="str">
        <f>IF(ISNA(INDEX(CFV_Tbl[CF Description], MATCH('9.3 MAL- Bus Facilities Entry'!BE248, CFV_Tbl[CF Code], 0)) ), "Field Not Required", INDEX(CFV_Tbl[CF Description], MATCH('9.3 MAL- Bus Facilities Entry'!BE248, CFV_Tbl[CF Code], 0)) )</f>
        <v>Field Not Required</v>
      </c>
      <c r="BI248" s="239"/>
      <c r="BJ248" s="243" t="e">
        <f>INDEX(Mnemonic[Code], MATCH('9.3 MAL- Bus Facilities Entry'!BS248, Mnemonic[Description], 0))</f>
        <v>#N/A</v>
      </c>
      <c r="BK248" s="243" t="e">
        <f>INDEX(Mnemonic[Code], MATCH('9.3 MAL- Bus Facilities Entry'!BT248, Mnemonic[Description], 0))</f>
        <v>#N/A</v>
      </c>
      <c r="BL248" s="243" t="e">
        <f>IF(ISNA(INDEX(Mnemonic[Code], MATCH( '9.3 MAL- Bus Facilities Entry'!BU248, Mnemonic[Description], 0)) ),  INDEX(Mnemonic[Code], MATCH( LEFT('9.3 MAL- Bus Facilities Entry'!BU248, LEN(BU248)-2), Mnemonic[Description], 0)),  INDEX(Mnemonic[Code], MATCH( '9.3 MAL- Bus Facilities Entry'!BU248, Mnemonic[Description], 0)) )</f>
        <v>#VALUE!</v>
      </c>
      <c r="BM248" s="243" t="e">
        <f>IF(ISNA(INDEX(Mnemonic[Code], MATCH( '9.3 MAL- Bus Facilities Entry'!BV248, Mnemonic[Description], 0)) ),  INDEX(Mnemonic[Code], MATCH( LEFT('9.3 MAL- Bus Facilities Entry'!BV248, LEN(BV248)-2), Mnemonic[Description], 0)),  INDEX(Mnemonic[Code], MATCH( '9.3 MAL- Bus Facilities Entry'!BV248, Mnemonic[Description], 0)) )</f>
        <v>#VALUE!</v>
      </c>
      <c r="BN248" s="243" t="e">
        <f>IF(ISNA(INDEX(Mnemonic[Code], MATCH( '9.3 MAL- Bus Facilities Entry'!BW248, Mnemonic[Description], 0)) ),  INDEX(Mnemonic[Code], MATCH( LEFT('9.3 MAL- Bus Facilities Entry'!BW248, LEN(BW248)-1), Mnemonic[Description], 0)),  INDEX(Mnemonic[Code], MATCH( '9.3 MAL- Bus Facilities Entry'!BW248, Mnemonic[Description], 0)) )</f>
        <v>#VALUE!</v>
      </c>
      <c r="BO248" s="243" t="e">
        <f>IF(ISNA(INDEX(Mnemonic[Code], MATCH( '9.3 MAL- Bus Facilities Entry'!BX248, Mnemonic[Description], 0)) ),  INDEX(Mnemonic[Code], MATCH( LEFT('9.3 MAL- Bus Facilities Entry'!BX248, LEN(BX248)-1), Mnemonic[Description], 0)),  INDEX(Mnemonic[Code], MATCH( '9.3 MAL- Bus Facilities Entry'!BX248, Mnemonic[Description], 0)) )</f>
        <v>#VALUE!</v>
      </c>
      <c r="BP248" s="243" t="e">
        <f t="shared" si="35"/>
        <v>#N/A</v>
      </c>
      <c r="BQ248" s="243" t="e">
        <f t="shared" si="32"/>
        <v>#N/A</v>
      </c>
      <c r="BR248" s="243" t="e">
        <f t="shared" si="36"/>
        <v>#VALUE!</v>
      </c>
      <c r="BS248" s="245"/>
      <c r="BT248" s="245"/>
      <c r="BU248" s="244"/>
      <c r="BV248" s="244"/>
      <c r="BW248" s="244"/>
      <c r="BX248" s="244"/>
      <c r="BZ248" s="239"/>
      <c r="CA248" s="246" t="e">
        <f>INDEX('MAL-OTHERLOOKUPS'!$ES$4:$ES$56, MATCH('9.3 MAL- Bus Facilities Entry'!CE248, 'MAL-OTHERLOOKUPS'!$ET$4:$ET$56, 0))</f>
        <v>#N/A</v>
      </c>
      <c r="CB248" s="247" t="str">
        <f t="shared" si="37"/>
        <v>L--</v>
      </c>
      <c r="CC248" s="247"/>
      <c r="CD248" s="425"/>
      <c r="CE248" s="425"/>
      <c r="CF248" s="425"/>
      <c r="CG248" s="248"/>
      <c r="CH248" s="367"/>
      <c r="CI248" s="367"/>
      <c r="CJ248" s="249" t="s">
        <v>11299</v>
      </c>
      <c r="CK248" s="249" t="s">
        <v>11299</v>
      </c>
      <c r="CL248" s="250" t="e">
        <v>#N/A</v>
      </c>
      <c r="CM248" s="239"/>
      <c r="CN248" s="251">
        <v>0</v>
      </c>
      <c r="CO248" s="471"/>
      <c r="CP248" s="251" t="str">
        <f t="shared" si="38"/>
        <v>0-</v>
      </c>
      <c r="CQ248" s="471"/>
      <c r="CR248" s="252" t="str">
        <f t="shared" si="33"/>
        <v xml:space="preserve">; ; </v>
      </c>
      <c r="CS248" s="252" t="str">
        <f t="shared" si="34"/>
        <v xml:space="preserve">; ; </v>
      </c>
      <c r="CT248" s="425"/>
      <c r="CU248" s="252" t="e">
        <v>#REF!</v>
      </c>
      <c r="CX248" s="239"/>
      <c r="CY248" s="240"/>
      <c r="CZ248" s="240"/>
      <c r="DA248" s="240"/>
      <c r="DB248" s="239"/>
      <c r="DD248" s="240"/>
      <c r="DE248" s="239"/>
      <c r="DF248" s="253"/>
      <c r="DH248" s="472"/>
      <c r="DI248" s="497"/>
      <c r="DJ248" s="254"/>
      <c r="DK248" s="239"/>
    </row>
    <row r="249" spans="1:115" ht="14.5" x14ac:dyDescent="0.35">
      <c r="A249" s="469"/>
      <c r="B249" s="239"/>
      <c r="C249" s="240"/>
      <c r="D249" s="240"/>
      <c r="E249" s="240"/>
      <c r="F249" s="367"/>
      <c r="G249" s="239"/>
      <c r="H249" s="240"/>
      <c r="J249" s="241"/>
      <c r="K249" s="241"/>
      <c r="M249" s="473"/>
      <c r="O249" s="239"/>
      <c r="Q249" s="143" t="e">
        <f>INDEX(AssetClass[Asset Class], MATCH('9.3 MAL- Bus Facilities Entry'!P249, AssetClass[Class Description], 0))</f>
        <v>#N/A</v>
      </c>
      <c r="R249" s="143"/>
      <c r="S249" s="242"/>
      <c r="T249" s="239"/>
      <c r="U249" s="243" t="e" cm="1">
        <f t="array" ref="U249">INDEX('Custom Field Tbl'!$N$5:$N$446, MATCH('9.3 MAL- Bus Facilities Entry'!$Q249 &amp; '9.3 MAL- Bus Facilities Entry'!U$3, 'Custom Field Tbl'!$M$5:$M$446 &amp; 'Custom Field Tbl'!$O$5:$O$446, 0 ))</f>
        <v>#N/A</v>
      </c>
      <c r="V249" s="143" t="str">
        <f>IF(ISNA(INDEX(CFV_Tbl[CF Description], MATCH('9.3 MAL- Bus Facilities Entry'!U249, CFV_Tbl[CF Code], 0)) ), "Field Not Required", INDEX(CFV_Tbl[CF Description], MATCH('9.3 MAL- Bus Facilities Entry'!U249, CFV_Tbl[CF Code], 0)) )</f>
        <v>Field Not Required</v>
      </c>
      <c r="Y249" s="243" t="e" cm="1">
        <f t="array" ref="Y249">INDEX('Custom Field Tbl'!$N$5:$N$446, MATCH('9.3 MAL- Bus Facilities Entry'!$Q249 &amp; '9.3 MAL- Bus Facilities Entry'!Y$3, 'Custom Field Tbl'!$M$5:$M$446 &amp; 'Custom Field Tbl'!$O$5:$O$446, 0 ))</f>
        <v>#N/A</v>
      </c>
      <c r="Z249" s="143" t="str">
        <f>IF(ISNA(INDEX(CFV_Tbl[CF Description], MATCH('9.3 MAL- Bus Facilities Entry'!Y249, CFV_Tbl[CF Code], 0)) ), "Field Not Required", INDEX(CFV_Tbl[CF Description], MATCH('9.3 MAL- Bus Facilities Entry'!Y249, CFV_Tbl[CF Code], 0)) )</f>
        <v>Field Not Required</v>
      </c>
      <c r="AC249" s="243" t="e" cm="1">
        <f t="array" ref="AC249">INDEX('Custom Field Tbl'!$N$5:$N$446, MATCH('9.3 MAL- Bus Facilities Entry'!$Q249 &amp; '9.3 MAL- Bus Facilities Entry'!AC$3, 'Custom Field Tbl'!$M$5:$M$446 &amp; 'Custom Field Tbl'!$O$5:$O$446, 0 ))</f>
        <v>#N/A</v>
      </c>
      <c r="AD249" s="143" t="str">
        <f>IF(ISNA(INDEX(CFV_Tbl[CF Description], MATCH('9.3 MAL- Bus Facilities Entry'!AC249, CFV_Tbl[CF Code], 0)) ), "Field Not Required", INDEX(CFV_Tbl[CF Description], MATCH('9.3 MAL- Bus Facilities Entry'!AC249, CFV_Tbl[CF Code], 0)) )</f>
        <v>Field Not Required</v>
      </c>
      <c r="AG249" s="243" t="e" cm="1">
        <f t="array" ref="AG249">INDEX('Custom Field Tbl'!$N$5:$N$446, MATCH('9.3 MAL- Bus Facilities Entry'!$Q249 &amp; '9.3 MAL- Bus Facilities Entry'!AG$3, 'Custom Field Tbl'!$M$5:$M$446 &amp; 'Custom Field Tbl'!$O$5:$O$446, 0 ))</f>
        <v>#N/A</v>
      </c>
      <c r="AH249" s="143" t="str">
        <f>IF(ISNA(INDEX(CFV_Tbl[CF Description], MATCH('9.3 MAL- Bus Facilities Entry'!AG249, CFV_Tbl[CF Code], 0)) ), "Field Not Required", INDEX(CFV_Tbl[CF Description], MATCH('9.3 MAL- Bus Facilities Entry'!AG249, CFV_Tbl[CF Code], 0)) )</f>
        <v>Field Not Required</v>
      </c>
      <c r="AK249" s="243" t="e" cm="1">
        <f t="array" ref="AK249">INDEX('Custom Field Tbl'!$N$5:$N$446, MATCH('9.3 MAL- Bus Facilities Entry'!$Q249 &amp; '9.3 MAL- Bus Facilities Entry'!AK$3, 'Custom Field Tbl'!$M$5:$M$446 &amp; 'Custom Field Tbl'!$O$5:$O$446, 0 ))</f>
        <v>#N/A</v>
      </c>
      <c r="AL249" s="143" t="str">
        <f>IF(ISNA(INDEX(CFV_Tbl[CF Description], MATCH('9.3 MAL- Bus Facilities Entry'!AK249, CFV_Tbl[CF Code], 0)) ), "Field Not Required", INDEX(CFV_Tbl[CF Description], MATCH('9.3 MAL- Bus Facilities Entry'!AK249, CFV_Tbl[CF Code], 0)) )</f>
        <v>Field Not Required</v>
      </c>
      <c r="AO249" s="243" t="e" cm="1">
        <f t="array" ref="AO249">INDEX('Custom Field Tbl'!$N$5:$N$446, MATCH('9.3 MAL- Bus Facilities Entry'!$Q249 &amp; '9.3 MAL- Bus Facilities Entry'!AO$3, 'Custom Field Tbl'!$M$5:$M$446 &amp; 'Custom Field Tbl'!$O$5:$O$446, 0 ))</f>
        <v>#N/A</v>
      </c>
      <c r="AP249" s="143" t="str">
        <f>IF(ISNA(INDEX(CFV_Tbl[CF Description], MATCH('9.3 MAL- Bus Facilities Entry'!AO249, CFV_Tbl[CF Code], 0)) ), "Field Not Required", INDEX(CFV_Tbl[CF Description], MATCH('9.3 MAL- Bus Facilities Entry'!AO249, CFV_Tbl[CF Code], 0)) )</f>
        <v>Field Not Required</v>
      </c>
      <c r="AS249" s="243" t="e" cm="1">
        <f t="array" ref="AS249">INDEX('Custom Field Tbl'!$N$5:$N$446, MATCH('9.3 MAL- Bus Facilities Entry'!$Q249 &amp; '9.3 MAL- Bus Facilities Entry'!AS$3, 'Custom Field Tbl'!$M$5:$M$446 &amp; 'Custom Field Tbl'!$O$5:$O$446, 0 ))</f>
        <v>#N/A</v>
      </c>
      <c r="AT249" s="143" t="str">
        <f>IF(ISNA(INDEX(CFV_Tbl[CF Description], MATCH('9.3 MAL- Bus Facilities Entry'!AS249, CFV_Tbl[CF Code], 0)) ), "Field Not Required", INDEX(CFV_Tbl[CF Description], MATCH('9.3 MAL- Bus Facilities Entry'!AS249, CFV_Tbl[CF Code], 0)) )</f>
        <v>Field Not Required</v>
      </c>
      <c r="AW249" s="243" t="e" cm="1">
        <f t="array" ref="AW249">INDEX('Custom Field Tbl'!$N$5:$N$446, MATCH('9.3 MAL- Bus Facilities Entry'!$Q249 &amp; '9.3 MAL- Bus Facilities Entry'!AW$3, 'Custom Field Tbl'!$M$5:$M$446 &amp; 'Custom Field Tbl'!$O$5:$O$446, 0 ))</f>
        <v>#N/A</v>
      </c>
      <c r="AX249" s="143" t="str">
        <f>IF(ISNA(INDEX(CFV_Tbl[CF Description], MATCH('9.3 MAL- Bus Facilities Entry'!AW249, CFV_Tbl[CF Code], 0)) ), "Field Not Required", INDEX(CFV_Tbl[CF Description], MATCH('9.3 MAL- Bus Facilities Entry'!AW249, CFV_Tbl[CF Code], 0)) )</f>
        <v>Field Not Required</v>
      </c>
      <c r="BA249" s="243" t="e" cm="1">
        <f t="array" ref="BA249">INDEX('Custom Field Tbl'!$N$5:$N$446, MATCH('9.3 MAL- Bus Facilities Entry'!$Q249 &amp; '9.3 MAL- Bus Facilities Entry'!BA$3, 'Custom Field Tbl'!$M$5:$M$446 &amp; 'Custom Field Tbl'!$O$5:$O$446, 0 ))</f>
        <v>#N/A</v>
      </c>
      <c r="BB249" s="143" t="str">
        <f>IF(ISNA(INDEX(CFV_Tbl[CF Description], MATCH('9.3 MAL- Bus Facilities Entry'!BA249, CFV_Tbl[CF Code], 0)) ), "Field Not Required", INDEX(CFV_Tbl[CF Description], MATCH('9.3 MAL- Bus Facilities Entry'!BA249, CFV_Tbl[CF Code], 0)) )</f>
        <v>Field Not Required</v>
      </c>
      <c r="BE249" s="243" t="e" cm="1">
        <f t="array" ref="BE249">INDEX('Custom Field Tbl'!$N$5:$N$446, MATCH('9.3 MAL- Bus Facilities Entry'!$Q249 &amp; '9.3 MAL- Bus Facilities Entry'!BE$3, 'Custom Field Tbl'!$M$5:$M$446 &amp; 'Custom Field Tbl'!$O$5:$O$446, 0 ))</f>
        <v>#N/A</v>
      </c>
      <c r="BF249" s="143" t="str">
        <f>IF(ISNA(INDEX(CFV_Tbl[CF Description], MATCH('9.3 MAL- Bus Facilities Entry'!BE249, CFV_Tbl[CF Code], 0)) ), "Field Not Required", INDEX(CFV_Tbl[CF Description], MATCH('9.3 MAL- Bus Facilities Entry'!BE249, CFV_Tbl[CF Code], 0)) )</f>
        <v>Field Not Required</v>
      </c>
      <c r="BI249" s="239"/>
      <c r="BJ249" s="243" t="e">
        <f>INDEX(Mnemonic[Code], MATCH('9.3 MAL- Bus Facilities Entry'!BS249, Mnemonic[Description], 0))</f>
        <v>#N/A</v>
      </c>
      <c r="BK249" s="243" t="e">
        <f>INDEX(Mnemonic[Code], MATCH('9.3 MAL- Bus Facilities Entry'!BT249, Mnemonic[Description], 0))</f>
        <v>#N/A</v>
      </c>
      <c r="BL249" s="243" t="e">
        <f>IF(ISNA(INDEX(Mnemonic[Code], MATCH( '9.3 MAL- Bus Facilities Entry'!BU249, Mnemonic[Description], 0)) ),  INDEX(Mnemonic[Code], MATCH( LEFT('9.3 MAL- Bus Facilities Entry'!BU249, LEN(BU249)-2), Mnemonic[Description], 0)),  INDEX(Mnemonic[Code], MATCH( '9.3 MAL- Bus Facilities Entry'!BU249, Mnemonic[Description], 0)) )</f>
        <v>#VALUE!</v>
      </c>
      <c r="BM249" s="243" t="e">
        <f>IF(ISNA(INDEX(Mnemonic[Code], MATCH( '9.3 MAL- Bus Facilities Entry'!BV249, Mnemonic[Description], 0)) ),  INDEX(Mnemonic[Code], MATCH( LEFT('9.3 MAL- Bus Facilities Entry'!BV249, LEN(BV249)-2), Mnemonic[Description], 0)),  INDEX(Mnemonic[Code], MATCH( '9.3 MAL- Bus Facilities Entry'!BV249, Mnemonic[Description], 0)) )</f>
        <v>#VALUE!</v>
      </c>
      <c r="BN249" s="243" t="e">
        <f>IF(ISNA(INDEX(Mnemonic[Code], MATCH( '9.3 MAL- Bus Facilities Entry'!BW249, Mnemonic[Description], 0)) ),  INDEX(Mnemonic[Code], MATCH( LEFT('9.3 MAL- Bus Facilities Entry'!BW249, LEN(BW249)-1), Mnemonic[Description], 0)),  INDEX(Mnemonic[Code], MATCH( '9.3 MAL- Bus Facilities Entry'!BW249, Mnemonic[Description], 0)) )</f>
        <v>#VALUE!</v>
      </c>
      <c r="BO249" s="243" t="e">
        <f>IF(ISNA(INDEX(Mnemonic[Code], MATCH( '9.3 MAL- Bus Facilities Entry'!BX249, Mnemonic[Description], 0)) ),  INDEX(Mnemonic[Code], MATCH( LEFT('9.3 MAL- Bus Facilities Entry'!BX249, LEN(BX249)-1), Mnemonic[Description], 0)),  INDEX(Mnemonic[Code], MATCH( '9.3 MAL- Bus Facilities Entry'!BX249, Mnemonic[Description], 0)) )</f>
        <v>#VALUE!</v>
      </c>
      <c r="BP249" s="243" t="e">
        <f t="shared" si="35"/>
        <v>#N/A</v>
      </c>
      <c r="BQ249" s="243" t="e">
        <f t="shared" si="32"/>
        <v>#N/A</v>
      </c>
      <c r="BR249" s="243" t="e">
        <f t="shared" si="36"/>
        <v>#VALUE!</v>
      </c>
      <c r="BS249" s="245"/>
      <c r="BT249" s="245"/>
      <c r="BU249" s="244"/>
      <c r="BV249" s="244"/>
      <c r="BW249" s="244"/>
      <c r="BX249" s="244"/>
      <c r="BZ249" s="239"/>
      <c r="CA249" s="246" t="e">
        <f>INDEX('MAL-OTHERLOOKUPS'!$ES$4:$ES$56, MATCH('9.3 MAL- Bus Facilities Entry'!CE249, 'MAL-OTHERLOOKUPS'!$ET$4:$ET$56, 0))</f>
        <v>#N/A</v>
      </c>
      <c r="CB249" s="247" t="str">
        <f t="shared" si="37"/>
        <v>L--</v>
      </c>
      <c r="CC249" s="247"/>
      <c r="CD249" s="425"/>
      <c r="CE249" s="425"/>
      <c r="CF249" s="425"/>
      <c r="CG249" s="248"/>
      <c r="CH249" s="367"/>
      <c r="CI249" s="367"/>
      <c r="CJ249" s="249" t="s">
        <v>11299</v>
      </c>
      <c r="CK249" s="249" t="s">
        <v>11299</v>
      </c>
      <c r="CL249" s="250" t="e">
        <v>#N/A</v>
      </c>
      <c r="CM249" s="239"/>
      <c r="CN249" s="251">
        <v>0</v>
      </c>
      <c r="CO249" s="471"/>
      <c r="CP249" s="251" t="str">
        <f t="shared" si="38"/>
        <v>0-</v>
      </c>
      <c r="CQ249" s="471"/>
      <c r="CR249" s="252" t="str">
        <f t="shared" si="33"/>
        <v xml:space="preserve">; ; </v>
      </c>
      <c r="CS249" s="252" t="str">
        <f t="shared" si="34"/>
        <v xml:space="preserve">; ; </v>
      </c>
      <c r="CT249" s="425"/>
      <c r="CU249" s="252" t="e">
        <v>#REF!</v>
      </c>
      <c r="CX249" s="239"/>
      <c r="CY249" s="240"/>
      <c r="CZ249" s="240"/>
      <c r="DA249" s="240"/>
      <c r="DB249" s="239"/>
      <c r="DD249" s="240"/>
      <c r="DE249" s="239"/>
      <c r="DF249" s="253"/>
      <c r="DH249" s="472"/>
      <c r="DI249" s="497"/>
      <c r="DJ249" s="254"/>
      <c r="DK249" s="239"/>
    </row>
    <row r="250" spans="1:115" ht="14.5" x14ac:dyDescent="0.35">
      <c r="A250" s="469"/>
      <c r="B250" s="239"/>
      <c r="C250" s="240"/>
      <c r="D250" s="240"/>
      <c r="E250" s="240"/>
      <c r="F250" s="367"/>
      <c r="G250" s="239"/>
      <c r="H250" s="240"/>
      <c r="J250" s="241"/>
      <c r="K250" s="241"/>
      <c r="M250" s="473"/>
      <c r="O250" s="239"/>
      <c r="Q250" s="143" t="e">
        <f>INDEX(AssetClass[Asset Class], MATCH('9.3 MAL- Bus Facilities Entry'!P250, AssetClass[Class Description], 0))</f>
        <v>#N/A</v>
      </c>
      <c r="R250" s="143"/>
      <c r="S250" s="242"/>
      <c r="T250" s="239"/>
      <c r="U250" s="243" t="e" cm="1">
        <f t="array" ref="U250">INDEX('Custom Field Tbl'!$N$5:$N$446, MATCH('9.3 MAL- Bus Facilities Entry'!$Q250 &amp; '9.3 MAL- Bus Facilities Entry'!U$3, 'Custom Field Tbl'!$M$5:$M$446 &amp; 'Custom Field Tbl'!$O$5:$O$446, 0 ))</f>
        <v>#N/A</v>
      </c>
      <c r="V250" s="143" t="str">
        <f>IF(ISNA(INDEX(CFV_Tbl[CF Description], MATCH('9.3 MAL- Bus Facilities Entry'!U250, CFV_Tbl[CF Code], 0)) ), "Field Not Required", INDEX(CFV_Tbl[CF Description], MATCH('9.3 MAL- Bus Facilities Entry'!U250, CFV_Tbl[CF Code], 0)) )</f>
        <v>Field Not Required</v>
      </c>
      <c r="Y250" s="243" t="e" cm="1">
        <f t="array" ref="Y250">INDEX('Custom Field Tbl'!$N$5:$N$446, MATCH('9.3 MAL- Bus Facilities Entry'!$Q250 &amp; '9.3 MAL- Bus Facilities Entry'!Y$3, 'Custom Field Tbl'!$M$5:$M$446 &amp; 'Custom Field Tbl'!$O$5:$O$446, 0 ))</f>
        <v>#N/A</v>
      </c>
      <c r="Z250" s="143" t="str">
        <f>IF(ISNA(INDEX(CFV_Tbl[CF Description], MATCH('9.3 MAL- Bus Facilities Entry'!Y250, CFV_Tbl[CF Code], 0)) ), "Field Not Required", INDEX(CFV_Tbl[CF Description], MATCH('9.3 MAL- Bus Facilities Entry'!Y250, CFV_Tbl[CF Code], 0)) )</f>
        <v>Field Not Required</v>
      </c>
      <c r="AC250" s="243" t="e" cm="1">
        <f t="array" ref="AC250">INDEX('Custom Field Tbl'!$N$5:$N$446, MATCH('9.3 MAL- Bus Facilities Entry'!$Q250 &amp; '9.3 MAL- Bus Facilities Entry'!AC$3, 'Custom Field Tbl'!$M$5:$M$446 &amp; 'Custom Field Tbl'!$O$5:$O$446, 0 ))</f>
        <v>#N/A</v>
      </c>
      <c r="AD250" s="143" t="str">
        <f>IF(ISNA(INDEX(CFV_Tbl[CF Description], MATCH('9.3 MAL- Bus Facilities Entry'!AC250, CFV_Tbl[CF Code], 0)) ), "Field Not Required", INDEX(CFV_Tbl[CF Description], MATCH('9.3 MAL- Bus Facilities Entry'!AC250, CFV_Tbl[CF Code], 0)) )</f>
        <v>Field Not Required</v>
      </c>
      <c r="AG250" s="243" t="e" cm="1">
        <f t="array" ref="AG250">INDEX('Custom Field Tbl'!$N$5:$N$446, MATCH('9.3 MAL- Bus Facilities Entry'!$Q250 &amp; '9.3 MAL- Bus Facilities Entry'!AG$3, 'Custom Field Tbl'!$M$5:$M$446 &amp; 'Custom Field Tbl'!$O$5:$O$446, 0 ))</f>
        <v>#N/A</v>
      </c>
      <c r="AH250" s="143" t="str">
        <f>IF(ISNA(INDEX(CFV_Tbl[CF Description], MATCH('9.3 MAL- Bus Facilities Entry'!AG250, CFV_Tbl[CF Code], 0)) ), "Field Not Required", INDEX(CFV_Tbl[CF Description], MATCH('9.3 MAL- Bus Facilities Entry'!AG250, CFV_Tbl[CF Code], 0)) )</f>
        <v>Field Not Required</v>
      </c>
      <c r="AK250" s="243" t="e" cm="1">
        <f t="array" ref="AK250">INDEX('Custom Field Tbl'!$N$5:$N$446, MATCH('9.3 MAL- Bus Facilities Entry'!$Q250 &amp; '9.3 MAL- Bus Facilities Entry'!AK$3, 'Custom Field Tbl'!$M$5:$M$446 &amp; 'Custom Field Tbl'!$O$5:$O$446, 0 ))</f>
        <v>#N/A</v>
      </c>
      <c r="AL250" s="143" t="str">
        <f>IF(ISNA(INDEX(CFV_Tbl[CF Description], MATCH('9.3 MAL- Bus Facilities Entry'!AK250, CFV_Tbl[CF Code], 0)) ), "Field Not Required", INDEX(CFV_Tbl[CF Description], MATCH('9.3 MAL- Bus Facilities Entry'!AK250, CFV_Tbl[CF Code], 0)) )</f>
        <v>Field Not Required</v>
      </c>
      <c r="AO250" s="243" t="e" cm="1">
        <f t="array" ref="AO250">INDEX('Custom Field Tbl'!$N$5:$N$446, MATCH('9.3 MAL- Bus Facilities Entry'!$Q250 &amp; '9.3 MAL- Bus Facilities Entry'!AO$3, 'Custom Field Tbl'!$M$5:$M$446 &amp; 'Custom Field Tbl'!$O$5:$O$446, 0 ))</f>
        <v>#N/A</v>
      </c>
      <c r="AP250" s="143" t="str">
        <f>IF(ISNA(INDEX(CFV_Tbl[CF Description], MATCH('9.3 MAL- Bus Facilities Entry'!AO250, CFV_Tbl[CF Code], 0)) ), "Field Not Required", INDEX(CFV_Tbl[CF Description], MATCH('9.3 MAL- Bus Facilities Entry'!AO250, CFV_Tbl[CF Code], 0)) )</f>
        <v>Field Not Required</v>
      </c>
      <c r="AS250" s="243" t="e" cm="1">
        <f t="array" ref="AS250">INDEX('Custom Field Tbl'!$N$5:$N$446, MATCH('9.3 MAL- Bus Facilities Entry'!$Q250 &amp; '9.3 MAL- Bus Facilities Entry'!AS$3, 'Custom Field Tbl'!$M$5:$M$446 &amp; 'Custom Field Tbl'!$O$5:$O$446, 0 ))</f>
        <v>#N/A</v>
      </c>
      <c r="AT250" s="143" t="str">
        <f>IF(ISNA(INDEX(CFV_Tbl[CF Description], MATCH('9.3 MAL- Bus Facilities Entry'!AS250, CFV_Tbl[CF Code], 0)) ), "Field Not Required", INDEX(CFV_Tbl[CF Description], MATCH('9.3 MAL- Bus Facilities Entry'!AS250, CFV_Tbl[CF Code], 0)) )</f>
        <v>Field Not Required</v>
      </c>
      <c r="AW250" s="243" t="e" cm="1">
        <f t="array" ref="AW250">INDEX('Custom Field Tbl'!$N$5:$N$446, MATCH('9.3 MAL- Bus Facilities Entry'!$Q250 &amp; '9.3 MAL- Bus Facilities Entry'!AW$3, 'Custom Field Tbl'!$M$5:$M$446 &amp; 'Custom Field Tbl'!$O$5:$O$446, 0 ))</f>
        <v>#N/A</v>
      </c>
      <c r="AX250" s="143" t="str">
        <f>IF(ISNA(INDEX(CFV_Tbl[CF Description], MATCH('9.3 MAL- Bus Facilities Entry'!AW250, CFV_Tbl[CF Code], 0)) ), "Field Not Required", INDEX(CFV_Tbl[CF Description], MATCH('9.3 MAL- Bus Facilities Entry'!AW250, CFV_Tbl[CF Code], 0)) )</f>
        <v>Field Not Required</v>
      </c>
      <c r="BA250" s="243" t="e" cm="1">
        <f t="array" ref="BA250">INDEX('Custom Field Tbl'!$N$5:$N$446, MATCH('9.3 MAL- Bus Facilities Entry'!$Q250 &amp; '9.3 MAL- Bus Facilities Entry'!BA$3, 'Custom Field Tbl'!$M$5:$M$446 &amp; 'Custom Field Tbl'!$O$5:$O$446, 0 ))</f>
        <v>#N/A</v>
      </c>
      <c r="BB250" s="143" t="str">
        <f>IF(ISNA(INDEX(CFV_Tbl[CF Description], MATCH('9.3 MAL- Bus Facilities Entry'!BA250, CFV_Tbl[CF Code], 0)) ), "Field Not Required", INDEX(CFV_Tbl[CF Description], MATCH('9.3 MAL- Bus Facilities Entry'!BA250, CFV_Tbl[CF Code], 0)) )</f>
        <v>Field Not Required</v>
      </c>
      <c r="BE250" s="243" t="e" cm="1">
        <f t="array" ref="BE250">INDEX('Custom Field Tbl'!$N$5:$N$446, MATCH('9.3 MAL- Bus Facilities Entry'!$Q250 &amp; '9.3 MAL- Bus Facilities Entry'!BE$3, 'Custom Field Tbl'!$M$5:$M$446 &amp; 'Custom Field Tbl'!$O$5:$O$446, 0 ))</f>
        <v>#N/A</v>
      </c>
      <c r="BF250" s="143" t="str">
        <f>IF(ISNA(INDEX(CFV_Tbl[CF Description], MATCH('9.3 MAL- Bus Facilities Entry'!BE250, CFV_Tbl[CF Code], 0)) ), "Field Not Required", INDEX(CFV_Tbl[CF Description], MATCH('9.3 MAL- Bus Facilities Entry'!BE250, CFV_Tbl[CF Code], 0)) )</f>
        <v>Field Not Required</v>
      </c>
      <c r="BI250" s="239"/>
      <c r="BJ250" s="243" t="e">
        <f>INDEX(Mnemonic[Code], MATCH('9.3 MAL- Bus Facilities Entry'!BS250, Mnemonic[Description], 0))</f>
        <v>#N/A</v>
      </c>
      <c r="BK250" s="243" t="e">
        <f>INDEX(Mnemonic[Code], MATCH('9.3 MAL- Bus Facilities Entry'!BT250, Mnemonic[Description], 0))</f>
        <v>#N/A</v>
      </c>
      <c r="BL250" s="243" t="e">
        <f>IF(ISNA(INDEX(Mnemonic[Code], MATCH( '9.3 MAL- Bus Facilities Entry'!BU250, Mnemonic[Description], 0)) ),  INDEX(Mnemonic[Code], MATCH( LEFT('9.3 MAL- Bus Facilities Entry'!BU250, LEN(BU250)-2), Mnemonic[Description], 0)),  INDEX(Mnemonic[Code], MATCH( '9.3 MAL- Bus Facilities Entry'!BU250, Mnemonic[Description], 0)) )</f>
        <v>#VALUE!</v>
      </c>
      <c r="BM250" s="243" t="e">
        <f>IF(ISNA(INDEX(Mnemonic[Code], MATCH( '9.3 MAL- Bus Facilities Entry'!BV250, Mnemonic[Description], 0)) ),  INDEX(Mnemonic[Code], MATCH( LEFT('9.3 MAL- Bus Facilities Entry'!BV250, LEN(BV250)-2), Mnemonic[Description], 0)),  INDEX(Mnemonic[Code], MATCH( '9.3 MAL- Bus Facilities Entry'!BV250, Mnemonic[Description], 0)) )</f>
        <v>#VALUE!</v>
      </c>
      <c r="BN250" s="243" t="e">
        <f>IF(ISNA(INDEX(Mnemonic[Code], MATCH( '9.3 MAL- Bus Facilities Entry'!BW250, Mnemonic[Description], 0)) ),  INDEX(Mnemonic[Code], MATCH( LEFT('9.3 MAL- Bus Facilities Entry'!BW250, LEN(BW250)-1), Mnemonic[Description], 0)),  INDEX(Mnemonic[Code], MATCH( '9.3 MAL- Bus Facilities Entry'!BW250, Mnemonic[Description], 0)) )</f>
        <v>#VALUE!</v>
      </c>
      <c r="BO250" s="243" t="e">
        <f>IF(ISNA(INDEX(Mnemonic[Code], MATCH( '9.3 MAL- Bus Facilities Entry'!BX250, Mnemonic[Description], 0)) ),  INDEX(Mnemonic[Code], MATCH( LEFT('9.3 MAL- Bus Facilities Entry'!BX250, LEN(BX250)-1), Mnemonic[Description], 0)),  INDEX(Mnemonic[Code], MATCH( '9.3 MAL- Bus Facilities Entry'!BX250, Mnemonic[Description], 0)) )</f>
        <v>#VALUE!</v>
      </c>
      <c r="BP250" s="243" t="e">
        <f t="shared" si="35"/>
        <v>#N/A</v>
      </c>
      <c r="BQ250" s="243" t="e">
        <f t="shared" si="32"/>
        <v>#N/A</v>
      </c>
      <c r="BR250" s="243" t="e">
        <f t="shared" si="36"/>
        <v>#VALUE!</v>
      </c>
      <c r="BS250" s="245"/>
      <c r="BT250" s="245"/>
      <c r="BU250" s="244"/>
      <c r="BV250" s="244"/>
      <c r="BW250" s="244"/>
      <c r="BX250" s="244"/>
      <c r="BZ250" s="239"/>
      <c r="CA250" s="246" t="e">
        <f>INDEX('MAL-OTHERLOOKUPS'!$ES$4:$ES$56, MATCH('9.3 MAL- Bus Facilities Entry'!CE250, 'MAL-OTHERLOOKUPS'!$ET$4:$ET$56, 0))</f>
        <v>#N/A</v>
      </c>
      <c r="CB250" s="247" t="str">
        <f t="shared" si="37"/>
        <v>L--</v>
      </c>
      <c r="CC250" s="247"/>
      <c r="CD250" s="425"/>
      <c r="CE250" s="425"/>
      <c r="CF250" s="425"/>
      <c r="CG250" s="248"/>
      <c r="CH250" s="367"/>
      <c r="CI250" s="367"/>
      <c r="CJ250" s="249" t="s">
        <v>11299</v>
      </c>
      <c r="CK250" s="249" t="s">
        <v>11299</v>
      </c>
      <c r="CL250" s="250" t="e">
        <v>#N/A</v>
      </c>
      <c r="CM250" s="239"/>
      <c r="CN250" s="251">
        <v>0</v>
      </c>
      <c r="CO250" s="471"/>
      <c r="CP250" s="251" t="str">
        <f t="shared" si="38"/>
        <v>0-</v>
      </c>
      <c r="CQ250" s="471"/>
      <c r="CR250" s="252" t="str">
        <f t="shared" si="33"/>
        <v xml:space="preserve">; ; </v>
      </c>
      <c r="CS250" s="252" t="str">
        <f t="shared" si="34"/>
        <v xml:space="preserve">; ; </v>
      </c>
      <c r="CT250" s="425"/>
      <c r="CU250" s="252" t="e">
        <v>#REF!</v>
      </c>
      <c r="CX250" s="239"/>
      <c r="CY250" s="240"/>
      <c r="CZ250" s="240"/>
      <c r="DA250" s="240"/>
      <c r="DB250" s="239"/>
      <c r="DD250" s="240"/>
      <c r="DE250" s="239"/>
      <c r="DF250" s="253"/>
      <c r="DH250" s="472"/>
      <c r="DI250" s="497"/>
      <c r="DJ250" s="254"/>
      <c r="DK250" s="239"/>
    </row>
    <row r="251" spans="1:115" ht="14.5" x14ac:dyDescent="0.35">
      <c r="A251" s="469"/>
      <c r="B251" s="239"/>
      <c r="C251" s="240"/>
      <c r="D251" s="240"/>
      <c r="E251" s="240"/>
      <c r="F251" s="367"/>
      <c r="G251" s="239"/>
      <c r="H251" s="240"/>
      <c r="J251" s="241"/>
      <c r="K251" s="241"/>
      <c r="M251" s="473"/>
      <c r="O251" s="239"/>
      <c r="Q251" s="143" t="e">
        <f>INDEX(AssetClass[Asset Class], MATCH('9.3 MAL- Bus Facilities Entry'!P251, AssetClass[Class Description], 0))</f>
        <v>#N/A</v>
      </c>
      <c r="R251" s="143"/>
      <c r="S251" s="242"/>
      <c r="T251" s="239"/>
      <c r="U251" s="243" t="e" cm="1">
        <f t="array" ref="U251">INDEX('Custom Field Tbl'!$N$5:$N$446, MATCH('9.3 MAL- Bus Facilities Entry'!$Q251 &amp; '9.3 MAL- Bus Facilities Entry'!U$3, 'Custom Field Tbl'!$M$5:$M$446 &amp; 'Custom Field Tbl'!$O$5:$O$446, 0 ))</f>
        <v>#N/A</v>
      </c>
      <c r="V251" s="143" t="str">
        <f>IF(ISNA(INDEX(CFV_Tbl[CF Description], MATCH('9.3 MAL- Bus Facilities Entry'!U251, CFV_Tbl[CF Code], 0)) ), "Field Not Required", INDEX(CFV_Tbl[CF Description], MATCH('9.3 MAL- Bus Facilities Entry'!U251, CFV_Tbl[CF Code], 0)) )</f>
        <v>Field Not Required</v>
      </c>
      <c r="Y251" s="243" t="e" cm="1">
        <f t="array" ref="Y251">INDEX('Custom Field Tbl'!$N$5:$N$446, MATCH('9.3 MAL- Bus Facilities Entry'!$Q251 &amp; '9.3 MAL- Bus Facilities Entry'!Y$3, 'Custom Field Tbl'!$M$5:$M$446 &amp; 'Custom Field Tbl'!$O$5:$O$446, 0 ))</f>
        <v>#N/A</v>
      </c>
      <c r="Z251" s="143" t="str">
        <f>IF(ISNA(INDEX(CFV_Tbl[CF Description], MATCH('9.3 MAL- Bus Facilities Entry'!Y251, CFV_Tbl[CF Code], 0)) ), "Field Not Required", INDEX(CFV_Tbl[CF Description], MATCH('9.3 MAL- Bus Facilities Entry'!Y251, CFV_Tbl[CF Code], 0)) )</f>
        <v>Field Not Required</v>
      </c>
      <c r="AC251" s="243" t="e" cm="1">
        <f t="array" ref="AC251">INDEX('Custom Field Tbl'!$N$5:$N$446, MATCH('9.3 MAL- Bus Facilities Entry'!$Q251 &amp; '9.3 MAL- Bus Facilities Entry'!AC$3, 'Custom Field Tbl'!$M$5:$M$446 &amp; 'Custom Field Tbl'!$O$5:$O$446, 0 ))</f>
        <v>#N/A</v>
      </c>
      <c r="AD251" s="143" t="str">
        <f>IF(ISNA(INDEX(CFV_Tbl[CF Description], MATCH('9.3 MAL- Bus Facilities Entry'!AC251, CFV_Tbl[CF Code], 0)) ), "Field Not Required", INDEX(CFV_Tbl[CF Description], MATCH('9.3 MAL- Bus Facilities Entry'!AC251, CFV_Tbl[CF Code], 0)) )</f>
        <v>Field Not Required</v>
      </c>
      <c r="AG251" s="243" t="e" cm="1">
        <f t="array" ref="AG251">INDEX('Custom Field Tbl'!$N$5:$N$446, MATCH('9.3 MAL- Bus Facilities Entry'!$Q251 &amp; '9.3 MAL- Bus Facilities Entry'!AG$3, 'Custom Field Tbl'!$M$5:$M$446 &amp; 'Custom Field Tbl'!$O$5:$O$446, 0 ))</f>
        <v>#N/A</v>
      </c>
      <c r="AH251" s="143" t="str">
        <f>IF(ISNA(INDEX(CFV_Tbl[CF Description], MATCH('9.3 MAL- Bus Facilities Entry'!AG251, CFV_Tbl[CF Code], 0)) ), "Field Not Required", INDEX(CFV_Tbl[CF Description], MATCH('9.3 MAL- Bus Facilities Entry'!AG251, CFV_Tbl[CF Code], 0)) )</f>
        <v>Field Not Required</v>
      </c>
      <c r="AK251" s="243" t="e" cm="1">
        <f t="array" ref="AK251">INDEX('Custom Field Tbl'!$N$5:$N$446, MATCH('9.3 MAL- Bus Facilities Entry'!$Q251 &amp; '9.3 MAL- Bus Facilities Entry'!AK$3, 'Custom Field Tbl'!$M$5:$M$446 &amp; 'Custom Field Tbl'!$O$5:$O$446, 0 ))</f>
        <v>#N/A</v>
      </c>
      <c r="AL251" s="143" t="str">
        <f>IF(ISNA(INDEX(CFV_Tbl[CF Description], MATCH('9.3 MAL- Bus Facilities Entry'!AK251, CFV_Tbl[CF Code], 0)) ), "Field Not Required", INDEX(CFV_Tbl[CF Description], MATCH('9.3 MAL- Bus Facilities Entry'!AK251, CFV_Tbl[CF Code], 0)) )</f>
        <v>Field Not Required</v>
      </c>
      <c r="AO251" s="243" t="e" cm="1">
        <f t="array" ref="AO251">INDEX('Custom Field Tbl'!$N$5:$N$446, MATCH('9.3 MAL- Bus Facilities Entry'!$Q251 &amp; '9.3 MAL- Bus Facilities Entry'!AO$3, 'Custom Field Tbl'!$M$5:$M$446 &amp; 'Custom Field Tbl'!$O$5:$O$446, 0 ))</f>
        <v>#N/A</v>
      </c>
      <c r="AP251" s="143" t="str">
        <f>IF(ISNA(INDEX(CFV_Tbl[CF Description], MATCH('9.3 MAL- Bus Facilities Entry'!AO251, CFV_Tbl[CF Code], 0)) ), "Field Not Required", INDEX(CFV_Tbl[CF Description], MATCH('9.3 MAL- Bus Facilities Entry'!AO251, CFV_Tbl[CF Code], 0)) )</f>
        <v>Field Not Required</v>
      </c>
      <c r="AS251" s="243" t="e" cm="1">
        <f t="array" ref="AS251">INDEX('Custom Field Tbl'!$N$5:$N$446, MATCH('9.3 MAL- Bus Facilities Entry'!$Q251 &amp; '9.3 MAL- Bus Facilities Entry'!AS$3, 'Custom Field Tbl'!$M$5:$M$446 &amp; 'Custom Field Tbl'!$O$5:$O$446, 0 ))</f>
        <v>#N/A</v>
      </c>
      <c r="AT251" s="143" t="str">
        <f>IF(ISNA(INDEX(CFV_Tbl[CF Description], MATCH('9.3 MAL- Bus Facilities Entry'!AS251, CFV_Tbl[CF Code], 0)) ), "Field Not Required", INDEX(CFV_Tbl[CF Description], MATCH('9.3 MAL- Bus Facilities Entry'!AS251, CFV_Tbl[CF Code], 0)) )</f>
        <v>Field Not Required</v>
      </c>
      <c r="AW251" s="243" t="e" cm="1">
        <f t="array" ref="AW251">INDEX('Custom Field Tbl'!$N$5:$N$446, MATCH('9.3 MAL- Bus Facilities Entry'!$Q251 &amp; '9.3 MAL- Bus Facilities Entry'!AW$3, 'Custom Field Tbl'!$M$5:$M$446 &amp; 'Custom Field Tbl'!$O$5:$O$446, 0 ))</f>
        <v>#N/A</v>
      </c>
      <c r="AX251" s="143" t="str">
        <f>IF(ISNA(INDEX(CFV_Tbl[CF Description], MATCH('9.3 MAL- Bus Facilities Entry'!AW251, CFV_Tbl[CF Code], 0)) ), "Field Not Required", INDEX(CFV_Tbl[CF Description], MATCH('9.3 MAL- Bus Facilities Entry'!AW251, CFV_Tbl[CF Code], 0)) )</f>
        <v>Field Not Required</v>
      </c>
      <c r="BA251" s="243" t="e" cm="1">
        <f t="array" ref="BA251">INDEX('Custom Field Tbl'!$N$5:$N$446, MATCH('9.3 MAL- Bus Facilities Entry'!$Q251 &amp; '9.3 MAL- Bus Facilities Entry'!BA$3, 'Custom Field Tbl'!$M$5:$M$446 &amp; 'Custom Field Tbl'!$O$5:$O$446, 0 ))</f>
        <v>#N/A</v>
      </c>
      <c r="BB251" s="143" t="str">
        <f>IF(ISNA(INDEX(CFV_Tbl[CF Description], MATCH('9.3 MAL- Bus Facilities Entry'!BA251, CFV_Tbl[CF Code], 0)) ), "Field Not Required", INDEX(CFV_Tbl[CF Description], MATCH('9.3 MAL- Bus Facilities Entry'!BA251, CFV_Tbl[CF Code], 0)) )</f>
        <v>Field Not Required</v>
      </c>
      <c r="BE251" s="243" t="e" cm="1">
        <f t="array" ref="BE251">INDEX('Custom Field Tbl'!$N$5:$N$446, MATCH('9.3 MAL- Bus Facilities Entry'!$Q251 &amp; '9.3 MAL- Bus Facilities Entry'!BE$3, 'Custom Field Tbl'!$M$5:$M$446 &amp; 'Custom Field Tbl'!$O$5:$O$446, 0 ))</f>
        <v>#N/A</v>
      </c>
      <c r="BF251" s="143" t="str">
        <f>IF(ISNA(INDEX(CFV_Tbl[CF Description], MATCH('9.3 MAL- Bus Facilities Entry'!BE251, CFV_Tbl[CF Code], 0)) ), "Field Not Required", INDEX(CFV_Tbl[CF Description], MATCH('9.3 MAL- Bus Facilities Entry'!BE251, CFV_Tbl[CF Code], 0)) )</f>
        <v>Field Not Required</v>
      </c>
      <c r="BI251" s="239"/>
      <c r="BJ251" s="243" t="e">
        <f>INDEX(Mnemonic[Code], MATCH('9.3 MAL- Bus Facilities Entry'!BS251, Mnemonic[Description], 0))</f>
        <v>#N/A</v>
      </c>
      <c r="BK251" s="243" t="e">
        <f>INDEX(Mnemonic[Code], MATCH('9.3 MAL- Bus Facilities Entry'!BT251, Mnemonic[Description], 0))</f>
        <v>#N/A</v>
      </c>
      <c r="BL251" s="243" t="e">
        <f>IF(ISNA(INDEX(Mnemonic[Code], MATCH( '9.3 MAL- Bus Facilities Entry'!BU251, Mnemonic[Description], 0)) ),  INDEX(Mnemonic[Code], MATCH( LEFT('9.3 MAL- Bus Facilities Entry'!BU251, LEN(BU251)-2), Mnemonic[Description], 0)),  INDEX(Mnemonic[Code], MATCH( '9.3 MAL- Bus Facilities Entry'!BU251, Mnemonic[Description], 0)) )</f>
        <v>#VALUE!</v>
      </c>
      <c r="BM251" s="243" t="e">
        <f>IF(ISNA(INDEX(Mnemonic[Code], MATCH( '9.3 MAL- Bus Facilities Entry'!BV251, Mnemonic[Description], 0)) ),  INDEX(Mnemonic[Code], MATCH( LEFT('9.3 MAL- Bus Facilities Entry'!BV251, LEN(BV251)-2), Mnemonic[Description], 0)),  INDEX(Mnemonic[Code], MATCH( '9.3 MAL- Bus Facilities Entry'!BV251, Mnemonic[Description], 0)) )</f>
        <v>#VALUE!</v>
      </c>
      <c r="BN251" s="243" t="e">
        <f>IF(ISNA(INDEX(Mnemonic[Code], MATCH( '9.3 MAL- Bus Facilities Entry'!BW251, Mnemonic[Description], 0)) ),  INDEX(Mnemonic[Code], MATCH( LEFT('9.3 MAL- Bus Facilities Entry'!BW251, LEN(BW251)-1), Mnemonic[Description], 0)),  INDEX(Mnemonic[Code], MATCH( '9.3 MAL- Bus Facilities Entry'!BW251, Mnemonic[Description], 0)) )</f>
        <v>#VALUE!</v>
      </c>
      <c r="BO251" s="243" t="e">
        <f>IF(ISNA(INDEX(Mnemonic[Code], MATCH( '9.3 MAL- Bus Facilities Entry'!BX251, Mnemonic[Description], 0)) ),  INDEX(Mnemonic[Code], MATCH( LEFT('9.3 MAL- Bus Facilities Entry'!BX251, LEN(BX251)-1), Mnemonic[Description], 0)),  INDEX(Mnemonic[Code], MATCH( '9.3 MAL- Bus Facilities Entry'!BX251, Mnemonic[Description], 0)) )</f>
        <v>#VALUE!</v>
      </c>
      <c r="BP251" s="243" t="e">
        <f t="shared" si="35"/>
        <v>#N/A</v>
      </c>
      <c r="BQ251" s="243" t="e">
        <f t="shared" si="32"/>
        <v>#N/A</v>
      </c>
      <c r="BR251" s="243" t="e">
        <f t="shared" si="36"/>
        <v>#VALUE!</v>
      </c>
      <c r="BS251" s="245"/>
      <c r="BT251" s="245"/>
      <c r="BU251" s="244"/>
      <c r="BV251" s="244"/>
      <c r="BW251" s="244"/>
      <c r="BX251" s="244"/>
      <c r="BZ251" s="239"/>
      <c r="CA251" s="246" t="e">
        <f>INDEX('MAL-OTHERLOOKUPS'!$ES$4:$ES$56, MATCH('9.3 MAL- Bus Facilities Entry'!CE251, 'MAL-OTHERLOOKUPS'!$ET$4:$ET$56, 0))</f>
        <v>#N/A</v>
      </c>
      <c r="CB251" s="247" t="str">
        <f t="shared" si="37"/>
        <v>L--</v>
      </c>
      <c r="CC251" s="247"/>
      <c r="CD251" s="425"/>
      <c r="CE251" s="425"/>
      <c r="CF251" s="425"/>
      <c r="CG251" s="248"/>
      <c r="CH251" s="367"/>
      <c r="CI251" s="367"/>
      <c r="CJ251" s="249" t="s">
        <v>11299</v>
      </c>
      <c r="CK251" s="249" t="s">
        <v>11299</v>
      </c>
      <c r="CL251" s="250" t="e">
        <v>#N/A</v>
      </c>
      <c r="CM251" s="239"/>
      <c r="CN251" s="251">
        <v>0</v>
      </c>
      <c r="CO251" s="471"/>
      <c r="CP251" s="251" t="str">
        <f t="shared" si="38"/>
        <v>0-</v>
      </c>
      <c r="CQ251" s="471"/>
      <c r="CR251" s="252" t="str">
        <f t="shared" si="33"/>
        <v xml:space="preserve">; ; </v>
      </c>
      <c r="CS251" s="252" t="str">
        <f t="shared" si="34"/>
        <v xml:space="preserve">; ; </v>
      </c>
      <c r="CT251" s="425"/>
      <c r="CU251" s="252" t="e">
        <v>#REF!</v>
      </c>
      <c r="CX251" s="239"/>
      <c r="CY251" s="240"/>
      <c r="CZ251" s="240"/>
      <c r="DA251" s="240"/>
      <c r="DB251" s="239"/>
      <c r="DD251" s="240"/>
      <c r="DE251" s="239"/>
      <c r="DF251" s="253"/>
      <c r="DH251" s="472"/>
      <c r="DI251" s="497"/>
      <c r="DJ251" s="254"/>
      <c r="DK251" s="239"/>
    </row>
    <row r="252" spans="1:115" ht="14.5" x14ac:dyDescent="0.35">
      <c r="A252" s="469"/>
      <c r="B252" s="239"/>
      <c r="C252" s="240"/>
      <c r="D252" s="240"/>
      <c r="E252" s="240"/>
      <c r="F252" s="367"/>
      <c r="G252" s="239"/>
      <c r="H252" s="240"/>
      <c r="J252" s="241"/>
      <c r="K252" s="241"/>
      <c r="M252" s="473"/>
      <c r="O252" s="239"/>
      <c r="Q252" s="143" t="e">
        <f>INDEX(AssetClass[Asset Class], MATCH('9.3 MAL- Bus Facilities Entry'!P252, AssetClass[Class Description], 0))</f>
        <v>#N/A</v>
      </c>
      <c r="R252" s="143"/>
      <c r="S252" s="242"/>
      <c r="T252" s="239"/>
      <c r="U252" s="243" t="e" cm="1">
        <f t="array" ref="U252">INDEX('Custom Field Tbl'!$N$5:$N$446, MATCH('9.3 MAL- Bus Facilities Entry'!$Q252 &amp; '9.3 MAL- Bus Facilities Entry'!U$3, 'Custom Field Tbl'!$M$5:$M$446 &amp; 'Custom Field Tbl'!$O$5:$O$446, 0 ))</f>
        <v>#N/A</v>
      </c>
      <c r="V252" s="143" t="str">
        <f>IF(ISNA(INDEX(CFV_Tbl[CF Description], MATCH('9.3 MAL- Bus Facilities Entry'!U252, CFV_Tbl[CF Code], 0)) ), "Field Not Required", INDEX(CFV_Tbl[CF Description], MATCH('9.3 MAL- Bus Facilities Entry'!U252, CFV_Tbl[CF Code], 0)) )</f>
        <v>Field Not Required</v>
      </c>
      <c r="Y252" s="243" t="e" cm="1">
        <f t="array" ref="Y252">INDEX('Custom Field Tbl'!$N$5:$N$446, MATCH('9.3 MAL- Bus Facilities Entry'!$Q252 &amp; '9.3 MAL- Bus Facilities Entry'!Y$3, 'Custom Field Tbl'!$M$5:$M$446 &amp; 'Custom Field Tbl'!$O$5:$O$446, 0 ))</f>
        <v>#N/A</v>
      </c>
      <c r="Z252" s="143" t="str">
        <f>IF(ISNA(INDEX(CFV_Tbl[CF Description], MATCH('9.3 MAL- Bus Facilities Entry'!Y252, CFV_Tbl[CF Code], 0)) ), "Field Not Required", INDEX(CFV_Tbl[CF Description], MATCH('9.3 MAL- Bus Facilities Entry'!Y252, CFV_Tbl[CF Code], 0)) )</f>
        <v>Field Not Required</v>
      </c>
      <c r="AC252" s="243" t="e" cm="1">
        <f t="array" ref="AC252">INDEX('Custom Field Tbl'!$N$5:$N$446, MATCH('9.3 MAL- Bus Facilities Entry'!$Q252 &amp; '9.3 MAL- Bus Facilities Entry'!AC$3, 'Custom Field Tbl'!$M$5:$M$446 &amp; 'Custom Field Tbl'!$O$5:$O$446, 0 ))</f>
        <v>#N/A</v>
      </c>
      <c r="AD252" s="143" t="str">
        <f>IF(ISNA(INDEX(CFV_Tbl[CF Description], MATCH('9.3 MAL- Bus Facilities Entry'!AC252, CFV_Tbl[CF Code], 0)) ), "Field Not Required", INDEX(CFV_Tbl[CF Description], MATCH('9.3 MAL- Bus Facilities Entry'!AC252, CFV_Tbl[CF Code], 0)) )</f>
        <v>Field Not Required</v>
      </c>
      <c r="AG252" s="243" t="e" cm="1">
        <f t="array" ref="AG252">INDEX('Custom Field Tbl'!$N$5:$N$446, MATCH('9.3 MAL- Bus Facilities Entry'!$Q252 &amp; '9.3 MAL- Bus Facilities Entry'!AG$3, 'Custom Field Tbl'!$M$5:$M$446 &amp; 'Custom Field Tbl'!$O$5:$O$446, 0 ))</f>
        <v>#N/A</v>
      </c>
      <c r="AH252" s="143" t="str">
        <f>IF(ISNA(INDEX(CFV_Tbl[CF Description], MATCH('9.3 MAL- Bus Facilities Entry'!AG252, CFV_Tbl[CF Code], 0)) ), "Field Not Required", INDEX(CFV_Tbl[CF Description], MATCH('9.3 MAL- Bus Facilities Entry'!AG252, CFV_Tbl[CF Code], 0)) )</f>
        <v>Field Not Required</v>
      </c>
      <c r="AK252" s="243" t="e" cm="1">
        <f t="array" ref="AK252">INDEX('Custom Field Tbl'!$N$5:$N$446, MATCH('9.3 MAL- Bus Facilities Entry'!$Q252 &amp; '9.3 MAL- Bus Facilities Entry'!AK$3, 'Custom Field Tbl'!$M$5:$M$446 &amp; 'Custom Field Tbl'!$O$5:$O$446, 0 ))</f>
        <v>#N/A</v>
      </c>
      <c r="AL252" s="143" t="str">
        <f>IF(ISNA(INDEX(CFV_Tbl[CF Description], MATCH('9.3 MAL- Bus Facilities Entry'!AK252, CFV_Tbl[CF Code], 0)) ), "Field Not Required", INDEX(CFV_Tbl[CF Description], MATCH('9.3 MAL- Bus Facilities Entry'!AK252, CFV_Tbl[CF Code], 0)) )</f>
        <v>Field Not Required</v>
      </c>
      <c r="AO252" s="243" t="e" cm="1">
        <f t="array" ref="AO252">INDEX('Custom Field Tbl'!$N$5:$N$446, MATCH('9.3 MAL- Bus Facilities Entry'!$Q252 &amp; '9.3 MAL- Bus Facilities Entry'!AO$3, 'Custom Field Tbl'!$M$5:$M$446 &amp; 'Custom Field Tbl'!$O$5:$O$446, 0 ))</f>
        <v>#N/A</v>
      </c>
      <c r="AP252" s="143" t="str">
        <f>IF(ISNA(INDEX(CFV_Tbl[CF Description], MATCH('9.3 MAL- Bus Facilities Entry'!AO252, CFV_Tbl[CF Code], 0)) ), "Field Not Required", INDEX(CFV_Tbl[CF Description], MATCH('9.3 MAL- Bus Facilities Entry'!AO252, CFV_Tbl[CF Code], 0)) )</f>
        <v>Field Not Required</v>
      </c>
      <c r="AS252" s="243" t="e" cm="1">
        <f t="array" ref="AS252">INDEX('Custom Field Tbl'!$N$5:$N$446, MATCH('9.3 MAL- Bus Facilities Entry'!$Q252 &amp; '9.3 MAL- Bus Facilities Entry'!AS$3, 'Custom Field Tbl'!$M$5:$M$446 &amp; 'Custom Field Tbl'!$O$5:$O$446, 0 ))</f>
        <v>#N/A</v>
      </c>
      <c r="AT252" s="143" t="str">
        <f>IF(ISNA(INDEX(CFV_Tbl[CF Description], MATCH('9.3 MAL- Bus Facilities Entry'!AS252, CFV_Tbl[CF Code], 0)) ), "Field Not Required", INDEX(CFV_Tbl[CF Description], MATCH('9.3 MAL- Bus Facilities Entry'!AS252, CFV_Tbl[CF Code], 0)) )</f>
        <v>Field Not Required</v>
      </c>
      <c r="AW252" s="243" t="e" cm="1">
        <f t="array" ref="AW252">INDEX('Custom Field Tbl'!$N$5:$N$446, MATCH('9.3 MAL- Bus Facilities Entry'!$Q252 &amp; '9.3 MAL- Bus Facilities Entry'!AW$3, 'Custom Field Tbl'!$M$5:$M$446 &amp; 'Custom Field Tbl'!$O$5:$O$446, 0 ))</f>
        <v>#N/A</v>
      </c>
      <c r="AX252" s="143" t="str">
        <f>IF(ISNA(INDEX(CFV_Tbl[CF Description], MATCH('9.3 MAL- Bus Facilities Entry'!AW252, CFV_Tbl[CF Code], 0)) ), "Field Not Required", INDEX(CFV_Tbl[CF Description], MATCH('9.3 MAL- Bus Facilities Entry'!AW252, CFV_Tbl[CF Code], 0)) )</f>
        <v>Field Not Required</v>
      </c>
      <c r="BA252" s="243" t="e" cm="1">
        <f t="array" ref="BA252">INDEX('Custom Field Tbl'!$N$5:$N$446, MATCH('9.3 MAL- Bus Facilities Entry'!$Q252 &amp; '9.3 MAL- Bus Facilities Entry'!BA$3, 'Custom Field Tbl'!$M$5:$M$446 &amp; 'Custom Field Tbl'!$O$5:$O$446, 0 ))</f>
        <v>#N/A</v>
      </c>
      <c r="BB252" s="143" t="str">
        <f>IF(ISNA(INDEX(CFV_Tbl[CF Description], MATCH('9.3 MAL- Bus Facilities Entry'!BA252, CFV_Tbl[CF Code], 0)) ), "Field Not Required", INDEX(CFV_Tbl[CF Description], MATCH('9.3 MAL- Bus Facilities Entry'!BA252, CFV_Tbl[CF Code], 0)) )</f>
        <v>Field Not Required</v>
      </c>
      <c r="BE252" s="243" t="e" cm="1">
        <f t="array" ref="BE252">INDEX('Custom Field Tbl'!$N$5:$N$446, MATCH('9.3 MAL- Bus Facilities Entry'!$Q252 &amp; '9.3 MAL- Bus Facilities Entry'!BE$3, 'Custom Field Tbl'!$M$5:$M$446 &amp; 'Custom Field Tbl'!$O$5:$O$446, 0 ))</f>
        <v>#N/A</v>
      </c>
      <c r="BF252" s="143" t="str">
        <f>IF(ISNA(INDEX(CFV_Tbl[CF Description], MATCH('9.3 MAL- Bus Facilities Entry'!BE252, CFV_Tbl[CF Code], 0)) ), "Field Not Required", INDEX(CFV_Tbl[CF Description], MATCH('9.3 MAL- Bus Facilities Entry'!BE252, CFV_Tbl[CF Code], 0)) )</f>
        <v>Field Not Required</v>
      </c>
      <c r="BI252" s="239"/>
      <c r="BJ252" s="243" t="e">
        <f>INDEX(Mnemonic[Code], MATCH('9.3 MAL- Bus Facilities Entry'!BS252, Mnemonic[Description], 0))</f>
        <v>#N/A</v>
      </c>
      <c r="BK252" s="243" t="e">
        <f>INDEX(Mnemonic[Code], MATCH('9.3 MAL- Bus Facilities Entry'!BT252, Mnemonic[Description], 0))</f>
        <v>#N/A</v>
      </c>
      <c r="BL252" s="243" t="e">
        <f>IF(ISNA(INDEX(Mnemonic[Code], MATCH( '9.3 MAL- Bus Facilities Entry'!BU252, Mnemonic[Description], 0)) ),  INDEX(Mnemonic[Code], MATCH( LEFT('9.3 MAL- Bus Facilities Entry'!BU252, LEN(BU252)-2), Mnemonic[Description], 0)),  INDEX(Mnemonic[Code], MATCH( '9.3 MAL- Bus Facilities Entry'!BU252, Mnemonic[Description], 0)) )</f>
        <v>#VALUE!</v>
      </c>
      <c r="BM252" s="243" t="e">
        <f>IF(ISNA(INDEX(Mnemonic[Code], MATCH( '9.3 MAL- Bus Facilities Entry'!BV252, Mnemonic[Description], 0)) ),  INDEX(Mnemonic[Code], MATCH( LEFT('9.3 MAL- Bus Facilities Entry'!BV252, LEN(BV252)-2), Mnemonic[Description], 0)),  INDEX(Mnemonic[Code], MATCH( '9.3 MAL- Bus Facilities Entry'!BV252, Mnemonic[Description], 0)) )</f>
        <v>#VALUE!</v>
      </c>
      <c r="BN252" s="243" t="e">
        <f>IF(ISNA(INDEX(Mnemonic[Code], MATCH( '9.3 MAL- Bus Facilities Entry'!BW252, Mnemonic[Description], 0)) ),  INDEX(Mnemonic[Code], MATCH( LEFT('9.3 MAL- Bus Facilities Entry'!BW252, LEN(BW252)-1), Mnemonic[Description], 0)),  INDEX(Mnemonic[Code], MATCH( '9.3 MAL- Bus Facilities Entry'!BW252, Mnemonic[Description], 0)) )</f>
        <v>#VALUE!</v>
      </c>
      <c r="BO252" s="243" t="e">
        <f>IF(ISNA(INDEX(Mnemonic[Code], MATCH( '9.3 MAL- Bus Facilities Entry'!BX252, Mnemonic[Description], 0)) ),  INDEX(Mnemonic[Code], MATCH( LEFT('9.3 MAL- Bus Facilities Entry'!BX252, LEN(BX252)-1), Mnemonic[Description], 0)),  INDEX(Mnemonic[Code], MATCH( '9.3 MAL- Bus Facilities Entry'!BX252, Mnemonic[Description], 0)) )</f>
        <v>#VALUE!</v>
      </c>
      <c r="BP252" s="243" t="e">
        <f t="shared" si="35"/>
        <v>#N/A</v>
      </c>
      <c r="BQ252" s="243" t="e">
        <f t="shared" si="32"/>
        <v>#N/A</v>
      </c>
      <c r="BR252" s="243" t="e">
        <f t="shared" si="36"/>
        <v>#VALUE!</v>
      </c>
      <c r="BS252" s="245"/>
      <c r="BT252" s="245"/>
      <c r="BU252" s="244"/>
      <c r="BV252" s="244"/>
      <c r="BW252" s="244"/>
      <c r="BX252" s="244"/>
      <c r="BZ252" s="239"/>
      <c r="CA252" s="246" t="e">
        <f>INDEX('MAL-OTHERLOOKUPS'!$ES$4:$ES$56, MATCH('9.3 MAL- Bus Facilities Entry'!CE252, 'MAL-OTHERLOOKUPS'!$ET$4:$ET$56, 0))</f>
        <v>#N/A</v>
      </c>
      <c r="CB252" s="247" t="str">
        <f t="shared" si="37"/>
        <v>L--</v>
      </c>
      <c r="CC252" s="247"/>
      <c r="CD252" s="425"/>
      <c r="CE252" s="425"/>
      <c r="CF252" s="425"/>
      <c r="CG252" s="248"/>
      <c r="CH252" s="367"/>
      <c r="CI252" s="367"/>
      <c r="CJ252" s="249" t="s">
        <v>11299</v>
      </c>
      <c r="CK252" s="249" t="s">
        <v>11299</v>
      </c>
      <c r="CL252" s="250" t="e">
        <v>#N/A</v>
      </c>
      <c r="CM252" s="239"/>
      <c r="CN252" s="251">
        <v>0</v>
      </c>
      <c r="CO252" s="471"/>
      <c r="CP252" s="251" t="str">
        <f t="shared" si="38"/>
        <v>0-</v>
      </c>
      <c r="CQ252" s="471"/>
      <c r="CR252" s="252" t="str">
        <f t="shared" si="33"/>
        <v xml:space="preserve">; ; </v>
      </c>
      <c r="CS252" s="252" t="str">
        <f t="shared" si="34"/>
        <v xml:space="preserve">; ; </v>
      </c>
      <c r="CT252" s="425"/>
      <c r="CU252" s="252" t="e">
        <v>#REF!</v>
      </c>
      <c r="CX252" s="239"/>
      <c r="CY252" s="240"/>
      <c r="CZ252" s="240"/>
      <c r="DA252" s="240"/>
      <c r="DB252" s="239"/>
      <c r="DD252" s="240"/>
      <c r="DE252" s="239"/>
      <c r="DF252" s="253"/>
      <c r="DH252" s="472"/>
      <c r="DI252" s="497"/>
      <c r="DJ252" s="254"/>
      <c r="DK252" s="239"/>
    </row>
    <row r="253" spans="1:115" ht="14.5" x14ac:dyDescent="0.35">
      <c r="A253" s="469"/>
      <c r="B253" s="239"/>
      <c r="C253" s="240"/>
      <c r="D253" s="240"/>
      <c r="E253" s="240"/>
      <c r="F253" s="367"/>
      <c r="G253" s="239"/>
      <c r="H253" s="240"/>
      <c r="J253" s="241"/>
      <c r="K253" s="241"/>
      <c r="M253" s="473"/>
      <c r="O253" s="239"/>
      <c r="Q253" s="143" t="e">
        <f>INDEX(AssetClass[Asset Class], MATCH('9.3 MAL- Bus Facilities Entry'!P253, AssetClass[Class Description], 0))</f>
        <v>#N/A</v>
      </c>
      <c r="R253" s="143"/>
      <c r="S253" s="242"/>
      <c r="T253" s="239"/>
      <c r="U253" s="243" t="e" cm="1">
        <f t="array" ref="U253">INDEX('Custom Field Tbl'!$N$5:$N$446, MATCH('9.3 MAL- Bus Facilities Entry'!$Q253 &amp; '9.3 MAL- Bus Facilities Entry'!U$3, 'Custom Field Tbl'!$M$5:$M$446 &amp; 'Custom Field Tbl'!$O$5:$O$446, 0 ))</f>
        <v>#N/A</v>
      </c>
      <c r="V253" s="143" t="str">
        <f>IF(ISNA(INDEX(CFV_Tbl[CF Description], MATCH('9.3 MAL- Bus Facilities Entry'!U253, CFV_Tbl[CF Code], 0)) ), "Field Not Required", INDEX(CFV_Tbl[CF Description], MATCH('9.3 MAL- Bus Facilities Entry'!U253, CFV_Tbl[CF Code], 0)) )</f>
        <v>Field Not Required</v>
      </c>
      <c r="Y253" s="243" t="e" cm="1">
        <f t="array" ref="Y253">INDEX('Custom Field Tbl'!$N$5:$N$446, MATCH('9.3 MAL- Bus Facilities Entry'!$Q253 &amp; '9.3 MAL- Bus Facilities Entry'!Y$3, 'Custom Field Tbl'!$M$5:$M$446 &amp; 'Custom Field Tbl'!$O$5:$O$446, 0 ))</f>
        <v>#N/A</v>
      </c>
      <c r="Z253" s="143" t="str">
        <f>IF(ISNA(INDEX(CFV_Tbl[CF Description], MATCH('9.3 MAL- Bus Facilities Entry'!Y253, CFV_Tbl[CF Code], 0)) ), "Field Not Required", INDEX(CFV_Tbl[CF Description], MATCH('9.3 MAL- Bus Facilities Entry'!Y253, CFV_Tbl[CF Code], 0)) )</f>
        <v>Field Not Required</v>
      </c>
      <c r="AC253" s="243" t="e" cm="1">
        <f t="array" ref="AC253">INDEX('Custom Field Tbl'!$N$5:$N$446, MATCH('9.3 MAL- Bus Facilities Entry'!$Q253 &amp; '9.3 MAL- Bus Facilities Entry'!AC$3, 'Custom Field Tbl'!$M$5:$M$446 &amp; 'Custom Field Tbl'!$O$5:$O$446, 0 ))</f>
        <v>#N/A</v>
      </c>
      <c r="AD253" s="143" t="str">
        <f>IF(ISNA(INDEX(CFV_Tbl[CF Description], MATCH('9.3 MAL- Bus Facilities Entry'!AC253, CFV_Tbl[CF Code], 0)) ), "Field Not Required", INDEX(CFV_Tbl[CF Description], MATCH('9.3 MAL- Bus Facilities Entry'!AC253, CFV_Tbl[CF Code], 0)) )</f>
        <v>Field Not Required</v>
      </c>
      <c r="AG253" s="243" t="e" cm="1">
        <f t="array" ref="AG253">INDEX('Custom Field Tbl'!$N$5:$N$446, MATCH('9.3 MAL- Bus Facilities Entry'!$Q253 &amp; '9.3 MAL- Bus Facilities Entry'!AG$3, 'Custom Field Tbl'!$M$5:$M$446 &amp; 'Custom Field Tbl'!$O$5:$O$446, 0 ))</f>
        <v>#N/A</v>
      </c>
      <c r="AH253" s="143" t="str">
        <f>IF(ISNA(INDEX(CFV_Tbl[CF Description], MATCH('9.3 MAL- Bus Facilities Entry'!AG253, CFV_Tbl[CF Code], 0)) ), "Field Not Required", INDEX(CFV_Tbl[CF Description], MATCH('9.3 MAL- Bus Facilities Entry'!AG253, CFV_Tbl[CF Code], 0)) )</f>
        <v>Field Not Required</v>
      </c>
      <c r="AK253" s="243" t="e" cm="1">
        <f t="array" ref="AK253">INDEX('Custom Field Tbl'!$N$5:$N$446, MATCH('9.3 MAL- Bus Facilities Entry'!$Q253 &amp; '9.3 MAL- Bus Facilities Entry'!AK$3, 'Custom Field Tbl'!$M$5:$M$446 &amp; 'Custom Field Tbl'!$O$5:$O$446, 0 ))</f>
        <v>#N/A</v>
      </c>
      <c r="AL253" s="143" t="str">
        <f>IF(ISNA(INDEX(CFV_Tbl[CF Description], MATCH('9.3 MAL- Bus Facilities Entry'!AK253, CFV_Tbl[CF Code], 0)) ), "Field Not Required", INDEX(CFV_Tbl[CF Description], MATCH('9.3 MAL- Bus Facilities Entry'!AK253, CFV_Tbl[CF Code], 0)) )</f>
        <v>Field Not Required</v>
      </c>
      <c r="AO253" s="243" t="e" cm="1">
        <f t="array" ref="AO253">INDEX('Custom Field Tbl'!$N$5:$N$446, MATCH('9.3 MAL- Bus Facilities Entry'!$Q253 &amp; '9.3 MAL- Bus Facilities Entry'!AO$3, 'Custom Field Tbl'!$M$5:$M$446 &amp; 'Custom Field Tbl'!$O$5:$O$446, 0 ))</f>
        <v>#N/A</v>
      </c>
      <c r="AP253" s="143" t="str">
        <f>IF(ISNA(INDEX(CFV_Tbl[CF Description], MATCH('9.3 MAL- Bus Facilities Entry'!AO253, CFV_Tbl[CF Code], 0)) ), "Field Not Required", INDEX(CFV_Tbl[CF Description], MATCH('9.3 MAL- Bus Facilities Entry'!AO253, CFV_Tbl[CF Code], 0)) )</f>
        <v>Field Not Required</v>
      </c>
      <c r="AS253" s="243" t="e" cm="1">
        <f t="array" ref="AS253">INDEX('Custom Field Tbl'!$N$5:$N$446, MATCH('9.3 MAL- Bus Facilities Entry'!$Q253 &amp; '9.3 MAL- Bus Facilities Entry'!AS$3, 'Custom Field Tbl'!$M$5:$M$446 &amp; 'Custom Field Tbl'!$O$5:$O$446, 0 ))</f>
        <v>#N/A</v>
      </c>
      <c r="AT253" s="143" t="str">
        <f>IF(ISNA(INDEX(CFV_Tbl[CF Description], MATCH('9.3 MAL- Bus Facilities Entry'!AS253, CFV_Tbl[CF Code], 0)) ), "Field Not Required", INDEX(CFV_Tbl[CF Description], MATCH('9.3 MAL- Bus Facilities Entry'!AS253, CFV_Tbl[CF Code], 0)) )</f>
        <v>Field Not Required</v>
      </c>
      <c r="AW253" s="243" t="e" cm="1">
        <f t="array" ref="AW253">INDEX('Custom Field Tbl'!$N$5:$N$446, MATCH('9.3 MAL- Bus Facilities Entry'!$Q253 &amp; '9.3 MAL- Bus Facilities Entry'!AW$3, 'Custom Field Tbl'!$M$5:$M$446 &amp; 'Custom Field Tbl'!$O$5:$O$446, 0 ))</f>
        <v>#N/A</v>
      </c>
      <c r="AX253" s="143" t="str">
        <f>IF(ISNA(INDEX(CFV_Tbl[CF Description], MATCH('9.3 MAL- Bus Facilities Entry'!AW253, CFV_Tbl[CF Code], 0)) ), "Field Not Required", INDEX(CFV_Tbl[CF Description], MATCH('9.3 MAL- Bus Facilities Entry'!AW253, CFV_Tbl[CF Code], 0)) )</f>
        <v>Field Not Required</v>
      </c>
      <c r="BA253" s="243" t="e" cm="1">
        <f t="array" ref="BA253">INDEX('Custom Field Tbl'!$N$5:$N$446, MATCH('9.3 MAL- Bus Facilities Entry'!$Q253 &amp; '9.3 MAL- Bus Facilities Entry'!BA$3, 'Custom Field Tbl'!$M$5:$M$446 &amp; 'Custom Field Tbl'!$O$5:$O$446, 0 ))</f>
        <v>#N/A</v>
      </c>
      <c r="BB253" s="143" t="str">
        <f>IF(ISNA(INDEX(CFV_Tbl[CF Description], MATCH('9.3 MAL- Bus Facilities Entry'!BA253, CFV_Tbl[CF Code], 0)) ), "Field Not Required", INDEX(CFV_Tbl[CF Description], MATCH('9.3 MAL- Bus Facilities Entry'!BA253, CFV_Tbl[CF Code], 0)) )</f>
        <v>Field Not Required</v>
      </c>
      <c r="BE253" s="243" t="e" cm="1">
        <f t="array" ref="BE253">INDEX('Custom Field Tbl'!$N$5:$N$446, MATCH('9.3 MAL- Bus Facilities Entry'!$Q253 &amp; '9.3 MAL- Bus Facilities Entry'!BE$3, 'Custom Field Tbl'!$M$5:$M$446 &amp; 'Custom Field Tbl'!$O$5:$O$446, 0 ))</f>
        <v>#N/A</v>
      </c>
      <c r="BF253" s="143" t="str">
        <f>IF(ISNA(INDEX(CFV_Tbl[CF Description], MATCH('9.3 MAL- Bus Facilities Entry'!BE253, CFV_Tbl[CF Code], 0)) ), "Field Not Required", INDEX(CFV_Tbl[CF Description], MATCH('9.3 MAL- Bus Facilities Entry'!BE253, CFV_Tbl[CF Code], 0)) )</f>
        <v>Field Not Required</v>
      </c>
      <c r="BI253" s="239"/>
      <c r="BJ253" s="243" t="e">
        <f>INDEX(Mnemonic[Code], MATCH('9.3 MAL- Bus Facilities Entry'!BS253, Mnemonic[Description], 0))</f>
        <v>#N/A</v>
      </c>
      <c r="BK253" s="243" t="e">
        <f>INDEX(Mnemonic[Code], MATCH('9.3 MAL- Bus Facilities Entry'!BT253, Mnemonic[Description], 0))</f>
        <v>#N/A</v>
      </c>
      <c r="BL253" s="243" t="e">
        <f>IF(ISNA(INDEX(Mnemonic[Code], MATCH( '9.3 MAL- Bus Facilities Entry'!BU253, Mnemonic[Description], 0)) ),  INDEX(Mnemonic[Code], MATCH( LEFT('9.3 MAL- Bus Facilities Entry'!BU253, LEN(BU253)-2), Mnemonic[Description], 0)),  INDEX(Mnemonic[Code], MATCH( '9.3 MAL- Bus Facilities Entry'!BU253, Mnemonic[Description], 0)) )</f>
        <v>#VALUE!</v>
      </c>
      <c r="BM253" s="243" t="e">
        <f>IF(ISNA(INDEX(Mnemonic[Code], MATCH( '9.3 MAL- Bus Facilities Entry'!BV253, Mnemonic[Description], 0)) ),  INDEX(Mnemonic[Code], MATCH( LEFT('9.3 MAL- Bus Facilities Entry'!BV253, LEN(BV253)-2), Mnemonic[Description], 0)),  INDEX(Mnemonic[Code], MATCH( '9.3 MAL- Bus Facilities Entry'!BV253, Mnemonic[Description], 0)) )</f>
        <v>#VALUE!</v>
      </c>
      <c r="BN253" s="243" t="e">
        <f>IF(ISNA(INDEX(Mnemonic[Code], MATCH( '9.3 MAL- Bus Facilities Entry'!BW253, Mnemonic[Description], 0)) ),  INDEX(Mnemonic[Code], MATCH( LEFT('9.3 MAL- Bus Facilities Entry'!BW253, LEN(BW253)-1), Mnemonic[Description], 0)),  INDEX(Mnemonic[Code], MATCH( '9.3 MAL- Bus Facilities Entry'!BW253, Mnemonic[Description], 0)) )</f>
        <v>#VALUE!</v>
      </c>
      <c r="BO253" s="243" t="e">
        <f>IF(ISNA(INDEX(Mnemonic[Code], MATCH( '9.3 MAL- Bus Facilities Entry'!BX253, Mnemonic[Description], 0)) ),  INDEX(Mnemonic[Code], MATCH( LEFT('9.3 MAL- Bus Facilities Entry'!BX253, LEN(BX253)-1), Mnemonic[Description], 0)),  INDEX(Mnemonic[Code], MATCH( '9.3 MAL- Bus Facilities Entry'!BX253, Mnemonic[Description], 0)) )</f>
        <v>#VALUE!</v>
      </c>
      <c r="BP253" s="243" t="e">
        <f t="shared" si="35"/>
        <v>#N/A</v>
      </c>
      <c r="BQ253" s="243" t="e">
        <f t="shared" si="32"/>
        <v>#N/A</v>
      </c>
      <c r="BR253" s="243" t="e">
        <f t="shared" si="36"/>
        <v>#VALUE!</v>
      </c>
      <c r="BS253" s="245"/>
      <c r="BT253" s="245"/>
      <c r="BU253" s="244"/>
      <c r="BV253" s="244"/>
      <c r="BW253" s="244"/>
      <c r="BX253" s="244"/>
      <c r="BZ253" s="239"/>
      <c r="CA253" s="246" t="e">
        <f>INDEX('MAL-OTHERLOOKUPS'!$ES$4:$ES$56, MATCH('9.3 MAL- Bus Facilities Entry'!CE253, 'MAL-OTHERLOOKUPS'!$ET$4:$ET$56, 0))</f>
        <v>#N/A</v>
      </c>
      <c r="CB253" s="247" t="str">
        <f t="shared" si="37"/>
        <v>L--</v>
      </c>
      <c r="CC253" s="247"/>
      <c r="CD253" s="425"/>
      <c r="CE253" s="425"/>
      <c r="CF253" s="425"/>
      <c r="CG253" s="248"/>
      <c r="CH253" s="367"/>
      <c r="CI253" s="367"/>
      <c r="CJ253" s="249" t="s">
        <v>11299</v>
      </c>
      <c r="CK253" s="249" t="s">
        <v>11299</v>
      </c>
      <c r="CL253" s="250" t="e">
        <v>#N/A</v>
      </c>
      <c r="CM253" s="239"/>
      <c r="CN253" s="251">
        <v>0</v>
      </c>
      <c r="CO253" s="471"/>
      <c r="CP253" s="251" t="str">
        <f t="shared" si="38"/>
        <v>0-</v>
      </c>
      <c r="CQ253" s="471"/>
      <c r="CR253" s="252" t="str">
        <f t="shared" si="33"/>
        <v xml:space="preserve">; ; </v>
      </c>
      <c r="CS253" s="252" t="str">
        <f t="shared" si="34"/>
        <v xml:space="preserve">; ; </v>
      </c>
      <c r="CT253" s="425"/>
      <c r="CU253" s="252" t="e">
        <v>#REF!</v>
      </c>
      <c r="CX253" s="239"/>
      <c r="CY253" s="240"/>
      <c r="CZ253" s="240"/>
      <c r="DA253" s="240"/>
      <c r="DB253" s="239"/>
      <c r="DD253" s="240"/>
      <c r="DE253" s="239"/>
      <c r="DF253" s="253"/>
      <c r="DH253" s="472"/>
      <c r="DI253" s="497"/>
      <c r="DJ253" s="254"/>
      <c r="DK253" s="239"/>
    </row>
    <row r="254" spans="1:115" ht="14.5" x14ac:dyDescent="0.35">
      <c r="A254" s="469"/>
      <c r="B254" s="239"/>
      <c r="C254" s="240"/>
      <c r="D254" s="240"/>
      <c r="E254" s="240"/>
      <c r="F254" s="367"/>
      <c r="G254" s="239"/>
      <c r="H254" s="240"/>
      <c r="J254" s="241"/>
      <c r="K254" s="241"/>
      <c r="M254" s="473"/>
      <c r="O254" s="239"/>
      <c r="Q254" s="143" t="e">
        <f>INDEX(AssetClass[Asset Class], MATCH('9.3 MAL- Bus Facilities Entry'!P254, AssetClass[Class Description], 0))</f>
        <v>#N/A</v>
      </c>
      <c r="R254" s="143"/>
      <c r="S254" s="242"/>
      <c r="T254" s="239"/>
      <c r="U254" s="243" t="e" cm="1">
        <f t="array" ref="U254">INDEX('Custom Field Tbl'!$N$5:$N$446, MATCH('9.3 MAL- Bus Facilities Entry'!$Q254 &amp; '9.3 MAL- Bus Facilities Entry'!U$3, 'Custom Field Tbl'!$M$5:$M$446 &amp; 'Custom Field Tbl'!$O$5:$O$446, 0 ))</f>
        <v>#N/A</v>
      </c>
      <c r="V254" s="143" t="str">
        <f>IF(ISNA(INDEX(CFV_Tbl[CF Description], MATCH('9.3 MAL- Bus Facilities Entry'!U254, CFV_Tbl[CF Code], 0)) ), "Field Not Required", INDEX(CFV_Tbl[CF Description], MATCH('9.3 MAL- Bus Facilities Entry'!U254, CFV_Tbl[CF Code], 0)) )</f>
        <v>Field Not Required</v>
      </c>
      <c r="Y254" s="243" t="e" cm="1">
        <f t="array" ref="Y254">INDEX('Custom Field Tbl'!$N$5:$N$446, MATCH('9.3 MAL- Bus Facilities Entry'!$Q254 &amp; '9.3 MAL- Bus Facilities Entry'!Y$3, 'Custom Field Tbl'!$M$5:$M$446 &amp; 'Custom Field Tbl'!$O$5:$O$446, 0 ))</f>
        <v>#N/A</v>
      </c>
      <c r="Z254" s="143" t="str">
        <f>IF(ISNA(INDEX(CFV_Tbl[CF Description], MATCH('9.3 MAL- Bus Facilities Entry'!Y254, CFV_Tbl[CF Code], 0)) ), "Field Not Required", INDEX(CFV_Tbl[CF Description], MATCH('9.3 MAL- Bus Facilities Entry'!Y254, CFV_Tbl[CF Code], 0)) )</f>
        <v>Field Not Required</v>
      </c>
      <c r="AC254" s="243" t="e" cm="1">
        <f t="array" ref="AC254">INDEX('Custom Field Tbl'!$N$5:$N$446, MATCH('9.3 MAL- Bus Facilities Entry'!$Q254 &amp; '9.3 MAL- Bus Facilities Entry'!AC$3, 'Custom Field Tbl'!$M$5:$M$446 &amp; 'Custom Field Tbl'!$O$5:$O$446, 0 ))</f>
        <v>#N/A</v>
      </c>
      <c r="AD254" s="143" t="str">
        <f>IF(ISNA(INDEX(CFV_Tbl[CF Description], MATCH('9.3 MAL- Bus Facilities Entry'!AC254, CFV_Tbl[CF Code], 0)) ), "Field Not Required", INDEX(CFV_Tbl[CF Description], MATCH('9.3 MAL- Bus Facilities Entry'!AC254, CFV_Tbl[CF Code], 0)) )</f>
        <v>Field Not Required</v>
      </c>
      <c r="AG254" s="243" t="e" cm="1">
        <f t="array" ref="AG254">INDEX('Custom Field Tbl'!$N$5:$N$446, MATCH('9.3 MAL- Bus Facilities Entry'!$Q254 &amp; '9.3 MAL- Bus Facilities Entry'!AG$3, 'Custom Field Tbl'!$M$5:$M$446 &amp; 'Custom Field Tbl'!$O$5:$O$446, 0 ))</f>
        <v>#N/A</v>
      </c>
      <c r="AH254" s="143" t="str">
        <f>IF(ISNA(INDEX(CFV_Tbl[CF Description], MATCH('9.3 MAL- Bus Facilities Entry'!AG254, CFV_Tbl[CF Code], 0)) ), "Field Not Required", INDEX(CFV_Tbl[CF Description], MATCH('9.3 MAL- Bus Facilities Entry'!AG254, CFV_Tbl[CF Code], 0)) )</f>
        <v>Field Not Required</v>
      </c>
      <c r="AK254" s="243" t="e" cm="1">
        <f t="array" ref="AK254">INDEX('Custom Field Tbl'!$N$5:$N$446, MATCH('9.3 MAL- Bus Facilities Entry'!$Q254 &amp; '9.3 MAL- Bus Facilities Entry'!AK$3, 'Custom Field Tbl'!$M$5:$M$446 &amp; 'Custom Field Tbl'!$O$5:$O$446, 0 ))</f>
        <v>#N/A</v>
      </c>
      <c r="AL254" s="143" t="str">
        <f>IF(ISNA(INDEX(CFV_Tbl[CF Description], MATCH('9.3 MAL- Bus Facilities Entry'!AK254, CFV_Tbl[CF Code], 0)) ), "Field Not Required", INDEX(CFV_Tbl[CF Description], MATCH('9.3 MAL- Bus Facilities Entry'!AK254, CFV_Tbl[CF Code], 0)) )</f>
        <v>Field Not Required</v>
      </c>
      <c r="AO254" s="243" t="e" cm="1">
        <f t="array" ref="AO254">INDEX('Custom Field Tbl'!$N$5:$N$446, MATCH('9.3 MAL- Bus Facilities Entry'!$Q254 &amp; '9.3 MAL- Bus Facilities Entry'!AO$3, 'Custom Field Tbl'!$M$5:$M$446 &amp; 'Custom Field Tbl'!$O$5:$O$446, 0 ))</f>
        <v>#N/A</v>
      </c>
      <c r="AP254" s="143" t="str">
        <f>IF(ISNA(INDEX(CFV_Tbl[CF Description], MATCH('9.3 MAL- Bus Facilities Entry'!AO254, CFV_Tbl[CF Code], 0)) ), "Field Not Required", INDEX(CFV_Tbl[CF Description], MATCH('9.3 MAL- Bus Facilities Entry'!AO254, CFV_Tbl[CF Code], 0)) )</f>
        <v>Field Not Required</v>
      </c>
      <c r="AS254" s="243" t="e" cm="1">
        <f t="array" ref="AS254">INDEX('Custom Field Tbl'!$N$5:$N$446, MATCH('9.3 MAL- Bus Facilities Entry'!$Q254 &amp; '9.3 MAL- Bus Facilities Entry'!AS$3, 'Custom Field Tbl'!$M$5:$M$446 &amp; 'Custom Field Tbl'!$O$5:$O$446, 0 ))</f>
        <v>#N/A</v>
      </c>
      <c r="AT254" s="143" t="str">
        <f>IF(ISNA(INDEX(CFV_Tbl[CF Description], MATCH('9.3 MAL- Bus Facilities Entry'!AS254, CFV_Tbl[CF Code], 0)) ), "Field Not Required", INDEX(CFV_Tbl[CF Description], MATCH('9.3 MAL- Bus Facilities Entry'!AS254, CFV_Tbl[CF Code], 0)) )</f>
        <v>Field Not Required</v>
      </c>
      <c r="AW254" s="243" t="e" cm="1">
        <f t="array" ref="AW254">INDEX('Custom Field Tbl'!$N$5:$N$446, MATCH('9.3 MAL- Bus Facilities Entry'!$Q254 &amp; '9.3 MAL- Bus Facilities Entry'!AW$3, 'Custom Field Tbl'!$M$5:$M$446 &amp; 'Custom Field Tbl'!$O$5:$O$446, 0 ))</f>
        <v>#N/A</v>
      </c>
      <c r="AX254" s="143" t="str">
        <f>IF(ISNA(INDEX(CFV_Tbl[CF Description], MATCH('9.3 MAL- Bus Facilities Entry'!AW254, CFV_Tbl[CF Code], 0)) ), "Field Not Required", INDEX(CFV_Tbl[CF Description], MATCH('9.3 MAL- Bus Facilities Entry'!AW254, CFV_Tbl[CF Code], 0)) )</f>
        <v>Field Not Required</v>
      </c>
      <c r="BA254" s="243" t="e" cm="1">
        <f t="array" ref="BA254">INDEX('Custom Field Tbl'!$N$5:$N$446, MATCH('9.3 MAL- Bus Facilities Entry'!$Q254 &amp; '9.3 MAL- Bus Facilities Entry'!BA$3, 'Custom Field Tbl'!$M$5:$M$446 &amp; 'Custom Field Tbl'!$O$5:$O$446, 0 ))</f>
        <v>#N/A</v>
      </c>
      <c r="BB254" s="143" t="str">
        <f>IF(ISNA(INDEX(CFV_Tbl[CF Description], MATCH('9.3 MAL- Bus Facilities Entry'!BA254, CFV_Tbl[CF Code], 0)) ), "Field Not Required", INDEX(CFV_Tbl[CF Description], MATCH('9.3 MAL- Bus Facilities Entry'!BA254, CFV_Tbl[CF Code], 0)) )</f>
        <v>Field Not Required</v>
      </c>
      <c r="BE254" s="243" t="e" cm="1">
        <f t="array" ref="BE254">INDEX('Custom Field Tbl'!$N$5:$N$446, MATCH('9.3 MAL- Bus Facilities Entry'!$Q254 &amp; '9.3 MAL- Bus Facilities Entry'!BE$3, 'Custom Field Tbl'!$M$5:$M$446 &amp; 'Custom Field Tbl'!$O$5:$O$446, 0 ))</f>
        <v>#N/A</v>
      </c>
      <c r="BF254" s="143" t="str">
        <f>IF(ISNA(INDEX(CFV_Tbl[CF Description], MATCH('9.3 MAL- Bus Facilities Entry'!BE254, CFV_Tbl[CF Code], 0)) ), "Field Not Required", INDEX(CFV_Tbl[CF Description], MATCH('9.3 MAL- Bus Facilities Entry'!BE254, CFV_Tbl[CF Code], 0)) )</f>
        <v>Field Not Required</v>
      </c>
      <c r="BI254" s="239"/>
      <c r="BJ254" s="243" t="e">
        <f>INDEX(Mnemonic[Code], MATCH('9.3 MAL- Bus Facilities Entry'!BS254, Mnemonic[Description], 0))</f>
        <v>#N/A</v>
      </c>
      <c r="BK254" s="243" t="e">
        <f>INDEX(Mnemonic[Code], MATCH('9.3 MAL- Bus Facilities Entry'!BT254, Mnemonic[Description], 0))</f>
        <v>#N/A</v>
      </c>
      <c r="BL254" s="243" t="e">
        <f>IF(ISNA(INDEX(Mnemonic[Code], MATCH( '9.3 MAL- Bus Facilities Entry'!BU254, Mnemonic[Description], 0)) ),  INDEX(Mnemonic[Code], MATCH( LEFT('9.3 MAL- Bus Facilities Entry'!BU254, LEN(BU254)-2), Mnemonic[Description], 0)),  INDEX(Mnemonic[Code], MATCH( '9.3 MAL- Bus Facilities Entry'!BU254, Mnemonic[Description], 0)) )</f>
        <v>#VALUE!</v>
      </c>
      <c r="BM254" s="243" t="e">
        <f>IF(ISNA(INDEX(Mnemonic[Code], MATCH( '9.3 MAL- Bus Facilities Entry'!BV254, Mnemonic[Description], 0)) ),  INDEX(Mnemonic[Code], MATCH( LEFT('9.3 MAL- Bus Facilities Entry'!BV254, LEN(BV254)-2), Mnemonic[Description], 0)),  INDEX(Mnemonic[Code], MATCH( '9.3 MAL- Bus Facilities Entry'!BV254, Mnemonic[Description], 0)) )</f>
        <v>#VALUE!</v>
      </c>
      <c r="BN254" s="243" t="e">
        <f>IF(ISNA(INDEX(Mnemonic[Code], MATCH( '9.3 MAL- Bus Facilities Entry'!BW254, Mnemonic[Description], 0)) ),  INDEX(Mnemonic[Code], MATCH( LEFT('9.3 MAL- Bus Facilities Entry'!BW254, LEN(BW254)-1), Mnemonic[Description], 0)),  INDEX(Mnemonic[Code], MATCH( '9.3 MAL- Bus Facilities Entry'!BW254, Mnemonic[Description], 0)) )</f>
        <v>#VALUE!</v>
      </c>
      <c r="BO254" s="243" t="e">
        <f>IF(ISNA(INDEX(Mnemonic[Code], MATCH( '9.3 MAL- Bus Facilities Entry'!BX254, Mnemonic[Description], 0)) ),  INDEX(Mnemonic[Code], MATCH( LEFT('9.3 MAL- Bus Facilities Entry'!BX254, LEN(BX254)-1), Mnemonic[Description], 0)),  INDEX(Mnemonic[Code], MATCH( '9.3 MAL- Bus Facilities Entry'!BX254, Mnemonic[Description], 0)) )</f>
        <v>#VALUE!</v>
      </c>
      <c r="BP254" s="243" t="e">
        <f t="shared" si="35"/>
        <v>#N/A</v>
      </c>
      <c r="BQ254" s="243" t="e">
        <f t="shared" si="32"/>
        <v>#N/A</v>
      </c>
      <c r="BR254" s="243" t="e">
        <f t="shared" si="36"/>
        <v>#VALUE!</v>
      </c>
      <c r="BS254" s="245"/>
      <c r="BT254" s="245"/>
      <c r="BU254" s="244"/>
      <c r="BV254" s="244"/>
      <c r="BW254" s="244"/>
      <c r="BX254" s="244"/>
      <c r="BZ254" s="239"/>
      <c r="CA254" s="246" t="e">
        <f>INDEX('MAL-OTHERLOOKUPS'!$ES$4:$ES$56, MATCH('9.3 MAL- Bus Facilities Entry'!CE254, 'MAL-OTHERLOOKUPS'!$ET$4:$ET$56, 0))</f>
        <v>#N/A</v>
      </c>
      <c r="CB254" s="247" t="str">
        <f t="shared" si="37"/>
        <v>L--</v>
      </c>
      <c r="CC254" s="247"/>
      <c r="CD254" s="425"/>
      <c r="CE254" s="425"/>
      <c r="CF254" s="425"/>
      <c r="CG254" s="248"/>
      <c r="CH254" s="367"/>
      <c r="CI254" s="367"/>
      <c r="CJ254" s="249" t="s">
        <v>11299</v>
      </c>
      <c r="CK254" s="249" t="s">
        <v>11299</v>
      </c>
      <c r="CL254" s="250" t="e">
        <v>#N/A</v>
      </c>
      <c r="CM254" s="239"/>
      <c r="CN254" s="251">
        <v>0</v>
      </c>
      <c r="CO254" s="471"/>
      <c r="CP254" s="251" t="str">
        <f t="shared" si="38"/>
        <v>0-</v>
      </c>
      <c r="CQ254" s="471"/>
      <c r="CR254" s="252" t="str">
        <f t="shared" si="33"/>
        <v xml:space="preserve">; ; </v>
      </c>
      <c r="CS254" s="252" t="str">
        <f t="shared" si="34"/>
        <v xml:space="preserve">; ; </v>
      </c>
      <c r="CT254" s="425"/>
      <c r="CU254" s="252" t="e">
        <v>#REF!</v>
      </c>
      <c r="CX254" s="239"/>
      <c r="CY254" s="240"/>
      <c r="CZ254" s="240"/>
      <c r="DA254" s="240"/>
      <c r="DB254" s="239"/>
      <c r="DD254" s="240"/>
      <c r="DE254" s="239"/>
      <c r="DF254" s="253"/>
      <c r="DH254" s="472"/>
      <c r="DI254" s="497"/>
      <c r="DJ254" s="254"/>
      <c r="DK254" s="239"/>
    </row>
    <row r="255" spans="1:115" ht="14.5" x14ac:dyDescent="0.35">
      <c r="A255" s="469"/>
      <c r="B255" s="239"/>
      <c r="C255" s="240"/>
      <c r="D255" s="240"/>
      <c r="E255" s="240"/>
      <c r="F255" s="367"/>
      <c r="G255" s="239"/>
      <c r="H255" s="240"/>
      <c r="J255" s="241"/>
      <c r="K255" s="241"/>
      <c r="M255" s="473"/>
      <c r="O255" s="239"/>
      <c r="Q255" s="143" t="e">
        <f>INDEX(AssetClass[Asset Class], MATCH('9.3 MAL- Bus Facilities Entry'!P255, AssetClass[Class Description], 0))</f>
        <v>#N/A</v>
      </c>
      <c r="R255" s="143"/>
      <c r="S255" s="242"/>
      <c r="T255" s="239"/>
      <c r="U255" s="243" t="e" cm="1">
        <f t="array" ref="U255">INDEX('Custom Field Tbl'!$N$5:$N$446, MATCH('9.3 MAL- Bus Facilities Entry'!$Q255 &amp; '9.3 MAL- Bus Facilities Entry'!U$3, 'Custom Field Tbl'!$M$5:$M$446 &amp; 'Custom Field Tbl'!$O$5:$O$446, 0 ))</f>
        <v>#N/A</v>
      </c>
      <c r="V255" s="143" t="str">
        <f>IF(ISNA(INDEX(CFV_Tbl[CF Description], MATCH('9.3 MAL- Bus Facilities Entry'!U255, CFV_Tbl[CF Code], 0)) ), "Field Not Required", INDEX(CFV_Tbl[CF Description], MATCH('9.3 MAL- Bus Facilities Entry'!U255, CFV_Tbl[CF Code], 0)) )</f>
        <v>Field Not Required</v>
      </c>
      <c r="Y255" s="243" t="e" cm="1">
        <f t="array" ref="Y255">INDEX('Custom Field Tbl'!$N$5:$N$446, MATCH('9.3 MAL- Bus Facilities Entry'!$Q255 &amp; '9.3 MAL- Bus Facilities Entry'!Y$3, 'Custom Field Tbl'!$M$5:$M$446 &amp; 'Custom Field Tbl'!$O$5:$O$446, 0 ))</f>
        <v>#N/A</v>
      </c>
      <c r="Z255" s="143" t="str">
        <f>IF(ISNA(INDEX(CFV_Tbl[CF Description], MATCH('9.3 MAL- Bus Facilities Entry'!Y255, CFV_Tbl[CF Code], 0)) ), "Field Not Required", INDEX(CFV_Tbl[CF Description], MATCH('9.3 MAL- Bus Facilities Entry'!Y255, CFV_Tbl[CF Code], 0)) )</f>
        <v>Field Not Required</v>
      </c>
      <c r="AC255" s="243" t="e" cm="1">
        <f t="array" ref="AC255">INDEX('Custom Field Tbl'!$N$5:$N$446, MATCH('9.3 MAL- Bus Facilities Entry'!$Q255 &amp; '9.3 MAL- Bus Facilities Entry'!AC$3, 'Custom Field Tbl'!$M$5:$M$446 &amp; 'Custom Field Tbl'!$O$5:$O$446, 0 ))</f>
        <v>#N/A</v>
      </c>
      <c r="AD255" s="143" t="str">
        <f>IF(ISNA(INDEX(CFV_Tbl[CF Description], MATCH('9.3 MAL- Bus Facilities Entry'!AC255, CFV_Tbl[CF Code], 0)) ), "Field Not Required", INDEX(CFV_Tbl[CF Description], MATCH('9.3 MAL- Bus Facilities Entry'!AC255, CFV_Tbl[CF Code], 0)) )</f>
        <v>Field Not Required</v>
      </c>
      <c r="AG255" s="243" t="e" cm="1">
        <f t="array" ref="AG255">INDEX('Custom Field Tbl'!$N$5:$N$446, MATCH('9.3 MAL- Bus Facilities Entry'!$Q255 &amp; '9.3 MAL- Bus Facilities Entry'!AG$3, 'Custom Field Tbl'!$M$5:$M$446 &amp; 'Custom Field Tbl'!$O$5:$O$446, 0 ))</f>
        <v>#N/A</v>
      </c>
      <c r="AH255" s="143" t="str">
        <f>IF(ISNA(INDEX(CFV_Tbl[CF Description], MATCH('9.3 MAL- Bus Facilities Entry'!AG255, CFV_Tbl[CF Code], 0)) ), "Field Not Required", INDEX(CFV_Tbl[CF Description], MATCH('9.3 MAL- Bus Facilities Entry'!AG255, CFV_Tbl[CF Code], 0)) )</f>
        <v>Field Not Required</v>
      </c>
      <c r="AK255" s="243" t="e" cm="1">
        <f t="array" ref="AK255">INDEX('Custom Field Tbl'!$N$5:$N$446, MATCH('9.3 MAL- Bus Facilities Entry'!$Q255 &amp; '9.3 MAL- Bus Facilities Entry'!AK$3, 'Custom Field Tbl'!$M$5:$M$446 &amp; 'Custom Field Tbl'!$O$5:$O$446, 0 ))</f>
        <v>#N/A</v>
      </c>
      <c r="AL255" s="143" t="str">
        <f>IF(ISNA(INDEX(CFV_Tbl[CF Description], MATCH('9.3 MAL- Bus Facilities Entry'!AK255, CFV_Tbl[CF Code], 0)) ), "Field Not Required", INDEX(CFV_Tbl[CF Description], MATCH('9.3 MAL- Bus Facilities Entry'!AK255, CFV_Tbl[CF Code], 0)) )</f>
        <v>Field Not Required</v>
      </c>
      <c r="AO255" s="243" t="e" cm="1">
        <f t="array" ref="AO255">INDEX('Custom Field Tbl'!$N$5:$N$446, MATCH('9.3 MAL- Bus Facilities Entry'!$Q255 &amp; '9.3 MAL- Bus Facilities Entry'!AO$3, 'Custom Field Tbl'!$M$5:$M$446 &amp; 'Custom Field Tbl'!$O$5:$O$446, 0 ))</f>
        <v>#N/A</v>
      </c>
      <c r="AP255" s="143" t="str">
        <f>IF(ISNA(INDEX(CFV_Tbl[CF Description], MATCH('9.3 MAL- Bus Facilities Entry'!AO255, CFV_Tbl[CF Code], 0)) ), "Field Not Required", INDEX(CFV_Tbl[CF Description], MATCH('9.3 MAL- Bus Facilities Entry'!AO255, CFV_Tbl[CF Code], 0)) )</f>
        <v>Field Not Required</v>
      </c>
      <c r="AS255" s="243" t="e" cm="1">
        <f t="array" ref="AS255">INDEX('Custom Field Tbl'!$N$5:$N$446, MATCH('9.3 MAL- Bus Facilities Entry'!$Q255 &amp; '9.3 MAL- Bus Facilities Entry'!AS$3, 'Custom Field Tbl'!$M$5:$M$446 &amp; 'Custom Field Tbl'!$O$5:$O$446, 0 ))</f>
        <v>#N/A</v>
      </c>
      <c r="AT255" s="143" t="str">
        <f>IF(ISNA(INDEX(CFV_Tbl[CF Description], MATCH('9.3 MAL- Bus Facilities Entry'!AS255, CFV_Tbl[CF Code], 0)) ), "Field Not Required", INDEX(CFV_Tbl[CF Description], MATCH('9.3 MAL- Bus Facilities Entry'!AS255, CFV_Tbl[CF Code], 0)) )</f>
        <v>Field Not Required</v>
      </c>
      <c r="AW255" s="243" t="e" cm="1">
        <f t="array" ref="AW255">INDEX('Custom Field Tbl'!$N$5:$N$446, MATCH('9.3 MAL- Bus Facilities Entry'!$Q255 &amp; '9.3 MAL- Bus Facilities Entry'!AW$3, 'Custom Field Tbl'!$M$5:$M$446 &amp; 'Custom Field Tbl'!$O$5:$O$446, 0 ))</f>
        <v>#N/A</v>
      </c>
      <c r="AX255" s="143" t="str">
        <f>IF(ISNA(INDEX(CFV_Tbl[CF Description], MATCH('9.3 MAL- Bus Facilities Entry'!AW255, CFV_Tbl[CF Code], 0)) ), "Field Not Required", INDEX(CFV_Tbl[CF Description], MATCH('9.3 MAL- Bus Facilities Entry'!AW255, CFV_Tbl[CF Code], 0)) )</f>
        <v>Field Not Required</v>
      </c>
      <c r="BA255" s="243" t="e" cm="1">
        <f t="array" ref="BA255">INDEX('Custom Field Tbl'!$N$5:$N$446, MATCH('9.3 MAL- Bus Facilities Entry'!$Q255 &amp; '9.3 MAL- Bus Facilities Entry'!BA$3, 'Custom Field Tbl'!$M$5:$M$446 &amp; 'Custom Field Tbl'!$O$5:$O$446, 0 ))</f>
        <v>#N/A</v>
      </c>
      <c r="BB255" s="143" t="str">
        <f>IF(ISNA(INDEX(CFV_Tbl[CF Description], MATCH('9.3 MAL- Bus Facilities Entry'!BA255, CFV_Tbl[CF Code], 0)) ), "Field Not Required", INDEX(CFV_Tbl[CF Description], MATCH('9.3 MAL- Bus Facilities Entry'!BA255, CFV_Tbl[CF Code], 0)) )</f>
        <v>Field Not Required</v>
      </c>
      <c r="BE255" s="243" t="e" cm="1">
        <f t="array" ref="BE255">INDEX('Custom Field Tbl'!$N$5:$N$446, MATCH('9.3 MAL- Bus Facilities Entry'!$Q255 &amp; '9.3 MAL- Bus Facilities Entry'!BE$3, 'Custom Field Tbl'!$M$5:$M$446 &amp; 'Custom Field Tbl'!$O$5:$O$446, 0 ))</f>
        <v>#N/A</v>
      </c>
      <c r="BF255" s="143" t="str">
        <f>IF(ISNA(INDEX(CFV_Tbl[CF Description], MATCH('9.3 MAL- Bus Facilities Entry'!BE255, CFV_Tbl[CF Code], 0)) ), "Field Not Required", INDEX(CFV_Tbl[CF Description], MATCH('9.3 MAL- Bus Facilities Entry'!BE255, CFV_Tbl[CF Code], 0)) )</f>
        <v>Field Not Required</v>
      </c>
      <c r="BI255" s="239"/>
      <c r="BJ255" s="243" t="e">
        <f>INDEX(Mnemonic[Code], MATCH('9.3 MAL- Bus Facilities Entry'!BS255, Mnemonic[Description], 0))</f>
        <v>#N/A</v>
      </c>
      <c r="BK255" s="243" t="e">
        <f>INDEX(Mnemonic[Code], MATCH('9.3 MAL- Bus Facilities Entry'!BT255, Mnemonic[Description], 0))</f>
        <v>#N/A</v>
      </c>
      <c r="BL255" s="243" t="e">
        <f>IF(ISNA(INDEX(Mnemonic[Code], MATCH( '9.3 MAL- Bus Facilities Entry'!BU255, Mnemonic[Description], 0)) ),  INDEX(Mnemonic[Code], MATCH( LEFT('9.3 MAL- Bus Facilities Entry'!BU255, LEN(BU255)-2), Mnemonic[Description], 0)),  INDEX(Mnemonic[Code], MATCH( '9.3 MAL- Bus Facilities Entry'!BU255, Mnemonic[Description], 0)) )</f>
        <v>#VALUE!</v>
      </c>
      <c r="BM255" s="243" t="e">
        <f>IF(ISNA(INDEX(Mnemonic[Code], MATCH( '9.3 MAL- Bus Facilities Entry'!BV255, Mnemonic[Description], 0)) ),  INDEX(Mnemonic[Code], MATCH( LEFT('9.3 MAL- Bus Facilities Entry'!BV255, LEN(BV255)-2), Mnemonic[Description], 0)),  INDEX(Mnemonic[Code], MATCH( '9.3 MAL- Bus Facilities Entry'!BV255, Mnemonic[Description], 0)) )</f>
        <v>#VALUE!</v>
      </c>
      <c r="BN255" s="243" t="e">
        <f>IF(ISNA(INDEX(Mnemonic[Code], MATCH( '9.3 MAL- Bus Facilities Entry'!BW255, Mnemonic[Description], 0)) ),  INDEX(Mnemonic[Code], MATCH( LEFT('9.3 MAL- Bus Facilities Entry'!BW255, LEN(BW255)-1), Mnemonic[Description], 0)),  INDEX(Mnemonic[Code], MATCH( '9.3 MAL- Bus Facilities Entry'!BW255, Mnemonic[Description], 0)) )</f>
        <v>#VALUE!</v>
      </c>
      <c r="BO255" s="243" t="e">
        <f>IF(ISNA(INDEX(Mnemonic[Code], MATCH( '9.3 MAL- Bus Facilities Entry'!BX255, Mnemonic[Description], 0)) ),  INDEX(Mnemonic[Code], MATCH( LEFT('9.3 MAL- Bus Facilities Entry'!BX255, LEN(BX255)-1), Mnemonic[Description], 0)),  INDEX(Mnemonic[Code], MATCH( '9.3 MAL- Bus Facilities Entry'!BX255, Mnemonic[Description], 0)) )</f>
        <v>#VALUE!</v>
      </c>
      <c r="BP255" s="243" t="e">
        <f t="shared" si="35"/>
        <v>#N/A</v>
      </c>
      <c r="BQ255" s="243" t="e">
        <f t="shared" si="32"/>
        <v>#N/A</v>
      </c>
      <c r="BR255" s="243" t="e">
        <f t="shared" si="36"/>
        <v>#VALUE!</v>
      </c>
      <c r="BS255" s="245"/>
      <c r="BT255" s="245"/>
      <c r="BU255" s="244"/>
      <c r="BV255" s="244"/>
      <c r="BW255" s="244"/>
      <c r="BX255" s="244"/>
      <c r="BZ255" s="239"/>
      <c r="CA255" s="246" t="e">
        <f>INDEX('MAL-OTHERLOOKUPS'!$ES$4:$ES$56, MATCH('9.3 MAL- Bus Facilities Entry'!CE255, 'MAL-OTHERLOOKUPS'!$ET$4:$ET$56, 0))</f>
        <v>#N/A</v>
      </c>
      <c r="CB255" s="247" t="str">
        <f t="shared" si="37"/>
        <v>L--</v>
      </c>
      <c r="CC255" s="247"/>
      <c r="CD255" s="425"/>
      <c r="CE255" s="425"/>
      <c r="CF255" s="425"/>
      <c r="CG255" s="248"/>
      <c r="CH255" s="367"/>
      <c r="CI255" s="367"/>
      <c r="CJ255" s="249" t="s">
        <v>11299</v>
      </c>
      <c r="CK255" s="249" t="s">
        <v>11299</v>
      </c>
      <c r="CL255" s="250" t="e">
        <v>#N/A</v>
      </c>
      <c r="CM255" s="239"/>
      <c r="CN255" s="251">
        <v>0</v>
      </c>
      <c r="CO255" s="471"/>
      <c r="CP255" s="251" t="str">
        <f t="shared" si="38"/>
        <v>0-</v>
      </c>
      <c r="CQ255" s="471"/>
      <c r="CR255" s="252" t="str">
        <f t="shared" si="33"/>
        <v xml:space="preserve">; ; </v>
      </c>
      <c r="CS255" s="252" t="str">
        <f t="shared" si="34"/>
        <v xml:space="preserve">; ; </v>
      </c>
      <c r="CT255" s="425"/>
      <c r="CU255" s="252" t="e">
        <v>#REF!</v>
      </c>
      <c r="CX255" s="239"/>
      <c r="CY255" s="240"/>
      <c r="CZ255" s="240"/>
      <c r="DA255" s="240"/>
      <c r="DB255" s="239"/>
      <c r="DD255" s="240"/>
      <c r="DE255" s="239"/>
      <c r="DF255" s="253"/>
      <c r="DH255" s="472"/>
      <c r="DI255" s="497"/>
      <c r="DJ255" s="254"/>
      <c r="DK255" s="239"/>
    </row>
    <row r="256" spans="1:115" ht="14.5" x14ac:dyDescent="0.35">
      <c r="A256" s="469"/>
      <c r="B256" s="239"/>
      <c r="C256" s="240"/>
      <c r="D256" s="240"/>
      <c r="E256" s="240"/>
      <c r="F256" s="367"/>
      <c r="G256" s="239"/>
      <c r="H256" s="240"/>
      <c r="J256" s="241"/>
      <c r="K256" s="241"/>
      <c r="M256" s="473"/>
      <c r="O256" s="239"/>
      <c r="Q256" s="143" t="e">
        <f>INDEX(AssetClass[Asset Class], MATCH('9.3 MAL- Bus Facilities Entry'!P256, AssetClass[Class Description], 0))</f>
        <v>#N/A</v>
      </c>
      <c r="R256" s="143"/>
      <c r="S256" s="242"/>
      <c r="T256" s="239"/>
      <c r="U256" s="243" t="e" cm="1">
        <f t="array" ref="U256">INDEX('Custom Field Tbl'!$N$5:$N$446, MATCH('9.3 MAL- Bus Facilities Entry'!$Q256 &amp; '9.3 MAL- Bus Facilities Entry'!U$3, 'Custom Field Tbl'!$M$5:$M$446 &amp; 'Custom Field Tbl'!$O$5:$O$446, 0 ))</f>
        <v>#N/A</v>
      </c>
      <c r="V256" s="143" t="str">
        <f>IF(ISNA(INDEX(CFV_Tbl[CF Description], MATCH('9.3 MAL- Bus Facilities Entry'!U256, CFV_Tbl[CF Code], 0)) ), "Field Not Required", INDEX(CFV_Tbl[CF Description], MATCH('9.3 MAL- Bus Facilities Entry'!U256, CFV_Tbl[CF Code], 0)) )</f>
        <v>Field Not Required</v>
      </c>
      <c r="Y256" s="243" t="e" cm="1">
        <f t="array" ref="Y256">INDEX('Custom Field Tbl'!$N$5:$N$446, MATCH('9.3 MAL- Bus Facilities Entry'!$Q256 &amp; '9.3 MAL- Bus Facilities Entry'!Y$3, 'Custom Field Tbl'!$M$5:$M$446 &amp; 'Custom Field Tbl'!$O$5:$O$446, 0 ))</f>
        <v>#N/A</v>
      </c>
      <c r="Z256" s="143" t="str">
        <f>IF(ISNA(INDEX(CFV_Tbl[CF Description], MATCH('9.3 MAL- Bus Facilities Entry'!Y256, CFV_Tbl[CF Code], 0)) ), "Field Not Required", INDEX(CFV_Tbl[CF Description], MATCH('9.3 MAL- Bus Facilities Entry'!Y256, CFV_Tbl[CF Code], 0)) )</f>
        <v>Field Not Required</v>
      </c>
      <c r="AC256" s="243" t="e" cm="1">
        <f t="array" ref="AC256">INDEX('Custom Field Tbl'!$N$5:$N$446, MATCH('9.3 MAL- Bus Facilities Entry'!$Q256 &amp; '9.3 MAL- Bus Facilities Entry'!AC$3, 'Custom Field Tbl'!$M$5:$M$446 &amp; 'Custom Field Tbl'!$O$5:$O$446, 0 ))</f>
        <v>#N/A</v>
      </c>
      <c r="AD256" s="143" t="str">
        <f>IF(ISNA(INDEX(CFV_Tbl[CF Description], MATCH('9.3 MAL- Bus Facilities Entry'!AC256, CFV_Tbl[CF Code], 0)) ), "Field Not Required", INDEX(CFV_Tbl[CF Description], MATCH('9.3 MAL- Bus Facilities Entry'!AC256, CFV_Tbl[CF Code], 0)) )</f>
        <v>Field Not Required</v>
      </c>
      <c r="AG256" s="243" t="e" cm="1">
        <f t="array" ref="AG256">INDEX('Custom Field Tbl'!$N$5:$N$446, MATCH('9.3 MAL- Bus Facilities Entry'!$Q256 &amp; '9.3 MAL- Bus Facilities Entry'!AG$3, 'Custom Field Tbl'!$M$5:$M$446 &amp; 'Custom Field Tbl'!$O$5:$O$446, 0 ))</f>
        <v>#N/A</v>
      </c>
      <c r="AH256" s="143" t="str">
        <f>IF(ISNA(INDEX(CFV_Tbl[CF Description], MATCH('9.3 MAL- Bus Facilities Entry'!AG256, CFV_Tbl[CF Code], 0)) ), "Field Not Required", INDEX(CFV_Tbl[CF Description], MATCH('9.3 MAL- Bus Facilities Entry'!AG256, CFV_Tbl[CF Code], 0)) )</f>
        <v>Field Not Required</v>
      </c>
      <c r="AK256" s="243" t="e" cm="1">
        <f t="array" ref="AK256">INDEX('Custom Field Tbl'!$N$5:$N$446, MATCH('9.3 MAL- Bus Facilities Entry'!$Q256 &amp; '9.3 MAL- Bus Facilities Entry'!AK$3, 'Custom Field Tbl'!$M$5:$M$446 &amp; 'Custom Field Tbl'!$O$5:$O$446, 0 ))</f>
        <v>#N/A</v>
      </c>
      <c r="AL256" s="143" t="str">
        <f>IF(ISNA(INDEX(CFV_Tbl[CF Description], MATCH('9.3 MAL- Bus Facilities Entry'!AK256, CFV_Tbl[CF Code], 0)) ), "Field Not Required", INDEX(CFV_Tbl[CF Description], MATCH('9.3 MAL- Bus Facilities Entry'!AK256, CFV_Tbl[CF Code], 0)) )</f>
        <v>Field Not Required</v>
      </c>
      <c r="AO256" s="243" t="e" cm="1">
        <f t="array" ref="AO256">INDEX('Custom Field Tbl'!$N$5:$N$446, MATCH('9.3 MAL- Bus Facilities Entry'!$Q256 &amp; '9.3 MAL- Bus Facilities Entry'!AO$3, 'Custom Field Tbl'!$M$5:$M$446 &amp; 'Custom Field Tbl'!$O$5:$O$446, 0 ))</f>
        <v>#N/A</v>
      </c>
      <c r="AP256" s="143" t="str">
        <f>IF(ISNA(INDEX(CFV_Tbl[CF Description], MATCH('9.3 MAL- Bus Facilities Entry'!AO256, CFV_Tbl[CF Code], 0)) ), "Field Not Required", INDEX(CFV_Tbl[CF Description], MATCH('9.3 MAL- Bus Facilities Entry'!AO256, CFV_Tbl[CF Code], 0)) )</f>
        <v>Field Not Required</v>
      </c>
      <c r="AS256" s="243" t="e" cm="1">
        <f t="array" ref="AS256">INDEX('Custom Field Tbl'!$N$5:$N$446, MATCH('9.3 MAL- Bus Facilities Entry'!$Q256 &amp; '9.3 MAL- Bus Facilities Entry'!AS$3, 'Custom Field Tbl'!$M$5:$M$446 &amp; 'Custom Field Tbl'!$O$5:$O$446, 0 ))</f>
        <v>#N/A</v>
      </c>
      <c r="AT256" s="143" t="str">
        <f>IF(ISNA(INDEX(CFV_Tbl[CF Description], MATCH('9.3 MAL- Bus Facilities Entry'!AS256, CFV_Tbl[CF Code], 0)) ), "Field Not Required", INDEX(CFV_Tbl[CF Description], MATCH('9.3 MAL- Bus Facilities Entry'!AS256, CFV_Tbl[CF Code], 0)) )</f>
        <v>Field Not Required</v>
      </c>
      <c r="AW256" s="243" t="e" cm="1">
        <f t="array" ref="AW256">INDEX('Custom Field Tbl'!$N$5:$N$446, MATCH('9.3 MAL- Bus Facilities Entry'!$Q256 &amp; '9.3 MAL- Bus Facilities Entry'!AW$3, 'Custom Field Tbl'!$M$5:$M$446 &amp; 'Custom Field Tbl'!$O$5:$O$446, 0 ))</f>
        <v>#N/A</v>
      </c>
      <c r="AX256" s="143" t="str">
        <f>IF(ISNA(INDEX(CFV_Tbl[CF Description], MATCH('9.3 MAL- Bus Facilities Entry'!AW256, CFV_Tbl[CF Code], 0)) ), "Field Not Required", INDEX(CFV_Tbl[CF Description], MATCH('9.3 MAL- Bus Facilities Entry'!AW256, CFV_Tbl[CF Code], 0)) )</f>
        <v>Field Not Required</v>
      </c>
      <c r="BA256" s="243" t="e" cm="1">
        <f t="array" ref="BA256">INDEX('Custom Field Tbl'!$N$5:$N$446, MATCH('9.3 MAL- Bus Facilities Entry'!$Q256 &amp; '9.3 MAL- Bus Facilities Entry'!BA$3, 'Custom Field Tbl'!$M$5:$M$446 &amp; 'Custom Field Tbl'!$O$5:$O$446, 0 ))</f>
        <v>#N/A</v>
      </c>
      <c r="BB256" s="143" t="str">
        <f>IF(ISNA(INDEX(CFV_Tbl[CF Description], MATCH('9.3 MAL- Bus Facilities Entry'!BA256, CFV_Tbl[CF Code], 0)) ), "Field Not Required", INDEX(CFV_Tbl[CF Description], MATCH('9.3 MAL- Bus Facilities Entry'!BA256, CFV_Tbl[CF Code], 0)) )</f>
        <v>Field Not Required</v>
      </c>
      <c r="BE256" s="243" t="e" cm="1">
        <f t="array" ref="BE256">INDEX('Custom Field Tbl'!$N$5:$N$446, MATCH('9.3 MAL- Bus Facilities Entry'!$Q256 &amp; '9.3 MAL- Bus Facilities Entry'!BE$3, 'Custom Field Tbl'!$M$5:$M$446 &amp; 'Custom Field Tbl'!$O$5:$O$446, 0 ))</f>
        <v>#N/A</v>
      </c>
      <c r="BF256" s="143" t="str">
        <f>IF(ISNA(INDEX(CFV_Tbl[CF Description], MATCH('9.3 MAL- Bus Facilities Entry'!BE256, CFV_Tbl[CF Code], 0)) ), "Field Not Required", INDEX(CFV_Tbl[CF Description], MATCH('9.3 MAL- Bus Facilities Entry'!BE256, CFV_Tbl[CF Code], 0)) )</f>
        <v>Field Not Required</v>
      </c>
      <c r="BI256" s="239"/>
      <c r="BJ256" s="243" t="e">
        <f>INDEX(Mnemonic[Code], MATCH('9.3 MAL- Bus Facilities Entry'!BS256, Mnemonic[Description], 0))</f>
        <v>#N/A</v>
      </c>
      <c r="BK256" s="243" t="e">
        <f>INDEX(Mnemonic[Code], MATCH('9.3 MAL- Bus Facilities Entry'!BT256, Mnemonic[Description], 0))</f>
        <v>#N/A</v>
      </c>
      <c r="BL256" s="243" t="e">
        <f>IF(ISNA(INDEX(Mnemonic[Code], MATCH( '9.3 MAL- Bus Facilities Entry'!BU256, Mnemonic[Description], 0)) ),  INDEX(Mnemonic[Code], MATCH( LEFT('9.3 MAL- Bus Facilities Entry'!BU256, LEN(BU256)-2), Mnemonic[Description], 0)),  INDEX(Mnemonic[Code], MATCH( '9.3 MAL- Bus Facilities Entry'!BU256, Mnemonic[Description], 0)) )</f>
        <v>#VALUE!</v>
      </c>
      <c r="BM256" s="243" t="e">
        <f>IF(ISNA(INDEX(Mnemonic[Code], MATCH( '9.3 MAL- Bus Facilities Entry'!BV256, Mnemonic[Description], 0)) ),  INDEX(Mnemonic[Code], MATCH( LEFT('9.3 MAL- Bus Facilities Entry'!BV256, LEN(BV256)-2), Mnemonic[Description], 0)),  INDEX(Mnemonic[Code], MATCH( '9.3 MAL- Bus Facilities Entry'!BV256, Mnemonic[Description], 0)) )</f>
        <v>#VALUE!</v>
      </c>
      <c r="BN256" s="243" t="e">
        <f>IF(ISNA(INDEX(Mnemonic[Code], MATCH( '9.3 MAL- Bus Facilities Entry'!BW256, Mnemonic[Description], 0)) ),  INDEX(Mnemonic[Code], MATCH( LEFT('9.3 MAL- Bus Facilities Entry'!BW256, LEN(BW256)-1), Mnemonic[Description], 0)),  INDEX(Mnemonic[Code], MATCH( '9.3 MAL- Bus Facilities Entry'!BW256, Mnemonic[Description], 0)) )</f>
        <v>#VALUE!</v>
      </c>
      <c r="BO256" s="243" t="e">
        <f>IF(ISNA(INDEX(Mnemonic[Code], MATCH( '9.3 MAL- Bus Facilities Entry'!BX256, Mnemonic[Description], 0)) ),  INDEX(Mnemonic[Code], MATCH( LEFT('9.3 MAL- Bus Facilities Entry'!BX256, LEN(BX256)-1), Mnemonic[Description], 0)),  INDEX(Mnemonic[Code], MATCH( '9.3 MAL- Bus Facilities Entry'!BX256, Mnemonic[Description], 0)) )</f>
        <v>#VALUE!</v>
      </c>
      <c r="BP256" s="243" t="e">
        <f t="shared" si="35"/>
        <v>#N/A</v>
      </c>
      <c r="BQ256" s="243" t="e">
        <f t="shared" si="32"/>
        <v>#N/A</v>
      </c>
      <c r="BR256" s="243" t="e">
        <f t="shared" si="36"/>
        <v>#VALUE!</v>
      </c>
      <c r="BS256" s="245"/>
      <c r="BT256" s="245"/>
      <c r="BU256" s="244"/>
      <c r="BV256" s="244"/>
      <c r="BW256" s="244"/>
      <c r="BX256" s="244"/>
      <c r="BZ256" s="239"/>
      <c r="CA256" s="246" t="e">
        <f>INDEX('MAL-OTHERLOOKUPS'!$ES$4:$ES$56, MATCH('9.3 MAL- Bus Facilities Entry'!CE256, 'MAL-OTHERLOOKUPS'!$ET$4:$ET$56, 0))</f>
        <v>#N/A</v>
      </c>
      <c r="CB256" s="247" t="str">
        <f t="shared" si="37"/>
        <v>L--</v>
      </c>
      <c r="CC256" s="247"/>
      <c r="CD256" s="425"/>
      <c r="CE256" s="425"/>
      <c r="CF256" s="425"/>
      <c r="CG256" s="248"/>
      <c r="CH256" s="367"/>
      <c r="CI256" s="367"/>
      <c r="CJ256" s="249" t="s">
        <v>11299</v>
      </c>
      <c r="CK256" s="249" t="s">
        <v>11299</v>
      </c>
      <c r="CL256" s="250" t="e">
        <v>#N/A</v>
      </c>
      <c r="CM256" s="239"/>
      <c r="CN256" s="251">
        <v>0</v>
      </c>
      <c r="CO256" s="471"/>
      <c r="CP256" s="251" t="str">
        <f t="shared" si="38"/>
        <v>0-</v>
      </c>
      <c r="CQ256" s="471"/>
      <c r="CR256" s="252" t="str">
        <f t="shared" si="33"/>
        <v xml:space="preserve">; ; </v>
      </c>
      <c r="CS256" s="252" t="str">
        <f t="shared" si="34"/>
        <v xml:space="preserve">; ; </v>
      </c>
      <c r="CT256" s="425"/>
      <c r="CU256" s="252" t="e">
        <v>#REF!</v>
      </c>
      <c r="CX256" s="239"/>
      <c r="CY256" s="240"/>
      <c r="CZ256" s="240"/>
      <c r="DA256" s="240"/>
      <c r="DB256" s="239"/>
      <c r="DD256" s="240"/>
      <c r="DE256" s="239"/>
      <c r="DF256" s="253"/>
      <c r="DH256" s="472"/>
      <c r="DI256" s="497"/>
      <c r="DJ256" s="254"/>
      <c r="DK256" s="239"/>
    </row>
    <row r="257" spans="1:115" ht="14.5" x14ac:dyDescent="0.35">
      <c r="A257" s="469"/>
      <c r="B257" s="239"/>
      <c r="C257" s="240"/>
      <c r="D257" s="240"/>
      <c r="E257" s="240"/>
      <c r="F257" s="367"/>
      <c r="G257" s="239"/>
      <c r="H257" s="240"/>
      <c r="J257" s="241"/>
      <c r="K257" s="241"/>
      <c r="M257" s="473"/>
      <c r="O257" s="239"/>
      <c r="Q257" s="143" t="e">
        <f>INDEX(AssetClass[Asset Class], MATCH('9.3 MAL- Bus Facilities Entry'!P257, AssetClass[Class Description], 0))</f>
        <v>#N/A</v>
      </c>
      <c r="R257" s="143"/>
      <c r="S257" s="242"/>
      <c r="T257" s="239"/>
      <c r="U257" s="243" t="e" cm="1">
        <f t="array" ref="U257">INDEX('Custom Field Tbl'!$N$5:$N$446, MATCH('9.3 MAL- Bus Facilities Entry'!$Q257 &amp; '9.3 MAL- Bus Facilities Entry'!U$3, 'Custom Field Tbl'!$M$5:$M$446 &amp; 'Custom Field Tbl'!$O$5:$O$446, 0 ))</f>
        <v>#N/A</v>
      </c>
      <c r="V257" s="143" t="str">
        <f>IF(ISNA(INDEX(CFV_Tbl[CF Description], MATCH('9.3 MAL- Bus Facilities Entry'!U257, CFV_Tbl[CF Code], 0)) ), "Field Not Required", INDEX(CFV_Tbl[CF Description], MATCH('9.3 MAL- Bus Facilities Entry'!U257, CFV_Tbl[CF Code], 0)) )</f>
        <v>Field Not Required</v>
      </c>
      <c r="Y257" s="243" t="e" cm="1">
        <f t="array" ref="Y257">INDEX('Custom Field Tbl'!$N$5:$N$446, MATCH('9.3 MAL- Bus Facilities Entry'!$Q257 &amp; '9.3 MAL- Bus Facilities Entry'!Y$3, 'Custom Field Tbl'!$M$5:$M$446 &amp; 'Custom Field Tbl'!$O$5:$O$446, 0 ))</f>
        <v>#N/A</v>
      </c>
      <c r="Z257" s="143" t="str">
        <f>IF(ISNA(INDEX(CFV_Tbl[CF Description], MATCH('9.3 MAL- Bus Facilities Entry'!Y257, CFV_Tbl[CF Code], 0)) ), "Field Not Required", INDEX(CFV_Tbl[CF Description], MATCH('9.3 MAL- Bus Facilities Entry'!Y257, CFV_Tbl[CF Code], 0)) )</f>
        <v>Field Not Required</v>
      </c>
      <c r="AC257" s="243" t="e" cm="1">
        <f t="array" ref="AC257">INDEX('Custom Field Tbl'!$N$5:$N$446, MATCH('9.3 MAL- Bus Facilities Entry'!$Q257 &amp; '9.3 MAL- Bus Facilities Entry'!AC$3, 'Custom Field Tbl'!$M$5:$M$446 &amp; 'Custom Field Tbl'!$O$5:$O$446, 0 ))</f>
        <v>#N/A</v>
      </c>
      <c r="AD257" s="143" t="str">
        <f>IF(ISNA(INDEX(CFV_Tbl[CF Description], MATCH('9.3 MAL- Bus Facilities Entry'!AC257, CFV_Tbl[CF Code], 0)) ), "Field Not Required", INDEX(CFV_Tbl[CF Description], MATCH('9.3 MAL- Bus Facilities Entry'!AC257, CFV_Tbl[CF Code], 0)) )</f>
        <v>Field Not Required</v>
      </c>
      <c r="AG257" s="243" t="e" cm="1">
        <f t="array" ref="AG257">INDEX('Custom Field Tbl'!$N$5:$N$446, MATCH('9.3 MAL- Bus Facilities Entry'!$Q257 &amp; '9.3 MAL- Bus Facilities Entry'!AG$3, 'Custom Field Tbl'!$M$5:$M$446 &amp; 'Custom Field Tbl'!$O$5:$O$446, 0 ))</f>
        <v>#N/A</v>
      </c>
      <c r="AH257" s="143" t="str">
        <f>IF(ISNA(INDEX(CFV_Tbl[CF Description], MATCH('9.3 MAL- Bus Facilities Entry'!AG257, CFV_Tbl[CF Code], 0)) ), "Field Not Required", INDEX(CFV_Tbl[CF Description], MATCH('9.3 MAL- Bus Facilities Entry'!AG257, CFV_Tbl[CF Code], 0)) )</f>
        <v>Field Not Required</v>
      </c>
      <c r="AK257" s="243" t="e" cm="1">
        <f t="array" ref="AK257">INDEX('Custom Field Tbl'!$N$5:$N$446, MATCH('9.3 MAL- Bus Facilities Entry'!$Q257 &amp; '9.3 MAL- Bus Facilities Entry'!AK$3, 'Custom Field Tbl'!$M$5:$M$446 &amp; 'Custom Field Tbl'!$O$5:$O$446, 0 ))</f>
        <v>#N/A</v>
      </c>
      <c r="AL257" s="143" t="str">
        <f>IF(ISNA(INDEX(CFV_Tbl[CF Description], MATCH('9.3 MAL- Bus Facilities Entry'!AK257, CFV_Tbl[CF Code], 0)) ), "Field Not Required", INDEX(CFV_Tbl[CF Description], MATCH('9.3 MAL- Bus Facilities Entry'!AK257, CFV_Tbl[CF Code], 0)) )</f>
        <v>Field Not Required</v>
      </c>
      <c r="AO257" s="243" t="e" cm="1">
        <f t="array" ref="AO257">INDEX('Custom Field Tbl'!$N$5:$N$446, MATCH('9.3 MAL- Bus Facilities Entry'!$Q257 &amp; '9.3 MAL- Bus Facilities Entry'!AO$3, 'Custom Field Tbl'!$M$5:$M$446 &amp; 'Custom Field Tbl'!$O$5:$O$446, 0 ))</f>
        <v>#N/A</v>
      </c>
      <c r="AP257" s="143" t="str">
        <f>IF(ISNA(INDEX(CFV_Tbl[CF Description], MATCH('9.3 MAL- Bus Facilities Entry'!AO257, CFV_Tbl[CF Code], 0)) ), "Field Not Required", INDEX(CFV_Tbl[CF Description], MATCH('9.3 MAL- Bus Facilities Entry'!AO257, CFV_Tbl[CF Code], 0)) )</f>
        <v>Field Not Required</v>
      </c>
      <c r="AS257" s="243" t="e" cm="1">
        <f t="array" ref="AS257">INDEX('Custom Field Tbl'!$N$5:$N$446, MATCH('9.3 MAL- Bus Facilities Entry'!$Q257 &amp; '9.3 MAL- Bus Facilities Entry'!AS$3, 'Custom Field Tbl'!$M$5:$M$446 &amp; 'Custom Field Tbl'!$O$5:$O$446, 0 ))</f>
        <v>#N/A</v>
      </c>
      <c r="AT257" s="143" t="str">
        <f>IF(ISNA(INDEX(CFV_Tbl[CF Description], MATCH('9.3 MAL- Bus Facilities Entry'!AS257, CFV_Tbl[CF Code], 0)) ), "Field Not Required", INDEX(CFV_Tbl[CF Description], MATCH('9.3 MAL- Bus Facilities Entry'!AS257, CFV_Tbl[CF Code], 0)) )</f>
        <v>Field Not Required</v>
      </c>
      <c r="AW257" s="243" t="e" cm="1">
        <f t="array" ref="AW257">INDEX('Custom Field Tbl'!$N$5:$N$446, MATCH('9.3 MAL- Bus Facilities Entry'!$Q257 &amp; '9.3 MAL- Bus Facilities Entry'!AW$3, 'Custom Field Tbl'!$M$5:$M$446 &amp; 'Custom Field Tbl'!$O$5:$O$446, 0 ))</f>
        <v>#N/A</v>
      </c>
      <c r="AX257" s="143" t="str">
        <f>IF(ISNA(INDEX(CFV_Tbl[CF Description], MATCH('9.3 MAL- Bus Facilities Entry'!AW257, CFV_Tbl[CF Code], 0)) ), "Field Not Required", INDEX(CFV_Tbl[CF Description], MATCH('9.3 MAL- Bus Facilities Entry'!AW257, CFV_Tbl[CF Code], 0)) )</f>
        <v>Field Not Required</v>
      </c>
      <c r="BA257" s="243" t="e" cm="1">
        <f t="array" ref="BA257">INDEX('Custom Field Tbl'!$N$5:$N$446, MATCH('9.3 MAL- Bus Facilities Entry'!$Q257 &amp; '9.3 MAL- Bus Facilities Entry'!BA$3, 'Custom Field Tbl'!$M$5:$M$446 &amp; 'Custom Field Tbl'!$O$5:$O$446, 0 ))</f>
        <v>#N/A</v>
      </c>
      <c r="BB257" s="143" t="str">
        <f>IF(ISNA(INDEX(CFV_Tbl[CF Description], MATCH('9.3 MAL- Bus Facilities Entry'!BA257, CFV_Tbl[CF Code], 0)) ), "Field Not Required", INDEX(CFV_Tbl[CF Description], MATCH('9.3 MAL- Bus Facilities Entry'!BA257, CFV_Tbl[CF Code], 0)) )</f>
        <v>Field Not Required</v>
      </c>
      <c r="BE257" s="243" t="e" cm="1">
        <f t="array" ref="BE257">INDEX('Custom Field Tbl'!$N$5:$N$446, MATCH('9.3 MAL- Bus Facilities Entry'!$Q257 &amp; '9.3 MAL- Bus Facilities Entry'!BE$3, 'Custom Field Tbl'!$M$5:$M$446 &amp; 'Custom Field Tbl'!$O$5:$O$446, 0 ))</f>
        <v>#N/A</v>
      </c>
      <c r="BF257" s="143" t="str">
        <f>IF(ISNA(INDEX(CFV_Tbl[CF Description], MATCH('9.3 MAL- Bus Facilities Entry'!BE257, CFV_Tbl[CF Code], 0)) ), "Field Not Required", INDEX(CFV_Tbl[CF Description], MATCH('9.3 MAL- Bus Facilities Entry'!BE257, CFV_Tbl[CF Code], 0)) )</f>
        <v>Field Not Required</v>
      </c>
      <c r="BI257" s="239"/>
      <c r="BJ257" s="243" t="e">
        <f>INDEX(Mnemonic[Code], MATCH('9.3 MAL- Bus Facilities Entry'!BS257, Mnemonic[Description], 0))</f>
        <v>#N/A</v>
      </c>
      <c r="BK257" s="243" t="e">
        <f>INDEX(Mnemonic[Code], MATCH('9.3 MAL- Bus Facilities Entry'!BT257, Mnemonic[Description], 0))</f>
        <v>#N/A</v>
      </c>
      <c r="BL257" s="243" t="e">
        <f>IF(ISNA(INDEX(Mnemonic[Code], MATCH( '9.3 MAL- Bus Facilities Entry'!BU257, Mnemonic[Description], 0)) ),  INDEX(Mnemonic[Code], MATCH( LEFT('9.3 MAL- Bus Facilities Entry'!BU257, LEN(BU257)-2), Mnemonic[Description], 0)),  INDEX(Mnemonic[Code], MATCH( '9.3 MAL- Bus Facilities Entry'!BU257, Mnemonic[Description], 0)) )</f>
        <v>#VALUE!</v>
      </c>
      <c r="BM257" s="243" t="e">
        <f>IF(ISNA(INDEX(Mnemonic[Code], MATCH( '9.3 MAL- Bus Facilities Entry'!BV257, Mnemonic[Description], 0)) ),  INDEX(Mnemonic[Code], MATCH( LEFT('9.3 MAL- Bus Facilities Entry'!BV257, LEN(BV257)-2), Mnemonic[Description], 0)),  INDEX(Mnemonic[Code], MATCH( '9.3 MAL- Bus Facilities Entry'!BV257, Mnemonic[Description], 0)) )</f>
        <v>#VALUE!</v>
      </c>
      <c r="BN257" s="243" t="e">
        <f>IF(ISNA(INDEX(Mnemonic[Code], MATCH( '9.3 MAL- Bus Facilities Entry'!BW257, Mnemonic[Description], 0)) ),  INDEX(Mnemonic[Code], MATCH( LEFT('9.3 MAL- Bus Facilities Entry'!BW257, LEN(BW257)-1), Mnemonic[Description], 0)),  INDEX(Mnemonic[Code], MATCH( '9.3 MAL- Bus Facilities Entry'!BW257, Mnemonic[Description], 0)) )</f>
        <v>#VALUE!</v>
      </c>
      <c r="BO257" s="243" t="e">
        <f>IF(ISNA(INDEX(Mnemonic[Code], MATCH( '9.3 MAL- Bus Facilities Entry'!BX257, Mnemonic[Description], 0)) ),  INDEX(Mnemonic[Code], MATCH( LEFT('9.3 MAL- Bus Facilities Entry'!BX257, LEN(BX257)-1), Mnemonic[Description], 0)),  INDEX(Mnemonic[Code], MATCH( '9.3 MAL- Bus Facilities Entry'!BX257, Mnemonic[Description], 0)) )</f>
        <v>#VALUE!</v>
      </c>
      <c r="BP257" s="243" t="e">
        <f t="shared" si="35"/>
        <v>#N/A</v>
      </c>
      <c r="BQ257" s="243" t="e">
        <f t="shared" si="32"/>
        <v>#N/A</v>
      </c>
      <c r="BR257" s="243" t="e">
        <f t="shared" si="36"/>
        <v>#VALUE!</v>
      </c>
      <c r="BS257" s="245"/>
      <c r="BT257" s="245"/>
      <c r="BU257" s="244"/>
      <c r="BV257" s="244"/>
      <c r="BW257" s="244"/>
      <c r="BX257" s="244"/>
      <c r="BZ257" s="239"/>
      <c r="CA257" s="246" t="e">
        <f>INDEX('MAL-OTHERLOOKUPS'!$ES$4:$ES$56, MATCH('9.3 MAL- Bus Facilities Entry'!CE257, 'MAL-OTHERLOOKUPS'!$ET$4:$ET$56, 0))</f>
        <v>#N/A</v>
      </c>
      <c r="CB257" s="247" t="str">
        <f t="shared" si="37"/>
        <v>L--</v>
      </c>
      <c r="CC257" s="247"/>
      <c r="CD257" s="425"/>
      <c r="CE257" s="425"/>
      <c r="CF257" s="425"/>
      <c r="CG257" s="248"/>
      <c r="CH257" s="367"/>
      <c r="CI257" s="367"/>
      <c r="CJ257" s="249" t="s">
        <v>11299</v>
      </c>
      <c r="CK257" s="249" t="s">
        <v>11299</v>
      </c>
      <c r="CL257" s="250" t="e">
        <v>#N/A</v>
      </c>
      <c r="CM257" s="239"/>
      <c r="CN257" s="251">
        <v>0</v>
      </c>
      <c r="CO257" s="471"/>
      <c r="CP257" s="251" t="str">
        <f t="shared" si="38"/>
        <v>0-</v>
      </c>
      <c r="CQ257" s="471"/>
      <c r="CR257" s="252" t="str">
        <f t="shared" si="33"/>
        <v xml:space="preserve">; ; </v>
      </c>
      <c r="CS257" s="252" t="str">
        <f t="shared" si="34"/>
        <v xml:space="preserve">; ; </v>
      </c>
      <c r="CT257" s="425"/>
      <c r="CU257" s="252" t="e">
        <v>#REF!</v>
      </c>
      <c r="CX257" s="239"/>
      <c r="CY257" s="240"/>
      <c r="CZ257" s="240"/>
      <c r="DA257" s="240"/>
      <c r="DB257" s="239"/>
      <c r="DD257" s="240"/>
      <c r="DE257" s="239"/>
      <c r="DF257" s="253"/>
      <c r="DH257" s="472"/>
      <c r="DI257" s="497"/>
      <c r="DJ257" s="254"/>
      <c r="DK257" s="239"/>
    </row>
    <row r="258" spans="1:115" ht="14.5" x14ac:dyDescent="0.35">
      <c r="A258" s="469"/>
      <c r="B258" s="239"/>
      <c r="C258" s="240"/>
      <c r="D258" s="240"/>
      <c r="E258" s="240"/>
      <c r="F258" s="367"/>
      <c r="G258" s="239"/>
      <c r="H258" s="240"/>
      <c r="J258" s="241"/>
      <c r="K258" s="241"/>
      <c r="M258" s="473"/>
      <c r="O258" s="239"/>
      <c r="Q258" s="143" t="e">
        <f>INDEX(AssetClass[Asset Class], MATCH('9.3 MAL- Bus Facilities Entry'!P258, AssetClass[Class Description], 0))</f>
        <v>#N/A</v>
      </c>
      <c r="R258" s="143"/>
      <c r="S258" s="242"/>
      <c r="T258" s="239"/>
      <c r="U258" s="243" t="e" cm="1">
        <f t="array" ref="U258">INDEX('Custom Field Tbl'!$N$5:$N$446, MATCH('9.3 MAL- Bus Facilities Entry'!$Q258 &amp; '9.3 MAL- Bus Facilities Entry'!U$3, 'Custom Field Tbl'!$M$5:$M$446 &amp; 'Custom Field Tbl'!$O$5:$O$446, 0 ))</f>
        <v>#N/A</v>
      </c>
      <c r="V258" s="143" t="str">
        <f>IF(ISNA(INDEX(CFV_Tbl[CF Description], MATCH('9.3 MAL- Bus Facilities Entry'!U258, CFV_Tbl[CF Code], 0)) ), "Field Not Required", INDEX(CFV_Tbl[CF Description], MATCH('9.3 MAL- Bus Facilities Entry'!U258, CFV_Tbl[CF Code], 0)) )</f>
        <v>Field Not Required</v>
      </c>
      <c r="Y258" s="243" t="e" cm="1">
        <f t="array" ref="Y258">INDEX('Custom Field Tbl'!$N$5:$N$446, MATCH('9.3 MAL- Bus Facilities Entry'!$Q258 &amp; '9.3 MAL- Bus Facilities Entry'!Y$3, 'Custom Field Tbl'!$M$5:$M$446 &amp; 'Custom Field Tbl'!$O$5:$O$446, 0 ))</f>
        <v>#N/A</v>
      </c>
      <c r="Z258" s="143" t="str">
        <f>IF(ISNA(INDEX(CFV_Tbl[CF Description], MATCH('9.3 MAL- Bus Facilities Entry'!Y258, CFV_Tbl[CF Code], 0)) ), "Field Not Required", INDEX(CFV_Tbl[CF Description], MATCH('9.3 MAL- Bus Facilities Entry'!Y258, CFV_Tbl[CF Code], 0)) )</f>
        <v>Field Not Required</v>
      </c>
      <c r="AC258" s="243" t="e" cm="1">
        <f t="array" ref="AC258">INDEX('Custom Field Tbl'!$N$5:$N$446, MATCH('9.3 MAL- Bus Facilities Entry'!$Q258 &amp; '9.3 MAL- Bus Facilities Entry'!AC$3, 'Custom Field Tbl'!$M$5:$M$446 &amp; 'Custom Field Tbl'!$O$5:$O$446, 0 ))</f>
        <v>#N/A</v>
      </c>
      <c r="AD258" s="143" t="str">
        <f>IF(ISNA(INDEX(CFV_Tbl[CF Description], MATCH('9.3 MAL- Bus Facilities Entry'!AC258, CFV_Tbl[CF Code], 0)) ), "Field Not Required", INDEX(CFV_Tbl[CF Description], MATCH('9.3 MAL- Bus Facilities Entry'!AC258, CFV_Tbl[CF Code], 0)) )</f>
        <v>Field Not Required</v>
      </c>
      <c r="AG258" s="243" t="e" cm="1">
        <f t="array" ref="AG258">INDEX('Custom Field Tbl'!$N$5:$N$446, MATCH('9.3 MAL- Bus Facilities Entry'!$Q258 &amp; '9.3 MAL- Bus Facilities Entry'!AG$3, 'Custom Field Tbl'!$M$5:$M$446 &amp; 'Custom Field Tbl'!$O$5:$O$446, 0 ))</f>
        <v>#N/A</v>
      </c>
      <c r="AH258" s="143" t="str">
        <f>IF(ISNA(INDEX(CFV_Tbl[CF Description], MATCH('9.3 MAL- Bus Facilities Entry'!AG258, CFV_Tbl[CF Code], 0)) ), "Field Not Required", INDEX(CFV_Tbl[CF Description], MATCH('9.3 MAL- Bus Facilities Entry'!AG258, CFV_Tbl[CF Code], 0)) )</f>
        <v>Field Not Required</v>
      </c>
      <c r="AK258" s="243" t="e" cm="1">
        <f t="array" ref="AK258">INDEX('Custom Field Tbl'!$N$5:$N$446, MATCH('9.3 MAL- Bus Facilities Entry'!$Q258 &amp; '9.3 MAL- Bus Facilities Entry'!AK$3, 'Custom Field Tbl'!$M$5:$M$446 &amp; 'Custom Field Tbl'!$O$5:$O$446, 0 ))</f>
        <v>#N/A</v>
      </c>
      <c r="AL258" s="143" t="str">
        <f>IF(ISNA(INDEX(CFV_Tbl[CF Description], MATCH('9.3 MAL- Bus Facilities Entry'!AK258, CFV_Tbl[CF Code], 0)) ), "Field Not Required", INDEX(CFV_Tbl[CF Description], MATCH('9.3 MAL- Bus Facilities Entry'!AK258, CFV_Tbl[CF Code], 0)) )</f>
        <v>Field Not Required</v>
      </c>
      <c r="AO258" s="243" t="e" cm="1">
        <f t="array" ref="AO258">INDEX('Custom Field Tbl'!$N$5:$N$446, MATCH('9.3 MAL- Bus Facilities Entry'!$Q258 &amp; '9.3 MAL- Bus Facilities Entry'!AO$3, 'Custom Field Tbl'!$M$5:$M$446 &amp; 'Custom Field Tbl'!$O$5:$O$446, 0 ))</f>
        <v>#N/A</v>
      </c>
      <c r="AP258" s="143" t="str">
        <f>IF(ISNA(INDEX(CFV_Tbl[CF Description], MATCH('9.3 MAL- Bus Facilities Entry'!AO258, CFV_Tbl[CF Code], 0)) ), "Field Not Required", INDEX(CFV_Tbl[CF Description], MATCH('9.3 MAL- Bus Facilities Entry'!AO258, CFV_Tbl[CF Code], 0)) )</f>
        <v>Field Not Required</v>
      </c>
      <c r="AS258" s="243" t="e" cm="1">
        <f t="array" ref="AS258">INDEX('Custom Field Tbl'!$N$5:$N$446, MATCH('9.3 MAL- Bus Facilities Entry'!$Q258 &amp; '9.3 MAL- Bus Facilities Entry'!AS$3, 'Custom Field Tbl'!$M$5:$M$446 &amp; 'Custom Field Tbl'!$O$5:$O$446, 0 ))</f>
        <v>#N/A</v>
      </c>
      <c r="AT258" s="143" t="str">
        <f>IF(ISNA(INDEX(CFV_Tbl[CF Description], MATCH('9.3 MAL- Bus Facilities Entry'!AS258, CFV_Tbl[CF Code], 0)) ), "Field Not Required", INDEX(CFV_Tbl[CF Description], MATCH('9.3 MAL- Bus Facilities Entry'!AS258, CFV_Tbl[CF Code], 0)) )</f>
        <v>Field Not Required</v>
      </c>
      <c r="AW258" s="243" t="e" cm="1">
        <f t="array" ref="AW258">INDEX('Custom Field Tbl'!$N$5:$N$446, MATCH('9.3 MAL- Bus Facilities Entry'!$Q258 &amp; '9.3 MAL- Bus Facilities Entry'!AW$3, 'Custom Field Tbl'!$M$5:$M$446 &amp; 'Custom Field Tbl'!$O$5:$O$446, 0 ))</f>
        <v>#N/A</v>
      </c>
      <c r="AX258" s="143" t="str">
        <f>IF(ISNA(INDEX(CFV_Tbl[CF Description], MATCH('9.3 MAL- Bus Facilities Entry'!AW258, CFV_Tbl[CF Code], 0)) ), "Field Not Required", INDEX(CFV_Tbl[CF Description], MATCH('9.3 MAL- Bus Facilities Entry'!AW258, CFV_Tbl[CF Code], 0)) )</f>
        <v>Field Not Required</v>
      </c>
      <c r="BA258" s="243" t="e" cm="1">
        <f t="array" ref="BA258">INDEX('Custom Field Tbl'!$N$5:$N$446, MATCH('9.3 MAL- Bus Facilities Entry'!$Q258 &amp; '9.3 MAL- Bus Facilities Entry'!BA$3, 'Custom Field Tbl'!$M$5:$M$446 &amp; 'Custom Field Tbl'!$O$5:$O$446, 0 ))</f>
        <v>#N/A</v>
      </c>
      <c r="BB258" s="143" t="str">
        <f>IF(ISNA(INDEX(CFV_Tbl[CF Description], MATCH('9.3 MAL- Bus Facilities Entry'!BA258, CFV_Tbl[CF Code], 0)) ), "Field Not Required", INDEX(CFV_Tbl[CF Description], MATCH('9.3 MAL- Bus Facilities Entry'!BA258, CFV_Tbl[CF Code], 0)) )</f>
        <v>Field Not Required</v>
      </c>
      <c r="BE258" s="243" t="e" cm="1">
        <f t="array" ref="BE258">INDEX('Custom Field Tbl'!$N$5:$N$446, MATCH('9.3 MAL- Bus Facilities Entry'!$Q258 &amp; '9.3 MAL- Bus Facilities Entry'!BE$3, 'Custom Field Tbl'!$M$5:$M$446 &amp; 'Custom Field Tbl'!$O$5:$O$446, 0 ))</f>
        <v>#N/A</v>
      </c>
      <c r="BF258" s="143" t="str">
        <f>IF(ISNA(INDEX(CFV_Tbl[CF Description], MATCH('9.3 MAL- Bus Facilities Entry'!BE258, CFV_Tbl[CF Code], 0)) ), "Field Not Required", INDEX(CFV_Tbl[CF Description], MATCH('9.3 MAL- Bus Facilities Entry'!BE258, CFV_Tbl[CF Code], 0)) )</f>
        <v>Field Not Required</v>
      </c>
      <c r="BI258" s="239"/>
      <c r="BJ258" s="243" t="e">
        <f>INDEX(Mnemonic[Code], MATCH('9.3 MAL- Bus Facilities Entry'!BS258, Mnemonic[Description], 0))</f>
        <v>#N/A</v>
      </c>
      <c r="BK258" s="243" t="e">
        <f>INDEX(Mnemonic[Code], MATCH('9.3 MAL- Bus Facilities Entry'!BT258, Mnemonic[Description], 0))</f>
        <v>#N/A</v>
      </c>
      <c r="BL258" s="243" t="e">
        <f>IF(ISNA(INDEX(Mnemonic[Code], MATCH( '9.3 MAL- Bus Facilities Entry'!BU258, Mnemonic[Description], 0)) ),  INDEX(Mnemonic[Code], MATCH( LEFT('9.3 MAL- Bus Facilities Entry'!BU258, LEN(BU258)-2), Mnemonic[Description], 0)),  INDEX(Mnemonic[Code], MATCH( '9.3 MAL- Bus Facilities Entry'!BU258, Mnemonic[Description], 0)) )</f>
        <v>#VALUE!</v>
      </c>
      <c r="BM258" s="243" t="e">
        <f>IF(ISNA(INDEX(Mnemonic[Code], MATCH( '9.3 MAL- Bus Facilities Entry'!BV258, Mnemonic[Description], 0)) ),  INDEX(Mnemonic[Code], MATCH( LEFT('9.3 MAL- Bus Facilities Entry'!BV258, LEN(BV258)-2), Mnemonic[Description], 0)),  INDEX(Mnemonic[Code], MATCH( '9.3 MAL- Bus Facilities Entry'!BV258, Mnemonic[Description], 0)) )</f>
        <v>#VALUE!</v>
      </c>
      <c r="BN258" s="243" t="e">
        <f>IF(ISNA(INDEX(Mnemonic[Code], MATCH( '9.3 MAL- Bus Facilities Entry'!BW258, Mnemonic[Description], 0)) ),  INDEX(Mnemonic[Code], MATCH( LEFT('9.3 MAL- Bus Facilities Entry'!BW258, LEN(BW258)-1), Mnemonic[Description], 0)),  INDEX(Mnemonic[Code], MATCH( '9.3 MAL- Bus Facilities Entry'!BW258, Mnemonic[Description], 0)) )</f>
        <v>#VALUE!</v>
      </c>
      <c r="BO258" s="243" t="e">
        <f>IF(ISNA(INDEX(Mnemonic[Code], MATCH( '9.3 MAL- Bus Facilities Entry'!BX258, Mnemonic[Description], 0)) ),  INDEX(Mnemonic[Code], MATCH( LEFT('9.3 MAL- Bus Facilities Entry'!BX258, LEN(BX258)-1), Mnemonic[Description], 0)),  INDEX(Mnemonic[Code], MATCH( '9.3 MAL- Bus Facilities Entry'!BX258, Mnemonic[Description], 0)) )</f>
        <v>#VALUE!</v>
      </c>
      <c r="BP258" s="243" t="e">
        <f t="shared" si="35"/>
        <v>#N/A</v>
      </c>
      <c r="BQ258" s="243" t="e">
        <f t="shared" si="32"/>
        <v>#N/A</v>
      </c>
      <c r="BR258" s="243" t="e">
        <f t="shared" si="36"/>
        <v>#VALUE!</v>
      </c>
      <c r="BS258" s="245"/>
      <c r="BT258" s="245"/>
      <c r="BU258" s="244"/>
      <c r="BV258" s="244"/>
      <c r="BW258" s="244"/>
      <c r="BX258" s="244"/>
      <c r="BZ258" s="239"/>
      <c r="CA258" s="246" t="e">
        <f>INDEX('MAL-OTHERLOOKUPS'!$ES$4:$ES$56, MATCH('9.3 MAL- Bus Facilities Entry'!CE258, 'MAL-OTHERLOOKUPS'!$ET$4:$ET$56, 0))</f>
        <v>#N/A</v>
      </c>
      <c r="CB258" s="247" t="str">
        <f t="shared" si="37"/>
        <v>L--</v>
      </c>
      <c r="CC258" s="247"/>
      <c r="CD258" s="425"/>
      <c r="CE258" s="425"/>
      <c r="CF258" s="425"/>
      <c r="CG258" s="248"/>
      <c r="CH258" s="367"/>
      <c r="CI258" s="367"/>
      <c r="CJ258" s="249" t="s">
        <v>11299</v>
      </c>
      <c r="CK258" s="249" t="s">
        <v>11299</v>
      </c>
      <c r="CL258" s="250" t="e">
        <v>#N/A</v>
      </c>
      <c r="CM258" s="239"/>
      <c r="CN258" s="251">
        <v>0</v>
      </c>
      <c r="CO258" s="471"/>
      <c r="CP258" s="251" t="str">
        <f t="shared" si="38"/>
        <v>0-</v>
      </c>
      <c r="CQ258" s="471"/>
      <c r="CR258" s="252" t="str">
        <f t="shared" si="33"/>
        <v xml:space="preserve">; ; </v>
      </c>
      <c r="CS258" s="252" t="str">
        <f t="shared" si="34"/>
        <v xml:space="preserve">; ; </v>
      </c>
      <c r="CT258" s="425"/>
      <c r="CU258" s="252" t="e">
        <v>#REF!</v>
      </c>
      <c r="CX258" s="239"/>
      <c r="CY258" s="240"/>
      <c r="CZ258" s="240"/>
      <c r="DA258" s="240"/>
      <c r="DB258" s="239"/>
      <c r="DD258" s="240"/>
      <c r="DE258" s="239"/>
      <c r="DF258" s="253"/>
      <c r="DH258" s="472"/>
      <c r="DI258" s="497"/>
      <c r="DJ258" s="254"/>
      <c r="DK258" s="239"/>
    </row>
    <row r="259" spans="1:115" ht="14.5" x14ac:dyDescent="0.35">
      <c r="A259" s="469"/>
      <c r="B259" s="239"/>
      <c r="C259" s="240"/>
      <c r="D259" s="240"/>
      <c r="E259" s="240"/>
      <c r="F259" s="367"/>
      <c r="G259" s="239"/>
      <c r="H259" s="240"/>
      <c r="J259" s="241"/>
      <c r="K259" s="241"/>
      <c r="M259" s="473"/>
      <c r="O259" s="239"/>
      <c r="Q259" s="143" t="e">
        <f>INDEX(AssetClass[Asset Class], MATCH('9.3 MAL- Bus Facilities Entry'!P259, AssetClass[Class Description], 0))</f>
        <v>#N/A</v>
      </c>
      <c r="R259" s="143"/>
      <c r="S259" s="242"/>
      <c r="T259" s="239"/>
      <c r="U259" s="243" t="e" cm="1">
        <f t="array" ref="U259">INDEX('Custom Field Tbl'!$N$5:$N$446, MATCH('9.3 MAL- Bus Facilities Entry'!$Q259 &amp; '9.3 MAL- Bus Facilities Entry'!U$3, 'Custom Field Tbl'!$M$5:$M$446 &amp; 'Custom Field Tbl'!$O$5:$O$446, 0 ))</f>
        <v>#N/A</v>
      </c>
      <c r="V259" s="143" t="str">
        <f>IF(ISNA(INDEX(CFV_Tbl[CF Description], MATCH('9.3 MAL- Bus Facilities Entry'!U259, CFV_Tbl[CF Code], 0)) ), "Field Not Required", INDEX(CFV_Tbl[CF Description], MATCH('9.3 MAL- Bus Facilities Entry'!U259, CFV_Tbl[CF Code], 0)) )</f>
        <v>Field Not Required</v>
      </c>
      <c r="Y259" s="243" t="e" cm="1">
        <f t="array" ref="Y259">INDEX('Custom Field Tbl'!$N$5:$N$446, MATCH('9.3 MAL- Bus Facilities Entry'!$Q259 &amp; '9.3 MAL- Bus Facilities Entry'!Y$3, 'Custom Field Tbl'!$M$5:$M$446 &amp; 'Custom Field Tbl'!$O$5:$O$446, 0 ))</f>
        <v>#N/A</v>
      </c>
      <c r="Z259" s="143" t="str">
        <f>IF(ISNA(INDEX(CFV_Tbl[CF Description], MATCH('9.3 MAL- Bus Facilities Entry'!Y259, CFV_Tbl[CF Code], 0)) ), "Field Not Required", INDEX(CFV_Tbl[CF Description], MATCH('9.3 MAL- Bus Facilities Entry'!Y259, CFV_Tbl[CF Code], 0)) )</f>
        <v>Field Not Required</v>
      </c>
      <c r="AC259" s="243" t="e" cm="1">
        <f t="array" ref="AC259">INDEX('Custom Field Tbl'!$N$5:$N$446, MATCH('9.3 MAL- Bus Facilities Entry'!$Q259 &amp; '9.3 MAL- Bus Facilities Entry'!AC$3, 'Custom Field Tbl'!$M$5:$M$446 &amp; 'Custom Field Tbl'!$O$5:$O$446, 0 ))</f>
        <v>#N/A</v>
      </c>
      <c r="AD259" s="143" t="str">
        <f>IF(ISNA(INDEX(CFV_Tbl[CF Description], MATCH('9.3 MAL- Bus Facilities Entry'!AC259, CFV_Tbl[CF Code], 0)) ), "Field Not Required", INDEX(CFV_Tbl[CF Description], MATCH('9.3 MAL- Bus Facilities Entry'!AC259, CFV_Tbl[CF Code], 0)) )</f>
        <v>Field Not Required</v>
      </c>
      <c r="AG259" s="243" t="e" cm="1">
        <f t="array" ref="AG259">INDEX('Custom Field Tbl'!$N$5:$N$446, MATCH('9.3 MAL- Bus Facilities Entry'!$Q259 &amp; '9.3 MAL- Bus Facilities Entry'!AG$3, 'Custom Field Tbl'!$M$5:$M$446 &amp; 'Custom Field Tbl'!$O$5:$O$446, 0 ))</f>
        <v>#N/A</v>
      </c>
      <c r="AH259" s="143" t="str">
        <f>IF(ISNA(INDEX(CFV_Tbl[CF Description], MATCH('9.3 MAL- Bus Facilities Entry'!AG259, CFV_Tbl[CF Code], 0)) ), "Field Not Required", INDEX(CFV_Tbl[CF Description], MATCH('9.3 MAL- Bus Facilities Entry'!AG259, CFV_Tbl[CF Code], 0)) )</f>
        <v>Field Not Required</v>
      </c>
      <c r="AK259" s="243" t="e" cm="1">
        <f t="array" ref="AK259">INDEX('Custom Field Tbl'!$N$5:$N$446, MATCH('9.3 MAL- Bus Facilities Entry'!$Q259 &amp; '9.3 MAL- Bus Facilities Entry'!AK$3, 'Custom Field Tbl'!$M$5:$M$446 &amp; 'Custom Field Tbl'!$O$5:$O$446, 0 ))</f>
        <v>#N/A</v>
      </c>
      <c r="AL259" s="143" t="str">
        <f>IF(ISNA(INDEX(CFV_Tbl[CF Description], MATCH('9.3 MAL- Bus Facilities Entry'!AK259, CFV_Tbl[CF Code], 0)) ), "Field Not Required", INDEX(CFV_Tbl[CF Description], MATCH('9.3 MAL- Bus Facilities Entry'!AK259, CFV_Tbl[CF Code], 0)) )</f>
        <v>Field Not Required</v>
      </c>
      <c r="AO259" s="243" t="e" cm="1">
        <f t="array" ref="AO259">INDEX('Custom Field Tbl'!$N$5:$N$446, MATCH('9.3 MAL- Bus Facilities Entry'!$Q259 &amp; '9.3 MAL- Bus Facilities Entry'!AO$3, 'Custom Field Tbl'!$M$5:$M$446 &amp; 'Custom Field Tbl'!$O$5:$O$446, 0 ))</f>
        <v>#N/A</v>
      </c>
      <c r="AP259" s="143" t="str">
        <f>IF(ISNA(INDEX(CFV_Tbl[CF Description], MATCH('9.3 MAL- Bus Facilities Entry'!AO259, CFV_Tbl[CF Code], 0)) ), "Field Not Required", INDEX(CFV_Tbl[CF Description], MATCH('9.3 MAL- Bus Facilities Entry'!AO259, CFV_Tbl[CF Code], 0)) )</f>
        <v>Field Not Required</v>
      </c>
      <c r="AS259" s="243" t="e" cm="1">
        <f t="array" ref="AS259">INDEX('Custom Field Tbl'!$N$5:$N$446, MATCH('9.3 MAL- Bus Facilities Entry'!$Q259 &amp; '9.3 MAL- Bus Facilities Entry'!AS$3, 'Custom Field Tbl'!$M$5:$M$446 &amp; 'Custom Field Tbl'!$O$5:$O$446, 0 ))</f>
        <v>#N/A</v>
      </c>
      <c r="AT259" s="143" t="str">
        <f>IF(ISNA(INDEX(CFV_Tbl[CF Description], MATCH('9.3 MAL- Bus Facilities Entry'!AS259, CFV_Tbl[CF Code], 0)) ), "Field Not Required", INDEX(CFV_Tbl[CF Description], MATCH('9.3 MAL- Bus Facilities Entry'!AS259, CFV_Tbl[CF Code], 0)) )</f>
        <v>Field Not Required</v>
      </c>
      <c r="AW259" s="243" t="e" cm="1">
        <f t="array" ref="AW259">INDEX('Custom Field Tbl'!$N$5:$N$446, MATCH('9.3 MAL- Bus Facilities Entry'!$Q259 &amp; '9.3 MAL- Bus Facilities Entry'!AW$3, 'Custom Field Tbl'!$M$5:$M$446 &amp; 'Custom Field Tbl'!$O$5:$O$446, 0 ))</f>
        <v>#N/A</v>
      </c>
      <c r="AX259" s="143" t="str">
        <f>IF(ISNA(INDEX(CFV_Tbl[CF Description], MATCH('9.3 MAL- Bus Facilities Entry'!AW259, CFV_Tbl[CF Code], 0)) ), "Field Not Required", INDEX(CFV_Tbl[CF Description], MATCH('9.3 MAL- Bus Facilities Entry'!AW259, CFV_Tbl[CF Code], 0)) )</f>
        <v>Field Not Required</v>
      </c>
      <c r="BA259" s="243" t="e" cm="1">
        <f t="array" ref="BA259">INDEX('Custom Field Tbl'!$N$5:$N$446, MATCH('9.3 MAL- Bus Facilities Entry'!$Q259 &amp; '9.3 MAL- Bus Facilities Entry'!BA$3, 'Custom Field Tbl'!$M$5:$M$446 &amp; 'Custom Field Tbl'!$O$5:$O$446, 0 ))</f>
        <v>#N/A</v>
      </c>
      <c r="BB259" s="143" t="str">
        <f>IF(ISNA(INDEX(CFV_Tbl[CF Description], MATCH('9.3 MAL- Bus Facilities Entry'!BA259, CFV_Tbl[CF Code], 0)) ), "Field Not Required", INDEX(CFV_Tbl[CF Description], MATCH('9.3 MAL- Bus Facilities Entry'!BA259, CFV_Tbl[CF Code], 0)) )</f>
        <v>Field Not Required</v>
      </c>
      <c r="BE259" s="243" t="e" cm="1">
        <f t="array" ref="BE259">INDEX('Custom Field Tbl'!$N$5:$N$446, MATCH('9.3 MAL- Bus Facilities Entry'!$Q259 &amp; '9.3 MAL- Bus Facilities Entry'!BE$3, 'Custom Field Tbl'!$M$5:$M$446 &amp; 'Custom Field Tbl'!$O$5:$O$446, 0 ))</f>
        <v>#N/A</v>
      </c>
      <c r="BF259" s="143" t="str">
        <f>IF(ISNA(INDEX(CFV_Tbl[CF Description], MATCH('9.3 MAL- Bus Facilities Entry'!BE259, CFV_Tbl[CF Code], 0)) ), "Field Not Required", INDEX(CFV_Tbl[CF Description], MATCH('9.3 MAL- Bus Facilities Entry'!BE259, CFV_Tbl[CF Code], 0)) )</f>
        <v>Field Not Required</v>
      </c>
      <c r="BI259" s="239"/>
      <c r="BJ259" s="243" t="e">
        <f>INDEX(Mnemonic[Code], MATCH('9.3 MAL- Bus Facilities Entry'!BS259, Mnemonic[Description], 0))</f>
        <v>#N/A</v>
      </c>
      <c r="BK259" s="243" t="e">
        <f>INDEX(Mnemonic[Code], MATCH('9.3 MAL- Bus Facilities Entry'!BT259, Mnemonic[Description], 0))</f>
        <v>#N/A</v>
      </c>
      <c r="BL259" s="243" t="e">
        <f>IF(ISNA(INDEX(Mnemonic[Code], MATCH( '9.3 MAL- Bus Facilities Entry'!BU259, Mnemonic[Description], 0)) ),  INDEX(Mnemonic[Code], MATCH( LEFT('9.3 MAL- Bus Facilities Entry'!BU259, LEN(BU259)-2), Mnemonic[Description], 0)),  INDEX(Mnemonic[Code], MATCH( '9.3 MAL- Bus Facilities Entry'!BU259, Mnemonic[Description], 0)) )</f>
        <v>#VALUE!</v>
      </c>
      <c r="BM259" s="243" t="e">
        <f>IF(ISNA(INDEX(Mnemonic[Code], MATCH( '9.3 MAL- Bus Facilities Entry'!BV259, Mnemonic[Description], 0)) ),  INDEX(Mnemonic[Code], MATCH( LEFT('9.3 MAL- Bus Facilities Entry'!BV259, LEN(BV259)-2), Mnemonic[Description], 0)),  INDEX(Mnemonic[Code], MATCH( '9.3 MAL- Bus Facilities Entry'!BV259, Mnemonic[Description], 0)) )</f>
        <v>#VALUE!</v>
      </c>
      <c r="BN259" s="243" t="e">
        <f>IF(ISNA(INDEX(Mnemonic[Code], MATCH( '9.3 MAL- Bus Facilities Entry'!BW259, Mnemonic[Description], 0)) ),  INDEX(Mnemonic[Code], MATCH( LEFT('9.3 MAL- Bus Facilities Entry'!BW259, LEN(BW259)-1), Mnemonic[Description], 0)),  INDEX(Mnemonic[Code], MATCH( '9.3 MAL- Bus Facilities Entry'!BW259, Mnemonic[Description], 0)) )</f>
        <v>#VALUE!</v>
      </c>
      <c r="BO259" s="243" t="e">
        <f>IF(ISNA(INDEX(Mnemonic[Code], MATCH( '9.3 MAL- Bus Facilities Entry'!BX259, Mnemonic[Description], 0)) ),  INDEX(Mnemonic[Code], MATCH( LEFT('9.3 MAL- Bus Facilities Entry'!BX259, LEN(BX259)-1), Mnemonic[Description], 0)),  INDEX(Mnemonic[Code], MATCH( '9.3 MAL- Bus Facilities Entry'!BX259, Mnemonic[Description], 0)) )</f>
        <v>#VALUE!</v>
      </c>
      <c r="BP259" s="243" t="e">
        <f t="shared" si="35"/>
        <v>#N/A</v>
      </c>
      <c r="BQ259" s="243" t="e">
        <f t="shared" si="32"/>
        <v>#N/A</v>
      </c>
      <c r="BR259" s="243" t="e">
        <f t="shared" si="36"/>
        <v>#VALUE!</v>
      </c>
      <c r="BS259" s="245"/>
      <c r="BT259" s="245"/>
      <c r="BU259" s="244"/>
      <c r="BV259" s="244"/>
      <c r="BW259" s="244"/>
      <c r="BX259" s="244"/>
      <c r="BZ259" s="239"/>
      <c r="CA259" s="246" t="e">
        <f>INDEX('MAL-OTHERLOOKUPS'!$ES$4:$ES$56, MATCH('9.3 MAL- Bus Facilities Entry'!CE259, 'MAL-OTHERLOOKUPS'!$ET$4:$ET$56, 0))</f>
        <v>#N/A</v>
      </c>
      <c r="CB259" s="247" t="str">
        <f t="shared" si="37"/>
        <v>L--</v>
      </c>
      <c r="CC259" s="247"/>
      <c r="CD259" s="425"/>
      <c r="CE259" s="425"/>
      <c r="CF259" s="425"/>
      <c r="CG259" s="248"/>
      <c r="CH259" s="367"/>
      <c r="CI259" s="367"/>
      <c r="CJ259" s="249" t="s">
        <v>11299</v>
      </c>
      <c r="CK259" s="249" t="s">
        <v>11299</v>
      </c>
      <c r="CL259" s="250" t="e">
        <v>#N/A</v>
      </c>
      <c r="CM259" s="239"/>
      <c r="CN259" s="251">
        <v>0</v>
      </c>
      <c r="CO259" s="471"/>
      <c r="CP259" s="251" t="str">
        <f t="shared" si="38"/>
        <v>0-</v>
      </c>
      <c r="CQ259" s="471"/>
      <c r="CR259" s="252" t="str">
        <f t="shared" si="33"/>
        <v xml:space="preserve">; ; </v>
      </c>
      <c r="CS259" s="252" t="str">
        <f t="shared" si="34"/>
        <v xml:space="preserve">; ; </v>
      </c>
      <c r="CT259" s="425"/>
      <c r="CU259" s="252" t="e">
        <v>#REF!</v>
      </c>
      <c r="CX259" s="239"/>
      <c r="CY259" s="240"/>
      <c r="CZ259" s="240"/>
      <c r="DA259" s="240"/>
      <c r="DB259" s="239"/>
      <c r="DD259" s="240"/>
      <c r="DE259" s="239"/>
      <c r="DF259" s="253"/>
      <c r="DH259" s="472"/>
      <c r="DI259" s="497"/>
      <c r="DJ259" s="254"/>
      <c r="DK259" s="239"/>
    </row>
    <row r="260" spans="1:115" ht="14.5" x14ac:dyDescent="0.35">
      <c r="A260" s="469"/>
      <c r="B260" s="239"/>
      <c r="C260" s="240"/>
      <c r="D260" s="240"/>
      <c r="E260" s="240"/>
      <c r="F260" s="367"/>
      <c r="G260" s="239"/>
      <c r="H260" s="240"/>
      <c r="J260" s="241"/>
      <c r="K260" s="241"/>
      <c r="M260" s="473"/>
      <c r="O260" s="239"/>
      <c r="Q260" s="143" t="e">
        <f>INDEX(AssetClass[Asset Class], MATCH('9.3 MAL- Bus Facilities Entry'!P260, AssetClass[Class Description], 0))</f>
        <v>#N/A</v>
      </c>
      <c r="R260" s="143"/>
      <c r="S260" s="242"/>
      <c r="T260" s="239"/>
      <c r="U260" s="243" t="e" cm="1">
        <f t="array" ref="U260">INDEX('Custom Field Tbl'!$N$5:$N$446, MATCH('9.3 MAL- Bus Facilities Entry'!$Q260 &amp; '9.3 MAL- Bus Facilities Entry'!U$3, 'Custom Field Tbl'!$M$5:$M$446 &amp; 'Custom Field Tbl'!$O$5:$O$446, 0 ))</f>
        <v>#N/A</v>
      </c>
      <c r="V260" s="143" t="str">
        <f>IF(ISNA(INDEX(CFV_Tbl[CF Description], MATCH('9.3 MAL- Bus Facilities Entry'!U260, CFV_Tbl[CF Code], 0)) ), "Field Not Required", INDEX(CFV_Tbl[CF Description], MATCH('9.3 MAL- Bus Facilities Entry'!U260, CFV_Tbl[CF Code], 0)) )</f>
        <v>Field Not Required</v>
      </c>
      <c r="Y260" s="243" t="e" cm="1">
        <f t="array" ref="Y260">INDEX('Custom Field Tbl'!$N$5:$N$446, MATCH('9.3 MAL- Bus Facilities Entry'!$Q260 &amp; '9.3 MAL- Bus Facilities Entry'!Y$3, 'Custom Field Tbl'!$M$5:$M$446 &amp; 'Custom Field Tbl'!$O$5:$O$446, 0 ))</f>
        <v>#N/A</v>
      </c>
      <c r="Z260" s="143" t="str">
        <f>IF(ISNA(INDEX(CFV_Tbl[CF Description], MATCH('9.3 MAL- Bus Facilities Entry'!Y260, CFV_Tbl[CF Code], 0)) ), "Field Not Required", INDEX(CFV_Tbl[CF Description], MATCH('9.3 MAL- Bus Facilities Entry'!Y260, CFV_Tbl[CF Code], 0)) )</f>
        <v>Field Not Required</v>
      </c>
      <c r="AC260" s="243" t="e" cm="1">
        <f t="array" ref="AC260">INDEX('Custom Field Tbl'!$N$5:$N$446, MATCH('9.3 MAL- Bus Facilities Entry'!$Q260 &amp; '9.3 MAL- Bus Facilities Entry'!AC$3, 'Custom Field Tbl'!$M$5:$M$446 &amp; 'Custom Field Tbl'!$O$5:$O$446, 0 ))</f>
        <v>#N/A</v>
      </c>
      <c r="AD260" s="143" t="str">
        <f>IF(ISNA(INDEX(CFV_Tbl[CF Description], MATCH('9.3 MAL- Bus Facilities Entry'!AC260, CFV_Tbl[CF Code], 0)) ), "Field Not Required", INDEX(CFV_Tbl[CF Description], MATCH('9.3 MAL- Bus Facilities Entry'!AC260, CFV_Tbl[CF Code], 0)) )</f>
        <v>Field Not Required</v>
      </c>
      <c r="AG260" s="243" t="e" cm="1">
        <f t="array" ref="AG260">INDEX('Custom Field Tbl'!$N$5:$N$446, MATCH('9.3 MAL- Bus Facilities Entry'!$Q260 &amp; '9.3 MAL- Bus Facilities Entry'!AG$3, 'Custom Field Tbl'!$M$5:$M$446 &amp; 'Custom Field Tbl'!$O$5:$O$446, 0 ))</f>
        <v>#N/A</v>
      </c>
      <c r="AH260" s="143" t="str">
        <f>IF(ISNA(INDEX(CFV_Tbl[CF Description], MATCH('9.3 MAL- Bus Facilities Entry'!AG260, CFV_Tbl[CF Code], 0)) ), "Field Not Required", INDEX(CFV_Tbl[CF Description], MATCH('9.3 MAL- Bus Facilities Entry'!AG260, CFV_Tbl[CF Code], 0)) )</f>
        <v>Field Not Required</v>
      </c>
      <c r="AK260" s="243" t="e" cm="1">
        <f t="array" ref="AK260">INDEX('Custom Field Tbl'!$N$5:$N$446, MATCH('9.3 MAL- Bus Facilities Entry'!$Q260 &amp; '9.3 MAL- Bus Facilities Entry'!AK$3, 'Custom Field Tbl'!$M$5:$M$446 &amp; 'Custom Field Tbl'!$O$5:$O$446, 0 ))</f>
        <v>#N/A</v>
      </c>
      <c r="AL260" s="143" t="str">
        <f>IF(ISNA(INDEX(CFV_Tbl[CF Description], MATCH('9.3 MAL- Bus Facilities Entry'!AK260, CFV_Tbl[CF Code], 0)) ), "Field Not Required", INDEX(CFV_Tbl[CF Description], MATCH('9.3 MAL- Bus Facilities Entry'!AK260, CFV_Tbl[CF Code], 0)) )</f>
        <v>Field Not Required</v>
      </c>
      <c r="AO260" s="243" t="e" cm="1">
        <f t="array" ref="AO260">INDEX('Custom Field Tbl'!$N$5:$N$446, MATCH('9.3 MAL- Bus Facilities Entry'!$Q260 &amp; '9.3 MAL- Bus Facilities Entry'!AO$3, 'Custom Field Tbl'!$M$5:$M$446 &amp; 'Custom Field Tbl'!$O$5:$O$446, 0 ))</f>
        <v>#N/A</v>
      </c>
      <c r="AP260" s="143" t="str">
        <f>IF(ISNA(INDEX(CFV_Tbl[CF Description], MATCH('9.3 MAL- Bus Facilities Entry'!AO260, CFV_Tbl[CF Code], 0)) ), "Field Not Required", INDEX(CFV_Tbl[CF Description], MATCH('9.3 MAL- Bus Facilities Entry'!AO260, CFV_Tbl[CF Code], 0)) )</f>
        <v>Field Not Required</v>
      </c>
      <c r="AS260" s="243" t="e" cm="1">
        <f t="array" ref="AS260">INDEX('Custom Field Tbl'!$N$5:$N$446, MATCH('9.3 MAL- Bus Facilities Entry'!$Q260 &amp; '9.3 MAL- Bus Facilities Entry'!AS$3, 'Custom Field Tbl'!$M$5:$M$446 &amp; 'Custom Field Tbl'!$O$5:$O$446, 0 ))</f>
        <v>#N/A</v>
      </c>
      <c r="AT260" s="143" t="str">
        <f>IF(ISNA(INDEX(CFV_Tbl[CF Description], MATCH('9.3 MAL- Bus Facilities Entry'!AS260, CFV_Tbl[CF Code], 0)) ), "Field Not Required", INDEX(CFV_Tbl[CF Description], MATCH('9.3 MAL- Bus Facilities Entry'!AS260, CFV_Tbl[CF Code], 0)) )</f>
        <v>Field Not Required</v>
      </c>
      <c r="AW260" s="243" t="e" cm="1">
        <f t="array" ref="AW260">INDEX('Custom Field Tbl'!$N$5:$N$446, MATCH('9.3 MAL- Bus Facilities Entry'!$Q260 &amp; '9.3 MAL- Bus Facilities Entry'!AW$3, 'Custom Field Tbl'!$M$5:$M$446 &amp; 'Custom Field Tbl'!$O$5:$O$446, 0 ))</f>
        <v>#N/A</v>
      </c>
      <c r="AX260" s="143" t="str">
        <f>IF(ISNA(INDEX(CFV_Tbl[CF Description], MATCH('9.3 MAL- Bus Facilities Entry'!AW260, CFV_Tbl[CF Code], 0)) ), "Field Not Required", INDEX(CFV_Tbl[CF Description], MATCH('9.3 MAL- Bus Facilities Entry'!AW260, CFV_Tbl[CF Code], 0)) )</f>
        <v>Field Not Required</v>
      </c>
      <c r="BA260" s="243" t="e" cm="1">
        <f t="array" ref="BA260">INDEX('Custom Field Tbl'!$N$5:$N$446, MATCH('9.3 MAL- Bus Facilities Entry'!$Q260 &amp; '9.3 MAL- Bus Facilities Entry'!BA$3, 'Custom Field Tbl'!$M$5:$M$446 &amp; 'Custom Field Tbl'!$O$5:$O$446, 0 ))</f>
        <v>#N/A</v>
      </c>
      <c r="BB260" s="143" t="str">
        <f>IF(ISNA(INDEX(CFV_Tbl[CF Description], MATCH('9.3 MAL- Bus Facilities Entry'!BA260, CFV_Tbl[CF Code], 0)) ), "Field Not Required", INDEX(CFV_Tbl[CF Description], MATCH('9.3 MAL- Bus Facilities Entry'!BA260, CFV_Tbl[CF Code], 0)) )</f>
        <v>Field Not Required</v>
      </c>
      <c r="BE260" s="243" t="e" cm="1">
        <f t="array" ref="BE260">INDEX('Custom Field Tbl'!$N$5:$N$446, MATCH('9.3 MAL- Bus Facilities Entry'!$Q260 &amp; '9.3 MAL- Bus Facilities Entry'!BE$3, 'Custom Field Tbl'!$M$5:$M$446 &amp; 'Custom Field Tbl'!$O$5:$O$446, 0 ))</f>
        <v>#N/A</v>
      </c>
      <c r="BF260" s="143" t="str">
        <f>IF(ISNA(INDEX(CFV_Tbl[CF Description], MATCH('9.3 MAL- Bus Facilities Entry'!BE260, CFV_Tbl[CF Code], 0)) ), "Field Not Required", INDEX(CFV_Tbl[CF Description], MATCH('9.3 MAL- Bus Facilities Entry'!BE260, CFV_Tbl[CF Code], 0)) )</f>
        <v>Field Not Required</v>
      </c>
      <c r="BI260" s="239"/>
      <c r="BJ260" s="243" t="e">
        <f>INDEX(Mnemonic[Code], MATCH('9.3 MAL- Bus Facilities Entry'!BS260, Mnemonic[Description], 0))</f>
        <v>#N/A</v>
      </c>
      <c r="BK260" s="243" t="e">
        <f>INDEX(Mnemonic[Code], MATCH('9.3 MAL- Bus Facilities Entry'!BT260, Mnemonic[Description], 0))</f>
        <v>#N/A</v>
      </c>
      <c r="BL260" s="243" t="e">
        <f>IF(ISNA(INDEX(Mnemonic[Code], MATCH( '9.3 MAL- Bus Facilities Entry'!BU260, Mnemonic[Description], 0)) ),  INDEX(Mnemonic[Code], MATCH( LEFT('9.3 MAL- Bus Facilities Entry'!BU260, LEN(BU260)-2), Mnemonic[Description], 0)),  INDEX(Mnemonic[Code], MATCH( '9.3 MAL- Bus Facilities Entry'!BU260, Mnemonic[Description], 0)) )</f>
        <v>#VALUE!</v>
      </c>
      <c r="BM260" s="243" t="e">
        <f>IF(ISNA(INDEX(Mnemonic[Code], MATCH( '9.3 MAL- Bus Facilities Entry'!BV260, Mnemonic[Description], 0)) ),  INDEX(Mnemonic[Code], MATCH( LEFT('9.3 MAL- Bus Facilities Entry'!BV260, LEN(BV260)-2), Mnemonic[Description], 0)),  INDEX(Mnemonic[Code], MATCH( '9.3 MAL- Bus Facilities Entry'!BV260, Mnemonic[Description], 0)) )</f>
        <v>#VALUE!</v>
      </c>
      <c r="BN260" s="243" t="e">
        <f>IF(ISNA(INDEX(Mnemonic[Code], MATCH( '9.3 MAL- Bus Facilities Entry'!BW260, Mnemonic[Description], 0)) ),  INDEX(Mnemonic[Code], MATCH( LEFT('9.3 MAL- Bus Facilities Entry'!BW260, LEN(BW260)-1), Mnemonic[Description], 0)),  INDEX(Mnemonic[Code], MATCH( '9.3 MAL- Bus Facilities Entry'!BW260, Mnemonic[Description], 0)) )</f>
        <v>#VALUE!</v>
      </c>
      <c r="BO260" s="243" t="e">
        <f>IF(ISNA(INDEX(Mnemonic[Code], MATCH( '9.3 MAL- Bus Facilities Entry'!BX260, Mnemonic[Description], 0)) ),  INDEX(Mnemonic[Code], MATCH( LEFT('9.3 MAL- Bus Facilities Entry'!BX260, LEN(BX260)-1), Mnemonic[Description], 0)),  INDEX(Mnemonic[Code], MATCH( '9.3 MAL- Bus Facilities Entry'!BX260, Mnemonic[Description], 0)) )</f>
        <v>#VALUE!</v>
      </c>
      <c r="BP260" s="243" t="e">
        <f t="shared" si="35"/>
        <v>#N/A</v>
      </c>
      <c r="BQ260" s="243" t="e">
        <f t="shared" si="32"/>
        <v>#N/A</v>
      </c>
      <c r="BR260" s="243" t="e">
        <f t="shared" si="36"/>
        <v>#VALUE!</v>
      </c>
      <c r="BS260" s="245"/>
      <c r="BT260" s="245"/>
      <c r="BU260" s="244"/>
      <c r="BV260" s="244"/>
      <c r="BW260" s="244"/>
      <c r="BX260" s="244"/>
      <c r="BZ260" s="239"/>
      <c r="CA260" s="246" t="e">
        <f>INDEX('MAL-OTHERLOOKUPS'!$ES$4:$ES$56, MATCH('9.3 MAL- Bus Facilities Entry'!CE260, 'MAL-OTHERLOOKUPS'!$ET$4:$ET$56, 0))</f>
        <v>#N/A</v>
      </c>
      <c r="CB260" s="247" t="str">
        <f t="shared" si="37"/>
        <v>L--</v>
      </c>
      <c r="CC260" s="247"/>
      <c r="CD260" s="425"/>
      <c r="CE260" s="425"/>
      <c r="CF260" s="425"/>
      <c r="CG260" s="248"/>
      <c r="CH260" s="367"/>
      <c r="CI260" s="367"/>
      <c r="CJ260" s="249" t="s">
        <v>11299</v>
      </c>
      <c r="CK260" s="249" t="s">
        <v>11299</v>
      </c>
      <c r="CL260" s="250" t="e">
        <v>#N/A</v>
      </c>
      <c r="CM260" s="239"/>
      <c r="CN260" s="251">
        <v>0</v>
      </c>
      <c r="CO260" s="471"/>
      <c r="CP260" s="251" t="str">
        <f t="shared" si="38"/>
        <v>0-</v>
      </c>
      <c r="CQ260" s="471"/>
      <c r="CR260" s="252" t="str">
        <f t="shared" si="33"/>
        <v xml:space="preserve">; ; </v>
      </c>
      <c r="CS260" s="252" t="str">
        <f t="shared" si="34"/>
        <v xml:space="preserve">; ; </v>
      </c>
      <c r="CT260" s="425"/>
      <c r="CU260" s="252" t="e">
        <v>#REF!</v>
      </c>
      <c r="CX260" s="239"/>
      <c r="CY260" s="240"/>
      <c r="CZ260" s="240"/>
      <c r="DA260" s="240"/>
      <c r="DB260" s="239"/>
      <c r="DD260" s="240"/>
      <c r="DE260" s="239"/>
      <c r="DF260" s="253"/>
      <c r="DH260" s="472"/>
      <c r="DI260" s="497"/>
      <c r="DJ260" s="254"/>
      <c r="DK260" s="239"/>
    </row>
    <row r="261" spans="1:115" ht="14.5" x14ac:dyDescent="0.35">
      <c r="A261" s="469"/>
      <c r="B261" s="239"/>
      <c r="C261" s="240"/>
      <c r="D261" s="240"/>
      <c r="E261" s="240"/>
      <c r="F261" s="367"/>
      <c r="G261" s="239"/>
      <c r="H261" s="240"/>
      <c r="J261" s="241"/>
      <c r="K261" s="241"/>
      <c r="M261" s="473"/>
      <c r="O261" s="239"/>
      <c r="Q261" s="143" t="e">
        <f>INDEX(AssetClass[Asset Class], MATCH('9.3 MAL- Bus Facilities Entry'!P261, AssetClass[Class Description], 0))</f>
        <v>#N/A</v>
      </c>
      <c r="R261" s="143"/>
      <c r="S261" s="242"/>
      <c r="T261" s="239"/>
      <c r="U261" s="243" t="e" cm="1">
        <f t="array" ref="U261">INDEX('Custom Field Tbl'!$N$5:$N$446, MATCH('9.3 MAL- Bus Facilities Entry'!$Q261 &amp; '9.3 MAL- Bus Facilities Entry'!U$3, 'Custom Field Tbl'!$M$5:$M$446 &amp; 'Custom Field Tbl'!$O$5:$O$446, 0 ))</f>
        <v>#N/A</v>
      </c>
      <c r="V261" s="143" t="str">
        <f>IF(ISNA(INDEX(CFV_Tbl[CF Description], MATCH('9.3 MAL- Bus Facilities Entry'!U261, CFV_Tbl[CF Code], 0)) ), "Field Not Required", INDEX(CFV_Tbl[CF Description], MATCH('9.3 MAL- Bus Facilities Entry'!U261, CFV_Tbl[CF Code], 0)) )</f>
        <v>Field Not Required</v>
      </c>
      <c r="Y261" s="243" t="e" cm="1">
        <f t="array" ref="Y261">INDEX('Custom Field Tbl'!$N$5:$N$446, MATCH('9.3 MAL- Bus Facilities Entry'!$Q261 &amp; '9.3 MAL- Bus Facilities Entry'!Y$3, 'Custom Field Tbl'!$M$5:$M$446 &amp; 'Custom Field Tbl'!$O$5:$O$446, 0 ))</f>
        <v>#N/A</v>
      </c>
      <c r="Z261" s="143" t="str">
        <f>IF(ISNA(INDEX(CFV_Tbl[CF Description], MATCH('9.3 MAL- Bus Facilities Entry'!Y261, CFV_Tbl[CF Code], 0)) ), "Field Not Required", INDEX(CFV_Tbl[CF Description], MATCH('9.3 MAL- Bus Facilities Entry'!Y261, CFV_Tbl[CF Code], 0)) )</f>
        <v>Field Not Required</v>
      </c>
      <c r="AC261" s="243" t="e" cm="1">
        <f t="array" ref="AC261">INDEX('Custom Field Tbl'!$N$5:$N$446, MATCH('9.3 MAL- Bus Facilities Entry'!$Q261 &amp; '9.3 MAL- Bus Facilities Entry'!AC$3, 'Custom Field Tbl'!$M$5:$M$446 &amp; 'Custom Field Tbl'!$O$5:$O$446, 0 ))</f>
        <v>#N/A</v>
      </c>
      <c r="AD261" s="143" t="str">
        <f>IF(ISNA(INDEX(CFV_Tbl[CF Description], MATCH('9.3 MAL- Bus Facilities Entry'!AC261, CFV_Tbl[CF Code], 0)) ), "Field Not Required", INDEX(CFV_Tbl[CF Description], MATCH('9.3 MAL- Bus Facilities Entry'!AC261, CFV_Tbl[CF Code], 0)) )</f>
        <v>Field Not Required</v>
      </c>
      <c r="AG261" s="243" t="e" cm="1">
        <f t="array" ref="AG261">INDEX('Custom Field Tbl'!$N$5:$N$446, MATCH('9.3 MAL- Bus Facilities Entry'!$Q261 &amp; '9.3 MAL- Bus Facilities Entry'!AG$3, 'Custom Field Tbl'!$M$5:$M$446 &amp; 'Custom Field Tbl'!$O$5:$O$446, 0 ))</f>
        <v>#N/A</v>
      </c>
      <c r="AH261" s="143" t="str">
        <f>IF(ISNA(INDEX(CFV_Tbl[CF Description], MATCH('9.3 MAL- Bus Facilities Entry'!AG261, CFV_Tbl[CF Code], 0)) ), "Field Not Required", INDEX(CFV_Tbl[CF Description], MATCH('9.3 MAL- Bus Facilities Entry'!AG261, CFV_Tbl[CF Code], 0)) )</f>
        <v>Field Not Required</v>
      </c>
      <c r="AK261" s="243" t="e" cm="1">
        <f t="array" ref="AK261">INDEX('Custom Field Tbl'!$N$5:$N$446, MATCH('9.3 MAL- Bus Facilities Entry'!$Q261 &amp; '9.3 MAL- Bus Facilities Entry'!AK$3, 'Custom Field Tbl'!$M$5:$M$446 &amp; 'Custom Field Tbl'!$O$5:$O$446, 0 ))</f>
        <v>#N/A</v>
      </c>
      <c r="AL261" s="143" t="str">
        <f>IF(ISNA(INDEX(CFV_Tbl[CF Description], MATCH('9.3 MAL- Bus Facilities Entry'!AK261, CFV_Tbl[CF Code], 0)) ), "Field Not Required", INDEX(CFV_Tbl[CF Description], MATCH('9.3 MAL- Bus Facilities Entry'!AK261, CFV_Tbl[CF Code], 0)) )</f>
        <v>Field Not Required</v>
      </c>
      <c r="AO261" s="243" t="e" cm="1">
        <f t="array" ref="AO261">INDEX('Custom Field Tbl'!$N$5:$N$446, MATCH('9.3 MAL- Bus Facilities Entry'!$Q261 &amp; '9.3 MAL- Bus Facilities Entry'!AO$3, 'Custom Field Tbl'!$M$5:$M$446 &amp; 'Custom Field Tbl'!$O$5:$O$446, 0 ))</f>
        <v>#N/A</v>
      </c>
      <c r="AP261" s="143" t="str">
        <f>IF(ISNA(INDEX(CFV_Tbl[CF Description], MATCH('9.3 MAL- Bus Facilities Entry'!AO261, CFV_Tbl[CF Code], 0)) ), "Field Not Required", INDEX(CFV_Tbl[CF Description], MATCH('9.3 MAL- Bus Facilities Entry'!AO261, CFV_Tbl[CF Code], 0)) )</f>
        <v>Field Not Required</v>
      </c>
      <c r="AS261" s="243" t="e" cm="1">
        <f t="array" ref="AS261">INDEX('Custom Field Tbl'!$N$5:$N$446, MATCH('9.3 MAL- Bus Facilities Entry'!$Q261 &amp; '9.3 MAL- Bus Facilities Entry'!AS$3, 'Custom Field Tbl'!$M$5:$M$446 &amp; 'Custom Field Tbl'!$O$5:$O$446, 0 ))</f>
        <v>#N/A</v>
      </c>
      <c r="AT261" s="143" t="str">
        <f>IF(ISNA(INDEX(CFV_Tbl[CF Description], MATCH('9.3 MAL- Bus Facilities Entry'!AS261, CFV_Tbl[CF Code], 0)) ), "Field Not Required", INDEX(CFV_Tbl[CF Description], MATCH('9.3 MAL- Bus Facilities Entry'!AS261, CFV_Tbl[CF Code], 0)) )</f>
        <v>Field Not Required</v>
      </c>
      <c r="AW261" s="243" t="e" cm="1">
        <f t="array" ref="AW261">INDEX('Custom Field Tbl'!$N$5:$N$446, MATCH('9.3 MAL- Bus Facilities Entry'!$Q261 &amp; '9.3 MAL- Bus Facilities Entry'!AW$3, 'Custom Field Tbl'!$M$5:$M$446 &amp; 'Custom Field Tbl'!$O$5:$O$446, 0 ))</f>
        <v>#N/A</v>
      </c>
      <c r="AX261" s="143" t="str">
        <f>IF(ISNA(INDEX(CFV_Tbl[CF Description], MATCH('9.3 MAL- Bus Facilities Entry'!AW261, CFV_Tbl[CF Code], 0)) ), "Field Not Required", INDEX(CFV_Tbl[CF Description], MATCH('9.3 MAL- Bus Facilities Entry'!AW261, CFV_Tbl[CF Code], 0)) )</f>
        <v>Field Not Required</v>
      </c>
      <c r="BA261" s="243" t="e" cm="1">
        <f t="array" ref="BA261">INDEX('Custom Field Tbl'!$N$5:$N$446, MATCH('9.3 MAL- Bus Facilities Entry'!$Q261 &amp; '9.3 MAL- Bus Facilities Entry'!BA$3, 'Custom Field Tbl'!$M$5:$M$446 &amp; 'Custom Field Tbl'!$O$5:$O$446, 0 ))</f>
        <v>#N/A</v>
      </c>
      <c r="BB261" s="143" t="str">
        <f>IF(ISNA(INDEX(CFV_Tbl[CF Description], MATCH('9.3 MAL- Bus Facilities Entry'!BA261, CFV_Tbl[CF Code], 0)) ), "Field Not Required", INDEX(CFV_Tbl[CF Description], MATCH('9.3 MAL- Bus Facilities Entry'!BA261, CFV_Tbl[CF Code], 0)) )</f>
        <v>Field Not Required</v>
      </c>
      <c r="BE261" s="243" t="e" cm="1">
        <f t="array" ref="BE261">INDEX('Custom Field Tbl'!$N$5:$N$446, MATCH('9.3 MAL- Bus Facilities Entry'!$Q261 &amp; '9.3 MAL- Bus Facilities Entry'!BE$3, 'Custom Field Tbl'!$M$5:$M$446 &amp; 'Custom Field Tbl'!$O$5:$O$446, 0 ))</f>
        <v>#N/A</v>
      </c>
      <c r="BF261" s="143" t="str">
        <f>IF(ISNA(INDEX(CFV_Tbl[CF Description], MATCH('9.3 MAL- Bus Facilities Entry'!BE261, CFV_Tbl[CF Code], 0)) ), "Field Not Required", INDEX(CFV_Tbl[CF Description], MATCH('9.3 MAL- Bus Facilities Entry'!BE261, CFV_Tbl[CF Code], 0)) )</f>
        <v>Field Not Required</v>
      </c>
      <c r="BI261" s="239"/>
      <c r="BJ261" s="243" t="e">
        <f>INDEX(Mnemonic[Code], MATCH('9.3 MAL- Bus Facilities Entry'!BS261, Mnemonic[Description], 0))</f>
        <v>#N/A</v>
      </c>
      <c r="BK261" s="243" t="e">
        <f>INDEX(Mnemonic[Code], MATCH('9.3 MAL- Bus Facilities Entry'!BT261, Mnemonic[Description], 0))</f>
        <v>#N/A</v>
      </c>
      <c r="BL261" s="243" t="e">
        <f>IF(ISNA(INDEX(Mnemonic[Code], MATCH( '9.3 MAL- Bus Facilities Entry'!BU261, Mnemonic[Description], 0)) ),  INDEX(Mnemonic[Code], MATCH( LEFT('9.3 MAL- Bus Facilities Entry'!BU261, LEN(BU261)-2), Mnemonic[Description], 0)),  INDEX(Mnemonic[Code], MATCH( '9.3 MAL- Bus Facilities Entry'!BU261, Mnemonic[Description], 0)) )</f>
        <v>#VALUE!</v>
      </c>
      <c r="BM261" s="243" t="e">
        <f>IF(ISNA(INDEX(Mnemonic[Code], MATCH( '9.3 MAL- Bus Facilities Entry'!BV261, Mnemonic[Description], 0)) ),  INDEX(Mnemonic[Code], MATCH( LEFT('9.3 MAL- Bus Facilities Entry'!BV261, LEN(BV261)-2), Mnemonic[Description], 0)),  INDEX(Mnemonic[Code], MATCH( '9.3 MAL- Bus Facilities Entry'!BV261, Mnemonic[Description], 0)) )</f>
        <v>#VALUE!</v>
      </c>
      <c r="BN261" s="243" t="e">
        <f>IF(ISNA(INDEX(Mnemonic[Code], MATCH( '9.3 MAL- Bus Facilities Entry'!BW261, Mnemonic[Description], 0)) ),  INDEX(Mnemonic[Code], MATCH( LEFT('9.3 MAL- Bus Facilities Entry'!BW261, LEN(BW261)-1), Mnemonic[Description], 0)),  INDEX(Mnemonic[Code], MATCH( '9.3 MAL- Bus Facilities Entry'!BW261, Mnemonic[Description], 0)) )</f>
        <v>#VALUE!</v>
      </c>
      <c r="BO261" s="243" t="e">
        <f>IF(ISNA(INDEX(Mnemonic[Code], MATCH( '9.3 MAL- Bus Facilities Entry'!BX261, Mnemonic[Description], 0)) ),  INDEX(Mnemonic[Code], MATCH( LEFT('9.3 MAL- Bus Facilities Entry'!BX261, LEN(BX261)-1), Mnemonic[Description], 0)),  INDEX(Mnemonic[Code], MATCH( '9.3 MAL- Bus Facilities Entry'!BX261, Mnemonic[Description], 0)) )</f>
        <v>#VALUE!</v>
      </c>
      <c r="BP261" s="243" t="e">
        <f t="shared" si="35"/>
        <v>#N/A</v>
      </c>
      <c r="BQ261" s="243" t="e">
        <f t="shared" si="32"/>
        <v>#N/A</v>
      </c>
      <c r="BR261" s="243" t="e">
        <f t="shared" si="36"/>
        <v>#VALUE!</v>
      </c>
      <c r="BS261" s="245"/>
      <c r="BT261" s="245"/>
      <c r="BU261" s="244"/>
      <c r="BV261" s="244"/>
      <c r="BW261" s="244"/>
      <c r="BX261" s="244"/>
      <c r="BZ261" s="239"/>
      <c r="CA261" s="246" t="e">
        <f>INDEX('MAL-OTHERLOOKUPS'!$ES$4:$ES$56, MATCH('9.3 MAL- Bus Facilities Entry'!CE261, 'MAL-OTHERLOOKUPS'!$ET$4:$ET$56, 0))</f>
        <v>#N/A</v>
      </c>
      <c r="CB261" s="247" t="str">
        <f t="shared" si="37"/>
        <v>L--</v>
      </c>
      <c r="CC261" s="247"/>
      <c r="CD261" s="425"/>
      <c r="CE261" s="425"/>
      <c r="CF261" s="425"/>
      <c r="CG261" s="248"/>
      <c r="CH261" s="367"/>
      <c r="CI261" s="367"/>
      <c r="CJ261" s="249" t="s">
        <v>11299</v>
      </c>
      <c r="CK261" s="249" t="s">
        <v>11299</v>
      </c>
      <c r="CL261" s="250" t="e">
        <v>#N/A</v>
      </c>
      <c r="CM261" s="239"/>
      <c r="CN261" s="251">
        <v>0</v>
      </c>
      <c r="CO261" s="471"/>
      <c r="CP261" s="251" t="str">
        <f t="shared" si="38"/>
        <v>0-</v>
      </c>
      <c r="CQ261" s="471"/>
      <c r="CR261" s="252" t="str">
        <f t="shared" si="33"/>
        <v xml:space="preserve">; ; </v>
      </c>
      <c r="CS261" s="252" t="str">
        <f t="shared" si="34"/>
        <v xml:space="preserve">; ; </v>
      </c>
      <c r="CT261" s="425"/>
      <c r="CU261" s="252" t="e">
        <v>#REF!</v>
      </c>
      <c r="CX261" s="239"/>
      <c r="CY261" s="240"/>
      <c r="CZ261" s="240"/>
      <c r="DA261" s="240"/>
      <c r="DB261" s="239"/>
      <c r="DD261" s="240"/>
      <c r="DE261" s="239"/>
      <c r="DF261" s="253"/>
      <c r="DH261" s="472"/>
      <c r="DI261" s="497"/>
      <c r="DJ261" s="254"/>
      <c r="DK261" s="239"/>
    </row>
    <row r="262" spans="1:115" ht="14.5" x14ac:dyDescent="0.35">
      <c r="A262" s="469"/>
      <c r="B262" s="239"/>
      <c r="C262" s="240"/>
      <c r="D262" s="240"/>
      <c r="E262" s="240"/>
      <c r="F262" s="367"/>
      <c r="G262" s="239"/>
      <c r="H262" s="240"/>
      <c r="J262" s="241"/>
      <c r="K262" s="241"/>
      <c r="M262" s="473"/>
      <c r="O262" s="239"/>
      <c r="Q262" s="143" t="e">
        <f>INDEX(AssetClass[Asset Class], MATCH('9.3 MAL- Bus Facilities Entry'!P262, AssetClass[Class Description], 0))</f>
        <v>#N/A</v>
      </c>
      <c r="R262" s="143"/>
      <c r="S262" s="242"/>
      <c r="T262" s="239"/>
      <c r="U262" s="243" t="e" cm="1">
        <f t="array" ref="U262">INDEX('Custom Field Tbl'!$N$5:$N$446, MATCH('9.3 MAL- Bus Facilities Entry'!$Q262 &amp; '9.3 MAL- Bus Facilities Entry'!U$3, 'Custom Field Tbl'!$M$5:$M$446 &amp; 'Custom Field Tbl'!$O$5:$O$446, 0 ))</f>
        <v>#N/A</v>
      </c>
      <c r="V262" s="143" t="str">
        <f>IF(ISNA(INDEX(CFV_Tbl[CF Description], MATCH('9.3 MAL- Bus Facilities Entry'!U262, CFV_Tbl[CF Code], 0)) ), "Field Not Required", INDEX(CFV_Tbl[CF Description], MATCH('9.3 MAL- Bus Facilities Entry'!U262, CFV_Tbl[CF Code], 0)) )</f>
        <v>Field Not Required</v>
      </c>
      <c r="Y262" s="243" t="e" cm="1">
        <f t="array" ref="Y262">INDEX('Custom Field Tbl'!$N$5:$N$446, MATCH('9.3 MAL- Bus Facilities Entry'!$Q262 &amp; '9.3 MAL- Bus Facilities Entry'!Y$3, 'Custom Field Tbl'!$M$5:$M$446 &amp; 'Custom Field Tbl'!$O$5:$O$446, 0 ))</f>
        <v>#N/A</v>
      </c>
      <c r="Z262" s="143" t="str">
        <f>IF(ISNA(INDEX(CFV_Tbl[CF Description], MATCH('9.3 MAL- Bus Facilities Entry'!Y262, CFV_Tbl[CF Code], 0)) ), "Field Not Required", INDEX(CFV_Tbl[CF Description], MATCH('9.3 MAL- Bus Facilities Entry'!Y262, CFV_Tbl[CF Code], 0)) )</f>
        <v>Field Not Required</v>
      </c>
      <c r="AC262" s="243" t="e" cm="1">
        <f t="array" ref="AC262">INDEX('Custom Field Tbl'!$N$5:$N$446, MATCH('9.3 MAL- Bus Facilities Entry'!$Q262 &amp; '9.3 MAL- Bus Facilities Entry'!AC$3, 'Custom Field Tbl'!$M$5:$M$446 &amp; 'Custom Field Tbl'!$O$5:$O$446, 0 ))</f>
        <v>#N/A</v>
      </c>
      <c r="AD262" s="143" t="str">
        <f>IF(ISNA(INDEX(CFV_Tbl[CF Description], MATCH('9.3 MAL- Bus Facilities Entry'!AC262, CFV_Tbl[CF Code], 0)) ), "Field Not Required", INDEX(CFV_Tbl[CF Description], MATCH('9.3 MAL- Bus Facilities Entry'!AC262, CFV_Tbl[CF Code], 0)) )</f>
        <v>Field Not Required</v>
      </c>
      <c r="AG262" s="243" t="e" cm="1">
        <f t="array" ref="AG262">INDEX('Custom Field Tbl'!$N$5:$N$446, MATCH('9.3 MAL- Bus Facilities Entry'!$Q262 &amp; '9.3 MAL- Bus Facilities Entry'!AG$3, 'Custom Field Tbl'!$M$5:$M$446 &amp; 'Custom Field Tbl'!$O$5:$O$446, 0 ))</f>
        <v>#N/A</v>
      </c>
      <c r="AH262" s="143" t="str">
        <f>IF(ISNA(INDEX(CFV_Tbl[CF Description], MATCH('9.3 MAL- Bus Facilities Entry'!AG262, CFV_Tbl[CF Code], 0)) ), "Field Not Required", INDEX(CFV_Tbl[CF Description], MATCH('9.3 MAL- Bus Facilities Entry'!AG262, CFV_Tbl[CF Code], 0)) )</f>
        <v>Field Not Required</v>
      </c>
      <c r="AK262" s="243" t="e" cm="1">
        <f t="array" ref="AK262">INDEX('Custom Field Tbl'!$N$5:$N$446, MATCH('9.3 MAL- Bus Facilities Entry'!$Q262 &amp; '9.3 MAL- Bus Facilities Entry'!AK$3, 'Custom Field Tbl'!$M$5:$M$446 &amp; 'Custom Field Tbl'!$O$5:$O$446, 0 ))</f>
        <v>#N/A</v>
      </c>
      <c r="AL262" s="143" t="str">
        <f>IF(ISNA(INDEX(CFV_Tbl[CF Description], MATCH('9.3 MAL- Bus Facilities Entry'!AK262, CFV_Tbl[CF Code], 0)) ), "Field Not Required", INDEX(CFV_Tbl[CF Description], MATCH('9.3 MAL- Bus Facilities Entry'!AK262, CFV_Tbl[CF Code], 0)) )</f>
        <v>Field Not Required</v>
      </c>
      <c r="AO262" s="243" t="e" cm="1">
        <f t="array" ref="AO262">INDEX('Custom Field Tbl'!$N$5:$N$446, MATCH('9.3 MAL- Bus Facilities Entry'!$Q262 &amp; '9.3 MAL- Bus Facilities Entry'!AO$3, 'Custom Field Tbl'!$M$5:$M$446 &amp; 'Custom Field Tbl'!$O$5:$O$446, 0 ))</f>
        <v>#N/A</v>
      </c>
      <c r="AP262" s="143" t="str">
        <f>IF(ISNA(INDEX(CFV_Tbl[CF Description], MATCH('9.3 MAL- Bus Facilities Entry'!AO262, CFV_Tbl[CF Code], 0)) ), "Field Not Required", INDEX(CFV_Tbl[CF Description], MATCH('9.3 MAL- Bus Facilities Entry'!AO262, CFV_Tbl[CF Code], 0)) )</f>
        <v>Field Not Required</v>
      </c>
      <c r="AS262" s="243" t="e" cm="1">
        <f t="array" ref="AS262">INDEX('Custom Field Tbl'!$N$5:$N$446, MATCH('9.3 MAL- Bus Facilities Entry'!$Q262 &amp; '9.3 MAL- Bus Facilities Entry'!AS$3, 'Custom Field Tbl'!$M$5:$M$446 &amp; 'Custom Field Tbl'!$O$5:$O$446, 0 ))</f>
        <v>#N/A</v>
      </c>
      <c r="AT262" s="143" t="str">
        <f>IF(ISNA(INDEX(CFV_Tbl[CF Description], MATCH('9.3 MAL- Bus Facilities Entry'!AS262, CFV_Tbl[CF Code], 0)) ), "Field Not Required", INDEX(CFV_Tbl[CF Description], MATCH('9.3 MAL- Bus Facilities Entry'!AS262, CFV_Tbl[CF Code], 0)) )</f>
        <v>Field Not Required</v>
      </c>
      <c r="AW262" s="243" t="e" cm="1">
        <f t="array" ref="AW262">INDEX('Custom Field Tbl'!$N$5:$N$446, MATCH('9.3 MAL- Bus Facilities Entry'!$Q262 &amp; '9.3 MAL- Bus Facilities Entry'!AW$3, 'Custom Field Tbl'!$M$5:$M$446 &amp; 'Custom Field Tbl'!$O$5:$O$446, 0 ))</f>
        <v>#N/A</v>
      </c>
      <c r="AX262" s="143" t="str">
        <f>IF(ISNA(INDEX(CFV_Tbl[CF Description], MATCH('9.3 MAL- Bus Facilities Entry'!AW262, CFV_Tbl[CF Code], 0)) ), "Field Not Required", INDEX(CFV_Tbl[CF Description], MATCH('9.3 MAL- Bus Facilities Entry'!AW262, CFV_Tbl[CF Code], 0)) )</f>
        <v>Field Not Required</v>
      </c>
      <c r="BA262" s="243" t="e" cm="1">
        <f t="array" ref="BA262">INDEX('Custom Field Tbl'!$N$5:$N$446, MATCH('9.3 MAL- Bus Facilities Entry'!$Q262 &amp; '9.3 MAL- Bus Facilities Entry'!BA$3, 'Custom Field Tbl'!$M$5:$M$446 &amp; 'Custom Field Tbl'!$O$5:$O$446, 0 ))</f>
        <v>#N/A</v>
      </c>
      <c r="BB262" s="143" t="str">
        <f>IF(ISNA(INDEX(CFV_Tbl[CF Description], MATCH('9.3 MAL- Bus Facilities Entry'!BA262, CFV_Tbl[CF Code], 0)) ), "Field Not Required", INDEX(CFV_Tbl[CF Description], MATCH('9.3 MAL- Bus Facilities Entry'!BA262, CFV_Tbl[CF Code], 0)) )</f>
        <v>Field Not Required</v>
      </c>
      <c r="BE262" s="243" t="e" cm="1">
        <f t="array" ref="BE262">INDEX('Custom Field Tbl'!$N$5:$N$446, MATCH('9.3 MAL- Bus Facilities Entry'!$Q262 &amp; '9.3 MAL- Bus Facilities Entry'!BE$3, 'Custom Field Tbl'!$M$5:$M$446 &amp; 'Custom Field Tbl'!$O$5:$O$446, 0 ))</f>
        <v>#N/A</v>
      </c>
      <c r="BF262" s="143" t="str">
        <f>IF(ISNA(INDEX(CFV_Tbl[CF Description], MATCH('9.3 MAL- Bus Facilities Entry'!BE262, CFV_Tbl[CF Code], 0)) ), "Field Not Required", INDEX(CFV_Tbl[CF Description], MATCH('9.3 MAL- Bus Facilities Entry'!BE262, CFV_Tbl[CF Code], 0)) )</f>
        <v>Field Not Required</v>
      </c>
      <c r="BI262" s="239"/>
      <c r="BJ262" s="243" t="e">
        <f>INDEX(Mnemonic[Code], MATCH('9.3 MAL- Bus Facilities Entry'!BS262, Mnemonic[Description], 0))</f>
        <v>#N/A</v>
      </c>
      <c r="BK262" s="243" t="e">
        <f>INDEX(Mnemonic[Code], MATCH('9.3 MAL- Bus Facilities Entry'!BT262, Mnemonic[Description], 0))</f>
        <v>#N/A</v>
      </c>
      <c r="BL262" s="243" t="e">
        <f>IF(ISNA(INDEX(Mnemonic[Code], MATCH( '9.3 MAL- Bus Facilities Entry'!BU262, Mnemonic[Description], 0)) ),  INDEX(Mnemonic[Code], MATCH( LEFT('9.3 MAL- Bus Facilities Entry'!BU262, LEN(BU262)-2), Mnemonic[Description], 0)),  INDEX(Mnemonic[Code], MATCH( '9.3 MAL- Bus Facilities Entry'!BU262, Mnemonic[Description], 0)) )</f>
        <v>#VALUE!</v>
      </c>
      <c r="BM262" s="243" t="e">
        <f>IF(ISNA(INDEX(Mnemonic[Code], MATCH( '9.3 MAL- Bus Facilities Entry'!BV262, Mnemonic[Description], 0)) ),  INDEX(Mnemonic[Code], MATCH( LEFT('9.3 MAL- Bus Facilities Entry'!BV262, LEN(BV262)-2), Mnemonic[Description], 0)),  INDEX(Mnemonic[Code], MATCH( '9.3 MAL- Bus Facilities Entry'!BV262, Mnemonic[Description], 0)) )</f>
        <v>#VALUE!</v>
      </c>
      <c r="BN262" s="243" t="e">
        <f>IF(ISNA(INDEX(Mnemonic[Code], MATCH( '9.3 MAL- Bus Facilities Entry'!BW262, Mnemonic[Description], 0)) ),  INDEX(Mnemonic[Code], MATCH( LEFT('9.3 MAL- Bus Facilities Entry'!BW262, LEN(BW262)-1), Mnemonic[Description], 0)),  INDEX(Mnemonic[Code], MATCH( '9.3 MAL- Bus Facilities Entry'!BW262, Mnemonic[Description], 0)) )</f>
        <v>#VALUE!</v>
      </c>
      <c r="BO262" s="243" t="e">
        <f>IF(ISNA(INDEX(Mnemonic[Code], MATCH( '9.3 MAL- Bus Facilities Entry'!BX262, Mnemonic[Description], 0)) ),  INDEX(Mnemonic[Code], MATCH( LEFT('9.3 MAL- Bus Facilities Entry'!BX262, LEN(BX262)-1), Mnemonic[Description], 0)),  INDEX(Mnemonic[Code], MATCH( '9.3 MAL- Bus Facilities Entry'!BX262, Mnemonic[Description], 0)) )</f>
        <v>#VALUE!</v>
      </c>
      <c r="BP262" s="243" t="e">
        <f t="shared" si="35"/>
        <v>#N/A</v>
      </c>
      <c r="BQ262" s="243" t="e">
        <f t="shared" si="32"/>
        <v>#N/A</v>
      </c>
      <c r="BR262" s="243" t="e">
        <f t="shared" si="36"/>
        <v>#VALUE!</v>
      </c>
      <c r="BS262" s="245"/>
      <c r="BT262" s="245"/>
      <c r="BU262" s="244"/>
      <c r="BV262" s="244"/>
      <c r="BW262" s="244"/>
      <c r="BX262" s="244"/>
      <c r="BZ262" s="239"/>
      <c r="CA262" s="246" t="e">
        <f>INDEX('MAL-OTHERLOOKUPS'!$ES$4:$ES$56, MATCH('9.3 MAL- Bus Facilities Entry'!CE262, 'MAL-OTHERLOOKUPS'!$ET$4:$ET$56, 0))</f>
        <v>#N/A</v>
      </c>
      <c r="CB262" s="247" t="str">
        <f t="shared" si="37"/>
        <v>L--</v>
      </c>
      <c r="CC262" s="247"/>
      <c r="CD262" s="425"/>
      <c r="CE262" s="425"/>
      <c r="CF262" s="425"/>
      <c r="CG262" s="248"/>
      <c r="CH262" s="367"/>
      <c r="CI262" s="367"/>
      <c r="CJ262" s="249" t="s">
        <v>11299</v>
      </c>
      <c r="CK262" s="249" t="s">
        <v>11299</v>
      </c>
      <c r="CL262" s="250" t="e">
        <v>#N/A</v>
      </c>
      <c r="CM262" s="239"/>
      <c r="CN262" s="251">
        <v>0</v>
      </c>
      <c r="CO262" s="471"/>
      <c r="CP262" s="251" t="str">
        <f t="shared" si="38"/>
        <v>0-</v>
      </c>
      <c r="CQ262" s="471"/>
      <c r="CR262" s="252" t="str">
        <f t="shared" si="33"/>
        <v xml:space="preserve">; ; </v>
      </c>
      <c r="CS262" s="252" t="str">
        <f t="shared" si="34"/>
        <v xml:space="preserve">; ; </v>
      </c>
      <c r="CT262" s="425"/>
      <c r="CU262" s="252" t="e">
        <v>#REF!</v>
      </c>
      <c r="CX262" s="239"/>
      <c r="CY262" s="240"/>
      <c r="CZ262" s="240"/>
      <c r="DA262" s="240"/>
      <c r="DB262" s="239"/>
      <c r="DD262" s="240"/>
      <c r="DE262" s="239"/>
      <c r="DF262" s="253"/>
      <c r="DH262" s="472"/>
      <c r="DI262" s="497"/>
      <c r="DJ262" s="254"/>
      <c r="DK262" s="239"/>
    </row>
    <row r="263" spans="1:115" ht="14.5" x14ac:dyDescent="0.35">
      <c r="A263" s="469"/>
      <c r="B263" s="239"/>
      <c r="C263" s="240"/>
      <c r="D263" s="240"/>
      <c r="E263" s="240"/>
      <c r="F263" s="367"/>
      <c r="G263" s="239"/>
      <c r="H263" s="240"/>
      <c r="J263" s="241"/>
      <c r="K263" s="241"/>
      <c r="M263" s="473"/>
      <c r="O263" s="239"/>
      <c r="Q263" s="143" t="e">
        <f>INDEX(AssetClass[Asset Class], MATCH('9.3 MAL- Bus Facilities Entry'!P263, AssetClass[Class Description], 0))</f>
        <v>#N/A</v>
      </c>
      <c r="R263" s="143"/>
      <c r="S263" s="242"/>
      <c r="T263" s="239"/>
      <c r="U263" s="243" t="e" cm="1">
        <f t="array" ref="U263">INDEX('Custom Field Tbl'!$N$5:$N$446, MATCH('9.3 MAL- Bus Facilities Entry'!$Q263 &amp; '9.3 MAL- Bus Facilities Entry'!U$3, 'Custom Field Tbl'!$M$5:$M$446 &amp; 'Custom Field Tbl'!$O$5:$O$446, 0 ))</f>
        <v>#N/A</v>
      </c>
      <c r="V263" s="143" t="str">
        <f>IF(ISNA(INDEX(CFV_Tbl[CF Description], MATCH('9.3 MAL- Bus Facilities Entry'!U263, CFV_Tbl[CF Code], 0)) ), "Field Not Required", INDEX(CFV_Tbl[CF Description], MATCH('9.3 MAL- Bus Facilities Entry'!U263, CFV_Tbl[CF Code], 0)) )</f>
        <v>Field Not Required</v>
      </c>
      <c r="Y263" s="243" t="e" cm="1">
        <f t="array" ref="Y263">INDEX('Custom Field Tbl'!$N$5:$N$446, MATCH('9.3 MAL- Bus Facilities Entry'!$Q263 &amp; '9.3 MAL- Bus Facilities Entry'!Y$3, 'Custom Field Tbl'!$M$5:$M$446 &amp; 'Custom Field Tbl'!$O$5:$O$446, 0 ))</f>
        <v>#N/A</v>
      </c>
      <c r="Z263" s="143" t="str">
        <f>IF(ISNA(INDEX(CFV_Tbl[CF Description], MATCH('9.3 MAL- Bus Facilities Entry'!Y263, CFV_Tbl[CF Code], 0)) ), "Field Not Required", INDEX(CFV_Tbl[CF Description], MATCH('9.3 MAL- Bus Facilities Entry'!Y263, CFV_Tbl[CF Code], 0)) )</f>
        <v>Field Not Required</v>
      </c>
      <c r="AC263" s="243" t="e" cm="1">
        <f t="array" ref="AC263">INDEX('Custom Field Tbl'!$N$5:$N$446, MATCH('9.3 MAL- Bus Facilities Entry'!$Q263 &amp; '9.3 MAL- Bus Facilities Entry'!AC$3, 'Custom Field Tbl'!$M$5:$M$446 &amp; 'Custom Field Tbl'!$O$5:$O$446, 0 ))</f>
        <v>#N/A</v>
      </c>
      <c r="AD263" s="143" t="str">
        <f>IF(ISNA(INDEX(CFV_Tbl[CF Description], MATCH('9.3 MAL- Bus Facilities Entry'!AC263, CFV_Tbl[CF Code], 0)) ), "Field Not Required", INDEX(CFV_Tbl[CF Description], MATCH('9.3 MAL- Bus Facilities Entry'!AC263, CFV_Tbl[CF Code], 0)) )</f>
        <v>Field Not Required</v>
      </c>
      <c r="AG263" s="243" t="e" cm="1">
        <f t="array" ref="AG263">INDEX('Custom Field Tbl'!$N$5:$N$446, MATCH('9.3 MAL- Bus Facilities Entry'!$Q263 &amp; '9.3 MAL- Bus Facilities Entry'!AG$3, 'Custom Field Tbl'!$M$5:$M$446 &amp; 'Custom Field Tbl'!$O$5:$O$446, 0 ))</f>
        <v>#N/A</v>
      </c>
      <c r="AH263" s="143" t="str">
        <f>IF(ISNA(INDEX(CFV_Tbl[CF Description], MATCH('9.3 MAL- Bus Facilities Entry'!AG263, CFV_Tbl[CF Code], 0)) ), "Field Not Required", INDEX(CFV_Tbl[CF Description], MATCH('9.3 MAL- Bus Facilities Entry'!AG263, CFV_Tbl[CF Code], 0)) )</f>
        <v>Field Not Required</v>
      </c>
      <c r="AK263" s="243" t="e" cm="1">
        <f t="array" ref="AK263">INDEX('Custom Field Tbl'!$N$5:$N$446, MATCH('9.3 MAL- Bus Facilities Entry'!$Q263 &amp; '9.3 MAL- Bus Facilities Entry'!AK$3, 'Custom Field Tbl'!$M$5:$M$446 &amp; 'Custom Field Tbl'!$O$5:$O$446, 0 ))</f>
        <v>#N/A</v>
      </c>
      <c r="AL263" s="143" t="str">
        <f>IF(ISNA(INDEX(CFV_Tbl[CF Description], MATCH('9.3 MAL- Bus Facilities Entry'!AK263, CFV_Tbl[CF Code], 0)) ), "Field Not Required", INDEX(CFV_Tbl[CF Description], MATCH('9.3 MAL- Bus Facilities Entry'!AK263, CFV_Tbl[CF Code], 0)) )</f>
        <v>Field Not Required</v>
      </c>
      <c r="AO263" s="243" t="e" cm="1">
        <f t="array" ref="AO263">INDEX('Custom Field Tbl'!$N$5:$N$446, MATCH('9.3 MAL- Bus Facilities Entry'!$Q263 &amp; '9.3 MAL- Bus Facilities Entry'!AO$3, 'Custom Field Tbl'!$M$5:$M$446 &amp; 'Custom Field Tbl'!$O$5:$O$446, 0 ))</f>
        <v>#N/A</v>
      </c>
      <c r="AP263" s="143" t="str">
        <f>IF(ISNA(INDEX(CFV_Tbl[CF Description], MATCH('9.3 MAL- Bus Facilities Entry'!AO263, CFV_Tbl[CF Code], 0)) ), "Field Not Required", INDEX(CFV_Tbl[CF Description], MATCH('9.3 MAL- Bus Facilities Entry'!AO263, CFV_Tbl[CF Code], 0)) )</f>
        <v>Field Not Required</v>
      </c>
      <c r="AS263" s="243" t="e" cm="1">
        <f t="array" ref="AS263">INDEX('Custom Field Tbl'!$N$5:$N$446, MATCH('9.3 MAL- Bus Facilities Entry'!$Q263 &amp; '9.3 MAL- Bus Facilities Entry'!AS$3, 'Custom Field Tbl'!$M$5:$M$446 &amp; 'Custom Field Tbl'!$O$5:$O$446, 0 ))</f>
        <v>#N/A</v>
      </c>
      <c r="AT263" s="143" t="str">
        <f>IF(ISNA(INDEX(CFV_Tbl[CF Description], MATCH('9.3 MAL- Bus Facilities Entry'!AS263, CFV_Tbl[CF Code], 0)) ), "Field Not Required", INDEX(CFV_Tbl[CF Description], MATCH('9.3 MAL- Bus Facilities Entry'!AS263, CFV_Tbl[CF Code], 0)) )</f>
        <v>Field Not Required</v>
      </c>
      <c r="AW263" s="243" t="e" cm="1">
        <f t="array" ref="AW263">INDEX('Custom Field Tbl'!$N$5:$N$446, MATCH('9.3 MAL- Bus Facilities Entry'!$Q263 &amp; '9.3 MAL- Bus Facilities Entry'!AW$3, 'Custom Field Tbl'!$M$5:$M$446 &amp; 'Custom Field Tbl'!$O$5:$O$446, 0 ))</f>
        <v>#N/A</v>
      </c>
      <c r="AX263" s="143" t="str">
        <f>IF(ISNA(INDEX(CFV_Tbl[CF Description], MATCH('9.3 MAL- Bus Facilities Entry'!AW263, CFV_Tbl[CF Code], 0)) ), "Field Not Required", INDEX(CFV_Tbl[CF Description], MATCH('9.3 MAL- Bus Facilities Entry'!AW263, CFV_Tbl[CF Code], 0)) )</f>
        <v>Field Not Required</v>
      </c>
      <c r="BA263" s="243" t="e" cm="1">
        <f t="array" ref="BA263">INDEX('Custom Field Tbl'!$N$5:$N$446, MATCH('9.3 MAL- Bus Facilities Entry'!$Q263 &amp; '9.3 MAL- Bus Facilities Entry'!BA$3, 'Custom Field Tbl'!$M$5:$M$446 &amp; 'Custom Field Tbl'!$O$5:$O$446, 0 ))</f>
        <v>#N/A</v>
      </c>
      <c r="BB263" s="143" t="str">
        <f>IF(ISNA(INDEX(CFV_Tbl[CF Description], MATCH('9.3 MAL- Bus Facilities Entry'!BA263, CFV_Tbl[CF Code], 0)) ), "Field Not Required", INDEX(CFV_Tbl[CF Description], MATCH('9.3 MAL- Bus Facilities Entry'!BA263, CFV_Tbl[CF Code], 0)) )</f>
        <v>Field Not Required</v>
      </c>
      <c r="BE263" s="243" t="e" cm="1">
        <f t="array" ref="BE263">INDEX('Custom Field Tbl'!$N$5:$N$446, MATCH('9.3 MAL- Bus Facilities Entry'!$Q263 &amp; '9.3 MAL- Bus Facilities Entry'!BE$3, 'Custom Field Tbl'!$M$5:$M$446 &amp; 'Custom Field Tbl'!$O$5:$O$446, 0 ))</f>
        <v>#N/A</v>
      </c>
      <c r="BF263" s="143" t="str">
        <f>IF(ISNA(INDEX(CFV_Tbl[CF Description], MATCH('9.3 MAL- Bus Facilities Entry'!BE263, CFV_Tbl[CF Code], 0)) ), "Field Not Required", INDEX(CFV_Tbl[CF Description], MATCH('9.3 MAL- Bus Facilities Entry'!BE263, CFV_Tbl[CF Code], 0)) )</f>
        <v>Field Not Required</v>
      </c>
      <c r="BI263" s="239"/>
      <c r="BJ263" s="243" t="e">
        <f>INDEX(Mnemonic[Code], MATCH('9.3 MAL- Bus Facilities Entry'!BS263, Mnemonic[Description], 0))</f>
        <v>#N/A</v>
      </c>
      <c r="BK263" s="243" t="e">
        <f>INDEX(Mnemonic[Code], MATCH('9.3 MAL- Bus Facilities Entry'!BT263, Mnemonic[Description], 0))</f>
        <v>#N/A</v>
      </c>
      <c r="BL263" s="243" t="e">
        <f>IF(ISNA(INDEX(Mnemonic[Code], MATCH( '9.3 MAL- Bus Facilities Entry'!BU263, Mnemonic[Description], 0)) ),  INDEX(Mnemonic[Code], MATCH( LEFT('9.3 MAL- Bus Facilities Entry'!BU263, LEN(BU263)-2), Mnemonic[Description], 0)),  INDEX(Mnemonic[Code], MATCH( '9.3 MAL- Bus Facilities Entry'!BU263, Mnemonic[Description], 0)) )</f>
        <v>#VALUE!</v>
      </c>
      <c r="BM263" s="243" t="e">
        <f>IF(ISNA(INDEX(Mnemonic[Code], MATCH( '9.3 MAL- Bus Facilities Entry'!BV263, Mnemonic[Description], 0)) ),  INDEX(Mnemonic[Code], MATCH( LEFT('9.3 MAL- Bus Facilities Entry'!BV263, LEN(BV263)-2), Mnemonic[Description], 0)),  INDEX(Mnemonic[Code], MATCH( '9.3 MAL- Bus Facilities Entry'!BV263, Mnemonic[Description], 0)) )</f>
        <v>#VALUE!</v>
      </c>
      <c r="BN263" s="243" t="e">
        <f>IF(ISNA(INDEX(Mnemonic[Code], MATCH( '9.3 MAL- Bus Facilities Entry'!BW263, Mnemonic[Description], 0)) ),  INDEX(Mnemonic[Code], MATCH( LEFT('9.3 MAL- Bus Facilities Entry'!BW263, LEN(BW263)-1), Mnemonic[Description], 0)),  INDEX(Mnemonic[Code], MATCH( '9.3 MAL- Bus Facilities Entry'!BW263, Mnemonic[Description], 0)) )</f>
        <v>#VALUE!</v>
      </c>
      <c r="BO263" s="243" t="e">
        <f>IF(ISNA(INDEX(Mnemonic[Code], MATCH( '9.3 MAL- Bus Facilities Entry'!BX263, Mnemonic[Description], 0)) ),  INDEX(Mnemonic[Code], MATCH( LEFT('9.3 MAL- Bus Facilities Entry'!BX263, LEN(BX263)-1), Mnemonic[Description], 0)),  INDEX(Mnemonic[Code], MATCH( '9.3 MAL- Bus Facilities Entry'!BX263, Mnemonic[Description], 0)) )</f>
        <v>#VALUE!</v>
      </c>
      <c r="BP263" s="243" t="e">
        <f t="shared" si="35"/>
        <v>#N/A</v>
      </c>
      <c r="BQ263" s="243" t="e">
        <f t="shared" si="32"/>
        <v>#N/A</v>
      </c>
      <c r="BR263" s="243" t="e">
        <f t="shared" si="36"/>
        <v>#VALUE!</v>
      </c>
      <c r="BS263" s="245"/>
      <c r="BT263" s="245"/>
      <c r="BU263" s="244"/>
      <c r="BV263" s="244"/>
      <c r="BW263" s="244"/>
      <c r="BX263" s="244"/>
      <c r="BZ263" s="239"/>
      <c r="CA263" s="246" t="e">
        <f>INDEX('MAL-OTHERLOOKUPS'!$ES$4:$ES$56, MATCH('9.3 MAL- Bus Facilities Entry'!CE263, 'MAL-OTHERLOOKUPS'!$ET$4:$ET$56, 0))</f>
        <v>#N/A</v>
      </c>
      <c r="CB263" s="247" t="str">
        <f t="shared" si="37"/>
        <v>L--</v>
      </c>
      <c r="CC263" s="247"/>
      <c r="CD263" s="425"/>
      <c r="CE263" s="425"/>
      <c r="CF263" s="425"/>
      <c r="CG263" s="248"/>
      <c r="CH263" s="367"/>
      <c r="CI263" s="367"/>
      <c r="CJ263" s="249" t="s">
        <v>11299</v>
      </c>
      <c r="CK263" s="249" t="s">
        <v>11299</v>
      </c>
      <c r="CL263" s="250" t="e">
        <v>#N/A</v>
      </c>
      <c r="CM263" s="239"/>
      <c r="CN263" s="251">
        <v>0</v>
      </c>
      <c r="CO263" s="471"/>
      <c r="CP263" s="251" t="str">
        <f t="shared" si="38"/>
        <v>0-</v>
      </c>
      <c r="CQ263" s="471"/>
      <c r="CR263" s="252" t="str">
        <f t="shared" si="33"/>
        <v xml:space="preserve">; ; </v>
      </c>
      <c r="CS263" s="252" t="str">
        <f t="shared" si="34"/>
        <v xml:space="preserve">; ; </v>
      </c>
      <c r="CT263" s="425"/>
      <c r="CU263" s="252" t="e">
        <v>#REF!</v>
      </c>
      <c r="CX263" s="239"/>
      <c r="CY263" s="240"/>
      <c r="CZ263" s="240"/>
      <c r="DA263" s="240"/>
      <c r="DB263" s="239"/>
      <c r="DD263" s="240"/>
      <c r="DE263" s="239"/>
      <c r="DF263" s="253"/>
      <c r="DH263" s="472"/>
      <c r="DI263" s="497"/>
      <c r="DJ263" s="254"/>
      <c r="DK263" s="239"/>
    </row>
    <row r="264" spans="1:115" ht="14.5" x14ac:dyDescent="0.35">
      <c r="A264" s="469"/>
      <c r="B264" s="239"/>
      <c r="C264" s="240"/>
      <c r="D264" s="240"/>
      <c r="E264" s="240"/>
      <c r="F264" s="367"/>
      <c r="G264" s="239"/>
      <c r="H264" s="240"/>
      <c r="J264" s="241"/>
      <c r="K264" s="241"/>
      <c r="M264" s="473"/>
      <c r="O264" s="239"/>
      <c r="Q264" s="143" t="e">
        <f>INDEX(AssetClass[Asset Class], MATCH('9.3 MAL- Bus Facilities Entry'!P264, AssetClass[Class Description], 0))</f>
        <v>#N/A</v>
      </c>
      <c r="R264" s="143"/>
      <c r="S264" s="242"/>
      <c r="T264" s="239"/>
      <c r="U264" s="243" t="e" cm="1">
        <f t="array" ref="U264">INDEX('Custom Field Tbl'!$N$5:$N$446, MATCH('9.3 MAL- Bus Facilities Entry'!$Q264 &amp; '9.3 MAL- Bus Facilities Entry'!U$3, 'Custom Field Tbl'!$M$5:$M$446 &amp; 'Custom Field Tbl'!$O$5:$O$446, 0 ))</f>
        <v>#N/A</v>
      </c>
      <c r="V264" s="143" t="str">
        <f>IF(ISNA(INDEX(CFV_Tbl[CF Description], MATCH('9.3 MAL- Bus Facilities Entry'!U264, CFV_Tbl[CF Code], 0)) ), "Field Not Required", INDEX(CFV_Tbl[CF Description], MATCH('9.3 MAL- Bus Facilities Entry'!U264, CFV_Tbl[CF Code], 0)) )</f>
        <v>Field Not Required</v>
      </c>
      <c r="Y264" s="243" t="e" cm="1">
        <f t="array" ref="Y264">INDEX('Custom Field Tbl'!$N$5:$N$446, MATCH('9.3 MAL- Bus Facilities Entry'!$Q264 &amp; '9.3 MAL- Bus Facilities Entry'!Y$3, 'Custom Field Tbl'!$M$5:$M$446 &amp; 'Custom Field Tbl'!$O$5:$O$446, 0 ))</f>
        <v>#N/A</v>
      </c>
      <c r="Z264" s="143" t="str">
        <f>IF(ISNA(INDEX(CFV_Tbl[CF Description], MATCH('9.3 MAL- Bus Facilities Entry'!Y264, CFV_Tbl[CF Code], 0)) ), "Field Not Required", INDEX(CFV_Tbl[CF Description], MATCH('9.3 MAL- Bus Facilities Entry'!Y264, CFV_Tbl[CF Code], 0)) )</f>
        <v>Field Not Required</v>
      </c>
      <c r="AC264" s="243" t="e" cm="1">
        <f t="array" ref="AC264">INDEX('Custom Field Tbl'!$N$5:$N$446, MATCH('9.3 MAL- Bus Facilities Entry'!$Q264 &amp; '9.3 MAL- Bus Facilities Entry'!AC$3, 'Custom Field Tbl'!$M$5:$M$446 &amp; 'Custom Field Tbl'!$O$5:$O$446, 0 ))</f>
        <v>#N/A</v>
      </c>
      <c r="AD264" s="143" t="str">
        <f>IF(ISNA(INDEX(CFV_Tbl[CF Description], MATCH('9.3 MAL- Bus Facilities Entry'!AC264, CFV_Tbl[CF Code], 0)) ), "Field Not Required", INDEX(CFV_Tbl[CF Description], MATCH('9.3 MAL- Bus Facilities Entry'!AC264, CFV_Tbl[CF Code], 0)) )</f>
        <v>Field Not Required</v>
      </c>
      <c r="AG264" s="243" t="e" cm="1">
        <f t="array" ref="AG264">INDEX('Custom Field Tbl'!$N$5:$N$446, MATCH('9.3 MAL- Bus Facilities Entry'!$Q264 &amp; '9.3 MAL- Bus Facilities Entry'!AG$3, 'Custom Field Tbl'!$M$5:$M$446 &amp; 'Custom Field Tbl'!$O$5:$O$446, 0 ))</f>
        <v>#N/A</v>
      </c>
      <c r="AH264" s="143" t="str">
        <f>IF(ISNA(INDEX(CFV_Tbl[CF Description], MATCH('9.3 MAL- Bus Facilities Entry'!AG264, CFV_Tbl[CF Code], 0)) ), "Field Not Required", INDEX(CFV_Tbl[CF Description], MATCH('9.3 MAL- Bus Facilities Entry'!AG264, CFV_Tbl[CF Code], 0)) )</f>
        <v>Field Not Required</v>
      </c>
      <c r="AK264" s="243" t="e" cm="1">
        <f t="array" ref="AK264">INDEX('Custom Field Tbl'!$N$5:$N$446, MATCH('9.3 MAL- Bus Facilities Entry'!$Q264 &amp; '9.3 MAL- Bus Facilities Entry'!AK$3, 'Custom Field Tbl'!$M$5:$M$446 &amp; 'Custom Field Tbl'!$O$5:$O$446, 0 ))</f>
        <v>#N/A</v>
      </c>
      <c r="AL264" s="143" t="str">
        <f>IF(ISNA(INDEX(CFV_Tbl[CF Description], MATCH('9.3 MAL- Bus Facilities Entry'!AK264, CFV_Tbl[CF Code], 0)) ), "Field Not Required", INDEX(CFV_Tbl[CF Description], MATCH('9.3 MAL- Bus Facilities Entry'!AK264, CFV_Tbl[CF Code], 0)) )</f>
        <v>Field Not Required</v>
      </c>
      <c r="AO264" s="243" t="e" cm="1">
        <f t="array" ref="AO264">INDEX('Custom Field Tbl'!$N$5:$N$446, MATCH('9.3 MAL- Bus Facilities Entry'!$Q264 &amp; '9.3 MAL- Bus Facilities Entry'!AO$3, 'Custom Field Tbl'!$M$5:$M$446 &amp; 'Custom Field Tbl'!$O$5:$O$446, 0 ))</f>
        <v>#N/A</v>
      </c>
      <c r="AP264" s="143" t="str">
        <f>IF(ISNA(INDEX(CFV_Tbl[CF Description], MATCH('9.3 MAL- Bus Facilities Entry'!AO264, CFV_Tbl[CF Code], 0)) ), "Field Not Required", INDEX(CFV_Tbl[CF Description], MATCH('9.3 MAL- Bus Facilities Entry'!AO264, CFV_Tbl[CF Code], 0)) )</f>
        <v>Field Not Required</v>
      </c>
      <c r="AS264" s="243" t="e" cm="1">
        <f t="array" ref="AS264">INDEX('Custom Field Tbl'!$N$5:$N$446, MATCH('9.3 MAL- Bus Facilities Entry'!$Q264 &amp; '9.3 MAL- Bus Facilities Entry'!AS$3, 'Custom Field Tbl'!$M$5:$M$446 &amp; 'Custom Field Tbl'!$O$5:$O$446, 0 ))</f>
        <v>#N/A</v>
      </c>
      <c r="AT264" s="143" t="str">
        <f>IF(ISNA(INDEX(CFV_Tbl[CF Description], MATCH('9.3 MAL- Bus Facilities Entry'!AS264, CFV_Tbl[CF Code], 0)) ), "Field Not Required", INDEX(CFV_Tbl[CF Description], MATCH('9.3 MAL- Bus Facilities Entry'!AS264, CFV_Tbl[CF Code], 0)) )</f>
        <v>Field Not Required</v>
      </c>
      <c r="AW264" s="243" t="e" cm="1">
        <f t="array" ref="AW264">INDEX('Custom Field Tbl'!$N$5:$N$446, MATCH('9.3 MAL- Bus Facilities Entry'!$Q264 &amp; '9.3 MAL- Bus Facilities Entry'!AW$3, 'Custom Field Tbl'!$M$5:$M$446 &amp; 'Custom Field Tbl'!$O$5:$O$446, 0 ))</f>
        <v>#N/A</v>
      </c>
      <c r="AX264" s="143" t="str">
        <f>IF(ISNA(INDEX(CFV_Tbl[CF Description], MATCH('9.3 MAL- Bus Facilities Entry'!AW264, CFV_Tbl[CF Code], 0)) ), "Field Not Required", INDEX(CFV_Tbl[CF Description], MATCH('9.3 MAL- Bus Facilities Entry'!AW264, CFV_Tbl[CF Code], 0)) )</f>
        <v>Field Not Required</v>
      </c>
      <c r="BA264" s="243" t="e" cm="1">
        <f t="array" ref="BA264">INDEX('Custom Field Tbl'!$N$5:$N$446, MATCH('9.3 MAL- Bus Facilities Entry'!$Q264 &amp; '9.3 MAL- Bus Facilities Entry'!BA$3, 'Custom Field Tbl'!$M$5:$M$446 &amp; 'Custom Field Tbl'!$O$5:$O$446, 0 ))</f>
        <v>#N/A</v>
      </c>
      <c r="BB264" s="143" t="str">
        <f>IF(ISNA(INDEX(CFV_Tbl[CF Description], MATCH('9.3 MAL- Bus Facilities Entry'!BA264, CFV_Tbl[CF Code], 0)) ), "Field Not Required", INDEX(CFV_Tbl[CF Description], MATCH('9.3 MAL- Bus Facilities Entry'!BA264, CFV_Tbl[CF Code], 0)) )</f>
        <v>Field Not Required</v>
      </c>
      <c r="BE264" s="243" t="e" cm="1">
        <f t="array" ref="BE264">INDEX('Custom Field Tbl'!$N$5:$N$446, MATCH('9.3 MAL- Bus Facilities Entry'!$Q264 &amp; '9.3 MAL- Bus Facilities Entry'!BE$3, 'Custom Field Tbl'!$M$5:$M$446 &amp; 'Custom Field Tbl'!$O$5:$O$446, 0 ))</f>
        <v>#N/A</v>
      </c>
      <c r="BF264" s="143" t="str">
        <f>IF(ISNA(INDEX(CFV_Tbl[CF Description], MATCH('9.3 MAL- Bus Facilities Entry'!BE264, CFV_Tbl[CF Code], 0)) ), "Field Not Required", INDEX(CFV_Tbl[CF Description], MATCH('9.3 MAL- Bus Facilities Entry'!BE264, CFV_Tbl[CF Code], 0)) )</f>
        <v>Field Not Required</v>
      </c>
      <c r="BI264" s="239"/>
      <c r="BJ264" s="243" t="e">
        <f>INDEX(Mnemonic[Code], MATCH('9.3 MAL- Bus Facilities Entry'!BS264, Mnemonic[Description], 0))</f>
        <v>#N/A</v>
      </c>
      <c r="BK264" s="243" t="e">
        <f>INDEX(Mnemonic[Code], MATCH('9.3 MAL- Bus Facilities Entry'!BT264, Mnemonic[Description], 0))</f>
        <v>#N/A</v>
      </c>
      <c r="BL264" s="243" t="e">
        <f>IF(ISNA(INDEX(Mnemonic[Code], MATCH( '9.3 MAL- Bus Facilities Entry'!BU264, Mnemonic[Description], 0)) ),  INDEX(Mnemonic[Code], MATCH( LEFT('9.3 MAL- Bus Facilities Entry'!BU264, LEN(BU264)-2), Mnemonic[Description], 0)),  INDEX(Mnemonic[Code], MATCH( '9.3 MAL- Bus Facilities Entry'!BU264, Mnemonic[Description], 0)) )</f>
        <v>#VALUE!</v>
      </c>
      <c r="BM264" s="243" t="e">
        <f>IF(ISNA(INDEX(Mnemonic[Code], MATCH( '9.3 MAL- Bus Facilities Entry'!BV264, Mnemonic[Description], 0)) ),  INDEX(Mnemonic[Code], MATCH( LEFT('9.3 MAL- Bus Facilities Entry'!BV264, LEN(BV264)-2), Mnemonic[Description], 0)),  INDEX(Mnemonic[Code], MATCH( '9.3 MAL- Bus Facilities Entry'!BV264, Mnemonic[Description], 0)) )</f>
        <v>#VALUE!</v>
      </c>
      <c r="BN264" s="243" t="e">
        <f>IF(ISNA(INDEX(Mnemonic[Code], MATCH( '9.3 MAL- Bus Facilities Entry'!BW264, Mnemonic[Description], 0)) ),  INDEX(Mnemonic[Code], MATCH( LEFT('9.3 MAL- Bus Facilities Entry'!BW264, LEN(BW264)-1), Mnemonic[Description], 0)),  INDEX(Mnemonic[Code], MATCH( '9.3 MAL- Bus Facilities Entry'!BW264, Mnemonic[Description], 0)) )</f>
        <v>#VALUE!</v>
      </c>
      <c r="BO264" s="243" t="e">
        <f>IF(ISNA(INDEX(Mnemonic[Code], MATCH( '9.3 MAL- Bus Facilities Entry'!BX264, Mnemonic[Description], 0)) ),  INDEX(Mnemonic[Code], MATCH( LEFT('9.3 MAL- Bus Facilities Entry'!BX264, LEN(BX264)-1), Mnemonic[Description], 0)),  INDEX(Mnemonic[Code], MATCH( '9.3 MAL- Bus Facilities Entry'!BX264, Mnemonic[Description], 0)) )</f>
        <v>#VALUE!</v>
      </c>
      <c r="BP264" s="243" t="e">
        <f t="shared" si="35"/>
        <v>#N/A</v>
      </c>
      <c r="BQ264" s="243" t="e">
        <f t="shared" si="32"/>
        <v>#N/A</v>
      </c>
      <c r="BR264" s="243" t="e">
        <f t="shared" si="36"/>
        <v>#VALUE!</v>
      </c>
      <c r="BS264" s="245"/>
      <c r="BT264" s="245"/>
      <c r="BU264" s="244"/>
      <c r="BV264" s="244"/>
      <c r="BW264" s="244"/>
      <c r="BX264" s="244"/>
      <c r="BZ264" s="239"/>
      <c r="CA264" s="246" t="e">
        <f>INDEX('MAL-OTHERLOOKUPS'!$ES$4:$ES$56, MATCH('9.3 MAL- Bus Facilities Entry'!CE264, 'MAL-OTHERLOOKUPS'!$ET$4:$ET$56, 0))</f>
        <v>#N/A</v>
      </c>
      <c r="CB264" s="247" t="str">
        <f t="shared" si="37"/>
        <v>L--</v>
      </c>
      <c r="CC264" s="247"/>
      <c r="CD264" s="425"/>
      <c r="CE264" s="425"/>
      <c r="CF264" s="425"/>
      <c r="CG264" s="248"/>
      <c r="CH264" s="367"/>
      <c r="CI264" s="367"/>
      <c r="CJ264" s="249" t="s">
        <v>11299</v>
      </c>
      <c r="CK264" s="249" t="s">
        <v>11299</v>
      </c>
      <c r="CL264" s="250" t="e">
        <v>#N/A</v>
      </c>
      <c r="CM264" s="239"/>
      <c r="CN264" s="251">
        <v>0</v>
      </c>
      <c r="CO264" s="471"/>
      <c r="CP264" s="251" t="str">
        <f t="shared" si="38"/>
        <v>0-</v>
      </c>
      <c r="CQ264" s="471"/>
      <c r="CR264" s="252" t="str">
        <f t="shared" si="33"/>
        <v xml:space="preserve">; ; </v>
      </c>
      <c r="CS264" s="252" t="str">
        <f t="shared" si="34"/>
        <v xml:space="preserve">; ; </v>
      </c>
      <c r="CT264" s="425"/>
      <c r="CU264" s="252" t="e">
        <v>#REF!</v>
      </c>
      <c r="CX264" s="239"/>
      <c r="CY264" s="240"/>
      <c r="CZ264" s="240"/>
      <c r="DA264" s="240"/>
      <c r="DB264" s="239"/>
      <c r="DD264" s="240"/>
      <c r="DE264" s="239"/>
      <c r="DF264" s="253"/>
      <c r="DH264" s="472"/>
      <c r="DI264" s="497"/>
      <c r="DJ264" s="254"/>
      <c r="DK264" s="239"/>
    </row>
    <row r="265" spans="1:115" ht="14.5" x14ac:dyDescent="0.35">
      <c r="A265" s="469"/>
      <c r="B265" s="239"/>
      <c r="C265" s="240"/>
      <c r="D265" s="240"/>
      <c r="E265" s="240"/>
      <c r="F265" s="367"/>
      <c r="G265" s="239"/>
      <c r="H265" s="240"/>
      <c r="J265" s="241"/>
      <c r="K265" s="241"/>
      <c r="M265" s="473"/>
      <c r="O265" s="239"/>
      <c r="Q265" s="143" t="e">
        <f>INDEX(AssetClass[Asset Class], MATCH('9.3 MAL- Bus Facilities Entry'!P265, AssetClass[Class Description], 0))</f>
        <v>#N/A</v>
      </c>
      <c r="R265" s="143"/>
      <c r="S265" s="242"/>
      <c r="T265" s="239"/>
      <c r="U265" s="243" t="e" cm="1">
        <f t="array" ref="U265">INDEX('Custom Field Tbl'!$N$5:$N$446, MATCH('9.3 MAL- Bus Facilities Entry'!$Q265 &amp; '9.3 MAL- Bus Facilities Entry'!U$3, 'Custom Field Tbl'!$M$5:$M$446 &amp; 'Custom Field Tbl'!$O$5:$O$446, 0 ))</f>
        <v>#N/A</v>
      </c>
      <c r="V265" s="143" t="str">
        <f>IF(ISNA(INDEX(CFV_Tbl[CF Description], MATCH('9.3 MAL- Bus Facilities Entry'!U265, CFV_Tbl[CF Code], 0)) ), "Field Not Required", INDEX(CFV_Tbl[CF Description], MATCH('9.3 MAL- Bus Facilities Entry'!U265, CFV_Tbl[CF Code], 0)) )</f>
        <v>Field Not Required</v>
      </c>
      <c r="Y265" s="243" t="e" cm="1">
        <f t="array" ref="Y265">INDEX('Custom Field Tbl'!$N$5:$N$446, MATCH('9.3 MAL- Bus Facilities Entry'!$Q265 &amp; '9.3 MAL- Bus Facilities Entry'!Y$3, 'Custom Field Tbl'!$M$5:$M$446 &amp; 'Custom Field Tbl'!$O$5:$O$446, 0 ))</f>
        <v>#N/A</v>
      </c>
      <c r="Z265" s="143" t="str">
        <f>IF(ISNA(INDEX(CFV_Tbl[CF Description], MATCH('9.3 MAL- Bus Facilities Entry'!Y265, CFV_Tbl[CF Code], 0)) ), "Field Not Required", INDEX(CFV_Tbl[CF Description], MATCH('9.3 MAL- Bus Facilities Entry'!Y265, CFV_Tbl[CF Code], 0)) )</f>
        <v>Field Not Required</v>
      </c>
      <c r="AC265" s="243" t="e" cm="1">
        <f t="array" ref="AC265">INDEX('Custom Field Tbl'!$N$5:$N$446, MATCH('9.3 MAL- Bus Facilities Entry'!$Q265 &amp; '9.3 MAL- Bus Facilities Entry'!AC$3, 'Custom Field Tbl'!$M$5:$M$446 &amp; 'Custom Field Tbl'!$O$5:$O$446, 0 ))</f>
        <v>#N/A</v>
      </c>
      <c r="AD265" s="143" t="str">
        <f>IF(ISNA(INDEX(CFV_Tbl[CF Description], MATCH('9.3 MAL- Bus Facilities Entry'!AC265, CFV_Tbl[CF Code], 0)) ), "Field Not Required", INDEX(CFV_Tbl[CF Description], MATCH('9.3 MAL- Bus Facilities Entry'!AC265, CFV_Tbl[CF Code], 0)) )</f>
        <v>Field Not Required</v>
      </c>
      <c r="AG265" s="243" t="e" cm="1">
        <f t="array" ref="AG265">INDEX('Custom Field Tbl'!$N$5:$N$446, MATCH('9.3 MAL- Bus Facilities Entry'!$Q265 &amp; '9.3 MAL- Bus Facilities Entry'!AG$3, 'Custom Field Tbl'!$M$5:$M$446 &amp; 'Custom Field Tbl'!$O$5:$O$446, 0 ))</f>
        <v>#N/A</v>
      </c>
      <c r="AH265" s="143" t="str">
        <f>IF(ISNA(INDEX(CFV_Tbl[CF Description], MATCH('9.3 MAL- Bus Facilities Entry'!AG265, CFV_Tbl[CF Code], 0)) ), "Field Not Required", INDEX(CFV_Tbl[CF Description], MATCH('9.3 MAL- Bus Facilities Entry'!AG265, CFV_Tbl[CF Code], 0)) )</f>
        <v>Field Not Required</v>
      </c>
      <c r="AK265" s="243" t="e" cm="1">
        <f t="array" ref="AK265">INDEX('Custom Field Tbl'!$N$5:$N$446, MATCH('9.3 MAL- Bus Facilities Entry'!$Q265 &amp; '9.3 MAL- Bus Facilities Entry'!AK$3, 'Custom Field Tbl'!$M$5:$M$446 &amp; 'Custom Field Tbl'!$O$5:$O$446, 0 ))</f>
        <v>#N/A</v>
      </c>
      <c r="AL265" s="143" t="str">
        <f>IF(ISNA(INDEX(CFV_Tbl[CF Description], MATCH('9.3 MAL- Bus Facilities Entry'!AK265, CFV_Tbl[CF Code], 0)) ), "Field Not Required", INDEX(CFV_Tbl[CF Description], MATCH('9.3 MAL- Bus Facilities Entry'!AK265, CFV_Tbl[CF Code], 0)) )</f>
        <v>Field Not Required</v>
      </c>
      <c r="AO265" s="243" t="e" cm="1">
        <f t="array" ref="AO265">INDEX('Custom Field Tbl'!$N$5:$N$446, MATCH('9.3 MAL- Bus Facilities Entry'!$Q265 &amp; '9.3 MAL- Bus Facilities Entry'!AO$3, 'Custom Field Tbl'!$M$5:$M$446 &amp; 'Custom Field Tbl'!$O$5:$O$446, 0 ))</f>
        <v>#N/A</v>
      </c>
      <c r="AP265" s="143" t="str">
        <f>IF(ISNA(INDEX(CFV_Tbl[CF Description], MATCH('9.3 MAL- Bus Facilities Entry'!AO265, CFV_Tbl[CF Code], 0)) ), "Field Not Required", INDEX(CFV_Tbl[CF Description], MATCH('9.3 MAL- Bus Facilities Entry'!AO265, CFV_Tbl[CF Code], 0)) )</f>
        <v>Field Not Required</v>
      </c>
      <c r="AS265" s="243" t="e" cm="1">
        <f t="array" ref="AS265">INDEX('Custom Field Tbl'!$N$5:$N$446, MATCH('9.3 MAL- Bus Facilities Entry'!$Q265 &amp; '9.3 MAL- Bus Facilities Entry'!AS$3, 'Custom Field Tbl'!$M$5:$M$446 &amp; 'Custom Field Tbl'!$O$5:$O$446, 0 ))</f>
        <v>#N/A</v>
      </c>
      <c r="AT265" s="143" t="str">
        <f>IF(ISNA(INDEX(CFV_Tbl[CF Description], MATCH('9.3 MAL- Bus Facilities Entry'!AS265, CFV_Tbl[CF Code], 0)) ), "Field Not Required", INDEX(CFV_Tbl[CF Description], MATCH('9.3 MAL- Bus Facilities Entry'!AS265, CFV_Tbl[CF Code], 0)) )</f>
        <v>Field Not Required</v>
      </c>
      <c r="AW265" s="243" t="e" cm="1">
        <f t="array" ref="AW265">INDEX('Custom Field Tbl'!$N$5:$N$446, MATCH('9.3 MAL- Bus Facilities Entry'!$Q265 &amp; '9.3 MAL- Bus Facilities Entry'!AW$3, 'Custom Field Tbl'!$M$5:$M$446 &amp; 'Custom Field Tbl'!$O$5:$O$446, 0 ))</f>
        <v>#N/A</v>
      </c>
      <c r="AX265" s="143" t="str">
        <f>IF(ISNA(INDEX(CFV_Tbl[CF Description], MATCH('9.3 MAL- Bus Facilities Entry'!AW265, CFV_Tbl[CF Code], 0)) ), "Field Not Required", INDEX(CFV_Tbl[CF Description], MATCH('9.3 MAL- Bus Facilities Entry'!AW265, CFV_Tbl[CF Code], 0)) )</f>
        <v>Field Not Required</v>
      </c>
      <c r="BA265" s="243" t="e" cm="1">
        <f t="array" ref="BA265">INDEX('Custom Field Tbl'!$N$5:$N$446, MATCH('9.3 MAL- Bus Facilities Entry'!$Q265 &amp; '9.3 MAL- Bus Facilities Entry'!BA$3, 'Custom Field Tbl'!$M$5:$M$446 &amp; 'Custom Field Tbl'!$O$5:$O$446, 0 ))</f>
        <v>#N/A</v>
      </c>
      <c r="BB265" s="143" t="str">
        <f>IF(ISNA(INDEX(CFV_Tbl[CF Description], MATCH('9.3 MAL- Bus Facilities Entry'!BA265, CFV_Tbl[CF Code], 0)) ), "Field Not Required", INDEX(CFV_Tbl[CF Description], MATCH('9.3 MAL- Bus Facilities Entry'!BA265, CFV_Tbl[CF Code], 0)) )</f>
        <v>Field Not Required</v>
      </c>
      <c r="BE265" s="243" t="e" cm="1">
        <f t="array" ref="BE265">INDEX('Custom Field Tbl'!$N$5:$N$446, MATCH('9.3 MAL- Bus Facilities Entry'!$Q265 &amp; '9.3 MAL- Bus Facilities Entry'!BE$3, 'Custom Field Tbl'!$M$5:$M$446 &amp; 'Custom Field Tbl'!$O$5:$O$446, 0 ))</f>
        <v>#N/A</v>
      </c>
      <c r="BF265" s="143" t="str">
        <f>IF(ISNA(INDEX(CFV_Tbl[CF Description], MATCH('9.3 MAL- Bus Facilities Entry'!BE265, CFV_Tbl[CF Code], 0)) ), "Field Not Required", INDEX(CFV_Tbl[CF Description], MATCH('9.3 MAL- Bus Facilities Entry'!BE265, CFV_Tbl[CF Code], 0)) )</f>
        <v>Field Not Required</v>
      </c>
      <c r="BI265" s="239"/>
      <c r="BJ265" s="243" t="e">
        <f>INDEX(Mnemonic[Code], MATCH('9.3 MAL- Bus Facilities Entry'!BS265, Mnemonic[Description], 0))</f>
        <v>#N/A</v>
      </c>
      <c r="BK265" s="243" t="e">
        <f>INDEX(Mnemonic[Code], MATCH('9.3 MAL- Bus Facilities Entry'!BT265, Mnemonic[Description], 0))</f>
        <v>#N/A</v>
      </c>
      <c r="BL265" s="243" t="e">
        <f>IF(ISNA(INDEX(Mnemonic[Code], MATCH( '9.3 MAL- Bus Facilities Entry'!BU265, Mnemonic[Description], 0)) ),  INDEX(Mnemonic[Code], MATCH( LEFT('9.3 MAL- Bus Facilities Entry'!BU265, LEN(BU265)-2), Mnemonic[Description], 0)),  INDEX(Mnemonic[Code], MATCH( '9.3 MAL- Bus Facilities Entry'!BU265, Mnemonic[Description], 0)) )</f>
        <v>#VALUE!</v>
      </c>
      <c r="BM265" s="243" t="e">
        <f>IF(ISNA(INDEX(Mnemonic[Code], MATCH( '9.3 MAL- Bus Facilities Entry'!BV265, Mnemonic[Description], 0)) ),  INDEX(Mnemonic[Code], MATCH( LEFT('9.3 MAL- Bus Facilities Entry'!BV265, LEN(BV265)-2), Mnemonic[Description], 0)),  INDEX(Mnemonic[Code], MATCH( '9.3 MAL- Bus Facilities Entry'!BV265, Mnemonic[Description], 0)) )</f>
        <v>#VALUE!</v>
      </c>
      <c r="BN265" s="243" t="e">
        <f>IF(ISNA(INDEX(Mnemonic[Code], MATCH( '9.3 MAL- Bus Facilities Entry'!BW265, Mnemonic[Description], 0)) ),  INDEX(Mnemonic[Code], MATCH( LEFT('9.3 MAL- Bus Facilities Entry'!BW265, LEN(BW265)-1), Mnemonic[Description], 0)),  INDEX(Mnemonic[Code], MATCH( '9.3 MAL- Bus Facilities Entry'!BW265, Mnemonic[Description], 0)) )</f>
        <v>#VALUE!</v>
      </c>
      <c r="BO265" s="243" t="e">
        <f>IF(ISNA(INDEX(Mnemonic[Code], MATCH( '9.3 MAL- Bus Facilities Entry'!BX265, Mnemonic[Description], 0)) ),  INDEX(Mnemonic[Code], MATCH( LEFT('9.3 MAL- Bus Facilities Entry'!BX265, LEN(BX265)-1), Mnemonic[Description], 0)),  INDEX(Mnemonic[Code], MATCH( '9.3 MAL- Bus Facilities Entry'!BX265, Mnemonic[Description], 0)) )</f>
        <v>#VALUE!</v>
      </c>
      <c r="BP265" s="243" t="e">
        <f t="shared" si="35"/>
        <v>#N/A</v>
      </c>
      <c r="BQ265" s="243" t="e">
        <f t="shared" si="32"/>
        <v>#N/A</v>
      </c>
      <c r="BR265" s="243" t="e">
        <f t="shared" si="36"/>
        <v>#VALUE!</v>
      </c>
      <c r="BS265" s="245"/>
      <c r="BT265" s="245"/>
      <c r="BU265" s="244"/>
      <c r="BV265" s="244"/>
      <c r="BW265" s="244"/>
      <c r="BX265" s="244"/>
      <c r="BZ265" s="239"/>
      <c r="CA265" s="246" t="e">
        <f>INDEX('MAL-OTHERLOOKUPS'!$ES$4:$ES$56, MATCH('9.3 MAL- Bus Facilities Entry'!CE265, 'MAL-OTHERLOOKUPS'!$ET$4:$ET$56, 0))</f>
        <v>#N/A</v>
      </c>
      <c r="CB265" s="247" t="str">
        <f t="shared" si="37"/>
        <v>L--</v>
      </c>
      <c r="CC265" s="247"/>
      <c r="CD265" s="425"/>
      <c r="CE265" s="425"/>
      <c r="CF265" s="425"/>
      <c r="CG265" s="248"/>
      <c r="CH265" s="367"/>
      <c r="CI265" s="367"/>
      <c r="CJ265" s="249" t="s">
        <v>11299</v>
      </c>
      <c r="CK265" s="249" t="s">
        <v>11299</v>
      </c>
      <c r="CL265" s="250" t="e">
        <v>#N/A</v>
      </c>
      <c r="CM265" s="239"/>
      <c r="CN265" s="251">
        <v>0</v>
      </c>
      <c r="CO265" s="471"/>
      <c r="CP265" s="251" t="str">
        <f t="shared" si="38"/>
        <v>0-</v>
      </c>
      <c r="CQ265" s="471"/>
      <c r="CR265" s="252" t="str">
        <f t="shared" si="33"/>
        <v xml:space="preserve">; ; </v>
      </c>
      <c r="CS265" s="252" t="str">
        <f t="shared" si="34"/>
        <v xml:space="preserve">; ; </v>
      </c>
      <c r="CT265" s="425"/>
      <c r="CU265" s="252" t="e">
        <v>#REF!</v>
      </c>
      <c r="CX265" s="239"/>
      <c r="CY265" s="240"/>
      <c r="CZ265" s="240"/>
      <c r="DA265" s="240"/>
      <c r="DB265" s="239"/>
      <c r="DD265" s="240"/>
      <c r="DE265" s="239"/>
      <c r="DF265" s="253"/>
      <c r="DH265" s="472"/>
      <c r="DI265" s="497"/>
      <c r="DJ265" s="254"/>
      <c r="DK265" s="239"/>
    </row>
    <row r="266" spans="1:115" ht="14.5" x14ac:dyDescent="0.35">
      <c r="A266" s="469"/>
      <c r="B266" s="239"/>
      <c r="C266" s="240"/>
      <c r="D266" s="240"/>
      <c r="E266" s="240"/>
      <c r="F266" s="367"/>
      <c r="G266" s="239"/>
      <c r="H266" s="240"/>
      <c r="J266" s="241"/>
      <c r="K266" s="241"/>
      <c r="M266" s="473"/>
      <c r="O266" s="239"/>
      <c r="Q266" s="143" t="e">
        <f>INDEX(AssetClass[Asset Class], MATCH('9.3 MAL- Bus Facilities Entry'!P266, AssetClass[Class Description], 0))</f>
        <v>#N/A</v>
      </c>
      <c r="R266" s="143"/>
      <c r="S266" s="242"/>
      <c r="T266" s="239"/>
      <c r="U266" s="243" t="e" cm="1">
        <f t="array" ref="U266">INDEX('Custom Field Tbl'!$N$5:$N$446, MATCH('9.3 MAL- Bus Facilities Entry'!$Q266 &amp; '9.3 MAL- Bus Facilities Entry'!U$3, 'Custom Field Tbl'!$M$5:$M$446 &amp; 'Custom Field Tbl'!$O$5:$O$446, 0 ))</f>
        <v>#N/A</v>
      </c>
      <c r="V266" s="143" t="str">
        <f>IF(ISNA(INDEX(CFV_Tbl[CF Description], MATCH('9.3 MAL- Bus Facilities Entry'!U266, CFV_Tbl[CF Code], 0)) ), "Field Not Required", INDEX(CFV_Tbl[CF Description], MATCH('9.3 MAL- Bus Facilities Entry'!U266, CFV_Tbl[CF Code], 0)) )</f>
        <v>Field Not Required</v>
      </c>
      <c r="Y266" s="243" t="e" cm="1">
        <f t="array" ref="Y266">INDEX('Custom Field Tbl'!$N$5:$N$446, MATCH('9.3 MAL- Bus Facilities Entry'!$Q266 &amp; '9.3 MAL- Bus Facilities Entry'!Y$3, 'Custom Field Tbl'!$M$5:$M$446 &amp; 'Custom Field Tbl'!$O$5:$O$446, 0 ))</f>
        <v>#N/A</v>
      </c>
      <c r="Z266" s="143" t="str">
        <f>IF(ISNA(INDEX(CFV_Tbl[CF Description], MATCH('9.3 MAL- Bus Facilities Entry'!Y266, CFV_Tbl[CF Code], 0)) ), "Field Not Required", INDEX(CFV_Tbl[CF Description], MATCH('9.3 MAL- Bus Facilities Entry'!Y266, CFV_Tbl[CF Code], 0)) )</f>
        <v>Field Not Required</v>
      </c>
      <c r="AC266" s="243" t="e" cm="1">
        <f t="array" ref="AC266">INDEX('Custom Field Tbl'!$N$5:$N$446, MATCH('9.3 MAL- Bus Facilities Entry'!$Q266 &amp; '9.3 MAL- Bus Facilities Entry'!AC$3, 'Custom Field Tbl'!$M$5:$M$446 &amp; 'Custom Field Tbl'!$O$5:$O$446, 0 ))</f>
        <v>#N/A</v>
      </c>
      <c r="AD266" s="143" t="str">
        <f>IF(ISNA(INDEX(CFV_Tbl[CF Description], MATCH('9.3 MAL- Bus Facilities Entry'!AC266, CFV_Tbl[CF Code], 0)) ), "Field Not Required", INDEX(CFV_Tbl[CF Description], MATCH('9.3 MAL- Bus Facilities Entry'!AC266, CFV_Tbl[CF Code], 0)) )</f>
        <v>Field Not Required</v>
      </c>
      <c r="AG266" s="243" t="e" cm="1">
        <f t="array" ref="AG266">INDEX('Custom Field Tbl'!$N$5:$N$446, MATCH('9.3 MAL- Bus Facilities Entry'!$Q266 &amp; '9.3 MAL- Bus Facilities Entry'!AG$3, 'Custom Field Tbl'!$M$5:$M$446 &amp; 'Custom Field Tbl'!$O$5:$O$446, 0 ))</f>
        <v>#N/A</v>
      </c>
      <c r="AH266" s="143" t="str">
        <f>IF(ISNA(INDEX(CFV_Tbl[CF Description], MATCH('9.3 MAL- Bus Facilities Entry'!AG266, CFV_Tbl[CF Code], 0)) ), "Field Not Required", INDEX(CFV_Tbl[CF Description], MATCH('9.3 MAL- Bus Facilities Entry'!AG266, CFV_Tbl[CF Code], 0)) )</f>
        <v>Field Not Required</v>
      </c>
      <c r="AK266" s="243" t="e" cm="1">
        <f t="array" ref="AK266">INDEX('Custom Field Tbl'!$N$5:$N$446, MATCH('9.3 MAL- Bus Facilities Entry'!$Q266 &amp; '9.3 MAL- Bus Facilities Entry'!AK$3, 'Custom Field Tbl'!$M$5:$M$446 &amp; 'Custom Field Tbl'!$O$5:$O$446, 0 ))</f>
        <v>#N/A</v>
      </c>
      <c r="AL266" s="143" t="str">
        <f>IF(ISNA(INDEX(CFV_Tbl[CF Description], MATCH('9.3 MAL- Bus Facilities Entry'!AK266, CFV_Tbl[CF Code], 0)) ), "Field Not Required", INDEX(CFV_Tbl[CF Description], MATCH('9.3 MAL- Bus Facilities Entry'!AK266, CFV_Tbl[CF Code], 0)) )</f>
        <v>Field Not Required</v>
      </c>
      <c r="AO266" s="243" t="e" cm="1">
        <f t="array" ref="AO266">INDEX('Custom Field Tbl'!$N$5:$N$446, MATCH('9.3 MAL- Bus Facilities Entry'!$Q266 &amp; '9.3 MAL- Bus Facilities Entry'!AO$3, 'Custom Field Tbl'!$M$5:$M$446 &amp; 'Custom Field Tbl'!$O$5:$O$446, 0 ))</f>
        <v>#N/A</v>
      </c>
      <c r="AP266" s="143" t="str">
        <f>IF(ISNA(INDEX(CFV_Tbl[CF Description], MATCH('9.3 MAL- Bus Facilities Entry'!AO266, CFV_Tbl[CF Code], 0)) ), "Field Not Required", INDEX(CFV_Tbl[CF Description], MATCH('9.3 MAL- Bus Facilities Entry'!AO266, CFV_Tbl[CF Code], 0)) )</f>
        <v>Field Not Required</v>
      </c>
      <c r="AS266" s="243" t="e" cm="1">
        <f t="array" ref="AS266">INDEX('Custom Field Tbl'!$N$5:$N$446, MATCH('9.3 MAL- Bus Facilities Entry'!$Q266 &amp; '9.3 MAL- Bus Facilities Entry'!AS$3, 'Custom Field Tbl'!$M$5:$M$446 &amp; 'Custom Field Tbl'!$O$5:$O$446, 0 ))</f>
        <v>#N/A</v>
      </c>
      <c r="AT266" s="143" t="str">
        <f>IF(ISNA(INDEX(CFV_Tbl[CF Description], MATCH('9.3 MAL- Bus Facilities Entry'!AS266, CFV_Tbl[CF Code], 0)) ), "Field Not Required", INDEX(CFV_Tbl[CF Description], MATCH('9.3 MAL- Bus Facilities Entry'!AS266, CFV_Tbl[CF Code], 0)) )</f>
        <v>Field Not Required</v>
      </c>
      <c r="AW266" s="243" t="e" cm="1">
        <f t="array" ref="AW266">INDEX('Custom Field Tbl'!$N$5:$N$446, MATCH('9.3 MAL- Bus Facilities Entry'!$Q266 &amp; '9.3 MAL- Bus Facilities Entry'!AW$3, 'Custom Field Tbl'!$M$5:$M$446 &amp; 'Custom Field Tbl'!$O$5:$O$446, 0 ))</f>
        <v>#N/A</v>
      </c>
      <c r="AX266" s="143" t="str">
        <f>IF(ISNA(INDEX(CFV_Tbl[CF Description], MATCH('9.3 MAL- Bus Facilities Entry'!AW266, CFV_Tbl[CF Code], 0)) ), "Field Not Required", INDEX(CFV_Tbl[CF Description], MATCH('9.3 MAL- Bus Facilities Entry'!AW266, CFV_Tbl[CF Code], 0)) )</f>
        <v>Field Not Required</v>
      </c>
      <c r="BA266" s="243" t="e" cm="1">
        <f t="array" ref="BA266">INDEX('Custom Field Tbl'!$N$5:$N$446, MATCH('9.3 MAL- Bus Facilities Entry'!$Q266 &amp; '9.3 MAL- Bus Facilities Entry'!BA$3, 'Custom Field Tbl'!$M$5:$M$446 &amp; 'Custom Field Tbl'!$O$5:$O$446, 0 ))</f>
        <v>#N/A</v>
      </c>
      <c r="BB266" s="143" t="str">
        <f>IF(ISNA(INDEX(CFV_Tbl[CF Description], MATCH('9.3 MAL- Bus Facilities Entry'!BA266, CFV_Tbl[CF Code], 0)) ), "Field Not Required", INDEX(CFV_Tbl[CF Description], MATCH('9.3 MAL- Bus Facilities Entry'!BA266, CFV_Tbl[CF Code], 0)) )</f>
        <v>Field Not Required</v>
      </c>
      <c r="BE266" s="243" t="e" cm="1">
        <f t="array" ref="BE266">INDEX('Custom Field Tbl'!$N$5:$N$446, MATCH('9.3 MAL- Bus Facilities Entry'!$Q266 &amp; '9.3 MAL- Bus Facilities Entry'!BE$3, 'Custom Field Tbl'!$M$5:$M$446 &amp; 'Custom Field Tbl'!$O$5:$O$446, 0 ))</f>
        <v>#N/A</v>
      </c>
      <c r="BF266" s="143" t="str">
        <f>IF(ISNA(INDEX(CFV_Tbl[CF Description], MATCH('9.3 MAL- Bus Facilities Entry'!BE266, CFV_Tbl[CF Code], 0)) ), "Field Not Required", INDEX(CFV_Tbl[CF Description], MATCH('9.3 MAL- Bus Facilities Entry'!BE266, CFV_Tbl[CF Code], 0)) )</f>
        <v>Field Not Required</v>
      </c>
      <c r="BI266" s="239"/>
      <c r="BJ266" s="243" t="e">
        <f>INDEX(Mnemonic[Code], MATCH('9.3 MAL- Bus Facilities Entry'!BS266, Mnemonic[Description], 0))</f>
        <v>#N/A</v>
      </c>
      <c r="BK266" s="243" t="e">
        <f>INDEX(Mnemonic[Code], MATCH('9.3 MAL- Bus Facilities Entry'!BT266, Mnemonic[Description], 0))</f>
        <v>#N/A</v>
      </c>
      <c r="BL266" s="243" t="e">
        <f>IF(ISNA(INDEX(Mnemonic[Code], MATCH( '9.3 MAL- Bus Facilities Entry'!BU266, Mnemonic[Description], 0)) ),  INDEX(Mnemonic[Code], MATCH( LEFT('9.3 MAL- Bus Facilities Entry'!BU266, LEN(BU266)-2), Mnemonic[Description], 0)),  INDEX(Mnemonic[Code], MATCH( '9.3 MAL- Bus Facilities Entry'!BU266, Mnemonic[Description], 0)) )</f>
        <v>#VALUE!</v>
      </c>
      <c r="BM266" s="243" t="e">
        <f>IF(ISNA(INDEX(Mnemonic[Code], MATCH( '9.3 MAL- Bus Facilities Entry'!BV266, Mnemonic[Description], 0)) ),  INDEX(Mnemonic[Code], MATCH( LEFT('9.3 MAL- Bus Facilities Entry'!BV266, LEN(BV266)-2), Mnemonic[Description], 0)),  INDEX(Mnemonic[Code], MATCH( '9.3 MAL- Bus Facilities Entry'!BV266, Mnemonic[Description], 0)) )</f>
        <v>#VALUE!</v>
      </c>
      <c r="BN266" s="243" t="e">
        <f>IF(ISNA(INDEX(Mnemonic[Code], MATCH( '9.3 MAL- Bus Facilities Entry'!BW266, Mnemonic[Description], 0)) ),  INDEX(Mnemonic[Code], MATCH( LEFT('9.3 MAL- Bus Facilities Entry'!BW266, LEN(BW266)-1), Mnemonic[Description], 0)),  INDEX(Mnemonic[Code], MATCH( '9.3 MAL- Bus Facilities Entry'!BW266, Mnemonic[Description], 0)) )</f>
        <v>#VALUE!</v>
      </c>
      <c r="BO266" s="243" t="e">
        <f>IF(ISNA(INDEX(Mnemonic[Code], MATCH( '9.3 MAL- Bus Facilities Entry'!BX266, Mnemonic[Description], 0)) ),  INDEX(Mnemonic[Code], MATCH( LEFT('9.3 MAL- Bus Facilities Entry'!BX266, LEN(BX266)-1), Mnemonic[Description], 0)),  INDEX(Mnemonic[Code], MATCH( '9.3 MAL- Bus Facilities Entry'!BX266, Mnemonic[Description], 0)) )</f>
        <v>#VALUE!</v>
      </c>
      <c r="BP266" s="243" t="e">
        <f t="shared" si="35"/>
        <v>#N/A</v>
      </c>
      <c r="BQ266" s="243" t="e">
        <f t="shared" ref="BQ266:BQ329" si="39">CONCATENATE(BJ266,"-",BP266)</f>
        <v>#N/A</v>
      </c>
      <c r="BR266" s="243" t="e">
        <f t="shared" si="36"/>
        <v>#VALUE!</v>
      </c>
      <c r="BS266" s="245"/>
      <c r="BT266" s="245"/>
      <c r="BU266" s="244"/>
      <c r="BV266" s="244"/>
      <c r="BW266" s="244"/>
      <c r="BX266" s="244"/>
      <c r="BZ266" s="239"/>
      <c r="CA266" s="246" t="e">
        <f>INDEX('MAL-OTHERLOOKUPS'!$ES$4:$ES$56, MATCH('9.3 MAL- Bus Facilities Entry'!CE266, 'MAL-OTHERLOOKUPS'!$ET$4:$ET$56, 0))</f>
        <v>#N/A</v>
      </c>
      <c r="CB266" s="247" t="str">
        <f t="shared" si="37"/>
        <v>L--</v>
      </c>
      <c r="CC266" s="247"/>
      <c r="CD266" s="425"/>
      <c r="CE266" s="425"/>
      <c r="CF266" s="425"/>
      <c r="CG266" s="248"/>
      <c r="CH266" s="367"/>
      <c r="CI266" s="367"/>
      <c r="CJ266" s="249" t="s">
        <v>11299</v>
      </c>
      <c r="CK266" s="249" t="s">
        <v>11299</v>
      </c>
      <c r="CL266" s="250" t="e">
        <v>#N/A</v>
      </c>
      <c r="CM266" s="239"/>
      <c r="CN266" s="251">
        <v>0</v>
      </c>
      <c r="CO266" s="471"/>
      <c r="CP266" s="251" t="str">
        <f t="shared" si="38"/>
        <v>0-</v>
      </c>
      <c r="CQ266" s="471"/>
      <c r="CR266" s="252" t="str">
        <f t="shared" ref="CR266:CR329" si="40">CONCATENATE($P266,"; ",$CG266,"; ", $BY266)</f>
        <v xml:space="preserve">; ; </v>
      </c>
      <c r="CS266" s="252" t="str">
        <f t="shared" ref="CS266:CS329" si="41">CONCATENATE($P266,"; ",$BS266,"; ",$CE266)</f>
        <v xml:space="preserve">; ; </v>
      </c>
      <c r="CT266" s="425"/>
      <c r="CU266" s="252" t="e">
        <v>#REF!</v>
      </c>
      <c r="CX266" s="239"/>
      <c r="CY266" s="240"/>
      <c r="CZ266" s="240"/>
      <c r="DA266" s="240"/>
      <c r="DB266" s="239"/>
      <c r="DD266" s="240"/>
      <c r="DE266" s="239"/>
      <c r="DF266" s="253"/>
      <c r="DH266" s="472"/>
      <c r="DI266" s="497"/>
      <c r="DJ266" s="254"/>
      <c r="DK266" s="239"/>
    </row>
    <row r="267" spans="1:115" ht="14.5" x14ac:dyDescent="0.35">
      <c r="A267" s="469"/>
      <c r="B267" s="239"/>
      <c r="C267" s="240"/>
      <c r="D267" s="240"/>
      <c r="E267" s="240"/>
      <c r="F267" s="367"/>
      <c r="G267" s="239"/>
      <c r="H267" s="240"/>
      <c r="J267" s="241"/>
      <c r="K267" s="241"/>
      <c r="M267" s="473"/>
      <c r="O267" s="239"/>
      <c r="Q267" s="143" t="e">
        <f>INDEX(AssetClass[Asset Class], MATCH('9.3 MAL- Bus Facilities Entry'!P267, AssetClass[Class Description], 0))</f>
        <v>#N/A</v>
      </c>
      <c r="R267" s="143"/>
      <c r="S267" s="242"/>
      <c r="T267" s="239"/>
      <c r="U267" s="243" t="e" cm="1">
        <f t="array" ref="U267">INDEX('Custom Field Tbl'!$N$5:$N$446, MATCH('9.3 MAL- Bus Facilities Entry'!$Q267 &amp; '9.3 MAL- Bus Facilities Entry'!U$3, 'Custom Field Tbl'!$M$5:$M$446 &amp; 'Custom Field Tbl'!$O$5:$O$446, 0 ))</f>
        <v>#N/A</v>
      </c>
      <c r="V267" s="143" t="str">
        <f>IF(ISNA(INDEX(CFV_Tbl[CF Description], MATCH('9.3 MAL- Bus Facilities Entry'!U267, CFV_Tbl[CF Code], 0)) ), "Field Not Required", INDEX(CFV_Tbl[CF Description], MATCH('9.3 MAL- Bus Facilities Entry'!U267, CFV_Tbl[CF Code], 0)) )</f>
        <v>Field Not Required</v>
      </c>
      <c r="Y267" s="243" t="e" cm="1">
        <f t="array" ref="Y267">INDEX('Custom Field Tbl'!$N$5:$N$446, MATCH('9.3 MAL- Bus Facilities Entry'!$Q267 &amp; '9.3 MAL- Bus Facilities Entry'!Y$3, 'Custom Field Tbl'!$M$5:$M$446 &amp; 'Custom Field Tbl'!$O$5:$O$446, 0 ))</f>
        <v>#N/A</v>
      </c>
      <c r="Z267" s="143" t="str">
        <f>IF(ISNA(INDEX(CFV_Tbl[CF Description], MATCH('9.3 MAL- Bus Facilities Entry'!Y267, CFV_Tbl[CF Code], 0)) ), "Field Not Required", INDEX(CFV_Tbl[CF Description], MATCH('9.3 MAL- Bus Facilities Entry'!Y267, CFV_Tbl[CF Code], 0)) )</f>
        <v>Field Not Required</v>
      </c>
      <c r="AC267" s="243" t="e" cm="1">
        <f t="array" ref="AC267">INDEX('Custom Field Tbl'!$N$5:$N$446, MATCH('9.3 MAL- Bus Facilities Entry'!$Q267 &amp; '9.3 MAL- Bus Facilities Entry'!AC$3, 'Custom Field Tbl'!$M$5:$M$446 &amp; 'Custom Field Tbl'!$O$5:$O$446, 0 ))</f>
        <v>#N/A</v>
      </c>
      <c r="AD267" s="143" t="str">
        <f>IF(ISNA(INDEX(CFV_Tbl[CF Description], MATCH('9.3 MAL- Bus Facilities Entry'!AC267, CFV_Tbl[CF Code], 0)) ), "Field Not Required", INDEX(CFV_Tbl[CF Description], MATCH('9.3 MAL- Bus Facilities Entry'!AC267, CFV_Tbl[CF Code], 0)) )</f>
        <v>Field Not Required</v>
      </c>
      <c r="AG267" s="243" t="e" cm="1">
        <f t="array" ref="AG267">INDEX('Custom Field Tbl'!$N$5:$N$446, MATCH('9.3 MAL- Bus Facilities Entry'!$Q267 &amp; '9.3 MAL- Bus Facilities Entry'!AG$3, 'Custom Field Tbl'!$M$5:$M$446 &amp; 'Custom Field Tbl'!$O$5:$O$446, 0 ))</f>
        <v>#N/A</v>
      </c>
      <c r="AH267" s="143" t="str">
        <f>IF(ISNA(INDEX(CFV_Tbl[CF Description], MATCH('9.3 MAL- Bus Facilities Entry'!AG267, CFV_Tbl[CF Code], 0)) ), "Field Not Required", INDEX(CFV_Tbl[CF Description], MATCH('9.3 MAL- Bus Facilities Entry'!AG267, CFV_Tbl[CF Code], 0)) )</f>
        <v>Field Not Required</v>
      </c>
      <c r="AK267" s="243" t="e" cm="1">
        <f t="array" ref="AK267">INDEX('Custom Field Tbl'!$N$5:$N$446, MATCH('9.3 MAL- Bus Facilities Entry'!$Q267 &amp; '9.3 MAL- Bus Facilities Entry'!AK$3, 'Custom Field Tbl'!$M$5:$M$446 &amp; 'Custom Field Tbl'!$O$5:$O$446, 0 ))</f>
        <v>#N/A</v>
      </c>
      <c r="AL267" s="143" t="str">
        <f>IF(ISNA(INDEX(CFV_Tbl[CF Description], MATCH('9.3 MAL- Bus Facilities Entry'!AK267, CFV_Tbl[CF Code], 0)) ), "Field Not Required", INDEX(CFV_Tbl[CF Description], MATCH('9.3 MAL- Bus Facilities Entry'!AK267, CFV_Tbl[CF Code], 0)) )</f>
        <v>Field Not Required</v>
      </c>
      <c r="AO267" s="243" t="e" cm="1">
        <f t="array" ref="AO267">INDEX('Custom Field Tbl'!$N$5:$N$446, MATCH('9.3 MAL- Bus Facilities Entry'!$Q267 &amp; '9.3 MAL- Bus Facilities Entry'!AO$3, 'Custom Field Tbl'!$M$5:$M$446 &amp; 'Custom Field Tbl'!$O$5:$O$446, 0 ))</f>
        <v>#N/A</v>
      </c>
      <c r="AP267" s="143" t="str">
        <f>IF(ISNA(INDEX(CFV_Tbl[CF Description], MATCH('9.3 MAL- Bus Facilities Entry'!AO267, CFV_Tbl[CF Code], 0)) ), "Field Not Required", INDEX(CFV_Tbl[CF Description], MATCH('9.3 MAL- Bus Facilities Entry'!AO267, CFV_Tbl[CF Code], 0)) )</f>
        <v>Field Not Required</v>
      </c>
      <c r="AS267" s="243" t="e" cm="1">
        <f t="array" ref="AS267">INDEX('Custom Field Tbl'!$N$5:$N$446, MATCH('9.3 MAL- Bus Facilities Entry'!$Q267 &amp; '9.3 MAL- Bus Facilities Entry'!AS$3, 'Custom Field Tbl'!$M$5:$M$446 &amp; 'Custom Field Tbl'!$O$5:$O$446, 0 ))</f>
        <v>#N/A</v>
      </c>
      <c r="AT267" s="143" t="str">
        <f>IF(ISNA(INDEX(CFV_Tbl[CF Description], MATCH('9.3 MAL- Bus Facilities Entry'!AS267, CFV_Tbl[CF Code], 0)) ), "Field Not Required", INDEX(CFV_Tbl[CF Description], MATCH('9.3 MAL- Bus Facilities Entry'!AS267, CFV_Tbl[CF Code], 0)) )</f>
        <v>Field Not Required</v>
      </c>
      <c r="AW267" s="243" t="e" cm="1">
        <f t="array" ref="AW267">INDEX('Custom Field Tbl'!$N$5:$N$446, MATCH('9.3 MAL- Bus Facilities Entry'!$Q267 &amp; '9.3 MAL- Bus Facilities Entry'!AW$3, 'Custom Field Tbl'!$M$5:$M$446 &amp; 'Custom Field Tbl'!$O$5:$O$446, 0 ))</f>
        <v>#N/A</v>
      </c>
      <c r="AX267" s="143" t="str">
        <f>IF(ISNA(INDEX(CFV_Tbl[CF Description], MATCH('9.3 MAL- Bus Facilities Entry'!AW267, CFV_Tbl[CF Code], 0)) ), "Field Not Required", INDEX(CFV_Tbl[CF Description], MATCH('9.3 MAL- Bus Facilities Entry'!AW267, CFV_Tbl[CF Code], 0)) )</f>
        <v>Field Not Required</v>
      </c>
      <c r="BA267" s="243" t="e" cm="1">
        <f t="array" ref="BA267">INDEX('Custom Field Tbl'!$N$5:$N$446, MATCH('9.3 MAL- Bus Facilities Entry'!$Q267 &amp; '9.3 MAL- Bus Facilities Entry'!BA$3, 'Custom Field Tbl'!$M$5:$M$446 &amp; 'Custom Field Tbl'!$O$5:$O$446, 0 ))</f>
        <v>#N/A</v>
      </c>
      <c r="BB267" s="143" t="str">
        <f>IF(ISNA(INDEX(CFV_Tbl[CF Description], MATCH('9.3 MAL- Bus Facilities Entry'!BA267, CFV_Tbl[CF Code], 0)) ), "Field Not Required", INDEX(CFV_Tbl[CF Description], MATCH('9.3 MAL- Bus Facilities Entry'!BA267, CFV_Tbl[CF Code], 0)) )</f>
        <v>Field Not Required</v>
      </c>
      <c r="BE267" s="243" t="e" cm="1">
        <f t="array" ref="BE267">INDEX('Custom Field Tbl'!$N$5:$N$446, MATCH('9.3 MAL- Bus Facilities Entry'!$Q267 &amp; '9.3 MAL- Bus Facilities Entry'!BE$3, 'Custom Field Tbl'!$M$5:$M$446 &amp; 'Custom Field Tbl'!$O$5:$O$446, 0 ))</f>
        <v>#N/A</v>
      </c>
      <c r="BF267" s="143" t="str">
        <f>IF(ISNA(INDEX(CFV_Tbl[CF Description], MATCH('9.3 MAL- Bus Facilities Entry'!BE267, CFV_Tbl[CF Code], 0)) ), "Field Not Required", INDEX(CFV_Tbl[CF Description], MATCH('9.3 MAL- Bus Facilities Entry'!BE267, CFV_Tbl[CF Code], 0)) )</f>
        <v>Field Not Required</v>
      </c>
      <c r="BI267" s="239"/>
      <c r="BJ267" s="243" t="e">
        <f>INDEX(Mnemonic[Code], MATCH('9.3 MAL- Bus Facilities Entry'!BS267, Mnemonic[Description], 0))</f>
        <v>#N/A</v>
      </c>
      <c r="BK267" s="243" t="e">
        <f>INDEX(Mnemonic[Code], MATCH('9.3 MAL- Bus Facilities Entry'!BT267, Mnemonic[Description], 0))</f>
        <v>#N/A</v>
      </c>
      <c r="BL267" s="243" t="e">
        <f>IF(ISNA(INDEX(Mnemonic[Code], MATCH( '9.3 MAL- Bus Facilities Entry'!BU267, Mnemonic[Description], 0)) ),  INDEX(Mnemonic[Code], MATCH( LEFT('9.3 MAL- Bus Facilities Entry'!BU267, LEN(BU267)-2), Mnemonic[Description], 0)),  INDEX(Mnemonic[Code], MATCH( '9.3 MAL- Bus Facilities Entry'!BU267, Mnemonic[Description], 0)) )</f>
        <v>#VALUE!</v>
      </c>
      <c r="BM267" s="243" t="e">
        <f>IF(ISNA(INDEX(Mnemonic[Code], MATCH( '9.3 MAL- Bus Facilities Entry'!BV267, Mnemonic[Description], 0)) ),  INDEX(Mnemonic[Code], MATCH( LEFT('9.3 MAL- Bus Facilities Entry'!BV267, LEN(BV267)-2), Mnemonic[Description], 0)),  INDEX(Mnemonic[Code], MATCH( '9.3 MAL- Bus Facilities Entry'!BV267, Mnemonic[Description], 0)) )</f>
        <v>#VALUE!</v>
      </c>
      <c r="BN267" s="243" t="e">
        <f>IF(ISNA(INDEX(Mnemonic[Code], MATCH( '9.3 MAL- Bus Facilities Entry'!BW267, Mnemonic[Description], 0)) ),  INDEX(Mnemonic[Code], MATCH( LEFT('9.3 MAL- Bus Facilities Entry'!BW267, LEN(BW267)-1), Mnemonic[Description], 0)),  INDEX(Mnemonic[Code], MATCH( '9.3 MAL- Bus Facilities Entry'!BW267, Mnemonic[Description], 0)) )</f>
        <v>#VALUE!</v>
      </c>
      <c r="BO267" s="243" t="e">
        <f>IF(ISNA(INDEX(Mnemonic[Code], MATCH( '9.3 MAL- Bus Facilities Entry'!BX267, Mnemonic[Description], 0)) ),  INDEX(Mnemonic[Code], MATCH( LEFT('9.3 MAL- Bus Facilities Entry'!BX267, LEN(BX267)-1), Mnemonic[Description], 0)),  INDEX(Mnemonic[Code], MATCH( '9.3 MAL- Bus Facilities Entry'!BX267, Mnemonic[Description], 0)) )</f>
        <v>#VALUE!</v>
      </c>
      <c r="BP267" s="243" t="e">
        <f t="shared" ref="BP267:BP330" si="42">IF(ISBLANK(BX267),  BK267 &amp;"-"&amp;BL267, BK267 &amp;"-"&amp;BL267 &amp; "-" &amp; BM267)</f>
        <v>#N/A</v>
      </c>
      <c r="BQ267" s="243" t="e">
        <f t="shared" si="39"/>
        <v>#N/A</v>
      </c>
      <c r="BR267" s="243" t="e">
        <f t="shared" ref="BR267:BR330" si="43">IF(BM267=BN267,CONCATENATE(BQ267,"-",BM267,"-",BY267),CONCATENATE(BQ267,"-",BN267,"-",BY267))</f>
        <v>#VALUE!</v>
      </c>
      <c r="BS267" s="245"/>
      <c r="BT267" s="245"/>
      <c r="BU267" s="244"/>
      <c r="BV267" s="244"/>
      <c r="BW267" s="244"/>
      <c r="BX267" s="244"/>
      <c r="BZ267" s="239"/>
      <c r="CA267" s="246" t="e">
        <f>INDEX('MAL-OTHERLOOKUPS'!$ES$4:$ES$56, MATCH('9.3 MAL- Bus Facilities Entry'!CE267, 'MAL-OTHERLOOKUPS'!$ET$4:$ET$56, 0))</f>
        <v>#N/A</v>
      </c>
      <c r="CB267" s="247" t="str">
        <f t="shared" ref="CB267:CB330" si="44">CONCATENATE("L","-",IF(ISNA($BJ267),"", IF(BJ267="HAM", "HAMF", BJ267&amp;"MF")),IF(ISNA($CD267),"","-"&amp;$CD267),IF(ISNA($CA267),"","-"&amp;$CA267))</f>
        <v>L--</v>
      </c>
      <c r="CC267" s="247"/>
      <c r="CD267" s="425"/>
      <c r="CE267" s="425"/>
      <c r="CF267" s="425"/>
      <c r="CG267" s="248"/>
      <c r="CH267" s="367"/>
      <c r="CI267" s="367"/>
      <c r="CJ267" s="249" t="s">
        <v>11299</v>
      </c>
      <c r="CK267" s="249" t="s">
        <v>11299</v>
      </c>
      <c r="CL267" s="250" t="e">
        <v>#N/A</v>
      </c>
      <c r="CM267" s="239"/>
      <c r="CN267" s="251">
        <v>0</v>
      </c>
      <c r="CO267" s="471"/>
      <c r="CP267" s="251" t="str">
        <f t="shared" si="38"/>
        <v>0-</v>
      </c>
      <c r="CQ267" s="471"/>
      <c r="CR267" s="252" t="str">
        <f t="shared" si="40"/>
        <v xml:space="preserve">; ; </v>
      </c>
      <c r="CS267" s="252" t="str">
        <f t="shared" si="41"/>
        <v xml:space="preserve">; ; </v>
      </c>
      <c r="CT267" s="425"/>
      <c r="CU267" s="252" t="e">
        <v>#REF!</v>
      </c>
      <c r="CX267" s="239"/>
      <c r="CY267" s="240"/>
      <c r="CZ267" s="240"/>
      <c r="DA267" s="240"/>
      <c r="DB267" s="239"/>
      <c r="DD267" s="240"/>
      <c r="DE267" s="239"/>
      <c r="DF267" s="253"/>
      <c r="DH267" s="472"/>
      <c r="DI267" s="497"/>
      <c r="DJ267" s="254"/>
      <c r="DK267" s="239"/>
    </row>
    <row r="268" spans="1:115" ht="14.5" x14ac:dyDescent="0.35">
      <c r="A268" s="469"/>
      <c r="B268" s="239"/>
      <c r="C268" s="240"/>
      <c r="D268" s="240"/>
      <c r="E268" s="240"/>
      <c r="F268" s="367"/>
      <c r="G268" s="239"/>
      <c r="H268" s="240"/>
      <c r="J268" s="241"/>
      <c r="K268" s="241"/>
      <c r="M268" s="473"/>
      <c r="O268" s="239"/>
      <c r="Q268" s="143" t="e">
        <f>INDEX(AssetClass[Asset Class], MATCH('9.3 MAL- Bus Facilities Entry'!P268, AssetClass[Class Description], 0))</f>
        <v>#N/A</v>
      </c>
      <c r="R268" s="143"/>
      <c r="S268" s="242"/>
      <c r="T268" s="239"/>
      <c r="U268" s="243" t="e" cm="1">
        <f t="array" ref="U268">INDEX('Custom Field Tbl'!$N$5:$N$446, MATCH('9.3 MAL- Bus Facilities Entry'!$Q268 &amp; '9.3 MAL- Bus Facilities Entry'!U$3, 'Custom Field Tbl'!$M$5:$M$446 &amp; 'Custom Field Tbl'!$O$5:$O$446, 0 ))</f>
        <v>#N/A</v>
      </c>
      <c r="V268" s="143" t="str">
        <f>IF(ISNA(INDEX(CFV_Tbl[CF Description], MATCH('9.3 MAL- Bus Facilities Entry'!U268, CFV_Tbl[CF Code], 0)) ), "Field Not Required", INDEX(CFV_Tbl[CF Description], MATCH('9.3 MAL- Bus Facilities Entry'!U268, CFV_Tbl[CF Code], 0)) )</f>
        <v>Field Not Required</v>
      </c>
      <c r="Y268" s="243" t="e" cm="1">
        <f t="array" ref="Y268">INDEX('Custom Field Tbl'!$N$5:$N$446, MATCH('9.3 MAL- Bus Facilities Entry'!$Q268 &amp; '9.3 MAL- Bus Facilities Entry'!Y$3, 'Custom Field Tbl'!$M$5:$M$446 &amp; 'Custom Field Tbl'!$O$5:$O$446, 0 ))</f>
        <v>#N/A</v>
      </c>
      <c r="Z268" s="143" t="str">
        <f>IF(ISNA(INDEX(CFV_Tbl[CF Description], MATCH('9.3 MAL- Bus Facilities Entry'!Y268, CFV_Tbl[CF Code], 0)) ), "Field Not Required", INDEX(CFV_Tbl[CF Description], MATCH('9.3 MAL- Bus Facilities Entry'!Y268, CFV_Tbl[CF Code], 0)) )</f>
        <v>Field Not Required</v>
      </c>
      <c r="AC268" s="243" t="e" cm="1">
        <f t="array" ref="AC268">INDEX('Custom Field Tbl'!$N$5:$N$446, MATCH('9.3 MAL- Bus Facilities Entry'!$Q268 &amp; '9.3 MAL- Bus Facilities Entry'!AC$3, 'Custom Field Tbl'!$M$5:$M$446 &amp; 'Custom Field Tbl'!$O$5:$O$446, 0 ))</f>
        <v>#N/A</v>
      </c>
      <c r="AD268" s="143" t="str">
        <f>IF(ISNA(INDEX(CFV_Tbl[CF Description], MATCH('9.3 MAL- Bus Facilities Entry'!AC268, CFV_Tbl[CF Code], 0)) ), "Field Not Required", INDEX(CFV_Tbl[CF Description], MATCH('9.3 MAL- Bus Facilities Entry'!AC268, CFV_Tbl[CF Code], 0)) )</f>
        <v>Field Not Required</v>
      </c>
      <c r="AG268" s="243" t="e" cm="1">
        <f t="array" ref="AG268">INDEX('Custom Field Tbl'!$N$5:$N$446, MATCH('9.3 MAL- Bus Facilities Entry'!$Q268 &amp; '9.3 MAL- Bus Facilities Entry'!AG$3, 'Custom Field Tbl'!$M$5:$M$446 &amp; 'Custom Field Tbl'!$O$5:$O$446, 0 ))</f>
        <v>#N/A</v>
      </c>
      <c r="AH268" s="143" t="str">
        <f>IF(ISNA(INDEX(CFV_Tbl[CF Description], MATCH('9.3 MAL- Bus Facilities Entry'!AG268, CFV_Tbl[CF Code], 0)) ), "Field Not Required", INDEX(CFV_Tbl[CF Description], MATCH('9.3 MAL- Bus Facilities Entry'!AG268, CFV_Tbl[CF Code], 0)) )</f>
        <v>Field Not Required</v>
      </c>
      <c r="AK268" s="243" t="e" cm="1">
        <f t="array" ref="AK268">INDEX('Custom Field Tbl'!$N$5:$N$446, MATCH('9.3 MAL- Bus Facilities Entry'!$Q268 &amp; '9.3 MAL- Bus Facilities Entry'!AK$3, 'Custom Field Tbl'!$M$5:$M$446 &amp; 'Custom Field Tbl'!$O$5:$O$446, 0 ))</f>
        <v>#N/A</v>
      </c>
      <c r="AL268" s="143" t="str">
        <f>IF(ISNA(INDEX(CFV_Tbl[CF Description], MATCH('9.3 MAL- Bus Facilities Entry'!AK268, CFV_Tbl[CF Code], 0)) ), "Field Not Required", INDEX(CFV_Tbl[CF Description], MATCH('9.3 MAL- Bus Facilities Entry'!AK268, CFV_Tbl[CF Code], 0)) )</f>
        <v>Field Not Required</v>
      </c>
      <c r="AO268" s="243" t="e" cm="1">
        <f t="array" ref="AO268">INDEX('Custom Field Tbl'!$N$5:$N$446, MATCH('9.3 MAL- Bus Facilities Entry'!$Q268 &amp; '9.3 MAL- Bus Facilities Entry'!AO$3, 'Custom Field Tbl'!$M$5:$M$446 &amp; 'Custom Field Tbl'!$O$5:$O$446, 0 ))</f>
        <v>#N/A</v>
      </c>
      <c r="AP268" s="143" t="str">
        <f>IF(ISNA(INDEX(CFV_Tbl[CF Description], MATCH('9.3 MAL- Bus Facilities Entry'!AO268, CFV_Tbl[CF Code], 0)) ), "Field Not Required", INDEX(CFV_Tbl[CF Description], MATCH('9.3 MAL- Bus Facilities Entry'!AO268, CFV_Tbl[CF Code], 0)) )</f>
        <v>Field Not Required</v>
      </c>
      <c r="AS268" s="243" t="e" cm="1">
        <f t="array" ref="AS268">INDEX('Custom Field Tbl'!$N$5:$N$446, MATCH('9.3 MAL- Bus Facilities Entry'!$Q268 &amp; '9.3 MAL- Bus Facilities Entry'!AS$3, 'Custom Field Tbl'!$M$5:$M$446 &amp; 'Custom Field Tbl'!$O$5:$O$446, 0 ))</f>
        <v>#N/A</v>
      </c>
      <c r="AT268" s="143" t="str">
        <f>IF(ISNA(INDEX(CFV_Tbl[CF Description], MATCH('9.3 MAL- Bus Facilities Entry'!AS268, CFV_Tbl[CF Code], 0)) ), "Field Not Required", INDEX(CFV_Tbl[CF Description], MATCH('9.3 MAL- Bus Facilities Entry'!AS268, CFV_Tbl[CF Code], 0)) )</f>
        <v>Field Not Required</v>
      </c>
      <c r="AW268" s="243" t="e" cm="1">
        <f t="array" ref="AW268">INDEX('Custom Field Tbl'!$N$5:$N$446, MATCH('9.3 MAL- Bus Facilities Entry'!$Q268 &amp; '9.3 MAL- Bus Facilities Entry'!AW$3, 'Custom Field Tbl'!$M$5:$M$446 &amp; 'Custom Field Tbl'!$O$5:$O$446, 0 ))</f>
        <v>#N/A</v>
      </c>
      <c r="AX268" s="143" t="str">
        <f>IF(ISNA(INDEX(CFV_Tbl[CF Description], MATCH('9.3 MAL- Bus Facilities Entry'!AW268, CFV_Tbl[CF Code], 0)) ), "Field Not Required", INDEX(CFV_Tbl[CF Description], MATCH('9.3 MAL- Bus Facilities Entry'!AW268, CFV_Tbl[CF Code], 0)) )</f>
        <v>Field Not Required</v>
      </c>
      <c r="BA268" s="243" t="e" cm="1">
        <f t="array" ref="BA268">INDEX('Custom Field Tbl'!$N$5:$N$446, MATCH('9.3 MAL- Bus Facilities Entry'!$Q268 &amp; '9.3 MAL- Bus Facilities Entry'!BA$3, 'Custom Field Tbl'!$M$5:$M$446 &amp; 'Custom Field Tbl'!$O$5:$O$446, 0 ))</f>
        <v>#N/A</v>
      </c>
      <c r="BB268" s="143" t="str">
        <f>IF(ISNA(INDEX(CFV_Tbl[CF Description], MATCH('9.3 MAL- Bus Facilities Entry'!BA268, CFV_Tbl[CF Code], 0)) ), "Field Not Required", INDEX(CFV_Tbl[CF Description], MATCH('9.3 MAL- Bus Facilities Entry'!BA268, CFV_Tbl[CF Code], 0)) )</f>
        <v>Field Not Required</v>
      </c>
      <c r="BE268" s="243" t="e" cm="1">
        <f t="array" ref="BE268">INDEX('Custom Field Tbl'!$N$5:$N$446, MATCH('9.3 MAL- Bus Facilities Entry'!$Q268 &amp; '9.3 MAL- Bus Facilities Entry'!BE$3, 'Custom Field Tbl'!$M$5:$M$446 &amp; 'Custom Field Tbl'!$O$5:$O$446, 0 ))</f>
        <v>#N/A</v>
      </c>
      <c r="BF268" s="143" t="str">
        <f>IF(ISNA(INDEX(CFV_Tbl[CF Description], MATCH('9.3 MAL- Bus Facilities Entry'!BE268, CFV_Tbl[CF Code], 0)) ), "Field Not Required", INDEX(CFV_Tbl[CF Description], MATCH('9.3 MAL- Bus Facilities Entry'!BE268, CFV_Tbl[CF Code], 0)) )</f>
        <v>Field Not Required</v>
      </c>
      <c r="BI268" s="239"/>
      <c r="BJ268" s="243" t="e">
        <f>INDEX(Mnemonic[Code], MATCH('9.3 MAL- Bus Facilities Entry'!BS268, Mnemonic[Description], 0))</f>
        <v>#N/A</v>
      </c>
      <c r="BK268" s="243" t="e">
        <f>INDEX(Mnemonic[Code], MATCH('9.3 MAL- Bus Facilities Entry'!BT268, Mnemonic[Description], 0))</f>
        <v>#N/A</v>
      </c>
      <c r="BL268" s="243" t="e">
        <f>IF(ISNA(INDEX(Mnemonic[Code], MATCH( '9.3 MAL- Bus Facilities Entry'!BU268, Mnemonic[Description], 0)) ),  INDEX(Mnemonic[Code], MATCH( LEFT('9.3 MAL- Bus Facilities Entry'!BU268, LEN(BU268)-2), Mnemonic[Description], 0)),  INDEX(Mnemonic[Code], MATCH( '9.3 MAL- Bus Facilities Entry'!BU268, Mnemonic[Description], 0)) )</f>
        <v>#VALUE!</v>
      </c>
      <c r="BM268" s="243" t="e">
        <f>IF(ISNA(INDEX(Mnemonic[Code], MATCH( '9.3 MAL- Bus Facilities Entry'!BV268, Mnemonic[Description], 0)) ),  INDEX(Mnemonic[Code], MATCH( LEFT('9.3 MAL- Bus Facilities Entry'!BV268, LEN(BV268)-2), Mnemonic[Description], 0)),  INDEX(Mnemonic[Code], MATCH( '9.3 MAL- Bus Facilities Entry'!BV268, Mnemonic[Description], 0)) )</f>
        <v>#VALUE!</v>
      </c>
      <c r="BN268" s="243" t="e">
        <f>IF(ISNA(INDEX(Mnemonic[Code], MATCH( '9.3 MAL- Bus Facilities Entry'!BW268, Mnemonic[Description], 0)) ),  INDEX(Mnemonic[Code], MATCH( LEFT('9.3 MAL- Bus Facilities Entry'!BW268, LEN(BW268)-1), Mnemonic[Description], 0)),  INDEX(Mnemonic[Code], MATCH( '9.3 MAL- Bus Facilities Entry'!BW268, Mnemonic[Description], 0)) )</f>
        <v>#VALUE!</v>
      </c>
      <c r="BO268" s="243" t="e">
        <f>IF(ISNA(INDEX(Mnemonic[Code], MATCH( '9.3 MAL- Bus Facilities Entry'!BX268, Mnemonic[Description], 0)) ),  INDEX(Mnemonic[Code], MATCH( LEFT('9.3 MAL- Bus Facilities Entry'!BX268, LEN(BX268)-1), Mnemonic[Description], 0)),  INDEX(Mnemonic[Code], MATCH( '9.3 MAL- Bus Facilities Entry'!BX268, Mnemonic[Description], 0)) )</f>
        <v>#VALUE!</v>
      </c>
      <c r="BP268" s="243" t="e">
        <f t="shared" si="42"/>
        <v>#N/A</v>
      </c>
      <c r="BQ268" s="243" t="e">
        <f t="shared" si="39"/>
        <v>#N/A</v>
      </c>
      <c r="BR268" s="243" t="e">
        <f t="shared" si="43"/>
        <v>#VALUE!</v>
      </c>
      <c r="BS268" s="245"/>
      <c r="BT268" s="245"/>
      <c r="BU268" s="244"/>
      <c r="BV268" s="244"/>
      <c r="BW268" s="244"/>
      <c r="BX268" s="244"/>
      <c r="BZ268" s="239"/>
      <c r="CA268" s="246" t="e">
        <f>INDEX('MAL-OTHERLOOKUPS'!$ES$4:$ES$56, MATCH('9.3 MAL- Bus Facilities Entry'!CE268, 'MAL-OTHERLOOKUPS'!$ET$4:$ET$56, 0))</f>
        <v>#N/A</v>
      </c>
      <c r="CB268" s="247" t="str">
        <f t="shared" si="44"/>
        <v>L--</v>
      </c>
      <c r="CC268" s="247"/>
      <c r="CD268" s="425"/>
      <c r="CE268" s="425"/>
      <c r="CF268" s="425"/>
      <c r="CG268" s="248"/>
      <c r="CH268" s="367"/>
      <c r="CI268" s="367"/>
      <c r="CJ268" s="249" t="s">
        <v>11299</v>
      </c>
      <c r="CK268" s="249" t="s">
        <v>11299</v>
      </c>
      <c r="CL268" s="250" t="e">
        <v>#N/A</v>
      </c>
      <c r="CM268" s="239"/>
      <c r="CN268" s="251">
        <v>0</v>
      </c>
      <c r="CO268" s="471"/>
      <c r="CP268" s="251" t="str">
        <f t="shared" si="38"/>
        <v>0-</v>
      </c>
      <c r="CQ268" s="471"/>
      <c r="CR268" s="252" t="str">
        <f t="shared" si="40"/>
        <v xml:space="preserve">; ; </v>
      </c>
      <c r="CS268" s="252" t="str">
        <f t="shared" si="41"/>
        <v xml:space="preserve">; ; </v>
      </c>
      <c r="CT268" s="425"/>
      <c r="CU268" s="252" t="e">
        <v>#REF!</v>
      </c>
      <c r="CX268" s="239"/>
      <c r="CY268" s="240"/>
      <c r="CZ268" s="240"/>
      <c r="DA268" s="240"/>
      <c r="DB268" s="239"/>
      <c r="DD268" s="240"/>
      <c r="DE268" s="239"/>
      <c r="DF268" s="253"/>
      <c r="DH268" s="472"/>
      <c r="DI268" s="497"/>
      <c r="DJ268" s="254"/>
      <c r="DK268" s="239"/>
    </row>
    <row r="269" spans="1:115" ht="14.5" x14ac:dyDescent="0.35">
      <c r="A269" s="469"/>
      <c r="B269" s="239"/>
      <c r="C269" s="240"/>
      <c r="D269" s="240"/>
      <c r="E269" s="240"/>
      <c r="F269" s="367"/>
      <c r="G269" s="239"/>
      <c r="H269" s="240"/>
      <c r="J269" s="241"/>
      <c r="K269" s="241"/>
      <c r="M269" s="473"/>
      <c r="O269" s="239"/>
      <c r="Q269" s="143" t="e">
        <f>INDEX(AssetClass[Asset Class], MATCH('9.3 MAL- Bus Facilities Entry'!P269, AssetClass[Class Description], 0))</f>
        <v>#N/A</v>
      </c>
      <c r="R269" s="143"/>
      <c r="S269" s="242"/>
      <c r="T269" s="239"/>
      <c r="U269" s="243" t="e" cm="1">
        <f t="array" ref="U269">INDEX('Custom Field Tbl'!$N$5:$N$446, MATCH('9.3 MAL- Bus Facilities Entry'!$Q269 &amp; '9.3 MAL- Bus Facilities Entry'!U$3, 'Custom Field Tbl'!$M$5:$M$446 &amp; 'Custom Field Tbl'!$O$5:$O$446, 0 ))</f>
        <v>#N/A</v>
      </c>
      <c r="V269" s="143" t="str">
        <f>IF(ISNA(INDEX(CFV_Tbl[CF Description], MATCH('9.3 MAL- Bus Facilities Entry'!U269, CFV_Tbl[CF Code], 0)) ), "Field Not Required", INDEX(CFV_Tbl[CF Description], MATCH('9.3 MAL- Bus Facilities Entry'!U269, CFV_Tbl[CF Code], 0)) )</f>
        <v>Field Not Required</v>
      </c>
      <c r="Y269" s="243" t="e" cm="1">
        <f t="array" ref="Y269">INDEX('Custom Field Tbl'!$N$5:$N$446, MATCH('9.3 MAL- Bus Facilities Entry'!$Q269 &amp; '9.3 MAL- Bus Facilities Entry'!Y$3, 'Custom Field Tbl'!$M$5:$M$446 &amp; 'Custom Field Tbl'!$O$5:$O$446, 0 ))</f>
        <v>#N/A</v>
      </c>
      <c r="Z269" s="143" t="str">
        <f>IF(ISNA(INDEX(CFV_Tbl[CF Description], MATCH('9.3 MAL- Bus Facilities Entry'!Y269, CFV_Tbl[CF Code], 0)) ), "Field Not Required", INDEX(CFV_Tbl[CF Description], MATCH('9.3 MAL- Bus Facilities Entry'!Y269, CFV_Tbl[CF Code], 0)) )</f>
        <v>Field Not Required</v>
      </c>
      <c r="AC269" s="243" t="e" cm="1">
        <f t="array" ref="AC269">INDEX('Custom Field Tbl'!$N$5:$N$446, MATCH('9.3 MAL- Bus Facilities Entry'!$Q269 &amp; '9.3 MAL- Bus Facilities Entry'!AC$3, 'Custom Field Tbl'!$M$5:$M$446 &amp; 'Custom Field Tbl'!$O$5:$O$446, 0 ))</f>
        <v>#N/A</v>
      </c>
      <c r="AD269" s="143" t="str">
        <f>IF(ISNA(INDEX(CFV_Tbl[CF Description], MATCH('9.3 MAL- Bus Facilities Entry'!AC269, CFV_Tbl[CF Code], 0)) ), "Field Not Required", INDEX(CFV_Tbl[CF Description], MATCH('9.3 MAL- Bus Facilities Entry'!AC269, CFV_Tbl[CF Code], 0)) )</f>
        <v>Field Not Required</v>
      </c>
      <c r="AG269" s="243" t="e" cm="1">
        <f t="array" ref="AG269">INDEX('Custom Field Tbl'!$N$5:$N$446, MATCH('9.3 MAL- Bus Facilities Entry'!$Q269 &amp; '9.3 MAL- Bus Facilities Entry'!AG$3, 'Custom Field Tbl'!$M$5:$M$446 &amp; 'Custom Field Tbl'!$O$5:$O$446, 0 ))</f>
        <v>#N/A</v>
      </c>
      <c r="AH269" s="143" t="str">
        <f>IF(ISNA(INDEX(CFV_Tbl[CF Description], MATCH('9.3 MAL- Bus Facilities Entry'!AG269, CFV_Tbl[CF Code], 0)) ), "Field Not Required", INDEX(CFV_Tbl[CF Description], MATCH('9.3 MAL- Bus Facilities Entry'!AG269, CFV_Tbl[CF Code], 0)) )</f>
        <v>Field Not Required</v>
      </c>
      <c r="AK269" s="243" t="e" cm="1">
        <f t="array" ref="AK269">INDEX('Custom Field Tbl'!$N$5:$N$446, MATCH('9.3 MAL- Bus Facilities Entry'!$Q269 &amp; '9.3 MAL- Bus Facilities Entry'!AK$3, 'Custom Field Tbl'!$M$5:$M$446 &amp; 'Custom Field Tbl'!$O$5:$O$446, 0 ))</f>
        <v>#N/A</v>
      </c>
      <c r="AL269" s="143" t="str">
        <f>IF(ISNA(INDEX(CFV_Tbl[CF Description], MATCH('9.3 MAL- Bus Facilities Entry'!AK269, CFV_Tbl[CF Code], 0)) ), "Field Not Required", INDEX(CFV_Tbl[CF Description], MATCH('9.3 MAL- Bus Facilities Entry'!AK269, CFV_Tbl[CF Code], 0)) )</f>
        <v>Field Not Required</v>
      </c>
      <c r="AO269" s="243" t="e" cm="1">
        <f t="array" ref="AO269">INDEX('Custom Field Tbl'!$N$5:$N$446, MATCH('9.3 MAL- Bus Facilities Entry'!$Q269 &amp; '9.3 MAL- Bus Facilities Entry'!AO$3, 'Custom Field Tbl'!$M$5:$M$446 &amp; 'Custom Field Tbl'!$O$5:$O$446, 0 ))</f>
        <v>#N/A</v>
      </c>
      <c r="AP269" s="143" t="str">
        <f>IF(ISNA(INDEX(CFV_Tbl[CF Description], MATCH('9.3 MAL- Bus Facilities Entry'!AO269, CFV_Tbl[CF Code], 0)) ), "Field Not Required", INDEX(CFV_Tbl[CF Description], MATCH('9.3 MAL- Bus Facilities Entry'!AO269, CFV_Tbl[CF Code], 0)) )</f>
        <v>Field Not Required</v>
      </c>
      <c r="AS269" s="243" t="e" cm="1">
        <f t="array" ref="AS269">INDEX('Custom Field Tbl'!$N$5:$N$446, MATCH('9.3 MAL- Bus Facilities Entry'!$Q269 &amp; '9.3 MAL- Bus Facilities Entry'!AS$3, 'Custom Field Tbl'!$M$5:$M$446 &amp; 'Custom Field Tbl'!$O$5:$O$446, 0 ))</f>
        <v>#N/A</v>
      </c>
      <c r="AT269" s="143" t="str">
        <f>IF(ISNA(INDEX(CFV_Tbl[CF Description], MATCH('9.3 MAL- Bus Facilities Entry'!AS269, CFV_Tbl[CF Code], 0)) ), "Field Not Required", INDEX(CFV_Tbl[CF Description], MATCH('9.3 MAL- Bus Facilities Entry'!AS269, CFV_Tbl[CF Code], 0)) )</f>
        <v>Field Not Required</v>
      </c>
      <c r="AW269" s="243" t="e" cm="1">
        <f t="array" ref="AW269">INDEX('Custom Field Tbl'!$N$5:$N$446, MATCH('9.3 MAL- Bus Facilities Entry'!$Q269 &amp; '9.3 MAL- Bus Facilities Entry'!AW$3, 'Custom Field Tbl'!$M$5:$M$446 &amp; 'Custom Field Tbl'!$O$5:$O$446, 0 ))</f>
        <v>#N/A</v>
      </c>
      <c r="AX269" s="143" t="str">
        <f>IF(ISNA(INDEX(CFV_Tbl[CF Description], MATCH('9.3 MAL- Bus Facilities Entry'!AW269, CFV_Tbl[CF Code], 0)) ), "Field Not Required", INDEX(CFV_Tbl[CF Description], MATCH('9.3 MAL- Bus Facilities Entry'!AW269, CFV_Tbl[CF Code], 0)) )</f>
        <v>Field Not Required</v>
      </c>
      <c r="BA269" s="243" t="e" cm="1">
        <f t="array" ref="BA269">INDEX('Custom Field Tbl'!$N$5:$N$446, MATCH('9.3 MAL- Bus Facilities Entry'!$Q269 &amp; '9.3 MAL- Bus Facilities Entry'!BA$3, 'Custom Field Tbl'!$M$5:$M$446 &amp; 'Custom Field Tbl'!$O$5:$O$446, 0 ))</f>
        <v>#N/A</v>
      </c>
      <c r="BB269" s="143" t="str">
        <f>IF(ISNA(INDEX(CFV_Tbl[CF Description], MATCH('9.3 MAL- Bus Facilities Entry'!BA269, CFV_Tbl[CF Code], 0)) ), "Field Not Required", INDEX(CFV_Tbl[CF Description], MATCH('9.3 MAL- Bus Facilities Entry'!BA269, CFV_Tbl[CF Code], 0)) )</f>
        <v>Field Not Required</v>
      </c>
      <c r="BE269" s="243" t="e" cm="1">
        <f t="array" ref="BE269">INDEX('Custom Field Tbl'!$N$5:$N$446, MATCH('9.3 MAL- Bus Facilities Entry'!$Q269 &amp; '9.3 MAL- Bus Facilities Entry'!BE$3, 'Custom Field Tbl'!$M$5:$M$446 &amp; 'Custom Field Tbl'!$O$5:$O$446, 0 ))</f>
        <v>#N/A</v>
      </c>
      <c r="BF269" s="143" t="str">
        <f>IF(ISNA(INDEX(CFV_Tbl[CF Description], MATCH('9.3 MAL- Bus Facilities Entry'!BE269, CFV_Tbl[CF Code], 0)) ), "Field Not Required", INDEX(CFV_Tbl[CF Description], MATCH('9.3 MAL- Bus Facilities Entry'!BE269, CFV_Tbl[CF Code], 0)) )</f>
        <v>Field Not Required</v>
      </c>
      <c r="BI269" s="239"/>
      <c r="BJ269" s="243" t="e">
        <f>INDEX(Mnemonic[Code], MATCH('9.3 MAL- Bus Facilities Entry'!BS269, Mnemonic[Description], 0))</f>
        <v>#N/A</v>
      </c>
      <c r="BK269" s="243" t="e">
        <f>INDEX(Mnemonic[Code], MATCH('9.3 MAL- Bus Facilities Entry'!BT269, Mnemonic[Description], 0))</f>
        <v>#N/A</v>
      </c>
      <c r="BL269" s="243" t="e">
        <f>IF(ISNA(INDEX(Mnemonic[Code], MATCH( '9.3 MAL- Bus Facilities Entry'!BU269, Mnemonic[Description], 0)) ),  INDEX(Mnemonic[Code], MATCH( LEFT('9.3 MAL- Bus Facilities Entry'!BU269, LEN(BU269)-2), Mnemonic[Description], 0)),  INDEX(Mnemonic[Code], MATCH( '9.3 MAL- Bus Facilities Entry'!BU269, Mnemonic[Description], 0)) )</f>
        <v>#VALUE!</v>
      </c>
      <c r="BM269" s="243" t="e">
        <f>IF(ISNA(INDEX(Mnemonic[Code], MATCH( '9.3 MAL- Bus Facilities Entry'!BV269, Mnemonic[Description], 0)) ),  INDEX(Mnemonic[Code], MATCH( LEFT('9.3 MAL- Bus Facilities Entry'!BV269, LEN(BV269)-2), Mnemonic[Description], 0)),  INDEX(Mnemonic[Code], MATCH( '9.3 MAL- Bus Facilities Entry'!BV269, Mnemonic[Description], 0)) )</f>
        <v>#VALUE!</v>
      </c>
      <c r="BN269" s="243" t="e">
        <f>IF(ISNA(INDEX(Mnemonic[Code], MATCH( '9.3 MAL- Bus Facilities Entry'!BW269, Mnemonic[Description], 0)) ),  INDEX(Mnemonic[Code], MATCH( LEFT('9.3 MAL- Bus Facilities Entry'!BW269, LEN(BW269)-1), Mnemonic[Description], 0)),  INDEX(Mnemonic[Code], MATCH( '9.3 MAL- Bus Facilities Entry'!BW269, Mnemonic[Description], 0)) )</f>
        <v>#VALUE!</v>
      </c>
      <c r="BO269" s="243" t="e">
        <f>IF(ISNA(INDEX(Mnemonic[Code], MATCH( '9.3 MAL- Bus Facilities Entry'!BX269, Mnemonic[Description], 0)) ),  INDEX(Mnemonic[Code], MATCH( LEFT('9.3 MAL- Bus Facilities Entry'!BX269, LEN(BX269)-1), Mnemonic[Description], 0)),  INDEX(Mnemonic[Code], MATCH( '9.3 MAL- Bus Facilities Entry'!BX269, Mnemonic[Description], 0)) )</f>
        <v>#VALUE!</v>
      </c>
      <c r="BP269" s="243" t="e">
        <f t="shared" si="42"/>
        <v>#N/A</v>
      </c>
      <c r="BQ269" s="243" t="e">
        <f t="shared" si="39"/>
        <v>#N/A</v>
      </c>
      <c r="BR269" s="243" t="e">
        <f t="shared" si="43"/>
        <v>#VALUE!</v>
      </c>
      <c r="BS269" s="245"/>
      <c r="BT269" s="245"/>
      <c r="BU269" s="244"/>
      <c r="BV269" s="244"/>
      <c r="BW269" s="244"/>
      <c r="BX269" s="244"/>
      <c r="BZ269" s="239"/>
      <c r="CA269" s="246" t="e">
        <f>INDEX('MAL-OTHERLOOKUPS'!$ES$4:$ES$56, MATCH('9.3 MAL- Bus Facilities Entry'!CE269, 'MAL-OTHERLOOKUPS'!$ET$4:$ET$56, 0))</f>
        <v>#N/A</v>
      </c>
      <c r="CB269" s="247" t="str">
        <f t="shared" si="44"/>
        <v>L--</v>
      </c>
      <c r="CC269" s="247"/>
      <c r="CD269" s="425"/>
      <c r="CE269" s="425"/>
      <c r="CF269" s="425"/>
      <c r="CG269" s="248"/>
      <c r="CH269" s="367"/>
      <c r="CI269" s="367"/>
      <c r="CJ269" s="249" t="s">
        <v>11299</v>
      </c>
      <c r="CK269" s="249" t="s">
        <v>11299</v>
      </c>
      <c r="CL269" s="250" t="e">
        <v>#N/A</v>
      </c>
      <c r="CM269" s="239"/>
      <c r="CN269" s="251">
        <v>0</v>
      </c>
      <c r="CO269" s="471"/>
      <c r="CP269" s="251" t="str">
        <f t="shared" si="38"/>
        <v>0-</v>
      </c>
      <c r="CQ269" s="471"/>
      <c r="CR269" s="252" t="str">
        <f t="shared" si="40"/>
        <v xml:space="preserve">; ; </v>
      </c>
      <c r="CS269" s="252" t="str">
        <f t="shared" si="41"/>
        <v xml:space="preserve">; ; </v>
      </c>
      <c r="CT269" s="425"/>
      <c r="CU269" s="252" t="e">
        <v>#REF!</v>
      </c>
      <c r="CX269" s="239"/>
      <c r="CY269" s="240"/>
      <c r="CZ269" s="240"/>
      <c r="DA269" s="240"/>
      <c r="DB269" s="239"/>
      <c r="DD269" s="240"/>
      <c r="DE269" s="239"/>
      <c r="DF269" s="253"/>
      <c r="DH269" s="472"/>
      <c r="DI269" s="497"/>
      <c r="DJ269" s="254"/>
      <c r="DK269" s="239"/>
    </row>
    <row r="270" spans="1:115" ht="14.5" x14ac:dyDescent="0.35">
      <c r="A270" s="469"/>
      <c r="B270" s="239"/>
      <c r="C270" s="240"/>
      <c r="D270" s="240"/>
      <c r="E270" s="240"/>
      <c r="F270" s="367"/>
      <c r="G270" s="239"/>
      <c r="H270" s="240"/>
      <c r="J270" s="241"/>
      <c r="K270" s="241"/>
      <c r="M270" s="473"/>
      <c r="O270" s="239"/>
      <c r="Q270" s="143" t="e">
        <f>INDEX(AssetClass[Asset Class], MATCH('9.3 MAL- Bus Facilities Entry'!P270, AssetClass[Class Description], 0))</f>
        <v>#N/A</v>
      </c>
      <c r="R270" s="143"/>
      <c r="S270" s="242"/>
      <c r="T270" s="239"/>
      <c r="U270" s="243" t="e" cm="1">
        <f t="array" ref="U270">INDEX('Custom Field Tbl'!$N$5:$N$446, MATCH('9.3 MAL- Bus Facilities Entry'!$Q270 &amp; '9.3 MAL- Bus Facilities Entry'!U$3, 'Custom Field Tbl'!$M$5:$M$446 &amp; 'Custom Field Tbl'!$O$5:$O$446, 0 ))</f>
        <v>#N/A</v>
      </c>
      <c r="V270" s="143" t="str">
        <f>IF(ISNA(INDEX(CFV_Tbl[CF Description], MATCH('9.3 MAL- Bus Facilities Entry'!U270, CFV_Tbl[CF Code], 0)) ), "Field Not Required", INDEX(CFV_Tbl[CF Description], MATCH('9.3 MAL- Bus Facilities Entry'!U270, CFV_Tbl[CF Code], 0)) )</f>
        <v>Field Not Required</v>
      </c>
      <c r="Y270" s="243" t="e" cm="1">
        <f t="array" ref="Y270">INDEX('Custom Field Tbl'!$N$5:$N$446, MATCH('9.3 MAL- Bus Facilities Entry'!$Q270 &amp; '9.3 MAL- Bus Facilities Entry'!Y$3, 'Custom Field Tbl'!$M$5:$M$446 &amp; 'Custom Field Tbl'!$O$5:$O$446, 0 ))</f>
        <v>#N/A</v>
      </c>
      <c r="Z270" s="143" t="str">
        <f>IF(ISNA(INDEX(CFV_Tbl[CF Description], MATCH('9.3 MAL- Bus Facilities Entry'!Y270, CFV_Tbl[CF Code], 0)) ), "Field Not Required", INDEX(CFV_Tbl[CF Description], MATCH('9.3 MAL- Bus Facilities Entry'!Y270, CFV_Tbl[CF Code], 0)) )</f>
        <v>Field Not Required</v>
      </c>
      <c r="AC270" s="243" t="e" cm="1">
        <f t="array" ref="AC270">INDEX('Custom Field Tbl'!$N$5:$N$446, MATCH('9.3 MAL- Bus Facilities Entry'!$Q270 &amp; '9.3 MAL- Bus Facilities Entry'!AC$3, 'Custom Field Tbl'!$M$5:$M$446 &amp; 'Custom Field Tbl'!$O$5:$O$446, 0 ))</f>
        <v>#N/A</v>
      </c>
      <c r="AD270" s="143" t="str">
        <f>IF(ISNA(INDEX(CFV_Tbl[CF Description], MATCH('9.3 MAL- Bus Facilities Entry'!AC270, CFV_Tbl[CF Code], 0)) ), "Field Not Required", INDEX(CFV_Tbl[CF Description], MATCH('9.3 MAL- Bus Facilities Entry'!AC270, CFV_Tbl[CF Code], 0)) )</f>
        <v>Field Not Required</v>
      </c>
      <c r="AG270" s="243" t="e" cm="1">
        <f t="array" ref="AG270">INDEX('Custom Field Tbl'!$N$5:$N$446, MATCH('9.3 MAL- Bus Facilities Entry'!$Q270 &amp; '9.3 MAL- Bus Facilities Entry'!AG$3, 'Custom Field Tbl'!$M$5:$M$446 &amp; 'Custom Field Tbl'!$O$5:$O$446, 0 ))</f>
        <v>#N/A</v>
      </c>
      <c r="AH270" s="143" t="str">
        <f>IF(ISNA(INDEX(CFV_Tbl[CF Description], MATCH('9.3 MAL- Bus Facilities Entry'!AG270, CFV_Tbl[CF Code], 0)) ), "Field Not Required", INDEX(CFV_Tbl[CF Description], MATCH('9.3 MAL- Bus Facilities Entry'!AG270, CFV_Tbl[CF Code], 0)) )</f>
        <v>Field Not Required</v>
      </c>
      <c r="AK270" s="243" t="e" cm="1">
        <f t="array" ref="AK270">INDEX('Custom Field Tbl'!$N$5:$N$446, MATCH('9.3 MAL- Bus Facilities Entry'!$Q270 &amp; '9.3 MAL- Bus Facilities Entry'!AK$3, 'Custom Field Tbl'!$M$5:$M$446 &amp; 'Custom Field Tbl'!$O$5:$O$446, 0 ))</f>
        <v>#N/A</v>
      </c>
      <c r="AL270" s="143" t="str">
        <f>IF(ISNA(INDEX(CFV_Tbl[CF Description], MATCH('9.3 MAL- Bus Facilities Entry'!AK270, CFV_Tbl[CF Code], 0)) ), "Field Not Required", INDEX(CFV_Tbl[CF Description], MATCH('9.3 MAL- Bus Facilities Entry'!AK270, CFV_Tbl[CF Code], 0)) )</f>
        <v>Field Not Required</v>
      </c>
      <c r="AO270" s="243" t="e" cm="1">
        <f t="array" ref="AO270">INDEX('Custom Field Tbl'!$N$5:$N$446, MATCH('9.3 MAL- Bus Facilities Entry'!$Q270 &amp; '9.3 MAL- Bus Facilities Entry'!AO$3, 'Custom Field Tbl'!$M$5:$M$446 &amp; 'Custom Field Tbl'!$O$5:$O$446, 0 ))</f>
        <v>#N/A</v>
      </c>
      <c r="AP270" s="143" t="str">
        <f>IF(ISNA(INDEX(CFV_Tbl[CF Description], MATCH('9.3 MAL- Bus Facilities Entry'!AO270, CFV_Tbl[CF Code], 0)) ), "Field Not Required", INDEX(CFV_Tbl[CF Description], MATCH('9.3 MAL- Bus Facilities Entry'!AO270, CFV_Tbl[CF Code], 0)) )</f>
        <v>Field Not Required</v>
      </c>
      <c r="AS270" s="243" t="e" cm="1">
        <f t="array" ref="AS270">INDEX('Custom Field Tbl'!$N$5:$N$446, MATCH('9.3 MAL- Bus Facilities Entry'!$Q270 &amp; '9.3 MAL- Bus Facilities Entry'!AS$3, 'Custom Field Tbl'!$M$5:$M$446 &amp; 'Custom Field Tbl'!$O$5:$O$446, 0 ))</f>
        <v>#N/A</v>
      </c>
      <c r="AT270" s="143" t="str">
        <f>IF(ISNA(INDEX(CFV_Tbl[CF Description], MATCH('9.3 MAL- Bus Facilities Entry'!AS270, CFV_Tbl[CF Code], 0)) ), "Field Not Required", INDEX(CFV_Tbl[CF Description], MATCH('9.3 MAL- Bus Facilities Entry'!AS270, CFV_Tbl[CF Code], 0)) )</f>
        <v>Field Not Required</v>
      </c>
      <c r="AW270" s="243" t="e" cm="1">
        <f t="array" ref="AW270">INDEX('Custom Field Tbl'!$N$5:$N$446, MATCH('9.3 MAL- Bus Facilities Entry'!$Q270 &amp; '9.3 MAL- Bus Facilities Entry'!AW$3, 'Custom Field Tbl'!$M$5:$M$446 &amp; 'Custom Field Tbl'!$O$5:$O$446, 0 ))</f>
        <v>#N/A</v>
      </c>
      <c r="AX270" s="143" t="str">
        <f>IF(ISNA(INDEX(CFV_Tbl[CF Description], MATCH('9.3 MAL- Bus Facilities Entry'!AW270, CFV_Tbl[CF Code], 0)) ), "Field Not Required", INDEX(CFV_Tbl[CF Description], MATCH('9.3 MAL- Bus Facilities Entry'!AW270, CFV_Tbl[CF Code], 0)) )</f>
        <v>Field Not Required</v>
      </c>
      <c r="BA270" s="243" t="e" cm="1">
        <f t="array" ref="BA270">INDEX('Custom Field Tbl'!$N$5:$N$446, MATCH('9.3 MAL- Bus Facilities Entry'!$Q270 &amp; '9.3 MAL- Bus Facilities Entry'!BA$3, 'Custom Field Tbl'!$M$5:$M$446 &amp; 'Custom Field Tbl'!$O$5:$O$446, 0 ))</f>
        <v>#N/A</v>
      </c>
      <c r="BB270" s="143" t="str">
        <f>IF(ISNA(INDEX(CFV_Tbl[CF Description], MATCH('9.3 MAL- Bus Facilities Entry'!BA270, CFV_Tbl[CF Code], 0)) ), "Field Not Required", INDEX(CFV_Tbl[CF Description], MATCH('9.3 MAL- Bus Facilities Entry'!BA270, CFV_Tbl[CF Code], 0)) )</f>
        <v>Field Not Required</v>
      </c>
      <c r="BE270" s="243" t="e" cm="1">
        <f t="array" ref="BE270">INDEX('Custom Field Tbl'!$N$5:$N$446, MATCH('9.3 MAL- Bus Facilities Entry'!$Q270 &amp; '9.3 MAL- Bus Facilities Entry'!BE$3, 'Custom Field Tbl'!$M$5:$M$446 &amp; 'Custom Field Tbl'!$O$5:$O$446, 0 ))</f>
        <v>#N/A</v>
      </c>
      <c r="BF270" s="143" t="str">
        <f>IF(ISNA(INDEX(CFV_Tbl[CF Description], MATCH('9.3 MAL- Bus Facilities Entry'!BE270, CFV_Tbl[CF Code], 0)) ), "Field Not Required", INDEX(CFV_Tbl[CF Description], MATCH('9.3 MAL- Bus Facilities Entry'!BE270, CFV_Tbl[CF Code], 0)) )</f>
        <v>Field Not Required</v>
      </c>
      <c r="BI270" s="239"/>
      <c r="BJ270" s="243" t="e">
        <f>INDEX(Mnemonic[Code], MATCH('9.3 MAL- Bus Facilities Entry'!BS270, Mnemonic[Description], 0))</f>
        <v>#N/A</v>
      </c>
      <c r="BK270" s="243" t="e">
        <f>INDEX(Mnemonic[Code], MATCH('9.3 MAL- Bus Facilities Entry'!BT270, Mnemonic[Description], 0))</f>
        <v>#N/A</v>
      </c>
      <c r="BL270" s="243" t="e">
        <f>IF(ISNA(INDEX(Mnemonic[Code], MATCH( '9.3 MAL- Bus Facilities Entry'!BU270, Mnemonic[Description], 0)) ),  INDEX(Mnemonic[Code], MATCH( LEFT('9.3 MAL- Bus Facilities Entry'!BU270, LEN(BU270)-2), Mnemonic[Description], 0)),  INDEX(Mnemonic[Code], MATCH( '9.3 MAL- Bus Facilities Entry'!BU270, Mnemonic[Description], 0)) )</f>
        <v>#VALUE!</v>
      </c>
      <c r="BM270" s="243" t="e">
        <f>IF(ISNA(INDEX(Mnemonic[Code], MATCH( '9.3 MAL- Bus Facilities Entry'!BV270, Mnemonic[Description], 0)) ),  INDEX(Mnemonic[Code], MATCH( LEFT('9.3 MAL- Bus Facilities Entry'!BV270, LEN(BV270)-2), Mnemonic[Description], 0)),  INDEX(Mnemonic[Code], MATCH( '9.3 MAL- Bus Facilities Entry'!BV270, Mnemonic[Description], 0)) )</f>
        <v>#VALUE!</v>
      </c>
      <c r="BN270" s="243" t="e">
        <f>IF(ISNA(INDEX(Mnemonic[Code], MATCH( '9.3 MAL- Bus Facilities Entry'!BW270, Mnemonic[Description], 0)) ),  INDEX(Mnemonic[Code], MATCH( LEFT('9.3 MAL- Bus Facilities Entry'!BW270, LEN(BW270)-1), Mnemonic[Description], 0)),  INDEX(Mnemonic[Code], MATCH( '9.3 MAL- Bus Facilities Entry'!BW270, Mnemonic[Description], 0)) )</f>
        <v>#VALUE!</v>
      </c>
      <c r="BO270" s="243" t="e">
        <f>IF(ISNA(INDEX(Mnemonic[Code], MATCH( '9.3 MAL- Bus Facilities Entry'!BX270, Mnemonic[Description], 0)) ),  INDEX(Mnemonic[Code], MATCH( LEFT('9.3 MAL- Bus Facilities Entry'!BX270, LEN(BX270)-1), Mnemonic[Description], 0)),  INDEX(Mnemonic[Code], MATCH( '9.3 MAL- Bus Facilities Entry'!BX270, Mnemonic[Description], 0)) )</f>
        <v>#VALUE!</v>
      </c>
      <c r="BP270" s="243" t="e">
        <f t="shared" si="42"/>
        <v>#N/A</v>
      </c>
      <c r="BQ270" s="243" t="e">
        <f t="shared" si="39"/>
        <v>#N/A</v>
      </c>
      <c r="BR270" s="243" t="e">
        <f t="shared" si="43"/>
        <v>#VALUE!</v>
      </c>
      <c r="BS270" s="245"/>
      <c r="BT270" s="245"/>
      <c r="BU270" s="244"/>
      <c r="BV270" s="244"/>
      <c r="BW270" s="244"/>
      <c r="BX270" s="244"/>
      <c r="BZ270" s="239"/>
      <c r="CA270" s="246" t="e">
        <f>INDEX('MAL-OTHERLOOKUPS'!$ES$4:$ES$56, MATCH('9.3 MAL- Bus Facilities Entry'!CE270, 'MAL-OTHERLOOKUPS'!$ET$4:$ET$56, 0))</f>
        <v>#N/A</v>
      </c>
      <c r="CB270" s="247" t="str">
        <f t="shared" si="44"/>
        <v>L--</v>
      </c>
      <c r="CC270" s="247"/>
      <c r="CD270" s="425"/>
      <c r="CE270" s="425"/>
      <c r="CF270" s="425"/>
      <c r="CG270" s="248"/>
      <c r="CH270" s="367"/>
      <c r="CI270" s="367"/>
      <c r="CJ270" s="249" t="s">
        <v>11299</v>
      </c>
      <c r="CK270" s="249" t="s">
        <v>11299</v>
      </c>
      <c r="CL270" s="250" t="e">
        <v>#N/A</v>
      </c>
      <c r="CM270" s="239"/>
      <c r="CN270" s="251">
        <v>0</v>
      </c>
      <c r="CO270" s="471"/>
      <c r="CP270" s="251" t="str">
        <f t="shared" si="38"/>
        <v>0-</v>
      </c>
      <c r="CQ270" s="471"/>
      <c r="CR270" s="252" t="str">
        <f t="shared" si="40"/>
        <v xml:space="preserve">; ; </v>
      </c>
      <c r="CS270" s="252" t="str">
        <f t="shared" si="41"/>
        <v xml:space="preserve">; ; </v>
      </c>
      <c r="CT270" s="425"/>
      <c r="CU270" s="252" t="e">
        <v>#REF!</v>
      </c>
      <c r="CX270" s="239"/>
      <c r="CY270" s="240"/>
      <c r="CZ270" s="240"/>
      <c r="DA270" s="240"/>
      <c r="DB270" s="239"/>
      <c r="DD270" s="240"/>
      <c r="DE270" s="239"/>
      <c r="DF270" s="253"/>
      <c r="DH270" s="472"/>
      <c r="DI270" s="497"/>
      <c r="DJ270" s="254"/>
      <c r="DK270" s="239"/>
    </row>
    <row r="271" spans="1:115" ht="14.5" x14ac:dyDescent="0.35">
      <c r="A271" s="469"/>
      <c r="B271" s="239"/>
      <c r="C271" s="240"/>
      <c r="D271" s="240"/>
      <c r="E271" s="240"/>
      <c r="F271" s="367"/>
      <c r="G271" s="239"/>
      <c r="H271" s="240"/>
      <c r="J271" s="241"/>
      <c r="K271" s="241"/>
      <c r="M271" s="473"/>
      <c r="O271" s="239"/>
      <c r="Q271" s="143" t="e">
        <f>INDEX(AssetClass[Asset Class], MATCH('9.3 MAL- Bus Facilities Entry'!P271, AssetClass[Class Description], 0))</f>
        <v>#N/A</v>
      </c>
      <c r="R271" s="143"/>
      <c r="S271" s="242"/>
      <c r="T271" s="239"/>
      <c r="U271" s="243" t="e" cm="1">
        <f t="array" ref="U271">INDEX('Custom Field Tbl'!$N$5:$N$446, MATCH('9.3 MAL- Bus Facilities Entry'!$Q271 &amp; '9.3 MAL- Bus Facilities Entry'!U$3, 'Custom Field Tbl'!$M$5:$M$446 &amp; 'Custom Field Tbl'!$O$5:$O$446, 0 ))</f>
        <v>#N/A</v>
      </c>
      <c r="V271" s="143" t="str">
        <f>IF(ISNA(INDEX(CFV_Tbl[CF Description], MATCH('9.3 MAL- Bus Facilities Entry'!U271, CFV_Tbl[CF Code], 0)) ), "Field Not Required", INDEX(CFV_Tbl[CF Description], MATCH('9.3 MAL- Bus Facilities Entry'!U271, CFV_Tbl[CF Code], 0)) )</f>
        <v>Field Not Required</v>
      </c>
      <c r="Y271" s="243" t="e" cm="1">
        <f t="array" ref="Y271">INDEX('Custom Field Tbl'!$N$5:$N$446, MATCH('9.3 MAL- Bus Facilities Entry'!$Q271 &amp; '9.3 MAL- Bus Facilities Entry'!Y$3, 'Custom Field Tbl'!$M$5:$M$446 &amp; 'Custom Field Tbl'!$O$5:$O$446, 0 ))</f>
        <v>#N/A</v>
      </c>
      <c r="Z271" s="143" t="str">
        <f>IF(ISNA(INDEX(CFV_Tbl[CF Description], MATCH('9.3 MAL- Bus Facilities Entry'!Y271, CFV_Tbl[CF Code], 0)) ), "Field Not Required", INDEX(CFV_Tbl[CF Description], MATCH('9.3 MAL- Bus Facilities Entry'!Y271, CFV_Tbl[CF Code], 0)) )</f>
        <v>Field Not Required</v>
      </c>
      <c r="AC271" s="243" t="e" cm="1">
        <f t="array" ref="AC271">INDEX('Custom Field Tbl'!$N$5:$N$446, MATCH('9.3 MAL- Bus Facilities Entry'!$Q271 &amp; '9.3 MAL- Bus Facilities Entry'!AC$3, 'Custom Field Tbl'!$M$5:$M$446 &amp; 'Custom Field Tbl'!$O$5:$O$446, 0 ))</f>
        <v>#N/A</v>
      </c>
      <c r="AD271" s="143" t="str">
        <f>IF(ISNA(INDEX(CFV_Tbl[CF Description], MATCH('9.3 MAL- Bus Facilities Entry'!AC271, CFV_Tbl[CF Code], 0)) ), "Field Not Required", INDEX(CFV_Tbl[CF Description], MATCH('9.3 MAL- Bus Facilities Entry'!AC271, CFV_Tbl[CF Code], 0)) )</f>
        <v>Field Not Required</v>
      </c>
      <c r="AG271" s="243" t="e" cm="1">
        <f t="array" ref="AG271">INDEX('Custom Field Tbl'!$N$5:$N$446, MATCH('9.3 MAL- Bus Facilities Entry'!$Q271 &amp; '9.3 MAL- Bus Facilities Entry'!AG$3, 'Custom Field Tbl'!$M$5:$M$446 &amp; 'Custom Field Tbl'!$O$5:$O$446, 0 ))</f>
        <v>#N/A</v>
      </c>
      <c r="AH271" s="143" t="str">
        <f>IF(ISNA(INDEX(CFV_Tbl[CF Description], MATCH('9.3 MAL- Bus Facilities Entry'!AG271, CFV_Tbl[CF Code], 0)) ), "Field Not Required", INDEX(CFV_Tbl[CF Description], MATCH('9.3 MAL- Bus Facilities Entry'!AG271, CFV_Tbl[CF Code], 0)) )</f>
        <v>Field Not Required</v>
      </c>
      <c r="AK271" s="243" t="e" cm="1">
        <f t="array" ref="AK271">INDEX('Custom Field Tbl'!$N$5:$N$446, MATCH('9.3 MAL- Bus Facilities Entry'!$Q271 &amp; '9.3 MAL- Bus Facilities Entry'!AK$3, 'Custom Field Tbl'!$M$5:$M$446 &amp; 'Custom Field Tbl'!$O$5:$O$446, 0 ))</f>
        <v>#N/A</v>
      </c>
      <c r="AL271" s="143" t="str">
        <f>IF(ISNA(INDEX(CFV_Tbl[CF Description], MATCH('9.3 MAL- Bus Facilities Entry'!AK271, CFV_Tbl[CF Code], 0)) ), "Field Not Required", INDEX(CFV_Tbl[CF Description], MATCH('9.3 MAL- Bus Facilities Entry'!AK271, CFV_Tbl[CF Code], 0)) )</f>
        <v>Field Not Required</v>
      </c>
      <c r="AO271" s="243" t="e" cm="1">
        <f t="array" ref="AO271">INDEX('Custom Field Tbl'!$N$5:$N$446, MATCH('9.3 MAL- Bus Facilities Entry'!$Q271 &amp; '9.3 MAL- Bus Facilities Entry'!AO$3, 'Custom Field Tbl'!$M$5:$M$446 &amp; 'Custom Field Tbl'!$O$5:$O$446, 0 ))</f>
        <v>#N/A</v>
      </c>
      <c r="AP271" s="143" t="str">
        <f>IF(ISNA(INDEX(CFV_Tbl[CF Description], MATCH('9.3 MAL- Bus Facilities Entry'!AO271, CFV_Tbl[CF Code], 0)) ), "Field Not Required", INDEX(CFV_Tbl[CF Description], MATCH('9.3 MAL- Bus Facilities Entry'!AO271, CFV_Tbl[CF Code], 0)) )</f>
        <v>Field Not Required</v>
      </c>
      <c r="AS271" s="243" t="e" cm="1">
        <f t="array" ref="AS271">INDEX('Custom Field Tbl'!$N$5:$N$446, MATCH('9.3 MAL- Bus Facilities Entry'!$Q271 &amp; '9.3 MAL- Bus Facilities Entry'!AS$3, 'Custom Field Tbl'!$M$5:$M$446 &amp; 'Custom Field Tbl'!$O$5:$O$446, 0 ))</f>
        <v>#N/A</v>
      </c>
      <c r="AT271" s="143" t="str">
        <f>IF(ISNA(INDEX(CFV_Tbl[CF Description], MATCH('9.3 MAL- Bus Facilities Entry'!AS271, CFV_Tbl[CF Code], 0)) ), "Field Not Required", INDEX(CFV_Tbl[CF Description], MATCH('9.3 MAL- Bus Facilities Entry'!AS271, CFV_Tbl[CF Code], 0)) )</f>
        <v>Field Not Required</v>
      </c>
      <c r="AW271" s="243" t="e" cm="1">
        <f t="array" ref="AW271">INDEX('Custom Field Tbl'!$N$5:$N$446, MATCH('9.3 MAL- Bus Facilities Entry'!$Q271 &amp; '9.3 MAL- Bus Facilities Entry'!AW$3, 'Custom Field Tbl'!$M$5:$M$446 &amp; 'Custom Field Tbl'!$O$5:$O$446, 0 ))</f>
        <v>#N/A</v>
      </c>
      <c r="AX271" s="143" t="str">
        <f>IF(ISNA(INDEX(CFV_Tbl[CF Description], MATCH('9.3 MAL- Bus Facilities Entry'!AW271, CFV_Tbl[CF Code], 0)) ), "Field Not Required", INDEX(CFV_Tbl[CF Description], MATCH('9.3 MAL- Bus Facilities Entry'!AW271, CFV_Tbl[CF Code], 0)) )</f>
        <v>Field Not Required</v>
      </c>
      <c r="BA271" s="243" t="e" cm="1">
        <f t="array" ref="BA271">INDEX('Custom Field Tbl'!$N$5:$N$446, MATCH('9.3 MAL- Bus Facilities Entry'!$Q271 &amp; '9.3 MAL- Bus Facilities Entry'!BA$3, 'Custom Field Tbl'!$M$5:$M$446 &amp; 'Custom Field Tbl'!$O$5:$O$446, 0 ))</f>
        <v>#N/A</v>
      </c>
      <c r="BB271" s="143" t="str">
        <f>IF(ISNA(INDEX(CFV_Tbl[CF Description], MATCH('9.3 MAL- Bus Facilities Entry'!BA271, CFV_Tbl[CF Code], 0)) ), "Field Not Required", INDEX(CFV_Tbl[CF Description], MATCH('9.3 MAL- Bus Facilities Entry'!BA271, CFV_Tbl[CF Code], 0)) )</f>
        <v>Field Not Required</v>
      </c>
      <c r="BE271" s="243" t="e" cm="1">
        <f t="array" ref="BE271">INDEX('Custom Field Tbl'!$N$5:$N$446, MATCH('9.3 MAL- Bus Facilities Entry'!$Q271 &amp; '9.3 MAL- Bus Facilities Entry'!BE$3, 'Custom Field Tbl'!$M$5:$M$446 &amp; 'Custom Field Tbl'!$O$5:$O$446, 0 ))</f>
        <v>#N/A</v>
      </c>
      <c r="BF271" s="143" t="str">
        <f>IF(ISNA(INDEX(CFV_Tbl[CF Description], MATCH('9.3 MAL- Bus Facilities Entry'!BE271, CFV_Tbl[CF Code], 0)) ), "Field Not Required", INDEX(CFV_Tbl[CF Description], MATCH('9.3 MAL- Bus Facilities Entry'!BE271, CFV_Tbl[CF Code], 0)) )</f>
        <v>Field Not Required</v>
      </c>
      <c r="BI271" s="239"/>
      <c r="BJ271" s="243" t="e">
        <f>INDEX(Mnemonic[Code], MATCH('9.3 MAL- Bus Facilities Entry'!BS271, Mnemonic[Description], 0))</f>
        <v>#N/A</v>
      </c>
      <c r="BK271" s="243" t="e">
        <f>INDEX(Mnemonic[Code], MATCH('9.3 MAL- Bus Facilities Entry'!BT271, Mnemonic[Description], 0))</f>
        <v>#N/A</v>
      </c>
      <c r="BL271" s="243" t="e">
        <f>IF(ISNA(INDEX(Mnemonic[Code], MATCH( '9.3 MAL- Bus Facilities Entry'!BU271, Mnemonic[Description], 0)) ),  INDEX(Mnemonic[Code], MATCH( LEFT('9.3 MAL- Bus Facilities Entry'!BU271, LEN(BU271)-2), Mnemonic[Description], 0)),  INDEX(Mnemonic[Code], MATCH( '9.3 MAL- Bus Facilities Entry'!BU271, Mnemonic[Description], 0)) )</f>
        <v>#VALUE!</v>
      </c>
      <c r="BM271" s="243" t="e">
        <f>IF(ISNA(INDEX(Mnemonic[Code], MATCH( '9.3 MAL- Bus Facilities Entry'!BV271, Mnemonic[Description], 0)) ),  INDEX(Mnemonic[Code], MATCH( LEFT('9.3 MAL- Bus Facilities Entry'!BV271, LEN(BV271)-2), Mnemonic[Description], 0)),  INDEX(Mnemonic[Code], MATCH( '9.3 MAL- Bus Facilities Entry'!BV271, Mnemonic[Description], 0)) )</f>
        <v>#VALUE!</v>
      </c>
      <c r="BN271" s="243" t="e">
        <f>IF(ISNA(INDEX(Mnemonic[Code], MATCH( '9.3 MAL- Bus Facilities Entry'!BW271, Mnemonic[Description], 0)) ),  INDEX(Mnemonic[Code], MATCH( LEFT('9.3 MAL- Bus Facilities Entry'!BW271, LEN(BW271)-1), Mnemonic[Description], 0)),  INDEX(Mnemonic[Code], MATCH( '9.3 MAL- Bus Facilities Entry'!BW271, Mnemonic[Description], 0)) )</f>
        <v>#VALUE!</v>
      </c>
      <c r="BO271" s="243" t="e">
        <f>IF(ISNA(INDEX(Mnemonic[Code], MATCH( '9.3 MAL- Bus Facilities Entry'!BX271, Mnemonic[Description], 0)) ),  INDEX(Mnemonic[Code], MATCH( LEFT('9.3 MAL- Bus Facilities Entry'!BX271, LEN(BX271)-1), Mnemonic[Description], 0)),  INDEX(Mnemonic[Code], MATCH( '9.3 MAL- Bus Facilities Entry'!BX271, Mnemonic[Description], 0)) )</f>
        <v>#VALUE!</v>
      </c>
      <c r="BP271" s="243" t="e">
        <f t="shared" si="42"/>
        <v>#N/A</v>
      </c>
      <c r="BQ271" s="243" t="e">
        <f t="shared" si="39"/>
        <v>#N/A</v>
      </c>
      <c r="BR271" s="243" t="e">
        <f t="shared" si="43"/>
        <v>#VALUE!</v>
      </c>
      <c r="BS271" s="245"/>
      <c r="BT271" s="245"/>
      <c r="BU271" s="244"/>
      <c r="BV271" s="244"/>
      <c r="BW271" s="244"/>
      <c r="BX271" s="244"/>
      <c r="BZ271" s="239"/>
      <c r="CA271" s="246" t="e">
        <f>INDEX('MAL-OTHERLOOKUPS'!$ES$4:$ES$56, MATCH('9.3 MAL- Bus Facilities Entry'!CE271, 'MAL-OTHERLOOKUPS'!$ET$4:$ET$56, 0))</f>
        <v>#N/A</v>
      </c>
      <c r="CB271" s="247" t="str">
        <f t="shared" si="44"/>
        <v>L--</v>
      </c>
      <c r="CC271" s="247"/>
      <c r="CD271" s="425"/>
      <c r="CE271" s="425"/>
      <c r="CF271" s="425"/>
      <c r="CG271" s="248"/>
      <c r="CH271" s="367"/>
      <c r="CI271" s="367"/>
      <c r="CJ271" s="249" t="s">
        <v>11299</v>
      </c>
      <c r="CK271" s="249" t="s">
        <v>11299</v>
      </c>
      <c r="CL271" s="250" t="e">
        <v>#N/A</v>
      </c>
      <c r="CM271" s="239"/>
      <c r="CN271" s="251">
        <v>0</v>
      </c>
      <c r="CO271" s="471"/>
      <c r="CP271" s="251" t="str">
        <f t="shared" si="38"/>
        <v>0-</v>
      </c>
      <c r="CQ271" s="471"/>
      <c r="CR271" s="252" t="str">
        <f t="shared" si="40"/>
        <v xml:space="preserve">; ; </v>
      </c>
      <c r="CS271" s="252" t="str">
        <f t="shared" si="41"/>
        <v xml:space="preserve">; ; </v>
      </c>
      <c r="CT271" s="425"/>
      <c r="CU271" s="252" t="e">
        <v>#REF!</v>
      </c>
      <c r="CX271" s="239"/>
      <c r="CY271" s="240"/>
      <c r="CZ271" s="240"/>
      <c r="DA271" s="240"/>
      <c r="DB271" s="239"/>
      <c r="DD271" s="240"/>
      <c r="DE271" s="239"/>
      <c r="DF271" s="253"/>
      <c r="DH271" s="472"/>
      <c r="DI271" s="497"/>
      <c r="DJ271" s="254"/>
      <c r="DK271" s="239"/>
    </row>
    <row r="272" spans="1:115" ht="14.5" x14ac:dyDescent="0.35">
      <c r="A272" s="469"/>
      <c r="B272" s="239"/>
      <c r="C272" s="240"/>
      <c r="D272" s="240"/>
      <c r="E272" s="240"/>
      <c r="F272" s="367"/>
      <c r="G272" s="239"/>
      <c r="H272" s="240"/>
      <c r="J272" s="241"/>
      <c r="K272" s="241"/>
      <c r="M272" s="473"/>
      <c r="O272" s="239"/>
      <c r="Q272" s="143" t="e">
        <f>INDEX(AssetClass[Asset Class], MATCH('9.3 MAL- Bus Facilities Entry'!P272, AssetClass[Class Description], 0))</f>
        <v>#N/A</v>
      </c>
      <c r="R272" s="143"/>
      <c r="S272" s="242"/>
      <c r="T272" s="239"/>
      <c r="U272" s="243" t="e" cm="1">
        <f t="array" ref="U272">INDEX('Custom Field Tbl'!$N$5:$N$446, MATCH('9.3 MAL- Bus Facilities Entry'!$Q272 &amp; '9.3 MAL- Bus Facilities Entry'!U$3, 'Custom Field Tbl'!$M$5:$M$446 &amp; 'Custom Field Tbl'!$O$5:$O$446, 0 ))</f>
        <v>#N/A</v>
      </c>
      <c r="V272" s="143" t="str">
        <f>IF(ISNA(INDEX(CFV_Tbl[CF Description], MATCH('9.3 MAL- Bus Facilities Entry'!U272, CFV_Tbl[CF Code], 0)) ), "Field Not Required", INDEX(CFV_Tbl[CF Description], MATCH('9.3 MAL- Bus Facilities Entry'!U272, CFV_Tbl[CF Code], 0)) )</f>
        <v>Field Not Required</v>
      </c>
      <c r="Y272" s="243" t="e" cm="1">
        <f t="array" ref="Y272">INDEX('Custom Field Tbl'!$N$5:$N$446, MATCH('9.3 MAL- Bus Facilities Entry'!$Q272 &amp; '9.3 MAL- Bus Facilities Entry'!Y$3, 'Custom Field Tbl'!$M$5:$M$446 &amp; 'Custom Field Tbl'!$O$5:$O$446, 0 ))</f>
        <v>#N/A</v>
      </c>
      <c r="Z272" s="143" t="str">
        <f>IF(ISNA(INDEX(CFV_Tbl[CF Description], MATCH('9.3 MAL- Bus Facilities Entry'!Y272, CFV_Tbl[CF Code], 0)) ), "Field Not Required", INDEX(CFV_Tbl[CF Description], MATCH('9.3 MAL- Bus Facilities Entry'!Y272, CFV_Tbl[CF Code], 0)) )</f>
        <v>Field Not Required</v>
      </c>
      <c r="AC272" s="243" t="e" cm="1">
        <f t="array" ref="AC272">INDEX('Custom Field Tbl'!$N$5:$N$446, MATCH('9.3 MAL- Bus Facilities Entry'!$Q272 &amp; '9.3 MAL- Bus Facilities Entry'!AC$3, 'Custom Field Tbl'!$M$5:$M$446 &amp; 'Custom Field Tbl'!$O$5:$O$446, 0 ))</f>
        <v>#N/A</v>
      </c>
      <c r="AD272" s="143" t="str">
        <f>IF(ISNA(INDEX(CFV_Tbl[CF Description], MATCH('9.3 MAL- Bus Facilities Entry'!AC272, CFV_Tbl[CF Code], 0)) ), "Field Not Required", INDEX(CFV_Tbl[CF Description], MATCH('9.3 MAL- Bus Facilities Entry'!AC272, CFV_Tbl[CF Code], 0)) )</f>
        <v>Field Not Required</v>
      </c>
      <c r="AG272" s="243" t="e" cm="1">
        <f t="array" ref="AG272">INDEX('Custom Field Tbl'!$N$5:$N$446, MATCH('9.3 MAL- Bus Facilities Entry'!$Q272 &amp; '9.3 MAL- Bus Facilities Entry'!AG$3, 'Custom Field Tbl'!$M$5:$M$446 &amp; 'Custom Field Tbl'!$O$5:$O$446, 0 ))</f>
        <v>#N/A</v>
      </c>
      <c r="AH272" s="143" t="str">
        <f>IF(ISNA(INDEX(CFV_Tbl[CF Description], MATCH('9.3 MAL- Bus Facilities Entry'!AG272, CFV_Tbl[CF Code], 0)) ), "Field Not Required", INDEX(CFV_Tbl[CF Description], MATCH('9.3 MAL- Bus Facilities Entry'!AG272, CFV_Tbl[CF Code], 0)) )</f>
        <v>Field Not Required</v>
      </c>
      <c r="AK272" s="243" t="e" cm="1">
        <f t="array" ref="AK272">INDEX('Custom Field Tbl'!$N$5:$N$446, MATCH('9.3 MAL- Bus Facilities Entry'!$Q272 &amp; '9.3 MAL- Bus Facilities Entry'!AK$3, 'Custom Field Tbl'!$M$5:$M$446 &amp; 'Custom Field Tbl'!$O$5:$O$446, 0 ))</f>
        <v>#N/A</v>
      </c>
      <c r="AL272" s="143" t="str">
        <f>IF(ISNA(INDEX(CFV_Tbl[CF Description], MATCH('9.3 MAL- Bus Facilities Entry'!AK272, CFV_Tbl[CF Code], 0)) ), "Field Not Required", INDEX(CFV_Tbl[CF Description], MATCH('9.3 MAL- Bus Facilities Entry'!AK272, CFV_Tbl[CF Code], 0)) )</f>
        <v>Field Not Required</v>
      </c>
      <c r="AO272" s="243" t="e" cm="1">
        <f t="array" ref="AO272">INDEX('Custom Field Tbl'!$N$5:$N$446, MATCH('9.3 MAL- Bus Facilities Entry'!$Q272 &amp; '9.3 MAL- Bus Facilities Entry'!AO$3, 'Custom Field Tbl'!$M$5:$M$446 &amp; 'Custom Field Tbl'!$O$5:$O$446, 0 ))</f>
        <v>#N/A</v>
      </c>
      <c r="AP272" s="143" t="str">
        <f>IF(ISNA(INDEX(CFV_Tbl[CF Description], MATCH('9.3 MAL- Bus Facilities Entry'!AO272, CFV_Tbl[CF Code], 0)) ), "Field Not Required", INDEX(CFV_Tbl[CF Description], MATCH('9.3 MAL- Bus Facilities Entry'!AO272, CFV_Tbl[CF Code], 0)) )</f>
        <v>Field Not Required</v>
      </c>
      <c r="AS272" s="243" t="e" cm="1">
        <f t="array" ref="AS272">INDEX('Custom Field Tbl'!$N$5:$N$446, MATCH('9.3 MAL- Bus Facilities Entry'!$Q272 &amp; '9.3 MAL- Bus Facilities Entry'!AS$3, 'Custom Field Tbl'!$M$5:$M$446 &amp; 'Custom Field Tbl'!$O$5:$O$446, 0 ))</f>
        <v>#N/A</v>
      </c>
      <c r="AT272" s="143" t="str">
        <f>IF(ISNA(INDEX(CFV_Tbl[CF Description], MATCH('9.3 MAL- Bus Facilities Entry'!AS272, CFV_Tbl[CF Code], 0)) ), "Field Not Required", INDEX(CFV_Tbl[CF Description], MATCH('9.3 MAL- Bus Facilities Entry'!AS272, CFV_Tbl[CF Code], 0)) )</f>
        <v>Field Not Required</v>
      </c>
      <c r="AW272" s="243" t="e" cm="1">
        <f t="array" ref="AW272">INDEX('Custom Field Tbl'!$N$5:$N$446, MATCH('9.3 MAL- Bus Facilities Entry'!$Q272 &amp; '9.3 MAL- Bus Facilities Entry'!AW$3, 'Custom Field Tbl'!$M$5:$M$446 &amp; 'Custom Field Tbl'!$O$5:$O$446, 0 ))</f>
        <v>#N/A</v>
      </c>
      <c r="AX272" s="143" t="str">
        <f>IF(ISNA(INDEX(CFV_Tbl[CF Description], MATCH('9.3 MAL- Bus Facilities Entry'!AW272, CFV_Tbl[CF Code], 0)) ), "Field Not Required", INDEX(CFV_Tbl[CF Description], MATCH('9.3 MAL- Bus Facilities Entry'!AW272, CFV_Tbl[CF Code], 0)) )</f>
        <v>Field Not Required</v>
      </c>
      <c r="BA272" s="243" t="e" cm="1">
        <f t="array" ref="BA272">INDEX('Custom Field Tbl'!$N$5:$N$446, MATCH('9.3 MAL- Bus Facilities Entry'!$Q272 &amp; '9.3 MAL- Bus Facilities Entry'!BA$3, 'Custom Field Tbl'!$M$5:$M$446 &amp; 'Custom Field Tbl'!$O$5:$O$446, 0 ))</f>
        <v>#N/A</v>
      </c>
      <c r="BB272" s="143" t="str">
        <f>IF(ISNA(INDEX(CFV_Tbl[CF Description], MATCH('9.3 MAL- Bus Facilities Entry'!BA272, CFV_Tbl[CF Code], 0)) ), "Field Not Required", INDEX(CFV_Tbl[CF Description], MATCH('9.3 MAL- Bus Facilities Entry'!BA272, CFV_Tbl[CF Code], 0)) )</f>
        <v>Field Not Required</v>
      </c>
      <c r="BE272" s="243" t="e" cm="1">
        <f t="array" ref="BE272">INDEX('Custom Field Tbl'!$N$5:$N$446, MATCH('9.3 MAL- Bus Facilities Entry'!$Q272 &amp; '9.3 MAL- Bus Facilities Entry'!BE$3, 'Custom Field Tbl'!$M$5:$M$446 &amp; 'Custom Field Tbl'!$O$5:$O$446, 0 ))</f>
        <v>#N/A</v>
      </c>
      <c r="BF272" s="143" t="str">
        <f>IF(ISNA(INDEX(CFV_Tbl[CF Description], MATCH('9.3 MAL- Bus Facilities Entry'!BE272, CFV_Tbl[CF Code], 0)) ), "Field Not Required", INDEX(CFV_Tbl[CF Description], MATCH('9.3 MAL- Bus Facilities Entry'!BE272, CFV_Tbl[CF Code], 0)) )</f>
        <v>Field Not Required</v>
      </c>
      <c r="BI272" s="239"/>
      <c r="BJ272" s="243" t="e">
        <f>INDEX(Mnemonic[Code], MATCH('9.3 MAL- Bus Facilities Entry'!BS272, Mnemonic[Description], 0))</f>
        <v>#N/A</v>
      </c>
      <c r="BK272" s="243" t="e">
        <f>INDEX(Mnemonic[Code], MATCH('9.3 MAL- Bus Facilities Entry'!BT272, Mnemonic[Description], 0))</f>
        <v>#N/A</v>
      </c>
      <c r="BL272" s="243" t="e">
        <f>IF(ISNA(INDEX(Mnemonic[Code], MATCH( '9.3 MAL- Bus Facilities Entry'!BU272, Mnemonic[Description], 0)) ),  INDEX(Mnemonic[Code], MATCH( LEFT('9.3 MAL- Bus Facilities Entry'!BU272, LEN(BU272)-2), Mnemonic[Description], 0)),  INDEX(Mnemonic[Code], MATCH( '9.3 MAL- Bus Facilities Entry'!BU272, Mnemonic[Description], 0)) )</f>
        <v>#VALUE!</v>
      </c>
      <c r="BM272" s="243" t="e">
        <f>IF(ISNA(INDEX(Mnemonic[Code], MATCH( '9.3 MAL- Bus Facilities Entry'!BV272, Mnemonic[Description], 0)) ),  INDEX(Mnemonic[Code], MATCH( LEFT('9.3 MAL- Bus Facilities Entry'!BV272, LEN(BV272)-2), Mnemonic[Description], 0)),  INDEX(Mnemonic[Code], MATCH( '9.3 MAL- Bus Facilities Entry'!BV272, Mnemonic[Description], 0)) )</f>
        <v>#VALUE!</v>
      </c>
      <c r="BN272" s="243" t="e">
        <f>IF(ISNA(INDEX(Mnemonic[Code], MATCH( '9.3 MAL- Bus Facilities Entry'!BW272, Mnemonic[Description], 0)) ),  INDEX(Mnemonic[Code], MATCH( LEFT('9.3 MAL- Bus Facilities Entry'!BW272, LEN(BW272)-1), Mnemonic[Description], 0)),  INDEX(Mnemonic[Code], MATCH( '9.3 MAL- Bus Facilities Entry'!BW272, Mnemonic[Description], 0)) )</f>
        <v>#VALUE!</v>
      </c>
      <c r="BO272" s="243" t="e">
        <f>IF(ISNA(INDEX(Mnemonic[Code], MATCH( '9.3 MAL- Bus Facilities Entry'!BX272, Mnemonic[Description], 0)) ),  INDEX(Mnemonic[Code], MATCH( LEFT('9.3 MAL- Bus Facilities Entry'!BX272, LEN(BX272)-1), Mnemonic[Description], 0)),  INDEX(Mnemonic[Code], MATCH( '9.3 MAL- Bus Facilities Entry'!BX272, Mnemonic[Description], 0)) )</f>
        <v>#VALUE!</v>
      </c>
      <c r="BP272" s="243" t="e">
        <f t="shared" si="42"/>
        <v>#N/A</v>
      </c>
      <c r="BQ272" s="243" t="e">
        <f t="shared" si="39"/>
        <v>#N/A</v>
      </c>
      <c r="BR272" s="243" t="e">
        <f t="shared" si="43"/>
        <v>#VALUE!</v>
      </c>
      <c r="BS272" s="245"/>
      <c r="BT272" s="245"/>
      <c r="BU272" s="244"/>
      <c r="BV272" s="244"/>
      <c r="BW272" s="244"/>
      <c r="BX272" s="244"/>
      <c r="BZ272" s="239"/>
      <c r="CA272" s="246" t="e">
        <f>INDEX('MAL-OTHERLOOKUPS'!$ES$4:$ES$56, MATCH('9.3 MAL- Bus Facilities Entry'!CE272, 'MAL-OTHERLOOKUPS'!$ET$4:$ET$56, 0))</f>
        <v>#N/A</v>
      </c>
      <c r="CB272" s="247" t="str">
        <f t="shared" si="44"/>
        <v>L--</v>
      </c>
      <c r="CC272" s="247"/>
      <c r="CD272" s="425"/>
      <c r="CE272" s="425"/>
      <c r="CF272" s="425"/>
      <c r="CG272" s="248"/>
      <c r="CH272" s="367"/>
      <c r="CI272" s="367"/>
      <c r="CJ272" s="249" t="s">
        <v>11299</v>
      </c>
      <c r="CK272" s="249" t="s">
        <v>11299</v>
      </c>
      <c r="CL272" s="250" t="e">
        <v>#N/A</v>
      </c>
      <c r="CM272" s="239"/>
      <c r="CN272" s="251">
        <v>0</v>
      </c>
      <c r="CO272" s="471"/>
      <c r="CP272" s="251" t="str">
        <f t="shared" si="38"/>
        <v>0-</v>
      </c>
      <c r="CQ272" s="471"/>
      <c r="CR272" s="252" t="str">
        <f t="shared" si="40"/>
        <v xml:space="preserve">; ; </v>
      </c>
      <c r="CS272" s="252" t="str">
        <f t="shared" si="41"/>
        <v xml:space="preserve">; ; </v>
      </c>
      <c r="CT272" s="425"/>
      <c r="CU272" s="252" t="e">
        <v>#REF!</v>
      </c>
      <c r="CX272" s="239"/>
      <c r="CY272" s="240"/>
      <c r="CZ272" s="240"/>
      <c r="DA272" s="240"/>
      <c r="DB272" s="239"/>
      <c r="DD272" s="240"/>
      <c r="DE272" s="239"/>
      <c r="DF272" s="253"/>
      <c r="DH272" s="472"/>
      <c r="DI272" s="497"/>
      <c r="DJ272" s="254"/>
      <c r="DK272" s="239"/>
    </row>
    <row r="273" spans="1:115" ht="14.5" x14ac:dyDescent="0.35">
      <c r="A273" s="469"/>
      <c r="B273" s="239"/>
      <c r="C273" s="240"/>
      <c r="D273" s="240"/>
      <c r="E273" s="240"/>
      <c r="F273" s="367"/>
      <c r="G273" s="239"/>
      <c r="H273" s="240"/>
      <c r="J273" s="241"/>
      <c r="K273" s="241"/>
      <c r="M273" s="473"/>
      <c r="O273" s="239"/>
      <c r="Q273" s="143" t="e">
        <f>INDEX(AssetClass[Asset Class], MATCH('9.3 MAL- Bus Facilities Entry'!P273, AssetClass[Class Description], 0))</f>
        <v>#N/A</v>
      </c>
      <c r="R273" s="143"/>
      <c r="S273" s="242"/>
      <c r="T273" s="239"/>
      <c r="U273" s="243" t="e" cm="1">
        <f t="array" ref="U273">INDEX('Custom Field Tbl'!$N$5:$N$446, MATCH('9.3 MAL- Bus Facilities Entry'!$Q273 &amp; '9.3 MAL- Bus Facilities Entry'!U$3, 'Custom Field Tbl'!$M$5:$M$446 &amp; 'Custom Field Tbl'!$O$5:$O$446, 0 ))</f>
        <v>#N/A</v>
      </c>
      <c r="V273" s="143" t="str">
        <f>IF(ISNA(INDEX(CFV_Tbl[CF Description], MATCH('9.3 MAL- Bus Facilities Entry'!U273, CFV_Tbl[CF Code], 0)) ), "Field Not Required", INDEX(CFV_Tbl[CF Description], MATCH('9.3 MAL- Bus Facilities Entry'!U273, CFV_Tbl[CF Code], 0)) )</f>
        <v>Field Not Required</v>
      </c>
      <c r="Y273" s="243" t="e" cm="1">
        <f t="array" ref="Y273">INDEX('Custom Field Tbl'!$N$5:$N$446, MATCH('9.3 MAL- Bus Facilities Entry'!$Q273 &amp; '9.3 MAL- Bus Facilities Entry'!Y$3, 'Custom Field Tbl'!$M$5:$M$446 &amp; 'Custom Field Tbl'!$O$5:$O$446, 0 ))</f>
        <v>#N/A</v>
      </c>
      <c r="Z273" s="143" t="str">
        <f>IF(ISNA(INDEX(CFV_Tbl[CF Description], MATCH('9.3 MAL- Bus Facilities Entry'!Y273, CFV_Tbl[CF Code], 0)) ), "Field Not Required", INDEX(CFV_Tbl[CF Description], MATCH('9.3 MAL- Bus Facilities Entry'!Y273, CFV_Tbl[CF Code], 0)) )</f>
        <v>Field Not Required</v>
      </c>
      <c r="AC273" s="243" t="e" cm="1">
        <f t="array" ref="AC273">INDEX('Custom Field Tbl'!$N$5:$N$446, MATCH('9.3 MAL- Bus Facilities Entry'!$Q273 &amp; '9.3 MAL- Bus Facilities Entry'!AC$3, 'Custom Field Tbl'!$M$5:$M$446 &amp; 'Custom Field Tbl'!$O$5:$O$446, 0 ))</f>
        <v>#N/A</v>
      </c>
      <c r="AD273" s="143" t="str">
        <f>IF(ISNA(INDEX(CFV_Tbl[CF Description], MATCH('9.3 MAL- Bus Facilities Entry'!AC273, CFV_Tbl[CF Code], 0)) ), "Field Not Required", INDEX(CFV_Tbl[CF Description], MATCH('9.3 MAL- Bus Facilities Entry'!AC273, CFV_Tbl[CF Code], 0)) )</f>
        <v>Field Not Required</v>
      </c>
      <c r="AG273" s="243" t="e" cm="1">
        <f t="array" ref="AG273">INDEX('Custom Field Tbl'!$N$5:$N$446, MATCH('9.3 MAL- Bus Facilities Entry'!$Q273 &amp; '9.3 MAL- Bus Facilities Entry'!AG$3, 'Custom Field Tbl'!$M$5:$M$446 &amp; 'Custom Field Tbl'!$O$5:$O$446, 0 ))</f>
        <v>#N/A</v>
      </c>
      <c r="AH273" s="143" t="str">
        <f>IF(ISNA(INDEX(CFV_Tbl[CF Description], MATCH('9.3 MAL- Bus Facilities Entry'!AG273, CFV_Tbl[CF Code], 0)) ), "Field Not Required", INDEX(CFV_Tbl[CF Description], MATCH('9.3 MAL- Bus Facilities Entry'!AG273, CFV_Tbl[CF Code], 0)) )</f>
        <v>Field Not Required</v>
      </c>
      <c r="AK273" s="243" t="e" cm="1">
        <f t="array" ref="AK273">INDEX('Custom Field Tbl'!$N$5:$N$446, MATCH('9.3 MAL- Bus Facilities Entry'!$Q273 &amp; '9.3 MAL- Bus Facilities Entry'!AK$3, 'Custom Field Tbl'!$M$5:$M$446 &amp; 'Custom Field Tbl'!$O$5:$O$446, 0 ))</f>
        <v>#N/A</v>
      </c>
      <c r="AL273" s="143" t="str">
        <f>IF(ISNA(INDEX(CFV_Tbl[CF Description], MATCH('9.3 MAL- Bus Facilities Entry'!AK273, CFV_Tbl[CF Code], 0)) ), "Field Not Required", INDEX(CFV_Tbl[CF Description], MATCH('9.3 MAL- Bus Facilities Entry'!AK273, CFV_Tbl[CF Code], 0)) )</f>
        <v>Field Not Required</v>
      </c>
      <c r="AO273" s="243" t="e" cm="1">
        <f t="array" ref="AO273">INDEX('Custom Field Tbl'!$N$5:$N$446, MATCH('9.3 MAL- Bus Facilities Entry'!$Q273 &amp; '9.3 MAL- Bus Facilities Entry'!AO$3, 'Custom Field Tbl'!$M$5:$M$446 &amp; 'Custom Field Tbl'!$O$5:$O$446, 0 ))</f>
        <v>#N/A</v>
      </c>
      <c r="AP273" s="143" t="str">
        <f>IF(ISNA(INDEX(CFV_Tbl[CF Description], MATCH('9.3 MAL- Bus Facilities Entry'!AO273, CFV_Tbl[CF Code], 0)) ), "Field Not Required", INDEX(CFV_Tbl[CF Description], MATCH('9.3 MAL- Bus Facilities Entry'!AO273, CFV_Tbl[CF Code], 0)) )</f>
        <v>Field Not Required</v>
      </c>
      <c r="AS273" s="243" t="e" cm="1">
        <f t="array" ref="AS273">INDEX('Custom Field Tbl'!$N$5:$N$446, MATCH('9.3 MAL- Bus Facilities Entry'!$Q273 &amp; '9.3 MAL- Bus Facilities Entry'!AS$3, 'Custom Field Tbl'!$M$5:$M$446 &amp; 'Custom Field Tbl'!$O$5:$O$446, 0 ))</f>
        <v>#N/A</v>
      </c>
      <c r="AT273" s="143" t="str">
        <f>IF(ISNA(INDEX(CFV_Tbl[CF Description], MATCH('9.3 MAL- Bus Facilities Entry'!AS273, CFV_Tbl[CF Code], 0)) ), "Field Not Required", INDEX(CFV_Tbl[CF Description], MATCH('9.3 MAL- Bus Facilities Entry'!AS273, CFV_Tbl[CF Code], 0)) )</f>
        <v>Field Not Required</v>
      </c>
      <c r="AW273" s="243" t="e" cm="1">
        <f t="array" ref="AW273">INDEX('Custom Field Tbl'!$N$5:$N$446, MATCH('9.3 MAL- Bus Facilities Entry'!$Q273 &amp; '9.3 MAL- Bus Facilities Entry'!AW$3, 'Custom Field Tbl'!$M$5:$M$446 &amp; 'Custom Field Tbl'!$O$5:$O$446, 0 ))</f>
        <v>#N/A</v>
      </c>
      <c r="AX273" s="143" t="str">
        <f>IF(ISNA(INDEX(CFV_Tbl[CF Description], MATCH('9.3 MAL- Bus Facilities Entry'!AW273, CFV_Tbl[CF Code], 0)) ), "Field Not Required", INDEX(CFV_Tbl[CF Description], MATCH('9.3 MAL- Bus Facilities Entry'!AW273, CFV_Tbl[CF Code], 0)) )</f>
        <v>Field Not Required</v>
      </c>
      <c r="BA273" s="243" t="e" cm="1">
        <f t="array" ref="BA273">INDEX('Custom Field Tbl'!$N$5:$N$446, MATCH('9.3 MAL- Bus Facilities Entry'!$Q273 &amp; '9.3 MAL- Bus Facilities Entry'!BA$3, 'Custom Field Tbl'!$M$5:$M$446 &amp; 'Custom Field Tbl'!$O$5:$O$446, 0 ))</f>
        <v>#N/A</v>
      </c>
      <c r="BB273" s="143" t="str">
        <f>IF(ISNA(INDEX(CFV_Tbl[CF Description], MATCH('9.3 MAL- Bus Facilities Entry'!BA273, CFV_Tbl[CF Code], 0)) ), "Field Not Required", INDEX(CFV_Tbl[CF Description], MATCH('9.3 MAL- Bus Facilities Entry'!BA273, CFV_Tbl[CF Code], 0)) )</f>
        <v>Field Not Required</v>
      </c>
      <c r="BE273" s="243" t="e" cm="1">
        <f t="array" ref="BE273">INDEX('Custom Field Tbl'!$N$5:$N$446, MATCH('9.3 MAL- Bus Facilities Entry'!$Q273 &amp; '9.3 MAL- Bus Facilities Entry'!BE$3, 'Custom Field Tbl'!$M$5:$M$446 &amp; 'Custom Field Tbl'!$O$5:$O$446, 0 ))</f>
        <v>#N/A</v>
      </c>
      <c r="BF273" s="143" t="str">
        <f>IF(ISNA(INDEX(CFV_Tbl[CF Description], MATCH('9.3 MAL- Bus Facilities Entry'!BE273, CFV_Tbl[CF Code], 0)) ), "Field Not Required", INDEX(CFV_Tbl[CF Description], MATCH('9.3 MAL- Bus Facilities Entry'!BE273, CFV_Tbl[CF Code], 0)) )</f>
        <v>Field Not Required</v>
      </c>
      <c r="BI273" s="239"/>
      <c r="BJ273" s="243" t="e">
        <f>INDEX(Mnemonic[Code], MATCH('9.3 MAL- Bus Facilities Entry'!BS273, Mnemonic[Description], 0))</f>
        <v>#N/A</v>
      </c>
      <c r="BK273" s="243" t="e">
        <f>INDEX(Mnemonic[Code], MATCH('9.3 MAL- Bus Facilities Entry'!BT273, Mnemonic[Description], 0))</f>
        <v>#N/A</v>
      </c>
      <c r="BL273" s="243" t="e">
        <f>IF(ISNA(INDEX(Mnemonic[Code], MATCH( '9.3 MAL- Bus Facilities Entry'!BU273, Mnemonic[Description], 0)) ),  INDEX(Mnemonic[Code], MATCH( LEFT('9.3 MAL- Bus Facilities Entry'!BU273, LEN(BU273)-2), Mnemonic[Description], 0)),  INDEX(Mnemonic[Code], MATCH( '9.3 MAL- Bus Facilities Entry'!BU273, Mnemonic[Description], 0)) )</f>
        <v>#VALUE!</v>
      </c>
      <c r="BM273" s="243" t="e">
        <f>IF(ISNA(INDEX(Mnemonic[Code], MATCH( '9.3 MAL- Bus Facilities Entry'!BV273, Mnemonic[Description], 0)) ),  INDEX(Mnemonic[Code], MATCH( LEFT('9.3 MAL- Bus Facilities Entry'!BV273, LEN(BV273)-2), Mnemonic[Description], 0)),  INDEX(Mnemonic[Code], MATCH( '9.3 MAL- Bus Facilities Entry'!BV273, Mnemonic[Description], 0)) )</f>
        <v>#VALUE!</v>
      </c>
      <c r="BN273" s="243" t="e">
        <f>IF(ISNA(INDEX(Mnemonic[Code], MATCH( '9.3 MAL- Bus Facilities Entry'!BW273, Mnemonic[Description], 0)) ),  INDEX(Mnemonic[Code], MATCH( LEFT('9.3 MAL- Bus Facilities Entry'!BW273, LEN(BW273)-1), Mnemonic[Description], 0)),  INDEX(Mnemonic[Code], MATCH( '9.3 MAL- Bus Facilities Entry'!BW273, Mnemonic[Description], 0)) )</f>
        <v>#VALUE!</v>
      </c>
      <c r="BO273" s="243" t="e">
        <f>IF(ISNA(INDEX(Mnemonic[Code], MATCH( '9.3 MAL- Bus Facilities Entry'!BX273, Mnemonic[Description], 0)) ),  INDEX(Mnemonic[Code], MATCH( LEFT('9.3 MAL- Bus Facilities Entry'!BX273, LEN(BX273)-1), Mnemonic[Description], 0)),  INDEX(Mnemonic[Code], MATCH( '9.3 MAL- Bus Facilities Entry'!BX273, Mnemonic[Description], 0)) )</f>
        <v>#VALUE!</v>
      </c>
      <c r="BP273" s="243" t="e">
        <f t="shared" si="42"/>
        <v>#N/A</v>
      </c>
      <c r="BQ273" s="243" t="e">
        <f t="shared" si="39"/>
        <v>#N/A</v>
      </c>
      <c r="BR273" s="243" t="e">
        <f t="shared" si="43"/>
        <v>#VALUE!</v>
      </c>
      <c r="BS273" s="245"/>
      <c r="BT273" s="245"/>
      <c r="BU273" s="244"/>
      <c r="BV273" s="244"/>
      <c r="BW273" s="244"/>
      <c r="BX273" s="244"/>
      <c r="BZ273" s="239"/>
      <c r="CA273" s="246" t="e">
        <f>INDEX('MAL-OTHERLOOKUPS'!$ES$4:$ES$56, MATCH('9.3 MAL- Bus Facilities Entry'!CE273, 'MAL-OTHERLOOKUPS'!$ET$4:$ET$56, 0))</f>
        <v>#N/A</v>
      </c>
      <c r="CB273" s="247" t="str">
        <f t="shared" si="44"/>
        <v>L--</v>
      </c>
      <c r="CC273" s="247"/>
      <c r="CD273" s="425"/>
      <c r="CE273" s="425"/>
      <c r="CF273" s="425"/>
      <c r="CG273" s="248"/>
      <c r="CH273" s="367"/>
      <c r="CI273" s="367"/>
      <c r="CJ273" s="249" t="s">
        <v>11299</v>
      </c>
      <c r="CK273" s="249" t="s">
        <v>11299</v>
      </c>
      <c r="CL273" s="250" t="e">
        <v>#N/A</v>
      </c>
      <c r="CM273" s="239"/>
      <c r="CN273" s="251">
        <v>0</v>
      </c>
      <c r="CO273" s="471"/>
      <c r="CP273" s="251" t="str">
        <f t="shared" si="38"/>
        <v>0-</v>
      </c>
      <c r="CQ273" s="471"/>
      <c r="CR273" s="252" t="str">
        <f t="shared" si="40"/>
        <v xml:space="preserve">; ; </v>
      </c>
      <c r="CS273" s="252" t="str">
        <f t="shared" si="41"/>
        <v xml:space="preserve">; ; </v>
      </c>
      <c r="CT273" s="425"/>
      <c r="CU273" s="252" t="e">
        <v>#REF!</v>
      </c>
      <c r="CX273" s="239"/>
      <c r="CY273" s="240"/>
      <c r="CZ273" s="240"/>
      <c r="DA273" s="240"/>
      <c r="DB273" s="239"/>
      <c r="DD273" s="240"/>
      <c r="DE273" s="239"/>
      <c r="DF273" s="253"/>
      <c r="DH273" s="472"/>
      <c r="DI273" s="497"/>
      <c r="DJ273" s="254"/>
      <c r="DK273" s="239"/>
    </row>
    <row r="274" spans="1:115" ht="14.5" x14ac:dyDescent="0.35">
      <c r="A274" s="469"/>
      <c r="B274" s="239"/>
      <c r="C274" s="240"/>
      <c r="D274" s="240"/>
      <c r="E274" s="240"/>
      <c r="F274" s="367"/>
      <c r="G274" s="239"/>
      <c r="H274" s="240"/>
      <c r="J274" s="241"/>
      <c r="K274" s="241"/>
      <c r="M274" s="473"/>
      <c r="O274" s="239"/>
      <c r="Q274" s="143" t="e">
        <f>INDEX(AssetClass[Asset Class], MATCH('9.3 MAL- Bus Facilities Entry'!P274, AssetClass[Class Description], 0))</f>
        <v>#N/A</v>
      </c>
      <c r="R274" s="143"/>
      <c r="S274" s="242"/>
      <c r="T274" s="239"/>
      <c r="U274" s="243" t="e" cm="1">
        <f t="array" ref="U274">INDEX('Custom Field Tbl'!$N$5:$N$446, MATCH('9.3 MAL- Bus Facilities Entry'!$Q274 &amp; '9.3 MAL- Bus Facilities Entry'!U$3, 'Custom Field Tbl'!$M$5:$M$446 &amp; 'Custom Field Tbl'!$O$5:$O$446, 0 ))</f>
        <v>#N/A</v>
      </c>
      <c r="V274" s="143" t="str">
        <f>IF(ISNA(INDEX(CFV_Tbl[CF Description], MATCH('9.3 MAL- Bus Facilities Entry'!U274, CFV_Tbl[CF Code], 0)) ), "Field Not Required", INDEX(CFV_Tbl[CF Description], MATCH('9.3 MAL- Bus Facilities Entry'!U274, CFV_Tbl[CF Code], 0)) )</f>
        <v>Field Not Required</v>
      </c>
      <c r="Y274" s="243" t="e" cm="1">
        <f t="array" ref="Y274">INDEX('Custom Field Tbl'!$N$5:$N$446, MATCH('9.3 MAL- Bus Facilities Entry'!$Q274 &amp; '9.3 MAL- Bus Facilities Entry'!Y$3, 'Custom Field Tbl'!$M$5:$M$446 &amp; 'Custom Field Tbl'!$O$5:$O$446, 0 ))</f>
        <v>#N/A</v>
      </c>
      <c r="Z274" s="143" t="str">
        <f>IF(ISNA(INDEX(CFV_Tbl[CF Description], MATCH('9.3 MAL- Bus Facilities Entry'!Y274, CFV_Tbl[CF Code], 0)) ), "Field Not Required", INDEX(CFV_Tbl[CF Description], MATCH('9.3 MAL- Bus Facilities Entry'!Y274, CFV_Tbl[CF Code], 0)) )</f>
        <v>Field Not Required</v>
      </c>
      <c r="AC274" s="243" t="e" cm="1">
        <f t="array" ref="AC274">INDEX('Custom Field Tbl'!$N$5:$N$446, MATCH('9.3 MAL- Bus Facilities Entry'!$Q274 &amp; '9.3 MAL- Bus Facilities Entry'!AC$3, 'Custom Field Tbl'!$M$5:$M$446 &amp; 'Custom Field Tbl'!$O$5:$O$446, 0 ))</f>
        <v>#N/A</v>
      </c>
      <c r="AD274" s="143" t="str">
        <f>IF(ISNA(INDEX(CFV_Tbl[CF Description], MATCH('9.3 MAL- Bus Facilities Entry'!AC274, CFV_Tbl[CF Code], 0)) ), "Field Not Required", INDEX(CFV_Tbl[CF Description], MATCH('9.3 MAL- Bus Facilities Entry'!AC274, CFV_Tbl[CF Code], 0)) )</f>
        <v>Field Not Required</v>
      </c>
      <c r="AG274" s="243" t="e" cm="1">
        <f t="array" ref="AG274">INDEX('Custom Field Tbl'!$N$5:$N$446, MATCH('9.3 MAL- Bus Facilities Entry'!$Q274 &amp; '9.3 MAL- Bus Facilities Entry'!AG$3, 'Custom Field Tbl'!$M$5:$M$446 &amp; 'Custom Field Tbl'!$O$5:$O$446, 0 ))</f>
        <v>#N/A</v>
      </c>
      <c r="AH274" s="143" t="str">
        <f>IF(ISNA(INDEX(CFV_Tbl[CF Description], MATCH('9.3 MAL- Bus Facilities Entry'!AG274, CFV_Tbl[CF Code], 0)) ), "Field Not Required", INDEX(CFV_Tbl[CF Description], MATCH('9.3 MAL- Bus Facilities Entry'!AG274, CFV_Tbl[CF Code], 0)) )</f>
        <v>Field Not Required</v>
      </c>
      <c r="AK274" s="243" t="e" cm="1">
        <f t="array" ref="AK274">INDEX('Custom Field Tbl'!$N$5:$N$446, MATCH('9.3 MAL- Bus Facilities Entry'!$Q274 &amp; '9.3 MAL- Bus Facilities Entry'!AK$3, 'Custom Field Tbl'!$M$5:$M$446 &amp; 'Custom Field Tbl'!$O$5:$O$446, 0 ))</f>
        <v>#N/A</v>
      </c>
      <c r="AL274" s="143" t="str">
        <f>IF(ISNA(INDEX(CFV_Tbl[CF Description], MATCH('9.3 MAL- Bus Facilities Entry'!AK274, CFV_Tbl[CF Code], 0)) ), "Field Not Required", INDEX(CFV_Tbl[CF Description], MATCH('9.3 MAL- Bus Facilities Entry'!AK274, CFV_Tbl[CF Code], 0)) )</f>
        <v>Field Not Required</v>
      </c>
      <c r="AO274" s="243" t="e" cm="1">
        <f t="array" ref="AO274">INDEX('Custom Field Tbl'!$N$5:$N$446, MATCH('9.3 MAL- Bus Facilities Entry'!$Q274 &amp; '9.3 MAL- Bus Facilities Entry'!AO$3, 'Custom Field Tbl'!$M$5:$M$446 &amp; 'Custom Field Tbl'!$O$5:$O$446, 0 ))</f>
        <v>#N/A</v>
      </c>
      <c r="AP274" s="143" t="str">
        <f>IF(ISNA(INDEX(CFV_Tbl[CF Description], MATCH('9.3 MAL- Bus Facilities Entry'!AO274, CFV_Tbl[CF Code], 0)) ), "Field Not Required", INDEX(CFV_Tbl[CF Description], MATCH('9.3 MAL- Bus Facilities Entry'!AO274, CFV_Tbl[CF Code], 0)) )</f>
        <v>Field Not Required</v>
      </c>
      <c r="AS274" s="243" t="e" cm="1">
        <f t="array" ref="AS274">INDEX('Custom Field Tbl'!$N$5:$N$446, MATCH('9.3 MAL- Bus Facilities Entry'!$Q274 &amp; '9.3 MAL- Bus Facilities Entry'!AS$3, 'Custom Field Tbl'!$M$5:$M$446 &amp; 'Custom Field Tbl'!$O$5:$O$446, 0 ))</f>
        <v>#N/A</v>
      </c>
      <c r="AT274" s="143" t="str">
        <f>IF(ISNA(INDEX(CFV_Tbl[CF Description], MATCH('9.3 MAL- Bus Facilities Entry'!AS274, CFV_Tbl[CF Code], 0)) ), "Field Not Required", INDEX(CFV_Tbl[CF Description], MATCH('9.3 MAL- Bus Facilities Entry'!AS274, CFV_Tbl[CF Code], 0)) )</f>
        <v>Field Not Required</v>
      </c>
      <c r="AW274" s="243" t="e" cm="1">
        <f t="array" ref="AW274">INDEX('Custom Field Tbl'!$N$5:$N$446, MATCH('9.3 MAL- Bus Facilities Entry'!$Q274 &amp; '9.3 MAL- Bus Facilities Entry'!AW$3, 'Custom Field Tbl'!$M$5:$M$446 &amp; 'Custom Field Tbl'!$O$5:$O$446, 0 ))</f>
        <v>#N/A</v>
      </c>
      <c r="AX274" s="143" t="str">
        <f>IF(ISNA(INDEX(CFV_Tbl[CF Description], MATCH('9.3 MAL- Bus Facilities Entry'!AW274, CFV_Tbl[CF Code], 0)) ), "Field Not Required", INDEX(CFV_Tbl[CF Description], MATCH('9.3 MAL- Bus Facilities Entry'!AW274, CFV_Tbl[CF Code], 0)) )</f>
        <v>Field Not Required</v>
      </c>
      <c r="BA274" s="243" t="e" cm="1">
        <f t="array" ref="BA274">INDEX('Custom Field Tbl'!$N$5:$N$446, MATCH('9.3 MAL- Bus Facilities Entry'!$Q274 &amp; '9.3 MAL- Bus Facilities Entry'!BA$3, 'Custom Field Tbl'!$M$5:$M$446 &amp; 'Custom Field Tbl'!$O$5:$O$446, 0 ))</f>
        <v>#N/A</v>
      </c>
      <c r="BB274" s="143" t="str">
        <f>IF(ISNA(INDEX(CFV_Tbl[CF Description], MATCH('9.3 MAL- Bus Facilities Entry'!BA274, CFV_Tbl[CF Code], 0)) ), "Field Not Required", INDEX(CFV_Tbl[CF Description], MATCH('9.3 MAL- Bus Facilities Entry'!BA274, CFV_Tbl[CF Code], 0)) )</f>
        <v>Field Not Required</v>
      </c>
      <c r="BE274" s="243" t="e" cm="1">
        <f t="array" ref="BE274">INDEX('Custom Field Tbl'!$N$5:$N$446, MATCH('9.3 MAL- Bus Facilities Entry'!$Q274 &amp; '9.3 MAL- Bus Facilities Entry'!BE$3, 'Custom Field Tbl'!$M$5:$M$446 &amp; 'Custom Field Tbl'!$O$5:$O$446, 0 ))</f>
        <v>#N/A</v>
      </c>
      <c r="BF274" s="143" t="str">
        <f>IF(ISNA(INDEX(CFV_Tbl[CF Description], MATCH('9.3 MAL- Bus Facilities Entry'!BE274, CFV_Tbl[CF Code], 0)) ), "Field Not Required", INDEX(CFV_Tbl[CF Description], MATCH('9.3 MAL- Bus Facilities Entry'!BE274, CFV_Tbl[CF Code], 0)) )</f>
        <v>Field Not Required</v>
      </c>
      <c r="BI274" s="239"/>
      <c r="BJ274" s="243" t="e">
        <f>INDEX(Mnemonic[Code], MATCH('9.3 MAL- Bus Facilities Entry'!BS274, Mnemonic[Description], 0))</f>
        <v>#N/A</v>
      </c>
      <c r="BK274" s="243" t="e">
        <f>INDEX(Mnemonic[Code], MATCH('9.3 MAL- Bus Facilities Entry'!BT274, Mnemonic[Description], 0))</f>
        <v>#N/A</v>
      </c>
      <c r="BL274" s="243" t="e">
        <f>IF(ISNA(INDEX(Mnemonic[Code], MATCH( '9.3 MAL- Bus Facilities Entry'!BU274, Mnemonic[Description], 0)) ),  INDEX(Mnemonic[Code], MATCH( LEFT('9.3 MAL- Bus Facilities Entry'!BU274, LEN(BU274)-2), Mnemonic[Description], 0)),  INDEX(Mnemonic[Code], MATCH( '9.3 MAL- Bus Facilities Entry'!BU274, Mnemonic[Description], 0)) )</f>
        <v>#VALUE!</v>
      </c>
      <c r="BM274" s="243" t="e">
        <f>IF(ISNA(INDEX(Mnemonic[Code], MATCH( '9.3 MAL- Bus Facilities Entry'!BV274, Mnemonic[Description], 0)) ),  INDEX(Mnemonic[Code], MATCH( LEFT('9.3 MAL- Bus Facilities Entry'!BV274, LEN(BV274)-2), Mnemonic[Description], 0)),  INDEX(Mnemonic[Code], MATCH( '9.3 MAL- Bus Facilities Entry'!BV274, Mnemonic[Description], 0)) )</f>
        <v>#VALUE!</v>
      </c>
      <c r="BN274" s="243" t="e">
        <f>IF(ISNA(INDEX(Mnemonic[Code], MATCH( '9.3 MAL- Bus Facilities Entry'!BW274, Mnemonic[Description], 0)) ),  INDEX(Mnemonic[Code], MATCH( LEFT('9.3 MAL- Bus Facilities Entry'!BW274, LEN(BW274)-1), Mnemonic[Description], 0)),  INDEX(Mnemonic[Code], MATCH( '9.3 MAL- Bus Facilities Entry'!BW274, Mnemonic[Description], 0)) )</f>
        <v>#VALUE!</v>
      </c>
      <c r="BO274" s="243" t="e">
        <f>IF(ISNA(INDEX(Mnemonic[Code], MATCH( '9.3 MAL- Bus Facilities Entry'!BX274, Mnemonic[Description], 0)) ),  INDEX(Mnemonic[Code], MATCH( LEFT('9.3 MAL- Bus Facilities Entry'!BX274, LEN(BX274)-1), Mnemonic[Description], 0)),  INDEX(Mnemonic[Code], MATCH( '9.3 MAL- Bus Facilities Entry'!BX274, Mnemonic[Description], 0)) )</f>
        <v>#VALUE!</v>
      </c>
      <c r="BP274" s="243" t="e">
        <f t="shared" si="42"/>
        <v>#N/A</v>
      </c>
      <c r="BQ274" s="243" t="e">
        <f t="shared" si="39"/>
        <v>#N/A</v>
      </c>
      <c r="BR274" s="243" t="e">
        <f t="shared" si="43"/>
        <v>#VALUE!</v>
      </c>
      <c r="BS274" s="245"/>
      <c r="BT274" s="245"/>
      <c r="BU274" s="244"/>
      <c r="BV274" s="244"/>
      <c r="BW274" s="244"/>
      <c r="BX274" s="244"/>
      <c r="BZ274" s="239"/>
      <c r="CA274" s="246" t="e">
        <f>INDEX('MAL-OTHERLOOKUPS'!$ES$4:$ES$56, MATCH('9.3 MAL- Bus Facilities Entry'!CE274, 'MAL-OTHERLOOKUPS'!$ET$4:$ET$56, 0))</f>
        <v>#N/A</v>
      </c>
      <c r="CB274" s="247" t="str">
        <f t="shared" si="44"/>
        <v>L--</v>
      </c>
      <c r="CC274" s="247"/>
      <c r="CD274" s="425"/>
      <c r="CE274" s="425"/>
      <c r="CF274" s="425"/>
      <c r="CG274" s="248"/>
      <c r="CH274" s="367"/>
      <c r="CI274" s="367"/>
      <c r="CJ274" s="249" t="s">
        <v>11299</v>
      </c>
      <c r="CK274" s="249" t="s">
        <v>11299</v>
      </c>
      <c r="CL274" s="250" t="e">
        <v>#N/A</v>
      </c>
      <c r="CM274" s="239"/>
      <c r="CN274" s="251">
        <v>0</v>
      </c>
      <c r="CO274" s="471"/>
      <c r="CP274" s="251" t="str">
        <f t="shared" si="38"/>
        <v>0-</v>
      </c>
      <c r="CQ274" s="471"/>
      <c r="CR274" s="252" t="str">
        <f t="shared" si="40"/>
        <v xml:space="preserve">; ; </v>
      </c>
      <c r="CS274" s="252" t="str">
        <f t="shared" si="41"/>
        <v xml:space="preserve">; ; </v>
      </c>
      <c r="CT274" s="425"/>
      <c r="CU274" s="252" t="e">
        <v>#REF!</v>
      </c>
      <c r="CX274" s="239"/>
      <c r="CY274" s="240"/>
      <c r="CZ274" s="240"/>
      <c r="DA274" s="240"/>
      <c r="DB274" s="239"/>
      <c r="DD274" s="240"/>
      <c r="DE274" s="239"/>
      <c r="DF274" s="253"/>
      <c r="DH274" s="472"/>
      <c r="DI274" s="497"/>
      <c r="DJ274" s="254"/>
      <c r="DK274" s="239"/>
    </row>
    <row r="275" spans="1:115" ht="14.5" x14ac:dyDescent="0.35">
      <c r="A275" s="469"/>
      <c r="B275" s="239"/>
      <c r="C275" s="240"/>
      <c r="D275" s="240"/>
      <c r="E275" s="240"/>
      <c r="F275" s="367"/>
      <c r="G275" s="239"/>
      <c r="H275" s="240"/>
      <c r="J275" s="241"/>
      <c r="K275" s="241"/>
      <c r="M275" s="473"/>
      <c r="O275" s="239"/>
      <c r="Q275" s="143" t="e">
        <f>INDEX(AssetClass[Asset Class], MATCH('9.3 MAL- Bus Facilities Entry'!P275, AssetClass[Class Description], 0))</f>
        <v>#N/A</v>
      </c>
      <c r="R275" s="143"/>
      <c r="S275" s="242"/>
      <c r="T275" s="239"/>
      <c r="U275" s="243" t="e" cm="1">
        <f t="array" ref="U275">INDEX('Custom Field Tbl'!$N$5:$N$446, MATCH('9.3 MAL- Bus Facilities Entry'!$Q275 &amp; '9.3 MAL- Bus Facilities Entry'!U$3, 'Custom Field Tbl'!$M$5:$M$446 &amp; 'Custom Field Tbl'!$O$5:$O$446, 0 ))</f>
        <v>#N/A</v>
      </c>
      <c r="V275" s="143" t="str">
        <f>IF(ISNA(INDEX(CFV_Tbl[CF Description], MATCH('9.3 MAL- Bus Facilities Entry'!U275, CFV_Tbl[CF Code], 0)) ), "Field Not Required", INDEX(CFV_Tbl[CF Description], MATCH('9.3 MAL- Bus Facilities Entry'!U275, CFV_Tbl[CF Code], 0)) )</f>
        <v>Field Not Required</v>
      </c>
      <c r="Y275" s="243" t="e" cm="1">
        <f t="array" ref="Y275">INDEX('Custom Field Tbl'!$N$5:$N$446, MATCH('9.3 MAL- Bus Facilities Entry'!$Q275 &amp; '9.3 MAL- Bus Facilities Entry'!Y$3, 'Custom Field Tbl'!$M$5:$M$446 &amp; 'Custom Field Tbl'!$O$5:$O$446, 0 ))</f>
        <v>#N/A</v>
      </c>
      <c r="Z275" s="143" t="str">
        <f>IF(ISNA(INDEX(CFV_Tbl[CF Description], MATCH('9.3 MAL- Bus Facilities Entry'!Y275, CFV_Tbl[CF Code], 0)) ), "Field Not Required", INDEX(CFV_Tbl[CF Description], MATCH('9.3 MAL- Bus Facilities Entry'!Y275, CFV_Tbl[CF Code], 0)) )</f>
        <v>Field Not Required</v>
      </c>
      <c r="AC275" s="243" t="e" cm="1">
        <f t="array" ref="AC275">INDEX('Custom Field Tbl'!$N$5:$N$446, MATCH('9.3 MAL- Bus Facilities Entry'!$Q275 &amp; '9.3 MAL- Bus Facilities Entry'!AC$3, 'Custom Field Tbl'!$M$5:$M$446 &amp; 'Custom Field Tbl'!$O$5:$O$446, 0 ))</f>
        <v>#N/A</v>
      </c>
      <c r="AD275" s="143" t="str">
        <f>IF(ISNA(INDEX(CFV_Tbl[CF Description], MATCH('9.3 MAL- Bus Facilities Entry'!AC275, CFV_Tbl[CF Code], 0)) ), "Field Not Required", INDEX(CFV_Tbl[CF Description], MATCH('9.3 MAL- Bus Facilities Entry'!AC275, CFV_Tbl[CF Code], 0)) )</f>
        <v>Field Not Required</v>
      </c>
      <c r="AG275" s="243" t="e" cm="1">
        <f t="array" ref="AG275">INDEX('Custom Field Tbl'!$N$5:$N$446, MATCH('9.3 MAL- Bus Facilities Entry'!$Q275 &amp; '9.3 MAL- Bus Facilities Entry'!AG$3, 'Custom Field Tbl'!$M$5:$M$446 &amp; 'Custom Field Tbl'!$O$5:$O$446, 0 ))</f>
        <v>#N/A</v>
      </c>
      <c r="AH275" s="143" t="str">
        <f>IF(ISNA(INDEX(CFV_Tbl[CF Description], MATCH('9.3 MAL- Bus Facilities Entry'!AG275, CFV_Tbl[CF Code], 0)) ), "Field Not Required", INDEX(CFV_Tbl[CF Description], MATCH('9.3 MAL- Bus Facilities Entry'!AG275, CFV_Tbl[CF Code], 0)) )</f>
        <v>Field Not Required</v>
      </c>
      <c r="AK275" s="243" t="e" cm="1">
        <f t="array" ref="AK275">INDEX('Custom Field Tbl'!$N$5:$N$446, MATCH('9.3 MAL- Bus Facilities Entry'!$Q275 &amp; '9.3 MAL- Bus Facilities Entry'!AK$3, 'Custom Field Tbl'!$M$5:$M$446 &amp; 'Custom Field Tbl'!$O$5:$O$446, 0 ))</f>
        <v>#N/A</v>
      </c>
      <c r="AL275" s="143" t="str">
        <f>IF(ISNA(INDEX(CFV_Tbl[CF Description], MATCH('9.3 MAL- Bus Facilities Entry'!AK275, CFV_Tbl[CF Code], 0)) ), "Field Not Required", INDEX(CFV_Tbl[CF Description], MATCH('9.3 MAL- Bus Facilities Entry'!AK275, CFV_Tbl[CF Code], 0)) )</f>
        <v>Field Not Required</v>
      </c>
      <c r="AO275" s="243" t="e" cm="1">
        <f t="array" ref="AO275">INDEX('Custom Field Tbl'!$N$5:$N$446, MATCH('9.3 MAL- Bus Facilities Entry'!$Q275 &amp; '9.3 MAL- Bus Facilities Entry'!AO$3, 'Custom Field Tbl'!$M$5:$M$446 &amp; 'Custom Field Tbl'!$O$5:$O$446, 0 ))</f>
        <v>#N/A</v>
      </c>
      <c r="AP275" s="143" t="str">
        <f>IF(ISNA(INDEX(CFV_Tbl[CF Description], MATCH('9.3 MAL- Bus Facilities Entry'!AO275, CFV_Tbl[CF Code], 0)) ), "Field Not Required", INDEX(CFV_Tbl[CF Description], MATCH('9.3 MAL- Bus Facilities Entry'!AO275, CFV_Tbl[CF Code], 0)) )</f>
        <v>Field Not Required</v>
      </c>
      <c r="AS275" s="243" t="e" cm="1">
        <f t="array" ref="AS275">INDEX('Custom Field Tbl'!$N$5:$N$446, MATCH('9.3 MAL- Bus Facilities Entry'!$Q275 &amp; '9.3 MAL- Bus Facilities Entry'!AS$3, 'Custom Field Tbl'!$M$5:$M$446 &amp; 'Custom Field Tbl'!$O$5:$O$446, 0 ))</f>
        <v>#N/A</v>
      </c>
      <c r="AT275" s="143" t="str">
        <f>IF(ISNA(INDEX(CFV_Tbl[CF Description], MATCH('9.3 MAL- Bus Facilities Entry'!AS275, CFV_Tbl[CF Code], 0)) ), "Field Not Required", INDEX(CFV_Tbl[CF Description], MATCH('9.3 MAL- Bus Facilities Entry'!AS275, CFV_Tbl[CF Code], 0)) )</f>
        <v>Field Not Required</v>
      </c>
      <c r="AW275" s="243" t="e" cm="1">
        <f t="array" ref="AW275">INDEX('Custom Field Tbl'!$N$5:$N$446, MATCH('9.3 MAL- Bus Facilities Entry'!$Q275 &amp; '9.3 MAL- Bus Facilities Entry'!AW$3, 'Custom Field Tbl'!$M$5:$M$446 &amp; 'Custom Field Tbl'!$O$5:$O$446, 0 ))</f>
        <v>#N/A</v>
      </c>
      <c r="AX275" s="143" t="str">
        <f>IF(ISNA(INDEX(CFV_Tbl[CF Description], MATCH('9.3 MAL- Bus Facilities Entry'!AW275, CFV_Tbl[CF Code], 0)) ), "Field Not Required", INDEX(CFV_Tbl[CF Description], MATCH('9.3 MAL- Bus Facilities Entry'!AW275, CFV_Tbl[CF Code], 0)) )</f>
        <v>Field Not Required</v>
      </c>
      <c r="BA275" s="243" t="e" cm="1">
        <f t="array" ref="BA275">INDEX('Custom Field Tbl'!$N$5:$N$446, MATCH('9.3 MAL- Bus Facilities Entry'!$Q275 &amp; '9.3 MAL- Bus Facilities Entry'!BA$3, 'Custom Field Tbl'!$M$5:$M$446 &amp; 'Custom Field Tbl'!$O$5:$O$446, 0 ))</f>
        <v>#N/A</v>
      </c>
      <c r="BB275" s="143" t="str">
        <f>IF(ISNA(INDEX(CFV_Tbl[CF Description], MATCH('9.3 MAL- Bus Facilities Entry'!BA275, CFV_Tbl[CF Code], 0)) ), "Field Not Required", INDEX(CFV_Tbl[CF Description], MATCH('9.3 MAL- Bus Facilities Entry'!BA275, CFV_Tbl[CF Code], 0)) )</f>
        <v>Field Not Required</v>
      </c>
      <c r="BE275" s="243" t="e" cm="1">
        <f t="array" ref="BE275">INDEX('Custom Field Tbl'!$N$5:$N$446, MATCH('9.3 MAL- Bus Facilities Entry'!$Q275 &amp; '9.3 MAL- Bus Facilities Entry'!BE$3, 'Custom Field Tbl'!$M$5:$M$446 &amp; 'Custom Field Tbl'!$O$5:$O$446, 0 ))</f>
        <v>#N/A</v>
      </c>
      <c r="BF275" s="143" t="str">
        <f>IF(ISNA(INDEX(CFV_Tbl[CF Description], MATCH('9.3 MAL- Bus Facilities Entry'!BE275, CFV_Tbl[CF Code], 0)) ), "Field Not Required", INDEX(CFV_Tbl[CF Description], MATCH('9.3 MAL- Bus Facilities Entry'!BE275, CFV_Tbl[CF Code], 0)) )</f>
        <v>Field Not Required</v>
      </c>
      <c r="BI275" s="239"/>
      <c r="BJ275" s="243" t="e">
        <f>INDEX(Mnemonic[Code], MATCH('9.3 MAL- Bus Facilities Entry'!BS275, Mnemonic[Description], 0))</f>
        <v>#N/A</v>
      </c>
      <c r="BK275" s="243" t="e">
        <f>INDEX(Mnemonic[Code], MATCH('9.3 MAL- Bus Facilities Entry'!BT275, Mnemonic[Description], 0))</f>
        <v>#N/A</v>
      </c>
      <c r="BL275" s="243" t="e">
        <f>IF(ISNA(INDEX(Mnemonic[Code], MATCH( '9.3 MAL- Bus Facilities Entry'!BU275, Mnemonic[Description], 0)) ),  INDEX(Mnemonic[Code], MATCH( LEFT('9.3 MAL- Bus Facilities Entry'!BU275, LEN(BU275)-2), Mnemonic[Description], 0)),  INDEX(Mnemonic[Code], MATCH( '9.3 MAL- Bus Facilities Entry'!BU275, Mnemonic[Description], 0)) )</f>
        <v>#VALUE!</v>
      </c>
      <c r="BM275" s="243" t="e">
        <f>IF(ISNA(INDEX(Mnemonic[Code], MATCH( '9.3 MAL- Bus Facilities Entry'!BV275, Mnemonic[Description], 0)) ),  INDEX(Mnemonic[Code], MATCH( LEFT('9.3 MAL- Bus Facilities Entry'!BV275, LEN(BV275)-2), Mnemonic[Description], 0)),  INDEX(Mnemonic[Code], MATCH( '9.3 MAL- Bus Facilities Entry'!BV275, Mnemonic[Description], 0)) )</f>
        <v>#VALUE!</v>
      </c>
      <c r="BN275" s="243" t="e">
        <f>IF(ISNA(INDEX(Mnemonic[Code], MATCH( '9.3 MAL- Bus Facilities Entry'!BW275, Mnemonic[Description], 0)) ),  INDEX(Mnemonic[Code], MATCH( LEFT('9.3 MAL- Bus Facilities Entry'!BW275, LEN(BW275)-1), Mnemonic[Description], 0)),  INDEX(Mnemonic[Code], MATCH( '9.3 MAL- Bus Facilities Entry'!BW275, Mnemonic[Description], 0)) )</f>
        <v>#VALUE!</v>
      </c>
      <c r="BO275" s="243" t="e">
        <f>IF(ISNA(INDEX(Mnemonic[Code], MATCH( '9.3 MAL- Bus Facilities Entry'!BX275, Mnemonic[Description], 0)) ),  INDEX(Mnemonic[Code], MATCH( LEFT('9.3 MAL- Bus Facilities Entry'!BX275, LEN(BX275)-1), Mnemonic[Description], 0)),  INDEX(Mnemonic[Code], MATCH( '9.3 MAL- Bus Facilities Entry'!BX275, Mnemonic[Description], 0)) )</f>
        <v>#VALUE!</v>
      </c>
      <c r="BP275" s="243" t="e">
        <f t="shared" si="42"/>
        <v>#N/A</v>
      </c>
      <c r="BQ275" s="243" t="e">
        <f t="shared" si="39"/>
        <v>#N/A</v>
      </c>
      <c r="BR275" s="243" t="e">
        <f t="shared" si="43"/>
        <v>#VALUE!</v>
      </c>
      <c r="BS275" s="245"/>
      <c r="BT275" s="245"/>
      <c r="BU275" s="244"/>
      <c r="BV275" s="244"/>
      <c r="BW275" s="244"/>
      <c r="BX275" s="244"/>
      <c r="BZ275" s="239"/>
      <c r="CA275" s="246" t="e">
        <f>INDEX('MAL-OTHERLOOKUPS'!$ES$4:$ES$56, MATCH('9.3 MAL- Bus Facilities Entry'!CE275, 'MAL-OTHERLOOKUPS'!$ET$4:$ET$56, 0))</f>
        <v>#N/A</v>
      </c>
      <c r="CB275" s="247" t="str">
        <f t="shared" si="44"/>
        <v>L--</v>
      </c>
      <c r="CC275" s="247"/>
      <c r="CD275" s="425"/>
      <c r="CE275" s="425"/>
      <c r="CF275" s="425"/>
      <c r="CG275" s="248"/>
      <c r="CH275" s="367"/>
      <c r="CI275" s="367"/>
      <c r="CJ275" s="249" t="s">
        <v>11299</v>
      </c>
      <c r="CK275" s="249" t="s">
        <v>11299</v>
      </c>
      <c r="CL275" s="250" t="e">
        <v>#N/A</v>
      </c>
      <c r="CM275" s="239"/>
      <c r="CN275" s="251">
        <v>0</v>
      </c>
      <c r="CO275" s="471"/>
      <c r="CP275" s="251" t="str">
        <f t="shared" si="38"/>
        <v>0-</v>
      </c>
      <c r="CQ275" s="471"/>
      <c r="CR275" s="252" t="str">
        <f t="shared" si="40"/>
        <v xml:space="preserve">; ; </v>
      </c>
      <c r="CS275" s="252" t="str">
        <f t="shared" si="41"/>
        <v xml:space="preserve">; ; </v>
      </c>
      <c r="CT275" s="425"/>
      <c r="CU275" s="252" t="e">
        <v>#REF!</v>
      </c>
      <c r="CX275" s="239"/>
      <c r="CY275" s="240"/>
      <c r="CZ275" s="240"/>
      <c r="DA275" s="240"/>
      <c r="DB275" s="239"/>
      <c r="DD275" s="240"/>
      <c r="DE275" s="239"/>
      <c r="DF275" s="253"/>
      <c r="DH275" s="472"/>
      <c r="DI275" s="497"/>
      <c r="DJ275" s="254"/>
      <c r="DK275" s="239"/>
    </row>
    <row r="276" spans="1:115" ht="14.5" x14ac:dyDescent="0.35">
      <c r="A276" s="469"/>
      <c r="B276" s="239"/>
      <c r="C276" s="240"/>
      <c r="D276" s="240"/>
      <c r="E276" s="240"/>
      <c r="F276" s="367"/>
      <c r="G276" s="239"/>
      <c r="H276" s="240"/>
      <c r="J276" s="241"/>
      <c r="K276" s="241"/>
      <c r="M276" s="473"/>
      <c r="O276" s="239"/>
      <c r="Q276" s="143" t="e">
        <f>INDEX(AssetClass[Asset Class], MATCH('9.3 MAL- Bus Facilities Entry'!P276, AssetClass[Class Description], 0))</f>
        <v>#N/A</v>
      </c>
      <c r="R276" s="143"/>
      <c r="S276" s="242"/>
      <c r="T276" s="239"/>
      <c r="U276" s="243" t="e" cm="1">
        <f t="array" ref="U276">INDEX('Custom Field Tbl'!$N$5:$N$446, MATCH('9.3 MAL- Bus Facilities Entry'!$Q276 &amp; '9.3 MAL- Bus Facilities Entry'!U$3, 'Custom Field Tbl'!$M$5:$M$446 &amp; 'Custom Field Tbl'!$O$5:$O$446, 0 ))</f>
        <v>#N/A</v>
      </c>
      <c r="V276" s="143" t="str">
        <f>IF(ISNA(INDEX(CFV_Tbl[CF Description], MATCH('9.3 MAL- Bus Facilities Entry'!U276, CFV_Tbl[CF Code], 0)) ), "Field Not Required", INDEX(CFV_Tbl[CF Description], MATCH('9.3 MAL- Bus Facilities Entry'!U276, CFV_Tbl[CF Code], 0)) )</f>
        <v>Field Not Required</v>
      </c>
      <c r="Y276" s="243" t="e" cm="1">
        <f t="array" ref="Y276">INDEX('Custom Field Tbl'!$N$5:$N$446, MATCH('9.3 MAL- Bus Facilities Entry'!$Q276 &amp; '9.3 MAL- Bus Facilities Entry'!Y$3, 'Custom Field Tbl'!$M$5:$M$446 &amp; 'Custom Field Tbl'!$O$5:$O$446, 0 ))</f>
        <v>#N/A</v>
      </c>
      <c r="Z276" s="143" t="str">
        <f>IF(ISNA(INDEX(CFV_Tbl[CF Description], MATCH('9.3 MAL- Bus Facilities Entry'!Y276, CFV_Tbl[CF Code], 0)) ), "Field Not Required", INDEX(CFV_Tbl[CF Description], MATCH('9.3 MAL- Bus Facilities Entry'!Y276, CFV_Tbl[CF Code], 0)) )</f>
        <v>Field Not Required</v>
      </c>
      <c r="AC276" s="243" t="e" cm="1">
        <f t="array" ref="AC276">INDEX('Custom Field Tbl'!$N$5:$N$446, MATCH('9.3 MAL- Bus Facilities Entry'!$Q276 &amp; '9.3 MAL- Bus Facilities Entry'!AC$3, 'Custom Field Tbl'!$M$5:$M$446 &amp; 'Custom Field Tbl'!$O$5:$O$446, 0 ))</f>
        <v>#N/A</v>
      </c>
      <c r="AD276" s="143" t="str">
        <f>IF(ISNA(INDEX(CFV_Tbl[CF Description], MATCH('9.3 MAL- Bus Facilities Entry'!AC276, CFV_Tbl[CF Code], 0)) ), "Field Not Required", INDEX(CFV_Tbl[CF Description], MATCH('9.3 MAL- Bus Facilities Entry'!AC276, CFV_Tbl[CF Code], 0)) )</f>
        <v>Field Not Required</v>
      </c>
      <c r="AG276" s="243" t="e" cm="1">
        <f t="array" ref="AG276">INDEX('Custom Field Tbl'!$N$5:$N$446, MATCH('9.3 MAL- Bus Facilities Entry'!$Q276 &amp; '9.3 MAL- Bus Facilities Entry'!AG$3, 'Custom Field Tbl'!$M$5:$M$446 &amp; 'Custom Field Tbl'!$O$5:$O$446, 0 ))</f>
        <v>#N/A</v>
      </c>
      <c r="AH276" s="143" t="str">
        <f>IF(ISNA(INDEX(CFV_Tbl[CF Description], MATCH('9.3 MAL- Bus Facilities Entry'!AG276, CFV_Tbl[CF Code], 0)) ), "Field Not Required", INDEX(CFV_Tbl[CF Description], MATCH('9.3 MAL- Bus Facilities Entry'!AG276, CFV_Tbl[CF Code], 0)) )</f>
        <v>Field Not Required</v>
      </c>
      <c r="AK276" s="243" t="e" cm="1">
        <f t="array" ref="AK276">INDEX('Custom Field Tbl'!$N$5:$N$446, MATCH('9.3 MAL- Bus Facilities Entry'!$Q276 &amp; '9.3 MAL- Bus Facilities Entry'!AK$3, 'Custom Field Tbl'!$M$5:$M$446 &amp; 'Custom Field Tbl'!$O$5:$O$446, 0 ))</f>
        <v>#N/A</v>
      </c>
      <c r="AL276" s="143" t="str">
        <f>IF(ISNA(INDEX(CFV_Tbl[CF Description], MATCH('9.3 MAL- Bus Facilities Entry'!AK276, CFV_Tbl[CF Code], 0)) ), "Field Not Required", INDEX(CFV_Tbl[CF Description], MATCH('9.3 MAL- Bus Facilities Entry'!AK276, CFV_Tbl[CF Code], 0)) )</f>
        <v>Field Not Required</v>
      </c>
      <c r="AO276" s="243" t="e" cm="1">
        <f t="array" ref="AO276">INDEX('Custom Field Tbl'!$N$5:$N$446, MATCH('9.3 MAL- Bus Facilities Entry'!$Q276 &amp; '9.3 MAL- Bus Facilities Entry'!AO$3, 'Custom Field Tbl'!$M$5:$M$446 &amp; 'Custom Field Tbl'!$O$5:$O$446, 0 ))</f>
        <v>#N/A</v>
      </c>
      <c r="AP276" s="143" t="str">
        <f>IF(ISNA(INDEX(CFV_Tbl[CF Description], MATCH('9.3 MAL- Bus Facilities Entry'!AO276, CFV_Tbl[CF Code], 0)) ), "Field Not Required", INDEX(CFV_Tbl[CF Description], MATCH('9.3 MAL- Bus Facilities Entry'!AO276, CFV_Tbl[CF Code], 0)) )</f>
        <v>Field Not Required</v>
      </c>
      <c r="AS276" s="243" t="e" cm="1">
        <f t="array" ref="AS276">INDEX('Custom Field Tbl'!$N$5:$N$446, MATCH('9.3 MAL- Bus Facilities Entry'!$Q276 &amp; '9.3 MAL- Bus Facilities Entry'!AS$3, 'Custom Field Tbl'!$M$5:$M$446 &amp; 'Custom Field Tbl'!$O$5:$O$446, 0 ))</f>
        <v>#N/A</v>
      </c>
      <c r="AT276" s="143" t="str">
        <f>IF(ISNA(INDEX(CFV_Tbl[CF Description], MATCH('9.3 MAL- Bus Facilities Entry'!AS276, CFV_Tbl[CF Code], 0)) ), "Field Not Required", INDEX(CFV_Tbl[CF Description], MATCH('9.3 MAL- Bus Facilities Entry'!AS276, CFV_Tbl[CF Code], 0)) )</f>
        <v>Field Not Required</v>
      </c>
      <c r="AW276" s="243" t="e" cm="1">
        <f t="array" ref="AW276">INDEX('Custom Field Tbl'!$N$5:$N$446, MATCH('9.3 MAL- Bus Facilities Entry'!$Q276 &amp; '9.3 MAL- Bus Facilities Entry'!AW$3, 'Custom Field Tbl'!$M$5:$M$446 &amp; 'Custom Field Tbl'!$O$5:$O$446, 0 ))</f>
        <v>#N/A</v>
      </c>
      <c r="AX276" s="143" t="str">
        <f>IF(ISNA(INDEX(CFV_Tbl[CF Description], MATCH('9.3 MAL- Bus Facilities Entry'!AW276, CFV_Tbl[CF Code], 0)) ), "Field Not Required", INDEX(CFV_Tbl[CF Description], MATCH('9.3 MAL- Bus Facilities Entry'!AW276, CFV_Tbl[CF Code], 0)) )</f>
        <v>Field Not Required</v>
      </c>
      <c r="BA276" s="243" t="e" cm="1">
        <f t="array" ref="BA276">INDEX('Custom Field Tbl'!$N$5:$N$446, MATCH('9.3 MAL- Bus Facilities Entry'!$Q276 &amp; '9.3 MAL- Bus Facilities Entry'!BA$3, 'Custom Field Tbl'!$M$5:$M$446 &amp; 'Custom Field Tbl'!$O$5:$O$446, 0 ))</f>
        <v>#N/A</v>
      </c>
      <c r="BB276" s="143" t="str">
        <f>IF(ISNA(INDEX(CFV_Tbl[CF Description], MATCH('9.3 MAL- Bus Facilities Entry'!BA276, CFV_Tbl[CF Code], 0)) ), "Field Not Required", INDEX(CFV_Tbl[CF Description], MATCH('9.3 MAL- Bus Facilities Entry'!BA276, CFV_Tbl[CF Code], 0)) )</f>
        <v>Field Not Required</v>
      </c>
      <c r="BE276" s="243" t="e" cm="1">
        <f t="array" ref="BE276">INDEX('Custom Field Tbl'!$N$5:$N$446, MATCH('9.3 MAL- Bus Facilities Entry'!$Q276 &amp; '9.3 MAL- Bus Facilities Entry'!BE$3, 'Custom Field Tbl'!$M$5:$M$446 &amp; 'Custom Field Tbl'!$O$5:$O$446, 0 ))</f>
        <v>#N/A</v>
      </c>
      <c r="BF276" s="143" t="str">
        <f>IF(ISNA(INDEX(CFV_Tbl[CF Description], MATCH('9.3 MAL- Bus Facilities Entry'!BE276, CFV_Tbl[CF Code], 0)) ), "Field Not Required", INDEX(CFV_Tbl[CF Description], MATCH('9.3 MAL- Bus Facilities Entry'!BE276, CFV_Tbl[CF Code], 0)) )</f>
        <v>Field Not Required</v>
      </c>
      <c r="BI276" s="239"/>
      <c r="BJ276" s="243" t="e">
        <f>INDEX(Mnemonic[Code], MATCH('9.3 MAL- Bus Facilities Entry'!BS276, Mnemonic[Description], 0))</f>
        <v>#N/A</v>
      </c>
      <c r="BK276" s="243" t="e">
        <f>INDEX(Mnemonic[Code], MATCH('9.3 MAL- Bus Facilities Entry'!BT276, Mnemonic[Description], 0))</f>
        <v>#N/A</v>
      </c>
      <c r="BL276" s="243" t="e">
        <f>IF(ISNA(INDEX(Mnemonic[Code], MATCH( '9.3 MAL- Bus Facilities Entry'!BU276, Mnemonic[Description], 0)) ),  INDEX(Mnemonic[Code], MATCH( LEFT('9.3 MAL- Bus Facilities Entry'!BU276, LEN(BU276)-2), Mnemonic[Description], 0)),  INDEX(Mnemonic[Code], MATCH( '9.3 MAL- Bus Facilities Entry'!BU276, Mnemonic[Description], 0)) )</f>
        <v>#VALUE!</v>
      </c>
      <c r="BM276" s="243" t="e">
        <f>IF(ISNA(INDEX(Mnemonic[Code], MATCH( '9.3 MAL- Bus Facilities Entry'!BV276, Mnemonic[Description], 0)) ),  INDEX(Mnemonic[Code], MATCH( LEFT('9.3 MAL- Bus Facilities Entry'!BV276, LEN(BV276)-2), Mnemonic[Description], 0)),  INDEX(Mnemonic[Code], MATCH( '9.3 MAL- Bus Facilities Entry'!BV276, Mnemonic[Description], 0)) )</f>
        <v>#VALUE!</v>
      </c>
      <c r="BN276" s="243" t="e">
        <f>IF(ISNA(INDEX(Mnemonic[Code], MATCH( '9.3 MAL- Bus Facilities Entry'!BW276, Mnemonic[Description], 0)) ),  INDEX(Mnemonic[Code], MATCH( LEFT('9.3 MAL- Bus Facilities Entry'!BW276, LEN(BW276)-1), Mnemonic[Description], 0)),  INDEX(Mnemonic[Code], MATCH( '9.3 MAL- Bus Facilities Entry'!BW276, Mnemonic[Description], 0)) )</f>
        <v>#VALUE!</v>
      </c>
      <c r="BO276" s="243" t="e">
        <f>IF(ISNA(INDEX(Mnemonic[Code], MATCH( '9.3 MAL- Bus Facilities Entry'!BX276, Mnemonic[Description], 0)) ),  INDEX(Mnemonic[Code], MATCH( LEFT('9.3 MAL- Bus Facilities Entry'!BX276, LEN(BX276)-1), Mnemonic[Description], 0)),  INDEX(Mnemonic[Code], MATCH( '9.3 MAL- Bus Facilities Entry'!BX276, Mnemonic[Description], 0)) )</f>
        <v>#VALUE!</v>
      </c>
      <c r="BP276" s="243" t="e">
        <f t="shared" si="42"/>
        <v>#N/A</v>
      </c>
      <c r="BQ276" s="243" t="e">
        <f t="shared" si="39"/>
        <v>#N/A</v>
      </c>
      <c r="BR276" s="243" t="e">
        <f t="shared" si="43"/>
        <v>#VALUE!</v>
      </c>
      <c r="BS276" s="245"/>
      <c r="BT276" s="245"/>
      <c r="BU276" s="244"/>
      <c r="BV276" s="244"/>
      <c r="BW276" s="244"/>
      <c r="BX276" s="244"/>
      <c r="BZ276" s="239"/>
      <c r="CA276" s="246" t="e">
        <f>INDEX('MAL-OTHERLOOKUPS'!$ES$4:$ES$56, MATCH('9.3 MAL- Bus Facilities Entry'!CE276, 'MAL-OTHERLOOKUPS'!$ET$4:$ET$56, 0))</f>
        <v>#N/A</v>
      </c>
      <c r="CB276" s="247" t="str">
        <f t="shared" si="44"/>
        <v>L--</v>
      </c>
      <c r="CC276" s="247"/>
      <c r="CD276" s="425"/>
      <c r="CE276" s="425"/>
      <c r="CF276" s="425"/>
      <c r="CG276" s="248"/>
      <c r="CH276" s="367"/>
      <c r="CI276" s="367"/>
      <c r="CJ276" s="249" t="s">
        <v>11299</v>
      </c>
      <c r="CK276" s="249" t="s">
        <v>11299</v>
      </c>
      <c r="CL276" s="250" t="e">
        <v>#N/A</v>
      </c>
      <c r="CM276" s="239"/>
      <c r="CN276" s="251">
        <v>0</v>
      </c>
      <c r="CO276" s="471"/>
      <c r="CP276" s="251" t="str">
        <f t="shared" ref="CP276:CP339" si="45">$CN276&amp;"-"&amp;$CO276</f>
        <v>0-</v>
      </c>
      <c r="CQ276" s="471"/>
      <c r="CR276" s="252" t="str">
        <f t="shared" si="40"/>
        <v xml:space="preserve">; ; </v>
      </c>
      <c r="CS276" s="252" t="str">
        <f t="shared" si="41"/>
        <v xml:space="preserve">; ; </v>
      </c>
      <c r="CT276" s="425"/>
      <c r="CU276" s="252" t="e">
        <v>#REF!</v>
      </c>
      <c r="CX276" s="239"/>
      <c r="CY276" s="240"/>
      <c r="CZ276" s="240"/>
      <c r="DA276" s="240"/>
      <c r="DB276" s="239"/>
      <c r="DD276" s="240"/>
      <c r="DE276" s="239"/>
      <c r="DF276" s="253"/>
      <c r="DH276" s="472"/>
      <c r="DI276" s="497"/>
      <c r="DJ276" s="254"/>
      <c r="DK276" s="239"/>
    </row>
    <row r="277" spans="1:115" ht="14.5" x14ac:dyDescent="0.35">
      <c r="A277" s="469"/>
      <c r="B277" s="239"/>
      <c r="C277" s="240"/>
      <c r="D277" s="240"/>
      <c r="E277" s="240"/>
      <c r="F277" s="367"/>
      <c r="G277" s="239"/>
      <c r="H277" s="240"/>
      <c r="J277" s="241"/>
      <c r="K277" s="241"/>
      <c r="M277" s="473"/>
      <c r="O277" s="239"/>
      <c r="Q277" s="143" t="e">
        <f>INDEX(AssetClass[Asset Class], MATCH('9.3 MAL- Bus Facilities Entry'!P277, AssetClass[Class Description], 0))</f>
        <v>#N/A</v>
      </c>
      <c r="R277" s="143"/>
      <c r="S277" s="242"/>
      <c r="T277" s="239"/>
      <c r="U277" s="243" t="e" cm="1">
        <f t="array" ref="U277">INDEX('Custom Field Tbl'!$N$5:$N$446, MATCH('9.3 MAL- Bus Facilities Entry'!$Q277 &amp; '9.3 MAL- Bus Facilities Entry'!U$3, 'Custom Field Tbl'!$M$5:$M$446 &amp; 'Custom Field Tbl'!$O$5:$O$446, 0 ))</f>
        <v>#N/A</v>
      </c>
      <c r="V277" s="143" t="str">
        <f>IF(ISNA(INDEX(CFV_Tbl[CF Description], MATCH('9.3 MAL- Bus Facilities Entry'!U277, CFV_Tbl[CF Code], 0)) ), "Field Not Required", INDEX(CFV_Tbl[CF Description], MATCH('9.3 MAL- Bus Facilities Entry'!U277, CFV_Tbl[CF Code], 0)) )</f>
        <v>Field Not Required</v>
      </c>
      <c r="Y277" s="243" t="e" cm="1">
        <f t="array" ref="Y277">INDEX('Custom Field Tbl'!$N$5:$N$446, MATCH('9.3 MAL- Bus Facilities Entry'!$Q277 &amp; '9.3 MAL- Bus Facilities Entry'!Y$3, 'Custom Field Tbl'!$M$5:$M$446 &amp; 'Custom Field Tbl'!$O$5:$O$446, 0 ))</f>
        <v>#N/A</v>
      </c>
      <c r="Z277" s="143" t="str">
        <f>IF(ISNA(INDEX(CFV_Tbl[CF Description], MATCH('9.3 MAL- Bus Facilities Entry'!Y277, CFV_Tbl[CF Code], 0)) ), "Field Not Required", INDEX(CFV_Tbl[CF Description], MATCH('9.3 MAL- Bus Facilities Entry'!Y277, CFV_Tbl[CF Code], 0)) )</f>
        <v>Field Not Required</v>
      </c>
      <c r="AC277" s="243" t="e" cm="1">
        <f t="array" ref="AC277">INDEX('Custom Field Tbl'!$N$5:$N$446, MATCH('9.3 MAL- Bus Facilities Entry'!$Q277 &amp; '9.3 MAL- Bus Facilities Entry'!AC$3, 'Custom Field Tbl'!$M$5:$M$446 &amp; 'Custom Field Tbl'!$O$5:$O$446, 0 ))</f>
        <v>#N/A</v>
      </c>
      <c r="AD277" s="143" t="str">
        <f>IF(ISNA(INDEX(CFV_Tbl[CF Description], MATCH('9.3 MAL- Bus Facilities Entry'!AC277, CFV_Tbl[CF Code], 0)) ), "Field Not Required", INDEX(CFV_Tbl[CF Description], MATCH('9.3 MAL- Bus Facilities Entry'!AC277, CFV_Tbl[CF Code], 0)) )</f>
        <v>Field Not Required</v>
      </c>
      <c r="AG277" s="243" t="e" cm="1">
        <f t="array" ref="AG277">INDEX('Custom Field Tbl'!$N$5:$N$446, MATCH('9.3 MAL- Bus Facilities Entry'!$Q277 &amp; '9.3 MAL- Bus Facilities Entry'!AG$3, 'Custom Field Tbl'!$M$5:$M$446 &amp; 'Custom Field Tbl'!$O$5:$O$446, 0 ))</f>
        <v>#N/A</v>
      </c>
      <c r="AH277" s="143" t="str">
        <f>IF(ISNA(INDEX(CFV_Tbl[CF Description], MATCH('9.3 MAL- Bus Facilities Entry'!AG277, CFV_Tbl[CF Code], 0)) ), "Field Not Required", INDEX(CFV_Tbl[CF Description], MATCH('9.3 MAL- Bus Facilities Entry'!AG277, CFV_Tbl[CF Code], 0)) )</f>
        <v>Field Not Required</v>
      </c>
      <c r="AK277" s="243" t="e" cm="1">
        <f t="array" ref="AK277">INDEX('Custom Field Tbl'!$N$5:$N$446, MATCH('9.3 MAL- Bus Facilities Entry'!$Q277 &amp; '9.3 MAL- Bus Facilities Entry'!AK$3, 'Custom Field Tbl'!$M$5:$M$446 &amp; 'Custom Field Tbl'!$O$5:$O$446, 0 ))</f>
        <v>#N/A</v>
      </c>
      <c r="AL277" s="143" t="str">
        <f>IF(ISNA(INDEX(CFV_Tbl[CF Description], MATCH('9.3 MAL- Bus Facilities Entry'!AK277, CFV_Tbl[CF Code], 0)) ), "Field Not Required", INDEX(CFV_Tbl[CF Description], MATCH('9.3 MAL- Bus Facilities Entry'!AK277, CFV_Tbl[CF Code], 0)) )</f>
        <v>Field Not Required</v>
      </c>
      <c r="AO277" s="243" t="e" cm="1">
        <f t="array" ref="AO277">INDEX('Custom Field Tbl'!$N$5:$N$446, MATCH('9.3 MAL- Bus Facilities Entry'!$Q277 &amp; '9.3 MAL- Bus Facilities Entry'!AO$3, 'Custom Field Tbl'!$M$5:$M$446 &amp; 'Custom Field Tbl'!$O$5:$O$446, 0 ))</f>
        <v>#N/A</v>
      </c>
      <c r="AP277" s="143" t="str">
        <f>IF(ISNA(INDEX(CFV_Tbl[CF Description], MATCH('9.3 MAL- Bus Facilities Entry'!AO277, CFV_Tbl[CF Code], 0)) ), "Field Not Required", INDEX(CFV_Tbl[CF Description], MATCH('9.3 MAL- Bus Facilities Entry'!AO277, CFV_Tbl[CF Code], 0)) )</f>
        <v>Field Not Required</v>
      </c>
      <c r="AS277" s="243" t="e" cm="1">
        <f t="array" ref="AS277">INDEX('Custom Field Tbl'!$N$5:$N$446, MATCH('9.3 MAL- Bus Facilities Entry'!$Q277 &amp; '9.3 MAL- Bus Facilities Entry'!AS$3, 'Custom Field Tbl'!$M$5:$M$446 &amp; 'Custom Field Tbl'!$O$5:$O$446, 0 ))</f>
        <v>#N/A</v>
      </c>
      <c r="AT277" s="143" t="str">
        <f>IF(ISNA(INDEX(CFV_Tbl[CF Description], MATCH('9.3 MAL- Bus Facilities Entry'!AS277, CFV_Tbl[CF Code], 0)) ), "Field Not Required", INDEX(CFV_Tbl[CF Description], MATCH('9.3 MAL- Bus Facilities Entry'!AS277, CFV_Tbl[CF Code], 0)) )</f>
        <v>Field Not Required</v>
      </c>
      <c r="AW277" s="243" t="e" cm="1">
        <f t="array" ref="AW277">INDEX('Custom Field Tbl'!$N$5:$N$446, MATCH('9.3 MAL- Bus Facilities Entry'!$Q277 &amp; '9.3 MAL- Bus Facilities Entry'!AW$3, 'Custom Field Tbl'!$M$5:$M$446 &amp; 'Custom Field Tbl'!$O$5:$O$446, 0 ))</f>
        <v>#N/A</v>
      </c>
      <c r="AX277" s="143" t="str">
        <f>IF(ISNA(INDEX(CFV_Tbl[CF Description], MATCH('9.3 MAL- Bus Facilities Entry'!AW277, CFV_Tbl[CF Code], 0)) ), "Field Not Required", INDEX(CFV_Tbl[CF Description], MATCH('9.3 MAL- Bus Facilities Entry'!AW277, CFV_Tbl[CF Code], 0)) )</f>
        <v>Field Not Required</v>
      </c>
      <c r="BA277" s="243" t="e" cm="1">
        <f t="array" ref="BA277">INDEX('Custom Field Tbl'!$N$5:$N$446, MATCH('9.3 MAL- Bus Facilities Entry'!$Q277 &amp; '9.3 MAL- Bus Facilities Entry'!BA$3, 'Custom Field Tbl'!$M$5:$M$446 &amp; 'Custom Field Tbl'!$O$5:$O$446, 0 ))</f>
        <v>#N/A</v>
      </c>
      <c r="BB277" s="143" t="str">
        <f>IF(ISNA(INDEX(CFV_Tbl[CF Description], MATCH('9.3 MAL- Bus Facilities Entry'!BA277, CFV_Tbl[CF Code], 0)) ), "Field Not Required", INDEX(CFV_Tbl[CF Description], MATCH('9.3 MAL- Bus Facilities Entry'!BA277, CFV_Tbl[CF Code], 0)) )</f>
        <v>Field Not Required</v>
      </c>
      <c r="BE277" s="243" t="e" cm="1">
        <f t="array" ref="BE277">INDEX('Custom Field Tbl'!$N$5:$N$446, MATCH('9.3 MAL- Bus Facilities Entry'!$Q277 &amp; '9.3 MAL- Bus Facilities Entry'!BE$3, 'Custom Field Tbl'!$M$5:$M$446 &amp; 'Custom Field Tbl'!$O$5:$O$446, 0 ))</f>
        <v>#N/A</v>
      </c>
      <c r="BF277" s="143" t="str">
        <f>IF(ISNA(INDEX(CFV_Tbl[CF Description], MATCH('9.3 MAL- Bus Facilities Entry'!BE277, CFV_Tbl[CF Code], 0)) ), "Field Not Required", INDEX(CFV_Tbl[CF Description], MATCH('9.3 MAL- Bus Facilities Entry'!BE277, CFV_Tbl[CF Code], 0)) )</f>
        <v>Field Not Required</v>
      </c>
      <c r="BI277" s="239"/>
      <c r="BJ277" s="243" t="e">
        <f>INDEX(Mnemonic[Code], MATCH('9.3 MAL- Bus Facilities Entry'!BS277, Mnemonic[Description], 0))</f>
        <v>#N/A</v>
      </c>
      <c r="BK277" s="243" t="e">
        <f>INDEX(Mnemonic[Code], MATCH('9.3 MAL- Bus Facilities Entry'!BT277, Mnemonic[Description], 0))</f>
        <v>#N/A</v>
      </c>
      <c r="BL277" s="243" t="e">
        <f>IF(ISNA(INDEX(Mnemonic[Code], MATCH( '9.3 MAL- Bus Facilities Entry'!BU277, Mnemonic[Description], 0)) ),  INDEX(Mnemonic[Code], MATCH( LEFT('9.3 MAL- Bus Facilities Entry'!BU277, LEN(BU277)-2), Mnemonic[Description], 0)),  INDEX(Mnemonic[Code], MATCH( '9.3 MAL- Bus Facilities Entry'!BU277, Mnemonic[Description], 0)) )</f>
        <v>#VALUE!</v>
      </c>
      <c r="BM277" s="243" t="e">
        <f>IF(ISNA(INDEX(Mnemonic[Code], MATCH( '9.3 MAL- Bus Facilities Entry'!BV277, Mnemonic[Description], 0)) ),  INDEX(Mnemonic[Code], MATCH( LEFT('9.3 MAL- Bus Facilities Entry'!BV277, LEN(BV277)-2), Mnemonic[Description], 0)),  INDEX(Mnemonic[Code], MATCH( '9.3 MAL- Bus Facilities Entry'!BV277, Mnemonic[Description], 0)) )</f>
        <v>#VALUE!</v>
      </c>
      <c r="BN277" s="243" t="e">
        <f>IF(ISNA(INDEX(Mnemonic[Code], MATCH( '9.3 MAL- Bus Facilities Entry'!BW277, Mnemonic[Description], 0)) ),  INDEX(Mnemonic[Code], MATCH( LEFT('9.3 MAL- Bus Facilities Entry'!BW277, LEN(BW277)-1), Mnemonic[Description], 0)),  INDEX(Mnemonic[Code], MATCH( '9.3 MAL- Bus Facilities Entry'!BW277, Mnemonic[Description], 0)) )</f>
        <v>#VALUE!</v>
      </c>
      <c r="BO277" s="243" t="e">
        <f>IF(ISNA(INDEX(Mnemonic[Code], MATCH( '9.3 MAL- Bus Facilities Entry'!BX277, Mnemonic[Description], 0)) ),  INDEX(Mnemonic[Code], MATCH( LEFT('9.3 MAL- Bus Facilities Entry'!BX277, LEN(BX277)-1), Mnemonic[Description], 0)),  INDEX(Mnemonic[Code], MATCH( '9.3 MAL- Bus Facilities Entry'!BX277, Mnemonic[Description], 0)) )</f>
        <v>#VALUE!</v>
      </c>
      <c r="BP277" s="243" t="e">
        <f t="shared" si="42"/>
        <v>#N/A</v>
      </c>
      <c r="BQ277" s="243" t="e">
        <f t="shared" si="39"/>
        <v>#N/A</v>
      </c>
      <c r="BR277" s="243" t="e">
        <f t="shared" si="43"/>
        <v>#VALUE!</v>
      </c>
      <c r="BS277" s="245"/>
      <c r="BT277" s="245"/>
      <c r="BU277" s="244"/>
      <c r="BV277" s="244"/>
      <c r="BW277" s="244"/>
      <c r="BX277" s="244"/>
      <c r="BZ277" s="239"/>
      <c r="CA277" s="246" t="e">
        <f>INDEX('MAL-OTHERLOOKUPS'!$ES$4:$ES$56, MATCH('9.3 MAL- Bus Facilities Entry'!CE277, 'MAL-OTHERLOOKUPS'!$ET$4:$ET$56, 0))</f>
        <v>#N/A</v>
      </c>
      <c r="CB277" s="247" t="str">
        <f t="shared" si="44"/>
        <v>L--</v>
      </c>
      <c r="CC277" s="247"/>
      <c r="CD277" s="425"/>
      <c r="CE277" s="425"/>
      <c r="CF277" s="425"/>
      <c r="CG277" s="248"/>
      <c r="CH277" s="367"/>
      <c r="CI277" s="367"/>
      <c r="CJ277" s="249" t="s">
        <v>11299</v>
      </c>
      <c r="CK277" s="249" t="s">
        <v>11299</v>
      </c>
      <c r="CL277" s="250" t="e">
        <v>#N/A</v>
      </c>
      <c r="CM277" s="239"/>
      <c r="CN277" s="251">
        <v>0</v>
      </c>
      <c r="CO277" s="471"/>
      <c r="CP277" s="251" t="str">
        <f t="shared" si="45"/>
        <v>0-</v>
      </c>
      <c r="CQ277" s="471"/>
      <c r="CR277" s="252" t="str">
        <f t="shared" si="40"/>
        <v xml:space="preserve">; ; </v>
      </c>
      <c r="CS277" s="252" t="str">
        <f t="shared" si="41"/>
        <v xml:space="preserve">; ; </v>
      </c>
      <c r="CT277" s="425"/>
      <c r="CU277" s="252" t="e">
        <v>#REF!</v>
      </c>
      <c r="CX277" s="239"/>
      <c r="CY277" s="240"/>
      <c r="CZ277" s="240"/>
      <c r="DA277" s="240"/>
      <c r="DB277" s="239"/>
      <c r="DD277" s="240"/>
      <c r="DE277" s="239"/>
      <c r="DF277" s="253"/>
      <c r="DH277" s="472"/>
      <c r="DI277" s="497"/>
      <c r="DJ277" s="254"/>
      <c r="DK277" s="239"/>
    </row>
    <row r="278" spans="1:115" ht="14.5" x14ac:dyDescent="0.35">
      <c r="A278" s="469"/>
      <c r="B278" s="239"/>
      <c r="C278" s="240"/>
      <c r="D278" s="240"/>
      <c r="E278" s="240"/>
      <c r="F278" s="367"/>
      <c r="G278" s="239"/>
      <c r="H278" s="240"/>
      <c r="J278" s="241"/>
      <c r="K278" s="241"/>
      <c r="M278" s="473"/>
      <c r="O278" s="239"/>
      <c r="Q278" s="143" t="e">
        <f>INDEX(AssetClass[Asset Class], MATCH('9.3 MAL- Bus Facilities Entry'!P278, AssetClass[Class Description], 0))</f>
        <v>#N/A</v>
      </c>
      <c r="R278" s="143"/>
      <c r="S278" s="242"/>
      <c r="T278" s="239"/>
      <c r="U278" s="243" t="e" cm="1">
        <f t="array" ref="U278">INDEX('Custom Field Tbl'!$N$5:$N$446, MATCH('9.3 MAL- Bus Facilities Entry'!$Q278 &amp; '9.3 MAL- Bus Facilities Entry'!U$3, 'Custom Field Tbl'!$M$5:$M$446 &amp; 'Custom Field Tbl'!$O$5:$O$446, 0 ))</f>
        <v>#N/A</v>
      </c>
      <c r="V278" s="143" t="str">
        <f>IF(ISNA(INDEX(CFV_Tbl[CF Description], MATCH('9.3 MAL- Bus Facilities Entry'!U278, CFV_Tbl[CF Code], 0)) ), "Field Not Required", INDEX(CFV_Tbl[CF Description], MATCH('9.3 MAL- Bus Facilities Entry'!U278, CFV_Tbl[CF Code], 0)) )</f>
        <v>Field Not Required</v>
      </c>
      <c r="Y278" s="243" t="e" cm="1">
        <f t="array" ref="Y278">INDEX('Custom Field Tbl'!$N$5:$N$446, MATCH('9.3 MAL- Bus Facilities Entry'!$Q278 &amp; '9.3 MAL- Bus Facilities Entry'!Y$3, 'Custom Field Tbl'!$M$5:$M$446 &amp; 'Custom Field Tbl'!$O$5:$O$446, 0 ))</f>
        <v>#N/A</v>
      </c>
      <c r="Z278" s="143" t="str">
        <f>IF(ISNA(INDEX(CFV_Tbl[CF Description], MATCH('9.3 MAL- Bus Facilities Entry'!Y278, CFV_Tbl[CF Code], 0)) ), "Field Not Required", INDEX(CFV_Tbl[CF Description], MATCH('9.3 MAL- Bus Facilities Entry'!Y278, CFV_Tbl[CF Code], 0)) )</f>
        <v>Field Not Required</v>
      </c>
      <c r="AC278" s="243" t="e" cm="1">
        <f t="array" ref="AC278">INDEX('Custom Field Tbl'!$N$5:$N$446, MATCH('9.3 MAL- Bus Facilities Entry'!$Q278 &amp; '9.3 MAL- Bus Facilities Entry'!AC$3, 'Custom Field Tbl'!$M$5:$M$446 &amp; 'Custom Field Tbl'!$O$5:$O$446, 0 ))</f>
        <v>#N/A</v>
      </c>
      <c r="AD278" s="143" t="str">
        <f>IF(ISNA(INDEX(CFV_Tbl[CF Description], MATCH('9.3 MAL- Bus Facilities Entry'!AC278, CFV_Tbl[CF Code], 0)) ), "Field Not Required", INDEX(CFV_Tbl[CF Description], MATCH('9.3 MAL- Bus Facilities Entry'!AC278, CFV_Tbl[CF Code], 0)) )</f>
        <v>Field Not Required</v>
      </c>
      <c r="AG278" s="243" t="e" cm="1">
        <f t="array" ref="AG278">INDEX('Custom Field Tbl'!$N$5:$N$446, MATCH('9.3 MAL- Bus Facilities Entry'!$Q278 &amp; '9.3 MAL- Bus Facilities Entry'!AG$3, 'Custom Field Tbl'!$M$5:$M$446 &amp; 'Custom Field Tbl'!$O$5:$O$446, 0 ))</f>
        <v>#N/A</v>
      </c>
      <c r="AH278" s="143" t="str">
        <f>IF(ISNA(INDEX(CFV_Tbl[CF Description], MATCH('9.3 MAL- Bus Facilities Entry'!AG278, CFV_Tbl[CF Code], 0)) ), "Field Not Required", INDEX(CFV_Tbl[CF Description], MATCH('9.3 MAL- Bus Facilities Entry'!AG278, CFV_Tbl[CF Code], 0)) )</f>
        <v>Field Not Required</v>
      </c>
      <c r="AK278" s="243" t="e" cm="1">
        <f t="array" ref="AK278">INDEX('Custom Field Tbl'!$N$5:$N$446, MATCH('9.3 MAL- Bus Facilities Entry'!$Q278 &amp; '9.3 MAL- Bus Facilities Entry'!AK$3, 'Custom Field Tbl'!$M$5:$M$446 &amp; 'Custom Field Tbl'!$O$5:$O$446, 0 ))</f>
        <v>#N/A</v>
      </c>
      <c r="AL278" s="143" t="str">
        <f>IF(ISNA(INDEX(CFV_Tbl[CF Description], MATCH('9.3 MAL- Bus Facilities Entry'!AK278, CFV_Tbl[CF Code], 0)) ), "Field Not Required", INDEX(CFV_Tbl[CF Description], MATCH('9.3 MAL- Bus Facilities Entry'!AK278, CFV_Tbl[CF Code], 0)) )</f>
        <v>Field Not Required</v>
      </c>
      <c r="AO278" s="243" t="e" cm="1">
        <f t="array" ref="AO278">INDEX('Custom Field Tbl'!$N$5:$N$446, MATCH('9.3 MAL- Bus Facilities Entry'!$Q278 &amp; '9.3 MAL- Bus Facilities Entry'!AO$3, 'Custom Field Tbl'!$M$5:$M$446 &amp; 'Custom Field Tbl'!$O$5:$O$446, 0 ))</f>
        <v>#N/A</v>
      </c>
      <c r="AP278" s="143" t="str">
        <f>IF(ISNA(INDEX(CFV_Tbl[CF Description], MATCH('9.3 MAL- Bus Facilities Entry'!AO278, CFV_Tbl[CF Code], 0)) ), "Field Not Required", INDEX(CFV_Tbl[CF Description], MATCH('9.3 MAL- Bus Facilities Entry'!AO278, CFV_Tbl[CF Code], 0)) )</f>
        <v>Field Not Required</v>
      </c>
      <c r="AS278" s="243" t="e" cm="1">
        <f t="array" ref="AS278">INDEX('Custom Field Tbl'!$N$5:$N$446, MATCH('9.3 MAL- Bus Facilities Entry'!$Q278 &amp; '9.3 MAL- Bus Facilities Entry'!AS$3, 'Custom Field Tbl'!$M$5:$M$446 &amp; 'Custom Field Tbl'!$O$5:$O$446, 0 ))</f>
        <v>#N/A</v>
      </c>
      <c r="AT278" s="143" t="str">
        <f>IF(ISNA(INDEX(CFV_Tbl[CF Description], MATCH('9.3 MAL- Bus Facilities Entry'!AS278, CFV_Tbl[CF Code], 0)) ), "Field Not Required", INDEX(CFV_Tbl[CF Description], MATCH('9.3 MAL- Bus Facilities Entry'!AS278, CFV_Tbl[CF Code], 0)) )</f>
        <v>Field Not Required</v>
      </c>
      <c r="AW278" s="243" t="e" cm="1">
        <f t="array" ref="AW278">INDEX('Custom Field Tbl'!$N$5:$N$446, MATCH('9.3 MAL- Bus Facilities Entry'!$Q278 &amp; '9.3 MAL- Bus Facilities Entry'!AW$3, 'Custom Field Tbl'!$M$5:$M$446 &amp; 'Custom Field Tbl'!$O$5:$O$446, 0 ))</f>
        <v>#N/A</v>
      </c>
      <c r="AX278" s="143" t="str">
        <f>IF(ISNA(INDEX(CFV_Tbl[CF Description], MATCH('9.3 MAL- Bus Facilities Entry'!AW278, CFV_Tbl[CF Code], 0)) ), "Field Not Required", INDEX(CFV_Tbl[CF Description], MATCH('9.3 MAL- Bus Facilities Entry'!AW278, CFV_Tbl[CF Code], 0)) )</f>
        <v>Field Not Required</v>
      </c>
      <c r="BA278" s="243" t="e" cm="1">
        <f t="array" ref="BA278">INDEX('Custom Field Tbl'!$N$5:$N$446, MATCH('9.3 MAL- Bus Facilities Entry'!$Q278 &amp; '9.3 MAL- Bus Facilities Entry'!BA$3, 'Custom Field Tbl'!$M$5:$M$446 &amp; 'Custom Field Tbl'!$O$5:$O$446, 0 ))</f>
        <v>#N/A</v>
      </c>
      <c r="BB278" s="143" t="str">
        <f>IF(ISNA(INDEX(CFV_Tbl[CF Description], MATCH('9.3 MAL- Bus Facilities Entry'!BA278, CFV_Tbl[CF Code], 0)) ), "Field Not Required", INDEX(CFV_Tbl[CF Description], MATCH('9.3 MAL- Bus Facilities Entry'!BA278, CFV_Tbl[CF Code], 0)) )</f>
        <v>Field Not Required</v>
      </c>
      <c r="BE278" s="243" t="e" cm="1">
        <f t="array" ref="BE278">INDEX('Custom Field Tbl'!$N$5:$N$446, MATCH('9.3 MAL- Bus Facilities Entry'!$Q278 &amp; '9.3 MAL- Bus Facilities Entry'!BE$3, 'Custom Field Tbl'!$M$5:$M$446 &amp; 'Custom Field Tbl'!$O$5:$O$446, 0 ))</f>
        <v>#N/A</v>
      </c>
      <c r="BF278" s="143" t="str">
        <f>IF(ISNA(INDEX(CFV_Tbl[CF Description], MATCH('9.3 MAL- Bus Facilities Entry'!BE278, CFV_Tbl[CF Code], 0)) ), "Field Not Required", INDEX(CFV_Tbl[CF Description], MATCH('9.3 MAL- Bus Facilities Entry'!BE278, CFV_Tbl[CF Code], 0)) )</f>
        <v>Field Not Required</v>
      </c>
      <c r="BI278" s="239"/>
      <c r="BJ278" s="243" t="e">
        <f>INDEX(Mnemonic[Code], MATCH('9.3 MAL- Bus Facilities Entry'!BS278, Mnemonic[Description], 0))</f>
        <v>#N/A</v>
      </c>
      <c r="BK278" s="243" t="e">
        <f>INDEX(Mnemonic[Code], MATCH('9.3 MAL- Bus Facilities Entry'!BT278, Mnemonic[Description], 0))</f>
        <v>#N/A</v>
      </c>
      <c r="BL278" s="243" t="e">
        <f>IF(ISNA(INDEX(Mnemonic[Code], MATCH( '9.3 MAL- Bus Facilities Entry'!BU278, Mnemonic[Description], 0)) ),  INDEX(Mnemonic[Code], MATCH( LEFT('9.3 MAL- Bus Facilities Entry'!BU278, LEN(BU278)-2), Mnemonic[Description], 0)),  INDEX(Mnemonic[Code], MATCH( '9.3 MAL- Bus Facilities Entry'!BU278, Mnemonic[Description], 0)) )</f>
        <v>#VALUE!</v>
      </c>
      <c r="BM278" s="243" t="e">
        <f>IF(ISNA(INDEX(Mnemonic[Code], MATCH( '9.3 MAL- Bus Facilities Entry'!BV278, Mnemonic[Description], 0)) ),  INDEX(Mnemonic[Code], MATCH( LEFT('9.3 MAL- Bus Facilities Entry'!BV278, LEN(BV278)-2), Mnemonic[Description], 0)),  INDEX(Mnemonic[Code], MATCH( '9.3 MAL- Bus Facilities Entry'!BV278, Mnemonic[Description], 0)) )</f>
        <v>#VALUE!</v>
      </c>
      <c r="BN278" s="243" t="e">
        <f>IF(ISNA(INDEX(Mnemonic[Code], MATCH( '9.3 MAL- Bus Facilities Entry'!BW278, Mnemonic[Description], 0)) ),  INDEX(Mnemonic[Code], MATCH( LEFT('9.3 MAL- Bus Facilities Entry'!BW278, LEN(BW278)-1), Mnemonic[Description], 0)),  INDEX(Mnemonic[Code], MATCH( '9.3 MAL- Bus Facilities Entry'!BW278, Mnemonic[Description], 0)) )</f>
        <v>#VALUE!</v>
      </c>
      <c r="BO278" s="243" t="e">
        <f>IF(ISNA(INDEX(Mnemonic[Code], MATCH( '9.3 MAL- Bus Facilities Entry'!BX278, Mnemonic[Description], 0)) ),  INDEX(Mnemonic[Code], MATCH( LEFT('9.3 MAL- Bus Facilities Entry'!BX278, LEN(BX278)-1), Mnemonic[Description], 0)),  INDEX(Mnemonic[Code], MATCH( '9.3 MAL- Bus Facilities Entry'!BX278, Mnemonic[Description], 0)) )</f>
        <v>#VALUE!</v>
      </c>
      <c r="BP278" s="243" t="e">
        <f t="shared" si="42"/>
        <v>#N/A</v>
      </c>
      <c r="BQ278" s="243" t="e">
        <f t="shared" si="39"/>
        <v>#N/A</v>
      </c>
      <c r="BR278" s="243" t="e">
        <f t="shared" si="43"/>
        <v>#VALUE!</v>
      </c>
      <c r="BS278" s="245"/>
      <c r="BT278" s="245"/>
      <c r="BU278" s="244"/>
      <c r="BV278" s="244"/>
      <c r="BW278" s="244"/>
      <c r="BX278" s="244"/>
      <c r="BZ278" s="239"/>
      <c r="CA278" s="246" t="e">
        <f>INDEX('MAL-OTHERLOOKUPS'!$ES$4:$ES$56, MATCH('9.3 MAL- Bus Facilities Entry'!CE278, 'MAL-OTHERLOOKUPS'!$ET$4:$ET$56, 0))</f>
        <v>#N/A</v>
      </c>
      <c r="CB278" s="247" t="str">
        <f t="shared" si="44"/>
        <v>L--</v>
      </c>
      <c r="CC278" s="247"/>
      <c r="CD278" s="425"/>
      <c r="CE278" s="425"/>
      <c r="CF278" s="425"/>
      <c r="CG278" s="248"/>
      <c r="CH278" s="367"/>
      <c r="CI278" s="367"/>
      <c r="CJ278" s="249" t="s">
        <v>11299</v>
      </c>
      <c r="CK278" s="249" t="s">
        <v>11299</v>
      </c>
      <c r="CL278" s="250" t="e">
        <v>#N/A</v>
      </c>
      <c r="CM278" s="239"/>
      <c r="CN278" s="251">
        <v>0</v>
      </c>
      <c r="CO278" s="471"/>
      <c r="CP278" s="251" t="str">
        <f t="shared" si="45"/>
        <v>0-</v>
      </c>
      <c r="CQ278" s="471"/>
      <c r="CR278" s="252" t="str">
        <f t="shared" si="40"/>
        <v xml:space="preserve">; ; </v>
      </c>
      <c r="CS278" s="252" t="str">
        <f t="shared" si="41"/>
        <v xml:space="preserve">; ; </v>
      </c>
      <c r="CT278" s="425"/>
      <c r="CU278" s="252" t="e">
        <v>#REF!</v>
      </c>
      <c r="CX278" s="239"/>
      <c r="CY278" s="240"/>
      <c r="CZ278" s="240"/>
      <c r="DA278" s="240"/>
      <c r="DB278" s="239"/>
      <c r="DD278" s="240"/>
      <c r="DE278" s="239"/>
      <c r="DF278" s="253"/>
      <c r="DH278" s="472"/>
      <c r="DI278" s="497"/>
      <c r="DJ278" s="254"/>
      <c r="DK278" s="239"/>
    </row>
    <row r="279" spans="1:115" ht="14.5" x14ac:dyDescent="0.35">
      <c r="A279" s="469"/>
      <c r="B279" s="239"/>
      <c r="C279" s="240"/>
      <c r="D279" s="240"/>
      <c r="E279" s="240"/>
      <c r="F279" s="367"/>
      <c r="G279" s="239"/>
      <c r="H279" s="240"/>
      <c r="J279" s="241"/>
      <c r="K279" s="241"/>
      <c r="M279" s="473"/>
      <c r="O279" s="239"/>
      <c r="Q279" s="143" t="e">
        <f>INDEX(AssetClass[Asset Class], MATCH('9.3 MAL- Bus Facilities Entry'!P279, AssetClass[Class Description], 0))</f>
        <v>#N/A</v>
      </c>
      <c r="R279" s="143"/>
      <c r="S279" s="242"/>
      <c r="T279" s="239"/>
      <c r="U279" s="243" t="e" cm="1">
        <f t="array" ref="U279">INDEX('Custom Field Tbl'!$N$5:$N$446, MATCH('9.3 MAL- Bus Facilities Entry'!$Q279 &amp; '9.3 MAL- Bus Facilities Entry'!U$3, 'Custom Field Tbl'!$M$5:$M$446 &amp; 'Custom Field Tbl'!$O$5:$O$446, 0 ))</f>
        <v>#N/A</v>
      </c>
      <c r="V279" s="143" t="str">
        <f>IF(ISNA(INDEX(CFV_Tbl[CF Description], MATCH('9.3 MAL- Bus Facilities Entry'!U279, CFV_Tbl[CF Code], 0)) ), "Field Not Required", INDEX(CFV_Tbl[CF Description], MATCH('9.3 MAL- Bus Facilities Entry'!U279, CFV_Tbl[CF Code], 0)) )</f>
        <v>Field Not Required</v>
      </c>
      <c r="Y279" s="243" t="e" cm="1">
        <f t="array" ref="Y279">INDEX('Custom Field Tbl'!$N$5:$N$446, MATCH('9.3 MAL- Bus Facilities Entry'!$Q279 &amp; '9.3 MAL- Bus Facilities Entry'!Y$3, 'Custom Field Tbl'!$M$5:$M$446 &amp; 'Custom Field Tbl'!$O$5:$O$446, 0 ))</f>
        <v>#N/A</v>
      </c>
      <c r="Z279" s="143" t="str">
        <f>IF(ISNA(INDEX(CFV_Tbl[CF Description], MATCH('9.3 MAL- Bus Facilities Entry'!Y279, CFV_Tbl[CF Code], 0)) ), "Field Not Required", INDEX(CFV_Tbl[CF Description], MATCH('9.3 MAL- Bus Facilities Entry'!Y279, CFV_Tbl[CF Code], 0)) )</f>
        <v>Field Not Required</v>
      </c>
      <c r="AC279" s="243" t="e" cm="1">
        <f t="array" ref="AC279">INDEX('Custom Field Tbl'!$N$5:$N$446, MATCH('9.3 MAL- Bus Facilities Entry'!$Q279 &amp; '9.3 MAL- Bus Facilities Entry'!AC$3, 'Custom Field Tbl'!$M$5:$M$446 &amp; 'Custom Field Tbl'!$O$5:$O$446, 0 ))</f>
        <v>#N/A</v>
      </c>
      <c r="AD279" s="143" t="str">
        <f>IF(ISNA(INDEX(CFV_Tbl[CF Description], MATCH('9.3 MAL- Bus Facilities Entry'!AC279, CFV_Tbl[CF Code], 0)) ), "Field Not Required", INDEX(CFV_Tbl[CF Description], MATCH('9.3 MAL- Bus Facilities Entry'!AC279, CFV_Tbl[CF Code], 0)) )</f>
        <v>Field Not Required</v>
      </c>
      <c r="AG279" s="243" t="e" cm="1">
        <f t="array" ref="AG279">INDEX('Custom Field Tbl'!$N$5:$N$446, MATCH('9.3 MAL- Bus Facilities Entry'!$Q279 &amp; '9.3 MAL- Bus Facilities Entry'!AG$3, 'Custom Field Tbl'!$M$5:$M$446 &amp; 'Custom Field Tbl'!$O$5:$O$446, 0 ))</f>
        <v>#N/A</v>
      </c>
      <c r="AH279" s="143" t="str">
        <f>IF(ISNA(INDEX(CFV_Tbl[CF Description], MATCH('9.3 MAL- Bus Facilities Entry'!AG279, CFV_Tbl[CF Code], 0)) ), "Field Not Required", INDEX(CFV_Tbl[CF Description], MATCH('9.3 MAL- Bus Facilities Entry'!AG279, CFV_Tbl[CF Code], 0)) )</f>
        <v>Field Not Required</v>
      </c>
      <c r="AK279" s="243" t="e" cm="1">
        <f t="array" ref="AK279">INDEX('Custom Field Tbl'!$N$5:$N$446, MATCH('9.3 MAL- Bus Facilities Entry'!$Q279 &amp; '9.3 MAL- Bus Facilities Entry'!AK$3, 'Custom Field Tbl'!$M$5:$M$446 &amp; 'Custom Field Tbl'!$O$5:$O$446, 0 ))</f>
        <v>#N/A</v>
      </c>
      <c r="AL279" s="143" t="str">
        <f>IF(ISNA(INDEX(CFV_Tbl[CF Description], MATCH('9.3 MAL- Bus Facilities Entry'!AK279, CFV_Tbl[CF Code], 0)) ), "Field Not Required", INDEX(CFV_Tbl[CF Description], MATCH('9.3 MAL- Bus Facilities Entry'!AK279, CFV_Tbl[CF Code], 0)) )</f>
        <v>Field Not Required</v>
      </c>
      <c r="AO279" s="243" t="e" cm="1">
        <f t="array" ref="AO279">INDEX('Custom Field Tbl'!$N$5:$N$446, MATCH('9.3 MAL- Bus Facilities Entry'!$Q279 &amp; '9.3 MAL- Bus Facilities Entry'!AO$3, 'Custom Field Tbl'!$M$5:$M$446 &amp; 'Custom Field Tbl'!$O$5:$O$446, 0 ))</f>
        <v>#N/A</v>
      </c>
      <c r="AP279" s="143" t="str">
        <f>IF(ISNA(INDEX(CFV_Tbl[CF Description], MATCH('9.3 MAL- Bus Facilities Entry'!AO279, CFV_Tbl[CF Code], 0)) ), "Field Not Required", INDEX(CFV_Tbl[CF Description], MATCH('9.3 MAL- Bus Facilities Entry'!AO279, CFV_Tbl[CF Code], 0)) )</f>
        <v>Field Not Required</v>
      </c>
      <c r="AS279" s="243" t="e" cm="1">
        <f t="array" ref="AS279">INDEX('Custom Field Tbl'!$N$5:$N$446, MATCH('9.3 MAL- Bus Facilities Entry'!$Q279 &amp; '9.3 MAL- Bus Facilities Entry'!AS$3, 'Custom Field Tbl'!$M$5:$M$446 &amp; 'Custom Field Tbl'!$O$5:$O$446, 0 ))</f>
        <v>#N/A</v>
      </c>
      <c r="AT279" s="143" t="str">
        <f>IF(ISNA(INDEX(CFV_Tbl[CF Description], MATCH('9.3 MAL- Bus Facilities Entry'!AS279, CFV_Tbl[CF Code], 0)) ), "Field Not Required", INDEX(CFV_Tbl[CF Description], MATCH('9.3 MAL- Bus Facilities Entry'!AS279, CFV_Tbl[CF Code], 0)) )</f>
        <v>Field Not Required</v>
      </c>
      <c r="AW279" s="243" t="e" cm="1">
        <f t="array" ref="AW279">INDEX('Custom Field Tbl'!$N$5:$N$446, MATCH('9.3 MAL- Bus Facilities Entry'!$Q279 &amp; '9.3 MAL- Bus Facilities Entry'!AW$3, 'Custom Field Tbl'!$M$5:$M$446 &amp; 'Custom Field Tbl'!$O$5:$O$446, 0 ))</f>
        <v>#N/A</v>
      </c>
      <c r="AX279" s="143" t="str">
        <f>IF(ISNA(INDEX(CFV_Tbl[CF Description], MATCH('9.3 MAL- Bus Facilities Entry'!AW279, CFV_Tbl[CF Code], 0)) ), "Field Not Required", INDEX(CFV_Tbl[CF Description], MATCH('9.3 MAL- Bus Facilities Entry'!AW279, CFV_Tbl[CF Code], 0)) )</f>
        <v>Field Not Required</v>
      </c>
      <c r="BA279" s="243" t="e" cm="1">
        <f t="array" ref="BA279">INDEX('Custom Field Tbl'!$N$5:$N$446, MATCH('9.3 MAL- Bus Facilities Entry'!$Q279 &amp; '9.3 MAL- Bus Facilities Entry'!BA$3, 'Custom Field Tbl'!$M$5:$M$446 &amp; 'Custom Field Tbl'!$O$5:$O$446, 0 ))</f>
        <v>#N/A</v>
      </c>
      <c r="BB279" s="143" t="str">
        <f>IF(ISNA(INDEX(CFV_Tbl[CF Description], MATCH('9.3 MAL- Bus Facilities Entry'!BA279, CFV_Tbl[CF Code], 0)) ), "Field Not Required", INDEX(CFV_Tbl[CF Description], MATCH('9.3 MAL- Bus Facilities Entry'!BA279, CFV_Tbl[CF Code], 0)) )</f>
        <v>Field Not Required</v>
      </c>
      <c r="BE279" s="243" t="e" cm="1">
        <f t="array" ref="BE279">INDEX('Custom Field Tbl'!$N$5:$N$446, MATCH('9.3 MAL- Bus Facilities Entry'!$Q279 &amp; '9.3 MAL- Bus Facilities Entry'!BE$3, 'Custom Field Tbl'!$M$5:$M$446 &amp; 'Custom Field Tbl'!$O$5:$O$446, 0 ))</f>
        <v>#N/A</v>
      </c>
      <c r="BF279" s="143" t="str">
        <f>IF(ISNA(INDEX(CFV_Tbl[CF Description], MATCH('9.3 MAL- Bus Facilities Entry'!BE279, CFV_Tbl[CF Code], 0)) ), "Field Not Required", INDEX(CFV_Tbl[CF Description], MATCH('9.3 MAL- Bus Facilities Entry'!BE279, CFV_Tbl[CF Code], 0)) )</f>
        <v>Field Not Required</v>
      </c>
      <c r="BI279" s="239"/>
      <c r="BJ279" s="243" t="e">
        <f>INDEX(Mnemonic[Code], MATCH('9.3 MAL- Bus Facilities Entry'!BS279, Mnemonic[Description], 0))</f>
        <v>#N/A</v>
      </c>
      <c r="BK279" s="243" t="e">
        <f>INDEX(Mnemonic[Code], MATCH('9.3 MAL- Bus Facilities Entry'!BT279, Mnemonic[Description], 0))</f>
        <v>#N/A</v>
      </c>
      <c r="BL279" s="243" t="e">
        <f>IF(ISNA(INDEX(Mnemonic[Code], MATCH( '9.3 MAL- Bus Facilities Entry'!BU279, Mnemonic[Description], 0)) ),  INDEX(Mnemonic[Code], MATCH( LEFT('9.3 MAL- Bus Facilities Entry'!BU279, LEN(BU279)-2), Mnemonic[Description], 0)),  INDEX(Mnemonic[Code], MATCH( '9.3 MAL- Bus Facilities Entry'!BU279, Mnemonic[Description], 0)) )</f>
        <v>#VALUE!</v>
      </c>
      <c r="BM279" s="243" t="e">
        <f>IF(ISNA(INDEX(Mnemonic[Code], MATCH( '9.3 MAL- Bus Facilities Entry'!BV279, Mnemonic[Description], 0)) ),  INDEX(Mnemonic[Code], MATCH( LEFT('9.3 MAL- Bus Facilities Entry'!BV279, LEN(BV279)-2), Mnemonic[Description], 0)),  INDEX(Mnemonic[Code], MATCH( '9.3 MAL- Bus Facilities Entry'!BV279, Mnemonic[Description], 0)) )</f>
        <v>#VALUE!</v>
      </c>
      <c r="BN279" s="243" t="e">
        <f>IF(ISNA(INDEX(Mnemonic[Code], MATCH( '9.3 MAL- Bus Facilities Entry'!BW279, Mnemonic[Description], 0)) ),  INDEX(Mnemonic[Code], MATCH( LEFT('9.3 MAL- Bus Facilities Entry'!BW279, LEN(BW279)-1), Mnemonic[Description], 0)),  INDEX(Mnemonic[Code], MATCH( '9.3 MAL- Bus Facilities Entry'!BW279, Mnemonic[Description], 0)) )</f>
        <v>#VALUE!</v>
      </c>
      <c r="BO279" s="243" t="e">
        <f>IF(ISNA(INDEX(Mnemonic[Code], MATCH( '9.3 MAL- Bus Facilities Entry'!BX279, Mnemonic[Description], 0)) ),  INDEX(Mnemonic[Code], MATCH( LEFT('9.3 MAL- Bus Facilities Entry'!BX279, LEN(BX279)-1), Mnemonic[Description], 0)),  INDEX(Mnemonic[Code], MATCH( '9.3 MAL- Bus Facilities Entry'!BX279, Mnemonic[Description], 0)) )</f>
        <v>#VALUE!</v>
      </c>
      <c r="BP279" s="243" t="e">
        <f t="shared" si="42"/>
        <v>#N/A</v>
      </c>
      <c r="BQ279" s="243" t="e">
        <f t="shared" si="39"/>
        <v>#N/A</v>
      </c>
      <c r="BR279" s="243" t="e">
        <f t="shared" si="43"/>
        <v>#VALUE!</v>
      </c>
      <c r="BS279" s="245"/>
      <c r="BT279" s="245"/>
      <c r="BU279" s="244"/>
      <c r="BV279" s="244"/>
      <c r="BW279" s="244"/>
      <c r="BX279" s="244"/>
      <c r="BZ279" s="239"/>
      <c r="CA279" s="246" t="e">
        <f>INDEX('MAL-OTHERLOOKUPS'!$ES$4:$ES$56, MATCH('9.3 MAL- Bus Facilities Entry'!CE279, 'MAL-OTHERLOOKUPS'!$ET$4:$ET$56, 0))</f>
        <v>#N/A</v>
      </c>
      <c r="CB279" s="247" t="str">
        <f t="shared" si="44"/>
        <v>L--</v>
      </c>
      <c r="CC279" s="247"/>
      <c r="CD279" s="425"/>
      <c r="CE279" s="425"/>
      <c r="CF279" s="425"/>
      <c r="CG279" s="248"/>
      <c r="CH279" s="367"/>
      <c r="CI279" s="367"/>
      <c r="CJ279" s="249" t="s">
        <v>11299</v>
      </c>
      <c r="CK279" s="249" t="s">
        <v>11299</v>
      </c>
      <c r="CL279" s="250" t="e">
        <v>#N/A</v>
      </c>
      <c r="CM279" s="239"/>
      <c r="CN279" s="251">
        <v>0</v>
      </c>
      <c r="CO279" s="471"/>
      <c r="CP279" s="251" t="str">
        <f t="shared" si="45"/>
        <v>0-</v>
      </c>
      <c r="CQ279" s="471"/>
      <c r="CR279" s="252" t="str">
        <f t="shared" si="40"/>
        <v xml:space="preserve">; ; </v>
      </c>
      <c r="CS279" s="252" t="str">
        <f t="shared" si="41"/>
        <v xml:space="preserve">; ; </v>
      </c>
      <c r="CT279" s="425"/>
      <c r="CU279" s="252" t="e">
        <v>#REF!</v>
      </c>
      <c r="CX279" s="239"/>
      <c r="CY279" s="240"/>
      <c r="CZ279" s="240"/>
      <c r="DA279" s="240"/>
      <c r="DB279" s="239"/>
      <c r="DD279" s="240"/>
      <c r="DE279" s="239"/>
      <c r="DF279" s="253"/>
      <c r="DH279" s="472"/>
      <c r="DI279" s="497"/>
      <c r="DJ279" s="254"/>
      <c r="DK279" s="239"/>
    </row>
    <row r="280" spans="1:115" ht="14.5" x14ac:dyDescent="0.35">
      <c r="A280" s="469"/>
      <c r="B280" s="239"/>
      <c r="C280" s="240"/>
      <c r="D280" s="240"/>
      <c r="E280" s="240"/>
      <c r="F280" s="367"/>
      <c r="G280" s="239"/>
      <c r="H280" s="240"/>
      <c r="J280" s="241"/>
      <c r="K280" s="241"/>
      <c r="M280" s="473"/>
      <c r="O280" s="239"/>
      <c r="Q280" s="143" t="e">
        <f>INDEX(AssetClass[Asset Class], MATCH('9.3 MAL- Bus Facilities Entry'!P280, AssetClass[Class Description], 0))</f>
        <v>#N/A</v>
      </c>
      <c r="R280" s="143"/>
      <c r="S280" s="242"/>
      <c r="T280" s="239"/>
      <c r="U280" s="243" t="e" cm="1">
        <f t="array" ref="U280">INDEX('Custom Field Tbl'!$N$5:$N$446, MATCH('9.3 MAL- Bus Facilities Entry'!$Q280 &amp; '9.3 MAL- Bus Facilities Entry'!U$3, 'Custom Field Tbl'!$M$5:$M$446 &amp; 'Custom Field Tbl'!$O$5:$O$446, 0 ))</f>
        <v>#N/A</v>
      </c>
      <c r="V280" s="143" t="str">
        <f>IF(ISNA(INDEX(CFV_Tbl[CF Description], MATCH('9.3 MAL- Bus Facilities Entry'!U280, CFV_Tbl[CF Code], 0)) ), "Field Not Required", INDEX(CFV_Tbl[CF Description], MATCH('9.3 MAL- Bus Facilities Entry'!U280, CFV_Tbl[CF Code], 0)) )</f>
        <v>Field Not Required</v>
      </c>
      <c r="Y280" s="243" t="e" cm="1">
        <f t="array" ref="Y280">INDEX('Custom Field Tbl'!$N$5:$N$446, MATCH('9.3 MAL- Bus Facilities Entry'!$Q280 &amp; '9.3 MAL- Bus Facilities Entry'!Y$3, 'Custom Field Tbl'!$M$5:$M$446 &amp; 'Custom Field Tbl'!$O$5:$O$446, 0 ))</f>
        <v>#N/A</v>
      </c>
      <c r="Z280" s="143" t="str">
        <f>IF(ISNA(INDEX(CFV_Tbl[CF Description], MATCH('9.3 MAL- Bus Facilities Entry'!Y280, CFV_Tbl[CF Code], 0)) ), "Field Not Required", INDEX(CFV_Tbl[CF Description], MATCH('9.3 MAL- Bus Facilities Entry'!Y280, CFV_Tbl[CF Code], 0)) )</f>
        <v>Field Not Required</v>
      </c>
      <c r="AC280" s="243" t="e" cm="1">
        <f t="array" ref="AC280">INDEX('Custom Field Tbl'!$N$5:$N$446, MATCH('9.3 MAL- Bus Facilities Entry'!$Q280 &amp; '9.3 MAL- Bus Facilities Entry'!AC$3, 'Custom Field Tbl'!$M$5:$M$446 &amp; 'Custom Field Tbl'!$O$5:$O$446, 0 ))</f>
        <v>#N/A</v>
      </c>
      <c r="AD280" s="143" t="str">
        <f>IF(ISNA(INDEX(CFV_Tbl[CF Description], MATCH('9.3 MAL- Bus Facilities Entry'!AC280, CFV_Tbl[CF Code], 0)) ), "Field Not Required", INDEX(CFV_Tbl[CF Description], MATCH('9.3 MAL- Bus Facilities Entry'!AC280, CFV_Tbl[CF Code], 0)) )</f>
        <v>Field Not Required</v>
      </c>
      <c r="AG280" s="243" t="e" cm="1">
        <f t="array" ref="AG280">INDEX('Custom Field Tbl'!$N$5:$N$446, MATCH('9.3 MAL- Bus Facilities Entry'!$Q280 &amp; '9.3 MAL- Bus Facilities Entry'!AG$3, 'Custom Field Tbl'!$M$5:$M$446 &amp; 'Custom Field Tbl'!$O$5:$O$446, 0 ))</f>
        <v>#N/A</v>
      </c>
      <c r="AH280" s="143" t="str">
        <f>IF(ISNA(INDEX(CFV_Tbl[CF Description], MATCH('9.3 MAL- Bus Facilities Entry'!AG280, CFV_Tbl[CF Code], 0)) ), "Field Not Required", INDEX(CFV_Tbl[CF Description], MATCH('9.3 MAL- Bus Facilities Entry'!AG280, CFV_Tbl[CF Code], 0)) )</f>
        <v>Field Not Required</v>
      </c>
      <c r="AK280" s="243" t="e" cm="1">
        <f t="array" ref="AK280">INDEX('Custom Field Tbl'!$N$5:$N$446, MATCH('9.3 MAL- Bus Facilities Entry'!$Q280 &amp; '9.3 MAL- Bus Facilities Entry'!AK$3, 'Custom Field Tbl'!$M$5:$M$446 &amp; 'Custom Field Tbl'!$O$5:$O$446, 0 ))</f>
        <v>#N/A</v>
      </c>
      <c r="AL280" s="143" t="str">
        <f>IF(ISNA(INDEX(CFV_Tbl[CF Description], MATCH('9.3 MAL- Bus Facilities Entry'!AK280, CFV_Tbl[CF Code], 0)) ), "Field Not Required", INDEX(CFV_Tbl[CF Description], MATCH('9.3 MAL- Bus Facilities Entry'!AK280, CFV_Tbl[CF Code], 0)) )</f>
        <v>Field Not Required</v>
      </c>
      <c r="AO280" s="243" t="e" cm="1">
        <f t="array" ref="AO280">INDEX('Custom Field Tbl'!$N$5:$N$446, MATCH('9.3 MAL- Bus Facilities Entry'!$Q280 &amp; '9.3 MAL- Bus Facilities Entry'!AO$3, 'Custom Field Tbl'!$M$5:$M$446 &amp; 'Custom Field Tbl'!$O$5:$O$446, 0 ))</f>
        <v>#N/A</v>
      </c>
      <c r="AP280" s="143" t="str">
        <f>IF(ISNA(INDEX(CFV_Tbl[CF Description], MATCH('9.3 MAL- Bus Facilities Entry'!AO280, CFV_Tbl[CF Code], 0)) ), "Field Not Required", INDEX(CFV_Tbl[CF Description], MATCH('9.3 MAL- Bus Facilities Entry'!AO280, CFV_Tbl[CF Code], 0)) )</f>
        <v>Field Not Required</v>
      </c>
      <c r="AS280" s="243" t="e" cm="1">
        <f t="array" ref="AS280">INDEX('Custom Field Tbl'!$N$5:$N$446, MATCH('9.3 MAL- Bus Facilities Entry'!$Q280 &amp; '9.3 MAL- Bus Facilities Entry'!AS$3, 'Custom Field Tbl'!$M$5:$M$446 &amp; 'Custom Field Tbl'!$O$5:$O$446, 0 ))</f>
        <v>#N/A</v>
      </c>
      <c r="AT280" s="143" t="str">
        <f>IF(ISNA(INDEX(CFV_Tbl[CF Description], MATCH('9.3 MAL- Bus Facilities Entry'!AS280, CFV_Tbl[CF Code], 0)) ), "Field Not Required", INDEX(CFV_Tbl[CF Description], MATCH('9.3 MAL- Bus Facilities Entry'!AS280, CFV_Tbl[CF Code], 0)) )</f>
        <v>Field Not Required</v>
      </c>
      <c r="AW280" s="243" t="e" cm="1">
        <f t="array" ref="AW280">INDEX('Custom Field Tbl'!$N$5:$N$446, MATCH('9.3 MAL- Bus Facilities Entry'!$Q280 &amp; '9.3 MAL- Bus Facilities Entry'!AW$3, 'Custom Field Tbl'!$M$5:$M$446 &amp; 'Custom Field Tbl'!$O$5:$O$446, 0 ))</f>
        <v>#N/A</v>
      </c>
      <c r="AX280" s="143" t="str">
        <f>IF(ISNA(INDEX(CFV_Tbl[CF Description], MATCH('9.3 MAL- Bus Facilities Entry'!AW280, CFV_Tbl[CF Code], 0)) ), "Field Not Required", INDEX(CFV_Tbl[CF Description], MATCH('9.3 MAL- Bus Facilities Entry'!AW280, CFV_Tbl[CF Code], 0)) )</f>
        <v>Field Not Required</v>
      </c>
      <c r="BA280" s="243" t="e" cm="1">
        <f t="array" ref="BA280">INDEX('Custom Field Tbl'!$N$5:$N$446, MATCH('9.3 MAL- Bus Facilities Entry'!$Q280 &amp; '9.3 MAL- Bus Facilities Entry'!BA$3, 'Custom Field Tbl'!$M$5:$M$446 &amp; 'Custom Field Tbl'!$O$5:$O$446, 0 ))</f>
        <v>#N/A</v>
      </c>
      <c r="BB280" s="143" t="str">
        <f>IF(ISNA(INDEX(CFV_Tbl[CF Description], MATCH('9.3 MAL- Bus Facilities Entry'!BA280, CFV_Tbl[CF Code], 0)) ), "Field Not Required", INDEX(CFV_Tbl[CF Description], MATCH('9.3 MAL- Bus Facilities Entry'!BA280, CFV_Tbl[CF Code], 0)) )</f>
        <v>Field Not Required</v>
      </c>
      <c r="BE280" s="243" t="e" cm="1">
        <f t="array" ref="BE280">INDEX('Custom Field Tbl'!$N$5:$N$446, MATCH('9.3 MAL- Bus Facilities Entry'!$Q280 &amp; '9.3 MAL- Bus Facilities Entry'!BE$3, 'Custom Field Tbl'!$M$5:$M$446 &amp; 'Custom Field Tbl'!$O$5:$O$446, 0 ))</f>
        <v>#N/A</v>
      </c>
      <c r="BF280" s="143" t="str">
        <f>IF(ISNA(INDEX(CFV_Tbl[CF Description], MATCH('9.3 MAL- Bus Facilities Entry'!BE280, CFV_Tbl[CF Code], 0)) ), "Field Not Required", INDEX(CFV_Tbl[CF Description], MATCH('9.3 MAL- Bus Facilities Entry'!BE280, CFV_Tbl[CF Code], 0)) )</f>
        <v>Field Not Required</v>
      </c>
      <c r="BI280" s="239"/>
      <c r="BJ280" s="243" t="e">
        <f>INDEX(Mnemonic[Code], MATCH('9.3 MAL- Bus Facilities Entry'!BS280, Mnemonic[Description], 0))</f>
        <v>#N/A</v>
      </c>
      <c r="BK280" s="243" t="e">
        <f>INDEX(Mnemonic[Code], MATCH('9.3 MAL- Bus Facilities Entry'!BT280, Mnemonic[Description], 0))</f>
        <v>#N/A</v>
      </c>
      <c r="BL280" s="243" t="e">
        <f>IF(ISNA(INDEX(Mnemonic[Code], MATCH( '9.3 MAL- Bus Facilities Entry'!BU280, Mnemonic[Description], 0)) ),  INDEX(Mnemonic[Code], MATCH( LEFT('9.3 MAL- Bus Facilities Entry'!BU280, LEN(BU280)-2), Mnemonic[Description], 0)),  INDEX(Mnemonic[Code], MATCH( '9.3 MAL- Bus Facilities Entry'!BU280, Mnemonic[Description], 0)) )</f>
        <v>#VALUE!</v>
      </c>
      <c r="BM280" s="243" t="e">
        <f>IF(ISNA(INDEX(Mnemonic[Code], MATCH( '9.3 MAL- Bus Facilities Entry'!BV280, Mnemonic[Description], 0)) ),  INDEX(Mnemonic[Code], MATCH( LEFT('9.3 MAL- Bus Facilities Entry'!BV280, LEN(BV280)-2), Mnemonic[Description], 0)),  INDEX(Mnemonic[Code], MATCH( '9.3 MAL- Bus Facilities Entry'!BV280, Mnemonic[Description], 0)) )</f>
        <v>#VALUE!</v>
      </c>
      <c r="BN280" s="243" t="e">
        <f>IF(ISNA(INDEX(Mnemonic[Code], MATCH( '9.3 MAL- Bus Facilities Entry'!BW280, Mnemonic[Description], 0)) ),  INDEX(Mnemonic[Code], MATCH( LEFT('9.3 MAL- Bus Facilities Entry'!BW280, LEN(BW280)-1), Mnemonic[Description], 0)),  INDEX(Mnemonic[Code], MATCH( '9.3 MAL- Bus Facilities Entry'!BW280, Mnemonic[Description], 0)) )</f>
        <v>#VALUE!</v>
      </c>
      <c r="BO280" s="243" t="e">
        <f>IF(ISNA(INDEX(Mnemonic[Code], MATCH( '9.3 MAL- Bus Facilities Entry'!BX280, Mnemonic[Description], 0)) ),  INDEX(Mnemonic[Code], MATCH( LEFT('9.3 MAL- Bus Facilities Entry'!BX280, LEN(BX280)-1), Mnemonic[Description], 0)),  INDEX(Mnemonic[Code], MATCH( '9.3 MAL- Bus Facilities Entry'!BX280, Mnemonic[Description], 0)) )</f>
        <v>#VALUE!</v>
      </c>
      <c r="BP280" s="243" t="e">
        <f t="shared" si="42"/>
        <v>#N/A</v>
      </c>
      <c r="BQ280" s="243" t="e">
        <f t="shared" si="39"/>
        <v>#N/A</v>
      </c>
      <c r="BR280" s="243" t="e">
        <f t="shared" si="43"/>
        <v>#VALUE!</v>
      </c>
      <c r="BS280" s="245"/>
      <c r="BT280" s="245"/>
      <c r="BU280" s="244"/>
      <c r="BV280" s="244"/>
      <c r="BW280" s="244"/>
      <c r="BX280" s="244"/>
      <c r="BZ280" s="239"/>
      <c r="CA280" s="246" t="e">
        <f>INDEX('MAL-OTHERLOOKUPS'!$ES$4:$ES$56, MATCH('9.3 MAL- Bus Facilities Entry'!CE280, 'MAL-OTHERLOOKUPS'!$ET$4:$ET$56, 0))</f>
        <v>#N/A</v>
      </c>
      <c r="CB280" s="247" t="str">
        <f t="shared" si="44"/>
        <v>L--</v>
      </c>
      <c r="CC280" s="247"/>
      <c r="CD280" s="425"/>
      <c r="CE280" s="425"/>
      <c r="CF280" s="425"/>
      <c r="CG280" s="248"/>
      <c r="CH280" s="367"/>
      <c r="CI280" s="367"/>
      <c r="CJ280" s="249" t="s">
        <v>11299</v>
      </c>
      <c r="CK280" s="249" t="s">
        <v>11299</v>
      </c>
      <c r="CL280" s="250" t="e">
        <v>#N/A</v>
      </c>
      <c r="CM280" s="239"/>
      <c r="CN280" s="251">
        <v>0</v>
      </c>
      <c r="CO280" s="471"/>
      <c r="CP280" s="251" t="str">
        <f t="shared" si="45"/>
        <v>0-</v>
      </c>
      <c r="CQ280" s="471"/>
      <c r="CR280" s="252" t="str">
        <f t="shared" si="40"/>
        <v xml:space="preserve">; ; </v>
      </c>
      <c r="CS280" s="252" t="str">
        <f t="shared" si="41"/>
        <v xml:space="preserve">; ; </v>
      </c>
      <c r="CT280" s="425"/>
      <c r="CU280" s="252" t="e">
        <v>#REF!</v>
      </c>
      <c r="CX280" s="239"/>
      <c r="CY280" s="240"/>
      <c r="CZ280" s="240"/>
      <c r="DA280" s="240"/>
      <c r="DB280" s="239"/>
      <c r="DD280" s="240"/>
      <c r="DE280" s="239"/>
      <c r="DF280" s="253"/>
      <c r="DH280" s="472"/>
      <c r="DI280" s="497"/>
      <c r="DJ280" s="254"/>
      <c r="DK280" s="239"/>
    </row>
    <row r="281" spans="1:115" ht="14.5" x14ac:dyDescent="0.35">
      <c r="A281" s="469"/>
      <c r="B281" s="239"/>
      <c r="C281" s="240"/>
      <c r="D281" s="240"/>
      <c r="E281" s="240"/>
      <c r="F281" s="367"/>
      <c r="G281" s="239"/>
      <c r="H281" s="240"/>
      <c r="J281" s="241"/>
      <c r="K281" s="241"/>
      <c r="M281" s="473"/>
      <c r="O281" s="239"/>
      <c r="Q281" s="143" t="e">
        <f>INDEX(AssetClass[Asset Class], MATCH('9.3 MAL- Bus Facilities Entry'!P281, AssetClass[Class Description], 0))</f>
        <v>#N/A</v>
      </c>
      <c r="R281" s="143"/>
      <c r="T281" s="239"/>
      <c r="U281" s="243" t="e" cm="1">
        <f t="array" ref="U281">INDEX('Custom Field Tbl'!$N$5:$N$446, MATCH('9.3 MAL- Bus Facilities Entry'!$Q281 &amp; '9.3 MAL- Bus Facilities Entry'!U$3, 'Custom Field Tbl'!$M$5:$M$446 &amp; 'Custom Field Tbl'!$O$5:$O$446, 0 ))</f>
        <v>#N/A</v>
      </c>
      <c r="V281" s="143" t="str">
        <f>IF(ISNA(INDEX(CFV_Tbl[CF Description], MATCH('9.3 MAL- Bus Facilities Entry'!U281, CFV_Tbl[CF Code], 0)) ), "Field Not Required", INDEX(CFV_Tbl[CF Description], MATCH('9.3 MAL- Bus Facilities Entry'!U281, CFV_Tbl[CF Code], 0)) )</f>
        <v>Field Not Required</v>
      </c>
      <c r="Y281" s="243" t="e" cm="1">
        <f t="array" ref="Y281">INDEX('Custom Field Tbl'!$N$5:$N$446, MATCH('9.3 MAL- Bus Facilities Entry'!$Q281 &amp; '9.3 MAL- Bus Facilities Entry'!Y$3, 'Custom Field Tbl'!$M$5:$M$446 &amp; 'Custom Field Tbl'!$O$5:$O$446, 0 ))</f>
        <v>#N/A</v>
      </c>
      <c r="Z281" s="143" t="str">
        <f>IF(ISNA(INDEX(CFV_Tbl[CF Description], MATCH('9.3 MAL- Bus Facilities Entry'!Y281, CFV_Tbl[CF Code], 0)) ), "Field Not Required", INDEX(CFV_Tbl[CF Description], MATCH('9.3 MAL- Bus Facilities Entry'!Y281, CFV_Tbl[CF Code], 0)) )</f>
        <v>Field Not Required</v>
      </c>
      <c r="AC281" s="143" t="e" cm="1">
        <f t="array" ref="AC281">INDEX('Custom Field Tbl'!$N$5:$N$446, MATCH('9.3 MAL- Bus Facilities Entry'!$Q281 &amp; '9.3 MAL- Bus Facilities Entry'!AC$3, 'Custom Field Tbl'!$M$5:$M$446 &amp; 'Custom Field Tbl'!$O$5:$O$446, 0 ))</f>
        <v>#N/A</v>
      </c>
      <c r="AD281" s="143" t="str">
        <f>IF(ISNA(INDEX(CFV_Tbl[CF Description], MATCH('9.3 MAL- Bus Facilities Entry'!AC281, CFV_Tbl[CF Code], 0)) ), "Field Not Required", INDEX(CFV_Tbl[CF Description], MATCH('9.3 MAL- Bus Facilities Entry'!AC281, CFV_Tbl[CF Code], 0)) )</f>
        <v>Field Not Required</v>
      </c>
      <c r="AG281" s="143" t="e" cm="1">
        <f t="array" ref="AG281">INDEX('Custom Field Tbl'!$N$5:$N$446, MATCH('9.3 MAL- Bus Facilities Entry'!$Q281 &amp; '9.3 MAL- Bus Facilities Entry'!AG$3, 'Custom Field Tbl'!$M$5:$M$446 &amp; 'Custom Field Tbl'!$O$5:$O$446, 0 ))</f>
        <v>#N/A</v>
      </c>
      <c r="AH281" s="143" t="str">
        <f>IF(ISNA(INDEX(CFV_Tbl[CF Description], MATCH('9.3 MAL- Bus Facilities Entry'!AG281, CFV_Tbl[CF Code], 0)) ), "Field Not Required", INDEX(CFV_Tbl[CF Description], MATCH('9.3 MAL- Bus Facilities Entry'!AG281, CFV_Tbl[CF Code], 0)) )</f>
        <v>Field Not Required</v>
      </c>
      <c r="AK281" s="143" t="e" cm="1">
        <f t="array" ref="AK281">INDEX('Custom Field Tbl'!$N$5:$N$446, MATCH('9.3 MAL- Bus Facilities Entry'!$Q281 &amp; '9.3 MAL- Bus Facilities Entry'!AK$3, 'Custom Field Tbl'!$M$5:$M$446 &amp; 'Custom Field Tbl'!$O$5:$O$446, 0 ))</f>
        <v>#N/A</v>
      </c>
      <c r="AL281" s="143" t="str">
        <f>IF(ISNA(INDEX(CFV_Tbl[CF Description], MATCH('9.3 MAL- Bus Facilities Entry'!AK281, CFV_Tbl[CF Code], 0)) ), "Field Not Required", INDEX(CFV_Tbl[CF Description], MATCH('9.3 MAL- Bus Facilities Entry'!AK281, CFV_Tbl[CF Code], 0)) )</f>
        <v>Field Not Required</v>
      </c>
      <c r="AO281" s="143" t="e" cm="1">
        <f t="array" ref="AO281">INDEX('Custom Field Tbl'!$N$5:$N$446, MATCH('9.3 MAL- Bus Facilities Entry'!$Q281 &amp; '9.3 MAL- Bus Facilities Entry'!AO$3, 'Custom Field Tbl'!$M$5:$M$446 &amp; 'Custom Field Tbl'!$O$5:$O$446, 0 ))</f>
        <v>#N/A</v>
      </c>
      <c r="AP281" s="143" t="str">
        <f>IF(ISNA(INDEX(CFV_Tbl[CF Description], MATCH('9.3 MAL- Bus Facilities Entry'!AO281, CFV_Tbl[CF Code], 0)) ), "Field Not Required", INDEX(CFV_Tbl[CF Description], MATCH('9.3 MAL- Bus Facilities Entry'!AO281, CFV_Tbl[CF Code], 0)) )</f>
        <v>Field Not Required</v>
      </c>
      <c r="AS281" s="143" t="e" cm="1">
        <f t="array" ref="AS281">INDEX('Custom Field Tbl'!$N$5:$N$446, MATCH('9.3 MAL- Bus Facilities Entry'!$Q281 &amp; '9.3 MAL- Bus Facilities Entry'!AS$3, 'Custom Field Tbl'!$M$5:$M$446 &amp; 'Custom Field Tbl'!$O$5:$O$446, 0 ))</f>
        <v>#N/A</v>
      </c>
      <c r="AT281" s="143" t="str">
        <f>IF(ISNA(INDEX(CFV_Tbl[CF Description], MATCH('9.3 MAL- Bus Facilities Entry'!AS281, CFV_Tbl[CF Code], 0)) ), "Field Not Required", INDEX(CFV_Tbl[CF Description], MATCH('9.3 MAL- Bus Facilities Entry'!AS281, CFV_Tbl[CF Code], 0)) )</f>
        <v>Field Not Required</v>
      </c>
      <c r="AW281" s="143" t="e" cm="1">
        <f t="array" ref="AW281">INDEX('Custom Field Tbl'!$N$5:$N$446, MATCH('9.3 MAL- Bus Facilities Entry'!$Q281 &amp; '9.3 MAL- Bus Facilities Entry'!AW$3, 'Custom Field Tbl'!$M$5:$M$446 &amp; 'Custom Field Tbl'!$O$5:$O$446, 0 ))</f>
        <v>#N/A</v>
      </c>
      <c r="AX281" s="143" t="str">
        <f>IF(ISNA(INDEX(CFV_Tbl[CF Description], MATCH('9.3 MAL- Bus Facilities Entry'!AW281, CFV_Tbl[CF Code], 0)) ), "Field Not Required", INDEX(CFV_Tbl[CF Description], MATCH('9.3 MAL- Bus Facilities Entry'!AW281, CFV_Tbl[CF Code], 0)) )</f>
        <v>Field Not Required</v>
      </c>
      <c r="BA281" s="143" t="e" cm="1">
        <f t="array" ref="BA281">INDEX('Custom Field Tbl'!$N$5:$N$446, MATCH('9.3 MAL- Bus Facilities Entry'!$Q281 &amp; '9.3 MAL- Bus Facilities Entry'!BA$3, 'Custom Field Tbl'!$M$5:$M$446 &amp; 'Custom Field Tbl'!$O$5:$O$446, 0 ))</f>
        <v>#N/A</v>
      </c>
      <c r="BB281" s="143" t="str">
        <f>IF(ISNA(INDEX(CFV_Tbl[CF Description], MATCH('9.3 MAL- Bus Facilities Entry'!BA281, CFV_Tbl[CF Code], 0)) ), "Field Not Required", INDEX(CFV_Tbl[CF Description], MATCH('9.3 MAL- Bus Facilities Entry'!BA281, CFV_Tbl[CF Code], 0)) )</f>
        <v>Field Not Required</v>
      </c>
      <c r="BE281" s="143" t="e" cm="1">
        <f t="array" ref="BE281">INDEX('Custom Field Tbl'!$N$5:$N$446, MATCH('9.3 MAL- Bus Facilities Entry'!$Q281 &amp; '9.3 MAL- Bus Facilities Entry'!BE$3, 'Custom Field Tbl'!$M$5:$M$446 &amp; 'Custom Field Tbl'!$O$5:$O$446, 0 ))</f>
        <v>#N/A</v>
      </c>
      <c r="BF281" s="143" t="str">
        <f>IF(ISNA(INDEX(CFV_Tbl[CF Description], MATCH('9.3 MAL- Bus Facilities Entry'!BE281, CFV_Tbl[CF Code], 0)) ), "Field Not Required", INDEX(CFV_Tbl[CF Description], MATCH('9.3 MAL- Bus Facilities Entry'!BE281, CFV_Tbl[CF Code], 0)) )</f>
        <v>Field Not Required</v>
      </c>
      <c r="BI281" s="239"/>
      <c r="BJ281" s="243" t="e">
        <f>INDEX(Mnemonic[Code], MATCH('9.3 MAL- Bus Facilities Entry'!BS281, Mnemonic[Description], 0))</f>
        <v>#N/A</v>
      </c>
      <c r="BK281" s="243" t="e">
        <f>INDEX(Mnemonic[Code], MATCH('9.3 MAL- Bus Facilities Entry'!BT281, Mnemonic[Description], 0))</f>
        <v>#N/A</v>
      </c>
      <c r="BL281" s="243" t="e">
        <f>IF(ISNA(INDEX(Mnemonic[Code], MATCH( '9.3 MAL- Bus Facilities Entry'!BU281, Mnemonic[Description], 0)) ),  INDEX(Mnemonic[Code], MATCH( LEFT('9.3 MAL- Bus Facilities Entry'!BU281, LEN(BU281)-2), Mnemonic[Description], 0)),  INDEX(Mnemonic[Code], MATCH( '9.3 MAL- Bus Facilities Entry'!BU281, Mnemonic[Description], 0)) )</f>
        <v>#VALUE!</v>
      </c>
      <c r="BM281" s="243" t="e">
        <f>IF(ISNA(INDEX(Mnemonic[Code], MATCH( '9.3 MAL- Bus Facilities Entry'!BV281, Mnemonic[Description], 0)) ),  INDEX(Mnemonic[Code], MATCH( LEFT('9.3 MAL- Bus Facilities Entry'!BV281, LEN(BV281)-2), Mnemonic[Description], 0)),  INDEX(Mnemonic[Code], MATCH( '9.3 MAL- Bus Facilities Entry'!BV281, Mnemonic[Description], 0)) )</f>
        <v>#VALUE!</v>
      </c>
      <c r="BN281" s="243" t="e">
        <f>IF(ISNA(INDEX(Mnemonic[Code], MATCH( '9.3 MAL- Bus Facilities Entry'!BW281, Mnemonic[Description], 0)) ),  INDEX(Mnemonic[Code], MATCH( LEFT('9.3 MAL- Bus Facilities Entry'!BW281, LEN(BW281)-1), Mnemonic[Description], 0)),  INDEX(Mnemonic[Code], MATCH( '9.3 MAL- Bus Facilities Entry'!BW281, Mnemonic[Description], 0)) )</f>
        <v>#VALUE!</v>
      </c>
      <c r="BO281" s="243" t="e">
        <f>IF(ISNA(INDEX(Mnemonic[Code], MATCH( '9.3 MAL- Bus Facilities Entry'!BX281, Mnemonic[Description], 0)) ),  INDEX(Mnemonic[Code], MATCH( LEFT('9.3 MAL- Bus Facilities Entry'!BX281, LEN(BX281)-1), Mnemonic[Description], 0)),  INDEX(Mnemonic[Code], MATCH( '9.3 MAL- Bus Facilities Entry'!BX281, Mnemonic[Description], 0)) )</f>
        <v>#VALUE!</v>
      </c>
      <c r="BP281" s="243" t="e">
        <f t="shared" ref="BP281:BP298" si="46">IF(ISBLANK(BX281),  BK281 &amp;"-"&amp;BL281, BK281 &amp;"-"&amp;BL281 &amp; "-" &amp; BM281)</f>
        <v>#N/A</v>
      </c>
      <c r="BQ281" s="243" t="e">
        <f t="shared" ref="BQ281:BQ298" si="47">CONCATENATE(BJ281,"-",BP281)</f>
        <v>#N/A</v>
      </c>
      <c r="BR281" s="243" t="e">
        <f t="shared" ref="BR281:BR298" si="48">IF(BM281=BN281,CONCATENATE(BQ281,"-",BM281,"-",BY281),CONCATENATE(BQ281,"-",BN281,"-",BY281))</f>
        <v>#VALUE!</v>
      </c>
      <c r="BS281" s="245"/>
      <c r="BT281" s="245"/>
      <c r="BU281" s="244"/>
      <c r="BV281" s="244"/>
      <c r="BW281" s="244"/>
      <c r="BX281" s="244"/>
      <c r="BZ281" s="239"/>
      <c r="CA281" s="433" t="e">
        <f>INDEX('MAL-OTHERLOOKUPS'!$ES$4:$ES$56, MATCH('9.3 MAL- Bus Facilities Entry'!CE281, 'MAL-OTHERLOOKUPS'!$ET$4:$ET$56, 0))</f>
        <v>#N/A</v>
      </c>
      <c r="CB281" s="434" t="str">
        <f t="shared" si="44"/>
        <v>L--</v>
      </c>
      <c r="CC281" s="434"/>
      <c r="CD281" s="425"/>
      <c r="CE281" s="425"/>
      <c r="CF281" s="425"/>
      <c r="CG281" s="248"/>
      <c r="CH281" s="367"/>
      <c r="CI281" s="367"/>
      <c r="CJ281" s="435" t="s">
        <v>11299</v>
      </c>
      <c r="CK281" s="435" t="s">
        <v>11299</v>
      </c>
      <c r="CL281" s="436" t="e">
        <v>#N/A</v>
      </c>
      <c r="CN281" s="300">
        <v>0</v>
      </c>
      <c r="CO281" s="471"/>
      <c r="CP281" s="300" t="str">
        <f t="shared" si="45"/>
        <v>0-</v>
      </c>
      <c r="CQ281" s="471"/>
      <c r="CR281" s="252" t="str">
        <f t="shared" si="40"/>
        <v xml:space="preserve">; ; </v>
      </c>
      <c r="CS281" s="252" t="str">
        <f t="shared" si="41"/>
        <v xml:space="preserve">; ; </v>
      </c>
      <c r="CT281" s="425"/>
      <c r="CU281" s="252" t="e">
        <v>#REF!</v>
      </c>
      <c r="CX281" s="239"/>
      <c r="CY281" s="240"/>
      <c r="CZ281" s="240"/>
      <c r="DA281" s="240"/>
      <c r="DB281" s="239"/>
      <c r="DD281" s="240"/>
      <c r="DE281" s="239"/>
      <c r="DF281" s="253"/>
      <c r="DH281" s="472"/>
      <c r="DI281" s="497"/>
      <c r="DJ281" s="254"/>
      <c r="DK281" s="239"/>
    </row>
    <row r="282" spans="1:115" ht="14.5" x14ac:dyDescent="0.35">
      <c r="A282" s="469"/>
      <c r="B282" s="239"/>
      <c r="C282" s="240"/>
      <c r="D282" s="240"/>
      <c r="E282" s="240"/>
      <c r="F282" s="367"/>
      <c r="G282" s="239"/>
      <c r="H282" s="240"/>
      <c r="J282" s="241"/>
      <c r="K282" s="241"/>
      <c r="M282" s="473"/>
      <c r="O282" s="239"/>
      <c r="Q282" s="143" t="e">
        <f>INDEX(AssetClass[Asset Class], MATCH('9.3 MAL- Bus Facilities Entry'!P282, AssetClass[Class Description], 0))</f>
        <v>#N/A</v>
      </c>
      <c r="R282" s="143"/>
      <c r="T282" s="239"/>
      <c r="U282" s="243" t="e" cm="1">
        <f t="array" ref="U282">INDEX('Custom Field Tbl'!$N$5:$N$446, MATCH('9.3 MAL- Bus Facilities Entry'!$Q282 &amp; '9.3 MAL- Bus Facilities Entry'!U$3, 'Custom Field Tbl'!$M$5:$M$446 &amp; 'Custom Field Tbl'!$O$5:$O$446, 0 ))</f>
        <v>#N/A</v>
      </c>
      <c r="V282" s="143" t="str">
        <f>IF(ISNA(INDEX(CFV_Tbl[CF Description], MATCH('9.3 MAL- Bus Facilities Entry'!U282, CFV_Tbl[CF Code], 0)) ), "Field Not Required", INDEX(CFV_Tbl[CF Description], MATCH('9.3 MAL- Bus Facilities Entry'!U282, CFV_Tbl[CF Code], 0)) )</f>
        <v>Field Not Required</v>
      </c>
      <c r="Y282" s="243" t="e" cm="1">
        <f t="array" ref="Y282">INDEX('Custom Field Tbl'!$N$5:$N$446, MATCH('9.3 MAL- Bus Facilities Entry'!$Q282 &amp; '9.3 MAL- Bus Facilities Entry'!Y$3, 'Custom Field Tbl'!$M$5:$M$446 &amp; 'Custom Field Tbl'!$O$5:$O$446, 0 ))</f>
        <v>#N/A</v>
      </c>
      <c r="Z282" s="143" t="str">
        <f>IF(ISNA(INDEX(CFV_Tbl[CF Description], MATCH('9.3 MAL- Bus Facilities Entry'!Y282, CFV_Tbl[CF Code], 0)) ), "Field Not Required", INDEX(CFV_Tbl[CF Description], MATCH('9.3 MAL- Bus Facilities Entry'!Y282, CFV_Tbl[CF Code], 0)) )</f>
        <v>Field Not Required</v>
      </c>
      <c r="AC282" s="143" t="e" cm="1">
        <f t="array" ref="AC282">INDEX('Custom Field Tbl'!$N$5:$N$446, MATCH('9.3 MAL- Bus Facilities Entry'!$Q282 &amp; '9.3 MAL- Bus Facilities Entry'!AC$3, 'Custom Field Tbl'!$M$5:$M$446 &amp; 'Custom Field Tbl'!$O$5:$O$446, 0 ))</f>
        <v>#N/A</v>
      </c>
      <c r="AD282" s="143" t="str">
        <f>IF(ISNA(INDEX(CFV_Tbl[CF Description], MATCH('9.3 MAL- Bus Facilities Entry'!AC282, CFV_Tbl[CF Code], 0)) ), "Field Not Required", INDEX(CFV_Tbl[CF Description], MATCH('9.3 MAL- Bus Facilities Entry'!AC282, CFV_Tbl[CF Code], 0)) )</f>
        <v>Field Not Required</v>
      </c>
      <c r="AG282" s="143" t="e" cm="1">
        <f t="array" ref="AG282">INDEX('Custom Field Tbl'!$N$5:$N$446, MATCH('9.3 MAL- Bus Facilities Entry'!$Q282 &amp; '9.3 MAL- Bus Facilities Entry'!AG$3, 'Custom Field Tbl'!$M$5:$M$446 &amp; 'Custom Field Tbl'!$O$5:$O$446, 0 ))</f>
        <v>#N/A</v>
      </c>
      <c r="AH282" s="143" t="str">
        <f>IF(ISNA(INDEX(CFV_Tbl[CF Description], MATCH('9.3 MAL- Bus Facilities Entry'!AG282, CFV_Tbl[CF Code], 0)) ), "Field Not Required", INDEX(CFV_Tbl[CF Description], MATCH('9.3 MAL- Bus Facilities Entry'!AG282, CFV_Tbl[CF Code], 0)) )</f>
        <v>Field Not Required</v>
      </c>
      <c r="AK282" s="143" t="e" cm="1">
        <f t="array" ref="AK282">INDEX('Custom Field Tbl'!$N$5:$N$446, MATCH('9.3 MAL- Bus Facilities Entry'!$Q282 &amp; '9.3 MAL- Bus Facilities Entry'!AK$3, 'Custom Field Tbl'!$M$5:$M$446 &amp; 'Custom Field Tbl'!$O$5:$O$446, 0 ))</f>
        <v>#N/A</v>
      </c>
      <c r="AL282" s="143" t="str">
        <f>IF(ISNA(INDEX(CFV_Tbl[CF Description], MATCH('9.3 MAL- Bus Facilities Entry'!AK282, CFV_Tbl[CF Code], 0)) ), "Field Not Required", INDEX(CFV_Tbl[CF Description], MATCH('9.3 MAL- Bus Facilities Entry'!AK282, CFV_Tbl[CF Code], 0)) )</f>
        <v>Field Not Required</v>
      </c>
      <c r="AO282" s="143" t="e" cm="1">
        <f t="array" ref="AO282">INDEX('Custom Field Tbl'!$N$5:$N$446, MATCH('9.3 MAL- Bus Facilities Entry'!$Q282 &amp; '9.3 MAL- Bus Facilities Entry'!AO$3, 'Custom Field Tbl'!$M$5:$M$446 &amp; 'Custom Field Tbl'!$O$5:$O$446, 0 ))</f>
        <v>#N/A</v>
      </c>
      <c r="AP282" s="143" t="str">
        <f>IF(ISNA(INDEX(CFV_Tbl[CF Description], MATCH('9.3 MAL- Bus Facilities Entry'!AO282, CFV_Tbl[CF Code], 0)) ), "Field Not Required", INDEX(CFV_Tbl[CF Description], MATCH('9.3 MAL- Bus Facilities Entry'!AO282, CFV_Tbl[CF Code], 0)) )</f>
        <v>Field Not Required</v>
      </c>
      <c r="AS282" s="143" t="e" cm="1">
        <f t="array" ref="AS282">INDEX('Custom Field Tbl'!$N$5:$N$446, MATCH('9.3 MAL- Bus Facilities Entry'!$Q282 &amp; '9.3 MAL- Bus Facilities Entry'!AS$3, 'Custom Field Tbl'!$M$5:$M$446 &amp; 'Custom Field Tbl'!$O$5:$O$446, 0 ))</f>
        <v>#N/A</v>
      </c>
      <c r="AT282" s="143" t="str">
        <f>IF(ISNA(INDEX(CFV_Tbl[CF Description], MATCH('9.3 MAL- Bus Facilities Entry'!AS282, CFV_Tbl[CF Code], 0)) ), "Field Not Required", INDEX(CFV_Tbl[CF Description], MATCH('9.3 MAL- Bus Facilities Entry'!AS282, CFV_Tbl[CF Code], 0)) )</f>
        <v>Field Not Required</v>
      </c>
      <c r="AW282" s="143" t="e" cm="1">
        <f t="array" ref="AW282">INDEX('Custom Field Tbl'!$N$5:$N$446, MATCH('9.3 MAL- Bus Facilities Entry'!$Q282 &amp; '9.3 MAL- Bus Facilities Entry'!AW$3, 'Custom Field Tbl'!$M$5:$M$446 &amp; 'Custom Field Tbl'!$O$5:$O$446, 0 ))</f>
        <v>#N/A</v>
      </c>
      <c r="AX282" s="143" t="str">
        <f>IF(ISNA(INDEX(CFV_Tbl[CF Description], MATCH('9.3 MAL- Bus Facilities Entry'!AW282, CFV_Tbl[CF Code], 0)) ), "Field Not Required", INDEX(CFV_Tbl[CF Description], MATCH('9.3 MAL- Bus Facilities Entry'!AW282, CFV_Tbl[CF Code], 0)) )</f>
        <v>Field Not Required</v>
      </c>
      <c r="BA282" s="143" t="e" cm="1">
        <f t="array" ref="BA282">INDEX('Custom Field Tbl'!$N$5:$N$446, MATCH('9.3 MAL- Bus Facilities Entry'!$Q282 &amp; '9.3 MAL- Bus Facilities Entry'!BA$3, 'Custom Field Tbl'!$M$5:$M$446 &amp; 'Custom Field Tbl'!$O$5:$O$446, 0 ))</f>
        <v>#N/A</v>
      </c>
      <c r="BB282" s="143" t="str">
        <f>IF(ISNA(INDEX(CFV_Tbl[CF Description], MATCH('9.3 MAL- Bus Facilities Entry'!BA282, CFV_Tbl[CF Code], 0)) ), "Field Not Required", INDEX(CFV_Tbl[CF Description], MATCH('9.3 MAL- Bus Facilities Entry'!BA282, CFV_Tbl[CF Code], 0)) )</f>
        <v>Field Not Required</v>
      </c>
      <c r="BE282" s="143" t="e" cm="1">
        <f t="array" ref="BE282">INDEX('Custom Field Tbl'!$N$5:$N$446, MATCH('9.3 MAL- Bus Facilities Entry'!$Q282 &amp; '9.3 MAL- Bus Facilities Entry'!BE$3, 'Custom Field Tbl'!$M$5:$M$446 &amp; 'Custom Field Tbl'!$O$5:$O$446, 0 ))</f>
        <v>#N/A</v>
      </c>
      <c r="BF282" s="143" t="str">
        <f>IF(ISNA(INDEX(CFV_Tbl[CF Description], MATCH('9.3 MAL- Bus Facilities Entry'!BE282, CFV_Tbl[CF Code], 0)) ), "Field Not Required", INDEX(CFV_Tbl[CF Description], MATCH('9.3 MAL- Bus Facilities Entry'!BE282, CFV_Tbl[CF Code], 0)) )</f>
        <v>Field Not Required</v>
      </c>
      <c r="BI282" s="239"/>
      <c r="BJ282" s="243" t="e">
        <f>INDEX(Mnemonic[Code], MATCH('9.3 MAL- Bus Facilities Entry'!BS282, Mnemonic[Description], 0))</f>
        <v>#N/A</v>
      </c>
      <c r="BK282" s="243" t="e">
        <f>INDEX(Mnemonic[Code], MATCH('9.3 MAL- Bus Facilities Entry'!BT282, Mnemonic[Description], 0))</f>
        <v>#N/A</v>
      </c>
      <c r="BL282" s="243" t="e">
        <f>IF(ISNA(INDEX(Mnemonic[Code], MATCH( '9.3 MAL- Bus Facilities Entry'!BU282, Mnemonic[Description], 0)) ),  INDEX(Mnemonic[Code], MATCH( LEFT('9.3 MAL- Bus Facilities Entry'!BU282, LEN(BU282)-2), Mnemonic[Description], 0)),  INDEX(Mnemonic[Code], MATCH( '9.3 MAL- Bus Facilities Entry'!BU282, Mnemonic[Description], 0)) )</f>
        <v>#VALUE!</v>
      </c>
      <c r="BM282" s="243" t="e">
        <f>IF(ISNA(INDEX(Mnemonic[Code], MATCH( '9.3 MAL- Bus Facilities Entry'!BV282, Mnemonic[Description], 0)) ),  INDEX(Mnemonic[Code], MATCH( LEFT('9.3 MAL- Bus Facilities Entry'!BV282, LEN(BV282)-2), Mnemonic[Description], 0)),  INDEX(Mnemonic[Code], MATCH( '9.3 MAL- Bus Facilities Entry'!BV282, Mnemonic[Description], 0)) )</f>
        <v>#VALUE!</v>
      </c>
      <c r="BN282" s="243" t="e">
        <f>IF(ISNA(INDEX(Mnemonic[Code], MATCH( '9.3 MAL- Bus Facilities Entry'!BW282, Mnemonic[Description], 0)) ),  INDEX(Mnemonic[Code], MATCH( LEFT('9.3 MAL- Bus Facilities Entry'!BW282, LEN(BW282)-1), Mnemonic[Description], 0)),  INDEX(Mnemonic[Code], MATCH( '9.3 MAL- Bus Facilities Entry'!BW282, Mnemonic[Description], 0)) )</f>
        <v>#VALUE!</v>
      </c>
      <c r="BO282" s="243" t="e">
        <f>IF(ISNA(INDEX(Mnemonic[Code], MATCH( '9.3 MAL- Bus Facilities Entry'!BX282, Mnemonic[Description], 0)) ),  INDEX(Mnemonic[Code], MATCH( LEFT('9.3 MAL- Bus Facilities Entry'!BX282, LEN(BX282)-1), Mnemonic[Description], 0)),  INDEX(Mnemonic[Code], MATCH( '9.3 MAL- Bus Facilities Entry'!BX282, Mnemonic[Description], 0)) )</f>
        <v>#VALUE!</v>
      </c>
      <c r="BP282" s="243" t="e">
        <f t="shared" si="46"/>
        <v>#N/A</v>
      </c>
      <c r="BQ282" s="243" t="e">
        <f t="shared" si="47"/>
        <v>#N/A</v>
      </c>
      <c r="BR282" s="243" t="e">
        <f t="shared" si="48"/>
        <v>#VALUE!</v>
      </c>
      <c r="BS282" s="245"/>
      <c r="BT282" s="245"/>
      <c r="BU282" s="244"/>
      <c r="BV282" s="244"/>
      <c r="BW282" s="244"/>
      <c r="BX282" s="244"/>
      <c r="BZ282" s="239"/>
      <c r="CA282" s="433" t="e">
        <f>INDEX('MAL-OTHERLOOKUPS'!$ES$4:$ES$56, MATCH('9.3 MAL- Bus Facilities Entry'!CE282, 'MAL-OTHERLOOKUPS'!$ET$4:$ET$56, 0))</f>
        <v>#N/A</v>
      </c>
      <c r="CB282" s="434" t="str">
        <f t="shared" si="44"/>
        <v>L--</v>
      </c>
      <c r="CC282" s="434"/>
      <c r="CD282" s="425"/>
      <c r="CE282" s="425"/>
      <c r="CF282" s="425"/>
      <c r="CG282" s="248"/>
      <c r="CH282" s="367"/>
      <c r="CI282" s="367"/>
      <c r="CJ282" s="435" t="s">
        <v>11299</v>
      </c>
      <c r="CK282" s="435" t="s">
        <v>11299</v>
      </c>
      <c r="CL282" s="436" t="e">
        <v>#N/A</v>
      </c>
      <c r="CN282" s="300">
        <v>0</v>
      </c>
      <c r="CO282" s="471"/>
      <c r="CP282" s="300" t="str">
        <f t="shared" si="45"/>
        <v>0-</v>
      </c>
      <c r="CQ282" s="471"/>
      <c r="CR282" s="252" t="str">
        <f t="shared" si="40"/>
        <v xml:space="preserve">; ; </v>
      </c>
      <c r="CS282" s="252" t="str">
        <f t="shared" si="41"/>
        <v xml:space="preserve">; ; </v>
      </c>
      <c r="CT282" s="425"/>
      <c r="CU282" s="252" t="e">
        <v>#REF!</v>
      </c>
      <c r="CX282" s="239"/>
      <c r="CY282" s="240"/>
      <c r="CZ282" s="240"/>
      <c r="DA282" s="240"/>
      <c r="DB282" s="239"/>
      <c r="DD282" s="240"/>
      <c r="DE282" s="239"/>
      <c r="DF282" s="253"/>
      <c r="DH282" s="472"/>
      <c r="DI282" s="497"/>
      <c r="DJ282" s="254"/>
      <c r="DK282" s="239"/>
    </row>
    <row r="283" spans="1:115" ht="14.5" x14ac:dyDescent="0.35">
      <c r="A283" s="469"/>
      <c r="B283" s="239"/>
      <c r="C283" s="240"/>
      <c r="D283" s="240"/>
      <c r="E283" s="240"/>
      <c r="F283" s="367"/>
      <c r="G283" s="239"/>
      <c r="H283" s="240"/>
      <c r="J283" s="241"/>
      <c r="K283" s="241"/>
      <c r="M283" s="473"/>
      <c r="O283" s="239"/>
      <c r="Q283" s="143" t="e">
        <f>INDEX(AssetClass[Asset Class], MATCH('9.3 MAL- Bus Facilities Entry'!P283, AssetClass[Class Description], 0))</f>
        <v>#N/A</v>
      </c>
      <c r="R283" s="143"/>
      <c r="T283" s="239"/>
      <c r="U283" s="243" t="e" cm="1">
        <f t="array" ref="U283">INDEX('Custom Field Tbl'!$N$5:$N$446, MATCH('9.3 MAL- Bus Facilities Entry'!$Q283 &amp; '9.3 MAL- Bus Facilities Entry'!U$3, 'Custom Field Tbl'!$M$5:$M$446 &amp; 'Custom Field Tbl'!$O$5:$O$446, 0 ))</f>
        <v>#N/A</v>
      </c>
      <c r="V283" s="143" t="str">
        <f>IF(ISNA(INDEX(CFV_Tbl[CF Description], MATCH('9.3 MAL- Bus Facilities Entry'!U283, CFV_Tbl[CF Code], 0)) ), "Field Not Required", INDEX(CFV_Tbl[CF Description], MATCH('9.3 MAL- Bus Facilities Entry'!U283, CFV_Tbl[CF Code], 0)) )</f>
        <v>Field Not Required</v>
      </c>
      <c r="Y283" s="243" t="e" cm="1">
        <f t="array" ref="Y283">INDEX('Custom Field Tbl'!$N$5:$N$446, MATCH('9.3 MAL- Bus Facilities Entry'!$Q283 &amp; '9.3 MAL- Bus Facilities Entry'!Y$3, 'Custom Field Tbl'!$M$5:$M$446 &amp; 'Custom Field Tbl'!$O$5:$O$446, 0 ))</f>
        <v>#N/A</v>
      </c>
      <c r="Z283" s="143" t="str">
        <f>IF(ISNA(INDEX(CFV_Tbl[CF Description], MATCH('9.3 MAL- Bus Facilities Entry'!Y283, CFV_Tbl[CF Code], 0)) ), "Field Not Required", INDEX(CFV_Tbl[CF Description], MATCH('9.3 MAL- Bus Facilities Entry'!Y283, CFV_Tbl[CF Code], 0)) )</f>
        <v>Field Not Required</v>
      </c>
      <c r="AC283" s="143" t="e" cm="1">
        <f t="array" ref="AC283">INDEX('Custom Field Tbl'!$N$5:$N$446, MATCH('9.3 MAL- Bus Facilities Entry'!$Q283 &amp; '9.3 MAL- Bus Facilities Entry'!AC$3, 'Custom Field Tbl'!$M$5:$M$446 &amp; 'Custom Field Tbl'!$O$5:$O$446, 0 ))</f>
        <v>#N/A</v>
      </c>
      <c r="AD283" s="143" t="str">
        <f>IF(ISNA(INDEX(CFV_Tbl[CF Description], MATCH('9.3 MAL- Bus Facilities Entry'!AC283, CFV_Tbl[CF Code], 0)) ), "Field Not Required", INDEX(CFV_Tbl[CF Description], MATCH('9.3 MAL- Bus Facilities Entry'!AC283, CFV_Tbl[CF Code], 0)) )</f>
        <v>Field Not Required</v>
      </c>
      <c r="AG283" s="143" t="e" cm="1">
        <f t="array" ref="AG283">INDEX('Custom Field Tbl'!$N$5:$N$446, MATCH('9.3 MAL- Bus Facilities Entry'!$Q283 &amp; '9.3 MAL- Bus Facilities Entry'!AG$3, 'Custom Field Tbl'!$M$5:$M$446 &amp; 'Custom Field Tbl'!$O$5:$O$446, 0 ))</f>
        <v>#N/A</v>
      </c>
      <c r="AH283" s="143" t="str">
        <f>IF(ISNA(INDEX(CFV_Tbl[CF Description], MATCH('9.3 MAL- Bus Facilities Entry'!AG283, CFV_Tbl[CF Code], 0)) ), "Field Not Required", INDEX(CFV_Tbl[CF Description], MATCH('9.3 MAL- Bus Facilities Entry'!AG283, CFV_Tbl[CF Code], 0)) )</f>
        <v>Field Not Required</v>
      </c>
      <c r="AK283" s="143" t="e" cm="1">
        <f t="array" ref="AK283">INDEX('Custom Field Tbl'!$N$5:$N$446, MATCH('9.3 MAL- Bus Facilities Entry'!$Q283 &amp; '9.3 MAL- Bus Facilities Entry'!AK$3, 'Custom Field Tbl'!$M$5:$M$446 &amp; 'Custom Field Tbl'!$O$5:$O$446, 0 ))</f>
        <v>#N/A</v>
      </c>
      <c r="AL283" s="143" t="str">
        <f>IF(ISNA(INDEX(CFV_Tbl[CF Description], MATCH('9.3 MAL- Bus Facilities Entry'!AK283, CFV_Tbl[CF Code], 0)) ), "Field Not Required", INDEX(CFV_Tbl[CF Description], MATCH('9.3 MAL- Bus Facilities Entry'!AK283, CFV_Tbl[CF Code], 0)) )</f>
        <v>Field Not Required</v>
      </c>
      <c r="AO283" s="143" t="e" cm="1">
        <f t="array" ref="AO283">INDEX('Custom Field Tbl'!$N$5:$N$446, MATCH('9.3 MAL- Bus Facilities Entry'!$Q283 &amp; '9.3 MAL- Bus Facilities Entry'!AO$3, 'Custom Field Tbl'!$M$5:$M$446 &amp; 'Custom Field Tbl'!$O$5:$O$446, 0 ))</f>
        <v>#N/A</v>
      </c>
      <c r="AP283" s="143" t="str">
        <f>IF(ISNA(INDEX(CFV_Tbl[CF Description], MATCH('9.3 MAL- Bus Facilities Entry'!AO283, CFV_Tbl[CF Code], 0)) ), "Field Not Required", INDEX(CFV_Tbl[CF Description], MATCH('9.3 MAL- Bus Facilities Entry'!AO283, CFV_Tbl[CF Code], 0)) )</f>
        <v>Field Not Required</v>
      </c>
      <c r="AS283" s="143" t="e" cm="1">
        <f t="array" ref="AS283">INDEX('Custom Field Tbl'!$N$5:$N$446, MATCH('9.3 MAL- Bus Facilities Entry'!$Q283 &amp; '9.3 MAL- Bus Facilities Entry'!AS$3, 'Custom Field Tbl'!$M$5:$M$446 &amp; 'Custom Field Tbl'!$O$5:$O$446, 0 ))</f>
        <v>#N/A</v>
      </c>
      <c r="AT283" s="143" t="str">
        <f>IF(ISNA(INDEX(CFV_Tbl[CF Description], MATCH('9.3 MAL- Bus Facilities Entry'!AS283, CFV_Tbl[CF Code], 0)) ), "Field Not Required", INDEX(CFV_Tbl[CF Description], MATCH('9.3 MAL- Bus Facilities Entry'!AS283, CFV_Tbl[CF Code], 0)) )</f>
        <v>Field Not Required</v>
      </c>
      <c r="AW283" s="143" t="e" cm="1">
        <f t="array" ref="AW283">INDEX('Custom Field Tbl'!$N$5:$N$446, MATCH('9.3 MAL- Bus Facilities Entry'!$Q283 &amp; '9.3 MAL- Bus Facilities Entry'!AW$3, 'Custom Field Tbl'!$M$5:$M$446 &amp; 'Custom Field Tbl'!$O$5:$O$446, 0 ))</f>
        <v>#N/A</v>
      </c>
      <c r="AX283" s="143" t="str">
        <f>IF(ISNA(INDEX(CFV_Tbl[CF Description], MATCH('9.3 MAL- Bus Facilities Entry'!AW283, CFV_Tbl[CF Code], 0)) ), "Field Not Required", INDEX(CFV_Tbl[CF Description], MATCH('9.3 MAL- Bus Facilities Entry'!AW283, CFV_Tbl[CF Code], 0)) )</f>
        <v>Field Not Required</v>
      </c>
      <c r="BA283" s="143" t="e" cm="1">
        <f t="array" ref="BA283">INDEX('Custom Field Tbl'!$N$5:$N$446, MATCH('9.3 MAL- Bus Facilities Entry'!$Q283 &amp; '9.3 MAL- Bus Facilities Entry'!BA$3, 'Custom Field Tbl'!$M$5:$M$446 &amp; 'Custom Field Tbl'!$O$5:$O$446, 0 ))</f>
        <v>#N/A</v>
      </c>
      <c r="BB283" s="143" t="str">
        <f>IF(ISNA(INDEX(CFV_Tbl[CF Description], MATCH('9.3 MAL- Bus Facilities Entry'!BA283, CFV_Tbl[CF Code], 0)) ), "Field Not Required", INDEX(CFV_Tbl[CF Description], MATCH('9.3 MAL- Bus Facilities Entry'!BA283, CFV_Tbl[CF Code], 0)) )</f>
        <v>Field Not Required</v>
      </c>
      <c r="BE283" s="143" t="e" cm="1">
        <f t="array" ref="BE283">INDEX('Custom Field Tbl'!$N$5:$N$446, MATCH('9.3 MAL- Bus Facilities Entry'!$Q283 &amp; '9.3 MAL- Bus Facilities Entry'!BE$3, 'Custom Field Tbl'!$M$5:$M$446 &amp; 'Custom Field Tbl'!$O$5:$O$446, 0 ))</f>
        <v>#N/A</v>
      </c>
      <c r="BF283" s="143" t="str">
        <f>IF(ISNA(INDEX(CFV_Tbl[CF Description], MATCH('9.3 MAL- Bus Facilities Entry'!BE283, CFV_Tbl[CF Code], 0)) ), "Field Not Required", INDEX(CFV_Tbl[CF Description], MATCH('9.3 MAL- Bus Facilities Entry'!BE283, CFV_Tbl[CF Code], 0)) )</f>
        <v>Field Not Required</v>
      </c>
      <c r="BI283" s="239"/>
      <c r="BJ283" s="243" t="e">
        <f>INDEX(Mnemonic[Code], MATCH('9.3 MAL- Bus Facilities Entry'!BS283, Mnemonic[Description], 0))</f>
        <v>#N/A</v>
      </c>
      <c r="BK283" s="243" t="e">
        <f>INDEX(Mnemonic[Code], MATCH('9.3 MAL- Bus Facilities Entry'!BT283, Mnemonic[Description], 0))</f>
        <v>#N/A</v>
      </c>
      <c r="BL283" s="243" t="e">
        <f>IF(ISNA(INDEX(Mnemonic[Code], MATCH( '9.3 MAL- Bus Facilities Entry'!BU283, Mnemonic[Description], 0)) ),  INDEX(Mnemonic[Code], MATCH( LEFT('9.3 MAL- Bus Facilities Entry'!BU283, LEN(BU283)-2), Mnemonic[Description], 0)),  INDEX(Mnemonic[Code], MATCH( '9.3 MAL- Bus Facilities Entry'!BU283, Mnemonic[Description], 0)) )</f>
        <v>#VALUE!</v>
      </c>
      <c r="BM283" s="243" t="e">
        <f>IF(ISNA(INDEX(Mnemonic[Code], MATCH( '9.3 MAL- Bus Facilities Entry'!BV283, Mnemonic[Description], 0)) ),  INDEX(Mnemonic[Code], MATCH( LEFT('9.3 MAL- Bus Facilities Entry'!BV283, LEN(BV283)-2), Mnemonic[Description], 0)),  INDEX(Mnemonic[Code], MATCH( '9.3 MAL- Bus Facilities Entry'!BV283, Mnemonic[Description], 0)) )</f>
        <v>#VALUE!</v>
      </c>
      <c r="BN283" s="243" t="e">
        <f>IF(ISNA(INDEX(Mnemonic[Code], MATCH( '9.3 MAL- Bus Facilities Entry'!BW283, Mnemonic[Description], 0)) ),  INDEX(Mnemonic[Code], MATCH( LEFT('9.3 MAL- Bus Facilities Entry'!BW283, LEN(BW283)-1), Mnemonic[Description], 0)),  INDEX(Mnemonic[Code], MATCH( '9.3 MAL- Bus Facilities Entry'!BW283, Mnemonic[Description], 0)) )</f>
        <v>#VALUE!</v>
      </c>
      <c r="BO283" s="243" t="e">
        <f>IF(ISNA(INDEX(Mnemonic[Code], MATCH( '9.3 MAL- Bus Facilities Entry'!BX283, Mnemonic[Description], 0)) ),  INDEX(Mnemonic[Code], MATCH( LEFT('9.3 MAL- Bus Facilities Entry'!BX283, LEN(BX283)-1), Mnemonic[Description], 0)),  INDEX(Mnemonic[Code], MATCH( '9.3 MAL- Bus Facilities Entry'!BX283, Mnemonic[Description], 0)) )</f>
        <v>#VALUE!</v>
      </c>
      <c r="BP283" s="243" t="e">
        <f t="shared" si="46"/>
        <v>#N/A</v>
      </c>
      <c r="BQ283" s="243" t="e">
        <f t="shared" si="47"/>
        <v>#N/A</v>
      </c>
      <c r="BR283" s="243" t="e">
        <f t="shared" si="48"/>
        <v>#VALUE!</v>
      </c>
      <c r="BS283" s="245"/>
      <c r="BT283" s="245"/>
      <c r="BU283" s="244"/>
      <c r="BV283" s="244"/>
      <c r="BW283" s="244"/>
      <c r="BX283" s="244"/>
      <c r="BZ283" s="239"/>
      <c r="CA283" s="433" t="e">
        <f>INDEX('MAL-OTHERLOOKUPS'!$ES$4:$ES$56, MATCH('9.3 MAL- Bus Facilities Entry'!CE283, 'MAL-OTHERLOOKUPS'!$ET$4:$ET$56, 0))</f>
        <v>#N/A</v>
      </c>
      <c r="CB283" s="434" t="str">
        <f t="shared" si="44"/>
        <v>L--</v>
      </c>
      <c r="CC283" s="434"/>
      <c r="CD283" s="425"/>
      <c r="CE283" s="425"/>
      <c r="CF283" s="425"/>
      <c r="CG283" s="248"/>
      <c r="CH283" s="367"/>
      <c r="CI283" s="367"/>
      <c r="CJ283" s="435" t="s">
        <v>11299</v>
      </c>
      <c r="CK283" s="435" t="s">
        <v>11299</v>
      </c>
      <c r="CL283" s="436" t="e">
        <v>#N/A</v>
      </c>
      <c r="CN283" s="300">
        <v>0</v>
      </c>
      <c r="CO283" s="471"/>
      <c r="CP283" s="300" t="str">
        <f t="shared" si="45"/>
        <v>0-</v>
      </c>
      <c r="CQ283" s="471"/>
      <c r="CR283" s="252" t="str">
        <f t="shared" si="40"/>
        <v xml:space="preserve">; ; </v>
      </c>
      <c r="CS283" s="252" t="str">
        <f t="shared" si="41"/>
        <v xml:space="preserve">; ; </v>
      </c>
      <c r="CT283" s="425"/>
      <c r="CU283" s="252" t="e">
        <v>#REF!</v>
      </c>
      <c r="CX283" s="239"/>
      <c r="CY283" s="240"/>
      <c r="CZ283" s="240"/>
      <c r="DA283" s="240"/>
      <c r="DB283" s="239"/>
      <c r="DD283" s="240"/>
      <c r="DE283" s="239"/>
      <c r="DF283" s="253"/>
      <c r="DH283" s="472"/>
      <c r="DI283" s="497"/>
      <c r="DJ283" s="254"/>
      <c r="DK283" s="239"/>
    </row>
    <row r="284" spans="1:115" ht="14.5" x14ac:dyDescent="0.35">
      <c r="A284" s="469"/>
      <c r="B284" s="239"/>
      <c r="C284" s="240"/>
      <c r="D284" s="240"/>
      <c r="E284" s="240"/>
      <c r="F284" s="367"/>
      <c r="G284" s="239"/>
      <c r="H284" s="240"/>
      <c r="J284" s="241"/>
      <c r="K284" s="241"/>
      <c r="M284" s="473"/>
      <c r="O284" s="239"/>
      <c r="Q284" s="143" t="e">
        <f>INDEX(AssetClass[Asset Class], MATCH('9.3 MAL- Bus Facilities Entry'!P284, AssetClass[Class Description], 0))</f>
        <v>#N/A</v>
      </c>
      <c r="R284" s="143"/>
      <c r="T284" s="239"/>
      <c r="U284" s="243" t="e" cm="1">
        <f t="array" ref="U284">INDEX('Custom Field Tbl'!$N$5:$N$446, MATCH('9.3 MAL- Bus Facilities Entry'!$Q284 &amp; '9.3 MAL- Bus Facilities Entry'!U$3, 'Custom Field Tbl'!$M$5:$M$446 &amp; 'Custom Field Tbl'!$O$5:$O$446, 0 ))</f>
        <v>#N/A</v>
      </c>
      <c r="V284" s="143" t="str">
        <f>IF(ISNA(INDEX(CFV_Tbl[CF Description], MATCH('9.3 MAL- Bus Facilities Entry'!U284, CFV_Tbl[CF Code], 0)) ), "Field Not Required", INDEX(CFV_Tbl[CF Description], MATCH('9.3 MAL- Bus Facilities Entry'!U284, CFV_Tbl[CF Code], 0)) )</f>
        <v>Field Not Required</v>
      </c>
      <c r="Y284" s="243" t="e" cm="1">
        <f t="array" ref="Y284">INDEX('Custom Field Tbl'!$N$5:$N$446, MATCH('9.3 MAL- Bus Facilities Entry'!$Q284 &amp; '9.3 MAL- Bus Facilities Entry'!Y$3, 'Custom Field Tbl'!$M$5:$M$446 &amp; 'Custom Field Tbl'!$O$5:$O$446, 0 ))</f>
        <v>#N/A</v>
      </c>
      <c r="Z284" s="143" t="str">
        <f>IF(ISNA(INDEX(CFV_Tbl[CF Description], MATCH('9.3 MAL- Bus Facilities Entry'!Y284, CFV_Tbl[CF Code], 0)) ), "Field Not Required", INDEX(CFV_Tbl[CF Description], MATCH('9.3 MAL- Bus Facilities Entry'!Y284, CFV_Tbl[CF Code], 0)) )</f>
        <v>Field Not Required</v>
      </c>
      <c r="AC284" s="143" t="e" cm="1">
        <f t="array" ref="AC284">INDEX('Custom Field Tbl'!$N$5:$N$446, MATCH('9.3 MAL- Bus Facilities Entry'!$Q284 &amp; '9.3 MAL- Bus Facilities Entry'!AC$3, 'Custom Field Tbl'!$M$5:$M$446 &amp; 'Custom Field Tbl'!$O$5:$O$446, 0 ))</f>
        <v>#N/A</v>
      </c>
      <c r="AD284" s="143" t="str">
        <f>IF(ISNA(INDEX(CFV_Tbl[CF Description], MATCH('9.3 MAL- Bus Facilities Entry'!AC284, CFV_Tbl[CF Code], 0)) ), "Field Not Required", INDEX(CFV_Tbl[CF Description], MATCH('9.3 MAL- Bus Facilities Entry'!AC284, CFV_Tbl[CF Code], 0)) )</f>
        <v>Field Not Required</v>
      </c>
      <c r="AG284" s="143" t="e" cm="1">
        <f t="array" ref="AG284">INDEX('Custom Field Tbl'!$N$5:$N$446, MATCH('9.3 MAL- Bus Facilities Entry'!$Q284 &amp; '9.3 MAL- Bus Facilities Entry'!AG$3, 'Custom Field Tbl'!$M$5:$M$446 &amp; 'Custom Field Tbl'!$O$5:$O$446, 0 ))</f>
        <v>#N/A</v>
      </c>
      <c r="AH284" s="143" t="str">
        <f>IF(ISNA(INDEX(CFV_Tbl[CF Description], MATCH('9.3 MAL- Bus Facilities Entry'!AG284, CFV_Tbl[CF Code], 0)) ), "Field Not Required", INDEX(CFV_Tbl[CF Description], MATCH('9.3 MAL- Bus Facilities Entry'!AG284, CFV_Tbl[CF Code], 0)) )</f>
        <v>Field Not Required</v>
      </c>
      <c r="AK284" s="143" t="e" cm="1">
        <f t="array" ref="AK284">INDEX('Custom Field Tbl'!$N$5:$N$446, MATCH('9.3 MAL- Bus Facilities Entry'!$Q284 &amp; '9.3 MAL- Bus Facilities Entry'!AK$3, 'Custom Field Tbl'!$M$5:$M$446 &amp; 'Custom Field Tbl'!$O$5:$O$446, 0 ))</f>
        <v>#N/A</v>
      </c>
      <c r="AL284" s="143" t="str">
        <f>IF(ISNA(INDEX(CFV_Tbl[CF Description], MATCH('9.3 MAL- Bus Facilities Entry'!AK284, CFV_Tbl[CF Code], 0)) ), "Field Not Required", INDEX(CFV_Tbl[CF Description], MATCH('9.3 MAL- Bus Facilities Entry'!AK284, CFV_Tbl[CF Code], 0)) )</f>
        <v>Field Not Required</v>
      </c>
      <c r="AO284" s="143" t="e" cm="1">
        <f t="array" ref="AO284">INDEX('Custom Field Tbl'!$N$5:$N$446, MATCH('9.3 MAL- Bus Facilities Entry'!$Q284 &amp; '9.3 MAL- Bus Facilities Entry'!AO$3, 'Custom Field Tbl'!$M$5:$M$446 &amp; 'Custom Field Tbl'!$O$5:$O$446, 0 ))</f>
        <v>#N/A</v>
      </c>
      <c r="AP284" s="143" t="str">
        <f>IF(ISNA(INDEX(CFV_Tbl[CF Description], MATCH('9.3 MAL- Bus Facilities Entry'!AO284, CFV_Tbl[CF Code], 0)) ), "Field Not Required", INDEX(CFV_Tbl[CF Description], MATCH('9.3 MAL- Bus Facilities Entry'!AO284, CFV_Tbl[CF Code], 0)) )</f>
        <v>Field Not Required</v>
      </c>
      <c r="AS284" s="143" t="e" cm="1">
        <f t="array" ref="AS284">INDEX('Custom Field Tbl'!$N$5:$N$446, MATCH('9.3 MAL- Bus Facilities Entry'!$Q284 &amp; '9.3 MAL- Bus Facilities Entry'!AS$3, 'Custom Field Tbl'!$M$5:$M$446 &amp; 'Custom Field Tbl'!$O$5:$O$446, 0 ))</f>
        <v>#N/A</v>
      </c>
      <c r="AT284" s="143" t="str">
        <f>IF(ISNA(INDEX(CFV_Tbl[CF Description], MATCH('9.3 MAL- Bus Facilities Entry'!AS284, CFV_Tbl[CF Code], 0)) ), "Field Not Required", INDEX(CFV_Tbl[CF Description], MATCH('9.3 MAL- Bus Facilities Entry'!AS284, CFV_Tbl[CF Code], 0)) )</f>
        <v>Field Not Required</v>
      </c>
      <c r="AW284" s="143" t="e" cm="1">
        <f t="array" ref="AW284">INDEX('Custom Field Tbl'!$N$5:$N$446, MATCH('9.3 MAL- Bus Facilities Entry'!$Q284 &amp; '9.3 MAL- Bus Facilities Entry'!AW$3, 'Custom Field Tbl'!$M$5:$M$446 &amp; 'Custom Field Tbl'!$O$5:$O$446, 0 ))</f>
        <v>#N/A</v>
      </c>
      <c r="AX284" s="143" t="str">
        <f>IF(ISNA(INDEX(CFV_Tbl[CF Description], MATCH('9.3 MAL- Bus Facilities Entry'!AW284, CFV_Tbl[CF Code], 0)) ), "Field Not Required", INDEX(CFV_Tbl[CF Description], MATCH('9.3 MAL- Bus Facilities Entry'!AW284, CFV_Tbl[CF Code], 0)) )</f>
        <v>Field Not Required</v>
      </c>
      <c r="BA284" s="143" t="e" cm="1">
        <f t="array" ref="BA284">INDEX('Custom Field Tbl'!$N$5:$N$446, MATCH('9.3 MAL- Bus Facilities Entry'!$Q284 &amp; '9.3 MAL- Bus Facilities Entry'!BA$3, 'Custom Field Tbl'!$M$5:$M$446 &amp; 'Custom Field Tbl'!$O$5:$O$446, 0 ))</f>
        <v>#N/A</v>
      </c>
      <c r="BB284" s="143" t="str">
        <f>IF(ISNA(INDEX(CFV_Tbl[CF Description], MATCH('9.3 MAL- Bus Facilities Entry'!BA284, CFV_Tbl[CF Code], 0)) ), "Field Not Required", INDEX(CFV_Tbl[CF Description], MATCH('9.3 MAL- Bus Facilities Entry'!BA284, CFV_Tbl[CF Code], 0)) )</f>
        <v>Field Not Required</v>
      </c>
      <c r="BE284" s="143" t="e" cm="1">
        <f t="array" ref="BE284">INDEX('Custom Field Tbl'!$N$5:$N$446, MATCH('9.3 MAL- Bus Facilities Entry'!$Q284 &amp; '9.3 MAL- Bus Facilities Entry'!BE$3, 'Custom Field Tbl'!$M$5:$M$446 &amp; 'Custom Field Tbl'!$O$5:$O$446, 0 ))</f>
        <v>#N/A</v>
      </c>
      <c r="BF284" s="143" t="str">
        <f>IF(ISNA(INDEX(CFV_Tbl[CF Description], MATCH('9.3 MAL- Bus Facilities Entry'!BE284, CFV_Tbl[CF Code], 0)) ), "Field Not Required", INDEX(CFV_Tbl[CF Description], MATCH('9.3 MAL- Bus Facilities Entry'!BE284, CFV_Tbl[CF Code], 0)) )</f>
        <v>Field Not Required</v>
      </c>
      <c r="BI284" s="239"/>
      <c r="BJ284" s="243" t="e">
        <f>INDEX(Mnemonic[Code], MATCH('9.3 MAL- Bus Facilities Entry'!BS284, Mnemonic[Description], 0))</f>
        <v>#N/A</v>
      </c>
      <c r="BK284" s="243" t="e">
        <f>INDEX(Mnemonic[Code], MATCH('9.3 MAL- Bus Facilities Entry'!BT284, Mnemonic[Description], 0))</f>
        <v>#N/A</v>
      </c>
      <c r="BL284" s="243" t="e">
        <f>IF(ISNA(INDEX(Mnemonic[Code], MATCH( '9.3 MAL- Bus Facilities Entry'!BU284, Mnemonic[Description], 0)) ),  INDEX(Mnemonic[Code], MATCH( LEFT('9.3 MAL- Bus Facilities Entry'!BU284, LEN(BU284)-2), Mnemonic[Description], 0)),  INDEX(Mnemonic[Code], MATCH( '9.3 MAL- Bus Facilities Entry'!BU284, Mnemonic[Description], 0)) )</f>
        <v>#VALUE!</v>
      </c>
      <c r="BM284" s="243" t="e">
        <f>IF(ISNA(INDEX(Mnemonic[Code], MATCH( '9.3 MAL- Bus Facilities Entry'!BV284, Mnemonic[Description], 0)) ),  INDEX(Mnemonic[Code], MATCH( LEFT('9.3 MAL- Bus Facilities Entry'!BV284, LEN(BV284)-2), Mnemonic[Description], 0)),  INDEX(Mnemonic[Code], MATCH( '9.3 MAL- Bus Facilities Entry'!BV284, Mnemonic[Description], 0)) )</f>
        <v>#VALUE!</v>
      </c>
      <c r="BN284" s="243" t="e">
        <f>IF(ISNA(INDEX(Mnemonic[Code], MATCH( '9.3 MAL- Bus Facilities Entry'!BW284, Mnemonic[Description], 0)) ),  INDEX(Mnemonic[Code], MATCH( LEFT('9.3 MAL- Bus Facilities Entry'!BW284, LEN(BW284)-1), Mnemonic[Description], 0)),  INDEX(Mnemonic[Code], MATCH( '9.3 MAL- Bus Facilities Entry'!BW284, Mnemonic[Description], 0)) )</f>
        <v>#VALUE!</v>
      </c>
      <c r="BO284" s="243" t="e">
        <f>IF(ISNA(INDEX(Mnemonic[Code], MATCH( '9.3 MAL- Bus Facilities Entry'!BX284, Mnemonic[Description], 0)) ),  INDEX(Mnemonic[Code], MATCH( LEFT('9.3 MAL- Bus Facilities Entry'!BX284, LEN(BX284)-1), Mnemonic[Description], 0)),  INDEX(Mnemonic[Code], MATCH( '9.3 MAL- Bus Facilities Entry'!BX284, Mnemonic[Description], 0)) )</f>
        <v>#VALUE!</v>
      </c>
      <c r="BP284" s="243" t="e">
        <f t="shared" si="46"/>
        <v>#N/A</v>
      </c>
      <c r="BQ284" s="243" t="e">
        <f t="shared" si="47"/>
        <v>#N/A</v>
      </c>
      <c r="BR284" s="243" t="e">
        <f t="shared" si="48"/>
        <v>#VALUE!</v>
      </c>
      <c r="BS284" s="245"/>
      <c r="BT284" s="245"/>
      <c r="BU284" s="244"/>
      <c r="BV284" s="244"/>
      <c r="BW284" s="244"/>
      <c r="BX284" s="244"/>
      <c r="BZ284" s="239"/>
      <c r="CA284" s="433" t="e">
        <f>INDEX('MAL-OTHERLOOKUPS'!$ES$4:$ES$56, MATCH('9.3 MAL- Bus Facilities Entry'!CE284, 'MAL-OTHERLOOKUPS'!$ET$4:$ET$56, 0))</f>
        <v>#N/A</v>
      </c>
      <c r="CB284" s="434" t="str">
        <f t="shared" si="44"/>
        <v>L--</v>
      </c>
      <c r="CC284" s="434"/>
      <c r="CD284" s="425"/>
      <c r="CE284" s="425"/>
      <c r="CF284" s="425"/>
      <c r="CG284" s="248"/>
      <c r="CH284" s="367"/>
      <c r="CI284" s="367"/>
      <c r="CJ284" s="435" t="s">
        <v>11299</v>
      </c>
      <c r="CK284" s="435" t="s">
        <v>11299</v>
      </c>
      <c r="CL284" s="436" t="e">
        <v>#N/A</v>
      </c>
      <c r="CN284" s="300">
        <v>0</v>
      </c>
      <c r="CO284" s="471"/>
      <c r="CP284" s="300" t="str">
        <f t="shared" si="45"/>
        <v>0-</v>
      </c>
      <c r="CQ284" s="471"/>
      <c r="CR284" s="252" t="str">
        <f t="shared" si="40"/>
        <v xml:space="preserve">; ; </v>
      </c>
      <c r="CS284" s="252" t="str">
        <f t="shared" si="41"/>
        <v xml:space="preserve">; ; </v>
      </c>
      <c r="CT284" s="425"/>
      <c r="CU284" s="252" t="e">
        <v>#REF!</v>
      </c>
      <c r="CX284" s="239"/>
      <c r="CY284" s="240"/>
      <c r="CZ284" s="240"/>
      <c r="DA284" s="240"/>
      <c r="DB284" s="239"/>
      <c r="DD284" s="240"/>
      <c r="DE284" s="239"/>
      <c r="DF284" s="253"/>
      <c r="DH284" s="472"/>
      <c r="DI284" s="497"/>
      <c r="DJ284" s="254"/>
      <c r="DK284" s="239"/>
    </row>
    <row r="285" spans="1:115" ht="14.5" x14ac:dyDescent="0.35">
      <c r="A285" s="469"/>
      <c r="B285" s="239"/>
      <c r="C285" s="240"/>
      <c r="D285" s="240"/>
      <c r="E285" s="240"/>
      <c r="F285" s="367"/>
      <c r="G285" s="239"/>
      <c r="H285" s="240"/>
      <c r="J285" s="241"/>
      <c r="K285" s="241"/>
      <c r="M285" s="473"/>
      <c r="O285" s="239"/>
      <c r="Q285" s="143" t="e">
        <f>INDEX(AssetClass[Asset Class], MATCH('9.3 MAL- Bus Facilities Entry'!P285, AssetClass[Class Description], 0))</f>
        <v>#N/A</v>
      </c>
      <c r="R285" s="143"/>
      <c r="T285" s="239"/>
      <c r="U285" s="243" t="e" cm="1">
        <f t="array" ref="U285">INDEX('Custom Field Tbl'!$N$5:$N$446, MATCH('9.3 MAL- Bus Facilities Entry'!$Q285 &amp; '9.3 MAL- Bus Facilities Entry'!U$3, 'Custom Field Tbl'!$M$5:$M$446 &amp; 'Custom Field Tbl'!$O$5:$O$446, 0 ))</f>
        <v>#N/A</v>
      </c>
      <c r="V285" s="143" t="str">
        <f>IF(ISNA(INDEX(CFV_Tbl[CF Description], MATCH('9.3 MAL- Bus Facilities Entry'!U285, CFV_Tbl[CF Code], 0)) ), "Field Not Required", INDEX(CFV_Tbl[CF Description], MATCH('9.3 MAL- Bus Facilities Entry'!U285, CFV_Tbl[CF Code], 0)) )</f>
        <v>Field Not Required</v>
      </c>
      <c r="Y285" s="243" t="e" cm="1">
        <f t="array" ref="Y285">INDEX('Custom Field Tbl'!$N$5:$N$446, MATCH('9.3 MAL- Bus Facilities Entry'!$Q285 &amp; '9.3 MAL- Bus Facilities Entry'!Y$3, 'Custom Field Tbl'!$M$5:$M$446 &amp; 'Custom Field Tbl'!$O$5:$O$446, 0 ))</f>
        <v>#N/A</v>
      </c>
      <c r="Z285" s="143" t="str">
        <f>IF(ISNA(INDEX(CFV_Tbl[CF Description], MATCH('9.3 MAL- Bus Facilities Entry'!Y285, CFV_Tbl[CF Code], 0)) ), "Field Not Required", INDEX(CFV_Tbl[CF Description], MATCH('9.3 MAL- Bus Facilities Entry'!Y285, CFV_Tbl[CF Code], 0)) )</f>
        <v>Field Not Required</v>
      </c>
      <c r="AC285" s="143" t="e" cm="1">
        <f t="array" ref="AC285">INDEX('Custom Field Tbl'!$N$5:$N$446, MATCH('9.3 MAL- Bus Facilities Entry'!$Q285 &amp; '9.3 MAL- Bus Facilities Entry'!AC$3, 'Custom Field Tbl'!$M$5:$M$446 &amp; 'Custom Field Tbl'!$O$5:$O$446, 0 ))</f>
        <v>#N/A</v>
      </c>
      <c r="AD285" s="143" t="str">
        <f>IF(ISNA(INDEX(CFV_Tbl[CF Description], MATCH('9.3 MAL- Bus Facilities Entry'!AC285, CFV_Tbl[CF Code], 0)) ), "Field Not Required", INDEX(CFV_Tbl[CF Description], MATCH('9.3 MAL- Bus Facilities Entry'!AC285, CFV_Tbl[CF Code], 0)) )</f>
        <v>Field Not Required</v>
      </c>
      <c r="AG285" s="143" t="e" cm="1">
        <f t="array" ref="AG285">INDEX('Custom Field Tbl'!$N$5:$N$446, MATCH('9.3 MAL- Bus Facilities Entry'!$Q285 &amp; '9.3 MAL- Bus Facilities Entry'!AG$3, 'Custom Field Tbl'!$M$5:$M$446 &amp; 'Custom Field Tbl'!$O$5:$O$446, 0 ))</f>
        <v>#N/A</v>
      </c>
      <c r="AH285" s="143" t="str">
        <f>IF(ISNA(INDEX(CFV_Tbl[CF Description], MATCH('9.3 MAL- Bus Facilities Entry'!AG285, CFV_Tbl[CF Code], 0)) ), "Field Not Required", INDEX(CFV_Tbl[CF Description], MATCH('9.3 MAL- Bus Facilities Entry'!AG285, CFV_Tbl[CF Code], 0)) )</f>
        <v>Field Not Required</v>
      </c>
      <c r="AK285" s="143" t="e" cm="1">
        <f t="array" ref="AK285">INDEX('Custom Field Tbl'!$N$5:$N$446, MATCH('9.3 MAL- Bus Facilities Entry'!$Q285 &amp; '9.3 MAL- Bus Facilities Entry'!AK$3, 'Custom Field Tbl'!$M$5:$M$446 &amp; 'Custom Field Tbl'!$O$5:$O$446, 0 ))</f>
        <v>#N/A</v>
      </c>
      <c r="AL285" s="143" t="str">
        <f>IF(ISNA(INDEX(CFV_Tbl[CF Description], MATCH('9.3 MAL- Bus Facilities Entry'!AK285, CFV_Tbl[CF Code], 0)) ), "Field Not Required", INDEX(CFV_Tbl[CF Description], MATCH('9.3 MAL- Bus Facilities Entry'!AK285, CFV_Tbl[CF Code], 0)) )</f>
        <v>Field Not Required</v>
      </c>
      <c r="AO285" s="143" t="e" cm="1">
        <f t="array" ref="AO285">INDEX('Custom Field Tbl'!$N$5:$N$446, MATCH('9.3 MAL- Bus Facilities Entry'!$Q285 &amp; '9.3 MAL- Bus Facilities Entry'!AO$3, 'Custom Field Tbl'!$M$5:$M$446 &amp; 'Custom Field Tbl'!$O$5:$O$446, 0 ))</f>
        <v>#N/A</v>
      </c>
      <c r="AP285" s="143" t="str">
        <f>IF(ISNA(INDEX(CFV_Tbl[CF Description], MATCH('9.3 MAL- Bus Facilities Entry'!AO285, CFV_Tbl[CF Code], 0)) ), "Field Not Required", INDEX(CFV_Tbl[CF Description], MATCH('9.3 MAL- Bus Facilities Entry'!AO285, CFV_Tbl[CF Code], 0)) )</f>
        <v>Field Not Required</v>
      </c>
      <c r="AS285" s="143" t="e" cm="1">
        <f t="array" ref="AS285">INDEX('Custom Field Tbl'!$N$5:$N$446, MATCH('9.3 MAL- Bus Facilities Entry'!$Q285 &amp; '9.3 MAL- Bus Facilities Entry'!AS$3, 'Custom Field Tbl'!$M$5:$M$446 &amp; 'Custom Field Tbl'!$O$5:$O$446, 0 ))</f>
        <v>#N/A</v>
      </c>
      <c r="AT285" s="143" t="str">
        <f>IF(ISNA(INDEX(CFV_Tbl[CF Description], MATCH('9.3 MAL- Bus Facilities Entry'!AS285, CFV_Tbl[CF Code], 0)) ), "Field Not Required", INDEX(CFV_Tbl[CF Description], MATCH('9.3 MAL- Bus Facilities Entry'!AS285, CFV_Tbl[CF Code], 0)) )</f>
        <v>Field Not Required</v>
      </c>
      <c r="AW285" s="143" t="e" cm="1">
        <f t="array" ref="AW285">INDEX('Custom Field Tbl'!$N$5:$N$446, MATCH('9.3 MAL- Bus Facilities Entry'!$Q285 &amp; '9.3 MAL- Bus Facilities Entry'!AW$3, 'Custom Field Tbl'!$M$5:$M$446 &amp; 'Custom Field Tbl'!$O$5:$O$446, 0 ))</f>
        <v>#N/A</v>
      </c>
      <c r="AX285" s="143" t="str">
        <f>IF(ISNA(INDEX(CFV_Tbl[CF Description], MATCH('9.3 MAL- Bus Facilities Entry'!AW285, CFV_Tbl[CF Code], 0)) ), "Field Not Required", INDEX(CFV_Tbl[CF Description], MATCH('9.3 MAL- Bus Facilities Entry'!AW285, CFV_Tbl[CF Code], 0)) )</f>
        <v>Field Not Required</v>
      </c>
      <c r="BA285" s="143" t="e" cm="1">
        <f t="array" ref="BA285">INDEX('Custom Field Tbl'!$N$5:$N$446, MATCH('9.3 MAL- Bus Facilities Entry'!$Q285 &amp; '9.3 MAL- Bus Facilities Entry'!BA$3, 'Custom Field Tbl'!$M$5:$M$446 &amp; 'Custom Field Tbl'!$O$5:$O$446, 0 ))</f>
        <v>#N/A</v>
      </c>
      <c r="BB285" s="143" t="str">
        <f>IF(ISNA(INDEX(CFV_Tbl[CF Description], MATCH('9.3 MAL- Bus Facilities Entry'!BA285, CFV_Tbl[CF Code], 0)) ), "Field Not Required", INDEX(CFV_Tbl[CF Description], MATCH('9.3 MAL- Bus Facilities Entry'!BA285, CFV_Tbl[CF Code], 0)) )</f>
        <v>Field Not Required</v>
      </c>
      <c r="BE285" s="143" t="e" cm="1">
        <f t="array" ref="BE285">INDEX('Custom Field Tbl'!$N$5:$N$446, MATCH('9.3 MAL- Bus Facilities Entry'!$Q285 &amp; '9.3 MAL- Bus Facilities Entry'!BE$3, 'Custom Field Tbl'!$M$5:$M$446 &amp; 'Custom Field Tbl'!$O$5:$O$446, 0 ))</f>
        <v>#N/A</v>
      </c>
      <c r="BF285" s="143" t="str">
        <f>IF(ISNA(INDEX(CFV_Tbl[CF Description], MATCH('9.3 MAL- Bus Facilities Entry'!BE285, CFV_Tbl[CF Code], 0)) ), "Field Not Required", INDEX(CFV_Tbl[CF Description], MATCH('9.3 MAL- Bus Facilities Entry'!BE285, CFV_Tbl[CF Code], 0)) )</f>
        <v>Field Not Required</v>
      </c>
      <c r="BI285" s="239"/>
      <c r="BJ285" s="243" t="e">
        <f>INDEX(Mnemonic[Code], MATCH('9.3 MAL- Bus Facilities Entry'!BS285, Mnemonic[Description], 0))</f>
        <v>#N/A</v>
      </c>
      <c r="BK285" s="243" t="e">
        <f>INDEX(Mnemonic[Code], MATCH('9.3 MAL- Bus Facilities Entry'!BT285, Mnemonic[Description], 0))</f>
        <v>#N/A</v>
      </c>
      <c r="BL285" s="243" t="e">
        <f>IF(ISNA(INDEX(Mnemonic[Code], MATCH( '9.3 MAL- Bus Facilities Entry'!BU285, Mnemonic[Description], 0)) ),  INDEX(Mnemonic[Code], MATCH( LEFT('9.3 MAL- Bus Facilities Entry'!BU285, LEN(BU285)-2), Mnemonic[Description], 0)),  INDEX(Mnemonic[Code], MATCH( '9.3 MAL- Bus Facilities Entry'!BU285, Mnemonic[Description], 0)) )</f>
        <v>#VALUE!</v>
      </c>
      <c r="BM285" s="243" t="e">
        <f>IF(ISNA(INDEX(Mnemonic[Code], MATCH( '9.3 MAL- Bus Facilities Entry'!BV285, Mnemonic[Description], 0)) ),  INDEX(Mnemonic[Code], MATCH( LEFT('9.3 MAL- Bus Facilities Entry'!BV285, LEN(BV285)-2), Mnemonic[Description], 0)),  INDEX(Mnemonic[Code], MATCH( '9.3 MAL- Bus Facilities Entry'!BV285, Mnemonic[Description], 0)) )</f>
        <v>#VALUE!</v>
      </c>
      <c r="BN285" s="243" t="e">
        <f>IF(ISNA(INDEX(Mnemonic[Code], MATCH( '9.3 MAL- Bus Facilities Entry'!BW285, Mnemonic[Description], 0)) ),  INDEX(Mnemonic[Code], MATCH( LEFT('9.3 MAL- Bus Facilities Entry'!BW285, LEN(BW285)-1), Mnemonic[Description], 0)),  INDEX(Mnemonic[Code], MATCH( '9.3 MAL- Bus Facilities Entry'!BW285, Mnemonic[Description], 0)) )</f>
        <v>#VALUE!</v>
      </c>
      <c r="BO285" s="243" t="e">
        <f>IF(ISNA(INDEX(Mnemonic[Code], MATCH( '9.3 MAL- Bus Facilities Entry'!BX285, Mnemonic[Description], 0)) ),  INDEX(Mnemonic[Code], MATCH( LEFT('9.3 MAL- Bus Facilities Entry'!BX285, LEN(BX285)-1), Mnemonic[Description], 0)),  INDEX(Mnemonic[Code], MATCH( '9.3 MAL- Bus Facilities Entry'!BX285, Mnemonic[Description], 0)) )</f>
        <v>#VALUE!</v>
      </c>
      <c r="BP285" s="243" t="e">
        <f t="shared" si="46"/>
        <v>#N/A</v>
      </c>
      <c r="BQ285" s="243" t="e">
        <f t="shared" si="47"/>
        <v>#N/A</v>
      </c>
      <c r="BR285" s="243" t="e">
        <f t="shared" si="48"/>
        <v>#VALUE!</v>
      </c>
      <c r="BS285" s="245"/>
      <c r="BT285" s="245"/>
      <c r="BU285" s="244"/>
      <c r="BV285" s="244"/>
      <c r="BW285" s="244"/>
      <c r="BX285" s="244"/>
      <c r="BZ285" s="239"/>
      <c r="CA285" s="433" t="e">
        <f>INDEX('MAL-OTHERLOOKUPS'!$ES$4:$ES$56, MATCH('9.3 MAL- Bus Facilities Entry'!CE285, 'MAL-OTHERLOOKUPS'!$ET$4:$ET$56, 0))</f>
        <v>#N/A</v>
      </c>
      <c r="CB285" s="434" t="str">
        <f t="shared" si="44"/>
        <v>L--</v>
      </c>
      <c r="CC285" s="434"/>
      <c r="CD285" s="425"/>
      <c r="CE285" s="425"/>
      <c r="CF285" s="425"/>
      <c r="CG285" s="248"/>
      <c r="CH285" s="367"/>
      <c r="CI285" s="367"/>
      <c r="CJ285" s="435" t="s">
        <v>11299</v>
      </c>
      <c r="CK285" s="435" t="s">
        <v>11299</v>
      </c>
      <c r="CL285" s="436" t="e">
        <v>#N/A</v>
      </c>
      <c r="CN285" s="300">
        <v>0</v>
      </c>
      <c r="CO285" s="471"/>
      <c r="CP285" s="300" t="str">
        <f t="shared" si="45"/>
        <v>0-</v>
      </c>
      <c r="CQ285" s="471"/>
      <c r="CR285" s="252" t="str">
        <f t="shared" si="40"/>
        <v xml:space="preserve">; ; </v>
      </c>
      <c r="CS285" s="252" t="str">
        <f t="shared" si="41"/>
        <v xml:space="preserve">; ; </v>
      </c>
      <c r="CT285" s="425"/>
      <c r="CU285" s="252" t="e">
        <v>#REF!</v>
      </c>
      <c r="CX285" s="239"/>
      <c r="CY285" s="240"/>
      <c r="CZ285" s="240"/>
      <c r="DA285" s="240"/>
      <c r="DB285" s="239"/>
      <c r="DD285" s="240"/>
      <c r="DE285" s="239"/>
      <c r="DF285" s="253"/>
      <c r="DH285" s="472"/>
      <c r="DI285" s="497"/>
      <c r="DJ285" s="254"/>
      <c r="DK285" s="239"/>
    </row>
    <row r="286" spans="1:115" ht="14.5" x14ac:dyDescent="0.35">
      <c r="A286" s="469"/>
      <c r="B286" s="239"/>
      <c r="C286" s="240"/>
      <c r="D286" s="240"/>
      <c r="E286" s="240"/>
      <c r="F286" s="367"/>
      <c r="G286" s="239"/>
      <c r="H286" s="240"/>
      <c r="J286" s="241"/>
      <c r="K286" s="241"/>
      <c r="M286" s="473"/>
      <c r="O286" s="239"/>
      <c r="Q286" s="143" t="e">
        <f>INDEX(AssetClass[Asset Class], MATCH('9.3 MAL- Bus Facilities Entry'!P286, AssetClass[Class Description], 0))</f>
        <v>#N/A</v>
      </c>
      <c r="R286" s="143"/>
      <c r="S286" s="242"/>
      <c r="T286" s="239"/>
      <c r="U286" s="243" t="e" cm="1">
        <f t="array" ref="U286">INDEX('Custom Field Tbl'!$N$5:$N$446, MATCH('9.3 MAL- Bus Facilities Entry'!$Q286 &amp; '9.3 MAL- Bus Facilities Entry'!U$3, 'Custom Field Tbl'!$M$5:$M$446 &amp; 'Custom Field Tbl'!$O$5:$O$446, 0 ))</f>
        <v>#N/A</v>
      </c>
      <c r="V286" s="143" t="str">
        <f>IF(ISNA(INDEX(CFV_Tbl[CF Description], MATCH('9.3 MAL- Bus Facilities Entry'!U286, CFV_Tbl[CF Code], 0)) ), "Field Not Required", INDEX(CFV_Tbl[CF Description], MATCH('9.3 MAL- Bus Facilities Entry'!U286, CFV_Tbl[CF Code], 0)) )</f>
        <v>Field Not Required</v>
      </c>
      <c r="Y286" s="243" t="e" cm="1">
        <f t="array" ref="Y286">INDEX('Custom Field Tbl'!$N$5:$N$446, MATCH('9.3 MAL- Bus Facilities Entry'!$Q286 &amp; '9.3 MAL- Bus Facilities Entry'!Y$3, 'Custom Field Tbl'!$M$5:$M$446 &amp; 'Custom Field Tbl'!$O$5:$O$446, 0 ))</f>
        <v>#N/A</v>
      </c>
      <c r="Z286" s="143" t="str">
        <f>IF(ISNA(INDEX(CFV_Tbl[CF Description], MATCH('9.3 MAL- Bus Facilities Entry'!Y286, CFV_Tbl[CF Code], 0)) ), "Field Not Required", INDEX(CFV_Tbl[CF Description], MATCH('9.3 MAL- Bus Facilities Entry'!Y286, CFV_Tbl[CF Code], 0)) )</f>
        <v>Field Not Required</v>
      </c>
      <c r="AC286" s="243" t="e" cm="1">
        <f t="array" ref="AC286">INDEX('Custom Field Tbl'!$N$5:$N$446, MATCH('9.3 MAL- Bus Facilities Entry'!$Q286 &amp; '9.3 MAL- Bus Facilities Entry'!AC$3, 'Custom Field Tbl'!$M$5:$M$446 &amp; 'Custom Field Tbl'!$O$5:$O$446, 0 ))</f>
        <v>#N/A</v>
      </c>
      <c r="AD286" s="143" t="str">
        <f>IF(ISNA(INDEX(CFV_Tbl[CF Description], MATCH('9.3 MAL- Bus Facilities Entry'!AC286, CFV_Tbl[CF Code], 0)) ), "Field Not Required", INDEX(CFV_Tbl[CF Description], MATCH('9.3 MAL- Bus Facilities Entry'!AC286, CFV_Tbl[CF Code], 0)) )</f>
        <v>Field Not Required</v>
      </c>
      <c r="AG286" s="243" t="e" cm="1">
        <f t="array" ref="AG286">INDEX('Custom Field Tbl'!$N$5:$N$446, MATCH('9.3 MAL- Bus Facilities Entry'!$Q286 &amp; '9.3 MAL- Bus Facilities Entry'!AG$3, 'Custom Field Tbl'!$M$5:$M$446 &amp; 'Custom Field Tbl'!$O$5:$O$446, 0 ))</f>
        <v>#N/A</v>
      </c>
      <c r="AH286" s="143" t="str">
        <f>IF(ISNA(INDEX(CFV_Tbl[CF Description], MATCH('9.3 MAL- Bus Facilities Entry'!AG286, CFV_Tbl[CF Code], 0)) ), "Field Not Required", INDEX(CFV_Tbl[CF Description], MATCH('9.3 MAL- Bus Facilities Entry'!AG286, CFV_Tbl[CF Code], 0)) )</f>
        <v>Field Not Required</v>
      </c>
      <c r="AK286" s="243" t="e" cm="1">
        <f t="array" ref="AK286">INDEX('Custom Field Tbl'!$N$5:$N$446, MATCH('9.3 MAL- Bus Facilities Entry'!$Q286 &amp; '9.3 MAL- Bus Facilities Entry'!AK$3, 'Custom Field Tbl'!$M$5:$M$446 &amp; 'Custom Field Tbl'!$O$5:$O$446, 0 ))</f>
        <v>#N/A</v>
      </c>
      <c r="AL286" s="143" t="str">
        <f>IF(ISNA(INDEX(CFV_Tbl[CF Description], MATCH('9.3 MAL- Bus Facilities Entry'!AK286, CFV_Tbl[CF Code], 0)) ), "Field Not Required", INDEX(CFV_Tbl[CF Description], MATCH('9.3 MAL- Bus Facilities Entry'!AK286, CFV_Tbl[CF Code], 0)) )</f>
        <v>Field Not Required</v>
      </c>
      <c r="AO286" s="243" t="e" cm="1">
        <f t="array" ref="AO286">INDEX('Custom Field Tbl'!$N$5:$N$446, MATCH('9.3 MAL- Bus Facilities Entry'!$Q286 &amp; '9.3 MAL- Bus Facilities Entry'!AO$3, 'Custom Field Tbl'!$M$5:$M$446 &amp; 'Custom Field Tbl'!$O$5:$O$446, 0 ))</f>
        <v>#N/A</v>
      </c>
      <c r="AP286" s="143" t="str">
        <f>IF(ISNA(INDEX(CFV_Tbl[CF Description], MATCH('9.3 MAL- Bus Facilities Entry'!AO286, CFV_Tbl[CF Code], 0)) ), "Field Not Required", INDEX(CFV_Tbl[CF Description], MATCH('9.3 MAL- Bus Facilities Entry'!AO286, CFV_Tbl[CF Code], 0)) )</f>
        <v>Field Not Required</v>
      </c>
      <c r="AS286" s="243" t="e" cm="1">
        <f t="array" ref="AS286">INDEX('Custom Field Tbl'!$N$5:$N$446, MATCH('9.3 MAL- Bus Facilities Entry'!$Q286 &amp; '9.3 MAL- Bus Facilities Entry'!AS$3, 'Custom Field Tbl'!$M$5:$M$446 &amp; 'Custom Field Tbl'!$O$5:$O$446, 0 ))</f>
        <v>#N/A</v>
      </c>
      <c r="AT286" s="143" t="str">
        <f>IF(ISNA(INDEX(CFV_Tbl[CF Description], MATCH('9.3 MAL- Bus Facilities Entry'!AS286, CFV_Tbl[CF Code], 0)) ), "Field Not Required", INDEX(CFV_Tbl[CF Description], MATCH('9.3 MAL- Bus Facilities Entry'!AS286, CFV_Tbl[CF Code], 0)) )</f>
        <v>Field Not Required</v>
      </c>
      <c r="AW286" s="243" t="e" cm="1">
        <f t="array" ref="AW286">INDEX('Custom Field Tbl'!$N$5:$N$446, MATCH('9.3 MAL- Bus Facilities Entry'!$Q286 &amp; '9.3 MAL- Bus Facilities Entry'!AW$3, 'Custom Field Tbl'!$M$5:$M$446 &amp; 'Custom Field Tbl'!$O$5:$O$446, 0 ))</f>
        <v>#N/A</v>
      </c>
      <c r="AX286" s="143" t="str">
        <f>IF(ISNA(INDEX(CFV_Tbl[CF Description], MATCH('9.3 MAL- Bus Facilities Entry'!AW286, CFV_Tbl[CF Code], 0)) ), "Field Not Required", INDEX(CFV_Tbl[CF Description], MATCH('9.3 MAL- Bus Facilities Entry'!AW286, CFV_Tbl[CF Code], 0)) )</f>
        <v>Field Not Required</v>
      </c>
      <c r="BA286" s="243" t="e" cm="1">
        <f t="array" ref="BA286">INDEX('Custom Field Tbl'!$N$5:$N$446, MATCH('9.3 MAL- Bus Facilities Entry'!$Q286 &amp; '9.3 MAL- Bus Facilities Entry'!BA$3, 'Custom Field Tbl'!$M$5:$M$446 &amp; 'Custom Field Tbl'!$O$5:$O$446, 0 ))</f>
        <v>#N/A</v>
      </c>
      <c r="BB286" s="143" t="str">
        <f>IF(ISNA(INDEX(CFV_Tbl[CF Description], MATCH('9.3 MAL- Bus Facilities Entry'!BA286, CFV_Tbl[CF Code], 0)) ), "Field Not Required", INDEX(CFV_Tbl[CF Description], MATCH('9.3 MAL- Bus Facilities Entry'!BA286, CFV_Tbl[CF Code], 0)) )</f>
        <v>Field Not Required</v>
      </c>
      <c r="BE286" s="243" t="e" cm="1">
        <f t="array" ref="BE286">INDEX('Custom Field Tbl'!$N$5:$N$446, MATCH('9.3 MAL- Bus Facilities Entry'!$Q286 &amp; '9.3 MAL- Bus Facilities Entry'!BE$3, 'Custom Field Tbl'!$M$5:$M$446 &amp; 'Custom Field Tbl'!$O$5:$O$446, 0 ))</f>
        <v>#N/A</v>
      </c>
      <c r="BF286" s="143" t="str">
        <f>IF(ISNA(INDEX(CFV_Tbl[CF Description], MATCH('9.3 MAL- Bus Facilities Entry'!BE286, CFV_Tbl[CF Code], 0)) ), "Field Not Required", INDEX(CFV_Tbl[CF Description], MATCH('9.3 MAL- Bus Facilities Entry'!BE286, CFV_Tbl[CF Code], 0)) )</f>
        <v>Field Not Required</v>
      </c>
      <c r="BI286" s="239"/>
      <c r="BJ286" s="243" t="e">
        <f>INDEX(Mnemonic[Code], MATCH('9.3 MAL- Bus Facilities Entry'!BS286, Mnemonic[Description], 0))</f>
        <v>#N/A</v>
      </c>
      <c r="BK286" s="243" t="e">
        <f>INDEX(Mnemonic[Code], MATCH('9.3 MAL- Bus Facilities Entry'!BT286, Mnemonic[Description], 0))</f>
        <v>#N/A</v>
      </c>
      <c r="BL286" s="243" t="e">
        <f>IF(ISNA(INDEX(Mnemonic[Code], MATCH( '9.3 MAL- Bus Facilities Entry'!BU286, Mnemonic[Description], 0)) ),  INDEX(Mnemonic[Code], MATCH( LEFT('9.3 MAL- Bus Facilities Entry'!BU286, LEN(BU286)-2), Mnemonic[Description], 0)),  INDEX(Mnemonic[Code], MATCH( '9.3 MAL- Bus Facilities Entry'!BU286, Mnemonic[Description], 0)) )</f>
        <v>#VALUE!</v>
      </c>
      <c r="BM286" s="243" t="e">
        <f>IF(ISNA(INDEX(Mnemonic[Code], MATCH( '9.3 MAL- Bus Facilities Entry'!BV286, Mnemonic[Description], 0)) ),  INDEX(Mnemonic[Code], MATCH( LEFT('9.3 MAL- Bus Facilities Entry'!BV286, LEN(BV286)-2), Mnemonic[Description], 0)),  INDEX(Mnemonic[Code], MATCH( '9.3 MAL- Bus Facilities Entry'!BV286, Mnemonic[Description], 0)) )</f>
        <v>#VALUE!</v>
      </c>
      <c r="BN286" s="243" t="e">
        <f>IF(ISNA(INDEX(Mnemonic[Code], MATCH( '9.3 MAL- Bus Facilities Entry'!BW286, Mnemonic[Description], 0)) ),  INDEX(Mnemonic[Code], MATCH( LEFT('9.3 MAL- Bus Facilities Entry'!BW286, LEN(BW286)-1), Mnemonic[Description], 0)),  INDEX(Mnemonic[Code], MATCH( '9.3 MAL- Bus Facilities Entry'!BW286, Mnemonic[Description], 0)) )</f>
        <v>#VALUE!</v>
      </c>
      <c r="BO286" s="243" t="e">
        <f>IF(ISNA(INDEX(Mnemonic[Code], MATCH( '9.3 MAL- Bus Facilities Entry'!BX286, Mnemonic[Description], 0)) ),  INDEX(Mnemonic[Code], MATCH( LEFT('9.3 MAL- Bus Facilities Entry'!BX286, LEN(BX286)-1), Mnemonic[Description], 0)),  INDEX(Mnemonic[Code], MATCH( '9.3 MAL- Bus Facilities Entry'!BX286, Mnemonic[Description], 0)) )</f>
        <v>#VALUE!</v>
      </c>
      <c r="BP286" s="243" t="e">
        <f t="shared" si="46"/>
        <v>#N/A</v>
      </c>
      <c r="BQ286" s="243" t="e">
        <f t="shared" si="47"/>
        <v>#N/A</v>
      </c>
      <c r="BR286" s="243" t="e">
        <f t="shared" si="48"/>
        <v>#VALUE!</v>
      </c>
      <c r="BS286" s="245"/>
      <c r="BT286" s="245"/>
      <c r="BU286" s="244"/>
      <c r="BV286" s="244"/>
      <c r="BW286" s="244"/>
      <c r="BX286" s="244"/>
      <c r="BZ286" s="239"/>
      <c r="CA286" s="246" t="e">
        <f>INDEX('MAL-OTHERLOOKUPS'!$ES$4:$ES$56, MATCH('9.3 MAL- Bus Facilities Entry'!CE286, 'MAL-OTHERLOOKUPS'!$ET$4:$ET$56, 0))</f>
        <v>#N/A</v>
      </c>
      <c r="CB286" s="247" t="str">
        <f t="shared" si="44"/>
        <v>L--</v>
      </c>
      <c r="CC286" s="247"/>
      <c r="CD286" s="425"/>
      <c r="CE286" s="425"/>
      <c r="CF286" s="425"/>
      <c r="CG286" s="248"/>
      <c r="CH286" s="367"/>
      <c r="CI286" s="367"/>
      <c r="CJ286" s="249" t="s">
        <v>11299</v>
      </c>
      <c r="CK286" s="249" t="s">
        <v>11299</v>
      </c>
      <c r="CL286" s="250" t="e">
        <v>#N/A</v>
      </c>
      <c r="CM286" s="239"/>
      <c r="CN286" s="251">
        <v>0</v>
      </c>
      <c r="CO286" s="471"/>
      <c r="CP286" s="251" t="str">
        <f t="shared" si="45"/>
        <v>0-</v>
      </c>
      <c r="CQ286" s="471"/>
      <c r="CR286" s="252" t="str">
        <f t="shared" si="40"/>
        <v xml:space="preserve">; ; </v>
      </c>
      <c r="CS286" s="252" t="str">
        <f t="shared" si="41"/>
        <v xml:space="preserve">; ; </v>
      </c>
      <c r="CT286" s="425"/>
      <c r="CU286" s="252" t="e">
        <v>#REF!</v>
      </c>
      <c r="CX286" s="239"/>
      <c r="CY286" s="240"/>
      <c r="CZ286" s="240"/>
      <c r="DA286" s="240"/>
      <c r="DB286" s="239"/>
      <c r="DD286" s="240"/>
      <c r="DE286" s="239"/>
      <c r="DF286" s="253"/>
      <c r="DH286" s="472"/>
      <c r="DI286" s="497"/>
      <c r="DJ286" s="254"/>
      <c r="DK286" s="239"/>
    </row>
    <row r="287" spans="1:115" ht="14.5" x14ac:dyDescent="0.35">
      <c r="A287" s="469"/>
      <c r="B287" s="239"/>
      <c r="C287" s="240"/>
      <c r="D287" s="240"/>
      <c r="E287" s="240"/>
      <c r="F287" s="367"/>
      <c r="G287" s="239"/>
      <c r="H287" s="240"/>
      <c r="J287" s="241"/>
      <c r="K287" s="241"/>
      <c r="M287" s="473"/>
      <c r="O287" s="239"/>
      <c r="Q287" s="143" t="e">
        <f>INDEX(AssetClass[Asset Class], MATCH('9.3 MAL- Bus Facilities Entry'!P287, AssetClass[Class Description], 0))</f>
        <v>#N/A</v>
      </c>
      <c r="R287" s="143"/>
      <c r="S287" s="242"/>
      <c r="T287" s="239"/>
      <c r="U287" s="243" t="e" cm="1">
        <f t="array" ref="U287">INDEX('Custom Field Tbl'!$N$5:$N$446, MATCH('9.3 MAL- Bus Facilities Entry'!$Q287 &amp; '9.3 MAL- Bus Facilities Entry'!U$3, 'Custom Field Tbl'!$M$5:$M$446 &amp; 'Custom Field Tbl'!$O$5:$O$446, 0 ))</f>
        <v>#N/A</v>
      </c>
      <c r="V287" s="143" t="str">
        <f>IF(ISNA(INDEX(CFV_Tbl[CF Description], MATCH('9.3 MAL- Bus Facilities Entry'!U287, CFV_Tbl[CF Code], 0)) ), "Field Not Required", INDEX(CFV_Tbl[CF Description], MATCH('9.3 MAL- Bus Facilities Entry'!U287, CFV_Tbl[CF Code], 0)) )</f>
        <v>Field Not Required</v>
      </c>
      <c r="Y287" s="243" t="e" cm="1">
        <f t="array" ref="Y287">INDEX('Custom Field Tbl'!$N$5:$N$446, MATCH('9.3 MAL- Bus Facilities Entry'!$Q287 &amp; '9.3 MAL- Bus Facilities Entry'!Y$3, 'Custom Field Tbl'!$M$5:$M$446 &amp; 'Custom Field Tbl'!$O$5:$O$446, 0 ))</f>
        <v>#N/A</v>
      </c>
      <c r="Z287" s="143" t="str">
        <f>IF(ISNA(INDEX(CFV_Tbl[CF Description], MATCH('9.3 MAL- Bus Facilities Entry'!Y287, CFV_Tbl[CF Code], 0)) ), "Field Not Required", INDEX(CFV_Tbl[CF Description], MATCH('9.3 MAL- Bus Facilities Entry'!Y287, CFV_Tbl[CF Code], 0)) )</f>
        <v>Field Not Required</v>
      </c>
      <c r="AC287" s="243" t="e" cm="1">
        <f t="array" ref="AC287">INDEX('Custom Field Tbl'!$N$5:$N$446, MATCH('9.3 MAL- Bus Facilities Entry'!$Q287 &amp; '9.3 MAL- Bus Facilities Entry'!AC$3, 'Custom Field Tbl'!$M$5:$M$446 &amp; 'Custom Field Tbl'!$O$5:$O$446, 0 ))</f>
        <v>#N/A</v>
      </c>
      <c r="AD287" s="143" t="str">
        <f>IF(ISNA(INDEX(CFV_Tbl[CF Description], MATCH('9.3 MAL- Bus Facilities Entry'!AC287, CFV_Tbl[CF Code], 0)) ), "Field Not Required", INDEX(CFV_Tbl[CF Description], MATCH('9.3 MAL- Bus Facilities Entry'!AC287, CFV_Tbl[CF Code], 0)) )</f>
        <v>Field Not Required</v>
      </c>
      <c r="AG287" s="243" t="e" cm="1">
        <f t="array" ref="AG287">INDEX('Custom Field Tbl'!$N$5:$N$446, MATCH('9.3 MAL- Bus Facilities Entry'!$Q287 &amp; '9.3 MAL- Bus Facilities Entry'!AG$3, 'Custom Field Tbl'!$M$5:$M$446 &amp; 'Custom Field Tbl'!$O$5:$O$446, 0 ))</f>
        <v>#N/A</v>
      </c>
      <c r="AH287" s="143" t="str">
        <f>IF(ISNA(INDEX(CFV_Tbl[CF Description], MATCH('9.3 MAL- Bus Facilities Entry'!AG287, CFV_Tbl[CF Code], 0)) ), "Field Not Required", INDEX(CFV_Tbl[CF Description], MATCH('9.3 MAL- Bus Facilities Entry'!AG287, CFV_Tbl[CF Code], 0)) )</f>
        <v>Field Not Required</v>
      </c>
      <c r="AK287" s="243" t="e" cm="1">
        <f t="array" ref="AK287">INDEX('Custom Field Tbl'!$N$5:$N$446, MATCH('9.3 MAL- Bus Facilities Entry'!$Q287 &amp; '9.3 MAL- Bus Facilities Entry'!AK$3, 'Custom Field Tbl'!$M$5:$M$446 &amp; 'Custom Field Tbl'!$O$5:$O$446, 0 ))</f>
        <v>#N/A</v>
      </c>
      <c r="AL287" s="143" t="str">
        <f>IF(ISNA(INDEX(CFV_Tbl[CF Description], MATCH('9.3 MAL- Bus Facilities Entry'!AK287, CFV_Tbl[CF Code], 0)) ), "Field Not Required", INDEX(CFV_Tbl[CF Description], MATCH('9.3 MAL- Bus Facilities Entry'!AK287, CFV_Tbl[CF Code], 0)) )</f>
        <v>Field Not Required</v>
      </c>
      <c r="AO287" s="243" t="e" cm="1">
        <f t="array" ref="AO287">INDEX('Custom Field Tbl'!$N$5:$N$446, MATCH('9.3 MAL- Bus Facilities Entry'!$Q287 &amp; '9.3 MAL- Bus Facilities Entry'!AO$3, 'Custom Field Tbl'!$M$5:$M$446 &amp; 'Custom Field Tbl'!$O$5:$O$446, 0 ))</f>
        <v>#N/A</v>
      </c>
      <c r="AP287" s="143" t="str">
        <f>IF(ISNA(INDEX(CFV_Tbl[CF Description], MATCH('9.3 MAL- Bus Facilities Entry'!AO287, CFV_Tbl[CF Code], 0)) ), "Field Not Required", INDEX(CFV_Tbl[CF Description], MATCH('9.3 MAL- Bus Facilities Entry'!AO287, CFV_Tbl[CF Code], 0)) )</f>
        <v>Field Not Required</v>
      </c>
      <c r="AS287" s="243" t="e" cm="1">
        <f t="array" ref="AS287">INDEX('Custom Field Tbl'!$N$5:$N$446, MATCH('9.3 MAL- Bus Facilities Entry'!$Q287 &amp; '9.3 MAL- Bus Facilities Entry'!AS$3, 'Custom Field Tbl'!$M$5:$M$446 &amp; 'Custom Field Tbl'!$O$5:$O$446, 0 ))</f>
        <v>#N/A</v>
      </c>
      <c r="AT287" s="143" t="str">
        <f>IF(ISNA(INDEX(CFV_Tbl[CF Description], MATCH('9.3 MAL- Bus Facilities Entry'!AS287, CFV_Tbl[CF Code], 0)) ), "Field Not Required", INDEX(CFV_Tbl[CF Description], MATCH('9.3 MAL- Bus Facilities Entry'!AS287, CFV_Tbl[CF Code], 0)) )</f>
        <v>Field Not Required</v>
      </c>
      <c r="AW287" s="243" t="e" cm="1">
        <f t="array" ref="AW287">INDEX('Custom Field Tbl'!$N$5:$N$446, MATCH('9.3 MAL- Bus Facilities Entry'!$Q287 &amp; '9.3 MAL- Bus Facilities Entry'!AW$3, 'Custom Field Tbl'!$M$5:$M$446 &amp; 'Custom Field Tbl'!$O$5:$O$446, 0 ))</f>
        <v>#N/A</v>
      </c>
      <c r="AX287" s="143" t="str">
        <f>IF(ISNA(INDEX(CFV_Tbl[CF Description], MATCH('9.3 MAL- Bus Facilities Entry'!AW287, CFV_Tbl[CF Code], 0)) ), "Field Not Required", INDEX(CFV_Tbl[CF Description], MATCH('9.3 MAL- Bus Facilities Entry'!AW287, CFV_Tbl[CF Code], 0)) )</f>
        <v>Field Not Required</v>
      </c>
      <c r="BA287" s="243" t="e" cm="1">
        <f t="array" ref="BA287">INDEX('Custom Field Tbl'!$N$5:$N$446, MATCH('9.3 MAL- Bus Facilities Entry'!$Q287 &amp; '9.3 MAL- Bus Facilities Entry'!BA$3, 'Custom Field Tbl'!$M$5:$M$446 &amp; 'Custom Field Tbl'!$O$5:$O$446, 0 ))</f>
        <v>#N/A</v>
      </c>
      <c r="BB287" s="143" t="str">
        <f>IF(ISNA(INDEX(CFV_Tbl[CF Description], MATCH('9.3 MAL- Bus Facilities Entry'!BA287, CFV_Tbl[CF Code], 0)) ), "Field Not Required", INDEX(CFV_Tbl[CF Description], MATCH('9.3 MAL- Bus Facilities Entry'!BA287, CFV_Tbl[CF Code], 0)) )</f>
        <v>Field Not Required</v>
      </c>
      <c r="BE287" s="243" t="e" cm="1">
        <f t="array" ref="BE287">INDEX('Custom Field Tbl'!$N$5:$N$446, MATCH('9.3 MAL- Bus Facilities Entry'!$Q287 &amp; '9.3 MAL- Bus Facilities Entry'!BE$3, 'Custom Field Tbl'!$M$5:$M$446 &amp; 'Custom Field Tbl'!$O$5:$O$446, 0 ))</f>
        <v>#N/A</v>
      </c>
      <c r="BF287" s="143" t="str">
        <f>IF(ISNA(INDEX(CFV_Tbl[CF Description], MATCH('9.3 MAL- Bus Facilities Entry'!BE287, CFV_Tbl[CF Code], 0)) ), "Field Not Required", INDEX(CFV_Tbl[CF Description], MATCH('9.3 MAL- Bus Facilities Entry'!BE287, CFV_Tbl[CF Code], 0)) )</f>
        <v>Field Not Required</v>
      </c>
      <c r="BI287" s="239"/>
      <c r="BJ287" s="243" t="e">
        <f>INDEX(Mnemonic[Code], MATCH('9.3 MAL- Bus Facilities Entry'!BS287, Mnemonic[Description], 0))</f>
        <v>#N/A</v>
      </c>
      <c r="BK287" s="243" t="e">
        <f>INDEX(Mnemonic[Code], MATCH('9.3 MAL- Bus Facilities Entry'!BT287, Mnemonic[Description], 0))</f>
        <v>#N/A</v>
      </c>
      <c r="BL287" s="243" t="e">
        <f>IF(ISNA(INDEX(Mnemonic[Code], MATCH( '9.3 MAL- Bus Facilities Entry'!BU287, Mnemonic[Description], 0)) ),  INDEX(Mnemonic[Code], MATCH( LEFT('9.3 MAL- Bus Facilities Entry'!BU287, LEN(BU287)-2), Mnemonic[Description], 0)),  INDEX(Mnemonic[Code], MATCH( '9.3 MAL- Bus Facilities Entry'!BU287, Mnemonic[Description], 0)) )</f>
        <v>#VALUE!</v>
      </c>
      <c r="BM287" s="243" t="e">
        <f>IF(ISNA(INDEX(Mnemonic[Code], MATCH( '9.3 MAL- Bus Facilities Entry'!BV287, Mnemonic[Description], 0)) ),  INDEX(Mnemonic[Code], MATCH( LEFT('9.3 MAL- Bus Facilities Entry'!BV287, LEN(BV287)-2), Mnemonic[Description], 0)),  INDEX(Mnemonic[Code], MATCH( '9.3 MAL- Bus Facilities Entry'!BV287, Mnemonic[Description], 0)) )</f>
        <v>#VALUE!</v>
      </c>
      <c r="BN287" s="243" t="e">
        <f>IF(ISNA(INDEX(Mnemonic[Code], MATCH( '9.3 MAL- Bus Facilities Entry'!BW287, Mnemonic[Description], 0)) ),  INDEX(Mnemonic[Code], MATCH( LEFT('9.3 MAL- Bus Facilities Entry'!BW287, LEN(BW287)-1), Mnemonic[Description], 0)),  INDEX(Mnemonic[Code], MATCH( '9.3 MAL- Bus Facilities Entry'!BW287, Mnemonic[Description], 0)) )</f>
        <v>#VALUE!</v>
      </c>
      <c r="BO287" s="243" t="e">
        <f>IF(ISNA(INDEX(Mnemonic[Code], MATCH( '9.3 MAL- Bus Facilities Entry'!BX287, Mnemonic[Description], 0)) ),  INDEX(Mnemonic[Code], MATCH( LEFT('9.3 MAL- Bus Facilities Entry'!BX287, LEN(BX287)-1), Mnemonic[Description], 0)),  INDEX(Mnemonic[Code], MATCH( '9.3 MAL- Bus Facilities Entry'!BX287, Mnemonic[Description], 0)) )</f>
        <v>#VALUE!</v>
      </c>
      <c r="BP287" s="243" t="e">
        <f t="shared" si="46"/>
        <v>#N/A</v>
      </c>
      <c r="BQ287" s="243" t="e">
        <f t="shared" si="47"/>
        <v>#N/A</v>
      </c>
      <c r="BR287" s="243" t="e">
        <f t="shared" si="48"/>
        <v>#VALUE!</v>
      </c>
      <c r="BS287" s="245"/>
      <c r="BT287" s="245"/>
      <c r="BU287" s="244"/>
      <c r="BV287" s="244"/>
      <c r="BW287" s="244"/>
      <c r="BX287" s="244"/>
      <c r="BZ287" s="239"/>
      <c r="CA287" s="246" t="e">
        <f>INDEX('MAL-OTHERLOOKUPS'!$ES$4:$ES$56, MATCH('9.3 MAL- Bus Facilities Entry'!CE287, 'MAL-OTHERLOOKUPS'!$ET$4:$ET$56, 0))</f>
        <v>#N/A</v>
      </c>
      <c r="CB287" s="247" t="str">
        <f t="shared" si="44"/>
        <v>L--</v>
      </c>
      <c r="CC287" s="247"/>
      <c r="CD287" s="425"/>
      <c r="CE287" s="425"/>
      <c r="CF287" s="425"/>
      <c r="CG287" s="248"/>
      <c r="CH287" s="367"/>
      <c r="CI287" s="367"/>
      <c r="CJ287" s="249" t="s">
        <v>11299</v>
      </c>
      <c r="CK287" s="249" t="s">
        <v>11299</v>
      </c>
      <c r="CL287" s="250" t="e">
        <v>#N/A</v>
      </c>
      <c r="CM287" s="239"/>
      <c r="CN287" s="251">
        <v>0</v>
      </c>
      <c r="CO287" s="471"/>
      <c r="CP287" s="251" t="str">
        <f t="shared" si="45"/>
        <v>0-</v>
      </c>
      <c r="CQ287" s="471"/>
      <c r="CR287" s="252" t="str">
        <f t="shared" si="40"/>
        <v xml:space="preserve">; ; </v>
      </c>
      <c r="CS287" s="252" t="str">
        <f t="shared" si="41"/>
        <v xml:space="preserve">; ; </v>
      </c>
      <c r="CT287" s="425"/>
      <c r="CU287" s="252" t="e">
        <v>#REF!</v>
      </c>
      <c r="CX287" s="239"/>
      <c r="CY287" s="240"/>
      <c r="CZ287" s="240"/>
      <c r="DA287" s="240"/>
      <c r="DB287" s="239"/>
      <c r="DD287" s="240"/>
      <c r="DE287" s="239"/>
      <c r="DF287" s="253"/>
      <c r="DH287" s="472"/>
      <c r="DI287" s="497"/>
      <c r="DJ287" s="254"/>
      <c r="DK287" s="239"/>
    </row>
    <row r="288" spans="1:115" ht="14.5" x14ac:dyDescent="0.35">
      <c r="A288" s="469"/>
      <c r="B288" s="239"/>
      <c r="C288" s="240"/>
      <c r="D288" s="240"/>
      <c r="E288" s="240"/>
      <c r="F288" s="367"/>
      <c r="G288" s="239"/>
      <c r="H288" s="240"/>
      <c r="J288" s="241"/>
      <c r="K288" s="241"/>
      <c r="M288" s="473"/>
      <c r="O288" s="239"/>
      <c r="Q288" s="143" t="e">
        <f>INDEX(AssetClass[Asset Class], MATCH('9.3 MAL- Bus Facilities Entry'!P288, AssetClass[Class Description], 0))</f>
        <v>#N/A</v>
      </c>
      <c r="R288" s="143"/>
      <c r="S288" s="242"/>
      <c r="T288" s="239"/>
      <c r="U288" s="243" t="e" cm="1">
        <f t="array" ref="U288">INDEX('Custom Field Tbl'!$N$5:$N$446, MATCH('9.3 MAL- Bus Facilities Entry'!$Q288 &amp; '9.3 MAL- Bus Facilities Entry'!U$3, 'Custom Field Tbl'!$M$5:$M$446 &amp; 'Custom Field Tbl'!$O$5:$O$446, 0 ))</f>
        <v>#N/A</v>
      </c>
      <c r="V288" s="143" t="str">
        <f>IF(ISNA(INDEX(CFV_Tbl[CF Description], MATCH('9.3 MAL- Bus Facilities Entry'!U288, CFV_Tbl[CF Code], 0)) ), "Field Not Required", INDEX(CFV_Tbl[CF Description], MATCH('9.3 MAL- Bus Facilities Entry'!U288, CFV_Tbl[CF Code], 0)) )</f>
        <v>Field Not Required</v>
      </c>
      <c r="Y288" s="243" t="e" cm="1">
        <f t="array" ref="Y288">INDEX('Custom Field Tbl'!$N$5:$N$446, MATCH('9.3 MAL- Bus Facilities Entry'!$Q288 &amp; '9.3 MAL- Bus Facilities Entry'!Y$3, 'Custom Field Tbl'!$M$5:$M$446 &amp; 'Custom Field Tbl'!$O$5:$O$446, 0 ))</f>
        <v>#N/A</v>
      </c>
      <c r="Z288" s="143" t="str">
        <f>IF(ISNA(INDEX(CFV_Tbl[CF Description], MATCH('9.3 MAL- Bus Facilities Entry'!Y288, CFV_Tbl[CF Code], 0)) ), "Field Not Required", INDEX(CFV_Tbl[CF Description], MATCH('9.3 MAL- Bus Facilities Entry'!Y288, CFV_Tbl[CF Code], 0)) )</f>
        <v>Field Not Required</v>
      </c>
      <c r="AC288" s="243" t="e" cm="1">
        <f t="array" ref="AC288">INDEX('Custom Field Tbl'!$N$5:$N$446, MATCH('9.3 MAL- Bus Facilities Entry'!$Q288 &amp; '9.3 MAL- Bus Facilities Entry'!AC$3, 'Custom Field Tbl'!$M$5:$M$446 &amp; 'Custom Field Tbl'!$O$5:$O$446, 0 ))</f>
        <v>#N/A</v>
      </c>
      <c r="AD288" s="143" t="str">
        <f>IF(ISNA(INDEX(CFV_Tbl[CF Description], MATCH('9.3 MAL- Bus Facilities Entry'!AC288, CFV_Tbl[CF Code], 0)) ), "Field Not Required", INDEX(CFV_Tbl[CF Description], MATCH('9.3 MAL- Bus Facilities Entry'!AC288, CFV_Tbl[CF Code], 0)) )</f>
        <v>Field Not Required</v>
      </c>
      <c r="AG288" s="243" t="e" cm="1">
        <f t="array" ref="AG288">INDEX('Custom Field Tbl'!$N$5:$N$446, MATCH('9.3 MAL- Bus Facilities Entry'!$Q288 &amp; '9.3 MAL- Bus Facilities Entry'!AG$3, 'Custom Field Tbl'!$M$5:$M$446 &amp; 'Custom Field Tbl'!$O$5:$O$446, 0 ))</f>
        <v>#N/A</v>
      </c>
      <c r="AH288" s="143" t="str">
        <f>IF(ISNA(INDEX(CFV_Tbl[CF Description], MATCH('9.3 MAL- Bus Facilities Entry'!AG288, CFV_Tbl[CF Code], 0)) ), "Field Not Required", INDEX(CFV_Tbl[CF Description], MATCH('9.3 MAL- Bus Facilities Entry'!AG288, CFV_Tbl[CF Code], 0)) )</f>
        <v>Field Not Required</v>
      </c>
      <c r="AK288" s="243" t="e" cm="1">
        <f t="array" ref="AK288">INDEX('Custom Field Tbl'!$N$5:$N$446, MATCH('9.3 MAL- Bus Facilities Entry'!$Q288 &amp; '9.3 MAL- Bus Facilities Entry'!AK$3, 'Custom Field Tbl'!$M$5:$M$446 &amp; 'Custom Field Tbl'!$O$5:$O$446, 0 ))</f>
        <v>#N/A</v>
      </c>
      <c r="AL288" s="143" t="str">
        <f>IF(ISNA(INDEX(CFV_Tbl[CF Description], MATCH('9.3 MAL- Bus Facilities Entry'!AK288, CFV_Tbl[CF Code], 0)) ), "Field Not Required", INDEX(CFV_Tbl[CF Description], MATCH('9.3 MAL- Bus Facilities Entry'!AK288, CFV_Tbl[CF Code], 0)) )</f>
        <v>Field Not Required</v>
      </c>
      <c r="AO288" s="243" t="e" cm="1">
        <f t="array" ref="AO288">INDEX('Custom Field Tbl'!$N$5:$N$446, MATCH('9.3 MAL- Bus Facilities Entry'!$Q288 &amp; '9.3 MAL- Bus Facilities Entry'!AO$3, 'Custom Field Tbl'!$M$5:$M$446 &amp; 'Custom Field Tbl'!$O$5:$O$446, 0 ))</f>
        <v>#N/A</v>
      </c>
      <c r="AP288" s="143" t="str">
        <f>IF(ISNA(INDEX(CFV_Tbl[CF Description], MATCH('9.3 MAL- Bus Facilities Entry'!AO288, CFV_Tbl[CF Code], 0)) ), "Field Not Required", INDEX(CFV_Tbl[CF Description], MATCH('9.3 MAL- Bus Facilities Entry'!AO288, CFV_Tbl[CF Code], 0)) )</f>
        <v>Field Not Required</v>
      </c>
      <c r="AS288" s="243" t="e" cm="1">
        <f t="array" ref="AS288">INDEX('Custom Field Tbl'!$N$5:$N$446, MATCH('9.3 MAL- Bus Facilities Entry'!$Q288 &amp; '9.3 MAL- Bus Facilities Entry'!AS$3, 'Custom Field Tbl'!$M$5:$M$446 &amp; 'Custom Field Tbl'!$O$5:$O$446, 0 ))</f>
        <v>#N/A</v>
      </c>
      <c r="AT288" s="143" t="str">
        <f>IF(ISNA(INDEX(CFV_Tbl[CF Description], MATCH('9.3 MAL- Bus Facilities Entry'!AS288, CFV_Tbl[CF Code], 0)) ), "Field Not Required", INDEX(CFV_Tbl[CF Description], MATCH('9.3 MAL- Bus Facilities Entry'!AS288, CFV_Tbl[CF Code], 0)) )</f>
        <v>Field Not Required</v>
      </c>
      <c r="AW288" s="243" t="e" cm="1">
        <f t="array" ref="AW288">INDEX('Custom Field Tbl'!$N$5:$N$446, MATCH('9.3 MAL- Bus Facilities Entry'!$Q288 &amp; '9.3 MAL- Bus Facilities Entry'!AW$3, 'Custom Field Tbl'!$M$5:$M$446 &amp; 'Custom Field Tbl'!$O$5:$O$446, 0 ))</f>
        <v>#N/A</v>
      </c>
      <c r="AX288" s="143" t="str">
        <f>IF(ISNA(INDEX(CFV_Tbl[CF Description], MATCH('9.3 MAL- Bus Facilities Entry'!AW288, CFV_Tbl[CF Code], 0)) ), "Field Not Required", INDEX(CFV_Tbl[CF Description], MATCH('9.3 MAL- Bus Facilities Entry'!AW288, CFV_Tbl[CF Code], 0)) )</f>
        <v>Field Not Required</v>
      </c>
      <c r="BA288" s="243" t="e" cm="1">
        <f t="array" ref="BA288">INDEX('Custom Field Tbl'!$N$5:$N$446, MATCH('9.3 MAL- Bus Facilities Entry'!$Q288 &amp; '9.3 MAL- Bus Facilities Entry'!BA$3, 'Custom Field Tbl'!$M$5:$M$446 &amp; 'Custom Field Tbl'!$O$5:$O$446, 0 ))</f>
        <v>#N/A</v>
      </c>
      <c r="BB288" s="143" t="str">
        <f>IF(ISNA(INDEX(CFV_Tbl[CF Description], MATCH('9.3 MAL- Bus Facilities Entry'!BA288, CFV_Tbl[CF Code], 0)) ), "Field Not Required", INDEX(CFV_Tbl[CF Description], MATCH('9.3 MAL- Bus Facilities Entry'!BA288, CFV_Tbl[CF Code], 0)) )</f>
        <v>Field Not Required</v>
      </c>
      <c r="BE288" s="243" t="e" cm="1">
        <f t="array" ref="BE288">INDEX('Custom Field Tbl'!$N$5:$N$446, MATCH('9.3 MAL- Bus Facilities Entry'!$Q288 &amp; '9.3 MAL- Bus Facilities Entry'!BE$3, 'Custom Field Tbl'!$M$5:$M$446 &amp; 'Custom Field Tbl'!$O$5:$O$446, 0 ))</f>
        <v>#N/A</v>
      </c>
      <c r="BF288" s="143" t="str">
        <f>IF(ISNA(INDEX(CFV_Tbl[CF Description], MATCH('9.3 MAL- Bus Facilities Entry'!BE288, CFV_Tbl[CF Code], 0)) ), "Field Not Required", INDEX(CFV_Tbl[CF Description], MATCH('9.3 MAL- Bus Facilities Entry'!BE288, CFV_Tbl[CF Code], 0)) )</f>
        <v>Field Not Required</v>
      </c>
      <c r="BI288" s="239"/>
      <c r="BJ288" s="243" t="e">
        <f>INDEX(Mnemonic[Code], MATCH('9.3 MAL- Bus Facilities Entry'!BS288, Mnemonic[Description], 0))</f>
        <v>#N/A</v>
      </c>
      <c r="BK288" s="243" t="e">
        <f>INDEX(Mnemonic[Code], MATCH('9.3 MAL- Bus Facilities Entry'!BT288, Mnemonic[Description], 0))</f>
        <v>#N/A</v>
      </c>
      <c r="BL288" s="243" t="e">
        <f>IF(ISNA(INDEX(Mnemonic[Code], MATCH( '9.3 MAL- Bus Facilities Entry'!BU288, Mnemonic[Description], 0)) ),  INDEX(Mnemonic[Code], MATCH( LEFT('9.3 MAL- Bus Facilities Entry'!BU288, LEN(BU288)-2), Mnemonic[Description], 0)),  INDEX(Mnemonic[Code], MATCH( '9.3 MAL- Bus Facilities Entry'!BU288, Mnemonic[Description], 0)) )</f>
        <v>#VALUE!</v>
      </c>
      <c r="BM288" s="243" t="e">
        <f>IF(ISNA(INDEX(Mnemonic[Code], MATCH( '9.3 MAL- Bus Facilities Entry'!BV288, Mnemonic[Description], 0)) ),  INDEX(Mnemonic[Code], MATCH( LEFT('9.3 MAL- Bus Facilities Entry'!BV288, LEN(BV288)-2), Mnemonic[Description], 0)),  INDEX(Mnemonic[Code], MATCH( '9.3 MAL- Bus Facilities Entry'!BV288, Mnemonic[Description], 0)) )</f>
        <v>#VALUE!</v>
      </c>
      <c r="BN288" s="243" t="e">
        <f>IF(ISNA(INDEX(Mnemonic[Code], MATCH( '9.3 MAL- Bus Facilities Entry'!BW288, Mnemonic[Description], 0)) ),  INDEX(Mnemonic[Code], MATCH( LEFT('9.3 MAL- Bus Facilities Entry'!BW288, LEN(BW288)-1), Mnemonic[Description], 0)),  INDEX(Mnemonic[Code], MATCH( '9.3 MAL- Bus Facilities Entry'!BW288, Mnemonic[Description], 0)) )</f>
        <v>#VALUE!</v>
      </c>
      <c r="BO288" s="243" t="e">
        <f>IF(ISNA(INDEX(Mnemonic[Code], MATCH( '9.3 MAL- Bus Facilities Entry'!BX288, Mnemonic[Description], 0)) ),  INDEX(Mnemonic[Code], MATCH( LEFT('9.3 MAL- Bus Facilities Entry'!BX288, LEN(BX288)-1), Mnemonic[Description], 0)),  INDEX(Mnemonic[Code], MATCH( '9.3 MAL- Bus Facilities Entry'!BX288, Mnemonic[Description], 0)) )</f>
        <v>#VALUE!</v>
      </c>
      <c r="BP288" s="243" t="e">
        <f t="shared" si="46"/>
        <v>#N/A</v>
      </c>
      <c r="BQ288" s="243" t="e">
        <f t="shared" si="47"/>
        <v>#N/A</v>
      </c>
      <c r="BR288" s="243" t="e">
        <f t="shared" si="48"/>
        <v>#VALUE!</v>
      </c>
      <c r="BS288" s="245"/>
      <c r="BT288" s="245"/>
      <c r="BU288" s="244"/>
      <c r="BV288" s="244"/>
      <c r="BW288" s="244"/>
      <c r="BX288" s="244"/>
      <c r="BZ288" s="239"/>
      <c r="CA288" s="246" t="e">
        <f>INDEX('MAL-OTHERLOOKUPS'!$ES$4:$ES$56, MATCH('9.3 MAL- Bus Facilities Entry'!CE288, 'MAL-OTHERLOOKUPS'!$ET$4:$ET$56, 0))</f>
        <v>#N/A</v>
      </c>
      <c r="CB288" s="247" t="str">
        <f t="shared" si="44"/>
        <v>L--</v>
      </c>
      <c r="CC288" s="247"/>
      <c r="CD288" s="425"/>
      <c r="CE288" s="425"/>
      <c r="CF288" s="425"/>
      <c r="CG288" s="248"/>
      <c r="CH288" s="367"/>
      <c r="CI288" s="367"/>
      <c r="CJ288" s="249" t="s">
        <v>11299</v>
      </c>
      <c r="CK288" s="249" t="s">
        <v>11299</v>
      </c>
      <c r="CL288" s="250" t="e">
        <v>#N/A</v>
      </c>
      <c r="CM288" s="239"/>
      <c r="CN288" s="251">
        <v>0</v>
      </c>
      <c r="CO288" s="471"/>
      <c r="CP288" s="251" t="str">
        <f t="shared" si="45"/>
        <v>0-</v>
      </c>
      <c r="CQ288" s="471"/>
      <c r="CR288" s="252" t="str">
        <f t="shared" si="40"/>
        <v xml:space="preserve">; ; </v>
      </c>
      <c r="CS288" s="252" t="str">
        <f t="shared" si="41"/>
        <v xml:space="preserve">; ; </v>
      </c>
      <c r="CT288" s="425"/>
      <c r="CU288" s="252" t="e">
        <v>#REF!</v>
      </c>
      <c r="CX288" s="239"/>
      <c r="CY288" s="240"/>
      <c r="CZ288" s="240"/>
      <c r="DA288" s="240"/>
      <c r="DB288" s="239"/>
      <c r="DD288" s="240"/>
      <c r="DE288" s="239"/>
      <c r="DF288" s="253"/>
      <c r="DH288" s="472"/>
      <c r="DI288" s="497"/>
      <c r="DJ288" s="254"/>
      <c r="DK288" s="239"/>
    </row>
    <row r="289" spans="1:115" ht="14.5" x14ac:dyDescent="0.35">
      <c r="A289" s="469"/>
      <c r="B289" s="239"/>
      <c r="C289" s="240"/>
      <c r="D289" s="240"/>
      <c r="E289" s="240"/>
      <c r="F289" s="367"/>
      <c r="G289" s="239"/>
      <c r="H289" s="240"/>
      <c r="J289" s="241"/>
      <c r="K289" s="241"/>
      <c r="M289" s="473"/>
      <c r="O289" s="239"/>
      <c r="Q289" s="143" t="e">
        <f>INDEX(AssetClass[Asset Class], MATCH('9.3 MAL- Bus Facilities Entry'!P289, AssetClass[Class Description], 0))</f>
        <v>#N/A</v>
      </c>
      <c r="R289" s="143"/>
      <c r="S289" s="242"/>
      <c r="T289" s="239"/>
      <c r="U289" s="243" t="e" cm="1">
        <f t="array" ref="U289">INDEX('Custom Field Tbl'!$N$5:$N$446, MATCH('9.3 MAL- Bus Facilities Entry'!$Q289 &amp; '9.3 MAL- Bus Facilities Entry'!U$3, 'Custom Field Tbl'!$M$5:$M$446 &amp; 'Custom Field Tbl'!$O$5:$O$446, 0 ))</f>
        <v>#N/A</v>
      </c>
      <c r="V289" s="143" t="str">
        <f>IF(ISNA(INDEX(CFV_Tbl[CF Description], MATCH('9.3 MAL- Bus Facilities Entry'!U289, CFV_Tbl[CF Code], 0)) ), "Field Not Required", INDEX(CFV_Tbl[CF Description], MATCH('9.3 MAL- Bus Facilities Entry'!U289, CFV_Tbl[CF Code], 0)) )</f>
        <v>Field Not Required</v>
      </c>
      <c r="Y289" s="243" t="e" cm="1">
        <f t="array" ref="Y289">INDEX('Custom Field Tbl'!$N$5:$N$446, MATCH('9.3 MAL- Bus Facilities Entry'!$Q289 &amp; '9.3 MAL- Bus Facilities Entry'!Y$3, 'Custom Field Tbl'!$M$5:$M$446 &amp; 'Custom Field Tbl'!$O$5:$O$446, 0 ))</f>
        <v>#N/A</v>
      </c>
      <c r="Z289" s="143" t="str">
        <f>IF(ISNA(INDEX(CFV_Tbl[CF Description], MATCH('9.3 MAL- Bus Facilities Entry'!Y289, CFV_Tbl[CF Code], 0)) ), "Field Not Required", INDEX(CFV_Tbl[CF Description], MATCH('9.3 MAL- Bus Facilities Entry'!Y289, CFV_Tbl[CF Code], 0)) )</f>
        <v>Field Not Required</v>
      </c>
      <c r="AC289" s="243" t="e" cm="1">
        <f t="array" ref="AC289">INDEX('Custom Field Tbl'!$N$5:$N$446, MATCH('9.3 MAL- Bus Facilities Entry'!$Q289 &amp; '9.3 MAL- Bus Facilities Entry'!AC$3, 'Custom Field Tbl'!$M$5:$M$446 &amp; 'Custom Field Tbl'!$O$5:$O$446, 0 ))</f>
        <v>#N/A</v>
      </c>
      <c r="AD289" s="143" t="str">
        <f>IF(ISNA(INDEX(CFV_Tbl[CF Description], MATCH('9.3 MAL- Bus Facilities Entry'!AC289, CFV_Tbl[CF Code], 0)) ), "Field Not Required", INDEX(CFV_Tbl[CF Description], MATCH('9.3 MAL- Bus Facilities Entry'!AC289, CFV_Tbl[CF Code], 0)) )</f>
        <v>Field Not Required</v>
      </c>
      <c r="AG289" s="243" t="e" cm="1">
        <f t="array" ref="AG289">INDEX('Custom Field Tbl'!$N$5:$N$446, MATCH('9.3 MAL- Bus Facilities Entry'!$Q289 &amp; '9.3 MAL- Bus Facilities Entry'!AG$3, 'Custom Field Tbl'!$M$5:$M$446 &amp; 'Custom Field Tbl'!$O$5:$O$446, 0 ))</f>
        <v>#N/A</v>
      </c>
      <c r="AH289" s="143" t="str">
        <f>IF(ISNA(INDEX(CFV_Tbl[CF Description], MATCH('9.3 MAL- Bus Facilities Entry'!AG289, CFV_Tbl[CF Code], 0)) ), "Field Not Required", INDEX(CFV_Tbl[CF Description], MATCH('9.3 MAL- Bus Facilities Entry'!AG289, CFV_Tbl[CF Code], 0)) )</f>
        <v>Field Not Required</v>
      </c>
      <c r="AK289" s="243" t="e" cm="1">
        <f t="array" ref="AK289">INDEX('Custom Field Tbl'!$N$5:$N$446, MATCH('9.3 MAL- Bus Facilities Entry'!$Q289 &amp; '9.3 MAL- Bus Facilities Entry'!AK$3, 'Custom Field Tbl'!$M$5:$M$446 &amp; 'Custom Field Tbl'!$O$5:$O$446, 0 ))</f>
        <v>#N/A</v>
      </c>
      <c r="AL289" s="143" t="str">
        <f>IF(ISNA(INDEX(CFV_Tbl[CF Description], MATCH('9.3 MAL- Bus Facilities Entry'!AK289, CFV_Tbl[CF Code], 0)) ), "Field Not Required", INDEX(CFV_Tbl[CF Description], MATCH('9.3 MAL- Bus Facilities Entry'!AK289, CFV_Tbl[CF Code], 0)) )</f>
        <v>Field Not Required</v>
      </c>
      <c r="AO289" s="243" t="e" cm="1">
        <f t="array" ref="AO289">INDEX('Custom Field Tbl'!$N$5:$N$446, MATCH('9.3 MAL- Bus Facilities Entry'!$Q289 &amp; '9.3 MAL- Bus Facilities Entry'!AO$3, 'Custom Field Tbl'!$M$5:$M$446 &amp; 'Custom Field Tbl'!$O$5:$O$446, 0 ))</f>
        <v>#N/A</v>
      </c>
      <c r="AP289" s="143" t="str">
        <f>IF(ISNA(INDEX(CFV_Tbl[CF Description], MATCH('9.3 MAL- Bus Facilities Entry'!AO289, CFV_Tbl[CF Code], 0)) ), "Field Not Required", INDEX(CFV_Tbl[CF Description], MATCH('9.3 MAL- Bus Facilities Entry'!AO289, CFV_Tbl[CF Code], 0)) )</f>
        <v>Field Not Required</v>
      </c>
      <c r="AS289" s="243" t="e" cm="1">
        <f t="array" ref="AS289">INDEX('Custom Field Tbl'!$N$5:$N$446, MATCH('9.3 MAL- Bus Facilities Entry'!$Q289 &amp; '9.3 MAL- Bus Facilities Entry'!AS$3, 'Custom Field Tbl'!$M$5:$M$446 &amp; 'Custom Field Tbl'!$O$5:$O$446, 0 ))</f>
        <v>#N/A</v>
      </c>
      <c r="AT289" s="143" t="str">
        <f>IF(ISNA(INDEX(CFV_Tbl[CF Description], MATCH('9.3 MAL- Bus Facilities Entry'!AS289, CFV_Tbl[CF Code], 0)) ), "Field Not Required", INDEX(CFV_Tbl[CF Description], MATCH('9.3 MAL- Bus Facilities Entry'!AS289, CFV_Tbl[CF Code], 0)) )</f>
        <v>Field Not Required</v>
      </c>
      <c r="AW289" s="243" t="e" cm="1">
        <f t="array" ref="AW289">INDEX('Custom Field Tbl'!$N$5:$N$446, MATCH('9.3 MAL- Bus Facilities Entry'!$Q289 &amp; '9.3 MAL- Bus Facilities Entry'!AW$3, 'Custom Field Tbl'!$M$5:$M$446 &amp; 'Custom Field Tbl'!$O$5:$O$446, 0 ))</f>
        <v>#N/A</v>
      </c>
      <c r="AX289" s="143" t="str">
        <f>IF(ISNA(INDEX(CFV_Tbl[CF Description], MATCH('9.3 MAL- Bus Facilities Entry'!AW289, CFV_Tbl[CF Code], 0)) ), "Field Not Required", INDEX(CFV_Tbl[CF Description], MATCH('9.3 MAL- Bus Facilities Entry'!AW289, CFV_Tbl[CF Code], 0)) )</f>
        <v>Field Not Required</v>
      </c>
      <c r="BA289" s="243" t="e" cm="1">
        <f t="array" ref="BA289">INDEX('Custom Field Tbl'!$N$5:$N$446, MATCH('9.3 MAL- Bus Facilities Entry'!$Q289 &amp; '9.3 MAL- Bus Facilities Entry'!BA$3, 'Custom Field Tbl'!$M$5:$M$446 &amp; 'Custom Field Tbl'!$O$5:$O$446, 0 ))</f>
        <v>#N/A</v>
      </c>
      <c r="BB289" s="143" t="str">
        <f>IF(ISNA(INDEX(CFV_Tbl[CF Description], MATCH('9.3 MAL- Bus Facilities Entry'!BA289, CFV_Tbl[CF Code], 0)) ), "Field Not Required", INDEX(CFV_Tbl[CF Description], MATCH('9.3 MAL- Bus Facilities Entry'!BA289, CFV_Tbl[CF Code], 0)) )</f>
        <v>Field Not Required</v>
      </c>
      <c r="BE289" s="243" t="e" cm="1">
        <f t="array" ref="BE289">INDEX('Custom Field Tbl'!$N$5:$N$446, MATCH('9.3 MAL- Bus Facilities Entry'!$Q289 &amp; '9.3 MAL- Bus Facilities Entry'!BE$3, 'Custom Field Tbl'!$M$5:$M$446 &amp; 'Custom Field Tbl'!$O$5:$O$446, 0 ))</f>
        <v>#N/A</v>
      </c>
      <c r="BF289" s="143" t="str">
        <f>IF(ISNA(INDEX(CFV_Tbl[CF Description], MATCH('9.3 MAL- Bus Facilities Entry'!BE289, CFV_Tbl[CF Code], 0)) ), "Field Not Required", INDEX(CFV_Tbl[CF Description], MATCH('9.3 MAL- Bus Facilities Entry'!BE289, CFV_Tbl[CF Code], 0)) )</f>
        <v>Field Not Required</v>
      </c>
      <c r="BI289" s="239"/>
      <c r="BJ289" s="243" t="e">
        <f>INDEX(Mnemonic[Code], MATCH('9.3 MAL- Bus Facilities Entry'!BS289, Mnemonic[Description], 0))</f>
        <v>#N/A</v>
      </c>
      <c r="BK289" s="243" t="e">
        <f>INDEX(Mnemonic[Code], MATCH('9.3 MAL- Bus Facilities Entry'!BT289, Mnemonic[Description], 0))</f>
        <v>#N/A</v>
      </c>
      <c r="BL289" s="243" t="e">
        <f>IF(ISNA(INDEX(Mnemonic[Code], MATCH( '9.3 MAL- Bus Facilities Entry'!BU289, Mnemonic[Description], 0)) ),  INDEX(Mnemonic[Code], MATCH( LEFT('9.3 MAL- Bus Facilities Entry'!BU289, LEN(BU289)-2), Mnemonic[Description], 0)),  INDEX(Mnemonic[Code], MATCH( '9.3 MAL- Bus Facilities Entry'!BU289, Mnemonic[Description], 0)) )</f>
        <v>#VALUE!</v>
      </c>
      <c r="BM289" s="243" t="e">
        <f>IF(ISNA(INDEX(Mnemonic[Code], MATCH( '9.3 MAL- Bus Facilities Entry'!BV289, Mnemonic[Description], 0)) ),  INDEX(Mnemonic[Code], MATCH( LEFT('9.3 MAL- Bus Facilities Entry'!BV289, LEN(BV289)-2), Mnemonic[Description], 0)),  INDEX(Mnemonic[Code], MATCH( '9.3 MAL- Bus Facilities Entry'!BV289, Mnemonic[Description], 0)) )</f>
        <v>#VALUE!</v>
      </c>
      <c r="BN289" s="243" t="e">
        <f>IF(ISNA(INDEX(Mnemonic[Code], MATCH( '9.3 MAL- Bus Facilities Entry'!BW289, Mnemonic[Description], 0)) ),  INDEX(Mnemonic[Code], MATCH( LEFT('9.3 MAL- Bus Facilities Entry'!BW289, LEN(BW289)-1), Mnemonic[Description], 0)),  INDEX(Mnemonic[Code], MATCH( '9.3 MAL- Bus Facilities Entry'!BW289, Mnemonic[Description], 0)) )</f>
        <v>#VALUE!</v>
      </c>
      <c r="BO289" s="243" t="e">
        <f>IF(ISNA(INDEX(Mnemonic[Code], MATCH( '9.3 MAL- Bus Facilities Entry'!BX289, Mnemonic[Description], 0)) ),  INDEX(Mnemonic[Code], MATCH( LEFT('9.3 MAL- Bus Facilities Entry'!BX289, LEN(BX289)-1), Mnemonic[Description], 0)),  INDEX(Mnemonic[Code], MATCH( '9.3 MAL- Bus Facilities Entry'!BX289, Mnemonic[Description], 0)) )</f>
        <v>#VALUE!</v>
      </c>
      <c r="BP289" s="243" t="e">
        <f t="shared" si="46"/>
        <v>#N/A</v>
      </c>
      <c r="BQ289" s="243" t="e">
        <f t="shared" si="47"/>
        <v>#N/A</v>
      </c>
      <c r="BR289" s="243" t="e">
        <f t="shared" si="48"/>
        <v>#VALUE!</v>
      </c>
      <c r="BS289" s="245"/>
      <c r="BT289" s="245"/>
      <c r="BU289" s="244"/>
      <c r="BV289" s="244"/>
      <c r="BW289" s="244"/>
      <c r="BX289" s="244"/>
      <c r="BZ289" s="239"/>
      <c r="CA289" s="246" t="e">
        <f>INDEX('MAL-OTHERLOOKUPS'!$ES$4:$ES$56, MATCH('9.3 MAL- Bus Facilities Entry'!CE289, 'MAL-OTHERLOOKUPS'!$ET$4:$ET$56, 0))</f>
        <v>#N/A</v>
      </c>
      <c r="CB289" s="247" t="str">
        <f t="shared" si="44"/>
        <v>L--</v>
      </c>
      <c r="CC289" s="247"/>
      <c r="CD289" s="425"/>
      <c r="CE289" s="425"/>
      <c r="CF289" s="425"/>
      <c r="CG289" s="248"/>
      <c r="CH289" s="367"/>
      <c r="CI289" s="367"/>
      <c r="CJ289" s="249" t="s">
        <v>11299</v>
      </c>
      <c r="CK289" s="249" t="s">
        <v>11299</v>
      </c>
      <c r="CL289" s="250" t="e">
        <v>#N/A</v>
      </c>
      <c r="CM289" s="239"/>
      <c r="CN289" s="251">
        <v>0</v>
      </c>
      <c r="CO289" s="471"/>
      <c r="CP289" s="251" t="str">
        <f t="shared" si="45"/>
        <v>0-</v>
      </c>
      <c r="CQ289" s="471"/>
      <c r="CR289" s="252" t="str">
        <f t="shared" si="40"/>
        <v xml:space="preserve">; ; </v>
      </c>
      <c r="CS289" s="252" t="str">
        <f t="shared" si="41"/>
        <v xml:space="preserve">; ; </v>
      </c>
      <c r="CT289" s="425"/>
      <c r="CU289" s="252" t="e">
        <v>#REF!</v>
      </c>
      <c r="CX289" s="239"/>
      <c r="CY289" s="240"/>
      <c r="CZ289" s="240"/>
      <c r="DA289" s="240"/>
      <c r="DB289" s="239"/>
      <c r="DD289" s="240"/>
      <c r="DE289" s="239"/>
      <c r="DF289" s="253"/>
      <c r="DH289" s="472"/>
      <c r="DI289" s="497"/>
      <c r="DJ289" s="254"/>
      <c r="DK289" s="239"/>
    </row>
    <row r="290" spans="1:115" ht="14.5" x14ac:dyDescent="0.35">
      <c r="A290" s="469"/>
      <c r="B290" s="239"/>
      <c r="C290" s="240"/>
      <c r="D290" s="240"/>
      <c r="E290" s="240"/>
      <c r="F290" s="367"/>
      <c r="G290" s="239"/>
      <c r="H290" s="240"/>
      <c r="J290" s="241"/>
      <c r="K290" s="241"/>
      <c r="M290" s="473"/>
      <c r="O290" s="239"/>
      <c r="Q290" s="143" t="e">
        <f>INDEX(AssetClass[Asset Class], MATCH('9.3 MAL- Bus Facilities Entry'!P290, AssetClass[Class Description], 0))</f>
        <v>#N/A</v>
      </c>
      <c r="R290" s="143"/>
      <c r="S290" s="242"/>
      <c r="T290" s="239"/>
      <c r="U290" s="243" t="e" cm="1">
        <f t="array" ref="U290">INDEX('Custom Field Tbl'!$N$5:$N$446, MATCH('9.3 MAL- Bus Facilities Entry'!$Q290 &amp; '9.3 MAL- Bus Facilities Entry'!U$3, 'Custom Field Tbl'!$M$5:$M$446 &amp; 'Custom Field Tbl'!$O$5:$O$446, 0 ))</f>
        <v>#N/A</v>
      </c>
      <c r="V290" s="143" t="str">
        <f>IF(ISNA(INDEX(CFV_Tbl[CF Description], MATCH('9.3 MAL- Bus Facilities Entry'!U290, CFV_Tbl[CF Code], 0)) ), "Field Not Required", INDEX(CFV_Tbl[CF Description], MATCH('9.3 MAL- Bus Facilities Entry'!U290, CFV_Tbl[CF Code], 0)) )</f>
        <v>Field Not Required</v>
      </c>
      <c r="Y290" s="243" t="e" cm="1">
        <f t="array" ref="Y290">INDEX('Custom Field Tbl'!$N$5:$N$446, MATCH('9.3 MAL- Bus Facilities Entry'!$Q290 &amp; '9.3 MAL- Bus Facilities Entry'!Y$3, 'Custom Field Tbl'!$M$5:$M$446 &amp; 'Custom Field Tbl'!$O$5:$O$446, 0 ))</f>
        <v>#N/A</v>
      </c>
      <c r="Z290" s="143" t="str">
        <f>IF(ISNA(INDEX(CFV_Tbl[CF Description], MATCH('9.3 MAL- Bus Facilities Entry'!Y290, CFV_Tbl[CF Code], 0)) ), "Field Not Required", INDEX(CFV_Tbl[CF Description], MATCH('9.3 MAL- Bus Facilities Entry'!Y290, CFV_Tbl[CF Code], 0)) )</f>
        <v>Field Not Required</v>
      </c>
      <c r="AC290" s="243" t="e" cm="1">
        <f t="array" ref="AC290">INDEX('Custom Field Tbl'!$N$5:$N$446, MATCH('9.3 MAL- Bus Facilities Entry'!$Q290 &amp; '9.3 MAL- Bus Facilities Entry'!AC$3, 'Custom Field Tbl'!$M$5:$M$446 &amp; 'Custom Field Tbl'!$O$5:$O$446, 0 ))</f>
        <v>#N/A</v>
      </c>
      <c r="AD290" s="143" t="str">
        <f>IF(ISNA(INDEX(CFV_Tbl[CF Description], MATCH('9.3 MAL- Bus Facilities Entry'!AC290, CFV_Tbl[CF Code], 0)) ), "Field Not Required", INDEX(CFV_Tbl[CF Description], MATCH('9.3 MAL- Bus Facilities Entry'!AC290, CFV_Tbl[CF Code], 0)) )</f>
        <v>Field Not Required</v>
      </c>
      <c r="AG290" s="243" t="e" cm="1">
        <f t="array" ref="AG290">INDEX('Custom Field Tbl'!$N$5:$N$446, MATCH('9.3 MAL- Bus Facilities Entry'!$Q290 &amp; '9.3 MAL- Bus Facilities Entry'!AG$3, 'Custom Field Tbl'!$M$5:$M$446 &amp; 'Custom Field Tbl'!$O$5:$O$446, 0 ))</f>
        <v>#N/A</v>
      </c>
      <c r="AH290" s="143" t="str">
        <f>IF(ISNA(INDEX(CFV_Tbl[CF Description], MATCH('9.3 MAL- Bus Facilities Entry'!AG290, CFV_Tbl[CF Code], 0)) ), "Field Not Required", INDEX(CFV_Tbl[CF Description], MATCH('9.3 MAL- Bus Facilities Entry'!AG290, CFV_Tbl[CF Code], 0)) )</f>
        <v>Field Not Required</v>
      </c>
      <c r="AK290" s="243" t="e" cm="1">
        <f t="array" ref="AK290">INDEX('Custom Field Tbl'!$N$5:$N$446, MATCH('9.3 MAL- Bus Facilities Entry'!$Q290 &amp; '9.3 MAL- Bus Facilities Entry'!AK$3, 'Custom Field Tbl'!$M$5:$M$446 &amp; 'Custom Field Tbl'!$O$5:$O$446, 0 ))</f>
        <v>#N/A</v>
      </c>
      <c r="AL290" s="143" t="str">
        <f>IF(ISNA(INDEX(CFV_Tbl[CF Description], MATCH('9.3 MAL- Bus Facilities Entry'!AK290, CFV_Tbl[CF Code], 0)) ), "Field Not Required", INDEX(CFV_Tbl[CF Description], MATCH('9.3 MAL- Bus Facilities Entry'!AK290, CFV_Tbl[CF Code], 0)) )</f>
        <v>Field Not Required</v>
      </c>
      <c r="AO290" s="243" t="e" cm="1">
        <f t="array" ref="AO290">INDEX('Custom Field Tbl'!$N$5:$N$446, MATCH('9.3 MAL- Bus Facilities Entry'!$Q290 &amp; '9.3 MAL- Bus Facilities Entry'!AO$3, 'Custom Field Tbl'!$M$5:$M$446 &amp; 'Custom Field Tbl'!$O$5:$O$446, 0 ))</f>
        <v>#N/A</v>
      </c>
      <c r="AP290" s="143" t="str">
        <f>IF(ISNA(INDEX(CFV_Tbl[CF Description], MATCH('9.3 MAL- Bus Facilities Entry'!AO290, CFV_Tbl[CF Code], 0)) ), "Field Not Required", INDEX(CFV_Tbl[CF Description], MATCH('9.3 MAL- Bus Facilities Entry'!AO290, CFV_Tbl[CF Code], 0)) )</f>
        <v>Field Not Required</v>
      </c>
      <c r="AS290" s="243" t="e" cm="1">
        <f t="array" ref="AS290">INDEX('Custom Field Tbl'!$N$5:$N$446, MATCH('9.3 MAL- Bus Facilities Entry'!$Q290 &amp; '9.3 MAL- Bus Facilities Entry'!AS$3, 'Custom Field Tbl'!$M$5:$M$446 &amp; 'Custom Field Tbl'!$O$5:$O$446, 0 ))</f>
        <v>#N/A</v>
      </c>
      <c r="AT290" s="143" t="str">
        <f>IF(ISNA(INDEX(CFV_Tbl[CF Description], MATCH('9.3 MAL- Bus Facilities Entry'!AS290, CFV_Tbl[CF Code], 0)) ), "Field Not Required", INDEX(CFV_Tbl[CF Description], MATCH('9.3 MAL- Bus Facilities Entry'!AS290, CFV_Tbl[CF Code], 0)) )</f>
        <v>Field Not Required</v>
      </c>
      <c r="AW290" s="243" t="e" cm="1">
        <f t="array" ref="AW290">INDEX('Custom Field Tbl'!$N$5:$N$446, MATCH('9.3 MAL- Bus Facilities Entry'!$Q290 &amp; '9.3 MAL- Bus Facilities Entry'!AW$3, 'Custom Field Tbl'!$M$5:$M$446 &amp; 'Custom Field Tbl'!$O$5:$O$446, 0 ))</f>
        <v>#N/A</v>
      </c>
      <c r="AX290" s="143" t="str">
        <f>IF(ISNA(INDEX(CFV_Tbl[CF Description], MATCH('9.3 MAL- Bus Facilities Entry'!AW290, CFV_Tbl[CF Code], 0)) ), "Field Not Required", INDEX(CFV_Tbl[CF Description], MATCH('9.3 MAL- Bus Facilities Entry'!AW290, CFV_Tbl[CF Code], 0)) )</f>
        <v>Field Not Required</v>
      </c>
      <c r="BA290" s="243" t="e" cm="1">
        <f t="array" ref="BA290">INDEX('Custom Field Tbl'!$N$5:$N$446, MATCH('9.3 MAL- Bus Facilities Entry'!$Q290 &amp; '9.3 MAL- Bus Facilities Entry'!BA$3, 'Custom Field Tbl'!$M$5:$M$446 &amp; 'Custom Field Tbl'!$O$5:$O$446, 0 ))</f>
        <v>#N/A</v>
      </c>
      <c r="BB290" s="143" t="str">
        <f>IF(ISNA(INDEX(CFV_Tbl[CF Description], MATCH('9.3 MAL- Bus Facilities Entry'!BA290, CFV_Tbl[CF Code], 0)) ), "Field Not Required", INDEX(CFV_Tbl[CF Description], MATCH('9.3 MAL- Bus Facilities Entry'!BA290, CFV_Tbl[CF Code], 0)) )</f>
        <v>Field Not Required</v>
      </c>
      <c r="BE290" s="243" t="e" cm="1">
        <f t="array" ref="BE290">INDEX('Custom Field Tbl'!$N$5:$N$446, MATCH('9.3 MAL- Bus Facilities Entry'!$Q290 &amp; '9.3 MAL- Bus Facilities Entry'!BE$3, 'Custom Field Tbl'!$M$5:$M$446 &amp; 'Custom Field Tbl'!$O$5:$O$446, 0 ))</f>
        <v>#N/A</v>
      </c>
      <c r="BF290" s="143" t="str">
        <f>IF(ISNA(INDEX(CFV_Tbl[CF Description], MATCH('9.3 MAL- Bus Facilities Entry'!BE290, CFV_Tbl[CF Code], 0)) ), "Field Not Required", INDEX(CFV_Tbl[CF Description], MATCH('9.3 MAL- Bus Facilities Entry'!BE290, CFV_Tbl[CF Code], 0)) )</f>
        <v>Field Not Required</v>
      </c>
      <c r="BI290" s="239"/>
      <c r="BJ290" s="243" t="e">
        <f>INDEX(Mnemonic[Code], MATCH('9.3 MAL- Bus Facilities Entry'!BS290, Mnemonic[Description], 0))</f>
        <v>#N/A</v>
      </c>
      <c r="BK290" s="243" t="e">
        <f>INDEX(Mnemonic[Code], MATCH('9.3 MAL- Bus Facilities Entry'!BT290, Mnemonic[Description], 0))</f>
        <v>#N/A</v>
      </c>
      <c r="BL290" s="243" t="e">
        <f>IF(ISNA(INDEX(Mnemonic[Code], MATCH( '9.3 MAL- Bus Facilities Entry'!BU290, Mnemonic[Description], 0)) ),  INDEX(Mnemonic[Code], MATCH( LEFT('9.3 MAL- Bus Facilities Entry'!BU290, LEN(BU290)-2), Mnemonic[Description], 0)),  INDEX(Mnemonic[Code], MATCH( '9.3 MAL- Bus Facilities Entry'!BU290, Mnemonic[Description], 0)) )</f>
        <v>#VALUE!</v>
      </c>
      <c r="BM290" s="243" t="e">
        <f>IF(ISNA(INDEX(Mnemonic[Code], MATCH( '9.3 MAL- Bus Facilities Entry'!BV290, Mnemonic[Description], 0)) ),  INDEX(Mnemonic[Code], MATCH( LEFT('9.3 MAL- Bus Facilities Entry'!BV290, LEN(BV290)-2), Mnemonic[Description], 0)),  INDEX(Mnemonic[Code], MATCH( '9.3 MAL- Bus Facilities Entry'!BV290, Mnemonic[Description], 0)) )</f>
        <v>#VALUE!</v>
      </c>
      <c r="BN290" s="243" t="e">
        <f>IF(ISNA(INDEX(Mnemonic[Code], MATCH( '9.3 MAL- Bus Facilities Entry'!BW290, Mnemonic[Description], 0)) ),  INDEX(Mnemonic[Code], MATCH( LEFT('9.3 MAL- Bus Facilities Entry'!BW290, LEN(BW290)-1), Mnemonic[Description], 0)),  INDEX(Mnemonic[Code], MATCH( '9.3 MAL- Bus Facilities Entry'!BW290, Mnemonic[Description], 0)) )</f>
        <v>#VALUE!</v>
      </c>
      <c r="BO290" s="243" t="e">
        <f>IF(ISNA(INDEX(Mnemonic[Code], MATCH( '9.3 MAL- Bus Facilities Entry'!BX290, Mnemonic[Description], 0)) ),  INDEX(Mnemonic[Code], MATCH( LEFT('9.3 MAL- Bus Facilities Entry'!BX290, LEN(BX290)-1), Mnemonic[Description], 0)),  INDEX(Mnemonic[Code], MATCH( '9.3 MAL- Bus Facilities Entry'!BX290, Mnemonic[Description], 0)) )</f>
        <v>#VALUE!</v>
      </c>
      <c r="BP290" s="243" t="e">
        <f t="shared" si="46"/>
        <v>#N/A</v>
      </c>
      <c r="BQ290" s="243" t="e">
        <f t="shared" si="47"/>
        <v>#N/A</v>
      </c>
      <c r="BR290" s="243" t="e">
        <f t="shared" si="48"/>
        <v>#VALUE!</v>
      </c>
      <c r="BS290" s="245"/>
      <c r="BT290" s="245"/>
      <c r="BU290" s="244"/>
      <c r="BV290" s="244"/>
      <c r="BW290" s="244"/>
      <c r="BX290" s="244"/>
      <c r="BZ290" s="239"/>
      <c r="CA290" s="246" t="e">
        <f>INDEX('MAL-OTHERLOOKUPS'!$ES$4:$ES$56, MATCH('9.3 MAL- Bus Facilities Entry'!CE290, 'MAL-OTHERLOOKUPS'!$ET$4:$ET$56, 0))</f>
        <v>#N/A</v>
      </c>
      <c r="CB290" s="247" t="str">
        <f t="shared" si="44"/>
        <v>L--</v>
      </c>
      <c r="CC290" s="247"/>
      <c r="CD290" s="425"/>
      <c r="CE290" s="425"/>
      <c r="CF290" s="425"/>
      <c r="CG290" s="248"/>
      <c r="CH290" s="367"/>
      <c r="CI290" s="367"/>
      <c r="CJ290" s="249" t="s">
        <v>11299</v>
      </c>
      <c r="CK290" s="249" t="s">
        <v>11299</v>
      </c>
      <c r="CL290" s="250" t="e">
        <v>#N/A</v>
      </c>
      <c r="CM290" s="239"/>
      <c r="CN290" s="251">
        <v>0</v>
      </c>
      <c r="CO290" s="471"/>
      <c r="CP290" s="251" t="str">
        <f t="shared" si="45"/>
        <v>0-</v>
      </c>
      <c r="CQ290" s="471"/>
      <c r="CR290" s="252" t="str">
        <f t="shared" si="40"/>
        <v xml:space="preserve">; ; </v>
      </c>
      <c r="CS290" s="252" t="str">
        <f t="shared" si="41"/>
        <v xml:space="preserve">; ; </v>
      </c>
      <c r="CT290" s="425"/>
      <c r="CU290" s="252" t="e">
        <v>#REF!</v>
      </c>
      <c r="CX290" s="239"/>
      <c r="CY290" s="240"/>
      <c r="CZ290" s="240"/>
      <c r="DA290" s="240"/>
      <c r="DB290" s="239"/>
      <c r="DD290" s="240"/>
      <c r="DE290" s="239"/>
      <c r="DF290" s="253"/>
      <c r="DH290" s="472"/>
      <c r="DI290" s="497"/>
      <c r="DJ290" s="254"/>
      <c r="DK290" s="239"/>
    </row>
    <row r="291" spans="1:115" ht="14.5" x14ac:dyDescent="0.35">
      <c r="A291" s="469"/>
      <c r="B291" s="239"/>
      <c r="C291" s="240"/>
      <c r="D291" s="240"/>
      <c r="E291" s="240"/>
      <c r="F291" s="367"/>
      <c r="G291" s="239"/>
      <c r="H291" s="240"/>
      <c r="J291" s="241"/>
      <c r="K291" s="241"/>
      <c r="M291" s="473"/>
      <c r="O291" s="239"/>
      <c r="Q291" s="143" t="e">
        <f>INDEX(AssetClass[Asset Class], MATCH('9.3 MAL- Bus Facilities Entry'!P291, AssetClass[Class Description], 0))</f>
        <v>#N/A</v>
      </c>
      <c r="R291" s="143"/>
      <c r="T291" s="239"/>
      <c r="U291" s="243" t="e" cm="1">
        <f t="array" ref="U291">INDEX('Custom Field Tbl'!$N$5:$N$446, MATCH('9.3 MAL- Bus Facilities Entry'!$Q291 &amp; '9.3 MAL- Bus Facilities Entry'!U$3, 'Custom Field Tbl'!$M$5:$M$446 &amp; 'Custom Field Tbl'!$O$5:$O$446, 0 ))</f>
        <v>#N/A</v>
      </c>
      <c r="V291" s="143" t="str">
        <f>IF(ISNA(INDEX(CFV_Tbl[CF Description], MATCH('9.3 MAL- Bus Facilities Entry'!U291, CFV_Tbl[CF Code], 0)) ), "Field Not Required", INDEX(CFV_Tbl[CF Description], MATCH('9.3 MAL- Bus Facilities Entry'!U291, CFV_Tbl[CF Code], 0)) )</f>
        <v>Field Not Required</v>
      </c>
      <c r="Y291" s="243" t="e" cm="1">
        <f t="array" ref="Y291">INDEX('Custom Field Tbl'!$N$5:$N$446, MATCH('9.3 MAL- Bus Facilities Entry'!$Q291 &amp; '9.3 MAL- Bus Facilities Entry'!Y$3, 'Custom Field Tbl'!$M$5:$M$446 &amp; 'Custom Field Tbl'!$O$5:$O$446, 0 ))</f>
        <v>#N/A</v>
      </c>
      <c r="Z291" s="143" t="str">
        <f>IF(ISNA(INDEX(CFV_Tbl[CF Description], MATCH('9.3 MAL- Bus Facilities Entry'!Y291, CFV_Tbl[CF Code], 0)) ), "Field Not Required", INDEX(CFV_Tbl[CF Description], MATCH('9.3 MAL- Bus Facilities Entry'!Y291, CFV_Tbl[CF Code], 0)) )</f>
        <v>Field Not Required</v>
      </c>
      <c r="AC291" s="143" t="e" cm="1">
        <f t="array" ref="AC291">INDEX('Custom Field Tbl'!$N$5:$N$446, MATCH('9.3 MAL- Bus Facilities Entry'!$Q291 &amp; '9.3 MAL- Bus Facilities Entry'!AC$3, 'Custom Field Tbl'!$M$5:$M$446 &amp; 'Custom Field Tbl'!$O$5:$O$446, 0 ))</f>
        <v>#N/A</v>
      </c>
      <c r="AD291" s="143" t="str">
        <f>IF(ISNA(INDEX(CFV_Tbl[CF Description], MATCH('9.3 MAL- Bus Facilities Entry'!AC291, CFV_Tbl[CF Code], 0)) ), "Field Not Required", INDEX(CFV_Tbl[CF Description], MATCH('9.3 MAL- Bus Facilities Entry'!AC291, CFV_Tbl[CF Code], 0)) )</f>
        <v>Field Not Required</v>
      </c>
      <c r="AG291" s="143" t="e" cm="1">
        <f t="array" ref="AG291">INDEX('Custom Field Tbl'!$N$5:$N$446, MATCH('9.3 MAL- Bus Facilities Entry'!$Q291 &amp; '9.3 MAL- Bus Facilities Entry'!AG$3, 'Custom Field Tbl'!$M$5:$M$446 &amp; 'Custom Field Tbl'!$O$5:$O$446, 0 ))</f>
        <v>#N/A</v>
      </c>
      <c r="AH291" s="143" t="str">
        <f>IF(ISNA(INDEX(CFV_Tbl[CF Description], MATCH('9.3 MAL- Bus Facilities Entry'!AG291, CFV_Tbl[CF Code], 0)) ), "Field Not Required", INDEX(CFV_Tbl[CF Description], MATCH('9.3 MAL- Bus Facilities Entry'!AG291, CFV_Tbl[CF Code], 0)) )</f>
        <v>Field Not Required</v>
      </c>
      <c r="AK291" s="143" t="e" cm="1">
        <f t="array" ref="AK291">INDEX('Custom Field Tbl'!$N$5:$N$446, MATCH('9.3 MAL- Bus Facilities Entry'!$Q291 &amp; '9.3 MAL- Bus Facilities Entry'!AK$3, 'Custom Field Tbl'!$M$5:$M$446 &amp; 'Custom Field Tbl'!$O$5:$O$446, 0 ))</f>
        <v>#N/A</v>
      </c>
      <c r="AL291" s="143" t="str">
        <f>IF(ISNA(INDEX(CFV_Tbl[CF Description], MATCH('9.3 MAL- Bus Facilities Entry'!AK291, CFV_Tbl[CF Code], 0)) ), "Field Not Required", INDEX(CFV_Tbl[CF Description], MATCH('9.3 MAL- Bus Facilities Entry'!AK291, CFV_Tbl[CF Code], 0)) )</f>
        <v>Field Not Required</v>
      </c>
      <c r="AO291" s="143" t="e" cm="1">
        <f t="array" ref="AO291">INDEX('Custom Field Tbl'!$N$5:$N$446, MATCH('9.3 MAL- Bus Facilities Entry'!$Q291 &amp; '9.3 MAL- Bus Facilities Entry'!AO$3, 'Custom Field Tbl'!$M$5:$M$446 &amp; 'Custom Field Tbl'!$O$5:$O$446, 0 ))</f>
        <v>#N/A</v>
      </c>
      <c r="AP291" s="143" t="str">
        <f>IF(ISNA(INDEX(CFV_Tbl[CF Description], MATCH('9.3 MAL- Bus Facilities Entry'!AO291, CFV_Tbl[CF Code], 0)) ), "Field Not Required", INDEX(CFV_Tbl[CF Description], MATCH('9.3 MAL- Bus Facilities Entry'!AO291, CFV_Tbl[CF Code], 0)) )</f>
        <v>Field Not Required</v>
      </c>
      <c r="AS291" s="143" t="e" cm="1">
        <f t="array" ref="AS291">INDEX('Custom Field Tbl'!$N$5:$N$446, MATCH('9.3 MAL- Bus Facilities Entry'!$Q291 &amp; '9.3 MAL- Bus Facilities Entry'!AS$3, 'Custom Field Tbl'!$M$5:$M$446 &amp; 'Custom Field Tbl'!$O$5:$O$446, 0 ))</f>
        <v>#N/A</v>
      </c>
      <c r="AT291" s="143" t="str">
        <f>IF(ISNA(INDEX(CFV_Tbl[CF Description], MATCH('9.3 MAL- Bus Facilities Entry'!AS291, CFV_Tbl[CF Code], 0)) ), "Field Not Required", INDEX(CFV_Tbl[CF Description], MATCH('9.3 MAL- Bus Facilities Entry'!AS291, CFV_Tbl[CF Code], 0)) )</f>
        <v>Field Not Required</v>
      </c>
      <c r="AW291" s="143" t="e" cm="1">
        <f t="array" ref="AW291">INDEX('Custom Field Tbl'!$N$5:$N$446, MATCH('9.3 MAL- Bus Facilities Entry'!$Q291 &amp; '9.3 MAL- Bus Facilities Entry'!AW$3, 'Custom Field Tbl'!$M$5:$M$446 &amp; 'Custom Field Tbl'!$O$5:$O$446, 0 ))</f>
        <v>#N/A</v>
      </c>
      <c r="AX291" s="143" t="str">
        <f>IF(ISNA(INDEX(CFV_Tbl[CF Description], MATCH('9.3 MAL- Bus Facilities Entry'!AW291, CFV_Tbl[CF Code], 0)) ), "Field Not Required", INDEX(CFV_Tbl[CF Description], MATCH('9.3 MAL- Bus Facilities Entry'!AW291, CFV_Tbl[CF Code], 0)) )</f>
        <v>Field Not Required</v>
      </c>
      <c r="BA291" s="143" t="e" cm="1">
        <f t="array" ref="BA291">INDEX('Custom Field Tbl'!$N$5:$N$446, MATCH('9.3 MAL- Bus Facilities Entry'!$Q291 &amp; '9.3 MAL- Bus Facilities Entry'!BA$3, 'Custom Field Tbl'!$M$5:$M$446 &amp; 'Custom Field Tbl'!$O$5:$O$446, 0 ))</f>
        <v>#N/A</v>
      </c>
      <c r="BB291" s="143" t="str">
        <f>IF(ISNA(INDEX(CFV_Tbl[CF Description], MATCH('9.3 MAL- Bus Facilities Entry'!BA291, CFV_Tbl[CF Code], 0)) ), "Field Not Required", INDEX(CFV_Tbl[CF Description], MATCH('9.3 MAL- Bus Facilities Entry'!BA291, CFV_Tbl[CF Code], 0)) )</f>
        <v>Field Not Required</v>
      </c>
      <c r="BE291" s="143" t="e" cm="1">
        <f t="array" ref="BE291">INDEX('Custom Field Tbl'!$N$5:$N$446, MATCH('9.3 MAL- Bus Facilities Entry'!$Q291 &amp; '9.3 MAL- Bus Facilities Entry'!BE$3, 'Custom Field Tbl'!$M$5:$M$446 &amp; 'Custom Field Tbl'!$O$5:$O$446, 0 ))</f>
        <v>#N/A</v>
      </c>
      <c r="BF291" s="143" t="str">
        <f>IF(ISNA(INDEX(CFV_Tbl[CF Description], MATCH('9.3 MAL- Bus Facilities Entry'!BE291, CFV_Tbl[CF Code], 0)) ), "Field Not Required", INDEX(CFV_Tbl[CF Description], MATCH('9.3 MAL- Bus Facilities Entry'!BE291, CFV_Tbl[CF Code], 0)) )</f>
        <v>Field Not Required</v>
      </c>
      <c r="BI291" s="239"/>
      <c r="BJ291" s="243" t="e">
        <f>INDEX(Mnemonic[Code], MATCH('9.3 MAL- Bus Facilities Entry'!BS291, Mnemonic[Description], 0))</f>
        <v>#N/A</v>
      </c>
      <c r="BK291" s="243" t="e">
        <f>INDEX(Mnemonic[Code], MATCH('9.3 MAL- Bus Facilities Entry'!BT291, Mnemonic[Description], 0))</f>
        <v>#N/A</v>
      </c>
      <c r="BL291" s="243" t="e">
        <f>IF(ISNA(INDEX(Mnemonic[Code], MATCH( '9.3 MAL- Bus Facilities Entry'!BU291, Mnemonic[Description], 0)) ),  INDEX(Mnemonic[Code], MATCH( LEFT('9.3 MAL- Bus Facilities Entry'!BU291, LEN(BU291)-2), Mnemonic[Description], 0)),  INDEX(Mnemonic[Code], MATCH( '9.3 MAL- Bus Facilities Entry'!BU291, Mnemonic[Description], 0)) )</f>
        <v>#VALUE!</v>
      </c>
      <c r="BM291" s="243" t="e">
        <f>IF(ISNA(INDEX(Mnemonic[Code], MATCH( '9.3 MAL- Bus Facilities Entry'!BV291, Mnemonic[Description], 0)) ),  INDEX(Mnemonic[Code], MATCH( LEFT('9.3 MAL- Bus Facilities Entry'!BV291, LEN(BV291)-2), Mnemonic[Description], 0)),  INDEX(Mnemonic[Code], MATCH( '9.3 MAL- Bus Facilities Entry'!BV291, Mnemonic[Description], 0)) )</f>
        <v>#VALUE!</v>
      </c>
      <c r="BN291" s="243" t="e">
        <f>IF(ISNA(INDEX(Mnemonic[Code], MATCH( '9.3 MAL- Bus Facilities Entry'!BW291, Mnemonic[Description], 0)) ),  INDEX(Mnemonic[Code], MATCH( LEFT('9.3 MAL- Bus Facilities Entry'!BW291, LEN(BW291)-1), Mnemonic[Description], 0)),  INDEX(Mnemonic[Code], MATCH( '9.3 MAL- Bus Facilities Entry'!BW291, Mnemonic[Description], 0)) )</f>
        <v>#VALUE!</v>
      </c>
      <c r="BO291" s="243" t="e">
        <f>IF(ISNA(INDEX(Mnemonic[Code], MATCH( '9.3 MAL- Bus Facilities Entry'!BX291, Mnemonic[Description], 0)) ),  INDEX(Mnemonic[Code], MATCH( LEFT('9.3 MAL- Bus Facilities Entry'!BX291, LEN(BX291)-1), Mnemonic[Description], 0)),  INDEX(Mnemonic[Code], MATCH( '9.3 MAL- Bus Facilities Entry'!BX291, Mnemonic[Description], 0)) )</f>
        <v>#VALUE!</v>
      </c>
      <c r="BP291" s="243" t="e">
        <f t="shared" si="46"/>
        <v>#N/A</v>
      </c>
      <c r="BQ291" s="243" t="e">
        <f t="shared" si="47"/>
        <v>#N/A</v>
      </c>
      <c r="BR291" s="243" t="e">
        <f t="shared" si="48"/>
        <v>#VALUE!</v>
      </c>
      <c r="BS291" s="245"/>
      <c r="BT291" s="245"/>
      <c r="BU291" s="244"/>
      <c r="BV291" s="244"/>
      <c r="BW291" s="244"/>
      <c r="BX291" s="244"/>
      <c r="BZ291" s="239"/>
      <c r="CA291" s="433" t="e">
        <f>INDEX('MAL-OTHERLOOKUPS'!$ES$4:$ES$56, MATCH('9.3 MAL- Bus Facilities Entry'!CE291, 'MAL-OTHERLOOKUPS'!$ET$4:$ET$56, 0))</f>
        <v>#N/A</v>
      </c>
      <c r="CB291" s="434" t="str">
        <f t="shared" si="44"/>
        <v>L--</v>
      </c>
      <c r="CC291" s="434"/>
      <c r="CD291" s="425"/>
      <c r="CE291" s="425"/>
      <c r="CF291" s="425"/>
      <c r="CG291" s="248"/>
      <c r="CH291" s="367"/>
      <c r="CI291" s="367"/>
      <c r="CJ291" s="435" t="s">
        <v>11299</v>
      </c>
      <c r="CK291" s="435" t="s">
        <v>11299</v>
      </c>
      <c r="CL291" s="436" t="e">
        <v>#N/A</v>
      </c>
      <c r="CN291" s="300">
        <v>0</v>
      </c>
      <c r="CO291" s="471"/>
      <c r="CP291" s="300" t="str">
        <f t="shared" si="45"/>
        <v>0-</v>
      </c>
      <c r="CQ291" s="471"/>
      <c r="CR291" s="252" t="str">
        <f t="shared" si="40"/>
        <v xml:space="preserve">; ; </v>
      </c>
      <c r="CS291" s="252" t="str">
        <f t="shared" si="41"/>
        <v xml:space="preserve">; ; </v>
      </c>
      <c r="CT291" s="425"/>
      <c r="CU291" s="252" t="e">
        <v>#REF!</v>
      </c>
      <c r="CX291" s="239"/>
      <c r="CY291" s="240"/>
      <c r="CZ291" s="240"/>
      <c r="DA291" s="240"/>
      <c r="DB291" s="239"/>
      <c r="DD291" s="240"/>
      <c r="DE291" s="239"/>
      <c r="DF291" s="253"/>
      <c r="DH291" s="472"/>
      <c r="DI291" s="497"/>
      <c r="DJ291" s="254"/>
      <c r="DK291" s="239"/>
    </row>
    <row r="292" spans="1:115" ht="14.5" x14ac:dyDescent="0.35">
      <c r="A292" s="469"/>
      <c r="B292" s="239"/>
      <c r="C292" s="240"/>
      <c r="D292" s="240"/>
      <c r="E292" s="240"/>
      <c r="F292" s="367"/>
      <c r="G292" s="239"/>
      <c r="H292" s="240"/>
      <c r="J292" s="241"/>
      <c r="K292" s="241"/>
      <c r="M292" s="473"/>
      <c r="O292" s="239"/>
      <c r="Q292" s="143" t="e">
        <f>INDEX(AssetClass[Asset Class], MATCH('9.3 MAL- Bus Facilities Entry'!P292, AssetClass[Class Description], 0))</f>
        <v>#N/A</v>
      </c>
      <c r="R292" s="143"/>
      <c r="S292" s="242"/>
      <c r="T292" s="239"/>
      <c r="U292" s="243" t="e" cm="1">
        <f t="array" ref="U292">INDEX('Custom Field Tbl'!$N$5:$N$446, MATCH('9.3 MAL- Bus Facilities Entry'!$Q292 &amp; '9.3 MAL- Bus Facilities Entry'!U$3, 'Custom Field Tbl'!$M$5:$M$446 &amp; 'Custom Field Tbl'!$O$5:$O$446, 0 ))</f>
        <v>#N/A</v>
      </c>
      <c r="V292" s="143" t="str">
        <f>IF(ISNA(INDEX(CFV_Tbl[CF Description], MATCH('9.3 MAL- Bus Facilities Entry'!U292, CFV_Tbl[CF Code], 0)) ), "Field Not Required", INDEX(CFV_Tbl[CF Description], MATCH('9.3 MAL- Bus Facilities Entry'!U292, CFV_Tbl[CF Code], 0)) )</f>
        <v>Field Not Required</v>
      </c>
      <c r="Y292" s="243" t="e" cm="1">
        <f t="array" ref="Y292">INDEX('Custom Field Tbl'!$N$5:$N$446, MATCH('9.3 MAL- Bus Facilities Entry'!$Q292 &amp; '9.3 MAL- Bus Facilities Entry'!Y$3, 'Custom Field Tbl'!$M$5:$M$446 &amp; 'Custom Field Tbl'!$O$5:$O$446, 0 ))</f>
        <v>#N/A</v>
      </c>
      <c r="Z292" s="143" t="str">
        <f>IF(ISNA(INDEX(CFV_Tbl[CF Description], MATCH('9.3 MAL- Bus Facilities Entry'!Y292, CFV_Tbl[CF Code], 0)) ), "Field Not Required", INDEX(CFV_Tbl[CF Description], MATCH('9.3 MAL- Bus Facilities Entry'!Y292, CFV_Tbl[CF Code], 0)) )</f>
        <v>Field Not Required</v>
      </c>
      <c r="AC292" s="243" t="e" cm="1">
        <f t="array" ref="AC292">INDEX('Custom Field Tbl'!$N$5:$N$446, MATCH('9.3 MAL- Bus Facilities Entry'!$Q292 &amp; '9.3 MAL- Bus Facilities Entry'!AC$3, 'Custom Field Tbl'!$M$5:$M$446 &amp; 'Custom Field Tbl'!$O$5:$O$446, 0 ))</f>
        <v>#N/A</v>
      </c>
      <c r="AD292" s="143" t="str">
        <f>IF(ISNA(INDEX(CFV_Tbl[CF Description], MATCH('9.3 MAL- Bus Facilities Entry'!AC292, CFV_Tbl[CF Code], 0)) ), "Field Not Required", INDEX(CFV_Tbl[CF Description], MATCH('9.3 MAL- Bus Facilities Entry'!AC292, CFV_Tbl[CF Code], 0)) )</f>
        <v>Field Not Required</v>
      </c>
      <c r="AG292" s="243" t="e" cm="1">
        <f t="array" ref="AG292">INDEX('Custom Field Tbl'!$N$5:$N$446, MATCH('9.3 MAL- Bus Facilities Entry'!$Q292 &amp; '9.3 MAL- Bus Facilities Entry'!AG$3, 'Custom Field Tbl'!$M$5:$M$446 &amp; 'Custom Field Tbl'!$O$5:$O$446, 0 ))</f>
        <v>#N/A</v>
      </c>
      <c r="AH292" s="143" t="str">
        <f>IF(ISNA(INDEX(CFV_Tbl[CF Description], MATCH('9.3 MAL- Bus Facilities Entry'!AG292, CFV_Tbl[CF Code], 0)) ), "Field Not Required", INDEX(CFV_Tbl[CF Description], MATCH('9.3 MAL- Bus Facilities Entry'!AG292, CFV_Tbl[CF Code], 0)) )</f>
        <v>Field Not Required</v>
      </c>
      <c r="AK292" s="243" t="e" cm="1">
        <f t="array" ref="AK292">INDEX('Custom Field Tbl'!$N$5:$N$446, MATCH('9.3 MAL- Bus Facilities Entry'!$Q292 &amp; '9.3 MAL- Bus Facilities Entry'!AK$3, 'Custom Field Tbl'!$M$5:$M$446 &amp; 'Custom Field Tbl'!$O$5:$O$446, 0 ))</f>
        <v>#N/A</v>
      </c>
      <c r="AL292" s="143" t="str">
        <f>IF(ISNA(INDEX(CFV_Tbl[CF Description], MATCH('9.3 MAL- Bus Facilities Entry'!AK292, CFV_Tbl[CF Code], 0)) ), "Field Not Required", INDEX(CFV_Tbl[CF Description], MATCH('9.3 MAL- Bus Facilities Entry'!AK292, CFV_Tbl[CF Code], 0)) )</f>
        <v>Field Not Required</v>
      </c>
      <c r="AO292" s="243" t="e" cm="1">
        <f t="array" ref="AO292">INDEX('Custom Field Tbl'!$N$5:$N$446, MATCH('9.3 MAL- Bus Facilities Entry'!$Q292 &amp; '9.3 MAL- Bus Facilities Entry'!AO$3, 'Custom Field Tbl'!$M$5:$M$446 &amp; 'Custom Field Tbl'!$O$5:$O$446, 0 ))</f>
        <v>#N/A</v>
      </c>
      <c r="AP292" s="143" t="str">
        <f>IF(ISNA(INDEX(CFV_Tbl[CF Description], MATCH('9.3 MAL- Bus Facilities Entry'!AO292, CFV_Tbl[CF Code], 0)) ), "Field Not Required", INDEX(CFV_Tbl[CF Description], MATCH('9.3 MAL- Bus Facilities Entry'!AO292, CFV_Tbl[CF Code], 0)) )</f>
        <v>Field Not Required</v>
      </c>
      <c r="AS292" s="243" t="e" cm="1">
        <f t="array" ref="AS292">INDEX('Custom Field Tbl'!$N$5:$N$446, MATCH('9.3 MAL- Bus Facilities Entry'!$Q292 &amp; '9.3 MAL- Bus Facilities Entry'!AS$3, 'Custom Field Tbl'!$M$5:$M$446 &amp; 'Custom Field Tbl'!$O$5:$O$446, 0 ))</f>
        <v>#N/A</v>
      </c>
      <c r="AT292" s="143" t="str">
        <f>IF(ISNA(INDEX(CFV_Tbl[CF Description], MATCH('9.3 MAL- Bus Facilities Entry'!AS292, CFV_Tbl[CF Code], 0)) ), "Field Not Required", INDEX(CFV_Tbl[CF Description], MATCH('9.3 MAL- Bus Facilities Entry'!AS292, CFV_Tbl[CF Code], 0)) )</f>
        <v>Field Not Required</v>
      </c>
      <c r="AW292" s="243" t="e" cm="1">
        <f t="array" ref="AW292">INDEX('Custom Field Tbl'!$N$5:$N$446, MATCH('9.3 MAL- Bus Facilities Entry'!$Q292 &amp; '9.3 MAL- Bus Facilities Entry'!AW$3, 'Custom Field Tbl'!$M$5:$M$446 &amp; 'Custom Field Tbl'!$O$5:$O$446, 0 ))</f>
        <v>#N/A</v>
      </c>
      <c r="AX292" s="143" t="str">
        <f>IF(ISNA(INDEX(CFV_Tbl[CF Description], MATCH('9.3 MAL- Bus Facilities Entry'!AW292, CFV_Tbl[CF Code], 0)) ), "Field Not Required", INDEX(CFV_Tbl[CF Description], MATCH('9.3 MAL- Bus Facilities Entry'!AW292, CFV_Tbl[CF Code], 0)) )</f>
        <v>Field Not Required</v>
      </c>
      <c r="BA292" s="243" t="e" cm="1">
        <f t="array" ref="BA292">INDEX('Custom Field Tbl'!$N$5:$N$446, MATCH('9.3 MAL- Bus Facilities Entry'!$Q292 &amp; '9.3 MAL- Bus Facilities Entry'!BA$3, 'Custom Field Tbl'!$M$5:$M$446 &amp; 'Custom Field Tbl'!$O$5:$O$446, 0 ))</f>
        <v>#N/A</v>
      </c>
      <c r="BB292" s="143" t="str">
        <f>IF(ISNA(INDEX(CFV_Tbl[CF Description], MATCH('9.3 MAL- Bus Facilities Entry'!BA292, CFV_Tbl[CF Code], 0)) ), "Field Not Required", INDEX(CFV_Tbl[CF Description], MATCH('9.3 MAL- Bus Facilities Entry'!BA292, CFV_Tbl[CF Code], 0)) )</f>
        <v>Field Not Required</v>
      </c>
      <c r="BE292" s="243" t="e" cm="1">
        <f t="array" ref="BE292">INDEX('Custom Field Tbl'!$N$5:$N$446, MATCH('9.3 MAL- Bus Facilities Entry'!$Q292 &amp; '9.3 MAL- Bus Facilities Entry'!BE$3, 'Custom Field Tbl'!$M$5:$M$446 &amp; 'Custom Field Tbl'!$O$5:$O$446, 0 ))</f>
        <v>#N/A</v>
      </c>
      <c r="BF292" s="143" t="str">
        <f>IF(ISNA(INDEX(CFV_Tbl[CF Description], MATCH('9.3 MAL- Bus Facilities Entry'!BE292, CFV_Tbl[CF Code], 0)) ), "Field Not Required", INDEX(CFV_Tbl[CF Description], MATCH('9.3 MAL- Bus Facilities Entry'!BE292, CFV_Tbl[CF Code], 0)) )</f>
        <v>Field Not Required</v>
      </c>
      <c r="BI292" s="239"/>
      <c r="BJ292" s="243" t="e">
        <f>INDEX(Mnemonic[Code], MATCH('9.3 MAL- Bus Facilities Entry'!BS292, Mnemonic[Description], 0))</f>
        <v>#N/A</v>
      </c>
      <c r="BK292" s="243" t="e">
        <f>INDEX(Mnemonic[Code], MATCH('9.3 MAL- Bus Facilities Entry'!BT292, Mnemonic[Description], 0))</f>
        <v>#N/A</v>
      </c>
      <c r="BL292" s="243" t="e">
        <f>IF(ISNA(INDEX(Mnemonic[Code], MATCH( '9.3 MAL- Bus Facilities Entry'!BU292, Mnemonic[Description], 0)) ),  INDEX(Mnemonic[Code], MATCH( LEFT('9.3 MAL- Bus Facilities Entry'!BU292, LEN(BU292)-2), Mnemonic[Description], 0)),  INDEX(Mnemonic[Code], MATCH( '9.3 MAL- Bus Facilities Entry'!BU292, Mnemonic[Description], 0)) )</f>
        <v>#VALUE!</v>
      </c>
      <c r="BM292" s="243" t="e">
        <f>IF(ISNA(INDEX(Mnemonic[Code], MATCH( '9.3 MAL- Bus Facilities Entry'!BV292, Mnemonic[Description], 0)) ),  INDEX(Mnemonic[Code], MATCH( LEFT('9.3 MAL- Bus Facilities Entry'!BV292, LEN(BV292)-2), Mnemonic[Description], 0)),  INDEX(Mnemonic[Code], MATCH( '9.3 MAL- Bus Facilities Entry'!BV292, Mnemonic[Description], 0)) )</f>
        <v>#VALUE!</v>
      </c>
      <c r="BN292" s="243" t="e">
        <f>IF(ISNA(INDEX(Mnemonic[Code], MATCH( '9.3 MAL- Bus Facilities Entry'!BW292, Mnemonic[Description], 0)) ),  INDEX(Mnemonic[Code], MATCH( LEFT('9.3 MAL- Bus Facilities Entry'!BW292, LEN(BW292)-1), Mnemonic[Description], 0)),  INDEX(Mnemonic[Code], MATCH( '9.3 MAL- Bus Facilities Entry'!BW292, Mnemonic[Description], 0)) )</f>
        <v>#VALUE!</v>
      </c>
      <c r="BO292" s="243" t="e">
        <f>IF(ISNA(INDEX(Mnemonic[Code], MATCH( '9.3 MAL- Bus Facilities Entry'!BX292, Mnemonic[Description], 0)) ),  INDEX(Mnemonic[Code], MATCH( LEFT('9.3 MAL- Bus Facilities Entry'!BX292, LEN(BX292)-1), Mnemonic[Description], 0)),  INDEX(Mnemonic[Code], MATCH( '9.3 MAL- Bus Facilities Entry'!BX292, Mnemonic[Description], 0)) )</f>
        <v>#VALUE!</v>
      </c>
      <c r="BP292" s="243" t="e">
        <f t="shared" si="46"/>
        <v>#N/A</v>
      </c>
      <c r="BQ292" s="243" t="e">
        <f t="shared" si="47"/>
        <v>#N/A</v>
      </c>
      <c r="BR292" s="243" t="e">
        <f t="shared" si="48"/>
        <v>#VALUE!</v>
      </c>
      <c r="BS292" s="245"/>
      <c r="BT292" s="245"/>
      <c r="BU292" s="244"/>
      <c r="BV292" s="244"/>
      <c r="BW292" s="244"/>
      <c r="BX292" s="244"/>
      <c r="BZ292" s="239"/>
      <c r="CA292" s="246" t="e">
        <f>INDEX('MAL-OTHERLOOKUPS'!$ES$4:$ES$56, MATCH('9.3 MAL- Bus Facilities Entry'!CE292, 'MAL-OTHERLOOKUPS'!$ET$4:$ET$56, 0))</f>
        <v>#N/A</v>
      </c>
      <c r="CB292" s="247" t="str">
        <f t="shared" si="44"/>
        <v>L--</v>
      </c>
      <c r="CC292" s="247"/>
      <c r="CD292" s="425"/>
      <c r="CE292" s="425"/>
      <c r="CF292" s="425"/>
      <c r="CG292" s="248"/>
      <c r="CH292" s="367"/>
      <c r="CI292" s="367"/>
      <c r="CJ292" s="249" t="s">
        <v>11299</v>
      </c>
      <c r="CK292" s="249" t="s">
        <v>11299</v>
      </c>
      <c r="CL292" s="250" t="e">
        <v>#N/A</v>
      </c>
      <c r="CM292" s="239"/>
      <c r="CN292" s="251">
        <v>0</v>
      </c>
      <c r="CO292" s="471"/>
      <c r="CP292" s="251" t="str">
        <f t="shared" si="45"/>
        <v>0-</v>
      </c>
      <c r="CQ292" s="471"/>
      <c r="CR292" s="252" t="str">
        <f t="shared" si="40"/>
        <v xml:space="preserve">; ; </v>
      </c>
      <c r="CS292" s="252" t="str">
        <f t="shared" si="41"/>
        <v xml:space="preserve">; ; </v>
      </c>
      <c r="CT292" s="425"/>
      <c r="CU292" s="252" t="e">
        <v>#REF!</v>
      </c>
      <c r="CX292" s="239"/>
      <c r="CY292" s="240"/>
      <c r="CZ292" s="240"/>
      <c r="DA292" s="240"/>
      <c r="DB292" s="239"/>
      <c r="DD292" s="240"/>
      <c r="DE292" s="239"/>
      <c r="DF292" s="253"/>
      <c r="DH292" s="472"/>
      <c r="DI292" s="497"/>
      <c r="DJ292" s="254"/>
      <c r="DK292" s="239"/>
    </row>
    <row r="293" spans="1:115" ht="14.5" x14ac:dyDescent="0.35">
      <c r="A293" s="469"/>
      <c r="B293" s="239"/>
      <c r="C293" s="240"/>
      <c r="D293" s="240"/>
      <c r="E293" s="240"/>
      <c r="F293" s="367"/>
      <c r="G293" s="239"/>
      <c r="H293" s="240"/>
      <c r="J293" s="241"/>
      <c r="K293" s="241"/>
      <c r="M293" s="473"/>
      <c r="O293" s="239"/>
      <c r="Q293" s="143" t="e">
        <f>INDEX(AssetClass[Asset Class], MATCH('9.3 MAL- Bus Facilities Entry'!P293, AssetClass[Class Description], 0))</f>
        <v>#N/A</v>
      </c>
      <c r="R293" s="143"/>
      <c r="S293" s="242"/>
      <c r="T293" s="239"/>
      <c r="U293" s="243" t="e" cm="1">
        <f t="array" ref="U293">INDEX('Custom Field Tbl'!$N$5:$N$446, MATCH('9.3 MAL- Bus Facilities Entry'!$Q293 &amp; '9.3 MAL- Bus Facilities Entry'!U$3, 'Custom Field Tbl'!$M$5:$M$446 &amp; 'Custom Field Tbl'!$O$5:$O$446, 0 ))</f>
        <v>#N/A</v>
      </c>
      <c r="V293" s="143" t="str">
        <f>IF(ISNA(INDEX(CFV_Tbl[CF Description], MATCH('9.3 MAL- Bus Facilities Entry'!U293, CFV_Tbl[CF Code], 0)) ), "Field Not Required", INDEX(CFV_Tbl[CF Description], MATCH('9.3 MAL- Bus Facilities Entry'!U293, CFV_Tbl[CF Code], 0)) )</f>
        <v>Field Not Required</v>
      </c>
      <c r="Y293" s="243" t="e" cm="1">
        <f t="array" ref="Y293">INDEX('Custom Field Tbl'!$N$5:$N$446, MATCH('9.3 MAL- Bus Facilities Entry'!$Q293 &amp; '9.3 MAL- Bus Facilities Entry'!Y$3, 'Custom Field Tbl'!$M$5:$M$446 &amp; 'Custom Field Tbl'!$O$5:$O$446, 0 ))</f>
        <v>#N/A</v>
      </c>
      <c r="Z293" s="143" t="str">
        <f>IF(ISNA(INDEX(CFV_Tbl[CF Description], MATCH('9.3 MAL- Bus Facilities Entry'!Y293, CFV_Tbl[CF Code], 0)) ), "Field Not Required", INDEX(CFV_Tbl[CF Description], MATCH('9.3 MAL- Bus Facilities Entry'!Y293, CFV_Tbl[CF Code], 0)) )</f>
        <v>Field Not Required</v>
      </c>
      <c r="AC293" s="243" t="e" cm="1">
        <f t="array" ref="AC293">INDEX('Custom Field Tbl'!$N$5:$N$446, MATCH('9.3 MAL- Bus Facilities Entry'!$Q293 &amp; '9.3 MAL- Bus Facilities Entry'!AC$3, 'Custom Field Tbl'!$M$5:$M$446 &amp; 'Custom Field Tbl'!$O$5:$O$446, 0 ))</f>
        <v>#N/A</v>
      </c>
      <c r="AD293" s="143" t="str">
        <f>IF(ISNA(INDEX(CFV_Tbl[CF Description], MATCH('9.3 MAL- Bus Facilities Entry'!AC293, CFV_Tbl[CF Code], 0)) ), "Field Not Required", INDEX(CFV_Tbl[CF Description], MATCH('9.3 MAL- Bus Facilities Entry'!AC293, CFV_Tbl[CF Code], 0)) )</f>
        <v>Field Not Required</v>
      </c>
      <c r="AG293" s="243" t="e" cm="1">
        <f t="array" ref="AG293">INDEX('Custom Field Tbl'!$N$5:$N$446, MATCH('9.3 MAL- Bus Facilities Entry'!$Q293 &amp; '9.3 MAL- Bus Facilities Entry'!AG$3, 'Custom Field Tbl'!$M$5:$M$446 &amp; 'Custom Field Tbl'!$O$5:$O$446, 0 ))</f>
        <v>#N/A</v>
      </c>
      <c r="AH293" s="143" t="str">
        <f>IF(ISNA(INDEX(CFV_Tbl[CF Description], MATCH('9.3 MAL- Bus Facilities Entry'!AG293, CFV_Tbl[CF Code], 0)) ), "Field Not Required", INDEX(CFV_Tbl[CF Description], MATCH('9.3 MAL- Bus Facilities Entry'!AG293, CFV_Tbl[CF Code], 0)) )</f>
        <v>Field Not Required</v>
      </c>
      <c r="AK293" s="243" t="e" cm="1">
        <f t="array" ref="AK293">INDEX('Custom Field Tbl'!$N$5:$N$446, MATCH('9.3 MAL- Bus Facilities Entry'!$Q293 &amp; '9.3 MAL- Bus Facilities Entry'!AK$3, 'Custom Field Tbl'!$M$5:$M$446 &amp; 'Custom Field Tbl'!$O$5:$O$446, 0 ))</f>
        <v>#N/A</v>
      </c>
      <c r="AL293" s="143" t="str">
        <f>IF(ISNA(INDEX(CFV_Tbl[CF Description], MATCH('9.3 MAL- Bus Facilities Entry'!AK293, CFV_Tbl[CF Code], 0)) ), "Field Not Required", INDEX(CFV_Tbl[CF Description], MATCH('9.3 MAL- Bus Facilities Entry'!AK293, CFV_Tbl[CF Code], 0)) )</f>
        <v>Field Not Required</v>
      </c>
      <c r="AO293" s="243" t="e" cm="1">
        <f t="array" ref="AO293">INDEX('Custom Field Tbl'!$N$5:$N$446, MATCH('9.3 MAL- Bus Facilities Entry'!$Q293 &amp; '9.3 MAL- Bus Facilities Entry'!AO$3, 'Custom Field Tbl'!$M$5:$M$446 &amp; 'Custom Field Tbl'!$O$5:$O$446, 0 ))</f>
        <v>#N/A</v>
      </c>
      <c r="AP293" s="143" t="str">
        <f>IF(ISNA(INDEX(CFV_Tbl[CF Description], MATCH('9.3 MAL- Bus Facilities Entry'!AO293, CFV_Tbl[CF Code], 0)) ), "Field Not Required", INDEX(CFV_Tbl[CF Description], MATCH('9.3 MAL- Bus Facilities Entry'!AO293, CFV_Tbl[CF Code], 0)) )</f>
        <v>Field Not Required</v>
      </c>
      <c r="AS293" s="243" t="e" cm="1">
        <f t="array" ref="AS293">INDEX('Custom Field Tbl'!$N$5:$N$446, MATCH('9.3 MAL- Bus Facilities Entry'!$Q293 &amp; '9.3 MAL- Bus Facilities Entry'!AS$3, 'Custom Field Tbl'!$M$5:$M$446 &amp; 'Custom Field Tbl'!$O$5:$O$446, 0 ))</f>
        <v>#N/A</v>
      </c>
      <c r="AT293" s="143" t="str">
        <f>IF(ISNA(INDEX(CFV_Tbl[CF Description], MATCH('9.3 MAL- Bus Facilities Entry'!AS293, CFV_Tbl[CF Code], 0)) ), "Field Not Required", INDEX(CFV_Tbl[CF Description], MATCH('9.3 MAL- Bus Facilities Entry'!AS293, CFV_Tbl[CF Code], 0)) )</f>
        <v>Field Not Required</v>
      </c>
      <c r="AW293" s="243" t="e" cm="1">
        <f t="array" ref="AW293">INDEX('Custom Field Tbl'!$N$5:$N$446, MATCH('9.3 MAL- Bus Facilities Entry'!$Q293 &amp; '9.3 MAL- Bus Facilities Entry'!AW$3, 'Custom Field Tbl'!$M$5:$M$446 &amp; 'Custom Field Tbl'!$O$5:$O$446, 0 ))</f>
        <v>#N/A</v>
      </c>
      <c r="AX293" s="143" t="str">
        <f>IF(ISNA(INDEX(CFV_Tbl[CF Description], MATCH('9.3 MAL- Bus Facilities Entry'!AW293, CFV_Tbl[CF Code], 0)) ), "Field Not Required", INDEX(CFV_Tbl[CF Description], MATCH('9.3 MAL- Bus Facilities Entry'!AW293, CFV_Tbl[CF Code], 0)) )</f>
        <v>Field Not Required</v>
      </c>
      <c r="BA293" s="243" t="e" cm="1">
        <f t="array" ref="BA293">INDEX('Custom Field Tbl'!$N$5:$N$446, MATCH('9.3 MAL- Bus Facilities Entry'!$Q293 &amp; '9.3 MAL- Bus Facilities Entry'!BA$3, 'Custom Field Tbl'!$M$5:$M$446 &amp; 'Custom Field Tbl'!$O$5:$O$446, 0 ))</f>
        <v>#N/A</v>
      </c>
      <c r="BB293" s="143" t="str">
        <f>IF(ISNA(INDEX(CFV_Tbl[CF Description], MATCH('9.3 MAL- Bus Facilities Entry'!BA293, CFV_Tbl[CF Code], 0)) ), "Field Not Required", INDEX(CFV_Tbl[CF Description], MATCH('9.3 MAL- Bus Facilities Entry'!BA293, CFV_Tbl[CF Code], 0)) )</f>
        <v>Field Not Required</v>
      </c>
      <c r="BE293" s="243" t="e" cm="1">
        <f t="array" ref="BE293">INDEX('Custom Field Tbl'!$N$5:$N$446, MATCH('9.3 MAL- Bus Facilities Entry'!$Q293 &amp; '9.3 MAL- Bus Facilities Entry'!BE$3, 'Custom Field Tbl'!$M$5:$M$446 &amp; 'Custom Field Tbl'!$O$5:$O$446, 0 ))</f>
        <v>#N/A</v>
      </c>
      <c r="BF293" s="143" t="str">
        <f>IF(ISNA(INDEX(CFV_Tbl[CF Description], MATCH('9.3 MAL- Bus Facilities Entry'!BE293, CFV_Tbl[CF Code], 0)) ), "Field Not Required", INDEX(CFV_Tbl[CF Description], MATCH('9.3 MAL- Bus Facilities Entry'!BE293, CFV_Tbl[CF Code], 0)) )</f>
        <v>Field Not Required</v>
      </c>
      <c r="BI293" s="239"/>
      <c r="BJ293" s="243" t="e">
        <f>INDEX(Mnemonic[Code], MATCH('9.3 MAL- Bus Facilities Entry'!BS293, Mnemonic[Description], 0))</f>
        <v>#N/A</v>
      </c>
      <c r="BK293" s="243" t="e">
        <f>INDEX(Mnemonic[Code], MATCH('9.3 MAL- Bus Facilities Entry'!BT293, Mnemonic[Description], 0))</f>
        <v>#N/A</v>
      </c>
      <c r="BL293" s="243" t="e">
        <f>IF(ISNA(INDEX(Mnemonic[Code], MATCH( '9.3 MAL- Bus Facilities Entry'!BU293, Mnemonic[Description], 0)) ),  INDEX(Mnemonic[Code], MATCH( LEFT('9.3 MAL- Bus Facilities Entry'!BU293, LEN(BU293)-2), Mnemonic[Description], 0)),  INDEX(Mnemonic[Code], MATCH( '9.3 MAL- Bus Facilities Entry'!BU293, Mnemonic[Description], 0)) )</f>
        <v>#VALUE!</v>
      </c>
      <c r="BM293" s="243" t="e">
        <f>IF(ISNA(INDEX(Mnemonic[Code], MATCH( '9.3 MAL- Bus Facilities Entry'!BV293, Mnemonic[Description], 0)) ),  INDEX(Mnemonic[Code], MATCH( LEFT('9.3 MAL- Bus Facilities Entry'!BV293, LEN(BV293)-2), Mnemonic[Description], 0)),  INDEX(Mnemonic[Code], MATCH( '9.3 MAL- Bus Facilities Entry'!BV293, Mnemonic[Description], 0)) )</f>
        <v>#VALUE!</v>
      </c>
      <c r="BN293" s="243" t="e">
        <f>IF(ISNA(INDEX(Mnemonic[Code], MATCH( '9.3 MAL- Bus Facilities Entry'!BW293, Mnemonic[Description], 0)) ),  INDEX(Mnemonic[Code], MATCH( LEFT('9.3 MAL- Bus Facilities Entry'!BW293, LEN(BW293)-1), Mnemonic[Description], 0)),  INDEX(Mnemonic[Code], MATCH( '9.3 MAL- Bus Facilities Entry'!BW293, Mnemonic[Description], 0)) )</f>
        <v>#VALUE!</v>
      </c>
      <c r="BO293" s="243" t="e">
        <f>IF(ISNA(INDEX(Mnemonic[Code], MATCH( '9.3 MAL- Bus Facilities Entry'!BX293, Mnemonic[Description], 0)) ),  INDEX(Mnemonic[Code], MATCH( LEFT('9.3 MAL- Bus Facilities Entry'!BX293, LEN(BX293)-1), Mnemonic[Description], 0)),  INDEX(Mnemonic[Code], MATCH( '9.3 MAL- Bus Facilities Entry'!BX293, Mnemonic[Description], 0)) )</f>
        <v>#VALUE!</v>
      </c>
      <c r="BP293" s="243" t="e">
        <f t="shared" si="46"/>
        <v>#N/A</v>
      </c>
      <c r="BQ293" s="243" t="e">
        <f t="shared" si="47"/>
        <v>#N/A</v>
      </c>
      <c r="BR293" s="243" t="e">
        <f t="shared" si="48"/>
        <v>#VALUE!</v>
      </c>
      <c r="BS293" s="245"/>
      <c r="BT293" s="245"/>
      <c r="BU293" s="244"/>
      <c r="BV293" s="244"/>
      <c r="BW293" s="244"/>
      <c r="BX293" s="244"/>
      <c r="BZ293" s="239"/>
      <c r="CA293" s="246" t="e">
        <f>INDEX('MAL-OTHERLOOKUPS'!$ES$4:$ES$56, MATCH('9.3 MAL- Bus Facilities Entry'!CE293, 'MAL-OTHERLOOKUPS'!$ET$4:$ET$56, 0))</f>
        <v>#N/A</v>
      </c>
      <c r="CB293" s="247" t="str">
        <f t="shared" si="44"/>
        <v>L--</v>
      </c>
      <c r="CC293" s="247"/>
      <c r="CD293" s="425"/>
      <c r="CE293" s="425"/>
      <c r="CF293" s="425"/>
      <c r="CG293" s="248"/>
      <c r="CH293" s="367"/>
      <c r="CI293" s="367"/>
      <c r="CJ293" s="249" t="s">
        <v>11299</v>
      </c>
      <c r="CK293" s="249" t="s">
        <v>11299</v>
      </c>
      <c r="CL293" s="250" t="e">
        <v>#N/A</v>
      </c>
      <c r="CM293" s="239"/>
      <c r="CN293" s="251">
        <v>0</v>
      </c>
      <c r="CO293" s="471"/>
      <c r="CP293" s="251" t="str">
        <f t="shared" si="45"/>
        <v>0-</v>
      </c>
      <c r="CQ293" s="471"/>
      <c r="CR293" s="252" t="str">
        <f t="shared" si="40"/>
        <v xml:space="preserve">; ; </v>
      </c>
      <c r="CS293" s="252" t="str">
        <f t="shared" si="41"/>
        <v xml:space="preserve">; ; </v>
      </c>
      <c r="CT293" s="425"/>
      <c r="CU293" s="252" t="e">
        <v>#REF!</v>
      </c>
      <c r="CX293" s="239"/>
      <c r="CY293" s="240"/>
      <c r="CZ293" s="240"/>
      <c r="DA293" s="240"/>
      <c r="DB293" s="239"/>
      <c r="DD293" s="240"/>
      <c r="DE293" s="239"/>
      <c r="DF293" s="253"/>
      <c r="DH293" s="472"/>
      <c r="DI293" s="497"/>
      <c r="DJ293" s="254"/>
      <c r="DK293" s="239"/>
    </row>
    <row r="294" spans="1:115" ht="14.5" x14ac:dyDescent="0.35">
      <c r="A294" s="469"/>
      <c r="B294" s="239"/>
      <c r="C294" s="240"/>
      <c r="D294" s="240"/>
      <c r="E294" s="240"/>
      <c r="F294" s="367"/>
      <c r="G294" s="239"/>
      <c r="H294" s="240"/>
      <c r="J294" s="241"/>
      <c r="K294" s="241"/>
      <c r="M294" s="473"/>
      <c r="O294" s="239"/>
      <c r="Q294" s="143" t="e">
        <f>INDEX(AssetClass[Asset Class], MATCH('9.3 MAL- Bus Facilities Entry'!P294, AssetClass[Class Description], 0))</f>
        <v>#N/A</v>
      </c>
      <c r="R294" s="470"/>
      <c r="S294" s="242"/>
      <c r="T294" s="239"/>
      <c r="U294" s="243" t="e" cm="1">
        <f t="array" ref="U294">INDEX('Custom Field Tbl'!$N$5:$N$446, MATCH('9.3 MAL- Bus Facilities Entry'!$Q294 &amp; '9.3 MAL- Bus Facilities Entry'!U$3, 'Custom Field Tbl'!$M$5:$M$446 &amp; 'Custom Field Tbl'!$O$5:$O$446, 0 ))</f>
        <v>#N/A</v>
      </c>
      <c r="V294" s="143" t="str">
        <f>IF(ISNA(INDEX(CFV_Tbl[CF Description], MATCH('9.3 MAL- Bus Facilities Entry'!U294, CFV_Tbl[CF Code], 0)) ), "Field Not Required", INDEX(CFV_Tbl[CF Description], MATCH('9.3 MAL- Bus Facilities Entry'!U294, CFV_Tbl[CF Code], 0)) )</f>
        <v>Field Not Required</v>
      </c>
      <c r="Y294" s="243" t="e" cm="1">
        <f t="array" ref="Y294">INDEX('Custom Field Tbl'!$N$5:$N$446, MATCH('9.3 MAL- Bus Facilities Entry'!$Q294 &amp; '9.3 MAL- Bus Facilities Entry'!Y$3, 'Custom Field Tbl'!$M$5:$M$446 &amp; 'Custom Field Tbl'!$O$5:$O$446, 0 ))</f>
        <v>#N/A</v>
      </c>
      <c r="Z294" s="143" t="str">
        <f>IF(ISNA(INDEX(CFV_Tbl[CF Description], MATCH('9.3 MAL- Bus Facilities Entry'!Y294, CFV_Tbl[CF Code], 0)) ), "Field Not Required", INDEX(CFV_Tbl[CF Description], MATCH('9.3 MAL- Bus Facilities Entry'!Y294, CFV_Tbl[CF Code], 0)) )</f>
        <v>Field Not Required</v>
      </c>
      <c r="AC294" s="243" t="e" cm="1">
        <f t="array" ref="AC294">INDEX('Custom Field Tbl'!$N$5:$N$446, MATCH('9.3 MAL- Bus Facilities Entry'!$Q294 &amp; '9.3 MAL- Bus Facilities Entry'!AC$3, 'Custom Field Tbl'!$M$5:$M$446 &amp; 'Custom Field Tbl'!$O$5:$O$446, 0 ))</f>
        <v>#N/A</v>
      </c>
      <c r="AD294" s="143" t="str">
        <f>IF(ISNA(INDEX(CFV_Tbl[CF Description], MATCH('9.3 MAL- Bus Facilities Entry'!AC294, CFV_Tbl[CF Code], 0)) ), "Field Not Required", INDEX(CFV_Tbl[CF Description], MATCH('9.3 MAL- Bus Facilities Entry'!AC294, CFV_Tbl[CF Code], 0)) )</f>
        <v>Field Not Required</v>
      </c>
      <c r="AG294" s="243" t="e" cm="1">
        <f t="array" ref="AG294">INDEX('Custom Field Tbl'!$N$5:$N$446, MATCH('9.3 MAL- Bus Facilities Entry'!$Q294 &amp; '9.3 MAL- Bus Facilities Entry'!AG$3, 'Custom Field Tbl'!$M$5:$M$446 &amp; 'Custom Field Tbl'!$O$5:$O$446, 0 ))</f>
        <v>#N/A</v>
      </c>
      <c r="AH294" s="143" t="str">
        <f>IF(ISNA(INDEX(CFV_Tbl[CF Description], MATCH('9.3 MAL- Bus Facilities Entry'!AG294, CFV_Tbl[CF Code], 0)) ), "Field Not Required", INDEX(CFV_Tbl[CF Description], MATCH('9.3 MAL- Bus Facilities Entry'!AG294, CFV_Tbl[CF Code], 0)) )</f>
        <v>Field Not Required</v>
      </c>
      <c r="AK294" s="243" t="e" cm="1">
        <f t="array" ref="AK294">INDEX('Custom Field Tbl'!$N$5:$N$446, MATCH('9.3 MAL- Bus Facilities Entry'!$Q294 &amp; '9.3 MAL- Bus Facilities Entry'!AK$3, 'Custom Field Tbl'!$M$5:$M$446 &amp; 'Custom Field Tbl'!$O$5:$O$446, 0 ))</f>
        <v>#N/A</v>
      </c>
      <c r="AL294" s="143" t="str">
        <f>IF(ISNA(INDEX(CFV_Tbl[CF Description], MATCH('9.3 MAL- Bus Facilities Entry'!AK294, CFV_Tbl[CF Code], 0)) ), "Field Not Required", INDEX(CFV_Tbl[CF Description], MATCH('9.3 MAL- Bus Facilities Entry'!AK294, CFV_Tbl[CF Code], 0)) )</f>
        <v>Field Not Required</v>
      </c>
      <c r="AO294" s="243" t="e" cm="1">
        <f t="array" ref="AO294">INDEX('Custom Field Tbl'!$N$5:$N$446, MATCH('9.3 MAL- Bus Facilities Entry'!$Q294 &amp; '9.3 MAL- Bus Facilities Entry'!AO$3, 'Custom Field Tbl'!$M$5:$M$446 &amp; 'Custom Field Tbl'!$O$5:$O$446, 0 ))</f>
        <v>#N/A</v>
      </c>
      <c r="AP294" s="143" t="str">
        <f>IF(ISNA(INDEX(CFV_Tbl[CF Description], MATCH('9.3 MAL- Bus Facilities Entry'!AO294, CFV_Tbl[CF Code], 0)) ), "Field Not Required", INDEX(CFV_Tbl[CF Description], MATCH('9.3 MAL- Bus Facilities Entry'!AO294, CFV_Tbl[CF Code], 0)) )</f>
        <v>Field Not Required</v>
      </c>
      <c r="AS294" s="243" t="e" cm="1">
        <f t="array" ref="AS294">INDEX('Custom Field Tbl'!$N$5:$N$446, MATCH('9.3 MAL- Bus Facilities Entry'!$Q294 &amp; '9.3 MAL- Bus Facilities Entry'!AS$3, 'Custom Field Tbl'!$M$5:$M$446 &amp; 'Custom Field Tbl'!$O$5:$O$446, 0 ))</f>
        <v>#N/A</v>
      </c>
      <c r="AT294" s="143" t="str">
        <f>IF(ISNA(INDEX(CFV_Tbl[CF Description], MATCH('9.3 MAL- Bus Facilities Entry'!AS294, CFV_Tbl[CF Code], 0)) ), "Field Not Required", INDEX(CFV_Tbl[CF Description], MATCH('9.3 MAL- Bus Facilities Entry'!AS294, CFV_Tbl[CF Code], 0)) )</f>
        <v>Field Not Required</v>
      </c>
      <c r="AW294" s="243" t="e" cm="1">
        <f t="array" ref="AW294">INDEX('Custom Field Tbl'!$N$5:$N$446, MATCH('9.3 MAL- Bus Facilities Entry'!$Q294 &amp; '9.3 MAL- Bus Facilities Entry'!AW$3, 'Custom Field Tbl'!$M$5:$M$446 &amp; 'Custom Field Tbl'!$O$5:$O$446, 0 ))</f>
        <v>#N/A</v>
      </c>
      <c r="AX294" s="143" t="str">
        <f>IF(ISNA(INDEX(CFV_Tbl[CF Description], MATCH('9.3 MAL- Bus Facilities Entry'!AW294, CFV_Tbl[CF Code], 0)) ), "Field Not Required", INDEX(CFV_Tbl[CF Description], MATCH('9.3 MAL- Bus Facilities Entry'!AW294, CFV_Tbl[CF Code], 0)) )</f>
        <v>Field Not Required</v>
      </c>
      <c r="BA294" s="243" t="e" cm="1">
        <f t="array" ref="BA294">INDEX('Custom Field Tbl'!$N$5:$N$446, MATCH('9.3 MAL- Bus Facilities Entry'!$Q294 &amp; '9.3 MAL- Bus Facilities Entry'!BA$3, 'Custom Field Tbl'!$M$5:$M$446 &amp; 'Custom Field Tbl'!$O$5:$O$446, 0 ))</f>
        <v>#N/A</v>
      </c>
      <c r="BB294" s="143" t="str">
        <f>IF(ISNA(INDEX(CFV_Tbl[CF Description], MATCH('9.3 MAL- Bus Facilities Entry'!BA294, CFV_Tbl[CF Code], 0)) ), "Field Not Required", INDEX(CFV_Tbl[CF Description], MATCH('9.3 MAL- Bus Facilities Entry'!BA294, CFV_Tbl[CF Code], 0)) )</f>
        <v>Field Not Required</v>
      </c>
      <c r="BE294" s="243" t="e" cm="1">
        <f t="array" ref="BE294">INDEX('Custom Field Tbl'!$N$5:$N$446, MATCH('9.3 MAL- Bus Facilities Entry'!$Q294 &amp; '9.3 MAL- Bus Facilities Entry'!BE$3, 'Custom Field Tbl'!$M$5:$M$446 &amp; 'Custom Field Tbl'!$O$5:$O$446, 0 ))</f>
        <v>#N/A</v>
      </c>
      <c r="BF294" s="143" t="str">
        <f>IF(ISNA(INDEX(CFV_Tbl[CF Description], MATCH('9.3 MAL- Bus Facilities Entry'!BE294, CFV_Tbl[CF Code], 0)) ), "Field Not Required", INDEX(CFV_Tbl[CF Description], MATCH('9.3 MAL- Bus Facilities Entry'!BE294, CFV_Tbl[CF Code], 0)) )</f>
        <v>Field Not Required</v>
      </c>
      <c r="BI294" s="239"/>
      <c r="BJ294" s="243" t="e">
        <f>INDEX(Mnemonic[Code], MATCH('9.3 MAL- Bus Facilities Entry'!BS294, Mnemonic[Description], 0))</f>
        <v>#N/A</v>
      </c>
      <c r="BK294" s="243" t="e">
        <f>INDEX(Mnemonic[Code], MATCH('9.3 MAL- Bus Facilities Entry'!BT294, Mnemonic[Description], 0))</f>
        <v>#N/A</v>
      </c>
      <c r="BL294" s="243" t="e">
        <f>IF(ISNA(INDEX(Mnemonic[Code], MATCH( '9.3 MAL- Bus Facilities Entry'!BU294, Mnemonic[Description], 0)) ),  INDEX(Mnemonic[Code], MATCH( LEFT('9.3 MAL- Bus Facilities Entry'!BU294, LEN(BU294)-2), Mnemonic[Description], 0)),  INDEX(Mnemonic[Code], MATCH( '9.3 MAL- Bus Facilities Entry'!BU294, Mnemonic[Description], 0)) )</f>
        <v>#VALUE!</v>
      </c>
      <c r="BM294" s="243" t="e">
        <f>IF(ISNA(INDEX(Mnemonic[Code], MATCH( '9.3 MAL- Bus Facilities Entry'!BV294, Mnemonic[Description], 0)) ),  INDEX(Mnemonic[Code], MATCH( LEFT('9.3 MAL- Bus Facilities Entry'!BV294, LEN(BV294)-2), Mnemonic[Description], 0)),  INDEX(Mnemonic[Code], MATCH( '9.3 MAL- Bus Facilities Entry'!BV294, Mnemonic[Description], 0)) )</f>
        <v>#VALUE!</v>
      </c>
      <c r="BN294" s="243" t="e">
        <f>IF(ISNA(INDEX(Mnemonic[Code], MATCH( '9.3 MAL- Bus Facilities Entry'!BW294, Mnemonic[Description], 0)) ),  INDEX(Mnemonic[Code], MATCH( LEFT('9.3 MAL- Bus Facilities Entry'!BW294, LEN(BW294)-1), Mnemonic[Description], 0)),  INDEX(Mnemonic[Code], MATCH( '9.3 MAL- Bus Facilities Entry'!BW294, Mnemonic[Description], 0)) )</f>
        <v>#VALUE!</v>
      </c>
      <c r="BO294" s="243" t="e">
        <f>IF(ISNA(INDEX(Mnemonic[Code], MATCH( '9.3 MAL- Bus Facilities Entry'!BX294, Mnemonic[Description], 0)) ),  INDEX(Mnemonic[Code], MATCH( LEFT('9.3 MAL- Bus Facilities Entry'!BX294, LEN(BX294)-1), Mnemonic[Description], 0)),  INDEX(Mnemonic[Code], MATCH( '9.3 MAL- Bus Facilities Entry'!BX294, Mnemonic[Description], 0)) )</f>
        <v>#VALUE!</v>
      </c>
      <c r="BP294" s="243" t="e">
        <f t="shared" si="46"/>
        <v>#N/A</v>
      </c>
      <c r="BQ294" s="243" t="e">
        <f t="shared" si="47"/>
        <v>#N/A</v>
      </c>
      <c r="BR294" s="243" t="e">
        <f t="shared" si="48"/>
        <v>#VALUE!</v>
      </c>
      <c r="BS294" s="245"/>
      <c r="BT294" s="245"/>
      <c r="BU294" s="244"/>
      <c r="BV294" s="244"/>
      <c r="BW294" s="244"/>
      <c r="BX294" s="244"/>
      <c r="BZ294" s="239"/>
      <c r="CA294" s="246" t="e">
        <f>INDEX('MAL-OTHERLOOKUPS'!$ES$4:$ES$56, MATCH('9.3 MAL- Bus Facilities Entry'!CE294, 'MAL-OTHERLOOKUPS'!$ET$4:$ET$56, 0))</f>
        <v>#N/A</v>
      </c>
      <c r="CB294" s="247" t="str">
        <f t="shared" si="44"/>
        <v>L--</v>
      </c>
      <c r="CC294" s="247"/>
      <c r="CD294" s="425"/>
      <c r="CE294" s="425"/>
      <c r="CF294" s="425"/>
      <c r="CG294" s="248"/>
      <c r="CH294" s="367"/>
      <c r="CI294" s="367"/>
      <c r="CJ294" s="249" t="s">
        <v>11299</v>
      </c>
      <c r="CK294" s="249" t="s">
        <v>11299</v>
      </c>
      <c r="CL294" s="250" t="e">
        <v>#N/A</v>
      </c>
      <c r="CM294" s="239"/>
      <c r="CN294" s="251">
        <v>0</v>
      </c>
      <c r="CO294" s="471"/>
      <c r="CP294" s="251" t="str">
        <f t="shared" si="45"/>
        <v>0-</v>
      </c>
      <c r="CQ294" s="471"/>
      <c r="CR294" s="252" t="str">
        <f t="shared" si="40"/>
        <v xml:space="preserve">; ; </v>
      </c>
      <c r="CS294" s="252" t="str">
        <f t="shared" si="41"/>
        <v xml:space="preserve">; ; </v>
      </c>
      <c r="CT294" s="425"/>
      <c r="CU294" s="252" t="e">
        <v>#REF!</v>
      </c>
      <c r="CX294" s="239"/>
      <c r="CY294" s="240"/>
      <c r="CZ294" s="240"/>
      <c r="DA294" s="240"/>
      <c r="DB294" s="239"/>
      <c r="DD294" s="240"/>
      <c r="DE294" s="239"/>
      <c r="DF294" s="253"/>
      <c r="DH294" s="472"/>
      <c r="DI294" s="497"/>
      <c r="DJ294" s="254"/>
      <c r="DK294" s="239"/>
    </row>
    <row r="295" spans="1:115" ht="14.5" x14ac:dyDescent="0.35">
      <c r="A295" s="469"/>
      <c r="B295" s="239"/>
      <c r="C295" s="240"/>
      <c r="D295" s="240"/>
      <c r="E295" s="240"/>
      <c r="F295" s="367"/>
      <c r="G295" s="239"/>
      <c r="H295" s="240"/>
      <c r="J295" s="241"/>
      <c r="K295" s="241"/>
      <c r="M295" s="473"/>
      <c r="O295" s="239"/>
      <c r="Q295" s="143" t="e">
        <f>INDEX(AssetClass[Asset Class], MATCH('9.3 MAL- Bus Facilities Entry'!P295, AssetClass[Class Description], 0))</f>
        <v>#N/A</v>
      </c>
      <c r="R295" s="143"/>
      <c r="S295" s="242"/>
      <c r="T295" s="239"/>
      <c r="U295" s="243" t="e" cm="1">
        <f t="array" ref="U295">INDEX('Custom Field Tbl'!$N$5:$N$446, MATCH('9.3 MAL- Bus Facilities Entry'!$Q295 &amp; '9.3 MAL- Bus Facilities Entry'!U$3, 'Custom Field Tbl'!$M$5:$M$446 &amp; 'Custom Field Tbl'!$O$5:$O$446, 0 ))</f>
        <v>#N/A</v>
      </c>
      <c r="V295" s="143" t="str">
        <f>IF(ISNA(INDEX(CFV_Tbl[CF Description], MATCH('9.3 MAL- Bus Facilities Entry'!U295, CFV_Tbl[CF Code], 0)) ), "Field Not Required", INDEX(CFV_Tbl[CF Description], MATCH('9.3 MAL- Bus Facilities Entry'!U295, CFV_Tbl[CF Code], 0)) )</f>
        <v>Field Not Required</v>
      </c>
      <c r="X295" s="473"/>
      <c r="Y295" s="243" t="e" cm="1">
        <f t="array" ref="Y295">INDEX('Custom Field Tbl'!$N$5:$N$446, MATCH('9.3 MAL- Bus Facilities Entry'!$Q295 &amp; '9.3 MAL- Bus Facilities Entry'!Y$3, 'Custom Field Tbl'!$M$5:$M$446 &amp; 'Custom Field Tbl'!$O$5:$O$446, 0 ))</f>
        <v>#N/A</v>
      </c>
      <c r="Z295" s="143" t="str">
        <f>IF(ISNA(INDEX(CFV_Tbl[CF Description], MATCH('9.3 MAL- Bus Facilities Entry'!Y295, CFV_Tbl[CF Code], 0)) ), "Field Not Required", INDEX(CFV_Tbl[CF Description], MATCH('9.3 MAL- Bus Facilities Entry'!Y295, CFV_Tbl[CF Code], 0)) )</f>
        <v>Field Not Required</v>
      </c>
      <c r="AC295" s="243" t="e" cm="1">
        <f t="array" ref="AC295">INDEX('Custom Field Tbl'!$N$5:$N$446, MATCH('9.3 MAL- Bus Facilities Entry'!$Q295 &amp; '9.3 MAL- Bus Facilities Entry'!AC$3, 'Custom Field Tbl'!$M$5:$M$446 &amp; 'Custom Field Tbl'!$O$5:$O$446, 0 ))</f>
        <v>#N/A</v>
      </c>
      <c r="AD295" s="143" t="str">
        <f>IF(ISNA(INDEX(CFV_Tbl[CF Description], MATCH('9.3 MAL- Bus Facilities Entry'!AC295, CFV_Tbl[CF Code], 0)) ), "Field Not Required", INDEX(CFV_Tbl[CF Description], MATCH('9.3 MAL- Bus Facilities Entry'!AC295, CFV_Tbl[CF Code], 0)) )</f>
        <v>Field Not Required</v>
      </c>
      <c r="AG295" s="243" t="e" cm="1">
        <f t="array" ref="AG295">INDEX('Custom Field Tbl'!$N$5:$N$446, MATCH('9.3 MAL- Bus Facilities Entry'!$Q295 &amp; '9.3 MAL- Bus Facilities Entry'!AG$3, 'Custom Field Tbl'!$M$5:$M$446 &amp; 'Custom Field Tbl'!$O$5:$O$446, 0 ))</f>
        <v>#N/A</v>
      </c>
      <c r="AH295" s="143" t="str">
        <f>IF(ISNA(INDEX(CFV_Tbl[CF Description], MATCH('9.3 MAL- Bus Facilities Entry'!AG295, CFV_Tbl[CF Code], 0)) ), "Field Not Required", INDEX(CFV_Tbl[CF Description], MATCH('9.3 MAL- Bus Facilities Entry'!AG295, CFV_Tbl[CF Code], 0)) )</f>
        <v>Field Not Required</v>
      </c>
      <c r="AK295" s="243" t="e" cm="1">
        <f t="array" ref="AK295">INDEX('Custom Field Tbl'!$N$5:$N$446, MATCH('9.3 MAL- Bus Facilities Entry'!$Q295 &amp; '9.3 MAL- Bus Facilities Entry'!AK$3, 'Custom Field Tbl'!$M$5:$M$446 &amp; 'Custom Field Tbl'!$O$5:$O$446, 0 ))</f>
        <v>#N/A</v>
      </c>
      <c r="AL295" s="143" t="str">
        <f>IF(ISNA(INDEX(CFV_Tbl[CF Description], MATCH('9.3 MAL- Bus Facilities Entry'!AK295, CFV_Tbl[CF Code], 0)) ), "Field Not Required", INDEX(CFV_Tbl[CF Description], MATCH('9.3 MAL- Bus Facilities Entry'!AK295, CFV_Tbl[CF Code], 0)) )</f>
        <v>Field Not Required</v>
      </c>
      <c r="AO295" s="243" t="e" cm="1">
        <f t="array" ref="AO295">INDEX('Custom Field Tbl'!$N$5:$N$446, MATCH('9.3 MAL- Bus Facilities Entry'!$Q295 &amp; '9.3 MAL- Bus Facilities Entry'!AO$3, 'Custom Field Tbl'!$M$5:$M$446 &amp; 'Custom Field Tbl'!$O$5:$O$446, 0 ))</f>
        <v>#N/A</v>
      </c>
      <c r="AP295" s="143" t="str">
        <f>IF(ISNA(INDEX(CFV_Tbl[CF Description], MATCH('9.3 MAL- Bus Facilities Entry'!AO295, CFV_Tbl[CF Code], 0)) ), "Field Not Required", INDEX(CFV_Tbl[CF Description], MATCH('9.3 MAL- Bus Facilities Entry'!AO295, CFV_Tbl[CF Code], 0)) )</f>
        <v>Field Not Required</v>
      </c>
      <c r="AS295" s="243" t="e" cm="1">
        <f t="array" ref="AS295">INDEX('Custom Field Tbl'!$N$5:$N$446, MATCH('9.3 MAL- Bus Facilities Entry'!$Q295 &amp; '9.3 MAL- Bus Facilities Entry'!AS$3, 'Custom Field Tbl'!$M$5:$M$446 &amp; 'Custom Field Tbl'!$O$5:$O$446, 0 ))</f>
        <v>#N/A</v>
      </c>
      <c r="AT295" s="143" t="str">
        <f>IF(ISNA(INDEX(CFV_Tbl[CF Description], MATCH('9.3 MAL- Bus Facilities Entry'!AS295, CFV_Tbl[CF Code], 0)) ), "Field Not Required", INDEX(CFV_Tbl[CF Description], MATCH('9.3 MAL- Bus Facilities Entry'!AS295, CFV_Tbl[CF Code], 0)) )</f>
        <v>Field Not Required</v>
      </c>
      <c r="AW295" s="243" t="e" cm="1">
        <f t="array" ref="AW295">INDEX('Custom Field Tbl'!$N$5:$N$446, MATCH('9.3 MAL- Bus Facilities Entry'!$Q295 &amp; '9.3 MAL- Bus Facilities Entry'!AW$3, 'Custom Field Tbl'!$M$5:$M$446 &amp; 'Custom Field Tbl'!$O$5:$O$446, 0 ))</f>
        <v>#N/A</v>
      </c>
      <c r="AX295" s="143" t="str">
        <f>IF(ISNA(INDEX(CFV_Tbl[CF Description], MATCH('9.3 MAL- Bus Facilities Entry'!AW295, CFV_Tbl[CF Code], 0)) ), "Field Not Required", INDEX(CFV_Tbl[CF Description], MATCH('9.3 MAL- Bus Facilities Entry'!AW295, CFV_Tbl[CF Code], 0)) )</f>
        <v>Field Not Required</v>
      </c>
      <c r="BA295" s="243" t="e" cm="1">
        <f t="array" ref="BA295">INDEX('Custom Field Tbl'!$N$5:$N$446, MATCH('9.3 MAL- Bus Facilities Entry'!$Q295 &amp; '9.3 MAL- Bus Facilities Entry'!BA$3, 'Custom Field Tbl'!$M$5:$M$446 &amp; 'Custom Field Tbl'!$O$5:$O$446, 0 ))</f>
        <v>#N/A</v>
      </c>
      <c r="BB295" s="143" t="str">
        <f>IF(ISNA(INDEX(CFV_Tbl[CF Description], MATCH('9.3 MAL- Bus Facilities Entry'!BA295, CFV_Tbl[CF Code], 0)) ), "Field Not Required", INDEX(CFV_Tbl[CF Description], MATCH('9.3 MAL- Bus Facilities Entry'!BA295, CFV_Tbl[CF Code], 0)) )</f>
        <v>Field Not Required</v>
      </c>
      <c r="BE295" s="243" t="e" cm="1">
        <f t="array" ref="BE295">INDEX('Custom Field Tbl'!$N$5:$N$446, MATCH('9.3 MAL- Bus Facilities Entry'!$Q295 &amp; '9.3 MAL- Bus Facilities Entry'!BE$3, 'Custom Field Tbl'!$M$5:$M$446 &amp; 'Custom Field Tbl'!$O$5:$O$446, 0 ))</f>
        <v>#N/A</v>
      </c>
      <c r="BF295" s="143" t="str">
        <f>IF(ISNA(INDEX(CFV_Tbl[CF Description], MATCH('9.3 MAL- Bus Facilities Entry'!BE295, CFV_Tbl[CF Code], 0)) ), "Field Not Required", INDEX(CFV_Tbl[CF Description], MATCH('9.3 MAL- Bus Facilities Entry'!BE295, CFV_Tbl[CF Code], 0)) )</f>
        <v>Field Not Required</v>
      </c>
      <c r="BI295" s="239"/>
      <c r="BJ295" s="243" t="e">
        <f>INDEX(Mnemonic[Code], MATCH('9.3 MAL- Bus Facilities Entry'!BS295, Mnemonic[Description], 0))</f>
        <v>#N/A</v>
      </c>
      <c r="BK295" s="243" t="e">
        <f>INDEX(Mnemonic[Code], MATCH('9.3 MAL- Bus Facilities Entry'!BT295, Mnemonic[Description], 0))</f>
        <v>#N/A</v>
      </c>
      <c r="BL295" s="243" t="e">
        <f>IF(ISNA(INDEX(Mnemonic[Code], MATCH( '9.3 MAL- Bus Facilities Entry'!BU295, Mnemonic[Description], 0)) ),  INDEX(Mnemonic[Code], MATCH( LEFT('9.3 MAL- Bus Facilities Entry'!BU295, LEN(BU295)-2), Mnemonic[Description], 0)),  INDEX(Mnemonic[Code], MATCH( '9.3 MAL- Bus Facilities Entry'!BU295, Mnemonic[Description], 0)) )</f>
        <v>#VALUE!</v>
      </c>
      <c r="BM295" s="243" t="e">
        <f>IF(ISNA(INDEX(Mnemonic[Code], MATCH( '9.3 MAL- Bus Facilities Entry'!BV295, Mnemonic[Description], 0)) ),  INDEX(Mnemonic[Code], MATCH( LEFT('9.3 MAL- Bus Facilities Entry'!BV295, LEN(BV295)-2), Mnemonic[Description], 0)),  INDEX(Mnemonic[Code], MATCH( '9.3 MAL- Bus Facilities Entry'!BV295, Mnemonic[Description], 0)) )</f>
        <v>#VALUE!</v>
      </c>
      <c r="BN295" s="243" t="e">
        <f>IF(ISNA(INDEX(Mnemonic[Code], MATCH( '9.3 MAL- Bus Facilities Entry'!BW295, Mnemonic[Description], 0)) ),  INDEX(Mnemonic[Code], MATCH( LEFT('9.3 MAL- Bus Facilities Entry'!BW295, LEN(BW295)-1), Mnemonic[Description], 0)),  INDEX(Mnemonic[Code], MATCH( '9.3 MAL- Bus Facilities Entry'!BW295, Mnemonic[Description], 0)) )</f>
        <v>#VALUE!</v>
      </c>
      <c r="BO295" s="243" t="e">
        <f>IF(ISNA(INDEX(Mnemonic[Code], MATCH( '9.3 MAL- Bus Facilities Entry'!BX295, Mnemonic[Description], 0)) ),  INDEX(Mnemonic[Code], MATCH( LEFT('9.3 MAL- Bus Facilities Entry'!BX295, LEN(BX295)-1), Mnemonic[Description], 0)),  INDEX(Mnemonic[Code], MATCH( '9.3 MAL- Bus Facilities Entry'!BX295, Mnemonic[Description], 0)) )</f>
        <v>#VALUE!</v>
      </c>
      <c r="BP295" s="243" t="e">
        <f t="shared" si="46"/>
        <v>#N/A</v>
      </c>
      <c r="BQ295" s="243" t="e">
        <f t="shared" si="47"/>
        <v>#N/A</v>
      </c>
      <c r="BR295" s="243" t="e">
        <f t="shared" si="48"/>
        <v>#VALUE!</v>
      </c>
      <c r="BS295" s="245"/>
      <c r="BT295" s="245"/>
      <c r="BU295" s="244"/>
      <c r="BV295" s="244"/>
      <c r="BW295" s="244"/>
      <c r="BX295" s="244"/>
      <c r="BZ295" s="239"/>
      <c r="CA295" s="246" t="e">
        <f>INDEX('MAL-OTHERLOOKUPS'!$ES$4:$ES$56, MATCH('9.3 MAL- Bus Facilities Entry'!CE295, 'MAL-OTHERLOOKUPS'!$ET$4:$ET$56, 0))</f>
        <v>#N/A</v>
      </c>
      <c r="CB295" s="247" t="str">
        <f t="shared" si="44"/>
        <v>L--</v>
      </c>
      <c r="CC295" s="247"/>
      <c r="CD295" s="425"/>
      <c r="CE295" s="425"/>
      <c r="CF295" s="425"/>
      <c r="CG295" s="248"/>
      <c r="CH295" s="367"/>
      <c r="CI295" s="367"/>
      <c r="CJ295" s="249" t="s">
        <v>11299</v>
      </c>
      <c r="CK295" s="249" t="s">
        <v>11299</v>
      </c>
      <c r="CL295" s="250" t="e">
        <v>#N/A</v>
      </c>
      <c r="CM295" s="239"/>
      <c r="CN295" s="251">
        <v>0</v>
      </c>
      <c r="CO295" s="471"/>
      <c r="CP295" s="251" t="str">
        <f t="shared" si="45"/>
        <v>0-</v>
      </c>
      <c r="CQ295" s="471"/>
      <c r="CR295" s="252" t="str">
        <f t="shared" si="40"/>
        <v xml:space="preserve">; ; </v>
      </c>
      <c r="CS295" s="252" t="str">
        <f t="shared" si="41"/>
        <v xml:space="preserve">; ; </v>
      </c>
      <c r="CT295" s="425"/>
      <c r="CU295" s="252" t="e">
        <v>#REF!</v>
      </c>
      <c r="CX295" s="239"/>
      <c r="CY295" s="240"/>
      <c r="CZ295" s="240"/>
      <c r="DA295" s="240"/>
      <c r="DB295" s="239"/>
      <c r="DD295" s="240"/>
      <c r="DE295" s="239"/>
      <c r="DF295" s="253"/>
      <c r="DH295" s="472"/>
      <c r="DI295" s="497"/>
      <c r="DJ295" s="254"/>
      <c r="DK295" s="239"/>
    </row>
    <row r="296" spans="1:115" ht="14.5" x14ac:dyDescent="0.35">
      <c r="A296" s="469"/>
      <c r="B296" s="239"/>
      <c r="C296" s="240"/>
      <c r="D296" s="240"/>
      <c r="E296" s="240"/>
      <c r="F296" s="367"/>
      <c r="G296" s="239"/>
      <c r="H296" s="240"/>
      <c r="J296" s="241"/>
      <c r="K296" s="241"/>
      <c r="M296" s="473"/>
      <c r="O296" s="239"/>
      <c r="Q296" s="143" t="e">
        <f>INDEX(AssetClass[Asset Class], MATCH('9.3 MAL- Bus Facilities Entry'!P296, AssetClass[Class Description], 0))</f>
        <v>#N/A</v>
      </c>
      <c r="R296" s="143"/>
      <c r="S296" s="242"/>
      <c r="T296" s="239"/>
      <c r="U296" s="243" t="e" cm="1">
        <f t="array" ref="U296">INDEX('Custom Field Tbl'!$N$5:$N$446, MATCH('9.3 MAL- Bus Facilities Entry'!$Q296 &amp; '9.3 MAL- Bus Facilities Entry'!U$3, 'Custom Field Tbl'!$M$5:$M$446 &amp; 'Custom Field Tbl'!$O$5:$O$446, 0 ))</f>
        <v>#N/A</v>
      </c>
      <c r="V296" s="143" t="str">
        <f>IF(ISNA(INDEX(CFV_Tbl[CF Description], MATCH('9.3 MAL- Bus Facilities Entry'!U296, CFV_Tbl[CF Code], 0)) ), "Field Not Required", INDEX(CFV_Tbl[CF Description], MATCH('9.3 MAL- Bus Facilities Entry'!U296, CFV_Tbl[CF Code], 0)) )</f>
        <v>Field Not Required</v>
      </c>
      <c r="Y296" s="243" t="e" cm="1">
        <f t="array" ref="Y296">INDEX('Custom Field Tbl'!$N$5:$N$446, MATCH('9.3 MAL- Bus Facilities Entry'!$Q296 &amp; '9.3 MAL- Bus Facilities Entry'!Y$3, 'Custom Field Tbl'!$M$5:$M$446 &amp; 'Custom Field Tbl'!$O$5:$O$446, 0 ))</f>
        <v>#N/A</v>
      </c>
      <c r="Z296" s="143" t="str">
        <f>IF(ISNA(INDEX(CFV_Tbl[CF Description], MATCH('9.3 MAL- Bus Facilities Entry'!Y296, CFV_Tbl[CF Code], 0)) ), "Field Not Required", INDEX(CFV_Tbl[CF Description], MATCH('9.3 MAL- Bus Facilities Entry'!Y296, CFV_Tbl[CF Code], 0)) )</f>
        <v>Field Not Required</v>
      </c>
      <c r="AC296" s="243" t="e" cm="1">
        <f t="array" ref="AC296">INDEX('Custom Field Tbl'!$N$5:$N$446, MATCH('9.3 MAL- Bus Facilities Entry'!$Q296 &amp; '9.3 MAL- Bus Facilities Entry'!AC$3, 'Custom Field Tbl'!$M$5:$M$446 &amp; 'Custom Field Tbl'!$O$5:$O$446, 0 ))</f>
        <v>#N/A</v>
      </c>
      <c r="AD296" s="143" t="str">
        <f>IF(ISNA(INDEX(CFV_Tbl[CF Description], MATCH('9.3 MAL- Bus Facilities Entry'!AC296, CFV_Tbl[CF Code], 0)) ), "Field Not Required", INDEX(CFV_Tbl[CF Description], MATCH('9.3 MAL- Bus Facilities Entry'!AC296, CFV_Tbl[CF Code], 0)) )</f>
        <v>Field Not Required</v>
      </c>
      <c r="AG296" s="243" t="e" cm="1">
        <f t="array" ref="AG296">INDEX('Custom Field Tbl'!$N$5:$N$446, MATCH('9.3 MAL- Bus Facilities Entry'!$Q296 &amp; '9.3 MAL- Bus Facilities Entry'!AG$3, 'Custom Field Tbl'!$M$5:$M$446 &amp; 'Custom Field Tbl'!$O$5:$O$446, 0 ))</f>
        <v>#N/A</v>
      </c>
      <c r="AH296" s="143" t="str">
        <f>IF(ISNA(INDEX(CFV_Tbl[CF Description], MATCH('9.3 MAL- Bus Facilities Entry'!AG296, CFV_Tbl[CF Code], 0)) ), "Field Not Required", INDEX(CFV_Tbl[CF Description], MATCH('9.3 MAL- Bus Facilities Entry'!AG296, CFV_Tbl[CF Code], 0)) )</f>
        <v>Field Not Required</v>
      </c>
      <c r="AK296" s="243" t="e" cm="1">
        <f t="array" ref="AK296">INDEX('Custom Field Tbl'!$N$5:$N$446, MATCH('9.3 MAL- Bus Facilities Entry'!$Q296 &amp; '9.3 MAL- Bus Facilities Entry'!AK$3, 'Custom Field Tbl'!$M$5:$M$446 &amp; 'Custom Field Tbl'!$O$5:$O$446, 0 ))</f>
        <v>#N/A</v>
      </c>
      <c r="AL296" s="143" t="str">
        <f>IF(ISNA(INDEX(CFV_Tbl[CF Description], MATCH('9.3 MAL- Bus Facilities Entry'!AK296, CFV_Tbl[CF Code], 0)) ), "Field Not Required", INDEX(CFV_Tbl[CF Description], MATCH('9.3 MAL- Bus Facilities Entry'!AK296, CFV_Tbl[CF Code], 0)) )</f>
        <v>Field Not Required</v>
      </c>
      <c r="AO296" s="243" t="e" cm="1">
        <f t="array" ref="AO296">INDEX('Custom Field Tbl'!$N$5:$N$446, MATCH('9.3 MAL- Bus Facilities Entry'!$Q296 &amp; '9.3 MAL- Bus Facilities Entry'!AO$3, 'Custom Field Tbl'!$M$5:$M$446 &amp; 'Custom Field Tbl'!$O$5:$O$446, 0 ))</f>
        <v>#N/A</v>
      </c>
      <c r="AP296" s="143" t="str">
        <f>IF(ISNA(INDEX(CFV_Tbl[CF Description], MATCH('9.3 MAL- Bus Facilities Entry'!AO296, CFV_Tbl[CF Code], 0)) ), "Field Not Required", INDEX(CFV_Tbl[CF Description], MATCH('9.3 MAL- Bus Facilities Entry'!AO296, CFV_Tbl[CF Code], 0)) )</f>
        <v>Field Not Required</v>
      </c>
      <c r="AS296" s="243" t="e" cm="1">
        <f t="array" ref="AS296">INDEX('Custom Field Tbl'!$N$5:$N$446, MATCH('9.3 MAL- Bus Facilities Entry'!$Q296 &amp; '9.3 MAL- Bus Facilities Entry'!AS$3, 'Custom Field Tbl'!$M$5:$M$446 &amp; 'Custom Field Tbl'!$O$5:$O$446, 0 ))</f>
        <v>#N/A</v>
      </c>
      <c r="AT296" s="143" t="str">
        <f>IF(ISNA(INDEX(CFV_Tbl[CF Description], MATCH('9.3 MAL- Bus Facilities Entry'!AS296, CFV_Tbl[CF Code], 0)) ), "Field Not Required", INDEX(CFV_Tbl[CF Description], MATCH('9.3 MAL- Bus Facilities Entry'!AS296, CFV_Tbl[CF Code], 0)) )</f>
        <v>Field Not Required</v>
      </c>
      <c r="AW296" s="243" t="e" cm="1">
        <f t="array" ref="AW296">INDEX('Custom Field Tbl'!$N$5:$N$446, MATCH('9.3 MAL- Bus Facilities Entry'!$Q296 &amp; '9.3 MAL- Bus Facilities Entry'!AW$3, 'Custom Field Tbl'!$M$5:$M$446 &amp; 'Custom Field Tbl'!$O$5:$O$446, 0 ))</f>
        <v>#N/A</v>
      </c>
      <c r="AX296" s="143" t="str">
        <f>IF(ISNA(INDEX(CFV_Tbl[CF Description], MATCH('9.3 MAL- Bus Facilities Entry'!AW296, CFV_Tbl[CF Code], 0)) ), "Field Not Required", INDEX(CFV_Tbl[CF Description], MATCH('9.3 MAL- Bus Facilities Entry'!AW296, CFV_Tbl[CF Code], 0)) )</f>
        <v>Field Not Required</v>
      </c>
      <c r="BA296" s="243" t="e" cm="1">
        <f t="array" ref="BA296">INDEX('Custom Field Tbl'!$N$5:$N$446, MATCH('9.3 MAL- Bus Facilities Entry'!$Q296 &amp; '9.3 MAL- Bus Facilities Entry'!BA$3, 'Custom Field Tbl'!$M$5:$M$446 &amp; 'Custom Field Tbl'!$O$5:$O$446, 0 ))</f>
        <v>#N/A</v>
      </c>
      <c r="BB296" s="143" t="str">
        <f>IF(ISNA(INDEX(CFV_Tbl[CF Description], MATCH('9.3 MAL- Bus Facilities Entry'!BA296, CFV_Tbl[CF Code], 0)) ), "Field Not Required", INDEX(CFV_Tbl[CF Description], MATCH('9.3 MAL- Bus Facilities Entry'!BA296, CFV_Tbl[CF Code], 0)) )</f>
        <v>Field Not Required</v>
      </c>
      <c r="BE296" s="243" t="e" cm="1">
        <f t="array" ref="BE296">INDEX('Custom Field Tbl'!$N$5:$N$446, MATCH('9.3 MAL- Bus Facilities Entry'!$Q296 &amp; '9.3 MAL- Bus Facilities Entry'!BE$3, 'Custom Field Tbl'!$M$5:$M$446 &amp; 'Custom Field Tbl'!$O$5:$O$446, 0 ))</f>
        <v>#N/A</v>
      </c>
      <c r="BF296" s="143" t="str">
        <f>IF(ISNA(INDEX(CFV_Tbl[CF Description], MATCH('9.3 MAL- Bus Facilities Entry'!BE296, CFV_Tbl[CF Code], 0)) ), "Field Not Required", INDEX(CFV_Tbl[CF Description], MATCH('9.3 MAL- Bus Facilities Entry'!BE296, CFV_Tbl[CF Code], 0)) )</f>
        <v>Field Not Required</v>
      </c>
      <c r="BI296" s="239"/>
      <c r="BJ296" s="243" t="e">
        <f>INDEX(Mnemonic[Code], MATCH('9.3 MAL- Bus Facilities Entry'!BS296, Mnemonic[Description], 0))</f>
        <v>#N/A</v>
      </c>
      <c r="BK296" s="243" t="e">
        <f>INDEX(Mnemonic[Code], MATCH('9.3 MAL- Bus Facilities Entry'!BT296, Mnemonic[Description], 0))</f>
        <v>#N/A</v>
      </c>
      <c r="BL296" s="243" t="e">
        <f>IF(ISNA(INDEX(Mnemonic[Code], MATCH( '9.3 MAL- Bus Facilities Entry'!BU296, Mnemonic[Description], 0)) ),  INDEX(Mnemonic[Code], MATCH( LEFT('9.3 MAL- Bus Facilities Entry'!BU296, LEN(BU296)-2), Mnemonic[Description], 0)),  INDEX(Mnemonic[Code], MATCH( '9.3 MAL- Bus Facilities Entry'!BU296, Mnemonic[Description], 0)) )</f>
        <v>#VALUE!</v>
      </c>
      <c r="BM296" s="243" t="e">
        <f>IF(ISNA(INDEX(Mnemonic[Code], MATCH( '9.3 MAL- Bus Facilities Entry'!BV296, Mnemonic[Description], 0)) ),  INDEX(Mnemonic[Code], MATCH( LEFT('9.3 MAL- Bus Facilities Entry'!BV296, LEN(BV296)-2), Mnemonic[Description], 0)),  INDEX(Mnemonic[Code], MATCH( '9.3 MAL- Bus Facilities Entry'!BV296, Mnemonic[Description], 0)) )</f>
        <v>#VALUE!</v>
      </c>
      <c r="BN296" s="243" t="e">
        <f>IF(ISNA(INDEX(Mnemonic[Code], MATCH( '9.3 MAL- Bus Facilities Entry'!BW296, Mnemonic[Description], 0)) ),  INDEX(Mnemonic[Code], MATCH( LEFT('9.3 MAL- Bus Facilities Entry'!BW296, LEN(BW296)-1), Mnemonic[Description], 0)),  INDEX(Mnemonic[Code], MATCH( '9.3 MAL- Bus Facilities Entry'!BW296, Mnemonic[Description], 0)) )</f>
        <v>#VALUE!</v>
      </c>
      <c r="BO296" s="243" t="e">
        <f>IF(ISNA(INDEX(Mnemonic[Code], MATCH( '9.3 MAL- Bus Facilities Entry'!BX296, Mnemonic[Description], 0)) ),  INDEX(Mnemonic[Code], MATCH( LEFT('9.3 MAL- Bus Facilities Entry'!BX296, LEN(BX296)-1), Mnemonic[Description], 0)),  INDEX(Mnemonic[Code], MATCH( '9.3 MAL- Bus Facilities Entry'!BX296, Mnemonic[Description], 0)) )</f>
        <v>#VALUE!</v>
      </c>
      <c r="BP296" s="243" t="e">
        <f t="shared" si="46"/>
        <v>#N/A</v>
      </c>
      <c r="BQ296" s="243" t="e">
        <f t="shared" si="47"/>
        <v>#N/A</v>
      </c>
      <c r="BR296" s="243" t="e">
        <f t="shared" si="48"/>
        <v>#VALUE!</v>
      </c>
      <c r="BS296" s="245"/>
      <c r="BT296" s="245"/>
      <c r="BU296" s="244"/>
      <c r="BV296" s="244"/>
      <c r="BW296" s="244"/>
      <c r="BX296" s="244"/>
      <c r="BZ296" s="239"/>
      <c r="CA296" s="246" t="e">
        <f>INDEX('MAL-OTHERLOOKUPS'!$ES$4:$ES$56, MATCH('9.3 MAL- Bus Facilities Entry'!CE296, 'MAL-OTHERLOOKUPS'!$ET$4:$ET$56, 0))</f>
        <v>#N/A</v>
      </c>
      <c r="CB296" s="247" t="str">
        <f t="shared" si="44"/>
        <v>L--</v>
      </c>
      <c r="CC296" s="247"/>
      <c r="CD296" s="425"/>
      <c r="CE296" s="425"/>
      <c r="CF296" s="425"/>
      <c r="CG296" s="248"/>
      <c r="CH296" s="367"/>
      <c r="CI296" s="367"/>
      <c r="CJ296" s="249" t="s">
        <v>11299</v>
      </c>
      <c r="CK296" s="249" t="s">
        <v>11299</v>
      </c>
      <c r="CL296" s="250" t="e">
        <v>#N/A</v>
      </c>
      <c r="CM296" s="239"/>
      <c r="CN296" s="251">
        <v>0</v>
      </c>
      <c r="CO296" s="471"/>
      <c r="CP296" s="251" t="str">
        <f t="shared" si="45"/>
        <v>0-</v>
      </c>
      <c r="CQ296" s="471"/>
      <c r="CR296" s="252" t="str">
        <f t="shared" si="40"/>
        <v xml:space="preserve">; ; </v>
      </c>
      <c r="CS296" s="252" t="str">
        <f t="shared" si="41"/>
        <v xml:space="preserve">; ; </v>
      </c>
      <c r="CT296" s="425"/>
      <c r="CU296" s="252" t="e">
        <v>#REF!</v>
      </c>
      <c r="CX296" s="239"/>
      <c r="CY296" s="240"/>
      <c r="CZ296" s="240"/>
      <c r="DA296" s="240"/>
      <c r="DB296" s="239"/>
      <c r="DD296" s="240"/>
      <c r="DE296" s="239"/>
      <c r="DF296" s="253"/>
      <c r="DH296" s="472"/>
      <c r="DI296" s="497"/>
      <c r="DJ296" s="254"/>
      <c r="DK296" s="239"/>
    </row>
    <row r="297" spans="1:115" ht="14.5" x14ac:dyDescent="0.35">
      <c r="A297" s="469"/>
      <c r="B297" s="239"/>
      <c r="C297" s="240"/>
      <c r="D297" s="240"/>
      <c r="E297" s="240"/>
      <c r="F297" s="367"/>
      <c r="G297" s="239"/>
      <c r="H297" s="240"/>
      <c r="J297" s="241"/>
      <c r="K297" s="241"/>
      <c r="M297" s="473"/>
      <c r="O297" s="239"/>
      <c r="Q297" s="143" t="e">
        <f>INDEX(AssetClass[Asset Class], MATCH('9.3 MAL- Bus Facilities Entry'!P297, AssetClass[Class Description], 0))</f>
        <v>#N/A</v>
      </c>
      <c r="R297" s="143"/>
      <c r="S297" s="242"/>
      <c r="T297" s="239"/>
      <c r="U297" s="243" t="e" cm="1">
        <f t="array" ref="U297">INDEX('Custom Field Tbl'!$N$5:$N$446, MATCH('9.3 MAL- Bus Facilities Entry'!$Q297 &amp; '9.3 MAL- Bus Facilities Entry'!U$3, 'Custom Field Tbl'!$M$5:$M$446 &amp; 'Custom Field Tbl'!$O$5:$O$446, 0 ))</f>
        <v>#N/A</v>
      </c>
      <c r="V297" s="143" t="str">
        <f>IF(ISNA(INDEX(CFV_Tbl[CF Description], MATCH('9.3 MAL- Bus Facilities Entry'!U297, CFV_Tbl[CF Code], 0)) ), "Field Not Required", INDEX(CFV_Tbl[CF Description], MATCH('9.3 MAL- Bus Facilities Entry'!U297, CFV_Tbl[CF Code], 0)) )</f>
        <v>Field Not Required</v>
      </c>
      <c r="Y297" s="243" t="e" cm="1">
        <f t="array" ref="Y297">INDEX('Custom Field Tbl'!$N$5:$N$446, MATCH('9.3 MAL- Bus Facilities Entry'!$Q297 &amp; '9.3 MAL- Bus Facilities Entry'!Y$3, 'Custom Field Tbl'!$M$5:$M$446 &amp; 'Custom Field Tbl'!$O$5:$O$446, 0 ))</f>
        <v>#N/A</v>
      </c>
      <c r="Z297" s="143" t="str">
        <f>IF(ISNA(INDEX(CFV_Tbl[CF Description], MATCH('9.3 MAL- Bus Facilities Entry'!Y297, CFV_Tbl[CF Code], 0)) ), "Field Not Required", INDEX(CFV_Tbl[CF Description], MATCH('9.3 MAL- Bus Facilities Entry'!Y297, CFV_Tbl[CF Code], 0)) )</f>
        <v>Field Not Required</v>
      </c>
      <c r="AC297" s="243" t="e" cm="1">
        <f t="array" ref="AC297">INDEX('Custom Field Tbl'!$N$5:$N$446, MATCH('9.3 MAL- Bus Facilities Entry'!$Q297 &amp; '9.3 MAL- Bus Facilities Entry'!AC$3, 'Custom Field Tbl'!$M$5:$M$446 &amp; 'Custom Field Tbl'!$O$5:$O$446, 0 ))</f>
        <v>#N/A</v>
      </c>
      <c r="AD297" s="143" t="str">
        <f>IF(ISNA(INDEX(CFV_Tbl[CF Description], MATCH('9.3 MAL- Bus Facilities Entry'!AC297, CFV_Tbl[CF Code], 0)) ), "Field Not Required", INDEX(CFV_Tbl[CF Description], MATCH('9.3 MAL- Bus Facilities Entry'!AC297, CFV_Tbl[CF Code], 0)) )</f>
        <v>Field Not Required</v>
      </c>
      <c r="AG297" s="243" t="e" cm="1">
        <f t="array" ref="AG297">INDEX('Custom Field Tbl'!$N$5:$N$446, MATCH('9.3 MAL- Bus Facilities Entry'!$Q297 &amp; '9.3 MAL- Bus Facilities Entry'!AG$3, 'Custom Field Tbl'!$M$5:$M$446 &amp; 'Custom Field Tbl'!$O$5:$O$446, 0 ))</f>
        <v>#N/A</v>
      </c>
      <c r="AH297" s="143" t="str">
        <f>IF(ISNA(INDEX(CFV_Tbl[CF Description], MATCH('9.3 MAL- Bus Facilities Entry'!AG297, CFV_Tbl[CF Code], 0)) ), "Field Not Required", INDEX(CFV_Tbl[CF Description], MATCH('9.3 MAL- Bus Facilities Entry'!AG297, CFV_Tbl[CF Code], 0)) )</f>
        <v>Field Not Required</v>
      </c>
      <c r="AK297" s="243" t="e" cm="1">
        <f t="array" ref="AK297">INDEX('Custom Field Tbl'!$N$5:$N$446, MATCH('9.3 MAL- Bus Facilities Entry'!$Q297 &amp; '9.3 MAL- Bus Facilities Entry'!AK$3, 'Custom Field Tbl'!$M$5:$M$446 &amp; 'Custom Field Tbl'!$O$5:$O$446, 0 ))</f>
        <v>#N/A</v>
      </c>
      <c r="AL297" s="143" t="str">
        <f>IF(ISNA(INDEX(CFV_Tbl[CF Description], MATCH('9.3 MAL- Bus Facilities Entry'!AK297, CFV_Tbl[CF Code], 0)) ), "Field Not Required", INDEX(CFV_Tbl[CF Description], MATCH('9.3 MAL- Bus Facilities Entry'!AK297, CFV_Tbl[CF Code], 0)) )</f>
        <v>Field Not Required</v>
      </c>
      <c r="AO297" s="243" t="e" cm="1">
        <f t="array" ref="AO297">INDEX('Custom Field Tbl'!$N$5:$N$446, MATCH('9.3 MAL- Bus Facilities Entry'!$Q297 &amp; '9.3 MAL- Bus Facilities Entry'!AO$3, 'Custom Field Tbl'!$M$5:$M$446 &amp; 'Custom Field Tbl'!$O$5:$O$446, 0 ))</f>
        <v>#N/A</v>
      </c>
      <c r="AP297" s="143" t="str">
        <f>IF(ISNA(INDEX(CFV_Tbl[CF Description], MATCH('9.3 MAL- Bus Facilities Entry'!AO297, CFV_Tbl[CF Code], 0)) ), "Field Not Required", INDEX(CFV_Tbl[CF Description], MATCH('9.3 MAL- Bus Facilities Entry'!AO297, CFV_Tbl[CF Code], 0)) )</f>
        <v>Field Not Required</v>
      </c>
      <c r="AS297" s="243" t="e" cm="1">
        <f t="array" ref="AS297">INDEX('Custom Field Tbl'!$N$5:$N$446, MATCH('9.3 MAL- Bus Facilities Entry'!$Q297 &amp; '9.3 MAL- Bus Facilities Entry'!AS$3, 'Custom Field Tbl'!$M$5:$M$446 &amp; 'Custom Field Tbl'!$O$5:$O$446, 0 ))</f>
        <v>#N/A</v>
      </c>
      <c r="AT297" s="143" t="str">
        <f>IF(ISNA(INDEX(CFV_Tbl[CF Description], MATCH('9.3 MAL- Bus Facilities Entry'!AS297, CFV_Tbl[CF Code], 0)) ), "Field Not Required", INDEX(CFV_Tbl[CF Description], MATCH('9.3 MAL- Bus Facilities Entry'!AS297, CFV_Tbl[CF Code], 0)) )</f>
        <v>Field Not Required</v>
      </c>
      <c r="AW297" s="243" t="e" cm="1">
        <f t="array" ref="AW297">INDEX('Custom Field Tbl'!$N$5:$N$446, MATCH('9.3 MAL- Bus Facilities Entry'!$Q297 &amp; '9.3 MAL- Bus Facilities Entry'!AW$3, 'Custom Field Tbl'!$M$5:$M$446 &amp; 'Custom Field Tbl'!$O$5:$O$446, 0 ))</f>
        <v>#N/A</v>
      </c>
      <c r="AX297" s="143" t="str">
        <f>IF(ISNA(INDEX(CFV_Tbl[CF Description], MATCH('9.3 MAL- Bus Facilities Entry'!AW297, CFV_Tbl[CF Code], 0)) ), "Field Not Required", INDEX(CFV_Tbl[CF Description], MATCH('9.3 MAL- Bus Facilities Entry'!AW297, CFV_Tbl[CF Code], 0)) )</f>
        <v>Field Not Required</v>
      </c>
      <c r="BA297" s="243" t="e" cm="1">
        <f t="array" ref="BA297">INDEX('Custom Field Tbl'!$N$5:$N$446, MATCH('9.3 MAL- Bus Facilities Entry'!$Q297 &amp; '9.3 MAL- Bus Facilities Entry'!BA$3, 'Custom Field Tbl'!$M$5:$M$446 &amp; 'Custom Field Tbl'!$O$5:$O$446, 0 ))</f>
        <v>#N/A</v>
      </c>
      <c r="BB297" s="143" t="str">
        <f>IF(ISNA(INDEX(CFV_Tbl[CF Description], MATCH('9.3 MAL- Bus Facilities Entry'!BA297, CFV_Tbl[CF Code], 0)) ), "Field Not Required", INDEX(CFV_Tbl[CF Description], MATCH('9.3 MAL- Bus Facilities Entry'!BA297, CFV_Tbl[CF Code], 0)) )</f>
        <v>Field Not Required</v>
      </c>
      <c r="BE297" s="243" t="e" cm="1">
        <f t="array" ref="BE297">INDEX('Custom Field Tbl'!$N$5:$N$446, MATCH('9.3 MAL- Bus Facilities Entry'!$Q297 &amp; '9.3 MAL- Bus Facilities Entry'!BE$3, 'Custom Field Tbl'!$M$5:$M$446 &amp; 'Custom Field Tbl'!$O$5:$O$446, 0 ))</f>
        <v>#N/A</v>
      </c>
      <c r="BF297" s="143" t="str">
        <f>IF(ISNA(INDEX(CFV_Tbl[CF Description], MATCH('9.3 MAL- Bus Facilities Entry'!BE297, CFV_Tbl[CF Code], 0)) ), "Field Not Required", INDEX(CFV_Tbl[CF Description], MATCH('9.3 MAL- Bus Facilities Entry'!BE297, CFV_Tbl[CF Code], 0)) )</f>
        <v>Field Not Required</v>
      </c>
      <c r="BI297" s="239"/>
      <c r="BJ297" s="243" t="e">
        <f>INDEX(Mnemonic[Code], MATCH('9.3 MAL- Bus Facilities Entry'!BS297, Mnemonic[Description], 0))</f>
        <v>#N/A</v>
      </c>
      <c r="BK297" s="243" t="e">
        <f>INDEX(Mnemonic[Code], MATCH('9.3 MAL- Bus Facilities Entry'!BT297, Mnemonic[Description], 0))</f>
        <v>#N/A</v>
      </c>
      <c r="BL297" s="243" t="e">
        <f>IF(ISNA(INDEX(Mnemonic[Code], MATCH( '9.3 MAL- Bus Facilities Entry'!BU297, Mnemonic[Description], 0)) ),  INDEX(Mnemonic[Code], MATCH( LEFT('9.3 MAL- Bus Facilities Entry'!BU297, LEN(BU297)-2), Mnemonic[Description], 0)),  INDEX(Mnemonic[Code], MATCH( '9.3 MAL- Bus Facilities Entry'!BU297, Mnemonic[Description], 0)) )</f>
        <v>#VALUE!</v>
      </c>
      <c r="BM297" s="243" t="e">
        <f>IF(ISNA(INDEX(Mnemonic[Code], MATCH( '9.3 MAL- Bus Facilities Entry'!BV297, Mnemonic[Description], 0)) ),  INDEX(Mnemonic[Code], MATCH( LEFT('9.3 MAL- Bus Facilities Entry'!BV297, LEN(BV297)-2), Mnemonic[Description], 0)),  INDEX(Mnemonic[Code], MATCH( '9.3 MAL- Bus Facilities Entry'!BV297, Mnemonic[Description], 0)) )</f>
        <v>#VALUE!</v>
      </c>
      <c r="BN297" s="243" t="e">
        <f>IF(ISNA(INDEX(Mnemonic[Code], MATCH( '9.3 MAL- Bus Facilities Entry'!BW297, Mnemonic[Description], 0)) ),  INDEX(Mnemonic[Code], MATCH( LEFT('9.3 MAL- Bus Facilities Entry'!BW297, LEN(BW297)-1), Mnemonic[Description], 0)),  INDEX(Mnemonic[Code], MATCH( '9.3 MAL- Bus Facilities Entry'!BW297, Mnemonic[Description], 0)) )</f>
        <v>#VALUE!</v>
      </c>
      <c r="BO297" s="243" t="e">
        <f>IF(ISNA(INDEX(Mnemonic[Code], MATCH( '9.3 MAL- Bus Facilities Entry'!BX297, Mnemonic[Description], 0)) ),  INDEX(Mnemonic[Code], MATCH( LEFT('9.3 MAL- Bus Facilities Entry'!BX297, LEN(BX297)-1), Mnemonic[Description], 0)),  INDEX(Mnemonic[Code], MATCH( '9.3 MAL- Bus Facilities Entry'!BX297, Mnemonic[Description], 0)) )</f>
        <v>#VALUE!</v>
      </c>
      <c r="BP297" s="243" t="e">
        <f t="shared" si="46"/>
        <v>#N/A</v>
      </c>
      <c r="BQ297" s="243" t="e">
        <f t="shared" si="47"/>
        <v>#N/A</v>
      </c>
      <c r="BR297" s="243" t="e">
        <f t="shared" si="48"/>
        <v>#VALUE!</v>
      </c>
      <c r="BS297" s="245"/>
      <c r="BT297" s="245"/>
      <c r="BU297" s="244"/>
      <c r="BV297" s="244"/>
      <c r="BW297" s="244"/>
      <c r="BX297" s="244"/>
      <c r="BZ297" s="239"/>
      <c r="CA297" s="246" t="e">
        <f>INDEX('MAL-OTHERLOOKUPS'!$ES$4:$ES$56, MATCH('9.3 MAL- Bus Facilities Entry'!CE297, 'MAL-OTHERLOOKUPS'!$ET$4:$ET$56, 0))</f>
        <v>#N/A</v>
      </c>
      <c r="CB297" s="247" t="str">
        <f t="shared" si="44"/>
        <v>L--</v>
      </c>
      <c r="CC297" s="247"/>
      <c r="CD297" s="425"/>
      <c r="CE297" s="425"/>
      <c r="CF297" s="425"/>
      <c r="CG297" s="248"/>
      <c r="CH297" s="367"/>
      <c r="CI297" s="367"/>
      <c r="CJ297" s="249" t="s">
        <v>11299</v>
      </c>
      <c r="CK297" s="249" t="s">
        <v>11299</v>
      </c>
      <c r="CL297" s="250" t="e">
        <v>#N/A</v>
      </c>
      <c r="CM297" s="239"/>
      <c r="CN297" s="251">
        <v>0</v>
      </c>
      <c r="CO297" s="471"/>
      <c r="CP297" s="251" t="str">
        <f t="shared" si="45"/>
        <v>0-</v>
      </c>
      <c r="CQ297" s="471"/>
      <c r="CR297" s="252" t="str">
        <f t="shared" si="40"/>
        <v xml:space="preserve">; ; </v>
      </c>
      <c r="CS297" s="252" t="str">
        <f t="shared" si="41"/>
        <v xml:space="preserve">; ; </v>
      </c>
      <c r="CT297" s="425"/>
      <c r="CU297" s="252" t="e">
        <v>#REF!</v>
      </c>
      <c r="CX297" s="239"/>
      <c r="CY297" s="240"/>
      <c r="CZ297" s="240"/>
      <c r="DA297" s="240"/>
      <c r="DB297" s="239"/>
      <c r="DD297" s="240"/>
      <c r="DE297" s="239"/>
      <c r="DF297" s="253"/>
      <c r="DH297" s="472"/>
      <c r="DI297" s="497"/>
      <c r="DJ297" s="254"/>
      <c r="DK297" s="239"/>
    </row>
    <row r="298" spans="1:115" ht="14.5" x14ac:dyDescent="0.35">
      <c r="A298" s="469"/>
      <c r="B298" s="239"/>
      <c r="C298" s="240"/>
      <c r="D298" s="240"/>
      <c r="E298" s="240"/>
      <c r="F298" s="367"/>
      <c r="G298" s="239"/>
      <c r="H298" s="240"/>
      <c r="J298" s="241"/>
      <c r="K298" s="241"/>
      <c r="M298" s="473"/>
      <c r="O298" s="239"/>
      <c r="Q298" s="143" t="e">
        <f>INDEX(AssetClass[Asset Class], MATCH('9.3 MAL- Bus Facilities Entry'!P298, AssetClass[Class Description], 0))</f>
        <v>#N/A</v>
      </c>
      <c r="R298" s="143"/>
      <c r="S298" s="242"/>
      <c r="T298" s="239"/>
      <c r="U298" s="243" t="e" cm="1">
        <f t="array" ref="U298">INDEX('Custom Field Tbl'!$N$5:$N$446, MATCH('9.3 MAL- Bus Facilities Entry'!$Q298 &amp; '9.3 MAL- Bus Facilities Entry'!U$3, 'Custom Field Tbl'!$M$5:$M$446 &amp; 'Custom Field Tbl'!$O$5:$O$446, 0 ))</f>
        <v>#N/A</v>
      </c>
      <c r="V298" s="143" t="str">
        <f>IF(ISNA(INDEX(CFV_Tbl[CF Description], MATCH('9.3 MAL- Bus Facilities Entry'!U298, CFV_Tbl[CF Code], 0)) ), "Field Not Required", INDEX(CFV_Tbl[CF Description], MATCH('9.3 MAL- Bus Facilities Entry'!U298, CFV_Tbl[CF Code], 0)) )</f>
        <v>Field Not Required</v>
      </c>
      <c r="Y298" s="243" t="e" cm="1">
        <f t="array" ref="Y298">INDEX('Custom Field Tbl'!$N$5:$N$446, MATCH('9.3 MAL- Bus Facilities Entry'!$Q298 &amp; '9.3 MAL- Bus Facilities Entry'!Y$3, 'Custom Field Tbl'!$M$5:$M$446 &amp; 'Custom Field Tbl'!$O$5:$O$446, 0 ))</f>
        <v>#N/A</v>
      </c>
      <c r="Z298" s="143" t="str">
        <f>IF(ISNA(INDEX(CFV_Tbl[CF Description], MATCH('9.3 MAL- Bus Facilities Entry'!Y298, CFV_Tbl[CF Code], 0)) ), "Field Not Required", INDEX(CFV_Tbl[CF Description], MATCH('9.3 MAL- Bus Facilities Entry'!Y298, CFV_Tbl[CF Code], 0)) )</f>
        <v>Field Not Required</v>
      </c>
      <c r="AC298" s="243" t="e" cm="1">
        <f t="array" ref="AC298">INDEX('Custom Field Tbl'!$N$5:$N$446, MATCH('9.3 MAL- Bus Facilities Entry'!$Q298 &amp; '9.3 MAL- Bus Facilities Entry'!AC$3, 'Custom Field Tbl'!$M$5:$M$446 &amp; 'Custom Field Tbl'!$O$5:$O$446, 0 ))</f>
        <v>#N/A</v>
      </c>
      <c r="AD298" s="143" t="str">
        <f>IF(ISNA(INDEX(CFV_Tbl[CF Description], MATCH('9.3 MAL- Bus Facilities Entry'!AC298, CFV_Tbl[CF Code], 0)) ), "Field Not Required", INDEX(CFV_Tbl[CF Description], MATCH('9.3 MAL- Bus Facilities Entry'!AC298, CFV_Tbl[CF Code], 0)) )</f>
        <v>Field Not Required</v>
      </c>
      <c r="AG298" s="243" t="e" cm="1">
        <f t="array" ref="AG298">INDEX('Custom Field Tbl'!$N$5:$N$446, MATCH('9.3 MAL- Bus Facilities Entry'!$Q298 &amp; '9.3 MAL- Bus Facilities Entry'!AG$3, 'Custom Field Tbl'!$M$5:$M$446 &amp; 'Custom Field Tbl'!$O$5:$O$446, 0 ))</f>
        <v>#N/A</v>
      </c>
      <c r="AH298" s="143" t="str">
        <f>IF(ISNA(INDEX(CFV_Tbl[CF Description], MATCH('9.3 MAL- Bus Facilities Entry'!AG298, CFV_Tbl[CF Code], 0)) ), "Field Not Required", INDEX(CFV_Tbl[CF Description], MATCH('9.3 MAL- Bus Facilities Entry'!AG298, CFV_Tbl[CF Code], 0)) )</f>
        <v>Field Not Required</v>
      </c>
      <c r="AK298" s="243" t="e" cm="1">
        <f t="array" ref="AK298">INDEX('Custom Field Tbl'!$N$5:$N$446, MATCH('9.3 MAL- Bus Facilities Entry'!$Q298 &amp; '9.3 MAL- Bus Facilities Entry'!AK$3, 'Custom Field Tbl'!$M$5:$M$446 &amp; 'Custom Field Tbl'!$O$5:$O$446, 0 ))</f>
        <v>#N/A</v>
      </c>
      <c r="AL298" s="143" t="str">
        <f>IF(ISNA(INDEX(CFV_Tbl[CF Description], MATCH('9.3 MAL- Bus Facilities Entry'!AK298, CFV_Tbl[CF Code], 0)) ), "Field Not Required", INDEX(CFV_Tbl[CF Description], MATCH('9.3 MAL- Bus Facilities Entry'!AK298, CFV_Tbl[CF Code], 0)) )</f>
        <v>Field Not Required</v>
      </c>
      <c r="AO298" s="243" t="e" cm="1">
        <f t="array" ref="AO298">INDEX('Custom Field Tbl'!$N$5:$N$446, MATCH('9.3 MAL- Bus Facilities Entry'!$Q298 &amp; '9.3 MAL- Bus Facilities Entry'!AO$3, 'Custom Field Tbl'!$M$5:$M$446 &amp; 'Custom Field Tbl'!$O$5:$O$446, 0 ))</f>
        <v>#N/A</v>
      </c>
      <c r="AP298" s="143" t="str">
        <f>IF(ISNA(INDEX(CFV_Tbl[CF Description], MATCH('9.3 MAL- Bus Facilities Entry'!AO298, CFV_Tbl[CF Code], 0)) ), "Field Not Required", INDEX(CFV_Tbl[CF Description], MATCH('9.3 MAL- Bus Facilities Entry'!AO298, CFV_Tbl[CF Code], 0)) )</f>
        <v>Field Not Required</v>
      </c>
      <c r="AS298" s="243" t="e" cm="1">
        <f t="array" ref="AS298">INDEX('Custom Field Tbl'!$N$5:$N$446, MATCH('9.3 MAL- Bus Facilities Entry'!$Q298 &amp; '9.3 MAL- Bus Facilities Entry'!AS$3, 'Custom Field Tbl'!$M$5:$M$446 &amp; 'Custom Field Tbl'!$O$5:$O$446, 0 ))</f>
        <v>#N/A</v>
      </c>
      <c r="AT298" s="143" t="str">
        <f>IF(ISNA(INDEX(CFV_Tbl[CF Description], MATCH('9.3 MAL- Bus Facilities Entry'!AS298, CFV_Tbl[CF Code], 0)) ), "Field Not Required", INDEX(CFV_Tbl[CF Description], MATCH('9.3 MAL- Bus Facilities Entry'!AS298, CFV_Tbl[CF Code], 0)) )</f>
        <v>Field Not Required</v>
      </c>
      <c r="AW298" s="243" t="e" cm="1">
        <f t="array" ref="AW298">INDEX('Custom Field Tbl'!$N$5:$N$446, MATCH('9.3 MAL- Bus Facilities Entry'!$Q298 &amp; '9.3 MAL- Bus Facilities Entry'!AW$3, 'Custom Field Tbl'!$M$5:$M$446 &amp; 'Custom Field Tbl'!$O$5:$O$446, 0 ))</f>
        <v>#N/A</v>
      </c>
      <c r="AX298" s="143" t="str">
        <f>IF(ISNA(INDEX(CFV_Tbl[CF Description], MATCH('9.3 MAL- Bus Facilities Entry'!AW298, CFV_Tbl[CF Code], 0)) ), "Field Not Required", INDEX(CFV_Tbl[CF Description], MATCH('9.3 MAL- Bus Facilities Entry'!AW298, CFV_Tbl[CF Code], 0)) )</f>
        <v>Field Not Required</v>
      </c>
      <c r="BA298" s="243" t="e" cm="1">
        <f t="array" ref="BA298">INDEX('Custom Field Tbl'!$N$5:$N$446, MATCH('9.3 MAL- Bus Facilities Entry'!$Q298 &amp; '9.3 MAL- Bus Facilities Entry'!BA$3, 'Custom Field Tbl'!$M$5:$M$446 &amp; 'Custom Field Tbl'!$O$5:$O$446, 0 ))</f>
        <v>#N/A</v>
      </c>
      <c r="BB298" s="143" t="str">
        <f>IF(ISNA(INDEX(CFV_Tbl[CF Description], MATCH('9.3 MAL- Bus Facilities Entry'!BA298, CFV_Tbl[CF Code], 0)) ), "Field Not Required", INDEX(CFV_Tbl[CF Description], MATCH('9.3 MAL- Bus Facilities Entry'!BA298, CFV_Tbl[CF Code], 0)) )</f>
        <v>Field Not Required</v>
      </c>
      <c r="BE298" s="243" t="e" cm="1">
        <f t="array" ref="BE298">INDEX('Custom Field Tbl'!$N$5:$N$446, MATCH('9.3 MAL- Bus Facilities Entry'!$Q298 &amp; '9.3 MAL- Bus Facilities Entry'!BE$3, 'Custom Field Tbl'!$M$5:$M$446 &amp; 'Custom Field Tbl'!$O$5:$O$446, 0 ))</f>
        <v>#N/A</v>
      </c>
      <c r="BF298" s="143" t="str">
        <f>IF(ISNA(INDEX(CFV_Tbl[CF Description], MATCH('9.3 MAL- Bus Facilities Entry'!BE298, CFV_Tbl[CF Code], 0)) ), "Field Not Required", INDEX(CFV_Tbl[CF Description], MATCH('9.3 MAL- Bus Facilities Entry'!BE298, CFV_Tbl[CF Code], 0)) )</f>
        <v>Field Not Required</v>
      </c>
      <c r="BI298" s="239"/>
      <c r="BJ298" s="243" t="e">
        <f>INDEX(Mnemonic[Code], MATCH('9.3 MAL- Bus Facilities Entry'!BS298, Mnemonic[Description], 0))</f>
        <v>#N/A</v>
      </c>
      <c r="BK298" s="243" t="e">
        <f>INDEX(Mnemonic[Code], MATCH('9.3 MAL- Bus Facilities Entry'!BT298, Mnemonic[Description], 0))</f>
        <v>#N/A</v>
      </c>
      <c r="BL298" s="243" t="e">
        <f>IF(ISNA(INDEX(Mnemonic[Code], MATCH( '9.3 MAL- Bus Facilities Entry'!BU298, Mnemonic[Description], 0)) ),  INDEX(Mnemonic[Code], MATCH( LEFT('9.3 MAL- Bus Facilities Entry'!BU298, LEN(BU298)-2), Mnemonic[Description], 0)),  INDEX(Mnemonic[Code], MATCH( '9.3 MAL- Bus Facilities Entry'!BU298, Mnemonic[Description], 0)) )</f>
        <v>#VALUE!</v>
      </c>
      <c r="BM298" s="243" t="e">
        <f>IF(ISNA(INDEX(Mnemonic[Code], MATCH( '9.3 MAL- Bus Facilities Entry'!BV298, Mnemonic[Description], 0)) ),  INDEX(Mnemonic[Code], MATCH( LEFT('9.3 MAL- Bus Facilities Entry'!BV298, LEN(BV298)-2), Mnemonic[Description], 0)),  INDEX(Mnemonic[Code], MATCH( '9.3 MAL- Bus Facilities Entry'!BV298, Mnemonic[Description], 0)) )</f>
        <v>#VALUE!</v>
      </c>
      <c r="BN298" s="243" t="e">
        <f>IF(ISNA(INDEX(Mnemonic[Code], MATCH( '9.3 MAL- Bus Facilities Entry'!BW298, Mnemonic[Description], 0)) ),  INDEX(Mnemonic[Code], MATCH( LEFT('9.3 MAL- Bus Facilities Entry'!BW298, LEN(BW298)-1), Mnemonic[Description], 0)),  INDEX(Mnemonic[Code], MATCH( '9.3 MAL- Bus Facilities Entry'!BW298, Mnemonic[Description], 0)) )</f>
        <v>#VALUE!</v>
      </c>
      <c r="BO298" s="243" t="e">
        <f>IF(ISNA(INDEX(Mnemonic[Code], MATCH( '9.3 MAL- Bus Facilities Entry'!BX298, Mnemonic[Description], 0)) ),  INDEX(Mnemonic[Code], MATCH( LEFT('9.3 MAL- Bus Facilities Entry'!BX298, LEN(BX298)-1), Mnemonic[Description], 0)),  INDEX(Mnemonic[Code], MATCH( '9.3 MAL- Bus Facilities Entry'!BX298, Mnemonic[Description], 0)) )</f>
        <v>#VALUE!</v>
      </c>
      <c r="BP298" s="243" t="e">
        <f t="shared" si="46"/>
        <v>#N/A</v>
      </c>
      <c r="BQ298" s="243" t="e">
        <f t="shared" si="47"/>
        <v>#N/A</v>
      </c>
      <c r="BR298" s="243" t="e">
        <f t="shared" si="48"/>
        <v>#VALUE!</v>
      </c>
      <c r="BS298" s="245"/>
      <c r="BT298" s="245"/>
      <c r="BU298" s="244"/>
      <c r="BV298" s="244"/>
      <c r="BW298" s="244"/>
      <c r="BX298" s="244"/>
      <c r="BZ298" s="239"/>
      <c r="CA298" s="246" t="e">
        <f>INDEX('MAL-OTHERLOOKUPS'!$ES$4:$ES$56, MATCH('9.3 MAL- Bus Facilities Entry'!CE298, 'MAL-OTHERLOOKUPS'!$ET$4:$ET$56, 0))</f>
        <v>#N/A</v>
      </c>
      <c r="CB298" s="247" t="str">
        <f t="shared" si="44"/>
        <v>L--</v>
      </c>
      <c r="CC298" s="247"/>
      <c r="CD298" s="425"/>
      <c r="CE298" s="425"/>
      <c r="CF298" s="425"/>
      <c r="CG298" s="248"/>
      <c r="CH298" s="367"/>
      <c r="CI298" s="367"/>
      <c r="CJ298" s="249" t="s">
        <v>11299</v>
      </c>
      <c r="CK298" s="249" t="s">
        <v>11299</v>
      </c>
      <c r="CL298" s="250" t="e">
        <v>#N/A</v>
      </c>
      <c r="CM298" s="239"/>
      <c r="CN298" s="251">
        <v>0</v>
      </c>
      <c r="CO298" s="471"/>
      <c r="CP298" s="251" t="str">
        <f t="shared" si="45"/>
        <v>0-</v>
      </c>
      <c r="CQ298" s="471"/>
      <c r="CR298" s="252" t="str">
        <f t="shared" si="40"/>
        <v xml:space="preserve">; ; </v>
      </c>
      <c r="CS298" s="252" t="str">
        <f t="shared" si="41"/>
        <v xml:space="preserve">; ; </v>
      </c>
      <c r="CT298" s="425"/>
      <c r="CU298" s="252" t="e">
        <v>#REF!</v>
      </c>
      <c r="CX298" s="239"/>
      <c r="CY298" s="240"/>
      <c r="CZ298" s="240"/>
      <c r="DA298" s="240"/>
      <c r="DB298" s="239"/>
      <c r="DD298" s="240"/>
      <c r="DE298" s="239"/>
      <c r="DF298" s="253"/>
      <c r="DH298" s="472"/>
      <c r="DI298" s="497"/>
      <c r="DJ298" s="254"/>
      <c r="DK298" s="239"/>
    </row>
    <row r="299" spans="1:115" ht="14.5" x14ac:dyDescent="0.35">
      <c r="A299" s="469"/>
      <c r="B299" s="239"/>
      <c r="C299" s="240"/>
      <c r="D299" s="240"/>
      <c r="E299" s="240"/>
      <c r="F299" s="367"/>
      <c r="G299" s="239"/>
      <c r="H299" s="240"/>
      <c r="J299" s="241"/>
      <c r="K299" s="241"/>
      <c r="M299" s="473"/>
      <c r="O299" s="239"/>
      <c r="Q299" s="143" t="e">
        <f>INDEX(AssetClass[Asset Class], MATCH('9.3 MAL- Bus Facilities Entry'!P299, AssetClass[Class Description], 0))</f>
        <v>#N/A</v>
      </c>
      <c r="R299" s="143"/>
      <c r="S299" s="242"/>
      <c r="T299" s="239"/>
      <c r="U299" s="243" t="e" cm="1">
        <f t="array" ref="U299">INDEX('Custom Field Tbl'!$N$5:$N$446, MATCH('9.3 MAL- Bus Facilities Entry'!$Q299 &amp; '9.3 MAL- Bus Facilities Entry'!U$3, 'Custom Field Tbl'!$M$5:$M$446 &amp; 'Custom Field Tbl'!$O$5:$O$446, 0 ))</f>
        <v>#N/A</v>
      </c>
      <c r="V299" s="143" t="str">
        <f>IF(ISNA(INDEX(CFV_Tbl[CF Description], MATCH('9.3 MAL- Bus Facilities Entry'!U299, CFV_Tbl[CF Code], 0)) ), "Field Not Required", INDEX(CFV_Tbl[CF Description], MATCH('9.3 MAL- Bus Facilities Entry'!U299, CFV_Tbl[CF Code], 0)) )</f>
        <v>Field Not Required</v>
      </c>
      <c r="Y299" s="243" t="e" cm="1">
        <f t="array" ref="Y299">INDEX('Custom Field Tbl'!$N$5:$N$446, MATCH('9.3 MAL- Bus Facilities Entry'!$Q299 &amp; '9.3 MAL- Bus Facilities Entry'!Y$3, 'Custom Field Tbl'!$M$5:$M$446 &amp; 'Custom Field Tbl'!$O$5:$O$446, 0 ))</f>
        <v>#N/A</v>
      </c>
      <c r="Z299" s="143" t="str">
        <f>IF(ISNA(INDEX(CFV_Tbl[CF Description], MATCH('9.3 MAL- Bus Facilities Entry'!Y299, CFV_Tbl[CF Code], 0)) ), "Field Not Required", INDEX(CFV_Tbl[CF Description], MATCH('9.3 MAL- Bus Facilities Entry'!Y299, CFV_Tbl[CF Code], 0)) )</f>
        <v>Field Not Required</v>
      </c>
      <c r="AC299" s="243" t="e" cm="1">
        <f t="array" ref="AC299">INDEX('Custom Field Tbl'!$N$5:$N$446, MATCH('9.3 MAL- Bus Facilities Entry'!$Q299 &amp; '9.3 MAL- Bus Facilities Entry'!AC$3, 'Custom Field Tbl'!$M$5:$M$446 &amp; 'Custom Field Tbl'!$O$5:$O$446, 0 ))</f>
        <v>#N/A</v>
      </c>
      <c r="AD299" s="143" t="str">
        <f>IF(ISNA(INDEX(CFV_Tbl[CF Description], MATCH('9.3 MAL- Bus Facilities Entry'!AC299, CFV_Tbl[CF Code], 0)) ), "Field Not Required", INDEX(CFV_Tbl[CF Description], MATCH('9.3 MAL- Bus Facilities Entry'!AC299, CFV_Tbl[CF Code], 0)) )</f>
        <v>Field Not Required</v>
      </c>
      <c r="AG299" s="243" t="e" cm="1">
        <f t="array" ref="AG299">INDEX('Custom Field Tbl'!$N$5:$N$446, MATCH('9.3 MAL- Bus Facilities Entry'!$Q299 &amp; '9.3 MAL- Bus Facilities Entry'!AG$3, 'Custom Field Tbl'!$M$5:$M$446 &amp; 'Custom Field Tbl'!$O$5:$O$446, 0 ))</f>
        <v>#N/A</v>
      </c>
      <c r="AH299" s="143" t="str">
        <f>IF(ISNA(INDEX(CFV_Tbl[CF Description], MATCH('9.3 MAL- Bus Facilities Entry'!AG299, CFV_Tbl[CF Code], 0)) ), "Field Not Required", INDEX(CFV_Tbl[CF Description], MATCH('9.3 MAL- Bus Facilities Entry'!AG299, CFV_Tbl[CF Code], 0)) )</f>
        <v>Field Not Required</v>
      </c>
      <c r="AK299" s="243" t="e" cm="1">
        <f t="array" ref="AK299">INDEX('Custom Field Tbl'!$N$5:$N$446, MATCH('9.3 MAL- Bus Facilities Entry'!$Q299 &amp; '9.3 MAL- Bus Facilities Entry'!AK$3, 'Custom Field Tbl'!$M$5:$M$446 &amp; 'Custom Field Tbl'!$O$5:$O$446, 0 ))</f>
        <v>#N/A</v>
      </c>
      <c r="AL299" s="143" t="str">
        <f>IF(ISNA(INDEX(CFV_Tbl[CF Description], MATCH('9.3 MAL- Bus Facilities Entry'!AK299, CFV_Tbl[CF Code], 0)) ), "Field Not Required", INDEX(CFV_Tbl[CF Description], MATCH('9.3 MAL- Bus Facilities Entry'!AK299, CFV_Tbl[CF Code], 0)) )</f>
        <v>Field Not Required</v>
      </c>
      <c r="AO299" s="243" t="e" cm="1">
        <f t="array" ref="AO299">INDEX('Custom Field Tbl'!$N$5:$N$446, MATCH('9.3 MAL- Bus Facilities Entry'!$Q299 &amp; '9.3 MAL- Bus Facilities Entry'!AO$3, 'Custom Field Tbl'!$M$5:$M$446 &amp; 'Custom Field Tbl'!$O$5:$O$446, 0 ))</f>
        <v>#N/A</v>
      </c>
      <c r="AP299" s="143" t="str">
        <f>IF(ISNA(INDEX(CFV_Tbl[CF Description], MATCH('9.3 MAL- Bus Facilities Entry'!AO299, CFV_Tbl[CF Code], 0)) ), "Field Not Required", INDEX(CFV_Tbl[CF Description], MATCH('9.3 MAL- Bus Facilities Entry'!AO299, CFV_Tbl[CF Code], 0)) )</f>
        <v>Field Not Required</v>
      </c>
      <c r="AS299" s="243" t="e" cm="1">
        <f t="array" ref="AS299">INDEX('Custom Field Tbl'!$N$5:$N$446, MATCH('9.3 MAL- Bus Facilities Entry'!$Q299 &amp; '9.3 MAL- Bus Facilities Entry'!AS$3, 'Custom Field Tbl'!$M$5:$M$446 &amp; 'Custom Field Tbl'!$O$5:$O$446, 0 ))</f>
        <v>#N/A</v>
      </c>
      <c r="AT299" s="143" t="str">
        <f>IF(ISNA(INDEX(CFV_Tbl[CF Description], MATCH('9.3 MAL- Bus Facilities Entry'!AS299, CFV_Tbl[CF Code], 0)) ), "Field Not Required", INDEX(CFV_Tbl[CF Description], MATCH('9.3 MAL- Bus Facilities Entry'!AS299, CFV_Tbl[CF Code], 0)) )</f>
        <v>Field Not Required</v>
      </c>
      <c r="AW299" s="243" t="e" cm="1">
        <f t="array" ref="AW299">INDEX('Custom Field Tbl'!$N$5:$N$446, MATCH('9.3 MAL- Bus Facilities Entry'!$Q299 &amp; '9.3 MAL- Bus Facilities Entry'!AW$3, 'Custom Field Tbl'!$M$5:$M$446 &amp; 'Custom Field Tbl'!$O$5:$O$446, 0 ))</f>
        <v>#N/A</v>
      </c>
      <c r="AX299" s="143" t="str">
        <f>IF(ISNA(INDEX(CFV_Tbl[CF Description], MATCH('9.3 MAL- Bus Facilities Entry'!AW299, CFV_Tbl[CF Code], 0)) ), "Field Not Required", INDEX(CFV_Tbl[CF Description], MATCH('9.3 MAL- Bus Facilities Entry'!AW299, CFV_Tbl[CF Code], 0)) )</f>
        <v>Field Not Required</v>
      </c>
      <c r="BA299" s="243" t="e" cm="1">
        <f t="array" ref="BA299">INDEX('Custom Field Tbl'!$N$5:$N$446, MATCH('9.3 MAL- Bus Facilities Entry'!$Q299 &amp; '9.3 MAL- Bus Facilities Entry'!BA$3, 'Custom Field Tbl'!$M$5:$M$446 &amp; 'Custom Field Tbl'!$O$5:$O$446, 0 ))</f>
        <v>#N/A</v>
      </c>
      <c r="BB299" s="143" t="str">
        <f>IF(ISNA(INDEX(CFV_Tbl[CF Description], MATCH('9.3 MAL- Bus Facilities Entry'!BA299, CFV_Tbl[CF Code], 0)) ), "Field Not Required", INDEX(CFV_Tbl[CF Description], MATCH('9.3 MAL- Bus Facilities Entry'!BA299, CFV_Tbl[CF Code], 0)) )</f>
        <v>Field Not Required</v>
      </c>
      <c r="BE299" s="243" t="e" cm="1">
        <f t="array" ref="BE299">INDEX('Custom Field Tbl'!$N$5:$N$446, MATCH('9.3 MAL- Bus Facilities Entry'!$Q299 &amp; '9.3 MAL- Bus Facilities Entry'!BE$3, 'Custom Field Tbl'!$M$5:$M$446 &amp; 'Custom Field Tbl'!$O$5:$O$446, 0 ))</f>
        <v>#N/A</v>
      </c>
      <c r="BF299" s="143" t="str">
        <f>IF(ISNA(INDEX(CFV_Tbl[CF Description], MATCH('9.3 MAL- Bus Facilities Entry'!BE299, CFV_Tbl[CF Code], 0)) ), "Field Not Required", INDEX(CFV_Tbl[CF Description], MATCH('9.3 MAL- Bus Facilities Entry'!BE299, CFV_Tbl[CF Code], 0)) )</f>
        <v>Field Not Required</v>
      </c>
      <c r="BI299" s="239"/>
      <c r="BJ299" s="243" t="e">
        <f>INDEX(Mnemonic[Code], MATCH('9.3 MAL- Bus Facilities Entry'!BS299, Mnemonic[Description], 0))</f>
        <v>#N/A</v>
      </c>
      <c r="BK299" s="243" t="e">
        <f>INDEX(Mnemonic[Code], MATCH('9.3 MAL- Bus Facilities Entry'!BT299, Mnemonic[Description], 0))</f>
        <v>#N/A</v>
      </c>
      <c r="BL299" s="243" t="e">
        <f>IF(ISNA(INDEX(Mnemonic[Code], MATCH( '9.3 MAL- Bus Facilities Entry'!BU299, Mnemonic[Description], 0)) ),  INDEX(Mnemonic[Code], MATCH( LEFT('9.3 MAL- Bus Facilities Entry'!BU299, LEN(BU299)-2), Mnemonic[Description], 0)),  INDEX(Mnemonic[Code], MATCH( '9.3 MAL- Bus Facilities Entry'!BU299, Mnemonic[Description], 0)) )</f>
        <v>#VALUE!</v>
      </c>
      <c r="BM299" s="243" t="e">
        <f>IF(ISNA(INDEX(Mnemonic[Code], MATCH( '9.3 MAL- Bus Facilities Entry'!BV299, Mnemonic[Description], 0)) ),  INDEX(Mnemonic[Code], MATCH( LEFT('9.3 MAL- Bus Facilities Entry'!BV299, LEN(BV299)-2), Mnemonic[Description], 0)),  INDEX(Mnemonic[Code], MATCH( '9.3 MAL- Bus Facilities Entry'!BV299, Mnemonic[Description], 0)) )</f>
        <v>#VALUE!</v>
      </c>
      <c r="BN299" s="243" t="e">
        <f>IF(ISNA(INDEX(Mnemonic[Code], MATCH( '9.3 MAL- Bus Facilities Entry'!BW299, Mnemonic[Description], 0)) ),  INDEX(Mnemonic[Code], MATCH( LEFT('9.3 MAL- Bus Facilities Entry'!BW299, LEN(BW299)-1), Mnemonic[Description], 0)),  INDEX(Mnemonic[Code], MATCH( '9.3 MAL- Bus Facilities Entry'!BW299, Mnemonic[Description], 0)) )</f>
        <v>#VALUE!</v>
      </c>
      <c r="BO299" s="243" t="e">
        <f>IF(ISNA(INDEX(Mnemonic[Code], MATCH( '9.3 MAL- Bus Facilities Entry'!BX299, Mnemonic[Description], 0)) ),  INDEX(Mnemonic[Code], MATCH( LEFT('9.3 MAL- Bus Facilities Entry'!BX299, LEN(BX299)-1), Mnemonic[Description], 0)),  INDEX(Mnemonic[Code], MATCH( '9.3 MAL- Bus Facilities Entry'!BX299, Mnemonic[Description], 0)) )</f>
        <v>#VALUE!</v>
      </c>
      <c r="BP299" s="243" t="e">
        <f t="shared" si="42"/>
        <v>#N/A</v>
      </c>
      <c r="BQ299" s="243" t="e">
        <f t="shared" si="39"/>
        <v>#N/A</v>
      </c>
      <c r="BR299" s="243" t="e">
        <f t="shared" si="43"/>
        <v>#VALUE!</v>
      </c>
      <c r="BS299" s="245"/>
      <c r="BT299" s="245"/>
      <c r="BU299" s="244"/>
      <c r="BV299" s="244"/>
      <c r="BW299" s="244"/>
      <c r="BX299" s="244"/>
      <c r="BZ299" s="239"/>
      <c r="CA299" s="246" t="e">
        <f>INDEX('MAL-OTHERLOOKUPS'!$ES$4:$ES$56, MATCH('9.3 MAL- Bus Facilities Entry'!CE299, 'MAL-OTHERLOOKUPS'!$ET$4:$ET$56, 0))</f>
        <v>#N/A</v>
      </c>
      <c r="CB299" s="247" t="str">
        <f t="shared" si="44"/>
        <v>L--</v>
      </c>
      <c r="CC299" s="247"/>
      <c r="CD299" s="425"/>
      <c r="CE299" s="425"/>
      <c r="CF299" s="425"/>
      <c r="CG299" s="248"/>
      <c r="CH299" s="367"/>
      <c r="CI299" s="367"/>
      <c r="CJ299" s="249" t="s">
        <v>11299</v>
      </c>
      <c r="CK299" s="249" t="s">
        <v>11299</v>
      </c>
      <c r="CL299" s="250" t="e">
        <v>#N/A</v>
      </c>
      <c r="CM299" s="239"/>
      <c r="CN299" s="251">
        <v>0</v>
      </c>
      <c r="CO299" s="471"/>
      <c r="CP299" s="251" t="str">
        <f t="shared" si="45"/>
        <v>0-</v>
      </c>
      <c r="CQ299" s="471"/>
      <c r="CR299" s="252" t="str">
        <f t="shared" si="40"/>
        <v xml:space="preserve">; ; </v>
      </c>
      <c r="CS299" s="252" t="str">
        <f t="shared" si="41"/>
        <v xml:space="preserve">; ; </v>
      </c>
      <c r="CT299" s="425"/>
      <c r="CU299" s="252" t="e">
        <v>#REF!</v>
      </c>
      <c r="CX299" s="239"/>
      <c r="CY299" s="240"/>
      <c r="CZ299" s="240"/>
      <c r="DA299" s="240"/>
      <c r="DB299" s="239"/>
      <c r="DD299" s="240"/>
      <c r="DE299" s="239"/>
      <c r="DF299" s="253"/>
      <c r="DH299" s="472"/>
      <c r="DI299" s="497"/>
      <c r="DJ299" s="254"/>
      <c r="DK299" s="239"/>
    </row>
    <row r="300" spans="1:115" ht="14.5" x14ac:dyDescent="0.35">
      <c r="A300" s="469"/>
      <c r="B300" s="239"/>
      <c r="C300" s="240"/>
      <c r="D300" s="240"/>
      <c r="E300" s="240"/>
      <c r="F300" s="367"/>
      <c r="G300" s="239"/>
      <c r="H300" s="240"/>
      <c r="J300" s="241"/>
      <c r="K300" s="241"/>
      <c r="M300" s="473"/>
      <c r="O300" s="239"/>
      <c r="Q300" s="143" t="e">
        <f>INDEX(AssetClass[Asset Class], MATCH('9.3 MAL- Bus Facilities Entry'!P300, AssetClass[Class Description], 0))</f>
        <v>#N/A</v>
      </c>
      <c r="R300" s="143"/>
      <c r="S300" s="242"/>
      <c r="T300" s="239"/>
      <c r="U300" s="243" t="e" cm="1">
        <f t="array" ref="U300">INDEX('Custom Field Tbl'!$N$5:$N$446, MATCH('9.3 MAL- Bus Facilities Entry'!$Q300 &amp; '9.3 MAL- Bus Facilities Entry'!U$3, 'Custom Field Tbl'!$M$5:$M$446 &amp; 'Custom Field Tbl'!$O$5:$O$446, 0 ))</f>
        <v>#N/A</v>
      </c>
      <c r="V300" s="143" t="str">
        <f>IF(ISNA(INDEX(CFV_Tbl[CF Description], MATCH('9.3 MAL- Bus Facilities Entry'!U300, CFV_Tbl[CF Code], 0)) ), "Field Not Required", INDEX(CFV_Tbl[CF Description], MATCH('9.3 MAL- Bus Facilities Entry'!U300, CFV_Tbl[CF Code], 0)) )</f>
        <v>Field Not Required</v>
      </c>
      <c r="Y300" s="243" t="e" cm="1">
        <f t="array" ref="Y300">INDEX('Custom Field Tbl'!$N$5:$N$446, MATCH('9.3 MAL- Bus Facilities Entry'!$Q300 &amp; '9.3 MAL- Bus Facilities Entry'!Y$3, 'Custom Field Tbl'!$M$5:$M$446 &amp; 'Custom Field Tbl'!$O$5:$O$446, 0 ))</f>
        <v>#N/A</v>
      </c>
      <c r="Z300" s="143" t="str">
        <f>IF(ISNA(INDEX(CFV_Tbl[CF Description], MATCH('9.3 MAL- Bus Facilities Entry'!Y300, CFV_Tbl[CF Code], 0)) ), "Field Not Required", INDEX(CFV_Tbl[CF Description], MATCH('9.3 MAL- Bus Facilities Entry'!Y300, CFV_Tbl[CF Code], 0)) )</f>
        <v>Field Not Required</v>
      </c>
      <c r="AC300" s="243" t="e" cm="1">
        <f t="array" ref="AC300">INDEX('Custom Field Tbl'!$N$5:$N$446, MATCH('9.3 MAL- Bus Facilities Entry'!$Q300 &amp; '9.3 MAL- Bus Facilities Entry'!AC$3, 'Custom Field Tbl'!$M$5:$M$446 &amp; 'Custom Field Tbl'!$O$5:$O$446, 0 ))</f>
        <v>#N/A</v>
      </c>
      <c r="AD300" s="143" t="str">
        <f>IF(ISNA(INDEX(CFV_Tbl[CF Description], MATCH('9.3 MAL- Bus Facilities Entry'!AC300, CFV_Tbl[CF Code], 0)) ), "Field Not Required", INDEX(CFV_Tbl[CF Description], MATCH('9.3 MAL- Bus Facilities Entry'!AC300, CFV_Tbl[CF Code], 0)) )</f>
        <v>Field Not Required</v>
      </c>
      <c r="AG300" s="243" t="e" cm="1">
        <f t="array" ref="AG300">INDEX('Custom Field Tbl'!$N$5:$N$446, MATCH('9.3 MAL- Bus Facilities Entry'!$Q300 &amp; '9.3 MAL- Bus Facilities Entry'!AG$3, 'Custom Field Tbl'!$M$5:$M$446 &amp; 'Custom Field Tbl'!$O$5:$O$446, 0 ))</f>
        <v>#N/A</v>
      </c>
      <c r="AH300" s="143" t="str">
        <f>IF(ISNA(INDEX(CFV_Tbl[CF Description], MATCH('9.3 MAL- Bus Facilities Entry'!AG300, CFV_Tbl[CF Code], 0)) ), "Field Not Required", INDEX(CFV_Tbl[CF Description], MATCH('9.3 MAL- Bus Facilities Entry'!AG300, CFV_Tbl[CF Code], 0)) )</f>
        <v>Field Not Required</v>
      </c>
      <c r="AK300" s="243" t="e" cm="1">
        <f t="array" ref="AK300">INDEX('Custom Field Tbl'!$N$5:$N$446, MATCH('9.3 MAL- Bus Facilities Entry'!$Q300 &amp; '9.3 MAL- Bus Facilities Entry'!AK$3, 'Custom Field Tbl'!$M$5:$M$446 &amp; 'Custom Field Tbl'!$O$5:$O$446, 0 ))</f>
        <v>#N/A</v>
      </c>
      <c r="AL300" s="143" t="str">
        <f>IF(ISNA(INDEX(CFV_Tbl[CF Description], MATCH('9.3 MAL- Bus Facilities Entry'!AK300, CFV_Tbl[CF Code], 0)) ), "Field Not Required", INDEX(CFV_Tbl[CF Description], MATCH('9.3 MAL- Bus Facilities Entry'!AK300, CFV_Tbl[CF Code], 0)) )</f>
        <v>Field Not Required</v>
      </c>
      <c r="AO300" s="243" t="e" cm="1">
        <f t="array" ref="AO300">INDEX('Custom Field Tbl'!$N$5:$N$446, MATCH('9.3 MAL- Bus Facilities Entry'!$Q300 &amp; '9.3 MAL- Bus Facilities Entry'!AO$3, 'Custom Field Tbl'!$M$5:$M$446 &amp; 'Custom Field Tbl'!$O$5:$O$446, 0 ))</f>
        <v>#N/A</v>
      </c>
      <c r="AP300" s="143" t="str">
        <f>IF(ISNA(INDEX(CFV_Tbl[CF Description], MATCH('9.3 MAL- Bus Facilities Entry'!AO300, CFV_Tbl[CF Code], 0)) ), "Field Not Required", INDEX(CFV_Tbl[CF Description], MATCH('9.3 MAL- Bus Facilities Entry'!AO300, CFV_Tbl[CF Code], 0)) )</f>
        <v>Field Not Required</v>
      </c>
      <c r="AS300" s="243" t="e" cm="1">
        <f t="array" ref="AS300">INDEX('Custom Field Tbl'!$N$5:$N$446, MATCH('9.3 MAL- Bus Facilities Entry'!$Q300 &amp; '9.3 MAL- Bus Facilities Entry'!AS$3, 'Custom Field Tbl'!$M$5:$M$446 &amp; 'Custom Field Tbl'!$O$5:$O$446, 0 ))</f>
        <v>#N/A</v>
      </c>
      <c r="AT300" s="143" t="str">
        <f>IF(ISNA(INDEX(CFV_Tbl[CF Description], MATCH('9.3 MAL- Bus Facilities Entry'!AS300, CFV_Tbl[CF Code], 0)) ), "Field Not Required", INDEX(CFV_Tbl[CF Description], MATCH('9.3 MAL- Bus Facilities Entry'!AS300, CFV_Tbl[CF Code], 0)) )</f>
        <v>Field Not Required</v>
      </c>
      <c r="AW300" s="243" t="e" cm="1">
        <f t="array" ref="AW300">INDEX('Custom Field Tbl'!$N$5:$N$446, MATCH('9.3 MAL- Bus Facilities Entry'!$Q300 &amp; '9.3 MAL- Bus Facilities Entry'!AW$3, 'Custom Field Tbl'!$M$5:$M$446 &amp; 'Custom Field Tbl'!$O$5:$O$446, 0 ))</f>
        <v>#N/A</v>
      </c>
      <c r="AX300" s="143" t="str">
        <f>IF(ISNA(INDEX(CFV_Tbl[CF Description], MATCH('9.3 MAL- Bus Facilities Entry'!AW300, CFV_Tbl[CF Code], 0)) ), "Field Not Required", INDEX(CFV_Tbl[CF Description], MATCH('9.3 MAL- Bus Facilities Entry'!AW300, CFV_Tbl[CF Code], 0)) )</f>
        <v>Field Not Required</v>
      </c>
      <c r="BA300" s="243" t="e" cm="1">
        <f t="array" ref="BA300">INDEX('Custom Field Tbl'!$N$5:$N$446, MATCH('9.3 MAL- Bus Facilities Entry'!$Q300 &amp; '9.3 MAL- Bus Facilities Entry'!BA$3, 'Custom Field Tbl'!$M$5:$M$446 &amp; 'Custom Field Tbl'!$O$5:$O$446, 0 ))</f>
        <v>#N/A</v>
      </c>
      <c r="BB300" s="143" t="str">
        <f>IF(ISNA(INDEX(CFV_Tbl[CF Description], MATCH('9.3 MAL- Bus Facilities Entry'!BA300, CFV_Tbl[CF Code], 0)) ), "Field Not Required", INDEX(CFV_Tbl[CF Description], MATCH('9.3 MAL- Bus Facilities Entry'!BA300, CFV_Tbl[CF Code], 0)) )</f>
        <v>Field Not Required</v>
      </c>
      <c r="BE300" s="243" t="e" cm="1">
        <f t="array" ref="BE300">INDEX('Custom Field Tbl'!$N$5:$N$446, MATCH('9.3 MAL- Bus Facilities Entry'!$Q300 &amp; '9.3 MAL- Bus Facilities Entry'!BE$3, 'Custom Field Tbl'!$M$5:$M$446 &amp; 'Custom Field Tbl'!$O$5:$O$446, 0 ))</f>
        <v>#N/A</v>
      </c>
      <c r="BF300" s="143" t="str">
        <f>IF(ISNA(INDEX(CFV_Tbl[CF Description], MATCH('9.3 MAL- Bus Facilities Entry'!BE300, CFV_Tbl[CF Code], 0)) ), "Field Not Required", INDEX(CFV_Tbl[CF Description], MATCH('9.3 MAL- Bus Facilities Entry'!BE300, CFV_Tbl[CF Code], 0)) )</f>
        <v>Field Not Required</v>
      </c>
      <c r="BI300" s="239"/>
      <c r="BJ300" s="243" t="e">
        <f>INDEX(Mnemonic[Code], MATCH('9.3 MAL- Bus Facilities Entry'!BS300, Mnemonic[Description], 0))</f>
        <v>#N/A</v>
      </c>
      <c r="BK300" s="243" t="e">
        <f>INDEX(Mnemonic[Code], MATCH('9.3 MAL- Bus Facilities Entry'!BT300, Mnemonic[Description], 0))</f>
        <v>#N/A</v>
      </c>
      <c r="BL300" s="243" t="e">
        <f>IF(ISNA(INDEX(Mnemonic[Code], MATCH( '9.3 MAL- Bus Facilities Entry'!BU300, Mnemonic[Description], 0)) ),  INDEX(Mnemonic[Code], MATCH( LEFT('9.3 MAL- Bus Facilities Entry'!BU300, LEN(BU300)-2), Mnemonic[Description], 0)),  INDEX(Mnemonic[Code], MATCH( '9.3 MAL- Bus Facilities Entry'!BU300, Mnemonic[Description], 0)) )</f>
        <v>#VALUE!</v>
      </c>
      <c r="BM300" s="243" t="e">
        <f>IF(ISNA(INDEX(Mnemonic[Code], MATCH( '9.3 MAL- Bus Facilities Entry'!BV300, Mnemonic[Description], 0)) ),  INDEX(Mnemonic[Code], MATCH( LEFT('9.3 MAL- Bus Facilities Entry'!BV300, LEN(BV300)-2), Mnemonic[Description], 0)),  INDEX(Mnemonic[Code], MATCH( '9.3 MAL- Bus Facilities Entry'!BV300, Mnemonic[Description], 0)) )</f>
        <v>#VALUE!</v>
      </c>
      <c r="BN300" s="243" t="e">
        <f>IF(ISNA(INDEX(Mnemonic[Code], MATCH( '9.3 MAL- Bus Facilities Entry'!BW300, Mnemonic[Description], 0)) ),  INDEX(Mnemonic[Code], MATCH( LEFT('9.3 MAL- Bus Facilities Entry'!BW300, LEN(BW300)-1), Mnemonic[Description], 0)),  INDEX(Mnemonic[Code], MATCH( '9.3 MAL- Bus Facilities Entry'!BW300, Mnemonic[Description], 0)) )</f>
        <v>#VALUE!</v>
      </c>
      <c r="BO300" s="243" t="e">
        <f>IF(ISNA(INDEX(Mnemonic[Code], MATCH( '9.3 MAL- Bus Facilities Entry'!BX300, Mnemonic[Description], 0)) ),  INDEX(Mnemonic[Code], MATCH( LEFT('9.3 MAL- Bus Facilities Entry'!BX300, LEN(BX300)-1), Mnemonic[Description], 0)),  INDEX(Mnemonic[Code], MATCH( '9.3 MAL- Bus Facilities Entry'!BX300, Mnemonic[Description], 0)) )</f>
        <v>#VALUE!</v>
      </c>
      <c r="BP300" s="243" t="e">
        <f t="shared" si="42"/>
        <v>#N/A</v>
      </c>
      <c r="BQ300" s="243" t="e">
        <f t="shared" si="39"/>
        <v>#N/A</v>
      </c>
      <c r="BR300" s="243" t="e">
        <f t="shared" si="43"/>
        <v>#VALUE!</v>
      </c>
      <c r="BS300" s="245"/>
      <c r="BT300" s="245"/>
      <c r="BU300" s="244"/>
      <c r="BV300" s="244"/>
      <c r="BW300" s="244"/>
      <c r="BX300" s="244"/>
      <c r="BZ300" s="239"/>
      <c r="CA300" s="246" t="e">
        <f>INDEX('MAL-OTHERLOOKUPS'!$ES$4:$ES$56, MATCH('9.3 MAL- Bus Facilities Entry'!CE300, 'MAL-OTHERLOOKUPS'!$ET$4:$ET$56, 0))</f>
        <v>#N/A</v>
      </c>
      <c r="CB300" s="247" t="str">
        <f t="shared" si="44"/>
        <v>L--</v>
      </c>
      <c r="CC300" s="247"/>
      <c r="CD300" s="425"/>
      <c r="CE300" s="425"/>
      <c r="CF300" s="425"/>
      <c r="CG300" s="248"/>
      <c r="CH300" s="367"/>
      <c r="CI300" s="367"/>
      <c r="CJ300" s="249" t="s">
        <v>11299</v>
      </c>
      <c r="CK300" s="249" t="s">
        <v>11299</v>
      </c>
      <c r="CL300" s="250" t="e">
        <v>#N/A</v>
      </c>
      <c r="CM300" s="239"/>
      <c r="CN300" s="251">
        <v>0</v>
      </c>
      <c r="CO300" s="471"/>
      <c r="CP300" s="251" t="str">
        <f t="shared" si="45"/>
        <v>0-</v>
      </c>
      <c r="CQ300" s="471"/>
      <c r="CR300" s="252" t="str">
        <f t="shared" si="40"/>
        <v xml:space="preserve">; ; </v>
      </c>
      <c r="CS300" s="252" t="str">
        <f t="shared" si="41"/>
        <v xml:space="preserve">; ; </v>
      </c>
      <c r="CT300" s="425"/>
      <c r="CU300" s="252" t="e">
        <v>#REF!</v>
      </c>
      <c r="CX300" s="239"/>
      <c r="CY300" s="240"/>
      <c r="CZ300" s="240"/>
      <c r="DA300" s="240"/>
      <c r="DB300" s="239"/>
      <c r="DD300" s="240"/>
      <c r="DE300" s="239"/>
      <c r="DF300" s="253"/>
      <c r="DH300" s="472"/>
      <c r="DI300" s="497"/>
      <c r="DJ300" s="254"/>
      <c r="DK300" s="239"/>
    </row>
    <row r="301" spans="1:115" ht="14.5" x14ac:dyDescent="0.35">
      <c r="A301" s="469"/>
      <c r="B301" s="239"/>
      <c r="C301" s="240"/>
      <c r="D301" s="240"/>
      <c r="E301" s="240"/>
      <c r="F301" s="367"/>
      <c r="G301" s="239"/>
      <c r="H301" s="240"/>
      <c r="J301" s="241"/>
      <c r="K301" s="241"/>
      <c r="M301" s="473"/>
      <c r="O301" s="239"/>
      <c r="Q301" s="143" t="e">
        <f>INDEX(AssetClass[Asset Class], MATCH('9.3 MAL- Bus Facilities Entry'!P301, AssetClass[Class Description], 0))</f>
        <v>#N/A</v>
      </c>
      <c r="R301" s="143"/>
      <c r="S301" s="242"/>
      <c r="T301" s="239"/>
      <c r="U301" s="243" t="e" cm="1">
        <f t="array" ref="U301">INDEX('Custom Field Tbl'!$N$5:$N$446, MATCH('9.3 MAL- Bus Facilities Entry'!$Q301 &amp; '9.3 MAL- Bus Facilities Entry'!U$3, 'Custom Field Tbl'!$M$5:$M$446 &amp; 'Custom Field Tbl'!$O$5:$O$446, 0 ))</f>
        <v>#N/A</v>
      </c>
      <c r="V301" s="143" t="str">
        <f>IF(ISNA(INDEX(CFV_Tbl[CF Description], MATCH('9.3 MAL- Bus Facilities Entry'!U301, CFV_Tbl[CF Code], 0)) ), "Field Not Required", INDEX(CFV_Tbl[CF Description], MATCH('9.3 MAL- Bus Facilities Entry'!U301, CFV_Tbl[CF Code], 0)) )</f>
        <v>Field Not Required</v>
      </c>
      <c r="Y301" s="243" t="e" cm="1">
        <f t="array" ref="Y301">INDEX('Custom Field Tbl'!$N$5:$N$446, MATCH('9.3 MAL- Bus Facilities Entry'!$Q301 &amp; '9.3 MAL- Bus Facilities Entry'!Y$3, 'Custom Field Tbl'!$M$5:$M$446 &amp; 'Custom Field Tbl'!$O$5:$O$446, 0 ))</f>
        <v>#N/A</v>
      </c>
      <c r="Z301" s="143" t="str">
        <f>IF(ISNA(INDEX(CFV_Tbl[CF Description], MATCH('9.3 MAL- Bus Facilities Entry'!Y301, CFV_Tbl[CF Code], 0)) ), "Field Not Required", INDEX(CFV_Tbl[CF Description], MATCH('9.3 MAL- Bus Facilities Entry'!Y301, CFV_Tbl[CF Code], 0)) )</f>
        <v>Field Not Required</v>
      </c>
      <c r="AC301" s="243" t="e" cm="1">
        <f t="array" ref="AC301">INDEX('Custom Field Tbl'!$N$5:$N$446, MATCH('9.3 MAL- Bus Facilities Entry'!$Q301 &amp; '9.3 MAL- Bus Facilities Entry'!AC$3, 'Custom Field Tbl'!$M$5:$M$446 &amp; 'Custom Field Tbl'!$O$5:$O$446, 0 ))</f>
        <v>#N/A</v>
      </c>
      <c r="AD301" s="143" t="str">
        <f>IF(ISNA(INDEX(CFV_Tbl[CF Description], MATCH('9.3 MAL- Bus Facilities Entry'!AC301, CFV_Tbl[CF Code], 0)) ), "Field Not Required", INDEX(CFV_Tbl[CF Description], MATCH('9.3 MAL- Bus Facilities Entry'!AC301, CFV_Tbl[CF Code], 0)) )</f>
        <v>Field Not Required</v>
      </c>
      <c r="AG301" s="243" t="e" cm="1">
        <f t="array" ref="AG301">INDEX('Custom Field Tbl'!$N$5:$N$446, MATCH('9.3 MAL- Bus Facilities Entry'!$Q301 &amp; '9.3 MAL- Bus Facilities Entry'!AG$3, 'Custom Field Tbl'!$M$5:$M$446 &amp; 'Custom Field Tbl'!$O$5:$O$446, 0 ))</f>
        <v>#N/A</v>
      </c>
      <c r="AH301" s="143" t="str">
        <f>IF(ISNA(INDEX(CFV_Tbl[CF Description], MATCH('9.3 MAL- Bus Facilities Entry'!AG301, CFV_Tbl[CF Code], 0)) ), "Field Not Required", INDEX(CFV_Tbl[CF Description], MATCH('9.3 MAL- Bus Facilities Entry'!AG301, CFV_Tbl[CF Code], 0)) )</f>
        <v>Field Not Required</v>
      </c>
      <c r="AK301" s="243" t="e" cm="1">
        <f t="array" ref="AK301">INDEX('Custom Field Tbl'!$N$5:$N$446, MATCH('9.3 MAL- Bus Facilities Entry'!$Q301 &amp; '9.3 MAL- Bus Facilities Entry'!AK$3, 'Custom Field Tbl'!$M$5:$M$446 &amp; 'Custom Field Tbl'!$O$5:$O$446, 0 ))</f>
        <v>#N/A</v>
      </c>
      <c r="AL301" s="143" t="str">
        <f>IF(ISNA(INDEX(CFV_Tbl[CF Description], MATCH('9.3 MAL- Bus Facilities Entry'!AK301, CFV_Tbl[CF Code], 0)) ), "Field Not Required", INDEX(CFV_Tbl[CF Description], MATCH('9.3 MAL- Bus Facilities Entry'!AK301, CFV_Tbl[CF Code], 0)) )</f>
        <v>Field Not Required</v>
      </c>
      <c r="AO301" s="243" t="e" cm="1">
        <f t="array" ref="AO301">INDEX('Custom Field Tbl'!$N$5:$N$446, MATCH('9.3 MAL- Bus Facilities Entry'!$Q301 &amp; '9.3 MAL- Bus Facilities Entry'!AO$3, 'Custom Field Tbl'!$M$5:$M$446 &amp; 'Custom Field Tbl'!$O$5:$O$446, 0 ))</f>
        <v>#N/A</v>
      </c>
      <c r="AP301" s="143" t="str">
        <f>IF(ISNA(INDEX(CFV_Tbl[CF Description], MATCH('9.3 MAL- Bus Facilities Entry'!AO301, CFV_Tbl[CF Code], 0)) ), "Field Not Required", INDEX(CFV_Tbl[CF Description], MATCH('9.3 MAL- Bus Facilities Entry'!AO301, CFV_Tbl[CF Code], 0)) )</f>
        <v>Field Not Required</v>
      </c>
      <c r="AS301" s="243" t="e" cm="1">
        <f t="array" ref="AS301">INDEX('Custom Field Tbl'!$N$5:$N$446, MATCH('9.3 MAL- Bus Facilities Entry'!$Q301 &amp; '9.3 MAL- Bus Facilities Entry'!AS$3, 'Custom Field Tbl'!$M$5:$M$446 &amp; 'Custom Field Tbl'!$O$5:$O$446, 0 ))</f>
        <v>#N/A</v>
      </c>
      <c r="AT301" s="143" t="str">
        <f>IF(ISNA(INDEX(CFV_Tbl[CF Description], MATCH('9.3 MAL- Bus Facilities Entry'!AS301, CFV_Tbl[CF Code], 0)) ), "Field Not Required", INDEX(CFV_Tbl[CF Description], MATCH('9.3 MAL- Bus Facilities Entry'!AS301, CFV_Tbl[CF Code], 0)) )</f>
        <v>Field Not Required</v>
      </c>
      <c r="AW301" s="243" t="e" cm="1">
        <f t="array" ref="AW301">INDEX('Custom Field Tbl'!$N$5:$N$446, MATCH('9.3 MAL- Bus Facilities Entry'!$Q301 &amp; '9.3 MAL- Bus Facilities Entry'!AW$3, 'Custom Field Tbl'!$M$5:$M$446 &amp; 'Custom Field Tbl'!$O$5:$O$446, 0 ))</f>
        <v>#N/A</v>
      </c>
      <c r="AX301" s="143" t="str">
        <f>IF(ISNA(INDEX(CFV_Tbl[CF Description], MATCH('9.3 MAL- Bus Facilities Entry'!AW301, CFV_Tbl[CF Code], 0)) ), "Field Not Required", INDEX(CFV_Tbl[CF Description], MATCH('9.3 MAL- Bus Facilities Entry'!AW301, CFV_Tbl[CF Code], 0)) )</f>
        <v>Field Not Required</v>
      </c>
      <c r="BA301" s="243" t="e" cm="1">
        <f t="array" ref="BA301">INDEX('Custom Field Tbl'!$N$5:$N$446, MATCH('9.3 MAL- Bus Facilities Entry'!$Q301 &amp; '9.3 MAL- Bus Facilities Entry'!BA$3, 'Custom Field Tbl'!$M$5:$M$446 &amp; 'Custom Field Tbl'!$O$5:$O$446, 0 ))</f>
        <v>#N/A</v>
      </c>
      <c r="BB301" s="143" t="str">
        <f>IF(ISNA(INDEX(CFV_Tbl[CF Description], MATCH('9.3 MAL- Bus Facilities Entry'!BA301, CFV_Tbl[CF Code], 0)) ), "Field Not Required", INDEX(CFV_Tbl[CF Description], MATCH('9.3 MAL- Bus Facilities Entry'!BA301, CFV_Tbl[CF Code], 0)) )</f>
        <v>Field Not Required</v>
      </c>
      <c r="BE301" s="243" t="e" cm="1">
        <f t="array" ref="BE301">INDEX('Custom Field Tbl'!$N$5:$N$446, MATCH('9.3 MAL- Bus Facilities Entry'!$Q301 &amp; '9.3 MAL- Bus Facilities Entry'!BE$3, 'Custom Field Tbl'!$M$5:$M$446 &amp; 'Custom Field Tbl'!$O$5:$O$446, 0 ))</f>
        <v>#N/A</v>
      </c>
      <c r="BF301" s="143" t="str">
        <f>IF(ISNA(INDEX(CFV_Tbl[CF Description], MATCH('9.3 MAL- Bus Facilities Entry'!BE301, CFV_Tbl[CF Code], 0)) ), "Field Not Required", INDEX(CFV_Tbl[CF Description], MATCH('9.3 MAL- Bus Facilities Entry'!BE301, CFV_Tbl[CF Code], 0)) )</f>
        <v>Field Not Required</v>
      </c>
      <c r="BI301" s="239"/>
      <c r="BJ301" s="243" t="e">
        <f>INDEX(Mnemonic[Code], MATCH('9.3 MAL- Bus Facilities Entry'!BS301, Mnemonic[Description], 0))</f>
        <v>#N/A</v>
      </c>
      <c r="BK301" s="243" t="e">
        <f>INDEX(Mnemonic[Code], MATCH('9.3 MAL- Bus Facilities Entry'!BT301, Mnemonic[Description], 0))</f>
        <v>#N/A</v>
      </c>
      <c r="BL301" s="243" t="e">
        <f>IF(ISNA(INDEX(Mnemonic[Code], MATCH( '9.3 MAL- Bus Facilities Entry'!BU301, Mnemonic[Description], 0)) ),  INDEX(Mnemonic[Code], MATCH( LEFT('9.3 MAL- Bus Facilities Entry'!BU301, LEN(BU301)-2), Mnemonic[Description], 0)),  INDEX(Mnemonic[Code], MATCH( '9.3 MAL- Bus Facilities Entry'!BU301, Mnemonic[Description], 0)) )</f>
        <v>#VALUE!</v>
      </c>
      <c r="BM301" s="243" t="e">
        <f>IF(ISNA(INDEX(Mnemonic[Code], MATCH( '9.3 MAL- Bus Facilities Entry'!BV301, Mnemonic[Description], 0)) ),  INDEX(Mnemonic[Code], MATCH( LEFT('9.3 MAL- Bus Facilities Entry'!BV301, LEN(BV301)-2), Mnemonic[Description], 0)),  INDEX(Mnemonic[Code], MATCH( '9.3 MAL- Bus Facilities Entry'!BV301, Mnemonic[Description], 0)) )</f>
        <v>#VALUE!</v>
      </c>
      <c r="BN301" s="243" t="e">
        <f>IF(ISNA(INDEX(Mnemonic[Code], MATCH( '9.3 MAL- Bus Facilities Entry'!BW301, Mnemonic[Description], 0)) ),  INDEX(Mnemonic[Code], MATCH( LEFT('9.3 MAL- Bus Facilities Entry'!BW301, LEN(BW301)-1), Mnemonic[Description], 0)),  INDEX(Mnemonic[Code], MATCH( '9.3 MAL- Bus Facilities Entry'!BW301, Mnemonic[Description], 0)) )</f>
        <v>#VALUE!</v>
      </c>
      <c r="BO301" s="243" t="e">
        <f>IF(ISNA(INDEX(Mnemonic[Code], MATCH( '9.3 MAL- Bus Facilities Entry'!BX301, Mnemonic[Description], 0)) ),  INDEX(Mnemonic[Code], MATCH( LEFT('9.3 MAL- Bus Facilities Entry'!BX301, LEN(BX301)-1), Mnemonic[Description], 0)),  INDEX(Mnemonic[Code], MATCH( '9.3 MAL- Bus Facilities Entry'!BX301, Mnemonic[Description], 0)) )</f>
        <v>#VALUE!</v>
      </c>
      <c r="BP301" s="243" t="e">
        <f t="shared" si="42"/>
        <v>#N/A</v>
      </c>
      <c r="BQ301" s="243" t="e">
        <f t="shared" si="39"/>
        <v>#N/A</v>
      </c>
      <c r="BR301" s="243" t="e">
        <f t="shared" si="43"/>
        <v>#VALUE!</v>
      </c>
      <c r="BS301" s="245"/>
      <c r="BT301" s="245"/>
      <c r="BU301" s="244"/>
      <c r="BV301" s="244"/>
      <c r="BW301" s="244"/>
      <c r="BX301" s="244"/>
      <c r="BZ301" s="239"/>
      <c r="CA301" s="246" t="e">
        <f>INDEX('MAL-OTHERLOOKUPS'!$ES$4:$ES$56, MATCH('9.3 MAL- Bus Facilities Entry'!CE301, 'MAL-OTHERLOOKUPS'!$ET$4:$ET$56, 0))</f>
        <v>#N/A</v>
      </c>
      <c r="CB301" s="247" t="str">
        <f t="shared" si="44"/>
        <v>L--</v>
      </c>
      <c r="CC301" s="247"/>
      <c r="CD301" s="425"/>
      <c r="CE301" s="425"/>
      <c r="CF301" s="425"/>
      <c r="CG301" s="248"/>
      <c r="CH301" s="367"/>
      <c r="CI301" s="367"/>
      <c r="CJ301" s="249" t="s">
        <v>11299</v>
      </c>
      <c r="CK301" s="249" t="s">
        <v>11299</v>
      </c>
      <c r="CL301" s="250" t="e">
        <v>#N/A</v>
      </c>
      <c r="CM301" s="239"/>
      <c r="CN301" s="251">
        <v>0</v>
      </c>
      <c r="CO301" s="471"/>
      <c r="CP301" s="251" t="str">
        <f t="shared" si="45"/>
        <v>0-</v>
      </c>
      <c r="CQ301" s="471"/>
      <c r="CR301" s="252" t="str">
        <f t="shared" si="40"/>
        <v xml:space="preserve">; ; </v>
      </c>
      <c r="CS301" s="252" t="str">
        <f t="shared" si="41"/>
        <v xml:space="preserve">; ; </v>
      </c>
      <c r="CT301" s="425"/>
      <c r="CU301" s="252" t="e">
        <v>#REF!</v>
      </c>
      <c r="CX301" s="239"/>
      <c r="CY301" s="240"/>
      <c r="CZ301" s="240"/>
      <c r="DA301" s="240"/>
      <c r="DB301" s="239"/>
      <c r="DD301" s="240"/>
      <c r="DE301" s="239"/>
      <c r="DF301" s="253"/>
      <c r="DH301" s="472"/>
      <c r="DI301" s="497"/>
      <c r="DJ301" s="254"/>
      <c r="DK301" s="239"/>
    </row>
    <row r="302" spans="1:115" ht="14.5" x14ac:dyDescent="0.35">
      <c r="A302" s="469"/>
      <c r="B302" s="239"/>
      <c r="C302" s="240"/>
      <c r="D302" s="240"/>
      <c r="E302" s="240"/>
      <c r="F302" s="367"/>
      <c r="G302" s="239"/>
      <c r="H302" s="240"/>
      <c r="J302" s="241"/>
      <c r="K302" s="241"/>
      <c r="M302" s="473"/>
      <c r="O302" s="239"/>
      <c r="Q302" s="143" t="e">
        <f>INDEX(AssetClass[Asset Class], MATCH('9.3 MAL- Bus Facilities Entry'!P302, AssetClass[Class Description], 0))</f>
        <v>#N/A</v>
      </c>
      <c r="R302" s="143"/>
      <c r="S302" s="242"/>
      <c r="T302" s="239"/>
      <c r="U302" s="243" t="e" cm="1">
        <f t="array" ref="U302">INDEX('Custom Field Tbl'!$N$5:$N$446, MATCH('9.3 MAL- Bus Facilities Entry'!$Q302 &amp; '9.3 MAL- Bus Facilities Entry'!U$3, 'Custom Field Tbl'!$M$5:$M$446 &amp; 'Custom Field Tbl'!$O$5:$O$446, 0 ))</f>
        <v>#N/A</v>
      </c>
      <c r="V302" s="143" t="str">
        <f>IF(ISNA(INDEX(CFV_Tbl[CF Description], MATCH('9.3 MAL- Bus Facilities Entry'!U302, CFV_Tbl[CF Code], 0)) ), "Field Not Required", INDEX(CFV_Tbl[CF Description], MATCH('9.3 MAL- Bus Facilities Entry'!U302, CFV_Tbl[CF Code], 0)) )</f>
        <v>Field Not Required</v>
      </c>
      <c r="Y302" s="243" t="e" cm="1">
        <f t="array" ref="Y302">INDEX('Custom Field Tbl'!$N$5:$N$446, MATCH('9.3 MAL- Bus Facilities Entry'!$Q302 &amp; '9.3 MAL- Bus Facilities Entry'!Y$3, 'Custom Field Tbl'!$M$5:$M$446 &amp; 'Custom Field Tbl'!$O$5:$O$446, 0 ))</f>
        <v>#N/A</v>
      </c>
      <c r="Z302" s="143" t="str">
        <f>IF(ISNA(INDEX(CFV_Tbl[CF Description], MATCH('9.3 MAL- Bus Facilities Entry'!Y302, CFV_Tbl[CF Code], 0)) ), "Field Not Required", INDEX(CFV_Tbl[CF Description], MATCH('9.3 MAL- Bus Facilities Entry'!Y302, CFV_Tbl[CF Code], 0)) )</f>
        <v>Field Not Required</v>
      </c>
      <c r="AC302" s="243" t="e" cm="1">
        <f t="array" ref="AC302">INDEX('Custom Field Tbl'!$N$5:$N$446, MATCH('9.3 MAL- Bus Facilities Entry'!$Q302 &amp; '9.3 MAL- Bus Facilities Entry'!AC$3, 'Custom Field Tbl'!$M$5:$M$446 &amp; 'Custom Field Tbl'!$O$5:$O$446, 0 ))</f>
        <v>#N/A</v>
      </c>
      <c r="AD302" s="143" t="str">
        <f>IF(ISNA(INDEX(CFV_Tbl[CF Description], MATCH('9.3 MAL- Bus Facilities Entry'!AC302, CFV_Tbl[CF Code], 0)) ), "Field Not Required", INDEX(CFV_Tbl[CF Description], MATCH('9.3 MAL- Bus Facilities Entry'!AC302, CFV_Tbl[CF Code], 0)) )</f>
        <v>Field Not Required</v>
      </c>
      <c r="AG302" s="243" t="e" cm="1">
        <f t="array" ref="AG302">INDEX('Custom Field Tbl'!$N$5:$N$446, MATCH('9.3 MAL- Bus Facilities Entry'!$Q302 &amp; '9.3 MAL- Bus Facilities Entry'!AG$3, 'Custom Field Tbl'!$M$5:$M$446 &amp; 'Custom Field Tbl'!$O$5:$O$446, 0 ))</f>
        <v>#N/A</v>
      </c>
      <c r="AH302" s="143" t="str">
        <f>IF(ISNA(INDEX(CFV_Tbl[CF Description], MATCH('9.3 MAL- Bus Facilities Entry'!AG302, CFV_Tbl[CF Code], 0)) ), "Field Not Required", INDEX(CFV_Tbl[CF Description], MATCH('9.3 MAL- Bus Facilities Entry'!AG302, CFV_Tbl[CF Code], 0)) )</f>
        <v>Field Not Required</v>
      </c>
      <c r="AK302" s="243" t="e" cm="1">
        <f t="array" ref="AK302">INDEX('Custom Field Tbl'!$N$5:$N$446, MATCH('9.3 MAL- Bus Facilities Entry'!$Q302 &amp; '9.3 MAL- Bus Facilities Entry'!AK$3, 'Custom Field Tbl'!$M$5:$M$446 &amp; 'Custom Field Tbl'!$O$5:$O$446, 0 ))</f>
        <v>#N/A</v>
      </c>
      <c r="AL302" s="143" t="str">
        <f>IF(ISNA(INDEX(CFV_Tbl[CF Description], MATCH('9.3 MAL- Bus Facilities Entry'!AK302, CFV_Tbl[CF Code], 0)) ), "Field Not Required", INDEX(CFV_Tbl[CF Description], MATCH('9.3 MAL- Bus Facilities Entry'!AK302, CFV_Tbl[CF Code], 0)) )</f>
        <v>Field Not Required</v>
      </c>
      <c r="AO302" s="243" t="e" cm="1">
        <f t="array" ref="AO302">INDEX('Custom Field Tbl'!$N$5:$N$446, MATCH('9.3 MAL- Bus Facilities Entry'!$Q302 &amp; '9.3 MAL- Bus Facilities Entry'!AO$3, 'Custom Field Tbl'!$M$5:$M$446 &amp; 'Custom Field Tbl'!$O$5:$O$446, 0 ))</f>
        <v>#N/A</v>
      </c>
      <c r="AP302" s="143" t="str">
        <f>IF(ISNA(INDEX(CFV_Tbl[CF Description], MATCH('9.3 MAL- Bus Facilities Entry'!AO302, CFV_Tbl[CF Code], 0)) ), "Field Not Required", INDEX(CFV_Tbl[CF Description], MATCH('9.3 MAL- Bus Facilities Entry'!AO302, CFV_Tbl[CF Code], 0)) )</f>
        <v>Field Not Required</v>
      </c>
      <c r="AS302" s="243" t="e" cm="1">
        <f t="array" ref="AS302">INDEX('Custom Field Tbl'!$N$5:$N$446, MATCH('9.3 MAL- Bus Facilities Entry'!$Q302 &amp; '9.3 MAL- Bus Facilities Entry'!AS$3, 'Custom Field Tbl'!$M$5:$M$446 &amp; 'Custom Field Tbl'!$O$5:$O$446, 0 ))</f>
        <v>#N/A</v>
      </c>
      <c r="AT302" s="143" t="str">
        <f>IF(ISNA(INDEX(CFV_Tbl[CF Description], MATCH('9.3 MAL- Bus Facilities Entry'!AS302, CFV_Tbl[CF Code], 0)) ), "Field Not Required", INDEX(CFV_Tbl[CF Description], MATCH('9.3 MAL- Bus Facilities Entry'!AS302, CFV_Tbl[CF Code], 0)) )</f>
        <v>Field Not Required</v>
      </c>
      <c r="AW302" s="243" t="e" cm="1">
        <f t="array" ref="AW302">INDEX('Custom Field Tbl'!$N$5:$N$446, MATCH('9.3 MAL- Bus Facilities Entry'!$Q302 &amp; '9.3 MAL- Bus Facilities Entry'!AW$3, 'Custom Field Tbl'!$M$5:$M$446 &amp; 'Custom Field Tbl'!$O$5:$O$446, 0 ))</f>
        <v>#N/A</v>
      </c>
      <c r="AX302" s="143" t="str">
        <f>IF(ISNA(INDEX(CFV_Tbl[CF Description], MATCH('9.3 MAL- Bus Facilities Entry'!AW302, CFV_Tbl[CF Code], 0)) ), "Field Not Required", INDEX(CFV_Tbl[CF Description], MATCH('9.3 MAL- Bus Facilities Entry'!AW302, CFV_Tbl[CF Code], 0)) )</f>
        <v>Field Not Required</v>
      </c>
      <c r="BA302" s="243" t="e" cm="1">
        <f t="array" ref="BA302">INDEX('Custom Field Tbl'!$N$5:$N$446, MATCH('9.3 MAL- Bus Facilities Entry'!$Q302 &amp; '9.3 MAL- Bus Facilities Entry'!BA$3, 'Custom Field Tbl'!$M$5:$M$446 &amp; 'Custom Field Tbl'!$O$5:$O$446, 0 ))</f>
        <v>#N/A</v>
      </c>
      <c r="BB302" s="143" t="str">
        <f>IF(ISNA(INDEX(CFV_Tbl[CF Description], MATCH('9.3 MAL- Bus Facilities Entry'!BA302, CFV_Tbl[CF Code], 0)) ), "Field Not Required", INDEX(CFV_Tbl[CF Description], MATCH('9.3 MAL- Bus Facilities Entry'!BA302, CFV_Tbl[CF Code], 0)) )</f>
        <v>Field Not Required</v>
      </c>
      <c r="BE302" s="243" t="e" cm="1">
        <f t="array" ref="BE302">INDEX('Custom Field Tbl'!$N$5:$N$446, MATCH('9.3 MAL- Bus Facilities Entry'!$Q302 &amp; '9.3 MAL- Bus Facilities Entry'!BE$3, 'Custom Field Tbl'!$M$5:$M$446 &amp; 'Custom Field Tbl'!$O$5:$O$446, 0 ))</f>
        <v>#N/A</v>
      </c>
      <c r="BF302" s="143" t="str">
        <f>IF(ISNA(INDEX(CFV_Tbl[CF Description], MATCH('9.3 MAL- Bus Facilities Entry'!BE302, CFV_Tbl[CF Code], 0)) ), "Field Not Required", INDEX(CFV_Tbl[CF Description], MATCH('9.3 MAL- Bus Facilities Entry'!BE302, CFV_Tbl[CF Code], 0)) )</f>
        <v>Field Not Required</v>
      </c>
      <c r="BI302" s="239"/>
      <c r="BJ302" s="243" t="e">
        <f>INDEX(Mnemonic[Code], MATCH('9.3 MAL- Bus Facilities Entry'!BS302, Mnemonic[Description], 0))</f>
        <v>#N/A</v>
      </c>
      <c r="BK302" s="243" t="e">
        <f>INDEX(Mnemonic[Code], MATCH('9.3 MAL- Bus Facilities Entry'!BT302, Mnemonic[Description], 0))</f>
        <v>#N/A</v>
      </c>
      <c r="BL302" s="243" t="e">
        <f>IF(ISNA(INDEX(Mnemonic[Code], MATCH( '9.3 MAL- Bus Facilities Entry'!BU302, Mnemonic[Description], 0)) ),  INDEX(Mnemonic[Code], MATCH( LEFT('9.3 MAL- Bus Facilities Entry'!BU302, LEN(BU302)-2), Mnemonic[Description], 0)),  INDEX(Mnemonic[Code], MATCH( '9.3 MAL- Bus Facilities Entry'!BU302, Mnemonic[Description], 0)) )</f>
        <v>#VALUE!</v>
      </c>
      <c r="BM302" s="243" t="e">
        <f>IF(ISNA(INDEX(Mnemonic[Code], MATCH( '9.3 MAL- Bus Facilities Entry'!BV302, Mnemonic[Description], 0)) ),  INDEX(Mnemonic[Code], MATCH( LEFT('9.3 MAL- Bus Facilities Entry'!BV302, LEN(BV302)-2), Mnemonic[Description], 0)),  INDEX(Mnemonic[Code], MATCH( '9.3 MAL- Bus Facilities Entry'!BV302, Mnemonic[Description], 0)) )</f>
        <v>#VALUE!</v>
      </c>
      <c r="BN302" s="243" t="e">
        <f>IF(ISNA(INDEX(Mnemonic[Code], MATCH( '9.3 MAL- Bus Facilities Entry'!BW302, Mnemonic[Description], 0)) ),  INDEX(Mnemonic[Code], MATCH( LEFT('9.3 MAL- Bus Facilities Entry'!BW302, LEN(BW302)-1), Mnemonic[Description], 0)),  INDEX(Mnemonic[Code], MATCH( '9.3 MAL- Bus Facilities Entry'!BW302, Mnemonic[Description], 0)) )</f>
        <v>#VALUE!</v>
      </c>
      <c r="BO302" s="243" t="e">
        <f>IF(ISNA(INDEX(Mnemonic[Code], MATCH( '9.3 MAL- Bus Facilities Entry'!BX302, Mnemonic[Description], 0)) ),  INDEX(Mnemonic[Code], MATCH( LEFT('9.3 MAL- Bus Facilities Entry'!BX302, LEN(BX302)-1), Mnemonic[Description], 0)),  INDEX(Mnemonic[Code], MATCH( '9.3 MAL- Bus Facilities Entry'!BX302, Mnemonic[Description], 0)) )</f>
        <v>#VALUE!</v>
      </c>
      <c r="BP302" s="243" t="e">
        <f t="shared" si="42"/>
        <v>#N/A</v>
      </c>
      <c r="BQ302" s="243" t="e">
        <f t="shared" si="39"/>
        <v>#N/A</v>
      </c>
      <c r="BR302" s="243" t="e">
        <f t="shared" si="43"/>
        <v>#VALUE!</v>
      </c>
      <c r="BS302" s="245"/>
      <c r="BT302" s="245"/>
      <c r="BU302" s="244"/>
      <c r="BV302" s="244"/>
      <c r="BW302" s="244"/>
      <c r="BX302" s="244"/>
      <c r="BZ302" s="239"/>
      <c r="CA302" s="246" t="e">
        <f>INDEX('MAL-OTHERLOOKUPS'!$ES$4:$ES$56, MATCH('9.3 MAL- Bus Facilities Entry'!CE302, 'MAL-OTHERLOOKUPS'!$ET$4:$ET$56, 0))</f>
        <v>#N/A</v>
      </c>
      <c r="CB302" s="247" t="str">
        <f t="shared" si="44"/>
        <v>L--</v>
      </c>
      <c r="CC302" s="247"/>
      <c r="CD302" s="425"/>
      <c r="CE302" s="425"/>
      <c r="CF302" s="425"/>
      <c r="CG302" s="248"/>
      <c r="CH302" s="367"/>
      <c r="CI302" s="367"/>
      <c r="CJ302" s="249" t="s">
        <v>11299</v>
      </c>
      <c r="CK302" s="249" t="s">
        <v>11299</v>
      </c>
      <c r="CL302" s="250" t="e">
        <v>#N/A</v>
      </c>
      <c r="CM302" s="239"/>
      <c r="CN302" s="251">
        <v>0</v>
      </c>
      <c r="CO302" s="471"/>
      <c r="CP302" s="251" t="str">
        <f t="shared" si="45"/>
        <v>0-</v>
      </c>
      <c r="CQ302" s="471"/>
      <c r="CR302" s="252" t="str">
        <f t="shared" si="40"/>
        <v xml:space="preserve">; ; </v>
      </c>
      <c r="CS302" s="252" t="str">
        <f t="shared" si="41"/>
        <v xml:space="preserve">; ; </v>
      </c>
      <c r="CT302" s="425"/>
      <c r="CU302" s="252" t="e">
        <v>#REF!</v>
      </c>
      <c r="CX302" s="239"/>
      <c r="CY302" s="240"/>
      <c r="CZ302" s="240"/>
      <c r="DA302" s="240"/>
      <c r="DB302" s="239"/>
      <c r="DD302" s="240"/>
      <c r="DE302" s="239"/>
      <c r="DF302" s="253"/>
      <c r="DH302" s="472"/>
      <c r="DI302" s="497"/>
      <c r="DJ302" s="254"/>
      <c r="DK302" s="239"/>
    </row>
    <row r="303" spans="1:115" ht="14.5" x14ac:dyDescent="0.35">
      <c r="A303" s="469"/>
      <c r="B303" s="239"/>
      <c r="C303" s="240"/>
      <c r="D303" s="240"/>
      <c r="E303" s="240"/>
      <c r="F303" s="367"/>
      <c r="G303" s="239"/>
      <c r="H303" s="240"/>
      <c r="J303" s="241"/>
      <c r="K303" s="241"/>
      <c r="M303" s="473"/>
      <c r="O303" s="239"/>
      <c r="Q303" s="143" t="e">
        <f>INDEX(AssetClass[Asset Class], MATCH('9.3 MAL- Bus Facilities Entry'!P303, AssetClass[Class Description], 0))</f>
        <v>#N/A</v>
      </c>
      <c r="R303" s="143"/>
      <c r="S303" s="242"/>
      <c r="T303" s="239"/>
      <c r="U303" s="243" t="e" cm="1">
        <f t="array" ref="U303">INDEX('Custom Field Tbl'!$N$5:$N$446, MATCH('9.3 MAL- Bus Facilities Entry'!$Q303 &amp; '9.3 MAL- Bus Facilities Entry'!U$3, 'Custom Field Tbl'!$M$5:$M$446 &amp; 'Custom Field Tbl'!$O$5:$O$446, 0 ))</f>
        <v>#N/A</v>
      </c>
      <c r="V303" s="143" t="str">
        <f>IF(ISNA(INDEX(CFV_Tbl[CF Description], MATCH('9.3 MAL- Bus Facilities Entry'!U303, CFV_Tbl[CF Code], 0)) ), "Field Not Required", INDEX(CFV_Tbl[CF Description], MATCH('9.3 MAL- Bus Facilities Entry'!U303, CFV_Tbl[CF Code], 0)) )</f>
        <v>Field Not Required</v>
      </c>
      <c r="Y303" s="243" t="e" cm="1">
        <f t="array" ref="Y303">INDEX('Custom Field Tbl'!$N$5:$N$446, MATCH('9.3 MAL- Bus Facilities Entry'!$Q303 &amp; '9.3 MAL- Bus Facilities Entry'!Y$3, 'Custom Field Tbl'!$M$5:$M$446 &amp; 'Custom Field Tbl'!$O$5:$O$446, 0 ))</f>
        <v>#N/A</v>
      </c>
      <c r="Z303" s="143" t="str">
        <f>IF(ISNA(INDEX(CFV_Tbl[CF Description], MATCH('9.3 MAL- Bus Facilities Entry'!Y303, CFV_Tbl[CF Code], 0)) ), "Field Not Required", INDEX(CFV_Tbl[CF Description], MATCH('9.3 MAL- Bus Facilities Entry'!Y303, CFV_Tbl[CF Code], 0)) )</f>
        <v>Field Not Required</v>
      </c>
      <c r="AC303" s="243" t="e" cm="1">
        <f t="array" ref="AC303">INDEX('Custom Field Tbl'!$N$5:$N$446, MATCH('9.3 MAL- Bus Facilities Entry'!$Q303 &amp; '9.3 MAL- Bus Facilities Entry'!AC$3, 'Custom Field Tbl'!$M$5:$M$446 &amp; 'Custom Field Tbl'!$O$5:$O$446, 0 ))</f>
        <v>#N/A</v>
      </c>
      <c r="AD303" s="143" t="str">
        <f>IF(ISNA(INDEX(CFV_Tbl[CF Description], MATCH('9.3 MAL- Bus Facilities Entry'!AC303, CFV_Tbl[CF Code], 0)) ), "Field Not Required", INDEX(CFV_Tbl[CF Description], MATCH('9.3 MAL- Bus Facilities Entry'!AC303, CFV_Tbl[CF Code], 0)) )</f>
        <v>Field Not Required</v>
      </c>
      <c r="AG303" s="243" t="e" cm="1">
        <f t="array" ref="AG303">INDEX('Custom Field Tbl'!$N$5:$N$446, MATCH('9.3 MAL- Bus Facilities Entry'!$Q303 &amp; '9.3 MAL- Bus Facilities Entry'!AG$3, 'Custom Field Tbl'!$M$5:$M$446 &amp; 'Custom Field Tbl'!$O$5:$O$446, 0 ))</f>
        <v>#N/A</v>
      </c>
      <c r="AH303" s="143" t="str">
        <f>IF(ISNA(INDEX(CFV_Tbl[CF Description], MATCH('9.3 MAL- Bus Facilities Entry'!AG303, CFV_Tbl[CF Code], 0)) ), "Field Not Required", INDEX(CFV_Tbl[CF Description], MATCH('9.3 MAL- Bus Facilities Entry'!AG303, CFV_Tbl[CF Code], 0)) )</f>
        <v>Field Not Required</v>
      </c>
      <c r="AK303" s="243" t="e" cm="1">
        <f t="array" ref="AK303">INDEX('Custom Field Tbl'!$N$5:$N$446, MATCH('9.3 MAL- Bus Facilities Entry'!$Q303 &amp; '9.3 MAL- Bus Facilities Entry'!AK$3, 'Custom Field Tbl'!$M$5:$M$446 &amp; 'Custom Field Tbl'!$O$5:$O$446, 0 ))</f>
        <v>#N/A</v>
      </c>
      <c r="AL303" s="143" t="str">
        <f>IF(ISNA(INDEX(CFV_Tbl[CF Description], MATCH('9.3 MAL- Bus Facilities Entry'!AK303, CFV_Tbl[CF Code], 0)) ), "Field Not Required", INDEX(CFV_Tbl[CF Description], MATCH('9.3 MAL- Bus Facilities Entry'!AK303, CFV_Tbl[CF Code], 0)) )</f>
        <v>Field Not Required</v>
      </c>
      <c r="AO303" s="243" t="e" cm="1">
        <f t="array" ref="AO303">INDEX('Custom Field Tbl'!$N$5:$N$446, MATCH('9.3 MAL- Bus Facilities Entry'!$Q303 &amp; '9.3 MAL- Bus Facilities Entry'!AO$3, 'Custom Field Tbl'!$M$5:$M$446 &amp; 'Custom Field Tbl'!$O$5:$O$446, 0 ))</f>
        <v>#N/A</v>
      </c>
      <c r="AP303" s="143" t="str">
        <f>IF(ISNA(INDEX(CFV_Tbl[CF Description], MATCH('9.3 MAL- Bus Facilities Entry'!AO303, CFV_Tbl[CF Code], 0)) ), "Field Not Required", INDEX(CFV_Tbl[CF Description], MATCH('9.3 MAL- Bus Facilities Entry'!AO303, CFV_Tbl[CF Code], 0)) )</f>
        <v>Field Not Required</v>
      </c>
      <c r="AS303" s="243" t="e" cm="1">
        <f t="array" ref="AS303">INDEX('Custom Field Tbl'!$N$5:$N$446, MATCH('9.3 MAL- Bus Facilities Entry'!$Q303 &amp; '9.3 MAL- Bus Facilities Entry'!AS$3, 'Custom Field Tbl'!$M$5:$M$446 &amp; 'Custom Field Tbl'!$O$5:$O$446, 0 ))</f>
        <v>#N/A</v>
      </c>
      <c r="AT303" s="143" t="str">
        <f>IF(ISNA(INDEX(CFV_Tbl[CF Description], MATCH('9.3 MAL- Bus Facilities Entry'!AS303, CFV_Tbl[CF Code], 0)) ), "Field Not Required", INDEX(CFV_Tbl[CF Description], MATCH('9.3 MAL- Bus Facilities Entry'!AS303, CFV_Tbl[CF Code], 0)) )</f>
        <v>Field Not Required</v>
      </c>
      <c r="AW303" s="243" t="e" cm="1">
        <f t="array" ref="AW303">INDEX('Custom Field Tbl'!$N$5:$N$446, MATCH('9.3 MAL- Bus Facilities Entry'!$Q303 &amp; '9.3 MAL- Bus Facilities Entry'!AW$3, 'Custom Field Tbl'!$M$5:$M$446 &amp; 'Custom Field Tbl'!$O$5:$O$446, 0 ))</f>
        <v>#N/A</v>
      </c>
      <c r="AX303" s="143" t="str">
        <f>IF(ISNA(INDEX(CFV_Tbl[CF Description], MATCH('9.3 MAL- Bus Facilities Entry'!AW303, CFV_Tbl[CF Code], 0)) ), "Field Not Required", INDEX(CFV_Tbl[CF Description], MATCH('9.3 MAL- Bus Facilities Entry'!AW303, CFV_Tbl[CF Code], 0)) )</f>
        <v>Field Not Required</v>
      </c>
      <c r="BA303" s="243" t="e" cm="1">
        <f t="array" ref="BA303">INDEX('Custom Field Tbl'!$N$5:$N$446, MATCH('9.3 MAL- Bus Facilities Entry'!$Q303 &amp; '9.3 MAL- Bus Facilities Entry'!BA$3, 'Custom Field Tbl'!$M$5:$M$446 &amp; 'Custom Field Tbl'!$O$5:$O$446, 0 ))</f>
        <v>#N/A</v>
      </c>
      <c r="BB303" s="143" t="str">
        <f>IF(ISNA(INDEX(CFV_Tbl[CF Description], MATCH('9.3 MAL- Bus Facilities Entry'!BA303, CFV_Tbl[CF Code], 0)) ), "Field Not Required", INDEX(CFV_Tbl[CF Description], MATCH('9.3 MAL- Bus Facilities Entry'!BA303, CFV_Tbl[CF Code], 0)) )</f>
        <v>Field Not Required</v>
      </c>
      <c r="BE303" s="243" t="e" cm="1">
        <f t="array" ref="BE303">INDEX('Custom Field Tbl'!$N$5:$N$446, MATCH('9.3 MAL- Bus Facilities Entry'!$Q303 &amp; '9.3 MAL- Bus Facilities Entry'!BE$3, 'Custom Field Tbl'!$M$5:$M$446 &amp; 'Custom Field Tbl'!$O$5:$O$446, 0 ))</f>
        <v>#N/A</v>
      </c>
      <c r="BF303" s="143" t="str">
        <f>IF(ISNA(INDEX(CFV_Tbl[CF Description], MATCH('9.3 MAL- Bus Facilities Entry'!BE303, CFV_Tbl[CF Code], 0)) ), "Field Not Required", INDEX(CFV_Tbl[CF Description], MATCH('9.3 MAL- Bus Facilities Entry'!BE303, CFV_Tbl[CF Code], 0)) )</f>
        <v>Field Not Required</v>
      </c>
      <c r="BI303" s="239"/>
      <c r="BJ303" s="243" t="e">
        <f>INDEX(Mnemonic[Code], MATCH('9.3 MAL- Bus Facilities Entry'!BS303, Mnemonic[Description], 0))</f>
        <v>#N/A</v>
      </c>
      <c r="BK303" s="243" t="e">
        <f>INDEX(Mnemonic[Code], MATCH('9.3 MAL- Bus Facilities Entry'!BT303, Mnemonic[Description], 0))</f>
        <v>#N/A</v>
      </c>
      <c r="BL303" s="243" t="e">
        <f>IF(ISNA(INDEX(Mnemonic[Code], MATCH( '9.3 MAL- Bus Facilities Entry'!BU303, Mnemonic[Description], 0)) ),  INDEX(Mnemonic[Code], MATCH( LEFT('9.3 MAL- Bus Facilities Entry'!BU303, LEN(BU303)-2), Mnemonic[Description], 0)),  INDEX(Mnemonic[Code], MATCH( '9.3 MAL- Bus Facilities Entry'!BU303, Mnemonic[Description], 0)) )</f>
        <v>#VALUE!</v>
      </c>
      <c r="BM303" s="243" t="e">
        <f>IF(ISNA(INDEX(Mnemonic[Code], MATCH( '9.3 MAL- Bus Facilities Entry'!BV303, Mnemonic[Description], 0)) ),  INDEX(Mnemonic[Code], MATCH( LEFT('9.3 MAL- Bus Facilities Entry'!BV303, LEN(BV303)-2), Mnemonic[Description], 0)),  INDEX(Mnemonic[Code], MATCH( '9.3 MAL- Bus Facilities Entry'!BV303, Mnemonic[Description], 0)) )</f>
        <v>#VALUE!</v>
      </c>
      <c r="BN303" s="243" t="e">
        <f>IF(ISNA(INDEX(Mnemonic[Code], MATCH( '9.3 MAL- Bus Facilities Entry'!BW303, Mnemonic[Description], 0)) ),  INDEX(Mnemonic[Code], MATCH( LEFT('9.3 MAL- Bus Facilities Entry'!BW303, LEN(BW303)-1), Mnemonic[Description], 0)),  INDEX(Mnemonic[Code], MATCH( '9.3 MAL- Bus Facilities Entry'!BW303, Mnemonic[Description], 0)) )</f>
        <v>#VALUE!</v>
      </c>
      <c r="BO303" s="243" t="e">
        <f>IF(ISNA(INDEX(Mnemonic[Code], MATCH( '9.3 MAL- Bus Facilities Entry'!BX303, Mnemonic[Description], 0)) ),  INDEX(Mnemonic[Code], MATCH( LEFT('9.3 MAL- Bus Facilities Entry'!BX303, LEN(BX303)-1), Mnemonic[Description], 0)),  INDEX(Mnemonic[Code], MATCH( '9.3 MAL- Bus Facilities Entry'!BX303, Mnemonic[Description], 0)) )</f>
        <v>#VALUE!</v>
      </c>
      <c r="BP303" s="243" t="e">
        <f t="shared" si="42"/>
        <v>#N/A</v>
      </c>
      <c r="BQ303" s="243" t="e">
        <f t="shared" si="39"/>
        <v>#N/A</v>
      </c>
      <c r="BR303" s="243" t="e">
        <f t="shared" si="43"/>
        <v>#VALUE!</v>
      </c>
      <c r="BS303" s="245"/>
      <c r="BT303" s="245"/>
      <c r="BU303" s="244"/>
      <c r="BV303" s="244"/>
      <c r="BW303" s="244"/>
      <c r="BX303" s="244"/>
      <c r="BZ303" s="239"/>
      <c r="CA303" s="246" t="e">
        <f>INDEX('MAL-OTHERLOOKUPS'!$ES$4:$ES$56, MATCH('9.3 MAL- Bus Facilities Entry'!CE303, 'MAL-OTHERLOOKUPS'!$ET$4:$ET$56, 0))</f>
        <v>#N/A</v>
      </c>
      <c r="CB303" s="247" t="str">
        <f t="shared" si="44"/>
        <v>L--</v>
      </c>
      <c r="CC303" s="247"/>
      <c r="CD303" s="425"/>
      <c r="CE303" s="425"/>
      <c r="CF303" s="425"/>
      <c r="CG303" s="248"/>
      <c r="CH303" s="367"/>
      <c r="CI303" s="367"/>
      <c r="CJ303" s="249" t="s">
        <v>11299</v>
      </c>
      <c r="CK303" s="249" t="s">
        <v>11299</v>
      </c>
      <c r="CL303" s="250" t="e">
        <v>#N/A</v>
      </c>
      <c r="CM303" s="239"/>
      <c r="CN303" s="251">
        <v>0</v>
      </c>
      <c r="CO303" s="471"/>
      <c r="CP303" s="251" t="str">
        <f t="shared" si="45"/>
        <v>0-</v>
      </c>
      <c r="CQ303" s="471"/>
      <c r="CR303" s="252" t="str">
        <f t="shared" si="40"/>
        <v xml:space="preserve">; ; </v>
      </c>
      <c r="CS303" s="252" t="str">
        <f t="shared" si="41"/>
        <v xml:space="preserve">; ; </v>
      </c>
      <c r="CT303" s="425"/>
      <c r="CU303" s="252" t="e">
        <v>#REF!</v>
      </c>
      <c r="CX303" s="239"/>
      <c r="CY303" s="240"/>
      <c r="CZ303" s="240"/>
      <c r="DA303" s="240"/>
      <c r="DB303" s="239"/>
      <c r="DD303" s="240"/>
      <c r="DE303" s="239"/>
      <c r="DF303" s="253"/>
      <c r="DH303" s="472"/>
      <c r="DI303" s="497"/>
      <c r="DJ303" s="254"/>
      <c r="DK303" s="239"/>
    </row>
    <row r="304" spans="1:115" ht="14.5" x14ac:dyDescent="0.35">
      <c r="A304" s="469"/>
      <c r="B304" s="239"/>
      <c r="C304" s="240"/>
      <c r="D304" s="240"/>
      <c r="E304" s="240"/>
      <c r="F304" s="367"/>
      <c r="G304" s="239"/>
      <c r="H304" s="240"/>
      <c r="J304" s="241"/>
      <c r="K304" s="241"/>
      <c r="M304" s="473"/>
      <c r="O304" s="239"/>
      <c r="Q304" s="143" t="e">
        <f>INDEX(AssetClass[Asset Class], MATCH('9.3 MAL- Bus Facilities Entry'!P304, AssetClass[Class Description], 0))</f>
        <v>#N/A</v>
      </c>
      <c r="R304" s="143"/>
      <c r="S304" s="242"/>
      <c r="T304" s="239"/>
      <c r="U304" s="243" t="e" cm="1">
        <f t="array" ref="U304">INDEX('Custom Field Tbl'!$N$5:$N$446, MATCH('9.3 MAL- Bus Facilities Entry'!$Q304 &amp; '9.3 MAL- Bus Facilities Entry'!U$3, 'Custom Field Tbl'!$M$5:$M$446 &amp; 'Custom Field Tbl'!$O$5:$O$446, 0 ))</f>
        <v>#N/A</v>
      </c>
      <c r="V304" s="143" t="str">
        <f>IF(ISNA(INDEX(CFV_Tbl[CF Description], MATCH('9.3 MAL- Bus Facilities Entry'!U304, CFV_Tbl[CF Code], 0)) ), "Field Not Required", INDEX(CFV_Tbl[CF Description], MATCH('9.3 MAL- Bus Facilities Entry'!U304, CFV_Tbl[CF Code], 0)) )</f>
        <v>Field Not Required</v>
      </c>
      <c r="Y304" s="243" t="e" cm="1">
        <f t="array" ref="Y304">INDEX('Custom Field Tbl'!$N$5:$N$446, MATCH('9.3 MAL- Bus Facilities Entry'!$Q304 &amp; '9.3 MAL- Bus Facilities Entry'!Y$3, 'Custom Field Tbl'!$M$5:$M$446 &amp; 'Custom Field Tbl'!$O$5:$O$446, 0 ))</f>
        <v>#N/A</v>
      </c>
      <c r="Z304" s="143" t="str">
        <f>IF(ISNA(INDEX(CFV_Tbl[CF Description], MATCH('9.3 MAL- Bus Facilities Entry'!Y304, CFV_Tbl[CF Code], 0)) ), "Field Not Required", INDEX(CFV_Tbl[CF Description], MATCH('9.3 MAL- Bus Facilities Entry'!Y304, CFV_Tbl[CF Code], 0)) )</f>
        <v>Field Not Required</v>
      </c>
      <c r="AC304" s="243" t="e" cm="1">
        <f t="array" ref="AC304">INDEX('Custom Field Tbl'!$N$5:$N$446, MATCH('9.3 MAL- Bus Facilities Entry'!$Q304 &amp; '9.3 MAL- Bus Facilities Entry'!AC$3, 'Custom Field Tbl'!$M$5:$M$446 &amp; 'Custom Field Tbl'!$O$5:$O$446, 0 ))</f>
        <v>#N/A</v>
      </c>
      <c r="AD304" s="143" t="str">
        <f>IF(ISNA(INDEX(CFV_Tbl[CF Description], MATCH('9.3 MAL- Bus Facilities Entry'!AC304, CFV_Tbl[CF Code], 0)) ), "Field Not Required", INDEX(CFV_Tbl[CF Description], MATCH('9.3 MAL- Bus Facilities Entry'!AC304, CFV_Tbl[CF Code], 0)) )</f>
        <v>Field Not Required</v>
      </c>
      <c r="AG304" s="243" t="e" cm="1">
        <f t="array" ref="AG304">INDEX('Custom Field Tbl'!$N$5:$N$446, MATCH('9.3 MAL- Bus Facilities Entry'!$Q304 &amp; '9.3 MAL- Bus Facilities Entry'!AG$3, 'Custom Field Tbl'!$M$5:$M$446 &amp; 'Custom Field Tbl'!$O$5:$O$446, 0 ))</f>
        <v>#N/A</v>
      </c>
      <c r="AH304" s="143" t="str">
        <f>IF(ISNA(INDEX(CFV_Tbl[CF Description], MATCH('9.3 MAL- Bus Facilities Entry'!AG304, CFV_Tbl[CF Code], 0)) ), "Field Not Required", INDEX(CFV_Tbl[CF Description], MATCH('9.3 MAL- Bus Facilities Entry'!AG304, CFV_Tbl[CF Code], 0)) )</f>
        <v>Field Not Required</v>
      </c>
      <c r="AK304" s="243" t="e" cm="1">
        <f t="array" ref="AK304">INDEX('Custom Field Tbl'!$N$5:$N$446, MATCH('9.3 MAL- Bus Facilities Entry'!$Q304 &amp; '9.3 MAL- Bus Facilities Entry'!AK$3, 'Custom Field Tbl'!$M$5:$M$446 &amp; 'Custom Field Tbl'!$O$5:$O$446, 0 ))</f>
        <v>#N/A</v>
      </c>
      <c r="AL304" s="143" t="str">
        <f>IF(ISNA(INDEX(CFV_Tbl[CF Description], MATCH('9.3 MAL- Bus Facilities Entry'!AK304, CFV_Tbl[CF Code], 0)) ), "Field Not Required", INDEX(CFV_Tbl[CF Description], MATCH('9.3 MAL- Bus Facilities Entry'!AK304, CFV_Tbl[CF Code], 0)) )</f>
        <v>Field Not Required</v>
      </c>
      <c r="AO304" s="243" t="e" cm="1">
        <f t="array" ref="AO304">INDEX('Custom Field Tbl'!$N$5:$N$446, MATCH('9.3 MAL- Bus Facilities Entry'!$Q304 &amp; '9.3 MAL- Bus Facilities Entry'!AO$3, 'Custom Field Tbl'!$M$5:$M$446 &amp; 'Custom Field Tbl'!$O$5:$O$446, 0 ))</f>
        <v>#N/A</v>
      </c>
      <c r="AP304" s="143" t="str">
        <f>IF(ISNA(INDEX(CFV_Tbl[CF Description], MATCH('9.3 MAL- Bus Facilities Entry'!AO304, CFV_Tbl[CF Code], 0)) ), "Field Not Required", INDEX(CFV_Tbl[CF Description], MATCH('9.3 MAL- Bus Facilities Entry'!AO304, CFV_Tbl[CF Code], 0)) )</f>
        <v>Field Not Required</v>
      </c>
      <c r="AS304" s="243" t="e" cm="1">
        <f t="array" ref="AS304">INDEX('Custom Field Tbl'!$N$5:$N$446, MATCH('9.3 MAL- Bus Facilities Entry'!$Q304 &amp; '9.3 MAL- Bus Facilities Entry'!AS$3, 'Custom Field Tbl'!$M$5:$M$446 &amp; 'Custom Field Tbl'!$O$5:$O$446, 0 ))</f>
        <v>#N/A</v>
      </c>
      <c r="AT304" s="143" t="str">
        <f>IF(ISNA(INDEX(CFV_Tbl[CF Description], MATCH('9.3 MAL- Bus Facilities Entry'!AS304, CFV_Tbl[CF Code], 0)) ), "Field Not Required", INDEX(CFV_Tbl[CF Description], MATCH('9.3 MAL- Bus Facilities Entry'!AS304, CFV_Tbl[CF Code], 0)) )</f>
        <v>Field Not Required</v>
      </c>
      <c r="AW304" s="243" t="e" cm="1">
        <f t="array" ref="AW304">INDEX('Custom Field Tbl'!$N$5:$N$446, MATCH('9.3 MAL- Bus Facilities Entry'!$Q304 &amp; '9.3 MAL- Bus Facilities Entry'!AW$3, 'Custom Field Tbl'!$M$5:$M$446 &amp; 'Custom Field Tbl'!$O$5:$O$446, 0 ))</f>
        <v>#N/A</v>
      </c>
      <c r="AX304" s="143" t="str">
        <f>IF(ISNA(INDEX(CFV_Tbl[CF Description], MATCH('9.3 MAL- Bus Facilities Entry'!AW304, CFV_Tbl[CF Code], 0)) ), "Field Not Required", INDEX(CFV_Tbl[CF Description], MATCH('9.3 MAL- Bus Facilities Entry'!AW304, CFV_Tbl[CF Code], 0)) )</f>
        <v>Field Not Required</v>
      </c>
      <c r="BA304" s="243" t="e" cm="1">
        <f t="array" ref="BA304">INDEX('Custom Field Tbl'!$N$5:$N$446, MATCH('9.3 MAL- Bus Facilities Entry'!$Q304 &amp; '9.3 MAL- Bus Facilities Entry'!BA$3, 'Custom Field Tbl'!$M$5:$M$446 &amp; 'Custom Field Tbl'!$O$5:$O$446, 0 ))</f>
        <v>#N/A</v>
      </c>
      <c r="BB304" s="143" t="str">
        <f>IF(ISNA(INDEX(CFV_Tbl[CF Description], MATCH('9.3 MAL- Bus Facilities Entry'!BA304, CFV_Tbl[CF Code], 0)) ), "Field Not Required", INDEX(CFV_Tbl[CF Description], MATCH('9.3 MAL- Bus Facilities Entry'!BA304, CFV_Tbl[CF Code], 0)) )</f>
        <v>Field Not Required</v>
      </c>
      <c r="BE304" s="243" t="e" cm="1">
        <f t="array" ref="BE304">INDEX('Custom Field Tbl'!$N$5:$N$446, MATCH('9.3 MAL- Bus Facilities Entry'!$Q304 &amp; '9.3 MAL- Bus Facilities Entry'!BE$3, 'Custom Field Tbl'!$M$5:$M$446 &amp; 'Custom Field Tbl'!$O$5:$O$446, 0 ))</f>
        <v>#N/A</v>
      </c>
      <c r="BF304" s="143" t="str">
        <f>IF(ISNA(INDEX(CFV_Tbl[CF Description], MATCH('9.3 MAL- Bus Facilities Entry'!BE304, CFV_Tbl[CF Code], 0)) ), "Field Not Required", INDEX(CFV_Tbl[CF Description], MATCH('9.3 MAL- Bus Facilities Entry'!BE304, CFV_Tbl[CF Code], 0)) )</f>
        <v>Field Not Required</v>
      </c>
      <c r="BI304" s="239"/>
      <c r="BJ304" s="243" t="e">
        <f>INDEX(Mnemonic[Code], MATCH('9.3 MAL- Bus Facilities Entry'!BS304, Mnemonic[Description], 0))</f>
        <v>#N/A</v>
      </c>
      <c r="BK304" s="243" t="e">
        <f>INDEX(Mnemonic[Code], MATCH('9.3 MAL- Bus Facilities Entry'!BT304, Mnemonic[Description], 0))</f>
        <v>#N/A</v>
      </c>
      <c r="BL304" s="243" t="e">
        <f>IF(ISNA(INDEX(Mnemonic[Code], MATCH( '9.3 MAL- Bus Facilities Entry'!BU304, Mnemonic[Description], 0)) ),  INDEX(Mnemonic[Code], MATCH( LEFT('9.3 MAL- Bus Facilities Entry'!BU304, LEN(BU304)-2), Mnemonic[Description], 0)),  INDEX(Mnemonic[Code], MATCH( '9.3 MAL- Bus Facilities Entry'!BU304, Mnemonic[Description], 0)) )</f>
        <v>#VALUE!</v>
      </c>
      <c r="BM304" s="243" t="e">
        <f>IF(ISNA(INDEX(Mnemonic[Code], MATCH( '9.3 MAL- Bus Facilities Entry'!BV304, Mnemonic[Description], 0)) ),  INDEX(Mnemonic[Code], MATCH( LEFT('9.3 MAL- Bus Facilities Entry'!BV304, LEN(BV304)-2), Mnemonic[Description], 0)),  INDEX(Mnemonic[Code], MATCH( '9.3 MAL- Bus Facilities Entry'!BV304, Mnemonic[Description], 0)) )</f>
        <v>#VALUE!</v>
      </c>
      <c r="BN304" s="243" t="e">
        <f>IF(ISNA(INDEX(Mnemonic[Code], MATCH( '9.3 MAL- Bus Facilities Entry'!BW304, Mnemonic[Description], 0)) ),  INDEX(Mnemonic[Code], MATCH( LEFT('9.3 MAL- Bus Facilities Entry'!BW304, LEN(BW304)-1), Mnemonic[Description], 0)),  INDEX(Mnemonic[Code], MATCH( '9.3 MAL- Bus Facilities Entry'!BW304, Mnemonic[Description], 0)) )</f>
        <v>#VALUE!</v>
      </c>
      <c r="BO304" s="243" t="e">
        <f>IF(ISNA(INDEX(Mnemonic[Code], MATCH( '9.3 MAL- Bus Facilities Entry'!BX304, Mnemonic[Description], 0)) ),  INDEX(Mnemonic[Code], MATCH( LEFT('9.3 MAL- Bus Facilities Entry'!BX304, LEN(BX304)-1), Mnemonic[Description], 0)),  INDEX(Mnemonic[Code], MATCH( '9.3 MAL- Bus Facilities Entry'!BX304, Mnemonic[Description], 0)) )</f>
        <v>#VALUE!</v>
      </c>
      <c r="BP304" s="243" t="e">
        <f t="shared" si="42"/>
        <v>#N/A</v>
      </c>
      <c r="BQ304" s="243" t="e">
        <f t="shared" si="39"/>
        <v>#N/A</v>
      </c>
      <c r="BR304" s="243" t="e">
        <f t="shared" si="43"/>
        <v>#VALUE!</v>
      </c>
      <c r="BS304" s="245"/>
      <c r="BT304" s="245"/>
      <c r="BU304" s="244"/>
      <c r="BV304" s="244"/>
      <c r="BW304" s="244"/>
      <c r="BX304" s="244"/>
      <c r="BZ304" s="239"/>
      <c r="CA304" s="246" t="e">
        <f>INDEX('MAL-OTHERLOOKUPS'!$ES$4:$ES$56, MATCH('9.3 MAL- Bus Facilities Entry'!CE304, 'MAL-OTHERLOOKUPS'!$ET$4:$ET$56, 0))</f>
        <v>#N/A</v>
      </c>
      <c r="CB304" s="247" t="str">
        <f t="shared" si="44"/>
        <v>L--</v>
      </c>
      <c r="CC304" s="247"/>
      <c r="CD304" s="425"/>
      <c r="CE304" s="425"/>
      <c r="CF304" s="425"/>
      <c r="CG304" s="248"/>
      <c r="CH304" s="367"/>
      <c r="CI304" s="367"/>
      <c r="CJ304" s="249" t="s">
        <v>11299</v>
      </c>
      <c r="CK304" s="249" t="s">
        <v>11299</v>
      </c>
      <c r="CL304" s="250" t="e">
        <v>#N/A</v>
      </c>
      <c r="CM304" s="239"/>
      <c r="CN304" s="251">
        <v>0</v>
      </c>
      <c r="CO304" s="471"/>
      <c r="CP304" s="251" t="str">
        <f t="shared" si="45"/>
        <v>0-</v>
      </c>
      <c r="CQ304" s="471"/>
      <c r="CR304" s="252" t="str">
        <f t="shared" si="40"/>
        <v xml:space="preserve">; ; </v>
      </c>
      <c r="CS304" s="252" t="str">
        <f t="shared" si="41"/>
        <v xml:space="preserve">; ; </v>
      </c>
      <c r="CT304" s="425"/>
      <c r="CU304" s="252" t="e">
        <v>#REF!</v>
      </c>
      <c r="CX304" s="239"/>
      <c r="CY304" s="240"/>
      <c r="CZ304" s="240"/>
      <c r="DA304" s="240"/>
      <c r="DB304" s="239"/>
      <c r="DD304" s="240"/>
      <c r="DE304" s="239"/>
      <c r="DF304" s="253"/>
      <c r="DH304" s="472"/>
      <c r="DI304" s="497"/>
      <c r="DJ304" s="254"/>
      <c r="DK304" s="239"/>
    </row>
    <row r="305" spans="1:115" ht="14.5" x14ac:dyDescent="0.35">
      <c r="A305" s="469"/>
      <c r="B305" s="239"/>
      <c r="C305" s="240"/>
      <c r="D305" s="240"/>
      <c r="E305" s="240"/>
      <c r="F305" s="367"/>
      <c r="G305" s="239"/>
      <c r="H305" s="240"/>
      <c r="J305" s="241"/>
      <c r="K305" s="241"/>
      <c r="M305" s="473"/>
      <c r="O305" s="239"/>
      <c r="Q305" s="143" t="e">
        <f>INDEX(AssetClass[Asset Class], MATCH('9.3 MAL- Bus Facilities Entry'!P305, AssetClass[Class Description], 0))</f>
        <v>#N/A</v>
      </c>
      <c r="R305" s="143"/>
      <c r="S305" s="242"/>
      <c r="T305" s="239"/>
      <c r="U305" s="243" t="e" cm="1">
        <f t="array" ref="U305">INDEX('Custom Field Tbl'!$N$5:$N$446, MATCH('9.3 MAL- Bus Facilities Entry'!$Q305 &amp; '9.3 MAL- Bus Facilities Entry'!U$3, 'Custom Field Tbl'!$M$5:$M$446 &amp; 'Custom Field Tbl'!$O$5:$O$446, 0 ))</f>
        <v>#N/A</v>
      </c>
      <c r="V305" s="143" t="str">
        <f>IF(ISNA(INDEX(CFV_Tbl[CF Description], MATCH('9.3 MAL- Bus Facilities Entry'!U305, CFV_Tbl[CF Code], 0)) ), "Field Not Required", INDEX(CFV_Tbl[CF Description], MATCH('9.3 MAL- Bus Facilities Entry'!U305, CFV_Tbl[CF Code], 0)) )</f>
        <v>Field Not Required</v>
      </c>
      <c r="Y305" s="243" t="e" cm="1">
        <f t="array" ref="Y305">INDEX('Custom Field Tbl'!$N$5:$N$446, MATCH('9.3 MAL- Bus Facilities Entry'!$Q305 &amp; '9.3 MAL- Bus Facilities Entry'!Y$3, 'Custom Field Tbl'!$M$5:$M$446 &amp; 'Custom Field Tbl'!$O$5:$O$446, 0 ))</f>
        <v>#N/A</v>
      </c>
      <c r="Z305" s="143" t="str">
        <f>IF(ISNA(INDEX(CFV_Tbl[CF Description], MATCH('9.3 MAL- Bus Facilities Entry'!Y305, CFV_Tbl[CF Code], 0)) ), "Field Not Required", INDEX(CFV_Tbl[CF Description], MATCH('9.3 MAL- Bus Facilities Entry'!Y305, CFV_Tbl[CF Code], 0)) )</f>
        <v>Field Not Required</v>
      </c>
      <c r="AC305" s="243" t="e" cm="1">
        <f t="array" ref="AC305">INDEX('Custom Field Tbl'!$N$5:$N$446, MATCH('9.3 MAL- Bus Facilities Entry'!$Q305 &amp; '9.3 MAL- Bus Facilities Entry'!AC$3, 'Custom Field Tbl'!$M$5:$M$446 &amp; 'Custom Field Tbl'!$O$5:$O$446, 0 ))</f>
        <v>#N/A</v>
      </c>
      <c r="AD305" s="143" t="str">
        <f>IF(ISNA(INDEX(CFV_Tbl[CF Description], MATCH('9.3 MAL- Bus Facilities Entry'!AC305, CFV_Tbl[CF Code], 0)) ), "Field Not Required", INDEX(CFV_Tbl[CF Description], MATCH('9.3 MAL- Bus Facilities Entry'!AC305, CFV_Tbl[CF Code], 0)) )</f>
        <v>Field Not Required</v>
      </c>
      <c r="AG305" s="243" t="e" cm="1">
        <f t="array" ref="AG305">INDEX('Custom Field Tbl'!$N$5:$N$446, MATCH('9.3 MAL- Bus Facilities Entry'!$Q305 &amp; '9.3 MAL- Bus Facilities Entry'!AG$3, 'Custom Field Tbl'!$M$5:$M$446 &amp; 'Custom Field Tbl'!$O$5:$O$446, 0 ))</f>
        <v>#N/A</v>
      </c>
      <c r="AH305" s="143" t="str">
        <f>IF(ISNA(INDEX(CFV_Tbl[CF Description], MATCH('9.3 MAL- Bus Facilities Entry'!AG305, CFV_Tbl[CF Code], 0)) ), "Field Not Required", INDEX(CFV_Tbl[CF Description], MATCH('9.3 MAL- Bus Facilities Entry'!AG305, CFV_Tbl[CF Code], 0)) )</f>
        <v>Field Not Required</v>
      </c>
      <c r="AK305" s="243" t="e" cm="1">
        <f t="array" ref="AK305">INDEX('Custom Field Tbl'!$N$5:$N$446, MATCH('9.3 MAL- Bus Facilities Entry'!$Q305 &amp; '9.3 MAL- Bus Facilities Entry'!AK$3, 'Custom Field Tbl'!$M$5:$M$446 &amp; 'Custom Field Tbl'!$O$5:$O$446, 0 ))</f>
        <v>#N/A</v>
      </c>
      <c r="AL305" s="143" t="str">
        <f>IF(ISNA(INDEX(CFV_Tbl[CF Description], MATCH('9.3 MAL- Bus Facilities Entry'!AK305, CFV_Tbl[CF Code], 0)) ), "Field Not Required", INDEX(CFV_Tbl[CF Description], MATCH('9.3 MAL- Bus Facilities Entry'!AK305, CFV_Tbl[CF Code], 0)) )</f>
        <v>Field Not Required</v>
      </c>
      <c r="AO305" s="243" t="e" cm="1">
        <f t="array" ref="AO305">INDEX('Custom Field Tbl'!$N$5:$N$446, MATCH('9.3 MAL- Bus Facilities Entry'!$Q305 &amp; '9.3 MAL- Bus Facilities Entry'!AO$3, 'Custom Field Tbl'!$M$5:$M$446 &amp; 'Custom Field Tbl'!$O$5:$O$446, 0 ))</f>
        <v>#N/A</v>
      </c>
      <c r="AP305" s="143" t="str">
        <f>IF(ISNA(INDEX(CFV_Tbl[CF Description], MATCH('9.3 MAL- Bus Facilities Entry'!AO305, CFV_Tbl[CF Code], 0)) ), "Field Not Required", INDEX(CFV_Tbl[CF Description], MATCH('9.3 MAL- Bus Facilities Entry'!AO305, CFV_Tbl[CF Code], 0)) )</f>
        <v>Field Not Required</v>
      </c>
      <c r="AS305" s="243" t="e" cm="1">
        <f t="array" ref="AS305">INDEX('Custom Field Tbl'!$N$5:$N$446, MATCH('9.3 MAL- Bus Facilities Entry'!$Q305 &amp; '9.3 MAL- Bus Facilities Entry'!AS$3, 'Custom Field Tbl'!$M$5:$M$446 &amp; 'Custom Field Tbl'!$O$5:$O$446, 0 ))</f>
        <v>#N/A</v>
      </c>
      <c r="AT305" s="143" t="str">
        <f>IF(ISNA(INDEX(CFV_Tbl[CF Description], MATCH('9.3 MAL- Bus Facilities Entry'!AS305, CFV_Tbl[CF Code], 0)) ), "Field Not Required", INDEX(CFV_Tbl[CF Description], MATCH('9.3 MAL- Bus Facilities Entry'!AS305, CFV_Tbl[CF Code], 0)) )</f>
        <v>Field Not Required</v>
      </c>
      <c r="AW305" s="243" t="e" cm="1">
        <f t="array" ref="AW305">INDEX('Custom Field Tbl'!$N$5:$N$446, MATCH('9.3 MAL- Bus Facilities Entry'!$Q305 &amp; '9.3 MAL- Bus Facilities Entry'!AW$3, 'Custom Field Tbl'!$M$5:$M$446 &amp; 'Custom Field Tbl'!$O$5:$O$446, 0 ))</f>
        <v>#N/A</v>
      </c>
      <c r="AX305" s="143" t="str">
        <f>IF(ISNA(INDEX(CFV_Tbl[CF Description], MATCH('9.3 MAL- Bus Facilities Entry'!AW305, CFV_Tbl[CF Code], 0)) ), "Field Not Required", INDEX(CFV_Tbl[CF Description], MATCH('9.3 MAL- Bus Facilities Entry'!AW305, CFV_Tbl[CF Code], 0)) )</f>
        <v>Field Not Required</v>
      </c>
      <c r="BA305" s="243" t="e" cm="1">
        <f t="array" ref="BA305">INDEX('Custom Field Tbl'!$N$5:$N$446, MATCH('9.3 MAL- Bus Facilities Entry'!$Q305 &amp; '9.3 MAL- Bus Facilities Entry'!BA$3, 'Custom Field Tbl'!$M$5:$M$446 &amp; 'Custom Field Tbl'!$O$5:$O$446, 0 ))</f>
        <v>#N/A</v>
      </c>
      <c r="BB305" s="143" t="str">
        <f>IF(ISNA(INDEX(CFV_Tbl[CF Description], MATCH('9.3 MAL- Bus Facilities Entry'!BA305, CFV_Tbl[CF Code], 0)) ), "Field Not Required", INDEX(CFV_Tbl[CF Description], MATCH('9.3 MAL- Bus Facilities Entry'!BA305, CFV_Tbl[CF Code], 0)) )</f>
        <v>Field Not Required</v>
      </c>
      <c r="BE305" s="243" t="e" cm="1">
        <f t="array" ref="BE305">INDEX('Custom Field Tbl'!$N$5:$N$446, MATCH('9.3 MAL- Bus Facilities Entry'!$Q305 &amp; '9.3 MAL- Bus Facilities Entry'!BE$3, 'Custom Field Tbl'!$M$5:$M$446 &amp; 'Custom Field Tbl'!$O$5:$O$446, 0 ))</f>
        <v>#N/A</v>
      </c>
      <c r="BF305" s="143" t="str">
        <f>IF(ISNA(INDEX(CFV_Tbl[CF Description], MATCH('9.3 MAL- Bus Facilities Entry'!BE305, CFV_Tbl[CF Code], 0)) ), "Field Not Required", INDEX(CFV_Tbl[CF Description], MATCH('9.3 MAL- Bus Facilities Entry'!BE305, CFV_Tbl[CF Code], 0)) )</f>
        <v>Field Not Required</v>
      </c>
      <c r="BI305" s="239"/>
      <c r="BJ305" s="243" t="e">
        <f>INDEX(Mnemonic[Code], MATCH('9.3 MAL- Bus Facilities Entry'!BS305, Mnemonic[Description], 0))</f>
        <v>#N/A</v>
      </c>
      <c r="BK305" s="243" t="e">
        <f>INDEX(Mnemonic[Code], MATCH('9.3 MAL- Bus Facilities Entry'!BT305, Mnemonic[Description], 0))</f>
        <v>#N/A</v>
      </c>
      <c r="BL305" s="243" t="e">
        <f>IF(ISNA(INDEX(Mnemonic[Code], MATCH( '9.3 MAL- Bus Facilities Entry'!BU305, Mnemonic[Description], 0)) ),  INDEX(Mnemonic[Code], MATCH( LEFT('9.3 MAL- Bus Facilities Entry'!BU305, LEN(BU305)-2), Mnemonic[Description], 0)),  INDEX(Mnemonic[Code], MATCH( '9.3 MAL- Bus Facilities Entry'!BU305, Mnemonic[Description], 0)) )</f>
        <v>#VALUE!</v>
      </c>
      <c r="BM305" s="243" t="e">
        <f>IF(ISNA(INDEX(Mnemonic[Code], MATCH( '9.3 MAL- Bus Facilities Entry'!BV305, Mnemonic[Description], 0)) ),  INDEX(Mnemonic[Code], MATCH( LEFT('9.3 MAL- Bus Facilities Entry'!BV305, LEN(BV305)-2), Mnemonic[Description], 0)),  INDEX(Mnemonic[Code], MATCH( '9.3 MAL- Bus Facilities Entry'!BV305, Mnemonic[Description], 0)) )</f>
        <v>#VALUE!</v>
      </c>
      <c r="BN305" s="243" t="e">
        <f>IF(ISNA(INDEX(Mnemonic[Code], MATCH( '9.3 MAL- Bus Facilities Entry'!BW305, Mnemonic[Description], 0)) ),  INDEX(Mnemonic[Code], MATCH( LEFT('9.3 MAL- Bus Facilities Entry'!BW305, LEN(BW305)-1), Mnemonic[Description], 0)),  INDEX(Mnemonic[Code], MATCH( '9.3 MAL- Bus Facilities Entry'!BW305, Mnemonic[Description], 0)) )</f>
        <v>#VALUE!</v>
      </c>
      <c r="BO305" s="243" t="e">
        <f>IF(ISNA(INDEX(Mnemonic[Code], MATCH( '9.3 MAL- Bus Facilities Entry'!BX305, Mnemonic[Description], 0)) ),  INDEX(Mnemonic[Code], MATCH( LEFT('9.3 MAL- Bus Facilities Entry'!BX305, LEN(BX305)-1), Mnemonic[Description], 0)),  INDEX(Mnemonic[Code], MATCH( '9.3 MAL- Bus Facilities Entry'!BX305, Mnemonic[Description], 0)) )</f>
        <v>#VALUE!</v>
      </c>
      <c r="BP305" s="243" t="e">
        <f t="shared" si="42"/>
        <v>#N/A</v>
      </c>
      <c r="BQ305" s="243" t="e">
        <f t="shared" si="39"/>
        <v>#N/A</v>
      </c>
      <c r="BR305" s="243" t="e">
        <f t="shared" si="43"/>
        <v>#VALUE!</v>
      </c>
      <c r="BS305" s="245"/>
      <c r="BT305" s="245"/>
      <c r="BU305" s="244"/>
      <c r="BV305" s="244"/>
      <c r="BW305" s="244"/>
      <c r="BX305" s="244"/>
      <c r="BZ305" s="239"/>
      <c r="CA305" s="246" t="e">
        <f>INDEX('MAL-OTHERLOOKUPS'!$ES$4:$ES$56, MATCH('9.3 MAL- Bus Facilities Entry'!CE305, 'MAL-OTHERLOOKUPS'!$ET$4:$ET$56, 0))</f>
        <v>#N/A</v>
      </c>
      <c r="CB305" s="247" t="str">
        <f t="shared" si="44"/>
        <v>L--</v>
      </c>
      <c r="CC305" s="247"/>
      <c r="CD305" s="425"/>
      <c r="CE305" s="425"/>
      <c r="CF305" s="425"/>
      <c r="CG305" s="248"/>
      <c r="CH305" s="367"/>
      <c r="CI305" s="367"/>
      <c r="CJ305" s="249" t="s">
        <v>11299</v>
      </c>
      <c r="CK305" s="249" t="s">
        <v>11299</v>
      </c>
      <c r="CL305" s="250" t="e">
        <v>#N/A</v>
      </c>
      <c r="CM305" s="239"/>
      <c r="CN305" s="251">
        <v>0</v>
      </c>
      <c r="CO305" s="471"/>
      <c r="CP305" s="251" t="str">
        <f t="shared" si="45"/>
        <v>0-</v>
      </c>
      <c r="CQ305" s="471"/>
      <c r="CR305" s="252" t="str">
        <f t="shared" si="40"/>
        <v xml:space="preserve">; ; </v>
      </c>
      <c r="CS305" s="252" t="str">
        <f t="shared" si="41"/>
        <v xml:space="preserve">; ; </v>
      </c>
      <c r="CT305" s="425"/>
      <c r="CU305" s="252" t="e">
        <v>#REF!</v>
      </c>
      <c r="CX305" s="239"/>
      <c r="CY305" s="240"/>
      <c r="CZ305" s="240"/>
      <c r="DA305" s="240"/>
      <c r="DB305" s="239"/>
      <c r="DD305" s="240"/>
      <c r="DE305" s="239"/>
      <c r="DF305" s="253"/>
      <c r="DH305" s="472"/>
      <c r="DI305" s="497"/>
      <c r="DJ305" s="254"/>
      <c r="DK305" s="239"/>
    </row>
    <row r="306" spans="1:115" ht="14.5" x14ac:dyDescent="0.35">
      <c r="A306" s="469"/>
      <c r="B306" s="239"/>
      <c r="C306" s="240"/>
      <c r="D306" s="240"/>
      <c r="E306" s="240"/>
      <c r="F306" s="367"/>
      <c r="G306" s="239"/>
      <c r="H306" s="240"/>
      <c r="J306" s="241"/>
      <c r="K306" s="241"/>
      <c r="M306" s="473"/>
      <c r="O306" s="239"/>
      <c r="Q306" s="143" t="e">
        <f>INDEX(AssetClass[Asset Class], MATCH('9.3 MAL- Bus Facilities Entry'!P306, AssetClass[Class Description], 0))</f>
        <v>#N/A</v>
      </c>
      <c r="R306" s="143"/>
      <c r="S306" s="242"/>
      <c r="T306" s="239"/>
      <c r="U306" s="243" t="e" cm="1">
        <f t="array" ref="U306">INDEX('Custom Field Tbl'!$N$5:$N$446, MATCH('9.3 MAL- Bus Facilities Entry'!$Q306 &amp; '9.3 MAL- Bus Facilities Entry'!U$3, 'Custom Field Tbl'!$M$5:$M$446 &amp; 'Custom Field Tbl'!$O$5:$O$446, 0 ))</f>
        <v>#N/A</v>
      </c>
      <c r="V306" s="143" t="str">
        <f>IF(ISNA(INDEX(CFV_Tbl[CF Description], MATCH('9.3 MAL- Bus Facilities Entry'!U306, CFV_Tbl[CF Code], 0)) ), "Field Not Required", INDEX(CFV_Tbl[CF Description], MATCH('9.3 MAL- Bus Facilities Entry'!U306, CFV_Tbl[CF Code], 0)) )</f>
        <v>Field Not Required</v>
      </c>
      <c r="Y306" s="243" t="e" cm="1">
        <f t="array" ref="Y306">INDEX('Custom Field Tbl'!$N$5:$N$446, MATCH('9.3 MAL- Bus Facilities Entry'!$Q306 &amp; '9.3 MAL- Bus Facilities Entry'!Y$3, 'Custom Field Tbl'!$M$5:$M$446 &amp; 'Custom Field Tbl'!$O$5:$O$446, 0 ))</f>
        <v>#N/A</v>
      </c>
      <c r="Z306" s="143" t="str">
        <f>IF(ISNA(INDEX(CFV_Tbl[CF Description], MATCH('9.3 MAL- Bus Facilities Entry'!Y306, CFV_Tbl[CF Code], 0)) ), "Field Not Required", INDEX(CFV_Tbl[CF Description], MATCH('9.3 MAL- Bus Facilities Entry'!Y306, CFV_Tbl[CF Code], 0)) )</f>
        <v>Field Not Required</v>
      </c>
      <c r="AC306" s="243" t="e" cm="1">
        <f t="array" ref="AC306">INDEX('Custom Field Tbl'!$N$5:$N$446, MATCH('9.3 MAL- Bus Facilities Entry'!$Q306 &amp; '9.3 MAL- Bus Facilities Entry'!AC$3, 'Custom Field Tbl'!$M$5:$M$446 &amp; 'Custom Field Tbl'!$O$5:$O$446, 0 ))</f>
        <v>#N/A</v>
      </c>
      <c r="AD306" s="143" t="str">
        <f>IF(ISNA(INDEX(CFV_Tbl[CF Description], MATCH('9.3 MAL- Bus Facilities Entry'!AC306, CFV_Tbl[CF Code], 0)) ), "Field Not Required", INDEX(CFV_Tbl[CF Description], MATCH('9.3 MAL- Bus Facilities Entry'!AC306, CFV_Tbl[CF Code], 0)) )</f>
        <v>Field Not Required</v>
      </c>
      <c r="AG306" s="243" t="e" cm="1">
        <f t="array" ref="AG306">INDEX('Custom Field Tbl'!$N$5:$N$446, MATCH('9.3 MAL- Bus Facilities Entry'!$Q306 &amp; '9.3 MAL- Bus Facilities Entry'!AG$3, 'Custom Field Tbl'!$M$5:$M$446 &amp; 'Custom Field Tbl'!$O$5:$O$446, 0 ))</f>
        <v>#N/A</v>
      </c>
      <c r="AH306" s="143" t="str">
        <f>IF(ISNA(INDEX(CFV_Tbl[CF Description], MATCH('9.3 MAL- Bus Facilities Entry'!AG306, CFV_Tbl[CF Code], 0)) ), "Field Not Required", INDEX(CFV_Tbl[CF Description], MATCH('9.3 MAL- Bus Facilities Entry'!AG306, CFV_Tbl[CF Code], 0)) )</f>
        <v>Field Not Required</v>
      </c>
      <c r="AK306" s="243" t="e" cm="1">
        <f t="array" ref="AK306">INDEX('Custom Field Tbl'!$N$5:$N$446, MATCH('9.3 MAL- Bus Facilities Entry'!$Q306 &amp; '9.3 MAL- Bus Facilities Entry'!AK$3, 'Custom Field Tbl'!$M$5:$M$446 &amp; 'Custom Field Tbl'!$O$5:$O$446, 0 ))</f>
        <v>#N/A</v>
      </c>
      <c r="AL306" s="143" t="str">
        <f>IF(ISNA(INDEX(CFV_Tbl[CF Description], MATCH('9.3 MAL- Bus Facilities Entry'!AK306, CFV_Tbl[CF Code], 0)) ), "Field Not Required", INDEX(CFV_Tbl[CF Description], MATCH('9.3 MAL- Bus Facilities Entry'!AK306, CFV_Tbl[CF Code], 0)) )</f>
        <v>Field Not Required</v>
      </c>
      <c r="AO306" s="243" t="e" cm="1">
        <f t="array" ref="AO306">INDEX('Custom Field Tbl'!$N$5:$N$446, MATCH('9.3 MAL- Bus Facilities Entry'!$Q306 &amp; '9.3 MAL- Bus Facilities Entry'!AO$3, 'Custom Field Tbl'!$M$5:$M$446 &amp; 'Custom Field Tbl'!$O$5:$O$446, 0 ))</f>
        <v>#N/A</v>
      </c>
      <c r="AP306" s="143" t="str">
        <f>IF(ISNA(INDEX(CFV_Tbl[CF Description], MATCH('9.3 MAL- Bus Facilities Entry'!AO306, CFV_Tbl[CF Code], 0)) ), "Field Not Required", INDEX(CFV_Tbl[CF Description], MATCH('9.3 MAL- Bus Facilities Entry'!AO306, CFV_Tbl[CF Code], 0)) )</f>
        <v>Field Not Required</v>
      </c>
      <c r="AS306" s="243" t="e" cm="1">
        <f t="array" ref="AS306">INDEX('Custom Field Tbl'!$N$5:$N$446, MATCH('9.3 MAL- Bus Facilities Entry'!$Q306 &amp; '9.3 MAL- Bus Facilities Entry'!AS$3, 'Custom Field Tbl'!$M$5:$M$446 &amp; 'Custom Field Tbl'!$O$5:$O$446, 0 ))</f>
        <v>#N/A</v>
      </c>
      <c r="AT306" s="143" t="str">
        <f>IF(ISNA(INDEX(CFV_Tbl[CF Description], MATCH('9.3 MAL- Bus Facilities Entry'!AS306, CFV_Tbl[CF Code], 0)) ), "Field Not Required", INDEX(CFV_Tbl[CF Description], MATCH('9.3 MAL- Bus Facilities Entry'!AS306, CFV_Tbl[CF Code], 0)) )</f>
        <v>Field Not Required</v>
      </c>
      <c r="AW306" s="243" t="e" cm="1">
        <f t="array" ref="AW306">INDEX('Custom Field Tbl'!$N$5:$N$446, MATCH('9.3 MAL- Bus Facilities Entry'!$Q306 &amp; '9.3 MAL- Bus Facilities Entry'!AW$3, 'Custom Field Tbl'!$M$5:$M$446 &amp; 'Custom Field Tbl'!$O$5:$O$446, 0 ))</f>
        <v>#N/A</v>
      </c>
      <c r="AX306" s="143" t="str">
        <f>IF(ISNA(INDEX(CFV_Tbl[CF Description], MATCH('9.3 MAL- Bus Facilities Entry'!AW306, CFV_Tbl[CF Code], 0)) ), "Field Not Required", INDEX(CFV_Tbl[CF Description], MATCH('9.3 MAL- Bus Facilities Entry'!AW306, CFV_Tbl[CF Code], 0)) )</f>
        <v>Field Not Required</v>
      </c>
      <c r="BA306" s="243" t="e" cm="1">
        <f t="array" ref="BA306">INDEX('Custom Field Tbl'!$N$5:$N$446, MATCH('9.3 MAL- Bus Facilities Entry'!$Q306 &amp; '9.3 MAL- Bus Facilities Entry'!BA$3, 'Custom Field Tbl'!$M$5:$M$446 &amp; 'Custom Field Tbl'!$O$5:$O$446, 0 ))</f>
        <v>#N/A</v>
      </c>
      <c r="BB306" s="143" t="str">
        <f>IF(ISNA(INDEX(CFV_Tbl[CF Description], MATCH('9.3 MAL- Bus Facilities Entry'!BA306, CFV_Tbl[CF Code], 0)) ), "Field Not Required", INDEX(CFV_Tbl[CF Description], MATCH('9.3 MAL- Bus Facilities Entry'!BA306, CFV_Tbl[CF Code], 0)) )</f>
        <v>Field Not Required</v>
      </c>
      <c r="BE306" s="243" t="e" cm="1">
        <f t="array" ref="BE306">INDEX('Custom Field Tbl'!$N$5:$N$446, MATCH('9.3 MAL- Bus Facilities Entry'!$Q306 &amp; '9.3 MAL- Bus Facilities Entry'!BE$3, 'Custom Field Tbl'!$M$5:$M$446 &amp; 'Custom Field Tbl'!$O$5:$O$446, 0 ))</f>
        <v>#N/A</v>
      </c>
      <c r="BF306" s="143" t="str">
        <f>IF(ISNA(INDEX(CFV_Tbl[CF Description], MATCH('9.3 MAL- Bus Facilities Entry'!BE306, CFV_Tbl[CF Code], 0)) ), "Field Not Required", INDEX(CFV_Tbl[CF Description], MATCH('9.3 MAL- Bus Facilities Entry'!BE306, CFV_Tbl[CF Code], 0)) )</f>
        <v>Field Not Required</v>
      </c>
      <c r="BI306" s="239"/>
      <c r="BJ306" s="243" t="e">
        <f>INDEX(Mnemonic[Code], MATCH('9.3 MAL- Bus Facilities Entry'!BS306, Mnemonic[Description], 0))</f>
        <v>#N/A</v>
      </c>
      <c r="BK306" s="243" t="e">
        <f>INDEX(Mnemonic[Code], MATCH('9.3 MAL- Bus Facilities Entry'!BT306, Mnemonic[Description], 0))</f>
        <v>#N/A</v>
      </c>
      <c r="BL306" s="243" t="e">
        <f>IF(ISNA(INDEX(Mnemonic[Code], MATCH( '9.3 MAL- Bus Facilities Entry'!BU306, Mnemonic[Description], 0)) ),  INDEX(Mnemonic[Code], MATCH( LEFT('9.3 MAL- Bus Facilities Entry'!BU306, LEN(BU306)-2), Mnemonic[Description], 0)),  INDEX(Mnemonic[Code], MATCH( '9.3 MAL- Bus Facilities Entry'!BU306, Mnemonic[Description], 0)) )</f>
        <v>#VALUE!</v>
      </c>
      <c r="BM306" s="243" t="e">
        <f>IF(ISNA(INDEX(Mnemonic[Code], MATCH( '9.3 MAL- Bus Facilities Entry'!BV306, Mnemonic[Description], 0)) ),  INDEX(Mnemonic[Code], MATCH( LEFT('9.3 MAL- Bus Facilities Entry'!BV306, LEN(BV306)-2), Mnemonic[Description], 0)),  INDEX(Mnemonic[Code], MATCH( '9.3 MAL- Bus Facilities Entry'!BV306, Mnemonic[Description], 0)) )</f>
        <v>#VALUE!</v>
      </c>
      <c r="BN306" s="243" t="e">
        <f>IF(ISNA(INDEX(Mnemonic[Code], MATCH( '9.3 MAL- Bus Facilities Entry'!BW306, Mnemonic[Description], 0)) ),  INDEX(Mnemonic[Code], MATCH( LEFT('9.3 MAL- Bus Facilities Entry'!BW306, LEN(BW306)-1), Mnemonic[Description], 0)),  INDEX(Mnemonic[Code], MATCH( '9.3 MAL- Bus Facilities Entry'!BW306, Mnemonic[Description], 0)) )</f>
        <v>#VALUE!</v>
      </c>
      <c r="BO306" s="243" t="e">
        <f>IF(ISNA(INDEX(Mnemonic[Code], MATCH( '9.3 MAL- Bus Facilities Entry'!BX306, Mnemonic[Description], 0)) ),  INDEX(Mnemonic[Code], MATCH( LEFT('9.3 MAL- Bus Facilities Entry'!BX306, LEN(BX306)-1), Mnemonic[Description], 0)),  INDEX(Mnemonic[Code], MATCH( '9.3 MAL- Bus Facilities Entry'!BX306, Mnemonic[Description], 0)) )</f>
        <v>#VALUE!</v>
      </c>
      <c r="BP306" s="243" t="e">
        <f t="shared" si="42"/>
        <v>#N/A</v>
      </c>
      <c r="BQ306" s="243" t="e">
        <f t="shared" si="39"/>
        <v>#N/A</v>
      </c>
      <c r="BR306" s="243" t="e">
        <f t="shared" si="43"/>
        <v>#VALUE!</v>
      </c>
      <c r="BS306" s="245"/>
      <c r="BT306" s="245"/>
      <c r="BU306" s="244"/>
      <c r="BV306" s="244"/>
      <c r="BW306" s="244"/>
      <c r="BX306" s="244"/>
      <c r="BZ306" s="239"/>
      <c r="CA306" s="246" t="e">
        <f>INDEX('MAL-OTHERLOOKUPS'!$ES$4:$ES$56, MATCH('9.3 MAL- Bus Facilities Entry'!CE306, 'MAL-OTHERLOOKUPS'!$ET$4:$ET$56, 0))</f>
        <v>#N/A</v>
      </c>
      <c r="CB306" s="247" t="str">
        <f t="shared" si="44"/>
        <v>L--</v>
      </c>
      <c r="CC306" s="247"/>
      <c r="CD306" s="425"/>
      <c r="CE306" s="425"/>
      <c r="CF306" s="425"/>
      <c r="CG306" s="248"/>
      <c r="CH306" s="367"/>
      <c r="CI306" s="367"/>
      <c r="CJ306" s="249" t="s">
        <v>11299</v>
      </c>
      <c r="CK306" s="249" t="s">
        <v>11299</v>
      </c>
      <c r="CL306" s="250" t="e">
        <v>#N/A</v>
      </c>
      <c r="CM306" s="239"/>
      <c r="CN306" s="251">
        <v>0</v>
      </c>
      <c r="CO306" s="471"/>
      <c r="CP306" s="251" t="str">
        <f t="shared" si="45"/>
        <v>0-</v>
      </c>
      <c r="CQ306" s="471"/>
      <c r="CR306" s="252" t="str">
        <f t="shared" si="40"/>
        <v xml:space="preserve">; ; </v>
      </c>
      <c r="CS306" s="252" t="str">
        <f t="shared" si="41"/>
        <v xml:space="preserve">; ; </v>
      </c>
      <c r="CT306" s="425"/>
      <c r="CU306" s="252" t="e">
        <v>#REF!</v>
      </c>
      <c r="CX306" s="239"/>
      <c r="CY306" s="240"/>
      <c r="CZ306" s="240"/>
      <c r="DA306" s="240"/>
      <c r="DB306" s="239"/>
      <c r="DD306" s="240"/>
      <c r="DE306" s="239"/>
      <c r="DF306" s="253"/>
      <c r="DH306" s="472"/>
      <c r="DI306" s="497"/>
      <c r="DJ306" s="254"/>
      <c r="DK306" s="239"/>
    </row>
    <row r="307" spans="1:115" ht="14.5" x14ac:dyDescent="0.35">
      <c r="A307" s="469"/>
      <c r="B307" s="239"/>
      <c r="C307" s="240"/>
      <c r="D307" s="240"/>
      <c r="E307" s="240"/>
      <c r="F307" s="367"/>
      <c r="G307" s="239"/>
      <c r="H307" s="240"/>
      <c r="J307" s="241"/>
      <c r="K307" s="241"/>
      <c r="M307" s="473"/>
      <c r="O307" s="239"/>
      <c r="Q307" s="143" t="e">
        <f>INDEX(AssetClass[Asset Class], MATCH('9.3 MAL- Bus Facilities Entry'!P307, AssetClass[Class Description], 0))</f>
        <v>#N/A</v>
      </c>
      <c r="R307" s="143"/>
      <c r="S307" s="242"/>
      <c r="T307" s="239"/>
      <c r="U307" s="243" t="e" cm="1">
        <f t="array" ref="U307">INDEX('Custom Field Tbl'!$N$5:$N$446, MATCH('9.3 MAL- Bus Facilities Entry'!$Q307 &amp; '9.3 MAL- Bus Facilities Entry'!U$3, 'Custom Field Tbl'!$M$5:$M$446 &amp; 'Custom Field Tbl'!$O$5:$O$446, 0 ))</f>
        <v>#N/A</v>
      </c>
      <c r="V307" s="143" t="str">
        <f>IF(ISNA(INDEX(CFV_Tbl[CF Description], MATCH('9.3 MAL- Bus Facilities Entry'!U307, CFV_Tbl[CF Code], 0)) ), "Field Not Required", INDEX(CFV_Tbl[CF Description], MATCH('9.3 MAL- Bus Facilities Entry'!U307, CFV_Tbl[CF Code], 0)) )</f>
        <v>Field Not Required</v>
      </c>
      <c r="Y307" s="243" t="e" cm="1">
        <f t="array" ref="Y307">INDEX('Custom Field Tbl'!$N$5:$N$446, MATCH('9.3 MAL- Bus Facilities Entry'!$Q307 &amp; '9.3 MAL- Bus Facilities Entry'!Y$3, 'Custom Field Tbl'!$M$5:$M$446 &amp; 'Custom Field Tbl'!$O$5:$O$446, 0 ))</f>
        <v>#N/A</v>
      </c>
      <c r="Z307" s="143" t="str">
        <f>IF(ISNA(INDEX(CFV_Tbl[CF Description], MATCH('9.3 MAL- Bus Facilities Entry'!Y307, CFV_Tbl[CF Code], 0)) ), "Field Not Required", INDEX(CFV_Tbl[CF Description], MATCH('9.3 MAL- Bus Facilities Entry'!Y307, CFV_Tbl[CF Code], 0)) )</f>
        <v>Field Not Required</v>
      </c>
      <c r="AC307" s="243" t="e" cm="1">
        <f t="array" ref="AC307">INDEX('Custom Field Tbl'!$N$5:$N$446, MATCH('9.3 MAL- Bus Facilities Entry'!$Q307 &amp; '9.3 MAL- Bus Facilities Entry'!AC$3, 'Custom Field Tbl'!$M$5:$M$446 &amp; 'Custom Field Tbl'!$O$5:$O$446, 0 ))</f>
        <v>#N/A</v>
      </c>
      <c r="AD307" s="143" t="str">
        <f>IF(ISNA(INDEX(CFV_Tbl[CF Description], MATCH('9.3 MAL- Bus Facilities Entry'!AC307, CFV_Tbl[CF Code], 0)) ), "Field Not Required", INDEX(CFV_Tbl[CF Description], MATCH('9.3 MAL- Bus Facilities Entry'!AC307, CFV_Tbl[CF Code], 0)) )</f>
        <v>Field Not Required</v>
      </c>
      <c r="AG307" s="243" t="e" cm="1">
        <f t="array" ref="AG307">INDEX('Custom Field Tbl'!$N$5:$N$446, MATCH('9.3 MAL- Bus Facilities Entry'!$Q307 &amp; '9.3 MAL- Bus Facilities Entry'!AG$3, 'Custom Field Tbl'!$M$5:$M$446 &amp; 'Custom Field Tbl'!$O$5:$O$446, 0 ))</f>
        <v>#N/A</v>
      </c>
      <c r="AH307" s="143" t="str">
        <f>IF(ISNA(INDEX(CFV_Tbl[CF Description], MATCH('9.3 MAL- Bus Facilities Entry'!AG307, CFV_Tbl[CF Code], 0)) ), "Field Not Required", INDEX(CFV_Tbl[CF Description], MATCH('9.3 MAL- Bus Facilities Entry'!AG307, CFV_Tbl[CF Code], 0)) )</f>
        <v>Field Not Required</v>
      </c>
      <c r="AK307" s="243" t="e" cm="1">
        <f t="array" ref="AK307">INDEX('Custom Field Tbl'!$N$5:$N$446, MATCH('9.3 MAL- Bus Facilities Entry'!$Q307 &amp; '9.3 MAL- Bus Facilities Entry'!AK$3, 'Custom Field Tbl'!$M$5:$M$446 &amp; 'Custom Field Tbl'!$O$5:$O$446, 0 ))</f>
        <v>#N/A</v>
      </c>
      <c r="AL307" s="143" t="str">
        <f>IF(ISNA(INDEX(CFV_Tbl[CF Description], MATCH('9.3 MAL- Bus Facilities Entry'!AK307, CFV_Tbl[CF Code], 0)) ), "Field Not Required", INDEX(CFV_Tbl[CF Description], MATCH('9.3 MAL- Bus Facilities Entry'!AK307, CFV_Tbl[CF Code], 0)) )</f>
        <v>Field Not Required</v>
      </c>
      <c r="AO307" s="243" t="e" cm="1">
        <f t="array" ref="AO307">INDEX('Custom Field Tbl'!$N$5:$N$446, MATCH('9.3 MAL- Bus Facilities Entry'!$Q307 &amp; '9.3 MAL- Bus Facilities Entry'!AO$3, 'Custom Field Tbl'!$M$5:$M$446 &amp; 'Custom Field Tbl'!$O$5:$O$446, 0 ))</f>
        <v>#N/A</v>
      </c>
      <c r="AP307" s="143" t="str">
        <f>IF(ISNA(INDEX(CFV_Tbl[CF Description], MATCH('9.3 MAL- Bus Facilities Entry'!AO307, CFV_Tbl[CF Code], 0)) ), "Field Not Required", INDEX(CFV_Tbl[CF Description], MATCH('9.3 MAL- Bus Facilities Entry'!AO307, CFV_Tbl[CF Code], 0)) )</f>
        <v>Field Not Required</v>
      </c>
      <c r="AS307" s="243" t="e" cm="1">
        <f t="array" ref="AS307">INDEX('Custom Field Tbl'!$N$5:$N$446, MATCH('9.3 MAL- Bus Facilities Entry'!$Q307 &amp; '9.3 MAL- Bus Facilities Entry'!AS$3, 'Custom Field Tbl'!$M$5:$M$446 &amp; 'Custom Field Tbl'!$O$5:$O$446, 0 ))</f>
        <v>#N/A</v>
      </c>
      <c r="AT307" s="143" t="str">
        <f>IF(ISNA(INDEX(CFV_Tbl[CF Description], MATCH('9.3 MAL- Bus Facilities Entry'!AS307, CFV_Tbl[CF Code], 0)) ), "Field Not Required", INDEX(CFV_Tbl[CF Description], MATCH('9.3 MAL- Bus Facilities Entry'!AS307, CFV_Tbl[CF Code], 0)) )</f>
        <v>Field Not Required</v>
      </c>
      <c r="AW307" s="243" t="e" cm="1">
        <f t="array" ref="AW307">INDEX('Custom Field Tbl'!$N$5:$N$446, MATCH('9.3 MAL- Bus Facilities Entry'!$Q307 &amp; '9.3 MAL- Bus Facilities Entry'!AW$3, 'Custom Field Tbl'!$M$5:$M$446 &amp; 'Custom Field Tbl'!$O$5:$O$446, 0 ))</f>
        <v>#N/A</v>
      </c>
      <c r="AX307" s="143" t="str">
        <f>IF(ISNA(INDEX(CFV_Tbl[CF Description], MATCH('9.3 MAL- Bus Facilities Entry'!AW307, CFV_Tbl[CF Code], 0)) ), "Field Not Required", INDEX(CFV_Tbl[CF Description], MATCH('9.3 MAL- Bus Facilities Entry'!AW307, CFV_Tbl[CF Code], 0)) )</f>
        <v>Field Not Required</v>
      </c>
      <c r="BA307" s="243" t="e" cm="1">
        <f t="array" ref="BA307">INDEX('Custom Field Tbl'!$N$5:$N$446, MATCH('9.3 MAL- Bus Facilities Entry'!$Q307 &amp; '9.3 MAL- Bus Facilities Entry'!BA$3, 'Custom Field Tbl'!$M$5:$M$446 &amp; 'Custom Field Tbl'!$O$5:$O$446, 0 ))</f>
        <v>#N/A</v>
      </c>
      <c r="BB307" s="143" t="str">
        <f>IF(ISNA(INDEX(CFV_Tbl[CF Description], MATCH('9.3 MAL- Bus Facilities Entry'!BA307, CFV_Tbl[CF Code], 0)) ), "Field Not Required", INDEX(CFV_Tbl[CF Description], MATCH('9.3 MAL- Bus Facilities Entry'!BA307, CFV_Tbl[CF Code], 0)) )</f>
        <v>Field Not Required</v>
      </c>
      <c r="BE307" s="243" t="e" cm="1">
        <f t="array" ref="BE307">INDEX('Custom Field Tbl'!$N$5:$N$446, MATCH('9.3 MAL- Bus Facilities Entry'!$Q307 &amp; '9.3 MAL- Bus Facilities Entry'!BE$3, 'Custom Field Tbl'!$M$5:$M$446 &amp; 'Custom Field Tbl'!$O$5:$O$446, 0 ))</f>
        <v>#N/A</v>
      </c>
      <c r="BF307" s="143" t="str">
        <f>IF(ISNA(INDEX(CFV_Tbl[CF Description], MATCH('9.3 MAL- Bus Facilities Entry'!BE307, CFV_Tbl[CF Code], 0)) ), "Field Not Required", INDEX(CFV_Tbl[CF Description], MATCH('9.3 MAL- Bus Facilities Entry'!BE307, CFV_Tbl[CF Code], 0)) )</f>
        <v>Field Not Required</v>
      </c>
      <c r="BI307" s="239"/>
      <c r="BJ307" s="243" t="e">
        <f>INDEX(Mnemonic[Code], MATCH('9.3 MAL- Bus Facilities Entry'!BS307, Mnemonic[Description], 0))</f>
        <v>#N/A</v>
      </c>
      <c r="BK307" s="243" t="e">
        <f>INDEX(Mnemonic[Code], MATCH('9.3 MAL- Bus Facilities Entry'!BT307, Mnemonic[Description], 0))</f>
        <v>#N/A</v>
      </c>
      <c r="BL307" s="243" t="e">
        <f>IF(ISNA(INDEX(Mnemonic[Code], MATCH( '9.3 MAL- Bus Facilities Entry'!BU307, Mnemonic[Description], 0)) ),  INDEX(Mnemonic[Code], MATCH( LEFT('9.3 MAL- Bus Facilities Entry'!BU307, LEN(BU307)-2), Mnemonic[Description], 0)),  INDEX(Mnemonic[Code], MATCH( '9.3 MAL- Bus Facilities Entry'!BU307, Mnemonic[Description], 0)) )</f>
        <v>#VALUE!</v>
      </c>
      <c r="BM307" s="243" t="e">
        <f>IF(ISNA(INDEX(Mnemonic[Code], MATCH( '9.3 MAL- Bus Facilities Entry'!BV307, Mnemonic[Description], 0)) ),  INDEX(Mnemonic[Code], MATCH( LEFT('9.3 MAL- Bus Facilities Entry'!BV307, LEN(BV307)-2), Mnemonic[Description], 0)),  INDEX(Mnemonic[Code], MATCH( '9.3 MAL- Bus Facilities Entry'!BV307, Mnemonic[Description], 0)) )</f>
        <v>#VALUE!</v>
      </c>
      <c r="BN307" s="243" t="e">
        <f>IF(ISNA(INDEX(Mnemonic[Code], MATCH( '9.3 MAL- Bus Facilities Entry'!BW307, Mnemonic[Description], 0)) ),  INDEX(Mnemonic[Code], MATCH( LEFT('9.3 MAL- Bus Facilities Entry'!BW307, LEN(BW307)-1), Mnemonic[Description], 0)),  INDEX(Mnemonic[Code], MATCH( '9.3 MAL- Bus Facilities Entry'!BW307, Mnemonic[Description], 0)) )</f>
        <v>#VALUE!</v>
      </c>
      <c r="BO307" s="243" t="e">
        <f>IF(ISNA(INDEX(Mnemonic[Code], MATCH( '9.3 MAL- Bus Facilities Entry'!BX307, Mnemonic[Description], 0)) ),  INDEX(Mnemonic[Code], MATCH( LEFT('9.3 MAL- Bus Facilities Entry'!BX307, LEN(BX307)-1), Mnemonic[Description], 0)),  INDEX(Mnemonic[Code], MATCH( '9.3 MAL- Bus Facilities Entry'!BX307, Mnemonic[Description], 0)) )</f>
        <v>#VALUE!</v>
      </c>
      <c r="BP307" s="243" t="e">
        <f t="shared" si="42"/>
        <v>#N/A</v>
      </c>
      <c r="BQ307" s="243" t="e">
        <f t="shared" si="39"/>
        <v>#N/A</v>
      </c>
      <c r="BR307" s="243" t="e">
        <f t="shared" si="43"/>
        <v>#VALUE!</v>
      </c>
      <c r="BS307" s="245"/>
      <c r="BT307" s="245"/>
      <c r="BU307" s="244"/>
      <c r="BV307" s="244"/>
      <c r="BW307" s="244"/>
      <c r="BX307" s="244"/>
      <c r="BZ307" s="239"/>
      <c r="CA307" s="246" t="e">
        <f>INDEX('MAL-OTHERLOOKUPS'!$ES$4:$ES$56, MATCH('9.3 MAL- Bus Facilities Entry'!CE307, 'MAL-OTHERLOOKUPS'!$ET$4:$ET$56, 0))</f>
        <v>#N/A</v>
      </c>
      <c r="CB307" s="247" t="str">
        <f t="shared" si="44"/>
        <v>L--</v>
      </c>
      <c r="CC307" s="247"/>
      <c r="CD307" s="425"/>
      <c r="CE307" s="425"/>
      <c r="CF307" s="425"/>
      <c r="CG307" s="248"/>
      <c r="CH307" s="367"/>
      <c r="CI307" s="367"/>
      <c r="CJ307" s="249" t="s">
        <v>11299</v>
      </c>
      <c r="CK307" s="249" t="s">
        <v>11299</v>
      </c>
      <c r="CL307" s="250" t="e">
        <v>#N/A</v>
      </c>
      <c r="CM307" s="239"/>
      <c r="CN307" s="251">
        <v>0</v>
      </c>
      <c r="CO307" s="471"/>
      <c r="CP307" s="251" t="str">
        <f t="shared" si="45"/>
        <v>0-</v>
      </c>
      <c r="CQ307" s="471"/>
      <c r="CR307" s="252" t="str">
        <f t="shared" si="40"/>
        <v xml:space="preserve">; ; </v>
      </c>
      <c r="CS307" s="252" t="str">
        <f t="shared" si="41"/>
        <v xml:space="preserve">; ; </v>
      </c>
      <c r="CT307" s="425"/>
      <c r="CU307" s="252" t="e">
        <v>#REF!</v>
      </c>
      <c r="CX307" s="239"/>
      <c r="CY307" s="240"/>
      <c r="CZ307" s="240"/>
      <c r="DA307" s="240"/>
      <c r="DB307" s="239"/>
      <c r="DD307" s="240"/>
      <c r="DE307" s="239"/>
      <c r="DF307" s="253"/>
      <c r="DH307" s="472"/>
      <c r="DI307" s="497"/>
      <c r="DJ307" s="254"/>
      <c r="DK307" s="239"/>
    </row>
    <row r="308" spans="1:115" ht="14.5" x14ac:dyDescent="0.35">
      <c r="A308" s="469"/>
      <c r="B308" s="239"/>
      <c r="C308" s="240"/>
      <c r="D308" s="240"/>
      <c r="E308" s="240"/>
      <c r="F308" s="367"/>
      <c r="G308" s="239"/>
      <c r="H308" s="240"/>
      <c r="J308" s="241"/>
      <c r="K308" s="241"/>
      <c r="M308" s="473"/>
      <c r="O308" s="239"/>
      <c r="Q308" s="143" t="e">
        <f>INDEX(AssetClass[Asset Class], MATCH('9.3 MAL- Bus Facilities Entry'!P308, AssetClass[Class Description], 0))</f>
        <v>#N/A</v>
      </c>
      <c r="R308" s="143"/>
      <c r="S308" s="242"/>
      <c r="T308" s="239"/>
      <c r="U308" s="243" t="e" cm="1">
        <f t="array" ref="U308">INDEX('Custom Field Tbl'!$N$5:$N$446, MATCH('9.3 MAL- Bus Facilities Entry'!$Q308 &amp; '9.3 MAL- Bus Facilities Entry'!U$3, 'Custom Field Tbl'!$M$5:$M$446 &amp; 'Custom Field Tbl'!$O$5:$O$446, 0 ))</f>
        <v>#N/A</v>
      </c>
      <c r="V308" s="143" t="str">
        <f>IF(ISNA(INDEX(CFV_Tbl[CF Description], MATCH('9.3 MAL- Bus Facilities Entry'!U308, CFV_Tbl[CF Code], 0)) ), "Field Not Required", INDEX(CFV_Tbl[CF Description], MATCH('9.3 MAL- Bus Facilities Entry'!U308, CFV_Tbl[CF Code], 0)) )</f>
        <v>Field Not Required</v>
      </c>
      <c r="Y308" s="243" t="e" cm="1">
        <f t="array" ref="Y308">INDEX('Custom Field Tbl'!$N$5:$N$446, MATCH('9.3 MAL- Bus Facilities Entry'!$Q308 &amp; '9.3 MAL- Bus Facilities Entry'!Y$3, 'Custom Field Tbl'!$M$5:$M$446 &amp; 'Custom Field Tbl'!$O$5:$O$446, 0 ))</f>
        <v>#N/A</v>
      </c>
      <c r="Z308" s="143" t="str">
        <f>IF(ISNA(INDEX(CFV_Tbl[CF Description], MATCH('9.3 MAL- Bus Facilities Entry'!Y308, CFV_Tbl[CF Code], 0)) ), "Field Not Required", INDEX(CFV_Tbl[CF Description], MATCH('9.3 MAL- Bus Facilities Entry'!Y308, CFV_Tbl[CF Code], 0)) )</f>
        <v>Field Not Required</v>
      </c>
      <c r="AC308" s="243" t="e" cm="1">
        <f t="array" ref="AC308">INDEX('Custom Field Tbl'!$N$5:$N$446, MATCH('9.3 MAL- Bus Facilities Entry'!$Q308 &amp; '9.3 MAL- Bus Facilities Entry'!AC$3, 'Custom Field Tbl'!$M$5:$M$446 &amp; 'Custom Field Tbl'!$O$5:$O$446, 0 ))</f>
        <v>#N/A</v>
      </c>
      <c r="AD308" s="143" t="str">
        <f>IF(ISNA(INDEX(CFV_Tbl[CF Description], MATCH('9.3 MAL- Bus Facilities Entry'!AC308, CFV_Tbl[CF Code], 0)) ), "Field Not Required", INDEX(CFV_Tbl[CF Description], MATCH('9.3 MAL- Bus Facilities Entry'!AC308, CFV_Tbl[CF Code], 0)) )</f>
        <v>Field Not Required</v>
      </c>
      <c r="AG308" s="243" t="e" cm="1">
        <f t="array" ref="AG308">INDEX('Custom Field Tbl'!$N$5:$N$446, MATCH('9.3 MAL- Bus Facilities Entry'!$Q308 &amp; '9.3 MAL- Bus Facilities Entry'!AG$3, 'Custom Field Tbl'!$M$5:$M$446 &amp; 'Custom Field Tbl'!$O$5:$O$446, 0 ))</f>
        <v>#N/A</v>
      </c>
      <c r="AH308" s="143" t="str">
        <f>IF(ISNA(INDEX(CFV_Tbl[CF Description], MATCH('9.3 MAL- Bus Facilities Entry'!AG308, CFV_Tbl[CF Code], 0)) ), "Field Not Required", INDEX(CFV_Tbl[CF Description], MATCH('9.3 MAL- Bus Facilities Entry'!AG308, CFV_Tbl[CF Code], 0)) )</f>
        <v>Field Not Required</v>
      </c>
      <c r="AK308" s="243" t="e" cm="1">
        <f t="array" ref="AK308">INDEX('Custom Field Tbl'!$N$5:$N$446, MATCH('9.3 MAL- Bus Facilities Entry'!$Q308 &amp; '9.3 MAL- Bus Facilities Entry'!AK$3, 'Custom Field Tbl'!$M$5:$M$446 &amp; 'Custom Field Tbl'!$O$5:$O$446, 0 ))</f>
        <v>#N/A</v>
      </c>
      <c r="AL308" s="143" t="str">
        <f>IF(ISNA(INDEX(CFV_Tbl[CF Description], MATCH('9.3 MAL- Bus Facilities Entry'!AK308, CFV_Tbl[CF Code], 0)) ), "Field Not Required", INDEX(CFV_Tbl[CF Description], MATCH('9.3 MAL- Bus Facilities Entry'!AK308, CFV_Tbl[CF Code], 0)) )</f>
        <v>Field Not Required</v>
      </c>
      <c r="AO308" s="243" t="e" cm="1">
        <f t="array" ref="AO308">INDEX('Custom Field Tbl'!$N$5:$N$446, MATCH('9.3 MAL- Bus Facilities Entry'!$Q308 &amp; '9.3 MAL- Bus Facilities Entry'!AO$3, 'Custom Field Tbl'!$M$5:$M$446 &amp; 'Custom Field Tbl'!$O$5:$O$446, 0 ))</f>
        <v>#N/A</v>
      </c>
      <c r="AP308" s="143" t="str">
        <f>IF(ISNA(INDEX(CFV_Tbl[CF Description], MATCH('9.3 MAL- Bus Facilities Entry'!AO308, CFV_Tbl[CF Code], 0)) ), "Field Not Required", INDEX(CFV_Tbl[CF Description], MATCH('9.3 MAL- Bus Facilities Entry'!AO308, CFV_Tbl[CF Code], 0)) )</f>
        <v>Field Not Required</v>
      </c>
      <c r="AS308" s="243" t="e" cm="1">
        <f t="array" ref="AS308">INDEX('Custom Field Tbl'!$N$5:$N$446, MATCH('9.3 MAL- Bus Facilities Entry'!$Q308 &amp; '9.3 MAL- Bus Facilities Entry'!AS$3, 'Custom Field Tbl'!$M$5:$M$446 &amp; 'Custom Field Tbl'!$O$5:$O$446, 0 ))</f>
        <v>#N/A</v>
      </c>
      <c r="AT308" s="143" t="str">
        <f>IF(ISNA(INDEX(CFV_Tbl[CF Description], MATCH('9.3 MAL- Bus Facilities Entry'!AS308, CFV_Tbl[CF Code], 0)) ), "Field Not Required", INDEX(CFV_Tbl[CF Description], MATCH('9.3 MAL- Bus Facilities Entry'!AS308, CFV_Tbl[CF Code], 0)) )</f>
        <v>Field Not Required</v>
      </c>
      <c r="AW308" s="243" t="e" cm="1">
        <f t="array" ref="AW308">INDEX('Custom Field Tbl'!$N$5:$N$446, MATCH('9.3 MAL- Bus Facilities Entry'!$Q308 &amp; '9.3 MAL- Bus Facilities Entry'!AW$3, 'Custom Field Tbl'!$M$5:$M$446 &amp; 'Custom Field Tbl'!$O$5:$O$446, 0 ))</f>
        <v>#N/A</v>
      </c>
      <c r="AX308" s="143" t="str">
        <f>IF(ISNA(INDEX(CFV_Tbl[CF Description], MATCH('9.3 MAL- Bus Facilities Entry'!AW308, CFV_Tbl[CF Code], 0)) ), "Field Not Required", INDEX(CFV_Tbl[CF Description], MATCH('9.3 MAL- Bus Facilities Entry'!AW308, CFV_Tbl[CF Code], 0)) )</f>
        <v>Field Not Required</v>
      </c>
      <c r="BA308" s="243" t="e" cm="1">
        <f t="array" ref="BA308">INDEX('Custom Field Tbl'!$N$5:$N$446, MATCH('9.3 MAL- Bus Facilities Entry'!$Q308 &amp; '9.3 MAL- Bus Facilities Entry'!BA$3, 'Custom Field Tbl'!$M$5:$M$446 &amp; 'Custom Field Tbl'!$O$5:$O$446, 0 ))</f>
        <v>#N/A</v>
      </c>
      <c r="BB308" s="143" t="str">
        <f>IF(ISNA(INDEX(CFV_Tbl[CF Description], MATCH('9.3 MAL- Bus Facilities Entry'!BA308, CFV_Tbl[CF Code], 0)) ), "Field Not Required", INDEX(CFV_Tbl[CF Description], MATCH('9.3 MAL- Bus Facilities Entry'!BA308, CFV_Tbl[CF Code], 0)) )</f>
        <v>Field Not Required</v>
      </c>
      <c r="BE308" s="243" t="e" cm="1">
        <f t="array" ref="BE308">INDEX('Custom Field Tbl'!$N$5:$N$446, MATCH('9.3 MAL- Bus Facilities Entry'!$Q308 &amp; '9.3 MAL- Bus Facilities Entry'!BE$3, 'Custom Field Tbl'!$M$5:$M$446 &amp; 'Custom Field Tbl'!$O$5:$O$446, 0 ))</f>
        <v>#N/A</v>
      </c>
      <c r="BF308" s="143" t="str">
        <f>IF(ISNA(INDEX(CFV_Tbl[CF Description], MATCH('9.3 MAL- Bus Facilities Entry'!BE308, CFV_Tbl[CF Code], 0)) ), "Field Not Required", INDEX(CFV_Tbl[CF Description], MATCH('9.3 MAL- Bus Facilities Entry'!BE308, CFV_Tbl[CF Code], 0)) )</f>
        <v>Field Not Required</v>
      </c>
      <c r="BI308" s="239"/>
      <c r="BJ308" s="243" t="e">
        <f>INDEX(Mnemonic[Code], MATCH('9.3 MAL- Bus Facilities Entry'!BS308, Mnemonic[Description], 0))</f>
        <v>#N/A</v>
      </c>
      <c r="BK308" s="243" t="e">
        <f>INDEX(Mnemonic[Code], MATCH('9.3 MAL- Bus Facilities Entry'!BT308, Mnemonic[Description], 0))</f>
        <v>#N/A</v>
      </c>
      <c r="BL308" s="243" t="e">
        <f>IF(ISNA(INDEX(Mnemonic[Code], MATCH( '9.3 MAL- Bus Facilities Entry'!BU308, Mnemonic[Description], 0)) ),  INDEX(Mnemonic[Code], MATCH( LEFT('9.3 MAL- Bus Facilities Entry'!BU308, LEN(BU308)-2), Mnemonic[Description], 0)),  INDEX(Mnemonic[Code], MATCH( '9.3 MAL- Bus Facilities Entry'!BU308, Mnemonic[Description], 0)) )</f>
        <v>#VALUE!</v>
      </c>
      <c r="BM308" s="243" t="e">
        <f>IF(ISNA(INDEX(Mnemonic[Code], MATCH( '9.3 MAL- Bus Facilities Entry'!BV308, Mnemonic[Description], 0)) ),  INDEX(Mnemonic[Code], MATCH( LEFT('9.3 MAL- Bus Facilities Entry'!BV308, LEN(BV308)-2), Mnemonic[Description], 0)),  INDEX(Mnemonic[Code], MATCH( '9.3 MAL- Bus Facilities Entry'!BV308, Mnemonic[Description], 0)) )</f>
        <v>#VALUE!</v>
      </c>
      <c r="BN308" s="243" t="e">
        <f>IF(ISNA(INDEX(Mnemonic[Code], MATCH( '9.3 MAL- Bus Facilities Entry'!BW308, Mnemonic[Description], 0)) ),  INDEX(Mnemonic[Code], MATCH( LEFT('9.3 MAL- Bus Facilities Entry'!BW308, LEN(BW308)-1), Mnemonic[Description], 0)),  INDEX(Mnemonic[Code], MATCH( '9.3 MAL- Bus Facilities Entry'!BW308, Mnemonic[Description], 0)) )</f>
        <v>#VALUE!</v>
      </c>
      <c r="BO308" s="243" t="e">
        <f>IF(ISNA(INDEX(Mnemonic[Code], MATCH( '9.3 MAL- Bus Facilities Entry'!BX308, Mnemonic[Description], 0)) ),  INDEX(Mnemonic[Code], MATCH( LEFT('9.3 MAL- Bus Facilities Entry'!BX308, LEN(BX308)-1), Mnemonic[Description], 0)),  INDEX(Mnemonic[Code], MATCH( '9.3 MAL- Bus Facilities Entry'!BX308, Mnemonic[Description], 0)) )</f>
        <v>#VALUE!</v>
      </c>
      <c r="BP308" s="243" t="e">
        <f t="shared" si="42"/>
        <v>#N/A</v>
      </c>
      <c r="BQ308" s="243" t="e">
        <f t="shared" si="39"/>
        <v>#N/A</v>
      </c>
      <c r="BR308" s="243" t="e">
        <f t="shared" si="43"/>
        <v>#VALUE!</v>
      </c>
      <c r="BS308" s="245"/>
      <c r="BT308" s="245"/>
      <c r="BU308" s="244"/>
      <c r="BV308" s="244"/>
      <c r="BW308" s="244"/>
      <c r="BX308" s="244"/>
      <c r="BZ308" s="239"/>
      <c r="CA308" s="246" t="e">
        <f>INDEX('MAL-OTHERLOOKUPS'!$ES$4:$ES$56, MATCH('9.3 MAL- Bus Facilities Entry'!CE308, 'MAL-OTHERLOOKUPS'!$ET$4:$ET$56, 0))</f>
        <v>#N/A</v>
      </c>
      <c r="CB308" s="247" t="str">
        <f t="shared" si="44"/>
        <v>L--</v>
      </c>
      <c r="CC308" s="247"/>
      <c r="CD308" s="425"/>
      <c r="CE308" s="425"/>
      <c r="CF308" s="425"/>
      <c r="CG308" s="248"/>
      <c r="CH308" s="367"/>
      <c r="CI308" s="367"/>
      <c r="CJ308" s="249" t="s">
        <v>11299</v>
      </c>
      <c r="CK308" s="249" t="s">
        <v>11299</v>
      </c>
      <c r="CL308" s="250" t="e">
        <v>#N/A</v>
      </c>
      <c r="CM308" s="239"/>
      <c r="CN308" s="251">
        <v>0</v>
      </c>
      <c r="CO308" s="471"/>
      <c r="CP308" s="251" t="str">
        <f t="shared" si="45"/>
        <v>0-</v>
      </c>
      <c r="CQ308" s="471"/>
      <c r="CR308" s="252" t="str">
        <f t="shared" si="40"/>
        <v xml:space="preserve">; ; </v>
      </c>
      <c r="CS308" s="252" t="str">
        <f t="shared" si="41"/>
        <v xml:space="preserve">; ; </v>
      </c>
      <c r="CT308" s="425"/>
      <c r="CU308" s="252" t="e">
        <v>#REF!</v>
      </c>
      <c r="CX308" s="239"/>
      <c r="CY308" s="240"/>
      <c r="CZ308" s="240"/>
      <c r="DA308" s="240"/>
      <c r="DB308" s="239"/>
      <c r="DD308" s="240"/>
      <c r="DE308" s="239"/>
      <c r="DF308" s="253"/>
      <c r="DH308" s="472"/>
      <c r="DI308" s="497"/>
      <c r="DJ308" s="254"/>
      <c r="DK308" s="239"/>
    </row>
    <row r="309" spans="1:115" ht="14.5" x14ac:dyDescent="0.35">
      <c r="A309" s="469"/>
      <c r="B309" s="239"/>
      <c r="C309" s="240"/>
      <c r="D309" s="240"/>
      <c r="E309" s="240"/>
      <c r="F309" s="367"/>
      <c r="G309" s="239"/>
      <c r="H309" s="240"/>
      <c r="J309" s="241"/>
      <c r="K309" s="241"/>
      <c r="M309" s="473"/>
      <c r="O309" s="239"/>
      <c r="Q309" s="143" t="e">
        <f>INDEX(AssetClass[Asset Class], MATCH('9.3 MAL- Bus Facilities Entry'!P309, AssetClass[Class Description], 0))</f>
        <v>#N/A</v>
      </c>
      <c r="R309" s="143"/>
      <c r="S309" s="242"/>
      <c r="T309" s="239"/>
      <c r="U309" s="243" t="e" cm="1">
        <f t="array" ref="U309">INDEX('Custom Field Tbl'!$N$5:$N$446, MATCH('9.3 MAL- Bus Facilities Entry'!$Q309 &amp; '9.3 MAL- Bus Facilities Entry'!U$3, 'Custom Field Tbl'!$M$5:$M$446 &amp; 'Custom Field Tbl'!$O$5:$O$446, 0 ))</f>
        <v>#N/A</v>
      </c>
      <c r="V309" s="143" t="str">
        <f>IF(ISNA(INDEX(CFV_Tbl[CF Description], MATCH('9.3 MAL- Bus Facilities Entry'!U309, CFV_Tbl[CF Code], 0)) ), "Field Not Required", INDEX(CFV_Tbl[CF Description], MATCH('9.3 MAL- Bus Facilities Entry'!U309, CFV_Tbl[CF Code], 0)) )</f>
        <v>Field Not Required</v>
      </c>
      <c r="Y309" s="243" t="e" cm="1">
        <f t="array" ref="Y309">INDEX('Custom Field Tbl'!$N$5:$N$446, MATCH('9.3 MAL- Bus Facilities Entry'!$Q309 &amp; '9.3 MAL- Bus Facilities Entry'!Y$3, 'Custom Field Tbl'!$M$5:$M$446 &amp; 'Custom Field Tbl'!$O$5:$O$446, 0 ))</f>
        <v>#N/A</v>
      </c>
      <c r="Z309" s="143" t="str">
        <f>IF(ISNA(INDEX(CFV_Tbl[CF Description], MATCH('9.3 MAL- Bus Facilities Entry'!Y309, CFV_Tbl[CF Code], 0)) ), "Field Not Required", INDEX(CFV_Tbl[CF Description], MATCH('9.3 MAL- Bus Facilities Entry'!Y309, CFV_Tbl[CF Code], 0)) )</f>
        <v>Field Not Required</v>
      </c>
      <c r="AC309" s="243" t="e" cm="1">
        <f t="array" ref="AC309">INDEX('Custom Field Tbl'!$N$5:$N$446, MATCH('9.3 MAL- Bus Facilities Entry'!$Q309 &amp; '9.3 MAL- Bus Facilities Entry'!AC$3, 'Custom Field Tbl'!$M$5:$M$446 &amp; 'Custom Field Tbl'!$O$5:$O$446, 0 ))</f>
        <v>#N/A</v>
      </c>
      <c r="AD309" s="143" t="str">
        <f>IF(ISNA(INDEX(CFV_Tbl[CF Description], MATCH('9.3 MAL- Bus Facilities Entry'!AC309, CFV_Tbl[CF Code], 0)) ), "Field Not Required", INDEX(CFV_Tbl[CF Description], MATCH('9.3 MAL- Bus Facilities Entry'!AC309, CFV_Tbl[CF Code], 0)) )</f>
        <v>Field Not Required</v>
      </c>
      <c r="AG309" s="243" t="e" cm="1">
        <f t="array" ref="AG309">INDEX('Custom Field Tbl'!$N$5:$N$446, MATCH('9.3 MAL- Bus Facilities Entry'!$Q309 &amp; '9.3 MAL- Bus Facilities Entry'!AG$3, 'Custom Field Tbl'!$M$5:$M$446 &amp; 'Custom Field Tbl'!$O$5:$O$446, 0 ))</f>
        <v>#N/A</v>
      </c>
      <c r="AH309" s="143" t="str">
        <f>IF(ISNA(INDEX(CFV_Tbl[CF Description], MATCH('9.3 MAL- Bus Facilities Entry'!AG309, CFV_Tbl[CF Code], 0)) ), "Field Not Required", INDEX(CFV_Tbl[CF Description], MATCH('9.3 MAL- Bus Facilities Entry'!AG309, CFV_Tbl[CF Code], 0)) )</f>
        <v>Field Not Required</v>
      </c>
      <c r="AK309" s="243" t="e" cm="1">
        <f t="array" ref="AK309">INDEX('Custom Field Tbl'!$N$5:$N$446, MATCH('9.3 MAL- Bus Facilities Entry'!$Q309 &amp; '9.3 MAL- Bus Facilities Entry'!AK$3, 'Custom Field Tbl'!$M$5:$M$446 &amp; 'Custom Field Tbl'!$O$5:$O$446, 0 ))</f>
        <v>#N/A</v>
      </c>
      <c r="AL309" s="143" t="str">
        <f>IF(ISNA(INDEX(CFV_Tbl[CF Description], MATCH('9.3 MAL- Bus Facilities Entry'!AK309, CFV_Tbl[CF Code], 0)) ), "Field Not Required", INDEX(CFV_Tbl[CF Description], MATCH('9.3 MAL- Bus Facilities Entry'!AK309, CFV_Tbl[CF Code], 0)) )</f>
        <v>Field Not Required</v>
      </c>
      <c r="AO309" s="243" t="e" cm="1">
        <f t="array" ref="AO309">INDEX('Custom Field Tbl'!$N$5:$N$446, MATCH('9.3 MAL- Bus Facilities Entry'!$Q309 &amp; '9.3 MAL- Bus Facilities Entry'!AO$3, 'Custom Field Tbl'!$M$5:$M$446 &amp; 'Custom Field Tbl'!$O$5:$O$446, 0 ))</f>
        <v>#N/A</v>
      </c>
      <c r="AP309" s="143" t="str">
        <f>IF(ISNA(INDEX(CFV_Tbl[CF Description], MATCH('9.3 MAL- Bus Facilities Entry'!AO309, CFV_Tbl[CF Code], 0)) ), "Field Not Required", INDEX(CFV_Tbl[CF Description], MATCH('9.3 MAL- Bus Facilities Entry'!AO309, CFV_Tbl[CF Code], 0)) )</f>
        <v>Field Not Required</v>
      </c>
      <c r="AS309" s="243" t="e" cm="1">
        <f t="array" ref="AS309">INDEX('Custom Field Tbl'!$N$5:$N$446, MATCH('9.3 MAL- Bus Facilities Entry'!$Q309 &amp; '9.3 MAL- Bus Facilities Entry'!AS$3, 'Custom Field Tbl'!$M$5:$M$446 &amp; 'Custom Field Tbl'!$O$5:$O$446, 0 ))</f>
        <v>#N/A</v>
      </c>
      <c r="AT309" s="143" t="str">
        <f>IF(ISNA(INDEX(CFV_Tbl[CF Description], MATCH('9.3 MAL- Bus Facilities Entry'!AS309, CFV_Tbl[CF Code], 0)) ), "Field Not Required", INDEX(CFV_Tbl[CF Description], MATCH('9.3 MAL- Bus Facilities Entry'!AS309, CFV_Tbl[CF Code], 0)) )</f>
        <v>Field Not Required</v>
      </c>
      <c r="AW309" s="243" t="e" cm="1">
        <f t="array" ref="AW309">INDEX('Custom Field Tbl'!$N$5:$N$446, MATCH('9.3 MAL- Bus Facilities Entry'!$Q309 &amp; '9.3 MAL- Bus Facilities Entry'!AW$3, 'Custom Field Tbl'!$M$5:$M$446 &amp; 'Custom Field Tbl'!$O$5:$O$446, 0 ))</f>
        <v>#N/A</v>
      </c>
      <c r="AX309" s="143" t="str">
        <f>IF(ISNA(INDEX(CFV_Tbl[CF Description], MATCH('9.3 MAL- Bus Facilities Entry'!AW309, CFV_Tbl[CF Code], 0)) ), "Field Not Required", INDEX(CFV_Tbl[CF Description], MATCH('9.3 MAL- Bus Facilities Entry'!AW309, CFV_Tbl[CF Code], 0)) )</f>
        <v>Field Not Required</v>
      </c>
      <c r="BA309" s="243" t="e" cm="1">
        <f t="array" ref="BA309">INDEX('Custom Field Tbl'!$N$5:$N$446, MATCH('9.3 MAL- Bus Facilities Entry'!$Q309 &amp; '9.3 MAL- Bus Facilities Entry'!BA$3, 'Custom Field Tbl'!$M$5:$M$446 &amp; 'Custom Field Tbl'!$O$5:$O$446, 0 ))</f>
        <v>#N/A</v>
      </c>
      <c r="BB309" s="143" t="str">
        <f>IF(ISNA(INDEX(CFV_Tbl[CF Description], MATCH('9.3 MAL- Bus Facilities Entry'!BA309, CFV_Tbl[CF Code], 0)) ), "Field Not Required", INDEX(CFV_Tbl[CF Description], MATCH('9.3 MAL- Bus Facilities Entry'!BA309, CFV_Tbl[CF Code], 0)) )</f>
        <v>Field Not Required</v>
      </c>
      <c r="BE309" s="243" t="e" cm="1">
        <f t="array" ref="BE309">INDEX('Custom Field Tbl'!$N$5:$N$446, MATCH('9.3 MAL- Bus Facilities Entry'!$Q309 &amp; '9.3 MAL- Bus Facilities Entry'!BE$3, 'Custom Field Tbl'!$M$5:$M$446 &amp; 'Custom Field Tbl'!$O$5:$O$446, 0 ))</f>
        <v>#N/A</v>
      </c>
      <c r="BF309" s="143" t="str">
        <f>IF(ISNA(INDEX(CFV_Tbl[CF Description], MATCH('9.3 MAL- Bus Facilities Entry'!BE309, CFV_Tbl[CF Code], 0)) ), "Field Not Required", INDEX(CFV_Tbl[CF Description], MATCH('9.3 MAL- Bus Facilities Entry'!BE309, CFV_Tbl[CF Code], 0)) )</f>
        <v>Field Not Required</v>
      </c>
      <c r="BI309" s="239"/>
      <c r="BJ309" s="243" t="e">
        <f>INDEX(Mnemonic[Code], MATCH('9.3 MAL- Bus Facilities Entry'!BS309, Mnemonic[Description], 0))</f>
        <v>#N/A</v>
      </c>
      <c r="BK309" s="243" t="e">
        <f>INDEX(Mnemonic[Code], MATCH('9.3 MAL- Bus Facilities Entry'!BT309, Mnemonic[Description], 0))</f>
        <v>#N/A</v>
      </c>
      <c r="BL309" s="243" t="e">
        <f>IF(ISNA(INDEX(Mnemonic[Code], MATCH( '9.3 MAL- Bus Facilities Entry'!BU309, Mnemonic[Description], 0)) ),  INDEX(Mnemonic[Code], MATCH( LEFT('9.3 MAL- Bus Facilities Entry'!BU309, LEN(BU309)-2), Mnemonic[Description], 0)),  INDEX(Mnemonic[Code], MATCH( '9.3 MAL- Bus Facilities Entry'!BU309, Mnemonic[Description], 0)) )</f>
        <v>#VALUE!</v>
      </c>
      <c r="BM309" s="243" t="e">
        <f>IF(ISNA(INDEX(Mnemonic[Code], MATCH( '9.3 MAL- Bus Facilities Entry'!BV309, Mnemonic[Description], 0)) ),  INDEX(Mnemonic[Code], MATCH( LEFT('9.3 MAL- Bus Facilities Entry'!BV309, LEN(BV309)-2), Mnemonic[Description], 0)),  INDEX(Mnemonic[Code], MATCH( '9.3 MAL- Bus Facilities Entry'!BV309, Mnemonic[Description], 0)) )</f>
        <v>#VALUE!</v>
      </c>
      <c r="BN309" s="243" t="e">
        <f>IF(ISNA(INDEX(Mnemonic[Code], MATCH( '9.3 MAL- Bus Facilities Entry'!BW309, Mnemonic[Description], 0)) ),  INDEX(Mnemonic[Code], MATCH( LEFT('9.3 MAL- Bus Facilities Entry'!BW309, LEN(BW309)-1), Mnemonic[Description], 0)),  INDEX(Mnemonic[Code], MATCH( '9.3 MAL- Bus Facilities Entry'!BW309, Mnemonic[Description], 0)) )</f>
        <v>#VALUE!</v>
      </c>
      <c r="BO309" s="243" t="e">
        <f>IF(ISNA(INDEX(Mnemonic[Code], MATCH( '9.3 MAL- Bus Facilities Entry'!BX309, Mnemonic[Description], 0)) ),  INDEX(Mnemonic[Code], MATCH( LEFT('9.3 MAL- Bus Facilities Entry'!BX309, LEN(BX309)-1), Mnemonic[Description], 0)),  INDEX(Mnemonic[Code], MATCH( '9.3 MAL- Bus Facilities Entry'!BX309, Mnemonic[Description], 0)) )</f>
        <v>#VALUE!</v>
      </c>
      <c r="BP309" s="243" t="e">
        <f t="shared" si="42"/>
        <v>#N/A</v>
      </c>
      <c r="BQ309" s="243" t="e">
        <f t="shared" si="39"/>
        <v>#N/A</v>
      </c>
      <c r="BR309" s="243" t="e">
        <f t="shared" si="43"/>
        <v>#VALUE!</v>
      </c>
      <c r="BS309" s="245"/>
      <c r="BT309" s="245"/>
      <c r="BU309" s="244"/>
      <c r="BV309" s="244"/>
      <c r="BW309" s="244"/>
      <c r="BX309" s="244"/>
      <c r="BZ309" s="239"/>
      <c r="CA309" s="246" t="e">
        <f>INDEX('MAL-OTHERLOOKUPS'!$ES$4:$ES$56, MATCH('9.3 MAL- Bus Facilities Entry'!CE309, 'MAL-OTHERLOOKUPS'!$ET$4:$ET$56, 0))</f>
        <v>#N/A</v>
      </c>
      <c r="CB309" s="247" t="str">
        <f t="shared" si="44"/>
        <v>L--</v>
      </c>
      <c r="CC309" s="247"/>
      <c r="CD309" s="425"/>
      <c r="CE309" s="425"/>
      <c r="CF309" s="425"/>
      <c r="CG309" s="248"/>
      <c r="CH309" s="367"/>
      <c r="CI309" s="367"/>
      <c r="CJ309" s="249" t="s">
        <v>11299</v>
      </c>
      <c r="CK309" s="249" t="s">
        <v>11299</v>
      </c>
      <c r="CL309" s="250" t="e">
        <v>#N/A</v>
      </c>
      <c r="CM309" s="239"/>
      <c r="CN309" s="251">
        <v>0</v>
      </c>
      <c r="CO309" s="471"/>
      <c r="CP309" s="251" t="str">
        <f t="shared" si="45"/>
        <v>0-</v>
      </c>
      <c r="CQ309" s="471"/>
      <c r="CR309" s="252" t="str">
        <f t="shared" si="40"/>
        <v xml:space="preserve">; ; </v>
      </c>
      <c r="CS309" s="252" t="str">
        <f t="shared" si="41"/>
        <v xml:space="preserve">; ; </v>
      </c>
      <c r="CT309" s="425"/>
      <c r="CU309" s="252" t="e">
        <v>#REF!</v>
      </c>
      <c r="CX309" s="239"/>
      <c r="CY309" s="240"/>
      <c r="CZ309" s="240"/>
      <c r="DA309" s="240"/>
      <c r="DB309" s="239"/>
      <c r="DD309" s="240"/>
      <c r="DE309" s="239"/>
      <c r="DF309" s="253"/>
      <c r="DH309" s="472"/>
      <c r="DI309" s="497"/>
      <c r="DJ309" s="254"/>
      <c r="DK309" s="239"/>
    </row>
    <row r="310" spans="1:115" ht="14.5" x14ac:dyDescent="0.35">
      <c r="A310" s="469"/>
      <c r="B310" s="239"/>
      <c r="C310" s="240"/>
      <c r="D310" s="240"/>
      <c r="E310" s="240"/>
      <c r="F310" s="367"/>
      <c r="G310" s="239"/>
      <c r="H310" s="240"/>
      <c r="J310" s="241"/>
      <c r="K310" s="241"/>
      <c r="M310" s="473"/>
      <c r="O310" s="239"/>
      <c r="Q310" s="143" t="e">
        <f>INDEX(AssetClass[Asset Class], MATCH('9.3 MAL- Bus Facilities Entry'!P310, AssetClass[Class Description], 0))</f>
        <v>#N/A</v>
      </c>
      <c r="R310" s="143"/>
      <c r="S310" s="242"/>
      <c r="T310" s="239"/>
      <c r="U310" s="243" t="e" cm="1">
        <f t="array" ref="U310">INDEX('Custom Field Tbl'!$N$5:$N$446, MATCH('9.3 MAL- Bus Facilities Entry'!$Q310 &amp; '9.3 MAL- Bus Facilities Entry'!U$3, 'Custom Field Tbl'!$M$5:$M$446 &amp; 'Custom Field Tbl'!$O$5:$O$446, 0 ))</f>
        <v>#N/A</v>
      </c>
      <c r="V310" s="143" t="str">
        <f>IF(ISNA(INDEX(CFV_Tbl[CF Description], MATCH('9.3 MAL- Bus Facilities Entry'!U310, CFV_Tbl[CF Code], 0)) ), "Field Not Required", INDEX(CFV_Tbl[CF Description], MATCH('9.3 MAL- Bus Facilities Entry'!U310, CFV_Tbl[CF Code], 0)) )</f>
        <v>Field Not Required</v>
      </c>
      <c r="Y310" s="243" t="e" cm="1">
        <f t="array" ref="Y310">INDEX('Custom Field Tbl'!$N$5:$N$446, MATCH('9.3 MAL- Bus Facilities Entry'!$Q310 &amp; '9.3 MAL- Bus Facilities Entry'!Y$3, 'Custom Field Tbl'!$M$5:$M$446 &amp; 'Custom Field Tbl'!$O$5:$O$446, 0 ))</f>
        <v>#N/A</v>
      </c>
      <c r="Z310" s="143" t="str">
        <f>IF(ISNA(INDEX(CFV_Tbl[CF Description], MATCH('9.3 MAL- Bus Facilities Entry'!Y310, CFV_Tbl[CF Code], 0)) ), "Field Not Required", INDEX(CFV_Tbl[CF Description], MATCH('9.3 MAL- Bus Facilities Entry'!Y310, CFV_Tbl[CF Code], 0)) )</f>
        <v>Field Not Required</v>
      </c>
      <c r="AC310" s="243" t="e" cm="1">
        <f t="array" ref="AC310">INDEX('Custom Field Tbl'!$N$5:$N$446, MATCH('9.3 MAL- Bus Facilities Entry'!$Q310 &amp; '9.3 MAL- Bus Facilities Entry'!AC$3, 'Custom Field Tbl'!$M$5:$M$446 &amp; 'Custom Field Tbl'!$O$5:$O$446, 0 ))</f>
        <v>#N/A</v>
      </c>
      <c r="AD310" s="143" t="str">
        <f>IF(ISNA(INDEX(CFV_Tbl[CF Description], MATCH('9.3 MAL- Bus Facilities Entry'!AC310, CFV_Tbl[CF Code], 0)) ), "Field Not Required", INDEX(CFV_Tbl[CF Description], MATCH('9.3 MAL- Bus Facilities Entry'!AC310, CFV_Tbl[CF Code], 0)) )</f>
        <v>Field Not Required</v>
      </c>
      <c r="AG310" s="243" t="e" cm="1">
        <f t="array" ref="AG310">INDEX('Custom Field Tbl'!$N$5:$N$446, MATCH('9.3 MAL- Bus Facilities Entry'!$Q310 &amp; '9.3 MAL- Bus Facilities Entry'!AG$3, 'Custom Field Tbl'!$M$5:$M$446 &amp; 'Custom Field Tbl'!$O$5:$O$446, 0 ))</f>
        <v>#N/A</v>
      </c>
      <c r="AH310" s="143" t="str">
        <f>IF(ISNA(INDEX(CFV_Tbl[CF Description], MATCH('9.3 MAL- Bus Facilities Entry'!AG310, CFV_Tbl[CF Code], 0)) ), "Field Not Required", INDEX(CFV_Tbl[CF Description], MATCH('9.3 MAL- Bus Facilities Entry'!AG310, CFV_Tbl[CF Code], 0)) )</f>
        <v>Field Not Required</v>
      </c>
      <c r="AK310" s="243" t="e" cm="1">
        <f t="array" ref="AK310">INDEX('Custom Field Tbl'!$N$5:$N$446, MATCH('9.3 MAL- Bus Facilities Entry'!$Q310 &amp; '9.3 MAL- Bus Facilities Entry'!AK$3, 'Custom Field Tbl'!$M$5:$M$446 &amp; 'Custom Field Tbl'!$O$5:$O$446, 0 ))</f>
        <v>#N/A</v>
      </c>
      <c r="AL310" s="143" t="str">
        <f>IF(ISNA(INDEX(CFV_Tbl[CF Description], MATCH('9.3 MAL- Bus Facilities Entry'!AK310, CFV_Tbl[CF Code], 0)) ), "Field Not Required", INDEX(CFV_Tbl[CF Description], MATCH('9.3 MAL- Bus Facilities Entry'!AK310, CFV_Tbl[CF Code], 0)) )</f>
        <v>Field Not Required</v>
      </c>
      <c r="AO310" s="243" t="e" cm="1">
        <f t="array" ref="AO310">INDEX('Custom Field Tbl'!$N$5:$N$446, MATCH('9.3 MAL- Bus Facilities Entry'!$Q310 &amp; '9.3 MAL- Bus Facilities Entry'!AO$3, 'Custom Field Tbl'!$M$5:$M$446 &amp; 'Custom Field Tbl'!$O$5:$O$446, 0 ))</f>
        <v>#N/A</v>
      </c>
      <c r="AP310" s="143" t="str">
        <f>IF(ISNA(INDEX(CFV_Tbl[CF Description], MATCH('9.3 MAL- Bus Facilities Entry'!AO310, CFV_Tbl[CF Code], 0)) ), "Field Not Required", INDEX(CFV_Tbl[CF Description], MATCH('9.3 MAL- Bus Facilities Entry'!AO310, CFV_Tbl[CF Code], 0)) )</f>
        <v>Field Not Required</v>
      </c>
      <c r="AS310" s="243" t="e" cm="1">
        <f t="array" ref="AS310">INDEX('Custom Field Tbl'!$N$5:$N$446, MATCH('9.3 MAL- Bus Facilities Entry'!$Q310 &amp; '9.3 MAL- Bus Facilities Entry'!AS$3, 'Custom Field Tbl'!$M$5:$M$446 &amp; 'Custom Field Tbl'!$O$5:$O$446, 0 ))</f>
        <v>#N/A</v>
      </c>
      <c r="AT310" s="143" t="str">
        <f>IF(ISNA(INDEX(CFV_Tbl[CF Description], MATCH('9.3 MAL- Bus Facilities Entry'!AS310, CFV_Tbl[CF Code], 0)) ), "Field Not Required", INDEX(CFV_Tbl[CF Description], MATCH('9.3 MAL- Bus Facilities Entry'!AS310, CFV_Tbl[CF Code], 0)) )</f>
        <v>Field Not Required</v>
      </c>
      <c r="AW310" s="243" t="e" cm="1">
        <f t="array" ref="AW310">INDEX('Custom Field Tbl'!$N$5:$N$446, MATCH('9.3 MAL- Bus Facilities Entry'!$Q310 &amp; '9.3 MAL- Bus Facilities Entry'!AW$3, 'Custom Field Tbl'!$M$5:$M$446 &amp; 'Custom Field Tbl'!$O$5:$O$446, 0 ))</f>
        <v>#N/A</v>
      </c>
      <c r="AX310" s="143" t="str">
        <f>IF(ISNA(INDEX(CFV_Tbl[CF Description], MATCH('9.3 MAL- Bus Facilities Entry'!AW310, CFV_Tbl[CF Code], 0)) ), "Field Not Required", INDEX(CFV_Tbl[CF Description], MATCH('9.3 MAL- Bus Facilities Entry'!AW310, CFV_Tbl[CF Code], 0)) )</f>
        <v>Field Not Required</v>
      </c>
      <c r="BA310" s="243" t="e" cm="1">
        <f t="array" ref="BA310">INDEX('Custom Field Tbl'!$N$5:$N$446, MATCH('9.3 MAL- Bus Facilities Entry'!$Q310 &amp; '9.3 MAL- Bus Facilities Entry'!BA$3, 'Custom Field Tbl'!$M$5:$M$446 &amp; 'Custom Field Tbl'!$O$5:$O$446, 0 ))</f>
        <v>#N/A</v>
      </c>
      <c r="BB310" s="143" t="str">
        <f>IF(ISNA(INDEX(CFV_Tbl[CF Description], MATCH('9.3 MAL- Bus Facilities Entry'!BA310, CFV_Tbl[CF Code], 0)) ), "Field Not Required", INDEX(CFV_Tbl[CF Description], MATCH('9.3 MAL- Bus Facilities Entry'!BA310, CFV_Tbl[CF Code], 0)) )</f>
        <v>Field Not Required</v>
      </c>
      <c r="BE310" s="243" t="e" cm="1">
        <f t="array" ref="BE310">INDEX('Custom Field Tbl'!$N$5:$N$446, MATCH('9.3 MAL- Bus Facilities Entry'!$Q310 &amp; '9.3 MAL- Bus Facilities Entry'!BE$3, 'Custom Field Tbl'!$M$5:$M$446 &amp; 'Custom Field Tbl'!$O$5:$O$446, 0 ))</f>
        <v>#N/A</v>
      </c>
      <c r="BF310" s="143" t="str">
        <f>IF(ISNA(INDEX(CFV_Tbl[CF Description], MATCH('9.3 MAL- Bus Facilities Entry'!BE310, CFV_Tbl[CF Code], 0)) ), "Field Not Required", INDEX(CFV_Tbl[CF Description], MATCH('9.3 MAL- Bus Facilities Entry'!BE310, CFV_Tbl[CF Code], 0)) )</f>
        <v>Field Not Required</v>
      </c>
      <c r="BI310" s="239"/>
      <c r="BJ310" s="243" t="e">
        <f>INDEX(Mnemonic[Code], MATCH('9.3 MAL- Bus Facilities Entry'!BS310, Mnemonic[Description], 0))</f>
        <v>#N/A</v>
      </c>
      <c r="BK310" s="243" t="e">
        <f>INDEX(Mnemonic[Code], MATCH('9.3 MAL- Bus Facilities Entry'!BT310, Mnemonic[Description], 0))</f>
        <v>#N/A</v>
      </c>
      <c r="BL310" s="243" t="e">
        <f>IF(ISNA(INDEX(Mnemonic[Code], MATCH( '9.3 MAL- Bus Facilities Entry'!BU310, Mnemonic[Description], 0)) ),  INDEX(Mnemonic[Code], MATCH( LEFT('9.3 MAL- Bus Facilities Entry'!BU310, LEN(BU310)-2), Mnemonic[Description], 0)),  INDEX(Mnemonic[Code], MATCH( '9.3 MAL- Bus Facilities Entry'!BU310, Mnemonic[Description], 0)) )</f>
        <v>#VALUE!</v>
      </c>
      <c r="BM310" s="243" t="e">
        <f>IF(ISNA(INDEX(Mnemonic[Code], MATCH( '9.3 MAL- Bus Facilities Entry'!BV310, Mnemonic[Description], 0)) ),  INDEX(Mnemonic[Code], MATCH( LEFT('9.3 MAL- Bus Facilities Entry'!BV310, LEN(BV310)-2), Mnemonic[Description], 0)),  INDEX(Mnemonic[Code], MATCH( '9.3 MAL- Bus Facilities Entry'!BV310, Mnemonic[Description], 0)) )</f>
        <v>#VALUE!</v>
      </c>
      <c r="BN310" s="243" t="e">
        <f>IF(ISNA(INDEX(Mnemonic[Code], MATCH( '9.3 MAL- Bus Facilities Entry'!BW310, Mnemonic[Description], 0)) ),  INDEX(Mnemonic[Code], MATCH( LEFT('9.3 MAL- Bus Facilities Entry'!BW310, LEN(BW310)-1), Mnemonic[Description], 0)),  INDEX(Mnemonic[Code], MATCH( '9.3 MAL- Bus Facilities Entry'!BW310, Mnemonic[Description], 0)) )</f>
        <v>#VALUE!</v>
      </c>
      <c r="BO310" s="243" t="e">
        <f>IF(ISNA(INDEX(Mnemonic[Code], MATCH( '9.3 MAL- Bus Facilities Entry'!BX310, Mnemonic[Description], 0)) ),  INDEX(Mnemonic[Code], MATCH( LEFT('9.3 MAL- Bus Facilities Entry'!BX310, LEN(BX310)-1), Mnemonic[Description], 0)),  INDEX(Mnemonic[Code], MATCH( '9.3 MAL- Bus Facilities Entry'!BX310, Mnemonic[Description], 0)) )</f>
        <v>#VALUE!</v>
      </c>
      <c r="BP310" s="243" t="e">
        <f t="shared" si="42"/>
        <v>#N/A</v>
      </c>
      <c r="BQ310" s="243" t="e">
        <f t="shared" si="39"/>
        <v>#N/A</v>
      </c>
      <c r="BR310" s="243" t="e">
        <f t="shared" si="43"/>
        <v>#VALUE!</v>
      </c>
      <c r="BS310" s="245"/>
      <c r="BT310" s="245"/>
      <c r="BU310" s="244"/>
      <c r="BV310" s="244"/>
      <c r="BW310" s="244"/>
      <c r="BX310" s="244"/>
      <c r="BZ310" s="239"/>
      <c r="CA310" s="246" t="e">
        <f>INDEX('MAL-OTHERLOOKUPS'!$ES$4:$ES$56, MATCH('9.3 MAL- Bus Facilities Entry'!CE310, 'MAL-OTHERLOOKUPS'!$ET$4:$ET$56, 0))</f>
        <v>#N/A</v>
      </c>
      <c r="CB310" s="247" t="str">
        <f t="shared" si="44"/>
        <v>L--</v>
      </c>
      <c r="CC310" s="247"/>
      <c r="CD310" s="425"/>
      <c r="CE310" s="425"/>
      <c r="CF310" s="425"/>
      <c r="CG310" s="248"/>
      <c r="CH310" s="367"/>
      <c r="CI310" s="367"/>
      <c r="CJ310" s="249" t="s">
        <v>11299</v>
      </c>
      <c r="CK310" s="249" t="s">
        <v>11299</v>
      </c>
      <c r="CL310" s="250" t="e">
        <v>#N/A</v>
      </c>
      <c r="CM310" s="239"/>
      <c r="CN310" s="251">
        <v>0</v>
      </c>
      <c r="CO310" s="471"/>
      <c r="CP310" s="251" t="str">
        <f t="shared" si="45"/>
        <v>0-</v>
      </c>
      <c r="CQ310" s="471"/>
      <c r="CR310" s="252" t="str">
        <f t="shared" si="40"/>
        <v xml:space="preserve">; ; </v>
      </c>
      <c r="CS310" s="252" t="str">
        <f t="shared" si="41"/>
        <v xml:space="preserve">; ; </v>
      </c>
      <c r="CT310" s="425"/>
      <c r="CU310" s="252" t="e">
        <v>#REF!</v>
      </c>
      <c r="CX310" s="239"/>
      <c r="CY310" s="240"/>
      <c r="CZ310" s="240"/>
      <c r="DA310" s="240"/>
      <c r="DB310" s="239"/>
      <c r="DD310" s="240"/>
      <c r="DE310" s="239"/>
      <c r="DF310" s="253"/>
      <c r="DH310" s="472"/>
      <c r="DI310" s="497"/>
      <c r="DJ310" s="254"/>
      <c r="DK310" s="239"/>
    </row>
    <row r="311" spans="1:115" ht="14.5" x14ac:dyDescent="0.35">
      <c r="A311" s="469"/>
      <c r="B311" s="239"/>
      <c r="C311" s="240"/>
      <c r="D311" s="240"/>
      <c r="E311" s="240"/>
      <c r="F311" s="367"/>
      <c r="G311" s="239"/>
      <c r="H311" s="240"/>
      <c r="J311" s="241"/>
      <c r="K311" s="241"/>
      <c r="M311" s="473"/>
      <c r="O311" s="239"/>
      <c r="Q311" s="143" t="e">
        <f>INDEX(AssetClass[Asset Class], MATCH('9.3 MAL- Bus Facilities Entry'!P311, AssetClass[Class Description], 0))</f>
        <v>#N/A</v>
      </c>
      <c r="R311" s="143"/>
      <c r="S311" s="242"/>
      <c r="T311" s="239"/>
      <c r="U311" s="243" t="e" cm="1">
        <f t="array" ref="U311">INDEX('Custom Field Tbl'!$N$5:$N$446, MATCH('9.3 MAL- Bus Facilities Entry'!$Q311 &amp; '9.3 MAL- Bus Facilities Entry'!U$3, 'Custom Field Tbl'!$M$5:$M$446 &amp; 'Custom Field Tbl'!$O$5:$O$446, 0 ))</f>
        <v>#N/A</v>
      </c>
      <c r="V311" s="143" t="str">
        <f>IF(ISNA(INDEX(CFV_Tbl[CF Description], MATCH('9.3 MAL- Bus Facilities Entry'!U311, CFV_Tbl[CF Code], 0)) ), "Field Not Required", INDEX(CFV_Tbl[CF Description], MATCH('9.3 MAL- Bus Facilities Entry'!U311, CFV_Tbl[CF Code], 0)) )</f>
        <v>Field Not Required</v>
      </c>
      <c r="Y311" s="243" t="e" cm="1">
        <f t="array" ref="Y311">INDEX('Custom Field Tbl'!$N$5:$N$446, MATCH('9.3 MAL- Bus Facilities Entry'!$Q311 &amp; '9.3 MAL- Bus Facilities Entry'!Y$3, 'Custom Field Tbl'!$M$5:$M$446 &amp; 'Custom Field Tbl'!$O$5:$O$446, 0 ))</f>
        <v>#N/A</v>
      </c>
      <c r="Z311" s="143" t="str">
        <f>IF(ISNA(INDEX(CFV_Tbl[CF Description], MATCH('9.3 MAL- Bus Facilities Entry'!Y311, CFV_Tbl[CF Code], 0)) ), "Field Not Required", INDEX(CFV_Tbl[CF Description], MATCH('9.3 MAL- Bus Facilities Entry'!Y311, CFV_Tbl[CF Code], 0)) )</f>
        <v>Field Not Required</v>
      </c>
      <c r="AC311" s="243" t="e" cm="1">
        <f t="array" ref="AC311">INDEX('Custom Field Tbl'!$N$5:$N$446, MATCH('9.3 MAL- Bus Facilities Entry'!$Q311 &amp; '9.3 MAL- Bus Facilities Entry'!AC$3, 'Custom Field Tbl'!$M$5:$M$446 &amp; 'Custom Field Tbl'!$O$5:$O$446, 0 ))</f>
        <v>#N/A</v>
      </c>
      <c r="AD311" s="143" t="str">
        <f>IF(ISNA(INDEX(CFV_Tbl[CF Description], MATCH('9.3 MAL- Bus Facilities Entry'!AC311, CFV_Tbl[CF Code], 0)) ), "Field Not Required", INDEX(CFV_Tbl[CF Description], MATCH('9.3 MAL- Bus Facilities Entry'!AC311, CFV_Tbl[CF Code], 0)) )</f>
        <v>Field Not Required</v>
      </c>
      <c r="AG311" s="243" t="e" cm="1">
        <f t="array" ref="AG311">INDEX('Custom Field Tbl'!$N$5:$N$446, MATCH('9.3 MAL- Bus Facilities Entry'!$Q311 &amp; '9.3 MAL- Bus Facilities Entry'!AG$3, 'Custom Field Tbl'!$M$5:$M$446 &amp; 'Custom Field Tbl'!$O$5:$O$446, 0 ))</f>
        <v>#N/A</v>
      </c>
      <c r="AH311" s="143" t="str">
        <f>IF(ISNA(INDEX(CFV_Tbl[CF Description], MATCH('9.3 MAL- Bus Facilities Entry'!AG311, CFV_Tbl[CF Code], 0)) ), "Field Not Required", INDEX(CFV_Tbl[CF Description], MATCH('9.3 MAL- Bus Facilities Entry'!AG311, CFV_Tbl[CF Code], 0)) )</f>
        <v>Field Not Required</v>
      </c>
      <c r="AK311" s="243" t="e" cm="1">
        <f t="array" ref="AK311">INDEX('Custom Field Tbl'!$N$5:$N$446, MATCH('9.3 MAL- Bus Facilities Entry'!$Q311 &amp; '9.3 MAL- Bus Facilities Entry'!AK$3, 'Custom Field Tbl'!$M$5:$M$446 &amp; 'Custom Field Tbl'!$O$5:$O$446, 0 ))</f>
        <v>#N/A</v>
      </c>
      <c r="AL311" s="143" t="str">
        <f>IF(ISNA(INDEX(CFV_Tbl[CF Description], MATCH('9.3 MAL- Bus Facilities Entry'!AK311, CFV_Tbl[CF Code], 0)) ), "Field Not Required", INDEX(CFV_Tbl[CF Description], MATCH('9.3 MAL- Bus Facilities Entry'!AK311, CFV_Tbl[CF Code], 0)) )</f>
        <v>Field Not Required</v>
      </c>
      <c r="AO311" s="243" t="e" cm="1">
        <f t="array" ref="AO311">INDEX('Custom Field Tbl'!$N$5:$N$446, MATCH('9.3 MAL- Bus Facilities Entry'!$Q311 &amp; '9.3 MAL- Bus Facilities Entry'!AO$3, 'Custom Field Tbl'!$M$5:$M$446 &amp; 'Custom Field Tbl'!$O$5:$O$446, 0 ))</f>
        <v>#N/A</v>
      </c>
      <c r="AP311" s="143" t="str">
        <f>IF(ISNA(INDEX(CFV_Tbl[CF Description], MATCH('9.3 MAL- Bus Facilities Entry'!AO311, CFV_Tbl[CF Code], 0)) ), "Field Not Required", INDEX(CFV_Tbl[CF Description], MATCH('9.3 MAL- Bus Facilities Entry'!AO311, CFV_Tbl[CF Code], 0)) )</f>
        <v>Field Not Required</v>
      </c>
      <c r="AS311" s="243" t="e" cm="1">
        <f t="array" ref="AS311">INDEX('Custom Field Tbl'!$N$5:$N$446, MATCH('9.3 MAL- Bus Facilities Entry'!$Q311 &amp; '9.3 MAL- Bus Facilities Entry'!AS$3, 'Custom Field Tbl'!$M$5:$M$446 &amp; 'Custom Field Tbl'!$O$5:$O$446, 0 ))</f>
        <v>#N/A</v>
      </c>
      <c r="AT311" s="143" t="str">
        <f>IF(ISNA(INDEX(CFV_Tbl[CF Description], MATCH('9.3 MAL- Bus Facilities Entry'!AS311, CFV_Tbl[CF Code], 0)) ), "Field Not Required", INDEX(CFV_Tbl[CF Description], MATCH('9.3 MAL- Bus Facilities Entry'!AS311, CFV_Tbl[CF Code], 0)) )</f>
        <v>Field Not Required</v>
      </c>
      <c r="AW311" s="243" t="e" cm="1">
        <f t="array" ref="AW311">INDEX('Custom Field Tbl'!$N$5:$N$446, MATCH('9.3 MAL- Bus Facilities Entry'!$Q311 &amp; '9.3 MAL- Bus Facilities Entry'!AW$3, 'Custom Field Tbl'!$M$5:$M$446 &amp; 'Custom Field Tbl'!$O$5:$O$446, 0 ))</f>
        <v>#N/A</v>
      </c>
      <c r="AX311" s="143" t="str">
        <f>IF(ISNA(INDEX(CFV_Tbl[CF Description], MATCH('9.3 MAL- Bus Facilities Entry'!AW311, CFV_Tbl[CF Code], 0)) ), "Field Not Required", INDEX(CFV_Tbl[CF Description], MATCH('9.3 MAL- Bus Facilities Entry'!AW311, CFV_Tbl[CF Code], 0)) )</f>
        <v>Field Not Required</v>
      </c>
      <c r="BA311" s="243" t="e" cm="1">
        <f t="array" ref="BA311">INDEX('Custom Field Tbl'!$N$5:$N$446, MATCH('9.3 MAL- Bus Facilities Entry'!$Q311 &amp; '9.3 MAL- Bus Facilities Entry'!BA$3, 'Custom Field Tbl'!$M$5:$M$446 &amp; 'Custom Field Tbl'!$O$5:$O$446, 0 ))</f>
        <v>#N/A</v>
      </c>
      <c r="BB311" s="143" t="str">
        <f>IF(ISNA(INDEX(CFV_Tbl[CF Description], MATCH('9.3 MAL- Bus Facilities Entry'!BA311, CFV_Tbl[CF Code], 0)) ), "Field Not Required", INDEX(CFV_Tbl[CF Description], MATCH('9.3 MAL- Bus Facilities Entry'!BA311, CFV_Tbl[CF Code], 0)) )</f>
        <v>Field Not Required</v>
      </c>
      <c r="BE311" s="243" t="e" cm="1">
        <f t="array" ref="BE311">INDEX('Custom Field Tbl'!$N$5:$N$446, MATCH('9.3 MAL- Bus Facilities Entry'!$Q311 &amp; '9.3 MAL- Bus Facilities Entry'!BE$3, 'Custom Field Tbl'!$M$5:$M$446 &amp; 'Custom Field Tbl'!$O$5:$O$446, 0 ))</f>
        <v>#N/A</v>
      </c>
      <c r="BF311" s="143" t="str">
        <f>IF(ISNA(INDEX(CFV_Tbl[CF Description], MATCH('9.3 MAL- Bus Facilities Entry'!BE311, CFV_Tbl[CF Code], 0)) ), "Field Not Required", INDEX(CFV_Tbl[CF Description], MATCH('9.3 MAL- Bus Facilities Entry'!BE311, CFV_Tbl[CF Code], 0)) )</f>
        <v>Field Not Required</v>
      </c>
      <c r="BI311" s="239"/>
      <c r="BJ311" s="243" t="e">
        <f>INDEX(Mnemonic[Code], MATCH('9.3 MAL- Bus Facilities Entry'!BS311, Mnemonic[Description], 0))</f>
        <v>#N/A</v>
      </c>
      <c r="BK311" s="243" t="e">
        <f>INDEX(Mnemonic[Code], MATCH('9.3 MAL- Bus Facilities Entry'!BT311, Mnemonic[Description], 0))</f>
        <v>#N/A</v>
      </c>
      <c r="BL311" s="243" t="e">
        <f>IF(ISNA(INDEX(Mnemonic[Code], MATCH( '9.3 MAL- Bus Facilities Entry'!BU311, Mnemonic[Description], 0)) ),  INDEX(Mnemonic[Code], MATCH( LEFT('9.3 MAL- Bus Facilities Entry'!BU311, LEN(BU311)-2), Mnemonic[Description], 0)),  INDEX(Mnemonic[Code], MATCH( '9.3 MAL- Bus Facilities Entry'!BU311, Mnemonic[Description], 0)) )</f>
        <v>#VALUE!</v>
      </c>
      <c r="BM311" s="243" t="e">
        <f>IF(ISNA(INDEX(Mnemonic[Code], MATCH( '9.3 MAL- Bus Facilities Entry'!BV311, Mnemonic[Description], 0)) ),  INDEX(Mnemonic[Code], MATCH( LEFT('9.3 MAL- Bus Facilities Entry'!BV311, LEN(BV311)-2), Mnemonic[Description], 0)),  INDEX(Mnemonic[Code], MATCH( '9.3 MAL- Bus Facilities Entry'!BV311, Mnemonic[Description], 0)) )</f>
        <v>#VALUE!</v>
      </c>
      <c r="BN311" s="243" t="e">
        <f>IF(ISNA(INDEX(Mnemonic[Code], MATCH( '9.3 MAL- Bus Facilities Entry'!BW311, Mnemonic[Description], 0)) ),  INDEX(Mnemonic[Code], MATCH( LEFT('9.3 MAL- Bus Facilities Entry'!BW311, LEN(BW311)-1), Mnemonic[Description], 0)),  INDEX(Mnemonic[Code], MATCH( '9.3 MAL- Bus Facilities Entry'!BW311, Mnemonic[Description], 0)) )</f>
        <v>#VALUE!</v>
      </c>
      <c r="BO311" s="243" t="e">
        <f>IF(ISNA(INDEX(Mnemonic[Code], MATCH( '9.3 MAL- Bus Facilities Entry'!BX311, Mnemonic[Description], 0)) ),  INDEX(Mnemonic[Code], MATCH( LEFT('9.3 MAL- Bus Facilities Entry'!BX311, LEN(BX311)-1), Mnemonic[Description], 0)),  INDEX(Mnemonic[Code], MATCH( '9.3 MAL- Bus Facilities Entry'!BX311, Mnemonic[Description], 0)) )</f>
        <v>#VALUE!</v>
      </c>
      <c r="BP311" s="243" t="e">
        <f t="shared" si="42"/>
        <v>#N/A</v>
      </c>
      <c r="BQ311" s="243" t="e">
        <f t="shared" si="39"/>
        <v>#N/A</v>
      </c>
      <c r="BR311" s="243" t="e">
        <f t="shared" si="43"/>
        <v>#VALUE!</v>
      </c>
      <c r="BS311" s="245"/>
      <c r="BT311" s="245"/>
      <c r="BU311" s="244"/>
      <c r="BV311" s="244"/>
      <c r="BW311" s="244"/>
      <c r="BX311" s="244"/>
      <c r="BZ311" s="239"/>
      <c r="CA311" s="246" t="e">
        <f>INDEX('MAL-OTHERLOOKUPS'!$ES$4:$ES$56, MATCH('9.3 MAL- Bus Facilities Entry'!CE311, 'MAL-OTHERLOOKUPS'!$ET$4:$ET$56, 0))</f>
        <v>#N/A</v>
      </c>
      <c r="CB311" s="247" t="str">
        <f t="shared" si="44"/>
        <v>L--</v>
      </c>
      <c r="CC311" s="247"/>
      <c r="CD311" s="425"/>
      <c r="CE311" s="425"/>
      <c r="CF311" s="425"/>
      <c r="CG311" s="248"/>
      <c r="CH311" s="367"/>
      <c r="CI311" s="367"/>
      <c r="CJ311" s="249" t="s">
        <v>11299</v>
      </c>
      <c r="CK311" s="249" t="s">
        <v>11299</v>
      </c>
      <c r="CL311" s="250" t="e">
        <v>#N/A</v>
      </c>
      <c r="CM311" s="239"/>
      <c r="CN311" s="251">
        <v>0</v>
      </c>
      <c r="CO311" s="471"/>
      <c r="CP311" s="251" t="str">
        <f t="shared" si="45"/>
        <v>0-</v>
      </c>
      <c r="CQ311" s="471"/>
      <c r="CR311" s="252" t="str">
        <f t="shared" si="40"/>
        <v xml:space="preserve">; ; </v>
      </c>
      <c r="CS311" s="252" t="str">
        <f t="shared" si="41"/>
        <v xml:space="preserve">; ; </v>
      </c>
      <c r="CT311" s="425"/>
      <c r="CU311" s="252" t="e">
        <v>#REF!</v>
      </c>
      <c r="CX311" s="239"/>
      <c r="CY311" s="240"/>
      <c r="CZ311" s="240"/>
      <c r="DA311" s="240"/>
      <c r="DB311" s="239"/>
      <c r="DD311" s="240"/>
      <c r="DE311" s="239"/>
      <c r="DF311" s="253"/>
      <c r="DH311" s="472"/>
      <c r="DI311" s="497"/>
      <c r="DJ311" s="254"/>
      <c r="DK311" s="239"/>
    </row>
    <row r="312" spans="1:115" ht="14.5" x14ac:dyDescent="0.35">
      <c r="A312" s="469"/>
      <c r="B312" s="239"/>
      <c r="C312" s="240"/>
      <c r="D312" s="240"/>
      <c r="E312" s="240"/>
      <c r="F312" s="240"/>
      <c r="G312" s="239"/>
      <c r="H312" s="240"/>
      <c r="J312" s="241"/>
      <c r="K312" s="241"/>
      <c r="M312" s="473"/>
      <c r="O312" s="239"/>
      <c r="Q312" s="143" t="e">
        <f>INDEX(AssetClass[Asset Class], MATCH('9.3 MAL- Bus Facilities Entry'!P312, AssetClass[Class Description], 0))</f>
        <v>#N/A</v>
      </c>
      <c r="R312" s="143"/>
      <c r="S312" s="242"/>
      <c r="T312" s="239"/>
      <c r="U312" s="243" t="e" cm="1">
        <f t="array" ref="U312">INDEX('Custom Field Tbl'!$N$5:$N$446, MATCH('9.3 MAL- Bus Facilities Entry'!$Q312 &amp; '9.3 MAL- Bus Facilities Entry'!U$3, 'Custom Field Tbl'!$M$5:$M$446 &amp; 'Custom Field Tbl'!$O$5:$O$446, 0 ))</f>
        <v>#N/A</v>
      </c>
      <c r="V312" s="143" t="str">
        <f>IF(ISNA(INDEX(CFV_Tbl[CF Description], MATCH('9.3 MAL- Bus Facilities Entry'!U312, CFV_Tbl[CF Code], 0)) ), "Field Not Required", INDEX(CFV_Tbl[CF Description], MATCH('9.3 MAL- Bus Facilities Entry'!U312, CFV_Tbl[CF Code], 0)) )</f>
        <v>Field Not Required</v>
      </c>
      <c r="Y312" s="243" t="e" cm="1">
        <f t="array" ref="Y312">INDEX('Custom Field Tbl'!$N$5:$N$446, MATCH('9.3 MAL- Bus Facilities Entry'!$Q312 &amp; '9.3 MAL- Bus Facilities Entry'!Y$3, 'Custom Field Tbl'!$M$5:$M$446 &amp; 'Custom Field Tbl'!$O$5:$O$446, 0 ))</f>
        <v>#N/A</v>
      </c>
      <c r="Z312" s="143" t="str">
        <f>IF(ISNA(INDEX(CFV_Tbl[CF Description], MATCH('9.3 MAL- Bus Facilities Entry'!Y312, CFV_Tbl[CF Code], 0)) ), "Field Not Required", INDEX(CFV_Tbl[CF Description], MATCH('9.3 MAL- Bus Facilities Entry'!Y312, CFV_Tbl[CF Code], 0)) )</f>
        <v>Field Not Required</v>
      </c>
      <c r="AC312" s="243" t="e" cm="1">
        <f t="array" ref="AC312">INDEX('Custom Field Tbl'!$N$5:$N$446, MATCH('9.3 MAL- Bus Facilities Entry'!$Q312 &amp; '9.3 MAL- Bus Facilities Entry'!AC$3, 'Custom Field Tbl'!$M$5:$M$446 &amp; 'Custom Field Tbl'!$O$5:$O$446, 0 ))</f>
        <v>#N/A</v>
      </c>
      <c r="AD312" s="143" t="str">
        <f>IF(ISNA(INDEX(CFV_Tbl[CF Description], MATCH('9.3 MAL- Bus Facilities Entry'!AC312, CFV_Tbl[CF Code], 0)) ), "Field Not Required", INDEX(CFV_Tbl[CF Description], MATCH('9.3 MAL- Bus Facilities Entry'!AC312, CFV_Tbl[CF Code], 0)) )</f>
        <v>Field Not Required</v>
      </c>
      <c r="AG312" s="243" t="e" cm="1">
        <f t="array" ref="AG312">INDEX('Custom Field Tbl'!$N$5:$N$446, MATCH('9.3 MAL- Bus Facilities Entry'!$Q312 &amp; '9.3 MAL- Bus Facilities Entry'!AG$3, 'Custom Field Tbl'!$M$5:$M$446 &amp; 'Custom Field Tbl'!$O$5:$O$446, 0 ))</f>
        <v>#N/A</v>
      </c>
      <c r="AH312" s="143" t="str">
        <f>IF(ISNA(INDEX(CFV_Tbl[CF Description], MATCH('9.3 MAL- Bus Facilities Entry'!AG312, CFV_Tbl[CF Code], 0)) ), "Field Not Required", INDEX(CFV_Tbl[CF Description], MATCH('9.3 MAL- Bus Facilities Entry'!AG312, CFV_Tbl[CF Code], 0)) )</f>
        <v>Field Not Required</v>
      </c>
      <c r="AK312" s="243" t="e" cm="1">
        <f t="array" ref="AK312">INDEX('Custom Field Tbl'!$N$5:$N$446, MATCH('9.3 MAL- Bus Facilities Entry'!$Q312 &amp; '9.3 MAL- Bus Facilities Entry'!AK$3, 'Custom Field Tbl'!$M$5:$M$446 &amp; 'Custom Field Tbl'!$O$5:$O$446, 0 ))</f>
        <v>#N/A</v>
      </c>
      <c r="AL312" s="143" t="str">
        <f>IF(ISNA(INDEX(CFV_Tbl[CF Description], MATCH('9.3 MAL- Bus Facilities Entry'!AK312, CFV_Tbl[CF Code], 0)) ), "Field Not Required", INDEX(CFV_Tbl[CF Description], MATCH('9.3 MAL- Bus Facilities Entry'!AK312, CFV_Tbl[CF Code], 0)) )</f>
        <v>Field Not Required</v>
      </c>
      <c r="AO312" s="243" t="e" cm="1">
        <f t="array" ref="AO312">INDEX('Custom Field Tbl'!$N$5:$N$446, MATCH('9.3 MAL- Bus Facilities Entry'!$Q312 &amp; '9.3 MAL- Bus Facilities Entry'!AO$3, 'Custom Field Tbl'!$M$5:$M$446 &amp; 'Custom Field Tbl'!$O$5:$O$446, 0 ))</f>
        <v>#N/A</v>
      </c>
      <c r="AP312" s="143" t="str">
        <f>IF(ISNA(INDEX(CFV_Tbl[CF Description], MATCH('9.3 MAL- Bus Facilities Entry'!AO312, CFV_Tbl[CF Code], 0)) ), "Field Not Required", INDEX(CFV_Tbl[CF Description], MATCH('9.3 MAL- Bus Facilities Entry'!AO312, CFV_Tbl[CF Code], 0)) )</f>
        <v>Field Not Required</v>
      </c>
      <c r="AS312" s="243" t="e" cm="1">
        <f t="array" ref="AS312">INDEX('Custom Field Tbl'!$N$5:$N$446, MATCH('9.3 MAL- Bus Facilities Entry'!$Q312 &amp; '9.3 MAL- Bus Facilities Entry'!AS$3, 'Custom Field Tbl'!$M$5:$M$446 &amp; 'Custom Field Tbl'!$O$5:$O$446, 0 ))</f>
        <v>#N/A</v>
      </c>
      <c r="AT312" s="143" t="str">
        <f>IF(ISNA(INDEX(CFV_Tbl[CF Description], MATCH('9.3 MAL- Bus Facilities Entry'!AS312, CFV_Tbl[CF Code], 0)) ), "Field Not Required", INDEX(CFV_Tbl[CF Description], MATCH('9.3 MAL- Bus Facilities Entry'!AS312, CFV_Tbl[CF Code], 0)) )</f>
        <v>Field Not Required</v>
      </c>
      <c r="AW312" s="243" t="e" cm="1">
        <f t="array" ref="AW312">INDEX('Custom Field Tbl'!$N$5:$N$446, MATCH('9.3 MAL- Bus Facilities Entry'!$Q312 &amp; '9.3 MAL- Bus Facilities Entry'!AW$3, 'Custom Field Tbl'!$M$5:$M$446 &amp; 'Custom Field Tbl'!$O$5:$O$446, 0 ))</f>
        <v>#N/A</v>
      </c>
      <c r="AX312" s="143" t="str">
        <f>IF(ISNA(INDEX(CFV_Tbl[CF Description], MATCH('9.3 MAL- Bus Facilities Entry'!AW312, CFV_Tbl[CF Code], 0)) ), "Field Not Required", INDEX(CFV_Tbl[CF Description], MATCH('9.3 MAL- Bus Facilities Entry'!AW312, CFV_Tbl[CF Code], 0)) )</f>
        <v>Field Not Required</v>
      </c>
      <c r="BA312" s="243" t="e" cm="1">
        <f t="array" ref="BA312">INDEX('Custom Field Tbl'!$N$5:$N$446, MATCH('9.3 MAL- Bus Facilities Entry'!$Q312 &amp; '9.3 MAL- Bus Facilities Entry'!BA$3, 'Custom Field Tbl'!$M$5:$M$446 &amp; 'Custom Field Tbl'!$O$5:$O$446, 0 ))</f>
        <v>#N/A</v>
      </c>
      <c r="BB312" s="143" t="str">
        <f>IF(ISNA(INDEX(CFV_Tbl[CF Description], MATCH('9.3 MAL- Bus Facilities Entry'!BA312, CFV_Tbl[CF Code], 0)) ), "Field Not Required", INDEX(CFV_Tbl[CF Description], MATCH('9.3 MAL- Bus Facilities Entry'!BA312, CFV_Tbl[CF Code], 0)) )</f>
        <v>Field Not Required</v>
      </c>
      <c r="BE312" s="243" t="e" cm="1">
        <f t="array" ref="BE312">INDEX('Custom Field Tbl'!$N$5:$N$446, MATCH('9.3 MAL- Bus Facilities Entry'!$Q312 &amp; '9.3 MAL- Bus Facilities Entry'!BE$3, 'Custom Field Tbl'!$M$5:$M$446 &amp; 'Custom Field Tbl'!$O$5:$O$446, 0 ))</f>
        <v>#N/A</v>
      </c>
      <c r="BF312" s="143" t="str">
        <f>IF(ISNA(INDEX(CFV_Tbl[CF Description], MATCH('9.3 MAL- Bus Facilities Entry'!BE312, CFV_Tbl[CF Code], 0)) ), "Field Not Required", INDEX(CFV_Tbl[CF Description], MATCH('9.3 MAL- Bus Facilities Entry'!BE312, CFV_Tbl[CF Code], 0)) )</f>
        <v>Field Not Required</v>
      </c>
      <c r="BI312" s="239"/>
      <c r="BJ312" s="243" t="e">
        <f>INDEX(Mnemonic[Code], MATCH('9.3 MAL- Bus Facilities Entry'!BS312, Mnemonic[Description], 0))</f>
        <v>#N/A</v>
      </c>
      <c r="BK312" s="243" t="e">
        <f>INDEX(Mnemonic[Code], MATCH('9.3 MAL- Bus Facilities Entry'!BT312, Mnemonic[Description], 0))</f>
        <v>#N/A</v>
      </c>
      <c r="BL312" s="243" t="e">
        <f>IF(ISNA(INDEX(Mnemonic[Code], MATCH( '9.3 MAL- Bus Facilities Entry'!BU312, Mnemonic[Description], 0)) ),  INDEX(Mnemonic[Code], MATCH( LEFT('9.3 MAL- Bus Facilities Entry'!BU312, LEN(BU312)-2), Mnemonic[Description], 0)),  INDEX(Mnemonic[Code], MATCH( '9.3 MAL- Bus Facilities Entry'!BU312, Mnemonic[Description], 0)) )</f>
        <v>#VALUE!</v>
      </c>
      <c r="BM312" s="243" t="e">
        <f>IF(ISNA(INDEX(Mnemonic[Code], MATCH( '9.3 MAL- Bus Facilities Entry'!BV312, Mnemonic[Description], 0)) ),  INDEX(Mnemonic[Code], MATCH( LEFT('9.3 MAL- Bus Facilities Entry'!BV312, LEN(BV312)-2), Mnemonic[Description], 0)),  INDEX(Mnemonic[Code], MATCH( '9.3 MAL- Bus Facilities Entry'!BV312, Mnemonic[Description], 0)) )</f>
        <v>#VALUE!</v>
      </c>
      <c r="BN312" s="243" t="e">
        <f>IF(ISNA(INDEX(Mnemonic[Code], MATCH( '9.3 MAL- Bus Facilities Entry'!BW312, Mnemonic[Description], 0)) ),  INDEX(Mnemonic[Code], MATCH( LEFT('9.3 MAL- Bus Facilities Entry'!BW312, LEN(BW312)-1), Mnemonic[Description], 0)),  INDEX(Mnemonic[Code], MATCH( '9.3 MAL- Bus Facilities Entry'!BW312, Mnemonic[Description], 0)) )</f>
        <v>#VALUE!</v>
      </c>
      <c r="BO312" s="243" t="e">
        <f>IF(ISNA(INDEX(Mnemonic[Code], MATCH( '9.3 MAL- Bus Facilities Entry'!BX312, Mnemonic[Description], 0)) ),  INDEX(Mnemonic[Code], MATCH( LEFT('9.3 MAL- Bus Facilities Entry'!BX312, LEN(BX312)-1), Mnemonic[Description], 0)),  INDEX(Mnemonic[Code], MATCH( '9.3 MAL- Bus Facilities Entry'!BX312, Mnemonic[Description], 0)) )</f>
        <v>#VALUE!</v>
      </c>
      <c r="BP312" s="243" t="e">
        <f t="shared" si="42"/>
        <v>#N/A</v>
      </c>
      <c r="BQ312" s="243" t="e">
        <f t="shared" si="39"/>
        <v>#N/A</v>
      </c>
      <c r="BR312" s="243" t="e">
        <f t="shared" si="43"/>
        <v>#VALUE!</v>
      </c>
      <c r="BS312" s="245"/>
      <c r="BT312" s="245"/>
      <c r="BU312" s="244"/>
      <c r="BV312" s="244"/>
      <c r="BW312" s="244"/>
      <c r="BX312" s="244"/>
      <c r="BZ312" s="239"/>
      <c r="CA312" s="246" t="e">
        <f>INDEX('MAL-OTHERLOOKUPS'!$ES$4:$ES$56, MATCH('9.3 MAL- Bus Facilities Entry'!CE312, 'MAL-OTHERLOOKUPS'!$ET$4:$ET$56, 0))</f>
        <v>#N/A</v>
      </c>
      <c r="CB312" s="247" t="str">
        <f t="shared" si="44"/>
        <v>L--</v>
      </c>
      <c r="CC312" s="247"/>
      <c r="CD312" s="425"/>
      <c r="CE312" s="425"/>
      <c r="CF312" s="425"/>
      <c r="CG312" s="248"/>
      <c r="CH312" s="367"/>
      <c r="CI312" s="367"/>
      <c r="CJ312" s="249" t="s">
        <v>11299</v>
      </c>
      <c r="CK312" s="249" t="s">
        <v>11299</v>
      </c>
      <c r="CL312" s="250" t="e">
        <v>#N/A</v>
      </c>
      <c r="CM312" s="239"/>
      <c r="CN312" s="251">
        <v>0</v>
      </c>
      <c r="CO312" s="471"/>
      <c r="CP312" s="251" t="str">
        <f t="shared" si="45"/>
        <v>0-</v>
      </c>
      <c r="CQ312" s="471"/>
      <c r="CR312" s="252" t="str">
        <f t="shared" si="40"/>
        <v xml:space="preserve">; ; </v>
      </c>
      <c r="CS312" s="252" t="str">
        <f t="shared" si="41"/>
        <v xml:space="preserve">; ; </v>
      </c>
      <c r="CT312" s="425"/>
      <c r="CU312" s="252" t="e">
        <v>#REF!</v>
      </c>
      <c r="CX312" s="239"/>
      <c r="CY312" s="240"/>
      <c r="CZ312" s="240"/>
      <c r="DA312" s="240"/>
      <c r="DB312" s="239"/>
      <c r="DD312" s="240"/>
      <c r="DE312" s="239"/>
      <c r="DF312" s="253"/>
      <c r="DH312" s="472"/>
      <c r="DI312" s="497"/>
      <c r="DJ312" s="254"/>
      <c r="DK312" s="239"/>
    </row>
    <row r="313" spans="1:115" ht="14.5" x14ac:dyDescent="0.35">
      <c r="A313" s="469"/>
      <c r="B313" s="239"/>
      <c r="C313" s="240"/>
      <c r="D313" s="240"/>
      <c r="E313" s="240"/>
      <c r="F313" s="240"/>
      <c r="G313" s="239"/>
      <c r="H313" s="240"/>
      <c r="J313" s="241"/>
      <c r="K313" s="241"/>
      <c r="M313" s="473"/>
      <c r="O313" s="239"/>
      <c r="Q313" s="143" t="e">
        <f>INDEX(AssetClass[Asset Class], MATCH('9.3 MAL- Bus Facilities Entry'!P313, AssetClass[Class Description], 0))</f>
        <v>#N/A</v>
      </c>
      <c r="R313" s="143"/>
      <c r="S313" s="242"/>
      <c r="T313" s="239"/>
      <c r="U313" s="243" t="e" cm="1">
        <f t="array" ref="U313">INDEX('Custom Field Tbl'!$N$5:$N$446, MATCH('9.3 MAL- Bus Facilities Entry'!$Q313 &amp; '9.3 MAL- Bus Facilities Entry'!U$3, 'Custom Field Tbl'!$M$5:$M$446 &amp; 'Custom Field Tbl'!$O$5:$O$446, 0 ))</f>
        <v>#N/A</v>
      </c>
      <c r="V313" s="143" t="str">
        <f>IF(ISNA(INDEX(CFV_Tbl[CF Description], MATCH('9.3 MAL- Bus Facilities Entry'!U313, CFV_Tbl[CF Code], 0)) ), "Field Not Required", INDEX(CFV_Tbl[CF Description], MATCH('9.3 MAL- Bus Facilities Entry'!U313, CFV_Tbl[CF Code], 0)) )</f>
        <v>Field Not Required</v>
      </c>
      <c r="Y313" s="243" t="e" cm="1">
        <f t="array" ref="Y313">INDEX('Custom Field Tbl'!$N$5:$N$446, MATCH('9.3 MAL- Bus Facilities Entry'!$Q313 &amp; '9.3 MAL- Bus Facilities Entry'!Y$3, 'Custom Field Tbl'!$M$5:$M$446 &amp; 'Custom Field Tbl'!$O$5:$O$446, 0 ))</f>
        <v>#N/A</v>
      </c>
      <c r="Z313" s="143" t="str">
        <f>IF(ISNA(INDEX(CFV_Tbl[CF Description], MATCH('9.3 MAL- Bus Facilities Entry'!Y313, CFV_Tbl[CF Code], 0)) ), "Field Not Required", INDEX(CFV_Tbl[CF Description], MATCH('9.3 MAL- Bus Facilities Entry'!Y313, CFV_Tbl[CF Code], 0)) )</f>
        <v>Field Not Required</v>
      </c>
      <c r="AC313" s="243" t="e" cm="1">
        <f t="array" ref="AC313">INDEX('Custom Field Tbl'!$N$5:$N$446, MATCH('9.3 MAL- Bus Facilities Entry'!$Q313 &amp; '9.3 MAL- Bus Facilities Entry'!AC$3, 'Custom Field Tbl'!$M$5:$M$446 &amp; 'Custom Field Tbl'!$O$5:$O$446, 0 ))</f>
        <v>#N/A</v>
      </c>
      <c r="AD313" s="143" t="str">
        <f>IF(ISNA(INDEX(CFV_Tbl[CF Description], MATCH('9.3 MAL- Bus Facilities Entry'!AC313, CFV_Tbl[CF Code], 0)) ), "Field Not Required", INDEX(CFV_Tbl[CF Description], MATCH('9.3 MAL- Bus Facilities Entry'!AC313, CFV_Tbl[CF Code], 0)) )</f>
        <v>Field Not Required</v>
      </c>
      <c r="AG313" s="243" t="e" cm="1">
        <f t="array" ref="AG313">INDEX('Custom Field Tbl'!$N$5:$N$446, MATCH('9.3 MAL- Bus Facilities Entry'!$Q313 &amp; '9.3 MAL- Bus Facilities Entry'!AG$3, 'Custom Field Tbl'!$M$5:$M$446 &amp; 'Custom Field Tbl'!$O$5:$O$446, 0 ))</f>
        <v>#N/A</v>
      </c>
      <c r="AH313" s="143" t="str">
        <f>IF(ISNA(INDEX(CFV_Tbl[CF Description], MATCH('9.3 MAL- Bus Facilities Entry'!AG313, CFV_Tbl[CF Code], 0)) ), "Field Not Required", INDEX(CFV_Tbl[CF Description], MATCH('9.3 MAL- Bus Facilities Entry'!AG313, CFV_Tbl[CF Code], 0)) )</f>
        <v>Field Not Required</v>
      </c>
      <c r="AK313" s="243" t="e" cm="1">
        <f t="array" ref="AK313">INDEX('Custom Field Tbl'!$N$5:$N$446, MATCH('9.3 MAL- Bus Facilities Entry'!$Q313 &amp; '9.3 MAL- Bus Facilities Entry'!AK$3, 'Custom Field Tbl'!$M$5:$M$446 &amp; 'Custom Field Tbl'!$O$5:$O$446, 0 ))</f>
        <v>#N/A</v>
      </c>
      <c r="AL313" s="143" t="str">
        <f>IF(ISNA(INDEX(CFV_Tbl[CF Description], MATCH('9.3 MAL- Bus Facilities Entry'!AK313, CFV_Tbl[CF Code], 0)) ), "Field Not Required", INDEX(CFV_Tbl[CF Description], MATCH('9.3 MAL- Bus Facilities Entry'!AK313, CFV_Tbl[CF Code], 0)) )</f>
        <v>Field Not Required</v>
      </c>
      <c r="AO313" s="243" t="e" cm="1">
        <f t="array" ref="AO313">INDEX('Custom Field Tbl'!$N$5:$N$446, MATCH('9.3 MAL- Bus Facilities Entry'!$Q313 &amp; '9.3 MAL- Bus Facilities Entry'!AO$3, 'Custom Field Tbl'!$M$5:$M$446 &amp; 'Custom Field Tbl'!$O$5:$O$446, 0 ))</f>
        <v>#N/A</v>
      </c>
      <c r="AP313" s="143" t="str">
        <f>IF(ISNA(INDEX(CFV_Tbl[CF Description], MATCH('9.3 MAL- Bus Facilities Entry'!AO313, CFV_Tbl[CF Code], 0)) ), "Field Not Required", INDEX(CFV_Tbl[CF Description], MATCH('9.3 MAL- Bus Facilities Entry'!AO313, CFV_Tbl[CF Code], 0)) )</f>
        <v>Field Not Required</v>
      </c>
      <c r="AS313" s="243" t="e" cm="1">
        <f t="array" ref="AS313">INDEX('Custom Field Tbl'!$N$5:$N$446, MATCH('9.3 MAL- Bus Facilities Entry'!$Q313 &amp; '9.3 MAL- Bus Facilities Entry'!AS$3, 'Custom Field Tbl'!$M$5:$M$446 &amp; 'Custom Field Tbl'!$O$5:$O$446, 0 ))</f>
        <v>#N/A</v>
      </c>
      <c r="AT313" s="143" t="str">
        <f>IF(ISNA(INDEX(CFV_Tbl[CF Description], MATCH('9.3 MAL- Bus Facilities Entry'!AS313, CFV_Tbl[CF Code], 0)) ), "Field Not Required", INDEX(CFV_Tbl[CF Description], MATCH('9.3 MAL- Bus Facilities Entry'!AS313, CFV_Tbl[CF Code], 0)) )</f>
        <v>Field Not Required</v>
      </c>
      <c r="AW313" s="243" t="e" cm="1">
        <f t="array" ref="AW313">INDEX('Custom Field Tbl'!$N$5:$N$446, MATCH('9.3 MAL- Bus Facilities Entry'!$Q313 &amp; '9.3 MAL- Bus Facilities Entry'!AW$3, 'Custom Field Tbl'!$M$5:$M$446 &amp; 'Custom Field Tbl'!$O$5:$O$446, 0 ))</f>
        <v>#N/A</v>
      </c>
      <c r="AX313" s="143" t="str">
        <f>IF(ISNA(INDEX(CFV_Tbl[CF Description], MATCH('9.3 MAL- Bus Facilities Entry'!AW313, CFV_Tbl[CF Code], 0)) ), "Field Not Required", INDEX(CFV_Tbl[CF Description], MATCH('9.3 MAL- Bus Facilities Entry'!AW313, CFV_Tbl[CF Code], 0)) )</f>
        <v>Field Not Required</v>
      </c>
      <c r="BA313" s="243" t="e" cm="1">
        <f t="array" ref="BA313">INDEX('Custom Field Tbl'!$N$5:$N$446, MATCH('9.3 MAL- Bus Facilities Entry'!$Q313 &amp; '9.3 MAL- Bus Facilities Entry'!BA$3, 'Custom Field Tbl'!$M$5:$M$446 &amp; 'Custom Field Tbl'!$O$5:$O$446, 0 ))</f>
        <v>#N/A</v>
      </c>
      <c r="BB313" s="143" t="str">
        <f>IF(ISNA(INDEX(CFV_Tbl[CF Description], MATCH('9.3 MAL- Bus Facilities Entry'!BA313, CFV_Tbl[CF Code], 0)) ), "Field Not Required", INDEX(CFV_Tbl[CF Description], MATCH('9.3 MAL- Bus Facilities Entry'!BA313, CFV_Tbl[CF Code], 0)) )</f>
        <v>Field Not Required</v>
      </c>
      <c r="BE313" s="243" t="e" cm="1">
        <f t="array" ref="BE313">INDEX('Custom Field Tbl'!$N$5:$N$446, MATCH('9.3 MAL- Bus Facilities Entry'!$Q313 &amp; '9.3 MAL- Bus Facilities Entry'!BE$3, 'Custom Field Tbl'!$M$5:$M$446 &amp; 'Custom Field Tbl'!$O$5:$O$446, 0 ))</f>
        <v>#N/A</v>
      </c>
      <c r="BF313" s="143" t="str">
        <f>IF(ISNA(INDEX(CFV_Tbl[CF Description], MATCH('9.3 MAL- Bus Facilities Entry'!BE313, CFV_Tbl[CF Code], 0)) ), "Field Not Required", INDEX(CFV_Tbl[CF Description], MATCH('9.3 MAL- Bus Facilities Entry'!BE313, CFV_Tbl[CF Code], 0)) )</f>
        <v>Field Not Required</v>
      </c>
      <c r="BI313" s="239"/>
      <c r="BJ313" s="243" t="e">
        <f>INDEX(Mnemonic[Code], MATCH('9.3 MAL- Bus Facilities Entry'!BS313, Mnemonic[Description], 0))</f>
        <v>#N/A</v>
      </c>
      <c r="BK313" s="243" t="e">
        <f>INDEX(Mnemonic[Code], MATCH('9.3 MAL- Bus Facilities Entry'!BT313, Mnemonic[Description], 0))</f>
        <v>#N/A</v>
      </c>
      <c r="BL313" s="243" t="e">
        <f>IF(ISNA(INDEX(Mnemonic[Code], MATCH( '9.3 MAL- Bus Facilities Entry'!BU313, Mnemonic[Description], 0)) ),  INDEX(Mnemonic[Code], MATCH( LEFT('9.3 MAL- Bus Facilities Entry'!BU313, LEN(BU313)-2), Mnemonic[Description], 0)),  INDEX(Mnemonic[Code], MATCH( '9.3 MAL- Bus Facilities Entry'!BU313, Mnemonic[Description], 0)) )</f>
        <v>#VALUE!</v>
      </c>
      <c r="BM313" s="243" t="e">
        <f>IF(ISNA(INDEX(Mnemonic[Code], MATCH( '9.3 MAL- Bus Facilities Entry'!BV313, Mnemonic[Description], 0)) ),  INDEX(Mnemonic[Code], MATCH( LEFT('9.3 MAL- Bus Facilities Entry'!BV313, LEN(BV313)-2), Mnemonic[Description], 0)),  INDEX(Mnemonic[Code], MATCH( '9.3 MAL- Bus Facilities Entry'!BV313, Mnemonic[Description], 0)) )</f>
        <v>#VALUE!</v>
      </c>
      <c r="BN313" s="243" t="e">
        <f>IF(ISNA(INDEX(Mnemonic[Code], MATCH( '9.3 MAL- Bus Facilities Entry'!BW313, Mnemonic[Description], 0)) ),  INDEX(Mnemonic[Code], MATCH( LEFT('9.3 MAL- Bus Facilities Entry'!BW313, LEN(BW313)-1), Mnemonic[Description], 0)),  INDEX(Mnemonic[Code], MATCH( '9.3 MAL- Bus Facilities Entry'!BW313, Mnemonic[Description], 0)) )</f>
        <v>#VALUE!</v>
      </c>
      <c r="BO313" s="243" t="e">
        <f>IF(ISNA(INDEX(Mnemonic[Code], MATCH( '9.3 MAL- Bus Facilities Entry'!BX313, Mnemonic[Description], 0)) ),  INDEX(Mnemonic[Code], MATCH( LEFT('9.3 MAL- Bus Facilities Entry'!BX313, LEN(BX313)-1), Mnemonic[Description], 0)),  INDEX(Mnemonic[Code], MATCH( '9.3 MAL- Bus Facilities Entry'!BX313, Mnemonic[Description], 0)) )</f>
        <v>#VALUE!</v>
      </c>
      <c r="BP313" s="243" t="e">
        <f t="shared" si="42"/>
        <v>#N/A</v>
      </c>
      <c r="BQ313" s="243" t="e">
        <f t="shared" si="39"/>
        <v>#N/A</v>
      </c>
      <c r="BR313" s="243" t="e">
        <f t="shared" si="43"/>
        <v>#VALUE!</v>
      </c>
      <c r="BS313" s="245"/>
      <c r="BT313" s="245"/>
      <c r="BU313" s="244"/>
      <c r="BV313" s="244"/>
      <c r="BW313" s="244"/>
      <c r="BX313" s="244"/>
      <c r="BZ313" s="239"/>
      <c r="CA313" s="246" t="e">
        <f>INDEX('MAL-OTHERLOOKUPS'!$ES$4:$ES$56, MATCH('9.3 MAL- Bus Facilities Entry'!CE313, 'MAL-OTHERLOOKUPS'!$ET$4:$ET$56, 0))</f>
        <v>#N/A</v>
      </c>
      <c r="CB313" s="247" t="str">
        <f t="shared" si="44"/>
        <v>L--</v>
      </c>
      <c r="CC313" s="247"/>
      <c r="CD313" s="425"/>
      <c r="CE313" s="425"/>
      <c r="CF313" s="425"/>
      <c r="CG313" s="248"/>
      <c r="CH313" s="367"/>
      <c r="CI313" s="367"/>
      <c r="CJ313" s="249" t="s">
        <v>11299</v>
      </c>
      <c r="CK313" s="249" t="s">
        <v>11299</v>
      </c>
      <c r="CL313" s="250" t="e">
        <v>#N/A</v>
      </c>
      <c r="CM313" s="239"/>
      <c r="CN313" s="251">
        <v>0</v>
      </c>
      <c r="CP313" s="251" t="str">
        <f t="shared" si="45"/>
        <v>0-</v>
      </c>
      <c r="CQ313" s="471"/>
      <c r="CR313" s="252" t="str">
        <f t="shared" si="40"/>
        <v xml:space="preserve">; ; </v>
      </c>
      <c r="CS313" s="252" t="str">
        <f t="shared" si="41"/>
        <v xml:space="preserve">; ; </v>
      </c>
      <c r="CT313" s="425"/>
      <c r="CU313" s="252" t="e">
        <v>#REF!</v>
      </c>
      <c r="CX313" s="239"/>
      <c r="CY313" s="240"/>
      <c r="CZ313" s="240"/>
      <c r="DA313" s="240"/>
      <c r="DB313" s="239"/>
      <c r="DD313" s="240"/>
      <c r="DE313" s="239"/>
      <c r="DF313" s="253"/>
      <c r="DH313" s="472"/>
      <c r="DI313" s="497"/>
      <c r="DJ313" s="254"/>
      <c r="DK313" s="239"/>
    </row>
    <row r="314" spans="1:115" ht="14.5" x14ac:dyDescent="0.35">
      <c r="A314" s="469"/>
      <c r="B314" s="239"/>
      <c r="C314" s="240"/>
      <c r="D314" s="240"/>
      <c r="E314" s="240"/>
      <c r="F314" s="240"/>
      <c r="G314" s="239"/>
      <c r="H314" s="240"/>
      <c r="J314" s="241"/>
      <c r="K314" s="241"/>
      <c r="M314" s="473"/>
      <c r="O314" s="239"/>
      <c r="P314" s="473"/>
      <c r="Q314" s="143" t="e">
        <f>INDEX(AssetClass[Asset Class], MATCH('9.3 MAL- Bus Facilities Entry'!P314, AssetClass[Class Description], 0))</f>
        <v>#N/A</v>
      </c>
      <c r="R314" s="143"/>
      <c r="S314" s="242"/>
      <c r="T314" s="239"/>
      <c r="U314" s="243" t="e" cm="1">
        <f t="array" ref="U314">INDEX('Custom Field Tbl'!$N$5:$N$446, MATCH('9.3 MAL- Bus Facilities Entry'!$Q314 &amp; '9.3 MAL- Bus Facilities Entry'!U$3, 'Custom Field Tbl'!$M$5:$M$446 &amp; 'Custom Field Tbl'!$O$5:$O$446, 0 ))</f>
        <v>#N/A</v>
      </c>
      <c r="V314" s="143" t="str">
        <f>IF(ISNA(INDEX(CFV_Tbl[CF Description], MATCH('9.3 MAL- Bus Facilities Entry'!U314, CFV_Tbl[CF Code], 0)) ), "Field Not Required", INDEX(CFV_Tbl[CF Description], MATCH('9.3 MAL- Bus Facilities Entry'!U314, CFV_Tbl[CF Code], 0)) )</f>
        <v>Field Not Required</v>
      </c>
      <c r="Y314" s="243" t="e" cm="1">
        <f t="array" ref="Y314">INDEX('Custom Field Tbl'!$N$5:$N$446, MATCH('9.3 MAL- Bus Facilities Entry'!$Q314 &amp; '9.3 MAL- Bus Facilities Entry'!Y$3, 'Custom Field Tbl'!$M$5:$M$446 &amp; 'Custom Field Tbl'!$O$5:$O$446, 0 ))</f>
        <v>#N/A</v>
      </c>
      <c r="Z314" s="143" t="str">
        <f>IF(ISNA(INDEX(CFV_Tbl[CF Description], MATCH('9.3 MAL- Bus Facilities Entry'!Y314, CFV_Tbl[CF Code], 0)) ), "Field Not Required", INDEX(CFV_Tbl[CF Description], MATCH('9.3 MAL- Bus Facilities Entry'!Y314, CFV_Tbl[CF Code], 0)) )</f>
        <v>Field Not Required</v>
      </c>
      <c r="AC314" s="243" t="e" cm="1">
        <f t="array" ref="AC314">INDEX('Custom Field Tbl'!$N$5:$N$446, MATCH('9.3 MAL- Bus Facilities Entry'!$Q314 &amp; '9.3 MAL- Bus Facilities Entry'!AC$3, 'Custom Field Tbl'!$M$5:$M$446 &amp; 'Custom Field Tbl'!$O$5:$O$446, 0 ))</f>
        <v>#N/A</v>
      </c>
      <c r="AD314" s="143" t="str">
        <f>IF(ISNA(INDEX(CFV_Tbl[CF Description], MATCH('9.3 MAL- Bus Facilities Entry'!AC314, CFV_Tbl[CF Code], 0)) ), "Field Not Required", INDEX(CFV_Tbl[CF Description], MATCH('9.3 MAL- Bus Facilities Entry'!AC314, CFV_Tbl[CF Code], 0)) )</f>
        <v>Field Not Required</v>
      </c>
      <c r="AG314" s="243" t="e" cm="1">
        <f t="array" ref="AG314">INDEX('Custom Field Tbl'!$N$5:$N$446, MATCH('9.3 MAL- Bus Facilities Entry'!$Q314 &amp; '9.3 MAL- Bus Facilities Entry'!AG$3, 'Custom Field Tbl'!$M$5:$M$446 &amp; 'Custom Field Tbl'!$O$5:$O$446, 0 ))</f>
        <v>#N/A</v>
      </c>
      <c r="AH314" s="143" t="str">
        <f>IF(ISNA(INDEX(CFV_Tbl[CF Description], MATCH('9.3 MAL- Bus Facilities Entry'!AG314, CFV_Tbl[CF Code], 0)) ), "Field Not Required", INDEX(CFV_Tbl[CF Description], MATCH('9.3 MAL- Bus Facilities Entry'!AG314, CFV_Tbl[CF Code], 0)) )</f>
        <v>Field Not Required</v>
      </c>
      <c r="AK314" s="243" t="e" cm="1">
        <f t="array" ref="AK314">INDEX('Custom Field Tbl'!$N$5:$N$446, MATCH('9.3 MAL- Bus Facilities Entry'!$Q314 &amp; '9.3 MAL- Bus Facilities Entry'!AK$3, 'Custom Field Tbl'!$M$5:$M$446 &amp; 'Custom Field Tbl'!$O$5:$O$446, 0 ))</f>
        <v>#N/A</v>
      </c>
      <c r="AL314" s="143" t="str">
        <f>IF(ISNA(INDEX(CFV_Tbl[CF Description], MATCH('9.3 MAL- Bus Facilities Entry'!AK314, CFV_Tbl[CF Code], 0)) ), "Field Not Required", INDEX(CFV_Tbl[CF Description], MATCH('9.3 MAL- Bus Facilities Entry'!AK314, CFV_Tbl[CF Code], 0)) )</f>
        <v>Field Not Required</v>
      </c>
      <c r="AO314" s="243" t="e" cm="1">
        <f t="array" ref="AO314">INDEX('Custom Field Tbl'!$N$5:$N$446, MATCH('9.3 MAL- Bus Facilities Entry'!$Q314 &amp; '9.3 MAL- Bus Facilities Entry'!AO$3, 'Custom Field Tbl'!$M$5:$M$446 &amp; 'Custom Field Tbl'!$O$5:$O$446, 0 ))</f>
        <v>#N/A</v>
      </c>
      <c r="AP314" s="143" t="str">
        <f>IF(ISNA(INDEX(CFV_Tbl[CF Description], MATCH('9.3 MAL- Bus Facilities Entry'!AO314, CFV_Tbl[CF Code], 0)) ), "Field Not Required", INDEX(CFV_Tbl[CF Description], MATCH('9.3 MAL- Bus Facilities Entry'!AO314, CFV_Tbl[CF Code], 0)) )</f>
        <v>Field Not Required</v>
      </c>
      <c r="AS314" s="243" t="e" cm="1">
        <f t="array" ref="AS314">INDEX('Custom Field Tbl'!$N$5:$N$446, MATCH('9.3 MAL- Bus Facilities Entry'!$Q314 &amp; '9.3 MAL- Bus Facilities Entry'!AS$3, 'Custom Field Tbl'!$M$5:$M$446 &amp; 'Custom Field Tbl'!$O$5:$O$446, 0 ))</f>
        <v>#N/A</v>
      </c>
      <c r="AT314" s="143" t="str">
        <f>IF(ISNA(INDEX(CFV_Tbl[CF Description], MATCH('9.3 MAL- Bus Facilities Entry'!AS314, CFV_Tbl[CF Code], 0)) ), "Field Not Required", INDEX(CFV_Tbl[CF Description], MATCH('9.3 MAL- Bus Facilities Entry'!AS314, CFV_Tbl[CF Code], 0)) )</f>
        <v>Field Not Required</v>
      </c>
      <c r="AW314" s="243" t="e" cm="1">
        <f t="array" ref="AW314">INDEX('Custom Field Tbl'!$N$5:$N$446, MATCH('9.3 MAL- Bus Facilities Entry'!$Q314 &amp; '9.3 MAL- Bus Facilities Entry'!AW$3, 'Custom Field Tbl'!$M$5:$M$446 &amp; 'Custom Field Tbl'!$O$5:$O$446, 0 ))</f>
        <v>#N/A</v>
      </c>
      <c r="AX314" s="143" t="str">
        <f>IF(ISNA(INDEX(CFV_Tbl[CF Description], MATCH('9.3 MAL- Bus Facilities Entry'!AW314, CFV_Tbl[CF Code], 0)) ), "Field Not Required", INDEX(CFV_Tbl[CF Description], MATCH('9.3 MAL- Bus Facilities Entry'!AW314, CFV_Tbl[CF Code], 0)) )</f>
        <v>Field Not Required</v>
      </c>
      <c r="BA314" s="243" t="e" cm="1">
        <f t="array" ref="BA314">INDEX('Custom Field Tbl'!$N$5:$N$446, MATCH('9.3 MAL- Bus Facilities Entry'!$Q314 &amp; '9.3 MAL- Bus Facilities Entry'!BA$3, 'Custom Field Tbl'!$M$5:$M$446 &amp; 'Custom Field Tbl'!$O$5:$O$446, 0 ))</f>
        <v>#N/A</v>
      </c>
      <c r="BB314" s="143" t="str">
        <f>IF(ISNA(INDEX(CFV_Tbl[CF Description], MATCH('9.3 MAL- Bus Facilities Entry'!BA314, CFV_Tbl[CF Code], 0)) ), "Field Not Required", INDEX(CFV_Tbl[CF Description], MATCH('9.3 MAL- Bus Facilities Entry'!BA314, CFV_Tbl[CF Code], 0)) )</f>
        <v>Field Not Required</v>
      </c>
      <c r="BE314" s="243" t="e" cm="1">
        <f t="array" ref="BE314">INDEX('Custom Field Tbl'!$N$5:$N$446, MATCH('9.3 MAL- Bus Facilities Entry'!$Q314 &amp; '9.3 MAL- Bus Facilities Entry'!BE$3, 'Custom Field Tbl'!$M$5:$M$446 &amp; 'Custom Field Tbl'!$O$5:$O$446, 0 ))</f>
        <v>#N/A</v>
      </c>
      <c r="BF314" s="143" t="str">
        <f>IF(ISNA(INDEX(CFV_Tbl[CF Description], MATCH('9.3 MAL- Bus Facilities Entry'!BE314, CFV_Tbl[CF Code], 0)) ), "Field Not Required", INDEX(CFV_Tbl[CF Description], MATCH('9.3 MAL- Bus Facilities Entry'!BE314, CFV_Tbl[CF Code], 0)) )</f>
        <v>Field Not Required</v>
      </c>
      <c r="BI314" s="239"/>
      <c r="BJ314" s="243" t="e">
        <f>INDEX(Mnemonic[Code], MATCH('9.3 MAL- Bus Facilities Entry'!BS314, Mnemonic[Description], 0))</f>
        <v>#N/A</v>
      </c>
      <c r="BK314" s="243" t="e">
        <f>INDEX(Mnemonic[Code], MATCH('9.3 MAL- Bus Facilities Entry'!BT314, Mnemonic[Description], 0))</f>
        <v>#N/A</v>
      </c>
      <c r="BL314" s="243" t="e">
        <f>IF(ISNA(INDEX(Mnemonic[Code], MATCH( '9.3 MAL- Bus Facilities Entry'!BU314, Mnemonic[Description], 0)) ),  INDEX(Mnemonic[Code], MATCH( LEFT('9.3 MAL- Bus Facilities Entry'!BU314, LEN(BU314)-2), Mnemonic[Description], 0)),  INDEX(Mnemonic[Code], MATCH( '9.3 MAL- Bus Facilities Entry'!BU314, Mnemonic[Description], 0)) )</f>
        <v>#VALUE!</v>
      </c>
      <c r="BM314" s="243" t="e">
        <f>IF(ISNA(INDEX(Mnemonic[Code], MATCH( '9.3 MAL- Bus Facilities Entry'!BV314, Mnemonic[Description], 0)) ),  INDEX(Mnemonic[Code], MATCH( LEFT('9.3 MAL- Bus Facilities Entry'!BV314, LEN(BV314)-2), Mnemonic[Description], 0)),  INDEX(Mnemonic[Code], MATCH( '9.3 MAL- Bus Facilities Entry'!BV314, Mnemonic[Description], 0)) )</f>
        <v>#VALUE!</v>
      </c>
      <c r="BN314" s="243" t="e">
        <f>IF(ISNA(INDEX(Mnemonic[Code], MATCH( '9.3 MAL- Bus Facilities Entry'!BW314, Mnemonic[Description], 0)) ),  INDEX(Mnemonic[Code], MATCH( LEFT('9.3 MAL- Bus Facilities Entry'!BW314, LEN(BW314)-1), Mnemonic[Description], 0)),  INDEX(Mnemonic[Code], MATCH( '9.3 MAL- Bus Facilities Entry'!BW314, Mnemonic[Description], 0)) )</f>
        <v>#VALUE!</v>
      </c>
      <c r="BO314" s="243" t="e">
        <f>IF(ISNA(INDEX(Mnemonic[Code], MATCH( '9.3 MAL- Bus Facilities Entry'!BX314, Mnemonic[Description], 0)) ),  INDEX(Mnemonic[Code], MATCH( LEFT('9.3 MAL- Bus Facilities Entry'!BX314, LEN(BX314)-1), Mnemonic[Description], 0)),  INDEX(Mnemonic[Code], MATCH( '9.3 MAL- Bus Facilities Entry'!BX314, Mnemonic[Description], 0)) )</f>
        <v>#VALUE!</v>
      </c>
      <c r="BP314" s="243" t="e">
        <f t="shared" si="42"/>
        <v>#N/A</v>
      </c>
      <c r="BQ314" s="243" t="e">
        <f t="shared" si="39"/>
        <v>#N/A</v>
      </c>
      <c r="BR314" s="243" t="e">
        <f t="shared" si="43"/>
        <v>#VALUE!</v>
      </c>
      <c r="BS314" s="245"/>
      <c r="BT314" s="245"/>
      <c r="BU314" s="244"/>
      <c r="BV314" s="244"/>
      <c r="BW314" s="244"/>
      <c r="BX314" s="244"/>
      <c r="BZ314" s="239"/>
      <c r="CA314" s="246" t="e">
        <f>INDEX('MAL-OTHERLOOKUPS'!$ES$4:$ES$56, MATCH('9.3 MAL- Bus Facilities Entry'!CE314, 'MAL-OTHERLOOKUPS'!$ET$4:$ET$56, 0))</f>
        <v>#N/A</v>
      </c>
      <c r="CB314" s="247" t="str">
        <f t="shared" si="44"/>
        <v>L--</v>
      </c>
      <c r="CC314" s="247"/>
      <c r="CD314" s="425"/>
      <c r="CE314" s="425"/>
      <c r="CF314" s="425"/>
      <c r="CG314" s="248"/>
      <c r="CH314" s="367"/>
      <c r="CI314" s="367"/>
      <c r="CJ314" s="249" t="s">
        <v>11299</v>
      </c>
      <c r="CK314" s="249" t="s">
        <v>11299</v>
      </c>
      <c r="CL314" s="250" t="e">
        <v>#N/A</v>
      </c>
      <c r="CM314" s="239"/>
      <c r="CN314" s="251">
        <v>0</v>
      </c>
      <c r="CP314" s="251" t="str">
        <f t="shared" si="45"/>
        <v>0-</v>
      </c>
      <c r="CQ314" s="471"/>
      <c r="CR314" s="252" t="str">
        <f t="shared" si="40"/>
        <v xml:space="preserve">; ; </v>
      </c>
      <c r="CS314" s="252" t="str">
        <f t="shared" si="41"/>
        <v xml:space="preserve">; ; </v>
      </c>
      <c r="CT314" s="425"/>
      <c r="CU314" s="252" t="e">
        <v>#REF!</v>
      </c>
      <c r="CX314" s="239"/>
      <c r="CY314" s="240"/>
      <c r="CZ314" s="240"/>
      <c r="DA314" s="240"/>
      <c r="DB314" s="239"/>
      <c r="DD314" s="240"/>
      <c r="DE314" s="239"/>
      <c r="DF314" s="253"/>
      <c r="DH314" s="472"/>
      <c r="DI314" s="497"/>
      <c r="DJ314" s="254"/>
      <c r="DK314" s="239"/>
    </row>
    <row r="315" spans="1:115" ht="14.5" x14ac:dyDescent="0.35">
      <c r="A315" s="469"/>
      <c r="B315" s="239"/>
      <c r="C315" s="240"/>
      <c r="D315" s="240"/>
      <c r="E315" s="240"/>
      <c r="F315" s="240"/>
      <c r="G315" s="239"/>
      <c r="H315" s="240"/>
      <c r="J315" s="241"/>
      <c r="K315" s="241"/>
      <c r="M315" s="473"/>
      <c r="O315" s="239"/>
      <c r="Q315" s="143" t="e">
        <f>INDEX(AssetClass[Asset Class], MATCH('9.3 MAL- Bus Facilities Entry'!P315, AssetClass[Class Description], 0))</f>
        <v>#N/A</v>
      </c>
      <c r="R315" s="143"/>
      <c r="S315" s="242"/>
      <c r="T315" s="239"/>
      <c r="U315" s="243" t="e" cm="1">
        <f t="array" ref="U315">INDEX('Custom Field Tbl'!$N$5:$N$446, MATCH('9.3 MAL- Bus Facilities Entry'!$Q315 &amp; '9.3 MAL- Bus Facilities Entry'!U$3, 'Custom Field Tbl'!$M$5:$M$446 &amp; 'Custom Field Tbl'!$O$5:$O$446, 0 ))</f>
        <v>#N/A</v>
      </c>
      <c r="V315" s="143" t="str">
        <f>IF(ISNA(INDEX(CFV_Tbl[CF Description], MATCH('9.3 MAL- Bus Facilities Entry'!U315, CFV_Tbl[CF Code], 0)) ), "Field Not Required", INDEX(CFV_Tbl[CF Description], MATCH('9.3 MAL- Bus Facilities Entry'!U315, CFV_Tbl[CF Code], 0)) )</f>
        <v>Field Not Required</v>
      </c>
      <c r="Y315" s="243" t="e" cm="1">
        <f t="array" ref="Y315">INDEX('Custom Field Tbl'!$N$5:$N$446, MATCH('9.3 MAL- Bus Facilities Entry'!$Q315 &amp; '9.3 MAL- Bus Facilities Entry'!Y$3, 'Custom Field Tbl'!$M$5:$M$446 &amp; 'Custom Field Tbl'!$O$5:$O$446, 0 ))</f>
        <v>#N/A</v>
      </c>
      <c r="Z315" s="143" t="str">
        <f>IF(ISNA(INDEX(CFV_Tbl[CF Description], MATCH('9.3 MAL- Bus Facilities Entry'!Y315, CFV_Tbl[CF Code], 0)) ), "Field Not Required", INDEX(CFV_Tbl[CF Description], MATCH('9.3 MAL- Bus Facilities Entry'!Y315, CFV_Tbl[CF Code], 0)) )</f>
        <v>Field Not Required</v>
      </c>
      <c r="AC315" s="243" t="e" cm="1">
        <f t="array" ref="AC315">INDEX('Custom Field Tbl'!$N$5:$N$446, MATCH('9.3 MAL- Bus Facilities Entry'!$Q315 &amp; '9.3 MAL- Bus Facilities Entry'!AC$3, 'Custom Field Tbl'!$M$5:$M$446 &amp; 'Custom Field Tbl'!$O$5:$O$446, 0 ))</f>
        <v>#N/A</v>
      </c>
      <c r="AD315" s="143" t="str">
        <f>IF(ISNA(INDEX(CFV_Tbl[CF Description], MATCH('9.3 MAL- Bus Facilities Entry'!AC315, CFV_Tbl[CF Code], 0)) ), "Field Not Required", INDEX(CFV_Tbl[CF Description], MATCH('9.3 MAL- Bus Facilities Entry'!AC315, CFV_Tbl[CF Code], 0)) )</f>
        <v>Field Not Required</v>
      </c>
      <c r="AG315" s="243" t="e" cm="1">
        <f t="array" ref="AG315">INDEX('Custom Field Tbl'!$N$5:$N$446, MATCH('9.3 MAL- Bus Facilities Entry'!$Q315 &amp; '9.3 MAL- Bus Facilities Entry'!AG$3, 'Custom Field Tbl'!$M$5:$M$446 &amp; 'Custom Field Tbl'!$O$5:$O$446, 0 ))</f>
        <v>#N/A</v>
      </c>
      <c r="AH315" s="143" t="str">
        <f>IF(ISNA(INDEX(CFV_Tbl[CF Description], MATCH('9.3 MAL- Bus Facilities Entry'!AG315, CFV_Tbl[CF Code], 0)) ), "Field Not Required", INDEX(CFV_Tbl[CF Description], MATCH('9.3 MAL- Bus Facilities Entry'!AG315, CFV_Tbl[CF Code], 0)) )</f>
        <v>Field Not Required</v>
      </c>
      <c r="AK315" s="243" t="e" cm="1">
        <f t="array" ref="AK315">INDEX('Custom Field Tbl'!$N$5:$N$446, MATCH('9.3 MAL- Bus Facilities Entry'!$Q315 &amp; '9.3 MAL- Bus Facilities Entry'!AK$3, 'Custom Field Tbl'!$M$5:$M$446 &amp; 'Custom Field Tbl'!$O$5:$O$446, 0 ))</f>
        <v>#N/A</v>
      </c>
      <c r="AL315" s="143" t="str">
        <f>IF(ISNA(INDEX(CFV_Tbl[CF Description], MATCH('9.3 MAL- Bus Facilities Entry'!AK315, CFV_Tbl[CF Code], 0)) ), "Field Not Required", INDEX(CFV_Tbl[CF Description], MATCH('9.3 MAL- Bus Facilities Entry'!AK315, CFV_Tbl[CF Code], 0)) )</f>
        <v>Field Not Required</v>
      </c>
      <c r="AO315" s="243" t="e" cm="1">
        <f t="array" ref="AO315">INDEX('Custom Field Tbl'!$N$5:$N$446, MATCH('9.3 MAL- Bus Facilities Entry'!$Q315 &amp; '9.3 MAL- Bus Facilities Entry'!AO$3, 'Custom Field Tbl'!$M$5:$M$446 &amp; 'Custom Field Tbl'!$O$5:$O$446, 0 ))</f>
        <v>#N/A</v>
      </c>
      <c r="AP315" s="143" t="str">
        <f>IF(ISNA(INDEX(CFV_Tbl[CF Description], MATCH('9.3 MAL- Bus Facilities Entry'!AO315, CFV_Tbl[CF Code], 0)) ), "Field Not Required", INDEX(CFV_Tbl[CF Description], MATCH('9.3 MAL- Bus Facilities Entry'!AO315, CFV_Tbl[CF Code], 0)) )</f>
        <v>Field Not Required</v>
      </c>
      <c r="AS315" s="243" t="e" cm="1">
        <f t="array" ref="AS315">INDEX('Custom Field Tbl'!$N$5:$N$446, MATCH('9.3 MAL- Bus Facilities Entry'!$Q315 &amp; '9.3 MAL- Bus Facilities Entry'!AS$3, 'Custom Field Tbl'!$M$5:$M$446 &amp; 'Custom Field Tbl'!$O$5:$O$446, 0 ))</f>
        <v>#N/A</v>
      </c>
      <c r="AT315" s="143" t="str">
        <f>IF(ISNA(INDEX(CFV_Tbl[CF Description], MATCH('9.3 MAL- Bus Facilities Entry'!AS315, CFV_Tbl[CF Code], 0)) ), "Field Not Required", INDEX(CFV_Tbl[CF Description], MATCH('9.3 MAL- Bus Facilities Entry'!AS315, CFV_Tbl[CF Code], 0)) )</f>
        <v>Field Not Required</v>
      </c>
      <c r="AW315" s="243" t="e" cm="1">
        <f t="array" ref="AW315">INDEX('Custom Field Tbl'!$N$5:$N$446, MATCH('9.3 MAL- Bus Facilities Entry'!$Q315 &amp; '9.3 MAL- Bus Facilities Entry'!AW$3, 'Custom Field Tbl'!$M$5:$M$446 &amp; 'Custom Field Tbl'!$O$5:$O$446, 0 ))</f>
        <v>#N/A</v>
      </c>
      <c r="AX315" s="143" t="str">
        <f>IF(ISNA(INDEX(CFV_Tbl[CF Description], MATCH('9.3 MAL- Bus Facilities Entry'!AW315, CFV_Tbl[CF Code], 0)) ), "Field Not Required", INDEX(CFV_Tbl[CF Description], MATCH('9.3 MAL- Bus Facilities Entry'!AW315, CFV_Tbl[CF Code], 0)) )</f>
        <v>Field Not Required</v>
      </c>
      <c r="BA315" s="243" t="e" cm="1">
        <f t="array" ref="BA315">INDEX('Custom Field Tbl'!$N$5:$N$446, MATCH('9.3 MAL- Bus Facilities Entry'!$Q315 &amp; '9.3 MAL- Bus Facilities Entry'!BA$3, 'Custom Field Tbl'!$M$5:$M$446 &amp; 'Custom Field Tbl'!$O$5:$O$446, 0 ))</f>
        <v>#N/A</v>
      </c>
      <c r="BB315" s="143" t="str">
        <f>IF(ISNA(INDEX(CFV_Tbl[CF Description], MATCH('9.3 MAL- Bus Facilities Entry'!BA315, CFV_Tbl[CF Code], 0)) ), "Field Not Required", INDEX(CFV_Tbl[CF Description], MATCH('9.3 MAL- Bus Facilities Entry'!BA315, CFV_Tbl[CF Code], 0)) )</f>
        <v>Field Not Required</v>
      </c>
      <c r="BE315" s="243" t="e" cm="1">
        <f t="array" ref="BE315">INDEX('Custom Field Tbl'!$N$5:$N$446, MATCH('9.3 MAL- Bus Facilities Entry'!$Q315 &amp; '9.3 MAL- Bus Facilities Entry'!BE$3, 'Custom Field Tbl'!$M$5:$M$446 &amp; 'Custom Field Tbl'!$O$5:$O$446, 0 ))</f>
        <v>#N/A</v>
      </c>
      <c r="BF315" s="143" t="str">
        <f>IF(ISNA(INDEX(CFV_Tbl[CF Description], MATCH('9.3 MAL- Bus Facilities Entry'!BE315, CFV_Tbl[CF Code], 0)) ), "Field Not Required", INDEX(CFV_Tbl[CF Description], MATCH('9.3 MAL- Bus Facilities Entry'!BE315, CFV_Tbl[CF Code], 0)) )</f>
        <v>Field Not Required</v>
      </c>
      <c r="BI315" s="239"/>
      <c r="BJ315" s="243" t="e">
        <f>INDEX(Mnemonic[Code], MATCH('9.3 MAL- Bus Facilities Entry'!BS315, Mnemonic[Description], 0))</f>
        <v>#N/A</v>
      </c>
      <c r="BK315" s="243" t="e">
        <f>INDEX(Mnemonic[Code], MATCH('9.3 MAL- Bus Facilities Entry'!BT315, Mnemonic[Description], 0))</f>
        <v>#N/A</v>
      </c>
      <c r="BL315" s="243" t="e">
        <f>IF(ISNA(INDEX(Mnemonic[Code], MATCH( '9.3 MAL- Bus Facilities Entry'!BU315, Mnemonic[Description], 0)) ),  INDEX(Mnemonic[Code], MATCH( LEFT('9.3 MAL- Bus Facilities Entry'!BU315, LEN(BU315)-2), Mnemonic[Description], 0)),  INDEX(Mnemonic[Code], MATCH( '9.3 MAL- Bus Facilities Entry'!BU315, Mnemonic[Description], 0)) )</f>
        <v>#VALUE!</v>
      </c>
      <c r="BM315" s="243" t="e">
        <f>IF(ISNA(INDEX(Mnemonic[Code], MATCH( '9.3 MAL- Bus Facilities Entry'!BV315, Mnemonic[Description], 0)) ),  INDEX(Mnemonic[Code], MATCH( LEFT('9.3 MAL- Bus Facilities Entry'!BV315, LEN(BV315)-2), Mnemonic[Description], 0)),  INDEX(Mnemonic[Code], MATCH( '9.3 MAL- Bus Facilities Entry'!BV315, Mnemonic[Description], 0)) )</f>
        <v>#VALUE!</v>
      </c>
      <c r="BN315" s="243" t="e">
        <f>IF(ISNA(INDEX(Mnemonic[Code], MATCH( '9.3 MAL- Bus Facilities Entry'!BW315, Mnemonic[Description], 0)) ),  INDEX(Mnemonic[Code], MATCH( LEFT('9.3 MAL- Bus Facilities Entry'!BW315, LEN(BW315)-1), Mnemonic[Description], 0)),  INDEX(Mnemonic[Code], MATCH( '9.3 MAL- Bus Facilities Entry'!BW315, Mnemonic[Description], 0)) )</f>
        <v>#VALUE!</v>
      </c>
      <c r="BO315" s="243" t="e">
        <f>IF(ISNA(INDEX(Mnemonic[Code], MATCH( '9.3 MAL- Bus Facilities Entry'!BX315, Mnemonic[Description], 0)) ),  INDEX(Mnemonic[Code], MATCH( LEFT('9.3 MAL- Bus Facilities Entry'!BX315, LEN(BX315)-1), Mnemonic[Description], 0)),  INDEX(Mnemonic[Code], MATCH( '9.3 MAL- Bus Facilities Entry'!BX315, Mnemonic[Description], 0)) )</f>
        <v>#VALUE!</v>
      </c>
      <c r="BP315" s="243" t="e">
        <f t="shared" si="42"/>
        <v>#N/A</v>
      </c>
      <c r="BQ315" s="243" t="e">
        <f t="shared" si="39"/>
        <v>#N/A</v>
      </c>
      <c r="BR315" s="243" t="e">
        <f t="shared" si="43"/>
        <v>#VALUE!</v>
      </c>
      <c r="BS315" s="245"/>
      <c r="BT315" s="245"/>
      <c r="BU315" s="244"/>
      <c r="BV315" s="244"/>
      <c r="BW315" s="244"/>
      <c r="BX315" s="244"/>
      <c r="BZ315" s="239"/>
      <c r="CA315" s="246" t="e">
        <f>INDEX('MAL-OTHERLOOKUPS'!$ES$4:$ES$56, MATCH('9.3 MAL- Bus Facilities Entry'!CE315, 'MAL-OTHERLOOKUPS'!$ET$4:$ET$56, 0))</f>
        <v>#N/A</v>
      </c>
      <c r="CB315" s="247" t="str">
        <f t="shared" si="44"/>
        <v>L--</v>
      </c>
      <c r="CC315" s="247"/>
      <c r="CD315" s="425"/>
      <c r="CE315" s="425"/>
      <c r="CF315" s="425"/>
      <c r="CG315" s="248"/>
      <c r="CH315" s="367"/>
      <c r="CI315" s="367"/>
      <c r="CJ315" s="249" t="s">
        <v>11299</v>
      </c>
      <c r="CK315" s="249" t="s">
        <v>11299</v>
      </c>
      <c r="CL315" s="250" t="e">
        <v>#N/A</v>
      </c>
      <c r="CM315" s="239"/>
      <c r="CN315" s="251">
        <v>0</v>
      </c>
      <c r="CP315" s="251" t="str">
        <f t="shared" si="45"/>
        <v>0-</v>
      </c>
      <c r="CR315" s="252" t="str">
        <f t="shared" si="40"/>
        <v xml:space="preserve">; ; </v>
      </c>
      <c r="CS315" s="252" t="str">
        <f t="shared" si="41"/>
        <v xml:space="preserve">; ; </v>
      </c>
      <c r="CT315" s="425"/>
      <c r="CU315" s="252" t="e">
        <v>#REF!</v>
      </c>
      <c r="CX315" s="239"/>
      <c r="CY315" s="240"/>
      <c r="CZ315" s="240"/>
      <c r="DA315" s="240"/>
      <c r="DB315" s="239"/>
      <c r="DD315" s="240"/>
      <c r="DE315" s="239"/>
      <c r="DF315" s="253"/>
      <c r="DH315" s="472"/>
      <c r="DI315" s="497"/>
      <c r="DJ315" s="254"/>
      <c r="DK315" s="239"/>
    </row>
    <row r="316" spans="1:115" ht="14.5" x14ac:dyDescent="0.35">
      <c r="A316" s="469"/>
      <c r="B316" s="239"/>
      <c r="C316" s="240"/>
      <c r="D316" s="240"/>
      <c r="E316" s="240"/>
      <c r="F316" s="240"/>
      <c r="G316" s="239"/>
      <c r="H316" s="240"/>
      <c r="J316" s="241"/>
      <c r="K316" s="241"/>
      <c r="M316" s="473"/>
      <c r="O316" s="239"/>
      <c r="Q316" s="143" t="e">
        <f>INDEX(AssetClass[Asset Class], MATCH('9.3 MAL- Bus Facilities Entry'!P316, AssetClass[Class Description], 0))</f>
        <v>#N/A</v>
      </c>
      <c r="R316" s="143"/>
      <c r="S316" s="242"/>
      <c r="T316" s="239"/>
      <c r="U316" s="243" t="e" cm="1">
        <f t="array" ref="U316">INDEX('Custom Field Tbl'!$N$5:$N$446, MATCH('9.3 MAL- Bus Facilities Entry'!$Q316 &amp; '9.3 MAL- Bus Facilities Entry'!U$3, 'Custom Field Tbl'!$M$5:$M$446 &amp; 'Custom Field Tbl'!$O$5:$O$446, 0 ))</f>
        <v>#N/A</v>
      </c>
      <c r="V316" s="143" t="str">
        <f>IF(ISNA(INDEX(CFV_Tbl[CF Description], MATCH('9.3 MAL- Bus Facilities Entry'!U316, CFV_Tbl[CF Code], 0)) ), "Field Not Required", INDEX(CFV_Tbl[CF Description], MATCH('9.3 MAL- Bus Facilities Entry'!U316, CFV_Tbl[CF Code], 0)) )</f>
        <v>Field Not Required</v>
      </c>
      <c r="Y316" s="243" t="e" cm="1">
        <f t="array" ref="Y316">INDEX('Custom Field Tbl'!$N$5:$N$446, MATCH('9.3 MAL- Bus Facilities Entry'!$Q316 &amp; '9.3 MAL- Bus Facilities Entry'!Y$3, 'Custom Field Tbl'!$M$5:$M$446 &amp; 'Custom Field Tbl'!$O$5:$O$446, 0 ))</f>
        <v>#N/A</v>
      </c>
      <c r="Z316" s="143" t="str">
        <f>IF(ISNA(INDEX(CFV_Tbl[CF Description], MATCH('9.3 MAL- Bus Facilities Entry'!Y316, CFV_Tbl[CF Code], 0)) ), "Field Not Required", INDEX(CFV_Tbl[CF Description], MATCH('9.3 MAL- Bus Facilities Entry'!Y316, CFV_Tbl[CF Code], 0)) )</f>
        <v>Field Not Required</v>
      </c>
      <c r="AC316" s="243" t="e" cm="1">
        <f t="array" ref="AC316">INDEX('Custom Field Tbl'!$N$5:$N$446, MATCH('9.3 MAL- Bus Facilities Entry'!$Q316 &amp; '9.3 MAL- Bus Facilities Entry'!AC$3, 'Custom Field Tbl'!$M$5:$M$446 &amp; 'Custom Field Tbl'!$O$5:$O$446, 0 ))</f>
        <v>#N/A</v>
      </c>
      <c r="AD316" s="143" t="str">
        <f>IF(ISNA(INDEX(CFV_Tbl[CF Description], MATCH('9.3 MAL- Bus Facilities Entry'!AC316, CFV_Tbl[CF Code], 0)) ), "Field Not Required", INDEX(CFV_Tbl[CF Description], MATCH('9.3 MAL- Bus Facilities Entry'!AC316, CFV_Tbl[CF Code], 0)) )</f>
        <v>Field Not Required</v>
      </c>
      <c r="AG316" s="243" t="e" cm="1">
        <f t="array" ref="AG316">INDEX('Custom Field Tbl'!$N$5:$N$446, MATCH('9.3 MAL- Bus Facilities Entry'!$Q316 &amp; '9.3 MAL- Bus Facilities Entry'!AG$3, 'Custom Field Tbl'!$M$5:$M$446 &amp; 'Custom Field Tbl'!$O$5:$O$446, 0 ))</f>
        <v>#N/A</v>
      </c>
      <c r="AH316" s="143" t="str">
        <f>IF(ISNA(INDEX(CFV_Tbl[CF Description], MATCH('9.3 MAL- Bus Facilities Entry'!AG316, CFV_Tbl[CF Code], 0)) ), "Field Not Required", INDEX(CFV_Tbl[CF Description], MATCH('9.3 MAL- Bus Facilities Entry'!AG316, CFV_Tbl[CF Code], 0)) )</f>
        <v>Field Not Required</v>
      </c>
      <c r="AK316" s="243" t="e" cm="1">
        <f t="array" ref="AK316">INDEX('Custom Field Tbl'!$N$5:$N$446, MATCH('9.3 MAL- Bus Facilities Entry'!$Q316 &amp; '9.3 MAL- Bus Facilities Entry'!AK$3, 'Custom Field Tbl'!$M$5:$M$446 &amp; 'Custom Field Tbl'!$O$5:$O$446, 0 ))</f>
        <v>#N/A</v>
      </c>
      <c r="AL316" s="143" t="str">
        <f>IF(ISNA(INDEX(CFV_Tbl[CF Description], MATCH('9.3 MAL- Bus Facilities Entry'!AK316, CFV_Tbl[CF Code], 0)) ), "Field Not Required", INDEX(CFV_Tbl[CF Description], MATCH('9.3 MAL- Bus Facilities Entry'!AK316, CFV_Tbl[CF Code], 0)) )</f>
        <v>Field Not Required</v>
      </c>
      <c r="AO316" s="243" t="e" cm="1">
        <f t="array" ref="AO316">INDEX('Custom Field Tbl'!$N$5:$N$446, MATCH('9.3 MAL- Bus Facilities Entry'!$Q316 &amp; '9.3 MAL- Bus Facilities Entry'!AO$3, 'Custom Field Tbl'!$M$5:$M$446 &amp; 'Custom Field Tbl'!$O$5:$O$446, 0 ))</f>
        <v>#N/A</v>
      </c>
      <c r="AP316" s="143" t="str">
        <f>IF(ISNA(INDEX(CFV_Tbl[CF Description], MATCH('9.3 MAL- Bus Facilities Entry'!AO316, CFV_Tbl[CF Code], 0)) ), "Field Not Required", INDEX(CFV_Tbl[CF Description], MATCH('9.3 MAL- Bus Facilities Entry'!AO316, CFV_Tbl[CF Code], 0)) )</f>
        <v>Field Not Required</v>
      </c>
      <c r="AS316" s="243" t="e" cm="1">
        <f t="array" ref="AS316">INDEX('Custom Field Tbl'!$N$5:$N$446, MATCH('9.3 MAL- Bus Facilities Entry'!$Q316 &amp; '9.3 MAL- Bus Facilities Entry'!AS$3, 'Custom Field Tbl'!$M$5:$M$446 &amp; 'Custom Field Tbl'!$O$5:$O$446, 0 ))</f>
        <v>#N/A</v>
      </c>
      <c r="AT316" s="143" t="str">
        <f>IF(ISNA(INDEX(CFV_Tbl[CF Description], MATCH('9.3 MAL- Bus Facilities Entry'!AS316, CFV_Tbl[CF Code], 0)) ), "Field Not Required", INDEX(CFV_Tbl[CF Description], MATCH('9.3 MAL- Bus Facilities Entry'!AS316, CFV_Tbl[CF Code], 0)) )</f>
        <v>Field Not Required</v>
      </c>
      <c r="AW316" s="243" t="e" cm="1">
        <f t="array" ref="AW316">INDEX('Custom Field Tbl'!$N$5:$N$446, MATCH('9.3 MAL- Bus Facilities Entry'!$Q316 &amp; '9.3 MAL- Bus Facilities Entry'!AW$3, 'Custom Field Tbl'!$M$5:$M$446 &amp; 'Custom Field Tbl'!$O$5:$O$446, 0 ))</f>
        <v>#N/A</v>
      </c>
      <c r="AX316" s="143" t="str">
        <f>IF(ISNA(INDEX(CFV_Tbl[CF Description], MATCH('9.3 MAL- Bus Facilities Entry'!AW316, CFV_Tbl[CF Code], 0)) ), "Field Not Required", INDEX(CFV_Tbl[CF Description], MATCH('9.3 MAL- Bus Facilities Entry'!AW316, CFV_Tbl[CF Code], 0)) )</f>
        <v>Field Not Required</v>
      </c>
      <c r="BA316" s="243" t="e" cm="1">
        <f t="array" ref="BA316">INDEX('Custom Field Tbl'!$N$5:$N$446, MATCH('9.3 MAL- Bus Facilities Entry'!$Q316 &amp; '9.3 MAL- Bus Facilities Entry'!BA$3, 'Custom Field Tbl'!$M$5:$M$446 &amp; 'Custom Field Tbl'!$O$5:$O$446, 0 ))</f>
        <v>#N/A</v>
      </c>
      <c r="BB316" s="143" t="str">
        <f>IF(ISNA(INDEX(CFV_Tbl[CF Description], MATCH('9.3 MAL- Bus Facilities Entry'!BA316, CFV_Tbl[CF Code], 0)) ), "Field Not Required", INDEX(CFV_Tbl[CF Description], MATCH('9.3 MAL- Bus Facilities Entry'!BA316, CFV_Tbl[CF Code], 0)) )</f>
        <v>Field Not Required</v>
      </c>
      <c r="BE316" s="243" t="e" cm="1">
        <f t="array" ref="BE316">INDEX('Custom Field Tbl'!$N$5:$N$446, MATCH('9.3 MAL- Bus Facilities Entry'!$Q316 &amp; '9.3 MAL- Bus Facilities Entry'!BE$3, 'Custom Field Tbl'!$M$5:$M$446 &amp; 'Custom Field Tbl'!$O$5:$O$446, 0 ))</f>
        <v>#N/A</v>
      </c>
      <c r="BF316" s="143" t="str">
        <f>IF(ISNA(INDEX(CFV_Tbl[CF Description], MATCH('9.3 MAL- Bus Facilities Entry'!BE316, CFV_Tbl[CF Code], 0)) ), "Field Not Required", INDEX(CFV_Tbl[CF Description], MATCH('9.3 MAL- Bus Facilities Entry'!BE316, CFV_Tbl[CF Code], 0)) )</f>
        <v>Field Not Required</v>
      </c>
      <c r="BI316" s="239"/>
      <c r="BJ316" s="243" t="e">
        <f>INDEX(Mnemonic[Code], MATCH('9.3 MAL- Bus Facilities Entry'!BS316, Mnemonic[Description], 0))</f>
        <v>#N/A</v>
      </c>
      <c r="BK316" s="243" t="e">
        <f>INDEX(Mnemonic[Code], MATCH('9.3 MAL- Bus Facilities Entry'!BT316, Mnemonic[Description], 0))</f>
        <v>#N/A</v>
      </c>
      <c r="BL316" s="243" t="e">
        <f>IF(ISNA(INDEX(Mnemonic[Code], MATCH( '9.3 MAL- Bus Facilities Entry'!BU316, Mnemonic[Description], 0)) ),  INDEX(Mnemonic[Code], MATCH( LEFT('9.3 MAL- Bus Facilities Entry'!BU316, LEN(BU316)-2), Mnemonic[Description], 0)),  INDEX(Mnemonic[Code], MATCH( '9.3 MAL- Bus Facilities Entry'!BU316, Mnemonic[Description], 0)) )</f>
        <v>#VALUE!</v>
      </c>
      <c r="BM316" s="243" t="e">
        <f>IF(ISNA(INDEX(Mnemonic[Code], MATCH( '9.3 MAL- Bus Facilities Entry'!BV316, Mnemonic[Description], 0)) ),  INDEX(Mnemonic[Code], MATCH( LEFT('9.3 MAL- Bus Facilities Entry'!BV316, LEN(BV316)-2), Mnemonic[Description], 0)),  INDEX(Mnemonic[Code], MATCH( '9.3 MAL- Bus Facilities Entry'!BV316, Mnemonic[Description], 0)) )</f>
        <v>#VALUE!</v>
      </c>
      <c r="BN316" s="243" t="e">
        <f>IF(ISNA(INDEX(Mnemonic[Code], MATCH( '9.3 MAL- Bus Facilities Entry'!BW316, Mnemonic[Description], 0)) ),  INDEX(Mnemonic[Code], MATCH( LEFT('9.3 MAL- Bus Facilities Entry'!BW316, LEN(BW316)-1), Mnemonic[Description], 0)),  INDEX(Mnemonic[Code], MATCH( '9.3 MAL- Bus Facilities Entry'!BW316, Mnemonic[Description], 0)) )</f>
        <v>#VALUE!</v>
      </c>
      <c r="BO316" s="243" t="e">
        <f>IF(ISNA(INDEX(Mnemonic[Code], MATCH( '9.3 MAL- Bus Facilities Entry'!BX316, Mnemonic[Description], 0)) ),  INDEX(Mnemonic[Code], MATCH( LEFT('9.3 MAL- Bus Facilities Entry'!BX316, LEN(BX316)-1), Mnemonic[Description], 0)),  INDEX(Mnemonic[Code], MATCH( '9.3 MAL- Bus Facilities Entry'!BX316, Mnemonic[Description], 0)) )</f>
        <v>#VALUE!</v>
      </c>
      <c r="BP316" s="243" t="e">
        <f t="shared" si="42"/>
        <v>#N/A</v>
      </c>
      <c r="BQ316" s="243" t="e">
        <f t="shared" si="39"/>
        <v>#N/A</v>
      </c>
      <c r="BR316" s="243" t="e">
        <f t="shared" si="43"/>
        <v>#VALUE!</v>
      </c>
      <c r="BS316" s="245"/>
      <c r="BT316" s="245"/>
      <c r="BU316" s="244"/>
      <c r="BV316" s="244"/>
      <c r="BW316" s="244"/>
      <c r="BX316" s="244"/>
      <c r="BZ316" s="239"/>
      <c r="CA316" s="246" t="e">
        <f>INDEX('MAL-OTHERLOOKUPS'!$ES$4:$ES$56, MATCH('9.3 MAL- Bus Facilities Entry'!CE316, 'MAL-OTHERLOOKUPS'!$ET$4:$ET$56, 0))</f>
        <v>#N/A</v>
      </c>
      <c r="CB316" s="247" t="str">
        <f t="shared" si="44"/>
        <v>L--</v>
      </c>
      <c r="CC316" s="247"/>
      <c r="CD316" s="425"/>
      <c r="CE316" s="425"/>
      <c r="CF316" s="425"/>
      <c r="CG316" s="248"/>
      <c r="CH316" s="367"/>
      <c r="CI316" s="367"/>
      <c r="CJ316" s="249" t="s">
        <v>11299</v>
      </c>
      <c r="CK316" s="249" t="s">
        <v>11299</v>
      </c>
      <c r="CL316" s="250" t="e">
        <v>#N/A</v>
      </c>
      <c r="CM316" s="239"/>
      <c r="CN316" s="251">
        <v>0</v>
      </c>
      <c r="CP316" s="251" t="str">
        <f t="shared" si="45"/>
        <v>0-</v>
      </c>
      <c r="CR316" s="252" t="str">
        <f t="shared" si="40"/>
        <v xml:space="preserve">; ; </v>
      </c>
      <c r="CS316" s="252" t="str">
        <f t="shared" si="41"/>
        <v xml:space="preserve">; ; </v>
      </c>
      <c r="CT316" s="425"/>
      <c r="CU316" s="252" t="e">
        <v>#REF!</v>
      </c>
      <c r="CX316" s="239"/>
      <c r="CY316" s="240"/>
      <c r="CZ316" s="240"/>
      <c r="DA316" s="240"/>
      <c r="DB316" s="239"/>
      <c r="DD316" s="240"/>
      <c r="DE316" s="239"/>
      <c r="DF316" s="253"/>
      <c r="DH316" s="472"/>
      <c r="DI316" s="497"/>
      <c r="DJ316" s="254"/>
      <c r="DK316" s="239"/>
    </row>
    <row r="317" spans="1:115" ht="14.5" x14ac:dyDescent="0.35">
      <c r="A317" s="469"/>
      <c r="B317" s="239"/>
      <c r="C317" s="240"/>
      <c r="D317" s="240"/>
      <c r="E317" s="240"/>
      <c r="F317" s="240"/>
      <c r="G317" s="239"/>
      <c r="H317" s="240"/>
      <c r="J317" s="241"/>
      <c r="K317" s="241"/>
      <c r="M317" s="473"/>
      <c r="O317" s="239"/>
      <c r="Q317" s="143" t="e">
        <f>INDEX(AssetClass[Asset Class], MATCH('9.3 MAL- Bus Facilities Entry'!P317, AssetClass[Class Description], 0))</f>
        <v>#N/A</v>
      </c>
      <c r="R317" s="143"/>
      <c r="S317" s="242"/>
      <c r="T317" s="239"/>
      <c r="U317" s="243" t="e" cm="1">
        <f t="array" ref="U317">INDEX('Custom Field Tbl'!$N$5:$N$446, MATCH('9.3 MAL- Bus Facilities Entry'!$Q317 &amp; '9.3 MAL- Bus Facilities Entry'!U$3, 'Custom Field Tbl'!$M$5:$M$446 &amp; 'Custom Field Tbl'!$O$5:$O$446, 0 ))</f>
        <v>#N/A</v>
      </c>
      <c r="V317" s="143" t="str">
        <f>IF(ISNA(INDEX(CFV_Tbl[CF Description], MATCH('9.3 MAL- Bus Facilities Entry'!U317, CFV_Tbl[CF Code], 0)) ), "Field Not Required", INDEX(CFV_Tbl[CF Description], MATCH('9.3 MAL- Bus Facilities Entry'!U317, CFV_Tbl[CF Code], 0)) )</f>
        <v>Field Not Required</v>
      </c>
      <c r="Y317" s="243" t="e" cm="1">
        <f t="array" ref="Y317">INDEX('Custom Field Tbl'!$N$5:$N$446, MATCH('9.3 MAL- Bus Facilities Entry'!$Q317 &amp; '9.3 MAL- Bus Facilities Entry'!Y$3, 'Custom Field Tbl'!$M$5:$M$446 &amp; 'Custom Field Tbl'!$O$5:$O$446, 0 ))</f>
        <v>#N/A</v>
      </c>
      <c r="Z317" s="143" t="str">
        <f>IF(ISNA(INDEX(CFV_Tbl[CF Description], MATCH('9.3 MAL- Bus Facilities Entry'!Y317, CFV_Tbl[CF Code], 0)) ), "Field Not Required", INDEX(CFV_Tbl[CF Description], MATCH('9.3 MAL- Bus Facilities Entry'!Y317, CFV_Tbl[CF Code], 0)) )</f>
        <v>Field Not Required</v>
      </c>
      <c r="AC317" s="243" t="e" cm="1">
        <f t="array" ref="AC317">INDEX('Custom Field Tbl'!$N$5:$N$446, MATCH('9.3 MAL- Bus Facilities Entry'!$Q317 &amp; '9.3 MAL- Bus Facilities Entry'!AC$3, 'Custom Field Tbl'!$M$5:$M$446 &amp; 'Custom Field Tbl'!$O$5:$O$446, 0 ))</f>
        <v>#N/A</v>
      </c>
      <c r="AD317" s="143" t="str">
        <f>IF(ISNA(INDEX(CFV_Tbl[CF Description], MATCH('9.3 MAL- Bus Facilities Entry'!AC317, CFV_Tbl[CF Code], 0)) ), "Field Not Required", INDEX(CFV_Tbl[CF Description], MATCH('9.3 MAL- Bus Facilities Entry'!AC317, CFV_Tbl[CF Code], 0)) )</f>
        <v>Field Not Required</v>
      </c>
      <c r="AG317" s="243" t="e" cm="1">
        <f t="array" ref="AG317">INDEX('Custom Field Tbl'!$N$5:$N$446, MATCH('9.3 MAL- Bus Facilities Entry'!$Q317 &amp; '9.3 MAL- Bus Facilities Entry'!AG$3, 'Custom Field Tbl'!$M$5:$M$446 &amp; 'Custom Field Tbl'!$O$5:$O$446, 0 ))</f>
        <v>#N/A</v>
      </c>
      <c r="AH317" s="143" t="str">
        <f>IF(ISNA(INDEX(CFV_Tbl[CF Description], MATCH('9.3 MAL- Bus Facilities Entry'!AG317, CFV_Tbl[CF Code], 0)) ), "Field Not Required", INDEX(CFV_Tbl[CF Description], MATCH('9.3 MAL- Bus Facilities Entry'!AG317, CFV_Tbl[CF Code], 0)) )</f>
        <v>Field Not Required</v>
      </c>
      <c r="AK317" s="243" t="e" cm="1">
        <f t="array" ref="AK317">INDEX('Custom Field Tbl'!$N$5:$N$446, MATCH('9.3 MAL- Bus Facilities Entry'!$Q317 &amp; '9.3 MAL- Bus Facilities Entry'!AK$3, 'Custom Field Tbl'!$M$5:$M$446 &amp; 'Custom Field Tbl'!$O$5:$O$446, 0 ))</f>
        <v>#N/A</v>
      </c>
      <c r="AL317" s="143" t="str">
        <f>IF(ISNA(INDEX(CFV_Tbl[CF Description], MATCH('9.3 MAL- Bus Facilities Entry'!AK317, CFV_Tbl[CF Code], 0)) ), "Field Not Required", INDEX(CFV_Tbl[CF Description], MATCH('9.3 MAL- Bus Facilities Entry'!AK317, CFV_Tbl[CF Code], 0)) )</f>
        <v>Field Not Required</v>
      </c>
      <c r="AO317" s="243" t="e" cm="1">
        <f t="array" ref="AO317">INDEX('Custom Field Tbl'!$N$5:$N$446, MATCH('9.3 MAL- Bus Facilities Entry'!$Q317 &amp; '9.3 MAL- Bus Facilities Entry'!AO$3, 'Custom Field Tbl'!$M$5:$M$446 &amp; 'Custom Field Tbl'!$O$5:$O$446, 0 ))</f>
        <v>#N/A</v>
      </c>
      <c r="AP317" s="143" t="str">
        <f>IF(ISNA(INDEX(CFV_Tbl[CF Description], MATCH('9.3 MAL- Bus Facilities Entry'!AO317, CFV_Tbl[CF Code], 0)) ), "Field Not Required", INDEX(CFV_Tbl[CF Description], MATCH('9.3 MAL- Bus Facilities Entry'!AO317, CFV_Tbl[CF Code], 0)) )</f>
        <v>Field Not Required</v>
      </c>
      <c r="AS317" s="243" t="e" cm="1">
        <f t="array" ref="AS317">INDEX('Custom Field Tbl'!$N$5:$N$446, MATCH('9.3 MAL- Bus Facilities Entry'!$Q317 &amp; '9.3 MAL- Bus Facilities Entry'!AS$3, 'Custom Field Tbl'!$M$5:$M$446 &amp; 'Custom Field Tbl'!$O$5:$O$446, 0 ))</f>
        <v>#N/A</v>
      </c>
      <c r="AT317" s="143" t="str">
        <f>IF(ISNA(INDEX(CFV_Tbl[CF Description], MATCH('9.3 MAL- Bus Facilities Entry'!AS317, CFV_Tbl[CF Code], 0)) ), "Field Not Required", INDEX(CFV_Tbl[CF Description], MATCH('9.3 MAL- Bus Facilities Entry'!AS317, CFV_Tbl[CF Code], 0)) )</f>
        <v>Field Not Required</v>
      </c>
      <c r="AW317" s="243" t="e" cm="1">
        <f t="array" ref="AW317">INDEX('Custom Field Tbl'!$N$5:$N$446, MATCH('9.3 MAL- Bus Facilities Entry'!$Q317 &amp; '9.3 MAL- Bus Facilities Entry'!AW$3, 'Custom Field Tbl'!$M$5:$M$446 &amp; 'Custom Field Tbl'!$O$5:$O$446, 0 ))</f>
        <v>#N/A</v>
      </c>
      <c r="AX317" s="143" t="str">
        <f>IF(ISNA(INDEX(CFV_Tbl[CF Description], MATCH('9.3 MAL- Bus Facilities Entry'!AW317, CFV_Tbl[CF Code], 0)) ), "Field Not Required", INDEX(CFV_Tbl[CF Description], MATCH('9.3 MAL- Bus Facilities Entry'!AW317, CFV_Tbl[CF Code], 0)) )</f>
        <v>Field Not Required</v>
      </c>
      <c r="BA317" s="243" t="e" cm="1">
        <f t="array" ref="BA317">INDEX('Custom Field Tbl'!$N$5:$N$446, MATCH('9.3 MAL- Bus Facilities Entry'!$Q317 &amp; '9.3 MAL- Bus Facilities Entry'!BA$3, 'Custom Field Tbl'!$M$5:$M$446 &amp; 'Custom Field Tbl'!$O$5:$O$446, 0 ))</f>
        <v>#N/A</v>
      </c>
      <c r="BB317" s="143" t="str">
        <f>IF(ISNA(INDEX(CFV_Tbl[CF Description], MATCH('9.3 MAL- Bus Facilities Entry'!BA317, CFV_Tbl[CF Code], 0)) ), "Field Not Required", INDEX(CFV_Tbl[CF Description], MATCH('9.3 MAL- Bus Facilities Entry'!BA317, CFV_Tbl[CF Code], 0)) )</f>
        <v>Field Not Required</v>
      </c>
      <c r="BE317" s="243" t="e" cm="1">
        <f t="array" ref="BE317">INDEX('Custom Field Tbl'!$N$5:$N$446, MATCH('9.3 MAL- Bus Facilities Entry'!$Q317 &amp; '9.3 MAL- Bus Facilities Entry'!BE$3, 'Custom Field Tbl'!$M$5:$M$446 &amp; 'Custom Field Tbl'!$O$5:$O$446, 0 ))</f>
        <v>#N/A</v>
      </c>
      <c r="BF317" s="143" t="str">
        <f>IF(ISNA(INDEX(CFV_Tbl[CF Description], MATCH('9.3 MAL- Bus Facilities Entry'!BE317, CFV_Tbl[CF Code], 0)) ), "Field Not Required", INDEX(CFV_Tbl[CF Description], MATCH('9.3 MAL- Bus Facilities Entry'!BE317, CFV_Tbl[CF Code], 0)) )</f>
        <v>Field Not Required</v>
      </c>
      <c r="BI317" s="239"/>
      <c r="BJ317" s="243" t="e">
        <f>INDEX(Mnemonic[Code], MATCH('9.3 MAL- Bus Facilities Entry'!BS317, Mnemonic[Description], 0))</f>
        <v>#N/A</v>
      </c>
      <c r="BK317" s="243" t="e">
        <f>INDEX(Mnemonic[Code], MATCH('9.3 MAL- Bus Facilities Entry'!BT317, Mnemonic[Description], 0))</f>
        <v>#N/A</v>
      </c>
      <c r="BL317" s="243" t="e">
        <f>IF(ISNA(INDEX(Mnemonic[Code], MATCH( '9.3 MAL- Bus Facilities Entry'!BU317, Mnemonic[Description], 0)) ),  INDEX(Mnemonic[Code], MATCH( LEFT('9.3 MAL- Bus Facilities Entry'!BU317, LEN(BU317)-2), Mnemonic[Description], 0)),  INDEX(Mnemonic[Code], MATCH( '9.3 MAL- Bus Facilities Entry'!BU317, Mnemonic[Description], 0)) )</f>
        <v>#VALUE!</v>
      </c>
      <c r="BM317" s="243" t="e">
        <f>IF(ISNA(INDEX(Mnemonic[Code], MATCH( '9.3 MAL- Bus Facilities Entry'!BV317, Mnemonic[Description], 0)) ),  INDEX(Mnemonic[Code], MATCH( LEFT('9.3 MAL- Bus Facilities Entry'!BV317, LEN(BV317)-2), Mnemonic[Description], 0)),  INDEX(Mnemonic[Code], MATCH( '9.3 MAL- Bus Facilities Entry'!BV317, Mnemonic[Description], 0)) )</f>
        <v>#VALUE!</v>
      </c>
      <c r="BN317" s="243" t="e">
        <f>IF(ISNA(INDEX(Mnemonic[Code], MATCH( '9.3 MAL- Bus Facilities Entry'!BW317, Mnemonic[Description], 0)) ),  INDEX(Mnemonic[Code], MATCH( LEFT('9.3 MAL- Bus Facilities Entry'!BW317, LEN(BW317)-1), Mnemonic[Description], 0)),  INDEX(Mnemonic[Code], MATCH( '9.3 MAL- Bus Facilities Entry'!BW317, Mnemonic[Description], 0)) )</f>
        <v>#VALUE!</v>
      </c>
      <c r="BO317" s="243" t="e">
        <f>IF(ISNA(INDEX(Mnemonic[Code], MATCH( '9.3 MAL- Bus Facilities Entry'!BX317, Mnemonic[Description], 0)) ),  INDEX(Mnemonic[Code], MATCH( LEFT('9.3 MAL- Bus Facilities Entry'!BX317, LEN(BX317)-1), Mnemonic[Description], 0)),  INDEX(Mnemonic[Code], MATCH( '9.3 MAL- Bus Facilities Entry'!BX317, Mnemonic[Description], 0)) )</f>
        <v>#VALUE!</v>
      </c>
      <c r="BP317" s="243" t="e">
        <f t="shared" si="42"/>
        <v>#N/A</v>
      </c>
      <c r="BQ317" s="243" t="e">
        <f t="shared" si="39"/>
        <v>#N/A</v>
      </c>
      <c r="BR317" s="243" t="e">
        <f t="shared" si="43"/>
        <v>#VALUE!</v>
      </c>
      <c r="BS317" s="245"/>
      <c r="BT317" s="245"/>
      <c r="BU317" s="244"/>
      <c r="BV317" s="244"/>
      <c r="BW317" s="244"/>
      <c r="BX317" s="244"/>
      <c r="BZ317" s="239"/>
      <c r="CA317" s="246" t="e">
        <f>INDEX('MAL-OTHERLOOKUPS'!$ES$4:$ES$56, MATCH('9.3 MAL- Bus Facilities Entry'!CE317, 'MAL-OTHERLOOKUPS'!$ET$4:$ET$56, 0))</f>
        <v>#N/A</v>
      </c>
      <c r="CB317" s="247" t="str">
        <f t="shared" si="44"/>
        <v>L--</v>
      </c>
      <c r="CC317" s="247"/>
      <c r="CD317" s="425"/>
      <c r="CE317" s="425"/>
      <c r="CF317" s="425"/>
      <c r="CG317" s="248"/>
      <c r="CH317" s="367"/>
      <c r="CI317" s="367"/>
      <c r="CJ317" s="249" t="s">
        <v>11299</v>
      </c>
      <c r="CK317" s="249" t="s">
        <v>11299</v>
      </c>
      <c r="CL317" s="250" t="e">
        <v>#N/A</v>
      </c>
      <c r="CM317" s="239"/>
      <c r="CN317" s="251">
        <v>0</v>
      </c>
      <c r="CP317" s="251" t="str">
        <f t="shared" si="45"/>
        <v>0-</v>
      </c>
      <c r="CR317" s="252" t="str">
        <f t="shared" si="40"/>
        <v xml:space="preserve">; ; </v>
      </c>
      <c r="CS317" s="252" t="str">
        <f t="shared" si="41"/>
        <v xml:space="preserve">; ; </v>
      </c>
      <c r="CT317" s="425"/>
      <c r="CU317" s="252" t="e">
        <v>#REF!</v>
      </c>
      <c r="CX317" s="239"/>
      <c r="CY317" s="240"/>
      <c r="CZ317" s="240"/>
      <c r="DA317" s="240"/>
      <c r="DB317" s="239"/>
      <c r="DD317" s="240"/>
      <c r="DE317" s="239"/>
      <c r="DF317" s="253"/>
      <c r="DH317" s="472"/>
      <c r="DI317" s="497"/>
      <c r="DJ317" s="254"/>
      <c r="DK317" s="239"/>
    </row>
    <row r="318" spans="1:115" ht="14.5" x14ac:dyDescent="0.35">
      <c r="A318" s="469"/>
      <c r="B318" s="239"/>
      <c r="C318" s="240"/>
      <c r="D318" s="240"/>
      <c r="E318" s="240"/>
      <c r="F318" s="240"/>
      <c r="G318" s="239"/>
      <c r="H318" s="240"/>
      <c r="J318" s="241"/>
      <c r="K318" s="241"/>
      <c r="M318" s="473"/>
      <c r="O318" s="239"/>
      <c r="Q318" s="143" t="e">
        <f>INDEX(AssetClass[Asset Class], MATCH('9.3 MAL- Bus Facilities Entry'!P318, AssetClass[Class Description], 0))</f>
        <v>#N/A</v>
      </c>
      <c r="R318" s="143"/>
      <c r="S318" s="242"/>
      <c r="T318" s="239"/>
      <c r="U318" s="243" t="e" cm="1">
        <f t="array" ref="U318">INDEX('Custom Field Tbl'!$N$5:$N$446, MATCH('9.3 MAL- Bus Facilities Entry'!$Q318 &amp; '9.3 MAL- Bus Facilities Entry'!U$3, 'Custom Field Tbl'!$M$5:$M$446 &amp; 'Custom Field Tbl'!$O$5:$O$446, 0 ))</f>
        <v>#N/A</v>
      </c>
      <c r="V318" s="143" t="str">
        <f>IF(ISNA(INDEX(CFV_Tbl[CF Description], MATCH('9.3 MAL- Bus Facilities Entry'!U318, CFV_Tbl[CF Code], 0)) ), "Field Not Required", INDEX(CFV_Tbl[CF Description], MATCH('9.3 MAL- Bus Facilities Entry'!U318, CFV_Tbl[CF Code], 0)) )</f>
        <v>Field Not Required</v>
      </c>
      <c r="Y318" s="243" t="e" cm="1">
        <f t="array" ref="Y318">INDEX('Custom Field Tbl'!$N$5:$N$446, MATCH('9.3 MAL- Bus Facilities Entry'!$Q318 &amp; '9.3 MAL- Bus Facilities Entry'!Y$3, 'Custom Field Tbl'!$M$5:$M$446 &amp; 'Custom Field Tbl'!$O$5:$O$446, 0 ))</f>
        <v>#N/A</v>
      </c>
      <c r="Z318" s="143" t="str">
        <f>IF(ISNA(INDEX(CFV_Tbl[CF Description], MATCH('9.3 MAL- Bus Facilities Entry'!Y318, CFV_Tbl[CF Code], 0)) ), "Field Not Required", INDEX(CFV_Tbl[CF Description], MATCH('9.3 MAL- Bus Facilities Entry'!Y318, CFV_Tbl[CF Code], 0)) )</f>
        <v>Field Not Required</v>
      </c>
      <c r="AC318" s="243" t="e" cm="1">
        <f t="array" ref="AC318">INDEX('Custom Field Tbl'!$N$5:$N$446, MATCH('9.3 MAL- Bus Facilities Entry'!$Q318 &amp; '9.3 MAL- Bus Facilities Entry'!AC$3, 'Custom Field Tbl'!$M$5:$M$446 &amp; 'Custom Field Tbl'!$O$5:$O$446, 0 ))</f>
        <v>#N/A</v>
      </c>
      <c r="AD318" s="143" t="str">
        <f>IF(ISNA(INDEX(CFV_Tbl[CF Description], MATCH('9.3 MAL- Bus Facilities Entry'!AC318, CFV_Tbl[CF Code], 0)) ), "Field Not Required", INDEX(CFV_Tbl[CF Description], MATCH('9.3 MAL- Bus Facilities Entry'!AC318, CFV_Tbl[CF Code], 0)) )</f>
        <v>Field Not Required</v>
      </c>
      <c r="AG318" s="243" t="e" cm="1">
        <f t="array" ref="AG318">INDEX('Custom Field Tbl'!$N$5:$N$446, MATCH('9.3 MAL- Bus Facilities Entry'!$Q318 &amp; '9.3 MAL- Bus Facilities Entry'!AG$3, 'Custom Field Tbl'!$M$5:$M$446 &amp; 'Custom Field Tbl'!$O$5:$O$446, 0 ))</f>
        <v>#N/A</v>
      </c>
      <c r="AH318" s="143" t="str">
        <f>IF(ISNA(INDEX(CFV_Tbl[CF Description], MATCH('9.3 MAL- Bus Facilities Entry'!AG318, CFV_Tbl[CF Code], 0)) ), "Field Not Required", INDEX(CFV_Tbl[CF Description], MATCH('9.3 MAL- Bus Facilities Entry'!AG318, CFV_Tbl[CF Code], 0)) )</f>
        <v>Field Not Required</v>
      </c>
      <c r="AK318" s="243" t="e" cm="1">
        <f t="array" ref="AK318">INDEX('Custom Field Tbl'!$N$5:$N$446, MATCH('9.3 MAL- Bus Facilities Entry'!$Q318 &amp; '9.3 MAL- Bus Facilities Entry'!AK$3, 'Custom Field Tbl'!$M$5:$M$446 &amp; 'Custom Field Tbl'!$O$5:$O$446, 0 ))</f>
        <v>#N/A</v>
      </c>
      <c r="AL318" s="143" t="str">
        <f>IF(ISNA(INDEX(CFV_Tbl[CF Description], MATCH('9.3 MAL- Bus Facilities Entry'!AK318, CFV_Tbl[CF Code], 0)) ), "Field Not Required", INDEX(CFV_Tbl[CF Description], MATCH('9.3 MAL- Bus Facilities Entry'!AK318, CFV_Tbl[CF Code], 0)) )</f>
        <v>Field Not Required</v>
      </c>
      <c r="AO318" s="243" t="e" cm="1">
        <f t="array" ref="AO318">INDEX('Custom Field Tbl'!$N$5:$N$446, MATCH('9.3 MAL- Bus Facilities Entry'!$Q318 &amp; '9.3 MAL- Bus Facilities Entry'!AO$3, 'Custom Field Tbl'!$M$5:$M$446 &amp; 'Custom Field Tbl'!$O$5:$O$446, 0 ))</f>
        <v>#N/A</v>
      </c>
      <c r="AP318" s="143" t="str">
        <f>IF(ISNA(INDEX(CFV_Tbl[CF Description], MATCH('9.3 MAL- Bus Facilities Entry'!AO318, CFV_Tbl[CF Code], 0)) ), "Field Not Required", INDEX(CFV_Tbl[CF Description], MATCH('9.3 MAL- Bus Facilities Entry'!AO318, CFV_Tbl[CF Code], 0)) )</f>
        <v>Field Not Required</v>
      </c>
      <c r="AS318" s="243" t="e" cm="1">
        <f t="array" ref="AS318">INDEX('Custom Field Tbl'!$N$5:$N$446, MATCH('9.3 MAL- Bus Facilities Entry'!$Q318 &amp; '9.3 MAL- Bus Facilities Entry'!AS$3, 'Custom Field Tbl'!$M$5:$M$446 &amp; 'Custom Field Tbl'!$O$5:$O$446, 0 ))</f>
        <v>#N/A</v>
      </c>
      <c r="AT318" s="143" t="str">
        <f>IF(ISNA(INDEX(CFV_Tbl[CF Description], MATCH('9.3 MAL- Bus Facilities Entry'!AS318, CFV_Tbl[CF Code], 0)) ), "Field Not Required", INDEX(CFV_Tbl[CF Description], MATCH('9.3 MAL- Bus Facilities Entry'!AS318, CFV_Tbl[CF Code], 0)) )</f>
        <v>Field Not Required</v>
      </c>
      <c r="AW318" s="243" t="e" cm="1">
        <f t="array" ref="AW318">INDEX('Custom Field Tbl'!$N$5:$N$446, MATCH('9.3 MAL- Bus Facilities Entry'!$Q318 &amp; '9.3 MAL- Bus Facilities Entry'!AW$3, 'Custom Field Tbl'!$M$5:$M$446 &amp; 'Custom Field Tbl'!$O$5:$O$446, 0 ))</f>
        <v>#N/A</v>
      </c>
      <c r="AX318" s="143" t="str">
        <f>IF(ISNA(INDEX(CFV_Tbl[CF Description], MATCH('9.3 MAL- Bus Facilities Entry'!AW318, CFV_Tbl[CF Code], 0)) ), "Field Not Required", INDEX(CFV_Tbl[CF Description], MATCH('9.3 MAL- Bus Facilities Entry'!AW318, CFV_Tbl[CF Code], 0)) )</f>
        <v>Field Not Required</v>
      </c>
      <c r="BA318" s="243" t="e" cm="1">
        <f t="array" ref="BA318">INDEX('Custom Field Tbl'!$N$5:$N$446, MATCH('9.3 MAL- Bus Facilities Entry'!$Q318 &amp; '9.3 MAL- Bus Facilities Entry'!BA$3, 'Custom Field Tbl'!$M$5:$M$446 &amp; 'Custom Field Tbl'!$O$5:$O$446, 0 ))</f>
        <v>#N/A</v>
      </c>
      <c r="BB318" s="143" t="str">
        <f>IF(ISNA(INDEX(CFV_Tbl[CF Description], MATCH('9.3 MAL- Bus Facilities Entry'!BA318, CFV_Tbl[CF Code], 0)) ), "Field Not Required", INDEX(CFV_Tbl[CF Description], MATCH('9.3 MAL- Bus Facilities Entry'!BA318, CFV_Tbl[CF Code], 0)) )</f>
        <v>Field Not Required</v>
      </c>
      <c r="BE318" s="243" t="e" cm="1">
        <f t="array" ref="BE318">INDEX('Custom Field Tbl'!$N$5:$N$446, MATCH('9.3 MAL- Bus Facilities Entry'!$Q318 &amp; '9.3 MAL- Bus Facilities Entry'!BE$3, 'Custom Field Tbl'!$M$5:$M$446 &amp; 'Custom Field Tbl'!$O$5:$O$446, 0 ))</f>
        <v>#N/A</v>
      </c>
      <c r="BF318" s="143" t="str">
        <f>IF(ISNA(INDEX(CFV_Tbl[CF Description], MATCH('9.3 MAL- Bus Facilities Entry'!BE318, CFV_Tbl[CF Code], 0)) ), "Field Not Required", INDEX(CFV_Tbl[CF Description], MATCH('9.3 MAL- Bus Facilities Entry'!BE318, CFV_Tbl[CF Code], 0)) )</f>
        <v>Field Not Required</v>
      </c>
      <c r="BI318" s="239"/>
      <c r="BJ318" s="243" t="e">
        <f>INDEX(Mnemonic[Code], MATCH('9.3 MAL- Bus Facilities Entry'!BS318, Mnemonic[Description], 0))</f>
        <v>#N/A</v>
      </c>
      <c r="BK318" s="243" t="e">
        <f>INDEX(Mnemonic[Code], MATCH('9.3 MAL- Bus Facilities Entry'!BT318, Mnemonic[Description], 0))</f>
        <v>#N/A</v>
      </c>
      <c r="BL318" s="243" t="e">
        <f>IF(ISNA(INDEX(Mnemonic[Code], MATCH( '9.3 MAL- Bus Facilities Entry'!BU318, Mnemonic[Description], 0)) ),  INDEX(Mnemonic[Code], MATCH( LEFT('9.3 MAL- Bus Facilities Entry'!BU318, LEN(BU318)-2), Mnemonic[Description], 0)),  INDEX(Mnemonic[Code], MATCH( '9.3 MAL- Bus Facilities Entry'!BU318, Mnemonic[Description], 0)) )</f>
        <v>#VALUE!</v>
      </c>
      <c r="BM318" s="243" t="e">
        <f>IF(ISNA(INDEX(Mnemonic[Code], MATCH( '9.3 MAL- Bus Facilities Entry'!BV318, Mnemonic[Description], 0)) ),  INDEX(Mnemonic[Code], MATCH( LEFT('9.3 MAL- Bus Facilities Entry'!BV318, LEN(BV318)-2), Mnemonic[Description], 0)),  INDEX(Mnemonic[Code], MATCH( '9.3 MAL- Bus Facilities Entry'!BV318, Mnemonic[Description], 0)) )</f>
        <v>#VALUE!</v>
      </c>
      <c r="BN318" s="243" t="e">
        <f>IF(ISNA(INDEX(Mnemonic[Code], MATCH( '9.3 MAL- Bus Facilities Entry'!BW318, Mnemonic[Description], 0)) ),  INDEX(Mnemonic[Code], MATCH( LEFT('9.3 MAL- Bus Facilities Entry'!BW318, LEN(BW318)-1), Mnemonic[Description], 0)),  INDEX(Mnemonic[Code], MATCH( '9.3 MAL- Bus Facilities Entry'!BW318, Mnemonic[Description], 0)) )</f>
        <v>#VALUE!</v>
      </c>
      <c r="BO318" s="243" t="e">
        <f>IF(ISNA(INDEX(Mnemonic[Code], MATCH( '9.3 MAL- Bus Facilities Entry'!BX318, Mnemonic[Description], 0)) ),  INDEX(Mnemonic[Code], MATCH( LEFT('9.3 MAL- Bus Facilities Entry'!BX318, LEN(BX318)-1), Mnemonic[Description], 0)),  INDEX(Mnemonic[Code], MATCH( '9.3 MAL- Bus Facilities Entry'!BX318, Mnemonic[Description], 0)) )</f>
        <v>#VALUE!</v>
      </c>
      <c r="BP318" s="243" t="e">
        <f t="shared" si="42"/>
        <v>#N/A</v>
      </c>
      <c r="BQ318" s="243" t="e">
        <f t="shared" si="39"/>
        <v>#N/A</v>
      </c>
      <c r="BR318" s="243" t="e">
        <f t="shared" si="43"/>
        <v>#VALUE!</v>
      </c>
      <c r="BS318" s="245"/>
      <c r="BT318" s="245"/>
      <c r="BU318" s="244"/>
      <c r="BV318" s="244"/>
      <c r="BW318" s="244"/>
      <c r="BX318" s="244"/>
      <c r="BZ318" s="239"/>
      <c r="CA318" s="246" t="e">
        <f>INDEX('MAL-OTHERLOOKUPS'!$ES$4:$ES$56, MATCH('9.3 MAL- Bus Facilities Entry'!CE318, 'MAL-OTHERLOOKUPS'!$ET$4:$ET$56, 0))</f>
        <v>#N/A</v>
      </c>
      <c r="CB318" s="247" t="str">
        <f t="shared" si="44"/>
        <v>L--</v>
      </c>
      <c r="CC318" s="247"/>
      <c r="CD318" s="425"/>
      <c r="CE318" s="425"/>
      <c r="CF318" s="425"/>
      <c r="CG318" s="248"/>
      <c r="CH318" s="367"/>
      <c r="CI318" s="367"/>
      <c r="CJ318" s="249" t="s">
        <v>11299</v>
      </c>
      <c r="CK318" s="249" t="s">
        <v>11299</v>
      </c>
      <c r="CL318" s="250" t="e">
        <v>#N/A</v>
      </c>
      <c r="CM318" s="239"/>
      <c r="CN318" s="251">
        <v>0</v>
      </c>
      <c r="CP318" s="251" t="str">
        <f t="shared" si="45"/>
        <v>0-</v>
      </c>
      <c r="CR318" s="252" t="str">
        <f t="shared" si="40"/>
        <v xml:space="preserve">; ; </v>
      </c>
      <c r="CS318" s="252" t="str">
        <f t="shared" si="41"/>
        <v xml:space="preserve">; ; </v>
      </c>
      <c r="CT318" s="425"/>
      <c r="CU318" s="252" t="e">
        <v>#REF!</v>
      </c>
      <c r="CX318" s="239"/>
      <c r="CY318" s="240"/>
      <c r="CZ318" s="240"/>
      <c r="DA318" s="240"/>
      <c r="DB318" s="239"/>
      <c r="DD318" s="240"/>
      <c r="DE318" s="239"/>
      <c r="DF318" s="253"/>
      <c r="DH318" s="472"/>
      <c r="DI318" s="497"/>
      <c r="DJ318" s="254"/>
      <c r="DK318" s="239"/>
    </row>
    <row r="319" spans="1:115" ht="14.5" x14ac:dyDescent="0.35">
      <c r="A319" s="469"/>
      <c r="B319" s="239"/>
      <c r="C319" s="240"/>
      <c r="D319" s="240"/>
      <c r="E319" s="240"/>
      <c r="F319" s="240"/>
      <c r="G319" s="239"/>
      <c r="H319" s="240"/>
      <c r="J319" s="241"/>
      <c r="K319" s="241"/>
      <c r="M319" s="473"/>
      <c r="O319" s="239"/>
      <c r="Q319" s="143" t="e">
        <f>INDEX(AssetClass[Asset Class], MATCH('9.3 MAL- Bus Facilities Entry'!P319, AssetClass[Class Description], 0))</f>
        <v>#N/A</v>
      </c>
      <c r="R319" s="143"/>
      <c r="S319" s="242"/>
      <c r="T319" s="239"/>
      <c r="U319" s="243" t="e" cm="1">
        <f t="array" ref="U319">INDEX('Custom Field Tbl'!$N$5:$N$446, MATCH('9.3 MAL- Bus Facilities Entry'!$Q319 &amp; '9.3 MAL- Bus Facilities Entry'!U$3, 'Custom Field Tbl'!$M$5:$M$446 &amp; 'Custom Field Tbl'!$O$5:$O$446, 0 ))</f>
        <v>#N/A</v>
      </c>
      <c r="V319" s="143" t="str">
        <f>IF(ISNA(INDEX(CFV_Tbl[CF Description], MATCH('9.3 MAL- Bus Facilities Entry'!U319, CFV_Tbl[CF Code], 0)) ), "Field Not Required", INDEX(CFV_Tbl[CF Description], MATCH('9.3 MAL- Bus Facilities Entry'!U319, CFV_Tbl[CF Code], 0)) )</f>
        <v>Field Not Required</v>
      </c>
      <c r="Y319" s="243" t="e" cm="1">
        <f t="array" ref="Y319">INDEX('Custom Field Tbl'!$N$5:$N$446, MATCH('9.3 MAL- Bus Facilities Entry'!$Q319 &amp; '9.3 MAL- Bus Facilities Entry'!Y$3, 'Custom Field Tbl'!$M$5:$M$446 &amp; 'Custom Field Tbl'!$O$5:$O$446, 0 ))</f>
        <v>#N/A</v>
      </c>
      <c r="Z319" s="143" t="str">
        <f>IF(ISNA(INDEX(CFV_Tbl[CF Description], MATCH('9.3 MAL- Bus Facilities Entry'!Y319, CFV_Tbl[CF Code], 0)) ), "Field Not Required", INDEX(CFV_Tbl[CF Description], MATCH('9.3 MAL- Bus Facilities Entry'!Y319, CFV_Tbl[CF Code], 0)) )</f>
        <v>Field Not Required</v>
      </c>
      <c r="AC319" s="243" t="e" cm="1">
        <f t="array" ref="AC319">INDEX('Custom Field Tbl'!$N$5:$N$446, MATCH('9.3 MAL- Bus Facilities Entry'!$Q319 &amp; '9.3 MAL- Bus Facilities Entry'!AC$3, 'Custom Field Tbl'!$M$5:$M$446 &amp; 'Custom Field Tbl'!$O$5:$O$446, 0 ))</f>
        <v>#N/A</v>
      </c>
      <c r="AD319" s="143" t="str">
        <f>IF(ISNA(INDEX(CFV_Tbl[CF Description], MATCH('9.3 MAL- Bus Facilities Entry'!AC319, CFV_Tbl[CF Code], 0)) ), "Field Not Required", INDEX(CFV_Tbl[CF Description], MATCH('9.3 MAL- Bus Facilities Entry'!AC319, CFV_Tbl[CF Code], 0)) )</f>
        <v>Field Not Required</v>
      </c>
      <c r="AG319" s="243" t="e" cm="1">
        <f t="array" ref="AG319">INDEX('Custom Field Tbl'!$N$5:$N$446, MATCH('9.3 MAL- Bus Facilities Entry'!$Q319 &amp; '9.3 MAL- Bus Facilities Entry'!AG$3, 'Custom Field Tbl'!$M$5:$M$446 &amp; 'Custom Field Tbl'!$O$5:$O$446, 0 ))</f>
        <v>#N/A</v>
      </c>
      <c r="AH319" s="143" t="str">
        <f>IF(ISNA(INDEX(CFV_Tbl[CF Description], MATCH('9.3 MAL- Bus Facilities Entry'!AG319, CFV_Tbl[CF Code], 0)) ), "Field Not Required", INDEX(CFV_Tbl[CF Description], MATCH('9.3 MAL- Bus Facilities Entry'!AG319, CFV_Tbl[CF Code], 0)) )</f>
        <v>Field Not Required</v>
      </c>
      <c r="AK319" s="243" t="e" cm="1">
        <f t="array" ref="AK319">INDEX('Custom Field Tbl'!$N$5:$N$446, MATCH('9.3 MAL- Bus Facilities Entry'!$Q319 &amp; '9.3 MAL- Bus Facilities Entry'!AK$3, 'Custom Field Tbl'!$M$5:$M$446 &amp; 'Custom Field Tbl'!$O$5:$O$446, 0 ))</f>
        <v>#N/A</v>
      </c>
      <c r="AL319" s="143" t="str">
        <f>IF(ISNA(INDEX(CFV_Tbl[CF Description], MATCH('9.3 MAL- Bus Facilities Entry'!AK319, CFV_Tbl[CF Code], 0)) ), "Field Not Required", INDEX(CFV_Tbl[CF Description], MATCH('9.3 MAL- Bus Facilities Entry'!AK319, CFV_Tbl[CF Code], 0)) )</f>
        <v>Field Not Required</v>
      </c>
      <c r="AO319" s="243" t="e" cm="1">
        <f t="array" ref="AO319">INDEX('Custom Field Tbl'!$N$5:$N$446, MATCH('9.3 MAL- Bus Facilities Entry'!$Q319 &amp; '9.3 MAL- Bus Facilities Entry'!AO$3, 'Custom Field Tbl'!$M$5:$M$446 &amp; 'Custom Field Tbl'!$O$5:$O$446, 0 ))</f>
        <v>#N/A</v>
      </c>
      <c r="AP319" s="143" t="str">
        <f>IF(ISNA(INDEX(CFV_Tbl[CF Description], MATCH('9.3 MAL- Bus Facilities Entry'!AO319, CFV_Tbl[CF Code], 0)) ), "Field Not Required", INDEX(CFV_Tbl[CF Description], MATCH('9.3 MAL- Bus Facilities Entry'!AO319, CFV_Tbl[CF Code], 0)) )</f>
        <v>Field Not Required</v>
      </c>
      <c r="AS319" s="243" t="e" cm="1">
        <f t="array" ref="AS319">INDEX('Custom Field Tbl'!$N$5:$N$446, MATCH('9.3 MAL- Bus Facilities Entry'!$Q319 &amp; '9.3 MAL- Bus Facilities Entry'!AS$3, 'Custom Field Tbl'!$M$5:$M$446 &amp; 'Custom Field Tbl'!$O$5:$O$446, 0 ))</f>
        <v>#N/A</v>
      </c>
      <c r="AT319" s="143" t="str">
        <f>IF(ISNA(INDEX(CFV_Tbl[CF Description], MATCH('9.3 MAL- Bus Facilities Entry'!AS319, CFV_Tbl[CF Code], 0)) ), "Field Not Required", INDEX(CFV_Tbl[CF Description], MATCH('9.3 MAL- Bus Facilities Entry'!AS319, CFV_Tbl[CF Code], 0)) )</f>
        <v>Field Not Required</v>
      </c>
      <c r="AW319" s="243" t="e" cm="1">
        <f t="array" ref="AW319">INDEX('Custom Field Tbl'!$N$5:$N$446, MATCH('9.3 MAL- Bus Facilities Entry'!$Q319 &amp; '9.3 MAL- Bus Facilities Entry'!AW$3, 'Custom Field Tbl'!$M$5:$M$446 &amp; 'Custom Field Tbl'!$O$5:$O$446, 0 ))</f>
        <v>#N/A</v>
      </c>
      <c r="AX319" s="143" t="str">
        <f>IF(ISNA(INDEX(CFV_Tbl[CF Description], MATCH('9.3 MAL- Bus Facilities Entry'!AW319, CFV_Tbl[CF Code], 0)) ), "Field Not Required", INDEX(CFV_Tbl[CF Description], MATCH('9.3 MAL- Bus Facilities Entry'!AW319, CFV_Tbl[CF Code], 0)) )</f>
        <v>Field Not Required</v>
      </c>
      <c r="BA319" s="243" t="e" cm="1">
        <f t="array" ref="BA319">INDEX('Custom Field Tbl'!$N$5:$N$446, MATCH('9.3 MAL- Bus Facilities Entry'!$Q319 &amp; '9.3 MAL- Bus Facilities Entry'!BA$3, 'Custom Field Tbl'!$M$5:$M$446 &amp; 'Custom Field Tbl'!$O$5:$O$446, 0 ))</f>
        <v>#N/A</v>
      </c>
      <c r="BB319" s="143" t="str">
        <f>IF(ISNA(INDEX(CFV_Tbl[CF Description], MATCH('9.3 MAL- Bus Facilities Entry'!BA319, CFV_Tbl[CF Code], 0)) ), "Field Not Required", INDEX(CFV_Tbl[CF Description], MATCH('9.3 MAL- Bus Facilities Entry'!BA319, CFV_Tbl[CF Code], 0)) )</f>
        <v>Field Not Required</v>
      </c>
      <c r="BE319" s="243" t="e" cm="1">
        <f t="array" ref="BE319">INDEX('Custom Field Tbl'!$N$5:$N$446, MATCH('9.3 MAL- Bus Facilities Entry'!$Q319 &amp; '9.3 MAL- Bus Facilities Entry'!BE$3, 'Custom Field Tbl'!$M$5:$M$446 &amp; 'Custom Field Tbl'!$O$5:$O$446, 0 ))</f>
        <v>#N/A</v>
      </c>
      <c r="BF319" s="143" t="str">
        <f>IF(ISNA(INDEX(CFV_Tbl[CF Description], MATCH('9.3 MAL- Bus Facilities Entry'!BE319, CFV_Tbl[CF Code], 0)) ), "Field Not Required", INDEX(CFV_Tbl[CF Description], MATCH('9.3 MAL- Bus Facilities Entry'!BE319, CFV_Tbl[CF Code], 0)) )</f>
        <v>Field Not Required</v>
      </c>
      <c r="BI319" s="239"/>
      <c r="BJ319" s="243" t="e">
        <f>INDEX(Mnemonic[Code], MATCH('9.3 MAL- Bus Facilities Entry'!BS319, Mnemonic[Description], 0))</f>
        <v>#N/A</v>
      </c>
      <c r="BK319" s="243" t="e">
        <f>INDEX(Mnemonic[Code], MATCH('9.3 MAL- Bus Facilities Entry'!BT319, Mnemonic[Description], 0))</f>
        <v>#N/A</v>
      </c>
      <c r="BL319" s="243" t="e">
        <f>IF(ISNA(INDEX(Mnemonic[Code], MATCH( '9.3 MAL- Bus Facilities Entry'!BU319, Mnemonic[Description], 0)) ),  INDEX(Mnemonic[Code], MATCH( LEFT('9.3 MAL- Bus Facilities Entry'!BU319, LEN(BU319)-2), Mnemonic[Description], 0)),  INDEX(Mnemonic[Code], MATCH( '9.3 MAL- Bus Facilities Entry'!BU319, Mnemonic[Description], 0)) )</f>
        <v>#VALUE!</v>
      </c>
      <c r="BM319" s="243" t="e">
        <f>IF(ISNA(INDEX(Mnemonic[Code], MATCH( '9.3 MAL- Bus Facilities Entry'!BV319, Mnemonic[Description], 0)) ),  INDEX(Mnemonic[Code], MATCH( LEFT('9.3 MAL- Bus Facilities Entry'!BV319, LEN(BV319)-2), Mnemonic[Description], 0)),  INDEX(Mnemonic[Code], MATCH( '9.3 MAL- Bus Facilities Entry'!BV319, Mnemonic[Description], 0)) )</f>
        <v>#VALUE!</v>
      </c>
      <c r="BN319" s="243" t="e">
        <f>IF(ISNA(INDEX(Mnemonic[Code], MATCH( '9.3 MAL- Bus Facilities Entry'!BW319, Mnemonic[Description], 0)) ),  INDEX(Mnemonic[Code], MATCH( LEFT('9.3 MAL- Bus Facilities Entry'!BW319, LEN(BW319)-1), Mnemonic[Description], 0)),  INDEX(Mnemonic[Code], MATCH( '9.3 MAL- Bus Facilities Entry'!BW319, Mnemonic[Description], 0)) )</f>
        <v>#VALUE!</v>
      </c>
      <c r="BO319" s="243" t="e">
        <f>IF(ISNA(INDEX(Mnemonic[Code], MATCH( '9.3 MAL- Bus Facilities Entry'!BX319, Mnemonic[Description], 0)) ),  INDEX(Mnemonic[Code], MATCH( LEFT('9.3 MAL- Bus Facilities Entry'!BX319, LEN(BX319)-1), Mnemonic[Description], 0)),  INDEX(Mnemonic[Code], MATCH( '9.3 MAL- Bus Facilities Entry'!BX319, Mnemonic[Description], 0)) )</f>
        <v>#VALUE!</v>
      </c>
      <c r="BP319" s="243" t="e">
        <f t="shared" si="42"/>
        <v>#N/A</v>
      </c>
      <c r="BQ319" s="243" t="e">
        <f t="shared" si="39"/>
        <v>#N/A</v>
      </c>
      <c r="BR319" s="243" t="e">
        <f t="shared" si="43"/>
        <v>#VALUE!</v>
      </c>
      <c r="BS319" s="245"/>
      <c r="BT319" s="245"/>
      <c r="BU319" s="244"/>
      <c r="BV319" s="244"/>
      <c r="BW319" s="244"/>
      <c r="BX319" s="244"/>
      <c r="BZ319" s="239"/>
      <c r="CA319" s="246" t="e">
        <f>INDEX('MAL-OTHERLOOKUPS'!$ES$4:$ES$56, MATCH('9.3 MAL- Bus Facilities Entry'!CE319, 'MAL-OTHERLOOKUPS'!$ET$4:$ET$56, 0))</f>
        <v>#N/A</v>
      </c>
      <c r="CB319" s="247" t="str">
        <f t="shared" si="44"/>
        <v>L--</v>
      </c>
      <c r="CC319" s="247"/>
      <c r="CD319" s="425"/>
      <c r="CE319" s="425"/>
      <c r="CF319" s="425"/>
      <c r="CG319" s="248"/>
      <c r="CH319" s="367"/>
      <c r="CI319" s="367"/>
      <c r="CJ319" s="249" t="s">
        <v>11299</v>
      </c>
      <c r="CK319" s="249" t="s">
        <v>11299</v>
      </c>
      <c r="CL319" s="250" t="e">
        <v>#N/A</v>
      </c>
      <c r="CM319" s="239"/>
      <c r="CN319" s="251">
        <v>0</v>
      </c>
      <c r="CP319" s="251" t="str">
        <f t="shared" si="45"/>
        <v>0-</v>
      </c>
      <c r="CR319" s="252" t="str">
        <f t="shared" si="40"/>
        <v xml:space="preserve">; ; </v>
      </c>
      <c r="CS319" s="252" t="str">
        <f t="shared" si="41"/>
        <v xml:space="preserve">; ; </v>
      </c>
      <c r="CT319" s="425"/>
      <c r="CU319" s="252" t="e">
        <v>#REF!</v>
      </c>
      <c r="CX319" s="239"/>
      <c r="CY319" s="240"/>
      <c r="CZ319" s="240"/>
      <c r="DA319" s="240"/>
      <c r="DB319" s="239"/>
      <c r="DD319" s="240"/>
      <c r="DE319" s="239"/>
      <c r="DF319" s="253"/>
      <c r="DH319" s="472"/>
      <c r="DI319" s="497"/>
      <c r="DJ319" s="254"/>
      <c r="DK319" s="239"/>
    </row>
    <row r="320" spans="1:115" ht="14.5" x14ac:dyDescent="0.35">
      <c r="B320" s="239"/>
      <c r="C320" s="240"/>
      <c r="D320" s="240"/>
      <c r="E320" s="240"/>
      <c r="F320" s="240"/>
      <c r="G320" s="239"/>
      <c r="H320" s="240"/>
      <c r="J320" s="241"/>
      <c r="K320" s="241"/>
      <c r="M320" s="473"/>
      <c r="O320" s="239"/>
      <c r="Q320" s="143" t="e">
        <f>INDEX(AssetClass[Asset Class], MATCH('9.3 MAL- Bus Facilities Entry'!P320, AssetClass[Class Description], 0))</f>
        <v>#N/A</v>
      </c>
      <c r="R320" s="143"/>
      <c r="S320" s="242"/>
      <c r="T320" s="239"/>
      <c r="U320" s="243" t="e" cm="1">
        <f t="array" ref="U320">INDEX('Custom Field Tbl'!$N$5:$N$446, MATCH('9.3 MAL- Bus Facilities Entry'!$Q320 &amp; '9.3 MAL- Bus Facilities Entry'!U$3, 'Custom Field Tbl'!$M$5:$M$446 &amp; 'Custom Field Tbl'!$O$5:$O$446, 0 ))</f>
        <v>#N/A</v>
      </c>
      <c r="V320" s="143" t="str">
        <f>IF(ISNA(INDEX(CFV_Tbl[CF Description], MATCH('9.3 MAL- Bus Facilities Entry'!U320, CFV_Tbl[CF Code], 0)) ), "Field Not Required", INDEX(CFV_Tbl[CF Description], MATCH('9.3 MAL- Bus Facilities Entry'!U320, CFV_Tbl[CF Code], 0)) )</f>
        <v>Field Not Required</v>
      </c>
      <c r="Y320" s="243" t="e" cm="1">
        <f t="array" ref="Y320">INDEX('Custom Field Tbl'!$N$5:$N$446, MATCH('9.3 MAL- Bus Facilities Entry'!$Q320 &amp; '9.3 MAL- Bus Facilities Entry'!Y$3, 'Custom Field Tbl'!$M$5:$M$446 &amp; 'Custom Field Tbl'!$O$5:$O$446, 0 ))</f>
        <v>#N/A</v>
      </c>
      <c r="Z320" s="143" t="str">
        <f>IF(ISNA(INDEX(CFV_Tbl[CF Description], MATCH('9.3 MAL- Bus Facilities Entry'!Y320, CFV_Tbl[CF Code], 0)) ), "Field Not Required", INDEX(CFV_Tbl[CF Description], MATCH('9.3 MAL- Bus Facilities Entry'!Y320, CFV_Tbl[CF Code], 0)) )</f>
        <v>Field Not Required</v>
      </c>
      <c r="AC320" s="243" t="e" cm="1">
        <f t="array" ref="AC320">INDEX('Custom Field Tbl'!$N$5:$N$446, MATCH('9.3 MAL- Bus Facilities Entry'!$Q320 &amp; '9.3 MAL- Bus Facilities Entry'!AC$3, 'Custom Field Tbl'!$M$5:$M$446 &amp; 'Custom Field Tbl'!$O$5:$O$446, 0 ))</f>
        <v>#N/A</v>
      </c>
      <c r="AD320" s="143" t="str">
        <f>IF(ISNA(INDEX(CFV_Tbl[CF Description], MATCH('9.3 MAL- Bus Facilities Entry'!AC320, CFV_Tbl[CF Code], 0)) ), "Field Not Required", INDEX(CFV_Tbl[CF Description], MATCH('9.3 MAL- Bus Facilities Entry'!AC320, CFV_Tbl[CF Code], 0)) )</f>
        <v>Field Not Required</v>
      </c>
      <c r="AG320" s="243" t="e" cm="1">
        <f t="array" ref="AG320">INDEX('Custom Field Tbl'!$N$5:$N$446, MATCH('9.3 MAL- Bus Facilities Entry'!$Q320 &amp; '9.3 MAL- Bus Facilities Entry'!AG$3, 'Custom Field Tbl'!$M$5:$M$446 &amp; 'Custom Field Tbl'!$O$5:$O$446, 0 ))</f>
        <v>#N/A</v>
      </c>
      <c r="AH320" s="143" t="str">
        <f>IF(ISNA(INDEX(CFV_Tbl[CF Description], MATCH('9.3 MAL- Bus Facilities Entry'!AG320, CFV_Tbl[CF Code], 0)) ), "Field Not Required", INDEX(CFV_Tbl[CF Description], MATCH('9.3 MAL- Bus Facilities Entry'!AG320, CFV_Tbl[CF Code], 0)) )</f>
        <v>Field Not Required</v>
      </c>
      <c r="AK320" s="243" t="e" cm="1">
        <f t="array" ref="AK320">INDEX('Custom Field Tbl'!$N$5:$N$446, MATCH('9.3 MAL- Bus Facilities Entry'!$Q320 &amp; '9.3 MAL- Bus Facilities Entry'!AK$3, 'Custom Field Tbl'!$M$5:$M$446 &amp; 'Custom Field Tbl'!$O$5:$O$446, 0 ))</f>
        <v>#N/A</v>
      </c>
      <c r="AL320" s="143" t="str">
        <f>IF(ISNA(INDEX(CFV_Tbl[CF Description], MATCH('9.3 MAL- Bus Facilities Entry'!AK320, CFV_Tbl[CF Code], 0)) ), "Field Not Required", INDEX(CFV_Tbl[CF Description], MATCH('9.3 MAL- Bus Facilities Entry'!AK320, CFV_Tbl[CF Code], 0)) )</f>
        <v>Field Not Required</v>
      </c>
      <c r="AO320" s="243" t="e" cm="1">
        <f t="array" ref="AO320">INDEX('Custom Field Tbl'!$N$5:$N$446, MATCH('9.3 MAL- Bus Facilities Entry'!$Q320 &amp; '9.3 MAL- Bus Facilities Entry'!AO$3, 'Custom Field Tbl'!$M$5:$M$446 &amp; 'Custom Field Tbl'!$O$5:$O$446, 0 ))</f>
        <v>#N/A</v>
      </c>
      <c r="AP320" s="143" t="str">
        <f>IF(ISNA(INDEX(CFV_Tbl[CF Description], MATCH('9.3 MAL- Bus Facilities Entry'!AO320, CFV_Tbl[CF Code], 0)) ), "Field Not Required", INDEX(CFV_Tbl[CF Description], MATCH('9.3 MAL- Bus Facilities Entry'!AO320, CFV_Tbl[CF Code], 0)) )</f>
        <v>Field Not Required</v>
      </c>
      <c r="AS320" s="243" t="e" cm="1">
        <f t="array" ref="AS320">INDEX('Custom Field Tbl'!$N$5:$N$446, MATCH('9.3 MAL- Bus Facilities Entry'!$Q320 &amp; '9.3 MAL- Bus Facilities Entry'!AS$3, 'Custom Field Tbl'!$M$5:$M$446 &amp; 'Custom Field Tbl'!$O$5:$O$446, 0 ))</f>
        <v>#N/A</v>
      </c>
      <c r="AT320" s="143" t="str">
        <f>IF(ISNA(INDEX(CFV_Tbl[CF Description], MATCH('9.3 MAL- Bus Facilities Entry'!AS320, CFV_Tbl[CF Code], 0)) ), "Field Not Required", INDEX(CFV_Tbl[CF Description], MATCH('9.3 MAL- Bus Facilities Entry'!AS320, CFV_Tbl[CF Code], 0)) )</f>
        <v>Field Not Required</v>
      </c>
      <c r="AW320" s="243" t="e" cm="1">
        <f t="array" ref="AW320">INDEX('Custom Field Tbl'!$N$5:$N$446, MATCH('9.3 MAL- Bus Facilities Entry'!$Q320 &amp; '9.3 MAL- Bus Facilities Entry'!AW$3, 'Custom Field Tbl'!$M$5:$M$446 &amp; 'Custom Field Tbl'!$O$5:$O$446, 0 ))</f>
        <v>#N/A</v>
      </c>
      <c r="AX320" s="143" t="str">
        <f>IF(ISNA(INDEX(CFV_Tbl[CF Description], MATCH('9.3 MAL- Bus Facilities Entry'!AW320, CFV_Tbl[CF Code], 0)) ), "Field Not Required", INDEX(CFV_Tbl[CF Description], MATCH('9.3 MAL- Bus Facilities Entry'!AW320, CFV_Tbl[CF Code], 0)) )</f>
        <v>Field Not Required</v>
      </c>
      <c r="BA320" s="243" t="e" cm="1">
        <f t="array" ref="BA320">INDEX('Custom Field Tbl'!$N$5:$N$446, MATCH('9.3 MAL- Bus Facilities Entry'!$Q320 &amp; '9.3 MAL- Bus Facilities Entry'!BA$3, 'Custom Field Tbl'!$M$5:$M$446 &amp; 'Custom Field Tbl'!$O$5:$O$446, 0 ))</f>
        <v>#N/A</v>
      </c>
      <c r="BB320" s="143" t="str">
        <f>IF(ISNA(INDEX(CFV_Tbl[CF Description], MATCH('9.3 MAL- Bus Facilities Entry'!BA320, CFV_Tbl[CF Code], 0)) ), "Field Not Required", INDEX(CFV_Tbl[CF Description], MATCH('9.3 MAL- Bus Facilities Entry'!BA320, CFV_Tbl[CF Code], 0)) )</f>
        <v>Field Not Required</v>
      </c>
      <c r="BE320" s="243" t="e" cm="1">
        <f t="array" ref="BE320">INDEX('Custom Field Tbl'!$N$5:$N$446, MATCH('9.3 MAL- Bus Facilities Entry'!$Q320 &amp; '9.3 MAL- Bus Facilities Entry'!BE$3, 'Custom Field Tbl'!$M$5:$M$446 &amp; 'Custom Field Tbl'!$O$5:$O$446, 0 ))</f>
        <v>#N/A</v>
      </c>
      <c r="BF320" s="143" t="str">
        <f>IF(ISNA(INDEX(CFV_Tbl[CF Description], MATCH('9.3 MAL- Bus Facilities Entry'!BE320, CFV_Tbl[CF Code], 0)) ), "Field Not Required", INDEX(CFV_Tbl[CF Description], MATCH('9.3 MAL- Bus Facilities Entry'!BE320, CFV_Tbl[CF Code], 0)) )</f>
        <v>Field Not Required</v>
      </c>
      <c r="BI320" s="239"/>
      <c r="BJ320" s="243" t="e">
        <f>INDEX(Mnemonic[Code], MATCH('9.3 MAL- Bus Facilities Entry'!BS320, Mnemonic[Description], 0))</f>
        <v>#N/A</v>
      </c>
      <c r="BK320" s="243" t="e">
        <f>INDEX(Mnemonic[Code], MATCH('9.3 MAL- Bus Facilities Entry'!BT320, Mnemonic[Description], 0))</f>
        <v>#N/A</v>
      </c>
      <c r="BL320" s="243" t="e">
        <f>IF(ISNA(INDEX(Mnemonic[Code], MATCH( '9.3 MAL- Bus Facilities Entry'!BU320, Mnemonic[Description], 0)) ),  INDEX(Mnemonic[Code], MATCH( LEFT('9.3 MAL- Bus Facilities Entry'!BU320, LEN(BU320)-2), Mnemonic[Description], 0)),  INDEX(Mnemonic[Code], MATCH( '9.3 MAL- Bus Facilities Entry'!BU320, Mnemonic[Description], 0)) )</f>
        <v>#VALUE!</v>
      </c>
      <c r="BM320" s="243" t="e">
        <f>IF(ISNA(INDEX(Mnemonic[Code], MATCH( '9.3 MAL- Bus Facilities Entry'!BV320, Mnemonic[Description], 0)) ),  INDEX(Mnemonic[Code], MATCH( LEFT('9.3 MAL- Bus Facilities Entry'!BV320, LEN(BV320)-2), Mnemonic[Description], 0)),  INDEX(Mnemonic[Code], MATCH( '9.3 MAL- Bus Facilities Entry'!BV320, Mnemonic[Description], 0)) )</f>
        <v>#VALUE!</v>
      </c>
      <c r="BN320" s="243" t="e">
        <f>IF(ISNA(INDEX(Mnemonic[Code], MATCH( '9.3 MAL- Bus Facilities Entry'!BW320, Mnemonic[Description], 0)) ),  INDEX(Mnemonic[Code], MATCH( LEFT('9.3 MAL- Bus Facilities Entry'!BW320, LEN(BW320)-1), Mnemonic[Description], 0)),  INDEX(Mnemonic[Code], MATCH( '9.3 MAL- Bus Facilities Entry'!BW320, Mnemonic[Description], 0)) )</f>
        <v>#VALUE!</v>
      </c>
      <c r="BO320" s="243" t="e">
        <f>IF(ISNA(INDEX(Mnemonic[Code], MATCH( '9.3 MAL- Bus Facilities Entry'!BX320, Mnemonic[Description], 0)) ),  INDEX(Mnemonic[Code], MATCH( LEFT('9.3 MAL- Bus Facilities Entry'!BX320, LEN(BX320)-1), Mnemonic[Description], 0)),  INDEX(Mnemonic[Code], MATCH( '9.3 MAL- Bus Facilities Entry'!BX320, Mnemonic[Description], 0)) )</f>
        <v>#VALUE!</v>
      </c>
      <c r="BP320" s="243" t="e">
        <f t="shared" si="42"/>
        <v>#N/A</v>
      </c>
      <c r="BQ320" s="243" t="e">
        <f t="shared" si="39"/>
        <v>#N/A</v>
      </c>
      <c r="BR320" s="243" t="e">
        <f t="shared" si="43"/>
        <v>#VALUE!</v>
      </c>
      <c r="BS320" s="245"/>
      <c r="BT320" s="245"/>
      <c r="BU320" s="244"/>
      <c r="BV320" s="244"/>
      <c r="BW320" s="244"/>
      <c r="BX320" s="244"/>
      <c r="BZ320" s="239"/>
      <c r="CA320" s="246" t="e">
        <f>INDEX('MAL-OTHERLOOKUPS'!$ES$4:$ES$56, MATCH('9.3 MAL- Bus Facilities Entry'!CE320, 'MAL-OTHERLOOKUPS'!$ET$4:$ET$56, 0))</f>
        <v>#N/A</v>
      </c>
      <c r="CB320" s="247" t="str">
        <f t="shared" si="44"/>
        <v>L--</v>
      </c>
      <c r="CC320" s="247"/>
      <c r="CD320" s="240"/>
      <c r="CE320" s="240"/>
      <c r="CF320" s="240"/>
      <c r="CG320" s="248"/>
      <c r="CH320" s="240"/>
      <c r="CI320" s="240"/>
      <c r="CJ320" s="249" t="s">
        <v>11299</v>
      </c>
      <c r="CK320" s="249" t="s">
        <v>11299</v>
      </c>
      <c r="CL320" s="250" t="e">
        <v>#N/A</v>
      </c>
      <c r="CM320" s="239"/>
      <c r="CN320" s="251">
        <v>0</v>
      </c>
      <c r="CP320" s="251" t="str">
        <f t="shared" si="45"/>
        <v>0-</v>
      </c>
      <c r="CR320" s="252" t="str">
        <f t="shared" si="40"/>
        <v xml:space="preserve">; ; </v>
      </c>
      <c r="CS320" s="252" t="str">
        <f t="shared" si="41"/>
        <v xml:space="preserve">; ; </v>
      </c>
      <c r="CT320" s="425"/>
      <c r="CU320" s="252" t="e">
        <v>#REF!</v>
      </c>
      <c r="CX320" s="239"/>
      <c r="CY320" s="240"/>
      <c r="CZ320" s="240"/>
      <c r="DA320" s="240"/>
      <c r="DB320" s="239"/>
      <c r="DD320" s="240"/>
      <c r="DE320" s="239"/>
      <c r="DF320" s="253"/>
      <c r="DH320" s="472"/>
      <c r="DI320" s="497"/>
      <c r="DJ320" s="254"/>
      <c r="DK320" s="239"/>
    </row>
    <row r="321" spans="2:115" ht="14.5" x14ac:dyDescent="0.35">
      <c r="B321" s="239"/>
      <c r="C321" s="240"/>
      <c r="D321" s="240"/>
      <c r="E321" s="240"/>
      <c r="F321" s="240"/>
      <c r="G321" s="239"/>
      <c r="H321" s="240"/>
      <c r="J321" s="241"/>
      <c r="K321" s="241"/>
      <c r="M321" s="473"/>
      <c r="O321" s="239"/>
      <c r="Q321" s="143" t="e">
        <f>INDEX(AssetClass[Asset Class], MATCH('9.3 MAL- Bus Facilities Entry'!P321, AssetClass[Class Description], 0))</f>
        <v>#N/A</v>
      </c>
      <c r="R321" s="143"/>
      <c r="S321" s="242"/>
      <c r="T321" s="239"/>
      <c r="U321" s="243" t="e" cm="1">
        <f t="array" ref="U321">INDEX('Custom Field Tbl'!$N$5:$N$446, MATCH('9.3 MAL- Bus Facilities Entry'!$Q321 &amp; '9.3 MAL- Bus Facilities Entry'!U$3, 'Custom Field Tbl'!$M$5:$M$446 &amp; 'Custom Field Tbl'!$O$5:$O$446, 0 ))</f>
        <v>#N/A</v>
      </c>
      <c r="V321" s="143" t="str">
        <f>IF(ISNA(INDEX(CFV_Tbl[CF Description], MATCH('9.3 MAL- Bus Facilities Entry'!U321, CFV_Tbl[CF Code], 0)) ), "Field Not Required", INDEX(CFV_Tbl[CF Description], MATCH('9.3 MAL- Bus Facilities Entry'!U321, CFV_Tbl[CF Code], 0)) )</f>
        <v>Field Not Required</v>
      </c>
      <c r="Y321" s="243" t="e" cm="1">
        <f t="array" ref="Y321">INDEX('Custom Field Tbl'!$N$5:$N$446, MATCH('9.3 MAL- Bus Facilities Entry'!$Q321 &amp; '9.3 MAL- Bus Facilities Entry'!Y$3, 'Custom Field Tbl'!$M$5:$M$446 &amp; 'Custom Field Tbl'!$O$5:$O$446, 0 ))</f>
        <v>#N/A</v>
      </c>
      <c r="Z321" s="143" t="str">
        <f>IF(ISNA(INDEX(CFV_Tbl[CF Description], MATCH('9.3 MAL- Bus Facilities Entry'!Y321, CFV_Tbl[CF Code], 0)) ), "Field Not Required", INDEX(CFV_Tbl[CF Description], MATCH('9.3 MAL- Bus Facilities Entry'!Y321, CFV_Tbl[CF Code], 0)) )</f>
        <v>Field Not Required</v>
      </c>
      <c r="AC321" s="243" t="e" cm="1">
        <f t="array" ref="AC321">INDEX('Custom Field Tbl'!$N$5:$N$446, MATCH('9.3 MAL- Bus Facilities Entry'!$Q321 &amp; '9.3 MAL- Bus Facilities Entry'!AC$3, 'Custom Field Tbl'!$M$5:$M$446 &amp; 'Custom Field Tbl'!$O$5:$O$446, 0 ))</f>
        <v>#N/A</v>
      </c>
      <c r="AD321" s="143" t="str">
        <f>IF(ISNA(INDEX(CFV_Tbl[CF Description], MATCH('9.3 MAL- Bus Facilities Entry'!AC321, CFV_Tbl[CF Code], 0)) ), "Field Not Required", INDEX(CFV_Tbl[CF Description], MATCH('9.3 MAL- Bus Facilities Entry'!AC321, CFV_Tbl[CF Code], 0)) )</f>
        <v>Field Not Required</v>
      </c>
      <c r="AG321" s="243" t="e" cm="1">
        <f t="array" ref="AG321">INDEX('Custom Field Tbl'!$N$5:$N$446, MATCH('9.3 MAL- Bus Facilities Entry'!$Q321 &amp; '9.3 MAL- Bus Facilities Entry'!AG$3, 'Custom Field Tbl'!$M$5:$M$446 &amp; 'Custom Field Tbl'!$O$5:$O$446, 0 ))</f>
        <v>#N/A</v>
      </c>
      <c r="AH321" s="143" t="str">
        <f>IF(ISNA(INDEX(CFV_Tbl[CF Description], MATCH('9.3 MAL- Bus Facilities Entry'!AG321, CFV_Tbl[CF Code], 0)) ), "Field Not Required", INDEX(CFV_Tbl[CF Description], MATCH('9.3 MAL- Bus Facilities Entry'!AG321, CFV_Tbl[CF Code], 0)) )</f>
        <v>Field Not Required</v>
      </c>
      <c r="AK321" s="243" t="e" cm="1">
        <f t="array" ref="AK321">INDEX('Custom Field Tbl'!$N$5:$N$446, MATCH('9.3 MAL- Bus Facilities Entry'!$Q321 &amp; '9.3 MAL- Bus Facilities Entry'!AK$3, 'Custom Field Tbl'!$M$5:$M$446 &amp; 'Custom Field Tbl'!$O$5:$O$446, 0 ))</f>
        <v>#N/A</v>
      </c>
      <c r="AL321" s="143" t="str">
        <f>IF(ISNA(INDEX(CFV_Tbl[CF Description], MATCH('9.3 MAL- Bus Facilities Entry'!AK321, CFV_Tbl[CF Code], 0)) ), "Field Not Required", INDEX(CFV_Tbl[CF Description], MATCH('9.3 MAL- Bus Facilities Entry'!AK321, CFV_Tbl[CF Code], 0)) )</f>
        <v>Field Not Required</v>
      </c>
      <c r="AO321" s="243" t="e" cm="1">
        <f t="array" ref="AO321">INDEX('Custom Field Tbl'!$N$5:$N$446, MATCH('9.3 MAL- Bus Facilities Entry'!$Q321 &amp; '9.3 MAL- Bus Facilities Entry'!AO$3, 'Custom Field Tbl'!$M$5:$M$446 &amp; 'Custom Field Tbl'!$O$5:$O$446, 0 ))</f>
        <v>#N/A</v>
      </c>
      <c r="AP321" s="143" t="str">
        <f>IF(ISNA(INDEX(CFV_Tbl[CF Description], MATCH('9.3 MAL- Bus Facilities Entry'!AO321, CFV_Tbl[CF Code], 0)) ), "Field Not Required", INDEX(CFV_Tbl[CF Description], MATCH('9.3 MAL- Bus Facilities Entry'!AO321, CFV_Tbl[CF Code], 0)) )</f>
        <v>Field Not Required</v>
      </c>
      <c r="AS321" s="243" t="e" cm="1">
        <f t="array" ref="AS321">INDEX('Custom Field Tbl'!$N$5:$N$446, MATCH('9.3 MAL- Bus Facilities Entry'!$Q321 &amp; '9.3 MAL- Bus Facilities Entry'!AS$3, 'Custom Field Tbl'!$M$5:$M$446 &amp; 'Custom Field Tbl'!$O$5:$O$446, 0 ))</f>
        <v>#N/A</v>
      </c>
      <c r="AT321" s="143" t="str">
        <f>IF(ISNA(INDEX(CFV_Tbl[CF Description], MATCH('9.3 MAL- Bus Facilities Entry'!AS321, CFV_Tbl[CF Code], 0)) ), "Field Not Required", INDEX(CFV_Tbl[CF Description], MATCH('9.3 MAL- Bus Facilities Entry'!AS321, CFV_Tbl[CF Code], 0)) )</f>
        <v>Field Not Required</v>
      </c>
      <c r="AW321" s="243" t="e" cm="1">
        <f t="array" ref="AW321">INDEX('Custom Field Tbl'!$N$5:$N$446, MATCH('9.3 MAL- Bus Facilities Entry'!$Q321 &amp; '9.3 MAL- Bus Facilities Entry'!AW$3, 'Custom Field Tbl'!$M$5:$M$446 &amp; 'Custom Field Tbl'!$O$5:$O$446, 0 ))</f>
        <v>#N/A</v>
      </c>
      <c r="AX321" s="143" t="str">
        <f>IF(ISNA(INDEX(CFV_Tbl[CF Description], MATCH('9.3 MAL- Bus Facilities Entry'!AW321, CFV_Tbl[CF Code], 0)) ), "Field Not Required", INDEX(CFV_Tbl[CF Description], MATCH('9.3 MAL- Bus Facilities Entry'!AW321, CFV_Tbl[CF Code], 0)) )</f>
        <v>Field Not Required</v>
      </c>
      <c r="BA321" s="243" t="e" cm="1">
        <f t="array" ref="BA321">INDEX('Custom Field Tbl'!$N$5:$N$446, MATCH('9.3 MAL- Bus Facilities Entry'!$Q321 &amp; '9.3 MAL- Bus Facilities Entry'!BA$3, 'Custom Field Tbl'!$M$5:$M$446 &amp; 'Custom Field Tbl'!$O$5:$O$446, 0 ))</f>
        <v>#N/A</v>
      </c>
      <c r="BB321" s="143" t="str">
        <f>IF(ISNA(INDEX(CFV_Tbl[CF Description], MATCH('9.3 MAL- Bus Facilities Entry'!BA321, CFV_Tbl[CF Code], 0)) ), "Field Not Required", INDEX(CFV_Tbl[CF Description], MATCH('9.3 MAL- Bus Facilities Entry'!BA321, CFV_Tbl[CF Code], 0)) )</f>
        <v>Field Not Required</v>
      </c>
      <c r="BE321" s="243" t="e" cm="1">
        <f t="array" ref="BE321">INDEX('Custom Field Tbl'!$N$5:$N$446, MATCH('9.3 MAL- Bus Facilities Entry'!$Q321 &amp; '9.3 MAL- Bus Facilities Entry'!BE$3, 'Custom Field Tbl'!$M$5:$M$446 &amp; 'Custom Field Tbl'!$O$5:$O$446, 0 ))</f>
        <v>#N/A</v>
      </c>
      <c r="BF321" s="143" t="str">
        <f>IF(ISNA(INDEX(CFV_Tbl[CF Description], MATCH('9.3 MAL- Bus Facilities Entry'!BE321, CFV_Tbl[CF Code], 0)) ), "Field Not Required", INDEX(CFV_Tbl[CF Description], MATCH('9.3 MAL- Bus Facilities Entry'!BE321, CFV_Tbl[CF Code], 0)) )</f>
        <v>Field Not Required</v>
      </c>
      <c r="BI321" s="239"/>
      <c r="BJ321" s="243" t="e">
        <f>INDEX(Mnemonic[Code], MATCH('9.3 MAL- Bus Facilities Entry'!BS321, Mnemonic[Description], 0))</f>
        <v>#N/A</v>
      </c>
      <c r="BK321" s="243" t="e">
        <f>INDEX(Mnemonic[Code], MATCH('9.3 MAL- Bus Facilities Entry'!BT321, Mnemonic[Description], 0))</f>
        <v>#N/A</v>
      </c>
      <c r="BL321" s="243" t="e">
        <f>IF(ISNA(INDEX(Mnemonic[Code], MATCH( '9.3 MAL- Bus Facilities Entry'!BU321, Mnemonic[Description], 0)) ),  INDEX(Mnemonic[Code], MATCH( LEFT('9.3 MAL- Bus Facilities Entry'!BU321, LEN(BU321)-2), Mnemonic[Description], 0)),  INDEX(Mnemonic[Code], MATCH( '9.3 MAL- Bus Facilities Entry'!BU321, Mnemonic[Description], 0)) )</f>
        <v>#VALUE!</v>
      </c>
      <c r="BM321" s="243" t="e">
        <f>IF(ISNA(INDEX(Mnemonic[Code], MATCH( '9.3 MAL- Bus Facilities Entry'!BV321, Mnemonic[Description], 0)) ),  INDEX(Mnemonic[Code], MATCH( LEFT('9.3 MAL- Bus Facilities Entry'!BV321, LEN(BV321)-2), Mnemonic[Description], 0)),  INDEX(Mnemonic[Code], MATCH( '9.3 MAL- Bus Facilities Entry'!BV321, Mnemonic[Description], 0)) )</f>
        <v>#VALUE!</v>
      </c>
      <c r="BN321" s="243" t="e">
        <f>IF(ISNA(INDEX(Mnemonic[Code], MATCH( '9.3 MAL- Bus Facilities Entry'!BW321, Mnemonic[Description], 0)) ),  INDEX(Mnemonic[Code], MATCH( LEFT('9.3 MAL- Bus Facilities Entry'!BW321, LEN(BW321)-1), Mnemonic[Description], 0)),  INDEX(Mnemonic[Code], MATCH( '9.3 MAL- Bus Facilities Entry'!BW321, Mnemonic[Description], 0)) )</f>
        <v>#VALUE!</v>
      </c>
      <c r="BO321" s="243" t="e">
        <f>IF(ISNA(INDEX(Mnemonic[Code], MATCH( '9.3 MAL- Bus Facilities Entry'!BX321, Mnemonic[Description], 0)) ),  INDEX(Mnemonic[Code], MATCH( LEFT('9.3 MAL- Bus Facilities Entry'!BX321, LEN(BX321)-1), Mnemonic[Description], 0)),  INDEX(Mnemonic[Code], MATCH( '9.3 MAL- Bus Facilities Entry'!BX321, Mnemonic[Description], 0)) )</f>
        <v>#VALUE!</v>
      </c>
      <c r="BP321" s="243" t="e">
        <f t="shared" si="42"/>
        <v>#N/A</v>
      </c>
      <c r="BQ321" s="243" t="e">
        <f t="shared" si="39"/>
        <v>#N/A</v>
      </c>
      <c r="BR321" s="243" t="e">
        <f t="shared" si="43"/>
        <v>#VALUE!</v>
      </c>
      <c r="BS321" s="245"/>
      <c r="BT321" s="245"/>
      <c r="BU321" s="244"/>
      <c r="BV321" s="244"/>
      <c r="BW321" s="244"/>
      <c r="BX321" s="244"/>
      <c r="BZ321" s="239"/>
      <c r="CA321" s="246" t="e">
        <f>INDEX('MAL-OTHERLOOKUPS'!$ES$4:$ES$56, MATCH('9.3 MAL- Bus Facilities Entry'!CE321, 'MAL-OTHERLOOKUPS'!$ET$4:$ET$56, 0))</f>
        <v>#N/A</v>
      </c>
      <c r="CB321" s="247" t="str">
        <f t="shared" si="44"/>
        <v>L--</v>
      </c>
      <c r="CC321" s="247"/>
      <c r="CD321" s="240"/>
      <c r="CE321" s="240"/>
      <c r="CF321" s="240"/>
      <c r="CG321" s="248"/>
      <c r="CH321" s="240"/>
      <c r="CI321" s="240"/>
      <c r="CJ321" s="249" t="s">
        <v>11299</v>
      </c>
      <c r="CK321" s="249" t="s">
        <v>11299</v>
      </c>
      <c r="CL321" s="250" t="e">
        <v>#N/A</v>
      </c>
      <c r="CM321" s="239"/>
      <c r="CN321" s="251">
        <v>0</v>
      </c>
      <c r="CP321" s="251" t="str">
        <f t="shared" si="45"/>
        <v>0-</v>
      </c>
      <c r="CR321" s="252" t="str">
        <f t="shared" si="40"/>
        <v xml:space="preserve">; ; </v>
      </c>
      <c r="CS321" s="252" t="str">
        <f t="shared" si="41"/>
        <v xml:space="preserve">; ; </v>
      </c>
      <c r="CT321" s="425"/>
      <c r="CU321" s="252" t="e">
        <v>#REF!</v>
      </c>
      <c r="CX321" s="239"/>
      <c r="CY321" s="240"/>
      <c r="CZ321" s="240"/>
      <c r="DA321" s="240"/>
      <c r="DB321" s="239"/>
      <c r="DD321" s="240"/>
      <c r="DE321" s="239"/>
      <c r="DF321" s="253"/>
      <c r="DH321" s="472"/>
      <c r="DI321" s="497"/>
      <c r="DJ321" s="254"/>
      <c r="DK321" s="239"/>
    </row>
    <row r="322" spans="2:115" ht="14.5" x14ac:dyDescent="0.35">
      <c r="B322" s="239"/>
      <c r="C322" s="240"/>
      <c r="D322" s="240"/>
      <c r="E322" s="240"/>
      <c r="F322" s="240"/>
      <c r="G322" s="239"/>
      <c r="H322" s="240"/>
      <c r="J322" s="241"/>
      <c r="K322" s="241"/>
      <c r="M322" s="473"/>
      <c r="O322" s="239"/>
      <c r="Q322" s="143" t="e">
        <f>INDEX(AssetClass[Asset Class], MATCH('9.3 MAL- Bus Facilities Entry'!P322, AssetClass[Class Description], 0))</f>
        <v>#N/A</v>
      </c>
      <c r="R322" s="143"/>
      <c r="S322" s="242"/>
      <c r="T322" s="239"/>
      <c r="U322" s="243" t="e" cm="1">
        <f t="array" ref="U322">INDEX('Custom Field Tbl'!$N$5:$N$446, MATCH('9.3 MAL- Bus Facilities Entry'!$Q322 &amp; '9.3 MAL- Bus Facilities Entry'!U$3, 'Custom Field Tbl'!$M$5:$M$446 &amp; 'Custom Field Tbl'!$O$5:$O$446, 0 ))</f>
        <v>#N/A</v>
      </c>
      <c r="V322" s="143" t="str">
        <f>IF(ISNA(INDEX(CFV_Tbl[CF Description], MATCH('9.3 MAL- Bus Facilities Entry'!U322, CFV_Tbl[CF Code], 0)) ), "Field Not Required", INDEX(CFV_Tbl[CF Description], MATCH('9.3 MAL- Bus Facilities Entry'!U322, CFV_Tbl[CF Code], 0)) )</f>
        <v>Field Not Required</v>
      </c>
      <c r="Y322" s="243" t="e" cm="1">
        <f t="array" ref="Y322">INDEX('Custom Field Tbl'!$N$5:$N$446, MATCH('9.3 MAL- Bus Facilities Entry'!$Q322 &amp; '9.3 MAL- Bus Facilities Entry'!Y$3, 'Custom Field Tbl'!$M$5:$M$446 &amp; 'Custom Field Tbl'!$O$5:$O$446, 0 ))</f>
        <v>#N/A</v>
      </c>
      <c r="Z322" s="143" t="str">
        <f>IF(ISNA(INDEX(CFV_Tbl[CF Description], MATCH('9.3 MAL- Bus Facilities Entry'!Y322, CFV_Tbl[CF Code], 0)) ), "Field Not Required", INDEX(CFV_Tbl[CF Description], MATCH('9.3 MAL- Bus Facilities Entry'!Y322, CFV_Tbl[CF Code], 0)) )</f>
        <v>Field Not Required</v>
      </c>
      <c r="AC322" s="243" t="e" cm="1">
        <f t="array" ref="AC322">INDEX('Custom Field Tbl'!$N$5:$N$446, MATCH('9.3 MAL- Bus Facilities Entry'!$Q322 &amp; '9.3 MAL- Bus Facilities Entry'!AC$3, 'Custom Field Tbl'!$M$5:$M$446 &amp; 'Custom Field Tbl'!$O$5:$O$446, 0 ))</f>
        <v>#N/A</v>
      </c>
      <c r="AD322" s="143" t="str">
        <f>IF(ISNA(INDEX(CFV_Tbl[CF Description], MATCH('9.3 MAL- Bus Facilities Entry'!AC322, CFV_Tbl[CF Code], 0)) ), "Field Not Required", INDEX(CFV_Tbl[CF Description], MATCH('9.3 MAL- Bus Facilities Entry'!AC322, CFV_Tbl[CF Code], 0)) )</f>
        <v>Field Not Required</v>
      </c>
      <c r="AG322" s="243" t="e" cm="1">
        <f t="array" ref="AG322">INDEX('Custom Field Tbl'!$N$5:$N$446, MATCH('9.3 MAL- Bus Facilities Entry'!$Q322 &amp; '9.3 MAL- Bus Facilities Entry'!AG$3, 'Custom Field Tbl'!$M$5:$M$446 &amp; 'Custom Field Tbl'!$O$5:$O$446, 0 ))</f>
        <v>#N/A</v>
      </c>
      <c r="AH322" s="143" t="str">
        <f>IF(ISNA(INDEX(CFV_Tbl[CF Description], MATCH('9.3 MAL- Bus Facilities Entry'!AG322, CFV_Tbl[CF Code], 0)) ), "Field Not Required", INDEX(CFV_Tbl[CF Description], MATCH('9.3 MAL- Bus Facilities Entry'!AG322, CFV_Tbl[CF Code], 0)) )</f>
        <v>Field Not Required</v>
      </c>
      <c r="AK322" s="243" t="e" cm="1">
        <f t="array" ref="AK322">INDEX('Custom Field Tbl'!$N$5:$N$446, MATCH('9.3 MAL- Bus Facilities Entry'!$Q322 &amp; '9.3 MAL- Bus Facilities Entry'!AK$3, 'Custom Field Tbl'!$M$5:$M$446 &amp; 'Custom Field Tbl'!$O$5:$O$446, 0 ))</f>
        <v>#N/A</v>
      </c>
      <c r="AL322" s="143" t="str">
        <f>IF(ISNA(INDEX(CFV_Tbl[CF Description], MATCH('9.3 MAL- Bus Facilities Entry'!AK322, CFV_Tbl[CF Code], 0)) ), "Field Not Required", INDEX(CFV_Tbl[CF Description], MATCH('9.3 MAL- Bus Facilities Entry'!AK322, CFV_Tbl[CF Code], 0)) )</f>
        <v>Field Not Required</v>
      </c>
      <c r="AO322" s="243" t="e" cm="1">
        <f t="array" ref="AO322">INDEX('Custom Field Tbl'!$N$5:$N$446, MATCH('9.3 MAL- Bus Facilities Entry'!$Q322 &amp; '9.3 MAL- Bus Facilities Entry'!AO$3, 'Custom Field Tbl'!$M$5:$M$446 &amp; 'Custom Field Tbl'!$O$5:$O$446, 0 ))</f>
        <v>#N/A</v>
      </c>
      <c r="AP322" s="143" t="str">
        <f>IF(ISNA(INDEX(CFV_Tbl[CF Description], MATCH('9.3 MAL- Bus Facilities Entry'!AO322, CFV_Tbl[CF Code], 0)) ), "Field Not Required", INDEX(CFV_Tbl[CF Description], MATCH('9.3 MAL- Bus Facilities Entry'!AO322, CFV_Tbl[CF Code], 0)) )</f>
        <v>Field Not Required</v>
      </c>
      <c r="AS322" s="243" t="e" cm="1">
        <f t="array" ref="AS322">INDEX('Custom Field Tbl'!$N$5:$N$446, MATCH('9.3 MAL- Bus Facilities Entry'!$Q322 &amp; '9.3 MAL- Bus Facilities Entry'!AS$3, 'Custom Field Tbl'!$M$5:$M$446 &amp; 'Custom Field Tbl'!$O$5:$O$446, 0 ))</f>
        <v>#N/A</v>
      </c>
      <c r="AT322" s="143" t="str">
        <f>IF(ISNA(INDEX(CFV_Tbl[CF Description], MATCH('9.3 MAL- Bus Facilities Entry'!AS322, CFV_Tbl[CF Code], 0)) ), "Field Not Required", INDEX(CFV_Tbl[CF Description], MATCH('9.3 MAL- Bus Facilities Entry'!AS322, CFV_Tbl[CF Code], 0)) )</f>
        <v>Field Not Required</v>
      </c>
      <c r="AW322" s="243" t="e" cm="1">
        <f t="array" ref="AW322">INDEX('Custom Field Tbl'!$N$5:$N$446, MATCH('9.3 MAL- Bus Facilities Entry'!$Q322 &amp; '9.3 MAL- Bus Facilities Entry'!AW$3, 'Custom Field Tbl'!$M$5:$M$446 &amp; 'Custom Field Tbl'!$O$5:$O$446, 0 ))</f>
        <v>#N/A</v>
      </c>
      <c r="AX322" s="143" t="str">
        <f>IF(ISNA(INDEX(CFV_Tbl[CF Description], MATCH('9.3 MAL- Bus Facilities Entry'!AW322, CFV_Tbl[CF Code], 0)) ), "Field Not Required", INDEX(CFV_Tbl[CF Description], MATCH('9.3 MAL- Bus Facilities Entry'!AW322, CFV_Tbl[CF Code], 0)) )</f>
        <v>Field Not Required</v>
      </c>
      <c r="BA322" s="243" t="e" cm="1">
        <f t="array" ref="BA322">INDEX('Custom Field Tbl'!$N$5:$N$446, MATCH('9.3 MAL- Bus Facilities Entry'!$Q322 &amp; '9.3 MAL- Bus Facilities Entry'!BA$3, 'Custom Field Tbl'!$M$5:$M$446 &amp; 'Custom Field Tbl'!$O$5:$O$446, 0 ))</f>
        <v>#N/A</v>
      </c>
      <c r="BB322" s="143" t="str">
        <f>IF(ISNA(INDEX(CFV_Tbl[CF Description], MATCH('9.3 MAL- Bus Facilities Entry'!BA322, CFV_Tbl[CF Code], 0)) ), "Field Not Required", INDEX(CFV_Tbl[CF Description], MATCH('9.3 MAL- Bus Facilities Entry'!BA322, CFV_Tbl[CF Code], 0)) )</f>
        <v>Field Not Required</v>
      </c>
      <c r="BE322" s="243" t="e" cm="1">
        <f t="array" ref="BE322">INDEX('Custom Field Tbl'!$N$5:$N$446, MATCH('9.3 MAL- Bus Facilities Entry'!$Q322 &amp; '9.3 MAL- Bus Facilities Entry'!BE$3, 'Custom Field Tbl'!$M$5:$M$446 &amp; 'Custom Field Tbl'!$O$5:$O$446, 0 ))</f>
        <v>#N/A</v>
      </c>
      <c r="BF322" s="143" t="str">
        <f>IF(ISNA(INDEX(CFV_Tbl[CF Description], MATCH('9.3 MAL- Bus Facilities Entry'!BE322, CFV_Tbl[CF Code], 0)) ), "Field Not Required", INDEX(CFV_Tbl[CF Description], MATCH('9.3 MAL- Bus Facilities Entry'!BE322, CFV_Tbl[CF Code], 0)) )</f>
        <v>Field Not Required</v>
      </c>
      <c r="BI322" s="239"/>
      <c r="BJ322" s="243" t="e">
        <f>INDEX(Mnemonic[Code], MATCH('9.3 MAL- Bus Facilities Entry'!BS322, Mnemonic[Description], 0))</f>
        <v>#N/A</v>
      </c>
      <c r="BK322" s="243" t="e">
        <f>INDEX(Mnemonic[Code], MATCH('9.3 MAL- Bus Facilities Entry'!BT322, Mnemonic[Description], 0))</f>
        <v>#N/A</v>
      </c>
      <c r="BL322" s="243" t="e">
        <f>IF(ISNA(INDEX(Mnemonic[Code], MATCH( '9.3 MAL- Bus Facilities Entry'!BU322, Mnemonic[Description], 0)) ),  INDEX(Mnemonic[Code], MATCH( LEFT('9.3 MAL- Bus Facilities Entry'!BU322, LEN(BU322)-2), Mnemonic[Description], 0)),  INDEX(Mnemonic[Code], MATCH( '9.3 MAL- Bus Facilities Entry'!BU322, Mnemonic[Description], 0)) )</f>
        <v>#VALUE!</v>
      </c>
      <c r="BM322" s="243" t="e">
        <f>IF(ISNA(INDEX(Mnemonic[Code], MATCH( '9.3 MAL- Bus Facilities Entry'!BV322, Mnemonic[Description], 0)) ),  INDEX(Mnemonic[Code], MATCH( LEFT('9.3 MAL- Bus Facilities Entry'!BV322, LEN(BV322)-2), Mnemonic[Description], 0)),  INDEX(Mnemonic[Code], MATCH( '9.3 MAL- Bus Facilities Entry'!BV322, Mnemonic[Description], 0)) )</f>
        <v>#VALUE!</v>
      </c>
      <c r="BN322" s="243" t="e">
        <f>IF(ISNA(INDEX(Mnemonic[Code], MATCH( '9.3 MAL- Bus Facilities Entry'!BW322, Mnemonic[Description], 0)) ),  INDEX(Mnemonic[Code], MATCH( LEFT('9.3 MAL- Bus Facilities Entry'!BW322, LEN(BW322)-1), Mnemonic[Description], 0)),  INDEX(Mnemonic[Code], MATCH( '9.3 MAL- Bus Facilities Entry'!BW322, Mnemonic[Description], 0)) )</f>
        <v>#VALUE!</v>
      </c>
      <c r="BO322" s="243" t="e">
        <f>IF(ISNA(INDEX(Mnemonic[Code], MATCH( '9.3 MAL- Bus Facilities Entry'!BX322, Mnemonic[Description], 0)) ),  INDEX(Mnemonic[Code], MATCH( LEFT('9.3 MAL- Bus Facilities Entry'!BX322, LEN(BX322)-1), Mnemonic[Description], 0)),  INDEX(Mnemonic[Code], MATCH( '9.3 MAL- Bus Facilities Entry'!BX322, Mnemonic[Description], 0)) )</f>
        <v>#VALUE!</v>
      </c>
      <c r="BP322" s="243" t="e">
        <f t="shared" si="42"/>
        <v>#N/A</v>
      </c>
      <c r="BQ322" s="243" t="e">
        <f t="shared" si="39"/>
        <v>#N/A</v>
      </c>
      <c r="BR322" s="243" t="e">
        <f t="shared" si="43"/>
        <v>#VALUE!</v>
      </c>
      <c r="BS322" s="245"/>
      <c r="BT322" s="245"/>
      <c r="BU322" s="244"/>
      <c r="BV322" s="244"/>
      <c r="BW322" s="244"/>
      <c r="BX322" s="244"/>
      <c r="BZ322" s="239"/>
      <c r="CA322" s="246" t="e">
        <f>INDEX('MAL-OTHERLOOKUPS'!$ES$4:$ES$56, MATCH('9.3 MAL- Bus Facilities Entry'!CE322, 'MAL-OTHERLOOKUPS'!$ET$4:$ET$56, 0))</f>
        <v>#N/A</v>
      </c>
      <c r="CB322" s="247" t="str">
        <f t="shared" si="44"/>
        <v>L--</v>
      </c>
      <c r="CC322" s="247"/>
      <c r="CD322" s="240"/>
      <c r="CE322" s="240"/>
      <c r="CF322" s="240"/>
      <c r="CG322" s="248"/>
      <c r="CH322" s="240"/>
      <c r="CI322" s="240"/>
      <c r="CJ322" s="249" t="s">
        <v>11299</v>
      </c>
      <c r="CK322" s="249" t="s">
        <v>11299</v>
      </c>
      <c r="CL322" s="250" t="e">
        <v>#N/A</v>
      </c>
      <c r="CM322" s="239"/>
      <c r="CN322" s="251">
        <v>0</v>
      </c>
      <c r="CP322" s="251" t="str">
        <f t="shared" si="45"/>
        <v>0-</v>
      </c>
      <c r="CR322" s="252" t="str">
        <f t="shared" si="40"/>
        <v xml:space="preserve">; ; </v>
      </c>
      <c r="CS322" s="252" t="str">
        <f t="shared" si="41"/>
        <v xml:space="preserve">; ; </v>
      </c>
      <c r="CT322" s="425"/>
      <c r="CU322" s="252" t="e">
        <v>#REF!</v>
      </c>
      <c r="CX322" s="239"/>
      <c r="CY322" s="240"/>
      <c r="CZ322" s="240"/>
      <c r="DA322" s="240"/>
      <c r="DB322" s="239"/>
      <c r="DD322" s="240"/>
      <c r="DE322" s="239"/>
      <c r="DF322" s="253"/>
      <c r="DH322" s="472"/>
      <c r="DI322" s="497"/>
      <c r="DJ322" s="254"/>
      <c r="DK322" s="239"/>
    </row>
    <row r="323" spans="2:115" ht="14.5" x14ac:dyDescent="0.35">
      <c r="B323" s="239"/>
      <c r="C323" s="240"/>
      <c r="D323" s="240"/>
      <c r="E323" s="240"/>
      <c r="F323" s="240"/>
      <c r="G323" s="239"/>
      <c r="H323" s="240"/>
      <c r="J323" s="241"/>
      <c r="K323" s="241"/>
      <c r="M323" s="473"/>
      <c r="O323" s="239"/>
      <c r="Q323" s="143" t="e">
        <f>INDEX(AssetClass[Asset Class], MATCH('9.3 MAL- Bus Facilities Entry'!P323, AssetClass[Class Description], 0))</f>
        <v>#N/A</v>
      </c>
      <c r="R323" s="143"/>
      <c r="S323" s="242"/>
      <c r="T323" s="239"/>
      <c r="U323" s="243" t="e" cm="1">
        <f t="array" ref="U323">INDEX('Custom Field Tbl'!$N$5:$N$446, MATCH('9.3 MAL- Bus Facilities Entry'!$Q323 &amp; '9.3 MAL- Bus Facilities Entry'!U$3, 'Custom Field Tbl'!$M$5:$M$446 &amp; 'Custom Field Tbl'!$O$5:$O$446, 0 ))</f>
        <v>#N/A</v>
      </c>
      <c r="V323" s="143" t="str">
        <f>IF(ISNA(INDEX(CFV_Tbl[CF Description], MATCH('9.3 MAL- Bus Facilities Entry'!U323, CFV_Tbl[CF Code], 0)) ), "Field Not Required", INDEX(CFV_Tbl[CF Description], MATCH('9.3 MAL- Bus Facilities Entry'!U323, CFV_Tbl[CF Code], 0)) )</f>
        <v>Field Not Required</v>
      </c>
      <c r="Y323" s="243" t="e" cm="1">
        <f t="array" ref="Y323">INDEX('Custom Field Tbl'!$N$5:$N$446, MATCH('9.3 MAL- Bus Facilities Entry'!$Q323 &amp; '9.3 MAL- Bus Facilities Entry'!Y$3, 'Custom Field Tbl'!$M$5:$M$446 &amp; 'Custom Field Tbl'!$O$5:$O$446, 0 ))</f>
        <v>#N/A</v>
      </c>
      <c r="Z323" s="143" t="str">
        <f>IF(ISNA(INDEX(CFV_Tbl[CF Description], MATCH('9.3 MAL- Bus Facilities Entry'!Y323, CFV_Tbl[CF Code], 0)) ), "Field Not Required", INDEX(CFV_Tbl[CF Description], MATCH('9.3 MAL- Bus Facilities Entry'!Y323, CFV_Tbl[CF Code], 0)) )</f>
        <v>Field Not Required</v>
      </c>
      <c r="AC323" s="243" t="e" cm="1">
        <f t="array" ref="AC323">INDEX('Custom Field Tbl'!$N$5:$N$446, MATCH('9.3 MAL- Bus Facilities Entry'!$Q323 &amp; '9.3 MAL- Bus Facilities Entry'!AC$3, 'Custom Field Tbl'!$M$5:$M$446 &amp; 'Custom Field Tbl'!$O$5:$O$446, 0 ))</f>
        <v>#N/A</v>
      </c>
      <c r="AD323" s="143" t="str">
        <f>IF(ISNA(INDEX(CFV_Tbl[CF Description], MATCH('9.3 MAL- Bus Facilities Entry'!AC323, CFV_Tbl[CF Code], 0)) ), "Field Not Required", INDEX(CFV_Tbl[CF Description], MATCH('9.3 MAL- Bus Facilities Entry'!AC323, CFV_Tbl[CF Code], 0)) )</f>
        <v>Field Not Required</v>
      </c>
      <c r="AG323" s="243" t="e" cm="1">
        <f t="array" ref="AG323">INDEX('Custom Field Tbl'!$N$5:$N$446, MATCH('9.3 MAL- Bus Facilities Entry'!$Q323 &amp; '9.3 MAL- Bus Facilities Entry'!AG$3, 'Custom Field Tbl'!$M$5:$M$446 &amp; 'Custom Field Tbl'!$O$5:$O$446, 0 ))</f>
        <v>#N/A</v>
      </c>
      <c r="AH323" s="143" t="str">
        <f>IF(ISNA(INDEX(CFV_Tbl[CF Description], MATCH('9.3 MAL- Bus Facilities Entry'!AG323, CFV_Tbl[CF Code], 0)) ), "Field Not Required", INDEX(CFV_Tbl[CF Description], MATCH('9.3 MAL- Bus Facilities Entry'!AG323, CFV_Tbl[CF Code], 0)) )</f>
        <v>Field Not Required</v>
      </c>
      <c r="AK323" s="243" t="e" cm="1">
        <f t="array" ref="AK323">INDEX('Custom Field Tbl'!$N$5:$N$446, MATCH('9.3 MAL- Bus Facilities Entry'!$Q323 &amp; '9.3 MAL- Bus Facilities Entry'!AK$3, 'Custom Field Tbl'!$M$5:$M$446 &amp; 'Custom Field Tbl'!$O$5:$O$446, 0 ))</f>
        <v>#N/A</v>
      </c>
      <c r="AL323" s="143" t="str">
        <f>IF(ISNA(INDEX(CFV_Tbl[CF Description], MATCH('9.3 MAL- Bus Facilities Entry'!AK323, CFV_Tbl[CF Code], 0)) ), "Field Not Required", INDEX(CFV_Tbl[CF Description], MATCH('9.3 MAL- Bus Facilities Entry'!AK323, CFV_Tbl[CF Code], 0)) )</f>
        <v>Field Not Required</v>
      </c>
      <c r="AO323" s="243" t="e" cm="1">
        <f t="array" ref="AO323">INDEX('Custom Field Tbl'!$N$5:$N$446, MATCH('9.3 MAL- Bus Facilities Entry'!$Q323 &amp; '9.3 MAL- Bus Facilities Entry'!AO$3, 'Custom Field Tbl'!$M$5:$M$446 &amp; 'Custom Field Tbl'!$O$5:$O$446, 0 ))</f>
        <v>#N/A</v>
      </c>
      <c r="AP323" s="143" t="str">
        <f>IF(ISNA(INDEX(CFV_Tbl[CF Description], MATCH('9.3 MAL- Bus Facilities Entry'!AO323, CFV_Tbl[CF Code], 0)) ), "Field Not Required", INDEX(CFV_Tbl[CF Description], MATCH('9.3 MAL- Bus Facilities Entry'!AO323, CFV_Tbl[CF Code], 0)) )</f>
        <v>Field Not Required</v>
      </c>
      <c r="AS323" s="243" t="e" cm="1">
        <f t="array" ref="AS323">INDEX('Custom Field Tbl'!$N$5:$N$446, MATCH('9.3 MAL- Bus Facilities Entry'!$Q323 &amp; '9.3 MAL- Bus Facilities Entry'!AS$3, 'Custom Field Tbl'!$M$5:$M$446 &amp; 'Custom Field Tbl'!$O$5:$O$446, 0 ))</f>
        <v>#N/A</v>
      </c>
      <c r="AT323" s="143" t="str">
        <f>IF(ISNA(INDEX(CFV_Tbl[CF Description], MATCH('9.3 MAL- Bus Facilities Entry'!AS323, CFV_Tbl[CF Code], 0)) ), "Field Not Required", INDEX(CFV_Tbl[CF Description], MATCH('9.3 MAL- Bus Facilities Entry'!AS323, CFV_Tbl[CF Code], 0)) )</f>
        <v>Field Not Required</v>
      </c>
      <c r="AW323" s="243" t="e" cm="1">
        <f t="array" ref="AW323">INDEX('Custom Field Tbl'!$N$5:$N$446, MATCH('9.3 MAL- Bus Facilities Entry'!$Q323 &amp; '9.3 MAL- Bus Facilities Entry'!AW$3, 'Custom Field Tbl'!$M$5:$M$446 &amp; 'Custom Field Tbl'!$O$5:$O$446, 0 ))</f>
        <v>#N/A</v>
      </c>
      <c r="AX323" s="143" t="str">
        <f>IF(ISNA(INDEX(CFV_Tbl[CF Description], MATCH('9.3 MAL- Bus Facilities Entry'!AW323, CFV_Tbl[CF Code], 0)) ), "Field Not Required", INDEX(CFV_Tbl[CF Description], MATCH('9.3 MAL- Bus Facilities Entry'!AW323, CFV_Tbl[CF Code], 0)) )</f>
        <v>Field Not Required</v>
      </c>
      <c r="BA323" s="243" t="e" cm="1">
        <f t="array" ref="BA323">INDEX('Custom Field Tbl'!$N$5:$N$446, MATCH('9.3 MAL- Bus Facilities Entry'!$Q323 &amp; '9.3 MAL- Bus Facilities Entry'!BA$3, 'Custom Field Tbl'!$M$5:$M$446 &amp; 'Custom Field Tbl'!$O$5:$O$446, 0 ))</f>
        <v>#N/A</v>
      </c>
      <c r="BB323" s="143" t="str">
        <f>IF(ISNA(INDEX(CFV_Tbl[CF Description], MATCH('9.3 MAL- Bus Facilities Entry'!BA323, CFV_Tbl[CF Code], 0)) ), "Field Not Required", INDEX(CFV_Tbl[CF Description], MATCH('9.3 MAL- Bus Facilities Entry'!BA323, CFV_Tbl[CF Code], 0)) )</f>
        <v>Field Not Required</v>
      </c>
      <c r="BE323" s="243" t="e" cm="1">
        <f t="array" ref="BE323">INDEX('Custom Field Tbl'!$N$5:$N$446, MATCH('9.3 MAL- Bus Facilities Entry'!$Q323 &amp; '9.3 MAL- Bus Facilities Entry'!BE$3, 'Custom Field Tbl'!$M$5:$M$446 &amp; 'Custom Field Tbl'!$O$5:$O$446, 0 ))</f>
        <v>#N/A</v>
      </c>
      <c r="BF323" s="143" t="str">
        <f>IF(ISNA(INDEX(CFV_Tbl[CF Description], MATCH('9.3 MAL- Bus Facilities Entry'!BE323, CFV_Tbl[CF Code], 0)) ), "Field Not Required", INDEX(CFV_Tbl[CF Description], MATCH('9.3 MAL- Bus Facilities Entry'!BE323, CFV_Tbl[CF Code], 0)) )</f>
        <v>Field Not Required</v>
      </c>
      <c r="BI323" s="239"/>
      <c r="BJ323" s="243" t="e">
        <f>INDEX(Mnemonic[Code], MATCH('9.3 MAL- Bus Facilities Entry'!BS323, Mnemonic[Description], 0))</f>
        <v>#N/A</v>
      </c>
      <c r="BK323" s="243" t="e">
        <f>INDEX(Mnemonic[Code], MATCH('9.3 MAL- Bus Facilities Entry'!BT323, Mnemonic[Description], 0))</f>
        <v>#N/A</v>
      </c>
      <c r="BL323" s="243" t="e">
        <f>IF(ISNA(INDEX(Mnemonic[Code], MATCH( '9.3 MAL- Bus Facilities Entry'!BU323, Mnemonic[Description], 0)) ),  INDEX(Mnemonic[Code], MATCH( LEFT('9.3 MAL- Bus Facilities Entry'!BU323, LEN(BU323)-2), Mnemonic[Description], 0)),  INDEX(Mnemonic[Code], MATCH( '9.3 MAL- Bus Facilities Entry'!BU323, Mnemonic[Description], 0)) )</f>
        <v>#VALUE!</v>
      </c>
      <c r="BM323" s="243" t="e">
        <f>IF(ISNA(INDEX(Mnemonic[Code], MATCH( '9.3 MAL- Bus Facilities Entry'!BV323, Mnemonic[Description], 0)) ),  INDEX(Mnemonic[Code], MATCH( LEFT('9.3 MAL- Bus Facilities Entry'!BV323, LEN(BV323)-2), Mnemonic[Description], 0)),  INDEX(Mnemonic[Code], MATCH( '9.3 MAL- Bus Facilities Entry'!BV323, Mnemonic[Description], 0)) )</f>
        <v>#VALUE!</v>
      </c>
      <c r="BN323" s="243" t="e">
        <f>IF(ISNA(INDEX(Mnemonic[Code], MATCH( '9.3 MAL- Bus Facilities Entry'!BW323, Mnemonic[Description], 0)) ),  INDEX(Mnemonic[Code], MATCH( LEFT('9.3 MAL- Bus Facilities Entry'!BW323, LEN(BW323)-1), Mnemonic[Description], 0)),  INDEX(Mnemonic[Code], MATCH( '9.3 MAL- Bus Facilities Entry'!BW323, Mnemonic[Description], 0)) )</f>
        <v>#VALUE!</v>
      </c>
      <c r="BO323" s="243" t="e">
        <f>IF(ISNA(INDEX(Mnemonic[Code], MATCH( '9.3 MAL- Bus Facilities Entry'!BX323, Mnemonic[Description], 0)) ),  INDEX(Mnemonic[Code], MATCH( LEFT('9.3 MAL- Bus Facilities Entry'!BX323, LEN(BX323)-1), Mnemonic[Description], 0)),  INDEX(Mnemonic[Code], MATCH( '9.3 MAL- Bus Facilities Entry'!BX323, Mnemonic[Description], 0)) )</f>
        <v>#VALUE!</v>
      </c>
      <c r="BP323" s="243" t="e">
        <f t="shared" si="42"/>
        <v>#N/A</v>
      </c>
      <c r="BQ323" s="243" t="e">
        <f t="shared" si="39"/>
        <v>#N/A</v>
      </c>
      <c r="BR323" s="243" t="e">
        <f t="shared" si="43"/>
        <v>#VALUE!</v>
      </c>
      <c r="BS323" s="245"/>
      <c r="BT323" s="245"/>
      <c r="BU323" s="244"/>
      <c r="BV323" s="244"/>
      <c r="BW323" s="244"/>
      <c r="BX323" s="244"/>
      <c r="BZ323" s="239"/>
      <c r="CA323" s="246" t="e">
        <f>INDEX('MAL-OTHERLOOKUPS'!$ES$4:$ES$56, MATCH('9.3 MAL- Bus Facilities Entry'!CE323, 'MAL-OTHERLOOKUPS'!$ET$4:$ET$56, 0))</f>
        <v>#N/A</v>
      </c>
      <c r="CB323" s="247" t="str">
        <f t="shared" si="44"/>
        <v>L--</v>
      </c>
      <c r="CC323" s="247"/>
      <c r="CD323" s="240"/>
      <c r="CE323" s="240"/>
      <c r="CF323" s="240"/>
      <c r="CG323" s="248"/>
      <c r="CH323" s="240"/>
      <c r="CI323" s="240"/>
      <c r="CJ323" s="249" t="s">
        <v>11299</v>
      </c>
      <c r="CK323" s="249" t="s">
        <v>11299</v>
      </c>
      <c r="CL323" s="250" t="e">
        <v>#N/A</v>
      </c>
      <c r="CM323" s="239"/>
      <c r="CN323" s="251">
        <v>0</v>
      </c>
      <c r="CP323" s="251" t="str">
        <f t="shared" si="45"/>
        <v>0-</v>
      </c>
      <c r="CR323" s="252" t="str">
        <f t="shared" si="40"/>
        <v xml:space="preserve">; ; </v>
      </c>
      <c r="CS323" s="252" t="str">
        <f t="shared" si="41"/>
        <v xml:space="preserve">; ; </v>
      </c>
      <c r="CT323" s="425"/>
      <c r="CU323" s="252" t="e">
        <v>#REF!</v>
      </c>
      <c r="CX323" s="239"/>
      <c r="CY323" s="240"/>
      <c r="CZ323" s="240"/>
      <c r="DA323" s="240"/>
      <c r="DB323" s="239"/>
      <c r="DD323" s="240"/>
      <c r="DE323" s="239"/>
      <c r="DF323" s="253"/>
      <c r="DH323" s="472"/>
      <c r="DI323" s="497"/>
      <c r="DJ323" s="254"/>
      <c r="DK323" s="239"/>
    </row>
    <row r="324" spans="2:115" ht="14.5" x14ac:dyDescent="0.35">
      <c r="B324" s="239"/>
      <c r="C324" s="240"/>
      <c r="D324" s="240"/>
      <c r="E324" s="240"/>
      <c r="F324" s="240"/>
      <c r="G324" s="239"/>
      <c r="H324" s="240"/>
      <c r="J324" s="241"/>
      <c r="K324" s="241"/>
      <c r="M324" s="473"/>
      <c r="O324" s="239"/>
      <c r="Q324" s="143" t="e">
        <f>INDEX(AssetClass[Asset Class], MATCH('9.3 MAL- Bus Facilities Entry'!P324, AssetClass[Class Description], 0))</f>
        <v>#N/A</v>
      </c>
      <c r="R324" s="143"/>
      <c r="S324" s="242"/>
      <c r="T324" s="239"/>
      <c r="U324" s="243" t="e" cm="1">
        <f t="array" ref="U324">INDEX('Custom Field Tbl'!$N$5:$N$446, MATCH('9.3 MAL- Bus Facilities Entry'!$Q324 &amp; '9.3 MAL- Bus Facilities Entry'!U$3, 'Custom Field Tbl'!$M$5:$M$446 &amp; 'Custom Field Tbl'!$O$5:$O$446, 0 ))</f>
        <v>#N/A</v>
      </c>
      <c r="V324" s="143" t="str">
        <f>IF(ISNA(INDEX(CFV_Tbl[CF Description], MATCH('9.3 MAL- Bus Facilities Entry'!U324, CFV_Tbl[CF Code], 0)) ), "Field Not Required", INDEX(CFV_Tbl[CF Description], MATCH('9.3 MAL- Bus Facilities Entry'!U324, CFV_Tbl[CF Code], 0)) )</f>
        <v>Field Not Required</v>
      </c>
      <c r="Y324" s="243" t="e" cm="1">
        <f t="array" ref="Y324">INDEX('Custom Field Tbl'!$N$5:$N$446, MATCH('9.3 MAL- Bus Facilities Entry'!$Q324 &amp; '9.3 MAL- Bus Facilities Entry'!Y$3, 'Custom Field Tbl'!$M$5:$M$446 &amp; 'Custom Field Tbl'!$O$5:$O$446, 0 ))</f>
        <v>#N/A</v>
      </c>
      <c r="Z324" s="143" t="str">
        <f>IF(ISNA(INDEX(CFV_Tbl[CF Description], MATCH('9.3 MAL- Bus Facilities Entry'!Y324, CFV_Tbl[CF Code], 0)) ), "Field Not Required", INDEX(CFV_Tbl[CF Description], MATCH('9.3 MAL- Bus Facilities Entry'!Y324, CFV_Tbl[CF Code], 0)) )</f>
        <v>Field Not Required</v>
      </c>
      <c r="AC324" s="243" t="e" cm="1">
        <f t="array" ref="AC324">INDEX('Custom Field Tbl'!$N$5:$N$446, MATCH('9.3 MAL- Bus Facilities Entry'!$Q324 &amp; '9.3 MAL- Bus Facilities Entry'!AC$3, 'Custom Field Tbl'!$M$5:$M$446 &amp; 'Custom Field Tbl'!$O$5:$O$446, 0 ))</f>
        <v>#N/A</v>
      </c>
      <c r="AD324" s="143" t="str">
        <f>IF(ISNA(INDEX(CFV_Tbl[CF Description], MATCH('9.3 MAL- Bus Facilities Entry'!AC324, CFV_Tbl[CF Code], 0)) ), "Field Not Required", INDEX(CFV_Tbl[CF Description], MATCH('9.3 MAL- Bus Facilities Entry'!AC324, CFV_Tbl[CF Code], 0)) )</f>
        <v>Field Not Required</v>
      </c>
      <c r="AG324" s="243" t="e" cm="1">
        <f t="array" ref="AG324">INDEX('Custom Field Tbl'!$N$5:$N$446, MATCH('9.3 MAL- Bus Facilities Entry'!$Q324 &amp; '9.3 MAL- Bus Facilities Entry'!AG$3, 'Custom Field Tbl'!$M$5:$M$446 &amp; 'Custom Field Tbl'!$O$5:$O$446, 0 ))</f>
        <v>#N/A</v>
      </c>
      <c r="AH324" s="143" t="str">
        <f>IF(ISNA(INDEX(CFV_Tbl[CF Description], MATCH('9.3 MAL- Bus Facilities Entry'!AG324, CFV_Tbl[CF Code], 0)) ), "Field Not Required", INDEX(CFV_Tbl[CF Description], MATCH('9.3 MAL- Bus Facilities Entry'!AG324, CFV_Tbl[CF Code], 0)) )</f>
        <v>Field Not Required</v>
      </c>
      <c r="AK324" s="243" t="e" cm="1">
        <f t="array" ref="AK324">INDEX('Custom Field Tbl'!$N$5:$N$446, MATCH('9.3 MAL- Bus Facilities Entry'!$Q324 &amp; '9.3 MAL- Bus Facilities Entry'!AK$3, 'Custom Field Tbl'!$M$5:$M$446 &amp; 'Custom Field Tbl'!$O$5:$O$446, 0 ))</f>
        <v>#N/A</v>
      </c>
      <c r="AL324" s="143" t="str">
        <f>IF(ISNA(INDEX(CFV_Tbl[CF Description], MATCH('9.3 MAL- Bus Facilities Entry'!AK324, CFV_Tbl[CF Code], 0)) ), "Field Not Required", INDEX(CFV_Tbl[CF Description], MATCH('9.3 MAL- Bus Facilities Entry'!AK324, CFV_Tbl[CF Code], 0)) )</f>
        <v>Field Not Required</v>
      </c>
      <c r="AO324" s="243" t="e" cm="1">
        <f t="array" ref="AO324">INDEX('Custom Field Tbl'!$N$5:$N$446, MATCH('9.3 MAL- Bus Facilities Entry'!$Q324 &amp; '9.3 MAL- Bus Facilities Entry'!AO$3, 'Custom Field Tbl'!$M$5:$M$446 &amp; 'Custom Field Tbl'!$O$5:$O$446, 0 ))</f>
        <v>#N/A</v>
      </c>
      <c r="AP324" s="143" t="str">
        <f>IF(ISNA(INDEX(CFV_Tbl[CF Description], MATCH('9.3 MAL- Bus Facilities Entry'!AO324, CFV_Tbl[CF Code], 0)) ), "Field Not Required", INDEX(CFV_Tbl[CF Description], MATCH('9.3 MAL- Bus Facilities Entry'!AO324, CFV_Tbl[CF Code], 0)) )</f>
        <v>Field Not Required</v>
      </c>
      <c r="AS324" s="243" t="e" cm="1">
        <f t="array" ref="AS324">INDEX('Custom Field Tbl'!$N$5:$N$446, MATCH('9.3 MAL- Bus Facilities Entry'!$Q324 &amp; '9.3 MAL- Bus Facilities Entry'!AS$3, 'Custom Field Tbl'!$M$5:$M$446 &amp; 'Custom Field Tbl'!$O$5:$O$446, 0 ))</f>
        <v>#N/A</v>
      </c>
      <c r="AT324" s="143" t="str">
        <f>IF(ISNA(INDEX(CFV_Tbl[CF Description], MATCH('9.3 MAL- Bus Facilities Entry'!AS324, CFV_Tbl[CF Code], 0)) ), "Field Not Required", INDEX(CFV_Tbl[CF Description], MATCH('9.3 MAL- Bus Facilities Entry'!AS324, CFV_Tbl[CF Code], 0)) )</f>
        <v>Field Not Required</v>
      </c>
      <c r="AW324" s="243" t="e" cm="1">
        <f t="array" ref="AW324">INDEX('Custom Field Tbl'!$N$5:$N$446, MATCH('9.3 MAL- Bus Facilities Entry'!$Q324 &amp; '9.3 MAL- Bus Facilities Entry'!AW$3, 'Custom Field Tbl'!$M$5:$M$446 &amp; 'Custom Field Tbl'!$O$5:$O$446, 0 ))</f>
        <v>#N/A</v>
      </c>
      <c r="AX324" s="143" t="str">
        <f>IF(ISNA(INDEX(CFV_Tbl[CF Description], MATCH('9.3 MAL- Bus Facilities Entry'!AW324, CFV_Tbl[CF Code], 0)) ), "Field Not Required", INDEX(CFV_Tbl[CF Description], MATCH('9.3 MAL- Bus Facilities Entry'!AW324, CFV_Tbl[CF Code], 0)) )</f>
        <v>Field Not Required</v>
      </c>
      <c r="BA324" s="243" t="e" cm="1">
        <f t="array" ref="BA324">INDEX('Custom Field Tbl'!$N$5:$N$446, MATCH('9.3 MAL- Bus Facilities Entry'!$Q324 &amp; '9.3 MAL- Bus Facilities Entry'!BA$3, 'Custom Field Tbl'!$M$5:$M$446 &amp; 'Custom Field Tbl'!$O$5:$O$446, 0 ))</f>
        <v>#N/A</v>
      </c>
      <c r="BB324" s="143" t="str">
        <f>IF(ISNA(INDEX(CFV_Tbl[CF Description], MATCH('9.3 MAL- Bus Facilities Entry'!BA324, CFV_Tbl[CF Code], 0)) ), "Field Not Required", INDEX(CFV_Tbl[CF Description], MATCH('9.3 MAL- Bus Facilities Entry'!BA324, CFV_Tbl[CF Code], 0)) )</f>
        <v>Field Not Required</v>
      </c>
      <c r="BE324" s="243" t="e" cm="1">
        <f t="array" ref="BE324">INDEX('Custom Field Tbl'!$N$5:$N$446, MATCH('9.3 MAL- Bus Facilities Entry'!$Q324 &amp; '9.3 MAL- Bus Facilities Entry'!BE$3, 'Custom Field Tbl'!$M$5:$M$446 &amp; 'Custom Field Tbl'!$O$5:$O$446, 0 ))</f>
        <v>#N/A</v>
      </c>
      <c r="BF324" s="143" t="str">
        <f>IF(ISNA(INDEX(CFV_Tbl[CF Description], MATCH('9.3 MAL- Bus Facilities Entry'!BE324, CFV_Tbl[CF Code], 0)) ), "Field Not Required", INDEX(CFV_Tbl[CF Description], MATCH('9.3 MAL- Bus Facilities Entry'!BE324, CFV_Tbl[CF Code], 0)) )</f>
        <v>Field Not Required</v>
      </c>
      <c r="BI324" s="239"/>
      <c r="BJ324" s="243" t="e">
        <f>INDEX(Mnemonic[Code], MATCH('9.3 MAL- Bus Facilities Entry'!BS324, Mnemonic[Description], 0))</f>
        <v>#N/A</v>
      </c>
      <c r="BK324" s="243" t="e">
        <f>INDEX(Mnemonic[Code], MATCH('9.3 MAL- Bus Facilities Entry'!BT324, Mnemonic[Description], 0))</f>
        <v>#N/A</v>
      </c>
      <c r="BL324" s="243" t="e">
        <f>IF(ISNA(INDEX(Mnemonic[Code], MATCH( '9.3 MAL- Bus Facilities Entry'!BU324, Mnemonic[Description], 0)) ),  INDEX(Mnemonic[Code], MATCH( LEFT('9.3 MAL- Bus Facilities Entry'!BU324, LEN(BU324)-2), Mnemonic[Description], 0)),  INDEX(Mnemonic[Code], MATCH( '9.3 MAL- Bus Facilities Entry'!BU324, Mnemonic[Description], 0)) )</f>
        <v>#VALUE!</v>
      </c>
      <c r="BM324" s="243" t="e">
        <f>IF(ISNA(INDEX(Mnemonic[Code], MATCH( '9.3 MAL- Bus Facilities Entry'!BV324, Mnemonic[Description], 0)) ),  INDEX(Mnemonic[Code], MATCH( LEFT('9.3 MAL- Bus Facilities Entry'!BV324, LEN(BV324)-2), Mnemonic[Description], 0)),  INDEX(Mnemonic[Code], MATCH( '9.3 MAL- Bus Facilities Entry'!BV324, Mnemonic[Description], 0)) )</f>
        <v>#VALUE!</v>
      </c>
      <c r="BN324" s="243" t="e">
        <f>IF(ISNA(INDEX(Mnemonic[Code], MATCH( '9.3 MAL- Bus Facilities Entry'!BW324, Mnemonic[Description], 0)) ),  INDEX(Mnemonic[Code], MATCH( LEFT('9.3 MAL- Bus Facilities Entry'!BW324, LEN(BW324)-1), Mnemonic[Description], 0)),  INDEX(Mnemonic[Code], MATCH( '9.3 MAL- Bus Facilities Entry'!BW324, Mnemonic[Description], 0)) )</f>
        <v>#VALUE!</v>
      </c>
      <c r="BO324" s="243" t="e">
        <f>IF(ISNA(INDEX(Mnemonic[Code], MATCH( '9.3 MAL- Bus Facilities Entry'!BX324, Mnemonic[Description], 0)) ),  INDEX(Mnemonic[Code], MATCH( LEFT('9.3 MAL- Bus Facilities Entry'!BX324, LEN(BX324)-1), Mnemonic[Description], 0)),  INDEX(Mnemonic[Code], MATCH( '9.3 MAL- Bus Facilities Entry'!BX324, Mnemonic[Description], 0)) )</f>
        <v>#VALUE!</v>
      </c>
      <c r="BP324" s="243" t="e">
        <f t="shared" si="42"/>
        <v>#N/A</v>
      </c>
      <c r="BQ324" s="243" t="e">
        <f t="shared" si="39"/>
        <v>#N/A</v>
      </c>
      <c r="BR324" s="243" t="e">
        <f t="shared" si="43"/>
        <v>#VALUE!</v>
      </c>
      <c r="BS324" s="245"/>
      <c r="BT324" s="245"/>
      <c r="BU324" s="244"/>
      <c r="BV324" s="244"/>
      <c r="BW324" s="244"/>
      <c r="BX324" s="244"/>
      <c r="BZ324" s="239"/>
      <c r="CA324" s="246" t="e">
        <f>INDEX('MAL-OTHERLOOKUPS'!$ES$4:$ES$56, MATCH('9.3 MAL- Bus Facilities Entry'!CE324, 'MAL-OTHERLOOKUPS'!$ET$4:$ET$56, 0))</f>
        <v>#N/A</v>
      </c>
      <c r="CB324" s="247" t="str">
        <f t="shared" si="44"/>
        <v>L--</v>
      </c>
      <c r="CC324" s="247"/>
      <c r="CD324" s="240"/>
      <c r="CE324" s="240"/>
      <c r="CF324" s="240"/>
      <c r="CG324" s="248"/>
      <c r="CH324" s="240"/>
      <c r="CI324" s="240"/>
      <c r="CJ324" s="249" t="s">
        <v>11299</v>
      </c>
      <c r="CK324" s="249" t="s">
        <v>11299</v>
      </c>
      <c r="CL324" s="250" t="e">
        <v>#N/A</v>
      </c>
      <c r="CM324" s="239"/>
      <c r="CN324" s="251">
        <v>0</v>
      </c>
      <c r="CP324" s="251" t="str">
        <f t="shared" si="45"/>
        <v>0-</v>
      </c>
      <c r="CR324" s="252" t="str">
        <f t="shared" si="40"/>
        <v xml:space="preserve">; ; </v>
      </c>
      <c r="CS324" s="252" t="str">
        <f t="shared" si="41"/>
        <v xml:space="preserve">; ; </v>
      </c>
      <c r="CT324" s="425"/>
      <c r="CU324" s="252" t="e">
        <v>#REF!</v>
      </c>
      <c r="CX324" s="239"/>
      <c r="CY324" s="240"/>
      <c r="CZ324" s="240"/>
      <c r="DA324" s="240"/>
      <c r="DB324" s="239"/>
      <c r="DD324" s="240"/>
      <c r="DE324" s="239"/>
      <c r="DF324" s="253"/>
      <c r="DH324" s="472"/>
      <c r="DI324" s="497"/>
      <c r="DJ324" s="254"/>
      <c r="DK324" s="239"/>
    </row>
    <row r="325" spans="2:115" ht="14.5" x14ac:dyDescent="0.35">
      <c r="B325" s="239"/>
      <c r="C325" s="240"/>
      <c r="D325" s="240"/>
      <c r="E325" s="240"/>
      <c r="F325" s="240"/>
      <c r="G325" s="239"/>
      <c r="H325" s="240"/>
      <c r="J325" s="241"/>
      <c r="K325" s="241"/>
      <c r="M325" s="473"/>
      <c r="O325" s="239"/>
      <c r="Q325" s="143" t="e">
        <f>INDEX(AssetClass[Asset Class], MATCH('9.3 MAL- Bus Facilities Entry'!P325, AssetClass[Class Description], 0))</f>
        <v>#N/A</v>
      </c>
      <c r="R325" s="143"/>
      <c r="S325" s="242"/>
      <c r="T325" s="239"/>
      <c r="U325" s="243" t="e" cm="1">
        <f t="array" ref="U325">INDEX('Custom Field Tbl'!$N$5:$N$446, MATCH('9.3 MAL- Bus Facilities Entry'!$Q325 &amp; '9.3 MAL- Bus Facilities Entry'!U$3, 'Custom Field Tbl'!$M$5:$M$446 &amp; 'Custom Field Tbl'!$O$5:$O$446, 0 ))</f>
        <v>#N/A</v>
      </c>
      <c r="V325" s="143" t="str">
        <f>IF(ISNA(INDEX(CFV_Tbl[CF Description], MATCH('9.3 MAL- Bus Facilities Entry'!U325, CFV_Tbl[CF Code], 0)) ), "Field Not Required", INDEX(CFV_Tbl[CF Description], MATCH('9.3 MAL- Bus Facilities Entry'!U325, CFV_Tbl[CF Code], 0)) )</f>
        <v>Field Not Required</v>
      </c>
      <c r="Y325" s="243" t="e" cm="1">
        <f t="array" ref="Y325">INDEX('Custom Field Tbl'!$N$5:$N$446, MATCH('9.3 MAL- Bus Facilities Entry'!$Q325 &amp; '9.3 MAL- Bus Facilities Entry'!Y$3, 'Custom Field Tbl'!$M$5:$M$446 &amp; 'Custom Field Tbl'!$O$5:$O$446, 0 ))</f>
        <v>#N/A</v>
      </c>
      <c r="Z325" s="143" t="str">
        <f>IF(ISNA(INDEX(CFV_Tbl[CF Description], MATCH('9.3 MAL- Bus Facilities Entry'!Y325, CFV_Tbl[CF Code], 0)) ), "Field Not Required", INDEX(CFV_Tbl[CF Description], MATCH('9.3 MAL- Bus Facilities Entry'!Y325, CFV_Tbl[CF Code], 0)) )</f>
        <v>Field Not Required</v>
      </c>
      <c r="AC325" s="243" t="e" cm="1">
        <f t="array" ref="AC325">INDEX('Custom Field Tbl'!$N$5:$N$446, MATCH('9.3 MAL- Bus Facilities Entry'!$Q325 &amp; '9.3 MAL- Bus Facilities Entry'!AC$3, 'Custom Field Tbl'!$M$5:$M$446 &amp; 'Custom Field Tbl'!$O$5:$O$446, 0 ))</f>
        <v>#N/A</v>
      </c>
      <c r="AD325" s="143" t="str">
        <f>IF(ISNA(INDEX(CFV_Tbl[CF Description], MATCH('9.3 MAL- Bus Facilities Entry'!AC325, CFV_Tbl[CF Code], 0)) ), "Field Not Required", INDEX(CFV_Tbl[CF Description], MATCH('9.3 MAL- Bus Facilities Entry'!AC325, CFV_Tbl[CF Code], 0)) )</f>
        <v>Field Not Required</v>
      </c>
      <c r="AG325" s="243" t="e" cm="1">
        <f t="array" ref="AG325">INDEX('Custom Field Tbl'!$N$5:$N$446, MATCH('9.3 MAL- Bus Facilities Entry'!$Q325 &amp; '9.3 MAL- Bus Facilities Entry'!AG$3, 'Custom Field Tbl'!$M$5:$M$446 &amp; 'Custom Field Tbl'!$O$5:$O$446, 0 ))</f>
        <v>#N/A</v>
      </c>
      <c r="AH325" s="143" t="str">
        <f>IF(ISNA(INDEX(CFV_Tbl[CF Description], MATCH('9.3 MAL- Bus Facilities Entry'!AG325, CFV_Tbl[CF Code], 0)) ), "Field Not Required", INDEX(CFV_Tbl[CF Description], MATCH('9.3 MAL- Bus Facilities Entry'!AG325, CFV_Tbl[CF Code], 0)) )</f>
        <v>Field Not Required</v>
      </c>
      <c r="AK325" s="243" t="e" cm="1">
        <f t="array" ref="AK325">INDEX('Custom Field Tbl'!$N$5:$N$446, MATCH('9.3 MAL- Bus Facilities Entry'!$Q325 &amp; '9.3 MAL- Bus Facilities Entry'!AK$3, 'Custom Field Tbl'!$M$5:$M$446 &amp; 'Custom Field Tbl'!$O$5:$O$446, 0 ))</f>
        <v>#N/A</v>
      </c>
      <c r="AL325" s="143" t="str">
        <f>IF(ISNA(INDEX(CFV_Tbl[CF Description], MATCH('9.3 MAL- Bus Facilities Entry'!AK325, CFV_Tbl[CF Code], 0)) ), "Field Not Required", INDEX(CFV_Tbl[CF Description], MATCH('9.3 MAL- Bus Facilities Entry'!AK325, CFV_Tbl[CF Code], 0)) )</f>
        <v>Field Not Required</v>
      </c>
      <c r="AO325" s="243" t="e" cm="1">
        <f t="array" ref="AO325">INDEX('Custom Field Tbl'!$N$5:$N$446, MATCH('9.3 MAL- Bus Facilities Entry'!$Q325 &amp; '9.3 MAL- Bus Facilities Entry'!AO$3, 'Custom Field Tbl'!$M$5:$M$446 &amp; 'Custom Field Tbl'!$O$5:$O$446, 0 ))</f>
        <v>#N/A</v>
      </c>
      <c r="AP325" s="143" t="str">
        <f>IF(ISNA(INDEX(CFV_Tbl[CF Description], MATCH('9.3 MAL- Bus Facilities Entry'!AO325, CFV_Tbl[CF Code], 0)) ), "Field Not Required", INDEX(CFV_Tbl[CF Description], MATCH('9.3 MAL- Bus Facilities Entry'!AO325, CFV_Tbl[CF Code], 0)) )</f>
        <v>Field Not Required</v>
      </c>
      <c r="AS325" s="243" t="e" cm="1">
        <f t="array" ref="AS325">INDEX('Custom Field Tbl'!$N$5:$N$446, MATCH('9.3 MAL- Bus Facilities Entry'!$Q325 &amp; '9.3 MAL- Bus Facilities Entry'!AS$3, 'Custom Field Tbl'!$M$5:$M$446 &amp; 'Custom Field Tbl'!$O$5:$O$446, 0 ))</f>
        <v>#N/A</v>
      </c>
      <c r="AT325" s="143" t="str">
        <f>IF(ISNA(INDEX(CFV_Tbl[CF Description], MATCH('9.3 MAL- Bus Facilities Entry'!AS325, CFV_Tbl[CF Code], 0)) ), "Field Not Required", INDEX(CFV_Tbl[CF Description], MATCH('9.3 MAL- Bus Facilities Entry'!AS325, CFV_Tbl[CF Code], 0)) )</f>
        <v>Field Not Required</v>
      </c>
      <c r="AW325" s="243" t="e" cm="1">
        <f t="array" ref="AW325">INDEX('Custom Field Tbl'!$N$5:$N$446, MATCH('9.3 MAL- Bus Facilities Entry'!$Q325 &amp; '9.3 MAL- Bus Facilities Entry'!AW$3, 'Custom Field Tbl'!$M$5:$M$446 &amp; 'Custom Field Tbl'!$O$5:$O$446, 0 ))</f>
        <v>#N/A</v>
      </c>
      <c r="AX325" s="143" t="str">
        <f>IF(ISNA(INDEX(CFV_Tbl[CF Description], MATCH('9.3 MAL- Bus Facilities Entry'!AW325, CFV_Tbl[CF Code], 0)) ), "Field Not Required", INDEX(CFV_Tbl[CF Description], MATCH('9.3 MAL- Bus Facilities Entry'!AW325, CFV_Tbl[CF Code], 0)) )</f>
        <v>Field Not Required</v>
      </c>
      <c r="BA325" s="243" t="e" cm="1">
        <f t="array" ref="BA325">INDEX('Custom Field Tbl'!$N$5:$N$446, MATCH('9.3 MAL- Bus Facilities Entry'!$Q325 &amp; '9.3 MAL- Bus Facilities Entry'!BA$3, 'Custom Field Tbl'!$M$5:$M$446 &amp; 'Custom Field Tbl'!$O$5:$O$446, 0 ))</f>
        <v>#N/A</v>
      </c>
      <c r="BB325" s="143" t="str">
        <f>IF(ISNA(INDEX(CFV_Tbl[CF Description], MATCH('9.3 MAL- Bus Facilities Entry'!BA325, CFV_Tbl[CF Code], 0)) ), "Field Not Required", INDEX(CFV_Tbl[CF Description], MATCH('9.3 MAL- Bus Facilities Entry'!BA325, CFV_Tbl[CF Code], 0)) )</f>
        <v>Field Not Required</v>
      </c>
      <c r="BE325" s="243" t="e" cm="1">
        <f t="array" ref="BE325">INDEX('Custom Field Tbl'!$N$5:$N$446, MATCH('9.3 MAL- Bus Facilities Entry'!$Q325 &amp; '9.3 MAL- Bus Facilities Entry'!BE$3, 'Custom Field Tbl'!$M$5:$M$446 &amp; 'Custom Field Tbl'!$O$5:$O$446, 0 ))</f>
        <v>#N/A</v>
      </c>
      <c r="BF325" s="143" t="str">
        <f>IF(ISNA(INDEX(CFV_Tbl[CF Description], MATCH('9.3 MAL- Bus Facilities Entry'!BE325, CFV_Tbl[CF Code], 0)) ), "Field Not Required", INDEX(CFV_Tbl[CF Description], MATCH('9.3 MAL- Bus Facilities Entry'!BE325, CFV_Tbl[CF Code], 0)) )</f>
        <v>Field Not Required</v>
      </c>
      <c r="BI325" s="239"/>
      <c r="BJ325" s="243" t="e">
        <f>INDEX(Mnemonic[Code], MATCH('9.3 MAL- Bus Facilities Entry'!BS325, Mnemonic[Description], 0))</f>
        <v>#N/A</v>
      </c>
      <c r="BK325" s="243" t="e">
        <f>INDEX(Mnemonic[Code], MATCH('9.3 MAL- Bus Facilities Entry'!BT325, Mnemonic[Description], 0))</f>
        <v>#N/A</v>
      </c>
      <c r="BL325" s="243" t="e">
        <f>IF(ISNA(INDEX(Mnemonic[Code], MATCH( '9.3 MAL- Bus Facilities Entry'!BU325, Mnemonic[Description], 0)) ),  INDEX(Mnemonic[Code], MATCH( LEFT('9.3 MAL- Bus Facilities Entry'!BU325, LEN(BU325)-2), Mnemonic[Description], 0)),  INDEX(Mnemonic[Code], MATCH( '9.3 MAL- Bus Facilities Entry'!BU325, Mnemonic[Description], 0)) )</f>
        <v>#VALUE!</v>
      </c>
      <c r="BM325" s="243" t="e">
        <f>IF(ISNA(INDEX(Mnemonic[Code], MATCH( '9.3 MAL- Bus Facilities Entry'!BV325, Mnemonic[Description], 0)) ),  INDEX(Mnemonic[Code], MATCH( LEFT('9.3 MAL- Bus Facilities Entry'!BV325, LEN(BV325)-2), Mnemonic[Description], 0)),  INDEX(Mnemonic[Code], MATCH( '9.3 MAL- Bus Facilities Entry'!BV325, Mnemonic[Description], 0)) )</f>
        <v>#VALUE!</v>
      </c>
      <c r="BN325" s="243" t="e">
        <f>IF(ISNA(INDEX(Mnemonic[Code], MATCH( '9.3 MAL- Bus Facilities Entry'!BW325, Mnemonic[Description], 0)) ),  INDEX(Mnemonic[Code], MATCH( LEFT('9.3 MAL- Bus Facilities Entry'!BW325, LEN(BW325)-1), Mnemonic[Description], 0)),  INDEX(Mnemonic[Code], MATCH( '9.3 MAL- Bus Facilities Entry'!BW325, Mnemonic[Description], 0)) )</f>
        <v>#VALUE!</v>
      </c>
      <c r="BO325" s="243" t="e">
        <f>IF(ISNA(INDEX(Mnemonic[Code], MATCH( '9.3 MAL- Bus Facilities Entry'!BX325, Mnemonic[Description], 0)) ),  INDEX(Mnemonic[Code], MATCH( LEFT('9.3 MAL- Bus Facilities Entry'!BX325, LEN(BX325)-1), Mnemonic[Description], 0)),  INDEX(Mnemonic[Code], MATCH( '9.3 MAL- Bus Facilities Entry'!BX325, Mnemonic[Description], 0)) )</f>
        <v>#VALUE!</v>
      </c>
      <c r="BP325" s="243" t="e">
        <f t="shared" si="42"/>
        <v>#N/A</v>
      </c>
      <c r="BQ325" s="243" t="e">
        <f t="shared" si="39"/>
        <v>#N/A</v>
      </c>
      <c r="BR325" s="243" t="e">
        <f t="shared" si="43"/>
        <v>#VALUE!</v>
      </c>
      <c r="BS325" s="245"/>
      <c r="BT325" s="245"/>
      <c r="BU325" s="244"/>
      <c r="BV325" s="244"/>
      <c r="BW325" s="244"/>
      <c r="BX325" s="244"/>
      <c r="BZ325" s="239"/>
      <c r="CA325" s="246" t="e">
        <f>INDEX('MAL-OTHERLOOKUPS'!$ES$4:$ES$56, MATCH('9.3 MAL- Bus Facilities Entry'!CE325, 'MAL-OTHERLOOKUPS'!$ET$4:$ET$56, 0))</f>
        <v>#N/A</v>
      </c>
      <c r="CB325" s="247" t="str">
        <f t="shared" si="44"/>
        <v>L--</v>
      </c>
      <c r="CC325" s="247"/>
      <c r="CD325" s="240"/>
      <c r="CE325" s="240"/>
      <c r="CF325" s="240"/>
      <c r="CG325" s="248"/>
      <c r="CH325" s="240"/>
      <c r="CI325" s="240"/>
      <c r="CJ325" s="249" t="s">
        <v>11299</v>
      </c>
      <c r="CK325" s="249" t="s">
        <v>11299</v>
      </c>
      <c r="CL325" s="250" t="e">
        <v>#N/A</v>
      </c>
      <c r="CM325" s="239"/>
      <c r="CN325" s="251">
        <v>0</v>
      </c>
      <c r="CP325" s="251" t="str">
        <f t="shared" si="45"/>
        <v>0-</v>
      </c>
      <c r="CR325" s="252" t="str">
        <f t="shared" si="40"/>
        <v xml:space="preserve">; ; </v>
      </c>
      <c r="CS325" s="252" t="str">
        <f t="shared" si="41"/>
        <v xml:space="preserve">; ; </v>
      </c>
      <c r="CT325" s="425"/>
      <c r="CU325" s="252" t="e">
        <v>#REF!</v>
      </c>
      <c r="CX325" s="239"/>
      <c r="CY325" s="240"/>
      <c r="CZ325" s="240"/>
      <c r="DA325" s="240"/>
      <c r="DB325" s="239"/>
      <c r="DD325" s="240"/>
      <c r="DE325" s="239"/>
      <c r="DF325" s="253"/>
      <c r="DH325" s="472"/>
      <c r="DI325" s="497"/>
      <c r="DJ325" s="254"/>
      <c r="DK325" s="239"/>
    </row>
    <row r="326" spans="2:115" ht="14.5" x14ac:dyDescent="0.35">
      <c r="B326" s="239"/>
      <c r="C326" s="240"/>
      <c r="D326" s="240"/>
      <c r="E326" s="240"/>
      <c r="F326" s="240"/>
      <c r="G326" s="239"/>
      <c r="H326" s="240"/>
      <c r="J326" s="241"/>
      <c r="K326" s="241"/>
      <c r="M326" s="473"/>
      <c r="O326" s="239"/>
      <c r="Q326" s="143" t="e">
        <f>INDEX(AssetClass[Asset Class], MATCH('9.3 MAL- Bus Facilities Entry'!P326, AssetClass[Class Description], 0))</f>
        <v>#N/A</v>
      </c>
      <c r="R326" s="143"/>
      <c r="S326" s="242"/>
      <c r="T326" s="239"/>
      <c r="U326" s="243" t="e" cm="1">
        <f t="array" ref="U326">INDEX('Custom Field Tbl'!$N$5:$N$446, MATCH('9.3 MAL- Bus Facilities Entry'!$Q326 &amp; '9.3 MAL- Bus Facilities Entry'!U$3, 'Custom Field Tbl'!$M$5:$M$446 &amp; 'Custom Field Tbl'!$O$5:$O$446, 0 ))</f>
        <v>#N/A</v>
      </c>
      <c r="V326" s="143" t="str">
        <f>IF(ISNA(INDEX(CFV_Tbl[CF Description], MATCH('9.3 MAL- Bus Facilities Entry'!U326, CFV_Tbl[CF Code], 0)) ), "Field Not Required", INDEX(CFV_Tbl[CF Description], MATCH('9.3 MAL- Bus Facilities Entry'!U326, CFV_Tbl[CF Code], 0)) )</f>
        <v>Field Not Required</v>
      </c>
      <c r="Y326" s="243" t="e" cm="1">
        <f t="array" ref="Y326">INDEX('Custom Field Tbl'!$N$5:$N$446, MATCH('9.3 MAL- Bus Facilities Entry'!$Q326 &amp; '9.3 MAL- Bus Facilities Entry'!Y$3, 'Custom Field Tbl'!$M$5:$M$446 &amp; 'Custom Field Tbl'!$O$5:$O$446, 0 ))</f>
        <v>#N/A</v>
      </c>
      <c r="Z326" s="143" t="str">
        <f>IF(ISNA(INDEX(CFV_Tbl[CF Description], MATCH('9.3 MAL- Bus Facilities Entry'!Y326, CFV_Tbl[CF Code], 0)) ), "Field Not Required", INDEX(CFV_Tbl[CF Description], MATCH('9.3 MAL- Bus Facilities Entry'!Y326, CFV_Tbl[CF Code], 0)) )</f>
        <v>Field Not Required</v>
      </c>
      <c r="AC326" s="243" t="e" cm="1">
        <f t="array" ref="AC326">INDEX('Custom Field Tbl'!$N$5:$N$446, MATCH('9.3 MAL- Bus Facilities Entry'!$Q326 &amp; '9.3 MAL- Bus Facilities Entry'!AC$3, 'Custom Field Tbl'!$M$5:$M$446 &amp; 'Custom Field Tbl'!$O$5:$O$446, 0 ))</f>
        <v>#N/A</v>
      </c>
      <c r="AD326" s="143" t="str">
        <f>IF(ISNA(INDEX(CFV_Tbl[CF Description], MATCH('9.3 MAL- Bus Facilities Entry'!AC326, CFV_Tbl[CF Code], 0)) ), "Field Not Required", INDEX(CFV_Tbl[CF Description], MATCH('9.3 MAL- Bus Facilities Entry'!AC326, CFV_Tbl[CF Code], 0)) )</f>
        <v>Field Not Required</v>
      </c>
      <c r="AG326" s="243" t="e" cm="1">
        <f t="array" ref="AG326">INDEX('Custom Field Tbl'!$N$5:$N$446, MATCH('9.3 MAL- Bus Facilities Entry'!$Q326 &amp; '9.3 MAL- Bus Facilities Entry'!AG$3, 'Custom Field Tbl'!$M$5:$M$446 &amp; 'Custom Field Tbl'!$O$5:$O$446, 0 ))</f>
        <v>#N/A</v>
      </c>
      <c r="AH326" s="143" t="str">
        <f>IF(ISNA(INDEX(CFV_Tbl[CF Description], MATCH('9.3 MAL- Bus Facilities Entry'!AG326, CFV_Tbl[CF Code], 0)) ), "Field Not Required", INDEX(CFV_Tbl[CF Description], MATCH('9.3 MAL- Bus Facilities Entry'!AG326, CFV_Tbl[CF Code], 0)) )</f>
        <v>Field Not Required</v>
      </c>
      <c r="AK326" s="243" t="e" cm="1">
        <f t="array" ref="AK326">INDEX('Custom Field Tbl'!$N$5:$N$446, MATCH('9.3 MAL- Bus Facilities Entry'!$Q326 &amp; '9.3 MAL- Bus Facilities Entry'!AK$3, 'Custom Field Tbl'!$M$5:$M$446 &amp; 'Custom Field Tbl'!$O$5:$O$446, 0 ))</f>
        <v>#N/A</v>
      </c>
      <c r="AL326" s="143" t="str">
        <f>IF(ISNA(INDEX(CFV_Tbl[CF Description], MATCH('9.3 MAL- Bus Facilities Entry'!AK326, CFV_Tbl[CF Code], 0)) ), "Field Not Required", INDEX(CFV_Tbl[CF Description], MATCH('9.3 MAL- Bus Facilities Entry'!AK326, CFV_Tbl[CF Code], 0)) )</f>
        <v>Field Not Required</v>
      </c>
      <c r="AO326" s="243" t="e" cm="1">
        <f t="array" ref="AO326">INDEX('Custom Field Tbl'!$N$5:$N$446, MATCH('9.3 MAL- Bus Facilities Entry'!$Q326 &amp; '9.3 MAL- Bus Facilities Entry'!AO$3, 'Custom Field Tbl'!$M$5:$M$446 &amp; 'Custom Field Tbl'!$O$5:$O$446, 0 ))</f>
        <v>#N/A</v>
      </c>
      <c r="AP326" s="143" t="str">
        <f>IF(ISNA(INDEX(CFV_Tbl[CF Description], MATCH('9.3 MAL- Bus Facilities Entry'!AO326, CFV_Tbl[CF Code], 0)) ), "Field Not Required", INDEX(CFV_Tbl[CF Description], MATCH('9.3 MAL- Bus Facilities Entry'!AO326, CFV_Tbl[CF Code], 0)) )</f>
        <v>Field Not Required</v>
      </c>
      <c r="AS326" s="243" t="e" cm="1">
        <f t="array" ref="AS326">INDEX('Custom Field Tbl'!$N$5:$N$446, MATCH('9.3 MAL- Bus Facilities Entry'!$Q326 &amp; '9.3 MAL- Bus Facilities Entry'!AS$3, 'Custom Field Tbl'!$M$5:$M$446 &amp; 'Custom Field Tbl'!$O$5:$O$446, 0 ))</f>
        <v>#N/A</v>
      </c>
      <c r="AT326" s="143" t="str">
        <f>IF(ISNA(INDEX(CFV_Tbl[CF Description], MATCH('9.3 MAL- Bus Facilities Entry'!AS326, CFV_Tbl[CF Code], 0)) ), "Field Not Required", INDEX(CFV_Tbl[CF Description], MATCH('9.3 MAL- Bus Facilities Entry'!AS326, CFV_Tbl[CF Code], 0)) )</f>
        <v>Field Not Required</v>
      </c>
      <c r="AW326" s="243" t="e" cm="1">
        <f t="array" ref="AW326">INDEX('Custom Field Tbl'!$N$5:$N$446, MATCH('9.3 MAL- Bus Facilities Entry'!$Q326 &amp; '9.3 MAL- Bus Facilities Entry'!AW$3, 'Custom Field Tbl'!$M$5:$M$446 &amp; 'Custom Field Tbl'!$O$5:$O$446, 0 ))</f>
        <v>#N/A</v>
      </c>
      <c r="AX326" s="143" t="str">
        <f>IF(ISNA(INDEX(CFV_Tbl[CF Description], MATCH('9.3 MAL- Bus Facilities Entry'!AW326, CFV_Tbl[CF Code], 0)) ), "Field Not Required", INDEX(CFV_Tbl[CF Description], MATCH('9.3 MAL- Bus Facilities Entry'!AW326, CFV_Tbl[CF Code], 0)) )</f>
        <v>Field Not Required</v>
      </c>
      <c r="BA326" s="243" t="e" cm="1">
        <f t="array" ref="BA326">INDEX('Custom Field Tbl'!$N$5:$N$446, MATCH('9.3 MAL- Bus Facilities Entry'!$Q326 &amp; '9.3 MAL- Bus Facilities Entry'!BA$3, 'Custom Field Tbl'!$M$5:$M$446 &amp; 'Custom Field Tbl'!$O$5:$O$446, 0 ))</f>
        <v>#N/A</v>
      </c>
      <c r="BB326" s="143" t="str">
        <f>IF(ISNA(INDEX(CFV_Tbl[CF Description], MATCH('9.3 MAL- Bus Facilities Entry'!BA326, CFV_Tbl[CF Code], 0)) ), "Field Not Required", INDEX(CFV_Tbl[CF Description], MATCH('9.3 MAL- Bus Facilities Entry'!BA326, CFV_Tbl[CF Code], 0)) )</f>
        <v>Field Not Required</v>
      </c>
      <c r="BE326" s="243" t="e" cm="1">
        <f t="array" ref="BE326">INDEX('Custom Field Tbl'!$N$5:$N$446, MATCH('9.3 MAL- Bus Facilities Entry'!$Q326 &amp; '9.3 MAL- Bus Facilities Entry'!BE$3, 'Custom Field Tbl'!$M$5:$M$446 &amp; 'Custom Field Tbl'!$O$5:$O$446, 0 ))</f>
        <v>#N/A</v>
      </c>
      <c r="BF326" s="143" t="str">
        <f>IF(ISNA(INDEX(CFV_Tbl[CF Description], MATCH('9.3 MAL- Bus Facilities Entry'!BE326, CFV_Tbl[CF Code], 0)) ), "Field Not Required", INDEX(CFV_Tbl[CF Description], MATCH('9.3 MAL- Bus Facilities Entry'!BE326, CFV_Tbl[CF Code], 0)) )</f>
        <v>Field Not Required</v>
      </c>
      <c r="BI326" s="239"/>
      <c r="BJ326" s="243" t="e">
        <f>INDEX(Mnemonic[Code], MATCH('9.3 MAL- Bus Facilities Entry'!BS326, Mnemonic[Description], 0))</f>
        <v>#N/A</v>
      </c>
      <c r="BK326" s="243" t="e">
        <f>INDEX(Mnemonic[Code], MATCH('9.3 MAL- Bus Facilities Entry'!BT326, Mnemonic[Description], 0))</f>
        <v>#N/A</v>
      </c>
      <c r="BL326" s="243" t="e">
        <f>IF(ISNA(INDEX(Mnemonic[Code], MATCH( '9.3 MAL- Bus Facilities Entry'!BU326, Mnemonic[Description], 0)) ),  INDEX(Mnemonic[Code], MATCH( LEFT('9.3 MAL- Bus Facilities Entry'!BU326, LEN(BU326)-2), Mnemonic[Description], 0)),  INDEX(Mnemonic[Code], MATCH( '9.3 MAL- Bus Facilities Entry'!BU326, Mnemonic[Description], 0)) )</f>
        <v>#VALUE!</v>
      </c>
      <c r="BM326" s="243" t="e">
        <f>IF(ISNA(INDEX(Mnemonic[Code], MATCH( '9.3 MAL- Bus Facilities Entry'!BV326, Mnemonic[Description], 0)) ),  INDEX(Mnemonic[Code], MATCH( LEFT('9.3 MAL- Bus Facilities Entry'!BV326, LEN(BV326)-2), Mnemonic[Description], 0)),  INDEX(Mnemonic[Code], MATCH( '9.3 MAL- Bus Facilities Entry'!BV326, Mnemonic[Description], 0)) )</f>
        <v>#VALUE!</v>
      </c>
      <c r="BN326" s="243" t="e">
        <f>IF(ISNA(INDEX(Mnemonic[Code], MATCH( '9.3 MAL- Bus Facilities Entry'!BW326, Mnemonic[Description], 0)) ),  INDEX(Mnemonic[Code], MATCH( LEFT('9.3 MAL- Bus Facilities Entry'!BW326, LEN(BW326)-1), Mnemonic[Description], 0)),  INDEX(Mnemonic[Code], MATCH( '9.3 MAL- Bus Facilities Entry'!BW326, Mnemonic[Description], 0)) )</f>
        <v>#VALUE!</v>
      </c>
      <c r="BO326" s="243" t="e">
        <f>IF(ISNA(INDEX(Mnemonic[Code], MATCH( '9.3 MAL- Bus Facilities Entry'!BX326, Mnemonic[Description], 0)) ),  INDEX(Mnemonic[Code], MATCH( LEFT('9.3 MAL- Bus Facilities Entry'!BX326, LEN(BX326)-1), Mnemonic[Description], 0)),  INDEX(Mnemonic[Code], MATCH( '9.3 MAL- Bus Facilities Entry'!BX326, Mnemonic[Description], 0)) )</f>
        <v>#VALUE!</v>
      </c>
      <c r="BP326" s="243" t="e">
        <f t="shared" si="42"/>
        <v>#N/A</v>
      </c>
      <c r="BQ326" s="243" t="e">
        <f t="shared" si="39"/>
        <v>#N/A</v>
      </c>
      <c r="BR326" s="243" t="e">
        <f t="shared" si="43"/>
        <v>#VALUE!</v>
      </c>
      <c r="BS326" s="245"/>
      <c r="BT326" s="245"/>
      <c r="BU326" s="244"/>
      <c r="BV326" s="244"/>
      <c r="BW326" s="244"/>
      <c r="BX326" s="244"/>
      <c r="BZ326" s="239"/>
      <c r="CA326" s="246" t="e">
        <f>INDEX('MAL-OTHERLOOKUPS'!$ES$4:$ES$56, MATCH('9.3 MAL- Bus Facilities Entry'!CE326, 'MAL-OTHERLOOKUPS'!$ET$4:$ET$56, 0))</f>
        <v>#N/A</v>
      </c>
      <c r="CB326" s="247" t="str">
        <f t="shared" si="44"/>
        <v>L--</v>
      </c>
      <c r="CC326" s="247"/>
      <c r="CD326" s="240"/>
      <c r="CE326" s="240"/>
      <c r="CF326" s="240"/>
      <c r="CG326" s="248"/>
      <c r="CH326" s="240"/>
      <c r="CI326" s="240"/>
      <c r="CJ326" s="249" t="s">
        <v>11299</v>
      </c>
      <c r="CK326" s="249" t="s">
        <v>11299</v>
      </c>
      <c r="CL326" s="250" t="e">
        <v>#N/A</v>
      </c>
      <c r="CM326" s="239"/>
      <c r="CN326" s="251">
        <v>0</v>
      </c>
      <c r="CP326" s="251" t="str">
        <f t="shared" si="45"/>
        <v>0-</v>
      </c>
      <c r="CR326" s="252" t="str">
        <f t="shared" si="40"/>
        <v xml:space="preserve">; ; </v>
      </c>
      <c r="CS326" s="252" t="str">
        <f t="shared" si="41"/>
        <v xml:space="preserve">; ; </v>
      </c>
      <c r="CT326" s="425"/>
      <c r="CU326" s="252" t="e">
        <v>#REF!</v>
      </c>
      <c r="CX326" s="239"/>
      <c r="CY326" s="240"/>
      <c r="CZ326" s="240"/>
      <c r="DA326" s="240"/>
      <c r="DB326" s="239"/>
      <c r="DD326" s="240"/>
      <c r="DE326" s="239"/>
      <c r="DF326" s="253"/>
      <c r="DH326" s="472"/>
      <c r="DI326" s="497"/>
      <c r="DJ326" s="254"/>
      <c r="DK326" s="239"/>
    </row>
    <row r="327" spans="2:115" ht="14.5" x14ac:dyDescent="0.35">
      <c r="B327" s="239"/>
      <c r="C327" s="240"/>
      <c r="D327" s="240"/>
      <c r="E327" s="240"/>
      <c r="F327" s="240"/>
      <c r="G327" s="239"/>
      <c r="H327" s="240"/>
      <c r="J327" s="241"/>
      <c r="K327" s="241"/>
      <c r="M327" s="473"/>
      <c r="O327" s="239"/>
      <c r="Q327" s="143" t="e">
        <f>INDEX(AssetClass[Asset Class], MATCH('9.3 MAL- Bus Facilities Entry'!P327, AssetClass[Class Description], 0))</f>
        <v>#N/A</v>
      </c>
      <c r="R327" s="143"/>
      <c r="S327" s="242"/>
      <c r="T327" s="239"/>
      <c r="U327" s="243" t="e" cm="1">
        <f t="array" ref="U327">INDEX('Custom Field Tbl'!$N$5:$N$446, MATCH('9.3 MAL- Bus Facilities Entry'!$Q327 &amp; '9.3 MAL- Bus Facilities Entry'!U$3, 'Custom Field Tbl'!$M$5:$M$446 &amp; 'Custom Field Tbl'!$O$5:$O$446, 0 ))</f>
        <v>#N/A</v>
      </c>
      <c r="V327" s="143" t="str">
        <f>IF(ISNA(INDEX(CFV_Tbl[CF Description], MATCH('9.3 MAL- Bus Facilities Entry'!U327, CFV_Tbl[CF Code], 0)) ), "Field Not Required", INDEX(CFV_Tbl[CF Description], MATCH('9.3 MAL- Bus Facilities Entry'!U327, CFV_Tbl[CF Code], 0)) )</f>
        <v>Field Not Required</v>
      </c>
      <c r="Y327" s="243" t="e" cm="1">
        <f t="array" ref="Y327">INDEX('Custom Field Tbl'!$N$5:$N$446, MATCH('9.3 MAL- Bus Facilities Entry'!$Q327 &amp; '9.3 MAL- Bus Facilities Entry'!Y$3, 'Custom Field Tbl'!$M$5:$M$446 &amp; 'Custom Field Tbl'!$O$5:$O$446, 0 ))</f>
        <v>#N/A</v>
      </c>
      <c r="Z327" s="143" t="str">
        <f>IF(ISNA(INDEX(CFV_Tbl[CF Description], MATCH('9.3 MAL- Bus Facilities Entry'!Y327, CFV_Tbl[CF Code], 0)) ), "Field Not Required", INDEX(CFV_Tbl[CF Description], MATCH('9.3 MAL- Bus Facilities Entry'!Y327, CFV_Tbl[CF Code], 0)) )</f>
        <v>Field Not Required</v>
      </c>
      <c r="AC327" s="243" t="e" cm="1">
        <f t="array" ref="AC327">INDEX('Custom Field Tbl'!$N$5:$N$446, MATCH('9.3 MAL- Bus Facilities Entry'!$Q327 &amp; '9.3 MAL- Bus Facilities Entry'!AC$3, 'Custom Field Tbl'!$M$5:$M$446 &amp; 'Custom Field Tbl'!$O$5:$O$446, 0 ))</f>
        <v>#N/A</v>
      </c>
      <c r="AD327" s="143" t="str">
        <f>IF(ISNA(INDEX(CFV_Tbl[CF Description], MATCH('9.3 MAL- Bus Facilities Entry'!AC327, CFV_Tbl[CF Code], 0)) ), "Field Not Required", INDEX(CFV_Tbl[CF Description], MATCH('9.3 MAL- Bus Facilities Entry'!AC327, CFV_Tbl[CF Code], 0)) )</f>
        <v>Field Not Required</v>
      </c>
      <c r="AG327" s="243" t="e" cm="1">
        <f t="array" ref="AG327">INDEX('Custom Field Tbl'!$N$5:$N$446, MATCH('9.3 MAL- Bus Facilities Entry'!$Q327 &amp; '9.3 MAL- Bus Facilities Entry'!AG$3, 'Custom Field Tbl'!$M$5:$M$446 &amp; 'Custom Field Tbl'!$O$5:$O$446, 0 ))</f>
        <v>#N/A</v>
      </c>
      <c r="AH327" s="143" t="str">
        <f>IF(ISNA(INDEX(CFV_Tbl[CF Description], MATCH('9.3 MAL- Bus Facilities Entry'!AG327, CFV_Tbl[CF Code], 0)) ), "Field Not Required", INDEX(CFV_Tbl[CF Description], MATCH('9.3 MAL- Bus Facilities Entry'!AG327, CFV_Tbl[CF Code], 0)) )</f>
        <v>Field Not Required</v>
      </c>
      <c r="AK327" s="243" t="e" cm="1">
        <f t="array" ref="AK327">INDEX('Custom Field Tbl'!$N$5:$N$446, MATCH('9.3 MAL- Bus Facilities Entry'!$Q327 &amp; '9.3 MAL- Bus Facilities Entry'!AK$3, 'Custom Field Tbl'!$M$5:$M$446 &amp; 'Custom Field Tbl'!$O$5:$O$446, 0 ))</f>
        <v>#N/A</v>
      </c>
      <c r="AL327" s="143" t="str">
        <f>IF(ISNA(INDEX(CFV_Tbl[CF Description], MATCH('9.3 MAL- Bus Facilities Entry'!AK327, CFV_Tbl[CF Code], 0)) ), "Field Not Required", INDEX(CFV_Tbl[CF Description], MATCH('9.3 MAL- Bus Facilities Entry'!AK327, CFV_Tbl[CF Code], 0)) )</f>
        <v>Field Not Required</v>
      </c>
      <c r="AO327" s="243" t="e" cm="1">
        <f t="array" ref="AO327">INDEX('Custom Field Tbl'!$N$5:$N$446, MATCH('9.3 MAL- Bus Facilities Entry'!$Q327 &amp; '9.3 MAL- Bus Facilities Entry'!AO$3, 'Custom Field Tbl'!$M$5:$M$446 &amp; 'Custom Field Tbl'!$O$5:$O$446, 0 ))</f>
        <v>#N/A</v>
      </c>
      <c r="AP327" s="143" t="str">
        <f>IF(ISNA(INDEX(CFV_Tbl[CF Description], MATCH('9.3 MAL- Bus Facilities Entry'!AO327, CFV_Tbl[CF Code], 0)) ), "Field Not Required", INDEX(CFV_Tbl[CF Description], MATCH('9.3 MAL- Bus Facilities Entry'!AO327, CFV_Tbl[CF Code], 0)) )</f>
        <v>Field Not Required</v>
      </c>
      <c r="AS327" s="243" t="e" cm="1">
        <f t="array" ref="AS327">INDEX('Custom Field Tbl'!$N$5:$N$446, MATCH('9.3 MAL- Bus Facilities Entry'!$Q327 &amp; '9.3 MAL- Bus Facilities Entry'!AS$3, 'Custom Field Tbl'!$M$5:$M$446 &amp; 'Custom Field Tbl'!$O$5:$O$446, 0 ))</f>
        <v>#N/A</v>
      </c>
      <c r="AT327" s="143" t="str">
        <f>IF(ISNA(INDEX(CFV_Tbl[CF Description], MATCH('9.3 MAL- Bus Facilities Entry'!AS327, CFV_Tbl[CF Code], 0)) ), "Field Not Required", INDEX(CFV_Tbl[CF Description], MATCH('9.3 MAL- Bus Facilities Entry'!AS327, CFV_Tbl[CF Code], 0)) )</f>
        <v>Field Not Required</v>
      </c>
      <c r="AW327" s="243" t="e" cm="1">
        <f t="array" ref="AW327">INDEX('Custom Field Tbl'!$N$5:$N$446, MATCH('9.3 MAL- Bus Facilities Entry'!$Q327 &amp; '9.3 MAL- Bus Facilities Entry'!AW$3, 'Custom Field Tbl'!$M$5:$M$446 &amp; 'Custom Field Tbl'!$O$5:$O$446, 0 ))</f>
        <v>#N/A</v>
      </c>
      <c r="AX327" s="143" t="str">
        <f>IF(ISNA(INDEX(CFV_Tbl[CF Description], MATCH('9.3 MAL- Bus Facilities Entry'!AW327, CFV_Tbl[CF Code], 0)) ), "Field Not Required", INDEX(CFV_Tbl[CF Description], MATCH('9.3 MAL- Bus Facilities Entry'!AW327, CFV_Tbl[CF Code], 0)) )</f>
        <v>Field Not Required</v>
      </c>
      <c r="BA327" s="243" t="e" cm="1">
        <f t="array" ref="BA327">INDEX('Custom Field Tbl'!$N$5:$N$446, MATCH('9.3 MAL- Bus Facilities Entry'!$Q327 &amp; '9.3 MAL- Bus Facilities Entry'!BA$3, 'Custom Field Tbl'!$M$5:$M$446 &amp; 'Custom Field Tbl'!$O$5:$O$446, 0 ))</f>
        <v>#N/A</v>
      </c>
      <c r="BB327" s="143" t="str">
        <f>IF(ISNA(INDEX(CFV_Tbl[CF Description], MATCH('9.3 MAL- Bus Facilities Entry'!BA327, CFV_Tbl[CF Code], 0)) ), "Field Not Required", INDEX(CFV_Tbl[CF Description], MATCH('9.3 MAL- Bus Facilities Entry'!BA327, CFV_Tbl[CF Code], 0)) )</f>
        <v>Field Not Required</v>
      </c>
      <c r="BE327" s="243" t="e" cm="1">
        <f t="array" ref="BE327">INDEX('Custom Field Tbl'!$N$5:$N$446, MATCH('9.3 MAL- Bus Facilities Entry'!$Q327 &amp; '9.3 MAL- Bus Facilities Entry'!BE$3, 'Custom Field Tbl'!$M$5:$M$446 &amp; 'Custom Field Tbl'!$O$5:$O$446, 0 ))</f>
        <v>#N/A</v>
      </c>
      <c r="BF327" s="143" t="str">
        <f>IF(ISNA(INDEX(CFV_Tbl[CF Description], MATCH('9.3 MAL- Bus Facilities Entry'!BE327, CFV_Tbl[CF Code], 0)) ), "Field Not Required", INDEX(CFV_Tbl[CF Description], MATCH('9.3 MAL- Bus Facilities Entry'!BE327, CFV_Tbl[CF Code], 0)) )</f>
        <v>Field Not Required</v>
      </c>
      <c r="BI327" s="239"/>
      <c r="BJ327" s="243" t="e">
        <f>INDEX(Mnemonic[Code], MATCH('9.3 MAL- Bus Facilities Entry'!BS327, Mnemonic[Description], 0))</f>
        <v>#N/A</v>
      </c>
      <c r="BK327" s="243" t="e">
        <f>INDEX(Mnemonic[Code], MATCH('9.3 MAL- Bus Facilities Entry'!BT327, Mnemonic[Description], 0))</f>
        <v>#N/A</v>
      </c>
      <c r="BL327" s="243" t="e">
        <f>IF(ISNA(INDEX(Mnemonic[Code], MATCH( '9.3 MAL- Bus Facilities Entry'!BU327, Mnemonic[Description], 0)) ),  INDEX(Mnemonic[Code], MATCH( LEFT('9.3 MAL- Bus Facilities Entry'!BU327, LEN(BU327)-2), Mnemonic[Description], 0)),  INDEX(Mnemonic[Code], MATCH( '9.3 MAL- Bus Facilities Entry'!BU327, Mnemonic[Description], 0)) )</f>
        <v>#VALUE!</v>
      </c>
      <c r="BM327" s="243" t="e">
        <f>IF(ISNA(INDEX(Mnemonic[Code], MATCH( '9.3 MAL- Bus Facilities Entry'!BV327, Mnemonic[Description], 0)) ),  INDEX(Mnemonic[Code], MATCH( LEFT('9.3 MAL- Bus Facilities Entry'!BV327, LEN(BV327)-2), Mnemonic[Description], 0)),  INDEX(Mnemonic[Code], MATCH( '9.3 MAL- Bus Facilities Entry'!BV327, Mnemonic[Description], 0)) )</f>
        <v>#VALUE!</v>
      </c>
      <c r="BN327" s="243" t="e">
        <f>IF(ISNA(INDEX(Mnemonic[Code], MATCH( '9.3 MAL- Bus Facilities Entry'!BW327, Mnemonic[Description], 0)) ),  INDEX(Mnemonic[Code], MATCH( LEFT('9.3 MAL- Bus Facilities Entry'!BW327, LEN(BW327)-1), Mnemonic[Description], 0)),  INDEX(Mnemonic[Code], MATCH( '9.3 MAL- Bus Facilities Entry'!BW327, Mnemonic[Description], 0)) )</f>
        <v>#VALUE!</v>
      </c>
      <c r="BO327" s="243" t="e">
        <f>IF(ISNA(INDEX(Mnemonic[Code], MATCH( '9.3 MAL- Bus Facilities Entry'!BX327, Mnemonic[Description], 0)) ),  INDEX(Mnemonic[Code], MATCH( LEFT('9.3 MAL- Bus Facilities Entry'!BX327, LEN(BX327)-1), Mnemonic[Description], 0)),  INDEX(Mnemonic[Code], MATCH( '9.3 MAL- Bus Facilities Entry'!BX327, Mnemonic[Description], 0)) )</f>
        <v>#VALUE!</v>
      </c>
      <c r="BP327" s="243" t="e">
        <f t="shared" si="42"/>
        <v>#N/A</v>
      </c>
      <c r="BQ327" s="243" t="e">
        <f t="shared" si="39"/>
        <v>#N/A</v>
      </c>
      <c r="BR327" s="243" t="e">
        <f t="shared" si="43"/>
        <v>#VALUE!</v>
      </c>
      <c r="BS327" s="245"/>
      <c r="BT327" s="245"/>
      <c r="BU327" s="244"/>
      <c r="BV327" s="244"/>
      <c r="BW327" s="244"/>
      <c r="BX327" s="244"/>
      <c r="BZ327" s="239"/>
      <c r="CA327" s="246" t="e">
        <f>INDEX('MAL-OTHERLOOKUPS'!$ES$4:$ES$56, MATCH('9.3 MAL- Bus Facilities Entry'!CE327, 'MAL-OTHERLOOKUPS'!$ET$4:$ET$56, 0))</f>
        <v>#N/A</v>
      </c>
      <c r="CB327" s="247" t="str">
        <f t="shared" si="44"/>
        <v>L--</v>
      </c>
      <c r="CC327" s="247"/>
      <c r="CD327" s="240"/>
      <c r="CE327" s="240"/>
      <c r="CF327" s="240"/>
      <c r="CG327" s="248"/>
      <c r="CH327" s="240"/>
      <c r="CI327" s="240"/>
      <c r="CJ327" s="249" t="s">
        <v>11299</v>
      </c>
      <c r="CK327" s="249" t="s">
        <v>11299</v>
      </c>
      <c r="CL327" s="250" t="e">
        <v>#N/A</v>
      </c>
      <c r="CM327" s="239"/>
      <c r="CN327" s="251">
        <v>0</v>
      </c>
      <c r="CP327" s="251" t="str">
        <f t="shared" si="45"/>
        <v>0-</v>
      </c>
      <c r="CR327" s="252" t="str">
        <f t="shared" si="40"/>
        <v xml:space="preserve">; ; </v>
      </c>
      <c r="CS327" s="252" t="str">
        <f t="shared" si="41"/>
        <v xml:space="preserve">; ; </v>
      </c>
      <c r="CT327" s="425"/>
      <c r="CU327" s="252" t="e">
        <v>#REF!</v>
      </c>
      <c r="CX327" s="239"/>
      <c r="CY327" s="240"/>
      <c r="CZ327" s="240"/>
      <c r="DA327" s="240"/>
      <c r="DB327" s="239"/>
      <c r="DD327" s="240"/>
      <c r="DE327" s="239"/>
      <c r="DF327" s="253"/>
      <c r="DH327" s="472"/>
      <c r="DI327" s="497"/>
      <c r="DJ327" s="254"/>
      <c r="DK327" s="239"/>
    </row>
    <row r="328" spans="2:115" ht="14.5" x14ac:dyDescent="0.35">
      <c r="B328" s="239"/>
      <c r="C328" s="240"/>
      <c r="D328" s="240"/>
      <c r="E328" s="240"/>
      <c r="F328" s="240"/>
      <c r="G328" s="239"/>
      <c r="H328" s="240"/>
      <c r="J328" s="241"/>
      <c r="K328" s="241"/>
      <c r="M328" s="473"/>
      <c r="O328" s="239"/>
      <c r="Q328" s="143" t="e">
        <f>INDEX(AssetClass[Asset Class], MATCH('9.3 MAL- Bus Facilities Entry'!P328, AssetClass[Class Description], 0))</f>
        <v>#N/A</v>
      </c>
      <c r="R328" s="143"/>
      <c r="S328" s="242"/>
      <c r="T328" s="239"/>
      <c r="U328" s="243" t="e" cm="1">
        <f t="array" ref="U328">INDEX('Custom Field Tbl'!$N$5:$N$446, MATCH('9.3 MAL- Bus Facilities Entry'!$Q328 &amp; '9.3 MAL- Bus Facilities Entry'!U$3, 'Custom Field Tbl'!$M$5:$M$446 &amp; 'Custom Field Tbl'!$O$5:$O$446, 0 ))</f>
        <v>#N/A</v>
      </c>
      <c r="V328" s="143" t="str">
        <f>IF(ISNA(INDEX(CFV_Tbl[CF Description], MATCH('9.3 MAL- Bus Facilities Entry'!U328, CFV_Tbl[CF Code], 0)) ), "Field Not Required", INDEX(CFV_Tbl[CF Description], MATCH('9.3 MAL- Bus Facilities Entry'!U328, CFV_Tbl[CF Code], 0)) )</f>
        <v>Field Not Required</v>
      </c>
      <c r="Y328" s="243" t="e" cm="1">
        <f t="array" ref="Y328">INDEX('Custom Field Tbl'!$N$5:$N$446, MATCH('9.3 MAL- Bus Facilities Entry'!$Q328 &amp; '9.3 MAL- Bus Facilities Entry'!Y$3, 'Custom Field Tbl'!$M$5:$M$446 &amp; 'Custom Field Tbl'!$O$5:$O$446, 0 ))</f>
        <v>#N/A</v>
      </c>
      <c r="Z328" s="143" t="str">
        <f>IF(ISNA(INDEX(CFV_Tbl[CF Description], MATCH('9.3 MAL- Bus Facilities Entry'!Y328, CFV_Tbl[CF Code], 0)) ), "Field Not Required", INDEX(CFV_Tbl[CF Description], MATCH('9.3 MAL- Bus Facilities Entry'!Y328, CFV_Tbl[CF Code], 0)) )</f>
        <v>Field Not Required</v>
      </c>
      <c r="AC328" s="243" t="e" cm="1">
        <f t="array" ref="AC328">INDEX('Custom Field Tbl'!$N$5:$N$446, MATCH('9.3 MAL- Bus Facilities Entry'!$Q328 &amp; '9.3 MAL- Bus Facilities Entry'!AC$3, 'Custom Field Tbl'!$M$5:$M$446 &amp; 'Custom Field Tbl'!$O$5:$O$446, 0 ))</f>
        <v>#N/A</v>
      </c>
      <c r="AD328" s="143" t="str">
        <f>IF(ISNA(INDEX(CFV_Tbl[CF Description], MATCH('9.3 MAL- Bus Facilities Entry'!AC328, CFV_Tbl[CF Code], 0)) ), "Field Not Required", INDEX(CFV_Tbl[CF Description], MATCH('9.3 MAL- Bus Facilities Entry'!AC328, CFV_Tbl[CF Code], 0)) )</f>
        <v>Field Not Required</v>
      </c>
      <c r="AG328" s="243" t="e" cm="1">
        <f t="array" ref="AG328">INDEX('Custom Field Tbl'!$N$5:$N$446, MATCH('9.3 MAL- Bus Facilities Entry'!$Q328 &amp; '9.3 MAL- Bus Facilities Entry'!AG$3, 'Custom Field Tbl'!$M$5:$M$446 &amp; 'Custom Field Tbl'!$O$5:$O$446, 0 ))</f>
        <v>#N/A</v>
      </c>
      <c r="AH328" s="143" t="str">
        <f>IF(ISNA(INDEX(CFV_Tbl[CF Description], MATCH('9.3 MAL- Bus Facilities Entry'!AG328, CFV_Tbl[CF Code], 0)) ), "Field Not Required", INDEX(CFV_Tbl[CF Description], MATCH('9.3 MAL- Bus Facilities Entry'!AG328, CFV_Tbl[CF Code], 0)) )</f>
        <v>Field Not Required</v>
      </c>
      <c r="AK328" s="243" t="e" cm="1">
        <f t="array" ref="AK328">INDEX('Custom Field Tbl'!$N$5:$N$446, MATCH('9.3 MAL- Bus Facilities Entry'!$Q328 &amp; '9.3 MAL- Bus Facilities Entry'!AK$3, 'Custom Field Tbl'!$M$5:$M$446 &amp; 'Custom Field Tbl'!$O$5:$O$446, 0 ))</f>
        <v>#N/A</v>
      </c>
      <c r="AL328" s="143" t="str">
        <f>IF(ISNA(INDEX(CFV_Tbl[CF Description], MATCH('9.3 MAL- Bus Facilities Entry'!AK328, CFV_Tbl[CF Code], 0)) ), "Field Not Required", INDEX(CFV_Tbl[CF Description], MATCH('9.3 MAL- Bus Facilities Entry'!AK328, CFV_Tbl[CF Code], 0)) )</f>
        <v>Field Not Required</v>
      </c>
      <c r="AO328" s="243" t="e" cm="1">
        <f t="array" ref="AO328">INDEX('Custom Field Tbl'!$N$5:$N$446, MATCH('9.3 MAL- Bus Facilities Entry'!$Q328 &amp; '9.3 MAL- Bus Facilities Entry'!AO$3, 'Custom Field Tbl'!$M$5:$M$446 &amp; 'Custom Field Tbl'!$O$5:$O$446, 0 ))</f>
        <v>#N/A</v>
      </c>
      <c r="AP328" s="143" t="str">
        <f>IF(ISNA(INDEX(CFV_Tbl[CF Description], MATCH('9.3 MAL- Bus Facilities Entry'!AO328, CFV_Tbl[CF Code], 0)) ), "Field Not Required", INDEX(CFV_Tbl[CF Description], MATCH('9.3 MAL- Bus Facilities Entry'!AO328, CFV_Tbl[CF Code], 0)) )</f>
        <v>Field Not Required</v>
      </c>
      <c r="AS328" s="243" t="e" cm="1">
        <f t="array" ref="AS328">INDEX('Custom Field Tbl'!$N$5:$N$446, MATCH('9.3 MAL- Bus Facilities Entry'!$Q328 &amp; '9.3 MAL- Bus Facilities Entry'!AS$3, 'Custom Field Tbl'!$M$5:$M$446 &amp; 'Custom Field Tbl'!$O$5:$O$446, 0 ))</f>
        <v>#N/A</v>
      </c>
      <c r="AT328" s="143" t="str">
        <f>IF(ISNA(INDEX(CFV_Tbl[CF Description], MATCH('9.3 MAL- Bus Facilities Entry'!AS328, CFV_Tbl[CF Code], 0)) ), "Field Not Required", INDEX(CFV_Tbl[CF Description], MATCH('9.3 MAL- Bus Facilities Entry'!AS328, CFV_Tbl[CF Code], 0)) )</f>
        <v>Field Not Required</v>
      </c>
      <c r="AW328" s="243" t="e" cm="1">
        <f t="array" ref="AW328">INDEX('Custom Field Tbl'!$N$5:$N$446, MATCH('9.3 MAL- Bus Facilities Entry'!$Q328 &amp; '9.3 MAL- Bus Facilities Entry'!AW$3, 'Custom Field Tbl'!$M$5:$M$446 &amp; 'Custom Field Tbl'!$O$5:$O$446, 0 ))</f>
        <v>#N/A</v>
      </c>
      <c r="AX328" s="143" t="str">
        <f>IF(ISNA(INDEX(CFV_Tbl[CF Description], MATCH('9.3 MAL- Bus Facilities Entry'!AW328, CFV_Tbl[CF Code], 0)) ), "Field Not Required", INDEX(CFV_Tbl[CF Description], MATCH('9.3 MAL- Bus Facilities Entry'!AW328, CFV_Tbl[CF Code], 0)) )</f>
        <v>Field Not Required</v>
      </c>
      <c r="BA328" s="243" t="e" cm="1">
        <f t="array" ref="BA328">INDEX('Custom Field Tbl'!$N$5:$N$446, MATCH('9.3 MAL- Bus Facilities Entry'!$Q328 &amp; '9.3 MAL- Bus Facilities Entry'!BA$3, 'Custom Field Tbl'!$M$5:$M$446 &amp; 'Custom Field Tbl'!$O$5:$O$446, 0 ))</f>
        <v>#N/A</v>
      </c>
      <c r="BB328" s="143" t="str">
        <f>IF(ISNA(INDEX(CFV_Tbl[CF Description], MATCH('9.3 MAL- Bus Facilities Entry'!BA328, CFV_Tbl[CF Code], 0)) ), "Field Not Required", INDEX(CFV_Tbl[CF Description], MATCH('9.3 MAL- Bus Facilities Entry'!BA328, CFV_Tbl[CF Code], 0)) )</f>
        <v>Field Not Required</v>
      </c>
      <c r="BE328" s="243" t="e" cm="1">
        <f t="array" ref="BE328">INDEX('Custom Field Tbl'!$N$5:$N$446, MATCH('9.3 MAL- Bus Facilities Entry'!$Q328 &amp; '9.3 MAL- Bus Facilities Entry'!BE$3, 'Custom Field Tbl'!$M$5:$M$446 &amp; 'Custom Field Tbl'!$O$5:$O$446, 0 ))</f>
        <v>#N/A</v>
      </c>
      <c r="BF328" s="143" t="str">
        <f>IF(ISNA(INDEX(CFV_Tbl[CF Description], MATCH('9.3 MAL- Bus Facilities Entry'!BE328, CFV_Tbl[CF Code], 0)) ), "Field Not Required", INDEX(CFV_Tbl[CF Description], MATCH('9.3 MAL- Bus Facilities Entry'!BE328, CFV_Tbl[CF Code], 0)) )</f>
        <v>Field Not Required</v>
      </c>
      <c r="BI328" s="239"/>
      <c r="BJ328" s="243" t="e">
        <f>INDEX(Mnemonic[Code], MATCH('9.3 MAL- Bus Facilities Entry'!BS328, Mnemonic[Description], 0))</f>
        <v>#N/A</v>
      </c>
      <c r="BK328" s="243" t="e">
        <f>INDEX(Mnemonic[Code], MATCH('9.3 MAL- Bus Facilities Entry'!BT328, Mnemonic[Description], 0))</f>
        <v>#N/A</v>
      </c>
      <c r="BL328" s="243" t="e">
        <f>IF(ISNA(INDEX(Mnemonic[Code], MATCH( '9.3 MAL- Bus Facilities Entry'!BU328, Mnemonic[Description], 0)) ),  INDEX(Mnemonic[Code], MATCH( LEFT('9.3 MAL- Bus Facilities Entry'!BU328, LEN(BU328)-2), Mnemonic[Description], 0)),  INDEX(Mnemonic[Code], MATCH( '9.3 MAL- Bus Facilities Entry'!BU328, Mnemonic[Description], 0)) )</f>
        <v>#VALUE!</v>
      </c>
      <c r="BM328" s="243" t="e">
        <f>IF(ISNA(INDEX(Mnemonic[Code], MATCH( '9.3 MAL- Bus Facilities Entry'!BV328, Mnemonic[Description], 0)) ),  INDEX(Mnemonic[Code], MATCH( LEFT('9.3 MAL- Bus Facilities Entry'!BV328, LEN(BV328)-2), Mnemonic[Description], 0)),  INDEX(Mnemonic[Code], MATCH( '9.3 MAL- Bus Facilities Entry'!BV328, Mnemonic[Description], 0)) )</f>
        <v>#VALUE!</v>
      </c>
      <c r="BN328" s="243" t="e">
        <f>IF(ISNA(INDEX(Mnemonic[Code], MATCH( '9.3 MAL- Bus Facilities Entry'!BW328, Mnemonic[Description], 0)) ),  INDEX(Mnemonic[Code], MATCH( LEFT('9.3 MAL- Bus Facilities Entry'!BW328, LEN(BW328)-1), Mnemonic[Description], 0)),  INDEX(Mnemonic[Code], MATCH( '9.3 MAL- Bus Facilities Entry'!BW328, Mnemonic[Description], 0)) )</f>
        <v>#VALUE!</v>
      </c>
      <c r="BO328" s="243" t="e">
        <f>IF(ISNA(INDEX(Mnemonic[Code], MATCH( '9.3 MAL- Bus Facilities Entry'!BX328, Mnemonic[Description], 0)) ),  INDEX(Mnemonic[Code], MATCH( LEFT('9.3 MAL- Bus Facilities Entry'!BX328, LEN(BX328)-1), Mnemonic[Description], 0)),  INDEX(Mnemonic[Code], MATCH( '9.3 MAL- Bus Facilities Entry'!BX328, Mnemonic[Description], 0)) )</f>
        <v>#VALUE!</v>
      </c>
      <c r="BP328" s="243" t="e">
        <f t="shared" si="42"/>
        <v>#N/A</v>
      </c>
      <c r="BQ328" s="243" t="e">
        <f t="shared" si="39"/>
        <v>#N/A</v>
      </c>
      <c r="BR328" s="243" t="e">
        <f t="shared" si="43"/>
        <v>#VALUE!</v>
      </c>
      <c r="BS328" s="245"/>
      <c r="BT328" s="245"/>
      <c r="BU328" s="244"/>
      <c r="BV328" s="244"/>
      <c r="BW328" s="244"/>
      <c r="BX328" s="244"/>
      <c r="BZ328" s="239"/>
      <c r="CA328" s="246" t="e">
        <f>INDEX('MAL-OTHERLOOKUPS'!$ES$4:$ES$56, MATCH('9.3 MAL- Bus Facilities Entry'!CE328, 'MAL-OTHERLOOKUPS'!$ET$4:$ET$56, 0))</f>
        <v>#N/A</v>
      </c>
      <c r="CB328" s="247" t="str">
        <f t="shared" si="44"/>
        <v>L--</v>
      </c>
      <c r="CC328" s="247"/>
      <c r="CD328" s="240"/>
      <c r="CE328" s="240"/>
      <c r="CF328" s="240"/>
      <c r="CG328" s="248"/>
      <c r="CH328" s="240"/>
      <c r="CI328" s="240"/>
      <c r="CJ328" s="249" t="s">
        <v>11299</v>
      </c>
      <c r="CK328" s="249" t="s">
        <v>11299</v>
      </c>
      <c r="CL328" s="250" t="e">
        <v>#N/A</v>
      </c>
      <c r="CM328" s="239"/>
      <c r="CN328" s="251">
        <v>0</v>
      </c>
      <c r="CP328" s="251" t="str">
        <f t="shared" si="45"/>
        <v>0-</v>
      </c>
      <c r="CR328" s="252" t="str">
        <f t="shared" si="40"/>
        <v xml:space="preserve">; ; </v>
      </c>
      <c r="CS328" s="252" t="str">
        <f t="shared" si="41"/>
        <v xml:space="preserve">; ; </v>
      </c>
      <c r="CT328" s="425"/>
      <c r="CU328" s="252" t="e">
        <v>#REF!</v>
      </c>
      <c r="CX328" s="239"/>
      <c r="CY328" s="240"/>
      <c r="CZ328" s="240"/>
      <c r="DA328" s="240"/>
      <c r="DB328" s="239"/>
      <c r="DD328" s="240"/>
      <c r="DE328" s="239"/>
      <c r="DF328" s="253"/>
      <c r="DH328" s="472"/>
      <c r="DI328" s="497"/>
      <c r="DJ328" s="254"/>
      <c r="DK328" s="239"/>
    </row>
    <row r="329" spans="2:115" ht="14.5" x14ac:dyDescent="0.35">
      <c r="B329" s="239"/>
      <c r="C329" s="240"/>
      <c r="D329" s="240"/>
      <c r="E329" s="240"/>
      <c r="F329" s="240"/>
      <c r="G329" s="239"/>
      <c r="H329" s="240"/>
      <c r="J329" s="241"/>
      <c r="K329" s="241"/>
      <c r="M329" s="473"/>
      <c r="O329" s="239"/>
      <c r="Q329" s="143" t="e">
        <f>INDEX(AssetClass[Asset Class], MATCH('9.3 MAL- Bus Facilities Entry'!P329, AssetClass[Class Description], 0))</f>
        <v>#N/A</v>
      </c>
      <c r="R329" s="143"/>
      <c r="S329" s="242"/>
      <c r="T329" s="239"/>
      <c r="U329" s="243" t="e" cm="1">
        <f t="array" ref="U329">INDEX('Custom Field Tbl'!$N$5:$N$446, MATCH('9.3 MAL- Bus Facilities Entry'!$Q329 &amp; '9.3 MAL- Bus Facilities Entry'!U$3, 'Custom Field Tbl'!$M$5:$M$446 &amp; 'Custom Field Tbl'!$O$5:$O$446, 0 ))</f>
        <v>#N/A</v>
      </c>
      <c r="V329" s="143" t="str">
        <f>IF(ISNA(INDEX(CFV_Tbl[CF Description], MATCH('9.3 MAL- Bus Facilities Entry'!U329, CFV_Tbl[CF Code], 0)) ), "Field Not Required", INDEX(CFV_Tbl[CF Description], MATCH('9.3 MAL- Bus Facilities Entry'!U329, CFV_Tbl[CF Code], 0)) )</f>
        <v>Field Not Required</v>
      </c>
      <c r="Y329" s="243" t="e" cm="1">
        <f t="array" ref="Y329">INDEX('Custom Field Tbl'!$N$5:$N$446, MATCH('9.3 MAL- Bus Facilities Entry'!$Q329 &amp; '9.3 MAL- Bus Facilities Entry'!Y$3, 'Custom Field Tbl'!$M$5:$M$446 &amp; 'Custom Field Tbl'!$O$5:$O$446, 0 ))</f>
        <v>#N/A</v>
      </c>
      <c r="Z329" s="143" t="str">
        <f>IF(ISNA(INDEX(CFV_Tbl[CF Description], MATCH('9.3 MAL- Bus Facilities Entry'!Y329, CFV_Tbl[CF Code], 0)) ), "Field Not Required", INDEX(CFV_Tbl[CF Description], MATCH('9.3 MAL- Bus Facilities Entry'!Y329, CFV_Tbl[CF Code], 0)) )</f>
        <v>Field Not Required</v>
      </c>
      <c r="AC329" s="243" t="e" cm="1">
        <f t="array" ref="AC329">INDEX('Custom Field Tbl'!$N$5:$N$446, MATCH('9.3 MAL- Bus Facilities Entry'!$Q329 &amp; '9.3 MAL- Bus Facilities Entry'!AC$3, 'Custom Field Tbl'!$M$5:$M$446 &amp; 'Custom Field Tbl'!$O$5:$O$446, 0 ))</f>
        <v>#N/A</v>
      </c>
      <c r="AD329" s="143" t="str">
        <f>IF(ISNA(INDEX(CFV_Tbl[CF Description], MATCH('9.3 MAL- Bus Facilities Entry'!AC329, CFV_Tbl[CF Code], 0)) ), "Field Not Required", INDEX(CFV_Tbl[CF Description], MATCH('9.3 MAL- Bus Facilities Entry'!AC329, CFV_Tbl[CF Code], 0)) )</f>
        <v>Field Not Required</v>
      </c>
      <c r="AG329" s="243" t="e" cm="1">
        <f t="array" ref="AG329">INDEX('Custom Field Tbl'!$N$5:$N$446, MATCH('9.3 MAL- Bus Facilities Entry'!$Q329 &amp; '9.3 MAL- Bus Facilities Entry'!AG$3, 'Custom Field Tbl'!$M$5:$M$446 &amp; 'Custom Field Tbl'!$O$5:$O$446, 0 ))</f>
        <v>#N/A</v>
      </c>
      <c r="AH329" s="143" t="str">
        <f>IF(ISNA(INDEX(CFV_Tbl[CF Description], MATCH('9.3 MAL- Bus Facilities Entry'!AG329, CFV_Tbl[CF Code], 0)) ), "Field Not Required", INDEX(CFV_Tbl[CF Description], MATCH('9.3 MAL- Bus Facilities Entry'!AG329, CFV_Tbl[CF Code], 0)) )</f>
        <v>Field Not Required</v>
      </c>
      <c r="AK329" s="243" t="e" cm="1">
        <f t="array" ref="AK329">INDEX('Custom Field Tbl'!$N$5:$N$446, MATCH('9.3 MAL- Bus Facilities Entry'!$Q329 &amp; '9.3 MAL- Bus Facilities Entry'!AK$3, 'Custom Field Tbl'!$M$5:$M$446 &amp; 'Custom Field Tbl'!$O$5:$O$446, 0 ))</f>
        <v>#N/A</v>
      </c>
      <c r="AL329" s="143" t="str">
        <f>IF(ISNA(INDEX(CFV_Tbl[CF Description], MATCH('9.3 MAL- Bus Facilities Entry'!AK329, CFV_Tbl[CF Code], 0)) ), "Field Not Required", INDEX(CFV_Tbl[CF Description], MATCH('9.3 MAL- Bus Facilities Entry'!AK329, CFV_Tbl[CF Code], 0)) )</f>
        <v>Field Not Required</v>
      </c>
      <c r="AO329" s="243" t="e" cm="1">
        <f t="array" ref="AO329">INDEX('Custom Field Tbl'!$N$5:$N$446, MATCH('9.3 MAL- Bus Facilities Entry'!$Q329 &amp; '9.3 MAL- Bus Facilities Entry'!AO$3, 'Custom Field Tbl'!$M$5:$M$446 &amp; 'Custom Field Tbl'!$O$5:$O$446, 0 ))</f>
        <v>#N/A</v>
      </c>
      <c r="AP329" s="143" t="str">
        <f>IF(ISNA(INDEX(CFV_Tbl[CF Description], MATCH('9.3 MAL- Bus Facilities Entry'!AO329, CFV_Tbl[CF Code], 0)) ), "Field Not Required", INDEX(CFV_Tbl[CF Description], MATCH('9.3 MAL- Bus Facilities Entry'!AO329, CFV_Tbl[CF Code], 0)) )</f>
        <v>Field Not Required</v>
      </c>
      <c r="AS329" s="243" t="e" cm="1">
        <f t="array" ref="AS329">INDEX('Custom Field Tbl'!$N$5:$N$446, MATCH('9.3 MAL- Bus Facilities Entry'!$Q329 &amp; '9.3 MAL- Bus Facilities Entry'!AS$3, 'Custom Field Tbl'!$M$5:$M$446 &amp; 'Custom Field Tbl'!$O$5:$O$446, 0 ))</f>
        <v>#N/A</v>
      </c>
      <c r="AT329" s="143" t="str">
        <f>IF(ISNA(INDEX(CFV_Tbl[CF Description], MATCH('9.3 MAL- Bus Facilities Entry'!AS329, CFV_Tbl[CF Code], 0)) ), "Field Not Required", INDEX(CFV_Tbl[CF Description], MATCH('9.3 MAL- Bus Facilities Entry'!AS329, CFV_Tbl[CF Code], 0)) )</f>
        <v>Field Not Required</v>
      </c>
      <c r="AW329" s="243" t="e" cm="1">
        <f t="array" ref="AW329">INDEX('Custom Field Tbl'!$N$5:$N$446, MATCH('9.3 MAL- Bus Facilities Entry'!$Q329 &amp; '9.3 MAL- Bus Facilities Entry'!AW$3, 'Custom Field Tbl'!$M$5:$M$446 &amp; 'Custom Field Tbl'!$O$5:$O$446, 0 ))</f>
        <v>#N/A</v>
      </c>
      <c r="AX329" s="143" t="str">
        <f>IF(ISNA(INDEX(CFV_Tbl[CF Description], MATCH('9.3 MAL- Bus Facilities Entry'!AW329, CFV_Tbl[CF Code], 0)) ), "Field Not Required", INDEX(CFV_Tbl[CF Description], MATCH('9.3 MAL- Bus Facilities Entry'!AW329, CFV_Tbl[CF Code], 0)) )</f>
        <v>Field Not Required</v>
      </c>
      <c r="BA329" s="243" t="e" cm="1">
        <f t="array" ref="BA329">INDEX('Custom Field Tbl'!$N$5:$N$446, MATCH('9.3 MAL- Bus Facilities Entry'!$Q329 &amp; '9.3 MAL- Bus Facilities Entry'!BA$3, 'Custom Field Tbl'!$M$5:$M$446 &amp; 'Custom Field Tbl'!$O$5:$O$446, 0 ))</f>
        <v>#N/A</v>
      </c>
      <c r="BB329" s="143" t="str">
        <f>IF(ISNA(INDEX(CFV_Tbl[CF Description], MATCH('9.3 MAL- Bus Facilities Entry'!BA329, CFV_Tbl[CF Code], 0)) ), "Field Not Required", INDEX(CFV_Tbl[CF Description], MATCH('9.3 MAL- Bus Facilities Entry'!BA329, CFV_Tbl[CF Code], 0)) )</f>
        <v>Field Not Required</v>
      </c>
      <c r="BE329" s="243" t="e" cm="1">
        <f t="array" ref="BE329">INDEX('Custom Field Tbl'!$N$5:$N$446, MATCH('9.3 MAL- Bus Facilities Entry'!$Q329 &amp; '9.3 MAL- Bus Facilities Entry'!BE$3, 'Custom Field Tbl'!$M$5:$M$446 &amp; 'Custom Field Tbl'!$O$5:$O$446, 0 ))</f>
        <v>#N/A</v>
      </c>
      <c r="BF329" s="143" t="str">
        <f>IF(ISNA(INDEX(CFV_Tbl[CF Description], MATCH('9.3 MAL- Bus Facilities Entry'!BE329, CFV_Tbl[CF Code], 0)) ), "Field Not Required", INDEX(CFV_Tbl[CF Description], MATCH('9.3 MAL- Bus Facilities Entry'!BE329, CFV_Tbl[CF Code], 0)) )</f>
        <v>Field Not Required</v>
      </c>
      <c r="BI329" s="239"/>
      <c r="BJ329" s="243" t="e">
        <f>INDEX(Mnemonic[Code], MATCH('9.3 MAL- Bus Facilities Entry'!BS329, Mnemonic[Description], 0))</f>
        <v>#N/A</v>
      </c>
      <c r="BK329" s="243" t="e">
        <f>INDEX(Mnemonic[Code], MATCH('9.3 MAL- Bus Facilities Entry'!BT329, Mnemonic[Description], 0))</f>
        <v>#N/A</v>
      </c>
      <c r="BL329" s="243" t="e">
        <f>IF(ISNA(INDEX(Mnemonic[Code], MATCH( '9.3 MAL- Bus Facilities Entry'!BU329, Mnemonic[Description], 0)) ),  INDEX(Mnemonic[Code], MATCH( LEFT('9.3 MAL- Bus Facilities Entry'!BU329, LEN(BU329)-2), Mnemonic[Description], 0)),  INDEX(Mnemonic[Code], MATCH( '9.3 MAL- Bus Facilities Entry'!BU329, Mnemonic[Description], 0)) )</f>
        <v>#VALUE!</v>
      </c>
      <c r="BM329" s="243" t="e">
        <f>IF(ISNA(INDEX(Mnemonic[Code], MATCH( '9.3 MAL- Bus Facilities Entry'!BV329, Mnemonic[Description], 0)) ),  INDEX(Mnemonic[Code], MATCH( LEFT('9.3 MAL- Bus Facilities Entry'!BV329, LEN(BV329)-2), Mnemonic[Description], 0)),  INDEX(Mnemonic[Code], MATCH( '9.3 MAL- Bus Facilities Entry'!BV329, Mnemonic[Description], 0)) )</f>
        <v>#VALUE!</v>
      </c>
      <c r="BN329" s="243" t="e">
        <f>IF(ISNA(INDEX(Mnemonic[Code], MATCH( '9.3 MAL- Bus Facilities Entry'!BW329, Mnemonic[Description], 0)) ),  INDEX(Mnemonic[Code], MATCH( LEFT('9.3 MAL- Bus Facilities Entry'!BW329, LEN(BW329)-1), Mnemonic[Description], 0)),  INDEX(Mnemonic[Code], MATCH( '9.3 MAL- Bus Facilities Entry'!BW329, Mnemonic[Description], 0)) )</f>
        <v>#VALUE!</v>
      </c>
      <c r="BO329" s="243" t="e">
        <f>IF(ISNA(INDEX(Mnemonic[Code], MATCH( '9.3 MAL- Bus Facilities Entry'!BX329, Mnemonic[Description], 0)) ),  INDEX(Mnemonic[Code], MATCH( LEFT('9.3 MAL- Bus Facilities Entry'!BX329, LEN(BX329)-1), Mnemonic[Description], 0)),  INDEX(Mnemonic[Code], MATCH( '9.3 MAL- Bus Facilities Entry'!BX329, Mnemonic[Description], 0)) )</f>
        <v>#VALUE!</v>
      </c>
      <c r="BP329" s="243" t="e">
        <f t="shared" si="42"/>
        <v>#N/A</v>
      </c>
      <c r="BQ329" s="243" t="e">
        <f t="shared" si="39"/>
        <v>#N/A</v>
      </c>
      <c r="BR329" s="243" t="e">
        <f t="shared" si="43"/>
        <v>#VALUE!</v>
      </c>
      <c r="BS329" s="245"/>
      <c r="BT329" s="245"/>
      <c r="BU329" s="244"/>
      <c r="BV329" s="244"/>
      <c r="BW329" s="244"/>
      <c r="BX329" s="244"/>
      <c r="BZ329" s="239"/>
      <c r="CA329" s="246" t="e">
        <f>INDEX('MAL-OTHERLOOKUPS'!$ES$4:$ES$56, MATCH('9.3 MAL- Bus Facilities Entry'!CE329, 'MAL-OTHERLOOKUPS'!$ET$4:$ET$56, 0))</f>
        <v>#N/A</v>
      </c>
      <c r="CB329" s="247" t="str">
        <f t="shared" si="44"/>
        <v>L--</v>
      </c>
      <c r="CC329" s="247"/>
      <c r="CD329" s="240"/>
      <c r="CE329" s="240"/>
      <c r="CF329" s="240"/>
      <c r="CG329" s="248"/>
      <c r="CH329" s="240"/>
      <c r="CI329" s="240"/>
      <c r="CJ329" s="249" t="s">
        <v>11299</v>
      </c>
      <c r="CK329" s="249" t="s">
        <v>11299</v>
      </c>
      <c r="CL329" s="250" t="e">
        <v>#N/A</v>
      </c>
      <c r="CM329" s="239"/>
      <c r="CN329" s="251">
        <v>0</v>
      </c>
      <c r="CP329" s="251" t="str">
        <f t="shared" si="45"/>
        <v>0-</v>
      </c>
      <c r="CR329" s="252" t="str">
        <f t="shared" si="40"/>
        <v xml:space="preserve">; ; </v>
      </c>
      <c r="CS329" s="252" t="str">
        <f t="shared" si="41"/>
        <v xml:space="preserve">; ; </v>
      </c>
      <c r="CT329" s="425"/>
      <c r="CU329" s="252" t="e">
        <v>#REF!</v>
      </c>
      <c r="CX329" s="239"/>
      <c r="CY329" s="240"/>
      <c r="CZ329" s="240"/>
      <c r="DA329" s="240"/>
      <c r="DB329" s="239"/>
      <c r="DD329" s="240"/>
      <c r="DE329" s="239"/>
      <c r="DF329" s="253"/>
      <c r="DH329" s="472"/>
      <c r="DI329" s="497"/>
      <c r="DJ329" s="254"/>
      <c r="DK329" s="239"/>
    </row>
    <row r="330" spans="2:115" ht="14.5" x14ac:dyDescent="0.35">
      <c r="B330" s="239"/>
      <c r="C330" s="240"/>
      <c r="D330" s="240"/>
      <c r="E330" s="240"/>
      <c r="F330" s="240"/>
      <c r="G330" s="239"/>
      <c r="H330" s="240"/>
      <c r="J330" s="241"/>
      <c r="K330" s="241"/>
      <c r="M330" s="473"/>
      <c r="O330" s="239"/>
      <c r="Q330" s="143" t="e">
        <f>INDEX(AssetClass[Asset Class], MATCH('9.3 MAL- Bus Facilities Entry'!P330, AssetClass[Class Description], 0))</f>
        <v>#N/A</v>
      </c>
      <c r="R330" s="143"/>
      <c r="S330" s="242"/>
      <c r="T330" s="239"/>
      <c r="U330" s="243" t="e" cm="1">
        <f t="array" ref="U330">INDEX('Custom Field Tbl'!$N$5:$N$446, MATCH('9.3 MAL- Bus Facilities Entry'!$Q330 &amp; '9.3 MAL- Bus Facilities Entry'!U$3, 'Custom Field Tbl'!$M$5:$M$446 &amp; 'Custom Field Tbl'!$O$5:$O$446, 0 ))</f>
        <v>#N/A</v>
      </c>
      <c r="V330" s="143" t="str">
        <f>IF(ISNA(INDEX(CFV_Tbl[CF Description], MATCH('9.3 MAL- Bus Facilities Entry'!U330, CFV_Tbl[CF Code], 0)) ), "Field Not Required", INDEX(CFV_Tbl[CF Description], MATCH('9.3 MAL- Bus Facilities Entry'!U330, CFV_Tbl[CF Code], 0)) )</f>
        <v>Field Not Required</v>
      </c>
      <c r="Y330" s="243" t="e" cm="1">
        <f t="array" ref="Y330">INDEX('Custom Field Tbl'!$N$5:$N$446, MATCH('9.3 MAL- Bus Facilities Entry'!$Q330 &amp; '9.3 MAL- Bus Facilities Entry'!Y$3, 'Custom Field Tbl'!$M$5:$M$446 &amp; 'Custom Field Tbl'!$O$5:$O$446, 0 ))</f>
        <v>#N/A</v>
      </c>
      <c r="Z330" s="143" t="str">
        <f>IF(ISNA(INDEX(CFV_Tbl[CF Description], MATCH('9.3 MAL- Bus Facilities Entry'!Y330, CFV_Tbl[CF Code], 0)) ), "Field Not Required", INDEX(CFV_Tbl[CF Description], MATCH('9.3 MAL- Bus Facilities Entry'!Y330, CFV_Tbl[CF Code], 0)) )</f>
        <v>Field Not Required</v>
      </c>
      <c r="AC330" s="243" t="e" cm="1">
        <f t="array" ref="AC330">INDEX('Custom Field Tbl'!$N$5:$N$446, MATCH('9.3 MAL- Bus Facilities Entry'!$Q330 &amp; '9.3 MAL- Bus Facilities Entry'!AC$3, 'Custom Field Tbl'!$M$5:$M$446 &amp; 'Custom Field Tbl'!$O$5:$O$446, 0 ))</f>
        <v>#N/A</v>
      </c>
      <c r="AD330" s="143" t="str">
        <f>IF(ISNA(INDEX(CFV_Tbl[CF Description], MATCH('9.3 MAL- Bus Facilities Entry'!AC330, CFV_Tbl[CF Code], 0)) ), "Field Not Required", INDEX(CFV_Tbl[CF Description], MATCH('9.3 MAL- Bus Facilities Entry'!AC330, CFV_Tbl[CF Code], 0)) )</f>
        <v>Field Not Required</v>
      </c>
      <c r="AG330" s="243" t="e" cm="1">
        <f t="array" ref="AG330">INDEX('Custom Field Tbl'!$N$5:$N$446, MATCH('9.3 MAL- Bus Facilities Entry'!$Q330 &amp; '9.3 MAL- Bus Facilities Entry'!AG$3, 'Custom Field Tbl'!$M$5:$M$446 &amp; 'Custom Field Tbl'!$O$5:$O$446, 0 ))</f>
        <v>#N/A</v>
      </c>
      <c r="AH330" s="143" t="str">
        <f>IF(ISNA(INDEX(CFV_Tbl[CF Description], MATCH('9.3 MAL- Bus Facilities Entry'!AG330, CFV_Tbl[CF Code], 0)) ), "Field Not Required", INDEX(CFV_Tbl[CF Description], MATCH('9.3 MAL- Bus Facilities Entry'!AG330, CFV_Tbl[CF Code], 0)) )</f>
        <v>Field Not Required</v>
      </c>
      <c r="AK330" s="243" t="e" cm="1">
        <f t="array" ref="AK330">INDEX('Custom Field Tbl'!$N$5:$N$446, MATCH('9.3 MAL- Bus Facilities Entry'!$Q330 &amp; '9.3 MAL- Bus Facilities Entry'!AK$3, 'Custom Field Tbl'!$M$5:$M$446 &amp; 'Custom Field Tbl'!$O$5:$O$446, 0 ))</f>
        <v>#N/A</v>
      </c>
      <c r="AL330" s="143" t="str">
        <f>IF(ISNA(INDEX(CFV_Tbl[CF Description], MATCH('9.3 MAL- Bus Facilities Entry'!AK330, CFV_Tbl[CF Code], 0)) ), "Field Not Required", INDEX(CFV_Tbl[CF Description], MATCH('9.3 MAL- Bus Facilities Entry'!AK330, CFV_Tbl[CF Code], 0)) )</f>
        <v>Field Not Required</v>
      </c>
      <c r="AO330" s="243" t="e" cm="1">
        <f t="array" ref="AO330">INDEX('Custom Field Tbl'!$N$5:$N$446, MATCH('9.3 MAL- Bus Facilities Entry'!$Q330 &amp; '9.3 MAL- Bus Facilities Entry'!AO$3, 'Custom Field Tbl'!$M$5:$M$446 &amp; 'Custom Field Tbl'!$O$5:$O$446, 0 ))</f>
        <v>#N/A</v>
      </c>
      <c r="AP330" s="143" t="str">
        <f>IF(ISNA(INDEX(CFV_Tbl[CF Description], MATCH('9.3 MAL- Bus Facilities Entry'!AO330, CFV_Tbl[CF Code], 0)) ), "Field Not Required", INDEX(CFV_Tbl[CF Description], MATCH('9.3 MAL- Bus Facilities Entry'!AO330, CFV_Tbl[CF Code], 0)) )</f>
        <v>Field Not Required</v>
      </c>
      <c r="AS330" s="243" t="e" cm="1">
        <f t="array" ref="AS330">INDEX('Custom Field Tbl'!$N$5:$N$446, MATCH('9.3 MAL- Bus Facilities Entry'!$Q330 &amp; '9.3 MAL- Bus Facilities Entry'!AS$3, 'Custom Field Tbl'!$M$5:$M$446 &amp; 'Custom Field Tbl'!$O$5:$O$446, 0 ))</f>
        <v>#N/A</v>
      </c>
      <c r="AT330" s="143" t="str">
        <f>IF(ISNA(INDEX(CFV_Tbl[CF Description], MATCH('9.3 MAL- Bus Facilities Entry'!AS330, CFV_Tbl[CF Code], 0)) ), "Field Not Required", INDEX(CFV_Tbl[CF Description], MATCH('9.3 MAL- Bus Facilities Entry'!AS330, CFV_Tbl[CF Code], 0)) )</f>
        <v>Field Not Required</v>
      </c>
      <c r="AW330" s="243" t="e" cm="1">
        <f t="array" ref="AW330">INDEX('Custom Field Tbl'!$N$5:$N$446, MATCH('9.3 MAL- Bus Facilities Entry'!$Q330 &amp; '9.3 MAL- Bus Facilities Entry'!AW$3, 'Custom Field Tbl'!$M$5:$M$446 &amp; 'Custom Field Tbl'!$O$5:$O$446, 0 ))</f>
        <v>#N/A</v>
      </c>
      <c r="AX330" s="143" t="str">
        <f>IF(ISNA(INDEX(CFV_Tbl[CF Description], MATCH('9.3 MAL- Bus Facilities Entry'!AW330, CFV_Tbl[CF Code], 0)) ), "Field Not Required", INDEX(CFV_Tbl[CF Description], MATCH('9.3 MAL- Bus Facilities Entry'!AW330, CFV_Tbl[CF Code], 0)) )</f>
        <v>Field Not Required</v>
      </c>
      <c r="BA330" s="243" t="e" cm="1">
        <f t="array" ref="BA330">INDEX('Custom Field Tbl'!$N$5:$N$446, MATCH('9.3 MAL- Bus Facilities Entry'!$Q330 &amp; '9.3 MAL- Bus Facilities Entry'!BA$3, 'Custom Field Tbl'!$M$5:$M$446 &amp; 'Custom Field Tbl'!$O$5:$O$446, 0 ))</f>
        <v>#N/A</v>
      </c>
      <c r="BB330" s="143" t="str">
        <f>IF(ISNA(INDEX(CFV_Tbl[CF Description], MATCH('9.3 MAL- Bus Facilities Entry'!BA330, CFV_Tbl[CF Code], 0)) ), "Field Not Required", INDEX(CFV_Tbl[CF Description], MATCH('9.3 MAL- Bus Facilities Entry'!BA330, CFV_Tbl[CF Code], 0)) )</f>
        <v>Field Not Required</v>
      </c>
      <c r="BE330" s="243" t="e" cm="1">
        <f t="array" ref="BE330">INDEX('Custom Field Tbl'!$N$5:$N$446, MATCH('9.3 MAL- Bus Facilities Entry'!$Q330 &amp; '9.3 MAL- Bus Facilities Entry'!BE$3, 'Custom Field Tbl'!$M$5:$M$446 &amp; 'Custom Field Tbl'!$O$5:$O$446, 0 ))</f>
        <v>#N/A</v>
      </c>
      <c r="BF330" s="143" t="str">
        <f>IF(ISNA(INDEX(CFV_Tbl[CF Description], MATCH('9.3 MAL- Bus Facilities Entry'!BE330, CFV_Tbl[CF Code], 0)) ), "Field Not Required", INDEX(CFV_Tbl[CF Description], MATCH('9.3 MAL- Bus Facilities Entry'!BE330, CFV_Tbl[CF Code], 0)) )</f>
        <v>Field Not Required</v>
      </c>
      <c r="BI330" s="239"/>
      <c r="BJ330" s="243" t="e">
        <f>INDEX(Mnemonic[Code], MATCH('9.3 MAL- Bus Facilities Entry'!BS330, Mnemonic[Description], 0))</f>
        <v>#N/A</v>
      </c>
      <c r="BK330" s="243" t="e">
        <f>INDEX(Mnemonic[Code], MATCH('9.3 MAL- Bus Facilities Entry'!BT330, Mnemonic[Description], 0))</f>
        <v>#N/A</v>
      </c>
      <c r="BL330" s="243" t="e">
        <f>IF(ISNA(INDEX(Mnemonic[Code], MATCH( '9.3 MAL- Bus Facilities Entry'!BU330, Mnemonic[Description], 0)) ),  INDEX(Mnemonic[Code], MATCH( LEFT('9.3 MAL- Bus Facilities Entry'!BU330, LEN(BU330)-2), Mnemonic[Description], 0)),  INDEX(Mnemonic[Code], MATCH( '9.3 MAL- Bus Facilities Entry'!BU330, Mnemonic[Description], 0)) )</f>
        <v>#VALUE!</v>
      </c>
      <c r="BM330" s="243" t="e">
        <f>IF(ISNA(INDEX(Mnemonic[Code], MATCH( '9.3 MAL- Bus Facilities Entry'!BV330, Mnemonic[Description], 0)) ),  INDEX(Mnemonic[Code], MATCH( LEFT('9.3 MAL- Bus Facilities Entry'!BV330, LEN(BV330)-2), Mnemonic[Description], 0)),  INDEX(Mnemonic[Code], MATCH( '9.3 MAL- Bus Facilities Entry'!BV330, Mnemonic[Description], 0)) )</f>
        <v>#VALUE!</v>
      </c>
      <c r="BN330" s="243" t="e">
        <f>IF(ISNA(INDEX(Mnemonic[Code], MATCH( '9.3 MAL- Bus Facilities Entry'!BW330, Mnemonic[Description], 0)) ),  INDEX(Mnemonic[Code], MATCH( LEFT('9.3 MAL- Bus Facilities Entry'!BW330, LEN(BW330)-1), Mnemonic[Description], 0)),  INDEX(Mnemonic[Code], MATCH( '9.3 MAL- Bus Facilities Entry'!BW330, Mnemonic[Description], 0)) )</f>
        <v>#VALUE!</v>
      </c>
      <c r="BO330" s="243" t="e">
        <f>IF(ISNA(INDEX(Mnemonic[Code], MATCH( '9.3 MAL- Bus Facilities Entry'!BX330, Mnemonic[Description], 0)) ),  INDEX(Mnemonic[Code], MATCH( LEFT('9.3 MAL- Bus Facilities Entry'!BX330, LEN(BX330)-1), Mnemonic[Description], 0)),  INDEX(Mnemonic[Code], MATCH( '9.3 MAL- Bus Facilities Entry'!BX330, Mnemonic[Description], 0)) )</f>
        <v>#VALUE!</v>
      </c>
      <c r="BP330" s="243" t="e">
        <f t="shared" si="42"/>
        <v>#N/A</v>
      </c>
      <c r="BQ330" s="243" t="e">
        <f t="shared" ref="BQ330:BQ393" si="49">CONCATENATE(BJ330,"-",BP330)</f>
        <v>#N/A</v>
      </c>
      <c r="BR330" s="243" t="e">
        <f t="shared" si="43"/>
        <v>#VALUE!</v>
      </c>
      <c r="BS330" s="245"/>
      <c r="BT330" s="245"/>
      <c r="BU330" s="244"/>
      <c r="BV330" s="244"/>
      <c r="BW330" s="244"/>
      <c r="BX330" s="244"/>
      <c r="BZ330" s="239"/>
      <c r="CA330" s="246" t="e">
        <f>INDEX('MAL-OTHERLOOKUPS'!$ES$4:$ES$56, MATCH('9.3 MAL- Bus Facilities Entry'!CE330, 'MAL-OTHERLOOKUPS'!$ET$4:$ET$56, 0))</f>
        <v>#N/A</v>
      </c>
      <c r="CB330" s="247" t="str">
        <f t="shared" si="44"/>
        <v>L--</v>
      </c>
      <c r="CC330" s="247"/>
      <c r="CD330" s="240"/>
      <c r="CE330" s="240"/>
      <c r="CF330" s="240"/>
      <c r="CG330" s="248"/>
      <c r="CH330" s="240"/>
      <c r="CI330" s="240"/>
      <c r="CJ330" s="249" t="s">
        <v>11299</v>
      </c>
      <c r="CK330" s="249" t="s">
        <v>11299</v>
      </c>
      <c r="CL330" s="250" t="e">
        <v>#N/A</v>
      </c>
      <c r="CM330" s="239"/>
      <c r="CN330" s="251">
        <v>0</v>
      </c>
      <c r="CP330" s="251" t="str">
        <f t="shared" si="45"/>
        <v>0-</v>
      </c>
      <c r="CR330" s="252" t="str">
        <f t="shared" ref="CR330:CR393" si="50">CONCATENATE($P330,"; ",$CG330,"; ", $BY330)</f>
        <v xml:space="preserve">; ; </v>
      </c>
      <c r="CS330" s="252" t="str">
        <f t="shared" ref="CS330:CS393" si="51">CONCATENATE($P330,"; ",$BS330,"; ",$CE330)</f>
        <v xml:space="preserve">; ; </v>
      </c>
      <c r="CT330" s="425"/>
      <c r="CU330" s="252" t="e">
        <v>#REF!</v>
      </c>
      <c r="CX330" s="239"/>
      <c r="CY330" s="240"/>
      <c r="CZ330" s="240"/>
      <c r="DA330" s="240"/>
      <c r="DB330" s="239"/>
      <c r="DD330" s="240"/>
      <c r="DE330" s="239"/>
      <c r="DF330" s="253"/>
      <c r="DH330" s="472"/>
      <c r="DI330" s="497"/>
      <c r="DJ330" s="254"/>
      <c r="DK330" s="239"/>
    </row>
    <row r="331" spans="2:115" ht="14.5" x14ac:dyDescent="0.35">
      <c r="B331" s="239"/>
      <c r="C331" s="240"/>
      <c r="D331" s="240"/>
      <c r="E331" s="240"/>
      <c r="F331" s="240"/>
      <c r="G331" s="239"/>
      <c r="H331" s="240"/>
      <c r="J331" s="241"/>
      <c r="K331" s="241"/>
      <c r="M331" s="473"/>
      <c r="O331" s="239"/>
      <c r="Q331" s="143" t="e">
        <f>INDEX(AssetClass[Asset Class], MATCH('9.3 MAL- Bus Facilities Entry'!P331, AssetClass[Class Description], 0))</f>
        <v>#N/A</v>
      </c>
      <c r="R331" s="143"/>
      <c r="S331" s="242"/>
      <c r="T331" s="239"/>
      <c r="U331" s="243" t="e" cm="1">
        <f t="array" ref="U331">INDEX('Custom Field Tbl'!$N$5:$N$446, MATCH('9.3 MAL- Bus Facilities Entry'!$Q331 &amp; '9.3 MAL- Bus Facilities Entry'!U$3, 'Custom Field Tbl'!$M$5:$M$446 &amp; 'Custom Field Tbl'!$O$5:$O$446, 0 ))</f>
        <v>#N/A</v>
      </c>
      <c r="V331" s="143" t="str">
        <f>IF(ISNA(INDEX(CFV_Tbl[CF Description], MATCH('9.3 MAL- Bus Facilities Entry'!U331, CFV_Tbl[CF Code], 0)) ), "Field Not Required", INDEX(CFV_Tbl[CF Description], MATCH('9.3 MAL- Bus Facilities Entry'!U331, CFV_Tbl[CF Code], 0)) )</f>
        <v>Field Not Required</v>
      </c>
      <c r="Y331" s="243" t="e" cm="1">
        <f t="array" ref="Y331">INDEX('Custom Field Tbl'!$N$5:$N$446, MATCH('9.3 MAL- Bus Facilities Entry'!$Q331 &amp; '9.3 MAL- Bus Facilities Entry'!Y$3, 'Custom Field Tbl'!$M$5:$M$446 &amp; 'Custom Field Tbl'!$O$5:$O$446, 0 ))</f>
        <v>#N/A</v>
      </c>
      <c r="Z331" s="143" t="str">
        <f>IF(ISNA(INDEX(CFV_Tbl[CF Description], MATCH('9.3 MAL- Bus Facilities Entry'!Y331, CFV_Tbl[CF Code], 0)) ), "Field Not Required", INDEX(CFV_Tbl[CF Description], MATCH('9.3 MAL- Bus Facilities Entry'!Y331, CFV_Tbl[CF Code], 0)) )</f>
        <v>Field Not Required</v>
      </c>
      <c r="AC331" s="243" t="e" cm="1">
        <f t="array" ref="AC331">INDEX('Custom Field Tbl'!$N$5:$N$446, MATCH('9.3 MAL- Bus Facilities Entry'!$Q331 &amp; '9.3 MAL- Bus Facilities Entry'!AC$3, 'Custom Field Tbl'!$M$5:$M$446 &amp; 'Custom Field Tbl'!$O$5:$O$446, 0 ))</f>
        <v>#N/A</v>
      </c>
      <c r="AD331" s="143" t="str">
        <f>IF(ISNA(INDEX(CFV_Tbl[CF Description], MATCH('9.3 MAL- Bus Facilities Entry'!AC331, CFV_Tbl[CF Code], 0)) ), "Field Not Required", INDEX(CFV_Tbl[CF Description], MATCH('9.3 MAL- Bus Facilities Entry'!AC331, CFV_Tbl[CF Code], 0)) )</f>
        <v>Field Not Required</v>
      </c>
      <c r="AG331" s="243" t="e" cm="1">
        <f t="array" ref="AG331">INDEX('Custom Field Tbl'!$N$5:$N$446, MATCH('9.3 MAL- Bus Facilities Entry'!$Q331 &amp; '9.3 MAL- Bus Facilities Entry'!AG$3, 'Custom Field Tbl'!$M$5:$M$446 &amp; 'Custom Field Tbl'!$O$5:$O$446, 0 ))</f>
        <v>#N/A</v>
      </c>
      <c r="AH331" s="143" t="str">
        <f>IF(ISNA(INDEX(CFV_Tbl[CF Description], MATCH('9.3 MAL- Bus Facilities Entry'!AG331, CFV_Tbl[CF Code], 0)) ), "Field Not Required", INDEX(CFV_Tbl[CF Description], MATCH('9.3 MAL- Bus Facilities Entry'!AG331, CFV_Tbl[CF Code], 0)) )</f>
        <v>Field Not Required</v>
      </c>
      <c r="AK331" s="243" t="e" cm="1">
        <f t="array" ref="AK331">INDEX('Custom Field Tbl'!$N$5:$N$446, MATCH('9.3 MAL- Bus Facilities Entry'!$Q331 &amp; '9.3 MAL- Bus Facilities Entry'!AK$3, 'Custom Field Tbl'!$M$5:$M$446 &amp; 'Custom Field Tbl'!$O$5:$O$446, 0 ))</f>
        <v>#N/A</v>
      </c>
      <c r="AL331" s="143" t="str">
        <f>IF(ISNA(INDEX(CFV_Tbl[CF Description], MATCH('9.3 MAL- Bus Facilities Entry'!AK331, CFV_Tbl[CF Code], 0)) ), "Field Not Required", INDEX(CFV_Tbl[CF Description], MATCH('9.3 MAL- Bus Facilities Entry'!AK331, CFV_Tbl[CF Code], 0)) )</f>
        <v>Field Not Required</v>
      </c>
      <c r="AO331" s="243" t="e" cm="1">
        <f t="array" ref="AO331">INDEX('Custom Field Tbl'!$N$5:$N$446, MATCH('9.3 MAL- Bus Facilities Entry'!$Q331 &amp; '9.3 MAL- Bus Facilities Entry'!AO$3, 'Custom Field Tbl'!$M$5:$M$446 &amp; 'Custom Field Tbl'!$O$5:$O$446, 0 ))</f>
        <v>#N/A</v>
      </c>
      <c r="AP331" s="143" t="str">
        <f>IF(ISNA(INDEX(CFV_Tbl[CF Description], MATCH('9.3 MAL- Bus Facilities Entry'!AO331, CFV_Tbl[CF Code], 0)) ), "Field Not Required", INDEX(CFV_Tbl[CF Description], MATCH('9.3 MAL- Bus Facilities Entry'!AO331, CFV_Tbl[CF Code], 0)) )</f>
        <v>Field Not Required</v>
      </c>
      <c r="AS331" s="243" t="e" cm="1">
        <f t="array" ref="AS331">INDEX('Custom Field Tbl'!$N$5:$N$446, MATCH('9.3 MAL- Bus Facilities Entry'!$Q331 &amp; '9.3 MAL- Bus Facilities Entry'!AS$3, 'Custom Field Tbl'!$M$5:$M$446 &amp; 'Custom Field Tbl'!$O$5:$O$446, 0 ))</f>
        <v>#N/A</v>
      </c>
      <c r="AT331" s="143" t="str">
        <f>IF(ISNA(INDEX(CFV_Tbl[CF Description], MATCH('9.3 MAL- Bus Facilities Entry'!AS331, CFV_Tbl[CF Code], 0)) ), "Field Not Required", INDEX(CFV_Tbl[CF Description], MATCH('9.3 MAL- Bus Facilities Entry'!AS331, CFV_Tbl[CF Code], 0)) )</f>
        <v>Field Not Required</v>
      </c>
      <c r="AW331" s="243" t="e" cm="1">
        <f t="array" ref="AW331">INDEX('Custom Field Tbl'!$N$5:$N$446, MATCH('9.3 MAL- Bus Facilities Entry'!$Q331 &amp; '9.3 MAL- Bus Facilities Entry'!AW$3, 'Custom Field Tbl'!$M$5:$M$446 &amp; 'Custom Field Tbl'!$O$5:$O$446, 0 ))</f>
        <v>#N/A</v>
      </c>
      <c r="AX331" s="143" t="str">
        <f>IF(ISNA(INDEX(CFV_Tbl[CF Description], MATCH('9.3 MAL- Bus Facilities Entry'!AW331, CFV_Tbl[CF Code], 0)) ), "Field Not Required", INDEX(CFV_Tbl[CF Description], MATCH('9.3 MAL- Bus Facilities Entry'!AW331, CFV_Tbl[CF Code], 0)) )</f>
        <v>Field Not Required</v>
      </c>
      <c r="BA331" s="243" t="e" cm="1">
        <f t="array" ref="BA331">INDEX('Custom Field Tbl'!$N$5:$N$446, MATCH('9.3 MAL- Bus Facilities Entry'!$Q331 &amp; '9.3 MAL- Bus Facilities Entry'!BA$3, 'Custom Field Tbl'!$M$5:$M$446 &amp; 'Custom Field Tbl'!$O$5:$O$446, 0 ))</f>
        <v>#N/A</v>
      </c>
      <c r="BB331" s="143" t="str">
        <f>IF(ISNA(INDEX(CFV_Tbl[CF Description], MATCH('9.3 MAL- Bus Facilities Entry'!BA331, CFV_Tbl[CF Code], 0)) ), "Field Not Required", INDEX(CFV_Tbl[CF Description], MATCH('9.3 MAL- Bus Facilities Entry'!BA331, CFV_Tbl[CF Code], 0)) )</f>
        <v>Field Not Required</v>
      </c>
      <c r="BE331" s="243" t="e" cm="1">
        <f t="array" ref="BE331">INDEX('Custom Field Tbl'!$N$5:$N$446, MATCH('9.3 MAL- Bus Facilities Entry'!$Q331 &amp; '9.3 MAL- Bus Facilities Entry'!BE$3, 'Custom Field Tbl'!$M$5:$M$446 &amp; 'Custom Field Tbl'!$O$5:$O$446, 0 ))</f>
        <v>#N/A</v>
      </c>
      <c r="BF331" s="143" t="str">
        <f>IF(ISNA(INDEX(CFV_Tbl[CF Description], MATCH('9.3 MAL- Bus Facilities Entry'!BE331, CFV_Tbl[CF Code], 0)) ), "Field Not Required", INDEX(CFV_Tbl[CF Description], MATCH('9.3 MAL- Bus Facilities Entry'!BE331, CFV_Tbl[CF Code], 0)) )</f>
        <v>Field Not Required</v>
      </c>
      <c r="BI331" s="239"/>
      <c r="BJ331" s="243" t="e">
        <f>INDEX(Mnemonic[Code], MATCH('9.3 MAL- Bus Facilities Entry'!BS331, Mnemonic[Description], 0))</f>
        <v>#N/A</v>
      </c>
      <c r="BK331" s="243" t="e">
        <f>INDEX(Mnemonic[Code], MATCH('9.3 MAL- Bus Facilities Entry'!BT331, Mnemonic[Description], 0))</f>
        <v>#N/A</v>
      </c>
      <c r="BL331" s="243" t="e">
        <f>IF(ISNA(INDEX(Mnemonic[Code], MATCH( '9.3 MAL- Bus Facilities Entry'!BU331, Mnemonic[Description], 0)) ),  INDEX(Mnemonic[Code], MATCH( LEFT('9.3 MAL- Bus Facilities Entry'!BU331, LEN(BU331)-2), Mnemonic[Description], 0)),  INDEX(Mnemonic[Code], MATCH( '9.3 MAL- Bus Facilities Entry'!BU331, Mnemonic[Description], 0)) )</f>
        <v>#VALUE!</v>
      </c>
      <c r="BM331" s="243" t="e">
        <f>IF(ISNA(INDEX(Mnemonic[Code], MATCH( '9.3 MAL- Bus Facilities Entry'!BV331, Mnemonic[Description], 0)) ),  INDEX(Mnemonic[Code], MATCH( LEFT('9.3 MAL- Bus Facilities Entry'!BV331, LEN(BV331)-2), Mnemonic[Description], 0)),  INDEX(Mnemonic[Code], MATCH( '9.3 MAL- Bus Facilities Entry'!BV331, Mnemonic[Description], 0)) )</f>
        <v>#VALUE!</v>
      </c>
      <c r="BN331" s="243" t="e">
        <f>IF(ISNA(INDEX(Mnemonic[Code], MATCH( '9.3 MAL- Bus Facilities Entry'!BW331, Mnemonic[Description], 0)) ),  INDEX(Mnemonic[Code], MATCH( LEFT('9.3 MAL- Bus Facilities Entry'!BW331, LEN(BW331)-1), Mnemonic[Description], 0)),  INDEX(Mnemonic[Code], MATCH( '9.3 MAL- Bus Facilities Entry'!BW331, Mnemonic[Description], 0)) )</f>
        <v>#VALUE!</v>
      </c>
      <c r="BO331" s="243" t="e">
        <f>IF(ISNA(INDEX(Mnemonic[Code], MATCH( '9.3 MAL- Bus Facilities Entry'!BX331, Mnemonic[Description], 0)) ),  INDEX(Mnemonic[Code], MATCH( LEFT('9.3 MAL- Bus Facilities Entry'!BX331, LEN(BX331)-1), Mnemonic[Description], 0)),  INDEX(Mnemonic[Code], MATCH( '9.3 MAL- Bus Facilities Entry'!BX331, Mnemonic[Description], 0)) )</f>
        <v>#VALUE!</v>
      </c>
      <c r="BP331" s="243" t="e">
        <f t="shared" ref="BP331:BP394" si="52">IF(ISBLANK(BX331),  BK331 &amp;"-"&amp;BL331, BK331 &amp;"-"&amp;BL331 &amp; "-" &amp; BM331)</f>
        <v>#N/A</v>
      </c>
      <c r="BQ331" s="243" t="e">
        <f t="shared" si="49"/>
        <v>#N/A</v>
      </c>
      <c r="BR331" s="243" t="e">
        <f t="shared" ref="BR331:BR394" si="53">IF(BM331=BN331,CONCATENATE(BQ331,"-",BM331,"-",BY331),CONCATENATE(BQ331,"-",BN331,"-",BY331))</f>
        <v>#VALUE!</v>
      </c>
      <c r="BS331" s="245"/>
      <c r="BT331" s="245"/>
      <c r="BU331" s="244"/>
      <c r="BV331" s="244"/>
      <c r="BW331" s="244"/>
      <c r="BX331" s="244"/>
      <c r="BZ331" s="239"/>
      <c r="CA331" s="246" t="e">
        <f>INDEX('MAL-OTHERLOOKUPS'!$ES$4:$ES$56, MATCH('9.3 MAL- Bus Facilities Entry'!CE331, 'MAL-OTHERLOOKUPS'!$ET$4:$ET$56, 0))</f>
        <v>#N/A</v>
      </c>
      <c r="CB331" s="247" t="str">
        <f t="shared" ref="CB331:CB394" si="54">CONCATENATE("L","-",IF(ISNA($BJ331),"", IF(BJ331="HAM", "HAMF", BJ331&amp;"MF")),IF(ISNA($CD331),"","-"&amp;$CD331),IF(ISNA($CA331),"","-"&amp;$CA331))</f>
        <v>L--</v>
      </c>
      <c r="CC331" s="247"/>
      <c r="CD331" s="240"/>
      <c r="CE331" s="240"/>
      <c r="CF331" s="240"/>
      <c r="CG331" s="248"/>
      <c r="CH331" s="240"/>
      <c r="CI331" s="240"/>
      <c r="CJ331" s="249" t="s">
        <v>11299</v>
      </c>
      <c r="CK331" s="249" t="s">
        <v>11299</v>
      </c>
      <c r="CL331" s="250" t="e">
        <v>#N/A</v>
      </c>
      <c r="CM331" s="239"/>
      <c r="CN331" s="251">
        <v>0</v>
      </c>
      <c r="CP331" s="251" t="str">
        <f t="shared" si="45"/>
        <v>0-</v>
      </c>
      <c r="CR331" s="252" t="str">
        <f t="shared" si="50"/>
        <v xml:space="preserve">; ; </v>
      </c>
      <c r="CS331" s="252" t="str">
        <f t="shared" si="51"/>
        <v xml:space="preserve">; ; </v>
      </c>
      <c r="CT331" s="425"/>
      <c r="CU331" s="252" t="e">
        <v>#REF!</v>
      </c>
      <c r="CX331" s="239"/>
      <c r="CY331" s="240"/>
      <c r="CZ331" s="240"/>
      <c r="DA331" s="240"/>
      <c r="DB331" s="239"/>
      <c r="DD331" s="240"/>
      <c r="DE331" s="239"/>
      <c r="DF331" s="253"/>
      <c r="DH331" s="472"/>
      <c r="DI331" s="497"/>
      <c r="DJ331" s="254"/>
      <c r="DK331" s="239"/>
    </row>
    <row r="332" spans="2:115" ht="14.5" x14ac:dyDescent="0.35">
      <c r="B332" s="239"/>
      <c r="C332" s="240"/>
      <c r="D332" s="240"/>
      <c r="E332" s="240"/>
      <c r="F332" s="240"/>
      <c r="G332" s="239"/>
      <c r="H332" s="240"/>
      <c r="J332" s="241"/>
      <c r="K332" s="241"/>
      <c r="M332" s="473"/>
      <c r="O332" s="239"/>
      <c r="Q332" s="143" t="e">
        <f>INDEX(AssetClass[Asset Class], MATCH('9.3 MAL- Bus Facilities Entry'!P332, AssetClass[Class Description], 0))</f>
        <v>#N/A</v>
      </c>
      <c r="R332" s="143"/>
      <c r="S332" s="242"/>
      <c r="T332" s="239"/>
      <c r="U332" s="243" t="e" cm="1">
        <f t="array" ref="U332">INDEX('Custom Field Tbl'!$N$5:$N$446, MATCH('9.3 MAL- Bus Facilities Entry'!$Q332 &amp; '9.3 MAL- Bus Facilities Entry'!U$3, 'Custom Field Tbl'!$M$5:$M$446 &amp; 'Custom Field Tbl'!$O$5:$O$446, 0 ))</f>
        <v>#N/A</v>
      </c>
      <c r="V332" s="143" t="str">
        <f>IF(ISNA(INDEX(CFV_Tbl[CF Description], MATCH('9.3 MAL- Bus Facilities Entry'!U332, CFV_Tbl[CF Code], 0)) ), "Field Not Required", INDEX(CFV_Tbl[CF Description], MATCH('9.3 MAL- Bus Facilities Entry'!U332, CFV_Tbl[CF Code], 0)) )</f>
        <v>Field Not Required</v>
      </c>
      <c r="Y332" s="243" t="e" cm="1">
        <f t="array" ref="Y332">INDEX('Custom Field Tbl'!$N$5:$N$446, MATCH('9.3 MAL- Bus Facilities Entry'!$Q332 &amp; '9.3 MAL- Bus Facilities Entry'!Y$3, 'Custom Field Tbl'!$M$5:$M$446 &amp; 'Custom Field Tbl'!$O$5:$O$446, 0 ))</f>
        <v>#N/A</v>
      </c>
      <c r="Z332" s="143" t="str">
        <f>IF(ISNA(INDEX(CFV_Tbl[CF Description], MATCH('9.3 MAL- Bus Facilities Entry'!Y332, CFV_Tbl[CF Code], 0)) ), "Field Not Required", INDEX(CFV_Tbl[CF Description], MATCH('9.3 MAL- Bus Facilities Entry'!Y332, CFV_Tbl[CF Code], 0)) )</f>
        <v>Field Not Required</v>
      </c>
      <c r="AC332" s="243" t="e" cm="1">
        <f t="array" ref="AC332">INDEX('Custom Field Tbl'!$N$5:$N$446, MATCH('9.3 MAL- Bus Facilities Entry'!$Q332 &amp; '9.3 MAL- Bus Facilities Entry'!AC$3, 'Custom Field Tbl'!$M$5:$M$446 &amp; 'Custom Field Tbl'!$O$5:$O$446, 0 ))</f>
        <v>#N/A</v>
      </c>
      <c r="AD332" s="143" t="str">
        <f>IF(ISNA(INDEX(CFV_Tbl[CF Description], MATCH('9.3 MAL- Bus Facilities Entry'!AC332, CFV_Tbl[CF Code], 0)) ), "Field Not Required", INDEX(CFV_Tbl[CF Description], MATCH('9.3 MAL- Bus Facilities Entry'!AC332, CFV_Tbl[CF Code], 0)) )</f>
        <v>Field Not Required</v>
      </c>
      <c r="AG332" s="243" t="e" cm="1">
        <f t="array" ref="AG332">INDEX('Custom Field Tbl'!$N$5:$N$446, MATCH('9.3 MAL- Bus Facilities Entry'!$Q332 &amp; '9.3 MAL- Bus Facilities Entry'!AG$3, 'Custom Field Tbl'!$M$5:$M$446 &amp; 'Custom Field Tbl'!$O$5:$O$446, 0 ))</f>
        <v>#N/A</v>
      </c>
      <c r="AH332" s="143" t="str">
        <f>IF(ISNA(INDEX(CFV_Tbl[CF Description], MATCH('9.3 MAL- Bus Facilities Entry'!AG332, CFV_Tbl[CF Code], 0)) ), "Field Not Required", INDEX(CFV_Tbl[CF Description], MATCH('9.3 MAL- Bus Facilities Entry'!AG332, CFV_Tbl[CF Code], 0)) )</f>
        <v>Field Not Required</v>
      </c>
      <c r="AK332" s="243" t="e" cm="1">
        <f t="array" ref="AK332">INDEX('Custom Field Tbl'!$N$5:$N$446, MATCH('9.3 MAL- Bus Facilities Entry'!$Q332 &amp; '9.3 MAL- Bus Facilities Entry'!AK$3, 'Custom Field Tbl'!$M$5:$M$446 &amp; 'Custom Field Tbl'!$O$5:$O$446, 0 ))</f>
        <v>#N/A</v>
      </c>
      <c r="AL332" s="143" t="str">
        <f>IF(ISNA(INDEX(CFV_Tbl[CF Description], MATCH('9.3 MAL- Bus Facilities Entry'!AK332, CFV_Tbl[CF Code], 0)) ), "Field Not Required", INDEX(CFV_Tbl[CF Description], MATCH('9.3 MAL- Bus Facilities Entry'!AK332, CFV_Tbl[CF Code], 0)) )</f>
        <v>Field Not Required</v>
      </c>
      <c r="AO332" s="243" t="e" cm="1">
        <f t="array" ref="AO332">INDEX('Custom Field Tbl'!$N$5:$N$446, MATCH('9.3 MAL- Bus Facilities Entry'!$Q332 &amp; '9.3 MAL- Bus Facilities Entry'!AO$3, 'Custom Field Tbl'!$M$5:$M$446 &amp; 'Custom Field Tbl'!$O$5:$O$446, 0 ))</f>
        <v>#N/A</v>
      </c>
      <c r="AP332" s="143" t="str">
        <f>IF(ISNA(INDEX(CFV_Tbl[CF Description], MATCH('9.3 MAL- Bus Facilities Entry'!AO332, CFV_Tbl[CF Code], 0)) ), "Field Not Required", INDEX(CFV_Tbl[CF Description], MATCH('9.3 MAL- Bus Facilities Entry'!AO332, CFV_Tbl[CF Code], 0)) )</f>
        <v>Field Not Required</v>
      </c>
      <c r="AS332" s="243" t="e" cm="1">
        <f t="array" ref="AS332">INDEX('Custom Field Tbl'!$N$5:$N$446, MATCH('9.3 MAL- Bus Facilities Entry'!$Q332 &amp; '9.3 MAL- Bus Facilities Entry'!AS$3, 'Custom Field Tbl'!$M$5:$M$446 &amp; 'Custom Field Tbl'!$O$5:$O$446, 0 ))</f>
        <v>#N/A</v>
      </c>
      <c r="AT332" s="143" t="str">
        <f>IF(ISNA(INDEX(CFV_Tbl[CF Description], MATCH('9.3 MAL- Bus Facilities Entry'!AS332, CFV_Tbl[CF Code], 0)) ), "Field Not Required", INDEX(CFV_Tbl[CF Description], MATCH('9.3 MAL- Bus Facilities Entry'!AS332, CFV_Tbl[CF Code], 0)) )</f>
        <v>Field Not Required</v>
      </c>
      <c r="AW332" s="243" t="e" cm="1">
        <f t="array" ref="AW332">INDEX('Custom Field Tbl'!$N$5:$N$446, MATCH('9.3 MAL- Bus Facilities Entry'!$Q332 &amp; '9.3 MAL- Bus Facilities Entry'!AW$3, 'Custom Field Tbl'!$M$5:$M$446 &amp; 'Custom Field Tbl'!$O$5:$O$446, 0 ))</f>
        <v>#N/A</v>
      </c>
      <c r="AX332" s="143" t="str">
        <f>IF(ISNA(INDEX(CFV_Tbl[CF Description], MATCH('9.3 MAL- Bus Facilities Entry'!AW332, CFV_Tbl[CF Code], 0)) ), "Field Not Required", INDEX(CFV_Tbl[CF Description], MATCH('9.3 MAL- Bus Facilities Entry'!AW332, CFV_Tbl[CF Code], 0)) )</f>
        <v>Field Not Required</v>
      </c>
      <c r="BA332" s="243" t="e" cm="1">
        <f t="array" ref="BA332">INDEX('Custom Field Tbl'!$N$5:$N$446, MATCH('9.3 MAL- Bus Facilities Entry'!$Q332 &amp; '9.3 MAL- Bus Facilities Entry'!BA$3, 'Custom Field Tbl'!$M$5:$M$446 &amp; 'Custom Field Tbl'!$O$5:$O$446, 0 ))</f>
        <v>#N/A</v>
      </c>
      <c r="BB332" s="143" t="str">
        <f>IF(ISNA(INDEX(CFV_Tbl[CF Description], MATCH('9.3 MAL- Bus Facilities Entry'!BA332, CFV_Tbl[CF Code], 0)) ), "Field Not Required", INDEX(CFV_Tbl[CF Description], MATCH('9.3 MAL- Bus Facilities Entry'!BA332, CFV_Tbl[CF Code], 0)) )</f>
        <v>Field Not Required</v>
      </c>
      <c r="BE332" s="243" t="e" cm="1">
        <f t="array" ref="BE332">INDEX('Custom Field Tbl'!$N$5:$N$446, MATCH('9.3 MAL- Bus Facilities Entry'!$Q332 &amp; '9.3 MAL- Bus Facilities Entry'!BE$3, 'Custom Field Tbl'!$M$5:$M$446 &amp; 'Custom Field Tbl'!$O$5:$O$446, 0 ))</f>
        <v>#N/A</v>
      </c>
      <c r="BF332" s="143" t="str">
        <f>IF(ISNA(INDEX(CFV_Tbl[CF Description], MATCH('9.3 MAL- Bus Facilities Entry'!BE332, CFV_Tbl[CF Code], 0)) ), "Field Not Required", INDEX(CFV_Tbl[CF Description], MATCH('9.3 MAL- Bus Facilities Entry'!BE332, CFV_Tbl[CF Code], 0)) )</f>
        <v>Field Not Required</v>
      </c>
      <c r="BI332" s="239"/>
      <c r="BJ332" s="243" t="e">
        <f>INDEX(Mnemonic[Code], MATCH('9.3 MAL- Bus Facilities Entry'!BS332, Mnemonic[Description], 0))</f>
        <v>#N/A</v>
      </c>
      <c r="BK332" s="243" t="e">
        <f>INDEX(Mnemonic[Code], MATCH('9.3 MAL- Bus Facilities Entry'!BT332, Mnemonic[Description], 0))</f>
        <v>#N/A</v>
      </c>
      <c r="BL332" s="243" t="e">
        <f>IF(ISNA(INDEX(Mnemonic[Code], MATCH( '9.3 MAL- Bus Facilities Entry'!BU332, Mnemonic[Description], 0)) ),  INDEX(Mnemonic[Code], MATCH( LEFT('9.3 MAL- Bus Facilities Entry'!BU332, LEN(BU332)-2), Mnemonic[Description], 0)),  INDEX(Mnemonic[Code], MATCH( '9.3 MAL- Bus Facilities Entry'!BU332, Mnemonic[Description], 0)) )</f>
        <v>#VALUE!</v>
      </c>
      <c r="BM332" s="243" t="e">
        <f>IF(ISNA(INDEX(Mnemonic[Code], MATCH( '9.3 MAL- Bus Facilities Entry'!BV332, Mnemonic[Description], 0)) ),  INDEX(Mnemonic[Code], MATCH( LEFT('9.3 MAL- Bus Facilities Entry'!BV332, LEN(BV332)-2), Mnemonic[Description], 0)),  INDEX(Mnemonic[Code], MATCH( '9.3 MAL- Bus Facilities Entry'!BV332, Mnemonic[Description], 0)) )</f>
        <v>#VALUE!</v>
      </c>
      <c r="BN332" s="243" t="e">
        <f>IF(ISNA(INDEX(Mnemonic[Code], MATCH( '9.3 MAL- Bus Facilities Entry'!BW332, Mnemonic[Description], 0)) ),  INDEX(Mnemonic[Code], MATCH( LEFT('9.3 MAL- Bus Facilities Entry'!BW332, LEN(BW332)-1), Mnemonic[Description], 0)),  INDEX(Mnemonic[Code], MATCH( '9.3 MAL- Bus Facilities Entry'!BW332, Mnemonic[Description], 0)) )</f>
        <v>#VALUE!</v>
      </c>
      <c r="BO332" s="243" t="e">
        <f>IF(ISNA(INDEX(Mnemonic[Code], MATCH( '9.3 MAL- Bus Facilities Entry'!BX332, Mnemonic[Description], 0)) ),  INDEX(Mnemonic[Code], MATCH( LEFT('9.3 MAL- Bus Facilities Entry'!BX332, LEN(BX332)-1), Mnemonic[Description], 0)),  INDEX(Mnemonic[Code], MATCH( '9.3 MAL- Bus Facilities Entry'!BX332, Mnemonic[Description], 0)) )</f>
        <v>#VALUE!</v>
      </c>
      <c r="BP332" s="243" t="e">
        <f t="shared" si="52"/>
        <v>#N/A</v>
      </c>
      <c r="BQ332" s="243" t="e">
        <f t="shared" si="49"/>
        <v>#N/A</v>
      </c>
      <c r="BR332" s="243" t="e">
        <f t="shared" si="53"/>
        <v>#VALUE!</v>
      </c>
      <c r="BS332" s="245"/>
      <c r="BT332" s="245"/>
      <c r="BU332" s="244"/>
      <c r="BV332" s="244"/>
      <c r="BW332" s="244"/>
      <c r="BX332" s="244"/>
      <c r="BZ332" s="239"/>
      <c r="CA332" s="246" t="e">
        <f>INDEX('MAL-OTHERLOOKUPS'!$ES$4:$ES$56, MATCH('9.3 MAL- Bus Facilities Entry'!CE332, 'MAL-OTHERLOOKUPS'!$ET$4:$ET$56, 0))</f>
        <v>#N/A</v>
      </c>
      <c r="CB332" s="247" t="str">
        <f t="shared" si="54"/>
        <v>L--</v>
      </c>
      <c r="CC332" s="247"/>
      <c r="CD332" s="240"/>
      <c r="CE332" s="240"/>
      <c r="CF332" s="240"/>
      <c r="CG332" s="248"/>
      <c r="CH332" s="240"/>
      <c r="CI332" s="240"/>
      <c r="CJ332" s="249" t="s">
        <v>11299</v>
      </c>
      <c r="CK332" s="249" t="s">
        <v>11299</v>
      </c>
      <c r="CL332" s="250" t="e">
        <v>#N/A</v>
      </c>
      <c r="CM332" s="239"/>
      <c r="CN332" s="251">
        <v>0</v>
      </c>
      <c r="CP332" s="251" t="str">
        <f t="shared" si="45"/>
        <v>0-</v>
      </c>
      <c r="CR332" s="252" t="str">
        <f t="shared" si="50"/>
        <v xml:space="preserve">; ; </v>
      </c>
      <c r="CS332" s="252" t="str">
        <f t="shared" si="51"/>
        <v xml:space="preserve">; ; </v>
      </c>
      <c r="CT332" s="425"/>
      <c r="CU332" s="252" t="e">
        <v>#REF!</v>
      </c>
      <c r="CX332" s="239"/>
      <c r="CY332" s="240"/>
      <c r="CZ332" s="240"/>
      <c r="DA332" s="240"/>
      <c r="DB332" s="239"/>
      <c r="DD332" s="240"/>
      <c r="DE332" s="239"/>
      <c r="DF332" s="253"/>
      <c r="DH332" s="472"/>
      <c r="DI332" s="497"/>
      <c r="DJ332" s="254"/>
      <c r="DK332" s="239"/>
    </row>
    <row r="333" spans="2:115" ht="14.5" x14ac:dyDescent="0.35">
      <c r="B333" s="239"/>
      <c r="C333" s="240"/>
      <c r="D333" s="240"/>
      <c r="E333" s="240"/>
      <c r="F333" s="240"/>
      <c r="G333" s="239"/>
      <c r="H333" s="240"/>
      <c r="J333" s="241"/>
      <c r="K333" s="241"/>
      <c r="M333" s="473"/>
      <c r="O333" s="239"/>
      <c r="Q333" s="143" t="e">
        <f>INDEX(AssetClass[Asset Class], MATCH('9.3 MAL- Bus Facilities Entry'!P333, AssetClass[Class Description], 0))</f>
        <v>#N/A</v>
      </c>
      <c r="R333" s="143"/>
      <c r="S333" s="242"/>
      <c r="T333" s="239"/>
      <c r="U333" s="243" t="e" cm="1">
        <f t="array" ref="U333">INDEX('Custom Field Tbl'!$N$5:$N$446, MATCH('9.3 MAL- Bus Facilities Entry'!$Q333 &amp; '9.3 MAL- Bus Facilities Entry'!U$3, 'Custom Field Tbl'!$M$5:$M$446 &amp; 'Custom Field Tbl'!$O$5:$O$446, 0 ))</f>
        <v>#N/A</v>
      </c>
      <c r="V333" s="143" t="str">
        <f>IF(ISNA(INDEX(CFV_Tbl[CF Description], MATCH('9.3 MAL- Bus Facilities Entry'!U333, CFV_Tbl[CF Code], 0)) ), "Field Not Required", INDEX(CFV_Tbl[CF Description], MATCH('9.3 MAL- Bus Facilities Entry'!U333, CFV_Tbl[CF Code], 0)) )</f>
        <v>Field Not Required</v>
      </c>
      <c r="Y333" s="243" t="e" cm="1">
        <f t="array" ref="Y333">INDEX('Custom Field Tbl'!$N$5:$N$446, MATCH('9.3 MAL- Bus Facilities Entry'!$Q333 &amp; '9.3 MAL- Bus Facilities Entry'!Y$3, 'Custom Field Tbl'!$M$5:$M$446 &amp; 'Custom Field Tbl'!$O$5:$O$446, 0 ))</f>
        <v>#N/A</v>
      </c>
      <c r="Z333" s="143" t="str">
        <f>IF(ISNA(INDEX(CFV_Tbl[CF Description], MATCH('9.3 MAL- Bus Facilities Entry'!Y333, CFV_Tbl[CF Code], 0)) ), "Field Not Required", INDEX(CFV_Tbl[CF Description], MATCH('9.3 MAL- Bus Facilities Entry'!Y333, CFV_Tbl[CF Code], 0)) )</f>
        <v>Field Not Required</v>
      </c>
      <c r="AC333" s="243" t="e" cm="1">
        <f t="array" ref="AC333">INDEX('Custom Field Tbl'!$N$5:$N$446, MATCH('9.3 MAL- Bus Facilities Entry'!$Q333 &amp; '9.3 MAL- Bus Facilities Entry'!AC$3, 'Custom Field Tbl'!$M$5:$M$446 &amp; 'Custom Field Tbl'!$O$5:$O$446, 0 ))</f>
        <v>#N/A</v>
      </c>
      <c r="AD333" s="143" t="str">
        <f>IF(ISNA(INDEX(CFV_Tbl[CF Description], MATCH('9.3 MAL- Bus Facilities Entry'!AC333, CFV_Tbl[CF Code], 0)) ), "Field Not Required", INDEX(CFV_Tbl[CF Description], MATCH('9.3 MAL- Bus Facilities Entry'!AC333, CFV_Tbl[CF Code], 0)) )</f>
        <v>Field Not Required</v>
      </c>
      <c r="AG333" s="243" t="e" cm="1">
        <f t="array" ref="AG333">INDEX('Custom Field Tbl'!$N$5:$N$446, MATCH('9.3 MAL- Bus Facilities Entry'!$Q333 &amp; '9.3 MAL- Bus Facilities Entry'!AG$3, 'Custom Field Tbl'!$M$5:$M$446 &amp; 'Custom Field Tbl'!$O$5:$O$446, 0 ))</f>
        <v>#N/A</v>
      </c>
      <c r="AH333" s="143" t="str">
        <f>IF(ISNA(INDEX(CFV_Tbl[CF Description], MATCH('9.3 MAL- Bus Facilities Entry'!AG333, CFV_Tbl[CF Code], 0)) ), "Field Not Required", INDEX(CFV_Tbl[CF Description], MATCH('9.3 MAL- Bus Facilities Entry'!AG333, CFV_Tbl[CF Code], 0)) )</f>
        <v>Field Not Required</v>
      </c>
      <c r="AK333" s="243" t="e" cm="1">
        <f t="array" ref="AK333">INDEX('Custom Field Tbl'!$N$5:$N$446, MATCH('9.3 MAL- Bus Facilities Entry'!$Q333 &amp; '9.3 MAL- Bus Facilities Entry'!AK$3, 'Custom Field Tbl'!$M$5:$M$446 &amp; 'Custom Field Tbl'!$O$5:$O$446, 0 ))</f>
        <v>#N/A</v>
      </c>
      <c r="AL333" s="143" t="str">
        <f>IF(ISNA(INDEX(CFV_Tbl[CF Description], MATCH('9.3 MAL- Bus Facilities Entry'!AK333, CFV_Tbl[CF Code], 0)) ), "Field Not Required", INDEX(CFV_Tbl[CF Description], MATCH('9.3 MAL- Bus Facilities Entry'!AK333, CFV_Tbl[CF Code], 0)) )</f>
        <v>Field Not Required</v>
      </c>
      <c r="AO333" s="243" t="e" cm="1">
        <f t="array" ref="AO333">INDEX('Custom Field Tbl'!$N$5:$N$446, MATCH('9.3 MAL- Bus Facilities Entry'!$Q333 &amp; '9.3 MAL- Bus Facilities Entry'!AO$3, 'Custom Field Tbl'!$M$5:$M$446 &amp; 'Custom Field Tbl'!$O$5:$O$446, 0 ))</f>
        <v>#N/A</v>
      </c>
      <c r="AP333" s="143" t="str">
        <f>IF(ISNA(INDEX(CFV_Tbl[CF Description], MATCH('9.3 MAL- Bus Facilities Entry'!AO333, CFV_Tbl[CF Code], 0)) ), "Field Not Required", INDEX(CFV_Tbl[CF Description], MATCH('9.3 MAL- Bus Facilities Entry'!AO333, CFV_Tbl[CF Code], 0)) )</f>
        <v>Field Not Required</v>
      </c>
      <c r="AS333" s="243" t="e" cm="1">
        <f t="array" ref="AS333">INDEX('Custom Field Tbl'!$N$5:$N$446, MATCH('9.3 MAL- Bus Facilities Entry'!$Q333 &amp; '9.3 MAL- Bus Facilities Entry'!AS$3, 'Custom Field Tbl'!$M$5:$M$446 &amp; 'Custom Field Tbl'!$O$5:$O$446, 0 ))</f>
        <v>#N/A</v>
      </c>
      <c r="AT333" s="143" t="str">
        <f>IF(ISNA(INDEX(CFV_Tbl[CF Description], MATCH('9.3 MAL- Bus Facilities Entry'!AS333, CFV_Tbl[CF Code], 0)) ), "Field Not Required", INDEX(CFV_Tbl[CF Description], MATCH('9.3 MAL- Bus Facilities Entry'!AS333, CFV_Tbl[CF Code], 0)) )</f>
        <v>Field Not Required</v>
      </c>
      <c r="AW333" s="243" t="e" cm="1">
        <f t="array" ref="AW333">INDEX('Custom Field Tbl'!$N$5:$N$446, MATCH('9.3 MAL- Bus Facilities Entry'!$Q333 &amp; '9.3 MAL- Bus Facilities Entry'!AW$3, 'Custom Field Tbl'!$M$5:$M$446 &amp; 'Custom Field Tbl'!$O$5:$O$446, 0 ))</f>
        <v>#N/A</v>
      </c>
      <c r="AX333" s="143" t="str">
        <f>IF(ISNA(INDEX(CFV_Tbl[CF Description], MATCH('9.3 MAL- Bus Facilities Entry'!AW333, CFV_Tbl[CF Code], 0)) ), "Field Not Required", INDEX(CFV_Tbl[CF Description], MATCH('9.3 MAL- Bus Facilities Entry'!AW333, CFV_Tbl[CF Code], 0)) )</f>
        <v>Field Not Required</v>
      </c>
      <c r="BA333" s="243" t="e" cm="1">
        <f t="array" ref="BA333">INDEX('Custom Field Tbl'!$N$5:$N$446, MATCH('9.3 MAL- Bus Facilities Entry'!$Q333 &amp; '9.3 MAL- Bus Facilities Entry'!BA$3, 'Custom Field Tbl'!$M$5:$M$446 &amp; 'Custom Field Tbl'!$O$5:$O$446, 0 ))</f>
        <v>#N/A</v>
      </c>
      <c r="BB333" s="143" t="str">
        <f>IF(ISNA(INDEX(CFV_Tbl[CF Description], MATCH('9.3 MAL- Bus Facilities Entry'!BA333, CFV_Tbl[CF Code], 0)) ), "Field Not Required", INDEX(CFV_Tbl[CF Description], MATCH('9.3 MAL- Bus Facilities Entry'!BA333, CFV_Tbl[CF Code], 0)) )</f>
        <v>Field Not Required</v>
      </c>
      <c r="BE333" s="243" t="e" cm="1">
        <f t="array" ref="BE333">INDEX('Custom Field Tbl'!$N$5:$N$446, MATCH('9.3 MAL- Bus Facilities Entry'!$Q333 &amp; '9.3 MAL- Bus Facilities Entry'!BE$3, 'Custom Field Tbl'!$M$5:$M$446 &amp; 'Custom Field Tbl'!$O$5:$O$446, 0 ))</f>
        <v>#N/A</v>
      </c>
      <c r="BF333" s="143" t="str">
        <f>IF(ISNA(INDEX(CFV_Tbl[CF Description], MATCH('9.3 MAL- Bus Facilities Entry'!BE333, CFV_Tbl[CF Code], 0)) ), "Field Not Required", INDEX(CFV_Tbl[CF Description], MATCH('9.3 MAL- Bus Facilities Entry'!BE333, CFV_Tbl[CF Code], 0)) )</f>
        <v>Field Not Required</v>
      </c>
      <c r="BI333" s="239"/>
      <c r="BJ333" s="243" t="e">
        <f>INDEX(Mnemonic[Code], MATCH('9.3 MAL- Bus Facilities Entry'!BS333, Mnemonic[Description], 0))</f>
        <v>#N/A</v>
      </c>
      <c r="BK333" s="243" t="e">
        <f>INDEX(Mnemonic[Code], MATCH('9.3 MAL- Bus Facilities Entry'!BT333, Mnemonic[Description], 0))</f>
        <v>#N/A</v>
      </c>
      <c r="BL333" s="243" t="e">
        <f>IF(ISNA(INDEX(Mnemonic[Code], MATCH( '9.3 MAL- Bus Facilities Entry'!BU333, Mnemonic[Description], 0)) ),  INDEX(Mnemonic[Code], MATCH( LEFT('9.3 MAL- Bus Facilities Entry'!BU333, LEN(BU333)-2), Mnemonic[Description], 0)),  INDEX(Mnemonic[Code], MATCH( '9.3 MAL- Bus Facilities Entry'!BU333, Mnemonic[Description], 0)) )</f>
        <v>#VALUE!</v>
      </c>
      <c r="BM333" s="243" t="e">
        <f>IF(ISNA(INDEX(Mnemonic[Code], MATCH( '9.3 MAL- Bus Facilities Entry'!BV333, Mnemonic[Description], 0)) ),  INDEX(Mnemonic[Code], MATCH( LEFT('9.3 MAL- Bus Facilities Entry'!BV333, LEN(BV333)-2), Mnemonic[Description], 0)),  INDEX(Mnemonic[Code], MATCH( '9.3 MAL- Bus Facilities Entry'!BV333, Mnemonic[Description], 0)) )</f>
        <v>#VALUE!</v>
      </c>
      <c r="BN333" s="243" t="e">
        <f>IF(ISNA(INDEX(Mnemonic[Code], MATCH( '9.3 MAL- Bus Facilities Entry'!BW333, Mnemonic[Description], 0)) ),  INDEX(Mnemonic[Code], MATCH( LEFT('9.3 MAL- Bus Facilities Entry'!BW333, LEN(BW333)-1), Mnemonic[Description], 0)),  INDEX(Mnemonic[Code], MATCH( '9.3 MAL- Bus Facilities Entry'!BW333, Mnemonic[Description], 0)) )</f>
        <v>#VALUE!</v>
      </c>
      <c r="BO333" s="243" t="e">
        <f>IF(ISNA(INDEX(Mnemonic[Code], MATCH( '9.3 MAL- Bus Facilities Entry'!BX333, Mnemonic[Description], 0)) ),  INDEX(Mnemonic[Code], MATCH( LEFT('9.3 MAL- Bus Facilities Entry'!BX333, LEN(BX333)-1), Mnemonic[Description], 0)),  INDEX(Mnemonic[Code], MATCH( '9.3 MAL- Bus Facilities Entry'!BX333, Mnemonic[Description], 0)) )</f>
        <v>#VALUE!</v>
      </c>
      <c r="BP333" s="243" t="e">
        <f t="shared" si="52"/>
        <v>#N/A</v>
      </c>
      <c r="BQ333" s="243" t="e">
        <f t="shared" si="49"/>
        <v>#N/A</v>
      </c>
      <c r="BR333" s="243" t="e">
        <f t="shared" si="53"/>
        <v>#VALUE!</v>
      </c>
      <c r="BS333" s="245"/>
      <c r="BT333" s="245"/>
      <c r="BU333" s="244"/>
      <c r="BV333" s="244"/>
      <c r="BW333" s="244"/>
      <c r="BX333" s="244"/>
      <c r="BZ333" s="239"/>
      <c r="CA333" s="246" t="e">
        <f>INDEX('MAL-OTHERLOOKUPS'!$ES$4:$ES$56, MATCH('9.3 MAL- Bus Facilities Entry'!CE333, 'MAL-OTHERLOOKUPS'!$ET$4:$ET$56, 0))</f>
        <v>#N/A</v>
      </c>
      <c r="CB333" s="247" t="str">
        <f t="shared" si="54"/>
        <v>L--</v>
      </c>
      <c r="CC333" s="247"/>
      <c r="CD333" s="240"/>
      <c r="CE333" s="240"/>
      <c r="CF333" s="240"/>
      <c r="CG333" s="248"/>
      <c r="CH333" s="240"/>
      <c r="CI333" s="240"/>
      <c r="CJ333" s="249" t="s">
        <v>11299</v>
      </c>
      <c r="CK333" s="249" t="s">
        <v>11299</v>
      </c>
      <c r="CL333" s="250" t="e">
        <v>#N/A</v>
      </c>
      <c r="CM333" s="239"/>
      <c r="CN333" s="251">
        <v>0</v>
      </c>
      <c r="CP333" s="251" t="str">
        <f t="shared" si="45"/>
        <v>0-</v>
      </c>
      <c r="CR333" s="252" t="str">
        <f t="shared" si="50"/>
        <v xml:space="preserve">; ; </v>
      </c>
      <c r="CS333" s="252" t="str">
        <f t="shared" si="51"/>
        <v xml:space="preserve">; ; </v>
      </c>
      <c r="CT333" s="425"/>
      <c r="CU333" s="252" t="e">
        <v>#REF!</v>
      </c>
      <c r="CX333" s="239"/>
      <c r="CY333" s="240"/>
      <c r="CZ333" s="240"/>
      <c r="DA333" s="240"/>
      <c r="DB333" s="239"/>
      <c r="DD333" s="240"/>
      <c r="DE333" s="239"/>
      <c r="DF333" s="253"/>
      <c r="DH333" s="472"/>
      <c r="DI333" s="497"/>
      <c r="DJ333" s="254"/>
      <c r="DK333" s="239"/>
    </row>
    <row r="334" spans="2:115" ht="14.5" x14ac:dyDescent="0.35">
      <c r="B334" s="239"/>
      <c r="C334" s="240"/>
      <c r="D334" s="240"/>
      <c r="E334" s="240"/>
      <c r="F334" s="240"/>
      <c r="G334" s="239"/>
      <c r="H334" s="240"/>
      <c r="J334" s="241"/>
      <c r="K334" s="241"/>
      <c r="M334" s="473"/>
      <c r="O334" s="239"/>
      <c r="Q334" s="143" t="e">
        <f>INDEX(AssetClass[Asset Class], MATCH('9.3 MAL- Bus Facilities Entry'!P334, AssetClass[Class Description], 0))</f>
        <v>#N/A</v>
      </c>
      <c r="R334" s="143"/>
      <c r="S334" s="242"/>
      <c r="T334" s="239"/>
      <c r="U334" s="243" t="e" cm="1">
        <f t="array" ref="U334">INDEX('Custom Field Tbl'!$N$5:$N$446, MATCH('9.3 MAL- Bus Facilities Entry'!$Q334 &amp; '9.3 MAL- Bus Facilities Entry'!U$3, 'Custom Field Tbl'!$M$5:$M$446 &amp; 'Custom Field Tbl'!$O$5:$O$446, 0 ))</f>
        <v>#N/A</v>
      </c>
      <c r="V334" s="143" t="str">
        <f>IF(ISNA(INDEX(CFV_Tbl[CF Description], MATCH('9.3 MAL- Bus Facilities Entry'!U334, CFV_Tbl[CF Code], 0)) ), "Field Not Required", INDEX(CFV_Tbl[CF Description], MATCH('9.3 MAL- Bus Facilities Entry'!U334, CFV_Tbl[CF Code], 0)) )</f>
        <v>Field Not Required</v>
      </c>
      <c r="Y334" s="243" t="e" cm="1">
        <f t="array" ref="Y334">INDEX('Custom Field Tbl'!$N$5:$N$446, MATCH('9.3 MAL- Bus Facilities Entry'!$Q334 &amp; '9.3 MAL- Bus Facilities Entry'!Y$3, 'Custom Field Tbl'!$M$5:$M$446 &amp; 'Custom Field Tbl'!$O$5:$O$446, 0 ))</f>
        <v>#N/A</v>
      </c>
      <c r="Z334" s="143" t="str">
        <f>IF(ISNA(INDEX(CFV_Tbl[CF Description], MATCH('9.3 MAL- Bus Facilities Entry'!Y334, CFV_Tbl[CF Code], 0)) ), "Field Not Required", INDEX(CFV_Tbl[CF Description], MATCH('9.3 MAL- Bus Facilities Entry'!Y334, CFV_Tbl[CF Code], 0)) )</f>
        <v>Field Not Required</v>
      </c>
      <c r="AC334" s="243" t="e" cm="1">
        <f t="array" ref="AC334">INDEX('Custom Field Tbl'!$N$5:$N$446, MATCH('9.3 MAL- Bus Facilities Entry'!$Q334 &amp; '9.3 MAL- Bus Facilities Entry'!AC$3, 'Custom Field Tbl'!$M$5:$M$446 &amp; 'Custom Field Tbl'!$O$5:$O$446, 0 ))</f>
        <v>#N/A</v>
      </c>
      <c r="AD334" s="143" t="str">
        <f>IF(ISNA(INDEX(CFV_Tbl[CF Description], MATCH('9.3 MAL- Bus Facilities Entry'!AC334, CFV_Tbl[CF Code], 0)) ), "Field Not Required", INDEX(CFV_Tbl[CF Description], MATCH('9.3 MAL- Bus Facilities Entry'!AC334, CFV_Tbl[CF Code], 0)) )</f>
        <v>Field Not Required</v>
      </c>
      <c r="AG334" s="243" t="e" cm="1">
        <f t="array" ref="AG334">INDEX('Custom Field Tbl'!$N$5:$N$446, MATCH('9.3 MAL- Bus Facilities Entry'!$Q334 &amp; '9.3 MAL- Bus Facilities Entry'!AG$3, 'Custom Field Tbl'!$M$5:$M$446 &amp; 'Custom Field Tbl'!$O$5:$O$446, 0 ))</f>
        <v>#N/A</v>
      </c>
      <c r="AH334" s="143" t="str">
        <f>IF(ISNA(INDEX(CFV_Tbl[CF Description], MATCH('9.3 MAL- Bus Facilities Entry'!AG334, CFV_Tbl[CF Code], 0)) ), "Field Not Required", INDEX(CFV_Tbl[CF Description], MATCH('9.3 MAL- Bus Facilities Entry'!AG334, CFV_Tbl[CF Code], 0)) )</f>
        <v>Field Not Required</v>
      </c>
      <c r="AK334" s="243" t="e" cm="1">
        <f t="array" ref="AK334">INDEX('Custom Field Tbl'!$N$5:$N$446, MATCH('9.3 MAL- Bus Facilities Entry'!$Q334 &amp; '9.3 MAL- Bus Facilities Entry'!AK$3, 'Custom Field Tbl'!$M$5:$M$446 &amp; 'Custom Field Tbl'!$O$5:$O$446, 0 ))</f>
        <v>#N/A</v>
      </c>
      <c r="AL334" s="143" t="str">
        <f>IF(ISNA(INDEX(CFV_Tbl[CF Description], MATCH('9.3 MAL- Bus Facilities Entry'!AK334, CFV_Tbl[CF Code], 0)) ), "Field Not Required", INDEX(CFV_Tbl[CF Description], MATCH('9.3 MAL- Bus Facilities Entry'!AK334, CFV_Tbl[CF Code], 0)) )</f>
        <v>Field Not Required</v>
      </c>
      <c r="AO334" s="243" t="e" cm="1">
        <f t="array" ref="AO334">INDEX('Custom Field Tbl'!$N$5:$N$446, MATCH('9.3 MAL- Bus Facilities Entry'!$Q334 &amp; '9.3 MAL- Bus Facilities Entry'!AO$3, 'Custom Field Tbl'!$M$5:$M$446 &amp; 'Custom Field Tbl'!$O$5:$O$446, 0 ))</f>
        <v>#N/A</v>
      </c>
      <c r="AP334" s="143" t="str">
        <f>IF(ISNA(INDEX(CFV_Tbl[CF Description], MATCH('9.3 MAL- Bus Facilities Entry'!AO334, CFV_Tbl[CF Code], 0)) ), "Field Not Required", INDEX(CFV_Tbl[CF Description], MATCH('9.3 MAL- Bus Facilities Entry'!AO334, CFV_Tbl[CF Code], 0)) )</f>
        <v>Field Not Required</v>
      </c>
      <c r="AS334" s="243" t="e" cm="1">
        <f t="array" ref="AS334">INDEX('Custom Field Tbl'!$N$5:$N$446, MATCH('9.3 MAL- Bus Facilities Entry'!$Q334 &amp; '9.3 MAL- Bus Facilities Entry'!AS$3, 'Custom Field Tbl'!$M$5:$M$446 &amp; 'Custom Field Tbl'!$O$5:$O$446, 0 ))</f>
        <v>#N/A</v>
      </c>
      <c r="AT334" s="143" t="str">
        <f>IF(ISNA(INDEX(CFV_Tbl[CF Description], MATCH('9.3 MAL- Bus Facilities Entry'!AS334, CFV_Tbl[CF Code], 0)) ), "Field Not Required", INDEX(CFV_Tbl[CF Description], MATCH('9.3 MAL- Bus Facilities Entry'!AS334, CFV_Tbl[CF Code], 0)) )</f>
        <v>Field Not Required</v>
      </c>
      <c r="AW334" s="243" t="e" cm="1">
        <f t="array" ref="AW334">INDEX('Custom Field Tbl'!$N$5:$N$446, MATCH('9.3 MAL- Bus Facilities Entry'!$Q334 &amp; '9.3 MAL- Bus Facilities Entry'!AW$3, 'Custom Field Tbl'!$M$5:$M$446 &amp; 'Custom Field Tbl'!$O$5:$O$446, 0 ))</f>
        <v>#N/A</v>
      </c>
      <c r="AX334" s="143" t="str">
        <f>IF(ISNA(INDEX(CFV_Tbl[CF Description], MATCH('9.3 MAL- Bus Facilities Entry'!AW334, CFV_Tbl[CF Code], 0)) ), "Field Not Required", INDEX(CFV_Tbl[CF Description], MATCH('9.3 MAL- Bus Facilities Entry'!AW334, CFV_Tbl[CF Code], 0)) )</f>
        <v>Field Not Required</v>
      </c>
      <c r="BA334" s="243" t="e" cm="1">
        <f t="array" ref="BA334">INDEX('Custom Field Tbl'!$N$5:$N$446, MATCH('9.3 MAL- Bus Facilities Entry'!$Q334 &amp; '9.3 MAL- Bus Facilities Entry'!BA$3, 'Custom Field Tbl'!$M$5:$M$446 &amp; 'Custom Field Tbl'!$O$5:$O$446, 0 ))</f>
        <v>#N/A</v>
      </c>
      <c r="BB334" s="143" t="str">
        <f>IF(ISNA(INDEX(CFV_Tbl[CF Description], MATCH('9.3 MAL- Bus Facilities Entry'!BA334, CFV_Tbl[CF Code], 0)) ), "Field Not Required", INDEX(CFV_Tbl[CF Description], MATCH('9.3 MAL- Bus Facilities Entry'!BA334, CFV_Tbl[CF Code], 0)) )</f>
        <v>Field Not Required</v>
      </c>
      <c r="BE334" s="243" t="e" cm="1">
        <f t="array" ref="BE334">INDEX('Custom Field Tbl'!$N$5:$N$446, MATCH('9.3 MAL- Bus Facilities Entry'!$Q334 &amp; '9.3 MAL- Bus Facilities Entry'!BE$3, 'Custom Field Tbl'!$M$5:$M$446 &amp; 'Custom Field Tbl'!$O$5:$O$446, 0 ))</f>
        <v>#N/A</v>
      </c>
      <c r="BF334" s="143" t="str">
        <f>IF(ISNA(INDEX(CFV_Tbl[CF Description], MATCH('9.3 MAL- Bus Facilities Entry'!BE334, CFV_Tbl[CF Code], 0)) ), "Field Not Required", INDEX(CFV_Tbl[CF Description], MATCH('9.3 MAL- Bus Facilities Entry'!BE334, CFV_Tbl[CF Code], 0)) )</f>
        <v>Field Not Required</v>
      </c>
      <c r="BI334" s="239"/>
      <c r="BJ334" s="243" t="e">
        <f>INDEX(Mnemonic[Code], MATCH('9.3 MAL- Bus Facilities Entry'!BS334, Mnemonic[Description], 0))</f>
        <v>#N/A</v>
      </c>
      <c r="BK334" s="243" t="e">
        <f>INDEX(Mnemonic[Code], MATCH('9.3 MAL- Bus Facilities Entry'!BT334, Mnemonic[Description], 0))</f>
        <v>#N/A</v>
      </c>
      <c r="BL334" s="243" t="e">
        <f>IF(ISNA(INDEX(Mnemonic[Code], MATCH( '9.3 MAL- Bus Facilities Entry'!BU334, Mnemonic[Description], 0)) ),  INDEX(Mnemonic[Code], MATCH( LEFT('9.3 MAL- Bus Facilities Entry'!BU334, LEN(BU334)-2), Mnemonic[Description], 0)),  INDEX(Mnemonic[Code], MATCH( '9.3 MAL- Bus Facilities Entry'!BU334, Mnemonic[Description], 0)) )</f>
        <v>#VALUE!</v>
      </c>
      <c r="BM334" s="243" t="e">
        <f>IF(ISNA(INDEX(Mnemonic[Code], MATCH( '9.3 MAL- Bus Facilities Entry'!BV334, Mnemonic[Description], 0)) ),  INDEX(Mnemonic[Code], MATCH( LEFT('9.3 MAL- Bus Facilities Entry'!BV334, LEN(BV334)-2), Mnemonic[Description], 0)),  INDEX(Mnemonic[Code], MATCH( '9.3 MAL- Bus Facilities Entry'!BV334, Mnemonic[Description], 0)) )</f>
        <v>#VALUE!</v>
      </c>
      <c r="BN334" s="243" t="e">
        <f>IF(ISNA(INDEX(Mnemonic[Code], MATCH( '9.3 MAL- Bus Facilities Entry'!BW334, Mnemonic[Description], 0)) ),  INDEX(Mnemonic[Code], MATCH( LEFT('9.3 MAL- Bus Facilities Entry'!BW334, LEN(BW334)-1), Mnemonic[Description], 0)),  INDEX(Mnemonic[Code], MATCH( '9.3 MAL- Bus Facilities Entry'!BW334, Mnemonic[Description], 0)) )</f>
        <v>#VALUE!</v>
      </c>
      <c r="BO334" s="243" t="e">
        <f>IF(ISNA(INDEX(Mnemonic[Code], MATCH( '9.3 MAL- Bus Facilities Entry'!BX334, Mnemonic[Description], 0)) ),  INDEX(Mnemonic[Code], MATCH( LEFT('9.3 MAL- Bus Facilities Entry'!BX334, LEN(BX334)-1), Mnemonic[Description], 0)),  INDEX(Mnemonic[Code], MATCH( '9.3 MAL- Bus Facilities Entry'!BX334, Mnemonic[Description], 0)) )</f>
        <v>#VALUE!</v>
      </c>
      <c r="BP334" s="243" t="e">
        <f t="shared" si="52"/>
        <v>#N/A</v>
      </c>
      <c r="BQ334" s="243" t="e">
        <f t="shared" si="49"/>
        <v>#N/A</v>
      </c>
      <c r="BR334" s="243" t="e">
        <f t="shared" si="53"/>
        <v>#VALUE!</v>
      </c>
      <c r="BS334" s="245"/>
      <c r="BT334" s="245"/>
      <c r="BU334" s="244"/>
      <c r="BV334" s="244"/>
      <c r="BW334" s="244"/>
      <c r="BX334" s="244"/>
      <c r="BZ334" s="239"/>
      <c r="CA334" s="246" t="e">
        <f>INDEX('MAL-OTHERLOOKUPS'!$ES$4:$ES$56, MATCH('9.3 MAL- Bus Facilities Entry'!CE334, 'MAL-OTHERLOOKUPS'!$ET$4:$ET$56, 0))</f>
        <v>#N/A</v>
      </c>
      <c r="CB334" s="247" t="str">
        <f t="shared" si="54"/>
        <v>L--</v>
      </c>
      <c r="CC334" s="247"/>
      <c r="CD334" s="240"/>
      <c r="CE334" s="240"/>
      <c r="CF334" s="240"/>
      <c r="CG334" s="248"/>
      <c r="CH334" s="240"/>
      <c r="CI334" s="240"/>
      <c r="CJ334" s="249" t="s">
        <v>11299</v>
      </c>
      <c r="CK334" s="249" t="s">
        <v>11299</v>
      </c>
      <c r="CL334" s="250" t="e">
        <v>#N/A</v>
      </c>
      <c r="CM334" s="239"/>
      <c r="CN334" s="251">
        <v>0</v>
      </c>
      <c r="CP334" s="251" t="str">
        <f t="shared" si="45"/>
        <v>0-</v>
      </c>
      <c r="CR334" s="252" t="str">
        <f t="shared" si="50"/>
        <v xml:space="preserve">; ; </v>
      </c>
      <c r="CS334" s="252" t="str">
        <f t="shared" si="51"/>
        <v xml:space="preserve">; ; </v>
      </c>
      <c r="CT334" s="425"/>
      <c r="CU334" s="252" t="e">
        <v>#REF!</v>
      </c>
      <c r="CX334" s="239"/>
      <c r="CY334" s="240"/>
      <c r="CZ334" s="240"/>
      <c r="DA334" s="240"/>
      <c r="DB334" s="239"/>
      <c r="DD334" s="240"/>
      <c r="DE334" s="239"/>
      <c r="DF334" s="253"/>
      <c r="DH334" s="472"/>
      <c r="DI334" s="497"/>
      <c r="DJ334" s="254"/>
      <c r="DK334" s="239"/>
    </row>
    <row r="335" spans="2:115" ht="14.5" x14ac:dyDescent="0.35">
      <c r="B335" s="239"/>
      <c r="C335" s="240"/>
      <c r="D335" s="240"/>
      <c r="E335" s="240"/>
      <c r="F335" s="240"/>
      <c r="G335" s="239"/>
      <c r="H335" s="240"/>
      <c r="J335" s="241"/>
      <c r="K335" s="241"/>
      <c r="M335" s="473"/>
      <c r="O335" s="239"/>
      <c r="Q335" s="143" t="e">
        <f>INDEX(AssetClass[Asset Class], MATCH('9.3 MAL- Bus Facilities Entry'!P335, AssetClass[Class Description], 0))</f>
        <v>#N/A</v>
      </c>
      <c r="R335" s="143"/>
      <c r="S335" s="242"/>
      <c r="T335" s="239"/>
      <c r="U335" s="243" t="e" cm="1">
        <f t="array" ref="U335">INDEX('Custom Field Tbl'!$N$5:$N$446, MATCH('9.3 MAL- Bus Facilities Entry'!$Q335 &amp; '9.3 MAL- Bus Facilities Entry'!U$3, 'Custom Field Tbl'!$M$5:$M$446 &amp; 'Custom Field Tbl'!$O$5:$O$446, 0 ))</f>
        <v>#N/A</v>
      </c>
      <c r="V335" s="143" t="str">
        <f>IF(ISNA(INDEX(CFV_Tbl[CF Description], MATCH('9.3 MAL- Bus Facilities Entry'!U335, CFV_Tbl[CF Code], 0)) ), "Field Not Required", INDEX(CFV_Tbl[CF Description], MATCH('9.3 MAL- Bus Facilities Entry'!U335, CFV_Tbl[CF Code], 0)) )</f>
        <v>Field Not Required</v>
      </c>
      <c r="Y335" s="243" t="e" cm="1">
        <f t="array" ref="Y335">INDEX('Custom Field Tbl'!$N$5:$N$446, MATCH('9.3 MAL- Bus Facilities Entry'!$Q335 &amp; '9.3 MAL- Bus Facilities Entry'!Y$3, 'Custom Field Tbl'!$M$5:$M$446 &amp; 'Custom Field Tbl'!$O$5:$O$446, 0 ))</f>
        <v>#N/A</v>
      </c>
      <c r="Z335" s="143" t="str">
        <f>IF(ISNA(INDEX(CFV_Tbl[CF Description], MATCH('9.3 MAL- Bus Facilities Entry'!Y335, CFV_Tbl[CF Code], 0)) ), "Field Not Required", INDEX(CFV_Tbl[CF Description], MATCH('9.3 MAL- Bus Facilities Entry'!Y335, CFV_Tbl[CF Code], 0)) )</f>
        <v>Field Not Required</v>
      </c>
      <c r="AC335" s="243" t="e" cm="1">
        <f t="array" ref="AC335">INDEX('Custom Field Tbl'!$N$5:$N$446, MATCH('9.3 MAL- Bus Facilities Entry'!$Q335 &amp; '9.3 MAL- Bus Facilities Entry'!AC$3, 'Custom Field Tbl'!$M$5:$M$446 &amp; 'Custom Field Tbl'!$O$5:$O$446, 0 ))</f>
        <v>#N/A</v>
      </c>
      <c r="AD335" s="143" t="str">
        <f>IF(ISNA(INDEX(CFV_Tbl[CF Description], MATCH('9.3 MAL- Bus Facilities Entry'!AC335, CFV_Tbl[CF Code], 0)) ), "Field Not Required", INDEX(CFV_Tbl[CF Description], MATCH('9.3 MAL- Bus Facilities Entry'!AC335, CFV_Tbl[CF Code], 0)) )</f>
        <v>Field Not Required</v>
      </c>
      <c r="AG335" s="243" t="e" cm="1">
        <f t="array" ref="AG335">INDEX('Custom Field Tbl'!$N$5:$N$446, MATCH('9.3 MAL- Bus Facilities Entry'!$Q335 &amp; '9.3 MAL- Bus Facilities Entry'!AG$3, 'Custom Field Tbl'!$M$5:$M$446 &amp; 'Custom Field Tbl'!$O$5:$O$446, 0 ))</f>
        <v>#N/A</v>
      </c>
      <c r="AH335" s="143" t="str">
        <f>IF(ISNA(INDEX(CFV_Tbl[CF Description], MATCH('9.3 MAL- Bus Facilities Entry'!AG335, CFV_Tbl[CF Code], 0)) ), "Field Not Required", INDEX(CFV_Tbl[CF Description], MATCH('9.3 MAL- Bus Facilities Entry'!AG335, CFV_Tbl[CF Code], 0)) )</f>
        <v>Field Not Required</v>
      </c>
      <c r="AK335" s="243" t="e" cm="1">
        <f t="array" ref="AK335">INDEX('Custom Field Tbl'!$N$5:$N$446, MATCH('9.3 MAL- Bus Facilities Entry'!$Q335 &amp; '9.3 MAL- Bus Facilities Entry'!AK$3, 'Custom Field Tbl'!$M$5:$M$446 &amp; 'Custom Field Tbl'!$O$5:$O$446, 0 ))</f>
        <v>#N/A</v>
      </c>
      <c r="AL335" s="143" t="str">
        <f>IF(ISNA(INDEX(CFV_Tbl[CF Description], MATCH('9.3 MAL- Bus Facilities Entry'!AK335, CFV_Tbl[CF Code], 0)) ), "Field Not Required", INDEX(CFV_Tbl[CF Description], MATCH('9.3 MAL- Bus Facilities Entry'!AK335, CFV_Tbl[CF Code], 0)) )</f>
        <v>Field Not Required</v>
      </c>
      <c r="AO335" s="243" t="e" cm="1">
        <f t="array" ref="AO335">INDEX('Custom Field Tbl'!$N$5:$N$446, MATCH('9.3 MAL- Bus Facilities Entry'!$Q335 &amp; '9.3 MAL- Bus Facilities Entry'!AO$3, 'Custom Field Tbl'!$M$5:$M$446 &amp; 'Custom Field Tbl'!$O$5:$O$446, 0 ))</f>
        <v>#N/A</v>
      </c>
      <c r="AP335" s="143" t="str">
        <f>IF(ISNA(INDEX(CFV_Tbl[CF Description], MATCH('9.3 MAL- Bus Facilities Entry'!AO335, CFV_Tbl[CF Code], 0)) ), "Field Not Required", INDEX(CFV_Tbl[CF Description], MATCH('9.3 MAL- Bus Facilities Entry'!AO335, CFV_Tbl[CF Code], 0)) )</f>
        <v>Field Not Required</v>
      </c>
      <c r="AS335" s="243" t="e" cm="1">
        <f t="array" ref="AS335">INDEX('Custom Field Tbl'!$N$5:$N$446, MATCH('9.3 MAL- Bus Facilities Entry'!$Q335 &amp; '9.3 MAL- Bus Facilities Entry'!AS$3, 'Custom Field Tbl'!$M$5:$M$446 &amp; 'Custom Field Tbl'!$O$5:$O$446, 0 ))</f>
        <v>#N/A</v>
      </c>
      <c r="AT335" s="143" t="str">
        <f>IF(ISNA(INDEX(CFV_Tbl[CF Description], MATCH('9.3 MAL- Bus Facilities Entry'!AS335, CFV_Tbl[CF Code], 0)) ), "Field Not Required", INDEX(CFV_Tbl[CF Description], MATCH('9.3 MAL- Bus Facilities Entry'!AS335, CFV_Tbl[CF Code], 0)) )</f>
        <v>Field Not Required</v>
      </c>
      <c r="AW335" s="243" t="e" cm="1">
        <f t="array" ref="AW335">INDEX('Custom Field Tbl'!$N$5:$N$446, MATCH('9.3 MAL- Bus Facilities Entry'!$Q335 &amp; '9.3 MAL- Bus Facilities Entry'!AW$3, 'Custom Field Tbl'!$M$5:$M$446 &amp; 'Custom Field Tbl'!$O$5:$O$446, 0 ))</f>
        <v>#N/A</v>
      </c>
      <c r="AX335" s="143" t="str">
        <f>IF(ISNA(INDEX(CFV_Tbl[CF Description], MATCH('9.3 MAL- Bus Facilities Entry'!AW335, CFV_Tbl[CF Code], 0)) ), "Field Not Required", INDEX(CFV_Tbl[CF Description], MATCH('9.3 MAL- Bus Facilities Entry'!AW335, CFV_Tbl[CF Code], 0)) )</f>
        <v>Field Not Required</v>
      </c>
      <c r="BA335" s="243" t="e" cm="1">
        <f t="array" ref="BA335">INDEX('Custom Field Tbl'!$N$5:$N$446, MATCH('9.3 MAL- Bus Facilities Entry'!$Q335 &amp; '9.3 MAL- Bus Facilities Entry'!BA$3, 'Custom Field Tbl'!$M$5:$M$446 &amp; 'Custom Field Tbl'!$O$5:$O$446, 0 ))</f>
        <v>#N/A</v>
      </c>
      <c r="BB335" s="143" t="str">
        <f>IF(ISNA(INDEX(CFV_Tbl[CF Description], MATCH('9.3 MAL- Bus Facilities Entry'!BA335, CFV_Tbl[CF Code], 0)) ), "Field Not Required", INDEX(CFV_Tbl[CF Description], MATCH('9.3 MAL- Bus Facilities Entry'!BA335, CFV_Tbl[CF Code], 0)) )</f>
        <v>Field Not Required</v>
      </c>
      <c r="BE335" s="243" t="e" cm="1">
        <f t="array" ref="BE335">INDEX('Custom Field Tbl'!$N$5:$N$446, MATCH('9.3 MAL- Bus Facilities Entry'!$Q335 &amp; '9.3 MAL- Bus Facilities Entry'!BE$3, 'Custom Field Tbl'!$M$5:$M$446 &amp; 'Custom Field Tbl'!$O$5:$O$446, 0 ))</f>
        <v>#N/A</v>
      </c>
      <c r="BF335" s="143" t="str">
        <f>IF(ISNA(INDEX(CFV_Tbl[CF Description], MATCH('9.3 MAL- Bus Facilities Entry'!BE335, CFV_Tbl[CF Code], 0)) ), "Field Not Required", INDEX(CFV_Tbl[CF Description], MATCH('9.3 MAL- Bus Facilities Entry'!BE335, CFV_Tbl[CF Code], 0)) )</f>
        <v>Field Not Required</v>
      </c>
      <c r="BI335" s="239"/>
      <c r="BJ335" s="243" t="e">
        <f>INDEX(Mnemonic[Code], MATCH('9.3 MAL- Bus Facilities Entry'!BS335, Mnemonic[Description], 0))</f>
        <v>#N/A</v>
      </c>
      <c r="BK335" s="243" t="e">
        <f>INDEX(Mnemonic[Code], MATCH('9.3 MAL- Bus Facilities Entry'!BT335, Mnemonic[Description], 0))</f>
        <v>#N/A</v>
      </c>
      <c r="BL335" s="243" t="e">
        <f>IF(ISNA(INDEX(Mnemonic[Code], MATCH( '9.3 MAL- Bus Facilities Entry'!BU335, Mnemonic[Description], 0)) ),  INDEX(Mnemonic[Code], MATCH( LEFT('9.3 MAL- Bus Facilities Entry'!BU335, LEN(BU335)-2), Mnemonic[Description], 0)),  INDEX(Mnemonic[Code], MATCH( '9.3 MAL- Bus Facilities Entry'!BU335, Mnemonic[Description], 0)) )</f>
        <v>#VALUE!</v>
      </c>
      <c r="BM335" s="243" t="e">
        <f>IF(ISNA(INDEX(Mnemonic[Code], MATCH( '9.3 MAL- Bus Facilities Entry'!BV335, Mnemonic[Description], 0)) ),  INDEX(Mnemonic[Code], MATCH( LEFT('9.3 MAL- Bus Facilities Entry'!BV335, LEN(BV335)-2), Mnemonic[Description], 0)),  INDEX(Mnemonic[Code], MATCH( '9.3 MAL- Bus Facilities Entry'!BV335, Mnemonic[Description], 0)) )</f>
        <v>#VALUE!</v>
      </c>
      <c r="BN335" s="243" t="e">
        <f>IF(ISNA(INDEX(Mnemonic[Code], MATCH( '9.3 MAL- Bus Facilities Entry'!BW335, Mnemonic[Description], 0)) ),  INDEX(Mnemonic[Code], MATCH( LEFT('9.3 MAL- Bus Facilities Entry'!BW335, LEN(BW335)-1), Mnemonic[Description], 0)),  INDEX(Mnemonic[Code], MATCH( '9.3 MAL- Bus Facilities Entry'!BW335, Mnemonic[Description], 0)) )</f>
        <v>#VALUE!</v>
      </c>
      <c r="BO335" s="243" t="e">
        <f>IF(ISNA(INDEX(Mnemonic[Code], MATCH( '9.3 MAL- Bus Facilities Entry'!BX335, Mnemonic[Description], 0)) ),  INDEX(Mnemonic[Code], MATCH( LEFT('9.3 MAL- Bus Facilities Entry'!BX335, LEN(BX335)-1), Mnemonic[Description], 0)),  INDEX(Mnemonic[Code], MATCH( '9.3 MAL- Bus Facilities Entry'!BX335, Mnemonic[Description], 0)) )</f>
        <v>#VALUE!</v>
      </c>
      <c r="BP335" s="243" t="e">
        <f t="shared" si="52"/>
        <v>#N/A</v>
      </c>
      <c r="BQ335" s="243" t="e">
        <f t="shared" si="49"/>
        <v>#N/A</v>
      </c>
      <c r="BR335" s="243" t="e">
        <f t="shared" si="53"/>
        <v>#VALUE!</v>
      </c>
      <c r="BS335" s="245"/>
      <c r="BT335" s="245"/>
      <c r="BU335" s="244"/>
      <c r="BV335" s="244"/>
      <c r="BW335" s="244"/>
      <c r="BX335" s="244"/>
      <c r="BZ335" s="239"/>
      <c r="CA335" s="246" t="e">
        <f>INDEX('MAL-OTHERLOOKUPS'!$ES$4:$ES$56, MATCH('9.3 MAL- Bus Facilities Entry'!CE335, 'MAL-OTHERLOOKUPS'!$ET$4:$ET$56, 0))</f>
        <v>#N/A</v>
      </c>
      <c r="CB335" s="247" t="str">
        <f t="shared" si="54"/>
        <v>L--</v>
      </c>
      <c r="CC335" s="247"/>
      <c r="CD335" s="240"/>
      <c r="CE335" s="240"/>
      <c r="CF335" s="240"/>
      <c r="CG335" s="248"/>
      <c r="CH335" s="240"/>
      <c r="CI335" s="240"/>
      <c r="CJ335" s="249" t="s">
        <v>11299</v>
      </c>
      <c r="CK335" s="249" t="s">
        <v>11299</v>
      </c>
      <c r="CL335" s="250" t="e">
        <v>#N/A</v>
      </c>
      <c r="CM335" s="239"/>
      <c r="CN335" s="251">
        <v>0</v>
      </c>
      <c r="CP335" s="251" t="str">
        <f t="shared" si="45"/>
        <v>0-</v>
      </c>
      <c r="CR335" s="252" t="str">
        <f t="shared" si="50"/>
        <v xml:space="preserve">; ; </v>
      </c>
      <c r="CS335" s="252" t="str">
        <f t="shared" si="51"/>
        <v xml:space="preserve">; ; </v>
      </c>
      <c r="CT335" s="425"/>
      <c r="CU335" s="252" t="e">
        <v>#REF!</v>
      </c>
      <c r="CX335" s="239"/>
      <c r="CY335" s="240"/>
      <c r="CZ335" s="240"/>
      <c r="DA335" s="240"/>
      <c r="DB335" s="239"/>
      <c r="DD335" s="240"/>
      <c r="DE335" s="239"/>
      <c r="DF335" s="253"/>
      <c r="DH335" s="472"/>
      <c r="DI335" s="497"/>
      <c r="DJ335" s="254"/>
      <c r="DK335" s="239"/>
    </row>
    <row r="336" spans="2:115" ht="14.5" x14ac:dyDescent="0.35">
      <c r="B336" s="239"/>
      <c r="C336" s="240"/>
      <c r="D336" s="240"/>
      <c r="E336" s="240"/>
      <c r="F336" s="240"/>
      <c r="G336" s="239"/>
      <c r="H336" s="240"/>
      <c r="J336" s="241"/>
      <c r="K336" s="241"/>
      <c r="M336" s="473"/>
      <c r="O336" s="239"/>
      <c r="Q336" s="143" t="e">
        <f>INDEX(AssetClass[Asset Class], MATCH('9.3 MAL- Bus Facilities Entry'!P336, AssetClass[Class Description], 0))</f>
        <v>#N/A</v>
      </c>
      <c r="R336" s="143"/>
      <c r="S336" s="242"/>
      <c r="T336" s="239"/>
      <c r="U336" s="243" t="e" cm="1">
        <f t="array" ref="U336">INDEX('Custom Field Tbl'!$N$5:$N$446, MATCH('9.3 MAL- Bus Facilities Entry'!$Q336 &amp; '9.3 MAL- Bus Facilities Entry'!U$3, 'Custom Field Tbl'!$M$5:$M$446 &amp; 'Custom Field Tbl'!$O$5:$O$446, 0 ))</f>
        <v>#N/A</v>
      </c>
      <c r="V336" s="143" t="str">
        <f>IF(ISNA(INDEX(CFV_Tbl[CF Description], MATCH('9.3 MAL- Bus Facilities Entry'!U336, CFV_Tbl[CF Code], 0)) ), "Field Not Required", INDEX(CFV_Tbl[CF Description], MATCH('9.3 MAL- Bus Facilities Entry'!U336, CFV_Tbl[CF Code], 0)) )</f>
        <v>Field Not Required</v>
      </c>
      <c r="Y336" s="243" t="e" cm="1">
        <f t="array" ref="Y336">INDEX('Custom Field Tbl'!$N$5:$N$446, MATCH('9.3 MAL- Bus Facilities Entry'!$Q336 &amp; '9.3 MAL- Bus Facilities Entry'!Y$3, 'Custom Field Tbl'!$M$5:$M$446 &amp; 'Custom Field Tbl'!$O$5:$O$446, 0 ))</f>
        <v>#N/A</v>
      </c>
      <c r="Z336" s="143" t="str">
        <f>IF(ISNA(INDEX(CFV_Tbl[CF Description], MATCH('9.3 MAL- Bus Facilities Entry'!Y336, CFV_Tbl[CF Code], 0)) ), "Field Not Required", INDEX(CFV_Tbl[CF Description], MATCH('9.3 MAL- Bus Facilities Entry'!Y336, CFV_Tbl[CF Code], 0)) )</f>
        <v>Field Not Required</v>
      </c>
      <c r="AC336" s="243" t="e" cm="1">
        <f t="array" ref="AC336">INDEX('Custom Field Tbl'!$N$5:$N$446, MATCH('9.3 MAL- Bus Facilities Entry'!$Q336 &amp; '9.3 MAL- Bus Facilities Entry'!AC$3, 'Custom Field Tbl'!$M$5:$M$446 &amp; 'Custom Field Tbl'!$O$5:$O$446, 0 ))</f>
        <v>#N/A</v>
      </c>
      <c r="AD336" s="143" t="str">
        <f>IF(ISNA(INDEX(CFV_Tbl[CF Description], MATCH('9.3 MAL- Bus Facilities Entry'!AC336, CFV_Tbl[CF Code], 0)) ), "Field Not Required", INDEX(CFV_Tbl[CF Description], MATCH('9.3 MAL- Bus Facilities Entry'!AC336, CFV_Tbl[CF Code], 0)) )</f>
        <v>Field Not Required</v>
      </c>
      <c r="AG336" s="243" t="e" cm="1">
        <f t="array" ref="AG336">INDEX('Custom Field Tbl'!$N$5:$N$446, MATCH('9.3 MAL- Bus Facilities Entry'!$Q336 &amp; '9.3 MAL- Bus Facilities Entry'!AG$3, 'Custom Field Tbl'!$M$5:$M$446 &amp; 'Custom Field Tbl'!$O$5:$O$446, 0 ))</f>
        <v>#N/A</v>
      </c>
      <c r="AH336" s="143" t="str">
        <f>IF(ISNA(INDEX(CFV_Tbl[CF Description], MATCH('9.3 MAL- Bus Facilities Entry'!AG336, CFV_Tbl[CF Code], 0)) ), "Field Not Required", INDEX(CFV_Tbl[CF Description], MATCH('9.3 MAL- Bus Facilities Entry'!AG336, CFV_Tbl[CF Code], 0)) )</f>
        <v>Field Not Required</v>
      </c>
      <c r="AK336" s="243" t="e" cm="1">
        <f t="array" ref="AK336">INDEX('Custom Field Tbl'!$N$5:$N$446, MATCH('9.3 MAL- Bus Facilities Entry'!$Q336 &amp; '9.3 MAL- Bus Facilities Entry'!AK$3, 'Custom Field Tbl'!$M$5:$M$446 &amp; 'Custom Field Tbl'!$O$5:$O$446, 0 ))</f>
        <v>#N/A</v>
      </c>
      <c r="AL336" s="143" t="str">
        <f>IF(ISNA(INDEX(CFV_Tbl[CF Description], MATCH('9.3 MAL- Bus Facilities Entry'!AK336, CFV_Tbl[CF Code], 0)) ), "Field Not Required", INDEX(CFV_Tbl[CF Description], MATCH('9.3 MAL- Bus Facilities Entry'!AK336, CFV_Tbl[CF Code], 0)) )</f>
        <v>Field Not Required</v>
      </c>
      <c r="AO336" s="243" t="e" cm="1">
        <f t="array" ref="AO336">INDEX('Custom Field Tbl'!$N$5:$N$446, MATCH('9.3 MAL- Bus Facilities Entry'!$Q336 &amp; '9.3 MAL- Bus Facilities Entry'!AO$3, 'Custom Field Tbl'!$M$5:$M$446 &amp; 'Custom Field Tbl'!$O$5:$O$446, 0 ))</f>
        <v>#N/A</v>
      </c>
      <c r="AP336" s="143" t="str">
        <f>IF(ISNA(INDEX(CFV_Tbl[CF Description], MATCH('9.3 MAL- Bus Facilities Entry'!AO336, CFV_Tbl[CF Code], 0)) ), "Field Not Required", INDEX(CFV_Tbl[CF Description], MATCH('9.3 MAL- Bus Facilities Entry'!AO336, CFV_Tbl[CF Code], 0)) )</f>
        <v>Field Not Required</v>
      </c>
      <c r="AS336" s="243" t="e" cm="1">
        <f t="array" ref="AS336">INDEX('Custom Field Tbl'!$N$5:$N$446, MATCH('9.3 MAL- Bus Facilities Entry'!$Q336 &amp; '9.3 MAL- Bus Facilities Entry'!AS$3, 'Custom Field Tbl'!$M$5:$M$446 &amp; 'Custom Field Tbl'!$O$5:$O$446, 0 ))</f>
        <v>#N/A</v>
      </c>
      <c r="AT336" s="143" t="str">
        <f>IF(ISNA(INDEX(CFV_Tbl[CF Description], MATCH('9.3 MAL- Bus Facilities Entry'!AS336, CFV_Tbl[CF Code], 0)) ), "Field Not Required", INDEX(CFV_Tbl[CF Description], MATCH('9.3 MAL- Bus Facilities Entry'!AS336, CFV_Tbl[CF Code], 0)) )</f>
        <v>Field Not Required</v>
      </c>
      <c r="AW336" s="243" t="e" cm="1">
        <f t="array" ref="AW336">INDEX('Custom Field Tbl'!$N$5:$N$446, MATCH('9.3 MAL- Bus Facilities Entry'!$Q336 &amp; '9.3 MAL- Bus Facilities Entry'!AW$3, 'Custom Field Tbl'!$M$5:$M$446 &amp; 'Custom Field Tbl'!$O$5:$O$446, 0 ))</f>
        <v>#N/A</v>
      </c>
      <c r="AX336" s="143" t="str">
        <f>IF(ISNA(INDEX(CFV_Tbl[CF Description], MATCH('9.3 MAL- Bus Facilities Entry'!AW336, CFV_Tbl[CF Code], 0)) ), "Field Not Required", INDEX(CFV_Tbl[CF Description], MATCH('9.3 MAL- Bus Facilities Entry'!AW336, CFV_Tbl[CF Code], 0)) )</f>
        <v>Field Not Required</v>
      </c>
      <c r="BA336" s="243" t="e" cm="1">
        <f t="array" ref="BA336">INDEX('Custom Field Tbl'!$N$5:$N$446, MATCH('9.3 MAL- Bus Facilities Entry'!$Q336 &amp; '9.3 MAL- Bus Facilities Entry'!BA$3, 'Custom Field Tbl'!$M$5:$M$446 &amp; 'Custom Field Tbl'!$O$5:$O$446, 0 ))</f>
        <v>#N/A</v>
      </c>
      <c r="BB336" s="143" t="str">
        <f>IF(ISNA(INDEX(CFV_Tbl[CF Description], MATCH('9.3 MAL- Bus Facilities Entry'!BA336, CFV_Tbl[CF Code], 0)) ), "Field Not Required", INDEX(CFV_Tbl[CF Description], MATCH('9.3 MAL- Bus Facilities Entry'!BA336, CFV_Tbl[CF Code], 0)) )</f>
        <v>Field Not Required</v>
      </c>
      <c r="BE336" s="243" t="e" cm="1">
        <f t="array" ref="BE336">INDEX('Custom Field Tbl'!$N$5:$N$446, MATCH('9.3 MAL- Bus Facilities Entry'!$Q336 &amp; '9.3 MAL- Bus Facilities Entry'!BE$3, 'Custom Field Tbl'!$M$5:$M$446 &amp; 'Custom Field Tbl'!$O$5:$O$446, 0 ))</f>
        <v>#N/A</v>
      </c>
      <c r="BF336" s="143" t="str">
        <f>IF(ISNA(INDEX(CFV_Tbl[CF Description], MATCH('9.3 MAL- Bus Facilities Entry'!BE336, CFV_Tbl[CF Code], 0)) ), "Field Not Required", INDEX(CFV_Tbl[CF Description], MATCH('9.3 MAL- Bus Facilities Entry'!BE336, CFV_Tbl[CF Code], 0)) )</f>
        <v>Field Not Required</v>
      </c>
      <c r="BI336" s="239"/>
      <c r="BJ336" s="243" t="e">
        <f>INDEX(Mnemonic[Code], MATCH('9.3 MAL- Bus Facilities Entry'!BS336, Mnemonic[Description], 0))</f>
        <v>#N/A</v>
      </c>
      <c r="BK336" s="243" t="e">
        <f>INDEX(Mnemonic[Code], MATCH('9.3 MAL- Bus Facilities Entry'!BT336, Mnemonic[Description], 0))</f>
        <v>#N/A</v>
      </c>
      <c r="BL336" s="243" t="e">
        <f>IF(ISNA(INDEX(Mnemonic[Code], MATCH( '9.3 MAL- Bus Facilities Entry'!BU336, Mnemonic[Description], 0)) ),  INDEX(Mnemonic[Code], MATCH( LEFT('9.3 MAL- Bus Facilities Entry'!BU336, LEN(BU336)-2), Mnemonic[Description], 0)),  INDEX(Mnemonic[Code], MATCH( '9.3 MAL- Bus Facilities Entry'!BU336, Mnemonic[Description], 0)) )</f>
        <v>#VALUE!</v>
      </c>
      <c r="BM336" s="243" t="e">
        <f>IF(ISNA(INDEX(Mnemonic[Code], MATCH( '9.3 MAL- Bus Facilities Entry'!BV336, Mnemonic[Description], 0)) ),  INDEX(Mnemonic[Code], MATCH( LEFT('9.3 MAL- Bus Facilities Entry'!BV336, LEN(BV336)-2), Mnemonic[Description], 0)),  INDEX(Mnemonic[Code], MATCH( '9.3 MAL- Bus Facilities Entry'!BV336, Mnemonic[Description], 0)) )</f>
        <v>#VALUE!</v>
      </c>
      <c r="BN336" s="243" t="e">
        <f>IF(ISNA(INDEX(Mnemonic[Code], MATCH( '9.3 MAL- Bus Facilities Entry'!BW336, Mnemonic[Description], 0)) ),  INDEX(Mnemonic[Code], MATCH( LEFT('9.3 MAL- Bus Facilities Entry'!BW336, LEN(BW336)-1), Mnemonic[Description], 0)),  INDEX(Mnemonic[Code], MATCH( '9.3 MAL- Bus Facilities Entry'!BW336, Mnemonic[Description], 0)) )</f>
        <v>#VALUE!</v>
      </c>
      <c r="BO336" s="243" t="e">
        <f>IF(ISNA(INDEX(Mnemonic[Code], MATCH( '9.3 MAL- Bus Facilities Entry'!BX336, Mnemonic[Description], 0)) ),  INDEX(Mnemonic[Code], MATCH( LEFT('9.3 MAL- Bus Facilities Entry'!BX336, LEN(BX336)-1), Mnemonic[Description], 0)),  INDEX(Mnemonic[Code], MATCH( '9.3 MAL- Bus Facilities Entry'!BX336, Mnemonic[Description], 0)) )</f>
        <v>#VALUE!</v>
      </c>
      <c r="BP336" s="243" t="e">
        <f t="shared" si="52"/>
        <v>#N/A</v>
      </c>
      <c r="BQ336" s="243" t="e">
        <f t="shared" si="49"/>
        <v>#N/A</v>
      </c>
      <c r="BR336" s="243" t="e">
        <f t="shared" si="53"/>
        <v>#VALUE!</v>
      </c>
      <c r="BS336" s="245"/>
      <c r="BT336" s="245"/>
      <c r="BU336" s="244"/>
      <c r="BV336" s="244"/>
      <c r="BW336" s="244"/>
      <c r="BX336" s="244"/>
      <c r="BZ336" s="239"/>
      <c r="CA336" s="246" t="e">
        <f>INDEX('MAL-OTHERLOOKUPS'!$ES$4:$ES$56, MATCH('9.3 MAL- Bus Facilities Entry'!CE336, 'MAL-OTHERLOOKUPS'!$ET$4:$ET$56, 0))</f>
        <v>#N/A</v>
      </c>
      <c r="CB336" s="247" t="str">
        <f t="shared" si="54"/>
        <v>L--</v>
      </c>
      <c r="CC336" s="247"/>
      <c r="CD336" s="240"/>
      <c r="CE336" s="240"/>
      <c r="CF336" s="240"/>
      <c r="CG336" s="248"/>
      <c r="CH336" s="240"/>
      <c r="CI336" s="240"/>
      <c r="CJ336" s="249" t="s">
        <v>11299</v>
      </c>
      <c r="CK336" s="249" t="s">
        <v>11299</v>
      </c>
      <c r="CL336" s="250" t="e">
        <v>#N/A</v>
      </c>
      <c r="CM336" s="239"/>
      <c r="CN336" s="251">
        <v>0</v>
      </c>
      <c r="CP336" s="251" t="str">
        <f t="shared" si="45"/>
        <v>0-</v>
      </c>
      <c r="CR336" s="252" t="str">
        <f t="shared" si="50"/>
        <v xml:space="preserve">; ; </v>
      </c>
      <c r="CS336" s="252" t="str">
        <f t="shared" si="51"/>
        <v xml:space="preserve">; ; </v>
      </c>
      <c r="CT336" s="425"/>
      <c r="CU336" s="252" t="e">
        <v>#REF!</v>
      </c>
      <c r="CX336" s="239"/>
      <c r="CY336" s="240"/>
      <c r="CZ336" s="240"/>
      <c r="DA336" s="240"/>
      <c r="DB336" s="239"/>
      <c r="DD336" s="240"/>
      <c r="DE336" s="239"/>
      <c r="DF336" s="253"/>
      <c r="DH336" s="472"/>
      <c r="DI336" s="497"/>
      <c r="DJ336" s="254"/>
      <c r="DK336" s="239"/>
    </row>
    <row r="337" spans="2:115" ht="14.5" x14ac:dyDescent="0.35">
      <c r="B337" s="239"/>
      <c r="C337" s="240"/>
      <c r="D337" s="240"/>
      <c r="E337" s="240"/>
      <c r="F337" s="240"/>
      <c r="G337" s="239"/>
      <c r="H337" s="240"/>
      <c r="J337" s="241"/>
      <c r="K337" s="241"/>
      <c r="M337" s="473"/>
      <c r="O337" s="239"/>
      <c r="Q337" s="143" t="e">
        <f>INDEX(AssetClass[Asset Class], MATCH('9.3 MAL- Bus Facilities Entry'!P337, AssetClass[Class Description], 0))</f>
        <v>#N/A</v>
      </c>
      <c r="R337" s="143"/>
      <c r="S337" s="242"/>
      <c r="T337" s="239"/>
      <c r="U337" s="243" t="e" cm="1">
        <f t="array" ref="U337">INDEX('Custom Field Tbl'!$N$5:$N$446, MATCH('9.3 MAL- Bus Facilities Entry'!$Q337 &amp; '9.3 MAL- Bus Facilities Entry'!U$3, 'Custom Field Tbl'!$M$5:$M$446 &amp; 'Custom Field Tbl'!$O$5:$O$446, 0 ))</f>
        <v>#N/A</v>
      </c>
      <c r="V337" s="143" t="str">
        <f>IF(ISNA(INDEX(CFV_Tbl[CF Description], MATCH('9.3 MAL- Bus Facilities Entry'!U337, CFV_Tbl[CF Code], 0)) ), "Field Not Required", INDEX(CFV_Tbl[CF Description], MATCH('9.3 MAL- Bus Facilities Entry'!U337, CFV_Tbl[CF Code], 0)) )</f>
        <v>Field Not Required</v>
      </c>
      <c r="Y337" s="243" t="e" cm="1">
        <f t="array" ref="Y337">INDEX('Custom Field Tbl'!$N$5:$N$446, MATCH('9.3 MAL- Bus Facilities Entry'!$Q337 &amp; '9.3 MAL- Bus Facilities Entry'!Y$3, 'Custom Field Tbl'!$M$5:$M$446 &amp; 'Custom Field Tbl'!$O$5:$O$446, 0 ))</f>
        <v>#N/A</v>
      </c>
      <c r="Z337" s="143" t="str">
        <f>IF(ISNA(INDEX(CFV_Tbl[CF Description], MATCH('9.3 MAL- Bus Facilities Entry'!Y337, CFV_Tbl[CF Code], 0)) ), "Field Not Required", INDEX(CFV_Tbl[CF Description], MATCH('9.3 MAL- Bus Facilities Entry'!Y337, CFV_Tbl[CF Code], 0)) )</f>
        <v>Field Not Required</v>
      </c>
      <c r="AC337" s="243" t="e" cm="1">
        <f t="array" ref="AC337">INDEX('Custom Field Tbl'!$N$5:$N$446, MATCH('9.3 MAL- Bus Facilities Entry'!$Q337 &amp; '9.3 MAL- Bus Facilities Entry'!AC$3, 'Custom Field Tbl'!$M$5:$M$446 &amp; 'Custom Field Tbl'!$O$5:$O$446, 0 ))</f>
        <v>#N/A</v>
      </c>
      <c r="AD337" s="143" t="str">
        <f>IF(ISNA(INDEX(CFV_Tbl[CF Description], MATCH('9.3 MAL- Bus Facilities Entry'!AC337, CFV_Tbl[CF Code], 0)) ), "Field Not Required", INDEX(CFV_Tbl[CF Description], MATCH('9.3 MAL- Bus Facilities Entry'!AC337, CFV_Tbl[CF Code], 0)) )</f>
        <v>Field Not Required</v>
      </c>
      <c r="AG337" s="243" t="e" cm="1">
        <f t="array" ref="AG337">INDEX('Custom Field Tbl'!$N$5:$N$446, MATCH('9.3 MAL- Bus Facilities Entry'!$Q337 &amp; '9.3 MAL- Bus Facilities Entry'!AG$3, 'Custom Field Tbl'!$M$5:$M$446 &amp; 'Custom Field Tbl'!$O$5:$O$446, 0 ))</f>
        <v>#N/A</v>
      </c>
      <c r="AH337" s="143" t="str">
        <f>IF(ISNA(INDEX(CFV_Tbl[CF Description], MATCH('9.3 MAL- Bus Facilities Entry'!AG337, CFV_Tbl[CF Code], 0)) ), "Field Not Required", INDEX(CFV_Tbl[CF Description], MATCH('9.3 MAL- Bus Facilities Entry'!AG337, CFV_Tbl[CF Code], 0)) )</f>
        <v>Field Not Required</v>
      </c>
      <c r="AK337" s="243" t="e" cm="1">
        <f t="array" ref="AK337">INDEX('Custom Field Tbl'!$N$5:$N$446, MATCH('9.3 MAL- Bus Facilities Entry'!$Q337 &amp; '9.3 MAL- Bus Facilities Entry'!AK$3, 'Custom Field Tbl'!$M$5:$M$446 &amp; 'Custom Field Tbl'!$O$5:$O$446, 0 ))</f>
        <v>#N/A</v>
      </c>
      <c r="AL337" s="143" t="str">
        <f>IF(ISNA(INDEX(CFV_Tbl[CF Description], MATCH('9.3 MAL- Bus Facilities Entry'!AK337, CFV_Tbl[CF Code], 0)) ), "Field Not Required", INDEX(CFV_Tbl[CF Description], MATCH('9.3 MAL- Bus Facilities Entry'!AK337, CFV_Tbl[CF Code], 0)) )</f>
        <v>Field Not Required</v>
      </c>
      <c r="AO337" s="243" t="e" cm="1">
        <f t="array" ref="AO337">INDEX('Custom Field Tbl'!$N$5:$N$446, MATCH('9.3 MAL- Bus Facilities Entry'!$Q337 &amp; '9.3 MAL- Bus Facilities Entry'!AO$3, 'Custom Field Tbl'!$M$5:$M$446 &amp; 'Custom Field Tbl'!$O$5:$O$446, 0 ))</f>
        <v>#N/A</v>
      </c>
      <c r="AP337" s="143" t="str">
        <f>IF(ISNA(INDEX(CFV_Tbl[CF Description], MATCH('9.3 MAL- Bus Facilities Entry'!AO337, CFV_Tbl[CF Code], 0)) ), "Field Not Required", INDEX(CFV_Tbl[CF Description], MATCH('9.3 MAL- Bus Facilities Entry'!AO337, CFV_Tbl[CF Code], 0)) )</f>
        <v>Field Not Required</v>
      </c>
      <c r="AS337" s="243" t="e" cm="1">
        <f t="array" ref="AS337">INDEX('Custom Field Tbl'!$N$5:$N$446, MATCH('9.3 MAL- Bus Facilities Entry'!$Q337 &amp; '9.3 MAL- Bus Facilities Entry'!AS$3, 'Custom Field Tbl'!$M$5:$M$446 &amp; 'Custom Field Tbl'!$O$5:$O$446, 0 ))</f>
        <v>#N/A</v>
      </c>
      <c r="AT337" s="143" t="str">
        <f>IF(ISNA(INDEX(CFV_Tbl[CF Description], MATCH('9.3 MAL- Bus Facilities Entry'!AS337, CFV_Tbl[CF Code], 0)) ), "Field Not Required", INDEX(CFV_Tbl[CF Description], MATCH('9.3 MAL- Bus Facilities Entry'!AS337, CFV_Tbl[CF Code], 0)) )</f>
        <v>Field Not Required</v>
      </c>
      <c r="AW337" s="243" t="e" cm="1">
        <f t="array" ref="AW337">INDEX('Custom Field Tbl'!$N$5:$N$446, MATCH('9.3 MAL- Bus Facilities Entry'!$Q337 &amp; '9.3 MAL- Bus Facilities Entry'!AW$3, 'Custom Field Tbl'!$M$5:$M$446 &amp; 'Custom Field Tbl'!$O$5:$O$446, 0 ))</f>
        <v>#N/A</v>
      </c>
      <c r="AX337" s="143" t="str">
        <f>IF(ISNA(INDEX(CFV_Tbl[CF Description], MATCH('9.3 MAL- Bus Facilities Entry'!AW337, CFV_Tbl[CF Code], 0)) ), "Field Not Required", INDEX(CFV_Tbl[CF Description], MATCH('9.3 MAL- Bus Facilities Entry'!AW337, CFV_Tbl[CF Code], 0)) )</f>
        <v>Field Not Required</v>
      </c>
      <c r="BA337" s="243" t="e" cm="1">
        <f t="array" ref="BA337">INDEX('Custom Field Tbl'!$N$5:$N$446, MATCH('9.3 MAL- Bus Facilities Entry'!$Q337 &amp; '9.3 MAL- Bus Facilities Entry'!BA$3, 'Custom Field Tbl'!$M$5:$M$446 &amp; 'Custom Field Tbl'!$O$5:$O$446, 0 ))</f>
        <v>#N/A</v>
      </c>
      <c r="BB337" s="143" t="str">
        <f>IF(ISNA(INDEX(CFV_Tbl[CF Description], MATCH('9.3 MAL- Bus Facilities Entry'!BA337, CFV_Tbl[CF Code], 0)) ), "Field Not Required", INDEX(CFV_Tbl[CF Description], MATCH('9.3 MAL- Bus Facilities Entry'!BA337, CFV_Tbl[CF Code], 0)) )</f>
        <v>Field Not Required</v>
      </c>
      <c r="BE337" s="243" t="e" cm="1">
        <f t="array" ref="BE337">INDEX('Custom Field Tbl'!$N$5:$N$446, MATCH('9.3 MAL- Bus Facilities Entry'!$Q337 &amp; '9.3 MAL- Bus Facilities Entry'!BE$3, 'Custom Field Tbl'!$M$5:$M$446 &amp; 'Custom Field Tbl'!$O$5:$O$446, 0 ))</f>
        <v>#N/A</v>
      </c>
      <c r="BF337" s="143" t="str">
        <f>IF(ISNA(INDEX(CFV_Tbl[CF Description], MATCH('9.3 MAL- Bus Facilities Entry'!BE337, CFV_Tbl[CF Code], 0)) ), "Field Not Required", INDEX(CFV_Tbl[CF Description], MATCH('9.3 MAL- Bus Facilities Entry'!BE337, CFV_Tbl[CF Code], 0)) )</f>
        <v>Field Not Required</v>
      </c>
      <c r="BI337" s="239"/>
      <c r="BJ337" s="243" t="e">
        <f>INDEX(Mnemonic[Code], MATCH('9.3 MAL- Bus Facilities Entry'!BS337, Mnemonic[Description], 0))</f>
        <v>#N/A</v>
      </c>
      <c r="BK337" s="243" t="e">
        <f>INDEX(Mnemonic[Code], MATCH('9.3 MAL- Bus Facilities Entry'!BT337, Mnemonic[Description], 0))</f>
        <v>#N/A</v>
      </c>
      <c r="BL337" s="243" t="e">
        <f>IF(ISNA(INDEX(Mnemonic[Code], MATCH( '9.3 MAL- Bus Facilities Entry'!BU337, Mnemonic[Description], 0)) ),  INDEX(Mnemonic[Code], MATCH( LEFT('9.3 MAL- Bus Facilities Entry'!BU337, LEN(BU337)-2), Mnemonic[Description], 0)),  INDEX(Mnemonic[Code], MATCH( '9.3 MAL- Bus Facilities Entry'!BU337, Mnemonic[Description], 0)) )</f>
        <v>#VALUE!</v>
      </c>
      <c r="BM337" s="243" t="e">
        <f>IF(ISNA(INDEX(Mnemonic[Code], MATCH( '9.3 MAL- Bus Facilities Entry'!BV337, Mnemonic[Description], 0)) ),  INDEX(Mnemonic[Code], MATCH( LEFT('9.3 MAL- Bus Facilities Entry'!BV337, LEN(BV337)-2), Mnemonic[Description], 0)),  INDEX(Mnemonic[Code], MATCH( '9.3 MAL- Bus Facilities Entry'!BV337, Mnemonic[Description], 0)) )</f>
        <v>#VALUE!</v>
      </c>
      <c r="BN337" s="243" t="e">
        <f>IF(ISNA(INDEX(Mnemonic[Code], MATCH( '9.3 MAL- Bus Facilities Entry'!BW337, Mnemonic[Description], 0)) ),  INDEX(Mnemonic[Code], MATCH( LEFT('9.3 MAL- Bus Facilities Entry'!BW337, LEN(BW337)-1), Mnemonic[Description], 0)),  INDEX(Mnemonic[Code], MATCH( '9.3 MAL- Bus Facilities Entry'!BW337, Mnemonic[Description], 0)) )</f>
        <v>#VALUE!</v>
      </c>
      <c r="BO337" s="243" t="e">
        <f>IF(ISNA(INDEX(Mnemonic[Code], MATCH( '9.3 MAL- Bus Facilities Entry'!BX337, Mnemonic[Description], 0)) ),  INDEX(Mnemonic[Code], MATCH( LEFT('9.3 MAL- Bus Facilities Entry'!BX337, LEN(BX337)-1), Mnemonic[Description], 0)),  INDEX(Mnemonic[Code], MATCH( '9.3 MAL- Bus Facilities Entry'!BX337, Mnemonic[Description], 0)) )</f>
        <v>#VALUE!</v>
      </c>
      <c r="BP337" s="243" t="e">
        <f t="shared" si="52"/>
        <v>#N/A</v>
      </c>
      <c r="BQ337" s="243" t="e">
        <f t="shared" si="49"/>
        <v>#N/A</v>
      </c>
      <c r="BR337" s="243" t="e">
        <f t="shared" si="53"/>
        <v>#VALUE!</v>
      </c>
      <c r="BS337" s="245"/>
      <c r="BT337" s="245"/>
      <c r="BU337" s="244"/>
      <c r="BV337" s="244"/>
      <c r="BW337" s="244"/>
      <c r="BX337" s="244"/>
      <c r="BZ337" s="239"/>
      <c r="CA337" s="246" t="e">
        <f>INDEX('MAL-OTHERLOOKUPS'!$ES$4:$ES$56, MATCH('9.3 MAL- Bus Facilities Entry'!CE337, 'MAL-OTHERLOOKUPS'!$ET$4:$ET$56, 0))</f>
        <v>#N/A</v>
      </c>
      <c r="CB337" s="247" t="str">
        <f t="shared" si="54"/>
        <v>L--</v>
      </c>
      <c r="CC337" s="247"/>
      <c r="CD337" s="240"/>
      <c r="CE337" s="240"/>
      <c r="CF337" s="240"/>
      <c r="CG337" s="248"/>
      <c r="CH337" s="240"/>
      <c r="CI337" s="240"/>
      <c r="CJ337" s="249" t="s">
        <v>11299</v>
      </c>
      <c r="CK337" s="249" t="s">
        <v>11299</v>
      </c>
      <c r="CL337" s="250" t="e">
        <v>#N/A</v>
      </c>
      <c r="CM337" s="239"/>
      <c r="CN337" s="251">
        <v>0</v>
      </c>
      <c r="CP337" s="251" t="str">
        <f t="shared" si="45"/>
        <v>0-</v>
      </c>
      <c r="CR337" s="252" t="str">
        <f t="shared" si="50"/>
        <v xml:space="preserve">; ; </v>
      </c>
      <c r="CS337" s="252" t="str">
        <f t="shared" si="51"/>
        <v xml:space="preserve">; ; </v>
      </c>
      <c r="CT337" s="425"/>
      <c r="CU337" s="252" t="e">
        <v>#REF!</v>
      </c>
      <c r="CX337" s="239"/>
      <c r="CY337" s="240"/>
      <c r="CZ337" s="240"/>
      <c r="DA337" s="240"/>
      <c r="DB337" s="239"/>
      <c r="DD337" s="240"/>
      <c r="DE337" s="239"/>
      <c r="DF337" s="253"/>
      <c r="DH337" s="472"/>
      <c r="DI337" s="497"/>
      <c r="DJ337" s="254"/>
      <c r="DK337" s="239"/>
    </row>
    <row r="338" spans="2:115" ht="14.5" x14ac:dyDescent="0.35">
      <c r="B338" s="239"/>
      <c r="C338" s="240"/>
      <c r="D338" s="240"/>
      <c r="E338" s="240"/>
      <c r="F338" s="240"/>
      <c r="G338" s="239"/>
      <c r="H338" s="240"/>
      <c r="J338" s="241"/>
      <c r="K338" s="241"/>
      <c r="M338" s="473"/>
      <c r="O338" s="239"/>
      <c r="Q338" s="143" t="e">
        <f>INDEX(AssetClass[Asset Class], MATCH('9.3 MAL- Bus Facilities Entry'!P338, AssetClass[Class Description], 0))</f>
        <v>#N/A</v>
      </c>
      <c r="R338" s="143"/>
      <c r="S338" s="242"/>
      <c r="T338" s="239"/>
      <c r="U338" s="243" t="e" cm="1">
        <f t="array" ref="U338">INDEX('Custom Field Tbl'!$N$5:$N$446, MATCH('9.3 MAL- Bus Facilities Entry'!$Q338 &amp; '9.3 MAL- Bus Facilities Entry'!U$3, 'Custom Field Tbl'!$M$5:$M$446 &amp; 'Custom Field Tbl'!$O$5:$O$446, 0 ))</f>
        <v>#N/A</v>
      </c>
      <c r="V338" s="143" t="str">
        <f>IF(ISNA(INDEX(CFV_Tbl[CF Description], MATCH('9.3 MAL- Bus Facilities Entry'!U338, CFV_Tbl[CF Code], 0)) ), "Field Not Required", INDEX(CFV_Tbl[CF Description], MATCH('9.3 MAL- Bus Facilities Entry'!U338, CFV_Tbl[CF Code], 0)) )</f>
        <v>Field Not Required</v>
      </c>
      <c r="Y338" s="243" t="e" cm="1">
        <f t="array" ref="Y338">INDEX('Custom Field Tbl'!$N$5:$N$446, MATCH('9.3 MAL- Bus Facilities Entry'!$Q338 &amp; '9.3 MAL- Bus Facilities Entry'!Y$3, 'Custom Field Tbl'!$M$5:$M$446 &amp; 'Custom Field Tbl'!$O$5:$O$446, 0 ))</f>
        <v>#N/A</v>
      </c>
      <c r="Z338" s="143" t="str">
        <f>IF(ISNA(INDEX(CFV_Tbl[CF Description], MATCH('9.3 MAL- Bus Facilities Entry'!Y338, CFV_Tbl[CF Code], 0)) ), "Field Not Required", INDEX(CFV_Tbl[CF Description], MATCH('9.3 MAL- Bus Facilities Entry'!Y338, CFV_Tbl[CF Code], 0)) )</f>
        <v>Field Not Required</v>
      </c>
      <c r="AC338" s="243" t="e" cm="1">
        <f t="array" ref="AC338">INDEX('Custom Field Tbl'!$N$5:$N$446, MATCH('9.3 MAL- Bus Facilities Entry'!$Q338 &amp; '9.3 MAL- Bus Facilities Entry'!AC$3, 'Custom Field Tbl'!$M$5:$M$446 &amp; 'Custom Field Tbl'!$O$5:$O$446, 0 ))</f>
        <v>#N/A</v>
      </c>
      <c r="AD338" s="143" t="str">
        <f>IF(ISNA(INDEX(CFV_Tbl[CF Description], MATCH('9.3 MAL- Bus Facilities Entry'!AC338, CFV_Tbl[CF Code], 0)) ), "Field Not Required", INDEX(CFV_Tbl[CF Description], MATCH('9.3 MAL- Bus Facilities Entry'!AC338, CFV_Tbl[CF Code], 0)) )</f>
        <v>Field Not Required</v>
      </c>
      <c r="AG338" s="243" t="e" cm="1">
        <f t="array" ref="AG338">INDEX('Custom Field Tbl'!$N$5:$N$446, MATCH('9.3 MAL- Bus Facilities Entry'!$Q338 &amp; '9.3 MAL- Bus Facilities Entry'!AG$3, 'Custom Field Tbl'!$M$5:$M$446 &amp; 'Custom Field Tbl'!$O$5:$O$446, 0 ))</f>
        <v>#N/A</v>
      </c>
      <c r="AH338" s="143" t="str">
        <f>IF(ISNA(INDEX(CFV_Tbl[CF Description], MATCH('9.3 MAL- Bus Facilities Entry'!AG338, CFV_Tbl[CF Code], 0)) ), "Field Not Required", INDEX(CFV_Tbl[CF Description], MATCH('9.3 MAL- Bus Facilities Entry'!AG338, CFV_Tbl[CF Code], 0)) )</f>
        <v>Field Not Required</v>
      </c>
      <c r="AK338" s="243" t="e" cm="1">
        <f t="array" ref="AK338">INDEX('Custom Field Tbl'!$N$5:$N$446, MATCH('9.3 MAL- Bus Facilities Entry'!$Q338 &amp; '9.3 MAL- Bus Facilities Entry'!AK$3, 'Custom Field Tbl'!$M$5:$M$446 &amp; 'Custom Field Tbl'!$O$5:$O$446, 0 ))</f>
        <v>#N/A</v>
      </c>
      <c r="AL338" s="143" t="str">
        <f>IF(ISNA(INDEX(CFV_Tbl[CF Description], MATCH('9.3 MAL- Bus Facilities Entry'!AK338, CFV_Tbl[CF Code], 0)) ), "Field Not Required", INDEX(CFV_Tbl[CF Description], MATCH('9.3 MAL- Bus Facilities Entry'!AK338, CFV_Tbl[CF Code], 0)) )</f>
        <v>Field Not Required</v>
      </c>
      <c r="AO338" s="243" t="e" cm="1">
        <f t="array" ref="AO338">INDEX('Custom Field Tbl'!$N$5:$N$446, MATCH('9.3 MAL- Bus Facilities Entry'!$Q338 &amp; '9.3 MAL- Bus Facilities Entry'!AO$3, 'Custom Field Tbl'!$M$5:$M$446 &amp; 'Custom Field Tbl'!$O$5:$O$446, 0 ))</f>
        <v>#N/A</v>
      </c>
      <c r="AP338" s="143" t="str">
        <f>IF(ISNA(INDEX(CFV_Tbl[CF Description], MATCH('9.3 MAL- Bus Facilities Entry'!AO338, CFV_Tbl[CF Code], 0)) ), "Field Not Required", INDEX(CFV_Tbl[CF Description], MATCH('9.3 MAL- Bus Facilities Entry'!AO338, CFV_Tbl[CF Code], 0)) )</f>
        <v>Field Not Required</v>
      </c>
      <c r="AS338" s="243" t="e" cm="1">
        <f t="array" ref="AS338">INDEX('Custom Field Tbl'!$N$5:$N$446, MATCH('9.3 MAL- Bus Facilities Entry'!$Q338 &amp; '9.3 MAL- Bus Facilities Entry'!AS$3, 'Custom Field Tbl'!$M$5:$M$446 &amp; 'Custom Field Tbl'!$O$5:$O$446, 0 ))</f>
        <v>#N/A</v>
      </c>
      <c r="AT338" s="143" t="str">
        <f>IF(ISNA(INDEX(CFV_Tbl[CF Description], MATCH('9.3 MAL- Bus Facilities Entry'!AS338, CFV_Tbl[CF Code], 0)) ), "Field Not Required", INDEX(CFV_Tbl[CF Description], MATCH('9.3 MAL- Bus Facilities Entry'!AS338, CFV_Tbl[CF Code], 0)) )</f>
        <v>Field Not Required</v>
      </c>
      <c r="AW338" s="243" t="e" cm="1">
        <f t="array" ref="AW338">INDEX('Custom Field Tbl'!$N$5:$N$446, MATCH('9.3 MAL- Bus Facilities Entry'!$Q338 &amp; '9.3 MAL- Bus Facilities Entry'!AW$3, 'Custom Field Tbl'!$M$5:$M$446 &amp; 'Custom Field Tbl'!$O$5:$O$446, 0 ))</f>
        <v>#N/A</v>
      </c>
      <c r="AX338" s="143" t="str">
        <f>IF(ISNA(INDEX(CFV_Tbl[CF Description], MATCH('9.3 MAL- Bus Facilities Entry'!AW338, CFV_Tbl[CF Code], 0)) ), "Field Not Required", INDEX(CFV_Tbl[CF Description], MATCH('9.3 MAL- Bus Facilities Entry'!AW338, CFV_Tbl[CF Code], 0)) )</f>
        <v>Field Not Required</v>
      </c>
      <c r="BA338" s="243" t="e" cm="1">
        <f t="array" ref="BA338">INDEX('Custom Field Tbl'!$N$5:$N$446, MATCH('9.3 MAL- Bus Facilities Entry'!$Q338 &amp; '9.3 MAL- Bus Facilities Entry'!BA$3, 'Custom Field Tbl'!$M$5:$M$446 &amp; 'Custom Field Tbl'!$O$5:$O$446, 0 ))</f>
        <v>#N/A</v>
      </c>
      <c r="BB338" s="143" t="str">
        <f>IF(ISNA(INDEX(CFV_Tbl[CF Description], MATCH('9.3 MAL- Bus Facilities Entry'!BA338, CFV_Tbl[CF Code], 0)) ), "Field Not Required", INDEX(CFV_Tbl[CF Description], MATCH('9.3 MAL- Bus Facilities Entry'!BA338, CFV_Tbl[CF Code], 0)) )</f>
        <v>Field Not Required</v>
      </c>
      <c r="BE338" s="243" t="e" cm="1">
        <f t="array" ref="BE338">INDEX('Custom Field Tbl'!$N$5:$N$446, MATCH('9.3 MAL- Bus Facilities Entry'!$Q338 &amp; '9.3 MAL- Bus Facilities Entry'!BE$3, 'Custom Field Tbl'!$M$5:$M$446 &amp; 'Custom Field Tbl'!$O$5:$O$446, 0 ))</f>
        <v>#N/A</v>
      </c>
      <c r="BF338" s="143" t="str">
        <f>IF(ISNA(INDEX(CFV_Tbl[CF Description], MATCH('9.3 MAL- Bus Facilities Entry'!BE338, CFV_Tbl[CF Code], 0)) ), "Field Not Required", INDEX(CFV_Tbl[CF Description], MATCH('9.3 MAL- Bus Facilities Entry'!BE338, CFV_Tbl[CF Code], 0)) )</f>
        <v>Field Not Required</v>
      </c>
      <c r="BI338" s="239"/>
      <c r="BJ338" s="243" t="e">
        <f>INDEX(Mnemonic[Code], MATCH('9.3 MAL- Bus Facilities Entry'!BS338, Mnemonic[Description], 0))</f>
        <v>#N/A</v>
      </c>
      <c r="BK338" s="243" t="e">
        <f>INDEX(Mnemonic[Code], MATCH('9.3 MAL- Bus Facilities Entry'!BT338, Mnemonic[Description], 0))</f>
        <v>#N/A</v>
      </c>
      <c r="BL338" s="243" t="e">
        <f>IF(ISNA(INDEX(Mnemonic[Code], MATCH( '9.3 MAL- Bus Facilities Entry'!BU338, Mnemonic[Description], 0)) ),  INDEX(Mnemonic[Code], MATCH( LEFT('9.3 MAL- Bus Facilities Entry'!BU338, LEN(BU338)-2), Mnemonic[Description], 0)),  INDEX(Mnemonic[Code], MATCH( '9.3 MAL- Bus Facilities Entry'!BU338, Mnemonic[Description], 0)) )</f>
        <v>#VALUE!</v>
      </c>
      <c r="BM338" s="243" t="e">
        <f>IF(ISNA(INDEX(Mnemonic[Code], MATCH( '9.3 MAL- Bus Facilities Entry'!BV338, Mnemonic[Description], 0)) ),  INDEX(Mnemonic[Code], MATCH( LEFT('9.3 MAL- Bus Facilities Entry'!BV338, LEN(BV338)-2), Mnemonic[Description], 0)),  INDEX(Mnemonic[Code], MATCH( '9.3 MAL- Bus Facilities Entry'!BV338, Mnemonic[Description], 0)) )</f>
        <v>#VALUE!</v>
      </c>
      <c r="BN338" s="243" t="e">
        <f>IF(ISNA(INDEX(Mnemonic[Code], MATCH( '9.3 MAL- Bus Facilities Entry'!BW338, Mnemonic[Description], 0)) ),  INDEX(Mnemonic[Code], MATCH( LEFT('9.3 MAL- Bus Facilities Entry'!BW338, LEN(BW338)-1), Mnemonic[Description], 0)),  INDEX(Mnemonic[Code], MATCH( '9.3 MAL- Bus Facilities Entry'!BW338, Mnemonic[Description], 0)) )</f>
        <v>#VALUE!</v>
      </c>
      <c r="BO338" s="243" t="e">
        <f>IF(ISNA(INDEX(Mnemonic[Code], MATCH( '9.3 MAL- Bus Facilities Entry'!BX338, Mnemonic[Description], 0)) ),  INDEX(Mnemonic[Code], MATCH( LEFT('9.3 MAL- Bus Facilities Entry'!BX338, LEN(BX338)-1), Mnemonic[Description], 0)),  INDEX(Mnemonic[Code], MATCH( '9.3 MAL- Bus Facilities Entry'!BX338, Mnemonic[Description], 0)) )</f>
        <v>#VALUE!</v>
      </c>
      <c r="BP338" s="243" t="e">
        <f t="shared" si="52"/>
        <v>#N/A</v>
      </c>
      <c r="BQ338" s="243" t="e">
        <f t="shared" si="49"/>
        <v>#N/A</v>
      </c>
      <c r="BR338" s="243" t="e">
        <f t="shared" si="53"/>
        <v>#VALUE!</v>
      </c>
      <c r="BS338" s="245"/>
      <c r="BT338" s="245"/>
      <c r="BU338" s="244"/>
      <c r="BV338" s="244"/>
      <c r="BW338" s="244"/>
      <c r="BX338" s="244"/>
      <c r="BZ338" s="239"/>
      <c r="CA338" s="246" t="e">
        <f>INDEX('MAL-OTHERLOOKUPS'!$ES$4:$ES$56, MATCH('9.3 MAL- Bus Facilities Entry'!CE338, 'MAL-OTHERLOOKUPS'!$ET$4:$ET$56, 0))</f>
        <v>#N/A</v>
      </c>
      <c r="CB338" s="247" t="str">
        <f t="shared" si="54"/>
        <v>L--</v>
      </c>
      <c r="CC338" s="247"/>
      <c r="CD338" s="240"/>
      <c r="CE338" s="240"/>
      <c r="CF338" s="240"/>
      <c r="CG338" s="248"/>
      <c r="CH338" s="240"/>
      <c r="CI338" s="240"/>
      <c r="CJ338" s="249" t="s">
        <v>11299</v>
      </c>
      <c r="CK338" s="249" t="s">
        <v>11299</v>
      </c>
      <c r="CL338" s="250" t="e">
        <v>#N/A</v>
      </c>
      <c r="CM338" s="239"/>
      <c r="CN338" s="251">
        <v>0</v>
      </c>
      <c r="CP338" s="251" t="str">
        <f t="shared" si="45"/>
        <v>0-</v>
      </c>
      <c r="CR338" s="252" t="str">
        <f t="shared" si="50"/>
        <v xml:space="preserve">; ; </v>
      </c>
      <c r="CS338" s="252" t="str">
        <f t="shared" si="51"/>
        <v xml:space="preserve">; ; </v>
      </c>
      <c r="CT338" s="425"/>
      <c r="CU338" s="252" t="e">
        <v>#REF!</v>
      </c>
      <c r="CX338" s="239"/>
      <c r="CY338" s="240"/>
      <c r="CZ338" s="240"/>
      <c r="DA338" s="240"/>
      <c r="DB338" s="239"/>
      <c r="DD338" s="240"/>
      <c r="DE338" s="239"/>
      <c r="DF338" s="253"/>
      <c r="DH338" s="472"/>
      <c r="DI338" s="497"/>
      <c r="DJ338" s="254"/>
      <c r="DK338" s="239"/>
    </row>
    <row r="339" spans="2:115" ht="14.5" x14ac:dyDescent="0.35">
      <c r="B339" s="239"/>
      <c r="C339" s="240"/>
      <c r="D339" s="240"/>
      <c r="E339" s="240"/>
      <c r="F339" s="240"/>
      <c r="G339" s="239"/>
      <c r="H339" s="240"/>
      <c r="J339" s="241"/>
      <c r="K339" s="241"/>
      <c r="M339" s="473"/>
      <c r="O339" s="239"/>
      <c r="Q339" s="143" t="e">
        <f>INDEX(AssetClass[Asset Class], MATCH('9.3 MAL- Bus Facilities Entry'!P339, AssetClass[Class Description], 0))</f>
        <v>#N/A</v>
      </c>
      <c r="R339" s="143"/>
      <c r="S339" s="242"/>
      <c r="T339" s="239"/>
      <c r="U339" s="243" t="e" cm="1">
        <f t="array" ref="U339">INDEX('Custom Field Tbl'!$N$5:$N$446, MATCH('9.3 MAL- Bus Facilities Entry'!$Q339 &amp; '9.3 MAL- Bus Facilities Entry'!U$3, 'Custom Field Tbl'!$M$5:$M$446 &amp; 'Custom Field Tbl'!$O$5:$O$446, 0 ))</f>
        <v>#N/A</v>
      </c>
      <c r="V339" s="143" t="str">
        <f>IF(ISNA(INDEX(CFV_Tbl[CF Description], MATCH('9.3 MAL- Bus Facilities Entry'!U339, CFV_Tbl[CF Code], 0)) ), "Field Not Required", INDEX(CFV_Tbl[CF Description], MATCH('9.3 MAL- Bus Facilities Entry'!U339, CFV_Tbl[CF Code], 0)) )</f>
        <v>Field Not Required</v>
      </c>
      <c r="Y339" s="243" t="e" cm="1">
        <f t="array" ref="Y339">INDEX('Custom Field Tbl'!$N$5:$N$446, MATCH('9.3 MAL- Bus Facilities Entry'!$Q339 &amp; '9.3 MAL- Bus Facilities Entry'!Y$3, 'Custom Field Tbl'!$M$5:$M$446 &amp; 'Custom Field Tbl'!$O$5:$O$446, 0 ))</f>
        <v>#N/A</v>
      </c>
      <c r="Z339" s="143" t="str">
        <f>IF(ISNA(INDEX(CFV_Tbl[CF Description], MATCH('9.3 MAL- Bus Facilities Entry'!Y339, CFV_Tbl[CF Code], 0)) ), "Field Not Required", INDEX(CFV_Tbl[CF Description], MATCH('9.3 MAL- Bus Facilities Entry'!Y339, CFV_Tbl[CF Code], 0)) )</f>
        <v>Field Not Required</v>
      </c>
      <c r="AC339" s="243" t="e" cm="1">
        <f t="array" ref="AC339">INDEX('Custom Field Tbl'!$N$5:$N$446, MATCH('9.3 MAL- Bus Facilities Entry'!$Q339 &amp; '9.3 MAL- Bus Facilities Entry'!AC$3, 'Custom Field Tbl'!$M$5:$M$446 &amp; 'Custom Field Tbl'!$O$5:$O$446, 0 ))</f>
        <v>#N/A</v>
      </c>
      <c r="AD339" s="143" t="str">
        <f>IF(ISNA(INDEX(CFV_Tbl[CF Description], MATCH('9.3 MAL- Bus Facilities Entry'!AC339, CFV_Tbl[CF Code], 0)) ), "Field Not Required", INDEX(CFV_Tbl[CF Description], MATCH('9.3 MAL- Bus Facilities Entry'!AC339, CFV_Tbl[CF Code], 0)) )</f>
        <v>Field Not Required</v>
      </c>
      <c r="AG339" s="243" t="e" cm="1">
        <f t="array" ref="AG339">INDEX('Custom Field Tbl'!$N$5:$N$446, MATCH('9.3 MAL- Bus Facilities Entry'!$Q339 &amp; '9.3 MAL- Bus Facilities Entry'!AG$3, 'Custom Field Tbl'!$M$5:$M$446 &amp; 'Custom Field Tbl'!$O$5:$O$446, 0 ))</f>
        <v>#N/A</v>
      </c>
      <c r="AH339" s="143" t="str">
        <f>IF(ISNA(INDEX(CFV_Tbl[CF Description], MATCH('9.3 MAL- Bus Facilities Entry'!AG339, CFV_Tbl[CF Code], 0)) ), "Field Not Required", INDEX(CFV_Tbl[CF Description], MATCH('9.3 MAL- Bus Facilities Entry'!AG339, CFV_Tbl[CF Code], 0)) )</f>
        <v>Field Not Required</v>
      </c>
      <c r="AK339" s="243" t="e" cm="1">
        <f t="array" ref="AK339">INDEX('Custom Field Tbl'!$N$5:$N$446, MATCH('9.3 MAL- Bus Facilities Entry'!$Q339 &amp; '9.3 MAL- Bus Facilities Entry'!AK$3, 'Custom Field Tbl'!$M$5:$M$446 &amp; 'Custom Field Tbl'!$O$5:$O$446, 0 ))</f>
        <v>#N/A</v>
      </c>
      <c r="AL339" s="143" t="str">
        <f>IF(ISNA(INDEX(CFV_Tbl[CF Description], MATCH('9.3 MAL- Bus Facilities Entry'!AK339, CFV_Tbl[CF Code], 0)) ), "Field Not Required", INDEX(CFV_Tbl[CF Description], MATCH('9.3 MAL- Bus Facilities Entry'!AK339, CFV_Tbl[CF Code], 0)) )</f>
        <v>Field Not Required</v>
      </c>
      <c r="AO339" s="243" t="e" cm="1">
        <f t="array" ref="AO339">INDEX('Custom Field Tbl'!$N$5:$N$446, MATCH('9.3 MAL- Bus Facilities Entry'!$Q339 &amp; '9.3 MAL- Bus Facilities Entry'!AO$3, 'Custom Field Tbl'!$M$5:$M$446 &amp; 'Custom Field Tbl'!$O$5:$O$446, 0 ))</f>
        <v>#N/A</v>
      </c>
      <c r="AP339" s="143" t="str">
        <f>IF(ISNA(INDEX(CFV_Tbl[CF Description], MATCH('9.3 MAL- Bus Facilities Entry'!AO339, CFV_Tbl[CF Code], 0)) ), "Field Not Required", INDEX(CFV_Tbl[CF Description], MATCH('9.3 MAL- Bus Facilities Entry'!AO339, CFV_Tbl[CF Code], 0)) )</f>
        <v>Field Not Required</v>
      </c>
      <c r="AS339" s="243" t="e" cm="1">
        <f t="array" ref="AS339">INDEX('Custom Field Tbl'!$N$5:$N$446, MATCH('9.3 MAL- Bus Facilities Entry'!$Q339 &amp; '9.3 MAL- Bus Facilities Entry'!AS$3, 'Custom Field Tbl'!$M$5:$M$446 &amp; 'Custom Field Tbl'!$O$5:$O$446, 0 ))</f>
        <v>#N/A</v>
      </c>
      <c r="AT339" s="143" t="str">
        <f>IF(ISNA(INDEX(CFV_Tbl[CF Description], MATCH('9.3 MAL- Bus Facilities Entry'!AS339, CFV_Tbl[CF Code], 0)) ), "Field Not Required", INDEX(CFV_Tbl[CF Description], MATCH('9.3 MAL- Bus Facilities Entry'!AS339, CFV_Tbl[CF Code], 0)) )</f>
        <v>Field Not Required</v>
      </c>
      <c r="AW339" s="243" t="e" cm="1">
        <f t="array" ref="AW339">INDEX('Custom Field Tbl'!$N$5:$N$446, MATCH('9.3 MAL- Bus Facilities Entry'!$Q339 &amp; '9.3 MAL- Bus Facilities Entry'!AW$3, 'Custom Field Tbl'!$M$5:$M$446 &amp; 'Custom Field Tbl'!$O$5:$O$446, 0 ))</f>
        <v>#N/A</v>
      </c>
      <c r="AX339" s="143" t="str">
        <f>IF(ISNA(INDEX(CFV_Tbl[CF Description], MATCH('9.3 MAL- Bus Facilities Entry'!AW339, CFV_Tbl[CF Code], 0)) ), "Field Not Required", INDEX(CFV_Tbl[CF Description], MATCH('9.3 MAL- Bus Facilities Entry'!AW339, CFV_Tbl[CF Code], 0)) )</f>
        <v>Field Not Required</v>
      </c>
      <c r="BA339" s="243" t="e" cm="1">
        <f t="array" ref="BA339">INDEX('Custom Field Tbl'!$N$5:$N$446, MATCH('9.3 MAL- Bus Facilities Entry'!$Q339 &amp; '9.3 MAL- Bus Facilities Entry'!BA$3, 'Custom Field Tbl'!$M$5:$M$446 &amp; 'Custom Field Tbl'!$O$5:$O$446, 0 ))</f>
        <v>#N/A</v>
      </c>
      <c r="BB339" s="143" t="str">
        <f>IF(ISNA(INDEX(CFV_Tbl[CF Description], MATCH('9.3 MAL- Bus Facilities Entry'!BA339, CFV_Tbl[CF Code], 0)) ), "Field Not Required", INDEX(CFV_Tbl[CF Description], MATCH('9.3 MAL- Bus Facilities Entry'!BA339, CFV_Tbl[CF Code], 0)) )</f>
        <v>Field Not Required</v>
      </c>
      <c r="BE339" s="243" t="e" cm="1">
        <f t="array" ref="BE339">INDEX('Custom Field Tbl'!$N$5:$N$446, MATCH('9.3 MAL- Bus Facilities Entry'!$Q339 &amp; '9.3 MAL- Bus Facilities Entry'!BE$3, 'Custom Field Tbl'!$M$5:$M$446 &amp; 'Custom Field Tbl'!$O$5:$O$446, 0 ))</f>
        <v>#N/A</v>
      </c>
      <c r="BF339" s="143" t="str">
        <f>IF(ISNA(INDEX(CFV_Tbl[CF Description], MATCH('9.3 MAL- Bus Facilities Entry'!BE339, CFV_Tbl[CF Code], 0)) ), "Field Not Required", INDEX(CFV_Tbl[CF Description], MATCH('9.3 MAL- Bus Facilities Entry'!BE339, CFV_Tbl[CF Code], 0)) )</f>
        <v>Field Not Required</v>
      </c>
      <c r="BI339" s="239"/>
      <c r="BJ339" s="243" t="e">
        <f>INDEX(Mnemonic[Code], MATCH('9.3 MAL- Bus Facilities Entry'!BS339, Mnemonic[Description], 0))</f>
        <v>#N/A</v>
      </c>
      <c r="BK339" s="243" t="e">
        <f>INDEX(Mnemonic[Code], MATCH('9.3 MAL- Bus Facilities Entry'!BT339, Mnemonic[Description], 0))</f>
        <v>#N/A</v>
      </c>
      <c r="BL339" s="243" t="e">
        <f>IF(ISNA(INDEX(Mnemonic[Code], MATCH( '9.3 MAL- Bus Facilities Entry'!BU339, Mnemonic[Description], 0)) ),  INDEX(Mnemonic[Code], MATCH( LEFT('9.3 MAL- Bus Facilities Entry'!BU339, LEN(BU339)-2), Mnemonic[Description], 0)),  INDEX(Mnemonic[Code], MATCH( '9.3 MAL- Bus Facilities Entry'!BU339, Mnemonic[Description], 0)) )</f>
        <v>#VALUE!</v>
      </c>
      <c r="BM339" s="243" t="e">
        <f>IF(ISNA(INDEX(Mnemonic[Code], MATCH( '9.3 MAL- Bus Facilities Entry'!BV339, Mnemonic[Description], 0)) ),  INDEX(Mnemonic[Code], MATCH( LEFT('9.3 MAL- Bus Facilities Entry'!BV339, LEN(BV339)-2), Mnemonic[Description], 0)),  INDEX(Mnemonic[Code], MATCH( '9.3 MAL- Bus Facilities Entry'!BV339, Mnemonic[Description], 0)) )</f>
        <v>#VALUE!</v>
      </c>
      <c r="BN339" s="243" t="e">
        <f>IF(ISNA(INDEX(Mnemonic[Code], MATCH( '9.3 MAL- Bus Facilities Entry'!BW339, Mnemonic[Description], 0)) ),  INDEX(Mnemonic[Code], MATCH( LEFT('9.3 MAL- Bus Facilities Entry'!BW339, LEN(BW339)-1), Mnemonic[Description], 0)),  INDEX(Mnemonic[Code], MATCH( '9.3 MAL- Bus Facilities Entry'!BW339, Mnemonic[Description], 0)) )</f>
        <v>#VALUE!</v>
      </c>
      <c r="BO339" s="243" t="e">
        <f>IF(ISNA(INDEX(Mnemonic[Code], MATCH( '9.3 MAL- Bus Facilities Entry'!BX339, Mnemonic[Description], 0)) ),  INDEX(Mnemonic[Code], MATCH( LEFT('9.3 MAL- Bus Facilities Entry'!BX339, LEN(BX339)-1), Mnemonic[Description], 0)),  INDEX(Mnemonic[Code], MATCH( '9.3 MAL- Bus Facilities Entry'!BX339, Mnemonic[Description], 0)) )</f>
        <v>#VALUE!</v>
      </c>
      <c r="BP339" s="243" t="e">
        <f t="shared" si="52"/>
        <v>#N/A</v>
      </c>
      <c r="BQ339" s="243" t="e">
        <f t="shared" si="49"/>
        <v>#N/A</v>
      </c>
      <c r="BR339" s="243" t="e">
        <f t="shared" si="53"/>
        <v>#VALUE!</v>
      </c>
      <c r="BS339" s="245"/>
      <c r="BT339" s="245"/>
      <c r="BU339" s="244"/>
      <c r="BV339" s="244"/>
      <c r="BW339" s="244"/>
      <c r="BX339" s="244"/>
      <c r="BZ339" s="239"/>
      <c r="CA339" s="246" t="e">
        <f>INDEX('MAL-OTHERLOOKUPS'!$ES$4:$ES$56, MATCH('9.3 MAL- Bus Facilities Entry'!CE339, 'MAL-OTHERLOOKUPS'!$ET$4:$ET$56, 0))</f>
        <v>#N/A</v>
      </c>
      <c r="CB339" s="247" t="str">
        <f t="shared" si="54"/>
        <v>L--</v>
      </c>
      <c r="CC339" s="247"/>
      <c r="CD339" s="240"/>
      <c r="CE339" s="240"/>
      <c r="CF339" s="240"/>
      <c r="CG339" s="248"/>
      <c r="CH339" s="240"/>
      <c r="CI339" s="240"/>
      <c r="CJ339" s="249" t="s">
        <v>11299</v>
      </c>
      <c r="CK339" s="249" t="s">
        <v>11299</v>
      </c>
      <c r="CL339" s="250" t="e">
        <v>#N/A</v>
      </c>
      <c r="CM339" s="239"/>
      <c r="CN339" s="251">
        <v>0</v>
      </c>
      <c r="CP339" s="251" t="str">
        <f t="shared" si="45"/>
        <v>0-</v>
      </c>
      <c r="CR339" s="252" t="str">
        <f t="shared" si="50"/>
        <v xml:space="preserve">; ; </v>
      </c>
      <c r="CS339" s="252" t="str">
        <f t="shared" si="51"/>
        <v xml:space="preserve">; ; </v>
      </c>
      <c r="CT339" s="425"/>
      <c r="CU339" s="252" t="e">
        <v>#REF!</v>
      </c>
      <c r="CX339" s="239"/>
      <c r="CY339" s="240"/>
      <c r="CZ339" s="240"/>
      <c r="DA339" s="240"/>
      <c r="DB339" s="239"/>
      <c r="DD339" s="240"/>
      <c r="DE339" s="239"/>
      <c r="DF339" s="253"/>
      <c r="DH339" s="472"/>
      <c r="DI339" s="497"/>
      <c r="DJ339" s="254"/>
      <c r="DK339" s="239"/>
    </row>
    <row r="340" spans="2:115" ht="14.5" x14ac:dyDescent="0.35">
      <c r="B340" s="239"/>
      <c r="C340" s="240"/>
      <c r="D340" s="240"/>
      <c r="E340" s="240"/>
      <c r="F340" s="240"/>
      <c r="G340" s="239"/>
      <c r="H340" s="240"/>
      <c r="J340" s="241"/>
      <c r="K340" s="241"/>
      <c r="M340" s="473"/>
      <c r="O340" s="239"/>
      <c r="Q340" s="143" t="e">
        <f>INDEX(AssetClass[Asset Class], MATCH('9.3 MAL- Bus Facilities Entry'!P340, AssetClass[Class Description], 0))</f>
        <v>#N/A</v>
      </c>
      <c r="R340" s="143"/>
      <c r="S340" s="242"/>
      <c r="T340" s="239"/>
      <c r="U340" s="243" t="e" cm="1">
        <f t="array" ref="U340">INDEX('Custom Field Tbl'!$N$5:$N$446, MATCH('9.3 MAL- Bus Facilities Entry'!$Q340 &amp; '9.3 MAL- Bus Facilities Entry'!U$3, 'Custom Field Tbl'!$M$5:$M$446 &amp; 'Custom Field Tbl'!$O$5:$O$446, 0 ))</f>
        <v>#N/A</v>
      </c>
      <c r="V340" s="143" t="str">
        <f>IF(ISNA(INDEX(CFV_Tbl[CF Description], MATCH('9.3 MAL- Bus Facilities Entry'!U340, CFV_Tbl[CF Code], 0)) ), "Field Not Required", INDEX(CFV_Tbl[CF Description], MATCH('9.3 MAL- Bus Facilities Entry'!U340, CFV_Tbl[CF Code], 0)) )</f>
        <v>Field Not Required</v>
      </c>
      <c r="Y340" s="243" t="e" cm="1">
        <f t="array" ref="Y340">INDEX('Custom Field Tbl'!$N$5:$N$446, MATCH('9.3 MAL- Bus Facilities Entry'!$Q340 &amp; '9.3 MAL- Bus Facilities Entry'!Y$3, 'Custom Field Tbl'!$M$5:$M$446 &amp; 'Custom Field Tbl'!$O$5:$O$446, 0 ))</f>
        <v>#N/A</v>
      </c>
      <c r="Z340" s="143" t="str">
        <f>IF(ISNA(INDEX(CFV_Tbl[CF Description], MATCH('9.3 MAL- Bus Facilities Entry'!Y340, CFV_Tbl[CF Code], 0)) ), "Field Not Required", INDEX(CFV_Tbl[CF Description], MATCH('9.3 MAL- Bus Facilities Entry'!Y340, CFV_Tbl[CF Code], 0)) )</f>
        <v>Field Not Required</v>
      </c>
      <c r="AC340" s="243" t="e" cm="1">
        <f t="array" ref="AC340">INDEX('Custom Field Tbl'!$N$5:$N$446, MATCH('9.3 MAL- Bus Facilities Entry'!$Q340 &amp; '9.3 MAL- Bus Facilities Entry'!AC$3, 'Custom Field Tbl'!$M$5:$M$446 &amp; 'Custom Field Tbl'!$O$5:$O$446, 0 ))</f>
        <v>#N/A</v>
      </c>
      <c r="AD340" s="143" t="str">
        <f>IF(ISNA(INDEX(CFV_Tbl[CF Description], MATCH('9.3 MAL- Bus Facilities Entry'!AC340, CFV_Tbl[CF Code], 0)) ), "Field Not Required", INDEX(CFV_Tbl[CF Description], MATCH('9.3 MAL- Bus Facilities Entry'!AC340, CFV_Tbl[CF Code], 0)) )</f>
        <v>Field Not Required</v>
      </c>
      <c r="AG340" s="243" t="e" cm="1">
        <f t="array" ref="AG340">INDEX('Custom Field Tbl'!$N$5:$N$446, MATCH('9.3 MAL- Bus Facilities Entry'!$Q340 &amp; '9.3 MAL- Bus Facilities Entry'!AG$3, 'Custom Field Tbl'!$M$5:$M$446 &amp; 'Custom Field Tbl'!$O$5:$O$446, 0 ))</f>
        <v>#N/A</v>
      </c>
      <c r="AH340" s="143" t="str">
        <f>IF(ISNA(INDEX(CFV_Tbl[CF Description], MATCH('9.3 MAL- Bus Facilities Entry'!AG340, CFV_Tbl[CF Code], 0)) ), "Field Not Required", INDEX(CFV_Tbl[CF Description], MATCH('9.3 MAL- Bus Facilities Entry'!AG340, CFV_Tbl[CF Code], 0)) )</f>
        <v>Field Not Required</v>
      </c>
      <c r="AK340" s="243" t="e" cm="1">
        <f t="array" ref="AK340">INDEX('Custom Field Tbl'!$N$5:$N$446, MATCH('9.3 MAL- Bus Facilities Entry'!$Q340 &amp; '9.3 MAL- Bus Facilities Entry'!AK$3, 'Custom Field Tbl'!$M$5:$M$446 &amp; 'Custom Field Tbl'!$O$5:$O$446, 0 ))</f>
        <v>#N/A</v>
      </c>
      <c r="AL340" s="143" t="str">
        <f>IF(ISNA(INDEX(CFV_Tbl[CF Description], MATCH('9.3 MAL- Bus Facilities Entry'!AK340, CFV_Tbl[CF Code], 0)) ), "Field Not Required", INDEX(CFV_Tbl[CF Description], MATCH('9.3 MAL- Bus Facilities Entry'!AK340, CFV_Tbl[CF Code], 0)) )</f>
        <v>Field Not Required</v>
      </c>
      <c r="AO340" s="243" t="e" cm="1">
        <f t="array" ref="AO340">INDEX('Custom Field Tbl'!$N$5:$N$446, MATCH('9.3 MAL- Bus Facilities Entry'!$Q340 &amp; '9.3 MAL- Bus Facilities Entry'!AO$3, 'Custom Field Tbl'!$M$5:$M$446 &amp; 'Custom Field Tbl'!$O$5:$O$446, 0 ))</f>
        <v>#N/A</v>
      </c>
      <c r="AP340" s="143" t="str">
        <f>IF(ISNA(INDEX(CFV_Tbl[CF Description], MATCH('9.3 MAL- Bus Facilities Entry'!AO340, CFV_Tbl[CF Code], 0)) ), "Field Not Required", INDEX(CFV_Tbl[CF Description], MATCH('9.3 MAL- Bus Facilities Entry'!AO340, CFV_Tbl[CF Code], 0)) )</f>
        <v>Field Not Required</v>
      </c>
      <c r="AS340" s="243" t="e" cm="1">
        <f t="array" ref="AS340">INDEX('Custom Field Tbl'!$N$5:$N$446, MATCH('9.3 MAL- Bus Facilities Entry'!$Q340 &amp; '9.3 MAL- Bus Facilities Entry'!AS$3, 'Custom Field Tbl'!$M$5:$M$446 &amp; 'Custom Field Tbl'!$O$5:$O$446, 0 ))</f>
        <v>#N/A</v>
      </c>
      <c r="AT340" s="143" t="str">
        <f>IF(ISNA(INDEX(CFV_Tbl[CF Description], MATCH('9.3 MAL- Bus Facilities Entry'!AS340, CFV_Tbl[CF Code], 0)) ), "Field Not Required", INDEX(CFV_Tbl[CF Description], MATCH('9.3 MAL- Bus Facilities Entry'!AS340, CFV_Tbl[CF Code], 0)) )</f>
        <v>Field Not Required</v>
      </c>
      <c r="AW340" s="243" t="e" cm="1">
        <f t="array" ref="AW340">INDEX('Custom Field Tbl'!$N$5:$N$446, MATCH('9.3 MAL- Bus Facilities Entry'!$Q340 &amp; '9.3 MAL- Bus Facilities Entry'!AW$3, 'Custom Field Tbl'!$M$5:$M$446 &amp; 'Custom Field Tbl'!$O$5:$O$446, 0 ))</f>
        <v>#N/A</v>
      </c>
      <c r="AX340" s="143" t="str">
        <f>IF(ISNA(INDEX(CFV_Tbl[CF Description], MATCH('9.3 MAL- Bus Facilities Entry'!AW340, CFV_Tbl[CF Code], 0)) ), "Field Not Required", INDEX(CFV_Tbl[CF Description], MATCH('9.3 MAL- Bus Facilities Entry'!AW340, CFV_Tbl[CF Code], 0)) )</f>
        <v>Field Not Required</v>
      </c>
      <c r="BA340" s="243" t="e" cm="1">
        <f t="array" ref="BA340">INDEX('Custom Field Tbl'!$N$5:$N$446, MATCH('9.3 MAL- Bus Facilities Entry'!$Q340 &amp; '9.3 MAL- Bus Facilities Entry'!BA$3, 'Custom Field Tbl'!$M$5:$M$446 &amp; 'Custom Field Tbl'!$O$5:$O$446, 0 ))</f>
        <v>#N/A</v>
      </c>
      <c r="BB340" s="143" t="str">
        <f>IF(ISNA(INDEX(CFV_Tbl[CF Description], MATCH('9.3 MAL- Bus Facilities Entry'!BA340, CFV_Tbl[CF Code], 0)) ), "Field Not Required", INDEX(CFV_Tbl[CF Description], MATCH('9.3 MAL- Bus Facilities Entry'!BA340, CFV_Tbl[CF Code], 0)) )</f>
        <v>Field Not Required</v>
      </c>
      <c r="BE340" s="243" t="e" cm="1">
        <f t="array" ref="BE340">INDEX('Custom Field Tbl'!$N$5:$N$446, MATCH('9.3 MAL- Bus Facilities Entry'!$Q340 &amp; '9.3 MAL- Bus Facilities Entry'!BE$3, 'Custom Field Tbl'!$M$5:$M$446 &amp; 'Custom Field Tbl'!$O$5:$O$446, 0 ))</f>
        <v>#N/A</v>
      </c>
      <c r="BF340" s="143" t="str">
        <f>IF(ISNA(INDEX(CFV_Tbl[CF Description], MATCH('9.3 MAL- Bus Facilities Entry'!BE340, CFV_Tbl[CF Code], 0)) ), "Field Not Required", INDEX(CFV_Tbl[CF Description], MATCH('9.3 MAL- Bus Facilities Entry'!BE340, CFV_Tbl[CF Code], 0)) )</f>
        <v>Field Not Required</v>
      </c>
      <c r="BI340" s="239"/>
      <c r="BJ340" s="243" t="e">
        <f>INDEX(Mnemonic[Code], MATCH('9.3 MAL- Bus Facilities Entry'!BS340, Mnemonic[Description], 0))</f>
        <v>#N/A</v>
      </c>
      <c r="BK340" s="243" t="e">
        <f>INDEX(Mnemonic[Code], MATCH('9.3 MAL- Bus Facilities Entry'!BT340, Mnemonic[Description], 0))</f>
        <v>#N/A</v>
      </c>
      <c r="BL340" s="243" t="e">
        <f>IF(ISNA(INDEX(Mnemonic[Code], MATCH( '9.3 MAL- Bus Facilities Entry'!BU340, Mnemonic[Description], 0)) ),  INDEX(Mnemonic[Code], MATCH( LEFT('9.3 MAL- Bus Facilities Entry'!BU340, LEN(BU340)-2), Mnemonic[Description], 0)),  INDEX(Mnemonic[Code], MATCH( '9.3 MAL- Bus Facilities Entry'!BU340, Mnemonic[Description], 0)) )</f>
        <v>#VALUE!</v>
      </c>
      <c r="BM340" s="243" t="e">
        <f>IF(ISNA(INDEX(Mnemonic[Code], MATCH( '9.3 MAL- Bus Facilities Entry'!BV340, Mnemonic[Description], 0)) ),  INDEX(Mnemonic[Code], MATCH( LEFT('9.3 MAL- Bus Facilities Entry'!BV340, LEN(BV340)-2), Mnemonic[Description], 0)),  INDEX(Mnemonic[Code], MATCH( '9.3 MAL- Bus Facilities Entry'!BV340, Mnemonic[Description], 0)) )</f>
        <v>#VALUE!</v>
      </c>
      <c r="BN340" s="243" t="e">
        <f>IF(ISNA(INDEX(Mnemonic[Code], MATCH( '9.3 MAL- Bus Facilities Entry'!BW340, Mnemonic[Description], 0)) ),  INDEX(Mnemonic[Code], MATCH( LEFT('9.3 MAL- Bus Facilities Entry'!BW340, LEN(BW340)-1), Mnemonic[Description], 0)),  INDEX(Mnemonic[Code], MATCH( '9.3 MAL- Bus Facilities Entry'!BW340, Mnemonic[Description], 0)) )</f>
        <v>#VALUE!</v>
      </c>
      <c r="BO340" s="243" t="e">
        <f>IF(ISNA(INDEX(Mnemonic[Code], MATCH( '9.3 MAL- Bus Facilities Entry'!BX340, Mnemonic[Description], 0)) ),  INDEX(Mnemonic[Code], MATCH( LEFT('9.3 MAL- Bus Facilities Entry'!BX340, LEN(BX340)-1), Mnemonic[Description], 0)),  INDEX(Mnemonic[Code], MATCH( '9.3 MAL- Bus Facilities Entry'!BX340, Mnemonic[Description], 0)) )</f>
        <v>#VALUE!</v>
      </c>
      <c r="BP340" s="243" t="e">
        <f t="shared" si="52"/>
        <v>#N/A</v>
      </c>
      <c r="BQ340" s="243" t="e">
        <f t="shared" si="49"/>
        <v>#N/A</v>
      </c>
      <c r="BR340" s="243" t="e">
        <f t="shared" si="53"/>
        <v>#VALUE!</v>
      </c>
      <c r="BS340" s="245"/>
      <c r="BT340" s="245"/>
      <c r="BU340" s="244"/>
      <c r="BV340" s="244"/>
      <c r="BW340" s="244"/>
      <c r="BX340" s="244"/>
      <c r="BZ340" s="239"/>
      <c r="CA340" s="246" t="e">
        <f>INDEX('MAL-OTHERLOOKUPS'!$ES$4:$ES$56, MATCH('9.3 MAL- Bus Facilities Entry'!CE340, 'MAL-OTHERLOOKUPS'!$ET$4:$ET$56, 0))</f>
        <v>#N/A</v>
      </c>
      <c r="CB340" s="247" t="str">
        <f t="shared" si="54"/>
        <v>L--</v>
      </c>
      <c r="CC340" s="247"/>
      <c r="CD340" s="240"/>
      <c r="CE340" s="240"/>
      <c r="CF340" s="240"/>
      <c r="CG340" s="248"/>
      <c r="CH340" s="240"/>
      <c r="CI340" s="240"/>
      <c r="CJ340" s="249" t="s">
        <v>11299</v>
      </c>
      <c r="CK340" s="249" t="s">
        <v>11299</v>
      </c>
      <c r="CL340" s="250" t="e">
        <v>#N/A</v>
      </c>
      <c r="CM340" s="239"/>
      <c r="CN340" s="251">
        <v>0</v>
      </c>
      <c r="CP340" s="251" t="str">
        <f t="shared" ref="CP340:CP403" si="55">$CN340&amp;"-"&amp;$CO340</f>
        <v>0-</v>
      </c>
      <c r="CR340" s="252" t="str">
        <f t="shared" si="50"/>
        <v xml:space="preserve">; ; </v>
      </c>
      <c r="CS340" s="252" t="str">
        <f t="shared" si="51"/>
        <v xml:space="preserve">; ; </v>
      </c>
      <c r="CT340" s="425"/>
      <c r="CU340" s="252" t="e">
        <v>#REF!</v>
      </c>
      <c r="CX340" s="239"/>
      <c r="CY340" s="240"/>
      <c r="CZ340" s="240"/>
      <c r="DA340" s="240"/>
      <c r="DB340" s="239"/>
      <c r="DD340" s="240"/>
      <c r="DE340" s="239"/>
      <c r="DF340" s="253"/>
      <c r="DH340" s="472"/>
      <c r="DI340" s="497"/>
      <c r="DJ340" s="254"/>
      <c r="DK340" s="239"/>
    </row>
    <row r="341" spans="2:115" ht="14.5" x14ac:dyDescent="0.35">
      <c r="B341" s="239"/>
      <c r="C341" s="240"/>
      <c r="D341" s="240"/>
      <c r="E341" s="240"/>
      <c r="F341" s="240"/>
      <c r="G341" s="239"/>
      <c r="H341" s="240"/>
      <c r="J341" s="241"/>
      <c r="K341" s="241"/>
      <c r="M341" s="473"/>
      <c r="O341" s="239"/>
      <c r="Q341" s="143" t="e">
        <f>INDEX(AssetClass[Asset Class], MATCH('9.3 MAL- Bus Facilities Entry'!P341, AssetClass[Class Description], 0))</f>
        <v>#N/A</v>
      </c>
      <c r="R341" s="143"/>
      <c r="S341" s="242"/>
      <c r="T341" s="239"/>
      <c r="U341" s="243" t="e" cm="1">
        <f t="array" ref="U341">INDEX('Custom Field Tbl'!$N$5:$N$446, MATCH('9.3 MAL- Bus Facilities Entry'!$Q341 &amp; '9.3 MAL- Bus Facilities Entry'!U$3, 'Custom Field Tbl'!$M$5:$M$446 &amp; 'Custom Field Tbl'!$O$5:$O$446, 0 ))</f>
        <v>#N/A</v>
      </c>
      <c r="V341" s="143" t="str">
        <f>IF(ISNA(INDEX(CFV_Tbl[CF Description], MATCH('9.3 MAL- Bus Facilities Entry'!U341, CFV_Tbl[CF Code], 0)) ), "Field Not Required", INDEX(CFV_Tbl[CF Description], MATCH('9.3 MAL- Bus Facilities Entry'!U341, CFV_Tbl[CF Code], 0)) )</f>
        <v>Field Not Required</v>
      </c>
      <c r="Y341" s="243" t="e" cm="1">
        <f t="array" ref="Y341">INDEX('Custom Field Tbl'!$N$5:$N$446, MATCH('9.3 MAL- Bus Facilities Entry'!$Q341 &amp; '9.3 MAL- Bus Facilities Entry'!Y$3, 'Custom Field Tbl'!$M$5:$M$446 &amp; 'Custom Field Tbl'!$O$5:$O$446, 0 ))</f>
        <v>#N/A</v>
      </c>
      <c r="Z341" s="143" t="str">
        <f>IF(ISNA(INDEX(CFV_Tbl[CF Description], MATCH('9.3 MAL- Bus Facilities Entry'!Y341, CFV_Tbl[CF Code], 0)) ), "Field Not Required", INDEX(CFV_Tbl[CF Description], MATCH('9.3 MAL- Bus Facilities Entry'!Y341, CFV_Tbl[CF Code], 0)) )</f>
        <v>Field Not Required</v>
      </c>
      <c r="AC341" s="243" t="e" cm="1">
        <f t="array" ref="AC341">INDEX('Custom Field Tbl'!$N$5:$N$446, MATCH('9.3 MAL- Bus Facilities Entry'!$Q341 &amp; '9.3 MAL- Bus Facilities Entry'!AC$3, 'Custom Field Tbl'!$M$5:$M$446 &amp; 'Custom Field Tbl'!$O$5:$O$446, 0 ))</f>
        <v>#N/A</v>
      </c>
      <c r="AD341" s="143" t="str">
        <f>IF(ISNA(INDEX(CFV_Tbl[CF Description], MATCH('9.3 MAL- Bus Facilities Entry'!AC341, CFV_Tbl[CF Code], 0)) ), "Field Not Required", INDEX(CFV_Tbl[CF Description], MATCH('9.3 MAL- Bus Facilities Entry'!AC341, CFV_Tbl[CF Code], 0)) )</f>
        <v>Field Not Required</v>
      </c>
      <c r="AG341" s="243" t="e" cm="1">
        <f t="array" ref="AG341">INDEX('Custom Field Tbl'!$N$5:$N$446, MATCH('9.3 MAL- Bus Facilities Entry'!$Q341 &amp; '9.3 MAL- Bus Facilities Entry'!AG$3, 'Custom Field Tbl'!$M$5:$M$446 &amp; 'Custom Field Tbl'!$O$5:$O$446, 0 ))</f>
        <v>#N/A</v>
      </c>
      <c r="AH341" s="143" t="str">
        <f>IF(ISNA(INDEX(CFV_Tbl[CF Description], MATCH('9.3 MAL- Bus Facilities Entry'!AG341, CFV_Tbl[CF Code], 0)) ), "Field Not Required", INDEX(CFV_Tbl[CF Description], MATCH('9.3 MAL- Bus Facilities Entry'!AG341, CFV_Tbl[CF Code], 0)) )</f>
        <v>Field Not Required</v>
      </c>
      <c r="AK341" s="243" t="e" cm="1">
        <f t="array" ref="AK341">INDEX('Custom Field Tbl'!$N$5:$N$446, MATCH('9.3 MAL- Bus Facilities Entry'!$Q341 &amp; '9.3 MAL- Bus Facilities Entry'!AK$3, 'Custom Field Tbl'!$M$5:$M$446 &amp; 'Custom Field Tbl'!$O$5:$O$446, 0 ))</f>
        <v>#N/A</v>
      </c>
      <c r="AL341" s="143" t="str">
        <f>IF(ISNA(INDEX(CFV_Tbl[CF Description], MATCH('9.3 MAL- Bus Facilities Entry'!AK341, CFV_Tbl[CF Code], 0)) ), "Field Not Required", INDEX(CFV_Tbl[CF Description], MATCH('9.3 MAL- Bus Facilities Entry'!AK341, CFV_Tbl[CF Code], 0)) )</f>
        <v>Field Not Required</v>
      </c>
      <c r="AO341" s="243" t="e" cm="1">
        <f t="array" ref="AO341">INDEX('Custom Field Tbl'!$N$5:$N$446, MATCH('9.3 MAL- Bus Facilities Entry'!$Q341 &amp; '9.3 MAL- Bus Facilities Entry'!AO$3, 'Custom Field Tbl'!$M$5:$M$446 &amp; 'Custom Field Tbl'!$O$5:$O$446, 0 ))</f>
        <v>#N/A</v>
      </c>
      <c r="AP341" s="143" t="str">
        <f>IF(ISNA(INDEX(CFV_Tbl[CF Description], MATCH('9.3 MAL- Bus Facilities Entry'!AO341, CFV_Tbl[CF Code], 0)) ), "Field Not Required", INDEX(CFV_Tbl[CF Description], MATCH('9.3 MAL- Bus Facilities Entry'!AO341, CFV_Tbl[CF Code], 0)) )</f>
        <v>Field Not Required</v>
      </c>
      <c r="AS341" s="243" t="e" cm="1">
        <f t="array" ref="AS341">INDEX('Custom Field Tbl'!$N$5:$N$446, MATCH('9.3 MAL- Bus Facilities Entry'!$Q341 &amp; '9.3 MAL- Bus Facilities Entry'!AS$3, 'Custom Field Tbl'!$M$5:$M$446 &amp; 'Custom Field Tbl'!$O$5:$O$446, 0 ))</f>
        <v>#N/A</v>
      </c>
      <c r="AT341" s="143" t="str">
        <f>IF(ISNA(INDEX(CFV_Tbl[CF Description], MATCH('9.3 MAL- Bus Facilities Entry'!AS341, CFV_Tbl[CF Code], 0)) ), "Field Not Required", INDEX(CFV_Tbl[CF Description], MATCH('9.3 MAL- Bus Facilities Entry'!AS341, CFV_Tbl[CF Code], 0)) )</f>
        <v>Field Not Required</v>
      </c>
      <c r="AW341" s="243" t="e" cm="1">
        <f t="array" ref="AW341">INDEX('Custom Field Tbl'!$N$5:$N$446, MATCH('9.3 MAL- Bus Facilities Entry'!$Q341 &amp; '9.3 MAL- Bus Facilities Entry'!AW$3, 'Custom Field Tbl'!$M$5:$M$446 &amp; 'Custom Field Tbl'!$O$5:$O$446, 0 ))</f>
        <v>#N/A</v>
      </c>
      <c r="AX341" s="143" t="str">
        <f>IF(ISNA(INDEX(CFV_Tbl[CF Description], MATCH('9.3 MAL- Bus Facilities Entry'!AW341, CFV_Tbl[CF Code], 0)) ), "Field Not Required", INDEX(CFV_Tbl[CF Description], MATCH('9.3 MAL- Bus Facilities Entry'!AW341, CFV_Tbl[CF Code], 0)) )</f>
        <v>Field Not Required</v>
      </c>
      <c r="BA341" s="243" t="e" cm="1">
        <f t="array" ref="BA341">INDEX('Custom Field Tbl'!$N$5:$N$446, MATCH('9.3 MAL- Bus Facilities Entry'!$Q341 &amp; '9.3 MAL- Bus Facilities Entry'!BA$3, 'Custom Field Tbl'!$M$5:$M$446 &amp; 'Custom Field Tbl'!$O$5:$O$446, 0 ))</f>
        <v>#N/A</v>
      </c>
      <c r="BB341" s="143" t="str">
        <f>IF(ISNA(INDEX(CFV_Tbl[CF Description], MATCH('9.3 MAL- Bus Facilities Entry'!BA341, CFV_Tbl[CF Code], 0)) ), "Field Not Required", INDEX(CFV_Tbl[CF Description], MATCH('9.3 MAL- Bus Facilities Entry'!BA341, CFV_Tbl[CF Code], 0)) )</f>
        <v>Field Not Required</v>
      </c>
      <c r="BE341" s="243" t="e" cm="1">
        <f t="array" ref="BE341">INDEX('Custom Field Tbl'!$N$5:$N$446, MATCH('9.3 MAL- Bus Facilities Entry'!$Q341 &amp; '9.3 MAL- Bus Facilities Entry'!BE$3, 'Custom Field Tbl'!$M$5:$M$446 &amp; 'Custom Field Tbl'!$O$5:$O$446, 0 ))</f>
        <v>#N/A</v>
      </c>
      <c r="BF341" s="143" t="str">
        <f>IF(ISNA(INDEX(CFV_Tbl[CF Description], MATCH('9.3 MAL- Bus Facilities Entry'!BE341, CFV_Tbl[CF Code], 0)) ), "Field Not Required", INDEX(CFV_Tbl[CF Description], MATCH('9.3 MAL- Bus Facilities Entry'!BE341, CFV_Tbl[CF Code], 0)) )</f>
        <v>Field Not Required</v>
      </c>
      <c r="BI341" s="239"/>
      <c r="BJ341" s="243" t="e">
        <f>INDEX(Mnemonic[Code], MATCH('9.3 MAL- Bus Facilities Entry'!BS341, Mnemonic[Description], 0))</f>
        <v>#N/A</v>
      </c>
      <c r="BK341" s="243" t="e">
        <f>INDEX(Mnemonic[Code], MATCH('9.3 MAL- Bus Facilities Entry'!BT341, Mnemonic[Description], 0))</f>
        <v>#N/A</v>
      </c>
      <c r="BL341" s="243" t="e">
        <f>IF(ISNA(INDEX(Mnemonic[Code], MATCH( '9.3 MAL- Bus Facilities Entry'!BU341, Mnemonic[Description], 0)) ),  INDEX(Mnemonic[Code], MATCH( LEFT('9.3 MAL- Bus Facilities Entry'!BU341, LEN(BU341)-2), Mnemonic[Description], 0)),  INDEX(Mnemonic[Code], MATCH( '9.3 MAL- Bus Facilities Entry'!BU341, Mnemonic[Description], 0)) )</f>
        <v>#VALUE!</v>
      </c>
      <c r="BM341" s="243" t="e">
        <f>IF(ISNA(INDEX(Mnemonic[Code], MATCH( '9.3 MAL- Bus Facilities Entry'!BV341, Mnemonic[Description], 0)) ),  INDEX(Mnemonic[Code], MATCH( LEFT('9.3 MAL- Bus Facilities Entry'!BV341, LEN(BV341)-2), Mnemonic[Description], 0)),  INDEX(Mnemonic[Code], MATCH( '9.3 MAL- Bus Facilities Entry'!BV341, Mnemonic[Description], 0)) )</f>
        <v>#VALUE!</v>
      </c>
      <c r="BN341" s="243" t="e">
        <f>IF(ISNA(INDEX(Mnemonic[Code], MATCH( '9.3 MAL- Bus Facilities Entry'!BW341, Mnemonic[Description], 0)) ),  INDEX(Mnemonic[Code], MATCH( LEFT('9.3 MAL- Bus Facilities Entry'!BW341, LEN(BW341)-1), Mnemonic[Description], 0)),  INDEX(Mnemonic[Code], MATCH( '9.3 MAL- Bus Facilities Entry'!BW341, Mnemonic[Description], 0)) )</f>
        <v>#VALUE!</v>
      </c>
      <c r="BO341" s="243" t="e">
        <f>IF(ISNA(INDEX(Mnemonic[Code], MATCH( '9.3 MAL- Bus Facilities Entry'!BX341, Mnemonic[Description], 0)) ),  INDEX(Mnemonic[Code], MATCH( LEFT('9.3 MAL- Bus Facilities Entry'!BX341, LEN(BX341)-1), Mnemonic[Description], 0)),  INDEX(Mnemonic[Code], MATCH( '9.3 MAL- Bus Facilities Entry'!BX341, Mnemonic[Description], 0)) )</f>
        <v>#VALUE!</v>
      </c>
      <c r="BP341" s="243" t="e">
        <f t="shared" si="52"/>
        <v>#N/A</v>
      </c>
      <c r="BQ341" s="243" t="e">
        <f t="shared" si="49"/>
        <v>#N/A</v>
      </c>
      <c r="BR341" s="243" t="e">
        <f t="shared" si="53"/>
        <v>#VALUE!</v>
      </c>
      <c r="BS341" s="245"/>
      <c r="BT341" s="245"/>
      <c r="BU341" s="244"/>
      <c r="BV341" s="244"/>
      <c r="BW341" s="244"/>
      <c r="BX341" s="244"/>
      <c r="BZ341" s="239"/>
      <c r="CA341" s="246" t="e">
        <f>INDEX('MAL-OTHERLOOKUPS'!$ES$4:$ES$56, MATCH('9.3 MAL- Bus Facilities Entry'!CE341, 'MAL-OTHERLOOKUPS'!$ET$4:$ET$56, 0))</f>
        <v>#N/A</v>
      </c>
      <c r="CB341" s="247" t="str">
        <f t="shared" si="54"/>
        <v>L--</v>
      </c>
      <c r="CC341" s="247"/>
      <c r="CD341" s="240"/>
      <c r="CE341" s="240"/>
      <c r="CF341" s="240"/>
      <c r="CG341" s="248"/>
      <c r="CH341" s="240"/>
      <c r="CI341" s="240"/>
      <c r="CJ341" s="249" t="s">
        <v>11299</v>
      </c>
      <c r="CK341" s="249" t="s">
        <v>11299</v>
      </c>
      <c r="CL341" s="250" t="e">
        <v>#N/A</v>
      </c>
      <c r="CM341" s="239"/>
      <c r="CN341" s="251">
        <v>0</v>
      </c>
      <c r="CP341" s="251" t="str">
        <f t="shared" si="55"/>
        <v>0-</v>
      </c>
      <c r="CR341" s="252" t="str">
        <f t="shared" si="50"/>
        <v xml:space="preserve">; ; </v>
      </c>
      <c r="CS341" s="252" t="str">
        <f t="shared" si="51"/>
        <v xml:space="preserve">; ; </v>
      </c>
      <c r="CT341" s="425"/>
      <c r="CU341" s="252" t="e">
        <v>#REF!</v>
      </c>
      <c r="CX341" s="239"/>
      <c r="CY341" s="240"/>
      <c r="CZ341" s="240"/>
      <c r="DA341" s="240"/>
      <c r="DB341" s="239"/>
      <c r="DD341" s="240"/>
      <c r="DE341" s="239"/>
      <c r="DF341" s="253"/>
      <c r="DH341" s="472"/>
      <c r="DI341" s="497"/>
      <c r="DJ341" s="254"/>
      <c r="DK341" s="239"/>
    </row>
    <row r="342" spans="2:115" ht="14.5" x14ac:dyDescent="0.35">
      <c r="B342" s="239"/>
      <c r="C342" s="240"/>
      <c r="D342" s="240"/>
      <c r="E342" s="240"/>
      <c r="F342" s="240"/>
      <c r="G342" s="239"/>
      <c r="H342" s="240"/>
      <c r="J342" s="241"/>
      <c r="K342" s="241"/>
      <c r="M342" s="473"/>
      <c r="O342" s="239"/>
      <c r="Q342" s="143" t="e">
        <f>INDEX(AssetClass[Asset Class], MATCH('9.3 MAL- Bus Facilities Entry'!P342, AssetClass[Class Description], 0))</f>
        <v>#N/A</v>
      </c>
      <c r="R342" s="143"/>
      <c r="S342" s="242"/>
      <c r="T342" s="239"/>
      <c r="U342" s="243" t="e" cm="1">
        <f t="array" ref="U342">INDEX('Custom Field Tbl'!$N$5:$N$446, MATCH('9.3 MAL- Bus Facilities Entry'!$Q342 &amp; '9.3 MAL- Bus Facilities Entry'!U$3, 'Custom Field Tbl'!$M$5:$M$446 &amp; 'Custom Field Tbl'!$O$5:$O$446, 0 ))</f>
        <v>#N/A</v>
      </c>
      <c r="V342" s="143" t="str">
        <f>IF(ISNA(INDEX(CFV_Tbl[CF Description], MATCH('9.3 MAL- Bus Facilities Entry'!U342, CFV_Tbl[CF Code], 0)) ), "Field Not Required", INDEX(CFV_Tbl[CF Description], MATCH('9.3 MAL- Bus Facilities Entry'!U342, CFV_Tbl[CF Code], 0)) )</f>
        <v>Field Not Required</v>
      </c>
      <c r="Y342" s="243" t="e" cm="1">
        <f t="array" ref="Y342">INDEX('Custom Field Tbl'!$N$5:$N$446, MATCH('9.3 MAL- Bus Facilities Entry'!$Q342 &amp; '9.3 MAL- Bus Facilities Entry'!Y$3, 'Custom Field Tbl'!$M$5:$M$446 &amp; 'Custom Field Tbl'!$O$5:$O$446, 0 ))</f>
        <v>#N/A</v>
      </c>
      <c r="Z342" s="143" t="str">
        <f>IF(ISNA(INDEX(CFV_Tbl[CF Description], MATCH('9.3 MAL- Bus Facilities Entry'!Y342, CFV_Tbl[CF Code], 0)) ), "Field Not Required", INDEX(CFV_Tbl[CF Description], MATCH('9.3 MAL- Bus Facilities Entry'!Y342, CFV_Tbl[CF Code], 0)) )</f>
        <v>Field Not Required</v>
      </c>
      <c r="AC342" s="243" t="e" cm="1">
        <f t="array" ref="AC342">INDEX('Custom Field Tbl'!$N$5:$N$446, MATCH('9.3 MAL- Bus Facilities Entry'!$Q342 &amp; '9.3 MAL- Bus Facilities Entry'!AC$3, 'Custom Field Tbl'!$M$5:$M$446 &amp; 'Custom Field Tbl'!$O$5:$O$446, 0 ))</f>
        <v>#N/A</v>
      </c>
      <c r="AD342" s="143" t="str">
        <f>IF(ISNA(INDEX(CFV_Tbl[CF Description], MATCH('9.3 MAL- Bus Facilities Entry'!AC342, CFV_Tbl[CF Code], 0)) ), "Field Not Required", INDEX(CFV_Tbl[CF Description], MATCH('9.3 MAL- Bus Facilities Entry'!AC342, CFV_Tbl[CF Code], 0)) )</f>
        <v>Field Not Required</v>
      </c>
      <c r="AG342" s="243" t="e" cm="1">
        <f t="array" ref="AG342">INDEX('Custom Field Tbl'!$N$5:$N$446, MATCH('9.3 MAL- Bus Facilities Entry'!$Q342 &amp; '9.3 MAL- Bus Facilities Entry'!AG$3, 'Custom Field Tbl'!$M$5:$M$446 &amp; 'Custom Field Tbl'!$O$5:$O$446, 0 ))</f>
        <v>#N/A</v>
      </c>
      <c r="AH342" s="143" t="str">
        <f>IF(ISNA(INDEX(CFV_Tbl[CF Description], MATCH('9.3 MAL- Bus Facilities Entry'!AG342, CFV_Tbl[CF Code], 0)) ), "Field Not Required", INDEX(CFV_Tbl[CF Description], MATCH('9.3 MAL- Bus Facilities Entry'!AG342, CFV_Tbl[CF Code], 0)) )</f>
        <v>Field Not Required</v>
      </c>
      <c r="AK342" s="243" t="e" cm="1">
        <f t="array" ref="AK342">INDEX('Custom Field Tbl'!$N$5:$N$446, MATCH('9.3 MAL- Bus Facilities Entry'!$Q342 &amp; '9.3 MAL- Bus Facilities Entry'!AK$3, 'Custom Field Tbl'!$M$5:$M$446 &amp; 'Custom Field Tbl'!$O$5:$O$446, 0 ))</f>
        <v>#N/A</v>
      </c>
      <c r="AL342" s="143" t="str">
        <f>IF(ISNA(INDEX(CFV_Tbl[CF Description], MATCH('9.3 MAL- Bus Facilities Entry'!AK342, CFV_Tbl[CF Code], 0)) ), "Field Not Required", INDEX(CFV_Tbl[CF Description], MATCH('9.3 MAL- Bus Facilities Entry'!AK342, CFV_Tbl[CF Code], 0)) )</f>
        <v>Field Not Required</v>
      </c>
      <c r="AO342" s="243" t="e" cm="1">
        <f t="array" ref="AO342">INDEX('Custom Field Tbl'!$N$5:$N$446, MATCH('9.3 MAL- Bus Facilities Entry'!$Q342 &amp; '9.3 MAL- Bus Facilities Entry'!AO$3, 'Custom Field Tbl'!$M$5:$M$446 &amp; 'Custom Field Tbl'!$O$5:$O$446, 0 ))</f>
        <v>#N/A</v>
      </c>
      <c r="AP342" s="143" t="str">
        <f>IF(ISNA(INDEX(CFV_Tbl[CF Description], MATCH('9.3 MAL- Bus Facilities Entry'!AO342, CFV_Tbl[CF Code], 0)) ), "Field Not Required", INDEX(CFV_Tbl[CF Description], MATCH('9.3 MAL- Bus Facilities Entry'!AO342, CFV_Tbl[CF Code], 0)) )</f>
        <v>Field Not Required</v>
      </c>
      <c r="AS342" s="243" t="e" cm="1">
        <f t="array" ref="AS342">INDEX('Custom Field Tbl'!$N$5:$N$446, MATCH('9.3 MAL- Bus Facilities Entry'!$Q342 &amp; '9.3 MAL- Bus Facilities Entry'!AS$3, 'Custom Field Tbl'!$M$5:$M$446 &amp; 'Custom Field Tbl'!$O$5:$O$446, 0 ))</f>
        <v>#N/A</v>
      </c>
      <c r="AT342" s="143" t="str">
        <f>IF(ISNA(INDEX(CFV_Tbl[CF Description], MATCH('9.3 MAL- Bus Facilities Entry'!AS342, CFV_Tbl[CF Code], 0)) ), "Field Not Required", INDEX(CFV_Tbl[CF Description], MATCH('9.3 MAL- Bus Facilities Entry'!AS342, CFV_Tbl[CF Code], 0)) )</f>
        <v>Field Not Required</v>
      </c>
      <c r="AW342" s="243" t="e" cm="1">
        <f t="array" ref="AW342">INDEX('Custom Field Tbl'!$N$5:$N$446, MATCH('9.3 MAL- Bus Facilities Entry'!$Q342 &amp; '9.3 MAL- Bus Facilities Entry'!AW$3, 'Custom Field Tbl'!$M$5:$M$446 &amp; 'Custom Field Tbl'!$O$5:$O$446, 0 ))</f>
        <v>#N/A</v>
      </c>
      <c r="AX342" s="143" t="str">
        <f>IF(ISNA(INDEX(CFV_Tbl[CF Description], MATCH('9.3 MAL- Bus Facilities Entry'!AW342, CFV_Tbl[CF Code], 0)) ), "Field Not Required", INDEX(CFV_Tbl[CF Description], MATCH('9.3 MAL- Bus Facilities Entry'!AW342, CFV_Tbl[CF Code], 0)) )</f>
        <v>Field Not Required</v>
      </c>
      <c r="BA342" s="243" t="e" cm="1">
        <f t="array" ref="BA342">INDEX('Custom Field Tbl'!$N$5:$N$446, MATCH('9.3 MAL- Bus Facilities Entry'!$Q342 &amp; '9.3 MAL- Bus Facilities Entry'!BA$3, 'Custom Field Tbl'!$M$5:$M$446 &amp; 'Custom Field Tbl'!$O$5:$O$446, 0 ))</f>
        <v>#N/A</v>
      </c>
      <c r="BB342" s="143" t="str">
        <f>IF(ISNA(INDEX(CFV_Tbl[CF Description], MATCH('9.3 MAL- Bus Facilities Entry'!BA342, CFV_Tbl[CF Code], 0)) ), "Field Not Required", INDEX(CFV_Tbl[CF Description], MATCH('9.3 MAL- Bus Facilities Entry'!BA342, CFV_Tbl[CF Code], 0)) )</f>
        <v>Field Not Required</v>
      </c>
      <c r="BE342" s="243" t="e" cm="1">
        <f t="array" ref="BE342">INDEX('Custom Field Tbl'!$N$5:$N$446, MATCH('9.3 MAL- Bus Facilities Entry'!$Q342 &amp; '9.3 MAL- Bus Facilities Entry'!BE$3, 'Custom Field Tbl'!$M$5:$M$446 &amp; 'Custom Field Tbl'!$O$5:$O$446, 0 ))</f>
        <v>#N/A</v>
      </c>
      <c r="BF342" s="143" t="str">
        <f>IF(ISNA(INDEX(CFV_Tbl[CF Description], MATCH('9.3 MAL- Bus Facilities Entry'!BE342, CFV_Tbl[CF Code], 0)) ), "Field Not Required", INDEX(CFV_Tbl[CF Description], MATCH('9.3 MAL- Bus Facilities Entry'!BE342, CFV_Tbl[CF Code], 0)) )</f>
        <v>Field Not Required</v>
      </c>
      <c r="BI342" s="239"/>
      <c r="BJ342" s="243" t="e">
        <f>INDEX(Mnemonic[Code], MATCH('9.3 MAL- Bus Facilities Entry'!BS342, Mnemonic[Description], 0))</f>
        <v>#N/A</v>
      </c>
      <c r="BK342" s="243" t="e">
        <f>INDEX(Mnemonic[Code], MATCH('9.3 MAL- Bus Facilities Entry'!BT342, Mnemonic[Description], 0))</f>
        <v>#N/A</v>
      </c>
      <c r="BL342" s="243" t="e">
        <f>IF(ISNA(INDEX(Mnemonic[Code], MATCH( '9.3 MAL- Bus Facilities Entry'!BU342, Mnemonic[Description], 0)) ),  INDEX(Mnemonic[Code], MATCH( LEFT('9.3 MAL- Bus Facilities Entry'!BU342, LEN(BU342)-2), Mnemonic[Description], 0)),  INDEX(Mnemonic[Code], MATCH( '9.3 MAL- Bus Facilities Entry'!BU342, Mnemonic[Description], 0)) )</f>
        <v>#VALUE!</v>
      </c>
      <c r="BM342" s="243" t="e">
        <f>IF(ISNA(INDEX(Mnemonic[Code], MATCH( '9.3 MAL- Bus Facilities Entry'!BV342, Mnemonic[Description], 0)) ),  INDEX(Mnemonic[Code], MATCH( LEFT('9.3 MAL- Bus Facilities Entry'!BV342, LEN(BV342)-2), Mnemonic[Description], 0)),  INDEX(Mnemonic[Code], MATCH( '9.3 MAL- Bus Facilities Entry'!BV342, Mnemonic[Description], 0)) )</f>
        <v>#VALUE!</v>
      </c>
      <c r="BN342" s="243" t="e">
        <f>IF(ISNA(INDEX(Mnemonic[Code], MATCH( '9.3 MAL- Bus Facilities Entry'!BW342, Mnemonic[Description], 0)) ),  INDEX(Mnemonic[Code], MATCH( LEFT('9.3 MAL- Bus Facilities Entry'!BW342, LEN(BW342)-1), Mnemonic[Description], 0)),  INDEX(Mnemonic[Code], MATCH( '9.3 MAL- Bus Facilities Entry'!BW342, Mnemonic[Description], 0)) )</f>
        <v>#VALUE!</v>
      </c>
      <c r="BO342" s="243" t="e">
        <f>IF(ISNA(INDEX(Mnemonic[Code], MATCH( '9.3 MAL- Bus Facilities Entry'!BX342, Mnemonic[Description], 0)) ),  INDEX(Mnemonic[Code], MATCH( LEFT('9.3 MAL- Bus Facilities Entry'!BX342, LEN(BX342)-1), Mnemonic[Description], 0)),  INDEX(Mnemonic[Code], MATCH( '9.3 MAL- Bus Facilities Entry'!BX342, Mnemonic[Description], 0)) )</f>
        <v>#VALUE!</v>
      </c>
      <c r="BP342" s="243" t="e">
        <f t="shared" si="52"/>
        <v>#N/A</v>
      </c>
      <c r="BQ342" s="243" t="e">
        <f t="shared" si="49"/>
        <v>#N/A</v>
      </c>
      <c r="BR342" s="243" t="e">
        <f t="shared" si="53"/>
        <v>#VALUE!</v>
      </c>
      <c r="BS342" s="245"/>
      <c r="BT342" s="245"/>
      <c r="BU342" s="244"/>
      <c r="BV342" s="244"/>
      <c r="BW342" s="244"/>
      <c r="BX342" s="244"/>
      <c r="BZ342" s="239"/>
      <c r="CA342" s="246" t="e">
        <f>INDEX('MAL-OTHERLOOKUPS'!$ES$4:$ES$56, MATCH('9.3 MAL- Bus Facilities Entry'!CE342, 'MAL-OTHERLOOKUPS'!$ET$4:$ET$56, 0))</f>
        <v>#N/A</v>
      </c>
      <c r="CB342" s="247" t="str">
        <f t="shared" si="54"/>
        <v>L--</v>
      </c>
      <c r="CC342" s="247"/>
      <c r="CD342" s="240"/>
      <c r="CE342" s="240"/>
      <c r="CF342" s="240"/>
      <c r="CG342" s="248"/>
      <c r="CH342" s="240"/>
      <c r="CI342" s="240"/>
      <c r="CJ342" s="249" t="s">
        <v>11299</v>
      </c>
      <c r="CK342" s="249" t="s">
        <v>11299</v>
      </c>
      <c r="CL342" s="250" t="e">
        <v>#N/A</v>
      </c>
      <c r="CM342" s="239"/>
      <c r="CN342" s="251">
        <v>0</v>
      </c>
      <c r="CP342" s="251" t="str">
        <f t="shared" si="55"/>
        <v>0-</v>
      </c>
      <c r="CR342" s="252" t="str">
        <f t="shared" si="50"/>
        <v xml:space="preserve">; ; </v>
      </c>
      <c r="CS342" s="252" t="str">
        <f t="shared" si="51"/>
        <v xml:space="preserve">; ; </v>
      </c>
      <c r="CT342" s="425"/>
      <c r="CU342" s="252" t="e">
        <v>#REF!</v>
      </c>
      <c r="CX342" s="239"/>
      <c r="CY342" s="240"/>
      <c r="CZ342" s="240"/>
      <c r="DA342" s="240"/>
      <c r="DB342" s="239"/>
      <c r="DD342" s="240"/>
      <c r="DE342" s="239"/>
      <c r="DF342" s="253"/>
      <c r="DH342" s="472"/>
      <c r="DI342" s="497"/>
      <c r="DJ342" s="254"/>
      <c r="DK342" s="239"/>
    </row>
    <row r="343" spans="2:115" ht="14.5" x14ac:dyDescent="0.35">
      <c r="B343" s="239"/>
      <c r="C343" s="240"/>
      <c r="D343" s="240"/>
      <c r="E343" s="240"/>
      <c r="F343" s="240"/>
      <c r="G343" s="239"/>
      <c r="H343" s="240"/>
      <c r="J343" s="241"/>
      <c r="K343" s="241"/>
      <c r="M343" s="473"/>
      <c r="O343" s="239"/>
      <c r="Q343" s="143" t="e">
        <f>INDEX(AssetClass[Asset Class], MATCH('9.3 MAL- Bus Facilities Entry'!P343, AssetClass[Class Description], 0))</f>
        <v>#N/A</v>
      </c>
      <c r="R343" s="143"/>
      <c r="S343" s="242"/>
      <c r="T343" s="239"/>
      <c r="U343" s="243" t="e" cm="1">
        <f t="array" ref="U343">INDEX('Custom Field Tbl'!$N$5:$N$446, MATCH('9.3 MAL- Bus Facilities Entry'!$Q343 &amp; '9.3 MAL- Bus Facilities Entry'!U$3, 'Custom Field Tbl'!$M$5:$M$446 &amp; 'Custom Field Tbl'!$O$5:$O$446, 0 ))</f>
        <v>#N/A</v>
      </c>
      <c r="V343" s="143" t="str">
        <f>IF(ISNA(INDEX(CFV_Tbl[CF Description], MATCH('9.3 MAL- Bus Facilities Entry'!U343, CFV_Tbl[CF Code], 0)) ), "Field Not Required", INDEX(CFV_Tbl[CF Description], MATCH('9.3 MAL- Bus Facilities Entry'!U343, CFV_Tbl[CF Code], 0)) )</f>
        <v>Field Not Required</v>
      </c>
      <c r="Y343" s="243" t="e" cm="1">
        <f t="array" ref="Y343">INDEX('Custom Field Tbl'!$N$5:$N$446, MATCH('9.3 MAL- Bus Facilities Entry'!$Q343 &amp; '9.3 MAL- Bus Facilities Entry'!Y$3, 'Custom Field Tbl'!$M$5:$M$446 &amp; 'Custom Field Tbl'!$O$5:$O$446, 0 ))</f>
        <v>#N/A</v>
      </c>
      <c r="Z343" s="143" t="str">
        <f>IF(ISNA(INDEX(CFV_Tbl[CF Description], MATCH('9.3 MAL- Bus Facilities Entry'!Y343, CFV_Tbl[CF Code], 0)) ), "Field Not Required", INDEX(CFV_Tbl[CF Description], MATCH('9.3 MAL- Bus Facilities Entry'!Y343, CFV_Tbl[CF Code], 0)) )</f>
        <v>Field Not Required</v>
      </c>
      <c r="AC343" s="243" t="e" cm="1">
        <f t="array" ref="AC343">INDEX('Custom Field Tbl'!$N$5:$N$446, MATCH('9.3 MAL- Bus Facilities Entry'!$Q343 &amp; '9.3 MAL- Bus Facilities Entry'!AC$3, 'Custom Field Tbl'!$M$5:$M$446 &amp; 'Custom Field Tbl'!$O$5:$O$446, 0 ))</f>
        <v>#N/A</v>
      </c>
      <c r="AD343" s="143" t="str">
        <f>IF(ISNA(INDEX(CFV_Tbl[CF Description], MATCH('9.3 MAL- Bus Facilities Entry'!AC343, CFV_Tbl[CF Code], 0)) ), "Field Not Required", INDEX(CFV_Tbl[CF Description], MATCH('9.3 MAL- Bus Facilities Entry'!AC343, CFV_Tbl[CF Code], 0)) )</f>
        <v>Field Not Required</v>
      </c>
      <c r="AG343" s="243" t="e" cm="1">
        <f t="array" ref="AG343">INDEX('Custom Field Tbl'!$N$5:$N$446, MATCH('9.3 MAL- Bus Facilities Entry'!$Q343 &amp; '9.3 MAL- Bus Facilities Entry'!AG$3, 'Custom Field Tbl'!$M$5:$M$446 &amp; 'Custom Field Tbl'!$O$5:$O$446, 0 ))</f>
        <v>#N/A</v>
      </c>
      <c r="AH343" s="143" t="str">
        <f>IF(ISNA(INDEX(CFV_Tbl[CF Description], MATCH('9.3 MAL- Bus Facilities Entry'!AG343, CFV_Tbl[CF Code], 0)) ), "Field Not Required", INDEX(CFV_Tbl[CF Description], MATCH('9.3 MAL- Bus Facilities Entry'!AG343, CFV_Tbl[CF Code], 0)) )</f>
        <v>Field Not Required</v>
      </c>
      <c r="AK343" s="243" t="e" cm="1">
        <f t="array" ref="AK343">INDEX('Custom Field Tbl'!$N$5:$N$446, MATCH('9.3 MAL- Bus Facilities Entry'!$Q343 &amp; '9.3 MAL- Bus Facilities Entry'!AK$3, 'Custom Field Tbl'!$M$5:$M$446 &amp; 'Custom Field Tbl'!$O$5:$O$446, 0 ))</f>
        <v>#N/A</v>
      </c>
      <c r="AL343" s="143" t="str">
        <f>IF(ISNA(INDEX(CFV_Tbl[CF Description], MATCH('9.3 MAL- Bus Facilities Entry'!AK343, CFV_Tbl[CF Code], 0)) ), "Field Not Required", INDEX(CFV_Tbl[CF Description], MATCH('9.3 MAL- Bus Facilities Entry'!AK343, CFV_Tbl[CF Code], 0)) )</f>
        <v>Field Not Required</v>
      </c>
      <c r="AO343" s="243" t="e" cm="1">
        <f t="array" ref="AO343">INDEX('Custom Field Tbl'!$N$5:$N$446, MATCH('9.3 MAL- Bus Facilities Entry'!$Q343 &amp; '9.3 MAL- Bus Facilities Entry'!AO$3, 'Custom Field Tbl'!$M$5:$M$446 &amp; 'Custom Field Tbl'!$O$5:$O$446, 0 ))</f>
        <v>#N/A</v>
      </c>
      <c r="AP343" s="143" t="str">
        <f>IF(ISNA(INDEX(CFV_Tbl[CF Description], MATCH('9.3 MAL- Bus Facilities Entry'!AO343, CFV_Tbl[CF Code], 0)) ), "Field Not Required", INDEX(CFV_Tbl[CF Description], MATCH('9.3 MAL- Bus Facilities Entry'!AO343, CFV_Tbl[CF Code], 0)) )</f>
        <v>Field Not Required</v>
      </c>
      <c r="AS343" s="243" t="e" cm="1">
        <f t="array" ref="AS343">INDEX('Custom Field Tbl'!$N$5:$N$446, MATCH('9.3 MAL- Bus Facilities Entry'!$Q343 &amp; '9.3 MAL- Bus Facilities Entry'!AS$3, 'Custom Field Tbl'!$M$5:$M$446 &amp; 'Custom Field Tbl'!$O$5:$O$446, 0 ))</f>
        <v>#N/A</v>
      </c>
      <c r="AT343" s="143" t="str">
        <f>IF(ISNA(INDEX(CFV_Tbl[CF Description], MATCH('9.3 MAL- Bus Facilities Entry'!AS343, CFV_Tbl[CF Code], 0)) ), "Field Not Required", INDEX(CFV_Tbl[CF Description], MATCH('9.3 MAL- Bus Facilities Entry'!AS343, CFV_Tbl[CF Code], 0)) )</f>
        <v>Field Not Required</v>
      </c>
      <c r="AW343" s="243" t="e" cm="1">
        <f t="array" ref="AW343">INDEX('Custom Field Tbl'!$N$5:$N$446, MATCH('9.3 MAL- Bus Facilities Entry'!$Q343 &amp; '9.3 MAL- Bus Facilities Entry'!AW$3, 'Custom Field Tbl'!$M$5:$M$446 &amp; 'Custom Field Tbl'!$O$5:$O$446, 0 ))</f>
        <v>#N/A</v>
      </c>
      <c r="AX343" s="143" t="str">
        <f>IF(ISNA(INDEX(CFV_Tbl[CF Description], MATCH('9.3 MAL- Bus Facilities Entry'!AW343, CFV_Tbl[CF Code], 0)) ), "Field Not Required", INDEX(CFV_Tbl[CF Description], MATCH('9.3 MAL- Bus Facilities Entry'!AW343, CFV_Tbl[CF Code], 0)) )</f>
        <v>Field Not Required</v>
      </c>
      <c r="BA343" s="243" t="e" cm="1">
        <f t="array" ref="BA343">INDEX('Custom Field Tbl'!$N$5:$N$446, MATCH('9.3 MAL- Bus Facilities Entry'!$Q343 &amp; '9.3 MAL- Bus Facilities Entry'!BA$3, 'Custom Field Tbl'!$M$5:$M$446 &amp; 'Custom Field Tbl'!$O$5:$O$446, 0 ))</f>
        <v>#N/A</v>
      </c>
      <c r="BB343" s="143" t="str">
        <f>IF(ISNA(INDEX(CFV_Tbl[CF Description], MATCH('9.3 MAL- Bus Facilities Entry'!BA343, CFV_Tbl[CF Code], 0)) ), "Field Not Required", INDEX(CFV_Tbl[CF Description], MATCH('9.3 MAL- Bus Facilities Entry'!BA343, CFV_Tbl[CF Code], 0)) )</f>
        <v>Field Not Required</v>
      </c>
      <c r="BE343" s="243" t="e" cm="1">
        <f t="array" ref="BE343">INDEX('Custom Field Tbl'!$N$5:$N$446, MATCH('9.3 MAL- Bus Facilities Entry'!$Q343 &amp; '9.3 MAL- Bus Facilities Entry'!BE$3, 'Custom Field Tbl'!$M$5:$M$446 &amp; 'Custom Field Tbl'!$O$5:$O$446, 0 ))</f>
        <v>#N/A</v>
      </c>
      <c r="BF343" s="143" t="str">
        <f>IF(ISNA(INDEX(CFV_Tbl[CF Description], MATCH('9.3 MAL- Bus Facilities Entry'!BE343, CFV_Tbl[CF Code], 0)) ), "Field Not Required", INDEX(CFV_Tbl[CF Description], MATCH('9.3 MAL- Bus Facilities Entry'!BE343, CFV_Tbl[CF Code], 0)) )</f>
        <v>Field Not Required</v>
      </c>
      <c r="BI343" s="239"/>
      <c r="BJ343" s="243" t="e">
        <f>INDEX(Mnemonic[Code], MATCH('9.3 MAL- Bus Facilities Entry'!BS343, Mnemonic[Description], 0))</f>
        <v>#N/A</v>
      </c>
      <c r="BK343" s="243" t="e">
        <f>INDEX(Mnemonic[Code], MATCH('9.3 MAL- Bus Facilities Entry'!BT343, Mnemonic[Description], 0))</f>
        <v>#N/A</v>
      </c>
      <c r="BL343" s="243" t="e">
        <f>IF(ISNA(INDEX(Mnemonic[Code], MATCH( '9.3 MAL- Bus Facilities Entry'!BU343, Mnemonic[Description], 0)) ),  INDEX(Mnemonic[Code], MATCH( LEFT('9.3 MAL- Bus Facilities Entry'!BU343, LEN(BU343)-2), Mnemonic[Description], 0)),  INDEX(Mnemonic[Code], MATCH( '9.3 MAL- Bus Facilities Entry'!BU343, Mnemonic[Description], 0)) )</f>
        <v>#VALUE!</v>
      </c>
      <c r="BM343" s="243" t="e">
        <f>IF(ISNA(INDEX(Mnemonic[Code], MATCH( '9.3 MAL- Bus Facilities Entry'!BV343, Mnemonic[Description], 0)) ),  INDEX(Mnemonic[Code], MATCH( LEFT('9.3 MAL- Bus Facilities Entry'!BV343, LEN(BV343)-2), Mnemonic[Description], 0)),  INDEX(Mnemonic[Code], MATCH( '9.3 MAL- Bus Facilities Entry'!BV343, Mnemonic[Description], 0)) )</f>
        <v>#VALUE!</v>
      </c>
      <c r="BN343" s="243" t="e">
        <f>IF(ISNA(INDEX(Mnemonic[Code], MATCH( '9.3 MAL- Bus Facilities Entry'!BW343, Mnemonic[Description], 0)) ),  INDEX(Mnemonic[Code], MATCH( LEFT('9.3 MAL- Bus Facilities Entry'!BW343, LEN(BW343)-1), Mnemonic[Description], 0)),  INDEX(Mnemonic[Code], MATCH( '9.3 MAL- Bus Facilities Entry'!BW343, Mnemonic[Description], 0)) )</f>
        <v>#VALUE!</v>
      </c>
      <c r="BO343" s="243" t="e">
        <f>IF(ISNA(INDEX(Mnemonic[Code], MATCH( '9.3 MAL- Bus Facilities Entry'!BX343, Mnemonic[Description], 0)) ),  INDEX(Mnemonic[Code], MATCH( LEFT('9.3 MAL- Bus Facilities Entry'!BX343, LEN(BX343)-1), Mnemonic[Description], 0)),  INDEX(Mnemonic[Code], MATCH( '9.3 MAL- Bus Facilities Entry'!BX343, Mnemonic[Description], 0)) )</f>
        <v>#VALUE!</v>
      </c>
      <c r="BP343" s="243" t="e">
        <f t="shared" si="52"/>
        <v>#N/A</v>
      </c>
      <c r="BQ343" s="243" t="e">
        <f t="shared" si="49"/>
        <v>#N/A</v>
      </c>
      <c r="BR343" s="243" t="e">
        <f t="shared" si="53"/>
        <v>#VALUE!</v>
      </c>
      <c r="BS343" s="245"/>
      <c r="BT343" s="245"/>
      <c r="BU343" s="244"/>
      <c r="BV343" s="244"/>
      <c r="BW343" s="244"/>
      <c r="BX343" s="244"/>
      <c r="BZ343" s="239"/>
      <c r="CA343" s="246" t="e">
        <f>INDEX('MAL-OTHERLOOKUPS'!$ES$4:$ES$56, MATCH('9.3 MAL- Bus Facilities Entry'!CE343, 'MAL-OTHERLOOKUPS'!$ET$4:$ET$56, 0))</f>
        <v>#N/A</v>
      </c>
      <c r="CB343" s="247" t="str">
        <f t="shared" si="54"/>
        <v>L--</v>
      </c>
      <c r="CC343" s="247"/>
      <c r="CD343" s="240"/>
      <c r="CE343" s="240"/>
      <c r="CF343" s="240"/>
      <c r="CG343" s="248"/>
      <c r="CH343" s="240"/>
      <c r="CI343" s="240"/>
      <c r="CJ343" s="249" t="s">
        <v>11299</v>
      </c>
      <c r="CK343" s="249" t="s">
        <v>11299</v>
      </c>
      <c r="CL343" s="250" t="e">
        <v>#N/A</v>
      </c>
      <c r="CM343" s="239"/>
      <c r="CN343" s="251">
        <v>0</v>
      </c>
      <c r="CP343" s="251" t="str">
        <f t="shared" si="55"/>
        <v>0-</v>
      </c>
      <c r="CR343" s="252" t="str">
        <f t="shared" si="50"/>
        <v xml:space="preserve">; ; </v>
      </c>
      <c r="CS343" s="252" t="str">
        <f t="shared" si="51"/>
        <v xml:space="preserve">; ; </v>
      </c>
      <c r="CT343" s="425"/>
      <c r="CU343" s="252" t="e">
        <v>#REF!</v>
      </c>
      <c r="CX343" s="239"/>
      <c r="CY343" s="240"/>
      <c r="CZ343" s="240"/>
      <c r="DA343" s="240"/>
      <c r="DB343" s="239"/>
      <c r="DD343" s="240"/>
      <c r="DE343" s="239"/>
      <c r="DF343" s="253"/>
      <c r="DH343" s="472"/>
      <c r="DI343" s="497"/>
      <c r="DJ343" s="254"/>
      <c r="DK343" s="239"/>
    </row>
    <row r="344" spans="2:115" ht="14.5" x14ac:dyDescent="0.35">
      <c r="B344" s="239"/>
      <c r="C344" s="240"/>
      <c r="D344" s="240"/>
      <c r="E344" s="240"/>
      <c r="F344" s="240"/>
      <c r="G344" s="239"/>
      <c r="H344" s="240"/>
      <c r="J344" s="241"/>
      <c r="K344" s="241"/>
      <c r="M344" s="473"/>
      <c r="O344" s="239"/>
      <c r="Q344" s="143" t="e">
        <f>INDEX(AssetClass[Asset Class], MATCH('9.3 MAL- Bus Facilities Entry'!P344, AssetClass[Class Description], 0))</f>
        <v>#N/A</v>
      </c>
      <c r="R344" s="143"/>
      <c r="S344" s="242"/>
      <c r="T344" s="239"/>
      <c r="U344" s="243" t="e" cm="1">
        <f t="array" ref="U344">INDEX('Custom Field Tbl'!$N$5:$N$446, MATCH('9.3 MAL- Bus Facilities Entry'!$Q344 &amp; '9.3 MAL- Bus Facilities Entry'!U$3, 'Custom Field Tbl'!$M$5:$M$446 &amp; 'Custom Field Tbl'!$O$5:$O$446, 0 ))</f>
        <v>#N/A</v>
      </c>
      <c r="V344" s="143" t="str">
        <f>IF(ISNA(INDEX(CFV_Tbl[CF Description], MATCH('9.3 MAL- Bus Facilities Entry'!U344, CFV_Tbl[CF Code], 0)) ), "Field Not Required", INDEX(CFV_Tbl[CF Description], MATCH('9.3 MAL- Bus Facilities Entry'!U344, CFV_Tbl[CF Code], 0)) )</f>
        <v>Field Not Required</v>
      </c>
      <c r="Y344" s="243" t="e" cm="1">
        <f t="array" ref="Y344">INDEX('Custom Field Tbl'!$N$5:$N$446, MATCH('9.3 MAL- Bus Facilities Entry'!$Q344 &amp; '9.3 MAL- Bus Facilities Entry'!Y$3, 'Custom Field Tbl'!$M$5:$M$446 &amp; 'Custom Field Tbl'!$O$5:$O$446, 0 ))</f>
        <v>#N/A</v>
      </c>
      <c r="Z344" s="143" t="str">
        <f>IF(ISNA(INDEX(CFV_Tbl[CF Description], MATCH('9.3 MAL- Bus Facilities Entry'!Y344, CFV_Tbl[CF Code], 0)) ), "Field Not Required", INDEX(CFV_Tbl[CF Description], MATCH('9.3 MAL- Bus Facilities Entry'!Y344, CFV_Tbl[CF Code], 0)) )</f>
        <v>Field Not Required</v>
      </c>
      <c r="AC344" s="243" t="e" cm="1">
        <f t="array" ref="AC344">INDEX('Custom Field Tbl'!$N$5:$N$446, MATCH('9.3 MAL- Bus Facilities Entry'!$Q344 &amp; '9.3 MAL- Bus Facilities Entry'!AC$3, 'Custom Field Tbl'!$M$5:$M$446 &amp; 'Custom Field Tbl'!$O$5:$O$446, 0 ))</f>
        <v>#N/A</v>
      </c>
      <c r="AD344" s="143" t="str">
        <f>IF(ISNA(INDEX(CFV_Tbl[CF Description], MATCH('9.3 MAL- Bus Facilities Entry'!AC344, CFV_Tbl[CF Code], 0)) ), "Field Not Required", INDEX(CFV_Tbl[CF Description], MATCH('9.3 MAL- Bus Facilities Entry'!AC344, CFV_Tbl[CF Code], 0)) )</f>
        <v>Field Not Required</v>
      </c>
      <c r="AG344" s="243" t="e" cm="1">
        <f t="array" ref="AG344">INDEX('Custom Field Tbl'!$N$5:$N$446, MATCH('9.3 MAL- Bus Facilities Entry'!$Q344 &amp; '9.3 MAL- Bus Facilities Entry'!AG$3, 'Custom Field Tbl'!$M$5:$M$446 &amp; 'Custom Field Tbl'!$O$5:$O$446, 0 ))</f>
        <v>#N/A</v>
      </c>
      <c r="AH344" s="143" t="str">
        <f>IF(ISNA(INDEX(CFV_Tbl[CF Description], MATCH('9.3 MAL- Bus Facilities Entry'!AG344, CFV_Tbl[CF Code], 0)) ), "Field Not Required", INDEX(CFV_Tbl[CF Description], MATCH('9.3 MAL- Bus Facilities Entry'!AG344, CFV_Tbl[CF Code], 0)) )</f>
        <v>Field Not Required</v>
      </c>
      <c r="AK344" s="243" t="e" cm="1">
        <f t="array" ref="AK344">INDEX('Custom Field Tbl'!$N$5:$N$446, MATCH('9.3 MAL- Bus Facilities Entry'!$Q344 &amp; '9.3 MAL- Bus Facilities Entry'!AK$3, 'Custom Field Tbl'!$M$5:$M$446 &amp; 'Custom Field Tbl'!$O$5:$O$446, 0 ))</f>
        <v>#N/A</v>
      </c>
      <c r="AL344" s="143" t="str">
        <f>IF(ISNA(INDEX(CFV_Tbl[CF Description], MATCH('9.3 MAL- Bus Facilities Entry'!AK344, CFV_Tbl[CF Code], 0)) ), "Field Not Required", INDEX(CFV_Tbl[CF Description], MATCH('9.3 MAL- Bus Facilities Entry'!AK344, CFV_Tbl[CF Code], 0)) )</f>
        <v>Field Not Required</v>
      </c>
      <c r="AO344" s="243" t="e" cm="1">
        <f t="array" ref="AO344">INDEX('Custom Field Tbl'!$N$5:$N$446, MATCH('9.3 MAL- Bus Facilities Entry'!$Q344 &amp; '9.3 MAL- Bus Facilities Entry'!AO$3, 'Custom Field Tbl'!$M$5:$M$446 &amp; 'Custom Field Tbl'!$O$5:$O$446, 0 ))</f>
        <v>#N/A</v>
      </c>
      <c r="AP344" s="143" t="str">
        <f>IF(ISNA(INDEX(CFV_Tbl[CF Description], MATCH('9.3 MAL- Bus Facilities Entry'!AO344, CFV_Tbl[CF Code], 0)) ), "Field Not Required", INDEX(CFV_Tbl[CF Description], MATCH('9.3 MAL- Bus Facilities Entry'!AO344, CFV_Tbl[CF Code], 0)) )</f>
        <v>Field Not Required</v>
      </c>
      <c r="AS344" s="243" t="e" cm="1">
        <f t="array" ref="AS344">INDEX('Custom Field Tbl'!$N$5:$N$446, MATCH('9.3 MAL- Bus Facilities Entry'!$Q344 &amp; '9.3 MAL- Bus Facilities Entry'!AS$3, 'Custom Field Tbl'!$M$5:$M$446 &amp; 'Custom Field Tbl'!$O$5:$O$446, 0 ))</f>
        <v>#N/A</v>
      </c>
      <c r="AT344" s="143" t="str">
        <f>IF(ISNA(INDEX(CFV_Tbl[CF Description], MATCH('9.3 MAL- Bus Facilities Entry'!AS344, CFV_Tbl[CF Code], 0)) ), "Field Not Required", INDEX(CFV_Tbl[CF Description], MATCH('9.3 MAL- Bus Facilities Entry'!AS344, CFV_Tbl[CF Code], 0)) )</f>
        <v>Field Not Required</v>
      </c>
      <c r="AW344" s="243" t="e" cm="1">
        <f t="array" ref="AW344">INDEX('Custom Field Tbl'!$N$5:$N$446, MATCH('9.3 MAL- Bus Facilities Entry'!$Q344 &amp; '9.3 MAL- Bus Facilities Entry'!AW$3, 'Custom Field Tbl'!$M$5:$M$446 &amp; 'Custom Field Tbl'!$O$5:$O$446, 0 ))</f>
        <v>#N/A</v>
      </c>
      <c r="AX344" s="143" t="str">
        <f>IF(ISNA(INDEX(CFV_Tbl[CF Description], MATCH('9.3 MAL- Bus Facilities Entry'!AW344, CFV_Tbl[CF Code], 0)) ), "Field Not Required", INDEX(CFV_Tbl[CF Description], MATCH('9.3 MAL- Bus Facilities Entry'!AW344, CFV_Tbl[CF Code], 0)) )</f>
        <v>Field Not Required</v>
      </c>
      <c r="BA344" s="243" t="e" cm="1">
        <f t="array" ref="BA344">INDEX('Custom Field Tbl'!$N$5:$N$446, MATCH('9.3 MAL- Bus Facilities Entry'!$Q344 &amp; '9.3 MAL- Bus Facilities Entry'!BA$3, 'Custom Field Tbl'!$M$5:$M$446 &amp; 'Custom Field Tbl'!$O$5:$O$446, 0 ))</f>
        <v>#N/A</v>
      </c>
      <c r="BB344" s="143" t="str">
        <f>IF(ISNA(INDEX(CFV_Tbl[CF Description], MATCH('9.3 MAL- Bus Facilities Entry'!BA344, CFV_Tbl[CF Code], 0)) ), "Field Not Required", INDEX(CFV_Tbl[CF Description], MATCH('9.3 MAL- Bus Facilities Entry'!BA344, CFV_Tbl[CF Code], 0)) )</f>
        <v>Field Not Required</v>
      </c>
      <c r="BE344" s="243" t="e" cm="1">
        <f t="array" ref="BE344">INDEX('Custom Field Tbl'!$N$5:$N$446, MATCH('9.3 MAL- Bus Facilities Entry'!$Q344 &amp; '9.3 MAL- Bus Facilities Entry'!BE$3, 'Custom Field Tbl'!$M$5:$M$446 &amp; 'Custom Field Tbl'!$O$5:$O$446, 0 ))</f>
        <v>#N/A</v>
      </c>
      <c r="BF344" s="143" t="str">
        <f>IF(ISNA(INDEX(CFV_Tbl[CF Description], MATCH('9.3 MAL- Bus Facilities Entry'!BE344, CFV_Tbl[CF Code], 0)) ), "Field Not Required", INDEX(CFV_Tbl[CF Description], MATCH('9.3 MAL- Bus Facilities Entry'!BE344, CFV_Tbl[CF Code], 0)) )</f>
        <v>Field Not Required</v>
      </c>
      <c r="BI344" s="239"/>
      <c r="BJ344" s="243" t="e">
        <f>INDEX(Mnemonic[Code], MATCH('9.3 MAL- Bus Facilities Entry'!BS344, Mnemonic[Description], 0))</f>
        <v>#N/A</v>
      </c>
      <c r="BK344" s="243" t="e">
        <f>INDEX(Mnemonic[Code], MATCH('9.3 MAL- Bus Facilities Entry'!BT344, Mnemonic[Description], 0))</f>
        <v>#N/A</v>
      </c>
      <c r="BL344" s="243" t="e">
        <f>IF(ISNA(INDEX(Mnemonic[Code], MATCH( '9.3 MAL- Bus Facilities Entry'!BU344, Mnemonic[Description], 0)) ),  INDEX(Mnemonic[Code], MATCH( LEFT('9.3 MAL- Bus Facilities Entry'!BU344, LEN(BU344)-2), Mnemonic[Description], 0)),  INDEX(Mnemonic[Code], MATCH( '9.3 MAL- Bus Facilities Entry'!BU344, Mnemonic[Description], 0)) )</f>
        <v>#VALUE!</v>
      </c>
      <c r="BM344" s="243" t="e">
        <f>IF(ISNA(INDEX(Mnemonic[Code], MATCH( '9.3 MAL- Bus Facilities Entry'!BV344, Mnemonic[Description], 0)) ),  INDEX(Mnemonic[Code], MATCH( LEFT('9.3 MAL- Bus Facilities Entry'!BV344, LEN(BV344)-2), Mnemonic[Description], 0)),  INDEX(Mnemonic[Code], MATCH( '9.3 MAL- Bus Facilities Entry'!BV344, Mnemonic[Description], 0)) )</f>
        <v>#VALUE!</v>
      </c>
      <c r="BN344" s="243" t="e">
        <f>IF(ISNA(INDEX(Mnemonic[Code], MATCH( '9.3 MAL- Bus Facilities Entry'!BW344, Mnemonic[Description], 0)) ),  INDEX(Mnemonic[Code], MATCH( LEFT('9.3 MAL- Bus Facilities Entry'!BW344, LEN(BW344)-1), Mnemonic[Description], 0)),  INDEX(Mnemonic[Code], MATCH( '9.3 MAL- Bus Facilities Entry'!BW344, Mnemonic[Description], 0)) )</f>
        <v>#VALUE!</v>
      </c>
      <c r="BO344" s="243" t="e">
        <f>IF(ISNA(INDEX(Mnemonic[Code], MATCH( '9.3 MAL- Bus Facilities Entry'!BX344, Mnemonic[Description], 0)) ),  INDEX(Mnemonic[Code], MATCH( LEFT('9.3 MAL- Bus Facilities Entry'!BX344, LEN(BX344)-1), Mnemonic[Description], 0)),  INDEX(Mnemonic[Code], MATCH( '9.3 MAL- Bus Facilities Entry'!BX344, Mnemonic[Description], 0)) )</f>
        <v>#VALUE!</v>
      </c>
      <c r="BP344" s="243" t="e">
        <f t="shared" si="52"/>
        <v>#N/A</v>
      </c>
      <c r="BQ344" s="243" t="e">
        <f t="shared" si="49"/>
        <v>#N/A</v>
      </c>
      <c r="BR344" s="243" t="e">
        <f t="shared" si="53"/>
        <v>#VALUE!</v>
      </c>
      <c r="BS344" s="245"/>
      <c r="BT344" s="245"/>
      <c r="BU344" s="244"/>
      <c r="BV344" s="244"/>
      <c r="BW344" s="244"/>
      <c r="BX344" s="244"/>
      <c r="BZ344" s="239"/>
      <c r="CA344" s="246" t="e">
        <f>INDEX('MAL-OTHERLOOKUPS'!$ES$4:$ES$56, MATCH('9.3 MAL- Bus Facilities Entry'!CE344, 'MAL-OTHERLOOKUPS'!$ET$4:$ET$56, 0))</f>
        <v>#N/A</v>
      </c>
      <c r="CB344" s="247" t="str">
        <f t="shared" si="54"/>
        <v>L--</v>
      </c>
      <c r="CC344" s="247"/>
      <c r="CD344" s="240"/>
      <c r="CE344" s="240"/>
      <c r="CF344" s="240"/>
      <c r="CG344" s="248"/>
      <c r="CH344" s="240"/>
      <c r="CI344" s="240"/>
      <c r="CJ344" s="249" t="s">
        <v>11299</v>
      </c>
      <c r="CK344" s="249" t="s">
        <v>11299</v>
      </c>
      <c r="CL344" s="250" t="e">
        <v>#N/A</v>
      </c>
      <c r="CM344" s="239"/>
      <c r="CN344" s="251">
        <v>0</v>
      </c>
      <c r="CP344" s="251" t="str">
        <f t="shared" si="55"/>
        <v>0-</v>
      </c>
      <c r="CR344" s="252" t="str">
        <f t="shared" si="50"/>
        <v xml:space="preserve">; ; </v>
      </c>
      <c r="CS344" s="252" t="str">
        <f t="shared" si="51"/>
        <v xml:space="preserve">; ; </v>
      </c>
      <c r="CT344" s="425"/>
      <c r="CU344" s="252" t="e">
        <v>#REF!</v>
      </c>
      <c r="CX344" s="239"/>
      <c r="CY344" s="240"/>
      <c r="CZ344" s="240"/>
      <c r="DA344" s="240"/>
      <c r="DB344" s="239"/>
      <c r="DD344" s="240"/>
      <c r="DE344" s="239"/>
      <c r="DF344" s="253"/>
      <c r="DH344" s="472"/>
      <c r="DI344" s="497"/>
      <c r="DJ344" s="254"/>
      <c r="DK344" s="239"/>
    </row>
    <row r="345" spans="2:115" ht="14.5" x14ac:dyDescent="0.35">
      <c r="B345" s="239"/>
      <c r="C345" s="240"/>
      <c r="D345" s="240"/>
      <c r="E345" s="240"/>
      <c r="F345" s="240"/>
      <c r="G345" s="239"/>
      <c r="H345" s="240"/>
      <c r="J345" s="241"/>
      <c r="K345" s="241"/>
      <c r="M345" s="473"/>
      <c r="O345" s="239"/>
      <c r="Q345" s="143" t="e">
        <f>INDEX(AssetClass[Asset Class], MATCH('9.3 MAL- Bus Facilities Entry'!P345, AssetClass[Class Description], 0))</f>
        <v>#N/A</v>
      </c>
      <c r="R345" s="143"/>
      <c r="S345" s="242"/>
      <c r="T345" s="239"/>
      <c r="U345" s="243" t="e" cm="1">
        <f t="array" ref="U345">INDEX('Custom Field Tbl'!$N$5:$N$446, MATCH('9.3 MAL- Bus Facilities Entry'!$Q345 &amp; '9.3 MAL- Bus Facilities Entry'!U$3, 'Custom Field Tbl'!$M$5:$M$446 &amp; 'Custom Field Tbl'!$O$5:$O$446, 0 ))</f>
        <v>#N/A</v>
      </c>
      <c r="V345" s="143" t="str">
        <f>IF(ISNA(INDEX(CFV_Tbl[CF Description], MATCH('9.3 MAL- Bus Facilities Entry'!U345, CFV_Tbl[CF Code], 0)) ), "Field Not Required", INDEX(CFV_Tbl[CF Description], MATCH('9.3 MAL- Bus Facilities Entry'!U345, CFV_Tbl[CF Code], 0)) )</f>
        <v>Field Not Required</v>
      </c>
      <c r="Y345" s="243" t="e" cm="1">
        <f t="array" ref="Y345">INDEX('Custom Field Tbl'!$N$5:$N$446, MATCH('9.3 MAL- Bus Facilities Entry'!$Q345 &amp; '9.3 MAL- Bus Facilities Entry'!Y$3, 'Custom Field Tbl'!$M$5:$M$446 &amp; 'Custom Field Tbl'!$O$5:$O$446, 0 ))</f>
        <v>#N/A</v>
      </c>
      <c r="Z345" s="143" t="str">
        <f>IF(ISNA(INDEX(CFV_Tbl[CF Description], MATCH('9.3 MAL- Bus Facilities Entry'!Y345, CFV_Tbl[CF Code], 0)) ), "Field Not Required", INDEX(CFV_Tbl[CF Description], MATCH('9.3 MAL- Bus Facilities Entry'!Y345, CFV_Tbl[CF Code], 0)) )</f>
        <v>Field Not Required</v>
      </c>
      <c r="AC345" s="243" t="e" cm="1">
        <f t="array" ref="AC345">INDEX('Custom Field Tbl'!$N$5:$N$446, MATCH('9.3 MAL- Bus Facilities Entry'!$Q345 &amp; '9.3 MAL- Bus Facilities Entry'!AC$3, 'Custom Field Tbl'!$M$5:$M$446 &amp; 'Custom Field Tbl'!$O$5:$O$446, 0 ))</f>
        <v>#N/A</v>
      </c>
      <c r="AD345" s="143" t="str">
        <f>IF(ISNA(INDEX(CFV_Tbl[CF Description], MATCH('9.3 MAL- Bus Facilities Entry'!AC345, CFV_Tbl[CF Code], 0)) ), "Field Not Required", INDEX(CFV_Tbl[CF Description], MATCH('9.3 MAL- Bus Facilities Entry'!AC345, CFV_Tbl[CF Code], 0)) )</f>
        <v>Field Not Required</v>
      </c>
      <c r="AG345" s="243" t="e" cm="1">
        <f t="array" ref="AG345">INDEX('Custom Field Tbl'!$N$5:$N$446, MATCH('9.3 MAL- Bus Facilities Entry'!$Q345 &amp; '9.3 MAL- Bus Facilities Entry'!AG$3, 'Custom Field Tbl'!$M$5:$M$446 &amp; 'Custom Field Tbl'!$O$5:$O$446, 0 ))</f>
        <v>#N/A</v>
      </c>
      <c r="AH345" s="143" t="str">
        <f>IF(ISNA(INDEX(CFV_Tbl[CF Description], MATCH('9.3 MAL- Bus Facilities Entry'!AG345, CFV_Tbl[CF Code], 0)) ), "Field Not Required", INDEX(CFV_Tbl[CF Description], MATCH('9.3 MAL- Bus Facilities Entry'!AG345, CFV_Tbl[CF Code], 0)) )</f>
        <v>Field Not Required</v>
      </c>
      <c r="AK345" s="243" t="e" cm="1">
        <f t="array" ref="AK345">INDEX('Custom Field Tbl'!$N$5:$N$446, MATCH('9.3 MAL- Bus Facilities Entry'!$Q345 &amp; '9.3 MAL- Bus Facilities Entry'!AK$3, 'Custom Field Tbl'!$M$5:$M$446 &amp; 'Custom Field Tbl'!$O$5:$O$446, 0 ))</f>
        <v>#N/A</v>
      </c>
      <c r="AL345" s="143" t="str">
        <f>IF(ISNA(INDEX(CFV_Tbl[CF Description], MATCH('9.3 MAL- Bus Facilities Entry'!AK345, CFV_Tbl[CF Code], 0)) ), "Field Not Required", INDEX(CFV_Tbl[CF Description], MATCH('9.3 MAL- Bus Facilities Entry'!AK345, CFV_Tbl[CF Code], 0)) )</f>
        <v>Field Not Required</v>
      </c>
      <c r="AO345" s="243" t="e" cm="1">
        <f t="array" ref="AO345">INDEX('Custom Field Tbl'!$N$5:$N$446, MATCH('9.3 MAL- Bus Facilities Entry'!$Q345 &amp; '9.3 MAL- Bus Facilities Entry'!AO$3, 'Custom Field Tbl'!$M$5:$M$446 &amp; 'Custom Field Tbl'!$O$5:$O$446, 0 ))</f>
        <v>#N/A</v>
      </c>
      <c r="AP345" s="143" t="str">
        <f>IF(ISNA(INDEX(CFV_Tbl[CF Description], MATCH('9.3 MAL- Bus Facilities Entry'!AO345, CFV_Tbl[CF Code], 0)) ), "Field Not Required", INDEX(CFV_Tbl[CF Description], MATCH('9.3 MAL- Bus Facilities Entry'!AO345, CFV_Tbl[CF Code], 0)) )</f>
        <v>Field Not Required</v>
      </c>
      <c r="AS345" s="243" t="e" cm="1">
        <f t="array" ref="AS345">INDEX('Custom Field Tbl'!$N$5:$N$446, MATCH('9.3 MAL- Bus Facilities Entry'!$Q345 &amp; '9.3 MAL- Bus Facilities Entry'!AS$3, 'Custom Field Tbl'!$M$5:$M$446 &amp; 'Custom Field Tbl'!$O$5:$O$446, 0 ))</f>
        <v>#N/A</v>
      </c>
      <c r="AT345" s="143" t="str">
        <f>IF(ISNA(INDEX(CFV_Tbl[CF Description], MATCH('9.3 MAL- Bus Facilities Entry'!AS345, CFV_Tbl[CF Code], 0)) ), "Field Not Required", INDEX(CFV_Tbl[CF Description], MATCH('9.3 MAL- Bus Facilities Entry'!AS345, CFV_Tbl[CF Code], 0)) )</f>
        <v>Field Not Required</v>
      </c>
      <c r="AW345" s="243" t="e" cm="1">
        <f t="array" ref="AW345">INDEX('Custom Field Tbl'!$N$5:$N$446, MATCH('9.3 MAL- Bus Facilities Entry'!$Q345 &amp; '9.3 MAL- Bus Facilities Entry'!AW$3, 'Custom Field Tbl'!$M$5:$M$446 &amp; 'Custom Field Tbl'!$O$5:$O$446, 0 ))</f>
        <v>#N/A</v>
      </c>
      <c r="AX345" s="143" t="str">
        <f>IF(ISNA(INDEX(CFV_Tbl[CF Description], MATCH('9.3 MAL- Bus Facilities Entry'!AW345, CFV_Tbl[CF Code], 0)) ), "Field Not Required", INDEX(CFV_Tbl[CF Description], MATCH('9.3 MAL- Bus Facilities Entry'!AW345, CFV_Tbl[CF Code], 0)) )</f>
        <v>Field Not Required</v>
      </c>
      <c r="BA345" s="243" t="e" cm="1">
        <f t="array" ref="BA345">INDEX('Custom Field Tbl'!$N$5:$N$446, MATCH('9.3 MAL- Bus Facilities Entry'!$Q345 &amp; '9.3 MAL- Bus Facilities Entry'!BA$3, 'Custom Field Tbl'!$M$5:$M$446 &amp; 'Custom Field Tbl'!$O$5:$O$446, 0 ))</f>
        <v>#N/A</v>
      </c>
      <c r="BB345" s="143" t="str">
        <f>IF(ISNA(INDEX(CFV_Tbl[CF Description], MATCH('9.3 MAL- Bus Facilities Entry'!BA345, CFV_Tbl[CF Code], 0)) ), "Field Not Required", INDEX(CFV_Tbl[CF Description], MATCH('9.3 MAL- Bus Facilities Entry'!BA345, CFV_Tbl[CF Code], 0)) )</f>
        <v>Field Not Required</v>
      </c>
      <c r="BE345" s="243" t="e" cm="1">
        <f t="array" ref="BE345">INDEX('Custom Field Tbl'!$N$5:$N$446, MATCH('9.3 MAL- Bus Facilities Entry'!$Q345 &amp; '9.3 MAL- Bus Facilities Entry'!BE$3, 'Custom Field Tbl'!$M$5:$M$446 &amp; 'Custom Field Tbl'!$O$5:$O$446, 0 ))</f>
        <v>#N/A</v>
      </c>
      <c r="BF345" s="143" t="str">
        <f>IF(ISNA(INDEX(CFV_Tbl[CF Description], MATCH('9.3 MAL- Bus Facilities Entry'!BE345, CFV_Tbl[CF Code], 0)) ), "Field Not Required", INDEX(CFV_Tbl[CF Description], MATCH('9.3 MAL- Bus Facilities Entry'!BE345, CFV_Tbl[CF Code], 0)) )</f>
        <v>Field Not Required</v>
      </c>
      <c r="BI345" s="239"/>
      <c r="BJ345" s="243" t="e">
        <f>INDEX(Mnemonic[Code], MATCH('9.3 MAL- Bus Facilities Entry'!BS345, Mnemonic[Description], 0))</f>
        <v>#N/A</v>
      </c>
      <c r="BK345" s="243" t="e">
        <f>INDEX(Mnemonic[Code], MATCH('9.3 MAL- Bus Facilities Entry'!BT345, Mnemonic[Description], 0))</f>
        <v>#N/A</v>
      </c>
      <c r="BL345" s="243" t="e">
        <f>IF(ISNA(INDEX(Mnemonic[Code], MATCH( '9.3 MAL- Bus Facilities Entry'!BU345, Mnemonic[Description], 0)) ),  INDEX(Mnemonic[Code], MATCH( LEFT('9.3 MAL- Bus Facilities Entry'!BU345, LEN(BU345)-2), Mnemonic[Description], 0)),  INDEX(Mnemonic[Code], MATCH( '9.3 MAL- Bus Facilities Entry'!BU345, Mnemonic[Description], 0)) )</f>
        <v>#VALUE!</v>
      </c>
      <c r="BM345" s="243" t="e">
        <f>IF(ISNA(INDEX(Mnemonic[Code], MATCH( '9.3 MAL- Bus Facilities Entry'!BV345, Mnemonic[Description], 0)) ),  INDEX(Mnemonic[Code], MATCH( LEFT('9.3 MAL- Bus Facilities Entry'!BV345, LEN(BV345)-2), Mnemonic[Description], 0)),  INDEX(Mnemonic[Code], MATCH( '9.3 MAL- Bus Facilities Entry'!BV345, Mnemonic[Description], 0)) )</f>
        <v>#VALUE!</v>
      </c>
      <c r="BN345" s="243" t="e">
        <f>IF(ISNA(INDEX(Mnemonic[Code], MATCH( '9.3 MAL- Bus Facilities Entry'!BW345, Mnemonic[Description], 0)) ),  INDEX(Mnemonic[Code], MATCH( LEFT('9.3 MAL- Bus Facilities Entry'!BW345, LEN(BW345)-1), Mnemonic[Description], 0)),  INDEX(Mnemonic[Code], MATCH( '9.3 MAL- Bus Facilities Entry'!BW345, Mnemonic[Description], 0)) )</f>
        <v>#VALUE!</v>
      </c>
      <c r="BO345" s="243" t="e">
        <f>IF(ISNA(INDEX(Mnemonic[Code], MATCH( '9.3 MAL- Bus Facilities Entry'!BX345, Mnemonic[Description], 0)) ),  INDEX(Mnemonic[Code], MATCH( LEFT('9.3 MAL- Bus Facilities Entry'!BX345, LEN(BX345)-1), Mnemonic[Description], 0)),  INDEX(Mnemonic[Code], MATCH( '9.3 MAL- Bus Facilities Entry'!BX345, Mnemonic[Description], 0)) )</f>
        <v>#VALUE!</v>
      </c>
      <c r="BP345" s="243" t="e">
        <f t="shared" si="52"/>
        <v>#N/A</v>
      </c>
      <c r="BQ345" s="243" t="e">
        <f t="shared" si="49"/>
        <v>#N/A</v>
      </c>
      <c r="BR345" s="243" t="e">
        <f t="shared" si="53"/>
        <v>#VALUE!</v>
      </c>
      <c r="BS345" s="245"/>
      <c r="BT345" s="245"/>
      <c r="BU345" s="244"/>
      <c r="BV345" s="244"/>
      <c r="BW345" s="244"/>
      <c r="BX345" s="244"/>
      <c r="BZ345" s="239"/>
      <c r="CA345" s="246" t="e">
        <f>INDEX('MAL-OTHERLOOKUPS'!$ES$4:$ES$56, MATCH('9.3 MAL- Bus Facilities Entry'!CE345, 'MAL-OTHERLOOKUPS'!$ET$4:$ET$56, 0))</f>
        <v>#N/A</v>
      </c>
      <c r="CB345" s="247" t="str">
        <f t="shared" si="54"/>
        <v>L--</v>
      </c>
      <c r="CC345" s="247"/>
      <c r="CD345" s="240"/>
      <c r="CE345" s="240"/>
      <c r="CF345" s="240"/>
      <c r="CG345" s="248"/>
      <c r="CH345" s="240"/>
      <c r="CI345" s="240"/>
      <c r="CJ345" s="249" t="s">
        <v>11299</v>
      </c>
      <c r="CK345" s="249" t="s">
        <v>11299</v>
      </c>
      <c r="CL345" s="250" t="e">
        <v>#N/A</v>
      </c>
      <c r="CM345" s="239"/>
      <c r="CN345" s="251">
        <v>0</v>
      </c>
      <c r="CP345" s="251" t="str">
        <f t="shared" si="55"/>
        <v>0-</v>
      </c>
      <c r="CR345" s="252" t="str">
        <f t="shared" si="50"/>
        <v xml:space="preserve">; ; </v>
      </c>
      <c r="CS345" s="252" t="str">
        <f t="shared" si="51"/>
        <v xml:space="preserve">; ; </v>
      </c>
      <c r="CT345" s="425"/>
      <c r="CU345" s="252" t="e">
        <v>#REF!</v>
      </c>
      <c r="CX345" s="239"/>
      <c r="CY345" s="240"/>
      <c r="CZ345" s="240"/>
      <c r="DA345" s="240"/>
      <c r="DB345" s="239"/>
      <c r="DD345" s="240"/>
      <c r="DE345" s="239"/>
      <c r="DF345" s="253"/>
      <c r="DH345" s="472"/>
      <c r="DI345" s="497"/>
      <c r="DJ345" s="254"/>
      <c r="DK345" s="239"/>
    </row>
    <row r="346" spans="2:115" ht="14.5" x14ac:dyDescent="0.35">
      <c r="B346" s="239"/>
      <c r="C346" s="240"/>
      <c r="D346" s="240"/>
      <c r="E346" s="240"/>
      <c r="F346" s="240"/>
      <c r="G346" s="239"/>
      <c r="H346" s="240"/>
      <c r="J346" s="241"/>
      <c r="K346" s="241"/>
      <c r="M346" s="473"/>
      <c r="O346" s="239"/>
      <c r="Q346" s="143" t="e">
        <f>INDEX(AssetClass[Asset Class], MATCH('9.3 MAL- Bus Facilities Entry'!P346, AssetClass[Class Description], 0))</f>
        <v>#N/A</v>
      </c>
      <c r="R346" s="143"/>
      <c r="S346" s="242"/>
      <c r="T346" s="239"/>
      <c r="U346" s="243" t="e" cm="1">
        <f t="array" ref="U346">INDEX('Custom Field Tbl'!$N$5:$N$446, MATCH('9.3 MAL- Bus Facilities Entry'!$Q346 &amp; '9.3 MAL- Bus Facilities Entry'!U$3, 'Custom Field Tbl'!$M$5:$M$446 &amp; 'Custom Field Tbl'!$O$5:$O$446, 0 ))</f>
        <v>#N/A</v>
      </c>
      <c r="V346" s="143" t="str">
        <f>IF(ISNA(INDEX(CFV_Tbl[CF Description], MATCH('9.3 MAL- Bus Facilities Entry'!U346, CFV_Tbl[CF Code], 0)) ), "Field Not Required", INDEX(CFV_Tbl[CF Description], MATCH('9.3 MAL- Bus Facilities Entry'!U346, CFV_Tbl[CF Code], 0)) )</f>
        <v>Field Not Required</v>
      </c>
      <c r="Y346" s="243" t="e" cm="1">
        <f t="array" ref="Y346">INDEX('Custom Field Tbl'!$N$5:$N$446, MATCH('9.3 MAL- Bus Facilities Entry'!$Q346 &amp; '9.3 MAL- Bus Facilities Entry'!Y$3, 'Custom Field Tbl'!$M$5:$M$446 &amp; 'Custom Field Tbl'!$O$5:$O$446, 0 ))</f>
        <v>#N/A</v>
      </c>
      <c r="Z346" s="143" t="str">
        <f>IF(ISNA(INDEX(CFV_Tbl[CF Description], MATCH('9.3 MAL- Bus Facilities Entry'!Y346, CFV_Tbl[CF Code], 0)) ), "Field Not Required", INDEX(CFV_Tbl[CF Description], MATCH('9.3 MAL- Bus Facilities Entry'!Y346, CFV_Tbl[CF Code], 0)) )</f>
        <v>Field Not Required</v>
      </c>
      <c r="AC346" s="243" t="e" cm="1">
        <f t="array" ref="AC346">INDEX('Custom Field Tbl'!$N$5:$N$446, MATCH('9.3 MAL- Bus Facilities Entry'!$Q346 &amp; '9.3 MAL- Bus Facilities Entry'!AC$3, 'Custom Field Tbl'!$M$5:$M$446 &amp; 'Custom Field Tbl'!$O$5:$O$446, 0 ))</f>
        <v>#N/A</v>
      </c>
      <c r="AD346" s="143" t="str">
        <f>IF(ISNA(INDEX(CFV_Tbl[CF Description], MATCH('9.3 MAL- Bus Facilities Entry'!AC346, CFV_Tbl[CF Code], 0)) ), "Field Not Required", INDEX(CFV_Tbl[CF Description], MATCH('9.3 MAL- Bus Facilities Entry'!AC346, CFV_Tbl[CF Code], 0)) )</f>
        <v>Field Not Required</v>
      </c>
      <c r="AG346" s="243" t="e" cm="1">
        <f t="array" ref="AG346">INDEX('Custom Field Tbl'!$N$5:$N$446, MATCH('9.3 MAL- Bus Facilities Entry'!$Q346 &amp; '9.3 MAL- Bus Facilities Entry'!AG$3, 'Custom Field Tbl'!$M$5:$M$446 &amp; 'Custom Field Tbl'!$O$5:$O$446, 0 ))</f>
        <v>#N/A</v>
      </c>
      <c r="AH346" s="143" t="str">
        <f>IF(ISNA(INDEX(CFV_Tbl[CF Description], MATCH('9.3 MAL- Bus Facilities Entry'!AG346, CFV_Tbl[CF Code], 0)) ), "Field Not Required", INDEX(CFV_Tbl[CF Description], MATCH('9.3 MAL- Bus Facilities Entry'!AG346, CFV_Tbl[CF Code], 0)) )</f>
        <v>Field Not Required</v>
      </c>
      <c r="AK346" s="243" t="e" cm="1">
        <f t="array" ref="AK346">INDEX('Custom Field Tbl'!$N$5:$N$446, MATCH('9.3 MAL- Bus Facilities Entry'!$Q346 &amp; '9.3 MAL- Bus Facilities Entry'!AK$3, 'Custom Field Tbl'!$M$5:$M$446 &amp; 'Custom Field Tbl'!$O$5:$O$446, 0 ))</f>
        <v>#N/A</v>
      </c>
      <c r="AL346" s="143" t="str">
        <f>IF(ISNA(INDEX(CFV_Tbl[CF Description], MATCH('9.3 MAL- Bus Facilities Entry'!AK346, CFV_Tbl[CF Code], 0)) ), "Field Not Required", INDEX(CFV_Tbl[CF Description], MATCH('9.3 MAL- Bus Facilities Entry'!AK346, CFV_Tbl[CF Code], 0)) )</f>
        <v>Field Not Required</v>
      </c>
      <c r="AO346" s="243" t="e" cm="1">
        <f t="array" ref="AO346">INDEX('Custom Field Tbl'!$N$5:$N$446, MATCH('9.3 MAL- Bus Facilities Entry'!$Q346 &amp; '9.3 MAL- Bus Facilities Entry'!AO$3, 'Custom Field Tbl'!$M$5:$M$446 &amp; 'Custom Field Tbl'!$O$5:$O$446, 0 ))</f>
        <v>#N/A</v>
      </c>
      <c r="AP346" s="143" t="str">
        <f>IF(ISNA(INDEX(CFV_Tbl[CF Description], MATCH('9.3 MAL- Bus Facilities Entry'!AO346, CFV_Tbl[CF Code], 0)) ), "Field Not Required", INDEX(CFV_Tbl[CF Description], MATCH('9.3 MAL- Bus Facilities Entry'!AO346, CFV_Tbl[CF Code], 0)) )</f>
        <v>Field Not Required</v>
      </c>
      <c r="AS346" s="243" t="e" cm="1">
        <f t="array" ref="AS346">INDEX('Custom Field Tbl'!$N$5:$N$446, MATCH('9.3 MAL- Bus Facilities Entry'!$Q346 &amp; '9.3 MAL- Bus Facilities Entry'!AS$3, 'Custom Field Tbl'!$M$5:$M$446 &amp; 'Custom Field Tbl'!$O$5:$O$446, 0 ))</f>
        <v>#N/A</v>
      </c>
      <c r="AT346" s="143" t="str">
        <f>IF(ISNA(INDEX(CFV_Tbl[CF Description], MATCH('9.3 MAL- Bus Facilities Entry'!AS346, CFV_Tbl[CF Code], 0)) ), "Field Not Required", INDEX(CFV_Tbl[CF Description], MATCH('9.3 MAL- Bus Facilities Entry'!AS346, CFV_Tbl[CF Code], 0)) )</f>
        <v>Field Not Required</v>
      </c>
      <c r="AW346" s="243" t="e" cm="1">
        <f t="array" ref="AW346">INDEX('Custom Field Tbl'!$N$5:$N$446, MATCH('9.3 MAL- Bus Facilities Entry'!$Q346 &amp; '9.3 MAL- Bus Facilities Entry'!AW$3, 'Custom Field Tbl'!$M$5:$M$446 &amp; 'Custom Field Tbl'!$O$5:$O$446, 0 ))</f>
        <v>#N/A</v>
      </c>
      <c r="AX346" s="143" t="str">
        <f>IF(ISNA(INDEX(CFV_Tbl[CF Description], MATCH('9.3 MAL- Bus Facilities Entry'!AW346, CFV_Tbl[CF Code], 0)) ), "Field Not Required", INDEX(CFV_Tbl[CF Description], MATCH('9.3 MAL- Bus Facilities Entry'!AW346, CFV_Tbl[CF Code], 0)) )</f>
        <v>Field Not Required</v>
      </c>
      <c r="BA346" s="243" t="e" cm="1">
        <f t="array" ref="BA346">INDEX('Custom Field Tbl'!$N$5:$N$446, MATCH('9.3 MAL- Bus Facilities Entry'!$Q346 &amp; '9.3 MAL- Bus Facilities Entry'!BA$3, 'Custom Field Tbl'!$M$5:$M$446 &amp; 'Custom Field Tbl'!$O$5:$O$446, 0 ))</f>
        <v>#N/A</v>
      </c>
      <c r="BB346" s="143" t="str">
        <f>IF(ISNA(INDEX(CFV_Tbl[CF Description], MATCH('9.3 MAL- Bus Facilities Entry'!BA346, CFV_Tbl[CF Code], 0)) ), "Field Not Required", INDEX(CFV_Tbl[CF Description], MATCH('9.3 MAL- Bus Facilities Entry'!BA346, CFV_Tbl[CF Code], 0)) )</f>
        <v>Field Not Required</v>
      </c>
      <c r="BE346" s="243" t="e" cm="1">
        <f t="array" ref="BE346">INDEX('Custom Field Tbl'!$N$5:$N$446, MATCH('9.3 MAL- Bus Facilities Entry'!$Q346 &amp; '9.3 MAL- Bus Facilities Entry'!BE$3, 'Custom Field Tbl'!$M$5:$M$446 &amp; 'Custom Field Tbl'!$O$5:$O$446, 0 ))</f>
        <v>#N/A</v>
      </c>
      <c r="BF346" s="143" t="str">
        <f>IF(ISNA(INDEX(CFV_Tbl[CF Description], MATCH('9.3 MAL- Bus Facilities Entry'!BE346, CFV_Tbl[CF Code], 0)) ), "Field Not Required", INDEX(CFV_Tbl[CF Description], MATCH('9.3 MAL- Bus Facilities Entry'!BE346, CFV_Tbl[CF Code], 0)) )</f>
        <v>Field Not Required</v>
      </c>
      <c r="BI346" s="239"/>
      <c r="BJ346" s="243" t="e">
        <f>INDEX(Mnemonic[Code], MATCH('9.3 MAL- Bus Facilities Entry'!BS346, Mnemonic[Description], 0))</f>
        <v>#N/A</v>
      </c>
      <c r="BK346" s="243" t="e">
        <f>INDEX(Mnemonic[Code], MATCH('9.3 MAL- Bus Facilities Entry'!BT346, Mnemonic[Description], 0))</f>
        <v>#N/A</v>
      </c>
      <c r="BL346" s="243" t="e">
        <f>IF(ISNA(INDEX(Mnemonic[Code], MATCH( '9.3 MAL- Bus Facilities Entry'!BU346, Mnemonic[Description], 0)) ),  INDEX(Mnemonic[Code], MATCH( LEFT('9.3 MAL- Bus Facilities Entry'!BU346, LEN(BU346)-2), Mnemonic[Description], 0)),  INDEX(Mnemonic[Code], MATCH( '9.3 MAL- Bus Facilities Entry'!BU346, Mnemonic[Description], 0)) )</f>
        <v>#VALUE!</v>
      </c>
      <c r="BM346" s="243" t="e">
        <f>IF(ISNA(INDEX(Mnemonic[Code], MATCH( '9.3 MAL- Bus Facilities Entry'!BV346, Mnemonic[Description], 0)) ),  INDEX(Mnemonic[Code], MATCH( LEFT('9.3 MAL- Bus Facilities Entry'!BV346, LEN(BV346)-2), Mnemonic[Description], 0)),  INDEX(Mnemonic[Code], MATCH( '9.3 MAL- Bus Facilities Entry'!BV346, Mnemonic[Description], 0)) )</f>
        <v>#VALUE!</v>
      </c>
      <c r="BN346" s="243" t="e">
        <f>IF(ISNA(INDEX(Mnemonic[Code], MATCH( '9.3 MAL- Bus Facilities Entry'!BW346, Mnemonic[Description], 0)) ),  INDEX(Mnemonic[Code], MATCH( LEFT('9.3 MAL- Bus Facilities Entry'!BW346, LEN(BW346)-1), Mnemonic[Description], 0)),  INDEX(Mnemonic[Code], MATCH( '9.3 MAL- Bus Facilities Entry'!BW346, Mnemonic[Description], 0)) )</f>
        <v>#VALUE!</v>
      </c>
      <c r="BO346" s="243" t="e">
        <f>IF(ISNA(INDEX(Mnemonic[Code], MATCH( '9.3 MAL- Bus Facilities Entry'!BX346, Mnemonic[Description], 0)) ),  INDEX(Mnemonic[Code], MATCH( LEFT('9.3 MAL- Bus Facilities Entry'!BX346, LEN(BX346)-1), Mnemonic[Description], 0)),  INDEX(Mnemonic[Code], MATCH( '9.3 MAL- Bus Facilities Entry'!BX346, Mnemonic[Description], 0)) )</f>
        <v>#VALUE!</v>
      </c>
      <c r="BP346" s="243" t="e">
        <f t="shared" si="52"/>
        <v>#N/A</v>
      </c>
      <c r="BQ346" s="243" t="e">
        <f t="shared" si="49"/>
        <v>#N/A</v>
      </c>
      <c r="BR346" s="243" t="e">
        <f t="shared" si="53"/>
        <v>#VALUE!</v>
      </c>
      <c r="BS346" s="245"/>
      <c r="BT346" s="245"/>
      <c r="BU346" s="244"/>
      <c r="BV346" s="244"/>
      <c r="BW346" s="244"/>
      <c r="BX346" s="244"/>
      <c r="BZ346" s="239"/>
      <c r="CA346" s="246" t="e">
        <f>INDEX('MAL-OTHERLOOKUPS'!$ES$4:$ES$56, MATCH('9.3 MAL- Bus Facilities Entry'!CE346, 'MAL-OTHERLOOKUPS'!$ET$4:$ET$56, 0))</f>
        <v>#N/A</v>
      </c>
      <c r="CB346" s="247" t="str">
        <f t="shared" si="54"/>
        <v>L--</v>
      </c>
      <c r="CC346" s="247"/>
      <c r="CD346" s="240"/>
      <c r="CE346" s="240"/>
      <c r="CF346" s="240"/>
      <c r="CG346" s="248"/>
      <c r="CH346" s="240"/>
      <c r="CI346" s="240"/>
      <c r="CJ346" s="249" t="s">
        <v>11299</v>
      </c>
      <c r="CK346" s="249" t="s">
        <v>11299</v>
      </c>
      <c r="CL346" s="250" t="e">
        <v>#N/A</v>
      </c>
      <c r="CM346" s="239"/>
      <c r="CN346" s="251">
        <v>0</v>
      </c>
      <c r="CP346" s="251" t="str">
        <f t="shared" si="55"/>
        <v>0-</v>
      </c>
      <c r="CR346" s="252" t="str">
        <f t="shared" si="50"/>
        <v xml:space="preserve">; ; </v>
      </c>
      <c r="CS346" s="252" t="str">
        <f t="shared" si="51"/>
        <v xml:space="preserve">; ; </v>
      </c>
      <c r="CT346" s="425"/>
      <c r="CU346" s="252" t="e">
        <v>#REF!</v>
      </c>
      <c r="CX346" s="239"/>
      <c r="CY346" s="240"/>
      <c r="CZ346" s="240"/>
      <c r="DA346" s="240"/>
      <c r="DB346" s="239"/>
      <c r="DD346" s="240"/>
      <c r="DE346" s="239"/>
      <c r="DF346" s="253"/>
      <c r="DH346" s="472"/>
      <c r="DI346" s="497"/>
      <c r="DJ346" s="254"/>
      <c r="DK346" s="239"/>
    </row>
    <row r="347" spans="2:115" ht="14.5" x14ac:dyDescent="0.35">
      <c r="B347" s="239"/>
      <c r="C347" s="240"/>
      <c r="D347" s="240"/>
      <c r="E347" s="240"/>
      <c r="F347" s="240"/>
      <c r="G347" s="239"/>
      <c r="H347" s="240"/>
      <c r="J347" s="241"/>
      <c r="K347" s="241"/>
      <c r="M347" s="473"/>
      <c r="O347" s="239"/>
      <c r="Q347" s="143" t="e">
        <f>INDEX(AssetClass[Asset Class], MATCH('9.3 MAL- Bus Facilities Entry'!P347, AssetClass[Class Description], 0))</f>
        <v>#N/A</v>
      </c>
      <c r="R347" s="143"/>
      <c r="S347" s="242"/>
      <c r="T347" s="239"/>
      <c r="U347" s="243" t="e" cm="1">
        <f t="array" ref="U347">INDEX('Custom Field Tbl'!$N$5:$N$446, MATCH('9.3 MAL- Bus Facilities Entry'!$Q347 &amp; '9.3 MAL- Bus Facilities Entry'!U$3, 'Custom Field Tbl'!$M$5:$M$446 &amp; 'Custom Field Tbl'!$O$5:$O$446, 0 ))</f>
        <v>#N/A</v>
      </c>
      <c r="V347" s="143" t="str">
        <f>IF(ISNA(INDEX(CFV_Tbl[CF Description], MATCH('9.3 MAL- Bus Facilities Entry'!U347, CFV_Tbl[CF Code], 0)) ), "Field Not Required", INDEX(CFV_Tbl[CF Description], MATCH('9.3 MAL- Bus Facilities Entry'!U347, CFV_Tbl[CF Code], 0)) )</f>
        <v>Field Not Required</v>
      </c>
      <c r="Y347" s="243" t="e" cm="1">
        <f t="array" ref="Y347">INDEX('Custom Field Tbl'!$N$5:$N$446, MATCH('9.3 MAL- Bus Facilities Entry'!$Q347 &amp; '9.3 MAL- Bus Facilities Entry'!Y$3, 'Custom Field Tbl'!$M$5:$M$446 &amp; 'Custom Field Tbl'!$O$5:$O$446, 0 ))</f>
        <v>#N/A</v>
      </c>
      <c r="Z347" s="143" t="str">
        <f>IF(ISNA(INDEX(CFV_Tbl[CF Description], MATCH('9.3 MAL- Bus Facilities Entry'!Y347, CFV_Tbl[CF Code], 0)) ), "Field Not Required", INDEX(CFV_Tbl[CF Description], MATCH('9.3 MAL- Bus Facilities Entry'!Y347, CFV_Tbl[CF Code], 0)) )</f>
        <v>Field Not Required</v>
      </c>
      <c r="AC347" s="243" t="e" cm="1">
        <f t="array" ref="AC347">INDEX('Custom Field Tbl'!$N$5:$N$446, MATCH('9.3 MAL- Bus Facilities Entry'!$Q347 &amp; '9.3 MAL- Bus Facilities Entry'!AC$3, 'Custom Field Tbl'!$M$5:$M$446 &amp; 'Custom Field Tbl'!$O$5:$O$446, 0 ))</f>
        <v>#N/A</v>
      </c>
      <c r="AD347" s="143" t="str">
        <f>IF(ISNA(INDEX(CFV_Tbl[CF Description], MATCH('9.3 MAL- Bus Facilities Entry'!AC347, CFV_Tbl[CF Code], 0)) ), "Field Not Required", INDEX(CFV_Tbl[CF Description], MATCH('9.3 MAL- Bus Facilities Entry'!AC347, CFV_Tbl[CF Code], 0)) )</f>
        <v>Field Not Required</v>
      </c>
      <c r="AG347" s="243" t="e" cm="1">
        <f t="array" ref="AG347">INDEX('Custom Field Tbl'!$N$5:$N$446, MATCH('9.3 MAL- Bus Facilities Entry'!$Q347 &amp; '9.3 MAL- Bus Facilities Entry'!AG$3, 'Custom Field Tbl'!$M$5:$M$446 &amp; 'Custom Field Tbl'!$O$5:$O$446, 0 ))</f>
        <v>#N/A</v>
      </c>
      <c r="AH347" s="143" t="str">
        <f>IF(ISNA(INDEX(CFV_Tbl[CF Description], MATCH('9.3 MAL- Bus Facilities Entry'!AG347, CFV_Tbl[CF Code], 0)) ), "Field Not Required", INDEX(CFV_Tbl[CF Description], MATCH('9.3 MAL- Bus Facilities Entry'!AG347, CFV_Tbl[CF Code], 0)) )</f>
        <v>Field Not Required</v>
      </c>
      <c r="AK347" s="243" t="e" cm="1">
        <f t="array" ref="AK347">INDEX('Custom Field Tbl'!$N$5:$N$446, MATCH('9.3 MAL- Bus Facilities Entry'!$Q347 &amp; '9.3 MAL- Bus Facilities Entry'!AK$3, 'Custom Field Tbl'!$M$5:$M$446 &amp; 'Custom Field Tbl'!$O$5:$O$446, 0 ))</f>
        <v>#N/A</v>
      </c>
      <c r="AL347" s="143" t="str">
        <f>IF(ISNA(INDEX(CFV_Tbl[CF Description], MATCH('9.3 MAL- Bus Facilities Entry'!AK347, CFV_Tbl[CF Code], 0)) ), "Field Not Required", INDEX(CFV_Tbl[CF Description], MATCH('9.3 MAL- Bus Facilities Entry'!AK347, CFV_Tbl[CF Code], 0)) )</f>
        <v>Field Not Required</v>
      </c>
      <c r="AO347" s="243" t="e" cm="1">
        <f t="array" ref="AO347">INDEX('Custom Field Tbl'!$N$5:$N$446, MATCH('9.3 MAL- Bus Facilities Entry'!$Q347 &amp; '9.3 MAL- Bus Facilities Entry'!AO$3, 'Custom Field Tbl'!$M$5:$M$446 &amp; 'Custom Field Tbl'!$O$5:$O$446, 0 ))</f>
        <v>#N/A</v>
      </c>
      <c r="AP347" s="143" t="str">
        <f>IF(ISNA(INDEX(CFV_Tbl[CF Description], MATCH('9.3 MAL- Bus Facilities Entry'!AO347, CFV_Tbl[CF Code], 0)) ), "Field Not Required", INDEX(CFV_Tbl[CF Description], MATCH('9.3 MAL- Bus Facilities Entry'!AO347, CFV_Tbl[CF Code], 0)) )</f>
        <v>Field Not Required</v>
      </c>
      <c r="AS347" s="243" t="e" cm="1">
        <f t="array" ref="AS347">INDEX('Custom Field Tbl'!$N$5:$N$446, MATCH('9.3 MAL- Bus Facilities Entry'!$Q347 &amp; '9.3 MAL- Bus Facilities Entry'!AS$3, 'Custom Field Tbl'!$M$5:$M$446 &amp; 'Custom Field Tbl'!$O$5:$O$446, 0 ))</f>
        <v>#N/A</v>
      </c>
      <c r="AT347" s="143" t="str">
        <f>IF(ISNA(INDEX(CFV_Tbl[CF Description], MATCH('9.3 MAL- Bus Facilities Entry'!AS347, CFV_Tbl[CF Code], 0)) ), "Field Not Required", INDEX(CFV_Tbl[CF Description], MATCH('9.3 MAL- Bus Facilities Entry'!AS347, CFV_Tbl[CF Code], 0)) )</f>
        <v>Field Not Required</v>
      </c>
      <c r="AW347" s="243" t="e" cm="1">
        <f t="array" ref="AW347">INDEX('Custom Field Tbl'!$N$5:$N$446, MATCH('9.3 MAL- Bus Facilities Entry'!$Q347 &amp; '9.3 MAL- Bus Facilities Entry'!AW$3, 'Custom Field Tbl'!$M$5:$M$446 &amp; 'Custom Field Tbl'!$O$5:$O$446, 0 ))</f>
        <v>#N/A</v>
      </c>
      <c r="AX347" s="143" t="str">
        <f>IF(ISNA(INDEX(CFV_Tbl[CF Description], MATCH('9.3 MAL- Bus Facilities Entry'!AW347, CFV_Tbl[CF Code], 0)) ), "Field Not Required", INDEX(CFV_Tbl[CF Description], MATCH('9.3 MAL- Bus Facilities Entry'!AW347, CFV_Tbl[CF Code], 0)) )</f>
        <v>Field Not Required</v>
      </c>
      <c r="BA347" s="243" t="e" cm="1">
        <f t="array" ref="BA347">INDEX('Custom Field Tbl'!$N$5:$N$446, MATCH('9.3 MAL- Bus Facilities Entry'!$Q347 &amp; '9.3 MAL- Bus Facilities Entry'!BA$3, 'Custom Field Tbl'!$M$5:$M$446 &amp; 'Custom Field Tbl'!$O$5:$O$446, 0 ))</f>
        <v>#N/A</v>
      </c>
      <c r="BB347" s="143" t="str">
        <f>IF(ISNA(INDEX(CFV_Tbl[CF Description], MATCH('9.3 MAL- Bus Facilities Entry'!BA347, CFV_Tbl[CF Code], 0)) ), "Field Not Required", INDEX(CFV_Tbl[CF Description], MATCH('9.3 MAL- Bus Facilities Entry'!BA347, CFV_Tbl[CF Code], 0)) )</f>
        <v>Field Not Required</v>
      </c>
      <c r="BE347" s="243" t="e" cm="1">
        <f t="array" ref="BE347">INDEX('Custom Field Tbl'!$N$5:$N$446, MATCH('9.3 MAL- Bus Facilities Entry'!$Q347 &amp; '9.3 MAL- Bus Facilities Entry'!BE$3, 'Custom Field Tbl'!$M$5:$M$446 &amp; 'Custom Field Tbl'!$O$5:$O$446, 0 ))</f>
        <v>#N/A</v>
      </c>
      <c r="BF347" s="143" t="str">
        <f>IF(ISNA(INDEX(CFV_Tbl[CF Description], MATCH('9.3 MAL- Bus Facilities Entry'!BE347, CFV_Tbl[CF Code], 0)) ), "Field Not Required", INDEX(CFV_Tbl[CF Description], MATCH('9.3 MAL- Bus Facilities Entry'!BE347, CFV_Tbl[CF Code], 0)) )</f>
        <v>Field Not Required</v>
      </c>
      <c r="BI347" s="239"/>
      <c r="BJ347" s="243" t="e">
        <f>INDEX(Mnemonic[Code], MATCH('9.3 MAL- Bus Facilities Entry'!BS347, Mnemonic[Description], 0))</f>
        <v>#N/A</v>
      </c>
      <c r="BK347" s="243" t="e">
        <f>INDEX(Mnemonic[Code], MATCH('9.3 MAL- Bus Facilities Entry'!BT347, Mnemonic[Description], 0))</f>
        <v>#N/A</v>
      </c>
      <c r="BL347" s="243" t="e">
        <f>IF(ISNA(INDEX(Mnemonic[Code], MATCH( '9.3 MAL- Bus Facilities Entry'!BU347, Mnemonic[Description], 0)) ),  INDEX(Mnemonic[Code], MATCH( LEFT('9.3 MAL- Bus Facilities Entry'!BU347, LEN(BU347)-2), Mnemonic[Description], 0)),  INDEX(Mnemonic[Code], MATCH( '9.3 MAL- Bus Facilities Entry'!BU347, Mnemonic[Description], 0)) )</f>
        <v>#VALUE!</v>
      </c>
      <c r="BM347" s="243" t="e">
        <f>IF(ISNA(INDEX(Mnemonic[Code], MATCH( '9.3 MAL- Bus Facilities Entry'!BV347, Mnemonic[Description], 0)) ),  INDEX(Mnemonic[Code], MATCH( LEFT('9.3 MAL- Bus Facilities Entry'!BV347, LEN(BV347)-2), Mnemonic[Description], 0)),  INDEX(Mnemonic[Code], MATCH( '9.3 MAL- Bus Facilities Entry'!BV347, Mnemonic[Description], 0)) )</f>
        <v>#VALUE!</v>
      </c>
      <c r="BN347" s="243" t="e">
        <f>IF(ISNA(INDEX(Mnemonic[Code], MATCH( '9.3 MAL- Bus Facilities Entry'!BW347, Mnemonic[Description], 0)) ),  INDEX(Mnemonic[Code], MATCH( LEFT('9.3 MAL- Bus Facilities Entry'!BW347, LEN(BW347)-1), Mnemonic[Description], 0)),  INDEX(Mnemonic[Code], MATCH( '9.3 MAL- Bus Facilities Entry'!BW347, Mnemonic[Description], 0)) )</f>
        <v>#VALUE!</v>
      </c>
      <c r="BO347" s="243" t="e">
        <f>IF(ISNA(INDEX(Mnemonic[Code], MATCH( '9.3 MAL- Bus Facilities Entry'!BX347, Mnemonic[Description], 0)) ),  INDEX(Mnemonic[Code], MATCH( LEFT('9.3 MAL- Bus Facilities Entry'!BX347, LEN(BX347)-1), Mnemonic[Description], 0)),  INDEX(Mnemonic[Code], MATCH( '9.3 MAL- Bus Facilities Entry'!BX347, Mnemonic[Description], 0)) )</f>
        <v>#VALUE!</v>
      </c>
      <c r="BP347" s="243" t="e">
        <f t="shared" si="52"/>
        <v>#N/A</v>
      </c>
      <c r="BQ347" s="243" t="e">
        <f t="shared" si="49"/>
        <v>#N/A</v>
      </c>
      <c r="BR347" s="243" t="e">
        <f t="shared" si="53"/>
        <v>#VALUE!</v>
      </c>
      <c r="BS347" s="245"/>
      <c r="BT347" s="245"/>
      <c r="BU347" s="244"/>
      <c r="BV347" s="244"/>
      <c r="BW347" s="244"/>
      <c r="BX347" s="244"/>
      <c r="BZ347" s="239"/>
      <c r="CA347" s="246" t="e">
        <f>INDEX('MAL-OTHERLOOKUPS'!$ES$4:$ES$56, MATCH('9.3 MAL- Bus Facilities Entry'!CE347, 'MAL-OTHERLOOKUPS'!$ET$4:$ET$56, 0))</f>
        <v>#N/A</v>
      </c>
      <c r="CB347" s="247" t="str">
        <f t="shared" si="54"/>
        <v>L--</v>
      </c>
      <c r="CC347" s="247"/>
      <c r="CD347" s="240"/>
      <c r="CE347" s="240"/>
      <c r="CF347" s="240"/>
      <c r="CG347" s="248"/>
      <c r="CH347" s="240"/>
      <c r="CI347" s="240"/>
      <c r="CJ347" s="249" t="s">
        <v>11299</v>
      </c>
      <c r="CK347" s="249" t="s">
        <v>11299</v>
      </c>
      <c r="CL347" s="250" t="e">
        <v>#N/A</v>
      </c>
      <c r="CM347" s="239"/>
      <c r="CN347" s="251">
        <v>0</v>
      </c>
      <c r="CP347" s="251" t="str">
        <f t="shared" si="55"/>
        <v>0-</v>
      </c>
      <c r="CR347" s="252" t="str">
        <f t="shared" si="50"/>
        <v xml:space="preserve">; ; </v>
      </c>
      <c r="CS347" s="252" t="str">
        <f t="shared" si="51"/>
        <v xml:space="preserve">; ; </v>
      </c>
      <c r="CT347" s="425"/>
      <c r="CU347" s="252" t="e">
        <v>#REF!</v>
      </c>
      <c r="CX347" s="239"/>
      <c r="CY347" s="240"/>
      <c r="CZ347" s="240"/>
      <c r="DA347" s="240"/>
      <c r="DB347" s="239"/>
      <c r="DD347" s="240"/>
      <c r="DE347" s="239"/>
      <c r="DF347" s="253"/>
      <c r="DH347" s="472"/>
      <c r="DI347" s="497"/>
      <c r="DJ347" s="254"/>
      <c r="DK347" s="239"/>
    </row>
    <row r="348" spans="2:115" ht="14.5" x14ac:dyDescent="0.35">
      <c r="B348" s="239"/>
      <c r="C348" s="240"/>
      <c r="D348" s="240"/>
      <c r="E348" s="240"/>
      <c r="F348" s="240"/>
      <c r="G348" s="239"/>
      <c r="H348" s="240"/>
      <c r="J348" s="241"/>
      <c r="K348" s="241"/>
      <c r="M348" s="473"/>
      <c r="O348" s="239"/>
      <c r="Q348" s="143" t="e">
        <f>INDEX(AssetClass[Asset Class], MATCH('9.3 MAL- Bus Facilities Entry'!P348, AssetClass[Class Description], 0))</f>
        <v>#N/A</v>
      </c>
      <c r="R348" s="143"/>
      <c r="S348" s="242"/>
      <c r="T348" s="239"/>
      <c r="U348" s="243" t="e" cm="1">
        <f t="array" ref="U348">INDEX('Custom Field Tbl'!$N$5:$N$446, MATCH('9.3 MAL- Bus Facilities Entry'!$Q348 &amp; '9.3 MAL- Bus Facilities Entry'!U$3, 'Custom Field Tbl'!$M$5:$M$446 &amp; 'Custom Field Tbl'!$O$5:$O$446, 0 ))</f>
        <v>#N/A</v>
      </c>
      <c r="V348" s="143" t="str">
        <f>IF(ISNA(INDEX(CFV_Tbl[CF Description], MATCH('9.3 MAL- Bus Facilities Entry'!U348, CFV_Tbl[CF Code], 0)) ), "Field Not Required", INDEX(CFV_Tbl[CF Description], MATCH('9.3 MAL- Bus Facilities Entry'!U348, CFV_Tbl[CF Code], 0)) )</f>
        <v>Field Not Required</v>
      </c>
      <c r="Y348" s="243" t="e" cm="1">
        <f t="array" ref="Y348">INDEX('Custom Field Tbl'!$N$5:$N$446, MATCH('9.3 MAL- Bus Facilities Entry'!$Q348 &amp; '9.3 MAL- Bus Facilities Entry'!Y$3, 'Custom Field Tbl'!$M$5:$M$446 &amp; 'Custom Field Tbl'!$O$5:$O$446, 0 ))</f>
        <v>#N/A</v>
      </c>
      <c r="Z348" s="143" t="str">
        <f>IF(ISNA(INDEX(CFV_Tbl[CF Description], MATCH('9.3 MAL- Bus Facilities Entry'!Y348, CFV_Tbl[CF Code], 0)) ), "Field Not Required", INDEX(CFV_Tbl[CF Description], MATCH('9.3 MAL- Bus Facilities Entry'!Y348, CFV_Tbl[CF Code], 0)) )</f>
        <v>Field Not Required</v>
      </c>
      <c r="AC348" s="243" t="e" cm="1">
        <f t="array" ref="AC348">INDEX('Custom Field Tbl'!$N$5:$N$446, MATCH('9.3 MAL- Bus Facilities Entry'!$Q348 &amp; '9.3 MAL- Bus Facilities Entry'!AC$3, 'Custom Field Tbl'!$M$5:$M$446 &amp; 'Custom Field Tbl'!$O$5:$O$446, 0 ))</f>
        <v>#N/A</v>
      </c>
      <c r="AD348" s="143" t="str">
        <f>IF(ISNA(INDEX(CFV_Tbl[CF Description], MATCH('9.3 MAL- Bus Facilities Entry'!AC348, CFV_Tbl[CF Code], 0)) ), "Field Not Required", INDEX(CFV_Tbl[CF Description], MATCH('9.3 MAL- Bus Facilities Entry'!AC348, CFV_Tbl[CF Code], 0)) )</f>
        <v>Field Not Required</v>
      </c>
      <c r="AG348" s="243" t="e" cm="1">
        <f t="array" ref="AG348">INDEX('Custom Field Tbl'!$N$5:$N$446, MATCH('9.3 MAL- Bus Facilities Entry'!$Q348 &amp; '9.3 MAL- Bus Facilities Entry'!AG$3, 'Custom Field Tbl'!$M$5:$M$446 &amp; 'Custom Field Tbl'!$O$5:$O$446, 0 ))</f>
        <v>#N/A</v>
      </c>
      <c r="AH348" s="143" t="str">
        <f>IF(ISNA(INDEX(CFV_Tbl[CF Description], MATCH('9.3 MAL- Bus Facilities Entry'!AG348, CFV_Tbl[CF Code], 0)) ), "Field Not Required", INDEX(CFV_Tbl[CF Description], MATCH('9.3 MAL- Bus Facilities Entry'!AG348, CFV_Tbl[CF Code], 0)) )</f>
        <v>Field Not Required</v>
      </c>
      <c r="AK348" s="243" t="e" cm="1">
        <f t="array" ref="AK348">INDEX('Custom Field Tbl'!$N$5:$N$446, MATCH('9.3 MAL- Bus Facilities Entry'!$Q348 &amp; '9.3 MAL- Bus Facilities Entry'!AK$3, 'Custom Field Tbl'!$M$5:$M$446 &amp; 'Custom Field Tbl'!$O$5:$O$446, 0 ))</f>
        <v>#N/A</v>
      </c>
      <c r="AL348" s="143" t="str">
        <f>IF(ISNA(INDEX(CFV_Tbl[CF Description], MATCH('9.3 MAL- Bus Facilities Entry'!AK348, CFV_Tbl[CF Code], 0)) ), "Field Not Required", INDEX(CFV_Tbl[CF Description], MATCH('9.3 MAL- Bus Facilities Entry'!AK348, CFV_Tbl[CF Code], 0)) )</f>
        <v>Field Not Required</v>
      </c>
      <c r="AO348" s="243" t="e" cm="1">
        <f t="array" ref="AO348">INDEX('Custom Field Tbl'!$N$5:$N$446, MATCH('9.3 MAL- Bus Facilities Entry'!$Q348 &amp; '9.3 MAL- Bus Facilities Entry'!AO$3, 'Custom Field Tbl'!$M$5:$M$446 &amp; 'Custom Field Tbl'!$O$5:$O$446, 0 ))</f>
        <v>#N/A</v>
      </c>
      <c r="AP348" s="143" t="str">
        <f>IF(ISNA(INDEX(CFV_Tbl[CF Description], MATCH('9.3 MAL- Bus Facilities Entry'!AO348, CFV_Tbl[CF Code], 0)) ), "Field Not Required", INDEX(CFV_Tbl[CF Description], MATCH('9.3 MAL- Bus Facilities Entry'!AO348, CFV_Tbl[CF Code], 0)) )</f>
        <v>Field Not Required</v>
      </c>
      <c r="AS348" s="243" t="e" cm="1">
        <f t="array" ref="AS348">INDEX('Custom Field Tbl'!$N$5:$N$446, MATCH('9.3 MAL- Bus Facilities Entry'!$Q348 &amp; '9.3 MAL- Bus Facilities Entry'!AS$3, 'Custom Field Tbl'!$M$5:$M$446 &amp; 'Custom Field Tbl'!$O$5:$O$446, 0 ))</f>
        <v>#N/A</v>
      </c>
      <c r="AT348" s="143" t="str">
        <f>IF(ISNA(INDEX(CFV_Tbl[CF Description], MATCH('9.3 MAL- Bus Facilities Entry'!AS348, CFV_Tbl[CF Code], 0)) ), "Field Not Required", INDEX(CFV_Tbl[CF Description], MATCH('9.3 MAL- Bus Facilities Entry'!AS348, CFV_Tbl[CF Code], 0)) )</f>
        <v>Field Not Required</v>
      </c>
      <c r="AW348" s="243" t="e" cm="1">
        <f t="array" ref="AW348">INDEX('Custom Field Tbl'!$N$5:$N$446, MATCH('9.3 MAL- Bus Facilities Entry'!$Q348 &amp; '9.3 MAL- Bus Facilities Entry'!AW$3, 'Custom Field Tbl'!$M$5:$M$446 &amp; 'Custom Field Tbl'!$O$5:$O$446, 0 ))</f>
        <v>#N/A</v>
      </c>
      <c r="AX348" s="143" t="str">
        <f>IF(ISNA(INDEX(CFV_Tbl[CF Description], MATCH('9.3 MAL- Bus Facilities Entry'!AW348, CFV_Tbl[CF Code], 0)) ), "Field Not Required", INDEX(CFV_Tbl[CF Description], MATCH('9.3 MAL- Bus Facilities Entry'!AW348, CFV_Tbl[CF Code], 0)) )</f>
        <v>Field Not Required</v>
      </c>
      <c r="BA348" s="243" t="e" cm="1">
        <f t="array" ref="BA348">INDEX('Custom Field Tbl'!$N$5:$N$446, MATCH('9.3 MAL- Bus Facilities Entry'!$Q348 &amp; '9.3 MAL- Bus Facilities Entry'!BA$3, 'Custom Field Tbl'!$M$5:$M$446 &amp; 'Custom Field Tbl'!$O$5:$O$446, 0 ))</f>
        <v>#N/A</v>
      </c>
      <c r="BB348" s="143" t="str">
        <f>IF(ISNA(INDEX(CFV_Tbl[CF Description], MATCH('9.3 MAL- Bus Facilities Entry'!BA348, CFV_Tbl[CF Code], 0)) ), "Field Not Required", INDEX(CFV_Tbl[CF Description], MATCH('9.3 MAL- Bus Facilities Entry'!BA348, CFV_Tbl[CF Code], 0)) )</f>
        <v>Field Not Required</v>
      </c>
      <c r="BE348" s="243" t="e" cm="1">
        <f t="array" ref="BE348">INDEX('Custom Field Tbl'!$N$5:$N$446, MATCH('9.3 MAL- Bus Facilities Entry'!$Q348 &amp; '9.3 MAL- Bus Facilities Entry'!BE$3, 'Custom Field Tbl'!$M$5:$M$446 &amp; 'Custom Field Tbl'!$O$5:$O$446, 0 ))</f>
        <v>#N/A</v>
      </c>
      <c r="BF348" s="143" t="str">
        <f>IF(ISNA(INDEX(CFV_Tbl[CF Description], MATCH('9.3 MAL- Bus Facilities Entry'!BE348, CFV_Tbl[CF Code], 0)) ), "Field Not Required", INDEX(CFV_Tbl[CF Description], MATCH('9.3 MAL- Bus Facilities Entry'!BE348, CFV_Tbl[CF Code], 0)) )</f>
        <v>Field Not Required</v>
      </c>
      <c r="BI348" s="239"/>
      <c r="BJ348" s="243" t="e">
        <f>INDEX(Mnemonic[Code], MATCH('9.3 MAL- Bus Facilities Entry'!BS348, Mnemonic[Description], 0))</f>
        <v>#N/A</v>
      </c>
      <c r="BK348" s="243" t="e">
        <f>INDEX(Mnemonic[Code], MATCH('9.3 MAL- Bus Facilities Entry'!BT348, Mnemonic[Description], 0))</f>
        <v>#N/A</v>
      </c>
      <c r="BL348" s="243" t="e">
        <f>IF(ISNA(INDEX(Mnemonic[Code], MATCH( '9.3 MAL- Bus Facilities Entry'!BU348, Mnemonic[Description], 0)) ),  INDEX(Mnemonic[Code], MATCH( LEFT('9.3 MAL- Bus Facilities Entry'!BU348, LEN(BU348)-2), Mnemonic[Description], 0)),  INDEX(Mnemonic[Code], MATCH( '9.3 MAL- Bus Facilities Entry'!BU348, Mnemonic[Description], 0)) )</f>
        <v>#VALUE!</v>
      </c>
      <c r="BM348" s="243" t="e">
        <f>IF(ISNA(INDEX(Mnemonic[Code], MATCH( '9.3 MAL- Bus Facilities Entry'!BV348, Mnemonic[Description], 0)) ),  INDEX(Mnemonic[Code], MATCH( LEFT('9.3 MAL- Bus Facilities Entry'!BV348, LEN(BV348)-2), Mnemonic[Description], 0)),  INDEX(Mnemonic[Code], MATCH( '9.3 MAL- Bus Facilities Entry'!BV348, Mnemonic[Description], 0)) )</f>
        <v>#VALUE!</v>
      </c>
      <c r="BN348" s="243" t="e">
        <f>IF(ISNA(INDEX(Mnemonic[Code], MATCH( '9.3 MAL- Bus Facilities Entry'!BW348, Mnemonic[Description], 0)) ),  INDEX(Mnemonic[Code], MATCH( LEFT('9.3 MAL- Bus Facilities Entry'!BW348, LEN(BW348)-1), Mnemonic[Description], 0)),  INDEX(Mnemonic[Code], MATCH( '9.3 MAL- Bus Facilities Entry'!BW348, Mnemonic[Description], 0)) )</f>
        <v>#VALUE!</v>
      </c>
      <c r="BO348" s="243" t="e">
        <f>IF(ISNA(INDEX(Mnemonic[Code], MATCH( '9.3 MAL- Bus Facilities Entry'!BX348, Mnemonic[Description], 0)) ),  INDEX(Mnemonic[Code], MATCH( LEFT('9.3 MAL- Bus Facilities Entry'!BX348, LEN(BX348)-1), Mnemonic[Description], 0)),  INDEX(Mnemonic[Code], MATCH( '9.3 MAL- Bus Facilities Entry'!BX348, Mnemonic[Description], 0)) )</f>
        <v>#VALUE!</v>
      </c>
      <c r="BP348" s="243" t="e">
        <f t="shared" si="52"/>
        <v>#N/A</v>
      </c>
      <c r="BQ348" s="243" t="e">
        <f t="shared" si="49"/>
        <v>#N/A</v>
      </c>
      <c r="BR348" s="243" t="e">
        <f t="shared" si="53"/>
        <v>#VALUE!</v>
      </c>
      <c r="BS348" s="245"/>
      <c r="BT348" s="245"/>
      <c r="BU348" s="244"/>
      <c r="BV348" s="244"/>
      <c r="BW348" s="244"/>
      <c r="BX348" s="244"/>
      <c r="BZ348" s="239"/>
      <c r="CA348" s="246" t="e">
        <f>INDEX('MAL-OTHERLOOKUPS'!$ES$4:$ES$56, MATCH('9.3 MAL- Bus Facilities Entry'!CE348, 'MAL-OTHERLOOKUPS'!$ET$4:$ET$56, 0))</f>
        <v>#N/A</v>
      </c>
      <c r="CB348" s="247" t="str">
        <f t="shared" si="54"/>
        <v>L--</v>
      </c>
      <c r="CC348" s="247"/>
      <c r="CD348" s="240"/>
      <c r="CE348" s="240"/>
      <c r="CF348" s="240"/>
      <c r="CG348" s="248"/>
      <c r="CH348" s="240"/>
      <c r="CI348" s="240"/>
      <c r="CJ348" s="249" t="s">
        <v>11299</v>
      </c>
      <c r="CK348" s="249" t="s">
        <v>11299</v>
      </c>
      <c r="CL348" s="250" t="e">
        <v>#N/A</v>
      </c>
      <c r="CM348" s="239"/>
      <c r="CN348" s="251">
        <v>0</v>
      </c>
      <c r="CP348" s="251" t="str">
        <f t="shared" si="55"/>
        <v>0-</v>
      </c>
      <c r="CR348" s="252" t="str">
        <f t="shared" si="50"/>
        <v xml:space="preserve">; ; </v>
      </c>
      <c r="CS348" s="252" t="str">
        <f t="shared" si="51"/>
        <v xml:space="preserve">; ; </v>
      </c>
      <c r="CT348" s="425"/>
      <c r="CU348" s="252" t="e">
        <v>#REF!</v>
      </c>
      <c r="CX348" s="239"/>
      <c r="CY348" s="240"/>
      <c r="CZ348" s="240"/>
      <c r="DA348" s="240"/>
      <c r="DB348" s="239"/>
      <c r="DD348" s="240"/>
      <c r="DE348" s="239"/>
      <c r="DF348" s="253"/>
      <c r="DH348" s="472"/>
      <c r="DI348" s="497"/>
      <c r="DJ348" s="254"/>
      <c r="DK348" s="239"/>
    </row>
    <row r="349" spans="2:115" ht="14.5" x14ac:dyDescent="0.35">
      <c r="B349" s="239"/>
      <c r="C349" s="240"/>
      <c r="D349" s="240"/>
      <c r="E349" s="240"/>
      <c r="F349" s="240"/>
      <c r="G349" s="239"/>
      <c r="H349" s="240"/>
      <c r="J349" s="241"/>
      <c r="K349" s="241"/>
      <c r="M349" s="473"/>
      <c r="O349" s="239"/>
      <c r="Q349" s="143" t="e">
        <f>INDEX(AssetClass[Asset Class], MATCH('9.3 MAL- Bus Facilities Entry'!P349, AssetClass[Class Description], 0))</f>
        <v>#N/A</v>
      </c>
      <c r="R349" s="143"/>
      <c r="S349" s="242"/>
      <c r="T349" s="239"/>
      <c r="U349" s="243" t="e" cm="1">
        <f t="array" ref="U349">INDEX('Custom Field Tbl'!$N$5:$N$446, MATCH('9.3 MAL- Bus Facilities Entry'!$Q349 &amp; '9.3 MAL- Bus Facilities Entry'!U$3, 'Custom Field Tbl'!$M$5:$M$446 &amp; 'Custom Field Tbl'!$O$5:$O$446, 0 ))</f>
        <v>#N/A</v>
      </c>
      <c r="V349" s="143" t="str">
        <f>IF(ISNA(INDEX(CFV_Tbl[CF Description], MATCH('9.3 MAL- Bus Facilities Entry'!U349, CFV_Tbl[CF Code], 0)) ), "Field Not Required", INDEX(CFV_Tbl[CF Description], MATCH('9.3 MAL- Bus Facilities Entry'!U349, CFV_Tbl[CF Code], 0)) )</f>
        <v>Field Not Required</v>
      </c>
      <c r="Y349" s="243" t="e" cm="1">
        <f t="array" ref="Y349">INDEX('Custom Field Tbl'!$N$5:$N$446, MATCH('9.3 MAL- Bus Facilities Entry'!$Q349 &amp; '9.3 MAL- Bus Facilities Entry'!Y$3, 'Custom Field Tbl'!$M$5:$M$446 &amp; 'Custom Field Tbl'!$O$5:$O$446, 0 ))</f>
        <v>#N/A</v>
      </c>
      <c r="Z349" s="143" t="str">
        <f>IF(ISNA(INDEX(CFV_Tbl[CF Description], MATCH('9.3 MAL- Bus Facilities Entry'!Y349, CFV_Tbl[CF Code], 0)) ), "Field Not Required", INDEX(CFV_Tbl[CF Description], MATCH('9.3 MAL- Bus Facilities Entry'!Y349, CFV_Tbl[CF Code], 0)) )</f>
        <v>Field Not Required</v>
      </c>
      <c r="AC349" s="243" t="e" cm="1">
        <f t="array" ref="AC349">INDEX('Custom Field Tbl'!$N$5:$N$446, MATCH('9.3 MAL- Bus Facilities Entry'!$Q349 &amp; '9.3 MAL- Bus Facilities Entry'!AC$3, 'Custom Field Tbl'!$M$5:$M$446 &amp; 'Custom Field Tbl'!$O$5:$O$446, 0 ))</f>
        <v>#N/A</v>
      </c>
      <c r="AD349" s="143" t="str">
        <f>IF(ISNA(INDEX(CFV_Tbl[CF Description], MATCH('9.3 MAL- Bus Facilities Entry'!AC349, CFV_Tbl[CF Code], 0)) ), "Field Not Required", INDEX(CFV_Tbl[CF Description], MATCH('9.3 MAL- Bus Facilities Entry'!AC349, CFV_Tbl[CF Code], 0)) )</f>
        <v>Field Not Required</v>
      </c>
      <c r="AG349" s="243" t="e" cm="1">
        <f t="array" ref="AG349">INDEX('Custom Field Tbl'!$N$5:$N$446, MATCH('9.3 MAL- Bus Facilities Entry'!$Q349 &amp; '9.3 MAL- Bus Facilities Entry'!AG$3, 'Custom Field Tbl'!$M$5:$M$446 &amp; 'Custom Field Tbl'!$O$5:$O$446, 0 ))</f>
        <v>#N/A</v>
      </c>
      <c r="AH349" s="143" t="str">
        <f>IF(ISNA(INDEX(CFV_Tbl[CF Description], MATCH('9.3 MAL- Bus Facilities Entry'!AG349, CFV_Tbl[CF Code], 0)) ), "Field Not Required", INDEX(CFV_Tbl[CF Description], MATCH('9.3 MAL- Bus Facilities Entry'!AG349, CFV_Tbl[CF Code], 0)) )</f>
        <v>Field Not Required</v>
      </c>
      <c r="AK349" s="243" t="e" cm="1">
        <f t="array" ref="AK349">INDEX('Custom Field Tbl'!$N$5:$N$446, MATCH('9.3 MAL- Bus Facilities Entry'!$Q349 &amp; '9.3 MAL- Bus Facilities Entry'!AK$3, 'Custom Field Tbl'!$M$5:$M$446 &amp; 'Custom Field Tbl'!$O$5:$O$446, 0 ))</f>
        <v>#N/A</v>
      </c>
      <c r="AL349" s="143" t="str">
        <f>IF(ISNA(INDEX(CFV_Tbl[CF Description], MATCH('9.3 MAL- Bus Facilities Entry'!AK349, CFV_Tbl[CF Code], 0)) ), "Field Not Required", INDEX(CFV_Tbl[CF Description], MATCH('9.3 MAL- Bus Facilities Entry'!AK349, CFV_Tbl[CF Code], 0)) )</f>
        <v>Field Not Required</v>
      </c>
      <c r="AO349" s="243" t="e" cm="1">
        <f t="array" ref="AO349">INDEX('Custom Field Tbl'!$N$5:$N$446, MATCH('9.3 MAL- Bus Facilities Entry'!$Q349 &amp; '9.3 MAL- Bus Facilities Entry'!AO$3, 'Custom Field Tbl'!$M$5:$M$446 &amp; 'Custom Field Tbl'!$O$5:$O$446, 0 ))</f>
        <v>#N/A</v>
      </c>
      <c r="AP349" s="143" t="str">
        <f>IF(ISNA(INDEX(CFV_Tbl[CF Description], MATCH('9.3 MAL- Bus Facilities Entry'!AO349, CFV_Tbl[CF Code], 0)) ), "Field Not Required", INDEX(CFV_Tbl[CF Description], MATCH('9.3 MAL- Bus Facilities Entry'!AO349, CFV_Tbl[CF Code], 0)) )</f>
        <v>Field Not Required</v>
      </c>
      <c r="AS349" s="243" t="e" cm="1">
        <f t="array" ref="AS349">INDEX('Custom Field Tbl'!$N$5:$N$446, MATCH('9.3 MAL- Bus Facilities Entry'!$Q349 &amp; '9.3 MAL- Bus Facilities Entry'!AS$3, 'Custom Field Tbl'!$M$5:$M$446 &amp; 'Custom Field Tbl'!$O$5:$O$446, 0 ))</f>
        <v>#N/A</v>
      </c>
      <c r="AT349" s="143" t="str">
        <f>IF(ISNA(INDEX(CFV_Tbl[CF Description], MATCH('9.3 MAL- Bus Facilities Entry'!AS349, CFV_Tbl[CF Code], 0)) ), "Field Not Required", INDEX(CFV_Tbl[CF Description], MATCH('9.3 MAL- Bus Facilities Entry'!AS349, CFV_Tbl[CF Code], 0)) )</f>
        <v>Field Not Required</v>
      </c>
      <c r="AW349" s="243" t="e" cm="1">
        <f t="array" ref="AW349">INDEX('Custom Field Tbl'!$N$5:$N$446, MATCH('9.3 MAL- Bus Facilities Entry'!$Q349 &amp; '9.3 MAL- Bus Facilities Entry'!AW$3, 'Custom Field Tbl'!$M$5:$M$446 &amp; 'Custom Field Tbl'!$O$5:$O$446, 0 ))</f>
        <v>#N/A</v>
      </c>
      <c r="AX349" s="143" t="str">
        <f>IF(ISNA(INDEX(CFV_Tbl[CF Description], MATCH('9.3 MAL- Bus Facilities Entry'!AW349, CFV_Tbl[CF Code], 0)) ), "Field Not Required", INDEX(CFV_Tbl[CF Description], MATCH('9.3 MAL- Bus Facilities Entry'!AW349, CFV_Tbl[CF Code], 0)) )</f>
        <v>Field Not Required</v>
      </c>
      <c r="BA349" s="243" t="e" cm="1">
        <f t="array" ref="BA349">INDEX('Custom Field Tbl'!$N$5:$N$446, MATCH('9.3 MAL- Bus Facilities Entry'!$Q349 &amp; '9.3 MAL- Bus Facilities Entry'!BA$3, 'Custom Field Tbl'!$M$5:$M$446 &amp; 'Custom Field Tbl'!$O$5:$O$446, 0 ))</f>
        <v>#N/A</v>
      </c>
      <c r="BB349" s="143" t="str">
        <f>IF(ISNA(INDEX(CFV_Tbl[CF Description], MATCH('9.3 MAL- Bus Facilities Entry'!BA349, CFV_Tbl[CF Code], 0)) ), "Field Not Required", INDEX(CFV_Tbl[CF Description], MATCH('9.3 MAL- Bus Facilities Entry'!BA349, CFV_Tbl[CF Code], 0)) )</f>
        <v>Field Not Required</v>
      </c>
      <c r="BE349" s="243" t="e" cm="1">
        <f t="array" ref="BE349">INDEX('Custom Field Tbl'!$N$5:$N$446, MATCH('9.3 MAL- Bus Facilities Entry'!$Q349 &amp; '9.3 MAL- Bus Facilities Entry'!BE$3, 'Custom Field Tbl'!$M$5:$M$446 &amp; 'Custom Field Tbl'!$O$5:$O$446, 0 ))</f>
        <v>#N/A</v>
      </c>
      <c r="BF349" s="143" t="str">
        <f>IF(ISNA(INDEX(CFV_Tbl[CF Description], MATCH('9.3 MAL- Bus Facilities Entry'!BE349, CFV_Tbl[CF Code], 0)) ), "Field Not Required", INDEX(CFV_Tbl[CF Description], MATCH('9.3 MAL- Bus Facilities Entry'!BE349, CFV_Tbl[CF Code], 0)) )</f>
        <v>Field Not Required</v>
      </c>
      <c r="BI349" s="239"/>
      <c r="BJ349" s="243" t="e">
        <f>INDEX(Mnemonic[Code], MATCH('9.3 MAL- Bus Facilities Entry'!BS349, Mnemonic[Description], 0))</f>
        <v>#N/A</v>
      </c>
      <c r="BK349" s="243" t="e">
        <f>INDEX(Mnemonic[Code], MATCH('9.3 MAL- Bus Facilities Entry'!BT349, Mnemonic[Description], 0))</f>
        <v>#N/A</v>
      </c>
      <c r="BL349" s="243" t="e">
        <f>IF(ISNA(INDEX(Mnemonic[Code], MATCH( '9.3 MAL- Bus Facilities Entry'!BU349, Mnemonic[Description], 0)) ),  INDEX(Mnemonic[Code], MATCH( LEFT('9.3 MAL- Bus Facilities Entry'!BU349, LEN(BU349)-2), Mnemonic[Description], 0)),  INDEX(Mnemonic[Code], MATCH( '9.3 MAL- Bus Facilities Entry'!BU349, Mnemonic[Description], 0)) )</f>
        <v>#VALUE!</v>
      </c>
      <c r="BM349" s="243" t="e">
        <f>IF(ISNA(INDEX(Mnemonic[Code], MATCH( '9.3 MAL- Bus Facilities Entry'!BV349, Mnemonic[Description], 0)) ),  INDEX(Mnemonic[Code], MATCH( LEFT('9.3 MAL- Bus Facilities Entry'!BV349, LEN(BV349)-2), Mnemonic[Description], 0)),  INDEX(Mnemonic[Code], MATCH( '9.3 MAL- Bus Facilities Entry'!BV349, Mnemonic[Description], 0)) )</f>
        <v>#VALUE!</v>
      </c>
      <c r="BN349" s="243" t="e">
        <f>IF(ISNA(INDEX(Mnemonic[Code], MATCH( '9.3 MAL- Bus Facilities Entry'!BW349, Mnemonic[Description], 0)) ),  INDEX(Mnemonic[Code], MATCH( LEFT('9.3 MAL- Bus Facilities Entry'!BW349, LEN(BW349)-1), Mnemonic[Description], 0)),  INDEX(Mnemonic[Code], MATCH( '9.3 MAL- Bus Facilities Entry'!BW349, Mnemonic[Description], 0)) )</f>
        <v>#VALUE!</v>
      </c>
      <c r="BO349" s="243" t="e">
        <f>IF(ISNA(INDEX(Mnemonic[Code], MATCH( '9.3 MAL- Bus Facilities Entry'!BX349, Mnemonic[Description], 0)) ),  INDEX(Mnemonic[Code], MATCH( LEFT('9.3 MAL- Bus Facilities Entry'!BX349, LEN(BX349)-1), Mnemonic[Description], 0)),  INDEX(Mnemonic[Code], MATCH( '9.3 MAL- Bus Facilities Entry'!BX349, Mnemonic[Description], 0)) )</f>
        <v>#VALUE!</v>
      </c>
      <c r="BP349" s="243" t="e">
        <f t="shared" si="52"/>
        <v>#N/A</v>
      </c>
      <c r="BQ349" s="243" t="e">
        <f t="shared" si="49"/>
        <v>#N/A</v>
      </c>
      <c r="BR349" s="243" t="e">
        <f t="shared" si="53"/>
        <v>#VALUE!</v>
      </c>
      <c r="BS349" s="245"/>
      <c r="BT349" s="245"/>
      <c r="BU349" s="244"/>
      <c r="BV349" s="244"/>
      <c r="BW349" s="244"/>
      <c r="BX349" s="244"/>
      <c r="BZ349" s="239"/>
      <c r="CA349" s="246" t="e">
        <f>INDEX('MAL-OTHERLOOKUPS'!$ES$4:$ES$56, MATCH('9.3 MAL- Bus Facilities Entry'!CE349, 'MAL-OTHERLOOKUPS'!$ET$4:$ET$56, 0))</f>
        <v>#N/A</v>
      </c>
      <c r="CB349" s="247" t="str">
        <f t="shared" si="54"/>
        <v>L--</v>
      </c>
      <c r="CC349" s="247"/>
      <c r="CD349" s="240"/>
      <c r="CE349" s="240"/>
      <c r="CF349" s="240"/>
      <c r="CG349" s="248"/>
      <c r="CH349" s="240"/>
      <c r="CI349" s="240"/>
      <c r="CJ349" s="249" t="s">
        <v>11299</v>
      </c>
      <c r="CK349" s="249" t="s">
        <v>11299</v>
      </c>
      <c r="CL349" s="250" t="e">
        <v>#N/A</v>
      </c>
      <c r="CM349" s="239"/>
      <c r="CN349" s="251">
        <v>0</v>
      </c>
      <c r="CP349" s="251" t="str">
        <f t="shared" si="55"/>
        <v>0-</v>
      </c>
      <c r="CR349" s="252" t="str">
        <f t="shared" si="50"/>
        <v xml:space="preserve">; ; </v>
      </c>
      <c r="CS349" s="252" t="str">
        <f t="shared" si="51"/>
        <v xml:space="preserve">; ; </v>
      </c>
      <c r="CT349" s="425"/>
      <c r="CU349" s="252" t="e">
        <v>#REF!</v>
      </c>
      <c r="CX349" s="239"/>
      <c r="CY349" s="240"/>
      <c r="CZ349" s="240"/>
      <c r="DA349" s="240"/>
      <c r="DB349" s="239"/>
      <c r="DD349" s="240"/>
      <c r="DE349" s="239"/>
      <c r="DF349" s="253"/>
      <c r="DH349" s="472"/>
      <c r="DI349" s="497"/>
      <c r="DJ349" s="254"/>
      <c r="DK349" s="239"/>
    </row>
    <row r="350" spans="2:115" ht="14.5" x14ac:dyDescent="0.35">
      <c r="B350" s="239"/>
      <c r="C350" s="240"/>
      <c r="D350" s="240"/>
      <c r="E350" s="240"/>
      <c r="F350" s="240"/>
      <c r="G350" s="239"/>
      <c r="H350" s="240"/>
      <c r="J350" s="241"/>
      <c r="K350" s="241"/>
      <c r="M350" s="473"/>
      <c r="O350" s="239"/>
      <c r="Q350" s="143" t="e">
        <f>INDEX(AssetClass[Asset Class], MATCH('9.3 MAL- Bus Facilities Entry'!P350, AssetClass[Class Description], 0))</f>
        <v>#N/A</v>
      </c>
      <c r="R350" s="143"/>
      <c r="S350" s="242"/>
      <c r="T350" s="239"/>
      <c r="U350" s="243" t="e" cm="1">
        <f t="array" ref="U350">INDEX('Custom Field Tbl'!$N$5:$N$446, MATCH('9.3 MAL- Bus Facilities Entry'!$Q350 &amp; '9.3 MAL- Bus Facilities Entry'!U$3, 'Custom Field Tbl'!$M$5:$M$446 &amp; 'Custom Field Tbl'!$O$5:$O$446, 0 ))</f>
        <v>#N/A</v>
      </c>
      <c r="V350" s="143" t="str">
        <f>IF(ISNA(INDEX(CFV_Tbl[CF Description], MATCH('9.3 MAL- Bus Facilities Entry'!U350, CFV_Tbl[CF Code], 0)) ), "Field Not Required", INDEX(CFV_Tbl[CF Description], MATCH('9.3 MAL- Bus Facilities Entry'!U350, CFV_Tbl[CF Code], 0)) )</f>
        <v>Field Not Required</v>
      </c>
      <c r="Y350" s="243" t="e" cm="1">
        <f t="array" ref="Y350">INDEX('Custom Field Tbl'!$N$5:$N$446, MATCH('9.3 MAL- Bus Facilities Entry'!$Q350 &amp; '9.3 MAL- Bus Facilities Entry'!Y$3, 'Custom Field Tbl'!$M$5:$M$446 &amp; 'Custom Field Tbl'!$O$5:$O$446, 0 ))</f>
        <v>#N/A</v>
      </c>
      <c r="Z350" s="143" t="str">
        <f>IF(ISNA(INDEX(CFV_Tbl[CF Description], MATCH('9.3 MAL- Bus Facilities Entry'!Y350, CFV_Tbl[CF Code], 0)) ), "Field Not Required", INDEX(CFV_Tbl[CF Description], MATCH('9.3 MAL- Bus Facilities Entry'!Y350, CFV_Tbl[CF Code], 0)) )</f>
        <v>Field Not Required</v>
      </c>
      <c r="AC350" s="243" t="e" cm="1">
        <f t="array" ref="AC350">INDEX('Custom Field Tbl'!$N$5:$N$446, MATCH('9.3 MAL- Bus Facilities Entry'!$Q350 &amp; '9.3 MAL- Bus Facilities Entry'!AC$3, 'Custom Field Tbl'!$M$5:$M$446 &amp; 'Custom Field Tbl'!$O$5:$O$446, 0 ))</f>
        <v>#N/A</v>
      </c>
      <c r="AD350" s="143" t="str">
        <f>IF(ISNA(INDEX(CFV_Tbl[CF Description], MATCH('9.3 MAL- Bus Facilities Entry'!AC350, CFV_Tbl[CF Code], 0)) ), "Field Not Required", INDEX(CFV_Tbl[CF Description], MATCH('9.3 MAL- Bus Facilities Entry'!AC350, CFV_Tbl[CF Code], 0)) )</f>
        <v>Field Not Required</v>
      </c>
      <c r="AG350" s="243" t="e" cm="1">
        <f t="array" ref="AG350">INDEX('Custom Field Tbl'!$N$5:$N$446, MATCH('9.3 MAL- Bus Facilities Entry'!$Q350 &amp; '9.3 MAL- Bus Facilities Entry'!AG$3, 'Custom Field Tbl'!$M$5:$M$446 &amp; 'Custom Field Tbl'!$O$5:$O$446, 0 ))</f>
        <v>#N/A</v>
      </c>
      <c r="AH350" s="143" t="str">
        <f>IF(ISNA(INDEX(CFV_Tbl[CF Description], MATCH('9.3 MAL- Bus Facilities Entry'!AG350, CFV_Tbl[CF Code], 0)) ), "Field Not Required", INDEX(CFV_Tbl[CF Description], MATCH('9.3 MAL- Bus Facilities Entry'!AG350, CFV_Tbl[CF Code], 0)) )</f>
        <v>Field Not Required</v>
      </c>
      <c r="AK350" s="243" t="e" cm="1">
        <f t="array" ref="AK350">INDEX('Custom Field Tbl'!$N$5:$N$446, MATCH('9.3 MAL- Bus Facilities Entry'!$Q350 &amp; '9.3 MAL- Bus Facilities Entry'!AK$3, 'Custom Field Tbl'!$M$5:$M$446 &amp; 'Custom Field Tbl'!$O$5:$O$446, 0 ))</f>
        <v>#N/A</v>
      </c>
      <c r="AL350" s="143" t="str">
        <f>IF(ISNA(INDEX(CFV_Tbl[CF Description], MATCH('9.3 MAL- Bus Facilities Entry'!AK350, CFV_Tbl[CF Code], 0)) ), "Field Not Required", INDEX(CFV_Tbl[CF Description], MATCH('9.3 MAL- Bus Facilities Entry'!AK350, CFV_Tbl[CF Code], 0)) )</f>
        <v>Field Not Required</v>
      </c>
      <c r="AO350" s="243" t="e" cm="1">
        <f t="array" ref="AO350">INDEX('Custom Field Tbl'!$N$5:$N$446, MATCH('9.3 MAL- Bus Facilities Entry'!$Q350 &amp; '9.3 MAL- Bus Facilities Entry'!AO$3, 'Custom Field Tbl'!$M$5:$M$446 &amp; 'Custom Field Tbl'!$O$5:$O$446, 0 ))</f>
        <v>#N/A</v>
      </c>
      <c r="AP350" s="143" t="str">
        <f>IF(ISNA(INDEX(CFV_Tbl[CF Description], MATCH('9.3 MAL- Bus Facilities Entry'!AO350, CFV_Tbl[CF Code], 0)) ), "Field Not Required", INDEX(CFV_Tbl[CF Description], MATCH('9.3 MAL- Bus Facilities Entry'!AO350, CFV_Tbl[CF Code], 0)) )</f>
        <v>Field Not Required</v>
      </c>
      <c r="AS350" s="243" t="e" cm="1">
        <f t="array" ref="AS350">INDEX('Custom Field Tbl'!$N$5:$N$446, MATCH('9.3 MAL- Bus Facilities Entry'!$Q350 &amp; '9.3 MAL- Bus Facilities Entry'!AS$3, 'Custom Field Tbl'!$M$5:$M$446 &amp; 'Custom Field Tbl'!$O$5:$O$446, 0 ))</f>
        <v>#N/A</v>
      </c>
      <c r="AT350" s="143" t="str">
        <f>IF(ISNA(INDEX(CFV_Tbl[CF Description], MATCH('9.3 MAL- Bus Facilities Entry'!AS350, CFV_Tbl[CF Code], 0)) ), "Field Not Required", INDEX(CFV_Tbl[CF Description], MATCH('9.3 MAL- Bus Facilities Entry'!AS350, CFV_Tbl[CF Code], 0)) )</f>
        <v>Field Not Required</v>
      </c>
      <c r="AW350" s="243" t="e" cm="1">
        <f t="array" ref="AW350">INDEX('Custom Field Tbl'!$N$5:$N$446, MATCH('9.3 MAL- Bus Facilities Entry'!$Q350 &amp; '9.3 MAL- Bus Facilities Entry'!AW$3, 'Custom Field Tbl'!$M$5:$M$446 &amp; 'Custom Field Tbl'!$O$5:$O$446, 0 ))</f>
        <v>#N/A</v>
      </c>
      <c r="AX350" s="143" t="str">
        <f>IF(ISNA(INDEX(CFV_Tbl[CF Description], MATCH('9.3 MAL- Bus Facilities Entry'!AW350, CFV_Tbl[CF Code], 0)) ), "Field Not Required", INDEX(CFV_Tbl[CF Description], MATCH('9.3 MAL- Bus Facilities Entry'!AW350, CFV_Tbl[CF Code], 0)) )</f>
        <v>Field Not Required</v>
      </c>
      <c r="BA350" s="243" t="e" cm="1">
        <f t="array" ref="BA350">INDEX('Custom Field Tbl'!$N$5:$N$446, MATCH('9.3 MAL- Bus Facilities Entry'!$Q350 &amp; '9.3 MAL- Bus Facilities Entry'!BA$3, 'Custom Field Tbl'!$M$5:$M$446 &amp; 'Custom Field Tbl'!$O$5:$O$446, 0 ))</f>
        <v>#N/A</v>
      </c>
      <c r="BB350" s="143" t="str">
        <f>IF(ISNA(INDEX(CFV_Tbl[CF Description], MATCH('9.3 MAL- Bus Facilities Entry'!BA350, CFV_Tbl[CF Code], 0)) ), "Field Not Required", INDEX(CFV_Tbl[CF Description], MATCH('9.3 MAL- Bus Facilities Entry'!BA350, CFV_Tbl[CF Code], 0)) )</f>
        <v>Field Not Required</v>
      </c>
      <c r="BE350" s="243" t="e" cm="1">
        <f t="array" ref="BE350">INDEX('Custom Field Tbl'!$N$5:$N$446, MATCH('9.3 MAL- Bus Facilities Entry'!$Q350 &amp; '9.3 MAL- Bus Facilities Entry'!BE$3, 'Custom Field Tbl'!$M$5:$M$446 &amp; 'Custom Field Tbl'!$O$5:$O$446, 0 ))</f>
        <v>#N/A</v>
      </c>
      <c r="BF350" s="143" t="str">
        <f>IF(ISNA(INDEX(CFV_Tbl[CF Description], MATCH('9.3 MAL- Bus Facilities Entry'!BE350, CFV_Tbl[CF Code], 0)) ), "Field Not Required", INDEX(CFV_Tbl[CF Description], MATCH('9.3 MAL- Bus Facilities Entry'!BE350, CFV_Tbl[CF Code], 0)) )</f>
        <v>Field Not Required</v>
      </c>
      <c r="BI350" s="239"/>
      <c r="BJ350" s="243" t="e">
        <f>INDEX(Mnemonic[Code], MATCH('9.3 MAL- Bus Facilities Entry'!BS350, Mnemonic[Description], 0))</f>
        <v>#N/A</v>
      </c>
      <c r="BK350" s="243" t="e">
        <f>INDEX(Mnemonic[Code], MATCH('9.3 MAL- Bus Facilities Entry'!BT350, Mnemonic[Description], 0))</f>
        <v>#N/A</v>
      </c>
      <c r="BL350" s="243" t="e">
        <f>IF(ISNA(INDEX(Mnemonic[Code], MATCH( '9.3 MAL- Bus Facilities Entry'!BU350, Mnemonic[Description], 0)) ),  INDEX(Mnemonic[Code], MATCH( LEFT('9.3 MAL- Bus Facilities Entry'!BU350, LEN(BU350)-2), Mnemonic[Description], 0)),  INDEX(Mnemonic[Code], MATCH( '9.3 MAL- Bus Facilities Entry'!BU350, Mnemonic[Description], 0)) )</f>
        <v>#VALUE!</v>
      </c>
      <c r="BM350" s="243" t="e">
        <f>IF(ISNA(INDEX(Mnemonic[Code], MATCH( '9.3 MAL- Bus Facilities Entry'!BV350, Mnemonic[Description], 0)) ),  INDEX(Mnemonic[Code], MATCH( LEFT('9.3 MAL- Bus Facilities Entry'!BV350, LEN(BV350)-2), Mnemonic[Description], 0)),  INDEX(Mnemonic[Code], MATCH( '9.3 MAL- Bus Facilities Entry'!BV350, Mnemonic[Description], 0)) )</f>
        <v>#VALUE!</v>
      </c>
      <c r="BN350" s="243" t="e">
        <f>IF(ISNA(INDEX(Mnemonic[Code], MATCH( '9.3 MAL- Bus Facilities Entry'!BW350, Mnemonic[Description], 0)) ),  INDEX(Mnemonic[Code], MATCH( LEFT('9.3 MAL- Bus Facilities Entry'!BW350, LEN(BW350)-1), Mnemonic[Description], 0)),  INDEX(Mnemonic[Code], MATCH( '9.3 MAL- Bus Facilities Entry'!BW350, Mnemonic[Description], 0)) )</f>
        <v>#VALUE!</v>
      </c>
      <c r="BO350" s="243" t="e">
        <f>IF(ISNA(INDEX(Mnemonic[Code], MATCH( '9.3 MAL- Bus Facilities Entry'!BX350, Mnemonic[Description], 0)) ),  INDEX(Mnemonic[Code], MATCH( LEFT('9.3 MAL- Bus Facilities Entry'!BX350, LEN(BX350)-1), Mnemonic[Description], 0)),  INDEX(Mnemonic[Code], MATCH( '9.3 MAL- Bus Facilities Entry'!BX350, Mnemonic[Description], 0)) )</f>
        <v>#VALUE!</v>
      </c>
      <c r="BP350" s="243" t="e">
        <f t="shared" si="52"/>
        <v>#N/A</v>
      </c>
      <c r="BQ350" s="243" t="e">
        <f t="shared" si="49"/>
        <v>#N/A</v>
      </c>
      <c r="BR350" s="243" t="e">
        <f t="shared" si="53"/>
        <v>#VALUE!</v>
      </c>
      <c r="BS350" s="245"/>
      <c r="BT350" s="245"/>
      <c r="BU350" s="244"/>
      <c r="BV350" s="244"/>
      <c r="BW350" s="244"/>
      <c r="BX350" s="244"/>
      <c r="BZ350" s="239"/>
      <c r="CA350" s="246" t="e">
        <f>INDEX('MAL-OTHERLOOKUPS'!$ES$4:$ES$56, MATCH('9.3 MAL- Bus Facilities Entry'!CE350, 'MAL-OTHERLOOKUPS'!$ET$4:$ET$56, 0))</f>
        <v>#N/A</v>
      </c>
      <c r="CB350" s="247" t="str">
        <f t="shared" si="54"/>
        <v>L--</v>
      </c>
      <c r="CC350" s="247"/>
      <c r="CD350" s="240"/>
      <c r="CE350" s="240"/>
      <c r="CF350" s="240"/>
      <c r="CG350" s="248"/>
      <c r="CH350" s="240"/>
      <c r="CI350" s="240"/>
      <c r="CJ350" s="249" t="s">
        <v>11299</v>
      </c>
      <c r="CK350" s="249" t="s">
        <v>11299</v>
      </c>
      <c r="CL350" s="250" t="e">
        <v>#N/A</v>
      </c>
      <c r="CM350" s="239"/>
      <c r="CN350" s="251">
        <v>0</v>
      </c>
      <c r="CP350" s="251" t="str">
        <f t="shared" si="55"/>
        <v>0-</v>
      </c>
      <c r="CR350" s="252" t="str">
        <f t="shared" si="50"/>
        <v xml:space="preserve">; ; </v>
      </c>
      <c r="CS350" s="252" t="str">
        <f t="shared" si="51"/>
        <v xml:space="preserve">; ; </v>
      </c>
      <c r="CT350" s="425"/>
      <c r="CU350" s="252" t="e">
        <v>#REF!</v>
      </c>
      <c r="CX350" s="239"/>
      <c r="CY350" s="240"/>
      <c r="CZ350" s="240"/>
      <c r="DA350" s="240"/>
      <c r="DB350" s="239"/>
      <c r="DD350" s="240"/>
      <c r="DE350" s="239"/>
      <c r="DF350" s="253"/>
      <c r="DH350" s="472"/>
      <c r="DI350" s="497"/>
      <c r="DJ350" s="254"/>
      <c r="DK350" s="239"/>
    </row>
    <row r="351" spans="2:115" ht="14.5" x14ac:dyDescent="0.35">
      <c r="B351" s="239"/>
      <c r="C351" s="240"/>
      <c r="D351" s="240"/>
      <c r="E351" s="240"/>
      <c r="F351" s="240"/>
      <c r="G351" s="239"/>
      <c r="H351" s="240"/>
      <c r="J351" s="241"/>
      <c r="K351" s="241"/>
      <c r="M351" s="473"/>
      <c r="O351" s="239"/>
      <c r="Q351" s="143" t="e">
        <f>INDEX(AssetClass[Asset Class], MATCH('9.3 MAL- Bus Facilities Entry'!P351, AssetClass[Class Description], 0))</f>
        <v>#N/A</v>
      </c>
      <c r="R351" s="143"/>
      <c r="S351" s="242"/>
      <c r="T351" s="239"/>
      <c r="U351" s="243" t="e" cm="1">
        <f t="array" ref="U351">INDEX('Custom Field Tbl'!$N$5:$N$446, MATCH('9.3 MAL- Bus Facilities Entry'!$Q351 &amp; '9.3 MAL- Bus Facilities Entry'!U$3, 'Custom Field Tbl'!$M$5:$M$446 &amp; 'Custom Field Tbl'!$O$5:$O$446, 0 ))</f>
        <v>#N/A</v>
      </c>
      <c r="V351" s="143" t="str">
        <f>IF(ISNA(INDEX(CFV_Tbl[CF Description], MATCH('9.3 MAL- Bus Facilities Entry'!U351, CFV_Tbl[CF Code], 0)) ), "Field Not Required", INDEX(CFV_Tbl[CF Description], MATCH('9.3 MAL- Bus Facilities Entry'!U351, CFV_Tbl[CF Code], 0)) )</f>
        <v>Field Not Required</v>
      </c>
      <c r="Y351" s="243" t="e" cm="1">
        <f t="array" ref="Y351">INDEX('Custom Field Tbl'!$N$5:$N$446, MATCH('9.3 MAL- Bus Facilities Entry'!$Q351 &amp; '9.3 MAL- Bus Facilities Entry'!Y$3, 'Custom Field Tbl'!$M$5:$M$446 &amp; 'Custom Field Tbl'!$O$5:$O$446, 0 ))</f>
        <v>#N/A</v>
      </c>
      <c r="Z351" s="143" t="str">
        <f>IF(ISNA(INDEX(CFV_Tbl[CF Description], MATCH('9.3 MAL- Bus Facilities Entry'!Y351, CFV_Tbl[CF Code], 0)) ), "Field Not Required", INDEX(CFV_Tbl[CF Description], MATCH('9.3 MAL- Bus Facilities Entry'!Y351, CFV_Tbl[CF Code], 0)) )</f>
        <v>Field Not Required</v>
      </c>
      <c r="AC351" s="243" t="e" cm="1">
        <f t="array" ref="AC351">INDEX('Custom Field Tbl'!$N$5:$N$446, MATCH('9.3 MAL- Bus Facilities Entry'!$Q351 &amp; '9.3 MAL- Bus Facilities Entry'!AC$3, 'Custom Field Tbl'!$M$5:$M$446 &amp; 'Custom Field Tbl'!$O$5:$O$446, 0 ))</f>
        <v>#N/A</v>
      </c>
      <c r="AD351" s="143" t="str">
        <f>IF(ISNA(INDEX(CFV_Tbl[CF Description], MATCH('9.3 MAL- Bus Facilities Entry'!AC351, CFV_Tbl[CF Code], 0)) ), "Field Not Required", INDEX(CFV_Tbl[CF Description], MATCH('9.3 MAL- Bus Facilities Entry'!AC351, CFV_Tbl[CF Code], 0)) )</f>
        <v>Field Not Required</v>
      </c>
      <c r="AG351" s="243" t="e" cm="1">
        <f t="array" ref="AG351">INDEX('Custom Field Tbl'!$N$5:$N$446, MATCH('9.3 MAL- Bus Facilities Entry'!$Q351 &amp; '9.3 MAL- Bus Facilities Entry'!AG$3, 'Custom Field Tbl'!$M$5:$M$446 &amp; 'Custom Field Tbl'!$O$5:$O$446, 0 ))</f>
        <v>#N/A</v>
      </c>
      <c r="AH351" s="143" t="str">
        <f>IF(ISNA(INDEX(CFV_Tbl[CF Description], MATCH('9.3 MAL- Bus Facilities Entry'!AG351, CFV_Tbl[CF Code], 0)) ), "Field Not Required", INDEX(CFV_Tbl[CF Description], MATCH('9.3 MAL- Bus Facilities Entry'!AG351, CFV_Tbl[CF Code], 0)) )</f>
        <v>Field Not Required</v>
      </c>
      <c r="AK351" s="243" t="e" cm="1">
        <f t="array" ref="AK351">INDEX('Custom Field Tbl'!$N$5:$N$446, MATCH('9.3 MAL- Bus Facilities Entry'!$Q351 &amp; '9.3 MAL- Bus Facilities Entry'!AK$3, 'Custom Field Tbl'!$M$5:$M$446 &amp; 'Custom Field Tbl'!$O$5:$O$446, 0 ))</f>
        <v>#N/A</v>
      </c>
      <c r="AL351" s="143" t="str">
        <f>IF(ISNA(INDEX(CFV_Tbl[CF Description], MATCH('9.3 MAL- Bus Facilities Entry'!AK351, CFV_Tbl[CF Code], 0)) ), "Field Not Required", INDEX(CFV_Tbl[CF Description], MATCH('9.3 MAL- Bus Facilities Entry'!AK351, CFV_Tbl[CF Code], 0)) )</f>
        <v>Field Not Required</v>
      </c>
      <c r="AO351" s="243" t="e" cm="1">
        <f t="array" ref="AO351">INDEX('Custom Field Tbl'!$N$5:$N$446, MATCH('9.3 MAL- Bus Facilities Entry'!$Q351 &amp; '9.3 MAL- Bus Facilities Entry'!AO$3, 'Custom Field Tbl'!$M$5:$M$446 &amp; 'Custom Field Tbl'!$O$5:$O$446, 0 ))</f>
        <v>#N/A</v>
      </c>
      <c r="AP351" s="143" t="str">
        <f>IF(ISNA(INDEX(CFV_Tbl[CF Description], MATCH('9.3 MAL- Bus Facilities Entry'!AO351, CFV_Tbl[CF Code], 0)) ), "Field Not Required", INDEX(CFV_Tbl[CF Description], MATCH('9.3 MAL- Bus Facilities Entry'!AO351, CFV_Tbl[CF Code], 0)) )</f>
        <v>Field Not Required</v>
      </c>
      <c r="AS351" s="243" t="e" cm="1">
        <f t="array" ref="AS351">INDEX('Custom Field Tbl'!$N$5:$N$446, MATCH('9.3 MAL- Bus Facilities Entry'!$Q351 &amp; '9.3 MAL- Bus Facilities Entry'!AS$3, 'Custom Field Tbl'!$M$5:$M$446 &amp; 'Custom Field Tbl'!$O$5:$O$446, 0 ))</f>
        <v>#N/A</v>
      </c>
      <c r="AT351" s="143" t="str">
        <f>IF(ISNA(INDEX(CFV_Tbl[CF Description], MATCH('9.3 MAL- Bus Facilities Entry'!AS351, CFV_Tbl[CF Code], 0)) ), "Field Not Required", INDEX(CFV_Tbl[CF Description], MATCH('9.3 MAL- Bus Facilities Entry'!AS351, CFV_Tbl[CF Code], 0)) )</f>
        <v>Field Not Required</v>
      </c>
      <c r="AW351" s="243" t="e" cm="1">
        <f t="array" ref="AW351">INDEX('Custom Field Tbl'!$N$5:$N$446, MATCH('9.3 MAL- Bus Facilities Entry'!$Q351 &amp; '9.3 MAL- Bus Facilities Entry'!AW$3, 'Custom Field Tbl'!$M$5:$M$446 &amp; 'Custom Field Tbl'!$O$5:$O$446, 0 ))</f>
        <v>#N/A</v>
      </c>
      <c r="AX351" s="143" t="str">
        <f>IF(ISNA(INDEX(CFV_Tbl[CF Description], MATCH('9.3 MAL- Bus Facilities Entry'!AW351, CFV_Tbl[CF Code], 0)) ), "Field Not Required", INDEX(CFV_Tbl[CF Description], MATCH('9.3 MAL- Bus Facilities Entry'!AW351, CFV_Tbl[CF Code], 0)) )</f>
        <v>Field Not Required</v>
      </c>
      <c r="BA351" s="243" t="e" cm="1">
        <f t="array" ref="BA351">INDEX('Custom Field Tbl'!$N$5:$N$446, MATCH('9.3 MAL- Bus Facilities Entry'!$Q351 &amp; '9.3 MAL- Bus Facilities Entry'!BA$3, 'Custom Field Tbl'!$M$5:$M$446 &amp; 'Custom Field Tbl'!$O$5:$O$446, 0 ))</f>
        <v>#N/A</v>
      </c>
      <c r="BB351" s="143" t="str">
        <f>IF(ISNA(INDEX(CFV_Tbl[CF Description], MATCH('9.3 MAL- Bus Facilities Entry'!BA351, CFV_Tbl[CF Code], 0)) ), "Field Not Required", INDEX(CFV_Tbl[CF Description], MATCH('9.3 MAL- Bus Facilities Entry'!BA351, CFV_Tbl[CF Code], 0)) )</f>
        <v>Field Not Required</v>
      </c>
      <c r="BE351" s="243" t="e" cm="1">
        <f t="array" ref="BE351">INDEX('Custom Field Tbl'!$N$5:$N$446, MATCH('9.3 MAL- Bus Facilities Entry'!$Q351 &amp; '9.3 MAL- Bus Facilities Entry'!BE$3, 'Custom Field Tbl'!$M$5:$M$446 &amp; 'Custom Field Tbl'!$O$5:$O$446, 0 ))</f>
        <v>#N/A</v>
      </c>
      <c r="BF351" s="143" t="str">
        <f>IF(ISNA(INDEX(CFV_Tbl[CF Description], MATCH('9.3 MAL- Bus Facilities Entry'!BE351, CFV_Tbl[CF Code], 0)) ), "Field Not Required", INDEX(CFV_Tbl[CF Description], MATCH('9.3 MAL- Bus Facilities Entry'!BE351, CFV_Tbl[CF Code], 0)) )</f>
        <v>Field Not Required</v>
      </c>
      <c r="BI351" s="239"/>
      <c r="BJ351" s="243" t="e">
        <f>INDEX(Mnemonic[Code], MATCH('9.3 MAL- Bus Facilities Entry'!BS351, Mnemonic[Description], 0))</f>
        <v>#N/A</v>
      </c>
      <c r="BK351" s="243" t="e">
        <f>INDEX(Mnemonic[Code], MATCH('9.3 MAL- Bus Facilities Entry'!BT351, Mnemonic[Description], 0))</f>
        <v>#N/A</v>
      </c>
      <c r="BL351" s="243" t="e">
        <f>IF(ISNA(INDEX(Mnemonic[Code], MATCH( '9.3 MAL- Bus Facilities Entry'!BU351, Mnemonic[Description], 0)) ),  INDEX(Mnemonic[Code], MATCH( LEFT('9.3 MAL- Bus Facilities Entry'!BU351, LEN(BU351)-2), Mnemonic[Description], 0)),  INDEX(Mnemonic[Code], MATCH( '9.3 MAL- Bus Facilities Entry'!BU351, Mnemonic[Description], 0)) )</f>
        <v>#VALUE!</v>
      </c>
      <c r="BM351" s="243" t="e">
        <f>IF(ISNA(INDEX(Mnemonic[Code], MATCH( '9.3 MAL- Bus Facilities Entry'!BV351, Mnemonic[Description], 0)) ),  INDEX(Mnemonic[Code], MATCH( LEFT('9.3 MAL- Bus Facilities Entry'!BV351, LEN(BV351)-2), Mnemonic[Description], 0)),  INDEX(Mnemonic[Code], MATCH( '9.3 MAL- Bus Facilities Entry'!BV351, Mnemonic[Description], 0)) )</f>
        <v>#VALUE!</v>
      </c>
      <c r="BN351" s="243" t="e">
        <f>IF(ISNA(INDEX(Mnemonic[Code], MATCH( '9.3 MAL- Bus Facilities Entry'!BW351, Mnemonic[Description], 0)) ),  INDEX(Mnemonic[Code], MATCH( LEFT('9.3 MAL- Bus Facilities Entry'!BW351, LEN(BW351)-1), Mnemonic[Description], 0)),  INDEX(Mnemonic[Code], MATCH( '9.3 MAL- Bus Facilities Entry'!BW351, Mnemonic[Description], 0)) )</f>
        <v>#VALUE!</v>
      </c>
      <c r="BO351" s="243" t="e">
        <f>IF(ISNA(INDEX(Mnemonic[Code], MATCH( '9.3 MAL- Bus Facilities Entry'!BX351, Mnemonic[Description], 0)) ),  INDEX(Mnemonic[Code], MATCH( LEFT('9.3 MAL- Bus Facilities Entry'!BX351, LEN(BX351)-1), Mnemonic[Description], 0)),  INDEX(Mnemonic[Code], MATCH( '9.3 MAL- Bus Facilities Entry'!BX351, Mnemonic[Description], 0)) )</f>
        <v>#VALUE!</v>
      </c>
      <c r="BP351" s="243" t="e">
        <f t="shared" si="52"/>
        <v>#N/A</v>
      </c>
      <c r="BQ351" s="243" t="e">
        <f t="shared" si="49"/>
        <v>#N/A</v>
      </c>
      <c r="BR351" s="243" t="e">
        <f t="shared" si="53"/>
        <v>#VALUE!</v>
      </c>
      <c r="BS351" s="245"/>
      <c r="BT351" s="245"/>
      <c r="BU351" s="244"/>
      <c r="BV351" s="244"/>
      <c r="BW351" s="244"/>
      <c r="BX351" s="244"/>
      <c r="BZ351" s="239"/>
      <c r="CA351" s="246" t="e">
        <f>INDEX('MAL-OTHERLOOKUPS'!$ES$4:$ES$56, MATCH('9.3 MAL- Bus Facilities Entry'!CE351, 'MAL-OTHERLOOKUPS'!$ET$4:$ET$56, 0))</f>
        <v>#N/A</v>
      </c>
      <c r="CB351" s="247" t="str">
        <f t="shared" si="54"/>
        <v>L--</v>
      </c>
      <c r="CC351" s="247"/>
      <c r="CD351" s="240"/>
      <c r="CE351" s="240"/>
      <c r="CF351" s="240"/>
      <c r="CG351" s="248"/>
      <c r="CH351" s="240"/>
      <c r="CI351" s="240"/>
      <c r="CJ351" s="249" t="s">
        <v>11299</v>
      </c>
      <c r="CK351" s="249" t="s">
        <v>11299</v>
      </c>
      <c r="CL351" s="250" t="e">
        <v>#N/A</v>
      </c>
      <c r="CM351" s="239"/>
      <c r="CN351" s="251">
        <v>0</v>
      </c>
      <c r="CP351" s="251" t="str">
        <f t="shared" si="55"/>
        <v>0-</v>
      </c>
      <c r="CR351" s="252" t="str">
        <f t="shared" si="50"/>
        <v xml:space="preserve">; ; </v>
      </c>
      <c r="CS351" s="252" t="str">
        <f t="shared" si="51"/>
        <v xml:space="preserve">; ; </v>
      </c>
      <c r="CT351" s="425"/>
      <c r="CU351" s="252" t="e">
        <v>#REF!</v>
      </c>
      <c r="CX351" s="239"/>
      <c r="CY351" s="240"/>
      <c r="CZ351" s="240"/>
      <c r="DA351" s="240"/>
      <c r="DB351" s="239"/>
      <c r="DD351" s="240"/>
      <c r="DE351" s="239"/>
      <c r="DF351" s="253"/>
      <c r="DH351" s="472"/>
      <c r="DI351" s="497"/>
      <c r="DJ351" s="254"/>
      <c r="DK351" s="239"/>
    </row>
    <row r="352" spans="2:115" ht="14.5" x14ac:dyDescent="0.35">
      <c r="B352" s="239"/>
      <c r="C352" s="240"/>
      <c r="D352" s="240"/>
      <c r="E352" s="240"/>
      <c r="F352" s="240"/>
      <c r="G352" s="239"/>
      <c r="H352" s="240"/>
      <c r="J352" s="241"/>
      <c r="K352" s="241"/>
      <c r="M352" s="473"/>
      <c r="O352" s="239"/>
      <c r="Q352" s="143" t="e">
        <f>INDEX(AssetClass[Asset Class], MATCH('9.3 MAL- Bus Facilities Entry'!P352, AssetClass[Class Description], 0))</f>
        <v>#N/A</v>
      </c>
      <c r="R352" s="143"/>
      <c r="S352" s="242"/>
      <c r="T352" s="239"/>
      <c r="U352" s="243" t="e" cm="1">
        <f t="array" ref="U352">INDEX('Custom Field Tbl'!$N$5:$N$446, MATCH('9.3 MAL- Bus Facilities Entry'!$Q352 &amp; '9.3 MAL- Bus Facilities Entry'!U$3, 'Custom Field Tbl'!$M$5:$M$446 &amp; 'Custom Field Tbl'!$O$5:$O$446, 0 ))</f>
        <v>#N/A</v>
      </c>
      <c r="V352" s="143" t="str">
        <f>IF(ISNA(INDEX(CFV_Tbl[CF Description], MATCH('9.3 MAL- Bus Facilities Entry'!U352, CFV_Tbl[CF Code], 0)) ), "Field Not Required", INDEX(CFV_Tbl[CF Description], MATCH('9.3 MAL- Bus Facilities Entry'!U352, CFV_Tbl[CF Code], 0)) )</f>
        <v>Field Not Required</v>
      </c>
      <c r="Y352" s="243" t="e" cm="1">
        <f t="array" ref="Y352">INDEX('Custom Field Tbl'!$N$5:$N$446, MATCH('9.3 MAL- Bus Facilities Entry'!$Q352 &amp; '9.3 MAL- Bus Facilities Entry'!Y$3, 'Custom Field Tbl'!$M$5:$M$446 &amp; 'Custom Field Tbl'!$O$5:$O$446, 0 ))</f>
        <v>#N/A</v>
      </c>
      <c r="Z352" s="143" t="str">
        <f>IF(ISNA(INDEX(CFV_Tbl[CF Description], MATCH('9.3 MAL- Bus Facilities Entry'!Y352, CFV_Tbl[CF Code], 0)) ), "Field Not Required", INDEX(CFV_Tbl[CF Description], MATCH('9.3 MAL- Bus Facilities Entry'!Y352, CFV_Tbl[CF Code], 0)) )</f>
        <v>Field Not Required</v>
      </c>
      <c r="AC352" s="243" t="e" cm="1">
        <f t="array" ref="AC352">INDEX('Custom Field Tbl'!$N$5:$N$446, MATCH('9.3 MAL- Bus Facilities Entry'!$Q352 &amp; '9.3 MAL- Bus Facilities Entry'!AC$3, 'Custom Field Tbl'!$M$5:$M$446 &amp; 'Custom Field Tbl'!$O$5:$O$446, 0 ))</f>
        <v>#N/A</v>
      </c>
      <c r="AD352" s="143" t="str">
        <f>IF(ISNA(INDEX(CFV_Tbl[CF Description], MATCH('9.3 MAL- Bus Facilities Entry'!AC352, CFV_Tbl[CF Code], 0)) ), "Field Not Required", INDEX(CFV_Tbl[CF Description], MATCH('9.3 MAL- Bus Facilities Entry'!AC352, CFV_Tbl[CF Code], 0)) )</f>
        <v>Field Not Required</v>
      </c>
      <c r="AG352" s="243" t="e" cm="1">
        <f t="array" ref="AG352">INDEX('Custom Field Tbl'!$N$5:$N$446, MATCH('9.3 MAL- Bus Facilities Entry'!$Q352 &amp; '9.3 MAL- Bus Facilities Entry'!AG$3, 'Custom Field Tbl'!$M$5:$M$446 &amp; 'Custom Field Tbl'!$O$5:$O$446, 0 ))</f>
        <v>#N/A</v>
      </c>
      <c r="AH352" s="143" t="str">
        <f>IF(ISNA(INDEX(CFV_Tbl[CF Description], MATCH('9.3 MAL- Bus Facilities Entry'!AG352, CFV_Tbl[CF Code], 0)) ), "Field Not Required", INDEX(CFV_Tbl[CF Description], MATCH('9.3 MAL- Bus Facilities Entry'!AG352, CFV_Tbl[CF Code], 0)) )</f>
        <v>Field Not Required</v>
      </c>
      <c r="AK352" s="243" t="e" cm="1">
        <f t="array" ref="AK352">INDEX('Custom Field Tbl'!$N$5:$N$446, MATCH('9.3 MAL- Bus Facilities Entry'!$Q352 &amp; '9.3 MAL- Bus Facilities Entry'!AK$3, 'Custom Field Tbl'!$M$5:$M$446 &amp; 'Custom Field Tbl'!$O$5:$O$446, 0 ))</f>
        <v>#N/A</v>
      </c>
      <c r="AL352" s="143" t="str">
        <f>IF(ISNA(INDEX(CFV_Tbl[CF Description], MATCH('9.3 MAL- Bus Facilities Entry'!AK352, CFV_Tbl[CF Code], 0)) ), "Field Not Required", INDEX(CFV_Tbl[CF Description], MATCH('9.3 MAL- Bus Facilities Entry'!AK352, CFV_Tbl[CF Code], 0)) )</f>
        <v>Field Not Required</v>
      </c>
      <c r="AO352" s="243" t="e" cm="1">
        <f t="array" ref="AO352">INDEX('Custom Field Tbl'!$N$5:$N$446, MATCH('9.3 MAL- Bus Facilities Entry'!$Q352 &amp; '9.3 MAL- Bus Facilities Entry'!AO$3, 'Custom Field Tbl'!$M$5:$M$446 &amp; 'Custom Field Tbl'!$O$5:$O$446, 0 ))</f>
        <v>#N/A</v>
      </c>
      <c r="AP352" s="143" t="str">
        <f>IF(ISNA(INDEX(CFV_Tbl[CF Description], MATCH('9.3 MAL- Bus Facilities Entry'!AO352, CFV_Tbl[CF Code], 0)) ), "Field Not Required", INDEX(CFV_Tbl[CF Description], MATCH('9.3 MAL- Bus Facilities Entry'!AO352, CFV_Tbl[CF Code], 0)) )</f>
        <v>Field Not Required</v>
      </c>
      <c r="AS352" s="243" t="e" cm="1">
        <f t="array" ref="AS352">INDEX('Custom Field Tbl'!$N$5:$N$446, MATCH('9.3 MAL- Bus Facilities Entry'!$Q352 &amp; '9.3 MAL- Bus Facilities Entry'!AS$3, 'Custom Field Tbl'!$M$5:$M$446 &amp; 'Custom Field Tbl'!$O$5:$O$446, 0 ))</f>
        <v>#N/A</v>
      </c>
      <c r="AT352" s="143" t="str">
        <f>IF(ISNA(INDEX(CFV_Tbl[CF Description], MATCH('9.3 MAL- Bus Facilities Entry'!AS352, CFV_Tbl[CF Code], 0)) ), "Field Not Required", INDEX(CFV_Tbl[CF Description], MATCH('9.3 MAL- Bus Facilities Entry'!AS352, CFV_Tbl[CF Code], 0)) )</f>
        <v>Field Not Required</v>
      </c>
      <c r="AW352" s="243" t="e" cm="1">
        <f t="array" ref="AW352">INDEX('Custom Field Tbl'!$N$5:$N$446, MATCH('9.3 MAL- Bus Facilities Entry'!$Q352 &amp; '9.3 MAL- Bus Facilities Entry'!AW$3, 'Custom Field Tbl'!$M$5:$M$446 &amp; 'Custom Field Tbl'!$O$5:$O$446, 0 ))</f>
        <v>#N/A</v>
      </c>
      <c r="AX352" s="143" t="str">
        <f>IF(ISNA(INDEX(CFV_Tbl[CF Description], MATCH('9.3 MAL- Bus Facilities Entry'!AW352, CFV_Tbl[CF Code], 0)) ), "Field Not Required", INDEX(CFV_Tbl[CF Description], MATCH('9.3 MAL- Bus Facilities Entry'!AW352, CFV_Tbl[CF Code], 0)) )</f>
        <v>Field Not Required</v>
      </c>
      <c r="BA352" s="243" t="e" cm="1">
        <f t="array" ref="BA352">INDEX('Custom Field Tbl'!$N$5:$N$446, MATCH('9.3 MAL- Bus Facilities Entry'!$Q352 &amp; '9.3 MAL- Bus Facilities Entry'!BA$3, 'Custom Field Tbl'!$M$5:$M$446 &amp; 'Custom Field Tbl'!$O$5:$O$446, 0 ))</f>
        <v>#N/A</v>
      </c>
      <c r="BB352" s="143" t="str">
        <f>IF(ISNA(INDEX(CFV_Tbl[CF Description], MATCH('9.3 MAL- Bus Facilities Entry'!BA352, CFV_Tbl[CF Code], 0)) ), "Field Not Required", INDEX(CFV_Tbl[CF Description], MATCH('9.3 MAL- Bus Facilities Entry'!BA352, CFV_Tbl[CF Code], 0)) )</f>
        <v>Field Not Required</v>
      </c>
      <c r="BE352" s="243" t="e" cm="1">
        <f t="array" ref="BE352">INDEX('Custom Field Tbl'!$N$5:$N$446, MATCH('9.3 MAL- Bus Facilities Entry'!$Q352 &amp; '9.3 MAL- Bus Facilities Entry'!BE$3, 'Custom Field Tbl'!$M$5:$M$446 &amp; 'Custom Field Tbl'!$O$5:$O$446, 0 ))</f>
        <v>#N/A</v>
      </c>
      <c r="BF352" s="143" t="str">
        <f>IF(ISNA(INDEX(CFV_Tbl[CF Description], MATCH('9.3 MAL- Bus Facilities Entry'!BE352, CFV_Tbl[CF Code], 0)) ), "Field Not Required", INDEX(CFV_Tbl[CF Description], MATCH('9.3 MAL- Bus Facilities Entry'!BE352, CFV_Tbl[CF Code], 0)) )</f>
        <v>Field Not Required</v>
      </c>
      <c r="BI352" s="239"/>
      <c r="BJ352" s="243" t="e">
        <f>INDEX(Mnemonic[Code], MATCH('9.3 MAL- Bus Facilities Entry'!BS352, Mnemonic[Description], 0))</f>
        <v>#N/A</v>
      </c>
      <c r="BK352" s="243" t="e">
        <f>INDEX(Mnemonic[Code], MATCH('9.3 MAL- Bus Facilities Entry'!BT352, Mnemonic[Description], 0))</f>
        <v>#N/A</v>
      </c>
      <c r="BL352" s="243" t="e">
        <f>IF(ISNA(INDEX(Mnemonic[Code], MATCH( '9.3 MAL- Bus Facilities Entry'!BU352, Mnemonic[Description], 0)) ),  INDEX(Mnemonic[Code], MATCH( LEFT('9.3 MAL- Bus Facilities Entry'!BU352, LEN(BU352)-2), Mnemonic[Description], 0)),  INDEX(Mnemonic[Code], MATCH( '9.3 MAL- Bus Facilities Entry'!BU352, Mnemonic[Description], 0)) )</f>
        <v>#VALUE!</v>
      </c>
      <c r="BM352" s="243" t="e">
        <f>IF(ISNA(INDEX(Mnemonic[Code], MATCH( '9.3 MAL- Bus Facilities Entry'!BV352, Mnemonic[Description], 0)) ),  INDEX(Mnemonic[Code], MATCH( LEFT('9.3 MAL- Bus Facilities Entry'!BV352, LEN(BV352)-2), Mnemonic[Description], 0)),  INDEX(Mnemonic[Code], MATCH( '9.3 MAL- Bus Facilities Entry'!BV352, Mnemonic[Description], 0)) )</f>
        <v>#VALUE!</v>
      </c>
      <c r="BN352" s="243" t="e">
        <f>IF(ISNA(INDEX(Mnemonic[Code], MATCH( '9.3 MAL- Bus Facilities Entry'!BW352, Mnemonic[Description], 0)) ),  INDEX(Mnemonic[Code], MATCH( LEFT('9.3 MAL- Bus Facilities Entry'!BW352, LEN(BW352)-1), Mnemonic[Description], 0)),  INDEX(Mnemonic[Code], MATCH( '9.3 MAL- Bus Facilities Entry'!BW352, Mnemonic[Description], 0)) )</f>
        <v>#VALUE!</v>
      </c>
      <c r="BO352" s="243" t="e">
        <f>IF(ISNA(INDEX(Mnemonic[Code], MATCH( '9.3 MAL- Bus Facilities Entry'!BX352, Mnemonic[Description], 0)) ),  INDEX(Mnemonic[Code], MATCH( LEFT('9.3 MAL- Bus Facilities Entry'!BX352, LEN(BX352)-1), Mnemonic[Description], 0)),  INDEX(Mnemonic[Code], MATCH( '9.3 MAL- Bus Facilities Entry'!BX352, Mnemonic[Description], 0)) )</f>
        <v>#VALUE!</v>
      </c>
      <c r="BP352" s="243" t="e">
        <f t="shared" si="52"/>
        <v>#N/A</v>
      </c>
      <c r="BQ352" s="243" t="e">
        <f t="shared" si="49"/>
        <v>#N/A</v>
      </c>
      <c r="BR352" s="243" t="e">
        <f t="shared" si="53"/>
        <v>#VALUE!</v>
      </c>
      <c r="BS352" s="245"/>
      <c r="BT352" s="245"/>
      <c r="BU352" s="244"/>
      <c r="BV352" s="244"/>
      <c r="BW352" s="244"/>
      <c r="BX352" s="244"/>
      <c r="BZ352" s="239"/>
      <c r="CA352" s="246" t="e">
        <f>INDEX('MAL-OTHERLOOKUPS'!$ES$4:$ES$56, MATCH('9.3 MAL- Bus Facilities Entry'!CE352, 'MAL-OTHERLOOKUPS'!$ET$4:$ET$56, 0))</f>
        <v>#N/A</v>
      </c>
      <c r="CB352" s="247" t="str">
        <f t="shared" si="54"/>
        <v>L--</v>
      </c>
      <c r="CC352" s="247"/>
      <c r="CD352" s="240"/>
      <c r="CE352" s="240"/>
      <c r="CF352" s="240"/>
      <c r="CG352" s="248"/>
      <c r="CH352" s="240"/>
      <c r="CI352" s="240"/>
      <c r="CJ352" s="249" t="s">
        <v>11299</v>
      </c>
      <c r="CK352" s="249" t="s">
        <v>11299</v>
      </c>
      <c r="CL352" s="250" t="e">
        <v>#N/A</v>
      </c>
      <c r="CM352" s="239"/>
      <c r="CN352" s="251">
        <v>0</v>
      </c>
      <c r="CP352" s="251" t="str">
        <f t="shared" si="55"/>
        <v>0-</v>
      </c>
      <c r="CR352" s="252" t="str">
        <f t="shared" si="50"/>
        <v xml:space="preserve">; ; </v>
      </c>
      <c r="CS352" s="252" t="str">
        <f t="shared" si="51"/>
        <v xml:space="preserve">; ; </v>
      </c>
      <c r="CT352" s="425"/>
      <c r="CU352" s="252" t="e">
        <v>#REF!</v>
      </c>
      <c r="CX352" s="239"/>
      <c r="CY352" s="240"/>
      <c r="CZ352" s="240"/>
      <c r="DA352" s="240"/>
      <c r="DB352" s="239"/>
      <c r="DD352" s="240"/>
      <c r="DE352" s="239"/>
      <c r="DF352" s="253"/>
      <c r="DH352" s="472"/>
      <c r="DI352" s="497"/>
      <c r="DJ352" s="254"/>
      <c r="DK352" s="239"/>
    </row>
    <row r="353" spans="2:115" ht="14.5" x14ac:dyDescent="0.35">
      <c r="B353" s="239"/>
      <c r="C353" s="240"/>
      <c r="D353" s="240"/>
      <c r="E353" s="240"/>
      <c r="F353" s="240"/>
      <c r="G353" s="239"/>
      <c r="H353" s="240"/>
      <c r="J353" s="241"/>
      <c r="K353" s="241"/>
      <c r="M353" s="473"/>
      <c r="O353" s="239"/>
      <c r="Q353" s="143" t="e">
        <f>INDEX(AssetClass[Asset Class], MATCH('9.3 MAL- Bus Facilities Entry'!P353, AssetClass[Class Description], 0))</f>
        <v>#N/A</v>
      </c>
      <c r="R353" s="143"/>
      <c r="S353" s="242"/>
      <c r="T353" s="239"/>
      <c r="U353" s="243" t="e" cm="1">
        <f t="array" ref="U353">INDEX('Custom Field Tbl'!$N$5:$N$446, MATCH('9.3 MAL- Bus Facilities Entry'!$Q353 &amp; '9.3 MAL- Bus Facilities Entry'!U$3, 'Custom Field Tbl'!$M$5:$M$446 &amp; 'Custom Field Tbl'!$O$5:$O$446, 0 ))</f>
        <v>#N/A</v>
      </c>
      <c r="V353" s="143" t="str">
        <f>IF(ISNA(INDEX(CFV_Tbl[CF Description], MATCH('9.3 MAL- Bus Facilities Entry'!U353, CFV_Tbl[CF Code], 0)) ), "Field Not Required", INDEX(CFV_Tbl[CF Description], MATCH('9.3 MAL- Bus Facilities Entry'!U353, CFV_Tbl[CF Code], 0)) )</f>
        <v>Field Not Required</v>
      </c>
      <c r="Y353" s="243" t="e" cm="1">
        <f t="array" ref="Y353">INDEX('Custom Field Tbl'!$N$5:$N$446, MATCH('9.3 MAL- Bus Facilities Entry'!$Q353 &amp; '9.3 MAL- Bus Facilities Entry'!Y$3, 'Custom Field Tbl'!$M$5:$M$446 &amp; 'Custom Field Tbl'!$O$5:$O$446, 0 ))</f>
        <v>#N/A</v>
      </c>
      <c r="Z353" s="143" t="str">
        <f>IF(ISNA(INDEX(CFV_Tbl[CF Description], MATCH('9.3 MAL- Bus Facilities Entry'!Y353, CFV_Tbl[CF Code], 0)) ), "Field Not Required", INDEX(CFV_Tbl[CF Description], MATCH('9.3 MAL- Bus Facilities Entry'!Y353, CFV_Tbl[CF Code], 0)) )</f>
        <v>Field Not Required</v>
      </c>
      <c r="AC353" s="243" t="e" cm="1">
        <f t="array" ref="AC353">INDEX('Custom Field Tbl'!$N$5:$N$446, MATCH('9.3 MAL- Bus Facilities Entry'!$Q353 &amp; '9.3 MAL- Bus Facilities Entry'!AC$3, 'Custom Field Tbl'!$M$5:$M$446 &amp; 'Custom Field Tbl'!$O$5:$O$446, 0 ))</f>
        <v>#N/A</v>
      </c>
      <c r="AD353" s="143" t="str">
        <f>IF(ISNA(INDEX(CFV_Tbl[CF Description], MATCH('9.3 MAL- Bus Facilities Entry'!AC353, CFV_Tbl[CF Code], 0)) ), "Field Not Required", INDEX(CFV_Tbl[CF Description], MATCH('9.3 MAL- Bus Facilities Entry'!AC353, CFV_Tbl[CF Code], 0)) )</f>
        <v>Field Not Required</v>
      </c>
      <c r="AG353" s="243" t="e" cm="1">
        <f t="array" ref="AG353">INDEX('Custom Field Tbl'!$N$5:$N$446, MATCH('9.3 MAL- Bus Facilities Entry'!$Q353 &amp; '9.3 MAL- Bus Facilities Entry'!AG$3, 'Custom Field Tbl'!$M$5:$M$446 &amp; 'Custom Field Tbl'!$O$5:$O$446, 0 ))</f>
        <v>#N/A</v>
      </c>
      <c r="AH353" s="143" t="str">
        <f>IF(ISNA(INDEX(CFV_Tbl[CF Description], MATCH('9.3 MAL- Bus Facilities Entry'!AG353, CFV_Tbl[CF Code], 0)) ), "Field Not Required", INDEX(CFV_Tbl[CF Description], MATCH('9.3 MAL- Bus Facilities Entry'!AG353, CFV_Tbl[CF Code], 0)) )</f>
        <v>Field Not Required</v>
      </c>
      <c r="AK353" s="243" t="e" cm="1">
        <f t="array" ref="AK353">INDEX('Custom Field Tbl'!$N$5:$N$446, MATCH('9.3 MAL- Bus Facilities Entry'!$Q353 &amp; '9.3 MAL- Bus Facilities Entry'!AK$3, 'Custom Field Tbl'!$M$5:$M$446 &amp; 'Custom Field Tbl'!$O$5:$O$446, 0 ))</f>
        <v>#N/A</v>
      </c>
      <c r="AL353" s="143" t="str">
        <f>IF(ISNA(INDEX(CFV_Tbl[CF Description], MATCH('9.3 MAL- Bus Facilities Entry'!AK353, CFV_Tbl[CF Code], 0)) ), "Field Not Required", INDEX(CFV_Tbl[CF Description], MATCH('9.3 MAL- Bus Facilities Entry'!AK353, CFV_Tbl[CF Code], 0)) )</f>
        <v>Field Not Required</v>
      </c>
      <c r="AO353" s="243" t="e" cm="1">
        <f t="array" ref="AO353">INDEX('Custom Field Tbl'!$N$5:$N$446, MATCH('9.3 MAL- Bus Facilities Entry'!$Q353 &amp; '9.3 MAL- Bus Facilities Entry'!AO$3, 'Custom Field Tbl'!$M$5:$M$446 &amp; 'Custom Field Tbl'!$O$5:$O$446, 0 ))</f>
        <v>#N/A</v>
      </c>
      <c r="AP353" s="143" t="str">
        <f>IF(ISNA(INDEX(CFV_Tbl[CF Description], MATCH('9.3 MAL- Bus Facilities Entry'!AO353, CFV_Tbl[CF Code], 0)) ), "Field Not Required", INDEX(CFV_Tbl[CF Description], MATCH('9.3 MAL- Bus Facilities Entry'!AO353, CFV_Tbl[CF Code], 0)) )</f>
        <v>Field Not Required</v>
      </c>
      <c r="AS353" s="243" t="e" cm="1">
        <f t="array" ref="AS353">INDEX('Custom Field Tbl'!$N$5:$N$446, MATCH('9.3 MAL- Bus Facilities Entry'!$Q353 &amp; '9.3 MAL- Bus Facilities Entry'!AS$3, 'Custom Field Tbl'!$M$5:$M$446 &amp; 'Custom Field Tbl'!$O$5:$O$446, 0 ))</f>
        <v>#N/A</v>
      </c>
      <c r="AT353" s="143" t="str">
        <f>IF(ISNA(INDEX(CFV_Tbl[CF Description], MATCH('9.3 MAL- Bus Facilities Entry'!AS353, CFV_Tbl[CF Code], 0)) ), "Field Not Required", INDEX(CFV_Tbl[CF Description], MATCH('9.3 MAL- Bus Facilities Entry'!AS353, CFV_Tbl[CF Code], 0)) )</f>
        <v>Field Not Required</v>
      </c>
      <c r="AW353" s="243" t="e" cm="1">
        <f t="array" ref="AW353">INDEX('Custom Field Tbl'!$N$5:$N$446, MATCH('9.3 MAL- Bus Facilities Entry'!$Q353 &amp; '9.3 MAL- Bus Facilities Entry'!AW$3, 'Custom Field Tbl'!$M$5:$M$446 &amp; 'Custom Field Tbl'!$O$5:$O$446, 0 ))</f>
        <v>#N/A</v>
      </c>
      <c r="AX353" s="143" t="str">
        <f>IF(ISNA(INDEX(CFV_Tbl[CF Description], MATCH('9.3 MAL- Bus Facilities Entry'!AW353, CFV_Tbl[CF Code], 0)) ), "Field Not Required", INDEX(CFV_Tbl[CF Description], MATCH('9.3 MAL- Bus Facilities Entry'!AW353, CFV_Tbl[CF Code], 0)) )</f>
        <v>Field Not Required</v>
      </c>
      <c r="BA353" s="243" t="e" cm="1">
        <f t="array" ref="BA353">INDEX('Custom Field Tbl'!$N$5:$N$446, MATCH('9.3 MAL- Bus Facilities Entry'!$Q353 &amp; '9.3 MAL- Bus Facilities Entry'!BA$3, 'Custom Field Tbl'!$M$5:$M$446 &amp; 'Custom Field Tbl'!$O$5:$O$446, 0 ))</f>
        <v>#N/A</v>
      </c>
      <c r="BB353" s="143" t="str">
        <f>IF(ISNA(INDEX(CFV_Tbl[CF Description], MATCH('9.3 MAL- Bus Facilities Entry'!BA353, CFV_Tbl[CF Code], 0)) ), "Field Not Required", INDEX(CFV_Tbl[CF Description], MATCH('9.3 MAL- Bus Facilities Entry'!BA353, CFV_Tbl[CF Code], 0)) )</f>
        <v>Field Not Required</v>
      </c>
      <c r="BE353" s="243" t="e" cm="1">
        <f t="array" ref="BE353">INDEX('Custom Field Tbl'!$N$5:$N$446, MATCH('9.3 MAL- Bus Facilities Entry'!$Q353 &amp; '9.3 MAL- Bus Facilities Entry'!BE$3, 'Custom Field Tbl'!$M$5:$M$446 &amp; 'Custom Field Tbl'!$O$5:$O$446, 0 ))</f>
        <v>#N/A</v>
      </c>
      <c r="BF353" s="143" t="str">
        <f>IF(ISNA(INDEX(CFV_Tbl[CF Description], MATCH('9.3 MAL- Bus Facilities Entry'!BE353, CFV_Tbl[CF Code], 0)) ), "Field Not Required", INDEX(CFV_Tbl[CF Description], MATCH('9.3 MAL- Bus Facilities Entry'!BE353, CFV_Tbl[CF Code], 0)) )</f>
        <v>Field Not Required</v>
      </c>
      <c r="BI353" s="239"/>
      <c r="BJ353" s="243" t="e">
        <f>INDEX(Mnemonic[Code], MATCH('9.3 MAL- Bus Facilities Entry'!BS353, Mnemonic[Description], 0))</f>
        <v>#N/A</v>
      </c>
      <c r="BK353" s="243" t="e">
        <f>INDEX(Mnemonic[Code], MATCH('9.3 MAL- Bus Facilities Entry'!BT353, Mnemonic[Description], 0))</f>
        <v>#N/A</v>
      </c>
      <c r="BL353" s="243" t="e">
        <f>IF(ISNA(INDEX(Mnemonic[Code], MATCH( '9.3 MAL- Bus Facilities Entry'!BU353, Mnemonic[Description], 0)) ),  INDEX(Mnemonic[Code], MATCH( LEFT('9.3 MAL- Bus Facilities Entry'!BU353, LEN(BU353)-2), Mnemonic[Description], 0)),  INDEX(Mnemonic[Code], MATCH( '9.3 MAL- Bus Facilities Entry'!BU353, Mnemonic[Description], 0)) )</f>
        <v>#VALUE!</v>
      </c>
      <c r="BM353" s="243" t="e">
        <f>IF(ISNA(INDEX(Mnemonic[Code], MATCH( '9.3 MAL- Bus Facilities Entry'!BV353, Mnemonic[Description], 0)) ),  INDEX(Mnemonic[Code], MATCH( LEFT('9.3 MAL- Bus Facilities Entry'!BV353, LEN(BV353)-2), Mnemonic[Description], 0)),  INDEX(Mnemonic[Code], MATCH( '9.3 MAL- Bus Facilities Entry'!BV353, Mnemonic[Description], 0)) )</f>
        <v>#VALUE!</v>
      </c>
      <c r="BN353" s="243" t="e">
        <f>IF(ISNA(INDEX(Mnemonic[Code], MATCH( '9.3 MAL- Bus Facilities Entry'!BW353, Mnemonic[Description], 0)) ),  INDEX(Mnemonic[Code], MATCH( LEFT('9.3 MAL- Bus Facilities Entry'!BW353, LEN(BW353)-1), Mnemonic[Description], 0)),  INDEX(Mnemonic[Code], MATCH( '9.3 MAL- Bus Facilities Entry'!BW353, Mnemonic[Description], 0)) )</f>
        <v>#VALUE!</v>
      </c>
      <c r="BO353" s="243" t="e">
        <f>IF(ISNA(INDEX(Mnemonic[Code], MATCH( '9.3 MAL- Bus Facilities Entry'!BX353, Mnemonic[Description], 0)) ),  INDEX(Mnemonic[Code], MATCH( LEFT('9.3 MAL- Bus Facilities Entry'!BX353, LEN(BX353)-1), Mnemonic[Description], 0)),  INDEX(Mnemonic[Code], MATCH( '9.3 MAL- Bus Facilities Entry'!BX353, Mnemonic[Description], 0)) )</f>
        <v>#VALUE!</v>
      </c>
      <c r="BP353" s="243" t="e">
        <f t="shared" si="52"/>
        <v>#N/A</v>
      </c>
      <c r="BQ353" s="243" t="e">
        <f t="shared" si="49"/>
        <v>#N/A</v>
      </c>
      <c r="BR353" s="243" t="e">
        <f t="shared" si="53"/>
        <v>#VALUE!</v>
      </c>
      <c r="BS353" s="245"/>
      <c r="BT353" s="245"/>
      <c r="BU353" s="244"/>
      <c r="BV353" s="244"/>
      <c r="BW353" s="244"/>
      <c r="BX353" s="244"/>
      <c r="BZ353" s="239"/>
      <c r="CA353" s="246" t="e">
        <f>INDEX('MAL-OTHERLOOKUPS'!$ES$4:$ES$56, MATCH('9.3 MAL- Bus Facilities Entry'!CE353, 'MAL-OTHERLOOKUPS'!$ET$4:$ET$56, 0))</f>
        <v>#N/A</v>
      </c>
      <c r="CB353" s="247" t="str">
        <f t="shared" si="54"/>
        <v>L--</v>
      </c>
      <c r="CC353" s="247"/>
      <c r="CD353" s="240"/>
      <c r="CE353" s="240"/>
      <c r="CF353" s="240"/>
      <c r="CG353" s="248"/>
      <c r="CH353" s="240"/>
      <c r="CI353" s="240"/>
      <c r="CJ353" s="249" t="s">
        <v>11299</v>
      </c>
      <c r="CK353" s="249" t="s">
        <v>11299</v>
      </c>
      <c r="CL353" s="250" t="e">
        <v>#N/A</v>
      </c>
      <c r="CM353" s="239"/>
      <c r="CN353" s="251">
        <v>0</v>
      </c>
      <c r="CP353" s="251" t="str">
        <f t="shared" si="55"/>
        <v>0-</v>
      </c>
      <c r="CR353" s="252" t="str">
        <f t="shared" si="50"/>
        <v xml:space="preserve">; ; </v>
      </c>
      <c r="CS353" s="252" t="str">
        <f t="shared" si="51"/>
        <v xml:space="preserve">; ; </v>
      </c>
      <c r="CT353" s="425"/>
      <c r="CU353" s="252" t="e">
        <v>#REF!</v>
      </c>
      <c r="CX353" s="239"/>
      <c r="CY353" s="240"/>
      <c r="CZ353" s="240"/>
      <c r="DA353" s="240"/>
      <c r="DB353" s="239"/>
      <c r="DD353" s="240"/>
      <c r="DE353" s="239"/>
      <c r="DF353" s="253"/>
      <c r="DH353" s="472"/>
      <c r="DI353" s="497"/>
      <c r="DJ353" s="254"/>
      <c r="DK353" s="239"/>
    </row>
    <row r="354" spans="2:115" ht="14.5" x14ac:dyDescent="0.35">
      <c r="B354" s="239"/>
      <c r="C354" s="240"/>
      <c r="D354" s="240"/>
      <c r="E354" s="240"/>
      <c r="F354" s="240"/>
      <c r="G354" s="239"/>
      <c r="H354" s="240"/>
      <c r="J354" s="241"/>
      <c r="K354" s="241"/>
      <c r="M354" s="473"/>
      <c r="O354" s="239"/>
      <c r="Q354" s="143" t="e">
        <f>INDEX(AssetClass[Asset Class], MATCH('9.3 MAL- Bus Facilities Entry'!P354, AssetClass[Class Description], 0))</f>
        <v>#N/A</v>
      </c>
      <c r="R354" s="143"/>
      <c r="S354" s="242"/>
      <c r="T354" s="239"/>
      <c r="U354" s="243" t="e" cm="1">
        <f t="array" ref="U354">INDEX('Custom Field Tbl'!$N$5:$N$446, MATCH('9.3 MAL- Bus Facilities Entry'!$Q354 &amp; '9.3 MAL- Bus Facilities Entry'!U$3, 'Custom Field Tbl'!$M$5:$M$446 &amp; 'Custom Field Tbl'!$O$5:$O$446, 0 ))</f>
        <v>#N/A</v>
      </c>
      <c r="V354" s="143" t="str">
        <f>IF(ISNA(INDEX(CFV_Tbl[CF Description], MATCH('9.3 MAL- Bus Facilities Entry'!U354, CFV_Tbl[CF Code], 0)) ), "Field Not Required", INDEX(CFV_Tbl[CF Description], MATCH('9.3 MAL- Bus Facilities Entry'!U354, CFV_Tbl[CF Code], 0)) )</f>
        <v>Field Not Required</v>
      </c>
      <c r="Y354" s="243" t="e" cm="1">
        <f t="array" ref="Y354">INDEX('Custom Field Tbl'!$N$5:$N$446, MATCH('9.3 MAL- Bus Facilities Entry'!$Q354 &amp; '9.3 MAL- Bus Facilities Entry'!Y$3, 'Custom Field Tbl'!$M$5:$M$446 &amp; 'Custom Field Tbl'!$O$5:$O$446, 0 ))</f>
        <v>#N/A</v>
      </c>
      <c r="Z354" s="143" t="str">
        <f>IF(ISNA(INDEX(CFV_Tbl[CF Description], MATCH('9.3 MAL- Bus Facilities Entry'!Y354, CFV_Tbl[CF Code], 0)) ), "Field Not Required", INDEX(CFV_Tbl[CF Description], MATCH('9.3 MAL- Bus Facilities Entry'!Y354, CFV_Tbl[CF Code], 0)) )</f>
        <v>Field Not Required</v>
      </c>
      <c r="AC354" s="243" t="e" cm="1">
        <f t="array" ref="AC354">INDEX('Custom Field Tbl'!$N$5:$N$446, MATCH('9.3 MAL- Bus Facilities Entry'!$Q354 &amp; '9.3 MAL- Bus Facilities Entry'!AC$3, 'Custom Field Tbl'!$M$5:$M$446 &amp; 'Custom Field Tbl'!$O$5:$O$446, 0 ))</f>
        <v>#N/A</v>
      </c>
      <c r="AD354" s="143" t="str">
        <f>IF(ISNA(INDEX(CFV_Tbl[CF Description], MATCH('9.3 MAL- Bus Facilities Entry'!AC354, CFV_Tbl[CF Code], 0)) ), "Field Not Required", INDEX(CFV_Tbl[CF Description], MATCH('9.3 MAL- Bus Facilities Entry'!AC354, CFV_Tbl[CF Code], 0)) )</f>
        <v>Field Not Required</v>
      </c>
      <c r="AG354" s="243" t="e" cm="1">
        <f t="array" ref="AG354">INDEX('Custom Field Tbl'!$N$5:$N$446, MATCH('9.3 MAL- Bus Facilities Entry'!$Q354 &amp; '9.3 MAL- Bus Facilities Entry'!AG$3, 'Custom Field Tbl'!$M$5:$M$446 &amp; 'Custom Field Tbl'!$O$5:$O$446, 0 ))</f>
        <v>#N/A</v>
      </c>
      <c r="AH354" s="143" t="str">
        <f>IF(ISNA(INDEX(CFV_Tbl[CF Description], MATCH('9.3 MAL- Bus Facilities Entry'!AG354, CFV_Tbl[CF Code], 0)) ), "Field Not Required", INDEX(CFV_Tbl[CF Description], MATCH('9.3 MAL- Bus Facilities Entry'!AG354, CFV_Tbl[CF Code], 0)) )</f>
        <v>Field Not Required</v>
      </c>
      <c r="AK354" s="243" t="e" cm="1">
        <f t="array" ref="AK354">INDEX('Custom Field Tbl'!$N$5:$N$446, MATCH('9.3 MAL- Bus Facilities Entry'!$Q354 &amp; '9.3 MAL- Bus Facilities Entry'!AK$3, 'Custom Field Tbl'!$M$5:$M$446 &amp; 'Custom Field Tbl'!$O$5:$O$446, 0 ))</f>
        <v>#N/A</v>
      </c>
      <c r="AL354" s="143" t="str">
        <f>IF(ISNA(INDEX(CFV_Tbl[CF Description], MATCH('9.3 MAL- Bus Facilities Entry'!AK354, CFV_Tbl[CF Code], 0)) ), "Field Not Required", INDEX(CFV_Tbl[CF Description], MATCH('9.3 MAL- Bus Facilities Entry'!AK354, CFV_Tbl[CF Code], 0)) )</f>
        <v>Field Not Required</v>
      </c>
      <c r="AO354" s="243" t="e" cm="1">
        <f t="array" ref="AO354">INDEX('Custom Field Tbl'!$N$5:$N$446, MATCH('9.3 MAL- Bus Facilities Entry'!$Q354 &amp; '9.3 MAL- Bus Facilities Entry'!AO$3, 'Custom Field Tbl'!$M$5:$M$446 &amp; 'Custom Field Tbl'!$O$5:$O$446, 0 ))</f>
        <v>#N/A</v>
      </c>
      <c r="AP354" s="143" t="str">
        <f>IF(ISNA(INDEX(CFV_Tbl[CF Description], MATCH('9.3 MAL- Bus Facilities Entry'!AO354, CFV_Tbl[CF Code], 0)) ), "Field Not Required", INDEX(CFV_Tbl[CF Description], MATCH('9.3 MAL- Bus Facilities Entry'!AO354, CFV_Tbl[CF Code], 0)) )</f>
        <v>Field Not Required</v>
      </c>
      <c r="AS354" s="243" t="e" cm="1">
        <f t="array" ref="AS354">INDEX('Custom Field Tbl'!$N$5:$N$446, MATCH('9.3 MAL- Bus Facilities Entry'!$Q354 &amp; '9.3 MAL- Bus Facilities Entry'!AS$3, 'Custom Field Tbl'!$M$5:$M$446 &amp; 'Custom Field Tbl'!$O$5:$O$446, 0 ))</f>
        <v>#N/A</v>
      </c>
      <c r="AT354" s="143" t="str">
        <f>IF(ISNA(INDEX(CFV_Tbl[CF Description], MATCH('9.3 MAL- Bus Facilities Entry'!AS354, CFV_Tbl[CF Code], 0)) ), "Field Not Required", INDEX(CFV_Tbl[CF Description], MATCH('9.3 MAL- Bus Facilities Entry'!AS354, CFV_Tbl[CF Code], 0)) )</f>
        <v>Field Not Required</v>
      </c>
      <c r="AW354" s="243" t="e" cm="1">
        <f t="array" ref="AW354">INDEX('Custom Field Tbl'!$N$5:$N$446, MATCH('9.3 MAL- Bus Facilities Entry'!$Q354 &amp; '9.3 MAL- Bus Facilities Entry'!AW$3, 'Custom Field Tbl'!$M$5:$M$446 &amp; 'Custom Field Tbl'!$O$5:$O$446, 0 ))</f>
        <v>#N/A</v>
      </c>
      <c r="AX354" s="143" t="str">
        <f>IF(ISNA(INDEX(CFV_Tbl[CF Description], MATCH('9.3 MAL- Bus Facilities Entry'!AW354, CFV_Tbl[CF Code], 0)) ), "Field Not Required", INDEX(CFV_Tbl[CF Description], MATCH('9.3 MAL- Bus Facilities Entry'!AW354, CFV_Tbl[CF Code], 0)) )</f>
        <v>Field Not Required</v>
      </c>
      <c r="BA354" s="243" t="e" cm="1">
        <f t="array" ref="BA354">INDEX('Custom Field Tbl'!$N$5:$N$446, MATCH('9.3 MAL- Bus Facilities Entry'!$Q354 &amp; '9.3 MAL- Bus Facilities Entry'!BA$3, 'Custom Field Tbl'!$M$5:$M$446 &amp; 'Custom Field Tbl'!$O$5:$O$446, 0 ))</f>
        <v>#N/A</v>
      </c>
      <c r="BB354" s="143" t="str">
        <f>IF(ISNA(INDEX(CFV_Tbl[CF Description], MATCH('9.3 MAL- Bus Facilities Entry'!BA354, CFV_Tbl[CF Code], 0)) ), "Field Not Required", INDEX(CFV_Tbl[CF Description], MATCH('9.3 MAL- Bus Facilities Entry'!BA354, CFV_Tbl[CF Code], 0)) )</f>
        <v>Field Not Required</v>
      </c>
      <c r="BE354" s="243" t="e" cm="1">
        <f t="array" ref="BE354">INDEX('Custom Field Tbl'!$N$5:$N$446, MATCH('9.3 MAL- Bus Facilities Entry'!$Q354 &amp; '9.3 MAL- Bus Facilities Entry'!BE$3, 'Custom Field Tbl'!$M$5:$M$446 &amp; 'Custom Field Tbl'!$O$5:$O$446, 0 ))</f>
        <v>#N/A</v>
      </c>
      <c r="BF354" s="143" t="str">
        <f>IF(ISNA(INDEX(CFV_Tbl[CF Description], MATCH('9.3 MAL- Bus Facilities Entry'!BE354, CFV_Tbl[CF Code], 0)) ), "Field Not Required", INDEX(CFV_Tbl[CF Description], MATCH('9.3 MAL- Bus Facilities Entry'!BE354, CFV_Tbl[CF Code], 0)) )</f>
        <v>Field Not Required</v>
      </c>
      <c r="BI354" s="239"/>
      <c r="BJ354" s="243" t="e">
        <f>INDEX(Mnemonic[Code], MATCH('9.3 MAL- Bus Facilities Entry'!BS354, Mnemonic[Description], 0))</f>
        <v>#N/A</v>
      </c>
      <c r="BK354" s="243" t="e">
        <f>INDEX(Mnemonic[Code], MATCH('9.3 MAL- Bus Facilities Entry'!BT354, Mnemonic[Description], 0))</f>
        <v>#N/A</v>
      </c>
      <c r="BL354" s="243" t="e">
        <f>IF(ISNA(INDEX(Mnemonic[Code], MATCH( '9.3 MAL- Bus Facilities Entry'!BU354, Mnemonic[Description], 0)) ),  INDEX(Mnemonic[Code], MATCH( LEFT('9.3 MAL- Bus Facilities Entry'!BU354, LEN(BU354)-2), Mnemonic[Description], 0)),  INDEX(Mnemonic[Code], MATCH( '9.3 MAL- Bus Facilities Entry'!BU354, Mnemonic[Description], 0)) )</f>
        <v>#VALUE!</v>
      </c>
      <c r="BM354" s="243" t="e">
        <f>IF(ISNA(INDEX(Mnemonic[Code], MATCH( '9.3 MAL- Bus Facilities Entry'!BV354, Mnemonic[Description], 0)) ),  INDEX(Mnemonic[Code], MATCH( LEFT('9.3 MAL- Bus Facilities Entry'!BV354, LEN(BV354)-2), Mnemonic[Description], 0)),  INDEX(Mnemonic[Code], MATCH( '9.3 MAL- Bus Facilities Entry'!BV354, Mnemonic[Description], 0)) )</f>
        <v>#VALUE!</v>
      </c>
      <c r="BN354" s="243" t="e">
        <f>IF(ISNA(INDEX(Mnemonic[Code], MATCH( '9.3 MAL- Bus Facilities Entry'!BW354, Mnemonic[Description], 0)) ),  INDEX(Mnemonic[Code], MATCH( LEFT('9.3 MAL- Bus Facilities Entry'!BW354, LEN(BW354)-1), Mnemonic[Description], 0)),  INDEX(Mnemonic[Code], MATCH( '9.3 MAL- Bus Facilities Entry'!BW354, Mnemonic[Description], 0)) )</f>
        <v>#VALUE!</v>
      </c>
      <c r="BO354" s="243" t="e">
        <f>IF(ISNA(INDEX(Mnemonic[Code], MATCH( '9.3 MAL- Bus Facilities Entry'!BX354, Mnemonic[Description], 0)) ),  INDEX(Mnemonic[Code], MATCH( LEFT('9.3 MAL- Bus Facilities Entry'!BX354, LEN(BX354)-1), Mnemonic[Description], 0)),  INDEX(Mnemonic[Code], MATCH( '9.3 MAL- Bus Facilities Entry'!BX354, Mnemonic[Description], 0)) )</f>
        <v>#VALUE!</v>
      </c>
      <c r="BP354" s="243" t="e">
        <f t="shared" si="52"/>
        <v>#N/A</v>
      </c>
      <c r="BQ354" s="243" t="e">
        <f t="shared" si="49"/>
        <v>#N/A</v>
      </c>
      <c r="BR354" s="243" t="e">
        <f t="shared" si="53"/>
        <v>#VALUE!</v>
      </c>
      <c r="BS354" s="245"/>
      <c r="BT354" s="245"/>
      <c r="BU354" s="244"/>
      <c r="BV354" s="244"/>
      <c r="BW354" s="244"/>
      <c r="BX354" s="244"/>
      <c r="BZ354" s="239"/>
      <c r="CA354" s="246" t="e">
        <f>INDEX('MAL-OTHERLOOKUPS'!$ES$4:$ES$56, MATCH('9.3 MAL- Bus Facilities Entry'!CE354, 'MAL-OTHERLOOKUPS'!$ET$4:$ET$56, 0))</f>
        <v>#N/A</v>
      </c>
      <c r="CB354" s="247" t="str">
        <f t="shared" si="54"/>
        <v>L--</v>
      </c>
      <c r="CC354" s="247"/>
      <c r="CD354" s="240"/>
      <c r="CE354" s="240"/>
      <c r="CF354" s="240"/>
      <c r="CG354" s="248"/>
      <c r="CH354" s="240"/>
      <c r="CI354" s="240"/>
      <c r="CJ354" s="249" t="s">
        <v>11299</v>
      </c>
      <c r="CK354" s="249" t="s">
        <v>11299</v>
      </c>
      <c r="CL354" s="250" t="e">
        <v>#N/A</v>
      </c>
      <c r="CM354" s="239"/>
      <c r="CN354" s="251">
        <v>0</v>
      </c>
      <c r="CP354" s="251" t="str">
        <f t="shared" si="55"/>
        <v>0-</v>
      </c>
      <c r="CR354" s="252" t="str">
        <f t="shared" si="50"/>
        <v xml:space="preserve">; ; </v>
      </c>
      <c r="CS354" s="252" t="str">
        <f t="shared" si="51"/>
        <v xml:space="preserve">; ; </v>
      </c>
      <c r="CT354" s="425"/>
      <c r="CU354" s="252" t="e">
        <v>#REF!</v>
      </c>
      <c r="CX354" s="239"/>
      <c r="CY354" s="240"/>
      <c r="CZ354" s="240"/>
      <c r="DA354" s="240"/>
      <c r="DB354" s="239"/>
      <c r="DD354" s="240"/>
      <c r="DE354" s="239"/>
      <c r="DF354" s="253"/>
      <c r="DH354" s="472"/>
      <c r="DI354" s="497"/>
      <c r="DJ354" s="254"/>
      <c r="DK354" s="239"/>
    </row>
    <row r="355" spans="2:115" ht="14.5" x14ac:dyDescent="0.35">
      <c r="B355" s="239"/>
      <c r="C355" s="240"/>
      <c r="D355" s="240"/>
      <c r="E355" s="240"/>
      <c r="F355" s="240"/>
      <c r="G355" s="239"/>
      <c r="H355" s="240"/>
      <c r="J355" s="241"/>
      <c r="K355" s="241"/>
      <c r="M355" s="473"/>
      <c r="O355" s="239"/>
      <c r="Q355" s="143" t="e">
        <f>INDEX(AssetClass[Asset Class], MATCH('9.3 MAL- Bus Facilities Entry'!P355, AssetClass[Class Description], 0))</f>
        <v>#N/A</v>
      </c>
      <c r="R355" s="143"/>
      <c r="S355" s="242"/>
      <c r="T355" s="239"/>
      <c r="U355" s="243" t="e" cm="1">
        <f t="array" ref="U355">INDEX('Custom Field Tbl'!$N$5:$N$446, MATCH('9.3 MAL- Bus Facilities Entry'!$Q355 &amp; '9.3 MAL- Bus Facilities Entry'!U$3, 'Custom Field Tbl'!$M$5:$M$446 &amp; 'Custom Field Tbl'!$O$5:$O$446, 0 ))</f>
        <v>#N/A</v>
      </c>
      <c r="V355" s="143" t="str">
        <f>IF(ISNA(INDEX(CFV_Tbl[CF Description], MATCH('9.3 MAL- Bus Facilities Entry'!U355, CFV_Tbl[CF Code], 0)) ), "Field Not Required", INDEX(CFV_Tbl[CF Description], MATCH('9.3 MAL- Bus Facilities Entry'!U355, CFV_Tbl[CF Code], 0)) )</f>
        <v>Field Not Required</v>
      </c>
      <c r="Y355" s="243" t="e" cm="1">
        <f t="array" ref="Y355">INDEX('Custom Field Tbl'!$N$5:$N$446, MATCH('9.3 MAL- Bus Facilities Entry'!$Q355 &amp; '9.3 MAL- Bus Facilities Entry'!Y$3, 'Custom Field Tbl'!$M$5:$M$446 &amp; 'Custom Field Tbl'!$O$5:$O$446, 0 ))</f>
        <v>#N/A</v>
      </c>
      <c r="Z355" s="143" t="str">
        <f>IF(ISNA(INDEX(CFV_Tbl[CF Description], MATCH('9.3 MAL- Bus Facilities Entry'!Y355, CFV_Tbl[CF Code], 0)) ), "Field Not Required", INDEX(CFV_Tbl[CF Description], MATCH('9.3 MAL- Bus Facilities Entry'!Y355, CFV_Tbl[CF Code], 0)) )</f>
        <v>Field Not Required</v>
      </c>
      <c r="AC355" s="243" t="e" cm="1">
        <f t="array" ref="AC355">INDEX('Custom Field Tbl'!$N$5:$N$446, MATCH('9.3 MAL- Bus Facilities Entry'!$Q355 &amp; '9.3 MAL- Bus Facilities Entry'!AC$3, 'Custom Field Tbl'!$M$5:$M$446 &amp; 'Custom Field Tbl'!$O$5:$O$446, 0 ))</f>
        <v>#N/A</v>
      </c>
      <c r="AD355" s="143" t="str">
        <f>IF(ISNA(INDEX(CFV_Tbl[CF Description], MATCH('9.3 MAL- Bus Facilities Entry'!AC355, CFV_Tbl[CF Code], 0)) ), "Field Not Required", INDEX(CFV_Tbl[CF Description], MATCH('9.3 MAL- Bus Facilities Entry'!AC355, CFV_Tbl[CF Code], 0)) )</f>
        <v>Field Not Required</v>
      </c>
      <c r="AG355" s="243" t="e" cm="1">
        <f t="array" ref="AG355">INDEX('Custom Field Tbl'!$N$5:$N$446, MATCH('9.3 MAL- Bus Facilities Entry'!$Q355 &amp; '9.3 MAL- Bus Facilities Entry'!AG$3, 'Custom Field Tbl'!$M$5:$M$446 &amp; 'Custom Field Tbl'!$O$5:$O$446, 0 ))</f>
        <v>#N/A</v>
      </c>
      <c r="AH355" s="143" t="str">
        <f>IF(ISNA(INDEX(CFV_Tbl[CF Description], MATCH('9.3 MAL- Bus Facilities Entry'!AG355, CFV_Tbl[CF Code], 0)) ), "Field Not Required", INDEX(CFV_Tbl[CF Description], MATCH('9.3 MAL- Bus Facilities Entry'!AG355, CFV_Tbl[CF Code], 0)) )</f>
        <v>Field Not Required</v>
      </c>
      <c r="AK355" s="243" t="e" cm="1">
        <f t="array" ref="AK355">INDEX('Custom Field Tbl'!$N$5:$N$446, MATCH('9.3 MAL- Bus Facilities Entry'!$Q355 &amp; '9.3 MAL- Bus Facilities Entry'!AK$3, 'Custom Field Tbl'!$M$5:$M$446 &amp; 'Custom Field Tbl'!$O$5:$O$446, 0 ))</f>
        <v>#N/A</v>
      </c>
      <c r="AL355" s="143" t="str">
        <f>IF(ISNA(INDEX(CFV_Tbl[CF Description], MATCH('9.3 MAL- Bus Facilities Entry'!AK355, CFV_Tbl[CF Code], 0)) ), "Field Not Required", INDEX(CFV_Tbl[CF Description], MATCH('9.3 MAL- Bus Facilities Entry'!AK355, CFV_Tbl[CF Code], 0)) )</f>
        <v>Field Not Required</v>
      </c>
      <c r="AO355" s="243" t="e" cm="1">
        <f t="array" ref="AO355">INDEX('Custom Field Tbl'!$N$5:$N$446, MATCH('9.3 MAL- Bus Facilities Entry'!$Q355 &amp; '9.3 MAL- Bus Facilities Entry'!AO$3, 'Custom Field Tbl'!$M$5:$M$446 &amp; 'Custom Field Tbl'!$O$5:$O$446, 0 ))</f>
        <v>#N/A</v>
      </c>
      <c r="AP355" s="143" t="str">
        <f>IF(ISNA(INDEX(CFV_Tbl[CF Description], MATCH('9.3 MAL- Bus Facilities Entry'!AO355, CFV_Tbl[CF Code], 0)) ), "Field Not Required", INDEX(CFV_Tbl[CF Description], MATCH('9.3 MAL- Bus Facilities Entry'!AO355, CFV_Tbl[CF Code], 0)) )</f>
        <v>Field Not Required</v>
      </c>
      <c r="AS355" s="243" t="e" cm="1">
        <f t="array" ref="AS355">INDEX('Custom Field Tbl'!$N$5:$N$446, MATCH('9.3 MAL- Bus Facilities Entry'!$Q355 &amp; '9.3 MAL- Bus Facilities Entry'!AS$3, 'Custom Field Tbl'!$M$5:$M$446 &amp; 'Custom Field Tbl'!$O$5:$O$446, 0 ))</f>
        <v>#N/A</v>
      </c>
      <c r="AT355" s="143" t="str">
        <f>IF(ISNA(INDEX(CFV_Tbl[CF Description], MATCH('9.3 MAL- Bus Facilities Entry'!AS355, CFV_Tbl[CF Code], 0)) ), "Field Not Required", INDEX(CFV_Tbl[CF Description], MATCH('9.3 MAL- Bus Facilities Entry'!AS355, CFV_Tbl[CF Code], 0)) )</f>
        <v>Field Not Required</v>
      </c>
      <c r="AW355" s="243" t="e" cm="1">
        <f t="array" ref="AW355">INDEX('Custom Field Tbl'!$N$5:$N$446, MATCH('9.3 MAL- Bus Facilities Entry'!$Q355 &amp; '9.3 MAL- Bus Facilities Entry'!AW$3, 'Custom Field Tbl'!$M$5:$M$446 &amp; 'Custom Field Tbl'!$O$5:$O$446, 0 ))</f>
        <v>#N/A</v>
      </c>
      <c r="AX355" s="143" t="str">
        <f>IF(ISNA(INDEX(CFV_Tbl[CF Description], MATCH('9.3 MAL- Bus Facilities Entry'!AW355, CFV_Tbl[CF Code], 0)) ), "Field Not Required", INDEX(CFV_Tbl[CF Description], MATCH('9.3 MAL- Bus Facilities Entry'!AW355, CFV_Tbl[CF Code], 0)) )</f>
        <v>Field Not Required</v>
      </c>
      <c r="BA355" s="243" t="e" cm="1">
        <f t="array" ref="BA355">INDEX('Custom Field Tbl'!$N$5:$N$446, MATCH('9.3 MAL- Bus Facilities Entry'!$Q355 &amp; '9.3 MAL- Bus Facilities Entry'!BA$3, 'Custom Field Tbl'!$M$5:$M$446 &amp; 'Custom Field Tbl'!$O$5:$O$446, 0 ))</f>
        <v>#N/A</v>
      </c>
      <c r="BB355" s="143" t="str">
        <f>IF(ISNA(INDEX(CFV_Tbl[CF Description], MATCH('9.3 MAL- Bus Facilities Entry'!BA355, CFV_Tbl[CF Code], 0)) ), "Field Not Required", INDEX(CFV_Tbl[CF Description], MATCH('9.3 MAL- Bus Facilities Entry'!BA355, CFV_Tbl[CF Code], 0)) )</f>
        <v>Field Not Required</v>
      </c>
      <c r="BE355" s="243" t="e" cm="1">
        <f t="array" ref="BE355">INDEX('Custom Field Tbl'!$N$5:$N$446, MATCH('9.3 MAL- Bus Facilities Entry'!$Q355 &amp; '9.3 MAL- Bus Facilities Entry'!BE$3, 'Custom Field Tbl'!$M$5:$M$446 &amp; 'Custom Field Tbl'!$O$5:$O$446, 0 ))</f>
        <v>#N/A</v>
      </c>
      <c r="BF355" s="143" t="str">
        <f>IF(ISNA(INDEX(CFV_Tbl[CF Description], MATCH('9.3 MAL- Bus Facilities Entry'!BE355, CFV_Tbl[CF Code], 0)) ), "Field Not Required", INDEX(CFV_Tbl[CF Description], MATCH('9.3 MAL- Bus Facilities Entry'!BE355, CFV_Tbl[CF Code], 0)) )</f>
        <v>Field Not Required</v>
      </c>
      <c r="BI355" s="239"/>
      <c r="BJ355" s="243" t="e">
        <f>INDEX(Mnemonic[Code], MATCH('9.3 MAL- Bus Facilities Entry'!BS355, Mnemonic[Description], 0))</f>
        <v>#N/A</v>
      </c>
      <c r="BK355" s="243" t="e">
        <f>INDEX(Mnemonic[Code], MATCH('9.3 MAL- Bus Facilities Entry'!BT355, Mnemonic[Description], 0))</f>
        <v>#N/A</v>
      </c>
      <c r="BL355" s="243" t="e">
        <f>IF(ISNA(INDEX(Mnemonic[Code], MATCH( '9.3 MAL- Bus Facilities Entry'!BU355, Mnemonic[Description], 0)) ),  INDEX(Mnemonic[Code], MATCH( LEFT('9.3 MAL- Bus Facilities Entry'!BU355, LEN(BU355)-2), Mnemonic[Description], 0)),  INDEX(Mnemonic[Code], MATCH( '9.3 MAL- Bus Facilities Entry'!BU355, Mnemonic[Description], 0)) )</f>
        <v>#VALUE!</v>
      </c>
      <c r="BM355" s="243" t="e">
        <f>IF(ISNA(INDEX(Mnemonic[Code], MATCH( '9.3 MAL- Bus Facilities Entry'!BV355, Mnemonic[Description], 0)) ),  INDEX(Mnemonic[Code], MATCH( LEFT('9.3 MAL- Bus Facilities Entry'!BV355, LEN(BV355)-2), Mnemonic[Description], 0)),  INDEX(Mnemonic[Code], MATCH( '9.3 MAL- Bus Facilities Entry'!BV355, Mnemonic[Description], 0)) )</f>
        <v>#VALUE!</v>
      </c>
      <c r="BN355" s="243" t="e">
        <f>IF(ISNA(INDEX(Mnemonic[Code], MATCH( '9.3 MAL- Bus Facilities Entry'!BW355, Mnemonic[Description], 0)) ),  INDEX(Mnemonic[Code], MATCH( LEFT('9.3 MAL- Bus Facilities Entry'!BW355, LEN(BW355)-1), Mnemonic[Description], 0)),  INDEX(Mnemonic[Code], MATCH( '9.3 MAL- Bus Facilities Entry'!BW355, Mnemonic[Description], 0)) )</f>
        <v>#VALUE!</v>
      </c>
      <c r="BO355" s="243" t="e">
        <f>IF(ISNA(INDEX(Mnemonic[Code], MATCH( '9.3 MAL- Bus Facilities Entry'!BX355, Mnemonic[Description], 0)) ),  INDEX(Mnemonic[Code], MATCH( LEFT('9.3 MAL- Bus Facilities Entry'!BX355, LEN(BX355)-1), Mnemonic[Description], 0)),  INDEX(Mnemonic[Code], MATCH( '9.3 MAL- Bus Facilities Entry'!BX355, Mnemonic[Description], 0)) )</f>
        <v>#VALUE!</v>
      </c>
      <c r="BP355" s="243" t="e">
        <f t="shared" si="52"/>
        <v>#N/A</v>
      </c>
      <c r="BQ355" s="243" t="e">
        <f t="shared" si="49"/>
        <v>#N/A</v>
      </c>
      <c r="BR355" s="243" t="e">
        <f t="shared" si="53"/>
        <v>#VALUE!</v>
      </c>
      <c r="BS355" s="245"/>
      <c r="BT355" s="245"/>
      <c r="BU355" s="244"/>
      <c r="BV355" s="244"/>
      <c r="BW355" s="244"/>
      <c r="BX355" s="244"/>
      <c r="BZ355" s="239"/>
      <c r="CA355" s="246" t="e">
        <f>INDEX('MAL-OTHERLOOKUPS'!$ES$4:$ES$56, MATCH('9.3 MAL- Bus Facilities Entry'!CE355, 'MAL-OTHERLOOKUPS'!$ET$4:$ET$56, 0))</f>
        <v>#N/A</v>
      </c>
      <c r="CB355" s="247" t="str">
        <f t="shared" si="54"/>
        <v>L--</v>
      </c>
      <c r="CC355" s="247"/>
      <c r="CD355" s="240"/>
      <c r="CE355" s="240"/>
      <c r="CF355" s="240"/>
      <c r="CG355" s="248"/>
      <c r="CH355" s="240"/>
      <c r="CI355" s="240"/>
      <c r="CJ355" s="249" t="s">
        <v>11299</v>
      </c>
      <c r="CK355" s="249" t="s">
        <v>11299</v>
      </c>
      <c r="CL355" s="250" t="e">
        <v>#N/A</v>
      </c>
      <c r="CM355" s="239"/>
      <c r="CN355" s="251">
        <v>0</v>
      </c>
      <c r="CP355" s="251" t="str">
        <f t="shared" si="55"/>
        <v>0-</v>
      </c>
      <c r="CR355" s="252" t="str">
        <f t="shared" si="50"/>
        <v xml:space="preserve">; ; </v>
      </c>
      <c r="CS355" s="252" t="str">
        <f t="shared" si="51"/>
        <v xml:space="preserve">; ; </v>
      </c>
      <c r="CT355" s="425"/>
      <c r="CU355" s="252" t="e">
        <v>#REF!</v>
      </c>
      <c r="CX355" s="239"/>
      <c r="CY355" s="240"/>
      <c r="CZ355" s="240"/>
      <c r="DA355" s="240"/>
      <c r="DB355" s="239"/>
      <c r="DD355" s="240"/>
      <c r="DE355" s="239"/>
      <c r="DF355" s="253"/>
      <c r="DH355" s="472"/>
      <c r="DI355" s="497"/>
      <c r="DJ355" s="254"/>
      <c r="DK355" s="239"/>
    </row>
    <row r="356" spans="2:115" ht="14.5" x14ac:dyDescent="0.35">
      <c r="B356" s="239"/>
      <c r="C356" s="240"/>
      <c r="D356" s="240"/>
      <c r="E356" s="240"/>
      <c r="F356" s="240"/>
      <c r="G356" s="239"/>
      <c r="H356" s="240"/>
      <c r="J356" s="241"/>
      <c r="K356" s="241"/>
      <c r="M356" s="473"/>
      <c r="O356" s="239"/>
      <c r="Q356" s="143" t="e">
        <f>INDEX(AssetClass[Asset Class], MATCH('9.3 MAL- Bus Facilities Entry'!P356, AssetClass[Class Description], 0))</f>
        <v>#N/A</v>
      </c>
      <c r="R356" s="143"/>
      <c r="S356" s="242"/>
      <c r="T356" s="239"/>
      <c r="U356" s="243" t="e" cm="1">
        <f t="array" ref="U356">INDEX('Custom Field Tbl'!$N$5:$N$446, MATCH('9.3 MAL- Bus Facilities Entry'!$Q356 &amp; '9.3 MAL- Bus Facilities Entry'!U$3, 'Custom Field Tbl'!$M$5:$M$446 &amp; 'Custom Field Tbl'!$O$5:$O$446, 0 ))</f>
        <v>#N/A</v>
      </c>
      <c r="V356" s="143" t="str">
        <f>IF(ISNA(INDEX(CFV_Tbl[CF Description], MATCH('9.3 MAL- Bus Facilities Entry'!U356, CFV_Tbl[CF Code], 0)) ), "Field Not Required", INDEX(CFV_Tbl[CF Description], MATCH('9.3 MAL- Bus Facilities Entry'!U356, CFV_Tbl[CF Code], 0)) )</f>
        <v>Field Not Required</v>
      </c>
      <c r="Y356" s="243" t="e" cm="1">
        <f t="array" ref="Y356">INDEX('Custom Field Tbl'!$N$5:$N$446, MATCH('9.3 MAL- Bus Facilities Entry'!$Q356 &amp; '9.3 MAL- Bus Facilities Entry'!Y$3, 'Custom Field Tbl'!$M$5:$M$446 &amp; 'Custom Field Tbl'!$O$5:$O$446, 0 ))</f>
        <v>#N/A</v>
      </c>
      <c r="Z356" s="143" t="str">
        <f>IF(ISNA(INDEX(CFV_Tbl[CF Description], MATCH('9.3 MAL- Bus Facilities Entry'!Y356, CFV_Tbl[CF Code], 0)) ), "Field Not Required", INDEX(CFV_Tbl[CF Description], MATCH('9.3 MAL- Bus Facilities Entry'!Y356, CFV_Tbl[CF Code], 0)) )</f>
        <v>Field Not Required</v>
      </c>
      <c r="AC356" s="243" t="e" cm="1">
        <f t="array" ref="AC356">INDEX('Custom Field Tbl'!$N$5:$N$446, MATCH('9.3 MAL- Bus Facilities Entry'!$Q356 &amp; '9.3 MAL- Bus Facilities Entry'!AC$3, 'Custom Field Tbl'!$M$5:$M$446 &amp; 'Custom Field Tbl'!$O$5:$O$446, 0 ))</f>
        <v>#N/A</v>
      </c>
      <c r="AD356" s="143" t="str">
        <f>IF(ISNA(INDEX(CFV_Tbl[CF Description], MATCH('9.3 MAL- Bus Facilities Entry'!AC356, CFV_Tbl[CF Code], 0)) ), "Field Not Required", INDEX(CFV_Tbl[CF Description], MATCH('9.3 MAL- Bus Facilities Entry'!AC356, CFV_Tbl[CF Code], 0)) )</f>
        <v>Field Not Required</v>
      </c>
      <c r="AG356" s="243" t="e" cm="1">
        <f t="array" ref="AG356">INDEX('Custom Field Tbl'!$N$5:$N$446, MATCH('9.3 MAL- Bus Facilities Entry'!$Q356 &amp; '9.3 MAL- Bus Facilities Entry'!AG$3, 'Custom Field Tbl'!$M$5:$M$446 &amp; 'Custom Field Tbl'!$O$5:$O$446, 0 ))</f>
        <v>#N/A</v>
      </c>
      <c r="AH356" s="143" t="str">
        <f>IF(ISNA(INDEX(CFV_Tbl[CF Description], MATCH('9.3 MAL- Bus Facilities Entry'!AG356, CFV_Tbl[CF Code], 0)) ), "Field Not Required", INDEX(CFV_Tbl[CF Description], MATCH('9.3 MAL- Bus Facilities Entry'!AG356, CFV_Tbl[CF Code], 0)) )</f>
        <v>Field Not Required</v>
      </c>
      <c r="AK356" s="243" t="e" cm="1">
        <f t="array" ref="AK356">INDEX('Custom Field Tbl'!$N$5:$N$446, MATCH('9.3 MAL- Bus Facilities Entry'!$Q356 &amp; '9.3 MAL- Bus Facilities Entry'!AK$3, 'Custom Field Tbl'!$M$5:$M$446 &amp; 'Custom Field Tbl'!$O$5:$O$446, 0 ))</f>
        <v>#N/A</v>
      </c>
      <c r="AL356" s="143" t="str">
        <f>IF(ISNA(INDEX(CFV_Tbl[CF Description], MATCH('9.3 MAL- Bus Facilities Entry'!AK356, CFV_Tbl[CF Code], 0)) ), "Field Not Required", INDEX(CFV_Tbl[CF Description], MATCH('9.3 MAL- Bus Facilities Entry'!AK356, CFV_Tbl[CF Code], 0)) )</f>
        <v>Field Not Required</v>
      </c>
      <c r="AO356" s="243" t="e" cm="1">
        <f t="array" ref="AO356">INDEX('Custom Field Tbl'!$N$5:$N$446, MATCH('9.3 MAL- Bus Facilities Entry'!$Q356 &amp; '9.3 MAL- Bus Facilities Entry'!AO$3, 'Custom Field Tbl'!$M$5:$M$446 &amp; 'Custom Field Tbl'!$O$5:$O$446, 0 ))</f>
        <v>#N/A</v>
      </c>
      <c r="AP356" s="143" t="str">
        <f>IF(ISNA(INDEX(CFV_Tbl[CF Description], MATCH('9.3 MAL- Bus Facilities Entry'!AO356, CFV_Tbl[CF Code], 0)) ), "Field Not Required", INDEX(CFV_Tbl[CF Description], MATCH('9.3 MAL- Bus Facilities Entry'!AO356, CFV_Tbl[CF Code], 0)) )</f>
        <v>Field Not Required</v>
      </c>
      <c r="AS356" s="243" t="e" cm="1">
        <f t="array" ref="AS356">INDEX('Custom Field Tbl'!$N$5:$N$446, MATCH('9.3 MAL- Bus Facilities Entry'!$Q356 &amp; '9.3 MAL- Bus Facilities Entry'!AS$3, 'Custom Field Tbl'!$M$5:$M$446 &amp; 'Custom Field Tbl'!$O$5:$O$446, 0 ))</f>
        <v>#N/A</v>
      </c>
      <c r="AT356" s="143" t="str">
        <f>IF(ISNA(INDEX(CFV_Tbl[CF Description], MATCH('9.3 MAL- Bus Facilities Entry'!AS356, CFV_Tbl[CF Code], 0)) ), "Field Not Required", INDEX(CFV_Tbl[CF Description], MATCH('9.3 MAL- Bus Facilities Entry'!AS356, CFV_Tbl[CF Code], 0)) )</f>
        <v>Field Not Required</v>
      </c>
      <c r="AW356" s="243" t="e" cm="1">
        <f t="array" ref="AW356">INDEX('Custom Field Tbl'!$N$5:$N$446, MATCH('9.3 MAL- Bus Facilities Entry'!$Q356 &amp; '9.3 MAL- Bus Facilities Entry'!AW$3, 'Custom Field Tbl'!$M$5:$M$446 &amp; 'Custom Field Tbl'!$O$5:$O$446, 0 ))</f>
        <v>#N/A</v>
      </c>
      <c r="AX356" s="143" t="str">
        <f>IF(ISNA(INDEX(CFV_Tbl[CF Description], MATCH('9.3 MAL- Bus Facilities Entry'!AW356, CFV_Tbl[CF Code], 0)) ), "Field Not Required", INDEX(CFV_Tbl[CF Description], MATCH('9.3 MAL- Bus Facilities Entry'!AW356, CFV_Tbl[CF Code], 0)) )</f>
        <v>Field Not Required</v>
      </c>
      <c r="BA356" s="243" t="e" cm="1">
        <f t="array" ref="BA356">INDEX('Custom Field Tbl'!$N$5:$N$446, MATCH('9.3 MAL- Bus Facilities Entry'!$Q356 &amp; '9.3 MAL- Bus Facilities Entry'!BA$3, 'Custom Field Tbl'!$M$5:$M$446 &amp; 'Custom Field Tbl'!$O$5:$O$446, 0 ))</f>
        <v>#N/A</v>
      </c>
      <c r="BB356" s="143" t="str">
        <f>IF(ISNA(INDEX(CFV_Tbl[CF Description], MATCH('9.3 MAL- Bus Facilities Entry'!BA356, CFV_Tbl[CF Code], 0)) ), "Field Not Required", INDEX(CFV_Tbl[CF Description], MATCH('9.3 MAL- Bus Facilities Entry'!BA356, CFV_Tbl[CF Code], 0)) )</f>
        <v>Field Not Required</v>
      </c>
      <c r="BE356" s="243" t="e" cm="1">
        <f t="array" ref="BE356">INDEX('Custom Field Tbl'!$N$5:$N$446, MATCH('9.3 MAL- Bus Facilities Entry'!$Q356 &amp; '9.3 MAL- Bus Facilities Entry'!BE$3, 'Custom Field Tbl'!$M$5:$M$446 &amp; 'Custom Field Tbl'!$O$5:$O$446, 0 ))</f>
        <v>#N/A</v>
      </c>
      <c r="BF356" s="143" t="str">
        <f>IF(ISNA(INDEX(CFV_Tbl[CF Description], MATCH('9.3 MAL- Bus Facilities Entry'!BE356, CFV_Tbl[CF Code], 0)) ), "Field Not Required", INDEX(CFV_Tbl[CF Description], MATCH('9.3 MAL- Bus Facilities Entry'!BE356, CFV_Tbl[CF Code], 0)) )</f>
        <v>Field Not Required</v>
      </c>
      <c r="BI356" s="239"/>
      <c r="BJ356" s="243" t="e">
        <f>INDEX(Mnemonic[Code], MATCH('9.3 MAL- Bus Facilities Entry'!BS356, Mnemonic[Description], 0))</f>
        <v>#N/A</v>
      </c>
      <c r="BK356" s="243" t="e">
        <f>INDEX(Mnemonic[Code], MATCH('9.3 MAL- Bus Facilities Entry'!BT356, Mnemonic[Description], 0))</f>
        <v>#N/A</v>
      </c>
      <c r="BL356" s="243" t="e">
        <f>IF(ISNA(INDEX(Mnemonic[Code], MATCH( '9.3 MAL- Bus Facilities Entry'!BU356, Mnemonic[Description], 0)) ),  INDEX(Mnemonic[Code], MATCH( LEFT('9.3 MAL- Bus Facilities Entry'!BU356, LEN(BU356)-2), Mnemonic[Description], 0)),  INDEX(Mnemonic[Code], MATCH( '9.3 MAL- Bus Facilities Entry'!BU356, Mnemonic[Description], 0)) )</f>
        <v>#VALUE!</v>
      </c>
      <c r="BM356" s="243" t="e">
        <f>IF(ISNA(INDEX(Mnemonic[Code], MATCH( '9.3 MAL- Bus Facilities Entry'!BV356, Mnemonic[Description], 0)) ),  INDEX(Mnemonic[Code], MATCH( LEFT('9.3 MAL- Bus Facilities Entry'!BV356, LEN(BV356)-2), Mnemonic[Description], 0)),  INDEX(Mnemonic[Code], MATCH( '9.3 MAL- Bus Facilities Entry'!BV356, Mnemonic[Description], 0)) )</f>
        <v>#VALUE!</v>
      </c>
      <c r="BN356" s="243" t="e">
        <f>IF(ISNA(INDEX(Mnemonic[Code], MATCH( '9.3 MAL- Bus Facilities Entry'!BW356, Mnemonic[Description], 0)) ),  INDEX(Mnemonic[Code], MATCH( LEFT('9.3 MAL- Bus Facilities Entry'!BW356, LEN(BW356)-1), Mnemonic[Description], 0)),  INDEX(Mnemonic[Code], MATCH( '9.3 MAL- Bus Facilities Entry'!BW356, Mnemonic[Description], 0)) )</f>
        <v>#VALUE!</v>
      </c>
      <c r="BO356" s="243" t="e">
        <f>IF(ISNA(INDEX(Mnemonic[Code], MATCH( '9.3 MAL- Bus Facilities Entry'!BX356, Mnemonic[Description], 0)) ),  INDEX(Mnemonic[Code], MATCH( LEFT('9.3 MAL- Bus Facilities Entry'!BX356, LEN(BX356)-1), Mnemonic[Description], 0)),  INDEX(Mnemonic[Code], MATCH( '9.3 MAL- Bus Facilities Entry'!BX356, Mnemonic[Description], 0)) )</f>
        <v>#VALUE!</v>
      </c>
      <c r="BP356" s="243" t="e">
        <f t="shared" si="52"/>
        <v>#N/A</v>
      </c>
      <c r="BQ356" s="243" t="e">
        <f t="shared" si="49"/>
        <v>#N/A</v>
      </c>
      <c r="BR356" s="243" t="e">
        <f t="shared" si="53"/>
        <v>#VALUE!</v>
      </c>
      <c r="BS356" s="245"/>
      <c r="BT356" s="245"/>
      <c r="BU356" s="244"/>
      <c r="BV356" s="244"/>
      <c r="BW356" s="244"/>
      <c r="BX356" s="244"/>
      <c r="BZ356" s="239"/>
      <c r="CA356" s="246" t="e">
        <f>INDEX('MAL-OTHERLOOKUPS'!$ES$4:$ES$56, MATCH('9.3 MAL- Bus Facilities Entry'!CE356, 'MAL-OTHERLOOKUPS'!$ET$4:$ET$56, 0))</f>
        <v>#N/A</v>
      </c>
      <c r="CB356" s="247" t="str">
        <f t="shared" si="54"/>
        <v>L--</v>
      </c>
      <c r="CC356" s="247"/>
      <c r="CD356" s="240"/>
      <c r="CE356" s="240"/>
      <c r="CF356" s="240"/>
      <c r="CG356" s="248"/>
      <c r="CH356" s="240"/>
      <c r="CI356" s="240"/>
      <c r="CJ356" s="249" t="s">
        <v>11299</v>
      </c>
      <c r="CK356" s="249" t="s">
        <v>11299</v>
      </c>
      <c r="CL356" s="250" t="e">
        <v>#N/A</v>
      </c>
      <c r="CM356" s="239"/>
      <c r="CN356" s="251">
        <v>0</v>
      </c>
      <c r="CP356" s="251" t="str">
        <f t="shared" si="55"/>
        <v>0-</v>
      </c>
      <c r="CR356" s="252" t="str">
        <f t="shared" si="50"/>
        <v xml:space="preserve">; ; </v>
      </c>
      <c r="CS356" s="252" t="str">
        <f t="shared" si="51"/>
        <v xml:space="preserve">; ; </v>
      </c>
      <c r="CT356" s="425"/>
      <c r="CU356" s="252" t="e">
        <v>#REF!</v>
      </c>
      <c r="CX356" s="239"/>
      <c r="CY356" s="240"/>
      <c r="CZ356" s="240"/>
      <c r="DA356" s="240"/>
      <c r="DB356" s="239"/>
      <c r="DD356" s="240"/>
      <c r="DE356" s="239"/>
      <c r="DF356" s="253"/>
      <c r="DH356" s="472"/>
      <c r="DI356" s="497"/>
      <c r="DJ356" s="254"/>
      <c r="DK356" s="239"/>
    </row>
    <row r="357" spans="2:115" ht="14.5" x14ac:dyDescent="0.35">
      <c r="B357" s="239"/>
      <c r="C357" s="240"/>
      <c r="D357" s="240"/>
      <c r="E357" s="240"/>
      <c r="F357" s="240"/>
      <c r="G357" s="239"/>
      <c r="H357" s="240"/>
      <c r="J357" s="241"/>
      <c r="K357" s="241"/>
      <c r="M357" s="473"/>
      <c r="O357" s="239"/>
      <c r="Q357" s="143" t="e">
        <f>INDEX(AssetClass[Asset Class], MATCH('9.3 MAL- Bus Facilities Entry'!P357, AssetClass[Class Description], 0))</f>
        <v>#N/A</v>
      </c>
      <c r="R357" s="143"/>
      <c r="S357" s="242"/>
      <c r="T357" s="239"/>
      <c r="U357" s="243" t="e" cm="1">
        <f t="array" ref="U357">INDEX('Custom Field Tbl'!$N$5:$N$446, MATCH('9.3 MAL- Bus Facilities Entry'!$Q357 &amp; '9.3 MAL- Bus Facilities Entry'!U$3, 'Custom Field Tbl'!$M$5:$M$446 &amp; 'Custom Field Tbl'!$O$5:$O$446, 0 ))</f>
        <v>#N/A</v>
      </c>
      <c r="V357" s="143" t="str">
        <f>IF(ISNA(INDEX(CFV_Tbl[CF Description], MATCH('9.3 MAL- Bus Facilities Entry'!U357, CFV_Tbl[CF Code], 0)) ), "Field Not Required", INDEX(CFV_Tbl[CF Description], MATCH('9.3 MAL- Bus Facilities Entry'!U357, CFV_Tbl[CF Code], 0)) )</f>
        <v>Field Not Required</v>
      </c>
      <c r="Y357" s="243" t="e" cm="1">
        <f t="array" ref="Y357">INDEX('Custom Field Tbl'!$N$5:$N$446, MATCH('9.3 MAL- Bus Facilities Entry'!$Q357 &amp; '9.3 MAL- Bus Facilities Entry'!Y$3, 'Custom Field Tbl'!$M$5:$M$446 &amp; 'Custom Field Tbl'!$O$5:$O$446, 0 ))</f>
        <v>#N/A</v>
      </c>
      <c r="Z357" s="143" t="str">
        <f>IF(ISNA(INDEX(CFV_Tbl[CF Description], MATCH('9.3 MAL- Bus Facilities Entry'!Y357, CFV_Tbl[CF Code], 0)) ), "Field Not Required", INDEX(CFV_Tbl[CF Description], MATCH('9.3 MAL- Bus Facilities Entry'!Y357, CFV_Tbl[CF Code], 0)) )</f>
        <v>Field Not Required</v>
      </c>
      <c r="AC357" s="243" t="e" cm="1">
        <f t="array" ref="AC357">INDEX('Custom Field Tbl'!$N$5:$N$446, MATCH('9.3 MAL- Bus Facilities Entry'!$Q357 &amp; '9.3 MAL- Bus Facilities Entry'!AC$3, 'Custom Field Tbl'!$M$5:$M$446 &amp; 'Custom Field Tbl'!$O$5:$O$446, 0 ))</f>
        <v>#N/A</v>
      </c>
      <c r="AD357" s="143" t="str">
        <f>IF(ISNA(INDEX(CFV_Tbl[CF Description], MATCH('9.3 MAL- Bus Facilities Entry'!AC357, CFV_Tbl[CF Code], 0)) ), "Field Not Required", INDEX(CFV_Tbl[CF Description], MATCH('9.3 MAL- Bus Facilities Entry'!AC357, CFV_Tbl[CF Code], 0)) )</f>
        <v>Field Not Required</v>
      </c>
      <c r="AG357" s="243" t="e" cm="1">
        <f t="array" ref="AG357">INDEX('Custom Field Tbl'!$N$5:$N$446, MATCH('9.3 MAL- Bus Facilities Entry'!$Q357 &amp; '9.3 MAL- Bus Facilities Entry'!AG$3, 'Custom Field Tbl'!$M$5:$M$446 &amp; 'Custom Field Tbl'!$O$5:$O$446, 0 ))</f>
        <v>#N/A</v>
      </c>
      <c r="AH357" s="143" t="str">
        <f>IF(ISNA(INDEX(CFV_Tbl[CF Description], MATCH('9.3 MAL- Bus Facilities Entry'!AG357, CFV_Tbl[CF Code], 0)) ), "Field Not Required", INDEX(CFV_Tbl[CF Description], MATCH('9.3 MAL- Bus Facilities Entry'!AG357, CFV_Tbl[CF Code], 0)) )</f>
        <v>Field Not Required</v>
      </c>
      <c r="AK357" s="243" t="e" cm="1">
        <f t="array" ref="AK357">INDEX('Custom Field Tbl'!$N$5:$N$446, MATCH('9.3 MAL- Bus Facilities Entry'!$Q357 &amp; '9.3 MAL- Bus Facilities Entry'!AK$3, 'Custom Field Tbl'!$M$5:$M$446 &amp; 'Custom Field Tbl'!$O$5:$O$446, 0 ))</f>
        <v>#N/A</v>
      </c>
      <c r="AL357" s="143" t="str">
        <f>IF(ISNA(INDEX(CFV_Tbl[CF Description], MATCH('9.3 MAL- Bus Facilities Entry'!AK357, CFV_Tbl[CF Code], 0)) ), "Field Not Required", INDEX(CFV_Tbl[CF Description], MATCH('9.3 MAL- Bus Facilities Entry'!AK357, CFV_Tbl[CF Code], 0)) )</f>
        <v>Field Not Required</v>
      </c>
      <c r="AO357" s="243" t="e" cm="1">
        <f t="array" ref="AO357">INDEX('Custom Field Tbl'!$N$5:$N$446, MATCH('9.3 MAL- Bus Facilities Entry'!$Q357 &amp; '9.3 MAL- Bus Facilities Entry'!AO$3, 'Custom Field Tbl'!$M$5:$M$446 &amp; 'Custom Field Tbl'!$O$5:$O$446, 0 ))</f>
        <v>#N/A</v>
      </c>
      <c r="AP357" s="143" t="str">
        <f>IF(ISNA(INDEX(CFV_Tbl[CF Description], MATCH('9.3 MAL- Bus Facilities Entry'!AO357, CFV_Tbl[CF Code], 0)) ), "Field Not Required", INDEX(CFV_Tbl[CF Description], MATCH('9.3 MAL- Bus Facilities Entry'!AO357, CFV_Tbl[CF Code], 0)) )</f>
        <v>Field Not Required</v>
      </c>
      <c r="AS357" s="243" t="e" cm="1">
        <f t="array" ref="AS357">INDEX('Custom Field Tbl'!$N$5:$N$446, MATCH('9.3 MAL- Bus Facilities Entry'!$Q357 &amp; '9.3 MAL- Bus Facilities Entry'!AS$3, 'Custom Field Tbl'!$M$5:$M$446 &amp; 'Custom Field Tbl'!$O$5:$O$446, 0 ))</f>
        <v>#N/A</v>
      </c>
      <c r="AT357" s="143" t="str">
        <f>IF(ISNA(INDEX(CFV_Tbl[CF Description], MATCH('9.3 MAL- Bus Facilities Entry'!AS357, CFV_Tbl[CF Code], 0)) ), "Field Not Required", INDEX(CFV_Tbl[CF Description], MATCH('9.3 MAL- Bus Facilities Entry'!AS357, CFV_Tbl[CF Code], 0)) )</f>
        <v>Field Not Required</v>
      </c>
      <c r="AW357" s="243" t="e" cm="1">
        <f t="array" ref="AW357">INDEX('Custom Field Tbl'!$N$5:$N$446, MATCH('9.3 MAL- Bus Facilities Entry'!$Q357 &amp; '9.3 MAL- Bus Facilities Entry'!AW$3, 'Custom Field Tbl'!$M$5:$M$446 &amp; 'Custom Field Tbl'!$O$5:$O$446, 0 ))</f>
        <v>#N/A</v>
      </c>
      <c r="AX357" s="143" t="str">
        <f>IF(ISNA(INDEX(CFV_Tbl[CF Description], MATCH('9.3 MAL- Bus Facilities Entry'!AW357, CFV_Tbl[CF Code], 0)) ), "Field Not Required", INDEX(CFV_Tbl[CF Description], MATCH('9.3 MAL- Bus Facilities Entry'!AW357, CFV_Tbl[CF Code], 0)) )</f>
        <v>Field Not Required</v>
      </c>
      <c r="BA357" s="243" t="e" cm="1">
        <f t="array" ref="BA357">INDEX('Custom Field Tbl'!$N$5:$N$446, MATCH('9.3 MAL- Bus Facilities Entry'!$Q357 &amp; '9.3 MAL- Bus Facilities Entry'!BA$3, 'Custom Field Tbl'!$M$5:$M$446 &amp; 'Custom Field Tbl'!$O$5:$O$446, 0 ))</f>
        <v>#N/A</v>
      </c>
      <c r="BB357" s="143" t="str">
        <f>IF(ISNA(INDEX(CFV_Tbl[CF Description], MATCH('9.3 MAL- Bus Facilities Entry'!BA357, CFV_Tbl[CF Code], 0)) ), "Field Not Required", INDEX(CFV_Tbl[CF Description], MATCH('9.3 MAL- Bus Facilities Entry'!BA357, CFV_Tbl[CF Code], 0)) )</f>
        <v>Field Not Required</v>
      </c>
      <c r="BE357" s="243" t="e" cm="1">
        <f t="array" ref="BE357">INDEX('Custom Field Tbl'!$N$5:$N$446, MATCH('9.3 MAL- Bus Facilities Entry'!$Q357 &amp; '9.3 MAL- Bus Facilities Entry'!BE$3, 'Custom Field Tbl'!$M$5:$M$446 &amp; 'Custom Field Tbl'!$O$5:$O$446, 0 ))</f>
        <v>#N/A</v>
      </c>
      <c r="BF357" s="143" t="str">
        <f>IF(ISNA(INDEX(CFV_Tbl[CF Description], MATCH('9.3 MAL- Bus Facilities Entry'!BE357, CFV_Tbl[CF Code], 0)) ), "Field Not Required", INDEX(CFV_Tbl[CF Description], MATCH('9.3 MAL- Bus Facilities Entry'!BE357, CFV_Tbl[CF Code], 0)) )</f>
        <v>Field Not Required</v>
      </c>
      <c r="BI357" s="239"/>
      <c r="BJ357" s="243" t="e">
        <f>INDEX(Mnemonic[Code], MATCH('9.3 MAL- Bus Facilities Entry'!BS357, Mnemonic[Description], 0))</f>
        <v>#N/A</v>
      </c>
      <c r="BK357" s="243" t="e">
        <f>INDEX(Mnemonic[Code], MATCH('9.3 MAL- Bus Facilities Entry'!BT357, Mnemonic[Description], 0))</f>
        <v>#N/A</v>
      </c>
      <c r="BL357" s="243" t="e">
        <f>IF(ISNA(INDEX(Mnemonic[Code], MATCH( '9.3 MAL- Bus Facilities Entry'!BU357, Mnemonic[Description], 0)) ),  INDEX(Mnemonic[Code], MATCH( LEFT('9.3 MAL- Bus Facilities Entry'!BU357, LEN(BU357)-2), Mnemonic[Description], 0)),  INDEX(Mnemonic[Code], MATCH( '9.3 MAL- Bus Facilities Entry'!BU357, Mnemonic[Description], 0)) )</f>
        <v>#VALUE!</v>
      </c>
      <c r="BM357" s="243" t="e">
        <f>IF(ISNA(INDEX(Mnemonic[Code], MATCH( '9.3 MAL- Bus Facilities Entry'!BV357, Mnemonic[Description], 0)) ),  INDEX(Mnemonic[Code], MATCH( LEFT('9.3 MAL- Bus Facilities Entry'!BV357, LEN(BV357)-2), Mnemonic[Description], 0)),  INDEX(Mnemonic[Code], MATCH( '9.3 MAL- Bus Facilities Entry'!BV357, Mnemonic[Description], 0)) )</f>
        <v>#VALUE!</v>
      </c>
      <c r="BN357" s="243" t="e">
        <f>IF(ISNA(INDEX(Mnemonic[Code], MATCH( '9.3 MAL- Bus Facilities Entry'!BW357, Mnemonic[Description], 0)) ),  INDEX(Mnemonic[Code], MATCH( LEFT('9.3 MAL- Bus Facilities Entry'!BW357, LEN(BW357)-1), Mnemonic[Description], 0)),  INDEX(Mnemonic[Code], MATCH( '9.3 MAL- Bus Facilities Entry'!BW357, Mnemonic[Description], 0)) )</f>
        <v>#VALUE!</v>
      </c>
      <c r="BO357" s="243" t="e">
        <f>IF(ISNA(INDEX(Mnemonic[Code], MATCH( '9.3 MAL- Bus Facilities Entry'!BX357, Mnemonic[Description], 0)) ),  INDEX(Mnemonic[Code], MATCH( LEFT('9.3 MAL- Bus Facilities Entry'!BX357, LEN(BX357)-1), Mnemonic[Description], 0)),  INDEX(Mnemonic[Code], MATCH( '9.3 MAL- Bus Facilities Entry'!BX357, Mnemonic[Description], 0)) )</f>
        <v>#VALUE!</v>
      </c>
      <c r="BP357" s="243" t="e">
        <f t="shared" si="52"/>
        <v>#N/A</v>
      </c>
      <c r="BQ357" s="243" t="e">
        <f t="shared" si="49"/>
        <v>#N/A</v>
      </c>
      <c r="BR357" s="243" t="e">
        <f t="shared" si="53"/>
        <v>#VALUE!</v>
      </c>
      <c r="BS357" s="245"/>
      <c r="BT357" s="245"/>
      <c r="BU357" s="244"/>
      <c r="BV357" s="244"/>
      <c r="BW357" s="244"/>
      <c r="BX357" s="244"/>
      <c r="BZ357" s="239"/>
      <c r="CA357" s="246" t="e">
        <f>INDEX('MAL-OTHERLOOKUPS'!$ES$4:$ES$56, MATCH('9.3 MAL- Bus Facilities Entry'!CE357, 'MAL-OTHERLOOKUPS'!$ET$4:$ET$56, 0))</f>
        <v>#N/A</v>
      </c>
      <c r="CB357" s="247" t="str">
        <f t="shared" si="54"/>
        <v>L--</v>
      </c>
      <c r="CC357" s="247"/>
      <c r="CD357" s="240"/>
      <c r="CE357" s="240"/>
      <c r="CF357" s="240"/>
      <c r="CG357" s="248"/>
      <c r="CH357" s="240"/>
      <c r="CI357" s="240"/>
      <c r="CJ357" s="249" t="s">
        <v>11299</v>
      </c>
      <c r="CK357" s="249" t="s">
        <v>11299</v>
      </c>
      <c r="CL357" s="250" t="e">
        <v>#N/A</v>
      </c>
      <c r="CM357" s="239"/>
      <c r="CN357" s="251">
        <v>0</v>
      </c>
      <c r="CP357" s="251" t="str">
        <f t="shared" si="55"/>
        <v>0-</v>
      </c>
      <c r="CR357" s="252" t="str">
        <f t="shared" si="50"/>
        <v xml:space="preserve">; ; </v>
      </c>
      <c r="CS357" s="252" t="str">
        <f t="shared" si="51"/>
        <v xml:space="preserve">; ; </v>
      </c>
      <c r="CT357" s="425"/>
      <c r="CU357" s="252" t="e">
        <v>#REF!</v>
      </c>
      <c r="CX357" s="239"/>
      <c r="CY357" s="240"/>
      <c r="CZ357" s="240"/>
      <c r="DA357" s="240"/>
      <c r="DB357" s="239"/>
      <c r="DD357" s="240"/>
      <c r="DE357" s="239"/>
      <c r="DF357" s="253"/>
      <c r="DH357" s="472"/>
      <c r="DI357" s="497"/>
      <c r="DJ357" s="254"/>
      <c r="DK357" s="239"/>
    </row>
    <row r="358" spans="2:115" ht="14.5" x14ac:dyDescent="0.35">
      <c r="B358" s="239"/>
      <c r="C358" s="240"/>
      <c r="D358" s="240"/>
      <c r="E358" s="240"/>
      <c r="F358" s="240"/>
      <c r="G358" s="239"/>
      <c r="H358" s="240"/>
      <c r="J358" s="241"/>
      <c r="K358" s="241"/>
      <c r="M358" s="473"/>
      <c r="O358" s="239"/>
      <c r="Q358" s="143" t="e">
        <f>INDEX(AssetClass[Asset Class], MATCH('9.3 MAL- Bus Facilities Entry'!P358, AssetClass[Class Description], 0))</f>
        <v>#N/A</v>
      </c>
      <c r="R358" s="143"/>
      <c r="S358" s="242"/>
      <c r="T358" s="239"/>
      <c r="U358" s="243" t="e" cm="1">
        <f t="array" ref="U358">INDEX('Custom Field Tbl'!$N$5:$N$446, MATCH('9.3 MAL- Bus Facilities Entry'!$Q358 &amp; '9.3 MAL- Bus Facilities Entry'!U$3, 'Custom Field Tbl'!$M$5:$M$446 &amp; 'Custom Field Tbl'!$O$5:$O$446, 0 ))</f>
        <v>#N/A</v>
      </c>
      <c r="V358" s="143" t="str">
        <f>IF(ISNA(INDEX(CFV_Tbl[CF Description], MATCH('9.3 MAL- Bus Facilities Entry'!U358, CFV_Tbl[CF Code], 0)) ), "Field Not Required", INDEX(CFV_Tbl[CF Description], MATCH('9.3 MAL- Bus Facilities Entry'!U358, CFV_Tbl[CF Code], 0)) )</f>
        <v>Field Not Required</v>
      </c>
      <c r="Y358" s="243" t="e" cm="1">
        <f t="array" ref="Y358">INDEX('Custom Field Tbl'!$N$5:$N$446, MATCH('9.3 MAL- Bus Facilities Entry'!$Q358 &amp; '9.3 MAL- Bus Facilities Entry'!Y$3, 'Custom Field Tbl'!$M$5:$M$446 &amp; 'Custom Field Tbl'!$O$5:$O$446, 0 ))</f>
        <v>#N/A</v>
      </c>
      <c r="Z358" s="143" t="str">
        <f>IF(ISNA(INDEX(CFV_Tbl[CF Description], MATCH('9.3 MAL- Bus Facilities Entry'!Y358, CFV_Tbl[CF Code], 0)) ), "Field Not Required", INDEX(CFV_Tbl[CF Description], MATCH('9.3 MAL- Bus Facilities Entry'!Y358, CFV_Tbl[CF Code], 0)) )</f>
        <v>Field Not Required</v>
      </c>
      <c r="AC358" s="243" t="e" cm="1">
        <f t="array" ref="AC358">INDEX('Custom Field Tbl'!$N$5:$N$446, MATCH('9.3 MAL- Bus Facilities Entry'!$Q358 &amp; '9.3 MAL- Bus Facilities Entry'!AC$3, 'Custom Field Tbl'!$M$5:$M$446 &amp; 'Custom Field Tbl'!$O$5:$O$446, 0 ))</f>
        <v>#N/A</v>
      </c>
      <c r="AD358" s="143" t="str">
        <f>IF(ISNA(INDEX(CFV_Tbl[CF Description], MATCH('9.3 MAL- Bus Facilities Entry'!AC358, CFV_Tbl[CF Code], 0)) ), "Field Not Required", INDEX(CFV_Tbl[CF Description], MATCH('9.3 MAL- Bus Facilities Entry'!AC358, CFV_Tbl[CF Code], 0)) )</f>
        <v>Field Not Required</v>
      </c>
      <c r="AG358" s="243" t="e" cm="1">
        <f t="array" ref="AG358">INDEX('Custom Field Tbl'!$N$5:$N$446, MATCH('9.3 MAL- Bus Facilities Entry'!$Q358 &amp; '9.3 MAL- Bus Facilities Entry'!AG$3, 'Custom Field Tbl'!$M$5:$M$446 &amp; 'Custom Field Tbl'!$O$5:$O$446, 0 ))</f>
        <v>#N/A</v>
      </c>
      <c r="AH358" s="143" t="str">
        <f>IF(ISNA(INDEX(CFV_Tbl[CF Description], MATCH('9.3 MAL- Bus Facilities Entry'!AG358, CFV_Tbl[CF Code], 0)) ), "Field Not Required", INDEX(CFV_Tbl[CF Description], MATCH('9.3 MAL- Bus Facilities Entry'!AG358, CFV_Tbl[CF Code], 0)) )</f>
        <v>Field Not Required</v>
      </c>
      <c r="AK358" s="243" t="e" cm="1">
        <f t="array" ref="AK358">INDEX('Custom Field Tbl'!$N$5:$N$446, MATCH('9.3 MAL- Bus Facilities Entry'!$Q358 &amp; '9.3 MAL- Bus Facilities Entry'!AK$3, 'Custom Field Tbl'!$M$5:$M$446 &amp; 'Custom Field Tbl'!$O$5:$O$446, 0 ))</f>
        <v>#N/A</v>
      </c>
      <c r="AL358" s="143" t="str">
        <f>IF(ISNA(INDEX(CFV_Tbl[CF Description], MATCH('9.3 MAL- Bus Facilities Entry'!AK358, CFV_Tbl[CF Code], 0)) ), "Field Not Required", INDEX(CFV_Tbl[CF Description], MATCH('9.3 MAL- Bus Facilities Entry'!AK358, CFV_Tbl[CF Code], 0)) )</f>
        <v>Field Not Required</v>
      </c>
      <c r="AO358" s="243" t="e" cm="1">
        <f t="array" ref="AO358">INDEX('Custom Field Tbl'!$N$5:$N$446, MATCH('9.3 MAL- Bus Facilities Entry'!$Q358 &amp; '9.3 MAL- Bus Facilities Entry'!AO$3, 'Custom Field Tbl'!$M$5:$M$446 &amp; 'Custom Field Tbl'!$O$5:$O$446, 0 ))</f>
        <v>#N/A</v>
      </c>
      <c r="AP358" s="143" t="str">
        <f>IF(ISNA(INDEX(CFV_Tbl[CF Description], MATCH('9.3 MAL- Bus Facilities Entry'!AO358, CFV_Tbl[CF Code], 0)) ), "Field Not Required", INDEX(CFV_Tbl[CF Description], MATCH('9.3 MAL- Bus Facilities Entry'!AO358, CFV_Tbl[CF Code], 0)) )</f>
        <v>Field Not Required</v>
      </c>
      <c r="AS358" s="243" t="e" cm="1">
        <f t="array" ref="AS358">INDEX('Custom Field Tbl'!$N$5:$N$446, MATCH('9.3 MAL- Bus Facilities Entry'!$Q358 &amp; '9.3 MAL- Bus Facilities Entry'!AS$3, 'Custom Field Tbl'!$M$5:$M$446 &amp; 'Custom Field Tbl'!$O$5:$O$446, 0 ))</f>
        <v>#N/A</v>
      </c>
      <c r="AT358" s="143" t="str">
        <f>IF(ISNA(INDEX(CFV_Tbl[CF Description], MATCH('9.3 MAL- Bus Facilities Entry'!AS358, CFV_Tbl[CF Code], 0)) ), "Field Not Required", INDEX(CFV_Tbl[CF Description], MATCH('9.3 MAL- Bus Facilities Entry'!AS358, CFV_Tbl[CF Code], 0)) )</f>
        <v>Field Not Required</v>
      </c>
      <c r="AW358" s="243" t="e" cm="1">
        <f t="array" ref="AW358">INDEX('Custom Field Tbl'!$N$5:$N$446, MATCH('9.3 MAL- Bus Facilities Entry'!$Q358 &amp; '9.3 MAL- Bus Facilities Entry'!AW$3, 'Custom Field Tbl'!$M$5:$M$446 &amp; 'Custom Field Tbl'!$O$5:$O$446, 0 ))</f>
        <v>#N/A</v>
      </c>
      <c r="AX358" s="143" t="str">
        <f>IF(ISNA(INDEX(CFV_Tbl[CF Description], MATCH('9.3 MAL- Bus Facilities Entry'!AW358, CFV_Tbl[CF Code], 0)) ), "Field Not Required", INDEX(CFV_Tbl[CF Description], MATCH('9.3 MAL- Bus Facilities Entry'!AW358, CFV_Tbl[CF Code], 0)) )</f>
        <v>Field Not Required</v>
      </c>
      <c r="BA358" s="243" t="e" cm="1">
        <f t="array" ref="BA358">INDEX('Custom Field Tbl'!$N$5:$N$446, MATCH('9.3 MAL- Bus Facilities Entry'!$Q358 &amp; '9.3 MAL- Bus Facilities Entry'!BA$3, 'Custom Field Tbl'!$M$5:$M$446 &amp; 'Custom Field Tbl'!$O$5:$O$446, 0 ))</f>
        <v>#N/A</v>
      </c>
      <c r="BB358" s="143" t="str">
        <f>IF(ISNA(INDEX(CFV_Tbl[CF Description], MATCH('9.3 MAL- Bus Facilities Entry'!BA358, CFV_Tbl[CF Code], 0)) ), "Field Not Required", INDEX(CFV_Tbl[CF Description], MATCH('9.3 MAL- Bus Facilities Entry'!BA358, CFV_Tbl[CF Code], 0)) )</f>
        <v>Field Not Required</v>
      </c>
      <c r="BE358" s="243" t="e" cm="1">
        <f t="array" ref="BE358">INDEX('Custom Field Tbl'!$N$5:$N$446, MATCH('9.3 MAL- Bus Facilities Entry'!$Q358 &amp; '9.3 MAL- Bus Facilities Entry'!BE$3, 'Custom Field Tbl'!$M$5:$M$446 &amp; 'Custom Field Tbl'!$O$5:$O$446, 0 ))</f>
        <v>#N/A</v>
      </c>
      <c r="BF358" s="143" t="str">
        <f>IF(ISNA(INDEX(CFV_Tbl[CF Description], MATCH('9.3 MAL- Bus Facilities Entry'!BE358, CFV_Tbl[CF Code], 0)) ), "Field Not Required", INDEX(CFV_Tbl[CF Description], MATCH('9.3 MAL- Bus Facilities Entry'!BE358, CFV_Tbl[CF Code], 0)) )</f>
        <v>Field Not Required</v>
      </c>
      <c r="BI358" s="239"/>
      <c r="BJ358" s="243" t="e">
        <f>INDEX(Mnemonic[Code], MATCH('9.3 MAL- Bus Facilities Entry'!BS358, Mnemonic[Description], 0))</f>
        <v>#N/A</v>
      </c>
      <c r="BK358" s="243" t="e">
        <f>INDEX(Mnemonic[Code], MATCH('9.3 MAL- Bus Facilities Entry'!BT358, Mnemonic[Description], 0))</f>
        <v>#N/A</v>
      </c>
      <c r="BL358" s="243" t="e">
        <f>IF(ISNA(INDEX(Mnemonic[Code], MATCH( '9.3 MAL- Bus Facilities Entry'!BU358, Mnemonic[Description], 0)) ),  INDEX(Mnemonic[Code], MATCH( LEFT('9.3 MAL- Bus Facilities Entry'!BU358, LEN(BU358)-2), Mnemonic[Description], 0)),  INDEX(Mnemonic[Code], MATCH( '9.3 MAL- Bus Facilities Entry'!BU358, Mnemonic[Description], 0)) )</f>
        <v>#VALUE!</v>
      </c>
      <c r="BM358" s="243" t="e">
        <f>IF(ISNA(INDEX(Mnemonic[Code], MATCH( '9.3 MAL- Bus Facilities Entry'!BV358, Mnemonic[Description], 0)) ),  INDEX(Mnemonic[Code], MATCH( LEFT('9.3 MAL- Bus Facilities Entry'!BV358, LEN(BV358)-2), Mnemonic[Description], 0)),  INDEX(Mnemonic[Code], MATCH( '9.3 MAL- Bus Facilities Entry'!BV358, Mnemonic[Description], 0)) )</f>
        <v>#VALUE!</v>
      </c>
      <c r="BN358" s="243" t="e">
        <f>IF(ISNA(INDEX(Mnemonic[Code], MATCH( '9.3 MAL- Bus Facilities Entry'!BW358, Mnemonic[Description], 0)) ),  INDEX(Mnemonic[Code], MATCH( LEFT('9.3 MAL- Bus Facilities Entry'!BW358, LEN(BW358)-1), Mnemonic[Description], 0)),  INDEX(Mnemonic[Code], MATCH( '9.3 MAL- Bus Facilities Entry'!BW358, Mnemonic[Description], 0)) )</f>
        <v>#VALUE!</v>
      </c>
      <c r="BO358" s="243" t="e">
        <f>IF(ISNA(INDEX(Mnemonic[Code], MATCH( '9.3 MAL- Bus Facilities Entry'!BX358, Mnemonic[Description], 0)) ),  INDEX(Mnemonic[Code], MATCH( LEFT('9.3 MAL- Bus Facilities Entry'!BX358, LEN(BX358)-1), Mnemonic[Description], 0)),  INDEX(Mnemonic[Code], MATCH( '9.3 MAL- Bus Facilities Entry'!BX358, Mnemonic[Description], 0)) )</f>
        <v>#VALUE!</v>
      </c>
      <c r="BP358" s="243" t="e">
        <f t="shared" si="52"/>
        <v>#N/A</v>
      </c>
      <c r="BQ358" s="243" t="e">
        <f t="shared" si="49"/>
        <v>#N/A</v>
      </c>
      <c r="BR358" s="243" t="e">
        <f t="shared" si="53"/>
        <v>#VALUE!</v>
      </c>
      <c r="BS358" s="245"/>
      <c r="BT358" s="245"/>
      <c r="BU358" s="244"/>
      <c r="BV358" s="244"/>
      <c r="BW358" s="244"/>
      <c r="BX358" s="244"/>
      <c r="BZ358" s="239"/>
      <c r="CA358" s="246" t="e">
        <f>INDEX('MAL-OTHERLOOKUPS'!$ES$4:$ES$56, MATCH('9.3 MAL- Bus Facilities Entry'!CE358, 'MAL-OTHERLOOKUPS'!$ET$4:$ET$56, 0))</f>
        <v>#N/A</v>
      </c>
      <c r="CB358" s="247" t="str">
        <f t="shared" si="54"/>
        <v>L--</v>
      </c>
      <c r="CC358" s="247"/>
      <c r="CD358" s="240"/>
      <c r="CE358" s="240"/>
      <c r="CF358" s="240"/>
      <c r="CG358" s="248"/>
      <c r="CH358" s="240"/>
      <c r="CI358" s="240"/>
      <c r="CJ358" s="249" t="s">
        <v>11299</v>
      </c>
      <c r="CK358" s="249" t="s">
        <v>11299</v>
      </c>
      <c r="CL358" s="250" t="e">
        <v>#N/A</v>
      </c>
      <c r="CM358" s="239"/>
      <c r="CN358" s="251">
        <v>0</v>
      </c>
      <c r="CP358" s="251" t="str">
        <f t="shared" si="55"/>
        <v>0-</v>
      </c>
      <c r="CR358" s="252" t="str">
        <f t="shared" si="50"/>
        <v xml:space="preserve">; ; </v>
      </c>
      <c r="CS358" s="252" t="str">
        <f t="shared" si="51"/>
        <v xml:space="preserve">; ; </v>
      </c>
      <c r="CT358" s="425"/>
      <c r="CU358" s="252" t="e">
        <v>#REF!</v>
      </c>
      <c r="CX358" s="239"/>
      <c r="CY358" s="240"/>
      <c r="CZ358" s="240"/>
      <c r="DA358" s="240"/>
      <c r="DB358" s="239"/>
      <c r="DD358" s="240"/>
      <c r="DE358" s="239"/>
      <c r="DF358" s="253"/>
      <c r="DH358" s="472"/>
      <c r="DI358" s="497"/>
      <c r="DJ358" s="254"/>
      <c r="DK358" s="239"/>
    </row>
    <row r="359" spans="2:115" ht="14.5" x14ac:dyDescent="0.35">
      <c r="B359" s="239"/>
      <c r="C359" s="240"/>
      <c r="D359" s="240"/>
      <c r="E359" s="240"/>
      <c r="F359" s="240"/>
      <c r="G359" s="239"/>
      <c r="H359" s="240"/>
      <c r="J359" s="241"/>
      <c r="K359" s="241"/>
      <c r="M359" s="473"/>
      <c r="O359" s="239"/>
      <c r="Q359" s="143" t="e">
        <f>INDEX(AssetClass[Asset Class], MATCH('9.3 MAL- Bus Facilities Entry'!P359, AssetClass[Class Description], 0))</f>
        <v>#N/A</v>
      </c>
      <c r="R359" s="143"/>
      <c r="S359" s="242"/>
      <c r="T359" s="239"/>
      <c r="U359" s="243" t="e" cm="1">
        <f t="array" ref="U359">INDEX('Custom Field Tbl'!$N$5:$N$446, MATCH('9.3 MAL- Bus Facilities Entry'!$Q359 &amp; '9.3 MAL- Bus Facilities Entry'!U$3, 'Custom Field Tbl'!$M$5:$M$446 &amp; 'Custom Field Tbl'!$O$5:$O$446, 0 ))</f>
        <v>#N/A</v>
      </c>
      <c r="V359" s="143" t="str">
        <f>IF(ISNA(INDEX(CFV_Tbl[CF Description], MATCH('9.3 MAL- Bus Facilities Entry'!U359, CFV_Tbl[CF Code], 0)) ), "Field Not Required", INDEX(CFV_Tbl[CF Description], MATCH('9.3 MAL- Bus Facilities Entry'!U359, CFV_Tbl[CF Code], 0)) )</f>
        <v>Field Not Required</v>
      </c>
      <c r="Y359" s="243" t="e" cm="1">
        <f t="array" ref="Y359">INDEX('Custom Field Tbl'!$N$5:$N$446, MATCH('9.3 MAL- Bus Facilities Entry'!$Q359 &amp; '9.3 MAL- Bus Facilities Entry'!Y$3, 'Custom Field Tbl'!$M$5:$M$446 &amp; 'Custom Field Tbl'!$O$5:$O$446, 0 ))</f>
        <v>#N/A</v>
      </c>
      <c r="Z359" s="143" t="str">
        <f>IF(ISNA(INDEX(CFV_Tbl[CF Description], MATCH('9.3 MAL- Bus Facilities Entry'!Y359, CFV_Tbl[CF Code], 0)) ), "Field Not Required", INDEX(CFV_Tbl[CF Description], MATCH('9.3 MAL- Bus Facilities Entry'!Y359, CFV_Tbl[CF Code], 0)) )</f>
        <v>Field Not Required</v>
      </c>
      <c r="AC359" s="243" t="e" cm="1">
        <f t="array" ref="AC359">INDEX('Custom Field Tbl'!$N$5:$N$446, MATCH('9.3 MAL- Bus Facilities Entry'!$Q359 &amp; '9.3 MAL- Bus Facilities Entry'!AC$3, 'Custom Field Tbl'!$M$5:$M$446 &amp; 'Custom Field Tbl'!$O$5:$O$446, 0 ))</f>
        <v>#N/A</v>
      </c>
      <c r="AD359" s="143" t="str">
        <f>IF(ISNA(INDEX(CFV_Tbl[CF Description], MATCH('9.3 MAL- Bus Facilities Entry'!AC359, CFV_Tbl[CF Code], 0)) ), "Field Not Required", INDEX(CFV_Tbl[CF Description], MATCH('9.3 MAL- Bus Facilities Entry'!AC359, CFV_Tbl[CF Code], 0)) )</f>
        <v>Field Not Required</v>
      </c>
      <c r="AG359" s="243" t="e" cm="1">
        <f t="array" ref="AG359">INDEX('Custom Field Tbl'!$N$5:$N$446, MATCH('9.3 MAL- Bus Facilities Entry'!$Q359 &amp; '9.3 MAL- Bus Facilities Entry'!AG$3, 'Custom Field Tbl'!$M$5:$M$446 &amp; 'Custom Field Tbl'!$O$5:$O$446, 0 ))</f>
        <v>#N/A</v>
      </c>
      <c r="AH359" s="143" t="str">
        <f>IF(ISNA(INDEX(CFV_Tbl[CF Description], MATCH('9.3 MAL- Bus Facilities Entry'!AG359, CFV_Tbl[CF Code], 0)) ), "Field Not Required", INDEX(CFV_Tbl[CF Description], MATCH('9.3 MAL- Bus Facilities Entry'!AG359, CFV_Tbl[CF Code], 0)) )</f>
        <v>Field Not Required</v>
      </c>
      <c r="AK359" s="243" t="e" cm="1">
        <f t="array" ref="AK359">INDEX('Custom Field Tbl'!$N$5:$N$446, MATCH('9.3 MAL- Bus Facilities Entry'!$Q359 &amp; '9.3 MAL- Bus Facilities Entry'!AK$3, 'Custom Field Tbl'!$M$5:$M$446 &amp; 'Custom Field Tbl'!$O$5:$O$446, 0 ))</f>
        <v>#N/A</v>
      </c>
      <c r="AL359" s="143" t="str">
        <f>IF(ISNA(INDEX(CFV_Tbl[CF Description], MATCH('9.3 MAL- Bus Facilities Entry'!AK359, CFV_Tbl[CF Code], 0)) ), "Field Not Required", INDEX(CFV_Tbl[CF Description], MATCH('9.3 MAL- Bus Facilities Entry'!AK359, CFV_Tbl[CF Code], 0)) )</f>
        <v>Field Not Required</v>
      </c>
      <c r="AO359" s="243" t="e" cm="1">
        <f t="array" ref="AO359">INDEX('Custom Field Tbl'!$N$5:$N$446, MATCH('9.3 MAL- Bus Facilities Entry'!$Q359 &amp; '9.3 MAL- Bus Facilities Entry'!AO$3, 'Custom Field Tbl'!$M$5:$M$446 &amp; 'Custom Field Tbl'!$O$5:$O$446, 0 ))</f>
        <v>#N/A</v>
      </c>
      <c r="AP359" s="143" t="str">
        <f>IF(ISNA(INDEX(CFV_Tbl[CF Description], MATCH('9.3 MAL- Bus Facilities Entry'!AO359, CFV_Tbl[CF Code], 0)) ), "Field Not Required", INDEX(CFV_Tbl[CF Description], MATCH('9.3 MAL- Bus Facilities Entry'!AO359, CFV_Tbl[CF Code], 0)) )</f>
        <v>Field Not Required</v>
      </c>
      <c r="AS359" s="243" t="e" cm="1">
        <f t="array" ref="AS359">INDEX('Custom Field Tbl'!$N$5:$N$446, MATCH('9.3 MAL- Bus Facilities Entry'!$Q359 &amp; '9.3 MAL- Bus Facilities Entry'!AS$3, 'Custom Field Tbl'!$M$5:$M$446 &amp; 'Custom Field Tbl'!$O$5:$O$446, 0 ))</f>
        <v>#N/A</v>
      </c>
      <c r="AT359" s="143" t="str">
        <f>IF(ISNA(INDEX(CFV_Tbl[CF Description], MATCH('9.3 MAL- Bus Facilities Entry'!AS359, CFV_Tbl[CF Code], 0)) ), "Field Not Required", INDEX(CFV_Tbl[CF Description], MATCH('9.3 MAL- Bus Facilities Entry'!AS359, CFV_Tbl[CF Code], 0)) )</f>
        <v>Field Not Required</v>
      </c>
      <c r="AW359" s="243" t="e" cm="1">
        <f t="array" ref="AW359">INDEX('Custom Field Tbl'!$N$5:$N$446, MATCH('9.3 MAL- Bus Facilities Entry'!$Q359 &amp; '9.3 MAL- Bus Facilities Entry'!AW$3, 'Custom Field Tbl'!$M$5:$M$446 &amp; 'Custom Field Tbl'!$O$5:$O$446, 0 ))</f>
        <v>#N/A</v>
      </c>
      <c r="AX359" s="143" t="str">
        <f>IF(ISNA(INDEX(CFV_Tbl[CF Description], MATCH('9.3 MAL- Bus Facilities Entry'!AW359, CFV_Tbl[CF Code], 0)) ), "Field Not Required", INDEX(CFV_Tbl[CF Description], MATCH('9.3 MAL- Bus Facilities Entry'!AW359, CFV_Tbl[CF Code], 0)) )</f>
        <v>Field Not Required</v>
      </c>
      <c r="BA359" s="243" t="e" cm="1">
        <f t="array" ref="BA359">INDEX('Custom Field Tbl'!$N$5:$N$446, MATCH('9.3 MAL- Bus Facilities Entry'!$Q359 &amp; '9.3 MAL- Bus Facilities Entry'!BA$3, 'Custom Field Tbl'!$M$5:$M$446 &amp; 'Custom Field Tbl'!$O$5:$O$446, 0 ))</f>
        <v>#N/A</v>
      </c>
      <c r="BB359" s="143" t="str">
        <f>IF(ISNA(INDEX(CFV_Tbl[CF Description], MATCH('9.3 MAL- Bus Facilities Entry'!BA359, CFV_Tbl[CF Code], 0)) ), "Field Not Required", INDEX(CFV_Tbl[CF Description], MATCH('9.3 MAL- Bus Facilities Entry'!BA359, CFV_Tbl[CF Code], 0)) )</f>
        <v>Field Not Required</v>
      </c>
      <c r="BE359" s="243" t="e" cm="1">
        <f t="array" ref="BE359">INDEX('Custom Field Tbl'!$N$5:$N$446, MATCH('9.3 MAL- Bus Facilities Entry'!$Q359 &amp; '9.3 MAL- Bus Facilities Entry'!BE$3, 'Custom Field Tbl'!$M$5:$M$446 &amp; 'Custom Field Tbl'!$O$5:$O$446, 0 ))</f>
        <v>#N/A</v>
      </c>
      <c r="BF359" s="143" t="str">
        <f>IF(ISNA(INDEX(CFV_Tbl[CF Description], MATCH('9.3 MAL- Bus Facilities Entry'!BE359, CFV_Tbl[CF Code], 0)) ), "Field Not Required", INDEX(CFV_Tbl[CF Description], MATCH('9.3 MAL- Bus Facilities Entry'!BE359, CFV_Tbl[CF Code], 0)) )</f>
        <v>Field Not Required</v>
      </c>
      <c r="BI359" s="239"/>
      <c r="BJ359" s="243" t="e">
        <f>INDEX(Mnemonic[Code], MATCH('9.3 MAL- Bus Facilities Entry'!BS359, Mnemonic[Description], 0))</f>
        <v>#N/A</v>
      </c>
      <c r="BK359" s="243" t="e">
        <f>INDEX(Mnemonic[Code], MATCH('9.3 MAL- Bus Facilities Entry'!BT359, Mnemonic[Description], 0))</f>
        <v>#N/A</v>
      </c>
      <c r="BL359" s="243" t="e">
        <f>IF(ISNA(INDEX(Mnemonic[Code], MATCH( '9.3 MAL- Bus Facilities Entry'!BU359, Mnemonic[Description], 0)) ),  INDEX(Mnemonic[Code], MATCH( LEFT('9.3 MAL- Bus Facilities Entry'!BU359, LEN(BU359)-2), Mnemonic[Description], 0)),  INDEX(Mnemonic[Code], MATCH( '9.3 MAL- Bus Facilities Entry'!BU359, Mnemonic[Description], 0)) )</f>
        <v>#VALUE!</v>
      </c>
      <c r="BM359" s="243" t="e">
        <f>IF(ISNA(INDEX(Mnemonic[Code], MATCH( '9.3 MAL- Bus Facilities Entry'!BV359, Mnemonic[Description], 0)) ),  INDEX(Mnemonic[Code], MATCH( LEFT('9.3 MAL- Bus Facilities Entry'!BV359, LEN(BV359)-2), Mnemonic[Description], 0)),  INDEX(Mnemonic[Code], MATCH( '9.3 MAL- Bus Facilities Entry'!BV359, Mnemonic[Description], 0)) )</f>
        <v>#VALUE!</v>
      </c>
      <c r="BN359" s="243" t="e">
        <f>IF(ISNA(INDEX(Mnemonic[Code], MATCH( '9.3 MAL- Bus Facilities Entry'!BW359, Mnemonic[Description], 0)) ),  INDEX(Mnemonic[Code], MATCH( LEFT('9.3 MAL- Bus Facilities Entry'!BW359, LEN(BW359)-1), Mnemonic[Description], 0)),  INDEX(Mnemonic[Code], MATCH( '9.3 MAL- Bus Facilities Entry'!BW359, Mnemonic[Description], 0)) )</f>
        <v>#VALUE!</v>
      </c>
      <c r="BO359" s="243" t="e">
        <f>IF(ISNA(INDEX(Mnemonic[Code], MATCH( '9.3 MAL- Bus Facilities Entry'!BX359, Mnemonic[Description], 0)) ),  INDEX(Mnemonic[Code], MATCH( LEFT('9.3 MAL- Bus Facilities Entry'!BX359, LEN(BX359)-1), Mnemonic[Description], 0)),  INDEX(Mnemonic[Code], MATCH( '9.3 MAL- Bus Facilities Entry'!BX359, Mnemonic[Description], 0)) )</f>
        <v>#VALUE!</v>
      </c>
      <c r="BP359" s="243" t="e">
        <f t="shared" si="52"/>
        <v>#N/A</v>
      </c>
      <c r="BQ359" s="243" t="e">
        <f t="shared" si="49"/>
        <v>#N/A</v>
      </c>
      <c r="BR359" s="243" t="e">
        <f t="shared" si="53"/>
        <v>#VALUE!</v>
      </c>
      <c r="BS359" s="245"/>
      <c r="BT359" s="245"/>
      <c r="BU359" s="244"/>
      <c r="BV359" s="244"/>
      <c r="BW359" s="244"/>
      <c r="BX359" s="244"/>
      <c r="BZ359" s="239"/>
      <c r="CA359" s="246" t="e">
        <f>INDEX('MAL-OTHERLOOKUPS'!$ES$4:$ES$56, MATCH('9.3 MAL- Bus Facilities Entry'!CE359, 'MAL-OTHERLOOKUPS'!$ET$4:$ET$56, 0))</f>
        <v>#N/A</v>
      </c>
      <c r="CB359" s="247" t="str">
        <f t="shared" si="54"/>
        <v>L--</v>
      </c>
      <c r="CC359" s="247"/>
      <c r="CD359" s="240"/>
      <c r="CE359" s="240"/>
      <c r="CF359" s="240"/>
      <c r="CG359" s="248"/>
      <c r="CH359" s="240"/>
      <c r="CI359" s="240"/>
      <c r="CJ359" s="249" t="s">
        <v>11299</v>
      </c>
      <c r="CK359" s="249" t="s">
        <v>11299</v>
      </c>
      <c r="CL359" s="250" t="e">
        <v>#N/A</v>
      </c>
      <c r="CM359" s="239"/>
      <c r="CN359" s="251">
        <v>0</v>
      </c>
      <c r="CP359" s="251" t="str">
        <f t="shared" si="55"/>
        <v>0-</v>
      </c>
      <c r="CR359" s="252" t="str">
        <f t="shared" si="50"/>
        <v xml:space="preserve">; ; </v>
      </c>
      <c r="CS359" s="252" t="str">
        <f t="shared" si="51"/>
        <v xml:space="preserve">; ; </v>
      </c>
      <c r="CT359" s="425"/>
      <c r="CU359" s="252" t="e">
        <v>#REF!</v>
      </c>
      <c r="CX359" s="239"/>
      <c r="CY359" s="240"/>
      <c r="CZ359" s="240"/>
      <c r="DA359" s="240"/>
      <c r="DB359" s="239"/>
      <c r="DD359" s="240"/>
      <c r="DE359" s="239"/>
      <c r="DF359" s="253"/>
      <c r="DH359" s="472"/>
      <c r="DI359" s="497"/>
      <c r="DJ359" s="254"/>
      <c r="DK359" s="239"/>
    </row>
    <row r="360" spans="2:115" ht="14.5" x14ac:dyDescent="0.35">
      <c r="B360" s="239"/>
      <c r="C360" s="240"/>
      <c r="D360" s="240"/>
      <c r="E360" s="240"/>
      <c r="F360" s="240"/>
      <c r="G360" s="239"/>
      <c r="H360" s="240"/>
      <c r="J360" s="241"/>
      <c r="K360" s="241"/>
      <c r="M360" s="473"/>
      <c r="O360" s="239"/>
      <c r="Q360" s="143" t="e">
        <f>INDEX(AssetClass[Asset Class], MATCH('9.3 MAL- Bus Facilities Entry'!P360, AssetClass[Class Description], 0))</f>
        <v>#N/A</v>
      </c>
      <c r="R360" s="143"/>
      <c r="S360" s="242"/>
      <c r="T360" s="239"/>
      <c r="U360" s="243" t="e" cm="1">
        <f t="array" ref="U360">INDEX('Custom Field Tbl'!$N$5:$N$446, MATCH('9.3 MAL- Bus Facilities Entry'!$Q360 &amp; '9.3 MAL- Bus Facilities Entry'!U$3, 'Custom Field Tbl'!$M$5:$M$446 &amp; 'Custom Field Tbl'!$O$5:$O$446, 0 ))</f>
        <v>#N/A</v>
      </c>
      <c r="V360" s="143" t="str">
        <f>IF(ISNA(INDEX(CFV_Tbl[CF Description], MATCH('9.3 MAL- Bus Facilities Entry'!U360, CFV_Tbl[CF Code], 0)) ), "Field Not Required", INDEX(CFV_Tbl[CF Description], MATCH('9.3 MAL- Bus Facilities Entry'!U360, CFV_Tbl[CF Code], 0)) )</f>
        <v>Field Not Required</v>
      </c>
      <c r="Y360" s="243" t="e" cm="1">
        <f t="array" ref="Y360">INDEX('Custom Field Tbl'!$N$5:$N$446, MATCH('9.3 MAL- Bus Facilities Entry'!$Q360 &amp; '9.3 MAL- Bus Facilities Entry'!Y$3, 'Custom Field Tbl'!$M$5:$M$446 &amp; 'Custom Field Tbl'!$O$5:$O$446, 0 ))</f>
        <v>#N/A</v>
      </c>
      <c r="Z360" s="143" t="str">
        <f>IF(ISNA(INDEX(CFV_Tbl[CF Description], MATCH('9.3 MAL- Bus Facilities Entry'!Y360, CFV_Tbl[CF Code], 0)) ), "Field Not Required", INDEX(CFV_Tbl[CF Description], MATCH('9.3 MAL- Bus Facilities Entry'!Y360, CFV_Tbl[CF Code], 0)) )</f>
        <v>Field Not Required</v>
      </c>
      <c r="AC360" s="243" t="e" cm="1">
        <f t="array" ref="AC360">INDEX('Custom Field Tbl'!$N$5:$N$446, MATCH('9.3 MAL- Bus Facilities Entry'!$Q360 &amp; '9.3 MAL- Bus Facilities Entry'!AC$3, 'Custom Field Tbl'!$M$5:$M$446 &amp; 'Custom Field Tbl'!$O$5:$O$446, 0 ))</f>
        <v>#N/A</v>
      </c>
      <c r="AD360" s="143" t="str">
        <f>IF(ISNA(INDEX(CFV_Tbl[CF Description], MATCH('9.3 MAL- Bus Facilities Entry'!AC360, CFV_Tbl[CF Code], 0)) ), "Field Not Required", INDEX(CFV_Tbl[CF Description], MATCH('9.3 MAL- Bus Facilities Entry'!AC360, CFV_Tbl[CF Code], 0)) )</f>
        <v>Field Not Required</v>
      </c>
      <c r="AG360" s="243" t="e" cm="1">
        <f t="array" ref="AG360">INDEX('Custom Field Tbl'!$N$5:$N$446, MATCH('9.3 MAL- Bus Facilities Entry'!$Q360 &amp; '9.3 MAL- Bus Facilities Entry'!AG$3, 'Custom Field Tbl'!$M$5:$M$446 &amp; 'Custom Field Tbl'!$O$5:$O$446, 0 ))</f>
        <v>#N/A</v>
      </c>
      <c r="AH360" s="143" t="str">
        <f>IF(ISNA(INDEX(CFV_Tbl[CF Description], MATCH('9.3 MAL- Bus Facilities Entry'!AG360, CFV_Tbl[CF Code], 0)) ), "Field Not Required", INDEX(CFV_Tbl[CF Description], MATCH('9.3 MAL- Bus Facilities Entry'!AG360, CFV_Tbl[CF Code], 0)) )</f>
        <v>Field Not Required</v>
      </c>
      <c r="AK360" s="243" t="e" cm="1">
        <f t="array" ref="AK360">INDEX('Custom Field Tbl'!$N$5:$N$446, MATCH('9.3 MAL- Bus Facilities Entry'!$Q360 &amp; '9.3 MAL- Bus Facilities Entry'!AK$3, 'Custom Field Tbl'!$M$5:$M$446 &amp; 'Custom Field Tbl'!$O$5:$O$446, 0 ))</f>
        <v>#N/A</v>
      </c>
      <c r="AL360" s="143" t="str">
        <f>IF(ISNA(INDEX(CFV_Tbl[CF Description], MATCH('9.3 MAL- Bus Facilities Entry'!AK360, CFV_Tbl[CF Code], 0)) ), "Field Not Required", INDEX(CFV_Tbl[CF Description], MATCH('9.3 MAL- Bus Facilities Entry'!AK360, CFV_Tbl[CF Code], 0)) )</f>
        <v>Field Not Required</v>
      </c>
      <c r="AO360" s="243" t="e" cm="1">
        <f t="array" ref="AO360">INDEX('Custom Field Tbl'!$N$5:$N$446, MATCH('9.3 MAL- Bus Facilities Entry'!$Q360 &amp; '9.3 MAL- Bus Facilities Entry'!AO$3, 'Custom Field Tbl'!$M$5:$M$446 &amp; 'Custom Field Tbl'!$O$5:$O$446, 0 ))</f>
        <v>#N/A</v>
      </c>
      <c r="AP360" s="143" t="str">
        <f>IF(ISNA(INDEX(CFV_Tbl[CF Description], MATCH('9.3 MAL- Bus Facilities Entry'!AO360, CFV_Tbl[CF Code], 0)) ), "Field Not Required", INDEX(CFV_Tbl[CF Description], MATCH('9.3 MAL- Bus Facilities Entry'!AO360, CFV_Tbl[CF Code], 0)) )</f>
        <v>Field Not Required</v>
      </c>
      <c r="AS360" s="243" t="e" cm="1">
        <f t="array" ref="AS360">INDEX('Custom Field Tbl'!$N$5:$N$446, MATCH('9.3 MAL- Bus Facilities Entry'!$Q360 &amp; '9.3 MAL- Bus Facilities Entry'!AS$3, 'Custom Field Tbl'!$M$5:$M$446 &amp; 'Custom Field Tbl'!$O$5:$O$446, 0 ))</f>
        <v>#N/A</v>
      </c>
      <c r="AT360" s="143" t="str">
        <f>IF(ISNA(INDEX(CFV_Tbl[CF Description], MATCH('9.3 MAL- Bus Facilities Entry'!AS360, CFV_Tbl[CF Code], 0)) ), "Field Not Required", INDEX(CFV_Tbl[CF Description], MATCH('9.3 MAL- Bus Facilities Entry'!AS360, CFV_Tbl[CF Code], 0)) )</f>
        <v>Field Not Required</v>
      </c>
      <c r="AW360" s="243" t="e" cm="1">
        <f t="array" ref="AW360">INDEX('Custom Field Tbl'!$N$5:$N$446, MATCH('9.3 MAL- Bus Facilities Entry'!$Q360 &amp; '9.3 MAL- Bus Facilities Entry'!AW$3, 'Custom Field Tbl'!$M$5:$M$446 &amp; 'Custom Field Tbl'!$O$5:$O$446, 0 ))</f>
        <v>#N/A</v>
      </c>
      <c r="AX360" s="143" t="str">
        <f>IF(ISNA(INDEX(CFV_Tbl[CF Description], MATCH('9.3 MAL- Bus Facilities Entry'!AW360, CFV_Tbl[CF Code], 0)) ), "Field Not Required", INDEX(CFV_Tbl[CF Description], MATCH('9.3 MAL- Bus Facilities Entry'!AW360, CFV_Tbl[CF Code], 0)) )</f>
        <v>Field Not Required</v>
      </c>
      <c r="BA360" s="243" t="e" cm="1">
        <f t="array" ref="BA360">INDEX('Custom Field Tbl'!$N$5:$N$446, MATCH('9.3 MAL- Bus Facilities Entry'!$Q360 &amp; '9.3 MAL- Bus Facilities Entry'!BA$3, 'Custom Field Tbl'!$M$5:$M$446 &amp; 'Custom Field Tbl'!$O$5:$O$446, 0 ))</f>
        <v>#N/A</v>
      </c>
      <c r="BB360" s="143" t="str">
        <f>IF(ISNA(INDEX(CFV_Tbl[CF Description], MATCH('9.3 MAL- Bus Facilities Entry'!BA360, CFV_Tbl[CF Code], 0)) ), "Field Not Required", INDEX(CFV_Tbl[CF Description], MATCH('9.3 MAL- Bus Facilities Entry'!BA360, CFV_Tbl[CF Code], 0)) )</f>
        <v>Field Not Required</v>
      </c>
      <c r="BE360" s="243" t="e" cm="1">
        <f t="array" ref="BE360">INDEX('Custom Field Tbl'!$N$5:$N$446, MATCH('9.3 MAL- Bus Facilities Entry'!$Q360 &amp; '9.3 MAL- Bus Facilities Entry'!BE$3, 'Custom Field Tbl'!$M$5:$M$446 &amp; 'Custom Field Tbl'!$O$5:$O$446, 0 ))</f>
        <v>#N/A</v>
      </c>
      <c r="BF360" s="143" t="str">
        <f>IF(ISNA(INDEX(CFV_Tbl[CF Description], MATCH('9.3 MAL- Bus Facilities Entry'!BE360, CFV_Tbl[CF Code], 0)) ), "Field Not Required", INDEX(CFV_Tbl[CF Description], MATCH('9.3 MAL- Bus Facilities Entry'!BE360, CFV_Tbl[CF Code], 0)) )</f>
        <v>Field Not Required</v>
      </c>
      <c r="BI360" s="239"/>
      <c r="BJ360" s="243" t="e">
        <f>INDEX(Mnemonic[Code], MATCH('9.3 MAL- Bus Facilities Entry'!BS360, Mnemonic[Description], 0))</f>
        <v>#N/A</v>
      </c>
      <c r="BK360" s="243" t="e">
        <f>INDEX(Mnemonic[Code], MATCH('9.3 MAL- Bus Facilities Entry'!BT360, Mnemonic[Description], 0))</f>
        <v>#N/A</v>
      </c>
      <c r="BL360" s="243" t="e">
        <f>IF(ISNA(INDEX(Mnemonic[Code], MATCH( '9.3 MAL- Bus Facilities Entry'!BU360, Mnemonic[Description], 0)) ),  INDEX(Mnemonic[Code], MATCH( LEFT('9.3 MAL- Bus Facilities Entry'!BU360, LEN(BU360)-2), Mnemonic[Description], 0)),  INDEX(Mnemonic[Code], MATCH( '9.3 MAL- Bus Facilities Entry'!BU360, Mnemonic[Description], 0)) )</f>
        <v>#VALUE!</v>
      </c>
      <c r="BM360" s="243" t="e">
        <f>IF(ISNA(INDEX(Mnemonic[Code], MATCH( '9.3 MAL- Bus Facilities Entry'!BV360, Mnemonic[Description], 0)) ),  INDEX(Mnemonic[Code], MATCH( LEFT('9.3 MAL- Bus Facilities Entry'!BV360, LEN(BV360)-2), Mnemonic[Description], 0)),  INDEX(Mnemonic[Code], MATCH( '9.3 MAL- Bus Facilities Entry'!BV360, Mnemonic[Description], 0)) )</f>
        <v>#VALUE!</v>
      </c>
      <c r="BN360" s="243" t="e">
        <f>IF(ISNA(INDEX(Mnemonic[Code], MATCH( '9.3 MAL- Bus Facilities Entry'!BW360, Mnemonic[Description], 0)) ),  INDEX(Mnemonic[Code], MATCH( LEFT('9.3 MAL- Bus Facilities Entry'!BW360, LEN(BW360)-1), Mnemonic[Description], 0)),  INDEX(Mnemonic[Code], MATCH( '9.3 MAL- Bus Facilities Entry'!BW360, Mnemonic[Description], 0)) )</f>
        <v>#VALUE!</v>
      </c>
      <c r="BO360" s="243" t="e">
        <f>IF(ISNA(INDEX(Mnemonic[Code], MATCH( '9.3 MAL- Bus Facilities Entry'!BX360, Mnemonic[Description], 0)) ),  INDEX(Mnemonic[Code], MATCH( LEFT('9.3 MAL- Bus Facilities Entry'!BX360, LEN(BX360)-1), Mnemonic[Description], 0)),  INDEX(Mnemonic[Code], MATCH( '9.3 MAL- Bus Facilities Entry'!BX360, Mnemonic[Description], 0)) )</f>
        <v>#VALUE!</v>
      </c>
      <c r="BP360" s="243" t="e">
        <f t="shared" si="52"/>
        <v>#N/A</v>
      </c>
      <c r="BQ360" s="243" t="e">
        <f t="shared" si="49"/>
        <v>#N/A</v>
      </c>
      <c r="BR360" s="243" t="e">
        <f t="shared" si="53"/>
        <v>#VALUE!</v>
      </c>
      <c r="BS360" s="245"/>
      <c r="BT360" s="245"/>
      <c r="BU360" s="244"/>
      <c r="BV360" s="244"/>
      <c r="BW360" s="244"/>
      <c r="BX360" s="244"/>
      <c r="BZ360" s="239"/>
      <c r="CA360" s="246" t="e">
        <f>INDEX('MAL-OTHERLOOKUPS'!$ES$4:$ES$56, MATCH('9.3 MAL- Bus Facilities Entry'!CE360, 'MAL-OTHERLOOKUPS'!$ET$4:$ET$56, 0))</f>
        <v>#N/A</v>
      </c>
      <c r="CB360" s="247" t="str">
        <f t="shared" si="54"/>
        <v>L--</v>
      </c>
      <c r="CC360" s="247"/>
      <c r="CD360" s="240"/>
      <c r="CE360" s="240"/>
      <c r="CF360" s="240"/>
      <c r="CG360" s="248"/>
      <c r="CH360" s="240"/>
      <c r="CI360" s="240"/>
      <c r="CJ360" s="249" t="s">
        <v>11299</v>
      </c>
      <c r="CK360" s="249" t="s">
        <v>11299</v>
      </c>
      <c r="CL360" s="250" t="e">
        <v>#N/A</v>
      </c>
      <c r="CM360" s="239"/>
      <c r="CN360" s="251">
        <v>0</v>
      </c>
      <c r="CP360" s="251" t="str">
        <f t="shared" si="55"/>
        <v>0-</v>
      </c>
      <c r="CR360" s="252" t="str">
        <f t="shared" si="50"/>
        <v xml:space="preserve">; ; </v>
      </c>
      <c r="CS360" s="252" t="str">
        <f t="shared" si="51"/>
        <v xml:space="preserve">; ; </v>
      </c>
      <c r="CT360" s="425"/>
      <c r="CU360" s="252" t="e">
        <v>#REF!</v>
      </c>
      <c r="CX360" s="239"/>
      <c r="CY360" s="240"/>
      <c r="CZ360" s="240"/>
      <c r="DA360" s="240"/>
      <c r="DB360" s="239"/>
      <c r="DD360" s="240"/>
      <c r="DE360" s="239"/>
      <c r="DF360" s="253"/>
      <c r="DH360" s="472"/>
      <c r="DI360" s="497"/>
      <c r="DJ360" s="254"/>
      <c r="DK360" s="239"/>
    </row>
    <row r="361" spans="2:115" ht="14.5" x14ac:dyDescent="0.35">
      <c r="B361" s="239"/>
      <c r="C361" s="240"/>
      <c r="D361" s="240"/>
      <c r="E361" s="240"/>
      <c r="F361" s="240"/>
      <c r="G361" s="239"/>
      <c r="H361" s="240"/>
      <c r="J361" s="241"/>
      <c r="K361" s="241"/>
      <c r="M361" s="473"/>
      <c r="O361" s="239"/>
      <c r="Q361" s="143" t="e">
        <f>INDEX(AssetClass[Asset Class], MATCH('9.3 MAL- Bus Facilities Entry'!P361, AssetClass[Class Description], 0))</f>
        <v>#N/A</v>
      </c>
      <c r="R361" s="143"/>
      <c r="S361" s="242"/>
      <c r="T361" s="239"/>
      <c r="U361" s="243" t="e" cm="1">
        <f t="array" ref="U361">INDEX('Custom Field Tbl'!$N$5:$N$446, MATCH('9.3 MAL- Bus Facilities Entry'!$Q361 &amp; '9.3 MAL- Bus Facilities Entry'!U$3, 'Custom Field Tbl'!$M$5:$M$446 &amp; 'Custom Field Tbl'!$O$5:$O$446, 0 ))</f>
        <v>#N/A</v>
      </c>
      <c r="V361" s="143" t="str">
        <f>IF(ISNA(INDEX(CFV_Tbl[CF Description], MATCH('9.3 MAL- Bus Facilities Entry'!U361, CFV_Tbl[CF Code], 0)) ), "Field Not Required", INDEX(CFV_Tbl[CF Description], MATCH('9.3 MAL- Bus Facilities Entry'!U361, CFV_Tbl[CF Code], 0)) )</f>
        <v>Field Not Required</v>
      </c>
      <c r="Y361" s="243" t="e" cm="1">
        <f t="array" ref="Y361">INDEX('Custom Field Tbl'!$N$5:$N$446, MATCH('9.3 MAL- Bus Facilities Entry'!$Q361 &amp; '9.3 MAL- Bus Facilities Entry'!Y$3, 'Custom Field Tbl'!$M$5:$M$446 &amp; 'Custom Field Tbl'!$O$5:$O$446, 0 ))</f>
        <v>#N/A</v>
      </c>
      <c r="Z361" s="143" t="str">
        <f>IF(ISNA(INDEX(CFV_Tbl[CF Description], MATCH('9.3 MAL- Bus Facilities Entry'!Y361, CFV_Tbl[CF Code], 0)) ), "Field Not Required", INDEX(CFV_Tbl[CF Description], MATCH('9.3 MAL- Bus Facilities Entry'!Y361, CFV_Tbl[CF Code], 0)) )</f>
        <v>Field Not Required</v>
      </c>
      <c r="AC361" s="243" t="e" cm="1">
        <f t="array" ref="AC361">INDEX('Custom Field Tbl'!$N$5:$N$446, MATCH('9.3 MAL- Bus Facilities Entry'!$Q361 &amp; '9.3 MAL- Bus Facilities Entry'!AC$3, 'Custom Field Tbl'!$M$5:$M$446 &amp; 'Custom Field Tbl'!$O$5:$O$446, 0 ))</f>
        <v>#N/A</v>
      </c>
      <c r="AD361" s="143" t="str">
        <f>IF(ISNA(INDEX(CFV_Tbl[CF Description], MATCH('9.3 MAL- Bus Facilities Entry'!AC361, CFV_Tbl[CF Code], 0)) ), "Field Not Required", INDEX(CFV_Tbl[CF Description], MATCH('9.3 MAL- Bus Facilities Entry'!AC361, CFV_Tbl[CF Code], 0)) )</f>
        <v>Field Not Required</v>
      </c>
      <c r="AG361" s="243" t="e" cm="1">
        <f t="array" ref="AG361">INDEX('Custom Field Tbl'!$N$5:$N$446, MATCH('9.3 MAL- Bus Facilities Entry'!$Q361 &amp; '9.3 MAL- Bus Facilities Entry'!AG$3, 'Custom Field Tbl'!$M$5:$M$446 &amp; 'Custom Field Tbl'!$O$5:$O$446, 0 ))</f>
        <v>#N/A</v>
      </c>
      <c r="AH361" s="143" t="str">
        <f>IF(ISNA(INDEX(CFV_Tbl[CF Description], MATCH('9.3 MAL- Bus Facilities Entry'!AG361, CFV_Tbl[CF Code], 0)) ), "Field Not Required", INDEX(CFV_Tbl[CF Description], MATCH('9.3 MAL- Bus Facilities Entry'!AG361, CFV_Tbl[CF Code], 0)) )</f>
        <v>Field Not Required</v>
      </c>
      <c r="AK361" s="243" t="e" cm="1">
        <f t="array" ref="AK361">INDEX('Custom Field Tbl'!$N$5:$N$446, MATCH('9.3 MAL- Bus Facilities Entry'!$Q361 &amp; '9.3 MAL- Bus Facilities Entry'!AK$3, 'Custom Field Tbl'!$M$5:$M$446 &amp; 'Custom Field Tbl'!$O$5:$O$446, 0 ))</f>
        <v>#N/A</v>
      </c>
      <c r="AL361" s="143" t="str">
        <f>IF(ISNA(INDEX(CFV_Tbl[CF Description], MATCH('9.3 MAL- Bus Facilities Entry'!AK361, CFV_Tbl[CF Code], 0)) ), "Field Not Required", INDEX(CFV_Tbl[CF Description], MATCH('9.3 MAL- Bus Facilities Entry'!AK361, CFV_Tbl[CF Code], 0)) )</f>
        <v>Field Not Required</v>
      </c>
      <c r="AO361" s="243" t="e" cm="1">
        <f t="array" ref="AO361">INDEX('Custom Field Tbl'!$N$5:$N$446, MATCH('9.3 MAL- Bus Facilities Entry'!$Q361 &amp; '9.3 MAL- Bus Facilities Entry'!AO$3, 'Custom Field Tbl'!$M$5:$M$446 &amp; 'Custom Field Tbl'!$O$5:$O$446, 0 ))</f>
        <v>#N/A</v>
      </c>
      <c r="AP361" s="143" t="str">
        <f>IF(ISNA(INDEX(CFV_Tbl[CF Description], MATCH('9.3 MAL- Bus Facilities Entry'!AO361, CFV_Tbl[CF Code], 0)) ), "Field Not Required", INDEX(CFV_Tbl[CF Description], MATCH('9.3 MAL- Bus Facilities Entry'!AO361, CFV_Tbl[CF Code], 0)) )</f>
        <v>Field Not Required</v>
      </c>
      <c r="AS361" s="243" t="e" cm="1">
        <f t="array" ref="AS361">INDEX('Custom Field Tbl'!$N$5:$N$446, MATCH('9.3 MAL- Bus Facilities Entry'!$Q361 &amp; '9.3 MAL- Bus Facilities Entry'!AS$3, 'Custom Field Tbl'!$M$5:$M$446 &amp; 'Custom Field Tbl'!$O$5:$O$446, 0 ))</f>
        <v>#N/A</v>
      </c>
      <c r="AT361" s="143" t="str">
        <f>IF(ISNA(INDEX(CFV_Tbl[CF Description], MATCH('9.3 MAL- Bus Facilities Entry'!AS361, CFV_Tbl[CF Code], 0)) ), "Field Not Required", INDEX(CFV_Tbl[CF Description], MATCH('9.3 MAL- Bus Facilities Entry'!AS361, CFV_Tbl[CF Code], 0)) )</f>
        <v>Field Not Required</v>
      </c>
      <c r="AW361" s="243" t="e" cm="1">
        <f t="array" ref="AW361">INDEX('Custom Field Tbl'!$N$5:$N$446, MATCH('9.3 MAL- Bus Facilities Entry'!$Q361 &amp; '9.3 MAL- Bus Facilities Entry'!AW$3, 'Custom Field Tbl'!$M$5:$M$446 &amp; 'Custom Field Tbl'!$O$5:$O$446, 0 ))</f>
        <v>#N/A</v>
      </c>
      <c r="AX361" s="143" t="str">
        <f>IF(ISNA(INDEX(CFV_Tbl[CF Description], MATCH('9.3 MAL- Bus Facilities Entry'!AW361, CFV_Tbl[CF Code], 0)) ), "Field Not Required", INDEX(CFV_Tbl[CF Description], MATCH('9.3 MAL- Bus Facilities Entry'!AW361, CFV_Tbl[CF Code], 0)) )</f>
        <v>Field Not Required</v>
      </c>
      <c r="BA361" s="243" t="e" cm="1">
        <f t="array" ref="BA361">INDEX('Custom Field Tbl'!$N$5:$N$446, MATCH('9.3 MAL- Bus Facilities Entry'!$Q361 &amp; '9.3 MAL- Bus Facilities Entry'!BA$3, 'Custom Field Tbl'!$M$5:$M$446 &amp; 'Custom Field Tbl'!$O$5:$O$446, 0 ))</f>
        <v>#N/A</v>
      </c>
      <c r="BB361" s="143" t="str">
        <f>IF(ISNA(INDEX(CFV_Tbl[CF Description], MATCH('9.3 MAL- Bus Facilities Entry'!BA361, CFV_Tbl[CF Code], 0)) ), "Field Not Required", INDEX(CFV_Tbl[CF Description], MATCH('9.3 MAL- Bus Facilities Entry'!BA361, CFV_Tbl[CF Code], 0)) )</f>
        <v>Field Not Required</v>
      </c>
      <c r="BE361" s="243" t="e" cm="1">
        <f t="array" ref="BE361">INDEX('Custom Field Tbl'!$N$5:$N$446, MATCH('9.3 MAL- Bus Facilities Entry'!$Q361 &amp; '9.3 MAL- Bus Facilities Entry'!BE$3, 'Custom Field Tbl'!$M$5:$M$446 &amp; 'Custom Field Tbl'!$O$5:$O$446, 0 ))</f>
        <v>#N/A</v>
      </c>
      <c r="BF361" s="143" t="str">
        <f>IF(ISNA(INDEX(CFV_Tbl[CF Description], MATCH('9.3 MAL- Bus Facilities Entry'!BE361, CFV_Tbl[CF Code], 0)) ), "Field Not Required", INDEX(CFV_Tbl[CF Description], MATCH('9.3 MAL- Bus Facilities Entry'!BE361, CFV_Tbl[CF Code], 0)) )</f>
        <v>Field Not Required</v>
      </c>
      <c r="BI361" s="239"/>
      <c r="BJ361" s="243" t="e">
        <f>INDEX(Mnemonic[Code], MATCH('9.3 MAL- Bus Facilities Entry'!BS361, Mnemonic[Description], 0))</f>
        <v>#N/A</v>
      </c>
      <c r="BK361" s="243" t="e">
        <f>INDEX(Mnemonic[Code], MATCH('9.3 MAL- Bus Facilities Entry'!BT361, Mnemonic[Description], 0))</f>
        <v>#N/A</v>
      </c>
      <c r="BL361" s="243" t="e">
        <f>IF(ISNA(INDEX(Mnemonic[Code], MATCH( '9.3 MAL- Bus Facilities Entry'!BU361, Mnemonic[Description], 0)) ),  INDEX(Mnemonic[Code], MATCH( LEFT('9.3 MAL- Bus Facilities Entry'!BU361, LEN(BU361)-2), Mnemonic[Description], 0)),  INDEX(Mnemonic[Code], MATCH( '9.3 MAL- Bus Facilities Entry'!BU361, Mnemonic[Description], 0)) )</f>
        <v>#VALUE!</v>
      </c>
      <c r="BM361" s="243" t="e">
        <f>IF(ISNA(INDEX(Mnemonic[Code], MATCH( '9.3 MAL- Bus Facilities Entry'!BV361, Mnemonic[Description], 0)) ),  INDEX(Mnemonic[Code], MATCH( LEFT('9.3 MAL- Bus Facilities Entry'!BV361, LEN(BV361)-2), Mnemonic[Description], 0)),  INDEX(Mnemonic[Code], MATCH( '9.3 MAL- Bus Facilities Entry'!BV361, Mnemonic[Description], 0)) )</f>
        <v>#VALUE!</v>
      </c>
      <c r="BN361" s="243" t="e">
        <f>IF(ISNA(INDEX(Mnemonic[Code], MATCH( '9.3 MAL- Bus Facilities Entry'!BW361, Mnemonic[Description], 0)) ),  INDEX(Mnemonic[Code], MATCH( LEFT('9.3 MAL- Bus Facilities Entry'!BW361, LEN(BW361)-1), Mnemonic[Description], 0)),  INDEX(Mnemonic[Code], MATCH( '9.3 MAL- Bus Facilities Entry'!BW361, Mnemonic[Description], 0)) )</f>
        <v>#VALUE!</v>
      </c>
      <c r="BO361" s="243" t="e">
        <f>IF(ISNA(INDEX(Mnemonic[Code], MATCH( '9.3 MAL- Bus Facilities Entry'!BX361, Mnemonic[Description], 0)) ),  INDEX(Mnemonic[Code], MATCH( LEFT('9.3 MAL- Bus Facilities Entry'!BX361, LEN(BX361)-1), Mnemonic[Description], 0)),  INDEX(Mnemonic[Code], MATCH( '9.3 MAL- Bus Facilities Entry'!BX361, Mnemonic[Description], 0)) )</f>
        <v>#VALUE!</v>
      </c>
      <c r="BP361" s="243" t="e">
        <f t="shared" si="52"/>
        <v>#N/A</v>
      </c>
      <c r="BQ361" s="243" t="e">
        <f t="shared" si="49"/>
        <v>#N/A</v>
      </c>
      <c r="BR361" s="243" t="e">
        <f t="shared" si="53"/>
        <v>#VALUE!</v>
      </c>
      <c r="BS361" s="245"/>
      <c r="BT361" s="245"/>
      <c r="BU361" s="244"/>
      <c r="BV361" s="244"/>
      <c r="BW361" s="244"/>
      <c r="BX361" s="244"/>
      <c r="BZ361" s="239"/>
      <c r="CA361" s="246" t="e">
        <f>INDEX('MAL-OTHERLOOKUPS'!$ES$4:$ES$56, MATCH('9.3 MAL- Bus Facilities Entry'!CE361, 'MAL-OTHERLOOKUPS'!$ET$4:$ET$56, 0))</f>
        <v>#N/A</v>
      </c>
      <c r="CB361" s="247" t="str">
        <f t="shared" si="54"/>
        <v>L--</v>
      </c>
      <c r="CC361" s="247"/>
      <c r="CD361" s="240"/>
      <c r="CE361" s="240"/>
      <c r="CF361" s="240"/>
      <c r="CG361" s="248"/>
      <c r="CH361" s="240"/>
      <c r="CI361" s="240"/>
      <c r="CJ361" s="249" t="s">
        <v>11299</v>
      </c>
      <c r="CK361" s="249" t="s">
        <v>11299</v>
      </c>
      <c r="CL361" s="250" t="e">
        <v>#N/A</v>
      </c>
      <c r="CM361" s="239"/>
      <c r="CN361" s="251">
        <v>0</v>
      </c>
      <c r="CP361" s="251" t="str">
        <f t="shared" si="55"/>
        <v>0-</v>
      </c>
      <c r="CR361" s="252" t="str">
        <f t="shared" si="50"/>
        <v xml:space="preserve">; ; </v>
      </c>
      <c r="CS361" s="252" t="str">
        <f t="shared" si="51"/>
        <v xml:space="preserve">; ; </v>
      </c>
      <c r="CT361" s="425"/>
      <c r="CU361" s="252" t="e">
        <v>#REF!</v>
      </c>
      <c r="CX361" s="239"/>
      <c r="CY361" s="240"/>
      <c r="CZ361" s="240"/>
      <c r="DA361" s="240"/>
      <c r="DB361" s="239"/>
      <c r="DD361" s="240"/>
      <c r="DE361" s="239"/>
      <c r="DF361" s="253"/>
      <c r="DH361" s="472"/>
      <c r="DI361" s="497"/>
      <c r="DJ361" s="254"/>
      <c r="DK361" s="239"/>
    </row>
    <row r="362" spans="2:115" ht="14.5" x14ac:dyDescent="0.35">
      <c r="B362" s="239"/>
      <c r="C362" s="240"/>
      <c r="D362" s="240"/>
      <c r="E362" s="240"/>
      <c r="F362" s="240"/>
      <c r="G362" s="239"/>
      <c r="H362" s="240"/>
      <c r="J362" s="241"/>
      <c r="K362" s="241"/>
      <c r="M362" s="473"/>
      <c r="O362" s="239"/>
      <c r="Q362" s="143" t="e">
        <f>INDEX(AssetClass[Asset Class], MATCH('9.3 MAL- Bus Facilities Entry'!P362, AssetClass[Class Description], 0))</f>
        <v>#N/A</v>
      </c>
      <c r="R362" s="143"/>
      <c r="S362" s="242"/>
      <c r="T362" s="239"/>
      <c r="U362" s="243" t="e" cm="1">
        <f t="array" ref="U362">INDEX('Custom Field Tbl'!$N$5:$N$446, MATCH('9.3 MAL- Bus Facilities Entry'!$Q362 &amp; '9.3 MAL- Bus Facilities Entry'!U$3, 'Custom Field Tbl'!$M$5:$M$446 &amp; 'Custom Field Tbl'!$O$5:$O$446, 0 ))</f>
        <v>#N/A</v>
      </c>
      <c r="V362" s="143" t="str">
        <f>IF(ISNA(INDEX(CFV_Tbl[CF Description], MATCH('9.3 MAL- Bus Facilities Entry'!U362, CFV_Tbl[CF Code], 0)) ), "Field Not Required", INDEX(CFV_Tbl[CF Description], MATCH('9.3 MAL- Bus Facilities Entry'!U362, CFV_Tbl[CF Code], 0)) )</f>
        <v>Field Not Required</v>
      </c>
      <c r="Y362" s="243" t="e" cm="1">
        <f t="array" ref="Y362">INDEX('Custom Field Tbl'!$N$5:$N$446, MATCH('9.3 MAL- Bus Facilities Entry'!$Q362 &amp; '9.3 MAL- Bus Facilities Entry'!Y$3, 'Custom Field Tbl'!$M$5:$M$446 &amp; 'Custom Field Tbl'!$O$5:$O$446, 0 ))</f>
        <v>#N/A</v>
      </c>
      <c r="Z362" s="143" t="str">
        <f>IF(ISNA(INDEX(CFV_Tbl[CF Description], MATCH('9.3 MAL- Bus Facilities Entry'!Y362, CFV_Tbl[CF Code], 0)) ), "Field Not Required", INDEX(CFV_Tbl[CF Description], MATCH('9.3 MAL- Bus Facilities Entry'!Y362, CFV_Tbl[CF Code], 0)) )</f>
        <v>Field Not Required</v>
      </c>
      <c r="AC362" s="243" t="e" cm="1">
        <f t="array" ref="AC362">INDEX('Custom Field Tbl'!$N$5:$N$446, MATCH('9.3 MAL- Bus Facilities Entry'!$Q362 &amp; '9.3 MAL- Bus Facilities Entry'!AC$3, 'Custom Field Tbl'!$M$5:$M$446 &amp; 'Custom Field Tbl'!$O$5:$O$446, 0 ))</f>
        <v>#N/A</v>
      </c>
      <c r="AD362" s="143" t="str">
        <f>IF(ISNA(INDEX(CFV_Tbl[CF Description], MATCH('9.3 MAL- Bus Facilities Entry'!AC362, CFV_Tbl[CF Code], 0)) ), "Field Not Required", INDEX(CFV_Tbl[CF Description], MATCH('9.3 MAL- Bus Facilities Entry'!AC362, CFV_Tbl[CF Code], 0)) )</f>
        <v>Field Not Required</v>
      </c>
      <c r="AG362" s="243" t="e" cm="1">
        <f t="array" ref="AG362">INDEX('Custom Field Tbl'!$N$5:$N$446, MATCH('9.3 MAL- Bus Facilities Entry'!$Q362 &amp; '9.3 MAL- Bus Facilities Entry'!AG$3, 'Custom Field Tbl'!$M$5:$M$446 &amp; 'Custom Field Tbl'!$O$5:$O$446, 0 ))</f>
        <v>#N/A</v>
      </c>
      <c r="AH362" s="143" t="str">
        <f>IF(ISNA(INDEX(CFV_Tbl[CF Description], MATCH('9.3 MAL- Bus Facilities Entry'!AG362, CFV_Tbl[CF Code], 0)) ), "Field Not Required", INDEX(CFV_Tbl[CF Description], MATCH('9.3 MAL- Bus Facilities Entry'!AG362, CFV_Tbl[CF Code], 0)) )</f>
        <v>Field Not Required</v>
      </c>
      <c r="AK362" s="243" t="e" cm="1">
        <f t="array" ref="AK362">INDEX('Custom Field Tbl'!$N$5:$N$446, MATCH('9.3 MAL- Bus Facilities Entry'!$Q362 &amp; '9.3 MAL- Bus Facilities Entry'!AK$3, 'Custom Field Tbl'!$M$5:$M$446 &amp; 'Custom Field Tbl'!$O$5:$O$446, 0 ))</f>
        <v>#N/A</v>
      </c>
      <c r="AL362" s="143" t="str">
        <f>IF(ISNA(INDEX(CFV_Tbl[CF Description], MATCH('9.3 MAL- Bus Facilities Entry'!AK362, CFV_Tbl[CF Code], 0)) ), "Field Not Required", INDEX(CFV_Tbl[CF Description], MATCH('9.3 MAL- Bus Facilities Entry'!AK362, CFV_Tbl[CF Code], 0)) )</f>
        <v>Field Not Required</v>
      </c>
      <c r="AO362" s="243" t="e" cm="1">
        <f t="array" ref="AO362">INDEX('Custom Field Tbl'!$N$5:$N$446, MATCH('9.3 MAL- Bus Facilities Entry'!$Q362 &amp; '9.3 MAL- Bus Facilities Entry'!AO$3, 'Custom Field Tbl'!$M$5:$M$446 &amp; 'Custom Field Tbl'!$O$5:$O$446, 0 ))</f>
        <v>#N/A</v>
      </c>
      <c r="AP362" s="143" t="str">
        <f>IF(ISNA(INDEX(CFV_Tbl[CF Description], MATCH('9.3 MAL- Bus Facilities Entry'!AO362, CFV_Tbl[CF Code], 0)) ), "Field Not Required", INDEX(CFV_Tbl[CF Description], MATCH('9.3 MAL- Bus Facilities Entry'!AO362, CFV_Tbl[CF Code], 0)) )</f>
        <v>Field Not Required</v>
      </c>
      <c r="AS362" s="243" t="e" cm="1">
        <f t="array" ref="AS362">INDEX('Custom Field Tbl'!$N$5:$N$446, MATCH('9.3 MAL- Bus Facilities Entry'!$Q362 &amp; '9.3 MAL- Bus Facilities Entry'!AS$3, 'Custom Field Tbl'!$M$5:$M$446 &amp; 'Custom Field Tbl'!$O$5:$O$446, 0 ))</f>
        <v>#N/A</v>
      </c>
      <c r="AT362" s="143" t="str">
        <f>IF(ISNA(INDEX(CFV_Tbl[CF Description], MATCH('9.3 MAL- Bus Facilities Entry'!AS362, CFV_Tbl[CF Code], 0)) ), "Field Not Required", INDEX(CFV_Tbl[CF Description], MATCH('9.3 MAL- Bus Facilities Entry'!AS362, CFV_Tbl[CF Code], 0)) )</f>
        <v>Field Not Required</v>
      </c>
      <c r="AW362" s="243" t="e" cm="1">
        <f t="array" ref="AW362">INDEX('Custom Field Tbl'!$N$5:$N$446, MATCH('9.3 MAL- Bus Facilities Entry'!$Q362 &amp; '9.3 MAL- Bus Facilities Entry'!AW$3, 'Custom Field Tbl'!$M$5:$M$446 &amp; 'Custom Field Tbl'!$O$5:$O$446, 0 ))</f>
        <v>#N/A</v>
      </c>
      <c r="AX362" s="143" t="str">
        <f>IF(ISNA(INDEX(CFV_Tbl[CF Description], MATCH('9.3 MAL- Bus Facilities Entry'!AW362, CFV_Tbl[CF Code], 0)) ), "Field Not Required", INDEX(CFV_Tbl[CF Description], MATCH('9.3 MAL- Bus Facilities Entry'!AW362, CFV_Tbl[CF Code], 0)) )</f>
        <v>Field Not Required</v>
      </c>
      <c r="BA362" s="243" t="e" cm="1">
        <f t="array" ref="BA362">INDEX('Custom Field Tbl'!$N$5:$N$446, MATCH('9.3 MAL- Bus Facilities Entry'!$Q362 &amp; '9.3 MAL- Bus Facilities Entry'!BA$3, 'Custom Field Tbl'!$M$5:$M$446 &amp; 'Custom Field Tbl'!$O$5:$O$446, 0 ))</f>
        <v>#N/A</v>
      </c>
      <c r="BB362" s="143" t="str">
        <f>IF(ISNA(INDEX(CFV_Tbl[CF Description], MATCH('9.3 MAL- Bus Facilities Entry'!BA362, CFV_Tbl[CF Code], 0)) ), "Field Not Required", INDEX(CFV_Tbl[CF Description], MATCH('9.3 MAL- Bus Facilities Entry'!BA362, CFV_Tbl[CF Code], 0)) )</f>
        <v>Field Not Required</v>
      </c>
      <c r="BE362" s="243" t="e" cm="1">
        <f t="array" ref="BE362">INDEX('Custom Field Tbl'!$N$5:$N$446, MATCH('9.3 MAL- Bus Facilities Entry'!$Q362 &amp; '9.3 MAL- Bus Facilities Entry'!BE$3, 'Custom Field Tbl'!$M$5:$M$446 &amp; 'Custom Field Tbl'!$O$5:$O$446, 0 ))</f>
        <v>#N/A</v>
      </c>
      <c r="BF362" s="143" t="str">
        <f>IF(ISNA(INDEX(CFV_Tbl[CF Description], MATCH('9.3 MAL- Bus Facilities Entry'!BE362, CFV_Tbl[CF Code], 0)) ), "Field Not Required", INDEX(CFV_Tbl[CF Description], MATCH('9.3 MAL- Bus Facilities Entry'!BE362, CFV_Tbl[CF Code], 0)) )</f>
        <v>Field Not Required</v>
      </c>
      <c r="BI362" s="239"/>
      <c r="BJ362" s="243" t="e">
        <f>INDEX(Mnemonic[Code], MATCH('9.3 MAL- Bus Facilities Entry'!BS362, Mnemonic[Description], 0))</f>
        <v>#N/A</v>
      </c>
      <c r="BK362" s="243" t="e">
        <f>INDEX(Mnemonic[Code], MATCH('9.3 MAL- Bus Facilities Entry'!BT362, Mnemonic[Description], 0))</f>
        <v>#N/A</v>
      </c>
      <c r="BL362" s="243" t="e">
        <f>IF(ISNA(INDEX(Mnemonic[Code], MATCH( '9.3 MAL- Bus Facilities Entry'!BU362, Mnemonic[Description], 0)) ),  INDEX(Mnemonic[Code], MATCH( LEFT('9.3 MAL- Bus Facilities Entry'!BU362, LEN(BU362)-2), Mnemonic[Description], 0)),  INDEX(Mnemonic[Code], MATCH( '9.3 MAL- Bus Facilities Entry'!BU362, Mnemonic[Description], 0)) )</f>
        <v>#VALUE!</v>
      </c>
      <c r="BM362" s="243" t="e">
        <f>IF(ISNA(INDEX(Mnemonic[Code], MATCH( '9.3 MAL- Bus Facilities Entry'!BV362, Mnemonic[Description], 0)) ),  INDEX(Mnemonic[Code], MATCH( LEFT('9.3 MAL- Bus Facilities Entry'!BV362, LEN(BV362)-2), Mnemonic[Description], 0)),  INDEX(Mnemonic[Code], MATCH( '9.3 MAL- Bus Facilities Entry'!BV362, Mnemonic[Description], 0)) )</f>
        <v>#VALUE!</v>
      </c>
      <c r="BN362" s="243" t="e">
        <f>IF(ISNA(INDEX(Mnemonic[Code], MATCH( '9.3 MAL- Bus Facilities Entry'!BW362, Mnemonic[Description], 0)) ),  INDEX(Mnemonic[Code], MATCH( LEFT('9.3 MAL- Bus Facilities Entry'!BW362, LEN(BW362)-1), Mnemonic[Description], 0)),  INDEX(Mnemonic[Code], MATCH( '9.3 MAL- Bus Facilities Entry'!BW362, Mnemonic[Description], 0)) )</f>
        <v>#VALUE!</v>
      </c>
      <c r="BO362" s="243" t="e">
        <f>IF(ISNA(INDEX(Mnemonic[Code], MATCH( '9.3 MAL- Bus Facilities Entry'!BX362, Mnemonic[Description], 0)) ),  INDEX(Mnemonic[Code], MATCH( LEFT('9.3 MAL- Bus Facilities Entry'!BX362, LEN(BX362)-1), Mnemonic[Description], 0)),  INDEX(Mnemonic[Code], MATCH( '9.3 MAL- Bus Facilities Entry'!BX362, Mnemonic[Description], 0)) )</f>
        <v>#VALUE!</v>
      </c>
      <c r="BP362" s="243" t="e">
        <f t="shared" si="52"/>
        <v>#N/A</v>
      </c>
      <c r="BQ362" s="243" t="e">
        <f t="shared" si="49"/>
        <v>#N/A</v>
      </c>
      <c r="BR362" s="243" t="e">
        <f t="shared" si="53"/>
        <v>#VALUE!</v>
      </c>
      <c r="BS362" s="245"/>
      <c r="BT362" s="245"/>
      <c r="BU362" s="244"/>
      <c r="BV362" s="244"/>
      <c r="BW362" s="244"/>
      <c r="BX362" s="244"/>
      <c r="BZ362" s="239"/>
      <c r="CA362" s="246" t="e">
        <f>INDEX('MAL-OTHERLOOKUPS'!$ES$4:$ES$56, MATCH('9.3 MAL- Bus Facilities Entry'!CE362, 'MAL-OTHERLOOKUPS'!$ET$4:$ET$56, 0))</f>
        <v>#N/A</v>
      </c>
      <c r="CB362" s="247" t="str">
        <f t="shared" si="54"/>
        <v>L--</v>
      </c>
      <c r="CC362" s="247"/>
      <c r="CD362" s="240"/>
      <c r="CE362" s="240"/>
      <c r="CF362" s="240"/>
      <c r="CG362" s="248"/>
      <c r="CH362" s="240"/>
      <c r="CI362" s="240"/>
      <c r="CJ362" s="249" t="s">
        <v>11299</v>
      </c>
      <c r="CK362" s="249" t="s">
        <v>11299</v>
      </c>
      <c r="CL362" s="250" t="e">
        <v>#N/A</v>
      </c>
      <c r="CM362" s="239"/>
      <c r="CN362" s="251">
        <v>0</v>
      </c>
      <c r="CP362" s="251" t="str">
        <f t="shared" si="55"/>
        <v>0-</v>
      </c>
      <c r="CR362" s="252" t="str">
        <f t="shared" si="50"/>
        <v xml:space="preserve">; ; </v>
      </c>
      <c r="CS362" s="252" t="str">
        <f t="shared" si="51"/>
        <v xml:space="preserve">; ; </v>
      </c>
      <c r="CT362" s="425"/>
      <c r="CU362" s="252" t="e">
        <v>#REF!</v>
      </c>
      <c r="CX362" s="239"/>
      <c r="CY362" s="240"/>
      <c r="CZ362" s="240"/>
      <c r="DA362" s="240"/>
      <c r="DB362" s="239"/>
      <c r="DD362" s="240"/>
      <c r="DE362" s="239"/>
      <c r="DF362" s="253"/>
      <c r="DH362" s="472"/>
      <c r="DI362" s="497"/>
      <c r="DJ362" s="254"/>
      <c r="DK362" s="239"/>
    </row>
    <row r="363" spans="2:115" ht="14.5" x14ac:dyDescent="0.35">
      <c r="B363" s="239"/>
      <c r="C363" s="240"/>
      <c r="D363" s="240"/>
      <c r="E363" s="240"/>
      <c r="F363" s="240"/>
      <c r="G363" s="239"/>
      <c r="H363" s="240"/>
      <c r="J363" s="241"/>
      <c r="K363" s="241"/>
      <c r="M363" s="473"/>
      <c r="O363" s="239"/>
      <c r="Q363" s="143" t="e">
        <f>INDEX(AssetClass[Asset Class], MATCH('9.3 MAL- Bus Facilities Entry'!P363, AssetClass[Class Description], 0))</f>
        <v>#N/A</v>
      </c>
      <c r="R363" s="143"/>
      <c r="S363" s="242"/>
      <c r="T363" s="239"/>
      <c r="U363" s="243" t="e" cm="1">
        <f t="array" ref="U363">INDEX('Custom Field Tbl'!$N$5:$N$446, MATCH('9.3 MAL- Bus Facilities Entry'!$Q363 &amp; '9.3 MAL- Bus Facilities Entry'!U$3, 'Custom Field Tbl'!$M$5:$M$446 &amp; 'Custom Field Tbl'!$O$5:$O$446, 0 ))</f>
        <v>#N/A</v>
      </c>
      <c r="V363" s="143" t="str">
        <f>IF(ISNA(INDEX(CFV_Tbl[CF Description], MATCH('9.3 MAL- Bus Facilities Entry'!U363, CFV_Tbl[CF Code], 0)) ), "Field Not Required", INDEX(CFV_Tbl[CF Description], MATCH('9.3 MAL- Bus Facilities Entry'!U363, CFV_Tbl[CF Code], 0)) )</f>
        <v>Field Not Required</v>
      </c>
      <c r="Y363" s="243" t="e" cm="1">
        <f t="array" ref="Y363">INDEX('Custom Field Tbl'!$N$5:$N$446, MATCH('9.3 MAL- Bus Facilities Entry'!$Q363 &amp; '9.3 MAL- Bus Facilities Entry'!Y$3, 'Custom Field Tbl'!$M$5:$M$446 &amp; 'Custom Field Tbl'!$O$5:$O$446, 0 ))</f>
        <v>#N/A</v>
      </c>
      <c r="Z363" s="143" t="str">
        <f>IF(ISNA(INDEX(CFV_Tbl[CF Description], MATCH('9.3 MAL- Bus Facilities Entry'!Y363, CFV_Tbl[CF Code], 0)) ), "Field Not Required", INDEX(CFV_Tbl[CF Description], MATCH('9.3 MAL- Bus Facilities Entry'!Y363, CFV_Tbl[CF Code], 0)) )</f>
        <v>Field Not Required</v>
      </c>
      <c r="AC363" s="243" t="e" cm="1">
        <f t="array" ref="AC363">INDEX('Custom Field Tbl'!$N$5:$N$446, MATCH('9.3 MAL- Bus Facilities Entry'!$Q363 &amp; '9.3 MAL- Bus Facilities Entry'!AC$3, 'Custom Field Tbl'!$M$5:$M$446 &amp; 'Custom Field Tbl'!$O$5:$O$446, 0 ))</f>
        <v>#N/A</v>
      </c>
      <c r="AD363" s="143" t="str">
        <f>IF(ISNA(INDEX(CFV_Tbl[CF Description], MATCH('9.3 MAL- Bus Facilities Entry'!AC363, CFV_Tbl[CF Code], 0)) ), "Field Not Required", INDEX(CFV_Tbl[CF Description], MATCH('9.3 MAL- Bus Facilities Entry'!AC363, CFV_Tbl[CF Code], 0)) )</f>
        <v>Field Not Required</v>
      </c>
      <c r="AG363" s="243" t="e" cm="1">
        <f t="array" ref="AG363">INDEX('Custom Field Tbl'!$N$5:$N$446, MATCH('9.3 MAL- Bus Facilities Entry'!$Q363 &amp; '9.3 MAL- Bus Facilities Entry'!AG$3, 'Custom Field Tbl'!$M$5:$M$446 &amp; 'Custom Field Tbl'!$O$5:$O$446, 0 ))</f>
        <v>#N/A</v>
      </c>
      <c r="AH363" s="143" t="str">
        <f>IF(ISNA(INDEX(CFV_Tbl[CF Description], MATCH('9.3 MAL- Bus Facilities Entry'!AG363, CFV_Tbl[CF Code], 0)) ), "Field Not Required", INDEX(CFV_Tbl[CF Description], MATCH('9.3 MAL- Bus Facilities Entry'!AG363, CFV_Tbl[CF Code], 0)) )</f>
        <v>Field Not Required</v>
      </c>
      <c r="AK363" s="243" t="e" cm="1">
        <f t="array" ref="AK363">INDEX('Custom Field Tbl'!$N$5:$N$446, MATCH('9.3 MAL- Bus Facilities Entry'!$Q363 &amp; '9.3 MAL- Bus Facilities Entry'!AK$3, 'Custom Field Tbl'!$M$5:$M$446 &amp; 'Custom Field Tbl'!$O$5:$O$446, 0 ))</f>
        <v>#N/A</v>
      </c>
      <c r="AL363" s="143" t="str">
        <f>IF(ISNA(INDEX(CFV_Tbl[CF Description], MATCH('9.3 MAL- Bus Facilities Entry'!AK363, CFV_Tbl[CF Code], 0)) ), "Field Not Required", INDEX(CFV_Tbl[CF Description], MATCH('9.3 MAL- Bus Facilities Entry'!AK363, CFV_Tbl[CF Code], 0)) )</f>
        <v>Field Not Required</v>
      </c>
      <c r="AO363" s="243" t="e" cm="1">
        <f t="array" ref="AO363">INDEX('Custom Field Tbl'!$N$5:$N$446, MATCH('9.3 MAL- Bus Facilities Entry'!$Q363 &amp; '9.3 MAL- Bus Facilities Entry'!AO$3, 'Custom Field Tbl'!$M$5:$M$446 &amp; 'Custom Field Tbl'!$O$5:$O$446, 0 ))</f>
        <v>#N/A</v>
      </c>
      <c r="AP363" s="143" t="str">
        <f>IF(ISNA(INDEX(CFV_Tbl[CF Description], MATCH('9.3 MAL- Bus Facilities Entry'!AO363, CFV_Tbl[CF Code], 0)) ), "Field Not Required", INDEX(CFV_Tbl[CF Description], MATCH('9.3 MAL- Bus Facilities Entry'!AO363, CFV_Tbl[CF Code], 0)) )</f>
        <v>Field Not Required</v>
      </c>
      <c r="AS363" s="243" t="e" cm="1">
        <f t="array" ref="AS363">INDEX('Custom Field Tbl'!$N$5:$N$446, MATCH('9.3 MAL- Bus Facilities Entry'!$Q363 &amp; '9.3 MAL- Bus Facilities Entry'!AS$3, 'Custom Field Tbl'!$M$5:$M$446 &amp; 'Custom Field Tbl'!$O$5:$O$446, 0 ))</f>
        <v>#N/A</v>
      </c>
      <c r="AT363" s="143" t="str">
        <f>IF(ISNA(INDEX(CFV_Tbl[CF Description], MATCH('9.3 MAL- Bus Facilities Entry'!AS363, CFV_Tbl[CF Code], 0)) ), "Field Not Required", INDEX(CFV_Tbl[CF Description], MATCH('9.3 MAL- Bus Facilities Entry'!AS363, CFV_Tbl[CF Code], 0)) )</f>
        <v>Field Not Required</v>
      </c>
      <c r="AW363" s="243" t="e" cm="1">
        <f t="array" ref="AW363">INDEX('Custom Field Tbl'!$N$5:$N$446, MATCH('9.3 MAL- Bus Facilities Entry'!$Q363 &amp; '9.3 MAL- Bus Facilities Entry'!AW$3, 'Custom Field Tbl'!$M$5:$M$446 &amp; 'Custom Field Tbl'!$O$5:$O$446, 0 ))</f>
        <v>#N/A</v>
      </c>
      <c r="AX363" s="143" t="str">
        <f>IF(ISNA(INDEX(CFV_Tbl[CF Description], MATCH('9.3 MAL- Bus Facilities Entry'!AW363, CFV_Tbl[CF Code], 0)) ), "Field Not Required", INDEX(CFV_Tbl[CF Description], MATCH('9.3 MAL- Bus Facilities Entry'!AW363, CFV_Tbl[CF Code], 0)) )</f>
        <v>Field Not Required</v>
      </c>
      <c r="BA363" s="243" t="e" cm="1">
        <f t="array" ref="BA363">INDEX('Custom Field Tbl'!$N$5:$N$446, MATCH('9.3 MAL- Bus Facilities Entry'!$Q363 &amp; '9.3 MAL- Bus Facilities Entry'!BA$3, 'Custom Field Tbl'!$M$5:$M$446 &amp; 'Custom Field Tbl'!$O$5:$O$446, 0 ))</f>
        <v>#N/A</v>
      </c>
      <c r="BB363" s="143" t="str">
        <f>IF(ISNA(INDEX(CFV_Tbl[CF Description], MATCH('9.3 MAL- Bus Facilities Entry'!BA363, CFV_Tbl[CF Code], 0)) ), "Field Not Required", INDEX(CFV_Tbl[CF Description], MATCH('9.3 MAL- Bus Facilities Entry'!BA363, CFV_Tbl[CF Code], 0)) )</f>
        <v>Field Not Required</v>
      </c>
      <c r="BE363" s="243" t="e" cm="1">
        <f t="array" ref="BE363">INDEX('Custom Field Tbl'!$N$5:$N$446, MATCH('9.3 MAL- Bus Facilities Entry'!$Q363 &amp; '9.3 MAL- Bus Facilities Entry'!BE$3, 'Custom Field Tbl'!$M$5:$M$446 &amp; 'Custom Field Tbl'!$O$5:$O$446, 0 ))</f>
        <v>#N/A</v>
      </c>
      <c r="BF363" s="143" t="str">
        <f>IF(ISNA(INDEX(CFV_Tbl[CF Description], MATCH('9.3 MAL- Bus Facilities Entry'!BE363, CFV_Tbl[CF Code], 0)) ), "Field Not Required", INDEX(CFV_Tbl[CF Description], MATCH('9.3 MAL- Bus Facilities Entry'!BE363, CFV_Tbl[CF Code], 0)) )</f>
        <v>Field Not Required</v>
      </c>
      <c r="BI363" s="239"/>
      <c r="BJ363" s="243" t="e">
        <f>INDEX(Mnemonic[Code], MATCH('9.3 MAL- Bus Facilities Entry'!BS363, Mnemonic[Description], 0))</f>
        <v>#N/A</v>
      </c>
      <c r="BK363" s="243" t="e">
        <f>INDEX(Mnemonic[Code], MATCH('9.3 MAL- Bus Facilities Entry'!BT363, Mnemonic[Description], 0))</f>
        <v>#N/A</v>
      </c>
      <c r="BL363" s="243" t="e">
        <f>IF(ISNA(INDEX(Mnemonic[Code], MATCH( '9.3 MAL- Bus Facilities Entry'!BU363, Mnemonic[Description], 0)) ),  INDEX(Mnemonic[Code], MATCH( LEFT('9.3 MAL- Bus Facilities Entry'!BU363, LEN(BU363)-2), Mnemonic[Description], 0)),  INDEX(Mnemonic[Code], MATCH( '9.3 MAL- Bus Facilities Entry'!BU363, Mnemonic[Description], 0)) )</f>
        <v>#VALUE!</v>
      </c>
      <c r="BM363" s="243" t="e">
        <f>IF(ISNA(INDEX(Mnemonic[Code], MATCH( '9.3 MAL- Bus Facilities Entry'!BV363, Mnemonic[Description], 0)) ),  INDEX(Mnemonic[Code], MATCH( LEFT('9.3 MAL- Bus Facilities Entry'!BV363, LEN(BV363)-2), Mnemonic[Description], 0)),  INDEX(Mnemonic[Code], MATCH( '9.3 MAL- Bus Facilities Entry'!BV363, Mnemonic[Description], 0)) )</f>
        <v>#VALUE!</v>
      </c>
      <c r="BN363" s="243" t="e">
        <f>IF(ISNA(INDEX(Mnemonic[Code], MATCH( '9.3 MAL- Bus Facilities Entry'!BW363, Mnemonic[Description], 0)) ),  INDEX(Mnemonic[Code], MATCH( LEFT('9.3 MAL- Bus Facilities Entry'!BW363, LEN(BW363)-1), Mnemonic[Description], 0)),  INDEX(Mnemonic[Code], MATCH( '9.3 MAL- Bus Facilities Entry'!BW363, Mnemonic[Description], 0)) )</f>
        <v>#VALUE!</v>
      </c>
      <c r="BO363" s="243" t="e">
        <f>IF(ISNA(INDEX(Mnemonic[Code], MATCH( '9.3 MAL- Bus Facilities Entry'!BX363, Mnemonic[Description], 0)) ),  INDEX(Mnemonic[Code], MATCH( LEFT('9.3 MAL- Bus Facilities Entry'!BX363, LEN(BX363)-1), Mnemonic[Description], 0)),  INDEX(Mnemonic[Code], MATCH( '9.3 MAL- Bus Facilities Entry'!BX363, Mnemonic[Description], 0)) )</f>
        <v>#VALUE!</v>
      </c>
      <c r="BP363" s="243" t="e">
        <f t="shared" si="52"/>
        <v>#N/A</v>
      </c>
      <c r="BQ363" s="243" t="e">
        <f t="shared" si="49"/>
        <v>#N/A</v>
      </c>
      <c r="BR363" s="243" t="e">
        <f t="shared" si="53"/>
        <v>#VALUE!</v>
      </c>
      <c r="BS363" s="245"/>
      <c r="BT363" s="245"/>
      <c r="BU363" s="244"/>
      <c r="BV363" s="244"/>
      <c r="BW363" s="244"/>
      <c r="BX363" s="244"/>
      <c r="BZ363" s="239"/>
      <c r="CA363" s="246" t="e">
        <f>INDEX('MAL-OTHERLOOKUPS'!$ES$4:$ES$56, MATCH('9.3 MAL- Bus Facilities Entry'!CE363, 'MAL-OTHERLOOKUPS'!$ET$4:$ET$56, 0))</f>
        <v>#N/A</v>
      </c>
      <c r="CB363" s="247" t="str">
        <f t="shared" si="54"/>
        <v>L--</v>
      </c>
      <c r="CC363" s="247"/>
      <c r="CD363" s="240"/>
      <c r="CE363" s="240"/>
      <c r="CF363" s="240"/>
      <c r="CG363" s="248"/>
      <c r="CH363" s="240"/>
      <c r="CI363" s="240"/>
      <c r="CJ363" s="249" t="s">
        <v>11299</v>
      </c>
      <c r="CK363" s="249" t="s">
        <v>11299</v>
      </c>
      <c r="CL363" s="250" t="e">
        <v>#N/A</v>
      </c>
      <c r="CM363" s="239"/>
      <c r="CN363" s="251">
        <v>0</v>
      </c>
      <c r="CP363" s="251" t="str">
        <f t="shared" si="55"/>
        <v>0-</v>
      </c>
      <c r="CR363" s="252" t="str">
        <f t="shared" si="50"/>
        <v xml:space="preserve">; ; </v>
      </c>
      <c r="CS363" s="252" t="str">
        <f t="shared" si="51"/>
        <v xml:space="preserve">; ; </v>
      </c>
      <c r="CT363" s="425"/>
      <c r="CU363" s="252" t="e">
        <v>#REF!</v>
      </c>
      <c r="CX363" s="239"/>
      <c r="CY363" s="240"/>
      <c r="CZ363" s="240"/>
      <c r="DA363" s="240"/>
      <c r="DB363" s="239"/>
      <c r="DD363" s="240"/>
      <c r="DE363" s="239"/>
      <c r="DF363" s="253"/>
      <c r="DH363" s="472"/>
      <c r="DI363" s="497"/>
      <c r="DJ363" s="254"/>
      <c r="DK363" s="239"/>
    </row>
    <row r="364" spans="2:115" ht="14.5" x14ac:dyDescent="0.35">
      <c r="B364" s="239"/>
      <c r="C364" s="240"/>
      <c r="D364" s="240"/>
      <c r="E364" s="240"/>
      <c r="F364" s="240"/>
      <c r="G364" s="239"/>
      <c r="H364" s="240"/>
      <c r="J364" s="241"/>
      <c r="K364" s="241"/>
      <c r="M364" s="473"/>
      <c r="O364" s="239"/>
      <c r="Q364" s="143" t="e">
        <f>INDEX(AssetClass[Asset Class], MATCH('9.3 MAL- Bus Facilities Entry'!P364, AssetClass[Class Description], 0))</f>
        <v>#N/A</v>
      </c>
      <c r="R364" s="143"/>
      <c r="S364" s="242"/>
      <c r="T364" s="239"/>
      <c r="U364" s="243" t="e" cm="1">
        <f t="array" ref="U364">INDEX('Custom Field Tbl'!$N$5:$N$446, MATCH('9.3 MAL- Bus Facilities Entry'!$Q364 &amp; '9.3 MAL- Bus Facilities Entry'!U$3, 'Custom Field Tbl'!$M$5:$M$446 &amp; 'Custom Field Tbl'!$O$5:$O$446, 0 ))</f>
        <v>#N/A</v>
      </c>
      <c r="V364" s="143" t="str">
        <f>IF(ISNA(INDEX(CFV_Tbl[CF Description], MATCH('9.3 MAL- Bus Facilities Entry'!U364, CFV_Tbl[CF Code], 0)) ), "Field Not Required", INDEX(CFV_Tbl[CF Description], MATCH('9.3 MAL- Bus Facilities Entry'!U364, CFV_Tbl[CF Code], 0)) )</f>
        <v>Field Not Required</v>
      </c>
      <c r="Y364" s="243" t="e" cm="1">
        <f t="array" ref="Y364">INDEX('Custom Field Tbl'!$N$5:$N$446, MATCH('9.3 MAL- Bus Facilities Entry'!$Q364 &amp; '9.3 MAL- Bus Facilities Entry'!Y$3, 'Custom Field Tbl'!$M$5:$M$446 &amp; 'Custom Field Tbl'!$O$5:$O$446, 0 ))</f>
        <v>#N/A</v>
      </c>
      <c r="Z364" s="143" t="str">
        <f>IF(ISNA(INDEX(CFV_Tbl[CF Description], MATCH('9.3 MAL- Bus Facilities Entry'!Y364, CFV_Tbl[CF Code], 0)) ), "Field Not Required", INDEX(CFV_Tbl[CF Description], MATCH('9.3 MAL- Bus Facilities Entry'!Y364, CFV_Tbl[CF Code], 0)) )</f>
        <v>Field Not Required</v>
      </c>
      <c r="AC364" s="243" t="e" cm="1">
        <f t="array" ref="AC364">INDEX('Custom Field Tbl'!$N$5:$N$446, MATCH('9.3 MAL- Bus Facilities Entry'!$Q364 &amp; '9.3 MAL- Bus Facilities Entry'!AC$3, 'Custom Field Tbl'!$M$5:$M$446 &amp; 'Custom Field Tbl'!$O$5:$O$446, 0 ))</f>
        <v>#N/A</v>
      </c>
      <c r="AD364" s="143" t="str">
        <f>IF(ISNA(INDEX(CFV_Tbl[CF Description], MATCH('9.3 MAL- Bus Facilities Entry'!AC364, CFV_Tbl[CF Code], 0)) ), "Field Not Required", INDEX(CFV_Tbl[CF Description], MATCH('9.3 MAL- Bus Facilities Entry'!AC364, CFV_Tbl[CF Code], 0)) )</f>
        <v>Field Not Required</v>
      </c>
      <c r="AG364" s="243" t="e" cm="1">
        <f t="array" ref="AG364">INDEX('Custom Field Tbl'!$N$5:$N$446, MATCH('9.3 MAL- Bus Facilities Entry'!$Q364 &amp; '9.3 MAL- Bus Facilities Entry'!AG$3, 'Custom Field Tbl'!$M$5:$M$446 &amp; 'Custom Field Tbl'!$O$5:$O$446, 0 ))</f>
        <v>#N/A</v>
      </c>
      <c r="AH364" s="143" t="str">
        <f>IF(ISNA(INDEX(CFV_Tbl[CF Description], MATCH('9.3 MAL- Bus Facilities Entry'!AG364, CFV_Tbl[CF Code], 0)) ), "Field Not Required", INDEX(CFV_Tbl[CF Description], MATCH('9.3 MAL- Bus Facilities Entry'!AG364, CFV_Tbl[CF Code], 0)) )</f>
        <v>Field Not Required</v>
      </c>
      <c r="AK364" s="243" t="e" cm="1">
        <f t="array" ref="AK364">INDEX('Custom Field Tbl'!$N$5:$N$446, MATCH('9.3 MAL- Bus Facilities Entry'!$Q364 &amp; '9.3 MAL- Bus Facilities Entry'!AK$3, 'Custom Field Tbl'!$M$5:$M$446 &amp; 'Custom Field Tbl'!$O$5:$O$446, 0 ))</f>
        <v>#N/A</v>
      </c>
      <c r="AL364" s="143" t="str">
        <f>IF(ISNA(INDEX(CFV_Tbl[CF Description], MATCH('9.3 MAL- Bus Facilities Entry'!AK364, CFV_Tbl[CF Code], 0)) ), "Field Not Required", INDEX(CFV_Tbl[CF Description], MATCH('9.3 MAL- Bus Facilities Entry'!AK364, CFV_Tbl[CF Code], 0)) )</f>
        <v>Field Not Required</v>
      </c>
      <c r="AO364" s="243" t="e" cm="1">
        <f t="array" ref="AO364">INDEX('Custom Field Tbl'!$N$5:$N$446, MATCH('9.3 MAL- Bus Facilities Entry'!$Q364 &amp; '9.3 MAL- Bus Facilities Entry'!AO$3, 'Custom Field Tbl'!$M$5:$M$446 &amp; 'Custom Field Tbl'!$O$5:$O$446, 0 ))</f>
        <v>#N/A</v>
      </c>
      <c r="AP364" s="143" t="str">
        <f>IF(ISNA(INDEX(CFV_Tbl[CF Description], MATCH('9.3 MAL- Bus Facilities Entry'!AO364, CFV_Tbl[CF Code], 0)) ), "Field Not Required", INDEX(CFV_Tbl[CF Description], MATCH('9.3 MAL- Bus Facilities Entry'!AO364, CFV_Tbl[CF Code], 0)) )</f>
        <v>Field Not Required</v>
      </c>
      <c r="AS364" s="243" t="e" cm="1">
        <f t="array" ref="AS364">INDEX('Custom Field Tbl'!$N$5:$N$446, MATCH('9.3 MAL- Bus Facilities Entry'!$Q364 &amp; '9.3 MAL- Bus Facilities Entry'!AS$3, 'Custom Field Tbl'!$M$5:$M$446 &amp; 'Custom Field Tbl'!$O$5:$O$446, 0 ))</f>
        <v>#N/A</v>
      </c>
      <c r="AT364" s="143" t="str">
        <f>IF(ISNA(INDEX(CFV_Tbl[CF Description], MATCH('9.3 MAL- Bus Facilities Entry'!AS364, CFV_Tbl[CF Code], 0)) ), "Field Not Required", INDEX(CFV_Tbl[CF Description], MATCH('9.3 MAL- Bus Facilities Entry'!AS364, CFV_Tbl[CF Code], 0)) )</f>
        <v>Field Not Required</v>
      </c>
      <c r="AW364" s="243" t="e" cm="1">
        <f t="array" ref="AW364">INDEX('Custom Field Tbl'!$N$5:$N$446, MATCH('9.3 MAL- Bus Facilities Entry'!$Q364 &amp; '9.3 MAL- Bus Facilities Entry'!AW$3, 'Custom Field Tbl'!$M$5:$M$446 &amp; 'Custom Field Tbl'!$O$5:$O$446, 0 ))</f>
        <v>#N/A</v>
      </c>
      <c r="AX364" s="143" t="str">
        <f>IF(ISNA(INDEX(CFV_Tbl[CF Description], MATCH('9.3 MAL- Bus Facilities Entry'!AW364, CFV_Tbl[CF Code], 0)) ), "Field Not Required", INDEX(CFV_Tbl[CF Description], MATCH('9.3 MAL- Bus Facilities Entry'!AW364, CFV_Tbl[CF Code], 0)) )</f>
        <v>Field Not Required</v>
      </c>
      <c r="BA364" s="243" t="e" cm="1">
        <f t="array" ref="BA364">INDEX('Custom Field Tbl'!$N$5:$N$446, MATCH('9.3 MAL- Bus Facilities Entry'!$Q364 &amp; '9.3 MAL- Bus Facilities Entry'!BA$3, 'Custom Field Tbl'!$M$5:$M$446 &amp; 'Custom Field Tbl'!$O$5:$O$446, 0 ))</f>
        <v>#N/A</v>
      </c>
      <c r="BB364" s="143" t="str">
        <f>IF(ISNA(INDEX(CFV_Tbl[CF Description], MATCH('9.3 MAL- Bus Facilities Entry'!BA364, CFV_Tbl[CF Code], 0)) ), "Field Not Required", INDEX(CFV_Tbl[CF Description], MATCH('9.3 MAL- Bus Facilities Entry'!BA364, CFV_Tbl[CF Code], 0)) )</f>
        <v>Field Not Required</v>
      </c>
      <c r="BE364" s="243" t="e" cm="1">
        <f t="array" ref="BE364">INDEX('Custom Field Tbl'!$N$5:$N$446, MATCH('9.3 MAL- Bus Facilities Entry'!$Q364 &amp; '9.3 MAL- Bus Facilities Entry'!BE$3, 'Custom Field Tbl'!$M$5:$M$446 &amp; 'Custom Field Tbl'!$O$5:$O$446, 0 ))</f>
        <v>#N/A</v>
      </c>
      <c r="BF364" s="143" t="str">
        <f>IF(ISNA(INDEX(CFV_Tbl[CF Description], MATCH('9.3 MAL- Bus Facilities Entry'!BE364, CFV_Tbl[CF Code], 0)) ), "Field Not Required", INDEX(CFV_Tbl[CF Description], MATCH('9.3 MAL- Bus Facilities Entry'!BE364, CFV_Tbl[CF Code], 0)) )</f>
        <v>Field Not Required</v>
      </c>
      <c r="BI364" s="239"/>
      <c r="BJ364" s="243" t="e">
        <f>INDEX(Mnemonic[Code], MATCH('9.3 MAL- Bus Facilities Entry'!BS364, Mnemonic[Description], 0))</f>
        <v>#N/A</v>
      </c>
      <c r="BK364" s="243" t="e">
        <f>INDEX(Mnemonic[Code], MATCH('9.3 MAL- Bus Facilities Entry'!BT364, Mnemonic[Description], 0))</f>
        <v>#N/A</v>
      </c>
      <c r="BL364" s="243" t="e">
        <f>IF(ISNA(INDEX(Mnemonic[Code], MATCH( '9.3 MAL- Bus Facilities Entry'!BU364, Mnemonic[Description], 0)) ),  INDEX(Mnemonic[Code], MATCH( LEFT('9.3 MAL- Bus Facilities Entry'!BU364, LEN(BU364)-2), Mnemonic[Description], 0)),  INDEX(Mnemonic[Code], MATCH( '9.3 MAL- Bus Facilities Entry'!BU364, Mnemonic[Description], 0)) )</f>
        <v>#VALUE!</v>
      </c>
      <c r="BM364" s="243" t="e">
        <f>IF(ISNA(INDEX(Mnemonic[Code], MATCH( '9.3 MAL- Bus Facilities Entry'!BV364, Mnemonic[Description], 0)) ),  INDEX(Mnemonic[Code], MATCH( LEFT('9.3 MAL- Bus Facilities Entry'!BV364, LEN(BV364)-2), Mnemonic[Description], 0)),  INDEX(Mnemonic[Code], MATCH( '9.3 MAL- Bus Facilities Entry'!BV364, Mnemonic[Description], 0)) )</f>
        <v>#VALUE!</v>
      </c>
      <c r="BN364" s="243" t="e">
        <f>IF(ISNA(INDEX(Mnemonic[Code], MATCH( '9.3 MAL- Bus Facilities Entry'!BW364, Mnemonic[Description], 0)) ),  INDEX(Mnemonic[Code], MATCH( LEFT('9.3 MAL- Bus Facilities Entry'!BW364, LEN(BW364)-1), Mnemonic[Description], 0)),  INDEX(Mnemonic[Code], MATCH( '9.3 MAL- Bus Facilities Entry'!BW364, Mnemonic[Description], 0)) )</f>
        <v>#VALUE!</v>
      </c>
      <c r="BO364" s="243" t="e">
        <f>IF(ISNA(INDEX(Mnemonic[Code], MATCH( '9.3 MAL- Bus Facilities Entry'!BX364, Mnemonic[Description], 0)) ),  INDEX(Mnemonic[Code], MATCH( LEFT('9.3 MAL- Bus Facilities Entry'!BX364, LEN(BX364)-1), Mnemonic[Description], 0)),  INDEX(Mnemonic[Code], MATCH( '9.3 MAL- Bus Facilities Entry'!BX364, Mnemonic[Description], 0)) )</f>
        <v>#VALUE!</v>
      </c>
      <c r="BP364" s="243" t="e">
        <f t="shared" si="52"/>
        <v>#N/A</v>
      </c>
      <c r="BQ364" s="243" t="e">
        <f t="shared" si="49"/>
        <v>#N/A</v>
      </c>
      <c r="BR364" s="243" t="e">
        <f t="shared" si="53"/>
        <v>#VALUE!</v>
      </c>
      <c r="BS364" s="245"/>
      <c r="BT364" s="245"/>
      <c r="BU364" s="244"/>
      <c r="BV364" s="244"/>
      <c r="BW364" s="244"/>
      <c r="BX364" s="244"/>
      <c r="BZ364" s="239"/>
      <c r="CA364" s="246" t="e">
        <f>INDEX('MAL-OTHERLOOKUPS'!$ES$4:$ES$56, MATCH('9.3 MAL- Bus Facilities Entry'!CE364, 'MAL-OTHERLOOKUPS'!$ET$4:$ET$56, 0))</f>
        <v>#N/A</v>
      </c>
      <c r="CB364" s="247" t="str">
        <f t="shared" si="54"/>
        <v>L--</v>
      </c>
      <c r="CC364" s="247"/>
      <c r="CD364" s="240"/>
      <c r="CE364" s="240"/>
      <c r="CF364" s="240"/>
      <c r="CG364" s="248"/>
      <c r="CH364" s="240"/>
      <c r="CI364" s="240"/>
      <c r="CJ364" s="249" t="s">
        <v>11299</v>
      </c>
      <c r="CK364" s="249" t="s">
        <v>11299</v>
      </c>
      <c r="CL364" s="250" t="e">
        <v>#N/A</v>
      </c>
      <c r="CM364" s="239"/>
      <c r="CN364" s="251">
        <v>0</v>
      </c>
      <c r="CP364" s="251" t="str">
        <f t="shared" si="55"/>
        <v>0-</v>
      </c>
      <c r="CR364" s="252" t="str">
        <f t="shared" si="50"/>
        <v xml:space="preserve">; ; </v>
      </c>
      <c r="CS364" s="252" t="str">
        <f t="shared" si="51"/>
        <v xml:space="preserve">; ; </v>
      </c>
      <c r="CT364" s="425"/>
      <c r="CU364" s="252" t="e">
        <v>#REF!</v>
      </c>
      <c r="CX364" s="239"/>
      <c r="CY364" s="240"/>
      <c r="CZ364" s="240"/>
      <c r="DA364" s="240"/>
      <c r="DB364" s="239"/>
      <c r="DD364" s="240"/>
      <c r="DE364" s="239"/>
      <c r="DF364" s="253"/>
      <c r="DH364" s="472"/>
      <c r="DI364" s="497"/>
      <c r="DJ364" s="254"/>
      <c r="DK364" s="239"/>
    </row>
    <row r="365" spans="2:115" ht="14.5" x14ac:dyDescent="0.35">
      <c r="B365" s="239"/>
      <c r="C365" s="240"/>
      <c r="D365" s="240"/>
      <c r="E365" s="240"/>
      <c r="F365" s="240"/>
      <c r="G365" s="239"/>
      <c r="H365" s="240"/>
      <c r="J365" s="241"/>
      <c r="K365" s="241"/>
      <c r="M365" s="473"/>
      <c r="O365" s="239"/>
      <c r="Q365" s="143" t="e">
        <f>INDEX(AssetClass[Asset Class], MATCH('9.3 MAL- Bus Facilities Entry'!P365, AssetClass[Class Description], 0))</f>
        <v>#N/A</v>
      </c>
      <c r="R365" s="143"/>
      <c r="S365" s="242"/>
      <c r="T365" s="239"/>
      <c r="U365" s="243" t="e" cm="1">
        <f t="array" ref="U365">INDEX('Custom Field Tbl'!$N$5:$N$446, MATCH('9.3 MAL- Bus Facilities Entry'!$Q365 &amp; '9.3 MAL- Bus Facilities Entry'!U$3, 'Custom Field Tbl'!$M$5:$M$446 &amp; 'Custom Field Tbl'!$O$5:$O$446, 0 ))</f>
        <v>#N/A</v>
      </c>
      <c r="V365" s="143" t="str">
        <f>IF(ISNA(INDEX(CFV_Tbl[CF Description], MATCH('9.3 MAL- Bus Facilities Entry'!U365, CFV_Tbl[CF Code], 0)) ), "Field Not Required", INDEX(CFV_Tbl[CF Description], MATCH('9.3 MAL- Bus Facilities Entry'!U365, CFV_Tbl[CF Code], 0)) )</f>
        <v>Field Not Required</v>
      </c>
      <c r="Y365" s="243" t="e" cm="1">
        <f t="array" ref="Y365">INDEX('Custom Field Tbl'!$N$5:$N$446, MATCH('9.3 MAL- Bus Facilities Entry'!$Q365 &amp; '9.3 MAL- Bus Facilities Entry'!Y$3, 'Custom Field Tbl'!$M$5:$M$446 &amp; 'Custom Field Tbl'!$O$5:$O$446, 0 ))</f>
        <v>#N/A</v>
      </c>
      <c r="Z365" s="143" t="str">
        <f>IF(ISNA(INDEX(CFV_Tbl[CF Description], MATCH('9.3 MAL- Bus Facilities Entry'!Y365, CFV_Tbl[CF Code], 0)) ), "Field Not Required", INDEX(CFV_Tbl[CF Description], MATCH('9.3 MAL- Bus Facilities Entry'!Y365, CFV_Tbl[CF Code], 0)) )</f>
        <v>Field Not Required</v>
      </c>
      <c r="AC365" s="243" t="e" cm="1">
        <f t="array" ref="AC365">INDEX('Custom Field Tbl'!$N$5:$N$446, MATCH('9.3 MAL- Bus Facilities Entry'!$Q365 &amp; '9.3 MAL- Bus Facilities Entry'!AC$3, 'Custom Field Tbl'!$M$5:$M$446 &amp; 'Custom Field Tbl'!$O$5:$O$446, 0 ))</f>
        <v>#N/A</v>
      </c>
      <c r="AD365" s="143" t="str">
        <f>IF(ISNA(INDEX(CFV_Tbl[CF Description], MATCH('9.3 MAL- Bus Facilities Entry'!AC365, CFV_Tbl[CF Code], 0)) ), "Field Not Required", INDEX(CFV_Tbl[CF Description], MATCH('9.3 MAL- Bus Facilities Entry'!AC365, CFV_Tbl[CF Code], 0)) )</f>
        <v>Field Not Required</v>
      </c>
      <c r="AG365" s="243" t="e" cm="1">
        <f t="array" ref="AG365">INDEX('Custom Field Tbl'!$N$5:$N$446, MATCH('9.3 MAL- Bus Facilities Entry'!$Q365 &amp; '9.3 MAL- Bus Facilities Entry'!AG$3, 'Custom Field Tbl'!$M$5:$M$446 &amp; 'Custom Field Tbl'!$O$5:$O$446, 0 ))</f>
        <v>#N/A</v>
      </c>
      <c r="AH365" s="143" t="str">
        <f>IF(ISNA(INDEX(CFV_Tbl[CF Description], MATCH('9.3 MAL- Bus Facilities Entry'!AG365, CFV_Tbl[CF Code], 0)) ), "Field Not Required", INDEX(CFV_Tbl[CF Description], MATCH('9.3 MAL- Bus Facilities Entry'!AG365, CFV_Tbl[CF Code], 0)) )</f>
        <v>Field Not Required</v>
      </c>
      <c r="AK365" s="243" t="e" cm="1">
        <f t="array" ref="AK365">INDEX('Custom Field Tbl'!$N$5:$N$446, MATCH('9.3 MAL- Bus Facilities Entry'!$Q365 &amp; '9.3 MAL- Bus Facilities Entry'!AK$3, 'Custom Field Tbl'!$M$5:$M$446 &amp; 'Custom Field Tbl'!$O$5:$O$446, 0 ))</f>
        <v>#N/A</v>
      </c>
      <c r="AL365" s="143" t="str">
        <f>IF(ISNA(INDEX(CFV_Tbl[CF Description], MATCH('9.3 MAL- Bus Facilities Entry'!AK365, CFV_Tbl[CF Code], 0)) ), "Field Not Required", INDEX(CFV_Tbl[CF Description], MATCH('9.3 MAL- Bus Facilities Entry'!AK365, CFV_Tbl[CF Code], 0)) )</f>
        <v>Field Not Required</v>
      </c>
      <c r="AO365" s="243" t="e" cm="1">
        <f t="array" ref="AO365">INDEX('Custom Field Tbl'!$N$5:$N$446, MATCH('9.3 MAL- Bus Facilities Entry'!$Q365 &amp; '9.3 MAL- Bus Facilities Entry'!AO$3, 'Custom Field Tbl'!$M$5:$M$446 &amp; 'Custom Field Tbl'!$O$5:$O$446, 0 ))</f>
        <v>#N/A</v>
      </c>
      <c r="AP365" s="143" t="str">
        <f>IF(ISNA(INDEX(CFV_Tbl[CF Description], MATCH('9.3 MAL- Bus Facilities Entry'!AO365, CFV_Tbl[CF Code], 0)) ), "Field Not Required", INDEX(CFV_Tbl[CF Description], MATCH('9.3 MAL- Bus Facilities Entry'!AO365, CFV_Tbl[CF Code], 0)) )</f>
        <v>Field Not Required</v>
      </c>
      <c r="AS365" s="243" t="e" cm="1">
        <f t="array" ref="AS365">INDEX('Custom Field Tbl'!$N$5:$N$446, MATCH('9.3 MAL- Bus Facilities Entry'!$Q365 &amp; '9.3 MAL- Bus Facilities Entry'!AS$3, 'Custom Field Tbl'!$M$5:$M$446 &amp; 'Custom Field Tbl'!$O$5:$O$446, 0 ))</f>
        <v>#N/A</v>
      </c>
      <c r="AT365" s="143" t="str">
        <f>IF(ISNA(INDEX(CFV_Tbl[CF Description], MATCH('9.3 MAL- Bus Facilities Entry'!AS365, CFV_Tbl[CF Code], 0)) ), "Field Not Required", INDEX(CFV_Tbl[CF Description], MATCH('9.3 MAL- Bus Facilities Entry'!AS365, CFV_Tbl[CF Code], 0)) )</f>
        <v>Field Not Required</v>
      </c>
      <c r="AW365" s="243" t="e" cm="1">
        <f t="array" ref="AW365">INDEX('Custom Field Tbl'!$N$5:$N$446, MATCH('9.3 MAL- Bus Facilities Entry'!$Q365 &amp; '9.3 MAL- Bus Facilities Entry'!AW$3, 'Custom Field Tbl'!$M$5:$M$446 &amp; 'Custom Field Tbl'!$O$5:$O$446, 0 ))</f>
        <v>#N/A</v>
      </c>
      <c r="AX365" s="143" t="str">
        <f>IF(ISNA(INDEX(CFV_Tbl[CF Description], MATCH('9.3 MAL- Bus Facilities Entry'!AW365, CFV_Tbl[CF Code], 0)) ), "Field Not Required", INDEX(CFV_Tbl[CF Description], MATCH('9.3 MAL- Bus Facilities Entry'!AW365, CFV_Tbl[CF Code], 0)) )</f>
        <v>Field Not Required</v>
      </c>
      <c r="BA365" s="243" t="e" cm="1">
        <f t="array" ref="BA365">INDEX('Custom Field Tbl'!$N$5:$N$446, MATCH('9.3 MAL- Bus Facilities Entry'!$Q365 &amp; '9.3 MAL- Bus Facilities Entry'!BA$3, 'Custom Field Tbl'!$M$5:$M$446 &amp; 'Custom Field Tbl'!$O$5:$O$446, 0 ))</f>
        <v>#N/A</v>
      </c>
      <c r="BB365" s="143" t="str">
        <f>IF(ISNA(INDEX(CFV_Tbl[CF Description], MATCH('9.3 MAL- Bus Facilities Entry'!BA365, CFV_Tbl[CF Code], 0)) ), "Field Not Required", INDEX(CFV_Tbl[CF Description], MATCH('9.3 MAL- Bus Facilities Entry'!BA365, CFV_Tbl[CF Code], 0)) )</f>
        <v>Field Not Required</v>
      </c>
      <c r="BE365" s="243" t="e" cm="1">
        <f t="array" ref="BE365">INDEX('Custom Field Tbl'!$N$5:$N$446, MATCH('9.3 MAL- Bus Facilities Entry'!$Q365 &amp; '9.3 MAL- Bus Facilities Entry'!BE$3, 'Custom Field Tbl'!$M$5:$M$446 &amp; 'Custom Field Tbl'!$O$5:$O$446, 0 ))</f>
        <v>#N/A</v>
      </c>
      <c r="BF365" s="143" t="str">
        <f>IF(ISNA(INDEX(CFV_Tbl[CF Description], MATCH('9.3 MAL- Bus Facilities Entry'!BE365, CFV_Tbl[CF Code], 0)) ), "Field Not Required", INDEX(CFV_Tbl[CF Description], MATCH('9.3 MAL- Bus Facilities Entry'!BE365, CFV_Tbl[CF Code], 0)) )</f>
        <v>Field Not Required</v>
      </c>
      <c r="BI365" s="239"/>
      <c r="BJ365" s="243" t="e">
        <f>INDEX(Mnemonic[Code], MATCH('9.3 MAL- Bus Facilities Entry'!BS365, Mnemonic[Description], 0))</f>
        <v>#N/A</v>
      </c>
      <c r="BK365" s="243" t="e">
        <f>INDEX(Mnemonic[Code], MATCH('9.3 MAL- Bus Facilities Entry'!BT365, Mnemonic[Description], 0))</f>
        <v>#N/A</v>
      </c>
      <c r="BL365" s="243" t="e">
        <f>IF(ISNA(INDEX(Mnemonic[Code], MATCH( '9.3 MAL- Bus Facilities Entry'!BU365, Mnemonic[Description], 0)) ),  INDEX(Mnemonic[Code], MATCH( LEFT('9.3 MAL- Bus Facilities Entry'!BU365, LEN(BU365)-2), Mnemonic[Description], 0)),  INDEX(Mnemonic[Code], MATCH( '9.3 MAL- Bus Facilities Entry'!BU365, Mnemonic[Description], 0)) )</f>
        <v>#VALUE!</v>
      </c>
      <c r="BM365" s="243" t="e">
        <f>IF(ISNA(INDEX(Mnemonic[Code], MATCH( '9.3 MAL- Bus Facilities Entry'!BV365, Mnemonic[Description], 0)) ),  INDEX(Mnemonic[Code], MATCH( LEFT('9.3 MAL- Bus Facilities Entry'!BV365, LEN(BV365)-2), Mnemonic[Description], 0)),  INDEX(Mnemonic[Code], MATCH( '9.3 MAL- Bus Facilities Entry'!BV365, Mnemonic[Description], 0)) )</f>
        <v>#VALUE!</v>
      </c>
      <c r="BN365" s="243" t="e">
        <f>IF(ISNA(INDEX(Mnemonic[Code], MATCH( '9.3 MAL- Bus Facilities Entry'!BW365, Mnemonic[Description], 0)) ),  INDEX(Mnemonic[Code], MATCH( LEFT('9.3 MAL- Bus Facilities Entry'!BW365, LEN(BW365)-1), Mnemonic[Description], 0)),  INDEX(Mnemonic[Code], MATCH( '9.3 MAL- Bus Facilities Entry'!BW365, Mnemonic[Description], 0)) )</f>
        <v>#VALUE!</v>
      </c>
      <c r="BO365" s="243" t="e">
        <f>IF(ISNA(INDEX(Mnemonic[Code], MATCH( '9.3 MAL- Bus Facilities Entry'!BX365, Mnemonic[Description], 0)) ),  INDEX(Mnemonic[Code], MATCH( LEFT('9.3 MAL- Bus Facilities Entry'!BX365, LEN(BX365)-1), Mnemonic[Description], 0)),  INDEX(Mnemonic[Code], MATCH( '9.3 MAL- Bus Facilities Entry'!BX365, Mnemonic[Description], 0)) )</f>
        <v>#VALUE!</v>
      </c>
      <c r="BP365" s="243" t="e">
        <f t="shared" si="52"/>
        <v>#N/A</v>
      </c>
      <c r="BQ365" s="243" t="e">
        <f t="shared" si="49"/>
        <v>#N/A</v>
      </c>
      <c r="BR365" s="243" t="e">
        <f t="shared" si="53"/>
        <v>#VALUE!</v>
      </c>
      <c r="BS365" s="245"/>
      <c r="BT365" s="245"/>
      <c r="BU365" s="244"/>
      <c r="BV365" s="244"/>
      <c r="BW365" s="244"/>
      <c r="BX365" s="244"/>
      <c r="BZ365" s="239"/>
      <c r="CA365" s="246" t="e">
        <f>INDEX('MAL-OTHERLOOKUPS'!$ES$4:$ES$56, MATCH('9.3 MAL- Bus Facilities Entry'!CE365, 'MAL-OTHERLOOKUPS'!$ET$4:$ET$56, 0))</f>
        <v>#N/A</v>
      </c>
      <c r="CB365" s="247" t="str">
        <f t="shared" si="54"/>
        <v>L--</v>
      </c>
      <c r="CC365" s="247"/>
      <c r="CD365" s="240"/>
      <c r="CE365" s="240"/>
      <c r="CF365" s="240"/>
      <c r="CG365" s="248"/>
      <c r="CH365" s="240"/>
      <c r="CI365" s="240"/>
      <c r="CJ365" s="249" t="s">
        <v>11299</v>
      </c>
      <c r="CK365" s="249" t="s">
        <v>11299</v>
      </c>
      <c r="CL365" s="250" t="e">
        <v>#N/A</v>
      </c>
      <c r="CM365" s="239"/>
      <c r="CN365" s="251">
        <v>0</v>
      </c>
      <c r="CP365" s="251" t="str">
        <f t="shared" si="55"/>
        <v>0-</v>
      </c>
      <c r="CR365" s="252" t="str">
        <f t="shared" si="50"/>
        <v xml:space="preserve">; ; </v>
      </c>
      <c r="CS365" s="252" t="str">
        <f t="shared" si="51"/>
        <v xml:space="preserve">; ; </v>
      </c>
      <c r="CT365" s="425"/>
      <c r="CU365" s="252" t="e">
        <v>#REF!</v>
      </c>
      <c r="CX365" s="239"/>
      <c r="CY365" s="240"/>
      <c r="CZ365" s="240"/>
      <c r="DA365" s="240"/>
      <c r="DB365" s="239"/>
      <c r="DD365" s="240"/>
      <c r="DE365" s="239"/>
      <c r="DF365" s="253"/>
      <c r="DH365" s="472"/>
      <c r="DI365" s="497"/>
      <c r="DJ365" s="254"/>
      <c r="DK365" s="239"/>
    </row>
    <row r="366" spans="2:115" ht="14.5" x14ac:dyDescent="0.35">
      <c r="B366" s="239"/>
      <c r="C366" s="240"/>
      <c r="D366" s="240"/>
      <c r="E366" s="240"/>
      <c r="F366" s="240"/>
      <c r="G366" s="239"/>
      <c r="H366" s="240"/>
      <c r="J366" s="241"/>
      <c r="K366" s="241"/>
      <c r="M366" s="473"/>
      <c r="O366" s="239"/>
      <c r="Q366" s="143" t="e">
        <f>INDEX(AssetClass[Asset Class], MATCH('9.3 MAL- Bus Facilities Entry'!P366, AssetClass[Class Description], 0))</f>
        <v>#N/A</v>
      </c>
      <c r="R366" s="143"/>
      <c r="S366" s="242"/>
      <c r="T366" s="239"/>
      <c r="U366" s="243" t="e" cm="1">
        <f t="array" ref="U366">INDEX('Custom Field Tbl'!$N$5:$N$446, MATCH('9.3 MAL- Bus Facilities Entry'!$Q366 &amp; '9.3 MAL- Bus Facilities Entry'!U$3, 'Custom Field Tbl'!$M$5:$M$446 &amp; 'Custom Field Tbl'!$O$5:$O$446, 0 ))</f>
        <v>#N/A</v>
      </c>
      <c r="V366" s="143" t="str">
        <f>IF(ISNA(INDEX(CFV_Tbl[CF Description], MATCH('9.3 MAL- Bus Facilities Entry'!U366, CFV_Tbl[CF Code], 0)) ), "Field Not Required", INDEX(CFV_Tbl[CF Description], MATCH('9.3 MAL- Bus Facilities Entry'!U366, CFV_Tbl[CF Code], 0)) )</f>
        <v>Field Not Required</v>
      </c>
      <c r="Y366" s="243" t="e" cm="1">
        <f t="array" ref="Y366">INDEX('Custom Field Tbl'!$N$5:$N$446, MATCH('9.3 MAL- Bus Facilities Entry'!$Q366 &amp; '9.3 MAL- Bus Facilities Entry'!Y$3, 'Custom Field Tbl'!$M$5:$M$446 &amp; 'Custom Field Tbl'!$O$5:$O$446, 0 ))</f>
        <v>#N/A</v>
      </c>
      <c r="Z366" s="143" t="str">
        <f>IF(ISNA(INDEX(CFV_Tbl[CF Description], MATCH('9.3 MAL- Bus Facilities Entry'!Y366, CFV_Tbl[CF Code], 0)) ), "Field Not Required", INDEX(CFV_Tbl[CF Description], MATCH('9.3 MAL- Bus Facilities Entry'!Y366, CFV_Tbl[CF Code], 0)) )</f>
        <v>Field Not Required</v>
      </c>
      <c r="AC366" s="243" t="e" cm="1">
        <f t="array" ref="AC366">INDEX('Custom Field Tbl'!$N$5:$N$446, MATCH('9.3 MAL- Bus Facilities Entry'!$Q366 &amp; '9.3 MAL- Bus Facilities Entry'!AC$3, 'Custom Field Tbl'!$M$5:$M$446 &amp; 'Custom Field Tbl'!$O$5:$O$446, 0 ))</f>
        <v>#N/A</v>
      </c>
      <c r="AD366" s="143" t="str">
        <f>IF(ISNA(INDEX(CFV_Tbl[CF Description], MATCH('9.3 MAL- Bus Facilities Entry'!AC366, CFV_Tbl[CF Code], 0)) ), "Field Not Required", INDEX(CFV_Tbl[CF Description], MATCH('9.3 MAL- Bus Facilities Entry'!AC366, CFV_Tbl[CF Code], 0)) )</f>
        <v>Field Not Required</v>
      </c>
      <c r="AG366" s="243" t="e" cm="1">
        <f t="array" ref="AG366">INDEX('Custom Field Tbl'!$N$5:$N$446, MATCH('9.3 MAL- Bus Facilities Entry'!$Q366 &amp; '9.3 MAL- Bus Facilities Entry'!AG$3, 'Custom Field Tbl'!$M$5:$M$446 &amp; 'Custom Field Tbl'!$O$5:$O$446, 0 ))</f>
        <v>#N/A</v>
      </c>
      <c r="AH366" s="143" t="str">
        <f>IF(ISNA(INDEX(CFV_Tbl[CF Description], MATCH('9.3 MAL- Bus Facilities Entry'!AG366, CFV_Tbl[CF Code], 0)) ), "Field Not Required", INDEX(CFV_Tbl[CF Description], MATCH('9.3 MAL- Bus Facilities Entry'!AG366, CFV_Tbl[CF Code], 0)) )</f>
        <v>Field Not Required</v>
      </c>
      <c r="AK366" s="243" t="e" cm="1">
        <f t="array" ref="AK366">INDEX('Custom Field Tbl'!$N$5:$N$446, MATCH('9.3 MAL- Bus Facilities Entry'!$Q366 &amp; '9.3 MAL- Bus Facilities Entry'!AK$3, 'Custom Field Tbl'!$M$5:$M$446 &amp; 'Custom Field Tbl'!$O$5:$O$446, 0 ))</f>
        <v>#N/A</v>
      </c>
      <c r="AL366" s="143" t="str">
        <f>IF(ISNA(INDEX(CFV_Tbl[CF Description], MATCH('9.3 MAL- Bus Facilities Entry'!AK366, CFV_Tbl[CF Code], 0)) ), "Field Not Required", INDEX(CFV_Tbl[CF Description], MATCH('9.3 MAL- Bus Facilities Entry'!AK366, CFV_Tbl[CF Code], 0)) )</f>
        <v>Field Not Required</v>
      </c>
      <c r="AO366" s="243" t="e" cm="1">
        <f t="array" ref="AO366">INDEX('Custom Field Tbl'!$N$5:$N$446, MATCH('9.3 MAL- Bus Facilities Entry'!$Q366 &amp; '9.3 MAL- Bus Facilities Entry'!AO$3, 'Custom Field Tbl'!$M$5:$M$446 &amp; 'Custom Field Tbl'!$O$5:$O$446, 0 ))</f>
        <v>#N/A</v>
      </c>
      <c r="AP366" s="143" t="str">
        <f>IF(ISNA(INDEX(CFV_Tbl[CF Description], MATCH('9.3 MAL- Bus Facilities Entry'!AO366, CFV_Tbl[CF Code], 0)) ), "Field Not Required", INDEX(CFV_Tbl[CF Description], MATCH('9.3 MAL- Bus Facilities Entry'!AO366, CFV_Tbl[CF Code], 0)) )</f>
        <v>Field Not Required</v>
      </c>
      <c r="AS366" s="243" t="e" cm="1">
        <f t="array" ref="AS366">INDEX('Custom Field Tbl'!$N$5:$N$446, MATCH('9.3 MAL- Bus Facilities Entry'!$Q366 &amp; '9.3 MAL- Bus Facilities Entry'!AS$3, 'Custom Field Tbl'!$M$5:$M$446 &amp; 'Custom Field Tbl'!$O$5:$O$446, 0 ))</f>
        <v>#N/A</v>
      </c>
      <c r="AT366" s="143" t="str">
        <f>IF(ISNA(INDEX(CFV_Tbl[CF Description], MATCH('9.3 MAL- Bus Facilities Entry'!AS366, CFV_Tbl[CF Code], 0)) ), "Field Not Required", INDEX(CFV_Tbl[CF Description], MATCH('9.3 MAL- Bus Facilities Entry'!AS366, CFV_Tbl[CF Code], 0)) )</f>
        <v>Field Not Required</v>
      </c>
      <c r="AW366" s="243" t="e" cm="1">
        <f t="array" ref="AW366">INDEX('Custom Field Tbl'!$N$5:$N$446, MATCH('9.3 MAL- Bus Facilities Entry'!$Q366 &amp; '9.3 MAL- Bus Facilities Entry'!AW$3, 'Custom Field Tbl'!$M$5:$M$446 &amp; 'Custom Field Tbl'!$O$5:$O$446, 0 ))</f>
        <v>#N/A</v>
      </c>
      <c r="AX366" s="143" t="str">
        <f>IF(ISNA(INDEX(CFV_Tbl[CF Description], MATCH('9.3 MAL- Bus Facilities Entry'!AW366, CFV_Tbl[CF Code], 0)) ), "Field Not Required", INDEX(CFV_Tbl[CF Description], MATCH('9.3 MAL- Bus Facilities Entry'!AW366, CFV_Tbl[CF Code], 0)) )</f>
        <v>Field Not Required</v>
      </c>
      <c r="BA366" s="243" t="e" cm="1">
        <f t="array" ref="BA366">INDEX('Custom Field Tbl'!$N$5:$N$446, MATCH('9.3 MAL- Bus Facilities Entry'!$Q366 &amp; '9.3 MAL- Bus Facilities Entry'!BA$3, 'Custom Field Tbl'!$M$5:$M$446 &amp; 'Custom Field Tbl'!$O$5:$O$446, 0 ))</f>
        <v>#N/A</v>
      </c>
      <c r="BB366" s="143" t="str">
        <f>IF(ISNA(INDEX(CFV_Tbl[CF Description], MATCH('9.3 MAL- Bus Facilities Entry'!BA366, CFV_Tbl[CF Code], 0)) ), "Field Not Required", INDEX(CFV_Tbl[CF Description], MATCH('9.3 MAL- Bus Facilities Entry'!BA366, CFV_Tbl[CF Code], 0)) )</f>
        <v>Field Not Required</v>
      </c>
      <c r="BE366" s="243" t="e" cm="1">
        <f t="array" ref="BE366">INDEX('Custom Field Tbl'!$N$5:$N$446, MATCH('9.3 MAL- Bus Facilities Entry'!$Q366 &amp; '9.3 MAL- Bus Facilities Entry'!BE$3, 'Custom Field Tbl'!$M$5:$M$446 &amp; 'Custom Field Tbl'!$O$5:$O$446, 0 ))</f>
        <v>#N/A</v>
      </c>
      <c r="BF366" s="143" t="str">
        <f>IF(ISNA(INDEX(CFV_Tbl[CF Description], MATCH('9.3 MAL- Bus Facilities Entry'!BE366, CFV_Tbl[CF Code], 0)) ), "Field Not Required", INDEX(CFV_Tbl[CF Description], MATCH('9.3 MAL- Bus Facilities Entry'!BE366, CFV_Tbl[CF Code], 0)) )</f>
        <v>Field Not Required</v>
      </c>
      <c r="BI366" s="239"/>
      <c r="BJ366" s="243" t="e">
        <f>INDEX(Mnemonic[Code], MATCH('9.3 MAL- Bus Facilities Entry'!BS366, Mnemonic[Description], 0))</f>
        <v>#N/A</v>
      </c>
      <c r="BK366" s="243" t="e">
        <f>INDEX(Mnemonic[Code], MATCH('9.3 MAL- Bus Facilities Entry'!BT366, Mnemonic[Description], 0))</f>
        <v>#N/A</v>
      </c>
      <c r="BL366" s="243" t="e">
        <f>IF(ISNA(INDEX(Mnemonic[Code], MATCH( '9.3 MAL- Bus Facilities Entry'!BU366, Mnemonic[Description], 0)) ),  INDEX(Mnemonic[Code], MATCH( LEFT('9.3 MAL- Bus Facilities Entry'!BU366, LEN(BU366)-2), Mnemonic[Description], 0)),  INDEX(Mnemonic[Code], MATCH( '9.3 MAL- Bus Facilities Entry'!BU366, Mnemonic[Description], 0)) )</f>
        <v>#VALUE!</v>
      </c>
      <c r="BM366" s="243" t="e">
        <f>IF(ISNA(INDEX(Mnemonic[Code], MATCH( '9.3 MAL- Bus Facilities Entry'!BV366, Mnemonic[Description], 0)) ),  INDEX(Mnemonic[Code], MATCH( LEFT('9.3 MAL- Bus Facilities Entry'!BV366, LEN(BV366)-2), Mnemonic[Description], 0)),  INDEX(Mnemonic[Code], MATCH( '9.3 MAL- Bus Facilities Entry'!BV366, Mnemonic[Description], 0)) )</f>
        <v>#VALUE!</v>
      </c>
      <c r="BN366" s="243" t="e">
        <f>IF(ISNA(INDEX(Mnemonic[Code], MATCH( '9.3 MAL- Bus Facilities Entry'!BW366, Mnemonic[Description], 0)) ),  INDEX(Mnemonic[Code], MATCH( LEFT('9.3 MAL- Bus Facilities Entry'!BW366, LEN(BW366)-1), Mnemonic[Description], 0)),  INDEX(Mnemonic[Code], MATCH( '9.3 MAL- Bus Facilities Entry'!BW366, Mnemonic[Description], 0)) )</f>
        <v>#VALUE!</v>
      </c>
      <c r="BO366" s="243" t="e">
        <f>IF(ISNA(INDEX(Mnemonic[Code], MATCH( '9.3 MAL- Bus Facilities Entry'!BX366, Mnemonic[Description], 0)) ),  INDEX(Mnemonic[Code], MATCH( LEFT('9.3 MAL- Bus Facilities Entry'!BX366, LEN(BX366)-1), Mnemonic[Description], 0)),  INDEX(Mnemonic[Code], MATCH( '9.3 MAL- Bus Facilities Entry'!BX366, Mnemonic[Description], 0)) )</f>
        <v>#VALUE!</v>
      </c>
      <c r="BP366" s="243" t="e">
        <f t="shared" si="52"/>
        <v>#N/A</v>
      </c>
      <c r="BQ366" s="243" t="e">
        <f t="shared" si="49"/>
        <v>#N/A</v>
      </c>
      <c r="BR366" s="243" t="e">
        <f t="shared" si="53"/>
        <v>#VALUE!</v>
      </c>
      <c r="BS366" s="245"/>
      <c r="BT366" s="245"/>
      <c r="BU366" s="244"/>
      <c r="BV366" s="244"/>
      <c r="BW366" s="244"/>
      <c r="BX366" s="244"/>
      <c r="BZ366" s="239"/>
      <c r="CA366" s="246" t="e">
        <f>INDEX('MAL-OTHERLOOKUPS'!$ES$4:$ES$56, MATCH('9.3 MAL- Bus Facilities Entry'!CE366, 'MAL-OTHERLOOKUPS'!$ET$4:$ET$56, 0))</f>
        <v>#N/A</v>
      </c>
      <c r="CB366" s="247" t="str">
        <f t="shared" si="54"/>
        <v>L--</v>
      </c>
      <c r="CC366" s="247"/>
      <c r="CD366" s="240"/>
      <c r="CE366" s="240"/>
      <c r="CF366" s="240"/>
      <c r="CG366" s="248"/>
      <c r="CH366" s="240"/>
      <c r="CI366" s="240"/>
      <c r="CJ366" s="249" t="s">
        <v>11299</v>
      </c>
      <c r="CK366" s="249" t="s">
        <v>11299</v>
      </c>
      <c r="CL366" s="250" t="e">
        <v>#N/A</v>
      </c>
      <c r="CM366" s="239"/>
      <c r="CN366" s="251">
        <v>0</v>
      </c>
      <c r="CP366" s="251" t="str">
        <f t="shared" si="55"/>
        <v>0-</v>
      </c>
      <c r="CR366" s="252" t="str">
        <f t="shared" si="50"/>
        <v xml:space="preserve">; ; </v>
      </c>
      <c r="CS366" s="252" t="str">
        <f t="shared" si="51"/>
        <v xml:space="preserve">; ; </v>
      </c>
      <c r="CT366" s="425"/>
      <c r="CU366" s="252" t="e">
        <v>#REF!</v>
      </c>
      <c r="CX366" s="239"/>
      <c r="CY366" s="240"/>
      <c r="CZ366" s="240"/>
      <c r="DA366" s="240"/>
      <c r="DB366" s="239"/>
      <c r="DD366" s="240"/>
      <c r="DE366" s="239"/>
      <c r="DF366" s="253"/>
      <c r="DH366" s="472"/>
      <c r="DI366" s="497"/>
      <c r="DJ366" s="254"/>
      <c r="DK366" s="239"/>
    </row>
    <row r="367" spans="2:115" ht="14.5" x14ac:dyDescent="0.35">
      <c r="B367" s="239"/>
      <c r="C367" s="240"/>
      <c r="D367" s="240"/>
      <c r="E367" s="240"/>
      <c r="F367" s="240"/>
      <c r="G367" s="239"/>
      <c r="H367" s="240"/>
      <c r="J367" s="241"/>
      <c r="K367" s="241"/>
      <c r="M367" s="473"/>
      <c r="O367" s="239"/>
      <c r="Q367" s="143" t="e">
        <f>INDEX(AssetClass[Asset Class], MATCH('9.3 MAL- Bus Facilities Entry'!P367, AssetClass[Class Description], 0))</f>
        <v>#N/A</v>
      </c>
      <c r="R367" s="143"/>
      <c r="S367" s="242"/>
      <c r="T367" s="239"/>
      <c r="U367" s="243" t="e" cm="1">
        <f t="array" ref="U367">INDEX('Custom Field Tbl'!$N$5:$N$446, MATCH('9.3 MAL- Bus Facilities Entry'!$Q367 &amp; '9.3 MAL- Bus Facilities Entry'!U$3, 'Custom Field Tbl'!$M$5:$M$446 &amp; 'Custom Field Tbl'!$O$5:$O$446, 0 ))</f>
        <v>#N/A</v>
      </c>
      <c r="V367" s="143" t="str">
        <f>IF(ISNA(INDEX(CFV_Tbl[CF Description], MATCH('9.3 MAL- Bus Facilities Entry'!U367, CFV_Tbl[CF Code], 0)) ), "Field Not Required", INDEX(CFV_Tbl[CF Description], MATCH('9.3 MAL- Bus Facilities Entry'!U367, CFV_Tbl[CF Code], 0)) )</f>
        <v>Field Not Required</v>
      </c>
      <c r="Y367" s="243" t="e" cm="1">
        <f t="array" ref="Y367">INDEX('Custom Field Tbl'!$N$5:$N$446, MATCH('9.3 MAL- Bus Facilities Entry'!$Q367 &amp; '9.3 MAL- Bus Facilities Entry'!Y$3, 'Custom Field Tbl'!$M$5:$M$446 &amp; 'Custom Field Tbl'!$O$5:$O$446, 0 ))</f>
        <v>#N/A</v>
      </c>
      <c r="Z367" s="143" t="str">
        <f>IF(ISNA(INDEX(CFV_Tbl[CF Description], MATCH('9.3 MAL- Bus Facilities Entry'!Y367, CFV_Tbl[CF Code], 0)) ), "Field Not Required", INDEX(CFV_Tbl[CF Description], MATCH('9.3 MAL- Bus Facilities Entry'!Y367, CFV_Tbl[CF Code], 0)) )</f>
        <v>Field Not Required</v>
      </c>
      <c r="AC367" s="243" t="e" cm="1">
        <f t="array" ref="AC367">INDEX('Custom Field Tbl'!$N$5:$N$446, MATCH('9.3 MAL- Bus Facilities Entry'!$Q367 &amp; '9.3 MAL- Bus Facilities Entry'!AC$3, 'Custom Field Tbl'!$M$5:$M$446 &amp; 'Custom Field Tbl'!$O$5:$O$446, 0 ))</f>
        <v>#N/A</v>
      </c>
      <c r="AD367" s="143" t="str">
        <f>IF(ISNA(INDEX(CFV_Tbl[CF Description], MATCH('9.3 MAL- Bus Facilities Entry'!AC367, CFV_Tbl[CF Code], 0)) ), "Field Not Required", INDEX(CFV_Tbl[CF Description], MATCH('9.3 MAL- Bus Facilities Entry'!AC367, CFV_Tbl[CF Code], 0)) )</f>
        <v>Field Not Required</v>
      </c>
      <c r="AG367" s="243" t="e" cm="1">
        <f t="array" ref="AG367">INDEX('Custom Field Tbl'!$N$5:$N$446, MATCH('9.3 MAL- Bus Facilities Entry'!$Q367 &amp; '9.3 MAL- Bus Facilities Entry'!AG$3, 'Custom Field Tbl'!$M$5:$M$446 &amp; 'Custom Field Tbl'!$O$5:$O$446, 0 ))</f>
        <v>#N/A</v>
      </c>
      <c r="AH367" s="143" t="str">
        <f>IF(ISNA(INDEX(CFV_Tbl[CF Description], MATCH('9.3 MAL- Bus Facilities Entry'!AG367, CFV_Tbl[CF Code], 0)) ), "Field Not Required", INDEX(CFV_Tbl[CF Description], MATCH('9.3 MAL- Bus Facilities Entry'!AG367, CFV_Tbl[CF Code], 0)) )</f>
        <v>Field Not Required</v>
      </c>
      <c r="AK367" s="243" t="e" cm="1">
        <f t="array" ref="AK367">INDEX('Custom Field Tbl'!$N$5:$N$446, MATCH('9.3 MAL- Bus Facilities Entry'!$Q367 &amp; '9.3 MAL- Bus Facilities Entry'!AK$3, 'Custom Field Tbl'!$M$5:$M$446 &amp; 'Custom Field Tbl'!$O$5:$O$446, 0 ))</f>
        <v>#N/A</v>
      </c>
      <c r="AL367" s="143" t="str">
        <f>IF(ISNA(INDEX(CFV_Tbl[CF Description], MATCH('9.3 MAL- Bus Facilities Entry'!AK367, CFV_Tbl[CF Code], 0)) ), "Field Not Required", INDEX(CFV_Tbl[CF Description], MATCH('9.3 MAL- Bus Facilities Entry'!AK367, CFV_Tbl[CF Code], 0)) )</f>
        <v>Field Not Required</v>
      </c>
      <c r="AO367" s="243" t="e" cm="1">
        <f t="array" ref="AO367">INDEX('Custom Field Tbl'!$N$5:$N$446, MATCH('9.3 MAL- Bus Facilities Entry'!$Q367 &amp; '9.3 MAL- Bus Facilities Entry'!AO$3, 'Custom Field Tbl'!$M$5:$M$446 &amp; 'Custom Field Tbl'!$O$5:$O$446, 0 ))</f>
        <v>#N/A</v>
      </c>
      <c r="AP367" s="143" t="str">
        <f>IF(ISNA(INDEX(CFV_Tbl[CF Description], MATCH('9.3 MAL- Bus Facilities Entry'!AO367, CFV_Tbl[CF Code], 0)) ), "Field Not Required", INDEX(CFV_Tbl[CF Description], MATCH('9.3 MAL- Bus Facilities Entry'!AO367, CFV_Tbl[CF Code], 0)) )</f>
        <v>Field Not Required</v>
      </c>
      <c r="AS367" s="243" t="e" cm="1">
        <f t="array" ref="AS367">INDEX('Custom Field Tbl'!$N$5:$N$446, MATCH('9.3 MAL- Bus Facilities Entry'!$Q367 &amp; '9.3 MAL- Bus Facilities Entry'!AS$3, 'Custom Field Tbl'!$M$5:$M$446 &amp; 'Custom Field Tbl'!$O$5:$O$446, 0 ))</f>
        <v>#N/A</v>
      </c>
      <c r="AT367" s="143" t="str">
        <f>IF(ISNA(INDEX(CFV_Tbl[CF Description], MATCH('9.3 MAL- Bus Facilities Entry'!AS367, CFV_Tbl[CF Code], 0)) ), "Field Not Required", INDEX(CFV_Tbl[CF Description], MATCH('9.3 MAL- Bus Facilities Entry'!AS367, CFV_Tbl[CF Code], 0)) )</f>
        <v>Field Not Required</v>
      </c>
      <c r="AW367" s="243" t="e" cm="1">
        <f t="array" ref="AW367">INDEX('Custom Field Tbl'!$N$5:$N$446, MATCH('9.3 MAL- Bus Facilities Entry'!$Q367 &amp; '9.3 MAL- Bus Facilities Entry'!AW$3, 'Custom Field Tbl'!$M$5:$M$446 &amp; 'Custom Field Tbl'!$O$5:$O$446, 0 ))</f>
        <v>#N/A</v>
      </c>
      <c r="AX367" s="143" t="str">
        <f>IF(ISNA(INDEX(CFV_Tbl[CF Description], MATCH('9.3 MAL- Bus Facilities Entry'!AW367, CFV_Tbl[CF Code], 0)) ), "Field Not Required", INDEX(CFV_Tbl[CF Description], MATCH('9.3 MAL- Bus Facilities Entry'!AW367, CFV_Tbl[CF Code], 0)) )</f>
        <v>Field Not Required</v>
      </c>
      <c r="BA367" s="243" t="e" cm="1">
        <f t="array" ref="BA367">INDEX('Custom Field Tbl'!$N$5:$N$446, MATCH('9.3 MAL- Bus Facilities Entry'!$Q367 &amp; '9.3 MAL- Bus Facilities Entry'!BA$3, 'Custom Field Tbl'!$M$5:$M$446 &amp; 'Custom Field Tbl'!$O$5:$O$446, 0 ))</f>
        <v>#N/A</v>
      </c>
      <c r="BB367" s="143" t="str">
        <f>IF(ISNA(INDEX(CFV_Tbl[CF Description], MATCH('9.3 MAL- Bus Facilities Entry'!BA367, CFV_Tbl[CF Code], 0)) ), "Field Not Required", INDEX(CFV_Tbl[CF Description], MATCH('9.3 MAL- Bus Facilities Entry'!BA367, CFV_Tbl[CF Code], 0)) )</f>
        <v>Field Not Required</v>
      </c>
      <c r="BE367" s="243" t="e" cm="1">
        <f t="array" ref="BE367">INDEX('Custom Field Tbl'!$N$5:$N$446, MATCH('9.3 MAL- Bus Facilities Entry'!$Q367 &amp; '9.3 MAL- Bus Facilities Entry'!BE$3, 'Custom Field Tbl'!$M$5:$M$446 &amp; 'Custom Field Tbl'!$O$5:$O$446, 0 ))</f>
        <v>#N/A</v>
      </c>
      <c r="BF367" s="143" t="str">
        <f>IF(ISNA(INDEX(CFV_Tbl[CF Description], MATCH('9.3 MAL- Bus Facilities Entry'!BE367, CFV_Tbl[CF Code], 0)) ), "Field Not Required", INDEX(CFV_Tbl[CF Description], MATCH('9.3 MAL- Bus Facilities Entry'!BE367, CFV_Tbl[CF Code], 0)) )</f>
        <v>Field Not Required</v>
      </c>
      <c r="BI367" s="239"/>
      <c r="BJ367" s="243" t="e">
        <f>INDEX(Mnemonic[Code], MATCH('9.3 MAL- Bus Facilities Entry'!BS367, Mnemonic[Description], 0))</f>
        <v>#N/A</v>
      </c>
      <c r="BK367" s="243" t="e">
        <f>INDEX(Mnemonic[Code], MATCH('9.3 MAL- Bus Facilities Entry'!BT367, Mnemonic[Description], 0))</f>
        <v>#N/A</v>
      </c>
      <c r="BL367" s="243" t="e">
        <f>IF(ISNA(INDEX(Mnemonic[Code], MATCH( '9.3 MAL- Bus Facilities Entry'!BU367, Mnemonic[Description], 0)) ),  INDEX(Mnemonic[Code], MATCH( LEFT('9.3 MAL- Bus Facilities Entry'!BU367, LEN(BU367)-2), Mnemonic[Description], 0)),  INDEX(Mnemonic[Code], MATCH( '9.3 MAL- Bus Facilities Entry'!BU367, Mnemonic[Description], 0)) )</f>
        <v>#VALUE!</v>
      </c>
      <c r="BM367" s="243" t="e">
        <f>IF(ISNA(INDEX(Mnemonic[Code], MATCH( '9.3 MAL- Bus Facilities Entry'!BV367, Mnemonic[Description], 0)) ),  INDEX(Mnemonic[Code], MATCH( LEFT('9.3 MAL- Bus Facilities Entry'!BV367, LEN(BV367)-2), Mnemonic[Description], 0)),  INDEX(Mnemonic[Code], MATCH( '9.3 MAL- Bus Facilities Entry'!BV367, Mnemonic[Description], 0)) )</f>
        <v>#VALUE!</v>
      </c>
      <c r="BN367" s="243" t="e">
        <f>IF(ISNA(INDEX(Mnemonic[Code], MATCH( '9.3 MAL- Bus Facilities Entry'!BW367, Mnemonic[Description], 0)) ),  INDEX(Mnemonic[Code], MATCH( LEFT('9.3 MAL- Bus Facilities Entry'!BW367, LEN(BW367)-1), Mnemonic[Description], 0)),  INDEX(Mnemonic[Code], MATCH( '9.3 MAL- Bus Facilities Entry'!BW367, Mnemonic[Description], 0)) )</f>
        <v>#VALUE!</v>
      </c>
      <c r="BO367" s="243" t="e">
        <f>IF(ISNA(INDEX(Mnemonic[Code], MATCH( '9.3 MAL- Bus Facilities Entry'!BX367, Mnemonic[Description], 0)) ),  INDEX(Mnemonic[Code], MATCH( LEFT('9.3 MAL- Bus Facilities Entry'!BX367, LEN(BX367)-1), Mnemonic[Description], 0)),  INDEX(Mnemonic[Code], MATCH( '9.3 MAL- Bus Facilities Entry'!BX367, Mnemonic[Description], 0)) )</f>
        <v>#VALUE!</v>
      </c>
      <c r="BP367" s="243" t="e">
        <f t="shared" si="52"/>
        <v>#N/A</v>
      </c>
      <c r="BQ367" s="243" t="e">
        <f t="shared" si="49"/>
        <v>#N/A</v>
      </c>
      <c r="BR367" s="243" t="e">
        <f t="shared" si="53"/>
        <v>#VALUE!</v>
      </c>
      <c r="BS367" s="245"/>
      <c r="BT367" s="245"/>
      <c r="BU367" s="244"/>
      <c r="BV367" s="244"/>
      <c r="BW367" s="244"/>
      <c r="BX367" s="244"/>
      <c r="BZ367" s="239"/>
      <c r="CA367" s="246" t="e">
        <f>INDEX('MAL-OTHERLOOKUPS'!$ES$4:$ES$56, MATCH('9.3 MAL- Bus Facilities Entry'!CE367, 'MAL-OTHERLOOKUPS'!$ET$4:$ET$56, 0))</f>
        <v>#N/A</v>
      </c>
      <c r="CB367" s="247" t="str">
        <f t="shared" si="54"/>
        <v>L--</v>
      </c>
      <c r="CC367" s="247"/>
      <c r="CD367" s="240"/>
      <c r="CE367" s="240"/>
      <c r="CF367" s="240"/>
      <c r="CG367" s="248"/>
      <c r="CH367" s="240"/>
      <c r="CI367" s="240"/>
      <c r="CJ367" s="249" t="s">
        <v>11299</v>
      </c>
      <c r="CK367" s="249" t="s">
        <v>11299</v>
      </c>
      <c r="CL367" s="250" t="e">
        <v>#N/A</v>
      </c>
      <c r="CM367" s="239"/>
      <c r="CN367" s="251">
        <v>0</v>
      </c>
      <c r="CP367" s="251" t="str">
        <f t="shared" si="55"/>
        <v>0-</v>
      </c>
      <c r="CR367" s="252" t="str">
        <f t="shared" si="50"/>
        <v xml:space="preserve">; ; </v>
      </c>
      <c r="CS367" s="252" t="str">
        <f t="shared" si="51"/>
        <v xml:space="preserve">; ; </v>
      </c>
      <c r="CT367" s="425"/>
      <c r="CU367" s="252" t="e">
        <v>#REF!</v>
      </c>
      <c r="CX367" s="239"/>
      <c r="CY367" s="240"/>
      <c r="CZ367" s="240"/>
      <c r="DA367" s="240"/>
      <c r="DB367" s="239"/>
      <c r="DD367" s="240"/>
      <c r="DE367" s="239"/>
      <c r="DF367" s="253"/>
      <c r="DH367" s="472"/>
      <c r="DI367" s="497"/>
      <c r="DJ367" s="254"/>
      <c r="DK367" s="239"/>
    </row>
    <row r="368" spans="2:115" ht="14.5" x14ac:dyDescent="0.35">
      <c r="B368" s="239"/>
      <c r="C368" s="240"/>
      <c r="D368" s="240"/>
      <c r="E368" s="240"/>
      <c r="F368" s="240"/>
      <c r="G368" s="239"/>
      <c r="H368" s="240"/>
      <c r="J368" s="241"/>
      <c r="K368" s="241"/>
      <c r="M368" s="473"/>
      <c r="O368" s="239"/>
      <c r="Q368" s="143" t="e">
        <f>INDEX(AssetClass[Asset Class], MATCH('9.3 MAL- Bus Facilities Entry'!P368, AssetClass[Class Description], 0))</f>
        <v>#N/A</v>
      </c>
      <c r="R368" s="143"/>
      <c r="S368" s="242"/>
      <c r="T368" s="239"/>
      <c r="U368" s="243" t="e" cm="1">
        <f t="array" ref="U368">INDEX('Custom Field Tbl'!$N$5:$N$446, MATCH('9.3 MAL- Bus Facilities Entry'!$Q368 &amp; '9.3 MAL- Bus Facilities Entry'!U$3, 'Custom Field Tbl'!$M$5:$M$446 &amp; 'Custom Field Tbl'!$O$5:$O$446, 0 ))</f>
        <v>#N/A</v>
      </c>
      <c r="V368" s="143" t="str">
        <f>IF(ISNA(INDEX(CFV_Tbl[CF Description], MATCH('9.3 MAL- Bus Facilities Entry'!U368, CFV_Tbl[CF Code], 0)) ), "Field Not Required", INDEX(CFV_Tbl[CF Description], MATCH('9.3 MAL- Bus Facilities Entry'!U368, CFV_Tbl[CF Code], 0)) )</f>
        <v>Field Not Required</v>
      </c>
      <c r="Y368" s="243" t="e" cm="1">
        <f t="array" ref="Y368">INDEX('Custom Field Tbl'!$N$5:$N$446, MATCH('9.3 MAL- Bus Facilities Entry'!$Q368 &amp; '9.3 MAL- Bus Facilities Entry'!Y$3, 'Custom Field Tbl'!$M$5:$M$446 &amp; 'Custom Field Tbl'!$O$5:$O$446, 0 ))</f>
        <v>#N/A</v>
      </c>
      <c r="Z368" s="143" t="str">
        <f>IF(ISNA(INDEX(CFV_Tbl[CF Description], MATCH('9.3 MAL- Bus Facilities Entry'!Y368, CFV_Tbl[CF Code], 0)) ), "Field Not Required", INDEX(CFV_Tbl[CF Description], MATCH('9.3 MAL- Bus Facilities Entry'!Y368, CFV_Tbl[CF Code], 0)) )</f>
        <v>Field Not Required</v>
      </c>
      <c r="AC368" s="243" t="e" cm="1">
        <f t="array" ref="AC368">INDEX('Custom Field Tbl'!$N$5:$N$446, MATCH('9.3 MAL- Bus Facilities Entry'!$Q368 &amp; '9.3 MAL- Bus Facilities Entry'!AC$3, 'Custom Field Tbl'!$M$5:$M$446 &amp; 'Custom Field Tbl'!$O$5:$O$446, 0 ))</f>
        <v>#N/A</v>
      </c>
      <c r="AD368" s="143" t="str">
        <f>IF(ISNA(INDEX(CFV_Tbl[CF Description], MATCH('9.3 MAL- Bus Facilities Entry'!AC368, CFV_Tbl[CF Code], 0)) ), "Field Not Required", INDEX(CFV_Tbl[CF Description], MATCH('9.3 MAL- Bus Facilities Entry'!AC368, CFV_Tbl[CF Code], 0)) )</f>
        <v>Field Not Required</v>
      </c>
      <c r="AG368" s="243" t="e" cm="1">
        <f t="array" ref="AG368">INDEX('Custom Field Tbl'!$N$5:$N$446, MATCH('9.3 MAL- Bus Facilities Entry'!$Q368 &amp; '9.3 MAL- Bus Facilities Entry'!AG$3, 'Custom Field Tbl'!$M$5:$M$446 &amp; 'Custom Field Tbl'!$O$5:$O$446, 0 ))</f>
        <v>#N/A</v>
      </c>
      <c r="AH368" s="143" t="str">
        <f>IF(ISNA(INDEX(CFV_Tbl[CF Description], MATCH('9.3 MAL- Bus Facilities Entry'!AG368, CFV_Tbl[CF Code], 0)) ), "Field Not Required", INDEX(CFV_Tbl[CF Description], MATCH('9.3 MAL- Bus Facilities Entry'!AG368, CFV_Tbl[CF Code], 0)) )</f>
        <v>Field Not Required</v>
      </c>
      <c r="AK368" s="243" t="e" cm="1">
        <f t="array" ref="AK368">INDEX('Custom Field Tbl'!$N$5:$N$446, MATCH('9.3 MAL- Bus Facilities Entry'!$Q368 &amp; '9.3 MAL- Bus Facilities Entry'!AK$3, 'Custom Field Tbl'!$M$5:$M$446 &amp; 'Custom Field Tbl'!$O$5:$O$446, 0 ))</f>
        <v>#N/A</v>
      </c>
      <c r="AL368" s="143" t="str">
        <f>IF(ISNA(INDEX(CFV_Tbl[CF Description], MATCH('9.3 MAL- Bus Facilities Entry'!AK368, CFV_Tbl[CF Code], 0)) ), "Field Not Required", INDEX(CFV_Tbl[CF Description], MATCH('9.3 MAL- Bus Facilities Entry'!AK368, CFV_Tbl[CF Code], 0)) )</f>
        <v>Field Not Required</v>
      </c>
      <c r="AO368" s="243" t="e" cm="1">
        <f t="array" ref="AO368">INDEX('Custom Field Tbl'!$N$5:$N$446, MATCH('9.3 MAL- Bus Facilities Entry'!$Q368 &amp; '9.3 MAL- Bus Facilities Entry'!AO$3, 'Custom Field Tbl'!$M$5:$M$446 &amp; 'Custom Field Tbl'!$O$5:$O$446, 0 ))</f>
        <v>#N/A</v>
      </c>
      <c r="AP368" s="143" t="str">
        <f>IF(ISNA(INDEX(CFV_Tbl[CF Description], MATCH('9.3 MAL- Bus Facilities Entry'!AO368, CFV_Tbl[CF Code], 0)) ), "Field Not Required", INDEX(CFV_Tbl[CF Description], MATCH('9.3 MAL- Bus Facilities Entry'!AO368, CFV_Tbl[CF Code], 0)) )</f>
        <v>Field Not Required</v>
      </c>
      <c r="AS368" s="243" t="e" cm="1">
        <f t="array" ref="AS368">INDEX('Custom Field Tbl'!$N$5:$N$446, MATCH('9.3 MAL- Bus Facilities Entry'!$Q368 &amp; '9.3 MAL- Bus Facilities Entry'!AS$3, 'Custom Field Tbl'!$M$5:$M$446 &amp; 'Custom Field Tbl'!$O$5:$O$446, 0 ))</f>
        <v>#N/A</v>
      </c>
      <c r="AT368" s="143" t="str">
        <f>IF(ISNA(INDEX(CFV_Tbl[CF Description], MATCH('9.3 MAL- Bus Facilities Entry'!AS368, CFV_Tbl[CF Code], 0)) ), "Field Not Required", INDEX(CFV_Tbl[CF Description], MATCH('9.3 MAL- Bus Facilities Entry'!AS368, CFV_Tbl[CF Code], 0)) )</f>
        <v>Field Not Required</v>
      </c>
      <c r="AW368" s="243" t="e" cm="1">
        <f t="array" ref="AW368">INDEX('Custom Field Tbl'!$N$5:$N$446, MATCH('9.3 MAL- Bus Facilities Entry'!$Q368 &amp; '9.3 MAL- Bus Facilities Entry'!AW$3, 'Custom Field Tbl'!$M$5:$M$446 &amp; 'Custom Field Tbl'!$O$5:$O$446, 0 ))</f>
        <v>#N/A</v>
      </c>
      <c r="AX368" s="143" t="str">
        <f>IF(ISNA(INDEX(CFV_Tbl[CF Description], MATCH('9.3 MAL- Bus Facilities Entry'!AW368, CFV_Tbl[CF Code], 0)) ), "Field Not Required", INDEX(CFV_Tbl[CF Description], MATCH('9.3 MAL- Bus Facilities Entry'!AW368, CFV_Tbl[CF Code], 0)) )</f>
        <v>Field Not Required</v>
      </c>
      <c r="BA368" s="243" t="e" cm="1">
        <f t="array" ref="BA368">INDEX('Custom Field Tbl'!$N$5:$N$446, MATCH('9.3 MAL- Bus Facilities Entry'!$Q368 &amp; '9.3 MAL- Bus Facilities Entry'!BA$3, 'Custom Field Tbl'!$M$5:$M$446 &amp; 'Custom Field Tbl'!$O$5:$O$446, 0 ))</f>
        <v>#N/A</v>
      </c>
      <c r="BB368" s="143" t="str">
        <f>IF(ISNA(INDEX(CFV_Tbl[CF Description], MATCH('9.3 MAL- Bus Facilities Entry'!BA368, CFV_Tbl[CF Code], 0)) ), "Field Not Required", INDEX(CFV_Tbl[CF Description], MATCH('9.3 MAL- Bus Facilities Entry'!BA368, CFV_Tbl[CF Code], 0)) )</f>
        <v>Field Not Required</v>
      </c>
      <c r="BE368" s="243" t="e" cm="1">
        <f t="array" ref="BE368">INDEX('Custom Field Tbl'!$N$5:$N$446, MATCH('9.3 MAL- Bus Facilities Entry'!$Q368 &amp; '9.3 MAL- Bus Facilities Entry'!BE$3, 'Custom Field Tbl'!$M$5:$M$446 &amp; 'Custom Field Tbl'!$O$5:$O$446, 0 ))</f>
        <v>#N/A</v>
      </c>
      <c r="BF368" s="143" t="str">
        <f>IF(ISNA(INDEX(CFV_Tbl[CF Description], MATCH('9.3 MAL- Bus Facilities Entry'!BE368, CFV_Tbl[CF Code], 0)) ), "Field Not Required", INDEX(CFV_Tbl[CF Description], MATCH('9.3 MAL- Bus Facilities Entry'!BE368, CFV_Tbl[CF Code], 0)) )</f>
        <v>Field Not Required</v>
      </c>
      <c r="BI368" s="239"/>
      <c r="BJ368" s="243" t="e">
        <f>INDEX(Mnemonic[Code], MATCH('9.3 MAL- Bus Facilities Entry'!BS368, Mnemonic[Description], 0))</f>
        <v>#N/A</v>
      </c>
      <c r="BK368" s="243" t="e">
        <f>INDEX(Mnemonic[Code], MATCH('9.3 MAL- Bus Facilities Entry'!BT368, Mnemonic[Description], 0))</f>
        <v>#N/A</v>
      </c>
      <c r="BL368" s="243" t="e">
        <f>IF(ISNA(INDEX(Mnemonic[Code], MATCH( '9.3 MAL- Bus Facilities Entry'!BU368, Mnemonic[Description], 0)) ),  INDEX(Mnemonic[Code], MATCH( LEFT('9.3 MAL- Bus Facilities Entry'!BU368, LEN(BU368)-2), Mnemonic[Description], 0)),  INDEX(Mnemonic[Code], MATCH( '9.3 MAL- Bus Facilities Entry'!BU368, Mnemonic[Description], 0)) )</f>
        <v>#VALUE!</v>
      </c>
      <c r="BM368" s="243" t="e">
        <f>IF(ISNA(INDEX(Mnemonic[Code], MATCH( '9.3 MAL- Bus Facilities Entry'!BV368, Mnemonic[Description], 0)) ),  INDEX(Mnemonic[Code], MATCH( LEFT('9.3 MAL- Bus Facilities Entry'!BV368, LEN(BV368)-2), Mnemonic[Description], 0)),  INDEX(Mnemonic[Code], MATCH( '9.3 MAL- Bus Facilities Entry'!BV368, Mnemonic[Description], 0)) )</f>
        <v>#VALUE!</v>
      </c>
      <c r="BN368" s="243" t="e">
        <f>IF(ISNA(INDEX(Mnemonic[Code], MATCH( '9.3 MAL- Bus Facilities Entry'!BW368, Mnemonic[Description], 0)) ),  INDEX(Mnemonic[Code], MATCH( LEFT('9.3 MAL- Bus Facilities Entry'!BW368, LEN(BW368)-1), Mnemonic[Description], 0)),  INDEX(Mnemonic[Code], MATCH( '9.3 MAL- Bus Facilities Entry'!BW368, Mnemonic[Description], 0)) )</f>
        <v>#VALUE!</v>
      </c>
      <c r="BO368" s="243" t="e">
        <f>IF(ISNA(INDEX(Mnemonic[Code], MATCH( '9.3 MAL- Bus Facilities Entry'!BX368, Mnemonic[Description], 0)) ),  INDEX(Mnemonic[Code], MATCH( LEFT('9.3 MAL- Bus Facilities Entry'!BX368, LEN(BX368)-1), Mnemonic[Description], 0)),  INDEX(Mnemonic[Code], MATCH( '9.3 MAL- Bus Facilities Entry'!BX368, Mnemonic[Description], 0)) )</f>
        <v>#VALUE!</v>
      </c>
      <c r="BP368" s="243" t="e">
        <f t="shared" si="52"/>
        <v>#N/A</v>
      </c>
      <c r="BQ368" s="243" t="e">
        <f t="shared" si="49"/>
        <v>#N/A</v>
      </c>
      <c r="BR368" s="243" t="e">
        <f t="shared" si="53"/>
        <v>#VALUE!</v>
      </c>
      <c r="BS368" s="245"/>
      <c r="BT368" s="245"/>
      <c r="BU368" s="244"/>
      <c r="BV368" s="244"/>
      <c r="BW368" s="244"/>
      <c r="BX368" s="244"/>
      <c r="BZ368" s="239"/>
      <c r="CA368" s="246" t="e">
        <f>INDEX('MAL-OTHERLOOKUPS'!$ES$4:$ES$56, MATCH('9.3 MAL- Bus Facilities Entry'!CE368, 'MAL-OTHERLOOKUPS'!$ET$4:$ET$56, 0))</f>
        <v>#N/A</v>
      </c>
      <c r="CB368" s="247" t="str">
        <f t="shared" si="54"/>
        <v>L--</v>
      </c>
      <c r="CC368" s="247"/>
      <c r="CD368" s="240"/>
      <c r="CE368" s="240"/>
      <c r="CF368" s="240"/>
      <c r="CG368" s="248"/>
      <c r="CH368" s="240"/>
      <c r="CI368" s="240"/>
      <c r="CJ368" s="249" t="s">
        <v>11299</v>
      </c>
      <c r="CK368" s="249" t="s">
        <v>11299</v>
      </c>
      <c r="CL368" s="250" t="e">
        <v>#N/A</v>
      </c>
      <c r="CM368" s="239"/>
      <c r="CN368" s="251">
        <v>0</v>
      </c>
      <c r="CP368" s="251" t="str">
        <f t="shared" si="55"/>
        <v>0-</v>
      </c>
      <c r="CR368" s="252" t="str">
        <f t="shared" si="50"/>
        <v xml:space="preserve">; ; </v>
      </c>
      <c r="CS368" s="252" t="str">
        <f t="shared" si="51"/>
        <v xml:space="preserve">; ; </v>
      </c>
      <c r="CT368" s="425"/>
      <c r="CU368" s="252" t="e">
        <v>#REF!</v>
      </c>
      <c r="CX368" s="239"/>
      <c r="CY368" s="240"/>
      <c r="CZ368" s="240"/>
      <c r="DA368" s="240"/>
      <c r="DB368" s="239"/>
      <c r="DD368" s="240"/>
      <c r="DE368" s="239"/>
      <c r="DF368" s="253"/>
      <c r="DH368" s="472"/>
      <c r="DI368" s="497"/>
      <c r="DJ368" s="254"/>
      <c r="DK368" s="239"/>
    </row>
    <row r="369" spans="2:115" ht="14.5" x14ac:dyDescent="0.35">
      <c r="B369" s="239"/>
      <c r="C369" s="240"/>
      <c r="D369" s="240"/>
      <c r="E369" s="240"/>
      <c r="F369" s="240"/>
      <c r="G369" s="239"/>
      <c r="H369" s="240"/>
      <c r="J369" s="241"/>
      <c r="K369" s="241"/>
      <c r="M369" s="473"/>
      <c r="O369" s="239"/>
      <c r="Q369" s="143" t="e">
        <f>INDEX(AssetClass[Asset Class], MATCH('9.3 MAL- Bus Facilities Entry'!P369, AssetClass[Class Description], 0))</f>
        <v>#N/A</v>
      </c>
      <c r="R369" s="143"/>
      <c r="S369" s="242"/>
      <c r="T369" s="239"/>
      <c r="U369" s="243" t="e" cm="1">
        <f t="array" ref="U369">INDEX('Custom Field Tbl'!$N$5:$N$446, MATCH('9.3 MAL- Bus Facilities Entry'!$Q369 &amp; '9.3 MAL- Bus Facilities Entry'!U$3, 'Custom Field Tbl'!$M$5:$M$446 &amp; 'Custom Field Tbl'!$O$5:$O$446, 0 ))</f>
        <v>#N/A</v>
      </c>
      <c r="V369" s="143" t="str">
        <f>IF(ISNA(INDEX(CFV_Tbl[CF Description], MATCH('9.3 MAL- Bus Facilities Entry'!U369, CFV_Tbl[CF Code], 0)) ), "Field Not Required", INDEX(CFV_Tbl[CF Description], MATCH('9.3 MAL- Bus Facilities Entry'!U369, CFV_Tbl[CF Code], 0)) )</f>
        <v>Field Not Required</v>
      </c>
      <c r="Y369" s="243" t="e" cm="1">
        <f t="array" ref="Y369">INDEX('Custom Field Tbl'!$N$5:$N$446, MATCH('9.3 MAL- Bus Facilities Entry'!$Q369 &amp; '9.3 MAL- Bus Facilities Entry'!Y$3, 'Custom Field Tbl'!$M$5:$M$446 &amp; 'Custom Field Tbl'!$O$5:$O$446, 0 ))</f>
        <v>#N/A</v>
      </c>
      <c r="Z369" s="143" t="str">
        <f>IF(ISNA(INDEX(CFV_Tbl[CF Description], MATCH('9.3 MAL- Bus Facilities Entry'!Y369, CFV_Tbl[CF Code], 0)) ), "Field Not Required", INDEX(CFV_Tbl[CF Description], MATCH('9.3 MAL- Bus Facilities Entry'!Y369, CFV_Tbl[CF Code], 0)) )</f>
        <v>Field Not Required</v>
      </c>
      <c r="AC369" s="243" t="e" cm="1">
        <f t="array" ref="AC369">INDEX('Custom Field Tbl'!$N$5:$N$446, MATCH('9.3 MAL- Bus Facilities Entry'!$Q369 &amp; '9.3 MAL- Bus Facilities Entry'!AC$3, 'Custom Field Tbl'!$M$5:$M$446 &amp; 'Custom Field Tbl'!$O$5:$O$446, 0 ))</f>
        <v>#N/A</v>
      </c>
      <c r="AD369" s="143" t="str">
        <f>IF(ISNA(INDEX(CFV_Tbl[CF Description], MATCH('9.3 MAL- Bus Facilities Entry'!AC369, CFV_Tbl[CF Code], 0)) ), "Field Not Required", INDEX(CFV_Tbl[CF Description], MATCH('9.3 MAL- Bus Facilities Entry'!AC369, CFV_Tbl[CF Code], 0)) )</f>
        <v>Field Not Required</v>
      </c>
      <c r="AG369" s="243" t="e" cm="1">
        <f t="array" ref="AG369">INDEX('Custom Field Tbl'!$N$5:$N$446, MATCH('9.3 MAL- Bus Facilities Entry'!$Q369 &amp; '9.3 MAL- Bus Facilities Entry'!AG$3, 'Custom Field Tbl'!$M$5:$M$446 &amp; 'Custom Field Tbl'!$O$5:$O$446, 0 ))</f>
        <v>#N/A</v>
      </c>
      <c r="AH369" s="143" t="str">
        <f>IF(ISNA(INDEX(CFV_Tbl[CF Description], MATCH('9.3 MAL- Bus Facilities Entry'!AG369, CFV_Tbl[CF Code], 0)) ), "Field Not Required", INDEX(CFV_Tbl[CF Description], MATCH('9.3 MAL- Bus Facilities Entry'!AG369, CFV_Tbl[CF Code], 0)) )</f>
        <v>Field Not Required</v>
      </c>
      <c r="AK369" s="243" t="e" cm="1">
        <f t="array" ref="AK369">INDEX('Custom Field Tbl'!$N$5:$N$446, MATCH('9.3 MAL- Bus Facilities Entry'!$Q369 &amp; '9.3 MAL- Bus Facilities Entry'!AK$3, 'Custom Field Tbl'!$M$5:$M$446 &amp; 'Custom Field Tbl'!$O$5:$O$446, 0 ))</f>
        <v>#N/A</v>
      </c>
      <c r="AL369" s="143" t="str">
        <f>IF(ISNA(INDEX(CFV_Tbl[CF Description], MATCH('9.3 MAL- Bus Facilities Entry'!AK369, CFV_Tbl[CF Code], 0)) ), "Field Not Required", INDEX(CFV_Tbl[CF Description], MATCH('9.3 MAL- Bus Facilities Entry'!AK369, CFV_Tbl[CF Code], 0)) )</f>
        <v>Field Not Required</v>
      </c>
      <c r="AO369" s="243" t="e" cm="1">
        <f t="array" ref="AO369">INDEX('Custom Field Tbl'!$N$5:$N$446, MATCH('9.3 MAL- Bus Facilities Entry'!$Q369 &amp; '9.3 MAL- Bus Facilities Entry'!AO$3, 'Custom Field Tbl'!$M$5:$M$446 &amp; 'Custom Field Tbl'!$O$5:$O$446, 0 ))</f>
        <v>#N/A</v>
      </c>
      <c r="AP369" s="143" t="str">
        <f>IF(ISNA(INDEX(CFV_Tbl[CF Description], MATCH('9.3 MAL- Bus Facilities Entry'!AO369, CFV_Tbl[CF Code], 0)) ), "Field Not Required", INDEX(CFV_Tbl[CF Description], MATCH('9.3 MAL- Bus Facilities Entry'!AO369, CFV_Tbl[CF Code], 0)) )</f>
        <v>Field Not Required</v>
      </c>
      <c r="AS369" s="243" t="e" cm="1">
        <f t="array" ref="AS369">INDEX('Custom Field Tbl'!$N$5:$N$446, MATCH('9.3 MAL- Bus Facilities Entry'!$Q369 &amp; '9.3 MAL- Bus Facilities Entry'!AS$3, 'Custom Field Tbl'!$M$5:$M$446 &amp; 'Custom Field Tbl'!$O$5:$O$446, 0 ))</f>
        <v>#N/A</v>
      </c>
      <c r="AT369" s="143" t="str">
        <f>IF(ISNA(INDEX(CFV_Tbl[CF Description], MATCH('9.3 MAL- Bus Facilities Entry'!AS369, CFV_Tbl[CF Code], 0)) ), "Field Not Required", INDEX(CFV_Tbl[CF Description], MATCH('9.3 MAL- Bus Facilities Entry'!AS369, CFV_Tbl[CF Code], 0)) )</f>
        <v>Field Not Required</v>
      </c>
      <c r="AW369" s="243" t="e" cm="1">
        <f t="array" ref="AW369">INDEX('Custom Field Tbl'!$N$5:$N$446, MATCH('9.3 MAL- Bus Facilities Entry'!$Q369 &amp; '9.3 MAL- Bus Facilities Entry'!AW$3, 'Custom Field Tbl'!$M$5:$M$446 &amp; 'Custom Field Tbl'!$O$5:$O$446, 0 ))</f>
        <v>#N/A</v>
      </c>
      <c r="AX369" s="143" t="str">
        <f>IF(ISNA(INDEX(CFV_Tbl[CF Description], MATCH('9.3 MAL- Bus Facilities Entry'!AW369, CFV_Tbl[CF Code], 0)) ), "Field Not Required", INDEX(CFV_Tbl[CF Description], MATCH('9.3 MAL- Bus Facilities Entry'!AW369, CFV_Tbl[CF Code], 0)) )</f>
        <v>Field Not Required</v>
      </c>
      <c r="BA369" s="243" t="e" cm="1">
        <f t="array" ref="BA369">INDEX('Custom Field Tbl'!$N$5:$N$446, MATCH('9.3 MAL- Bus Facilities Entry'!$Q369 &amp; '9.3 MAL- Bus Facilities Entry'!BA$3, 'Custom Field Tbl'!$M$5:$M$446 &amp; 'Custom Field Tbl'!$O$5:$O$446, 0 ))</f>
        <v>#N/A</v>
      </c>
      <c r="BB369" s="143" t="str">
        <f>IF(ISNA(INDEX(CFV_Tbl[CF Description], MATCH('9.3 MAL- Bus Facilities Entry'!BA369, CFV_Tbl[CF Code], 0)) ), "Field Not Required", INDEX(CFV_Tbl[CF Description], MATCH('9.3 MAL- Bus Facilities Entry'!BA369, CFV_Tbl[CF Code], 0)) )</f>
        <v>Field Not Required</v>
      </c>
      <c r="BE369" s="243" t="e" cm="1">
        <f t="array" ref="BE369">INDEX('Custom Field Tbl'!$N$5:$N$446, MATCH('9.3 MAL- Bus Facilities Entry'!$Q369 &amp; '9.3 MAL- Bus Facilities Entry'!BE$3, 'Custom Field Tbl'!$M$5:$M$446 &amp; 'Custom Field Tbl'!$O$5:$O$446, 0 ))</f>
        <v>#N/A</v>
      </c>
      <c r="BF369" s="143" t="str">
        <f>IF(ISNA(INDEX(CFV_Tbl[CF Description], MATCH('9.3 MAL- Bus Facilities Entry'!BE369, CFV_Tbl[CF Code], 0)) ), "Field Not Required", INDEX(CFV_Tbl[CF Description], MATCH('9.3 MAL- Bus Facilities Entry'!BE369, CFV_Tbl[CF Code], 0)) )</f>
        <v>Field Not Required</v>
      </c>
      <c r="BI369" s="239"/>
      <c r="BJ369" s="243" t="e">
        <f>INDEX(Mnemonic[Code], MATCH('9.3 MAL- Bus Facilities Entry'!BS369, Mnemonic[Description], 0))</f>
        <v>#N/A</v>
      </c>
      <c r="BK369" s="243" t="e">
        <f>INDEX(Mnemonic[Code], MATCH('9.3 MAL- Bus Facilities Entry'!BT369, Mnemonic[Description], 0))</f>
        <v>#N/A</v>
      </c>
      <c r="BL369" s="243" t="e">
        <f>IF(ISNA(INDEX(Mnemonic[Code], MATCH( '9.3 MAL- Bus Facilities Entry'!BU369, Mnemonic[Description], 0)) ),  INDEX(Mnemonic[Code], MATCH( LEFT('9.3 MAL- Bus Facilities Entry'!BU369, LEN(BU369)-2), Mnemonic[Description], 0)),  INDEX(Mnemonic[Code], MATCH( '9.3 MAL- Bus Facilities Entry'!BU369, Mnemonic[Description], 0)) )</f>
        <v>#VALUE!</v>
      </c>
      <c r="BM369" s="243" t="e">
        <f>IF(ISNA(INDEX(Mnemonic[Code], MATCH( '9.3 MAL- Bus Facilities Entry'!BV369, Mnemonic[Description], 0)) ),  INDEX(Mnemonic[Code], MATCH( LEFT('9.3 MAL- Bus Facilities Entry'!BV369, LEN(BV369)-2), Mnemonic[Description], 0)),  INDEX(Mnemonic[Code], MATCH( '9.3 MAL- Bus Facilities Entry'!BV369, Mnemonic[Description], 0)) )</f>
        <v>#VALUE!</v>
      </c>
      <c r="BN369" s="243" t="e">
        <f>IF(ISNA(INDEX(Mnemonic[Code], MATCH( '9.3 MAL- Bus Facilities Entry'!BW369, Mnemonic[Description], 0)) ),  INDEX(Mnemonic[Code], MATCH( LEFT('9.3 MAL- Bus Facilities Entry'!BW369, LEN(BW369)-1), Mnemonic[Description], 0)),  INDEX(Mnemonic[Code], MATCH( '9.3 MAL- Bus Facilities Entry'!BW369, Mnemonic[Description], 0)) )</f>
        <v>#VALUE!</v>
      </c>
      <c r="BO369" s="243" t="e">
        <f>IF(ISNA(INDEX(Mnemonic[Code], MATCH( '9.3 MAL- Bus Facilities Entry'!BX369, Mnemonic[Description], 0)) ),  INDEX(Mnemonic[Code], MATCH( LEFT('9.3 MAL- Bus Facilities Entry'!BX369, LEN(BX369)-1), Mnemonic[Description], 0)),  INDEX(Mnemonic[Code], MATCH( '9.3 MAL- Bus Facilities Entry'!BX369, Mnemonic[Description], 0)) )</f>
        <v>#VALUE!</v>
      </c>
      <c r="BP369" s="243" t="e">
        <f t="shared" si="52"/>
        <v>#N/A</v>
      </c>
      <c r="BQ369" s="243" t="e">
        <f t="shared" si="49"/>
        <v>#N/A</v>
      </c>
      <c r="BR369" s="243" t="e">
        <f t="shared" si="53"/>
        <v>#VALUE!</v>
      </c>
      <c r="BS369" s="245"/>
      <c r="BT369" s="245"/>
      <c r="BU369" s="244"/>
      <c r="BV369" s="244"/>
      <c r="BW369" s="244"/>
      <c r="BX369" s="244"/>
      <c r="BZ369" s="239"/>
      <c r="CA369" s="246" t="e">
        <f>INDEX('MAL-OTHERLOOKUPS'!$ES$4:$ES$56, MATCH('9.3 MAL- Bus Facilities Entry'!CE369, 'MAL-OTHERLOOKUPS'!$ET$4:$ET$56, 0))</f>
        <v>#N/A</v>
      </c>
      <c r="CB369" s="247" t="str">
        <f t="shared" si="54"/>
        <v>L--</v>
      </c>
      <c r="CC369" s="247"/>
      <c r="CD369" s="240"/>
      <c r="CE369" s="240"/>
      <c r="CF369" s="240"/>
      <c r="CG369" s="248"/>
      <c r="CH369" s="240"/>
      <c r="CI369" s="240"/>
      <c r="CJ369" s="249" t="s">
        <v>11299</v>
      </c>
      <c r="CK369" s="249" t="s">
        <v>11299</v>
      </c>
      <c r="CL369" s="250" t="e">
        <v>#N/A</v>
      </c>
      <c r="CM369" s="239"/>
      <c r="CN369" s="251">
        <v>0</v>
      </c>
      <c r="CP369" s="251" t="str">
        <f t="shared" si="55"/>
        <v>0-</v>
      </c>
      <c r="CR369" s="252" t="str">
        <f t="shared" si="50"/>
        <v xml:space="preserve">; ; </v>
      </c>
      <c r="CS369" s="252" t="str">
        <f t="shared" si="51"/>
        <v xml:space="preserve">; ; </v>
      </c>
      <c r="CT369" s="425"/>
      <c r="CU369" s="252" t="e">
        <v>#REF!</v>
      </c>
      <c r="CX369" s="239"/>
      <c r="CY369" s="240"/>
      <c r="CZ369" s="240"/>
      <c r="DA369" s="240"/>
      <c r="DB369" s="239"/>
      <c r="DD369" s="240"/>
      <c r="DE369" s="239"/>
      <c r="DF369" s="253"/>
      <c r="DH369" s="472"/>
      <c r="DI369" s="497"/>
      <c r="DJ369" s="254"/>
      <c r="DK369" s="239"/>
    </row>
    <row r="370" spans="2:115" ht="14.5" x14ac:dyDescent="0.35">
      <c r="B370" s="239"/>
      <c r="C370" s="240"/>
      <c r="D370" s="240"/>
      <c r="E370" s="240"/>
      <c r="F370" s="240"/>
      <c r="G370" s="239"/>
      <c r="H370" s="240"/>
      <c r="J370" s="241"/>
      <c r="K370" s="241"/>
      <c r="M370" s="473"/>
      <c r="O370" s="239"/>
      <c r="Q370" s="143" t="e">
        <f>INDEX(AssetClass[Asset Class], MATCH('9.3 MAL- Bus Facilities Entry'!P370, AssetClass[Class Description], 0))</f>
        <v>#N/A</v>
      </c>
      <c r="R370" s="143"/>
      <c r="S370" s="242"/>
      <c r="T370" s="239"/>
      <c r="U370" s="243" t="e" cm="1">
        <f t="array" ref="U370">INDEX('Custom Field Tbl'!$N$5:$N$446, MATCH('9.3 MAL- Bus Facilities Entry'!$Q370 &amp; '9.3 MAL- Bus Facilities Entry'!U$3, 'Custom Field Tbl'!$M$5:$M$446 &amp; 'Custom Field Tbl'!$O$5:$O$446, 0 ))</f>
        <v>#N/A</v>
      </c>
      <c r="V370" s="143" t="str">
        <f>IF(ISNA(INDEX(CFV_Tbl[CF Description], MATCH('9.3 MAL- Bus Facilities Entry'!U370, CFV_Tbl[CF Code], 0)) ), "Field Not Required", INDEX(CFV_Tbl[CF Description], MATCH('9.3 MAL- Bus Facilities Entry'!U370, CFV_Tbl[CF Code], 0)) )</f>
        <v>Field Not Required</v>
      </c>
      <c r="Y370" s="243" t="e" cm="1">
        <f t="array" ref="Y370">INDEX('Custom Field Tbl'!$N$5:$N$446, MATCH('9.3 MAL- Bus Facilities Entry'!$Q370 &amp; '9.3 MAL- Bus Facilities Entry'!Y$3, 'Custom Field Tbl'!$M$5:$M$446 &amp; 'Custom Field Tbl'!$O$5:$O$446, 0 ))</f>
        <v>#N/A</v>
      </c>
      <c r="Z370" s="143" t="str">
        <f>IF(ISNA(INDEX(CFV_Tbl[CF Description], MATCH('9.3 MAL- Bus Facilities Entry'!Y370, CFV_Tbl[CF Code], 0)) ), "Field Not Required", INDEX(CFV_Tbl[CF Description], MATCH('9.3 MAL- Bus Facilities Entry'!Y370, CFV_Tbl[CF Code], 0)) )</f>
        <v>Field Not Required</v>
      </c>
      <c r="AC370" s="243" t="e" cm="1">
        <f t="array" ref="AC370">INDEX('Custom Field Tbl'!$N$5:$N$446, MATCH('9.3 MAL- Bus Facilities Entry'!$Q370 &amp; '9.3 MAL- Bus Facilities Entry'!AC$3, 'Custom Field Tbl'!$M$5:$M$446 &amp; 'Custom Field Tbl'!$O$5:$O$446, 0 ))</f>
        <v>#N/A</v>
      </c>
      <c r="AD370" s="143" t="str">
        <f>IF(ISNA(INDEX(CFV_Tbl[CF Description], MATCH('9.3 MAL- Bus Facilities Entry'!AC370, CFV_Tbl[CF Code], 0)) ), "Field Not Required", INDEX(CFV_Tbl[CF Description], MATCH('9.3 MAL- Bus Facilities Entry'!AC370, CFV_Tbl[CF Code], 0)) )</f>
        <v>Field Not Required</v>
      </c>
      <c r="AG370" s="243" t="e" cm="1">
        <f t="array" ref="AG370">INDEX('Custom Field Tbl'!$N$5:$N$446, MATCH('9.3 MAL- Bus Facilities Entry'!$Q370 &amp; '9.3 MAL- Bus Facilities Entry'!AG$3, 'Custom Field Tbl'!$M$5:$M$446 &amp; 'Custom Field Tbl'!$O$5:$O$446, 0 ))</f>
        <v>#N/A</v>
      </c>
      <c r="AH370" s="143" t="str">
        <f>IF(ISNA(INDEX(CFV_Tbl[CF Description], MATCH('9.3 MAL- Bus Facilities Entry'!AG370, CFV_Tbl[CF Code], 0)) ), "Field Not Required", INDEX(CFV_Tbl[CF Description], MATCH('9.3 MAL- Bus Facilities Entry'!AG370, CFV_Tbl[CF Code], 0)) )</f>
        <v>Field Not Required</v>
      </c>
      <c r="AK370" s="243" t="e" cm="1">
        <f t="array" ref="AK370">INDEX('Custom Field Tbl'!$N$5:$N$446, MATCH('9.3 MAL- Bus Facilities Entry'!$Q370 &amp; '9.3 MAL- Bus Facilities Entry'!AK$3, 'Custom Field Tbl'!$M$5:$M$446 &amp; 'Custom Field Tbl'!$O$5:$O$446, 0 ))</f>
        <v>#N/A</v>
      </c>
      <c r="AL370" s="143" t="str">
        <f>IF(ISNA(INDEX(CFV_Tbl[CF Description], MATCH('9.3 MAL- Bus Facilities Entry'!AK370, CFV_Tbl[CF Code], 0)) ), "Field Not Required", INDEX(CFV_Tbl[CF Description], MATCH('9.3 MAL- Bus Facilities Entry'!AK370, CFV_Tbl[CF Code], 0)) )</f>
        <v>Field Not Required</v>
      </c>
      <c r="AO370" s="243" t="e" cm="1">
        <f t="array" ref="AO370">INDEX('Custom Field Tbl'!$N$5:$N$446, MATCH('9.3 MAL- Bus Facilities Entry'!$Q370 &amp; '9.3 MAL- Bus Facilities Entry'!AO$3, 'Custom Field Tbl'!$M$5:$M$446 &amp; 'Custom Field Tbl'!$O$5:$O$446, 0 ))</f>
        <v>#N/A</v>
      </c>
      <c r="AP370" s="143" t="str">
        <f>IF(ISNA(INDEX(CFV_Tbl[CF Description], MATCH('9.3 MAL- Bus Facilities Entry'!AO370, CFV_Tbl[CF Code], 0)) ), "Field Not Required", INDEX(CFV_Tbl[CF Description], MATCH('9.3 MAL- Bus Facilities Entry'!AO370, CFV_Tbl[CF Code], 0)) )</f>
        <v>Field Not Required</v>
      </c>
      <c r="AS370" s="243" t="e" cm="1">
        <f t="array" ref="AS370">INDEX('Custom Field Tbl'!$N$5:$N$446, MATCH('9.3 MAL- Bus Facilities Entry'!$Q370 &amp; '9.3 MAL- Bus Facilities Entry'!AS$3, 'Custom Field Tbl'!$M$5:$M$446 &amp; 'Custom Field Tbl'!$O$5:$O$446, 0 ))</f>
        <v>#N/A</v>
      </c>
      <c r="AT370" s="143" t="str">
        <f>IF(ISNA(INDEX(CFV_Tbl[CF Description], MATCH('9.3 MAL- Bus Facilities Entry'!AS370, CFV_Tbl[CF Code], 0)) ), "Field Not Required", INDEX(CFV_Tbl[CF Description], MATCH('9.3 MAL- Bus Facilities Entry'!AS370, CFV_Tbl[CF Code], 0)) )</f>
        <v>Field Not Required</v>
      </c>
      <c r="AW370" s="243" t="e" cm="1">
        <f t="array" ref="AW370">INDEX('Custom Field Tbl'!$N$5:$N$446, MATCH('9.3 MAL- Bus Facilities Entry'!$Q370 &amp; '9.3 MAL- Bus Facilities Entry'!AW$3, 'Custom Field Tbl'!$M$5:$M$446 &amp; 'Custom Field Tbl'!$O$5:$O$446, 0 ))</f>
        <v>#N/A</v>
      </c>
      <c r="AX370" s="143" t="str">
        <f>IF(ISNA(INDEX(CFV_Tbl[CF Description], MATCH('9.3 MAL- Bus Facilities Entry'!AW370, CFV_Tbl[CF Code], 0)) ), "Field Not Required", INDEX(CFV_Tbl[CF Description], MATCH('9.3 MAL- Bus Facilities Entry'!AW370, CFV_Tbl[CF Code], 0)) )</f>
        <v>Field Not Required</v>
      </c>
      <c r="BA370" s="243" t="e" cm="1">
        <f t="array" ref="BA370">INDEX('Custom Field Tbl'!$N$5:$N$446, MATCH('9.3 MAL- Bus Facilities Entry'!$Q370 &amp; '9.3 MAL- Bus Facilities Entry'!BA$3, 'Custom Field Tbl'!$M$5:$M$446 &amp; 'Custom Field Tbl'!$O$5:$O$446, 0 ))</f>
        <v>#N/A</v>
      </c>
      <c r="BB370" s="143" t="str">
        <f>IF(ISNA(INDEX(CFV_Tbl[CF Description], MATCH('9.3 MAL- Bus Facilities Entry'!BA370, CFV_Tbl[CF Code], 0)) ), "Field Not Required", INDEX(CFV_Tbl[CF Description], MATCH('9.3 MAL- Bus Facilities Entry'!BA370, CFV_Tbl[CF Code], 0)) )</f>
        <v>Field Not Required</v>
      </c>
      <c r="BE370" s="243" t="e" cm="1">
        <f t="array" ref="BE370">INDEX('Custom Field Tbl'!$N$5:$N$446, MATCH('9.3 MAL- Bus Facilities Entry'!$Q370 &amp; '9.3 MAL- Bus Facilities Entry'!BE$3, 'Custom Field Tbl'!$M$5:$M$446 &amp; 'Custom Field Tbl'!$O$5:$O$446, 0 ))</f>
        <v>#N/A</v>
      </c>
      <c r="BF370" s="143" t="str">
        <f>IF(ISNA(INDEX(CFV_Tbl[CF Description], MATCH('9.3 MAL- Bus Facilities Entry'!BE370, CFV_Tbl[CF Code], 0)) ), "Field Not Required", INDEX(CFV_Tbl[CF Description], MATCH('9.3 MAL- Bus Facilities Entry'!BE370, CFV_Tbl[CF Code], 0)) )</f>
        <v>Field Not Required</v>
      </c>
      <c r="BI370" s="239"/>
      <c r="BJ370" s="243" t="e">
        <f>INDEX(Mnemonic[Code], MATCH('9.3 MAL- Bus Facilities Entry'!BS370, Mnemonic[Description], 0))</f>
        <v>#N/A</v>
      </c>
      <c r="BK370" s="243" t="e">
        <f>INDEX(Mnemonic[Code], MATCH('9.3 MAL- Bus Facilities Entry'!BT370, Mnemonic[Description], 0))</f>
        <v>#N/A</v>
      </c>
      <c r="BL370" s="243" t="e">
        <f>IF(ISNA(INDEX(Mnemonic[Code], MATCH( '9.3 MAL- Bus Facilities Entry'!BU370, Mnemonic[Description], 0)) ),  INDEX(Mnemonic[Code], MATCH( LEFT('9.3 MAL- Bus Facilities Entry'!BU370, LEN(BU370)-2), Mnemonic[Description], 0)),  INDEX(Mnemonic[Code], MATCH( '9.3 MAL- Bus Facilities Entry'!BU370, Mnemonic[Description], 0)) )</f>
        <v>#VALUE!</v>
      </c>
      <c r="BM370" s="243" t="e">
        <f>IF(ISNA(INDEX(Mnemonic[Code], MATCH( '9.3 MAL- Bus Facilities Entry'!BV370, Mnemonic[Description], 0)) ),  INDEX(Mnemonic[Code], MATCH( LEFT('9.3 MAL- Bus Facilities Entry'!BV370, LEN(BV370)-2), Mnemonic[Description], 0)),  INDEX(Mnemonic[Code], MATCH( '9.3 MAL- Bus Facilities Entry'!BV370, Mnemonic[Description], 0)) )</f>
        <v>#VALUE!</v>
      </c>
      <c r="BN370" s="243" t="e">
        <f>IF(ISNA(INDEX(Mnemonic[Code], MATCH( '9.3 MAL- Bus Facilities Entry'!BW370, Mnemonic[Description], 0)) ),  INDEX(Mnemonic[Code], MATCH( LEFT('9.3 MAL- Bus Facilities Entry'!BW370, LEN(BW370)-1), Mnemonic[Description], 0)),  INDEX(Mnemonic[Code], MATCH( '9.3 MAL- Bus Facilities Entry'!BW370, Mnemonic[Description], 0)) )</f>
        <v>#VALUE!</v>
      </c>
      <c r="BO370" s="243" t="e">
        <f>IF(ISNA(INDEX(Mnemonic[Code], MATCH( '9.3 MAL- Bus Facilities Entry'!BX370, Mnemonic[Description], 0)) ),  INDEX(Mnemonic[Code], MATCH( LEFT('9.3 MAL- Bus Facilities Entry'!BX370, LEN(BX370)-1), Mnemonic[Description], 0)),  INDEX(Mnemonic[Code], MATCH( '9.3 MAL- Bus Facilities Entry'!BX370, Mnemonic[Description], 0)) )</f>
        <v>#VALUE!</v>
      </c>
      <c r="BP370" s="243" t="e">
        <f t="shared" si="52"/>
        <v>#N/A</v>
      </c>
      <c r="BQ370" s="243" t="e">
        <f t="shared" si="49"/>
        <v>#N/A</v>
      </c>
      <c r="BR370" s="243" t="e">
        <f t="shared" si="53"/>
        <v>#VALUE!</v>
      </c>
      <c r="BS370" s="245"/>
      <c r="BT370" s="245"/>
      <c r="BU370" s="244"/>
      <c r="BV370" s="244"/>
      <c r="BW370" s="244"/>
      <c r="BX370" s="244"/>
      <c r="BZ370" s="239"/>
      <c r="CA370" s="246" t="e">
        <f>INDEX('MAL-OTHERLOOKUPS'!$ES$4:$ES$56, MATCH('9.3 MAL- Bus Facilities Entry'!CE370, 'MAL-OTHERLOOKUPS'!$ET$4:$ET$56, 0))</f>
        <v>#N/A</v>
      </c>
      <c r="CB370" s="247" t="str">
        <f t="shared" si="54"/>
        <v>L--</v>
      </c>
      <c r="CC370" s="247"/>
      <c r="CD370" s="240"/>
      <c r="CE370" s="240"/>
      <c r="CF370" s="240"/>
      <c r="CG370" s="248"/>
      <c r="CH370" s="240"/>
      <c r="CI370" s="240"/>
      <c r="CJ370" s="249" t="s">
        <v>11299</v>
      </c>
      <c r="CK370" s="249" t="s">
        <v>11299</v>
      </c>
      <c r="CL370" s="250" t="e">
        <v>#N/A</v>
      </c>
      <c r="CM370" s="239"/>
      <c r="CN370" s="251">
        <v>0</v>
      </c>
      <c r="CP370" s="251" t="str">
        <f t="shared" si="55"/>
        <v>0-</v>
      </c>
      <c r="CR370" s="252" t="str">
        <f t="shared" si="50"/>
        <v xml:space="preserve">; ; </v>
      </c>
      <c r="CS370" s="252" t="str">
        <f t="shared" si="51"/>
        <v xml:space="preserve">; ; </v>
      </c>
      <c r="CT370" s="425"/>
      <c r="CU370" s="252" t="e">
        <v>#REF!</v>
      </c>
      <c r="CX370" s="239"/>
      <c r="CY370" s="240"/>
      <c r="CZ370" s="240"/>
      <c r="DA370" s="240"/>
      <c r="DB370" s="239"/>
      <c r="DD370" s="240"/>
      <c r="DE370" s="239"/>
      <c r="DF370" s="253"/>
      <c r="DH370" s="472"/>
      <c r="DI370" s="497"/>
      <c r="DJ370" s="254"/>
      <c r="DK370" s="239"/>
    </row>
    <row r="371" spans="2:115" ht="14.5" x14ac:dyDescent="0.35">
      <c r="B371" s="239"/>
      <c r="C371" s="240"/>
      <c r="D371" s="240"/>
      <c r="E371" s="240"/>
      <c r="F371" s="240"/>
      <c r="G371" s="239"/>
      <c r="H371" s="240"/>
      <c r="J371" s="241"/>
      <c r="K371" s="241"/>
      <c r="M371" s="473"/>
      <c r="O371" s="239"/>
      <c r="Q371" s="143" t="e">
        <f>INDEX(AssetClass[Asset Class], MATCH('9.3 MAL- Bus Facilities Entry'!P371, AssetClass[Class Description], 0))</f>
        <v>#N/A</v>
      </c>
      <c r="R371" s="143"/>
      <c r="S371" s="242"/>
      <c r="T371" s="239"/>
      <c r="U371" s="243" t="e" cm="1">
        <f t="array" ref="U371">INDEX('Custom Field Tbl'!$N$5:$N$446, MATCH('9.3 MAL- Bus Facilities Entry'!$Q371 &amp; '9.3 MAL- Bus Facilities Entry'!U$3, 'Custom Field Tbl'!$M$5:$M$446 &amp; 'Custom Field Tbl'!$O$5:$O$446, 0 ))</f>
        <v>#N/A</v>
      </c>
      <c r="V371" s="143" t="str">
        <f>IF(ISNA(INDEX(CFV_Tbl[CF Description], MATCH('9.3 MAL- Bus Facilities Entry'!U371, CFV_Tbl[CF Code], 0)) ), "Field Not Required", INDEX(CFV_Tbl[CF Description], MATCH('9.3 MAL- Bus Facilities Entry'!U371, CFV_Tbl[CF Code], 0)) )</f>
        <v>Field Not Required</v>
      </c>
      <c r="Y371" s="243" t="e" cm="1">
        <f t="array" ref="Y371">INDEX('Custom Field Tbl'!$N$5:$N$446, MATCH('9.3 MAL- Bus Facilities Entry'!$Q371 &amp; '9.3 MAL- Bus Facilities Entry'!Y$3, 'Custom Field Tbl'!$M$5:$M$446 &amp; 'Custom Field Tbl'!$O$5:$O$446, 0 ))</f>
        <v>#N/A</v>
      </c>
      <c r="Z371" s="143" t="str">
        <f>IF(ISNA(INDEX(CFV_Tbl[CF Description], MATCH('9.3 MAL- Bus Facilities Entry'!Y371, CFV_Tbl[CF Code], 0)) ), "Field Not Required", INDEX(CFV_Tbl[CF Description], MATCH('9.3 MAL- Bus Facilities Entry'!Y371, CFV_Tbl[CF Code], 0)) )</f>
        <v>Field Not Required</v>
      </c>
      <c r="AC371" s="243" t="e" cm="1">
        <f t="array" ref="AC371">INDEX('Custom Field Tbl'!$N$5:$N$446, MATCH('9.3 MAL- Bus Facilities Entry'!$Q371 &amp; '9.3 MAL- Bus Facilities Entry'!AC$3, 'Custom Field Tbl'!$M$5:$M$446 &amp; 'Custom Field Tbl'!$O$5:$O$446, 0 ))</f>
        <v>#N/A</v>
      </c>
      <c r="AD371" s="143" t="str">
        <f>IF(ISNA(INDEX(CFV_Tbl[CF Description], MATCH('9.3 MAL- Bus Facilities Entry'!AC371, CFV_Tbl[CF Code], 0)) ), "Field Not Required", INDEX(CFV_Tbl[CF Description], MATCH('9.3 MAL- Bus Facilities Entry'!AC371, CFV_Tbl[CF Code], 0)) )</f>
        <v>Field Not Required</v>
      </c>
      <c r="AG371" s="243" t="e" cm="1">
        <f t="array" ref="AG371">INDEX('Custom Field Tbl'!$N$5:$N$446, MATCH('9.3 MAL- Bus Facilities Entry'!$Q371 &amp; '9.3 MAL- Bus Facilities Entry'!AG$3, 'Custom Field Tbl'!$M$5:$M$446 &amp; 'Custom Field Tbl'!$O$5:$O$446, 0 ))</f>
        <v>#N/A</v>
      </c>
      <c r="AH371" s="143" t="str">
        <f>IF(ISNA(INDEX(CFV_Tbl[CF Description], MATCH('9.3 MAL- Bus Facilities Entry'!AG371, CFV_Tbl[CF Code], 0)) ), "Field Not Required", INDEX(CFV_Tbl[CF Description], MATCH('9.3 MAL- Bus Facilities Entry'!AG371, CFV_Tbl[CF Code], 0)) )</f>
        <v>Field Not Required</v>
      </c>
      <c r="AK371" s="243" t="e" cm="1">
        <f t="array" ref="AK371">INDEX('Custom Field Tbl'!$N$5:$N$446, MATCH('9.3 MAL- Bus Facilities Entry'!$Q371 &amp; '9.3 MAL- Bus Facilities Entry'!AK$3, 'Custom Field Tbl'!$M$5:$M$446 &amp; 'Custom Field Tbl'!$O$5:$O$446, 0 ))</f>
        <v>#N/A</v>
      </c>
      <c r="AL371" s="143" t="str">
        <f>IF(ISNA(INDEX(CFV_Tbl[CF Description], MATCH('9.3 MAL- Bus Facilities Entry'!AK371, CFV_Tbl[CF Code], 0)) ), "Field Not Required", INDEX(CFV_Tbl[CF Description], MATCH('9.3 MAL- Bus Facilities Entry'!AK371, CFV_Tbl[CF Code], 0)) )</f>
        <v>Field Not Required</v>
      </c>
      <c r="AO371" s="243" t="e" cm="1">
        <f t="array" ref="AO371">INDEX('Custom Field Tbl'!$N$5:$N$446, MATCH('9.3 MAL- Bus Facilities Entry'!$Q371 &amp; '9.3 MAL- Bus Facilities Entry'!AO$3, 'Custom Field Tbl'!$M$5:$M$446 &amp; 'Custom Field Tbl'!$O$5:$O$446, 0 ))</f>
        <v>#N/A</v>
      </c>
      <c r="AP371" s="143" t="str">
        <f>IF(ISNA(INDEX(CFV_Tbl[CF Description], MATCH('9.3 MAL- Bus Facilities Entry'!AO371, CFV_Tbl[CF Code], 0)) ), "Field Not Required", INDEX(CFV_Tbl[CF Description], MATCH('9.3 MAL- Bus Facilities Entry'!AO371, CFV_Tbl[CF Code], 0)) )</f>
        <v>Field Not Required</v>
      </c>
      <c r="AS371" s="243" t="e" cm="1">
        <f t="array" ref="AS371">INDEX('Custom Field Tbl'!$N$5:$N$446, MATCH('9.3 MAL- Bus Facilities Entry'!$Q371 &amp; '9.3 MAL- Bus Facilities Entry'!AS$3, 'Custom Field Tbl'!$M$5:$M$446 &amp; 'Custom Field Tbl'!$O$5:$O$446, 0 ))</f>
        <v>#N/A</v>
      </c>
      <c r="AT371" s="143" t="str">
        <f>IF(ISNA(INDEX(CFV_Tbl[CF Description], MATCH('9.3 MAL- Bus Facilities Entry'!AS371, CFV_Tbl[CF Code], 0)) ), "Field Not Required", INDEX(CFV_Tbl[CF Description], MATCH('9.3 MAL- Bus Facilities Entry'!AS371, CFV_Tbl[CF Code], 0)) )</f>
        <v>Field Not Required</v>
      </c>
      <c r="AW371" s="243" t="e" cm="1">
        <f t="array" ref="AW371">INDEX('Custom Field Tbl'!$N$5:$N$446, MATCH('9.3 MAL- Bus Facilities Entry'!$Q371 &amp; '9.3 MAL- Bus Facilities Entry'!AW$3, 'Custom Field Tbl'!$M$5:$M$446 &amp; 'Custom Field Tbl'!$O$5:$O$446, 0 ))</f>
        <v>#N/A</v>
      </c>
      <c r="AX371" s="143" t="str">
        <f>IF(ISNA(INDEX(CFV_Tbl[CF Description], MATCH('9.3 MAL- Bus Facilities Entry'!AW371, CFV_Tbl[CF Code], 0)) ), "Field Not Required", INDEX(CFV_Tbl[CF Description], MATCH('9.3 MAL- Bus Facilities Entry'!AW371, CFV_Tbl[CF Code], 0)) )</f>
        <v>Field Not Required</v>
      </c>
      <c r="BA371" s="243" t="e" cm="1">
        <f t="array" ref="BA371">INDEX('Custom Field Tbl'!$N$5:$N$446, MATCH('9.3 MAL- Bus Facilities Entry'!$Q371 &amp; '9.3 MAL- Bus Facilities Entry'!BA$3, 'Custom Field Tbl'!$M$5:$M$446 &amp; 'Custom Field Tbl'!$O$5:$O$446, 0 ))</f>
        <v>#N/A</v>
      </c>
      <c r="BB371" s="143" t="str">
        <f>IF(ISNA(INDEX(CFV_Tbl[CF Description], MATCH('9.3 MAL- Bus Facilities Entry'!BA371, CFV_Tbl[CF Code], 0)) ), "Field Not Required", INDEX(CFV_Tbl[CF Description], MATCH('9.3 MAL- Bus Facilities Entry'!BA371, CFV_Tbl[CF Code], 0)) )</f>
        <v>Field Not Required</v>
      </c>
      <c r="BE371" s="243" t="e" cm="1">
        <f t="array" ref="BE371">INDEX('Custom Field Tbl'!$N$5:$N$446, MATCH('9.3 MAL- Bus Facilities Entry'!$Q371 &amp; '9.3 MAL- Bus Facilities Entry'!BE$3, 'Custom Field Tbl'!$M$5:$M$446 &amp; 'Custom Field Tbl'!$O$5:$O$446, 0 ))</f>
        <v>#N/A</v>
      </c>
      <c r="BF371" s="143" t="str">
        <f>IF(ISNA(INDEX(CFV_Tbl[CF Description], MATCH('9.3 MAL- Bus Facilities Entry'!BE371, CFV_Tbl[CF Code], 0)) ), "Field Not Required", INDEX(CFV_Tbl[CF Description], MATCH('9.3 MAL- Bus Facilities Entry'!BE371, CFV_Tbl[CF Code], 0)) )</f>
        <v>Field Not Required</v>
      </c>
      <c r="BI371" s="239"/>
      <c r="BJ371" s="243" t="e">
        <f>INDEX(Mnemonic[Code], MATCH('9.3 MAL- Bus Facilities Entry'!BS371, Mnemonic[Description], 0))</f>
        <v>#N/A</v>
      </c>
      <c r="BK371" s="243" t="e">
        <f>INDEX(Mnemonic[Code], MATCH('9.3 MAL- Bus Facilities Entry'!BT371, Mnemonic[Description], 0))</f>
        <v>#N/A</v>
      </c>
      <c r="BL371" s="243" t="e">
        <f>IF(ISNA(INDEX(Mnemonic[Code], MATCH( '9.3 MAL- Bus Facilities Entry'!BU371, Mnemonic[Description], 0)) ),  INDEX(Mnemonic[Code], MATCH( LEFT('9.3 MAL- Bus Facilities Entry'!BU371, LEN(BU371)-2), Mnemonic[Description], 0)),  INDEX(Mnemonic[Code], MATCH( '9.3 MAL- Bus Facilities Entry'!BU371, Mnemonic[Description], 0)) )</f>
        <v>#VALUE!</v>
      </c>
      <c r="BM371" s="243" t="e">
        <f>IF(ISNA(INDEX(Mnemonic[Code], MATCH( '9.3 MAL- Bus Facilities Entry'!BV371, Mnemonic[Description], 0)) ),  INDEX(Mnemonic[Code], MATCH( LEFT('9.3 MAL- Bus Facilities Entry'!BV371, LEN(BV371)-2), Mnemonic[Description], 0)),  INDEX(Mnemonic[Code], MATCH( '9.3 MAL- Bus Facilities Entry'!BV371, Mnemonic[Description], 0)) )</f>
        <v>#VALUE!</v>
      </c>
      <c r="BN371" s="243" t="e">
        <f>IF(ISNA(INDEX(Mnemonic[Code], MATCH( '9.3 MAL- Bus Facilities Entry'!BW371, Mnemonic[Description], 0)) ),  INDEX(Mnemonic[Code], MATCH( LEFT('9.3 MAL- Bus Facilities Entry'!BW371, LEN(BW371)-1), Mnemonic[Description], 0)),  INDEX(Mnemonic[Code], MATCH( '9.3 MAL- Bus Facilities Entry'!BW371, Mnemonic[Description], 0)) )</f>
        <v>#VALUE!</v>
      </c>
      <c r="BO371" s="243" t="e">
        <f>IF(ISNA(INDEX(Mnemonic[Code], MATCH( '9.3 MAL- Bus Facilities Entry'!BX371, Mnemonic[Description], 0)) ),  INDEX(Mnemonic[Code], MATCH( LEFT('9.3 MAL- Bus Facilities Entry'!BX371, LEN(BX371)-1), Mnemonic[Description], 0)),  INDEX(Mnemonic[Code], MATCH( '9.3 MAL- Bus Facilities Entry'!BX371, Mnemonic[Description], 0)) )</f>
        <v>#VALUE!</v>
      </c>
      <c r="BP371" s="243" t="e">
        <f t="shared" si="52"/>
        <v>#N/A</v>
      </c>
      <c r="BQ371" s="243" t="e">
        <f t="shared" si="49"/>
        <v>#N/A</v>
      </c>
      <c r="BR371" s="243" t="e">
        <f t="shared" si="53"/>
        <v>#VALUE!</v>
      </c>
      <c r="BS371" s="245"/>
      <c r="BT371" s="245"/>
      <c r="BU371" s="244"/>
      <c r="BV371" s="244"/>
      <c r="BW371" s="244"/>
      <c r="BX371" s="244"/>
      <c r="BZ371" s="239"/>
      <c r="CA371" s="246" t="e">
        <f>INDEX('MAL-OTHERLOOKUPS'!$ES$4:$ES$56, MATCH('9.3 MAL- Bus Facilities Entry'!CE371, 'MAL-OTHERLOOKUPS'!$ET$4:$ET$56, 0))</f>
        <v>#N/A</v>
      </c>
      <c r="CB371" s="247" t="str">
        <f t="shared" si="54"/>
        <v>L--</v>
      </c>
      <c r="CC371" s="247"/>
      <c r="CD371" s="240"/>
      <c r="CE371" s="240"/>
      <c r="CF371" s="240"/>
      <c r="CG371" s="248"/>
      <c r="CH371" s="240"/>
      <c r="CI371" s="240"/>
      <c r="CJ371" s="249" t="s">
        <v>11299</v>
      </c>
      <c r="CK371" s="249" t="s">
        <v>11299</v>
      </c>
      <c r="CL371" s="250" t="e">
        <v>#N/A</v>
      </c>
      <c r="CM371" s="239"/>
      <c r="CN371" s="251">
        <v>0</v>
      </c>
      <c r="CP371" s="251" t="str">
        <f t="shared" si="55"/>
        <v>0-</v>
      </c>
      <c r="CR371" s="252" t="str">
        <f t="shared" si="50"/>
        <v xml:space="preserve">; ; </v>
      </c>
      <c r="CS371" s="252" t="str">
        <f t="shared" si="51"/>
        <v xml:space="preserve">; ; </v>
      </c>
      <c r="CT371" s="425"/>
      <c r="CU371" s="252" t="e">
        <v>#REF!</v>
      </c>
      <c r="CX371" s="239"/>
      <c r="CY371" s="240"/>
      <c r="CZ371" s="240"/>
      <c r="DA371" s="240"/>
      <c r="DB371" s="239"/>
      <c r="DD371" s="240"/>
      <c r="DE371" s="239"/>
      <c r="DF371" s="253"/>
      <c r="DH371" s="472"/>
      <c r="DI371" s="497"/>
      <c r="DJ371" s="254"/>
      <c r="DK371" s="239"/>
    </row>
    <row r="372" spans="2:115" ht="14.5" x14ac:dyDescent="0.35">
      <c r="B372" s="239"/>
      <c r="C372" s="240"/>
      <c r="D372" s="240"/>
      <c r="E372" s="240"/>
      <c r="F372" s="240"/>
      <c r="G372" s="239"/>
      <c r="H372" s="240"/>
      <c r="J372" s="241"/>
      <c r="K372" s="241"/>
      <c r="M372" s="473"/>
      <c r="O372" s="239"/>
      <c r="Q372" s="143" t="e">
        <f>INDEX(AssetClass[Asset Class], MATCH('9.3 MAL- Bus Facilities Entry'!P372, AssetClass[Class Description], 0))</f>
        <v>#N/A</v>
      </c>
      <c r="R372" s="143"/>
      <c r="S372" s="242"/>
      <c r="T372" s="239"/>
      <c r="U372" s="243" t="e" cm="1">
        <f t="array" ref="U372">INDEX('Custom Field Tbl'!$N$5:$N$446, MATCH('9.3 MAL- Bus Facilities Entry'!$Q372 &amp; '9.3 MAL- Bus Facilities Entry'!U$3, 'Custom Field Tbl'!$M$5:$M$446 &amp; 'Custom Field Tbl'!$O$5:$O$446, 0 ))</f>
        <v>#N/A</v>
      </c>
      <c r="V372" s="143" t="str">
        <f>IF(ISNA(INDEX(CFV_Tbl[CF Description], MATCH('9.3 MAL- Bus Facilities Entry'!U372, CFV_Tbl[CF Code], 0)) ), "Field Not Required", INDEX(CFV_Tbl[CF Description], MATCH('9.3 MAL- Bus Facilities Entry'!U372, CFV_Tbl[CF Code], 0)) )</f>
        <v>Field Not Required</v>
      </c>
      <c r="Y372" s="243" t="e" cm="1">
        <f t="array" ref="Y372">INDEX('Custom Field Tbl'!$N$5:$N$446, MATCH('9.3 MAL- Bus Facilities Entry'!$Q372 &amp; '9.3 MAL- Bus Facilities Entry'!Y$3, 'Custom Field Tbl'!$M$5:$M$446 &amp; 'Custom Field Tbl'!$O$5:$O$446, 0 ))</f>
        <v>#N/A</v>
      </c>
      <c r="Z372" s="143" t="str">
        <f>IF(ISNA(INDEX(CFV_Tbl[CF Description], MATCH('9.3 MAL- Bus Facilities Entry'!Y372, CFV_Tbl[CF Code], 0)) ), "Field Not Required", INDEX(CFV_Tbl[CF Description], MATCH('9.3 MAL- Bus Facilities Entry'!Y372, CFV_Tbl[CF Code], 0)) )</f>
        <v>Field Not Required</v>
      </c>
      <c r="AC372" s="243" t="e" cm="1">
        <f t="array" ref="AC372">INDEX('Custom Field Tbl'!$N$5:$N$446, MATCH('9.3 MAL- Bus Facilities Entry'!$Q372 &amp; '9.3 MAL- Bus Facilities Entry'!AC$3, 'Custom Field Tbl'!$M$5:$M$446 &amp; 'Custom Field Tbl'!$O$5:$O$446, 0 ))</f>
        <v>#N/A</v>
      </c>
      <c r="AD372" s="143" t="str">
        <f>IF(ISNA(INDEX(CFV_Tbl[CF Description], MATCH('9.3 MAL- Bus Facilities Entry'!AC372, CFV_Tbl[CF Code], 0)) ), "Field Not Required", INDEX(CFV_Tbl[CF Description], MATCH('9.3 MAL- Bus Facilities Entry'!AC372, CFV_Tbl[CF Code], 0)) )</f>
        <v>Field Not Required</v>
      </c>
      <c r="AG372" s="243" t="e" cm="1">
        <f t="array" ref="AG372">INDEX('Custom Field Tbl'!$N$5:$N$446, MATCH('9.3 MAL- Bus Facilities Entry'!$Q372 &amp; '9.3 MAL- Bus Facilities Entry'!AG$3, 'Custom Field Tbl'!$M$5:$M$446 &amp; 'Custom Field Tbl'!$O$5:$O$446, 0 ))</f>
        <v>#N/A</v>
      </c>
      <c r="AH372" s="143" t="str">
        <f>IF(ISNA(INDEX(CFV_Tbl[CF Description], MATCH('9.3 MAL- Bus Facilities Entry'!AG372, CFV_Tbl[CF Code], 0)) ), "Field Not Required", INDEX(CFV_Tbl[CF Description], MATCH('9.3 MAL- Bus Facilities Entry'!AG372, CFV_Tbl[CF Code], 0)) )</f>
        <v>Field Not Required</v>
      </c>
      <c r="AK372" s="243" t="e" cm="1">
        <f t="array" ref="AK372">INDEX('Custom Field Tbl'!$N$5:$N$446, MATCH('9.3 MAL- Bus Facilities Entry'!$Q372 &amp; '9.3 MAL- Bus Facilities Entry'!AK$3, 'Custom Field Tbl'!$M$5:$M$446 &amp; 'Custom Field Tbl'!$O$5:$O$446, 0 ))</f>
        <v>#N/A</v>
      </c>
      <c r="AL372" s="143" t="str">
        <f>IF(ISNA(INDEX(CFV_Tbl[CF Description], MATCH('9.3 MAL- Bus Facilities Entry'!AK372, CFV_Tbl[CF Code], 0)) ), "Field Not Required", INDEX(CFV_Tbl[CF Description], MATCH('9.3 MAL- Bus Facilities Entry'!AK372, CFV_Tbl[CF Code], 0)) )</f>
        <v>Field Not Required</v>
      </c>
      <c r="AO372" s="243" t="e" cm="1">
        <f t="array" ref="AO372">INDEX('Custom Field Tbl'!$N$5:$N$446, MATCH('9.3 MAL- Bus Facilities Entry'!$Q372 &amp; '9.3 MAL- Bus Facilities Entry'!AO$3, 'Custom Field Tbl'!$M$5:$M$446 &amp; 'Custom Field Tbl'!$O$5:$O$446, 0 ))</f>
        <v>#N/A</v>
      </c>
      <c r="AP372" s="143" t="str">
        <f>IF(ISNA(INDEX(CFV_Tbl[CF Description], MATCH('9.3 MAL- Bus Facilities Entry'!AO372, CFV_Tbl[CF Code], 0)) ), "Field Not Required", INDEX(CFV_Tbl[CF Description], MATCH('9.3 MAL- Bus Facilities Entry'!AO372, CFV_Tbl[CF Code], 0)) )</f>
        <v>Field Not Required</v>
      </c>
      <c r="AS372" s="243" t="e" cm="1">
        <f t="array" ref="AS372">INDEX('Custom Field Tbl'!$N$5:$N$446, MATCH('9.3 MAL- Bus Facilities Entry'!$Q372 &amp; '9.3 MAL- Bus Facilities Entry'!AS$3, 'Custom Field Tbl'!$M$5:$M$446 &amp; 'Custom Field Tbl'!$O$5:$O$446, 0 ))</f>
        <v>#N/A</v>
      </c>
      <c r="AT372" s="143" t="str">
        <f>IF(ISNA(INDEX(CFV_Tbl[CF Description], MATCH('9.3 MAL- Bus Facilities Entry'!AS372, CFV_Tbl[CF Code], 0)) ), "Field Not Required", INDEX(CFV_Tbl[CF Description], MATCH('9.3 MAL- Bus Facilities Entry'!AS372, CFV_Tbl[CF Code], 0)) )</f>
        <v>Field Not Required</v>
      </c>
      <c r="AW372" s="243" t="e" cm="1">
        <f t="array" ref="AW372">INDEX('Custom Field Tbl'!$N$5:$N$446, MATCH('9.3 MAL- Bus Facilities Entry'!$Q372 &amp; '9.3 MAL- Bus Facilities Entry'!AW$3, 'Custom Field Tbl'!$M$5:$M$446 &amp; 'Custom Field Tbl'!$O$5:$O$446, 0 ))</f>
        <v>#N/A</v>
      </c>
      <c r="AX372" s="143" t="str">
        <f>IF(ISNA(INDEX(CFV_Tbl[CF Description], MATCH('9.3 MAL- Bus Facilities Entry'!AW372, CFV_Tbl[CF Code], 0)) ), "Field Not Required", INDEX(CFV_Tbl[CF Description], MATCH('9.3 MAL- Bus Facilities Entry'!AW372, CFV_Tbl[CF Code], 0)) )</f>
        <v>Field Not Required</v>
      </c>
      <c r="BA372" s="243" t="e" cm="1">
        <f t="array" ref="BA372">INDEX('Custom Field Tbl'!$N$5:$N$446, MATCH('9.3 MAL- Bus Facilities Entry'!$Q372 &amp; '9.3 MAL- Bus Facilities Entry'!BA$3, 'Custom Field Tbl'!$M$5:$M$446 &amp; 'Custom Field Tbl'!$O$5:$O$446, 0 ))</f>
        <v>#N/A</v>
      </c>
      <c r="BB372" s="143" t="str">
        <f>IF(ISNA(INDEX(CFV_Tbl[CF Description], MATCH('9.3 MAL- Bus Facilities Entry'!BA372, CFV_Tbl[CF Code], 0)) ), "Field Not Required", INDEX(CFV_Tbl[CF Description], MATCH('9.3 MAL- Bus Facilities Entry'!BA372, CFV_Tbl[CF Code], 0)) )</f>
        <v>Field Not Required</v>
      </c>
      <c r="BE372" s="243" t="e" cm="1">
        <f t="array" ref="BE372">INDEX('Custom Field Tbl'!$N$5:$N$446, MATCH('9.3 MAL- Bus Facilities Entry'!$Q372 &amp; '9.3 MAL- Bus Facilities Entry'!BE$3, 'Custom Field Tbl'!$M$5:$M$446 &amp; 'Custom Field Tbl'!$O$5:$O$446, 0 ))</f>
        <v>#N/A</v>
      </c>
      <c r="BF372" s="143" t="str">
        <f>IF(ISNA(INDEX(CFV_Tbl[CF Description], MATCH('9.3 MAL- Bus Facilities Entry'!BE372, CFV_Tbl[CF Code], 0)) ), "Field Not Required", INDEX(CFV_Tbl[CF Description], MATCH('9.3 MAL- Bus Facilities Entry'!BE372, CFV_Tbl[CF Code], 0)) )</f>
        <v>Field Not Required</v>
      </c>
      <c r="BI372" s="239"/>
      <c r="BJ372" s="243" t="e">
        <f>INDEX(Mnemonic[Code], MATCH('9.3 MAL- Bus Facilities Entry'!BS372, Mnemonic[Description], 0))</f>
        <v>#N/A</v>
      </c>
      <c r="BK372" s="243" t="e">
        <f>INDEX(Mnemonic[Code], MATCH('9.3 MAL- Bus Facilities Entry'!BT372, Mnemonic[Description], 0))</f>
        <v>#N/A</v>
      </c>
      <c r="BL372" s="243" t="e">
        <f>IF(ISNA(INDEX(Mnemonic[Code], MATCH( '9.3 MAL- Bus Facilities Entry'!BU372, Mnemonic[Description], 0)) ),  INDEX(Mnemonic[Code], MATCH( LEFT('9.3 MAL- Bus Facilities Entry'!BU372, LEN(BU372)-2), Mnemonic[Description], 0)),  INDEX(Mnemonic[Code], MATCH( '9.3 MAL- Bus Facilities Entry'!BU372, Mnemonic[Description], 0)) )</f>
        <v>#VALUE!</v>
      </c>
      <c r="BM372" s="243" t="e">
        <f>IF(ISNA(INDEX(Mnemonic[Code], MATCH( '9.3 MAL- Bus Facilities Entry'!BV372, Mnemonic[Description], 0)) ),  INDEX(Mnemonic[Code], MATCH( LEFT('9.3 MAL- Bus Facilities Entry'!BV372, LEN(BV372)-2), Mnemonic[Description], 0)),  INDEX(Mnemonic[Code], MATCH( '9.3 MAL- Bus Facilities Entry'!BV372, Mnemonic[Description], 0)) )</f>
        <v>#VALUE!</v>
      </c>
      <c r="BN372" s="243" t="e">
        <f>IF(ISNA(INDEX(Mnemonic[Code], MATCH( '9.3 MAL- Bus Facilities Entry'!BW372, Mnemonic[Description], 0)) ),  INDEX(Mnemonic[Code], MATCH( LEFT('9.3 MAL- Bus Facilities Entry'!BW372, LEN(BW372)-1), Mnemonic[Description], 0)),  INDEX(Mnemonic[Code], MATCH( '9.3 MAL- Bus Facilities Entry'!BW372, Mnemonic[Description], 0)) )</f>
        <v>#VALUE!</v>
      </c>
      <c r="BO372" s="243" t="e">
        <f>IF(ISNA(INDEX(Mnemonic[Code], MATCH( '9.3 MAL- Bus Facilities Entry'!BX372, Mnemonic[Description], 0)) ),  INDEX(Mnemonic[Code], MATCH( LEFT('9.3 MAL- Bus Facilities Entry'!BX372, LEN(BX372)-1), Mnemonic[Description], 0)),  INDEX(Mnemonic[Code], MATCH( '9.3 MAL- Bus Facilities Entry'!BX372, Mnemonic[Description], 0)) )</f>
        <v>#VALUE!</v>
      </c>
      <c r="BP372" s="243" t="e">
        <f t="shared" si="52"/>
        <v>#N/A</v>
      </c>
      <c r="BQ372" s="243" t="e">
        <f t="shared" si="49"/>
        <v>#N/A</v>
      </c>
      <c r="BR372" s="243" t="e">
        <f t="shared" si="53"/>
        <v>#VALUE!</v>
      </c>
      <c r="BS372" s="245"/>
      <c r="BT372" s="245"/>
      <c r="BU372" s="244"/>
      <c r="BV372" s="244"/>
      <c r="BW372" s="244"/>
      <c r="BX372" s="244"/>
      <c r="BZ372" s="239"/>
      <c r="CA372" s="246" t="e">
        <f>INDEX('MAL-OTHERLOOKUPS'!$ES$4:$ES$56, MATCH('9.3 MAL- Bus Facilities Entry'!CE372, 'MAL-OTHERLOOKUPS'!$ET$4:$ET$56, 0))</f>
        <v>#N/A</v>
      </c>
      <c r="CB372" s="247" t="str">
        <f t="shared" si="54"/>
        <v>L--</v>
      </c>
      <c r="CC372" s="247"/>
      <c r="CD372" s="240"/>
      <c r="CE372" s="240"/>
      <c r="CF372" s="240"/>
      <c r="CG372" s="248"/>
      <c r="CH372" s="240"/>
      <c r="CI372" s="240"/>
      <c r="CJ372" s="249" t="s">
        <v>11299</v>
      </c>
      <c r="CK372" s="249" t="s">
        <v>11299</v>
      </c>
      <c r="CL372" s="250" t="e">
        <v>#N/A</v>
      </c>
      <c r="CM372" s="239"/>
      <c r="CN372" s="251">
        <v>0</v>
      </c>
      <c r="CP372" s="251" t="str">
        <f t="shared" si="55"/>
        <v>0-</v>
      </c>
      <c r="CR372" s="252" t="str">
        <f t="shared" si="50"/>
        <v xml:space="preserve">; ; </v>
      </c>
      <c r="CS372" s="252" t="str">
        <f t="shared" si="51"/>
        <v xml:space="preserve">; ; </v>
      </c>
      <c r="CT372" s="425"/>
      <c r="CU372" s="252" t="e">
        <v>#REF!</v>
      </c>
      <c r="CX372" s="239"/>
      <c r="CY372" s="240"/>
      <c r="CZ372" s="240"/>
      <c r="DA372" s="240"/>
      <c r="DB372" s="239"/>
      <c r="DD372" s="240"/>
      <c r="DE372" s="239"/>
      <c r="DF372" s="253"/>
      <c r="DH372" s="472"/>
      <c r="DI372" s="497"/>
      <c r="DJ372" s="254"/>
      <c r="DK372" s="239"/>
    </row>
    <row r="373" spans="2:115" ht="14.5" x14ac:dyDescent="0.35">
      <c r="B373" s="239"/>
      <c r="C373" s="240"/>
      <c r="D373" s="240"/>
      <c r="E373" s="240"/>
      <c r="F373" s="240"/>
      <c r="G373" s="239"/>
      <c r="H373" s="240"/>
      <c r="J373" s="241"/>
      <c r="K373" s="241"/>
      <c r="M373" s="473"/>
      <c r="O373" s="239"/>
      <c r="Q373" s="143" t="e">
        <f>INDEX(AssetClass[Asset Class], MATCH('9.3 MAL- Bus Facilities Entry'!P373, AssetClass[Class Description], 0))</f>
        <v>#N/A</v>
      </c>
      <c r="R373" s="143"/>
      <c r="S373" s="242"/>
      <c r="T373" s="239"/>
      <c r="U373" s="243" t="e" cm="1">
        <f t="array" ref="U373">INDEX('Custom Field Tbl'!$N$5:$N$446, MATCH('9.3 MAL- Bus Facilities Entry'!$Q373 &amp; '9.3 MAL- Bus Facilities Entry'!U$3, 'Custom Field Tbl'!$M$5:$M$446 &amp; 'Custom Field Tbl'!$O$5:$O$446, 0 ))</f>
        <v>#N/A</v>
      </c>
      <c r="V373" s="143" t="str">
        <f>IF(ISNA(INDEX(CFV_Tbl[CF Description], MATCH('9.3 MAL- Bus Facilities Entry'!U373, CFV_Tbl[CF Code], 0)) ), "Field Not Required", INDEX(CFV_Tbl[CF Description], MATCH('9.3 MAL- Bus Facilities Entry'!U373, CFV_Tbl[CF Code], 0)) )</f>
        <v>Field Not Required</v>
      </c>
      <c r="Y373" s="243" t="e" cm="1">
        <f t="array" ref="Y373">INDEX('Custom Field Tbl'!$N$5:$N$446, MATCH('9.3 MAL- Bus Facilities Entry'!$Q373 &amp; '9.3 MAL- Bus Facilities Entry'!Y$3, 'Custom Field Tbl'!$M$5:$M$446 &amp; 'Custom Field Tbl'!$O$5:$O$446, 0 ))</f>
        <v>#N/A</v>
      </c>
      <c r="Z373" s="143" t="str">
        <f>IF(ISNA(INDEX(CFV_Tbl[CF Description], MATCH('9.3 MAL- Bus Facilities Entry'!Y373, CFV_Tbl[CF Code], 0)) ), "Field Not Required", INDEX(CFV_Tbl[CF Description], MATCH('9.3 MAL- Bus Facilities Entry'!Y373, CFV_Tbl[CF Code], 0)) )</f>
        <v>Field Not Required</v>
      </c>
      <c r="AC373" s="243" t="e" cm="1">
        <f t="array" ref="AC373">INDEX('Custom Field Tbl'!$N$5:$N$446, MATCH('9.3 MAL- Bus Facilities Entry'!$Q373 &amp; '9.3 MAL- Bus Facilities Entry'!AC$3, 'Custom Field Tbl'!$M$5:$M$446 &amp; 'Custom Field Tbl'!$O$5:$O$446, 0 ))</f>
        <v>#N/A</v>
      </c>
      <c r="AD373" s="143" t="str">
        <f>IF(ISNA(INDEX(CFV_Tbl[CF Description], MATCH('9.3 MAL- Bus Facilities Entry'!AC373, CFV_Tbl[CF Code], 0)) ), "Field Not Required", INDEX(CFV_Tbl[CF Description], MATCH('9.3 MAL- Bus Facilities Entry'!AC373, CFV_Tbl[CF Code], 0)) )</f>
        <v>Field Not Required</v>
      </c>
      <c r="AG373" s="243" t="e" cm="1">
        <f t="array" ref="AG373">INDEX('Custom Field Tbl'!$N$5:$N$446, MATCH('9.3 MAL- Bus Facilities Entry'!$Q373 &amp; '9.3 MAL- Bus Facilities Entry'!AG$3, 'Custom Field Tbl'!$M$5:$M$446 &amp; 'Custom Field Tbl'!$O$5:$O$446, 0 ))</f>
        <v>#N/A</v>
      </c>
      <c r="AH373" s="143" t="str">
        <f>IF(ISNA(INDEX(CFV_Tbl[CF Description], MATCH('9.3 MAL- Bus Facilities Entry'!AG373, CFV_Tbl[CF Code], 0)) ), "Field Not Required", INDEX(CFV_Tbl[CF Description], MATCH('9.3 MAL- Bus Facilities Entry'!AG373, CFV_Tbl[CF Code], 0)) )</f>
        <v>Field Not Required</v>
      </c>
      <c r="AK373" s="243" t="e" cm="1">
        <f t="array" ref="AK373">INDEX('Custom Field Tbl'!$N$5:$N$446, MATCH('9.3 MAL- Bus Facilities Entry'!$Q373 &amp; '9.3 MAL- Bus Facilities Entry'!AK$3, 'Custom Field Tbl'!$M$5:$M$446 &amp; 'Custom Field Tbl'!$O$5:$O$446, 0 ))</f>
        <v>#N/A</v>
      </c>
      <c r="AL373" s="143" t="str">
        <f>IF(ISNA(INDEX(CFV_Tbl[CF Description], MATCH('9.3 MAL- Bus Facilities Entry'!AK373, CFV_Tbl[CF Code], 0)) ), "Field Not Required", INDEX(CFV_Tbl[CF Description], MATCH('9.3 MAL- Bus Facilities Entry'!AK373, CFV_Tbl[CF Code], 0)) )</f>
        <v>Field Not Required</v>
      </c>
      <c r="AO373" s="243" t="e" cm="1">
        <f t="array" ref="AO373">INDEX('Custom Field Tbl'!$N$5:$N$446, MATCH('9.3 MAL- Bus Facilities Entry'!$Q373 &amp; '9.3 MAL- Bus Facilities Entry'!AO$3, 'Custom Field Tbl'!$M$5:$M$446 &amp; 'Custom Field Tbl'!$O$5:$O$446, 0 ))</f>
        <v>#N/A</v>
      </c>
      <c r="AP373" s="143" t="str">
        <f>IF(ISNA(INDEX(CFV_Tbl[CF Description], MATCH('9.3 MAL- Bus Facilities Entry'!AO373, CFV_Tbl[CF Code], 0)) ), "Field Not Required", INDEX(CFV_Tbl[CF Description], MATCH('9.3 MAL- Bus Facilities Entry'!AO373, CFV_Tbl[CF Code], 0)) )</f>
        <v>Field Not Required</v>
      </c>
      <c r="AS373" s="243" t="e" cm="1">
        <f t="array" ref="AS373">INDEX('Custom Field Tbl'!$N$5:$N$446, MATCH('9.3 MAL- Bus Facilities Entry'!$Q373 &amp; '9.3 MAL- Bus Facilities Entry'!AS$3, 'Custom Field Tbl'!$M$5:$M$446 &amp; 'Custom Field Tbl'!$O$5:$O$446, 0 ))</f>
        <v>#N/A</v>
      </c>
      <c r="AT373" s="143" t="str">
        <f>IF(ISNA(INDEX(CFV_Tbl[CF Description], MATCH('9.3 MAL- Bus Facilities Entry'!AS373, CFV_Tbl[CF Code], 0)) ), "Field Not Required", INDEX(CFV_Tbl[CF Description], MATCH('9.3 MAL- Bus Facilities Entry'!AS373, CFV_Tbl[CF Code], 0)) )</f>
        <v>Field Not Required</v>
      </c>
      <c r="AW373" s="243" t="e" cm="1">
        <f t="array" ref="AW373">INDEX('Custom Field Tbl'!$N$5:$N$446, MATCH('9.3 MAL- Bus Facilities Entry'!$Q373 &amp; '9.3 MAL- Bus Facilities Entry'!AW$3, 'Custom Field Tbl'!$M$5:$M$446 &amp; 'Custom Field Tbl'!$O$5:$O$446, 0 ))</f>
        <v>#N/A</v>
      </c>
      <c r="AX373" s="143" t="str">
        <f>IF(ISNA(INDEX(CFV_Tbl[CF Description], MATCH('9.3 MAL- Bus Facilities Entry'!AW373, CFV_Tbl[CF Code], 0)) ), "Field Not Required", INDEX(CFV_Tbl[CF Description], MATCH('9.3 MAL- Bus Facilities Entry'!AW373, CFV_Tbl[CF Code], 0)) )</f>
        <v>Field Not Required</v>
      </c>
      <c r="BA373" s="243" t="e" cm="1">
        <f t="array" ref="BA373">INDEX('Custom Field Tbl'!$N$5:$N$446, MATCH('9.3 MAL- Bus Facilities Entry'!$Q373 &amp; '9.3 MAL- Bus Facilities Entry'!BA$3, 'Custom Field Tbl'!$M$5:$M$446 &amp; 'Custom Field Tbl'!$O$5:$O$446, 0 ))</f>
        <v>#N/A</v>
      </c>
      <c r="BB373" s="143" t="str">
        <f>IF(ISNA(INDEX(CFV_Tbl[CF Description], MATCH('9.3 MAL- Bus Facilities Entry'!BA373, CFV_Tbl[CF Code], 0)) ), "Field Not Required", INDEX(CFV_Tbl[CF Description], MATCH('9.3 MAL- Bus Facilities Entry'!BA373, CFV_Tbl[CF Code], 0)) )</f>
        <v>Field Not Required</v>
      </c>
      <c r="BE373" s="243" t="e" cm="1">
        <f t="array" ref="BE373">INDEX('Custom Field Tbl'!$N$5:$N$446, MATCH('9.3 MAL- Bus Facilities Entry'!$Q373 &amp; '9.3 MAL- Bus Facilities Entry'!BE$3, 'Custom Field Tbl'!$M$5:$M$446 &amp; 'Custom Field Tbl'!$O$5:$O$446, 0 ))</f>
        <v>#N/A</v>
      </c>
      <c r="BF373" s="143" t="str">
        <f>IF(ISNA(INDEX(CFV_Tbl[CF Description], MATCH('9.3 MAL- Bus Facilities Entry'!BE373, CFV_Tbl[CF Code], 0)) ), "Field Not Required", INDEX(CFV_Tbl[CF Description], MATCH('9.3 MAL- Bus Facilities Entry'!BE373, CFV_Tbl[CF Code], 0)) )</f>
        <v>Field Not Required</v>
      </c>
      <c r="BI373" s="239"/>
      <c r="BJ373" s="243" t="e">
        <f>INDEX(Mnemonic[Code], MATCH('9.3 MAL- Bus Facilities Entry'!BS373, Mnemonic[Description], 0))</f>
        <v>#N/A</v>
      </c>
      <c r="BK373" s="243" t="e">
        <f>INDEX(Mnemonic[Code], MATCH('9.3 MAL- Bus Facilities Entry'!BT373, Mnemonic[Description], 0))</f>
        <v>#N/A</v>
      </c>
      <c r="BL373" s="243" t="e">
        <f>IF(ISNA(INDEX(Mnemonic[Code], MATCH( '9.3 MAL- Bus Facilities Entry'!BU373, Mnemonic[Description], 0)) ),  INDEX(Mnemonic[Code], MATCH( LEFT('9.3 MAL- Bus Facilities Entry'!BU373, LEN(BU373)-2), Mnemonic[Description], 0)),  INDEX(Mnemonic[Code], MATCH( '9.3 MAL- Bus Facilities Entry'!BU373, Mnemonic[Description], 0)) )</f>
        <v>#VALUE!</v>
      </c>
      <c r="BM373" s="243" t="e">
        <f>IF(ISNA(INDEX(Mnemonic[Code], MATCH( '9.3 MAL- Bus Facilities Entry'!BV373, Mnemonic[Description], 0)) ),  INDEX(Mnemonic[Code], MATCH( LEFT('9.3 MAL- Bus Facilities Entry'!BV373, LEN(BV373)-2), Mnemonic[Description], 0)),  INDEX(Mnemonic[Code], MATCH( '9.3 MAL- Bus Facilities Entry'!BV373, Mnemonic[Description], 0)) )</f>
        <v>#VALUE!</v>
      </c>
      <c r="BN373" s="243" t="e">
        <f>IF(ISNA(INDEX(Mnemonic[Code], MATCH( '9.3 MAL- Bus Facilities Entry'!BW373, Mnemonic[Description], 0)) ),  INDEX(Mnemonic[Code], MATCH( LEFT('9.3 MAL- Bus Facilities Entry'!BW373, LEN(BW373)-1), Mnemonic[Description], 0)),  INDEX(Mnemonic[Code], MATCH( '9.3 MAL- Bus Facilities Entry'!BW373, Mnemonic[Description], 0)) )</f>
        <v>#VALUE!</v>
      </c>
      <c r="BO373" s="243" t="e">
        <f>IF(ISNA(INDEX(Mnemonic[Code], MATCH( '9.3 MAL- Bus Facilities Entry'!BX373, Mnemonic[Description], 0)) ),  INDEX(Mnemonic[Code], MATCH( LEFT('9.3 MAL- Bus Facilities Entry'!BX373, LEN(BX373)-1), Mnemonic[Description], 0)),  INDEX(Mnemonic[Code], MATCH( '9.3 MAL- Bus Facilities Entry'!BX373, Mnemonic[Description], 0)) )</f>
        <v>#VALUE!</v>
      </c>
      <c r="BP373" s="243" t="e">
        <f t="shared" si="52"/>
        <v>#N/A</v>
      </c>
      <c r="BQ373" s="243" t="e">
        <f t="shared" si="49"/>
        <v>#N/A</v>
      </c>
      <c r="BR373" s="243" t="e">
        <f t="shared" si="53"/>
        <v>#VALUE!</v>
      </c>
      <c r="BS373" s="245"/>
      <c r="BT373" s="245"/>
      <c r="BU373" s="244"/>
      <c r="BV373" s="244"/>
      <c r="BW373" s="244"/>
      <c r="BX373" s="244"/>
      <c r="BZ373" s="239"/>
      <c r="CA373" s="246" t="e">
        <f>INDEX('MAL-OTHERLOOKUPS'!$ES$4:$ES$56, MATCH('9.3 MAL- Bus Facilities Entry'!CE373, 'MAL-OTHERLOOKUPS'!$ET$4:$ET$56, 0))</f>
        <v>#N/A</v>
      </c>
      <c r="CB373" s="247" t="str">
        <f t="shared" si="54"/>
        <v>L--</v>
      </c>
      <c r="CC373" s="247"/>
      <c r="CD373" s="240"/>
      <c r="CE373" s="240"/>
      <c r="CF373" s="240"/>
      <c r="CG373" s="248"/>
      <c r="CH373" s="240"/>
      <c r="CI373" s="240"/>
      <c r="CJ373" s="249" t="s">
        <v>11299</v>
      </c>
      <c r="CK373" s="249" t="s">
        <v>11299</v>
      </c>
      <c r="CL373" s="250" t="e">
        <v>#N/A</v>
      </c>
      <c r="CM373" s="239"/>
      <c r="CN373" s="251">
        <v>0</v>
      </c>
      <c r="CP373" s="251" t="str">
        <f t="shared" si="55"/>
        <v>0-</v>
      </c>
      <c r="CR373" s="252" t="str">
        <f t="shared" si="50"/>
        <v xml:space="preserve">; ; </v>
      </c>
      <c r="CS373" s="252" t="str">
        <f t="shared" si="51"/>
        <v xml:space="preserve">; ; </v>
      </c>
      <c r="CT373" s="425"/>
      <c r="CU373" s="252" t="e">
        <v>#REF!</v>
      </c>
      <c r="CX373" s="239"/>
      <c r="CY373" s="240"/>
      <c r="CZ373" s="240"/>
      <c r="DA373" s="240"/>
      <c r="DB373" s="239"/>
      <c r="DD373" s="240"/>
      <c r="DE373" s="239"/>
      <c r="DF373" s="253"/>
      <c r="DH373" s="472"/>
      <c r="DI373" s="497"/>
      <c r="DJ373" s="254"/>
      <c r="DK373" s="239"/>
    </row>
    <row r="374" spans="2:115" ht="14.5" x14ac:dyDescent="0.35">
      <c r="B374" s="239"/>
      <c r="C374" s="240"/>
      <c r="D374" s="240"/>
      <c r="E374" s="240"/>
      <c r="F374" s="240"/>
      <c r="G374" s="239"/>
      <c r="H374" s="240"/>
      <c r="J374" s="241"/>
      <c r="K374" s="241"/>
      <c r="M374" s="473"/>
      <c r="O374" s="239"/>
      <c r="Q374" s="143" t="e">
        <f>INDEX(AssetClass[Asset Class], MATCH('9.3 MAL- Bus Facilities Entry'!P374, AssetClass[Class Description], 0))</f>
        <v>#N/A</v>
      </c>
      <c r="R374" s="143"/>
      <c r="S374" s="242"/>
      <c r="T374" s="239"/>
      <c r="U374" s="243" t="e" cm="1">
        <f t="array" ref="U374">INDEX('Custom Field Tbl'!$N$5:$N$446, MATCH('9.3 MAL- Bus Facilities Entry'!$Q374 &amp; '9.3 MAL- Bus Facilities Entry'!U$3, 'Custom Field Tbl'!$M$5:$M$446 &amp; 'Custom Field Tbl'!$O$5:$O$446, 0 ))</f>
        <v>#N/A</v>
      </c>
      <c r="V374" s="143" t="str">
        <f>IF(ISNA(INDEX(CFV_Tbl[CF Description], MATCH('9.3 MAL- Bus Facilities Entry'!U374, CFV_Tbl[CF Code], 0)) ), "Field Not Required", INDEX(CFV_Tbl[CF Description], MATCH('9.3 MAL- Bus Facilities Entry'!U374, CFV_Tbl[CF Code], 0)) )</f>
        <v>Field Not Required</v>
      </c>
      <c r="Y374" s="243" t="e" cm="1">
        <f t="array" ref="Y374">INDEX('Custom Field Tbl'!$N$5:$N$446, MATCH('9.3 MAL- Bus Facilities Entry'!$Q374 &amp; '9.3 MAL- Bus Facilities Entry'!Y$3, 'Custom Field Tbl'!$M$5:$M$446 &amp; 'Custom Field Tbl'!$O$5:$O$446, 0 ))</f>
        <v>#N/A</v>
      </c>
      <c r="Z374" s="143" t="str">
        <f>IF(ISNA(INDEX(CFV_Tbl[CF Description], MATCH('9.3 MAL- Bus Facilities Entry'!Y374, CFV_Tbl[CF Code], 0)) ), "Field Not Required", INDEX(CFV_Tbl[CF Description], MATCH('9.3 MAL- Bus Facilities Entry'!Y374, CFV_Tbl[CF Code], 0)) )</f>
        <v>Field Not Required</v>
      </c>
      <c r="AC374" s="243" t="e" cm="1">
        <f t="array" ref="AC374">INDEX('Custom Field Tbl'!$N$5:$N$446, MATCH('9.3 MAL- Bus Facilities Entry'!$Q374 &amp; '9.3 MAL- Bus Facilities Entry'!AC$3, 'Custom Field Tbl'!$M$5:$M$446 &amp; 'Custom Field Tbl'!$O$5:$O$446, 0 ))</f>
        <v>#N/A</v>
      </c>
      <c r="AD374" s="143" t="str">
        <f>IF(ISNA(INDEX(CFV_Tbl[CF Description], MATCH('9.3 MAL- Bus Facilities Entry'!AC374, CFV_Tbl[CF Code], 0)) ), "Field Not Required", INDEX(CFV_Tbl[CF Description], MATCH('9.3 MAL- Bus Facilities Entry'!AC374, CFV_Tbl[CF Code], 0)) )</f>
        <v>Field Not Required</v>
      </c>
      <c r="AG374" s="243" t="e" cm="1">
        <f t="array" ref="AG374">INDEX('Custom Field Tbl'!$N$5:$N$446, MATCH('9.3 MAL- Bus Facilities Entry'!$Q374 &amp; '9.3 MAL- Bus Facilities Entry'!AG$3, 'Custom Field Tbl'!$M$5:$M$446 &amp; 'Custom Field Tbl'!$O$5:$O$446, 0 ))</f>
        <v>#N/A</v>
      </c>
      <c r="AH374" s="143" t="str">
        <f>IF(ISNA(INDEX(CFV_Tbl[CF Description], MATCH('9.3 MAL- Bus Facilities Entry'!AG374, CFV_Tbl[CF Code], 0)) ), "Field Not Required", INDEX(CFV_Tbl[CF Description], MATCH('9.3 MAL- Bus Facilities Entry'!AG374, CFV_Tbl[CF Code], 0)) )</f>
        <v>Field Not Required</v>
      </c>
      <c r="AK374" s="243" t="e" cm="1">
        <f t="array" ref="AK374">INDEX('Custom Field Tbl'!$N$5:$N$446, MATCH('9.3 MAL- Bus Facilities Entry'!$Q374 &amp; '9.3 MAL- Bus Facilities Entry'!AK$3, 'Custom Field Tbl'!$M$5:$M$446 &amp; 'Custom Field Tbl'!$O$5:$O$446, 0 ))</f>
        <v>#N/A</v>
      </c>
      <c r="AL374" s="143" t="str">
        <f>IF(ISNA(INDEX(CFV_Tbl[CF Description], MATCH('9.3 MAL- Bus Facilities Entry'!AK374, CFV_Tbl[CF Code], 0)) ), "Field Not Required", INDEX(CFV_Tbl[CF Description], MATCH('9.3 MAL- Bus Facilities Entry'!AK374, CFV_Tbl[CF Code], 0)) )</f>
        <v>Field Not Required</v>
      </c>
      <c r="AO374" s="243" t="e" cm="1">
        <f t="array" ref="AO374">INDEX('Custom Field Tbl'!$N$5:$N$446, MATCH('9.3 MAL- Bus Facilities Entry'!$Q374 &amp; '9.3 MAL- Bus Facilities Entry'!AO$3, 'Custom Field Tbl'!$M$5:$M$446 &amp; 'Custom Field Tbl'!$O$5:$O$446, 0 ))</f>
        <v>#N/A</v>
      </c>
      <c r="AP374" s="143" t="str">
        <f>IF(ISNA(INDEX(CFV_Tbl[CF Description], MATCH('9.3 MAL- Bus Facilities Entry'!AO374, CFV_Tbl[CF Code], 0)) ), "Field Not Required", INDEX(CFV_Tbl[CF Description], MATCH('9.3 MAL- Bus Facilities Entry'!AO374, CFV_Tbl[CF Code], 0)) )</f>
        <v>Field Not Required</v>
      </c>
      <c r="AS374" s="243" t="e" cm="1">
        <f t="array" ref="AS374">INDEX('Custom Field Tbl'!$N$5:$N$446, MATCH('9.3 MAL- Bus Facilities Entry'!$Q374 &amp; '9.3 MAL- Bus Facilities Entry'!AS$3, 'Custom Field Tbl'!$M$5:$M$446 &amp; 'Custom Field Tbl'!$O$5:$O$446, 0 ))</f>
        <v>#N/A</v>
      </c>
      <c r="AT374" s="143" t="str">
        <f>IF(ISNA(INDEX(CFV_Tbl[CF Description], MATCH('9.3 MAL- Bus Facilities Entry'!AS374, CFV_Tbl[CF Code], 0)) ), "Field Not Required", INDEX(CFV_Tbl[CF Description], MATCH('9.3 MAL- Bus Facilities Entry'!AS374, CFV_Tbl[CF Code], 0)) )</f>
        <v>Field Not Required</v>
      </c>
      <c r="AW374" s="243" t="e" cm="1">
        <f t="array" ref="AW374">INDEX('Custom Field Tbl'!$N$5:$N$446, MATCH('9.3 MAL- Bus Facilities Entry'!$Q374 &amp; '9.3 MAL- Bus Facilities Entry'!AW$3, 'Custom Field Tbl'!$M$5:$M$446 &amp; 'Custom Field Tbl'!$O$5:$O$446, 0 ))</f>
        <v>#N/A</v>
      </c>
      <c r="AX374" s="143" t="str">
        <f>IF(ISNA(INDEX(CFV_Tbl[CF Description], MATCH('9.3 MAL- Bus Facilities Entry'!AW374, CFV_Tbl[CF Code], 0)) ), "Field Not Required", INDEX(CFV_Tbl[CF Description], MATCH('9.3 MAL- Bus Facilities Entry'!AW374, CFV_Tbl[CF Code], 0)) )</f>
        <v>Field Not Required</v>
      </c>
      <c r="BA374" s="243" t="e" cm="1">
        <f t="array" ref="BA374">INDEX('Custom Field Tbl'!$N$5:$N$446, MATCH('9.3 MAL- Bus Facilities Entry'!$Q374 &amp; '9.3 MAL- Bus Facilities Entry'!BA$3, 'Custom Field Tbl'!$M$5:$M$446 &amp; 'Custom Field Tbl'!$O$5:$O$446, 0 ))</f>
        <v>#N/A</v>
      </c>
      <c r="BB374" s="143" t="str">
        <f>IF(ISNA(INDEX(CFV_Tbl[CF Description], MATCH('9.3 MAL- Bus Facilities Entry'!BA374, CFV_Tbl[CF Code], 0)) ), "Field Not Required", INDEX(CFV_Tbl[CF Description], MATCH('9.3 MAL- Bus Facilities Entry'!BA374, CFV_Tbl[CF Code], 0)) )</f>
        <v>Field Not Required</v>
      </c>
      <c r="BE374" s="243" t="e" cm="1">
        <f t="array" ref="BE374">INDEX('Custom Field Tbl'!$N$5:$N$446, MATCH('9.3 MAL- Bus Facilities Entry'!$Q374 &amp; '9.3 MAL- Bus Facilities Entry'!BE$3, 'Custom Field Tbl'!$M$5:$M$446 &amp; 'Custom Field Tbl'!$O$5:$O$446, 0 ))</f>
        <v>#N/A</v>
      </c>
      <c r="BF374" s="143" t="str">
        <f>IF(ISNA(INDEX(CFV_Tbl[CF Description], MATCH('9.3 MAL- Bus Facilities Entry'!BE374, CFV_Tbl[CF Code], 0)) ), "Field Not Required", INDEX(CFV_Tbl[CF Description], MATCH('9.3 MAL- Bus Facilities Entry'!BE374, CFV_Tbl[CF Code], 0)) )</f>
        <v>Field Not Required</v>
      </c>
      <c r="BI374" s="239"/>
      <c r="BJ374" s="243" t="e">
        <f>INDEX(Mnemonic[Code], MATCH('9.3 MAL- Bus Facilities Entry'!BS374, Mnemonic[Description], 0))</f>
        <v>#N/A</v>
      </c>
      <c r="BK374" s="243" t="e">
        <f>INDEX(Mnemonic[Code], MATCH('9.3 MAL- Bus Facilities Entry'!BT374, Mnemonic[Description], 0))</f>
        <v>#N/A</v>
      </c>
      <c r="BL374" s="243" t="e">
        <f>IF(ISNA(INDEX(Mnemonic[Code], MATCH( '9.3 MAL- Bus Facilities Entry'!BU374, Mnemonic[Description], 0)) ),  INDEX(Mnemonic[Code], MATCH( LEFT('9.3 MAL- Bus Facilities Entry'!BU374, LEN(BU374)-2), Mnemonic[Description], 0)),  INDEX(Mnemonic[Code], MATCH( '9.3 MAL- Bus Facilities Entry'!BU374, Mnemonic[Description], 0)) )</f>
        <v>#VALUE!</v>
      </c>
      <c r="BM374" s="243" t="e">
        <f>IF(ISNA(INDEX(Mnemonic[Code], MATCH( '9.3 MAL- Bus Facilities Entry'!BV374, Mnemonic[Description], 0)) ),  INDEX(Mnemonic[Code], MATCH( LEFT('9.3 MAL- Bus Facilities Entry'!BV374, LEN(BV374)-2), Mnemonic[Description], 0)),  INDEX(Mnemonic[Code], MATCH( '9.3 MAL- Bus Facilities Entry'!BV374, Mnemonic[Description], 0)) )</f>
        <v>#VALUE!</v>
      </c>
      <c r="BN374" s="243" t="e">
        <f>IF(ISNA(INDEX(Mnemonic[Code], MATCH( '9.3 MAL- Bus Facilities Entry'!BW374, Mnemonic[Description], 0)) ),  INDEX(Mnemonic[Code], MATCH( LEFT('9.3 MAL- Bus Facilities Entry'!BW374, LEN(BW374)-1), Mnemonic[Description], 0)),  INDEX(Mnemonic[Code], MATCH( '9.3 MAL- Bus Facilities Entry'!BW374, Mnemonic[Description], 0)) )</f>
        <v>#VALUE!</v>
      </c>
      <c r="BO374" s="243" t="e">
        <f>IF(ISNA(INDEX(Mnemonic[Code], MATCH( '9.3 MAL- Bus Facilities Entry'!BX374, Mnemonic[Description], 0)) ),  INDEX(Mnemonic[Code], MATCH( LEFT('9.3 MAL- Bus Facilities Entry'!BX374, LEN(BX374)-1), Mnemonic[Description], 0)),  INDEX(Mnemonic[Code], MATCH( '9.3 MAL- Bus Facilities Entry'!BX374, Mnemonic[Description], 0)) )</f>
        <v>#VALUE!</v>
      </c>
      <c r="BP374" s="243" t="e">
        <f t="shared" si="52"/>
        <v>#N/A</v>
      </c>
      <c r="BQ374" s="243" t="e">
        <f t="shared" si="49"/>
        <v>#N/A</v>
      </c>
      <c r="BR374" s="243" t="e">
        <f t="shared" si="53"/>
        <v>#VALUE!</v>
      </c>
      <c r="BS374" s="245"/>
      <c r="BT374" s="245"/>
      <c r="BU374" s="244"/>
      <c r="BV374" s="244"/>
      <c r="BW374" s="244"/>
      <c r="BX374" s="244"/>
      <c r="BZ374" s="239"/>
      <c r="CA374" s="246" t="e">
        <f>INDEX('MAL-OTHERLOOKUPS'!$ES$4:$ES$56, MATCH('9.3 MAL- Bus Facilities Entry'!CE374, 'MAL-OTHERLOOKUPS'!$ET$4:$ET$56, 0))</f>
        <v>#N/A</v>
      </c>
      <c r="CB374" s="247" t="str">
        <f t="shared" si="54"/>
        <v>L--</v>
      </c>
      <c r="CC374" s="247"/>
      <c r="CD374" s="240"/>
      <c r="CE374" s="240"/>
      <c r="CF374" s="240"/>
      <c r="CG374" s="248"/>
      <c r="CH374" s="240"/>
      <c r="CI374" s="240"/>
      <c r="CJ374" s="249" t="s">
        <v>11299</v>
      </c>
      <c r="CK374" s="249" t="s">
        <v>11299</v>
      </c>
      <c r="CL374" s="250" t="e">
        <v>#N/A</v>
      </c>
      <c r="CM374" s="239"/>
      <c r="CN374" s="251">
        <v>0</v>
      </c>
      <c r="CP374" s="251" t="str">
        <f t="shared" si="55"/>
        <v>0-</v>
      </c>
      <c r="CR374" s="252" t="str">
        <f t="shared" si="50"/>
        <v xml:space="preserve">; ; </v>
      </c>
      <c r="CS374" s="252" t="str">
        <f t="shared" si="51"/>
        <v xml:space="preserve">; ; </v>
      </c>
      <c r="CT374" s="425"/>
      <c r="CU374" s="252" t="e">
        <v>#REF!</v>
      </c>
      <c r="CX374" s="239"/>
      <c r="CY374" s="240"/>
      <c r="CZ374" s="240"/>
      <c r="DA374" s="240"/>
      <c r="DB374" s="239"/>
      <c r="DD374" s="240"/>
      <c r="DE374" s="239"/>
      <c r="DF374" s="253"/>
      <c r="DH374" s="472"/>
      <c r="DI374" s="497"/>
      <c r="DJ374" s="254"/>
      <c r="DK374" s="239"/>
    </row>
    <row r="375" spans="2:115" ht="14.5" x14ac:dyDescent="0.35">
      <c r="B375" s="239"/>
      <c r="C375" s="240"/>
      <c r="D375" s="240"/>
      <c r="E375" s="240"/>
      <c r="F375" s="240"/>
      <c r="G375" s="239"/>
      <c r="H375" s="240"/>
      <c r="J375" s="241"/>
      <c r="K375" s="241"/>
      <c r="M375" s="473"/>
      <c r="O375" s="239"/>
      <c r="Q375" s="143" t="e">
        <f>INDEX(AssetClass[Asset Class], MATCH('9.3 MAL- Bus Facilities Entry'!P375, AssetClass[Class Description], 0))</f>
        <v>#N/A</v>
      </c>
      <c r="R375" s="143"/>
      <c r="S375" s="242"/>
      <c r="T375" s="239"/>
      <c r="U375" s="243" t="e" cm="1">
        <f t="array" ref="U375">INDEX('Custom Field Tbl'!$N$5:$N$446, MATCH('9.3 MAL- Bus Facilities Entry'!$Q375 &amp; '9.3 MAL- Bus Facilities Entry'!U$3, 'Custom Field Tbl'!$M$5:$M$446 &amp; 'Custom Field Tbl'!$O$5:$O$446, 0 ))</f>
        <v>#N/A</v>
      </c>
      <c r="V375" s="143" t="str">
        <f>IF(ISNA(INDEX(CFV_Tbl[CF Description], MATCH('9.3 MAL- Bus Facilities Entry'!U375, CFV_Tbl[CF Code], 0)) ), "Field Not Required", INDEX(CFV_Tbl[CF Description], MATCH('9.3 MAL- Bus Facilities Entry'!U375, CFV_Tbl[CF Code], 0)) )</f>
        <v>Field Not Required</v>
      </c>
      <c r="Y375" s="243" t="e" cm="1">
        <f t="array" ref="Y375">INDEX('Custom Field Tbl'!$N$5:$N$446, MATCH('9.3 MAL- Bus Facilities Entry'!$Q375 &amp; '9.3 MAL- Bus Facilities Entry'!Y$3, 'Custom Field Tbl'!$M$5:$M$446 &amp; 'Custom Field Tbl'!$O$5:$O$446, 0 ))</f>
        <v>#N/A</v>
      </c>
      <c r="Z375" s="143" t="str">
        <f>IF(ISNA(INDEX(CFV_Tbl[CF Description], MATCH('9.3 MAL- Bus Facilities Entry'!Y375, CFV_Tbl[CF Code], 0)) ), "Field Not Required", INDEX(CFV_Tbl[CF Description], MATCH('9.3 MAL- Bus Facilities Entry'!Y375, CFV_Tbl[CF Code], 0)) )</f>
        <v>Field Not Required</v>
      </c>
      <c r="AC375" s="243" t="e" cm="1">
        <f t="array" ref="AC375">INDEX('Custom Field Tbl'!$N$5:$N$446, MATCH('9.3 MAL- Bus Facilities Entry'!$Q375 &amp; '9.3 MAL- Bus Facilities Entry'!AC$3, 'Custom Field Tbl'!$M$5:$M$446 &amp; 'Custom Field Tbl'!$O$5:$O$446, 0 ))</f>
        <v>#N/A</v>
      </c>
      <c r="AD375" s="143" t="str">
        <f>IF(ISNA(INDEX(CFV_Tbl[CF Description], MATCH('9.3 MAL- Bus Facilities Entry'!AC375, CFV_Tbl[CF Code], 0)) ), "Field Not Required", INDEX(CFV_Tbl[CF Description], MATCH('9.3 MAL- Bus Facilities Entry'!AC375, CFV_Tbl[CF Code], 0)) )</f>
        <v>Field Not Required</v>
      </c>
      <c r="AG375" s="243" t="e" cm="1">
        <f t="array" ref="AG375">INDEX('Custom Field Tbl'!$N$5:$N$446, MATCH('9.3 MAL- Bus Facilities Entry'!$Q375 &amp; '9.3 MAL- Bus Facilities Entry'!AG$3, 'Custom Field Tbl'!$M$5:$M$446 &amp; 'Custom Field Tbl'!$O$5:$O$446, 0 ))</f>
        <v>#N/A</v>
      </c>
      <c r="AH375" s="143" t="str">
        <f>IF(ISNA(INDEX(CFV_Tbl[CF Description], MATCH('9.3 MAL- Bus Facilities Entry'!AG375, CFV_Tbl[CF Code], 0)) ), "Field Not Required", INDEX(CFV_Tbl[CF Description], MATCH('9.3 MAL- Bus Facilities Entry'!AG375, CFV_Tbl[CF Code], 0)) )</f>
        <v>Field Not Required</v>
      </c>
      <c r="AK375" s="243" t="e" cm="1">
        <f t="array" ref="AK375">INDEX('Custom Field Tbl'!$N$5:$N$446, MATCH('9.3 MAL- Bus Facilities Entry'!$Q375 &amp; '9.3 MAL- Bus Facilities Entry'!AK$3, 'Custom Field Tbl'!$M$5:$M$446 &amp; 'Custom Field Tbl'!$O$5:$O$446, 0 ))</f>
        <v>#N/A</v>
      </c>
      <c r="AL375" s="143" t="str">
        <f>IF(ISNA(INDEX(CFV_Tbl[CF Description], MATCH('9.3 MAL- Bus Facilities Entry'!AK375, CFV_Tbl[CF Code], 0)) ), "Field Not Required", INDEX(CFV_Tbl[CF Description], MATCH('9.3 MAL- Bus Facilities Entry'!AK375, CFV_Tbl[CF Code], 0)) )</f>
        <v>Field Not Required</v>
      </c>
      <c r="AO375" s="243" t="e" cm="1">
        <f t="array" ref="AO375">INDEX('Custom Field Tbl'!$N$5:$N$446, MATCH('9.3 MAL- Bus Facilities Entry'!$Q375 &amp; '9.3 MAL- Bus Facilities Entry'!AO$3, 'Custom Field Tbl'!$M$5:$M$446 &amp; 'Custom Field Tbl'!$O$5:$O$446, 0 ))</f>
        <v>#N/A</v>
      </c>
      <c r="AP375" s="143" t="str">
        <f>IF(ISNA(INDEX(CFV_Tbl[CF Description], MATCH('9.3 MAL- Bus Facilities Entry'!AO375, CFV_Tbl[CF Code], 0)) ), "Field Not Required", INDEX(CFV_Tbl[CF Description], MATCH('9.3 MAL- Bus Facilities Entry'!AO375, CFV_Tbl[CF Code], 0)) )</f>
        <v>Field Not Required</v>
      </c>
      <c r="AS375" s="243" t="e" cm="1">
        <f t="array" ref="AS375">INDEX('Custom Field Tbl'!$N$5:$N$446, MATCH('9.3 MAL- Bus Facilities Entry'!$Q375 &amp; '9.3 MAL- Bus Facilities Entry'!AS$3, 'Custom Field Tbl'!$M$5:$M$446 &amp; 'Custom Field Tbl'!$O$5:$O$446, 0 ))</f>
        <v>#N/A</v>
      </c>
      <c r="AT375" s="143" t="str">
        <f>IF(ISNA(INDEX(CFV_Tbl[CF Description], MATCH('9.3 MAL- Bus Facilities Entry'!AS375, CFV_Tbl[CF Code], 0)) ), "Field Not Required", INDEX(CFV_Tbl[CF Description], MATCH('9.3 MAL- Bus Facilities Entry'!AS375, CFV_Tbl[CF Code], 0)) )</f>
        <v>Field Not Required</v>
      </c>
      <c r="AW375" s="243" t="e" cm="1">
        <f t="array" ref="AW375">INDEX('Custom Field Tbl'!$N$5:$N$446, MATCH('9.3 MAL- Bus Facilities Entry'!$Q375 &amp; '9.3 MAL- Bus Facilities Entry'!AW$3, 'Custom Field Tbl'!$M$5:$M$446 &amp; 'Custom Field Tbl'!$O$5:$O$446, 0 ))</f>
        <v>#N/A</v>
      </c>
      <c r="AX375" s="143" t="str">
        <f>IF(ISNA(INDEX(CFV_Tbl[CF Description], MATCH('9.3 MAL- Bus Facilities Entry'!AW375, CFV_Tbl[CF Code], 0)) ), "Field Not Required", INDEX(CFV_Tbl[CF Description], MATCH('9.3 MAL- Bus Facilities Entry'!AW375, CFV_Tbl[CF Code], 0)) )</f>
        <v>Field Not Required</v>
      </c>
      <c r="BA375" s="243" t="e" cm="1">
        <f t="array" ref="BA375">INDEX('Custom Field Tbl'!$N$5:$N$446, MATCH('9.3 MAL- Bus Facilities Entry'!$Q375 &amp; '9.3 MAL- Bus Facilities Entry'!BA$3, 'Custom Field Tbl'!$M$5:$M$446 &amp; 'Custom Field Tbl'!$O$5:$O$446, 0 ))</f>
        <v>#N/A</v>
      </c>
      <c r="BB375" s="143" t="str">
        <f>IF(ISNA(INDEX(CFV_Tbl[CF Description], MATCH('9.3 MAL- Bus Facilities Entry'!BA375, CFV_Tbl[CF Code], 0)) ), "Field Not Required", INDEX(CFV_Tbl[CF Description], MATCH('9.3 MAL- Bus Facilities Entry'!BA375, CFV_Tbl[CF Code], 0)) )</f>
        <v>Field Not Required</v>
      </c>
      <c r="BE375" s="243" t="e" cm="1">
        <f t="array" ref="BE375">INDEX('Custom Field Tbl'!$N$5:$N$446, MATCH('9.3 MAL- Bus Facilities Entry'!$Q375 &amp; '9.3 MAL- Bus Facilities Entry'!BE$3, 'Custom Field Tbl'!$M$5:$M$446 &amp; 'Custom Field Tbl'!$O$5:$O$446, 0 ))</f>
        <v>#N/A</v>
      </c>
      <c r="BF375" s="143" t="str">
        <f>IF(ISNA(INDEX(CFV_Tbl[CF Description], MATCH('9.3 MAL- Bus Facilities Entry'!BE375, CFV_Tbl[CF Code], 0)) ), "Field Not Required", INDEX(CFV_Tbl[CF Description], MATCH('9.3 MAL- Bus Facilities Entry'!BE375, CFV_Tbl[CF Code], 0)) )</f>
        <v>Field Not Required</v>
      </c>
      <c r="BI375" s="239"/>
      <c r="BJ375" s="243" t="e">
        <f>INDEX(Mnemonic[Code], MATCH('9.3 MAL- Bus Facilities Entry'!BS375, Mnemonic[Description], 0))</f>
        <v>#N/A</v>
      </c>
      <c r="BK375" s="243" t="e">
        <f>INDEX(Mnemonic[Code], MATCH('9.3 MAL- Bus Facilities Entry'!BT375, Mnemonic[Description], 0))</f>
        <v>#N/A</v>
      </c>
      <c r="BL375" s="243" t="e">
        <f>IF(ISNA(INDEX(Mnemonic[Code], MATCH( '9.3 MAL- Bus Facilities Entry'!BU375, Mnemonic[Description], 0)) ),  INDEX(Mnemonic[Code], MATCH( LEFT('9.3 MAL- Bus Facilities Entry'!BU375, LEN(BU375)-2), Mnemonic[Description], 0)),  INDEX(Mnemonic[Code], MATCH( '9.3 MAL- Bus Facilities Entry'!BU375, Mnemonic[Description], 0)) )</f>
        <v>#VALUE!</v>
      </c>
      <c r="BM375" s="243" t="e">
        <f>IF(ISNA(INDEX(Mnemonic[Code], MATCH( '9.3 MAL- Bus Facilities Entry'!BV375, Mnemonic[Description], 0)) ),  INDEX(Mnemonic[Code], MATCH( LEFT('9.3 MAL- Bus Facilities Entry'!BV375, LEN(BV375)-2), Mnemonic[Description], 0)),  INDEX(Mnemonic[Code], MATCH( '9.3 MAL- Bus Facilities Entry'!BV375, Mnemonic[Description], 0)) )</f>
        <v>#VALUE!</v>
      </c>
      <c r="BN375" s="243" t="e">
        <f>IF(ISNA(INDEX(Mnemonic[Code], MATCH( '9.3 MAL- Bus Facilities Entry'!BW375, Mnemonic[Description], 0)) ),  INDEX(Mnemonic[Code], MATCH( LEFT('9.3 MAL- Bus Facilities Entry'!BW375, LEN(BW375)-1), Mnemonic[Description], 0)),  INDEX(Mnemonic[Code], MATCH( '9.3 MAL- Bus Facilities Entry'!BW375, Mnemonic[Description], 0)) )</f>
        <v>#VALUE!</v>
      </c>
      <c r="BO375" s="243" t="e">
        <f>IF(ISNA(INDEX(Mnemonic[Code], MATCH( '9.3 MAL- Bus Facilities Entry'!BX375, Mnemonic[Description], 0)) ),  INDEX(Mnemonic[Code], MATCH( LEFT('9.3 MAL- Bus Facilities Entry'!BX375, LEN(BX375)-1), Mnemonic[Description], 0)),  INDEX(Mnemonic[Code], MATCH( '9.3 MAL- Bus Facilities Entry'!BX375, Mnemonic[Description], 0)) )</f>
        <v>#VALUE!</v>
      </c>
      <c r="BP375" s="243" t="e">
        <f t="shared" si="52"/>
        <v>#N/A</v>
      </c>
      <c r="BQ375" s="243" t="e">
        <f t="shared" si="49"/>
        <v>#N/A</v>
      </c>
      <c r="BR375" s="243" t="e">
        <f t="shared" si="53"/>
        <v>#VALUE!</v>
      </c>
      <c r="BS375" s="245"/>
      <c r="BT375" s="245"/>
      <c r="BU375" s="244"/>
      <c r="BV375" s="244"/>
      <c r="BW375" s="244"/>
      <c r="BX375" s="244"/>
      <c r="BZ375" s="239"/>
      <c r="CA375" s="246" t="e">
        <f>INDEX('MAL-OTHERLOOKUPS'!$ES$4:$ES$56, MATCH('9.3 MAL- Bus Facilities Entry'!CE375, 'MAL-OTHERLOOKUPS'!$ET$4:$ET$56, 0))</f>
        <v>#N/A</v>
      </c>
      <c r="CB375" s="247" t="str">
        <f t="shared" si="54"/>
        <v>L--</v>
      </c>
      <c r="CC375" s="247"/>
      <c r="CD375" s="240"/>
      <c r="CE375" s="240"/>
      <c r="CF375" s="240"/>
      <c r="CG375" s="248"/>
      <c r="CH375" s="240"/>
      <c r="CI375" s="240"/>
      <c r="CJ375" s="249" t="s">
        <v>11299</v>
      </c>
      <c r="CK375" s="249" t="s">
        <v>11299</v>
      </c>
      <c r="CL375" s="250" t="e">
        <v>#N/A</v>
      </c>
      <c r="CM375" s="239"/>
      <c r="CN375" s="251">
        <v>0</v>
      </c>
      <c r="CP375" s="251" t="str">
        <f t="shared" si="55"/>
        <v>0-</v>
      </c>
      <c r="CR375" s="252" t="str">
        <f t="shared" si="50"/>
        <v xml:space="preserve">; ; </v>
      </c>
      <c r="CS375" s="252" t="str">
        <f t="shared" si="51"/>
        <v xml:space="preserve">; ; </v>
      </c>
      <c r="CT375" s="425"/>
      <c r="CU375" s="252" t="e">
        <v>#REF!</v>
      </c>
      <c r="CX375" s="239"/>
      <c r="CY375" s="240"/>
      <c r="CZ375" s="240"/>
      <c r="DA375" s="240"/>
      <c r="DB375" s="239"/>
      <c r="DD375" s="240"/>
      <c r="DE375" s="239"/>
      <c r="DF375" s="253"/>
      <c r="DH375" s="472"/>
      <c r="DI375" s="497"/>
      <c r="DJ375" s="254"/>
      <c r="DK375" s="239"/>
    </row>
    <row r="376" spans="2:115" ht="14.5" x14ac:dyDescent="0.35">
      <c r="B376" s="239"/>
      <c r="C376" s="240"/>
      <c r="D376" s="240"/>
      <c r="E376" s="240"/>
      <c r="F376" s="240"/>
      <c r="G376" s="239"/>
      <c r="H376" s="240"/>
      <c r="J376" s="241"/>
      <c r="K376" s="241"/>
      <c r="M376" s="473"/>
      <c r="O376" s="239"/>
      <c r="Q376" s="143" t="e">
        <f>INDEX(AssetClass[Asset Class], MATCH('9.3 MAL- Bus Facilities Entry'!P376, AssetClass[Class Description], 0))</f>
        <v>#N/A</v>
      </c>
      <c r="R376" s="143"/>
      <c r="S376" s="242"/>
      <c r="T376" s="239"/>
      <c r="U376" s="243" t="e" cm="1">
        <f t="array" ref="U376">INDEX('Custom Field Tbl'!$N$5:$N$446, MATCH('9.3 MAL- Bus Facilities Entry'!$Q376 &amp; '9.3 MAL- Bus Facilities Entry'!U$3, 'Custom Field Tbl'!$M$5:$M$446 &amp; 'Custom Field Tbl'!$O$5:$O$446, 0 ))</f>
        <v>#N/A</v>
      </c>
      <c r="V376" s="143" t="str">
        <f>IF(ISNA(INDEX(CFV_Tbl[CF Description], MATCH('9.3 MAL- Bus Facilities Entry'!U376, CFV_Tbl[CF Code], 0)) ), "Field Not Required", INDEX(CFV_Tbl[CF Description], MATCH('9.3 MAL- Bus Facilities Entry'!U376, CFV_Tbl[CF Code], 0)) )</f>
        <v>Field Not Required</v>
      </c>
      <c r="Y376" s="243" t="e" cm="1">
        <f t="array" ref="Y376">INDEX('Custom Field Tbl'!$N$5:$N$446, MATCH('9.3 MAL- Bus Facilities Entry'!$Q376 &amp; '9.3 MAL- Bus Facilities Entry'!Y$3, 'Custom Field Tbl'!$M$5:$M$446 &amp; 'Custom Field Tbl'!$O$5:$O$446, 0 ))</f>
        <v>#N/A</v>
      </c>
      <c r="Z376" s="143" t="str">
        <f>IF(ISNA(INDEX(CFV_Tbl[CF Description], MATCH('9.3 MAL- Bus Facilities Entry'!Y376, CFV_Tbl[CF Code], 0)) ), "Field Not Required", INDEX(CFV_Tbl[CF Description], MATCH('9.3 MAL- Bus Facilities Entry'!Y376, CFV_Tbl[CF Code], 0)) )</f>
        <v>Field Not Required</v>
      </c>
      <c r="AC376" s="243" t="e" cm="1">
        <f t="array" ref="AC376">INDEX('Custom Field Tbl'!$N$5:$N$446, MATCH('9.3 MAL- Bus Facilities Entry'!$Q376 &amp; '9.3 MAL- Bus Facilities Entry'!AC$3, 'Custom Field Tbl'!$M$5:$M$446 &amp; 'Custom Field Tbl'!$O$5:$O$446, 0 ))</f>
        <v>#N/A</v>
      </c>
      <c r="AD376" s="143" t="str">
        <f>IF(ISNA(INDEX(CFV_Tbl[CF Description], MATCH('9.3 MAL- Bus Facilities Entry'!AC376, CFV_Tbl[CF Code], 0)) ), "Field Not Required", INDEX(CFV_Tbl[CF Description], MATCH('9.3 MAL- Bus Facilities Entry'!AC376, CFV_Tbl[CF Code], 0)) )</f>
        <v>Field Not Required</v>
      </c>
      <c r="AG376" s="243" t="e" cm="1">
        <f t="array" ref="AG376">INDEX('Custom Field Tbl'!$N$5:$N$446, MATCH('9.3 MAL- Bus Facilities Entry'!$Q376 &amp; '9.3 MAL- Bus Facilities Entry'!AG$3, 'Custom Field Tbl'!$M$5:$M$446 &amp; 'Custom Field Tbl'!$O$5:$O$446, 0 ))</f>
        <v>#N/A</v>
      </c>
      <c r="AH376" s="143" t="str">
        <f>IF(ISNA(INDEX(CFV_Tbl[CF Description], MATCH('9.3 MAL- Bus Facilities Entry'!AG376, CFV_Tbl[CF Code], 0)) ), "Field Not Required", INDEX(CFV_Tbl[CF Description], MATCH('9.3 MAL- Bus Facilities Entry'!AG376, CFV_Tbl[CF Code], 0)) )</f>
        <v>Field Not Required</v>
      </c>
      <c r="AK376" s="243" t="e" cm="1">
        <f t="array" ref="AK376">INDEX('Custom Field Tbl'!$N$5:$N$446, MATCH('9.3 MAL- Bus Facilities Entry'!$Q376 &amp; '9.3 MAL- Bus Facilities Entry'!AK$3, 'Custom Field Tbl'!$M$5:$M$446 &amp; 'Custom Field Tbl'!$O$5:$O$446, 0 ))</f>
        <v>#N/A</v>
      </c>
      <c r="AL376" s="143" t="str">
        <f>IF(ISNA(INDEX(CFV_Tbl[CF Description], MATCH('9.3 MAL- Bus Facilities Entry'!AK376, CFV_Tbl[CF Code], 0)) ), "Field Not Required", INDEX(CFV_Tbl[CF Description], MATCH('9.3 MAL- Bus Facilities Entry'!AK376, CFV_Tbl[CF Code], 0)) )</f>
        <v>Field Not Required</v>
      </c>
      <c r="AO376" s="243" t="e" cm="1">
        <f t="array" ref="AO376">INDEX('Custom Field Tbl'!$N$5:$N$446, MATCH('9.3 MAL- Bus Facilities Entry'!$Q376 &amp; '9.3 MAL- Bus Facilities Entry'!AO$3, 'Custom Field Tbl'!$M$5:$M$446 &amp; 'Custom Field Tbl'!$O$5:$O$446, 0 ))</f>
        <v>#N/A</v>
      </c>
      <c r="AP376" s="143" t="str">
        <f>IF(ISNA(INDEX(CFV_Tbl[CF Description], MATCH('9.3 MAL- Bus Facilities Entry'!AO376, CFV_Tbl[CF Code], 0)) ), "Field Not Required", INDEX(CFV_Tbl[CF Description], MATCH('9.3 MAL- Bus Facilities Entry'!AO376, CFV_Tbl[CF Code], 0)) )</f>
        <v>Field Not Required</v>
      </c>
      <c r="AS376" s="243" t="e" cm="1">
        <f t="array" ref="AS376">INDEX('Custom Field Tbl'!$N$5:$N$446, MATCH('9.3 MAL- Bus Facilities Entry'!$Q376 &amp; '9.3 MAL- Bus Facilities Entry'!AS$3, 'Custom Field Tbl'!$M$5:$M$446 &amp; 'Custom Field Tbl'!$O$5:$O$446, 0 ))</f>
        <v>#N/A</v>
      </c>
      <c r="AT376" s="143" t="str">
        <f>IF(ISNA(INDEX(CFV_Tbl[CF Description], MATCH('9.3 MAL- Bus Facilities Entry'!AS376, CFV_Tbl[CF Code], 0)) ), "Field Not Required", INDEX(CFV_Tbl[CF Description], MATCH('9.3 MAL- Bus Facilities Entry'!AS376, CFV_Tbl[CF Code], 0)) )</f>
        <v>Field Not Required</v>
      </c>
      <c r="AW376" s="243" t="e" cm="1">
        <f t="array" ref="AW376">INDEX('Custom Field Tbl'!$N$5:$N$446, MATCH('9.3 MAL- Bus Facilities Entry'!$Q376 &amp; '9.3 MAL- Bus Facilities Entry'!AW$3, 'Custom Field Tbl'!$M$5:$M$446 &amp; 'Custom Field Tbl'!$O$5:$O$446, 0 ))</f>
        <v>#N/A</v>
      </c>
      <c r="AX376" s="143" t="str">
        <f>IF(ISNA(INDEX(CFV_Tbl[CF Description], MATCH('9.3 MAL- Bus Facilities Entry'!AW376, CFV_Tbl[CF Code], 0)) ), "Field Not Required", INDEX(CFV_Tbl[CF Description], MATCH('9.3 MAL- Bus Facilities Entry'!AW376, CFV_Tbl[CF Code], 0)) )</f>
        <v>Field Not Required</v>
      </c>
      <c r="BA376" s="243" t="e" cm="1">
        <f t="array" ref="BA376">INDEX('Custom Field Tbl'!$N$5:$N$446, MATCH('9.3 MAL- Bus Facilities Entry'!$Q376 &amp; '9.3 MAL- Bus Facilities Entry'!BA$3, 'Custom Field Tbl'!$M$5:$M$446 &amp; 'Custom Field Tbl'!$O$5:$O$446, 0 ))</f>
        <v>#N/A</v>
      </c>
      <c r="BB376" s="143" t="str">
        <f>IF(ISNA(INDEX(CFV_Tbl[CF Description], MATCH('9.3 MAL- Bus Facilities Entry'!BA376, CFV_Tbl[CF Code], 0)) ), "Field Not Required", INDEX(CFV_Tbl[CF Description], MATCH('9.3 MAL- Bus Facilities Entry'!BA376, CFV_Tbl[CF Code], 0)) )</f>
        <v>Field Not Required</v>
      </c>
      <c r="BE376" s="243" t="e" cm="1">
        <f t="array" ref="BE376">INDEX('Custom Field Tbl'!$N$5:$N$446, MATCH('9.3 MAL- Bus Facilities Entry'!$Q376 &amp; '9.3 MAL- Bus Facilities Entry'!BE$3, 'Custom Field Tbl'!$M$5:$M$446 &amp; 'Custom Field Tbl'!$O$5:$O$446, 0 ))</f>
        <v>#N/A</v>
      </c>
      <c r="BF376" s="143" t="str">
        <f>IF(ISNA(INDEX(CFV_Tbl[CF Description], MATCH('9.3 MAL- Bus Facilities Entry'!BE376, CFV_Tbl[CF Code], 0)) ), "Field Not Required", INDEX(CFV_Tbl[CF Description], MATCH('9.3 MAL- Bus Facilities Entry'!BE376, CFV_Tbl[CF Code], 0)) )</f>
        <v>Field Not Required</v>
      </c>
      <c r="BI376" s="239"/>
      <c r="BJ376" s="243" t="e">
        <f>INDEX(Mnemonic[Code], MATCH('9.3 MAL- Bus Facilities Entry'!BS376, Mnemonic[Description], 0))</f>
        <v>#N/A</v>
      </c>
      <c r="BK376" s="243" t="e">
        <f>INDEX(Mnemonic[Code], MATCH('9.3 MAL- Bus Facilities Entry'!BT376, Mnemonic[Description], 0))</f>
        <v>#N/A</v>
      </c>
      <c r="BL376" s="243" t="e">
        <f>IF(ISNA(INDEX(Mnemonic[Code], MATCH( '9.3 MAL- Bus Facilities Entry'!BU376, Mnemonic[Description], 0)) ),  INDEX(Mnemonic[Code], MATCH( LEFT('9.3 MAL- Bus Facilities Entry'!BU376, LEN(BU376)-2), Mnemonic[Description], 0)),  INDEX(Mnemonic[Code], MATCH( '9.3 MAL- Bus Facilities Entry'!BU376, Mnemonic[Description], 0)) )</f>
        <v>#VALUE!</v>
      </c>
      <c r="BM376" s="243" t="e">
        <f>IF(ISNA(INDEX(Mnemonic[Code], MATCH( '9.3 MAL- Bus Facilities Entry'!BV376, Mnemonic[Description], 0)) ),  INDEX(Mnemonic[Code], MATCH( LEFT('9.3 MAL- Bus Facilities Entry'!BV376, LEN(BV376)-2), Mnemonic[Description], 0)),  INDEX(Mnemonic[Code], MATCH( '9.3 MAL- Bus Facilities Entry'!BV376, Mnemonic[Description], 0)) )</f>
        <v>#VALUE!</v>
      </c>
      <c r="BN376" s="243" t="e">
        <f>IF(ISNA(INDEX(Mnemonic[Code], MATCH( '9.3 MAL- Bus Facilities Entry'!BW376, Mnemonic[Description], 0)) ),  INDEX(Mnemonic[Code], MATCH( LEFT('9.3 MAL- Bus Facilities Entry'!BW376, LEN(BW376)-1), Mnemonic[Description], 0)),  INDEX(Mnemonic[Code], MATCH( '9.3 MAL- Bus Facilities Entry'!BW376, Mnemonic[Description], 0)) )</f>
        <v>#VALUE!</v>
      </c>
      <c r="BO376" s="243" t="e">
        <f>IF(ISNA(INDEX(Mnemonic[Code], MATCH( '9.3 MAL- Bus Facilities Entry'!BX376, Mnemonic[Description], 0)) ),  INDEX(Mnemonic[Code], MATCH( LEFT('9.3 MAL- Bus Facilities Entry'!BX376, LEN(BX376)-1), Mnemonic[Description], 0)),  INDEX(Mnemonic[Code], MATCH( '9.3 MAL- Bus Facilities Entry'!BX376, Mnemonic[Description], 0)) )</f>
        <v>#VALUE!</v>
      </c>
      <c r="BP376" s="243" t="e">
        <f t="shared" si="52"/>
        <v>#N/A</v>
      </c>
      <c r="BQ376" s="243" t="e">
        <f t="shared" si="49"/>
        <v>#N/A</v>
      </c>
      <c r="BR376" s="243" t="e">
        <f t="shared" si="53"/>
        <v>#VALUE!</v>
      </c>
      <c r="BS376" s="245"/>
      <c r="BT376" s="245"/>
      <c r="BU376" s="244"/>
      <c r="BV376" s="244"/>
      <c r="BW376" s="244"/>
      <c r="BX376" s="244"/>
      <c r="BZ376" s="239"/>
      <c r="CA376" s="246" t="e">
        <f>INDEX('MAL-OTHERLOOKUPS'!$ES$4:$ES$56, MATCH('9.3 MAL- Bus Facilities Entry'!CE376, 'MAL-OTHERLOOKUPS'!$ET$4:$ET$56, 0))</f>
        <v>#N/A</v>
      </c>
      <c r="CB376" s="247" t="str">
        <f t="shared" si="54"/>
        <v>L--</v>
      </c>
      <c r="CC376" s="247"/>
      <c r="CD376" s="240"/>
      <c r="CE376" s="240"/>
      <c r="CF376" s="240"/>
      <c r="CG376" s="248"/>
      <c r="CH376" s="240"/>
      <c r="CI376" s="240"/>
      <c r="CJ376" s="249" t="s">
        <v>11299</v>
      </c>
      <c r="CK376" s="249" t="s">
        <v>11299</v>
      </c>
      <c r="CL376" s="250" t="e">
        <v>#N/A</v>
      </c>
      <c r="CM376" s="239"/>
      <c r="CN376" s="251">
        <v>0</v>
      </c>
      <c r="CP376" s="251" t="str">
        <f t="shared" si="55"/>
        <v>0-</v>
      </c>
      <c r="CR376" s="252" t="str">
        <f t="shared" si="50"/>
        <v xml:space="preserve">; ; </v>
      </c>
      <c r="CS376" s="252" t="str">
        <f t="shared" si="51"/>
        <v xml:space="preserve">; ; </v>
      </c>
      <c r="CT376" s="425"/>
      <c r="CU376" s="252" t="e">
        <v>#REF!</v>
      </c>
      <c r="CX376" s="239"/>
      <c r="CY376" s="240"/>
      <c r="CZ376" s="240"/>
      <c r="DA376" s="240"/>
      <c r="DB376" s="239"/>
      <c r="DD376" s="240"/>
      <c r="DE376" s="239"/>
      <c r="DF376" s="253"/>
      <c r="DH376" s="472"/>
      <c r="DI376" s="497"/>
      <c r="DJ376" s="254"/>
      <c r="DK376" s="239"/>
    </row>
    <row r="377" spans="2:115" ht="14.5" x14ac:dyDescent="0.35">
      <c r="B377" s="239"/>
      <c r="C377" s="240"/>
      <c r="D377" s="240"/>
      <c r="E377" s="240"/>
      <c r="F377" s="240"/>
      <c r="G377" s="239"/>
      <c r="H377" s="240"/>
      <c r="J377" s="241"/>
      <c r="K377" s="241"/>
      <c r="M377" s="473"/>
      <c r="O377" s="239"/>
      <c r="Q377" s="143" t="e">
        <f>INDEX(AssetClass[Asset Class], MATCH('9.3 MAL- Bus Facilities Entry'!P377, AssetClass[Class Description], 0))</f>
        <v>#N/A</v>
      </c>
      <c r="R377" s="143"/>
      <c r="S377" s="242"/>
      <c r="T377" s="239"/>
      <c r="U377" s="243" t="e" cm="1">
        <f t="array" ref="U377">INDEX('Custom Field Tbl'!$N$5:$N$446, MATCH('9.3 MAL- Bus Facilities Entry'!$Q377 &amp; '9.3 MAL- Bus Facilities Entry'!U$3, 'Custom Field Tbl'!$M$5:$M$446 &amp; 'Custom Field Tbl'!$O$5:$O$446, 0 ))</f>
        <v>#N/A</v>
      </c>
      <c r="V377" s="143" t="str">
        <f>IF(ISNA(INDEX(CFV_Tbl[CF Description], MATCH('9.3 MAL- Bus Facilities Entry'!U377, CFV_Tbl[CF Code], 0)) ), "Field Not Required", INDEX(CFV_Tbl[CF Description], MATCH('9.3 MAL- Bus Facilities Entry'!U377, CFV_Tbl[CF Code], 0)) )</f>
        <v>Field Not Required</v>
      </c>
      <c r="Y377" s="243" t="e" cm="1">
        <f t="array" ref="Y377">INDEX('Custom Field Tbl'!$N$5:$N$446, MATCH('9.3 MAL- Bus Facilities Entry'!$Q377 &amp; '9.3 MAL- Bus Facilities Entry'!Y$3, 'Custom Field Tbl'!$M$5:$M$446 &amp; 'Custom Field Tbl'!$O$5:$O$446, 0 ))</f>
        <v>#N/A</v>
      </c>
      <c r="Z377" s="143" t="str">
        <f>IF(ISNA(INDEX(CFV_Tbl[CF Description], MATCH('9.3 MAL- Bus Facilities Entry'!Y377, CFV_Tbl[CF Code], 0)) ), "Field Not Required", INDEX(CFV_Tbl[CF Description], MATCH('9.3 MAL- Bus Facilities Entry'!Y377, CFV_Tbl[CF Code], 0)) )</f>
        <v>Field Not Required</v>
      </c>
      <c r="AC377" s="243" t="e" cm="1">
        <f t="array" ref="AC377">INDEX('Custom Field Tbl'!$N$5:$N$446, MATCH('9.3 MAL- Bus Facilities Entry'!$Q377 &amp; '9.3 MAL- Bus Facilities Entry'!AC$3, 'Custom Field Tbl'!$M$5:$M$446 &amp; 'Custom Field Tbl'!$O$5:$O$446, 0 ))</f>
        <v>#N/A</v>
      </c>
      <c r="AD377" s="143" t="str">
        <f>IF(ISNA(INDEX(CFV_Tbl[CF Description], MATCH('9.3 MAL- Bus Facilities Entry'!AC377, CFV_Tbl[CF Code], 0)) ), "Field Not Required", INDEX(CFV_Tbl[CF Description], MATCH('9.3 MAL- Bus Facilities Entry'!AC377, CFV_Tbl[CF Code], 0)) )</f>
        <v>Field Not Required</v>
      </c>
      <c r="AG377" s="243" t="e" cm="1">
        <f t="array" ref="AG377">INDEX('Custom Field Tbl'!$N$5:$N$446, MATCH('9.3 MAL- Bus Facilities Entry'!$Q377 &amp; '9.3 MAL- Bus Facilities Entry'!AG$3, 'Custom Field Tbl'!$M$5:$M$446 &amp; 'Custom Field Tbl'!$O$5:$O$446, 0 ))</f>
        <v>#N/A</v>
      </c>
      <c r="AH377" s="143" t="str">
        <f>IF(ISNA(INDEX(CFV_Tbl[CF Description], MATCH('9.3 MAL- Bus Facilities Entry'!AG377, CFV_Tbl[CF Code], 0)) ), "Field Not Required", INDEX(CFV_Tbl[CF Description], MATCH('9.3 MAL- Bus Facilities Entry'!AG377, CFV_Tbl[CF Code], 0)) )</f>
        <v>Field Not Required</v>
      </c>
      <c r="AK377" s="243" t="e" cm="1">
        <f t="array" ref="AK377">INDEX('Custom Field Tbl'!$N$5:$N$446, MATCH('9.3 MAL- Bus Facilities Entry'!$Q377 &amp; '9.3 MAL- Bus Facilities Entry'!AK$3, 'Custom Field Tbl'!$M$5:$M$446 &amp; 'Custom Field Tbl'!$O$5:$O$446, 0 ))</f>
        <v>#N/A</v>
      </c>
      <c r="AL377" s="143" t="str">
        <f>IF(ISNA(INDEX(CFV_Tbl[CF Description], MATCH('9.3 MAL- Bus Facilities Entry'!AK377, CFV_Tbl[CF Code], 0)) ), "Field Not Required", INDEX(CFV_Tbl[CF Description], MATCH('9.3 MAL- Bus Facilities Entry'!AK377, CFV_Tbl[CF Code], 0)) )</f>
        <v>Field Not Required</v>
      </c>
      <c r="AO377" s="243" t="e" cm="1">
        <f t="array" ref="AO377">INDEX('Custom Field Tbl'!$N$5:$N$446, MATCH('9.3 MAL- Bus Facilities Entry'!$Q377 &amp; '9.3 MAL- Bus Facilities Entry'!AO$3, 'Custom Field Tbl'!$M$5:$M$446 &amp; 'Custom Field Tbl'!$O$5:$O$446, 0 ))</f>
        <v>#N/A</v>
      </c>
      <c r="AP377" s="143" t="str">
        <f>IF(ISNA(INDEX(CFV_Tbl[CF Description], MATCH('9.3 MAL- Bus Facilities Entry'!AO377, CFV_Tbl[CF Code], 0)) ), "Field Not Required", INDEX(CFV_Tbl[CF Description], MATCH('9.3 MAL- Bus Facilities Entry'!AO377, CFV_Tbl[CF Code], 0)) )</f>
        <v>Field Not Required</v>
      </c>
      <c r="AS377" s="243" t="e" cm="1">
        <f t="array" ref="AS377">INDEX('Custom Field Tbl'!$N$5:$N$446, MATCH('9.3 MAL- Bus Facilities Entry'!$Q377 &amp; '9.3 MAL- Bus Facilities Entry'!AS$3, 'Custom Field Tbl'!$M$5:$M$446 &amp; 'Custom Field Tbl'!$O$5:$O$446, 0 ))</f>
        <v>#N/A</v>
      </c>
      <c r="AT377" s="143" t="str">
        <f>IF(ISNA(INDEX(CFV_Tbl[CF Description], MATCH('9.3 MAL- Bus Facilities Entry'!AS377, CFV_Tbl[CF Code], 0)) ), "Field Not Required", INDEX(CFV_Tbl[CF Description], MATCH('9.3 MAL- Bus Facilities Entry'!AS377, CFV_Tbl[CF Code], 0)) )</f>
        <v>Field Not Required</v>
      </c>
      <c r="AW377" s="243" t="e" cm="1">
        <f t="array" ref="AW377">INDEX('Custom Field Tbl'!$N$5:$N$446, MATCH('9.3 MAL- Bus Facilities Entry'!$Q377 &amp; '9.3 MAL- Bus Facilities Entry'!AW$3, 'Custom Field Tbl'!$M$5:$M$446 &amp; 'Custom Field Tbl'!$O$5:$O$446, 0 ))</f>
        <v>#N/A</v>
      </c>
      <c r="AX377" s="143" t="str">
        <f>IF(ISNA(INDEX(CFV_Tbl[CF Description], MATCH('9.3 MAL- Bus Facilities Entry'!AW377, CFV_Tbl[CF Code], 0)) ), "Field Not Required", INDEX(CFV_Tbl[CF Description], MATCH('9.3 MAL- Bus Facilities Entry'!AW377, CFV_Tbl[CF Code], 0)) )</f>
        <v>Field Not Required</v>
      </c>
      <c r="BA377" s="243" t="e" cm="1">
        <f t="array" ref="BA377">INDEX('Custom Field Tbl'!$N$5:$N$446, MATCH('9.3 MAL- Bus Facilities Entry'!$Q377 &amp; '9.3 MAL- Bus Facilities Entry'!BA$3, 'Custom Field Tbl'!$M$5:$M$446 &amp; 'Custom Field Tbl'!$O$5:$O$446, 0 ))</f>
        <v>#N/A</v>
      </c>
      <c r="BB377" s="143" t="str">
        <f>IF(ISNA(INDEX(CFV_Tbl[CF Description], MATCH('9.3 MAL- Bus Facilities Entry'!BA377, CFV_Tbl[CF Code], 0)) ), "Field Not Required", INDEX(CFV_Tbl[CF Description], MATCH('9.3 MAL- Bus Facilities Entry'!BA377, CFV_Tbl[CF Code], 0)) )</f>
        <v>Field Not Required</v>
      </c>
      <c r="BE377" s="243" t="e" cm="1">
        <f t="array" ref="BE377">INDEX('Custom Field Tbl'!$N$5:$N$446, MATCH('9.3 MAL- Bus Facilities Entry'!$Q377 &amp; '9.3 MAL- Bus Facilities Entry'!BE$3, 'Custom Field Tbl'!$M$5:$M$446 &amp; 'Custom Field Tbl'!$O$5:$O$446, 0 ))</f>
        <v>#N/A</v>
      </c>
      <c r="BF377" s="143" t="str">
        <f>IF(ISNA(INDEX(CFV_Tbl[CF Description], MATCH('9.3 MAL- Bus Facilities Entry'!BE377, CFV_Tbl[CF Code], 0)) ), "Field Not Required", INDEX(CFV_Tbl[CF Description], MATCH('9.3 MAL- Bus Facilities Entry'!BE377, CFV_Tbl[CF Code], 0)) )</f>
        <v>Field Not Required</v>
      </c>
      <c r="BI377" s="239"/>
      <c r="BJ377" s="243" t="e">
        <f>INDEX(Mnemonic[Code], MATCH('9.3 MAL- Bus Facilities Entry'!BS377, Mnemonic[Description], 0))</f>
        <v>#N/A</v>
      </c>
      <c r="BK377" s="243" t="e">
        <f>INDEX(Mnemonic[Code], MATCH('9.3 MAL- Bus Facilities Entry'!BT377, Mnemonic[Description], 0))</f>
        <v>#N/A</v>
      </c>
      <c r="BL377" s="243" t="e">
        <f>IF(ISNA(INDEX(Mnemonic[Code], MATCH( '9.3 MAL- Bus Facilities Entry'!BU377, Mnemonic[Description], 0)) ),  INDEX(Mnemonic[Code], MATCH( LEFT('9.3 MAL- Bus Facilities Entry'!BU377, LEN(BU377)-2), Mnemonic[Description], 0)),  INDEX(Mnemonic[Code], MATCH( '9.3 MAL- Bus Facilities Entry'!BU377, Mnemonic[Description], 0)) )</f>
        <v>#VALUE!</v>
      </c>
      <c r="BM377" s="243" t="e">
        <f>IF(ISNA(INDEX(Mnemonic[Code], MATCH( '9.3 MAL- Bus Facilities Entry'!BV377, Mnemonic[Description], 0)) ),  INDEX(Mnemonic[Code], MATCH( LEFT('9.3 MAL- Bus Facilities Entry'!BV377, LEN(BV377)-2), Mnemonic[Description], 0)),  INDEX(Mnemonic[Code], MATCH( '9.3 MAL- Bus Facilities Entry'!BV377, Mnemonic[Description], 0)) )</f>
        <v>#VALUE!</v>
      </c>
      <c r="BN377" s="243" t="e">
        <f>IF(ISNA(INDEX(Mnemonic[Code], MATCH( '9.3 MAL- Bus Facilities Entry'!BW377, Mnemonic[Description], 0)) ),  INDEX(Mnemonic[Code], MATCH( LEFT('9.3 MAL- Bus Facilities Entry'!BW377, LEN(BW377)-1), Mnemonic[Description], 0)),  INDEX(Mnemonic[Code], MATCH( '9.3 MAL- Bus Facilities Entry'!BW377, Mnemonic[Description], 0)) )</f>
        <v>#VALUE!</v>
      </c>
      <c r="BO377" s="243" t="e">
        <f>IF(ISNA(INDEX(Mnemonic[Code], MATCH( '9.3 MAL- Bus Facilities Entry'!BX377, Mnemonic[Description], 0)) ),  INDEX(Mnemonic[Code], MATCH( LEFT('9.3 MAL- Bus Facilities Entry'!BX377, LEN(BX377)-1), Mnemonic[Description], 0)),  INDEX(Mnemonic[Code], MATCH( '9.3 MAL- Bus Facilities Entry'!BX377, Mnemonic[Description], 0)) )</f>
        <v>#VALUE!</v>
      </c>
      <c r="BP377" s="243" t="e">
        <f t="shared" si="52"/>
        <v>#N/A</v>
      </c>
      <c r="BQ377" s="243" t="e">
        <f t="shared" si="49"/>
        <v>#N/A</v>
      </c>
      <c r="BR377" s="243" t="e">
        <f t="shared" si="53"/>
        <v>#VALUE!</v>
      </c>
      <c r="BS377" s="245"/>
      <c r="BT377" s="245"/>
      <c r="BU377" s="244"/>
      <c r="BV377" s="244"/>
      <c r="BW377" s="244"/>
      <c r="BX377" s="244"/>
      <c r="BZ377" s="239"/>
      <c r="CA377" s="246" t="e">
        <f>INDEX('MAL-OTHERLOOKUPS'!$ES$4:$ES$56, MATCH('9.3 MAL- Bus Facilities Entry'!CE377, 'MAL-OTHERLOOKUPS'!$ET$4:$ET$56, 0))</f>
        <v>#N/A</v>
      </c>
      <c r="CB377" s="247" t="str">
        <f t="shared" si="54"/>
        <v>L--</v>
      </c>
      <c r="CC377" s="247"/>
      <c r="CD377" s="240"/>
      <c r="CE377" s="240"/>
      <c r="CF377" s="240"/>
      <c r="CG377" s="248"/>
      <c r="CH377" s="240"/>
      <c r="CI377" s="240"/>
      <c r="CJ377" s="249" t="s">
        <v>11299</v>
      </c>
      <c r="CK377" s="249" t="s">
        <v>11299</v>
      </c>
      <c r="CL377" s="250" t="e">
        <v>#N/A</v>
      </c>
      <c r="CM377" s="239"/>
      <c r="CN377" s="251">
        <v>0</v>
      </c>
      <c r="CP377" s="251" t="str">
        <f t="shared" si="55"/>
        <v>0-</v>
      </c>
      <c r="CR377" s="252" t="str">
        <f t="shared" si="50"/>
        <v xml:space="preserve">; ; </v>
      </c>
      <c r="CS377" s="252" t="str">
        <f t="shared" si="51"/>
        <v xml:space="preserve">; ; </v>
      </c>
      <c r="CT377" s="425"/>
      <c r="CU377" s="252" t="e">
        <v>#REF!</v>
      </c>
      <c r="CX377" s="239"/>
      <c r="CY377" s="240"/>
      <c r="CZ377" s="240"/>
      <c r="DA377" s="240"/>
      <c r="DB377" s="239"/>
      <c r="DD377" s="240"/>
      <c r="DE377" s="239"/>
      <c r="DF377" s="253"/>
      <c r="DH377" s="472"/>
      <c r="DI377" s="497"/>
      <c r="DJ377" s="254"/>
      <c r="DK377" s="239"/>
    </row>
    <row r="378" spans="2:115" ht="14.5" x14ac:dyDescent="0.35">
      <c r="B378" s="239"/>
      <c r="C378" s="240"/>
      <c r="D378" s="240"/>
      <c r="E378" s="240"/>
      <c r="F378" s="240"/>
      <c r="G378" s="239"/>
      <c r="H378" s="240"/>
      <c r="J378" s="241"/>
      <c r="K378" s="241"/>
      <c r="M378" s="473"/>
      <c r="O378" s="239"/>
      <c r="Q378" s="143" t="e">
        <f>INDEX(AssetClass[Asset Class], MATCH('9.3 MAL- Bus Facilities Entry'!P378, AssetClass[Class Description], 0))</f>
        <v>#N/A</v>
      </c>
      <c r="R378" s="143"/>
      <c r="S378" s="242"/>
      <c r="T378" s="239"/>
      <c r="U378" s="243" t="e" cm="1">
        <f t="array" ref="U378">INDEX('Custom Field Tbl'!$N$5:$N$446, MATCH('9.3 MAL- Bus Facilities Entry'!$Q378 &amp; '9.3 MAL- Bus Facilities Entry'!U$3, 'Custom Field Tbl'!$M$5:$M$446 &amp; 'Custom Field Tbl'!$O$5:$O$446, 0 ))</f>
        <v>#N/A</v>
      </c>
      <c r="V378" s="143" t="str">
        <f>IF(ISNA(INDEX(CFV_Tbl[CF Description], MATCH('9.3 MAL- Bus Facilities Entry'!U378, CFV_Tbl[CF Code], 0)) ), "Field Not Required", INDEX(CFV_Tbl[CF Description], MATCH('9.3 MAL- Bus Facilities Entry'!U378, CFV_Tbl[CF Code], 0)) )</f>
        <v>Field Not Required</v>
      </c>
      <c r="Y378" s="243" t="e" cm="1">
        <f t="array" ref="Y378">INDEX('Custom Field Tbl'!$N$5:$N$446, MATCH('9.3 MAL- Bus Facilities Entry'!$Q378 &amp; '9.3 MAL- Bus Facilities Entry'!Y$3, 'Custom Field Tbl'!$M$5:$M$446 &amp; 'Custom Field Tbl'!$O$5:$O$446, 0 ))</f>
        <v>#N/A</v>
      </c>
      <c r="Z378" s="143" t="str">
        <f>IF(ISNA(INDEX(CFV_Tbl[CF Description], MATCH('9.3 MAL- Bus Facilities Entry'!Y378, CFV_Tbl[CF Code], 0)) ), "Field Not Required", INDEX(CFV_Tbl[CF Description], MATCH('9.3 MAL- Bus Facilities Entry'!Y378, CFV_Tbl[CF Code], 0)) )</f>
        <v>Field Not Required</v>
      </c>
      <c r="AC378" s="243" t="e" cm="1">
        <f t="array" ref="AC378">INDEX('Custom Field Tbl'!$N$5:$N$446, MATCH('9.3 MAL- Bus Facilities Entry'!$Q378 &amp; '9.3 MAL- Bus Facilities Entry'!AC$3, 'Custom Field Tbl'!$M$5:$M$446 &amp; 'Custom Field Tbl'!$O$5:$O$446, 0 ))</f>
        <v>#N/A</v>
      </c>
      <c r="AD378" s="143" t="str">
        <f>IF(ISNA(INDEX(CFV_Tbl[CF Description], MATCH('9.3 MAL- Bus Facilities Entry'!AC378, CFV_Tbl[CF Code], 0)) ), "Field Not Required", INDEX(CFV_Tbl[CF Description], MATCH('9.3 MAL- Bus Facilities Entry'!AC378, CFV_Tbl[CF Code], 0)) )</f>
        <v>Field Not Required</v>
      </c>
      <c r="AG378" s="243" t="e" cm="1">
        <f t="array" ref="AG378">INDEX('Custom Field Tbl'!$N$5:$N$446, MATCH('9.3 MAL- Bus Facilities Entry'!$Q378 &amp; '9.3 MAL- Bus Facilities Entry'!AG$3, 'Custom Field Tbl'!$M$5:$M$446 &amp; 'Custom Field Tbl'!$O$5:$O$446, 0 ))</f>
        <v>#N/A</v>
      </c>
      <c r="AH378" s="143" t="str">
        <f>IF(ISNA(INDEX(CFV_Tbl[CF Description], MATCH('9.3 MAL- Bus Facilities Entry'!AG378, CFV_Tbl[CF Code], 0)) ), "Field Not Required", INDEX(CFV_Tbl[CF Description], MATCH('9.3 MAL- Bus Facilities Entry'!AG378, CFV_Tbl[CF Code], 0)) )</f>
        <v>Field Not Required</v>
      </c>
      <c r="AK378" s="243" t="e" cm="1">
        <f t="array" ref="AK378">INDEX('Custom Field Tbl'!$N$5:$N$446, MATCH('9.3 MAL- Bus Facilities Entry'!$Q378 &amp; '9.3 MAL- Bus Facilities Entry'!AK$3, 'Custom Field Tbl'!$M$5:$M$446 &amp; 'Custom Field Tbl'!$O$5:$O$446, 0 ))</f>
        <v>#N/A</v>
      </c>
      <c r="AL378" s="143" t="str">
        <f>IF(ISNA(INDEX(CFV_Tbl[CF Description], MATCH('9.3 MAL- Bus Facilities Entry'!AK378, CFV_Tbl[CF Code], 0)) ), "Field Not Required", INDEX(CFV_Tbl[CF Description], MATCH('9.3 MAL- Bus Facilities Entry'!AK378, CFV_Tbl[CF Code], 0)) )</f>
        <v>Field Not Required</v>
      </c>
      <c r="AO378" s="243" t="e" cm="1">
        <f t="array" ref="AO378">INDEX('Custom Field Tbl'!$N$5:$N$446, MATCH('9.3 MAL- Bus Facilities Entry'!$Q378 &amp; '9.3 MAL- Bus Facilities Entry'!AO$3, 'Custom Field Tbl'!$M$5:$M$446 &amp; 'Custom Field Tbl'!$O$5:$O$446, 0 ))</f>
        <v>#N/A</v>
      </c>
      <c r="AP378" s="143" t="str">
        <f>IF(ISNA(INDEX(CFV_Tbl[CF Description], MATCH('9.3 MAL- Bus Facilities Entry'!AO378, CFV_Tbl[CF Code], 0)) ), "Field Not Required", INDEX(CFV_Tbl[CF Description], MATCH('9.3 MAL- Bus Facilities Entry'!AO378, CFV_Tbl[CF Code], 0)) )</f>
        <v>Field Not Required</v>
      </c>
      <c r="AS378" s="243" t="e" cm="1">
        <f t="array" ref="AS378">INDEX('Custom Field Tbl'!$N$5:$N$446, MATCH('9.3 MAL- Bus Facilities Entry'!$Q378 &amp; '9.3 MAL- Bus Facilities Entry'!AS$3, 'Custom Field Tbl'!$M$5:$M$446 &amp; 'Custom Field Tbl'!$O$5:$O$446, 0 ))</f>
        <v>#N/A</v>
      </c>
      <c r="AT378" s="143" t="str">
        <f>IF(ISNA(INDEX(CFV_Tbl[CF Description], MATCH('9.3 MAL- Bus Facilities Entry'!AS378, CFV_Tbl[CF Code], 0)) ), "Field Not Required", INDEX(CFV_Tbl[CF Description], MATCH('9.3 MAL- Bus Facilities Entry'!AS378, CFV_Tbl[CF Code], 0)) )</f>
        <v>Field Not Required</v>
      </c>
      <c r="AW378" s="243" t="e" cm="1">
        <f t="array" ref="AW378">INDEX('Custom Field Tbl'!$N$5:$N$446, MATCH('9.3 MAL- Bus Facilities Entry'!$Q378 &amp; '9.3 MAL- Bus Facilities Entry'!AW$3, 'Custom Field Tbl'!$M$5:$M$446 &amp; 'Custom Field Tbl'!$O$5:$O$446, 0 ))</f>
        <v>#N/A</v>
      </c>
      <c r="AX378" s="143" t="str">
        <f>IF(ISNA(INDEX(CFV_Tbl[CF Description], MATCH('9.3 MAL- Bus Facilities Entry'!AW378, CFV_Tbl[CF Code], 0)) ), "Field Not Required", INDEX(CFV_Tbl[CF Description], MATCH('9.3 MAL- Bus Facilities Entry'!AW378, CFV_Tbl[CF Code], 0)) )</f>
        <v>Field Not Required</v>
      </c>
      <c r="BA378" s="243" t="e" cm="1">
        <f t="array" ref="BA378">INDEX('Custom Field Tbl'!$N$5:$N$446, MATCH('9.3 MAL- Bus Facilities Entry'!$Q378 &amp; '9.3 MAL- Bus Facilities Entry'!BA$3, 'Custom Field Tbl'!$M$5:$M$446 &amp; 'Custom Field Tbl'!$O$5:$O$446, 0 ))</f>
        <v>#N/A</v>
      </c>
      <c r="BB378" s="143" t="str">
        <f>IF(ISNA(INDEX(CFV_Tbl[CF Description], MATCH('9.3 MAL- Bus Facilities Entry'!BA378, CFV_Tbl[CF Code], 0)) ), "Field Not Required", INDEX(CFV_Tbl[CF Description], MATCH('9.3 MAL- Bus Facilities Entry'!BA378, CFV_Tbl[CF Code], 0)) )</f>
        <v>Field Not Required</v>
      </c>
      <c r="BE378" s="243" t="e" cm="1">
        <f t="array" ref="BE378">INDEX('Custom Field Tbl'!$N$5:$N$446, MATCH('9.3 MAL- Bus Facilities Entry'!$Q378 &amp; '9.3 MAL- Bus Facilities Entry'!BE$3, 'Custom Field Tbl'!$M$5:$M$446 &amp; 'Custom Field Tbl'!$O$5:$O$446, 0 ))</f>
        <v>#N/A</v>
      </c>
      <c r="BF378" s="143" t="str">
        <f>IF(ISNA(INDEX(CFV_Tbl[CF Description], MATCH('9.3 MAL- Bus Facilities Entry'!BE378, CFV_Tbl[CF Code], 0)) ), "Field Not Required", INDEX(CFV_Tbl[CF Description], MATCH('9.3 MAL- Bus Facilities Entry'!BE378, CFV_Tbl[CF Code], 0)) )</f>
        <v>Field Not Required</v>
      </c>
      <c r="BI378" s="239"/>
      <c r="BJ378" s="243" t="e">
        <f>INDEX(Mnemonic[Code], MATCH('9.3 MAL- Bus Facilities Entry'!BS378, Mnemonic[Description], 0))</f>
        <v>#N/A</v>
      </c>
      <c r="BK378" s="243" t="e">
        <f>INDEX(Mnemonic[Code], MATCH('9.3 MAL- Bus Facilities Entry'!BT378, Mnemonic[Description], 0))</f>
        <v>#N/A</v>
      </c>
      <c r="BL378" s="243" t="e">
        <f>IF(ISNA(INDEX(Mnemonic[Code], MATCH( '9.3 MAL- Bus Facilities Entry'!BU378, Mnemonic[Description], 0)) ),  INDEX(Mnemonic[Code], MATCH( LEFT('9.3 MAL- Bus Facilities Entry'!BU378, LEN(BU378)-2), Mnemonic[Description], 0)),  INDEX(Mnemonic[Code], MATCH( '9.3 MAL- Bus Facilities Entry'!BU378, Mnemonic[Description], 0)) )</f>
        <v>#VALUE!</v>
      </c>
      <c r="BM378" s="243" t="e">
        <f>IF(ISNA(INDEX(Mnemonic[Code], MATCH( '9.3 MAL- Bus Facilities Entry'!BV378, Mnemonic[Description], 0)) ),  INDEX(Mnemonic[Code], MATCH( LEFT('9.3 MAL- Bus Facilities Entry'!BV378, LEN(BV378)-2), Mnemonic[Description], 0)),  INDEX(Mnemonic[Code], MATCH( '9.3 MAL- Bus Facilities Entry'!BV378, Mnemonic[Description], 0)) )</f>
        <v>#VALUE!</v>
      </c>
      <c r="BN378" s="243" t="e">
        <f>IF(ISNA(INDEX(Mnemonic[Code], MATCH( '9.3 MAL- Bus Facilities Entry'!BW378, Mnemonic[Description], 0)) ),  INDEX(Mnemonic[Code], MATCH( LEFT('9.3 MAL- Bus Facilities Entry'!BW378, LEN(BW378)-1), Mnemonic[Description], 0)),  INDEX(Mnemonic[Code], MATCH( '9.3 MAL- Bus Facilities Entry'!BW378, Mnemonic[Description], 0)) )</f>
        <v>#VALUE!</v>
      </c>
      <c r="BO378" s="243" t="e">
        <f>IF(ISNA(INDEX(Mnemonic[Code], MATCH( '9.3 MAL- Bus Facilities Entry'!BX378, Mnemonic[Description], 0)) ),  INDEX(Mnemonic[Code], MATCH( LEFT('9.3 MAL- Bus Facilities Entry'!BX378, LEN(BX378)-1), Mnemonic[Description], 0)),  INDEX(Mnemonic[Code], MATCH( '9.3 MAL- Bus Facilities Entry'!BX378, Mnemonic[Description], 0)) )</f>
        <v>#VALUE!</v>
      </c>
      <c r="BP378" s="243" t="e">
        <f t="shared" si="52"/>
        <v>#N/A</v>
      </c>
      <c r="BQ378" s="243" t="e">
        <f t="shared" si="49"/>
        <v>#N/A</v>
      </c>
      <c r="BR378" s="243" t="e">
        <f t="shared" si="53"/>
        <v>#VALUE!</v>
      </c>
      <c r="BS378" s="245"/>
      <c r="BT378" s="245"/>
      <c r="BU378" s="244"/>
      <c r="BV378" s="244"/>
      <c r="BW378" s="244"/>
      <c r="BX378" s="244"/>
      <c r="BZ378" s="239"/>
      <c r="CA378" s="246" t="e">
        <f>INDEX('MAL-OTHERLOOKUPS'!$ES$4:$ES$56, MATCH('9.3 MAL- Bus Facilities Entry'!CE378, 'MAL-OTHERLOOKUPS'!$ET$4:$ET$56, 0))</f>
        <v>#N/A</v>
      </c>
      <c r="CB378" s="247" t="str">
        <f t="shared" si="54"/>
        <v>L--</v>
      </c>
      <c r="CC378" s="247"/>
      <c r="CD378" s="240"/>
      <c r="CE378" s="240"/>
      <c r="CF378" s="240"/>
      <c r="CG378" s="248"/>
      <c r="CH378" s="240"/>
      <c r="CI378" s="240"/>
      <c r="CJ378" s="249" t="s">
        <v>11299</v>
      </c>
      <c r="CK378" s="249" t="s">
        <v>11299</v>
      </c>
      <c r="CL378" s="250" t="e">
        <v>#N/A</v>
      </c>
      <c r="CM378" s="239"/>
      <c r="CN378" s="251">
        <v>0</v>
      </c>
      <c r="CP378" s="251" t="str">
        <f t="shared" si="55"/>
        <v>0-</v>
      </c>
      <c r="CR378" s="252" t="str">
        <f t="shared" si="50"/>
        <v xml:space="preserve">; ; </v>
      </c>
      <c r="CS378" s="252" t="str">
        <f t="shared" si="51"/>
        <v xml:space="preserve">; ; </v>
      </c>
      <c r="CT378" s="425"/>
      <c r="CU378" s="252" t="e">
        <v>#REF!</v>
      </c>
      <c r="CX378" s="239"/>
      <c r="CY378" s="240"/>
      <c r="CZ378" s="240"/>
      <c r="DA378" s="240"/>
      <c r="DB378" s="239"/>
      <c r="DD378" s="240"/>
      <c r="DE378" s="239"/>
      <c r="DF378" s="253"/>
      <c r="DH378" s="472"/>
      <c r="DI378" s="497"/>
      <c r="DJ378" s="254"/>
      <c r="DK378" s="239"/>
    </row>
    <row r="379" spans="2:115" ht="14.5" x14ac:dyDescent="0.35">
      <c r="B379" s="239"/>
      <c r="C379" s="240"/>
      <c r="D379" s="240"/>
      <c r="E379" s="240"/>
      <c r="F379" s="240"/>
      <c r="G379" s="239"/>
      <c r="H379" s="240"/>
      <c r="J379" s="241"/>
      <c r="K379" s="241"/>
      <c r="M379" s="473"/>
      <c r="O379" s="239"/>
      <c r="Q379" s="143" t="e">
        <f>INDEX(AssetClass[Asset Class], MATCH('9.3 MAL- Bus Facilities Entry'!P379, AssetClass[Class Description], 0))</f>
        <v>#N/A</v>
      </c>
      <c r="R379" s="143"/>
      <c r="S379" s="242"/>
      <c r="T379" s="239"/>
      <c r="U379" s="243" t="e" cm="1">
        <f t="array" ref="U379">INDEX('Custom Field Tbl'!$N$5:$N$446, MATCH('9.3 MAL- Bus Facilities Entry'!$Q379 &amp; '9.3 MAL- Bus Facilities Entry'!U$3, 'Custom Field Tbl'!$M$5:$M$446 &amp; 'Custom Field Tbl'!$O$5:$O$446, 0 ))</f>
        <v>#N/A</v>
      </c>
      <c r="V379" s="143" t="str">
        <f>IF(ISNA(INDEX(CFV_Tbl[CF Description], MATCH('9.3 MAL- Bus Facilities Entry'!U379, CFV_Tbl[CF Code], 0)) ), "Field Not Required", INDEX(CFV_Tbl[CF Description], MATCH('9.3 MAL- Bus Facilities Entry'!U379, CFV_Tbl[CF Code], 0)) )</f>
        <v>Field Not Required</v>
      </c>
      <c r="Y379" s="243" t="e" cm="1">
        <f t="array" ref="Y379">INDEX('Custom Field Tbl'!$N$5:$N$446, MATCH('9.3 MAL- Bus Facilities Entry'!$Q379 &amp; '9.3 MAL- Bus Facilities Entry'!Y$3, 'Custom Field Tbl'!$M$5:$M$446 &amp; 'Custom Field Tbl'!$O$5:$O$446, 0 ))</f>
        <v>#N/A</v>
      </c>
      <c r="Z379" s="143" t="str">
        <f>IF(ISNA(INDEX(CFV_Tbl[CF Description], MATCH('9.3 MAL- Bus Facilities Entry'!Y379, CFV_Tbl[CF Code], 0)) ), "Field Not Required", INDEX(CFV_Tbl[CF Description], MATCH('9.3 MAL- Bus Facilities Entry'!Y379, CFV_Tbl[CF Code], 0)) )</f>
        <v>Field Not Required</v>
      </c>
      <c r="AC379" s="243" t="e" cm="1">
        <f t="array" ref="AC379">INDEX('Custom Field Tbl'!$N$5:$N$446, MATCH('9.3 MAL- Bus Facilities Entry'!$Q379 &amp; '9.3 MAL- Bus Facilities Entry'!AC$3, 'Custom Field Tbl'!$M$5:$M$446 &amp; 'Custom Field Tbl'!$O$5:$O$446, 0 ))</f>
        <v>#N/A</v>
      </c>
      <c r="AD379" s="143" t="str">
        <f>IF(ISNA(INDEX(CFV_Tbl[CF Description], MATCH('9.3 MAL- Bus Facilities Entry'!AC379, CFV_Tbl[CF Code], 0)) ), "Field Not Required", INDEX(CFV_Tbl[CF Description], MATCH('9.3 MAL- Bus Facilities Entry'!AC379, CFV_Tbl[CF Code], 0)) )</f>
        <v>Field Not Required</v>
      </c>
      <c r="AG379" s="243" t="e" cm="1">
        <f t="array" ref="AG379">INDEX('Custom Field Tbl'!$N$5:$N$446, MATCH('9.3 MAL- Bus Facilities Entry'!$Q379 &amp; '9.3 MAL- Bus Facilities Entry'!AG$3, 'Custom Field Tbl'!$M$5:$M$446 &amp; 'Custom Field Tbl'!$O$5:$O$446, 0 ))</f>
        <v>#N/A</v>
      </c>
      <c r="AH379" s="143" t="str">
        <f>IF(ISNA(INDEX(CFV_Tbl[CF Description], MATCH('9.3 MAL- Bus Facilities Entry'!AG379, CFV_Tbl[CF Code], 0)) ), "Field Not Required", INDEX(CFV_Tbl[CF Description], MATCH('9.3 MAL- Bus Facilities Entry'!AG379, CFV_Tbl[CF Code], 0)) )</f>
        <v>Field Not Required</v>
      </c>
      <c r="AK379" s="243" t="e" cm="1">
        <f t="array" ref="AK379">INDEX('Custom Field Tbl'!$N$5:$N$446, MATCH('9.3 MAL- Bus Facilities Entry'!$Q379 &amp; '9.3 MAL- Bus Facilities Entry'!AK$3, 'Custom Field Tbl'!$M$5:$M$446 &amp; 'Custom Field Tbl'!$O$5:$O$446, 0 ))</f>
        <v>#N/A</v>
      </c>
      <c r="AL379" s="143" t="str">
        <f>IF(ISNA(INDEX(CFV_Tbl[CF Description], MATCH('9.3 MAL- Bus Facilities Entry'!AK379, CFV_Tbl[CF Code], 0)) ), "Field Not Required", INDEX(CFV_Tbl[CF Description], MATCH('9.3 MAL- Bus Facilities Entry'!AK379, CFV_Tbl[CF Code], 0)) )</f>
        <v>Field Not Required</v>
      </c>
      <c r="AO379" s="243" t="e" cm="1">
        <f t="array" ref="AO379">INDEX('Custom Field Tbl'!$N$5:$N$446, MATCH('9.3 MAL- Bus Facilities Entry'!$Q379 &amp; '9.3 MAL- Bus Facilities Entry'!AO$3, 'Custom Field Tbl'!$M$5:$M$446 &amp; 'Custom Field Tbl'!$O$5:$O$446, 0 ))</f>
        <v>#N/A</v>
      </c>
      <c r="AP379" s="143" t="str">
        <f>IF(ISNA(INDEX(CFV_Tbl[CF Description], MATCH('9.3 MAL- Bus Facilities Entry'!AO379, CFV_Tbl[CF Code], 0)) ), "Field Not Required", INDEX(CFV_Tbl[CF Description], MATCH('9.3 MAL- Bus Facilities Entry'!AO379, CFV_Tbl[CF Code], 0)) )</f>
        <v>Field Not Required</v>
      </c>
      <c r="AS379" s="243" t="e" cm="1">
        <f t="array" ref="AS379">INDEX('Custom Field Tbl'!$N$5:$N$446, MATCH('9.3 MAL- Bus Facilities Entry'!$Q379 &amp; '9.3 MAL- Bus Facilities Entry'!AS$3, 'Custom Field Tbl'!$M$5:$M$446 &amp; 'Custom Field Tbl'!$O$5:$O$446, 0 ))</f>
        <v>#N/A</v>
      </c>
      <c r="AT379" s="143" t="str">
        <f>IF(ISNA(INDEX(CFV_Tbl[CF Description], MATCH('9.3 MAL- Bus Facilities Entry'!AS379, CFV_Tbl[CF Code], 0)) ), "Field Not Required", INDEX(CFV_Tbl[CF Description], MATCH('9.3 MAL- Bus Facilities Entry'!AS379, CFV_Tbl[CF Code], 0)) )</f>
        <v>Field Not Required</v>
      </c>
      <c r="AW379" s="243" t="e" cm="1">
        <f t="array" ref="AW379">INDEX('Custom Field Tbl'!$N$5:$N$446, MATCH('9.3 MAL- Bus Facilities Entry'!$Q379 &amp; '9.3 MAL- Bus Facilities Entry'!AW$3, 'Custom Field Tbl'!$M$5:$M$446 &amp; 'Custom Field Tbl'!$O$5:$O$446, 0 ))</f>
        <v>#N/A</v>
      </c>
      <c r="AX379" s="143" t="str">
        <f>IF(ISNA(INDEX(CFV_Tbl[CF Description], MATCH('9.3 MAL- Bus Facilities Entry'!AW379, CFV_Tbl[CF Code], 0)) ), "Field Not Required", INDEX(CFV_Tbl[CF Description], MATCH('9.3 MAL- Bus Facilities Entry'!AW379, CFV_Tbl[CF Code], 0)) )</f>
        <v>Field Not Required</v>
      </c>
      <c r="BA379" s="243" t="e" cm="1">
        <f t="array" ref="BA379">INDEX('Custom Field Tbl'!$N$5:$N$446, MATCH('9.3 MAL- Bus Facilities Entry'!$Q379 &amp; '9.3 MAL- Bus Facilities Entry'!BA$3, 'Custom Field Tbl'!$M$5:$M$446 &amp; 'Custom Field Tbl'!$O$5:$O$446, 0 ))</f>
        <v>#N/A</v>
      </c>
      <c r="BB379" s="143" t="str">
        <f>IF(ISNA(INDEX(CFV_Tbl[CF Description], MATCH('9.3 MAL- Bus Facilities Entry'!BA379, CFV_Tbl[CF Code], 0)) ), "Field Not Required", INDEX(CFV_Tbl[CF Description], MATCH('9.3 MAL- Bus Facilities Entry'!BA379, CFV_Tbl[CF Code], 0)) )</f>
        <v>Field Not Required</v>
      </c>
      <c r="BE379" s="243" t="e" cm="1">
        <f t="array" ref="BE379">INDEX('Custom Field Tbl'!$N$5:$N$446, MATCH('9.3 MAL- Bus Facilities Entry'!$Q379 &amp; '9.3 MAL- Bus Facilities Entry'!BE$3, 'Custom Field Tbl'!$M$5:$M$446 &amp; 'Custom Field Tbl'!$O$5:$O$446, 0 ))</f>
        <v>#N/A</v>
      </c>
      <c r="BF379" s="143" t="str">
        <f>IF(ISNA(INDEX(CFV_Tbl[CF Description], MATCH('9.3 MAL- Bus Facilities Entry'!BE379, CFV_Tbl[CF Code], 0)) ), "Field Not Required", INDEX(CFV_Tbl[CF Description], MATCH('9.3 MAL- Bus Facilities Entry'!BE379, CFV_Tbl[CF Code], 0)) )</f>
        <v>Field Not Required</v>
      </c>
      <c r="BI379" s="239"/>
      <c r="BJ379" s="243" t="e">
        <f>INDEX(Mnemonic[Code], MATCH('9.3 MAL- Bus Facilities Entry'!BS379, Mnemonic[Description], 0))</f>
        <v>#N/A</v>
      </c>
      <c r="BK379" s="243" t="e">
        <f>INDEX(Mnemonic[Code], MATCH('9.3 MAL- Bus Facilities Entry'!BT379, Mnemonic[Description], 0))</f>
        <v>#N/A</v>
      </c>
      <c r="BL379" s="243" t="e">
        <f>IF(ISNA(INDEX(Mnemonic[Code], MATCH( '9.3 MAL- Bus Facilities Entry'!BU379, Mnemonic[Description], 0)) ),  INDEX(Mnemonic[Code], MATCH( LEFT('9.3 MAL- Bus Facilities Entry'!BU379, LEN(BU379)-2), Mnemonic[Description], 0)),  INDEX(Mnemonic[Code], MATCH( '9.3 MAL- Bus Facilities Entry'!BU379, Mnemonic[Description], 0)) )</f>
        <v>#VALUE!</v>
      </c>
      <c r="BM379" s="243" t="e">
        <f>IF(ISNA(INDEX(Mnemonic[Code], MATCH( '9.3 MAL- Bus Facilities Entry'!BV379, Mnemonic[Description], 0)) ),  INDEX(Mnemonic[Code], MATCH( LEFT('9.3 MAL- Bus Facilities Entry'!BV379, LEN(BV379)-2), Mnemonic[Description], 0)),  INDEX(Mnemonic[Code], MATCH( '9.3 MAL- Bus Facilities Entry'!BV379, Mnemonic[Description], 0)) )</f>
        <v>#VALUE!</v>
      </c>
      <c r="BN379" s="243" t="e">
        <f>IF(ISNA(INDEX(Mnemonic[Code], MATCH( '9.3 MAL- Bus Facilities Entry'!BW379, Mnemonic[Description], 0)) ),  INDEX(Mnemonic[Code], MATCH( LEFT('9.3 MAL- Bus Facilities Entry'!BW379, LEN(BW379)-1), Mnemonic[Description], 0)),  INDEX(Mnemonic[Code], MATCH( '9.3 MAL- Bus Facilities Entry'!BW379, Mnemonic[Description], 0)) )</f>
        <v>#VALUE!</v>
      </c>
      <c r="BO379" s="243" t="e">
        <f>IF(ISNA(INDEX(Mnemonic[Code], MATCH( '9.3 MAL- Bus Facilities Entry'!BX379, Mnemonic[Description], 0)) ),  INDEX(Mnemonic[Code], MATCH( LEFT('9.3 MAL- Bus Facilities Entry'!BX379, LEN(BX379)-1), Mnemonic[Description], 0)),  INDEX(Mnemonic[Code], MATCH( '9.3 MAL- Bus Facilities Entry'!BX379, Mnemonic[Description], 0)) )</f>
        <v>#VALUE!</v>
      </c>
      <c r="BP379" s="243" t="e">
        <f t="shared" si="52"/>
        <v>#N/A</v>
      </c>
      <c r="BQ379" s="243" t="e">
        <f t="shared" si="49"/>
        <v>#N/A</v>
      </c>
      <c r="BR379" s="243" t="e">
        <f t="shared" si="53"/>
        <v>#VALUE!</v>
      </c>
      <c r="BS379" s="245"/>
      <c r="BT379" s="245"/>
      <c r="BU379" s="244"/>
      <c r="BV379" s="244"/>
      <c r="BW379" s="244"/>
      <c r="BX379" s="244"/>
      <c r="BZ379" s="239"/>
      <c r="CA379" s="246" t="e">
        <f>INDEX('MAL-OTHERLOOKUPS'!$ES$4:$ES$56, MATCH('9.3 MAL- Bus Facilities Entry'!CE379, 'MAL-OTHERLOOKUPS'!$ET$4:$ET$56, 0))</f>
        <v>#N/A</v>
      </c>
      <c r="CB379" s="247" t="str">
        <f t="shared" si="54"/>
        <v>L--</v>
      </c>
      <c r="CC379" s="247"/>
      <c r="CD379" s="240"/>
      <c r="CE379" s="240"/>
      <c r="CF379" s="240"/>
      <c r="CG379" s="248"/>
      <c r="CH379" s="240"/>
      <c r="CI379" s="240"/>
      <c r="CJ379" s="249" t="s">
        <v>11299</v>
      </c>
      <c r="CK379" s="249" t="s">
        <v>11299</v>
      </c>
      <c r="CL379" s="250" t="e">
        <v>#N/A</v>
      </c>
      <c r="CM379" s="239"/>
      <c r="CN379" s="251">
        <v>0</v>
      </c>
      <c r="CP379" s="251" t="str">
        <f t="shared" si="55"/>
        <v>0-</v>
      </c>
      <c r="CR379" s="252" t="str">
        <f t="shared" si="50"/>
        <v xml:space="preserve">; ; </v>
      </c>
      <c r="CS379" s="252" t="str">
        <f t="shared" si="51"/>
        <v xml:space="preserve">; ; </v>
      </c>
      <c r="CT379" s="425"/>
      <c r="CU379" s="252" t="e">
        <v>#REF!</v>
      </c>
      <c r="CX379" s="239"/>
      <c r="CY379" s="240"/>
      <c r="CZ379" s="240"/>
      <c r="DA379" s="240"/>
      <c r="DB379" s="239"/>
      <c r="DD379" s="240"/>
      <c r="DE379" s="239"/>
      <c r="DF379" s="253"/>
      <c r="DH379" s="472"/>
      <c r="DI379" s="497"/>
      <c r="DJ379" s="254"/>
      <c r="DK379" s="239"/>
    </row>
    <row r="380" spans="2:115" ht="14.5" x14ac:dyDescent="0.35">
      <c r="B380" s="239"/>
      <c r="C380" s="240"/>
      <c r="D380" s="240"/>
      <c r="E380" s="240"/>
      <c r="F380" s="240"/>
      <c r="G380" s="239"/>
      <c r="H380" s="240"/>
      <c r="J380" s="241"/>
      <c r="K380" s="241"/>
      <c r="M380" s="473"/>
      <c r="O380" s="239"/>
      <c r="Q380" s="143" t="e">
        <f>INDEX(AssetClass[Asset Class], MATCH('9.3 MAL- Bus Facilities Entry'!P380, AssetClass[Class Description], 0))</f>
        <v>#N/A</v>
      </c>
      <c r="R380" s="143"/>
      <c r="S380" s="242"/>
      <c r="T380" s="239"/>
      <c r="U380" s="243" t="e" cm="1">
        <f t="array" ref="U380">INDEX('Custom Field Tbl'!$N$5:$N$446, MATCH('9.3 MAL- Bus Facilities Entry'!$Q380 &amp; '9.3 MAL- Bus Facilities Entry'!U$3, 'Custom Field Tbl'!$M$5:$M$446 &amp; 'Custom Field Tbl'!$O$5:$O$446, 0 ))</f>
        <v>#N/A</v>
      </c>
      <c r="V380" s="143" t="str">
        <f>IF(ISNA(INDEX(CFV_Tbl[CF Description], MATCH('9.3 MAL- Bus Facilities Entry'!U380, CFV_Tbl[CF Code], 0)) ), "Field Not Required", INDEX(CFV_Tbl[CF Description], MATCH('9.3 MAL- Bus Facilities Entry'!U380, CFV_Tbl[CF Code], 0)) )</f>
        <v>Field Not Required</v>
      </c>
      <c r="Y380" s="243" t="e" cm="1">
        <f t="array" ref="Y380">INDEX('Custom Field Tbl'!$N$5:$N$446, MATCH('9.3 MAL- Bus Facilities Entry'!$Q380 &amp; '9.3 MAL- Bus Facilities Entry'!Y$3, 'Custom Field Tbl'!$M$5:$M$446 &amp; 'Custom Field Tbl'!$O$5:$O$446, 0 ))</f>
        <v>#N/A</v>
      </c>
      <c r="Z380" s="143" t="str">
        <f>IF(ISNA(INDEX(CFV_Tbl[CF Description], MATCH('9.3 MAL- Bus Facilities Entry'!Y380, CFV_Tbl[CF Code], 0)) ), "Field Not Required", INDEX(CFV_Tbl[CF Description], MATCH('9.3 MAL- Bus Facilities Entry'!Y380, CFV_Tbl[CF Code], 0)) )</f>
        <v>Field Not Required</v>
      </c>
      <c r="AC380" s="243" t="e" cm="1">
        <f t="array" ref="AC380">INDEX('Custom Field Tbl'!$N$5:$N$446, MATCH('9.3 MAL- Bus Facilities Entry'!$Q380 &amp; '9.3 MAL- Bus Facilities Entry'!AC$3, 'Custom Field Tbl'!$M$5:$M$446 &amp; 'Custom Field Tbl'!$O$5:$O$446, 0 ))</f>
        <v>#N/A</v>
      </c>
      <c r="AD380" s="143" t="str">
        <f>IF(ISNA(INDEX(CFV_Tbl[CF Description], MATCH('9.3 MAL- Bus Facilities Entry'!AC380, CFV_Tbl[CF Code], 0)) ), "Field Not Required", INDEX(CFV_Tbl[CF Description], MATCH('9.3 MAL- Bus Facilities Entry'!AC380, CFV_Tbl[CF Code], 0)) )</f>
        <v>Field Not Required</v>
      </c>
      <c r="AG380" s="243" t="e" cm="1">
        <f t="array" ref="AG380">INDEX('Custom Field Tbl'!$N$5:$N$446, MATCH('9.3 MAL- Bus Facilities Entry'!$Q380 &amp; '9.3 MAL- Bus Facilities Entry'!AG$3, 'Custom Field Tbl'!$M$5:$M$446 &amp; 'Custom Field Tbl'!$O$5:$O$446, 0 ))</f>
        <v>#N/A</v>
      </c>
      <c r="AH380" s="143" t="str">
        <f>IF(ISNA(INDEX(CFV_Tbl[CF Description], MATCH('9.3 MAL- Bus Facilities Entry'!AG380, CFV_Tbl[CF Code], 0)) ), "Field Not Required", INDEX(CFV_Tbl[CF Description], MATCH('9.3 MAL- Bus Facilities Entry'!AG380, CFV_Tbl[CF Code], 0)) )</f>
        <v>Field Not Required</v>
      </c>
      <c r="AK380" s="243" t="e" cm="1">
        <f t="array" ref="AK380">INDEX('Custom Field Tbl'!$N$5:$N$446, MATCH('9.3 MAL- Bus Facilities Entry'!$Q380 &amp; '9.3 MAL- Bus Facilities Entry'!AK$3, 'Custom Field Tbl'!$M$5:$M$446 &amp; 'Custom Field Tbl'!$O$5:$O$446, 0 ))</f>
        <v>#N/A</v>
      </c>
      <c r="AL380" s="143" t="str">
        <f>IF(ISNA(INDEX(CFV_Tbl[CF Description], MATCH('9.3 MAL- Bus Facilities Entry'!AK380, CFV_Tbl[CF Code], 0)) ), "Field Not Required", INDEX(CFV_Tbl[CF Description], MATCH('9.3 MAL- Bus Facilities Entry'!AK380, CFV_Tbl[CF Code], 0)) )</f>
        <v>Field Not Required</v>
      </c>
      <c r="AO380" s="243" t="e" cm="1">
        <f t="array" ref="AO380">INDEX('Custom Field Tbl'!$N$5:$N$446, MATCH('9.3 MAL- Bus Facilities Entry'!$Q380 &amp; '9.3 MAL- Bus Facilities Entry'!AO$3, 'Custom Field Tbl'!$M$5:$M$446 &amp; 'Custom Field Tbl'!$O$5:$O$446, 0 ))</f>
        <v>#N/A</v>
      </c>
      <c r="AP380" s="143" t="str">
        <f>IF(ISNA(INDEX(CFV_Tbl[CF Description], MATCH('9.3 MAL- Bus Facilities Entry'!AO380, CFV_Tbl[CF Code], 0)) ), "Field Not Required", INDEX(CFV_Tbl[CF Description], MATCH('9.3 MAL- Bus Facilities Entry'!AO380, CFV_Tbl[CF Code], 0)) )</f>
        <v>Field Not Required</v>
      </c>
      <c r="AS380" s="243" t="e" cm="1">
        <f t="array" ref="AS380">INDEX('Custom Field Tbl'!$N$5:$N$446, MATCH('9.3 MAL- Bus Facilities Entry'!$Q380 &amp; '9.3 MAL- Bus Facilities Entry'!AS$3, 'Custom Field Tbl'!$M$5:$M$446 &amp; 'Custom Field Tbl'!$O$5:$O$446, 0 ))</f>
        <v>#N/A</v>
      </c>
      <c r="AT380" s="143" t="str">
        <f>IF(ISNA(INDEX(CFV_Tbl[CF Description], MATCH('9.3 MAL- Bus Facilities Entry'!AS380, CFV_Tbl[CF Code], 0)) ), "Field Not Required", INDEX(CFV_Tbl[CF Description], MATCH('9.3 MAL- Bus Facilities Entry'!AS380, CFV_Tbl[CF Code], 0)) )</f>
        <v>Field Not Required</v>
      </c>
      <c r="AW380" s="243" t="e" cm="1">
        <f t="array" ref="AW380">INDEX('Custom Field Tbl'!$N$5:$N$446, MATCH('9.3 MAL- Bus Facilities Entry'!$Q380 &amp; '9.3 MAL- Bus Facilities Entry'!AW$3, 'Custom Field Tbl'!$M$5:$M$446 &amp; 'Custom Field Tbl'!$O$5:$O$446, 0 ))</f>
        <v>#N/A</v>
      </c>
      <c r="AX380" s="143" t="str">
        <f>IF(ISNA(INDEX(CFV_Tbl[CF Description], MATCH('9.3 MAL- Bus Facilities Entry'!AW380, CFV_Tbl[CF Code], 0)) ), "Field Not Required", INDEX(CFV_Tbl[CF Description], MATCH('9.3 MAL- Bus Facilities Entry'!AW380, CFV_Tbl[CF Code], 0)) )</f>
        <v>Field Not Required</v>
      </c>
      <c r="BA380" s="243" t="e" cm="1">
        <f t="array" ref="BA380">INDEX('Custom Field Tbl'!$N$5:$N$446, MATCH('9.3 MAL- Bus Facilities Entry'!$Q380 &amp; '9.3 MAL- Bus Facilities Entry'!BA$3, 'Custom Field Tbl'!$M$5:$M$446 &amp; 'Custom Field Tbl'!$O$5:$O$446, 0 ))</f>
        <v>#N/A</v>
      </c>
      <c r="BB380" s="143" t="str">
        <f>IF(ISNA(INDEX(CFV_Tbl[CF Description], MATCH('9.3 MAL- Bus Facilities Entry'!BA380, CFV_Tbl[CF Code], 0)) ), "Field Not Required", INDEX(CFV_Tbl[CF Description], MATCH('9.3 MAL- Bus Facilities Entry'!BA380, CFV_Tbl[CF Code], 0)) )</f>
        <v>Field Not Required</v>
      </c>
      <c r="BE380" s="243" t="e" cm="1">
        <f t="array" ref="BE380">INDEX('Custom Field Tbl'!$N$5:$N$446, MATCH('9.3 MAL- Bus Facilities Entry'!$Q380 &amp; '9.3 MAL- Bus Facilities Entry'!BE$3, 'Custom Field Tbl'!$M$5:$M$446 &amp; 'Custom Field Tbl'!$O$5:$O$446, 0 ))</f>
        <v>#N/A</v>
      </c>
      <c r="BF380" s="143" t="str">
        <f>IF(ISNA(INDEX(CFV_Tbl[CF Description], MATCH('9.3 MAL- Bus Facilities Entry'!BE380, CFV_Tbl[CF Code], 0)) ), "Field Not Required", INDEX(CFV_Tbl[CF Description], MATCH('9.3 MAL- Bus Facilities Entry'!BE380, CFV_Tbl[CF Code], 0)) )</f>
        <v>Field Not Required</v>
      </c>
      <c r="BI380" s="239"/>
      <c r="BJ380" s="243" t="e">
        <f>INDEX(Mnemonic[Code], MATCH('9.3 MAL- Bus Facilities Entry'!BS380, Mnemonic[Description], 0))</f>
        <v>#N/A</v>
      </c>
      <c r="BK380" s="243" t="e">
        <f>INDEX(Mnemonic[Code], MATCH('9.3 MAL- Bus Facilities Entry'!BT380, Mnemonic[Description], 0))</f>
        <v>#N/A</v>
      </c>
      <c r="BL380" s="243" t="e">
        <f>IF(ISNA(INDEX(Mnemonic[Code], MATCH( '9.3 MAL- Bus Facilities Entry'!BU380, Mnemonic[Description], 0)) ),  INDEX(Mnemonic[Code], MATCH( LEFT('9.3 MAL- Bus Facilities Entry'!BU380, LEN(BU380)-2), Mnemonic[Description], 0)),  INDEX(Mnemonic[Code], MATCH( '9.3 MAL- Bus Facilities Entry'!BU380, Mnemonic[Description], 0)) )</f>
        <v>#VALUE!</v>
      </c>
      <c r="BM380" s="243" t="e">
        <f>IF(ISNA(INDEX(Mnemonic[Code], MATCH( '9.3 MAL- Bus Facilities Entry'!BV380, Mnemonic[Description], 0)) ),  INDEX(Mnemonic[Code], MATCH( LEFT('9.3 MAL- Bus Facilities Entry'!BV380, LEN(BV380)-2), Mnemonic[Description], 0)),  INDEX(Mnemonic[Code], MATCH( '9.3 MAL- Bus Facilities Entry'!BV380, Mnemonic[Description], 0)) )</f>
        <v>#VALUE!</v>
      </c>
      <c r="BN380" s="243" t="e">
        <f>IF(ISNA(INDEX(Mnemonic[Code], MATCH( '9.3 MAL- Bus Facilities Entry'!BW380, Mnemonic[Description], 0)) ),  INDEX(Mnemonic[Code], MATCH( LEFT('9.3 MAL- Bus Facilities Entry'!BW380, LEN(BW380)-1), Mnemonic[Description], 0)),  INDEX(Mnemonic[Code], MATCH( '9.3 MAL- Bus Facilities Entry'!BW380, Mnemonic[Description], 0)) )</f>
        <v>#VALUE!</v>
      </c>
      <c r="BO380" s="243" t="e">
        <f>IF(ISNA(INDEX(Mnemonic[Code], MATCH( '9.3 MAL- Bus Facilities Entry'!BX380, Mnemonic[Description], 0)) ),  INDEX(Mnemonic[Code], MATCH( LEFT('9.3 MAL- Bus Facilities Entry'!BX380, LEN(BX380)-1), Mnemonic[Description], 0)),  INDEX(Mnemonic[Code], MATCH( '9.3 MAL- Bus Facilities Entry'!BX380, Mnemonic[Description], 0)) )</f>
        <v>#VALUE!</v>
      </c>
      <c r="BP380" s="243" t="e">
        <f t="shared" si="52"/>
        <v>#N/A</v>
      </c>
      <c r="BQ380" s="243" t="e">
        <f t="shared" si="49"/>
        <v>#N/A</v>
      </c>
      <c r="BR380" s="243" t="e">
        <f t="shared" si="53"/>
        <v>#VALUE!</v>
      </c>
      <c r="BS380" s="245"/>
      <c r="BT380" s="245"/>
      <c r="BU380" s="244"/>
      <c r="BV380" s="244"/>
      <c r="BW380" s="244"/>
      <c r="BX380" s="244"/>
      <c r="BZ380" s="239"/>
      <c r="CA380" s="246" t="e">
        <f>INDEX('MAL-OTHERLOOKUPS'!$ES$4:$ES$56, MATCH('9.3 MAL- Bus Facilities Entry'!CE380, 'MAL-OTHERLOOKUPS'!$ET$4:$ET$56, 0))</f>
        <v>#N/A</v>
      </c>
      <c r="CB380" s="247" t="str">
        <f t="shared" si="54"/>
        <v>L--</v>
      </c>
      <c r="CC380" s="247"/>
      <c r="CD380" s="240"/>
      <c r="CE380" s="240"/>
      <c r="CF380" s="240"/>
      <c r="CG380" s="248"/>
      <c r="CH380" s="240"/>
      <c r="CI380" s="240"/>
      <c r="CJ380" s="249" t="s">
        <v>11299</v>
      </c>
      <c r="CK380" s="249" t="s">
        <v>11299</v>
      </c>
      <c r="CL380" s="250" t="e">
        <v>#N/A</v>
      </c>
      <c r="CM380" s="239"/>
      <c r="CN380" s="251">
        <v>0</v>
      </c>
      <c r="CP380" s="251" t="str">
        <f t="shared" si="55"/>
        <v>0-</v>
      </c>
      <c r="CR380" s="252" t="str">
        <f t="shared" si="50"/>
        <v xml:space="preserve">; ; </v>
      </c>
      <c r="CS380" s="252" t="str">
        <f t="shared" si="51"/>
        <v xml:space="preserve">; ; </v>
      </c>
      <c r="CT380" s="425"/>
      <c r="CU380" s="252" t="e">
        <v>#REF!</v>
      </c>
      <c r="CX380" s="239"/>
      <c r="CY380" s="240"/>
      <c r="CZ380" s="240"/>
      <c r="DA380" s="240"/>
      <c r="DB380" s="239"/>
      <c r="DD380" s="240"/>
      <c r="DE380" s="239"/>
      <c r="DF380" s="253"/>
      <c r="DH380" s="472"/>
      <c r="DI380" s="497"/>
      <c r="DJ380" s="254"/>
      <c r="DK380" s="239"/>
    </row>
    <row r="381" spans="2:115" ht="14.5" x14ac:dyDescent="0.35">
      <c r="B381" s="239"/>
      <c r="C381" s="240"/>
      <c r="D381" s="240"/>
      <c r="E381" s="240"/>
      <c r="F381" s="240"/>
      <c r="G381" s="239"/>
      <c r="H381" s="240"/>
      <c r="J381" s="241"/>
      <c r="K381" s="241"/>
      <c r="M381" s="473"/>
      <c r="O381" s="239"/>
      <c r="Q381" s="143" t="e">
        <f>INDEX(AssetClass[Asset Class], MATCH('9.3 MAL- Bus Facilities Entry'!P381, AssetClass[Class Description], 0))</f>
        <v>#N/A</v>
      </c>
      <c r="R381" s="143"/>
      <c r="S381" s="242"/>
      <c r="T381" s="239"/>
      <c r="U381" s="243" t="e" cm="1">
        <f t="array" ref="U381">INDEX('Custom Field Tbl'!$N$5:$N$446, MATCH('9.3 MAL- Bus Facilities Entry'!$Q381 &amp; '9.3 MAL- Bus Facilities Entry'!U$3, 'Custom Field Tbl'!$M$5:$M$446 &amp; 'Custom Field Tbl'!$O$5:$O$446, 0 ))</f>
        <v>#N/A</v>
      </c>
      <c r="V381" s="143" t="str">
        <f>IF(ISNA(INDEX(CFV_Tbl[CF Description], MATCH('9.3 MAL- Bus Facilities Entry'!U381, CFV_Tbl[CF Code], 0)) ), "Field Not Required", INDEX(CFV_Tbl[CF Description], MATCH('9.3 MAL- Bus Facilities Entry'!U381, CFV_Tbl[CF Code], 0)) )</f>
        <v>Field Not Required</v>
      </c>
      <c r="Y381" s="243" t="e" cm="1">
        <f t="array" ref="Y381">INDEX('Custom Field Tbl'!$N$5:$N$446, MATCH('9.3 MAL- Bus Facilities Entry'!$Q381 &amp; '9.3 MAL- Bus Facilities Entry'!Y$3, 'Custom Field Tbl'!$M$5:$M$446 &amp; 'Custom Field Tbl'!$O$5:$O$446, 0 ))</f>
        <v>#N/A</v>
      </c>
      <c r="Z381" s="143" t="str">
        <f>IF(ISNA(INDEX(CFV_Tbl[CF Description], MATCH('9.3 MAL- Bus Facilities Entry'!Y381, CFV_Tbl[CF Code], 0)) ), "Field Not Required", INDEX(CFV_Tbl[CF Description], MATCH('9.3 MAL- Bus Facilities Entry'!Y381, CFV_Tbl[CF Code], 0)) )</f>
        <v>Field Not Required</v>
      </c>
      <c r="AC381" s="243" t="e" cm="1">
        <f t="array" ref="AC381">INDEX('Custom Field Tbl'!$N$5:$N$446, MATCH('9.3 MAL- Bus Facilities Entry'!$Q381 &amp; '9.3 MAL- Bus Facilities Entry'!AC$3, 'Custom Field Tbl'!$M$5:$M$446 &amp; 'Custom Field Tbl'!$O$5:$O$446, 0 ))</f>
        <v>#N/A</v>
      </c>
      <c r="AD381" s="143" t="str">
        <f>IF(ISNA(INDEX(CFV_Tbl[CF Description], MATCH('9.3 MAL- Bus Facilities Entry'!AC381, CFV_Tbl[CF Code], 0)) ), "Field Not Required", INDEX(CFV_Tbl[CF Description], MATCH('9.3 MAL- Bus Facilities Entry'!AC381, CFV_Tbl[CF Code], 0)) )</f>
        <v>Field Not Required</v>
      </c>
      <c r="AG381" s="243" t="e" cm="1">
        <f t="array" ref="AG381">INDEX('Custom Field Tbl'!$N$5:$N$446, MATCH('9.3 MAL- Bus Facilities Entry'!$Q381 &amp; '9.3 MAL- Bus Facilities Entry'!AG$3, 'Custom Field Tbl'!$M$5:$M$446 &amp; 'Custom Field Tbl'!$O$5:$O$446, 0 ))</f>
        <v>#N/A</v>
      </c>
      <c r="AH381" s="143" t="str">
        <f>IF(ISNA(INDEX(CFV_Tbl[CF Description], MATCH('9.3 MAL- Bus Facilities Entry'!AG381, CFV_Tbl[CF Code], 0)) ), "Field Not Required", INDEX(CFV_Tbl[CF Description], MATCH('9.3 MAL- Bus Facilities Entry'!AG381, CFV_Tbl[CF Code], 0)) )</f>
        <v>Field Not Required</v>
      </c>
      <c r="AK381" s="243" t="e" cm="1">
        <f t="array" ref="AK381">INDEX('Custom Field Tbl'!$N$5:$N$446, MATCH('9.3 MAL- Bus Facilities Entry'!$Q381 &amp; '9.3 MAL- Bus Facilities Entry'!AK$3, 'Custom Field Tbl'!$M$5:$M$446 &amp; 'Custom Field Tbl'!$O$5:$O$446, 0 ))</f>
        <v>#N/A</v>
      </c>
      <c r="AL381" s="143" t="str">
        <f>IF(ISNA(INDEX(CFV_Tbl[CF Description], MATCH('9.3 MAL- Bus Facilities Entry'!AK381, CFV_Tbl[CF Code], 0)) ), "Field Not Required", INDEX(CFV_Tbl[CF Description], MATCH('9.3 MAL- Bus Facilities Entry'!AK381, CFV_Tbl[CF Code], 0)) )</f>
        <v>Field Not Required</v>
      </c>
      <c r="AO381" s="243" t="e" cm="1">
        <f t="array" ref="AO381">INDEX('Custom Field Tbl'!$N$5:$N$446, MATCH('9.3 MAL- Bus Facilities Entry'!$Q381 &amp; '9.3 MAL- Bus Facilities Entry'!AO$3, 'Custom Field Tbl'!$M$5:$M$446 &amp; 'Custom Field Tbl'!$O$5:$O$446, 0 ))</f>
        <v>#N/A</v>
      </c>
      <c r="AP381" s="143" t="str">
        <f>IF(ISNA(INDEX(CFV_Tbl[CF Description], MATCH('9.3 MAL- Bus Facilities Entry'!AO381, CFV_Tbl[CF Code], 0)) ), "Field Not Required", INDEX(CFV_Tbl[CF Description], MATCH('9.3 MAL- Bus Facilities Entry'!AO381, CFV_Tbl[CF Code], 0)) )</f>
        <v>Field Not Required</v>
      </c>
      <c r="AS381" s="243" t="e" cm="1">
        <f t="array" ref="AS381">INDEX('Custom Field Tbl'!$N$5:$N$446, MATCH('9.3 MAL- Bus Facilities Entry'!$Q381 &amp; '9.3 MAL- Bus Facilities Entry'!AS$3, 'Custom Field Tbl'!$M$5:$M$446 &amp; 'Custom Field Tbl'!$O$5:$O$446, 0 ))</f>
        <v>#N/A</v>
      </c>
      <c r="AT381" s="143" t="str">
        <f>IF(ISNA(INDEX(CFV_Tbl[CF Description], MATCH('9.3 MAL- Bus Facilities Entry'!AS381, CFV_Tbl[CF Code], 0)) ), "Field Not Required", INDEX(CFV_Tbl[CF Description], MATCH('9.3 MAL- Bus Facilities Entry'!AS381, CFV_Tbl[CF Code], 0)) )</f>
        <v>Field Not Required</v>
      </c>
      <c r="AW381" s="243" t="e" cm="1">
        <f t="array" ref="AW381">INDEX('Custom Field Tbl'!$N$5:$N$446, MATCH('9.3 MAL- Bus Facilities Entry'!$Q381 &amp; '9.3 MAL- Bus Facilities Entry'!AW$3, 'Custom Field Tbl'!$M$5:$M$446 &amp; 'Custom Field Tbl'!$O$5:$O$446, 0 ))</f>
        <v>#N/A</v>
      </c>
      <c r="AX381" s="143" t="str">
        <f>IF(ISNA(INDEX(CFV_Tbl[CF Description], MATCH('9.3 MAL- Bus Facilities Entry'!AW381, CFV_Tbl[CF Code], 0)) ), "Field Not Required", INDEX(CFV_Tbl[CF Description], MATCH('9.3 MAL- Bus Facilities Entry'!AW381, CFV_Tbl[CF Code], 0)) )</f>
        <v>Field Not Required</v>
      </c>
      <c r="BA381" s="243" t="e" cm="1">
        <f t="array" ref="BA381">INDEX('Custom Field Tbl'!$N$5:$N$446, MATCH('9.3 MAL- Bus Facilities Entry'!$Q381 &amp; '9.3 MAL- Bus Facilities Entry'!BA$3, 'Custom Field Tbl'!$M$5:$M$446 &amp; 'Custom Field Tbl'!$O$5:$O$446, 0 ))</f>
        <v>#N/A</v>
      </c>
      <c r="BB381" s="143" t="str">
        <f>IF(ISNA(INDEX(CFV_Tbl[CF Description], MATCH('9.3 MAL- Bus Facilities Entry'!BA381, CFV_Tbl[CF Code], 0)) ), "Field Not Required", INDEX(CFV_Tbl[CF Description], MATCH('9.3 MAL- Bus Facilities Entry'!BA381, CFV_Tbl[CF Code], 0)) )</f>
        <v>Field Not Required</v>
      </c>
      <c r="BE381" s="243" t="e" cm="1">
        <f t="array" ref="BE381">INDEX('Custom Field Tbl'!$N$5:$N$446, MATCH('9.3 MAL- Bus Facilities Entry'!$Q381 &amp; '9.3 MAL- Bus Facilities Entry'!BE$3, 'Custom Field Tbl'!$M$5:$M$446 &amp; 'Custom Field Tbl'!$O$5:$O$446, 0 ))</f>
        <v>#N/A</v>
      </c>
      <c r="BF381" s="143" t="str">
        <f>IF(ISNA(INDEX(CFV_Tbl[CF Description], MATCH('9.3 MAL- Bus Facilities Entry'!BE381, CFV_Tbl[CF Code], 0)) ), "Field Not Required", INDEX(CFV_Tbl[CF Description], MATCH('9.3 MAL- Bus Facilities Entry'!BE381, CFV_Tbl[CF Code], 0)) )</f>
        <v>Field Not Required</v>
      </c>
      <c r="BI381" s="239"/>
      <c r="BJ381" s="243" t="e">
        <f>INDEX(Mnemonic[Code], MATCH('9.3 MAL- Bus Facilities Entry'!BS381, Mnemonic[Description], 0))</f>
        <v>#N/A</v>
      </c>
      <c r="BK381" s="243" t="e">
        <f>INDEX(Mnemonic[Code], MATCH('9.3 MAL- Bus Facilities Entry'!BT381, Mnemonic[Description], 0))</f>
        <v>#N/A</v>
      </c>
      <c r="BL381" s="243" t="e">
        <f>IF(ISNA(INDEX(Mnemonic[Code], MATCH( '9.3 MAL- Bus Facilities Entry'!BU381, Mnemonic[Description], 0)) ),  INDEX(Mnemonic[Code], MATCH( LEFT('9.3 MAL- Bus Facilities Entry'!BU381, LEN(BU381)-2), Mnemonic[Description], 0)),  INDEX(Mnemonic[Code], MATCH( '9.3 MAL- Bus Facilities Entry'!BU381, Mnemonic[Description], 0)) )</f>
        <v>#VALUE!</v>
      </c>
      <c r="BM381" s="243" t="e">
        <f>IF(ISNA(INDEX(Mnemonic[Code], MATCH( '9.3 MAL- Bus Facilities Entry'!BV381, Mnemonic[Description], 0)) ),  INDEX(Mnemonic[Code], MATCH( LEFT('9.3 MAL- Bus Facilities Entry'!BV381, LEN(BV381)-2), Mnemonic[Description], 0)),  INDEX(Mnemonic[Code], MATCH( '9.3 MAL- Bus Facilities Entry'!BV381, Mnemonic[Description], 0)) )</f>
        <v>#VALUE!</v>
      </c>
      <c r="BN381" s="243" t="e">
        <f>IF(ISNA(INDEX(Mnemonic[Code], MATCH( '9.3 MAL- Bus Facilities Entry'!BW381, Mnemonic[Description], 0)) ),  INDEX(Mnemonic[Code], MATCH( LEFT('9.3 MAL- Bus Facilities Entry'!BW381, LEN(BW381)-1), Mnemonic[Description], 0)),  INDEX(Mnemonic[Code], MATCH( '9.3 MAL- Bus Facilities Entry'!BW381, Mnemonic[Description], 0)) )</f>
        <v>#VALUE!</v>
      </c>
      <c r="BO381" s="243" t="e">
        <f>IF(ISNA(INDEX(Mnemonic[Code], MATCH( '9.3 MAL- Bus Facilities Entry'!BX381, Mnemonic[Description], 0)) ),  INDEX(Mnemonic[Code], MATCH( LEFT('9.3 MAL- Bus Facilities Entry'!BX381, LEN(BX381)-1), Mnemonic[Description], 0)),  INDEX(Mnemonic[Code], MATCH( '9.3 MAL- Bus Facilities Entry'!BX381, Mnemonic[Description], 0)) )</f>
        <v>#VALUE!</v>
      </c>
      <c r="BP381" s="243" t="e">
        <f t="shared" si="52"/>
        <v>#N/A</v>
      </c>
      <c r="BQ381" s="243" t="e">
        <f t="shared" si="49"/>
        <v>#N/A</v>
      </c>
      <c r="BR381" s="243" t="e">
        <f t="shared" si="53"/>
        <v>#VALUE!</v>
      </c>
      <c r="BS381" s="245"/>
      <c r="BT381" s="245"/>
      <c r="BU381" s="244"/>
      <c r="BV381" s="244"/>
      <c r="BW381" s="244"/>
      <c r="BX381" s="244"/>
      <c r="BZ381" s="239"/>
      <c r="CA381" s="246" t="e">
        <f>INDEX('MAL-OTHERLOOKUPS'!$ES$4:$ES$56, MATCH('9.3 MAL- Bus Facilities Entry'!CE381, 'MAL-OTHERLOOKUPS'!$ET$4:$ET$56, 0))</f>
        <v>#N/A</v>
      </c>
      <c r="CB381" s="247" t="str">
        <f t="shared" si="54"/>
        <v>L--</v>
      </c>
      <c r="CC381" s="247"/>
      <c r="CD381" s="240"/>
      <c r="CE381" s="240"/>
      <c r="CF381" s="240"/>
      <c r="CG381" s="248"/>
      <c r="CH381" s="240"/>
      <c r="CI381" s="240"/>
      <c r="CJ381" s="249" t="s">
        <v>11299</v>
      </c>
      <c r="CK381" s="249" t="s">
        <v>11299</v>
      </c>
      <c r="CL381" s="250" t="e">
        <v>#N/A</v>
      </c>
      <c r="CM381" s="239"/>
      <c r="CN381" s="251">
        <v>0</v>
      </c>
      <c r="CP381" s="251" t="str">
        <f t="shared" si="55"/>
        <v>0-</v>
      </c>
      <c r="CR381" s="252" t="str">
        <f t="shared" si="50"/>
        <v xml:space="preserve">; ; </v>
      </c>
      <c r="CS381" s="252" t="str">
        <f t="shared" si="51"/>
        <v xml:space="preserve">; ; </v>
      </c>
      <c r="CT381" s="425"/>
      <c r="CU381" s="252" t="e">
        <v>#REF!</v>
      </c>
      <c r="CX381" s="239"/>
      <c r="CY381" s="240"/>
      <c r="CZ381" s="240"/>
      <c r="DA381" s="240"/>
      <c r="DB381" s="239"/>
      <c r="DD381" s="240"/>
      <c r="DE381" s="239"/>
      <c r="DF381" s="253"/>
      <c r="DH381" s="472"/>
      <c r="DI381" s="497"/>
      <c r="DJ381" s="254"/>
      <c r="DK381" s="239"/>
    </row>
    <row r="382" spans="2:115" ht="14.5" x14ac:dyDescent="0.35">
      <c r="B382" s="239"/>
      <c r="C382" s="240"/>
      <c r="D382" s="240"/>
      <c r="E382" s="240"/>
      <c r="F382" s="240"/>
      <c r="G382" s="239"/>
      <c r="H382" s="240"/>
      <c r="J382" s="241"/>
      <c r="K382" s="241"/>
      <c r="M382" s="473"/>
      <c r="O382" s="239"/>
      <c r="Q382" s="143" t="e">
        <f>INDEX(AssetClass[Asset Class], MATCH('9.3 MAL- Bus Facilities Entry'!P382, AssetClass[Class Description], 0))</f>
        <v>#N/A</v>
      </c>
      <c r="R382" s="143"/>
      <c r="S382" s="242"/>
      <c r="T382" s="239"/>
      <c r="U382" s="243" t="e" cm="1">
        <f t="array" ref="U382">INDEX('Custom Field Tbl'!$N$5:$N$446, MATCH('9.3 MAL- Bus Facilities Entry'!$Q382 &amp; '9.3 MAL- Bus Facilities Entry'!U$3, 'Custom Field Tbl'!$M$5:$M$446 &amp; 'Custom Field Tbl'!$O$5:$O$446, 0 ))</f>
        <v>#N/A</v>
      </c>
      <c r="V382" s="143" t="str">
        <f>IF(ISNA(INDEX(CFV_Tbl[CF Description], MATCH('9.3 MAL- Bus Facilities Entry'!U382, CFV_Tbl[CF Code], 0)) ), "Field Not Required", INDEX(CFV_Tbl[CF Description], MATCH('9.3 MAL- Bus Facilities Entry'!U382, CFV_Tbl[CF Code], 0)) )</f>
        <v>Field Not Required</v>
      </c>
      <c r="Y382" s="243" t="e" cm="1">
        <f t="array" ref="Y382">INDEX('Custom Field Tbl'!$N$5:$N$446, MATCH('9.3 MAL- Bus Facilities Entry'!$Q382 &amp; '9.3 MAL- Bus Facilities Entry'!Y$3, 'Custom Field Tbl'!$M$5:$M$446 &amp; 'Custom Field Tbl'!$O$5:$O$446, 0 ))</f>
        <v>#N/A</v>
      </c>
      <c r="Z382" s="143" t="str">
        <f>IF(ISNA(INDEX(CFV_Tbl[CF Description], MATCH('9.3 MAL- Bus Facilities Entry'!Y382, CFV_Tbl[CF Code], 0)) ), "Field Not Required", INDEX(CFV_Tbl[CF Description], MATCH('9.3 MAL- Bus Facilities Entry'!Y382, CFV_Tbl[CF Code], 0)) )</f>
        <v>Field Not Required</v>
      </c>
      <c r="AC382" s="243" t="e" cm="1">
        <f t="array" ref="AC382">INDEX('Custom Field Tbl'!$N$5:$N$446, MATCH('9.3 MAL- Bus Facilities Entry'!$Q382 &amp; '9.3 MAL- Bus Facilities Entry'!AC$3, 'Custom Field Tbl'!$M$5:$M$446 &amp; 'Custom Field Tbl'!$O$5:$O$446, 0 ))</f>
        <v>#N/A</v>
      </c>
      <c r="AD382" s="143" t="str">
        <f>IF(ISNA(INDEX(CFV_Tbl[CF Description], MATCH('9.3 MAL- Bus Facilities Entry'!AC382, CFV_Tbl[CF Code], 0)) ), "Field Not Required", INDEX(CFV_Tbl[CF Description], MATCH('9.3 MAL- Bus Facilities Entry'!AC382, CFV_Tbl[CF Code], 0)) )</f>
        <v>Field Not Required</v>
      </c>
      <c r="AG382" s="243" t="e" cm="1">
        <f t="array" ref="AG382">INDEX('Custom Field Tbl'!$N$5:$N$446, MATCH('9.3 MAL- Bus Facilities Entry'!$Q382 &amp; '9.3 MAL- Bus Facilities Entry'!AG$3, 'Custom Field Tbl'!$M$5:$M$446 &amp; 'Custom Field Tbl'!$O$5:$O$446, 0 ))</f>
        <v>#N/A</v>
      </c>
      <c r="AH382" s="143" t="str">
        <f>IF(ISNA(INDEX(CFV_Tbl[CF Description], MATCH('9.3 MAL- Bus Facilities Entry'!AG382, CFV_Tbl[CF Code], 0)) ), "Field Not Required", INDEX(CFV_Tbl[CF Description], MATCH('9.3 MAL- Bus Facilities Entry'!AG382, CFV_Tbl[CF Code], 0)) )</f>
        <v>Field Not Required</v>
      </c>
      <c r="AK382" s="243" t="e" cm="1">
        <f t="array" ref="AK382">INDEX('Custom Field Tbl'!$N$5:$N$446, MATCH('9.3 MAL- Bus Facilities Entry'!$Q382 &amp; '9.3 MAL- Bus Facilities Entry'!AK$3, 'Custom Field Tbl'!$M$5:$M$446 &amp; 'Custom Field Tbl'!$O$5:$O$446, 0 ))</f>
        <v>#N/A</v>
      </c>
      <c r="AL382" s="143" t="str">
        <f>IF(ISNA(INDEX(CFV_Tbl[CF Description], MATCH('9.3 MAL- Bus Facilities Entry'!AK382, CFV_Tbl[CF Code], 0)) ), "Field Not Required", INDEX(CFV_Tbl[CF Description], MATCH('9.3 MAL- Bus Facilities Entry'!AK382, CFV_Tbl[CF Code], 0)) )</f>
        <v>Field Not Required</v>
      </c>
      <c r="AO382" s="243" t="e" cm="1">
        <f t="array" ref="AO382">INDEX('Custom Field Tbl'!$N$5:$N$446, MATCH('9.3 MAL- Bus Facilities Entry'!$Q382 &amp; '9.3 MAL- Bus Facilities Entry'!AO$3, 'Custom Field Tbl'!$M$5:$M$446 &amp; 'Custom Field Tbl'!$O$5:$O$446, 0 ))</f>
        <v>#N/A</v>
      </c>
      <c r="AP382" s="143" t="str">
        <f>IF(ISNA(INDEX(CFV_Tbl[CF Description], MATCH('9.3 MAL- Bus Facilities Entry'!AO382, CFV_Tbl[CF Code], 0)) ), "Field Not Required", INDEX(CFV_Tbl[CF Description], MATCH('9.3 MAL- Bus Facilities Entry'!AO382, CFV_Tbl[CF Code], 0)) )</f>
        <v>Field Not Required</v>
      </c>
      <c r="AS382" s="243" t="e" cm="1">
        <f t="array" ref="AS382">INDEX('Custom Field Tbl'!$N$5:$N$446, MATCH('9.3 MAL- Bus Facilities Entry'!$Q382 &amp; '9.3 MAL- Bus Facilities Entry'!AS$3, 'Custom Field Tbl'!$M$5:$M$446 &amp; 'Custom Field Tbl'!$O$5:$O$446, 0 ))</f>
        <v>#N/A</v>
      </c>
      <c r="AT382" s="143" t="str">
        <f>IF(ISNA(INDEX(CFV_Tbl[CF Description], MATCH('9.3 MAL- Bus Facilities Entry'!AS382, CFV_Tbl[CF Code], 0)) ), "Field Not Required", INDEX(CFV_Tbl[CF Description], MATCH('9.3 MAL- Bus Facilities Entry'!AS382, CFV_Tbl[CF Code], 0)) )</f>
        <v>Field Not Required</v>
      </c>
      <c r="AW382" s="243" t="e" cm="1">
        <f t="array" ref="AW382">INDEX('Custom Field Tbl'!$N$5:$N$446, MATCH('9.3 MAL- Bus Facilities Entry'!$Q382 &amp; '9.3 MAL- Bus Facilities Entry'!AW$3, 'Custom Field Tbl'!$M$5:$M$446 &amp; 'Custom Field Tbl'!$O$5:$O$446, 0 ))</f>
        <v>#N/A</v>
      </c>
      <c r="AX382" s="143" t="str">
        <f>IF(ISNA(INDEX(CFV_Tbl[CF Description], MATCH('9.3 MAL- Bus Facilities Entry'!AW382, CFV_Tbl[CF Code], 0)) ), "Field Not Required", INDEX(CFV_Tbl[CF Description], MATCH('9.3 MAL- Bus Facilities Entry'!AW382, CFV_Tbl[CF Code], 0)) )</f>
        <v>Field Not Required</v>
      </c>
      <c r="BA382" s="243" t="e" cm="1">
        <f t="array" ref="BA382">INDEX('Custom Field Tbl'!$N$5:$N$446, MATCH('9.3 MAL- Bus Facilities Entry'!$Q382 &amp; '9.3 MAL- Bus Facilities Entry'!BA$3, 'Custom Field Tbl'!$M$5:$M$446 &amp; 'Custom Field Tbl'!$O$5:$O$446, 0 ))</f>
        <v>#N/A</v>
      </c>
      <c r="BB382" s="143" t="str">
        <f>IF(ISNA(INDEX(CFV_Tbl[CF Description], MATCH('9.3 MAL- Bus Facilities Entry'!BA382, CFV_Tbl[CF Code], 0)) ), "Field Not Required", INDEX(CFV_Tbl[CF Description], MATCH('9.3 MAL- Bus Facilities Entry'!BA382, CFV_Tbl[CF Code], 0)) )</f>
        <v>Field Not Required</v>
      </c>
      <c r="BE382" s="243" t="e" cm="1">
        <f t="array" ref="BE382">INDEX('Custom Field Tbl'!$N$5:$N$446, MATCH('9.3 MAL- Bus Facilities Entry'!$Q382 &amp; '9.3 MAL- Bus Facilities Entry'!BE$3, 'Custom Field Tbl'!$M$5:$M$446 &amp; 'Custom Field Tbl'!$O$5:$O$446, 0 ))</f>
        <v>#N/A</v>
      </c>
      <c r="BF382" s="143" t="str">
        <f>IF(ISNA(INDEX(CFV_Tbl[CF Description], MATCH('9.3 MAL- Bus Facilities Entry'!BE382, CFV_Tbl[CF Code], 0)) ), "Field Not Required", INDEX(CFV_Tbl[CF Description], MATCH('9.3 MAL- Bus Facilities Entry'!BE382, CFV_Tbl[CF Code], 0)) )</f>
        <v>Field Not Required</v>
      </c>
      <c r="BI382" s="239"/>
      <c r="BJ382" s="243" t="e">
        <f>INDEX(Mnemonic[Code], MATCH('9.3 MAL- Bus Facilities Entry'!BS382, Mnemonic[Description], 0))</f>
        <v>#N/A</v>
      </c>
      <c r="BK382" s="243" t="e">
        <f>INDEX(Mnemonic[Code], MATCH('9.3 MAL- Bus Facilities Entry'!BT382, Mnemonic[Description], 0))</f>
        <v>#N/A</v>
      </c>
      <c r="BL382" s="243" t="e">
        <f>IF(ISNA(INDEX(Mnemonic[Code], MATCH( '9.3 MAL- Bus Facilities Entry'!BU382, Mnemonic[Description], 0)) ),  INDEX(Mnemonic[Code], MATCH( LEFT('9.3 MAL- Bus Facilities Entry'!BU382, LEN(BU382)-2), Mnemonic[Description], 0)),  INDEX(Mnemonic[Code], MATCH( '9.3 MAL- Bus Facilities Entry'!BU382, Mnemonic[Description], 0)) )</f>
        <v>#VALUE!</v>
      </c>
      <c r="BM382" s="243" t="e">
        <f>IF(ISNA(INDEX(Mnemonic[Code], MATCH( '9.3 MAL- Bus Facilities Entry'!BV382, Mnemonic[Description], 0)) ),  INDEX(Mnemonic[Code], MATCH( LEFT('9.3 MAL- Bus Facilities Entry'!BV382, LEN(BV382)-2), Mnemonic[Description], 0)),  INDEX(Mnemonic[Code], MATCH( '9.3 MAL- Bus Facilities Entry'!BV382, Mnemonic[Description], 0)) )</f>
        <v>#VALUE!</v>
      </c>
      <c r="BN382" s="243" t="e">
        <f>IF(ISNA(INDEX(Mnemonic[Code], MATCH( '9.3 MAL- Bus Facilities Entry'!BW382, Mnemonic[Description], 0)) ),  INDEX(Mnemonic[Code], MATCH( LEFT('9.3 MAL- Bus Facilities Entry'!BW382, LEN(BW382)-1), Mnemonic[Description], 0)),  INDEX(Mnemonic[Code], MATCH( '9.3 MAL- Bus Facilities Entry'!BW382, Mnemonic[Description], 0)) )</f>
        <v>#VALUE!</v>
      </c>
      <c r="BO382" s="243" t="e">
        <f>IF(ISNA(INDEX(Mnemonic[Code], MATCH( '9.3 MAL- Bus Facilities Entry'!BX382, Mnemonic[Description], 0)) ),  INDEX(Mnemonic[Code], MATCH( LEFT('9.3 MAL- Bus Facilities Entry'!BX382, LEN(BX382)-1), Mnemonic[Description], 0)),  INDEX(Mnemonic[Code], MATCH( '9.3 MAL- Bus Facilities Entry'!BX382, Mnemonic[Description], 0)) )</f>
        <v>#VALUE!</v>
      </c>
      <c r="BP382" s="243" t="e">
        <f t="shared" si="52"/>
        <v>#N/A</v>
      </c>
      <c r="BQ382" s="243" t="e">
        <f t="shared" si="49"/>
        <v>#N/A</v>
      </c>
      <c r="BR382" s="243" t="e">
        <f t="shared" si="53"/>
        <v>#VALUE!</v>
      </c>
      <c r="BS382" s="245"/>
      <c r="BT382" s="245"/>
      <c r="BU382" s="244"/>
      <c r="BV382" s="244"/>
      <c r="BW382" s="244"/>
      <c r="BX382" s="244"/>
      <c r="BZ382" s="239"/>
      <c r="CA382" s="246" t="e">
        <f>INDEX('MAL-OTHERLOOKUPS'!$ES$4:$ES$56, MATCH('9.3 MAL- Bus Facilities Entry'!CE382, 'MAL-OTHERLOOKUPS'!$ET$4:$ET$56, 0))</f>
        <v>#N/A</v>
      </c>
      <c r="CB382" s="247" t="str">
        <f t="shared" si="54"/>
        <v>L--</v>
      </c>
      <c r="CC382" s="247"/>
      <c r="CD382" s="240"/>
      <c r="CE382" s="240"/>
      <c r="CF382" s="240"/>
      <c r="CG382" s="248"/>
      <c r="CH382" s="240"/>
      <c r="CI382" s="240"/>
      <c r="CJ382" s="249" t="s">
        <v>11299</v>
      </c>
      <c r="CK382" s="249" t="s">
        <v>11299</v>
      </c>
      <c r="CL382" s="250" t="e">
        <v>#N/A</v>
      </c>
      <c r="CM382" s="239"/>
      <c r="CN382" s="251">
        <v>0</v>
      </c>
      <c r="CP382" s="251" t="str">
        <f t="shared" si="55"/>
        <v>0-</v>
      </c>
      <c r="CR382" s="252" t="str">
        <f t="shared" si="50"/>
        <v xml:space="preserve">; ; </v>
      </c>
      <c r="CS382" s="252" t="str">
        <f t="shared" si="51"/>
        <v xml:space="preserve">; ; </v>
      </c>
      <c r="CT382" s="425"/>
      <c r="CU382" s="252" t="e">
        <v>#REF!</v>
      </c>
      <c r="CX382" s="239"/>
      <c r="CY382" s="240"/>
      <c r="CZ382" s="240"/>
      <c r="DA382" s="240"/>
      <c r="DB382" s="239"/>
      <c r="DD382" s="240"/>
      <c r="DE382" s="239"/>
      <c r="DF382" s="253"/>
      <c r="DH382" s="472"/>
      <c r="DI382" s="497"/>
      <c r="DJ382" s="254"/>
      <c r="DK382" s="239"/>
    </row>
    <row r="383" spans="2:115" ht="14.5" x14ac:dyDescent="0.35">
      <c r="B383" s="239"/>
      <c r="C383" s="240"/>
      <c r="D383" s="240"/>
      <c r="E383" s="240"/>
      <c r="F383" s="240"/>
      <c r="G383" s="239"/>
      <c r="H383" s="240"/>
      <c r="J383" s="241"/>
      <c r="K383" s="241"/>
      <c r="M383" s="473"/>
      <c r="O383" s="239"/>
      <c r="Q383" s="143" t="e">
        <f>INDEX(AssetClass[Asset Class], MATCH('9.3 MAL- Bus Facilities Entry'!P383, AssetClass[Class Description], 0))</f>
        <v>#N/A</v>
      </c>
      <c r="R383" s="143"/>
      <c r="S383" s="242"/>
      <c r="T383" s="239"/>
      <c r="U383" s="243" t="e" cm="1">
        <f t="array" ref="U383">INDEX('Custom Field Tbl'!$N$5:$N$446, MATCH('9.3 MAL- Bus Facilities Entry'!$Q383 &amp; '9.3 MAL- Bus Facilities Entry'!U$3, 'Custom Field Tbl'!$M$5:$M$446 &amp; 'Custom Field Tbl'!$O$5:$O$446, 0 ))</f>
        <v>#N/A</v>
      </c>
      <c r="V383" s="143" t="str">
        <f>IF(ISNA(INDEX(CFV_Tbl[CF Description], MATCH('9.3 MAL- Bus Facilities Entry'!U383, CFV_Tbl[CF Code], 0)) ), "Field Not Required", INDEX(CFV_Tbl[CF Description], MATCH('9.3 MAL- Bus Facilities Entry'!U383, CFV_Tbl[CF Code], 0)) )</f>
        <v>Field Not Required</v>
      </c>
      <c r="Y383" s="243" t="e" cm="1">
        <f t="array" ref="Y383">INDEX('Custom Field Tbl'!$N$5:$N$446, MATCH('9.3 MAL- Bus Facilities Entry'!$Q383 &amp; '9.3 MAL- Bus Facilities Entry'!Y$3, 'Custom Field Tbl'!$M$5:$M$446 &amp; 'Custom Field Tbl'!$O$5:$O$446, 0 ))</f>
        <v>#N/A</v>
      </c>
      <c r="Z383" s="143" t="str">
        <f>IF(ISNA(INDEX(CFV_Tbl[CF Description], MATCH('9.3 MAL- Bus Facilities Entry'!Y383, CFV_Tbl[CF Code], 0)) ), "Field Not Required", INDEX(CFV_Tbl[CF Description], MATCH('9.3 MAL- Bus Facilities Entry'!Y383, CFV_Tbl[CF Code], 0)) )</f>
        <v>Field Not Required</v>
      </c>
      <c r="AC383" s="243" t="e" cm="1">
        <f t="array" ref="AC383">INDEX('Custom Field Tbl'!$N$5:$N$446, MATCH('9.3 MAL- Bus Facilities Entry'!$Q383 &amp; '9.3 MAL- Bus Facilities Entry'!AC$3, 'Custom Field Tbl'!$M$5:$M$446 &amp; 'Custom Field Tbl'!$O$5:$O$446, 0 ))</f>
        <v>#N/A</v>
      </c>
      <c r="AD383" s="143" t="str">
        <f>IF(ISNA(INDEX(CFV_Tbl[CF Description], MATCH('9.3 MAL- Bus Facilities Entry'!AC383, CFV_Tbl[CF Code], 0)) ), "Field Not Required", INDEX(CFV_Tbl[CF Description], MATCH('9.3 MAL- Bus Facilities Entry'!AC383, CFV_Tbl[CF Code], 0)) )</f>
        <v>Field Not Required</v>
      </c>
      <c r="AG383" s="243" t="e" cm="1">
        <f t="array" ref="AG383">INDEX('Custom Field Tbl'!$N$5:$N$446, MATCH('9.3 MAL- Bus Facilities Entry'!$Q383 &amp; '9.3 MAL- Bus Facilities Entry'!AG$3, 'Custom Field Tbl'!$M$5:$M$446 &amp; 'Custom Field Tbl'!$O$5:$O$446, 0 ))</f>
        <v>#N/A</v>
      </c>
      <c r="AH383" s="143" t="str">
        <f>IF(ISNA(INDEX(CFV_Tbl[CF Description], MATCH('9.3 MAL- Bus Facilities Entry'!AG383, CFV_Tbl[CF Code], 0)) ), "Field Not Required", INDEX(CFV_Tbl[CF Description], MATCH('9.3 MAL- Bus Facilities Entry'!AG383, CFV_Tbl[CF Code], 0)) )</f>
        <v>Field Not Required</v>
      </c>
      <c r="AK383" s="243" t="e" cm="1">
        <f t="array" ref="AK383">INDEX('Custom Field Tbl'!$N$5:$N$446, MATCH('9.3 MAL- Bus Facilities Entry'!$Q383 &amp; '9.3 MAL- Bus Facilities Entry'!AK$3, 'Custom Field Tbl'!$M$5:$M$446 &amp; 'Custom Field Tbl'!$O$5:$O$446, 0 ))</f>
        <v>#N/A</v>
      </c>
      <c r="AL383" s="143" t="str">
        <f>IF(ISNA(INDEX(CFV_Tbl[CF Description], MATCH('9.3 MAL- Bus Facilities Entry'!AK383, CFV_Tbl[CF Code], 0)) ), "Field Not Required", INDEX(CFV_Tbl[CF Description], MATCH('9.3 MAL- Bus Facilities Entry'!AK383, CFV_Tbl[CF Code], 0)) )</f>
        <v>Field Not Required</v>
      </c>
      <c r="AO383" s="243" t="e" cm="1">
        <f t="array" ref="AO383">INDEX('Custom Field Tbl'!$N$5:$N$446, MATCH('9.3 MAL- Bus Facilities Entry'!$Q383 &amp; '9.3 MAL- Bus Facilities Entry'!AO$3, 'Custom Field Tbl'!$M$5:$M$446 &amp; 'Custom Field Tbl'!$O$5:$O$446, 0 ))</f>
        <v>#N/A</v>
      </c>
      <c r="AP383" s="143" t="str">
        <f>IF(ISNA(INDEX(CFV_Tbl[CF Description], MATCH('9.3 MAL- Bus Facilities Entry'!AO383, CFV_Tbl[CF Code], 0)) ), "Field Not Required", INDEX(CFV_Tbl[CF Description], MATCH('9.3 MAL- Bus Facilities Entry'!AO383, CFV_Tbl[CF Code], 0)) )</f>
        <v>Field Not Required</v>
      </c>
      <c r="AS383" s="243" t="e" cm="1">
        <f t="array" ref="AS383">INDEX('Custom Field Tbl'!$N$5:$N$446, MATCH('9.3 MAL- Bus Facilities Entry'!$Q383 &amp; '9.3 MAL- Bus Facilities Entry'!AS$3, 'Custom Field Tbl'!$M$5:$M$446 &amp; 'Custom Field Tbl'!$O$5:$O$446, 0 ))</f>
        <v>#N/A</v>
      </c>
      <c r="AT383" s="143" t="str">
        <f>IF(ISNA(INDEX(CFV_Tbl[CF Description], MATCH('9.3 MAL- Bus Facilities Entry'!AS383, CFV_Tbl[CF Code], 0)) ), "Field Not Required", INDEX(CFV_Tbl[CF Description], MATCH('9.3 MAL- Bus Facilities Entry'!AS383, CFV_Tbl[CF Code], 0)) )</f>
        <v>Field Not Required</v>
      </c>
      <c r="AW383" s="243" t="e" cm="1">
        <f t="array" ref="AW383">INDEX('Custom Field Tbl'!$N$5:$N$446, MATCH('9.3 MAL- Bus Facilities Entry'!$Q383 &amp; '9.3 MAL- Bus Facilities Entry'!AW$3, 'Custom Field Tbl'!$M$5:$M$446 &amp; 'Custom Field Tbl'!$O$5:$O$446, 0 ))</f>
        <v>#N/A</v>
      </c>
      <c r="AX383" s="143" t="str">
        <f>IF(ISNA(INDEX(CFV_Tbl[CF Description], MATCH('9.3 MAL- Bus Facilities Entry'!AW383, CFV_Tbl[CF Code], 0)) ), "Field Not Required", INDEX(CFV_Tbl[CF Description], MATCH('9.3 MAL- Bus Facilities Entry'!AW383, CFV_Tbl[CF Code], 0)) )</f>
        <v>Field Not Required</v>
      </c>
      <c r="BA383" s="243" t="e" cm="1">
        <f t="array" ref="BA383">INDEX('Custom Field Tbl'!$N$5:$N$446, MATCH('9.3 MAL- Bus Facilities Entry'!$Q383 &amp; '9.3 MAL- Bus Facilities Entry'!BA$3, 'Custom Field Tbl'!$M$5:$M$446 &amp; 'Custom Field Tbl'!$O$5:$O$446, 0 ))</f>
        <v>#N/A</v>
      </c>
      <c r="BB383" s="143" t="str">
        <f>IF(ISNA(INDEX(CFV_Tbl[CF Description], MATCH('9.3 MAL- Bus Facilities Entry'!BA383, CFV_Tbl[CF Code], 0)) ), "Field Not Required", INDEX(CFV_Tbl[CF Description], MATCH('9.3 MAL- Bus Facilities Entry'!BA383, CFV_Tbl[CF Code], 0)) )</f>
        <v>Field Not Required</v>
      </c>
      <c r="BE383" s="243" t="e" cm="1">
        <f t="array" ref="BE383">INDEX('Custom Field Tbl'!$N$5:$N$446, MATCH('9.3 MAL- Bus Facilities Entry'!$Q383 &amp; '9.3 MAL- Bus Facilities Entry'!BE$3, 'Custom Field Tbl'!$M$5:$M$446 &amp; 'Custom Field Tbl'!$O$5:$O$446, 0 ))</f>
        <v>#N/A</v>
      </c>
      <c r="BF383" s="143" t="str">
        <f>IF(ISNA(INDEX(CFV_Tbl[CF Description], MATCH('9.3 MAL- Bus Facilities Entry'!BE383, CFV_Tbl[CF Code], 0)) ), "Field Not Required", INDEX(CFV_Tbl[CF Description], MATCH('9.3 MAL- Bus Facilities Entry'!BE383, CFV_Tbl[CF Code], 0)) )</f>
        <v>Field Not Required</v>
      </c>
      <c r="BI383" s="239"/>
      <c r="BJ383" s="243" t="e">
        <f>INDEX(Mnemonic[Code], MATCH('9.3 MAL- Bus Facilities Entry'!BS383, Mnemonic[Description], 0))</f>
        <v>#N/A</v>
      </c>
      <c r="BK383" s="243" t="e">
        <f>INDEX(Mnemonic[Code], MATCH('9.3 MAL- Bus Facilities Entry'!BT383, Mnemonic[Description], 0))</f>
        <v>#N/A</v>
      </c>
      <c r="BL383" s="243" t="e">
        <f>IF(ISNA(INDEX(Mnemonic[Code], MATCH( '9.3 MAL- Bus Facilities Entry'!BU383, Mnemonic[Description], 0)) ),  INDEX(Mnemonic[Code], MATCH( LEFT('9.3 MAL- Bus Facilities Entry'!BU383, LEN(BU383)-2), Mnemonic[Description], 0)),  INDEX(Mnemonic[Code], MATCH( '9.3 MAL- Bus Facilities Entry'!BU383, Mnemonic[Description], 0)) )</f>
        <v>#VALUE!</v>
      </c>
      <c r="BM383" s="243" t="e">
        <f>IF(ISNA(INDEX(Mnemonic[Code], MATCH( '9.3 MAL- Bus Facilities Entry'!BV383, Mnemonic[Description], 0)) ),  INDEX(Mnemonic[Code], MATCH( LEFT('9.3 MAL- Bus Facilities Entry'!BV383, LEN(BV383)-2), Mnemonic[Description], 0)),  INDEX(Mnemonic[Code], MATCH( '9.3 MAL- Bus Facilities Entry'!BV383, Mnemonic[Description], 0)) )</f>
        <v>#VALUE!</v>
      </c>
      <c r="BN383" s="243" t="e">
        <f>IF(ISNA(INDEX(Mnemonic[Code], MATCH( '9.3 MAL- Bus Facilities Entry'!BW383, Mnemonic[Description], 0)) ),  INDEX(Mnemonic[Code], MATCH( LEFT('9.3 MAL- Bus Facilities Entry'!BW383, LEN(BW383)-1), Mnemonic[Description], 0)),  INDEX(Mnemonic[Code], MATCH( '9.3 MAL- Bus Facilities Entry'!BW383, Mnemonic[Description], 0)) )</f>
        <v>#VALUE!</v>
      </c>
      <c r="BO383" s="243" t="e">
        <f>IF(ISNA(INDEX(Mnemonic[Code], MATCH( '9.3 MAL- Bus Facilities Entry'!BX383, Mnemonic[Description], 0)) ),  INDEX(Mnemonic[Code], MATCH( LEFT('9.3 MAL- Bus Facilities Entry'!BX383, LEN(BX383)-1), Mnemonic[Description], 0)),  INDEX(Mnemonic[Code], MATCH( '9.3 MAL- Bus Facilities Entry'!BX383, Mnemonic[Description], 0)) )</f>
        <v>#VALUE!</v>
      </c>
      <c r="BP383" s="243" t="e">
        <f t="shared" si="52"/>
        <v>#N/A</v>
      </c>
      <c r="BQ383" s="243" t="e">
        <f t="shared" si="49"/>
        <v>#N/A</v>
      </c>
      <c r="BR383" s="243" t="e">
        <f t="shared" si="53"/>
        <v>#VALUE!</v>
      </c>
      <c r="BS383" s="245"/>
      <c r="BT383" s="245"/>
      <c r="BU383" s="244"/>
      <c r="BV383" s="244"/>
      <c r="BW383" s="244"/>
      <c r="BX383" s="244"/>
      <c r="BZ383" s="239"/>
      <c r="CA383" s="246" t="e">
        <f>INDEX('MAL-OTHERLOOKUPS'!$ES$4:$ES$56, MATCH('9.3 MAL- Bus Facilities Entry'!CE383, 'MAL-OTHERLOOKUPS'!$ET$4:$ET$56, 0))</f>
        <v>#N/A</v>
      </c>
      <c r="CB383" s="247" t="str">
        <f t="shared" si="54"/>
        <v>L--</v>
      </c>
      <c r="CC383" s="247"/>
      <c r="CD383" s="240"/>
      <c r="CE383" s="240"/>
      <c r="CF383" s="240"/>
      <c r="CG383" s="248"/>
      <c r="CH383" s="240"/>
      <c r="CI383" s="240"/>
      <c r="CJ383" s="249" t="s">
        <v>11299</v>
      </c>
      <c r="CK383" s="249" t="s">
        <v>11299</v>
      </c>
      <c r="CL383" s="250" t="e">
        <v>#N/A</v>
      </c>
      <c r="CM383" s="239"/>
      <c r="CN383" s="251">
        <v>0</v>
      </c>
      <c r="CP383" s="251" t="str">
        <f t="shared" si="55"/>
        <v>0-</v>
      </c>
      <c r="CR383" s="252" t="str">
        <f t="shared" si="50"/>
        <v xml:space="preserve">; ; </v>
      </c>
      <c r="CS383" s="252" t="str">
        <f t="shared" si="51"/>
        <v xml:space="preserve">; ; </v>
      </c>
      <c r="CT383" s="425"/>
      <c r="CU383" s="252" t="e">
        <v>#REF!</v>
      </c>
      <c r="CX383" s="239"/>
      <c r="CY383" s="240"/>
      <c r="CZ383" s="240"/>
      <c r="DA383" s="240"/>
      <c r="DB383" s="239"/>
      <c r="DD383" s="240"/>
      <c r="DE383" s="239"/>
      <c r="DF383" s="253"/>
      <c r="DH383" s="472"/>
      <c r="DI383" s="497"/>
      <c r="DJ383" s="254"/>
      <c r="DK383" s="239"/>
    </row>
    <row r="384" spans="2:115" ht="14.5" x14ac:dyDescent="0.35">
      <c r="B384" s="239"/>
      <c r="C384" s="240"/>
      <c r="D384" s="240"/>
      <c r="E384" s="240"/>
      <c r="F384" s="240"/>
      <c r="G384" s="239"/>
      <c r="H384" s="240"/>
      <c r="J384" s="241"/>
      <c r="K384" s="241"/>
      <c r="M384" s="473"/>
      <c r="O384" s="239"/>
      <c r="Q384" s="143" t="e">
        <f>INDEX(AssetClass[Asset Class], MATCH('9.3 MAL- Bus Facilities Entry'!P384, AssetClass[Class Description], 0))</f>
        <v>#N/A</v>
      </c>
      <c r="R384" s="143"/>
      <c r="S384" s="242"/>
      <c r="T384" s="239"/>
      <c r="U384" s="243" t="e" cm="1">
        <f t="array" ref="U384">INDEX('Custom Field Tbl'!$N$5:$N$446, MATCH('9.3 MAL- Bus Facilities Entry'!$Q384 &amp; '9.3 MAL- Bus Facilities Entry'!U$3, 'Custom Field Tbl'!$M$5:$M$446 &amp; 'Custom Field Tbl'!$O$5:$O$446, 0 ))</f>
        <v>#N/A</v>
      </c>
      <c r="V384" s="143" t="str">
        <f>IF(ISNA(INDEX(CFV_Tbl[CF Description], MATCH('9.3 MAL- Bus Facilities Entry'!U384, CFV_Tbl[CF Code], 0)) ), "Field Not Required", INDEX(CFV_Tbl[CF Description], MATCH('9.3 MAL- Bus Facilities Entry'!U384, CFV_Tbl[CF Code], 0)) )</f>
        <v>Field Not Required</v>
      </c>
      <c r="Y384" s="243" t="e" cm="1">
        <f t="array" ref="Y384">INDEX('Custom Field Tbl'!$N$5:$N$446, MATCH('9.3 MAL- Bus Facilities Entry'!$Q384 &amp; '9.3 MAL- Bus Facilities Entry'!Y$3, 'Custom Field Tbl'!$M$5:$M$446 &amp; 'Custom Field Tbl'!$O$5:$O$446, 0 ))</f>
        <v>#N/A</v>
      </c>
      <c r="Z384" s="143" t="str">
        <f>IF(ISNA(INDEX(CFV_Tbl[CF Description], MATCH('9.3 MAL- Bus Facilities Entry'!Y384, CFV_Tbl[CF Code], 0)) ), "Field Not Required", INDEX(CFV_Tbl[CF Description], MATCH('9.3 MAL- Bus Facilities Entry'!Y384, CFV_Tbl[CF Code], 0)) )</f>
        <v>Field Not Required</v>
      </c>
      <c r="AC384" s="243" t="e" cm="1">
        <f t="array" ref="AC384">INDEX('Custom Field Tbl'!$N$5:$N$446, MATCH('9.3 MAL- Bus Facilities Entry'!$Q384 &amp; '9.3 MAL- Bus Facilities Entry'!AC$3, 'Custom Field Tbl'!$M$5:$M$446 &amp; 'Custom Field Tbl'!$O$5:$O$446, 0 ))</f>
        <v>#N/A</v>
      </c>
      <c r="AD384" s="143" t="str">
        <f>IF(ISNA(INDEX(CFV_Tbl[CF Description], MATCH('9.3 MAL- Bus Facilities Entry'!AC384, CFV_Tbl[CF Code], 0)) ), "Field Not Required", INDEX(CFV_Tbl[CF Description], MATCH('9.3 MAL- Bus Facilities Entry'!AC384, CFV_Tbl[CF Code], 0)) )</f>
        <v>Field Not Required</v>
      </c>
      <c r="AG384" s="243" t="e" cm="1">
        <f t="array" ref="AG384">INDEX('Custom Field Tbl'!$N$5:$N$446, MATCH('9.3 MAL- Bus Facilities Entry'!$Q384 &amp; '9.3 MAL- Bus Facilities Entry'!AG$3, 'Custom Field Tbl'!$M$5:$M$446 &amp; 'Custom Field Tbl'!$O$5:$O$446, 0 ))</f>
        <v>#N/A</v>
      </c>
      <c r="AH384" s="143" t="str">
        <f>IF(ISNA(INDEX(CFV_Tbl[CF Description], MATCH('9.3 MAL- Bus Facilities Entry'!AG384, CFV_Tbl[CF Code], 0)) ), "Field Not Required", INDEX(CFV_Tbl[CF Description], MATCH('9.3 MAL- Bus Facilities Entry'!AG384, CFV_Tbl[CF Code], 0)) )</f>
        <v>Field Not Required</v>
      </c>
      <c r="AK384" s="243" t="e" cm="1">
        <f t="array" ref="AK384">INDEX('Custom Field Tbl'!$N$5:$N$446, MATCH('9.3 MAL- Bus Facilities Entry'!$Q384 &amp; '9.3 MAL- Bus Facilities Entry'!AK$3, 'Custom Field Tbl'!$M$5:$M$446 &amp; 'Custom Field Tbl'!$O$5:$O$446, 0 ))</f>
        <v>#N/A</v>
      </c>
      <c r="AL384" s="143" t="str">
        <f>IF(ISNA(INDEX(CFV_Tbl[CF Description], MATCH('9.3 MAL- Bus Facilities Entry'!AK384, CFV_Tbl[CF Code], 0)) ), "Field Not Required", INDEX(CFV_Tbl[CF Description], MATCH('9.3 MAL- Bus Facilities Entry'!AK384, CFV_Tbl[CF Code], 0)) )</f>
        <v>Field Not Required</v>
      </c>
      <c r="AO384" s="243" t="e" cm="1">
        <f t="array" ref="AO384">INDEX('Custom Field Tbl'!$N$5:$N$446, MATCH('9.3 MAL- Bus Facilities Entry'!$Q384 &amp; '9.3 MAL- Bus Facilities Entry'!AO$3, 'Custom Field Tbl'!$M$5:$M$446 &amp; 'Custom Field Tbl'!$O$5:$O$446, 0 ))</f>
        <v>#N/A</v>
      </c>
      <c r="AP384" s="143" t="str">
        <f>IF(ISNA(INDEX(CFV_Tbl[CF Description], MATCH('9.3 MAL- Bus Facilities Entry'!AO384, CFV_Tbl[CF Code], 0)) ), "Field Not Required", INDEX(CFV_Tbl[CF Description], MATCH('9.3 MAL- Bus Facilities Entry'!AO384, CFV_Tbl[CF Code], 0)) )</f>
        <v>Field Not Required</v>
      </c>
      <c r="AS384" s="243" t="e" cm="1">
        <f t="array" ref="AS384">INDEX('Custom Field Tbl'!$N$5:$N$446, MATCH('9.3 MAL- Bus Facilities Entry'!$Q384 &amp; '9.3 MAL- Bus Facilities Entry'!AS$3, 'Custom Field Tbl'!$M$5:$M$446 &amp; 'Custom Field Tbl'!$O$5:$O$446, 0 ))</f>
        <v>#N/A</v>
      </c>
      <c r="AT384" s="143" t="str">
        <f>IF(ISNA(INDEX(CFV_Tbl[CF Description], MATCH('9.3 MAL- Bus Facilities Entry'!AS384, CFV_Tbl[CF Code], 0)) ), "Field Not Required", INDEX(CFV_Tbl[CF Description], MATCH('9.3 MAL- Bus Facilities Entry'!AS384, CFV_Tbl[CF Code], 0)) )</f>
        <v>Field Not Required</v>
      </c>
      <c r="AW384" s="243" t="e" cm="1">
        <f t="array" ref="AW384">INDEX('Custom Field Tbl'!$N$5:$N$446, MATCH('9.3 MAL- Bus Facilities Entry'!$Q384 &amp; '9.3 MAL- Bus Facilities Entry'!AW$3, 'Custom Field Tbl'!$M$5:$M$446 &amp; 'Custom Field Tbl'!$O$5:$O$446, 0 ))</f>
        <v>#N/A</v>
      </c>
      <c r="AX384" s="143" t="str">
        <f>IF(ISNA(INDEX(CFV_Tbl[CF Description], MATCH('9.3 MAL- Bus Facilities Entry'!AW384, CFV_Tbl[CF Code], 0)) ), "Field Not Required", INDEX(CFV_Tbl[CF Description], MATCH('9.3 MAL- Bus Facilities Entry'!AW384, CFV_Tbl[CF Code], 0)) )</f>
        <v>Field Not Required</v>
      </c>
      <c r="BA384" s="243" t="e" cm="1">
        <f t="array" ref="BA384">INDEX('Custom Field Tbl'!$N$5:$N$446, MATCH('9.3 MAL- Bus Facilities Entry'!$Q384 &amp; '9.3 MAL- Bus Facilities Entry'!BA$3, 'Custom Field Tbl'!$M$5:$M$446 &amp; 'Custom Field Tbl'!$O$5:$O$446, 0 ))</f>
        <v>#N/A</v>
      </c>
      <c r="BB384" s="143" t="str">
        <f>IF(ISNA(INDEX(CFV_Tbl[CF Description], MATCH('9.3 MAL- Bus Facilities Entry'!BA384, CFV_Tbl[CF Code], 0)) ), "Field Not Required", INDEX(CFV_Tbl[CF Description], MATCH('9.3 MAL- Bus Facilities Entry'!BA384, CFV_Tbl[CF Code], 0)) )</f>
        <v>Field Not Required</v>
      </c>
      <c r="BE384" s="243" t="e" cm="1">
        <f t="array" ref="BE384">INDEX('Custom Field Tbl'!$N$5:$N$446, MATCH('9.3 MAL- Bus Facilities Entry'!$Q384 &amp; '9.3 MAL- Bus Facilities Entry'!BE$3, 'Custom Field Tbl'!$M$5:$M$446 &amp; 'Custom Field Tbl'!$O$5:$O$446, 0 ))</f>
        <v>#N/A</v>
      </c>
      <c r="BF384" s="143" t="str">
        <f>IF(ISNA(INDEX(CFV_Tbl[CF Description], MATCH('9.3 MAL- Bus Facilities Entry'!BE384, CFV_Tbl[CF Code], 0)) ), "Field Not Required", INDEX(CFV_Tbl[CF Description], MATCH('9.3 MAL- Bus Facilities Entry'!BE384, CFV_Tbl[CF Code], 0)) )</f>
        <v>Field Not Required</v>
      </c>
      <c r="BI384" s="239"/>
      <c r="BJ384" s="243" t="e">
        <f>INDEX(Mnemonic[Code], MATCH('9.3 MAL- Bus Facilities Entry'!BS384, Mnemonic[Description], 0))</f>
        <v>#N/A</v>
      </c>
      <c r="BK384" s="243" t="e">
        <f>INDEX(Mnemonic[Code], MATCH('9.3 MAL- Bus Facilities Entry'!BT384, Mnemonic[Description], 0))</f>
        <v>#N/A</v>
      </c>
      <c r="BL384" s="243" t="e">
        <f>IF(ISNA(INDEX(Mnemonic[Code], MATCH( '9.3 MAL- Bus Facilities Entry'!BU384, Mnemonic[Description], 0)) ),  INDEX(Mnemonic[Code], MATCH( LEFT('9.3 MAL- Bus Facilities Entry'!BU384, LEN(BU384)-2), Mnemonic[Description], 0)),  INDEX(Mnemonic[Code], MATCH( '9.3 MAL- Bus Facilities Entry'!BU384, Mnemonic[Description], 0)) )</f>
        <v>#VALUE!</v>
      </c>
      <c r="BM384" s="243" t="e">
        <f>IF(ISNA(INDEX(Mnemonic[Code], MATCH( '9.3 MAL- Bus Facilities Entry'!BV384, Mnemonic[Description], 0)) ),  INDEX(Mnemonic[Code], MATCH( LEFT('9.3 MAL- Bus Facilities Entry'!BV384, LEN(BV384)-2), Mnemonic[Description], 0)),  INDEX(Mnemonic[Code], MATCH( '9.3 MAL- Bus Facilities Entry'!BV384, Mnemonic[Description], 0)) )</f>
        <v>#VALUE!</v>
      </c>
      <c r="BN384" s="243" t="e">
        <f>IF(ISNA(INDEX(Mnemonic[Code], MATCH( '9.3 MAL- Bus Facilities Entry'!BW384, Mnemonic[Description], 0)) ),  INDEX(Mnemonic[Code], MATCH( LEFT('9.3 MAL- Bus Facilities Entry'!BW384, LEN(BW384)-1), Mnemonic[Description], 0)),  INDEX(Mnemonic[Code], MATCH( '9.3 MAL- Bus Facilities Entry'!BW384, Mnemonic[Description], 0)) )</f>
        <v>#VALUE!</v>
      </c>
      <c r="BO384" s="243" t="e">
        <f>IF(ISNA(INDEX(Mnemonic[Code], MATCH( '9.3 MAL- Bus Facilities Entry'!BX384, Mnemonic[Description], 0)) ),  INDEX(Mnemonic[Code], MATCH( LEFT('9.3 MAL- Bus Facilities Entry'!BX384, LEN(BX384)-1), Mnemonic[Description], 0)),  INDEX(Mnemonic[Code], MATCH( '9.3 MAL- Bus Facilities Entry'!BX384, Mnemonic[Description], 0)) )</f>
        <v>#VALUE!</v>
      </c>
      <c r="BP384" s="243" t="e">
        <f t="shared" si="52"/>
        <v>#N/A</v>
      </c>
      <c r="BQ384" s="243" t="e">
        <f t="shared" si="49"/>
        <v>#N/A</v>
      </c>
      <c r="BR384" s="243" t="e">
        <f t="shared" si="53"/>
        <v>#VALUE!</v>
      </c>
      <c r="BS384" s="245"/>
      <c r="BT384" s="245"/>
      <c r="BU384" s="244"/>
      <c r="BV384" s="244"/>
      <c r="BW384" s="244"/>
      <c r="BX384" s="244"/>
      <c r="BZ384" s="239"/>
      <c r="CA384" s="246" t="e">
        <f>INDEX('MAL-OTHERLOOKUPS'!$ES$4:$ES$56, MATCH('9.3 MAL- Bus Facilities Entry'!CE384, 'MAL-OTHERLOOKUPS'!$ET$4:$ET$56, 0))</f>
        <v>#N/A</v>
      </c>
      <c r="CB384" s="247" t="str">
        <f t="shared" si="54"/>
        <v>L--</v>
      </c>
      <c r="CC384" s="247"/>
      <c r="CD384" s="240"/>
      <c r="CE384" s="240"/>
      <c r="CF384" s="240"/>
      <c r="CG384" s="248"/>
      <c r="CH384" s="240"/>
      <c r="CI384" s="240"/>
      <c r="CJ384" s="249" t="s">
        <v>11299</v>
      </c>
      <c r="CK384" s="249" t="s">
        <v>11299</v>
      </c>
      <c r="CL384" s="250" t="e">
        <v>#N/A</v>
      </c>
      <c r="CM384" s="239"/>
      <c r="CN384" s="251">
        <v>0</v>
      </c>
      <c r="CP384" s="251" t="str">
        <f t="shared" si="55"/>
        <v>0-</v>
      </c>
      <c r="CR384" s="252" t="str">
        <f t="shared" si="50"/>
        <v xml:space="preserve">; ; </v>
      </c>
      <c r="CS384" s="252" t="str">
        <f t="shared" si="51"/>
        <v xml:space="preserve">; ; </v>
      </c>
      <c r="CT384" s="425"/>
      <c r="CU384" s="252" t="e">
        <v>#REF!</v>
      </c>
      <c r="CX384" s="239"/>
      <c r="CY384" s="240"/>
      <c r="CZ384" s="240"/>
      <c r="DA384" s="240"/>
      <c r="DB384" s="239"/>
      <c r="DD384" s="240"/>
      <c r="DE384" s="239"/>
      <c r="DF384" s="253"/>
      <c r="DH384" s="472"/>
      <c r="DI384" s="497"/>
      <c r="DJ384" s="254"/>
      <c r="DK384" s="239"/>
    </row>
    <row r="385" spans="2:115" ht="14.5" x14ac:dyDescent="0.35">
      <c r="B385" s="239"/>
      <c r="C385" s="240"/>
      <c r="D385" s="240"/>
      <c r="E385" s="240"/>
      <c r="F385" s="240"/>
      <c r="G385" s="239"/>
      <c r="H385" s="240"/>
      <c r="J385" s="241"/>
      <c r="K385" s="241"/>
      <c r="M385" s="473"/>
      <c r="O385" s="239"/>
      <c r="Q385" s="143" t="e">
        <f>INDEX(AssetClass[Asset Class], MATCH('9.3 MAL- Bus Facilities Entry'!P385, AssetClass[Class Description], 0))</f>
        <v>#N/A</v>
      </c>
      <c r="R385" s="143"/>
      <c r="S385" s="242"/>
      <c r="T385" s="239"/>
      <c r="U385" s="243" t="e" cm="1">
        <f t="array" ref="U385">INDEX('Custom Field Tbl'!$N$5:$N$446, MATCH('9.3 MAL- Bus Facilities Entry'!$Q385 &amp; '9.3 MAL- Bus Facilities Entry'!U$3, 'Custom Field Tbl'!$M$5:$M$446 &amp; 'Custom Field Tbl'!$O$5:$O$446, 0 ))</f>
        <v>#N/A</v>
      </c>
      <c r="V385" s="143" t="str">
        <f>IF(ISNA(INDEX(CFV_Tbl[CF Description], MATCH('9.3 MAL- Bus Facilities Entry'!U385, CFV_Tbl[CF Code], 0)) ), "Field Not Required", INDEX(CFV_Tbl[CF Description], MATCH('9.3 MAL- Bus Facilities Entry'!U385, CFV_Tbl[CF Code], 0)) )</f>
        <v>Field Not Required</v>
      </c>
      <c r="Y385" s="243" t="e" cm="1">
        <f t="array" ref="Y385">INDEX('Custom Field Tbl'!$N$5:$N$446, MATCH('9.3 MAL- Bus Facilities Entry'!$Q385 &amp; '9.3 MAL- Bus Facilities Entry'!Y$3, 'Custom Field Tbl'!$M$5:$M$446 &amp; 'Custom Field Tbl'!$O$5:$O$446, 0 ))</f>
        <v>#N/A</v>
      </c>
      <c r="Z385" s="143" t="str">
        <f>IF(ISNA(INDEX(CFV_Tbl[CF Description], MATCH('9.3 MAL- Bus Facilities Entry'!Y385, CFV_Tbl[CF Code], 0)) ), "Field Not Required", INDEX(CFV_Tbl[CF Description], MATCH('9.3 MAL- Bus Facilities Entry'!Y385, CFV_Tbl[CF Code], 0)) )</f>
        <v>Field Not Required</v>
      </c>
      <c r="AC385" s="243" t="e" cm="1">
        <f t="array" ref="AC385">INDEX('Custom Field Tbl'!$N$5:$N$446, MATCH('9.3 MAL- Bus Facilities Entry'!$Q385 &amp; '9.3 MAL- Bus Facilities Entry'!AC$3, 'Custom Field Tbl'!$M$5:$M$446 &amp; 'Custom Field Tbl'!$O$5:$O$446, 0 ))</f>
        <v>#N/A</v>
      </c>
      <c r="AD385" s="143" t="str">
        <f>IF(ISNA(INDEX(CFV_Tbl[CF Description], MATCH('9.3 MAL- Bus Facilities Entry'!AC385, CFV_Tbl[CF Code], 0)) ), "Field Not Required", INDEX(CFV_Tbl[CF Description], MATCH('9.3 MAL- Bus Facilities Entry'!AC385, CFV_Tbl[CF Code], 0)) )</f>
        <v>Field Not Required</v>
      </c>
      <c r="AG385" s="243" t="e" cm="1">
        <f t="array" ref="AG385">INDEX('Custom Field Tbl'!$N$5:$N$446, MATCH('9.3 MAL- Bus Facilities Entry'!$Q385 &amp; '9.3 MAL- Bus Facilities Entry'!AG$3, 'Custom Field Tbl'!$M$5:$M$446 &amp; 'Custom Field Tbl'!$O$5:$O$446, 0 ))</f>
        <v>#N/A</v>
      </c>
      <c r="AH385" s="143" t="str">
        <f>IF(ISNA(INDEX(CFV_Tbl[CF Description], MATCH('9.3 MAL- Bus Facilities Entry'!AG385, CFV_Tbl[CF Code], 0)) ), "Field Not Required", INDEX(CFV_Tbl[CF Description], MATCH('9.3 MAL- Bus Facilities Entry'!AG385, CFV_Tbl[CF Code], 0)) )</f>
        <v>Field Not Required</v>
      </c>
      <c r="AK385" s="243" t="e" cm="1">
        <f t="array" ref="AK385">INDEX('Custom Field Tbl'!$N$5:$N$446, MATCH('9.3 MAL- Bus Facilities Entry'!$Q385 &amp; '9.3 MAL- Bus Facilities Entry'!AK$3, 'Custom Field Tbl'!$M$5:$M$446 &amp; 'Custom Field Tbl'!$O$5:$O$446, 0 ))</f>
        <v>#N/A</v>
      </c>
      <c r="AL385" s="143" t="str">
        <f>IF(ISNA(INDEX(CFV_Tbl[CF Description], MATCH('9.3 MAL- Bus Facilities Entry'!AK385, CFV_Tbl[CF Code], 0)) ), "Field Not Required", INDEX(CFV_Tbl[CF Description], MATCH('9.3 MAL- Bus Facilities Entry'!AK385, CFV_Tbl[CF Code], 0)) )</f>
        <v>Field Not Required</v>
      </c>
      <c r="AO385" s="243" t="e" cm="1">
        <f t="array" ref="AO385">INDEX('Custom Field Tbl'!$N$5:$N$446, MATCH('9.3 MAL- Bus Facilities Entry'!$Q385 &amp; '9.3 MAL- Bus Facilities Entry'!AO$3, 'Custom Field Tbl'!$M$5:$M$446 &amp; 'Custom Field Tbl'!$O$5:$O$446, 0 ))</f>
        <v>#N/A</v>
      </c>
      <c r="AP385" s="143" t="str">
        <f>IF(ISNA(INDEX(CFV_Tbl[CF Description], MATCH('9.3 MAL- Bus Facilities Entry'!AO385, CFV_Tbl[CF Code], 0)) ), "Field Not Required", INDEX(CFV_Tbl[CF Description], MATCH('9.3 MAL- Bus Facilities Entry'!AO385, CFV_Tbl[CF Code], 0)) )</f>
        <v>Field Not Required</v>
      </c>
      <c r="AS385" s="243" t="e" cm="1">
        <f t="array" ref="AS385">INDEX('Custom Field Tbl'!$N$5:$N$446, MATCH('9.3 MAL- Bus Facilities Entry'!$Q385 &amp; '9.3 MAL- Bus Facilities Entry'!AS$3, 'Custom Field Tbl'!$M$5:$M$446 &amp; 'Custom Field Tbl'!$O$5:$O$446, 0 ))</f>
        <v>#N/A</v>
      </c>
      <c r="AT385" s="143" t="str">
        <f>IF(ISNA(INDEX(CFV_Tbl[CF Description], MATCH('9.3 MAL- Bus Facilities Entry'!AS385, CFV_Tbl[CF Code], 0)) ), "Field Not Required", INDEX(CFV_Tbl[CF Description], MATCH('9.3 MAL- Bus Facilities Entry'!AS385, CFV_Tbl[CF Code], 0)) )</f>
        <v>Field Not Required</v>
      </c>
      <c r="AW385" s="243" t="e" cm="1">
        <f t="array" ref="AW385">INDEX('Custom Field Tbl'!$N$5:$N$446, MATCH('9.3 MAL- Bus Facilities Entry'!$Q385 &amp; '9.3 MAL- Bus Facilities Entry'!AW$3, 'Custom Field Tbl'!$M$5:$M$446 &amp; 'Custom Field Tbl'!$O$5:$O$446, 0 ))</f>
        <v>#N/A</v>
      </c>
      <c r="AX385" s="143" t="str">
        <f>IF(ISNA(INDEX(CFV_Tbl[CF Description], MATCH('9.3 MAL- Bus Facilities Entry'!AW385, CFV_Tbl[CF Code], 0)) ), "Field Not Required", INDEX(CFV_Tbl[CF Description], MATCH('9.3 MAL- Bus Facilities Entry'!AW385, CFV_Tbl[CF Code], 0)) )</f>
        <v>Field Not Required</v>
      </c>
      <c r="BA385" s="243" t="e" cm="1">
        <f t="array" ref="BA385">INDEX('Custom Field Tbl'!$N$5:$N$446, MATCH('9.3 MAL- Bus Facilities Entry'!$Q385 &amp; '9.3 MAL- Bus Facilities Entry'!BA$3, 'Custom Field Tbl'!$M$5:$M$446 &amp; 'Custom Field Tbl'!$O$5:$O$446, 0 ))</f>
        <v>#N/A</v>
      </c>
      <c r="BB385" s="143" t="str">
        <f>IF(ISNA(INDEX(CFV_Tbl[CF Description], MATCH('9.3 MAL- Bus Facilities Entry'!BA385, CFV_Tbl[CF Code], 0)) ), "Field Not Required", INDEX(CFV_Tbl[CF Description], MATCH('9.3 MAL- Bus Facilities Entry'!BA385, CFV_Tbl[CF Code], 0)) )</f>
        <v>Field Not Required</v>
      </c>
      <c r="BE385" s="243" t="e" cm="1">
        <f t="array" ref="BE385">INDEX('Custom Field Tbl'!$N$5:$N$446, MATCH('9.3 MAL- Bus Facilities Entry'!$Q385 &amp; '9.3 MAL- Bus Facilities Entry'!BE$3, 'Custom Field Tbl'!$M$5:$M$446 &amp; 'Custom Field Tbl'!$O$5:$O$446, 0 ))</f>
        <v>#N/A</v>
      </c>
      <c r="BF385" s="143" t="str">
        <f>IF(ISNA(INDEX(CFV_Tbl[CF Description], MATCH('9.3 MAL- Bus Facilities Entry'!BE385, CFV_Tbl[CF Code], 0)) ), "Field Not Required", INDEX(CFV_Tbl[CF Description], MATCH('9.3 MAL- Bus Facilities Entry'!BE385, CFV_Tbl[CF Code], 0)) )</f>
        <v>Field Not Required</v>
      </c>
      <c r="BI385" s="239"/>
      <c r="BJ385" s="243" t="e">
        <f>INDEX(Mnemonic[Code], MATCH('9.3 MAL- Bus Facilities Entry'!BS385, Mnemonic[Description], 0))</f>
        <v>#N/A</v>
      </c>
      <c r="BK385" s="243" t="e">
        <f>INDEX(Mnemonic[Code], MATCH('9.3 MAL- Bus Facilities Entry'!BT385, Mnemonic[Description], 0))</f>
        <v>#N/A</v>
      </c>
      <c r="BL385" s="243" t="e">
        <f>IF(ISNA(INDEX(Mnemonic[Code], MATCH( '9.3 MAL- Bus Facilities Entry'!BU385, Mnemonic[Description], 0)) ),  INDEX(Mnemonic[Code], MATCH( LEFT('9.3 MAL- Bus Facilities Entry'!BU385, LEN(BU385)-2), Mnemonic[Description], 0)),  INDEX(Mnemonic[Code], MATCH( '9.3 MAL- Bus Facilities Entry'!BU385, Mnemonic[Description], 0)) )</f>
        <v>#VALUE!</v>
      </c>
      <c r="BM385" s="243" t="e">
        <f>IF(ISNA(INDEX(Mnemonic[Code], MATCH( '9.3 MAL- Bus Facilities Entry'!BV385, Mnemonic[Description], 0)) ),  INDEX(Mnemonic[Code], MATCH( LEFT('9.3 MAL- Bus Facilities Entry'!BV385, LEN(BV385)-2), Mnemonic[Description], 0)),  INDEX(Mnemonic[Code], MATCH( '9.3 MAL- Bus Facilities Entry'!BV385, Mnemonic[Description], 0)) )</f>
        <v>#VALUE!</v>
      </c>
      <c r="BN385" s="243" t="e">
        <f>IF(ISNA(INDEX(Mnemonic[Code], MATCH( '9.3 MAL- Bus Facilities Entry'!BW385, Mnemonic[Description], 0)) ),  INDEX(Mnemonic[Code], MATCH( LEFT('9.3 MAL- Bus Facilities Entry'!BW385, LEN(BW385)-1), Mnemonic[Description], 0)),  INDEX(Mnemonic[Code], MATCH( '9.3 MAL- Bus Facilities Entry'!BW385, Mnemonic[Description], 0)) )</f>
        <v>#VALUE!</v>
      </c>
      <c r="BO385" s="243" t="e">
        <f>IF(ISNA(INDEX(Mnemonic[Code], MATCH( '9.3 MAL- Bus Facilities Entry'!BX385, Mnemonic[Description], 0)) ),  INDEX(Mnemonic[Code], MATCH( LEFT('9.3 MAL- Bus Facilities Entry'!BX385, LEN(BX385)-1), Mnemonic[Description], 0)),  INDEX(Mnemonic[Code], MATCH( '9.3 MAL- Bus Facilities Entry'!BX385, Mnemonic[Description], 0)) )</f>
        <v>#VALUE!</v>
      </c>
      <c r="BP385" s="243" t="e">
        <f t="shared" si="52"/>
        <v>#N/A</v>
      </c>
      <c r="BQ385" s="243" t="e">
        <f t="shared" si="49"/>
        <v>#N/A</v>
      </c>
      <c r="BR385" s="243" t="e">
        <f t="shared" si="53"/>
        <v>#VALUE!</v>
      </c>
      <c r="BS385" s="245"/>
      <c r="BT385" s="245"/>
      <c r="BU385" s="244"/>
      <c r="BV385" s="244"/>
      <c r="BW385" s="244"/>
      <c r="BX385" s="244"/>
      <c r="BZ385" s="239"/>
      <c r="CA385" s="246" t="e">
        <f>INDEX('MAL-OTHERLOOKUPS'!$ES$4:$ES$56, MATCH('9.3 MAL- Bus Facilities Entry'!CE385, 'MAL-OTHERLOOKUPS'!$ET$4:$ET$56, 0))</f>
        <v>#N/A</v>
      </c>
      <c r="CB385" s="247" t="str">
        <f t="shared" si="54"/>
        <v>L--</v>
      </c>
      <c r="CC385" s="247"/>
      <c r="CD385" s="240"/>
      <c r="CE385" s="240"/>
      <c r="CF385" s="240"/>
      <c r="CG385" s="248"/>
      <c r="CH385" s="240"/>
      <c r="CI385" s="240"/>
      <c r="CJ385" s="249" t="s">
        <v>11299</v>
      </c>
      <c r="CK385" s="249" t="s">
        <v>11299</v>
      </c>
      <c r="CL385" s="250" t="e">
        <v>#N/A</v>
      </c>
      <c r="CM385" s="239"/>
      <c r="CN385" s="251">
        <v>0</v>
      </c>
      <c r="CP385" s="251" t="str">
        <f t="shared" si="55"/>
        <v>0-</v>
      </c>
      <c r="CR385" s="252" t="str">
        <f t="shared" si="50"/>
        <v xml:space="preserve">; ; </v>
      </c>
      <c r="CS385" s="252" t="str">
        <f t="shared" si="51"/>
        <v xml:space="preserve">; ; </v>
      </c>
      <c r="CT385" s="425"/>
      <c r="CU385" s="252" t="e">
        <v>#REF!</v>
      </c>
      <c r="CX385" s="239"/>
      <c r="CY385" s="240"/>
      <c r="CZ385" s="240"/>
      <c r="DA385" s="240"/>
      <c r="DB385" s="239"/>
      <c r="DD385" s="240"/>
      <c r="DE385" s="239"/>
      <c r="DF385" s="253"/>
      <c r="DH385" s="472"/>
      <c r="DI385" s="497"/>
      <c r="DJ385" s="254"/>
      <c r="DK385" s="239"/>
    </row>
    <row r="386" spans="2:115" ht="14.5" x14ac:dyDescent="0.35">
      <c r="B386" s="239"/>
      <c r="C386" s="240"/>
      <c r="D386" s="240"/>
      <c r="E386" s="240"/>
      <c r="F386" s="240"/>
      <c r="G386" s="239"/>
      <c r="H386" s="240"/>
      <c r="J386" s="241"/>
      <c r="K386" s="241"/>
      <c r="M386" s="473"/>
      <c r="O386" s="239"/>
      <c r="Q386" s="143" t="e">
        <f>INDEX(AssetClass[Asset Class], MATCH('9.3 MAL- Bus Facilities Entry'!P386, AssetClass[Class Description], 0))</f>
        <v>#N/A</v>
      </c>
      <c r="R386" s="143"/>
      <c r="S386" s="242"/>
      <c r="T386" s="239"/>
      <c r="U386" s="243" t="e" cm="1">
        <f t="array" ref="U386">INDEX('Custom Field Tbl'!$N$5:$N$446, MATCH('9.3 MAL- Bus Facilities Entry'!$Q386 &amp; '9.3 MAL- Bus Facilities Entry'!U$3, 'Custom Field Tbl'!$M$5:$M$446 &amp; 'Custom Field Tbl'!$O$5:$O$446, 0 ))</f>
        <v>#N/A</v>
      </c>
      <c r="V386" s="143" t="str">
        <f>IF(ISNA(INDEX(CFV_Tbl[CF Description], MATCH('9.3 MAL- Bus Facilities Entry'!U386, CFV_Tbl[CF Code], 0)) ), "Field Not Required", INDEX(CFV_Tbl[CF Description], MATCH('9.3 MAL- Bus Facilities Entry'!U386, CFV_Tbl[CF Code], 0)) )</f>
        <v>Field Not Required</v>
      </c>
      <c r="Y386" s="243" t="e" cm="1">
        <f t="array" ref="Y386">INDEX('Custom Field Tbl'!$N$5:$N$446, MATCH('9.3 MAL- Bus Facilities Entry'!$Q386 &amp; '9.3 MAL- Bus Facilities Entry'!Y$3, 'Custom Field Tbl'!$M$5:$M$446 &amp; 'Custom Field Tbl'!$O$5:$O$446, 0 ))</f>
        <v>#N/A</v>
      </c>
      <c r="Z386" s="143" t="str">
        <f>IF(ISNA(INDEX(CFV_Tbl[CF Description], MATCH('9.3 MAL- Bus Facilities Entry'!Y386, CFV_Tbl[CF Code], 0)) ), "Field Not Required", INDEX(CFV_Tbl[CF Description], MATCH('9.3 MAL- Bus Facilities Entry'!Y386, CFV_Tbl[CF Code], 0)) )</f>
        <v>Field Not Required</v>
      </c>
      <c r="AC386" s="243" t="e" cm="1">
        <f t="array" ref="AC386">INDEX('Custom Field Tbl'!$N$5:$N$446, MATCH('9.3 MAL- Bus Facilities Entry'!$Q386 &amp; '9.3 MAL- Bus Facilities Entry'!AC$3, 'Custom Field Tbl'!$M$5:$M$446 &amp; 'Custom Field Tbl'!$O$5:$O$446, 0 ))</f>
        <v>#N/A</v>
      </c>
      <c r="AD386" s="143" t="str">
        <f>IF(ISNA(INDEX(CFV_Tbl[CF Description], MATCH('9.3 MAL- Bus Facilities Entry'!AC386, CFV_Tbl[CF Code], 0)) ), "Field Not Required", INDEX(CFV_Tbl[CF Description], MATCH('9.3 MAL- Bus Facilities Entry'!AC386, CFV_Tbl[CF Code], 0)) )</f>
        <v>Field Not Required</v>
      </c>
      <c r="AG386" s="243" t="e" cm="1">
        <f t="array" ref="AG386">INDEX('Custom Field Tbl'!$N$5:$N$446, MATCH('9.3 MAL- Bus Facilities Entry'!$Q386 &amp; '9.3 MAL- Bus Facilities Entry'!AG$3, 'Custom Field Tbl'!$M$5:$M$446 &amp; 'Custom Field Tbl'!$O$5:$O$446, 0 ))</f>
        <v>#N/A</v>
      </c>
      <c r="AH386" s="143" t="str">
        <f>IF(ISNA(INDEX(CFV_Tbl[CF Description], MATCH('9.3 MAL- Bus Facilities Entry'!AG386, CFV_Tbl[CF Code], 0)) ), "Field Not Required", INDEX(CFV_Tbl[CF Description], MATCH('9.3 MAL- Bus Facilities Entry'!AG386, CFV_Tbl[CF Code], 0)) )</f>
        <v>Field Not Required</v>
      </c>
      <c r="AK386" s="243" t="e" cm="1">
        <f t="array" ref="AK386">INDEX('Custom Field Tbl'!$N$5:$N$446, MATCH('9.3 MAL- Bus Facilities Entry'!$Q386 &amp; '9.3 MAL- Bus Facilities Entry'!AK$3, 'Custom Field Tbl'!$M$5:$M$446 &amp; 'Custom Field Tbl'!$O$5:$O$446, 0 ))</f>
        <v>#N/A</v>
      </c>
      <c r="AL386" s="143" t="str">
        <f>IF(ISNA(INDEX(CFV_Tbl[CF Description], MATCH('9.3 MAL- Bus Facilities Entry'!AK386, CFV_Tbl[CF Code], 0)) ), "Field Not Required", INDEX(CFV_Tbl[CF Description], MATCH('9.3 MAL- Bus Facilities Entry'!AK386, CFV_Tbl[CF Code], 0)) )</f>
        <v>Field Not Required</v>
      </c>
      <c r="AO386" s="243" t="e" cm="1">
        <f t="array" ref="AO386">INDEX('Custom Field Tbl'!$N$5:$N$446, MATCH('9.3 MAL- Bus Facilities Entry'!$Q386 &amp; '9.3 MAL- Bus Facilities Entry'!AO$3, 'Custom Field Tbl'!$M$5:$M$446 &amp; 'Custom Field Tbl'!$O$5:$O$446, 0 ))</f>
        <v>#N/A</v>
      </c>
      <c r="AP386" s="143" t="str">
        <f>IF(ISNA(INDEX(CFV_Tbl[CF Description], MATCH('9.3 MAL- Bus Facilities Entry'!AO386, CFV_Tbl[CF Code], 0)) ), "Field Not Required", INDEX(CFV_Tbl[CF Description], MATCH('9.3 MAL- Bus Facilities Entry'!AO386, CFV_Tbl[CF Code], 0)) )</f>
        <v>Field Not Required</v>
      </c>
      <c r="AS386" s="243" t="e" cm="1">
        <f t="array" ref="AS386">INDEX('Custom Field Tbl'!$N$5:$N$446, MATCH('9.3 MAL- Bus Facilities Entry'!$Q386 &amp; '9.3 MAL- Bus Facilities Entry'!AS$3, 'Custom Field Tbl'!$M$5:$M$446 &amp; 'Custom Field Tbl'!$O$5:$O$446, 0 ))</f>
        <v>#N/A</v>
      </c>
      <c r="AT386" s="143" t="str">
        <f>IF(ISNA(INDEX(CFV_Tbl[CF Description], MATCH('9.3 MAL- Bus Facilities Entry'!AS386, CFV_Tbl[CF Code], 0)) ), "Field Not Required", INDEX(CFV_Tbl[CF Description], MATCH('9.3 MAL- Bus Facilities Entry'!AS386, CFV_Tbl[CF Code], 0)) )</f>
        <v>Field Not Required</v>
      </c>
      <c r="AW386" s="243" t="e" cm="1">
        <f t="array" ref="AW386">INDEX('Custom Field Tbl'!$N$5:$N$446, MATCH('9.3 MAL- Bus Facilities Entry'!$Q386 &amp; '9.3 MAL- Bus Facilities Entry'!AW$3, 'Custom Field Tbl'!$M$5:$M$446 &amp; 'Custom Field Tbl'!$O$5:$O$446, 0 ))</f>
        <v>#N/A</v>
      </c>
      <c r="AX386" s="143" t="str">
        <f>IF(ISNA(INDEX(CFV_Tbl[CF Description], MATCH('9.3 MAL- Bus Facilities Entry'!AW386, CFV_Tbl[CF Code], 0)) ), "Field Not Required", INDEX(CFV_Tbl[CF Description], MATCH('9.3 MAL- Bus Facilities Entry'!AW386, CFV_Tbl[CF Code], 0)) )</f>
        <v>Field Not Required</v>
      </c>
      <c r="BA386" s="243" t="e" cm="1">
        <f t="array" ref="BA386">INDEX('Custom Field Tbl'!$N$5:$N$446, MATCH('9.3 MAL- Bus Facilities Entry'!$Q386 &amp; '9.3 MAL- Bus Facilities Entry'!BA$3, 'Custom Field Tbl'!$M$5:$M$446 &amp; 'Custom Field Tbl'!$O$5:$O$446, 0 ))</f>
        <v>#N/A</v>
      </c>
      <c r="BB386" s="143" t="str">
        <f>IF(ISNA(INDEX(CFV_Tbl[CF Description], MATCH('9.3 MAL- Bus Facilities Entry'!BA386, CFV_Tbl[CF Code], 0)) ), "Field Not Required", INDEX(CFV_Tbl[CF Description], MATCH('9.3 MAL- Bus Facilities Entry'!BA386, CFV_Tbl[CF Code], 0)) )</f>
        <v>Field Not Required</v>
      </c>
      <c r="BE386" s="243" t="e" cm="1">
        <f t="array" ref="BE386">INDEX('Custom Field Tbl'!$N$5:$N$446, MATCH('9.3 MAL- Bus Facilities Entry'!$Q386 &amp; '9.3 MAL- Bus Facilities Entry'!BE$3, 'Custom Field Tbl'!$M$5:$M$446 &amp; 'Custom Field Tbl'!$O$5:$O$446, 0 ))</f>
        <v>#N/A</v>
      </c>
      <c r="BF386" s="143" t="str">
        <f>IF(ISNA(INDEX(CFV_Tbl[CF Description], MATCH('9.3 MAL- Bus Facilities Entry'!BE386, CFV_Tbl[CF Code], 0)) ), "Field Not Required", INDEX(CFV_Tbl[CF Description], MATCH('9.3 MAL- Bus Facilities Entry'!BE386, CFV_Tbl[CF Code], 0)) )</f>
        <v>Field Not Required</v>
      </c>
      <c r="BI386" s="239"/>
      <c r="BJ386" s="243" t="e">
        <f>INDEX(Mnemonic[Code], MATCH('9.3 MAL- Bus Facilities Entry'!BS386, Mnemonic[Description], 0))</f>
        <v>#N/A</v>
      </c>
      <c r="BK386" s="243" t="e">
        <f>INDEX(Mnemonic[Code], MATCH('9.3 MAL- Bus Facilities Entry'!BT386, Mnemonic[Description], 0))</f>
        <v>#N/A</v>
      </c>
      <c r="BL386" s="243" t="e">
        <f>IF(ISNA(INDEX(Mnemonic[Code], MATCH( '9.3 MAL- Bus Facilities Entry'!BU386, Mnemonic[Description], 0)) ),  INDEX(Mnemonic[Code], MATCH( LEFT('9.3 MAL- Bus Facilities Entry'!BU386, LEN(BU386)-2), Mnemonic[Description], 0)),  INDEX(Mnemonic[Code], MATCH( '9.3 MAL- Bus Facilities Entry'!BU386, Mnemonic[Description], 0)) )</f>
        <v>#VALUE!</v>
      </c>
      <c r="BM386" s="243" t="e">
        <f>IF(ISNA(INDEX(Mnemonic[Code], MATCH( '9.3 MAL- Bus Facilities Entry'!BV386, Mnemonic[Description], 0)) ),  INDEX(Mnemonic[Code], MATCH( LEFT('9.3 MAL- Bus Facilities Entry'!BV386, LEN(BV386)-2), Mnemonic[Description], 0)),  INDEX(Mnemonic[Code], MATCH( '9.3 MAL- Bus Facilities Entry'!BV386, Mnemonic[Description], 0)) )</f>
        <v>#VALUE!</v>
      </c>
      <c r="BN386" s="243" t="e">
        <f>IF(ISNA(INDEX(Mnemonic[Code], MATCH( '9.3 MAL- Bus Facilities Entry'!BW386, Mnemonic[Description], 0)) ),  INDEX(Mnemonic[Code], MATCH( LEFT('9.3 MAL- Bus Facilities Entry'!BW386, LEN(BW386)-1), Mnemonic[Description], 0)),  INDEX(Mnemonic[Code], MATCH( '9.3 MAL- Bus Facilities Entry'!BW386, Mnemonic[Description], 0)) )</f>
        <v>#VALUE!</v>
      </c>
      <c r="BO386" s="243" t="e">
        <f>IF(ISNA(INDEX(Mnemonic[Code], MATCH( '9.3 MAL- Bus Facilities Entry'!BX386, Mnemonic[Description], 0)) ),  INDEX(Mnemonic[Code], MATCH( LEFT('9.3 MAL- Bus Facilities Entry'!BX386, LEN(BX386)-1), Mnemonic[Description], 0)),  INDEX(Mnemonic[Code], MATCH( '9.3 MAL- Bus Facilities Entry'!BX386, Mnemonic[Description], 0)) )</f>
        <v>#VALUE!</v>
      </c>
      <c r="BP386" s="243" t="e">
        <f t="shared" si="52"/>
        <v>#N/A</v>
      </c>
      <c r="BQ386" s="243" t="e">
        <f t="shared" si="49"/>
        <v>#N/A</v>
      </c>
      <c r="BR386" s="243" t="e">
        <f t="shared" si="53"/>
        <v>#VALUE!</v>
      </c>
      <c r="BS386" s="245"/>
      <c r="BT386" s="245"/>
      <c r="BU386" s="244"/>
      <c r="BV386" s="244"/>
      <c r="BW386" s="244"/>
      <c r="BX386" s="244"/>
      <c r="BZ386" s="239"/>
      <c r="CA386" s="246" t="e">
        <f>INDEX('MAL-OTHERLOOKUPS'!$ES$4:$ES$56, MATCH('9.3 MAL- Bus Facilities Entry'!CE386, 'MAL-OTHERLOOKUPS'!$ET$4:$ET$56, 0))</f>
        <v>#N/A</v>
      </c>
      <c r="CB386" s="247" t="str">
        <f t="shared" si="54"/>
        <v>L--</v>
      </c>
      <c r="CC386" s="247"/>
      <c r="CD386" s="240"/>
      <c r="CE386" s="240"/>
      <c r="CF386" s="240"/>
      <c r="CG386" s="248"/>
      <c r="CH386" s="240"/>
      <c r="CI386" s="240"/>
      <c r="CJ386" s="249" t="s">
        <v>11299</v>
      </c>
      <c r="CK386" s="249" t="s">
        <v>11299</v>
      </c>
      <c r="CL386" s="250" t="e">
        <v>#N/A</v>
      </c>
      <c r="CM386" s="239"/>
      <c r="CN386" s="251">
        <v>0</v>
      </c>
      <c r="CP386" s="251" t="str">
        <f t="shared" si="55"/>
        <v>0-</v>
      </c>
      <c r="CR386" s="252" t="str">
        <f t="shared" si="50"/>
        <v xml:space="preserve">; ; </v>
      </c>
      <c r="CS386" s="252" t="str">
        <f t="shared" si="51"/>
        <v xml:space="preserve">; ; </v>
      </c>
      <c r="CT386" s="425"/>
      <c r="CU386" s="252" t="e">
        <v>#REF!</v>
      </c>
      <c r="CX386" s="239"/>
      <c r="CY386" s="240"/>
      <c r="CZ386" s="240"/>
      <c r="DA386" s="240"/>
      <c r="DB386" s="239"/>
      <c r="DD386" s="240"/>
      <c r="DE386" s="239"/>
      <c r="DF386" s="253"/>
      <c r="DH386" s="472"/>
      <c r="DI386" s="497"/>
      <c r="DJ386" s="254"/>
      <c r="DK386" s="239"/>
    </row>
    <row r="387" spans="2:115" ht="14.5" x14ac:dyDescent="0.35">
      <c r="B387" s="239"/>
      <c r="C387" s="240"/>
      <c r="D387" s="240"/>
      <c r="E387" s="240"/>
      <c r="F387" s="240"/>
      <c r="G387" s="239"/>
      <c r="H387" s="240"/>
      <c r="J387" s="241"/>
      <c r="K387" s="241"/>
      <c r="M387" s="473"/>
      <c r="O387" s="239"/>
      <c r="Q387" s="143" t="e">
        <f>INDEX(AssetClass[Asset Class], MATCH('9.3 MAL- Bus Facilities Entry'!P387, AssetClass[Class Description], 0))</f>
        <v>#N/A</v>
      </c>
      <c r="R387" s="143"/>
      <c r="S387" s="242"/>
      <c r="T387" s="239"/>
      <c r="U387" s="243" t="e" cm="1">
        <f t="array" ref="U387">INDEX('Custom Field Tbl'!$N$5:$N$446, MATCH('9.3 MAL- Bus Facilities Entry'!$Q387 &amp; '9.3 MAL- Bus Facilities Entry'!U$3, 'Custom Field Tbl'!$M$5:$M$446 &amp; 'Custom Field Tbl'!$O$5:$O$446, 0 ))</f>
        <v>#N/A</v>
      </c>
      <c r="V387" s="143" t="str">
        <f>IF(ISNA(INDEX(CFV_Tbl[CF Description], MATCH('9.3 MAL- Bus Facilities Entry'!U387, CFV_Tbl[CF Code], 0)) ), "Field Not Required", INDEX(CFV_Tbl[CF Description], MATCH('9.3 MAL- Bus Facilities Entry'!U387, CFV_Tbl[CF Code], 0)) )</f>
        <v>Field Not Required</v>
      </c>
      <c r="Y387" s="243" t="e" cm="1">
        <f t="array" ref="Y387">INDEX('Custom Field Tbl'!$N$5:$N$446, MATCH('9.3 MAL- Bus Facilities Entry'!$Q387 &amp; '9.3 MAL- Bus Facilities Entry'!Y$3, 'Custom Field Tbl'!$M$5:$M$446 &amp; 'Custom Field Tbl'!$O$5:$O$446, 0 ))</f>
        <v>#N/A</v>
      </c>
      <c r="Z387" s="143" t="str">
        <f>IF(ISNA(INDEX(CFV_Tbl[CF Description], MATCH('9.3 MAL- Bus Facilities Entry'!Y387, CFV_Tbl[CF Code], 0)) ), "Field Not Required", INDEX(CFV_Tbl[CF Description], MATCH('9.3 MAL- Bus Facilities Entry'!Y387, CFV_Tbl[CF Code], 0)) )</f>
        <v>Field Not Required</v>
      </c>
      <c r="AC387" s="243" t="e" cm="1">
        <f t="array" ref="AC387">INDEX('Custom Field Tbl'!$N$5:$N$446, MATCH('9.3 MAL- Bus Facilities Entry'!$Q387 &amp; '9.3 MAL- Bus Facilities Entry'!AC$3, 'Custom Field Tbl'!$M$5:$M$446 &amp; 'Custom Field Tbl'!$O$5:$O$446, 0 ))</f>
        <v>#N/A</v>
      </c>
      <c r="AD387" s="143" t="str">
        <f>IF(ISNA(INDEX(CFV_Tbl[CF Description], MATCH('9.3 MAL- Bus Facilities Entry'!AC387, CFV_Tbl[CF Code], 0)) ), "Field Not Required", INDEX(CFV_Tbl[CF Description], MATCH('9.3 MAL- Bus Facilities Entry'!AC387, CFV_Tbl[CF Code], 0)) )</f>
        <v>Field Not Required</v>
      </c>
      <c r="AG387" s="243" t="e" cm="1">
        <f t="array" ref="AG387">INDEX('Custom Field Tbl'!$N$5:$N$446, MATCH('9.3 MAL- Bus Facilities Entry'!$Q387 &amp; '9.3 MAL- Bus Facilities Entry'!AG$3, 'Custom Field Tbl'!$M$5:$M$446 &amp; 'Custom Field Tbl'!$O$5:$O$446, 0 ))</f>
        <v>#N/A</v>
      </c>
      <c r="AH387" s="143" t="str">
        <f>IF(ISNA(INDEX(CFV_Tbl[CF Description], MATCH('9.3 MAL- Bus Facilities Entry'!AG387, CFV_Tbl[CF Code], 0)) ), "Field Not Required", INDEX(CFV_Tbl[CF Description], MATCH('9.3 MAL- Bus Facilities Entry'!AG387, CFV_Tbl[CF Code], 0)) )</f>
        <v>Field Not Required</v>
      </c>
      <c r="AK387" s="243" t="e" cm="1">
        <f t="array" ref="AK387">INDEX('Custom Field Tbl'!$N$5:$N$446, MATCH('9.3 MAL- Bus Facilities Entry'!$Q387 &amp; '9.3 MAL- Bus Facilities Entry'!AK$3, 'Custom Field Tbl'!$M$5:$M$446 &amp; 'Custom Field Tbl'!$O$5:$O$446, 0 ))</f>
        <v>#N/A</v>
      </c>
      <c r="AL387" s="143" t="str">
        <f>IF(ISNA(INDEX(CFV_Tbl[CF Description], MATCH('9.3 MAL- Bus Facilities Entry'!AK387, CFV_Tbl[CF Code], 0)) ), "Field Not Required", INDEX(CFV_Tbl[CF Description], MATCH('9.3 MAL- Bus Facilities Entry'!AK387, CFV_Tbl[CF Code], 0)) )</f>
        <v>Field Not Required</v>
      </c>
      <c r="AO387" s="243" t="e" cm="1">
        <f t="array" ref="AO387">INDEX('Custom Field Tbl'!$N$5:$N$446, MATCH('9.3 MAL- Bus Facilities Entry'!$Q387 &amp; '9.3 MAL- Bus Facilities Entry'!AO$3, 'Custom Field Tbl'!$M$5:$M$446 &amp; 'Custom Field Tbl'!$O$5:$O$446, 0 ))</f>
        <v>#N/A</v>
      </c>
      <c r="AP387" s="143" t="str">
        <f>IF(ISNA(INDEX(CFV_Tbl[CF Description], MATCH('9.3 MAL- Bus Facilities Entry'!AO387, CFV_Tbl[CF Code], 0)) ), "Field Not Required", INDEX(CFV_Tbl[CF Description], MATCH('9.3 MAL- Bus Facilities Entry'!AO387, CFV_Tbl[CF Code], 0)) )</f>
        <v>Field Not Required</v>
      </c>
      <c r="AS387" s="243" t="e" cm="1">
        <f t="array" ref="AS387">INDEX('Custom Field Tbl'!$N$5:$N$446, MATCH('9.3 MAL- Bus Facilities Entry'!$Q387 &amp; '9.3 MAL- Bus Facilities Entry'!AS$3, 'Custom Field Tbl'!$M$5:$M$446 &amp; 'Custom Field Tbl'!$O$5:$O$446, 0 ))</f>
        <v>#N/A</v>
      </c>
      <c r="AT387" s="143" t="str">
        <f>IF(ISNA(INDEX(CFV_Tbl[CF Description], MATCH('9.3 MAL- Bus Facilities Entry'!AS387, CFV_Tbl[CF Code], 0)) ), "Field Not Required", INDEX(CFV_Tbl[CF Description], MATCH('9.3 MAL- Bus Facilities Entry'!AS387, CFV_Tbl[CF Code], 0)) )</f>
        <v>Field Not Required</v>
      </c>
      <c r="AW387" s="243" t="e" cm="1">
        <f t="array" ref="AW387">INDEX('Custom Field Tbl'!$N$5:$N$446, MATCH('9.3 MAL- Bus Facilities Entry'!$Q387 &amp; '9.3 MAL- Bus Facilities Entry'!AW$3, 'Custom Field Tbl'!$M$5:$M$446 &amp; 'Custom Field Tbl'!$O$5:$O$446, 0 ))</f>
        <v>#N/A</v>
      </c>
      <c r="AX387" s="143" t="str">
        <f>IF(ISNA(INDEX(CFV_Tbl[CF Description], MATCH('9.3 MAL- Bus Facilities Entry'!AW387, CFV_Tbl[CF Code], 0)) ), "Field Not Required", INDEX(CFV_Tbl[CF Description], MATCH('9.3 MAL- Bus Facilities Entry'!AW387, CFV_Tbl[CF Code], 0)) )</f>
        <v>Field Not Required</v>
      </c>
      <c r="BA387" s="243" t="e" cm="1">
        <f t="array" ref="BA387">INDEX('Custom Field Tbl'!$N$5:$N$446, MATCH('9.3 MAL- Bus Facilities Entry'!$Q387 &amp; '9.3 MAL- Bus Facilities Entry'!BA$3, 'Custom Field Tbl'!$M$5:$M$446 &amp; 'Custom Field Tbl'!$O$5:$O$446, 0 ))</f>
        <v>#N/A</v>
      </c>
      <c r="BB387" s="143" t="str">
        <f>IF(ISNA(INDEX(CFV_Tbl[CF Description], MATCH('9.3 MAL- Bus Facilities Entry'!BA387, CFV_Tbl[CF Code], 0)) ), "Field Not Required", INDEX(CFV_Tbl[CF Description], MATCH('9.3 MAL- Bus Facilities Entry'!BA387, CFV_Tbl[CF Code], 0)) )</f>
        <v>Field Not Required</v>
      </c>
      <c r="BE387" s="243" t="e" cm="1">
        <f t="array" ref="BE387">INDEX('Custom Field Tbl'!$N$5:$N$446, MATCH('9.3 MAL- Bus Facilities Entry'!$Q387 &amp; '9.3 MAL- Bus Facilities Entry'!BE$3, 'Custom Field Tbl'!$M$5:$M$446 &amp; 'Custom Field Tbl'!$O$5:$O$446, 0 ))</f>
        <v>#N/A</v>
      </c>
      <c r="BF387" s="143" t="str">
        <f>IF(ISNA(INDEX(CFV_Tbl[CF Description], MATCH('9.3 MAL- Bus Facilities Entry'!BE387, CFV_Tbl[CF Code], 0)) ), "Field Not Required", INDEX(CFV_Tbl[CF Description], MATCH('9.3 MAL- Bus Facilities Entry'!BE387, CFV_Tbl[CF Code], 0)) )</f>
        <v>Field Not Required</v>
      </c>
      <c r="BI387" s="239"/>
      <c r="BJ387" s="243" t="e">
        <f>INDEX(Mnemonic[Code], MATCH('9.3 MAL- Bus Facilities Entry'!BS387, Mnemonic[Description], 0))</f>
        <v>#N/A</v>
      </c>
      <c r="BK387" s="243" t="e">
        <f>INDEX(Mnemonic[Code], MATCH('9.3 MAL- Bus Facilities Entry'!BT387, Mnemonic[Description], 0))</f>
        <v>#N/A</v>
      </c>
      <c r="BL387" s="243" t="e">
        <f>IF(ISNA(INDEX(Mnemonic[Code], MATCH( '9.3 MAL- Bus Facilities Entry'!BU387, Mnemonic[Description], 0)) ),  INDEX(Mnemonic[Code], MATCH( LEFT('9.3 MAL- Bus Facilities Entry'!BU387, LEN(BU387)-2), Mnemonic[Description], 0)),  INDEX(Mnemonic[Code], MATCH( '9.3 MAL- Bus Facilities Entry'!BU387, Mnemonic[Description], 0)) )</f>
        <v>#VALUE!</v>
      </c>
      <c r="BM387" s="243" t="e">
        <f>IF(ISNA(INDEX(Mnemonic[Code], MATCH( '9.3 MAL- Bus Facilities Entry'!BV387, Mnemonic[Description], 0)) ),  INDEX(Mnemonic[Code], MATCH( LEFT('9.3 MAL- Bus Facilities Entry'!BV387, LEN(BV387)-2), Mnemonic[Description], 0)),  INDEX(Mnemonic[Code], MATCH( '9.3 MAL- Bus Facilities Entry'!BV387, Mnemonic[Description], 0)) )</f>
        <v>#VALUE!</v>
      </c>
      <c r="BN387" s="243" t="e">
        <f>IF(ISNA(INDEX(Mnemonic[Code], MATCH( '9.3 MAL- Bus Facilities Entry'!BW387, Mnemonic[Description], 0)) ),  INDEX(Mnemonic[Code], MATCH( LEFT('9.3 MAL- Bus Facilities Entry'!BW387, LEN(BW387)-1), Mnemonic[Description], 0)),  INDEX(Mnemonic[Code], MATCH( '9.3 MAL- Bus Facilities Entry'!BW387, Mnemonic[Description], 0)) )</f>
        <v>#VALUE!</v>
      </c>
      <c r="BO387" s="243" t="e">
        <f>IF(ISNA(INDEX(Mnemonic[Code], MATCH( '9.3 MAL- Bus Facilities Entry'!BX387, Mnemonic[Description], 0)) ),  INDEX(Mnemonic[Code], MATCH( LEFT('9.3 MAL- Bus Facilities Entry'!BX387, LEN(BX387)-1), Mnemonic[Description], 0)),  INDEX(Mnemonic[Code], MATCH( '9.3 MAL- Bus Facilities Entry'!BX387, Mnemonic[Description], 0)) )</f>
        <v>#VALUE!</v>
      </c>
      <c r="BP387" s="243" t="e">
        <f t="shared" si="52"/>
        <v>#N/A</v>
      </c>
      <c r="BQ387" s="243" t="e">
        <f t="shared" si="49"/>
        <v>#N/A</v>
      </c>
      <c r="BR387" s="243" t="e">
        <f t="shared" si="53"/>
        <v>#VALUE!</v>
      </c>
      <c r="BS387" s="245"/>
      <c r="BT387" s="245"/>
      <c r="BU387" s="244"/>
      <c r="BV387" s="244"/>
      <c r="BW387" s="244"/>
      <c r="BX387" s="244"/>
      <c r="BZ387" s="239"/>
      <c r="CA387" s="246" t="e">
        <f>INDEX('MAL-OTHERLOOKUPS'!$ES$4:$ES$56, MATCH('9.3 MAL- Bus Facilities Entry'!CE387, 'MAL-OTHERLOOKUPS'!$ET$4:$ET$56, 0))</f>
        <v>#N/A</v>
      </c>
      <c r="CB387" s="247" t="str">
        <f t="shared" si="54"/>
        <v>L--</v>
      </c>
      <c r="CC387" s="247"/>
      <c r="CD387" s="240"/>
      <c r="CE387" s="240"/>
      <c r="CF387" s="240"/>
      <c r="CG387" s="248"/>
      <c r="CH387" s="240"/>
      <c r="CI387" s="240"/>
      <c r="CJ387" s="249" t="s">
        <v>11299</v>
      </c>
      <c r="CK387" s="249" t="s">
        <v>11299</v>
      </c>
      <c r="CL387" s="250" t="e">
        <v>#N/A</v>
      </c>
      <c r="CM387" s="239"/>
      <c r="CN387" s="251">
        <v>0</v>
      </c>
      <c r="CP387" s="251" t="str">
        <f t="shared" si="55"/>
        <v>0-</v>
      </c>
      <c r="CR387" s="252" t="str">
        <f t="shared" si="50"/>
        <v xml:space="preserve">; ; </v>
      </c>
      <c r="CS387" s="252" t="str">
        <f t="shared" si="51"/>
        <v xml:space="preserve">; ; </v>
      </c>
      <c r="CT387" s="425"/>
      <c r="CU387" s="252" t="e">
        <v>#REF!</v>
      </c>
      <c r="CX387" s="239"/>
      <c r="CY387" s="240"/>
      <c r="CZ387" s="240"/>
      <c r="DA387" s="240"/>
      <c r="DB387" s="239"/>
      <c r="DD387" s="240"/>
      <c r="DE387" s="239"/>
      <c r="DF387" s="253"/>
      <c r="DH387" s="472"/>
      <c r="DI387" s="497"/>
      <c r="DJ387" s="254"/>
      <c r="DK387" s="239"/>
    </row>
    <row r="388" spans="2:115" ht="14.5" x14ac:dyDescent="0.35">
      <c r="B388" s="239"/>
      <c r="C388" s="240"/>
      <c r="D388" s="240"/>
      <c r="E388" s="240"/>
      <c r="F388" s="240"/>
      <c r="G388" s="239"/>
      <c r="H388" s="240"/>
      <c r="J388" s="241"/>
      <c r="K388" s="241"/>
      <c r="M388" s="473"/>
      <c r="O388" s="239"/>
      <c r="Q388" s="143" t="e">
        <f>INDEX(AssetClass[Asset Class], MATCH('9.3 MAL- Bus Facilities Entry'!P388, AssetClass[Class Description], 0))</f>
        <v>#N/A</v>
      </c>
      <c r="R388" s="143"/>
      <c r="S388" s="242"/>
      <c r="T388" s="239"/>
      <c r="U388" s="243" t="e" cm="1">
        <f t="array" ref="U388">INDEX('Custom Field Tbl'!$N$5:$N$446, MATCH('9.3 MAL- Bus Facilities Entry'!$Q388 &amp; '9.3 MAL- Bus Facilities Entry'!U$3, 'Custom Field Tbl'!$M$5:$M$446 &amp; 'Custom Field Tbl'!$O$5:$O$446, 0 ))</f>
        <v>#N/A</v>
      </c>
      <c r="V388" s="143" t="str">
        <f>IF(ISNA(INDEX(CFV_Tbl[CF Description], MATCH('9.3 MAL- Bus Facilities Entry'!U388, CFV_Tbl[CF Code], 0)) ), "Field Not Required", INDEX(CFV_Tbl[CF Description], MATCH('9.3 MAL- Bus Facilities Entry'!U388, CFV_Tbl[CF Code], 0)) )</f>
        <v>Field Not Required</v>
      </c>
      <c r="Y388" s="243" t="e" cm="1">
        <f t="array" ref="Y388">INDEX('Custom Field Tbl'!$N$5:$N$446, MATCH('9.3 MAL- Bus Facilities Entry'!$Q388 &amp; '9.3 MAL- Bus Facilities Entry'!Y$3, 'Custom Field Tbl'!$M$5:$M$446 &amp; 'Custom Field Tbl'!$O$5:$O$446, 0 ))</f>
        <v>#N/A</v>
      </c>
      <c r="Z388" s="143" t="str">
        <f>IF(ISNA(INDEX(CFV_Tbl[CF Description], MATCH('9.3 MAL- Bus Facilities Entry'!Y388, CFV_Tbl[CF Code], 0)) ), "Field Not Required", INDEX(CFV_Tbl[CF Description], MATCH('9.3 MAL- Bus Facilities Entry'!Y388, CFV_Tbl[CF Code], 0)) )</f>
        <v>Field Not Required</v>
      </c>
      <c r="AC388" s="243" t="e" cm="1">
        <f t="array" ref="AC388">INDEX('Custom Field Tbl'!$N$5:$N$446, MATCH('9.3 MAL- Bus Facilities Entry'!$Q388 &amp; '9.3 MAL- Bus Facilities Entry'!AC$3, 'Custom Field Tbl'!$M$5:$M$446 &amp; 'Custom Field Tbl'!$O$5:$O$446, 0 ))</f>
        <v>#N/A</v>
      </c>
      <c r="AD388" s="143" t="str">
        <f>IF(ISNA(INDEX(CFV_Tbl[CF Description], MATCH('9.3 MAL- Bus Facilities Entry'!AC388, CFV_Tbl[CF Code], 0)) ), "Field Not Required", INDEX(CFV_Tbl[CF Description], MATCH('9.3 MAL- Bus Facilities Entry'!AC388, CFV_Tbl[CF Code], 0)) )</f>
        <v>Field Not Required</v>
      </c>
      <c r="AG388" s="243" t="e" cm="1">
        <f t="array" ref="AG388">INDEX('Custom Field Tbl'!$N$5:$N$446, MATCH('9.3 MAL- Bus Facilities Entry'!$Q388 &amp; '9.3 MAL- Bus Facilities Entry'!AG$3, 'Custom Field Tbl'!$M$5:$M$446 &amp; 'Custom Field Tbl'!$O$5:$O$446, 0 ))</f>
        <v>#N/A</v>
      </c>
      <c r="AH388" s="143" t="str">
        <f>IF(ISNA(INDEX(CFV_Tbl[CF Description], MATCH('9.3 MAL- Bus Facilities Entry'!AG388, CFV_Tbl[CF Code], 0)) ), "Field Not Required", INDEX(CFV_Tbl[CF Description], MATCH('9.3 MAL- Bus Facilities Entry'!AG388, CFV_Tbl[CF Code], 0)) )</f>
        <v>Field Not Required</v>
      </c>
      <c r="AK388" s="243" t="e" cm="1">
        <f t="array" ref="AK388">INDEX('Custom Field Tbl'!$N$5:$N$446, MATCH('9.3 MAL- Bus Facilities Entry'!$Q388 &amp; '9.3 MAL- Bus Facilities Entry'!AK$3, 'Custom Field Tbl'!$M$5:$M$446 &amp; 'Custom Field Tbl'!$O$5:$O$446, 0 ))</f>
        <v>#N/A</v>
      </c>
      <c r="AL388" s="143" t="str">
        <f>IF(ISNA(INDEX(CFV_Tbl[CF Description], MATCH('9.3 MAL- Bus Facilities Entry'!AK388, CFV_Tbl[CF Code], 0)) ), "Field Not Required", INDEX(CFV_Tbl[CF Description], MATCH('9.3 MAL- Bus Facilities Entry'!AK388, CFV_Tbl[CF Code], 0)) )</f>
        <v>Field Not Required</v>
      </c>
      <c r="AO388" s="243" t="e" cm="1">
        <f t="array" ref="AO388">INDEX('Custom Field Tbl'!$N$5:$N$446, MATCH('9.3 MAL- Bus Facilities Entry'!$Q388 &amp; '9.3 MAL- Bus Facilities Entry'!AO$3, 'Custom Field Tbl'!$M$5:$M$446 &amp; 'Custom Field Tbl'!$O$5:$O$446, 0 ))</f>
        <v>#N/A</v>
      </c>
      <c r="AP388" s="143" t="str">
        <f>IF(ISNA(INDEX(CFV_Tbl[CF Description], MATCH('9.3 MAL- Bus Facilities Entry'!AO388, CFV_Tbl[CF Code], 0)) ), "Field Not Required", INDEX(CFV_Tbl[CF Description], MATCH('9.3 MAL- Bus Facilities Entry'!AO388, CFV_Tbl[CF Code], 0)) )</f>
        <v>Field Not Required</v>
      </c>
      <c r="AS388" s="243" t="e" cm="1">
        <f t="array" ref="AS388">INDEX('Custom Field Tbl'!$N$5:$N$446, MATCH('9.3 MAL- Bus Facilities Entry'!$Q388 &amp; '9.3 MAL- Bus Facilities Entry'!AS$3, 'Custom Field Tbl'!$M$5:$M$446 &amp; 'Custom Field Tbl'!$O$5:$O$446, 0 ))</f>
        <v>#N/A</v>
      </c>
      <c r="AT388" s="143" t="str">
        <f>IF(ISNA(INDEX(CFV_Tbl[CF Description], MATCH('9.3 MAL- Bus Facilities Entry'!AS388, CFV_Tbl[CF Code], 0)) ), "Field Not Required", INDEX(CFV_Tbl[CF Description], MATCH('9.3 MAL- Bus Facilities Entry'!AS388, CFV_Tbl[CF Code], 0)) )</f>
        <v>Field Not Required</v>
      </c>
      <c r="AW388" s="243" t="e" cm="1">
        <f t="array" ref="AW388">INDEX('Custom Field Tbl'!$N$5:$N$446, MATCH('9.3 MAL- Bus Facilities Entry'!$Q388 &amp; '9.3 MAL- Bus Facilities Entry'!AW$3, 'Custom Field Tbl'!$M$5:$M$446 &amp; 'Custom Field Tbl'!$O$5:$O$446, 0 ))</f>
        <v>#N/A</v>
      </c>
      <c r="AX388" s="143" t="str">
        <f>IF(ISNA(INDEX(CFV_Tbl[CF Description], MATCH('9.3 MAL- Bus Facilities Entry'!AW388, CFV_Tbl[CF Code], 0)) ), "Field Not Required", INDEX(CFV_Tbl[CF Description], MATCH('9.3 MAL- Bus Facilities Entry'!AW388, CFV_Tbl[CF Code], 0)) )</f>
        <v>Field Not Required</v>
      </c>
      <c r="BA388" s="243" t="e" cm="1">
        <f t="array" ref="BA388">INDEX('Custom Field Tbl'!$N$5:$N$446, MATCH('9.3 MAL- Bus Facilities Entry'!$Q388 &amp; '9.3 MAL- Bus Facilities Entry'!BA$3, 'Custom Field Tbl'!$M$5:$M$446 &amp; 'Custom Field Tbl'!$O$5:$O$446, 0 ))</f>
        <v>#N/A</v>
      </c>
      <c r="BB388" s="143" t="str">
        <f>IF(ISNA(INDEX(CFV_Tbl[CF Description], MATCH('9.3 MAL- Bus Facilities Entry'!BA388, CFV_Tbl[CF Code], 0)) ), "Field Not Required", INDEX(CFV_Tbl[CF Description], MATCH('9.3 MAL- Bus Facilities Entry'!BA388, CFV_Tbl[CF Code], 0)) )</f>
        <v>Field Not Required</v>
      </c>
      <c r="BE388" s="243" t="e" cm="1">
        <f t="array" ref="BE388">INDEX('Custom Field Tbl'!$N$5:$N$446, MATCH('9.3 MAL- Bus Facilities Entry'!$Q388 &amp; '9.3 MAL- Bus Facilities Entry'!BE$3, 'Custom Field Tbl'!$M$5:$M$446 &amp; 'Custom Field Tbl'!$O$5:$O$446, 0 ))</f>
        <v>#N/A</v>
      </c>
      <c r="BF388" s="143" t="str">
        <f>IF(ISNA(INDEX(CFV_Tbl[CF Description], MATCH('9.3 MAL- Bus Facilities Entry'!BE388, CFV_Tbl[CF Code], 0)) ), "Field Not Required", INDEX(CFV_Tbl[CF Description], MATCH('9.3 MAL- Bus Facilities Entry'!BE388, CFV_Tbl[CF Code], 0)) )</f>
        <v>Field Not Required</v>
      </c>
      <c r="BI388" s="239"/>
      <c r="BJ388" s="243" t="e">
        <f>INDEX(Mnemonic[Code], MATCH('9.3 MAL- Bus Facilities Entry'!BS388, Mnemonic[Description], 0))</f>
        <v>#N/A</v>
      </c>
      <c r="BK388" s="243" t="e">
        <f>INDEX(Mnemonic[Code], MATCH('9.3 MAL- Bus Facilities Entry'!BT388, Mnemonic[Description], 0))</f>
        <v>#N/A</v>
      </c>
      <c r="BL388" s="243" t="e">
        <f>IF(ISNA(INDEX(Mnemonic[Code], MATCH( '9.3 MAL- Bus Facilities Entry'!BU388, Mnemonic[Description], 0)) ),  INDEX(Mnemonic[Code], MATCH( LEFT('9.3 MAL- Bus Facilities Entry'!BU388, LEN(BU388)-2), Mnemonic[Description], 0)),  INDEX(Mnemonic[Code], MATCH( '9.3 MAL- Bus Facilities Entry'!BU388, Mnemonic[Description], 0)) )</f>
        <v>#VALUE!</v>
      </c>
      <c r="BM388" s="243" t="e">
        <f>IF(ISNA(INDEX(Mnemonic[Code], MATCH( '9.3 MAL- Bus Facilities Entry'!BV388, Mnemonic[Description], 0)) ),  INDEX(Mnemonic[Code], MATCH( LEFT('9.3 MAL- Bus Facilities Entry'!BV388, LEN(BV388)-2), Mnemonic[Description], 0)),  INDEX(Mnemonic[Code], MATCH( '9.3 MAL- Bus Facilities Entry'!BV388, Mnemonic[Description], 0)) )</f>
        <v>#VALUE!</v>
      </c>
      <c r="BN388" s="243" t="e">
        <f>IF(ISNA(INDEX(Mnemonic[Code], MATCH( '9.3 MAL- Bus Facilities Entry'!BW388, Mnemonic[Description], 0)) ),  INDEX(Mnemonic[Code], MATCH( LEFT('9.3 MAL- Bus Facilities Entry'!BW388, LEN(BW388)-1), Mnemonic[Description], 0)),  INDEX(Mnemonic[Code], MATCH( '9.3 MAL- Bus Facilities Entry'!BW388, Mnemonic[Description], 0)) )</f>
        <v>#VALUE!</v>
      </c>
      <c r="BO388" s="243" t="e">
        <f>IF(ISNA(INDEX(Mnemonic[Code], MATCH( '9.3 MAL- Bus Facilities Entry'!BX388, Mnemonic[Description], 0)) ),  INDEX(Mnemonic[Code], MATCH( LEFT('9.3 MAL- Bus Facilities Entry'!BX388, LEN(BX388)-1), Mnemonic[Description], 0)),  INDEX(Mnemonic[Code], MATCH( '9.3 MAL- Bus Facilities Entry'!BX388, Mnemonic[Description], 0)) )</f>
        <v>#VALUE!</v>
      </c>
      <c r="BP388" s="243" t="e">
        <f t="shared" si="52"/>
        <v>#N/A</v>
      </c>
      <c r="BQ388" s="243" t="e">
        <f t="shared" si="49"/>
        <v>#N/A</v>
      </c>
      <c r="BR388" s="243" t="e">
        <f t="shared" si="53"/>
        <v>#VALUE!</v>
      </c>
      <c r="BS388" s="245"/>
      <c r="BT388" s="245"/>
      <c r="BU388" s="244"/>
      <c r="BV388" s="244"/>
      <c r="BW388" s="244"/>
      <c r="BX388" s="244"/>
      <c r="BZ388" s="239"/>
      <c r="CA388" s="246" t="e">
        <f>INDEX('MAL-OTHERLOOKUPS'!$ES$4:$ES$56, MATCH('9.3 MAL- Bus Facilities Entry'!CE388, 'MAL-OTHERLOOKUPS'!$ET$4:$ET$56, 0))</f>
        <v>#N/A</v>
      </c>
      <c r="CB388" s="247" t="str">
        <f t="shared" si="54"/>
        <v>L--</v>
      </c>
      <c r="CC388" s="247"/>
      <c r="CD388" s="240"/>
      <c r="CE388" s="240"/>
      <c r="CF388" s="240"/>
      <c r="CG388" s="248"/>
      <c r="CH388" s="240"/>
      <c r="CI388" s="240"/>
      <c r="CJ388" s="249" t="s">
        <v>11299</v>
      </c>
      <c r="CK388" s="249" t="s">
        <v>11299</v>
      </c>
      <c r="CL388" s="250" t="e">
        <v>#N/A</v>
      </c>
      <c r="CM388" s="239"/>
      <c r="CN388" s="251">
        <v>0</v>
      </c>
      <c r="CP388" s="251" t="str">
        <f t="shared" si="55"/>
        <v>0-</v>
      </c>
      <c r="CR388" s="252" t="str">
        <f t="shared" si="50"/>
        <v xml:space="preserve">; ; </v>
      </c>
      <c r="CS388" s="252" t="str">
        <f t="shared" si="51"/>
        <v xml:space="preserve">; ; </v>
      </c>
      <c r="CT388" s="425"/>
      <c r="CU388" s="252" t="e">
        <v>#REF!</v>
      </c>
      <c r="CX388" s="239"/>
      <c r="CY388" s="240"/>
      <c r="CZ388" s="240"/>
      <c r="DA388" s="240"/>
      <c r="DB388" s="239"/>
      <c r="DD388" s="240"/>
      <c r="DE388" s="239"/>
      <c r="DF388" s="253"/>
      <c r="DH388" s="472"/>
      <c r="DI388" s="497"/>
      <c r="DJ388" s="254"/>
      <c r="DK388" s="239"/>
    </row>
    <row r="389" spans="2:115" ht="14.5" x14ac:dyDescent="0.35">
      <c r="B389" s="239"/>
      <c r="C389" s="240"/>
      <c r="D389" s="240"/>
      <c r="E389" s="240"/>
      <c r="F389" s="240"/>
      <c r="G389" s="239"/>
      <c r="H389" s="240"/>
      <c r="J389" s="241"/>
      <c r="K389" s="241"/>
      <c r="M389" s="473"/>
      <c r="O389" s="239"/>
      <c r="Q389" s="143" t="e">
        <f>INDEX(AssetClass[Asset Class], MATCH('9.3 MAL- Bus Facilities Entry'!P389, AssetClass[Class Description], 0))</f>
        <v>#N/A</v>
      </c>
      <c r="R389" s="143"/>
      <c r="S389" s="242"/>
      <c r="T389" s="239"/>
      <c r="U389" s="243" t="e" cm="1">
        <f t="array" ref="U389">INDEX('Custom Field Tbl'!$N$5:$N$446, MATCH('9.3 MAL- Bus Facilities Entry'!$Q389 &amp; '9.3 MAL- Bus Facilities Entry'!U$3, 'Custom Field Tbl'!$M$5:$M$446 &amp; 'Custom Field Tbl'!$O$5:$O$446, 0 ))</f>
        <v>#N/A</v>
      </c>
      <c r="V389" s="143" t="str">
        <f>IF(ISNA(INDEX(CFV_Tbl[CF Description], MATCH('9.3 MAL- Bus Facilities Entry'!U389, CFV_Tbl[CF Code], 0)) ), "Field Not Required", INDEX(CFV_Tbl[CF Description], MATCH('9.3 MAL- Bus Facilities Entry'!U389, CFV_Tbl[CF Code], 0)) )</f>
        <v>Field Not Required</v>
      </c>
      <c r="Y389" s="243" t="e" cm="1">
        <f t="array" ref="Y389">INDEX('Custom Field Tbl'!$N$5:$N$446, MATCH('9.3 MAL- Bus Facilities Entry'!$Q389 &amp; '9.3 MAL- Bus Facilities Entry'!Y$3, 'Custom Field Tbl'!$M$5:$M$446 &amp; 'Custom Field Tbl'!$O$5:$O$446, 0 ))</f>
        <v>#N/A</v>
      </c>
      <c r="Z389" s="143" t="str">
        <f>IF(ISNA(INDEX(CFV_Tbl[CF Description], MATCH('9.3 MAL- Bus Facilities Entry'!Y389, CFV_Tbl[CF Code], 0)) ), "Field Not Required", INDEX(CFV_Tbl[CF Description], MATCH('9.3 MAL- Bus Facilities Entry'!Y389, CFV_Tbl[CF Code], 0)) )</f>
        <v>Field Not Required</v>
      </c>
      <c r="AC389" s="243" t="e" cm="1">
        <f t="array" ref="AC389">INDEX('Custom Field Tbl'!$N$5:$N$446, MATCH('9.3 MAL- Bus Facilities Entry'!$Q389 &amp; '9.3 MAL- Bus Facilities Entry'!AC$3, 'Custom Field Tbl'!$M$5:$M$446 &amp; 'Custom Field Tbl'!$O$5:$O$446, 0 ))</f>
        <v>#N/A</v>
      </c>
      <c r="AD389" s="143" t="str">
        <f>IF(ISNA(INDEX(CFV_Tbl[CF Description], MATCH('9.3 MAL- Bus Facilities Entry'!AC389, CFV_Tbl[CF Code], 0)) ), "Field Not Required", INDEX(CFV_Tbl[CF Description], MATCH('9.3 MAL- Bus Facilities Entry'!AC389, CFV_Tbl[CF Code], 0)) )</f>
        <v>Field Not Required</v>
      </c>
      <c r="AG389" s="243" t="e" cm="1">
        <f t="array" ref="AG389">INDEX('Custom Field Tbl'!$N$5:$N$446, MATCH('9.3 MAL- Bus Facilities Entry'!$Q389 &amp; '9.3 MAL- Bus Facilities Entry'!AG$3, 'Custom Field Tbl'!$M$5:$M$446 &amp; 'Custom Field Tbl'!$O$5:$O$446, 0 ))</f>
        <v>#N/A</v>
      </c>
      <c r="AH389" s="143" t="str">
        <f>IF(ISNA(INDEX(CFV_Tbl[CF Description], MATCH('9.3 MAL- Bus Facilities Entry'!AG389, CFV_Tbl[CF Code], 0)) ), "Field Not Required", INDEX(CFV_Tbl[CF Description], MATCH('9.3 MAL- Bus Facilities Entry'!AG389, CFV_Tbl[CF Code], 0)) )</f>
        <v>Field Not Required</v>
      </c>
      <c r="AK389" s="243" t="e" cm="1">
        <f t="array" ref="AK389">INDEX('Custom Field Tbl'!$N$5:$N$446, MATCH('9.3 MAL- Bus Facilities Entry'!$Q389 &amp; '9.3 MAL- Bus Facilities Entry'!AK$3, 'Custom Field Tbl'!$M$5:$M$446 &amp; 'Custom Field Tbl'!$O$5:$O$446, 0 ))</f>
        <v>#N/A</v>
      </c>
      <c r="AL389" s="143" t="str">
        <f>IF(ISNA(INDEX(CFV_Tbl[CF Description], MATCH('9.3 MAL- Bus Facilities Entry'!AK389, CFV_Tbl[CF Code], 0)) ), "Field Not Required", INDEX(CFV_Tbl[CF Description], MATCH('9.3 MAL- Bus Facilities Entry'!AK389, CFV_Tbl[CF Code], 0)) )</f>
        <v>Field Not Required</v>
      </c>
      <c r="AO389" s="243" t="e" cm="1">
        <f t="array" ref="AO389">INDEX('Custom Field Tbl'!$N$5:$N$446, MATCH('9.3 MAL- Bus Facilities Entry'!$Q389 &amp; '9.3 MAL- Bus Facilities Entry'!AO$3, 'Custom Field Tbl'!$M$5:$M$446 &amp; 'Custom Field Tbl'!$O$5:$O$446, 0 ))</f>
        <v>#N/A</v>
      </c>
      <c r="AP389" s="143" t="str">
        <f>IF(ISNA(INDEX(CFV_Tbl[CF Description], MATCH('9.3 MAL- Bus Facilities Entry'!AO389, CFV_Tbl[CF Code], 0)) ), "Field Not Required", INDEX(CFV_Tbl[CF Description], MATCH('9.3 MAL- Bus Facilities Entry'!AO389, CFV_Tbl[CF Code], 0)) )</f>
        <v>Field Not Required</v>
      </c>
      <c r="AS389" s="243" t="e" cm="1">
        <f t="array" ref="AS389">INDEX('Custom Field Tbl'!$N$5:$N$446, MATCH('9.3 MAL- Bus Facilities Entry'!$Q389 &amp; '9.3 MAL- Bus Facilities Entry'!AS$3, 'Custom Field Tbl'!$M$5:$M$446 &amp; 'Custom Field Tbl'!$O$5:$O$446, 0 ))</f>
        <v>#N/A</v>
      </c>
      <c r="AT389" s="143" t="str">
        <f>IF(ISNA(INDEX(CFV_Tbl[CF Description], MATCH('9.3 MAL- Bus Facilities Entry'!AS389, CFV_Tbl[CF Code], 0)) ), "Field Not Required", INDEX(CFV_Tbl[CF Description], MATCH('9.3 MAL- Bus Facilities Entry'!AS389, CFV_Tbl[CF Code], 0)) )</f>
        <v>Field Not Required</v>
      </c>
      <c r="AW389" s="243" t="e" cm="1">
        <f t="array" ref="AW389">INDEX('Custom Field Tbl'!$N$5:$N$446, MATCH('9.3 MAL- Bus Facilities Entry'!$Q389 &amp; '9.3 MAL- Bus Facilities Entry'!AW$3, 'Custom Field Tbl'!$M$5:$M$446 &amp; 'Custom Field Tbl'!$O$5:$O$446, 0 ))</f>
        <v>#N/A</v>
      </c>
      <c r="AX389" s="143" t="str">
        <f>IF(ISNA(INDEX(CFV_Tbl[CF Description], MATCH('9.3 MAL- Bus Facilities Entry'!AW389, CFV_Tbl[CF Code], 0)) ), "Field Not Required", INDEX(CFV_Tbl[CF Description], MATCH('9.3 MAL- Bus Facilities Entry'!AW389, CFV_Tbl[CF Code], 0)) )</f>
        <v>Field Not Required</v>
      </c>
      <c r="BA389" s="243" t="e" cm="1">
        <f t="array" ref="BA389">INDEX('Custom Field Tbl'!$N$5:$N$446, MATCH('9.3 MAL- Bus Facilities Entry'!$Q389 &amp; '9.3 MAL- Bus Facilities Entry'!BA$3, 'Custom Field Tbl'!$M$5:$M$446 &amp; 'Custom Field Tbl'!$O$5:$O$446, 0 ))</f>
        <v>#N/A</v>
      </c>
      <c r="BB389" s="143" t="str">
        <f>IF(ISNA(INDEX(CFV_Tbl[CF Description], MATCH('9.3 MAL- Bus Facilities Entry'!BA389, CFV_Tbl[CF Code], 0)) ), "Field Not Required", INDEX(CFV_Tbl[CF Description], MATCH('9.3 MAL- Bus Facilities Entry'!BA389, CFV_Tbl[CF Code], 0)) )</f>
        <v>Field Not Required</v>
      </c>
      <c r="BE389" s="243" t="e" cm="1">
        <f t="array" ref="BE389">INDEX('Custom Field Tbl'!$N$5:$N$446, MATCH('9.3 MAL- Bus Facilities Entry'!$Q389 &amp; '9.3 MAL- Bus Facilities Entry'!BE$3, 'Custom Field Tbl'!$M$5:$M$446 &amp; 'Custom Field Tbl'!$O$5:$O$446, 0 ))</f>
        <v>#N/A</v>
      </c>
      <c r="BF389" s="143" t="str">
        <f>IF(ISNA(INDEX(CFV_Tbl[CF Description], MATCH('9.3 MAL- Bus Facilities Entry'!BE389, CFV_Tbl[CF Code], 0)) ), "Field Not Required", INDEX(CFV_Tbl[CF Description], MATCH('9.3 MAL- Bus Facilities Entry'!BE389, CFV_Tbl[CF Code], 0)) )</f>
        <v>Field Not Required</v>
      </c>
      <c r="BI389" s="239"/>
      <c r="BJ389" s="243" t="e">
        <f>INDEX(Mnemonic[Code], MATCH('9.3 MAL- Bus Facilities Entry'!BS389, Mnemonic[Description], 0))</f>
        <v>#N/A</v>
      </c>
      <c r="BK389" s="243" t="e">
        <f>INDEX(Mnemonic[Code], MATCH('9.3 MAL- Bus Facilities Entry'!BT389, Mnemonic[Description], 0))</f>
        <v>#N/A</v>
      </c>
      <c r="BL389" s="243" t="e">
        <f>IF(ISNA(INDEX(Mnemonic[Code], MATCH( '9.3 MAL- Bus Facilities Entry'!BU389, Mnemonic[Description], 0)) ),  INDEX(Mnemonic[Code], MATCH( LEFT('9.3 MAL- Bus Facilities Entry'!BU389, LEN(BU389)-2), Mnemonic[Description], 0)),  INDEX(Mnemonic[Code], MATCH( '9.3 MAL- Bus Facilities Entry'!BU389, Mnemonic[Description], 0)) )</f>
        <v>#VALUE!</v>
      </c>
      <c r="BM389" s="243" t="e">
        <f>IF(ISNA(INDEX(Mnemonic[Code], MATCH( '9.3 MAL- Bus Facilities Entry'!BV389, Mnemonic[Description], 0)) ),  INDEX(Mnemonic[Code], MATCH( LEFT('9.3 MAL- Bus Facilities Entry'!BV389, LEN(BV389)-2), Mnemonic[Description], 0)),  INDEX(Mnemonic[Code], MATCH( '9.3 MAL- Bus Facilities Entry'!BV389, Mnemonic[Description], 0)) )</f>
        <v>#VALUE!</v>
      </c>
      <c r="BN389" s="243" t="e">
        <f>IF(ISNA(INDEX(Mnemonic[Code], MATCH( '9.3 MAL- Bus Facilities Entry'!BW389, Mnemonic[Description], 0)) ),  INDEX(Mnemonic[Code], MATCH( LEFT('9.3 MAL- Bus Facilities Entry'!BW389, LEN(BW389)-1), Mnemonic[Description], 0)),  INDEX(Mnemonic[Code], MATCH( '9.3 MAL- Bus Facilities Entry'!BW389, Mnemonic[Description], 0)) )</f>
        <v>#VALUE!</v>
      </c>
      <c r="BO389" s="243" t="e">
        <f>IF(ISNA(INDEX(Mnemonic[Code], MATCH( '9.3 MAL- Bus Facilities Entry'!BX389, Mnemonic[Description], 0)) ),  INDEX(Mnemonic[Code], MATCH( LEFT('9.3 MAL- Bus Facilities Entry'!BX389, LEN(BX389)-1), Mnemonic[Description], 0)),  INDEX(Mnemonic[Code], MATCH( '9.3 MAL- Bus Facilities Entry'!BX389, Mnemonic[Description], 0)) )</f>
        <v>#VALUE!</v>
      </c>
      <c r="BP389" s="243" t="e">
        <f t="shared" si="52"/>
        <v>#N/A</v>
      </c>
      <c r="BQ389" s="243" t="e">
        <f t="shared" si="49"/>
        <v>#N/A</v>
      </c>
      <c r="BR389" s="243" t="e">
        <f t="shared" si="53"/>
        <v>#VALUE!</v>
      </c>
      <c r="BS389" s="245"/>
      <c r="BT389" s="245"/>
      <c r="BU389" s="244"/>
      <c r="BV389" s="244"/>
      <c r="BW389" s="244"/>
      <c r="BX389" s="244"/>
      <c r="BZ389" s="239"/>
      <c r="CA389" s="246" t="e">
        <f>INDEX('MAL-OTHERLOOKUPS'!$ES$4:$ES$56, MATCH('9.3 MAL- Bus Facilities Entry'!CE389, 'MAL-OTHERLOOKUPS'!$ET$4:$ET$56, 0))</f>
        <v>#N/A</v>
      </c>
      <c r="CB389" s="247" t="str">
        <f t="shared" si="54"/>
        <v>L--</v>
      </c>
      <c r="CC389" s="247"/>
      <c r="CD389" s="240"/>
      <c r="CE389" s="240"/>
      <c r="CF389" s="240"/>
      <c r="CG389" s="248"/>
      <c r="CH389" s="240"/>
      <c r="CI389" s="240"/>
      <c r="CJ389" s="249" t="s">
        <v>11299</v>
      </c>
      <c r="CK389" s="249" t="s">
        <v>11299</v>
      </c>
      <c r="CL389" s="250" t="e">
        <v>#N/A</v>
      </c>
      <c r="CM389" s="239"/>
      <c r="CN389" s="251">
        <v>0</v>
      </c>
      <c r="CP389" s="251" t="str">
        <f t="shared" si="55"/>
        <v>0-</v>
      </c>
      <c r="CR389" s="252" t="str">
        <f t="shared" si="50"/>
        <v xml:space="preserve">; ; </v>
      </c>
      <c r="CS389" s="252" t="str">
        <f t="shared" si="51"/>
        <v xml:space="preserve">; ; </v>
      </c>
      <c r="CT389" s="425"/>
      <c r="CU389" s="252" t="e">
        <v>#REF!</v>
      </c>
      <c r="CX389" s="239"/>
      <c r="CY389" s="240"/>
      <c r="CZ389" s="240"/>
      <c r="DA389" s="240"/>
      <c r="DB389" s="239"/>
      <c r="DD389" s="240"/>
      <c r="DE389" s="239"/>
      <c r="DF389" s="253"/>
      <c r="DH389" s="472"/>
      <c r="DI389" s="497"/>
      <c r="DJ389" s="254"/>
      <c r="DK389" s="239"/>
    </row>
    <row r="390" spans="2:115" ht="14.5" x14ac:dyDescent="0.35">
      <c r="B390" s="239"/>
      <c r="C390" s="240"/>
      <c r="D390" s="240"/>
      <c r="E390" s="240"/>
      <c r="F390" s="240"/>
      <c r="G390" s="239"/>
      <c r="H390" s="240"/>
      <c r="J390" s="241"/>
      <c r="K390" s="241"/>
      <c r="M390" s="473"/>
      <c r="O390" s="239"/>
      <c r="Q390" s="143" t="e">
        <f>INDEX(AssetClass[Asset Class], MATCH('9.3 MAL- Bus Facilities Entry'!P390, AssetClass[Class Description], 0))</f>
        <v>#N/A</v>
      </c>
      <c r="R390" s="143"/>
      <c r="S390" s="242"/>
      <c r="T390" s="239"/>
      <c r="U390" s="243" t="e" cm="1">
        <f t="array" ref="U390">INDEX('Custom Field Tbl'!$N$5:$N$446, MATCH('9.3 MAL- Bus Facilities Entry'!$Q390 &amp; '9.3 MAL- Bus Facilities Entry'!U$3, 'Custom Field Tbl'!$M$5:$M$446 &amp; 'Custom Field Tbl'!$O$5:$O$446, 0 ))</f>
        <v>#N/A</v>
      </c>
      <c r="V390" s="143" t="str">
        <f>IF(ISNA(INDEX(CFV_Tbl[CF Description], MATCH('9.3 MAL- Bus Facilities Entry'!U390, CFV_Tbl[CF Code], 0)) ), "Field Not Required", INDEX(CFV_Tbl[CF Description], MATCH('9.3 MAL- Bus Facilities Entry'!U390, CFV_Tbl[CF Code], 0)) )</f>
        <v>Field Not Required</v>
      </c>
      <c r="Y390" s="243" t="e" cm="1">
        <f t="array" ref="Y390">INDEX('Custom Field Tbl'!$N$5:$N$446, MATCH('9.3 MAL- Bus Facilities Entry'!$Q390 &amp; '9.3 MAL- Bus Facilities Entry'!Y$3, 'Custom Field Tbl'!$M$5:$M$446 &amp; 'Custom Field Tbl'!$O$5:$O$446, 0 ))</f>
        <v>#N/A</v>
      </c>
      <c r="Z390" s="143" t="str">
        <f>IF(ISNA(INDEX(CFV_Tbl[CF Description], MATCH('9.3 MAL- Bus Facilities Entry'!Y390, CFV_Tbl[CF Code], 0)) ), "Field Not Required", INDEX(CFV_Tbl[CF Description], MATCH('9.3 MAL- Bus Facilities Entry'!Y390, CFV_Tbl[CF Code], 0)) )</f>
        <v>Field Not Required</v>
      </c>
      <c r="AC390" s="243" t="e" cm="1">
        <f t="array" ref="AC390">INDEX('Custom Field Tbl'!$N$5:$N$446, MATCH('9.3 MAL- Bus Facilities Entry'!$Q390 &amp; '9.3 MAL- Bus Facilities Entry'!AC$3, 'Custom Field Tbl'!$M$5:$M$446 &amp; 'Custom Field Tbl'!$O$5:$O$446, 0 ))</f>
        <v>#N/A</v>
      </c>
      <c r="AD390" s="143" t="str">
        <f>IF(ISNA(INDEX(CFV_Tbl[CF Description], MATCH('9.3 MAL- Bus Facilities Entry'!AC390, CFV_Tbl[CF Code], 0)) ), "Field Not Required", INDEX(CFV_Tbl[CF Description], MATCH('9.3 MAL- Bus Facilities Entry'!AC390, CFV_Tbl[CF Code], 0)) )</f>
        <v>Field Not Required</v>
      </c>
      <c r="AG390" s="243" t="e" cm="1">
        <f t="array" ref="AG390">INDEX('Custom Field Tbl'!$N$5:$N$446, MATCH('9.3 MAL- Bus Facilities Entry'!$Q390 &amp; '9.3 MAL- Bus Facilities Entry'!AG$3, 'Custom Field Tbl'!$M$5:$M$446 &amp; 'Custom Field Tbl'!$O$5:$O$446, 0 ))</f>
        <v>#N/A</v>
      </c>
      <c r="AH390" s="143" t="str">
        <f>IF(ISNA(INDEX(CFV_Tbl[CF Description], MATCH('9.3 MAL- Bus Facilities Entry'!AG390, CFV_Tbl[CF Code], 0)) ), "Field Not Required", INDEX(CFV_Tbl[CF Description], MATCH('9.3 MAL- Bus Facilities Entry'!AG390, CFV_Tbl[CF Code], 0)) )</f>
        <v>Field Not Required</v>
      </c>
      <c r="AK390" s="243" t="e" cm="1">
        <f t="array" ref="AK390">INDEX('Custom Field Tbl'!$N$5:$N$446, MATCH('9.3 MAL- Bus Facilities Entry'!$Q390 &amp; '9.3 MAL- Bus Facilities Entry'!AK$3, 'Custom Field Tbl'!$M$5:$M$446 &amp; 'Custom Field Tbl'!$O$5:$O$446, 0 ))</f>
        <v>#N/A</v>
      </c>
      <c r="AL390" s="143" t="str">
        <f>IF(ISNA(INDEX(CFV_Tbl[CF Description], MATCH('9.3 MAL- Bus Facilities Entry'!AK390, CFV_Tbl[CF Code], 0)) ), "Field Not Required", INDEX(CFV_Tbl[CF Description], MATCH('9.3 MAL- Bus Facilities Entry'!AK390, CFV_Tbl[CF Code], 0)) )</f>
        <v>Field Not Required</v>
      </c>
      <c r="AO390" s="243" t="e" cm="1">
        <f t="array" ref="AO390">INDEX('Custom Field Tbl'!$N$5:$N$446, MATCH('9.3 MAL- Bus Facilities Entry'!$Q390 &amp; '9.3 MAL- Bus Facilities Entry'!AO$3, 'Custom Field Tbl'!$M$5:$M$446 &amp; 'Custom Field Tbl'!$O$5:$O$446, 0 ))</f>
        <v>#N/A</v>
      </c>
      <c r="AP390" s="143" t="str">
        <f>IF(ISNA(INDEX(CFV_Tbl[CF Description], MATCH('9.3 MAL- Bus Facilities Entry'!AO390, CFV_Tbl[CF Code], 0)) ), "Field Not Required", INDEX(CFV_Tbl[CF Description], MATCH('9.3 MAL- Bus Facilities Entry'!AO390, CFV_Tbl[CF Code], 0)) )</f>
        <v>Field Not Required</v>
      </c>
      <c r="AS390" s="243" t="e" cm="1">
        <f t="array" ref="AS390">INDEX('Custom Field Tbl'!$N$5:$N$446, MATCH('9.3 MAL- Bus Facilities Entry'!$Q390 &amp; '9.3 MAL- Bus Facilities Entry'!AS$3, 'Custom Field Tbl'!$M$5:$M$446 &amp; 'Custom Field Tbl'!$O$5:$O$446, 0 ))</f>
        <v>#N/A</v>
      </c>
      <c r="AT390" s="143" t="str">
        <f>IF(ISNA(INDEX(CFV_Tbl[CF Description], MATCH('9.3 MAL- Bus Facilities Entry'!AS390, CFV_Tbl[CF Code], 0)) ), "Field Not Required", INDEX(CFV_Tbl[CF Description], MATCH('9.3 MAL- Bus Facilities Entry'!AS390, CFV_Tbl[CF Code], 0)) )</f>
        <v>Field Not Required</v>
      </c>
      <c r="AW390" s="243" t="e" cm="1">
        <f t="array" ref="AW390">INDEX('Custom Field Tbl'!$N$5:$N$446, MATCH('9.3 MAL- Bus Facilities Entry'!$Q390 &amp; '9.3 MAL- Bus Facilities Entry'!AW$3, 'Custom Field Tbl'!$M$5:$M$446 &amp; 'Custom Field Tbl'!$O$5:$O$446, 0 ))</f>
        <v>#N/A</v>
      </c>
      <c r="AX390" s="143" t="str">
        <f>IF(ISNA(INDEX(CFV_Tbl[CF Description], MATCH('9.3 MAL- Bus Facilities Entry'!AW390, CFV_Tbl[CF Code], 0)) ), "Field Not Required", INDEX(CFV_Tbl[CF Description], MATCH('9.3 MAL- Bus Facilities Entry'!AW390, CFV_Tbl[CF Code], 0)) )</f>
        <v>Field Not Required</v>
      </c>
      <c r="BA390" s="243" t="e" cm="1">
        <f t="array" ref="BA390">INDEX('Custom Field Tbl'!$N$5:$N$446, MATCH('9.3 MAL- Bus Facilities Entry'!$Q390 &amp; '9.3 MAL- Bus Facilities Entry'!BA$3, 'Custom Field Tbl'!$M$5:$M$446 &amp; 'Custom Field Tbl'!$O$5:$O$446, 0 ))</f>
        <v>#N/A</v>
      </c>
      <c r="BB390" s="143" t="str">
        <f>IF(ISNA(INDEX(CFV_Tbl[CF Description], MATCH('9.3 MAL- Bus Facilities Entry'!BA390, CFV_Tbl[CF Code], 0)) ), "Field Not Required", INDEX(CFV_Tbl[CF Description], MATCH('9.3 MAL- Bus Facilities Entry'!BA390, CFV_Tbl[CF Code], 0)) )</f>
        <v>Field Not Required</v>
      </c>
      <c r="BE390" s="243" t="e" cm="1">
        <f t="array" ref="BE390">INDEX('Custom Field Tbl'!$N$5:$N$446, MATCH('9.3 MAL- Bus Facilities Entry'!$Q390 &amp; '9.3 MAL- Bus Facilities Entry'!BE$3, 'Custom Field Tbl'!$M$5:$M$446 &amp; 'Custom Field Tbl'!$O$5:$O$446, 0 ))</f>
        <v>#N/A</v>
      </c>
      <c r="BF390" s="143" t="str">
        <f>IF(ISNA(INDEX(CFV_Tbl[CF Description], MATCH('9.3 MAL- Bus Facilities Entry'!BE390, CFV_Tbl[CF Code], 0)) ), "Field Not Required", INDEX(CFV_Tbl[CF Description], MATCH('9.3 MAL- Bus Facilities Entry'!BE390, CFV_Tbl[CF Code], 0)) )</f>
        <v>Field Not Required</v>
      </c>
      <c r="BI390" s="239"/>
      <c r="BJ390" s="243" t="e">
        <f>INDEX(Mnemonic[Code], MATCH('9.3 MAL- Bus Facilities Entry'!BS390, Mnemonic[Description], 0))</f>
        <v>#N/A</v>
      </c>
      <c r="BK390" s="243" t="e">
        <f>INDEX(Mnemonic[Code], MATCH('9.3 MAL- Bus Facilities Entry'!BT390, Mnemonic[Description], 0))</f>
        <v>#N/A</v>
      </c>
      <c r="BL390" s="243" t="e">
        <f>IF(ISNA(INDEX(Mnemonic[Code], MATCH( '9.3 MAL- Bus Facilities Entry'!BU390, Mnemonic[Description], 0)) ),  INDEX(Mnemonic[Code], MATCH( LEFT('9.3 MAL- Bus Facilities Entry'!BU390, LEN(BU390)-2), Mnemonic[Description], 0)),  INDEX(Mnemonic[Code], MATCH( '9.3 MAL- Bus Facilities Entry'!BU390, Mnemonic[Description], 0)) )</f>
        <v>#VALUE!</v>
      </c>
      <c r="BM390" s="243" t="e">
        <f>IF(ISNA(INDEX(Mnemonic[Code], MATCH( '9.3 MAL- Bus Facilities Entry'!BV390, Mnemonic[Description], 0)) ),  INDEX(Mnemonic[Code], MATCH( LEFT('9.3 MAL- Bus Facilities Entry'!BV390, LEN(BV390)-2), Mnemonic[Description], 0)),  INDEX(Mnemonic[Code], MATCH( '9.3 MAL- Bus Facilities Entry'!BV390, Mnemonic[Description], 0)) )</f>
        <v>#VALUE!</v>
      </c>
      <c r="BN390" s="243" t="e">
        <f>IF(ISNA(INDEX(Mnemonic[Code], MATCH( '9.3 MAL- Bus Facilities Entry'!BW390, Mnemonic[Description], 0)) ),  INDEX(Mnemonic[Code], MATCH( LEFT('9.3 MAL- Bus Facilities Entry'!BW390, LEN(BW390)-1), Mnemonic[Description], 0)),  INDEX(Mnemonic[Code], MATCH( '9.3 MAL- Bus Facilities Entry'!BW390, Mnemonic[Description], 0)) )</f>
        <v>#VALUE!</v>
      </c>
      <c r="BO390" s="243" t="e">
        <f>IF(ISNA(INDEX(Mnemonic[Code], MATCH( '9.3 MAL- Bus Facilities Entry'!BX390, Mnemonic[Description], 0)) ),  INDEX(Mnemonic[Code], MATCH( LEFT('9.3 MAL- Bus Facilities Entry'!BX390, LEN(BX390)-1), Mnemonic[Description], 0)),  INDEX(Mnemonic[Code], MATCH( '9.3 MAL- Bus Facilities Entry'!BX390, Mnemonic[Description], 0)) )</f>
        <v>#VALUE!</v>
      </c>
      <c r="BP390" s="243" t="e">
        <f t="shared" si="52"/>
        <v>#N/A</v>
      </c>
      <c r="BQ390" s="243" t="e">
        <f t="shared" si="49"/>
        <v>#N/A</v>
      </c>
      <c r="BR390" s="243" t="e">
        <f t="shared" si="53"/>
        <v>#VALUE!</v>
      </c>
      <c r="BS390" s="245"/>
      <c r="BT390" s="245"/>
      <c r="BU390" s="244"/>
      <c r="BV390" s="244"/>
      <c r="BW390" s="244"/>
      <c r="BX390" s="244"/>
      <c r="BZ390" s="239"/>
      <c r="CA390" s="246" t="e">
        <f>INDEX('MAL-OTHERLOOKUPS'!$ES$4:$ES$56, MATCH('9.3 MAL- Bus Facilities Entry'!CE390, 'MAL-OTHERLOOKUPS'!$ET$4:$ET$56, 0))</f>
        <v>#N/A</v>
      </c>
      <c r="CB390" s="247" t="str">
        <f t="shared" si="54"/>
        <v>L--</v>
      </c>
      <c r="CC390" s="247"/>
      <c r="CD390" s="240"/>
      <c r="CE390" s="240"/>
      <c r="CF390" s="240"/>
      <c r="CG390" s="248"/>
      <c r="CH390" s="240"/>
      <c r="CI390" s="240"/>
      <c r="CJ390" s="249" t="s">
        <v>11299</v>
      </c>
      <c r="CK390" s="249" t="s">
        <v>11299</v>
      </c>
      <c r="CL390" s="250" t="e">
        <v>#N/A</v>
      </c>
      <c r="CM390" s="239"/>
      <c r="CN390" s="251">
        <v>0</v>
      </c>
      <c r="CP390" s="251" t="str">
        <f t="shared" si="55"/>
        <v>0-</v>
      </c>
      <c r="CR390" s="252" t="str">
        <f t="shared" si="50"/>
        <v xml:space="preserve">; ; </v>
      </c>
      <c r="CS390" s="252" t="str">
        <f t="shared" si="51"/>
        <v xml:space="preserve">; ; </v>
      </c>
      <c r="CT390" s="425"/>
      <c r="CU390" s="252" t="e">
        <v>#REF!</v>
      </c>
      <c r="CX390" s="239"/>
      <c r="CY390" s="240"/>
      <c r="CZ390" s="240"/>
      <c r="DA390" s="240"/>
      <c r="DB390" s="239"/>
      <c r="DD390" s="240"/>
      <c r="DE390" s="239"/>
      <c r="DF390" s="253"/>
      <c r="DH390" s="472"/>
      <c r="DI390" s="497"/>
      <c r="DJ390" s="254"/>
      <c r="DK390" s="239"/>
    </row>
    <row r="391" spans="2:115" ht="14.5" x14ac:dyDescent="0.35">
      <c r="B391" s="239"/>
      <c r="C391" s="240"/>
      <c r="D391" s="240"/>
      <c r="E391" s="240"/>
      <c r="F391" s="240"/>
      <c r="G391" s="239"/>
      <c r="H391" s="240"/>
      <c r="J391" s="241"/>
      <c r="K391" s="241"/>
      <c r="M391" s="473"/>
      <c r="O391" s="239"/>
      <c r="Q391" s="143" t="e">
        <f>INDEX(AssetClass[Asset Class], MATCH('9.3 MAL- Bus Facilities Entry'!P391, AssetClass[Class Description], 0))</f>
        <v>#N/A</v>
      </c>
      <c r="R391" s="143"/>
      <c r="S391" s="242"/>
      <c r="T391" s="239"/>
      <c r="U391" s="243" t="e" cm="1">
        <f t="array" ref="U391">INDEX('Custom Field Tbl'!$N$5:$N$446, MATCH('9.3 MAL- Bus Facilities Entry'!$Q391 &amp; '9.3 MAL- Bus Facilities Entry'!U$3, 'Custom Field Tbl'!$M$5:$M$446 &amp; 'Custom Field Tbl'!$O$5:$O$446, 0 ))</f>
        <v>#N/A</v>
      </c>
      <c r="V391" s="143" t="str">
        <f>IF(ISNA(INDEX(CFV_Tbl[CF Description], MATCH('9.3 MAL- Bus Facilities Entry'!U391, CFV_Tbl[CF Code], 0)) ), "Field Not Required", INDEX(CFV_Tbl[CF Description], MATCH('9.3 MAL- Bus Facilities Entry'!U391, CFV_Tbl[CF Code], 0)) )</f>
        <v>Field Not Required</v>
      </c>
      <c r="Y391" s="243" t="e" cm="1">
        <f t="array" ref="Y391">INDEX('Custom Field Tbl'!$N$5:$N$446, MATCH('9.3 MAL- Bus Facilities Entry'!$Q391 &amp; '9.3 MAL- Bus Facilities Entry'!Y$3, 'Custom Field Tbl'!$M$5:$M$446 &amp; 'Custom Field Tbl'!$O$5:$O$446, 0 ))</f>
        <v>#N/A</v>
      </c>
      <c r="Z391" s="143" t="str">
        <f>IF(ISNA(INDEX(CFV_Tbl[CF Description], MATCH('9.3 MAL- Bus Facilities Entry'!Y391, CFV_Tbl[CF Code], 0)) ), "Field Not Required", INDEX(CFV_Tbl[CF Description], MATCH('9.3 MAL- Bus Facilities Entry'!Y391, CFV_Tbl[CF Code], 0)) )</f>
        <v>Field Not Required</v>
      </c>
      <c r="AC391" s="243" t="e" cm="1">
        <f t="array" ref="AC391">INDEX('Custom Field Tbl'!$N$5:$N$446, MATCH('9.3 MAL- Bus Facilities Entry'!$Q391 &amp; '9.3 MAL- Bus Facilities Entry'!AC$3, 'Custom Field Tbl'!$M$5:$M$446 &amp; 'Custom Field Tbl'!$O$5:$O$446, 0 ))</f>
        <v>#N/A</v>
      </c>
      <c r="AD391" s="143" t="str">
        <f>IF(ISNA(INDEX(CFV_Tbl[CF Description], MATCH('9.3 MAL- Bus Facilities Entry'!AC391, CFV_Tbl[CF Code], 0)) ), "Field Not Required", INDEX(CFV_Tbl[CF Description], MATCH('9.3 MAL- Bus Facilities Entry'!AC391, CFV_Tbl[CF Code], 0)) )</f>
        <v>Field Not Required</v>
      </c>
      <c r="AG391" s="243" t="e" cm="1">
        <f t="array" ref="AG391">INDEX('Custom Field Tbl'!$N$5:$N$446, MATCH('9.3 MAL- Bus Facilities Entry'!$Q391 &amp; '9.3 MAL- Bus Facilities Entry'!AG$3, 'Custom Field Tbl'!$M$5:$M$446 &amp; 'Custom Field Tbl'!$O$5:$O$446, 0 ))</f>
        <v>#N/A</v>
      </c>
      <c r="AH391" s="143" t="str">
        <f>IF(ISNA(INDEX(CFV_Tbl[CF Description], MATCH('9.3 MAL- Bus Facilities Entry'!AG391, CFV_Tbl[CF Code], 0)) ), "Field Not Required", INDEX(CFV_Tbl[CF Description], MATCH('9.3 MAL- Bus Facilities Entry'!AG391, CFV_Tbl[CF Code], 0)) )</f>
        <v>Field Not Required</v>
      </c>
      <c r="AK391" s="243" t="e" cm="1">
        <f t="array" ref="AK391">INDEX('Custom Field Tbl'!$N$5:$N$446, MATCH('9.3 MAL- Bus Facilities Entry'!$Q391 &amp; '9.3 MAL- Bus Facilities Entry'!AK$3, 'Custom Field Tbl'!$M$5:$M$446 &amp; 'Custom Field Tbl'!$O$5:$O$446, 0 ))</f>
        <v>#N/A</v>
      </c>
      <c r="AL391" s="143" t="str">
        <f>IF(ISNA(INDEX(CFV_Tbl[CF Description], MATCH('9.3 MAL- Bus Facilities Entry'!AK391, CFV_Tbl[CF Code], 0)) ), "Field Not Required", INDEX(CFV_Tbl[CF Description], MATCH('9.3 MAL- Bus Facilities Entry'!AK391, CFV_Tbl[CF Code], 0)) )</f>
        <v>Field Not Required</v>
      </c>
      <c r="AO391" s="243" t="e" cm="1">
        <f t="array" ref="AO391">INDEX('Custom Field Tbl'!$N$5:$N$446, MATCH('9.3 MAL- Bus Facilities Entry'!$Q391 &amp; '9.3 MAL- Bus Facilities Entry'!AO$3, 'Custom Field Tbl'!$M$5:$M$446 &amp; 'Custom Field Tbl'!$O$5:$O$446, 0 ))</f>
        <v>#N/A</v>
      </c>
      <c r="AP391" s="143" t="str">
        <f>IF(ISNA(INDEX(CFV_Tbl[CF Description], MATCH('9.3 MAL- Bus Facilities Entry'!AO391, CFV_Tbl[CF Code], 0)) ), "Field Not Required", INDEX(CFV_Tbl[CF Description], MATCH('9.3 MAL- Bus Facilities Entry'!AO391, CFV_Tbl[CF Code], 0)) )</f>
        <v>Field Not Required</v>
      </c>
      <c r="AS391" s="243" t="e" cm="1">
        <f t="array" ref="AS391">INDEX('Custom Field Tbl'!$N$5:$N$446, MATCH('9.3 MAL- Bus Facilities Entry'!$Q391 &amp; '9.3 MAL- Bus Facilities Entry'!AS$3, 'Custom Field Tbl'!$M$5:$M$446 &amp; 'Custom Field Tbl'!$O$5:$O$446, 0 ))</f>
        <v>#N/A</v>
      </c>
      <c r="AT391" s="143" t="str">
        <f>IF(ISNA(INDEX(CFV_Tbl[CF Description], MATCH('9.3 MAL- Bus Facilities Entry'!AS391, CFV_Tbl[CF Code], 0)) ), "Field Not Required", INDEX(CFV_Tbl[CF Description], MATCH('9.3 MAL- Bus Facilities Entry'!AS391, CFV_Tbl[CF Code], 0)) )</f>
        <v>Field Not Required</v>
      </c>
      <c r="AW391" s="243" t="e" cm="1">
        <f t="array" ref="AW391">INDEX('Custom Field Tbl'!$N$5:$N$446, MATCH('9.3 MAL- Bus Facilities Entry'!$Q391 &amp; '9.3 MAL- Bus Facilities Entry'!AW$3, 'Custom Field Tbl'!$M$5:$M$446 &amp; 'Custom Field Tbl'!$O$5:$O$446, 0 ))</f>
        <v>#N/A</v>
      </c>
      <c r="AX391" s="143" t="str">
        <f>IF(ISNA(INDEX(CFV_Tbl[CF Description], MATCH('9.3 MAL- Bus Facilities Entry'!AW391, CFV_Tbl[CF Code], 0)) ), "Field Not Required", INDEX(CFV_Tbl[CF Description], MATCH('9.3 MAL- Bus Facilities Entry'!AW391, CFV_Tbl[CF Code], 0)) )</f>
        <v>Field Not Required</v>
      </c>
      <c r="BA391" s="243" t="e" cm="1">
        <f t="array" ref="BA391">INDEX('Custom Field Tbl'!$N$5:$N$446, MATCH('9.3 MAL- Bus Facilities Entry'!$Q391 &amp; '9.3 MAL- Bus Facilities Entry'!BA$3, 'Custom Field Tbl'!$M$5:$M$446 &amp; 'Custom Field Tbl'!$O$5:$O$446, 0 ))</f>
        <v>#N/A</v>
      </c>
      <c r="BB391" s="143" t="str">
        <f>IF(ISNA(INDEX(CFV_Tbl[CF Description], MATCH('9.3 MAL- Bus Facilities Entry'!BA391, CFV_Tbl[CF Code], 0)) ), "Field Not Required", INDEX(CFV_Tbl[CF Description], MATCH('9.3 MAL- Bus Facilities Entry'!BA391, CFV_Tbl[CF Code], 0)) )</f>
        <v>Field Not Required</v>
      </c>
      <c r="BE391" s="243" t="e" cm="1">
        <f t="array" ref="BE391">INDEX('Custom Field Tbl'!$N$5:$N$446, MATCH('9.3 MAL- Bus Facilities Entry'!$Q391 &amp; '9.3 MAL- Bus Facilities Entry'!BE$3, 'Custom Field Tbl'!$M$5:$M$446 &amp; 'Custom Field Tbl'!$O$5:$O$446, 0 ))</f>
        <v>#N/A</v>
      </c>
      <c r="BF391" s="143" t="str">
        <f>IF(ISNA(INDEX(CFV_Tbl[CF Description], MATCH('9.3 MAL- Bus Facilities Entry'!BE391, CFV_Tbl[CF Code], 0)) ), "Field Not Required", INDEX(CFV_Tbl[CF Description], MATCH('9.3 MAL- Bus Facilities Entry'!BE391, CFV_Tbl[CF Code], 0)) )</f>
        <v>Field Not Required</v>
      </c>
      <c r="BI391" s="239"/>
      <c r="BJ391" s="243" t="e">
        <f>INDEX(Mnemonic[Code], MATCH('9.3 MAL- Bus Facilities Entry'!BS391, Mnemonic[Description], 0))</f>
        <v>#N/A</v>
      </c>
      <c r="BK391" s="243" t="e">
        <f>INDEX(Mnemonic[Code], MATCH('9.3 MAL- Bus Facilities Entry'!BT391, Mnemonic[Description], 0))</f>
        <v>#N/A</v>
      </c>
      <c r="BL391" s="243" t="e">
        <f>IF(ISNA(INDEX(Mnemonic[Code], MATCH( '9.3 MAL- Bus Facilities Entry'!BU391, Mnemonic[Description], 0)) ),  INDEX(Mnemonic[Code], MATCH( LEFT('9.3 MAL- Bus Facilities Entry'!BU391, LEN(BU391)-2), Mnemonic[Description], 0)),  INDEX(Mnemonic[Code], MATCH( '9.3 MAL- Bus Facilities Entry'!BU391, Mnemonic[Description], 0)) )</f>
        <v>#VALUE!</v>
      </c>
      <c r="BM391" s="243" t="e">
        <f>IF(ISNA(INDEX(Mnemonic[Code], MATCH( '9.3 MAL- Bus Facilities Entry'!BV391, Mnemonic[Description], 0)) ),  INDEX(Mnemonic[Code], MATCH( LEFT('9.3 MAL- Bus Facilities Entry'!BV391, LEN(BV391)-2), Mnemonic[Description], 0)),  INDEX(Mnemonic[Code], MATCH( '9.3 MAL- Bus Facilities Entry'!BV391, Mnemonic[Description], 0)) )</f>
        <v>#VALUE!</v>
      </c>
      <c r="BN391" s="243" t="e">
        <f>IF(ISNA(INDEX(Mnemonic[Code], MATCH( '9.3 MAL- Bus Facilities Entry'!BW391, Mnemonic[Description], 0)) ),  INDEX(Mnemonic[Code], MATCH( LEFT('9.3 MAL- Bus Facilities Entry'!BW391, LEN(BW391)-1), Mnemonic[Description], 0)),  INDEX(Mnemonic[Code], MATCH( '9.3 MAL- Bus Facilities Entry'!BW391, Mnemonic[Description], 0)) )</f>
        <v>#VALUE!</v>
      </c>
      <c r="BO391" s="243" t="e">
        <f>IF(ISNA(INDEX(Mnemonic[Code], MATCH( '9.3 MAL- Bus Facilities Entry'!BX391, Mnemonic[Description], 0)) ),  INDEX(Mnemonic[Code], MATCH( LEFT('9.3 MAL- Bus Facilities Entry'!BX391, LEN(BX391)-1), Mnemonic[Description], 0)),  INDEX(Mnemonic[Code], MATCH( '9.3 MAL- Bus Facilities Entry'!BX391, Mnemonic[Description], 0)) )</f>
        <v>#VALUE!</v>
      </c>
      <c r="BP391" s="243" t="e">
        <f t="shared" si="52"/>
        <v>#N/A</v>
      </c>
      <c r="BQ391" s="243" t="e">
        <f t="shared" si="49"/>
        <v>#N/A</v>
      </c>
      <c r="BR391" s="243" t="e">
        <f t="shared" si="53"/>
        <v>#VALUE!</v>
      </c>
      <c r="BS391" s="245"/>
      <c r="BT391" s="245"/>
      <c r="BU391" s="244"/>
      <c r="BV391" s="244"/>
      <c r="BW391" s="244"/>
      <c r="BX391" s="244"/>
      <c r="BZ391" s="239"/>
      <c r="CA391" s="246" t="e">
        <f>INDEX('MAL-OTHERLOOKUPS'!$ES$4:$ES$56, MATCH('9.3 MAL- Bus Facilities Entry'!CE391, 'MAL-OTHERLOOKUPS'!$ET$4:$ET$56, 0))</f>
        <v>#N/A</v>
      </c>
      <c r="CB391" s="247" t="str">
        <f t="shared" si="54"/>
        <v>L--</v>
      </c>
      <c r="CC391" s="247"/>
      <c r="CD391" s="240"/>
      <c r="CE391" s="240"/>
      <c r="CF391" s="240"/>
      <c r="CG391" s="248"/>
      <c r="CH391" s="240"/>
      <c r="CI391" s="240"/>
      <c r="CJ391" s="249" t="s">
        <v>11299</v>
      </c>
      <c r="CK391" s="249" t="s">
        <v>11299</v>
      </c>
      <c r="CL391" s="250" t="e">
        <v>#N/A</v>
      </c>
      <c r="CM391" s="239"/>
      <c r="CN391" s="251">
        <v>0</v>
      </c>
      <c r="CP391" s="251" t="str">
        <f t="shared" si="55"/>
        <v>0-</v>
      </c>
      <c r="CR391" s="252" t="str">
        <f t="shared" si="50"/>
        <v xml:space="preserve">; ; </v>
      </c>
      <c r="CS391" s="252" t="str">
        <f t="shared" si="51"/>
        <v xml:space="preserve">; ; </v>
      </c>
      <c r="CT391" s="425"/>
      <c r="CU391" s="252" t="e">
        <v>#REF!</v>
      </c>
      <c r="CX391" s="239"/>
      <c r="CY391" s="240"/>
      <c r="CZ391" s="240"/>
      <c r="DA391" s="240"/>
      <c r="DB391" s="239"/>
      <c r="DD391" s="240"/>
      <c r="DE391" s="239"/>
      <c r="DF391" s="253"/>
      <c r="DH391" s="472"/>
      <c r="DI391" s="497"/>
      <c r="DJ391" s="254"/>
      <c r="DK391" s="239"/>
    </row>
    <row r="392" spans="2:115" ht="14.5" x14ac:dyDescent="0.35">
      <c r="B392" s="239"/>
      <c r="C392" s="240"/>
      <c r="D392" s="240"/>
      <c r="E392" s="240"/>
      <c r="F392" s="240"/>
      <c r="G392" s="239"/>
      <c r="H392" s="240"/>
      <c r="J392" s="241"/>
      <c r="K392" s="241"/>
      <c r="M392" s="473"/>
      <c r="O392" s="239"/>
      <c r="Q392" s="143" t="e">
        <f>INDEX(AssetClass[Asset Class], MATCH('9.3 MAL- Bus Facilities Entry'!P392, AssetClass[Class Description], 0))</f>
        <v>#N/A</v>
      </c>
      <c r="R392" s="143"/>
      <c r="S392" s="242"/>
      <c r="T392" s="239"/>
      <c r="U392" s="243" t="e" cm="1">
        <f t="array" ref="U392">INDEX('Custom Field Tbl'!$N$5:$N$446, MATCH('9.3 MAL- Bus Facilities Entry'!$Q392 &amp; '9.3 MAL- Bus Facilities Entry'!U$3, 'Custom Field Tbl'!$M$5:$M$446 &amp; 'Custom Field Tbl'!$O$5:$O$446, 0 ))</f>
        <v>#N/A</v>
      </c>
      <c r="V392" s="143" t="str">
        <f>IF(ISNA(INDEX(CFV_Tbl[CF Description], MATCH('9.3 MAL- Bus Facilities Entry'!U392, CFV_Tbl[CF Code], 0)) ), "Field Not Required", INDEX(CFV_Tbl[CF Description], MATCH('9.3 MAL- Bus Facilities Entry'!U392, CFV_Tbl[CF Code], 0)) )</f>
        <v>Field Not Required</v>
      </c>
      <c r="Y392" s="243" t="e" cm="1">
        <f t="array" ref="Y392">INDEX('Custom Field Tbl'!$N$5:$N$446, MATCH('9.3 MAL- Bus Facilities Entry'!$Q392 &amp; '9.3 MAL- Bus Facilities Entry'!Y$3, 'Custom Field Tbl'!$M$5:$M$446 &amp; 'Custom Field Tbl'!$O$5:$O$446, 0 ))</f>
        <v>#N/A</v>
      </c>
      <c r="Z392" s="143" t="str">
        <f>IF(ISNA(INDEX(CFV_Tbl[CF Description], MATCH('9.3 MAL- Bus Facilities Entry'!Y392, CFV_Tbl[CF Code], 0)) ), "Field Not Required", INDEX(CFV_Tbl[CF Description], MATCH('9.3 MAL- Bus Facilities Entry'!Y392, CFV_Tbl[CF Code], 0)) )</f>
        <v>Field Not Required</v>
      </c>
      <c r="AC392" s="243" t="e" cm="1">
        <f t="array" ref="AC392">INDEX('Custom Field Tbl'!$N$5:$N$446, MATCH('9.3 MAL- Bus Facilities Entry'!$Q392 &amp; '9.3 MAL- Bus Facilities Entry'!AC$3, 'Custom Field Tbl'!$M$5:$M$446 &amp; 'Custom Field Tbl'!$O$5:$O$446, 0 ))</f>
        <v>#N/A</v>
      </c>
      <c r="AD392" s="143" t="str">
        <f>IF(ISNA(INDEX(CFV_Tbl[CF Description], MATCH('9.3 MAL- Bus Facilities Entry'!AC392, CFV_Tbl[CF Code], 0)) ), "Field Not Required", INDEX(CFV_Tbl[CF Description], MATCH('9.3 MAL- Bus Facilities Entry'!AC392, CFV_Tbl[CF Code], 0)) )</f>
        <v>Field Not Required</v>
      </c>
      <c r="AG392" s="243" t="e" cm="1">
        <f t="array" ref="AG392">INDEX('Custom Field Tbl'!$N$5:$N$446, MATCH('9.3 MAL- Bus Facilities Entry'!$Q392 &amp; '9.3 MAL- Bus Facilities Entry'!AG$3, 'Custom Field Tbl'!$M$5:$M$446 &amp; 'Custom Field Tbl'!$O$5:$O$446, 0 ))</f>
        <v>#N/A</v>
      </c>
      <c r="AH392" s="143" t="str">
        <f>IF(ISNA(INDEX(CFV_Tbl[CF Description], MATCH('9.3 MAL- Bus Facilities Entry'!AG392, CFV_Tbl[CF Code], 0)) ), "Field Not Required", INDEX(CFV_Tbl[CF Description], MATCH('9.3 MAL- Bus Facilities Entry'!AG392, CFV_Tbl[CF Code], 0)) )</f>
        <v>Field Not Required</v>
      </c>
      <c r="AK392" s="243" t="e" cm="1">
        <f t="array" ref="AK392">INDEX('Custom Field Tbl'!$N$5:$N$446, MATCH('9.3 MAL- Bus Facilities Entry'!$Q392 &amp; '9.3 MAL- Bus Facilities Entry'!AK$3, 'Custom Field Tbl'!$M$5:$M$446 &amp; 'Custom Field Tbl'!$O$5:$O$446, 0 ))</f>
        <v>#N/A</v>
      </c>
      <c r="AL392" s="143" t="str">
        <f>IF(ISNA(INDEX(CFV_Tbl[CF Description], MATCH('9.3 MAL- Bus Facilities Entry'!AK392, CFV_Tbl[CF Code], 0)) ), "Field Not Required", INDEX(CFV_Tbl[CF Description], MATCH('9.3 MAL- Bus Facilities Entry'!AK392, CFV_Tbl[CF Code], 0)) )</f>
        <v>Field Not Required</v>
      </c>
      <c r="AO392" s="243" t="e" cm="1">
        <f t="array" ref="AO392">INDEX('Custom Field Tbl'!$N$5:$N$446, MATCH('9.3 MAL- Bus Facilities Entry'!$Q392 &amp; '9.3 MAL- Bus Facilities Entry'!AO$3, 'Custom Field Tbl'!$M$5:$M$446 &amp; 'Custom Field Tbl'!$O$5:$O$446, 0 ))</f>
        <v>#N/A</v>
      </c>
      <c r="AP392" s="143" t="str">
        <f>IF(ISNA(INDEX(CFV_Tbl[CF Description], MATCH('9.3 MAL- Bus Facilities Entry'!AO392, CFV_Tbl[CF Code], 0)) ), "Field Not Required", INDEX(CFV_Tbl[CF Description], MATCH('9.3 MAL- Bus Facilities Entry'!AO392, CFV_Tbl[CF Code], 0)) )</f>
        <v>Field Not Required</v>
      </c>
      <c r="AS392" s="243" t="e" cm="1">
        <f t="array" ref="AS392">INDEX('Custom Field Tbl'!$N$5:$N$446, MATCH('9.3 MAL- Bus Facilities Entry'!$Q392 &amp; '9.3 MAL- Bus Facilities Entry'!AS$3, 'Custom Field Tbl'!$M$5:$M$446 &amp; 'Custom Field Tbl'!$O$5:$O$446, 0 ))</f>
        <v>#N/A</v>
      </c>
      <c r="AT392" s="143" t="str">
        <f>IF(ISNA(INDEX(CFV_Tbl[CF Description], MATCH('9.3 MAL- Bus Facilities Entry'!AS392, CFV_Tbl[CF Code], 0)) ), "Field Not Required", INDEX(CFV_Tbl[CF Description], MATCH('9.3 MAL- Bus Facilities Entry'!AS392, CFV_Tbl[CF Code], 0)) )</f>
        <v>Field Not Required</v>
      </c>
      <c r="AW392" s="243" t="e" cm="1">
        <f t="array" ref="AW392">INDEX('Custom Field Tbl'!$N$5:$N$446, MATCH('9.3 MAL- Bus Facilities Entry'!$Q392 &amp; '9.3 MAL- Bus Facilities Entry'!AW$3, 'Custom Field Tbl'!$M$5:$M$446 &amp; 'Custom Field Tbl'!$O$5:$O$446, 0 ))</f>
        <v>#N/A</v>
      </c>
      <c r="AX392" s="143" t="str">
        <f>IF(ISNA(INDEX(CFV_Tbl[CF Description], MATCH('9.3 MAL- Bus Facilities Entry'!AW392, CFV_Tbl[CF Code], 0)) ), "Field Not Required", INDEX(CFV_Tbl[CF Description], MATCH('9.3 MAL- Bus Facilities Entry'!AW392, CFV_Tbl[CF Code], 0)) )</f>
        <v>Field Not Required</v>
      </c>
      <c r="BA392" s="243" t="e" cm="1">
        <f t="array" ref="BA392">INDEX('Custom Field Tbl'!$N$5:$N$446, MATCH('9.3 MAL- Bus Facilities Entry'!$Q392 &amp; '9.3 MAL- Bus Facilities Entry'!BA$3, 'Custom Field Tbl'!$M$5:$M$446 &amp; 'Custom Field Tbl'!$O$5:$O$446, 0 ))</f>
        <v>#N/A</v>
      </c>
      <c r="BB392" s="143" t="str">
        <f>IF(ISNA(INDEX(CFV_Tbl[CF Description], MATCH('9.3 MAL- Bus Facilities Entry'!BA392, CFV_Tbl[CF Code], 0)) ), "Field Not Required", INDEX(CFV_Tbl[CF Description], MATCH('9.3 MAL- Bus Facilities Entry'!BA392, CFV_Tbl[CF Code], 0)) )</f>
        <v>Field Not Required</v>
      </c>
      <c r="BE392" s="243" t="e" cm="1">
        <f t="array" ref="BE392">INDEX('Custom Field Tbl'!$N$5:$N$446, MATCH('9.3 MAL- Bus Facilities Entry'!$Q392 &amp; '9.3 MAL- Bus Facilities Entry'!BE$3, 'Custom Field Tbl'!$M$5:$M$446 &amp; 'Custom Field Tbl'!$O$5:$O$446, 0 ))</f>
        <v>#N/A</v>
      </c>
      <c r="BF392" s="143" t="str">
        <f>IF(ISNA(INDEX(CFV_Tbl[CF Description], MATCH('9.3 MAL- Bus Facilities Entry'!BE392, CFV_Tbl[CF Code], 0)) ), "Field Not Required", INDEX(CFV_Tbl[CF Description], MATCH('9.3 MAL- Bus Facilities Entry'!BE392, CFV_Tbl[CF Code], 0)) )</f>
        <v>Field Not Required</v>
      </c>
      <c r="BI392" s="239"/>
      <c r="BJ392" s="243" t="e">
        <f>INDEX(Mnemonic[Code], MATCH('9.3 MAL- Bus Facilities Entry'!BS392, Mnemonic[Description], 0))</f>
        <v>#N/A</v>
      </c>
      <c r="BK392" s="243" t="e">
        <f>INDEX(Mnemonic[Code], MATCH('9.3 MAL- Bus Facilities Entry'!BT392, Mnemonic[Description], 0))</f>
        <v>#N/A</v>
      </c>
      <c r="BL392" s="243" t="e">
        <f>IF(ISNA(INDEX(Mnemonic[Code], MATCH( '9.3 MAL- Bus Facilities Entry'!BU392, Mnemonic[Description], 0)) ),  INDEX(Mnemonic[Code], MATCH( LEFT('9.3 MAL- Bus Facilities Entry'!BU392, LEN(BU392)-2), Mnemonic[Description], 0)),  INDEX(Mnemonic[Code], MATCH( '9.3 MAL- Bus Facilities Entry'!BU392, Mnemonic[Description], 0)) )</f>
        <v>#VALUE!</v>
      </c>
      <c r="BM392" s="243" t="e">
        <f>IF(ISNA(INDEX(Mnemonic[Code], MATCH( '9.3 MAL- Bus Facilities Entry'!BV392, Mnemonic[Description], 0)) ),  INDEX(Mnemonic[Code], MATCH( LEFT('9.3 MAL- Bus Facilities Entry'!BV392, LEN(BV392)-2), Mnemonic[Description], 0)),  INDEX(Mnemonic[Code], MATCH( '9.3 MAL- Bus Facilities Entry'!BV392, Mnemonic[Description], 0)) )</f>
        <v>#VALUE!</v>
      </c>
      <c r="BN392" s="243" t="e">
        <f>IF(ISNA(INDEX(Mnemonic[Code], MATCH( '9.3 MAL- Bus Facilities Entry'!BW392, Mnemonic[Description], 0)) ),  INDEX(Mnemonic[Code], MATCH( LEFT('9.3 MAL- Bus Facilities Entry'!BW392, LEN(BW392)-1), Mnemonic[Description], 0)),  INDEX(Mnemonic[Code], MATCH( '9.3 MAL- Bus Facilities Entry'!BW392, Mnemonic[Description], 0)) )</f>
        <v>#VALUE!</v>
      </c>
      <c r="BO392" s="243" t="e">
        <f>IF(ISNA(INDEX(Mnemonic[Code], MATCH( '9.3 MAL- Bus Facilities Entry'!BX392, Mnemonic[Description], 0)) ),  INDEX(Mnemonic[Code], MATCH( LEFT('9.3 MAL- Bus Facilities Entry'!BX392, LEN(BX392)-1), Mnemonic[Description], 0)),  INDEX(Mnemonic[Code], MATCH( '9.3 MAL- Bus Facilities Entry'!BX392, Mnemonic[Description], 0)) )</f>
        <v>#VALUE!</v>
      </c>
      <c r="BP392" s="243" t="e">
        <f t="shared" si="52"/>
        <v>#N/A</v>
      </c>
      <c r="BQ392" s="243" t="e">
        <f t="shared" si="49"/>
        <v>#N/A</v>
      </c>
      <c r="BR392" s="243" t="e">
        <f t="shared" si="53"/>
        <v>#VALUE!</v>
      </c>
      <c r="BS392" s="245"/>
      <c r="BT392" s="245"/>
      <c r="BU392" s="244"/>
      <c r="BV392" s="244"/>
      <c r="BW392" s="244"/>
      <c r="BX392" s="244"/>
      <c r="BZ392" s="239"/>
      <c r="CA392" s="246" t="e">
        <f>INDEX('MAL-OTHERLOOKUPS'!$ES$4:$ES$56, MATCH('9.3 MAL- Bus Facilities Entry'!CE392, 'MAL-OTHERLOOKUPS'!$ET$4:$ET$56, 0))</f>
        <v>#N/A</v>
      </c>
      <c r="CB392" s="247" t="str">
        <f t="shared" si="54"/>
        <v>L--</v>
      </c>
      <c r="CC392" s="247"/>
      <c r="CD392" s="240"/>
      <c r="CE392" s="240"/>
      <c r="CF392" s="240"/>
      <c r="CG392" s="248"/>
      <c r="CH392" s="240"/>
      <c r="CI392" s="240"/>
      <c r="CJ392" s="249" t="s">
        <v>11299</v>
      </c>
      <c r="CK392" s="249" t="s">
        <v>11299</v>
      </c>
      <c r="CL392" s="250" t="e">
        <v>#N/A</v>
      </c>
      <c r="CM392" s="239"/>
      <c r="CN392" s="251">
        <v>0</v>
      </c>
      <c r="CP392" s="251" t="str">
        <f t="shared" si="55"/>
        <v>0-</v>
      </c>
      <c r="CR392" s="252" t="str">
        <f t="shared" si="50"/>
        <v xml:space="preserve">; ; </v>
      </c>
      <c r="CS392" s="252" t="str">
        <f t="shared" si="51"/>
        <v xml:space="preserve">; ; </v>
      </c>
      <c r="CT392" s="425"/>
      <c r="CU392" s="252" t="e">
        <v>#REF!</v>
      </c>
      <c r="CX392" s="239"/>
      <c r="CY392" s="240"/>
      <c r="CZ392" s="240"/>
      <c r="DA392" s="240"/>
      <c r="DB392" s="239"/>
      <c r="DD392" s="240"/>
      <c r="DE392" s="239"/>
      <c r="DF392" s="253"/>
      <c r="DH392" s="472"/>
      <c r="DI392" s="497"/>
      <c r="DJ392" s="254"/>
      <c r="DK392" s="239"/>
    </row>
    <row r="393" spans="2:115" ht="14.5" x14ac:dyDescent="0.35">
      <c r="B393" s="239"/>
      <c r="C393" s="240"/>
      <c r="D393" s="240"/>
      <c r="E393" s="240"/>
      <c r="F393" s="240"/>
      <c r="G393" s="239"/>
      <c r="H393" s="240"/>
      <c r="J393" s="241"/>
      <c r="K393" s="241"/>
      <c r="M393" s="473"/>
      <c r="O393" s="239"/>
      <c r="Q393" s="143" t="e">
        <f>INDEX(AssetClass[Asset Class], MATCH('9.3 MAL- Bus Facilities Entry'!P393, AssetClass[Class Description], 0))</f>
        <v>#N/A</v>
      </c>
      <c r="R393" s="143"/>
      <c r="S393" s="242"/>
      <c r="T393" s="239"/>
      <c r="U393" s="243" t="e" cm="1">
        <f t="array" ref="U393">INDEX('Custom Field Tbl'!$N$5:$N$446, MATCH('9.3 MAL- Bus Facilities Entry'!$Q393 &amp; '9.3 MAL- Bus Facilities Entry'!U$3, 'Custom Field Tbl'!$M$5:$M$446 &amp; 'Custom Field Tbl'!$O$5:$O$446, 0 ))</f>
        <v>#N/A</v>
      </c>
      <c r="V393" s="143" t="str">
        <f>IF(ISNA(INDEX(CFV_Tbl[CF Description], MATCH('9.3 MAL- Bus Facilities Entry'!U393, CFV_Tbl[CF Code], 0)) ), "Field Not Required", INDEX(CFV_Tbl[CF Description], MATCH('9.3 MAL- Bus Facilities Entry'!U393, CFV_Tbl[CF Code], 0)) )</f>
        <v>Field Not Required</v>
      </c>
      <c r="Y393" s="243" t="e" cm="1">
        <f t="array" ref="Y393">INDEX('Custom Field Tbl'!$N$5:$N$446, MATCH('9.3 MAL- Bus Facilities Entry'!$Q393 &amp; '9.3 MAL- Bus Facilities Entry'!Y$3, 'Custom Field Tbl'!$M$5:$M$446 &amp; 'Custom Field Tbl'!$O$5:$O$446, 0 ))</f>
        <v>#N/A</v>
      </c>
      <c r="Z393" s="143" t="str">
        <f>IF(ISNA(INDEX(CFV_Tbl[CF Description], MATCH('9.3 MAL- Bus Facilities Entry'!Y393, CFV_Tbl[CF Code], 0)) ), "Field Not Required", INDEX(CFV_Tbl[CF Description], MATCH('9.3 MAL- Bus Facilities Entry'!Y393, CFV_Tbl[CF Code], 0)) )</f>
        <v>Field Not Required</v>
      </c>
      <c r="AC393" s="243" t="e" cm="1">
        <f t="array" ref="AC393">INDEX('Custom Field Tbl'!$N$5:$N$446, MATCH('9.3 MAL- Bus Facilities Entry'!$Q393 &amp; '9.3 MAL- Bus Facilities Entry'!AC$3, 'Custom Field Tbl'!$M$5:$M$446 &amp; 'Custom Field Tbl'!$O$5:$O$446, 0 ))</f>
        <v>#N/A</v>
      </c>
      <c r="AD393" s="143" t="str">
        <f>IF(ISNA(INDEX(CFV_Tbl[CF Description], MATCH('9.3 MAL- Bus Facilities Entry'!AC393, CFV_Tbl[CF Code], 0)) ), "Field Not Required", INDEX(CFV_Tbl[CF Description], MATCH('9.3 MAL- Bus Facilities Entry'!AC393, CFV_Tbl[CF Code], 0)) )</f>
        <v>Field Not Required</v>
      </c>
      <c r="AG393" s="243" t="e" cm="1">
        <f t="array" ref="AG393">INDEX('Custom Field Tbl'!$N$5:$N$446, MATCH('9.3 MAL- Bus Facilities Entry'!$Q393 &amp; '9.3 MAL- Bus Facilities Entry'!AG$3, 'Custom Field Tbl'!$M$5:$M$446 &amp; 'Custom Field Tbl'!$O$5:$O$446, 0 ))</f>
        <v>#N/A</v>
      </c>
      <c r="AH393" s="143" t="str">
        <f>IF(ISNA(INDEX(CFV_Tbl[CF Description], MATCH('9.3 MAL- Bus Facilities Entry'!AG393, CFV_Tbl[CF Code], 0)) ), "Field Not Required", INDEX(CFV_Tbl[CF Description], MATCH('9.3 MAL- Bus Facilities Entry'!AG393, CFV_Tbl[CF Code], 0)) )</f>
        <v>Field Not Required</v>
      </c>
      <c r="AK393" s="243" t="e" cm="1">
        <f t="array" ref="AK393">INDEX('Custom Field Tbl'!$N$5:$N$446, MATCH('9.3 MAL- Bus Facilities Entry'!$Q393 &amp; '9.3 MAL- Bus Facilities Entry'!AK$3, 'Custom Field Tbl'!$M$5:$M$446 &amp; 'Custom Field Tbl'!$O$5:$O$446, 0 ))</f>
        <v>#N/A</v>
      </c>
      <c r="AL393" s="143" t="str">
        <f>IF(ISNA(INDEX(CFV_Tbl[CF Description], MATCH('9.3 MAL- Bus Facilities Entry'!AK393, CFV_Tbl[CF Code], 0)) ), "Field Not Required", INDEX(CFV_Tbl[CF Description], MATCH('9.3 MAL- Bus Facilities Entry'!AK393, CFV_Tbl[CF Code], 0)) )</f>
        <v>Field Not Required</v>
      </c>
      <c r="AO393" s="243" t="e" cm="1">
        <f t="array" ref="AO393">INDEX('Custom Field Tbl'!$N$5:$N$446, MATCH('9.3 MAL- Bus Facilities Entry'!$Q393 &amp; '9.3 MAL- Bus Facilities Entry'!AO$3, 'Custom Field Tbl'!$M$5:$M$446 &amp; 'Custom Field Tbl'!$O$5:$O$446, 0 ))</f>
        <v>#N/A</v>
      </c>
      <c r="AP393" s="143" t="str">
        <f>IF(ISNA(INDEX(CFV_Tbl[CF Description], MATCH('9.3 MAL- Bus Facilities Entry'!AO393, CFV_Tbl[CF Code], 0)) ), "Field Not Required", INDEX(CFV_Tbl[CF Description], MATCH('9.3 MAL- Bus Facilities Entry'!AO393, CFV_Tbl[CF Code], 0)) )</f>
        <v>Field Not Required</v>
      </c>
      <c r="AS393" s="243" t="e" cm="1">
        <f t="array" ref="AS393">INDEX('Custom Field Tbl'!$N$5:$N$446, MATCH('9.3 MAL- Bus Facilities Entry'!$Q393 &amp; '9.3 MAL- Bus Facilities Entry'!AS$3, 'Custom Field Tbl'!$M$5:$M$446 &amp; 'Custom Field Tbl'!$O$5:$O$446, 0 ))</f>
        <v>#N/A</v>
      </c>
      <c r="AT393" s="143" t="str">
        <f>IF(ISNA(INDEX(CFV_Tbl[CF Description], MATCH('9.3 MAL- Bus Facilities Entry'!AS393, CFV_Tbl[CF Code], 0)) ), "Field Not Required", INDEX(CFV_Tbl[CF Description], MATCH('9.3 MAL- Bus Facilities Entry'!AS393, CFV_Tbl[CF Code], 0)) )</f>
        <v>Field Not Required</v>
      </c>
      <c r="AW393" s="243" t="e" cm="1">
        <f t="array" ref="AW393">INDEX('Custom Field Tbl'!$N$5:$N$446, MATCH('9.3 MAL- Bus Facilities Entry'!$Q393 &amp; '9.3 MAL- Bus Facilities Entry'!AW$3, 'Custom Field Tbl'!$M$5:$M$446 &amp; 'Custom Field Tbl'!$O$5:$O$446, 0 ))</f>
        <v>#N/A</v>
      </c>
      <c r="AX393" s="143" t="str">
        <f>IF(ISNA(INDEX(CFV_Tbl[CF Description], MATCH('9.3 MAL- Bus Facilities Entry'!AW393, CFV_Tbl[CF Code], 0)) ), "Field Not Required", INDEX(CFV_Tbl[CF Description], MATCH('9.3 MAL- Bus Facilities Entry'!AW393, CFV_Tbl[CF Code], 0)) )</f>
        <v>Field Not Required</v>
      </c>
      <c r="BA393" s="243" t="e" cm="1">
        <f t="array" ref="BA393">INDEX('Custom Field Tbl'!$N$5:$N$446, MATCH('9.3 MAL- Bus Facilities Entry'!$Q393 &amp; '9.3 MAL- Bus Facilities Entry'!BA$3, 'Custom Field Tbl'!$M$5:$M$446 &amp; 'Custom Field Tbl'!$O$5:$O$446, 0 ))</f>
        <v>#N/A</v>
      </c>
      <c r="BB393" s="143" t="str">
        <f>IF(ISNA(INDEX(CFV_Tbl[CF Description], MATCH('9.3 MAL- Bus Facilities Entry'!BA393, CFV_Tbl[CF Code], 0)) ), "Field Not Required", INDEX(CFV_Tbl[CF Description], MATCH('9.3 MAL- Bus Facilities Entry'!BA393, CFV_Tbl[CF Code], 0)) )</f>
        <v>Field Not Required</v>
      </c>
      <c r="BE393" s="243" t="e" cm="1">
        <f t="array" ref="BE393">INDEX('Custom Field Tbl'!$N$5:$N$446, MATCH('9.3 MAL- Bus Facilities Entry'!$Q393 &amp; '9.3 MAL- Bus Facilities Entry'!BE$3, 'Custom Field Tbl'!$M$5:$M$446 &amp; 'Custom Field Tbl'!$O$5:$O$446, 0 ))</f>
        <v>#N/A</v>
      </c>
      <c r="BF393" s="143" t="str">
        <f>IF(ISNA(INDEX(CFV_Tbl[CF Description], MATCH('9.3 MAL- Bus Facilities Entry'!BE393, CFV_Tbl[CF Code], 0)) ), "Field Not Required", INDEX(CFV_Tbl[CF Description], MATCH('9.3 MAL- Bus Facilities Entry'!BE393, CFV_Tbl[CF Code], 0)) )</f>
        <v>Field Not Required</v>
      </c>
      <c r="BI393" s="239"/>
      <c r="BJ393" s="243" t="e">
        <f>INDEX(Mnemonic[Code], MATCH('9.3 MAL- Bus Facilities Entry'!BS393, Mnemonic[Description], 0))</f>
        <v>#N/A</v>
      </c>
      <c r="BK393" s="243" t="e">
        <f>INDEX(Mnemonic[Code], MATCH('9.3 MAL- Bus Facilities Entry'!BT393, Mnemonic[Description], 0))</f>
        <v>#N/A</v>
      </c>
      <c r="BL393" s="243" t="e">
        <f>IF(ISNA(INDEX(Mnemonic[Code], MATCH( '9.3 MAL- Bus Facilities Entry'!BU393, Mnemonic[Description], 0)) ),  INDEX(Mnemonic[Code], MATCH( LEFT('9.3 MAL- Bus Facilities Entry'!BU393, LEN(BU393)-2), Mnemonic[Description], 0)),  INDEX(Mnemonic[Code], MATCH( '9.3 MAL- Bus Facilities Entry'!BU393, Mnemonic[Description], 0)) )</f>
        <v>#VALUE!</v>
      </c>
      <c r="BM393" s="243" t="e">
        <f>IF(ISNA(INDEX(Mnemonic[Code], MATCH( '9.3 MAL- Bus Facilities Entry'!BV393, Mnemonic[Description], 0)) ),  INDEX(Mnemonic[Code], MATCH( LEFT('9.3 MAL- Bus Facilities Entry'!BV393, LEN(BV393)-2), Mnemonic[Description], 0)),  INDEX(Mnemonic[Code], MATCH( '9.3 MAL- Bus Facilities Entry'!BV393, Mnemonic[Description], 0)) )</f>
        <v>#VALUE!</v>
      </c>
      <c r="BN393" s="243" t="e">
        <f>IF(ISNA(INDEX(Mnemonic[Code], MATCH( '9.3 MAL- Bus Facilities Entry'!BW393, Mnemonic[Description], 0)) ),  INDEX(Mnemonic[Code], MATCH( LEFT('9.3 MAL- Bus Facilities Entry'!BW393, LEN(BW393)-1), Mnemonic[Description], 0)),  INDEX(Mnemonic[Code], MATCH( '9.3 MAL- Bus Facilities Entry'!BW393, Mnemonic[Description], 0)) )</f>
        <v>#VALUE!</v>
      </c>
      <c r="BO393" s="243" t="e">
        <f>IF(ISNA(INDEX(Mnemonic[Code], MATCH( '9.3 MAL- Bus Facilities Entry'!BX393, Mnemonic[Description], 0)) ),  INDEX(Mnemonic[Code], MATCH( LEFT('9.3 MAL- Bus Facilities Entry'!BX393, LEN(BX393)-1), Mnemonic[Description], 0)),  INDEX(Mnemonic[Code], MATCH( '9.3 MAL- Bus Facilities Entry'!BX393, Mnemonic[Description], 0)) )</f>
        <v>#VALUE!</v>
      </c>
      <c r="BP393" s="243" t="e">
        <f t="shared" si="52"/>
        <v>#N/A</v>
      </c>
      <c r="BQ393" s="243" t="e">
        <f t="shared" si="49"/>
        <v>#N/A</v>
      </c>
      <c r="BR393" s="243" t="e">
        <f t="shared" si="53"/>
        <v>#VALUE!</v>
      </c>
      <c r="BS393" s="245"/>
      <c r="BT393" s="245"/>
      <c r="BU393" s="244"/>
      <c r="BV393" s="244"/>
      <c r="BW393" s="244"/>
      <c r="BX393" s="244"/>
      <c r="BZ393" s="239"/>
      <c r="CA393" s="246" t="e">
        <f>INDEX('MAL-OTHERLOOKUPS'!$ES$4:$ES$56, MATCH('9.3 MAL- Bus Facilities Entry'!CE393, 'MAL-OTHERLOOKUPS'!$ET$4:$ET$56, 0))</f>
        <v>#N/A</v>
      </c>
      <c r="CB393" s="247" t="str">
        <f t="shared" si="54"/>
        <v>L--</v>
      </c>
      <c r="CC393" s="247"/>
      <c r="CD393" s="240"/>
      <c r="CE393" s="240"/>
      <c r="CF393" s="240"/>
      <c r="CG393" s="248"/>
      <c r="CH393" s="240"/>
      <c r="CI393" s="240"/>
      <c r="CJ393" s="249" t="s">
        <v>11299</v>
      </c>
      <c r="CK393" s="249" t="s">
        <v>11299</v>
      </c>
      <c r="CL393" s="250" t="e">
        <v>#N/A</v>
      </c>
      <c r="CM393" s="239"/>
      <c r="CN393" s="251">
        <v>0</v>
      </c>
      <c r="CP393" s="251" t="str">
        <f t="shared" si="55"/>
        <v>0-</v>
      </c>
      <c r="CR393" s="252" t="str">
        <f t="shared" si="50"/>
        <v xml:space="preserve">; ; </v>
      </c>
      <c r="CS393" s="252" t="str">
        <f t="shared" si="51"/>
        <v xml:space="preserve">; ; </v>
      </c>
      <c r="CT393" s="425"/>
      <c r="CU393" s="252" t="e">
        <v>#REF!</v>
      </c>
      <c r="CX393" s="239"/>
      <c r="CY393" s="240"/>
      <c r="CZ393" s="240"/>
      <c r="DA393" s="240"/>
      <c r="DB393" s="239"/>
      <c r="DD393" s="240"/>
      <c r="DE393" s="239"/>
      <c r="DF393" s="253"/>
      <c r="DH393" s="472"/>
      <c r="DI393" s="497"/>
      <c r="DJ393" s="254"/>
      <c r="DK393" s="239"/>
    </row>
    <row r="394" spans="2:115" ht="14.5" x14ac:dyDescent="0.35">
      <c r="B394" s="239"/>
      <c r="C394" s="240"/>
      <c r="D394" s="240"/>
      <c r="E394" s="240"/>
      <c r="F394" s="240"/>
      <c r="G394" s="239"/>
      <c r="H394" s="240"/>
      <c r="J394" s="241"/>
      <c r="K394" s="241"/>
      <c r="M394" s="473"/>
      <c r="O394" s="239"/>
      <c r="Q394" s="143" t="e">
        <f>INDEX(AssetClass[Asset Class], MATCH('9.3 MAL- Bus Facilities Entry'!P394, AssetClass[Class Description], 0))</f>
        <v>#N/A</v>
      </c>
      <c r="R394" s="143"/>
      <c r="S394" s="242"/>
      <c r="T394" s="239"/>
      <c r="U394" s="243" t="e" cm="1">
        <f t="array" ref="U394">INDEX('Custom Field Tbl'!$N$5:$N$446, MATCH('9.3 MAL- Bus Facilities Entry'!$Q394 &amp; '9.3 MAL- Bus Facilities Entry'!U$3, 'Custom Field Tbl'!$M$5:$M$446 &amp; 'Custom Field Tbl'!$O$5:$O$446, 0 ))</f>
        <v>#N/A</v>
      </c>
      <c r="V394" s="143" t="str">
        <f>IF(ISNA(INDEX(CFV_Tbl[CF Description], MATCH('9.3 MAL- Bus Facilities Entry'!U394, CFV_Tbl[CF Code], 0)) ), "Field Not Required", INDEX(CFV_Tbl[CF Description], MATCH('9.3 MAL- Bus Facilities Entry'!U394, CFV_Tbl[CF Code], 0)) )</f>
        <v>Field Not Required</v>
      </c>
      <c r="Y394" s="243" t="e" cm="1">
        <f t="array" ref="Y394">INDEX('Custom Field Tbl'!$N$5:$N$446, MATCH('9.3 MAL- Bus Facilities Entry'!$Q394 &amp; '9.3 MAL- Bus Facilities Entry'!Y$3, 'Custom Field Tbl'!$M$5:$M$446 &amp; 'Custom Field Tbl'!$O$5:$O$446, 0 ))</f>
        <v>#N/A</v>
      </c>
      <c r="Z394" s="143" t="str">
        <f>IF(ISNA(INDEX(CFV_Tbl[CF Description], MATCH('9.3 MAL- Bus Facilities Entry'!Y394, CFV_Tbl[CF Code], 0)) ), "Field Not Required", INDEX(CFV_Tbl[CF Description], MATCH('9.3 MAL- Bus Facilities Entry'!Y394, CFV_Tbl[CF Code], 0)) )</f>
        <v>Field Not Required</v>
      </c>
      <c r="AC394" s="243" t="e" cm="1">
        <f t="array" ref="AC394">INDEX('Custom Field Tbl'!$N$5:$N$446, MATCH('9.3 MAL- Bus Facilities Entry'!$Q394 &amp; '9.3 MAL- Bus Facilities Entry'!AC$3, 'Custom Field Tbl'!$M$5:$M$446 &amp; 'Custom Field Tbl'!$O$5:$O$446, 0 ))</f>
        <v>#N/A</v>
      </c>
      <c r="AD394" s="143" t="str">
        <f>IF(ISNA(INDEX(CFV_Tbl[CF Description], MATCH('9.3 MAL- Bus Facilities Entry'!AC394, CFV_Tbl[CF Code], 0)) ), "Field Not Required", INDEX(CFV_Tbl[CF Description], MATCH('9.3 MAL- Bus Facilities Entry'!AC394, CFV_Tbl[CF Code], 0)) )</f>
        <v>Field Not Required</v>
      </c>
      <c r="AG394" s="243" t="e" cm="1">
        <f t="array" ref="AG394">INDEX('Custom Field Tbl'!$N$5:$N$446, MATCH('9.3 MAL- Bus Facilities Entry'!$Q394 &amp; '9.3 MAL- Bus Facilities Entry'!AG$3, 'Custom Field Tbl'!$M$5:$M$446 &amp; 'Custom Field Tbl'!$O$5:$O$446, 0 ))</f>
        <v>#N/A</v>
      </c>
      <c r="AH394" s="143" t="str">
        <f>IF(ISNA(INDEX(CFV_Tbl[CF Description], MATCH('9.3 MAL- Bus Facilities Entry'!AG394, CFV_Tbl[CF Code], 0)) ), "Field Not Required", INDEX(CFV_Tbl[CF Description], MATCH('9.3 MAL- Bus Facilities Entry'!AG394, CFV_Tbl[CF Code], 0)) )</f>
        <v>Field Not Required</v>
      </c>
      <c r="AK394" s="243" t="e" cm="1">
        <f t="array" ref="AK394">INDEX('Custom Field Tbl'!$N$5:$N$446, MATCH('9.3 MAL- Bus Facilities Entry'!$Q394 &amp; '9.3 MAL- Bus Facilities Entry'!AK$3, 'Custom Field Tbl'!$M$5:$M$446 &amp; 'Custom Field Tbl'!$O$5:$O$446, 0 ))</f>
        <v>#N/A</v>
      </c>
      <c r="AL394" s="143" t="str">
        <f>IF(ISNA(INDEX(CFV_Tbl[CF Description], MATCH('9.3 MAL- Bus Facilities Entry'!AK394, CFV_Tbl[CF Code], 0)) ), "Field Not Required", INDEX(CFV_Tbl[CF Description], MATCH('9.3 MAL- Bus Facilities Entry'!AK394, CFV_Tbl[CF Code], 0)) )</f>
        <v>Field Not Required</v>
      </c>
      <c r="AO394" s="243" t="e" cm="1">
        <f t="array" ref="AO394">INDEX('Custom Field Tbl'!$N$5:$N$446, MATCH('9.3 MAL- Bus Facilities Entry'!$Q394 &amp; '9.3 MAL- Bus Facilities Entry'!AO$3, 'Custom Field Tbl'!$M$5:$M$446 &amp; 'Custom Field Tbl'!$O$5:$O$446, 0 ))</f>
        <v>#N/A</v>
      </c>
      <c r="AP394" s="143" t="str">
        <f>IF(ISNA(INDEX(CFV_Tbl[CF Description], MATCH('9.3 MAL- Bus Facilities Entry'!AO394, CFV_Tbl[CF Code], 0)) ), "Field Not Required", INDEX(CFV_Tbl[CF Description], MATCH('9.3 MAL- Bus Facilities Entry'!AO394, CFV_Tbl[CF Code], 0)) )</f>
        <v>Field Not Required</v>
      </c>
      <c r="AS394" s="243" t="e" cm="1">
        <f t="array" ref="AS394">INDEX('Custom Field Tbl'!$N$5:$N$446, MATCH('9.3 MAL- Bus Facilities Entry'!$Q394 &amp; '9.3 MAL- Bus Facilities Entry'!AS$3, 'Custom Field Tbl'!$M$5:$M$446 &amp; 'Custom Field Tbl'!$O$5:$O$446, 0 ))</f>
        <v>#N/A</v>
      </c>
      <c r="AT394" s="143" t="str">
        <f>IF(ISNA(INDEX(CFV_Tbl[CF Description], MATCH('9.3 MAL- Bus Facilities Entry'!AS394, CFV_Tbl[CF Code], 0)) ), "Field Not Required", INDEX(CFV_Tbl[CF Description], MATCH('9.3 MAL- Bus Facilities Entry'!AS394, CFV_Tbl[CF Code], 0)) )</f>
        <v>Field Not Required</v>
      </c>
      <c r="AW394" s="243" t="e" cm="1">
        <f t="array" ref="AW394">INDEX('Custom Field Tbl'!$N$5:$N$446, MATCH('9.3 MAL- Bus Facilities Entry'!$Q394 &amp; '9.3 MAL- Bus Facilities Entry'!AW$3, 'Custom Field Tbl'!$M$5:$M$446 &amp; 'Custom Field Tbl'!$O$5:$O$446, 0 ))</f>
        <v>#N/A</v>
      </c>
      <c r="AX394" s="143" t="str">
        <f>IF(ISNA(INDEX(CFV_Tbl[CF Description], MATCH('9.3 MAL- Bus Facilities Entry'!AW394, CFV_Tbl[CF Code], 0)) ), "Field Not Required", INDEX(CFV_Tbl[CF Description], MATCH('9.3 MAL- Bus Facilities Entry'!AW394, CFV_Tbl[CF Code], 0)) )</f>
        <v>Field Not Required</v>
      </c>
      <c r="BA394" s="243" t="e" cm="1">
        <f t="array" ref="BA394">INDEX('Custom Field Tbl'!$N$5:$N$446, MATCH('9.3 MAL- Bus Facilities Entry'!$Q394 &amp; '9.3 MAL- Bus Facilities Entry'!BA$3, 'Custom Field Tbl'!$M$5:$M$446 &amp; 'Custom Field Tbl'!$O$5:$O$446, 0 ))</f>
        <v>#N/A</v>
      </c>
      <c r="BB394" s="143" t="str">
        <f>IF(ISNA(INDEX(CFV_Tbl[CF Description], MATCH('9.3 MAL- Bus Facilities Entry'!BA394, CFV_Tbl[CF Code], 0)) ), "Field Not Required", INDEX(CFV_Tbl[CF Description], MATCH('9.3 MAL- Bus Facilities Entry'!BA394, CFV_Tbl[CF Code], 0)) )</f>
        <v>Field Not Required</v>
      </c>
      <c r="BE394" s="243" t="e" cm="1">
        <f t="array" ref="BE394">INDEX('Custom Field Tbl'!$N$5:$N$446, MATCH('9.3 MAL- Bus Facilities Entry'!$Q394 &amp; '9.3 MAL- Bus Facilities Entry'!BE$3, 'Custom Field Tbl'!$M$5:$M$446 &amp; 'Custom Field Tbl'!$O$5:$O$446, 0 ))</f>
        <v>#N/A</v>
      </c>
      <c r="BF394" s="143" t="str">
        <f>IF(ISNA(INDEX(CFV_Tbl[CF Description], MATCH('9.3 MAL- Bus Facilities Entry'!BE394, CFV_Tbl[CF Code], 0)) ), "Field Not Required", INDEX(CFV_Tbl[CF Description], MATCH('9.3 MAL- Bus Facilities Entry'!BE394, CFV_Tbl[CF Code], 0)) )</f>
        <v>Field Not Required</v>
      </c>
      <c r="BI394" s="239"/>
      <c r="BJ394" s="243" t="e">
        <f>INDEX(Mnemonic[Code], MATCH('9.3 MAL- Bus Facilities Entry'!BS394, Mnemonic[Description], 0))</f>
        <v>#N/A</v>
      </c>
      <c r="BK394" s="243" t="e">
        <f>INDEX(Mnemonic[Code], MATCH('9.3 MAL- Bus Facilities Entry'!BT394, Mnemonic[Description], 0))</f>
        <v>#N/A</v>
      </c>
      <c r="BL394" s="243" t="e">
        <f>IF(ISNA(INDEX(Mnemonic[Code], MATCH( '9.3 MAL- Bus Facilities Entry'!BU394, Mnemonic[Description], 0)) ),  INDEX(Mnemonic[Code], MATCH( LEFT('9.3 MAL- Bus Facilities Entry'!BU394, LEN(BU394)-2), Mnemonic[Description], 0)),  INDEX(Mnemonic[Code], MATCH( '9.3 MAL- Bus Facilities Entry'!BU394, Mnemonic[Description], 0)) )</f>
        <v>#VALUE!</v>
      </c>
      <c r="BM394" s="243" t="e">
        <f>IF(ISNA(INDEX(Mnemonic[Code], MATCH( '9.3 MAL- Bus Facilities Entry'!BV394, Mnemonic[Description], 0)) ),  INDEX(Mnemonic[Code], MATCH( LEFT('9.3 MAL- Bus Facilities Entry'!BV394, LEN(BV394)-2), Mnemonic[Description], 0)),  INDEX(Mnemonic[Code], MATCH( '9.3 MAL- Bus Facilities Entry'!BV394, Mnemonic[Description], 0)) )</f>
        <v>#VALUE!</v>
      </c>
      <c r="BN394" s="243" t="e">
        <f>IF(ISNA(INDEX(Mnemonic[Code], MATCH( '9.3 MAL- Bus Facilities Entry'!BW394, Mnemonic[Description], 0)) ),  INDEX(Mnemonic[Code], MATCH( LEFT('9.3 MAL- Bus Facilities Entry'!BW394, LEN(BW394)-1), Mnemonic[Description], 0)),  INDEX(Mnemonic[Code], MATCH( '9.3 MAL- Bus Facilities Entry'!BW394, Mnemonic[Description], 0)) )</f>
        <v>#VALUE!</v>
      </c>
      <c r="BO394" s="243" t="e">
        <f>IF(ISNA(INDEX(Mnemonic[Code], MATCH( '9.3 MAL- Bus Facilities Entry'!BX394, Mnemonic[Description], 0)) ),  INDEX(Mnemonic[Code], MATCH( LEFT('9.3 MAL- Bus Facilities Entry'!BX394, LEN(BX394)-1), Mnemonic[Description], 0)),  INDEX(Mnemonic[Code], MATCH( '9.3 MAL- Bus Facilities Entry'!BX394, Mnemonic[Description], 0)) )</f>
        <v>#VALUE!</v>
      </c>
      <c r="BP394" s="243" t="e">
        <f t="shared" si="52"/>
        <v>#N/A</v>
      </c>
      <c r="BQ394" s="243" t="e">
        <f t="shared" ref="BQ394:BQ457" si="56">CONCATENATE(BJ394,"-",BP394)</f>
        <v>#N/A</v>
      </c>
      <c r="BR394" s="243" t="e">
        <f t="shared" si="53"/>
        <v>#VALUE!</v>
      </c>
      <c r="BS394" s="245"/>
      <c r="BT394" s="245"/>
      <c r="BU394" s="244"/>
      <c r="BV394" s="244"/>
      <c r="BW394" s="244"/>
      <c r="BX394" s="244"/>
      <c r="BZ394" s="239"/>
      <c r="CA394" s="246" t="e">
        <f>INDEX('MAL-OTHERLOOKUPS'!$ES$4:$ES$56, MATCH('9.3 MAL- Bus Facilities Entry'!CE394, 'MAL-OTHERLOOKUPS'!$ET$4:$ET$56, 0))</f>
        <v>#N/A</v>
      </c>
      <c r="CB394" s="247" t="str">
        <f t="shared" si="54"/>
        <v>L--</v>
      </c>
      <c r="CC394" s="247"/>
      <c r="CD394" s="240"/>
      <c r="CE394" s="240"/>
      <c r="CF394" s="240"/>
      <c r="CG394" s="248"/>
      <c r="CH394" s="240"/>
      <c r="CI394" s="240"/>
      <c r="CJ394" s="249" t="s">
        <v>11299</v>
      </c>
      <c r="CK394" s="249" t="s">
        <v>11299</v>
      </c>
      <c r="CL394" s="250" t="e">
        <v>#N/A</v>
      </c>
      <c r="CM394" s="239"/>
      <c r="CN394" s="251">
        <v>0</v>
      </c>
      <c r="CP394" s="251" t="str">
        <f t="shared" si="55"/>
        <v>0-</v>
      </c>
      <c r="CR394" s="252" t="str">
        <f t="shared" ref="CR394:CR457" si="57">CONCATENATE($P394,"; ",$CG394,"; ", $BY394)</f>
        <v xml:space="preserve">; ; </v>
      </c>
      <c r="CS394" s="252" t="str">
        <f t="shared" ref="CS394:CS457" si="58">CONCATENATE($P394,"; ",$BS394,"; ",$CE394)</f>
        <v xml:space="preserve">; ; </v>
      </c>
      <c r="CT394" s="425"/>
      <c r="CU394" s="252" t="e">
        <v>#REF!</v>
      </c>
      <c r="CX394" s="239"/>
      <c r="CY394" s="240"/>
      <c r="CZ394" s="240"/>
      <c r="DA394" s="240"/>
      <c r="DB394" s="239"/>
      <c r="DD394" s="240"/>
      <c r="DE394" s="239"/>
      <c r="DF394" s="253"/>
      <c r="DH394" s="472"/>
      <c r="DI394" s="497"/>
      <c r="DJ394" s="254"/>
      <c r="DK394" s="239"/>
    </row>
    <row r="395" spans="2:115" ht="14.5" x14ac:dyDescent="0.35">
      <c r="B395" s="239"/>
      <c r="C395" s="240"/>
      <c r="D395" s="240"/>
      <c r="E395" s="240"/>
      <c r="F395" s="240"/>
      <c r="G395" s="239"/>
      <c r="H395" s="240"/>
      <c r="J395" s="241"/>
      <c r="K395" s="241"/>
      <c r="M395" s="473"/>
      <c r="O395" s="239"/>
      <c r="Q395" s="143" t="e">
        <f>INDEX(AssetClass[Asset Class], MATCH('9.3 MAL- Bus Facilities Entry'!P395, AssetClass[Class Description], 0))</f>
        <v>#N/A</v>
      </c>
      <c r="R395" s="143"/>
      <c r="S395" s="242"/>
      <c r="T395" s="239"/>
      <c r="U395" s="243" t="e" cm="1">
        <f t="array" ref="U395">INDEX('Custom Field Tbl'!$N$5:$N$446, MATCH('9.3 MAL- Bus Facilities Entry'!$Q395 &amp; '9.3 MAL- Bus Facilities Entry'!U$3, 'Custom Field Tbl'!$M$5:$M$446 &amp; 'Custom Field Tbl'!$O$5:$O$446, 0 ))</f>
        <v>#N/A</v>
      </c>
      <c r="V395" s="143" t="str">
        <f>IF(ISNA(INDEX(CFV_Tbl[CF Description], MATCH('9.3 MAL- Bus Facilities Entry'!U395, CFV_Tbl[CF Code], 0)) ), "Field Not Required", INDEX(CFV_Tbl[CF Description], MATCH('9.3 MAL- Bus Facilities Entry'!U395, CFV_Tbl[CF Code], 0)) )</f>
        <v>Field Not Required</v>
      </c>
      <c r="Y395" s="243" t="e" cm="1">
        <f t="array" ref="Y395">INDEX('Custom Field Tbl'!$N$5:$N$446, MATCH('9.3 MAL- Bus Facilities Entry'!$Q395 &amp; '9.3 MAL- Bus Facilities Entry'!Y$3, 'Custom Field Tbl'!$M$5:$M$446 &amp; 'Custom Field Tbl'!$O$5:$O$446, 0 ))</f>
        <v>#N/A</v>
      </c>
      <c r="Z395" s="143" t="str">
        <f>IF(ISNA(INDEX(CFV_Tbl[CF Description], MATCH('9.3 MAL- Bus Facilities Entry'!Y395, CFV_Tbl[CF Code], 0)) ), "Field Not Required", INDEX(CFV_Tbl[CF Description], MATCH('9.3 MAL- Bus Facilities Entry'!Y395, CFV_Tbl[CF Code], 0)) )</f>
        <v>Field Not Required</v>
      </c>
      <c r="AC395" s="243" t="e" cm="1">
        <f t="array" ref="AC395">INDEX('Custom Field Tbl'!$N$5:$N$446, MATCH('9.3 MAL- Bus Facilities Entry'!$Q395 &amp; '9.3 MAL- Bus Facilities Entry'!AC$3, 'Custom Field Tbl'!$M$5:$M$446 &amp; 'Custom Field Tbl'!$O$5:$O$446, 0 ))</f>
        <v>#N/A</v>
      </c>
      <c r="AD395" s="143" t="str">
        <f>IF(ISNA(INDEX(CFV_Tbl[CF Description], MATCH('9.3 MAL- Bus Facilities Entry'!AC395, CFV_Tbl[CF Code], 0)) ), "Field Not Required", INDEX(CFV_Tbl[CF Description], MATCH('9.3 MAL- Bus Facilities Entry'!AC395, CFV_Tbl[CF Code], 0)) )</f>
        <v>Field Not Required</v>
      </c>
      <c r="AG395" s="243" t="e" cm="1">
        <f t="array" ref="AG395">INDEX('Custom Field Tbl'!$N$5:$N$446, MATCH('9.3 MAL- Bus Facilities Entry'!$Q395 &amp; '9.3 MAL- Bus Facilities Entry'!AG$3, 'Custom Field Tbl'!$M$5:$M$446 &amp; 'Custom Field Tbl'!$O$5:$O$446, 0 ))</f>
        <v>#N/A</v>
      </c>
      <c r="AH395" s="143" t="str">
        <f>IF(ISNA(INDEX(CFV_Tbl[CF Description], MATCH('9.3 MAL- Bus Facilities Entry'!AG395, CFV_Tbl[CF Code], 0)) ), "Field Not Required", INDEX(CFV_Tbl[CF Description], MATCH('9.3 MAL- Bus Facilities Entry'!AG395, CFV_Tbl[CF Code], 0)) )</f>
        <v>Field Not Required</v>
      </c>
      <c r="AK395" s="243" t="e" cm="1">
        <f t="array" ref="AK395">INDEX('Custom Field Tbl'!$N$5:$N$446, MATCH('9.3 MAL- Bus Facilities Entry'!$Q395 &amp; '9.3 MAL- Bus Facilities Entry'!AK$3, 'Custom Field Tbl'!$M$5:$M$446 &amp; 'Custom Field Tbl'!$O$5:$O$446, 0 ))</f>
        <v>#N/A</v>
      </c>
      <c r="AL395" s="143" t="str">
        <f>IF(ISNA(INDEX(CFV_Tbl[CF Description], MATCH('9.3 MAL- Bus Facilities Entry'!AK395, CFV_Tbl[CF Code], 0)) ), "Field Not Required", INDEX(CFV_Tbl[CF Description], MATCH('9.3 MAL- Bus Facilities Entry'!AK395, CFV_Tbl[CF Code], 0)) )</f>
        <v>Field Not Required</v>
      </c>
      <c r="AO395" s="243" t="e" cm="1">
        <f t="array" ref="AO395">INDEX('Custom Field Tbl'!$N$5:$N$446, MATCH('9.3 MAL- Bus Facilities Entry'!$Q395 &amp; '9.3 MAL- Bus Facilities Entry'!AO$3, 'Custom Field Tbl'!$M$5:$M$446 &amp; 'Custom Field Tbl'!$O$5:$O$446, 0 ))</f>
        <v>#N/A</v>
      </c>
      <c r="AP395" s="143" t="str">
        <f>IF(ISNA(INDEX(CFV_Tbl[CF Description], MATCH('9.3 MAL- Bus Facilities Entry'!AO395, CFV_Tbl[CF Code], 0)) ), "Field Not Required", INDEX(CFV_Tbl[CF Description], MATCH('9.3 MAL- Bus Facilities Entry'!AO395, CFV_Tbl[CF Code], 0)) )</f>
        <v>Field Not Required</v>
      </c>
      <c r="AS395" s="243" t="e" cm="1">
        <f t="array" ref="AS395">INDEX('Custom Field Tbl'!$N$5:$N$446, MATCH('9.3 MAL- Bus Facilities Entry'!$Q395 &amp; '9.3 MAL- Bus Facilities Entry'!AS$3, 'Custom Field Tbl'!$M$5:$M$446 &amp; 'Custom Field Tbl'!$O$5:$O$446, 0 ))</f>
        <v>#N/A</v>
      </c>
      <c r="AT395" s="143" t="str">
        <f>IF(ISNA(INDEX(CFV_Tbl[CF Description], MATCH('9.3 MAL- Bus Facilities Entry'!AS395, CFV_Tbl[CF Code], 0)) ), "Field Not Required", INDEX(CFV_Tbl[CF Description], MATCH('9.3 MAL- Bus Facilities Entry'!AS395, CFV_Tbl[CF Code], 0)) )</f>
        <v>Field Not Required</v>
      </c>
      <c r="AW395" s="243" t="e" cm="1">
        <f t="array" ref="AW395">INDEX('Custom Field Tbl'!$N$5:$N$446, MATCH('9.3 MAL- Bus Facilities Entry'!$Q395 &amp; '9.3 MAL- Bus Facilities Entry'!AW$3, 'Custom Field Tbl'!$M$5:$M$446 &amp; 'Custom Field Tbl'!$O$5:$O$446, 0 ))</f>
        <v>#N/A</v>
      </c>
      <c r="AX395" s="143" t="str">
        <f>IF(ISNA(INDEX(CFV_Tbl[CF Description], MATCH('9.3 MAL- Bus Facilities Entry'!AW395, CFV_Tbl[CF Code], 0)) ), "Field Not Required", INDEX(CFV_Tbl[CF Description], MATCH('9.3 MAL- Bus Facilities Entry'!AW395, CFV_Tbl[CF Code], 0)) )</f>
        <v>Field Not Required</v>
      </c>
      <c r="BA395" s="243" t="e" cm="1">
        <f t="array" ref="BA395">INDEX('Custom Field Tbl'!$N$5:$N$446, MATCH('9.3 MAL- Bus Facilities Entry'!$Q395 &amp; '9.3 MAL- Bus Facilities Entry'!BA$3, 'Custom Field Tbl'!$M$5:$M$446 &amp; 'Custom Field Tbl'!$O$5:$O$446, 0 ))</f>
        <v>#N/A</v>
      </c>
      <c r="BB395" s="143" t="str">
        <f>IF(ISNA(INDEX(CFV_Tbl[CF Description], MATCH('9.3 MAL- Bus Facilities Entry'!BA395, CFV_Tbl[CF Code], 0)) ), "Field Not Required", INDEX(CFV_Tbl[CF Description], MATCH('9.3 MAL- Bus Facilities Entry'!BA395, CFV_Tbl[CF Code], 0)) )</f>
        <v>Field Not Required</v>
      </c>
      <c r="BE395" s="243" t="e" cm="1">
        <f t="array" ref="BE395">INDEX('Custom Field Tbl'!$N$5:$N$446, MATCH('9.3 MAL- Bus Facilities Entry'!$Q395 &amp; '9.3 MAL- Bus Facilities Entry'!BE$3, 'Custom Field Tbl'!$M$5:$M$446 &amp; 'Custom Field Tbl'!$O$5:$O$446, 0 ))</f>
        <v>#N/A</v>
      </c>
      <c r="BF395" s="143" t="str">
        <f>IF(ISNA(INDEX(CFV_Tbl[CF Description], MATCH('9.3 MAL- Bus Facilities Entry'!BE395, CFV_Tbl[CF Code], 0)) ), "Field Not Required", INDEX(CFV_Tbl[CF Description], MATCH('9.3 MAL- Bus Facilities Entry'!BE395, CFV_Tbl[CF Code], 0)) )</f>
        <v>Field Not Required</v>
      </c>
      <c r="BI395" s="239"/>
      <c r="BJ395" s="243" t="e">
        <f>INDEX(Mnemonic[Code], MATCH('9.3 MAL- Bus Facilities Entry'!BS395, Mnemonic[Description], 0))</f>
        <v>#N/A</v>
      </c>
      <c r="BK395" s="243" t="e">
        <f>INDEX(Mnemonic[Code], MATCH('9.3 MAL- Bus Facilities Entry'!BT395, Mnemonic[Description], 0))</f>
        <v>#N/A</v>
      </c>
      <c r="BL395" s="243" t="e">
        <f>IF(ISNA(INDEX(Mnemonic[Code], MATCH( '9.3 MAL- Bus Facilities Entry'!BU395, Mnemonic[Description], 0)) ),  INDEX(Mnemonic[Code], MATCH( LEFT('9.3 MAL- Bus Facilities Entry'!BU395, LEN(BU395)-2), Mnemonic[Description], 0)),  INDEX(Mnemonic[Code], MATCH( '9.3 MAL- Bus Facilities Entry'!BU395, Mnemonic[Description], 0)) )</f>
        <v>#VALUE!</v>
      </c>
      <c r="BM395" s="243" t="e">
        <f>IF(ISNA(INDEX(Mnemonic[Code], MATCH( '9.3 MAL- Bus Facilities Entry'!BV395, Mnemonic[Description], 0)) ),  INDEX(Mnemonic[Code], MATCH( LEFT('9.3 MAL- Bus Facilities Entry'!BV395, LEN(BV395)-2), Mnemonic[Description], 0)),  INDEX(Mnemonic[Code], MATCH( '9.3 MAL- Bus Facilities Entry'!BV395, Mnemonic[Description], 0)) )</f>
        <v>#VALUE!</v>
      </c>
      <c r="BN395" s="243" t="e">
        <f>IF(ISNA(INDEX(Mnemonic[Code], MATCH( '9.3 MAL- Bus Facilities Entry'!BW395, Mnemonic[Description], 0)) ),  INDEX(Mnemonic[Code], MATCH( LEFT('9.3 MAL- Bus Facilities Entry'!BW395, LEN(BW395)-1), Mnemonic[Description], 0)),  INDEX(Mnemonic[Code], MATCH( '9.3 MAL- Bus Facilities Entry'!BW395, Mnemonic[Description], 0)) )</f>
        <v>#VALUE!</v>
      </c>
      <c r="BO395" s="243" t="e">
        <f>IF(ISNA(INDEX(Mnemonic[Code], MATCH( '9.3 MAL- Bus Facilities Entry'!BX395, Mnemonic[Description], 0)) ),  INDEX(Mnemonic[Code], MATCH( LEFT('9.3 MAL- Bus Facilities Entry'!BX395, LEN(BX395)-1), Mnemonic[Description], 0)),  INDEX(Mnemonic[Code], MATCH( '9.3 MAL- Bus Facilities Entry'!BX395, Mnemonic[Description], 0)) )</f>
        <v>#VALUE!</v>
      </c>
      <c r="BP395" s="243" t="e">
        <f t="shared" ref="BP395:BP458" si="59">IF(ISBLANK(BX395),  BK395 &amp;"-"&amp;BL395, BK395 &amp;"-"&amp;BL395 &amp; "-" &amp; BM395)</f>
        <v>#N/A</v>
      </c>
      <c r="BQ395" s="243" t="e">
        <f t="shared" si="56"/>
        <v>#N/A</v>
      </c>
      <c r="BR395" s="243" t="e">
        <f t="shared" ref="BR395:BR458" si="60">IF(BM395=BN395,CONCATENATE(BQ395,"-",BM395,"-",BY395),CONCATENATE(BQ395,"-",BN395,"-",BY395))</f>
        <v>#VALUE!</v>
      </c>
      <c r="BS395" s="245"/>
      <c r="BT395" s="245"/>
      <c r="BU395" s="244"/>
      <c r="BV395" s="244"/>
      <c r="BW395" s="244"/>
      <c r="BX395" s="244"/>
      <c r="BZ395" s="239"/>
      <c r="CA395" s="246" t="e">
        <f>INDEX('MAL-OTHERLOOKUPS'!$ES$4:$ES$56, MATCH('9.3 MAL- Bus Facilities Entry'!CE395, 'MAL-OTHERLOOKUPS'!$ET$4:$ET$56, 0))</f>
        <v>#N/A</v>
      </c>
      <c r="CB395" s="247" t="str">
        <f t="shared" ref="CB395:CB458" si="61">CONCATENATE("L","-",IF(ISNA($BJ395),"", IF(BJ395="HAM", "HAMF", BJ395&amp;"MF")),IF(ISNA($CD395),"","-"&amp;$CD395),IF(ISNA($CA395),"","-"&amp;$CA395))</f>
        <v>L--</v>
      </c>
      <c r="CC395" s="247"/>
      <c r="CD395" s="240"/>
      <c r="CE395" s="240"/>
      <c r="CF395" s="240"/>
      <c r="CG395" s="248"/>
      <c r="CH395" s="240"/>
      <c r="CI395" s="240"/>
      <c r="CJ395" s="249" t="s">
        <v>11299</v>
      </c>
      <c r="CK395" s="249" t="s">
        <v>11299</v>
      </c>
      <c r="CL395" s="250" t="e">
        <v>#N/A</v>
      </c>
      <c r="CM395" s="239"/>
      <c r="CN395" s="251">
        <v>0</v>
      </c>
      <c r="CP395" s="251" t="str">
        <f t="shared" si="55"/>
        <v>0-</v>
      </c>
      <c r="CR395" s="252" t="str">
        <f t="shared" si="57"/>
        <v xml:space="preserve">; ; </v>
      </c>
      <c r="CS395" s="252" t="str">
        <f t="shared" si="58"/>
        <v xml:space="preserve">; ; </v>
      </c>
      <c r="CT395" s="425"/>
      <c r="CU395" s="252" t="e">
        <v>#REF!</v>
      </c>
      <c r="CX395" s="239"/>
      <c r="CY395" s="240"/>
      <c r="CZ395" s="240"/>
      <c r="DA395" s="240"/>
      <c r="DB395" s="239"/>
      <c r="DD395" s="240"/>
      <c r="DE395" s="239"/>
      <c r="DF395" s="253"/>
      <c r="DH395" s="472"/>
      <c r="DI395" s="497"/>
      <c r="DJ395" s="254"/>
      <c r="DK395" s="239"/>
    </row>
    <row r="396" spans="2:115" ht="14.5" x14ac:dyDescent="0.35">
      <c r="B396" s="239"/>
      <c r="C396" s="240"/>
      <c r="D396" s="240"/>
      <c r="E396" s="240"/>
      <c r="F396" s="240"/>
      <c r="G396" s="239"/>
      <c r="H396" s="240"/>
      <c r="J396" s="241"/>
      <c r="K396" s="241"/>
      <c r="M396" s="473"/>
      <c r="O396" s="239"/>
      <c r="Q396" s="143" t="e">
        <f>INDEX(AssetClass[Asset Class], MATCH('9.3 MAL- Bus Facilities Entry'!P396, AssetClass[Class Description], 0))</f>
        <v>#N/A</v>
      </c>
      <c r="R396" s="143"/>
      <c r="S396" s="242"/>
      <c r="T396" s="239"/>
      <c r="U396" s="243" t="e" cm="1">
        <f t="array" ref="U396">INDEX('Custom Field Tbl'!$N$5:$N$446, MATCH('9.3 MAL- Bus Facilities Entry'!$Q396 &amp; '9.3 MAL- Bus Facilities Entry'!U$3, 'Custom Field Tbl'!$M$5:$M$446 &amp; 'Custom Field Tbl'!$O$5:$O$446, 0 ))</f>
        <v>#N/A</v>
      </c>
      <c r="V396" s="143" t="str">
        <f>IF(ISNA(INDEX(CFV_Tbl[CF Description], MATCH('9.3 MAL- Bus Facilities Entry'!U396, CFV_Tbl[CF Code], 0)) ), "Field Not Required", INDEX(CFV_Tbl[CF Description], MATCH('9.3 MAL- Bus Facilities Entry'!U396, CFV_Tbl[CF Code], 0)) )</f>
        <v>Field Not Required</v>
      </c>
      <c r="Y396" s="243" t="e" cm="1">
        <f t="array" ref="Y396">INDEX('Custom Field Tbl'!$N$5:$N$446, MATCH('9.3 MAL- Bus Facilities Entry'!$Q396 &amp; '9.3 MAL- Bus Facilities Entry'!Y$3, 'Custom Field Tbl'!$M$5:$M$446 &amp; 'Custom Field Tbl'!$O$5:$O$446, 0 ))</f>
        <v>#N/A</v>
      </c>
      <c r="Z396" s="143" t="str">
        <f>IF(ISNA(INDEX(CFV_Tbl[CF Description], MATCH('9.3 MAL- Bus Facilities Entry'!Y396, CFV_Tbl[CF Code], 0)) ), "Field Not Required", INDEX(CFV_Tbl[CF Description], MATCH('9.3 MAL- Bus Facilities Entry'!Y396, CFV_Tbl[CF Code], 0)) )</f>
        <v>Field Not Required</v>
      </c>
      <c r="AC396" s="243" t="e" cm="1">
        <f t="array" ref="AC396">INDEX('Custom Field Tbl'!$N$5:$N$446, MATCH('9.3 MAL- Bus Facilities Entry'!$Q396 &amp; '9.3 MAL- Bus Facilities Entry'!AC$3, 'Custom Field Tbl'!$M$5:$M$446 &amp; 'Custom Field Tbl'!$O$5:$O$446, 0 ))</f>
        <v>#N/A</v>
      </c>
      <c r="AD396" s="143" t="str">
        <f>IF(ISNA(INDEX(CFV_Tbl[CF Description], MATCH('9.3 MAL- Bus Facilities Entry'!AC396, CFV_Tbl[CF Code], 0)) ), "Field Not Required", INDEX(CFV_Tbl[CF Description], MATCH('9.3 MAL- Bus Facilities Entry'!AC396, CFV_Tbl[CF Code], 0)) )</f>
        <v>Field Not Required</v>
      </c>
      <c r="AG396" s="243" t="e" cm="1">
        <f t="array" ref="AG396">INDEX('Custom Field Tbl'!$N$5:$N$446, MATCH('9.3 MAL- Bus Facilities Entry'!$Q396 &amp; '9.3 MAL- Bus Facilities Entry'!AG$3, 'Custom Field Tbl'!$M$5:$M$446 &amp; 'Custom Field Tbl'!$O$5:$O$446, 0 ))</f>
        <v>#N/A</v>
      </c>
      <c r="AH396" s="143" t="str">
        <f>IF(ISNA(INDEX(CFV_Tbl[CF Description], MATCH('9.3 MAL- Bus Facilities Entry'!AG396, CFV_Tbl[CF Code], 0)) ), "Field Not Required", INDEX(CFV_Tbl[CF Description], MATCH('9.3 MAL- Bus Facilities Entry'!AG396, CFV_Tbl[CF Code], 0)) )</f>
        <v>Field Not Required</v>
      </c>
      <c r="AK396" s="243" t="e" cm="1">
        <f t="array" ref="AK396">INDEX('Custom Field Tbl'!$N$5:$N$446, MATCH('9.3 MAL- Bus Facilities Entry'!$Q396 &amp; '9.3 MAL- Bus Facilities Entry'!AK$3, 'Custom Field Tbl'!$M$5:$M$446 &amp; 'Custom Field Tbl'!$O$5:$O$446, 0 ))</f>
        <v>#N/A</v>
      </c>
      <c r="AL396" s="143" t="str">
        <f>IF(ISNA(INDEX(CFV_Tbl[CF Description], MATCH('9.3 MAL- Bus Facilities Entry'!AK396, CFV_Tbl[CF Code], 0)) ), "Field Not Required", INDEX(CFV_Tbl[CF Description], MATCH('9.3 MAL- Bus Facilities Entry'!AK396, CFV_Tbl[CF Code], 0)) )</f>
        <v>Field Not Required</v>
      </c>
      <c r="AO396" s="243" t="e" cm="1">
        <f t="array" ref="AO396">INDEX('Custom Field Tbl'!$N$5:$N$446, MATCH('9.3 MAL- Bus Facilities Entry'!$Q396 &amp; '9.3 MAL- Bus Facilities Entry'!AO$3, 'Custom Field Tbl'!$M$5:$M$446 &amp; 'Custom Field Tbl'!$O$5:$O$446, 0 ))</f>
        <v>#N/A</v>
      </c>
      <c r="AP396" s="143" t="str">
        <f>IF(ISNA(INDEX(CFV_Tbl[CF Description], MATCH('9.3 MAL- Bus Facilities Entry'!AO396, CFV_Tbl[CF Code], 0)) ), "Field Not Required", INDEX(CFV_Tbl[CF Description], MATCH('9.3 MAL- Bus Facilities Entry'!AO396, CFV_Tbl[CF Code], 0)) )</f>
        <v>Field Not Required</v>
      </c>
      <c r="AS396" s="243" t="e" cm="1">
        <f t="array" ref="AS396">INDEX('Custom Field Tbl'!$N$5:$N$446, MATCH('9.3 MAL- Bus Facilities Entry'!$Q396 &amp; '9.3 MAL- Bus Facilities Entry'!AS$3, 'Custom Field Tbl'!$M$5:$M$446 &amp; 'Custom Field Tbl'!$O$5:$O$446, 0 ))</f>
        <v>#N/A</v>
      </c>
      <c r="AT396" s="143" t="str">
        <f>IF(ISNA(INDEX(CFV_Tbl[CF Description], MATCH('9.3 MAL- Bus Facilities Entry'!AS396, CFV_Tbl[CF Code], 0)) ), "Field Not Required", INDEX(CFV_Tbl[CF Description], MATCH('9.3 MAL- Bus Facilities Entry'!AS396, CFV_Tbl[CF Code], 0)) )</f>
        <v>Field Not Required</v>
      </c>
      <c r="AW396" s="243" t="e" cm="1">
        <f t="array" ref="AW396">INDEX('Custom Field Tbl'!$N$5:$N$446, MATCH('9.3 MAL- Bus Facilities Entry'!$Q396 &amp; '9.3 MAL- Bus Facilities Entry'!AW$3, 'Custom Field Tbl'!$M$5:$M$446 &amp; 'Custom Field Tbl'!$O$5:$O$446, 0 ))</f>
        <v>#N/A</v>
      </c>
      <c r="AX396" s="143" t="str">
        <f>IF(ISNA(INDEX(CFV_Tbl[CF Description], MATCH('9.3 MAL- Bus Facilities Entry'!AW396, CFV_Tbl[CF Code], 0)) ), "Field Not Required", INDEX(CFV_Tbl[CF Description], MATCH('9.3 MAL- Bus Facilities Entry'!AW396, CFV_Tbl[CF Code], 0)) )</f>
        <v>Field Not Required</v>
      </c>
      <c r="BA396" s="243" t="e" cm="1">
        <f t="array" ref="BA396">INDEX('Custom Field Tbl'!$N$5:$N$446, MATCH('9.3 MAL- Bus Facilities Entry'!$Q396 &amp; '9.3 MAL- Bus Facilities Entry'!BA$3, 'Custom Field Tbl'!$M$5:$M$446 &amp; 'Custom Field Tbl'!$O$5:$O$446, 0 ))</f>
        <v>#N/A</v>
      </c>
      <c r="BB396" s="143" t="str">
        <f>IF(ISNA(INDEX(CFV_Tbl[CF Description], MATCH('9.3 MAL- Bus Facilities Entry'!BA396, CFV_Tbl[CF Code], 0)) ), "Field Not Required", INDEX(CFV_Tbl[CF Description], MATCH('9.3 MAL- Bus Facilities Entry'!BA396, CFV_Tbl[CF Code], 0)) )</f>
        <v>Field Not Required</v>
      </c>
      <c r="BE396" s="243" t="e" cm="1">
        <f t="array" ref="BE396">INDEX('Custom Field Tbl'!$N$5:$N$446, MATCH('9.3 MAL- Bus Facilities Entry'!$Q396 &amp; '9.3 MAL- Bus Facilities Entry'!BE$3, 'Custom Field Tbl'!$M$5:$M$446 &amp; 'Custom Field Tbl'!$O$5:$O$446, 0 ))</f>
        <v>#N/A</v>
      </c>
      <c r="BF396" s="143" t="str">
        <f>IF(ISNA(INDEX(CFV_Tbl[CF Description], MATCH('9.3 MAL- Bus Facilities Entry'!BE396, CFV_Tbl[CF Code], 0)) ), "Field Not Required", INDEX(CFV_Tbl[CF Description], MATCH('9.3 MAL- Bus Facilities Entry'!BE396, CFV_Tbl[CF Code], 0)) )</f>
        <v>Field Not Required</v>
      </c>
      <c r="BI396" s="239"/>
      <c r="BJ396" s="243" t="e">
        <f>INDEX(Mnemonic[Code], MATCH('9.3 MAL- Bus Facilities Entry'!BS396, Mnemonic[Description], 0))</f>
        <v>#N/A</v>
      </c>
      <c r="BK396" s="243" t="e">
        <f>INDEX(Mnemonic[Code], MATCH('9.3 MAL- Bus Facilities Entry'!BT396, Mnemonic[Description], 0))</f>
        <v>#N/A</v>
      </c>
      <c r="BL396" s="243" t="e">
        <f>IF(ISNA(INDEX(Mnemonic[Code], MATCH( '9.3 MAL- Bus Facilities Entry'!BU396, Mnemonic[Description], 0)) ),  INDEX(Mnemonic[Code], MATCH( LEFT('9.3 MAL- Bus Facilities Entry'!BU396, LEN(BU396)-2), Mnemonic[Description], 0)),  INDEX(Mnemonic[Code], MATCH( '9.3 MAL- Bus Facilities Entry'!BU396, Mnemonic[Description], 0)) )</f>
        <v>#VALUE!</v>
      </c>
      <c r="BM396" s="243" t="e">
        <f>IF(ISNA(INDEX(Mnemonic[Code], MATCH( '9.3 MAL- Bus Facilities Entry'!BV396, Mnemonic[Description], 0)) ),  INDEX(Mnemonic[Code], MATCH( LEFT('9.3 MAL- Bus Facilities Entry'!BV396, LEN(BV396)-2), Mnemonic[Description], 0)),  INDEX(Mnemonic[Code], MATCH( '9.3 MAL- Bus Facilities Entry'!BV396, Mnemonic[Description], 0)) )</f>
        <v>#VALUE!</v>
      </c>
      <c r="BN396" s="243" t="e">
        <f>IF(ISNA(INDEX(Mnemonic[Code], MATCH( '9.3 MAL- Bus Facilities Entry'!BW396, Mnemonic[Description], 0)) ),  INDEX(Mnemonic[Code], MATCH( LEFT('9.3 MAL- Bus Facilities Entry'!BW396, LEN(BW396)-1), Mnemonic[Description], 0)),  INDEX(Mnemonic[Code], MATCH( '9.3 MAL- Bus Facilities Entry'!BW396, Mnemonic[Description], 0)) )</f>
        <v>#VALUE!</v>
      </c>
      <c r="BO396" s="243" t="e">
        <f>IF(ISNA(INDEX(Mnemonic[Code], MATCH( '9.3 MAL- Bus Facilities Entry'!BX396, Mnemonic[Description], 0)) ),  INDEX(Mnemonic[Code], MATCH( LEFT('9.3 MAL- Bus Facilities Entry'!BX396, LEN(BX396)-1), Mnemonic[Description], 0)),  INDEX(Mnemonic[Code], MATCH( '9.3 MAL- Bus Facilities Entry'!BX396, Mnemonic[Description], 0)) )</f>
        <v>#VALUE!</v>
      </c>
      <c r="BP396" s="243" t="e">
        <f t="shared" si="59"/>
        <v>#N/A</v>
      </c>
      <c r="BQ396" s="243" t="e">
        <f t="shared" si="56"/>
        <v>#N/A</v>
      </c>
      <c r="BR396" s="243" t="e">
        <f t="shared" si="60"/>
        <v>#VALUE!</v>
      </c>
      <c r="BS396" s="245"/>
      <c r="BT396" s="245"/>
      <c r="BU396" s="244"/>
      <c r="BV396" s="244"/>
      <c r="BW396" s="244"/>
      <c r="BX396" s="244"/>
      <c r="BZ396" s="239"/>
      <c r="CA396" s="246" t="e">
        <f>INDEX('MAL-OTHERLOOKUPS'!$ES$4:$ES$56, MATCH('9.3 MAL- Bus Facilities Entry'!CE396, 'MAL-OTHERLOOKUPS'!$ET$4:$ET$56, 0))</f>
        <v>#N/A</v>
      </c>
      <c r="CB396" s="247" t="str">
        <f t="shared" si="61"/>
        <v>L--</v>
      </c>
      <c r="CC396" s="247"/>
      <c r="CD396" s="240"/>
      <c r="CE396" s="240"/>
      <c r="CF396" s="240"/>
      <c r="CG396" s="248"/>
      <c r="CH396" s="240"/>
      <c r="CI396" s="240"/>
      <c r="CJ396" s="249" t="s">
        <v>11299</v>
      </c>
      <c r="CK396" s="249" t="s">
        <v>11299</v>
      </c>
      <c r="CL396" s="250" t="e">
        <v>#N/A</v>
      </c>
      <c r="CM396" s="239"/>
      <c r="CN396" s="251">
        <v>0</v>
      </c>
      <c r="CP396" s="251" t="str">
        <f t="shared" si="55"/>
        <v>0-</v>
      </c>
      <c r="CR396" s="252" t="str">
        <f t="shared" si="57"/>
        <v xml:space="preserve">; ; </v>
      </c>
      <c r="CS396" s="252" t="str">
        <f t="shared" si="58"/>
        <v xml:space="preserve">; ; </v>
      </c>
      <c r="CT396" s="425"/>
      <c r="CU396" s="252" t="e">
        <v>#REF!</v>
      </c>
      <c r="CX396" s="239"/>
      <c r="CY396" s="240"/>
      <c r="CZ396" s="240"/>
      <c r="DA396" s="240"/>
      <c r="DB396" s="239"/>
      <c r="DD396" s="240"/>
      <c r="DE396" s="239"/>
      <c r="DF396" s="253"/>
      <c r="DH396" s="472"/>
      <c r="DI396" s="497"/>
      <c r="DJ396" s="254"/>
      <c r="DK396" s="239"/>
    </row>
    <row r="397" spans="2:115" ht="14.5" x14ac:dyDescent="0.35">
      <c r="B397" s="239"/>
      <c r="C397" s="240"/>
      <c r="D397" s="240"/>
      <c r="E397" s="240"/>
      <c r="F397" s="240"/>
      <c r="G397" s="239"/>
      <c r="H397" s="240"/>
      <c r="J397" s="241"/>
      <c r="K397" s="241"/>
      <c r="M397" s="473"/>
      <c r="O397" s="239"/>
      <c r="Q397" s="143" t="e">
        <f>INDEX(AssetClass[Asset Class], MATCH('9.3 MAL- Bus Facilities Entry'!P397, AssetClass[Class Description], 0))</f>
        <v>#N/A</v>
      </c>
      <c r="R397" s="143"/>
      <c r="S397" s="242"/>
      <c r="T397" s="239"/>
      <c r="U397" s="243" t="e" cm="1">
        <f t="array" ref="U397">INDEX('Custom Field Tbl'!$N$5:$N$446, MATCH('9.3 MAL- Bus Facilities Entry'!$Q397 &amp; '9.3 MAL- Bus Facilities Entry'!U$3, 'Custom Field Tbl'!$M$5:$M$446 &amp; 'Custom Field Tbl'!$O$5:$O$446, 0 ))</f>
        <v>#N/A</v>
      </c>
      <c r="V397" s="143" t="str">
        <f>IF(ISNA(INDEX(CFV_Tbl[CF Description], MATCH('9.3 MAL- Bus Facilities Entry'!U397, CFV_Tbl[CF Code], 0)) ), "Field Not Required", INDEX(CFV_Tbl[CF Description], MATCH('9.3 MAL- Bus Facilities Entry'!U397, CFV_Tbl[CF Code], 0)) )</f>
        <v>Field Not Required</v>
      </c>
      <c r="Y397" s="243" t="e" cm="1">
        <f t="array" ref="Y397">INDEX('Custom Field Tbl'!$N$5:$N$446, MATCH('9.3 MAL- Bus Facilities Entry'!$Q397 &amp; '9.3 MAL- Bus Facilities Entry'!Y$3, 'Custom Field Tbl'!$M$5:$M$446 &amp; 'Custom Field Tbl'!$O$5:$O$446, 0 ))</f>
        <v>#N/A</v>
      </c>
      <c r="Z397" s="143" t="str">
        <f>IF(ISNA(INDEX(CFV_Tbl[CF Description], MATCH('9.3 MAL- Bus Facilities Entry'!Y397, CFV_Tbl[CF Code], 0)) ), "Field Not Required", INDEX(CFV_Tbl[CF Description], MATCH('9.3 MAL- Bus Facilities Entry'!Y397, CFV_Tbl[CF Code], 0)) )</f>
        <v>Field Not Required</v>
      </c>
      <c r="AC397" s="243" t="e" cm="1">
        <f t="array" ref="AC397">INDEX('Custom Field Tbl'!$N$5:$N$446, MATCH('9.3 MAL- Bus Facilities Entry'!$Q397 &amp; '9.3 MAL- Bus Facilities Entry'!AC$3, 'Custom Field Tbl'!$M$5:$M$446 &amp; 'Custom Field Tbl'!$O$5:$O$446, 0 ))</f>
        <v>#N/A</v>
      </c>
      <c r="AD397" s="143" t="str">
        <f>IF(ISNA(INDEX(CFV_Tbl[CF Description], MATCH('9.3 MAL- Bus Facilities Entry'!AC397, CFV_Tbl[CF Code], 0)) ), "Field Not Required", INDEX(CFV_Tbl[CF Description], MATCH('9.3 MAL- Bus Facilities Entry'!AC397, CFV_Tbl[CF Code], 0)) )</f>
        <v>Field Not Required</v>
      </c>
      <c r="AG397" s="243" t="e" cm="1">
        <f t="array" ref="AG397">INDEX('Custom Field Tbl'!$N$5:$N$446, MATCH('9.3 MAL- Bus Facilities Entry'!$Q397 &amp; '9.3 MAL- Bus Facilities Entry'!AG$3, 'Custom Field Tbl'!$M$5:$M$446 &amp; 'Custom Field Tbl'!$O$5:$O$446, 0 ))</f>
        <v>#N/A</v>
      </c>
      <c r="AH397" s="143" t="str">
        <f>IF(ISNA(INDEX(CFV_Tbl[CF Description], MATCH('9.3 MAL- Bus Facilities Entry'!AG397, CFV_Tbl[CF Code], 0)) ), "Field Not Required", INDEX(CFV_Tbl[CF Description], MATCH('9.3 MAL- Bus Facilities Entry'!AG397, CFV_Tbl[CF Code], 0)) )</f>
        <v>Field Not Required</v>
      </c>
      <c r="AK397" s="243" t="e" cm="1">
        <f t="array" ref="AK397">INDEX('Custom Field Tbl'!$N$5:$N$446, MATCH('9.3 MAL- Bus Facilities Entry'!$Q397 &amp; '9.3 MAL- Bus Facilities Entry'!AK$3, 'Custom Field Tbl'!$M$5:$M$446 &amp; 'Custom Field Tbl'!$O$5:$O$446, 0 ))</f>
        <v>#N/A</v>
      </c>
      <c r="AL397" s="143" t="str">
        <f>IF(ISNA(INDEX(CFV_Tbl[CF Description], MATCH('9.3 MAL- Bus Facilities Entry'!AK397, CFV_Tbl[CF Code], 0)) ), "Field Not Required", INDEX(CFV_Tbl[CF Description], MATCH('9.3 MAL- Bus Facilities Entry'!AK397, CFV_Tbl[CF Code], 0)) )</f>
        <v>Field Not Required</v>
      </c>
      <c r="AO397" s="243" t="e" cm="1">
        <f t="array" ref="AO397">INDEX('Custom Field Tbl'!$N$5:$N$446, MATCH('9.3 MAL- Bus Facilities Entry'!$Q397 &amp; '9.3 MAL- Bus Facilities Entry'!AO$3, 'Custom Field Tbl'!$M$5:$M$446 &amp; 'Custom Field Tbl'!$O$5:$O$446, 0 ))</f>
        <v>#N/A</v>
      </c>
      <c r="AP397" s="143" t="str">
        <f>IF(ISNA(INDEX(CFV_Tbl[CF Description], MATCH('9.3 MAL- Bus Facilities Entry'!AO397, CFV_Tbl[CF Code], 0)) ), "Field Not Required", INDEX(CFV_Tbl[CF Description], MATCH('9.3 MAL- Bus Facilities Entry'!AO397, CFV_Tbl[CF Code], 0)) )</f>
        <v>Field Not Required</v>
      </c>
      <c r="AS397" s="243" t="e" cm="1">
        <f t="array" ref="AS397">INDEX('Custom Field Tbl'!$N$5:$N$446, MATCH('9.3 MAL- Bus Facilities Entry'!$Q397 &amp; '9.3 MAL- Bus Facilities Entry'!AS$3, 'Custom Field Tbl'!$M$5:$M$446 &amp; 'Custom Field Tbl'!$O$5:$O$446, 0 ))</f>
        <v>#N/A</v>
      </c>
      <c r="AT397" s="143" t="str">
        <f>IF(ISNA(INDEX(CFV_Tbl[CF Description], MATCH('9.3 MAL- Bus Facilities Entry'!AS397, CFV_Tbl[CF Code], 0)) ), "Field Not Required", INDEX(CFV_Tbl[CF Description], MATCH('9.3 MAL- Bus Facilities Entry'!AS397, CFV_Tbl[CF Code], 0)) )</f>
        <v>Field Not Required</v>
      </c>
      <c r="AW397" s="243" t="e" cm="1">
        <f t="array" ref="AW397">INDEX('Custom Field Tbl'!$N$5:$N$446, MATCH('9.3 MAL- Bus Facilities Entry'!$Q397 &amp; '9.3 MAL- Bus Facilities Entry'!AW$3, 'Custom Field Tbl'!$M$5:$M$446 &amp; 'Custom Field Tbl'!$O$5:$O$446, 0 ))</f>
        <v>#N/A</v>
      </c>
      <c r="AX397" s="143" t="str">
        <f>IF(ISNA(INDEX(CFV_Tbl[CF Description], MATCH('9.3 MAL- Bus Facilities Entry'!AW397, CFV_Tbl[CF Code], 0)) ), "Field Not Required", INDEX(CFV_Tbl[CF Description], MATCH('9.3 MAL- Bus Facilities Entry'!AW397, CFV_Tbl[CF Code], 0)) )</f>
        <v>Field Not Required</v>
      </c>
      <c r="BA397" s="243" t="e" cm="1">
        <f t="array" ref="BA397">INDEX('Custom Field Tbl'!$N$5:$N$446, MATCH('9.3 MAL- Bus Facilities Entry'!$Q397 &amp; '9.3 MAL- Bus Facilities Entry'!BA$3, 'Custom Field Tbl'!$M$5:$M$446 &amp; 'Custom Field Tbl'!$O$5:$O$446, 0 ))</f>
        <v>#N/A</v>
      </c>
      <c r="BB397" s="143" t="str">
        <f>IF(ISNA(INDEX(CFV_Tbl[CF Description], MATCH('9.3 MAL- Bus Facilities Entry'!BA397, CFV_Tbl[CF Code], 0)) ), "Field Not Required", INDEX(CFV_Tbl[CF Description], MATCH('9.3 MAL- Bus Facilities Entry'!BA397, CFV_Tbl[CF Code], 0)) )</f>
        <v>Field Not Required</v>
      </c>
      <c r="BE397" s="243" t="e" cm="1">
        <f t="array" ref="BE397">INDEX('Custom Field Tbl'!$N$5:$N$446, MATCH('9.3 MAL- Bus Facilities Entry'!$Q397 &amp; '9.3 MAL- Bus Facilities Entry'!BE$3, 'Custom Field Tbl'!$M$5:$M$446 &amp; 'Custom Field Tbl'!$O$5:$O$446, 0 ))</f>
        <v>#N/A</v>
      </c>
      <c r="BF397" s="143" t="str">
        <f>IF(ISNA(INDEX(CFV_Tbl[CF Description], MATCH('9.3 MAL- Bus Facilities Entry'!BE397, CFV_Tbl[CF Code], 0)) ), "Field Not Required", INDEX(CFV_Tbl[CF Description], MATCH('9.3 MAL- Bus Facilities Entry'!BE397, CFV_Tbl[CF Code], 0)) )</f>
        <v>Field Not Required</v>
      </c>
      <c r="BI397" s="239"/>
      <c r="BJ397" s="243" t="e">
        <f>INDEX(Mnemonic[Code], MATCH('9.3 MAL- Bus Facilities Entry'!BS397, Mnemonic[Description], 0))</f>
        <v>#N/A</v>
      </c>
      <c r="BK397" s="243" t="e">
        <f>INDEX(Mnemonic[Code], MATCH('9.3 MAL- Bus Facilities Entry'!BT397, Mnemonic[Description], 0))</f>
        <v>#N/A</v>
      </c>
      <c r="BL397" s="243" t="e">
        <f>IF(ISNA(INDEX(Mnemonic[Code], MATCH( '9.3 MAL- Bus Facilities Entry'!BU397, Mnemonic[Description], 0)) ),  INDEX(Mnemonic[Code], MATCH( LEFT('9.3 MAL- Bus Facilities Entry'!BU397, LEN(BU397)-2), Mnemonic[Description], 0)),  INDEX(Mnemonic[Code], MATCH( '9.3 MAL- Bus Facilities Entry'!BU397, Mnemonic[Description], 0)) )</f>
        <v>#VALUE!</v>
      </c>
      <c r="BM397" s="243" t="e">
        <f>IF(ISNA(INDEX(Mnemonic[Code], MATCH( '9.3 MAL- Bus Facilities Entry'!BV397, Mnemonic[Description], 0)) ),  INDEX(Mnemonic[Code], MATCH( LEFT('9.3 MAL- Bus Facilities Entry'!BV397, LEN(BV397)-2), Mnemonic[Description], 0)),  INDEX(Mnemonic[Code], MATCH( '9.3 MAL- Bus Facilities Entry'!BV397, Mnemonic[Description], 0)) )</f>
        <v>#VALUE!</v>
      </c>
      <c r="BN397" s="243" t="e">
        <f>IF(ISNA(INDEX(Mnemonic[Code], MATCH( '9.3 MAL- Bus Facilities Entry'!BW397, Mnemonic[Description], 0)) ),  INDEX(Mnemonic[Code], MATCH( LEFT('9.3 MAL- Bus Facilities Entry'!BW397, LEN(BW397)-1), Mnemonic[Description], 0)),  INDEX(Mnemonic[Code], MATCH( '9.3 MAL- Bus Facilities Entry'!BW397, Mnemonic[Description], 0)) )</f>
        <v>#VALUE!</v>
      </c>
      <c r="BO397" s="243" t="e">
        <f>IF(ISNA(INDEX(Mnemonic[Code], MATCH( '9.3 MAL- Bus Facilities Entry'!BX397, Mnemonic[Description], 0)) ),  INDEX(Mnemonic[Code], MATCH( LEFT('9.3 MAL- Bus Facilities Entry'!BX397, LEN(BX397)-1), Mnemonic[Description], 0)),  INDEX(Mnemonic[Code], MATCH( '9.3 MAL- Bus Facilities Entry'!BX397, Mnemonic[Description], 0)) )</f>
        <v>#VALUE!</v>
      </c>
      <c r="BP397" s="243" t="e">
        <f t="shared" si="59"/>
        <v>#N/A</v>
      </c>
      <c r="BQ397" s="243" t="e">
        <f t="shared" si="56"/>
        <v>#N/A</v>
      </c>
      <c r="BR397" s="243" t="e">
        <f t="shared" si="60"/>
        <v>#VALUE!</v>
      </c>
      <c r="BS397" s="245"/>
      <c r="BT397" s="245"/>
      <c r="BU397" s="244"/>
      <c r="BV397" s="244"/>
      <c r="BW397" s="244"/>
      <c r="BX397" s="244"/>
      <c r="BZ397" s="239"/>
      <c r="CA397" s="246" t="e">
        <f>INDEX('MAL-OTHERLOOKUPS'!$ES$4:$ES$56, MATCH('9.3 MAL- Bus Facilities Entry'!CE397, 'MAL-OTHERLOOKUPS'!$ET$4:$ET$56, 0))</f>
        <v>#N/A</v>
      </c>
      <c r="CB397" s="247" t="str">
        <f t="shared" si="61"/>
        <v>L--</v>
      </c>
      <c r="CC397" s="247"/>
      <c r="CD397" s="240"/>
      <c r="CE397" s="240"/>
      <c r="CF397" s="240"/>
      <c r="CG397" s="248"/>
      <c r="CH397" s="240"/>
      <c r="CI397" s="240"/>
      <c r="CJ397" s="249" t="s">
        <v>11299</v>
      </c>
      <c r="CK397" s="249" t="s">
        <v>11299</v>
      </c>
      <c r="CL397" s="250" t="e">
        <v>#N/A</v>
      </c>
      <c r="CM397" s="239"/>
      <c r="CN397" s="251">
        <v>0</v>
      </c>
      <c r="CP397" s="251" t="str">
        <f t="shared" si="55"/>
        <v>0-</v>
      </c>
      <c r="CR397" s="252" t="str">
        <f t="shared" si="57"/>
        <v xml:space="preserve">; ; </v>
      </c>
      <c r="CS397" s="252" t="str">
        <f t="shared" si="58"/>
        <v xml:space="preserve">; ; </v>
      </c>
      <c r="CT397" s="425"/>
      <c r="CU397" s="252" t="e">
        <v>#REF!</v>
      </c>
      <c r="CX397" s="239"/>
      <c r="CY397" s="240"/>
      <c r="CZ397" s="240"/>
      <c r="DA397" s="240"/>
      <c r="DB397" s="239"/>
      <c r="DD397" s="240"/>
      <c r="DE397" s="239"/>
      <c r="DF397" s="253"/>
      <c r="DH397" s="472"/>
      <c r="DI397" s="497"/>
      <c r="DJ397" s="254"/>
      <c r="DK397" s="239"/>
    </row>
    <row r="398" spans="2:115" ht="14.5" x14ac:dyDescent="0.35">
      <c r="B398" s="239"/>
      <c r="C398" s="240"/>
      <c r="D398" s="240"/>
      <c r="E398" s="240"/>
      <c r="F398" s="240"/>
      <c r="G398" s="239"/>
      <c r="H398" s="240"/>
      <c r="J398" s="241"/>
      <c r="K398" s="241"/>
      <c r="M398" s="473"/>
      <c r="O398" s="239"/>
      <c r="Q398" s="143" t="e">
        <f>INDEX(AssetClass[Asset Class], MATCH('9.3 MAL- Bus Facilities Entry'!P398, AssetClass[Class Description], 0))</f>
        <v>#N/A</v>
      </c>
      <c r="R398" s="143"/>
      <c r="S398" s="242"/>
      <c r="T398" s="239"/>
      <c r="U398" s="243" t="e" cm="1">
        <f t="array" ref="U398">INDEX('Custom Field Tbl'!$N$5:$N$446, MATCH('9.3 MAL- Bus Facilities Entry'!$Q398 &amp; '9.3 MAL- Bus Facilities Entry'!U$3, 'Custom Field Tbl'!$M$5:$M$446 &amp; 'Custom Field Tbl'!$O$5:$O$446, 0 ))</f>
        <v>#N/A</v>
      </c>
      <c r="V398" s="143" t="str">
        <f>IF(ISNA(INDEX(CFV_Tbl[CF Description], MATCH('9.3 MAL- Bus Facilities Entry'!U398, CFV_Tbl[CF Code], 0)) ), "Field Not Required", INDEX(CFV_Tbl[CF Description], MATCH('9.3 MAL- Bus Facilities Entry'!U398, CFV_Tbl[CF Code], 0)) )</f>
        <v>Field Not Required</v>
      </c>
      <c r="Y398" s="243" t="e" cm="1">
        <f t="array" ref="Y398">INDEX('Custom Field Tbl'!$N$5:$N$446, MATCH('9.3 MAL- Bus Facilities Entry'!$Q398 &amp; '9.3 MAL- Bus Facilities Entry'!Y$3, 'Custom Field Tbl'!$M$5:$M$446 &amp; 'Custom Field Tbl'!$O$5:$O$446, 0 ))</f>
        <v>#N/A</v>
      </c>
      <c r="Z398" s="143" t="str">
        <f>IF(ISNA(INDEX(CFV_Tbl[CF Description], MATCH('9.3 MAL- Bus Facilities Entry'!Y398, CFV_Tbl[CF Code], 0)) ), "Field Not Required", INDEX(CFV_Tbl[CF Description], MATCH('9.3 MAL- Bus Facilities Entry'!Y398, CFV_Tbl[CF Code], 0)) )</f>
        <v>Field Not Required</v>
      </c>
      <c r="AC398" s="243" t="e" cm="1">
        <f t="array" ref="AC398">INDEX('Custom Field Tbl'!$N$5:$N$446, MATCH('9.3 MAL- Bus Facilities Entry'!$Q398 &amp; '9.3 MAL- Bus Facilities Entry'!AC$3, 'Custom Field Tbl'!$M$5:$M$446 &amp; 'Custom Field Tbl'!$O$5:$O$446, 0 ))</f>
        <v>#N/A</v>
      </c>
      <c r="AD398" s="143" t="str">
        <f>IF(ISNA(INDEX(CFV_Tbl[CF Description], MATCH('9.3 MAL- Bus Facilities Entry'!AC398, CFV_Tbl[CF Code], 0)) ), "Field Not Required", INDEX(CFV_Tbl[CF Description], MATCH('9.3 MAL- Bus Facilities Entry'!AC398, CFV_Tbl[CF Code], 0)) )</f>
        <v>Field Not Required</v>
      </c>
      <c r="AG398" s="243" t="e" cm="1">
        <f t="array" ref="AG398">INDEX('Custom Field Tbl'!$N$5:$N$446, MATCH('9.3 MAL- Bus Facilities Entry'!$Q398 &amp; '9.3 MAL- Bus Facilities Entry'!AG$3, 'Custom Field Tbl'!$M$5:$M$446 &amp; 'Custom Field Tbl'!$O$5:$O$446, 0 ))</f>
        <v>#N/A</v>
      </c>
      <c r="AH398" s="143" t="str">
        <f>IF(ISNA(INDEX(CFV_Tbl[CF Description], MATCH('9.3 MAL- Bus Facilities Entry'!AG398, CFV_Tbl[CF Code], 0)) ), "Field Not Required", INDEX(CFV_Tbl[CF Description], MATCH('9.3 MAL- Bus Facilities Entry'!AG398, CFV_Tbl[CF Code], 0)) )</f>
        <v>Field Not Required</v>
      </c>
      <c r="AK398" s="243" t="e" cm="1">
        <f t="array" ref="AK398">INDEX('Custom Field Tbl'!$N$5:$N$446, MATCH('9.3 MAL- Bus Facilities Entry'!$Q398 &amp; '9.3 MAL- Bus Facilities Entry'!AK$3, 'Custom Field Tbl'!$M$5:$M$446 &amp; 'Custom Field Tbl'!$O$5:$O$446, 0 ))</f>
        <v>#N/A</v>
      </c>
      <c r="AL398" s="143" t="str">
        <f>IF(ISNA(INDEX(CFV_Tbl[CF Description], MATCH('9.3 MAL- Bus Facilities Entry'!AK398, CFV_Tbl[CF Code], 0)) ), "Field Not Required", INDEX(CFV_Tbl[CF Description], MATCH('9.3 MAL- Bus Facilities Entry'!AK398, CFV_Tbl[CF Code], 0)) )</f>
        <v>Field Not Required</v>
      </c>
      <c r="AO398" s="243" t="e" cm="1">
        <f t="array" ref="AO398">INDEX('Custom Field Tbl'!$N$5:$N$446, MATCH('9.3 MAL- Bus Facilities Entry'!$Q398 &amp; '9.3 MAL- Bus Facilities Entry'!AO$3, 'Custom Field Tbl'!$M$5:$M$446 &amp; 'Custom Field Tbl'!$O$5:$O$446, 0 ))</f>
        <v>#N/A</v>
      </c>
      <c r="AP398" s="143" t="str">
        <f>IF(ISNA(INDEX(CFV_Tbl[CF Description], MATCH('9.3 MAL- Bus Facilities Entry'!AO398, CFV_Tbl[CF Code], 0)) ), "Field Not Required", INDEX(CFV_Tbl[CF Description], MATCH('9.3 MAL- Bus Facilities Entry'!AO398, CFV_Tbl[CF Code], 0)) )</f>
        <v>Field Not Required</v>
      </c>
      <c r="AS398" s="243" t="e" cm="1">
        <f t="array" ref="AS398">INDEX('Custom Field Tbl'!$N$5:$N$446, MATCH('9.3 MAL- Bus Facilities Entry'!$Q398 &amp; '9.3 MAL- Bus Facilities Entry'!AS$3, 'Custom Field Tbl'!$M$5:$M$446 &amp; 'Custom Field Tbl'!$O$5:$O$446, 0 ))</f>
        <v>#N/A</v>
      </c>
      <c r="AT398" s="143" t="str">
        <f>IF(ISNA(INDEX(CFV_Tbl[CF Description], MATCH('9.3 MAL- Bus Facilities Entry'!AS398, CFV_Tbl[CF Code], 0)) ), "Field Not Required", INDEX(CFV_Tbl[CF Description], MATCH('9.3 MAL- Bus Facilities Entry'!AS398, CFV_Tbl[CF Code], 0)) )</f>
        <v>Field Not Required</v>
      </c>
      <c r="AW398" s="243" t="e" cm="1">
        <f t="array" ref="AW398">INDEX('Custom Field Tbl'!$N$5:$N$446, MATCH('9.3 MAL- Bus Facilities Entry'!$Q398 &amp; '9.3 MAL- Bus Facilities Entry'!AW$3, 'Custom Field Tbl'!$M$5:$M$446 &amp; 'Custom Field Tbl'!$O$5:$O$446, 0 ))</f>
        <v>#N/A</v>
      </c>
      <c r="AX398" s="143" t="str">
        <f>IF(ISNA(INDEX(CFV_Tbl[CF Description], MATCH('9.3 MAL- Bus Facilities Entry'!AW398, CFV_Tbl[CF Code], 0)) ), "Field Not Required", INDEX(CFV_Tbl[CF Description], MATCH('9.3 MAL- Bus Facilities Entry'!AW398, CFV_Tbl[CF Code], 0)) )</f>
        <v>Field Not Required</v>
      </c>
      <c r="BA398" s="243" t="e" cm="1">
        <f t="array" ref="BA398">INDEX('Custom Field Tbl'!$N$5:$N$446, MATCH('9.3 MAL- Bus Facilities Entry'!$Q398 &amp; '9.3 MAL- Bus Facilities Entry'!BA$3, 'Custom Field Tbl'!$M$5:$M$446 &amp; 'Custom Field Tbl'!$O$5:$O$446, 0 ))</f>
        <v>#N/A</v>
      </c>
      <c r="BB398" s="143" t="str">
        <f>IF(ISNA(INDEX(CFV_Tbl[CF Description], MATCH('9.3 MAL- Bus Facilities Entry'!BA398, CFV_Tbl[CF Code], 0)) ), "Field Not Required", INDEX(CFV_Tbl[CF Description], MATCH('9.3 MAL- Bus Facilities Entry'!BA398, CFV_Tbl[CF Code], 0)) )</f>
        <v>Field Not Required</v>
      </c>
      <c r="BE398" s="243" t="e" cm="1">
        <f t="array" ref="BE398">INDEX('Custom Field Tbl'!$N$5:$N$446, MATCH('9.3 MAL- Bus Facilities Entry'!$Q398 &amp; '9.3 MAL- Bus Facilities Entry'!BE$3, 'Custom Field Tbl'!$M$5:$M$446 &amp; 'Custom Field Tbl'!$O$5:$O$446, 0 ))</f>
        <v>#N/A</v>
      </c>
      <c r="BF398" s="143" t="str">
        <f>IF(ISNA(INDEX(CFV_Tbl[CF Description], MATCH('9.3 MAL- Bus Facilities Entry'!BE398, CFV_Tbl[CF Code], 0)) ), "Field Not Required", INDEX(CFV_Tbl[CF Description], MATCH('9.3 MAL- Bus Facilities Entry'!BE398, CFV_Tbl[CF Code], 0)) )</f>
        <v>Field Not Required</v>
      </c>
      <c r="BI398" s="239"/>
      <c r="BJ398" s="243" t="e">
        <f>INDEX(Mnemonic[Code], MATCH('9.3 MAL- Bus Facilities Entry'!BS398, Mnemonic[Description], 0))</f>
        <v>#N/A</v>
      </c>
      <c r="BK398" s="243" t="e">
        <f>INDEX(Mnemonic[Code], MATCH('9.3 MAL- Bus Facilities Entry'!BT398, Mnemonic[Description], 0))</f>
        <v>#N/A</v>
      </c>
      <c r="BL398" s="243" t="e">
        <f>IF(ISNA(INDEX(Mnemonic[Code], MATCH( '9.3 MAL- Bus Facilities Entry'!BU398, Mnemonic[Description], 0)) ),  INDEX(Mnemonic[Code], MATCH( LEFT('9.3 MAL- Bus Facilities Entry'!BU398, LEN(BU398)-2), Mnemonic[Description], 0)),  INDEX(Mnemonic[Code], MATCH( '9.3 MAL- Bus Facilities Entry'!BU398, Mnemonic[Description], 0)) )</f>
        <v>#VALUE!</v>
      </c>
      <c r="BM398" s="243" t="e">
        <f>IF(ISNA(INDEX(Mnemonic[Code], MATCH( '9.3 MAL- Bus Facilities Entry'!BV398, Mnemonic[Description], 0)) ),  INDEX(Mnemonic[Code], MATCH( LEFT('9.3 MAL- Bus Facilities Entry'!BV398, LEN(BV398)-2), Mnemonic[Description], 0)),  INDEX(Mnemonic[Code], MATCH( '9.3 MAL- Bus Facilities Entry'!BV398, Mnemonic[Description], 0)) )</f>
        <v>#VALUE!</v>
      </c>
      <c r="BN398" s="243" t="e">
        <f>IF(ISNA(INDEX(Mnemonic[Code], MATCH( '9.3 MAL- Bus Facilities Entry'!BW398, Mnemonic[Description], 0)) ),  INDEX(Mnemonic[Code], MATCH( LEFT('9.3 MAL- Bus Facilities Entry'!BW398, LEN(BW398)-1), Mnemonic[Description], 0)),  INDEX(Mnemonic[Code], MATCH( '9.3 MAL- Bus Facilities Entry'!BW398, Mnemonic[Description], 0)) )</f>
        <v>#VALUE!</v>
      </c>
      <c r="BO398" s="243" t="e">
        <f>IF(ISNA(INDEX(Mnemonic[Code], MATCH( '9.3 MAL- Bus Facilities Entry'!BX398, Mnemonic[Description], 0)) ),  INDEX(Mnemonic[Code], MATCH( LEFT('9.3 MAL- Bus Facilities Entry'!BX398, LEN(BX398)-1), Mnemonic[Description], 0)),  INDEX(Mnemonic[Code], MATCH( '9.3 MAL- Bus Facilities Entry'!BX398, Mnemonic[Description], 0)) )</f>
        <v>#VALUE!</v>
      </c>
      <c r="BP398" s="243" t="e">
        <f t="shared" si="59"/>
        <v>#N/A</v>
      </c>
      <c r="BQ398" s="243" t="e">
        <f t="shared" si="56"/>
        <v>#N/A</v>
      </c>
      <c r="BR398" s="243" t="e">
        <f t="shared" si="60"/>
        <v>#VALUE!</v>
      </c>
      <c r="BS398" s="245"/>
      <c r="BT398" s="245"/>
      <c r="BU398" s="244"/>
      <c r="BV398" s="244"/>
      <c r="BW398" s="244"/>
      <c r="BX398" s="244"/>
      <c r="BZ398" s="239"/>
      <c r="CA398" s="246" t="e">
        <f>INDEX('MAL-OTHERLOOKUPS'!$ES$4:$ES$56, MATCH('9.3 MAL- Bus Facilities Entry'!CE398, 'MAL-OTHERLOOKUPS'!$ET$4:$ET$56, 0))</f>
        <v>#N/A</v>
      </c>
      <c r="CB398" s="247" t="str">
        <f t="shared" si="61"/>
        <v>L--</v>
      </c>
      <c r="CC398" s="247"/>
      <c r="CD398" s="240"/>
      <c r="CE398" s="240"/>
      <c r="CF398" s="240"/>
      <c r="CG398" s="248"/>
      <c r="CH398" s="240"/>
      <c r="CI398" s="240"/>
      <c r="CJ398" s="249" t="s">
        <v>11299</v>
      </c>
      <c r="CK398" s="249" t="s">
        <v>11299</v>
      </c>
      <c r="CL398" s="250" t="e">
        <v>#N/A</v>
      </c>
      <c r="CM398" s="239"/>
      <c r="CN398" s="251">
        <v>0</v>
      </c>
      <c r="CP398" s="251" t="str">
        <f t="shared" si="55"/>
        <v>0-</v>
      </c>
      <c r="CR398" s="252" t="str">
        <f t="shared" si="57"/>
        <v xml:space="preserve">; ; </v>
      </c>
      <c r="CS398" s="252" t="str">
        <f t="shared" si="58"/>
        <v xml:space="preserve">; ; </v>
      </c>
      <c r="CT398" s="425"/>
      <c r="CU398" s="252" t="e">
        <v>#REF!</v>
      </c>
      <c r="CX398" s="239"/>
      <c r="CY398" s="240"/>
      <c r="CZ398" s="240"/>
      <c r="DA398" s="240"/>
      <c r="DB398" s="239"/>
      <c r="DD398" s="240"/>
      <c r="DE398" s="239"/>
      <c r="DF398" s="253"/>
      <c r="DH398" s="472"/>
      <c r="DI398" s="497"/>
      <c r="DJ398" s="254"/>
      <c r="DK398" s="239"/>
    </row>
    <row r="399" spans="2:115" ht="14.5" x14ac:dyDescent="0.35">
      <c r="B399" s="239"/>
      <c r="C399" s="240"/>
      <c r="D399" s="240"/>
      <c r="E399" s="240"/>
      <c r="F399" s="240"/>
      <c r="G399" s="239"/>
      <c r="H399" s="240"/>
      <c r="J399" s="241"/>
      <c r="K399" s="241"/>
      <c r="M399" s="473"/>
      <c r="O399" s="239"/>
      <c r="Q399" s="143" t="e">
        <f>INDEX(AssetClass[Asset Class], MATCH('9.3 MAL- Bus Facilities Entry'!P399, AssetClass[Class Description], 0))</f>
        <v>#N/A</v>
      </c>
      <c r="R399" s="143"/>
      <c r="S399" s="242"/>
      <c r="T399" s="239"/>
      <c r="U399" s="243" t="e" cm="1">
        <f t="array" ref="U399">INDEX('Custom Field Tbl'!$N$5:$N$446, MATCH('9.3 MAL- Bus Facilities Entry'!$Q399 &amp; '9.3 MAL- Bus Facilities Entry'!U$3, 'Custom Field Tbl'!$M$5:$M$446 &amp; 'Custom Field Tbl'!$O$5:$O$446, 0 ))</f>
        <v>#N/A</v>
      </c>
      <c r="V399" s="143" t="str">
        <f>IF(ISNA(INDEX(CFV_Tbl[CF Description], MATCH('9.3 MAL- Bus Facilities Entry'!U399, CFV_Tbl[CF Code], 0)) ), "Field Not Required", INDEX(CFV_Tbl[CF Description], MATCH('9.3 MAL- Bus Facilities Entry'!U399, CFV_Tbl[CF Code], 0)) )</f>
        <v>Field Not Required</v>
      </c>
      <c r="Y399" s="243" t="e" cm="1">
        <f t="array" ref="Y399">INDEX('Custom Field Tbl'!$N$5:$N$446, MATCH('9.3 MAL- Bus Facilities Entry'!$Q399 &amp; '9.3 MAL- Bus Facilities Entry'!Y$3, 'Custom Field Tbl'!$M$5:$M$446 &amp; 'Custom Field Tbl'!$O$5:$O$446, 0 ))</f>
        <v>#N/A</v>
      </c>
      <c r="Z399" s="143" t="str">
        <f>IF(ISNA(INDEX(CFV_Tbl[CF Description], MATCH('9.3 MAL- Bus Facilities Entry'!Y399, CFV_Tbl[CF Code], 0)) ), "Field Not Required", INDEX(CFV_Tbl[CF Description], MATCH('9.3 MAL- Bus Facilities Entry'!Y399, CFV_Tbl[CF Code], 0)) )</f>
        <v>Field Not Required</v>
      </c>
      <c r="AC399" s="243" t="e" cm="1">
        <f t="array" ref="AC399">INDEX('Custom Field Tbl'!$N$5:$N$446, MATCH('9.3 MAL- Bus Facilities Entry'!$Q399 &amp; '9.3 MAL- Bus Facilities Entry'!AC$3, 'Custom Field Tbl'!$M$5:$M$446 &amp; 'Custom Field Tbl'!$O$5:$O$446, 0 ))</f>
        <v>#N/A</v>
      </c>
      <c r="AD399" s="143" t="str">
        <f>IF(ISNA(INDEX(CFV_Tbl[CF Description], MATCH('9.3 MAL- Bus Facilities Entry'!AC399, CFV_Tbl[CF Code], 0)) ), "Field Not Required", INDEX(CFV_Tbl[CF Description], MATCH('9.3 MAL- Bus Facilities Entry'!AC399, CFV_Tbl[CF Code], 0)) )</f>
        <v>Field Not Required</v>
      </c>
      <c r="AG399" s="243" t="e" cm="1">
        <f t="array" ref="AG399">INDEX('Custom Field Tbl'!$N$5:$N$446, MATCH('9.3 MAL- Bus Facilities Entry'!$Q399 &amp; '9.3 MAL- Bus Facilities Entry'!AG$3, 'Custom Field Tbl'!$M$5:$M$446 &amp; 'Custom Field Tbl'!$O$5:$O$446, 0 ))</f>
        <v>#N/A</v>
      </c>
      <c r="AH399" s="143" t="str">
        <f>IF(ISNA(INDEX(CFV_Tbl[CF Description], MATCH('9.3 MAL- Bus Facilities Entry'!AG399, CFV_Tbl[CF Code], 0)) ), "Field Not Required", INDEX(CFV_Tbl[CF Description], MATCH('9.3 MAL- Bus Facilities Entry'!AG399, CFV_Tbl[CF Code], 0)) )</f>
        <v>Field Not Required</v>
      </c>
      <c r="AK399" s="243" t="e" cm="1">
        <f t="array" ref="AK399">INDEX('Custom Field Tbl'!$N$5:$N$446, MATCH('9.3 MAL- Bus Facilities Entry'!$Q399 &amp; '9.3 MAL- Bus Facilities Entry'!AK$3, 'Custom Field Tbl'!$M$5:$M$446 &amp; 'Custom Field Tbl'!$O$5:$O$446, 0 ))</f>
        <v>#N/A</v>
      </c>
      <c r="AL399" s="143" t="str">
        <f>IF(ISNA(INDEX(CFV_Tbl[CF Description], MATCH('9.3 MAL- Bus Facilities Entry'!AK399, CFV_Tbl[CF Code], 0)) ), "Field Not Required", INDEX(CFV_Tbl[CF Description], MATCH('9.3 MAL- Bus Facilities Entry'!AK399, CFV_Tbl[CF Code], 0)) )</f>
        <v>Field Not Required</v>
      </c>
      <c r="AO399" s="243" t="e" cm="1">
        <f t="array" ref="AO399">INDEX('Custom Field Tbl'!$N$5:$N$446, MATCH('9.3 MAL- Bus Facilities Entry'!$Q399 &amp; '9.3 MAL- Bus Facilities Entry'!AO$3, 'Custom Field Tbl'!$M$5:$M$446 &amp; 'Custom Field Tbl'!$O$5:$O$446, 0 ))</f>
        <v>#N/A</v>
      </c>
      <c r="AP399" s="143" t="str">
        <f>IF(ISNA(INDEX(CFV_Tbl[CF Description], MATCH('9.3 MAL- Bus Facilities Entry'!AO399, CFV_Tbl[CF Code], 0)) ), "Field Not Required", INDEX(CFV_Tbl[CF Description], MATCH('9.3 MAL- Bus Facilities Entry'!AO399, CFV_Tbl[CF Code], 0)) )</f>
        <v>Field Not Required</v>
      </c>
      <c r="AS399" s="243" t="e" cm="1">
        <f t="array" ref="AS399">INDEX('Custom Field Tbl'!$N$5:$N$446, MATCH('9.3 MAL- Bus Facilities Entry'!$Q399 &amp; '9.3 MAL- Bus Facilities Entry'!AS$3, 'Custom Field Tbl'!$M$5:$M$446 &amp; 'Custom Field Tbl'!$O$5:$O$446, 0 ))</f>
        <v>#N/A</v>
      </c>
      <c r="AT399" s="143" t="str">
        <f>IF(ISNA(INDEX(CFV_Tbl[CF Description], MATCH('9.3 MAL- Bus Facilities Entry'!AS399, CFV_Tbl[CF Code], 0)) ), "Field Not Required", INDEX(CFV_Tbl[CF Description], MATCH('9.3 MAL- Bus Facilities Entry'!AS399, CFV_Tbl[CF Code], 0)) )</f>
        <v>Field Not Required</v>
      </c>
      <c r="AW399" s="243" t="e" cm="1">
        <f t="array" ref="AW399">INDEX('Custom Field Tbl'!$N$5:$N$446, MATCH('9.3 MAL- Bus Facilities Entry'!$Q399 &amp; '9.3 MAL- Bus Facilities Entry'!AW$3, 'Custom Field Tbl'!$M$5:$M$446 &amp; 'Custom Field Tbl'!$O$5:$O$446, 0 ))</f>
        <v>#N/A</v>
      </c>
      <c r="AX399" s="143" t="str">
        <f>IF(ISNA(INDEX(CFV_Tbl[CF Description], MATCH('9.3 MAL- Bus Facilities Entry'!AW399, CFV_Tbl[CF Code], 0)) ), "Field Not Required", INDEX(CFV_Tbl[CF Description], MATCH('9.3 MAL- Bus Facilities Entry'!AW399, CFV_Tbl[CF Code], 0)) )</f>
        <v>Field Not Required</v>
      </c>
      <c r="BA399" s="243" t="e" cm="1">
        <f t="array" ref="BA399">INDEX('Custom Field Tbl'!$N$5:$N$446, MATCH('9.3 MAL- Bus Facilities Entry'!$Q399 &amp; '9.3 MAL- Bus Facilities Entry'!BA$3, 'Custom Field Tbl'!$M$5:$M$446 &amp; 'Custom Field Tbl'!$O$5:$O$446, 0 ))</f>
        <v>#N/A</v>
      </c>
      <c r="BB399" s="143" t="str">
        <f>IF(ISNA(INDEX(CFV_Tbl[CF Description], MATCH('9.3 MAL- Bus Facilities Entry'!BA399, CFV_Tbl[CF Code], 0)) ), "Field Not Required", INDEX(CFV_Tbl[CF Description], MATCH('9.3 MAL- Bus Facilities Entry'!BA399, CFV_Tbl[CF Code], 0)) )</f>
        <v>Field Not Required</v>
      </c>
      <c r="BE399" s="243" t="e" cm="1">
        <f t="array" ref="BE399">INDEX('Custom Field Tbl'!$N$5:$N$446, MATCH('9.3 MAL- Bus Facilities Entry'!$Q399 &amp; '9.3 MAL- Bus Facilities Entry'!BE$3, 'Custom Field Tbl'!$M$5:$M$446 &amp; 'Custom Field Tbl'!$O$5:$O$446, 0 ))</f>
        <v>#N/A</v>
      </c>
      <c r="BF399" s="143" t="str">
        <f>IF(ISNA(INDEX(CFV_Tbl[CF Description], MATCH('9.3 MAL- Bus Facilities Entry'!BE399, CFV_Tbl[CF Code], 0)) ), "Field Not Required", INDEX(CFV_Tbl[CF Description], MATCH('9.3 MAL- Bus Facilities Entry'!BE399, CFV_Tbl[CF Code], 0)) )</f>
        <v>Field Not Required</v>
      </c>
      <c r="BI399" s="239"/>
      <c r="BJ399" s="243" t="e">
        <f>INDEX(Mnemonic[Code], MATCH('9.3 MAL- Bus Facilities Entry'!BS399, Mnemonic[Description], 0))</f>
        <v>#N/A</v>
      </c>
      <c r="BK399" s="243" t="e">
        <f>INDEX(Mnemonic[Code], MATCH('9.3 MAL- Bus Facilities Entry'!BT399, Mnemonic[Description], 0))</f>
        <v>#N/A</v>
      </c>
      <c r="BL399" s="243" t="e">
        <f>IF(ISNA(INDEX(Mnemonic[Code], MATCH( '9.3 MAL- Bus Facilities Entry'!BU399, Mnemonic[Description], 0)) ),  INDEX(Mnemonic[Code], MATCH( LEFT('9.3 MAL- Bus Facilities Entry'!BU399, LEN(BU399)-2), Mnemonic[Description], 0)),  INDEX(Mnemonic[Code], MATCH( '9.3 MAL- Bus Facilities Entry'!BU399, Mnemonic[Description], 0)) )</f>
        <v>#VALUE!</v>
      </c>
      <c r="BM399" s="243" t="e">
        <f>IF(ISNA(INDEX(Mnemonic[Code], MATCH( '9.3 MAL- Bus Facilities Entry'!BV399, Mnemonic[Description], 0)) ),  INDEX(Mnemonic[Code], MATCH( LEFT('9.3 MAL- Bus Facilities Entry'!BV399, LEN(BV399)-2), Mnemonic[Description], 0)),  INDEX(Mnemonic[Code], MATCH( '9.3 MAL- Bus Facilities Entry'!BV399, Mnemonic[Description], 0)) )</f>
        <v>#VALUE!</v>
      </c>
      <c r="BN399" s="243" t="e">
        <f>IF(ISNA(INDEX(Mnemonic[Code], MATCH( '9.3 MAL- Bus Facilities Entry'!BW399, Mnemonic[Description], 0)) ),  INDEX(Mnemonic[Code], MATCH( LEFT('9.3 MAL- Bus Facilities Entry'!BW399, LEN(BW399)-1), Mnemonic[Description], 0)),  INDEX(Mnemonic[Code], MATCH( '9.3 MAL- Bus Facilities Entry'!BW399, Mnemonic[Description], 0)) )</f>
        <v>#VALUE!</v>
      </c>
      <c r="BO399" s="243" t="e">
        <f>IF(ISNA(INDEX(Mnemonic[Code], MATCH( '9.3 MAL- Bus Facilities Entry'!BX399, Mnemonic[Description], 0)) ),  INDEX(Mnemonic[Code], MATCH( LEFT('9.3 MAL- Bus Facilities Entry'!BX399, LEN(BX399)-1), Mnemonic[Description], 0)),  INDEX(Mnemonic[Code], MATCH( '9.3 MAL- Bus Facilities Entry'!BX399, Mnemonic[Description], 0)) )</f>
        <v>#VALUE!</v>
      </c>
      <c r="BP399" s="243" t="e">
        <f t="shared" si="59"/>
        <v>#N/A</v>
      </c>
      <c r="BQ399" s="243" t="e">
        <f t="shared" si="56"/>
        <v>#N/A</v>
      </c>
      <c r="BR399" s="243" t="e">
        <f t="shared" si="60"/>
        <v>#VALUE!</v>
      </c>
      <c r="BS399" s="245"/>
      <c r="BT399" s="245"/>
      <c r="BU399" s="244"/>
      <c r="BV399" s="244"/>
      <c r="BW399" s="244"/>
      <c r="BX399" s="244"/>
      <c r="BZ399" s="239"/>
      <c r="CA399" s="246" t="e">
        <f>INDEX('MAL-OTHERLOOKUPS'!$ES$4:$ES$56, MATCH('9.3 MAL- Bus Facilities Entry'!CE399, 'MAL-OTHERLOOKUPS'!$ET$4:$ET$56, 0))</f>
        <v>#N/A</v>
      </c>
      <c r="CB399" s="247" t="str">
        <f t="shared" si="61"/>
        <v>L--</v>
      </c>
      <c r="CC399" s="247"/>
      <c r="CD399" s="240"/>
      <c r="CE399" s="240"/>
      <c r="CF399" s="240"/>
      <c r="CG399" s="248"/>
      <c r="CH399" s="240"/>
      <c r="CI399" s="240"/>
      <c r="CJ399" s="249" t="s">
        <v>11299</v>
      </c>
      <c r="CK399" s="249" t="s">
        <v>11299</v>
      </c>
      <c r="CL399" s="250" t="e">
        <v>#N/A</v>
      </c>
      <c r="CM399" s="239"/>
      <c r="CN399" s="251">
        <v>0</v>
      </c>
      <c r="CP399" s="251" t="str">
        <f t="shared" si="55"/>
        <v>0-</v>
      </c>
      <c r="CR399" s="252" t="str">
        <f t="shared" si="57"/>
        <v xml:space="preserve">; ; </v>
      </c>
      <c r="CS399" s="252" t="str">
        <f t="shared" si="58"/>
        <v xml:space="preserve">; ; </v>
      </c>
      <c r="CT399" s="425"/>
      <c r="CU399" s="252" t="e">
        <v>#REF!</v>
      </c>
      <c r="CX399" s="239"/>
      <c r="CY399" s="240"/>
      <c r="CZ399" s="240"/>
      <c r="DA399" s="240"/>
      <c r="DB399" s="239"/>
      <c r="DD399" s="240"/>
      <c r="DE399" s="239"/>
      <c r="DF399" s="253"/>
      <c r="DH399" s="472"/>
      <c r="DI399" s="497"/>
      <c r="DJ399" s="254"/>
      <c r="DK399" s="239"/>
    </row>
    <row r="400" spans="2:115" ht="14.5" x14ac:dyDescent="0.35">
      <c r="B400" s="239"/>
      <c r="C400" s="240"/>
      <c r="D400" s="240"/>
      <c r="E400" s="240"/>
      <c r="F400" s="240"/>
      <c r="G400" s="239"/>
      <c r="H400" s="240"/>
      <c r="J400" s="241"/>
      <c r="K400" s="241"/>
      <c r="M400" s="473"/>
      <c r="O400" s="239"/>
      <c r="Q400" s="143" t="e">
        <f>INDEX(AssetClass[Asset Class], MATCH('9.3 MAL- Bus Facilities Entry'!P400, AssetClass[Class Description], 0))</f>
        <v>#N/A</v>
      </c>
      <c r="R400" s="143"/>
      <c r="S400" s="242"/>
      <c r="T400" s="239"/>
      <c r="U400" s="243" t="e" cm="1">
        <f t="array" ref="U400">INDEX('Custom Field Tbl'!$N$5:$N$446, MATCH('9.3 MAL- Bus Facilities Entry'!$Q400 &amp; '9.3 MAL- Bus Facilities Entry'!U$3, 'Custom Field Tbl'!$M$5:$M$446 &amp; 'Custom Field Tbl'!$O$5:$O$446, 0 ))</f>
        <v>#N/A</v>
      </c>
      <c r="V400" s="143" t="str">
        <f>IF(ISNA(INDEX(CFV_Tbl[CF Description], MATCH('9.3 MAL- Bus Facilities Entry'!U400, CFV_Tbl[CF Code], 0)) ), "Field Not Required", INDEX(CFV_Tbl[CF Description], MATCH('9.3 MAL- Bus Facilities Entry'!U400, CFV_Tbl[CF Code], 0)) )</f>
        <v>Field Not Required</v>
      </c>
      <c r="Y400" s="243" t="e" cm="1">
        <f t="array" ref="Y400">INDEX('Custom Field Tbl'!$N$5:$N$446, MATCH('9.3 MAL- Bus Facilities Entry'!$Q400 &amp; '9.3 MAL- Bus Facilities Entry'!Y$3, 'Custom Field Tbl'!$M$5:$M$446 &amp; 'Custom Field Tbl'!$O$5:$O$446, 0 ))</f>
        <v>#N/A</v>
      </c>
      <c r="Z400" s="143" t="str">
        <f>IF(ISNA(INDEX(CFV_Tbl[CF Description], MATCH('9.3 MAL- Bus Facilities Entry'!Y400, CFV_Tbl[CF Code], 0)) ), "Field Not Required", INDEX(CFV_Tbl[CF Description], MATCH('9.3 MAL- Bus Facilities Entry'!Y400, CFV_Tbl[CF Code], 0)) )</f>
        <v>Field Not Required</v>
      </c>
      <c r="AC400" s="243" t="e" cm="1">
        <f t="array" ref="AC400">INDEX('Custom Field Tbl'!$N$5:$N$446, MATCH('9.3 MAL- Bus Facilities Entry'!$Q400 &amp; '9.3 MAL- Bus Facilities Entry'!AC$3, 'Custom Field Tbl'!$M$5:$M$446 &amp; 'Custom Field Tbl'!$O$5:$O$446, 0 ))</f>
        <v>#N/A</v>
      </c>
      <c r="AD400" s="143" t="str">
        <f>IF(ISNA(INDEX(CFV_Tbl[CF Description], MATCH('9.3 MAL- Bus Facilities Entry'!AC400, CFV_Tbl[CF Code], 0)) ), "Field Not Required", INDEX(CFV_Tbl[CF Description], MATCH('9.3 MAL- Bus Facilities Entry'!AC400, CFV_Tbl[CF Code], 0)) )</f>
        <v>Field Not Required</v>
      </c>
      <c r="AG400" s="243" t="e" cm="1">
        <f t="array" ref="AG400">INDEX('Custom Field Tbl'!$N$5:$N$446, MATCH('9.3 MAL- Bus Facilities Entry'!$Q400 &amp; '9.3 MAL- Bus Facilities Entry'!AG$3, 'Custom Field Tbl'!$M$5:$M$446 &amp; 'Custom Field Tbl'!$O$5:$O$446, 0 ))</f>
        <v>#N/A</v>
      </c>
      <c r="AH400" s="143" t="str">
        <f>IF(ISNA(INDEX(CFV_Tbl[CF Description], MATCH('9.3 MAL- Bus Facilities Entry'!AG400, CFV_Tbl[CF Code], 0)) ), "Field Not Required", INDEX(CFV_Tbl[CF Description], MATCH('9.3 MAL- Bus Facilities Entry'!AG400, CFV_Tbl[CF Code], 0)) )</f>
        <v>Field Not Required</v>
      </c>
      <c r="AK400" s="243" t="e" cm="1">
        <f t="array" ref="AK400">INDEX('Custom Field Tbl'!$N$5:$N$446, MATCH('9.3 MAL- Bus Facilities Entry'!$Q400 &amp; '9.3 MAL- Bus Facilities Entry'!AK$3, 'Custom Field Tbl'!$M$5:$M$446 &amp; 'Custom Field Tbl'!$O$5:$O$446, 0 ))</f>
        <v>#N/A</v>
      </c>
      <c r="AL400" s="143" t="str">
        <f>IF(ISNA(INDEX(CFV_Tbl[CF Description], MATCH('9.3 MAL- Bus Facilities Entry'!AK400, CFV_Tbl[CF Code], 0)) ), "Field Not Required", INDEX(CFV_Tbl[CF Description], MATCH('9.3 MAL- Bus Facilities Entry'!AK400, CFV_Tbl[CF Code], 0)) )</f>
        <v>Field Not Required</v>
      </c>
      <c r="AO400" s="243" t="e" cm="1">
        <f t="array" ref="AO400">INDEX('Custom Field Tbl'!$N$5:$N$446, MATCH('9.3 MAL- Bus Facilities Entry'!$Q400 &amp; '9.3 MAL- Bus Facilities Entry'!AO$3, 'Custom Field Tbl'!$M$5:$M$446 &amp; 'Custom Field Tbl'!$O$5:$O$446, 0 ))</f>
        <v>#N/A</v>
      </c>
      <c r="AP400" s="143" t="str">
        <f>IF(ISNA(INDEX(CFV_Tbl[CF Description], MATCH('9.3 MAL- Bus Facilities Entry'!AO400, CFV_Tbl[CF Code], 0)) ), "Field Not Required", INDEX(CFV_Tbl[CF Description], MATCH('9.3 MAL- Bus Facilities Entry'!AO400, CFV_Tbl[CF Code], 0)) )</f>
        <v>Field Not Required</v>
      </c>
      <c r="AS400" s="243" t="e" cm="1">
        <f t="array" ref="AS400">INDEX('Custom Field Tbl'!$N$5:$N$446, MATCH('9.3 MAL- Bus Facilities Entry'!$Q400 &amp; '9.3 MAL- Bus Facilities Entry'!AS$3, 'Custom Field Tbl'!$M$5:$M$446 &amp; 'Custom Field Tbl'!$O$5:$O$446, 0 ))</f>
        <v>#N/A</v>
      </c>
      <c r="AT400" s="143" t="str">
        <f>IF(ISNA(INDEX(CFV_Tbl[CF Description], MATCH('9.3 MAL- Bus Facilities Entry'!AS400, CFV_Tbl[CF Code], 0)) ), "Field Not Required", INDEX(CFV_Tbl[CF Description], MATCH('9.3 MAL- Bus Facilities Entry'!AS400, CFV_Tbl[CF Code], 0)) )</f>
        <v>Field Not Required</v>
      </c>
      <c r="AW400" s="243" t="e" cm="1">
        <f t="array" ref="AW400">INDEX('Custom Field Tbl'!$N$5:$N$446, MATCH('9.3 MAL- Bus Facilities Entry'!$Q400 &amp; '9.3 MAL- Bus Facilities Entry'!AW$3, 'Custom Field Tbl'!$M$5:$M$446 &amp; 'Custom Field Tbl'!$O$5:$O$446, 0 ))</f>
        <v>#N/A</v>
      </c>
      <c r="AX400" s="143" t="str">
        <f>IF(ISNA(INDEX(CFV_Tbl[CF Description], MATCH('9.3 MAL- Bus Facilities Entry'!AW400, CFV_Tbl[CF Code], 0)) ), "Field Not Required", INDEX(CFV_Tbl[CF Description], MATCH('9.3 MAL- Bus Facilities Entry'!AW400, CFV_Tbl[CF Code], 0)) )</f>
        <v>Field Not Required</v>
      </c>
      <c r="BA400" s="243" t="e" cm="1">
        <f t="array" ref="BA400">INDEX('Custom Field Tbl'!$N$5:$N$446, MATCH('9.3 MAL- Bus Facilities Entry'!$Q400 &amp; '9.3 MAL- Bus Facilities Entry'!BA$3, 'Custom Field Tbl'!$M$5:$M$446 &amp; 'Custom Field Tbl'!$O$5:$O$446, 0 ))</f>
        <v>#N/A</v>
      </c>
      <c r="BB400" s="143" t="str">
        <f>IF(ISNA(INDEX(CFV_Tbl[CF Description], MATCH('9.3 MAL- Bus Facilities Entry'!BA400, CFV_Tbl[CF Code], 0)) ), "Field Not Required", INDEX(CFV_Tbl[CF Description], MATCH('9.3 MAL- Bus Facilities Entry'!BA400, CFV_Tbl[CF Code], 0)) )</f>
        <v>Field Not Required</v>
      </c>
      <c r="BE400" s="243" t="e" cm="1">
        <f t="array" ref="BE400">INDEX('Custom Field Tbl'!$N$5:$N$446, MATCH('9.3 MAL- Bus Facilities Entry'!$Q400 &amp; '9.3 MAL- Bus Facilities Entry'!BE$3, 'Custom Field Tbl'!$M$5:$M$446 &amp; 'Custom Field Tbl'!$O$5:$O$446, 0 ))</f>
        <v>#N/A</v>
      </c>
      <c r="BF400" s="143" t="str">
        <f>IF(ISNA(INDEX(CFV_Tbl[CF Description], MATCH('9.3 MAL- Bus Facilities Entry'!BE400, CFV_Tbl[CF Code], 0)) ), "Field Not Required", INDEX(CFV_Tbl[CF Description], MATCH('9.3 MAL- Bus Facilities Entry'!BE400, CFV_Tbl[CF Code], 0)) )</f>
        <v>Field Not Required</v>
      </c>
      <c r="BI400" s="239"/>
      <c r="BJ400" s="243" t="e">
        <f>INDEX(Mnemonic[Code], MATCH('9.3 MAL- Bus Facilities Entry'!BS400, Mnemonic[Description], 0))</f>
        <v>#N/A</v>
      </c>
      <c r="BK400" s="243" t="e">
        <f>INDEX(Mnemonic[Code], MATCH('9.3 MAL- Bus Facilities Entry'!BT400, Mnemonic[Description], 0))</f>
        <v>#N/A</v>
      </c>
      <c r="BL400" s="243" t="e">
        <f>IF(ISNA(INDEX(Mnemonic[Code], MATCH( '9.3 MAL- Bus Facilities Entry'!BU400, Mnemonic[Description], 0)) ),  INDEX(Mnemonic[Code], MATCH( LEFT('9.3 MAL- Bus Facilities Entry'!BU400, LEN(BU400)-2), Mnemonic[Description], 0)),  INDEX(Mnemonic[Code], MATCH( '9.3 MAL- Bus Facilities Entry'!BU400, Mnemonic[Description], 0)) )</f>
        <v>#VALUE!</v>
      </c>
      <c r="BM400" s="243" t="e">
        <f>IF(ISNA(INDEX(Mnemonic[Code], MATCH( '9.3 MAL- Bus Facilities Entry'!BV400, Mnemonic[Description], 0)) ),  INDEX(Mnemonic[Code], MATCH( LEFT('9.3 MAL- Bus Facilities Entry'!BV400, LEN(BV400)-2), Mnemonic[Description], 0)),  INDEX(Mnemonic[Code], MATCH( '9.3 MAL- Bus Facilities Entry'!BV400, Mnemonic[Description], 0)) )</f>
        <v>#VALUE!</v>
      </c>
      <c r="BN400" s="243" t="e">
        <f>IF(ISNA(INDEX(Mnemonic[Code], MATCH( '9.3 MAL- Bus Facilities Entry'!BW400, Mnemonic[Description], 0)) ),  INDEX(Mnemonic[Code], MATCH( LEFT('9.3 MAL- Bus Facilities Entry'!BW400, LEN(BW400)-1), Mnemonic[Description], 0)),  INDEX(Mnemonic[Code], MATCH( '9.3 MAL- Bus Facilities Entry'!BW400, Mnemonic[Description], 0)) )</f>
        <v>#VALUE!</v>
      </c>
      <c r="BO400" s="243" t="e">
        <f>IF(ISNA(INDEX(Mnemonic[Code], MATCH( '9.3 MAL- Bus Facilities Entry'!BX400, Mnemonic[Description], 0)) ),  INDEX(Mnemonic[Code], MATCH( LEFT('9.3 MAL- Bus Facilities Entry'!BX400, LEN(BX400)-1), Mnemonic[Description], 0)),  INDEX(Mnemonic[Code], MATCH( '9.3 MAL- Bus Facilities Entry'!BX400, Mnemonic[Description], 0)) )</f>
        <v>#VALUE!</v>
      </c>
      <c r="BP400" s="243" t="e">
        <f t="shared" si="59"/>
        <v>#N/A</v>
      </c>
      <c r="BQ400" s="243" t="e">
        <f t="shared" si="56"/>
        <v>#N/A</v>
      </c>
      <c r="BR400" s="243" t="e">
        <f t="shared" si="60"/>
        <v>#VALUE!</v>
      </c>
      <c r="BS400" s="245"/>
      <c r="BT400" s="245"/>
      <c r="BU400" s="244"/>
      <c r="BV400" s="244"/>
      <c r="BW400" s="244"/>
      <c r="BX400" s="244"/>
      <c r="BZ400" s="239"/>
      <c r="CA400" s="246" t="e">
        <f>INDEX('MAL-OTHERLOOKUPS'!$ES$4:$ES$56, MATCH('9.3 MAL- Bus Facilities Entry'!CE400, 'MAL-OTHERLOOKUPS'!$ET$4:$ET$56, 0))</f>
        <v>#N/A</v>
      </c>
      <c r="CB400" s="247" t="str">
        <f t="shared" si="61"/>
        <v>L--</v>
      </c>
      <c r="CC400" s="247"/>
      <c r="CD400" s="240"/>
      <c r="CE400" s="240"/>
      <c r="CF400" s="240"/>
      <c r="CG400" s="248"/>
      <c r="CH400" s="240"/>
      <c r="CI400" s="240"/>
      <c r="CJ400" s="249" t="s">
        <v>11299</v>
      </c>
      <c r="CK400" s="249" t="s">
        <v>11299</v>
      </c>
      <c r="CL400" s="250" t="e">
        <v>#N/A</v>
      </c>
      <c r="CM400" s="239"/>
      <c r="CN400" s="251">
        <v>0</v>
      </c>
      <c r="CP400" s="251" t="str">
        <f t="shared" si="55"/>
        <v>0-</v>
      </c>
      <c r="CR400" s="252" t="str">
        <f t="shared" si="57"/>
        <v xml:space="preserve">; ; </v>
      </c>
      <c r="CS400" s="252" t="str">
        <f t="shared" si="58"/>
        <v xml:space="preserve">; ; </v>
      </c>
      <c r="CT400" s="425"/>
      <c r="CU400" s="252" t="e">
        <v>#REF!</v>
      </c>
      <c r="CX400" s="239"/>
      <c r="CY400" s="240"/>
      <c r="CZ400" s="240"/>
      <c r="DA400" s="240"/>
      <c r="DB400" s="239"/>
      <c r="DD400" s="240"/>
      <c r="DE400" s="239"/>
      <c r="DF400" s="253"/>
      <c r="DH400" s="472"/>
      <c r="DI400" s="497"/>
      <c r="DJ400" s="254"/>
      <c r="DK400" s="239"/>
    </row>
    <row r="401" spans="2:115" ht="14.5" x14ac:dyDescent="0.35">
      <c r="B401" s="239"/>
      <c r="C401" s="240"/>
      <c r="D401" s="240"/>
      <c r="E401" s="240"/>
      <c r="F401" s="240"/>
      <c r="G401" s="239"/>
      <c r="H401" s="240"/>
      <c r="J401" s="241"/>
      <c r="K401" s="241"/>
      <c r="M401" s="473"/>
      <c r="O401" s="239"/>
      <c r="Q401" s="143" t="e">
        <f>INDEX(AssetClass[Asset Class], MATCH('9.3 MAL- Bus Facilities Entry'!P401, AssetClass[Class Description], 0))</f>
        <v>#N/A</v>
      </c>
      <c r="R401" s="143"/>
      <c r="S401" s="242"/>
      <c r="T401" s="239"/>
      <c r="U401" s="243" t="e" cm="1">
        <f t="array" ref="U401">INDEX('Custom Field Tbl'!$N$5:$N$446, MATCH('9.3 MAL- Bus Facilities Entry'!$Q401 &amp; '9.3 MAL- Bus Facilities Entry'!U$3, 'Custom Field Tbl'!$M$5:$M$446 &amp; 'Custom Field Tbl'!$O$5:$O$446, 0 ))</f>
        <v>#N/A</v>
      </c>
      <c r="V401" s="143" t="str">
        <f>IF(ISNA(INDEX(CFV_Tbl[CF Description], MATCH('9.3 MAL- Bus Facilities Entry'!U401, CFV_Tbl[CF Code], 0)) ), "Field Not Required", INDEX(CFV_Tbl[CF Description], MATCH('9.3 MAL- Bus Facilities Entry'!U401, CFV_Tbl[CF Code], 0)) )</f>
        <v>Field Not Required</v>
      </c>
      <c r="Y401" s="243" t="e" cm="1">
        <f t="array" ref="Y401">INDEX('Custom Field Tbl'!$N$5:$N$446, MATCH('9.3 MAL- Bus Facilities Entry'!$Q401 &amp; '9.3 MAL- Bus Facilities Entry'!Y$3, 'Custom Field Tbl'!$M$5:$M$446 &amp; 'Custom Field Tbl'!$O$5:$O$446, 0 ))</f>
        <v>#N/A</v>
      </c>
      <c r="Z401" s="143" t="str">
        <f>IF(ISNA(INDEX(CFV_Tbl[CF Description], MATCH('9.3 MAL- Bus Facilities Entry'!Y401, CFV_Tbl[CF Code], 0)) ), "Field Not Required", INDEX(CFV_Tbl[CF Description], MATCH('9.3 MAL- Bus Facilities Entry'!Y401, CFV_Tbl[CF Code], 0)) )</f>
        <v>Field Not Required</v>
      </c>
      <c r="AC401" s="243" t="e" cm="1">
        <f t="array" ref="AC401">INDEX('Custom Field Tbl'!$N$5:$N$446, MATCH('9.3 MAL- Bus Facilities Entry'!$Q401 &amp; '9.3 MAL- Bus Facilities Entry'!AC$3, 'Custom Field Tbl'!$M$5:$M$446 &amp; 'Custom Field Tbl'!$O$5:$O$446, 0 ))</f>
        <v>#N/A</v>
      </c>
      <c r="AD401" s="143" t="str">
        <f>IF(ISNA(INDEX(CFV_Tbl[CF Description], MATCH('9.3 MAL- Bus Facilities Entry'!AC401, CFV_Tbl[CF Code], 0)) ), "Field Not Required", INDEX(CFV_Tbl[CF Description], MATCH('9.3 MAL- Bus Facilities Entry'!AC401, CFV_Tbl[CF Code], 0)) )</f>
        <v>Field Not Required</v>
      </c>
      <c r="AG401" s="243" t="e" cm="1">
        <f t="array" ref="AG401">INDEX('Custom Field Tbl'!$N$5:$N$446, MATCH('9.3 MAL- Bus Facilities Entry'!$Q401 &amp; '9.3 MAL- Bus Facilities Entry'!AG$3, 'Custom Field Tbl'!$M$5:$M$446 &amp; 'Custom Field Tbl'!$O$5:$O$446, 0 ))</f>
        <v>#N/A</v>
      </c>
      <c r="AH401" s="143" t="str">
        <f>IF(ISNA(INDEX(CFV_Tbl[CF Description], MATCH('9.3 MAL- Bus Facilities Entry'!AG401, CFV_Tbl[CF Code], 0)) ), "Field Not Required", INDEX(CFV_Tbl[CF Description], MATCH('9.3 MAL- Bus Facilities Entry'!AG401, CFV_Tbl[CF Code], 0)) )</f>
        <v>Field Not Required</v>
      </c>
      <c r="AK401" s="243" t="e" cm="1">
        <f t="array" ref="AK401">INDEX('Custom Field Tbl'!$N$5:$N$446, MATCH('9.3 MAL- Bus Facilities Entry'!$Q401 &amp; '9.3 MAL- Bus Facilities Entry'!AK$3, 'Custom Field Tbl'!$M$5:$M$446 &amp; 'Custom Field Tbl'!$O$5:$O$446, 0 ))</f>
        <v>#N/A</v>
      </c>
      <c r="AL401" s="143" t="str">
        <f>IF(ISNA(INDEX(CFV_Tbl[CF Description], MATCH('9.3 MAL- Bus Facilities Entry'!AK401, CFV_Tbl[CF Code], 0)) ), "Field Not Required", INDEX(CFV_Tbl[CF Description], MATCH('9.3 MAL- Bus Facilities Entry'!AK401, CFV_Tbl[CF Code], 0)) )</f>
        <v>Field Not Required</v>
      </c>
      <c r="AO401" s="243" t="e" cm="1">
        <f t="array" ref="AO401">INDEX('Custom Field Tbl'!$N$5:$N$446, MATCH('9.3 MAL- Bus Facilities Entry'!$Q401 &amp; '9.3 MAL- Bus Facilities Entry'!AO$3, 'Custom Field Tbl'!$M$5:$M$446 &amp; 'Custom Field Tbl'!$O$5:$O$446, 0 ))</f>
        <v>#N/A</v>
      </c>
      <c r="AP401" s="143" t="str">
        <f>IF(ISNA(INDEX(CFV_Tbl[CF Description], MATCH('9.3 MAL- Bus Facilities Entry'!AO401, CFV_Tbl[CF Code], 0)) ), "Field Not Required", INDEX(CFV_Tbl[CF Description], MATCH('9.3 MAL- Bus Facilities Entry'!AO401, CFV_Tbl[CF Code], 0)) )</f>
        <v>Field Not Required</v>
      </c>
      <c r="AS401" s="243" t="e" cm="1">
        <f t="array" ref="AS401">INDEX('Custom Field Tbl'!$N$5:$N$446, MATCH('9.3 MAL- Bus Facilities Entry'!$Q401 &amp; '9.3 MAL- Bus Facilities Entry'!AS$3, 'Custom Field Tbl'!$M$5:$M$446 &amp; 'Custom Field Tbl'!$O$5:$O$446, 0 ))</f>
        <v>#N/A</v>
      </c>
      <c r="AT401" s="143" t="str">
        <f>IF(ISNA(INDEX(CFV_Tbl[CF Description], MATCH('9.3 MAL- Bus Facilities Entry'!AS401, CFV_Tbl[CF Code], 0)) ), "Field Not Required", INDEX(CFV_Tbl[CF Description], MATCH('9.3 MAL- Bus Facilities Entry'!AS401, CFV_Tbl[CF Code], 0)) )</f>
        <v>Field Not Required</v>
      </c>
      <c r="AW401" s="243" t="e" cm="1">
        <f t="array" ref="AW401">INDEX('Custom Field Tbl'!$N$5:$N$446, MATCH('9.3 MAL- Bus Facilities Entry'!$Q401 &amp; '9.3 MAL- Bus Facilities Entry'!AW$3, 'Custom Field Tbl'!$M$5:$M$446 &amp; 'Custom Field Tbl'!$O$5:$O$446, 0 ))</f>
        <v>#N/A</v>
      </c>
      <c r="AX401" s="143" t="str">
        <f>IF(ISNA(INDEX(CFV_Tbl[CF Description], MATCH('9.3 MAL- Bus Facilities Entry'!AW401, CFV_Tbl[CF Code], 0)) ), "Field Not Required", INDEX(CFV_Tbl[CF Description], MATCH('9.3 MAL- Bus Facilities Entry'!AW401, CFV_Tbl[CF Code], 0)) )</f>
        <v>Field Not Required</v>
      </c>
      <c r="BA401" s="243" t="e" cm="1">
        <f t="array" ref="BA401">INDEX('Custom Field Tbl'!$N$5:$N$446, MATCH('9.3 MAL- Bus Facilities Entry'!$Q401 &amp; '9.3 MAL- Bus Facilities Entry'!BA$3, 'Custom Field Tbl'!$M$5:$M$446 &amp; 'Custom Field Tbl'!$O$5:$O$446, 0 ))</f>
        <v>#N/A</v>
      </c>
      <c r="BB401" s="143" t="str">
        <f>IF(ISNA(INDEX(CFV_Tbl[CF Description], MATCH('9.3 MAL- Bus Facilities Entry'!BA401, CFV_Tbl[CF Code], 0)) ), "Field Not Required", INDEX(CFV_Tbl[CF Description], MATCH('9.3 MAL- Bus Facilities Entry'!BA401, CFV_Tbl[CF Code], 0)) )</f>
        <v>Field Not Required</v>
      </c>
      <c r="BE401" s="243" t="e" cm="1">
        <f t="array" ref="BE401">INDEX('Custom Field Tbl'!$N$5:$N$446, MATCH('9.3 MAL- Bus Facilities Entry'!$Q401 &amp; '9.3 MAL- Bus Facilities Entry'!BE$3, 'Custom Field Tbl'!$M$5:$M$446 &amp; 'Custom Field Tbl'!$O$5:$O$446, 0 ))</f>
        <v>#N/A</v>
      </c>
      <c r="BF401" s="143" t="str">
        <f>IF(ISNA(INDEX(CFV_Tbl[CF Description], MATCH('9.3 MAL- Bus Facilities Entry'!BE401, CFV_Tbl[CF Code], 0)) ), "Field Not Required", INDEX(CFV_Tbl[CF Description], MATCH('9.3 MAL- Bus Facilities Entry'!BE401, CFV_Tbl[CF Code], 0)) )</f>
        <v>Field Not Required</v>
      </c>
      <c r="BI401" s="239"/>
      <c r="BJ401" s="243" t="e">
        <f>INDEX(Mnemonic[Code], MATCH('9.3 MAL- Bus Facilities Entry'!BS401, Mnemonic[Description], 0))</f>
        <v>#N/A</v>
      </c>
      <c r="BK401" s="243" t="e">
        <f>INDEX(Mnemonic[Code], MATCH('9.3 MAL- Bus Facilities Entry'!BT401, Mnemonic[Description], 0))</f>
        <v>#N/A</v>
      </c>
      <c r="BL401" s="243" t="e">
        <f>IF(ISNA(INDEX(Mnemonic[Code], MATCH( '9.3 MAL- Bus Facilities Entry'!BU401, Mnemonic[Description], 0)) ),  INDEX(Mnemonic[Code], MATCH( LEFT('9.3 MAL- Bus Facilities Entry'!BU401, LEN(BU401)-2), Mnemonic[Description], 0)),  INDEX(Mnemonic[Code], MATCH( '9.3 MAL- Bus Facilities Entry'!BU401, Mnemonic[Description], 0)) )</f>
        <v>#VALUE!</v>
      </c>
      <c r="BM401" s="243" t="e">
        <f>IF(ISNA(INDEX(Mnemonic[Code], MATCH( '9.3 MAL- Bus Facilities Entry'!BV401, Mnemonic[Description], 0)) ),  INDEX(Mnemonic[Code], MATCH( LEFT('9.3 MAL- Bus Facilities Entry'!BV401, LEN(BV401)-2), Mnemonic[Description], 0)),  INDEX(Mnemonic[Code], MATCH( '9.3 MAL- Bus Facilities Entry'!BV401, Mnemonic[Description], 0)) )</f>
        <v>#VALUE!</v>
      </c>
      <c r="BN401" s="243" t="e">
        <f>IF(ISNA(INDEX(Mnemonic[Code], MATCH( '9.3 MAL- Bus Facilities Entry'!BW401, Mnemonic[Description], 0)) ),  INDEX(Mnemonic[Code], MATCH( LEFT('9.3 MAL- Bus Facilities Entry'!BW401, LEN(BW401)-1), Mnemonic[Description], 0)),  INDEX(Mnemonic[Code], MATCH( '9.3 MAL- Bus Facilities Entry'!BW401, Mnemonic[Description], 0)) )</f>
        <v>#VALUE!</v>
      </c>
      <c r="BO401" s="243" t="e">
        <f>IF(ISNA(INDEX(Mnemonic[Code], MATCH( '9.3 MAL- Bus Facilities Entry'!BX401, Mnemonic[Description], 0)) ),  INDEX(Mnemonic[Code], MATCH( LEFT('9.3 MAL- Bus Facilities Entry'!BX401, LEN(BX401)-1), Mnemonic[Description], 0)),  INDEX(Mnemonic[Code], MATCH( '9.3 MAL- Bus Facilities Entry'!BX401, Mnemonic[Description], 0)) )</f>
        <v>#VALUE!</v>
      </c>
      <c r="BP401" s="243" t="e">
        <f t="shared" si="59"/>
        <v>#N/A</v>
      </c>
      <c r="BQ401" s="243" t="e">
        <f t="shared" si="56"/>
        <v>#N/A</v>
      </c>
      <c r="BR401" s="243" t="e">
        <f t="shared" si="60"/>
        <v>#VALUE!</v>
      </c>
      <c r="BS401" s="245"/>
      <c r="BT401" s="245"/>
      <c r="BU401" s="244"/>
      <c r="BV401" s="244"/>
      <c r="BW401" s="244"/>
      <c r="BX401" s="244"/>
      <c r="BZ401" s="239"/>
      <c r="CA401" s="246" t="e">
        <f>INDEX('MAL-OTHERLOOKUPS'!$ES$4:$ES$56, MATCH('9.3 MAL- Bus Facilities Entry'!CE401, 'MAL-OTHERLOOKUPS'!$ET$4:$ET$56, 0))</f>
        <v>#N/A</v>
      </c>
      <c r="CB401" s="247" t="str">
        <f t="shared" si="61"/>
        <v>L--</v>
      </c>
      <c r="CC401" s="247"/>
      <c r="CD401" s="240"/>
      <c r="CE401" s="240"/>
      <c r="CF401" s="240"/>
      <c r="CG401" s="248"/>
      <c r="CH401" s="240"/>
      <c r="CI401" s="240"/>
      <c r="CJ401" s="249" t="s">
        <v>11299</v>
      </c>
      <c r="CK401" s="249" t="s">
        <v>11299</v>
      </c>
      <c r="CL401" s="250" t="e">
        <v>#N/A</v>
      </c>
      <c r="CM401" s="239"/>
      <c r="CN401" s="251">
        <v>0</v>
      </c>
      <c r="CP401" s="251" t="str">
        <f t="shared" si="55"/>
        <v>0-</v>
      </c>
      <c r="CR401" s="252" t="str">
        <f t="shared" si="57"/>
        <v xml:space="preserve">; ; </v>
      </c>
      <c r="CS401" s="252" t="str">
        <f t="shared" si="58"/>
        <v xml:space="preserve">; ; </v>
      </c>
      <c r="CT401" s="425"/>
      <c r="CU401" s="252" t="e">
        <v>#REF!</v>
      </c>
      <c r="CX401" s="239"/>
      <c r="CY401" s="240"/>
      <c r="CZ401" s="240"/>
      <c r="DA401" s="240"/>
      <c r="DB401" s="239"/>
      <c r="DD401" s="240"/>
      <c r="DE401" s="239"/>
      <c r="DF401" s="253"/>
      <c r="DH401" s="472"/>
      <c r="DI401" s="497"/>
      <c r="DJ401" s="254"/>
      <c r="DK401" s="239"/>
    </row>
    <row r="402" spans="2:115" ht="14.5" x14ac:dyDescent="0.35">
      <c r="B402" s="239"/>
      <c r="C402" s="240"/>
      <c r="D402" s="240"/>
      <c r="E402" s="240"/>
      <c r="F402" s="240"/>
      <c r="G402" s="239"/>
      <c r="H402" s="240"/>
      <c r="J402" s="241"/>
      <c r="K402" s="241"/>
      <c r="M402" s="473"/>
      <c r="O402" s="239"/>
      <c r="Q402" s="143" t="e">
        <f>INDEX(AssetClass[Asset Class], MATCH('9.3 MAL- Bus Facilities Entry'!P402, AssetClass[Class Description], 0))</f>
        <v>#N/A</v>
      </c>
      <c r="R402" s="143"/>
      <c r="S402" s="242"/>
      <c r="T402" s="239"/>
      <c r="U402" s="243" t="e" cm="1">
        <f t="array" ref="U402">INDEX('Custom Field Tbl'!$N$5:$N$446, MATCH('9.3 MAL- Bus Facilities Entry'!$Q402 &amp; '9.3 MAL- Bus Facilities Entry'!U$3, 'Custom Field Tbl'!$M$5:$M$446 &amp; 'Custom Field Tbl'!$O$5:$O$446, 0 ))</f>
        <v>#N/A</v>
      </c>
      <c r="V402" s="143" t="str">
        <f>IF(ISNA(INDEX(CFV_Tbl[CF Description], MATCH('9.3 MAL- Bus Facilities Entry'!U402, CFV_Tbl[CF Code], 0)) ), "Field Not Required", INDEX(CFV_Tbl[CF Description], MATCH('9.3 MAL- Bus Facilities Entry'!U402, CFV_Tbl[CF Code], 0)) )</f>
        <v>Field Not Required</v>
      </c>
      <c r="Y402" s="243" t="e" cm="1">
        <f t="array" ref="Y402">INDEX('Custom Field Tbl'!$N$5:$N$446, MATCH('9.3 MAL- Bus Facilities Entry'!$Q402 &amp; '9.3 MAL- Bus Facilities Entry'!Y$3, 'Custom Field Tbl'!$M$5:$M$446 &amp; 'Custom Field Tbl'!$O$5:$O$446, 0 ))</f>
        <v>#N/A</v>
      </c>
      <c r="Z402" s="143" t="str">
        <f>IF(ISNA(INDEX(CFV_Tbl[CF Description], MATCH('9.3 MAL- Bus Facilities Entry'!Y402, CFV_Tbl[CF Code], 0)) ), "Field Not Required", INDEX(CFV_Tbl[CF Description], MATCH('9.3 MAL- Bus Facilities Entry'!Y402, CFV_Tbl[CF Code], 0)) )</f>
        <v>Field Not Required</v>
      </c>
      <c r="AC402" s="243" t="e" cm="1">
        <f t="array" ref="AC402">INDEX('Custom Field Tbl'!$N$5:$N$446, MATCH('9.3 MAL- Bus Facilities Entry'!$Q402 &amp; '9.3 MAL- Bus Facilities Entry'!AC$3, 'Custom Field Tbl'!$M$5:$M$446 &amp; 'Custom Field Tbl'!$O$5:$O$446, 0 ))</f>
        <v>#N/A</v>
      </c>
      <c r="AD402" s="143" t="str">
        <f>IF(ISNA(INDEX(CFV_Tbl[CF Description], MATCH('9.3 MAL- Bus Facilities Entry'!AC402, CFV_Tbl[CF Code], 0)) ), "Field Not Required", INDEX(CFV_Tbl[CF Description], MATCH('9.3 MAL- Bus Facilities Entry'!AC402, CFV_Tbl[CF Code], 0)) )</f>
        <v>Field Not Required</v>
      </c>
      <c r="AG402" s="243" t="e" cm="1">
        <f t="array" ref="AG402">INDEX('Custom Field Tbl'!$N$5:$N$446, MATCH('9.3 MAL- Bus Facilities Entry'!$Q402 &amp; '9.3 MAL- Bus Facilities Entry'!AG$3, 'Custom Field Tbl'!$M$5:$M$446 &amp; 'Custom Field Tbl'!$O$5:$O$446, 0 ))</f>
        <v>#N/A</v>
      </c>
      <c r="AH402" s="143" t="str">
        <f>IF(ISNA(INDEX(CFV_Tbl[CF Description], MATCH('9.3 MAL- Bus Facilities Entry'!AG402, CFV_Tbl[CF Code], 0)) ), "Field Not Required", INDEX(CFV_Tbl[CF Description], MATCH('9.3 MAL- Bus Facilities Entry'!AG402, CFV_Tbl[CF Code], 0)) )</f>
        <v>Field Not Required</v>
      </c>
      <c r="AK402" s="243" t="e" cm="1">
        <f t="array" ref="AK402">INDEX('Custom Field Tbl'!$N$5:$N$446, MATCH('9.3 MAL- Bus Facilities Entry'!$Q402 &amp; '9.3 MAL- Bus Facilities Entry'!AK$3, 'Custom Field Tbl'!$M$5:$M$446 &amp; 'Custom Field Tbl'!$O$5:$O$446, 0 ))</f>
        <v>#N/A</v>
      </c>
      <c r="AL402" s="143" t="str">
        <f>IF(ISNA(INDEX(CFV_Tbl[CF Description], MATCH('9.3 MAL- Bus Facilities Entry'!AK402, CFV_Tbl[CF Code], 0)) ), "Field Not Required", INDEX(CFV_Tbl[CF Description], MATCH('9.3 MAL- Bus Facilities Entry'!AK402, CFV_Tbl[CF Code], 0)) )</f>
        <v>Field Not Required</v>
      </c>
      <c r="AO402" s="243" t="e" cm="1">
        <f t="array" ref="AO402">INDEX('Custom Field Tbl'!$N$5:$N$446, MATCH('9.3 MAL- Bus Facilities Entry'!$Q402 &amp; '9.3 MAL- Bus Facilities Entry'!AO$3, 'Custom Field Tbl'!$M$5:$M$446 &amp; 'Custom Field Tbl'!$O$5:$O$446, 0 ))</f>
        <v>#N/A</v>
      </c>
      <c r="AP402" s="143" t="str">
        <f>IF(ISNA(INDEX(CFV_Tbl[CF Description], MATCH('9.3 MAL- Bus Facilities Entry'!AO402, CFV_Tbl[CF Code], 0)) ), "Field Not Required", INDEX(CFV_Tbl[CF Description], MATCH('9.3 MAL- Bus Facilities Entry'!AO402, CFV_Tbl[CF Code], 0)) )</f>
        <v>Field Not Required</v>
      </c>
      <c r="AS402" s="243" t="e" cm="1">
        <f t="array" ref="AS402">INDEX('Custom Field Tbl'!$N$5:$N$446, MATCH('9.3 MAL- Bus Facilities Entry'!$Q402 &amp; '9.3 MAL- Bus Facilities Entry'!AS$3, 'Custom Field Tbl'!$M$5:$M$446 &amp; 'Custom Field Tbl'!$O$5:$O$446, 0 ))</f>
        <v>#N/A</v>
      </c>
      <c r="AT402" s="143" t="str">
        <f>IF(ISNA(INDEX(CFV_Tbl[CF Description], MATCH('9.3 MAL- Bus Facilities Entry'!AS402, CFV_Tbl[CF Code], 0)) ), "Field Not Required", INDEX(CFV_Tbl[CF Description], MATCH('9.3 MAL- Bus Facilities Entry'!AS402, CFV_Tbl[CF Code], 0)) )</f>
        <v>Field Not Required</v>
      </c>
      <c r="AW402" s="243" t="e" cm="1">
        <f t="array" ref="AW402">INDEX('Custom Field Tbl'!$N$5:$N$446, MATCH('9.3 MAL- Bus Facilities Entry'!$Q402 &amp; '9.3 MAL- Bus Facilities Entry'!AW$3, 'Custom Field Tbl'!$M$5:$M$446 &amp; 'Custom Field Tbl'!$O$5:$O$446, 0 ))</f>
        <v>#N/A</v>
      </c>
      <c r="AX402" s="143" t="str">
        <f>IF(ISNA(INDEX(CFV_Tbl[CF Description], MATCH('9.3 MAL- Bus Facilities Entry'!AW402, CFV_Tbl[CF Code], 0)) ), "Field Not Required", INDEX(CFV_Tbl[CF Description], MATCH('9.3 MAL- Bus Facilities Entry'!AW402, CFV_Tbl[CF Code], 0)) )</f>
        <v>Field Not Required</v>
      </c>
      <c r="BA402" s="243" t="e" cm="1">
        <f t="array" ref="BA402">INDEX('Custom Field Tbl'!$N$5:$N$446, MATCH('9.3 MAL- Bus Facilities Entry'!$Q402 &amp; '9.3 MAL- Bus Facilities Entry'!BA$3, 'Custom Field Tbl'!$M$5:$M$446 &amp; 'Custom Field Tbl'!$O$5:$O$446, 0 ))</f>
        <v>#N/A</v>
      </c>
      <c r="BB402" s="143" t="str">
        <f>IF(ISNA(INDEX(CFV_Tbl[CF Description], MATCH('9.3 MAL- Bus Facilities Entry'!BA402, CFV_Tbl[CF Code], 0)) ), "Field Not Required", INDEX(CFV_Tbl[CF Description], MATCH('9.3 MAL- Bus Facilities Entry'!BA402, CFV_Tbl[CF Code], 0)) )</f>
        <v>Field Not Required</v>
      </c>
      <c r="BE402" s="243" t="e" cm="1">
        <f t="array" ref="BE402">INDEX('Custom Field Tbl'!$N$5:$N$446, MATCH('9.3 MAL- Bus Facilities Entry'!$Q402 &amp; '9.3 MAL- Bus Facilities Entry'!BE$3, 'Custom Field Tbl'!$M$5:$M$446 &amp; 'Custom Field Tbl'!$O$5:$O$446, 0 ))</f>
        <v>#N/A</v>
      </c>
      <c r="BF402" s="143" t="str">
        <f>IF(ISNA(INDEX(CFV_Tbl[CF Description], MATCH('9.3 MAL- Bus Facilities Entry'!BE402, CFV_Tbl[CF Code], 0)) ), "Field Not Required", INDEX(CFV_Tbl[CF Description], MATCH('9.3 MAL- Bus Facilities Entry'!BE402, CFV_Tbl[CF Code], 0)) )</f>
        <v>Field Not Required</v>
      </c>
      <c r="BI402" s="239"/>
      <c r="BJ402" s="243" t="e">
        <f>INDEX(Mnemonic[Code], MATCH('9.3 MAL- Bus Facilities Entry'!BS402, Mnemonic[Description], 0))</f>
        <v>#N/A</v>
      </c>
      <c r="BK402" s="243" t="e">
        <f>INDEX(Mnemonic[Code], MATCH('9.3 MAL- Bus Facilities Entry'!BT402, Mnemonic[Description], 0))</f>
        <v>#N/A</v>
      </c>
      <c r="BL402" s="243" t="e">
        <f>IF(ISNA(INDEX(Mnemonic[Code], MATCH( '9.3 MAL- Bus Facilities Entry'!BU402, Mnemonic[Description], 0)) ),  INDEX(Mnemonic[Code], MATCH( LEFT('9.3 MAL- Bus Facilities Entry'!BU402, LEN(BU402)-2), Mnemonic[Description], 0)),  INDEX(Mnemonic[Code], MATCH( '9.3 MAL- Bus Facilities Entry'!BU402, Mnemonic[Description], 0)) )</f>
        <v>#VALUE!</v>
      </c>
      <c r="BM402" s="243" t="e">
        <f>IF(ISNA(INDEX(Mnemonic[Code], MATCH( '9.3 MAL- Bus Facilities Entry'!BV402, Mnemonic[Description], 0)) ),  INDEX(Mnemonic[Code], MATCH( LEFT('9.3 MAL- Bus Facilities Entry'!BV402, LEN(BV402)-2), Mnemonic[Description], 0)),  INDEX(Mnemonic[Code], MATCH( '9.3 MAL- Bus Facilities Entry'!BV402, Mnemonic[Description], 0)) )</f>
        <v>#VALUE!</v>
      </c>
      <c r="BN402" s="243" t="e">
        <f>IF(ISNA(INDEX(Mnemonic[Code], MATCH( '9.3 MAL- Bus Facilities Entry'!BW402, Mnemonic[Description], 0)) ),  INDEX(Mnemonic[Code], MATCH( LEFT('9.3 MAL- Bus Facilities Entry'!BW402, LEN(BW402)-1), Mnemonic[Description], 0)),  INDEX(Mnemonic[Code], MATCH( '9.3 MAL- Bus Facilities Entry'!BW402, Mnemonic[Description], 0)) )</f>
        <v>#VALUE!</v>
      </c>
      <c r="BO402" s="243" t="e">
        <f>IF(ISNA(INDEX(Mnemonic[Code], MATCH( '9.3 MAL- Bus Facilities Entry'!BX402, Mnemonic[Description], 0)) ),  INDEX(Mnemonic[Code], MATCH( LEFT('9.3 MAL- Bus Facilities Entry'!BX402, LEN(BX402)-1), Mnemonic[Description], 0)),  INDEX(Mnemonic[Code], MATCH( '9.3 MAL- Bus Facilities Entry'!BX402, Mnemonic[Description], 0)) )</f>
        <v>#VALUE!</v>
      </c>
      <c r="BP402" s="243" t="e">
        <f t="shared" si="59"/>
        <v>#N/A</v>
      </c>
      <c r="BQ402" s="243" t="e">
        <f t="shared" si="56"/>
        <v>#N/A</v>
      </c>
      <c r="BR402" s="243" t="e">
        <f t="shared" si="60"/>
        <v>#VALUE!</v>
      </c>
      <c r="BS402" s="245"/>
      <c r="BT402" s="245"/>
      <c r="BU402" s="244"/>
      <c r="BV402" s="244"/>
      <c r="BW402" s="244"/>
      <c r="BX402" s="244"/>
      <c r="BZ402" s="239"/>
      <c r="CA402" s="246" t="e">
        <f>INDEX('MAL-OTHERLOOKUPS'!$ES$4:$ES$56, MATCH('9.3 MAL- Bus Facilities Entry'!CE402, 'MAL-OTHERLOOKUPS'!$ET$4:$ET$56, 0))</f>
        <v>#N/A</v>
      </c>
      <c r="CB402" s="247" t="str">
        <f t="shared" si="61"/>
        <v>L--</v>
      </c>
      <c r="CC402" s="247"/>
      <c r="CD402" s="240"/>
      <c r="CE402" s="240"/>
      <c r="CF402" s="240"/>
      <c r="CG402" s="248"/>
      <c r="CH402" s="240"/>
      <c r="CI402" s="240"/>
      <c r="CJ402" s="249" t="s">
        <v>11299</v>
      </c>
      <c r="CK402" s="249" t="s">
        <v>11299</v>
      </c>
      <c r="CL402" s="250" t="e">
        <v>#N/A</v>
      </c>
      <c r="CM402" s="239"/>
      <c r="CN402" s="251">
        <v>0</v>
      </c>
      <c r="CP402" s="251" t="str">
        <f t="shared" si="55"/>
        <v>0-</v>
      </c>
      <c r="CR402" s="252" t="str">
        <f t="shared" si="57"/>
        <v xml:space="preserve">; ; </v>
      </c>
      <c r="CS402" s="252" t="str">
        <f t="shared" si="58"/>
        <v xml:space="preserve">; ; </v>
      </c>
      <c r="CT402" s="425"/>
      <c r="CU402" s="252" t="e">
        <v>#REF!</v>
      </c>
      <c r="CX402" s="239"/>
      <c r="CY402" s="240"/>
      <c r="CZ402" s="240"/>
      <c r="DA402" s="240"/>
      <c r="DB402" s="239"/>
      <c r="DD402" s="240"/>
      <c r="DE402" s="239"/>
      <c r="DF402" s="253"/>
      <c r="DH402" s="472"/>
      <c r="DI402" s="497"/>
      <c r="DJ402" s="254"/>
      <c r="DK402" s="239"/>
    </row>
    <row r="403" spans="2:115" ht="14.5" x14ac:dyDescent="0.35">
      <c r="B403" s="239"/>
      <c r="C403" s="240"/>
      <c r="D403" s="240"/>
      <c r="E403" s="240"/>
      <c r="F403" s="240"/>
      <c r="G403" s="239"/>
      <c r="H403" s="240"/>
      <c r="J403" s="241"/>
      <c r="K403" s="241"/>
      <c r="M403" s="473"/>
      <c r="O403" s="239"/>
      <c r="Q403" s="143" t="e">
        <f>INDEX(AssetClass[Asset Class], MATCH('9.3 MAL- Bus Facilities Entry'!P403, AssetClass[Class Description], 0))</f>
        <v>#N/A</v>
      </c>
      <c r="R403" s="143"/>
      <c r="S403" s="242"/>
      <c r="T403" s="239"/>
      <c r="U403" s="243" t="e" cm="1">
        <f t="array" ref="U403">INDEX('Custom Field Tbl'!$N$5:$N$446, MATCH('9.3 MAL- Bus Facilities Entry'!$Q403 &amp; '9.3 MAL- Bus Facilities Entry'!U$3, 'Custom Field Tbl'!$M$5:$M$446 &amp; 'Custom Field Tbl'!$O$5:$O$446, 0 ))</f>
        <v>#N/A</v>
      </c>
      <c r="V403" s="143" t="str">
        <f>IF(ISNA(INDEX(CFV_Tbl[CF Description], MATCH('9.3 MAL- Bus Facilities Entry'!U403, CFV_Tbl[CF Code], 0)) ), "Field Not Required", INDEX(CFV_Tbl[CF Description], MATCH('9.3 MAL- Bus Facilities Entry'!U403, CFV_Tbl[CF Code], 0)) )</f>
        <v>Field Not Required</v>
      </c>
      <c r="Y403" s="243" t="e" cm="1">
        <f t="array" ref="Y403">INDEX('Custom Field Tbl'!$N$5:$N$446, MATCH('9.3 MAL- Bus Facilities Entry'!$Q403 &amp; '9.3 MAL- Bus Facilities Entry'!Y$3, 'Custom Field Tbl'!$M$5:$M$446 &amp; 'Custom Field Tbl'!$O$5:$O$446, 0 ))</f>
        <v>#N/A</v>
      </c>
      <c r="Z403" s="143" t="str">
        <f>IF(ISNA(INDEX(CFV_Tbl[CF Description], MATCH('9.3 MAL- Bus Facilities Entry'!Y403, CFV_Tbl[CF Code], 0)) ), "Field Not Required", INDEX(CFV_Tbl[CF Description], MATCH('9.3 MAL- Bus Facilities Entry'!Y403, CFV_Tbl[CF Code], 0)) )</f>
        <v>Field Not Required</v>
      </c>
      <c r="AC403" s="243" t="e" cm="1">
        <f t="array" ref="AC403">INDEX('Custom Field Tbl'!$N$5:$N$446, MATCH('9.3 MAL- Bus Facilities Entry'!$Q403 &amp; '9.3 MAL- Bus Facilities Entry'!AC$3, 'Custom Field Tbl'!$M$5:$M$446 &amp; 'Custom Field Tbl'!$O$5:$O$446, 0 ))</f>
        <v>#N/A</v>
      </c>
      <c r="AD403" s="143" t="str">
        <f>IF(ISNA(INDEX(CFV_Tbl[CF Description], MATCH('9.3 MAL- Bus Facilities Entry'!AC403, CFV_Tbl[CF Code], 0)) ), "Field Not Required", INDEX(CFV_Tbl[CF Description], MATCH('9.3 MAL- Bus Facilities Entry'!AC403, CFV_Tbl[CF Code], 0)) )</f>
        <v>Field Not Required</v>
      </c>
      <c r="AG403" s="243" t="e" cm="1">
        <f t="array" ref="AG403">INDEX('Custom Field Tbl'!$N$5:$N$446, MATCH('9.3 MAL- Bus Facilities Entry'!$Q403 &amp; '9.3 MAL- Bus Facilities Entry'!AG$3, 'Custom Field Tbl'!$M$5:$M$446 &amp; 'Custom Field Tbl'!$O$5:$O$446, 0 ))</f>
        <v>#N/A</v>
      </c>
      <c r="AH403" s="143" t="str">
        <f>IF(ISNA(INDEX(CFV_Tbl[CF Description], MATCH('9.3 MAL- Bus Facilities Entry'!AG403, CFV_Tbl[CF Code], 0)) ), "Field Not Required", INDEX(CFV_Tbl[CF Description], MATCH('9.3 MAL- Bus Facilities Entry'!AG403, CFV_Tbl[CF Code], 0)) )</f>
        <v>Field Not Required</v>
      </c>
      <c r="AK403" s="243" t="e" cm="1">
        <f t="array" ref="AK403">INDEX('Custom Field Tbl'!$N$5:$N$446, MATCH('9.3 MAL- Bus Facilities Entry'!$Q403 &amp; '9.3 MAL- Bus Facilities Entry'!AK$3, 'Custom Field Tbl'!$M$5:$M$446 &amp; 'Custom Field Tbl'!$O$5:$O$446, 0 ))</f>
        <v>#N/A</v>
      </c>
      <c r="AL403" s="143" t="str">
        <f>IF(ISNA(INDEX(CFV_Tbl[CF Description], MATCH('9.3 MAL- Bus Facilities Entry'!AK403, CFV_Tbl[CF Code], 0)) ), "Field Not Required", INDEX(CFV_Tbl[CF Description], MATCH('9.3 MAL- Bus Facilities Entry'!AK403, CFV_Tbl[CF Code], 0)) )</f>
        <v>Field Not Required</v>
      </c>
      <c r="AO403" s="243" t="e" cm="1">
        <f t="array" ref="AO403">INDEX('Custom Field Tbl'!$N$5:$N$446, MATCH('9.3 MAL- Bus Facilities Entry'!$Q403 &amp; '9.3 MAL- Bus Facilities Entry'!AO$3, 'Custom Field Tbl'!$M$5:$M$446 &amp; 'Custom Field Tbl'!$O$5:$O$446, 0 ))</f>
        <v>#N/A</v>
      </c>
      <c r="AP403" s="143" t="str">
        <f>IF(ISNA(INDEX(CFV_Tbl[CF Description], MATCH('9.3 MAL- Bus Facilities Entry'!AO403, CFV_Tbl[CF Code], 0)) ), "Field Not Required", INDEX(CFV_Tbl[CF Description], MATCH('9.3 MAL- Bus Facilities Entry'!AO403, CFV_Tbl[CF Code], 0)) )</f>
        <v>Field Not Required</v>
      </c>
      <c r="AS403" s="243" t="e" cm="1">
        <f t="array" ref="AS403">INDEX('Custom Field Tbl'!$N$5:$N$446, MATCH('9.3 MAL- Bus Facilities Entry'!$Q403 &amp; '9.3 MAL- Bus Facilities Entry'!AS$3, 'Custom Field Tbl'!$M$5:$M$446 &amp; 'Custom Field Tbl'!$O$5:$O$446, 0 ))</f>
        <v>#N/A</v>
      </c>
      <c r="AT403" s="143" t="str">
        <f>IF(ISNA(INDEX(CFV_Tbl[CF Description], MATCH('9.3 MAL- Bus Facilities Entry'!AS403, CFV_Tbl[CF Code], 0)) ), "Field Not Required", INDEX(CFV_Tbl[CF Description], MATCH('9.3 MAL- Bus Facilities Entry'!AS403, CFV_Tbl[CF Code], 0)) )</f>
        <v>Field Not Required</v>
      </c>
      <c r="AW403" s="243" t="e" cm="1">
        <f t="array" ref="AW403">INDEX('Custom Field Tbl'!$N$5:$N$446, MATCH('9.3 MAL- Bus Facilities Entry'!$Q403 &amp; '9.3 MAL- Bus Facilities Entry'!AW$3, 'Custom Field Tbl'!$M$5:$M$446 &amp; 'Custom Field Tbl'!$O$5:$O$446, 0 ))</f>
        <v>#N/A</v>
      </c>
      <c r="AX403" s="143" t="str">
        <f>IF(ISNA(INDEX(CFV_Tbl[CF Description], MATCH('9.3 MAL- Bus Facilities Entry'!AW403, CFV_Tbl[CF Code], 0)) ), "Field Not Required", INDEX(CFV_Tbl[CF Description], MATCH('9.3 MAL- Bus Facilities Entry'!AW403, CFV_Tbl[CF Code], 0)) )</f>
        <v>Field Not Required</v>
      </c>
      <c r="BA403" s="243" t="e" cm="1">
        <f t="array" ref="BA403">INDEX('Custom Field Tbl'!$N$5:$N$446, MATCH('9.3 MAL- Bus Facilities Entry'!$Q403 &amp; '9.3 MAL- Bus Facilities Entry'!BA$3, 'Custom Field Tbl'!$M$5:$M$446 &amp; 'Custom Field Tbl'!$O$5:$O$446, 0 ))</f>
        <v>#N/A</v>
      </c>
      <c r="BB403" s="143" t="str">
        <f>IF(ISNA(INDEX(CFV_Tbl[CF Description], MATCH('9.3 MAL- Bus Facilities Entry'!BA403, CFV_Tbl[CF Code], 0)) ), "Field Not Required", INDEX(CFV_Tbl[CF Description], MATCH('9.3 MAL- Bus Facilities Entry'!BA403, CFV_Tbl[CF Code], 0)) )</f>
        <v>Field Not Required</v>
      </c>
      <c r="BE403" s="243" t="e" cm="1">
        <f t="array" ref="BE403">INDEX('Custom Field Tbl'!$N$5:$N$446, MATCH('9.3 MAL- Bus Facilities Entry'!$Q403 &amp; '9.3 MAL- Bus Facilities Entry'!BE$3, 'Custom Field Tbl'!$M$5:$M$446 &amp; 'Custom Field Tbl'!$O$5:$O$446, 0 ))</f>
        <v>#N/A</v>
      </c>
      <c r="BF403" s="143" t="str">
        <f>IF(ISNA(INDEX(CFV_Tbl[CF Description], MATCH('9.3 MAL- Bus Facilities Entry'!BE403, CFV_Tbl[CF Code], 0)) ), "Field Not Required", INDEX(CFV_Tbl[CF Description], MATCH('9.3 MAL- Bus Facilities Entry'!BE403, CFV_Tbl[CF Code], 0)) )</f>
        <v>Field Not Required</v>
      </c>
      <c r="BI403" s="239"/>
      <c r="BJ403" s="243" t="e">
        <f>INDEX(Mnemonic[Code], MATCH('9.3 MAL- Bus Facilities Entry'!BS403, Mnemonic[Description], 0))</f>
        <v>#N/A</v>
      </c>
      <c r="BK403" s="243" t="e">
        <f>INDEX(Mnemonic[Code], MATCH('9.3 MAL- Bus Facilities Entry'!BT403, Mnemonic[Description], 0))</f>
        <v>#N/A</v>
      </c>
      <c r="BL403" s="243" t="e">
        <f>IF(ISNA(INDEX(Mnemonic[Code], MATCH( '9.3 MAL- Bus Facilities Entry'!BU403, Mnemonic[Description], 0)) ),  INDEX(Mnemonic[Code], MATCH( LEFT('9.3 MAL- Bus Facilities Entry'!BU403, LEN(BU403)-2), Mnemonic[Description], 0)),  INDEX(Mnemonic[Code], MATCH( '9.3 MAL- Bus Facilities Entry'!BU403, Mnemonic[Description], 0)) )</f>
        <v>#VALUE!</v>
      </c>
      <c r="BM403" s="243" t="e">
        <f>IF(ISNA(INDEX(Mnemonic[Code], MATCH( '9.3 MAL- Bus Facilities Entry'!BV403, Mnemonic[Description], 0)) ),  INDEX(Mnemonic[Code], MATCH( LEFT('9.3 MAL- Bus Facilities Entry'!BV403, LEN(BV403)-2), Mnemonic[Description], 0)),  INDEX(Mnemonic[Code], MATCH( '9.3 MAL- Bus Facilities Entry'!BV403, Mnemonic[Description], 0)) )</f>
        <v>#VALUE!</v>
      </c>
      <c r="BN403" s="243" t="e">
        <f>IF(ISNA(INDEX(Mnemonic[Code], MATCH( '9.3 MAL- Bus Facilities Entry'!BW403, Mnemonic[Description], 0)) ),  INDEX(Mnemonic[Code], MATCH( LEFT('9.3 MAL- Bus Facilities Entry'!BW403, LEN(BW403)-1), Mnemonic[Description], 0)),  INDEX(Mnemonic[Code], MATCH( '9.3 MAL- Bus Facilities Entry'!BW403, Mnemonic[Description], 0)) )</f>
        <v>#VALUE!</v>
      </c>
      <c r="BO403" s="243" t="e">
        <f>IF(ISNA(INDEX(Mnemonic[Code], MATCH( '9.3 MAL- Bus Facilities Entry'!BX403, Mnemonic[Description], 0)) ),  INDEX(Mnemonic[Code], MATCH( LEFT('9.3 MAL- Bus Facilities Entry'!BX403, LEN(BX403)-1), Mnemonic[Description], 0)),  INDEX(Mnemonic[Code], MATCH( '9.3 MAL- Bus Facilities Entry'!BX403, Mnemonic[Description], 0)) )</f>
        <v>#VALUE!</v>
      </c>
      <c r="BP403" s="243" t="e">
        <f t="shared" si="59"/>
        <v>#N/A</v>
      </c>
      <c r="BQ403" s="243" t="e">
        <f t="shared" si="56"/>
        <v>#N/A</v>
      </c>
      <c r="BR403" s="243" t="e">
        <f t="shared" si="60"/>
        <v>#VALUE!</v>
      </c>
      <c r="BS403" s="245"/>
      <c r="BT403" s="245"/>
      <c r="BU403" s="244"/>
      <c r="BV403" s="244"/>
      <c r="BW403" s="244"/>
      <c r="BX403" s="244"/>
      <c r="BZ403" s="239"/>
      <c r="CA403" s="246" t="e">
        <f>INDEX('MAL-OTHERLOOKUPS'!$ES$4:$ES$56, MATCH('9.3 MAL- Bus Facilities Entry'!CE403, 'MAL-OTHERLOOKUPS'!$ET$4:$ET$56, 0))</f>
        <v>#N/A</v>
      </c>
      <c r="CB403" s="247" t="str">
        <f t="shared" si="61"/>
        <v>L--</v>
      </c>
      <c r="CC403" s="247"/>
      <c r="CD403" s="240"/>
      <c r="CE403" s="240"/>
      <c r="CF403" s="240"/>
      <c r="CG403" s="248"/>
      <c r="CH403" s="240"/>
      <c r="CI403" s="240"/>
      <c r="CJ403" s="249" t="s">
        <v>11299</v>
      </c>
      <c r="CK403" s="249" t="s">
        <v>11299</v>
      </c>
      <c r="CL403" s="250" t="e">
        <v>#N/A</v>
      </c>
      <c r="CM403" s="239"/>
      <c r="CN403" s="251">
        <v>0</v>
      </c>
      <c r="CP403" s="251" t="str">
        <f t="shared" si="55"/>
        <v>0-</v>
      </c>
      <c r="CR403" s="252" t="str">
        <f t="shared" si="57"/>
        <v xml:space="preserve">; ; </v>
      </c>
      <c r="CS403" s="252" t="str">
        <f t="shared" si="58"/>
        <v xml:space="preserve">; ; </v>
      </c>
      <c r="CT403" s="425"/>
      <c r="CU403" s="252" t="e">
        <v>#REF!</v>
      </c>
      <c r="CX403" s="239"/>
      <c r="CY403" s="240"/>
      <c r="CZ403" s="240"/>
      <c r="DA403" s="240"/>
      <c r="DB403" s="239"/>
      <c r="DD403" s="240"/>
      <c r="DE403" s="239"/>
      <c r="DF403" s="253"/>
      <c r="DH403" s="472"/>
      <c r="DI403" s="497"/>
      <c r="DJ403" s="254"/>
      <c r="DK403" s="239"/>
    </row>
    <row r="404" spans="2:115" ht="14.5" x14ac:dyDescent="0.35">
      <c r="B404" s="239"/>
      <c r="C404" s="240"/>
      <c r="D404" s="240"/>
      <c r="E404" s="240"/>
      <c r="F404" s="240"/>
      <c r="G404" s="239"/>
      <c r="H404" s="240"/>
      <c r="J404" s="241"/>
      <c r="K404" s="241"/>
      <c r="M404" s="473"/>
      <c r="O404" s="239"/>
      <c r="Q404" s="143" t="e">
        <f>INDEX(AssetClass[Asset Class], MATCH('9.3 MAL- Bus Facilities Entry'!P404, AssetClass[Class Description], 0))</f>
        <v>#N/A</v>
      </c>
      <c r="R404" s="143"/>
      <c r="S404" s="242"/>
      <c r="T404" s="239"/>
      <c r="U404" s="243" t="e" cm="1">
        <f t="array" ref="U404">INDEX('Custom Field Tbl'!$N$5:$N$446, MATCH('9.3 MAL- Bus Facilities Entry'!$Q404 &amp; '9.3 MAL- Bus Facilities Entry'!U$3, 'Custom Field Tbl'!$M$5:$M$446 &amp; 'Custom Field Tbl'!$O$5:$O$446, 0 ))</f>
        <v>#N/A</v>
      </c>
      <c r="V404" s="143" t="str">
        <f>IF(ISNA(INDEX(CFV_Tbl[CF Description], MATCH('9.3 MAL- Bus Facilities Entry'!U404, CFV_Tbl[CF Code], 0)) ), "Field Not Required", INDEX(CFV_Tbl[CF Description], MATCH('9.3 MAL- Bus Facilities Entry'!U404, CFV_Tbl[CF Code], 0)) )</f>
        <v>Field Not Required</v>
      </c>
      <c r="Y404" s="243" t="e" cm="1">
        <f t="array" ref="Y404">INDEX('Custom Field Tbl'!$N$5:$N$446, MATCH('9.3 MAL- Bus Facilities Entry'!$Q404 &amp; '9.3 MAL- Bus Facilities Entry'!Y$3, 'Custom Field Tbl'!$M$5:$M$446 &amp; 'Custom Field Tbl'!$O$5:$O$446, 0 ))</f>
        <v>#N/A</v>
      </c>
      <c r="Z404" s="143" t="str">
        <f>IF(ISNA(INDEX(CFV_Tbl[CF Description], MATCH('9.3 MAL- Bus Facilities Entry'!Y404, CFV_Tbl[CF Code], 0)) ), "Field Not Required", INDEX(CFV_Tbl[CF Description], MATCH('9.3 MAL- Bus Facilities Entry'!Y404, CFV_Tbl[CF Code], 0)) )</f>
        <v>Field Not Required</v>
      </c>
      <c r="AC404" s="243" t="e" cm="1">
        <f t="array" ref="AC404">INDEX('Custom Field Tbl'!$N$5:$N$446, MATCH('9.3 MAL- Bus Facilities Entry'!$Q404 &amp; '9.3 MAL- Bus Facilities Entry'!AC$3, 'Custom Field Tbl'!$M$5:$M$446 &amp; 'Custom Field Tbl'!$O$5:$O$446, 0 ))</f>
        <v>#N/A</v>
      </c>
      <c r="AD404" s="143" t="str">
        <f>IF(ISNA(INDEX(CFV_Tbl[CF Description], MATCH('9.3 MAL- Bus Facilities Entry'!AC404, CFV_Tbl[CF Code], 0)) ), "Field Not Required", INDEX(CFV_Tbl[CF Description], MATCH('9.3 MAL- Bus Facilities Entry'!AC404, CFV_Tbl[CF Code], 0)) )</f>
        <v>Field Not Required</v>
      </c>
      <c r="AG404" s="243" t="e" cm="1">
        <f t="array" ref="AG404">INDEX('Custom Field Tbl'!$N$5:$N$446, MATCH('9.3 MAL- Bus Facilities Entry'!$Q404 &amp; '9.3 MAL- Bus Facilities Entry'!AG$3, 'Custom Field Tbl'!$M$5:$M$446 &amp; 'Custom Field Tbl'!$O$5:$O$446, 0 ))</f>
        <v>#N/A</v>
      </c>
      <c r="AH404" s="143" t="str">
        <f>IF(ISNA(INDEX(CFV_Tbl[CF Description], MATCH('9.3 MAL- Bus Facilities Entry'!AG404, CFV_Tbl[CF Code], 0)) ), "Field Not Required", INDEX(CFV_Tbl[CF Description], MATCH('9.3 MAL- Bus Facilities Entry'!AG404, CFV_Tbl[CF Code], 0)) )</f>
        <v>Field Not Required</v>
      </c>
      <c r="AK404" s="243" t="e" cm="1">
        <f t="array" ref="AK404">INDEX('Custom Field Tbl'!$N$5:$N$446, MATCH('9.3 MAL- Bus Facilities Entry'!$Q404 &amp; '9.3 MAL- Bus Facilities Entry'!AK$3, 'Custom Field Tbl'!$M$5:$M$446 &amp; 'Custom Field Tbl'!$O$5:$O$446, 0 ))</f>
        <v>#N/A</v>
      </c>
      <c r="AL404" s="143" t="str">
        <f>IF(ISNA(INDEX(CFV_Tbl[CF Description], MATCH('9.3 MAL- Bus Facilities Entry'!AK404, CFV_Tbl[CF Code], 0)) ), "Field Not Required", INDEX(CFV_Tbl[CF Description], MATCH('9.3 MAL- Bus Facilities Entry'!AK404, CFV_Tbl[CF Code], 0)) )</f>
        <v>Field Not Required</v>
      </c>
      <c r="AO404" s="243" t="e" cm="1">
        <f t="array" ref="AO404">INDEX('Custom Field Tbl'!$N$5:$N$446, MATCH('9.3 MAL- Bus Facilities Entry'!$Q404 &amp; '9.3 MAL- Bus Facilities Entry'!AO$3, 'Custom Field Tbl'!$M$5:$M$446 &amp; 'Custom Field Tbl'!$O$5:$O$446, 0 ))</f>
        <v>#N/A</v>
      </c>
      <c r="AP404" s="143" t="str">
        <f>IF(ISNA(INDEX(CFV_Tbl[CF Description], MATCH('9.3 MAL- Bus Facilities Entry'!AO404, CFV_Tbl[CF Code], 0)) ), "Field Not Required", INDEX(CFV_Tbl[CF Description], MATCH('9.3 MAL- Bus Facilities Entry'!AO404, CFV_Tbl[CF Code], 0)) )</f>
        <v>Field Not Required</v>
      </c>
      <c r="AS404" s="243" t="e" cm="1">
        <f t="array" ref="AS404">INDEX('Custom Field Tbl'!$N$5:$N$446, MATCH('9.3 MAL- Bus Facilities Entry'!$Q404 &amp; '9.3 MAL- Bus Facilities Entry'!AS$3, 'Custom Field Tbl'!$M$5:$M$446 &amp; 'Custom Field Tbl'!$O$5:$O$446, 0 ))</f>
        <v>#N/A</v>
      </c>
      <c r="AT404" s="143" t="str">
        <f>IF(ISNA(INDEX(CFV_Tbl[CF Description], MATCH('9.3 MAL- Bus Facilities Entry'!AS404, CFV_Tbl[CF Code], 0)) ), "Field Not Required", INDEX(CFV_Tbl[CF Description], MATCH('9.3 MAL- Bus Facilities Entry'!AS404, CFV_Tbl[CF Code], 0)) )</f>
        <v>Field Not Required</v>
      </c>
      <c r="AW404" s="243" t="e" cm="1">
        <f t="array" ref="AW404">INDEX('Custom Field Tbl'!$N$5:$N$446, MATCH('9.3 MAL- Bus Facilities Entry'!$Q404 &amp; '9.3 MAL- Bus Facilities Entry'!AW$3, 'Custom Field Tbl'!$M$5:$M$446 &amp; 'Custom Field Tbl'!$O$5:$O$446, 0 ))</f>
        <v>#N/A</v>
      </c>
      <c r="AX404" s="143" t="str">
        <f>IF(ISNA(INDEX(CFV_Tbl[CF Description], MATCH('9.3 MAL- Bus Facilities Entry'!AW404, CFV_Tbl[CF Code], 0)) ), "Field Not Required", INDEX(CFV_Tbl[CF Description], MATCH('9.3 MAL- Bus Facilities Entry'!AW404, CFV_Tbl[CF Code], 0)) )</f>
        <v>Field Not Required</v>
      </c>
      <c r="BA404" s="243" t="e" cm="1">
        <f t="array" ref="BA404">INDEX('Custom Field Tbl'!$N$5:$N$446, MATCH('9.3 MAL- Bus Facilities Entry'!$Q404 &amp; '9.3 MAL- Bus Facilities Entry'!BA$3, 'Custom Field Tbl'!$M$5:$M$446 &amp; 'Custom Field Tbl'!$O$5:$O$446, 0 ))</f>
        <v>#N/A</v>
      </c>
      <c r="BB404" s="143" t="str">
        <f>IF(ISNA(INDEX(CFV_Tbl[CF Description], MATCH('9.3 MAL- Bus Facilities Entry'!BA404, CFV_Tbl[CF Code], 0)) ), "Field Not Required", INDEX(CFV_Tbl[CF Description], MATCH('9.3 MAL- Bus Facilities Entry'!BA404, CFV_Tbl[CF Code], 0)) )</f>
        <v>Field Not Required</v>
      </c>
      <c r="BE404" s="243" t="e" cm="1">
        <f t="array" ref="BE404">INDEX('Custom Field Tbl'!$N$5:$N$446, MATCH('9.3 MAL- Bus Facilities Entry'!$Q404 &amp; '9.3 MAL- Bus Facilities Entry'!BE$3, 'Custom Field Tbl'!$M$5:$M$446 &amp; 'Custom Field Tbl'!$O$5:$O$446, 0 ))</f>
        <v>#N/A</v>
      </c>
      <c r="BF404" s="143" t="str">
        <f>IF(ISNA(INDEX(CFV_Tbl[CF Description], MATCH('9.3 MAL- Bus Facilities Entry'!BE404, CFV_Tbl[CF Code], 0)) ), "Field Not Required", INDEX(CFV_Tbl[CF Description], MATCH('9.3 MAL- Bus Facilities Entry'!BE404, CFV_Tbl[CF Code], 0)) )</f>
        <v>Field Not Required</v>
      </c>
      <c r="BI404" s="239"/>
      <c r="BJ404" s="243" t="e">
        <f>INDEX(Mnemonic[Code], MATCH('9.3 MAL- Bus Facilities Entry'!BS404, Mnemonic[Description], 0))</f>
        <v>#N/A</v>
      </c>
      <c r="BK404" s="243" t="e">
        <f>INDEX(Mnemonic[Code], MATCH('9.3 MAL- Bus Facilities Entry'!BT404, Mnemonic[Description], 0))</f>
        <v>#N/A</v>
      </c>
      <c r="BL404" s="243" t="e">
        <f>IF(ISNA(INDEX(Mnemonic[Code], MATCH( '9.3 MAL- Bus Facilities Entry'!BU404, Mnemonic[Description], 0)) ),  INDEX(Mnemonic[Code], MATCH( LEFT('9.3 MAL- Bus Facilities Entry'!BU404, LEN(BU404)-2), Mnemonic[Description], 0)),  INDEX(Mnemonic[Code], MATCH( '9.3 MAL- Bus Facilities Entry'!BU404, Mnemonic[Description], 0)) )</f>
        <v>#VALUE!</v>
      </c>
      <c r="BM404" s="243" t="e">
        <f>IF(ISNA(INDEX(Mnemonic[Code], MATCH( '9.3 MAL- Bus Facilities Entry'!BV404, Mnemonic[Description], 0)) ),  INDEX(Mnemonic[Code], MATCH( LEFT('9.3 MAL- Bus Facilities Entry'!BV404, LEN(BV404)-2), Mnemonic[Description], 0)),  INDEX(Mnemonic[Code], MATCH( '9.3 MAL- Bus Facilities Entry'!BV404, Mnemonic[Description], 0)) )</f>
        <v>#VALUE!</v>
      </c>
      <c r="BN404" s="243" t="e">
        <f>IF(ISNA(INDEX(Mnemonic[Code], MATCH( '9.3 MAL- Bus Facilities Entry'!BW404, Mnemonic[Description], 0)) ),  INDEX(Mnemonic[Code], MATCH( LEFT('9.3 MAL- Bus Facilities Entry'!BW404, LEN(BW404)-1), Mnemonic[Description], 0)),  INDEX(Mnemonic[Code], MATCH( '9.3 MAL- Bus Facilities Entry'!BW404, Mnemonic[Description], 0)) )</f>
        <v>#VALUE!</v>
      </c>
      <c r="BO404" s="243" t="e">
        <f>IF(ISNA(INDEX(Mnemonic[Code], MATCH( '9.3 MAL- Bus Facilities Entry'!BX404, Mnemonic[Description], 0)) ),  INDEX(Mnemonic[Code], MATCH( LEFT('9.3 MAL- Bus Facilities Entry'!BX404, LEN(BX404)-1), Mnemonic[Description], 0)),  INDEX(Mnemonic[Code], MATCH( '9.3 MAL- Bus Facilities Entry'!BX404, Mnemonic[Description], 0)) )</f>
        <v>#VALUE!</v>
      </c>
      <c r="BP404" s="243" t="e">
        <f t="shared" si="59"/>
        <v>#N/A</v>
      </c>
      <c r="BQ404" s="243" t="e">
        <f t="shared" si="56"/>
        <v>#N/A</v>
      </c>
      <c r="BR404" s="243" t="e">
        <f t="shared" si="60"/>
        <v>#VALUE!</v>
      </c>
      <c r="BS404" s="245"/>
      <c r="BT404" s="245"/>
      <c r="BU404" s="244"/>
      <c r="BV404" s="244"/>
      <c r="BW404" s="244"/>
      <c r="BX404" s="244"/>
      <c r="BZ404" s="239"/>
      <c r="CA404" s="246" t="e">
        <f>INDEX('MAL-OTHERLOOKUPS'!$ES$4:$ES$56, MATCH('9.3 MAL- Bus Facilities Entry'!CE404, 'MAL-OTHERLOOKUPS'!$ET$4:$ET$56, 0))</f>
        <v>#N/A</v>
      </c>
      <c r="CB404" s="247" t="str">
        <f t="shared" si="61"/>
        <v>L--</v>
      </c>
      <c r="CC404" s="247"/>
      <c r="CD404" s="240"/>
      <c r="CE404" s="240"/>
      <c r="CF404" s="240"/>
      <c r="CG404" s="248"/>
      <c r="CH404" s="240"/>
      <c r="CI404" s="240"/>
      <c r="CJ404" s="249" t="s">
        <v>11299</v>
      </c>
      <c r="CK404" s="249" t="s">
        <v>11299</v>
      </c>
      <c r="CL404" s="250" t="e">
        <v>#N/A</v>
      </c>
      <c r="CM404" s="239"/>
      <c r="CN404" s="251">
        <v>0</v>
      </c>
      <c r="CP404" s="251" t="str">
        <f t="shared" ref="CP404:CP467" si="62">$CN404&amp;"-"&amp;$CO404</f>
        <v>0-</v>
      </c>
      <c r="CR404" s="252" t="str">
        <f t="shared" si="57"/>
        <v xml:space="preserve">; ; </v>
      </c>
      <c r="CS404" s="252" t="str">
        <f t="shared" si="58"/>
        <v xml:space="preserve">; ; </v>
      </c>
      <c r="CT404" s="425"/>
      <c r="CU404" s="252" t="e">
        <v>#REF!</v>
      </c>
      <c r="CX404" s="239"/>
      <c r="CY404" s="240"/>
      <c r="CZ404" s="240"/>
      <c r="DA404" s="240"/>
      <c r="DB404" s="239"/>
      <c r="DD404" s="240"/>
      <c r="DE404" s="239"/>
      <c r="DF404" s="253"/>
      <c r="DH404" s="472"/>
      <c r="DI404" s="497"/>
      <c r="DJ404" s="254"/>
      <c r="DK404" s="239"/>
    </row>
    <row r="405" spans="2:115" ht="14.5" x14ac:dyDescent="0.35">
      <c r="B405" s="239"/>
      <c r="C405" s="240"/>
      <c r="D405" s="240"/>
      <c r="E405" s="240"/>
      <c r="F405" s="240"/>
      <c r="G405" s="239"/>
      <c r="H405" s="240"/>
      <c r="J405" s="241"/>
      <c r="K405" s="241"/>
      <c r="M405" s="473"/>
      <c r="O405" s="239"/>
      <c r="Q405" s="143" t="e">
        <f>INDEX(AssetClass[Asset Class], MATCH('9.3 MAL- Bus Facilities Entry'!P405, AssetClass[Class Description], 0))</f>
        <v>#N/A</v>
      </c>
      <c r="R405" s="143"/>
      <c r="S405" s="242"/>
      <c r="T405" s="239"/>
      <c r="U405" s="243" t="e" cm="1">
        <f t="array" ref="U405">INDEX('Custom Field Tbl'!$N$5:$N$446, MATCH('9.3 MAL- Bus Facilities Entry'!$Q405 &amp; '9.3 MAL- Bus Facilities Entry'!U$3, 'Custom Field Tbl'!$M$5:$M$446 &amp; 'Custom Field Tbl'!$O$5:$O$446, 0 ))</f>
        <v>#N/A</v>
      </c>
      <c r="V405" s="143" t="str">
        <f>IF(ISNA(INDEX(CFV_Tbl[CF Description], MATCH('9.3 MAL- Bus Facilities Entry'!U405, CFV_Tbl[CF Code], 0)) ), "Field Not Required", INDEX(CFV_Tbl[CF Description], MATCH('9.3 MAL- Bus Facilities Entry'!U405, CFV_Tbl[CF Code], 0)) )</f>
        <v>Field Not Required</v>
      </c>
      <c r="Y405" s="243" t="e" cm="1">
        <f t="array" ref="Y405">INDEX('Custom Field Tbl'!$N$5:$N$446, MATCH('9.3 MAL- Bus Facilities Entry'!$Q405 &amp; '9.3 MAL- Bus Facilities Entry'!Y$3, 'Custom Field Tbl'!$M$5:$M$446 &amp; 'Custom Field Tbl'!$O$5:$O$446, 0 ))</f>
        <v>#N/A</v>
      </c>
      <c r="Z405" s="143" t="str">
        <f>IF(ISNA(INDEX(CFV_Tbl[CF Description], MATCH('9.3 MAL- Bus Facilities Entry'!Y405, CFV_Tbl[CF Code], 0)) ), "Field Not Required", INDEX(CFV_Tbl[CF Description], MATCH('9.3 MAL- Bus Facilities Entry'!Y405, CFV_Tbl[CF Code], 0)) )</f>
        <v>Field Not Required</v>
      </c>
      <c r="AC405" s="243" t="e" cm="1">
        <f t="array" ref="AC405">INDEX('Custom Field Tbl'!$N$5:$N$446, MATCH('9.3 MAL- Bus Facilities Entry'!$Q405 &amp; '9.3 MAL- Bus Facilities Entry'!AC$3, 'Custom Field Tbl'!$M$5:$M$446 &amp; 'Custom Field Tbl'!$O$5:$O$446, 0 ))</f>
        <v>#N/A</v>
      </c>
      <c r="AD405" s="143" t="str">
        <f>IF(ISNA(INDEX(CFV_Tbl[CF Description], MATCH('9.3 MAL- Bus Facilities Entry'!AC405, CFV_Tbl[CF Code], 0)) ), "Field Not Required", INDEX(CFV_Tbl[CF Description], MATCH('9.3 MAL- Bus Facilities Entry'!AC405, CFV_Tbl[CF Code], 0)) )</f>
        <v>Field Not Required</v>
      </c>
      <c r="AG405" s="243" t="e" cm="1">
        <f t="array" ref="AG405">INDEX('Custom Field Tbl'!$N$5:$N$446, MATCH('9.3 MAL- Bus Facilities Entry'!$Q405 &amp; '9.3 MAL- Bus Facilities Entry'!AG$3, 'Custom Field Tbl'!$M$5:$M$446 &amp; 'Custom Field Tbl'!$O$5:$O$446, 0 ))</f>
        <v>#N/A</v>
      </c>
      <c r="AH405" s="143" t="str">
        <f>IF(ISNA(INDEX(CFV_Tbl[CF Description], MATCH('9.3 MAL- Bus Facilities Entry'!AG405, CFV_Tbl[CF Code], 0)) ), "Field Not Required", INDEX(CFV_Tbl[CF Description], MATCH('9.3 MAL- Bus Facilities Entry'!AG405, CFV_Tbl[CF Code], 0)) )</f>
        <v>Field Not Required</v>
      </c>
      <c r="AK405" s="243" t="e" cm="1">
        <f t="array" ref="AK405">INDEX('Custom Field Tbl'!$N$5:$N$446, MATCH('9.3 MAL- Bus Facilities Entry'!$Q405 &amp; '9.3 MAL- Bus Facilities Entry'!AK$3, 'Custom Field Tbl'!$M$5:$M$446 &amp; 'Custom Field Tbl'!$O$5:$O$446, 0 ))</f>
        <v>#N/A</v>
      </c>
      <c r="AL405" s="143" t="str">
        <f>IF(ISNA(INDEX(CFV_Tbl[CF Description], MATCH('9.3 MAL- Bus Facilities Entry'!AK405, CFV_Tbl[CF Code], 0)) ), "Field Not Required", INDEX(CFV_Tbl[CF Description], MATCH('9.3 MAL- Bus Facilities Entry'!AK405, CFV_Tbl[CF Code], 0)) )</f>
        <v>Field Not Required</v>
      </c>
      <c r="AO405" s="243" t="e" cm="1">
        <f t="array" ref="AO405">INDEX('Custom Field Tbl'!$N$5:$N$446, MATCH('9.3 MAL- Bus Facilities Entry'!$Q405 &amp; '9.3 MAL- Bus Facilities Entry'!AO$3, 'Custom Field Tbl'!$M$5:$M$446 &amp; 'Custom Field Tbl'!$O$5:$O$446, 0 ))</f>
        <v>#N/A</v>
      </c>
      <c r="AP405" s="143" t="str">
        <f>IF(ISNA(INDEX(CFV_Tbl[CF Description], MATCH('9.3 MAL- Bus Facilities Entry'!AO405, CFV_Tbl[CF Code], 0)) ), "Field Not Required", INDEX(CFV_Tbl[CF Description], MATCH('9.3 MAL- Bus Facilities Entry'!AO405, CFV_Tbl[CF Code], 0)) )</f>
        <v>Field Not Required</v>
      </c>
      <c r="AS405" s="243" t="e" cm="1">
        <f t="array" ref="AS405">INDEX('Custom Field Tbl'!$N$5:$N$446, MATCH('9.3 MAL- Bus Facilities Entry'!$Q405 &amp; '9.3 MAL- Bus Facilities Entry'!AS$3, 'Custom Field Tbl'!$M$5:$M$446 &amp; 'Custom Field Tbl'!$O$5:$O$446, 0 ))</f>
        <v>#N/A</v>
      </c>
      <c r="AT405" s="143" t="str">
        <f>IF(ISNA(INDEX(CFV_Tbl[CF Description], MATCH('9.3 MAL- Bus Facilities Entry'!AS405, CFV_Tbl[CF Code], 0)) ), "Field Not Required", INDEX(CFV_Tbl[CF Description], MATCH('9.3 MAL- Bus Facilities Entry'!AS405, CFV_Tbl[CF Code], 0)) )</f>
        <v>Field Not Required</v>
      </c>
      <c r="AW405" s="243" t="e" cm="1">
        <f t="array" ref="AW405">INDEX('Custom Field Tbl'!$N$5:$N$446, MATCH('9.3 MAL- Bus Facilities Entry'!$Q405 &amp; '9.3 MAL- Bus Facilities Entry'!AW$3, 'Custom Field Tbl'!$M$5:$M$446 &amp; 'Custom Field Tbl'!$O$5:$O$446, 0 ))</f>
        <v>#N/A</v>
      </c>
      <c r="AX405" s="143" t="str">
        <f>IF(ISNA(INDEX(CFV_Tbl[CF Description], MATCH('9.3 MAL- Bus Facilities Entry'!AW405, CFV_Tbl[CF Code], 0)) ), "Field Not Required", INDEX(CFV_Tbl[CF Description], MATCH('9.3 MAL- Bus Facilities Entry'!AW405, CFV_Tbl[CF Code], 0)) )</f>
        <v>Field Not Required</v>
      </c>
      <c r="BA405" s="243" t="e" cm="1">
        <f t="array" ref="BA405">INDEX('Custom Field Tbl'!$N$5:$N$446, MATCH('9.3 MAL- Bus Facilities Entry'!$Q405 &amp; '9.3 MAL- Bus Facilities Entry'!BA$3, 'Custom Field Tbl'!$M$5:$M$446 &amp; 'Custom Field Tbl'!$O$5:$O$446, 0 ))</f>
        <v>#N/A</v>
      </c>
      <c r="BB405" s="143" t="str">
        <f>IF(ISNA(INDEX(CFV_Tbl[CF Description], MATCH('9.3 MAL- Bus Facilities Entry'!BA405, CFV_Tbl[CF Code], 0)) ), "Field Not Required", INDEX(CFV_Tbl[CF Description], MATCH('9.3 MAL- Bus Facilities Entry'!BA405, CFV_Tbl[CF Code], 0)) )</f>
        <v>Field Not Required</v>
      </c>
      <c r="BE405" s="243" t="e" cm="1">
        <f t="array" ref="BE405">INDEX('Custom Field Tbl'!$N$5:$N$446, MATCH('9.3 MAL- Bus Facilities Entry'!$Q405 &amp; '9.3 MAL- Bus Facilities Entry'!BE$3, 'Custom Field Tbl'!$M$5:$M$446 &amp; 'Custom Field Tbl'!$O$5:$O$446, 0 ))</f>
        <v>#N/A</v>
      </c>
      <c r="BF405" s="143" t="str">
        <f>IF(ISNA(INDEX(CFV_Tbl[CF Description], MATCH('9.3 MAL- Bus Facilities Entry'!BE405, CFV_Tbl[CF Code], 0)) ), "Field Not Required", INDEX(CFV_Tbl[CF Description], MATCH('9.3 MAL- Bus Facilities Entry'!BE405, CFV_Tbl[CF Code], 0)) )</f>
        <v>Field Not Required</v>
      </c>
      <c r="BI405" s="239"/>
      <c r="BJ405" s="243" t="e">
        <f>INDEX(Mnemonic[Code], MATCH('9.3 MAL- Bus Facilities Entry'!BS405, Mnemonic[Description], 0))</f>
        <v>#N/A</v>
      </c>
      <c r="BK405" s="243" t="e">
        <f>INDEX(Mnemonic[Code], MATCH('9.3 MAL- Bus Facilities Entry'!BT405, Mnemonic[Description], 0))</f>
        <v>#N/A</v>
      </c>
      <c r="BL405" s="243" t="e">
        <f>IF(ISNA(INDEX(Mnemonic[Code], MATCH( '9.3 MAL- Bus Facilities Entry'!BU405, Mnemonic[Description], 0)) ),  INDEX(Mnemonic[Code], MATCH( LEFT('9.3 MAL- Bus Facilities Entry'!BU405, LEN(BU405)-2), Mnemonic[Description], 0)),  INDEX(Mnemonic[Code], MATCH( '9.3 MAL- Bus Facilities Entry'!BU405, Mnemonic[Description], 0)) )</f>
        <v>#VALUE!</v>
      </c>
      <c r="BM405" s="243" t="e">
        <f>IF(ISNA(INDEX(Mnemonic[Code], MATCH( '9.3 MAL- Bus Facilities Entry'!BV405, Mnemonic[Description], 0)) ),  INDEX(Mnemonic[Code], MATCH( LEFT('9.3 MAL- Bus Facilities Entry'!BV405, LEN(BV405)-2), Mnemonic[Description], 0)),  INDEX(Mnemonic[Code], MATCH( '9.3 MAL- Bus Facilities Entry'!BV405, Mnemonic[Description], 0)) )</f>
        <v>#VALUE!</v>
      </c>
      <c r="BN405" s="243" t="e">
        <f>IF(ISNA(INDEX(Mnemonic[Code], MATCH( '9.3 MAL- Bus Facilities Entry'!BW405, Mnemonic[Description], 0)) ),  INDEX(Mnemonic[Code], MATCH( LEFT('9.3 MAL- Bus Facilities Entry'!BW405, LEN(BW405)-1), Mnemonic[Description], 0)),  INDEX(Mnemonic[Code], MATCH( '9.3 MAL- Bus Facilities Entry'!BW405, Mnemonic[Description], 0)) )</f>
        <v>#VALUE!</v>
      </c>
      <c r="BO405" s="243" t="e">
        <f>IF(ISNA(INDEX(Mnemonic[Code], MATCH( '9.3 MAL- Bus Facilities Entry'!BX405, Mnemonic[Description], 0)) ),  INDEX(Mnemonic[Code], MATCH( LEFT('9.3 MAL- Bus Facilities Entry'!BX405, LEN(BX405)-1), Mnemonic[Description], 0)),  INDEX(Mnemonic[Code], MATCH( '9.3 MAL- Bus Facilities Entry'!BX405, Mnemonic[Description], 0)) )</f>
        <v>#VALUE!</v>
      </c>
      <c r="BP405" s="243" t="e">
        <f t="shared" si="59"/>
        <v>#N/A</v>
      </c>
      <c r="BQ405" s="243" t="e">
        <f t="shared" si="56"/>
        <v>#N/A</v>
      </c>
      <c r="BR405" s="243" t="e">
        <f t="shared" si="60"/>
        <v>#VALUE!</v>
      </c>
      <c r="BS405" s="245"/>
      <c r="BT405" s="245"/>
      <c r="BU405" s="244"/>
      <c r="BV405" s="244"/>
      <c r="BW405" s="244"/>
      <c r="BX405" s="244"/>
      <c r="BZ405" s="239"/>
      <c r="CA405" s="246" t="e">
        <f>INDEX('MAL-OTHERLOOKUPS'!$ES$4:$ES$56, MATCH('9.3 MAL- Bus Facilities Entry'!CE405, 'MAL-OTHERLOOKUPS'!$ET$4:$ET$56, 0))</f>
        <v>#N/A</v>
      </c>
      <c r="CB405" s="247" t="str">
        <f t="shared" si="61"/>
        <v>L--</v>
      </c>
      <c r="CC405" s="247"/>
      <c r="CD405" s="240"/>
      <c r="CE405" s="240"/>
      <c r="CF405" s="240"/>
      <c r="CG405" s="248"/>
      <c r="CH405" s="240"/>
      <c r="CI405" s="240"/>
      <c r="CJ405" s="249" t="s">
        <v>11299</v>
      </c>
      <c r="CK405" s="249" t="s">
        <v>11299</v>
      </c>
      <c r="CL405" s="250" t="e">
        <v>#N/A</v>
      </c>
      <c r="CM405" s="239"/>
      <c r="CN405" s="251">
        <v>0</v>
      </c>
      <c r="CP405" s="251" t="str">
        <f t="shared" si="62"/>
        <v>0-</v>
      </c>
      <c r="CR405" s="252" t="str">
        <f t="shared" si="57"/>
        <v xml:space="preserve">; ; </v>
      </c>
      <c r="CS405" s="252" t="str">
        <f t="shared" si="58"/>
        <v xml:space="preserve">; ; </v>
      </c>
      <c r="CT405" s="425"/>
      <c r="CU405" s="252" t="e">
        <v>#REF!</v>
      </c>
      <c r="CX405" s="239"/>
      <c r="CY405" s="240"/>
      <c r="CZ405" s="240"/>
      <c r="DA405" s="240"/>
      <c r="DB405" s="239"/>
      <c r="DD405" s="240"/>
      <c r="DE405" s="239"/>
      <c r="DF405" s="253"/>
      <c r="DH405" s="472"/>
      <c r="DI405" s="497"/>
      <c r="DJ405" s="254"/>
      <c r="DK405" s="239"/>
    </row>
    <row r="406" spans="2:115" ht="14.5" x14ac:dyDescent="0.35">
      <c r="B406" s="239"/>
      <c r="C406" s="240"/>
      <c r="D406" s="240"/>
      <c r="E406" s="240"/>
      <c r="F406" s="240"/>
      <c r="G406" s="239"/>
      <c r="H406" s="240"/>
      <c r="J406" s="241"/>
      <c r="K406" s="241"/>
      <c r="M406" s="473"/>
      <c r="O406" s="239"/>
      <c r="Q406" s="143" t="e">
        <f>INDEX(AssetClass[Asset Class], MATCH('9.3 MAL- Bus Facilities Entry'!P406, AssetClass[Class Description], 0))</f>
        <v>#N/A</v>
      </c>
      <c r="R406" s="143"/>
      <c r="S406" s="242"/>
      <c r="T406" s="239"/>
      <c r="U406" s="243" t="e" cm="1">
        <f t="array" ref="U406">INDEX('Custom Field Tbl'!$N$5:$N$446, MATCH('9.3 MAL- Bus Facilities Entry'!$Q406 &amp; '9.3 MAL- Bus Facilities Entry'!U$3, 'Custom Field Tbl'!$M$5:$M$446 &amp; 'Custom Field Tbl'!$O$5:$O$446, 0 ))</f>
        <v>#N/A</v>
      </c>
      <c r="V406" s="143" t="str">
        <f>IF(ISNA(INDEX(CFV_Tbl[CF Description], MATCH('9.3 MAL- Bus Facilities Entry'!U406, CFV_Tbl[CF Code], 0)) ), "Field Not Required", INDEX(CFV_Tbl[CF Description], MATCH('9.3 MAL- Bus Facilities Entry'!U406, CFV_Tbl[CF Code], 0)) )</f>
        <v>Field Not Required</v>
      </c>
      <c r="Y406" s="243" t="e" cm="1">
        <f t="array" ref="Y406">INDEX('Custom Field Tbl'!$N$5:$N$446, MATCH('9.3 MAL- Bus Facilities Entry'!$Q406 &amp; '9.3 MAL- Bus Facilities Entry'!Y$3, 'Custom Field Tbl'!$M$5:$M$446 &amp; 'Custom Field Tbl'!$O$5:$O$446, 0 ))</f>
        <v>#N/A</v>
      </c>
      <c r="Z406" s="143" t="str">
        <f>IF(ISNA(INDEX(CFV_Tbl[CF Description], MATCH('9.3 MAL- Bus Facilities Entry'!Y406, CFV_Tbl[CF Code], 0)) ), "Field Not Required", INDEX(CFV_Tbl[CF Description], MATCH('9.3 MAL- Bus Facilities Entry'!Y406, CFV_Tbl[CF Code], 0)) )</f>
        <v>Field Not Required</v>
      </c>
      <c r="AC406" s="243" t="e" cm="1">
        <f t="array" ref="AC406">INDEX('Custom Field Tbl'!$N$5:$N$446, MATCH('9.3 MAL- Bus Facilities Entry'!$Q406 &amp; '9.3 MAL- Bus Facilities Entry'!AC$3, 'Custom Field Tbl'!$M$5:$M$446 &amp; 'Custom Field Tbl'!$O$5:$O$446, 0 ))</f>
        <v>#N/A</v>
      </c>
      <c r="AD406" s="143" t="str">
        <f>IF(ISNA(INDEX(CFV_Tbl[CF Description], MATCH('9.3 MAL- Bus Facilities Entry'!AC406, CFV_Tbl[CF Code], 0)) ), "Field Not Required", INDEX(CFV_Tbl[CF Description], MATCH('9.3 MAL- Bus Facilities Entry'!AC406, CFV_Tbl[CF Code], 0)) )</f>
        <v>Field Not Required</v>
      </c>
      <c r="AG406" s="243" t="e" cm="1">
        <f t="array" ref="AG406">INDEX('Custom Field Tbl'!$N$5:$N$446, MATCH('9.3 MAL- Bus Facilities Entry'!$Q406 &amp; '9.3 MAL- Bus Facilities Entry'!AG$3, 'Custom Field Tbl'!$M$5:$M$446 &amp; 'Custom Field Tbl'!$O$5:$O$446, 0 ))</f>
        <v>#N/A</v>
      </c>
      <c r="AH406" s="143" t="str">
        <f>IF(ISNA(INDEX(CFV_Tbl[CF Description], MATCH('9.3 MAL- Bus Facilities Entry'!AG406, CFV_Tbl[CF Code], 0)) ), "Field Not Required", INDEX(CFV_Tbl[CF Description], MATCH('9.3 MAL- Bus Facilities Entry'!AG406, CFV_Tbl[CF Code], 0)) )</f>
        <v>Field Not Required</v>
      </c>
      <c r="AK406" s="243" t="e" cm="1">
        <f t="array" ref="AK406">INDEX('Custom Field Tbl'!$N$5:$N$446, MATCH('9.3 MAL- Bus Facilities Entry'!$Q406 &amp; '9.3 MAL- Bus Facilities Entry'!AK$3, 'Custom Field Tbl'!$M$5:$M$446 &amp; 'Custom Field Tbl'!$O$5:$O$446, 0 ))</f>
        <v>#N/A</v>
      </c>
      <c r="AL406" s="143" t="str">
        <f>IF(ISNA(INDEX(CFV_Tbl[CF Description], MATCH('9.3 MAL- Bus Facilities Entry'!AK406, CFV_Tbl[CF Code], 0)) ), "Field Not Required", INDEX(CFV_Tbl[CF Description], MATCH('9.3 MAL- Bus Facilities Entry'!AK406, CFV_Tbl[CF Code], 0)) )</f>
        <v>Field Not Required</v>
      </c>
      <c r="AO406" s="243" t="e" cm="1">
        <f t="array" ref="AO406">INDEX('Custom Field Tbl'!$N$5:$N$446, MATCH('9.3 MAL- Bus Facilities Entry'!$Q406 &amp; '9.3 MAL- Bus Facilities Entry'!AO$3, 'Custom Field Tbl'!$M$5:$M$446 &amp; 'Custom Field Tbl'!$O$5:$O$446, 0 ))</f>
        <v>#N/A</v>
      </c>
      <c r="AP406" s="143" t="str">
        <f>IF(ISNA(INDEX(CFV_Tbl[CF Description], MATCH('9.3 MAL- Bus Facilities Entry'!AO406, CFV_Tbl[CF Code], 0)) ), "Field Not Required", INDEX(CFV_Tbl[CF Description], MATCH('9.3 MAL- Bus Facilities Entry'!AO406, CFV_Tbl[CF Code], 0)) )</f>
        <v>Field Not Required</v>
      </c>
      <c r="AS406" s="243" t="e" cm="1">
        <f t="array" ref="AS406">INDEX('Custom Field Tbl'!$N$5:$N$446, MATCH('9.3 MAL- Bus Facilities Entry'!$Q406 &amp; '9.3 MAL- Bus Facilities Entry'!AS$3, 'Custom Field Tbl'!$M$5:$M$446 &amp; 'Custom Field Tbl'!$O$5:$O$446, 0 ))</f>
        <v>#N/A</v>
      </c>
      <c r="AT406" s="143" t="str">
        <f>IF(ISNA(INDEX(CFV_Tbl[CF Description], MATCH('9.3 MAL- Bus Facilities Entry'!AS406, CFV_Tbl[CF Code], 0)) ), "Field Not Required", INDEX(CFV_Tbl[CF Description], MATCH('9.3 MAL- Bus Facilities Entry'!AS406, CFV_Tbl[CF Code], 0)) )</f>
        <v>Field Not Required</v>
      </c>
      <c r="AW406" s="243" t="e" cm="1">
        <f t="array" ref="AW406">INDEX('Custom Field Tbl'!$N$5:$N$446, MATCH('9.3 MAL- Bus Facilities Entry'!$Q406 &amp; '9.3 MAL- Bus Facilities Entry'!AW$3, 'Custom Field Tbl'!$M$5:$M$446 &amp; 'Custom Field Tbl'!$O$5:$O$446, 0 ))</f>
        <v>#N/A</v>
      </c>
      <c r="AX406" s="143" t="str">
        <f>IF(ISNA(INDEX(CFV_Tbl[CF Description], MATCH('9.3 MAL- Bus Facilities Entry'!AW406, CFV_Tbl[CF Code], 0)) ), "Field Not Required", INDEX(CFV_Tbl[CF Description], MATCH('9.3 MAL- Bus Facilities Entry'!AW406, CFV_Tbl[CF Code], 0)) )</f>
        <v>Field Not Required</v>
      </c>
      <c r="BA406" s="243" t="e" cm="1">
        <f t="array" ref="BA406">INDEX('Custom Field Tbl'!$N$5:$N$446, MATCH('9.3 MAL- Bus Facilities Entry'!$Q406 &amp; '9.3 MAL- Bus Facilities Entry'!BA$3, 'Custom Field Tbl'!$M$5:$M$446 &amp; 'Custom Field Tbl'!$O$5:$O$446, 0 ))</f>
        <v>#N/A</v>
      </c>
      <c r="BB406" s="143" t="str">
        <f>IF(ISNA(INDEX(CFV_Tbl[CF Description], MATCH('9.3 MAL- Bus Facilities Entry'!BA406, CFV_Tbl[CF Code], 0)) ), "Field Not Required", INDEX(CFV_Tbl[CF Description], MATCH('9.3 MAL- Bus Facilities Entry'!BA406, CFV_Tbl[CF Code], 0)) )</f>
        <v>Field Not Required</v>
      </c>
      <c r="BE406" s="243" t="e" cm="1">
        <f t="array" ref="BE406">INDEX('Custom Field Tbl'!$N$5:$N$446, MATCH('9.3 MAL- Bus Facilities Entry'!$Q406 &amp; '9.3 MAL- Bus Facilities Entry'!BE$3, 'Custom Field Tbl'!$M$5:$M$446 &amp; 'Custom Field Tbl'!$O$5:$O$446, 0 ))</f>
        <v>#N/A</v>
      </c>
      <c r="BF406" s="143" t="str">
        <f>IF(ISNA(INDEX(CFV_Tbl[CF Description], MATCH('9.3 MAL- Bus Facilities Entry'!BE406, CFV_Tbl[CF Code], 0)) ), "Field Not Required", INDEX(CFV_Tbl[CF Description], MATCH('9.3 MAL- Bus Facilities Entry'!BE406, CFV_Tbl[CF Code], 0)) )</f>
        <v>Field Not Required</v>
      </c>
      <c r="BI406" s="239"/>
      <c r="BJ406" s="243" t="e">
        <f>INDEX(Mnemonic[Code], MATCH('9.3 MAL- Bus Facilities Entry'!BS406, Mnemonic[Description], 0))</f>
        <v>#N/A</v>
      </c>
      <c r="BK406" s="243" t="e">
        <f>INDEX(Mnemonic[Code], MATCH('9.3 MAL- Bus Facilities Entry'!BT406, Mnemonic[Description], 0))</f>
        <v>#N/A</v>
      </c>
      <c r="BL406" s="243" t="e">
        <f>IF(ISNA(INDEX(Mnemonic[Code], MATCH( '9.3 MAL- Bus Facilities Entry'!BU406, Mnemonic[Description], 0)) ),  INDEX(Mnemonic[Code], MATCH( LEFT('9.3 MAL- Bus Facilities Entry'!BU406, LEN(BU406)-2), Mnemonic[Description], 0)),  INDEX(Mnemonic[Code], MATCH( '9.3 MAL- Bus Facilities Entry'!BU406, Mnemonic[Description], 0)) )</f>
        <v>#VALUE!</v>
      </c>
      <c r="BM406" s="243" t="e">
        <f>IF(ISNA(INDEX(Mnemonic[Code], MATCH( '9.3 MAL- Bus Facilities Entry'!BV406, Mnemonic[Description], 0)) ),  INDEX(Mnemonic[Code], MATCH( LEFT('9.3 MAL- Bus Facilities Entry'!BV406, LEN(BV406)-2), Mnemonic[Description], 0)),  INDEX(Mnemonic[Code], MATCH( '9.3 MAL- Bus Facilities Entry'!BV406, Mnemonic[Description], 0)) )</f>
        <v>#VALUE!</v>
      </c>
      <c r="BN406" s="243" t="e">
        <f>IF(ISNA(INDEX(Mnemonic[Code], MATCH( '9.3 MAL- Bus Facilities Entry'!BW406, Mnemonic[Description], 0)) ),  INDEX(Mnemonic[Code], MATCH( LEFT('9.3 MAL- Bus Facilities Entry'!BW406, LEN(BW406)-1), Mnemonic[Description], 0)),  INDEX(Mnemonic[Code], MATCH( '9.3 MAL- Bus Facilities Entry'!BW406, Mnemonic[Description], 0)) )</f>
        <v>#VALUE!</v>
      </c>
      <c r="BO406" s="243" t="e">
        <f>IF(ISNA(INDEX(Mnemonic[Code], MATCH( '9.3 MAL- Bus Facilities Entry'!BX406, Mnemonic[Description], 0)) ),  INDEX(Mnemonic[Code], MATCH( LEFT('9.3 MAL- Bus Facilities Entry'!BX406, LEN(BX406)-1), Mnemonic[Description], 0)),  INDEX(Mnemonic[Code], MATCH( '9.3 MAL- Bus Facilities Entry'!BX406, Mnemonic[Description], 0)) )</f>
        <v>#VALUE!</v>
      </c>
      <c r="BP406" s="243" t="e">
        <f t="shared" si="59"/>
        <v>#N/A</v>
      </c>
      <c r="BQ406" s="243" t="e">
        <f t="shared" si="56"/>
        <v>#N/A</v>
      </c>
      <c r="BR406" s="243" t="e">
        <f t="shared" si="60"/>
        <v>#VALUE!</v>
      </c>
      <c r="BS406" s="245"/>
      <c r="BT406" s="245"/>
      <c r="BU406" s="244"/>
      <c r="BV406" s="244"/>
      <c r="BW406" s="244"/>
      <c r="BX406" s="244"/>
      <c r="BZ406" s="239"/>
      <c r="CA406" s="246" t="e">
        <f>INDEX('MAL-OTHERLOOKUPS'!$ES$4:$ES$56, MATCH('9.3 MAL- Bus Facilities Entry'!CE406, 'MAL-OTHERLOOKUPS'!$ET$4:$ET$56, 0))</f>
        <v>#N/A</v>
      </c>
      <c r="CB406" s="247" t="str">
        <f t="shared" si="61"/>
        <v>L--</v>
      </c>
      <c r="CC406" s="247"/>
      <c r="CD406" s="240"/>
      <c r="CE406" s="240"/>
      <c r="CF406" s="240"/>
      <c r="CG406" s="248"/>
      <c r="CH406" s="240"/>
      <c r="CI406" s="240"/>
      <c r="CJ406" s="249" t="s">
        <v>11299</v>
      </c>
      <c r="CK406" s="249" t="s">
        <v>11299</v>
      </c>
      <c r="CL406" s="250" t="e">
        <v>#N/A</v>
      </c>
      <c r="CM406" s="239"/>
      <c r="CN406" s="251">
        <v>0</v>
      </c>
      <c r="CP406" s="251" t="str">
        <f t="shared" si="62"/>
        <v>0-</v>
      </c>
      <c r="CR406" s="252" t="str">
        <f t="shared" si="57"/>
        <v xml:space="preserve">; ; </v>
      </c>
      <c r="CS406" s="252" t="str">
        <f t="shared" si="58"/>
        <v xml:space="preserve">; ; </v>
      </c>
      <c r="CT406" s="425"/>
      <c r="CU406" s="252" t="e">
        <v>#REF!</v>
      </c>
      <c r="CX406" s="239"/>
      <c r="CY406" s="240"/>
      <c r="CZ406" s="240"/>
      <c r="DA406" s="240"/>
      <c r="DB406" s="239"/>
      <c r="DD406" s="240"/>
      <c r="DE406" s="239"/>
      <c r="DF406" s="253"/>
      <c r="DH406" s="472"/>
      <c r="DI406" s="497"/>
      <c r="DJ406" s="254"/>
      <c r="DK406" s="239"/>
    </row>
    <row r="407" spans="2:115" ht="14.5" x14ac:dyDescent="0.35">
      <c r="B407" s="239"/>
      <c r="C407" s="240"/>
      <c r="D407" s="240"/>
      <c r="E407" s="240"/>
      <c r="F407" s="240"/>
      <c r="G407" s="239"/>
      <c r="H407" s="240"/>
      <c r="J407" s="241"/>
      <c r="K407" s="241"/>
      <c r="M407" s="473"/>
      <c r="O407" s="239"/>
      <c r="Q407" s="143" t="e">
        <f>INDEX(AssetClass[Asset Class], MATCH('9.3 MAL- Bus Facilities Entry'!P407, AssetClass[Class Description], 0))</f>
        <v>#N/A</v>
      </c>
      <c r="R407" s="143"/>
      <c r="S407" s="242"/>
      <c r="T407" s="239"/>
      <c r="U407" s="243" t="e" cm="1">
        <f t="array" ref="U407">INDEX('Custom Field Tbl'!$N$5:$N$446, MATCH('9.3 MAL- Bus Facilities Entry'!$Q407 &amp; '9.3 MAL- Bus Facilities Entry'!U$3, 'Custom Field Tbl'!$M$5:$M$446 &amp; 'Custom Field Tbl'!$O$5:$O$446, 0 ))</f>
        <v>#N/A</v>
      </c>
      <c r="V407" s="143" t="str">
        <f>IF(ISNA(INDEX(CFV_Tbl[CF Description], MATCH('9.3 MAL- Bus Facilities Entry'!U407, CFV_Tbl[CF Code], 0)) ), "Field Not Required", INDEX(CFV_Tbl[CF Description], MATCH('9.3 MAL- Bus Facilities Entry'!U407, CFV_Tbl[CF Code], 0)) )</f>
        <v>Field Not Required</v>
      </c>
      <c r="Y407" s="243" t="e" cm="1">
        <f t="array" ref="Y407">INDEX('Custom Field Tbl'!$N$5:$N$446, MATCH('9.3 MAL- Bus Facilities Entry'!$Q407 &amp; '9.3 MAL- Bus Facilities Entry'!Y$3, 'Custom Field Tbl'!$M$5:$M$446 &amp; 'Custom Field Tbl'!$O$5:$O$446, 0 ))</f>
        <v>#N/A</v>
      </c>
      <c r="Z407" s="143" t="str">
        <f>IF(ISNA(INDEX(CFV_Tbl[CF Description], MATCH('9.3 MAL- Bus Facilities Entry'!Y407, CFV_Tbl[CF Code], 0)) ), "Field Not Required", INDEX(CFV_Tbl[CF Description], MATCH('9.3 MAL- Bus Facilities Entry'!Y407, CFV_Tbl[CF Code], 0)) )</f>
        <v>Field Not Required</v>
      </c>
      <c r="AC407" s="243" t="e" cm="1">
        <f t="array" ref="AC407">INDEX('Custom Field Tbl'!$N$5:$N$446, MATCH('9.3 MAL- Bus Facilities Entry'!$Q407 &amp; '9.3 MAL- Bus Facilities Entry'!AC$3, 'Custom Field Tbl'!$M$5:$M$446 &amp; 'Custom Field Tbl'!$O$5:$O$446, 0 ))</f>
        <v>#N/A</v>
      </c>
      <c r="AD407" s="143" t="str">
        <f>IF(ISNA(INDEX(CFV_Tbl[CF Description], MATCH('9.3 MAL- Bus Facilities Entry'!AC407, CFV_Tbl[CF Code], 0)) ), "Field Not Required", INDEX(CFV_Tbl[CF Description], MATCH('9.3 MAL- Bus Facilities Entry'!AC407, CFV_Tbl[CF Code], 0)) )</f>
        <v>Field Not Required</v>
      </c>
      <c r="AG407" s="243" t="e" cm="1">
        <f t="array" ref="AG407">INDEX('Custom Field Tbl'!$N$5:$N$446, MATCH('9.3 MAL- Bus Facilities Entry'!$Q407 &amp; '9.3 MAL- Bus Facilities Entry'!AG$3, 'Custom Field Tbl'!$M$5:$M$446 &amp; 'Custom Field Tbl'!$O$5:$O$446, 0 ))</f>
        <v>#N/A</v>
      </c>
      <c r="AH407" s="143" t="str">
        <f>IF(ISNA(INDEX(CFV_Tbl[CF Description], MATCH('9.3 MAL- Bus Facilities Entry'!AG407, CFV_Tbl[CF Code], 0)) ), "Field Not Required", INDEX(CFV_Tbl[CF Description], MATCH('9.3 MAL- Bus Facilities Entry'!AG407, CFV_Tbl[CF Code], 0)) )</f>
        <v>Field Not Required</v>
      </c>
      <c r="AK407" s="243" t="e" cm="1">
        <f t="array" ref="AK407">INDEX('Custom Field Tbl'!$N$5:$N$446, MATCH('9.3 MAL- Bus Facilities Entry'!$Q407 &amp; '9.3 MAL- Bus Facilities Entry'!AK$3, 'Custom Field Tbl'!$M$5:$M$446 &amp; 'Custom Field Tbl'!$O$5:$O$446, 0 ))</f>
        <v>#N/A</v>
      </c>
      <c r="AL407" s="143" t="str">
        <f>IF(ISNA(INDEX(CFV_Tbl[CF Description], MATCH('9.3 MAL- Bus Facilities Entry'!AK407, CFV_Tbl[CF Code], 0)) ), "Field Not Required", INDEX(CFV_Tbl[CF Description], MATCH('9.3 MAL- Bus Facilities Entry'!AK407, CFV_Tbl[CF Code], 0)) )</f>
        <v>Field Not Required</v>
      </c>
      <c r="AO407" s="243" t="e" cm="1">
        <f t="array" ref="AO407">INDEX('Custom Field Tbl'!$N$5:$N$446, MATCH('9.3 MAL- Bus Facilities Entry'!$Q407 &amp; '9.3 MAL- Bus Facilities Entry'!AO$3, 'Custom Field Tbl'!$M$5:$M$446 &amp; 'Custom Field Tbl'!$O$5:$O$446, 0 ))</f>
        <v>#N/A</v>
      </c>
      <c r="AP407" s="143" t="str">
        <f>IF(ISNA(INDEX(CFV_Tbl[CF Description], MATCH('9.3 MAL- Bus Facilities Entry'!AO407, CFV_Tbl[CF Code], 0)) ), "Field Not Required", INDEX(CFV_Tbl[CF Description], MATCH('9.3 MAL- Bus Facilities Entry'!AO407, CFV_Tbl[CF Code], 0)) )</f>
        <v>Field Not Required</v>
      </c>
      <c r="AS407" s="243" t="e" cm="1">
        <f t="array" ref="AS407">INDEX('Custom Field Tbl'!$N$5:$N$446, MATCH('9.3 MAL- Bus Facilities Entry'!$Q407 &amp; '9.3 MAL- Bus Facilities Entry'!AS$3, 'Custom Field Tbl'!$M$5:$M$446 &amp; 'Custom Field Tbl'!$O$5:$O$446, 0 ))</f>
        <v>#N/A</v>
      </c>
      <c r="AT407" s="143" t="str">
        <f>IF(ISNA(INDEX(CFV_Tbl[CF Description], MATCH('9.3 MAL- Bus Facilities Entry'!AS407, CFV_Tbl[CF Code], 0)) ), "Field Not Required", INDEX(CFV_Tbl[CF Description], MATCH('9.3 MAL- Bus Facilities Entry'!AS407, CFV_Tbl[CF Code], 0)) )</f>
        <v>Field Not Required</v>
      </c>
      <c r="AW407" s="243" t="e" cm="1">
        <f t="array" ref="AW407">INDEX('Custom Field Tbl'!$N$5:$N$446, MATCH('9.3 MAL- Bus Facilities Entry'!$Q407 &amp; '9.3 MAL- Bus Facilities Entry'!AW$3, 'Custom Field Tbl'!$M$5:$M$446 &amp; 'Custom Field Tbl'!$O$5:$O$446, 0 ))</f>
        <v>#N/A</v>
      </c>
      <c r="AX407" s="143" t="str">
        <f>IF(ISNA(INDEX(CFV_Tbl[CF Description], MATCH('9.3 MAL- Bus Facilities Entry'!AW407, CFV_Tbl[CF Code], 0)) ), "Field Not Required", INDEX(CFV_Tbl[CF Description], MATCH('9.3 MAL- Bus Facilities Entry'!AW407, CFV_Tbl[CF Code], 0)) )</f>
        <v>Field Not Required</v>
      </c>
      <c r="BA407" s="243" t="e" cm="1">
        <f t="array" ref="BA407">INDEX('Custom Field Tbl'!$N$5:$N$446, MATCH('9.3 MAL- Bus Facilities Entry'!$Q407 &amp; '9.3 MAL- Bus Facilities Entry'!BA$3, 'Custom Field Tbl'!$M$5:$M$446 &amp; 'Custom Field Tbl'!$O$5:$O$446, 0 ))</f>
        <v>#N/A</v>
      </c>
      <c r="BB407" s="143" t="str">
        <f>IF(ISNA(INDEX(CFV_Tbl[CF Description], MATCH('9.3 MAL- Bus Facilities Entry'!BA407, CFV_Tbl[CF Code], 0)) ), "Field Not Required", INDEX(CFV_Tbl[CF Description], MATCH('9.3 MAL- Bus Facilities Entry'!BA407, CFV_Tbl[CF Code], 0)) )</f>
        <v>Field Not Required</v>
      </c>
      <c r="BE407" s="243" t="e" cm="1">
        <f t="array" ref="BE407">INDEX('Custom Field Tbl'!$N$5:$N$446, MATCH('9.3 MAL- Bus Facilities Entry'!$Q407 &amp; '9.3 MAL- Bus Facilities Entry'!BE$3, 'Custom Field Tbl'!$M$5:$M$446 &amp; 'Custom Field Tbl'!$O$5:$O$446, 0 ))</f>
        <v>#N/A</v>
      </c>
      <c r="BF407" s="143" t="str">
        <f>IF(ISNA(INDEX(CFV_Tbl[CF Description], MATCH('9.3 MAL- Bus Facilities Entry'!BE407, CFV_Tbl[CF Code], 0)) ), "Field Not Required", INDEX(CFV_Tbl[CF Description], MATCH('9.3 MAL- Bus Facilities Entry'!BE407, CFV_Tbl[CF Code], 0)) )</f>
        <v>Field Not Required</v>
      </c>
      <c r="BI407" s="239"/>
      <c r="BJ407" s="243" t="e">
        <f>INDEX(Mnemonic[Code], MATCH('9.3 MAL- Bus Facilities Entry'!BS407, Mnemonic[Description], 0))</f>
        <v>#N/A</v>
      </c>
      <c r="BK407" s="243" t="e">
        <f>INDEX(Mnemonic[Code], MATCH('9.3 MAL- Bus Facilities Entry'!BT407, Mnemonic[Description], 0))</f>
        <v>#N/A</v>
      </c>
      <c r="BL407" s="243" t="e">
        <f>IF(ISNA(INDEX(Mnemonic[Code], MATCH( '9.3 MAL- Bus Facilities Entry'!BU407, Mnemonic[Description], 0)) ),  INDEX(Mnemonic[Code], MATCH( LEFT('9.3 MAL- Bus Facilities Entry'!BU407, LEN(BU407)-2), Mnemonic[Description], 0)),  INDEX(Mnemonic[Code], MATCH( '9.3 MAL- Bus Facilities Entry'!BU407, Mnemonic[Description], 0)) )</f>
        <v>#VALUE!</v>
      </c>
      <c r="BM407" s="243" t="e">
        <f>IF(ISNA(INDEX(Mnemonic[Code], MATCH( '9.3 MAL- Bus Facilities Entry'!BV407, Mnemonic[Description], 0)) ),  INDEX(Mnemonic[Code], MATCH( LEFT('9.3 MAL- Bus Facilities Entry'!BV407, LEN(BV407)-2), Mnemonic[Description], 0)),  INDEX(Mnemonic[Code], MATCH( '9.3 MAL- Bus Facilities Entry'!BV407, Mnemonic[Description], 0)) )</f>
        <v>#VALUE!</v>
      </c>
      <c r="BN407" s="243" t="e">
        <f>IF(ISNA(INDEX(Mnemonic[Code], MATCH( '9.3 MAL- Bus Facilities Entry'!BW407, Mnemonic[Description], 0)) ),  INDEX(Mnemonic[Code], MATCH( LEFT('9.3 MAL- Bus Facilities Entry'!BW407, LEN(BW407)-1), Mnemonic[Description], 0)),  INDEX(Mnemonic[Code], MATCH( '9.3 MAL- Bus Facilities Entry'!BW407, Mnemonic[Description], 0)) )</f>
        <v>#VALUE!</v>
      </c>
      <c r="BO407" s="243" t="e">
        <f>IF(ISNA(INDEX(Mnemonic[Code], MATCH( '9.3 MAL- Bus Facilities Entry'!BX407, Mnemonic[Description], 0)) ),  INDEX(Mnemonic[Code], MATCH( LEFT('9.3 MAL- Bus Facilities Entry'!BX407, LEN(BX407)-1), Mnemonic[Description], 0)),  INDEX(Mnemonic[Code], MATCH( '9.3 MAL- Bus Facilities Entry'!BX407, Mnemonic[Description], 0)) )</f>
        <v>#VALUE!</v>
      </c>
      <c r="BP407" s="243" t="e">
        <f t="shared" si="59"/>
        <v>#N/A</v>
      </c>
      <c r="BQ407" s="243" t="e">
        <f t="shared" si="56"/>
        <v>#N/A</v>
      </c>
      <c r="BR407" s="243" t="e">
        <f t="shared" si="60"/>
        <v>#VALUE!</v>
      </c>
      <c r="BS407" s="245"/>
      <c r="BT407" s="245"/>
      <c r="BU407" s="244"/>
      <c r="BV407" s="244"/>
      <c r="BW407" s="244"/>
      <c r="BX407" s="244"/>
      <c r="BZ407" s="239"/>
      <c r="CA407" s="246" t="e">
        <f>INDEX('MAL-OTHERLOOKUPS'!$ES$4:$ES$56, MATCH('9.3 MAL- Bus Facilities Entry'!CE407, 'MAL-OTHERLOOKUPS'!$ET$4:$ET$56, 0))</f>
        <v>#N/A</v>
      </c>
      <c r="CB407" s="247" t="str">
        <f t="shared" si="61"/>
        <v>L--</v>
      </c>
      <c r="CC407" s="247"/>
      <c r="CD407" s="240"/>
      <c r="CE407" s="240"/>
      <c r="CF407" s="240"/>
      <c r="CG407" s="248"/>
      <c r="CH407" s="240"/>
      <c r="CI407" s="240"/>
      <c r="CJ407" s="249" t="s">
        <v>11299</v>
      </c>
      <c r="CK407" s="249" t="s">
        <v>11299</v>
      </c>
      <c r="CL407" s="250" t="e">
        <v>#N/A</v>
      </c>
      <c r="CM407" s="239"/>
      <c r="CN407" s="251">
        <v>0</v>
      </c>
      <c r="CP407" s="251" t="str">
        <f t="shared" si="62"/>
        <v>0-</v>
      </c>
      <c r="CR407" s="252" t="str">
        <f t="shared" si="57"/>
        <v xml:space="preserve">; ; </v>
      </c>
      <c r="CS407" s="252" t="str">
        <f t="shared" si="58"/>
        <v xml:space="preserve">; ; </v>
      </c>
      <c r="CT407" s="425"/>
      <c r="CU407" s="252" t="e">
        <v>#REF!</v>
      </c>
      <c r="CX407" s="239"/>
      <c r="CY407" s="240"/>
      <c r="CZ407" s="240"/>
      <c r="DA407" s="240"/>
      <c r="DB407" s="239"/>
      <c r="DD407" s="240"/>
      <c r="DE407" s="239"/>
      <c r="DF407" s="253"/>
      <c r="DH407" s="472"/>
      <c r="DI407" s="497"/>
      <c r="DJ407" s="254"/>
      <c r="DK407" s="239"/>
    </row>
    <row r="408" spans="2:115" ht="14.5" x14ac:dyDescent="0.35">
      <c r="B408" s="239"/>
      <c r="C408" s="240"/>
      <c r="D408" s="240"/>
      <c r="E408" s="240"/>
      <c r="F408" s="240"/>
      <c r="G408" s="239"/>
      <c r="H408" s="240"/>
      <c r="J408" s="241"/>
      <c r="K408" s="241"/>
      <c r="M408" s="473"/>
      <c r="O408" s="239"/>
      <c r="Q408" s="143" t="e">
        <f>INDEX(AssetClass[Asset Class], MATCH('9.3 MAL- Bus Facilities Entry'!P408, AssetClass[Class Description], 0))</f>
        <v>#N/A</v>
      </c>
      <c r="R408" s="143"/>
      <c r="S408" s="242"/>
      <c r="T408" s="239"/>
      <c r="U408" s="243" t="e" cm="1">
        <f t="array" ref="U408">INDEX('Custom Field Tbl'!$N$5:$N$446, MATCH('9.3 MAL- Bus Facilities Entry'!$Q408 &amp; '9.3 MAL- Bus Facilities Entry'!U$3, 'Custom Field Tbl'!$M$5:$M$446 &amp; 'Custom Field Tbl'!$O$5:$O$446, 0 ))</f>
        <v>#N/A</v>
      </c>
      <c r="V408" s="143" t="str">
        <f>IF(ISNA(INDEX(CFV_Tbl[CF Description], MATCH('9.3 MAL- Bus Facilities Entry'!U408, CFV_Tbl[CF Code], 0)) ), "Field Not Required", INDEX(CFV_Tbl[CF Description], MATCH('9.3 MAL- Bus Facilities Entry'!U408, CFV_Tbl[CF Code], 0)) )</f>
        <v>Field Not Required</v>
      </c>
      <c r="Y408" s="243" t="e" cm="1">
        <f t="array" ref="Y408">INDEX('Custom Field Tbl'!$N$5:$N$446, MATCH('9.3 MAL- Bus Facilities Entry'!$Q408 &amp; '9.3 MAL- Bus Facilities Entry'!Y$3, 'Custom Field Tbl'!$M$5:$M$446 &amp; 'Custom Field Tbl'!$O$5:$O$446, 0 ))</f>
        <v>#N/A</v>
      </c>
      <c r="Z408" s="143" t="str">
        <f>IF(ISNA(INDEX(CFV_Tbl[CF Description], MATCH('9.3 MAL- Bus Facilities Entry'!Y408, CFV_Tbl[CF Code], 0)) ), "Field Not Required", INDEX(CFV_Tbl[CF Description], MATCH('9.3 MAL- Bus Facilities Entry'!Y408, CFV_Tbl[CF Code], 0)) )</f>
        <v>Field Not Required</v>
      </c>
      <c r="AC408" s="243" t="e" cm="1">
        <f t="array" ref="AC408">INDEX('Custom Field Tbl'!$N$5:$N$446, MATCH('9.3 MAL- Bus Facilities Entry'!$Q408 &amp; '9.3 MAL- Bus Facilities Entry'!AC$3, 'Custom Field Tbl'!$M$5:$M$446 &amp; 'Custom Field Tbl'!$O$5:$O$446, 0 ))</f>
        <v>#N/A</v>
      </c>
      <c r="AD408" s="143" t="str">
        <f>IF(ISNA(INDEX(CFV_Tbl[CF Description], MATCH('9.3 MAL- Bus Facilities Entry'!AC408, CFV_Tbl[CF Code], 0)) ), "Field Not Required", INDEX(CFV_Tbl[CF Description], MATCH('9.3 MAL- Bus Facilities Entry'!AC408, CFV_Tbl[CF Code], 0)) )</f>
        <v>Field Not Required</v>
      </c>
      <c r="AG408" s="243" t="e" cm="1">
        <f t="array" ref="AG408">INDEX('Custom Field Tbl'!$N$5:$N$446, MATCH('9.3 MAL- Bus Facilities Entry'!$Q408 &amp; '9.3 MAL- Bus Facilities Entry'!AG$3, 'Custom Field Tbl'!$M$5:$M$446 &amp; 'Custom Field Tbl'!$O$5:$O$446, 0 ))</f>
        <v>#N/A</v>
      </c>
      <c r="AH408" s="143" t="str">
        <f>IF(ISNA(INDEX(CFV_Tbl[CF Description], MATCH('9.3 MAL- Bus Facilities Entry'!AG408, CFV_Tbl[CF Code], 0)) ), "Field Not Required", INDEX(CFV_Tbl[CF Description], MATCH('9.3 MAL- Bus Facilities Entry'!AG408, CFV_Tbl[CF Code], 0)) )</f>
        <v>Field Not Required</v>
      </c>
      <c r="AK408" s="243" t="e" cm="1">
        <f t="array" ref="AK408">INDEX('Custom Field Tbl'!$N$5:$N$446, MATCH('9.3 MAL- Bus Facilities Entry'!$Q408 &amp; '9.3 MAL- Bus Facilities Entry'!AK$3, 'Custom Field Tbl'!$M$5:$M$446 &amp; 'Custom Field Tbl'!$O$5:$O$446, 0 ))</f>
        <v>#N/A</v>
      </c>
      <c r="AL408" s="143" t="str">
        <f>IF(ISNA(INDEX(CFV_Tbl[CF Description], MATCH('9.3 MAL- Bus Facilities Entry'!AK408, CFV_Tbl[CF Code], 0)) ), "Field Not Required", INDEX(CFV_Tbl[CF Description], MATCH('9.3 MAL- Bus Facilities Entry'!AK408, CFV_Tbl[CF Code], 0)) )</f>
        <v>Field Not Required</v>
      </c>
      <c r="AO408" s="243" t="e" cm="1">
        <f t="array" ref="AO408">INDEX('Custom Field Tbl'!$N$5:$N$446, MATCH('9.3 MAL- Bus Facilities Entry'!$Q408 &amp; '9.3 MAL- Bus Facilities Entry'!AO$3, 'Custom Field Tbl'!$M$5:$M$446 &amp; 'Custom Field Tbl'!$O$5:$O$446, 0 ))</f>
        <v>#N/A</v>
      </c>
      <c r="AP408" s="143" t="str">
        <f>IF(ISNA(INDEX(CFV_Tbl[CF Description], MATCH('9.3 MAL- Bus Facilities Entry'!AO408, CFV_Tbl[CF Code], 0)) ), "Field Not Required", INDEX(CFV_Tbl[CF Description], MATCH('9.3 MAL- Bus Facilities Entry'!AO408, CFV_Tbl[CF Code], 0)) )</f>
        <v>Field Not Required</v>
      </c>
      <c r="AS408" s="243" t="e" cm="1">
        <f t="array" ref="AS408">INDEX('Custom Field Tbl'!$N$5:$N$446, MATCH('9.3 MAL- Bus Facilities Entry'!$Q408 &amp; '9.3 MAL- Bus Facilities Entry'!AS$3, 'Custom Field Tbl'!$M$5:$M$446 &amp; 'Custom Field Tbl'!$O$5:$O$446, 0 ))</f>
        <v>#N/A</v>
      </c>
      <c r="AT408" s="143" t="str">
        <f>IF(ISNA(INDEX(CFV_Tbl[CF Description], MATCH('9.3 MAL- Bus Facilities Entry'!AS408, CFV_Tbl[CF Code], 0)) ), "Field Not Required", INDEX(CFV_Tbl[CF Description], MATCH('9.3 MAL- Bus Facilities Entry'!AS408, CFV_Tbl[CF Code], 0)) )</f>
        <v>Field Not Required</v>
      </c>
      <c r="AW408" s="243" t="e" cm="1">
        <f t="array" ref="AW408">INDEX('Custom Field Tbl'!$N$5:$N$446, MATCH('9.3 MAL- Bus Facilities Entry'!$Q408 &amp; '9.3 MAL- Bus Facilities Entry'!AW$3, 'Custom Field Tbl'!$M$5:$M$446 &amp; 'Custom Field Tbl'!$O$5:$O$446, 0 ))</f>
        <v>#N/A</v>
      </c>
      <c r="AX408" s="143" t="str">
        <f>IF(ISNA(INDEX(CFV_Tbl[CF Description], MATCH('9.3 MAL- Bus Facilities Entry'!AW408, CFV_Tbl[CF Code], 0)) ), "Field Not Required", INDEX(CFV_Tbl[CF Description], MATCH('9.3 MAL- Bus Facilities Entry'!AW408, CFV_Tbl[CF Code], 0)) )</f>
        <v>Field Not Required</v>
      </c>
      <c r="BA408" s="243" t="e" cm="1">
        <f t="array" ref="BA408">INDEX('Custom Field Tbl'!$N$5:$N$446, MATCH('9.3 MAL- Bus Facilities Entry'!$Q408 &amp; '9.3 MAL- Bus Facilities Entry'!BA$3, 'Custom Field Tbl'!$M$5:$M$446 &amp; 'Custom Field Tbl'!$O$5:$O$446, 0 ))</f>
        <v>#N/A</v>
      </c>
      <c r="BB408" s="143" t="str">
        <f>IF(ISNA(INDEX(CFV_Tbl[CF Description], MATCH('9.3 MAL- Bus Facilities Entry'!BA408, CFV_Tbl[CF Code], 0)) ), "Field Not Required", INDEX(CFV_Tbl[CF Description], MATCH('9.3 MAL- Bus Facilities Entry'!BA408, CFV_Tbl[CF Code], 0)) )</f>
        <v>Field Not Required</v>
      </c>
      <c r="BE408" s="243" t="e" cm="1">
        <f t="array" ref="BE408">INDEX('Custom Field Tbl'!$N$5:$N$446, MATCH('9.3 MAL- Bus Facilities Entry'!$Q408 &amp; '9.3 MAL- Bus Facilities Entry'!BE$3, 'Custom Field Tbl'!$M$5:$M$446 &amp; 'Custom Field Tbl'!$O$5:$O$446, 0 ))</f>
        <v>#N/A</v>
      </c>
      <c r="BF408" s="143" t="str">
        <f>IF(ISNA(INDEX(CFV_Tbl[CF Description], MATCH('9.3 MAL- Bus Facilities Entry'!BE408, CFV_Tbl[CF Code], 0)) ), "Field Not Required", INDEX(CFV_Tbl[CF Description], MATCH('9.3 MAL- Bus Facilities Entry'!BE408, CFV_Tbl[CF Code], 0)) )</f>
        <v>Field Not Required</v>
      </c>
      <c r="BI408" s="239"/>
      <c r="BJ408" s="243" t="e">
        <f>INDEX(Mnemonic[Code], MATCH('9.3 MAL- Bus Facilities Entry'!BS408, Mnemonic[Description], 0))</f>
        <v>#N/A</v>
      </c>
      <c r="BK408" s="243" t="e">
        <f>INDEX(Mnemonic[Code], MATCH('9.3 MAL- Bus Facilities Entry'!BT408, Mnemonic[Description], 0))</f>
        <v>#N/A</v>
      </c>
      <c r="BL408" s="243" t="e">
        <f>IF(ISNA(INDEX(Mnemonic[Code], MATCH( '9.3 MAL- Bus Facilities Entry'!BU408, Mnemonic[Description], 0)) ),  INDEX(Mnemonic[Code], MATCH( LEFT('9.3 MAL- Bus Facilities Entry'!BU408, LEN(BU408)-2), Mnemonic[Description], 0)),  INDEX(Mnemonic[Code], MATCH( '9.3 MAL- Bus Facilities Entry'!BU408, Mnemonic[Description], 0)) )</f>
        <v>#VALUE!</v>
      </c>
      <c r="BM408" s="243" t="e">
        <f>IF(ISNA(INDEX(Mnemonic[Code], MATCH( '9.3 MAL- Bus Facilities Entry'!BV408, Mnemonic[Description], 0)) ),  INDEX(Mnemonic[Code], MATCH( LEFT('9.3 MAL- Bus Facilities Entry'!BV408, LEN(BV408)-2), Mnemonic[Description], 0)),  INDEX(Mnemonic[Code], MATCH( '9.3 MAL- Bus Facilities Entry'!BV408, Mnemonic[Description], 0)) )</f>
        <v>#VALUE!</v>
      </c>
      <c r="BN408" s="243" t="e">
        <f>IF(ISNA(INDEX(Mnemonic[Code], MATCH( '9.3 MAL- Bus Facilities Entry'!BW408, Mnemonic[Description], 0)) ),  INDEX(Mnemonic[Code], MATCH( LEFT('9.3 MAL- Bus Facilities Entry'!BW408, LEN(BW408)-1), Mnemonic[Description], 0)),  INDEX(Mnemonic[Code], MATCH( '9.3 MAL- Bus Facilities Entry'!BW408, Mnemonic[Description], 0)) )</f>
        <v>#VALUE!</v>
      </c>
      <c r="BO408" s="243" t="e">
        <f>IF(ISNA(INDEX(Mnemonic[Code], MATCH( '9.3 MAL- Bus Facilities Entry'!BX408, Mnemonic[Description], 0)) ),  INDEX(Mnemonic[Code], MATCH( LEFT('9.3 MAL- Bus Facilities Entry'!BX408, LEN(BX408)-1), Mnemonic[Description], 0)),  INDEX(Mnemonic[Code], MATCH( '9.3 MAL- Bus Facilities Entry'!BX408, Mnemonic[Description], 0)) )</f>
        <v>#VALUE!</v>
      </c>
      <c r="BP408" s="243" t="e">
        <f t="shared" si="59"/>
        <v>#N/A</v>
      </c>
      <c r="BQ408" s="243" t="e">
        <f t="shared" si="56"/>
        <v>#N/A</v>
      </c>
      <c r="BR408" s="243" t="e">
        <f t="shared" si="60"/>
        <v>#VALUE!</v>
      </c>
      <c r="BS408" s="245"/>
      <c r="BT408" s="245"/>
      <c r="BU408" s="244"/>
      <c r="BV408" s="244"/>
      <c r="BW408" s="244"/>
      <c r="BX408" s="244"/>
      <c r="BZ408" s="239"/>
      <c r="CA408" s="246" t="e">
        <f>INDEX('MAL-OTHERLOOKUPS'!$ES$4:$ES$56, MATCH('9.3 MAL- Bus Facilities Entry'!CE408, 'MAL-OTHERLOOKUPS'!$ET$4:$ET$56, 0))</f>
        <v>#N/A</v>
      </c>
      <c r="CB408" s="247" t="str">
        <f t="shared" si="61"/>
        <v>L--</v>
      </c>
      <c r="CC408" s="247"/>
      <c r="CD408" s="240"/>
      <c r="CE408" s="240"/>
      <c r="CF408" s="240"/>
      <c r="CG408" s="248"/>
      <c r="CH408" s="240"/>
      <c r="CI408" s="240"/>
      <c r="CJ408" s="249" t="s">
        <v>11299</v>
      </c>
      <c r="CK408" s="249" t="s">
        <v>11299</v>
      </c>
      <c r="CL408" s="250" t="e">
        <v>#N/A</v>
      </c>
      <c r="CM408" s="239"/>
      <c r="CN408" s="251">
        <v>0</v>
      </c>
      <c r="CP408" s="251" t="str">
        <f t="shared" si="62"/>
        <v>0-</v>
      </c>
      <c r="CR408" s="252" t="str">
        <f t="shared" si="57"/>
        <v xml:space="preserve">; ; </v>
      </c>
      <c r="CS408" s="252" t="str">
        <f t="shared" si="58"/>
        <v xml:space="preserve">; ; </v>
      </c>
      <c r="CT408" s="425"/>
      <c r="CU408" s="252" t="e">
        <v>#REF!</v>
      </c>
      <c r="CX408" s="239"/>
      <c r="CY408" s="240"/>
      <c r="CZ408" s="240"/>
      <c r="DA408" s="240"/>
      <c r="DB408" s="239"/>
      <c r="DD408" s="240"/>
      <c r="DE408" s="239"/>
      <c r="DF408" s="253"/>
      <c r="DH408" s="472"/>
      <c r="DI408" s="497"/>
      <c r="DJ408" s="254"/>
      <c r="DK408" s="239"/>
    </row>
    <row r="409" spans="2:115" ht="14.5" x14ac:dyDescent="0.35">
      <c r="B409" s="239"/>
      <c r="C409" s="240"/>
      <c r="D409" s="240"/>
      <c r="E409" s="240"/>
      <c r="F409" s="240"/>
      <c r="G409" s="239"/>
      <c r="H409" s="240"/>
      <c r="J409" s="241"/>
      <c r="K409" s="241"/>
      <c r="M409" s="473"/>
      <c r="O409" s="239"/>
      <c r="Q409" s="143" t="e">
        <f>INDEX(AssetClass[Asset Class], MATCH('9.3 MAL- Bus Facilities Entry'!P409, AssetClass[Class Description], 0))</f>
        <v>#N/A</v>
      </c>
      <c r="R409" s="143"/>
      <c r="S409" s="242"/>
      <c r="T409" s="239"/>
      <c r="U409" s="243" t="e" cm="1">
        <f t="array" ref="U409">INDEX('Custom Field Tbl'!$N$5:$N$446, MATCH('9.3 MAL- Bus Facilities Entry'!$Q409 &amp; '9.3 MAL- Bus Facilities Entry'!U$3, 'Custom Field Tbl'!$M$5:$M$446 &amp; 'Custom Field Tbl'!$O$5:$O$446, 0 ))</f>
        <v>#N/A</v>
      </c>
      <c r="V409" s="143" t="str">
        <f>IF(ISNA(INDEX(CFV_Tbl[CF Description], MATCH('9.3 MAL- Bus Facilities Entry'!U409, CFV_Tbl[CF Code], 0)) ), "Field Not Required", INDEX(CFV_Tbl[CF Description], MATCH('9.3 MAL- Bus Facilities Entry'!U409, CFV_Tbl[CF Code], 0)) )</f>
        <v>Field Not Required</v>
      </c>
      <c r="Y409" s="243" t="e" cm="1">
        <f t="array" ref="Y409">INDEX('Custom Field Tbl'!$N$5:$N$446, MATCH('9.3 MAL- Bus Facilities Entry'!$Q409 &amp; '9.3 MAL- Bus Facilities Entry'!Y$3, 'Custom Field Tbl'!$M$5:$M$446 &amp; 'Custom Field Tbl'!$O$5:$O$446, 0 ))</f>
        <v>#N/A</v>
      </c>
      <c r="Z409" s="143" t="str">
        <f>IF(ISNA(INDEX(CFV_Tbl[CF Description], MATCH('9.3 MAL- Bus Facilities Entry'!Y409, CFV_Tbl[CF Code], 0)) ), "Field Not Required", INDEX(CFV_Tbl[CF Description], MATCH('9.3 MAL- Bus Facilities Entry'!Y409, CFV_Tbl[CF Code], 0)) )</f>
        <v>Field Not Required</v>
      </c>
      <c r="AC409" s="243" t="e" cm="1">
        <f t="array" ref="AC409">INDEX('Custom Field Tbl'!$N$5:$N$446, MATCH('9.3 MAL- Bus Facilities Entry'!$Q409 &amp; '9.3 MAL- Bus Facilities Entry'!AC$3, 'Custom Field Tbl'!$M$5:$M$446 &amp; 'Custom Field Tbl'!$O$5:$O$446, 0 ))</f>
        <v>#N/A</v>
      </c>
      <c r="AD409" s="143" t="str">
        <f>IF(ISNA(INDEX(CFV_Tbl[CF Description], MATCH('9.3 MAL- Bus Facilities Entry'!AC409, CFV_Tbl[CF Code], 0)) ), "Field Not Required", INDEX(CFV_Tbl[CF Description], MATCH('9.3 MAL- Bus Facilities Entry'!AC409, CFV_Tbl[CF Code], 0)) )</f>
        <v>Field Not Required</v>
      </c>
      <c r="AG409" s="243" t="e" cm="1">
        <f t="array" ref="AG409">INDEX('Custom Field Tbl'!$N$5:$N$446, MATCH('9.3 MAL- Bus Facilities Entry'!$Q409 &amp; '9.3 MAL- Bus Facilities Entry'!AG$3, 'Custom Field Tbl'!$M$5:$M$446 &amp; 'Custom Field Tbl'!$O$5:$O$446, 0 ))</f>
        <v>#N/A</v>
      </c>
      <c r="AH409" s="143" t="str">
        <f>IF(ISNA(INDEX(CFV_Tbl[CF Description], MATCH('9.3 MAL- Bus Facilities Entry'!AG409, CFV_Tbl[CF Code], 0)) ), "Field Not Required", INDEX(CFV_Tbl[CF Description], MATCH('9.3 MAL- Bus Facilities Entry'!AG409, CFV_Tbl[CF Code], 0)) )</f>
        <v>Field Not Required</v>
      </c>
      <c r="AK409" s="243" t="e" cm="1">
        <f t="array" ref="AK409">INDEX('Custom Field Tbl'!$N$5:$N$446, MATCH('9.3 MAL- Bus Facilities Entry'!$Q409 &amp; '9.3 MAL- Bus Facilities Entry'!AK$3, 'Custom Field Tbl'!$M$5:$M$446 &amp; 'Custom Field Tbl'!$O$5:$O$446, 0 ))</f>
        <v>#N/A</v>
      </c>
      <c r="AL409" s="143" t="str">
        <f>IF(ISNA(INDEX(CFV_Tbl[CF Description], MATCH('9.3 MAL- Bus Facilities Entry'!AK409, CFV_Tbl[CF Code], 0)) ), "Field Not Required", INDEX(CFV_Tbl[CF Description], MATCH('9.3 MAL- Bus Facilities Entry'!AK409, CFV_Tbl[CF Code], 0)) )</f>
        <v>Field Not Required</v>
      </c>
      <c r="AO409" s="243" t="e" cm="1">
        <f t="array" ref="AO409">INDEX('Custom Field Tbl'!$N$5:$N$446, MATCH('9.3 MAL- Bus Facilities Entry'!$Q409 &amp; '9.3 MAL- Bus Facilities Entry'!AO$3, 'Custom Field Tbl'!$M$5:$M$446 &amp; 'Custom Field Tbl'!$O$5:$O$446, 0 ))</f>
        <v>#N/A</v>
      </c>
      <c r="AP409" s="143" t="str">
        <f>IF(ISNA(INDEX(CFV_Tbl[CF Description], MATCH('9.3 MAL- Bus Facilities Entry'!AO409, CFV_Tbl[CF Code], 0)) ), "Field Not Required", INDEX(CFV_Tbl[CF Description], MATCH('9.3 MAL- Bus Facilities Entry'!AO409, CFV_Tbl[CF Code], 0)) )</f>
        <v>Field Not Required</v>
      </c>
      <c r="AS409" s="243" t="e" cm="1">
        <f t="array" ref="AS409">INDEX('Custom Field Tbl'!$N$5:$N$446, MATCH('9.3 MAL- Bus Facilities Entry'!$Q409 &amp; '9.3 MAL- Bus Facilities Entry'!AS$3, 'Custom Field Tbl'!$M$5:$M$446 &amp; 'Custom Field Tbl'!$O$5:$O$446, 0 ))</f>
        <v>#N/A</v>
      </c>
      <c r="AT409" s="143" t="str">
        <f>IF(ISNA(INDEX(CFV_Tbl[CF Description], MATCH('9.3 MAL- Bus Facilities Entry'!AS409, CFV_Tbl[CF Code], 0)) ), "Field Not Required", INDEX(CFV_Tbl[CF Description], MATCH('9.3 MAL- Bus Facilities Entry'!AS409, CFV_Tbl[CF Code], 0)) )</f>
        <v>Field Not Required</v>
      </c>
      <c r="AW409" s="243" t="e" cm="1">
        <f t="array" ref="AW409">INDEX('Custom Field Tbl'!$N$5:$N$446, MATCH('9.3 MAL- Bus Facilities Entry'!$Q409 &amp; '9.3 MAL- Bus Facilities Entry'!AW$3, 'Custom Field Tbl'!$M$5:$M$446 &amp; 'Custom Field Tbl'!$O$5:$O$446, 0 ))</f>
        <v>#N/A</v>
      </c>
      <c r="AX409" s="143" t="str">
        <f>IF(ISNA(INDEX(CFV_Tbl[CF Description], MATCH('9.3 MAL- Bus Facilities Entry'!AW409, CFV_Tbl[CF Code], 0)) ), "Field Not Required", INDEX(CFV_Tbl[CF Description], MATCH('9.3 MAL- Bus Facilities Entry'!AW409, CFV_Tbl[CF Code], 0)) )</f>
        <v>Field Not Required</v>
      </c>
      <c r="BA409" s="243" t="e" cm="1">
        <f t="array" ref="BA409">INDEX('Custom Field Tbl'!$N$5:$N$446, MATCH('9.3 MAL- Bus Facilities Entry'!$Q409 &amp; '9.3 MAL- Bus Facilities Entry'!BA$3, 'Custom Field Tbl'!$M$5:$M$446 &amp; 'Custom Field Tbl'!$O$5:$O$446, 0 ))</f>
        <v>#N/A</v>
      </c>
      <c r="BB409" s="143" t="str">
        <f>IF(ISNA(INDEX(CFV_Tbl[CF Description], MATCH('9.3 MAL- Bus Facilities Entry'!BA409, CFV_Tbl[CF Code], 0)) ), "Field Not Required", INDEX(CFV_Tbl[CF Description], MATCH('9.3 MAL- Bus Facilities Entry'!BA409, CFV_Tbl[CF Code], 0)) )</f>
        <v>Field Not Required</v>
      </c>
      <c r="BE409" s="243" t="e" cm="1">
        <f t="array" ref="BE409">INDEX('Custom Field Tbl'!$N$5:$N$446, MATCH('9.3 MAL- Bus Facilities Entry'!$Q409 &amp; '9.3 MAL- Bus Facilities Entry'!BE$3, 'Custom Field Tbl'!$M$5:$M$446 &amp; 'Custom Field Tbl'!$O$5:$O$446, 0 ))</f>
        <v>#N/A</v>
      </c>
      <c r="BF409" s="143" t="str">
        <f>IF(ISNA(INDEX(CFV_Tbl[CF Description], MATCH('9.3 MAL- Bus Facilities Entry'!BE409, CFV_Tbl[CF Code], 0)) ), "Field Not Required", INDEX(CFV_Tbl[CF Description], MATCH('9.3 MAL- Bus Facilities Entry'!BE409, CFV_Tbl[CF Code], 0)) )</f>
        <v>Field Not Required</v>
      </c>
      <c r="BI409" s="239"/>
      <c r="BJ409" s="243" t="e">
        <f>INDEX(Mnemonic[Code], MATCH('9.3 MAL- Bus Facilities Entry'!BS409, Mnemonic[Description], 0))</f>
        <v>#N/A</v>
      </c>
      <c r="BK409" s="243" t="e">
        <f>INDEX(Mnemonic[Code], MATCH('9.3 MAL- Bus Facilities Entry'!BT409, Mnemonic[Description], 0))</f>
        <v>#N/A</v>
      </c>
      <c r="BL409" s="243" t="e">
        <f>IF(ISNA(INDEX(Mnemonic[Code], MATCH( '9.3 MAL- Bus Facilities Entry'!BU409, Mnemonic[Description], 0)) ),  INDEX(Mnemonic[Code], MATCH( LEFT('9.3 MAL- Bus Facilities Entry'!BU409, LEN(BU409)-2), Mnemonic[Description], 0)),  INDEX(Mnemonic[Code], MATCH( '9.3 MAL- Bus Facilities Entry'!BU409, Mnemonic[Description], 0)) )</f>
        <v>#VALUE!</v>
      </c>
      <c r="BM409" s="243" t="e">
        <f>IF(ISNA(INDEX(Mnemonic[Code], MATCH( '9.3 MAL- Bus Facilities Entry'!BV409, Mnemonic[Description], 0)) ),  INDEX(Mnemonic[Code], MATCH( LEFT('9.3 MAL- Bus Facilities Entry'!BV409, LEN(BV409)-2), Mnemonic[Description], 0)),  INDEX(Mnemonic[Code], MATCH( '9.3 MAL- Bus Facilities Entry'!BV409, Mnemonic[Description], 0)) )</f>
        <v>#VALUE!</v>
      </c>
      <c r="BN409" s="243" t="e">
        <f>IF(ISNA(INDEX(Mnemonic[Code], MATCH( '9.3 MAL- Bus Facilities Entry'!BW409, Mnemonic[Description], 0)) ),  INDEX(Mnemonic[Code], MATCH( LEFT('9.3 MAL- Bus Facilities Entry'!BW409, LEN(BW409)-1), Mnemonic[Description], 0)),  INDEX(Mnemonic[Code], MATCH( '9.3 MAL- Bus Facilities Entry'!BW409, Mnemonic[Description], 0)) )</f>
        <v>#VALUE!</v>
      </c>
      <c r="BO409" s="243" t="e">
        <f>IF(ISNA(INDEX(Mnemonic[Code], MATCH( '9.3 MAL- Bus Facilities Entry'!BX409, Mnemonic[Description], 0)) ),  INDEX(Mnemonic[Code], MATCH( LEFT('9.3 MAL- Bus Facilities Entry'!BX409, LEN(BX409)-1), Mnemonic[Description], 0)),  INDEX(Mnemonic[Code], MATCH( '9.3 MAL- Bus Facilities Entry'!BX409, Mnemonic[Description], 0)) )</f>
        <v>#VALUE!</v>
      </c>
      <c r="BP409" s="243" t="e">
        <f t="shared" si="59"/>
        <v>#N/A</v>
      </c>
      <c r="BQ409" s="243" t="e">
        <f t="shared" si="56"/>
        <v>#N/A</v>
      </c>
      <c r="BR409" s="243" t="e">
        <f t="shared" si="60"/>
        <v>#VALUE!</v>
      </c>
      <c r="BS409" s="245"/>
      <c r="BT409" s="245"/>
      <c r="BU409" s="244"/>
      <c r="BV409" s="244"/>
      <c r="BW409" s="244"/>
      <c r="BX409" s="244"/>
      <c r="BZ409" s="239"/>
      <c r="CA409" s="246" t="e">
        <f>INDEX('MAL-OTHERLOOKUPS'!$ES$4:$ES$56, MATCH('9.3 MAL- Bus Facilities Entry'!CE409, 'MAL-OTHERLOOKUPS'!$ET$4:$ET$56, 0))</f>
        <v>#N/A</v>
      </c>
      <c r="CB409" s="247" t="str">
        <f t="shared" si="61"/>
        <v>L--</v>
      </c>
      <c r="CC409" s="247"/>
      <c r="CD409" s="240"/>
      <c r="CE409" s="240"/>
      <c r="CF409" s="240"/>
      <c r="CG409" s="248"/>
      <c r="CH409" s="240"/>
      <c r="CI409" s="240"/>
      <c r="CJ409" s="249" t="s">
        <v>11299</v>
      </c>
      <c r="CK409" s="249" t="s">
        <v>11299</v>
      </c>
      <c r="CL409" s="250" t="e">
        <v>#N/A</v>
      </c>
      <c r="CM409" s="239"/>
      <c r="CN409" s="251">
        <v>0</v>
      </c>
      <c r="CP409" s="251" t="str">
        <f t="shared" si="62"/>
        <v>0-</v>
      </c>
      <c r="CR409" s="252" t="str">
        <f t="shared" si="57"/>
        <v xml:space="preserve">; ; </v>
      </c>
      <c r="CS409" s="252" t="str">
        <f t="shared" si="58"/>
        <v xml:space="preserve">; ; </v>
      </c>
      <c r="CT409" s="425"/>
      <c r="CU409" s="252" t="e">
        <v>#REF!</v>
      </c>
      <c r="CX409" s="239"/>
      <c r="CY409" s="240"/>
      <c r="CZ409" s="240"/>
      <c r="DA409" s="240"/>
      <c r="DB409" s="239"/>
      <c r="DD409" s="240"/>
      <c r="DE409" s="239"/>
      <c r="DF409" s="253"/>
      <c r="DH409" s="472"/>
      <c r="DI409" s="497"/>
      <c r="DJ409" s="254"/>
      <c r="DK409" s="239"/>
    </row>
    <row r="410" spans="2:115" ht="14.5" x14ac:dyDescent="0.35">
      <c r="B410" s="239"/>
      <c r="C410" s="240"/>
      <c r="D410" s="240"/>
      <c r="E410" s="240"/>
      <c r="F410" s="240"/>
      <c r="G410" s="239"/>
      <c r="H410" s="240"/>
      <c r="J410" s="241"/>
      <c r="K410" s="241"/>
      <c r="M410" s="473"/>
      <c r="O410" s="239"/>
      <c r="Q410" s="143" t="e">
        <f>INDEX(AssetClass[Asset Class], MATCH('9.3 MAL- Bus Facilities Entry'!P410, AssetClass[Class Description], 0))</f>
        <v>#N/A</v>
      </c>
      <c r="R410" s="143"/>
      <c r="S410" s="242"/>
      <c r="T410" s="239"/>
      <c r="U410" s="243" t="e" cm="1">
        <f t="array" ref="U410">INDEX('Custom Field Tbl'!$N$5:$N$446, MATCH('9.3 MAL- Bus Facilities Entry'!$Q410 &amp; '9.3 MAL- Bus Facilities Entry'!U$3, 'Custom Field Tbl'!$M$5:$M$446 &amp; 'Custom Field Tbl'!$O$5:$O$446, 0 ))</f>
        <v>#N/A</v>
      </c>
      <c r="V410" s="143" t="str">
        <f>IF(ISNA(INDEX(CFV_Tbl[CF Description], MATCH('9.3 MAL- Bus Facilities Entry'!U410, CFV_Tbl[CF Code], 0)) ), "Field Not Required", INDEX(CFV_Tbl[CF Description], MATCH('9.3 MAL- Bus Facilities Entry'!U410, CFV_Tbl[CF Code], 0)) )</f>
        <v>Field Not Required</v>
      </c>
      <c r="Y410" s="243" t="e" cm="1">
        <f t="array" ref="Y410">INDEX('Custom Field Tbl'!$N$5:$N$446, MATCH('9.3 MAL- Bus Facilities Entry'!$Q410 &amp; '9.3 MAL- Bus Facilities Entry'!Y$3, 'Custom Field Tbl'!$M$5:$M$446 &amp; 'Custom Field Tbl'!$O$5:$O$446, 0 ))</f>
        <v>#N/A</v>
      </c>
      <c r="Z410" s="143" t="str">
        <f>IF(ISNA(INDEX(CFV_Tbl[CF Description], MATCH('9.3 MAL- Bus Facilities Entry'!Y410, CFV_Tbl[CF Code], 0)) ), "Field Not Required", INDEX(CFV_Tbl[CF Description], MATCH('9.3 MAL- Bus Facilities Entry'!Y410, CFV_Tbl[CF Code], 0)) )</f>
        <v>Field Not Required</v>
      </c>
      <c r="AC410" s="243" t="e" cm="1">
        <f t="array" ref="AC410">INDEX('Custom Field Tbl'!$N$5:$N$446, MATCH('9.3 MAL- Bus Facilities Entry'!$Q410 &amp; '9.3 MAL- Bus Facilities Entry'!AC$3, 'Custom Field Tbl'!$M$5:$M$446 &amp; 'Custom Field Tbl'!$O$5:$O$446, 0 ))</f>
        <v>#N/A</v>
      </c>
      <c r="AD410" s="143" t="str">
        <f>IF(ISNA(INDEX(CFV_Tbl[CF Description], MATCH('9.3 MAL- Bus Facilities Entry'!AC410, CFV_Tbl[CF Code], 0)) ), "Field Not Required", INDEX(CFV_Tbl[CF Description], MATCH('9.3 MAL- Bus Facilities Entry'!AC410, CFV_Tbl[CF Code], 0)) )</f>
        <v>Field Not Required</v>
      </c>
      <c r="AG410" s="243" t="e" cm="1">
        <f t="array" ref="AG410">INDEX('Custom Field Tbl'!$N$5:$N$446, MATCH('9.3 MAL- Bus Facilities Entry'!$Q410 &amp; '9.3 MAL- Bus Facilities Entry'!AG$3, 'Custom Field Tbl'!$M$5:$M$446 &amp; 'Custom Field Tbl'!$O$5:$O$446, 0 ))</f>
        <v>#N/A</v>
      </c>
      <c r="AH410" s="143" t="str">
        <f>IF(ISNA(INDEX(CFV_Tbl[CF Description], MATCH('9.3 MAL- Bus Facilities Entry'!AG410, CFV_Tbl[CF Code], 0)) ), "Field Not Required", INDEX(CFV_Tbl[CF Description], MATCH('9.3 MAL- Bus Facilities Entry'!AG410, CFV_Tbl[CF Code], 0)) )</f>
        <v>Field Not Required</v>
      </c>
      <c r="AK410" s="243" t="e" cm="1">
        <f t="array" ref="AK410">INDEX('Custom Field Tbl'!$N$5:$N$446, MATCH('9.3 MAL- Bus Facilities Entry'!$Q410 &amp; '9.3 MAL- Bus Facilities Entry'!AK$3, 'Custom Field Tbl'!$M$5:$M$446 &amp; 'Custom Field Tbl'!$O$5:$O$446, 0 ))</f>
        <v>#N/A</v>
      </c>
      <c r="AL410" s="143" t="str">
        <f>IF(ISNA(INDEX(CFV_Tbl[CF Description], MATCH('9.3 MAL- Bus Facilities Entry'!AK410, CFV_Tbl[CF Code], 0)) ), "Field Not Required", INDEX(CFV_Tbl[CF Description], MATCH('9.3 MAL- Bus Facilities Entry'!AK410, CFV_Tbl[CF Code], 0)) )</f>
        <v>Field Not Required</v>
      </c>
      <c r="AO410" s="243" t="e" cm="1">
        <f t="array" ref="AO410">INDEX('Custom Field Tbl'!$N$5:$N$446, MATCH('9.3 MAL- Bus Facilities Entry'!$Q410 &amp; '9.3 MAL- Bus Facilities Entry'!AO$3, 'Custom Field Tbl'!$M$5:$M$446 &amp; 'Custom Field Tbl'!$O$5:$O$446, 0 ))</f>
        <v>#N/A</v>
      </c>
      <c r="AP410" s="143" t="str">
        <f>IF(ISNA(INDEX(CFV_Tbl[CF Description], MATCH('9.3 MAL- Bus Facilities Entry'!AO410, CFV_Tbl[CF Code], 0)) ), "Field Not Required", INDEX(CFV_Tbl[CF Description], MATCH('9.3 MAL- Bus Facilities Entry'!AO410, CFV_Tbl[CF Code], 0)) )</f>
        <v>Field Not Required</v>
      </c>
      <c r="AS410" s="243" t="e" cm="1">
        <f t="array" ref="AS410">INDEX('Custom Field Tbl'!$N$5:$N$446, MATCH('9.3 MAL- Bus Facilities Entry'!$Q410 &amp; '9.3 MAL- Bus Facilities Entry'!AS$3, 'Custom Field Tbl'!$M$5:$M$446 &amp; 'Custom Field Tbl'!$O$5:$O$446, 0 ))</f>
        <v>#N/A</v>
      </c>
      <c r="AT410" s="143" t="str">
        <f>IF(ISNA(INDEX(CFV_Tbl[CF Description], MATCH('9.3 MAL- Bus Facilities Entry'!AS410, CFV_Tbl[CF Code], 0)) ), "Field Not Required", INDEX(CFV_Tbl[CF Description], MATCH('9.3 MAL- Bus Facilities Entry'!AS410, CFV_Tbl[CF Code], 0)) )</f>
        <v>Field Not Required</v>
      </c>
      <c r="AW410" s="243" t="e" cm="1">
        <f t="array" ref="AW410">INDEX('Custom Field Tbl'!$N$5:$N$446, MATCH('9.3 MAL- Bus Facilities Entry'!$Q410 &amp; '9.3 MAL- Bus Facilities Entry'!AW$3, 'Custom Field Tbl'!$M$5:$M$446 &amp; 'Custom Field Tbl'!$O$5:$O$446, 0 ))</f>
        <v>#N/A</v>
      </c>
      <c r="AX410" s="143" t="str">
        <f>IF(ISNA(INDEX(CFV_Tbl[CF Description], MATCH('9.3 MAL- Bus Facilities Entry'!AW410, CFV_Tbl[CF Code], 0)) ), "Field Not Required", INDEX(CFV_Tbl[CF Description], MATCH('9.3 MAL- Bus Facilities Entry'!AW410, CFV_Tbl[CF Code], 0)) )</f>
        <v>Field Not Required</v>
      </c>
      <c r="BA410" s="243" t="e" cm="1">
        <f t="array" ref="BA410">INDEX('Custom Field Tbl'!$N$5:$N$446, MATCH('9.3 MAL- Bus Facilities Entry'!$Q410 &amp; '9.3 MAL- Bus Facilities Entry'!BA$3, 'Custom Field Tbl'!$M$5:$M$446 &amp; 'Custom Field Tbl'!$O$5:$O$446, 0 ))</f>
        <v>#N/A</v>
      </c>
      <c r="BB410" s="143" t="str">
        <f>IF(ISNA(INDEX(CFV_Tbl[CF Description], MATCH('9.3 MAL- Bus Facilities Entry'!BA410, CFV_Tbl[CF Code], 0)) ), "Field Not Required", INDEX(CFV_Tbl[CF Description], MATCH('9.3 MAL- Bus Facilities Entry'!BA410, CFV_Tbl[CF Code], 0)) )</f>
        <v>Field Not Required</v>
      </c>
      <c r="BE410" s="243" t="e" cm="1">
        <f t="array" ref="BE410">INDEX('Custom Field Tbl'!$N$5:$N$446, MATCH('9.3 MAL- Bus Facilities Entry'!$Q410 &amp; '9.3 MAL- Bus Facilities Entry'!BE$3, 'Custom Field Tbl'!$M$5:$M$446 &amp; 'Custom Field Tbl'!$O$5:$O$446, 0 ))</f>
        <v>#N/A</v>
      </c>
      <c r="BF410" s="143" t="str">
        <f>IF(ISNA(INDEX(CFV_Tbl[CF Description], MATCH('9.3 MAL- Bus Facilities Entry'!BE410, CFV_Tbl[CF Code], 0)) ), "Field Not Required", INDEX(CFV_Tbl[CF Description], MATCH('9.3 MAL- Bus Facilities Entry'!BE410, CFV_Tbl[CF Code], 0)) )</f>
        <v>Field Not Required</v>
      </c>
      <c r="BI410" s="239"/>
      <c r="BJ410" s="243" t="e">
        <f>INDEX(Mnemonic[Code], MATCH('9.3 MAL- Bus Facilities Entry'!BS410, Mnemonic[Description], 0))</f>
        <v>#N/A</v>
      </c>
      <c r="BK410" s="243" t="e">
        <f>INDEX(Mnemonic[Code], MATCH('9.3 MAL- Bus Facilities Entry'!BT410, Mnemonic[Description], 0))</f>
        <v>#N/A</v>
      </c>
      <c r="BL410" s="243" t="e">
        <f>IF(ISNA(INDEX(Mnemonic[Code], MATCH( '9.3 MAL- Bus Facilities Entry'!BU410, Mnemonic[Description], 0)) ),  INDEX(Mnemonic[Code], MATCH( LEFT('9.3 MAL- Bus Facilities Entry'!BU410, LEN(BU410)-2), Mnemonic[Description], 0)),  INDEX(Mnemonic[Code], MATCH( '9.3 MAL- Bus Facilities Entry'!BU410, Mnemonic[Description], 0)) )</f>
        <v>#VALUE!</v>
      </c>
      <c r="BM410" s="243" t="e">
        <f>IF(ISNA(INDEX(Mnemonic[Code], MATCH( '9.3 MAL- Bus Facilities Entry'!BV410, Mnemonic[Description], 0)) ),  INDEX(Mnemonic[Code], MATCH( LEFT('9.3 MAL- Bus Facilities Entry'!BV410, LEN(BV410)-2), Mnemonic[Description], 0)),  INDEX(Mnemonic[Code], MATCH( '9.3 MAL- Bus Facilities Entry'!BV410, Mnemonic[Description], 0)) )</f>
        <v>#VALUE!</v>
      </c>
      <c r="BN410" s="243" t="e">
        <f>IF(ISNA(INDEX(Mnemonic[Code], MATCH( '9.3 MAL- Bus Facilities Entry'!BW410, Mnemonic[Description], 0)) ),  INDEX(Mnemonic[Code], MATCH( LEFT('9.3 MAL- Bus Facilities Entry'!BW410, LEN(BW410)-1), Mnemonic[Description], 0)),  INDEX(Mnemonic[Code], MATCH( '9.3 MAL- Bus Facilities Entry'!BW410, Mnemonic[Description], 0)) )</f>
        <v>#VALUE!</v>
      </c>
      <c r="BO410" s="243" t="e">
        <f>IF(ISNA(INDEX(Mnemonic[Code], MATCH( '9.3 MAL- Bus Facilities Entry'!BX410, Mnemonic[Description], 0)) ),  INDEX(Mnemonic[Code], MATCH( LEFT('9.3 MAL- Bus Facilities Entry'!BX410, LEN(BX410)-1), Mnemonic[Description], 0)),  INDEX(Mnemonic[Code], MATCH( '9.3 MAL- Bus Facilities Entry'!BX410, Mnemonic[Description], 0)) )</f>
        <v>#VALUE!</v>
      </c>
      <c r="BP410" s="243" t="e">
        <f t="shared" si="59"/>
        <v>#N/A</v>
      </c>
      <c r="BQ410" s="243" t="e">
        <f t="shared" si="56"/>
        <v>#N/A</v>
      </c>
      <c r="BR410" s="243" t="e">
        <f t="shared" si="60"/>
        <v>#VALUE!</v>
      </c>
      <c r="BS410" s="245"/>
      <c r="BT410" s="245"/>
      <c r="BU410" s="244"/>
      <c r="BV410" s="244"/>
      <c r="BW410" s="244"/>
      <c r="BX410" s="244"/>
      <c r="BZ410" s="239"/>
      <c r="CA410" s="246" t="e">
        <f>INDEX('MAL-OTHERLOOKUPS'!$ES$4:$ES$56, MATCH('9.3 MAL- Bus Facilities Entry'!CE410, 'MAL-OTHERLOOKUPS'!$ET$4:$ET$56, 0))</f>
        <v>#N/A</v>
      </c>
      <c r="CB410" s="247" t="str">
        <f t="shared" si="61"/>
        <v>L--</v>
      </c>
      <c r="CC410" s="247"/>
      <c r="CD410" s="240"/>
      <c r="CE410" s="240"/>
      <c r="CF410" s="240"/>
      <c r="CG410" s="248"/>
      <c r="CH410" s="240"/>
      <c r="CI410" s="240"/>
      <c r="CJ410" s="249" t="s">
        <v>11299</v>
      </c>
      <c r="CK410" s="249" t="s">
        <v>11299</v>
      </c>
      <c r="CL410" s="250" t="e">
        <v>#N/A</v>
      </c>
      <c r="CM410" s="239"/>
      <c r="CN410" s="251">
        <v>0</v>
      </c>
      <c r="CP410" s="251" t="str">
        <f t="shared" si="62"/>
        <v>0-</v>
      </c>
      <c r="CR410" s="252" t="str">
        <f t="shared" si="57"/>
        <v xml:space="preserve">; ; </v>
      </c>
      <c r="CS410" s="252" t="str">
        <f t="shared" si="58"/>
        <v xml:space="preserve">; ; </v>
      </c>
      <c r="CT410" s="425"/>
      <c r="CU410" s="252" t="e">
        <v>#REF!</v>
      </c>
      <c r="CX410" s="239"/>
      <c r="CY410" s="240"/>
      <c r="CZ410" s="240"/>
      <c r="DA410" s="240"/>
      <c r="DB410" s="239"/>
      <c r="DD410" s="240"/>
      <c r="DE410" s="239"/>
      <c r="DF410" s="253"/>
      <c r="DH410" s="472"/>
      <c r="DI410" s="497"/>
      <c r="DJ410" s="254"/>
      <c r="DK410" s="239"/>
    </row>
    <row r="411" spans="2:115" ht="14.5" x14ac:dyDescent="0.35">
      <c r="B411" s="239"/>
      <c r="C411" s="240"/>
      <c r="D411" s="240"/>
      <c r="E411" s="240"/>
      <c r="F411" s="240"/>
      <c r="G411" s="239"/>
      <c r="H411" s="240"/>
      <c r="J411" s="241"/>
      <c r="K411" s="241"/>
      <c r="M411" s="473"/>
      <c r="O411" s="239"/>
      <c r="Q411" s="143" t="e">
        <f>INDEX(AssetClass[Asset Class], MATCH('9.3 MAL- Bus Facilities Entry'!P411, AssetClass[Class Description], 0))</f>
        <v>#N/A</v>
      </c>
      <c r="R411" s="143"/>
      <c r="S411" s="242"/>
      <c r="T411" s="239"/>
      <c r="U411" s="243" t="e" cm="1">
        <f t="array" ref="U411">INDEX('Custom Field Tbl'!$N$5:$N$446, MATCH('9.3 MAL- Bus Facilities Entry'!$Q411 &amp; '9.3 MAL- Bus Facilities Entry'!U$3, 'Custom Field Tbl'!$M$5:$M$446 &amp; 'Custom Field Tbl'!$O$5:$O$446, 0 ))</f>
        <v>#N/A</v>
      </c>
      <c r="V411" s="143" t="str">
        <f>IF(ISNA(INDEX(CFV_Tbl[CF Description], MATCH('9.3 MAL- Bus Facilities Entry'!U411, CFV_Tbl[CF Code], 0)) ), "Field Not Required", INDEX(CFV_Tbl[CF Description], MATCH('9.3 MAL- Bus Facilities Entry'!U411, CFV_Tbl[CF Code], 0)) )</f>
        <v>Field Not Required</v>
      </c>
      <c r="Y411" s="243" t="e" cm="1">
        <f t="array" ref="Y411">INDEX('Custom Field Tbl'!$N$5:$N$446, MATCH('9.3 MAL- Bus Facilities Entry'!$Q411 &amp; '9.3 MAL- Bus Facilities Entry'!Y$3, 'Custom Field Tbl'!$M$5:$M$446 &amp; 'Custom Field Tbl'!$O$5:$O$446, 0 ))</f>
        <v>#N/A</v>
      </c>
      <c r="Z411" s="143" t="str">
        <f>IF(ISNA(INDEX(CFV_Tbl[CF Description], MATCH('9.3 MAL- Bus Facilities Entry'!Y411, CFV_Tbl[CF Code], 0)) ), "Field Not Required", INDEX(CFV_Tbl[CF Description], MATCH('9.3 MAL- Bus Facilities Entry'!Y411, CFV_Tbl[CF Code], 0)) )</f>
        <v>Field Not Required</v>
      </c>
      <c r="AC411" s="243" t="e" cm="1">
        <f t="array" ref="AC411">INDEX('Custom Field Tbl'!$N$5:$N$446, MATCH('9.3 MAL- Bus Facilities Entry'!$Q411 &amp; '9.3 MAL- Bus Facilities Entry'!AC$3, 'Custom Field Tbl'!$M$5:$M$446 &amp; 'Custom Field Tbl'!$O$5:$O$446, 0 ))</f>
        <v>#N/A</v>
      </c>
      <c r="AD411" s="143" t="str">
        <f>IF(ISNA(INDEX(CFV_Tbl[CF Description], MATCH('9.3 MAL- Bus Facilities Entry'!AC411, CFV_Tbl[CF Code], 0)) ), "Field Not Required", INDEX(CFV_Tbl[CF Description], MATCH('9.3 MAL- Bus Facilities Entry'!AC411, CFV_Tbl[CF Code], 0)) )</f>
        <v>Field Not Required</v>
      </c>
      <c r="AG411" s="243" t="e" cm="1">
        <f t="array" ref="AG411">INDEX('Custom Field Tbl'!$N$5:$N$446, MATCH('9.3 MAL- Bus Facilities Entry'!$Q411 &amp; '9.3 MAL- Bus Facilities Entry'!AG$3, 'Custom Field Tbl'!$M$5:$M$446 &amp; 'Custom Field Tbl'!$O$5:$O$446, 0 ))</f>
        <v>#N/A</v>
      </c>
      <c r="AH411" s="143" t="str">
        <f>IF(ISNA(INDEX(CFV_Tbl[CF Description], MATCH('9.3 MAL- Bus Facilities Entry'!AG411, CFV_Tbl[CF Code], 0)) ), "Field Not Required", INDEX(CFV_Tbl[CF Description], MATCH('9.3 MAL- Bus Facilities Entry'!AG411, CFV_Tbl[CF Code], 0)) )</f>
        <v>Field Not Required</v>
      </c>
      <c r="AK411" s="243" t="e" cm="1">
        <f t="array" ref="AK411">INDEX('Custom Field Tbl'!$N$5:$N$446, MATCH('9.3 MAL- Bus Facilities Entry'!$Q411 &amp; '9.3 MAL- Bus Facilities Entry'!AK$3, 'Custom Field Tbl'!$M$5:$M$446 &amp; 'Custom Field Tbl'!$O$5:$O$446, 0 ))</f>
        <v>#N/A</v>
      </c>
      <c r="AL411" s="143" t="str">
        <f>IF(ISNA(INDEX(CFV_Tbl[CF Description], MATCH('9.3 MAL- Bus Facilities Entry'!AK411, CFV_Tbl[CF Code], 0)) ), "Field Not Required", INDEX(CFV_Tbl[CF Description], MATCH('9.3 MAL- Bus Facilities Entry'!AK411, CFV_Tbl[CF Code], 0)) )</f>
        <v>Field Not Required</v>
      </c>
      <c r="AO411" s="243" t="e" cm="1">
        <f t="array" ref="AO411">INDEX('Custom Field Tbl'!$N$5:$N$446, MATCH('9.3 MAL- Bus Facilities Entry'!$Q411 &amp; '9.3 MAL- Bus Facilities Entry'!AO$3, 'Custom Field Tbl'!$M$5:$M$446 &amp; 'Custom Field Tbl'!$O$5:$O$446, 0 ))</f>
        <v>#N/A</v>
      </c>
      <c r="AP411" s="143" t="str">
        <f>IF(ISNA(INDEX(CFV_Tbl[CF Description], MATCH('9.3 MAL- Bus Facilities Entry'!AO411, CFV_Tbl[CF Code], 0)) ), "Field Not Required", INDEX(CFV_Tbl[CF Description], MATCH('9.3 MAL- Bus Facilities Entry'!AO411, CFV_Tbl[CF Code], 0)) )</f>
        <v>Field Not Required</v>
      </c>
      <c r="AS411" s="243" t="e" cm="1">
        <f t="array" ref="AS411">INDEX('Custom Field Tbl'!$N$5:$N$446, MATCH('9.3 MAL- Bus Facilities Entry'!$Q411 &amp; '9.3 MAL- Bus Facilities Entry'!AS$3, 'Custom Field Tbl'!$M$5:$M$446 &amp; 'Custom Field Tbl'!$O$5:$O$446, 0 ))</f>
        <v>#N/A</v>
      </c>
      <c r="AT411" s="143" t="str">
        <f>IF(ISNA(INDEX(CFV_Tbl[CF Description], MATCH('9.3 MAL- Bus Facilities Entry'!AS411, CFV_Tbl[CF Code], 0)) ), "Field Not Required", INDEX(CFV_Tbl[CF Description], MATCH('9.3 MAL- Bus Facilities Entry'!AS411, CFV_Tbl[CF Code], 0)) )</f>
        <v>Field Not Required</v>
      </c>
      <c r="AW411" s="243" t="e" cm="1">
        <f t="array" ref="AW411">INDEX('Custom Field Tbl'!$N$5:$N$446, MATCH('9.3 MAL- Bus Facilities Entry'!$Q411 &amp; '9.3 MAL- Bus Facilities Entry'!AW$3, 'Custom Field Tbl'!$M$5:$M$446 &amp; 'Custom Field Tbl'!$O$5:$O$446, 0 ))</f>
        <v>#N/A</v>
      </c>
      <c r="AX411" s="143" t="str">
        <f>IF(ISNA(INDEX(CFV_Tbl[CF Description], MATCH('9.3 MAL- Bus Facilities Entry'!AW411, CFV_Tbl[CF Code], 0)) ), "Field Not Required", INDEX(CFV_Tbl[CF Description], MATCH('9.3 MAL- Bus Facilities Entry'!AW411, CFV_Tbl[CF Code], 0)) )</f>
        <v>Field Not Required</v>
      </c>
      <c r="BA411" s="243" t="e" cm="1">
        <f t="array" ref="BA411">INDEX('Custom Field Tbl'!$N$5:$N$446, MATCH('9.3 MAL- Bus Facilities Entry'!$Q411 &amp; '9.3 MAL- Bus Facilities Entry'!BA$3, 'Custom Field Tbl'!$M$5:$M$446 &amp; 'Custom Field Tbl'!$O$5:$O$446, 0 ))</f>
        <v>#N/A</v>
      </c>
      <c r="BB411" s="143" t="str">
        <f>IF(ISNA(INDEX(CFV_Tbl[CF Description], MATCH('9.3 MAL- Bus Facilities Entry'!BA411, CFV_Tbl[CF Code], 0)) ), "Field Not Required", INDEX(CFV_Tbl[CF Description], MATCH('9.3 MAL- Bus Facilities Entry'!BA411, CFV_Tbl[CF Code], 0)) )</f>
        <v>Field Not Required</v>
      </c>
      <c r="BE411" s="243" t="e" cm="1">
        <f t="array" ref="BE411">INDEX('Custom Field Tbl'!$N$5:$N$446, MATCH('9.3 MAL- Bus Facilities Entry'!$Q411 &amp; '9.3 MAL- Bus Facilities Entry'!BE$3, 'Custom Field Tbl'!$M$5:$M$446 &amp; 'Custom Field Tbl'!$O$5:$O$446, 0 ))</f>
        <v>#N/A</v>
      </c>
      <c r="BF411" s="143" t="str">
        <f>IF(ISNA(INDEX(CFV_Tbl[CF Description], MATCH('9.3 MAL- Bus Facilities Entry'!BE411, CFV_Tbl[CF Code], 0)) ), "Field Not Required", INDEX(CFV_Tbl[CF Description], MATCH('9.3 MAL- Bus Facilities Entry'!BE411, CFV_Tbl[CF Code], 0)) )</f>
        <v>Field Not Required</v>
      </c>
      <c r="BI411" s="239"/>
      <c r="BJ411" s="243" t="e">
        <f>INDEX(Mnemonic[Code], MATCH('9.3 MAL- Bus Facilities Entry'!BS411, Mnemonic[Description], 0))</f>
        <v>#N/A</v>
      </c>
      <c r="BK411" s="243" t="e">
        <f>INDEX(Mnemonic[Code], MATCH('9.3 MAL- Bus Facilities Entry'!BT411, Mnemonic[Description], 0))</f>
        <v>#N/A</v>
      </c>
      <c r="BL411" s="243" t="e">
        <f>IF(ISNA(INDEX(Mnemonic[Code], MATCH( '9.3 MAL- Bus Facilities Entry'!BU411, Mnemonic[Description], 0)) ),  INDEX(Mnemonic[Code], MATCH( LEFT('9.3 MAL- Bus Facilities Entry'!BU411, LEN(BU411)-2), Mnemonic[Description], 0)),  INDEX(Mnemonic[Code], MATCH( '9.3 MAL- Bus Facilities Entry'!BU411, Mnemonic[Description], 0)) )</f>
        <v>#VALUE!</v>
      </c>
      <c r="BM411" s="243" t="e">
        <f>IF(ISNA(INDEX(Mnemonic[Code], MATCH( '9.3 MAL- Bus Facilities Entry'!BV411, Mnemonic[Description], 0)) ),  INDEX(Mnemonic[Code], MATCH( LEFT('9.3 MAL- Bus Facilities Entry'!BV411, LEN(BV411)-2), Mnemonic[Description], 0)),  INDEX(Mnemonic[Code], MATCH( '9.3 MAL- Bus Facilities Entry'!BV411, Mnemonic[Description], 0)) )</f>
        <v>#VALUE!</v>
      </c>
      <c r="BN411" s="243" t="e">
        <f>IF(ISNA(INDEX(Mnemonic[Code], MATCH( '9.3 MAL- Bus Facilities Entry'!BW411, Mnemonic[Description], 0)) ),  INDEX(Mnemonic[Code], MATCH( LEFT('9.3 MAL- Bus Facilities Entry'!BW411, LEN(BW411)-1), Mnemonic[Description], 0)),  INDEX(Mnemonic[Code], MATCH( '9.3 MAL- Bus Facilities Entry'!BW411, Mnemonic[Description], 0)) )</f>
        <v>#VALUE!</v>
      </c>
      <c r="BO411" s="243" t="e">
        <f>IF(ISNA(INDEX(Mnemonic[Code], MATCH( '9.3 MAL- Bus Facilities Entry'!BX411, Mnemonic[Description], 0)) ),  INDEX(Mnemonic[Code], MATCH( LEFT('9.3 MAL- Bus Facilities Entry'!BX411, LEN(BX411)-1), Mnemonic[Description], 0)),  INDEX(Mnemonic[Code], MATCH( '9.3 MAL- Bus Facilities Entry'!BX411, Mnemonic[Description], 0)) )</f>
        <v>#VALUE!</v>
      </c>
      <c r="BP411" s="243" t="e">
        <f t="shared" si="59"/>
        <v>#N/A</v>
      </c>
      <c r="BQ411" s="243" t="e">
        <f t="shared" si="56"/>
        <v>#N/A</v>
      </c>
      <c r="BR411" s="243" t="e">
        <f t="shared" si="60"/>
        <v>#VALUE!</v>
      </c>
      <c r="BS411" s="245"/>
      <c r="BT411" s="245"/>
      <c r="BU411" s="244"/>
      <c r="BV411" s="244"/>
      <c r="BW411" s="244"/>
      <c r="BX411" s="244"/>
      <c r="BZ411" s="239"/>
      <c r="CA411" s="246" t="e">
        <f>INDEX('MAL-OTHERLOOKUPS'!$ES$4:$ES$56, MATCH('9.3 MAL- Bus Facilities Entry'!CE411, 'MAL-OTHERLOOKUPS'!$ET$4:$ET$56, 0))</f>
        <v>#N/A</v>
      </c>
      <c r="CB411" s="247" t="str">
        <f t="shared" si="61"/>
        <v>L--</v>
      </c>
      <c r="CC411" s="247"/>
      <c r="CD411" s="240"/>
      <c r="CE411" s="240"/>
      <c r="CF411" s="240"/>
      <c r="CG411" s="248"/>
      <c r="CH411" s="240"/>
      <c r="CI411" s="240"/>
      <c r="CJ411" s="249" t="s">
        <v>11299</v>
      </c>
      <c r="CK411" s="249" t="s">
        <v>11299</v>
      </c>
      <c r="CL411" s="250" t="e">
        <v>#N/A</v>
      </c>
      <c r="CM411" s="239"/>
      <c r="CN411" s="251">
        <v>0</v>
      </c>
      <c r="CP411" s="251" t="str">
        <f t="shared" si="62"/>
        <v>0-</v>
      </c>
      <c r="CR411" s="252" t="str">
        <f t="shared" si="57"/>
        <v xml:space="preserve">; ; </v>
      </c>
      <c r="CS411" s="252" t="str">
        <f t="shared" si="58"/>
        <v xml:space="preserve">; ; </v>
      </c>
      <c r="CT411" s="425"/>
      <c r="CU411" s="252" t="e">
        <v>#REF!</v>
      </c>
      <c r="CX411" s="239"/>
      <c r="CY411" s="240"/>
      <c r="CZ411" s="240"/>
      <c r="DA411" s="240"/>
      <c r="DB411" s="239"/>
      <c r="DD411" s="240"/>
      <c r="DE411" s="239"/>
      <c r="DF411" s="253"/>
      <c r="DH411" s="472"/>
      <c r="DI411" s="497"/>
      <c r="DJ411" s="254"/>
      <c r="DK411" s="239"/>
    </row>
    <row r="412" spans="2:115" ht="14.5" x14ac:dyDescent="0.35">
      <c r="B412" s="239"/>
      <c r="C412" s="240"/>
      <c r="D412" s="240"/>
      <c r="E412" s="240"/>
      <c r="F412" s="240"/>
      <c r="G412" s="239"/>
      <c r="H412" s="240"/>
      <c r="J412" s="241"/>
      <c r="K412" s="241"/>
      <c r="M412" s="473"/>
      <c r="O412" s="239"/>
      <c r="Q412" s="143" t="e">
        <f>INDEX(AssetClass[Asset Class], MATCH('9.3 MAL- Bus Facilities Entry'!P412, AssetClass[Class Description], 0))</f>
        <v>#N/A</v>
      </c>
      <c r="R412" s="143"/>
      <c r="S412" s="242"/>
      <c r="T412" s="239"/>
      <c r="U412" s="243" t="e" cm="1">
        <f t="array" ref="U412">INDEX('Custom Field Tbl'!$N$5:$N$446, MATCH('9.3 MAL- Bus Facilities Entry'!$Q412 &amp; '9.3 MAL- Bus Facilities Entry'!U$3, 'Custom Field Tbl'!$M$5:$M$446 &amp; 'Custom Field Tbl'!$O$5:$O$446, 0 ))</f>
        <v>#N/A</v>
      </c>
      <c r="V412" s="143" t="str">
        <f>IF(ISNA(INDEX(CFV_Tbl[CF Description], MATCH('9.3 MAL- Bus Facilities Entry'!U412, CFV_Tbl[CF Code], 0)) ), "Field Not Required", INDEX(CFV_Tbl[CF Description], MATCH('9.3 MAL- Bus Facilities Entry'!U412, CFV_Tbl[CF Code], 0)) )</f>
        <v>Field Not Required</v>
      </c>
      <c r="Y412" s="243" t="e" cm="1">
        <f t="array" ref="Y412">INDEX('Custom Field Tbl'!$N$5:$N$446, MATCH('9.3 MAL- Bus Facilities Entry'!$Q412 &amp; '9.3 MAL- Bus Facilities Entry'!Y$3, 'Custom Field Tbl'!$M$5:$M$446 &amp; 'Custom Field Tbl'!$O$5:$O$446, 0 ))</f>
        <v>#N/A</v>
      </c>
      <c r="Z412" s="143" t="str">
        <f>IF(ISNA(INDEX(CFV_Tbl[CF Description], MATCH('9.3 MAL- Bus Facilities Entry'!Y412, CFV_Tbl[CF Code], 0)) ), "Field Not Required", INDEX(CFV_Tbl[CF Description], MATCH('9.3 MAL- Bus Facilities Entry'!Y412, CFV_Tbl[CF Code], 0)) )</f>
        <v>Field Not Required</v>
      </c>
      <c r="AC412" s="243" t="e" cm="1">
        <f t="array" ref="AC412">INDEX('Custom Field Tbl'!$N$5:$N$446, MATCH('9.3 MAL- Bus Facilities Entry'!$Q412 &amp; '9.3 MAL- Bus Facilities Entry'!AC$3, 'Custom Field Tbl'!$M$5:$M$446 &amp; 'Custom Field Tbl'!$O$5:$O$446, 0 ))</f>
        <v>#N/A</v>
      </c>
      <c r="AD412" s="143" t="str">
        <f>IF(ISNA(INDEX(CFV_Tbl[CF Description], MATCH('9.3 MAL- Bus Facilities Entry'!AC412, CFV_Tbl[CF Code], 0)) ), "Field Not Required", INDEX(CFV_Tbl[CF Description], MATCH('9.3 MAL- Bus Facilities Entry'!AC412, CFV_Tbl[CF Code], 0)) )</f>
        <v>Field Not Required</v>
      </c>
      <c r="AG412" s="243" t="e" cm="1">
        <f t="array" ref="AG412">INDEX('Custom Field Tbl'!$N$5:$N$446, MATCH('9.3 MAL- Bus Facilities Entry'!$Q412 &amp; '9.3 MAL- Bus Facilities Entry'!AG$3, 'Custom Field Tbl'!$M$5:$M$446 &amp; 'Custom Field Tbl'!$O$5:$O$446, 0 ))</f>
        <v>#N/A</v>
      </c>
      <c r="AH412" s="143" t="str">
        <f>IF(ISNA(INDEX(CFV_Tbl[CF Description], MATCH('9.3 MAL- Bus Facilities Entry'!AG412, CFV_Tbl[CF Code], 0)) ), "Field Not Required", INDEX(CFV_Tbl[CF Description], MATCH('9.3 MAL- Bus Facilities Entry'!AG412, CFV_Tbl[CF Code], 0)) )</f>
        <v>Field Not Required</v>
      </c>
      <c r="AK412" s="243" t="e" cm="1">
        <f t="array" ref="AK412">INDEX('Custom Field Tbl'!$N$5:$N$446, MATCH('9.3 MAL- Bus Facilities Entry'!$Q412 &amp; '9.3 MAL- Bus Facilities Entry'!AK$3, 'Custom Field Tbl'!$M$5:$M$446 &amp; 'Custom Field Tbl'!$O$5:$O$446, 0 ))</f>
        <v>#N/A</v>
      </c>
      <c r="AL412" s="143" t="str">
        <f>IF(ISNA(INDEX(CFV_Tbl[CF Description], MATCH('9.3 MAL- Bus Facilities Entry'!AK412, CFV_Tbl[CF Code], 0)) ), "Field Not Required", INDEX(CFV_Tbl[CF Description], MATCH('9.3 MAL- Bus Facilities Entry'!AK412, CFV_Tbl[CF Code], 0)) )</f>
        <v>Field Not Required</v>
      </c>
      <c r="AO412" s="243" t="e" cm="1">
        <f t="array" ref="AO412">INDEX('Custom Field Tbl'!$N$5:$N$446, MATCH('9.3 MAL- Bus Facilities Entry'!$Q412 &amp; '9.3 MAL- Bus Facilities Entry'!AO$3, 'Custom Field Tbl'!$M$5:$M$446 &amp; 'Custom Field Tbl'!$O$5:$O$446, 0 ))</f>
        <v>#N/A</v>
      </c>
      <c r="AP412" s="143" t="str">
        <f>IF(ISNA(INDEX(CFV_Tbl[CF Description], MATCH('9.3 MAL- Bus Facilities Entry'!AO412, CFV_Tbl[CF Code], 0)) ), "Field Not Required", INDEX(CFV_Tbl[CF Description], MATCH('9.3 MAL- Bus Facilities Entry'!AO412, CFV_Tbl[CF Code], 0)) )</f>
        <v>Field Not Required</v>
      </c>
      <c r="AS412" s="243" t="e" cm="1">
        <f t="array" ref="AS412">INDEX('Custom Field Tbl'!$N$5:$N$446, MATCH('9.3 MAL- Bus Facilities Entry'!$Q412 &amp; '9.3 MAL- Bus Facilities Entry'!AS$3, 'Custom Field Tbl'!$M$5:$M$446 &amp; 'Custom Field Tbl'!$O$5:$O$446, 0 ))</f>
        <v>#N/A</v>
      </c>
      <c r="AT412" s="143" t="str">
        <f>IF(ISNA(INDEX(CFV_Tbl[CF Description], MATCH('9.3 MAL- Bus Facilities Entry'!AS412, CFV_Tbl[CF Code], 0)) ), "Field Not Required", INDEX(CFV_Tbl[CF Description], MATCH('9.3 MAL- Bus Facilities Entry'!AS412, CFV_Tbl[CF Code], 0)) )</f>
        <v>Field Not Required</v>
      </c>
      <c r="AW412" s="243" t="e" cm="1">
        <f t="array" ref="AW412">INDEX('Custom Field Tbl'!$N$5:$N$446, MATCH('9.3 MAL- Bus Facilities Entry'!$Q412 &amp; '9.3 MAL- Bus Facilities Entry'!AW$3, 'Custom Field Tbl'!$M$5:$M$446 &amp; 'Custom Field Tbl'!$O$5:$O$446, 0 ))</f>
        <v>#N/A</v>
      </c>
      <c r="AX412" s="143" t="str">
        <f>IF(ISNA(INDEX(CFV_Tbl[CF Description], MATCH('9.3 MAL- Bus Facilities Entry'!AW412, CFV_Tbl[CF Code], 0)) ), "Field Not Required", INDEX(CFV_Tbl[CF Description], MATCH('9.3 MAL- Bus Facilities Entry'!AW412, CFV_Tbl[CF Code], 0)) )</f>
        <v>Field Not Required</v>
      </c>
      <c r="BA412" s="243" t="e" cm="1">
        <f t="array" ref="BA412">INDEX('Custom Field Tbl'!$N$5:$N$446, MATCH('9.3 MAL- Bus Facilities Entry'!$Q412 &amp; '9.3 MAL- Bus Facilities Entry'!BA$3, 'Custom Field Tbl'!$M$5:$M$446 &amp; 'Custom Field Tbl'!$O$5:$O$446, 0 ))</f>
        <v>#N/A</v>
      </c>
      <c r="BB412" s="143" t="str">
        <f>IF(ISNA(INDEX(CFV_Tbl[CF Description], MATCH('9.3 MAL- Bus Facilities Entry'!BA412, CFV_Tbl[CF Code], 0)) ), "Field Not Required", INDEX(CFV_Tbl[CF Description], MATCH('9.3 MAL- Bus Facilities Entry'!BA412, CFV_Tbl[CF Code], 0)) )</f>
        <v>Field Not Required</v>
      </c>
      <c r="BE412" s="243" t="e" cm="1">
        <f t="array" ref="BE412">INDEX('Custom Field Tbl'!$N$5:$N$446, MATCH('9.3 MAL- Bus Facilities Entry'!$Q412 &amp; '9.3 MAL- Bus Facilities Entry'!BE$3, 'Custom Field Tbl'!$M$5:$M$446 &amp; 'Custom Field Tbl'!$O$5:$O$446, 0 ))</f>
        <v>#N/A</v>
      </c>
      <c r="BF412" s="143" t="str">
        <f>IF(ISNA(INDEX(CFV_Tbl[CF Description], MATCH('9.3 MAL- Bus Facilities Entry'!BE412, CFV_Tbl[CF Code], 0)) ), "Field Not Required", INDEX(CFV_Tbl[CF Description], MATCH('9.3 MAL- Bus Facilities Entry'!BE412, CFV_Tbl[CF Code], 0)) )</f>
        <v>Field Not Required</v>
      </c>
      <c r="BI412" s="239"/>
      <c r="BJ412" s="243" t="e">
        <f>INDEX(Mnemonic[Code], MATCH('9.3 MAL- Bus Facilities Entry'!BS412, Mnemonic[Description], 0))</f>
        <v>#N/A</v>
      </c>
      <c r="BK412" s="243" t="e">
        <f>INDEX(Mnemonic[Code], MATCH('9.3 MAL- Bus Facilities Entry'!BT412, Mnemonic[Description], 0))</f>
        <v>#N/A</v>
      </c>
      <c r="BL412" s="243" t="e">
        <f>IF(ISNA(INDEX(Mnemonic[Code], MATCH( '9.3 MAL- Bus Facilities Entry'!BU412, Mnemonic[Description], 0)) ),  INDEX(Mnemonic[Code], MATCH( LEFT('9.3 MAL- Bus Facilities Entry'!BU412, LEN(BU412)-2), Mnemonic[Description], 0)),  INDEX(Mnemonic[Code], MATCH( '9.3 MAL- Bus Facilities Entry'!BU412, Mnemonic[Description], 0)) )</f>
        <v>#VALUE!</v>
      </c>
      <c r="BM412" s="243" t="e">
        <f>IF(ISNA(INDEX(Mnemonic[Code], MATCH( '9.3 MAL- Bus Facilities Entry'!BV412, Mnemonic[Description], 0)) ),  INDEX(Mnemonic[Code], MATCH( LEFT('9.3 MAL- Bus Facilities Entry'!BV412, LEN(BV412)-2), Mnemonic[Description], 0)),  INDEX(Mnemonic[Code], MATCH( '9.3 MAL- Bus Facilities Entry'!BV412, Mnemonic[Description], 0)) )</f>
        <v>#VALUE!</v>
      </c>
      <c r="BN412" s="243" t="e">
        <f>IF(ISNA(INDEX(Mnemonic[Code], MATCH( '9.3 MAL- Bus Facilities Entry'!BW412, Mnemonic[Description], 0)) ),  INDEX(Mnemonic[Code], MATCH( LEFT('9.3 MAL- Bus Facilities Entry'!BW412, LEN(BW412)-1), Mnemonic[Description], 0)),  INDEX(Mnemonic[Code], MATCH( '9.3 MAL- Bus Facilities Entry'!BW412, Mnemonic[Description], 0)) )</f>
        <v>#VALUE!</v>
      </c>
      <c r="BO412" s="243" t="e">
        <f>IF(ISNA(INDEX(Mnemonic[Code], MATCH( '9.3 MAL- Bus Facilities Entry'!BX412, Mnemonic[Description], 0)) ),  INDEX(Mnemonic[Code], MATCH( LEFT('9.3 MAL- Bus Facilities Entry'!BX412, LEN(BX412)-1), Mnemonic[Description], 0)),  INDEX(Mnemonic[Code], MATCH( '9.3 MAL- Bus Facilities Entry'!BX412, Mnemonic[Description], 0)) )</f>
        <v>#VALUE!</v>
      </c>
      <c r="BP412" s="243" t="e">
        <f t="shared" si="59"/>
        <v>#N/A</v>
      </c>
      <c r="BQ412" s="243" t="e">
        <f t="shared" si="56"/>
        <v>#N/A</v>
      </c>
      <c r="BR412" s="243" t="e">
        <f t="shared" si="60"/>
        <v>#VALUE!</v>
      </c>
      <c r="BS412" s="245"/>
      <c r="BT412" s="245"/>
      <c r="BU412" s="244"/>
      <c r="BV412" s="244"/>
      <c r="BW412" s="244"/>
      <c r="BX412" s="244"/>
      <c r="BZ412" s="239"/>
      <c r="CA412" s="246" t="e">
        <f>INDEX('MAL-OTHERLOOKUPS'!$ES$4:$ES$56, MATCH('9.3 MAL- Bus Facilities Entry'!CE412, 'MAL-OTHERLOOKUPS'!$ET$4:$ET$56, 0))</f>
        <v>#N/A</v>
      </c>
      <c r="CB412" s="247" t="str">
        <f t="shared" si="61"/>
        <v>L--</v>
      </c>
      <c r="CC412" s="247"/>
      <c r="CD412" s="240"/>
      <c r="CE412" s="240"/>
      <c r="CF412" s="240"/>
      <c r="CG412" s="248"/>
      <c r="CH412" s="240"/>
      <c r="CI412" s="240"/>
      <c r="CJ412" s="249" t="s">
        <v>11299</v>
      </c>
      <c r="CK412" s="249" t="s">
        <v>11299</v>
      </c>
      <c r="CL412" s="250" t="e">
        <v>#N/A</v>
      </c>
      <c r="CM412" s="239"/>
      <c r="CN412" s="251">
        <v>0</v>
      </c>
      <c r="CP412" s="251" t="str">
        <f t="shared" si="62"/>
        <v>0-</v>
      </c>
      <c r="CR412" s="252" t="str">
        <f t="shared" si="57"/>
        <v xml:space="preserve">; ; </v>
      </c>
      <c r="CS412" s="252" t="str">
        <f t="shared" si="58"/>
        <v xml:space="preserve">; ; </v>
      </c>
      <c r="CT412" s="425"/>
      <c r="CU412" s="252" t="e">
        <v>#REF!</v>
      </c>
      <c r="CX412" s="239"/>
      <c r="CY412" s="240"/>
      <c r="CZ412" s="240"/>
      <c r="DA412" s="240"/>
      <c r="DB412" s="239"/>
      <c r="DD412" s="240"/>
      <c r="DE412" s="239"/>
      <c r="DF412" s="253"/>
      <c r="DH412" s="472"/>
      <c r="DI412" s="497"/>
      <c r="DJ412" s="254"/>
      <c r="DK412" s="239"/>
    </row>
    <row r="413" spans="2:115" ht="14.5" x14ac:dyDescent="0.35">
      <c r="B413" s="239"/>
      <c r="C413" s="240"/>
      <c r="D413" s="240"/>
      <c r="E413" s="240"/>
      <c r="F413" s="240"/>
      <c r="G413" s="239"/>
      <c r="H413" s="240"/>
      <c r="J413" s="241"/>
      <c r="K413" s="241"/>
      <c r="M413" s="473"/>
      <c r="O413" s="239"/>
      <c r="Q413" s="143" t="e">
        <f>INDEX(AssetClass[Asset Class], MATCH('9.3 MAL- Bus Facilities Entry'!P413, AssetClass[Class Description], 0))</f>
        <v>#N/A</v>
      </c>
      <c r="R413" s="143"/>
      <c r="S413" s="242"/>
      <c r="T413" s="239"/>
      <c r="U413" s="243" t="e" cm="1">
        <f t="array" ref="U413">INDEX('Custom Field Tbl'!$N$5:$N$446, MATCH('9.3 MAL- Bus Facilities Entry'!$Q413 &amp; '9.3 MAL- Bus Facilities Entry'!U$3, 'Custom Field Tbl'!$M$5:$M$446 &amp; 'Custom Field Tbl'!$O$5:$O$446, 0 ))</f>
        <v>#N/A</v>
      </c>
      <c r="V413" s="143" t="str">
        <f>IF(ISNA(INDEX(CFV_Tbl[CF Description], MATCH('9.3 MAL- Bus Facilities Entry'!U413, CFV_Tbl[CF Code], 0)) ), "Field Not Required", INDEX(CFV_Tbl[CF Description], MATCH('9.3 MAL- Bus Facilities Entry'!U413, CFV_Tbl[CF Code], 0)) )</f>
        <v>Field Not Required</v>
      </c>
      <c r="Y413" s="243" t="e" cm="1">
        <f t="array" ref="Y413">INDEX('Custom Field Tbl'!$N$5:$N$446, MATCH('9.3 MAL- Bus Facilities Entry'!$Q413 &amp; '9.3 MAL- Bus Facilities Entry'!Y$3, 'Custom Field Tbl'!$M$5:$M$446 &amp; 'Custom Field Tbl'!$O$5:$O$446, 0 ))</f>
        <v>#N/A</v>
      </c>
      <c r="Z413" s="143" t="str">
        <f>IF(ISNA(INDEX(CFV_Tbl[CF Description], MATCH('9.3 MAL- Bus Facilities Entry'!Y413, CFV_Tbl[CF Code], 0)) ), "Field Not Required", INDEX(CFV_Tbl[CF Description], MATCH('9.3 MAL- Bus Facilities Entry'!Y413, CFV_Tbl[CF Code], 0)) )</f>
        <v>Field Not Required</v>
      </c>
      <c r="AC413" s="243" t="e" cm="1">
        <f t="array" ref="AC413">INDEX('Custom Field Tbl'!$N$5:$N$446, MATCH('9.3 MAL- Bus Facilities Entry'!$Q413 &amp; '9.3 MAL- Bus Facilities Entry'!AC$3, 'Custom Field Tbl'!$M$5:$M$446 &amp; 'Custom Field Tbl'!$O$5:$O$446, 0 ))</f>
        <v>#N/A</v>
      </c>
      <c r="AD413" s="143" t="str">
        <f>IF(ISNA(INDEX(CFV_Tbl[CF Description], MATCH('9.3 MAL- Bus Facilities Entry'!AC413, CFV_Tbl[CF Code], 0)) ), "Field Not Required", INDEX(CFV_Tbl[CF Description], MATCH('9.3 MAL- Bus Facilities Entry'!AC413, CFV_Tbl[CF Code], 0)) )</f>
        <v>Field Not Required</v>
      </c>
      <c r="AG413" s="243" t="e" cm="1">
        <f t="array" ref="AG413">INDEX('Custom Field Tbl'!$N$5:$N$446, MATCH('9.3 MAL- Bus Facilities Entry'!$Q413 &amp; '9.3 MAL- Bus Facilities Entry'!AG$3, 'Custom Field Tbl'!$M$5:$M$446 &amp; 'Custom Field Tbl'!$O$5:$O$446, 0 ))</f>
        <v>#N/A</v>
      </c>
      <c r="AH413" s="143" t="str">
        <f>IF(ISNA(INDEX(CFV_Tbl[CF Description], MATCH('9.3 MAL- Bus Facilities Entry'!AG413, CFV_Tbl[CF Code], 0)) ), "Field Not Required", INDEX(CFV_Tbl[CF Description], MATCH('9.3 MAL- Bus Facilities Entry'!AG413, CFV_Tbl[CF Code], 0)) )</f>
        <v>Field Not Required</v>
      </c>
      <c r="AK413" s="243" t="e" cm="1">
        <f t="array" ref="AK413">INDEX('Custom Field Tbl'!$N$5:$N$446, MATCH('9.3 MAL- Bus Facilities Entry'!$Q413 &amp; '9.3 MAL- Bus Facilities Entry'!AK$3, 'Custom Field Tbl'!$M$5:$M$446 &amp; 'Custom Field Tbl'!$O$5:$O$446, 0 ))</f>
        <v>#N/A</v>
      </c>
      <c r="AL413" s="143" t="str">
        <f>IF(ISNA(INDEX(CFV_Tbl[CF Description], MATCH('9.3 MAL- Bus Facilities Entry'!AK413, CFV_Tbl[CF Code], 0)) ), "Field Not Required", INDEX(CFV_Tbl[CF Description], MATCH('9.3 MAL- Bus Facilities Entry'!AK413, CFV_Tbl[CF Code], 0)) )</f>
        <v>Field Not Required</v>
      </c>
      <c r="AO413" s="243" t="e" cm="1">
        <f t="array" ref="AO413">INDEX('Custom Field Tbl'!$N$5:$N$446, MATCH('9.3 MAL- Bus Facilities Entry'!$Q413 &amp; '9.3 MAL- Bus Facilities Entry'!AO$3, 'Custom Field Tbl'!$M$5:$M$446 &amp; 'Custom Field Tbl'!$O$5:$O$446, 0 ))</f>
        <v>#N/A</v>
      </c>
      <c r="AP413" s="143" t="str">
        <f>IF(ISNA(INDEX(CFV_Tbl[CF Description], MATCH('9.3 MAL- Bus Facilities Entry'!AO413, CFV_Tbl[CF Code], 0)) ), "Field Not Required", INDEX(CFV_Tbl[CF Description], MATCH('9.3 MAL- Bus Facilities Entry'!AO413, CFV_Tbl[CF Code], 0)) )</f>
        <v>Field Not Required</v>
      </c>
      <c r="AS413" s="243" t="e" cm="1">
        <f t="array" ref="AS413">INDEX('Custom Field Tbl'!$N$5:$N$446, MATCH('9.3 MAL- Bus Facilities Entry'!$Q413 &amp; '9.3 MAL- Bus Facilities Entry'!AS$3, 'Custom Field Tbl'!$M$5:$M$446 &amp; 'Custom Field Tbl'!$O$5:$O$446, 0 ))</f>
        <v>#N/A</v>
      </c>
      <c r="AT413" s="143" t="str">
        <f>IF(ISNA(INDEX(CFV_Tbl[CF Description], MATCH('9.3 MAL- Bus Facilities Entry'!AS413, CFV_Tbl[CF Code], 0)) ), "Field Not Required", INDEX(CFV_Tbl[CF Description], MATCH('9.3 MAL- Bus Facilities Entry'!AS413, CFV_Tbl[CF Code], 0)) )</f>
        <v>Field Not Required</v>
      </c>
      <c r="AW413" s="243" t="e" cm="1">
        <f t="array" ref="AW413">INDEX('Custom Field Tbl'!$N$5:$N$446, MATCH('9.3 MAL- Bus Facilities Entry'!$Q413 &amp; '9.3 MAL- Bus Facilities Entry'!AW$3, 'Custom Field Tbl'!$M$5:$M$446 &amp; 'Custom Field Tbl'!$O$5:$O$446, 0 ))</f>
        <v>#N/A</v>
      </c>
      <c r="AX413" s="143" t="str">
        <f>IF(ISNA(INDEX(CFV_Tbl[CF Description], MATCH('9.3 MAL- Bus Facilities Entry'!AW413, CFV_Tbl[CF Code], 0)) ), "Field Not Required", INDEX(CFV_Tbl[CF Description], MATCH('9.3 MAL- Bus Facilities Entry'!AW413, CFV_Tbl[CF Code], 0)) )</f>
        <v>Field Not Required</v>
      </c>
      <c r="BA413" s="243" t="e" cm="1">
        <f t="array" ref="BA413">INDEX('Custom Field Tbl'!$N$5:$N$446, MATCH('9.3 MAL- Bus Facilities Entry'!$Q413 &amp; '9.3 MAL- Bus Facilities Entry'!BA$3, 'Custom Field Tbl'!$M$5:$M$446 &amp; 'Custom Field Tbl'!$O$5:$O$446, 0 ))</f>
        <v>#N/A</v>
      </c>
      <c r="BB413" s="143" t="str">
        <f>IF(ISNA(INDEX(CFV_Tbl[CF Description], MATCH('9.3 MAL- Bus Facilities Entry'!BA413, CFV_Tbl[CF Code], 0)) ), "Field Not Required", INDEX(CFV_Tbl[CF Description], MATCH('9.3 MAL- Bus Facilities Entry'!BA413, CFV_Tbl[CF Code], 0)) )</f>
        <v>Field Not Required</v>
      </c>
      <c r="BE413" s="243" t="e" cm="1">
        <f t="array" ref="BE413">INDEX('Custom Field Tbl'!$N$5:$N$446, MATCH('9.3 MAL- Bus Facilities Entry'!$Q413 &amp; '9.3 MAL- Bus Facilities Entry'!BE$3, 'Custom Field Tbl'!$M$5:$M$446 &amp; 'Custom Field Tbl'!$O$5:$O$446, 0 ))</f>
        <v>#N/A</v>
      </c>
      <c r="BF413" s="143" t="str">
        <f>IF(ISNA(INDEX(CFV_Tbl[CF Description], MATCH('9.3 MAL- Bus Facilities Entry'!BE413, CFV_Tbl[CF Code], 0)) ), "Field Not Required", INDEX(CFV_Tbl[CF Description], MATCH('9.3 MAL- Bus Facilities Entry'!BE413, CFV_Tbl[CF Code], 0)) )</f>
        <v>Field Not Required</v>
      </c>
      <c r="BI413" s="239"/>
      <c r="BJ413" s="243" t="e">
        <f>INDEX(Mnemonic[Code], MATCH('9.3 MAL- Bus Facilities Entry'!BS413, Mnemonic[Description], 0))</f>
        <v>#N/A</v>
      </c>
      <c r="BK413" s="243" t="e">
        <f>INDEX(Mnemonic[Code], MATCH('9.3 MAL- Bus Facilities Entry'!BT413, Mnemonic[Description], 0))</f>
        <v>#N/A</v>
      </c>
      <c r="BL413" s="243" t="e">
        <f>IF(ISNA(INDEX(Mnemonic[Code], MATCH( '9.3 MAL- Bus Facilities Entry'!BU413, Mnemonic[Description], 0)) ),  INDEX(Mnemonic[Code], MATCH( LEFT('9.3 MAL- Bus Facilities Entry'!BU413, LEN(BU413)-2), Mnemonic[Description], 0)),  INDEX(Mnemonic[Code], MATCH( '9.3 MAL- Bus Facilities Entry'!BU413, Mnemonic[Description], 0)) )</f>
        <v>#VALUE!</v>
      </c>
      <c r="BM413" s="243" t="e">
        <f>IF(ISNA(INDEX(Mnemonic[Code], MATCH( '9.3 MAL- Bus Facilities Entry'!BV413, Mnemonic[Description], 0)) ),  INDEX(Mnemonic[Code], MATCH( LEFT('9.3 MAL- Bus Facilities Entry'!BV413, LEN(BV413)-2), Mnemonic[Description], 0)),  INDEX(Mnemonic[Code], MATCH( '9.3 MAL- Bus Facilities Entry'!BV413, Mnemonic[Description], 0)) )</f>
        <v>#VALUE!</v>
      </c>
      <c r="BN413" s="243" t="e">
        <f>IF(ISNA(INDEX(Mnemonic[Code], MATCH( '9.3 MAL- Bus Facilities Entry'!BW413, Mnemonic[Description], 0)) ),  INDEX(Mnemonic[Code], MATCH( LEFT('9.3 MAL- Bus Facilities Entry'!BW413, LEN(BW413)-1), Mnemonic[Description], 0)),  INDEX(Mnemonic[Code], MATCH( '9.3 MAL- Bus Facilities Entry'!BW413, Mnemonic[Description], 0)) )</f>
        <v>#VALUE!</v>
      </c>
      <c r="BO413" s="243" t="e">
        <f>IF(ISNA(INDEX(Mnemonic[Code], MATCH( '9.3 MAL- Bus Facilities Entry'!BX413, Mnemonic[Description], 0)) ),  INDEX(Mnemonic[Code], MATCH( LEFT('9.3 MAL- Bus Facilities Entry'!BX413, LEN(BX413)-1), Mnemonic[Description], 0)),  INDEX(Mnemonic[Code], MATCH( '9.3 MAL- Bus Facilities Entry'!BX413, Mnemonic[Description], 0)) )</f>
        <v>#VALUE!</v>
      </c>
      <c r="BP413" s="243" t="e">
        <f t="shared" si="59"/>
        <v>#N/A</v>
      </c>
      <c r="BQ413" s="243" t="e">
        <f t="shared" si="56"/>
        <v>#N/A</v>
      </c>
      <c r="BR413" s="243" t="e">
        <f t="shared" si="60"/>
        <v>#VALUE!</v>
      </c>
      <c r="BS413" s="245"/>
      <c r="BT413" s="245"/>
      <c r="BU413" s="244"/>
      <c r="BV413" s="244"/>
      <c r="BW413" s="244"/>
      <c r="BX413" s="244"/>
      <c r="BZ413" s="239"/>
      <c r="CA413" s="246" t="e">
        <f>INDEX('MAL-OTHERLOOKUPS'!$ES$4:$ES$56, MATCH('9.3 MAL- Bus Facilities Entry'!CE413, 'MAL-OTHERLOOKUPS'!$ET$4:$ET$56, 0))</f>
        <v>#N/A</v>
      </c>
      <c r="CB413" s="247" t="str">
        <f t="shared" si="61"/>
        <v>L--</v>
      </c>
      <c r="CC413" s="247"/>
      <c r="CD413" s="240"/>
      <c r="CE413" s="240"/>
      <c r="CF413" s="240"/>
      <c r="CG413" s="248"/>
      <c r="CH413" s="240"/>
      <c r="CI413" s="240"/>
      <c r="CJ413" s="249" t="s">
        <v>11299</v>
      </c>
      <c r="CK413" s="249" t="s">
        <v>11299</v>
      </c>
      <c r="CL413" s="250" t="e">
        <v>#N/A</v>
      </c>
      <c r="CM413" s="239"/>
      <c r="CN413" s="251">
        <v>0</v>
      </c>
      <c r="CP413" s="251" t="str">
        <f t="shared" si="62"/>
        <v>0-</v>
      </c>
      <c r="CR413" s="252" t="str">
        <f t="shared" si="57"/>
        <v xml:space="preserve">; ; </v>
      </c>
      <c r="CS413" s="252" t="str">
        <f t="shared" si="58"/>
        <v xml:space="preserve">; ; </v>
      </c>
      <c r="CT413" s="425"/>
      <c r="CU413" s="252" t="e">
        <v>#REF!</v>
      </c>
      <c r="CX413" s="239"/>
      <c r="CY413" s="240"/>
      <c r="CZ413" s="240"/>
      <c r="DA413" s="240"/>
      <c r="DB413" s="239"/>
      <c r="DD413" s="240"/>
      <c r="DE413" s="239"/>
      <c r="DF413" s="253"/>
      <c r="DH413" s="472"/>
      <c r="DI413" s="497"/>
      <c r="DJ413" s="254"/>
      <c r="DK413" s="239"/>
    </row>
    <row r="414" spans="2:115" ht="14.5" x14ac:dyDescent="0.35">
      <c r="B414" s="239"/>
      <c r="C414" s="240"/>
      <c r="D414" s="240"/>
      <c r="E414" s="240"/>
      <c r="F414" s="240"/>
      <c r="G414" s="239"/>
      <c r="H414" s="240"/>
      <c r="J414" s="241"/>
      <c r="K414" s="241"/>
      <c r="M414" s="473"/>
      <c r="O414" s="239"/>
      <c r="Q414" s="143" t="e">
        <f>INDEX(AssetClass[Asset Class], MATCH('9.3 MAL- Bus Facilities Entry'!P414, AssetClass[Class Description], 0))</f>
        <v>#N/A</v>
      </c>
      <c r="R414" s="143"/>
      <c r="S414" s="242"/>
      <c r="T414" s="239"/>
      <c r="U414" s="243" t="e" cm="1">
        <f t="array" ref="U414">INDEX('Custom Field Tbl'!$N$5:$N$446, MATCH('9.3 MAL- Bus Facilities Entry'!$Q414 &amp; '9.3 MAL- Bus Facilities Entry'!U$3, 'Custom Field Tbl'!$M$5:$M$446 &amp; 'Custom Field Tbl'!$O$5:$O$446, 0 ))</f>
        <v>#N/A</v>
      </c>
      <c r="V414" s="143" t="str">
        <f>IF(ISNA(INDEX(CFV_Tbl[CF Description], MATCH('9.3 MAL- Bus Facilities Entry'!U414, CFV_Tbl[CF Code], 0)) ), "Field Not Required", INDEX(CFV_Tbl[CF Description], MATCH('9.3 MAL- Bus Facilities Entry'!U414, CFV_Tbl[CF Code], 0)) )</f>
        <v>Field Not Required</v>
      </c>
      <c r="Y414" s="243" t="e" cm="1">
        <f t="array" ref="Y414">INDEX('Custom Field Tbl'!$N$5:$N$446, MATCH('9.3 MAL- Bus Facilities Entry'!$Q414 &amp; '9.3 MAL- Bus Facilities Entry'!Y$3, 'Custom Field Tbl'!$M$5:$M$446 &amp; 'Custom Field Tbl'!$O$5:$O$446, 0 ))</f>
        <v>#N/A</v>
      </c>
      <c r="Z414" s="143" t="str">
        <f>IF(ISNA(INDEX(CFV_Tbl[CF Description], MATCH('9.3 MAL- Bus Facilities Entry'!Y414, CFV_Tbl[CF Code], 0)) ), "Field Not Required", INDEX(CFV_Tbl[CF Description], MATCH('9.3 MAL- Bus Facilities Entry'!Y414, CFV_Tbl[CF Code], 0)) )</f>
        <v>Field Not Required</v>
      </c>
      <c r="AC414" s="243" t="e" cm="1">
        <f t="array" ref="AC414">INDEX('Custom Field Tbl'!$N$5:$N$446, MATCH('9.3 MAL- Bus Facilities Entry'!$Q414 &amp; '9.3 MAL- Bus Facilities Entry'!AC$3, 'Custom Field Tbl'!$M$5:$M$446 &amp; 'Custom Field Tbl'!$O$5:$O$446, 0 ))</f>
        <v>#N/A</v>
      </c>
      <c r="AD414" s="143" t="str">
        <f>IF(ISNA(INDEX(CFV_Tbl[CF Description], MATCH('9.3 MAL- Bus Facilities Entry'!AC414, CFV_Tbl[CF Code], 0)) ), "Field Not Required", INDEX(CFV_Tbl[CF Description], MATCH('9.3 MAL- Bus Facilities Entry'!AC414, CFV_Tbl[CF Code], 0)) )</f>
        <v>Field Not Required</v>
      </c>
      <c r="AG414" s="243" t="e" cm="1">
        <f t="array" ref="AG414">INDEX('Custom Field Tbl'!$N$5:$N$446, MATCH('9.3 MAL- Bus Facilities Entry'!$Q414 &amp; '9.3 MAL- Bus Facilities Entry'!AG$3, 'Custom Field Tbl'!$M$5:$M$446 &amp; 'Custom Field Tbl'!$O$5:$O$446, 0 ))</f>
        <v>#N/A</v>
      </c>
      <c r="AH414" s="143" t="str">
        <f>IF(ISNA(INDEX(CFV_Tbl[CF Description], MATCH('9.3 MAL- Bus Facilities Entry'!AG414, CFV_Tbl[CF Code], 0)) ), "Field Not Required", INDEX(CFV_Tbl[CF Description], MATCH('9.3 MAL- Bus Facilities Entry'!AG414, CFV_Tbl[CF Code], 0)) )</f>
        <v>Field Not Required</v>
      </c>
      <c r="AK414" s="243" t="e" cm="1">
        <f t="array" ref="AK414">INDEX('Custom Field Tbl'!$N$5:$N$446, MATCH('9.3 MAL- Bus Facilities Entry'!$Q414 &amp; '9.3 MAL- Bus Facilities Entry'!AK$3, 'Custom Field Tbl'!$M$5:$M$446 &amp; 'Custom Field Tbl'!$O$5:$O$446, 0 ))</f>
        <v>#N/A</v>
      </c>
      <c r="AL414" s="143" t="str">
        <f>IF(ISNA(INDEX(CFV_Tbl[CF Description], MATCH('9.3 MAL- Bus Facilities Entry'!AK414, CFV_Tbl[CF Code], 0)) ), "Field Not Required", INDEX(CFV_Tbl[CF Description], MATCH('9.3 MAL- Bus Facilities Entry'!AK414, CFV_Tbl[CF Code], 0)) )</f>
        <v>Field Not Required</v>
      </c>
      <c r="AO414" s="243" t="e" cm="1">
        <f t="array" ref="AO414">INDEX('Custom Field Tbl'!$N$5:$N$446, MATCH('9.3 MAL- Bus Facilities Entry'!$Q414 &amp; '9.3 MAL- Bus Facilities Entry'!AO$3, 'Custom Field Tbl'!$M$5:$M$446 &amp; 'Custom Field Tbl'!$O$5:$O$446, 0 ))</f>
        <v>#N/A</v>
      </c>
      <c r="AP414" s="143" t="str">
        <f>IF(ISNA(INDEX(CFV_Tbl[CF Description], MATCH('9.3 MAL- Bus Facilities Entry'!AO414, CFV_Tbl[CF Code], 0)) ), "Field Not Required", INDEX(CFV_Tbl[CF Description], MATCH('9.3 MAL- Bus Facilities Entry'!AO414, CFV_Tbl[CF Code], 0)) )</f>
        <v>Field Not Required</v>
      </c>
      <c r="AS414" s="243" t="e" cm="1">
        <f t="array" ref="AS414">INDEX('Custom Field Tbl'!$N$5:$N$446, MATCH('9.3 MAL- Bus Facilities Entry'!$Q414 &amp; '9.3 MAL- Bus Facilities Entry'!AS$3, 'Custom Field Tbl'!$M$5:$M$446 &amp; 'Custom Field Tbl'!$O$5:$O$446, 0 ))</f>
        <v>#N/A</v>
      </c>
      <c r="AT414" s="143" t="str">
        <f>IF(ISNA(INDEX(CFV_Tbl[CF Description], MATCH('9.3 MAL- Bus Facilities Entry'!AS414, CFV_Tbl[CF Code], 0)) ), "Field Not Required", INDEX(CFV_Tbl[CF Description], MATCH('9.3 MAL- Bus Facilities Entry'!AS414, CFV_Tbl[CF Code], 0)) )</f>
        <v>Field Not Required</v>
      </c>
      <c r="AW414" s="243" t="e" cm="1">
        <f t="array" ref="AW414">INDEX('Custom Field Tbl'!$N$5:$N$446, MATCH('9.3 MAL- Bus Facilities Entry'!$Q414 &amp; '9.3 MAL- Bus Facilities Entry'!AW$3, 'Custom Field Tbl'!$M$5:$M$446 &amp; 'Custom Field Tbl'!$O$5:$O$446, 0 ))</f>
        <v>#N/A</v>
      </c>
      <c r="AX414" s="143" t="str">
        <f>IF(ISNA(INDEX(CFV_Tbl[CF Description], MATCH('9.3 MAL- Bus Facilities Entry'!AW414, CFV_Tbl[CF Code], 0)) ), "Field Not Required", INDEX(CFV_Tbl[CF Description], MATCH('9.3 MAL- Bus Facilities Entry'!AW414, CFV_Tbl[CF Code], 0)) )</f>
        <v>Field Not Required</v>
      </c>
      <c r="BA414" s="243" t="e" cm="1">
        <f t="array" ref="BA414">INDEX('Custom Field Tbl'!$N$5:$N$446, MATCH('9.3 MAL- Bus Facilities Entry'!$Q414 &amp; '9.3 MAL- Bus Facilities Entry'!BA$3, 'Custom Field Tbl'!$M$5:$M$446 &amp; 'Custom Field Tbl'!$O$5:$O$446, 0 ))</f>
        <v>#N/A</v>
      </c>
      <c r="BB414" s="143" t="str">
        <f>IF(ISNA(INDEX(CFV_Tbl[CF Description], MATCH('9.3 MAL- Bus Facilities Entry'!BA414, CFV_Tbl[CF Code], 0)) ), "Field Not Required", INDEX(CFV_Tbl[CF Description], MATCH('9.3 MAL- Bus Facilities Entry'!BA414, CFV_Tbl[CF Code], 0)) )</f>
        <v>Field Not Required</v>
      </c>
      <c r="BE414" s="243" t="e" cm="1">
        <f t="array" ref="BE414">INDEX('Custom Field Tbl'!$N$5:$N$446, MATCH('9.3 MAL- Bus Facilities Entry'!$Q414 &amp; '9.3 MAL- Bus Facilities Entry'!BE$3, 'Custom Field Tbl'!$M$5:$M$446 &amp; 'Custom Field Tbl'!$O$5:$O$446, 0 ))</f>
        <v>#N/A</v>
      </c>
      <c r="BF414" s="143" t="str">
        <f>IF(ISNA(INDEX(CFV_Tbl[CF Description], MATCH('9.3 MAL- Bus Facilities Entry'!BE414, CFV_Tbl[CF Code], 0)) ), "Field Not Required", INDEX(CFV_Tbl[CF Description], MATCH('9.3 MAL- Bus Facilities Entry'!BE414, CFV_Tbl[CF Code], 0)) )</f>
        <v>Field Not Required</v>
      </c>
      <c r="BI414" s="239"/>
      <c r="BJ414" s="243" t="e">
        <f>INDEX(Mnemonic[Code], MATCH('9.3 MAL- Bus Facilities Entry'!BS414, Mnemonic[Description], 0))</f>
        <v>#N/A</v>
      </c>
      <c r="BK414" s="243" t="e">
        <f>INDEX(Mnemonic[Code], MATCH('9.3 MAL- Bus Facilities Entry'!BT414, Mnemonic[Description], 0))</f>
        <v>#N/A</v>
      </c>
      <c r="BL414" s="243" t="e">
        <f>IF(ISNA(INDEX(Mnemonic[Code], MATCH( '9.3 MAL- Bus Facilities Entry'!BU414, Mnemonic[Description], 0)) ),  INDEX(Mnemonic[Code], MATCH( LEFT('9.3 MAL- Bus Facilities Entry'!BU414, LEN(BU414)-2), Mnemonic[Description], 0)),  INDEX(Mnemonic[Code], MATCH( '9.3 MAL- Bus Facilities Entry'!BU414, Mnemonic[Description], 0)) )</f>
        <v>#VALUE!</v>
      </c>
      <c r="BM414" s="243" t="e">
        <f>IF(ISNA(INDEX(Mnemonic[Code], MATCH( '9.3 MAL- Bus Facilities Entry'!BV414, Mnemonic[Description], 0)) ),  INDEX(Mnemonic[Code], MATCH( LEFT('9.3 MAL- Bus Facilities Entry'!BV414, LEN(BV414)-2), Mnemonic[Description], 0)),  INDEX(Mnemonic[Code], MATCH( '9.3 MAL- Bus Facilities Entry'!BV414, Mnemonic[Description], 0)) )</f>
        <v>#VALUE!</v>
      </c>
      <c r="BN414" s="243" t="e">
        <f>IF(ISNA(INDEX(Mnemonic[Code], MATCH( '9.3 MAL- Bus Facilities Entry'!BW414, Mnemonic[Description], 0)) ),  INDEX(Mnemonic[Code], MATCH( LEFT('9.3 MAL- Bus Facilities Entry'!BW414, LEN(BW414)-1), Mnemonic[Description], 0)),  INDEX(Mnemonic[Code], MATCH( '9.3 MAL- Bus Facilities Entry'!BW414, Mnemonic[Description], 0)) )</f>
        <v>#VALUE!</v>
      </c>
      <c r="BO414" s="243" t="e">
        <f>IF(ISNA(INDEX(Mnemonic[Code], MATCH( '9.3 MAL- Bus Facilities Entry'!BX414, Mnemonic[Description], 0)) ),  INDEX(Mnemonic[Code], MATCH( LEFT('9.3 MAL- Bus Facilities Entry'!BX414, LEN(BX414)-1), Mnemonic[Description], 0)),  INDEX(Mnemonic[Code], MATCH( '9.3 MAL- Bus Facilities Entry'!BX414, Mnemonic[Description], 0)) )</f>
        <v>#VALUE!</v>
      </c>
      <c r="BP414" s="243" t="e">
        <f t="shared" si="59"/>
        <v>#N/A</v>
      </c>
      <c r="BQ414" s="243" t="e">
        <f t="shared" si="56"/>
        <v>#N/A</v>
      </c>
      <c r="BR414" s="243" t="e">
        <f t="shared" si="60"/>
        <v>#VALUE!</v>
      </c>
      <c r="BS414" s="245"/>
      <c r="BT414" s="245"/>
      <c r="BU414" s="244"/>
      <c r="BV414" s="244"/>
      <c r="BW414" s="244"/>
      <c r="BX414" s="244"/>
      <c r="BZ414" s="239"/>
      <c r="CA414" s="246" t="e">
        <f>INDEX('MAL-OTHERLOOKUPS'!$ES$4:$ES$56, MATCH('9.3 MAL- Bus Facilities Entry'!CE414, 'MAL-OTHERLOOKUPS'!$ET$4:$ET$56, 0))</f>
        <v>#N/A</v>
      </c>
      <c r="CB414" s="247" t="str">
        <f t="shared" si="61"/>
        <v>L--</v>
      </c>
      <c r="CC414" s="247"/>
      <c r="CD414" s="240"/>
      <c r="CE414" s="240"/>
      <c r="CF414" s="240"/>
      <c r="CG414" s="248"/>
      <c r="CH414" s="240"/>
      <c r="CI414" s="240"/>
      <c r="CJ414" s="249" t="s">
        <v>11299</v>
      </c>
      <c r="CK414" s="249" t="s">
        <v>11299</v>
      </c>
      <c r="CL414" s="250" t="e">
        <v>#N/A</v>
      </c>
      <c r="CM414" s="239"/>
      <c r="CN414" s="251">
        <v>0</v>
      </c>
      <c r="CP414" s="251" t="str">
        <f t="shared" si="62"/>
        <v>0-</v>
      </c>
      <c r="CR414" s="252" t="str">
        <f t="shared" si="57"/>
        <v xml:space="preserve">; ; </v>
      </c>
      <c r="CS414" s="252" t="str">
        <f t="shared" si="58"/>
        <v xml:space="preserve">; ; </v>
      </c>
      <c r="CT414" s="425"/>
      <c r="CU414" s="252" t="e">
        <v>#REF!</v>
      </c>
      <c r="CX414" s="239"/>
      <c r="CY414" s="240"/>
      <c r="CZ414" s="240"/>
      <c r="DA414" s="240"/>
      <c r="DB414" s="239"/>
      <c r="DD414" s="240"/>
      <c r="DE414" s="239"/>
      <c r="DF414" s="253"/>
      <c r="DH414" s="472"/>
      <c r="DI414" s="497"/>
      <c r="DJ414" s="254"/>
      <c r="DK414" s="239"/>
    </row>
    <row r="415" spans="2:115" ht="14.5" x14ac:dyDescent="0.35">
      <c r="B415" s="239"/>
      <c r="C415" s="240"/>
      <c r="D415" s="240"/>
      <c r="E415" s="240"/>
      <c r="F415" s="240"/>
      <c r="G415" s="239"/>
      <c r="H415" s="240"/>
      <c r="J415" s="241"/>
      <c r="K415" s="241"/>
      <c r="M415" s="473"/>
      <c r="O415" s="239"/>
      <c r="Q415" s="143" t="e">
        <f>INDEX(AssetClass[Asset Class], MATCH('9.3 MAL- Bus Facilities Entry'!P415, AssetClass[Class Description], 0))</f>
        <v>#N/A</v>
      </c>
      <c r="R415" s="143"/>
      <c r="S415" s="242"/>
      <c r="T415" s="239"/>
      <c r="U415" s="243" t="e" cm="1">
        <f t="array" ref="U415">INDEX('Custom Field Tbl'!$N$5:$N$446, MATCH('9.3 MAL- Bus Facilities Entry'!$Q415 &amp; '9.3 MAL- Bus Facilities Entry'!U$3, 'Custom Field Tbl'!$M$5:$M$446 &amp; 'Custom Field Tbl'!$O$5:$O$446, 0 ))</f>
        <v>#N/A</v>
      </c>
      <c r="V415" s="143" t="str">
        <f>IF(ISNA(INDEX(CFV_Tbl[CF Description], MATCH('9.3 MAL- Bus Facilities Entry'!U415, CFV_Tbl[CF Code], 0)) ), "Field Not Required", INDEX(CFV_Tbl[CF Description], MATCH('9.3 MAL- Bus Facilities Entry'!U415, CFV_Tbl[CF Code], 0)) )</f>
        <v>Field Not Required</v>
      </c>
      <c r="Y415" s="243" t="e" cm="1">
        <f t="array" ref="Y415">INDEX('Custom Field Tbl'!$N$5:$N$446, MATCH('9.3 MAL- Bus Facilities Entry'!$Q415 &amp; '9.3 MAL- Bus Facilities Entry'!Y$3, 'Custom Field Tbl'!$M$5:$M$446 &amp; 'Custom Field Tbl'!$O$5:$O$446, 0 ))</f>
        <v>#N/A</v>
      </c>
      <c r="Z415" s="143" t="str">
        <f>IF(ISNA(INDEX(CFV_Tbl[CF Description], MATCH('9.3 MAL- Bus Facilities Entry'!Y415, CFV_Tbl[CF Code], 0)) ), "Field Not Required", INDEX(CFV_Tbl[CF Description], MATCH('9.3 MAL- Bus Facilities Entry'!Y415, CFV_Tbl[CF Code], 0)) )</f>
        <v>Field Not Required</v>
      </c>
      <c r="AC415" s="243" t="e" cm="1">
        <f t="array" ref="AC415">INDEX('Custom Field Tbl'!$N$5:$N$446, MATCH('9.3 MAL- Bus Facilities Entry'!$Q415 &amp; '9.3 MAL- Bus Facilities Entry'!AC$3, 'Custom Field Tbl'!$M$5:$M$446 &amp; 'Custom Field Tbl'!$O$5:$O$446, 0 ))</f>
        <v>#N/A</v>
      </c>
      <c r="AD415" s="143" t="str">
        <f>IF(ISNA(INDEX(CFV_Tbl[CF Description], MATCH('9.3 MAL- Bus Facilities Entry'!AC415, CFV_Tbl[CF Code], 0)) ), "Field Not Required", INDEX(CFV_Tbl[CF Description], MATCH('9.3 MAL- Bus Facilities Entry'!AC415, CFV_Tbl[CF Code], 0)) )</f>
        <v>Field Not Required</v>
      </c>
      <c r="AG415" s="243" t="e" cm="1">
        <f t="array" ref="AG415">INDEX('Custom Field Tbl'!$N$5:$N$446, MATCH('9.3 MAL- Bus Facilities Entry'!$Q415 &amp; '9.3 MAL- Bus Facilities Entry'!AG$3, 'Custom Field Tbl'!$M$5:$M$446 &amp; 'Custom Field Tbl'!$O$5:$O$446, 0 ))</f>
        <v>#N/A</v>
      </c>
      <c r="AH415" s="143" t="str">
        <f>IF(ISNA(INDEX(CFV_Tbl[CF Description], MATCH('9.3 MAL- Bus Facilities Entry'!AG415, CFV_Tbl[CF Code], 0)) ), "Field Not Required", INDEX(CFV_Tbl[CF Description], MATCH('9.3 MAL- Bus Facilities Entry'!AG415, CFV_Tbl[CF Code], 0)) )</f>
        <v>Field Not Required</v>
      </c>
      <c r="AK415" s="243" t="e" cm="1">
        <f t="array" ref="AK415">INDEX('Custom Field Tbl'!$N$5:$N$446, MATCH('9.3 MAL- Bus Facilities Entry'!$Q415 &amp; '9.3 MAL- Bus Facilities Entry'!AK$3, 'Custom Field Tbl'!$M$5:$M$446 &amp; 'Custom Field Tbl'!$O$5:$O$446, 0 ))</f>
        <v>#N/A</v>
      </c>
      <c r="AL415" s="143" t="str">
        <f>IF(ISNA(INDEX(CFV_Tbl[CF Description], MATCH('9.3 MAL- Bus Facilities Entry'!AK415, CFV_Tbl[CF Code], 0)) ), "Field Not Required", INDEX(CFV_Tbl[CF Description], MATCH('9.3 MAL- Bus Facilities Entry'!AK415, CFV_Tbl[CF Code], 0)) )</f>
        <v>Field Not Required</v>
      </c>
      <c r="AO415" s="243" t="e" cm="1">
        <f t="array" ref="AO415">INDEX('Custom Field Tbl'!$N$5:$N$446, MATCH('9.3 MAL- Bus Facilities Entry'!$Q415 &amp; '9.3 MAL- Bus Facilities Entry'!AO$3, 'Custom Field Tbl'!$M$5:$M$446 &amp; 'Custom Field Tbl'!$O$5:$O$446, 0 ))</f>
        <v>#N/A</v>
      </c>
      <c r="AP415" s="143" t="str">
        <f>IF(ISNA(INDEX(CFV_Tbl[CF Description], MATCH('9.3 MAL- Bus Facilities Entry'!AO415, CFV_Tbl[CF Code], 0)) ), "Field Not Required", INDEX(CFV_Tbl[CF Description], MATCH('9.3 MAL- Bus Facilities Entry'!AO415, CFV_Tbl[CF Code], 0)) )</f>
        <v>Field Not Required</v>
      </c>
      <c r="AS415" s="243" t="e" cm="1">
        <f t="array" ref="AS415">INDEX('Custom Field Tbl'!$N$5:$N$446, MATCH('9.3 MAL- Bus Facilities Entry'!$Q415 &amp; '9.3 MAL- Bus Facilities Entry'!AS$3, 'Custom Field Tbl'!$M$5:$M$446 &amp; 'Custom Field Tbl'!$O$5:$O$446, 0 ))</f>
        <v>#N/A</v>
      </c>
      <c r="AT415" s="143" t="str">
        <f>IF(ISNA(INDEX(CFV_Tbl[CF Description], MATCH('9.3 MAL- Bus Facilities Entry'!AS415, CFV_Tbl[CF Code], 0)) ), "Field Not Required", INDEX(CFV_Tbl[CF Description], MATCH('9.3 MAL- Bus Facilities Entry'!AS415, CFV_Tbl[CF Code], 0)) )</f>
        <v>Field Not Required</v>
      </c>
      <c r="AW415" s="243" t="e" cm="1">
        <f t="array" ref="AW415">INDEX('Custom Field Tbl'!$N$5:$N$446, MATCH('9.3 MAL- Bus Facilities Entry'!$Q415 &amp; '9.3 MAL- Bus Facilities Entry'!AW$3, 'Custom Field Tbl'!$M$5:$M$446 &amp; 'Custom Field Tbl'!$O$5:$O$446, 0 ))</f>
        <v>#N/A</v>
      </c>
      <c r="AX415" s="143" t="str">
        <f>IF(ISNA(INDEX(CFV_Tbl[CF Description], MATCH('9.3 MAL- Bus Facilities Entry'!AW415, CFV_Tbl[CF Code], 0)) ), "Field Not Required", INDEX(CFV_Tbl[CF Description], MATCH('9.3 MAL- Bus Facilities Entry'!AW415, CFV_Tbl[CF Code], 0)) )</f>
        <v>Field Not Required</v>
      </c>
      <c r="BA415" s="243" t="e" cm="1">
        <f t="array" ref="BA415">INDEX('Custom Field Tbl'!$N$5:$N$446, MATCH('9.3 MAL- Bus Facilities Entry'!$Q415 &amp; '9.3 MAL- Bus Facilities Entry'!BA$3, 'Custom Field Tbl'!$M$5:$M$446 &amp; 'Custom Field Tbl'!$O$5:$O$446, 0 ))</f>
        <v>#N/A</v>
      </c>
      <c r="BB415" s="143" t="str">
        <f>IF(ISNA(INDEX(CFV_Tbl[CF Description], MATCH('9.3 MAL- Bus Facilities Entry'!BA415, CFV_Tbl[CF Code], 0)) ), "Field Not Required", INDEX(CFV_Tbl[CF Description], MATCH('9.3 MAL- Bus Facilities Entry'!BA415, CFV_Tbl[CF Code], 0)) )</f>
        <v>Field Not Required</v>
      </c>
      <c r="BE415" s="243" t="e" cm="1">
        <f t="array" ref="BE415">INDEX('Custom Field Tbl'!$N$5:$N$446, MATCH('9.3 MAL- Bus Facilities Entry'!$Q415 &amp; '9.3 MAL- Bus Facilities Entry'!BE$3, 'Custom Field Tbl'!$M$5:$M$446 &amp; 'Custom Field Tbl'!$O$5:$O$446, 0 ))</f>
        <v>#N/A</v>
      </c>
      <c r="BF415" s="143" t="str">
        <f>IF(ISNA(INDEX(CFV_Tbl[CF Description], MATCH('9.3 MAL- Bus Facilities Entry'!BE415, CFV_Tbl[CF Code], 0)) ), "Field Not Required", INDEX(CFV_Tbl[CF Description], MATCH('9.3 MAL- Bus Facilities Entry'!BE415, CFV_Tbl[CF Code], 0)) )</f>
        <v>Field Not Required</v>
      </c>
      <c r="BI415" s="239"/>
      <c r="BJ415" s="243" t="e">
        <f>INDEX(Mnemonic[Code], MATCH('9.3 MAL- Bus Facilities Entry'!BS415, Mnemonic[Description], 0))</f>
        <v>#N/A</v>
      </c>
      <c r="BK415" s="243" t="e">
        <f>INDEX(Mnemonic[Code], MATCH('9.3 MAL- Bus Facilities Entry'!BT415, Mnemonic[Description], 0))</f>
        <v>#N/A</v>
      </c>
      <c r="BL415" s="243" t="e">
        <f>IF(ISNA(INDEX(Mnemonic[Code], MATCH( '9.3 MAL- Bus Facilities Entry'!BU415, Mnemonic[Description], 0)) ),  INDEX(Mnemonic[Code], MATCH( LEFT('9.3 MAL- Bus Facilities Entry'!BU415, LEN(BU415)-2), Mnemonic[Description], 0)),  INDEX(Mnemonic[Code], MATCH( '9.3 MAL- Bus Facilities Entry'!BU415, Mnemonic[Description], 0)) )</f>
        <v>#VALUE!</v>
      </c>
      <c r="BM415" s="243" t="e">
        <f>IF(ISNA(INDEX(Mnemonic[Code], MATCH( '9.3 MAL- Bus Facilities Entry'!BV415, Mnemonic[Description], 0)) ),  INDEX(Mnemonic[Code], MATCH( LEFT('9.3 MAL- Bus Facilities Entry'!BV415, LEN(BV415)-2), Mnemonic[Description], 0)),  INDEX(Mnemonic[Code], MATCH( '9.3 MAL- Bus Facilities Entry'!BV415, Mnemonic[Description], 0)) )</f>
        <v>#VALUE!</v>
      </c>
      <c r="BN415" s="243" t="e">
        <f>IF(ISNA(INDEX(Mnemonic[Code], MATCH( '9.3 MAL- Bus Facilities Entry'!BW415, Mnemonic[Description], 0)) ),  INDEX(Mnemonic[Code], MATCH( LEFT('9.3 MAL- Bus Facilities Entry'!BW415, LEN(BW415)-1), Mnemonic[Description], 0)),  INDEX(Mnemonic[Code], MATCH( '9.3 MAL- Bus Facilities Entry'!BW415, Mnemonic[Description], 0)) )</f>
        <v>#VALUE!</v>
      </c>
      <c r="BO415" s="243" t="e">
        <f>IF(ISNA(INDEX(Mnemonic[Code], MATCH( '9.3 MAL- Bus Facilities Entry'!BX415, Mnemonic[Description], 0)) ),  INDEX(Mnemonic[Code], MATCH( LEFT('9.3 MAL- Bus Facilities Entry'!BX415, LEN(BX415)-1), Mnemonic[Description], 0)),  INDEX(Mnemonic[Code], MATCH( '9.3 MAL- Bus Facilities Entry'!BX415, Mnemonic[Description], 0)) )</f>
        <v>#VALUE!</v>
      </c>
      <c r="BP415" s="243" t="e">
        <f t="shared" si="59"/>
        <v>#N/A</v>
      </c>
      <c r="BQ415" s="243" t="e">
        <f t="shared" si="56"/>
        <v>#N/A</v>
      </c>
      <c r="BR415" s="243" t="e">
        <f t="shared" si="60"/>
        <v>#VALUE!</v>
      </c>
      <c r="BS415" s="245"/>
      <c r="BT415" s="245"/>
      <c r="BU415" s="244"/>
      <c r="BV415" s="244"/>
      <c r="BW415" s="244"/>
      <c r="BX415" s="244"/>
      <c r="BZ415" s="239"/>
      <c r="CA415" s="246" t="e">
        <f>INDEX('MAL-OTHERLOOKUPS'!$ES$4:$ES$56, MATCH('9.3 MAL- Bus Facilities Entry'!CE415, 'MAL-OTHERLOOKUPS'!$ET$4:$ET$56, 0))</f>
        <v>#N/A</v>
      </c>
      <c r="CB415" s="247" t="str">
        <f t="shared" si="61"/>
        <v>L--</v>
      </c>
      <c r="CC415" s="247"/>
      <c r="CD415" s="240"/>
      <c r="CE415" s="240"/>
      <c r="CF415" s="240"/>
      <c r="CG415" s="248"/>
      <c r="CH415" s="240"/>
      <c r="CI415" s="240"/>
      <c r="CJ415" s="249" t="s">
        <v>11299</v>
      </c>
      <c r="CK415" s="249" t="s">
        <v>11299</v>
      </c>
      <c r="CL415" s="250" t="e">
        <v>#N/A</v>
      </c>
      <c r="CM415" s="239"/>
      <c r="CN415" s="251">
        <v>0</v>
      </c>
      <c r="CP415" s="251" t="str">
        <f t="shared" si="62"/>
        <v>0-</v>
      </c>
      <c r="CR415" s="252" t="str">
        <f t="shared" si="57"/>
        <v xml:space="preserve">; ; </v>
      </c>
      <c r="CS415" s="252" t="str">
        <f t="shared" si="58"/>
        <v xml:space="preserve">; ; </v>
      </c>
      <c r="CT415" s="425"/>
      <c r="CU415" s="252" t="e">
        <v>#REF!</v>
      </c>
      <c r="CX415" s="239"/>
      <c r="CY415" s="240"/>
      <c r="CZ415" s="240"/>
      <c r="DA415" s="240"/>
      <c r="DB415" s="239"/>
      <c r="DD415" s="240"/>
      <c r="DE415" s="239"/>
      <c r="DF415" s="253"/>
      <c r="DH415" s="472"/>
      <c r="DI415" s="497"/>
      <c r="DJ415" s="254"/>
      <c r="DK415" s="239"/>
    </row>
    <row r="416" spans="2:115" ht="14.5" x14ac:dyDescent="0.35">
      <c r="B416" s="239"/>
      <c r="C416" s="240"/>
      <c r="D416" s="240"/>
      <c r="E416" s="240"/>
      <c r="F416" s="240"/>
      <c r="G416" s="239"/>
      <c r="H416" s="240"/>
      <c r="J416" s="241"/>
      <c r="K416" s="241"/>
      <c r="M416" s="473"/>
      <c r="O416" s="239"/>
      <c r="Q416" s="143" t="e">
        <f>INDEX(AssetClass[Asset Class], MATCH('9.3 MAL- Bus Facilities Entry'!P416, AssetClass[Class Description], 0))</f>
        <v>#N/A</v>
      </c>
      <c r="R416" s="143"/>
      <c r="S416" s="242"/>
      <c r="T416" s="239"/>
      <c r="U416" s="243" t="e" cm="1">
        <f t="array" ref="U416">INDEX('Custom Field Tbl'!$N$5:$N$446, MATCH('9.3 MAL- Bus Facilities Entry'!$Q416 &amp; '9.3 MAL- Bus Facilities Entry'!U$3, 'Custom Field Tbl'!$M$5:$M$446 &amp; 'Custom Field Tbl'!$O$5:$O$446, 0 ))</f>
        <v>#N/A</v>
      </c>
      <c r="V416" s="143" t="str">
        <f>IF(ISNA(INDEX(CFV_Tbl[CF Description], MATCH('9.3 MAL- Bus Facilities Entry'!U416, CFV_Tbl[CF Code], 0)) ), "Field Not Required", INDEX(CFV_Tbl[CF Description], MATCH('9.3 MAL- Bus Facilities Entry'!U416, CFV_Tbl[CF Code], 0)) )</f>
        <v>Field Not Required</v>
      </c>
      <c r="Y416" s="243" t="e" cm="1">
        <f t="array" ref="Y416">INDEX('Custom Field Tbl'!$N$5:$N$446, MATCH('9.3 MAL- Bus Facilities Entry'!$Q416 &amp; '9.3 MAL- Bus Facilities Entry'!Y$3, 'Custom Field Tbl'!$M$5:$M$446 &amp; 'Custom Field Tbl'!$O$5:$O$446, 0 ))</f>
        <v>#N/A</v>
      </c>
      <c r="Z416" s="143" t="str">
        <f>IF(ISNA(INDEX(CFV_Tbl[CF Description], MATCH('9.3 MAL- Bus Facilities Entry'!Y416, CFV_Tbl[CF Code], 0)) ), "Field Not Required", INDEX(CFV_Tbl[CF Description], MATCH('9.3 MAL- Bus Facilities Entry'!Y416, CFV_Tbl[CF Code], 0)) )</f>
        <v>Field Not Required</v>
      </c>
      <c r="AC416" s="243" t="e" cm="1">
        <f t="array" ref="AC416">INDEX('Custom Field Tbl'!$N$5:$N$446, MATCH('9.3 MAL- Bus Facilities Entry'!$Q416 &amp; '9.3 MAL- Bus Facilities Entry'!AC$3, 'Custom Field Tbl'!$M$5:$M$446 &amp; 'Custom Field Tbl'!$O$5:$O$446, 0 ))</f>
        <v>#N/A</v>
      </c>
      <c r="AD416" s="143" t="str">
        <f>IF(ISNA(INDEX(CFV_Tbl[CF Description], MATCH('9.3 MAL- Bus Facilities Entry'!AC416, CFV_Tbl[CF Code], 0)) ), "Field Not Required", INDEX(CFV_Tbl[CF Description], MATCH('9.3 MAL- Bus Facilities Entry'!AC416, CFV_Tbl[CF Code], 0)) )</f>
        <v>Field Not Required</v>
      </c>
      <c r="AG416" s="243" t="e" cm="1">
        <f t="array" ref="AG416">INDEX('Custom Field Tbl'!$N$5:$N$446, MATCH('9.3 MAL- Bus Facilities Entry'!$Q416 &amp; '9.3 MAL- Bus Facilities Entry'!AG$3, 'Custom Field Tbl'!$M$5:$M$446 &amp; 'Custom Field Tbl'!$O$5:$O$446, 0 ))</f>
        <v>#N/A</v>
      </c>
      <c r="AH416" s="143" t="str">
        <f>IF(ISNA(INDEX(CFV_Tbl[CF Description], MATCH('9.3 MAL- Bus Facilities Entry'!AG416, CFV_Tbl[CF Code], 0)) ), "Field Not Required", INDEX(CFV_Tbl[CF Description], MATCH('9.3 MAL- Bus Facilities Entry'!AG416, CFV_Tbl[CF Code], 0)) )</f>
        <v>Field Not Required</v>
      </c>
      <c r="AK416" s="243" t="e" cm="1">
        <f t="array" ref="AK416">INDEX('Custom Field Tbl'!$N$5:$N$446, MATCH('9.3 MAL- Bus Facilities Entry'!$Q416 &amp; '9.3 MAL- Bus Facilities Entry'!AK$3, 'Custom Field Tbl'!$M$5:$M$446 &amp; 'Custom Field Tbl'!$O$5:$O$446, 0 ))</f>
        <v>#N/A</v>
      </c>
      <c r="AL416" s="143" t="str">
        <f>IF(ISNA(INDEX(CFV_Tbl[CF Description], MATCH('9.3 MAL- Bus Facilities Entry'!AK416, CFV_Tbl[CF Code], 0)) ), "Field Not Required", INDEX(CFV_Tbl[CF Description], MATCH('9.3 MAL- Bus Facilities Entry'!AK416, CFV_Tbl[CF Code], 0)) )</f>
        <v>Field Not Required</v>
      </c>
      <c r="AO416" s="243" t="e" cm="1">
        <f t="array" ref="AO416">INDEX('Custom Field Tbl'!$N$5:$N$446, MATCH('9.3 MAL- Bus Facilities Entry'!$Q416 &amp; '9.3 MAL- Bus Facilities Entry'!AO$3, 'Custom Field Tbl'!$M$5:$M$446 &amp; 'Custom Field Tbl'!$O$5:$O$446, 0 ))</f>
        <v>#N/A</v>
      </c>
      <c r="AP416" s="143" t="str">
        <f>IF(ISNA(INDEX(CFV_Tbl[CF Description], MATCH('9.3 MAL- Bus Facilities Entry'!AO416, CFV_Tbl[CF Code], 0)) ), "Field Not Required", INDEX(CFV_Tbl[CF Description], MATCH('9.3 MAL- Bus Facilities Entry'!AO416, CFV_Tbl[CF Code], 0)) )</f>
        <v>Field Not Required</v>
      </c>
      <c r="AS416" s="243" t="e" cm="1">
        <f t="array" ref="AS416">INDEX('Custom Field Tbl'!$N$5:$N$446, MATCH('9.3 MAL- Bus Facilities Entry'!$Q416 &amp; '9.3 MAL- Bus Facilities Entry'!AS$3, 'Custom Field Tbl'!$M$5:$M$446 &amp; 'Custom Field Tbl'!$O$5:$O$446, 0 ))</f>
        <v>#N/A</v>
      </c>
      <c r="AT416" s="143" t="str">
        <f>IF(ISNA(INDEX(CFV_Tbl[CF Description], MATCH('9.3 MAL- Bus Facilities Entry'!AS416, CFV_Tbl[CF Code], 0)) ), "Field Not Required", INDEX(CFV_Tbl[CF Description], MATCH('9.3 MAL- Bus Facilities Entry'!AS416, CFV_Tbl[CF Code], 0)) )</f>
        <v>Field Not Required</v>
      </c>
      <c r="AW416" s="243" t="e" cm="1">
        <f t="array" ref="AW416">INDEX('Custom Field Tbl'!$N$5:$N$446, MATCH('9.3 MAL- Bus Facilities Entry'!$Q416 &amp; '9.3 MAL- Bus Facilities Entry'!AW$3, 'Custom Field Tbl'!$M$5:$M$446 &amp; 'Custom Field Tbl'!$O$5:$O$446, 0 ))</f>
        <v>#N/A</v>
      </c>
      <c r="AX416" s="143" t="str">
        <f>IF(ISNA(INDEX(CFV_Tbl[CF Description], MATCH('9.3 MAL- Bus Facilities Entry'!AW416, CFV_Tbl[CF Code], 0)) ), "Field Not Required", INDEX(CFV_Tbl[CF Description], MATCH('9.3 MAL- Bus Facilities Entry'!AW416, CFV_Tbl[CF Code], 0)) )</f>
        <v>Field Not Required</v>
      </c>
      <c r="BA416" s="243" t="e" cm="1">
        <f t="array" ref="BA416">INDEX('Custom Field Tbl'!$N$5:$N$446, MATCH('9.3 MAL- Bus Facilities Entry'!$Q416 &amp; '9.3 MAL- Bus Facilities Entry'!BA$3, 'Custom Field Tbl'!$M$5:$M$446 &amp; 'Custom Field Tbl'!$O$5:$O$446, 0 ))</f>
        <v>#N/A</v>
      </c>
      <c r="BB416" s="143" t="str">
        <f>IF(ISNA(INDEX(CFV_Tbl[CF Description], MATCH('9.3 MAL- Bus Facilities Entry'!BA416, CFV_Tbl[CF Code], 0)) ), "Field Not Required", INDEX(CFV_Tbl[CF Description], MATCH('9.3 MAL- Bus Facilities Entry'!BA416, CFV_Tbl[CF Code], 0)) )</f>
        <v>Field Not Required</v>
      </c>
      <c r="BE416" s="243" t="e" cm="1">
        <f t="array" ref="BE416">INDEX('Custom Field Tbl'!$N$5:$N$446, MATCH('9.3 MAL- Bus Facilities Entry'!$Q416 &amp; '9.3 MAL- Bus Facilities Entry'!BE$3, 'Custom Field Tbl'!$M$5:$M$446 &amp; 'Custom Field Tbl'!$O$5:$O$446, 0 ))</f>
        <v>#N/A</v>
      </c>
      <c r="BF416" s="143" t="str">
        <f>IF(ISNA(INDEX(CFV_Tbl[CF Description], MATCH('9.3 MAL- Bus Facilities Entry'!BE416, CFV_Tbl[CF Code], 0)) ), "Field Not Required", INDEX(CFV_Tbl[CF Description], MATCH('9.3 MAL- Bus Facilities Entry'!BE416, CFV_Tbl[CF Code], 0)) )</f>
        <v>Field Not Required</v>
      </c>
      <c r="BI416" s="239"/>
      <c r="BJ416" s="243" t="e">
        <f>INDEX(Mnemonic[Code], MATCH('9.3 MAL- Bus Facilities Entry'!BS416, Mnemonic[Description], 0))</f>
        <v>#N/A</v>
      </c>
      <c r="BK416" s="243" t="e">
        <f>INDEX(Mnemonic[Code], MATCH('9.3 MAL- Bus Facilities Entry'!BT416, Mnemonic[Description], 0))</f>
        <v>#N/A</v>
      </c>
      <c r="BL416" s="243" t="e">
        <f>IF(ISNA(INDEX(Mnemonic[Code], MATCH( '9.3 MAL- Bus Facilities Entry'!BU416, Mnemonic[Description], 0)) ),  INDEX(Mnemonic[Code], MATCH( LEFT('9.3 MAL- Bus Facilities Entry'!BU416, LEN(BU416)-2), Mnemonic[Description], 0)),  INDEX(Mnemonic[Code], MATCH( '9.3 MAL- Bus Facilities Entry'!BU416, Mnemonic[Description], 0)) )</f>
        <v>#VALUE!</v>
      </c>
      <c r="BM416" s="243" t="e">
        <f>IF(ISNA(INDEX(Mnemonic[Code], MATCH( '9.3 MAL- Bus Facilities Entry'!BV416, Mnemonic[Description], 0)) ),  INDEX(Mnemonic[Code], MATCH( LEFT('9.3 MAL- Bus Facilities Entry'!BV416, LEN(BV416)-2), Mnemonic[Description], 0)),  INDEX(Mnemonic[Code], MATCH( '9.3 MAL- Bus Facilities Entry'!BV416, Mnemonic[Description], 0)) )</f>
        <v>#VALUE!</v>
      </c>
      <c r="BN416" s="243" t="e">
        <f>IF(ISNA(INDEX(Mnemonic[Code], MATCH( '9.3 MAL- Bus Facilities Entry'!BW416, Mnemonic[Description], 0)) ),  INDEX(Mnemonic[Code], MATCH( LEFT('9.3 MAL- Bus Facilities Entry'!BW416, LEN(BW416)-1), Mnemonic[Description], 0)),  INDEX(Mnemonic[Code], MATCH( '9.3 MAL- Bus Facilities Entry'!BW416, Mnemonic[Description], 0)) )</f>
        <v>#VALUE!</v>
      </c>
      <c r="BO416" s="243" t="e">
        <f>IF(ISNA(INDEX(Mnemonic[Code], MATCH( '9.3 MAL- Bus Facilities Entry'!BX416, Mnemonic[Description], 0)) ),  INDEX(Mnemonic[Code], MATCH( LEFT('9.3 MAL- Bus Facilities Entry'!BX416, LEN(BX416)-1), Mnemonic[Description], 0)),  INDEX(Mnemonic[Code], MATCH( '9.3 MAL- Bus Facilities Entry'!BX416, Mnemonic[Description], 0)) )</f>
        <v>#VALUE!</v>
      </c>
      <c r="BP416" s="243" t="e">
        <f t="shared" si="59"/>
        <v>#N/A</v>
      </c>
      <c r="BQ416" s="243" t="e">
        <f t="shared" si="56"/>
        <v>#N/A</v>
      </c>
      <c r="BR416" s="243" t="e">
        <f t="shared" si="60"/>
        <v>#VALUE!</v>
      </c>
      <c r="BS416" s="245"/>
      <c r="BT416" s="245"/>
      <c r="BU416" s="244"/>
      <c r="BV416" s="244"/>
      <c r="BW416" s="244"/>
      <c r="BX416" s="244"/>
      <c r="BZ416" s="239"/>
      <c r="CA416" s="246" t="e">
        <f>INDEX('MAL-OTHERLOOKUPS'!$ES$4:$ES$56, MATCH('9.3 MAL- Bus Facilities Entry'!CE416, 'MAL-OTHERLOOKUPS'!$ET$4:$ET$56, 0))</f>
        <v>#N/A</v>
      </c>
      <c r="CB416" s="247" t="str">
        <f t="shared" si="61"/>
        <v>L--</v>
      </c>
      <c r="CC416" s="247"/>
      <c r="CD416" s="240"/>
      <c r="CE416" s="240"/>
      <c r="CF416" s="240"/>
      <c r="CG416" s="248"/>
      <c r="CH416" s="240"/>
      <c r="CI416" s="240"/>
      <c r="CJ416" s="249" t="s">
        <v>11299</v>
      </c>
      <c r="CK416" s="249" t="s">
        <v>11299</v>
      </c>
      <c r="CL416" s="250" t="e">
        <v>#N/A</v>
      </c>
      <c r="CM416" s="239"/>
      <c r="CN416" s="251">
        <v>0</v>
      </c>
      <c r="CP416" s="251" t="str">
        <f t="shared" si="62"/>
        <v>0-</v>
      </c>
      <c r="CR416" s="252" t="str">
        <f t="shared" si="57"/>
        <v xml:space="preserve">; ; </v>
      </c>
      <c r="CS416" s="252" t="str">
        <f t="shared" si="58"/>
        <v xml:space="preserve">; ; </v>
      </c>
      <c r="CT416" s="425"/>
      <c r="CU416" s="252" t="e">
        <v>#REF!</v>
      </c>
      <c r="CX416" s="239"/>
      <c r="CY416" s="240"/>
      <c r="CZ416" s="240"/>
      <c r="DA416" s="240"/>
      <c r="DB416" s="239"/>
      <c r="DD416" s="240"/>
      <c r="DE416" s="239"/>
      <c r="DF416" s="253"/>
      <c r="DH416" s="472"/>
      <c r="DI416" s="497"/>
      <c r="DJ416" s="254"/>
      <c r="DK416" s="239"/>
    </row>
    <row r="417" spans="2:115" ht="14.5" x14ac:dyDescent="0.35">
      <c r="B417" s="239"/>
      <c r="C417" s="240"/>
      <c r="D417" s="240"/>
      <c r="E417" s="240"/>
      <c r="F417" s="240"/>
      <c r="G417" s="239"/>
      <c r="H417" s="240"/>
      <c r="J417" s="241"/>
      <c r="K417" s="241"/>
      <c r="M417" s="473"/>
      <c r="O417" s="239"/>
      <c r="Q417" s="143" t="e">
        <f>INDEX(AssetClass[Asset Class], MATCH('9.3 MAL- Bus Facilities Entry'!P417, AssetClass[Class Description], 0))</f>
        <v>#N/A</v>
      </c>
      <c r="R417" s="143"/>
      <c r="S417" s="242"/>
      <c r="T417" s="239"/>
      <c r="U417" s="243" t="e" cm="1">
        <f t="array" ref="U417">INDEX('Custom Field Tbl'!$N$5:$N$446, MATCH('9.3 MAL- Bus Facilities Entry'!$Q417 &amp; '9.3 MAL- Bus Facilities Entry'!U$3, 'Custom Field Tbl'!$M$5:$M$446 &amp; 'Custom Field Tbl'!$O$5:$O$446, 0 ))</f>
        <v>#N/A</v>
      </c>
      <c r="V417" s="143" t="str">
        <f>IF(ISNA(INDEX(CFV_Tbl[CF Description], MATCH('9.3 MAL- Bus Facilities Entry'!U417, CFV_Tbl[CF Code], 0)) ), "Field Not Required", INDEX(CFV_Tbl[CF Description], MATCH('9.3 MAL- Bus Facilities Entry'!U417, CFV_Tbl[CF Code], 0)) )</f>
        <v>Field Not Required</v>
      </c>
      <c r="Y417" s="243" t="e" cm="1">
        <f t="array" ref="Y417">INDEX('Custom Field Tbl'!$N$5:$N$446, MATCH('9.3 MAL- Bus Facilities Entry'!$Q417 &amp; '9.3 MAL- Bus Facilities Entry'!Y$3, 'Custom Field Tbl'!$M$5:$M$446 &amp; 'Custom Field Tbl'!$O$5:$O$446, 0 ))</f>
        <v>#N/A</v>
      </c>
      <c r="Z417" s="143" t="str">
        <f>IF(ISNA(INDEX(CFV_Tbl[CF Description], MATCH('9.3 MAL- Bus Facilities Entry'!Y417, CFV_Tbl[CF Code], 0)) ), "Field Not Required", INDEX(CFV_Tbl[CF Description], MATCH('9.3 MAL- Bus Facilities Entry'!Y417, CFV_Tbl[CF Code], 0)) )</f>
        <v>Field Not Required</v>
      </c>
      <c r="AC417" s="243" t="e" cm="1">
        <f t="array" ref="AC417">INDEX('Custom Field Tbl'!$N$5:$N$446, MATCH('9.3 MAL- Bus Facilities Entry'!$Q417 &amp; '9.3 MAL- Bus Facilities Entry'!AC$3, 'Custom Field Tbl'!$M$5:$M$446 &amp; 'Custom Field Tbl'!$O$5:$O$446, 0 ))</f>
        <v>#N/A</v>
      </c>
      <c r="AD417" s="143" t="str">
        <f>IF(ISNA(INDEX(CFV_Tbl[CF Description], MATCH('9.3 MAL- Bus Facilities Entry'!AC417, CFV_Tbl[CF Code], 0)) ), "Field Not Required", INDEX(CFV_Tbl[CF Description], MATCH('9.3 MAL- Bus Facilities Entry'!AC417, CFV_Tbl[CF Code], 0)) )</f>
        <v>Field Not Required</v>
      </c>
      <c r="AG417" s="243" t="e" cm="1">
        <f t="array" ref="AG417">INDEX('Custom Field Tbl'!$N$5:$N$446, MATCH('9.3 MAL- Bus Facilities Entry'!$Q417 &amp; '9.3 MAL- Bus Facilities Entry'!AG$3, 'Custom Field Tbl'!$M$5:$M$446 &amp; 'Custom Field Tbl'!$O$5:$O$446, 0 ))</f>
        <v>#N/A</v>
      </c>
      <c r="AH417" s="143" t="str">
        <f>IF(ISNA(INDEX(CFV_Tbl[CF Description], MATCH('9.3 MAL- Bus Facilities Entry'!AG417, CFV_Tbl[CF Code], 0)) ), "Field Not Required", INDEX(CFV_Tbl[CF Description], MATCH('9.3 MAL- Bus Facilities Entry'!AG417, CFV_Tbl[CF Code], 0)) )</f>
        <v>Field Not Required</v>
      </c>
      <c r="AK417" s="243" t="e" cm="1">
        <f t="array" ref="AK417">INDEX('Custom Field Tbl'!$N$5:$N$446, MATCH('9.3 MAL- Bus Facilities Entry'!$Q417 &amp; '9.3 MAL- Bus Facilities Entry'!AK$3, 'Custom Field Tbl'!$M$5:$M$446 &amp; 'Custom Field Tbl'!$O$5:$O$446, 0 ))</f>
        <v>#N/A</v>
      </c>
      <c r="AL417" s="143" t="str">
        <f>IF(ISNA(INDEX(CFV_Tbl[CF Description], MATCH('9.3 MAL- Bus Facilities Entry'!AK417, CFV_Tbl[CF Code], 0)) ), "Field Not Required", INDEX(CFV_Tbl[CF Description], MATCH('9.3 MAL- Bus Facilities Entry'!AK417, CFV_Tbl[CF Code], 0)) )</f>
        <v>Field Not Required</v>
      </c>
      <c r="AO417" s="243" t="e" cm="1">
        <f t="array" ref="AO417">INDEX('Custom Field Tbl'!$N$5:$N$446, MATCH('9.3 MAL- Bus Facilities Entry'!$Q417 &amp; '9.3 MAL- Bus Facilities Entry'!AO$3, 'Custom Field Tbl'!$M$5:$M$446 &amp; 'Custom Field Tbl'!$O$5:$O$446, 0 ))</f>
        <v>#N/A</v>
      </c>
      <c r="AP417" s="143" t="str">
        <f>IF(ISNA(INDEX(CFV_Tbl[CF Description], MATCH('9.3 MAL- Bus Facilities Entry'!AO417, CFV_Tbl[CF Code], 0)) ), "Field Not Required", INDEX(CFV_Tbl[CF Description], MATCH('9.3 MAL- Bus Facilities Entry'!AO417, CFV_Tbl[CF Code], 0)) )</f>
        <v>Field Not Required</v>
      </c>
      <c r="AS417" s="243" t="e" cm="1">
        <f t="array" ref="AS417">INDEX('Custom Field Tbl'!$N$5:$N$446, MATCH('9.3 MAL- Bus Facilities Entry'!$Q417 &amp; '9.3 MAL- Bus Facilities Entry'!AS$3, 'Custom Field Tbl'!$M$5:$M$446 &amp; 'Custom Field Tbl'!$O$5:$O$446, 0 ))</f>
        <v>#N/A</v>
      </c>
      <c r="AT417" s="143" t="str">
        <f>IF(ISNA(INDEX(CFV_Tbl[CF Description], MATCH('9.3 MAL- Bus Facilities Entry'!AS417, CFV_Tbl[CF Code], 0)) ), "Field Not Required", INDEX(CFV_Tbl[CF Description], MATCH('9.3 MAL- Bus Facilities Entry'!AS417, CFV_Tbl[CF Code], 0)) )</f>
        <v>Field Not Required</v>
      </c>
      <c r="AW417" s="243" t="e" cm="1">
        <f t="array" ref="AW417">INDEX('Custom Field Tbl'!$N$5:$N$446, MATCH('9.3 MAL- Bus Facilities Entry'!$Q417 &amp; '9.3 MAL- Bus Facilities Entry'!AW$3, 'Custom Field Tbl'!$M$5:$M$446 &amp; 'Custom Field Tbl'!$O$5:$O$446, 0 ))</f>
        <v>#N/A</v>
      </c>
      <c r="AX417" s="143" t="str">
        <f>IF(ISNA(INDEX(CFV_Tbl[CF Description], MATCH('9.3 MAL- Bus Facilities Entry'!AW417, CFV_Tbl[CF Code], 0)) ), "Field Not Required", INDEX(CFV_Tbl[CF Description], MATCH('9.3 MAL- Bus Facilities Entry'!AW417, CFV_Tbl[CF Code], 0)) )</f>
        <v>Field Not Required</v>
      </c>
      <c r="BA417" s="243" t="e" cm="1">
        <f t="array" ref="BA417">INDEX('Custom Field Tbl'!$N$5:$N$446, MATCH('9.3 MAL- Bus Facilities Entry'!$Q417 &amp; '9.3 MAL- Bus Facilities Entry'!BA$3, 'Custom Field Tbl'!$M$5:$M$446 &amp; 'Custom Field Tbl'!$O$5:$O$446, 0 ))</f>
        <v>#N/A</v>
      </c>
      <c r="BB417" s="143" t="str">
        <f>IF(ISNA(INDEX(CFV_Tbl[CF Description], MATCH('9.3 MAL- Bus Facilities Entry'!BA417, CFV_Tbl[CF Code], 0)) ), "Field Not Required", INDEX(CFV_Tbl[CF Description], MATCH('9.3 MAL- Bus Facilities Entry'!BA417, CFV_Tbl[CF Code], 0)) )</f>
        <v>Field Not Required</v>
      </c>
      <c r="BE417" s="243" t="e" cm="1">
        <f t="array" ref="BE417">INDEX('Custom Field Tbl'!$N$5:$N$446, MATCH('9.3 MAL- Bus Facilities Entry'!$Q417 &amp; '9.3 MAL- Bus Facilities Entry'!BE$3, 'Custom Field Tbl'!$M$5:$M$446 &amp; 'Custom Field Tbl'!$O$5:$O$446, 0 ))</f>
        <v>#N/A</v>
      </c>
      <c r="BF417" s="143" t="str">
        <f>IF(ISNA(INDEX(CFV_Tbl[CF Description], MATCH('9.3 MAL- Bus Facilities Entry'!BE417, CFV_Tbl[CF Code], 0)) ), "Field Not Required", INDEX(CFV_Tbl[CF Description], MATCH('9.3 MAL- Bus Facilities Entry'!BE417, CFV_Tbl[CF Code], 0)) )</f>
        <v>Field Not Required</v>
      </c>
      <c r="BI417" s="239"/>
      <c r="BJ417" s="243" t="e">
        <f>INDEX(Mnemonic[Code], MATCH('9.3 MAL- Bus Facilities Entry'!BS417, Mnemonic[Description], 0))</f>
        <v>#N/A</v>
      </c>
      <c r="BK417" s="243" t="e">
        <f>INDEX(Mnemonic[Code], MATCH('9.3 MAL- Bus Facilities Entry'!BT417, Mnemonic[Description], 0))</f>
        <v>#N/A</v>
      </c>
      <c r="BL417" s="243" t="e">
        <f>IF(ISNA(INDEX(Mnemonic[Code], MATCH( '9.3 MAL- Bus Facilities Entry'!BU417, Mnemonic[Description], 0)) ),  INDEX(Mnemonic[Code], MATCH( LEFT('9.3 MAL- Bus Facilities Entry'!BU417, LEN(BU417)-2), Mnemonic[Description], 0)),  INDEX(Mnemonic[Code], MATCH( '9.3 MAL- Bus Facilities Entry'!BU417, Mnemonic[Description], 0)) )</f>
        <v>#VALUE!</v>
      </c>
      <c r="BM417" s="243" t="e">
        <f>IF(ISNA(INDEX(Mnemonic[Code], MATCH( '9.3 MAL- Bus Facilities Entry'!BV417, Mnemonic[Description], 0)) ),  INDEX(Mnemonic[Code], MATCH( LEFT('9.3 MAL- Bus Facilities Entry'!BV417, LEN(BV417)-2), Mnemonic[Description], 0)),  INDEX(Mnemonic[Code], MATCH( '9.3 MAL- Bus Facilities Entry'!BV417, Mnemonic[Description], 0)) )</f>
        <v>#VALUE!</v>
      </c>
      <c r="BN417" s="243" t="e">
        <f>IF(ISNA(INDEX(Mnemonic[Code], MATCH( '9.3 MAL- Bus Facilities Entry'!BW417, Mnemonic[Description], 0)) ),  INDEX(Mnemonic[Code], MATCH( LEFT('9.3 MAL- Bus Facilities Entry'!BW417, LEN(BW417)-1), Mnemonic[Description], 0)),  INDEX(Mnemonic[Code], MATCH( '9.3 MAL- Bus Facilities Entry'!BW417, Mnemonic[Description], 0)) )</f>
        <v>#VALUE!</v>
      </c>
      <c r="BO417" s="243" t="e">
        <f>IF(ISNA(INDEX(Mnemonic[Code], MATCH( '9.3 MAL- Bus Facilities Entry'!BX417, Mnemonic[Description], 0)) ),  INDEX(Mnemonic[Code], MATCH( LEFT('9.3 MAL- Bus Facilities Entry'!BX417, LEN(BX417)-1), Mnemonic[Description], 0)),  INDEX(Mnemonic[Code], MATCH( '9.3 MAL- Bus Facilities Entry'!BX417, Mnemonic[Description], 0)) )</f>
        <v>#VALUE!</v>
      </c>
      <c r="BP417" s="243" t="e">
        <f t="shared" si="59"/>
        <v>#N/A</v>
      </c>
      <c r="BQ417" s="243" t="e">
        <f t="shared" si="56"/>
        <v>#N/A</v>
      </c>
      <c r="BR417" s="243" t="e">
        <f t="shared" si="60"/>
        <v>#VALUE!</v>
      </c>
      <c r="BS417" s="245"/>
      <c r="BT417" s="245"/>
      <c r="BU417" s="244"/>
      <c r="BV417" s="244"/>
      <c r="BW417" s="244"/>
      <c r="BX417" s="244"/>
      <c r="BZ417" s="239"/>
      <c r="CA417" s="246" t="e">
        <f>INDEX('MAL-OTHERLOOKUPS'!$ES$4:$ES$56, MATCH('9.3 MAL- Bus Facilities Entry'!CE417, 'MAL-OTHERLOOKUPS'!$ET$4:$ET$56, 0))</f>
        <v>#N/A</v>
      </c>
      <c r="CB417" s="247" t="str">
        <f t="shared" si="61"/>
        <v>L--</v>
      </c>
      <c r="CC417" s="247"/>
      <c r="CD417" s="240"/>
      <c r="CE417" s="240"/>
      <c r="CF417" s="240"/>
      <c r="CG417" s="248"/>
      <c r="CH417" s="240"/>
      <c r="CI417" s="240"/>
      <c r="CJ417" s="249" t="s">
        <v>11299</v>
      </c>
      <c r="CK417" s="249" t="s">
        <v>11299</v>
      </c>
      <c r="CL417" s="250" t="e">
        <v>#N/A</v>
      </c>
      <c r="CM417" s="239"/>
      <c r="CN417" s="251">
        <v>0</v>
      </c>
      <c r="CP417" s="251" t="str">
        <f t="shared" si="62"/>
        <v>0-</v>
      </c>
      <c r="CR417" s="252" t="str">
        <f t="shared" si="57"/>
        <v xml:space="preserve">; ; </v>
      </c>
      <c r="CS417" s="252" t="str">
        <f t="shared" si="58"/>
        <v xml:space="preserve">; ; </v>
      </c>
      <c r="CT417" s="425"/>
      <c r="CU417" s="252" t="e">
        <v>#REF!</v>
      </c>
      <c r="CX417" s="239"/>
      <c r="CY417" s="240"/>
      <c r="CZ417" s="240"/>
      <c r="DA417" s="240"/>
      <c r="DB417" s="239"/>
      <c r="DD417" s="240"/>
      <c r="DE417" s="239"/>
      <c r="DF417" s="253"/>
      <c r="DH417" s="472"/>
      <c r="DI417" s="497"/>
      <c r="DJ417" s="254"/>
      <c r="DK417" s="239"/>
    </row>
    <row r="418" spans="2:115" ht="14.5" x14ac:dyDescent="0.35">
      <c r="B418" s="239"/>
      <c r="C418" s="240"/>
      <c r="D418" s="240"/>
      <c r="E418" s="240"/>
      <c r="F418" s="240"/>
      <c r="G418" s="239"/>
      <c r="H418" s="240"/>
      <c r="J418" s="241"/>
      <c r="K418" s="241"/>
      <c r="M418" s="473"/>
      <c r="O418" s="239"/>
      <c r="Q418" s="143" t="e">
        <f>INDEX(AssetClass[Asset Class], MATCH('9.3 MAL- Bus Facilities Entry'!P418, AssetClass[Class Description], 0))</f>
        <v>#N/A</v>
      </c>
      <c r="R418" s="143"/>
      <c r="S418" s="242"/>
      <c r="T418" s="239"/>
      <c r="U418" s="243" t="e" cm="1">
        <f t="array" ref="U418">INDEX('Custom Field Tbl'!$N$5:$N$446, MATCH('9.3 MAL- Bus Facilities Entry'!$Q418 &amp; '9.3 MAL- Bus Facilities Entry'!U$3, 'Custom Field Tbl'!$M$5:$M$446 &amp; 'Custom Field Tbl'!$O$5:$O$446, 0 ))</f>
        <v>#N/A</v>
      </c>
      <c r="V418" s="143" t="str">
        <f>IF(ISNA(INDEX(CFV_Tbl[CF Description], MATCH('9.3 MAL- Bus Facilities Entry'!U418, CFV_Tbl[CF Code], 0)) ), "Field Not Required", INDEX(CFV_Tbl[CF Description], MATCH('9.3 MAL- Bus Facilities Entry'!U418, CFV_Tbl[CF Code], 0)) )</f>
        <v>Field Not Required</v>
      </c>
      <c r="Y418" s="243" t="e" cm="1">
        <f t="array" ref="Y418">INDEX('Custom Field Tbl'!$N$5:$N$446, MATCH('9.3 MAL- Bus Facilities Entry'!$Q418 &amp; '9.3 MAL- Bus Facilities Entry'!Y$3, 'Custom Field Tbl'!$M$5:$M$446 &amp; 'Custom Field Tbl'!$O$5:$O$446, 0 ))</f>
        <v>#N/A</v>
      </c>
      <c r="Z418" s="143" t="str">
        <f>IF(ISNA(INDEX(CFV_Tbl[CF Description], MATCH('9.3 MAL- Bus Facilities Entry'!Y418, CFV_Tbl[CF Code], 0)) ), "Field Not Required", INDEX(CFV_Tbl[CF Description], MATCH('9.3 MAL- Bus Facilities Entry'!Y418, CFV_Tbl[CF Code], 0)) )</f>
        <v>Field Not Required</v>
      </c>
      <c r="AC418" s="243" t="e" cm="1">
        <f t="array" ref="AC418">INDEX('Custom Field Tbl'!$N$5:$N$446, MATCH('9.3 MAL- Bus Facilities Entry'!$Q418 &amp; '9.3 MAL- Bus Facilities Entry'!AC$3, 'Custom Field Tbl'!$M$5:$M$446 &amp; 'Custom Field Tbl'!$O$5:$O$446, 0 ))</f>
        <v>#N/A</v>
      </c>
      <c r="AD418" s="143" t="str">
        <f>IF(ISNA(INDEX(CFV_Tbl[CF Description], MATCH('9.3 MAL- Bus Facilities Entry'!AC418, CFV_Tbl[CF Code], 0)) ), "Field Not Required", INDEX(CFV_Tbl[CF Description], MATCH('9.3 MAL- Bus Facilities Entry'!AC418, CFV_Tbl[CF Code], 0)) )</f>
        <v>Field Not Required</v>
      </c>
      <c r="AG418" s="243" t="e" cm="1">
        <f t="array" ref="AG418">INDEX('Custom Field Tbl'!$N$5:$N$446, MATCH('9.3 MAL- Bus Facilities Entry'!$Q418 &amp; '9.3 MAL- Bus Facilities Entry'!AG$3, 'Custom Field Tbl'!$M$5:$M$446 &amp; 'Custom Field Tbl'!$O$5:$O$446, 0 ))</f>
        <v>#N/A</v>
      </c>
      <c r="AH418" s="143" t="str">
        <f>IF(ISNA(INDEX(CFV_Tbl[CF Description], MATCH('9.3 MAL- Bus Facilities Entry'!AG418, CFV_Tbl[CF Code], 0)) ), "Field Not Required", INDEX(CFV_Tbl[CF Description], MATCH('9.3 MAL- Bus Facilities Entry'!AG418, CFV_Tbl[CF Code], 0)) )</f>
        <v>Field Not Required</v>
      </c>
      <c r="AK418" s="243" t="e" cm="1">
        <f t="array" ref="AK418">INDEX('Custom Field Tbl'!$N$5:$N$446, MATCH('9.3 MAL- Bus Facilities Entry'!$Q418 &amp; '9.3 MAL- Bus Facilities Entry'!AK$3, 'Custom Field Tbl'!$M$5:$M$446 &amp; 'Custom Field Tbl'!$O$5:$O$446, 0 ))</f>
        <v>#N/A</v>
      </c>
      <c r="AL418" s="143" t="str">
        <f>IF(ISNA(INDEX(CFV_Tbl[CF Description], MATCH('9.3 MAL- Bus Facilities Entry'!AK418, CFV_Tbl[CF Code], 0)) ), "Field Not Required", INDEX(CFV_Tbl[CF Description], MATCH('9.3 MAL- Bus Facilities Entry'!AK418, CFV_Tbl[CF Code], 0)) )</f>
        <v>Field Not Required</v>
      </c>
      <c r="AO418" s="243" t="e" cm="1">
        <f t="array" ref="AO418">INDEX('Custom Field Tbl'!$N$5:$N$446, MATCH('9.3 MAL- Bus Facilities Entry'!$Q418 &amp; '9.3 MAL- Bus Facilities Entry'!AO$3, 'Custom Field Tbl'!$M$5:$M$446 &amp; 'Custom Field Tbl'!$O$5:$O$446, 0 ))</f>
        <v>#N/A</v>
      </c>
      <c r="AP418" s="143" t="str">
        <f>IF(ISNA(INDEX(CFV_Tbl[CF Description], MATCH('9.3 MAL- Bus Facilities Entry'!AO418, CFV_Tbl[CF Code], 0)) ), "Field Not Required", INDEX(CFV_Tbl[CF Description], MATCH('9.3 MAL- Bus Facilities Entry'!AO418, CFV_Tbl[CF Code], 0)) )</f>
        <v>Field Not Required</v>
      </c>
      <c r="AS418" s="243" t="e" cm="1">
        <f t="array" ref="AS418">INDEX('Custom Field Tbl'!$N$5:$N$446, MATCH('9.3 MAL- Bus Facilities Entry'!$Q418 &amp; '9.3 MAL- Bus Facilities Entry'!AS$3, 'Custom Field Tbl'!$M$5:$M$446 &amp; 'Custom Field Tbl'!$O$5:$O$446, 0 ))</f>
        <v>#N/A</v>
      </c>
      <c r="AT418" s="143" t="str">
        <f>IF(ISNA(INDEX(CFV_Tbl[CF Description], MATCH('9.3 MAL- Bus Facilities Entry'!AS418, CFV_Tbl[CF Code], 0)) ), "Field Not Required", INDEX(CFV_Tbl[CF Description], MATCH('9.3 MAL- Bus Facilities Entry'!AS418, CFV_Tbl[CF Code], 0)) )</f>
        <v>Field Not Required</v>
      </c>
      <c r="AW418" s="243" t="e" cm="1">
        <f t="array" ref="AW418">INDEX('Custom Field Tbl'!$N$5:$N$446, MATCH('9.3 MAL- Bus Facilities Entry'!$Q418 &amp; '9.3 MAL- Bus Facilities Entry'!AW$3, 'Custom Field Tbl'!$M$5:$M$446 &amp; 'Custom Field Tbl'!$O$5:$O$446, 0 ))</f>
        <v>#N/A</v>
      </c>
      <c r="AX418" s="143" t="str">
        <f>IF(ISNA(INDEX(CFV_Tbl[CF Description], MATCH('9.3 MAL- Bus Facilities Entry'!AW418, CFV_Tbl[CF Code], 0)) ), "Field Not Required", INDEX(CFV_Tbl[CF Description], MATCH('9.3 MAL- Bus Facilities Entry'!AW418, CFV_Tbl[CF Code], 0)) )</f>
        <v>Field Not Required</v>
      </c>
      <c r="BA418" s="243" t="e" cm="1">
        <f t="array" ref="BA418">INDEX('Custom Field Tbl'!$N$5:$N$446, MATCH('9.3 MAL- Bus Facilities Entry'!$Q418 &amp; '9.3 MAL- Bus Facilities Entry'!BA$3, 'Custom Field Tbl'!$M$5:$M$446 &amp; 'Custom Field Tbl'!$O$5:$O$446, 0 ))</f>
        <v>#N/A</v>
      </c>
      <c r="BB418" s="143" t="str">
        <f>IF(ISNA(INDEX(CFV_Tbl[CF Description], MATCH('9.3 MAL- Bus Facilities Entry'!BA418, CFV_Tbl[CF Code], 0)) ), "Field Not Required", INDEX(CFV_Tbl[CF Description], MATCH('9.3 MAL- Bus Facilities Entry'!BA418, CFV_Tbl[CF Code], 0)) )</f>
        <v>Field Not Required</v>
      </c>
      <c r="BE418" s="243" t="e" cm="1">
        <f t="array" ref="BE418">INDEX('Custom Field Tbl'!$N$5:$N$446, MATCH('9.3 MAL- Bus Facilities Entry'!$Q418 &amp; '9.3 MAL- Bus Facilities Entry'!BE$3, 'Custom Field Tbl'!$M$5:$M$446 &amp; 'Custom Field Tbl'!$O$5:$O$446, 0 ))</f>
        <v>#N/A</v>
      </c>
      <c r="BF418" s="143" t="str">
        <f>IF(ISNA(INDEX(CFV_Tbl[CF Description], MATCH('9.3 MAL- Bus Facilities Entry'!BE418, CFV_Tbl[CF Code], 0)) ), "Field Not Required", INDEX(CFV_Tbl[CF Description], MATCH('9.3 MAL- Bus Facilities Entry'!BE418, CFV_Tbl[CF Code], 0)) )</f>
        <v>Field Not Required</v>
      </c>
      <c r="BI418" s="239"/>
      <c r="BJ418" s="243" t="e">
        <f>INDEX(Mnemonic[Code], MATCH('9.3 MAL- Bus Facilities Entry'!BS418, Mnemonic[Description], 0))</f>
        <v>#N/A</v>
      </c>
      <c r="BK418" s="243" t="e">
        <f>INDEX(Mnemonic[Code], MATCH('9.3 MAL- Bus Facilities Entry'!BT418, Mnemonic[Description], 0))</f>
        <v>#N/A</v>
      </c>
      <c r="BL418" s="243" t="e">
        <f>IF(ISNA(INDEX(Mnemonic[Code], MATCH( '9.3 MAL- Bus Facilities Entry'!BU418, Mnemonic[Description], 0)) ),  INDEX(Mnemonic[Code], MATCH( LEFT('9.3 MAL- Bus Facilities Entry'!BU418, LEN(BU418)-2), Mnemonic[Description], 0)),  INDEX(Mnemonic[Code], MATCH( '9.3 MAL- Bus Facilities Entry'!BU418, Mnemonic[Description], 0)) )</f>
        <v>#VALUE!</v>
      </c>
      <c r="BM418" s="243" t="e">
        <f>IF(ISNA(INDEX(Mnemonic[Code], MATCH( '9.3 MAL- Bus Facilities Entry'!BV418, Mnemonic[Description], 0)) ),  INDEX(Mnemonic[Code], MATCH( LEFT('9.3 MAL- Bus Facilities Entry'!BV418, LEN(BV418)-2), Mnemonic[Description], 0)),  INDEX(Mnemonic[Code], MATCH( '9.3 MAL- Bus Facilities Entry'!BV418, Mnemonic[Description], 0)) )</f>
        <v>#VALUE!</v>
      </c>
      <c r="BN418" s="243" t="e">
        <f>IF(ISNA(INDEX(Mnemonic[Code], MATCH( '9.3 MAL- Bus Facilities Entry'!BW418, Mnemonic[Description], 0)) ),  INDEX(Mnemonic[Code], MATCH( LEFT('9.3 MAL- Bus Facilities Entry'!BW418, LEN(BW418)-1), Mnemonic[Description], 0)),  INDEX(Mnemonic[Code], MATCH( '9.3 MAL- Bus Facilities Entry'!BW418, Mnemonic[Description], 0)) )</f>
        <v>#VALUE!</v>
      </c>
      <c r="BO418" s="243" t="e">
        <f>IF(ISNA(INDEX(Mnemonic[Code], MATCH( '9.3 MAL- Bus Facilities Entry'!BX418, Mnemonic[Description], 0)) ),  INDEX(Mnemonic[Code], MATCH( LEFT('9.3 MAL- Bus Facilities Entry'!BX418, LEN(BX418)-1), Mnemonic[Description], 0)),  INDEX(Mnemonic[Code], MATCH( '9.3 MAL- Bus Facilities Entry'!BX418, Mnemonic[Description], 0)) )</f>
        <v>#VALUE!</v>
      </c>
      <c r="BP418" s="243" t="e">
        <f t="shared" si="59"/>
        <v>#N/A</v>
      </c>
      <c r="BQ418" s="243" t="e">
        <f t="shared" si="56"/>
        <v>#N/A</v>
      </c>
      <c r="BR418" s="243" t="e">
        <f t="shared" si="60"/>
        <v>#VALUE!</v>
      </c>
      <c r="BS418" s="245"/>
      <c r="BT418" s="245"/>
      <c r="BU418" s="244"/>
      <c r="BV418" s="244"/>
      <c r="BW418" s="244"/>
      <c r="BX418" s="244"/>
      <c r="BZ418" s="239"/>
      <c r="CA418" s="246" t="e">
        <f>INDEX('MAL-OTHERLOOKUPS'!$ES$4:$ES$56, MATCH('9.3 MAL- Bus Facilities Entry'!CE418, 'MAL-OTHERLOOKUPS'!$ET$4:$ET$56, 0))</f>
        <v>#N/A</v>
      </c>
      <c r="CB418" s="247" t="str">
        <f t="shared" si="61"/>
        <v>L--</v>
      </c>
      <c r="CC418" s="247"/>
      <c r="CD418" s="240"/>
      <c r="CE418" s="240"/>
      <c r="CF418" s="240"/>
      <c r="CG418" s="248"/>
      <c r="CH418" s="240"/>
      <c r="CI418" s="240"/>
      <c r="CJ418" s="249" t="s">
        <v>11299</v>
      </c>
      <c r="CK418" s="249" t="s">
        <v>11299</v>
      </c>
      <c r="CL418" s="250" t="e">
        <v>#N/A</v>
      </c>
      <c r="CM418" s="239"/>
      <c r="CN418" s="251">
        <v>0</v>
      </c>
      <c r="CP418" s="251" t="str">
        <f t="shared" si="62"/>
        <v>0-</v>
      </c>
      <c r="CR418" s="252" t="str">
        <f t="shared" si="57"/>
        <v xml:space="preserve">; ; </v>
      </c>
      <c r="CS418" s="252" t="str">
        <f t="shared" si="58"/>
        <v xml:space="preserve">; ; </v>
      </c>
      <c r="CT418" s="425"/>
      <c r="CU418" s="252" t="e">
        <v>#REF!</v>
      </c>
      <c r="CX418" s="239"/>
      <c r="CY418" s="240"/>
      <c r="CZ418" s="240"/>
      <c r="DA418" s="240"/>
      <c r="DB418" s="239"/>
      <c r="DD418" s="240"/>
      <c r="DE418" s="239"/>
      <c r="DF418" s="253"/>
      <c r="DH418" s="472"/>
      <c r="DI418" s="497"/>
      <c r="DJ418" s="254"/>
      <c r="DK418" s="239"/>
    </row>
    <row r="419" spans="2:115" ht="14.5" x14ac:dyDescent="0.35">
      <c r="B419" s="239"/>
      <c r="C419" s="240"/>
      <c r="D419" s="240"/>
      <c r="E419" s="240"/>
      <c r="F419" s="240"/>
      <c r="G419" s="239"/>
      <c r="H419" s="240"/>
      <c r="J419" s="241"/>
      <c r="K419" s="241"/>
      <c r="M419" s="473"/>
      <c r="O419" s="239"/>
      <c r="Q419" s="143" t="e">
        <f>INDEX(AssetClass[Asset Class], MATCH('9.3 MAL- Bus Facilities Entry'!P419, AssetClass[Class Description], 0))</f>
        <v>#N/A</v>
      </c>
      <c r="R419" s="143"/>
      <c r="S419" s="242"/>
      <c r="T419" s="239"/>
      <c r="U419" s="243" t="e" cm="1">
        <f t="array" ref="U419">INDEX('Custom Field Tbl'!$N$5:$N$446, MATCH('9.3 MAL- Bus Facilities Entry'!$Q419 &amp; '9.3 MAL- Bus Facilities Entry'!U$3, 'Custom Field Tbl'!$M$5:$M$446 &amp; 'Custom Field Tbl'!$O$5:$O$446, 0 ))</f>
        <v>#N/A</v>
      </c>
      <c r="V419" s="143" t="str">
        <f>IF(ISNA(INDEX(CFV_Tbl[CF Description], MATCH('9.3 MAL- Bus Facilities Entry'!U419, CFV_Tbl[CF Code], 0)) ), "Field Not Required", INDEX(CFV_Tbl[CF Description], MATCH('9.3 MAL- Bus Facilities Entry'!U419, CFV_Tbl[CF Code], 0)) )</f>
        <v>Field Not Required</v>
      </c>
      <c r="Y419" s="243" t="e" cm="1">
        <f t="array" ref="Y419">INDEX('Custom Field Tbl'!$N$5:$N$446, MATCH('9.3 MAL- Bus Facilities Entry'!$Q419 &amp; '9.3 MAL- Bus Facilities Entry'!Y$3, 'Custom Field Tbl'!$M$5:$M$446 &amp; 'Custom Field Tbl'!$O$5:$O$446, 0 ))</f>
        <v>#N/A</v>
      </c>
      <c r="Z419" s="143" t="str">
        <f>IF(ISNA(INDEX(CFV_Tbl[CF Description], MATCH('9.3 MAL- Bus Facilities Entry'!Y419, CFV_Tbl[CF Code], 0)) ), "Field Not Required", INDEX(CFV_Tbl[CF Description], MATCH('9.3 MAL- Bus Facilities Entry'!Y419, CFV_Tbl[CF Code], 0)) )</f>
        <v>Field Not Required</v>
      </c>
      <c r="AC419" s="243" t="e" cm="1">
        <f t="array" ref="AC419">INDEX('Custom Field Tbl'!$N$5:$N$446, MATCH('9.3 MAL- Bus Facilities Entry'!$Q419 &amp; '9.3 MAL- Bus Facilities Entry'!AC$3, 'Custom Field Tbl'!$M$5:$M$446 &amp; 'Custom Field Tbl'!$O$5:$O$446, 0 ))</f>
        <v>#N/A</v>
      </c>
      <c r="AD419" s="143" t="str">
        <f>IF(ISNA(INDEX(CFV_Tbl[CF Description], MATCH('9.3 MAL- Bus Facilities Entry'!AC419, CFV_Tbl[CF Code], 0)) ), "Field Not Required", INDEX(CFV_Tbl[CF Description], MATCH('9.3 MAL- Bus Facilities Entry'!AC419, CFV_Tbl[CF Code], 0)) )</f>
        <v>Field Not Required</v>
      </c>
      <c r="AG419" s="243" t="e" cm="1">
        <f t="array" ref="AG419">INDEX('Custom Field Tbl'!$N$5:$N$446, MATCH('9.3 MAL- Bus Facilities Entry'!$Q419 &amp; '9.3 MAL- Bus Facilities Entry'!AG$3, 'Custom Field Tbl'!$M$5:$M$446 &amp; 'Custom Field Tbl'!$O$5:$O$446, 0 ))</f>
        <v>#N/A</v>
      </c>
      <c r="AH419" s="143" t="str">
        <f>IF(ISNA(INDEX(CFV_Tbl[CF Description], MATCH('9.3 MAL- Bus Facilities Entry'!AG419, CFV_Tbl[CF Code], 0)) ), "Field Not Required", INDEX(CFV_Tbl[CF Description], MATCH('9.3 MAL- Bus Facilities Entry'!AG419, CFV_Tbl[CF Code], 0)) )</f>
        <v>Field Not Required</v>
      </c>
      <c r="AK419" s="243" t="e" cm="1">
        <f t="array" ref="AK419">INDEX('Custom Field Tbl'!$N$5:$N$446, MATCH('9.3 MAL- Bus Facilities Entry'!$Q419 &amp; '9.3 MAL- Bus Facilities Entry'!AK$3, 'Custom Field Tbl'!$M$5:$M$446 &amp; 'Custom Field Tbl'!$O$5:$O$446, 0 ))</f>
        <v>#N/A</v>
      </c>
      <c r="AL419" s="143" t="str">
        <f>IF(ISNA(INDEX(CFV_Tbl[CF Description], MATCH('9.3 MAL- Bus Facilities Entry'!AK419, CFV_Tbl[CF Code], 0)) ), "Field Not Required", INDEX(CFV_Tbl[CF Description], MATCH('9.3 MAL- Bus Facilities Entry'!AK419, CFV_Tbl[CF Code], 0)) )</f>
        <v>Field Not Required</v>
      </c>
      <c r="AO419" s="243" t="e" cm="1">
        <f t="array" ref="AO419">INDEX('Custom Field Tbl'!$N$5:$N$446, MATCH('9.3 MAL- Bus Facilities Entry'!$Q419 &amp; '9.3 MAL- Bus Facilities Entry'!AO$3, 'Custom Field Tbl'!$M$5:$M$446 &amp; 'Custom Field Tbl'!$O$5:$O$446, 0 ))</f>
        <v>#N/A</v>
      </c>
      <c r="AP419" s="143" t="str">
        <f>IF(ISNA(INDEX(CFV_Tbl[CF Description], MATCH('9.3 MAL- Bus Facilities Entry'!AO419, CFV_Tbl[CF Code], 0)) ), "Field Not Required", INDEX(CFV_Tbl[CF Description], MATCH('9.3 MAL- Bus Facilities Entry'!AO419, CFV_Tbl[CF Code], 0)) )</f>
        <v>Field Not Required</v>
      </c>
      <c r="AS419" s="243" t="e" cm="1">
        <f t="array" ref="AS419">INDEX('Custom Field Tbl'!$N$5:$N$446, MATCH('9.3 MAL- Bus Facilities Entry'!$Q419 &amp; '9.3 MAL- Bus Facilities Entry'!AS$3, 'Custom Field Tbl'!$M$5:$M$446 &amp; 'Custom Field Tbl'!$O$5:$O$446, 0 ))</f>
        <v>#N/A</v>
      </c>
      <c r="AT419" s="143" t="str">
        <f>IF(ISNA(INDEX(CFV_Tbl[CF Description], MATCH('9.3 MAL- Bus Facilities Entry'!AS419, CFV_Tbl[CF Code], 0)) ), "Field Not Required", INDEX(CFV_Tbl[CF Description], MATCH('9.3 MAL- Bus Facilities Entry'!AS419, CFV_Tbl[CF Code], 0)) )</f>
        <v>Field Not Required</v>
      </c>
      <c r="AW419" s="243" t="e" cm="1">
        <f t="array" ref="AW419">INDEX('Custom Field Tbl'!$N$5:$N$446, MATCH('9.3 MAL- Bus Facilities Entry'!$Q419 &amp; '9.3 MAL- Bus Facilities Entry'!AW$3, 'Custom Field Tbl'!$M$5:$M$446 &amp; 'Custom Field Tbl'!$O$5:$O$446, 0 ))</f>
        <v>#N/A</v>
      </c>
      <c r="AX419" s="143" t="str">
        <f>IF(ISNA(INDEX(CFV_Tbl[CF Description], MATCH('9.3 MAL- Bus Facilities Entry'!AW419, CFV_Tbl[CF Code], 0)) ), "Field Not Required", INDEX(CFV_Tbl[CF Description], MATCH('9.3 MAL- Bus Facilities Entry'!AW419, CFV_Tbl[CF Code], 0)) )</f>
        <v>Field Not Required</v>
      </c>
      <c r="BA419" s="243" t="e" cm="1">
        <f t="array" ref="BA419">INDEX('Custom Field Tbl'!$N$5:$N$446, MATCH('9.3 MAL- Bus Facilities Entry'!$Q419 &amp; '9.3 MAL- Bus Facilities Entry'!BA$3, 'Custom Field Tbl'!$M$5:$M$446 &amp; 'Custom Field Tbl'!$O$5:$O$446, 0 ))</f>
        <v>#N/A</v>
      </c>
      <c r="BB419" s="143" t="str">
        <f>IF(ISNA(INDEX(CFV_Tbl[CF Description], MATCH('9.3 MAL- Bus Facilities Entry'!BA419, CFV_Tbl[CF Code], 0)) ), "Field Not Required", INDEX(CFV_Tbl[CF Description], MATCH('9.3 MAL- Bus Facilities Entry'!BA419, CFV_Tbl[CF Code], 0)) )</f>
        <v>Field Not Required</v>
      </c>
      <c r="BE419" s="243" t="e" cm="1">
        <f t="array" ref="BE419">INDEX('Custom Field Tbl'!$N$5:$N$446, MATCH('9.3 MAL- Bus Facilities Entry'!$Q419 &amp; '9.3 MAL- Bus Facilities Entry'!BE$3, 'Custom Field Tbl'!$M$5:$M$446 &amp; 'Custom Field Tbl'!$O$5:$O$446, 0 ))</f>
        <v>#N/A</v>
      </c>
      <c r="BF419" s="143" t="str">
        <f>IF(ISNA(INDEX(CFV_Tbl[CF Description], MATCH('9.3 MAL- Bus Facilities Entry'!BE419, CFV_Tbl[CF Code], 0)) ), "Field Not Required", INDEX(CFV_Tbl[CF Description], MATCH('9.3 MAL- Bus Facilities Entry'!BE419, CFV_Tbl[CF Code], 0)) )</f>
        <v>Field Not Required</v>
      </c>
      <c r="BI419" s="239"/>
      <c r="BJ419" s="243" t="e">
        <f>INDEX(Mnemonic[Code], MATCH('9.3 MAL- Bus Facilities Entry'!BS419, Mnemonic[Description], 0))</f>
        <v>#N/A</v>
      </c>
      <c r="BK419" s="243" t="e">
        <f>INDEX(Mnemonic[Code], MATCH('9.3 MAL- Bus Facilities Entry'!BT419, Mnemonic[Description], 0))</f>
        <v>#N/A</v>
      </c>
      <c r="BL419" s="243" t="e">
        <f>IF(ISNA(INDEX(Mnemonic[Code], MATCH( '9.3 MAL- Bus Facilities Entry'!BU419, Mnemonic[Description], 0)) ),  INDEX(Mnemonic[Code], MATCH( LEFT('9.3 MAL- Bus Facilities Entry'!BU419, LEN(BU419)-2), Mnemonic[Description], 0)),  INDEX(Mnemonic[Code], MATCH( '9.3 MAL- Bus Facilities Entry'!BU419, Mnemonic[Description], 0)) )</f>
        <v>#VALUE!</v>
      </c>
      <c r="BM419" s="243" t="e">
        <f>IF(ISNA(INDEX(Mnemonic[Code], MATCH( '9.3 MAL- Bus Facilities Entry'!BV419, Mnemonic[Description], 0)) ),  INDEX(Mnemonic[Code], MATCH( LEFT('9.3 MAL- Bus Facilities Entry'!BV419, LEN(BV419)-2), Mnemonic[Description], 0)),  INDEX(Mnemonic[Code], MATCH( '9.3 MAL- Bus Facilities Entry'!BV419, Mnemonic[Description], 0)) )</f>
        <v>#VALUE!</v>
      </c>
      <c r="BN419" s="243" t="e">
        <f>IF(ISNA(INDEX(Mnemonic[Code], MATCH( '9.3 MAL- Bus Facilities Entry'!BW419, Mnemonic[Description], 0)) ),  INDEX(Mnemonic[Code], MATCH( LEFT('9.3 MAL- Bus Facilities Entry'!BW419, LEN(BW419)-1), Mnemonic[Description], 0)),  INDEX(Mnemonic[Code], MATCH( '9.3 MAL- Bus Facilities Entry'!BW419, Mnemonic[Description], 0)) )</f>
        <v>#VALUE!</v>
      </c>
      <c r="BO419" s="243" t="e">
        <f>IF(ISNA(INDEX(Mnemonic[Code], MATCH( '9.3 MAL- Bus Facilities Entry'!BX419, Mnemonic[Description], 0)) ),  INDEX(Mnemonic[Code], MATCH( LEFT('9.3 MAL- Bus Facilities Entry'!BX419, LEN(BX419)-1), Mnemonic[Description], 0)),  INDEX(Mnemonic[Code], MATCH( '9.3 MAL- Bus Facilities Entry'!BX419, Mnemonic[Description], 0)) )</f>
        <v>#VALUE!</v>
      </c>
      <c r="BP419" s="243" t="e">
        <f t="shared" si="59"/>
        <v>#N/A</v>
      </c>
      <c r="BQ419" s="243" t="e">
        <f t="shared" si="56"/>
        <v>#N/A</v>
      </c>
      <c r="BR419" s="243" t="e">
        <f t="shared" si="60"/>
        <v>#VALUE!</v>
      </c>
      <c r="BS419" s="245"/>
      <c r="BT419" s="245"/>
      <c r="BU419" s="244"/>
      <c r="BV419" s="244"/>
      <c r="BW419" s="244"/>
      <c r="BX419" s="244"/>
      <c r="BZ419" s="239"/>
      <c r="CA419" s="246" t="e">
        <f>INDEX('MAL-OTHERLOOKUPS'!$ES$4:$ES$56, MATCH('9.3 MAL- Bus Facilities Entry'!CE419, 'MAL-OTHERLOOKUPS'!$ET$4:$ET$56, 0))</f>
        <v>#N/A</v>
      </c>
      <c r="CB419" s="247" t="str">
        <f t="shared" si="61"/>
        <v>L--</v>
      </c>
      <c r="CC419" s="247"/>
      <c r="CD419" s="240"/>
      <c r="CE419" s="240"/>
      <c r="CF419" s="240"/>
      <c r="CG419" s="248"/>
      <c r="CH419" s="240"/>
      <c r="CI419" s="240"/>
      <c r="CJ419" s="249" t="s">
        <v>11299</v>
      </c>
      <c r="CK419" s="249" t="s">
        <v>11299</v>
      </c>
      <c r="CL419" s="250" t="e">
        <v>#N/A</v>
      </c>
      <c r="CM419" s="239"/>
      <c r="CN419" s="251">
        <v>0</v>
      </c>
      <c r="CP419" s="251" t="str">
        <f t="shared" si="62"/>
        <v>0-</v>
      </c>
      <c r="CR419" s="252" t="str">
        <f t="shared" si="57"/>
        <v xml:space="preserve">; ; </v>
      </c>
      <c r="CS419" s="252" t="str">
        <f t="shared" si="58"/>
        <v xml:space="preserve">; ; </v>
      </c>
      <c r="CT419" s="425"/>
      <c r="CU419" s="252" t="e">
        <v>#REF!</v>
      </c>
      <c r="CX419" s="239"/>
      <c r="CY419" s="240"/>
      <c r="CZ419" s="240"/>
      <c r="DA419" s="240"/>
      <c r="DB419" s="239"/>
      <c r="DD419" s="240"/>
      <c r="DE419" s="239"/>
      <c r="DF419" s="253"/>
      <c r="DH419" s="472"/>
      <c r="DI419" s="497"/>
      <c r="DJ419" s="254"/>
      <c r="DK419" s="239"/>
    </row>
    <row r="420" spans="2:115" ht="14.5" x14ac:dyDescent="0.35">
      <c r="B420" s="239"/>
      <c r="C420" s="240"/>
      <c r="D420" s="240"/>
      <c r="E420" s="240"/>
      <c r="F420" s="240"/>
      <c r="G420" s="239"/>
      <c r="H420" s="240"/>
      <c r="J420" s="241"/>
      <c r="K420" s="241"/>
      <c r="M420" s="473"/>
      <c r="O420" s="239"/>
      <c r="Q420" s="143" t="e">
        <f>INDEX(AssetClass[Asset Class], MATCH('9.3 MAL- Bus Facilities Entry'!P420, AssetClass[Class Description], 0))</f>
        <v>#N/A</v>
      </c>
      <c r="R420" s="143"/>
      <c r="S420" s="242"/>
      <c r="T420" s="239"/>
      <c r="U420" s="243" t="e" cm="1">
        <f t="array" ref="U420">INDEX('Custom Field Tbl'!$N$5:$N$446, MATCH('9.3 MAL- Bus Facilities Entry'!$Q420 &amp; '9.3 MAL- Bus Facilities Entry'!U$3, 'Custom Field Tbl'!$M$5:$M$446 &amp; 'Custom Field Tbl'!$O$5:$O$446, 0 ))</f>
        <v>#N/A</v>
      </c>
      <c r="V420" s="143" t="str">
        <f>IF(ISNA(INDEX(CFV_Tbl[CF Description], MATCH('9.3 MAL- Bus Facilities Entry'!U420, CFV_Tbl[CF Code], 0)) ), "Field Not Required", INDEX(CFV_Tbl[CF Description], MATCH('9.3 MAL- Bus Facilities Entry'!U420, CFV_Tbl[CF Code], 0)) )</f>
        <v>Field Not Required</v>
      </c>
      <c r="Y420" s="243" t="e" cm="1">
        <f t="array" ref="Y420">INDEX('Custom Field Tbl'!$N$5:$N$446, MATCH('9.3 MAL- Bus Facilities Entry'!$Q420 &amp; '9.3 MAL- Bus Facilities Entry'!Y$3, 'Custom Field Tbl'!$M$5:$M$446 &amp; 'Custom Field Tbl'!$O$5:$O$446, 0 ))</f>
        <v>#N/A</v>
      </c>
      <c r="Z420" s="143" t="str">
        <f>IF(ISNA(INDEX(CFV_Tbl[CF Description], MATCH('9.3 MAL- Bus Facilities Entry'!Y420, CFV_Tbl[CF Code], 0)) ), "Field Not Required", INDEX(CFV_Tbl[CF Description], MATCH('9.3 MAL- Bus Facilities Entry'!Y420, CFV_Tbl[CF Code], 0)) )</f>
        <v>Field Not Required</v>
      </c>
      <c r="AC420" s="243" t="e" cm="1">
        <f t="array" ref="AC420">INDEX('Custom Field Tbl'!$N$5:$N$446, MATCH('9.3 MAL- Bus Facilities Entry'!$Q420 &amp; '9.3 MAL- Bus Facilities Entry'!AC$3, 'Custom Field Tbl'!$M$5:$M$446 &amp; 'Custom Field Tbl'!$O$5:$O$446, 0 ))</f>
        <v>#N/A</v>
      </c>
      <c r="AD420" s="143" t="str">
        <f>IF(ISNA(INDEX(CFV_Tbl[CF Description], MATCH('9.3 MAL- Bus Facilities Entry'!AC420, CFV_Tbl[CF Code], 0)) ), "Field Not Required", INDEX(CFV_Tbl[CF Description], MATCH('9.3 MAL- Bus Facilities Entry'!AC420, CFV_Tbl[CF Code], 0)) )</f>
        <v>Field Not Required</v>
      </c>
      <c r="AG420" s="243" t="e" cm="1">
        <f t="array" ref="AG420">INDEX('Custom Field Tbl'!$N$5:$N$446, MATCH('9.3 MAL- Bus Facilities Entry'!$Q420 &amp; '9.3 MAL- Bus Facilities Entry'!AG$3, 'Custom Field Tbl'!$M$5:$M$446 &amp; 'Custom Field Tbl'!$O$5:$O$446, 0 ))</f>
        <v>#N/A</v>
      </c>
      <c r="AH420" s="143" t="str">
        <f>IF(ISNA(INDEX(CFV_Tbl[CF Description], MATCH('9.3 MAL- Bus Facilities Entry'!AG420, CFV_Tbl[CF Code], 0)) ), "Field Not Required", INDEX(CFV_Tbl[CF Description], MATCH('9.3 MAL- Bus Facilities Entry'!AG420, CFV_Tbl[CF Code], 0)) )</f>
        <v>Field Not Required</v>
      </c>
      <c r="AK420" s="243" t="e" cm="1">
        <f t="array" ref="AK420">INDEX('Custom Field Tbl'!$N$5:$N$446, MATCH('9.3 MAL- Bus Facilities Entry'!$Q420 &amp; '9.3 MAL- Bus Facilities Entry'!AK$3, 'Custom Field Tbl'!$M$5:$M$446 &amp; 'Custom Field Tbl'!$O$5:$O$446, 0 ))</f>
        <v>#N/A</v>
      </c>
      <c r="AL420" s="143" t="str">
        <f>IF(ISNA(INDEX(CFV_Tbl[CF Description], MATCH('9.3 MAL- Bus Facilities Entry'!AK420, CFV_Tbl[CF Code], 0)) ), "Field Not Required", INDEX(CFV_Tbl[CF Description], MATCH('9.3 MAL- Bus Facilities Entry'!AK420, CFV_Tbl[CF Code], 0)) )</f>
        <v>Field Not Required</v>
      </c>
      <c r="AO420" s="243" t="e" cm="1">
        <f t="array" ref="AO420">INDEX('Custom Field Tbl'!$N$5:$N$446, MATCH('9.3 MAL- Bus Facilities Entry'!$Q420 &amp; '9.3 MAL- Bus Facilities Entry'!AO$3, 'Custom Field Tbl'!$M$5:$M$446 &amp; 'Custom Field Tbl'!$O$5:$O$446, 0 ))</f>
        <v>#N/A</v>
      </c>
      <c r="AP420" s="143" t="str">
        <f>IF(ISNA(INDEX(CFV_Tbl[CF Description], MATCH('9.3 MAL- Bus Facilities Entry'!AO420, CFV_Tbl[CF Code], 0)) ), "Field Not Required", INDEX(CFV_Tbl[CF Description], MATCH('9.3 MAL- Bus Facilities Entry'!AO420, CFV_Tbl[CF Code], 0)) )</f>
        <v>Field Not Required</v>
      </c>
      <c r="AS420" s="243" t="e" cm="1">
        <f t="array" ref="AS420">INDEX('Custom Field Tbl'!$N$5:$N$446, MATCH('9.3 MAL- Bus Facilities Entry'!$Q420 &amp; '9.3 MAL- Bus Facilities Entry'!AS$3, 'Custom Field Tbl'!$M$5:$M$446 &amp; 'Custom Field Tbl'!$O$5:$O$446, 0 ))</f>
        <v>#N/A</v>
      </c>
      <c r="AT420" s="143" t="str">
        <f>IF(ISNA(INDEX(CFV_Tbl[CF Description], MATCH('9.3 MAL- Bus Facilities Entry'!AS420, CFV_Tbl[CF Code], 0)) ), "Field Not Required", INDEX(CFV_Tbl[CF Description], MATCH('9.3 MAL- Bus Facilities Entry'!AS420, CFV_Tbl[CF Code], 0)) )</f>
        <v>Field Not Required</v>
      </c>
      <c r="AW420" s="243" t="e" cm="1">
        <f t="array" ref="AW420">INDEX('Custom Field Tbl'!$N$5:$N$446, MATCH('9.3 MAL- Bus Facilities Entry'!$Q420 &amp; '9.3 MAL- Bus Facilities Entry'!AW$3, 'Custom Field Tbl'!$M$5:$M$446 &amp; 'Custom Field Tbl'!$O$5:$O$446, 0 ))</f>
        <v>#N/A</v>
      </c>
      <c r="AX420" s="143" t="str">
        <f>IF(ISNA(INDEX(CFV_Tbl[CF Description], MATCH('9.3 MAL- Bus Facilities Entry'!AW420, CFV_Tbl[CF Code], 0)) ), "Field Not Required", INDEX(CFV_Tbl[CF Description], MATCH('9.3 MAL- Bus Facilities Entry'!AW420, CFV_Tbl[CF Code], 0)) )</f>
        <v>Field Not Required</v>
      </c>
      <c r="BA420" s="243" t="e" cm="1">
        <f t="array" ref="BA420">INDEX('Custom Field Tbl'!$N$5:$N$446, MATCH('9.3 MAL- Bus Facilities Entry'!$Q420 &amp; '9.3 MAL- Bus Facilities Entry'!BA$3, 'Custom Field Tbl'!$M$5:$M$446 &amp; 'Custom Field Tbl'!$O$5:$O$446, 0 ))</f>
        <v>#N/A</v>
      </c>
      <c r="BB420" s="143" t="str">
        <f>IF(ISNA(INDEX(CFV_Tbl[CF Description], MATCH('9.3 MAL- Bus Facilities Entry'!BA420, CFV_Tbl[CF Code], 0)) ), "Field Not Required", INDEX(CFV_Tbl[CF Description], MATCH('9.3 MAL- Bus Facilities Entry'!BA420, CFV_Tbl[CF Code], 0)) )</f>
        <v>Field Not Required</v>
      </c>
      <c r="BE420" s="243" t="e" cm="1">
        <f t="array" ref="BE420">INDEX('Custom Field Tbl'!$N$5:$N$446, MATCH('9.3 MAL- Bus Facilities Entry'!$Q420 &amp; '9.3 MAL- Bus Facilities Entry'!BE$3, 'Custom Field Tbl'!$M$5:$M$446 &amp; 'Custom Field Tbl'!$O$5:$O$446, 0 ))</f>
        <v>#N/A</v>
      </c>
      <c r="BF420" s="143" t="str">
        <f>IF(ISNA(INDEX(CFV_Tbl[CF Description], MATCH('9.3 MAL- Bus Facilities Entry'!BE420, CFV_Tbl[CF Code], 0)) ), "Field Not Required", INDEX(CFV_Tbl[CF Description], MATCH('9.3 MAL- Bus Facilities Entry'!BE420, CFV_Tbl[CF Code], 0)) )</f>
        <v>Field Not Required</v>
      </c>
      <c r="BI420" s="239"/>
      <c r="BJ420" s="243" t="e">
        <f>INDEX(Mnemonic[Code], MATCH('9.3 MAL- Bus Facilities Entry'!BS420, Mnemonic[Description], 0))</f>
        <v>#N/A</v>
      </c>
      <c r="BK420" s="243" t="e">
        <f>INDEX(Mnemonic[Code], MATCH('9.3 MAL- Bus Facilities Entry'!BT420, Mnemonic[Description], 0))</f>
        <v>#N/A</v>
      </c>
      <c r="BL420" s="243" t="e">
        <f>IF(ISNA(INDEX(Mnemonic[Code], MATCH( '9.3 MAL- Bus Facilities Entry'!BU420, Mnemonic[Description], 0)) ),  INDEX(Mnemonic[Code], MATCH( LEFT('9.3 MAL- Bus Facilities Entry'!BU420, LEN(BU420)-2), Mnemonic[Description], 0)),  INDEX(Mnemonic[Code], MATCH( '9.3 MAL- Bus Facilities Entry'!BU420, Mnemonic[Description], 0)) )</f>
        <v>#VALUE!</v>
      </c>
      <c r="BM420" s="243" t="e">
        <f>IF(ISNA(INDEX(Mnemonic[Code], MATCH( '9.3 MAL- Bus Facilities Entry'!BV420, Mnemonic[Description], 0)) ),  INDEX(Mnemonic[Code], MATCH( LEFT('9.3 MAL- Bus Facilities Entry'!BV420, LEN(BV420)-2), Mnemonic[Description], 0)),  INDEX(Mnemonic[Code], MATCH( '9.3 MAL- Bus Facilities Entry'!BV420, Mnemonic[Description], 0)) )</f>
        <v>#VALUE!</v>
      </c>
      <c r="BN420" s="243" t="e">
        <f>IF(ISNA(INDEX(Mnemonic[Code], MATCH( '9.3 MAL- Bus Facilities Entry'!BW420, Mnemonic[Description], 0)) ),  INDEX(Mnemonic[Code], MATCH( LEFT('9.3 MAL- Bus Facilities Entry'!BW420, LEN(BW420)-1), Mnemonic[Description], 0)),  INDEX(Mnemonic[Code], MATCH( '9.3 MAL- Bus Facilities Entry'!BW420, Mnemonic[Description], 0)) )</f>
        <v>#VALUE!</v>
      </c>
      <c r="BO420" s="243" t="e">
        <f>IF(ISNA(INDEX(Mnemonic[Code], MATCH( '9.3 MAL- Bus Facilities Entry'!BX420, Mnemonic[Description], 0)) ),  INDEX(Mnemonic[Code], MATCH( LEFT('9.3 MAL- Bus Facilities Entry'!BX420, LEN(BX420)-1), Mnemonic[Description], 0)),  INDEX(Mnemonic[Code], MATCH( '9.3 MAL- Bus Facilities Entry'!BX420, Mnemonic[Description], 0)) )</f>
        <v>#VALUE!</v>
      </c>
      <c r="BP420" s="243" t="e">
        <f t="shared" si="59"/>
        <v>#N/A</v>
      </c>
      <c r="BQ420" s="243" t="e">
        <f t="shared" si="56"/>
        <v>#N/A</v>
      </c>
      <c r="BR420" s="243" t="e">
        <f t="shared" si="60"/>
        <v>#VALUE!</v>
      </c>
      <c r="BS420" s="245"/>
      <c r="BT420" s="245"/>
      <c r="BU420" s="244"/>
      <c r="BV420" s="244"/>
      <c r="BW420" s="244"/>
      <c r="BX420" s="244"/>
      <c r="BZ420" s="239"/>
      <c r="CA420" s="246" t="e">
        <f>INDEX('MAL-OTHERLOOKUPS'!$ES$4:$ES$56, MATCH('9.3 MAL- Bus Facilities Entry'!CE420, 'MAL-OTHERLOOKUPS'!$ET$4:$ET$56, 0))</f>
        <v>#N/A</v>
      </c>
      <c r="CB420" s="247" t="str">
        <f t="shared" si="61"/>
        <v>L--</v>
      </c>
      <c r="CC420" s="247"/>
      <c r="CD420" s="240"/>
      <c r="CE420" s="240"/>
      <c r="CF420" s="240"/>
      <c r="CG420" s="248"/>
      <c r="CH420" s="240"/>
      <c r="CI420" s="240"/>
      <c r="CJ420" s="249" t="s">
        <v>11299</v>
      </c>
      <c r="CK420" s="249" t="s">
        <v>11299</v>
      </c>
      <c r="CL420" s="250" t="e">
        <v>#N/A</v>
      </c>
      <c r="CM420" s="239"/>
      <c r="CN420" s="251">
        <v>0</v>
      </c>
      <c r="CP420" s="251" t="str">
        <f t="shared" si="62"/>
        <v>0-</v>
      </c>
      <c r="CR420" s="252" t="str">
        <f t="shared" si="57"/>
        <v xml:space="preserve">; ; </v>
      </c>
      <c r="CS420" s="252" t="str">
        <f t="shared" si="58"/>
        <v xml:space="preserve">; ; </v>
      </c>
      <c r="CT420" s="425"/>
      <c r="CU420" s="252" t="e">
        <v>#REF!</v>
      </c>
      <c r="CX420" s="239"/>
      <c r="CY420" s="240"/>
      <c r="CZ420" s="240"/>
      <c r="DA420" s="240"/>
      <c r="DB420" s="239"/>
      <c r="DD420" s="240"/>
      <c r="DE420" s="239"/>
      <c r="DF420" s="253"/>
      <c r="DH420" s="472"/>
      <c r="DI420" s="497"/>
      <c r="DJ420" s="254"/>
      <c r="DK420" s="239"/>
    </row>
    <row r="421" spans="2:115" ht="14.5" x14ac:dyDescent="0.35">
      <c r="B421" s="239"/>
      <c r="C421" s="240"/>
      <c r="D421" s="240"/>
      <c r="E421" s="240"/>
      <c r="F421" s="240"/>
      <c r="G421" s="239"/>
      <c r="H421" s="240"/>
      <c r="J421" s="241"/>
      <c r="K421" s="241"/>
      <c r="M421" s="473"/>
      <c r="O421" s="239"/>
      <c r="Q421" s="143" t="e">
        <f>INDEX(AssetClass[Asset Class], MATCH('9.3 MAL- Bus Facilities Entry'!P421, AssetClass[Class Description], 0))</f>
        <v>#N/A</v>
      </c>
      <c r="R421" s="143"/>
      <c r="S421" s="242"/>
      <c r="T421" s="239"/>
      <c r="U421" s="243" t="e" cm="1">
        <f t="array" ref="U421">INDEX('Custom Field Tbl'!$N$5:$N$446, MATCH('9.3 MAL- Bus Facilities Entry'!$Q421 &amp; '9.3 MAL- Bus Facilities Entry'!U$3, 'Custom Field Tbl'!$M$5:$M$446 &amp; 'Custom Field Tbl'!$O$5:$O$446, 0 ))</f>
        <v>#N/A</v>
      </c>
      <c r="V421" s="143" t="str">
        <f>IF(ISNA(INDEX(CFV_Tbl[CF Description], MATCH('9.3 MAL- Bus Facilities Entry'!U421, CFV_Tbl[CF Code], 0)) ), "Field Not Required", INDEX(CFV_Tbl[CF Description], MATCH('9.3 MAL- Bus Facilities Entry'!U421, CFV_Tbl[CF Code], 0)) )</f>
        <v>Field Not Required</v>
      </c>
      <c r="Y421" s="243" t="e" cm="1">
        <f t="array" ref="Y421">INDEX('Custom Field Tbl'!$N$5:$N$446, MATCH('9.3 MAL- Bus Facilities Entry'!$Q421 &amp; '9.3 MAL- Bus Facilities Entry'!Y$3, 'Custom Field Tbl'!$M$5:$M$446 &amp; 'Custom Field Tbl'!$O$5:$O$446, 0 ))</f>
        <v>#N/A</v>
      </c>
      <c r="Z421" s="143" t="str">
        <f>IF(ISNA(INDEX(CFV_Tbl[CF Description], MATCH('9.3 MAL- Bus Facilities Entry'!Y421, CFV_Tbl[CF Code], 0)) ), "Field Not Required", INDEX(CFV_Tbl[CF Description], MATCH('9.3 MAL- Bus Facilities Entry'!Y421, CFV_Tbl[CF Code], 0)) )</f>
        <v>Field Not Required</v>
      </c>
      <c r="AC421" s="243" t="e" cm="1">
        <f t="array" ref="AC421">INDEX('Custom Field Tbl'!$N$5:$N$446, MATCH('9.3 MAL- Bus Facilities Entry'!$Q421 &amp; '9.3 MAL- Bus Facilities Entry'!AC$3, 'Custom Field Tbl'!$M$5:$M$446 &amp; 'Custom Field Tbl'!$O$5:$O$446, 0 ))</f>
        <v>#N/A</v>
      </c>
      <c r="AD421" s="143" t="str">
        <f>IF(ISNA(INDEX(CFV_Tbl[CF Description], MATCH('9.3 MAL- Bus Facilities Entry'!AC421, CFV_Tbl[CF Code], 0)) ), "Field Not Required", INDEX(CFV_Tbl[CF Description], MATCH('9.3 MAL- Bus Facilities Entry'!AC421, CFV_Tbl[CF Code], 0)) )</f>
        <v>Field Not Required</v>
      </c>
      <c r="AG421" s="243" t="e" cm="1">
        <f t="array" ref="AG421">INDEX('Custom Field Tbl'!$N$5:$N$446, MATCH('9.3 MAL- Bus Facilities Entry'!$Q421 &amp; '9.3 MAL- Bus Facilities Entry'!AG$3, 'Custom Field Tbl'!$M$5:$M$446 &amp; 'Custom Field Tbl'!$O$5:$O$446, 0 ))</f>
        <v>#N/A</v>
      </c>
      <c r="AH421" s="143" t="str">
        <f>IF(ISNA(INDEX(CFV_Tbl[CF Description], MATCH('9.3 MAL- Bus Facilities Entry'!AG421, CFV_Tbl[CF Code], 0)) ), "Field Not Required", INDEX(CFV_Tbl[CF Description], MATCH('9.3 MAL- Bus Facilities Entry'!AG421, CFV_Tbl[CF Code], 0)) )</f>
        <v>Field Not Required</v>
      </c>
      <c r="AK421" s="243" t="e" cm="1">
        <f t="array" ref="AK421">INDEX('Custom Field Tbl'!$N$5:$N$446, MATCH('9.3 MAL- Bus Facilities Entry'!$Q421 &amp; '9.3 MAL- Bus Facilities Entry'!AK$3, 'Custom Field Tbl'!$M$5:$M$446 &amp; 'Custom Field Tbl'!$O$5:$O$446, 0 ))</f>
        <v>#N/A</v>
      </c>
      <c r="AL421" s="143" t="str">
        <f>IF(ISNA(INDEX(CFV_Tbl[CF Description], MATCH('9.3 MAL- Bus Facilities Entry'!AK421, CFV_Tbl[CF Code], 0)) ), "Field Not Required", INDEX(CFV_Tbl[CF Description], MATCH('9.3 MAL- Bus Facilities Entry'!AK421, CFV_Tbl[CF Code], 0)) )</f>
        <v>Field Not Required</v>
      </c>
      <c r="AO421" s="243" t="e" cm="1">
        <f t="array" ref="AO421">INDEX('Custom Field Tbl'!$N$5:$N$446, MATCH('9.3 MAL- Bus Facilities Entry'!$Q421 &amp; '9.3 MAL- Bus Facilities Entry'!AO$3, 'Custom Field Tbl'!$M$5:$M$446 &amp; 'Custom Field Tbl'!$O$5:$O$446, 0 ))</f>
        <v>#N/A</v>
      </c>
      <c r="AP421" s="143" t="str">
        <f>IF(ISNA(INDEX(CFV_Tbl[CF Description], MATCH('9.3 MAL- Bus Facilities Entry'!AO421, CFV_Tbl[CF Code], 0)) ), "Field Not Required", INDEX(CFV_Tbl[CF Description], MATCH('9.3 MAL- Bus Facilities Entry'!AO421, CFV_Tbl[CF Code], 0)) )</f>
        <v>Field Not Required</v>
      </c>
      <c r="AS421" s="243" t="e" cm="1">
        <f t="array" ref="AS421">INDEX('Custom Field Tbl'!$N$5:$N$446, MATCH('9.3 MAL- Bus Facilities Entry'!$Q421 &amp; '9.3 MAL- Bus Facilities Entry'!AS$3, 'Custom Field Tbl'!$M$5:$M$446 &amp; 'Custom Field Tbl'!$O$5:$O$446, 0 ))</f>
        <v>#N/A</v>
      </c>
      <c r="AT421" s="143" t="str">
        <f>IF(ISNA(INDEX(CFV_Tbl[CF Description], MATCH('9.3 MAL- Bus Facilities Entry'!AS421, CFV_Tbl[CF Code], 0)) ), "Field Not Required", INDEX(CFV_Tbl[CF Description], MATCH('9.3 MAL- Bus Facilities Entry'!AS421, CFV_Tbl[CF Code], 0)) )</f>
        <v>Field Not Required</v>
      </c>
      <c r="AW421" s="243" t="e" cm="1">
        <f t="array" ref="AW421">INDEX('Custom Field Tbl'!$N$5:$N$446, MATCH('9.3 MAL- Bus Facilities Entry'!$Q421 &amp; '9.3 MAL- Bus Facilities Entry'!AW$3, 'Custom Field Tbl'!$M$5:$M$446 &amp; 'Custom Field Tbl'!$O$5:$O$446, 0 ))</f>
        <v>#N/A</v>
      </c>
      <c r="AX421" s="143" t="str">
        <f>IF(ISNA(INDEX(CFV_Tbl[CF Description], MATCH('9.3 MAL- Bus Facilities Entry'!AW421, CFV_Tbl[CF Code], 0)) ), "Field Not Required", INDEX(CFV_Tbl[CF Description], MATCH('9.3 MAL- Bus Facilities Entry'!AW421, CFV_Tbl[CF Code], 0)) )</f>
        <v>Field Not Required</v>
      </c>
      <c r="BA421" s="243" t="e" cm="1">
        <f t="array" ref="BA421">INDEX('Custom Field Tbl'!$N$5:$N$446, MATCH('9.3 MAL- Bus Facilities Entry'!$Q421 &amp; '9.3 MAL- Bus Facilities Entry'!BA$3, 'Custom Field Tbl'!$M$5:$M$446 &amp; 'Custom Field Tbl'!$O$5:$O$446, 0 ))</f>
        <v>#N/A</v>
      </c>
      <c r="BB421" s="143" t="str">
        <f>IF(ISNA(INDEX(CFV_Tbl[CF Description], MATCH('9.3 MAL- Bus Facilities Entry'!BA421, CFV_Tbl[CF Code], 0)) ), "Field Not Required", INDEX(CFV_Tbl[CF Description], MATCH('9.3 MAL- Bus Facilities Entry'!BA421, CFV_Tbl[CF Code], 0)) )</f>
        <v>Field Not Required</v>
      </c>
      <c r="BE421" s="243" t="e" cm="1">
        <f t="array" ref="BE421">INDEX('Custom Field Tbl'!$N$5:$N$446, MATCH('9.3 MAL- Bus Facilities Entry'!$Q421 &amp; '9.3 MAL- Bus Facilities Entry'!BE$3, 'Custom Field Tbl'!$M$5:$M$446 &amp; 'Custom Field Tbl'!$O$5:$O$446, 0 ))</f>
        <v>#N/A</v>
      </c>
      <c r="BF421" s="143" t="str">
        <f>IF(ISNA(INDEX(CFV_Tbl[CF Description], MATCH('9.3 MAL- Bus Facilities Entry'!BE421, CFV_Tbl[CF Code], 0)) ), "Field Not Required", INDEX(CFV_Tbl[CF Description], MATCH('9.3 MAL- Bus Facilities Entry'!BE421, CFV_Tbl[CF Code], 0)) )</f>
        <v>Field Not Required</v>
      </c>
      <c r="BI421" s="239"/>
      <c r="BJ421" s="243" t="e">
        <f>INDEX(Mnemonic[Code], MATCH('9.3 MAL- Bus Facilities Entry'!BS421, Mnemonic[Description], 0))</f>
        <v>#N/A</v>
      </c>
      <c r="BK421" s="243" t="e">
        <f>INDEX(Mnemonic[Code], MATCH('9.3 MAL- Bus Facilities Entry'!BT421, Mnemonic[Description], 0))</f>
        <v>#N/A</v>
      </c>
      <c r="BL421" s="243" t="e">
        <f>IF(ISNA(INDEX(Mnemonic[Code], MATCH( '9.3 MAL- Bus Facilities Entry'!BU421, Mnemonic[Description], 0)) ),  INDEX(Mnemonic[Code], MATCH( LEFT('9.3 MAL- Bus Facilities Entry'!BU421, LEN(BU421)-2), Mnemonic[Description], 0)),  INDEX(Mnemonic[Code], MATCH( '9.3 MAL- Bus Facilities Entry'!BU421, Mnemonic[Description], 0)) )</f>
        <v>#VALUE!</v>
      </c>
      <c r="BM421" s="243" t="e">
        <f>IF(ISNA(INDEX(Mnemonic[Code], MATCH( '9.3 MAL- Bus Facilities Entry'!BV421, Mnemonic[Description], 0)) ),  INDEX(Mnemonic[Code], MATCH( LEFT('9.3 MAL- Bus Facilities Entry'!BV421, LEN(BV421)-2), Mnemonic[Description], 0)),  INDEX(Mnemonic[Code], MATCH( '9.3 MAL- Bus Facilities Entry'!BV421, Mnemonic[Description], 0)) )</f>
        <v>#VALUE!</v>
      </c>
      <c r="BN421" s="243" t="e">
        <f>IF(ISNA(INDEX(Mnemonic[Code], MATCH( '9.3 MAL- Bus Facilities Entry'!BW421, Mnemonic[Description], 0)) ),  INDEX(Mnemonic[Code], MATCH( LEFT('9.3 MAL- Bus Facilities Entry'!BW421, LEN(BW421)-1), Mnemonic[Description], 0)),  INDEX(Mnemonic[Code], MATCH( '9.3 MAL- Bus Facilities Entry'!BW421, Mnemonic[Description], 0)) )</f>
        <v>#VALUE!</v>
      </c>
      <c r="BO421" s="243" t="e">
        <f>IF(ISNA(INDEX(Mnemonic[Code], MATCH( '9.3 MAL- Bus Facilities Entry'!BX421, Mnemonic[Description], 0)) ),  INDEX(Mnemonic[Code], MATCH( LEFT('9.3 MAL- Bus Facilities Entry'!BX421, LEN(BX421)-1), Mnemonic[Description], 0)),  INDEX(Mnemonic[Code], MATCH( '9.3 MAL- Bus Facilities Entry'!BX421, Mnemonic[Description], 0)) )</f>
        <v>#VALUE!</v>
      </c>
      <c r="BP421" s="243" t="e">
        <f t="shared" si="59"/>
        <v>#N/A</v>
      </c>
      <c r="BQ421" s="243" t="e">
        <f t="shared" si="56"/>
        <v>#N/A</v>
      </c>
      <c r="BR421" s="243" t="e">
        <f t="shared" si="60"/>
        <v>#VALUE!</v>
      </c>
      <c r="BS421" s="245"/>
      <c r="BT421" s="245"/>
      <c r="BU421" s="244"/>
      <c r="BV421" s="244"/>
      <c r="BW421" s="244"/>
      <c r="BX421" s="244"/>
      <c r="BZ421" s="239"/>
      <c r="CA421" s="246" t="e">
        <f>INDEX('MAL-OTHERLOOKUPS'!$ES$4:$ES$56, MATCH('9.3 MAL- Bus Facilities Entry'!CE421, 'MAL-OTHERLOOKUPS'!$ET$4:$ET$56, 0))</f>
        <v>#N/A</v>
      </c>
      <c r="CB421" s="247" t="str">
        <f t="shared" si="61"/>
        <v>L--</v>
      </c>
      <c r="CC421" s="247"/>
      <c r="CD421" s="240"/>
      <c r="CE421" s="240"/>
      <c r="CF421" s="240"/>
      <c r="CG421" s="248"/>
      <c r="CH421" s="240"/>
      <c r="CI421" s="240"/>
      <c r="CJ421" s="249" t="s">
        <v>11299</v>
      </c>
      <c r="CK421" s="249" t="s">
        <v>11299</v>
      </c>
      <c r="CL421" s="250" t="e">
        <v>#N/A</v>
      </c>
      <c r="CM421" s="239"/>
      <c r="CN421" s="251">
        <v>0</v>
      </c>
      <c r="CP421" s="251" t="str">
        <f t="shared" si="62"/>
        <v>0-</v>
      </c>
      <c r="CR421" s="252" t="str">
        <f t="shared" si="57"/>
        <v xml:space="preserve">; ; </v>
      </c>
      <c r="CS421" s="252" t="str">
        <f t="shared" si="58"/>
        <v xml:space="preserve">; ; </v>
      </c>
      <c r="CT421" s="425"/>
      <c r="CU421" s="252" t="e">
        <v>#REF!</v>
      </c>
      <c r="CX421" s="239"/>
      <c r="CY421" s="240"/>
      <c r="CZ421" s="240"/>
      <c r="DA421" s="240"/>
      <c r="DB421" s="239"/>
      <c r="DD421" s="240"/>
      <c r="DE421" s="239"/>
      <c r="DF421" s="253"/>
      <c r="DH421" s="472"/>
      <c r="DI421" s="497"/>
      <c r="DJ421" s="254"/>
      <c r="DK421" s="239"/>
    </row>
    <row r="422" spans="2:115" ht="14.5" x14ac:dyDescent="0.35">
      <c r="B422" s="239"/>
      <c r="C422" s="240"/>
      <c r="D422" s="240"/>
      <c r="E422" s="240"/>
      <c r="F422" s="240"/>
      <c r="G422" s="239"/>
      <c r="H422" s="240"/>
      <c r="J422" s="241"/>
      <c r="K422" s="241"/>
      <c r="M422" s="473"/>
      <c r="O422" s="239"/>
      <c r="Q422" s="143" t="e">
        <f>INDEX(AssetClass[Asset Class], MATCH('9.3 MAL- Bus Facilities Entry'!P422, AssetClass[Class Description], 0))</f>
        <v>#N/A</v>
      </c>
      <c r="R422" s="143"/>
      <c r="S422" s="242"/>
      <c r="T422" s="239"/>
      <c r="U422" s="243" t="e" cm="1">
        <f t="array" ref="U422">INDEX('Custom Field Tbl'!$N$5:$N$446, MATCH('9.3 MAL- Bus Facilities Entry'!$Q422 &amp; '9.3 MAL- Bus Facilities Entry'!U$3, 'Custom Field Tbl'!$M$5:$M$446 &amp; 'Custom Field Tbl'!$O$5:$O$446, 0 ))</f>
        <v>#N/A</v>
      </c>
      <c r="V422" s="143" t="str">
        <f>IF(ISNA(INDEX(CFV_Tbl[CF Description], MATCH('9.3 MAL- Bus Facilities Entry'!U422, CFV_Tbl[CF Code], 0)) ), "Field Not Required", INDEX(CFV_Tbl[CF Description], MATCH('9.3 MAL- Bus Facilities Entry'!U422, CFV_Tbl[CF Code], 0)) )</f>
        <v>Field Not Required</v>
      </c>
      <c r="Y422" s="243" t="e" cm="1">
        <f t="array" ref="Y422">INDEX('Custom Field Tbl'!$N$5:$N$446, MATCH('9.3 MAL- Bus Facilities Entry'!$Q422 &amp; '9.3 MAL- Bus Facilities Entry'!Y$3, 'Custom Field Tbl'!$M$5:$M$446 &amp; 'Custom Field Tbl'!$O$5:$O$446, 0 ))</f>
        <v>#N/A</v>
      </c>
      <c r="Z422" s="143" t="str">
        <f>IF(ISNA(INDEX(CFV_Tbl[CF Description], MATCH('9.3 MAL- Bus Facilities Entry'!Y422, CFV_Tbl[CF Code], 0)) ), "Field Not Required", INDEX(CFV_Tbl[CF Description], MATCH('9.3 MAL- Bus Facilities Entry'!Y422, CFV_Tbl[CF Code], 0)) )</f>
        <v>Field Not Required</v>
      </c>
      <c r="AC422" s="243" t="e" cm="1">
        <f t="array" ref="AC422">INDEX('Custom Field Tbl'!$N$5:$N$446, MATCH('9.3 MAL- Bus Facilities Entry'!$Q422 &amp; '9.3 MAL- Bus Facilities Entry'!AC$3, 'Custom Field Tbl'!$M$5:$M$446 &amp; 'Custom Field Tbl'!$O$5:$O$446, 0 ))</f>
        <v>#N/A</v>
      </c>
      <c r="AD422" s="143" t="str">
        <f>IF(ISNA(INDEX(CFV_Tbl[CF Description], MATCH('9.3 MAL- Bus Facilities Entry'!AC422, CFV_Tbl[CF Code], 0)) ), "Field Not Required", INDEX(CFV_Tbl[CF Description], MATCH('9.3 MAL- Bus Facilities Entry'!AC422, CFV_Tbl[CF Code], 0)) )</f>
        <v>Field Not Required</v>
      </c>
      <c r="AG422" s="243" t="e" cm="1">
        <f t="array" ref="AG422">INDEX('Custom Field Tbl'!$N$5:$N$446, MATCH('9.3 MAL- Bus Facilities Entry'!$Q422 &amp; '9.3 MAL- Bus Facilities Entry'!AG$3, 'Custom Field Tbl'!$M$5:$M$446 &amp; 'Custom Field Tbl'!$O$5:$O$446, 0 ))</f>
        <v>#N/A</v>
      </c>
      <c r="AH422" s="143" t="str">
        <f>IF(ISNA(INDEX(CFV_Tbl[CF Description], MATCH('9.3 MAL- Bus Facilities Entry'!AG422, CFV_Tbl[CF Code], 0)) ), "Field Not Required", INDEX(CFV_Tbl[CF Description], MATCH('9.3 MAL- Bus Facilities Entry'!AG422, CFV_Tbl[CF Code], 0)) )</f>
        <v>Field Not Required</v>
      </c>
      <c r="AK422" s="243" t="e" cm="1">
        <f t="array" ref="AK422">INDEX('Custom Field Tbl'!$N$5:$N$446, MATCH('9.3 MAL- Bus Facilities Entry'!$Q422 &amp; '9.3 MAL- Bus Facilities Entry'!AK$3, 'Custom Field Tbl'!$M$5:$M$446 &amp; 'Custom Field Tbl'!$O$5:$O$446, 0 ))</f>
        <v>#N/A</v>
      </c>
      <c r="AL422" s="143" t="str">
        <f>IF(ISNA(INDEX(CFV_Tbl[CF Description], MATCH('9.3 MAL- Bus Facilities Entry'!AK422, CFV_Tbl[CF Code], 0)) ), "Field Not Required", INDEX(CFV_Tbl[CF Description], MATCH('9.3 MAL- Bus Facilities Entry'!AK422, CFV_Tbl[CF Code], 0)) )</f>
        <v>Field Not Required</v>
      </c>
      <c r="AO422" s="243" t="e" cm="1">
        <f t="array" ref="AO422">INDEX('Custom Field Tbl'!$N$5:$N$446, MATCH('9.3 MAL- Bus Facilities Entry'!$Q422 &amp; '9.3 MAL- Bus Facilities Entry'!AO$3, 'Custom Field Tbl'!$M$5:$M$446 &amp; 'Custom Field Tbl'!$O$5:$O$446, 0 ))</f>
        <v>#N/A</v>
      </c>
      <c r="AP422" s="143" t="str">
        <f>IF(ISNA(INDEX(CFV_Tbl[CF Description], MATCH('9.3 MAL- Bus Facilities Entry'!AO422, CFV_Tbl[CF Code], 0)) ), "Field Not Required", INDEX(CFV_Tbl[CF Description], MATCH('9.3 MAL- Bus Facilities Entry'!AO422, CFV_Tbl[CF Code], 0)) )</f>
        <v>Field Not Required</v>
      </c>
      <c r="AS422" s="243" t="e" cm="1">
        <f t="array" ref="AS422">INDEX('Custom Field Tbl'!$N$5:$N$446, MATCH('9.3 MAL- Bus Facilities Entry'!$Q422 &amp; '9.3 MAL- Bus Facilities Entry'!AS$3, 'Custom Field Tbl'!$M$5:$M$446 &amp; 'Custom Field Tbl'!$O$5:$O$446, 0 ))</f>
        <v>#N/A</v>
      </c>
      <c r="AT422" s="143" t="str">
        <f>IF(ISNA(INDEX(CFV_Tbl[CF Description], MATCH('9.3 MAL- Bus Facilities Entry'!AS422, CFV_Tbl[CF Code], 0)) ), "Field Not Required", INDEX(CFV_Tbl[CF Description], MATCH('9.3 MAL- Bus Facilities Entry'!AS422, CFV_Tbl[CF Code], 0)) )</f>
        <v>Field Not Required</v>
      </c>
      <c r="AW422" s="243" t="e" cm="1">
        <f t="array" ref="AW422">INDEX('Custom Field Tbl'!$N$5:$N$446, MATCH('9.3 MAL- Bus Facilities Entry'!$Q422 &amp; '9.3 MAL- Bus Facilities Entry'!AW$3, 'Custom Field Tbl'!$M$5:$M$446 &amp; 'Custom Field Tbl'!$O$5:$O$446, 0 ))</f>
        <v>#N/A</v>
      </c>
      <c r="AX422" s="143" t="str">
        <f>IF(ISNA(INDEX(CFV_Tbl[CF Description], MATCH('9.3 MAL- Bus Facilities Entry'!AW422, CFV_Tbl[CF Code], 0)) ), "Field Not Required", INDEX(CFV_Tbl[CF Description], MATCH('9.3 MAL- Bus Facilities Entry'!AW422, CFV_Tbl[CF Code], 0)) )</f>
        <v>Field Not Required</v>
      </c>
      <c r="BA422" s="243" t="e" cm="1">
        <f t="array" ref="BA422">INDEX('Custom Field Tbl'!$N$5:$N$446, MATCH('9.3 MAL- Bus Facilities Entry'!$Q422 &amp; '9.3 MAL- Bus Facilities Entry'!BA$3, 'Custom Field Tbl'!$M$5:$M$446 &amp; 'Custom Field Tbl'!$O$5:$O$446, 0 ))</f>
        <v>#N/A</v>
      </c>
      <c r="BB422" s="143" t="str">
        <f>IF(ISNA(INDEX(CFV_Tbl[CF Description], MATCH('9.3 MAL- Bus Facilities Entry'!BA422, CFV_Tbl[CF Code], 0)) ), "Field Not Required", INDEX(CFV_Tbl[CF Description], MATCH('9.3 MAL- Bus Facilities Entry'!BA422, CFV_Tbl[CF Code], 0)) )</f>
        <v>Field Not Required</v>
      </c>
      <c r="BE422" s="243" t="e" cm="1">
        <f t="array" ref="BE422">INDEX('Custom Field Tbl'!$N$5:$N$446, MATCH('9.3 MAL- Bus Facilities Entry'!$Q422 &amp; '9.3 MAL- Bus Facilities Entry'!BE$3, 'Custom Field Tbl'!$M$5:$M$446 &amp; 'Custom Field Tbl'!$O$5:$O$446, 0 ))</f>
        <v>#N/A</v>
      </c>
      <c r="BF422" s="143" t="str">
        <f>IF(ISNA(INDEX(CFV_Tbl[CF Description], MATCH('9.3 MAL- Bus Facilities Entry'!BE422, CFV_Tbl[CF Code], 0)) ), "Field Not Required", INDEX(CFV_Tbl[CF Description], MATCH('9.3 MAL- Bus Facilities Entry'!BE422, CFV_Tbl[CF Code], 0)) )</f>
        <v>Field Not Required</v>
      </c>
      <c r="BI422" s="239"/>
      <c r="BJ422" s="243" t="e">
        <f>INDEX(Mnemonic[Code], MATCH('9.3 MAL- Bus Facilities Entry'!BS422, Mnemonic[Description], 0))</f>
        <v>#N/A</v>
      </c>
      <c r="BK422" s="243" t="e">
        <f>INDEX(Mnemonic[Code], MATCH('9.3 MAL- Bus Facilities Entry'!BT422, Mnemonic[Description], 0))</f>
        <v>#N/A</v>
      </c>
      <c r="BL422" s="243" t="e">
        <f>IF(ISNA(INDEX(Mnemonic[Code], MATCH( '9.3 MAL- Bus Facilities Entry'!BU422, Mnemonic[Description], 0)) ),  INDEX(Mnemonic[Code], MATCH( LEFT('9.3 MAL- Bus Facilities Entry'!BU422, LEN(BU422)-2), Mnemonic[Description], 0)),  INDEX(Mnemonic[Code], MATCH( '9.3 MAL- Bus Facilities Entry'!BU422, Mnemonic[Description], 0)) )</f>
        <v>#VALUE!</v>
      </c>
      <c r="BM422" s="243" t="e">
        <f>IF(ISNA(INDEX(Mnemonic[Code], MATCH( '9.3 MAL- Bus Facilities Entry'!BV422, Mnemonic[Description], 0)) ),  INDEX(Mnemonic[Code], MATCH( LEFT('9.3 MAL- Bus Facilities Entry'!BV422, LEN(BV422)-2), Mnemonic[Description], 0)),  INDEX(Mnemonic[Code], MATCH( '9.3 MAL- Bus Facilities Entry'!BV422, Mnemonic[Description], 0)) )</f>
        <v>#VALUE!</v>
      </c>
      <c r="BN422" s="243" t="e">
        <f>IF(ISNA(INDEX(Mnemonic[Code], MATCH( '9.3 MAL- Bus Facilities Entry'!BW422, Mnemonic[Description], 0)) ),  INDEX(Mnemonic[Code], MATCH( LEFT('9.3 MAL- Bus Facilities Entry'!BW422, LEN(BW422)-1), Mnemonic[Description], 0)),  INDEX(Mnemonic[Code], MATCH( '9.3 MAL- Bus Facilities Entry'!BW422, Mnemonic[Description], 0)) )</f>
        <v>#VALUE!</v>
      </c>
      <c r="BO422" s="243" t="e">
        <f>IF(ISNA(INDEX(Mnemonic[Code], MATCH( '9.3 MAL- Bus Facilities Entry'!BX422, Mnemonic[Description], 0)) ),  INDEX(Mnemonic[Code], MATCH( LEFT('9.3 MAL- Bus Facilities Entry'!BX422, LEN(BX422)-1), Mnemonic[Description], 0)),  INDEX(Mnemonic[Code], MATCH( '9.3 MAL- Bus Facilities Entry'!BX422, Mnemonic[Description], 0)) )</f>
        <v>#VALUE!</v>
      </c>
      <c r="BP422" s="243" t="e">
        <f t="shared" si="59"/>
        <v>#N/A</v>
      </c>
      <c r="BQ422" s="243" t="e">
        <f t="shared" si="56"/>
        <v>#N/A</v>
      </c>
      <c r="BR422" s="243" t="e">
        <f t="shared" si="60"/>
        <v>#VALUE!</v>
      </c>
      <c r="BS422" s="245"/>
      <c r="BT422" s="245"/>
      <c r="BU422" s="244"/>
      <c r="BV422" s="244"/>
      <c r="BW422" s="244"/>
      <c r="BX422" s="244"/>
      <c r="BZ422" s="239"/>
      <c r="CA422" s="246" t="e">
        <f>INDEX('MAL-OTHERLOOKUPS'!$ES$4:$ES$56, MATCH('9.3 MAL- Bus Facilities Entry'!CE422, 'MAL-OTHERLOOKUPS'!$ET$4:$ET$56, 0))</f>
        <v>#N/A</v>
      </c>
      <c r="CB422" s="247" t="str">
        <f t="shared" si="61"/>
        <v>L--</v>
      </c>
      <c r="CC422" s="247"/>
      <c r="CD422" s="240"/>
      <c r="CE422" s="240"/>
      <c r="CF422" s="240"/>
      <c r="CG422" s="248"/>
      <c r="CH422" s="240"/>
      <c r="CI422" s="240"/>
      <c r="CJ422" s="249" t="s">
        <v>11299</v>
      </c>
      <c r="CK422" s="249" t="s">
        <v>11299</v>
      </c>
      <c r="CL422" s="250" t="e">
        <v>#N/A</v>
      </c>
      <c r="CM422" s="239"/>
      <c r="CN422" s="251">
        <v>0</v>
      </c>
      <c r="CP422" s="251" t="str">
        <f t="shared" si="62"/>
        <v>0-</v>
      </c>
      <c r="CR422" s="252" t="str">
        <f t="shared" si="57"/>
        <v xml:space="preserve">; ; </v>
      </c>
      <c r="CS422" s="252" t="str">
        <f t="shared" si="58"/>
        <v xml:space="preserve">; ; </v>
      </c>
      <c r="CT422" s="425"/>
      <c r="CU422" s="252" t="e">
        <v>#REF!</v>
      </c>
      <c r="CX422" s="239"/>
      <c r="CY422" s="240"/>
      <c r="CZ422" s="240"/>
      <c r="DA422" s="240"/>
      <c r="DB422" s="239"/>
      <c r="DD422" s="240"/>
      <c r="DE422" s="239"/>
      <c r="DF422" s="253"/>
      <c r="DH422" s="472"/>
      <c r="DI422" s="497"/>
      <c r="DJ422" s="254"/>
      <c r="DK422" s="239"/>
    </row>
    <row r="423" spans="2:115" ht="14.5" x14ac:dyDescent="0.35">
      <c r="B423" s="239"/>
      <c r="C423" s="240"/>
      <c r="D423" s="240"/>
      <c r="E423" s="240"/>
      <c r="F423" s="240"/>
      <c r="G423" s="239"/>
      <c r="H423" s="240"/>
      <c r="J423" s="241"/>
      <c r="K423" s="241"/>
      <c r="M423" s="473"/>
      <c r="O423" s="239"/>
      <c r="Q423" s="143" t="e">
        <f>INDEX(AssetClass[Asset Class], MATCH('9.3 MAL- Bus Facilities Entry'!P423, AssetClass[Class Description], 0))</f>
        <v>#N/A</v>
      </c>
      <c r="R423" s="143"/>
      <c r="S423" s="242"/>
      <c r="T423" s="239"/>
      <c r="U423" s="243" t="e" cm="1">
        <f t="array" ref="U423">INDEX('Custom Field Tbl'!$N$5:$N$446, MATCH('9.3 MAL- Bus Facilities Entry'!$Q423 &amp; '9.3 MAL- Bus Facilities Entry'!U$3, 'Custom Field Tbl'!$M$5:$M$446 &amp; 'Custom Field Tbl'!$O$5:$O$446, 0 ))</f>
        <v>#N/A</v>
      </c>
      <c r="V423" s="143" t="str">
        <f>IF(ISNA(INDEX(CFV_Tbl[CF Description], MATCH('9.3 MAL- Bus Facilities Entry'!U423, CFV_Tbl[CF Code], 0)) ), "Field Not Required", INDEX(CFV_Tbl[CF Description], MATCH('9.3 MAL- Bus Facilities Entry'!U423, CFV_Tbl[CF Code], 0)) )</f>
        <v>Field Not Required</v>
      </c>
      <c r="Y423" s="243" t="e" cm="1">
        <f t="array" ref="Y423">INDEX('Custom Field Tbl'!$N$5:$N$446, MATCH('9.3 MAL- Bus Facilities Entry'!$Q423 &amp; '9.3 MAL- Bus Facilities Entry'!Y$3, 'Custom Field Tbl'!$M$5:$M$446 &amp; 'Custom Field Tbl'!$O$5:$O$446, 0 ))</f>
        <v>#N/A</v>
      </c>
      <c r="Z423" s="143" t="str">
        <f>IF(ISNA(INDEX(CFV_Tbl[CF Description], MATCH('9.3 MAL- Bus Facilities Entry'!Y423, CFV_Tbl[CF Code], 0)) ), "Field Not Required", INDEX(CFV_Tbl[CF Description], MATCH('9.3 MAL- Bus Facilities Entry'!Y423, CFV_Tbl[CF Code], 0)) )</f>
        <v>Field Not Required</v>
      </c>
      <c r="AC423" s="243" t="e" cm="1">
        <f t="array" ref="AC423">INDEX('Custom Field Tbl'!$N$5:$N$446, MATCH('9.3 MAL- Bus Facilities Entry'!$Q423 &amp; '9.3 MAL- Bus Facilities Entry'!AC$3, 'Custom Field Tbl'!$M$5:$M$446 &amp; 'Custom Field Tbl'!$O$5:$O$446, 0 ))</f>
        <v>#N/A</v>
      </c>
      <c r="AD423" s="143" t="str">
        <f>IF(ISNA(INDEX(CFV_Tbl[CF Description], MATCH('9.3 MAL- Bus Facilities Entry'!AC423, CFV_Tbl[CF Code], 0)) ), "Field Not Required", INDEX(CFV_Tbl[CF Description], MATCH('9.3 MAL- Bus Facilities Entry'!AC423, CFV_Tbl[CF Code], 0)) )</f>
        <v>Field Not Required</v>
      </c>
      <c r="AG423" s="243" t="e" cm="1">
        <f t="array" ref="AG423">INDEX('Custom Field Tbl'!$N$5:$N$446, MATCH('9.3 MAL- Bus Facilities Entry'!$Q423 &amp; '9.3 MAL- Bus Facilities Entry'!AG$3, 'Custom Field Tbl'!$M$5:$M$446 &amp; 'Custom Field Tbl'!$O$5:$O$446, 0 ))</f>
        <v>#N/A</v>
      </c>
      <c r="AH423" s="143" t="str">
        <f>IF(ISNA(INDEX(CFV_Tbl[CF Description], MATCH('9.3 MAL- Bus Facilities Entry'!AG423, CFV_Tbl[CF Code], 0)) ), "Field Not Required", INDEX(CFV_Tbl[CF Description], MATCH('9.3 MAL- Bus Facilities Entry'!AG423, CFV_Tbl[CF Code], 0)) )</f>
        <v>Field Not Required</v>
      </c>
      <c r="AK423" s="243" t="e" cm="1">
        <f t="array" ref="AK423">INDEX('Custom Field Tbl'!$N$5:$N$446, MATCH('9.3 MAL- Bus Facilities Entry'!$Q423 &amp; '9.3 MAL- Bus Facilities Entry'!AK$3, 'Custom Field Tbl'!$M$5:$M$446 &amp; 'Custom Field Tbl'!$O$5:$O$446, 0 ))</f>
        <v>#N/A</v>
      </c>
      <c r="AL423" s="143" t="str">
        <f>IF(ISNA(INDEX(CFV_Tbl[CF Description], MATCH('9.3 MAL- Bus Facilities Entry'!AK423, CFV_Tbl[CF Code], 0)) ), "Field Not Required", INDEX(CFV_Tbl[CF Description], MATCH('9.3 MAL- Bus Facilities Entry'!AK423, CFV_Tbl[CF Code], 0)) )</f>
        <v>Field Not Required</v>
      </c>
      <c r="AO423" s="243" t="e" cm="1">
        <f t="array" ref="AO423">INDEX('Custom Field Tbl'!$N$5:$N$446, MATCH('9.3 MAL- Bus Facilities Entry'!$Q423 &amp; '9.3 MAL- Bus Facilities Entry'!AO$3, 'Custom Field Tbl'!$M$5:$M$446 &amp; 'Custom Field Tbl'!$O$5:$O$446, 0 ))</f>
        <v>#N/A</v>
      </c>
      <c r="AP423" s="143" t="str">
        <f>IF(ISNA(INDEX(CFV_Tbl[CF Description], MATCH('9.3 MAL- Bus Facilities Entry'!AO423, CFV_Tbl[CF Code], 0)) ), "Field Not Required", INDEX(CFV_Tbl[CF Description], MATCH('9.3 MAL- Bus Facilities Entry'!AO423, CFV_Tbl[CF Code], 0)) )</f>
        <v>Field Not Required</v>
      </c>
      <c r="AS423" s="243" t="e" cm="1">
        <f t="array" ref="AS423">INDEX('Custom Field Tbl'!$N$5:$N$446, MATCH('9.3 MAL- Bus Facilities Entry'!$Q423 &amp; '9.3 MAL- Bus Facilities Entry'!AS$3, 'Custom Field Tbl'!$M$5:$M$446 &amp; 'Custom Field Tbl'!$O$5:$O$446, 0 ))</f>
        <v>#N/A</v>
      </c>
      <c r="AT423" s="143" t="str">
        <f>IF(ISNA(INDEX(CFV_Tbl[CF Description], MATCH('9.3 MAL- Bus Facilities Entry'!AS423, CFV_Tbl[CF Code], 0)) ), "Field Not Required", INDEX(CFV_Tbl[CF Description], MATCH('9.3 MAL- Bus Facilities Entry'!AS423, CFV_Tbl[CF Code], 0)) )</f>
        <v>Field Not Required</v>
      </c>
      <c r="AW423" s="243" t="e" cm="1">
        <f t="array" ref="AW423">INDEX('Custom Field Tbl'!$N$5:$N$446, MATCH('9.3 MAL- Bus Facilities Entry'!$Q423 &amp; '9.3 MAL- Bus Facilities Entry'!AW$3, 'Custom Field Tbl'!$M$5:$M$446 &amp; 'Custom Field Tbl'!$O$5:$O$446, 0 ))</f>
        <v>#N/A</v>
      </c>
      <c r="AX423" s="143" t="str">
        <f>IF(ISNA(INDEX(CFV_Tbl[CF Description], MATCH('9.3 MAL- Bus Facilities Entry'!AW423, CFV_Tbl[CF Code], 0)) ), "Field Not Required", INDEX(CFV_Tbl[CF Description], MATCH('9.3 MAL- Bus Facilities Entry'!AW423, CFV_Tbl[CF Code], 0)) )</f>
        <v>Field Not Required</v>
      </c>
      <c r="BA423" s="243" t="e" cm="1">
        <f t="array" ref="BA423">INDEX('Custom Field Tbl'!$N$5:$N$446, MATCH('9.3 MAL- Bus Facilities Entry'!$Q423 &amp; '9.3 MAL- Bus Facilities Entry'!BA$3, 'Custom Field Tbl'!$M$5:$M$446 &amp; 'Custom Field Tbl'!$O$5:$O$446, 0 ))</f>
        <v>#N/A</v>
      </c>
      <c r="BB423" s="143" t="str">
        <f>IF(ISNA(INDEX(CFV_Tbl[CF Description], MATCH('9.3 MAL- Bus Facilities Entry'!BA423, CFV_Tbl[CF Code], 0)) ), "Field Not Required", INDEX(CFV_Tbl[CF Description], MATCH('9.3 MAL- Bus Facilities Entry'!BA423, CFV_Tbl[CF Code], 0)) )</f>
        <v>Field Not Required</v>
      </c>
      <c r="BE423" s="243" t="e" cm="1">
        <f t="array" ref="BE423">INDEX('Custom Field Tbl'!$N$5:$N$446, MATCH('9.3 MAL- Bus Facilities Entry'!$Q423 &amp; '9.3 MAL- Bus Facilities Entry'!BE$3, 'Custom Field Tbl'!$M$5:$M$446 &amp; 'Custom Field Tbl'!$O$5:$O$446, 0 ))</f>
        <v>#N/A</v>
      </c>
      <c r="BF423" s="143" t="str">
        <f>IF(ISNA(INDEX(CFV_Tbl[CF Description], MATCH('9.3 MAL- Bus Facilities Entry'!BE423, CFV_Tbl[CF Code], 0)) ), "Field Not Required", INDEX(CFV_Tbl[CF Description], MATCH('9.3 MAL- Bus Facilities Entry'!BE423, CFV_Tbl[CF Code], 0)) )</f>
        <v>Field Not Required</v>
      </c>
      <c r="BI423" s="239"/>
      <c r="BJ423" s="243" t="e">
        <f>INDEX(Mnemonic[Code], MATCH('9.3 MAL- Bus Facilities Entry'!BS423, Mnemonic[Description], 0))</f>
        <v>#N/A</v>
      </c>
      <c r="BK423" s="243" t="e">
        <f>INDEX(Mnemonic[Code], MATCH('9.3 MAL- Bus Facilities Entry'!BT423, Mnemonic[Description], 0))</f>
        <v>#N/A</v>
      </c>
      <c r="BL423" s="243" t="e">
        <f>IF(ISNA(INDEX(Mnemonic[Code], MATCH( '9.3 MAL- Bus Facilities Entry'!BU423, Mnemonic[Description], 0)) ),  INDEX(Mnemonic[Code], MATCH( LEFT('9.3 MAL- Bus Facilities Entry'!BU423, LEN(BU423)-2), Mnemonic[Description], 0)),  INDEX(Mnemonic[Code], MATCH( '9.3 MAL- Bus Facilities Entry'!BU423, Mnemonic[Description], 0)) )</f>
        <v>#VALUE!</v>
      </c>
      <c r="BM423" s="243" t="e">
        <f>IF(ISNA(INDEX(Mnemonic[Code], MATCH( '9.3 MAL- Bus Facilities Entry'!BV423, Mnemonic[Description], 0)) ),  INDEX(Mnemonic[Code], MATCH( LEFT('9.3 MAL- Bus Facilities Entry'!BV423, LEN(BV423)-2), Mnemonic[Description], 0)),  INDEX(Mnemonic[Code], MATCH( '9.3 MAL- Bus Facilities Entry'!BV423, Mnemonic[Description], 0)) )</f>
        <v>#VALUE!</v>
      </c>
      <c r="BN423" s="243" t="e">
        <f>IF(ISNA(INDEX(Mnemonic[Code], MATCH( '9.3 MAL- Bus Facilities Entry'!BW423, Mnemonic[Description], 0)) ),  INDEX(Mnemonic[Code], MATCH( LEFT('9.3 MAL- Bus Facilities Entry'!BW423, LEN(BW423)-1), Mnemonic[Description], 0)),  INDEX(Mnemonic[Code], MATCH( '9.3 MAL- Bus Facilities Entry'!BW423, Mnemonic[Description], 0)) )</f>
        <v>#VALUE!</v>
      </c>
      <c r="BO423" s="243" t="e">
        <f>IF(ISNA(INDEX(Mnemonic[Code], MATCH( '9.3 MAL- Bus Facilities Entry'!BX423, Mnemonic[Description], 0)) ),  INDEX(Mnemonic[Code], MATCH( LEFT('9.3 MAL- Bus Facilities Entry'!BX423, LEN(BX423)-1), Mnemonic[Description], 0)),  INDEX(Mnemonic[Code], MATCH( '9.3 MAL- Bus Facilities Entry'!BX423, Mnemonic[Description], 0)) )</f>
        <v>#VALUE!</v>
      </c>
      <c r="BP423" s="243" t="e">
        <f t="shared" si="59"/>
        <v>#N/A</v>
      </c>
      <c r="BQ423" s="243" t="e">
        <f t="shared" si="56"/>
        <v>#N/A</v>
      </c>
      <c r="BR423" s="243" t="e">
        <f t="shared" si="60"/>
        <v>#VALUE!</v>
      </c>
      <c r="BS423" s="245"/>
      <c r="BT423" s="245"/>
      <c r="BU423" s="244"/>
      <c r="BV423" s="244"/>
      <c r="BW423" s="244"/>
      <c r="BX423" s="244"/>
      <c r="BZ423" s="239"/>
      <c r="CA423" s="246" t="e">
        <f>INDEX('MAL-OTHERLOOKUPS'!$ES$4:$ES$56, MATCH('9.3 MAL- Bus Facilities Entry'!CE423, 'MAL-OTHERLOOKUPS'!$ET$4:$ET$56, 0))</f>
        <v>#N/A</v>
      </c>
      <c r="CB423" s="247" t="str">
        <f t="shared" si="61"/>
        <v>L--</v>
      </c>
      <c r="CC423" s="247"/>
      <c r="CD423" s="240"/>
      <c r="CE423" s="240"/>
      <c r="CF423" s="240"/>
      <c r="CG423" s="248"/>
      <c r="CH423" s="240"/>
      <c r="CI423" s="240"/>
      <c r="CJ423" s="249" t="s">
        <v>11299</v>
      </c>
      <c r="CK423" s="249" t="s">
        <v>11299</v>
      </c>
      <c r="CL423" s="250" t="e">
        <v>#N/A</v>
      </c>
      <c r="CM423" s="239"/>
      <c r="CN423" s="251">
        <v>0</v>
      </c>
      <c r="CP423" s="251" t="str">
        <f t="shared" si="62"/>
        <v>0-</v>
      </c>
      <c r="CR423" s="252" t="str">
        <f t="shared" si="57"/>
        <v xml:space="preserve">; ; </v>
      </c>
      <c r="CS423" s="252" t="str">
        <f t="shared" si="58"/>
        <v xml:space="preserve">; ; </v>
      </c>
      <c r="CT423" s="425"/>
      <c r="CU423" s="252" t="e">
        <v>#REF!</v>
      </c>
      <c r="CX423" s="239"/>
      <c r="CY423" s="240"/>
      <c r="CZ423" s="240"/>
      <c r="DA423" s="240"/>
      <c r="DB423" s="239"/>
      <c r="DD423" s="240"/>
      <c r="DE423" s="239"/>
      <c r="DF423" s="253"/>
      <c r="DH423" s="472"/>
      <c r="DI423" s="497"/>
      <c r="DJ423" s="254"/>
      <c r="DK423" s="239"/>
    </row>
    <row r="424" spans="2:115" ht="14.5" x14ac:dyDescent="0.35">
      <c r="B424" s="239"/>
      <c r="C424" s="240"/>
      <c r="D424" s="240"/>
      <c r="E424" s="240"/>
      <c r="F424" s="240"/>
      <c r="G424" s="239"/>
      <c r="H424" s="240"/>
      <c r="J424" s="241"/>
      <c r="K424" s="241"/>
      <c r="M424" s="473"/>
      <c r="O424" s="239"/>
      <c r="Q424" s="143" t="e">
        <f>INDEX(AssetClass[Asset Class], MATCH('9.3 MAL- Bus Facilities Entry'!P424, AssetClass[Class Description], 0))</f>
        <v>#N/A</v>
      </c>
      <c r="R424" s="143"/>
      <c r="S424" s="242"/>
      <c r="T424" s="239"/>
      <c r="U424" s="243" t="e" cm="1">
        <f t="array" ref="U424">INDEX('Custom Field Tbl'!$N$5:$N$446, MATCH('9.3 MAL- Bus Facilities Entry'!$Q424 &amp; '9.3 MAL- Bus Facilities Entry'!U$3, 'Custom Field Tbl'!$M$5:$M$446 &amp; 'Custom Field Tbl'!$O$5:$O$446, 0 ))</f>
        <v>#N/A</v>
      </c>
      <c r="V424" s="143" t="str">
        <f>IF(ISNA(INDEX(CFV_Tbl[CF Description], MATCH('9.3 MAL- Bus Facilities Entry'!U424, CFV_Tbl[CF Code], 0)) ), "Field Not Required", INDEX(CFV_Tbl[CF Description], MATCH('9.3 MAL- Bus Facilities Entry'!U424, CFV_Tbl[CF Code], 0)) )</f>
        <v>Field Not Required</v>
      </c>
      <c r="Y424" s="243" t="e" cm="1">
        <f t="array" ref="Y424">INDEX('Custom Field Tbl'!$N$5:$N$446, MATCH('9.3 MAL- Bus Facilities Entry'!$Q424 &amp; '9.3 MAL- Bus Facilities Entry'!Y$3, 'Custom Field Tbl'!$M$5:$M$446 &amp; 'Custom Field Tbl'!$O$5:$O$446, 0 ))</f>
        <v>#N/A</v>
      </c>
      <c r="Z424" s="143" t="str">
        <f>IF(ISNA(INDEX(CFV_Tbl[CF Description], MATCH('9.3 MAL- Bus Facilities Entry'!Y424, CFV_Tbl[CF Code], 0)) ), "Field Not Required", INDEX(CFV_Tbl[CF Description], MATCH('9.3 MAL- Bus Facilities Entry'!Y424, CFV_Tbl[CF Code], 0)) )</f>
        <v>Field Not Required</v>
      </c>
      <c r="AC424" s="243" t="e" cm="1">
        <f t="array" ref="AC424">INDEX('Custom Field Tbl'!$N$5:$N$446, MATCH('9.3 MAL- Bus Facilities Entry'!$Q424 &amp; '9.3 MAL- Bus Facilities Entry'!AC$3, 'Custom Field Tbl'!$M$5:$M$446 &amp; 'Custom Field Tbl'!$O$5:$O$446, 0 ))</f>
        <v>#N/A</v>
      </c>
      <c r="AD424" s="143" t="str">
        <f>IF(ISNA(INDEX(CFV_Tbl[CF Description], MATCH('9.3 MAL- Bus Facilities Entry'!AC424, CFV_Tbl[CF Code], 0)) ), "Field Not Required", INDEX(CFV_Tbl[CF Description], MATCH('9.3 MAL- Bus Facilities Entry'!AC424, CFV_Tbl[CF Code], 0)) )</f>
        <v>Field Not Required</v>
      </c>
      <c r="AG424" s="243" t="e" cm="1">
        <f t="array" ref="AG424">INDEX('Custom Field Tbl'!$N$5:$N$446, MATCH('9.3 MAL- Bus Facilities Entry'!$Q424 &amp; '9.3 MAL- Bus Facilities Entry'!AG$3, 'Custom Field Tbl'!$M$5:$M$446 &amp; 'Custom Field Tbl'!$O$5:$O$446, 0 ))</f>
        <v>#N/A</v>
      </c>
      <c r="AH424" s="143" t="str">
        <f>IF(ISNA(INDEX(CFV_Tbl[CF Description], MATCH('9.3 MAL- Bus Facilities Entry'!AG424, CFV_Tbl[CF Code], 0)) ), "Field Not Required", INDEX(CFV_Tbl[CF Description], MATCH('9.3 MAL- Bus Facilities Entry'!AG424, CFV_Tbl[CF Code], 0)) )</f>
        <v>Field Not Required</v>
      </c>
      <c r="AK424" s="243" t="e" cm="1">
        <f t="array" ref="AK424">INDEX('Custom Field Tbl'!$N$5:$N$446, MATCH('9.3 MAL- Bus Facilities Entry'!$Q424 &amp; '9.3 MAL- Bus Facilities Entry'!AK$3, 'Custom Field Tbl'!$M$5:$M$446 &amp; 'Custom Field Tbl'!$O$5:$O$446, 0 ))</f>
        <v>#N/A</v>
      </c>
      <c r="AL424" s="143" t="str">
        <f>IF(ISNA(INDEX(CFV_Tbl[CF Description], MATCH('9.3 MAL- Bus Facilities Entry'!AK424, CFV_Tbl[CF Code], 0)) ), "Field Not Required", INDEX(CFV_Tbl[CF Description], MATCH('9.3 MAL- Bus Facilities Entry'!AK424, CFV_Tbl[CF Code], 0)) )</f>
        <v>Field Not Required</v>
      </c>
      <c r="AO424" s="243" t="e" cm="1">
        <f t="array" ref="AO424">INDEX('Custom Field Tbl'!$N$5:$N$446, MATCH('9.3 MAL- Bus Facilities Entry'!$Q424 &amp; '9.3 MAL- Bus Facilities Entry'!AO$3, 'Custom Field Tbl'!$M$5:$M$446 &amp; 'Custom Field Tbl'!$O$5:$O$446, 0 ))</f>
        <v>#N/A</v>
      </c>
      <c r="AP424" s="143" t="str">
        <f>IF(ISNA(INDEX(CFV_Tbl[CF Description], MATCH('9.3 MAL- Bus Facilities Entry'!AO424, CFV_Tbl[CF Code], 0)) ), "Field Not Required", INDEX(CFV_Tbl[CF Description], MATCH('9.3 MAL- Bus Facilities Entry'!AO424, CFV_Tbl[CF Code], 0)) )</f>
        <v>Field Not Required</v>
      </c>
      <c r="AS424" s="243" t="e" cm="1">
        <f t="array" ref="AS424">INDEX('Custom Field Tbl'!$N$5:$N$446, MATCH('9.3 MAL- Bus Facilities Entry'!$Q424 &amp; '9.3 MAL- Bus Facilities Entry'!AS$3, 'Custom Field Tbl'!$M$5:$M$446 &amp; 'Custom Field Tbl'!$O$5:$O$446, 0 ))</f>
        <v>#N/A</v>
      </c>
      <c r="AT424" s="143" t="str">
        <f>IF(ISNA(INDEX(CFV_Tbl[CF Description], MATCH('9.3 MAL- Bus Facilities Entry'!AS424, CFV_Tbl[CF Code], 0)) ), "Field Not Required", INDEX(CFV_Tbl[CF Description], MATCH('9.3 MAL- Bus Facilities Entry'!AS424, CFV_Tbl[CF Code], 0)) )</f>
        <v>Field Not Required</v>
      </c>
      <c r="AW424" s="243" t="e" cm="1">
        <f t="array" ref="AW424">INDEX('Custom Field Tbl'!$N$5:$N$446, MATCH('9.3 MAL- Bus Facilities Entry'!$Q424 &amp; '9.3 MAL- Bus Facilities Entry'!AW$3, 'Custom Field Tbl'!$M$5:$M$446 &amp; 'Custom Field Tbl'!$O$5:$O$446, 0 ))</f>
        <v>#N/A</v>
      </c>
      <c r="AX424" s="143" t="str">
        <f>IF(ISNA(INDEX(CFV_Tbl[CF Description], MATCH('9.3 MAL- Bus Facilities Entry'!AW424, CFV_Tbl[CF Code], 0)) ), "Field Not Required", INDEX(CFV_Tbl[CF Description], MATCH('9.3 MAL- Bus Facilities Entry'!AW424, CFV_Tbl[CF Code], 0)) )</f>
        <v>Field Not Required</v>
      </c>
      <c r="BA424" s="243" t="e" cm="1">
        <f t="array" ref="BA424">INDEX('Custom Field Tbl'!$N$5:$N$446, MATCH('9.3 MAL- Bus Facilities Entry'!$Q424 &amp; '9.3 MAL- Bus Facilities Entry'!BA$3, 'Custom Field Tbl'!$M$5:$M$446 &amp; 'Custom Field Tbl'!$O$5:$O$446, 0 ))</f>
        <v>#N/A</v>
      </c>
      <c r="BB424" s="143" t="str">
        <f>IF(ISNA(INDEX(CFV_Tbl[CF Description], MATCH('9.3 MAL- Bus Facilities Entry'!BA424, CFV_Tbl[CF Code], 0)) ), "Field Not Required", INDEX(CFV_Tbl[CF Description], MATCH('9.3 MAL- Bus Facilities Entry'!BA424, CFV_Tbl[CF Code], 0)) )</f>
        <v>Field Not Required</v>
      </c>
      <c r="BE424" s="243" t="e" cm="1">
        <f t="array" ref="BE424">INDEX('Custom Field Tbl'!$N$5:$N$446, MATCH('9.3 MAL- Bus Facilities Entry'!$Q424 &amp; '9.3 MAL- Bus Facilities Entry'!BE$3, 'Custom Field Tbl'!$M$5:$M$446 &amp; 'Custom Field Tbl'!$O$5:$O$446, 0 ))</f>
        <v>#N/A</v>
      </c>
      <c r="BF424" s="143" t="str">
        <f>IF(ISNA(INDEX(CFV_Tbl[CF Description], MATCH('9.3 MAL- Bus Facilities Entry'!BE424, CFV_Tbl[CF Code], 0)) ), "Field Not Required", INDEX(CFV_Tbl[CF Description], MATCH('9.3 MAL- Bus Facilities Entry'!BE424, CFV_Tbl[CF Code], 0)) )</f>
        <v>Field Not Required</v>
      </c>
      <c r="BI424" s="239"/>
      <c r="BJ424" s="243" t="e">
        <f>INDEX(Mnemonic[Code], MATCH('9.3 MAL- Bus Facilities Entry'!BS424, Mnemonic[Description], 0))</f>
        <v>#N/A</v>
      </c>
      <c r="BK424" s="243" t="e">
        <f>INDEX(Mnemonic[Code], MATCH('9.3 MAL- Bus Facilities Entry'!BT424, Mnemonic[Description], 0))</f>
        <v>#N/A</v>
      </c>
      <c r="BL424" s="243" t="e">
        <f>IF(ISNA(INDEX(Mnemonic[Code], MATCH( '9.3 MAL- Bus Facilities Entry'!BU424, Mnemonic[Description], 0)) ),  INDEX(Mnemonic[Code], MATCH( LEFT('9.3 MAL- Bus Facilities Entry'!BU424, LEN(BU424)-2), Mnemonic[Description], 0)),  INDEX(Mnemonic[Code], MATCH( '9.3 MAL- Bus Facilities Entry'!BU424, Mnemonic[Description], 0)) )</f>
        <v>#VALUE!</v>
      </c>
      <c r="BM424" s="243" t="e">
        <f>IF(ISNA(INDEX(Mnemonic[Code], MATCH( '9.3 MAL- Bus Facilities Entry'!BV424, Mnemonic[Description], 0)) ),  INDEX(Mnemonic[Code], MATCH( LEFT('9.3 MAL- Bus Facilities Entry'!BV424, LEN(BV424)-2), Mnemonic[Description], 0)),  INDEX(Mnemonic[Code], MATCH( '9.3 MAL- Bus Facilities Entry'!BV424, Mnemonic[Description], 0)) )</f>
        <v>#VALUE!</v>
      </c>
      <c r="BN424" s="243" t="e">
        <f>IF(ISNA(INDEX(Mnemonic[Code], MATCH( '9.3 MAL- Bus Facilities Entry'!BW424, Mnemonic[Description], 0)) ),  INDEX(Mnemonic[Code], MATCH( LEFT('9.3 MAL- Bus Facilities Entry'!BW424, LEN(BW424)-1), Mnemonic[Description], 0)),  INDEX(Mnemonic[Code], MATCH( '9.3 MAL- Bus Facilities Entry'!BW424, Mnemonic[Description], 0)) )</f>
        <v>#VALUE!</v>
      </c>
      <c r="BO424" s="243" t="e">
        <f>IF(ISNA(INDEX(Mnemonic[Code], MATCH( '9.3 MAL- Bus Facilities Entry'!BX424, Mnemonic[Description], 0)) ),  INDEX(Mnemonic[Code], MATCH( LEFT('9.3 MAL- Bus Facilities Entry'!BX424, LEN(BX424)-1), Mnemonic[Description], 0)),  INDEX(Mnemonic[Code], MATCH( '9.3 MAL- Bus Facilities Entry'!BX424, Mnemonic[Description], 0)) )</f>
        <v>#VALUE!</v>
      </c>
      <c r="BP424" s="243" t="e">
        <f t="shared" si="59"/>
        <v>#N/A</v>
      </c>
      <c r="BQ424" s="243" t="e">
        <f t="shared" si="56"/>
        <v>#N/A</v>
      </c>
      <c r="BR424" s="243" t="e">
        <f t="shared" si="60"/>
        <v>#VALUE!</v>
      </c>
      <c r="BS424" s="245"/>
      <c r="BT424" s="245"/>
      <c r="BU424" s="244"/>
      <c r="BV424" s="244"/>
      <c r="BW424" s="244"/>
      <c r="BX424" s="244"/>
      <c r="BZ424" s="239"/>
      <c r="CA424" s="246" t="e">
        <f>INDEX('MAL-OTHERLOOKUPS'!$ES$4:$ES$56, MATCH('9.3 MAL- Bus Facilities Entry'!CE424, 'MAL-OTHERLOOKUPS'!$ET$4:$ET$56, 0))</f>
        <v>#N/A</v>
      </c>
      <c r="CB424" s="247" t="str">
        <f t="shared" si="61"/>
        <v>L--</v>
      </c>
      <c r="CC424" s="247"/>
      <c r="CD424" s="240"/>
      <c r="CE424" s="240"/>
      <c r="CF424" s="240"/>
      <c r="CG424" s="248"/>
      <c r="CH424" s="240"/>
      <c r="CI424" s="240"/>
      <c r="CJ424" s="249" t="s">
        <v>11299</v>
      </c>
      <c r="CK424" s="249" t="s">
        <v>11299</v>
      </c>
      <c r="CL424" s="250" t="e">
        <v>#N/A</v>
      </c>
      <c r="CM424" s="239"/>
      <c r="CN424" s="251">
        <v>0</v>
      </c>
      <c r="CP424" s="251" t="str">
        <f t="shared" si="62"/>
        <v>0-</v>
      </c>
      <c r="CR424" s="252" t="str">
        <f t="shared" si="57"/>
        <v xml:space="preserve">; ; </v>
      </c>
      <c r="CS424" s="252" t="str">
        <f t="shared" si="58"/>
        <v xml:space="preserve">; ; </v>
      </c>
      <c r="CT424" s="425"/>
      <c r="CU424" s="252" t="e">
        <v>#REF!</v>
      </c>
      <c r="CX424" s="239"/>
      <c r="CY424" s="240"/>
      <c r="CZ424" s="240"/>
      <c r="DA424" s="240"/>
      <c r="DB424" s="239"/>
      <c r="DD424" s="240"/>
      <c r="DE424" s="239"/>
      <c r="DF424" s="253"/>
      <c r="DH424" s="472"/>
      <c r="DI424" s="497"/>
      <c r="DJ424" s="254"/>
      <c r="DK424" s="239"/>
    </row>
    <row r="425" spans="2:115" ht="14.5" x14ac:dyDescent="0.35">
      <c r="B425" s="239"/>
      <c r="C425" s="240"/>
      <c r="D425" s="240"/>
      <c r="E425" s="240"/>
      <c r="F425" s="240"/>
      <c r="G425" s="239"/>
      <c r="H425" s="240"/>
      <c r="J425" s="241"/>
      <c r="K425" s="241"/>
      <c r="M425" s="473"/>
      <c r="O425" s="239"/>
      <c r="Q425" s="143" t="e">
        <f>INDEX(AssetClass[Asset Class], MATCH('9.3 MAL- Bus Facilities Entry'!P425, AssetClass[Class Description], 0))</f>
        <v>#N/A</v>
      </c>
      <c r="R425" s="143"/>
      <c r="S425" s="242"/>
      <c r="T425" s="239"/>
      <c r="U425" s="243" t="e" cm="1">
        <f t="array" ref="U425">INDEX('Custom Field Tbl'!$N$5:$N$446, MATCH('9.3 MAL- Bus Facilities Entry'!$Q425 &amp; '9.3 MAL- Bus Facilities Entry'!U$3, 'Custom Field Tbl'!$M$5:$M$446 &amp; 'Custom Field Tbl'!$O$5:$O$446, 0 ))</f>
        <v>#N/A</v>
      </c>
      <c r="V425" s="143" t="str">
        <f>IF(ISNA(INDEX(CFV_Tbl[CF Description], MATCH('9.3 MAL- Bus Facilities Entry'!U425, CFV_Tbl[CF Code], 0)) ), "Field Not Required", INDEX(CFV_Tbl[CF Description], MATCH('9.3 MAL- Bus Facilities Entry'!U425, CFV_Tbl[CF Code], 0)) )</f>
        <v>Field Not Required</v>
      </c>
      <c r="Y425" s="243" t="e" cm="1">
        <f t="array" ref="Y425">INDEX('Custom Field Tbl'!$N$5:$N$446, MATCH('9.3 MAL- Bus Facilities Entry'!$Q425 &amp; '9.3 MAL- Bus Facilities Entry'!Y$3, 'Custom Field Tbl'!$M$5:$M$446 &amp; 'Custom Field Tbl'!$O$5:$O$446, 0 ))</f>
        <v>#N/A</v>
      </c>
      <c r="Z425" s="143" t="str">
        <f>IF(ISNA(INDEX(CFV_Tbl[CF Description], MATCH('9.3 MAL- Bus Facilities Entry'!Y425, CFV_Tbl[CF Code], 0)) ), "Field Not Required", INDEX(CFV_Tbl[CF Description], MATCH('9.3 MAL- Bus Facilities Entry'!Y425, CFV_Tbl[CF Code], 0)) )</f>
        <v>Field Not Required</v>
      </c>
      <c r="AC425" s="243" t="e" cm="1">
        <f t="array" ref="AC425">INDEX('Custom Field Tbl'!$N$5:$N$446, MATCH('9.3 MAL- Bus Facilities Entry'!$Q425 &amp; '9.3 MAL- Bus Facilities Entry'!AC$3, 'Custom Field Tbl'!$M$5:$M$446 &amp; 'Custom Field Tbl'!$O$5:$O$446, 0 ))</f>
        <v>#N/A</v>
      </c>
      <c r="AD425" s="143" t="str">
        <f>IF(ISNA(INDEX(CFV_Tbl[CF Description], MATCH('9.3 MAL- Bus Facilities Entry'!AC425, CFV_Tbl[CF Code], 0)) ), "Field Not Required", INDEX(CFV_Tbl[CF Description], MATCH('9.3 MAL- Bus Facilities Entry'!AC425, CFV_Tbl[CF Code], 0)) )</f>
        <v>Field Not Required</v>
      </c>
      <c r="AG425" s="243" t="e" cm="1">
        <f t="array" ref="AG425">INDEX('Custom Field Tbl'!$N$5:$N$446, MATCH('9.3 MAL- Bus Facilities Entry'!$Q425 &amp; '9.3 MAL- Bus Facilities Entry'!AG$3, 'Custom Field Tbl'!$M$5:$M$446 &amp; 'Custom Field Tbl'!$O$5:$O$446, 0 ))</f>
        <v>#N/A</v>
      </c>
      <c r="AH425" s="143" t="str">
        <f>IF(ISNA(INDEX(CFV_Tbl[CF Description], MATCH('9.3 MAL- Bus Facilities Entry'!AG425, CFV_Tbl[CF Code], 0)) ), "Field Not Required", INDEX(CFV_Tbl[CF Description], MATCH('9.3 MAL- Bus Facilities Entry'!AG425, CFV_Tbl[CF Code], 0)) )</f>
        <v>Field Not Required</v>
      </c>
      <c r="AK425" s="243" t="e" cm="1">
        <f t="array" ref="AK425">INDEX('Custom Field Tbl'!$N$5:$N$446, MATCH('9.3 MAL- Bus Facilities Entry'!$Q425 &amp; '9.3 MAL- Bus Facilities Entry'!AK$3, 'Custom Field Tbl'!$M$5:$M$446 &amp; 'Custom Field Tbl'!$O$5:$O$446, 0 ))</f>
        <v>#N/A</v>
      </c>
      <c r="AL425" s="143" t="str">
        <f>IF(ISNA(INDEX(CFV_Tbl[CF Description], MATCH('9.3 MAL- Bus Facilities Entry'!AK425, CFV_Tbl[CF Code], 0)) ), "Field Not Required", INDEX(CFV_Tbl[CF Description], MATCH('9.3 MAL- Bus Facilities Entry'!AK425, CFV_Tbl[CF Code], 0)) )</f>
        <v>Field Not Required</v>
      </c>
      <c r="AO425" s="243" t="e" cm="1">
        <f t="array" ref="AO425">INDEX('Custom Field Tbl'!$N$5:$N$446, MATCH('9.3 MAL- Bus Facilities Entry'!$Q425 &amp; '9.3 MAL- Bus Facilities Entry'!AO$3, 'Custom Field Tbl'!$M$5:$M$446 &amp; 'Custom Field Tbl'!$O$5:$O$446, 0 ))</f>
        <v>#N/A</v>
      </c>
      <c r="AP425" s="143" t="str">
        <f>IF(ISNA(INDEX(CFV_Tbl[CF Description], MATCH('9.3 MAL- Bus Facilities Entry'!AO425, CFV_Tbl[CF Code], 0)) ), "Field Not Required", INDEX(CFV_Tbl[CF Description], MATCH('9.3 MAL- Bus Facilities Entry'!AO425, CFV_Tbl[CF Code], 0)) )</f>
        <v>Field Not Required</v>
      </c>
      <c r="AS425" s="243" t="e" cm="1">
        <f t="array" ref="AS425">INDEX('Custom Field Tbl'!$N$5:$N$446, MATCH('9.3 MAL- Bus Facilities Entry'!$Q425 &amp; '9.3 MAL- Bus Facilities Entry'!AS$3, 'Custom Field Tbl'!$M$5:$M$446 &amp; 'Custom Field Tbl'!$O$5:$O$446, 0 ))</f>
        <v>#N/A</v>
      </c>
      <c r="AT425" s="143" t="str">
        <f>IF(ISNA(INDEX(CFV_Tbl[CF Description], MATCH('9.3 MAL- Bus Facilities Entry'!AS425, CFV_Tbl[CF Code], 0)) ), "Field Not Required", INDEX(CFV_Tbl[CF Description], MATCH('9.3 MAL- Bus Facilities Entry'!AS425, CFV_Tbl[CF Code], 0)) )</f>
        <v>Field Not Required</v>
      </c>
      <c r="AW425" s="243" t="e" cm="1">
        <f t="array" ref="AW425">INDEX('Custom Field Tbl'!$N$5:$N$446, MATCH('9.3 MAL- Bus Facilities Entry'!$Q425 &amp; '9.3 MAL- Bus Facilities Entry'!AW$3, 'Custom Field Tbl'!$M$5:$M$446 &amp; 'Custom Field Tbl'!$O$5:$O$446, 0 ))</f>
        <v>#N/A</v>
      </c>
      <c r="AX425" s="143" t="str">
        <f>IF(ISNA(INDEX(CFV_Tbl[CF Description], MATCH('9.3 MAL- Bus Facilities Entry'!AW425, CFV_Tbl[CF Code], 0)) ), "Field Not Required", INDEX(CFV_Tbl[CF Description], MATCH('9.3 MAL- Bus Facilities Entry'!AW425, CFV_Tbl[CF Code], 0)) )</f>
        <v>Field Not Required</v>
      </c>
      <c r="BA425" s="243" t="e" cm="1">
        <f t="array" ref="BA425">INDEX('Custom Field Tbl'!$N$5:$N$446, MATCH('9.3 MAL- Bus Facilities Entry'!$Q425 &amp; '9.3 MAL- Bus Facilities Entry'!BA$3, 'Custom Field Tbl'!$M$5:$M$446 &amp; 'Custom Field Tbl'!$O$5:$O$446, 0 ))</f>
        <v>#N/A</v>
      </c>
      <c r="BB425" s="143" t="str">
        <f>IF(ISNA(INDEX(CFV_Tbl[CF Description], MATCH('9.3 MAL- Bus Facilities Entry'!BA425, CFV_Tbl[CF Code], 0)) ), "Field Not Required", INDEX(CFV_Tbl[CF Description], MATCH('9.3 MAL- Bus Facilities Entry'!BA425, CFV_Tbl[CF Code], 0)) )</f>
        <v>Field Not Required</v>
      </c>
      <c r="BE425" s="243" t="e" cm="1">
        <f t="array" ref="BE425">INDEX('Custom Field Tbl'!$N$5:$N$446, MATCH('9.3 MAL- Bus Facilities Entry'!$Q425 &amp; '9.3 MAL- Bus Facilities Entry'!BE$3, 'Custom Field Tbl'!$M$5:$M$446 &amp; 'Custom Field Tbl'!$O$5:$O$446, 0 ))</f>
        <v>#N/A</v>
      </c>
      <c r="BF425" s="143" t="str">
        <f>IF(ISNA(INDEX(CFV_Tbl[CF Description], MATCH('9.3 MAL- Bus Facilities Entry'!BE425, CFV_Tbl[CF Code], 0)) ), "Field Not Required", INDEX(CFV_Tbl[CF Description], MATCH('9.3 MAL- Bus Facilities Entry'!BE425, CFV_Tbl[CF Code], 0)) )</f>
        <v>Field Not Required</v>
      </c>
      <c r="BI425" s="239"/>
      <c r="BJ425" s="243" t="e">
        <f>INDEX(Mnemonic[Code], MATCH('9.3 MAL- Bus Facilities Entry'!BS425, Mnemonic[Description], 0))</f>
        <v>#N/A</v>
      </c>
      <c r="BK425" s="243" t="e">
        <f>INDEX(Mnemonic[Code], MATCH('9.3 MAL- Bus Facilities Entry'!BT425, Mnemonic[Description], 0))</f>
        <v>#N/A</v>
      </c>
      <c r="BL425" s="243" t="e">
        <f>IF(ISNA(INDEX(Mnemonic[Code], MATCH( '9.3 MAL- Bus Facilities Entry'!BU425, Mnemonic[Description], 0)) ),  INDEX(Mnemonic[Code], MATCH( LEFT('9.3 MAL- Bus Facilities Entry'!BU425, LEN(BU425)-2), Mnemonic[Description], 0)),  INDEX(Mnemonic[Code], MATCH( '9.3 MAL- Bus Facilities Entry'!BU425, Mnemonic[Description], 0)) )</f>
        <v>#VALUE!</v>
      </c>
      <c r="BM425" s="243" t="e">
        <f>IF(ISNA(INDEX(Mnemonic[Code], MATCH( '9.3 MAL- Bus Facilities Entry'!BV425, Mnemonic[Description], 0)) ),  INDEX(Mnemonic[Code], MATCH( LEFT('9.3 MAL- Bus Facilities Entry'!BV425, LEN(BV425)-2), Mnemonic[Description], 0)),  INDEX(Mnemonic[Code], MATCH( '9.3 MAL- Bus Facilities Entry'!BV425, Mnemonic[Description], 0)) )</f>
        <v>#VALUE!</v>
      </c>
      <c r="BN425" s="243" t="e">
        <f>IF(ISNA(INDEX(Mnemonic[Code], MATCH( '9.3 MAL- Bus Facilities Entry'!BW425, Mnemonic[Description], 0)) ),  INDEX(Mnemonic[Code], MATCH( LEFT('9.3 MAL- Bus Facilities Entry'!BW425, LEN(BW425)-1), Mnemonic[Description], 0)),  INDEX(Mnemonic[Code], MATCH( '9.3 MAL- Bus Facilities Entry'!BW425, Mnemonic[Description], 0)) )</f>
        <v>#VALUE!</v>
      </c>
      <c r="BO425" s="243" t="e">
        <f>IF(ISNA(INDEX(Mnemonic[Code], MATCH( '9.3 MAL- Bus Facilities Entry'!BX425, Mnemonic[Description], 0)) ),  INDEX(Mnemonic[Code], MATCH( LEFT('9.3 MAL- Bus Facilities Entry'!BX425, LEN(BX425)-1), Mnemonic[Description], 0)),  INDEX(Mnemonic[Code], MATCH( '9.3 MAL- Bus Facilities Entry'!BX425, Mnemonic[Description], 0)) )</f>
        <v>#VALUE!</v>
      </c>
      <c r="BP425" s="243" t="e">
        <f t="shared" si="59"/>
        <v>#N/A</v>
      </c>
      <c r="BQ425" s="243" t="e">
        <f t="shared" si="56"/>
        <v>#N/A</v>
      </c>
      <c r="BR425" s="243" t="e">
        <f t="shared" si="60"/>
        <v>#VALUE!</v>
      </c>
      <c r="BS425" s="245"/>
      <c r="BT425" s="245"/>
      <c r="BU425" s="244"/>
      <c r="BV425" s="244"/>
      <c r="BW425" s="244"/>
      <c r="BX425" s="244"/>
      <c r="BZ425" s="239"/>
      <c r="CA425" s="246" t="e">
        <f>INDEX('MAL-OTHERLOOKUPS'!$ES$4:$ES$56, MATCH('9.3 MAL- Bus Facilities Entry'!CE425, 'MAL-OTHERLOOKUPS'!$ET$4:$ET$56, 0))</f>
        <v>#N/A</v>
      </c>
      <c r="CB425" s="247" t="str">
        <f t="shared" si="61"/>
        <v>L--</v>
      </c>
      <c r="CC425" s="247"/>
      <c r="CD425" s="240"/>
      <c r="CE425" s="240"/>
      <c r="CF425" s="240"/>
      <c r="CG425" s="248"/>
      <c r="CH425" s="240"/>
      <c r="CI425" s="240"/>
      <c r="CJ425" s="249" t="s">
        <v>11299</v>
      </c>
      <c r="CK425" s="249" t="s">
        <v>11299</v>
      </c>
      <c r="CL425" s="250" t="e">
        <v>#N/A</v>
      </c>
      <c r="CM425" s="239"/>
      <c r="CN425" s="251">
        <v>0</v>
      </c>
      <c r="CP425" s="251" t="str">
        <f t="shared" si="62"/>
        <v>0-</v>
      </c>
      <c r="CR425" s="252" t="str">
        <f t="shared" si="57"/>
        <v xml:space="preserve">; ; </v>
      </c>
      <c r="CS425" s="252" t="str">
        <f t="shared" si="58"/>
        <v xml:space="preserve">; ; </v>
      </c>
      <c r="CT425" s="425"/>
      <c r="CU425" s="252" t="e">
        <v>#REF!</v>
      </c>
      <c r="CX425" s="239"/>
      <c r="CY425" s="240"/>
      <c r="CZ425" s="240"/>
      <c r="DA425" s="240"/>
      <c r="DB425" s="239"/>
      <c r="DD425" s="240"/>
      <c r="DE425" s="239"/>
      <c r="DF425" s="253"/>
      <c r="DH425" s="472"/>
      <c r="DI425" s="497"/>
      <c r="DJ425" s="254"/>
      <c r="DK425" s="239"/>
    </row>
    <row r="426" spans="2:115" ht="14.5" x14ac:dyDescent="0.35">
      <c r="B426" s="239"/>
      <c r="C426" s="240"/>
      <c r="D426" s="240"/>
      <c r="E426" s="240"/>
      <c r="F426" s="240"/>
      <c r="G426" s="239"/>
      <c r="H426" s="240"/>
      <c r="J426" s="241"/>
      <c r="K426" s="241"/>
      <c r="M426" s="473"/>
      <c r="O426" s="239"/>
      <c r="Q426" s="143" t="e">
        <f>INDEX(AssetClass[Asset Class], MATCH('9.3 MAL- Bus Facilities Entry'!P426, AssetClass[Class Description], 0))</f>
        <v>#N/A</v>
      </c>
      <c r="R426" s="143"/>
      <c r="S426" s="242"/>
      <c r="T426" s="239"/>
      <c r="U426" s="243" t="e" cm="1">
        <f t="array" ref="U426">INDEX('Custom Field Tbl'!$N$5:$N$446, MATCH('9.3 MAL- Bus Facilities Entry'!$Q426 &amp; '9.3 MAL- Bus Facilities Entry'!U$3, 'Custom Field Tbl'!$M$5:$M$446 &amp; 'Custom Field Tbl'!$O$5:$O$446, 0 ))</f>
        <v>#N/A</v>
      </c>
      <c r="V426" s="143" t="str">
        <f>IF(ISNA(INDEX(CFV_Tbl[CF Description], MATCH('9.3 MAL- Bus Facilities Entry'!U426, CFV_Tbl[CF Code], 0)) ), "Field Not Required", INDEX(CFV_Tbl[CF Description], MATCH('9.3 MAL- Bus Facilities Entry'!U426, CFV_Tbl[CF Code], 0)) )</f>
        <v>Field Not Required</v>
      </c>
      <c r="Y426" s="243" t="e" cm="1">
        <f t="array" ref="Y426">INDEX('Custom Field Tbl'!$N$5:$N$446, MATCH('9.3 MAL- Bus Facilities Entry'!$Q426 &amp; '9.3 MAL- Bus Facilities Entry'!Y$3, 'Custom Field Tbl'!$M$5:$M$446 &amp; 'Custom Field Tbl'!$O$5:$O$446, 0 ))</f>
        <v>#N/A</v>
      </c>
      <c r="Z426" s="143" t="str">
        <f>IF(ISNA(INDEX(CFV_Tbl[CF Description], MATCH('9.3 MAL- Bus Facilities Entry'!Y426, CFV_Tbl[CF Code], 0)) ), "Field Not Required", INDEX(CFV_Tbl[CF Description], MATCH('9.3 MAL- Bus Facilities Entry'!Y426, CFV_Tbl[CF Code], 0)) )</f>
        <v>Field Not Required</v>
      </c>
      <c r="AC426" s="243" t="e" cm="1">
        <f t="array" ref="AC426">INDEX('Custom Field Tbl'!$N$5:$N$446, MATCH('9.3 MAL- Bus Facilities Entry'!$Q426 &amp; '9.3 MAL- Bus Facilities Entry'!AC$3, 'Custom Field Tbl'!$M$5:$M$446 &amp; 'Custom Field Tbl'!$O$5:$O$446, 0 ))</f>
        <v>#N/A</v>
      </c>
      <c r="AD426" s="143" t="str">
        <f>IF(ISNA(INDEX(CFV_Tbl[CF Description], MATCH('9.3 MAL- Bus Facilities Entry'!AC426, CFV_Tbl[CF Code], 0)) ), "Field Not Required", INDEX(CFV_Tbl[CF Description], MATCH('9.3 MAL- Bus Facilities Entry'!AC426, CFV_Tbl[CF Code], 0)) )</f>
        <v>Field Not Required</v>
      </c>
      <c r="AG426" s="243" t="e" cm="1">
        <f t="array" ref="AG426">INDEX('Custom Field Tbl'!$N$5:$N$446, MATCH('9.3 MAL- Bus Facilities Entry'!$Q426 &amp; '9.3 MAL- Bus Facilities Entry'!AG$3, 'Custom Field Tbl'!$M$5:$M$446 &amp; 'Custom Field Tbl'!$O$5:$O$446, 0 ))</f>
        <v>#N/A</v>
      </c>
      <c r="AH426" s="143" t="str">
        <f>IF(ISNA(INDEX(CFV_Tbl[CF Description], MATCH('9.3 MAL- Bus Facilities Entry'!AG426, CFV_Tbl[CF Code], 0)) ), "Field Not Required", INDEX(CFV_Tbl[CF Description], MATCH('9.3 MAL- Bus Facilities Entry'!AG426, CFV_Tbl[CF Code], 0)) )</f>
        <v>Field Not Required</v>
      </c>
      <c r="AK426" s="243" t="e" cm="1">
        <f t="array" ref="AK426">INDEX('Custom Field Tbl'!$N$5:$N$446, MATCH('9.3 MAL- Bus Facilities Entry'!$Q426 &amp; '9.3 MAL- Bus Facilities Entry'!AK$3, 'Custom Field Tbl'!$M$5:$M$446 &amp; 'Custom Field Tbl'!$O$5:$O$446, 0 ))</f>
        <v>#N/A</v>
      </c>
      <c r="AL426" s="143" t="str">
        <f>IF(ISNA(INDEX(CFV_Tbl[CF Description], MATCH('9.3 MAL- Bus Facilities Entry'!AK426, CFV_Tbl[CF Code], 0)) ), "Field Not Required", INDEX(CFV_Tbl[CF Description], MATCH('9.3 MAL- Bus Facilities Entry'!AK426, CFV_Tbl[CF Code], 0)) )</f>
        <v>Field Not Required</v>
      </c>
      <c r="AO426" s="243" t="e" cm="1">
        <f t="array" ref="AO426">INDEX('Custom Field Tbl'!$N$5:$N$446, MATCH('9.3 MAL- Bus Facilities Entry'!$Q426 &amp; '9.3 MAL- Bus Facilities Entry'!AO$3, 'Custom Field Tbl'!$M$5:$M$446 &amp; 'Custom Field Tbl'!$O$5:$O$446, 0 ))</f>
        <v>#N/A</v>
      </c>
      <c r="AP426" s="143" t="str">
        <f>IF(ISNA(INDEX(CFV_Tbl[CF Description], MATCH('9.3 MAL- Bus Facilities Entry'!AO426, CFV_Tbl[CF Code], 0)) ), "Field Not Required", INDEX(CFV_Tbl[CF Description], MATCH('9.3 MAL- Bus Facilities Entry'!AO426, CFV_Tbl[CF Code], 0)) )</f>
        <v>Field Not Required</v>
      </c>
      <c r="AS426" s="243" t="e" cm="1">
        <f t="array" ref="AS426">INDEX('Custom Field Tbl'!$N$5:$N$446, MATCH('9.3 MAL- Bus Facilities Entry'!$Q426 &amp; '9.3 MAL- Bus Facilities Entry'!AS$3, 'Custom Field Tbl'!$M$5:$M$446 &amp; 'Custom Field Tbl'!$O$5:$O$446, 0 ))</f>
        <v>#N/A</v>
      </c>
      <c r="AT426" s="143" t="str">
        <f>IF(ISNA(INDEX(CFV_Tbl[CF Description], MATCH('9.3 MAL- Bus Facilities Entry'!AS426, CFV_Tbl[CF Code], 0)) ), "Field Not Required", INDEX(CFV_Tbl[CF Description], MATCH('9.3 MAL- Bus Facilities Entry'!AS426, CFV_Tbl[CF Code], 0)) )</f>
        <v>Field Not Required</v>
      </c>
      <c r="AW426" s="243" t="e" cm="1">
        <f t="array" ref="AW426">INDEX('Custom Field Tbl'!$N$5:$N$446, MATCH('9.3 MAL- Bus Facilities Entry'!$Q426 &amp; '9.3 MAL- Bus Facilities Entry'!AW$3, 'Custom Field Tbl'!$M$5:$M$446 &amp; 'Custom Field Tbl'!$O$5:$O$446, 0 ))</f>
        <v>#N/A</v>
      </c>
      <c r="AX426" s="143" t="str">
        <f>IF(ISNA(INDEX(CFV_Tbl[CF Description], MATCH('9.3 MAL- Bus Facilities Entry'!AW426, CFV_Tbl[CF Code], 0)) ), "Field Not Required", INDEX(CFV_Tbl[CF Description], MATCH('9.3 MAL- Bus Facilities Entry'!AW426, CFV_Tbl[CF Code], 0)) )</f>
        <v>Field Not Required</v>
      </c>
      <c r="BA426" s="243" t="e" cm="1">
        <f t="array" ref="BA426">INDEX('Custom Field Tbl'!$N$5:$N$446, MATCH('9.3 MAL- Bus Facilities Entry'!$Q426 &amp; '9.3 MAL- Bus Facilities Entry'!BA$3, 'Custom Field Tbl'!$M$5:$M$446 &amp; 'Custom Field Tbl'!$O$5:$O$446, 0 ))</f>
        <v>#N/A</v>
      </c>
      <c r="BB426" s="143" t="str">
        <f>IF(ISNA(INDEX(CFV_Tbl[CF Description], MATCH('9.3 MAL- Bus Facilities Entry'!BA426, CFV_Tbl[CF Code], 0)) ), "Field Not Required", INDEX(CFV_Tbl[CF Description], MATCH('9.3 MAL- Bus Facilities Entry'!BA426, CFV_Tbl[CF Code], 0)) )</f>
        <v>Field Not Required</v>
      </c>
      <c r="BE426" s="243" t="e" cm="1">
        <f t="array" ref="BE426">INDEX('Custom Field Tbl'!$N$5:$N$446, MATCH('9.3 MAL- Bus Facilities Entry'!$Q426 &amp; '9.3 MAL- Bus Facilities Entry'!BE$3, 'Custom Field Tbl'!$M$5:$M$446 &amp; 'Custom Field Tbl'!$O$5:$O$446, 0 ))</f>
        <v>#N/A</v>
      </c>
      <c r="BF426" s="143" t="str">
        <f>IF(ISNA(INDEX(CFV_Tbl[CF Description], MATCH('9.3 MAL- Bus Facilities Entry'!BE426, CFV_Tbl[CF Code], 0)) ), "Field Not Required", INDEX(CFV_Tbl[CF Description], MATCH('9.3 MAL- Bus Facilities Entry'!BE426, CFV_Tbl[CF Code], 0)) )</f>
        <v>Field Not Required</v>
      </c>
      <c r="BI426" s="239"/>
      <c r="BJ426" s="243" t="e">
        <f>INDEX(Mnemonic[Code], MATCH('9.3 MAL- Bus Facilities Entry'!BS426, Mnemonic[Description], 0))</f>
        <v>#N/A</v>
      </c>
      <c r="BK426" s="243" t="e">
        <f>INDEX(Mnemonic[Code], MATCH('9.3 MAL- Bus Facilities Entry'!BT426, Mnemonic[Description], 0))</f>
        <v>#N/A</v>
      </c>
      <c r="BL426" s="243" t="e">
        <f>IF(ISNA(INDEX(Mnemonic[Code], MATCH( '9.3 MAL- Bus Facilities Entry'!BU426, Mnemonic[Description], 0)) ),  INDEX(Mnemonic[Code], MATCH( LEFT('9.3 MAL- Bus Facilities Entry'!BU426, LEN(BU426)-2), Mnemonic[Description], 0)),  INDEX(Mnemonic[Code], MATCH( '9.3 MAL- Bus Facilities Entry'!BU426, Mnemonic[Description], 0)) )</f>
        <v>#VALUE!</v>
      </c>
      <c r="BM426" s="243" t="e">
        <f>IF(ISNA(INDEX(Mnemonic[Code], MATCH( '9.3 MAL- Bus Facilities Entry'!BV426, Mnemonic[Description], 0)) ),  INDEX(Mnemonic[Code], MATCH( LEFT('9.3 MAL- Bus Facilities Entry'!BV426, LEN(BV426)-2), Mnemonic[Description], 0)),  INDEX(Mnemonic[Code], MATCH( '9.3 MAL- Bus Facilities Entry'!BV426, Mnemonic[Description], 0)) )</f>
        <v>#VALUE!</v>
      </c>
      <c r="BN426" s="243" t="e">
        <f>IF(ISNA(INDEX(Mnemonic[Code], MATCH( '9.3 MAL- Bus Facilities Entry'!BW426, Mnemonic[Description], 0)) ),  INDEX(Mnemonic[Code], MATCH( LEFT('9.3 MAL- Bus Facilities Entry'!BW426, LEN(BW426)-1), Mnemonic[Description], 0)),  INDEX(Mnemonic[Code], MATCH( '9.3 MAL- Bus Facilities Entry'!BW426, Mnemonic[Description], 0)) )</f>
        <v>#VALUE!</v>
      </c>
      <c r="BO426" s="243" t="e">
        <f>IF(ISNA(INDEX(Mnemonic[Code], MATCH( '9.3 MAL- Bus Facilities Entry'!BX426, Mnemonic[Description], 0)) ),  INDEX(Mnemonic[Code], MATCH( LEFT('9.3 MAL- Bus Facilities Entry'!BX426, LEN(BX426)-1), Mnemonic[Description], 0)),  INDEX(Mnemonic[Code], MATCH( '9.3 MAL- Bus Facilities Entry'!BX426, Mnemonic[Description], 0)) )</f>
        <v>#VALUE!</v>
      </c>
      <c r="BP426" s="243" t="e">
        <f t="shared" si="59"/>
        <v>#N/A</v>
      </c>
      <c r="BQ426" s="243" t="e">
        <f t="shared" si="56"/>
        <v>#N/A</v>
      </c>
      <c r="BR426" s="243" t="e">
        <f t="shared" si="60"/>
        <v>#VALUE!</v>
      </c>
      <c r="BS426" s="245"/>
      <c r="BT426" s="245"/>
      <c r="BU426" s="244"/>
      <c r="BV426" s="244"/>
      <c r="BW426" s="244"/>
      <c r="BX426" s="244"/>
      <c r="BZ426" s="239"/>
      <c r="CA426" s="246" t="e">
        <f>INDEX('MAL-OTHERLOOKUPS'!$ES$4:$ES$56, MATCH('9.3 MAL- Bus Facilities Entry'!CE426, 'MAL-OTHERLOOKUPS'!$ET$4:$ET$56, 0))</f>
        <v>#N/A</v>
      </c>
      <c r="CB426" s="247" t="str">
        <f t="shared" si="61"/>
        <v>L--</v>
      </c>
      <c r="CC426" s="247"/>
      <c r="CD426" s="240"/>
      <c r="CE426" s="240"/>
      <c r="CF426" s="240"/>
      <c r="CG426" s="248"/>
      <c r="CH426" s="240"/>
      <c r="CI426" s="240"/>
      <c r="CJ426" s="249" t="s">
        <v>11299</v>
      </c>
      <c r="CK426" s="249" t="s">
        <v>11299</v>
      </c>
      <c r="CL426" s="250" t="e">
        <v>#N/A</v>
      </c>
      <c r="CM426" s="239"/>
      <c r="CN426" s="251">
        <v>0</v>
      </c>
      <c r="CP426" s="251" t="str">
        <f t="shared" si="62"/>
        <v>0-</v>
      </c>
      <c r="CR426" s="252" t="str">
        <f t="shared" si="57"/>
        <v xml:space="preserve">; ; </v>
      </c>
      <c r="CS426" s="252" t="str">
        <f t="shared" si="58"/>
        <v xml:space="preserve">; ; </v>
      </c>
      <c r="CT426" s="425"/>
      <c r="CU426" s="252" t="e">
        <v>#REF!</v>
      </c>
      <c r="CX426" s="239"/>
      <c r="CY426" s="240"/>
      <c r="CZ426" s="240"/>
      <c r="DA426" s="240"/>
      <c r="DB426" s="239"/>
      <c r="DD426" s="240"/>
      <c r="DE426" s="239"/>
      <c r="DF426" s="253"/>
      <c r="DH426" s="472"/>
      <c r="DI426" s="497"/>
      <c r="DJ426" s="254"/>
      <c r="DK426" s="239"/>
    </row>
    <row r="427" spans="2:115" ht="14.5" x14ac:dyDescent="0.35">
      <c r="B427" s="239"/>
      <c r="C427" s="240"/>
      <c r="D427" s="240"/>
      <c r="E427" s="240"/>
      <c r="F427" s="240"/>
      <c r="G427" s="239"/>
      <c r="H427" s="240"/>
      <c r="J427" s="241"/>
      <c r="K427" s="241"/>
      <c r="M427" s="473"/>
      <c r="O427" s="239"/>
      <c r="Q427" s="143" t="e">
        <f>INDEX(AssetClass[Asset Class], MATCH('9.3 MAL- Bus Facilities Entry'!P427, AssetClass[Class Description], 0))</f>
        <v>#N/A</v>
      </c>
      <c r="R427" s="143"/>
      <c r="S427" s="242"/>
      <c r="T427" s="239"/>
      <c r="U427" s="243" t="e" cm="1">
        <f t="array" ref="U427">INDEX('Custom Field Tbl'!$N$5:$N$446, MATCH('9.3 MAL- Bus Facilities Entry'!$Q427 &amp; '9.3 MAL- Bus Facilities Entry'!U$3, 'Custom Field Tbl'!$M$5:$M$446 &amp; 'Custom Field Tbl'!$O$5:$O$446, 0 ))</f>
        <v>#N/A</v>
      </c>
      <c r="V427" s="143" t="str">
        <f>IF(ISNA(INDEX(CFV_Tbl[CF Description], MATCH('9.3 MAL- Bus Facilities Entry'!U427, CFV_Tbl[CF Code], 0)) ), "Field Not Required", INDEX(CFV_Tbl[CF Description], MATCH('9.3 MAL- Bus Facilities Entry'!U427, CFV_Tbl[CF Code], 0)) )</f>
        <v>Field Not Required</v>
      </c>
      <c r="Y427" s="243" t="e" cm="1">
        <f t="array" ref="Y427">INDEX('Custom Field Tbl'!$N$5:$N$446, MATCH('9.3 MAL- Bus Facilities Entry'!$Q427 &amp; '9.3 MAL- Bus Facilities Entry'!Y$3, 'Custom Field Tbl'!$M$5:$M$446 &amp; 'Custom Field Tbl'!$O$5:$O$446, 0 ))</f>
        <v>#N/A</v>
      </c>
      <c r="Z427" s="143" t="str">
        <f>IF(ISNA(INDEX(CFV_Tbl[CF Description], MATCH('9.3 MAL- Bus Facilities Entry'!Y427, CFV_Tbl[CF Code], 0)) ), "Field Not Required", INDEX(CFV_Tbl[CF Description], MATCH('9.3 MAL- Bus Facilities Entry'!Y427, CFV_Tbl[CF Code], 0)) )</f>
        <v>Field Not Required</v>
      </c>
      <c r="AC427" s="243" t="e" cm="1">
        <f t="array" ref="AC427">INDEX('Custom Field Tbl'!$N$5:$N$446, MATCH('9.3 MAL- Bus Facilities Entry'!$Q427 &amp; '9.3 MAL- Bus Facilities Entry'!AC$3, 'Custom Field Tbl'!$M$5:$M$446 &amp; 'Custom Field Tbl'!$O$5:$O$446, 0 ))</f>
        <v>#N/A</v>
      </c>
      <c r="AD427" s="143" t="str">
        <f>IF(ISNA(INDEX(CFV_Tbl[CF Description], MATCH('9.3 MAL- Bus Facilities Entry'!AC427, CFV_Tbl[CF Code], 0)) ), "Field Not Required", INDEX(CFV_Tbl[CF Description], MATCH('9.3 MAL- Bus Facilities Entry'!AC427, CFV_Tbl[CF Code], 0)) )</f>
        <v>Field Not Required</v>
      </c>
      <c r="AG427" s="243" t="e" cm="1">
        <f t="array" ref="AG427">INDEX('Custom Field Tbl'!$N$5:$N$446, MATCH('9.3 MAL- Bus Facilities Entry'!$Q427 &amp; '9.3 MAL- Bus Facilities Entry'!AG$3, 'Custom Field Tbl'!$M$5:$M$446 &amp; 'Custom Field Tbl'!$O$5:$O$446, 0 ))</f>
        <v>#N/A</v>
      </c>
      <c r="AH427" s="143" t="str">
        <f>IF(ISNA(INDEX(CFV_Tbl[CF Description], MATCH('9.3 MAL- Bus Facilities Entry'!AG427, CFV_Tbl[CF Code], 0)) ), "Field Not Required", INDEX(CFV_Tbl[CF Description], MATCH('9.3 MAL- Bus Facilities Entry'!AG427, CFV_Tbl[CF Code], 0)) )</f>
        <v>Field Not Required</v>
      </c>
      <c r="AK427" s="243" t="e" cm="1">
        <f t="array" ref="AK427">INDEX('Custom Field Tbl'!$N$5:$N$446, MATCH('9.3 MAL- Bus Facilities Entry'!$Q427 &amp; '9.3 MAL- Bus Facilities Entry'!AK$3, 'Custom Field Tbl'!$M$5:$M$446 &amp; 'Custom Field Tbl'!$O$5:$O$446, 0 ))</f>
        <v>#N/A</v>
      </c>
      <c r="AL427" s="143" t="str">
        <f>IF(ISNA(INDEX(CFV_Tbl[CF Description], MATCH('9.3 MAL- Bus Facilities Entry'!AK427, CFV_Tbl[CF Code], 0)) ), "Field Not Required", INDEX(CFV_Tbl[CF Description], MATCH('9.3 MAL- Bus Facilities Entry'!AK427, CFV_Tbl[CF Code], 0)) )</f>
        <v>Field Not Required</v>
      </c>
      <c r="AO427" s="243" t="e" cm="1">
        <f t="array" ref="AO427">INDEX('Custom Field Tbl'!$N$5:$N$446, MATCH('9.3 MAL- Bus Facilities Entry'!$Q427 &amp; '9.3 MAL- Bus Facilities Entry'!AO$3, 'Custom Field Tbl'!$M$5:$M$446 &amp; 'Custom Field Tbl'!$O$5:$O$446, 0 ))</f>
        <v>#N/A</v>
      </c>
      <c r="AP427" s="143" t="str">
        <f>IF(ISNA(INDEX(CFV_Tbl[CF Description], MATCH('9.3 MAL- Bus Facilities Entry'!AO427, CFV_Tbl[CF Code], 0)) ), "Field Not Required", INDEX(CFV_Tbl[CF Description], MATCH('9.3 MAL- Bus Facilities Entry'!AO427, CFV_Tbl[CF Code], 0)) )</f>
        <v>Field Not Required</v>
      </c>
      <c r="AS427" s="243" t="e" cm="1">
        <f t="array" ref="AS427">INDEX('Custom Field Tbl'!$N$5:$N$446, MATCH('9.3 MAL- Bus Facilities Entry'!$Q427 &amp; '9.3 MAL- Bus Facilities Entry'!AS$3, 'Custom Field Tbl'!$M$5:$M$446 &amp; 'Custom Field Tbl'!$O$5:$O$446, 0 ))</f>
        <v>#N/A</v>
      </c>
      <c r="AT427" s="143" t="str">
        <f>IF(ISNA(INDEX(CFV_Tbl[CF Description], MATCH('9.3 MAL- Bus Facilities Entry'!AS427, CFV_Tbl[CF Code], 0)) ), "Field Not Required", INDEX(CFV_Tbl[CF Description], MATCH('9.3 MAL- Bus Facilities Entry'!AS427, CFV_Tbl[CF Code], 0)) )</f>
        <v>Field Not Required</v>
      </c>
      <c r="AW427" s="243" t="e" cm="1">
        <f t="array" ref="AW427">INDEX('Custom Field Tbl'!$N$5:$N$446, MATCH('9.3 MAL- Bus Facilities Entry'!$Q427 &amp; '9.3 MAL- Bus Facilities Entry'!AW$3, 'Custom Field Tbl'!$M$5:$M$446 &amp; 'Custom Field Tbl'!$O$5:$O$446, 0 ))</f>
        <v>#N/A</v>
      </c>
      <c r="AX427" s="143" t="str">
        <f>IF(ISNA(INDEX(CFV_Tbl[CF Description], MATCH('9.3 MAL- Bus Facilities Entry'!AW427, CFV_Tbl[CF Code], 0)) ), "Field Not Required", INDEX(CFV_Tbl[CF Description], MATCH('9.3 MAL- Bus Facilities Entry'!AW427, CFV_Tbl[CF Code], 0)) )</f>
        <v>Field Not Required</v>
      </c>
      <c r="BA427" s="243" t="e" cm="1">
        <f t="array" ref="BA427">INDEX('Custom Field Tbl'!$N$5:$N$446, MATCH('9.3 MAL- Bus Facilities Entry'!$Q427 &amp; '9.3 MAL- Bus Facilities Entry'!BA$3, 'Custom Field Tbl'!$M$5:$M$446 &amp; 'Custom Field Tbl'!$O$5:$O$446, 0 ))</f>
        <v>#N/A</v>
      </c>
      <c r="BB427" s="143" t="str">
        <f>IF(ISNA(INDEX(CFV_Tbl[CF Description], MATCH('9.3 MAL- Bus Facilities Entry'!BA427, CFV_Tbl[CF Code], 0)) ), "Field Not Required", INDEX(CFV_Tbl[CF Description], MATCH('9.3 MAL- Bus Facilities Entry'!BA427, CFV_Tbl[CF Code], 0)) )</f>
        <v>Field Not Required</v>
      </c>
      <c r="BE427" s="243" t="e" cm="1">
        <f t="array" ref="BE427">INDEX('Custom Field Tbl'!$N$5:$N$446, MATCH('9.3 MAL- Bus Facilities Entry'!$Q427 &amp; '9.3 MAL- Bus Facilities Entry'!BE$3, 'Custom Field Tbl'!$M$5:$M$446 &amp; 'Custom Field Tbl'!$O$5:$O$446, 0 ))</f>
        <v>#N/A</v>
      </c>
      <c r="BF427" s="143" t="str">
        <f>IF(ISNA(INDEX(CFV_Tbl[CF Description], MATCH('9.3 MAL- Bus Facilities Entry'!BE427, CFV_Tbl[CF Code], 0)) ), "Field Not Required", INDEX(CFV_Tbl[CF Description], MATCH('9.3 MAL- Bus Facilities Entry'!BE427, CFV_Tbl[CF Code], 0)) )</f>
        <v>Field Not Required</v>
      </c>
      <c r="BI427" s="239"/>
      <c r="BJ427" s="243" t="e">
        <f>INDEX(Mnemonic[Code], MATCH('9.3 MAL- Bus Facilities Entry'!BS427, Mnemonic[Description], 0))</f>
        <v>#N/A</v>
      </c>
      <c r="BK427" s="243" t="e">
        <f>INDEX(Mnemonic[Code], MATCH('9.3 MAL- Bus Facilities Entry'!BT427, Mnemonic[Description], 0))</f>
        <v>#N/A</v>
      </c>
      <c r="BL427" s="243" t="e">
        <f>IF(ISNA(INDEX(Mnemonic[Code], MATCH( '9.3 MAL- Bus Facilities Entry'!BU427, Mnemonic[Description], 0)) ),  INDEX(Mnemonic[Code], MATCH( LEFT('9.3 MAL- Bus Facilities Entry'!BU427, LEN(BU427)-2), Mnemonic[Description], 0)),  INDEX(Mnemonic[Code], MATCH( '9.3 MAL- Bus Facilities Entry'!BU427, Mnemonic[Description], 0)) )</f>
        <v>#VALUE!</v>
      </c>
      <c r="BM427" s="243" t="e">
        <f>IF(ISNA(INDEX(Mnemonic[Code], MATCH( '9.3 MAL- Bus Facilities Entry'!BV427, Mnemonic[Description], 0)) ),  INDEX(Mnemonic[Code], MATCH( LEFT('9.3 MAL- Bus Facilities Entry'!BV427, LEN(BV427)-2), Mnemonic[Description], 0)),  INDEX(Mnemonic[Code], MATCH( '9.3 MAL- Bus Facilities Entry'!BV427, Mnemonic[Description], 0)) )</f>
        <v>#VALUE!</v>
      </c>
      <c r="BN427" s="243" t="e">
        <f>IF(ISNA(INDEX(Mnemonic[Code], MATCH( '9.3 MAL- Bus Facilities Entry'!BW427, Mnemonic[Description], 0)) ),  INDEX(Mnemonic[Code], MATCH( LEFT('9.3 MAL- Bus Facilities Entry'!BW427, LEN(BW427)-1), Mnemonic[Description], 0)),  INDEX(Mnemonic[Code], MATCH( '9.3 MAL- Bus Facilities Entry'!BW427, Mnemonic[Description], 0)) )</f>
        <v>#VALUE!</v>
      </c>
      <c r="BO427" s="243" t="e">
        <f>IF(ISNA(INDEX(Mnemonic[Code], MATCH( '9.3 MAL- Bus Facilities Entry'!BX427, Mnemonic[Description], 0)) ),  INDEX(Mnemonic[Code], MATCH( LEFT('9.3 MAL- Bus Facilities Entry'!BX427, LEN(BX427)-1), Mnemonic[Description], 0)),  INDEX(Mnemonic[Code], MATCH( '9.3 MAL- Bus Facilities Entry'!BX427, Mnemonic[Description], 0)) )</f>
        <v>#VALUE!</v>
      </c>
      <c r="BP427" s="243" t="e">
        <f t="shared" si="59"/>
        <v>#N/A</v>
      </c>
      <c r="BQ427" s="243" t="e">
        <f t="shared" si="56"/>
        <v>#N/A</v>
      </c>
      <c r="BR427" s="243" t="e">
        <f t="shared" si="60"/>
        <v>#VALUE!</v>
      </c>
      <c r="BS427" s="245"/>
      <c r="BT427" s="245"/>
      <c r="BU427" s="244"/>
      <c r="BV427" s="244"/>
      <c r="BW427" s="244"/>
      <c r="BX427" s="244"/>
      <c r="BZ427" s="239"/>
      <c r="CA427" s="246" t="e">
        <f>INDEX('MAL-OTHERLOOKUPS'!$ES$4:$ES$56, MATCH('9.3 MAL- Bus Facilities Entry'!CE427, 'MAL-OTHERLOOKUPS'!$ET$4:$ET$56, 0))</f>
        <v>#N/A</v>
      </c>
      <c r="CB427" s="247" t="str">
        <f t="shared" si="61"/>
        <v>L--</v>
      </c>
      <c r="CC427" s="247"/>
      <c r="CD427" s="240"/>
      <c r="CE427" s="240"/>
      <c r="CF427" s="240"/>
      <c r="CG427" s="248"/>
      <c r="CH427" s="240"/>
      <c r="CI427" s="240"/>
      <c r="CJ427" s="249" t="s">
        <v>11299</v>
      </c>
      <c r="CK427" s="249" t="s">
        <v>11299</v>
      </c>
      <c r="CL427" s="250" t="e">
        <v>#N/A</v>
      </c>
      <c r="CM427" s="239"/>
      <c r="CN427" s="251">
        <v>0</v>
      </c>
      <c r="CP427" s="251" t="str">
        <f t="shared" si="62"/>
        <v>0-</v>
      </c>
      <c r="CR427" s="252" t="str">
        <f t="shared" si="57"/>
        <v xml:space="preserve">; ; </v>
      </c>
      <c r="CS427" s="252" t="str">
        <f t="shared" si="58"/>
        <v xml:space="preserve">; ; </v>
      </c>
      <c r="CT427" s="425"/>
      <c r="CU427" s="252" t="e">
        <v>#REF!</v>
      </c>
      <c r="CX427" s="239"/>
      <c r="CY427" s="240"/>
      <c r="CZ427" s="240"/>
      <c r="DA427" s="240"/>
      <c r="DB427" s="239"/>
      <c r="DD427" s="240"/>
      <c r="DE427" s="239"/>
      <c r="DF427" s="253"/>
      <c r="DH427" s="472"/>
      <c r="DI427" s="497"/>
      <c r="DJ427" s="254"/>
      <c r="DK427" s="239"/>
    </row>
    <row r="428" spans="2:115" ht="14.5" x14ac:dyDescent="0.35">
      <c r="B428" s="239"/>
      <c r="C428" s="240"/>
      <c r="D428" s="240"/>
      <c r="E428" s="240"/>
      <c r="F428" s="240"/>
      <c r="G428" s="239"/>
      <c r="H428" s="240"/>
      <c r="J428" s="241"/>
      <c r="K428" s="241"/>
      <c r="M428" s="473"/>
      <c r="O428" s="239"/>
      <c r="Q428" s="143" t="e">
        <f>INDEX(AssetClass[Asset Class], MATCH('9.3 MAL- Bus Facilities Entry'!P428, AssetClass[Class Description], 0))</f>
        <v>#N/A</v>
      </c>
      <c r="R428" s="143"/>
      <c r="S428" s="242"/>
      <c r="T428" s="239"/>
      <c r="U428" s="243" t="e" cm="1">
        <f t="array" ref="U428">INDEX('Custom Field Tbl'!$N$5:$N$446, MATCH('9.3 MAL- Bus Facilities Entry'!$Q428 &amp; '9.3 MAL- Bus Facilities Entry'!U$3, 'Custom Field Tbl'!$M$5:$M$446 &amp; 'Custom Field Tbl'!$O$5:$O$446, 0 ))</f>
        <v>#N/A</v>
      </c>
      <c r="V428" s="143" t="str">
        <f>IF(ISNA(INDEX(CFV_Tbl[CF Description], MATCH('9.3 MAL- Bus Facilities Entry'!U428, CFV_Tbl[CF Code], 0)) ), "Field Not Required", INDEX(CFV_Tbl[CF Description], MATCH('9.3 MAL- Bus Facilities Entry'!U428, CFV_Tbl[CF Code], 0)) )</f>
        <v>Field Not Required</v>
      </c>
      <c r="Y428" s="243" t="e" cm="1">
        <f t="array" ref="Y428">INDEX('Custom Field Tbl'!$N$5:$N$446, MATCH('9.3 MAL- Bus Facilities Entry'!$Q428 &amp; '9.3 MAL- Bus Facilities Entry'!Y$3, 'Custom Field Tbl'!$M$5:$M$446 &amp; 'Custom Field Tbl'!$O$5:$O$446, 0 ))</f>
        <v>#N/A</v>
      </c>
      <c r="Z428" s="143" t="str">
        <f>IF(ISNA(INDEX(CFV_Tbl[CF Description], MATCH('9.3 MAL- Bus Facilities Entry'!Y428, CFV_Tbl[CF Code], 0)) ), "Field Not Required", INDEX(CFV_Tbl[CF Description], MATCH('9.3 MAL- Bus Facilities Entry'!Y428, CFV_Tbl[CF Code], 0)) )</f>
        <v>Field Not Required</v>
      </c>
      <c r="AC428" s="243" t="e" cm="1">
        <f t="array" ref="AC428">INDEX('Custom Field Tbl'!$N$5:$N$446, MATCH('9.3 MAL- Bus Facilities Entry'!$Q428 &amp; '9.3 MAL- Bus Facilities Entry'!AC$3, 'Custom Field Tbl'!$M$5:$M$446 &amp; 'Custom Field Tbl'!$O$5:$O$446, 0 ))</f>
        <v>#N/A</v>
      </c>
      <c r="AD428" s="143" t="str">
        <f>IF(ISNA(INDEX(CFV_Tbl[CF Description], MATCH('9.3 MAL- Bus Facilities Entry'!AC428, CFV_Tbl[CF Code], 0)) ), "Field Not Required", INDEX(CFV_Tbl[CF Description], MATCH('9.3 MAL- Bus Facilities Entry'!AC428, CFV_Tbl[CF Code], 0)) )</f>
        <v>Field Not Required</v>
      </c>
      <c r="AG428" s="243" t="e" cm="1">
        <f t="array" ref="AG428">INDEX('Custom Field Tbl'!$N$5:$N$446, MATCH('9.3 MAL- Bus Facilities Entry'!$Q428 &amp; '9.3 MAL- Bus Facilities Entry'!AG$3, 'Custom Field Tbl'!$M$5:$M$446 &amp; 'Custom Field Tbl'!$O$5:$O$446, 0 ))</f>
        <v>#N/A</v>
      </c>
      <c r="AH428" s="143" t="str">
        <f>IF(ISNA(INDEX(CFV_Tbl[CF Description], MATCH('9.3 MAL- Bus Facilities Entry'!AG428, CFV_Tbl[CF Code], 0)) ), "Field Not Required", INDEX(CFV_Tbl[CF Description], MATCH('9.3 MAL- Bus Facilities Entry'!AG428, CFV_Tbl[CF Code], 0)) )</f>
        <v>Field Not Required</v>
      </c>
      <c r="AK428" s="243" t="e" cm="1">
        <f t="array" ref="AK428">INDEX('Custom Field Tbl'!$N$5:$N$446, MATCH('9.3 MAL- Bus Facilities Entry'!$Q428 &amp; '9.3 MAL- Bus Facilities Entry'!AK$3, 'Custom Field Tbl'!$M$5:$M$446 &amp; 'Custom Field Tbl'!$O$5:$O$446, 0 ))</f>
        <v>#N/A</v>
      </c>
      <c r="AL428" s="143" t="str">
        <f>IF(ISNA(INDEX(CFV_Tbl[CF Description], MATCH('9.3 MAL- Bus Facilities Entry'!AK428, CFV_Tbl[CF Code], 0)) ), "Field Not Required", INDEX(CFV_Tbl[CF Description], MATCH('9.3 MAL- Bus Facilities Entry'!AK428, CFV_Tbl[CF Code], 0)) )</f>
        <v>Field Not Required</v>
      </c>
      <c r="AO428" s="243" t="e" cm="1">
        <f t="array" ref="AO428">INDEX('Custom Field Tbl'!$N$5:$N$446, MATCH('9.3 MAL- Bus Facilities Entry'!$Q428 &amp; '9.3 MAL- Bus Facilities Entry'!AO$3, 'Custom Field Tbl'!$M$5:$M$446 &amp; 'Custom Field Tbl'!$O$5:$O$446, 0 ))</f>
        <v>#N/A</v>
      </c>
      <c r="AP428" s="143" t="str">
        <f>IF(ISNA(INDEX(CFV_Tbl[CF Description], MATCH('9.3 MAL- Bus Facilities Entry'!AO428, CFV_Tbl[CF Code], 0)) ), "Field Not Required", INDEX(CFV_Tbl[CF Description], MATCH('9.3 MAL- Bus Facilities Entry'!AO428, CFV_Tbl[CF Code], 0)) )</f>
        <v>Field Not Required</v>
      </c>
      <c r="AS428" s="243" t="e" cm="1">
        <f t="array" ref="AS428">INDEX('Custom Field Tbl'!$N$5:$N$446, MATCH('9.3 MAL- Bus Facilities Entry'!$Q428 &amp; '9.3 MAL- Bus Facilities Entry'!AS$3, 'Custom Field Tbl'!$M$5:$M$446 &amp; 'Custom Field Tbl'!$O$5:$O$446, 0 ))</f>
        <v>#N/A</v>
      </c>
      <c r="AT428" s="143" t="str">
        <f>IF(ISNA(INDEX(CFV_Tbl[CF Description], MATCH('9.3 MAL- Bus Facilities Entry'!AS428, CFV_Tbl[CF Code], 0)) ), "Field Not Required", INDEX(CFV_Tbl[CF Description], MATCH('9.3 MAL- Bus Facilities Entry'!AS428, CFV_Tbl[CF Code], 0)) )</f>
        <v>Field Not Required</v>
      </c>
      <c r="AW428" s="243" t="e" cm="1">
        <f t="array" ref="AW428">INDEX('Custom Field Tbl'!$N$5:$N$446, MATCH('9.3 MAL- Bus Facilities Entry'!$Q428 &amp; '9.3 MAL- Bus Facilities Entry'!AW$3, 'Custom Field Tbl'!$M$5:$M$446 &amp; 'Custom Field Tbl'!$O$5:$O$446, 0 ))</f>
        <v>#N/A</v>
      </c>
      <c r="AX428" s="143" t="str">
        <f>IF(ISNA(INDEX(CFV_Tbl[CF Description], MATCH('9.3 MAL- Bus Facilities Entry'!AW428, CFV_Tbl[CF Code], 0)) ), "Field Not Required", INDEX(CFV_Tbl[CF Description], MATCH('9.3 MAL- Bus Facilities Entry'!AW428, CFV_Tbl[CF Code], 0)) )</f>
        <v>Field Not Required</v>
      </c>
      <c r="BA428" s="243" t="e" cm="1">
        <f t="array" ref="BA428">INDEX('Custom Field Tbl'!$N$5:$N$446, MATCH('9.3 MAL- Bus Facilities Entry'!$Q428 &amp; '9.3 MAL- Bus Facilities Entry'!BA$3, 'Custom Field Tbl'!$M$5:$M$446 &amp; 'Custom Field Tbl'!$O$5:$O$446, 0 ))</f>
        <v>#N/A</v>
      </c>
      <c r="BB428" s="143" t="str">
        <f>IF(ISNA(INDEX(CFV_Tbl[CF Description], MATCH('9.3 MAL- Bus Facilities Entry'!BA428, CFV_Tbl[CF Code], 0)) ), "Field Not Required", INDEX(CFV_Tbl[CF Description], MATCH('9.3 MAL- Bus Facilities Entry'!BA428, CFV_Tbl[CF Code], 0)) )</f>
        <v>Field Not Required</v>
      </c>
      <c r="BE428" s="243" t="e" cm="1">
        <f t="array" ref="BE428">INDEX('Custom Field Tbl'!$N$5:$N$446, MATCH('9.3 MAL- Bus Facilities Entry'!$Q428 &amp; '9.3 MAL- Bus Facilities Entry'!BE$3, 'Custom Field Tbl'!$M$5:$M$446 &amp; 'Custom Field Tbl'!$O$5:$O$446, 0 ))</f>
        <v>#N/A</v>
      </c>
      <c r="BF428" s="143" t="str">
        <f>IF(ISNA(INDEX(CFV_Tbl[CF Description], MATCH('9.3 MAL- Bus Facilities Entry'!BE428, CFV_Tbl[CF Code], 0)) ), "Field Not Required", INDEX(CFV_Tbl[CF Description], MATCH('9.3 MAL- Bus Facilities Entry'!BE428, CFV_Tbl[CF Code], 0)) )</f>
        <v>Field Not Required</v>
      </c>
      <c r="BI428" s="239"/>
      <c r="BJ428" s="243" t="e">
        <f>INDEX(Mnemonic[Code], MATCH('9.3 MAL- Bus Facilities Entry'!BS428, Mnemonic[Description], 0))</f>
        <v>#N/A</v>
      </c>
      <c r="BK428" s="243" t="e">
        <f>INDEX(Mnemonic[Code], MATCH('9.3 MAL- Bus Facilities Entry'!BT428, Mnemonic[Description], 0))</f>
        <v>#N/A</v>
      </c>
      <c r="BL428" s="243" t="e">
        <f>IF(ISNA(INDEX(Mnemonic[Code], MATCH( '9.3 MAL- Bus Facilities Entry'!BU428, Mnemonic[Description], 0)) ),  INDEX(Mnemonic[Code], MATCH( LEFT('9.3 MAL- Bus Facilities Entry'!BU428, LEN(BU428)-2), Mnemonic[Description], 0)),  INDEX(Mnemonic[Code], MATCH( '9.3 MAL- Bus Facilities Entry'!BU428, Mnemonic[Description], 0)) )</f>
        <v>#VALUE!</v>
      </c>
      <c r="BM428" s="243" t="e">
        <f>IF(ISNA(INDEX(Mnemonic[Code], MATCH( '9.3 MAL- Bus Facilities Entry'!BV428, Mnemonic[Description], 0)) ),  INDEX(Mnemonic[Code], MATCH( LEFT('9.3 MAL- Bus Facilities Entry'!BV428, LEN(BV428)-2), Mnemonic[Description], 0)),  INDEX(Mnemonic[Code], MATCH( '9.3 MAL- Bus Facilities Entry'!BV428, Mnemonic[Description], 0)) )</f>
        <v>#VALUE!</v>
      </c>
      <c r="BN428" s="243" t="e">
        <f>IF(ISNA(INDEX(Mnemonic[Code], MATCH( '9.3 MAL- Bus Facilities Entry'!BW428, Mnemonic[Description], 0)) ),  INDEX(Mnemonic[Code], MATCH( LEFT('9.3 MAL- Bus Facilities Entry'!BW428, LEN(BW428)-1), Mnemonic[Description], 0)),  INDEX(Mnemonic[Code], MATCH( '9.3 MAL- Bus Facilities Entry'!BW428, Mnemonic[Description], 0)) )</f>
        <v>#VALUE!</v>
      </c>
      <c r="BO428" s="243" t="e">
        <f>IF(ISNA(INDEX(Mnemonic[Code], MATCH( '9.3 MAL- Bus Facilities Entry'!BX428, Mnemonic[Description], 0)) ),  INDEX(Mnemonic[Code], MATCH( LEFT('9.3 MAL- Bus Facilities Entry'!BX428, LEN(BX428)-1), Mnemonic[Description], 0)),  INDEX(Mnemonic[Code], MATCH( '9.3 MAL- Bus Facilities Entry'!BX428, Mnemonic[Description], 0)) )</f>
        <v>#VALUE!</v>
      </c>
      <c r="BP428" s="243" t="e">
        <f t="shared" si="59"/>
        <v>#N/A</v>
      </c>
      <c r="BQ428" s="243" t="e">
        <f t="shared" si="56"/>
        <v>#N/A</v>
      </c>
      <c r="BR428" s="243" t="e">
        <f t="shared" si="60"/>
        <v>#VALUE!</v>
      </c>
      <c r="BS428" s="245"/>
      <c r="BT428" s="245"/>
      <c r="BU428" s="244"/>
      <c r="BV428" s="244"/>
      <c r="BW428" s="244"/>
      <c r="BX428" s="244"/>
      <c r="BZ428" s="239"/>
      <c r="CA428" s="246" t="e">
        <f>INDEX('MAL-OTHERLOOKUPS'!$ES$4:$ES$56, MATCH('9.3 MAL- Bus Facilities Entry'!CE428, 'MAL-OTHERLOOKUPS'!$ET$4:$ET$56, 0))</f>
        <v>#N/A</v>
      </c>
      <c r="CB428" s="247" t="str">
        <f t="shared" si="61"/>
        <v>L--</v>
      </c>
      <c r="CC428" s="247"/>
      <c r="CD428" s="240"/>
      <c r="CE428" s="240"/>
      <c r="CF428" s="240"/>
      <c r="CG428" s="248"/>
      <c r="CH428" s="240"/>
      <c r="CI428" s="240"/>
      <c r="CJ428" s="249" t="s">
        <v>11299</v>
      </c>
      <c r="CK428" s="249" t="s">
        <v>11299</v>
      </c>
      <c r="CL428" s="250" t="e">
        <v>#N/A</v>
      </c>
      <c r="CM428" s="239"/>
      <c r="CN428" s="251">
        <v>0</v>
      </c>
      <c r="CP428" s="251" t="str">
        <f t="shared" si="62"/>
        <v>0-</v>
      </c>
      <c r="CR428" s="252" t="str">
        <f t="shared" si="57"/>
        <v xml:space="preserve">; ; </v>
      </c>
      <c r="CS428" s="252" t="str">
        <f t="shared" si="58"/>
        <v xml:space="preserve">; ; </v>
      </c>
      <c r="CT428" s="425"/>
      <c r="CU428" s="252" t="e">
        <v>#REF!</v>
      </c>
      <c r="CX428" s="239"/>
      <c r="CY428" s="240"/>
      <c r="CZ428" s="240"/>
      <c r="DA428" s="240"/>
      <c r="DB428" s="239"/>
      <c r="DD428" s="240"/>
      <c r="DE428" s="239"/>
      <c r="DF428" s="253"/>
      <c r="DH428" s="472"/>
      <c r="DI428" s="497"/>
      <c r="DJ428" s="254"/>
      <c r="DK428" s="239"/>
    </row>
    <row r="429" spans="2:115" ht="14.5" x14ac:dyDescent="0.35">
      <c r="B429" s="239"/>
      <c r="C429" s="240"/>
      <c r="D429" s="240"/>
      <c r="E429" s="240"/>
      <c r="F429" s="240"/>
      <c r="G429" s="239"/>
      <c r="H429" s="240"/>
      <c r="J429" s="241"/>
      <c r="K429" s="241"/>
      <c r="M429" s="473"/>
      <c r="O429" s="239"/>
      <c r="Q429" s="143" t="e">
        <f>INDEX(AssetClass[Asset Class], MATCH('9.3 MAL- Bus Facilities Entry'!P429, AssetClass[Class Description], 0))</f>
        <v>#N/A</v>
      </c>
      <c r="R429" s="143"/>
      <c r="S429" s="242"/>
      <c r="T429" s="239"/>
      <c r="U429" s="243" t="e" cm="1">
        <f t="array" ref="U429">INDEX('Custom Field Tbl'!$N$5:$N$446, MATCH('9.3 MAL- Bus Facilities Entry'!$Q429 &amp; '9.3 MAL- Bus Facilities Entry'!U$3, 'Custom Field Tbl'!$M$5:$M$446 &amp; 'Custom Field Tbl'!$O$5:$O$446, 0 ))</f>
        <v>#N/A</v>
      </c>
      <c r="V429" s="143" t="str">
        <f>IF(ISNA(INDEX(CFV_Tbl[CF Description], MATCH('9.3 MAL- Bus Facilities Entry'!U429, CFV_Tbl[CF Code], 0)) ), "Field Not Required", INDEX(CFV_Tbl[CF Description], MATCH('9.3 MAL- Bus Facilities Entry'!U429, CFV_Tbl[CF Code], 0)) )</f>
        <v>Field Not Required</v>
      </c>
      <c r="Y429" s="243" t="e" cm="1">
        <f t="array" ref="Y429">INDEX('Custom Field Tbl'!$N$5:$N$446, MATCH('9.3 MAL- Bus Facilities Entry'!$Q429 &amp; '9.3 MAL- Bus Facilities Entry'!Y$3, 'Custom Field Tbl'!$M$5:$M$446 &amp; 'Custom Field Tbl'!$O$5:$O$446, 0 ))</f>
        <v>#N/A</v>
      </c>
      <c r="Z429" s="143" t="str">
        <f>IF(ISNA(INDEX(CFV_Tbl[CF Description], MATCH('9.3 MAL- Bus Facilities Entry'!Y429, CFV_Tbl[CF Code], 0)) ), "Field Not Required", INDEX(CFV_Tbl[CF Description], MATCH('9.3 MAL- Bus Facilities Entry'!Y429, CFV_Tbl[CF Code], 0)) )</f>
        <v>Field Not Required</v>
      </c>
      <c r="AC429" s="243" t="e" cm="1">
        <f t="array" ref="AC429">INDEX('Custom Field Tbl'!$N$5:$N$446, MATCH('9.3 MAL- Bus Facilities Entry'!$Q429 &amp; '9.3 MAL- Bus Facilities Entry'!AC$3, 'Custom Field Tbl'!$M$5:$M$446 &amp; 'Custom Field Tbl'!$O$5:$O$446, 0 ))</f>
        <v>#N/A</v>
      </c>
      <c r="AD429" s="143" t="str">
        <f>IF(ISNA(INDEX(CFV_Tbl[CF Description], MATCH('9.3 MAL- Bus Facilities Entry'!AC429, CFV_Tbl[CF Code], 0)) ), "Field Not Required", INDEX(CFV_Tbl[CF Description], MATCH('9.3 MAL- Bus Facilities Entry'!AC429, CFV_Tbl[CF Code], 0)) )</f>
        <v>Field Not Required</v>
      </c>
      <c r="AG429" s="243" t="e" cm="1">
        <f t="array" ref="AG429">INDEX('Custom Field Tbl'!$N$5:$N$446, MATCH('9.3 MAL- Bus Facilities Entry'!$Q429 &amp; '9.3 MAL- Bus Facilities Entry'!AG$3, 'Custom Field Tbl'!$M$5:$M$446 &amp; 'Custom Field Tbl'!$O$5:$O$446, 0 ))</f>
        <v>#N/A</v>
      </c>
      <c r="AH429" s="143" t="str">
        <f>IF(ISNA(INDEX(CFV_Tbl[CF Description], MATCH('9.3 MAL- Bus Facilities Entry'!AG429, CFV_Tbl[CF Code], 0)) ), "Field Not Required", INDEX(CFV_Tbl[CF Description], MATCH('9.3 MAL- Bus Facilities Entry'!AG429, CFV_Tbl[CF Code], 0)) )</f>
        <v>Field Not Required</v>
      </c>
      <c r="AK429" s="243" t="e" cm="1">
        <f t="array" ref="AK429">INDEX('Custom Field Tbl'!$N$5:$N$446, MATCH('9.3 MAL- Bus Facilities Entry'!$Q429 &amp; '9.3 MAL- Bus Facilities Entry'!AK$3, 'Custom Field Tbl'!$M$5:$M$446 &amp; 'Custom Field Tbl'!$O$5:$O$446, 0 ))</f>
        <v>#N/A</v>
      </c>
      <c r="AL429" s="143" t="str">
        <f>IF(ISNA(INDEX(CFV_Tbl[CF Description], MATCH('9.3 MAL- Bus Facilities Entry'!AK429, CFV_Tbl[CF Code], 0)) ), "Field Not Required", INDEX(CFV_Tbl[CF Description], MATCH('9.3 MAL- Bus Facilities Entry'!AK429, CFV_Tbl[CF Code], 0)) )</f>
        <v>Field Not Required</v>
      </c>
      <c r="AO429" s="243" t="e" cm="1">
        <f t="array" ref="AO429">INDEX('Custom Field Tbl'!$N$5:$N$446, MATCH('9.3 MAL- Bus Facilities Entry'!$Q429 &amp; '9.3 MAL- Bus Facilities Entry'!AO$3, 'Custom Field Tbl'!$M$5:$M$446 &amp; 'Custom Field Tbl'!$O$5:$O$446, 0 ))</f>
        <v>#N/A</v>
      </c>
      <c r="AP429" s="143" t="str">
        <f>IF(ISNA(INDEX(CFV_Tbl[CF Description], MATCH('9.3 MAL- Bus Facilities Entry'!AO429, CFV_Tbl[CF Code], 0)) ), "Field Not Required", INDEX(CFV_Tbl[CF Description], MATCH('9.3 MAL- Bus Facilities Entry'!AO429, CFV_Tbl[CF Code], 0)) )</f>
        <v>Field Not Required</v>
      </c>
      <c r="AS429" s="243" t="e" cm="1">
        <f t="array" ref="AS429">INDEX('Custom Field Tbl'!$N$5:$N$446, MATCH('9.3 MAL- Bus Facilities Entry'!$Q429 &amp; '9.3 MAL- Bus Facilities Entry'!AS$3, 'Custom Field Tbl'!$M$5:$M$446 &amp; 'Custom Field Tbl'!$O$5:$O$446, 0 ))</f>
        <v>#N/A</v>
      </c>
      <c r="AT429" s="143" t="str">
        <f>IF(ISNA(INDEX(CFV_Tbl[CF Description], MATCH('9.3 MAL- Bus Facilities Entry'!AS429, CFV_Tbl[CF Code], 0)) ), "Field Not Required", INDEX(CFV_Tbl[CF Description], MATCH('9.3 MAL- Bus Facilities Entry'!AS429, CFV_Tbl[CF Code], 0)) )</f>
        <v>Field Not Required</v>
      </c>
      <c r="AW429" s="243" t="e" cm="1">
        <f t="array" ref="AW429">INDEX('Custom Field Tbl'!$N$5:$N$446, MATCH('9.3 MAL- Bus Facilities Entry'!$Q429 &amp; '9.3 MAL- Bus Facilities Entry'!AW$3, 'Custom Field Tbl'!$M$5:$M$446 &amp; 'Custom Field Tbl'!$O$5:$O$446, 0 ))</f>
        <v>#N/A</v>
      </c>
      <c r="AX429" s="143" t="str">
        <f>IF(ISNA(INDEX(CFV_Tbl[CF Description], MATCH('9.3 MAL- Bus Facilities Entry'!AW429, CFV_Tbl[CF Code], 0)) ), "Field Not Required", INDEX(CFV_Tbl[CF Description], MATCH('9.3 MAL- Bus Facilities Entry'!AW429, CFV_Tbl[CF Code], 0)) )</f>
        <v>Field Not Required</v>
      </c>
      <c r="BA429" s="243" t="e" cm="1">
        <f t="array" ref="BA429">INDEX('Custom Field Tbl'!$N$5:$N$446, MATCH('9.3 MAL- Bus Facilities Entry'!$Q429 &amp; '9.3 MAL- Bus Facilities Entry'!BA$3, 'Custom Field Tbl'!$M$5:$M$446 &amp; 'Custom Field Tbl'!$O$5:$O$446, 0 ))</f>
        <v>#N/A</v>
      </c>
      <c r="BB429" s="143" t="str">
        <f>IF(ISNA(INDEX(CFV_Tbl[CF Description], MATCH('9.3 MAL- Bus Facilities Entry'!BA429, CFV_Tbl[CF Code], 0)) ), "Field Not Required", INDEX(CFV_Tbl[CF Description], MATCH('9.3 MAL- Bus Facilities Entry'!BA429, CFV_Tbl[CF Code], 0)) )</f>
        <v>Field Not Required</v>
      </c>
      <c r="BE429" s="243" t="e" cm="1">
        <f t="array" ref="BE429">INDEX('Custom Field Tbl'!$N$5:$N$446, MATCH('9.3 MAL- Bus Facilities Entry'!$Q429 &amp; '9.3 MAL- Bus Facilities Entry'!BE$3, 'Custom Field Tbl'!$M$5:$M$446 &amp; 'Custom Field Tbl'!$O$5:$O$446, 0 ))</f>
        <v>#N/A</v>
      </c>
      <c r="BF429" s="143" t="str">
        <f>IF(ISNA(INDEX(CFV_Tbl[CF Description], MATCH('9.3 MAL- Bus Facilities Entry'!BE429, CFV_Tbl[CF Code], 0)) ), "Field Not Required", INDEX(CFV_Tbl[CF Description], MATCH('9.3 MAL- Bus Facilities Entry'!BE429, CFV_Tbl[CF Code], 0)) )</f>
        <v>Field Not Required</v>
      </c>
      <c r="BI429" s="239"/>
      <c r="BJ429" s="243" t="e">
        <f>INDEX(Mnemonic[Code], MATCH('9.3 MAL- Bus Facilities Entry'!BS429, Mnemonic[Description], 0))</f>
        <v>#N/A</v>
      </c>
      <c r="BK429" s="243" t="e">
        <f>INDEX(Mnemonic[Code], MATCH('9.3 MAL- Bus Facilities Entry'!BT429, Mnemonic[Description], 0))</f>
        <v>#N/A</v>
      </c>
      <c r="BL429" s="243" t="e">
        <f>IF(ISNA(INDEX(Mnemonic[Code], MATCH( '9.3 MAL- Bus Facilities Entry'!BU429, Mnemonic[Description], 0)) ),  INDEX(Mnemonic[Code], MATCH( LEFT('9.3 MAL- Bus Facilities Entry'!BU429, LEN(BU429)-2), Mnemonic[Description], 0)),  INDEX(Mnemonic[Code], MATCH( '9.3 MAL- Bus Facilities Entry'!BU429, Mnemonic[Description], 0)) )</f>
        <v>#VALUE!</v>
      </c>
      <c r="BM429" s="243" t="e">
        <f>IF(ISNA(INDEX(Mnemonic[Code], MATCH( '9.3 MAL- Bus Facilities Entry'!BV429, Mnemonic[Description], 0)) ),  INDEX(Mnemonic[Code], MATCH( LEFT('9.3 MAL- Bus Facilities Entry'!BV429, LEN(BV429)-2), Mnemonic[Description], 0)),  INDEX(Mnemonic[Code], MATCH( '9.3 MAL- Bus Facilities Entry'!BV429, Mnemonic[Description], 0)) )</f>
        <v>#VALUE!</v>
      </c>
      <c r="BN429" s="243" t="e">
        <f>IF(ISNA(INDEX(Mnemonic[Code], MATCH( '9.3 MAL- Bus Facilities Entry'!BW429, Mnemonic[Description], 0)) ),  INDEX(Mnemonic[Code], MATCH( LEFT('9.3 MAL- Bus Facilities Entry'!BW429, LEN(BW429)-1), Mnemonic[Description], 0)),  INDEX(Mnemonic[Code], MATCH( '9.3 MAL- Bus Facilities Entry'!BW429, Mnemonic[Description], 0)) )</f>
        <v>#VALUE!</v>
      </c>
      <c r="BO429" s="243" t="e">
        <f>IF(ISNA(INDEX(Mnemonic[Code], MATCH( '9.3 MAL- Bus Facilities Entry'!BX429, Mnemonic[Description], 0)) ),  INDEX(Mnemonic[Code], MATCH( LEFT('9.3 MAL- Bus Facilities Entry'!BX429, LEN(BX429)-1), Mnemonic[Description], 0)),  INDEX(Mnemonic[Code], MATCH( '9.3 MAL- Bus Facilities Entry'!BX429, Mnemonic[Description], 0)) )</f>
        <v>#VALUE!</v>
      </c>
      <c r="BP429" s="243" t="e">
        <f t="shared" si="59"/>
        <v>#N/A</v>
      </c>
      <c r="BQ429" s="243" t="e">
        <f t="shared" si="56"/>
        <v>#N/A</v>
      </c>
      <c r="BR429" s="243" t="e">
        <f t="shared" si="60"/>
        <v>#VALUE!</v>
      </c>
      <c r="BS429" s="245"/>
      <c r="BT429" s="245"/>
      <c r="BU429" s="244"/>
      <c r="BV429" s="244"/>
      <c r="BW429" s="244"/>
      <c r="BX429" s="244"/>
      <c r="BZ429" s="239"/>
      <c r="CA429" s="246" t="e">
        <f>INDEX('MAL-OTHERLOOKUPS'!$ES$4:$ES$56, MATCH('9.3 MAL- Bus Facilities Entry'!CE429, 'MAL-OTHERLOOKUPS'!$ET$4:$ET$56, 0))</f>
        <v>#N/A</v>
      </c>
      <c r="CB429" s="247" t="str">
        <f t="shared" si="61"/>
        <v>L--</v>
      </c>
      <c r="CC429" s="247"/>
      <c r="CD429" s="240"/>
      <c r="CE429" s="240"/>
      <c r="CF429" s="240"/>
      <c r="CG429" s="248"/>
      <c r="CH429" s="240"/>
      <c r="CI429" s="240"/>
      <c r="CJ429" s="249" t="s">
        <v>11299</v>
      </c>
      <c r="CK429" s="249" t="s">
        <v>11299</v>
      </c>
      <c r="CL429" s="250" t="e">
        <v>#N/A</v>
      </c>
      <c r="CM429" s="239"/>
      <c r="CN429" s="251">
        <v>0</v>
      </c>
      <c r="CP429" s="251" t="str">
        <f t="shared" si="62"/>
        <v>0-</v>
      </c>
      <c r="CR429" s="252" t="str">
        <f t="shared" si="57"/>
        <v xml:space="preserve">; ; </v>
      </c>
      <c r="CS429" s="252" t="str">
        <f t="shared" si="58"/>
        <v xml:space="preserve">; ; </v>
      </c>
      <c r="CT429" s="425"/>
      <c r="CU429" s="252" t="e">
        <v>#REF!</v>
      </c>
      <c r="CX429" s="239"/>
      <c r="CY429" s="240"/>
      <c r="CZ429" s="240"/>
      <c r="DA429" s="240"/>
      <c r="DB429" s="239"/>
      <c r="DD429" s="240"/>
      <c r="DE429" s="239"/>
      <c r="DF429" s="253"/>
      <c r="DH429" s="472"/>
      <c r="DI429" s="497"/>
      <c r="DJ429" s="254"/>
      <c r="DK429" s="239"/>
    </row>
    <row r="430" spans="2:115" ht="14.5" x14ac:dyDescent="0.35">
      <c r="B430" s="239"/>
      <c r="C430" s="240"/>
      <c r="D430" s="240"/>
      <c r="E430" s="240"/>
      <c r="F430" s="240"/>
      <c r="G430" s="239"/>
      <c r="H430" s="240"/>
      <c r="J430" s="241"/>
      <c r="K430" s="241"/>
      <c r="M430" s="473"/>
      <c r="O430" s="239"/>
      <c r="Q430" s="143" t="e">
        <f>INDEX(AssetClass[Asset Class], MATCH('9.3 MAL- Bus Facilities Entry'!P430, AssetClass[Class Description], 0))</f>
        <v>#N/A</v>
      </c>
      <c r="R430" s="143"/>
      <c r="S430" s="242"/>
      <c r="T430" s="239"/>
      <c r="U430" s="243" t="e" cm="1">
        <f t="array" ref="U430">INDEX('Custom Field Tbl'!$N$5:$N$446, MATCH('9.3 MAL- Bus Facilities Entry'!$Q430 &amp; '9.3 MAL- Bus Facilities Entry'!U$3, 'Custom Field Tbl'!$M$5:$M$446 &amp; 'Custom Field Tbl'!$O$5:$O$446, 0 ))</f>
        <v>#N/A</v>
      </c>
      <c r="V430" s="143" t="str">
        <f>IF(ISNA(INDEX(CFV_Tbl[CF Description], MATCH('9.3 MAL- Bus Facilities Entry'!U430, CFV_Tbl[CF Code], 0)) ), "Field Not Required", INDEX(CFV_Tbl[CF Description], MATCH('9.3 MAL- Bus Facilities Entry'!U430, CFV_Tbl[CF Code], 0)) )</f>
        <v>Field Not Required</v>
      </c>
      <c r="Y430" s="243" t="e" cm="1">
        <f t="array" ref="Y430">INDEX('Custom Field Tbl'!$N$5:$N$446, MATCH('9.3 MAL- Bus Facilities Entry'!$Q430 &amp; '9.3 MAL- Bus Facilities Entry'!Y$3, 'Custom Field Tbl'!$M$5:$M$446 &amp; 'Custom Field Tbl'!$O$5:$O$446, 0 ))</f>
        <v>#N/A</v>
      </c>
      <c r="Z430" s="143" t="str">
        <f>IF(ISNA(INDEX(CFV_Tbl[CF Description], MATCH('9.3 MAL- Bus Facilities Entry'!Y430, CFV_Tbl[CF Code], 0)) ), "Field Not Required", INDEX(CFV_Tbl[CF Description], MATCH('9.3 MAL- Bus Facilities Entry'!Y430, CFV_Tbl[CF Code], 0)) )</f>
        <v>Field Not Required</v>
      </c>
      <c r="AC430" s="243" t="e" cm="1">
        <f t="array" ref="AC430">INDEX('Custom Field Tbl'!$N$5:$N$446, MATCH('9.3 MAL- Bus Facilities Entry'!$Q430 &amp; '9.3 MAL- Bus Facilities Entry'!AC$3, 'Custom Field Tbl'!$M$5:$M$446 &amp; 'Custom Field Tbl'!$O$5:$O$446, 0 ))</f>
        <v>#N/A</v>
      </c>
      <c r="AD430" s="143" t="str">
        <f>IF(ISNA(INDEX(CFV_Tbl[CF Description], MATCH('9.3 MAL- Bus Facilities Entry'!AC430, CFV_Tbl[CF Code], 0)) ), "Field Not Required", INDEX(CFV_Tbl[CF Description], MATCH('9.3 MAL- Bus Facilities Entry'!AC430, CFV_Tbl[CF Code], 0)) )</f>
        <v>Field Not Required</v>
      </c>
      <c r="AG430" s="243" t="e" cm="1">
        <f t="array" ref="AG430">INDEX('Custom Field Tbl'!$N$5:$N$446, MATCH('9.3 MAL- Bus Facilities Entry'!$Q430 &amp; '9.3 MAL- Bus Facilities Entry'!AG$3, 'Custom Field Tbl'!$M$5:$M$446 &amp; 'Custom Field Tbl'!$O$5:$O$446, 0 ))</f>
        <v>#N/A</v>
      </c>
      <c r="AH430" s="143" t="str">
        <f>IF(ISNA(INDEX(CFV_Tbl[CF Description], MATCH('9.3 MAL- Bus Facilities Entry'!AG430, CFV_Tbl[CF Code], 0)) ), "Field Not Required", INDEX(CFV_Tbl[CF Description], MATCH('9.3 MAL- Bus Facilities Entry'!AG430, CFV_Tbl[CF Code], 0)) )</f>
        <v>Field Not Required</v>
      </c>
      <c r="AK430" s="243" t="e" cm="1">
        <f t="array" ref="AK430">INDEX('Custom Field Tbl'!$N$5:$N$446, MATCH('9.3 MAL- Bus Facilities Entry'!$Q430 &amp; '9.3 MAL- Bus Facilities Entry'!AK$3, 'Custom Field Tbl'!$M$5:$M$446 &amp; 'Custom Field Tbl'!$O$5:$O$446, 0 ))</f>
        <v>#N/A</v>
      </c>
      <c r="AL430" s="143" t="str">
        <f>IF(ISNA(INDEX(CFV_Tbl[CF Description], MATCH('9.3 MAL- Bus Facilities Entry'!AK430, CFV_Tbl[CF Code], 0)) ), "Field Not Required", INDEX(CFV_Tbl[CF Description], MATCH('9.3 MAL- Bus Facilities Entry'!AK430, CFV_Tbl[CF Code], 0)) )</f>
        <v>Field Not Required</v>
      </c>
      <c r="AO430" s="243" t="e" cm="1">
        <f t="array" ref="AO430">INDEX('Custom Field Tbl'!$N$5:$N$446, MATCH('9.3 MAL- Bus Facilities Entry'!$Q430 &amp; '9.3 MAL- Bus Facilities Entry'!AO$3, 'Custom Field Tbl'!$M$5:$M$446 &amp; 'Custom Field Tbl'!$O$5:$O$446, 0 ))</f>
        <v>#N/A</v>
      </c>
      <c r="AP430" s="143" t="str">
        <f>IF(ISNA(INDEX(CFV_Tbl[CF Description], MATCH('9.3 MAL- Bus Facilities Entry'!AO430, CFV_Tbl[CF Code], 0)) ), "Field Not Required", INDEX(CFV_Tbl[CF Description], MATCH('9.3 MAL- Bus Facilities Entry'!AO430, CFV_Tbl[CF Code], 0)) )</f>
        <v>Field Not Required</v>
      </c>
      <c r="AS430" s="243" t="e" cm="1">
        <f t="array" ref="AS430">INDEX('Custom Field Tbl'!$N$5:$N$446, MATCH('9.3 MAL- Bus Facilities Entry'!$Q430 &amp; '9.3 MAL- Bus Facilities Entry'!AS$3, 'Custom Field Tbl'!$M$5:$M$446 &amp; 'Custom Field Tbl'!$O$5:$O$446, 0 ))</f>
        <v>#N/A</v>
      </c>
      <c r="AT430" s="143" t="str">
        <f>IF(ISNA(INDEX(CFV_Tbl[CF Description], MATCH('9.3 MAL- Bus Facilities Entry'!AS430, CFV_Tbl[CF Code], 0)) ), "Field Not Required", INDEX(CFV_Tbl[CF Description], MATCH('9.3 MAL- Bus Facilities Entry'!AS430, CFV_Tbl[CF Code], 0)) )</f>
        <v>Field Not Required</v>
      </c>
      <c r="AW430" s="243" t="e" cm="1">
        <f t="array" ref="AW430">INDEX('Custom Field Tbl'!$N$5:$N$446, MATCH('9.3 MAL- Bus Facilities Entry'!$Q430 &amp; '9.3 MAL- Bus Facilities Entry'!AW$3, 'Custom Field Tbl'!$M$5:$M$446 &amp; 'Custom Field Tbl'!$O$5:$O$446, 0 ))</f>
        <v>#N/A</v>
      </c>
      <c r="AX430" s="143" t="str">
        <f>IF(ISNA(INDEX(CFV_Tbl[CF Description], MATCH('9.3 MAL- Bus Facilities Entry'!AW430, CFV_Tbl[CF Code], 0)) ), "Field Not Required", INDEX(CFV_Tbl[CF Description], MATCH('9.3 MAL- Bus Facilities Entry'!AW430, CFV_Tbl[CF Code], 0)) )</f>
        <v>Field Not Required</v>
      </c>
      <c r="BA430" s="243" t="e" cm="1">
        <f t="array" ref="BA430">INDEX('Custom Field Tbl'!$N$5:$N$446, MATCH('9.3 MAL- Bus Facilities Entry'!$Q430 &amp; '9.3 MAL- Bus Facilities Entry'!BA$3, 'Custom Field Tbl'!$M$5:$M$446 &amp; 'Custom Field Tbl'!$O$5:$O$446, 0 ))</f>
        <v>#N/A</v>
      </c>
      <c r="BB430" s="143" t="str">
        <f>IF(ISNA(INDEX(CFV_Tbl[CF Description], MATCH('9.3 MAL- Bus Facilities Entry'!BA430, CFV_Tbl[CF Code], 0)) ), "Field Not Required", INDEX(CFV_Tbl[CF Description], MATCH('9.3 MAL- Bus Facilities Entry'!BA430, CFV_Tbl[CF Code], 0)) )</f>
        <v>Field Not Required</v>
      </c>
      <c r="BE430" s="243" t="e" cm="1">
        <f t="array" ref="BE430">INDEX('Custom Field Tbl'!$N$5:$N$446, MATCH('9.3 MAL- Bus Facilities Entry'!$Q430 &amp; '9.3 MAL- Bus Facilities Entry'!BE$3, 'Custom Field Tbl'!$M$5:$M$446 &amp; 'Custom Field Tbl'!$O$5:$O$446, 0 ))</f>
        <v>#N/A</v>
      </c>
      <c r="BF430" s="143" t="str">
        <f>IF(ISNA(INDEX(CFV_Tbl[CF Description], MATCH('9.3 MAL- Bus Facilities Entry'!BE430, CFV_Tbl[CF Code], 0)) ), "Field Not Required", INDEX(CFV_Tbl[CF Description], MATCH('9.3 MAL- Bus Facilities Entry'!BE430, CFV_Tbl[CF Code], 0)) )</f>
        <v>Field Not Required</v>
      </c>
      <c r="BI430" s="239"/>
      <c r="BJ430" s="243" t="e">
        <f>INDEX(Mnemonic[Code], MATCH('9.3 MAL- Bus Facilities Entry'!BS430, Mnemonic[Description], 0))</f>
        <v>#N/A</v>
      </c>
      <c r="BK430" s="243" t="e">
        <f>INDEX(Mnemonic[Code], MATCH('9.3 MAL- Bus Facilities Entry'!BT430, Mnemonic[Description], 0))</f>
        <v>#N/A</v>
      </c>
      <c r="BL430" s="243" t="e">
        <f>IF(ISNA(INDEX(Mnemonic[Code], MATCH( '9.3 MAL- Bus Facilities Entry'!BU430, Mnemonic[Description], 0)) ),  INDEX(Mnemonic[Code], MATCH( LEFT('9.3 MAL- Bus Facilities Entry'!BU430, LEN(BU430)-2), Mnemonic[Description], 0)),  INDEX(Mnemonic[Code], MATCH( '9.3 MAL- Bus Facilities Entry'!BU430, Mnemonic[Description], 0)) )</f>
        <v>#VALUE!</v>
      </c>
      <c r="BM430" s="243" t="e">
        <f>IF(ISNA(INDEX(Mnemonic[Code], MATCH( '9.3 MAL- Bus Facilities Entry'!BV430, Mnemonic[Description], 0)) ),  INDEX(Mnemonic[Code], MATCH( LEFT('9.3 MAL- Bus Facilities Entry'!BV430, LEN(BV430)-2), Mnemonic[Description], 0)),  INDEX(Mnemonic[Code], MATCH( '9.3 MAL- Bus Facilities Entry'!BV430, Mnemonic[Description], 0)) )</f>
        <v>#VALUE!</v>
      </c>
      <c r="BN430" s="243" t="e">
        <f>IF(ISNA(INDEX(Mnemonic[Code], MATCH( '9.3 MAL- Bus Facilities Entry'!BW430, Mnemonic[Description], 0)) ),  INDEX(Mnemonic[Code], MATCH( LEFT('9.3 MAL- Bus Facilities Entry'!BW430, LEN(BW430)-1), Mnemonic[Description], 0)),  INDEX(Mnemonic[Code], MATCH( '9.3 MAL- Bus Facilities Entry'!BW430, Mnemonic[Description], 0)) )</f>
        <v>#VALUE!</v>
      </c>
      <c r="BO430" s="243" t="e">
        <f>IF(ISNA(INDEX(Mnemonic[Code], MATCH( '9.3 MAL- Bus Facilities Entry'!BX430, Mnemonic[Description], 0)) ),  INDEX(Mnemonic[Code], MATCH( LEFT('9.3 MAL- Bus Facilities Entry'!BX430, LEN(BX430)-1), Mnemonic[Description], 0)),  INDEX(Mnemonic[Code], MATCH( '9.3 MAL- Bus Facilities Entry'!BX430, Mnemonic[Description], 0)) )</f>
        <v>#VALUE!</v>
      </c>
      <c r="BP430" s="243" t="e">
        <f t="shared" si="59"/>
        <v>#N/A</v>
      </c>
      <c r="BQ430" s="243" t="e">
        <f t="shared" si="56"/>
        <v>#N/A</v>
      </c>
      <c r="BR430" s="243" t="e">
        <f t="shared" si="60"/>
        <v>#VALUE!</v>
      </c>
      <c r="BS430" s="245"/>
      <c r="BT430" s="245"/>
      <c r="BU430" s="244"/>
      <c r="BV430" s="244"/>
      <c r="BW430" s="244"/>
      <c r="BX430" s="244"/>
      <c r="BZ430" s="239"/>
      <c r="CA430" s="246" t="e">
        <f>INDEX('MAL-OTHERLOOKUPS'!$ES$4:$ES$56, MATCH('9.3 MAL- Bus Facilities Entry'!CE430, 'MAL-OTHERLOOKUPS'!$ET$4:$ET$56, 0))</f>
        <v>#N/A</v>
      </c>
      <c r="CB430" s="247" t="str">
        <f t="shared" si="61"/>
        <v>L--</v>
      </c>
      <c r="CC430" s="247"/>
      <c r="CD430" s="240"/>
      <c r="CE430" s="240"/>
      <c r="CF430" s="240"/>
      <c r="CG430" s="248"/>
      <c r="CH430" s="240"/>
      <c r="CI430" s="240"/>
      <c r="CJ430" s="249" t="s">
        <v>11299</v>
      </c>
      <c r="CK430" s="249" t="s">
        <v>11299</v>
      </c>
      <c r="CL430" s="250" t="e">
        <v>#N/A</v>
      </c>
      <c r="CM430" s="239"/>
      <c r="CN430" s="251">
        <v>0</v>
      </c>
      <c r="CP430" s="251" t="str">
        <f t="shared" si="62"/>
        <v>0-</v>
      </c>
      <c r="CR430" s="252" t="str">
        <f t="shared" si="57"/>
        <v xml:space="preserve">; ; </v>
      </c>
      <c r="CS430" s="252" t="str">
        <f t="shared" si="58"/>
        <v xml:space="preserve">; ; </v>
      </c>
      <c r="CT430" s="425"/>
      <c r="CU430" s="252" t="e">
        <v>#REF!</v>
      </c>
      <c r="CX430" s="239"/>
      <c r="CY430" s="240"/>
      <c r="CZ430" s="240"/>
      <c r="DA430" s="240"/>
      <c r="DB430" s="239"/>
      <c r="DD430" s="240"/>
      <c r="DE430" s="239"/>
      <c r="DF430" s="253"/>
      <c r="DH430" s="472"/>
      <c r="DI430" s="497"/>
      <c r="DJ430" s="254"/>
      <c r="DK430" s="239"/>
    </row>
    <row r="431" spans="2:115" ht="14.5" x14ac:dyDescent="0.35">
      <c r="B431" s="239"/>
      <c r="C431" s="240"/>
      <c r="D431" s="240"/>
      <c r="E431" s="240"/>
      <c r="F431" s="240"/>
      <c r="G431" s="239"/>
      <c r="H431" s="240"/>
      <c r="J431" s="241"/>
      <c r="K431" s="241"/>
      <c r="M431" s="473"/>
      <c r="O431" s="239"/>
      <c r="Q431" s="143" t="e">
        <f>INDEX(AssetClass[Asset Class], MATCH('9.3 MAL- Bus Facilities Entry'!P431, AssetClass[Class Description], 0))</f>
        <v>#N/A</v>
      </c>
      <c r="R431" s="143"/>
      <c r="S431" s="242"/>
      <c r="T431" s="239"/>
      <c r="U431" s="243" t="e" cm="1">
        <f t="array" ref="U431">INDEX('Custom Field Tbl'!$N$5:$N$446, MATCH('9.3 MAL- Bus Facilities Entry'!$Q431 &amp; '9.3 MAL- Bus Facilities Entry'!U$3, 'Custom Field Tbl'!$M$5:$M$446 &amp; 'Custom Field Tbl'!$O$5:$O$446, 0 ))</f>
        <v>#N/A</v>
      </c>
      <c r="V431" s="143" t="str">
        <f>IF(ISNA(INDEX(CFV_Tbl[CF Description], MATCH('9.3 MAL- Bus Facilities Entry'!U431, CFV_Tbl[CF Code], 0)) ), "Field Not Required", INDEX(CFV_Tbl[CF Description], MATCH('9.3 MAL- Bus Facilities Entry'!U431, CFV_Tbl[CF Code], 0)) )</f>
        <v>Field Not Required</v>
      </c>
      <c r="Y431" s="243" t="e" cm="1">
        <f t="array" ref="Y431">INDEX('Custom Field Tbl'!$N$5:$N$446, MATCH('9.3 MAL- Bus Facilities Entry'!$Q431 &amp; '9.3 MAL- Bus Facilities Entry'!Y$3, 'Custom Field Tbl'!$M$5:$M$446 &amp; 'Custom Field Tbl'!$O$5:$O$446, 0 ))</f>
        <v>#N/A</v>
      </c>
      <c r="Z431" s="143" t="str">
        <f>IF(ISNA(INDEX(CFV_Tbl[CF Description], MATCH('9.3 MAL- Bus Facilities Entry'!Y431, CFV_Tbl[CF Code], 0)) ), "Field Not Required", INDEX(CFV_Tbl[CF Description], MATCH('9.3 MAL- Bus Facilities Entry'!Y431, CFV_Tbl[CF Code], 0)) )</f>
        <v>Field Not Required</v>
      </c>
      <c r="AC431" s="243" t="e" cm="1">
        <f t="array" ref="AC431">INDEX('Custom Field Tbl'!$N$5:$N$446, MATCH('9.3 MAL- Bus Facilities Entry'!$Q431 &amp; '9.3 MAL- Bus Facilities Entry'!AC$3, 'Custom Field Tbl'!$M$5:$M$446 &amp; 'Custom Field Tbl'!$O$5:$O$446, 0 ))</f>
        <v>#N/A</v>
      </c>
      <c r="AD431" s="143" t="str">
        <f>IF(ISNA(INDEX(CFV_Tbl[CF Description], MATCH('9.3 MAL- Bus Facilities Entry'!AC431, CFV_Tbl[CF Code], 0)) ), "Field Not Required", INDEX(CFV_Tbl[CF Description], MATCH('9.3 MAL- Bus Facilities Entry'!AC431, CFV_Tbl[CF Code], 0)) )</f>
        <v>Field Not Required</v>
      </c>
      <c r="AG431" s="243" t="e" cm="1">
        <f t="array" ref="AG431">INDEX('Custom Field Tbl'!$N$5:$N$446, MATCH('9.3 MAL- Bus Facilities Entry'!$Q431 &amp; '9.3 MAL- Bus Facilities Entry'!AG$3, 'Custom Field Tbl'!$M$5:$M$446 &amp; 'Custom Field Tbl'!$O$5:$O$446, 0 ))</f>
        <v>#N/A</v>
      </c>
      <c r="AH431" s="143" t="str">
        <f>IF(ISNA(INDEX(CFV_Tbl[CF Description], MATCH('9.3 MAL- Bus Facilities Entry'!AG431, CFV_Tbl[CF Code], 0)) ), "Field Not Required", INDEX(CFV_Tbl[CF Description], MATCH('9.3 MAL- Bus Facilities Entry'!AG431, CFV_Tbl[CF Code], 0)) )</f>
        <v>Field Not Required</v>
      </c>
      <c r="AK431" s="243" t="e" cm="1">
        <f t="array" ref="AK431">INDEX('Custom Field Tbl'!$N$5:$N$446, MATCH('9.3 MAL- Bus Facilities Entry'!$Q431 &amp; '9.3 MAL- Bus Facilities Entry'!AK$3, 'Custom Field Tbl'!$M$5:$M$446 &amp; 'Custom Field Tbl'!$O$5:$O$446, 0 ))</f>
        <v>#N/A</v>
      </c>
      <c r="AL431" s="143" t="str">
        <f>IF(ISNA(INDEX(CFV_Tbl[CF Description], MATCH('9.3 MAL- Bus Facilities Entry'!AK431, CFV_Tbl[CF Code], 0)) ), "Field Not Required", INDEX(CFV_Tbl[CF Description], MATCH('9.3 MAL- Bus Facilities Entry'!AK431, CFV_Tbl[CF Code], 0)) )</f>
        <v>Field Not Required</v>
      </c>
      <c r="AO431" s="243" t="e" cm="1">
        <f t="array" ref="AO431">INDEX('Custom Field Tbl'!$N$5:$N$446, MATCH('9.3 MAL- Bus Facilities Entry'!$Q431 &amp; '9.3 MAL- Bus Facilities Entry'!AO$3, 'Custom Field Tbl'!$M$5:$M$446 &amp; 'Custom Field Tbl'!$O$5:$O$446, 0 ))</f>
        <v>#N/A</v>
      </c>
      <c r="AP431" s="143" t="str">
        <f>IF(ISNA(INDEX(CFV_Tbl[CF Description], MATCH('9.3 MAL- Bus Facilities Entry'!AO431, CFV_Tbl[CF Code], 0)) ), "Field Not Required", INDEX(CFV_Tbl[CF Description], MATCH('9.3 MAL- Bus Facilities Entry'!AO431, CFV_Tbl[CF Code], 0)) )</f>
        <v>Field Not Required</v>
      </c>
      <c r="AS431" s="243" t="e" cm="1">
        <f t="array" ref="AS431">INDEX('Custom Field Tbl'!$N$5:$N$446, MATCH('9.3 MAL- Bus Facilities Entry'!$Q431 &amp; '9.3 MAL- Bus Facilities Entry'!AS$3, 'Custom Field Tbl'!$M$5:$M$446 &amp; 'Custom Field Tbl'!$O$5:$O$446, 0 ))</f>
        <v>#N/A</v>
      </c>
      <c r="AT431" s="143" t="str">
        <f>IF(ISNA(INDEX(CFV_Tbl[CF Description], MATCH('9.3 MAL- Bus Facilities Entry'!AS431, CFV_Tbl[CF Code], 0)) ), "Field Not Required", INDEX(CFV_Tbl[CF Description], MATCH('9.3 MAL- Bus Facilities Entry'!AS431, CFV_Tbl[CF Code], 0)) )</f>
        <v>Field Not Required</v>
      </c>
      <c r="AW431" s="243" t="e" cm="1">
        <f t="array" ref="AW431">INDEX('Custom Field Tbl'!$N$5:$N$446, MATCH('9.3 MAL- Bus Facilities Entry'!$Q431 &amp; '9.3 MAL- Bus Facilities Entry'!AW$3, 'Custom Field Tbl'!$M$5:$M$446 &amp; 'Custom Field Tbl'!$O$5:$O$446, 0 ))</f>
        <v>#N/A</v>
      </c>
      <c r="AX431" s="143" t="str">
        <f>IF(ISNA(INDEX(CFV_Tbl[CF Description], MATCH('9.3 MAL- Bus Facilities Entry'!AW431, CFV_Tbl[CF Code], 0)) ), "Field Not Required", INDEX(CFV_Tbl[CF Description], MATCH('9.3 MAL- Bus Facilities Entry'!AW431, CFV_Tbl[CF Code], 0)) )</f>
        <v>Field Not Required</v>
      </c>
      <c r="BA431" s="243" t="e" cm="1">
        <f t="array" ref="BA431">INDEX('Custom Field Tbl'!$N$5:$N$446, MATCH('9.3 MAL- Bus Facilities Entry'!$Q431 &amp; '9.3 MAL- Bus Facilities Entry'!BA$3, 'Custom Field Tbl'!$M$5:$M$446 &amp; 'Custom Field Tbl'!$O$5:$O$446, 0 ))</f>
        <v>#N/A</v>
      </c>
      <c r="BB431" s="143" t="str">
        <f>IF(ISNA(INDEX(CFV_Tbl[CF Description], MATCH('9.3 MAL- Bus Facilities Entry'!BA431, CFV_Tbl[CF Code], 0)) ), "Field Not Required", INDEX(CFV_Tbl[CF Description], MATCH('9.3 MAL- Bus Facilities Entry'!BA431, CFV_Tbl[CF Code], 0)) )</f>
        <v>Field Not Required</v>
      </c>
      <c r="BE431" s="243" t="e" cm="1">
        <f t="array" ref="BE431">INDEX('Custom Field Tbl'!$N$5:$N$446, MATCH('9.3 MAL- Bus Facilities Entry'!$Q431 &amp; '9.3 MAL- Bus Facilities Entry'!BE$3, 'Custom Field Tbl'!$M$5:$M$446 &amp; 'Custom Field Tbl'!$O$5:$O$446, 0 ))</f>
        <v>#N/A</v>
      </c>
      <c r="BF431" s="143" t="str">
        <f>IF(ISNA(INDEX(CFV_Tbl[CF Description], MATCH('9.3 MAL- Bus Facilities Entry'!BE431, CFV_Tbl[CF Code], 0)) ), "Field Not Required", INDEX(CFV_Tbl[CF Description], MATCH('9.3 MAL- Bus Facilities Entry'!BE431, CFV_Tbl[CF Code], 0)) )</f>
        <v>Field Not Required</v>
      </c>
      <c r="BI431" s="239"/>
      <c r="BJ431" s="243" t="e">
        <f>INDEX(Mnemonic[Code], MATCH('9.3 MAL- Bus Facilities Entry'!BS431, Mnemonic[Description], 0))</f>
        <v>#N/A</v>
      </c>
      <c r="BK431" s="243" t="e">
        <f>INDEX(Mnemonic[Code], MATCH('9.3 MAL- Bus Facilities Entry'!BT431, Mnemonic[Description], 0))</f>
        <v>#N/A</v>
      </c>
      <c r="BL431" s="243" t="e">
        <f>IF(ISNA(INDEX(Mnemonic[Code], MATCH( '9.3 MAL- Bus Facilities Entry'!BU431, Mnemonic[Description], 0)) ),  INDEX(Mnemonic[Code], MATCH( LEFT('9.3 MAL- Bus Facilities Entry'!BU431, LEN(BU431)-2), Mnemonic[Description], 0)),  INDEX(Mnemonic[Code], MATCH( '9.3 MAL- Bus Facilities Entry'!BU431, Mnemonic[Description], 0)) )</f>
        <v>#VALUE!</v>
      </c>
      <c r="BM431" s="243" t="e">
        <f>IF(ISNA(INDEX(Mnemonic[Code], MATCH( '9.3 MAL- Bus Facilities Entry'!BV431, Mnemonic[Description], 0)) ),  INDEX(Mnemonic[Code], MATCH( LEFT('9.3 MAL- Bus Facilities Entry'!BV431, LEN(BV431)-2), Mnemonic[Description], 0)),  INDEX(Mnemonic[Code], MATCH( '9.3 MAL- Bus Facilities Entry'!BV431, Mnemonic[Description], 0)) )</f>
        <v>#VALUE!</v>
      </c>
      <c r="BN431" s="243" t="e">
        <f>IF(ISNA(INDEX(Mnemonic[Code], MATCH( '9.3 MAL- Bus Facilities Entry'!BW431, Mnemonic[Description], 0)) ),  INDEX(Mnemonic[Code], MATCH( LEFT('9.3 MAL- Bus Facilities Entry'!BW431, LEN(BW431)-1), Mnemonic[Description], 0)),  INDEX(Mnemonic[Code], MATCH( '9.3 MAL- Bus Facilities Entry'!BW431, Mnemonic[Description], 0)) )</f>
        <v>#VALUE!</v>
      </c>
      <c r="BO431" s="243" t="e">
        <f>IF(ISNA(INDEX(Mnemonic[Code], MATCH( '9.3 MAL- Bus Facilities Entry'!BX431, Mnemonic[Description], 0)) ),  INDEX(Mnemonic[Code], MATCH( LEFT('9.3 MAL- Bus Facilities Entry'!BX431, LEN(BX431)-1), Mnemonic[Description], 0)),  INDEX(Mnemonic[Code], MATCH( '9.3 MAL- Bus Facilities Entry'!BX431, Mnemonic[Description], 0)) )</f>
        <v>#VALUE!</v>
      </c>
      <c r="BP431" s="243" t="e">
        <f t="shared" si="59"/>
        <v>#N/A</v>
      </c>
      <c r="BQ431" s="243" t="e">
        <f t="shared" si="56"/>
        <v>#N/A</v>
      </c>
      <c r="BR431" s="243" t="e">
        <f t="shared" si="60"/>
        <v>#VALUE!</v>
      </c>
      <c r="BS431" s="245"/>
      <c r="BT431" s="245"/>
      <c r="BU431" s="244"/>
      <c r="BV431" s="244"/>
      <c r="BW431" s="244"/>
      <c r="BX431" s="244"/>
      <c r="BZ431" s="239"/>
      <c r="CA431" s="246" t="e">
        <f>INDEX('MAL-OTHERLOOKUPS'!$ES$4:$ES$56, MATCH('9.3 MAL- Bus Facilities Entry'!CE431, 'MAL-OTHERLOOKUPS'!$ET$4:$ET$56, 0))</f>
        <v>#N/A</v>
      </c>
      <c r="CB431" s="247" t="str">
        <f t="shared" si="61"/>
        <v>L--</v>
      </c>
      <c r="CC431" s="247"/>
      <c r="CD431" s="240"/>
      <c r="CE431" s="240"/>
      <c r="CF431" s="240"/>
      <c r="CG431" s="248"/>
      <c r="CH431" s="240"/>
      <c r="CI431" s="240"/>
      <c r="CJ431" s="249" t="s">
        <v>11299</v>
      </c>
      <c r="CK431" s="249" t="s">
        <v>11299</v>
      </c>
      <c r="CL431" s="250" t="e">
        <v>#N/A</v>
      </c>
      <c r="CM431" s="239"/>
      <c r="CN431" s="251">
        <v>0</v>
      </c>
      <c r="CP431" s="251" t="str">
        <f t="shared" si="62"/>
        <v>0-</v>
      </c>
      <c r="CR431" s="252" t="str">
        <f t="shared" si="57"/>
        <v xml:space="preserve">; ; </v>
      </c>
      <c r="CS431" s="252" t="str">
        <f t="shared" si="58"/>
        <v xml:space="preserve">; ; </v>
      </c>
      <c r="CT431" s="425"/>
      <c r="CU431" s="252" t="e">
        <v>#REF!</v>
      </c>
      <c r="CX431" s="239"/>
      <c r="CY431" s="240"/>
      <c r="CZ431" s="240"/>
      <c r="DA431" s="240"/>
      <c r="DB431" s="239"/>
      <c r="DD431" s="240"/>
      <c r="DE431" s="239"/>
      <c r="DF431" s="253"/>
      <c r="DH431" s="472"/>
      <c r="DI431" s="497"/>
      <c r="DJ431" s="254"/>
      <c r="DK431" s="239"/>
    </row>
    <row r="432" spans="2:115" ht="14.5" x14ac:dyDescent="0.35">
      <c r="B432" s="239"/>
      <c r="C432" s="240"/>
      <c r="D432" s="240"/>
      <c r="E432" s="240"/>
      <c r="F432" s="240"/>
      <c r="G432" s="239"/>
      <c r="H432" s="240"/>
      <c r="J432" s="241"/>
      <c r="K432" s="241"/>
      <c r="M432" s="473"/>
      <c r="O432" s="239"/>
      <c r="Q432" s="143" t="e">
        <f>INDEX(AssetClass[Asset Class], MATCH('9.3 MAL- Bus Facilities Entry'!P432, AssetClass[Class Description], 0))</f>
        <v>#N/A</v>
      </c>
      <c r="R432" s="143"/>
      <c r="S432" s="242"/>
      <c r="T432" s="239"/>
      <c r="U432" s="243" t="e" cm="1">
        <f t="array" ref="U432">INDEX('Custom Field Tbl'!$N$5:$N$446, MATCH('9.3 MAL- Bus Facilities Entry'!$Q432 &amp; '9.3 MAL- Bus Facilities Entry'!U$3, 'Custom Field Tbl'!$M$5:$M$446 &amp; 'Custom Field Tbl'!$O$5:$O$446, 0 ))</f>
        <v>#N/A</v>
      </c>
      <c r="V432" s="143" t="str">
        <f>IF(ISNA(INDEX(CFV_Tbl[CF Description], MATCH('9.3 MAL- Bus Facilities Entry'!U432, CFV_Tbl[CF Code], 0)) ), "Field Not Required", INDEX(CFV_Tbl[CF Description], MATCH('9.3 MAL- Bus Facilities Entry'!U432, CFV_Tbl[CF Code], 0)) )</f>
        <v>Field Not Required</v>
      </c>
      <c r="Y432" s="243" t="e" cm="1">
        <f t="array" ref="Y432">INDEX('Custom Field Tbl'!$N$5:$N$446, MATCH('9.3 MAL- Bus Facilities Entry'!$Q432 &amp; '9.3 MAL- Bus Facilities Entry'!Y$3, 'Custom Field Tbl'!$M$5:$M$446 &amp; 'Custom Field Tbl'!$O$5:$O$446, 0 ))</f>
        <v>#N/A</v>
      </c>
      <c r="Z432" s="143" t="str">
        <f>IF(ISNA(INDEX(CFV_Tbl[CF Description], MATCH('9.3 MAL- Bus Facilities Entry'!Y432, CFV_Tbl[CF Code], 0)) ), "Field Not Required", INDEX(CFV_Tbl[CF Description], MATCH('9.3 MAL- Bus Facilities Entry'!Y432, CFV_Tbl[CF Code], 0)) )</f>
        <v>Field Not Required</v>
      </c>
      <c r="AC432" s="243" t="e" cm="1">
        <f t="array" ref="AC432">INDEX('Custom Field Tbl'!$N$5:$N$446, MATCH('9.3 MAL- Bus Facilities Entry'!$Q432 &amp; '9.3 MAL- Bus Facilities Entry'!AC$3, 'Custom Field Tbl'!$M$5:$M$446 &amp; 'Custom Field Tbl'!$O$5:$O$446, 0 ))</f>
        <v>#N/A</v>
      </c>
      <c r="AD432" s="143" t="str">
        <f>IF(ISNA(INDEX(CFV_Tbl[CF Description], MATCH('9.3 MAL- Bus Facilities Entry'!AC432, CFV_Tbl[CF Code], 0)) ), "Field Not Required", INDEX(CFV_Tbl[CF Description], MATCH('9.3 MAL- Bus Facilities Entry'!AC432, CFV_Tbl[CF Code], 0)) )</f>
        <v>Field Not Required</v>
      </c>
      <c r="AG432" s="243" t="e" cm="1">
        <f t="array" ref="AG432">INDEX('Custom Field Tbl'!$N$5:$N$446, MATCH('9.3 MAL- Bus Facilities Entry'!$Q432 &amp; '9.3 MAL- Bus Facilities Entry'!AG$3, 'Custom Field Tbl'!$M$5:$M$446 &amp; 'Custom Field Tbl'!$O$5:$O$446, 0 ))</f>
        <v>#N/A</v>
      </c>
      <c r="AH432" s="143" t="str">
        <f>IF(ISNA(INDEX(CFV_Tbl[CF Description], MATCH('9.3 MAL- Bus Facilities Entry'!AG432, CFV_Tbl[CF Code], 0)) ), "Field Not Required", INDEX(CFV_Tbl[CF Description], MATCH('9.3 MAL- Bus Facilities Entry'!AG432, CFV_Tbl[CF Code], 0)) )</f>
        <v>Field Not Required</v>
      </c>
      <c r="AK432" s="243" t="e" cm="1">
        <f t="array" ref="AK432">INDEX('Custom Field Tbl'!$N$5:$N$446, MATCH('9.3 MAL- Bus Facilities Entry'!$Q432 &amp; '9.3 MAL- Bus Facilities Entry'!AK$3, 'Custom Field Tbl'!$M$5:$M$446 &amp; 'Custom Field Tbl'!$O$5:$O$446, 0 ))</f>
        <v>#N/A</v>
      </c>
      <c r="AL432" s="143" t="str">
        <f>IF(ISNA(INDEX(CFV_Tbl[CF Description], MATCH('9.3 MAL- Bus Facilities Entry'!AK432, CFV_Tbl[CF Code], 0)) ), "Field Not Required", INDEX(CFV_Tbl[CF Description], MATCH('9.3 MAL- Bus Facilities Entry'!AK432, CFV_Tbl[CF Code], 0)) )</f>
        <v>Field Not Required</v>
      </c>
      <c r="AO432" s="243" t="e" cm="1">
        <f t="array" ref="AO432">INDEX('Custom Field Tbl'!$N$5:$N$446, MATCH('9.3 MAL- Bus Facilities Entry'!$Q432 &amp; '9.3 MAL- Bus Facilities Entry'!AO$3, 'Custom Field Tbl'!$M$5:$M$446 &amp; 'Custom Field Tbl'!$O$5:$O$446, 0 ))</f>
        <v>#N/A</v>
      </c>
      <c r="AP432" s="143" t="str">
        <f>IF(ISNA(INDEX(CFV_Tbl[CF Description], MATCH('9.3 MAL- Bus Facilities Entry'!AO432, CFV_Tbl[CF Code], 0)) ), "Field Not Required", INDEX(CFV_Tbl[CF Description], MATCH('9.3 MAL- Bus Facilities Entry'!AO432, CFV_Tbl[CF Code], 0)) )</f>
        <v>Field Not Required</v>
      </c>
      <c r="AS432" s="243" t="e" cm="1">
        <f t="array" ref="AS432">INDEX('Custom Field Tbl'!$N$5:$N$446, MATCH('9.3 MAL- Bus Facilities Entry'!$Q432 &amp; '9.3 MAL- Bus Facilities Entry'!AS$3, 'Custom Field Tbl'!$M$5:$M$446 &amp; 'Custom Field Tbl'!$O$5:$O$446, 0 ))</f>
        <v>#N/A</v>
      </c>
      <c r="AT432" s="143" t="str">
        <f>IF(ISNA(INDEX(CFV_Tbl[CF Description], MATCH('9.3 MAL- Bus Facilities Entry'!AS432, CFV_Tbl[CF Code], 0)) ), "Field Not Required", INDEX(CFV_Tbl[CF Description], MATCH('9.3 MAL- Bus Facilities Entry'!AS432, CFV_Tbl[CF Code], 0)) )</f>
        <v>Field Not Required</v>
      </c>
      <c r="AW432" s="243" t="e" cm="1">
        <f t="array" ref="AW432">INDEX('Custom Field Tbl'!$N$5:$N$446, MATCH('9.3 MAL- Bus Facilities Entry'!$Q432 &amp; '9.3 MAL- Bus Facilities Entry'!AW$3, 'Custom Field Tbl'!$M$5:$M$446 &amp; 'Custom Field Tbl'!$O$5:$O$446, 0 ))</f>
        <v>#N/A</v>
      </c>
      <c r="AX432" s="143" t="str">
        <f>IF(ISNA(INDEX(CFV_Tbl[CF Description], MATCH('9.3 MAL- Bus Facilities Entry'!AW432, CFV_Tbl[CF Code], 0)) ), "Field Not Required", INDEX(CFV_Tbl[CF Description], MATCH('9.3 MAL- Bus Facilities Entry'!AW432, CFV_Tbl[CF Code], 0)) )</f>
        <v>Field Not Required</v>
      </c>
      <c r="BA432" s="243" t="e" cm="1">
        <f t="array" ref="BA432">INDEX('Custom Field Tbl'!$N$5:$N$446, MATCH('9.3 MAL- Bus Facilities Entry'!$Q432 &amp; '9.3 MAL- Bus Facilities Entry'!BA$3, 'Custom Field Tbl'!$M$5:$M$446 &amp; 'Custom Field Tbl'!$O$5:$O$446, 0 ))</f>
        <v>#N/A</v>
      </c>
      <c r="BB432" s="143" t="str">
        <f>IF(ISNA(INDEX(CFV_Tbl[CF Description], MATCH('9.3 MAL- Bus Facilities Entry'!BA432, CFV_Tbl[CF Code], 0)) ), "Field Not Required", INDEX(CFV_Tbl[CF Description], MATCH('9.3 MAL- Bus Facilities Entry'!BA432, CFV_Tbl[CF Code], 0)) )</f>
        <v>Field Not Required</v>
      </c>
      <c r="BE432" s="243" t="e" cm="1">
        <f t="array" ref="BE432">INDEX('Custom Field Tbl'!$N$5:$N$446, MATCH('9.3 MAL- Bus Facilities Entry'!$Q432 &amp; '9.3 MAL- Bus Facilities Entry'!BE$3, 'Custom Field Tbl'!$M$5:$M$446 &amp; 'Custom Field Tbl'!$O$5:$O$446, 0 ))</f>
        <v>#N/A</v>
      </c>
      <c r="BF432" s="143" t="str">
        <f>IF(ISNA(INDEX(CFV_Tbl[CF Description], MATCH('9.3 MAL- Bus Facilities Entry'!BE432, CFV_Tbl[CF Code], 0)) ), "Field Not Required", INDEX(CFV_Tbl[CF Description], MATCH('9.3 MAL- Bus Facilities Entry'!BE432, CFV_Tbl[CF Code], 0)) )</f>
        <v>Field Not Required</v>
      </c>
      <c r="BI432" s="239"/>
      <c r="BJ432" s="243" t="e">
        <f>INDEX(Mnemonic[Code], MATCH('9.3 MAL- Bus Facilities Entry'!BS432, Mnemonic[Description], 0))</f>
        <v>#N/A</v>
      </c>
      <c r="BK432" s="243" t="e">
        <f>INDEX(Mnemonic[Code], MATCH('9.3 MAL- Bus Facilities Entry'!BT432, Mnemonic[Description], 0))</f>
        <v>#N/A</v>
      </c>
      <c r="BL432" s="243" t="e">
        <f>IF(ISNA(INDEX(Mnemonic[Code], MATCH( '9.3 MAL- Bus Facilities Entry'!BU432, Mnemonic[Description], 0)) ),  INDEX(Mnemonic[Code], MATCH( LEFT('9.3 MAL- Bus Facilities Entry'!BU432, LEN(BU432)-2), Mnemonic[Description], 0)),  INDEX(Mnemonic[Code], MATCH( '9.3 MAL- Bus Facilities Entry'!BU432, Mnemonic[Description], 0)) )</f>
        <v>#VALUE!</v>
      </c>
      <c r="BM432" s="243" t="e">
        <f>IF(ISNA(INDEX(Mnemonic[Code], MATCH( '9.3 MAL- Bus Facilities Entry'!BV432, Mnemonic[Description], 0)) ),  INDEX(Mnemonic[Code], MATCH( LEFT('9.3 MAL- Bus Facilities Entry'!BV432, LEN(BV432)-2), Mnemonic[Description], 0)),  INDEX(Mnemonic[Code], MATCH( '9.3 MAL- Bus Facilities Entry'!BV432, Mnemonic[Description], 0)) )</f>
        <v>#VALUE!</v>
      </c>
      <c r="BN432" s="243" t="e">
        <f>IF(ISNA(INDEX(Mnemonic[Code], MATCH( '9.3 MAL- Bus Facilities Entry'!BW432, Mnemonic[Description], 0)) ),  INDEX(Mnemonic[Code], MATCH( LEFT('9.3 MAL- Bus Facilities Entry'!BW432, LEN(BW432)-1), Mnemonic[Description], 0)),  INDEX(Mnemonic[Code], MATCH( '9.3 MAL- Bus Facilities Entry'!BW432, Mnemonic[Description], 0)) )</f>
        <v>#VALUE!</v>
      </c>
      <c r="BO432" s="243" t="e">
        <f>IF(ISNA(INDEX(Mnemonic[Code], MATCH( '9.3 MAL- Bus Facilities Entry'!BX432, Mnemonic[Description], 0)) ),  INDEX(Mnemonic[Code], MATCH( LEFT('9.3 MAL- Bus Facilities Entry'!BX432, LEN(BX432)-1), Mnemonic[Description], 0)),  INDEX(Mnemonic[Code], MATCH( '9.3 MAL- Bus Facilities Entry'!BX432, Mnemonic[Description], 0)) )</f>
        <v>#VALUE!</v>
      </c>
      <c r="BP432" s="243" t="e">
        <f t="shared" si="59"/>
        <v>#N/A</v>
      </c>
      <c r="BQ432" s="243" t="e">
        <f t="shared" si="56"/>
        <v>#N/A</v>
      </c>
      <c r="BR432" s="243" t="e">
        <f t="shared" si="60"/>
        <v>#VALUE!</v>
      </c>
      <c r="BS432" s="245"/>
      <c r="BT432" s="245"/>
      <c r="BU432" s="244"/>
      <c r="BV432" s="244"/>
      <c r="BW432" s="244"/>
      <c r="BX432" s="244"/>
      <c r="BZ432" s="239"/>
      <c r="CA432" s="246" t="e">
        <f>INDEX('MAL-OTHERLOOKUPS'!$ES$4:$ES$56, MATCH('9.3 MAL- Bus Facilities Entry'!CE432, 'MAL-OTHERLOOKUPS'!$ET$4:$ET$56, 0))</f>
        <v>#N/A</v>
      </c>
      <c r="CB432" s="247" t="str">
        <f t="shared" si="61"/>
        <v>L--</v>
      </c>
      <c r="CC432" s="247"/>
      <c r="CD432" s="240"/>
      <c r="CE432" s="240"/>
      <c r="CF432" s="240"/>
      <c r="CG432" s="248"/>
      <c r="CH432" s="240"/>
      <c r="CI432" s="240"/>
      <c r="CJ432" s="249" t="s">
        <v>11299</v>
      </c>
      <c r="CK432" s="249" t="s">
        <v>11299</v>
      </c>
      <c r="CL432" s="250" t="e">
        <v>#N/A</v>
      </c>
      <c r="CM432" s="239"/>
      <c r="CN432" s="251">
        <v>0</v>
      </c>
      <c r="CP432" s="251" t="str">
        <f t="shared" si="62"/>
        <v>0-</v>
      </c>
      <c r="CR432" s="252" t="str">
        <f t="shared" si="57"/>
        <v xml:space="preserve">; ; </v>
      </c>
      <c r="CS432" s="252" t="str">
        <f t="shared" si="58"/>
        <v xml:space="preserve">; ; </v>
      </c>
      <c r="CT432" s="425"/>
      <c r="CU432" s="252" t="e">
        <v>#REF!</v>
      </c>
      <c r="CX432" s="239"/>
      <c r="CY432" s="240"/>
      <c r="CZ432" s="240"/>
      <c r="DA432" s="240"/>
      <c r="DB432" s="239"/>
      <c r="DD432" s="240"/>
      <c r="DE432" s="239"/>
      <c r="DF432" s="253"/>
      <c r="DH432" s="472"/>
      <c r="DI432" s="497"/>
      <c r="DJ432" s="254"/>
      <c r="DK432" s="239"/>
    </row>
    <row r="433" spans="2:115" ht="14.5" x14ac:dyDescent="0.35">
      <c r="B433" s="239"/>
      <c r="C433" s="240"/>
      <c r="D433" s="240"/>
      <c r="E433" s="240"/>
      <c r="F433" s="240"/>
      <c r="G433" s="239"/>
      <c r="H433" s="240"/>
      <c r="J433" s="241"/>
      <c r="K433" s="241"/>
      <c r="M433" s="473"/>
      <c r="O433" s="239"/>
      <c r="Q433" s="143" t="e">
        <f>INDEX(AssetClass[Asset Class], MATCH('9.3 MAL- Bus Facilities Entry'!P433, AssetClass[Class Description], 0))</f>
        <v>#N/A</v>
      </c>
      <c r="R433" s="143"/>
      <c r="S433" s="242"/>
      <c r="T433" s="239"/>
      <c r="U433" s="243" t="e" cm="1">
        <f t="array" ref="U433">INDEX('Custom Field Tbl'!$N$5:$N$446, MATCH('9.3 MAL- Bus Facilities Entry'!$Q433 &amp; '9.3 MAL- Bus Facilities Entry'!U$3, 'Custom Field Tbl'!$M$5:$M$446 &amp; 'Custom Field Tbl'!$O$5:$O$446, 0 ))</f>
        <v>#N/A</v>
      </c>
      <c r="V433" s="143" t="str">
        <f>IF(ISNA(INDEX(CFV_Tbl[CF Description], MATCH('9.3 MAL- Bus Facilities Entry'!U433, CFV_Tbl[CF Code], 0)) ), "Field Not Required", INDEX(CFV_Tbl[CF Description], MATCH('9.3 MAL- Bus Facilities Entry'!U433, CFV_Tbl[CF Code], 0)) )</f>
        <v>Field Not Required</v>
      </c>
      <c r="Y433" s="243" t="e" cm="1">
        <f t="array" ref="Y433">INDEX('Custom Field Tbl'!$N$5:$N$446, MATCH('9.3 MAL- Bus Facilities Entry'!$Q433 &amp; '9.3 MAL- Bus Facilities Entry'!Y$3, 'Custom Field Tbl'!$M$5:$M$446 &amp; 'Custom Field Tbl'!$O$5:$O$446, 0 ))</f>
        <v>#N/A</v>
      </c>
      <c r="Z433" s="143" t="str">
        <f>IF(ISNA(INDEX(CFV_Tbl[CF Description], MATCH('9.3 MAL- Bus Facilities Entry'!Y433, CFV_Tbl[CF Code], 0)) ), "Field Not Required", INDEX(CFV_Tbl[CF Description], MATCH('9.3 MAL- Bus Facilities Entry'!Y433, CFV_Tbl[CF Code], 0)) )</f>
        <v>Field Not Required</v>
      </c>
      <c r="AC433" s="243" t="e" cm="1">
        <f t="array" ref="AC433">INDEX('Custom Field Tbl'!$N$5:$N$446, MATCH('9.3 MAL- Bus Facilities Entry'!$Q433 &amp; '9.3 MAL- Bus Facilities Entry'!AC$3, 'Custom Field Tbl'!$M$5:$M$446 &amp; 'Custom Field Tbl'!$O$5:$O$446, 0 ))</f>
        <v>#N/A</v>
      </c>
      <c r="AD433" s="143" t="str">
        <f>IF(ISNA(INDEX(CFV_Tbl[CF Description], MATCH('9.3 MAL- Bus Facilities Entry'!AC433, CFV_Tbl[CF Code], 0)) ), "Field Not Required", INDEX(CFV_Tbl[CF Description], MATCH('9.3 MAL- Bus Facilities Entry'!AC433, CFV_Tbl[CF Code], 0)) )</f>
        <v>Field Not Required</v>
      </c>
      <c r="AG433" s="243" t="e" cm="1">
        <f t="array" ref="AG433">INDEX('Custom Field Tbl'!$N$5:$N$446, MATCH('9.3 MAL- Bus Facilities Entry'!$Q433 &amp; '9.3 MAL- Bus Facilities Entry'!AG$3, 'Custom Field Tbl'!$M$5:$M$446 &amp; 'Custom Field Tbl'!$O$5:$O$446, 0 ))</f>
        <v>#N/A</v>
      </c>
      <c r="AH433" s="143" t="str">
        <f>IF(ISNA(INDEX(CFV_Tbl[CF Description], MATCH('9.3 MAL- Bus Facilities Entry'!AG433, CFV_Tbl[CF Code], 0)) ), "Field Not Required", INDEX(CFV_Tbl[CF Description], MATCH('9.3 MAL- Bus Facilities Entry'!AG433, CFV_Tbl[CF Code], 0)) )</f>
        <v>Field Not Required</v>
      </c>
      <c r="AK433" s="243" t="e" cm="1">
        <f t="array" ref="AK433">INDEX('Custom Field Tbl'!$N$5:$N$446, MATCH('9.3 MAL- Bus Facilities Entry'!$Q433 &amp; '9.3 MAL- Bus Facilities Entry'!AK$3, 'Custom Field Tbl'!$M$5:$M$446 &amp; 'Custom Field Tbl'!$O$5:$O$446, 0 ))</f>
        <v>#N/A</v>
      </c>
      <c r="AL433" s="143" t="str">
        <f>IF(ISNA(INDEX(CFV_Tbl[CF Description], MATCH('9.3 MAL- Bus Facilities Entry'!AK433, CFV_Tbl[CF Code], 0)) ), "Field Not Required", INDEX(CFV_Tbl[CF Description], MATCH('9.3 MAL- Bus Facilities Entry'!AK433, CFV_Tbl[CF Code], 0)) )</f>
        <v>Field Not Required</v>
      </c>
      <c r="AO433" s="243" t="e" cm="1">
        <f t="array" ref="AO433">INDEX('Custom Field Tbl'!$N$5:$N$446, MATCH('9.3 MAL- Bus Facilities Entry'!$Q433 &amp; '9.3 MAL- Bus Facilities Entry'!AO$3, 'Custom Field Tbl'!$M$5:$M$446 &amp; 'Custom Field Tbl'!$O$5:$O$446, 0 ))</f>
        <v>#N/A</v>
      </c>
      <c r="AP433" s="143" t="str">
        <f>IF(ISNA(INDEX(CFV_Tbl[CF Description], MATCH('9.3 MAL- Bus Facilities Entry'!AO433, CFV_Tbl[CF Code], 0)) ), "Field Not Required", INDEX(CFV_Tbl[CF Description], MATCH('9.3 MAL- Bus Facilities Entry'!AO433, CFV_Tbl[CF Code], 0)) )</f>
        <v>Field Not Required</v>
      </c>
      <c r="AS433" s="243" t="e" cm="1">
        <f t="array" ref="AS433">INDEX('Custom Field Tbl'!$N$5:$N$446, MATCH('9.3 MAL- Bus Facilities Entry'!$Q433 &amp; '9.3 MAL- Bus Facilities Entry'!AS$3, 'Custom Field Tbl'!$M$5:$M$446 &amp; 'Custom Field Tbl'!$O$5:$O$446, 0 ))</f>
        <v>#N/A</v>
      </c>
      <c r="AT433" s="143" t="str">
        <f>IF(ISNA(INDEX(CFV_Tbl[CF Description], MATCH('9.3 MAL- Bus Facilities Entry'!AS433, CFV_Tbl[CF Code], 0)) ), "Field Not Required", INDEX(CFV_Tbl[CF Description], MATCH('9.3 MAL- Bus Facilities Entry'!AS433, CFV_Tbl[CF Code], 0)) )</f>
        <v>Field Not Required</v>
      </c>
      <c r="AW433" s="243" t="e" cm="1">
        <f t="array" ref="AW433">INDEX('Custom Field Tbl'!$N$5:$N$446, MATCH('9.3 MAL- Bus Facilities Entry'!$Q433 &amp; '9.3 MAL- Bus Facilities Entry'!AW$3, 'Custom Field Tbl'!$M$5:$M$446 &amp; 'Custom Field Tbl'!$O$5:$O$446, 0 ))</f>
        <v>#N/A</v>
      </c>
      <c r="AX433" s="143" t="str">
        <f>IF(ISNA(INDEX(CFV_Tbl[CF Description], MATCH('9.3 MAL- Bus Facilities Entry'!AW433, CFV_Tbl[CF Code], 0)) ), "Field Not Required", INDEX(CFV_Tbl[CF Description], MATCH('9.3 MAL- Bus Facilities Entry'!AW433, CFV_Tbl[CF Code], 0)) )</f>
        <v>Field Not Required</v>
      </c>
      <c r="BA433" s="243" t="e" cm="1">
        <f t="array" ref="BA433">INDEX('Custom Field Tbl'!$N$5:$N$446, MATCH('9.3 MAL- Bus Facilities Entry'!$Q433 &amp; '9.3 MAL- Bus Facilities Entry'!BA$3, 'Custom Field Tbl'!$M$5:$M$446 &amp; 'Custom Field Tbl'!$O$5:$O$446, 0 ))</f>
        <v>#N/A</v>
      </c>
      <c r="BB433" s="143" t="str">
        <f>IF(ISNA(INDEX(CFV_Tbl[CF Description], MATCH('9.3 MAL- Bus Facilities Entry'!BA433, CFV_Tbl[CF Code], 0)) ), "Field Not Required", INDEX(CFV_Tbl[CF Description], MATCH('9.3 MAL- Bus Facilities Entry'!BA433, CFV_Tbl[CF Code], 0)) )</f>
        <v>Field Not Required</v>
      </c>
      <c r="BE433" s="243" t="e" cm="1">
        <f t="array" ref="BE433">INDEX('Custom Field Tbl'!$N$5:$N$446, MATCH('9.3 MAL- Bus Facilities Entry'!$Q433 &amp; '9.3 MAL- Bus Facilities Entry'!BE$3, 'Custom Field Tbl'!$M$5:$M$446 &amp; 'Custom Field Tbl'!$O$5:$O$446, 0 ))</f>
        <v>#N/A</v>
      </c>
      <c r="BF433" s="143" t="str">
        <f>IF(ISNA(INDEX(CFV_Tbl[CF Description], MATCH('9.3 MAL- Bus Facilities Entry'!BE433, CFV_Tbl[CF Code], 0)) ), "Field Not Required", INDEX(CFV_Tbl[CF Description], MATCH('9.3 MAL- Bus Facilities Entry'!BE433, CFV_Tbl[CF Code], 0)) )</f>
        <v>Field Not Required</v>
      </c>
      <c r="BI433" s="239"/>
      <c r="BJ433" s="243" t="e">
        <f>INDEX(Mnemonic[Code], MATCH('9.3 MAL- Bus Facilities Entry'!BS433, Mnemonic[Description], 0))</f>
        <v>#N/A</v>
      </c>
      <c r="BK433" s="243" t="e">
        <f>INDEX(Mnemonic[Code], MATCH('9.3 MAL- Bus Facilities Entry'!BT433, Mnemonic[Description], 0))</f>
        <v>#N/A</v>
      </c>
      <c r="BL433" s="243" t="e">
        <f>IF(ISNA(INDEX(Mnemonic[Code], MATCH( '9.3 MAL- Bus Facilities Entry'!BU433, Mnemonic[Description], 0)) ),  INDEX(Mnemonic[Code], MATCH( LEFT('9.3 MAL- Bus Facilities Entry'!BU433, LEN(BU433)-2), Mnemonic[Description], 0)),  INDEX(Mnemonic[Code], MATCH( '9.3 MAL- Bus Facilities Entry'!BU433, Mnemonic[Description], 0)) )</f>
        <v>#VALUE!</v>
      </c>
      <c r="BM433" s="243" t="e">
        <f>IF(ISNA(INDEX(Mnemonic[Code], MATCH( '9.3 MAL- Bus Facilities Entry'!BV433, Mnemonic[Description], 0)) ),  INDEX(Mnemonic[Code], MATCH( LEFT('9.3 MAL- Bus Facilities Entry'!BV433, LEN(BV433)-2), Mnemonic[Description], 0)),  INDEX(Mnemonic[Code], MATCH( '9.3 MAL- Bus Facilities Entry'!BV433, Mnemonic[Description], 0)) )</f>
        <v>#VALUE!</v>
      </c>
      <c r="BN433" s="243" t="e">
        <f>IF(ISNA(INDEX(Mnemonic[Code], MATCH( '9.3 MAL- Bus Facilities Entry'!BW433, Mnemonic[Description], 0)) ),  INDEX(Mnemonic[Code], MATCH( LEFT('9.3 MAL- Bus Facilities Entry'!BW433, LEN(BW433)-1), Mnemonic[Description], 0)),  INDEX(Mnemonic[Code], MATCH( '9.3 MAL- Bus Facilities Entry'!BW433, Mnemonic[Description], 0)) )</f>
        <v>#VALUE!</v>
      </c>
      <c r="BO433" s="243" t="e">
        <f>IF(ISNA(INDEX(Mnemonic[Code], MATCH( '9.3 MAL- Bus Facilities Entry'!BX433, Mnemonic[Description], 0)) ),  INDEX(Mnemonic[Code], MATCH( LEFT('9.3 MAL- Bus Facilities Entry'!BX433, LEN(BX433)-1), Mnemonic[Description], 0)),  INDEX(Mnemonic[Code], MATCH( '9.3 MAL- Bus Facilities Entry'!BX433, Mnemonic[Description], 0)) )</f>
        <v>#VALUE!</v>
      </c>
      <c r="BP433" s="243" t="e">
        <f t="shared" si="59"/>
        <v>#N/A</v>
      </c>
      <c r="BQ433" s="243" t="e">
        <f t="shared" si="56"/>
        <v>#N/A</v>
      </c>
      <c r="BR433" s="243" t="e">
        <f t="shared" si="60"/>
        <v>#VALUE!</v>
      </c>
      <c r="BS433" s="245"/>
      <c r="BT433" s="245"/>
      <c r="BU433" s="244"/>
      <c r="BV433" s="244"/>
      <c r="BW433" s="244"/>
      <c r="BX433" s="244"/>
      <c r="BZ433" s="239"/>
      <c r="CA433" s="246" t="e">
        <f>INDEX('MAL-OTHERLOOKUPS'!$ES$4:$ES$56, MATCH('9.3 MAL- Bus Facilities Entry'!CE433, 'MAL-OTHERLOOKUPS'!$ET$4:$ET$56, 0))</f>
        <v>#N/A</v>
      </c>
      <c r="CB433" s="247" t="str">
        <f t="shared" si="61"/>
        <v>L--</v>
      </c>
      <c r="CC433" s="247"/>
      <c r="CD433" s="240"/>
      <c r="CE433" s="240"/>
      <c r="CF433" s="240"/>
      <c r="CG433" s="248"/>
      <c r="CH433" s="240"/>
      <c r="CI433" s="240"/>
      <c r="CJ433" s="249" t="s">
        <v>11299</v>
      </c>
      <c r="CK433" s="249" t="s">
        <v>11299</v>
      </c>
      <c r="CL433" s="250" t="e">
        <v>#N/A</v>
      </c>
      <c r="CM433" s="239"/>
      <c r="CN433" s="251">
        <v>0</v>
      </c>
      <c r="CP433" s="251" t="str">
        <f t="shared" si="62"/>
        <v>0-</v>
      </c>
      <c r="CR433" s="252" t="str">
        <f t="shared" si="57"/>
        <v xml:space="preserve">; ; </v>
      </c>
      <c r="CS433" s="252" t="str">
        <f t="shared" si="58"/>
        <v xml:space="preserve">; ; </v>
      </c>
      <c r="CT433" s="425"/>
      <c r="CU433" s="252" t="e">
        <v>#REF!</v>
      </c>
      <c r="CX433" s="239"/>
      <c r="CY433" s="240"/>
      <c r="CZ433" s="240"/>
      <c r="DA433" s="240"/>
      <c r="DB433" s="239"/>
      <c r="DD433" s="240"/>
      <c r="DE433" s="239"/>
      <c r="DF433" s="253"/>
      <c r="DH433" s="472"/>
      <c r="DI433" s="497"/>
      <c r="DJ433" s="254"/>
      <c r="DK433" s="239"/>
    </row>
    <row r="434" spans="2:115" ht="14.5" x14ac:dyDescent="0.35">
      <c r="B434" s="239"/>
      <c r="C434" s="240"/>
      <c r="D434" s="240"/>
      <c r="E434" s="240"/>
      <c r="F434" s="240"/>
      <c r="G434" s="239"/>
      <c r="H434" s="240"/>
      <c r="J434" s="241"/>
      <c r="K434" s="241"/>
      <c r="M434" s="473"/>
      <c r="O434" s="239"/>
      <c r="Q434" s="143" t="e">
        <f>INDEX(AssetClass[Asset Class], MATCH('9.3 MAL- Bus Facilities Entry'!P434, AssetClass[Class Description], 0))</f>
        <v>#N/A</v>
      </c>
      <c r="R434" s="143"/>
      <c r="S434" s="242"/>
      <c r="T434" s="239"/>
      <c r="U434" s="243" t="e" cm="1">
        <f t="array" ref="U434">INDEX('Custom Field Tbl'!$N$5:$N$446, MATCH('9.3 MAL- Bus Facilities Entry'!$Q434 &amp; '9.3 MAL- Bus Facilities Entry'!U$3, 'Custom Field Tbl'!$M$5:$M$446 &amp; 'Custom Field Tbl'!$O$5:$O$446, 0 ))</f>
        <v>#N/A</v>
      </c>
      <c r="V434" s="143" t="str">
        <f>IF(ISNA(INDEX(CFV_Tbl[CF Description], MATCH('9.3 MAL- Bus Facilities Entry'!U434, CFV_Tbl[CF Code], 0)) ), "Field Not Required", INDEX(CFV_Tbl[CF Description], MATCH('9.3 MAL- Bus Facilities Entry'!U434, CFV_Tbl[CF Code], 0)) )</f>
        <v>Field Not Required</v>
      </c>
      <c r="Y434" s="243" t="e" cm="1">
        <f t="array" ref="Y434">INDEX('Custom Field Tbl'!$N$5:$N$446, MATCH('9.3 MAL- Bus Facilities Entry'!$Q434 &amp; '9.3 MAL- Bus Facilities Entry'!Y$3, 'Custom Field Tbl'!$M$5:$M$446 &amp; 'Custom Field Tbl'!$O$5:$O$446, 0 ))</f>
        <v>#N/A</v>
      </c>
      <c r="Z434" s="143" t="str">
        <f>IF(ISNA(INDEX(CFV_Tbl[CF Description], MATCH('9.3 MAL- Bus Facilities Entry'!Y434, CFV_Tbl[CF Code], 0)) ), "Field Not Required", INDEX(CFV_Tbl[CF Description], MATCH('9.3 MAL- Bus Facilities Entry'!Y434, CFV_Tbl[CF Code], 0)) )</f>
        <v>Field Not Required</v>
      </c>
      <c r="AC434" s="243" t="e" cm="1">
        <f t="array" ref="AC434">INDEX('Custom Field Tbl'!$N$5:$N$446, MATCH('9.3 MAL- Bus Facilities Entry'!$Q434 &amp; '9.3 MAL- Bus Facilities Entry'!AC$3, 'Custom Field Tbl'!$M$5:$M$446 &amp; 'Custom Field Tbl'!$O$5:$O$446, 0 ))</f>
        <v>#N/A</v>
      </c>
      <c r="AD434" s="143" t="str">
        <f>IF(ISNA(INDEX(CFV_Tbl[CF Description], MATCH('9.3 MAL- Bus Facilities Entry'!AC434, CFV_Tbl[CF Code], 0)) ), "Field Not Required", INDEX(CFV_Tbl[CF Description], MATCH('9.3 MAL- Bus Facilities Entry'!AC434, CFV_Tbl[CF Code], 0)) )</f>
        <v>Field Not Required</v>
      </c>
      <c r="AG434" s="243" t="e" cm="1">
        <f t="array" ref="AG434">INDEX('Custom Field Tbl'!$N$5:$N$446, MATCH('9.3 MAL- Bus Facilities Entry'!$Q434 &amp; '9.3 MAL- Bus Facilities Entry'!AG$3, 'Custom Field Tbl'!$M$5:$M$446 &amp; 'Custom Field Tbl'!$O$5:$O$446, 0 ))</f>
        <v>#N/A</v>
      </c>
      <c r="AH434" s="143" t="str">
        <f>IF(ISNA(INDEX(CFV_Tbl[CF Description], MATCH('9.3 MAL- Bus Facilities Entry'!AG434, CFV_Tbl[CF Code], 0)) ), "Field Not Required", INDEX(CFV_Tbl[CF Description], MATCH('9.3 MAL- Bus Facilities Entry'!AG434, CFV_Tbl[CF Code], 0)) )</f>
        <v>Field Not Required</v>
      </c>
      <c r="AK434" s="243" t="e" cm="1">
        <f t="array" ref="AK434">INDEX('Custom Field Tbl'!$N$5:$N$446, MATCH('9.3 MAL- Bus Facilities Entry'!$Q434 &amp; '9.3 MAL- Bus Facilities Entry'!AK$3, 'Custom Field Tbl'!$M$5:$M$446 &amp; 'Custom Field Tbl'!$O$5:$O$446, 0 ))</f>
        <v>#N/A</v>
      </c>
      <c r="AL434" s="143" t="str">
        <f>IF(ISNA(INDEX(CFV_Tbl[CF Description], MATCH('9.3 MAL- Bus Facilities Entry'!AK434, CFV_Tbl[CF Code], 0)) ), "Field Not Required", INDEX(CFV_Tbl[CF Description], MATCH('9.3 MAL- Bus Facilities Entry'!AK434, CFV_Tbl[CF Code], 0)) )</f>
        <v>Field Not Required</v>
      </c>
      <c r="AO434" s="243" t="e" cm="1">
        <f t="array" ref="AO434">INDEX('Custom Field Tbl'!$N$5:$N$446, MATCH('9.3 MAL- Bus Facilities Entry'!$Q434 &amp; '9.3 MAL- Bus Facilities Entry'!AO$3, 'Custom Field Tbl'!$M$5:$M$446 &amp; 'Custom Field Tbl'!$O$5:$O$446, 0 ))</f>
        <v>#N/A</v>
      </c>
      <c r="AP434" s="143" t="str">
        <f>IF(ISNA(INDEX(CFV_Tbl[CF Description], MATCH('9.3 MAL- Bus Facilities Entry'!AO434, CFV_Tbl[CF Code], 0)) ), "Field Not Required", INDEX(CFV_Tbl[CF Description], MATCH('9.3 MAL- Bus Facilities Entry'!AO434, CFV_Tbl[CF Code], 0)) )</f>
        <v>Field Not Required</v>
      </c>
      <c r="AS434" s="243" t="e" cm="1">
        <f t="array" ref="AS434">INDEX('Custom Field Tbl'!$N$5:$N$446, MATCH('9.3 MAL- Bus Facilities Entry'!$Q434 &amp; '9.3 MAL- Bus Facilities Entry'!AS$3, 'Custom Field Tbl'!$M$5:$M$446 &amp; 'Custom Field Tbl'!$O$5:$O$446, 0 ))</f>
        <v>#N/A</v>
      </c>
      <c r="AT434" s="143" t="str">
        <f>IF(ISNA(INDEX(CFV_Tbl[CF Description], MATCH('9.3 MAL- Bus Facilities Entry'!AS434, CFV_Tbl[CF Code], 0)) ), "Field Not Required", INDEX(CFV_Tbl[CF Description], MATCH('9.3 MAL- Bus Facilities Entry'!AS434, CFV_Tbl[CF Code], 0)) )</f>
        <v>Field Not Required</v>
      </c>
      <c r="AW434" s="243" t="e" cm="1">
        <f t="array" ref="AW434">INDEX('Custom Field Tbl'!$N$5:$N$446, MATCH('9.3 MAL- Bus Facilities Entry'!$Q434 &amp; '9.3 MAL- Bus Facilities Entry'!AW$3, 'Custom Field Tbl'!$M$5:$M$446 &amp; 'Custom Field Tbl'!$O$5:$O$446, 0 ))</f>
        <v>#N/A</v>
      </c>
      <c r="AX434" s="143" t="str">
        <f>IF(ISNA(INDEX(CFV_Tbl[CF Description], MATCH('9.3 MAL- Bus Facilities Entry'!AW434, CFV_Tbl[CF Code], 0)) ), "Field Not Required", INDEX(CFV_Tbl[CF Description], MATCH('9.3 MAL- Bus Facilities Entry'!AW434, CFV_Tbl[CF Code], 0)) )</f>
        <v>Field Not Required</v>
      </c>
      <c r="BA434" s="243" t="e" cm="1">
        <f t="array" ref="BA434">INDEX('Custom Field Tbl'!$N$5:$N$446, MATCH('9.3 MAL- Bus Facilities Entry'!$Q434 &amp; '9.3 MAL- Bus Facilities Entry'!BA$3, 'Custom Field Tbl'!$M$5:$M$446 &amp; 'Custom Field Tbl'!$O$5:$O$446, 0 ))</f>
        <v>#N/A</v>
      </c>
      <c r="BB434" s="143" t="str">
        <f>IF(ISNA(INDEX(CFV_Tbl[CF Description], MATCH('9.3 MAL- Bus Facilities Entry'!BA434, CFV_Tbl[CF Code], 0)) ), "Field Not Required", INDEX(CFV_Tbl[CF Description], MATCH('9.3 MAL- Bus Facilities Entry'!BA434, CFV_Tbl[CF Code], 0)) )</f>
        <v>Field Not Required</v>
      </c>
      <c r="BE434" s="243" t="e" cm="1">
        <f t="array" ref="BE434">INDEX('Custom Field Tbl'!$N$5:$N$446, MATCH('9.3 MAL- Bus Facilities Entry'!$Q434 &amp; '9.3 MAL- Bus Facilities Entry'!BE$3, 'Custom Field Tbl'!$M$5:$M$446 &amp; 'Custom Field Tbl'!$O$5:$O$446, 0 ))</f>
        <v>#N/A</v>
      </c>
      <c r="BF434" s="143" t="str">
        <f>IF(ISNA(INDEX(CFV_Tbl[CF Description], MATCH('9.3 MAL- Bus Facilities Entry'!BE434, CFV_Tbl[CF Code], 0)) ), "Field Not Required", INDEX(CFV_Tbl[CF Description], MATCH('9.3 MAL- Bus Facilities Entry'!BE434, CFV_Tbl[CF Code], 0)) )</f>
        <v>Field Not Required</v>
      </c>
      <c r="BI434" s="239"/>
      <c r="BJ434" s="243" t="e">
        <f>INDEX(Mnemonic[Code], MATCH('9.3 MAL- Bus Facilities Entry'!BS434, Mnemonic[Description], 0))</f>
        <v>#N/A</v>
      </c>
      <c r="BK434" s="243" t="e">
        <f>INDEX(Mnemonic[Code], MATCH('9.3 MAL- Bus Facilities Entry'!BT434, Mnemonic[Description], 0))</f>
        <v>#N/A</v>
      </c>
      <c r="BL434" s="243" t="e">
        <f>IF(ISNA(INDEX(Mnemonic[Code], MATCH( '9.3 MAL- Bus Facilities Entry'!BU434, Mnemonic[Description], 0)) ),  INDEX(Mnemonic[Code], MATCH( LEFT('9.3 MAL- Bus Facilities Entry'!BU434, LEN(BU434)-2), Mnemonic[Description], 0)),  INDEX(Mnemonic[Code], MATCH( '9.3 MAL- Bus Facilities Entry'!BU434, Mnemonic[Description], 0)) )</f>
        <v>#VALUE!</v>
      </c>
      <c r="BM434" s="243" t="e">
        <f>IF(ISNA(INDEX(Mnemonic[Code], MATCH( '9.3 MAL- Bus Facilities Entry'!BV434, Mnemonic[Description], 0)) ),  INDEX(Mnemonic[Code], MATCH( LEFT('9.3 MAL- Bus Facilities Entry'!BV434, LEN(BV434)-2), Mnemonic[Description], 0)),  INDEX(Mnemonic[Code], MATCH( '9.3 MAL- Bus Facilities Entry'!BV434, Mnemonic[Description], 0)) )</f>
        <v>#VALUE!</v>
      </c>
      <c r="BN434" s="243" t="e">
        <f>IF(ISNA(INDEX(Mnemonic[Code], MATCH( '9.3 MAL- Bus Facilities Entry'!BW434, Mnemonic[Description], 0)) ),  INDEX(Mnemonic[Code], MATCH( LEFT('9.3 MAL- Bus Facilities Entry'!BW434, LEN(BW434)-1), Mnemonic[Description], 0)),  INDEX(Mnemonic[Code], MATCH( '9.3 MAL- Bus Facilities Entry'!BW434, Mnemonic[Description], 0)) )</f>
        <v>#VALUE!</v>
      </c>
      <c r="BO434" s="243" t="e">
        <f>IF(ISNA(INDEX(Mnemonic[Code], MATCH( '9.3 MAL- Bus Facilities Entry'!BX434, Mnemonic[Description], 0)) ),  INDEX(Mnemonic[Code], MATCH( LEFT('9.3 MAL- Bus Facilities Entry'!BX434, LEN(BX434)-1), Mnemonic[Description], 0)),  INDEX(Mnemonic[Code], MATCH( '9.3 MAL- Bus Facilities Entry'!BX434, Mnemonic[Description], 0)) )</f>
        <v>#VALUE!</v>
      </c>
      <c r="BP434" s="243" t="e">
        <f t="shared" si="59"/>
        <v>#N/A</v>
      </c>
      <c r="BQ434" s="243" t="e">
        <f t="shared" si="56"/>
        <v>#N/A</v>
      </c>
      <c r="BR434" s="243" t="e">
        <f t="shared" si="60"/>
        <v>#VALUE!</v>
      </c>
      <c r="BS434" s="245"/>
      <c r="BT434" s="245"/>
      <c r="BU434" s="244"/>
      <c r="BV434" s="244"/>
      <c r="BW434" s="244"/>
      <c r="BX434" s="244"/>
      <c r="BZ434" s="239"/>
      <c r="CA434" s="246" t="e">
        <f>INDEX('MAL-OTHERLOOKUPS'!$ES$4:$ES$56, MATCH('9.3 MAL- Bus Facilities Entry'!CE434, 'MAL-OTHERLOOKUPS'!$ET$4:$ET$56, 0))</f>
        <v>#N/A</v>
      </c>
      <c r="CB434" s="247" t="str">
        <f t="shared" si="61"/>
        <v>L--</v>
      </c>
      <c r="CC434" s="247"/>
      <c r="CD434" s="240"/>
      <c r="CE434" s="240"/>
      <c r="CF434" s="240"/>
      <c r="CG434" s="248"/>
      <c r="CH434" s="240"/>
      <c r="CI434" s="240"/>
      <c r="CJ434" s="249" t="s">
        <v>11299</v>
      </c>
      <c r="CK434" s="249" t="s">
        <v>11299</v>
      </c>
      <c r="CL434" s="250" t="e">
        <v>#N/A</v>
      </c>
      <c r="CM434" s="239"/>
      <c r="CN434" s="251">
        <v>0</v>
      </c>
      <c r="CP434" s="251" t="str">
        <f t="shared" si="62"/>
        <v>0-</v>
      </c>
      <c r="CR434" s="252" t="str">
        <f t="shared" si="57"/>
        <v xml:space="preserve">; ; </v>
      </c>
      <c r="CS434" s="252" t="str">
        <f t="shared" si="58"/>
        <v xml:space="preserve">; ; </v>
      </c>
      <c r="CT434" s="425"/>
      <c r="CU434" s="252" t="e">
        <v>#REF!</v>
      </c>
      <c r="CX434" s="239"/>
      <c r="CY434" s="240"/>
      <c r="CZ434" s="240"/>
      <c r="DA434" s="240"/>
      <c r="DB434" s="239"/>
      <c r="DD434" s="240"/>
      <c r="DE434" s="239"/>
      <c r="DF434" s="253"/>
      <c r="DH434" s="472"/>
      <c r="DI434" s="497"/>
      <c r="DJ434" s="254"/>
      <c r="DK434" s="239"/>
    </row>
    <row r="435" spans="2:115" ht="14.5" x14ac:dyDescent="0.35">
      <c r="B435" s="239"/>
      <c r="C435" s="240"/>
      <c r="D435" s="240"/>
      <c r="E435" s="240"/>
      <c r="F435" s="240"/>
      <c r="G435" s="239"/>
      <c r="H435" s="240"/>
      <c r="J435" s="241"/>
      <c r="K435" s="241"/>
      <c r="M435" s="473"/>
      <c r="O435" s="239"/>
      <c r="Q435" s="143" t="e">
        <f>INDEX(AssetClass[Asset Class], MATCH('9.3 MAL- Bus Facilities Entry'!P435, AssetClass[Class Description], 0))</f>
        <v>#N/A</v>
      </c>
      <c r="R435" s="143"/>
      <c r="S435" s="242"/>
      <c r="T435" s="239"/>
      <c r="U435" s="243" t="e" cm="1">
        <f t="array" ref="U435">INDEX('Custom Field Tbl'!$N$5:$N$446, MATCH('9.3 MAL- Bus Facilities Entry'!$Q435 &amp; '9.3 MAL- Bus Facilities Entry'!U$3, 'Custom Field Tbl'!$M$5:$M$446 &amp; 'Custom Field Tbl'!$O$5:$O$446, 0 ))</f>
        <v>#N/A</v>
      </c>
      <c r="V435" s="143" t="str">
        <f>IF(ISNA(INDEX(CFV_Tbl[CF Description], MATCH('9.3 MAL- Bus Facilities Entry'!U435, CFV_Tbl[CF Code], 0)) ), "Field Not Required", INDEX(CFV_Tbl[CF Description], MATCH('9.3 MAL- Bus Facilities Entry'!U435, CFV_Tbl[CF Code], 0)) )</f>
        <v>Field Not Required</v>
      </c>
      <c r="Y435" s="243" t="e" cm="1">
        <f t="array" ref="Y435">INDEX('Custom Field Tbl'!$N$5:$N$446, MATCH('9.3 MAL- Bus Facilities Entry'!$Q435 &amp; '9.3 MAL- Bus Facilities Entry'!Y$3, 'Custom Field Tbl'!$M$5:$M$446 &amp; 'Custom Field Tbl'!$O$5:$O$446, 0 ))</f>
        <v>#N/A</v>
      </c>
      <c r="Z435" s="143" t="str">
        <f>IF(ISNA(INDEX(CFV_Tbl[CF Description], MATCH('9.3 MAL- Bus Facilities Entry'!Y435, CFV_Tbl[CF Code], 0)) ), "Field Not Required", INDEX(CFV_Tbl[CF Description], MATCH('9.3 MAL- Bus Facilities Entry'!Y435, CFV_Tbl[CF Code], 0)) )</f>
        <v>Field Not Required</v>
      </c>
      <c r="AC435" s="243" t="e" cm="1">
        <f t="array" ref="AC435">INDEX('Custom Field Tbl'!$N$5:$N$446, MATCH('9.3 MAL- Bus Facilities Entry'!$Q435 &amp; '9.3 MAL- Bus Facilities Entry'!AC$3, 'Custom Field Tbl'!$M$5:$M$446 &amp; 'Custom Field Tbl'!$O$5:$O$446, 0 ))</f>
        <v>#N/A</v>
      </c>
      <c r="AD435" s="143" t="str">
        <f>IF(ISNA(INDEX(CFV_Tbl[CF Description], MATCH('9.3 MAL- Bus Facilities Entry'!AC435, CFV_Tbl[CF Code], 0)) ), "Field Not Required", INDEX(CFV_Tbl[CF Description], MATCH('9.3 MAL- Bus Facilities Entry'!AC435, CFV_Tbl[CF Code], 0)) )</f>
        <v>Field Not Required</v>
      </c>
      <c r="AG435" s="243" t="e" cm="1">
        <f t="array" ref="AG435">INDEX('Custom Field Tbl'!$N$5:$N$446, MATCH('9.3 MAL- Bus Facilities Entry'!$Q435 &amp; '9.3 MAL- Bus Facilities Entry'!AG$3, 'Custom Field Tbl'!$M$5:$M$446 &amp; 'Custom Field Tbl'!$O$5:$O$446, 0 ))</f>
        <v>#N/A</v>
      </c>
      <c r="AH435" s="143" t="str">
        <f>IF(ISNA(INDEX(CFV_Tbl[CF Description], MATCH('9.3 MAL- Bus Facilities Entry'!AG435, CFV_Tbl[CF Code], 0)) ), "Field Not Required", INDEX(CFV_Tbl[CF Description], MATCH('9.3 MAL- Bus Facilities Entry'!AG435, CFV_Tbl[CF Code], 0)) )</f>
        <v>Field Not Required</v>
      </c>
      <c r="AK435" s="243" t="e" cm="1">
        <f t="array" ref="AK435">INDEX('Custom Field Tbl'!$N$5:$N$446, MATCH('9.3 MAL- Bus Facilities Entry'!$Q435 &amp; '9.3 MAL- Bus Facilities Entry'!AK$3, 'Custom Field Tbl'!$M$5:$M$446 &amp; 'Custom Field Tbl'!$O$5:$O$446, 0 ))</f>
        <v>#N/A</v>
      </c>
      <c r="AL435" s="143" t="str">
        <f>IF(ISNA(INDEX(CFV_Tbl[CF Description], MATCH('9.3 MAL- Bus Facilities Entry'!AK435, CFV_Tbl[CF Code], 0)) ), "Field Not Required", INDEX(CFV_Tbl[CF Description], MATCH('9.3 MAL- Bus Facilities Entry'!AK435, CFV_Tbl[CF Code], 0)) )</f>
        <v>Field Not Required</v>
      </c>
      <c r="AO435" s="243" t="e" cm="1">
        <f t="array" ref="AO435">INDEX('Custom Field Tbl'!$N$5:$N$446, MATCH('9.3 MAL- Bus Facilities Entry'!$Q435 &amp; '9.3 MAL- Bus Facilities Entry'!AO$3, 'Custom Field Tbl'!$M$5:$M$446 &amp; 'Custom Field Tbl'!$O$5:$O$446, 0 ))</f>
        <v>#N/A</v>
      </c>
      <c r="AP435" s="143" t="str">
        <f>IF(ISNA(INDEX(CFV_Tbl[CF Description], MATCH('9.3 MAL- Bus Facilities Entry'!AO435, CFV_Tbl[CF Code], 0)) ), "Field Not Required", INDEX(CFV_Tbl[CF Description], MATCH('9.3 MAL- Bus Facilities Entry'!AO435, CFV_Tbl[CF Code], 0)) )</f>
        <v>Field Not Required</v>
      </c>
      <c r="AS435" s="243" t="e" cm="1">
        <f t="array" ref="AS435">INDEX('Custom Field Tbl'!$N$5:$N$446, MATCH('9.3 MAL- Bus Facilities Entry'!$Q435 &amp; '9.3 MAL- Bus Facilities Entry'!AS$3, 'Custom Field Tbl'!$M$5:$M$446 &amp; 'Custom Field Tbl'!$O$5:$O$446, 0 ))</f>
        <v>#N/A</v>
      </c>
      <c r="AT435" s="143" t="str">
        <f>IF(ISNA(INDEX(CFV_Tbl[CF Description], MATCH('9.3 MAL- Bus Facilities Entry'!AS435, CFV_Tbl[CF Code], 0)) ), "Field Not Required", INDEX(CFV_Tbl[CF Description], MATCH('9.3 MAL- Bus Facilities Entry'!AS435, CFV_Tbl[CF Code], 0)) )</f>
        <v>Field Not Required</v>
      </c>
      <c r="AW435" s="243" t="e" cm="1">
        <f t="array" ref="AW435">INDEX('Custom Field Tbl'!$N$5:$N$446, MATCH('9.3 MAL- Bus Facilities Entry'!$Q435 &amp; '9.3 MAL- Bus Facilities Entry'!AW$3, 'Custom Field Tbl'!$M$5:$M$446 &amp; 'Custom Field Tbl'!$O$5:$O$446, 0 ))</f>
        <v>#N/A</v>
      </c>
      <c r="AX435" s="143" t="str">
        <f>IF(ISNA(INDEX(CFV_Tbl[CF Description], MATCH('9.3 MAL- Bus Facilities Entry'!AW435, CFV_Tbl[CF Code], 0)) ), "Field Not Required", INDEX(CFV_Tbl[CF Description], MATCH('9.3 MAL- Bus Facilities Entry'!AW435, CFV_Tbl[CF Code], 0)) )</f>
        <v>Field Not Required</v>
      </c>
      <c r="BA435" s="243" t="e" cm="1">
        <f t="array" ref="BA435">INDEX('Custom Field Tbl'!$N$5:$N$446, MATCH('9.3 MAL- Bus Facilities Entry'!$Q435 &amp; '9.3 MAL- Bus Facilities Entry'!BA$3, 'Custom Field Tbl'!$M$5:$M$446 &amp; 'Custom Field Tbl'!$O$5:$O$446, 0 ))</f>
        <v>#N/A</v>
      </c>
      <c r="BB435" s="143" t="str">
        <f>IF(ISNA(INDEX(CFV_Tbl[CF Description], MATCH('9.3 MAL- Bus Facilities Entry'!BA435, CFV_Tbl[CF Code], 0)) ), "Field Not Required", INDEX(CFV_Tbl[CF Description], MATCH('9.3 MAL- Bus Facilities Entry'!BA435, CFV_Tbl[CF Code], 0)) )</f>
        <v>Field Not Required</v>
      </c>
      <c r="BE435" s="243" t="e" cm="1">
        <f t="array" ref="BE435">INDEX('Custom Field Tbl'!$N$5:$N$446, MATCH('9.3 MAL- Bus Facilities Entry'!$Q435 &amp; '9.3 MAL- Bus Facilities Entry'!BE$3, 'Custom Field Tbl'!$M$5:$M$446 &amp; 'Custom Field Tbl'!$O$5:$O$446, 0 ))</f>
        <v>#N/A</v>
      </c>
      <c r="BF435" s="143" t="str">
        <f>IF(ISNA(INDEX(CFV_Tbl[CF Description], MATCH('9.3 MAL- Bus Facilities Entry'!BE435, CFV_Tbl[CF Code], 0)) ), "Field Not Required", INDEX(CFV_Tbl[CF Description], MATCH('9.3 MAL- Bus Facilities Entry'!BE435, CFV_Tbl[CF Code], 0)) )</f>
        <v>Field Not Required</v>
      </c>
      <c r="BI435" s="239"/>
      <c r="BJ435" s="243" t="e">
        <f>INDEX(Mnemonic[Code], MATCH('9.3 MAL- Bus Facilities Entry'!BS435, Mnemonic[Description], 0))</f>
        <v>#N/A</v>
      </c>
      <c r="BK435" s="243" t="e">
        <f>INDEX(Mnemonic[Code], MATCH('9.3 MAL- Bus Facilities Entry'!BT435, Mnemonic[Description], 0))</f>
        <v>#N/A</v>
      </c>
      <c r="BL435" s="243" t="e">
        <f>IF(ISNA(INDEX(Mnemonic[Code], MATCH( '9.3 MAL- Bus Facilities Entry'!BU435, Mnemonic[Description], 0)) ),  INDEX(Mnemonic[Code], MATCH( LEFT('9.3 MAL- Bus Facilities Entry'!BU435, LEN(BU435)-2), Mnemonic[Description], 0)),  INDEX(Mnemonic[Code], MATCH( '9.3 MAL- Bus Facilities Entry'!BU435, Mnemonic[Description], 0)) )</f>
        <v>#VALUE!</v>
      </c>
      <c r="BM435" s="243" t="e">
        <f>IF(ISNA(INDEX(Mnemonic[Code], MATCH( '9.3 MAL- Bus Facilities Entry'!BV435, Mnemonic[Description], 0)) ),  INDEX(Mnemonic[Code], MATCH( LEFT('9.3 MAL- Bus Facilities Entry'!BV435, LEN(BV435)-2), Mnemonic[Description], 0)),  INDEX(Mnemonic[Code], MATCH( '9.3 MAL- Bus Facilities Entry'!BV435, Mnemonic[Description], 0)) )</f>
        <v>#VALUE!</v>
      </c>
      <c r="BN435" s="243" t="e">
        <f>IF(ISNA(INDEX(Mnemonic[Code], MATCH( '9.3 MAL- Bus Facilities Entry'!BW435, Mnemonic[Description], 0)) ),  INDEX(Mnemonic[Code], MATCH( LEFT('9.3 MAL- Bus Facilities Entry'!BW435, LEN(BW435)-1), Mnemonic[Description], 0)),  INDEX(Mnemonic[Code], MATCH( '9.3 MAL- Bus Facilities Entry'!BW435, Mnemonic[Description], 0)) )</f>
        <v>#VALUE!</v>
      </c>
      <c r="BO435" s="243" t="e">
        <f>IF(ISNA(INDEX(Mnemonic[Code], MATCH( '9.3 MAL- Bus Facilities Entry'!BX435, Mnemonic[Description], 0)) ),  INDEX(Mnemonic[Code], MATCH( LEFT('9.3 MAL- Bus Facilities Entry'!BX435, LEN(BX435)-1), Mnemonic[Description], 0)),  INDEX(Mnemonic[Code], MATCH( '9.3 MAL- Bus Facilities Entry'!BX435, Mnemonic[Description], 0)) )</f>
        <v>#VALUE!</v>
      </c>
      <c r="BP435" s="243" t="e">
        <f t="shared" si="59"/>
        <v>#N/A</v>
      </c>
      <c r="BQ435" s="243" t="e">
        <f t="shared" si="56"/>
        <v>#N/A</v>
      </c>
      <c r="BR435" s="243" t="e">
        <f t="shared" si="60"/>
        <v>#VALUE!</v>
      </c>
      <c r="BS435" s="245"/>
      <c r="BT435" s="245"/>
      <c r="BU435" s="244"/>
      <c r="BV435" s="244"/>
      <c r="BW435" s="244"/>
      <c r="BX435" s="244"/>
      <c r="BZ435" s="239"/>
      <c r="CA435" s="246" t="e">
        <f>INDEX('MAL-OTHERLOOKUPS'!$ES$4:$ES$56, MATCH('9.3 MAL- Bus Facilities Entry'!CE435, 'MAL-OTHERLOOKUPS'!$ET$4:$ET$56, 0))</f>
        <v>#N/A</v>
      </c>
      <c r="CB435" s="247" t="str">
        <f t="shared" si="61"/>
        <v>L--</v>
      </c>
      <c r="CC435" s="247"/>
      <c r="CD435" s="240"/>
      <c r="CE435" s="240"/>
      <c r="CF435" s="240"/>
      <c r="CG435" s="248"/>
      <c r="CH435" s="240"/>
      <c r="CI435" s="240"/>
      <c r="CJ435" s="249" t="s">
        <v>11299</v>
      </c>
      <c r="CK435" s="249" t="s">
        <v>11299</v>
      </c>
      <c r="CL435" s="250" t="e">
        <v>#N/A</v>
      </c>
      <c r="CM435" s="239"/>
      <c r="CN435" s="251">
        <v>0</v>
      </c>
      <c r="CP435" s="251" t="str">
        <f t="shared" si="62"/>
        <v>0-</v>
      </c>
      <c r="CR435" s="252" t="str">
        <f t="shared" si="57"/>
        <v xml:space="preserve">; ; </v>
      </c>
      <c r="CS435" s="252" t="str">
        <f t="shared" si="58"/>
        <v xml:space="preserve">; ; </v>
      </c>
      <c r="CT435" s="425"/>
      <c r="CU435" s="252" t="e">
        <v>#REF!</v>
      </c>
      <c r="CX435" s="239"/>
      <c r="CY435" s="240"/>
      <c r="CZ435" s="240"/>
      <c r="DA435" s="240"/>
      <c r="DB435" s="239"/>
      <c r="DD435" s="240"/>
      <c r="DE435" s="239"/>
      <c r="DF435" s="253"/>
      <c r="DH435" s="472"/>
      <c r="DI435" s="497"/>
      <c r="DJ435" s="254"/>
      <c r="DK435" s="239"/>
    </row>
    <row r="436" spans="2:115" ht="14.5" x14ac:dyDescent="0.35">
      <c r="B436" s="239"/>
      <c r="C436" s="240"/>
      <c r="D436" s="240"/>
      <c r="E436" s="240"/>
      <c r="F436" s="240"/>
      <c r="G436" s="239"/>
      <c r="H436" s="240"/>
      <c r="J436" s="241"/>
      <c r="K436" s="241"/>
      <c r="M436" s="473"/>
      <c r="O436" s="239"/>
      <c r="Q436" s="143" t="e">
        <f>INDEX(AssetClass[Asset Class], MATCH('9.3 MAL- Bus Facilities Entry'!P436, AssetClass[Class Description], 0))</f>
        <v>#N/A</v>
      </c>
      <c r="R436" s="143"/>
      <c r="S436" s="242"/>
      <c r="T436" s="239"/>
      <c r="U436" s="243" t="e" cm="1">
        <f t="array" ref="U436">INDEX('Custom Field Tbl'!$N$5:$N$446, MATCH('9.3 MAL- Bus Facilities Entry'!$Q436 &amp; '9.3 MAL- Bus Facilities Entry'!U$3, 'Custom Field Tbl'!$M$5:$M$446 &amp; 'Custom Field Tbl'!$O$5:$O$446, 0 ))</f>
        <v>#N/A</v>
      </c>
      <c r="V436" s="143" t="str">
        <f>IF(ISNA(INDEX(CFV_Tbl[CF Description], MATCH('9.3 MAL- Bus Facilities Entry'!U436, CFV_Tbl[CF Code], 0)) ), "Field Not Required", INDEX(CFV_Tbl[CF Description], MATCH('9.3 MAL- Bus Facilities Entry'!U436, CFV_Tbl[CF Code], 0)) )</f>
        <v>Field Not Required</v>
      </c>
      <c r="Y436" s="243" t="e" cm="1">
        <f t="array" ref="Y436">INDEX('Custom Field Tbl'!$N$5:$N$446, MATCH('9.3 MAL- Bus Facilities Entry'!$Q436 &amp; '9.3 MAL- Bus Facilities Entry'!Y$3, 'Custom Field Tbl'!$M$5:$M$446 &amp; 'Custom Field Tbl'!$O$5:$O$446, 0 ))</f>
        <v>#N/A</v>
      </c>
      <c r="Z436" s="143" t="str">
        <f>IF(ISNA(INDEX(CFV_Tbl[CF Description], MATCH('9.3 MAL- Bus Facilities Entry'!Y436, CFV_Tbl[CF Code], 0)) ), "Field Not Required", INDEX(CFV_Tbl[CF Description], MATCH('9.3 MAL- Bus Facilities Entry'!Y436, CFV_Tbl[CF Code], 0)) )</f>
        <v>Field Not Required</v>
      </c>
      <c r="AC436" s="243" t="e" cm="1">
        <f t="array" ref="AC436">INDEX('Custom Field Tbl'!$N$5:$N$446, MATCH('9.3 MAL- Bus Facilities Entry'!$Q436 &amp; '9.3 MAL- Bus Facilities Entry'!AC$3, 'Custom Field Tbl'!$M$5:$M$446 &amp; 'Custom Field Tbl'!$O$5:$O$446, 0 ))</f>
        <v>#N/A</v>
      </c>
      <c r="AD436" s="143" t="str">
        <f>IF(ISNA(INDEX(CFV_Tbl[CF Description], MATCH('9.3 MAL- Bus Facilities Entry'!AC436, CFV_Tbl[CF Code], 0)) ), "Field Not Required", INDEX(CFV_Tbl[CF Description], MATCH('9.3 MAL- Bus Facilities Entry'!AC436, CFV_Tbl[CF Code], 0)) )</f>
        <v>Field Not Required</v>
      </c>
      <c r="AG436" s="243" t="e" cm="1">
        <f t="array" ref="AG436">INDEX('Custom Field Tbl'!$N$5:$N$446, MATCH('9.3 MAL- Bus Facilities Entry'!$Q436 &amp; '9.3 MAL- Bus Facilities Entry'!AG$3, 'Custom Field Tbl'!$M$5:$M$446 &amp; 'Custom Field Tbl'!$O$5:$O$446, 0 ))</f>
        <v>#N/A</v>
      </c>
      <c r="AH436" s="143" t="str">
        <f>IF(ISNA(INDEX(CFV_Tbl[CF Description], MATCH('9.3 MAL- Bus Facilities Entry'!AG436, CFV_Tbl[CF Code], 0)) ), "Field Not Required", INDEX(CFV_Tbl[CF Description], MATCH('9.3 MAL- Bus Facilities Entry'!AG436, CFV_Tbl[CF Code], 0)) )</f>
        <v>Field Not Required</v>
      </c>
      <c r="AK436" s="243" t="e" cm="1">
        <f t="array" ref="AK436">INDEX('Custom Field Tbl'!$N$5:$N$446, MATCH('9.3 MAL- Bus Facilities Entry'!$Q436 &amp; '9.3 MAL- Bus Facilities Entry'!AK$3, 'Custom Field Tbl'!$M$5:$M$446 &amp; 'Custom Field Tbl'!$O$5:$O$446, 0 ))</f>
        <v>#N/A</v>
      </c>
      <c r="AL436" s="143" t="str">
        <f>IF(ISNA(INDEX(CFV_Tbl[CF Description], MATCH('9.3 MAL- Bus Facilities Entry'!AK436, CFV_Tbl[CF Code], 0)) ), "Field Not Required", INDEX(CFV_Tbl[CF Description], MATCH('9.3 MAL- Bus Facilities Entry'!AK436, CFV_Tbl[CF Code], 0)) )</f>
        <v>Field Not Required</v>
      </c>
      <c r="AO436" s="243" t="e" cm="1">
        <f t="array" ref="AO436">INDEX('Custom Field Tbl'!$N$5:$N$446, MATCH('9.3 MAL- Bus Facilities Entry'!$Q436 &amp; '9.3 MAL- Bus Facilities Entry'!AO$3, 'Custom Field Tbl'!$M$5:$M$446 &amp; 'Custom Field Tbl'!$O$5:$O$446, 0 ))</f>
        <v>#N/A</v>
      </c>
      <c r="AP436" s="143" t="str">
        <f>IF(ISNA(INDEX(CFV_Tbl[CF Description], MATCH('9.3 MAL- Bus Facilities Entry'!AO436, CFV_Tbl[CF Code], 0)) ), "Field Not Required", INDEX(CFV_Tbl[CF Description], MATCH('9.3 MAL- Bus Facilities Entry'!AO436, CFV_Tbl[CF Code], 0)) )</f>
        <v>Field Not Required</v>
      </c>
      <c r="AS436" s="243" t="e" cm="1">
        <f t="array" ref="AS436">INDEX('Custom Field Tbl'!$N$5:$N$446, MATCH('9.3 MAL- Bus Facilities Entry'!$Q436 &amp; '9.3 MAL- Bus Facilities Entry'!AS$3, 'Custom Field Tbl'!$M$5:$M$446 &amp; 'Custom Field Tbl'!$O$5:$O$446, 0 ))</f>
        <v>#N/A</v>
      </c>
      <c r="AT436" s="143" t="str">
        <f>IF(ISNA(INDEX(CFV_Tbl[CF Description], MATCH('9.3 MAL- Bus Facilities Entry'!AS436, CFV_Tbl[CF Code], 0)) ), "Field Not Required", INDEX(CFV_Tbl[CF Description], MATCH('9.3 MAL- Bus Facilities Entry'!AS436, CFV_Tbl[CF Code], 0)) )</f>
        <v>Field Not Required</v>
      </c>
      <c r="AW436" s="243" t="e" cm="1">
        <f t="array" ref="AW436">INDEX('Custom Field Tbl'!$N$5:$N$446, MATCH('9.3 MAL- Bus Facilities Entry'!$Q436 &amp; '9.3 MAL- Bus Facilities Entry'!AW$3, 'Custom Field Tbl'!$M$5:$M$446 &amp; 'Custom Field Tbl'!$O$5:$O$446, 0 ))</f>
        <v>#N/A</v>
      </c>
      <c r="AX436" s="143" t="str">
        <f>IF(ISNA(INDEX(CFV_Tbl[CF Description], MATCH('9.3 MAL- Bus Facilities Entry'!AW436, CFV_Tbl[CF Code], 0)) ), "Field Not Required", INDEX(CFV_Tbl[CF Description], MATCH('9.3 MAL- Bus Facilities Entry'!AW436, CFV_Tbl[CF Code], 0)) )</f>
        <v>Field Not Required</v>
      </c>
      <c r="BA436" s="243" t="e" cm="1">
        <f t="array" ref="BA436">INDEX('Custom Field Tbl'!$N$5:$N$446, MATCH('9.3 MAL- Bus Facilities Entry'!$Q436 &amp; '9.3 MAL- Bus Facilities Entry'!BA$3, 'Custom Field Tbl'!$M$5:$M$446 &amp; 'Custom Field Tbl'!$O$5:$O$446, 0 ))</f>
        <v>#N/A</v>
      </c>
      <c r="BB436" s="143" t="str">
        <f>IF(ISNA(INDEX(CFV_Tbl[CF Description], MATCH('9.3 MAL- Bus Facilities Entry'!BA436, CFV_Tbl[CF Code], 0)) ), "Field Not Required", INDEX(CFV_Tbl[CF Description], MATCH('9.3 MAL- Bus Facilities Entry'!BA436, CFV_Tbl[CF Code], 0)) )</f>
        <v>Field Not Required</v>
      </c>
      <c r="BE436" s="243" t="e" cm="1">
        <f t="array" ref="BE436">INDEX('Custom Field Tbl'!$N$5:$N$446, MATCH('9.3 MAL- Bus Facilities Entry'!$Q436 &amp; '9.3 MAL- Bus Facilities Entry'!BE$3, 'Custom Field Tbl'!$M$5:$M$446 &amp; 'Custom Field Tbl'!$O$5:$O$446, 0 ))</f>
        <v>#N/A</v>
      </c>
      <c r="BF436" s="143" t="str">
        <f>IF(ISNA(INDEX(CFV_Tbl[CF Description], MATCH('9.3 MAL- Bus Facilities Entry'!BE436, CFV_Tbl[CF Code], 0)) ), "Field Not Required", INDEX(CFV_Tbl[CF Description], MATCH('9.3 MAL- Bus Facilities Entry'!BE436, CFV_Tbl[CF Code], 0)) )</f>
        <v>Field Not Required</v>
      </c>
      <c r="BI436" s="239"/>
      <c r="BJ436" s="243" t="e">
        <f>INDEX(Mnemonic[Code], MATCH('9.3 MAL- Bus Facilities Entry'!BS436, Mnemonic[Description], 0))</f>
        <v>#N/A</v>
      </c>
      <c r="BK436" s="243" t="e">
        <f>INDEX(Mnemonic[Code], MATCH('9.3 MAL- Bus Facilities Entry'!BT436, Mnemonic[Description], 0))</f>
        <v>#N/A</v>
      </c>
      <c r="BL436" s="243" t="e">
        <f>IF(ISNA(INDEX(Mnemonic[Code], MATCH( '9.3 MAL- Bus Facilities Entry'!BU436, Mnemonic[Description], 0)) ),  INDEX(Mnemonic[Code], MATCH( LEFT('9.3 MAL- Bus Facilities Entry'!BU436, LEN(BU436)-2), Mnemonic[Description], 0)),  INDEX(Mnemonic[Code], MATCH( '9.3 MAL- Bus Facilities Entry'!BU436, Mnemonic[Description], 0)) )</f>
        <v>#VALUE!</v>
      </c>
      <c r="BM436" s="243" t="e">
        <f>IF(ISNA(INDEX(Mnemonic[Code], MATCH( '9.3 MAL- Bus Facilities Entry'!BV436, Mnemonic[Description], 0)) ),  INDEX(Mnemonic[Code], MATCH( LEFT('9.3 MAL- Bus Facilities Entry'!BV436, LEN(BV436)-2), Mnemonic[Description], 0)),  INDEX(Mnemonic[Code], MATCH( '9.3 MAL- Bus Facilities Entry'!BV436, Mnemonic[Description], 0)) )</f>
        <v>#VALUE!</v>
      </c>
      <c r="BN436" s="243" t="e">
        <f>IF(ISNA(INDEX(Mnemonic[Code], MATCH( '9.3 MAL- Bus Facilities Entry'!BW436, Mnemonic[Description], 0)) ),  INDEX(Mnemonic[Code], MATCH( LEFT('9.3 MAL- Bus Facilities Entry'!BW436, LEN(BW436)-1), Mnemonic[Description], 0)),  INDEX(Mnemonic[Code], MATCH( '9.3 MAL- Bus Facilities Entry'!BW436, Mnemonic[Description], 0)) )</f>
        <v>#VALUE!</v>
      </c>
      <c r="BO436" s="243" t="e">
        <f>IF(ISNA(INDEX(Mnemonic[Code], MATCH( '9.3 MAL- Bus Facilities Entry'!BX436, Mnemonic[Description], 0)) ),  INDEX(Mnemonic[Code], MATCH( LEFT('9.3 MAL- Bus Facilities Entry'!BX436, LEN(BX436)-1), Mnemonic[Description], 0)),  INDEX(Mnemonic[Code], MATCH( '9.3 MAL- Bus Facilities Entry'!BX436, Mnemonic[Description], 0)) )</f>
        <v>#VALUE!</v>
      </c>
      <c r="BP436" s="243" t="e">
        <f t="shared" si="59"/>
        <v>#N/A</v>
      </c>
      <c r="BQ436" s="243" t="e">
        <f t="shared" si="56"/>
        <v>#N/A</v>
      </c>
      <c r="BR436" s="243" t="e">
        <f t="shared" si="60"/>
        <v>#VALUE!</v>
      </c>
      <c r="BS436" s="245"/>
      <c r="BT436" s="245"/>
      <c r="BU436" s="244"/>
      <c r="BV436" s="244"/>
      <c r="BW436" s="244"/>
      <c r="BX436" s="244"/>
      <c r="BZ436" s="239"/>
      <c r="CA436" s="246" t="e">
        <f>INDEX('MAL-OTHERLOOKUPS'!$ES$4:$ES$56, MATCH('9.3 MAL- Bus Facilities Entry'!CE436, 'MAL-OTHERLOOKUPS'!$ET$4:$ET$56, 0))</f>
        <v>#N/A</v>
      </c>
      <c r="CB436" s="247" t="str">
        <f t="shared" si="61"/>
        <v>L--</v>
      </c>
      <c r="CC436" s="247"/>
      <c r="CD436" s="240"/>
      <c r="CE436" s="240"/>
      <c r="CF436" s="240"/>
      <c r="CG436" s="248"/>
      <c r="CH436" s="240"/>
      <c r="CI436" s="240"/>
      <c r="CJ436" s="249" t="s">
        <v>11299</v>
      </c>
      <c r="CK436" s="249" t="s">
        <v>11299</v>
      </c>
      <c r="CL436" s="250" t="e">
        <v>#N/A</v>
      </c>
      <c r="CM436" s="239"/>
      <c r="CN436" s="251">
        <v>0</v>
      </c>
      <c r="CP436" s="251" t="str">
        <f t="shared" si="62"/>
        <v>0-</v>
      </c>
      <c r="CR436" s="252" t="str">
        <f t="shared" si="57"/>
        <v xml:space="preserve">; ; </v>
      </c>
      <c r="CS436" s="252" t="str">
        <f t="shared" si="58"/>
        <v xml:space="preserve">; ; </v>
      </c>
      <c r="CT436" s="425"/>
      <c r="CU436" s="252" t="e">
        <v>#REF!</v>
      </c>
      <c r="CX436" s="239"/>
      <c r="CY436" s="240"/>
      <c r="CZ436" s="240"/>
      <c r="DA436" s="240"/>
      <c r="DB436" s="239"/>
      <c r="DD436" s="240"/>
      <c r="DE436" s="239"/>
      <c r="DF436" s="253"/>
      <c r="DH436" s="472"/>
      <c r="DI436" s="497"/>
      <c r="DJ436" s="254"/>
      <c r="DK436" s="239"/>
    </row>
    <row r="437" spans="2:115" ht="14.5" x14ac:dyDescent="0.35">
      <c r="B437" s="239"/>
      <c r="C437" s="240"/>
      <c r="D437" s="240"/>
      <c r="E437" s="240"/>
      <c r="F437" s="240"/>
      <c r="G437" s="239"/>
      <c r="H437" s="240"/>
      <c r="J437" s="241"/>
      <c r="K437" s="241"/>
      <c r="M437" s="473"/>
      <c r="O437" s="239"/>
      <c r="Q437" s="143" t="e">
        <f>INDEX(AssetClass[Asset Class], MATCH('9.3 MAL- Bus Facilities Entry'!P437, AssetClass[Class Description], 0))</f>
        <v>#N/A</v>
      </c>
      <c r="R437" s="143"/>
      <c r="S437" s="242"/>
      <c r="T437" s="239"/>
      <c r="U437" s="243" t="e" cm="1">
        <f t="array" ref="U437">INDEX('Custom Field Tbl'!$N$5:$N$446, MATCH('9.3 MAL- Bus Facilities Entry'!$Q437 &amp; '9.3 MAL- Bus Facilities Entry'!U$3, 'Custom Field Tbl'!$M$5:$M$446 &amp; 'Custom Field Tbl'!$O$5:$O$446, 0 ))</f>
        <v>#N/A</v>
      </c>
      <c r="V437" s="143" t="str">
        <f>IF(ISNA(INDEX(CFV_Tbl[CF Description], MATCH('9.3 MAL- Bus Facilities Entry'!U437, CFV_Tbl[CF Code], 0)) ), "Field Not Required", INDEX(CFV_Tbl[CF Description], MATCH('9.3 MAL- Bus Facilities Entry'!U437, CFV_Tbl[CF Code], 0)) )</f>
        <v>Field Not Required</v>
      </c>
      <c r="Y437" s="243" t="e" cm="1">
        <f t="array" ref="Y437">INDEX('Custom Field Tbl'!$N$5:$N$446, MATCH('9.3 MAL- Bus Facilities Entry'!$Q437 &amp; '9.3 MAL- Bus Facilities Entry'!Y$3, 'Custom Field Tbl'!$M$5:$M$446 &amp; 'Custom Field Tbl'!$O$5:$O$446, 0 ))</f>
        <v>#N/A</v>
      </c>
      <c r="Z437" s="143" t="str">
        <f>IF(ISNA(INDEX(CFV_Tbl[CF Description], MATCH('9.3 MAL- Bus Facilities Entry'!Y437, CFV_Tbl[CF Code], 0)) ), "Field Not Required", INDEX(CFV_Tbl[CF Description], MATCH('9.3 MAL- Bus Facilities Entry'!Y437, CFV_Tbl[CF Code], 0)) )</f>
        <v>Field Not Required</v>
      </c>
      <c r="AC437" s="243" t="e" cm="1">
        <f t="array" ref="AC437">INDEX('Custom Field Tbl'!$N$5:$N$446, MATCH('9.3 MAL- Bus Facilities Entry'!$Q437 &amp; '9.3 MAL- Bus Facilities Entry'!AC$3, 'Custom Field Tbl'!$M$5:$M$446 &amp; 'Custom Field Tbl'!$O$5:$O$446, 0 ))</f>
        <v>#N/A</v>
      </c>
      <c r="AD437" s="143" t="str">
        <f>IF(ISNA(INDEX(CFV_Tbl[CF Description], MATCH('9.3 MAL- Bus Facilities Entry'!AC437, CFV_Tbl[CF Code], 0)) ), "Field Not Required", INDEX(CFV_Tbl[CF Description], MATCH('9.3 MAL- Bus Facilities Entry'!AC437, CFV_Tbl[CF Code], 0)) )</f>
        <v>Field Not Required</v>
      </c>
      <c r="AG437" s="243" t="e" cm="1">
        <f t="array" ref="AG437">INDEX('Custom Field Tbl'!$N$5:$N$446, MATCH('9.3 MAL- Bus Facilities Entry'!$Q437 &amp; '9.3 MAL- Bus Facilities Entry'!AG$3, 'Custom Field Tbl'!$M$5:$M$446 &amp; 'Custom Field Tbl'!$O$5:$O$446, 0 ))</f>
        <v>#N/A</v>
      </c>
      <c r="AH437" s="143" t="str">
        <f>IF(ISNA(INDEX(CFV_Tbl[CF Description], MATCH('9.3 MAL- Bus Facilities Entry'!AG437, CFV_Tbl[CF Code], 0)) ), "Field Not Required", INDEX(CFV_Tbl[CF Description], MATCH('9.3 MAL- Bus Facilities Entry'!AG437, CFV_Tbl[CF Code], 0)) )</f>
        <v>Field Not Required</v>
      </c>
      <c r="AK437" s="243" t="e" cm="1">
        <f t="array" ref="AK437">INDEX('Custom Field Tbl'!$N$5:$N$446, MATCH('9.3 MAL- Bus Facilities Entry'!$Q437 &amp; '9.3 MAL- Bus Facilities Entry'!AK$3, 'Custom Field Tbl'!$M$5:$M$446 &amp; 'Custom Field Tbl'!$O$5:$O$446, 0 ))</f>
        <v>#N/A</v>
      </c>
      <c r="AL437" s="143" t="str">
        <f>IF(ISNA(INDEX(CFV_Tbl[CF Description], MATCH('9.3 MAL- Bus Facilities Entry'!AK437, CFV_Tbl[CF Code], 0)) ), "Field Not Required", INDEX(CFV_Tbl[CF Description], MATCH('9.3 MAL- Bus Facilities Entry'!AK437, CFV_Tbl[CF Code], 0)) )</f>
        <v>Field Not Required</v>
      </c>
      <c r="AO437" s="243" t="e" cm="1">
        <f t="array" ref="AO437">INDEX('Custom Field Tbl'!$N$5:$N$446, MATCH('9.3 MAL- Bus Facilities Entry'!$Q437 &amp; '9.3 MAL- Bus Facilities Entry'!AO$3, 'Custom Field Tbl'!$M$5:$M$446 &amp; 'Custom Field Tbl'!$O$5:$O$446, 0 ))</f>
        <v>#N/A</v>
      </c>
      <c r="AP437" s="143" t="str">
        <f>IF(ISNA(INDEX(CFV_Tbl[CF Description], MATCH('9.3 MAL- Bus Facilities Entry'!AO437, CFV_Tbl[CF Code], 0)) ), "Field Not Required", INDEX(CFV_Tbl[CF Description], MATCH('9.3 MAL- Bus Facilities Entry'!AO437, CFV_Tbl[CF Code], 0)) )</f>
        <v>Field Not Required</v>
      </c>
      <c r="AS437" s="243" t="e" cm="1">
        <f t="array" ref="AS437">INDEX('Custom Field Tbl'!$N$5:$N$446, MATCH('9.3 MAL- Bus Facilities Entry'!$Q437 &amp; '9.3 MAL- Bus Facilities Entry'!AS$3, 'Custom Field Tbl'!$M$5:$M$446 &amp; 'Custom Field Tbl'!$O$5:$O$446, 0 ))</f>
        <v>#N/A</v>
      </c>
      <c r="AT437" s="143" t="str">
        <f>IF(ISNA(INDEX(CFV_Tbl[CF Description], MATCH('9.3 MAL- Bus Facilities Entry'!AS437, CFV_Tbl[CF Code], 0)) ), "Field Not Required", INDEX(CFV_Tbl[CF Description], MATCH('9.3 MAL- Bus Facilities Entry'!AS437, CFV_Tbl[CF Code], 0)) )</f>
        <v>Field Not Required</v>
      </c>
      <c r="AW437" s="243" t="e" cm="1">
        <f t="array" ref="AW437">INDEX('Custom Field Tbl'!$N$5:$N$446, MATCH('9.3 MAL- Bus Facilities Entry'!$Q437 &amp; '9.3 MAL- Bus Facilities Entry'!AW$3, 'Custom Field Tbl'!$M$5:$M$446 &amp; 'Custom Field Tbl'!$O$5:$O$446, 0 ))</f>
        <v>#N/A</v>
      </c>
      <c r="AX437" s="143" t="str">
        <f>IF(ISNA(INDEX(CFV_Tbl[CF Description], MATCH('9.3 MAL- Bus Facilities Entry'!AW437, CFV_Tbl[CF Code], 0)) ), "Field Not Required", INDEX(CFV_Tbl[CF Description], MATCH('9.3 MAL- Bus Facilities Entry'!AW437, CFV_Tbl[CF Code], 0)) )</f>
        <v>Field Not Required</v>
      </c>
      <c r="BA437" s="243" t="e" cm="1">
        <f t="array" ref="BA437">INDEX('Custom Field Tbl'!$N$5:$N$446, MATCH('9.3 MAL- Bus Facilities Entry'!$Q437 &amp; '9.3 MAL- Bus Facilities Entry'!BA$3, 'Custom Field Tbl'!$M$5:$M$446 &amp; 'Custom Field Tbl'!$O$5:$O$446, 0 ))</f>
        <v>#N/A</v>
      </c>
      <c r="BB437" s="143" t="str">
        <f>IF(ISNA(INDEX(CFV_Tbl[CF Description], MATCH('9.3 MAL- Bus Facilities Entry'!BA437, CFV_Tbl[CF Code], 0)) ), "Field Not Required", INDEX(CFV_Tbl[CF Description], MATCH('9.3 MAL- Bus Facilities Entry'!BA437, CFV_Tbl[CF Code], 0)) )</f>
        <v>Field Not Required</v>
      </c>
      <c r="BE437" s="243" t="e" cm="1">
        <f t="array" ref="BE437">INDEX('Custom Field Tbl'!$N$5:$N$446, MATCH('9.3 MAL- Bus Facilities Entry'!$Q437 &amp; '9.3 MAL- Bus Facilities Entry'!BE$3, 'Custom Field Tbl'!$M$5:$M$446 &amp; 'Custom Field Tbl'!$O$5:$O$446, 0 ))</f>
        <v>#N/A</v>
      </c>
      <c r="BF437" s="143" t="str">
        <f>IF(ISNA(INDEX(CFV_Tbl[CF Description], MATCH('9.3 MAL- Bus Facilities Entry'!BE437, CFV_Tbl[CF Code], 0)) ), "Field Not Required", INDEX(CFV_Tbl[CF Description], MATCH('9.3 MAL- Bus Facilities Entry'!BE437, CFV_Tbl[CF Code], 0)) )</f>
        <v>Field Not Required</v>
      </c>
      <c r="BI437" s="239"/>
      <c r="BJ437" s="243" t="e">
        <f>INDEX(Mnemonic[Code], MATCH('9.3 MAL- Bus Facilities Entry'!BS437, Mnemonic[Description], 0))</f>
        <v>#N/A</v>
      </c>
      <c r="BK437" s="243" t="e">
        <f>INDEX(Mnemonic[Code], MATCH('9.3 MAL- Bus Facilities Entry'!BT437, Mnemonic[Description], 0))</f>
        <v>#N/A</v>
      </c>
      <c r="BL437" s="243" t="e">
        <f>IF(ISNA(INDEX(Mnemonic[Code], MATCH( '9.3 MAL- Bus Facilities Entry'!BU437, Mnemonic[Description], 0)) ),  INDEX(Mnemonic[Code], MATCH( LEFT('9.3 MAL- Bus Facilities Entry'!BU437, LEN(BU437)-2), Mnemonic[Description], 0)),  INDEX(Mnemonic[Code], MATCH( '9.3 MAL- Bus Facilities Entry'!BU437, Mnemonic[Description], 0)) )</f>
        <v>#VALUE!</v>
      </c>
      <c r="BM437" s="243" t="e">
        <f>IF(ISNA(INDEX(Mnemonic[Code], MATCH( '9.3 MAL- Bus Facilities Entry'!BV437, Mnemonic[Description], 0)) ),  INDEX(Mnemonic[Code], MATCH( LEFT('9.3 MAL- Bus Facilities Entry'!BV437, LEN(BV437)-2), Mnemonic[Description], 0)),  INDEX(Mnemonic[Code], MATCH( '9.3 MAL- Bus Facilities Entry'!BV437, Mnemonic[Description], 0)) )</f>
        <v>#VALUE!</v>
      </c>
      <c r="BN437" s="243" t="e">
        <f>IF(ISNA(INDEX(Mnemonic[Code], MATCH( '9.3 MAL- Bus Facilities Entry'!BW437, Mnemonic[Description], 0)) ),  INDEX(Mnemonic[Code], MATCH( LEFT('9.3 MAL- Bus Facilities Entry'!BW437, LEN(BW437)-1), Mnemonic[Description], 0)),  INDEX(Mnemonic[Code], MATCH( '9.3 MAL- Bus Facilities Entry'!BW437, Mnemonic[Description], 0)) )</f>
        <v>#VALUE!</v>
      </c>
      <c r="BO437" s="243" t="e">
        <f>IF(ISNA(INDEX(Mnemonic[Code], MATCH( '9.3 MAL- Bus Facilities Entry'!BX437, Mnemonic[Description], 0)) ),  INDEX(Mnemonic[Code], MATCH( LEFT('9.3 MAL- Bus Facilities Entry'!BX437, LEN(BX437)-1), Mnemonic[Description], 0)),  INDEX(Mnemonic[Code], MATCH( '9.3 MAL- Bus Facilities Entry'!BX437, Mnemonic[Description], 0)) )</f>
        <v>#VALUE!</v>
      </c>
      <c r="BP437" s="243" t="e">
        <f t="shared" si="59"/>
        <v>#N/A</v>
      </c>
      <c r="BQ437" s="243" t="e">
        <f t="shared" si="56"/>
        <v>#N/A</v>
      </c>
      <c r="BR437" s="243" t="e">
        <f t="shared" si="60"/>
        <v>#VALUE!</v>
      </c>
      <c r="BS437" s="245"/>
      <c r="BT437" s="245"/>
      <c r="BU437" s="244"/>
      <c r="BV437" s="244"/>
      <c r="BW437" s="244"/>
      <c r="BX437" s="244"/>
      <c r="BZ437" s="239"/>
      <c r="CA437" s="246" t="e">
        <f>INDEX('MAL-OTHERLOOKUPS'!$ES$4:$ES$56, MATCH('9.3 MAL- Bus Facilities Entry'!CE437, 'MAL-OTHERLOOKUPS'!$ET$4:$ET$56, 0))</f>
        <v>#N/A</v>
      </c>
      <c r="CB437" s="247" t="str">
        <f t="shared" si="61"/>
        <v>L--</v>
      </c>
      <c r="CC437" s="247"/>
      <c r="CD437" s="240"/>
      <c r="CE437" s="240"/>
      <c r="CF437" s="240"/>
      <c r="CG437" s="248"/>
      <c r="CH437" s="240"/>
      <c r="CI437" s="240"/>
      <c r="CJ437" s="249" t="s">
        <v>11299</v>
      </c>
      <c r="CK437" s="249" t="s">
        <v>11299</v>
      </c>
      <c r="CL437" s="250" t="e">
        <v>#N/A</v>
      </c>
      <c r="CM437" s="239"/>
      <c r="CN437" s="251">
        <v>0</v>
      </c>
      <c r="CP437" s="251" t="str">
        <f t="shared" si="62"/>
        <v>0-</v>
      </c>
      <c r="CR437" s="252" t="str">
        <f t="shared" si="57"/>
        <v xml:space="preserve">; ; </v>
      </c>
      <c r="CS437" s="252" t="str">
        <f t="shared" si="58"/>
        <v xml:space="preserve">; ; </v>
      </c>
      <c r="CT437" s="425"/>
      <c r="CU437" s="252" t="e">
        <v>#REF!</v>
      </c>
      <c r="CX437" s="239"/>
      <c r="CY437" s="240"/>
      <c r="CZ437" s="240"/>
      <c r="DA437" s="240"/>
      <c r="DB437" s="239"/>
      <c r="DD437" s="240"/>
      <c r="DE437" s="239"/>
      <c r="DF437" s="253"/>
      <c r="DH437" s="472"/>
      <c r="DI437" s="497"/>
      <c r="DJ437" s="254"/>
      <c r="DK437" s="239"/>
    </row>
    <row r="438" spans="2:115" ht="14.5" x14ac:dyDescent="0.35">
      <c r="B438" s="239"/>
      <c r="C438" s="240"/>
      <c r="D438" s="240"/>
      <c r="E438" s="240"/>
      <c r="F438" s="240"/>
      <c r="G438" s="239"/>
      <c r="H438" s="240"/>
      <c r="J438" s="241"/>
      <c r="K438" s="241"/>
      <c r="M438" s="473"/>
      <c r="O438" s="239"/>
      <c r="Q438" s="143" t="e">
        <f>INDEX(AssetClass[Asset Class], MATCH('9.3 MAL- Bus Facilities Entry'!P438, AssetClass[Class Description], 0))</f>
        <v>#N/A</v>
      </c>
      <c r="R438" s="143"/>
      <c r="S438" s="242"/>
      <c r="T438" s="239"/>
      <c r="U438" s="243" t="e" cm="1">
        <f t="array" ref="U438">INDEX('Custom Field Tbl'!$N$5:$N$446, MATCH('9.3 MAL- Bus Facilities Entry'!$Q438 &amp; '9.3 MAL- Bus Facilities Entry'!U$3, 'Custom Field Tbl'!$M$5:$M$446 &amp; 'Custom Field Tbl'!$O$5:$O$446, 0 ))</f>
        <v>#N/A</v>
      </c>
      <c r="V438" s="143" t="str">
        <f>IF(ISNA(INDEX(CFV_Tbl[CF Description], MATCH('9.3 MAL- Bus Facilities Entry'!U438, CFV_Tbl[CF Code], 0)) ), "Field Not Required", INDEX(CFV_Tbl[CF Description], MATCH('9.3 MAL- Bus Facilities Entry'!U438, CFV_Tbl[CF Code], 0)) )</f>
        <v>Field Not Required</v>
      </c>
      <c r="Y438" s="243" t="e" cm="1">
        <f t="array" ref="Y438">INDEX('Custom Field Tbl'!$N$5:$N$446, MATCH('9.3 MAL- Bus Facilities Entry'!$Q438 &amp; '9.3 MAL- Bus Facilities Entry'!Y$3, 'Custom Field Tbl'!$M$5:$M$446 &amp; 'Custom Field Tbl'!$O$5:$O$446, 0 ))</f>
        <v>#N/A</v>
      </c>
      <c r="Z438" s="143" t="str">
        <f>IF(ISNA(INDEX(CFV_Tbl[CF Description], MATCH('9.3 MAL- Bus Facilities Entry'!Y438, CFV_Tbl[CF Code], 0)) ), "Field Not Required", INDEX(CFV_Tbl[CF Description], MATCH('9.3 MAL- Bus Facilities Entry'!Y438, CFV_Tbl[CF Code], 0)) )</f>
        <v>Field Not Required</v>
      </c>
      <c r="AC438" s="243" t="e" cm="1">
        <f t="array" ref="AC438">INDEX('Custom Field Tbl'!$N$5:$N$446, MATCH('9.3 MAL- Bus Facilities Entry'!$Q438 &amp; '9.3 MAL- Bus Facilities Entry'!AC$3, 'Custom Field Tbl'!$M$5:$M$446 &amp; 'Custom Field Tbl'!$O$5:$O$446, 0 ))</f>
        <v>#N/A</v>
      </c>
      <c r="AD438" s="143" t="str">
        <f>IF(ISNA(INDEX(CFV_Tbl[CF Description], MATCH('9.3 MAL- Bus Facilities Entry'!AC438, CFV_Tbl[CF Code], 0)) ), "Field Not Required", INDEX(CFV_Tbl[CF Description], MATCH('9.3 MAL- Bus Facilities Entry'!AC438, CFV_Tbl[CF Code], 0)) )</f>
        <v>Field Not Required</v>
      </c>
      <c r="AG438" s="243" t="e" cm="1">
        <f t="array" ref="AG438">INDEX('Custom Field Tbl'!$N$5:$N$446, MATCH('9.3 MAL- Bus Facilities Entry'!$Q438 &amp; '9.3 MAL- Bus Facilities Entry'!AG$3, 'Custom Field Tbl'!$M$5:$M$446 &amp; 'Custom Field Tbl'!$O$5:$O$446, 0 ))</f>
        <v>#N/A</v>
      </c>
      <c r="AH438" s="143" t="str">
        <f>IF(ISNA(INDEX(CFV_Tbl[CF Description], MATCH('9.3 MAL- Bus Facilities Entry'!AG438, CFV_Tbl[CF Code], 0)) ), "Field Not Required", INDEX(CFV_Tbl[CF Description], MATCH('9.3 MAL- Bus Facilities Entry'!AG438, CFV_Tbl[CF Code], 0)) )</f>
        <v>Field Not Required</v>
      </c>
      <c r="AK438" s="243" t="e" cm="1">
        <f t="array" ref="AK438">INDEX('Custom Field Tbl'!$N$5:$N$446, MATCH('9.3 MAL- Bus Facilities Entry'!$Q438 &amp; '9.3 MAL- Bus Facilities Entry'!AK$3, 'Custom Field Tbl'!$M$5:$M$446 &amp; 'Custom Field Tbl'!$O$5:$O$446, 0 ))</f>
        <v>#N/A</v>
      </c>
      <c r="AL438" s="143" t="str">
        <f>IF(ISNA(INDEX(CFV_Tbl[CF Description], MATCH('9.3 MAL- Bus Facilities Entry'!AK438, CFV_Tbl[CF Code], 0)) ), "Field Not Required", INDEX(CFV_Tbl[CF Description], MATCH('9.3 MAL- Bus Facilities Entry'!AK438, CFV_Tbl[CF Code], 0)) )</f>
        <v>Field Not Required</v>
      </c>
      <c r="AO438" s="243" t="e" cm="1">
        <f t="array" ref="AO438">INDEX('Custom Field Tbl'!$N$5:$N$446, MATCH('9.3 MAL- Bus Facilities Entry'!$Q438 &amp; '9.3 MAL- Bus Facilities Entry'!AO$3, 'Custom Field Tbl'!$M$5:$M$446 &amp; 'Custom Field Tbl'!$O$5:$O$446, 0 ))</f>
        <v>#N/A</v>
      </c>
      <c r="AP438" s="143" t="str">
        <f>IF(ISNA(INDEX(CFV_Tbl[CF Description], MATCH('9.3 MAL- Bus Facilities Entry'!AO438, CFV_Tbl[CF Code], 0)) ), "Field Not Required", INDEX(CFV_Tbl[CF Description], MATCH('9.3 MAL- Bus Facilities Entry'!AO438, CFV_Tbl[CF Code], 0)) )</f>
        <v>Field Not Required</v>
      </c>
      <c r="AS438" s="243" t="e" cm="1">
        <f t="array" ref="AS438">INDEX('Custom Field Tbl'!$N$5:$N$446, MATCH('9.3 MAL- Bus Facilities Entry'!$Q438 &amp; '9.3 MAL- Bus Facilities Entry'!AS$3, 'Custom Field Tbl'!$M$5:$M$446 &amp; 'Custom Field Tbl'!$O$5:$O$446, 0 ))</f>
        <v>#N/A</v>
      </c>
      <c r="AT438" s="143" t="str">
        <f>IF(ISNA(INDEX(CFV_Tbl[CF Description], MATCH('9.3 MAL- Bus Facilities Entry'!AS438, CFV_Tbl[CF Code], 0)) ), "Field Not Required", INDEX(CFV_Tbl[CF Description], MATCH('9.3 MAL- Bus Facilities Entry'!AS438, CFV_Tbl[CF Code], 0)) )</f>
        <v>Field Not Required</v>
      </c>
      <c r="AW438" s="243" t="e" cm="1">
        <f t="array" ref="AW438">INDEX('Custom Field Tbl'!$N$5:$N$446, MATCH('9.3 MAL- Bus Facilities Entry'!$Q438 &amp; '9.3 MAL- Bus Facilities Entry'!AW$3, 'Custom Field Tbl'!$M$5:$M$446 &amp; 'Custom Field Tbl'!$O$5:$O$446, 0 ))</f>
        <v>#N/A</v>
      </c>
      <c r="AX438" s="143" t="str">
        <f>IF(ISNA(INDEX(CFV_Tbl[CF Description], MATCH('9.3 MAL- Bus Facilities Entry'!AW438, CFV_Tbl[CF Code], 0)) ), "Field Not Required", INDEX(CFV_Tbl[CF Description], MATCH('9.3 MAL- Bus Facilities Entry'!AW438, CFV_Tbl[CF Code], 0)) )</f>
        <v>Field Not Required</v>
      </c>
      <c r="BA438" s="243" t="e" cm="1">
        <f t="array" ref="BA438">INDEX('Custom Field Tbl'!$N$5:$N$446, MATCH('9.3 MAL- Bus Facilities Entry'!$Q438 &amp; '9.3 MAL- Bus Facilities Entry'!BA$3, 'Custom Field Tbl'!$M$5:$M$446 &amp; 'Custom Field Tbl'!$O$5:$O$446, 0 ))</f>
        <v>#N/A</v>
      </c>
      <c r="BB438" s="143" t="str">
        <f>IF(ISNA(INDEX(CFV_Tbl[CF Description], MATCH('9.3 MAL- Bus Facilities Entry'!BA438, CFV_Tbl[CF Code], 0)) ), "Field Not Required", INDEX(CFV_Tbl[CF Description], MATCH('9.3 MAL- Bus Facilities Entry'!BA438, CFV_Tbl[CF Code], 0)) )</f>
        <v>Field Not Required</v>
      </c>
      <c r="BE438" s="243" t="e" cm="1">
        <f t="array" ref="BE438">INDEX('Custom Field Tbl'!$N$5:$N$446, MATCH('9.3 MAL- Bus Facilities Entry'!$Q438 &amp; '9.3 MAL- Bus Facilities Entry'!BE$3, 'Custom Field Tbl'!$M$5:$M$446 &amp; 'Custom Field Tbl'!$O$5:$O$446, 0 ))</f>
        <v>#N/A</v>
      </c>
      <c r="BF438" s="143" t="str">
        <f>IF(ISNA(INDEX(CFV_Tbl[CF Description], MATCH('9.3 MAL- Bus Facilities Entry'!BE438, CFV_Tbl[CF Code], 0)) ), "Field Not Required", INDEX(CFV_Tbl[CF Description], MATCH('9.3 MAL- Bus Facilities Entry'!BE438, CFV_Tbl[CF Code], 0)) )</f>
        <v>Field Not Required</v>
      </c>
      <c r="BI438" s="239"/>
      <c r="BJ438" s="243" t="e">
        <f>INDEX(Mnemonic[Code], MATCH('9.3 MAL- Bus Facilities Entry'!BS438, Mnemonic[Description], 0))</f>
        <v>#N/A</v>
      </c>
      <c r="BK438" s="243" t="e">
        <f>INDEX(Mnemonic[Code], MATCH('9.3 MAL- Bus Facilities Entry'!BT438, Mnemonic[Description], 0))</f>
        <v>#N/A</v>
      </c>
      <c r="BL438" s="243" t="e">
        <f>IF(ISNA(INDEX(Mnemonic[Code], MATCH( '9.3 MAL- Bus Facilities Entry'!BU438, Mnemonic[Description], 0)) ),  INDEX(Mnemonic[Code], MATCH( LEFT('9.3 MAL- Bus Facilities Entry'!BU438, LEN(BU438)-2), Mnemonic[Description], 0)),  INDEX(Mnemonic[Code], MATCH( '9.3 MAL- Bus Facilities Entry'!BU438, Mnemonic[Description], 0)) )</f>
        <v>#VALUE!</v>
      </c>
      <c r="BM438" s="243" t="e">
        <f>IF(ISNA(INDEX(Mnemonic[Code], MATCH( '9.3 MAL- Bus Facilities Entry'!BV438, Mnemonic[Description], 0)) ),  INDEX(Mnemonic[Code], MATCH( LEFT('9.3 MAL- Bus Facilities Entry'!BV438, LEN(BV438)-2), Mnemonic[Description], 0)),  INDEX(Mnemonic[Code], MATCH( '9.3 MAL- Bus Facilities Entry'!BV438, Mnemonic[Description], 0)) )</f>
        <v>#VALUE!</v>
      </c>
      <c r="BN438" s="243" t="e">
        <f>IF(ISNA(INDEX(Mnemonic[Code], MATCH( '9.3 MAL- Bus Facilities Entry'!BW438, Mnemonic[Description], 0)) ),  INDEX(Mnemonic[Code], MATCH( LEFT('9.3 MAL- Bus Facilities Entry'!BW438, LEN(BW438)-1), Mnemonic[Description], 0)),  INDEX(Mnemonic[Code], MATCH( '9.3 MAL- Bus Facilities Entry'!BW438, Mnemonic[Description], 0)) )</f>
        <v>#VALUE!</v>
      </c>
      <c r="BO438" s="243" t="e">
        <f>IF(ISNA(INDEX(Mnemonic[Code], MATCH( '9.3 MAL- Bus Facilities Entry'!BX438, Mnemonic[Description], 0)) ),  INDEX(Mnemonic[Code], MATCH( LEFT('9.3 MAL- Bus Facilities Entry'!BX438, LEN(BX438)-1), Mnemonic[Description], 0)),  INDEX(Mnemonic[Code], MATCH( '9.3 MAL- Bus Facilities Entry'!BX438, Mnemonic[Description], 0)) )</f>
        <v>#VALUE!</v>
      </c>
      <c r="BP438" s="243" t="e">
        <f t="shared" si="59"/>
        <v>#N/A</v>
      </c>
      <c r="BQ438" s="243" t="e">
        <f t="shared" si="56"/>
        <v>#N/A</v>
      </c>
      <c r="BR438" s="243" t="e">
        <f t="shared" si="60"/>
        <v>#VALUE!</v>
      </c>
      <c r="BS438" s="245"/>
      <c r="BT438" s="245"/>
      <c r="BU438" s="244"/>
      <c r="BV438" s="244"/>
      <c r="BW438" s="244"/>
      <c r="BX438" s="244"/>
      <c r="BZ438" s="239"/>
      <c r="CA438" s="246" t="e">
        <f>INDEX('MAL-OTHERLOOKUPS'!$ES$4:$ES$56, MATCH('9.3 MAL- Bus Facilities Entry'!CE438, 'MAL-OTHERLOOKUPS'!$ET$4:$ET$56, 0))</f>
        <v>#N/A</v>
      </c>
      <c r="CB438" s="247" t="str">
        <f t="shared" si="61"/>
        <v>L--</v>
      </c>
      <c r="CC438" s="247"/>
      <c r="CD438" s="240"/>
      <c r="CE438" s="240"/>
      <c r="CF438" s="240"/>
      <c r="CG438" s="248"/>
      <c r="CH438" s="240"/>
      <c r="CI438" s="240"/>
      <c r="CJ438" s="249" t="s">
        <v>11299</v>
      </c>
      <c r="CK438" s="249" t="s">
        <v>11299</v>
      </c>
      <c r="CL438" s="250" t="e">
        <v>#N/A</v>
      </c>
      <c r="CM438" s="239"/>
      <c r="CN438" s="251">
        <v>0</v>
      </c>
      <c r="CP438" s="251" t="str">
        <f t="shared" si="62"/>
        <v>0-</v>
      </c>
      <c r="CR438" s="252" t="str">
        <f t="shared" si="57"/>
        <v xml:space="preserve">; ; </v>
      </c>
      <c r="CS438" s="252" t="str">
        <f t="shared" si="58"/>
        <v xml:space="preserve">; ; </v>
      </c>
      <c r="CT438" s="425"/>
      <c r="CU438" s="252" t="e">
        <v>#REF!</v>
      </c>
      <c r="CX438" s="239"/>
      <c r="CY438" s="240"/>
      <c r="CZ438" s="240"/>
      <c r="DA438" s="240"/>
      <c r="DB438" s="239"/>
      <c r="DD438" s="240"/>
      <c r="DE438" s="239"/>
      <c r="DF438" s="253"/>
      <c r="DH438" s="472"/>
      <c r="DI438" s="497"/>
      <c r="DJ438" s="254"/>
      <c r="DK438" s="239"/>
    </row>
    <row r="439" spans="2:115" ht="14.5" x14ac:dyDescent="0.35">
      <c r="B439" s="239"/>
      <c r="C439" s="240"/>
      <c r="D439" s="240"/>
      <c r="E439" s="240"/>
      <c r="F439" s="240"/>
      <c r="G439" s="239"/>
      <c r="H439" s="240"/>
      <c r="J439" s="241"/>
      <c r="K439" s="241"/>
      <c r="M439" s="473"/>
      <c r="O439" s="239"/>
      <c r="Q439" s="143" t="e">
        <f>INDEX(AssetClass[Asset Class], MATCH('9.3 MAL- Bus Facilities Entry'!P439, AssetClass[Class Description], 0))</f>
        <v>#N/A</v>
      </c>
      <c r="R439" s="143"/>
      <c r="S439" s="242"/>
      <c r="T439" s="239"/>
      <c r="U439" s="243" t="e" cm="1">
        <f t="array" ref="U439">INDEX('Custom Field Tbl'!$N$5:$N$446, MATCH('9.3 MAL- Bus Facilities Entry'!$Q439 &amp; '9.3 MAL- Bus Facilities Entry'!U$3, 'Custom Field Tbl'!$M$5:$M$446 &amp; 'Custom Field Tbl'!$O$5:$O$446, 0 ))</f>
        <v>#N/A</v>
      </c>
      <c r="V439" s="143" t="str">
        <f>IF(ISNA(INDEX(CFV_Tbl[CF Description], MATCH('9.3 MAL- Bus Facilities Entry'!U439, CFV_Tbl[CF Code], 0)) ), "Field Not Required", INDEX(CFV_Tbl[CF Description], MATCH('9.3 MAL- Bus Facilities Entry'!U439, CFV_Tbl[CF Code], 0)) )</f>
        <v>Field Not Required</v>
      </c>
      <c r="Y439" s="243" t="e" cm="1">
        <f t="array" ref="Y439">INDEX('Custom Field Tbl'!$N$5:$N$446, MATCH('9.3 MAL- Bus Facilities Entry'!$Q439 &amp; '9.3 MAL- Bus Facilities Entry'!Y$3, 'Custom Field Tbl'!$M$5:$M$446 &amp; 'Custom Field Tbl'!$O$5:$O$446, 0 ))</f>
        <v>#N/A</v>
      </c>
      <c r="Z439" s="143" t="str">
        <f>IF(ISNA(INDEX(CFV_Tbl[CF Description], MATCH('9.3 MAL- Bus Facilities Entry'!Y439, CFV_Tbl[CF Code], 0)) ), "Field Not Required", INDEX(CFV_Tbl[CF Description], MATCH('9.3 MAL- Bus Facilities Entry'!Y439, CFV_Tbl[CF Code], 0)) )</f>
        <v>Field Not Required</v>
      </c>
      <c r="AC439" s="243" t="e" cm="1">
        <f t="array" ref="AC439">INDEX('Custom Field Tbl'!$N$5:$N$446, MATCH('9.3 MAL- Bus Facilities Entry'!$Q439 &amp; '9.3 MAL- Bus Facilities Entry'!AC$3, 'Custom Field Tbl'!$M$5:$M$446 &amp; 'Custom Field Tbl'!$O$5:$O$446, 0 ))</f>
        <v>#N/A</v>
      </c>
      <c r="AD439" s="143" t="str">
        <f>IF(ISNA(INDEX(CFV_Tbl[CF Description], MATCH('9.3 MAL- Bus Facilities Entry'!AC439, CFV_Tbl[CF Code], 0)) ), "Field Not Required", INDEX(CFV_Tbl[CF Description], MATCH('9.3 MAL- Bus Facilities Entry'!AC439, CFV_Tbl[CF Code], 0)) )</f>
        <v>Field Not Required</v>
      </c>
      <c r="AG439" s="243" t="e" cm="1">
        <f t="array" ref="AG439">INDEX('Custom Field Tbl'!$N$5:$N$446, MATCH('9.3 MAL- Bus Facilities Entry'!$Q439 &amp; '9.3 MAL- Bus Facilities Entry'!AG$3, 'Custom Field Tbl'!$M$5:$M$446 &amp; 'Custom Field Tbl'!$O$5:$O$446, 0 ))</f>
        <v>#N/A</v>
      </c>
      <c r="AH439" s="143" t="str">
        <f>IF(ISNA(INDEX(CFV_Tbl[CF Description], MATCH('9.3 MAL- Bus Facilities Entry'!AG439, CFV_Tbl[CF Code], 0)) ), "Field Not Required", INDEX(CFV_Tbl[CF Description], MATCH('9.3 MAL- Bus Facilities Entry'!AG439, CFV_Tbl[CF Code], 0)) )</f>
        <v>Field Not Required</v>
      </c>
      <c r="AK439" s="243" t="e" cm="1">
        <f t="array" ref="AK439">INDEX('Custom Field Tbl'!$N$5:$N$446, MATCH('9.3 MAL- Bus Facilities Entry'!$Q439 &amp; '9.3 MAL- Bus Facilities Entry'!AK$3, 'Custom Field Tbl'!$M$5:$M$446 &amp; 'Custom Field Tbl'!$O$5:$O$446, 0 ))</f>
        <v>#N/A</v>
      </c>
      <c r="AL439" s="143" t="str">
        <f>IF(ISNA(INDEX(CFV_Tbl[CF Description], MATCH('9.3 MAL- Bus Facilities Entry'!AK439, CFV_Tbl[CF Code], 0)) ), "Field Not Required", INDEX(CFV_Tbl[CF Description], MATCH('9.3 MAL- Bus Facilities Entry'!AK439, CFV_Tbl[CF Code], 0)) )</f>
        <v>Field Not Required</v>
      </c>
      <c r="AO439" s="243" t="e" cm="1">
        <f t="array" ref="AO439">INDEX('Custom Field Tbl'!$N$5:$N$446, MATCH('9.3 MAL- Bus Facilities Entry'!$Q439 &amp; '9.3 MAL- Bus Facilities Entry'!AO$3, 'Custom Field Tbl'!$M$5:$M$446 &amp; 'Custom Field Tbl'!$O$5:$O$446, 0 ))</f>
        <v>#N/A</v>
      </c>
      <c r="AP439" s="143" t="str">
        <f>IF(ISNA(INDEX(CFV_Tbl[CF Description], MATCH('9.3 MAL- Bus Facilities Entry'!AO439, CFV_Tbl[CF Code], 0)) ), "Field Not Required", INDEX(CFV_Tbl[CF Description], MATCH('9.3 MAL- Bus Facilities Entry'!AO439, CFV_Tbl[CF Code], 0)) )</f>
        <v>Field Not Required</v>
      </c>
      <c r="AS439" s="243" t="e" cm="1">
        <f t="array" ref="AS439">INDEX('Custom Field Tbl'!$N$5:$N$446, MATCH('9.3 MAL- Bus Facilities Entry'!$Q439 &amp; '9.3 MAL- Bus Facilities Entry'!AS$3, 'Custom Field Tbl'!$M$5:$M$446 &amp; 'Custom Field Tbl'!$O$5:$O$446, 0 ))</f>
        <v>#N/A</v>
      </c>
      <c r="AT439" s="143" t="str">
        <f>IF(ISNA(INDEX(CFV_Tbl[CF Description], MATCH('9.3 MAL- Bus Facilities Entry'!AS439, CFV_Tbl[CF Code], 0)) ), "Field Not Required", INDEX(CFV_Tbl[CF Description], MATCH('9.3 MAL- Bus Facilities Entry'!AS439, CFV_Tbl[CF Code], 0)) )</f>
        <v>Field Not Required</v>
      </c>
      <c r="AW439" s="243" t="e" cm="1">
        <f t="array" ref="AW439">INDEX('Custom Field Tbl'!$N$5:$N$446, MATCH('9.3 MAL- Bus Facilities Entry'!$Q439 &amp; '9.3 MAL- Bus Facilities Entry'!AW$3, 'Custom Field Tbl'!$M$5:$M$446 &amp; 'Custom Field Tbl'!$O$5:$O$446, 0 ))</f>
        <v>#N/A</v>
      </c>
      <c r="AX439" s="143" t="str">
        <f>IF(ISNA(INDEX(CFV_Tbl[CF Description], MATCH('9.3 MAL- Bus Facilities Entry'!AW439, CFV_Tbl[CF Code], 0)) ), "Field Not Required", INDEX(CFV_Tbl[CF Description], MATCH('9.3 MAL- Bus Facilities Entry'!AW439, CFV_Tbl[CF Code], 0)) )</f>
        <v>Field Not Required</v>
      </c>
      <c r="BA439" s="243" t="e" cm="1">
        <f t="array" ref="BA439">INDEX('Custom Field Tbl'!$N$5:$N$446, MATCH('9.3 MAL- Bus Facilities Entry'!$Q439 &amp; '9.3 MAL- Bus Facilities Entry'!BA$3, 'Custom Field Tbl'!$M$5:$M$446 &amp; 'Custom Field Tbl'!$O$5:$O$446, 0 ))</f>
        <v>#N/A</v>
      </c>
      <c r="BB439" s="143" t="str">
        <f>IF(ISNA(INDEX(CFV_Tbl[CF Description], MATCH('9.3 MAL- Bus Facilities Entry'!BA439, CFV_Tbl[CF Code], 0)) ), "Field Not Required", INDEX(CFV_Tbl[CF Description], MATCH('9.3 MAL- Bus Facilities Entry'!BA439, CFV_Tbl[CF Code], 0)) )</f>
        <v>Field Not Required</v>
      </c>
      <c r="BE439" s="243" t="e" cm="1">
        <f t="array" ref="BE439">INDEX('Custom Field Tbl'!$N$5:$N$446, MATCH('9.3 MAL- Bus Facilities Entry'!$Q439 &amp; '9.3 MAL- Bus Facilities Entry'!BE$3, 'Custom Field Tbl'!$M$5:$M$446 &amp; 'Custom Field Tbl'!$O$5:$O$446, 0 ))</f>
        <v>#N/A</v>
      </c>
      <c r="BF439" s="143" t="str">
        <f>IF(ISNA(INDEX(CFV_Tbl[CF Description], MATCH('9.3 MAL- Bus Facilities Entry'!BE439, CFV_Tbl[CF Code], 0)) ), "Field Not Required", INDEX(CFV_Tbl[CF Description], MATCH('9.3 MAL- Bus Facilities Entry'!BE439, CFV_Tbl[CF Code], 0)) )</f>
        <v>Field Not Required</v>
      </c>
      <c r="BI439" s="239"/>
      <c r="BJ439" s="243" t="e">
        <f>INDEX(Mnemonic[Code], MATCH('9.3 MAL- Bus Facilities Entry'!BS439, Mnemonic[Description], 0))</f>
        <v>#N/A</v>
      </c>
      <c r="BK439" s="243" t="e">
        <f>INDEX(Mnemonic[Code], MATCH('9.3 MAL- Bus Facilities Entry'!BT439, Mnemonic[Description], 0))</f>
        <v>#N/A</v>
      </c>
      <c r="BL439" s="243" t="e">
        <f>IF(ISNA(INDEX(Mnemonic[Code], MATCH( '9.3 MAL- Bus Facilities Entry'!BU439, Mnemonic[Description], 0)) ),  INDEX(Mnemonic[Code], MATCH( LEFT('9.3 MAL- Bus Facilities Entry'!BU439, LEN(BU439)-2), Mnemonic[Description], 0)),  INDEX(Mnemonic[Code], MATCH( '9.3 MAL- Bus Facilities Entry'!BU439, Mnemonic[Description], 0)) )</f>
        <v>#VALUE!</v>
      </c>
      <c r="BM439" s="243" t="e">
        <f>IF(ISNA(INDEX(Mnemonic[Code], MATCH( '9.3 MAL- Bus Facilities Entry'!BV439, Mnemonic[Description], 0)) ),  INDEX(Mnemonic[Code], MATCH( LEFT('9.3 MAL- Bus Facilities Entry'!BV439, LEN(BV439)-2), Mnemonic[Description], 0)),  INDEX(Mnemonic[Code], MATCH( '9.3 MAL- Bus Facilities Entry'!BV439, Mnemonic[Description], 0)) )</f>
        <v>#VALUE!</v>
      </c>
      <c r="BN439" s="243" t="e">
        <f>IF(ISNA(INDEX(Mnemonic[Code], MATCH( '9.3 MAL- Bus Facilities Entry'!BW439, Mnemonic[Description], 0)) ),  INDEX(Mnemonic[Code], MATCH( LEFT('9.3 MAL- Bus Facilities Entry'!BW439, LEN(BW439)-1), Mnemonic[Description], 0)),  INDEX(Mnemonic[Code], MATCH( '9.3 MAL- Bus Facilities Entry'!BW439, Mnemonic[Description], 0)) )</f>
        <v>#VALUE!</v>
      </c>
      <c r="BO439" s="243" t="e">
        <f>IF(ISNA(INDEX(Mnemonic[Code], MATCH( '9.3 MAL- Bus Facilities Entry'!BX439, Mnemonic[Description], 0)) ),  INDEX(Mnemonic[Code], MATCH( LEFT('9.3 MAL- Bus Facilities Entry'!BX439, LEN(BX439)-1), Mnemonic[Description], 0)),  INDEX(Mnemonic[Code], MATCH( '9.3 MAL- Bus Facilities Entry'!BX439, Mnemonic[Description], 0)) )</f>
        <v>#VALUE!</v>
      </c>
      <c r="BP439" s="243" t="e">
        <f t="shared" si="59"/>
        <v>#N/A</v>
      </c>
      <c r="BQ439" s="243" t="e">
        <f t="shared" si="56"/>
        <v>#N/A</v>
      </c>
      <c r="BR439" s="243" t="e">
        <f t="shared" si="60"/>
        <v>#VALUE!</v>
      </c>
      <c r="BS439" s="245"/>
      <c r="BT439" s="245"/>
      <c r="BU439" s="244"/>
      <c r="BV439" s="244"/>
      <c r="BW439" s="244"/>
      <c r="BX439" s="244"/>
      <c r="BZ439" s="239"/>
      <c r="CA439" s="246" t="e">
        <f>INDEX('MAL-OTHERLOOKUPS'!$ES$4:$ES$56, MATCH('9.3 MAL- Bus Facilities Entry'!CE439, 'MAL-OTHERLOOKUPS'!$ET$4:$ET$56, 0))</f>
        <v>#N/A</v>
      </c>
      <c r="CB439" s="247" t="str">
        <f t="shared" si="61"/>
        <v>L--</v>
      </c>
      <c r="CC439" s="247"/>
      <c r="CD439" s="240"/>
      <c r="CE439" s="240"/>
      <c r="CF439" s="240"/>
      <c r="CG439" s="248"/>
      <c r="CH439" s="240"/>
      <c r="CI439" s="240"/>
      <c r="CJ439" s="249" t="s">
        <v>11299</v>
      </c>
      <c r="CK439" s="249" t="s">
        <v>11299</v>
      </c>
      <c r="CL439" s="250" t="e">
        <v>#N/A</v>
      </c>
      <c r="CM439" s="239"/>
      <c r="CN439" s="251">
        <v>0</v>
      </c>
      <c r="CP439" s="251" t="str">
        <f t="shared" si="62"/>
        <v>0-</v>
      </c>
      <c r="CR439" s="252" t="str">
        <f t="shared" si="57"/>
        <v xml:space="preserve">; ; </v>
      </c>
      <c r="CS439" s="252" t="str">
        <f t="shared" si="58"/>
        <v xml:space="preserve">; ; </v>
      </c>
      <c r="CT439" s="425"/>
      <c r="CU439" s="252" t="e">
        <v>#REF!</v>
      </c>
      <c r="CX439" s="239"/>
      <c r="CY439" s="240"/>
      <c r="CZ439" s="240"/>
      <c r="DA439" s="240"/>
      <c r="DB439" s="239"/>
      <c r="DD439" s="240"/>
      <c r="DE439" s="239"/>
      <c r="DF439" s="253"/>
      <c r="DH439" s="472"/>
      <c r="DI439" s="497"/>
      <c r="DJ439" s="254"/>
      <c r="DK439" s="239"/>
    </row>
    <row r="440" spans="2:115" ht="14.5" x14ac:dyDescent="0.35">
      <c r="B440" s="239"/>
      <c r="C440" s="240"/>
      <c r="D440" s="240"/>
      <c r="E440" s="240"/>
      <c r="F440" s="240"/>
      <c r="G440" s="239"/>
      <c r="H440" s="240"/>
      <c r="J440" s="241"/>
      <c r="K440" s="241"/>
      <c r="M440" s="473"/>
      <c r="O440" s="239"/>
      <c r="Q440" s="143" t="e">
        <f>INDEX(AssetClass[Asset Class], MATCH('9.3 MAL- Bus Facilities Entry'!P440, AssetClass[Class Description], 0))</f>
        <v>#N/A</v>
      </c>
      <c r="R440" s="143"/>
      <c r="S440" s="242"/>
      <c r="T440" s="239"/>
      <c r="U440" s="243" t="e" cm="1">
        <f t="array" ref="U440">INDEX('Custom Field Tbl'!$N$5:$N$446, MATCH('9.3 MAL- Bus Facilities Entry'!$Q440 &amp; '9.3 MAL- Bus Facilities Entry'!U$3, 'Custom Field Tbl'!$M$5:$M$446 &amp; 'Custom Field Tbl'!$O$5:$O$446, 0 ))</f>
        <v>#N/A</v>
      </c>
      <c r="V440" s="143" t="str">
        <f>IF(ISNA(INDEX(CFV_Tbl[CF Description], MATCH('9.3 MAL- Bus Facilities Entry'!U440, CFV_Tbl[CF Code], 0)) ), "Field Not Required", INDEX(CFV_Tbl[CF Description], MATCH('9.3 MAL- Bus Facilities Entry'!U440, CFV_Tbl[CF Code], 0)) )</f>
        <v>Field Not Required</v>
      </c>
      <c r="Y440" s="243" t="e" cm="1">
        <f t="array" ref="Y440">INDEX('Custom Field Tbl'!$N$5:$N$446, MATCH('9.3 MAL- Bus Facilities Entry'!$Q440 &amp; '9.3 MAL- Bus Facilities Entry'!Y$3, 'Custom Field Tbl'!$M$5:$M$446 &amp; 'Custom Field Tbl'!$O$5:$O$446, 0 ))</f>
        <v>#N/A</v>
      </c>
      <c r="Z440" s="143" t="str">
        <f>IF(ISNA(INDEX(CFV_Tbl[CF Description], MATCH('9.3 MAL- Bus Facilities Entry'!Y440, CFV_Tbl[CF Code], 0)) ), "Field Not Required", INDEX(CFV_Tbl[CF Description], MATCH('9.3 MAL- Bus Facilities Entry'!Y440, CFV_Tbl[CF Code], 0)) )</f>
        <v>Field Not Required</v>
      </c>
      <c r="AC440" s="243" t="e" cm="1">
        <f t="array" ref="AC440">INDEX('Custom Field Tbl'!$N$5:$N$446, MATCH('9.3 MAL- Bus Facilities Entry'!$Q440 &amp; '9.3 MAL- Bus Facilities Entry'!AC$3, 'Custom Field Tbl'!$M$5:$M$446 &amp; 'Custom Field Tbl'!$O$5:$O$446, 0 ))</f>
        <v>#N/A</v>
      </c>
      <c r="AD440" s="143" t="str">
        <f>IF(ISNA(INDEX(CFV_Tbl[CF Description], MATCH('9.3 MAL- Bus Facilities Entry'!AC440, CFV_Tbl[CF Code], 0)) ), "Field Not Required", INDEX(CFV_Tbl[CF Description], MATCH('9.3 MAL- Bus Facilities Entry'!AC440, CFV_Tbl[CF Code], 0)) )</f>
        <v>Field Not Required</v>
      </c>
      <c r="AG440" s="243" t="e" cm="1">
        <f t="array" ref="AG440">INDEX('Custom Field Tbl'!$N$5:$N$446, MATCH('9.3 MAL- Bus Facilities Entry'!$Q440 &amp; '9.3 MAL- Bus Facilities Entry'!AG$3, 'Custom Field Tbl'!$M$5:$M$446 &amp; 'Custom Field Tbl'!$O$5:$O$446, 0 ))</f>
        <v>#N/A</v>
      </c>
      <c r="AH440" s="143" t="str">
        <f>IF(ISNA(INDEX(CFV_Tbl[CF Description], MATCH('9.3 MAL- Bus Facilities Entry'!AG440, CFV_Tbl[CF Code], 0)) ), "Field Not Required", INDEX(CFV_Tbl[CF Description], MATCH('9.3 MAL- Bus Facilities Entry'!AG440, CFV_Tbl[CF Code], 0)) )</f>
        <v>Field Not Required</v>
      </c>
      <c r="AK440" s="243" t="e" cm="1">
        <f t="array" ref="AK440">INDEX('Custom Field Tbl'!$N$5:$N$446, MATCH('9.3 MAL- Bus Facilities Entry'!$Q440 &amp; '9.3 MAL- Bus Facilities Entry'!AK$3, 'Custom Field Tbl'!$M$5:$M$446 &amp; 'Custom Field Tbl'!$O$5:$O$446, 0 ))</f>
        <v>#N/A</v>
      </c>
      <c r="AL440" s="143" t="str">
        <f>IF(ISNA(INDEX(CFV_Tbl[CF Description], MATCH('9.3 MAL- Bus Facilities Entry'!AK440, CFV_Tbl[CF Code], 0)) ), "Field Not Required", INDEX(CFV_Tbl[CF Description], MATCH('9.3 MAL- Bus Facilities Entry'!AK440, CFV_Tbl[CF Code], 0)) )</f>
        <v>Field Not Required</v>
      </c>
      <c r="AO440" s="243" t="e" cm="1">
        <f t="array" ref="AO440">INDEX('Custom Field Tbl'!$N$5:$N$446, MATCH('9.3 MAL- Bus Facilities Entry'!$Q440 &amp; '9.3 MAL- Bus Facilities Entry'!AO$3, 'Custom Field Tbl'!$M$5:$M$446 &amp; 'Custom Field Tbl'!$O$5:$O$446, 0 ))</f>
        <v>#N/A</v>
      </c>
      <c r="AP440" s="143" t="str">
        <f>IF(ISNA(INDEX(CFV_Tbl[CF Description], MATCH('9.3 MAL- Bus Facilities Entry'!AO440, CFV_Tbl[CF Code], 0)) ), "Field Not Required", INDEX(CFV_Tbl[CF Description], MATCH('9.3 MAL- Bus Facilities Entry'!AO440, CFV_Tbl[CF Code], 0)) )</f>
        <v>Field Not Required</v>
      </c>
      <c r="AS440" s="243" t="e" cm="1">
        <f t="array" ref="AS440">INDEX('Custom Field Tbl'!$N$5:$N$446, MATCH('9.3 MAL- Bus Facilities Entry'!$Q440 &amp; '9.3 MAL- Bus Facilities Entry'!AS$3, 'Custom Field Tbl'!$M$5:$M$446 &amp; 'Custom Field Tbl'!$O$5:$O$446, 0 ))</f>
        <v>#N/A</v>
      </c>
      <c r="AT440" s="143" t="str">
        <f>IF(ISNA(INDEX(CFV_Tbl[CF Description], MATCH('9.3 MAL- Bus Facilities Entry'!AS440, CFV_Tbl[CF Code], 0)) ), "Field Not Required", INDEX(CFV_Tbl[CF Description], MATCH('9.3 MAL- Bus Facilities Entry'!AS440, CFV_Tbl[CF Code], 0)) )</f>
        <v>Field Not Required</v>
      </c>
      <c r="AW440" s="243" t="e" cm="1">
        <f t="array" ref="AW440">INDEX('Custom Field Tbl'!$N$5:$N$446, MATCH('9.3 MAL- Bus Facilities Entry'!$Q440 &amp; '9.3 MAL- Bus Facilities Entry'!AW$3, 'Custom Field Tbl'!$M$5:$M$446 &amp; 'Custom Field Tbl'!$O$5:$O$446, 0 ))</f>
        <v>#N/A</v>
      </c>
      <c r="AX440" s="143" t="str">
        <f>IF(ISNA(INDEX(CFV_Tbl[CF Description], MATCH('9.3 MAL- Bus Facilities Entry'!AW440, CFV_Tbl[CF Code], 0)) ), "Field Not Required", INDEX(CFV_Tbl[CF Description], MATCH('9.3 MAL- Bus Facilities Entry'!AW440, CFV_Tbl[CF Code], 0)) )</f>
        <v>Field Not Required</v>
      </c>
      <c r="BA440" s="243" t="e" cm="1">
        <f t="array" ref="BA440">INDEX('Custom Field Tbl'!$N$5:$N$446, MATCH('9.3 MAL- Bus Facilities Entry'!$Q440 &amp; '9.3 MAL- Bus Facilities Entry'!BA$3, 'Custom Field Tbl'!$M$5:$M$446 &amp; 'Custom Field Tbl'!$O$5:$O$446, 0 ))</f>
        <v>#N/A</v>
      </c>
      <c r="BB440" s="143" t="str">
        <f>IF(ISNA(INDEX(CFV_Tbl[CF Description], MATCH('9.3 MAL- Bus Facilities Entry'!BA440, CFV_Tbl[CF Code], 0)) ), "Field Not Required", INDEX(CFV_Tbl[CF Description], MATCH('9.3 MAL- Bus Facilities Entry'!BA440, CFV_Tbl[CF Code], 0)) )</f>
        <v>Field Not Required</v>
      </c>
      <c r="BE440" s="243" t="e" cm="1">
        <f t="array" ref="BE440">INDEX('Custom Field Tbl'!$N$5:$N$446, MATCH('9.3 MAL- Bus Facilities Entry'!$Q440 &amp; '9.3 MAL- Bus Facilities Entry'!BE$3, 'Custom Field Tbl'!$M$5:$M$446 &amp; 'Custom Field Tbl'!$O$5:$O$446, 0 ))</f>
        <v>#N/A</v>
      </c>
      <c r="BF440" s="143" t="str">
        <f>IF(ISNA(INDEX(CFV_Tbl[CF Description], MATCH('9.3 MAL- Bus Facilities Entry'!BE440, CFV_Tbl[CF Code], 0)) ), "Field Not Required", INDEX(CFV_Tbl[CF Description], MATCH('9.3 MAL- Bus Facilities Entry'!BE440, CFV_Tbl[CF Code], 0)) )</f>
        <v>Field Not Required</v>
      </c>
      <c r="BI440" s="239"/>
      <c r="BJ440" s="243" t="e">
        <f>INDEX(Mnemonic[Code], MATCH('9.3 MAL- Bus Facilities Entry'!BS440, Mnemonic[Description], 0))</f>
        <v>#N/A</v>
      </c>
      <c r="BK440" s="243" t="e">
        <f>INDEX(Mnemonic[Code], MATCH('9.3 MAL- Bus Facilities Entry'!BT440, Mnemonic[Description], 0))</f>
        <v>#N/A</v>
      </c>
      <c r="BL440" s="243" t="e">
        <f>IF(ISNA(INDEX(Mnemonic[Code], MATCH( '9.3 MAL- Bus Facilities Entry'!BU440, Mnemonic[Description], 0)) ),  INDEX(Mnemonic[Code], MATCH( LEFT('9.3 MAL- Bus Facilities Entry'!BU440, LEN(BU440)-2), Mnemonic[Description], 0)),  INDEX(Mnemonic[Code], MATCH( '9.3 MAL- Bus Facilities Entry'!BU440, Mnemonic[Description], 0)) )</f>
        <v>#VALUE!</v>
      </c>
      <c r="BM440" s="243" t="e">
        <f>IF(ISNA(INDEX(Mnemonic[Code], MATCH( '9.3 MAL- Bus Facilities Entry'!BV440, Mnemonic[Description], 0)) ),  INDEX(Mnemonic[Code], MATCH( LEFT('9.3 MAL- Bus Facilities Entry'!BV440, LEN(BV440)-2), Mnemonic[Description], 0)),  INDEX(Mnemonic[Code], MATCH( '9.3 MAL- Bus Facilities Entry'!BV440, Mnemonic[Description], 0)) )</f>
        <v>#VALUE!</v>
      </c>
      <c r="BN440" s="243" t="e">
        <f>IF(ISNA(INDEX(Mnemonic[Code], MATCH( '9.3 MAL- Bus Facilities Entry'!BW440, Mnemonic[Description], 0)) ),  INDEX(Mnemonic[Code], MATCH( LEFT('9.3 MAL- Bus Facilities Entry'!BW440, LEN(BW440)-1), Mnemonic[Description], 0)),  INDEX(Mnemonic[Code], MATCH( '9.3 MAL- Bus Facilities Entry'!BW440, Mnemonic[Description], 0)) )</f>
        <v>#VALUE!</v>
      </c>
      <c r="BO440" s="243" t="e">
        <f>IF(ISNA(INDEX(Mnemonic[Code], MATCH( '9.3 MAL- Bus Facilities Entry'!BX440, Mnemonic[Description], 0)) ),  INDEX(Mnemonic[Code], MATCH( LEFT('9.3 MAL- Bus Facilities Entry'!BX440, LEN(BX440)-1), Mnemonic[Description], 0)),  INDEX(Mnemonic[Code], MATCH( '9.3 MAL- Bus Facilities Entry'!BX440, Mnemonic[Description], 0)) )</f>
        <v>#VALUE!</v>
      </c>
      <c r="BP440" s="243" t="e">
        <f t="shared" si="59"/>
        <v>#N/A</v>
      </c>
      <c r="BQ440" s="243" t="e">
        <f t="shared" si="56"/>
        <v>#N/A</v>
      </c>
      <c r="BR440" s="243" t="e">
        <f t="shared" si="60"/>
        <v>#VALUE!</v>
      </c>
      <c r="BS440" s="245"/>
      <c r="BT440" s="245"/>
      <c r="BU440" s="244"/>
      <c r="BV440" s="244"/>
      <c r="BW440" s="244"/>
      <c r="BX440" s="244"/>
      <c r="BZ440" s="239"/>
      <c r="CA440" s="246" t="e">
        <f>INDEX('MAL-OTHERLOOKUPS'!$ES$4:$ES$56, MATCH('9.3 MAL- Bus Facilities Entry'!CE440, 'MAL-OTHERLOOKUPS'!$ET$4:$ET$56, 0))</f>
        <v>#N/A</v>
      </c>
      <c r="CB440" s="247" t="str">
        <f t="shared" si="61"/>
        <v>L--</v>
      </c>
      <c r="CC440" s="247"/>
      <c r="CD440" s="240"/>
      <c r="CE440" s="240"/>
      <c r="CF440" s="240"/>
      <c r="CG440" s="248"/>
      <c r="CH440" s="240"/>
      <c r="CI440" s="240"/>
      <c r="CJ440" s="249" t="s">
        <v>11299</v>
      </c>
      <c r="CK440" s="249" t="s">
        <v>11299</v>
      </c>
      <c r="CL440" s="250" t="e">
        <v>#N/A</v>
      </c>
      <c r="CM440" s="239"/>
      <c r="CN440" s="251">
        <v>0</v>
      </c>
      <c r="CP440" s="251" t="str">
        <f t="shared" si="62"/>
        <v>0-</v>
      </c>
      <c r="CR440" s="252" t="str">
        <f t="shared" si="57"/>
        <v xml:space="preserve">; ; </v>
      </c>
      <c r="CS440" s="252" t="str">
        <f t="shared" si="58"/>
        <v xml:space="preserve">; ; </v>
      </c>
      <c r="CT440" s="425"/>
      <c r="CU440" s="252" t="e">
        <v>#REF!</v>
      </c>
      <c r="CX440" s="239"/>
      <c r="CY440" s="240"/>
      <c r="CZ440" s="240"/>
      <c r="DA440" s="240"/>
      <c r="DB440" s="239"/>
      <c r="DD440" s="240"/>
      <c r="DE440" s="239"/>
      <c r="DF440" s="253"/>
      <c r="DH440" s="472"/>
      <c r="DI440" s="497"/>
      <c r="DJ440" s="254"/>
      <c r="DK440" s="239"/>
    </row>
    <row r="441" spans="2:115" ht="14.5" x14ac:dyDescent="0.35">
      <c r="B441" s="239"/>
      <c r="C441" s="240"/>
      <c r="D441" s="240"/>
      <c r="E441" s="240"/>
      <c r="F441" s="240"/>
      <c r="G441" s="239"/>
      <c r="H441" s="240"/>
      <c r="J441" s="241"/>
      <c r="K441" s="241"/>
      <c r="M441" s="473"/>
      <c r="O441" s="239"/>
      <c r="Q441" s="143" t="e">
        <f>INDEX(AssetClass[Asset Class], MATCH('9.3 MAL- Bus Facilities Entry'!P441, AssetClass[Class Description], 0))</f>
        <v>#N/A</v>
      </c>
      <c r="R441" s="143"/>
      <c r="S441" s="242"/>
      <c r="T441" s="239"/>
      <c r="U441" s="243" t="e" cm="1">
        <f t="array" ref="U441">INDEX('Custom Field Tbl'!$N$5:$N$446, MATCH('9.3 MAL- Bus Facilities Entry'!$Q441 &amp; '9.3 MAL- Bus Facilities Entry'!U$3, 'Custom Field Tbl'!$M$5:$M$446 &amp; 'Custom Field Tbl'!$O$5:$O$446, 0 ))</f>
        <v>#N/A</v>
      </c>
      <c r="V441" s="143" t="str">
        <f>IF(ISNA(INDEX(CFV_Tbl[CF Description], MATCH('9.3 MAL- Bus Facilities Entry'!U441, CFV_Tbl[CF Code], 0)) ), "Field Not Required", INDEX(CFV_Tbl[CF Description], MATCH('9.3 MAL- Bus Facilities Entry'!U441, CFV_Tbl[CF Code], 0)) )</f>
        <v>Field Not Required</v>
      </c>
      <c r="Y441" s="243" t="e" cm="1">
        <f t="array" ref="Y441">INDEX('Custom Field Tbl'!$N$5:$N$446, MATCH('9.3 MAL- Bus Facilities Entry'!$Q441 &amp; '9.3 MAL- Bus Facilities Entry'!Y$3, 'Custom Field Tbl'!$M$5:$M$446 &amp; 'Custom Field Tbl'!$O$5:$O$446, 0 ))</f>
        <v>#N/A</v>
      </c>
      <c r="Z441" s="143" t="str">
        <f>IF(ISNA(INDEX(CFV_Tbl[CF Description], MATCH('9.3 MAL- Bus Facilities Entry'!Y441, CFV_Tbl[CF Code], 0)) ), "Field Not Required", INDEX(CFV_Tbl[CF Description], MATCH('9.3 MAL- Bus Facilities Entry'!Y441, CFV_Tbl[CF Code], 0)) )</f>
        <v>Field Not Required</v>
      </c>
      <c r="AC441" s="243" t="e" cm="1">
        <f t="array" ref="AC441">INDEX('Custom Field Tbl'!$N$5:$N$446, MATCH('9.3 MAL- Bus Facilities Entry'!$Q441 &amp; '9.3 MAL- Bus Facilities Entry'!AC$3, 'Custom Field Tbl'!$M$5:$M$446 &amp; 'Custom Field Tbl'!$O$5:$O$446, 0 ))</f>
        <v>#N/A</v>
      </c>
      <c r="AD441" s="143" t="str">
        <f>IF(ISNA(INDEX(CFV_Tbl[CF Description], MATCH('9.3 MAL- Bus Facilities Entry'!AC441, CFV_Tbl[CF Code], 0)) ), "Field Not Required", INDEX(CFV_Tbl[CF Description], MATCH('9.3 MAL- Bus Facilities Entry'!AC441, CFV_Tbl[CF Code], 0)) )</f>
        <v>Field Not Required</v>
      </c>
      <c r="AG441" s="243" t="e" cm="1">
        <f t="array" ref="AG441">INDEX('Custom Field Tbl'!$N$5:$N$446, MATCH('9.3 MAL- Bus Facilities Entry'!$Q441 &amp; '9.3 MAL- Bus Facilities Entry'!AG$3, 'Custom Field Tbl'!$M$5:$M$446 &amp; 'Custom Field Tbl'!$O$5:$O$446, 0 ))</f>
        <v>#N/A</v>
      </c>
      <c r="AH441" s="143" t="str">
        <f>IF(ISNA(INDEX(CFV_Tbl[CF Description], MATCH('9.3 MAL- Bus Facilities Entry'!AG441, CFV_Tbl[CF Code], 0)) ), "Field Not Required", INDEX(CFV_Tbl[CF Description], MATCH('9.3 MAL- Bus Facilities Entry'!AG441, CFV_Tbl[CF Code], 0)) )</f>
        <v>Field Not Required</v>
      </c>
      <c r="AK441" s="243" t="e" cm="1">
        <f t="array" ref="AK441">INDEX('Custom Field Tbl'!$N$5:$N$446, MATCH('9.3 MAL- Bus Facilities Entry'!$Q441 &amp; '9.3 MAL- Bus Facilities Entry'!AK$3, 'Custom Field Tbl'!$M$5:$M$446 &amp; 'Custom Field Tbl'!$O$5:$O$446, 0 ))</f>
        <v>#N/A</v>
      </c>
      <c r="AL441" s="143" t="str">
        <f>IF(ISNA(INDEX(CFV_Tbl[CF Description], MATCH('9.3 MAL- Bus Facilities Entry'!AK441, CFV_Tbl[CF Code], 0)) ), "Field Not Required", INDEX(CFV_Tbl[CF Description], MATCH('9.3 MAL- Bus Facilities Entry'!AK441, CFV_Tbl[CF Code], 0)) )</f>
        <v>Field Not Required</v>
      </c>
      <c r="AO441" s="243" t="e" cm="1">
        <f t="array" ref="AO441">INDEX('Custom Field Tbl'!$N$5:$N$446, MATCH('9.3 MAL- Bus Facilities Entry'!$Q441 &amp; '9.3 MAL- Bus Facilities Entry'!AO$3, 'Custom Field Tbl'!$M$5:$M$446 &amp; 'Custom Field Tbl'!$O$5:$O$446, 0 ))</f>
        <v>#N/A</v>
      </c>
      <c r="AP441" s="143" t="str">
        <f>IF(ISNA(INDEX(CFV_Tbl[CF Description], MATCH('9.3 MAL- Bus Facilities Entry'!AO441, CFV_Tbl[CF Code], 0)) ), "Field Not Required", INDEX(CFV_Tbl[CF Description], MATCH('9.3 MAL- Bus Facilities Entry'!AO441, CFV_Tbl[CF Code], 0)) )</f>
        <v>Field Not Required</v>
      </c>
      <c r="AS441" s="243" t="e" cm="1">
        <f t="array" ref="AS441">INDEX('Custom Field Tbl'!$N$5:$N$446, MATCH('9.3 MAL- Bus Facilities Entry'!$Q441 &amp; '9.3 MAL- Bus Facilities Entry'!AS$3, 'Custom Field Tbl'!$M$5:$M$446 &amp; 'Custom Field Tbl'!$O$5:$O$446, 0 ))</f>
        <v>#N/A</v>
      </c>
      <c r="AT441" s="143" t="str">
        <f>IF(ISNA(INDEX(CFV_Tbl[CF Description], MATCH('9.3 MAL- Bus Facilities Entry'!AS441, CFV_Tbl[CF Code], 0)) ), "Field Not Required", INDEX(CFV_Tbl[CF Description], MATCH('9.3 MAL- Bus Facilities Entry'!AS441, CFV_Tbl[CF Code], 0)) )</f>
        <v>Field Not Required</v>
      </c>
      <c r="AW441" s="243" t="e" cm="1">
        <f t="array" ref="AW441">INDEX('Custom Field Tbl'!$N$5:$N$446, MATCH('9.3 MAL- Bus Facilities Entry'!$Q441 &amp; '9.3 MAL- Bus Facilities Entry'!AW$3, 'Custom Field Tbl'!$M$5:$M$446 &amp; 'Custom Field Tbl'!$O$5:$O$446, 0 ))</f>
        <v>#N/A</v>
      </c>
      <c r="AX441" s="143" t="str">
        <f>IF(ISNA(INDEX(CFV_Tbl[CF Description], MATCH('9.3 MAL- Bus Facilities Entry'!AW441, CFV_Tbl[CF Code], 0)) ), "Field Not Required", INDEX(CFV_Tbl[CF Description], MATCH('9.3 MAL- Bus Facilities Entry'!AW441, CFV_Tbl[CF Code], 0)) )</f>
        <v>Field Not Required</v>
      </c>
      <c r="BA441" s="243" t="e" cm="1">
        <f t="array" ref="BA441">INDEX('Custom Field Tbl'!$N$5:$N$446, MATCH('9.3 MAL- Bus Facilities Entry'!$Q441 &amp; '9.3 MAL- Bus Facilities Entry'!BA$3, 'Custom Field Tbl'!$M$5:$M$446 &amp; 'Custom Field Tbl'!$O$5:$O$446, 0 ))</f>
        <v>#N/A</v>
      </c>
      <c r="BB441" s="143" t="str">
        <f>IF(ISNA(INDEX(CFV_Tbl[CF Description], MATCH('9.3 MAL- Bus Facilities Entry'!BA441, CFV_Tbl[CF Code], 0)) ), "Field Not Required", INDEX(CFV_Tbl[CF Description], MATCH('9.3 MAL- Bus Facilities Entry'!BA441, CFV_Tbl[CF Code], 0)) )</f>
        <v>Field Not Required</v>
      </c>
      <c r="BE441" s="243" t="e" cm="1">
        <f t="array" ref="BE441">INDEX('Custom Field Tbl'!$N$5:$N$446, MATCH('9.3 MAL- Bus Facilities Entry'!$Q441 &amp; '9.3 MAL- Bus Facilities Entry'!BE$3, 'Custom Field Tbl'!$M$5:$M$446 &amp; 'Custom Field Tbl'!$O$5:$O$446, 0 ))</f>
        <v>#N/A</v>
      </c>
      <c r="BF441" s="143" t="str">
        <f>IF(ISNA(INDEX(CFV_Tbl[CF Description], MATCH('9.3 MAL- Bus Facilities Entry'!BE441, CFV_Tbl[CF Code], 0)) ), "Field Not Required", INDEX(CFV_Tbl[CF Description], MATCH('9.3 MAL- Bus Facilities Entry'!BE441, CFV_Tbl[CF Code], 0)) )</f>
        <v>Field Not Required</v>
      </c>
      <c r="BI441" s="239"/>
      <c r="BJ441" s="243" t="e">
        <f>INDEX(Mnemonic[Code], MATCH('9.3 MAL- Bus Facilities Entry'!BS441, Mnemonic[Description], 0))</f>
        <v>#N/A</v>
      </c>
      <c r="BK441" s="243" t="e">
        <f>INDEX(Mnemonic[Code], MATCH('9.3 MAL- Bus Facilities Entry'!BT441, Mnemonic[Description], 0))</f>
        <v>#N/A</v>
      </c>
      <c r="BL441" s="243" t="e">
        <f>IF(ISNA(INDEX(Mnemonic[Code], MATCH( '9.3 MAL- Bus Facilities Entry'!BU441, Mnemonic[Description], 0)) ),  INDEX(Mnemonic[Code], MATCH( LEFT('9.3 MAL- Bus Facilities Entry'!BU441, LEN(BU441)-2), Mnemonic[Description], 0)),  INDEX(Mnemonic[Code], MATCH( '9.3 MAL- Bus Facilities Entry'!BU441, Mnemonic[Description], 0)) )</f>
        <v>#VALUE!</v>
      </c>
      <c r="BM441" s="243" t="e">
        <f>IF(ISNA(INDEX(Mnemonic[Code], MATCH( '9.3 MAL- Bus Facilities Entry'!BV441, Mnemonic[Description], 0)) ),  INDEX(Mnemonic[Code], MATCH( LEFT('9.3 MAL- Bus Facilities Entry'!BV441, LEN(BV441)-2), Mnemonic[Description], 0)),  INDEX(Mnemonic[Code], MATCH( '9.3 MAL- Bus Facilities Entry'!BV441, Mnemonic[Description], 0)) )</f>
        <v>#VALUE!</v>
      </c>
      <c r="BN441" s="243" t="e">
        <f>IF(ISNA(INDEX(Mnemonic[Code], MATCH( '9.3 MAL- Bus Facilities Entry'!BW441, Mnemonic[Description], 0)) ),  INDEX(Mnemonic[Code], MATCH( LEFT('9.3 MAL- Bus Facilities Entry'!BW441, LEN(BW441)-1), Mnemonic[Description], 0)),  INDEX(Mnemonic[Code], MATCH( '9.3 MAL- Bus Facilities Entry'!BW441, Mnemonic[Description], 0)) )</f>
        <v>#VALUE!</v>
      </c>
      <c r="BO441" s="243" t="e">
        <f>IF(ISNA(INDEX(Mnemonic[Code], MATCH( '9.3 MAL- Bus Facilities Entry'!BX441, Mnemonic[Description], 0)) ),  INDEX(Mnemonic[Code], MATCH( LEFT('9.3 MAL- Bus Facilities Entry'!BX441, LEN(BX441)-1), Mnemonic[Description], 0)),  INDEX(Mnemonic[Code], MATCH( '9.3 MAL- Bus Facilities Entry'!BX441, Mnemonic[Description], 0)) )</f>
        <v>#VALUE!</v>
      </c>
      <c r="BP441" s="243" t="e">
        <f t="shared" si="59"/>
        <v>#N/A</v>
      </c>
      <c r="BQ441" s="243" t="e">
        <f t="shared" si="56"/>
        <v>#N/A</v>
      </c>
      <c r="BR441" s="243" t="e">
        <f t="shared" si="60"/>
        <v>#VALUE!</v>
      </c>
      <c r="BS441" s="245"/>
      <c r="BT441" s="245"/>
      <c r="BU441" s="244"/>
      <c r="BV441" s="244"/>
      <c r="BW441" s="244"/>
      <c r="BX441" s="244"/>
      <c r="BZ441" s="239"/>
      <c r="CA441" s="246" t="e">
        <f>INDEX('MAL-OTHERLOOKUPS'!$ES$4:$ES$56, MATCH('9.3 MAL- Bus Facilities Entry'!CE441, 'MAL-OTHERLOOKUPS'!$ET$4:$ET$56, 0))</f>
        <v>#N/A</v>
      </c>
      <c r="CB441" s="247" t="str">
        <f t="shared" si="61"/>
        <v>L--</v>
      </c>
      <c r="CC441" s="247"/>
      <c r="CD441" s="240"/>
      <c r="CE441" s="240"/>
      <c r="CF441" s="240"/>
      <c r="CG441" s="248"/>
      <c r="CH441" s="240"/>
      <c r="CI441" s="240"/>
      <c r="CJ441" s="249" t="s">
        <v>11299</v>
      </c>
      <c r="CK441" s="249" t="s">
        <v>11299</v>
      </c>
      <c r="CL441" s="250" t="e">
        <v>#N/A</v>
      </c>
      <c r="CM441" s="239"/>
      <c r="CN441" s="251">
        <v>0</v>
      </c>
      <c r="CP441" s="251" t="str">
        <f t="shared" si="62"/>
        <v>0-</v>
      </c>
      <c r="CR441" s="252" t="str">
        <f t="shared" si="57"/>
        <v xml:space="preserve">; ; </v>
      </c>
      <c r="CS441" s="252" t="str">
        <f t="shared" si="58"/>
        <v xml:space="preserve">; ; </v>
      </c>
      <c r="CT441" s="425"/>
      <c r="CU441" s="252" t="e">
        <v>#REF!</v>
      </c>
      <c r="CX441" s="239"/>
      <c r="CY441" s="240"/>
      <c r="CZ441" s="240"/>
      <c r="DA441" s="240"/>
      <c r="DB441" s="239"/>
      <c r="DD441" s="240"/>
      <c r="DE441" s="239"/>
      <c r="DF441" s="253"/>
      <c r="DH441" s="472"/>
      <c r="DI441" s="497"/>
      <c r="DJ441" s="254"/>
      <c r="DK441" s="239"/>
    </row>
    <row r="442" spans="2:115" ht="14.5" x14ac:dyDescent="0.35">
      <c r="B442" s="239"/>
      <c r="C442" s="240"/>
      <c r="D442" s="240"/>
      <c r="E442" s="240"/>
      <c r="F442" s="240"/>
      <c r="G442" s="239"/>
      <c r="H442" s="240"/>
      <c r="J442" s="241"/>
      <c r="K442" s="241"/>
      <c r="M442" s="473"/>
      <c r="O442" s="239"/>
      <c r="Q442" s="143" t="e">
        <f>INDEX(AssetClass[Asset Class], MATCH('9.3 MAL- Bus Facilities Entry'!P442, AssetClass[Class Description], 0))</f>
        <v>#N/A</v>
      </c>
      <c r="R442" s="143"/>
      <c r="S442" s="242"/>
      <c r="T442" s="239"/>
      <c r="U442" s="243" t="e" cm="1">
        <f t="array" ref="U442">INDEX('Custom Field Tbl'!$N$5:$N$446, MATCH('9.3 MAL- Bus Facilities Entry'!$Q442 &amp; '9.3 MAL- Bus Facilities Entry'!U$3, 'Custom Field Tbl'!$M$5:$M$446 &amp; 'Custom Field Tbl'!$O$5:$O$446, 0 ))</f>
        <v>#N/A</v>
      </c>
      <c r="V442" s="143" t="str">
        <f>IF(ISNA(INDEX(CFV_Tbl[CF Description], MATCH('9.3 MAL- Bus Facilities Entry'!U442, CFV_Tbl[CF Code], 0)) ), "Field Not Required", INDEX(CFV_Tbl[CF Description], MATCH('9.3 MAL- Bus Facilities Entry'!U442, CFV_Tbl[CF Code], 0)) )</f>
        <v>Field Not Required</v>
      </c>
      <c r="Y442" s="243" t="e" cm="1">
        <f t="array" ref="Y442">INDEX('Custom Field Tbl'!$N$5:$N$446, MATCH('9.3 MAL- Bus Facilities Entry'!$Q442 &amp; '9.3 MAL- Bus Facilities Entry'!Y$3, 'Custom Field Tbl'!$M$5:$M$446 &amp; 'Custom Field Tbl'!$O$5:$O$446, 0 ))</f>
        <v>#N/A</v>
      </c>
      <c r="Z442" s="143" t="str">
        <f>IF(ISNA(INDEX(CFV_Tbl[CF Description], MATCH('9.3 MAL- Bus Facilities Entry'!Y442, CFV_Tbl[CF Code], 0)) ), "Field Not Required", INDEX(CFV_Tbl[CF Description], MATCH('9.3 MAL- Bus Facilities Entry'!Y442, CFV_Tbl[CF Code], 0)) )</f>
        <v>Field Not Required</v>
      </c>
      <c r="AC442" s="243" t="e" cm="1">
        <f t="array" ref="AC442">INDEX('Custom Field Tbl'!$N$5:$N$446, MATCH('9.3 MAL- Bus Facilities Entry'!$Q442 &amp; '9.3 MAL- Bus Facilities Entry'!AC$3, 'Custom Field Tbl'!$M$5:$M$446 &amp; 'Custom Field Tbl'!$O$5:$O$446, 0 ))</f>
        <v>#N/A</v>
      </c>
      <c r="AD442" s="143" t="str">
        <f>IF(ISNA(INDEX(CFV_Tbl[CF Description], MATCH('9.3 MAL- Bus Facilities Entry'!AC442, CFV_Tbl[CF Code], 0)) ), "Field Not Required", INDEX(CFV_Tbl[CF Description], MATCH('9.3 MAL- Bus Facilities Entry'!AC442, CFV_Tbl[CF Code], 0)) )</f>
        <v>Field Not Required</v>
      </c>
      <c r="AG442" s="243" t="e" cm="1">
        <f t="array" ref="AG442">INDEX('Custom Field Tbl'!$N$5:$N$446, MATCH('9.3 MAL- Bus Facilities Entry'!$Q442 &amp; '9.3 MAL- Bus Facilities Entry'!AG$3, 'Custom Field Tbl'!$M$5:$M$446 &amp; 'Custom Field Tbl'!$O$5:$O$446, 0 ))</f>
        <v>#N/A</v>
      </c>
      <c r="AH442" s="143" t="str">
        <f>IF(ISNA(INDEX(CFV_Tbl[CF Description], MATCH('9.3 MAL- Bus Facilities Entry'!AG442, CFV_Tbl[CF Code], 0)) ), "Field Not Required", INDEX(CFV_Tbl[CF Description], MATCH('9.3 MAL- Bus Facilities Entry'!AG442, CFV_Tbl[CF Code], 0)) )</f>
        <v>Field Not Required</v>
      </c>
      <c r="AK442" s="243" t="e" cm="1">
        <f t="array" ref="AK442">INDEX('Custom Field Tbl'!$N$5:$N$446, MATCH('9.3 MAL- Bus Facilities Entry'!$Q442 &amp; '9.3 MAL- Bus Facilities Entry'!AK$3, 'Custom Field Tbl'!$M$5:$M$446 &amp; 'Custom Field Tbl'!$O$5:$O$446, 0 ))</f>
        <v>#N/A</v>
      </c>
      <c r="AL442" s="143" t="str">
        <f>IF(ISNA(INDEX(CFV_Tbl[CF Description], MATCH('9.3 MAL- Bus Facilities Entry'!AK442, CFV_Tbl[CF Code], 0)) ), "Field Not Required", INDEX(CFV_Tbl[CF Description], MATCH('9.3 MAL- Bus Facilities Entry'!AK442, CFV_Tbl[CF Code], 0)) )</f>
        <v>Field Not Required</v>
      </c>
      <c r="AO442" s="243" t="e" cm="1">
        <f t="array" ref="AO442">INDEX('Custom Field Tbl'!$N$5:$N$446, MATCH('9.3 MAL- Bus Facilities Entry'!$Q442 &amp; '9.3 MAL- Bus Facilities Entry'!AO$3, 'Custom Field Tbl'!$M$5:$M$446 &amp; 'Custom Field Tbl'!$O$5:$O$446, 0 ))</f>
        <v>#N/A</v>
      </c>
      <c r="AP442" s="143" t="str">
        <f>IF(ISNA(INDEX(CFV_Tbl[CF Description], MATCH('9.3 MAL- Bus Facilities Entry'!AO442, CFV_Tbl[CF Code], 0)) ), "Field Not Required", INDEX(CFV_Tbl[CF Description], MATCH('9.3 MAL- Bus Facilities Entry'!AO442, CFV_Tbl[CF Code], 0)) )</f>
        <v>Field Not Required</v>
      </c>
      <c r="AS442" s="243" t="e" cm="1">
        <f t="array" ref="AS442">INDEX('Custom Field Tbl'!$N$5:$N$446, MATCH('9.3 MAL- Bus Facilities Entry'!$Q442 &amp; '9.3 MAL- Bus Facilities Entry'!AS$3, 'Custom Field Tbl'!$M$5:$M$446 &amp; 'Custom Field Tbl'!$O$5:$O$446, 0 ))</f>
        <v>#N/A</v>
      </c>
      <c r="AT442" s="143" t="str">
        <f>IF(ISNA(INDEX(CFV_Tbl[CF Description], MATCH('9.3 MAL- Bus Facilities Entry'!AS442, CFV_Tbl[CF Code], 0)) ), "Field Not Required", INDEX(CFV_Tbl[CF Description], MATCH('9.3 MAL- Bus Facilities Entry'!AS442, CFV_Tbl[CF Code], 0)) )</f>
        <v>Field Not Required</v>
      </c>
      <c r="AW442" s="243" t="e" cm="1">
        <f t="array" ref="AW442">INDEX('Custom Field Tbl'!$N$5:$N$446, MATCH('9.3 MAL- Bus Facilities Entry'!$Q442 &amp; '9.3 MAL- Bus Facilities Entry'!AW$3, 'Custom Field Tbl'!$M$5:$M$446 &amp; 'Custom Field Tbl'!$O$5:$O$446, 0 ))</f>
        <v>#N/A</v>
      </c>
      <c r="AX442" s="143" t="str">
        <f>IF(ISNA(INDEX(CFV_Tbl[CF Description], MATCH('9.3 MAL- Bus Facilities Entry'!AW442, CFV_Tbl[CF Code], 0)) ), "Field Not Required", INDEX(CFV_Tbl[CF Description], MATCH('9.3 MAL- Bus Facilities Entry'!AW442, CFV_Tbl[CF Code], 0)) )</f>
        <v>Field Not Required</v>
      </c>
      <c r="BA442" s="243" t="e" cm="1">
        <f t="array" ref="BA442">INDEX('Custom Field Tbl'!$N$5:$N$446, MATCH('9.3 MAL- Bus Facilities Entry'!$Q442 &amp; '9.3 MAL- Bus Facilities Entry'!BA$3, 'Custom Field Tbl'!$M$5:$M$446 &amp; 'Custom Field Tbl'!$O$5:$O$446, 0 ))</f>
        <v>#N/A</v>
      </c>
      <c r="BB442" s="143" t="str">
        <f>IF(ISNA(INDEX(CFV_Tbl[CF Description], MATCH('9.3 MAL- Bus Facilities Entry'!BA442, CFV_Tbl[CF Code], 0)) ), "Field Not Required", INDEX(CFV_Tbl[CF Description], MATCH('9.3 MAL- Bus Facilities Entry'!BA442, CFV_Tbl[CF Code], 0)) )</f>
        <v>Field Not Required</v>
      </c>
      <c r="BE442" s="243" t="e" cm="1">
        <f t="array" ref="BE442">INDEX('Custom Field Tbl'!$N$5:$N$446, MATCH('9.3 MAL- Bus Facilities Entry'!$Q442 &amp; '9.3 MAL- Bus Facilities Entry'!BE$3, 'Custom Field Tbl'!$M$5:$M$446 &amp; 'Custom Field Tbl'!$O$5:$O$446, 0 ))</f>
        <v>#N/A</v>
      </c>
      <c r="BF442" s="143" t="str">
        <f>IF(ISNA(INDEX(CFV_Tbl[CF Description], MATCH('9.3 MAL- Bus Facilities Entry'!BE442, CFV_Tbl[CF Code], 0)) ), "Field Not Required", INDEX(CFV_Tbl[CF Description], MATCH('9.3 MAL- Bus Facilities Entry'!BE442, CFV_Tbl[CF Code], 0)) )</f>
        <v>Field Not Required</v>
      </c>
      <c r="BI442" s="239"/>
      <c r="BJ442" s="243" t="e">
        <f>INDEX(Mnemonic[Code], MATCH('9.3 MAL- Bus Facilities Entry'!BS442, Mnemonic[Description], 0))</f>
        <v>#N/A</v>
      </c>
      <c r="BK442" s="243" t="e">
        <f>INDEX(Mnemonic[Code], MATCH('9.3 MAL- Bus Facilities Entry'!BT442, Mnemonic[Description], 0))</f>
        <v>#N/A</v>
      </c>
      <c r="BL442" s="243" t="e">
        <f>IF(ISNA(INDEX(Mnemonic[Code], MATCH( '9.3 MAL- Bus Facilities Entry'!BU442, Mnemonic[Description], 0)) ),  INDEX(Mnemonic[Code], MATCH( LEFT('9.3 MAL- Bus Facilities Entry'!BU442, LEN(BU442)-2), Mnemonic[Description], 0)),  INDEX(Mnemonic[Code], MATCH( '9.3 MAL- Bus Facilities Entry'!BU442, Mnemonic[Description], 0)) )</f>
        <v>#VALUE!</v>
      </c>
      <c r="BM442" s="243" t="e">
        <f>IF(ISNA(INDEX(Mnemonic[Code], MATCH( '9.3 MAL- Bus Facilities Entry'!BV442, Mnemonic[Description], 0)) ),  INDEX(Mnemonic[Code], MATCH( LEFT('9.3 MAL- Bus Facilities Entry'!BV442, LEN(BV442)-2), Mnemonic[Description], 0)),  INDEX(Mnemonic[Code], MATCH( '9.3 MAL- Bus Facilities Entry'!BV442, Mnemonic[Description], 0)) )</f>
        <v>#VALUE!</v>
      </c>
      <c r="BN442" s="243" t="e">
        <f>IF(ISNA(INDEX(Mnemonic[Code], MATCH( '9.3 MAL- Bus Facilities Entry'!BW442, Mnemonic[Description], 0)) ),  INDEX(Mnemonic[Code], MATCH( LEFT('9.3 MAL- Bus Facilities Entry'!BW442, LEN(BW442)-1), Mnemonic[Description], 0)),  INDEX(Mnemonic[Code], MATCH( '9.3 MAL- Bus Facilities Entry'!BW442, Mnemonic[Description], 0)) )</f>
        <v>#VALUE!</v>
      </c>
      <c r="BO442" s="243" t="e">
        <f>IF(ISNA(INDEX(Mnemonic[Code], MATCH( '9.3 MAL- Bus Facilities Entry'!BX442, Mnemonic[Description], 0)) ),  INDEX(Mnemonic[Code], MATCH( LEFT('9.3 MAL- Bus Facilities Entry'!BX442, LEN(BX442)-1), Mnemonic[Description], 0)),  INDEX(Mnemonic[Code], MATCH( '9.3 MAL- Bus Facilities Entry'!BX442, Mnemonic[Description], 0)) )</f>
        <v>#VALUE!</v>
      </c>
      <c r="BP442" s="243" t="e">
        <f t="shared" si="59"/>
        <v>#N/A</v>
      </c>
      <c r="BQ442" s="243" t="e">
        <f t="shared" si="56"/>
        <v>#N/A</v>
      </c>
      <c r="BR442" s="243" t="e">
        <f t="shared" si="60"/>
        <v>#VALUE!</v>
      </c>
      <c r="BS442" s="245"/>
      <c r="BT442" s="245"/>
      <c r="BU442" s="244"/>
      <c r="BV442" s="244"/>
      <c r="BW442" s="244"/>
      <c r="BX442" s="244"/>
      <c r="BZ442" s="239"/>
      <c r="CA442" s="246" t="e">
        <f>INDEX('MAL-OTHERLOOKUPS'!$ES$4:$ES$56, MATCH('9.3 MAL- Bus Facilities Entry'!CE442, 'MAL-OTHERLOOKUPS'!$ET$4:$ET$56, 0))</f>
        <v>#N/A</v>
      </c>
      <c r="CB442" s="247" t="str">
        <f t="shared" si="61"/>
        <v>L--</v>
      </c>
      <c r="CC442" s="247"/>
      <c r="CD442" s="240"/>
      <c r="CE442" s="240"/>
      <c r="CF442" s="240"/>
      <c r="CG442" s="248"/>
      <c r="CH442" s="240"/>
      <c r="CI442" s="240"/>
      <c r="CJ442" s="249" t="s">
        <v>11299</v>
      </c>
      <c r="CK442" s="249" t="s">
        <v>11299</v>
      </c>
      <c r="CL442" s="250" t="e">
        <v>#N/A</v>
      </c>
      <c r="CM442" s="239"/>
      <c r="CN442" s="251">
        <v>0</v>
      </c>
      <c r="CP442" s="251" t="str">
        <f t="shared" si="62"/>
        <v>0-</v>
      </c>
      <c r="CR442" s="252" t="str">
        <f t="shared" si="57"/>
        <v xml:space="preserve">; ; </v>
      </c>
      <c r="CS442" s="252" t="str">
        <f t="shared" si="58"/>
        <v xml:space="preserve">; ; </v>
      </c>
      <c r="CT442" s="425"/>
      <c r="CU442" s="252" t="e">
        <v>#REF!</v>
      </c>
      <c r="CX442" s="239"/>
      <c r="CY442" s="240"/>
      <c r="CZ442" s="240"/>
      <c r="DA442" s="240"/>
      <c r="DB442" s="239"/>
      <c r="DD442" s="240"/>
      <c r="DE442" s="239"/>
      <c r="DF442" s="253"/>
      <c r="DH442" s="472"/>
      <c r="DI442" s="497"/>
      <c r="DJ442" s="254"/>
      <c r="DK442" s="239"/>
    </row>
    <row r="443" spans="2:115" ht="14.5" x14ac:dyDescent="0.35">
      <c r="B443" s="239"/>
      <c r="C443" s="240"/>
      <c r="D443" s="240"/>
      <c r="E443" s="240"/>
      <c r="F443" s="240"/>
      <c r="G443" s="239"/>
      <c r="H443" s="240"/>
      <c r="J443" s="241"/>
      <c r="K443" s="241"/>
      <c r="M443" s="473"/>
      <c r="O443" s="239"/>
      <c r="Q443" s="143" t="e">
        <f>INDEX(AssetClass[Asset Class], MATCH('9.3 MAL- Bus Facilities Entry'!P443, AssetClass[Class Description], 0))</f>
        <v>#N/A</v>
      </c>
      <c r="R443" s="143"/>
      <c r="S443" s="242"/>
      <c r="T443" s="239"/>
      <c r="U443" s="243" t="e" cm="1">
        <f t="array" ref="U443">INDEX('Custom Field Tbl'!$N$5:$N$446, MATCH('9.3 MAL- Bus Facilities Entry'!$Q443 &amp; '9.3 MAL- Bus Facilities Entry'!U$3, 'Custom Field Tbl'!$M$5:$M$446 &amp; 'Custom Field Tbl'!$O$5:$O$446, 0 ))</f>
        <v>#N/A</v>
      </c>
      <c r="V443" s="143" t="str">
        <f>IF(ISNA(INDEX(CFV_Tbl[CF Description], MATCH('9.3 MAL- Bus Facilities Entry'!U443, CFV_Tbl[CF Code], 0)) ), "Field Not Required", INDEX(CFV_Tbl[CF Description], MATCH('9.3 MAL- Bus Facilities Entry'!U443, CFV_Tbl[CF Code], 0)) )</f>
        <v>Field Not Required</v>
      </c>
      <c r="Y443" s="243" t="e" cm="1">
        <f t="array" ref="Y443">INDEX('Custom Field Tbl'!$N$5:$N$446, MATCH('9.3 MAL- Bus Facilities Entry'!$Q443 &amp; '9.3 MAL- Bus Facilities Entry'!Y$3, 'Custom Field Tbl'!$M$5:$M$446 &amp; 'Custom Field Tbl'!$O$5:$O$446, 0 ))</f>
        <v>#N/A</v>
      </c>
      <c r="Z443" s="143" t="str">
        <f>IF(ISNA(INDEX(CFV_Tbl[CF Description], MATCH('9.3 MAL- Bus Facilities Entry'!Y443, CFV_Tbl[CF Code], 0)) ), "Field Not Required", INDEX(CFV_Tbl[CF Description], MATCH('9.3 MAL- Bus Facilities Entry'!Y443, CFV_Tbl[CF Code], 0)) )</f>
        <v>Field Not Required</v>
      </c>
      <c r="AC443" s="243" t="e" cm="1">
        <f t="array" ref="AC443">INDEX('Custom Field Tbl'!$N$5:$N$446, MATCH('9.3 MAL- Bus Facilities Entry'!$Q443 &amp; '9.3 MAL- Bus Facilities Entry'!AC$3, 'Custom Field Tbl'!$M$5:$M$446 &amp; 'Custom Field Tbl'!$O$5:$O$446, 0 ))</f>
        <v>#N/A</v>
      </c>
      <c r="AD443" s="143" t="str">
        <f>IF(ISNA(INDEX(CFV_Tbl[CF Description], MATCH('9.3 MAL- Bus Facilities Entry'!AC443, CFV_Tbl[CF Code], 0)) ), "Field Not Required", INDEX(CFV_Tbl[CF Description], MATCH('9.3 MAL- Bus Facilities Entry'!AC443, CFV_Tbl[CF Code], 0)) )</f>
        <v>Field Not Required</v>
      </c>
      <c r="AG443" s="243" t="e" cm="1">
        <f t="array" ref="AG443">INDEX('Custom Field Tbl'!$N$5:$N$446, MATCH('9.3 MAL- Bus Facilities Entry'!$Q443 &amp; '9.3 MAL- Bus Facilities Entry'!AG$3, 'Custom Field Tbl'!$M$5:$M$446 &amp; 'Custom Field Tbl'!$O$5:$O$446, 0 ))</f>
        <v>#N/A</v>
      </c>
      <c r="AH443" s="143" t="str">
        <f>IF(ISNA(INDEX(CFV_Tbl[CF Description], MATCH('9.3 MAL- Bus Facilities Entry'!AG443, CFV_Tbl[CF Code], 0)) ), "Field Not Required", INDEX(CFV_Tbl[CF Description], MATCH('9.3 MAL- Bus Facilities Entry'!AG443, CFV_Tbl[CF Code], 0)) )</f>
        <v>Field Not Required</v>
      </c>
      <c r="AK443" s="243" t="e" cm="1">
        <f t="array" ref="AK443">INDEX('Custom Field Tbl'!$N$5:$N$446, MATCH('9.3 MAL- Bus Facilities Entry'!$Q443 &amp; '9.3 MAL- Bus Facilities Entry'!AK$3, 'Custom Field Tbl'!$M$5:$M$446 &amp; 'Custom Field Tbl'!$O$5:$O$446, 0 ))</f>
        <v>#N/A</v>
      </c>
      <c r="AL443" s="143" t="str">
        <f>IF(ISNA(INDEX(CFV_Tbl[CF Description], MATCH('9.3 MAL- Bus Facilities Entry'!AK443, CFV_Tbl[CF Code], 0)) ), "Field Not Required", INDEX(CFV_Tbl[CF Description], MATCH('9.3 MAL- Bus Facilities Entry'!AK443, CFV_Tbl[CF Code], 0)) )</f>
        <v>Field Not Required</v>
      </c>
      <c r="AO443" s="243" t="e" cm="1">
        <f t="array" ref="AO443">INDEX('Custom Field Tbl'!$N$5:$N$446, MATCH('9.3 MAL- Bus Facilities Entry'!$Q443 &amp; '9.3 MAL- Bus Facilities Entry'!AO$3, 'Custom Field Tbl'!$M$5:$M$446 &amp; 'Custom Field Tbl'!$O$5:$O$446, 0 ))</f>
        <v>#N/A</v>
      </c>
      <c r="AP443" s="143" t="str">
        <f>IF(ISNA(INDEX(CFV_Tbl[CF Description], MATCH('9.3 MAL- Bus Facilities Entry'!AO443, CFV_Tbl[CF Code], 0)) ), "Field Not Required", INDEX(CFV_Tbl[CF Description], MATCH('9.3 MAL- Bus Facilities Entry'!AO443, CFV_Tbl[CF Code], 0)) )</f>
        <v>Field Not Required</v>
      </c>
      <c r="AS443" s="243" t="e" cm="1">
        <f t="array" ref="AS443">INDEX('Custom Field Tbl'!$N$5:$N$446, MATCH('9.3 MAL- Bus Facilities Entry'!$Q443 &amp; '9.3 MAL- Bus Facilities Entry'!AS$3, 'Custom Field Tbl'!$M$5:$M$446 &amp; 'Custom Field Tbl'!$O$5:$O$446, 0 ))</f>
        <v>#N/A</v>
      </c>
      <c r="AT443" s="143" t="str">
        <f>IF(ISNA(INDEX(CFV_Tbl[CF Description], MATCH('9.3 MAL- Bus Facilities Entry'!AS443, CFV_Tbl[CF Code], 0)) ), "Field Not Required", INDEX(CFV_Tbl[CF Description], MATCH('9.3 MAL- Bus Facilities Entry'!AS443, CFV_Tbl[CF Code], 0)) )</f>
        <v>Field Not Required</v>
      </c>
      <c r="AW443" s="243" t="e" cm="1">
        <f t="array" ref="AW443">INDEX('Custom Field Tbl'!$N$5:$N$446, MATCH('9.3 MAL- Bus Facilities Entry'!$Q443 &amp; '9.3 MAL- Bus Facilities Entry'!AW$3, 'Custom Field Tbl'!$M$5:$M$446 &amp; 'Custom Field Tbl'!$O$5:$O$446, 0 ))</f>
        <v>#N/A</v>
      </c>
      <c r="AX443" s="143" t="str">
        <f>IF(ISNA(INDEX(CFV_Tbl[CF Description], MATCH('9.3 MAL- Bus Facilities Entry'!AW443, CFV_Tbl[CF Code], 0)) ), "Field Not Required", INDEX(CFV_Tbl[CF Description], MATCH('9.3 MAL- Bus Facilities Entry'!AW443, CFV_Tbl[CF Code], 0)) )</f>
        <v>Field Not Required</v>
      </c>
      <c r="BA443" s="243" t="e" cm="1">
        <f t="array" ref="BA443">INDEX('Custom Field Tbl'!$N$5:$N$446, MATCH('9.3 MAL- Bus Facilities Entry'!$Q443 &amp; '9.3 MAL- Bus Facilities Entry'!BA$3, 'Custom Field Tbl'!$M$5:$M$446 &amp; 'Custom Field Tbl'!$O$5:$O$446, 0 ))</f>
        <v>#N/A</v>
      </c>
      <c r="BB443" s="143" t="str">
        <f>IF(ISNA(INDEX(CFV_Tbl[CF Description], MATCH('9.3 MAL- Bus Facilities Entry'!BA443, CFV_Tbl[CF Code], 0)) ), "Field Not Required", INDEX(CFV_Tbl[CF Description], MATCH('9.3 MAL- Bus Facilities Entry'!BA443, CFV_Tbl[CF Code], 0)) )</f>
        <v>Field Not Required</v>
      </c>
      <c r="BE443" s="243" t="e" cm="1">
        <f t="array" ref="BE443">INDEX('Custom Field Tbl'!$N$5:$N$446, MATCH('9.3 MAL- Bus Facilities Entry'!$Q443 &amp; '9.3 MAL- Bus Facilities Entry'!BE$3, 'Custom Field Tbl'!$M$5:$M$446 &amp; 'Custom Field Tbl'!$O$5:$O$446, 0 ))</f>
        <v>#N/A</v>
      </c>
      <c r="BF443" s="143" t="str">
        <f>IF(ISNA(INDEX(CFV_Tbl[CF Description], MATCH('9.3 MAL- Bus Facilities Entry'!BE443, CFV_Tbl[CF Code], 0)) ), "Field Not Required", INDEX(CFV_Tbl[CF Description], MATCH('9.3 MAL- Bus Facilities Entry'!BE443, CFV_Tbl[CF Code], 0)) )</f>
        <v>Field Not Required</v>
      </c>
      <c r="BI443" s="239"/>
      <c r="BJ443" s="243" t="e">
        <f>INDEX(Mnemonic[Code], MATCH('9.3 MAL- Bus Facilities Entry'!BS443, Mnemonic[Description], 0))</f>
        <v>#N/A</v>
      </c>
      <c r="BK443" s="243" t="e">
        <f>INDEX(Mnemonic[Code], MATCH('9.3 MAL- Bus Facilities Entry'!BT443, Mnemonic[Description], 0))</f>
        <v>#N/A</v>
      </c>
      <c r="BL443" s="243" t="e">
        <f>IF(ISNA(INDEX(Mnemonic[Code], MATCH( '9.3 MAL- Bus Facilities Entry'!BU443, Mnemonic[Description], 0)) ),  INDEX(Mnemonic[Code], MATCH( LEFT('9.3 MAL- Bus Facilities Entry'!BU443, LEN(BU443)-2), Mnemonic[Description], 0)),  INDEX(Mnemonic[Code], MATCH( '9.3 MAL- Bus Facilities Entry'!BU443, Mnemonic[Description], 0)) )</f>
        <v>#VALUE!</v>
      </c>
      <c r="BM443" s="243" t="e">
        <f>IF(ISNA(INDEX(Mnemonic[Code], MATCH( '9.3 MAL- Bus Facilities Entry'!BV443, Mnemonic[Description], 0)) ),  INDEX(Mnemonic[Code], MATCH( LEFT('9.3 MAL- Bus Facilities Entry'!BV443, LEN(BV443)-2), Mnemonic[Description], 0)),  INDEX(Mnemonic[Code], MATCH( '9.3 MAL- Bus Facilities Entry'!BV443, Mnemonic[Description], 0)) )</f>
        <v>#VALUE!</v>
      </c>
      <c r="BN443" s="243" t="e">
        <f>IF(ISNA(INDEX(Mnemonic[Code], MATCH( '9.3 MAL- Bus Facilities Entry'!BW443, Mnemonic[Description], 0)) ),  INDEX(Mnemonic[Code], MATCH( LEFT('9.3 MAL- Bus Facilities Entry'!BW443, LEN(BW443)-1), Mnemonic[Description], 0)),  INDEX(Mnemonic[Code], MATCH( '9.3 MAL- Bus Facilities Entry'!BW443, Mnemonic[Description], 0)) )</f>
        <v>#VALUE!</v>
      </c>
      <c r="BO443" s="243" t="e">
        <f>IF(ISNA(INDEX(Mnemonic[Code], MATCH( '9.3 MAL- Bus Facilities Entry'!BX443, Mnemonic[Description], 0)) ),  INDEX(Mnemonic[Code], MATCH( LEFT('9.3 MAL- Bus Facilities Entry'!BX443, LEN(BX443)-1), Mnemonic[Description], 0)),  INDEX(Mnemonic[Code], MATCH( '9.3 MAL- Bus Facilities Entry'!BX443, Mnemonic[Description], 0)) )</f>
        <v>#VALUE!</v>
      </c>
      <c r="BP443" s="243" t="e">
        <f t="shared" si="59"/>
        <v>#N/A</v>
      </c>
      <c r="BQ443" s="243" t="e">
        <f t="shared" si="56"/>
        <v>#N/A</v>
      </c>
      <c r="BR443" s="243" t="e">
        <f t="shared" si="60"/>
        <v>#VALUE!</v>
      </c>
      <c r="BS443" s="245"/>
      <c r="BT443" s="245"/>
      <c r="BU443" s="244"/>
      <c r="BV443" s="244"/>
      <c r="BW443" s="244"/>
      <c r="BX443" s="244"/>
      <c r="BZ443" s="239"/>
      <c r="CA443" s="246" t="e">
        <f>INDEX('MAL-OTHERLOOKUPS'!$ES$4:$ES$56, MATCH('9.3 MAL- Bus Facilities Entry'!CE443, 'MAL-OTHERLOOKUPS'!$ET$4:$ET$56, 0))</f>
        <v>#N/A</v>
      </c>
      <c r="CB443" s="247" t="str">
        <f t="shared" si="61"/>
        <v>L--</v>
      </c>
      <c r="CC443" s="247"/>
      <c r="CD443" s="240"/>
      <c r="CE443" s="240"/>
      <c r="CF443" s="240"/>
      <c r="CG443" s="248"/>
      <c r="CH443" s="240"/>
      <c r="CI443" s="240"/>
      <c r="CJ443" s="249" t="s">
        <v>11299</v>
      </c>
      <c r="CK443" s="249" t="s">
        <v>11299</v>
      </c>
      <c r="CL443" s="250" t="e">
        <v>#N/A</v>
      </c>
      <c r="CM443" s="239"/>
      <c r="CN443" s="251">
        <v>0</v>
      </c>
      <c r="CP443" s="251" t="str">
        <f t="shared" si="62"/>
        <v>0-</v>
      </c>
      <c r="CR443" s="252" t="str">
        <f t="shared" si="57"/>
        <v xml:space="preserve">; ; </v>
      </c>
      <c r="CS443" s="252" t="str">
        <f t="shared" si="58"/>
        <v xml:space="preserve">; ; </v>
      </c>
      <c r="CT443" s="425"/>
      <c r="CU443" s="252" t="e">
        <v>#REF!</v>
      </c>
      <c r="CX443" s="239"/>
      <c r="CY443" s="240"/>
      <c r="CZ443" s="240"/>
      <c r="DA443" s="240"/>
      <c r="DB443" s="239"/>
      <c r="DD443" s="240"/>
      <c r="DE443" s="239"/>
      <c r="DF443" s="253"/>
      <c r="DH443" s="472"/>
      <c r="DI443" s="497"/>
      <c r="DJ443" s="254"/>
      <c r="DK443" s="239"/>
    </row>
    <row r="444" spans="2:115" ht="14.5" x14ac:dyDescent="0.35">
      <c r="B444" s="239"/>
      <c r="C444" s="240"/>
      <c r="D444" s="240"/>
      <c r="E444" s="240"/>
      <c r="F444" s="240"/>
      <c r="G444" s="239"/>
      <c r="H444" s="240"/>
      <c r="J444" s="241"/>
      <c r="K444" s="241"/>
      <c r="M444" s="473"/>
      <c r="O444" s="239"/>
      <c r="Q444" s="143" t="e">
        <f>INDEX(AssetClass[Asset Class], MATCH('9.3 MAL- Bus Facilities Entry'!P444, AssetClass[Class Description], 0))</f>
        <v>#N/A</v>
      </c>
      <c r="R444" s="143"/>
      <c r="S444" s="242"/>
      <c r="T444" s="239"/>
      <c r="U444" s="243" t="e" cm="1">
        <f t="array" ref="U444">INDEX('Custom Field Tbl'!$N$5:$N$446, MATCH('9.3 MAL- Bus Facilities Entry'!$Q444 &amp; '9.3 MAL- Bus Facilities Entry'!U$3, 'Custom Field Tbl'!$M$5:$M$446 &amp; 'Custom Field Tbl'!$O$5:$O$446, 0 ))</f>
        <v>#N/A</v>
      </c>
      <c r="V444" s="143" t="str">
        <f>IF(ISNA(INDEX(CFV_Tbl[CF Description], MATCH('9.3 MAL- Bus Facilities Entry'!U444, CFV_Tbl[CF Code], 0)) ), "Field Not Required", INDEX(CFV_Tbl[CF Description], MATCH('9.3 MAL- Bus Facilities Entry'!U444, CFV_Tbl[CF Code], 0)) )</f>
        <v>Field Not Required</v>
      </c>
      <c r="Y444" s="243" t="e" cm="1">
        <f t="array" ref="Y444">INDEX('Custom Field Tbl'!$N$5:$N$446, MATCH('9.3 MAL- Bus Facilities Entry'!$Q444 &amp; '9.3 MAL- Bus Facilities Entry'!Y$3, 'Custom Field Tbl'!$M$5:$M$446 &amp; 'Custom Field Tbl'!$O$5:$O$446, 0 ))</f>
        <v>#N/A</v>
      </c>
      <c r="Z444" s="143" t="str">
        <f>IF(ISNA(INDEX(CFV_Tbl[CF Description], MATCH('9.3 MAL- Bus Facilities Entry'!Y444, CFV_Tbl[CF Code], 0)) ), "Field Not Required", INDEX(CFV_Tbl[CF Description], MATCH('9.3 MAL- Bus Facilities Entry'!Y444, CFV_Tbl[CF Code], 0)) )</f>
        <v>Field Not Required</v>
      </c>
      <c r="AC444" s="243" t="e" cm="1">
        <f t="array" ref="AC444">INDEX('Custom Field Tbl'!$N$5:$N$446, MATCH('9.3 MAL- Bus Facilities Entry'!$Q444 &amp; '9.3 MAL- Bus Facilities Entry'!AC$3, 'Custom Field Tbl'!$M$5:$M$446 &amp; 'Custom Field Tbl'!$O$5:$O$446, 0 ))</f>
        <v>#N/A</v>
      </c>
      <c r="AD444" s="143" t="str">
        <f>IF(ISNA(INDEX(CFV_Tbl[CF Description], MATCH('9.3 MAL- Bus Facilities Entry'!AC444, CFV_Tbl[CF Code], 0)) ), "Field Not Required", INDEX(CFV_Tbl[CF Description], MATCH('9.3 MAL- Bus Facilities Entry'!AC444, CFV_Tbl[CF Code], 0)) )</f>
        <v>Field Not Required</v>
      </c>
      <c r="AG444" s="243" t="e" cm="1">
        <f t="array" ref="AG444">INDEX('Custom Field Tbl'!$N$5:$N$446, MATCH('9.3 MAL- Bus Facilities Entry'!$Q444 &amp; '9.3 MAL- Bus Facilities Entry'!AG$3, 'Custom Field Tbl'!$M$5:$M$446 &amp; 'Custom Field Tbl'!$O$5:$O$446, 0 ))</f>
        <v>#N/A</v>
      </c>
      <c r="AH444" s="143" t="str">
        <f>IF(ISNA(INDEX(CFV_Tbl[CF Description], MATCH('9.3 MAL- Bus Facilities Entry'!AG444, CFV_Tbl[CF Code], 0)) ), "Field Not Required", INDEX(CFV_Tbl[CF Description], MATCH('9.3 MAL- Bus Facilities Entry'!AG444, CFV_Tbl[CF Code], 0)) )</f>
        <v>Field Not Required</v>
      </c>
      <c r="AK444" s="243" t="e" cm="1">
        <f t="array" ref="AK444">INDEX('Custom Field Tbl'!$N$5:$N$446, MATCH('9.3 MAL- Bus Facilities Entry'!$Q444 &amp; '9.3 MAL- Bus Facilities Entry'!AK$3, 'Custom Field Tbl'!$M$5:$M$446 &amp; 'Custom Field Tbl'!$O$5:$O$446, 0 ))</f>
        <v>#N/A</v>
      </c>
      <c r="AL444" s="143" t="str">
        <f>IF(ISNA(INDEX(CFV_Tbl[CF Description], MATCH('9.3 MAL- Bus Facilities Entry'!AK444, CFV_Tbl[CF Code], 0)) ), "Field Not Required", INDEX(CFV_Tbl[CF Description], MATCH('9.3 MAL- Bus Facilities Entry'!AK444, CFV_Tbl[CF Code], 0)) )</f>
        <v>Field Not Required</v>
      </c>
      <c r="AO444" s="243" t="e" cm="1">
        <f t="array" ref="AO444">INDEX('Custom Field Tbl'!$N$5:$N$446, MATCH('9.3 MAL- Bus Facilities Entry'!$Q444 &amp; '9.3 MAL- Bus Facilities Entry'!AO$3, 'Custom Field Tbl'!$M$5:$M$446 &amp; 'Custom Field Tbl'!$O$5:$O$446, 0 ))</f>
        <v>#N/A</v>
      </c>
      <c r="AP444" s="143" t="str">
        <f>IF(ISNA(INDEX(CFV_Tbl[CF Description], MATCH('9.3 MAL- Bus Facilities Entry'!AO444, CFV_Tbl[CF Code], 0)) ), "Field Not Required", INDEX(CFV_Tbl[CF Description], MATCH('9.3 MAL- Bus Facilities Entry'!AO444, CFV_Tbl[CF Code], 0)) )</f>
        <v>Field Not Required</v>
      </c>
      <c r="AS444" s="243" t="e" cm="1">
        <f t="array" ref="AS444">INDEX('Custom Field Tbl'!$N$5:$N$446, MATCH('9.3 MAL- Bus Facilities Entry'!$Q444 &amp; '9.3 MAL- Bus Facilities Entry'!AS$3, 'Custom Field Tbl'!$M$5:$M$446 &amp; 'Custom Field Tbl'!$O$5:$O$446, 0 ))</f>
        <v>#N/A</v>
      </c>
      <c r="AT444" s="143" t="str">
        <f>IF(ISNA(INDEX(CFV_Tbl[CF Description], MATCH('9.3 MAL- Bus Facilities Entry'!AS444, CFV_Tbl[CF Code], 0)) ), "Field Not Required", INDEX(CFV_Tbl[CF Description], MATCH('9.3 MAL- Bus Facilities Entry'!AS444, CFV_Tbl[CF Code], 0)) )</f>
        <v>Field Not Required</v>
      </c>
      <c r="AW444" s="243" t="e" cm="1">
        <f t="array" ref="AW444">INDEX('Custom Field Tbl'!$N$5:$N$446, MATCH('9.3 MAL- Bus Facilities Entry'!$Q444 &amp; '9.3 MAL- Bus Facilities Entry'!AW$3, 'Custom Field Tbl'!$M$5:$M$446 &amp; 'Custom Field Tbl'!$O$5:$O$446, 0 ))</f>
        <v>#N/A</v>
      </c>
      <c r="AX444" s="143" t="str">
        <f>IF(ISNA(INDEX(CFV_Tbl[CF Description], MATCH('9.3 MAL- Bus Facilities Entry'!AW444, CFV_Tbl[CF Code], 0)) ), "Field Not Required", INDEX(CFV_Tbl[CF Description], MATCH('9.3 MAL- Bus Facilities Entry'!AW444, CFV_Tbl[CF Code], 0)) )</f>
        <v>Field Not Required</v>
      </c>
      <c r="BA444" s="243" t="e" cm="1">
        <f t="array" ref="BA444">INDEX('Custom Field Tbl'!$N$5:$N$446, MATCH('9.3 MAL- Bus Facilities Entry'!$Q444 &amp; '9.3 MAL- Bus Facilities Entry'!BA$3, 'Custom Field Tbl'!$M$5:$M$446 &amp; 'Custom Field Tbl'!$O$5:$O$446, 0 ))</f>
        <v>#N/A</v>
      </c>
      <c r="BB444" s="143" t="str">
        <f>IF(ISNA(INDEX(CFV_Tbl[CF Description], MATCH('9.3 MAL- Bus Facilities Entry'!BA444, CFV_Tbl[CF Code], 0)) ), "Field Not Required", INDEX(CFV_Tbl[CF Description], MATCH('9.3 MAL- Bus Facilities Entry'!BA444, CFV_Tbl[CF Code], 0)) )</f>
        <v>Field Not Required</v>
      </c>
      <c r="BE444" s="243" t="e" cm="1">
        <f t="array" ref="BE444">INDEX('Custom Field Tbl'!$N$5:$N$446, MATCH('9.3 MAL- Bus Facilities Entry'!$Q444 &amp; '9.3 MAL- Bus Facilities Entry'!BE$3, 'Custom Field Tbl'!$M$5:$M$446 &amp; 'Custom Field Tbl'!$O$5:$O$446, 0 ))</f>
        <v>#N/A</v>
      </c>
      <c r="BF444" s="143" t="str">
        <f>IF(ISNA(INDEX(CFV_Tbl[CF Description], MATCH('9.3 MAL- Bus Facilities Entry'!BE444, CFV_Tbl[CF Code], 0)) ), "Field Not Required", INDEX(CFV_Tbl[CF Description], MATCH('9.3 MAL- Bus Facilities Entry'!BE444, CFV_Tbl[CF Code], 0)) )</f>
        <v>Field Not Required</v>
      </c>
      <c r="BI444" s="239"/>
      <c r="BJ444" s="243" t="e">
        <f>INDEX(Mnemonic[Code], MATCH('9.3 MAL- Bus Facilities Entry'!BS444, Mnemonic[Description], 0))</f>
        <v>#N/A</v>
      </c>
      <c r="BK444" s="243" t="e">
        <f>INDEX(Mnemonic[Code], MATCH('9.3 MAL- Bus Facilities Entry'!BT444, Mnemonic[Description], 0))</f>
        <v>#N/A</v>
      </c>
      <c r="BL444" s="243" t="e">
        <f>IF(ISNA(INDEX(Mnemonic[Code], MATCH( '9.3 MAL- Bus Facilities Entry'!BU444, Mnemonic[Description], 0)) ),  INDEX(Mnemonic[Code], MATCH( LEFT('9.3 MAL- Bus Facilities Entry'!BU444, LEN(BU444)-2), Mnemonic[Description], 0)),  INDEX(Mnemonic[Code], MATCH( '9.3 MAL- Bus Facilities Entry'!BU444, Mnemonic[Description], 0)) )</f>
        <v>#VALUE!</v>
      </c>
      <c r="BM444" s="243" t="e">
        <f>IF(ISNA(INDEX(Mnemonic[Code], MATCH( '9.3 MAL- Bus Facilities Entry'!BV444, Mnemonic[Description], 0)) ),  INDEX(Mnemonic[Code], MATCH( LEFT('9.3 MAL- Bus Facilities Entry'!BV444, LEN(BV444)-2), Mnemonic[Description], 0)),  INDEX(Mnemonic[Code], MATCH( '9.3 MAL- Bus Facilities Entry'!BV444, Mnemonic[Description], 0)) )</f>
        <v>#VALUE!</v>
      </c>
      <c r="BN444" s="243" t="e">
        <f>IF(ISNA(INDEX(Mnemonic[Code], MATCH( '9.3 MAL- Bus Facilities Entry'!BW444, Mnemonic[Description], 0)) ),  INDEX(Mnemonic[Code], MATCH( LEFT('9.3 MAL- Bus Facilities Entry'!BW444, LEN(BW444)-1), Mnemonic[Description], 0)),  INDEX(Mnemonic[Code], MATCH( '9.3 MAL- Bus Facilities Entry'!BW444, Mnemonic[Description], 0)) )</f>
        <v>#VALUE!</v>
      </c>
      <c r="BO444" s="243" t="e">
        <f>IF(ISNA(INDEX(Mnemonic[Code], MATCH( '9.3 MAL- Bus Facilities Entry'!BX444, Mnemonic[Description], 0)) ),  INDEX(Mnemonic[Code], MATCH( LEFT('9.3 MAL- Bus Facilities Entry'!BX444, LEN(BX444)-1), Mnemonic[Description], 0)),  INDEX(Mnemonic[Code], MATCH( '9.3 MAL- Bus Facilities Entry'!BX444, Mnemonic[Description], 0)) )</f>
        <v>#VALUE!</v>
      </c>
      <c r="BP444" s="243" t="e">
        <f t="shared" si="59"/>
        <v>#N/A</v>
      </c>
      <c r="BQ444" s="243" t="e">
        <f t="shared" si="56"/>
        <v>#N/A</v>
      </c>
      <c r="BR444" s="243" t="e">
        <f t="shared" si="60"/>
        <v>#VALUE!</v>
      </c>
      <c r="BS444" s="245"/>
      <c r="BT444" s="245"/>
      <c r="BU444" s="244"/>
      <c r="BV444" s="244"/>
      <c r="BW444" s="244"/>
      <c r="BX444" s="244"/>
      <c r="BZ444" s="239"/>
      <c r="CA444" s="246" t="e">
        <f>INDEX('MAL-OTHERLOOKUPS'!$ES$4:$ES$56, MATCH('9.3 MAL- Bus Facilities Entry'!CE444, 'MAL-OTHERLOOKUPS'!$ET$4:$ET$56, 0))</f>
        <v>#N/A</v>
      </c>
      <c r="CB444" s="247" t="str">
        <f t="shared" si="61"/>
        <v>L--</v>
      </c>
      <c r="CC444" s="247"/>
      <c r="CD444" s="240"/>
      <c r="CE444" s="240"/>
      <c r="CF444" s="240"/>
      <c r="CG444" s="248"/>
      <c r="CH444" s="240"/>
      <c r="CI444" s="240"/>
      <c r="CJ444" s="249" t="s">
        <v>11299</v>
      </c>
      <c r="CK444" s="249" t="s">
        <v>11299</v>
      </c>
      <c r="CL444" s="250" t="e">
        <v>#N/A</v>
      </c>
      <c r="CM444" s="239"/>
      <c r="CN444" s="251">
        <v>0</v>
      </c>
      <c r="CP444" s="251" t="str">
        <f t="shared" si="62"/>
        <v>0-</v>
      </c>
      <c r="CR444" s="252" t="str">
        <f t="shared" si="57"/>
        <v xml:space="preserve">; ; </v>
      </c>
      <c r="CS444" s="252" t="str">
        <f t="shared" si="58"/>
        <v xml:space="preserve">; ; </v>
      </c>
      <c r="CT444" s="425"/>
      <c r="CU444" s="252" t="e">
        <v>#REF!</v>
      </c>
      <c r="CX444" s="239"/>
      <c r="CY444" s="240"/>
      <c r="CZ444" s="240"/>
      <c r="DA444" s="240"/>
      <c r="DB444" s="239"/>
      <c r="DD444" s="240"/>
      <c r="DE444" s="239"/>
      <c r="DF444" s="253"/>
      <c r="DH444" s="472"/>
      <c r="DI444" s="497"/>
      <c r="DJ444" s="254"/>
      <c r="DK444" s="239"/>
    </row>
    <row r="445" spans="2:115" ht="14.5" x14ac:dyDescent="0.35">
      <c r="B445" s="239"/>
      <c r="C445" s="240"/>
      <c r="D445" s="240"/>
      <c r="E445" s="240"/>
      <c r="F445" s="240"/>
      <c r="G445" s="239"/>
      <c r="H445" s="240"/>
      <c r="J445" s="241"/>
      <c r="K445" s="241"/>
      <c r="M445" s="473"/>
      <c r="O445" s="239"/>
      <c r="Q445" s="143" t="e">
        <f>INDEX(AssetClass[Asset Class], MATCH('9.3 MAL- Bus Facilities Entry'!P445, AssetClass[Class Description], 0))</f>
        <v>#N/A</v>
      </c>
      <c r="R445" s="143"/>
      <c r="S445" s="242"/>
      <c r="T445" s="239"/>
      <c r="U445" s="243" t="e" cm="1">
        <f t="array" ref="U445">INDEX('Custom Field Tbl'!$N$5:$N$446, MATCH('9.3 MAL- Bus Facilities Entry'!$Q445 &amp; '9.3 MAL- Bus Facilities Entry'!U$3, 'Custom Field Tbl'!$M$5:$M$446 &amp; 'Custom Field Tbl'!$O$5:$O$446, 0 ))</f>
        <v>#N/A</v>
      </c>
      <c r="V445" s="143" t="str">
        <f>IF(ISNA(INDEX(CFV_Tbl[CF Description], MATCH('9.3 MAL- Bus Facilities Entry'!U445, CFV_Tbl[CF Code], 0)) ), "Field Not Required", INDEX(CFV_Tbl[CF Description], MATCH('9.3 MAL- Bus Facilities Entry'!U445, CFV_Tbl[CF Code], 0)) )</f>
        <v>Field Not Required</v>
      </c>
      <c r="Y445" s="243" t="e" cm="1">
        <f t="array" ref="Y445">INDEX('Custom Field Tbl'!$N$5:$N$446, MATCH('9.3 MAL- Bus Facilities Entry'!$Q445 &amp; '9.3 MAL- Bus Facilities Entry'!Y$3, 'Custom Field Tbl'!$M$5:$M$446 &amp; 'Custom Field Tbl'!$O$5:$O$446, 0 ))</f>
        <v>#N/A</v>
      </c>
      <c r="Z445" s="143" t="str">
        <f>IF(ISNA(INDEX(CFV_Tbl[CF Description], MATCH('9.3 MAL- Bus Facilities Entry'!Y445, CFV_Tbl[CF Code], 0)) ), "Field Not Required", INDEX(CFV_Tbl[CF Description], MATCH('9.3 MAL- Bus Facilities Entry'!Y445, CFV_Tbl[CF Code], 0)) )</f>
        <v>Field Not Required</v>
      </c>
      <c r="AC445" s="243" t="e" cm="1">
        <f t="array" ref="AC445">INDEX('Custom Field Tbl'!$N$5:$N$446, MATCH('9.3 MAL- Bus Facilities Entry'!$Q445 &amp; '9.3 MAL- Bus Facilities Entry'!AC$3, 'Custom Field Tbl'!$M$5:$M$446 &amp; 'Custom Field Tbl'!$O$5:$O$446, 0 ))</f>
        <v>#N/A</v>
      </c>
      <c r="AD445" s="143" t="str">
        <f>IF(ISNA(INDEX(CFV_Tbl[CF Description], MATCH('9.3 MAL- Bus Facilities Entry'!AC445, CFV_Tbl[CF Code], 0)) ), "Field Not Required", INDEX(CFV_Tbl[CF Description], MATCH('9.3 MAL- Bus Facilities Entry'!AC445, CFV_Tbl[CF Code], 0)) )</f>
        <v>Field Not Required</v>
      </c>
      <c r="AG445" s="243" t="e" cm="1">
        <f t="array" ref="AG445">INDEX('Custom Field Tbl'!$N$5:$N$446, MATCH('9.3 MAL- Bus Facilities Entry'!$Q445 &amp; '9.3 MAL- Bus Facilities Entry'!AG$3, 'Custom Field Tbl'!$M$5:$M$446 &amp; 'Custom Field Tbl'!$O$5:$O$446, 0 ))</f>
        <v>#N/A</v>
      </c>
      <c r="AH445" s="143" t="str">
        <f>IF(ISNA(INDEX(CFV_Tbl[CF Description], MATCH('9.3 MAL- Bus Facilities Entry'!AG445, CFV_Tbl[CF Code], 0)) ), "Field Not Required", INDEX(CFV_Tbl[CF Description], MATCH('9.3 MAL- Bus Facilities Entry'!AG445, CFV_Tbl[CF Code], 0)) )</f>
        <v>Field Not Required</v>
      </c>
      <c r="AK445" s="243" t="e" cm="1">
        <f t="array" ref="AK445">INDEX('Custom Field Tbl'!$N$5:$N$446, MATCH('9.3 MAL- Bus Facilities Entry'!$Q445 &amp; '9.3 MAL- Bus Facilities Entry'!AK$3, 'Custom Field Tbl'!$M$5:$M$446 &amp; 'Custom Field Tbl'!$O$5:$O$446, 0 ))</f>
        <v>#N/A</v>
      </c>
      <c r="AL445" s="143" t="str">
        <f>IF(ISNA(INDEX(CFV_Tbl[CF Description], MATCH('9.3 MAL- Bus Facilities Entry'!AK445, CFV_Tbl[CF Code], 0)) ), "Field Not Required", INDEX(CFV_Tbl[CF Description], MATCH('9.3 MAL- Bus Facilities Entry'!AK445, CFV_Tbl[CF Code], 0)) )</f>
        <v>Field Not Required</v>
      </c>
      <c r="AO445" s="243" t="e" cm="1">
        <f t="array" ref="AO445">INDEX('Custom Field Tbl'!$N$5:$N$446, MATCH('9.3 MAL- Bus Facilities Entry'!$Q445 &amp; '9.3 MAL- Bus Facilities Entry'!AO$3, 'Custom Field Tbl'!$M$5:$M$446 &amp; 'Custom Field Tbl'!$O$5:$O$446, 0 ))</f>
        <v>#N/A</v>
      </c>
      <c r="AP445" s="143" t="str">
        <f>IF(ISNA(INDEX(CFV_Tbl[CF Description], MATCH('9.3 MAL- Bus Facilities Entry'!AO445, CFV_Tbl[CF Code], 0)) ), "Field Not Required", INDEX(CFV_Tbl[CF Description], MATCH('9.3 MAL- Bus Facilities Entry'!AO445, CFV_Tbl[CF Code], 0)) )</f>
        <v>Field Not Required</v>
      </c>
      <c r="AS445" s="243" t="e" cm="1">
        <f t="array" ref="AS445">INDEX('Custom Field Tbl'!$N$5:$N$446, MATCH('9.3 MAL- Bus Facilities Entry'!$Q445 &amp; '9.3 MAL- Bus Facilities Entry'!AS$3, 'Custom Field Tbl'!$M$5:$M$446 &amp; 'Custom Field Tbl'!$O$5:$O$446, 0 ))</f>
        <v>#N/A</v>
      </c>
      <c r="AT445" s="143" t="str">
        <f>IF(ISNA(INDEX(CFV_Tbl[CF Description], MATCH('9.3 MAL- Bus Facilities Entry'!AS445, CFV_Tbl[CF Code], 0)) ), "Field Not Required", INDEX(CFV_Tbl[CF Description], MATCH('9.3 MAL- Bus Facilities Entry'!AS445, CFV_Tbl[CF Code], 0)) )</f>
        <v>Field Not Required</v>
      </c>
      <c r="AW445" s="243" t="e" cm="1">
        <f t="array" ref="AW445">INDEX('Custom Field Tbl'!$N$5:$N$446, MATCH('9.3 MAL- Bus Facilities Entry'!$Q445 &amp; '9.3 MAL- Bus Facilities Entry'!AW$3, 'Custom Field Tbl'!$M$5:$M$446 &amp; 'Custom Field Tbl'!$O$5:$O$446, 0 ))</f>
        <v>#N/A</v>
      </c>
      <c r="AX445" s="143" t="str">
        <f>IF(ISNA(INDEX(CFV_Tbl[CF Description], MATCH('9.3 MAL- Bus Facilities Entry'!AW445, CFV_Tbl[CF Code], 0)) ), "Field Not Required", INDEX(CFV_Tbl[CF Description], MATCH('9.3 MAL- Bus Facilities Entry'!AW445, CFV_Tbl[CF Code], 0)) )</f>
        <v>Field Not Required</v>
      </c>
      <c r="BA445" s="243" t="e" cm="1">
        <f t="array" ref="BA445">INDEX('Custom Field Tbl'!$N$5:$N$446, MATCH('9.3 MAL- Bus Facilities Entry'!$Q445 &amp; '9.3 MAL- Bus Facilities Entry'!BA$3, 'Custom Field Tbl'!$M$5:$M$446 &amp; 'Custom Field Tbl'!$O$5:$O$446, 0 ))</f>
        <v>#N/A</v>
      </c>
      <c r="BB445" s="143" t="str">
        <f>IF(ISNA(INDEX(CFV_Tbl[CF Description], MATCH('9.3 MAL- Bus Facilities Entry'!BA445, CFV_Tbl[CF Code], 0)) ), "Field Not Required", INDEX(CFV_Tbl[CF Description], MATCH('9.3 MAL- Bus Facilities Entry'!BA445, CFV_Tbl[CF Code], 0)) )</f>
        <v>Field Not Required</v>
      </c>
      <c r="BE445" s="243" t="e" cm="1">
        <f t="array" ref="BE445">INDEX('Custom Field Tbl'!$N$5:$N$446, MATCH('9.3 MAL- Bus Facilities Entry'!$Q445 &amp; '9.3 MAL- Bus Facilities Entry'!BE$3, 'Custom Field Tbl'!$M$5:$M$446 &amp; 'Custom Field Tbl'!$O$5:$O$446, 0 ))</f>
        <v>#N/A</v>
      </c>
      <c r="BF445" s="143" t="str">
        <f>IF(ISNA(INDEX(CFV_Tbl[CF Description], MATCH('9.3 MAL- Bus Facilities Entry'!BE445, CFV_Tbl[CF Code], 0)) ), "Field Not Required", INDEX(CFV_Tbl[CF Description], MATCH('9.3 MAL- Bus Facilities Entry'!BE445, CFV_Tbl[CF Code], 0)) )</f>
        <v>Field Not Required</v>
      </c>
      <c r="BI445" s="239"/>
      <c r="BJ445" s="243" t="e">
        <f>INDEX(Mnemonic[Code], MATCH('9.3 MAL- Bus Facilities Entry'!BS445, Mnemonic[Description], 0))</f>
        <v>#N/A</v>
      </c>
      <c r="BK445" s="243" t="e">
        <f>INDEX(Mnemonic[Code], MATCH('9.3 MAL- Bus Facilities Entry'!BT445, Mnemonic[Description], 0))</f>
        <v>#N/A</v>
      </c>
      <c r="BL445" s="243" t="e">
        <f>IF(ISNA(INDEX(Mnemonic[Code], MATCH( '9.3 MAL- Bus Facilities Entry'!BU445, Mnemonic[Description], 0)) ),  INDEX(Mnemonic[Code], MATCH( LEFT('9.3 MAL- Bus Facilities Entry'!BU445, LEN(BU445)-2), Mnemonic[Description], 0)),  INDEX(Mnemonic[Code], MATCH( '9.3 MAL- Bus Facilities Entry'!BU445, Mnemonic[Description], 0)) )</f>
        <v>#VALUE!</v>
      </c>
      <c r="BM445" s="243" t="e">
        <f>IF(ISNA(INDEX(Mnemonic[Code], MATCH( '9.3 MAL- Bus Facilities Entry'!BV445, Mnemonic[Description], 0)) ),  INDEX(Mnemonic[Code], MATCH( LEFT('9.3 MAL- Bus Facilities Entry'!BV445, LEN(BV445)-2), Mnemonic[Description], 0)),  INDEX(Mnemonic[Code], MATCH( '9.3 MAL- Bus Facilities Entry'!BV445, Mnemonic[Description], 0)) )</f>
        <v>#VALUE!</v>
      </c>
      <c r="BN445" s="243" t="e">
        <f>IF(ISNA(INDEX(Mnemonic[Code], MATCH( '9.3 MAL- Bus Facilities Entry'!BW445, Mnemonic[Description], 0)) ),  INDEX(Mnemonic[Code], MATCH( LEFT('9.3 MAL- Bus Facilities Entry'!BW445, LEN(BW445)-1), Mnemonic[Description], 0)),  INDEX(Mnemonic[Code], MATCH( '9.3 MAL- Bus Facilities Entry'!BW445, Mnemonic[Description], 0)) )</f>
        <v>#VALUE!</v>
      </c>
      <c r="BO445" s="243" t="e">
        <f>IF(ISNA(INDEX(Mnemonic[Code], MATCH( '9.3 MAL- Bus Facilities Entry'!BX445, Mnemonic[Description], 0)) ),  INDEX(Mnemonic[Code], MATCH( LEFT('9.3 MAL- Bus Facilities Entry'!BX445, LEN(BX445)-1), Mnemonic[Description], 0)),  INDEX(Mnemonic[Code], MATCH( '9.3 MAL- Bus Facilities Entry'!BX445, Mnemonic[Description], 0)) )</f>
        <v>#VALUE!</v>
      </c>
      <c r="BP445" s="243" t="e">
        <f t="shared" si="59"/>
        <v>#N/A</v>
      </c>
      <c r="BQ445" s="243" t="e">
        <f t="shared" si="56"/>
        <v>#N/A</v>
      </c>
      <c r="BR445" s="243" t="e">
        <f t="shared" si="60"/>
        <v>#VALUE!</v>
      </c>
      <c r="BS445" s="245"/>
      <c r="BT445" s="245"/>
      <c r="BU445" s="244"/>
      <c r="BV445" s="244"/>
      <c r="BW445" s="244"/>
      <c r="BX445" s="244"/>
      <c r="BZ445" s="239"/>
      <c r="CA445" s="246" t="e">
        <f>INDEX('MAL-OTHERLOOKUPS'!$ES$4:$ES$56, MATCH('9.3 MAL- Bus Facilities Entry'!CE445, 'MAL-OTHERLOOKUPS'!$ET$4:$ET$56, 0))</f>
        <v>#N/A</v>
      </c>
      <c r="CB445" s="247" t="str">
        <f t="shared" si="61"/>
        <v>L--</v>
      </c>
      <c r="CC445" s="247"/>
      <c r="CD445" s="240"/>
      <c r="CE445" s="240"/>
      <c r="CF445" s="240"/>
      <c r="CG445" s="248"/>
      <c r="CH445" s="240"/>
      <c r="CI445" s="240"/>
      <c r="CJ445" s="249" t="s">
        <v>11299</v>
      </c>
      <c r="CK445" s="249" t="s">
        <v>11299</v>
      </c>
      <c r="CL445" s="250" t="e">
        <v>#N/A</v>
      </c>
      <c r="CM445" s="239"/>
      <c r="CN445" s="251">
        <v>0</v>
      </c>
      <c r="CP445" s="251" t="str">
        <f t="shared" si="62"/>
        <v>0-</v>
      </c>
      <c r="CR445" s="252" t="str">
        <f t="shared" si="57"/>
        <v xml:space="preserve">; ; </v>
      </c>
      <c r="CS445" s="252" t="str">
        <f t="shared" si="58"/>
        <v xml:space="preserve">; ; </v>
      </c>
      <c r="CT445" s="425"/>
      <c r="CU445" s="252" t="e">
        <v>#REF!</v>
      </c>
      <c r="CX445" s="239"/>
      <c r="CY445" s="240"/>
      <c r="CZ445" s="240"/>
      <c r="DA445" s="240"/>
      <c r="DB445" s="239"/>
      <c r="DD445" s="240"/>
      <c r="DE445" s="239"/>
      <c r="DF445" s="253"/>
      <c r="DH445" s="472"/>
      <c r="DI445" s="497"/>
      <c r="DJ445" s="254"/>
      <c r="DK445" s="239"/>
    </row>
    <row r="446" spans="2:115" ht="14.5" x14ac:dyDescent="0.35">
      <c r="B446" s="239"/>
      <c r="C446" s="240"/>
      <c r="D446" s="240"/>
      <c r="E446" s="240"/>
      <c r="F446" s="240"/>
      <c r="G446" s="239"/>
      <c r="H446" s="240"/>
      <c r="J446" s="241"/>
      <c r="K446" s="241"/>
      <c r="M446" s="473"/>
      <c r="O446" s="239"/>
      <c r="Q446" s="143" t="e">
        <f>INDEX(AssetClass[Asset Class], MATCH('9.3 MAL- Bus Facilities Entry'!P446, AssetClass[Class Description], 0))</f>
        <v>#N/A</v>
      </c>
      <c r="R446" s="143"/>
      <c r="S446" s="242"/>
      <c r="T446" s="239"/>
      <c r="U446" s="243" t="e" cm="1">
        <f t="array" ref="U446">INDEX('Custom Field Tbl'!$N$5:$N$446, MATCH('9.3 MAL- Bus Facilities Entry'!$Q446 &amp; '9.3 MAL- Bus Facilities Entry'!U$3, 'Custom Field Tbl'!$M$5:$M$446 &amp; 'Custom Field Tbl'!$O$5:$O$446, 0 ))</f>
        <v>#N/A</v>
      </c>
      <c r="V446" s="143" t="str">
        <f>IF(ISNA(INDEX(CFV_Tbl[CF Description], MATCH('9.3 MAL- Bus Facilities Entry'!U446, CFV_Tbl[CF Code], 0)) ), "Field Not Required", INDEX(CFV_Tbl[CF Description], MATCH('9.3 MAL- Bus Facilities Entry'!U446, CFV_Tbl[CF Code], 0)) )</f>
        <v>Field Not Required</v>
      </c>
      <c r="Y446" s="243" t="e" cm="1">
        <f t="array" ref="Y446">INDEX('Custom Field Tbl'!$N$5:$N$446, MATCH('9.3 MAL- Bus Facilities Entry'!$Q446 &amp; '9.3 MAL- Bus Facilities Entry'!Y$3, 'Custom Field Tbl'!$M$5:$M$446 &amp; 'Custom Field Tbl'!$O$5:$O$446, 0 ))</f>
        <v>#N/A</v>
      </c>
      <c r="Z446" s="143" t="str">
        <f>IF(ISNA(INDEX(CFV_Tbl[CF Description], MATCH('9.3 MAL- Bus Facilities Entry'!Y446, CFV_Tbl[CF Code], 0)) ), "Field Not Required", INDEX(CFV_Tbl[CF Description], MATCH('9.3 MAL- Bus Facilities Entry'!Y446, CFV_Tbl[CF Code], 0)) )</f>
        <v>Field Not Required</v>
      </c>
      <c r="AC446" s="243" t="e" cm="1">
        <f t="array" ref="AC446">INDEX('Custom Field Tbl'!$N$5:$N$446, MATCH('9.3 MAL- Bus Facilities Entry'!$Q446 &amp; '9.3 MAL- Bus Facilities Entry'!AC$3, 'Custom Field Tbl'!$M$5:$M$446 &amp; 'Custom Field Tbl'!$O$5:$O$446, 0 ))</f>
        <v>#N/A</v>
      </c>
      <c r="AD446" s="143" t="str">
        <f>IF(ISNA(INDEX(CFV_Tbl[CF Description], MATCH('9.3 MAL- Bus Facilities Entry'!AC446, CFV_Tbl[CF Code], 0)) ), "Field Not Required", INDEX(CFV_Tbl[CF Description], MATCH('9.3 MAL- Bus Facilities Entry'!AC446, CFV_Tbl[CF Code], 0)) )</f>
        <v>Field Not Required</v>
      </c>
      <c r="AG446" s="243" t="e" cm="1">
        <f t="array" ref="AG446">INDEX('Custom Field Tbl'!$N$5:$N$446, MATCH('9.3 MAL- Bus Facilities Entry'!$Q446 &amp; '9.3 MAL- Bus Facilities Entry'!AG$3, 'Custom Field Tbl'!$M$5:$M$446 &amp; 'Custom Field Tbl'!$O$5:$O$446, 0 ))</f>
        <v>#N/A</v>
      </c>
      <c r="AH446" s="143" t="str">
        <f>IF(ISNA(INDEX(CFV_Tbl[CF Description], MATCH('9.3 MAL- Bus Facilities Entry'!AG446, CFV_Tbl[CF Code], 0)) ), "Field Not Required", INDEX(CFV_Tbl[CF Description], MATCH('9.3 MAL- Bus Facilities Entry'!AG446, CFV_Tbl[CF Code], 0)) )</f>
        <v>Field Not Required</v>
      </c>
      <c r="AK446" s="243" t="e" cm="1">
        <f t="array" ref="AK446">INDEX('Custom Field Tbl'!$N$5:$N$446, MATCH('9.3 MAL- Bus Facilities Entry'!$Q446 &amp; '9.3 MAL- Bus Facilities Entry'!AK$3, 'Custom Field Tbl'!$M$5:$M$446 &amp; 'Custom Field Tbl'!$O$5:$O$446, 0 ))</f>
        <v>#N/A</v>
      </c>
      <c r="AL446" s="143" t="str">
        <f>IF(ISNA(INDEX(CFV_Tbl[CF Description], MATCH('9.3 MAL- Bus Facilities Entry'!AK446, CFV_Tbl[CF Code], 0)) ), "Field Not Required", INDEX(CFV_Tbl[CF Description], MATCH('9.3 MAL- Bus Facilities Entry'!AK446, CFV_Tbl[CF Code], 0)) )</f>
        <v>Field Not Required</v>
      </c>
      <c r="AO446" s="243" t="e" cm="1">
        <f t="array" ref="AO446">INDEX('Custom Field Tbl'!$N$5:$N$446, MATCH('9.3 MAL- Bus Facilities Entry'!$Q446 &amp; '9.3 MAL- Bus Facilities Entry'!AO$3, 'Custom Field Tbl'!$M$5:$M$446 &amp; 'Custom Field Tbl'!$O$5:$O$446, 0 ))</f>
        <v>#N/A</v>
      </c>
      <c r="AP446" s="143" t="str">
        <f>IF(ISNA(INDEX(CFV_Tbl[CF Description], MATCH('9.3 MAL- Bus Facilities Entry'!AO446, CFV_Tbl[CF Code], 0)) ), "Field Not Required", INDEX(CFV_Tbl[CF Description], MATCH('9.3 MAL- Bus Facilities Entry'!AO446, CFV_Tbl[CF Code], 0)) )</f>
        <v>Field Not Required</v>
      </c>
      <c r="AS446" s="243" t="e" cm="1">
        <f t="array" ref="AS446">INDEX('Custom Field Tbl'!$N$5:$N$446, MATCH('9.3 MAL- Bus Facilities Entry'!$Q446 &amp; '9.3 MAL- Bus Facilities Entry'!AS$3, 'Custom Field Tbl'!$M$5:$M$446 &amp; 'Custom Field Tbl'!$O$5:$O$446, 0 ))</f>
        <v>#N/A</v>
      </c>
      <c r="AT446" s="143" t="str">
        <f>IF(ISNA(INDEX(CFV_Tbl[CF Description], MATCH('9.3 MAL- Bus Facilities Entry'!AS446, CFV_Tbl[CF Code], 0)) ), "Field Not Required", INDEX(CFV_Tbl[CF Description], MATCH('9.3 MAL- Bus Facilities Entry'!AS446, CFV_Tbl[CF Code], 0)) )</f>
        <v>Field Not Required</v>
      </c>
      <c r="AW446" s="243" t="e" cm="1">
        <f t="array" ref="AW446">INDEX('Custom Field Tbl'!$N$5:$N$446, MATCH('9.3 MAL- Bus Facilities Entry'!$Q446 &amp; '9.3 MAL- Bus Facilities Entry'!AW$3, 'Custom Field Tbl'!$M$5:$M$446 &amp; 'Custom Field Tbl'!$O$5:$O$446, 0 ))</f>
        <v>#N/A</v>
      </c>
      <c r="AX446" s="143" t="str">
        <f>IF(ISNA(INDEX(CFV_Tbl[CF Description], MATCH('9.3 MAL- Bus Facilities Entry'!AW446, CFV_Tbl[CF Code], 0)) ), "Field Not Required", INDEX(CFV_Tbl[CF Description], MATCH('9.3 MAL- Bus Facilities Entry'!AW446, CFV_Tbl[CF Code], 0)) )</f>
        <v>Field Not Required</v>
      </c>
      <c r="BA446" s="243" t="e" cm="1">
        <f t="array" ref="BA446">INDEX('Custom Field Tbl'!$N$5:$N$446, MATCH('9.3 MAL- Bus Facilities Entry'!$Q446 &amp; '9.3 MAL- Bus Facilities Entry'!BA$3, 'Custom Field Tbl'!$M$5:$M$446 &amp; 'Custom Field Tbl'!$O$5:$O$446, 0 ))</f>
        <v>#N/A</v>
      </c>
      <c r="BB446" s="143" t="str">
        <f>IF(ISNA(INDEX(CFV_Tbl[CF Description], MATCH('9.3 MAL- Bus Facilities Entry'!BA446, CFV_Tbl[CF Code], 0)) ), "Field Not Required", INDEX(CFV_Tbl[CF Description], MATCH('9.3 MAL- Bus Facilities Entry'!BA446, CFV_Tbl[CF Code], 0)) )</f>
        <v>Field Not Required</v>
      </c>
      <c r="BE446" s="243" t="e" cm="1">
        <f t="array" ref="BE446">INDEX('Custom Field Tbl'!$N$5:$N$446, MATCH('9.3 MAL- Bus Facilities Entry'!$Q446 &amp; '9.3 MAL- Bus Facilities Entry'!BE$3, 'Custom Field Tbl'!$M$5:$M$446 &amp; 'Custom Field Tbl'!$O$5:$O$446, 0 ))</f>
        <v>#N/A</v>
      </c>
      <c r="BF446" s="143" t="str">
        <f>IF(ISNA(INDEX(CFV_Tbl[CF Description], MATCH('9.3 MAL- Bus Facilities Entry'!BE446, CFV_Tbl[CF Code], 0)) ), "Field Not Required", INDEX(CFV_Tbl[CF Description], MATCH('9.3 MAL- Bus Facilities Entry'!BE446, CFV_Tbl[CF Code], 0)) )</f>
        <v>Field Not Required</v>
      </c>
      <c r="BI446" s="239"/>
      <c r="BJ446" s="243" t="e">
        <f>INDEX(Mnemonic[Code], MATCH('9.3 MAL- Bus Facilities Entry'!BS446, Mnemonic[Description], 0))</f>
        <v>#N/A</v>
      </c>
      <c r="BK446" s="243" t="e">
        <f>INDEX(Mnemonic[Code], MATCH('9.3 MAL- Bus Facilities Entry'!BT446, Mnemonic[Description], 0))</f>
        <v>#N/A</v>
      </c>
      <c r="BL446" s="243" t="e">
        <f>IF(ISNA(INDEX(Mnemonic[Code], MATCH( '9.3 MAL- Bus Facilities Entry'!BU446, Mnemonic[Description], 0)) ),  INDEX(Mnemonic[Code], MATCH( LEFT('9.3 MAL- Bus Facilities Entry'!BU446, LEN(BU446)-2), Mnemonic[Description], 0)),  INDEX(Mnemonic[Code], MATCH( '9.3 MAL- Bus Facilities Entry'!BU446, Mnemonic[Description], 0)) )</f>
        <v>#VALUE!</v>
      </c>
      <c r="BM446" s="243" t="e">
        <f>IF(ISNA(INDEX(Mnemonic[Code], MATCH( '9.3 MAL- Bus Facilities Entry'!BV446, Mnemonic[Description], 0)) ),  INDEX(Mnemonic[Code], MATCH( LEFT('9.3 MAL- Bus Facilities Entry'!BV446, LEN(BV446)-2), Mnemonic[Description], 0)),  INDEX(Mnemonic[Code], MATCH( '9.3 MAL- Bus Facilities Entry'!BV446, Mnemonic[Description], 0)) )</f>
        <v>#VALUE!</v>
      </c>
      <c r="BN446" s="243" t="e">
        <f>IF(ISNA(INDEX(Mnemonic[Code], MATCH( '9.3 MAL- Bus Facilities Entry'!BW446, Mnemonic[Description], 0)) ),  INDEX(Mnemonic[Code], MATCH( LEFT('9.3 MAL- Bus Facilities Entry'!BW446, LEN(BW446)-1), Mnemonic[Description], 0)),  INDEX(Mnemonic[Code], MATCH( '9.3 MAL- Bus Facilities Entry'!BW446, Mnemonic[Description], 0)) )</f>
        <v>#VALUE!</v>
      </c>
      <c r="BO446" s="243" t="e">
        <f>IF(ISNA(INDEX(Mnemonic[Code], MATCH( '9.3 MAL- Bus Facilities Entry'!BX446, Mnemonic[Description], 0)) ),  INDEX(Mnemonic[Code], MATCH( LEFT('9.3 MAL- Bus Facilities Entry'!BX446, LEN(BX446)-1), Mnemonic[Description], 0)),  INDEX(Mnemonic[Code], MATCH( '9.3 MAL- Bus Facilities Entry'!BX446, Mnemonic[Description], 0)) )</f>
        <v>#VALUE!</v>
      </c>
      <c r="BP446" s="243" t="e">
        <f t="shared" si="59"/>
        <v>#N/A</v>
      </c>
      <c r="BQ446" s="243" t="e">
        <f t="shared" si="56"/>
        <v>#N/A</v>
      </c>
      <c r="BR446" s="243" t="e">
        <f t="shared" si="60"/>
        <v>#VALUE!</v>
      </c>
      <c r="BS446" s="245"/>
      <c r="BT446" s="245"/>
      <c r="BU446" s="244"/>
      <c r="BV446" s="244"/>
      <c r="BW446" s="244"/>
      <c r="BX446" s="244"/>
      <c r="BZ446" s="239"/>
      <c r="CA446" s="246" t="e">
        <f>INDEX('MAL-OTHERLOOKUPS'!$ES$4:$ES$56, MATCH('9.3 MAL- Bus Facilities Entry'!CE446, 'MAL-OTHERLOOKUPS'!$ET$4:$ET$56, 0))</f>
        <v>#N/A</v>
      </c>
      <c r="CB446" s="247" t="str">
        <f t="shared" si="61"/>
        <v>L--</v>
      </c>
      <c r="CC446" s="247"/>
      <c r="CD446" s="240"/>
      <c r="CE446" s="240"/>
      <c r="CF446" s="240"/>
      <c r="CG446" s="248"/>
      <c r="CH446" s="240"/>
      <c r="CI446" s="240"/>
      <c r="CJ446" s="249" t="s">
        <v>11299</v>
      </c>
      <c r="CK446" s="249" t="s">
        <v>11299</v>
      </c>
      <c r="CL446" s="250" t="e">
        <v>#N/A</v>
      </c>
      <c r="CM446" s="239"/>
      <c r="CN446" s="251">
        <v>0</v>
      </c>
      <c r="CP446" s="251" t="str">
        <f t="shared" si="62"/>
        <v>0-</v>
      </c>
      <c r="CR446" s="252" t="str">
        <f t="shared" si="57"/>
        <v xml:space="preserve">; ; </v>
      </c>
      <c r="CS446" s="252" t="str">
        <f t="shared" si="58"/>
        <v xml:space="preserve">; ; </v>
      </c>
      <c r="CT446" s="425"/>
      <c r="CU446" s="252" t="e">
        <v>#REF!</v>
      </c>
      <c r="CX446" s="239"/>
      <c r="CY446" s="240"/>
      <c r="CZ446" s="240"/>
      <c r="DA446" s="240"/>
      <c r="DB446" s="239"/>
      <c r="DD446" s="240"/>
      <c r="DE446" s="239"/>
      <c r="DF446" s="253"/>
      <c r="DH446" s="472"/>
      <c r="DI446" s="497"/>
      <c r="DJ446" s="254"/>
      <c r="DK446" s="239"/>
    </row>
    <row r="447" spans="2:115" ht="14.5" x14ac:dyDescent="0.35">
      <c r="B447" s="239"/>
      <c r="C447" s="240"/>
      <c r="D447" s="240"/>
      <c r="E447" s="240"/>
      <c r="F447" s="240"/>
      <c r="G447" s="239"/>
      <c r="H447" s="240"/>
      <c r="J447" s="241"/>
      <c r="K447" s="241"/>
      <c r="M447" s="473"/>
      <c r="O447" s="239"/>
      <c r="Q447" s="143" t="e">
        <f>INDEX(AssetClass[Asset Class], MATCH('9.3 MAL- Bus Facilities Entry'!P447, AssetClass[Class Description], 0))</f>
        <v>#N/A</v>
      </c>
      <c r="R447" s="143"/>
      <c r="S447" s="242"/>
      <c r="T447" s="239"/>
      <c r="U447" s="243" t="e" cm="1">
        <f t="array" ref="U447">INDEX('Custom Field Tbl'!$N$5:$N$446, MATCH('9.3 MAL- Bus Facilities Entry'!$Q447 &amp; '9.3 MAL- Bus Facilities Entry'!U$3, 'Custom Field Tbl'!$M$5:$M$446 &amp; 'Custom Field Tbl'!$O$5:$O$446, 0 ))</f>
        <v>#N/A</v>
      </c>
      <c r="V447" s="143" t="str">
        <f>IF(ISNA(INDEX(CFV_Tbl[CF Description], MATCH('9.3 MAL- Bus Facilities Entry'!U447, CFV_Tbl[CF Code], 0)) ), "Field Not Required", INDEX(CFV_Tbl[CF Description], MATCH('9.3 MAL- Bus Facilities Entry'!U447, CFV_Tbl[CF Code], 0)) )</f>
        <v>Field Not Required</v>
      </c>
      <c r="Y447" s="243" t="e" cm="1">
        <f t="array" ref="Y447">INDEX('Custom Field Tbl'!$N$5:$N$446, MATCH('9.3 MAL- Bus Facilities Entry'!$Q447 &amp; '9.3 MAL- Bus Facilities Entry'!Y$3, 'Custom Field Tbl'!$M$5:$M$446 &amp; 'Custom Field Tbl'!$O$5:$O$446, 0 ))</f>
        <v>#N/A</v>
      </c>
      <c r="Z447" s="143" t="str">
        <f>IF(ISNA(INDEX(CFV_Tbl[CF Description], MATCH('9.3 MAL- Bus Facilities Entry'!Y447, CFV_Tbl[CF Code], 0)) ), "Field Not Required", INDEX(CFV_Tbl[CF Description], MATCH('9.3 MAL- Bus Facilities Entry'!Y447, CFV_Tbl[CF Code], 0)) )</f>
        <v>Field Not Required</v>
      </c>
      <c r="AC447" s="243" t="e" cm="1">
        <f t="array" ref="AC447">INDEX('Custom Field Tbl'!$N$5:$N$446, MATCH('9.3 MAL- Bus Facilities Entry'!$Q447 &amp; '9.3 MAL- Bus Facilities Entry'!AC$3, 'Custom Field Tbl'!$M$5:$M$446 &amp; 'Custom Field Tbl'!$O$5:$O$446, 0 ))</f>
        <v>#N/A</v>
      </c>
      <c r="AD447" s="143" t="str">
        <f>IF(ISNA(INDEX(CFV_Tbl[CF Description], MATCH('9.3 MAL- Bus Facilities Entry'!AC447, CFV_Tbl[CF Code], 0)) ), "Field Not Required", INDEX(CFV_Tbl[CF Description], MATCH('9.3 MAL- Bus Facilities Entry'!AC447, CFV_Tbl[CF Code], 0)) )</f>
        <v>Field Not Required</v>
      </c>
      <c r="AG447" s="243" t="e" cm="1">
        <f t="array" ref="AG447">INDEX('Custom Field Tbl'!$N$5:$N$446, MATCH('9.3 MAL- Bus Facilities Entry'!$Q447 &amp; '9.3 MAL- Bus Facilities Entry'!AG$3, 'Custom Field Tbl'!$M$5:$M$446 &amp; 'Custom Field Tbl'!$O$5:$O$446, 0 ))</f>
        <v>#N/A</v>
      </c>
      <c r="AH447" s="143" t="str">
        <f>IF(ISNA(INDEX(CFV_Tbl[CF Description], MATCH('9.3 MAL- Bus Facilities Entry'!AG447, CFV_Tbl[CF Code], 0)) ), "Field Not Required", INDEX(CFV_Tbl[CF Description], MATCH('9.3 MAL- Bus Facilities Entry'!AG447, CFV_Tbl[CF Code], 0)) )</f>
        <v>Field Not Required</v>
      </c>
      <c r="AK447" s="243" t="e" cm="1">
        <f t="array" ref="AK447">INDEX('Custom Field Tbl'!$N$5:$N$446, MATCH('9.3 MAL- Bus Facilities Entry'!$Q447 &amp; '9.3 MAL- Bus Facilities Entry'!AK$3, 'Custom Field Tbl'!$M$5:$M$446 &amp; 'Custom Field Tbl'!$O$5:$O$446, 0 ))</f>
        <v>#N/A</v>
      </c>
      <c r="AL447" s="143" t="str">
        <f>IF(ISNA(INDEX(CFV_Tbl[CF Description], MATCH('9.3 MAL- Bus Facilities Entry'!AK447, CFV_Tbl[CF Code], 0)) ), "Field Not Required", INDEX(CFV_Tbl[CF Description], MATCH('9.3 MAL- Bus Facilities Entry'!AK447, CFV_Tbl[CF Code], 0)) )</f>
        <v>Field Not Required</v>
      </c>
      <c r="AO447" s="243" t="e" cm="1">
        <f t="array" ref="AO447">INDEX('Custom Field Tbl'!$N$5:$N$446, MATCH('9.3 MAL- Bus Facilities Entry'!$Q447 &amp; '9.3 MAL- Bus Facilities Entry'!AO$3, 'Custom Field Tbl'!$M$5:$M$446 &amp; 'Custom Field Tbl'!$O$5:$O$446, 0 ))</f>
        <v>#N/A</v>
      </c>
      <c r="AP447" s="143" t="str">
        <f>IF(ISNA(INDEX(CFV_Tbl[CF Description], MATCH('9.3 MAL- Bus Facilities Entry'!AO447, CFV_Tbl[CF Code], 0)) ), "Field Not Required", INDEX(CFV_Tbl[CF Description], MATCH('9.3 MAL- Bus Facilities Entry'!AO447, CFV_Tbl[CF Code], 0)) )</f>
        <v>Field Not Required</v>
      </c>
      <c r="AS447" s="243" t="e" cm="1">
        <f t="array" ref="AS447">INDEX('Custom Field Tbl'!$N$5:$N$446, MATCH('9.3 MAL- Bus Facilities Entry'!$Q447 &amp; '9.3 MAL- Bus Facilities Entry'!AS$3, 'Custom Field Tbl'!$M$5:$M$446 &amp; 'Custom Field Tbl'!$O$5:$O$446, 0 ))</f>
        <v>#N/A</v>
      </c>
      <c r="AT447" s="143" t="str">
        <f>IF(ISNA(INDEX(CFV_Tbl[CF Description], MATCH('9.3 MAL- Bus Facilities Entry'!AS447, CFV_Tbl[CF Code], 0)) ), "Field Not Required", INDEX(CFV_Tbl[CF Description], MATCH('9.3 MAL- Bus Facilities Entry'!AS447, CFV_Tbl[CF Code], 0)) )</f>
        <v>Field Not Required</v>
      </c>
      <c r="AW447" s="243" t="e" cm="1">
        <f t="array" ref="AW447">INDEX('Custom Field Tbl'!$N$5:$N$446, MATCH('9.3 MAL- Bus Facilities Entry'!$Q447 &amp; '9.3 MAL- Bus Facilities Entry'!AW$3, 'Custom Field Tbl'!$M$5:$M$446 &amp; 'Custom Field Tbl'!$O$5:$O$446, 0 ))</f>
        <v>#N/A</v>
      </c>
      <c r="AX447" s="143" t="str">
        <f>IF(ISNA(INDEX(CFV_Tbl[CF Description], MATCH('9.3 MAL- Bus Facilities Entry'!AW447, CFV_Tbl[CF Code], 0)) ), "Field Not Required", INDEX(CFV_Tbl[CF Description], MATCH('9.3 MAL- Bus Facilities Entry'!AW447, CFV_Tbl[CF Code], 0)) )</f>
        <v>Field Not Required</v>
      </c>
      <c r="BA447" s="243" t="e" cm="1">
        <f t="array" ref="BA447">INDEX('Custom Field Tbl'!$N$5:$N$446, MATCH('9.3 MAL- Bus Facilities Entry'!$Q447 &amp; '9.3 MAL- Bus Facilities Entry'!BA$3, 'Custom Field Tbl'!$M$5:$M$446 &amp; 'Custom Field Tbl'!$O$5:$O$446, 0 ))</f>
        <v>#N/A</v>
      </c>
      <c r="BB447" s="143" t="str">
        <f>IF(ISNA(INDEX(CFV_Tbl[CF Description], MATCH('9.3 MAL- Bus Facilities Entry'!BA447, CFV_Tbl[CF Code], 0)) ), "Field Not Required", INDEX(CFV_Tbl[CF Description], MATCH('9.3 MAL- Bus Facilities Entry'!BA447, CFV_Tbl[CF Code], 0)) )</f>
        <v>Field Not Required</v>
      </c>
      <c r="BE447" s="243" t="e" cm="1">
        <f t="array" ref="BE447">INDEX('Custom Field Tbl'!$N$5:$N$446, MATCH('9.3 MAL- Bus Facilities Entry'!$Q447 &amp; '9.3 MAL- Bus Facilities Entry'!BE$3, 'Custom Field Tbl'!$M$5:$M$446 &amp; 'Custom Field Tbl'!$O$5:$O$446, 0 ))</f>
        <v>#N/A</v>
      </c>
      <c r="BF447" s="143" t="str">
        <f>IF(ISNA(INDEX(CFV_Tbl[CF Description], MATCH('9.3 MAL- Bus Facilities Entry'!BE447, CFV_Tbl[CF Code], 0)) ), "Field Not Required", INDEX(CFV_Tbl[CF Description], MATCH('9.3 MAL- Bus Facilities Entry'!BE447, CFV_Tbl[CF Code], 0)) )</f>
        <v>Field Not Required</v>
      </c>
      <c r="BI447" s="239"/>
      <c r="BJ447" s="243" t="e">
        <f>INDEX(Mnemonic[Code], MATCH('9.3 MAL- Bus Facilities Entry'!BS447, Mnemonic[Description], 0))</f>
        <v>#N/A</v>
      </c>
      <c r="BK447" s="243" t="e">
        <f>INDEX(Mnemonic[Code], MATCH('9.3 MAL- Bus Facilities Entry'!BT447, Mnemonic[Description], 0))</f>
        <v>#N/A</v>
      </c>
      <c r="BL447" s="243" t="e">
        <f>IF(ISNA(INDEX(Mnemonic[Code], MATCH( '9.3 MAL- Bus Facilities Entry'!BU447, Mnemonic[Description], 0)) ),  INDEX(Mnemonic[Code], MATCH( LEFT('9.3 MAL- Bus Facilities Entry'!BU447, LEN(BU447)-2), Mnemonic[Description], 0)),  INDEX(Mnemonic[Code], MATCH( '9.3 MAL- Bus Facilities Entry'!BU447, Mnemonic[Description], 0)) )</f>
        <v>#VALUE!</v>
      </c>
      <c r="BM447" s="243" t="e">
        <f>IF(ISNA(INDEX(Mnemonic[Code], MATCH( '9.3 MAL- Bus Facilities Entry'!BV447, Mnemonic[Description], 0)) ),  INDEX(Mnemonic[Code], MATCH( LEFT('9.3 MAL- Bus Facilities Entry'!BV447, LEN(BV447)-2), Mnemonic[Description], 0)),  INDEX(Mnemonic[Code], MATCH( '9.3 MAL- Bus Facilities Entry'!BV447, Mnemonic[Description], 0)) )</f>
        <v>#VALUE!</v>
      </c>
      <c r="BN447" s="243" t="e">
        <f>IF(ISNA(INDEX(Mnemonic[Code], MATCH( '9.3 MAL- Bus Facilities Entry'!BW447, Mnemonic[Description], 0)) ),  INDEX(Mnemonic[Code], MATCH( LEFT('9.3 MAL- Bus Facilities Entry'!BW447, LEN(BW447)-1), Mnemonic[Description], 0)),  INDEX(Mnemonic[Code], MATCH( '9.3 MAL- Bus Facilities Entry'!BW447, Mnemonic[Description], 0)) )</f>
        <v>#VALUE!</v>
      </c>
      <c r="BO447" s="243" t="e">
        <f>IF(ISNA(INDEX(Mnemonic[Code], MATCH( '9.3 MAL- Bus Facilities Entry'!BX447, Mnemonic[Description], 0)) ),  INDEX(Mnemonic[Code], MATCH( LEFT('9.3 MAL- Bus Facilities Entry'!BX447, LEN(BX447)-1), Mnemonic[Description], 0)),  INDEX(Mnemonic[Code], MATCH( '9.3 MAL- Bus Facilities Entry'!BX447, Mnemonic[Description], 0)) )</f>
        <v>#VALUE!</v>
      </c>
      <c r="BP447" s="243" t="e">
        <f t="shared" si="59"/>
        <v>#N/A</v>
      </c>
      <c r="BQ447" s="243" t="e">
        <f t="shared" si="56"/>
        <v>#N/A</v>
      </c>
      <c r="BR447" s="243" t="e">
        <f t="shared" si="60"/>
        <v>#VALUE!</v>
      </c>
      <c r="BS447" s="245"/>
      <c r="BT447" s="245"/>
      <c r="BU447" s="244"/>
      <c r="BV447" s="244"/>
      <c r="BW447" s="244"/>
      <c r="BX447" s="244"/>
      <c r="BZ447" s="239"/>
      <c r="CA447" s="246" t="e">
        <f>INDEX('MAL-OTHERLOOKUPS'!$ES$4:$ES$56, MATCH('9.3 MAL- Bus Facilities Entry'!CE447, 'MAL-OTHERLOOKUPS'!$ET$4:$ET$56, 0))</f>
        <v>#N/A</v>
      </c>
      <c r="CB447" s="247" t="str">
        <f t="shared" si="61"/>
        <v>L--</v>
      </c>
      <c r="CC447" s="247"/>
      <c r="CD447" s="240"/>
      <c r="CE447" s="240"/>
      <c r="CF447" s="240"/>
      <c r="CG447" s="248"/>
      <c r="CH447" s="240"/>
      <c r="CI447" s="240"/>
      <c r="CJ447" s="249" t="s">
        <v>11299</v>
      </c>
      <c r="CK447" s="249" t="s">
        <v>11299</v>
      </c>
      <c r="CL447" s="250" t="e">
        <v>#N/A</v>
      </c>
      <c r="CM447" s="239"/>
      <c r="CN447" s="251">
        <v>0</v>
      </c>
      <c r="CP447" s="251" t="str">
        <f t="shared" si="62"/>
        <v>0-</v>
      </c>
      <c r="CR447" s="252" t="str">
        <f t="shared" si="57"/>
        <v xml:space="preserve">; ; </v>
      </c>
      <c r="CS447" s="252" t="str">
        <f t="shared" si="58"/>
        <v xml:space="preserve">; ; </v>
      </c>
      <c r="CT447" s="425"/>
      <c r="CU447" s="252" t="e">
        <v>#REF!</v>
      </c>
      <c r="CX447" s="239"/>
      <c r="CY447" s="240"/>
      <c r="CZ447" s="240"/>
      <c r="DA447" s="240"/>
      <c r="DB447" s="239"/>
      <c r="DD447" s="240"/>
      <c r="DE447" s="239"/>
      <c r="DF447" s="253"/>
      <c r="DH447" s="472"/>
      <c r="DI447" s="497"/>
      <c r="DJ447" s="254"/>
      <c r="DK447" s="239"/>
    </row>
    <row r="448" spans="2:115" ht="14.5" x14ac:dyDescent="0.35">
      <c r="B448" s="239"/>
      <c r="C448" s="240"/>
      <c r="D448" s="240"/>
      <c r="E448" s="240"/>
      <c r="F448" s="240"/>
      <c r="G448" s="239"/>
      <c r="H448" s="240"/>
      <c r="J448" s="241"/>
      <c r="K448" s="241"/>
      <c r="M448" s="473"/>
      <c r="O448" s="239"/>
      <c r="Q448" s="143" t="e">
        <f>INDEX(AssetClass[Asset Class], MATCH('9.3 MAL- Bus Facilities Entry'!P448, AssetClass[Class Description], 0))</f>
        <v>#N/A</v>
      </c>
      <c r="R448" s="143"/>
      <c r="S448" s="242"/>
      <c r="T448" s="239"/>
      <c r="U448" s="243" t="e" cm="1">
        <f t="array" ref="U448">INDEX('Custom Field Tbl'!$N$5:$N$446, MATCH('9.3 MAL- Bus Facilities Entry'!$Q448 &amp; '9.3 MAL- Bus Facilities Entry'!U$3, 'Custom Field Tbl'!$M$5:$M$446 &amp; 'Custom Field Tbl'!$O$5:$O$446, 0 ))</f>
        <v>#N/A</v>
      </c>
      <c r="V448" s="143" t="str">
        <f>IF(ISNA(INDEX(CFV_Tbl[CF Description], MATCH('9.3 MAL- Bus Facilities Entry'!U448, CFV_Tbl[CF Code], 0)) ), "Field Not Required", INDEX(CFV_Tbl[CF Description], MATCH('9.3 MAL- Bus Facilities Entry'!U448, CFV_Tbl[CF Code], 0)) )</f>
        <v>Field Not Required</v>
      </c>
      <c r="Y448" s="243" t="e" cm="1">
        <f t="array" ref="Y448">INDEX('Custom Field Tbl'!$N$5:$N$446, MATCH('9.3 MAL- Bus Facilities Entry'!$Q448 &amp; '9.3 MAL- Bus Facilities Entry'!Y$3, 'Custom Field Tbl'!$M$5:$M$446 &amp; 'Custom Field Tbl'!$O$5:$O$446, 0 ))</f>
        <v>#N/A</v>
      </c>
      <c r="Z448" s="143" t="str">
        <f>IF(ISNA(INDEX(CFV_Tbl[CF Description], MATCH('9.3 MAL- Bus Facilities Entry'!Y448, CFV_Tbl[CF Code], 0)) ), "Field Not Required", INDEX(CFV_Tbl[CF Description], MATCH('9.3 MAL- Bus Facilities Entry'!Y448, CFV_Tbl[CF Code], 0)) )</f>
        <v>Field Not Required</v>
      </c>
      <c r="AC448" s="243" t="e" cm="1">
        <f t="array" ref="AC448">INDEX('Custom Field Tbl'!$N$5:$N$446, MATCH('9.3 MAL- Bus Facilities Entry'!$Q448 &amp; '9.3 MAL- Bus Facilities Entry'!AC$3, 'Custom Field Tbl'!$M$5:$M$446 &amp; 'Custom Field Tbl'!$O$5:$O$446, 0 ))</f>
        <v>#N/A</v>
      </c>
      <c r="AD448" s="143" t="str">
        <f>IF(ISNA(INDEX(CFV_Tbl[CF Description], MATCH('9.3 MAL- Bus Facilities Entry'!AC448, CFV_Tbl[CF Code], 0)) ), "Field Not Required", INDEX(CFV_Tbl[CF Description], MATCH('9.3 MAL- Bus Facilities Entry'!AC448, CFV_Tbl[CF Code], 0)) )</f>
        <v>Field Not Required</v>
      </c>
      <c r="AG448" s="243" t="e" cm="1">
        <f t="array" ref="AG448">INDEX('Custom Field Tbl'!$N$5:$N$446, MATCH('9.3 MAL- Bus Facilities Entry'!$Q448 &amp; '9.3 MAL- Bus Facilities Entry'!AG$3, 'Custom Field Tbl'!$M$5:$M$446 &amp; 'Custom Field Tbl'!$O$5:$O$446, 0 ))</f>
        <v>#N/A</v>
      </c>
      <c r="AH448" s="143" t="str">
        <f>IF(ISNA(INDEX(CFV_Tbl[CF Description], MATCH('9.3 MAL- Bus Facilities Entry'!AG448, CFV_Tbl[CF Code], 0)) ), "Field Not Required", INDEX(CFV_Tbl[CF Description], MATCH('9.3 MAL- Bus Facilities Entry'!AG448, CFV_Tbl[CF Code], 0)) )</f>
        <v>Field Not Required</v>
      </c>
      <c r="AK448" s="243" t="e" cm="1">
        <f t="array" ref="AK448">INDEX('Custom Field Tbl'!$N$5:$N$446, MATCH('9.3 MAL- Bus Facilities Entry'!$Q448 &amp; '9.3 MAL- Bus Facilities Entry'!AK$3, 'Custom Field Tbl'!$M$5:$M$446 &amp; 'Custom Field Tbl'!$O$5:$O$446, 0 ))</f>
        <v>#N/A</v>
      </c>
      <c r="AL448" s="143" t="str">
        <f>IF(ISNA(INDEX(CFV_Tbl[CF Description], MATCH('9.3 MAL- Bus Facilities Entry'!AK448, CFV_Tbl[CF Code], 0)) ), "Field Not Required", INDEX(CFV_Tbl[CF Description], MATCH('9.3 MAL- Bus Facilities Entry'!AK448, CFV_Tbl[CF Code], 0)) )</f>
        <v>Field Not Required</v>
      </c>
      <c r="AO448" s="243" t="e" cm="1">
        <f t="array" ref="AO448">INDEX('Custom Field Tbl'!$N$5:$N$446, MATCH('9.3 MAL- Bus Facilities Entry'!$Q448 &amp; '9.3 MAL- Bus Facilities Entry'!AO$3, 'Custom Field Tbl'!$M$5:$M$446 &amp; 'Custom Field Tbl'!$O$5:$O$446, 0 ))</f>
        <v>#N/A</v>
      </c>
      <c r="AP448" s="143" t="str">
        <f>IF(ISNA(INDEX(CFV_Tbl[CF Description], MATCH('9.3 MAL- Bus Facilities Entry'!AO448, CFV_Tbl[CF Code], 0)) ), "Field Not Required", INDEX(CFV_Tbl[CF Description], MATCH('9.3 MAL- Bus Facilities Entry'!AO448, CFV_Tbl[CF Code], 0)) )</f>
        <v>Field Not Required</v>
      </c>
      <c r="AS448" s="243" t="e" cm="1">
        <f t="array" ref="AS448">INDEX('Custom Field Tbl'!$N$5:$N$446, MATCH('9.3 MAL- Bus Facilities Entry'!$Q448 &amp; '9.3 MAL- Bus Facilities Entry'!AS$3, 'Custom Field Tbl'!$M$5:$M$446 &amp; 'Custom Field Tbl'!$O$5:$O$446, 0 ))</f>
        <v>#N/A</v>
      </c>
      <c r="AT448" s="143" t="str">
        <f>IF(ISNA(INDEX(CFV_Tbl[CF Description], MATCH('9.3 MAL- Bus Facilities Entry'!AS448, CFV_Tbl[CF Code], 0)) ), "Field Not Required", INDEX(CFV_Tbl[CF Description], MATCH('9.3 MAL- Bus Facilities Entry'!AS448, CFV_Tbl[CF Code], 0)) )</f>
        <v>Field Not Required</v>
      </c>
      <c r="AW448" s="243" t="e" cm="1">
        <f t="array" ref="AW448">INDEX('Custom Field Tbl'!$N$5:$N$446, MATCH('9.3 MAL- Bus Facilities Entry'!$Q448 &amp; '9.3 MAL- Bus Facilities Entry'!AW$3, 'Custom Field Tbl'!$M$5:$M$446 &amp; 'Custom Field Tbl'!$O$5:$O$446, 0 ))</f>
        <v>#N/A</v>
      </c>
      <c r="AX448" s="143" t="str">
        <f>IF(ISNA(INDEX(CFV_Tbl[CF Description], MATCH('9.3 MAL- Bus Facilities Entry'!AW448, CFV_Tbl[CF Code], 0)) ), "Field Not Required", INDEX(CFV_Tbl[CF Description], MATCH('9.3 MAL- Bus Facilities Entry'!AW448, CFV_Tbl[CF Code], 0)) )</f>
        <v>Field Not Required</v>
      </c>
      <c r="BA448" s="243" t="e" cm="1">
        <f t="array" ref="BA448">INDEX('Custom Field Tbl'!$N$5:$N$446, MATCH('9.3 MAL- Bus Facilities Entry'!$Q448 &amp; '9.3 MAL- Bus Facilities Entry'!BA$3, 'Custom Field Tbl'!$M$5:$M$446 &amp; 'Custom Field Tbl'!$O$5:$O$446, 0 ))</f>
        <v>#N/A</v>
      </c>
      <c r="BB448" s="143" t="str">
        <f>IF(ISNA(INDEX(CFV_Tbl[CF Description], MATCH('9.3 MAL- Bus Facilities Entry'!BA448, CFV_Tbl[CF Code], 0)) ), "Field Not Required", INDEX(CFV_Tbl[CF Description], MATCH('9.3 MAL- Bus Facilities Entry'!BA448, CFV_Tbl[CF Code], 0)) )</f>
        <v>Field Not Required</v>
      </c>
      <c r="BE448" s="243" t="e" cm="1">
        <f t="array" ref="BE448">INDEX('Custom Field Tbl'!$N$5:$N$446, MATCH('9.3 MAL- Bus Facilities Entry'!$Q448 &amp; '9.3 MAL- Bus Facilities Entry'!BE$3, 'Custom Field Tbl'!$M$5:$M$446 &amp; 'Custom Field Tbl'!$O$5:$O$446, 0 ))</f>
        <v>#N/A</v>
      </c>
      <c r="BF448" s="143" t="str">
        <f>IF(ISNA(INDEX(CFV_Tbl[CF Description], MATCH('9.3 MAL- Bus Facilities Entry'!BE448, CFV_Tbl[CF Code], 0)) ), "Field Not Required", INDEX(CFV_Tbl[CF Description], MATCH('9.3 MAL- Bus Facilities Entry'!BE448, CFV_Tbl[CF Code], 0)) )</f>
        <v>Field Not Required</v>
      </c>
      <c r="BI448" s="239"/>
      <c r="BJ448" s="243" t="e">
        <f>INDEX(Mnemonic[Code], MATCH('9.3 MAL- Bus Facilities Entry'!BS448, Mnemonic[Description], 0))</f>
        <v>#N/A</v>
      </c>
      <c r="BK448" s="243" t="e">
        <f>INDEX(Mnemonic[Code], MATCH('9.3 MAL- Bus Facilities Entry'!BT448, Mnemonic[Description], 0))</f>
        <v>#N/A</v>
      </c>
      <c r="BL448" s="243" t="e">
        <f>IF(ISNA(INDEX(Mnemonic[Code], MATCH( '9.3 MAL- Bus Facilities Entry'!BU448, Mnemonic[Description], 0)) ),  INDEX(Mnemonic[Code], MATCH( LEFT('9.3 MAL- Bus Facilities Entry'!BU448, LEN(BU448)-2), Mnemonic[Description], 0)),  INDEX(Mnemonic[Code], MATCH( '9.3 MAL- Bus Facilities Entry'!BU448, Mnemonic[Description], 0)) )</f>
        <v>#VALUE!</v>
      </c>
      <c r="BM448" s="243" t="e">
        <f>IF(ISNA(INDEX(Mnemonic[Code], MATCH( '9.3 MAL- Bus Facilities Entry'!BV448, Mnemonic[Description], 0)) ),  INDEX(Mnemonic[Code], MATCH( LEFT('9.3 MAL- Bus Facilities Entry'!BV448, LEN(BV448)-2), Mnemonic[Description], 0)),  INDEX(Mnemonic[Code], MATCH( '9.3 MAL- Bus Facilities Entry'!BV448, Mnemonic[Description], 0)) )</f>
        <v>#VALUE!</v>
      </c>
      <c r="BN448" s="243" t="e">
        <f>IF(ISNA(INDEX(Mnemonic[Code], MATCH( '9.3 MAL- Bus Facilities Entry'!BW448, Mnemonic[Description], 0)) ),  INDEX(Mnemonic[Code], MATCH( LEFT('9.3 MAL- Bus Facilities Entry'!BW448, LEN(BW448)-1), Mnemonic[Description], 0)),  INDEX(Mnemonic[Code], MATCH( '9.3 MAL- Bus Facilities Entry'!BW448, Mnemonic[Description], 0)) )</f>
        <v>#VALUE!</v>
      </c>
      <c r="BO448" s="243" t="e">
        <f>IF(ISNA(INDEX(Mnemonic[Code], MATCH( '9.3 MAL- Bus Facilities Entry'!BX448, Mnemonic[Description], 0)) ),  INDEX(Mnemonic[Code], MATCH( LEFT('9.3 MAL- Bus Facilities Entry'!BX448, LEN(BX448)-1), Mnemonic[Description], 0)),  INDEX(Mnemonic[Code], MATCH( '9.3 MAL- Bus Facilities Entry'!BX448, Mnemonic[Description], 0)) )</f>
        <v>#VALUE!</v>
      </c>
      <c r="BP448" s="243" t="e">
        <f t="shared" si="59"/>
        <v>#N/A</v>
      </c>
      <c r="BQ448" s="243" t="e">
        <f t="shared" si="56"/>
        <v>#N/A</v>
      </c>
      <c r="BR448" s="243" t="e">
        <f t="shared" si="60"/>
        <v>#VALUE!</v>
      </c>
      <c r="BS448" s="245"/>
      <c r="BT448" s="245"/>
      <c r="BU448" s="244"/>
      <c r="BV448" s="244"/>
      <c r="BW448" s="244"/>
      <c r="BX448" s="244"/>
      <c r="BZ448" s="239"/>
      <c r="CA448" s="246" t="e">
        <f>INDEX('MAL-OTHERLOOKUPS'!$ES$4:$ES$56, MATCH('9.3 MAL- Bus Facilities Entry'!CE448, 'MAL-OTHERLOOKUPS'!$ET$4:$ET$56, 0))</f>
        <v>#N/A</v>
      </c>
      <c r="CB448" s="247" t="str">
        <f t="shared" si="61"/>
        <v>L--</v>
      </c>
      <c r="CC448" s="247"/>
      <c r="CD448" s="240"/>
      <c r="CE448" s="240"/>
      <c r="CF448" s="240"/>
      <c r="CG448" s="248"/>
      <c r="CH448" s="240"/>
      <c r="CI448" s="240"/>
      <c r="CJ448" s="249" t="s">
        <v>11299</v>
      </c>
      <c r="CK448" s="249" t="s">
        <v>11299</v>
      </c>
      <c r="CL448" s="250" t="e">
        <v>#N/A</v>
      </c>
      <c r="CM448" s="239"/>
      <c r="CN448" s="251">
        <v>0</v>
      </c>
      <c r="CP448" s="251" t="str">
        <f t="shared" si="62"/>
        <v>0-</v>
      </c>
      <c r="CR448" s="252" t="str">
        <f t="shared" si="57"/>
        <v xml:space="preserve">; ; </v>
      </c>
      <c r="CS448" s="252" t="str">
        <f t="shared" si="58"/>
        <v xml:space="preserve">; ; </v>
      </c>
      <c r="CT448" s="425"/>
      <c r="CU448" s="252" t="e">
        <v>#REF!</v>
      </c>
      <c r="CX448" s="239"/>
      <c r="CY448" s="240"/>
      <c r="CZ448" s="240"/>
      <c r="DA448" s="240"/>
      <c r="DB448" s="239"/>
      <c r="DD448" s="240"/>
      <c r="DE448" s="239"/>
      <c r="DF448" s="253"/>
      <c r="DH448" s="472"/>
      <c r="DI448" s="497"/>
      <c r="DJ448" s="254"/>
      <c r="DK448" s="239"/>
    </row>
    <row r="449" spans="2:115" ht="14.5" x14ac:dyDescent="0.35">
      <c r="B449" s="239"/>
      <c r="C449" s="240"/>
      <c r="D449" s="240"/>
      <c r="E449" s="240"/>
      <c r="F449" s="240"/>
      <c r="G449" s="239"/>
      <c r="H449" s="240"/>
      <c r="J449" s="241"/>
      <c r="K449" s="241"/>
      <c r="M449" s="473"/>
      <c r="O449" s="239"/>
      <c r="Q449" s="143" t="e">
        <f>INDEX(AssetClass[Asset Class], MATCH('9.3 MAL- Bus Facilities Entry'!P449, AssetClass[Class Description], 0))</f>
        <v>#N/A</v>
      </c>
      <c r="R449" s="143"/>
      <c r="S449" s="242"/>
      <c r="T449" s="239"/>
      <c r="U449" s="243" t="e" cm="1">
        <f t="array" ref="U449">INDEX('Custom Field Tbl'!$N$5:$N$446, MATCH('9.3 MAL- Bus Facilities Entry'!$Q449 &amp; '9.3 MAL- Bus Facilities Entry'!U$3, 'Custom Field Tbl'!$M$5:$M$446 &amp; 'Custom Field Tbl'!$O$5:$O$446, 0 ))</f>
        <v>#N/A</v>
      </c>
      <c r="V449" s="143" t="str">
        <f>IF(ISNA(INDEX(CFV_Tbl[CF Description], MATCH('9.3 MAL- Bus Facilities Entry'!U449, CFV_Tbl[CF Code], 0)) ), "Field Not Required", INDEX(CFV_Tbl[CF Description], MATCH('9.3 MAL- Bus Facilities Entry'!U449, CFV_Tbl[CF Code], 0)) )</f>
        <v>Field Not Required</v>
      </c>
      <c r="Y449" s="243" t="e" cm="1">
        <f t="array" ref="Y449">INDEX('Custom Field Tbl'!$N$5:$N$446, MATCH('9.3 MAL- Bus Facilities Entry'!$Q449 &amp; '9.3 MAL- Bus Facilities Entry'!Y$3, 'Custom Field Tbl'!$M$5:$M$446 &amp; 'Custom Field Tbl'!$O$5:$O$446, 0 ))</f>
        <v>#N/A</v>
      </c>
      <c r="Z449" s="143" t="str">
        <f>IF(ISNA(INDEX(CFV_Tbl[CF Description], MATCH('9.3 MAL- Bus Facilities Entry'!Y449, CFV_Tbl[CF Code], 0)) ), "Field Not Required", INDEX(CFV_Tbl[CF Description], MATCH('9.3 MAL- Bus Facilities Entry'!Y449, CFV_Tbl[CF Code], 0)) )</f>
        <v>Field Not Required</v>
      </c>
      <c r="AC449" s="243" t="e" cm="1">
        <f t="array" ref="AC449">INDEX('Custom Field Tbl'!$N$5:$N$446, MATCH('9.3 MAL- Bus Facilities Entry'!$Q449 &amp; '9.3 MAL- Bus Facilities Entry'!AC$3, 'Custom Field Tbl'!$M$5:$M$446 &amp; 'Custom Field Tbl'!$O$5:$O$446, 0 ))</f>
        <v>#N/A</v>
      </c>
      <c r="AD449" s="143" t="str">
        <f>IF(ISNA(INDEX(CFV_Tbl[CF Description], MATCH('9.3 MAL- Bus Facilities Entry'!AC449, CFV_Tbl[CF Code], 0)) ), "Field Not Required", INDEX(CFV_Tbl[CF Description], MATCH('9.3 MAL- Bus Facilities Entry'!AC449, CFV_Tbl[CF Code], 0)) )</f>
        <v>Field Not Required</v>
      </c>
      <c r="AG449" s="243" t="e" cm="1">
        <f t="array" ref="AG449">INDEX('Custom Field Tbl'!$N$5:$N$446, MATCH('9.3 MAL- Bus Facilities Entry'!$Q449 &amp; '9.3 MAL- Bus Facilities Entry'!AG$3, 'Custom Field Tbl'!$M$5:$M$446 &amp; 'Custom Field Tbl'!$O$5:$O$446, 0 ))</f>
        <v>#N/A</v>
      </c>
      <c r="AH449" s="143" t="str">
        <f>IF(ISNA(INDEX(CFV_Tbl[CF Description], MATCH('9.3 MAL- Bus Facilities Entry'!AG449, CFV_Tbl[CF Code], 0)) ), "Field Not Required", INDEX(CFV_Tbl[CF Description], MATCH('9.3 MAL- Bus Facilities Entry'!AG449, CFV_Tbl[CF Code], 0)) )</f>
        <v>Field Not Required</v>
      </c>
      <c r="AK449" s="243" t="e" cm="1">
        <f t="array" ref="AK449">INDEX('Custom Field Tbl'!$N$5:$N$446, MATCH('9.3 MAL- Bus Facilities Entry'!$Q449 &amp; '9.3 MAL- Bus Facilities Entry'!AK$3, 'Custom Field Tbl'!$M$5:$M$446 &amp; 'Custom Field Tbl'!$O$5:$O$446, 0 ))</f>
        <v>#N/A</v>
      </c>
      <c r="AL449" s="143" t="str">
        <f>IF(ISNA(INDEX(CFV_Tbl[CF Description], MATCH('9.3 MAL- Bus Facilities Entry'!AK449, CFV_Tbl[CF Code], 0)) ), "Field Not Required", INDEX(CFV_Tbl[CF Description], MATCH('9.3 MAL- Bus Facilities Entry'!AK449, CFV_Tbl[CF Code], 0)) )</f>
        <v>Field Not Required</v>
      </c>
      <c r="AO449" s="243" t="e" cm="1">
        <f t="array" ref="AO449">INDEX('Custom Field Tbl'!$N$5:$N$446, MATCH('9.3 MAL- Bus Facilities Entry'!$Q449 &amp; '9.3 MAL- Bus Facilities Entry'!AO$3, 'Custom Field Tbl'!$M$5:$M$446 &amp; 'Custom Field Tbl'!$O$5:$O$446, 0 ))</f>
        <v>#N/A</v>
      </c>
      <c r="AP449" s="143" t="str">
        <f>IF(ISNA(INDEX(CFV_Tbl[CF Description], MATCH('9.3 MAL- Bus Facilities Entry'!AO449, CFV_Tbl[CF Code], 0)) ), "Field Not Required", INDEX(CFV_Tbl[CF Description], MATCH('9.3 MAL- Bus Facilities Entry'!AO449, CFV_Tbl[CF Code], 0)) )</f>
        <v>Field Not Required</v>
      </c>
      <c r="AS449" s="243" t="e" cm="1">
        <f t="array" ref="AS449">INDEX('Custom Field Tbl'!$N$5:$N$446, MATCH('9.3 MAL- Bus Facilities Entry'!$Q449 &amp; '9.3 MAL- Bus Facilities Entry'!AS$3, 'Custom Field Tbl'!$M$5:$M$446 &amp; 'Custom Field Tbl'!$O$5:$O$446, 0 ))</f>
        <v>#N/A</v>
      </c>
      <c r="AT449" s="143" t="str">
        <f>IF(ISNA(INDEX(CFV_Tbl[CF Description], MATCH('9.3 MAL- Bus Facilities Entry'!AS449, CFV_Tbl[CF Code], 0)) ), "Field Not Required", INDEX(CFV_Tbl[CF Description], MATCH('9.3 MAL- Bus Facilities Entry'!AS449, CFV_Tbl[CF Code], 0)) )</f>
        <v>Field Not Required</v>
      </c>
      <c r="AW449" s="243" t="e" cm="1">
        <f t="array" ref="AW449">INDEX('Custom Field Tbl'!$N$5:$N$446, MATCH('9.3 MAL- Bus Facilities Entry'!$Q449 &amp; '9.3 MAL- Bus Facilities Entry'!AW$3, 'Custom Field Tbl'!$M$5:$M$446 &amp; 'Custom Field Tbl'!$O$5:$O$446, 0 ))</f>
        <v>#N/A</v>
      </c>
      <c r="AX449" s="143" t="str">
        <f>IF(ISNA(INDEX(CFV_Tbl[CF Description], MATCH('9.3 MAL- Bus Facilities Entry'!AW449, CFV_Tbl[CF Code], 0)) ), "Field Not Required", INDEX(CFV_Tbl[CF Description], MATCH('9.3 MAL- Bus Facilities Entry'!AW449, CFV_Tbl[CF Code], 0)) )</f>
        <v>Field Not Required</v>
      </c>
      <c r="BA449" s="243" t="e" cm="1">
        <f t="array" ref="BA449">INDEX('Custom Field Tbl'!$N$5:$N$446, MATCH('9.3 MAL- Bus Facilities Entry'!$Q449 &amp; '9.3 MAL- Bus Facilities Entry'!BA$3, 'Custom Field Tbl'!$M$5:$M$446 &amp; 'Custom Field Tbl'!$O$5:$O$446, 0 ))</f>
        <v>#N/A</v>
      </c>
      <c r="BB449" s="143" t="str">
        <f>IF(ISNA(INDEX(CFV_Tbl[CF Description], MATCH('9.3 MAL- Bus Facilities Entry'!BA449, CFV_Tbl[CF Code], 0)) ), "Field Not Required", INDEX(CFV_Tbl[CF Description], MATCH('9.3 MAL- Bus Facilities Entry'!BA449, CFV_Tbl[CF Code], 0)) )</f>
        <v>Field Not Required</v>
      </c>
      <c r="BE449" s="243" t="e" cm="1">
        <f t="array" ref="BE449">INDEX('Custom Field Tbl'!$N$5:$N$446, MATCH('9.3 MAL- Bus Facilities Entry'!$Q449 &amp; '9.3 MAL- Bus Facilities Entry'!BE$3, 'Custom Field Tbl'!$M$5:$M$446 &amp; 'Custom Field Tbl'!$O$5:$O$446, 0 ))</f>
        <v>#N/A</v>
      </c>
      <c r="BF449" s="143" t="str">
        <f>IF(ISNA(INDEX(CFV_Tbl[CF Description], MATCH('9.3 MAL- Bus Facilities Entry'!BE449, CFV_Tbl[CF Code], 0)) ), "Field Not Required", INDEX(CFV_Tbl[CF Description], MATCH('9.3 MAL- Bus Facilities Entry'!BE449, CFV_Tbl[CF Code], 0)) )</f>
        <v>Field Not Required</v>
      </c>
      <c r="BI449" s="239"/>
      <c r="BJ449" s="243" t="e">
        <f>INDEX(Mnemonic[Code], MATCH('9.3 MAL- Bus Facilities Entry'!BS449, Mnemonic[Description], 0))</f>
        <v>#N/A</v>
      </c>
      <c r="BK449" s="243" t="e">
        <f>INDEX(Mnemonic[Code], MATCH('9.3 MAL- Bus Facilities Entry'!BT449, Mnemonic[Description], 0))</f>
        <v>#N/A</v>
      </c>
      <c r="BL449" s="243" t="e">
        <f>IF(ISNA(INDEX(Mnemonic[Code], MATCH( '9.3 MAL- Bus Facilities Entry'!BU449, Mnemonic[Description], 0)) ),  INDEX(Mnemonic[Code], MATCH( LEFT('9.3 MAL- Bus Facilities Entry'!BU449, LEN(BU449)-2), Mnemonic[Description], 0)),  INDEX(Mnemonic[Code], MATCH( '9.3 MAL- Bus Facilities Entry'!BU449, Mnemonic[Description], 0)) )</f>
        <v>#VALUE!</v>
      </c>
      <c r="BM449" s="243" t="e">
        <f>IF(ISNA(INDEX(Mnemonic[Code], MATCH( '9.3 MAL- Bus Facilities Entry'!BV449, Mnemonic[Description], 0)) ),  INDEX(Mnemonic[Code], MATCH( LEFT('9.3 MAL- Bus Facilities Entry'!BV449, LEN(BV449)-2), Mnemonic[Description], 0)),  INDEX(Mnemonic[Code], MATCH( '9.3 MAL- Bus Facilities Entry'!BV449, Mnemonic[Description], 0)) )</f>
        <v>#VALUE!</v>
      </c>
      <c r="BN449" s="243" t="e">
        <f>IF(ISNA(INDEX(Mnemonic[Code], MATCH( '9.3 MAL- Bus Facilities Entry'!BW449, Mnemonic[Description], 0)) ),  INDEX(Mnemonic[Code], MATCH( LEFT('9.3 MAL- Bus Facilities Entry'!BW449, LEN(BW449)-1), Mnemonic[Description], 0)),  INDEX(Mnemonic[Code], MATCH( '9.3 MAL- Bus Facilities Entry'!BW449, Mnemonic[Description], 0)) )</f>
        <v>#VALUE!</v>
      </c>
      <c r="BO449" s="243" t="e">
        <f>IF(ISNA(INDEX(Mnemonic[Code], MATCH( '9.3 MAL- Bus Facilities Entry'!BX449, Mnemonic[Description], 0)) ),  INDEX(Mnemonic[Code], MATCH( LEFT('9.3 MAL- Bus Facilities Entry'!BX449, LEN(BX449)-1), Mnemonic[Description], 0)),  INDEX(Mnemonic[Code], MATCH( '9.3 MAL- Bus Facilities Entry'!BX449, Mnemonic[Description], 0)) )</f>
        <v>#VALUE!</v>
      </c>
      <c r="BP449" s="243" t="e">
        <f t="shared" si="59"/>
        <v>#N/A</v>
      </c>
      <c r="BQ449" s="243" t="e">
        <f t="shared" si="56"/>
        <v>#N/A</v>
      </c>
      <c r="BR449" s="243" t="e">
        <f t="shared" si="60"/>
        <v>#VALUE!</v>
      </c>
      <c r="BS449" s="245"/>
      <c r="BT449" s="245"/>
      <c r="BU449" s="244"/>
      <c r="BV449" s="244"/>
      <c r="BW449" s="244"/>
      <c r="BX449" s="244"/>
      <c r="BZ449" s="239"/>
      <c r="CA449" s="246" t="e">
        <f>INDEX('MAL-OTHERLOOKUPS'!$ES$4:$ES$56, MATCH('9.3 MAL- Bus Facilities Entry'!CE449, 'MAL-OTHERLOOKUPS'!$ET$4:$ET$56, 0))</f>
        <v>#N/A</v>
      </c>
      <c r="CB449" s="247" t="str">
        <f t="shared" si="61"/>
        <v>L--</v>
      </c>
      <c r="CC449" s="247"/>
      <c r="CD449" s="240"/>
      <c r="CE449" s="240"/>
      <c r="CF449" s="240"/>
      <c r="CG449" s="248"/>
      <c r="CH449" s="240"/>
      <c r="CI449" s="240"/>
      <c r="CJ449" s="249" t="s">
        <v>11299</v>
      </c>
      <c r="CK449" s="249" t="s">
        <v>11299</v>
      </c>
      <c r="CL449" s="250" t="e">
        <v>#N/A</v>
      </c>
      <c r="CM449" s="239"/>
      <c r="CN449" s="251">
        <v>0</v>
      </c>
      <c r="CP449" s="251" t="str">
        <f t="shared" si="62"/>
        <v>0-</v>
      </c>
      <c r="CR449" s="252" t="str">
        <f t="shared" si="57"/>
        <v xml:space="preserve">; ; </v>
      </c>
      <c r="CS449" s="252" t="str">
        <f t="shared" si="58"/>
        <v xml:space="preserve">; ; </v>
      </c>
      <c r="CT449" s="425"/>
      <c r="CU449" s="252" t="e">
        <v>#REF!</v>
      </c>
      <c r="CX449" s="239"/>
      <c r="CY449" s="240"/>
      <c r="CZ449" s="240"/>
      <c r="DA449" s="240"/>
      <c r="DB449" s="239"/>
      <c r="DD449" s="240"/>
      <c r="DE449" s="239"/>
      <c r="DF449" s="253"/>
      <c r="DH449" s="472"/>
      <c r="DI449" s="497"/>
      <c r="DJ449" s="254"/>
      <c r="DK449" s="239"/>
    </row>
    <row r="450" spans="2:115" ht="14.5" x14ac:dyDescent="0.35">
      <c r="B450" s="239"/>
      <c r="C450" s="240"/>
      <c r="D450" s="240"/>
      <c r="E450" s="240"/>
      <c r="F450" s="240"/>
      <c r="G450" s="239"/>
      <c r="H450" s="240"/>
      <c r="J450" s="241"/>
      <c r="K450" s="241"/>
      <c r="M450" s="473"/>
      <c r="O450" s="239"/>
      <c r="Q450" s="143" t="e">
        <f>INDEX(AssetClass[Asset Class], MATCH('9.3 MAL- Bus Facilities Entry'!P450, AssetClass[Class Description], 0))</f>
        <v>#N/A</v>
      </c>
      <c r="R450" s="143"/>
      <c r="S450" s="242"/>
      <c r="T450" s="239"/>
      <c r="U450" s="243" t="e" cm="1">
        <f t="array" ref="U450">INDEX('Custom Field Tbl'!$N$5:$N$446, MATCH('9.3 MAL- Bus Facilities Entry'!$Q450 &amp; '9.3 MAL- Bus Facilities Entry'!U$3, 'Custom Field Tbl'!$M$5:$M$446 &amp; 'Custom Field Tbl'!$O$5:$O$446, 0 ))</f>
        <v>#N/A</v>
      </c>
      <c r="V450" s="143" t="str">
        <f>IF(ISNA(INDEX(CFV_Tbl[CF Description], MATCH('9.3 MAL- Bus Facilities Entry'!U450, CFV_Tbl[CF Code], 0)) ), "Field Not Required", INDEX(CFV_Tbl[CF Description], MATCH('9.3 MAL- Bus Facilities Entry'!U450, CFV_Tbl[CF Code], 0)) )</f>
        <v>Field Not Required</v>
      </c>
      <c r="Y450" s="243" t="e" cm="1">
        <f t="array" ref="Y450">INDEX('Custom Field Tbl'!$N$5:$N$446, MATCH('9.3 MAL- Bus Facilities Entry'!$Q450 &amp; '9.3 MAL- Bus Facilities Entry'!Y$3, 'Custom Field Tbl'!$M$5:$M$446 &amp; 'Custom Field Tbl'!$O$5:$O$446, 0 ))</f>
        <v>#N/A</v>
      </c>
      <c r="Z450" s="143" t="str">
        <f>IF(ISNA(INDEX(CFV_Tbl[CF Description], MATCH('9.3 MAL- Bus Facilities Entry'!Y450, CFV_Tbl[CF Code], 0)) ), "Field Not Required", INDEX(CFV_Tbl[CF Description], MATCH('9.3 MAL- Bus Facilities Entry'!Y450, CFV_Tbl[CF Code], 0)) )</f>
        <v>Field Not Required</v>
      </c>
      <c r="AC450" s="243" t="e" cm="1">
        <f t="array" ref="AC450">INDEX('Custom Field Tbl'!$N$5:$N$446, MATCH('9.3 MAL- Bus Facilities Entry'!$Q450 &amp; '9.3 MAL- Bus Facilities Entry'!AC$3, 'Custom Field Tbl'!$M$5:$M$446 &amp; 'Custom Field Tbl'!$O$5:$O$446, 0 ))</f>
        <v>#N/A</v>
      </c>
      <c r="AD450" s="143" t="str">
        <f>IF(ISNA(INDEX(CFV_Tbl[CF Description], MATCH('9.3 MAL- Bus Facilities Entry'!AC450, CFV_Tbl[CF Code], 0)) ), "Field Not Required", INDEX(CFV_Tbl[CF Description], MATCH('9.3 MAL- Bus Facilities Entry'!AC450, CFV_Tbl[CF Code], 0)) )</f>
        <v>Field Not Required</v>
      </c>
      <c r="AG450" s="243" t="e" cm="1">
        <f t="array" ref="AG450">INDEX('Custom Field Tbl'!$N$5:$N$446, MATCH('9.3 MAL- Bus Facilities Entry'!$Q450 &amp; '9.3 MAL- Bus Facilities Entry'!AG$3, 'Custom Field Tbl'!$M$5:$M$446 &amp; 'Custom Field Tbl'!$O$5:$O$446, 0 ))</f>
        <v>#N/A</v>
      </c>
      <c r="AH450" s="143" t="str">
        <f>IF(ISNA(INDEX(CFV_Tbl[CF Description], MATCH('9.3 MAL- Bus Facilities Entry'!AG450, CFV_Tbl[CF Code], 0)) ), "Field Not Required", INDEX(CFV_Tbl[CF Description], MATCH('9.3 MAL- Bus Facilities Entry'!AG450, CFV_Tbl[CF Code], 0)) )</f>
        <v>Field Not Required</v>
      </c>
      <c r="AK450" s="243" t="e" cm="1">
        <f t="array" ref="AK450">INDEX('Custom Field Tbl'!$N$5:$N$446, MATCH('9.3 MAL- Bus Facilities Entry'!$Q450 &amp; '9.3 MAL- Bus Facilities Entry'!AK$3, 'Custom Field Tbl'!$M$5:$M$446 &amp; 'Custom Field Tbl'!$O$5:$O$446, 0 ))</f>
        <v>#N/A</v>
      </c>
      <c r="AL450" s="143" t="str">
        <f>IF(ISNA(INDEX(CFV_Tbl[CF Description], MATCH('9.3 MAL- Bus Facilities Entry'!AK450, CFV_Tbl[CF Code], 0)) ), "Field Not Required", INDEX(CFV_Tbl[CF Description], MATCH('9.3 MAL- Bus Facilities Entry'!AK450, CFV_Tbl[CF Code], 0)) )</f>
        <v>Field Not Required</v>
      </c>
      <c r="AO450" s="243" t="e" cm="1">
        <f t="array" ref="AO450">INDEX('Custom Field Tbl'!$N$5:$N$446, MATCH('9.3 MAL- Bus Facilities Entry'!$Q450 &amp; '9.3 MAL- Bus Facilities Entry'!AO$3, 'Custom Field Tbl'!$M$5:$M$446 &amp; 'Custom Field Tbl'!$O$5:$O$446, 0 ))</f>
        <v>#N/A</v>
      </c>
      <c r="AP450" s="143" t="str">
        <f>IF(ISNA(INDEX(CFV_Tbl[CF Description], MATCH('9.3 MAL- Bus Facilities Entry'!AO450, CFV_Tbl[CF Code], 0)) ), "Field Not Required", INDEX(CFV_Tbl[CF Description], MATCH('9.3 MAL- Bus Facilities Entry'!AO450, CFV_Tbl[CF Code], 0)) )</f>
        <v>Field Not Required</v>
      </c>
      <c r="AS450" s="243" t="e" cm="1">
        <f t="array" ref="AS450">INDEX('Custom Field Tbl'!$N$5:$N$446, MATCH('9.3 MAL- Bus Facilities Entry'!$Q450 &amp; '9.3 MAL- Bus Facilities Entry'!AS$3, 'Custom Field Tbl'!$M$5:$M$446 &amp; 'Custom Field Tbl'!$O$5:$O$446, 0 ))</f>
        <v>#N/A</v>
      </c>
      <c r="AT450" s="143" t="str">
        <f>IF(ISNA(INDEX(CFV_Tbl[CF Description], MATCH('9.3 MAL- Bus Facilities Entry'!AS450, CFV_Tbl[CF Code], 0)) ), "Field Not Required", INDEX(CFV_Tbl[CF Description], MATCH('9.3 MAL- Bus Facilities Entry'!AS450, CFV_Tbl[CF Code], 0)) )</f>
        <v>Field Not Required</v>
      </c>
      <c r="AW450" s="243" t="e" cm="1">
        <f t="array" ref="AW450">INDEX('Custom Field Tbl'!$N$5:$N$446, MATCH('9.3 MAL- Bus Facilities Entry'!$Q450 &amp; '9.3 MAL- Bus Facilities Entry'!AW$3, 'Custom Field Tbl'!$M$5:$M$446 &amp; 'Custom Field Tbl'!$O$5:$O$446, 0 ))</f>
        <v>#N/A</v>
      </c>
      <c r="AX450" s="143" t="str">
        <f>IF(ISNA(INDEX(CFV_Tbl[CF Description], MATCH('9.3 MAL- Bus Facilities Entry'!AW450, CFV_Tbl[CF Code], 0)) ), "Field Not Required", INDEX(CFV_Tbl[CF Description], MATCH('9.3 MAL- Bus Facilities Entry'!AW450, CFV_Tbl[CF Code], 0)) )</f>
        <v>Field Not Required</v>
      </c>
      <c r="BA450" s="243" t="e" cm="1">
        <f t="array" ref="BA450">INDEX('Custom Field Tbl'!$N$5:$N$446, MATCH('9.3 MAL- Bus Facilities Entry'!$Q450 &amp; '9.3 MAL- Bus Facilities Entry'!BA$3, 'Custom Field Tbl'!$M$5:$M$446 &amp; 'Custom Field Tbl'!$O$5:$O$446, 0 ))</f>
        <v>#N/A</v>
      </c>
      <c r="BB450" s="143" t="str">
        <f>IF(ISNA(INDEX(CFV_Tbl[CF Description], MATCH('9.3 MAL- Bus Facilities Entry'!BA450, CFV_Tbl[CF Code], 0)) ), "Field Not Required", INDEX(CFV_Tbl[CF Description], MATCH('9.3 MAL- Bus Facilities Entry'!BA450, CFV_Tbl[CF Code], 0)) )</f>
        <v>Field Not Required</v>
      </c>
      <c r="BE450" s="243" t="e" cm="1">
        <f t="array" ref="BE450">INDEX('Custom Field Tbl'!$N$5:$N$446, MATCH('9.3 MAL- Bus Facilities Entry'!$Q450 &amp; '9.3 MAL- Bus Facilities Entry'!BE$3, 'Custom Field Tbl'!$M$5:$M$446 &amp; 'Custom Field Tbl'!$O$5:$O$446, 0 ))</f>
        <v>#N/A</v>
      </c>
      <c r="BF450" s="143" t="str">
        <f>IF(ISNA(INDEX(CFV_Tbl[CF Description], MATCH('9.3 MAL- Bus Facilities Entry'!BE450, CFV_Tbl[CF Code], 0)) ), "Field Not Required", INDEX(CFV_Tbl[CF Description], MATCH('9.3 MAL- Bus Facilities Entry'!BE450, CFV_Tbl[CF Code], 0)) )</f>
        <v>Field Not Required</v>
      </c>
      <c r="BI450" s="239"/>
      <c r="BJ450" s="243" t="e">
        <f>INDEX(Mnemonic[Code], MATCH('9.3 MAL- Bus Facilities Entry'!BS450, Mnemonic[Description], 0))</f>
        <v>#N/A</v>
      </c>
      <c r="BK450" s="243" t="e">
        <f>INDEX(Mnemonic[Code], MATCH('9.3 MAL- Bus Facilities Entry'!BT450, Mnemonic[Description], 0))</f>
        <v>#N/A</v>
      </c>
      <c r="BL450" s="243" t="e">
        <f>IF(ISNA(INDEX(Mnemonic[Code], MATCH( '9.3 MAL- Bus Facilities Entry'!BU450, Mnemonic[Description], 0)) ),  INDEX(Mnemonic[Code], MATCH( LEFT('9.3 MAL- Bus Facilities Entry'!BU450, LEN(BU450)-2), Mnemonic[Description], 0)),  INDEX(Mnemonic[Code], MATCH( '9.3 MAL- Bus Facilities Entry'!BU450, Mnemonic[Description], 0)) )</f>
        <v>#VALUE!</v>
      </c>
      <c r="BM450" s="243" t="e">
        <f>IF(ISNA(INDEX(Mnemonic[Code], MATCH( '9.3 MAL- Bus Facilities Entry'!BV450, Mnemonic[Description], 0)) ),  INDEX(Mnemonic[Code], MATCH( LEFT('9.3 MAL- Bus Facilities Entry'!BV450, LEN(BV450)-2), Mnemonic[Description], 0)),  INDEX(Mnemonic[Code], MATCH( '9.3 MAL- Bus Facilities Entry'!BV450, Mnemonic[Description], 0)) )</f>
        <v>#VALUE!</v>
      </c>
      <c r="BN450" s="243" t="e">
        <f>IF(ISNA(INDEX(Mnemonic[Code], MATCH( '9.3 MAL- Bus Facilities Entry'!BW450, Mnemonic[Description], 0)) ),  INDEX(Mnemonic[Code], MATCH( LEFT('9.3 MAL- Bus Facilities Entry'!BW450, LEN(BW450)-1), Mnemonic[Description], 0)),  INDEX(Mnemonic[Code], MATCH( '9.3 MAL- Bus Facilities Entry'!BW450, Mnemonic[Description], 0)) )</f>
        <v>#VALUE!</v>
      </c>
      <c r="BO450" s="243" t="e">
        <f>IF(ISNA(INDEX(Mnemonic[Code], MATCH( '9.3 MAL- Bus Facilities Entry'!BX450, Mnemonic[Description], 0)) ),  INDEX(Mnemonic[Code], MATCH( LEFT('9.3 MAL- Bus Facilities Entry'!BX450, LEN(BX450)-1), Mnemonic[Description], 0)),  INDEX(Mnemonic[Code], MATCH( '9.3 MAL- Bus Facilities Entry'!BX450, Mnemonic[Description], 0)) )</f>
        <v>#VALUE!</v>
      </c>
      <c r="BP450" s="243" t="e">
        <f t="shared" si="59"/>
        <v>#N/A</v>
      </c>
      <c r="BQ450" s="243" t="e">
        <f t="shared" si="56"/>
        <v>#N/A</v>
      </c>
      <c r="BR450" s="243" t="e">
        <f t="shared" si="60"/>
        <v>#VALUE!</v>
      </c>
      <c r="BS450" s="245"/>
      <c r="BT450" s="245"/>
      <c r="BU450" s="244"/>
      <c r="BV450" s="244"/>
      <c r="BW450" s="244"/>
      <c r="BX450" s="244"/>
      <c r="BZ450" s="239"/>
      <c r="CA450" s="246" t="e">
        <f>INDEX('MAL-OTHERLOOKUPS'!$ES$4:$ES$56, MATCH('9.3 MAL- Bus Facilities Entry'!CE450, 'MAL-OTHERLOOKUPS'!$ET$4:$ET$56, 0))</f>
        <v>#N/A</v>
      </c>
      <c r="CB450" s="247" t="str">
        <f t="shared" si="61"/>
        <v>L--</v>
      </c>
      <c r="CC450" s="247"/>
      <c r="CD450" s="240"/>
      <c r="CE450" s="240"/>
      <c r="CF450" s="240"/>
      <c r="CG450" s="248"/>
      <c r="CH450" s="240"/>
      <c r="CI450" s="240"/>
      <c r="CJ450" s="249" t="s">
        <v>11299</v>
      </c>
      <c r="CK450" s="249" t="s">
        <v>11299</v>
      </c>
      <c r="CL450" s="250" t="e">
        <v>#N/A</v>
      </c>
      <c r="CM450" s="239"/>
      <c r="CN450" s="251">
        <v>0</v>
      </c>
      <c r="CP450" s="251" t="str">
        <f t="shared" si="62"/>
        <v>0-</v>
      </c>
      <c r="CR450" s="252" t="str">
        <f t="shared" si="57"/>
        <v xml:space="preserve">; ; </v>
      </c>
      <c r="CS450" s="252" t="str">
        <f t="shared" si="58"/>
        <v xml:space="preserve">; ; </v>
      </c>
      <c r="CT450" s="425"/>
      <c r="CU450" s="252" t="e">
        <v>#REF!</v>
      </c>
      <c r="CX450" s="239"/>
      <c r="CY450" s="240"/>
      <c r="CZ450" s="240"/>
      <c r="DA450" s="240"/>
      <c r="DB450" s="239"/>
      <c r="DD450" s="240"/>
      <c r="DE450" s="239"/>
      <c r="DF450" s="253"/>
      <c r="DH450" s="472"/>
      <c r="DI450" s="497"/>
      <c r="DJ450" s="254"/>
      <c r="DK450" s="239"/>
    </row>
    <row r="451" spans="2:115" ht="14.5" x14ac:dyDescent="0.35">
      <c r="B451" s="239"/>
      <c r="C451" s="240"/>
      <c r="D451" s="240"/>
      <c r="E451" s="240"/>
      <c r="F451" s="240"/>
      <c r="G451" s="239"/>
      <c r="H451" s="240"/>
      <c r="J451" s="241"/>
      <c r="K451" s="241"/>
      <c r="M451" s="473"/>
      <c r="O451" s="239"/>
      <c r="Q451" s="143" t="e">
        <f>INDEX(AssetClass[Asset Class], MATCH('9.3 MAL- Bus Facilities Entry'!P451, AssetClass[Class Description], 0))</f>
        <v>#N/A</v>
      </c>
      <c r="R451" s="143"/>
      <c r="S451" s="242"/>
      <c r="T451" s="239"/>
      <c r="U451" s="243" t="e" cm="1">
        <f t="array" ref="U451">INDEX('Custom Field Tbl'!$N$5:$N$446, MATCH('9.3 MAL- Bus Facilities Entry'!$Q451 &amp; '9.3 MAL- Bus Facilities Entry'!U$3, 'Custom Field Tbl'!$M$5:$M$446 &amp; 'Custom Field Tbl'!$O$5:$O$446, 0 ))</f>
        <v>#N/A</v>
      </c>
      <c r="V451" s="143" t="str">
        <f>IF(ISNA(INDEX(CFV_Tbl[CF Description], MATCH('9.3 MAL- Bus Facilities Entry'!U451, CFV_Tbl[CF Code], 0)) ), "Field Not Required", INDEX(CFV_Tbl[CF Description], MATCH('9.3 MAL- Bus Facilities Entry'!U451, CFV_Tbl[CF Code], 0)) )</f>
        <v>Field Not Required</v>
      </c>
      <c r="Y451" s="243" t="e" cm="1">
        <f t="array" ref="Y451">INDEX('Custom Field Tbl'!$N$5:$N$446, MATCH('9.3 MAL- Bus Facilities Entry'!$Q451 &amp; '9.3 MAL- Bus Facilities Entry'!Y$3, 'Custom Field Tbl'!$M$5:$M$446 &amp; 'Custom Field Tbl'!$O$5:$O$446, 0 ))</f>
        <v>#N/A</v>
      </c>
      <c r="Z451" s="143" t="str">
        <f>IF(ISNA(INDEX(CFV_Tbl[CF Description], MATCH('9.3 MAL- Bus Facilities Entry'!Y451, CFV_Tbl[CF Code], 0)) ), "Field Not Required", INDEX(CFV_Tbl[CF Description], MATCH('9.3 MAL- Bus Facilities Entry'!Y451, CFV_Tbl[CF Code], 0)) )</f>
        <v>Field Not Required</v>
      </c>
      <c r="AC451" s="243" t="e" cm="1">
        <f t="array" ref="AC451">INDEX('Custom Field Tbl'!$N$5:$N$446, MATCH('9.3 MAL- Bus Facilities Entry'!$Q451 &amp; '9.3 MAL- Bus Facilities Entry'!AC$3, 'Custom Field Tbl'!$M$5:$M$446 &amp; 'Custom Field Tbl'!$O$5:$O$446, 0 ))</f>
        <v>#N/A</v>
      </c>
      <c r="AD451" s="143" t="str">
        <f>IF(ISNA(INDEX(CFV_Tbl[CF Description], MATCH('9.3 MAL- Bus Facilities Entry'!AC451, CFV_Tbl[CF Code], 0)) ), "Field Not Required", INDEX(CFV_Tbl[CF Description], MATCH('9.3 MAL- Bus Facilities Entry'!AC451, CFV_Tbl[CF Code], 0)) )</f>
        <v>Field Not Required</v>
      </c>
      <c r="AG451" s="243" t="e" cm="1">
        <f t="array" ref="AG451">INDEX('Custom Field Tbl'!$N$5:$N$446, MATCH('9.3 MAL- Bus Facilities Entry'!$Q451 &amp; '9.3 MAL- Bus Facilities Entry'!AG$3, 'Custom Field Tbl'!$M$5:$M$446 &amp; 'Custom Field Tbl'!$O$5:$O$446, 0 ))</f>
        <v>#N/A</v>
      </c>
      <c r="AH451" s="143" t="str">
        <f>IF(ISNA(INDEX(CFV_Tbl[CF Description], MATCH('9.3 MAL- Bus Facilities Entry'!AG451, CFV_Tbl[CF Code], 0)) ), "Field Not Required", INDEX(CFV_Tbl[CF Description], MATCH('9.3 MAL- Bus Facilities Entry'!AG451, CFV_Tbl[CF Code], 0)) )</f>
        <v>Field Not Required</v>
      </c>
      <c r="AK451" s="243" t="e" cm="1">
        <f t="array" ref="AK451">INDEX('Custom Field Tbl'!$N$5:$N$446, MATCH('9.3 MAL- Bus Facilities Entry'!$Q451 &amp; '9.3 MAL- Bus Facilities Entry'!AK$3, 'Custom Field Tbl'!$M$5:$M$446 &amp; 'Custom Field Tbl'!$O$5:$O$446, 0 ))</f>
        <v>#N/A</v>
      </c>
      <c r="AL451" s="143" t="str">
        <f>IF(ISNA(INDEX(CFV_Tbl[CF Description], MATCH('9.3 MAL- Bus Facilities Entry'!AK451, CFV_Tbl[CF Code], 0)) ), "Field Not Required", INDEX(CFV_Tbl[CF Description], MATCH('9.3 MAL- Bus Facilities Entry'!AK451, CFV_Tbl[CF Code], 0)) )</f>
        <v>Field Not Required</v>
      </c>
      <c r="AO451" s="243" t="e" cm="1">
        <f t="array" ref="AO451">INDEX('Custom Field Tbl'!$N$5:$N$446, MATCH('9.3 MAL- Bus Facilities Entry'!$Q451 &amp; '9.3 MAL- Bus Facilities Entry'!AO$3, 'Custom Field Tbl'!$M$5:$M$446 &amp; 'Custom Field Tbl'!$O$5:$O$446, 0 ))</f>
        <v>#N/A</v>
      </c>
      <c r="AP451" s="143" t="str">
        <f>IF(ISNA(INDEX(CFV_Tbl[CF Description], MATCH('9.3 MAL- Bus Facilities Entry'!AO451, CFV_Tbl[CF Code], 0)) ), "Field Not Required", INDEX(CFV_Tbl[CF Description], MATCH('9.3 MAL- Bus Facilities Entry'!AO451, CFV_Tbl[CF Code], 0)) )</f>
        <v>Field Not Required</v>
      </c>
      <c r="AS451" s="243" t="e" cm="1">
        <f t="array" ref="AS451">INDEX('Custom Field Tbl'!$N$5:$N$446, MATCH('9.3 MAL- Bus Facilities Entry'!$Q451 &amp; '9.3 MAL- Bus Facilities Entry'!AS$3, 'Custom Field Tbl'!$M$5:$M$446 &amp; 'Custom Field Tbl'!$O$5:$O$446, 0 ))</f>
        <v>#N/A</v>
      </c>
      <c r="AT451" s="143" t="str">
        <f>IF(ISNA(INDEX(CFV_Tbl[CF Description], MATCH('9.3 MAL- Bus Facilities Entry'!AS451, CFV_Tbl[CF Code], 0)) ), "Field Not Required", INDEX(CFV_Tbl[CF Description], MATCH('9.3 MAL- Bus Facilities Entry'!AS451, CFV_Tbl[CF Code], 0)) )</f>
        <v>Field Not Required</v>
      </c>
      <c r="AW451" s="243" t="e" cm="1">
        <f t="array" ref="AW451">INDEX('Custom Field Tbl'!$N$5:$N$446, MATCH('9.3 MAL- Bus Facilities Entry'!$Q451 &amp; '9.3 MAL- Bus Facilities Entry'!AW$3, 'Custom Field Tbl'!$M$5:$M$446 &amp; 'Custom Field Tbl'!$O$5:$O$446, 0 ))</f>
        <v>#N/A</v>
      </c>
      <c r="AX451" s="143" t="str">
        <f>IF(ISNA(INDEX(CFV_Tbl[CF Description], MATCH('9.3 MAL- Bus Facilities Entry'!AW451, CFV_Tbl[CF Code], 0)) ), "Field Not Required", INDEX(CFV_Tbl[CF Description], MATCH('9.3 MAL- Bus Facilities Entry'!AW451, CFV_Tbl[CF Code], 0)) )</f>
        <v>Field Not Required</v>
      </c>
      <c r="BA451" s="243" t="e" cm="1">
        <f t="array" ref="BA451">INDEX('Custom Field Tbl'!$N$5:$N$446, MATCH('9.3 MAL- Bus Facilities Entry'!$Q451 &amp; '9.3 MAL- Bus Facilities Entry'!BA$3, 'Custom Field Tbl'!$M$5:$M$446 &amp; 'Custom Field Tbl'!$O$5:$O$446, 0 ))</f>
        <v>#N/A</v>
      </c>
      <c r="BB451" s="143" t="str">
        <f>IF(ISNA(INDEX(CFV_Tbl[CF Description], MATCH('9.3 MAL- Bus Facilities Entry'!BA451, CFV_Tbl[CF Code], 0)) ), "Field Not Required", INDEX(CFV_Tbl[CF Description], MATCH('9.3 MAL- Bus Facilities Entry'!BA451, CFV_Tbl[CF Code], 0)) )</f>
        <v>Field Not Required</v>
      </c>
      <c r="BE451" s="243" t="e" cm="1">
        <f t="array" ref="BE451">INDEX('Custom Field Tbl'!$N$5:$N$446, MATCH('9.3 MAL- Bus Facilities Entry'!$Q451 &amp; '9.3 MAL- Bus Facilities Entry'!BE$3, 'Custom Field Tbl'!$M$5:$M$446 &amp; 'Custom Field Tbl'!$O$5:$O$446, 0 ))</f>
        <v>#N/A</v>
      </c>
      <c r="BF451" s="143" t="str">
        <f>IF(ISNA(INDEX(CFV_Tbl[CF Description], MATCH('9.3 MAL- Bus Facilities Entry'!BE451, CFV_Tbl[CF Code], 0)) ), "Field Not Required", INDEX(CFV_Tbl[CF Description], MATCH('9.3 MAL- Bus Facilities Entry'!BE451, CFV_Tbl[CF Code], 0)) )</f>
        <v>Field Not Required</v>
      </c>
      <c r="BI451" s="239"/>
      <c r="BJ451" s="243" t="e">
        <f>INDEX(Mnemonic[Code], MATCH('9.3 MAL- Bus Facilities Entry'!BS451, Mnemonic[Description], 0))</f>
        <v>#N/A</v>
      </c>
      <c r="BK451" s="243" t="e">
        <f>INDEX(Mnemonic[Code], MATCH('9.3 MAL- Bus Facilities Entry'!BT451, Mnemonic[Description], 0))</f>
        <v>#N/A</v>
      </c>
      <c r="BL451" s="243" t="e">
        <f>IF(ISNA(INDEX(Mnemonic[Code], MATCH( '9.3 MAL- Bus Facilities Entry'!BU451, Mnemonic[Description], 0)) ),  INDEX(Mnemonic[Code], MATCH( LEFT('9.3 MAL- Bus Facilities Entry'!BU451, LEN(BU451)-2), Mnemonic[Description], 0)),  INDEX(Mnemonic[Code], MATCH( '9.3 MAL- Bus Facilities Entry'!BU451, Mnemonic[Description], 0)) )</f>
        <v>#VALUE!</v>
      </c>
      <c r="BM451" s="243" t="e">
        <f>IF(ISNA(INDEX(Mnemonic[Code], MATCH( '9.3 MAL- Bus Facilities Entry'!BV451, Mnemonic[Description], 0)) ),  INDEX(Mnemonic[Code], MATCH( LEFT('9.3 MAL- Bus Facilities Entry'!BV451, LEN(BV451)-2), Mnemonic[Description], 0)),  INDEX(Mnemonic[Code], MATCH( '9.3 MAL- Bus Facilities Entry'!BV451, Mnemonic[Description], 0)) )</f>
        <v>#VALUE!</v>
      </c>
      <c r="BN451" s="243" t="e">
        <f>IF(ISNA(INDEX(Mnemonic[Code], MATCH( '9.3 MAL- Bus Facilities Entry'!BW451, Mnemonic[Description], 0)) ),  INDEX(Mnemonic[Code], MATCH( LEFT('9.3 MAL- Bus Facilities Entry'!BW451, LEN(BW451)-1), Mnemonic[Description], 0)),  INDEX(Mnemonic[Code], MATCH( '9.3 MAL- Bus Facilities Entry'!BW451, Mnemonic[Description], 0)) )</f>
        <v>#VALUE!</v>
      </c>
      <c r="BO451" s="243" t="e">
        <f>IF(ISNA(INDEX(Mnemonic[Code], MATCH( '9.3 MAL- Bus Facilities Entry'!BX451, Mnemonic[Description], 0)) ),  INDEX(Mnemonic[Code], MATCH( LEFT('9.3 MAL- Bus Facilities Entry'!BX451, LEN(BX451)-1), Mnemonic[Description], 0)),  INDEX(Mnemonic[Code], MATCH( '9.3 MAL- Bus Facilities Entry'!BX451, Mnemonic[Description], 0)) )</f>
        <v>#VALUE!</v>
      </c>
      <c r="BP451" s="243" t="e">
        <f t="shared" si="59"/>
        <v>#N/A</v>
      </c>
      <c r="BQ451" s="243" t="e">
        <f t="shared" si="56"/>
        <v>#N/A</v>
      </c>
      <c r="BR451" s="243" t="e">
        <f t="shared" si="60"/>
        <v>#VALUE!</v>
      </c>
      <c r="BS451" s="245"/>
      <c r="BT451" s="245"/>
      <c r="BU451" s="244"/>
      <c r="BV451" s="244"/>
      <c r="BW451" s="244"/>
      <c r="BX451" s="244"/>
      <c r="BZ451" s="239"/>
      <c r="CA451" s="246" t="e">
        <f>INDEX('MAL-OTHERLOOKUPS'!$ES$4:$ES$56, MATCH('9.3 MAL- Bus Facilities Entry'!CE451, 'MAL-OTHERLOOKUPS'!$ET$4:$ET$56, 0))</f>
        <v>#N/A</v>
      </c>
      <c r="CB451" s="247" t="str">
        <f t="shared" si="61"/>
        <v>L--</v>
      </c>
      <c r="CC451" s="247"/>
      <c r="CD451" s="240"/>
      <c r="CE451" s="240"/>
      <c r="CF451" s="240"/>
      <c r="CG451" s="248"/>
      <c r="CH451" s="240"/>
      <c r="CI451" s="240"/>
      <c r="CJ451" s="249" t="s">
        <v>11299</v>
      </c>
      <c r="CK451" s="249" t="s">
        <v>11299</v>
      </c>
      <c r="CL451" s="250" t="e">
        <v>#N/A</v>
      </c>
      <c r="CM451" s="239"/>
      <c r="CN451" s="251">
        <v>0</v>
      </c>
      <c r="CP451" s="251" t="str">
        <f t="shared" si="62"/>
        <v>0-</v>
      </c>
      <c r="CR451" s="252" t="str">
        <f t="shared" si="57"/>
        <v xml:space="preserve">; ; </v>
      </c>
      <c r="CS451" s="252" t="str">
        <f t="shared" si="58"/>
        <v xml:space="preserve">; ; </v>
      </c>
      <c r="CT451" s="425"/>
      <c r="CU451" s="252" t="e">
        <v>#REF!</v>
      </c>
      <c r="CX451" s="239"/>
      <c r="CY451" s="240"/>
      <c r="CZ451" s="240"/>
      <c r="DA451" s="240"/>
      <c r="DB451" s="239"/>
      <c r="DD451" s="240"/>
      <c r="DE451" s="239"/>
      <c r="DF451" s="253"/>
      <c r="DH451" s="472"/>
      <c r="DI451" s="497"/>
      <c r="DJ451" s="254"/>
      <c r="DK451" s="239"/>
    </row>
    <row r="452" spans="2:115" ht="14.5" x14ac:dyDescent="0.35">
      <c r="B452" s="239"/>
      <c r="C452" s="240"/>
      <c r="D452" s="240"/>
      <c r="E452" s="240"/>
      <c r="F452" s="240"/>
      <c r="G452" s="239"/>
      <c r="H452" s="240"/>
      <c r="J452" s="241"/>
      <c r="K452" s="241"/>
      <c r="M452" s="473"/>
      <c r="O452" s="239"/>
      <c r="Q452" s="143" t="e">
        <f>INDEX(AssetClass[Asset Class], MATCH('9.3 MAL- Bus Facilities Entry'!P452, AssetClass[Class Description], 0))</f>
        <v>#N/A</v>
      </c>
      <c r="R452" s="143"/>
      <c r="S452" s="242"/>
      <c r="T452" s="239"/>
      <c r="U452" s="243" t="e" cm="1">
        <f t="array" ref="U452">INDEX('Custom Field Tbl'!$N$5:$N$446, MATCH('9.3 MAL- Bus Facilities Entry'!$Q452 &amp; '9.3 MAL- Bus Facilities Entry'!U$3, 'Custom Field Tbl'!$M$5:$M$446 &amp; 'Custom Field Tbl'!$O$5:$O$446, 0 ))</f>
        <v>#N/A</v>
      </c>
      <c r="V452" s="143" t="str">
        <f>IF(ISNA(INDEX(CFV_Tbl[CF Description], MATCH('9.3 MAL- Bus Facilities Entry'!U452, CFV_Tbl[CF Code], 0)) ), "Field Not Required", INDEX(CFV_Tbl[CF Description], MATCH('9.3 MAL- Bus Facilities Entry'!U452, CFV_Tbl[CF Code], 0)) )</f>
        <v>Field Not Required</v>
      </c>
      <c r="Y452" s="243" t="e" cm="1">
        <f t="array" ref="Y452">INDEX('Custom Field Tbl'!$N$5:$N$446, MATCH('9.3 MAL- Bus Facilities Entry'!$Q452 &amp; '9.3 MAL- Bus Facilities Entry'!Y$3, 'Custom Field Tbl'!$M$5:$M$446 &amp; 'Custom Field Tbl'!$O$5:$O$446, 0 ))</f>
        <v>#N/A</v>
      </c>
      <c r="Z452" s="143" t="str">
        <f>IF(ISNA(INDEX(CFV_Tbl[CF Description], MATCH('9.3 MAL- Bus Facilities Entry'!Y452, CFV_Tbl[CF Code], 0)) ), "Field Not Required", INDEX(CFV_Tbl[CF Description], MATCH('9.3 MAL- Bus Facilities Entry'!Y452, CFV_Tbl[CF Code], 0)) )</f>
        <v>Field Not Required</v>
      </c>
      <c r="AC452" s="243" t="e" cm="1">
        <f t="array" ref="AC452">INDEX('Custom Field Tbl'!$N$5:$N$446, MATCH('9.3 MAL- Bus Facilities Entry'!$Q452 &amp; '9.3 MAL- Bus Facilities Entry'!AC$3, 'Custom Field Tbl'!$M$5:$M$446 &amp; 'Custom Field Tbl'!$O$5:$O$446, 0 ))</f>
        <v>#N/A</v>
      </c>
      <c r="AD452" s="143" t="str">
        <f>IF(ISNA(INDEX(CFV_Tbl[CF Description], MATCH('9.3 MAL- Bus Facilities Entry'!AC452, CFV_Tbl[CF Code], 0)) ), "Field Not Required", INDEX(CFV_Tbl[CF Description], MATCH('9.3 MAL- Bus Facilities Entry'!AC452, CFV_Tbl[CF Code], 0)) )</f>
        <v>Field Not Required</v>
      </c>
      <c r="AG452" s="243" t="e" cm="1">
        <f t="array" ref="AG452">INDEX('Custom Field Tbl'!$N$5:$N$446, MATCH('9.3 MAL- Bus Facilities Entry'!$Q452 &amp; '9.3 MAL- Bus Facilities Entry'!AG$3, 'Custom Field Tbl'!$M$5:$M$446 &amp; 'Custom Field Tbl'!$O$5:$O$446, 0 ))</f>
        <v>#N/A</v>
      </c>
      <c r="AH452" s="143" t="str">
        <f>IF(ISNA(INDEX(CFV_Tbl[CF Description], MATCH('9.3 MAL- Bus Facilities Entry'!AG452, CFV_Tbl[CF Code], 0)) ), "Field Not Required", INDEX(CFV_Tbl[CF Description], MATCH('9.3 MAL- Bus Facilities Entry'!AG452, CFV_Tbl[CF Code], 0)) )</f>
        <v>Field Not Required</v>
      </c>
      <c r="AK452" s="243" t="e" cm="1">
        <f t="array" ref="AK452">INDEX('Custom Field Tbl'!$N$5:$N$446, MATCH('9.3 MAL- Bus Facilities Entry'!$Q452 &amp; '9.3 MAL- Bus Facilities Entry'!AK$3, 'Custom Field Tbl'!$M$5:$M$446 &amp; 'Custom Field Tbl'!$O$5:$O$446, 0 ))</f>
        <v>#N/A</v>
      </c>
      <c r="AL452" s="143" t="str">
        <f>IF(ISNA(INDEX(CFV_Tbl[CF Description], MATCH('9.3 MAL- Bus Facilities Entry'!AK452, CFV_Tbl[CF Code], 0)) ), "Field Not Required", INDEX(CFV_Tbl[CF Description], MATCH('9.3 MAL- Bus Facilities Entry'!AK452, CFV_Tbl[CF Code], 0)) )</f>
        <v>Field Not Required</v>
      </c>
      <c r="AO452" s="243" t="e" cm="1">
        <f t="array" ref="AO452">INDEX('Custom Field Tbl'!$N$5:$N$446, MATCH('9.3 MAL- Bus Facilities Entry'!$Q452 &amp; '9.3 MAL- Bus Facilities Entry'!AO$3, 'Custom Field Tbl'!$M$5:$M$446 &amp; 'Custom Field Tbl'!$O$5:$O$446, 0 ))</f>
        <v>#N/A</v>
      </c>
      <c r="AP452" s="143" t="str">
        <f>IF(ISNA(INDEX(CFV_Tbl[CF Description], MATCH('9.3 MAL- Bus Facilities Entry'!AO452, CFV_Tbl[CF Code], 0)) ), "Field Not Required", INDEX(CFV_Tbl[CF Description], MATCH('9.3 MAL- Bus Facilities Entry'!AO452, CFV_Tbl[CF Code], 0)) )</f>
        <v>Field Not Required</v>
      </c>
      <c r="AS452" s="243" t="e" cm="1">
        <f t="array" ref="AS452">INDEX('Custom Field Tbl'!$N$5:$N$446, MATCH('9.3 MAL- Bus Facilities Entry'!$Q452 &amp; '9.3 MAL- Bus Facilities Entry'!AS$3, 'Custom Field Tbl'!$M$5:$M$446 &amp; 'Custom Field Tbl'!$O$5:$O$446, 0 ))</f>
        <v>#N/A</v>
      </c>
      <c r="AT452" s="143" t="str">
        <f>IF(ISNA(INDEX(CFV_Tbl[CF Description], MATCH('9.3 MAL- Bus Facilities Entry'!AS452, CFV_Tbl[CF Code], 0)) ), "Field Not Required", INDEX(CFV_Tbl[CF Description], MATCH('9.3 MAL- Bus Facilities Entry'!AS452, CFV_Tbl[CF Code], 0)) )</f>
        <v>Field Not Required</v>
      </c>
      <c r="AW452" s="243" t="e" cm="1">
        <f t="array" ref="AW452">INDEX('Custom Field Tbl'!$N$5:$N$446, MATCH('9.3 MAL- Bus Facilities Entry'!$Q452 &amp; '9.3 MAL- Bus Facilities Entry'!AW$3, 'Custom Field Tbl'!$M$5:$M$446 &amp; 'Custom Field Tbl'!$O$5:$O$446, 0 ))</f>
        <v>#N/A</v>
      </c>
      <c r="AX452" s="143" t="str">
        <f>IF(ISNA(INDEX(CFV_Tbl[CF Description], MATCH('9.3 MAL- Bus Facilities Entry'!AW452, CFV_Tbl[CF Code], 0)) ), "Field Not Required", INDEX(CFV_Tbl[CF Description], MATCH('9.3 MAL- Bus Facilities Entry'!AW452, CFV_Tbl[CF Code], 0)) )</f>
        <v>Field Not Required</v>
      </c>
      <c r="BA452" s="243" t="e" cm="1">
        <f t="array" ref="BA452">INDEX('Custom Field Tbl'!$N$5:$N$446, MATCH('9.3 MAL- Bus Facilities Entry'!$Q452 &amp; '9.3 MAL- Bus Facilities Entry'!BA$3, 'Custom Field Tbl'!$M$5:$M$446 &amp; 'Custom Field Tbl'!$O$5:$O$446, 0 ))</f>
        <v>#N/A</v>
      </c>
      <c r="BB452" s="143" t="str">
        <f>IF(ISNA(INDEX(CFV_Tbl[CF Description], MATCH('9.3 MAL- Bus Facilities Entry'!BA452, CFV_Tbl[CF Code], 0)) ), "Field Not Required", INDEX(CFV_Tbl[CF Description], MATCH('9.3 MAL- Bus Facilities Entry'!BA452, CFV_Tbl[CF Code], 0)) )</f>
        <v>Field Not Required</v>
      </c>
      <c r="BE452" s="243" t="e" cm="1">
        <f t="array" ref="BE452">INDEX('Custom Field Tbl'!$N$5:$N$446, MATCH('9.3 MAL- Bus Facilities Entry'!$Q452 &amp; '9.3 MAL- Bus Facilities Entry'!BE$3, 'Custom Field Tbl'!$M$5:$M$446 &amp; 'Custom Field Tbl'!$O$5:$O$446, 0 ))</f>
        <v>#N/A</v>
      </c>
      <c r="BF452" s="143" t="str">
        <f>IF(ISNA(INDEX(CFV_Tbl[CF Description], MATCH('9.3 MAL- Bus Facilities Entry'!BE452, CFV_Tbl[CF Code], 0)) ), "Field Not Required", INDEX(CFV_Tbl[CF Description], MATCH('9.3 MAL- Bus Facilities Entry'!BE452, CFV_Tbl[CF Code], 0)) )</f>
        <v>Field Not Required</v>
      </c>
      <c r="BI452" s="239"/>
      <c r="BJ452" s="243" t="e">
        <f>INDEX(Mnemonic[Code], MATCH('9.3 MAL- Bus Facilities Entry'!BS452, Mnemonic[Description], 0))</f>
        <v>#N/A</v>
      </c>
      <c r="BK452" s="243" t="e">
        <f>INDEX(Mnemonic[Code], MATCH('9.3 MAL- Bus Facilities Entry'!BT452, Mnemonic[Description], 0))</f>
        <v>#N/A</v>
      </c>
      <c r="BL452" s="243" t="e">
        <f>IF(ISNA(INDEX(Mnemonic[Code], MATCH( '9.3 MAL- Bus Facilities Entry'!BU452, Mnemonic[Description], 0)) ),  INDEX(Mnemonic[Code], MATCH( LEFT('9.3 MAL- Bus Facilities Entry'!BU452, LEN(BU452)-2), Mnemonic[Description], 0)),  INDEX(Mnemonic[Code], MATCH( '9.3 MAL- Bus Facilities Entry'!BU452, Mnemonic[Description], 0)) )</f>
        <v>#VALUE!</v>
      </c>
      <c r="BM452" s="243" t="e">
        <f>IF(ISNA(INDEX(Mnemonic[Code], MATCH( '9.3 MAL- Bus Facilities Entry'!BV452, Mnemonic[Description], 0)) ),  INDEX(Mnemonic[Code], MATCH( LEFT('9.3 MAL- Bus Facilities Entry'!BV452, LEN(BV452)-2), Mnemonic[Description], 0)),  INDEX(Mnemonic[Code], MATCH( '9.3 MAL- Bus Facilities Entry'!BV452, Mnemonic[Description], 0)) )</f>
        <v>#VALUE!</v>
      </c>
      <c r="BN452" s="243" t="e">
        <f>IF(ISNA(INDEX(Mnemonic[Code], MATCH( '9.3 MAL- Bus Facilities Entry'!BW452, Mnemonic[Description], 0)) ),  INDEX(Mnemonic[Code], MATCH( LEFT('9.3 MAL- Bus Facilities Entry'!BW452, LEN(BW452)-1), Mnemonic[Description], 0)),  INDEX(Mnemonic[Code], MATCH( '9.3 MAL- Bus Facilities Entry'!BW452, Mnemonic[Description], 0)) )</f>
        <v>#VALUE!</v>
      </c>
      <c r="BO452" s="243" t="e">
        <f>IF(ISNA(INDEX(Mnemonic[Code], MATCH( '9.3 MAL- Bus Facilities Entry'!BX452, Mnemonic[Description], 0)) ),  INDEX(Mnemonic[Code], MATCH( LEFT('9.3 MAL- Bus Facilities Entry'!BX452, LEN(BX452)-1), Mnemonic[Description], 0)),  INDEX(Mnemonic[Code], MATCH( '9.3 MAL- Bus Facilities Entry'!BX452, Mnemonic[Description], 0)) )</f>
        <v>#VALUE!</v>
      </c>
      <c r="BP452" s="243" t="e">
        <f t="shared" si="59"/>
        <v>#N/A</v>
      </c>
      <c r="BQ452" s="243" t="e">
        <f t="shared" si="56"/>
        <v>#N/A</v>
      </c>
      <c r="BR452" s="243" t="e">
        <f t="shared" si="60"/>
        <v>#VALUE!</v>
      </c>
      <c r="BS452" s="245"/>
      <c r="BT452" s="245"/>
      <c r="BU452" s="244"/>
      <c r="BV452" s="244"/>
      <c r="BW452" s="244"/>
      <c r="BX452" s="244"/>
      <c r="BZ452" s="239"/>
      <c r="CA452" s="246" t="e">
        <f>INDEX('MAL-OTHERLOOKUPS'!$ES$4:$ES$56, MATCH('9.3 MAL- Bus Facilities Entry'!CE452, 'MAL-OTHERLOOKUPS'!$ET$4:$ET$56, 0))</f>
        <v>#N/A</v>
      </c>
      <c r="CB452" s="247" t="str">
        <f t="shared" si="61"/>
        <v>L--</v>
      </c>
      <c r="CC452" s="247"/>
      <c r="CD452" s="240"/>
      <c r="CE452" s="240"/>
      <c r="CF452" s="240"/>
      <c r="CG452" s="248"/>
      <c r="CH452" s="240"/>
      <c r="CI452" s="240"/>
      <c r="CJ452" s="249" t="s">
        <v>11299</v>
      </c>
      <c r="CK452" s="249" t="s">
        <v>11299</v>
      </c>
      <c r="CL452" s="250" t="e">
        <v>#N/A</v>
      </c>
      <c r="CM452" s="239"/>
      <c r="CN452" s="251">
        <v>0</v>
      </c>
      <c r="CP452" s="251" t="str">
        <f t="shared" si="62"/>
        <v>0-</v>
      </c>
      <c r="CR452" s="252" t="str">
        <f t="shared" si="57"/>
        <v xml:space="preserve">; ; </v>
      </c>
      <c r="CS452" s="252" t="str">
        <f t="shared" si="58"/>
        <v xml:space="preserve">; ; </v>
      </c>
      <c r="CT452" s="425"/>
      <c r="CU452" s="252" t="e">
        <v>#REF!</v>
      </c>
      <c r="CX452" s="239"/>
      <c r="CY452" s="240"/>
      <c r="CZ452" s="240"/>
      <c r="DA452" s="240"/>
      <c r="DB452" s="239"/>
      <c r="DD452" s="240"/>
      <c r="DE452" s="239"/>
      <c r="DF452" s="253"/>
      <c r="DH452" s="472"/>
      <c r="DI452" s="497"/>
      <c r="DJ452" s="254"/>
      <c r="DK452" s="239"/>
    </row>
    <row r="453" spans="2:115" ht="14.5" x14ac:dyDescent="0.35">
      <c r="B453" s="239"/>
      <c r="C453" s="240"/>
      <c r="D453" s="240"/>
      <c r="E453" s="240"/>
      <c r="F453" s="240"/>
      <c r="G453" s="239"/>
      <c r="H453" s="240"/>
      <c r="J453" s="241"/>
      <c r="K453" s="241"/>
      <c r="M453" s="473"/>
      <c r="O453" s="239"/>
      <c r="Q453" s="143" t="e">
        <f>INDEX(AssetClass[Asset Class], MATCH('9.3 MAL- Bus Facilities Entry'!P453, AssetClass[Class Description], 0))</f>
        <v>#N/A</v>
      </c>
      <c r="R453" s="143"/>
      <c r="S453" s="242"/>
      <c r="T453" s="239"/>
      <c r="U453" s="243" t="e" cm="1">
        <f t="array" ref="U453">INDEX('Custom Field Tbl'!$N$5:$N$446, MATCH('9.3 MAL- Bus Facilities Entry'!$Q453 &amp; '9.3 MAL- Bus Facilities Entry'!U$3, 'Custom Field Tbl'!$M$5:$M$446 &amp; 'Custom Field Tbl'!$O$5:$O$446, 0 ))</f>
        <v>#N/A</v>
      </c>
      <c r="V453" s="143" t="str">
        <f>IF(ISNA(INDEX(CFV_Tbl[CF Description], MATCH('9.3 MAL- Bus Facilities Entry'!U453, CFV_Tbl[CF Code], 0)) ), "Field Not Required", INDEX(CFV_Tbl[CF Description], MATCH('9.3 MAL- Bus Facilities Entry'!U453, CFV_Tbl[CF Code], 0)) )</f>
        <v>Field Not Required</v>
      </c>
      <c r="Y453" s="243" t="e" cm="1">
        <f t="array" ref="Y453">INDEX('Custom Field Tbl'!$N$5:$N$446, MATCH('9.3 MAL- Bus Facilities Entry'!$Q453 &amp; '9.3 MAL- Bus Facilities Entry'!Y$3, 'Custom Field Tbl'!$M$5:$M$446 &amp; 'Custom Field Tbl'!$O$5:$O$446, 0 ))</f>
        <v>#N/A</v>
      </c>
      <c r="Z453" s="143" t="str">
        <f>IF(ISNA(INDEX(CFV_Tbl[CF Description], MATCH('9.3 MAL- Bus Facilities Entry'!Y453, CFV_Tbl[CF Code], 0)) ), "Field Not Required", INDEX(CFV_Tbl[CF Description], MATCH('9.3 MAL- Bus Facilities Entry'!Y453, CFV_Tbl[CF Code], 0)) )</f>
        <v>Field Not Required</v>
      </c>
      <c r="AC453" s="243" t="e" cm="1">
        <f t="array" ref="AC453">INDEX('Custom Field Tbl'!$N$5:$N$446, MATCH('9.3 MAL- Bus Facilities Entry'!$Q453 &amp; '9.3 MAL- Bus Facilities Entry'!AC$3, 'Custom Field Tbl'!$M$5:$M$446 &amp; 'Custom Field Tbl'!$O$5:$O$446, 0 ))</f>
        <v>#N/A</v>
      </c>
      <c r="AD453" s="143" t="str">
        <f>IF(ISNA(INDEX(CFV_Tbl[CF Description], MATCH('9.3 MAL- Bus Facilities Entry'!AC453, CFV_Tbl[CF Code], 0)) ), "Field Not Required", INDEX(CFV_Tbl[CF Description], MATCH('9.3 MAL- Bus Facilities Entry'!AC453, CFV_Tbl[CF Code], 0)) )</f>
        <v>Field Not Required</v>
      </c>
      <c r="AG453" s="243" t="e" cm="1">
        <f t="array" ref="AG453">INDEX('Custom Field Tbl'!$N$5:$N$446, MATCH('9.3 MAL- Bus Facilities Entry'!$Q453 &amp; '9.3 MAL- Bus Facilities Entry'!AG$3, 'Custom Field Tbl'!$M$5:$M$446 &amp; 'Custom Field Tbl'!$O$5:$O$446, 0 ))</f>
        <v>#N/A</v>
      </c>
      <c r="AH453" s="143" t="str">
        <f>IF(ISNA(INDEX(CFV_Tbl[CF Description], MATCH('9.3 MAL- Bus Facilities Entry'!AG453, CFV_Tbl[CF Code], 0)) ), "Field Not Required", INDEX(CFV_Tbl[CF Description], MATCH('9.3 MAL- Bus Facilities Entry'!AG453, CFV_Tbl[CF Code], 0)) )</f>
        <v>Field Not Required</v>
      </c>
      <c r="AK453" s="243" t="e" cm="1">
        <f t="array" ref="AK453">INDEX('Custom Field Tbl'!$N$5:$N$446, MATCH('9.3 MAL- Bus Facilities Entry'!$Q453 &amp; '9.3 MAL- Bus Facilities Entry'!AK$3, 'Custom Field Tbl'!$M$5:$M$446 &amp; 'Custom Field Tbl'!$O$5:$O$446, 0 ))</f>
        <v>#N/A</v>
      </c>
      <c r="AL453" s="143" t="str">
        <f>IF(ISNA(INDEX(CFV_Tbl[CF Description], MATCH('9.3 MAL- Bus Facilities Entry'!AK453, CFV_Tbl[CF Code], 0)) ), "Field Not Required", INDEX(CFV_Tbl[CF Description], MATCH('9.3 MAL- Bus Facilities Entry'!AK453, CFV_Tbl[CF Code], 0)) )</f>
        <v>Field Not Required</v>
      </c>
      <c r="AO453" s="243" t="e" cm="1">
        <f t="array" ref="AO453">INDEX('Custom Field Tbl'!$N$5:$N$446, MATCH('9.3 MAL- Bus Facilities Entry'!$Q453 &amp; '9.3 MAL- Bus Facilities Entry'!AO$3, 'Custom Field Tbl'!$M$5:$M$446 &amp; 'Custom Field Tbl'!$O$5:$O$446, 0 ))</f>
        <v>#N/A</v>
      </c>
      <c r="AP453" s="143" t="str">
        <f>IF(ISNA(INDEX(CFV_Tbl[CF Description], MATCH('9.3 MAL- Bus Facilities Entry'!AO453, CFV_Tbl[CF Code], 0)) ), "Field Not Required", INDEX(CFV_Tbl[CF Description], MATCH('9.3 MAL- Bus Facilities Entry'!AO453, CFV_Tbl[CF Code], 0)) )</f>
        <v>Field Not Required</v>
      </c>
      <c r="AS453" s="243" t="e" cm="1">
        <f t="array" ref="AS453">INDEX('Custom Field Tbl'!$N$5:$N$446, MATCH('9.3 MAL- Bus Facilities Entry'!$Q453 &amp; '9.3 MAL- Bus Facilities Entry'!AS$3, 'Custom Field Tbl'!$M$5:$M$446 &amp; 'Custom Field Tbl'!$O$5:$O$446, 0 ))</f>
        <v>#N/A</v>
      </c>
      <c r="AT453" s="143" t="str">
        <f>IF(ISNA(INDEX(CFV_Tbl[CF Description], MATCH('9.3 MAL- Bus Facilities Entry'!AS453, CFV_Tbl[CF Code], 0)) ), "Field Not Required", INDEX(CFV_Tbl[CF Description], MATCH('9.3 MAL- Bus Facilities Entry'!AS453, CFV_Tbl[CF Code], 0)) )</f>
        <v>Field Not Required</v>
      </c>
      <c r="AW453" s="243" t="e" cm="1">
        <f t="array" ref="AW453">INDEX('Custom Field Tbl'!$N$5:$N$446, MATCH('9.3 MAL- Bus Facilities Entry'!$Q453 &amp; '9.3 MAL- Bus Facilities Entry'!AW$3, 'Custom Field Tbl'!$M$5:$M$446 &amp; 'Custom Field Tbl'!$O$5:$O$446, 0 ))</f>
        <v>#N/A</v>
      </c>
      <c r="AX453" s="143" t="str">
        <f>IF(ISNA(INDEX(CFV_Tbl[CF Description], MATCH('9.3 MAL- Bus Facilities Entry'!AW453, CFV_Tbl[CF Code], 0)) ), "Field Not Required", INDEX(CFV_Tbl[CF Description], MATCH('9.3 MAL- Bus Facilities Entry'!AW453, CFV_Tbl[CF Code], 0)) )</f>
        <v>Field Not Required</v>
      </c>
      <c r="BA453" s="243" t="e" cm="1">
        <f t="array" ref="BA453">INDEX('Custom Field Tbl'!$N$5:$N$446, MATCH('9.3 MAL- Bus Facilities Entry'!$Q453 &amp; '9.3 MAL- Bus Facilities Entry'!BA$3, 'Custom Field Tbl'!$M$5:$M$446 &amp; 'Custom Field Tbl'!$O$5:$O$446, 0 ))</f>
        <v>#N/A</v>
      </c>
      <c r="BB453" s="143" t="str">
        <f>IF(ISNA(INDEX(CFV_Tbl[CF Description], MATCH('9.3 MAL- Bus Facilities Entry'!BA453, CFV_Tbl[CF Code], 0)) ), "Field Not Required", INDEX(CFV_Tbl[CF Description], MATCH('9.3 MAL- Bus Facilities Entry'!BA453, CFV_Tbl[CF Code], 0)) )</f>
        <v>Field Not Required</v>
      </c>
      <c r="BE453" s="243" t="e" cm="1">
        <f t="array" ref="BE453">INDEX('Custom Field Tbl'!$N$5:$N$446, MATCH('9.3 MAL- Bus Facilities Entry'!$Q453 &amp; '9.3 MAL- Bus Facilities Entry'!BE$3, 'Custom Field Tbl'!$M$5:$M$446 &amp; 'Custom Field Tbl'!$O$5:$O$446, 0 ))</f>
        <v>#N/A</v>
      </c>
      <c r="BF453" s="143" t="str">
        <f>IF(ISNA(INDEX(CFV_Tbl[CF Description], MATCH('9.3 MAL- Bus Facilities Entry'!BE453, CFV_Tbl[CF Code], 0)) ), "Field Not Required", INDEX(CFV_Tbl[CF Description], MATCH('9.3 MAL- Bus Facilities Entry'!BE453, CFV_Tbl[CF Code], 0)) )</f>
        <v>Field Not Required</v>
      </c>
      <c r="BI453" s="239"/>
      <c r="BJ453" s="243" t="e">
        <f>INDEX(Mnemonic[Code], MATCH('9.3 MAL- Bus Facilities Entry'!BS453, Mnemonic[Description], 0))</f>
        <v>#N/A</v>
      </c>
      <c r="BK453" s="243" t="e">
        <f>INDEX(Mnemonic[Code], MATCH('9.3 MAL- Bus Facilities Entry'!BT453, Mnemonic[Description], 0))</f>
        <v>#N/A</v>
      </c>
      <c r="BL453" s="243" t="e">
        <f>IF(ISNA(INDEX(Mnemonic[Code], MATCH( '9.3 MAL- Bus Facilities Entry'!BU453, Mnemonic[Description], 0)) ),  INDEX(Mnemonic[Code], MATCH( LEFT('9.3 MAL- Bus Facilities Entry'!BU453, LEN(BU453)-2), Mnemonic[Description], 0)),  INDEX(Mnemonic[Code], MATCH( '9.3 MAL- Bus Facilities Entry'!BU453, Mnemonic[Description], 0)) )</f>
        <v>#VALUE!</v>
      </c>
      <c r="BM453" s="243" t="e">
        <f>IF(ISNA(INDEX(Mnemonic[Code], MATCH( '9.3 MAL- Bus Facilities Entry'!BV453, Mnemonic[Description], 0)) ),  INDEX(Mnemonic[Code], MATCH( LEFT('9.3 MAL- Bus Facilities Entry'!BV453, LEN(BV453)-2), Mnemonic[Description], 0)),  INDEX(Mnemonic[Code], MATCH( '9.3 MAL- Bus Facilities Entry'!BV453, Mnemonic[Description], 0)) )</f>
        <v>#VALUE!</v>
      </c>
      <c r="BN453" s="243" t="e">
        <f>IF(ISNA(INDEX(Mnemonic[Code], MATCH( '9.3 MAL- Bus Facilities Entry'!BW453, Mnemonic[Description], 0)) ),  INDEX(Mnemonic[Code], MATCH( LEFT('9.3 MAL- Bus Facilities Entry'!BW453, LEN(BW453)-1), Mnemonic[Description], 0)),  INDEX(Mnemonic[Code], MATCH( '9.3 MAL- Bus Facilities Entry'!BW453, Mnemonic[Description], 0)) )</f>
        <v>#VALUE!</v>
      </c>
      <c r="BO453" s="243" t="e">
        <f>IF(ISNA(INDEX(Mnemonic[Code], MATCH( '9.3 MAL- Bus Facilities Entry'!BX453, Mnemonic[Description], 0)) ),  INDEX(Mnemonic[Code], MATCH( LEFT('9.3 MAL- Bus Facilities Entry'!BX453, LEN(BX453)-1), Mnemonic[Description], 0)),  INDEX(Mnemonic[Code], MATCH( '9.3 MAL- Bus Facilities Entry'!BX453, Mnemonic[Description], 0)) )</f>
        <v>#VALUE!</v>
      </c>
      <c r="BP453" s="243" t="e">
        <f t="shared" si="59"/>
        <v>#N/A</v>
      </c>
      <c r="BQ453" s="243" t="e">
        <f t="shared" si="56"/>
        <v>#N/A</v>
      </c>
      <c r="BR453" s="243" t="e">
        <f t="shared" si="60"/>
        <v>#VALUE!</v>
      </c>
      <c r="BS453" s="245"/>
      <c r="BT453" s="245"/>
      <c r="BU453" s="244"/>
      <c r="BV453" s="244"/>
      <c r="BW453" s="244"/>
      <c r="BX453" s="244"/>
      <c r="BZ453" s="239"/>
      <c r="CA453" s="246" t="e">
        <f>INDEX('MAL-OTHERLOOKUPS'!$ES$4:$ES$56, MATCH('9.3 MAL- Bus Facilities Entry'!CE453, 'MAL-OTHERLOOKUPS'!$ET$4:$ET$56, 0))</f>
        <v>#N/A</v>
      </c>
      <c r="CB453" s="247" t="str">
        <f t="shared" si="61"/>
        <v>L--</v>
      </c>
      <c r="CC453" s="247"/>
      <c r="CD453" s="240"/>
      <c r="CE453" s="240"/>
      <c r="CF453" s="240"/>
      <c r="CG453" s="248"/>
      <c r="CH453" s="240"/>
      <c r="CI453" s="240"/>
      <c r="CJ453" s="249" t="s">
        <v>11299</v>
      </c>
      <c r="CK453" s="249" t="s">
        <v>11299</v>
      </c>
      <c r="CL453" s="250" t="e">
        <v>#N/A</v>
      </c>
      <c r="CM453" s="239"/>
      <c r="CN453" s="251">
        <v>0</v>
      </c>
      <c r="CP453" s="251" t="str">
        <f t="shared" si="62"/>
        <v>0-</v>
      </c>
      <c r="CR453" s="252" t="str">
        <f t="shared" si="57"/>
        <v xml:space="preserve">; ; </v>
      </c>
      <c r="CS453" s="252" t="str">
        <f t="shared" si="58"/>
        <v xml:space="preserve">; ; </v>
      </c>
      <c r="CT453" s="425"/>
      <c r="CU453" s="252" t="e">
        <v>#REF!</v>
      </c>
      <c r="CX453" s="239"/>
      <c r="CY453" s="240"/>
      <c r="CZ453" s="240"/>
      <c r="DA453" s="240"/>
      <c r="DB453" s="239"/>
      <c r="DD453" s="240"/>
      <c r="DE453" s="239"/>
      <c r="DF453" s="253"/>
      <c r="DH453" s="472"/>
      <c r="DI453" s="497"/>
      <c r="DJ453" s="254"/>
      <c r="DK453" s="239"/>
    </row>
    <row r="454" spans="2:115" ht="14.5" x14ac:dyDescent="0.35">
      <c r="B454" s="239"/>
      <c r="C454" s="240"/>
      <c r="D454" s="240"/>
      <c r="E454" s="240"/>
      <c r="F454" s="240"/>
      <c r="G454" s="239"/>
      <c r="H454" s="240"/>
      <c r="J454" s="241"/>
      <c r="K454" s="241"/>
      <c r="M454" s="473"/>
      <c r="O454" s="239"/>
      <c r="Q454" s="143" t="e">
        <f>INDEX(AssetClass[Asset Class], MATCH('9.3 MAL- Bus Facilities Entry'!P454, AssetClass[Class Description], 0))</f>
        <v>#N/A</v>
      </c>
      <c r="R454" s="143"/>
      <c r="S454" s="242"/>
      <c r="T454" s="239"/>
      <c r="U454" s="243" t="e" cm="1">
        <f t="array" ref="U454">INDEX('Custom Field Tbl'!$N$5:$N$446, MATCH('9.3 MAL- Bus Facilities Entry'!$Q454 &amp; '9.3 MAL- Bus Facilities Entry'!U$3, 'Custom Field Tbl'!$M$5:$M$446 &amp; 'Custom Field Tbl'!$O$5:$O$446, 0 ))</f>
        <v>#N/A</v>
      </c>
      <c r="V454" s="143" t="str">
        <f>IF(ISNA(INDEX(CFV_Tbl[CF Description], MATCH('9.3 MAL- Bus Facilities Entry'!U454, CFV_Tbl[CF Code], 0)) ), "Field Not Required", INDEX(CFV_Tbl[CF Description], MATCH('9.3 MAL- Bus Facilities Entry'!U454, CFV_Tbl[CF Code], 0)) )</f>
        <v>Field Not Required</v>
      </c>
      <c r="Y454" s="243" t="e" cm="1">
        <f t="array" ref="Y454">INDEX('Custom Field Tbl'!$N$5:$N$446, MATCH('9.3 MAL- Bus Facilities Entry'!$Q454 &amp; '9.3 MAL- Bus Facilities Entry'!Y$3, 'Custom Field Tbl'!$M$5:$M$446 &amp; 'Custom Field Tbl'!$O$5:$O$446, 0 ))</f>
        <v>#N/A</v>
      </c>
      <c r="Z454" s="143" t="str">
        <f>IF(ISNA(INDEX(CFV_Tbl[CF Description], MATCH('9.3 MAL- Bus Facilities Entry'!Y454, CFV_Tbl[CF Code], 0)) ), "Field Not Required", INDEX(CFV_Tbl[CF Description], MATCH('9.3 MAL- Bus Facilities Entry'!Y454, CFV_Tbl[CF Code], 0)) )</f>
        <v>Field Not Required</v>
      </c>
      <c r="AC454" s="243" t="e" cm="1">
        <f t="array" ref="AC454">INDEX('Custom Field Tbl'!$N$5:$N$446, MATCH('9.3 MAL- Bus Facilities Entry'!$Q454 &amp; '9.3 MAL- Bus Facilities Entry'!AC$3, 'Custom Field Tbl'!$M$5:$M$446 &amp; 'Custom Field Tbl'!$O$5:$O$446, 0 ))</f>
        <v>#N/A</v>
      </c>
      <c r="AD454" s="143" t="str">
        <f>IF(ISNA(INDEX(CFV_Tbl[CF Description], MATCH('9.3 MAL- Bus Facilities Entry'!AC454, CFV_Tbl[CF Code], 0)) ), "Field Not Required", INDEX(CFV_Tbl[CF Description], MATCH('9.3 MAL- Bus Facilities Entry'!AC454, CFV_Tbl[CF Code], 0)) )</f>
        <v>Field Not Required</v>
      </c>
      <c r="AG454" s="243" t="e" cm="1">
        <f t="array" ref="AG454">INDEX('Custom Field Tbl'!$N$5:$N$446, MATCH('9.3 MAL- Bus Facilities Entry'!$Q454 &amp; '9.3 MAL- Bus Facilities Entry'!AG$3, 'Custom Field Tbl'!$M$5:$M$446 &amp; 'Custom Field Tbl'!$O$5:$O$446, 0 ))</f>
        <v>#N/A</v>
      </c>
      <c r="AH454" s="143" t="str">
        <f>IF(ISNA(INDEX(CFV_Tbl[CF Description], MATCH('9.3 MAL- Bus Facilities Entry'!AG454, CFV_Tbl[CF Code], 0)) ), "Field Not Required", INDEX(CFV_Tbl[CF Description], MATCH('9.3 MAL- Bus Facilities Entry'!AG454, CFV_Tbl[CF Code], 0)) )</f>
        <v>Field Not Required</v>
      </c>
      <c r="AK454" s="243" t="e" cm="1">
        <f t="array" ref="AK454">INDEX('Custom Field Tbl'!$N$5:$N$446, MATCH('9.3 MAL- Bus Facilities Entry'!$Q454 &amp; '9.3 MAL- Bus Facilities Entry'!AK$3, 'Custom Field Tbl'!$M$5:$M$446 &amp; 'Custom Field Tbl'!$O$5:$O$446, 0 ))</f>
        <v>#N/A</v>
      </c>
      <c r="AL454" s="143" t="str">
        <f>IF(ISNA(INDEX(CFV_Tbl[CF Description], MATCH('9.3 MAL- Bus Facilities Entry'!AK454, CFV_Tbl[CF Code], 0)) ), "Field Not Required", INDEX(CFV_Tbl[CF Description], MATCH('9.3 MAL- Bus Facilities Entry'!AK454, CFV_Tbl[CF Code], 0)) )</f>
        <v>Field Not Required</v>
      </c>
      <c r="AO454" s="243" t="e" cm="1">
        <f t="array" ref="AO454">INDEX('Custom Field Tbl'!$N$5:$N$446, MATCH('9.3 MAL- Bus Facilities Entry'!$Q454 &amp; '9.3 MAL- Bus Facilities Entry'!AO$3, 'Custom Field Tbl'!$M$5:$M$446 &amp; 'Custom Field Tbl'!$O$5:$O$446, 0 ))</f>
        <v>#N/A</v>
      </c>
      <c r="AP454" s="143" t="str">
        <f>IF(ISNA(INDEX(CFV_Tbl[CF Description], MATCH('9.3 MAL- Bus Facilities Entry'!AO454, CFV_Tbl[CF Code], 0)) ), "Field Not Required", INDEX(CFV_Tbl[CF Description], MATCH('9.3 MAL- Bus Facilities Entry'!AO454, CFV_Tbl[CF Code], 0)) )</f>
        <v>Field Not Required</v>
      </c>
      <c r="AS454" s="243" t="e" cm="1">
        <f t="array" ref="AS454">INDEX('Custom Field Tbl'!$N$5:$N$446, MATCH('9.3 MAL- Bus Facilities Entry'!$Q454 &amp; '9.3 MAL- Bus Facilities Entry'!AS$3, 'Custom Field Tbl'!$M$5:$M$446 &amp; 'Custom Field Tbl'!$O$5:$O$446, 0 ))</f>
        <v>#N/A</v>
      </c>
      <c r="AT454" s="143" t="str">
        <f>IF(ISNA(INDEX(CFV_Tbl[CF Description], MATCH('9.3 MAL- Bus Facilities Entry'!AS454, CFV_Tbl[CF Code], 0)) ), "Field Not Required", INDEX(CFV_Tbl[CF Description], MATCH('9.3 MAL- Bus Facilities Entry'!AS454, CFV_Tbl[CF Code], 0)) )</f>
        <v>Field Not Required</v>
      </c>
      <c r="AW454" s="243" t="e" cm="1">
        <f t="array" ref="AW454">INDEX('Custom Field Tbl'!$N$5:$N$446, MATCH('9.3 MAL- Bus Facilities Entry'!$Q454 &amp; '9.3 MAL- Bus Facilities Entry'!AW$3, 'Custom Field Tbl'!$M$5:$M$446 &amp; 'Custom Field Tbl'!$O$5:$O$446, 0 ))</f>
        <v>#N/A</v>
      </c>
      <c r="AX454" s="143" t="str">
        <f>IF(ISNA(INDEX(CFV_Tbl[CF Description], MATCH('9.3 MAL- Bus Facilities Entry'!AW454, CFV_Tbl[CF Code], 0)) ), "Field Not Required", INDEX(CFV_Tbl[CF Description], MATCH('9.3 MAL- Bus Facilities Entry'!AW454, CFV_Tbl[CF Code], 0)) )</f>
        <v>Field Not Required</v>
      </c>
      <c r="BA454" s="243" t="e" cm="1">
        <f t="array" ref="BA454">INDEX('Custom Field Tbl'!$N$5:$N$446, MATCH('9.3 MAL- Bus Facilities Entry'!$Q454 &amp; '9.3 MAL- Bus Facilities Entry'!BA$3, 'Custom Field Tbl'!$M$5:$M$446 &amp; 'Custom Field Tbl'!$O$5:$O$446, 0 ))</f>
        <v>#N/A</v>
      </c>
      <c r="BB454" s="143" t="str">
        <f>IF(ISNA(INDEX(CFV_Tbl[CF Description], MATCH('9.3 MAL- Bus Facilities Entry'!BA454, CFV_Tbl[CF Code], 0)) ), "Field Not Required", INDEX(CFV_Tbl[CF Description], MATCH('9.3 MAL- Bus Facilities Entry'!BA454, CFV_Tbl[CF Code], 0)) )</f>
        <v>Field Not Required</v>
      </c>
      <c r="BE454" s="243" t="e" cm="1">
        <f t="array" ref="BE454">INDEX('Custom Field Tbl'!$N$5:$N$446, MATCH('9.3 MAL- Bus Facilities Entry'!$Q454 &amp; '9.3 MAL- Bus Facilities Entry'!BE$3, 'Custom Field Tbl'!$M$5:$M$446 &amp; 'Custom Field Tbl'!$O$5:$O$446, 0 ))</f>
        <v>#N/A</v>
      </c>
      <c r="BF454" s="143" t="str">
        <f>IF(ISNA(INDEX(CFV_Tbl[CF Description], MATCH('9.3 MAL- Bus Facilities Entry'!BE454, CFV_Tbl[CF Code], 0)) ), "Field Not Required", INDEX(CFV_Tbl[CF Description], MATCH('9.3 MAL- Bus Facilities Entry'!BE454, CFV_Tbl[CF Code], 0)) )</f>
        <v>Field Not Required</v>
      </c>
      <c r="BI454" s="239"/>
      <c r="BJ454" s="243" t="e">
        <f>INDEX(Mnemonic[Code], MATCH('9.3 MAL- Bus Facilities Entry'!BS454, Mnemonic[Description], 0))</f>
        <v>#N/A</v>
      </c>
      <c r="BK454" s="243" t="e">
        <f>INDEX(Mnemonic[Code], MATCH('9.3 MAL- Bus Facilities Entry'!BT454, Mnemonic[Description], 0))</f>
        <v>#N/A</v>
      </c>
      <c r="BL454" s="243" t="e">
        <f>IF(ISNA(INDEX(Mnemonic[Code], MATCH( '9.3 MAL- Bus Facilities Entry'!BU454, Mnemonic[Description], 0)) ),  INDEX(Mnemonic[Code], MATCH( LEFT('9.3 MAL- Bus Facilities Entry'!BU454, LEN(BU454)-2), Mnemonic[Description], 0)),  INDEX(Mnemonic[Code], MATCH( '9.3 MAL- Bus Facilities Entry'!BU454, Mnemonic[Description], 0)) )</f>
        <v>#VALUE!</v>
      </c>
      <c r="BM454" s="243" t="e">
        <f>IF(ISNA(INDEX(Mnemonic[Code], MATCH( '9.3 MAL- Bus Facilities Entry'!BV454, Mnemonic[Description], 0)) ),  INDEX(Mnemonic[Code], MATCH( LEFT('9.3 MAL- Bus Facilities Entry'!BV454, LEN(BV454)-2), Mnemonic[Description], 0)),  INDEX(Mnemonic[Code], MATCH( '9.3 MAL- Bus Facilities Entry'!BV454, Mnemonic[Description], 0)) )</f>
        <v>#VALUE!</v>
      </c>
      <c r="BN454" s="243" t="e">
        <f>IF(ISNA(INDEX(Mnemonic[Code], MATCH( '9.3 MAL- Bus Facilities Entry'!BW454, Mnemonic[Description], 0)) ),  INDEX(Mnemonic[Code], MATCH( LEFT('9.3 MAL- Bus Facilities Entry'!BW454, LEN(BW454)-1), Mnemonic[Description], 0)),  INDEX(Mnemonic[Code], MATCH( '9.3 MAL- Bus Facilities Entry'!BW454, Mnemonic[Description], 0)) )</f>
        <v>#VALUE!</v>
      </c>
      <c r="BO454" s="243" t="e">
        <f>IF(ISNA(INDEX(Mnemonic[Code], MATCH( '9.3 MAL- Bus Facilities Entry'!BX454, Mnemonic[Description], 0)) ),  INDEX(Mnemonic[Code], MATCH( LEFT('9.3 MAL- Bus Facilities Entry'!BX454, LEN(BX454)-1), Mnemonic[Description], 0)),  INDEX(Mnemonic[Code], MATCH( '9.3 MAL- Bus Facilities Entry'!BX454, Mnemonic[Description], 0)) )</f>
        <v>#VALUE!</v>
      </c>
      <c r="BP454" s="243" t="e">
        <f t="shared" si="59"/>
        <v>#N/A</v>
      </c>
      <c r="BQ454" s="243" t="e">
        <f t="shared" si="56"/>
        <v>#N/A</v>
      </c>
      <c r="BR454" s="243" t="e">
        <f t="shared" si="60"/>
        <v>#VALUE!</v>
      </c>
      <c r="BS454" s="245"/>
      <c r="BT454" s="245"/>
      <c r="BU454" s="244"/>
      <c r="BV454" s="244"/>
      <c r="BW454" s="244"/>
      <c r="BX454" s="244"/>
      <c r="BZ454" s="239"/>
      <c r="CA454" s="246" t="e">
        <f>INDEX('MAL-OTHERLOOKUPS'!$ES$4:$ES$56, MATCH('9.3 MAL- Bus Facilities Entry'!CE454, 'MAL-OTHERLOOKUPS'!$ET$4:$ET$56, 0))</f>
        <v>#N/A</v>
      </c>
      <c r="CB454" s="247" t="str">
        <f t="shared" si="61"/>
        <v>L--</v>
      </c>
      <c r="CC454" s="247"/>
      <c r="CD454" s="240"/>
      <c r="CE454" s="240"/>
      <c r="CF454" s="240"/>
      <c r="CG454" s="248"/>
      <c r="CH454" s="240"/>
      <c r="CI454" s="240"/>
      <c r="CJ454" s="249" t="s">
        <v>11299</v>
      </c>
      <c r="CK454" s="249" t="s">
        <v>11299</v>
      </c>
      <c r="CL454" s="250" t="e">
        <v>#N/A</v>
      </c>
      <c r="CM454" s="239"/>
      <c r="CN454" s="251">
        <v>0</v>
      </c>
      <c r="CP454" s="251" t="str">
        <f t="shared" si="62"/>
        <v>0-</v>
      </c>
      <c r="CR454" s="252" t="str">
        <f t="shared" si="57"/>
        <v xml:space="preserve">; ; </v>
      </c>
      <c r="CS454" s="252" t="str">
        <f t="shared" si="58"/>
        <v xml:space="preserve">; ; </v>
      </c>
      <c r="CT454" s="425"/>
      <c r="CU454" s="252" t="e">
        <v>#REF!</v>
      </c>
      <c r="CX454" s="239"/>
      <c r="CY454" s="240"/>
      <c r="CZ454" s="240"/>
      <c r="DA454" s="240"/>
      <c r="DB454" s="239"/>
      <c r="DD454" s="240"/>
      <c r="DE454" s="239"/>
      <c r="DF454" s="253"/>
      <c r="DH454" s="472"/>
      <c r="DI454" s="497"/>
      <c r="DJ454" s="254"/>
      <c r="DK454" s="239"/>
    </row>
    <row r="455" spans="2:115" ht="14.5" x14ac:dyDescent="0.35">
      <c r="B455" s="239"/>
      <c r="C455" s="240"/>
      <c r="D455" s="240"/>
      <c r="E455" s="240"/>
      <c r="F455" s="240"/>
      <c r="G455" s="239"/>
      <c r="H455" s="240"/>
      <c r="J455" s="241"/>
      <c r="K455" s="241"/>
      <c r="M455" s="473"/>
      <c r="O455" s="239"/>
      <c r="Q455" s="143" t="e">
        <f>INDEX(AssetClass[Asset Class], MATCH('9.3 MAL- Bus Facilities Entry'!P455, AssetClass[Class Description], 0))</f>
        <v>#N/A</v>
      </c>
      <c r="R455" s="143"/>
      <c r="S455" s="242"/>
      <c r="T455" s="239"/>
      <c r="U455" s="243" t="e" cm="1">
        <f t="array" ref="U455">INDEX('Custom Field Tbl'!$N$5:$N$446, MATCH('9.3 MAL- Bus Facilities Entry'!$Q455 &amp; '9.3 MAL- Bus Facilities Entry'!U$3, 'Custom Field Tbl'!$M$5:$M$446 &amp; 'Custom Field Tbl'!$O$5:$O$446, 0 ))</f>
        <v>#N/A</v>
      </c>
      <c r="V455" s="143" t="str">
        <f>IF(ISNA(INDEX(CFV_Tbl[CF Description], MATCH('9.3 MAL- Bus Facilities Entry'!U455, CFV_Tbl[CF Code], 0)) ), "Field Not Required", INDEX(CFV_Tbl[CF Description], MATCH('9.3 MAL- Bus Facilities Entry'!U455, CFV_Tbl[CF Code], 0)) )</f>
        <v>Field Not Required</v>
      </c>
      <c r="Y455" s="243" t="e" cm="1">
        <f t="array" ref="Y455">INDEX('Custom Field Tbl'!$N$5:$N$446, MATCH('9.3 MAL- Bus Facilities Entry'!$Q455 &amp; '9.3 MAL- Bus Facilities Entry'!Y$3, 'Custom Field Tbl'!$M$5:$M$446 &amp; 'Custom Field Tbl'!$O$5:$O$446, 0 ))</f>
        <v>#N/A</v>
      </c>
      <c r="Z455" s="143" t="str">
        <f>IF(ISNA(INDEX(CFV_Tbl[CF Description], MATCH('9.3 MAL- Bus Facilities Entry'!Y455, CFV_Tbl[CF Code], 0)) ), "Field Not Required", INDEX(CFV_Tbl[CF Description], MATCH('9.3 MAL- Bus Facilities Entry'!Y455, CFV_Tbl[CF Code], 0)) )</f>
        <v>Field Not Required</v>
      </c>
      <c r="AC455" s="243" t="e" cm="1">
        <f t="array" ref="AC455">INDEX('Custom Field Tbl'!$N$5:$N$446, MATCH('9.3 MAL- Bus Facilities Entry'!$Q455 &amp; '9.3 MAL- Bus Facilities Entry'!AC$3, 'Custom Field Tbl'!$M$5:$M$446 &amp; 'Custom Field Tbl'!$O$5:$O$446, 0 ))</f>
        <v>#N/A</v>
      </c>
      <c r="AD455" s="143" t="str">
        <f>IF(ISNA(INDEX(CFV_Tbl[CF Description], MATCH('9.3 MAL- Bus Facilities Entry'!AC455, CFV_Tbl[CF Code], 0)) ), "Field Not Required", INDEX(CFV_Tbl[CF Description], MATCH('9.3 MAL- Bus Facilities Entry'!AC455, CFV_Tbl[CF Code], 0)) )</f>
        <v>Field Not Required</v>
      </c>
      <c r="AG455" s="243" t="e" cm="1">
        <f t="array" ref="AG455">INDEX('Custom Field Tbl'!$N$5:$N$446, MATCH('9.3 MAL- Bus Facilities Entry'!$Q455 &amp; '9.3 MAL- Bus Facilities Entry'!AG$3, 'Custom Field Tbl'!$M$5:$M$446 &amp; 'Custom Field Tbl'!$O$5:$O$446, 0 ))</f>
        <v>#N/A</v>
      </c>
      <c r="AH455" s="143" t="str">
        <f>IF(ISNA(INDEX(CFV_Tbl[CF Description], MATCH('9.3 MAL- Bus Facilities Entry'!AG455, CFV_Tbl[CF Code], 0)) ), "Field Not Required", INDEX(CFV_Tbl[CF Description], MATCH('9.3 MAL- Bus Facilities Entry'!AG455, CFV_Tbl[CF Code], 0)) )</f>
        <v>Field Not Required</v>
      </c>
      <c r="AK455" s="243" t="e" cm="1">
        <f t="array" ref="AK455">INDEX('Custom Field Tbl'!$N$5:$N$446, MATCH('9.3 MAL- Bus Facilities Entry'!$Q455 &amp; '9.3 MAL- Bus Facilities Entry'!AK$3, 'Custom Field Tbl'!$M$5:$M$446 &amp; 'Custom Field Tbl'!$O$5:$O$446, 0 ))</f>
        <v>#N/A</v>
      </c>
      <c r="AL455" s="143" t="str">
        <f>IF(ISNA(INDEX(CFV_Tbl[CF Description], MATCH('9.3 MAL- Bus Facilities Entry'!AK455, CFV_Tbl[CF Code], 0)) ), "Field Not Required", INDEX(CFV_Tbl[CF Description], MATCH('9.3 MAL- Bus Facilities Entry'!AK455, CFV_Tbl[CF Code], 0)) )</f>
        <v>Field Not Required</v>
      </c>
      <c r="AO455" s="243" t="e" cm="1">
        <f t="array" ref="AO455">INDEX('Custom Field Tbl'!$N$5:$N$446, MATCH('9.3 MAL- Bus Facilities Entry'!$Q455 &amp; '9.3 MAL- Bus Facilities Entry'!AO$3, 'Custom Field Tbl'!$M$5:$M$446 &amp; 'Custom Field Tbl'!$O$5:$O$446, 0 ))</f>
        <v>#N/A</v>
      </c>
      <c r="AP455" s="143" t="str">
        <f>IF(ISNA(INDEX(CFV_Tbl[CF Description], MATCH('9.3 MAL- Bus Facilities Entry'!AO455, CFV_Tbl[CF Code], 0)) ), "Field Not Required", INDEX(CFV_Tbl[CF Description], MATCH('9.3 MAL- Bus Facilities Entry'!AO455, CFV_Tbl[CF Code], 0)) )</f>
        <v>Field Not Required</v>
      </c>
      <c r="AS455" s="243" t="e" cm="1">
        <f t="array" ref="AS455">INDEX('Custom Field Tbl'!$N$5:$N$446, MATCH('9.3 MAL- Bus Facilities Entry'!$Q455 &amp; '9.3 MAL- Bus Facilities Entry'!AS$3, 'Custom Field Tbl'!$M$5:$M$446 &amp; 'Custom Field Tbl'!$O$5:$O$446, 0 ))</f>
        <v>#N/A</v>
      </c>
      <c r="AT455" s="143" t="str">
        <f>IF(ISNA(INDEX(CFV_Tbl[CF Description], MATCH('9.3 MAL- Bus Facilities Entry'!AS455, CFV_Tbl[CF Code], 0)) ), "Field Not Required", INDEX(CFV_Tbl[CF Description], MATCH('9.3 MAL- Bus Facilities Entry'!AS455, CFV_Tbl[CF Code], 0)) )</f>
        <v>Field Not Required</v>
      </c>
      <c r="AW455" s="243" t="e" cm="1">
        <f t="array" ref="AW455">INDEX('Custom Field Tbl'!$N$5:$N$446, MATCH('9.3 MAL- Bus Facilities Entry'!$Q455 &amp; '9.3 MAL- Bus Facilities Entry'!AW$3, 'Custom Field Tbl'!$M$5:$M$446 &amp; 'Custom Field Tbl'!$O$5:$O$446, 0 ))</f>
        <v>#N/A</v>
      </c>
      <c r="AX455" s="143" t="str">
        <f>IF(ISNA(INDEX(CFV_Tbl[CF Description], MATCH('9.3 MAL- Bus Facilities Entry'!AW455, CFV_Tbl[CF Code], 0)) ), "Field Not Required", INDEX(CFV_Tbl[CF Description], MATCH('9.3 MAL- Bus Facilities Entry'!AW455, CFV_Tbl[CF Code], 0)) )</f>
        <v>Field Not Required</v>
      </c>
      <c r="BA455" s="243" t="e" cm="1">
        <f t="array" ref="BA455">INDEX('Custom Field Tbl'!$N$5:$N$446, MATCH('9.3 MAL- Bus Facilities Entry'!$Q455 &amp; '9.3 MAL- Bus Facilities Entry'!BA$3, 'Custom Field Tbl'!$M$5:$M$446 &amp; 'Custom Field Tbl'!$O$5:$O$446, 0 ))</f>
        <v>#N/A</v>
      </c>
      <c r="BB455" s="143" t="str">
        <f>IF(ISNA(INDEX(CFV_Tbl[CF Description], MATCH('9.3 MAL- Bus Facilities Entry'!BA455, CFV_Tbl[CF Code], 0)) ), "Field Not Required", INDEX(CFV_Tbl[CF Description], MATCH('9.3 MAL- Bus Facilities Entry'!BA455, CFV_Tbl[CF Code], 0)) )</f>
        <v>Field Not Required</v>
      </c>
      <c r="BE455" s="243" t="e" cm="1">
        <f t="array" ref="BE455">INDEX('Custom Field Tbl'!$N$5:$N$446, MATCH('9.3 MAL- Bus Facilities Entry'!$Q455 &amp; '9.3 MAL- Bus Facilities Entry'!BE$3, 'Custom Field Tbl'!$M$5:$M$446 &amp; 'Custom Field Tbl'!$O$5:$O$446, 0 ))</f>
        <v>#N/A</v>
      </c>
      <c r="BF455" s="143" t="str">
        <f>IF(ISNA(INDEX(CFV_Tbl[CF Description], MATCH('9.3 MAL- Bus Facilities Entry'!BE455, CFV_Tbl[CF Code], 0)) ), "Field Not Required", INDEX(CFV_Tbl[CF Description], MATCH('9.3 MAL- Bus Facilities Entry'!BE455, CFV_Tbl[CF Code], 0)) )</f>
        <v>Field Not Required</v>
      </c>
      <c r="BI455" s="239"/>
      <c r="BJ455" s="243" t="e">
        <f>INDEX(Mnemonic[Code], MATCH('9.3 MAL- Bus Facilities Entry'!BS455, Mnemonic[Description], 0))</f>
        <v>#N/A</v>
      </c>
      <c r="BK455" s="243" t="e">
        <f>INDEX(Mnemonic[Code], MATCH('9.3 MAL- Bus Facilities Entry'!BT455, Mnemonic[Description], 0))</f>
        <v>#N/A</v>
      </c>
      <c r="BL455" s="243" t="e">
        <f>IF(ISNA(INDEX(Mnemonic[Code], MATCH( '9.3 MAL- Bus Facilities Entry'!BU455, Mnemonic[Description], 0)) ),  INDEX(Mnemonic[Code], MATCH( LEFT('9.3 MAL- Bus Facilities Entry'!BU455, LEN(BU455)-2), Mnemonic[Description], 0)),  INDEX(Mnemonic[Code], MATCH( '9.3 MAL- Bus Facilities Entry'!BU455, Mnemonic[Description], 0)) )</f>
        <v>#VALUE!</v>
      </c>
      <c r="BM455" s="243" t="e">
        <f>IF(ISNA(INDEX(Mnemonic[Code], MATCH( '9.3 MAL- Bus Facilities Entry'!BV455, Mnemonic[Description], 0)) ),  INDEX(Mnemonic[Code], MATCH( LEFT('9.3 MAL- Bus Facilities Entry'!BV455, LEN(BV455)-2), Mnemonic[Description], 0)),  INDEX(Mnemonic[Code], MATCH( '9.3 MAL- Bus Facilities Entry'!BV455, Mnemonic[Description], 0)) )</f>
        <v>#VALUE!</v>
      </c>
      <c r="BN455" s="243" t="e">
        <f>IF(ISNA(INDEX(Mnemonic[Code], MATCH( '9.3 MAL- Bus Facilities Entry'!BW455, Mnemonic[Description], 0)) ),  INDEX(Mnemonic[Code], MATCH( LEFT('9.3 MAL- Bus Facilities Entry'!BW455, LEN(BW455)-1), Mnemonic[Description], 0)),  INDEX(Mnemonic[Code], MATCH( '9.3 MAL- Bus Facilities Entry'!BW455, Mnemonic[Description], 0)) )</f>
        <v>#VALUE!</v>
      </c>
      <c r="BO455" s="243" t="e">
        <f>IF(ISNA(INDEX(Mnemonic[Code], MATCH( '9.3 MAL- Bus Facilities Entry'!BX455, Mnemonic[Description], 0)) ),  INDEX(Mnemonic[Code], MATCH( LEFT('9.3 MAL- Bus Facilities Entry'!BX455, LEN(BX455)-1), Mnemonic[Description], 0)),  INDEX(Mnemonic[Code], MATCH( '9.3 MAL- Bus Facilities Entry'!BX455, Mnemonic[Description], 0)) )</f>
        <v>#VALUE!</v>
      </c>
      <c r="BP455" s="243" t="e">
        <f t="shared" si="59"/>
        <v>#N/A</v>
      </c>
      <c r="BQ455" s="243" t="e">
        <f t="shared" si="56"/>
        <v>#N/A</v>
      </c>
      <c r="BR455" s="243" t="e">
        <f t="shared" si="60"/>
        <v>#VALUE!</v>
      </c>
      <c r="BS455" s="245"/>
      <c r="BT455" s="245"/>
      <c r="BU455" s="244"/>
      <c r="BV455" s="244"/>
      <c r="BW455" s="244"/>
      <c r="BX455" s="244"/>
      <c r="BZ455" s="239"/>
      <c r="CA455" s="246" t="e">
        <f>INDEX('MAL-OTHERLOOKUPS'!$ES$4:$ES$56, MATCH('9.3 MAL- Bus Facilities Entry'!CE455, 'MAL-OTHERLOOKUPS'!$ET$4:$ET$56, 0))</f>
        <v>#N/A</v>
      </c>
      <c r="CB455" s="247" t="str">
        <f t="shared" si="61"/>
        <v>L--</v>
      </c>
      <c r="CC455" s="247"/>
      <c r="CD455" s="240"/>
      <c r="CE455" s="240"/>
      <c r="CF455" s="240"/>
      <c r="CG455" s="248"/>
      <c r="CH455" s="240"/>
      <c r="CI455" s="240"/>
      <c r="CJ455" s="249" t="s">
        <v>11299</v>
      </c>
      <c r="CK455" s="249" t="s">
        <v>11299</v>
      </c>
      <c r="CL455" s="250" t="e">
        <v>#N/A</v>
      </c>
      <c r="CM455" s="239"/>
      <c r="CN455" s="251">
        <v>0</v>
      </c>
      <c r="CP455" s="251" t="str">
        <f t="shared" si="62"/>
        <v>0-</v>
      </c>
      <c r="CR455" s="252" t="str">
        <f t="shared" si="57"/>
        <v xml:space="preserve">; ; </v>
      </c>
      <c r="CS455" s="252" t="str">
        <f t="shared" si="58"/>
        <v xml:space="preserve">; ; </v>
      </c>
      <c r="CT455" s="425"/>
      <c r="CU455" s="252" t="e">
        <v>#REF!</v>
      </c>
      <c r="CX455" s="239"/>
      <c r="CY455" s="240"/>
      <c r="CZ455" s="240"/>
      <c r="DA455" s="240"/>
      <c r="DB455" s="239"/>
      <c r="DD455" s="240"/>
      <c r="DE455" s="239"/>
      <c r="DF455" s="253"/>
      <c r="DH455" s="472"/>
      <c r="DI455" s="497"/>
      <c r="DJ455" s="254"/>
      <c r="DK455" s="239"/>
    </row>
    <row r="456" spans="2:115" ht="14.5" x14ac:dyDescent="0.35">
      <c r="B456" s="239"/>
      <c r="C456" s="240"/>
      <c r="D456" s="240"/>
      <c r="E456" s="240"/>
      <c r="F456" s="240"/>
      <c r="G456" s="239"/>
      <c r="H456" s="240"/>
      <c r="J456" s="241"/>
      <c r="K456" s="241"/>
      <c r="M456" s="473"/>
      <c r="O456" s="239"/>
      <c r="Q456" s="143" t="e">
        <f>INDEX(AssetClass[Asset Class], MATCH('9.3 MAL- Bus Facilities Entry'!P456, AssetClass[Class Description], 0))</f>
        <v>#N/A</v>
      </c>
      <c r="R456" s="143"/>
      <c r="S456" s="242"/>
      <c r="T456" s="239"/>
      <c r="U456" s="243" t="e" cm="1">
        <f t="array" ref="U456">INDEX('Custom Field Tbl'!$N$5:$N$446, MATCH('9.3 MAL- Bus Facilities Entry'!$Q456 &amp; '9.3 MAL- Bus Facilities Entry'!U$3, 'Custom Field Tbl'!$M$5:$M$446 &amp; 'Custom Field Tbl'!$O$5:$O$446, 0 ))</f>
        <v>#N/A</v>
      </c>
      <c r="V456" s="143" t="str">
        <f>IF(ISNA(INDEX(CFV_Tbl[CF Description], MATCH('9.3 MAL- Bus Facilities Entry'!U456, CFV_Tbl[CF Code], 0)) ), "Field Not Required", INDEX(CFV_Tbl[CF Description], MATCH('9.3 MAL- Bus Facilities Entry'!U456, CFV_Tbl[CF Code], 0)) )</f>
        <v>Field Not Required</v>
      </c>
      <c r="Y456" s="243" t="e" cm="1">
        <f t="array" ref="Y456">INDEX('Custom Field Tbl'!$N$5:$N$446, MATCH('9.3 MAL- Bus Facilities Entry'!$Q456 &amp; '9.3 MAL- Bus Facilities Entry'!Y$3, 'Custom Field Tbl'!$M$5:$M$446 &amp; 'Custom Field Tbl'!$O$5:$O$446, 0 ))</f>
        <v>#N/A</v>
      </c>
      <c r="Z456" s="143" t="str">
        <f>IF(ISNA(INDEX(CFV_Tbl[CF Description], MATCH('9.3 MAL- Bus Facilities Entry'!Y456, CFV_Tbl[CF Code], 0)) ), "Field Not Required", INDEX(CFV_Tbl[CF Description], MATCH('9.3 MAL- Bus Facilities Entry'!Y456, CFV_Tbl[CF Code], 0)) )</f>
        <v>Field Not Required</v>
      </c>
      <c r="AC456" s="243" t="e" cm="1">
        <f t="array" ref="AC456">INDEX('Custom Field Tbl'!$N$5:$N$446, MATCH('9.3 MAL- Bus Facilities Entry'!$Q456 &amp; '9.3 MAL- Bus Facilities Entry'!AC$3, 'Custom Field Tbl'!$M$5:$M$446 &amp; 'Custom Field Tbl'!$O$5:$O$446, 0 ))</f>
        <v>#N/A</v>
      </c>
      <c r="AD456" s="143" t="str">
        <f>IF(ISNA(INDEX(CFV_Tbl[CF Description], MATCH('9.3 MAL- Bus Facilities Entry'!AC456, CFV_Tbl[CF Code], 0)) ), "Field Not Required", INDEX(CFV_Tbl[CF Description], MATCH('9.3 MAL- Bus Facilities Entry'!AC456, CFV_Tbl[CF Code], 0)) )</f>
        <v>Field Not Required</v>
      </c>
      <c r="AG456" s="243" t="e" cm="1">
        <f t="array" ref="AG456">INDEX('Custom Field Tbl'!$N$5:$N$446, MATCH('9.3 MAL- Bus Facilities Entry'!$Q456 &amp; '9.3 MAL- Bus Facilities Entry'!AG$3, 'Custom Field Tbl'!$M$5:$M$446 &amp; 'Custom Field Tbl'!$O$5:$O$446, 0 ))</f>
        <v>#N/A</v>
      </c>
      <c r="AH456" s="143" t="str">
        <f>IF(ISNA(INDEX(CFV_Tbl[CF Description], MATCH('9.3 MAL- Bus Facilities Entry'!AG456, CFV_Tbl[CF Code], 0)) ), "Field Not Required", INDEX(CFV_Tbl[CF Description], MATCH('9.3 MAL- Bus Facilities Entry'!AG456, CFV_Tbl[CF Code], 0)) )</f>
        <v>Field Not Required</v>
      </c>
      <c r="AK456" s="243" t="e" cm="1">
        <f t="array" ref="AK456">INDEX('Custom Field Tbl'!$N$5:$N$446, MATCH('9.3 MAL- Bus Facilities Entry'!$Q456 &amp; '9.3 MAL- Bus Facilities Entry'!AK$3, 'Custom Field Tbl'!$M$5:$M$446 &amp; 'Custom Field Tbl'!$O$5:$O$446, 0 ))</f>
        <v>#N/A</v>
      </c>
      <c r="AL456" s="143" t="str">
        <f>IF(ISNA(INDEX(CFV_Tbl[CF Description], MATCH('9.3 MAL- Bus Facilities Entry'!AK456, CFV_Tbl[CF Code], 0)) ), "Field Not Required", INDEX(CFV_Tbl[CF Description], MATCH('9.3 MAL- Bus Facilities Entry'!AK456, CFV_Tbl[CF Code], 0)) )</f>
        <v>Field Not Required</v>
      </c>
      <c r="AO456" s="243" t="e" cm="1">
        <f t="array" ref="AO456">INDEX('Custom Field Tbl'!$N$5:$N$446, MATCH('9.3 MAL- Bus Facilities Entry'!$Q456 &amp; '9.3 MAL- Bus Facilities Entry'!AO$3, 'Custom Field Tbl'!$M$5:$M$446 &amp; 'Custom Field Tbl'!$O$5:$O$446, 0 ))</f>
        <v>#N/A</v>
      </c>
      <c r="AP456" s="143" t="str">
        <f>IF(ISNA(INDEX(CFV_Tbl[CF Description], MATCH('9.3 MAL- Bus Facilities Entry'!AO456, CFV_Tbl[CF Code], 0)) ), "Field Not Required", INDEX(CFV_Tbl[CF Description], MATCH('9.3 MAL- Bus Facilities Entry'!AO456, CFV_Tbl[CF Code], 0)) )</f>
        <v>Field Not Required</v>
      </c>
      <c r="AS456" s="243" t="e" cm="1">
        <f t="array" ref="AS456">INDEX('Custom Field Tbl'!$N$5:$N$446, MATCH('9.3 MAL- Bus Facilities Entry'!$Q456 &amp; '9.3 MAL- Bus Facilities Entry'!AS$3, 'Custom Field Tbl'!$M$5:$M$446 &amp; 'Custom Field Tbl'!$O$5:$O$446, 0 ))</f>
        <v>#N/A</v>
      </c>
      <c r="AT456" s="143" t="str">
        <f>IF(ISNA(INDEX(CFV_Tbl[CF Description], MATCH('9.3 MAL- Bus Facilities Entry'!AS456, CFV_Tbl[CF Code], 0)) ), "Field Not Required", INDEX(CFV_Tbl[CF Description], MATCH('9.3 MAL- Bus Facilities Entry'!AS456, CFV_Tbl[CF Code], 0)) )</f>
        <v>Field Not Required</v>
      </c>
      <c r="AW456" s="243" t="e" cm="1">
        <f t="array" ref="AW456">INDEX('Custom Field Tbl'!$N$5:$N$446, MATCH('9.3 MAL- Bus Facilities Entry'!$Q456 &amp; '9.3 MAL- Bus Facilities Entry'!AW$3, 'Custom Field Tbl'!$M$5:$M$446 &amp; 'Custom Field Tbl'!$O$5:$O$446, 0 ))</f>
        <v>#N/A</v>
      </c>
      <c r="AX456" s="143" t="str">
        <f>IF(ISNA(INDEX(CFV_Tbl[CF Description], MATCH('9.3 MAL- Bus Facilities Entry'!AW456, CFV_Tbl[CF Code], 0)) ), "Field Not Required", INDEX(CFV_Tbl[CF Description], MATCH('9.3 MAL- Bus Facilities Entry'!AW456, CFV_Tbl[CF Code], 0)) )</f>
        <v>Field Not Required</v>
      </c>
      <c r="BA456" s="243" t="e" cm="1">
        <f t="array" ref="BA456">INDEX('Custom Field Tbl'!$N$5:$N$446, MATCH('9.3 MAL- Bus Facilities Entry'!$Q456 &amp; '9.3 MAL- Bus Facilities Entry'!BA$3, 'Custom Field Tbl'!$M$5:$M$446 &amp; 'Custom Field Tbl'!$O$5:$O$446, 0 ))</f>
        <v>#N/A</v>
      </c>
      <c r="BB456" s="143" t="str">
        <f>IF(ISNA(INDEX(CFV_Tbl[CF Description], MATCH('9.3 MAL- Bus Facilities Entry'!BA456, CFV_Tbl[CF Code], 0)) ), "Field Not Required", INDEX(CFV_Tbl[CF Description], MATCH('9.3 MAL- Bus Facilities Entry'!BA456, CFV_Tbl[CF Code], 0)) )</f>
        <v>Field Not Required</v>
      </c>
      <c r="BE456" s="243" t="e" cm="1">
        <f t="array" ref="BE456">INDEX('Custom Field Tbl'!$N$5:$N$446, MATCH('9.3 MAL- Bus Facilities Entry'!$Q456 &amp; '9.3 MAL- Bus Facilities Entry'!BE$3, 'Custom Field Tbl'!$M$5:$M$446 &amp; 'Custom Field Tbl'!$O$5:$O$446, 0 ))</f>
        <v>#N/A</v>
      </c>
      <c r="BF456" s="143" t="str">
        <f>IF(ISNA(INDEX(CFV_Tbl[CF Description], MATCH('9.3 MAL- Bus Facilities Entry'!BE456, CFV_Tbl[CF Code], 0)) ), "Field Not Required", INDEX(CFV_Tbl[CF Description], MATCH('9.3 MAL- Bus Facilities Entry'!BE456, CFV_Tbl[CF Code], 0)) )</f>
        <v>Field Not Required</v>
      </c>
      <c r="BI456" s="239"/>
      <c r="BJ456" s="243" t="e">
        <f>INDEX(Mnemonic[Code], MATCH('9.3 MAL- Bus Facilities Entry'!BS456, Mnemonic[Description], 0))</f>
        <v>#N/A</v>
      </c>
      <c r="BK456" s="243" t="e">
        <f>INDEX(Mnemonic[Code], MATCH('9.3 MAL- Bus Facilities Entry'!BT456, Mnemonic[Description], 0))</f>
        <v>#N/A</v>
      </c>
      <c r="BL456" s="243" t="e">
        <f>IF(ISNA(INDEX(Mnemonic[Code], MATCH( '9.3 MAL- Bus Facilities Entry'!BU456, Mnemonic[Description], 0)) ),  INDEX(Mnemonic[Code], MATCH( LEFT('9.3 MAL- Bus Facilities Entry'!BU456, LEN(BU456)-2), Mnemonic[Description], 0)),  INDEX(Mnemonic[Code], MATCH( '9.3 MAL- Bus Facilities Entry'!BU456, Mnemonic[Description], 0)) )</f>
        <v>#VALUE!</v>
      </c>
      <c r="BM456" s="243" t="e">
        <f>IF(ISNA(INDEX(Mnemonic[Code], MATCH( '9.3 MAL- Bus Facilities Entry'!BV456, Mnemonic[Description], 0)) ),  INDEX(Mnemonic[Code], MATCH( LEFT('9.3 MAL- Bus Facilities Entry'!BV456, LEN(BV456)-2), Mnemonic[Description], 0)),  INDEX(Mnemonic[Code], MATCH( '9.3 MAL- Bus Facilities Entry'!BV456, Mnemonic[Description], 0)) )</f>
        <v>#VALUE!</v>
      </c>
      <c r="BN456" s="243" t="e">
        <f>IF(ISNA(INDEX(Mnemonic[Code], MATCH( '9.3 MAL- Bus Facilities Entry'!BW456, Mnemonic[Description], 0)) ),  INDEX(Mnemonic[Code], MATCH( LEFT('9.3 MAL- Bus Facilities Entry'!BW456, LEN(BW456)-1), Mnemonic[Description], 0)),  INDEX(Mnemonic[Code], MATCH( '9.3 MAL- Bus Facilities Entry'!BW456, Mnemonic[Description], 0)) )</f>
        <v>#VALUE!</v>
      </c>
      <c r="BO456" s="243" t="e">
        <f>IF(ISNA(INDEX(Mnemonic[Code], MATCH( '9.3 MAL- Bus Facilities Entry'!BX456, Mnemonic[Description], 0)) ),  INDEX(Mnemonic[Code], MATCH( LEFT('9.3 MAL- Bus Facilities Entry'!BX456, LEN(BX456)-1), Mnemonic[Description], 0)),  INDEX(Mnemonic[Code], MATCH( '9.3 MAL- Bus Facilities Entry'!BX456, Mnemonic[Description], 0)) )</f>
        <v>#VALUE!</v>
      </c>
      <c r="BP456" s="243" t="e">
        <f t="shared" si="59"/>
        <v>#N/A</v>
      </c>
      <c r="BQ456" s="243" t="e">
        <f t="shared" si="56"/>
        <v>#N/A</v>
      </c>
      <c r="BR456" s="243" t="e">
        <f t="shared" si="60"/>
        <v>#VALUE!</v>
      </c>
      <c r="BS456" s="245"/>
      <c r="BT456" s="245"/>
      <c r="BU456" s="244"/>
      <c r="BV456" s="244"/>
      <c r="BW456" s="244"/>
      <c r="BX456" s="244"/>
      <c r="BZ456" s="239"/>
      <c r="CA456" s="246" t="e">
        <f>INDEX('MAL-OTHERLOOKUPS'!$ES$4:$ES$56, MATCH('9.3 MAL- Bus Facilities Entry'!CE456, 'MAL-OTHERLOOKUPS'!$ET$4:$ET$56, 0))</f>
        <v>#N/A</v>
      </c>
      <c r="CB456" s="247" t="str">
        <f t="shared" si="61"/>
        <v>L--</v>
      </c>
      <c r="CC456" s="247"/>
      <c r="CD456" s="240"/>
      <c r="CE456" s="240"/>
      <c r="CF456" s="240"/>
      <c r="CG456" s="248"/>
      <c r="CH456" s="240"/>
      <c r="CI456" s="240"/>
      <c r="CJ456" s="249" t="s">
        <v>11299</v>
      </c>
      <c r="CK456" s="249" t="s">
        <v>11299</v>
      </c>
      <c r="CL456" s="250" t="e">
        <v>#N/A</v>
      </c>
      <c r="CM456" s="239"/>
      <c r="CN456" s="251">
        <v>0</v>
      </c>
      <c r="CP456" s="251" t="str">
        <f t="shared" si="62"/>
        <v>0-</v>
      </c>
      <c r="CR456" s="252" t="str">
        <f t="shared" si="57"/>
        <v xml:space="preserve">; ; </v>
      </c>
      <c r="CS456" s="252" t="str">
        <f t="shared" si="58"/>
        <v xml:space="preserve">; ; </v>
      </c>
      <c r="CT456" s="425"/>
      <c r="CU456" s="252" t="e">
        <v>#REF!</v>
      </c>
      <c r="CX456" s="239"/>
      <c r="CY456" s="240"/>
      <c r="CZ456" s="240"/>
      <c r="DA456" s="240"/>
      <c r="DB456" s="239"/>
      <c r="DD456" s="240"/>
      <c r="DE456" s="239"/>
      <c r="DF456" s="253"/>
      <c r="DH456" s="472"/>
      <c r="DI456" s="497"/>
      <c r="DJ456" s="254"/>
      <c r="DK456" s="239"/>
    </row>
    <row r="457" spans="2:115" ht="14.5" x14ac:dyDescent="0.35">
      <c r="B457" s="239"/>
      <c r="C457" s="240"/>
      <c r="D457" s="240"/>
      <c r="E457" s="240"/>
      <c r="F457" s="240"/>
      <c r="G457" s="239"/>
      <c r="H457" s="240"/>
      <c r="J457" s="241"/>
      <c r="K457" s="241"/>
      <c r="M457" s="473"/>
      <c r="O457" s="239"/>
      <c r="Q457" s="143" t="e">
        <f>INDEX(AssetClass[Asset Class], MATCH('9.3 MAL- Bus Facilities Entry'!P457, AssetClass[Class Description], 0))</f>
        <v>#N/A</v>
      </c>
      <c r="R457" s="143"/>
      <c r="S457" s="242"/>
      <c r="T457" s="239"/>
      <c r="U457" s="243" t="e" cm="1">
        <f t="array" ref="U457">INDEX('Custom Field Tbl'!$N$5:$N$446, MATCH('9.3 MAL- Bus Facilities Entry'!$Q457 &amp; '9.3 MAL- Bus Facilities Entry'!U$3, 'Custom Field Tbl'!$M$5:$M$446 &amp; 'Custom Field Tbl'!$O$5:$O$446, 0 ))</f>
        <v>#N/A</v>
      </c>
      <c r="V457" s="143" t="str">
        <f>IF(ISNA(INDEX(CFV_Tbl[CF Description], MATCH('9.3 MAL- Bus Facilities Entry'!U457, CFV_Tbl[CF Code], 0)) ), "Field Not Required", INDEX(CFV_Tbl[CF Description], MATCH('9.3 MAL- Bus Facilities Entry'!U457, CFV_Tbl[CF Code], 0)) )</f>
        <v>Field Not Required</v>
      </c>
      <c r="Y457" s="243" t="e" cm="1">
        <f t="array" ref="Y457">INDEX('Custom Field Tbl'!$N$5:$N$446, MATCH('9.3 MAL- Bus Facilities Entry'!$Q457 &amp; '9.3 MAL- Bus Facilities Entry'!Y$3, 'Custom Field Tbl'!$M$5:$M$446 &amp; 'Custom Field Tbl'!$O$5:$O$446, 0 ))</f>
        <v>#N/A</v>
      </c>
      <c r="Z457" s="143" t="str">
        <f>IF(ISNA(INDEX(CFV_Tbl[CF Description], MATCH('9.3 MAL- Bus Facilities Entry'!Y457, CFV_Tbl[CF Code], 0)) ), "Field Not Required", INDEX(CFV_Tbl[CF Description], MATCH('9.3 MAL- Bus Facilities Entry'!Y457, CFV_Tbl[CF Code], 0)) )</f>
        <v>Field Not Required</v>
      </c>
      <c r="AC457" s="243" t="e" cm="1">
        <f t="array" ref="AC457">INDEX('Custom Field Tbl'!$N$5:$N$446, MATCH('9.3 MAL- Bus Facilities Entry'!$Q457 &amp; '9.3 MAL- Bus Facilities Entry'!AC$3, 'Custom Field Tbl'!$M$5:$M$446 &amp; 'Custom Field Tbl'!$O$5:$O$446, 0 ))</f>
        <v>#N/A</v>
      </c>
      <c r="AD457" s="143" t="str">
        <f>IF(ISNA(INDEX(CFV_Tbl[CF Description], MATCH('9.3 MAL- Bus Facilities Entry'!AC457, CFV_Tbl[CF Code], 0)) ), "Field Not Required", INDEX(CFV_Tbl[CF Description], MATCH('9.3 MAL- Bus Facilities Entry'!AC457, CFV_Tbl[CF Code], 0)) )</f>
        <v>Field Not Required</v>
      </c>
      <c r="AG457" s="243" t="e" cm="1">
        <f t="array" ref="AG457">INDEX('Custom Field Tbl'!$N$5:$N$446, MATCH('9.3 MAL- Bus Facilities Entry'!$Q457 &amp; '9.3 MAL- Bus Facilities Entry'!AG$3, 'Custom Field Tbl'!$M$5:$M$446 &amp; 'Custom Field Tbl'!$O$5:$O$446, 0 ))</f>
        <v>#N/A</v>
      </c>
      <c r="AH457" s="143" t="str">
        <f>IF(ISNA(INDEX(CFV_Tbl[CF Description], MATCH('9.3 MAL- Bus Facilities Entry'!AG457, CFV_Tbl[CF Code], 0)) ), "Field Not Required", INDEX(CFV_Tbl[CF Description], MATCH('9.3 MAL- Bus Facilities Entry'!AG457, CFV_Tbl[CF Code], 0)) )</f>
        <v>Field Not Required</v>
      </c>
      <c r="AK457" s="243" t="e" cm="1">
        <f t="array" ref="AK457">INDEX('Custom Field Tbl'!$N$5:$N$446, MATCH('9.3 MAL- Bus Facilities Entry'!$Q457 &amp; '9.3 MAL- Bus Facilities Entry'!AK$3, 'Custom Field Tbl'!$M$5:$M$446 &amp; 'Custom Field Tbl'!$O$5:$O$446, 0 ))</f>
        <v>#N/A</v>
      </c>
      <c r="AL457" s="143" t="str">
        <f>IF(ISNA(INDEX(CFV_Tbl[CF Description], MATCH('9.3 MAL- Bus Facilities Entry'!AK457, CFV_Tbl[CF Code], 0)) ), "Field Not Required", INDEX(CFV_Tbl[CF Description], MATCH('9.3 MAL- Bus Facilities Entry'!AK457, CFV_Tbl[CF Code], 0)) )</f>
        <v>Field Not Required</v>
      </c>
      <c r="AO457" s="243" t="e" cm="1">
        <f t="array" ref="AO457">INDEX('Custom Field Tbl'!$N$5:$N$446, MATCH('9.3 MAL- Bus Facilities Entry'!$Q457 &amp; '9.3 MAL- Bus Facilities Entry'!AO$3, 'Custom Field Tbl'!$M$5:$M$446 &amp; 'Custom Field Tbl'!$O$5:$O$446, 0 ))</f>
        <v>#N/A</v>
      </c>
      <c r="AP457" s="143" t="str">
        <f>IF(ISNA(INDEX(CFV_Tbl[CF Description], MATCH('9.3 MAL- Bus Facilities Entry'!AO457, CFV_Tbl[CF Code], 0)) ), "Field Not Required", INDEX(CFV_Tbl[CF Description], MATCH('9.3 MAL- Bus Facilities Entry'!AO457, CFV_Tbl[CF Code], 0)) )</f>
        <v>Field Not Required</v>
      </c>
      <c r="AS457" s="243" t="e" cm="1">
        <f t="array" ref="AS457">INDEX('Custom Field Tbl'!$N$5:$N$446, MATCH('9.3 MAL- Bus Facilities Entry'!$Q457 &amp; '9.3 MAL- Bus Facilities Entry'!AS$3, 'Custom Field Tbl'!$M$5:$M$446 &amp; 'Custom Field Tbl'!$O$5:$O$446, 0 ))</f>
        <v>#N/A</v>
      </c>
      <c r="AT457" s="143" t="str">
        <f>IF(ISNA(INDEX(CFV_Tbl[CF Description], MATCH('9.3 MAL- Bus Facilities Entry'!AS457, CFV_Tbl[CF Code], 0)) ), "Field Not Required", INDEX(CFV_Tbl[CF Description], MATCH('9.3 MAL- Bus Facilities Entry'!AS457, CFV_Tbl[CF Code], 0)) )</f>
        <v>Field Not Required</v>
      </c>
      <c r="AW457" s="243" t="e" cm="1">
        <f t="array" ref="AW457">INDEX('Custom Field Tbl'!$N$5:$N$446, MATCH('9.3 MAL- Bus Facilities Entry'!$Q457 &amp; '9.3 MAL- Bus Facilities Entry'!AW$3, 'Custom Field Tbl'!$M$5:$M$446 &amp; 'Custom Field Tbl'!$O$5:$O$446, 0 ))</f>
        <v>#N/A</v>
      </c>
      <c r="AX457" s="143" t="str">
        <f>IF(ISNA(INDEX(CFV_Tbl[CF Description], MATCH('9.3 MAL- Bus Facilities Entry'!AW457, CFV_Tbl[CF Code], 0)) ), "Field Not Required", INDEX(CFV_Tbl[CF Description], MATCH('9.3 MAL- Bus Facilities Entry'!AW457, CFV_Tbl[CF Code], 0)) )</f>
        <v>Field Not Required</v>
      </c>
      <c r="BA457" s="243" t="e" cm="1">
        <f t="array" ref="BA457">INDEX('Custom Field Tbl'!$N$5:$N$446, MATCH('9.3 MAL- Bus Facilities Entry'!$Q457 &amp; '9.3 MAL- Bus Facilities Entry'!BA$3, 'Custom Field Tbl'!$M$5:$M$446 &amp; 'Custom Field Tbl'!$O$5:$O$446, 0 ))</f>
        <v>#N/A</v>
      </c>
      <c r="BB457" s="143" t="str">
        <f>IF(ISNA(INDEX(CFV_Tbl[CF Description], MATCH('9.3 MAL- Bus Facilities Entry'!BA457, CFV_Tbl[CF Code], 0)) ), "Field Not Required", INDEX(CFV_Tbl[CF Description], MATCH('9.3 MAL- Bus Facilities Entry'!BA457, CFV_Tbl[CF Code], 0)) )</f>
        <v>Field Not Required</v>
      </c>
      <c r="BE457" s="243" t="e" cm="1">
        <f t="array" ref="BE457">INDEX('Custom Field Tbl'!$N$5:$N$446, MATCH('9.3 MAL- Bus Facilities Entry'!$Q457 &amp; '9.3 MAL- Bus Facilities Entry'!BE$3, 'Custom Field Tbl'!$M$5:$M$446 &amp; 'Custom Field Tbl'!$O$5:$O$446, 0 ))</f>
        <v>#N/A</v>
      </c>
      <c r="BF457" s="143" t="str">
        <f>IF(ISNA(INDEX(CFV_Tbl[CF Description], MATCH('9.3 MAL- Bus Facilities Entry'!BE457, CFV_Tbl[CF Code], 0)) ), "Field Not Required", INDEX(CFV_Tbl[CF Description], MATCH('9.3 MAL- Bus Facilities Entry'!BE457, CFV_Tbl[CF Code], 0)) )</f>
        <v>Field Not Required</v>
      </c>
      <c r="BI457" s="239"/>
      <c r="BJ457" s="243" t="e">
        <f>INDEX(Mnemonic[Code], MATCH('9.3 MAL- Bus Facilities Entry'!BS457, Mnemonic[Description], 0))</f>
        <v>#N/A</v>
      </c>
      <c r="BK457" s="243" t="e">
        <f>INDEX(Mnemonic[Code], MATCH('9.3 MAL- Bus Facilities Entry'!BT457, Mnemonic[Description], 0))</f>
        <v>#N/A</v>
      </c>
      <c r="BL457" s="243" t="e">
        <f>IF(ISNA(INDEX(Mnemonic[Code], MATCH( '9.3 MAL- Bus Facilities Entry'!BU457, Mnemonic[Description], 0)) ),  INDEX(Mnemonic[Code], MATCH( LEFT('9.3 MAL- Bus Facilities Entry'!BU457, LEN(BU457)-2), Mnemonic[Description], 0)),  INDEX(Mnemonic[Code], MATCH( '9.3 MAL- Bus Facilities Entry'!BU457, Mnemonic[Description], 0)) )</f>
        <v>#VALUE!</v>
      </c>
      <c r="BM457" s="243" t="e">
        <f>IF(ISNA(INDEX(Mnemonic[Code], MATCH( '9.3 MAL- Bus Facilities Entry'!BV457, Mnemonic[Description], 0)) ),  INDEX(Mnemonic[Code], MATCH( LEFT('9.3 MAL- Bus Facilities Entry'!BV457, LEN(BV457)-2), Mnemonic[Description], 0)),  INDEX(Mnemonic[Code], MATCH( '9.3 MAL- Bus Facilities Entry'!BV457, Mnemonic[Description], 0)) )</f>
        <v>#VALUE!</v>
      </c>
      <c r="BN457" s="243" t="e">
        <f>IF(ISNA(INDEX(Mnemonic[Code], MATCH( '9.3 MAL- Bus Facilities Entry'!BW457, Mnemonic[Description], 0)) ),  INDEX(Mnemonic[Code], MATCH( LEFT('9.3 MAL- Bus Facilities Entry'!BW457, LEN(BW457)-1), Mnemonic[Description], 0)),  INDEX(Mnemonic[Code], MATCH( '9.3 MAL- Bus Facilities Entry'!BW457, Mnemonic[Description], 0)) )</f>
        <v>#VALUE!</v>
      </c>
      <c r="BO457" s="243" t="e">
        <f>IF(ISNA(INDEX(Mnemonic[Code], MATCH( '9.3 MAL- Bus Facilities Entry'!BX457, Mnemonic[Description], 0)) ),  INDEX(Mnemonic[Code], MATCH( LEFT('9.3 MAL- Bus Facilities Entry'!BX457, LEN(BX457)-1), Mnemonic[Description], 0)),  INDEX(Mnemonic[Code], MATCH( '9.3 MAL- Bus Facilities Entry'!BX457, Mnemonic[Description], 0)) )</f>
        <v>#VALUE!</v>
      </c>
      <c r="BP457" s="243" t="e">
        <f t="shared" si="59"/>
        <v>#N/A</v>
      </c>
      <c r="BQ457" s="243" t="e">
        <f t="shared" si="56"/>
        <v>#N/A</v>
      </c>
      <c r="BR457" s="243" t="e">
        <f t="shared" si="60"/>
        <v>#VALUE!</v>
      </c>
      <c r="BS457" s="245"/>
      <c r="BT457" s="245"/>
      <c r="BU457" s="244"/>
      <c r="BV457" s="244"/>
      <c r="BW457" s="244"/>
      <c r="BX457" s="244"/>
      <c r="BZ457" s="239"/>
      <c r="CA457" s="246" t="e">
        <f>INDEX('MAL-OTHERLOOKUPS'!$ES$4:$ES$56, MATCH('9.3 MAL- Bus Facilities Entry'!CE457, 'MAL-OTHERLOOKUPS'!$ET$4:$ET$56, 0))</f>
        <v>#N/A</v>
      </c>
      <c r="CB457" s="247" t="str">
        <f t="shared" si="61"/>
        <v>L--</v>
      </c>
      <c r="CC457" s="247"/>
      <c r="CD457" s="240"/>
      <c r="CE457" s="240"/>
      <c r="CF457" s="240"/>
      <c r="CG457" s="248"/>
      <c r="CH457" s="240"/>
      <c r="CI457" s="240"/>
      <c r="CJ457" s="249" t="s">
        <v>11299</v>
      </c>
      <c r="CK457" s="249" t="s">
        <v>11299</v>
      </c>
      <c r="CL457" s="250" t="e">
        <v>#N/A</v>
      </c>
      <c r="CM457" s="239"/>
      <c r="CN457" s="251">
        <v>0</v>
      </c>
      <c r="CP457" s="251" t="str">
        <f t="shared" si="62"/>
        <v>0-</v>
      </c>
      <c r="CR457" s="252" t="str">
        <f t="shared" si="57"/>
        <v xml:space="preserve">; ; </v>
      </c>
      <c r="CS457" s="252" t="str">
        <f t="shared" si="58"/>
        <v xml:space="preserve">; ; </v>
      </c>
      <c r="CT457" s="425"/>
      <c r="CU457" s="252" t="e">
        <v>#REF!</v>
      </c>
      <c r="CX457" s="239"/>
      <c r="CY457" s="240"/>
      <c r="CZ457" s="240"/>
      <c r="DA457" s="240"/>
      <c r="DB457" s="239"/>
      <c r="DD457" s="240"/>
      <c r="DE457" s="239"/>
      <c r="DF457" s="253"/>
      <c r="DH457" s="472"/>
      <c r="DI457" s="497"/>
      <c r="DJ457" s="254"/>
      <c r="DK457" s="239"/>
    </row>
    <row r="458" spans="2:115" ht="14.5" x14ac:dyDescent="0.35">
      <c r="B458" s="239"/>
      <c r="C458" s="240"/>
      <c r="D458" s="240"/>
      <c r="E458" s="240"/>
      <c r="F458" s="240"/>
      <c r="G458" s="239"/>
      <c r="H458" s="240"/>
      <c r="J458" s="241"/>
      <c r="K458" s="241"/>
      <c r="M458" s="473"/>
      <c r="O458" s="239"/>
      <c r="Q458" s="143" t="e">
        <f>INDEX(AssetClass[Asset Class], MATCH('9.3 MAL- Bus Facilities Entry'!P458, AssetClass[Class Description], 0))</f>
        <v>#N/A</v>
      </c>
      <c r="R458" s="143"/>
      <c r="S458" s="242"/>
      <c r="T458" s="239"/>
      <c r="U458" s="243" t="e" cm="1">
        <f t="array" ref="U458">INDEX('Custom Field Tbl'!$N$5:$N$446, MATCH('9.3 MAL- Bus Facilities Entry'!$Q458 &amp; '9.3 MAL- Bus Facilities Entry'!U$3, 'Custom Field Tbl'!$M$5:$M$446 &amp; 'Custom Field Tbl'!$O$5:$O$446, 0 ))</f>
        <v>#N/A</v>
      </c>
      <c r="V458" s="143" t="str">
        <f>IF(ISNA(INDEX(CFV_Tbl[CF Description], MATCH('9.3 MAL- Bus Facilities Entry'!U458, CFV_Tbl[CF Code], 0)) ), "Field Not Required", INDEX(CFV_Tbl[CF Description], MATCH('9.3 MAL- Bus Facilities Entry'!U458, CFV_Tbl[CF Code], 0)) )</f>
        <v>Field Not Required</v>
      </c>
      <c r="Y458" s="243" t="e" cm="1">
        <f t="array" ref="Y458">INDEX('Custom Field Tbl'!$N$5:$N$446, MATCH('9.3 MAL- Bus Facilities Entry'!$Q458 &amp; '9.3 MAL- Bus Facilities Entry'!Y$3, 'Custom Field Tbl'!$M$5:$M$446 &amp; 'Custom Field Tbl'!$O$5:$O$446, 0 ))</f>
        <v>#N/A</v>
      </c>
      <c r="Z458" s="143" t="str">
        <f>IF(ISNA(INDEX(CFV_Tbl[CF Description], MATCH('9.3 MAL- Bus Facilities Entry'!Y458, CFV_Tbl[CF Code], 0)) ), "Field Not Required", INDEX(CFV_Tbl[CF Description], MATCH('9.3 MAL- Bus Facilities Entry'!Y458, CFV_Tbl[CF Code], 0)) )</f>
        <v>Field Not Required</v>
      </c>
      <c r="AC458" s="243" t="e" cm="1">
        <f t="array" ref="AC458">INDEX('Custom Field Tbl'!$N$5:$N$446, MATCH('9.3 MAL- Bus Facilities Entry'!$Q458 &amp; '9.3 MAL- Bus Facilities Entry'!AC$3, 'Custom Field Tbl'!$M$5:$M$446 &amp; 'Custom Field Tbl'!$O$5:$O$446, 0 ))</f>
        <v>#N/A</v>
      </c>
      <c r="AD458" s="143" t="str">
        <f>IF(ISNA(INDEX(CFV_Tbl[CF Description], MATCH('9.3 MAL- Bus Facilities Entry'!AC458, CFV_Tbl[CF Code], 0)) ), "Field Not Required", INDEX(CFV_Tbl[CF Description], MATCH('9.3 MAL- Bus Facilities Entry'!AC458, CFV_Tbl[CF Code], 0)) )</f>
        <v>Field Not Required</v>
      </c>
      <c r="AG458" s="243" t="e" cm="1">
        <f t="array" ref="AG458">INDEX('Custom Field Tbl'!$N$5:$N$446, MATCH('9.3 MAL- Bus Facilities Entry'!$Q458 &amp; '9.3 MAL- Bus Facilities Entry'!AG$3, 'Custom Field Tbl'!$M$5:$M$446 &amp; 'Custom Field Tbl'!$O$5:$O$446, 0 ))</f>
        <v>#N/A</v>
      </c>
      <c r="AH458" s="143" t="str">
        <f>IF(ISNA(INDEX(CFV_Tbl[CF Description], MATCH('9.3 MAL- Bus Facilities Entry'!AG458, CFV_Tbl[CF Code], 0)) ), "Field Not Required", INDEX(CFV_Tbl[CF Description], MATCH('9.3 MAL- Bus Facilities Entry'!AG458, CFV_Tbl[CF Code], 0)) )</f>
        <v>Field Not Required</v>
      </c>
      <c r="AK458" s="243" t="e" cm="1">
        <f t="array" ref="AK458">INDEX('Custom Field Tbl'!$N$5:$N$446, MATCH('9.3 MAL- Bus Facilities Entry'!$Q458 &amp; '9.3 MAL- Bus Facilities Entry'!AK$3, 'Custom Field Tbl'!$M$5:$M$446 &amp; 'Custom Field Tbl'!$O$5:$O$446, 0 ))</f>
        <v>#N/A</v>
      </c>
      <c r="AL458" s="143" t="str">
        <f>IF(ISNA(INDEX(CFV_Tbl[CF Description], MATCH('9.3 MAL- Bus Facilities Entry'!AK458, CFV_Tbl[CF Code], 0)) ), "Field Not Required", INDEX(CFV_Tbl[CF Description], MATCH('9.3 MAL- Bus Facilities Entry'!AK458, CFV_Tbl[CF Code], 0)) )</f>
        <v>Field Not Required</v>
      </c>
      <c r="AO458" s="243" t="e" cm="1">
        <f t="array" ref="AO458">INDEX('Custom Field Tbl'!$N$5:$N$446, MATCH('9.3 MAL- Bus Facilities Entry'!$Q458 &amp; '9.3 MAL- Bus Facilities Entry'!AO$3, 'Custom Field Tbl'!$M$5:$M$446 &amp; 'Custom Field Tbl'!$O$5:$O$446, 0 ))</f>
        <v>#N/A</v>
      </c>
      <c r="AP458" s="143" t="str">
        <f>IF(ISNA(INDEX(CFV_Tbl[CF Description], MATCH('9.3 MAL- Bus Facilities Entry'!AO458, CFV_Tbl[CF Code], 0)) ), "Field Not Required", INDEX(CFV_Tbl[CF Description], MATCH('9.3 MAL- Bus Facilities Entry'!AO458, CFV_Tbl[CF Code], 0)) )</f>
        <v>Field Not Required</v>
      </c>
      <c r="AS458" s="243" t="e" cm="1">
        <f t="array" ref="AS458">INDEX('Custom Field Tbl'!$N$5:$N$446, MATCH('9.3 MAL- Bus Facilities Entry'!$Q458 &amp; '9.3 MAL- Bus Facilities Entry'!AS$3, 'Custom Field Tbl'!$M$5:$M$446 &amp; 'Custom Field Tbl'!$O$5:$O$446, 0 ))</f>
        <v>#N/A</v>
      </c>
      <c r="AT458" s="143" t="str">
        <f>IF(ISNA(INDEX(CFV_Tbl[CF Description], MATCH('9.3 MAL- Bus Facilities Entry'!AS458, CFV_Tbl[CF Code], 0)) ), "Field Not Required", INDEX(CFV_Tbl[CF Description], MATCH('9.3 MAL- Bus Facilities Entry'!AS458, CFV_Tbl[CF Code], 0)) )</f>
        <v>Field Not Required</v>
      </c>
      <c r="AW458" s="243" t="e" cm="1">
        <f t="array" ref="AW458">INDEX('Custom Field Tbl'!$N$5:$N$446, MATCH('9.3 MAL- Bus Facilities Entry'!$Q458 &amp; '9.3 MAL- Bus Facilities Entry'!AW$3, 'Custom Field Tbl'!$M$5:$M$446 &amp; 'Custom Field Tbl'!$O$5:$O$446, 0 ))</f>
        <v>#N/A</v>
      </c>
      <c r="AX458" s="143" t="str">
        <f>IF(ISNA(INDEX(CFV_Tbl[CF Description], MATCH('9.3 MAL- Bus Facilities Entry'!AW458, CFV_Tbl[CF Code], 0)) ), "Field Not Required", INDEX(CFV_Tbl[CF Description], MATCH('9.3 MAL- Bus Facilities Entry'!AW458, CFV_Tbl[CF Code], 0)) )</f>
        <v>Field Not Required</v>
      </c>
      <c r="BA458" s="243" t="e" cm="1">
        <f t="array" ref="BA458">INDEX('Custom Field Tbl'!$N$5:$N$446, MATCH('9.3 MAL- Bus Facilities Entry'!$Q458 &amp; '9.3 MAL- Bus Facilities Entry'!BA$3, 'Custom Field Tbl'!$M$5:$M$446 &amp; 'Custom Field Tbl'!$O$5:$O$446, 0 ))</f>
        <v>#N/A</v>
      </c>
      <c r="BB458" s="143" t="str">
        <f>IF(ISNA(INDEX(CFV_Tbl[CF Description], MATCH('9.3 MAL- Bus Facilities Entry'!BA458, CFV_Tbl[CF Code], 0)) ), "Field Not Required", INDEX(CFV_Tbl[CF Description], MATCH('9.3 MAL- Bus Facilities Entry'!BA458, CFV_Tbl[CF Code], 0)) )</f>
        <v>Field Not Required</v>
      </c>
      <c r="BE458" s="243" t="e" cm="1">
        <f t="array" ref="BE458">INDEX('Custom Field Tbl'!$N$5:$N$446, MATCH('9.3 MAL- Bus Facilities Entry'!$Q458 &amp; '9.3 MAL- Bus Facilities Entry'!BE$3, 'Custom Field Tbl'!$M$5:$M$446 &amp; 'Custom Field Tbl'!$O$5:$O$446, 0 ))</f>
        <v>#N/A</v>
      </c>
      <c r="BF458" s="143" t="str">
        <f>IF(ISNA(INDEX(CFV_Tbl[CF Description], MATCH('9.3 MAL- Bus Facilities Entry'!BE458, CFV_Tbl[CF Code], 0)) ), "Field Not Required", INDEX(CFV_Tbl[CF Description], MATCH('9.3 MAL- Bus Facilities Entry'!BE458, CFV_Tbl[CF Code], 0)) )</f>
        <v>Field Not Required</v>
      </c>
      <c r="BI458" s="239"/>
      <c r="BJ458" s="243" t="e">
        <f>INDEX(Mnemonic[Code], MATCH('9.3 MAL- Bus Facilities Entry'!BS458, Mnemonic[Description], 0))</f>
        <v>#N/A</v>
      </c>
      <c r="BK458" s="243" t="e">
        <f>INDEX(Mnemonic[Code], MATCH('9.3 MAL- Bus Facilities Entry'!BT458, Mnemonic[Description], 0))</f>
        <v>#N/A</v>
      </c>
      <c r="BL458" s="243" t="e">
        <f>IF(ISNA(INDEX(Mnemonic[Code], MATCH( '9.3 MAL- Bus Facilities Entry'!BU458, Mnemonic[Description], 0)) ),  INDEX(Mnemonic[Code], MATCH( LEFT('9.3 MAL- Bus Facilities Entry'!BU458, LEN(BU458)-2), Mnemonic[Description], 0)),  INDEX(Mnemonic[Code], MATCH( '9.3 MAL- Bus Facilities Entry'!BU458, Mnemonic[Description], 0)) )</f>
        <v>#VALUE!</v>
      </c>
      <c r="BM458" s="243" t="e">
        <f>IF(ISNA(INDEX(Mnemonic[Code], MATCH( '9.3 MAL- Bus Facilities Entry'!BV458, Mnemonic[Description], 0)) ),  INDEX(Mnemonic[Code], MATCH( LEFT('9.3 MAL- Bus Facilities Entry'!BV458, LEN(BV458)-2), Mnemonic[Description], 0)),  INDEX(Mnemonic[Code], MATCH( '9.3 MAL- Bus Facilities Entry'!BV458, Mnemonic[Description], 0)) )</f>
        <v>#VALUE!</v>
      </c>
      <c r="BN458" s="243" t="e">
        <f>IF(ISNA(INDEX(Mnemonic[Code], MATCH( '9.3 MAL- Bus Facilities Entry'!BW458, Mnemonic[Description], 0)) ),  INDEX(Mnemonic[Code], MATCH( LEFT('9.3 MAL- Bus Facilities Entry'!BW458, LEN(BW458)-1), Mnemonic[Description], 0)),  INDEX(Mnemonic[Code], MATCH( '9.3 MAL- Bus Facilities Entry'!BW458, Mnemonic[Description], 0)) )</f>
        <v>#VALUE!</v>
      </c>
      <c r="BO458" s="243" t="e">
        <f>IF(ISNA(INDEX(Mnemonic[Code], MATCH( '9.3 MAL- Bus Facilities Entry'!BX458, Mnemonic[Description], 0)) ),  INDEX(Mnemonic[Code], MATCH( LEFT('9.3 MAL- Bus Facilities Entry'!BX458, LEN(BX458)-1), Mnemonic[Description], 0)),  INDEX(Mnemonic[Code], MATCH( '9.3 MAL- Bus Facilities Entry'!BX458, Mnemonic[Description], 0)) )</f>
        <v>#VALUE!</v>
      </c>
      <c r="BP458" s="243" t="e">
        <f t="shared" si="59"/>
        <v>#N/A</v>
      </c>
      <c r="BQ458" s="243" t="e">
        <f t="shared" ref="BQ458:BQ500" si="63">CONCATENATE(BJ458,"-",BP458)</f>
        <v>#N/A</v>
      </c>
      <c r="BR458" s="243" t="e">
        <f t="shared" si="60"/>
        <v>#VALUE!</v>
      </c>
      <c r="BS458" s="245"/>
      <c r="BT458" s="245"/>
      <c r="BU458" s="244"/>
      <c r="BV458" s="244"/>
      <c r="BW458" s="244"/>
      <c r="BX458" s="244"/>
      <c r="BZ458" s="239"/>
      <c r="CA458" s="246" t="e">
        <f>INDEX('MAL-OTHERLOOKUPS'!$ES$4:$ES$56, MATCH('9.3 MAL- Bus Facilities Entry'!CE458, 'MAL-OTHERLOOKUPS'!$ET$4:$ET$56, 0))</f>
        <v>#N/A</v>
      </c>
      <c r="CB458" s="247" t="str">
        <f t="shared" si="61"/>
        <v>L--</v>
      </c>
      <c r="CC458" s="247"/>
      <c r="CD458" s="240"/>
      <c r="CE458" s="240"/>
      <c r="CF458" s="240"/>
      <c r="CG458" s="248"/>
      <c r="CH458" s="240"/>
      <c r="CI458" s="240"/>
      <c r="CJ458" s="249" t="s">
        <v>11299</v>
      </c>
      <c r="CK458" s="249" t="s">
        <v>11299</v>
      </c>
      <c r="CL458" s="250" t="e">
        <v>#N/A</v>
      </c>
      <c r="CM458" s="239"/>
      <c r="CN458" s="251">
        <v>0</v>
      </c>
      <c r="CP458" s="251" t="str">
        <f t="shared" si="62"/>
        <v>0-</v>
      </c>
      <c r="CR458" s="252" t="str">
        <f t="shared" ref="CR458:CR496" si="64">CONCATENATE($P458,"; ",$CG458,"; ", $BY458)</f>
        <v xml:space="preserve">; ; </v>
      </c>
      <c r="CS458" s="252" t="str">
        <f t="shared" ref="CS458:CS496" si="65">CONCATENATE($P458,"; ",$BS458,"; ",$CE458)</f>
        <v xml:space="preserve">; ; </v>
      </c>
      <c r="CT458" s="425"/>
      <c r="CU458" s="252" t="e">
        <v>#REF!</v>
      </c>
      <c r="CX458" s="239"/>
      <c r="CY458" s="240"/>
      <c r="CZ458" s="240"/>
      <c r="DA458" s="240"/>
      <c r="DB458" s="239"/>
      <c r="DD458" s="240"/>
      <c r="DE458" s="239"/>
      <c r="DF458" s="253"/>
      <c r="DH458" s="472"/>
      <c r="DI458" s="497"/>
      <c r="DJ458" s="254"/>
      <c r="DK458" s="239"/>
    </row>
    <row r="459" spans="2:115" ht="14.5" x14ac:dyDescent="0.35">
      <c r="B459" s="239"/>
      <c r="C459" s="240"/>
      <c r="D459" s="240"/>
      <c r="E459" s="240"/>
      <c r="F459" s="240"/>
      <c r="G459" s="239"/>
      <c r="H459" s="240"/>
      <c r="J459" s="241"/>
      <c r="K459" s="241"/>
      <c r="M459" s="473"/>
      <c r="O459" s="239"/>
      <c r="Q459" s="143" t="e">
        <f>INDEX(AssetClass[Asset Class], MATCH('9.3 MAL- Bus Facilities Entry'!P459, AssetClass[Class Description], 0))</f>
        <v>#N/A</v>
      </c>
      <c r="R459" s="143"/>
      <c r="S459" s="242"/>
      <c r="T459" s="239"/>
      <c r="U459" s="243" t="e" cm="1">
        <f t="array" ref="U459">INDEX('Custom Field Tbl'!$N$5:$N$446, MATCH('9.3 MAL- Bus Facilities Entry'!$Q459 &amp; '9.3 MAL- Bus Facilities Entry'!U$3, 'Custom Field Tbl'!$M$5:$M$446 &amp; 'Custom Field Tbl'!$O$5:$O$446, 0 ))</f>
        <v>#N/A</v>
      </c>
      <c r="V459" s="143" t="str">
        <f>IF(ISNA(INDEX(CFV_Tbl[CF Description], MATCH('9.3 MAL- Bus Facilities Entry'!U459, CFV_Tbl[CF Code], 0)) ), "Field Not Required", INDEX(CFV_Tbl[CF Description], MATCH('9.3 MAL- Bus Facilities Entry'!U459, CFV_Tbl[CF Code], 0)) )</f>
        <v>Field Not Required</v>
      </c>
      <c r="Y459" s="243" t="e" cm="1">
        <f t="array" ref="Y459">INDEX('Custom Field Tbl'!$N$5:$N$446, MATCH('9.3 MAL- Bus Facilities Entry'!$Q459 &amp; '9.3 MAL- Bus Facilities Entry'!Y$3, 'Custom Field Tbl'!$M$5:$M$446 &amp; 'Custom Field Tbl'!$O$5:$O$446, 0 ))</f>
        <v>#N/A</v>
      </c>
      <c r="Z459" s="143" t="str">
        <f>IF(ISNA(INDEX(CFV_Tbl[CF Description], MATCH('9.3 MAL- Bus Facilities Entry'!Y459, CFV_Tbl[CF Code], 0)) ), "Field Not Required", INDEX(CFV_Tbl[CF Description], MATCH('9.3 MAL- Bus Facilities Entry'!Y459, CFV_Tbl[CF Code], 0)) )</f>
        <v>Field Not Required</v>
      </c>
      <c r="AC459" s="243" t="e" cm="1">
        <f t="array" ref="AC459">INDEX('Custom Field Tbl'!$N$5:$N$446, MATCH('9.3 MAL- Bus Facilities Entry'!$Q459 &amp; '9.3 MAL- Bus Facilities Entry'!AC$3, 'Custom Field Tbl'!$M$5:$M$446 &amp; 'Custom Field Tbl'!$O$5:$O$446, 0 ))</f>
        <v>#N/A</v>
      </c>
      <c r="AD459" s="143" t="str">
        <f>IF(ISNA(INDEX(CFV_Tbl[CF Description], MATCH('9.3 MAL- Bus Facilities Entry'!AC459, CFV_Tbl[CF Code], 0)) ), "Field Not Required", INDEX(CFV_Tbl[CF Description], MATCH('9.3 MAL- Bus Facilities Entry'!AC459, CFV_Tbl[CF Code], 0)) )</f>
        <v>Field Not Required</v>
      </c>
      <c r="AG459" s="243" t="e" cm="1">
        <f t="array" ref="AG459">INDEX('Custom Field Tbl'!$N$5:$N$446, MATCH('9.3 MAL- Bus Facilities Entry'!$Q459 &amp; '9.3 MAL- Bus Facilities Entry'!AG$3, 'Custom Field Tbl'!$M$5:$M$446 &amp; 'Custom Field Tbl'!$O$5:$O$446, 0 ))</f>
        <v>#N/A</v>
      </c>
      <c r="AH459" s="143" t="str">
        <f>IF(ISNA(INDEX(CFV_Tbl[CF Description], MATCH('9.3 MAL- Bus Facilities Entry'!AG459, CFV_Tbl[CF Code], 0)) ), "Field Not Required", INDEX(CFV_Tbl[CF Description], MATCH('9.3 MAL- Bus Facilities Entry'!AG459, CFV_Tbl[CF Code], 0)) )</f>
        <v>Field Not Required</v>
      </c>
      <c r="AK459" s="243" t="e" cm="1">
        <f t="array" ref="AK459">INDEX('Custom Field Tbl'!$N$5:$N$446, MATCH('9.3 MAL- Bus Facilities Entry'!$Q459 &amp; '9.3 MAL- Bus Facilities Entry'!AK$3, 'Custom Field Tbl'!$M$5:$M$446 &amp; 'Custom Field Tbl'!$O$5:$O$446, 0 ))</f>
        <v>#N/A</v>
      </c>
      <c r="AL459" s="143" t="str">
        <f>IF(ISNA(INDEX(CFV_Tbl[CF Description], MATCH('9.3 MAL- Bus Facilities Entry'!AK459, CFV_Tbl[CF Code], 0)) ), "Field Not Required", INDEX(CFV_Tbl[CF Description], MATCH('9.3 MAL- Bus Facilities Entry'!AK459, CFV_Tbl[CF Code], 0)) )</f>
        <v>Field Not Required</v>
      </c>
      <c r="AO459" s="243" t="e" cm="1">
        <f t="array" ref="AO459">INDEX('Custom Field Tbl'!$N$5:$N$446, MATCH('9.3 MAL- Bus Facilities Entry'!$Q459 &amp; '9.3 MAL- Bus Facilities Entry'!AO$3, 'Custom Field Tbl'!$M$5:$M$446 &amp; 'Custom Field Tbl'!$O$5:$O$446, 0 ))</f>
        <v>#N/A</v>
      </c>
      <c r="AP459" s="143" t="str">
        <f>IF(ISNA(INDEX(CFV_Tbl[CF Description], MATCH('9.3 MAL- Bus Facilities Entry'!AO459, CFV_Tbl[CF Code], 0)) ), "Field Not Required", INDEX(CFV_Tbl[CF Description], MATCH('9.3 MAL- Bus Facilities Entry'!AO459, CFV_Tbl[CF Code], 0)) )</f>
        <v>Field Not Required</v>
      </c>
      <c r="AS459" s="243" t="e" cm="1">
        <f t="array" ref="AS459">INDEX('Custom Field Tbl'!$N$5:$N$446, MATCH('9.3 MAL- Bus Facilities Entry'!$Q459 &amp; '9.3 MAL- Bus Facilities Entry'!AS$3, 'Custom Field Tbl'!$M$5:$M$446 &amp; 'Custom Field Tbl'!$O$5:$O$446, 0 ))</f>
        <v>#N/A</v>
      </c>
      <c r="AT459" s="143" t="str">
        <f>IF(ISNA(INDEX(CFV_Tbl[CF Description], MATCH('9.3 MAL- Bus Facilities Entry'!AS459, CFV_Tbl[CF Code], 0)) ), "Field Not Required", INDEX(CFV_Tbl[CF Description], MATCH('9.3 MAL- Bus Facilities Entry'!AS459, CFV_Tbl[CF Code], 0)) )</f>
        <v>Field Not Required</v>
      </c>
      <c r="AW459" s="243" t="e" cm="1">
        <f t="array" ref="AW459">INDEX('Custom Field Tbl'!$N$5:$N$446, MATCH('9.3 MAL- Bus Facilities Entry'!$Q459 &amp; '9.3 MAL- Bus Facilities Entry'!AW$3, 'Custom Field Tbl'!$M$5:$M$446 &amp; 'Custom Field Tbl'!$O$5:$O$446, 0 ))</f>
        <v>#N/A</v>
      </c>
      <c r="AX459" s="143" t="str">
        <f>IF(ISNA(INDEX(CFV_Tbl[CF Description], MATCH('9.3 MAL- Bus Facilities Entry'!AW459, CFV_Tbl[CF Code], 0)) ), "Field Not Required", INDEX(CFV_Tbl[CF Description], MATCH('9.3 MAL- Bus Facilities Entry'!AW459, CFV_Tbl[CF Code], 0)) )</f>
        <v>Field Not Required</v>
      </c>
      <c r="BA459" s="243" t="e" cm="1">
        <f t="array" ref="BA459">INDEX('Custom Field Tbl'!$N$5:$N$446, MATCH('9.3 MAL- Bus Facilities Entry'!$Q459 &amp; '9.3 MAL- Bus Facilities Entry'!BA$3, 'Custom Field Tbl'!$M$5:$M$446 &amp; 'Custom Field Tbl'!$O$5:$O$446, 0 ))</f>
        <v>#N/A</v>
      </c>
      <c r="BB459" s="143" t="str">
        <f>IF(ISNA(INDEX(CFV_Tbl[CF Description], MATCH('9.3 MAL- Bus Facilities Entry'!BA459, CFV_Tbl[CF Code], 0)) ), "Field Not Required", INDEX(CFV_Tbl[CF Description], MATCH('9.3 MAL- Bus Facilities Entry'!BA459, CFV_Tbl[CF Code], 0)) )</f>
        <v>Field Not Required</v>
      </c>
      <c r="BE459" s="243" t="e" cm="1">
        <f t="array" ref="BE459">INDEX('Custom Field Tbl'!$N$5:$N$446, MATCH('9.3 MAL- Bus Facilities Entry'!$Q459 &amp; '9.3 MAL- Bus Facilities Entry'!BE$3, 'Custom Field Tbl'!$M$5:$M$446 &amp; 'Custom Field Tbl'!$O$5:$O$446, 0 ))</f>
        <v>#N/A</v>
      </c>
      <c r="BF459" s="143" t="str">
        <f>IF(ISNA(INDEX(CFV_Tbl[CF Description], MATCH('9.3 MAL- Bus Facilities Entry'!BE459, CFV_Tbl[CF Code], 0)) ), "Field Not Required", INDEX(CFV_Tbl[CF Description], MATCH('9.3 MAL- Bus Facilities Entry'!BE459, CFV_Tbl[CF Code], 0)) )</f>
        <v>Field Not Required</v>
      </c>
      <c r="BI459" s="239"/>
      <c r="BJ459" s="243" t="e">
        <f>INDEX(Mnemonic[Code], MATCH('9.3 MAL- Bus Facilities Entry'!BS459, Mnemonic[Description], 0))</f>
        <v>#N/A</v>
      </c>
      <c r="BK459" s="243" t="e">
        <f>INDEX(Mnemonic[Code], MATCH('9.3 MAL- Bus Facilities Entry'!BT459, Mnemonic[Description], 0))</f>
        <v>#N/A</v>
      </c>
      <c r="BL459" s="243" t="e">
        <f>IF(ISNA(INDEX(Mnemonic[Code], MATCH( '9.3 MAL- Bus Facilities Entry'!BU459, Mnemonic[Description], 0)) ),  INDEX(Mnemonic[Code], MATCH( LEFT('9.3 MAL- Bus Facilities Entry'!BU459, LEN(BU459)-2), Mnemonic[Description], 0)),  INDEX(Mnemonic[Code], MATCH( '9.3 MAL- Bus Facilities Entry'!BU459, Mnemonic[Description], 0)) )</f>
        <v>#VALUE!</v>
      </c>
      <c r="BM459" s="243" t="e">
        <f>IF(ISNA(INDEX(Mnemonic[Code], MATCH( '9.3 MAL- Bus Facilities Entry'!BV459, Mnemonic[Description], 0)) ),  INDEX(Mnemonic[Code], MATCH( LEFT('9.3 MAL- Bus Facilities Entry'!BV459, LEN(BV459)-2), Mnemonic[Description], 0)),  INDEX(Mnemonic[Code], MATCH( '9.3 MAL- Bus Facilities Entry'!BV459, Mnemonic[Description], 0)) )</f>
        <v>#VALUE!</v>
      </c>
      <c r="BN459" s="243" t="e">
        <f>IF(ISNA(INDEX(Mnemonic[Code], MATCH( '9.3 MAL- Bus Facilities Entry'!BW459, Mnemonic[Description], 0)) ),  INDEX(Mnemonic[Code], MATCH( LEFT('9.3 MAL- Bus Facilities Entry'!BW459, LEN(BW459)-1), Mnemonic[Description], 0)),  INDEX(Mnemonic[Code], MATCH( '9.3 MAL- Bus Facilities Entry'!BW459, Mnemonic[Description], 0)) )</f>
        <v>#VALUE!</v>
      </c>
      <c r="BO459" s="243" t="e">
        <f>IF(ISNA(INDEX(Mnemonic[Code], MATCH( '9.3 MAL- Bus Facilities Entry'!BX459, Mnemonic[Description], 0)) ),  INDEX(Mnemonic[Code], MATCH( LEFT('9.3 MAL- Bus Facilities Entry'!BX459, LEN(BX459)-1), Mnemonic[Description], 0)),  INDEX(Mnemonic[Code], MATCH( '9.3 MAL- Bus Facilities Entry'!BX459, Mnemonic[Description], 0)) )</f>
        <v>#VALUE!</v>
      </c>
      <c r="BP459" s="243" t="e">
        <f t="shared" ref="BP459:BP500" si="66">IF(ISBLANK(BX459),  BK459 &amp;"-"&amp;BL459, BK459 &amp;"-"&amp;BL459 &amp; "-" &amp; BM459)</f>
        <v>#N/A</v>
      </c>
      <c r="BQ459" s="243" t="e">
        <f t="shared" si="63"/>
        <v>#N/A</v>
      </c>
      <c r="BR459" s="243" t="e">
        <f t="shared" ref="BR459:BR500" si="67">IF(BM459=BN459,CONCATENATE(BQ459,"-",BM459,"-",BY459),CONCATENATE(BQ459,"-",BN459,"-",BY459))</f>
        <v>#VALUE!</v>
      </c>
      <c r="BS459" s="245"/>
      <c r="BT459" s="245"/>
      <c r="BU459" s="244"/>
      <c r="BV459" s="244"/>
      <c r="BW459" s="244"/>
      <c r="BX459" s="244"/>
      <c r="BZ459" s="239"/>
      <c r="CA459" s="246" t="e">
        <f>INDEX('MAL-OTHERLOOKUPS'!$ES$4:$ES$56, MATCH('9.3 MAL- Bus Facilities Entry'!CE459, 'MAL-OTHERLOOKUPS'!$ET$4:$ET$56, 0))</f>
        <v>#N/A</v>
      </c>
      <c r="CB459" s="247" t="str">
        <f t="shared" ref="CB459:CB500" si="68">CONCATENATE("L","-",IF(ISNA($BJ459),"", IF(BJ459="HAM", "HAMF", BJ459&amp;"MF")),IF(ISNA($CD459),"","-"&amp;$CD459),IF(ISNA($CA459),"","-"&amp;$CA459))</f>
        <v>L--</v>
      </c>
      <c r="CC459" s="247"/>
      <c r="CD459" s="240"/>
      <c r="CE459" s="240"/>
      <c r="CF459" s="240"/>
      <c r="CG459" s="248"/>
      <c r="CH459" s="240"/>
      <c r="CI459" s="240"/>
      <c r="CJ459" s="249" t="s">
        <v>11299</v>
      </c>
      <c r="CK459" s="249" t="s">
        <v>11299</v>
      </c>
      <c r="CL459" s="250" t="e">
        <v>#N/A</v>
      </c>
      <c r="CM459" s="239"/>
      <c r="CN459" s="251">
        <v>0</v>
      </c>
      <c r="CP459" s="251" t="str">
        <f t="shared" si="62"/>
        <v>0-</v>
      </c>
      <c r="CR459" s="252" t="str">
        <f t="shared" si="64"/>
        <v xml:space="preserve">; ; </v>
      </c>
      <c r="CS459" s="252" t="str">
        <f t="shared" si="65"/>
        <v xml:space="preserve">; ; </v>
      </c>
      <c r="CT459" s="425"/>
      <c r="CU459" s="252" t="e">
        <v>#REF!</v>
      </c>
      <c r="CX459" s="239"/>
      <c r="CY459" s="240"/>
      <c r="CZ459" s="240"/>
      <c r="DA459" s="240"/>
      <c r="DB459" s="239"/>
      <c r="DD459" s="240"/>
      <c r="DE459" s="239"/>
      <c r="DF459" s="253"/>
      <c r="DH459" s="472"/>
      <c r="DI459" s="497"/>
      <c r="DJ459" s="254"/>
      <c r="DK459" s="239"/>
    </row>
    <row r="460" spans="2:115" ht="14.5" x14ac:dyDescent="0.35">
      <c r="B460" s="239"/>
      <c r="C460" s="240"/>
      <c r="D460" s="240"/>
      <c r="E460" s="240"/>
      <c r="F460" s="240"/>
      <c r="G460" s="239"/>
      <c r="H460" s="240"/>
      <c r="J460" s="241"/>
      <c r="K460" s="241"/>
      <c r="M460" s="473"/>
      <c r="O460" s="239"/>
      <c r="Q460" s="143" t="e">
        <f>INDEX(AssetClass[Asset Class], MATCH('9.3 MAL- Bus Facilities Entry'!P460, AssetClass[Class Description], 0))</f>
        <v>#N/A</v>
      </c>
      <c r="R460" s="143"/>
      <c r="S460" s="242"/>
      <c r="T460" s="239"/>
      <c r="U460" s="243" t="e" cm="1">
        <f t="array" ref="U460">INDEX('Custom Field Tbl'!$N$5:$N$446, MATCH('9.3 MAL- Bus Facilities Entry'!$Q460 &amp; '9.3 MAL- Bus Facilities Entry'!U$3, 'Custom Field Tbl'!$M$5:$M$446 &amp; 'Custom Field Tbl'!$O$5:$O$446, 0 ))</f>
        <v>#N/A</v>
      </c>
      <c r="V460" s="143" t="str">
        <f>IF(ISNA(INDEX(CFV_Tbl[CF Description], MATCH('9.3 MAL- Bus Facilities Entry'!U460, CFV_Tbl[CF Code], 0)) ), "Field Not Required", INDEX(CFV_Tbl[CF Description], MATCH('9.3 MAL- Bus Facilities Entry'!U460, CFV_Tbl[CF Code], 0)) )</f>
        <v>Field Not Required</v>
      </c>
      <c r="Y460" s="243" t="e" cm="1">
        <f t="array" ref="Y460">INDEX('Custom Field Tbl'!$N$5:$N$446, MATCH('9.3 MAL- Bus Facilities Entry'!$Q460 &amp; '9.3 MAL- Bus Facilities Entry'!Y$3, 'Custom Field Tbl'!$M$5:$M$446 &amp; 'Custom Field Tbl'!$O$5:$O$446, 0 ))</f>
        <v>#N/A</v>
      </c>
      <c r="Z460" s="143" t="str">
        <f>IF(ISNA(INDEX(CFV_Tbl[CF Description], MATCH('9.3 MAL- Bus Facilities Entry'!Y460, CFV_Tbl[CF Code], 0)) ), "Field Not Required", INDEX(CFV_Tbl[CF Description], MATCH('9.3 MAL- Bus Facilities Entry'!Y460, CFV_Tbl[CF Code], 0)) )</f>
        <v>Field Not Required</v>
      </c>
      <c r="AC460" s="243" t="e" cm="1">
        <f t="array" ref="AC460">INDEX('Custom Field Tbl'!$N$5:$N$446, MATCH('9.3 MAL- Bus Facilities Entry'!$Q460 &amp; '9.3 MAL- Bus Facilities Entry'!AC$3, 'Custom Field Tbl'!$M$5:$M$446 &amp; 'Custom Field Tbl'!$O$5:$O$446, 0 ))</f>
        <v>#N/A</v>
      </c>
      <c r="AD460" s="143" t="str">
        <f>IF(ISNA(INDEX(CFV_Tbl[CF Description], MATCH('9.3 MAL- Bus Facilities Entry'!AC460, CFV_Tbl[CF Code], 0)) ), "Field Not Required", INDEX(CFV_Tbl[CF Description], MATCH('9.3 MAL- Bus Facilities Entry'!AC460, CFV_Tbl[CF Code], 0)) )</f>
        <v>Field Not Required</v>
      </c>
      <c r="AG460" s="243" t="e" cm="1">
        <f t="array" ref="AG460">INDEX('Custom Field Tbl'!$N$5:$N$446, MATCH('9.3 MAL- Bus Facilities Entry'!$Q460 &amp; '9.3 MAL- Bus Facilities Entry'!AG$3, 'Custom Field Tbl'!$M$5:$M$446 &amp; 'Custom Field Tbl'!$O$5:$O$446, 0 ))</f>
        <v>#N/A</v>
      </c>
      <c r="AH460" s="143" t="str">
        <f>IF(ISNA(INDEX(CFV_Tbl[CF Description], MATCH('9.3 MAL- Bus Facilities Entry'!AG460, CFV_Tbl[CF Code], 0)) ), "Field Not Required", INDEX(CFV_Tbl[CF Description], MATCH('9.3 MAL- Bus Facilities Entry'!AG460, CFV_Tbl[CF Code], 0)) )</f>
        <v>Field Not Required</v>
      </c>
      <c r="AK460" s="243" t="e" cm="1">
        <f t="array" ref="AK460">INDEX('Custom Field Tbl'!$N$5:$N$446, MATCH('9.3 MAL- Bus Facilities Entry'!$Q460 &amp; '9.3 MAL- Bus Facilities Entry'!AK$3, 'Custom Field Tbl'!$M$5:$M$446 &amp; 'Custom Field Tbl'!$O$5:$O$446, 0 ))</f>
        <v>#N/A</v>
      </c>
      <c r="AL460" s="143" t="str">
        <f>IF(ISNA(INDEX(CFV_Tbl[CF Description], MATCH('9.3 MAL- Bus Facilities Entry'!AK460, CFV_Tbl[CF Code], 0)) ), "Field Not Required", INDEX(CFV_Tbl[CF Description], MATCH('9.3 MAL- Bus Facilities Entry'!AK460, CFV_Tbl[CF Code], 0)) )</f>
        <v>Field Not Required</v>
      </c>
      <c r="AO460" s="243" t="e" cm="1">
        <f t="array" ref="AO460">INDEX('Custom Field Tbl'!$N$5:$N$446, MATCH('9.3 MAL- Bus Facilities Entry'!$Q460 &amp; '9.3 MAL- Bus Facilities Entry'!AO$3, 'Custom Field Tbl'!$M$5:$M$446 &amp; 'Custom Field Tbl'!$O$5:$O$446, 0 ))</f>
        <v>#N/A</v>
      </c>
      <c r="AP460" s="143" t="str">
        <f>IF(ISNA(INDEX(CFV_Tbl[CF Description], MATCH('9.3 MAL- Bus Facilities Entry'!AO460, CFV_Tbl[CF Code], 0)) ), "Field Not Required", INDEX(CFV_Tbl[CF Description], MATCH('9.3 MAL- Bus Facilities Entry'!AO460, CFV_Tbl[CF Code], 0)) )</f>
        <v>Field Not Required</v>
      </c>
      <c r="AS460" s="243" t="e" cm="1">
        <f t="array" ref="AS460">INDEX('Custom Field Tbl'!$N$5:$N$446, MATCH('9.3 MAL- Bus Facilities Entry'!$Q460 &amp; '9.3 MAL- Bus Facilities Entry'!AS$3, 'Custom Field Tbl'!$M$5:$M$446 &amp; 'Custom Field Tbl'!$O$5:$O$446, 0 ))</f>
        <v>#N/A</v>
      </c>
      <c r="AT460" s="143" t="str">
        <f>IF(ISNA(INDEX(CFV_Tbl[CF Description], MATCH('9.3 MAL- Bus Facilities Entry'!AS460, CFV_Tbl[CF Code], 0)) ), "Field Not Required", INDEX(CFV_Tbl[CF Description], MATCH('9.3 MAL- Bus Facilities Entry'!AS460, CFV_Tbl[CF Code], 0)) )</f>
        <v>Field Not Required</v>
      </c>
      <c r="AW460" s="243" t="e" cm="1">
        <f t="array" ref="AW460">INDEX('Custom Field Tbl'!$N$5:$N$446, MATCH('9.3 MAL- Bus Facilities Entry'!$Q460 &amp; '9.3 MAL- Bus Facilities Entry'!AW$3, 'Custom Field Tbl'!$M$5:$M$446 &amp; 'Custom Field Tbl'!$O$5:$O$446, 0 ))</f>
        <v>#N/A</v>
      </c>
      <c r="AX460" s="143" t="str">
        <f>IF(ISNA(INDEX(CFV_Tbl[CF Description], MATCH('9.3 MAL- Bus Facilities Entry'!AW460, CFV_Tbl[CF Code], 0)) ), "Field Not Required", INDEX(CFV_Tbl[CF Description], MATCH('9.3 MAL- Bus Facilities Entry'!AW460, CFV_Tbl[CF Code], 0)) )</f>
        <v>Field Not Required</v>
      </c>
      <c r="BA460" s="243" t="e" cm="1">
        <f t="array" ref="BA460">INDEX('Custom Field Tbl'!$N$5:$N$446, MATCH('9.3 MAL- Bus Facilities Entry'!$Q460 &amp; '9.3 MAL- Bus Facilities Entry'!BA$3, 'Custom Field Tbl'!$M$5:$M$446 &amp; 'Custom Field Tbl'!$O$5:$O$446, 0 ))</f>
        <v>#N/A</v>
      </c>
      <c r="BB460" s="143" t="str">
        <f>IF(ISNA(INDEX(CFV_Tbl[CF Description], MATCH('9.3 MAL- Bus Facilities Entry'!BA460, CFV_Tbl[CF Code], 0)) ), "Field Not Required", INDEX(CFV_Tbl[CF Description], MATCH('9.3 MAL- Bus Facilities Entry'!BA460, CFV_Tbl[CF Code], 0)) )</f>
        <v>Field Not Required</v>
      </c>
      <c r="BE460" s="243" t="e" cm="1">
        <f t="array" ref="BE460">INDEX('Custom Field Tbl'!$N$5:$N$446, MATCH('9.3 MAL- Bus Facilities Entry'!$Q460 &amp; '9.3 MAL- Bus Facilities Entry'!BE$3, 'Custom Field Tbl'!$M$5:$M$446 &amp; 'Custom Field Tbl'!$O$5:$O$446, 0 ))</f>
        <v>#N/A</v>
      </c>
      <c r="BF460" s="143" t="str">
        <f>IF(ISNA(INDEX(CFV_Tbl[CF Description], MATCH('9.3 MAL- Bus Facilities Entry'!BE460, CFV_Tbl[CF Code], 0)) ), "Field Not Required", INDEX(CFV_Tbl[CF Description], MATCH('9.3 MAL- Bus Facilities Entry'!BE460, CFV_Tbl[CF Code], 0)) )</f>
        <v>Field Not Required</v>
      </c>
      <c r="BI460" s="239"/>
      <c r="BJ460" s="243" t="e">
        <f>INDEX(Mnemonic[Code], MATCH('9.3 MAL- Bus Facilities Entry'!BS460, Mnemonic[Description], 0))</f>
        <v>#N/A</v>
      </c>
      <c r="BK460" s="243" t="e">
        <f>INDEX(Mnemonic[Code], MATCH('9.3 MAL- Bus Facilities Entry'!BT460, Mnemonic[Description], 0))</f>
        <v>#N/A</v>
      </c>
      <c r="BL460" s="243" t="e">
        <f>IF(ISNA(INDEX(Mnemonic[Code], MATCH( '9.3 MAL- Bus Facilities Entry'!BU460, Mnemonic[Description], 0)) ),  INDEX(Mnemonic[Code], MATCH( LEFT('9.3 MAL- Bus Facilities Entry'!BU460, LEN(BU460)-2), Mnemonic[Description], 0)),  INDEX(Mnemonic[Code], MATCH( '9.3 MAL- Bus Facilities Entry'!BU460, Mnemonic[Description], 0)) )</f>
        <v>#VALUE!</v>
      </c>
      <c r="BM460" s="243" t="e">
        <f>IF(ISNA(INDEX(Mnemonic[Code], MATCH( '9.3 MAL- Bus Facilities Entry'!BV460, Mnemonic[Description], 0)) ),  INDEX(Mnemonic[Code], MATCH( LEFT('9.3 MAL- Bus Facilities Entry'!BV460, LEN(BV460)-2), Mnemonic[Description], 0)),  INDEX(Mnemonic[Code], MATCH( '9.3 MAL- Bus Facilities Entry'!BV460, Mnemonic[Description], 0)) )</f>
        <v>#VALUE!</v>
      </c>
      <c r="BN460" s="243" t="e">
        <f>IF(ISNA(INDEX(Mnemonic[Code], MATCH( '9.3 MAL- Bus Facilities Entry'!BW460, Mnemonic[Description], 0)) ),  INDEX(Mnemonic[Code], MATCH( LEFT('9.3 MAL- Bus Facilities Entry'!BW460, LEN(BW460)-1), Mnemonic[Description], 0)),  INDEX(Mnemonic[Code], MATCH( '9.3 MAL- Bus Facilities Entry'!BW460, Mnemonic[Description], 0)) )</f>
        <v>#VALUE!</v>
      </c>
      <c r="BO460" s="243" t="e">
        <f>IF(ISNA(INDEX(Mnemonic[Code], MATCH( '9.3 MAL- Bus Facilities Entry'!BX460, Mnemonic[Description], 0)) ),  INDEX(Mnemonic[Code], MATCH( LEFT('9.3 MAL- Bus Facilities Entry'!BX460, LEN(BX460)-1), Mnemonic[Description], 0)),  INDEX(Mnemonic[Code], MATCH( '9.3 MAL- Bus Facilities Entry'!BX460, Mnemonic[Description], 0)) )</f>
        <v>#VALUE!</v>
      </c>
      <c r="BP460" s="243" t="e">
        <f t="shared" si="66"/>
        <v>#N/A</v>
      </c>
      <c r="BQ460" s="243" t="e">
        <f t="shared" si="63"/>
        <v>#N/A</v>
      </c>
      <c r="BR460" s="243" t="e">
        <f t="shared" si="67"/>
        <v>#VALUE!</v>
      </c>
      <c r="BS460" s="245"/>
      <c r="BT460" s="245"/>
      <c r="BU460" s="244"/>
      <c r="BV460" s="244"/>
      <c r="BW460" s="244"/>
      <c r="BX460" s="244"/>
      <c r="BZ460" s="239"/>
      <c r="CA460" s="246" t="e">
        <f>INDEX('MAL-OTHERLOOKUPS'!$ES$4:$ES$56, MATCH('9.3 MAL- Bus Facilities Entry'!CE460, 'MAL-OTHERLOOKUPS'!$ET$4:$ET$56, 0))</f>
        <v>#N/A</v>
      </c>
      <c r="CB460" s="247" t="str">
        <f t="shared" si="68"/>
        <v>L--</v>
      </c>
      <c r="CC460" s="247"/>
      <c r="CD460" s="240"/>
      <c r="CE460" s="240"/>
      <c r="CF460" s="240"/>
      <c r="CG460" s="248"/>
      <c r="CH460" s="240"/>
      <c r="CI460" s="240"/>
      <c r="CJ460" s="249" t="s">
        <v>11299</v>
      </c>
      <c r="CK460" s="249" t="s">
        <v>11299</v>
      </c>
      <c r="CL460" s="250" t="e">
        <v>#N/A</v>
      </c>
      <c r="CM460" s="239"/>
      <c r="CN460" s="251">
        <v>0</v>
      </c>
      <c r="CP460" s="251" t="str">
        <f t="shared" si="62"/>
        <v>0-</v>
      </c>
      <c r="CR460" s="252" t="str">
        <f t="shared" si="64"/>
        <v xml:space="preserve">; ; </v>
      </c>
      <c r="CS460" s="252" t="str">
        <f t="shared" si="65"/>
        <v xml:space="preserve">; ; </v>
      </c>
      <c r="CT460" s="425"/>
      <c r="CU460" s="252" t="e">
        <v>#REF!</v>
      </c>
      <c r="CX460" s="239"/>
      <c r="CY460" s="240"/>
      <c r="CZ460" s="240"/>
      <c r="DA460" s="240"/>
      <c r="DB460" s="239"/>
      <c r="DD460" s="240"/>
      <c r="DE460" s="239"/>
      <c r="DF460" s="253"/>
      <c r="DH460" s="472"/>
      <c r="DI460" s="497"/>
      <c r="DJ460" s="254"/>
      <c r="DK460" s="239"/>
    </row>
    <row r="461" spans="2:115" ht="14.5" x14ac:dyDescent="0.35">
      <c r="B461" s="239"/>
      <c r="C461" s="240"/>
      <c r="D461" s="240"/>
      <c r="E461" s="240"/>
      <c r="F461" s="240"/>
      <c r="G461" s="239"/>
      <c r="H461" s="240"/>
      <c r="J461" s="241"/>
      <c r="K461" s="241"/>
      <c r="M461" s="473"/>
      <c r="O461" s="239"/>
      <c r="Q461" s="143" t="e">
        <f>INDEX(AssetClass[Asset Class], MATCH('9.3 MAL- Bus Facilities Entry'!P461, AssetClass[Class Description], 0))</f>
        <v>#N/A</v>
      </c>
      <c r="R461" s="143"/>
      <c r="S461" s="242"/>
      <c r="T461" s="239"/>
      <c r="U461" s="243" t="e" cm="1">
        <f t="array" ref="U461">INDEX('Custom Field Tbl'!$N$5:$N$446, MATCH('9.3 MAL- Bus Facilities Entry'!$Q461 &amp; '9.3 MAL- Bus Facilities Entry'!U$3, 'Custom Field Tbl'!$M$5:$M$446 &amp; 'Custom Field Tbl'!$O$5:$O$446, 0 ))</f>
        <v>#N/A</v>
      </c>
      <c r="V461" s="143" t="str">
        <f>IF(ISNA(INDEX(CFV_Tbl[CF Description], MATCH('9.3 MAL- Bus Facilities Entry'!U461, CFV_Tbl[CF Code], 0)) ), "Field Not Required", INDEX(CFV_Tbl[CF Description], MATCH('9.3 MAL- Bus Facilities Entry'!U461, CFV_Tbl[CF Code], 0)) )</f>
        <v>Field Not Required</v>
      </c>
      <c r="Y461" s="243" t="e" cm="1">
        <f t="array" ref="Y461">INDEX('Custom Field Tbl'!$N$5:$N$446, MATCH('9.3 MAL- Bus Facilities Entry'!$Q461 &amp; '9.3 MAL- Bus Facilities Entry'!Y$3, 'Custom Field Tbl'!$M$5:$M$446 &amp; 'Custom Field Tbl'!$O$5:$O$446, 0 ))</f>
        <v>#N/A</v>
      </c>
      <c r="Z461" s="143" t="str">
        <f>IF(ISNA(INDEX(CFV_Tbl[CF Description], MATCH('9.3 MAL- Bus Facilities Entry'!Y461, CFV_Tbl[CF Code], 0)) ), "Field Not Required", INDEX(CFV_Tbl[CF Description], MATCH('9.3 MAL- Bus Facilities Entry'!Y461, CFV_Tbl[CF Code], 0)) )</f>
        <v>Field Not Required</v>
      </c>
      <c r="AC461" s="243" t="e" cm="1">
        <f t="array" ref="AC461">INDEX('Custom Field Tbl'!$N$5:$N$446, MATCH('9.3 MAL- Bus Facilities Entry'!$Q461 &amp; '9.3 MAL- Bus Facilities Entry'!AC$3, 'Custom Field Tbl'!$M$5:$M$446 &amp; 'Custom Field Tbl'!$O$5:$O$446, 0 ))</f>
        <v>#N/A</v>
      </c>
      <c r="AD461" s="143" t="str">
        <f>IF(ISNA(INDEX(CFV_Tbl[CF Description], MATCH('9.3 MAL- Bus Facilities Entry'!AC461, CFV_Tbl[CF Code], 0)) ), "Field Not Required", INDEX(CFV_Tbl[CF Description], MATCH('9.3 MAL- Bus Facilities Entry'!AC461, CFV_Tbl[CF Code], 0)) )</f>
        <v>Field Not Required</v>
      </c>
      <c r="AG461" s="243" t="e" cm="1">
        <f t="array" ref="AG461">INDEX('Custom Field Tbl'!$N$5:$N$446, MATCH('9.3 MAL- Bus Facilities Entry'!$Q461 &amp; '9.3 MAL- Bus Facilities Entry'!AG$3, 'Custom Field Tbl'!$M$5:$M$446 &amp; 'Custom Field Tbl'!$O$5:$O$446, 0 ))</f>
        <v>#N/A</v>
      </c>
      <c r="AH461" s="143" t="str">
        <f>IF(ISNA(INDEX(CFV_Tbl[CF Description], MATCH('9.3 MAL- Bus Facilities Entry'!AG461, CFV_Tbl[CF Code], 0)) ), "Field Not Required", INDEX(CFV_Tbl[CF Description], MATCH('9.3 MAL- Bus Facilities Entry'!AG461, CFV_Tbl[CF Code], 0)) )</f>
        <v>Field Not Required</v>
      </c>
      <c r="AK461" s="243" t="e" cm="1">
        <f t="array" ref="AK461">INDEX('Custom Field Tbl'!$N$5:$N$446, MATCH('9.3 MAL- Bus Facilities Entry'!$Q461 &amp; '9.3 MAL- Bus Facilities Entry'!AK$3, 'Custom Field Tbl'!$M$5:$M$446 &amp; 'Custom Field Tbl'!$O$5:$O$446, 0 ))</f>
        <v>#N/A</v>
      </c>
      <c r="AL461" s="143" t="str">
        <f>IF(ISNA(INDEX(CFV_Tbl[CF Description], MATCH('9.3 MAL- Bus Facilities Entry'!AK461, CFV_Tbl[CF Code], 0)) ), "Field Not Required", INDEX(CFV_Tbl[CF Description], MATCH('9.3 MAL- Bus Facilities Entry'!AK461, CFV_Tbl[CF Code], 0)) )</f>
        <v>Field Not Required</v>
      </c>
      <c r="AO461" s="243" t="e" cm="1">
        <f t="array" ref="AO461">INDEX('Custom Field Tbl'!$N$5:$N$446, MATCH('9.3 MAL- Bus Facilities Entry'!$Q461 &amp; '9.3 MAL- Bus Facilities Entry'!AO$3, 'Custom Field Tbl'!$M$5:$M$446 &amp; 'Custom Field Tbl'!$O$5:$O$446, 0 ))</f>
        <v>#N/A</v>
      </c>
      <c r="AP461" s="143" t="str">
        <f>IF(ISNA(INDEX(CFV_Tbl[CF Description], MATCH('9.3 MAL- Bus Facilities Entry'!AO461, CFV_Tbl[CF Code], 0)) ), "Field Not Required", INDEX(CFV_Tbl[CF Description], MATCH('9.3 MAL- Bus Facilities Entry'!AO461, CFV_Tbl[CF Code], 0)) )</f>
        <v>Field Not Required</v>
      </c>
      <c r="AS461" s="243" t="e" cm="1">
        <f t="array" ref="AS461">INDEX('Custom Field Tbl'!$N$5:$N$446, MATCH('9.3 MAL- Bus Facilities Entry'!$Q461 &amp; '9.3 MAL- Bus Facilities Entry'!AS$3, 'Custom Field Tbl'!$M$5:$M$446 &amp; 'Custom Field Tbl'!$O$5:$O$446, 0 ))</f>
        <v>#N/A</v>
      </c>
      <c r="AT461" s="143" t="str">
        <f>IF(ISNA(INDEX(CFV_Tbl[CF Description], MATCH('9.3 MAL- Bus Facilities Entry'!AS461, CFV_Tbl[CF Code], 0)) ), "Field Not Required", INDEX(CFV_Tbl[CF Description], MATCH('9.3 MAL- Bus Facilities Entry'!AS461, CFV_Tbl[CF Code], 0)) )</f>
        <v>Field Not Required</v>
      </c>
      <c r="AW461" s="243" t="e" cm="1">
        <f t="array" ref="AW461">INDEX('Custom Field Tbl'!$N$5:$N$446, MATCH('9.3 MAL- Bus Facilities Entry'!$Q461 &amp; '9.3 MAL- Bus Facilities Entry'!AW$3, 'Custom Field Tbl'!$M$5:$M$446 &amp; 'Custom Field Tbl'!$O$5:$O$446, 0 ))</f>
        <v>#N/A</v>
      </c>
      <c r="AX461" s="143" t="str">
        <f>IF(ISNA(INDEX(CFV_Tbl[CF Description], MATCH('9.3 MAL- Bus Facilities Entry'!AW461, CFV_Tbl[CF Code], 0)) ), "Field Not Required", INDEX(CFV_Tbl[CF Description], MATCH('9.3 MAL- Bus Facilities Entry'!AW461, CFV_Tbl[CF Code], 0)) )</f>
        <v>Field Not Required</v>
      </c>
      <c r="BA461" s="243" t="e" cm="1">
        <f t="array" ref="BA461">INDEX('Custom Field Tbl'!$N$5:$N$446, MATCH('9.3 MAL- Bus Facilities Entry'!$Q461 &amp; '9.3 MAL- Bus Facilities Entry'!BA$3, 'Custom Field Tbl'!$M$5:$M$446 &amp; 'Custom Field Tbl'!$O$5:$O$446, 0 ))</f>
        <v>#N/A</v>
      </c>
      <c r="BB461" s="143" t="str">
        <f>IF(ISNA(INDEX(CFV_Tbl[CF Description], MATCH('9.3 MAL- Bus Facilities Entry'!BA461, CFV_Tbl[CF Code], 0)) ), "Field Not Required", INDEX(CFV_Tbl[CF Description], MATCH('9.3 MAL- Bus Facilities Entry'!BA461, CFV_Tbl[CF Code], 0)) )</f>
        <v>Field Not Required</v>
      </c>
      <c r="BE461" s="243" t="e" cm="1">
        <f t="array" ref="BE461">INDEX('Custom Field Tbl'!$N$5:$N$446, MATCH('9.3 MAL- Bus Facilities Entry'!$Q461 &amp; '9.3 MAL- Bus Facilities Entry'!BE$3, 'Custom Field Tbl'!$M$5:$M$446 &amp; 'Custom Field Tbl'!$O$5:$O$446, 0 ))</f>
        <v>#N/A</v>
      </c>
      <c r="BF461" s="143" t="str">
        <f>IF(ISNA(INDEX(CFV_Tbl[CF Description], MATCH('9.3 MAL- Bus Facilities Entry'!BE461, CFV_Tbl[CF Code], 0)) ), "Field Not Required", INDEX(CFV_Tbl[CF Description], MATCH('9.3 MAL- Bus Facilities Entry'!BE461, CFV_Tbl[CF Code], 0)) )</f>
        <v>Field Not Required</v>
      </c>
      <c r="BI461" s="239"/>
      <c r="BJ461" s="243" t="e">
        <f>INDEX(Mnemonic[Code], MATCH('9.3 MAL- Bus Facilities Entry'!BS461, Mnemonic[Description], 0))</f>
        <v>#N/A</v>
      </c>
      <c r="BK461" s="243" t="e">
        <f>INDEX(Mnemonic[Code], MATCH('9.3 MAL- Bus Facilities Entry'!BT461, Mnemonic[Description], 0))</f>
        <v>#N/A</v>
      </c>
      <c r="BL461" s="243" t="e">
        <f>IF(ISNA(INDEX(Mnemonic[Code], MATCH( '9.3 MAL- Bus Facilities Entry'!BU461, Mnemonic[Description], 0)) ),  INDEX(Mnemonic[Code], MATCH( LEFT('9.3 MAL- Bus Facilities Entry'!BU461, LEN(BU461)-2), Mnemonic[Description], 0)),  INDEX(Mnemonic[Code], MATCH( '9.3 MAL- Bus Facilities Entry'!BU461, Mnemonic[Description], 0)) )</f>
        <v>#VALUE!</v>
      </c>
      <c r="BM461" s="243" t="e">
        <f>IF(ISNA(INDEX(Mnemonic[Code], MATCH( '9.3 MAL- Bus Facilities Entry'!BV461, Mnemonic[Description], 0)) ),  INDEX(Mnemonic[Code], MATCH( LEFT('9.3 MAL- Bus Facilities Entry'!BV461, LEN(BV461)-2), Mnemonic[Description], 0)),  INDEX(Mnemonic[Code], MATCH( '9.3 MAL- Bus Facilities Entry'!BV461, Mnemonic[Description], 0)) )</f>
        <v>#VALUE!</v>
      </c>
      <c r="BN461" s="243" t="e">
        <f>IF(ISNA(INDEX(Mnemonic[Code], MATCH( '9.3 MAL- Bus Facilities Entry'!BW461, Mnemonic[Description], 0)) ),  INDEX(Mnemonic[Code], MATCH( LEFT('9.3 MAL- Bus Facilities Entry'!BW461, LEN(BW461)-1), Mnemonic[Description], 0)),  INDEX(Mnemonic[Code], MATCH( '9.3 MAL- Bus Facilities Entry'!BW461, Mnemonic[Description], 0)) )</f>
        <v>#VALUE!</v>
      </c>
      <c r="BO461" s="243" t="e">
        <f>IF(ISNA(INDEX(Mnemonic[Code], MATCH( '9.3 MAL- Bus Facilities Entry'!BX461, Mnemonic[Description], 0)) ),  INDEX(Mnemonic[Code], MATCH( LEFT('9.3 MAL- Bus Facilities Entry'!BX461, LEN(BX461)-1), Mnemonic[Description], 0)),  INDEX(Mnemonic[Code], MATCH( '9.3 MAL- Bus Facilities Entry'!BX461, Mnemonic[Description], 0)) )</f>
        <v>#VALUE!</v>
      </c>
      <c r="BP461" s="243" t="e">
        <f t="shared" si="66"/>
        <v>#N/A</v>
      </c>
      <c r="BQ461" s="243" t="e">
        <f t="shared" si="63"/>
        <v>#N/A</v>
      </c>
      <c r="BR461" s="243" t="e">
        <f t="shared" si="67"/>
        <v>#VALUE!</v>
      </c>
      <c r="BS461" s="245"/>
      <c r="BT461" s="245"/>
      <c r="BU461" s="244"/>
      <c r="BV461" s="244"/>
      <c r="BW461" s="244"/>
      <c r="BX461" s="244"/>
      <c r="BZ461" s="239"/>
      <c r="CA461" s="246" t="e">
        <f>INDEX('MAL-OTHERLOOKUPS'!$ES$4:$ES$56, MATCH('9.3 MAL- Bus Facilities Entry'!CE461, 'MAL-OTHERLOOKUPS'!$ET$4:$ET$56, 0))</f>
        <v>#N/A</v>
      </c>
      <c r="CB461" s="247" t="str">
        <f t="shared" si="68"/>
        <v>L--</v>
      </c>
      <c r="CC461" s="247"/>
      <c r="CD461" s="240"/>
      <c r="CE461" s="240"/>
      <c r="CF461" s="240"/>
      <c r="CG461" s="248"/>
      <c r="CH461" s="240"/>
      <c r="CI461" s="240"/>
      <c r="CJ461" s="249" t="s">
        <v>11299</v>
      </c>
      <c r="CK461" s="249" t="s">
        <v>11299</v>
      </c>
      <c r="CL461" s="250" t="e">
        <v>#N/A</v>
      </c>
      <c r="CM461" s="239"/>
      <c r="CN461" s="251">
        <v>0</v>
      </c>
      <c r="CP461" s="251" t="str">
        <f t="shared" si="62"/>
        <v>0-</v>
      </c>
      <c r="CR461" s="252" t="str">
        <f t="shared" si="64"/>
        <v xml:space="preserve">; ; </v>
      </c>
      <c r="CS461" s="252" t="str">
        <f t="shared" si="65"/>
        <v xml:space="preserve">; ; </v>
      </c>
      <c r="CT461" s="425"/>
      <c r="CU461" s="252" t="e">
        <v>#REF!</v>
      </c>
      <c r="CX461" s="239"/>
      <c r="CY461" s="240"/>
      <c r="CZ461" s="240"/>
      <c r="DA461" s="240"/>
      <c r="DB461" s="239"/>
      <c r="DD461" s="240"/>
      <c r="DE461" s="239"/>
      <c r="DF461" s="253"/>
      <c r="DH461" s="472"/>
      <c r="DI461" s="497"/>
      <c r="DJ461" s="254"/>
      <c r="DK461" s="239"/>
    </row>
    <row r="462" spans="2:115" ht="14.5" x14ac:dyDescent="0.35">
      <c r="B462" s="239"/>
      <c r="C462" s="240"/>
      <c r="D462" s="240"/>
      <c r="E462" s="240"/>
      <c r="F462" s="240"/>
      <c r="G462" s="239"/>
      <c r="H462" s="240"/>
      <c r="J462" s="241"/>
      <c r="K462" s="241"/>
      <c r="M462" s="473"/>
      <c r="O462" s="239"/>
      <c r="Q462" s="143" t="e">
        <f>INDEX(AssetClass[Asset Class], MATCH('9.3 MAL- Bus Facilities Entry'!P462, AssetClass[Class Description], 0))</f>
        <v>#N/A</v>
      </c>
      <c r="R462" s="143"/>
      <c r="S462" s="242"/>
      <c r="T462" s="239"/>
      <c r="U462" s="243" t="e" cm="1">
        <f t="array" ref="U462">INDEX('Custom Field Tbl'!$N$5:$N$446, MATCH('9.3 MAL- Bus Facilities Entry'!$Q462 &amp; '9.3 MAL- Bus Facilities Entry'!U$3, 'Custom Field Tbl'!$M$5:$M$446 &amp; 'Custom Field Tbl'!$O$5:$O$446, 0 ))</f>
        <v>#N/A</v>
      </c>
      <c r="V462" s="143" t="str">
        <f>IF(ISNA(INDEX(CFV_Tbl[CF Description], MATCH('9.3 MAL- Bus Facilities Entry'!U462, CFV_Tbl[CF Code], 0)) ), "Field Not Required", INDEX(CFV_Tbl[CF Description], MATCH('9.3 MAL- Bus Facilities Entry'!U462, CFV_Tbl[CF Code], 0)) )</f>
        <v>Field Not Required</v>
      </c>
      <c r="Y462" s="243" t="e" cm="1">
        <f t="array" ref="Y462">INDEX('Custom Field Tbl'!$N$5:$N$446, MATCH('9.3 MAL- Bus Facilities Entry'!$Q462 &amp; '9.3 MAL- Bus Facilities Entry'!Y$3, 'Custom Field Tbl'!$M$5:$M$446 &amp; 'Custom Field Tbl'!$O$5:$O$446, 0 ))</f>
        <v>#N/A</v>
      </c>
      <c r="Z462" s="143" t="str">
        <f>IF(ISNA(INDEX(CFV_Tbl[CF Description], MATCH('9.3 MAL- Bus Facilities Entry'!Y462, CFV_Tbl[CF Code], 0)) ), "Field Not Required", INDEX(CFV_Tbl[CF Description], MATCH('9.3 MAL- Bus Facilities Entry'!Y462, CFV_Tbl[CF Code], 0)) )</f>
        <v>Field Not Required</v>
      </c>
      <c r="AC462" s="243" t="e" cm="1">
        <f t="array" ref="AC462">INDEX('Custom Field Tbl'!$N$5:$N$446, MATCH('9.3 MAL- Bus Facilities Entry'!$Q462 &amp; '9.3 MAL- Bus Facilities Entry'!AC$3, 'Custom Field Tbl'!$M$5:$M$446 &amp; 'Custom Field Tbl'!$O$5:$O$446, 0 ))</f>
        <v>#N/A</v>
      </c>
      <c r="AD462" s="143" t="str">
        <f>IF(ISNA(INDEX(CFV_Tbl[CF Description], MATCH('9.3 MAL- Bus Facilities Entry'!AC462, CFV_Tbl[CF Code], 0)) ), "Field Not Required", INDEX(CFV_Tbl[CF Description], MATCH('9.3 MAL- Bus Facilities Entry'!AC462, CFV_Tbl[CF Code], 0)) )</f>
        <v>Field Not Required</v>
      </c>
      <c r="AG462" s="243" t="e" cm="1">
        <f t="array" ref="AG462">INDEX('Custom Field Tbl'!$N$5:$N$446, MATCH('9.3 MAL- Bus Facilities Entry'!$Q462 &amp; '9.3 MAL- Bus Facilities Entry'!AG$3, 'Custom Field Tbl'!$M$5:$M$446 &amp; 'Custom Field Tbl'!$O$5:$O$446, 0 ))</f>
        <v>#N/A</v>
      </c>
      <c r="AH462" s="143" t="str">
        <f>IF(ISNA(INDEX(CFV_Tbl[CF Description], MATCH('9.3 MAL- Bus Facilities Entry'!AG462, CFV_Tbl[CF Code], 0)) ), "Field Not Required", INDEX(CFV_Tbl[CF Description], MATCH('9.3 MAL- Bus Facilities Entry'!AG462, CFV_Tbl[CF Code], 0)) )</f>
        <v>Field Not Required</v>
      </c>
      <c r="AK462" s="243" t="e" cm="1">
        <f t="array" ref="AK462">INDEX('Custom Field Tbl'!$N$5:$N$446, MATCH('9.3 MAL- Bus Facilities Entry'!$Q462 &amp; '9.3 MAL- Bus Facilities Entry'!AK$3, 'Custom Field Tbl'!$M$5:$M$446 &amp; 'Custom Field Tbl'!$O$5:$O$446, 0 ))</f>
        <v>#N/A</v>
      </c>
      <c r="AL462" s="143" t="str">
        <f>IF(ISNA(INDEX(CFV_Tbl[CF Description], MATCH('9.3 MAL- Bus Facilities Entry'!AK462, CFV_Tbl[CF Code], 0)) ), "Field Not Required", INDEX(CFV_Tbl[CF Description], MATCH('9.3 MAL- Bus Facilities Entry'!AK462, CFV_Tbl[CF Code], 0)) )</f>
        <v>Field Not Required</v>
      </c>
      <c r="AO462" s="243" t="e" cm="1">
        <f t="array" ref="AO462">INDEX('Custom Field Tbl'!$N$5:$N$446, MATCH('9.3 MAL- Bus Facilities Entry'!$Q462 &amp; '9.3 MAL- Bus Facilities Entry'!AO$3, 'Custom Field Tbl'!$M$5:$M$446 &amp; 'Custom Field Tbl'!$O$5:$O$446, 0 ))</f>
        <v>#N/A</v>
      </c>
      <c r="AP462" s="143" t="str">
        <f>IF(ISNA(INDEX(CFV_Tbl[CF Description], MATCH('9.3 MAL- Bus Facilities Entry'!AO462, CFV_Tbl[CF Code], 0)) ), "Field Not Required", INDEX(CFV_Tbl[CF Description], MATCH('9.3 MAL- Bus Facilities Entry'!AO462, CFV_Tbl[CF Code], 0)) )</f>
        <v>Field Not Required</v>
      </c>
      <c r="AS462" s="243" t="e" cm="1">
        <f t="array" ref="AS462">INDEX('Custom Field Tbl'!$N$5:$N$446, MATCH('9.3 MAL- Bus Facilities Entry'!$Q462 &amp; '9.3 MAL- Bus Facilities Entry'!AS$3, 'Custom Field Tbl'!$M$5:$M$446 &amp; 'Custom Field Tbl'!$O$5:$O$446, 0 ))</f>
        <v>#N/A</v>
      </c>
      <c r="AT462" s="143" t="str">
        <f>IF(ISNA(INDEX(CFV_Tbl[CF Description], MATCH('9.3 MAL- Bus Facilities Entry'!AS462, CFV_Tbl[CF Code], 0)) ), "Field Not Required", INDEX(CFV_Tbl[CF Description], MATCH('9.3 MAL- Bus Facilities Entry'!AS462, CFV_Tbl[CF Code], 0)) )</f>
        <v>Field Not Required</v>
      </c>
      <c r="AW462" s="243" t="e" cm="1">
        <f t="array" ref="AW462">INDEX('Custom Field Tbl'!$N$5:$N$446, MATCH('9.3 MAL- Bus Facilities Entry'!$Q462 &amp; '9.3 MAL- Bus Facilities Entry'!AW$3, 'Custom Field Tbl'!$M$5:$M$446 &amp; 'Custom Field Tbl'!$O$5:$O$446, 0 ))</f>
        <v>#N/A</v>
      </c>
      <c r="AX462" s="143" t="str">
        <f>IF(ISNA(INDEX(CFV_Tbl[CF Description], MATCH('9.3 MAL- Bus Facilities Entry'!AW462, CFV_Tbl[CF Code], 0)) ), "Field Not Required", INDEX(CFV_Tbl[CF Description], MATCH('9.3 MAL- Bus Facilities Entry'!AW462, CFV_Tbl[CF Code], 0)) )</f>
        <v>Field Not Required</v>
      </c>
      <c r="BA462" s="243" t="e" cm="1">
        <f t="array" ref="BA462">INDEX('Custom Field Tbl'!$N$5:$N$446, MATCH('9.3 MAL- Bus Facilities Entry'!$Q462 &amp; '9.3 MAL- Bus Facilities Entry'!BA$3, 'Custom Field Tbl'!$M$5:$M$446 &amp; 'Custom Field Tbl'!$O$5:$O$446, 0 ))</f>
        <v>#N/A</v>
      </c>
      <c r="BB462" s="143" t="str">
        <f>IF(ISNA(INDEX(CFV_Tbl[CF Description], MATCH('9.3 MAL- Bus Facilities Entry'!BA462, CFV_Tbl[CF Code], 0)) ), "Field Not Required", INDEX(CFV_Tbl[CF Description], MATCH('9.3 MAL- Bus Facilities Entry'!BA462, CFV_Tbl[CF Code], 0)) )</f>
        <v>Field Not Required</v>
      </c>
      <c r="BE462" s="243" t="e" cm="1">
        <f t="array" ref="BE462">INDEX('Custom Field Tbl'!$N$5:$N$446, MATCH('9.3 MAL- Bus Facilities Entry'!$Q462 &amp; '9.3 MAL- Bus Facilities Entry'!BE$3, 'Custom Field Tbl'!$M$5:$M$446 &amp; 'Custom Field Tbl'!$O$5:$O$446, 0 ))</f>
        <v>#N/A</v>
      </c>
      <c r="BF462" s="143" t="str">
        <f>IF(ISNA(INDEX(CFV_Tbl[CF Description], MATCH('9.3 MAL- Bus Facilities Entry'!BE462, CFV_Tbl[CF Code], 0)) ), "Field Not Required", INDEX(CFV_Tbl[CF Description], MATCH('9.3 MAL- Bus Facilities Entry'!BE462, CFV_Tbl[CF Code], 0)) )</f>
        <v>Field Not Required</v>
      </c>
      <c r="BI462" s="239"/>
      <c r="BJ462" s="243" t="e">
        <f>INDEX(Mnemonic[Code], MATCH('9.3 MAL- Bus Facilities Entry'!BS462, Mnemonic[Description], 0))</f>
        <v>#N/A</v>
      </c>
      <c r="BK462" s="243" t="e">
        <f>INDEX(Mnemonic[Code], MATCH('9.3 MAL- Bus Facilities Entry'!BT462, Mnemonic[Description], 0))</f>
        <v>#N/A</v>
      </c>
      <c r="BL462" s="243" t="e">
        <f>IF(ISNA(INDEX(Mnemonic[Code], MATCH( '9.3 MAL- Bus Facilities Entry'!BU462, Mnemonic[Description], 0)) ),  INDEX(Mnemonic[Code], MATCH( LEFT('9.3 MAL- Bus Facilities Entry'!BU462, LEN(BU462)-2), Mnemonic[Description], 0)),  INDEX(Mnemonic[Code], MATCH( '9.3 MAL- Bus Facilities Entry'!BU462, Mnemonic[Description], 0)) )</f>
        <v>#VALUE!</v>
      </c>
      <c r="BM462" s="243" t="e">
        <f>IF(ISNA(INDEX(Mnemonic[Code], MATCH( '9.3 MAL- Bus Facilities Entry'!BV462, Mnemonic[Description], 0)) ),  INDEX(Mnemonic[Code], MATCH( LEFT('9.3 MAL- Bus Facilities Entry'!BV462, LEN(BV462)-2), Mnemonic[Description], 0)),  INDEX(Mnemonic[Code], MATCH( '9.3 MAL- Bus Facilities Entry'!BV462, Mnemonic[Description], 0)) )</f>
        <v>#VALUE!</v>
      </c>
      <c r="BN462" s="243" t="e">
        <f>IF(ISNA(INDEX(Mnemonic[Code], MATCH( '9.3 MAL- Bus Facilities Entry'!BW462, Mnemonic[Description], 0)) ),  INDEX(Mnemonic[Code], MATCH( LEFT('9.3 MAL- Bus Facilities Entry'!BW462, LEN(BW462)-1), Mnemonic[Description], 0)),  INDEX(Mnemonic[Code], MATCH( '9.3 MAL- Bus Facilities Entry'!BW462, Mnemonic[Description], 0)) )</f>
        <v>#VALUE!</v>
      </c>
      <c r="BO462" s="243" t="e">
        <f>IF(ISNA(INDEX(Mnemonic[Code], MATCH( '9.3 MAL- Bus Facilities Entry'!BX462, Mnemonic[Description], 0)) ),  INDEX(Mnemonic[Code], MATCH( LEFT('9.3 MAL- Bus Facilities Entry'!BX462, LEN(BX462)-1), Mnemonic[Description], 0)),  INDEX(Mnemonic[Code], MATCH( '9.3 MAL- Bus Facilities Entry'!BX462, Mnemonic[Description], 0)) )</f>
        <v>#VALUE!</v>
      </c>
      <c r="BP462" s="243" t="e">
        <f t="shared" si="66"/>
        <v>#N/A</v>
      </c>
      <c r="BQ462" s="243" t="e">
        <f t="shared" si="63"/>
        <v>#N/A</v>
      </c>
      <c r="BR462" s="243" t="e">
        <f t="shared" si="67"/>
        <v>#VALUE!</v>
      </c>
      <c r="BS462" s="245"/>
      <c r="BT462" s="245"/>
      <c r="BU462" s="244"/>
      <c r="BV462" s="244"/>
      <c r="BW462" s="244"/>
      <c r="BX462" s="244"/>
      <c r="BZ462" s="239"/>
      <c r="CA462" s="246" t="e">
        <f>INDEX('MAL-OTHERLOOKUPS'!$ES$4:$ES$56, MATCH('9.3 MAL- Bus Facilities Entry'!CE462, 'MAL-OTHERLOOKUPS'!$ET$4:$ET$56, 0))</f>
        <v>#N/A</v>
      </c>
      <c r="CB462" s="247" t="str">
        <f t="shared" si="68"/>
        <v>L--</v>
      </c>
      <c r="CC462" s="247"/>
      <c r="CD462" s="240"/>
      <c r="CE462" s="240"/>
      <c r="CF462" s="240"/>
      <c r="CG462" s="248"/>
      <c r="CH462" s="240"/>
      <c r="CI462" s="240"/>
      <c r="CJ462" s="249" t="s">
        <v>11299</v>
      </c>
      <c r="CK462" s="249" t="s">
        <v>11299</v>
      </c>
      <c r="CL462" s="250" t="e">
        <v>#N/A</v>
      </c>
      <c r="CM462" s="239"/>
      <c r="CN462" s="251">
        <v>0</v>
      </c>
      <c r="CP462" s="251" t="str">
        <f t="shared" si="62"/>
        <v>0-</v>
      </c>
      <c r="CR462" s="252" t="str">
        <f t="shared" si="64"/>
        <v xml:space="preserve">; ; </v>
      </c>
      <c r="CS462" s="252" t="str">
        <f t="shared" si="65"/>
        <v xml:space="preserve">; ; </v>
      </c>
      <c r="CT462" s="425"/>
      <c r="CU462" s="252" t="e">
        <v>#REF!</v>
      </c>
      <c r="CX462" s="239"/>
      <c r="CY462" s="240"/>
      <c r="CZ462" s="240"/>
      <c r="DA462" s="240"/>
      <c r="DB462" s="239"/>
      <c r="DD462" s="240"/>
      <c r="DE462" s="239"/>
      <c r="DF462" s="253"/>
      <c r="DH462" s="472"/>
      <c r="DI462" s="497"/>
      <c r="DJ462" s="254"/>
      <c r="DK462" s="239"/>
    </row>
    <row r="463" spans="2:115" ht="14.5" x14ac:dyDescent="0.35">
      <c r="B463" s="239"/>
      <c r="C463" s="240"/>
      <c r="D463" s="240"/>
      <c r="E463" s="240"/>
      <c r="F463" s="240"/>
      <c r="G463" s="239"/>
      <c r="H463" s="240"/>
      <c r="J463" s="241"/>
      <c r="K463" s="241"/>
      <c r="M463" s="473"/>
      <c r="O463" s="239"/>
      <c r="Q463" s="143" t="e">
        <f>INDEX(AssetClass[Asset Class], MATCH('9.3 MAL- Bus Facilities Entry'!P463, AssetClass[Class Description], 0))</f>
        <v>#N/A</v>
      </c>
      <c r="R463" s="143"/>
      <c r="S463" s="242"/>
      <c r="T463" s="239"/>
      <c r="U463" s="243" t="e" cm="1">
        <f t="array" ref="U463">INDEX('Custom Field Tbl'!$N$5:$N$446, MATCH('9.3 MAL- Bus Facilities Entry'!$Q463 &amp; '9.3 MAL- Bus Facilities Entry'!U$3, 'Custom Field Tbl'!$M$5:$M$446 &amp; 'Custom Field Tbl'!$O$5:$O$446, 0 ))</f>
        <v>#N/A</v>
      </c>
      <c r="V463" s="143" t="str">
        <f>IF(ISNA(INDEX(CFV_Tbl[CF Description], MATCH('9.3 MAL- Bus Facilities Entry'!U463, CFV_Tbl[CF Code], 0)) ), "Field Not Required", INDEX(CFV_Tbl[CF Description], MATCH('9.3 MAL- Bus Facilities Entry'!U463, CFV_Tbl[CF Code], 0)) )</f>
        <v>Field Not Required</v>
      </c>
      <c r="Y463" s="243" t="e" cm="1">
        <f t="array" ref="Y463">INDEX('Custom Field Tbl'!$N$5:$N$446, MATCH('9.3 MAL- Bus Facilities Entry'!$Q463 &amp; '9.3 MAL- Bus Facilities Entry'!Y$3, 'Custom Field Tbl'!$M$5:$M$446 &amp; 'Custom Field Tbl'!$O$5:$O$446, 0 ))</f>
        <v>#N/A</v>
      </c>
      <c r="Z463" s="143" t="str">
        <f>IF(ISNA(INDEX(CFV_Tbl[CF Description], MATCH('9.3 MAL- Bus Facilities Entry'!Y463, CFV_Tbl[CF Code], 0)) ), "Field Not Required", INDEX(CFV_Tbl[CF Description], MATCH('9.3 MAL- Bus Facilities Entry'!Y463, CFV_Tbl[CF Code], 0)) )</f>
        <v>Field Not Required</v>
      </c>
      <c r="AC463" s="243" t="e" cm="1">
        <f t="array" ref="AC463">INDEX('Custom Field Tbl'!$N$5:$N$446, MATCH('9.3 MAL- Bus Facilities Entry'!$Q463 &amp; '9.3 MAL- Bus Facilities Entry'!AC$3, 'Custom Field Tbl'!$M$5:$M$446 &amp; 'Custom Field Tbl'!$O$5:$O$446, 0 ))</f>
        <v>#N/A</v>
      </c>
      <c r="AD463" s="143" t="str">
        <f>IF(ISNA(INDEX(CFV_Tbl[CF Description], MATCH('9.3 MAL- Bus Facilities Entry'!AC463, CFV_Tbl[CF Code], 0)) ), "Field Not Required", INDEX(CFV_Tbl[CF Description], MATCH('9.3 MAL- Bus Facilities Entry'!AC463, CFV_Tbl[CF Code], 0)) )</f>
        <v>Field Not Required</v>
      </c>
      <c r="AG463" s="243" t="e" cm="1">
        <f t="array" ref="AG463">INDEX('Custom Field Tbl'!$N$5:$N$446, MATCH('9.3 MAL- Bus Facilities Entry'!$Q463 &amp; '9.3 MAL- Bus Facilities Entry'!AG$3, 'Custom Field Tbl'!$M$5:$M$446 &amp; 'Custom Field Tbl'!$O$5:$O$446, 0 ))</f>
        <v>#N/A</v>
      </c>
      <c r="AH463" s="143" t="str">
        <f>IF(ISNA(INDEX(CFV_Tbl[CF Description], MATCH('9.3 MAL- Bus Facilities Entry'!AG463, CFV_Tbl[CF Code], 0)) ), "Field Not Required", INDEX(CFV_Tbl[CF Description], MATCH('9.3 MAL- Bus Facilities Entry'!AG463, CFV_Tbl[CF Code], 0)) )</f>
        <v>Field Not Required</v>
      </c>
      <c r="AK463" s="243" t="e" cm="1">
        <f t="array" ref="AK463">INDEX('Custom Field Tbl'!$N$5:$N$446, MATCH('9.3 MAL- Bus Facilities Entry'!$Q463 &amp; '9.3 MAL- Bus Facilities Entry'!AK$3, 'Custom Field Tbl'!$M$5:$M$446 &amp; 'Custom Field Tbl'!$O$5:$O$446, 0 ))</f>
        <v>#N/A</v>
      </c>
      <c r="AL463" s="143" t="str">
        <f>IF(ISNA(INDEX(CFV_Tbl[CF Description], MATCH('9.3 MAL- Bus Facilities Entry'!AK463, CFV_Tbl[CF Code], 0)) ), "Field Not Required", INDEX(CFV_Tbl[CF Description], MATCH('9.3 MAL- Bus Facilities Entry'!AK463, CFV_Tbl[CF Code], 0)) )</f>
        <v>Field Not Required</v>
      </c>
      <c r="AO463" s="243" t="e" cm="1">
        <f t="array" ref="AO463">INDEX('Custom Field Tbl'!$N$5:$N$446, MATCH('9.3 MAL- Bus Facilities Entry'!$Q463 &amp; '9.3 MAL- Bus Facilities Entry'!AO$3, 'Custom Field Tbl'!$M$5:$M$446 &amp; 'Custom Field Tbl'!$O$5:$O$446, 0 ))</f>
        <v>#N/A</v>
      </c>
      <c r="AP463" s="143" t="str">
        <f>IF(ISNA(INDEX(CFV_Tbl[CF Description], MATCH('9.3 MAL- Bus Facilities Entry'!AO463, CFV_Tbl[CF Code], 0)) ), "Field Not Required", INDEX(CFV_Tbl[CF Description], MATCH('9.3 MAL- Bus Facilities Entry'!AO463, CFV_Tbl[CF Code], 0)) )</f>
        <v>Field Not Required</v>
      </c>
      <c r="AS463" s="243" t="e" cm="1">
        <f t="array" ref="AS463">INDEX('Custom Field Tbl'!$N$5:$N$446, MATCH('9.3 MAL- Bus Facilities Entry'!$Q463 &amp; '9.3 MAL- Bus Facilities Entry'!AS$3, 'Custom Field Tbl'!$M$5:$M$446 &amp; 'Custom Field Tbl'!$O$5:$O$446, 0 ))</f>
        <v>#N/A</v>
      </c>
      <c r="AT463" s="143" t="str">
        <f>IF(ISNA(INDEX(CFV_Tbl[CF Description], MATCH('9.3 MAL- Bus Facilities Entry'!AS463, CFV_Tbl[CF Code], 0)) ), "Field Not Required", INDEX(CFV_Tbl[CF Description], MATCH('9.3 MAL- Bus Facilities Entry'!AS463, CFV_Tbl[CF Code], 0)) )</f>
        <v>Field Not Required</v>
      </c>
      <c r="AW463" s="243" t="e" cm="1">
        <f t="array" ref="AW463">INDEX('Custom Field Tbl'!$N$5:$N$446, MATCH('9.3 MAL- Bus Facilities Entry'!$Q463 &amp; '9.3 MAL- Bus Facilities Entry'!AW$3, 'Custom Field Tbl'!$M$5:$M$446 &amp; 'Custom Field Tbl'!$O$5:$O$446, 0 ))</f>
        <v>#N/A</v>
      </c>
      <c r="AX463" s="143" t="str">
        <f>IF(ISNA(INDEX(CFV_Tbl[CF Description], MATCH('9.3 MAL- Bus Facilities Entry'!AW463, CFV_Tbl[CF Code], 0)) ), "Field Not Required", INDEX(CFV_Tbl[CF Description], MATCH('9.3 MAL- Bus Facilities Entry'!AW463, CFV_Tbl[CF Code], 0)) )</f>
        <v>Field Not Required</v>
      </c>
      <c r="BA463" s="243" t="e" cm="1">
        <f t="array" ref="BA463">INDEX('Custom Field Tbl'!$N$5:$N$446, MATCH('9.3 MAL- Bus Facilities Entry'!$Q463 &amp; '9.3 MAL- Bus Facilities Entry'!BA$3, 'Custom Field Tbl'!$M$5:$M$446 &amp; 'Custom Field Tbl'!$O$5:$O$446, 0 ))</f>
        <v>#N/A</v>
      </c>
      <c r="BB463" s="143" t="str">
        <f>IF(ISNA(INDEX(CFV_Tbl[CF Description], MATCH('9.3 MAL- Bus Facilities Entry'!BA463, CFV_Tbl[CF Code], 0)) ), "Field Not Required", INDEX(CFV_Tbl[CF Description], MATCH('9.3 MAL- Bus Facilities Entry'!BA463, CFV_Tbl[CF Code], 0)) )</f>
        <v>Field Not Required</v>
      </c>
      <c r="BE463" s="243" t="e" cm="1">
        <f t="array" ref="BE463">INDEX('Custom Field Tbl'!$N$5:$N$446, MATCH('9.3 MAL- Bus Facilities Entry'!$Q463 &amp; '9.3 MAL- Bus Facilities Entry'!BE$3, 'Custom Field Tbl'!$M$5:$M$446 &amp; 'Custom Field Tbl'!$O$5:$O$446, 0 ))</f>
        <v>#N/A</v>
      </c>
      <c r="BF463" s="143" t="str">
        <f>IF(ISNA(INDEX(CFV_Tbl[CF Description], MATCH('9.3 MAL- Bus Facilities Entry'!BE463, CFV_Tbl[CF Code], 0)) ), "Field Not Required", INDEX(CFV_Tbl[CF Description], MATCH('9.3 MAL- Bus Facilities Entry'!BE463, CFV_Tbl[CF Code], 0)) )</f>
        <v>Field Not Required</v>
      </c>
      <c r="BI463" s="239"/>
      <c r="BJ463" s="243" t="e">
        <f>INDEX(Mnemonic[Code], MATCH('9.3 MAL- Bus Facilities Entry'!BS463, Mnemonic[Description], 0))</f>
        <v>#N/A</v>
      </c>
      <c r="BK463" s="243" t="e">
        <f>INDEX(Mnemonic[Code], MATCH('9.3 MAL- Bus Facilities Entry'!BT463, Mnemonic[Description], 0))</f>
        <v>#N/A</v>
      </c>
      <c r="BL463" s="243" t="e">
        <f>IF(ISNA(INDEX(Mnemonic[Code], MATCH( '9.3 MAL- Bus Facilities Entry'!BU463, Mnemonic[Description], 0)) ),  INDEX(Mnemonic[Code], MATCH( LEFT('9.3 MAL- Bus Facilities Entry'!BU463, LEN(BU463)-2), Mnemonic[Description], 0)),  INDEX(Mnemonic[Code], MATCH( '9.3 MAL- Bus Facilities Entry'!BU463, Mnemonic[Description], 0)) )</f>
        <v>#VALUE!</v>
      </c>
      <c r="BM463" s="243" t="e">
        <f>IF(ISNA(INDEX(Mnemonic[Code], MATCH( '9.3 MAL- Bus Facilities Entry'!BV463, Mnemonic[Description], 0)) ),  INDEX(Mnemonic[Code], MATCH( LEFT('9.3 MAL- Bus Facilities Entry'!BV463, LEN(BV463)-2), Mnemonic[Description], 0)),  INDEX(Mnemonic[Code], MATCH( '9.3 MAL- Bus Facilities Entry'!BV463, Mnemonic[Description], 0)) )</f>
        <v>#VALUE!</v>
      </c>
      <c r="BN463" s="243" t="e">
        <f>IF(ISNA(INDEX(Mnemonic[Code], MATCH( '9.3 MAL- Bus Facilities Entry'!BW463, Mnemonic[Description], 0)) ),  INDEX(Mnemonic[Code], MATCH( LEFT('9.3 MAL- Bus Facilities Entry'!BW463, LEN(BW463)-1), Mnemonic[Description], 0)),  INDEX(Mnemonic[Code], MATCH( '9.3 MAL- Bus Facilities Entry'!BW463, Mnemonic[Description], 0)) )</f>
        <v>#VALUE!</v>
      </c>
      <c r="BO463" s="243" t="e">
        <f>IF(ISNA(INDEX(Mnemonic[Code], MATCH( '9.3 MAL- Bus Facilities Entry'!BX463, Mnemonic[Description], 0)) ),  INDEX(Mnemonic[Code], MATCH( LEFT('9.3 MAL- Bus Facilities Entry'!BX463, LEN(BX463)-1), Mnemonic[Description], 0)),  INDEX(Mnemonic[Code], MATCH( '9.3 MAL- Bus Facilities Entry'!BX463, Mnemonic[Description], 0)) )</f>
        <v>#VALUE!</v>
      </c>
      <c r="BP463" s="243" t="e">
        <f t="shared" si="66"/>
        <v>#N/A</v>
      </c>
      <c r="BQ463" s="243" t="e">
        <f t="shared" si="63"/>
        <v>#N/A</v>
      </c>
      <c r="BR463" s="243" t="e">
        <f t="shared" si="67"/>
        <v>#VALUE!</v>
      </c>
      <c r="BS463" s="245"/>
      <c r="BT463" s="245"/>
      <c r="BU463" s="244"/>
      <c r="BV463" s="244"/>
      <c r="BW463" s="244"/>
      <c r="BX463" s="244"/>
      <c r="BZ463" s="239"/>
      <c r="CA463" s="246" t="e">
        <f>INDEX('MAL-OTHERLOOKUPS'!$ES$4:$ES$56, MATCH('9.3 MAL- Bus Facilities Entry'!CE463, 'MAL-OTHERLOOKUPS'!$ET$4:$ET$56, 0))</f>
        <v>#N/A</v>
      </c>
      <c r="CB463" s="247" t="str">
        <f t="shared" si="68"/>
        <v>L--</v>
      </c>
      <c r="CC463" s="247"/>
      <c r="CD463" s="240"/>
      <c r="CE463" s="240"/>
      <c r="CF463" s="240"/>
      <c r="CG463" s="248"/>
      <c r="CH463" s="240"/>
      <c r="CI463" s="240"/>
      <c r="CJ463" s="249" t="s">
        <v>11299</v>
      </c>
      <c r="CK463" s="249" t="s">
        <v>11299</v>
      </c>
      <c r="CL463" s="250" t="e">
        <v>#N/A</v>
      </c>
      <c r="CM463" s="239"/>
      <c r="CN463" s="251">
        <v>0</v>
      </c>
      <c r="CP463" s="251" t="str">
        <f t="shared" si="62"/>
        <v>0-</v>
      </c>
      <c r="CR463" s="252" t="str">
        <f t="shared" si="64"/>
        <v xml:space="preserve">; ; </v>
      </c>
      <c r="CS463" s="252" t="str">
        <f t="shared" si="65"/>
        <v xml:space="preserve">; ; </v>
      </c>
      <c r="CT463" s="425"/>
      <c r="CU463" s="252" t="e">
        <v>#REF!</v>
      </c>
      <c r="CX463" s="239"/>
      <c r="CY463" s="240"/>
      <c r="CZ463" s="240"/>
      <c r="DA463" s="240"/>
      <c r="DB463" s="239"/>
      <c r="DD463" s="240"/>
      <c r="DE463" s="239"/>
      <c r="DF463" s="253"/>
      <c r="DH463" s="472"/>
      <c r="DI463" s="497"/>
      <c r="DJ463" s="254"/>
      <c r="DK463" s="239"/>
    </row>
    <row r="464" spans="2:115" ht="14.5" x14ac:dyDescent="0.35">
      <c r="B464" s="239"/>
      <c r="C464" s="240"/>
      <c r="D464" s="240"/>
      <c r="E464" s="240"/>
      <c r="F464" s="240"/>
      <c r="G464" s="239"/>
      <c r="H464" s="240"/>
      <c r="J464" s="241"/>
      <c r="K464" s="241"/>
      <c r="M464" s="473"/>
      <c r="O464" s="239"/>
      <c r="Q464" s="143" t="e">
        <f>INDEX(AssetClass[Asset Class], MATCH('9.3 MAL- Bus Facilities Entry'!P464, AssetClass[Class Description], 0))</f>
        <v>#N/A</v>
      </c>
      <c r="R464" s="143"/>
      <c r="S464" s="242"/>
      <c r="T464" s="239"/>
      <c r="U464" s="243" t="e" cm="1">
        <f t="array" ref="U464">INDEX('Custom Field Tbl'!$N$5:$N$446, MATCH('9.3 MAL- Bus Facilities Entry'!$Q464 &amp; '9.3 MAL- Bus Facilities Entry'!U$3, 'Custom Field Tbl'!$M$5:$M$446 &amp; 'Custom Field Tbl'!$O$5:$O$446, 0 ))</f>
        <v>#N/A</v>
      </c>
      <c r="V464" s="143" t="str">
        <f>IF(ISNA(INDEX(CFV_Tbl[CF Description], MATCH('9.3 MAL- Bus Facilities Entry'!U464, CFV_Tbl[CF Code], 0)) ), "Field Not Required", INDEX(CFV_Tbl[CF Description], MATCH('9.3 MAL- Bus Facilities Entry'!U464, CFV_Tbl[CF Code], 0)) )</f>
        <v>Field Not Required</v>
      </c>
      <c r="Y464" s="243" t="e" cm="1">
        <f t="array" ref="Y464">INDEX('Custom Field Tbl'!$N$5:$N$446, MATCH('9.3 MAL- Bus Facilities Entry'!$Q464 &amp; '9.3 MAL- Bus Facilities Entry'!Y$3, 'Custom Field Tbl'!$M$5:$M$446 &amp; 'Custom Field Tbl'!$O$5:$O$446, 0 ))</f>
        <v>#N/A</v>
      </c>
      <c r="Z464" s="143" t="str">
        <f>IF(ISNA(INDEX(CFV_Tbl[CF Description], MATCH('9.3 MAL- Bus Facilities Entry'!Y464, CFV_Tbl[CF Code], 0)) ), "Field Not Required", INDEX(CFV_Tbl[CF Description], MATCH('9.3 MAL- Bus Facilities Entry'!Y464, CFV_Tbl[CF Code], 0)) )</f>
        <v>Field Not Required</v>
      </c>
      <c r="AC464" s="243" t="e" cm="1">
        <f t="array" ref="AC464">INDEX('Custom Field Tbl'!$N$5:$N$446, MATCH('9.3 MAL- Bus Facilities Entry'!$Q464 &amp; '9.3 MAL- Bus Facilities Entry'!AC$3, 'Custom Field Tbl'!$M$5:$M$446 &amp; 'Custom Field Tbl'!$O$5:$O$446, 0 ))</f>
        <v>#N/A</v>
      </c>
      <c r="AD464" s="143" t="str">
        <f>IF(ISNA(INDEX(CFV_Tbl[CF Description], MATCH('9.3 MAL- Bus Facilities Entry'!AC464, CFV_Tbl[CF Code], 0)) ), "Field Not Required", INDEX(CFV_Tbl[CF Description], MATCH('9.3 MAL- Bus Facilities Entry'!AC464, CFV_Tbl[CF Code], 0)) )</f>
        <v>Field Not Required</v>
      </c>
      <c r="AG464" s="243" t="e" cm="1">
        <f t="array" ref="AG464">INDEX('Custom Field Tbl'!$N$5:$N$446, MATCH('9.3 MAL- Bus Facilities Entry'!$Q464 &amp; '9.3 MAL- Bus Facilities Entry'!AG$3, 'Custom Field Tbl'!$M$5:$M$446 &amp; 'Custom Field Tbl'!$O$5:$O$446, 0 ))</f>
        <v>#N/A</v>
      </c>
      <c r="AH464" s="143" t="str">
        <f>IF(ISNA(INDEX(CFV_Tbl[CF Description], MATCH('9.3 MAL- Bus Facilities Entry'!AG464, CFV_Tbl[CF Code], 0)) ), "Field Not Required", INDEX(CFV_Tbl[CF Description], MATCH('9.3 MAL- Bus Facilities Entry'!AG464, CFV_Tbl[CF Code], 0)) )</f>
        <v>Field Not Required</v>
      </c>
      <c r="AK464" s="243" t="e" cm="1">
        <f t="array" ref="AK464">INDEX('Custom Field Tbl'!$N$5:$N$446, MATCH('9.3 MAL- Bus Facilities Entry'!$Q464 &amp; '9.3 MAL- Bus Facilities Entry'!AK$3, 'Custom Field Tbl'!$M$5:$M$446 &amp; 'Custom Field Tbl'!$O$5:$O$446, 0 ))</f>
        <v>#N/A</v>
      </c>
      <c r="AL464" s="143" t="str">
        <f>IF(ISNA(INDEX(CFV_Tbl[CF Description], MATCH('9.3 MAL- Bus Facilities Entry'!AK464, CFV_Tbl[CF Code], 0)) ), "Field Not Required", INDEX(CFV_Tbl[CF Description], MATCH('9.3 MAL- Bus Facilities Entry'!AK464, CFV_Tbl[CF Code], 0)) )</f>
        <v>Field Not Required</v>
      </c>
      <c r="AO464" s="243" t="e" cm="1">
        <f t="array" ref="AO464">INDEX('Custom Field Tbl'!$N$5:$N$446, MATCH('9.3 MAL- Bus Facilities Entry'!$Q464 &amp; '9.3 MAL- Bus Facilities Entry'!AO$3, 'Custom Field Tbl'!$M$5:$M$446 &amp; 'Custom Field Tbl'!$O$5:$O$446, 0 ))</f>
        <v>#N/A</v>
      </c>
      <c r="AP464" s="143" t="str">
        <f>IF(ISNA(INDEX(CFV_Tbl[CF Description], MATCH('9.3 MAL- Bus Facilities Entry'!AO464, CFV_Tbl[CF Code], 0)) ), "Field Not Required", INDEX(CFV_Tbl[CF Description], MATCH('9.3 MAL- Bus Facilities Entry'!AO464, CFV_Tbl[CF Code], 0)) )</f>
        <v>Field Not Required</v>
      </c>
      <c r="AS464" s="243" t="e" cm="1">
        <f t="array" ref="AS464">INDEX('Custom Field Tbl'!$N$5:$N$446, MATCH('9.3 MAL- Bus Facilities Entry'!$Q464 &amp; '9.3 MAL- Bus Facilities Entry'!AS$3, 'Custom Field Tbl'!$M$5:$M$446 &amp; 'Custom Field Tbl'!$O$5:$O$446, 0 ))</f>
        <v>#N/A</v>
      </c>
      <c r="AT464" s="143" t="str">
        <f>IF(ISNA(INDEX(CFV_Tbl[CF Description], MATCH('9.3 MAL- Bus Facilities Entry'!AS464, CFV_Tbl[CF Code], 0)) ), "Field Not Required", INDEX(CFV_Tbl[CF Description], MATCH('9.3 MAL- Bus Facilities Entry'!AS464, CFV_Tbl[CF Code], 0)) )</f>
        <v>Field Not Required</v>
      </c>
      <c r="AW464" s="243" t="e" cm="1">
        <f t="array" ref="AW464">INDEX('Custom Field Tbl'!$N$5:$N$446, MATCH('9.3 MAL- Bus Facilities Entry'!$Q464 &amp; '9.3 MAL- Bus Facilities Entry'!AW$3, 'Custom Field Tbl'!$M$5:$M$446 &amp; 'Custom Field Tbl'!$O$5:$O$446, 0 ))</f>
        <v>#N/A</v>
      </c>
      <c r="AX464" s="143" t="str">
        <f>IF(ISNA(INDEX(CFV_Tbl[CF Description], MATCH('9.3 MAL- Bus Facilities Entry'!AW464, CFV_Tbl[CF Code], 0)) ), "Field Not Required", INDEX(CFV_Tbl[CF Description], MATCH('9.3 MAL- Bus Facilities Entry'!AW464, CFV_Tbl[CF Code], 0)) )</f>
        <v>Field Not Required</v>
      </c>
      <c r="BA464" s="243" t="e" cm="1">
        <f t="array" ref="BA464">INDEX('Custom Field Tbl'!$N$5:$N$446, MATCH('9.3 MAL- Bus Facilities Entry'!$Q464 &amp; '9.3 MAL- Bus Facilities Entry'!BA$3, 'Custom Field Tbl'!$M$5:$M$446 &amp; 'Custom Field Tbl'!$O$5:$O$446, 0 ))</f>
        <v>#N/A</v>
      </c>
      <c r="BB464" s="143" t="str">
        <f>IF(ISNA(INDEX(CFV_Tbl[CF Description], MATCH('9.3 MAL- Bus Facilities Entry'!BA464, CFV_Tbl[CF Code], 0)) ), "Field Not Required", INDEX(CFV_Tbl[CF Description], MATCH('9.3 MAL- Bus Facilities Entry'!BA464, CFV_Tbl[CF Code], 0)) )</f>
        <v>Field Not Required</v>
      </c>
      <c r="BE464" s="243" t="e" cm="1">
        <f t="array" ref="BE464">INDEX('Custom Field Tbl'!$N$5:$N$446, MATCH('9.3 MAL- Bus Facilities Entry'!$Q464 &amp; '9.3 MAL- Bus Facilities Entry'!BE$3, 'Custom Field Tbl'!$M$5:$M$446 &amp; 'Custom Field Tbl'!$O$5:$O$446, 0 ))</f>
        <v>#N/A</v>
      </c>
      <c r="BF464" s="143" t="str">
        <f>IF(ISNA(INDEX(CFV_Tbl[CF Description], MATCH('9.3 MAL- Bus Facilities Entry'!BE464, CFV_Tbl[CF Code], 0)) ), "Field Not Required", INDEX(CFV_Tbl[CF Description], MATCH('9.3 MAL- Bus Facilities Entry'!BE464, CFV_Tbl[CF Code], 0)) )</f>
        <v>Field Not Required</v>
      </c>
      <c r="BI464" s="239"/>
      <c r="BJ464" s="243" t="e">
        <f>INDEX(Mnemonic[Code], MATCH('9.3 MAL- Bus Facilities Entry'!BS464, Mnemonic[Description], 0))</f>
        <v>#N/A</v>
      </c>
      <c r="BK464" s="243" t="e">
        <f>INDEX(Mnemonic[Code], MATCH('9.3 MAL- Bus Facilities Entry'!BT464, Mnemonic[Description], 0))</f>
        <v>#N/A</v>
      </c>
      <c r="BL464" s="243" t="e">
        <f>IF(ISNA(INDEX(Mnemonic[Code], MATCH( '9.3 MAL- Bus Facilities Entry'!BU464, Mnemonic[Description], 0)) ),  INDEX(Mnemonic[Code], MATCH( LEFT('9.3 MAL- Bus Facilities Entry'!BU464, LEN(BU464)-2), Mnemonic[Description], 0)),  INDEX(Mnemonic[Code], MATCH( '9.3 MAL- Bus Facilities Entry'!BU464, Mnemonic[Description], 0)) )</f>
        <v>#VALUE!</v>
      </c>
      <c r="BM464" s="243" t="e">
        <f>IF(ISNA(INDEX(Mnemonic[Code], MATCH( '9.3 MAL- Bus Facilities Entry'!BV464, Mnemonic[Description], 0)) ),  INDEX(Mnemonic[Code], MATCH( LEFT('9.3 MAL- Bus Facilities Entry'!BV464, LEN(BV464)-2), Mnemonic[Description], 0)),  INDEX(Mnemonic[Code], MATCH( '9.3 MAL- Bus Facilities Entry'!BV464, Mnemonic[Description], 0)) )</f>
        <v>#VALUE!</v>
      </c>
      <c r="BN464" s="243" t="e">
        <f>IF(ISNA(INDEX(Mnemonic[Code], MATCH( '9.3 MAL- Bus Facilities Entry'!BW464, Mnemonic[Description], 0)) ),  INDEX(Mnemonic[Code], MATCH( LEFT('9.3 MAL- Bus Facilities Entry'!BW464, LEN(BW464)-1), Mnemonic[Description], 0)),  INDEX(Mnemonic[Code], MATCH( '9.3 MAL- Bus Facilities Entry'!BW464, Mnemonic[Description], 0)) )</f>
        <v>#VALUE!</v>
      </c>
      <c r="BO464" s="243" t="e">
        <f>IF(ISNA(INDEX(Mnemonic[Code], MATCH( '9.3 MAL- Bus Facilities Entry'!BX464, Mnemonic[Description], 0)) ),  INDEX(Mnemonic[Code], MATCH( LEFT('9.3 MAL- Bus Facilities Entry'!BX464, LEN(BX464)-1), Mnemonic[Description], 0)),  INDEX(Mnemonic[Code], MATCH( '9.3 MAL- Bus Facilities Entry'!BX464, Mnemonic[Description], 0)) )</f>
        <v>#VALUE!</v>
      </c>
      <c r="BP464" s="243" t="e">
        <f t="shared" si="66"/>
        <v>#N/A</v>
      </c>
      <c r="BQ464" s="243" t="e">
        <f t="shared" si="63"/>
        <v>#N/A</v>
      </c>
      <c r="BR464" s="243" t="e">
        <f t="shared" si="67"/>
        <v>#VALUE!</v>
      </c>
      <c r="BS464" s="245"/>
      <c r="BT464" s="245"/>
      <c r="BU464" s="244"/>
      <c r="BV464" s="244"/>
      <c r="BW464" s="244"/>
      <c r="BX464" s="244"/>
      <c r="BZ464" s="239"/>
      <c r="CA464" s="246" t="e">
        <f>INDEX('MAL-OTHERLOOKUPS'!$ES$4:$ES$56, MATCH('9.3 MAL- Bus Facilities Entry'!CE464, 'MAL-OTHERLOOKUPS'!$ET$4:$ET$56, 0))</f>
        <v>#N/A</v>
      </c>
      <c r="CB464" s="247" t="str">
        <f t="shared" si="68"/>
        <v>L--</v>
      </c>
      <c r="CC464" s="247"/>
      <c r="CD464" s="240"/>
      <c r="CE464" s="240"/>
      <c r="CF464" s="240"/>
      <c r="CG464" s="248"/>
      <c r="CH464" s="240"/>
      <c r="CI464" s="240"/>
      <c r="CJ464" s="249" t="s">
        <v>11299</v>
      </c>
      <c r="CK464" s="249" t="s">
        <v>11299</v>
      </c>
      <c r="CL464" s="250" t="e">
        <v>#N/A</v>
      </c>
      <c r="CM464" s="239"/>
      <c r="CN464" s="251">
        <v>0</v>
      </c>
      <c r="CP464" s="251" t="str">
        <f t="shared" si="62"/>
        <v>0-</v>
      </c>
      <c r="CR464" s="252" t="str">
        <f t="shared" si="64"/>
        <v xml:space="preserve">; ; </v>
      </c>
      <c r="CS464" s="252" t="str">
        <f t="shared" si="65"/>
        <v xml:space="preserve">; ; </v>
      </c>
      <c r="CT464" s="425"/>
      <c r="CU464" s="252" t="e">
        <v>#REF!</v>
      </c>
      <c r="CX464" s="239"/>
      <c r="CY464" s="240"/>
      <c r="CZ464" s="240"/>
      <c r="DA464" s="240"/>
      <c r="DB464" s="239"/>
      <c r="DD464" s="240"/>
      <c r="DE464" s="239"/>
      <c r="DF464" s="253"/>
      <c r="DH464" s="472"/>
      <c r="DI464" s="497"/>
      <c r="DJ464" s="254"/>
      <c r="DK464" s="239"/>
    </row>
    <row r="465" spans="2:115" ht="14.5" x14ac:dyDescent="0.35">
      <c r="B465" s="239"/>
      <c r="C465" s="240"/>
      <c r="D465" s="240"/>
      <c r="E465" s="240"/>
      <c r="F465" s="240"/>
      <c r="G465" s="239"/>
      <c r="H465" s="240"/>
      <c r="J465" s="241"/>
      <c r="K465" s="241"/>
      <c r="M465" s="473"/>
      <c r="O465" s="239"/>
      <c r="Q465" s="143" t="e">
        <f>INDEX(AssetClass[Asset Class], MATCH('9.3 MAL- Bus Facilities Entry'!P465, AssetClass[Class Description], 0))</f>
        <v>#N/A</v>
      </c>
      <c r="R465" s="143"/>
      <c r="S465" s="242"/>
      <c r="T465" s="239"/>
      <c r="U465" s="243" t="e" cm="1">
        <f t="array" ref="U465">INDEX('Custom Field Tbl'!$N$5:$N$446, MATCH('9.3 MAL- Bus Facilities Entry'!$Q465 &amp; '9.3 MAL- Bus Facilities Entry'!U$3, 'Custom Field Tbl'!$M$5:$M$446 &amp; 'Custom Field Tbl'!$O$5:$O$446, 0 ))</f>
        <v>#N/A</v>
      </c>
      <c r="V465" s="143" t="str">
        <f>IF(ISNA(INDEX(CFV_Tbl[CF Description], MATCH('9.3 MAL- Bus Facilities Entry'!U465, CFV_Tbl[CF Code], 0)) ), "Field Not Required", INDEX(CFV_Tbl[CF Description], MATCH('9.3 MAL- Bus Facilities Entry'!U465, CFV_Tbl[CF Code], 0)) )</f>
        <v>Field Not Required</v>
      </c>
      <c r="Y465" s="243" t="e" cm="1">
        <f t="array" ref="Y465">INDEX('Custom Field Tbl'!$N$5:$N$446, MATCH('9.3 MAL- Bus Facilities Entry'!$Q465 &amp; '9.3 MAL- Bus Facilities Entry'!Y$3, 'Custom Field Tbl'!$M$5:$M$446 &amp; 'Custom Field Tbl'!$O$5:$O$446, 0 ))</f>
        <v>#N/A</v>
      </c>
      <c r="Z465" s="143" t="str">
        <f>IF(ISNA(INDEX(CFV_Tbl[CF Description], MATCH('9.3 MAL- Bus Facilities Entry'!Y465, CFV_Tbl[CF Code], 0)) ), "Field Not Required", INDEX(CFV_Tbl[CF Description], MATCH('9.3 MAL- Bus Facilities Entry'!Y465, CFV_Tbl[CF Code], 0)) )</f>
        <v>Field Not Required</v>
      </c>
      <c r="AC465" s="243" t="e" cm="1">
        <f t="array" ref="AC465">INDEX('Custom Field Tbl'!$N$5:$N$446, MATCH('9.3 MAL- Bus Facilities Entry'!$Q465 &amp; '9.3 MAL- Bus Facilities Entry'!AC$3, 'Custom Field Tbl'!$M$5:$M$446 &amp; 'Custom Field Tbl'!$O$5:$O$446, 0 ))</f>
        <v>#N/A</v>
      </c>
      <c r="AD465" s="143" t="str">
        <f>IF(ISNA(INDEX(CFV_Tbl[CF Description], MATCH('9.3 MAL- Bus Facilities Entry'!AC465, CFV_Tbl[CF Code], 0)) ), "Field Not Required", INDEX(CFV_Tbl[CF Description], MATCH('9.3 MAL- Bus Facilities Entry'!AC465, CFV_Tbl[CF Code], 0)) )</f>
        <v>Field Not Required</v>
      </c>
      <c r="AG465" s="243" t="e" cm="1">
        <f t="array" ref="AG465">INDEX('Custom Field Tbl'!$N$5:$N$446, MATCH('9.3 MAL- Bus Facilities Entry'!$Q465 &amp; '9.3 MAL- Bus Facilities Entry'!AG$3, 'Custom Field Tbl'!$M$5:$M$446 &amp; 'Custom Field Tbl'!$O$5:$O$446, 0 ))</f>
        <v>#N/A</v>
      </c>
      <c r="AH465" s="143" t="str">
        <f>IF(ISNA(INDEX(CFV_Tbl[CF Description], MATCH('9.3 MAL- Bus Facilities Entry'!AG465, CFV_Tbl[CF Code], 0)) ), "Field Not Required", INDEX(CFV_Tbl[CF Description], MATCH('9.3 MAL- Bus Facilities Entry'!AG465, CFV_Tbl[CF Code], 0)) )</f>
        <v>Field Not Required</v>
      </c>
      <c r="AK465" s="243" t="e" cm="1">
        <f t="array" ref="AK465">INDEX('Custom Field Tbl'!$N$5:$N$446, MATCH('9.3 MAL- Bus Facilities Entry'!$Q465 &amp; '9.3 MAL- Bus Facilities Entry'!AK$3, 'Custom Field Tbl'!$M$5:$M$446 &amp; 'Custom Field Tbl'!$O$5:$O$446, 0 ))</f>
        <v>#N/A</v>
      </c>
      <c r="AL465" s="143" t="str">
        <f>IF(ISNA(INDEX(CFV_Tbl[CF Description], MATCH('9.3 MAL- Bus Facilities Entry'!AK465, CFV_Tbl[CF Code], 0)) ), "Field Not Required", INDEX(CFV_Tbl[CF Description], MATCH('9.3 MAL- Bus Facilities Entry'!AK465, CFV_Tbl[CF Code], 0)) )</f>
        <v>Field Not Required</v>
      </c>
      <c r="AO465" s="243" t="e" cm="1">
        <f t="array" ref="AO465">INDEX('Custom Field Tbl'!$N$5:$N$446, MATCH('9.3 MAL- Bus Facilities Entry'!$Q465 &amp; '9.3 MAL- Bus Facilities Entry'!AO$3, 'Custom Field Tbl'!$M$5:$M$446 &amp; 'Custom Field Tbl'!$O$5:$O$446, 0 ))</f>
        <v>#N/A</v>
      </c>
      <c r="AP465" s="143" t="str">
        <f>IF(ISNA(INDEX(CFV_Tbl[CF Description], MATCH('9.3 MAL- Bus Facilities Entry'!AO465, CFV_Tbl[CF Code], 0)) ), "Field Not Required", INDEX(CFV_Tbl[CF Description], MATCH('9.3 MAL- Bus Facilities Entry'!AO465, CFV_Tbl[CF Code], 0)) )</f>
        <v>Field Not Required</v>
      </c>
      <c r="AS465" s="243" t="e" cm="1">
        <f t="array" ref="AS465">INDEX('Custom Field Tbl'!$N$5:$N$446, MATCH('9.3 MAL- Bus Facilities Entry'!$Q465 &amp; '9.3 MAL- Bus Facilities Entry'!AS$3, 'Custom Field Tbl'!$M$5:$M$446 &amp; 'Custom Field Tbl'!$O$5:$O$446, 0 ))</f>
        <v>#N/A</v>
      </c>
      <c r="AT465" s="143" t="str">
        <f>IF(ISNA(INDEX(CFV_Tbl[CF Description], MATCH('9.3 MAL- Bus Facilities Entry'!AS465, CFV_Tbl[CF Code], 0)) ), "Field Not Required", INDEX(CFV_Tbl[CF Description], MATCH('9.3 MAL- Bus Facilities Entry'!AS465, CFV_Tbl[CF Code], 0)) )</f>
        <v>Field Not Required</v>
      </c>
      <c r="AW465" s="243" t="e" cm="1">
        <f t="array" ref="AW465">INDEX('Custom Field Tbl'!$N$5:$N$446, MATCH('9.3 MAL- Bus Facilities Entry'!$Q465 &amp; '9.3 MAL- Bus Facilities Entry'!AW$3, 'Custom Field Tbl'!$M$5:$M$446 &amp; 'Custom Field Tbl'!$O$5:$O$446, 0 ))</f>
        <v>#N/A</v>
      </c>
      <c r="AX465" s="143" t="str">
        <f>IF(ISNA(INDEX(CFV_Tbl[CF Description], MATCH('9.3 MAL- Bus Facilities Entry'!AW465, CFV_Tbl[CF Code], 0)) ), "Field Not Required", INDEX(CFV_Tbl[CF Description], MATCH('9.3 MAL- Bus Facilities Entry'!AW465, CFV_Tbl[CF Code], 0)) )</f>
        <v>Field Not Required</v>
      </c>
      <c r="BA465" s="243" t="e" cm="1">
        <f t="array" ref="BA465">INDEX('Custom Field Tbl'!$N$5:$N$446, MATCH('9.3 MAL- Bus Facilities Entry'!$Q465 &amp; '9.3 MAL- Bus Facilities Entry'!BA$3, 'Custom Field Tbl'!$M$5:$M$446 &amp; 'Custom Field Tbl'!$O$5:$O$446, 0 ))</f>
        <v>#N/A</v>
      </c>
      <c r="BB465" s="143" t="str">
        <f>IF(ISNA(INDEX(CFV_Tbl[CF Description], MATCH('9.3 MAL- Bus Facilities Entry'!BA465, CFV_Tbl[CF Code], 0)) ), "Field Not Required", INDEX(CFV_Tbl[CF Description], MATCH('9.3 MAL- Bus Facilities Entry'!BA465, CFV_Tbl[CF Code], 0)) )</f>
        <v>Field Not Required</v>
      </c>
      <c r="BE465" s="243" t="e" cm="1">
        <f t="array" ref="BE465">INDEX('Custom Field Tbl'!$N$5:$N$446, MATCH('9.3 MAL- Bus Facilities Entry'!$Q465 &amp; '9.3 MAL- Bus Facilities Entry'!BE$3, 'Custom Field Tbl'!$M$5:$M$446 &amp; 'Custom Field Tbl'!$O$5:$O$446, 0 ))</f>
        <v>#N/A</v>
      </c>
      <c r="BF465" s="143" t="str">
        <f>IF(ISNA(INDEX(CFV_Tbl[CF Description], MATCH('9.3 MAL- Bus Facilities Entry'!BE465, CFV_Tbl[CF Code], 0)) ), "Field Not Required", INDEX(CFV_Tbl[CF Description], MATCH('9.3 MAL- Bus Facilities Entry'!BE465, CFV_Tbl[CF Code], 0)) )</f>
        <v>Field Not Required</v>
      </c>
      <c r="BI465" s="239"/>
      <c r="BJ465" s="243" t="e">
        <f>INDEX(Mnemonic[Code], MATCH('9.3 MAL- Bus Facilities Entry'!BS465, Mnemonic[Description], 0))</f>
        <v>#N/A</v>
      </c>
      <c r="BK465" s="243" t="e">
        <f>INDEX(Mnemonic[Code], MATCH('9.3 MAL- Bus Facilities Entry'!BT465, Mnemonic[Description], 0))</f>
        <v>#N/A</v>
      </c>
      <c r="BL465" s="243" t="e">
        <f>IF(ISNA(INDEX(Mnemonic[Code], MATCH( '9.3 MAL- Bus Facilities Entry'!BU465, Mnemonic[Description], 0)) ),  INDEX(Mnemonic[Code], MATCH( LEFT('9.3 MAL- Bus Facilities Entry'!BU465, LEN(BU465)-2), Mnemonic[Description], 0)),  INDEX(Mnemonic[Code], MATCH( '9.3 MAL- Bus Facilities Entry'!BU465, Mnemonic[Description], 0)) )</f>
        <v>#VALUE!</v>
      </c>
      <c r="BM465" s="243" t="e">
        <f>IF(ISNA(INDEX(Mnemonic[Code], MATCH( '9.3 MAL- Bus Facilities Entry'!BV465, Mnemonic[Description], 0)) ),  INDEX(Mnemonic[Code], MATCH( LEFT('9.3 MAL- Bus Facilities Entry'!BV465, LEN(BV465)-2), Mnemonic[Description], 0)),  INDEX(Mnemonic[Code], MATCH( '9.3 MAL- Bus Facilities Entry'!BV465, Mnemonic[Description], 0)) )</f>
        <v>#VALUE!</v>
      </c>
      <c r="BN465" s="243" t="e">
        <f>IF(ISNA(INDEX(Mnemonic[Code], MATCH( '9.3 MAL- Bus Facilities Entry'!BW465, Mnemonic[Description], 0)) ),  INDEX(Mnemonic[Code], MATCH( LEFT('9.3 MAL- Bus Facilities Entry'!BW465, LEN(BW465)-1), Mnemonic[Description], 0)),  INDEX(Mnemonic[Code], MATCH( '9.3 MAL- Bus Facilities Entry'!BW465, Mnemonic[Description], 0)) )</f>
        <v>#VALUE!</v>
      </c>
      <c r="BO465" s="243" t="e">
        <f>IF(ISNA(INDEX(Mnemonic[Code], MATCH( '9.3 MAL- Bus Facilities Entry'!BX465, Mnemonic[Description], 0)) ),  INDEX(Mnemonic[Code], MATCH( LEFT('9.3 MAL- Bus Facilities Entry'!BX465, LEN(BX465)-1), Mnemonic[Description], 0)),  INDEX(Mnemonic[Code], MATCH( '9.3 MAL- Bus Facilities Entry'!BX465, Mnemonic[Description], 0)) )</f>
        <v>#VALUE!</v>
      </c>
      <c r="BP465" s="243" t="e">
        <f t="shared" si="66"/>
        <v>#N/A</v>
      </c>
      <c r="BQ465" s="243" t="e">
        <f t="shared" si="63"/>
        <v>#N/A</v>
      </c>
      <c r="BR465" s="243" t="e">
        <f t="shared" si="67"/>
        <v>#VALUE!</v>
      </c>
      <c r="BS465" s="245"/>
      <c r="BT465" s="245"/>
      <c r="BU465" s="244"/>
      <c r="BV465" s="244"/>
      <c r="BW465" s="244"/>
      <c r="BX465" s="244"/>
      <c r="BZ465" s="239"/>
      <c r="CA465" s="246" t="e">
        <f>INDEX('MAL-OTHERLOOKUPS'!$ES$4:$ES$56, MATCH('9.3 MAL- Bus Facilities Entry'!CE465, 'MAL-OTHERLOOKUPS'!$ET$4:$ET$56, 0))</f>
        <v>#N/A</v>
      </c>
      <c r="CB465" s="247" t="str">
        <f t="shared" si="68"/>
        <v>L--</v>
      </c>
      <c r="CC465" s="247"/>
      <c r="CD465" s="240"/>
      <c r="CE465" s="240"/>
      <c r="CF465" s="240"/>
      <c r="CG465" s="248"/>
      <c r="CH465" s="240"/>
      <c r="CI465" s="240"/>
      <c r="CJ465" s="249" t="s">
        <v>11299</v>
      </c>
      <c r="CK465" s="249" t="s">
        <v>11299</v>
      </c>
      <c r="CL465" s="250" t="e">
        <v>#N/A</v>
      </c>
      <c r="CM465" s="239"/>
      <c r="CN465" s="251">
        <v>0</v>
      </c>
      <c r="CP465" s="251" t="str">
        <f t="shared" si="62"/>
        <v>0-</v>
      </c>
      <c r="CR465" s="252" t="str">
        <f t="shared" si="64"/>
        <v xml:space="preserve">; ; </v>
      </c>
      <c r="CS465" s="252" t="str">
        <f t="shared" si="65"/>
        <v xml:space="preserve">; ; </v>
      </c>
      <c r="CT465" s="425"/>
      <c r="CU465" s="252" t="e">
        <v>#REF!</v>
      </c>
      <c r="CX465" s="239"/>
      <c r="CY465" s="240"/>
      <c r="CZ465" s="240"/>
      <c r="DA465" s="240"/>
      <c r="DB465" s="239"/>
      <c r="DD465" s="240"/>
      <c r="DE465" s="239"/>
      <c r="DF465" s="253"/>
      <c r="DH465" s="472"/>
      <c r="DI465" s="497"/>
      <c r="DJ465" s="254"/>
      <c r="DK465" s="239"/>
    </row>
    <row r="466" spans="2:115" ht="14.5" x14ac:dyDescent="0.35">
      <c r="B466" s="239"/>
      <c r="C466" s="240"/>
      <c r="D466" s="240"/>
      <c r="E466" s="240"/>
      <c r="F466" s="240"/>
      <c r="G466" s="239"/>
      <c r="H466" s="240"/>
      <c r="J466" s="241"/>
      <c r="K466" s="241"/>
      <c r="M466" s="473"/>
      <c r="O466" s="239"/>
      <c r="Q466" s="143" t="e">
        <f>INDEX(AssetClass[Asset Class], MATCH('9.3 MAL- Bus Facilities Entry'!P466, AssetClass[Class Description], 0))</f>
        <v>#N/A</v>
      </c>
      <c r="R466" s="143"/>
      <c r="S466" s="242"/>
      <c r="T466" s="239"/>
      <c r="U466" s="243" t="e" cm="1">
        <f t="array" ref="U466">INDEX('Custom Field Tbl'!$N$5:$N$446, MATCH('9.3 MAL- Bus Facilities Entry'!$Q466 &amp; '9.3 MAL- Bus Facilities Entry'!U$3, 'Custom Field Tbl'!$M$5:$M$446 &amp; 'Custom Field Tbl'!$O$5:$O$446, 0 ))</f>
        <v>#N/A</v>
      </c>
      <c r="V466" s="143" t="str">
        <f>IF(ISNA(INDEX(CFV_Tbl[CF Description], MATCH('9.3 MAL- Bus Facilities Entry'!U466, CFV_Tbl[CF Code], 0)) ), "Field Not Required", INDEX(CFV_Tbl[CF Description], MATCH('9.3 MAL- Bus Facilities Entry'!U466, CFV_Tbl[CF Code], 0)) )</f>
        <v>Field Not Required</v>
      </c>
      <c r="Y466" s="243" t="e" cm="1">
        <f t="array" ref="Y466">INDEX('Custom Field Tbl'!$N$5:$N$446, MATCH('9.3 MAL- Bus Facilities Entry'!$Q466 &amp; '9.3 MAL- Bus Facilities Entry'!Y$3, 'Custom Field Tbl'!$M$5:$M$446 &amp; 'Custom Field Tbl'!$O$5:$O$446, 0 ))</f>
        <v>#N/A</v>
      </c>
      <c r="Z466" s="143" t="str">
        <f>IF(ISNA(INDEX(CFV_Tbl[CF Description], MATCH('9.3 MAL- Bus Facilities Entry'!Y466, CFV_Tbl[CF Code], 0)) ), "Field Not Required", INDEX(CFV_Tbl[CF Description], MATCH('9.3 MAL- Bus Facilities Entry'!Y466, CFV_Tbl[CF Code], 0)) )</f>
        <v>Field Not Required</v>
      </c>
      <c r="AC466" s="243" t="e" cm="1">
        <f t="array" ref="AC466">INDEX('Custom Field Tbl'!$N$5:$N$446, MATCH('9.3 MAL- Bus Facilities Entry'!$Q466 &amp; '9.3 MAL- Bus Facilities Entry'!AC$3, 'Custom Field Tbl'!$M$5:$M$446 &amp; 'Custom Field Tbl'!$O$5:$O$446, 0 ))</f>
        <v>#N/A</v>
      </c>
      <c r="AD466" s="143" t="str">
        <f>IF(ISNA(INDEX(CFV_Tbl[CF Description], MATCH('9.3 MAL- Bus Facilities Entry'!AC466, CFV_Tbl[CF Code], 0)) ), "Field Not Required", INDEX(CFV_Tbl[CF Description], MATCH('9.3 MAL- Bus Facilities Entry'!AC466, CFV_Tbl[CF Code], 0)) )</f>
        <v>Field Not Required</v>
      </c>
      <c r="AG466" s="243" t="e" cm="1">
        <f t="array" ref="AG466">INDEX('Custom Field Tbl'!$N$5:$N$446, MATCH('9.3 MAL- Bus Facilities Entry'!$Q466 &amp; '9.3 MAL- Bus Facilities Entry'!AG$3, 'Custom Field Tbl'!$M$5:$M$446 &amp; 'Custom Field Tbl'!$O$5:$O$446, 0 ))</f>
        <v>#N/A</v>
      </c>
      <c r="AH466" s="143" t="str">
        <f>IF(ISNA(INDEX(CFV_Tbl[CF Description], MATCH('9.3 MAL- Bus Facilities Entry'!AG466, CFV_Tbl[CF Code], 0)) ), "Field Not Required", INDEX(CFV_Tbl[CF Description], MATCH('9.3 MAL- Bus Facilities Entry'!AG466, CFV_Tbl[CF Code], 0)) )</f>
        <v>Field Not Required</v>
      </c>
      <c r="AK466" s="243" t="e" cm="1">
        <f t="array" ref="AK466">INDEX('Custom Field Tbl'!$N$5:$N$446, MATCH('9.3 MAL- Bus Facilities Entry'!$Q466 &amp; '9.3 MAL- Bus Facilities Entry'!AK$3, 'Custom Field Tbl'!$M$5:$M$446 &amp; 'Custom Field Tbl'!$O$5:$O$446, 0 ))</f>
        <v>#N/A</v>
      </c>
      <c r="AL466" s="143" t="str">
        <f>IF(ISNA(INDEX(CFV_Tbl[CF Description], MATCH('9.3 MAL- Bus Facilities Entry'!AK466, CFV_Tbl[CF Code], 0)) ), "Field Not Required", INDEX(CFV_Tbl[CF Description], MATCH('9.3 MAL- Bus Facilities Entry'!AK466, CFV_Tbl[CF Code], 0)) )</f>
        <v>Field Not Required</v>
      </c>
      <c r="AO466" s="243" t="e" cm="1">
        <f t="array" ref="AO466">INDEX('Custom Field Tbl'!$N$5:$N$446, MATCH('9.3 MAL- Bus Facilities Entry'!$Q466 &amp; '9.3 MAL- Bus Facilities Entry'!AO$3, 'Custom Field Tbl'!$M$5:$M$446 &amp; 'Custom Field Tbl'!$O$5:$O$446, 0 ))</f>
        <v>#N/A</v>
      </c>
      <c r="AP466" s="143" t="str">
        <f>IF(ISNA(INDEX(CFV_Tbl[CF Description], MATCH('9.3 MAL- Bus Facilities Entry'!AO466, CFV_Tbl[CF Code], 0)) ), "Field Not Required", INDEX(CFV_Tbl[CF Description], MATCH('9.3 MAL- Bus Facilities Entry'!AO466, CFV_Tbl[CF Code], 0)) )</f>
        <v>Field Not Required</v>
      </c>
      <c r="AS466" s="243" t="e" cm="1">
        <f t="array" ref="AS466">INDEX('Custom Field Tbl'!$N$5:$N$446, MATCH('9.3 MAL- Bus Facilities Entry'!$Q466 &amp; '9.3 MAL- Bus Facilities Entry'!AS$3, 'Custom Field Tbl'!$M$5:$M$446 &amp; 'Custom Field Tbl'!$O$5:$O$446, 0 ))</f>
        <v>#N/A</v>
      </c>
      <c r="AT466" s="143" t="str">
        <f>IF(ISNA(INDEX(CFV_Tbl[CF Description], MATCH('9.3 MAL- Bus Facilities Entry'!AS466, CFV_Tbl[CF Code], 0)) ), "Field Not Required", INDEX(CFV_Tbl[CF Description], MATCH('9.3 MAL- Bus Facilities Entry'!AS466, CFV_Tbl[CF Code], 0)) )</f>
        <v>Field Not Required</v>
      </c>
      <c r="AW466" s="243" t="e" cm="1">
        <f t="array" ref="AW466">INDEX('Custom Field Tbl'!$N$5:$N$446, MATCH('9.3 MAL- Bus Facilities Entry'!$Q466 &amp; '9.3 MAL- Bus Facilities Entry'!AW$3, 'Custom Field Tbl'!$M$5:$M$446 &amp; 'Custom Field Tbl'!$O$5:$O$446, 0 ))</f>
        <v>#N/A</v>
      </c>
      <c r="AX466" s="143" t="str">
        <f>IF(ISNA(INDEX(CFV_Tbl[CF Description], MATCH('9.3 MAL- Bus Facilities Entry'!AW466, CFV_Tbl[CF Code], 0)) ), "Field Not Required", INDEX(CFV_Tbl[CF Description], MATCH('9.3 MAL- Bus Facilities Entry'!AW466, CFV_Tbl[CF Code], 0)) )</f>
        <v>Field Not Required</v>
      </c>
      <c r="BA466" s="243" t="e" cm="1">
        <f t="array" ref="BA466">INDEX('Custom Field Tbl'!$N$5:$N$446, MATCH('9.3 MAL- Bus Facilities Entry'!$Q466 &amp; '9.3 MAL- Bus Facilities Entry'!BA$3, 'Custom Field Tbl'!$M$5:$M$446 &amp; 'Custom Field Tbl'!$O$5:$O$446, 0 ))</f>
        <v>#N/A</v>
      </c>
      <c r="BB466" s="143" t="str">
        <f>IF(ISNA(INDEX(CFV_Tbl[CF Description], MATCH('9.3 MAL- Bus Facilities Entry'!BA466, CFV_Tbl[CF Code], 0)) ), "Field Not Required", INDEX(CFV_Tbl[CF Description], MATCH('9.3 MAL- Bus Facilities Entry'!BA466, CFV_Tbl[CF Code], 0)) )</f>
        <v>Field Not Required</v>
      </c>
      <c r="BE466" s="243" t="e" cm="1">
        <f t="array" ref="BE466">INDEX('Custom Field Tbl'!$N$5:$N$446, MATCH('9.3 MAL- Bus Facilities Entry'!$Q466 &amp; '9.3 MAL- Bus Facilities Entry'!BE$3, 'Custom Field Tbl'!$M$5:$M$446 &amp; 'Custom Field Tbl'!$O$5:$O$446, 0 ))</f>
        <v>#N/A</v>
      </c>
      <c r="BF466" s="143" t="str">
        <f>IF(ISNA(INDEX(CFV_Tbl[CF Description], MATCH('9.3 MAL- Bus Facilities Entry'!BE466, CFV_Tbl[CF Code], 0)) ), "Field Not Required", INDEX(CFV_Tbl[CF Description], MATCH('9.3 MAL- Bus Facilities Entry'!BE466, CFV_Tbl[CF Code], 0)) )</f>
        <v>Field Not Required</v>
      </c>
      <c r="BI466" s="239"/>
      <c r="BJ466" s="243" t="e">
        <f>INDEX(Mnemonic[Code], MATCH('9.3 MAL- Bus Facilities Entry'!BS466, Mnemonic[Description], 0))</f>
        <v>#N/A</v>
      </c>
      <c r="BK466" s="243" t="e">
        <f>INDEX(Mnemonic[Code], MATCH('9.3 MAL- Bus Facilities Entry'!BT466, Mnemonic[Description], 0))</f>
        <v>#N/A</v>
      </c>
      <c r="BL466" s="243" t="e">
        <f>IF(ISNA(INDEX(Mnemonic[Code], MATCH( '9.3 MAL- Bus Facilities Entry'!BU466, Mnemonic[Description], 0)) ),  INDEX(Mnemonic[Code], MATCH( LEFT('9.3 MAL- Bus Facilities Entry'!BU466, LEN(BU466)-2), Mnemonic[Description], 0)),  INDEX(Mnemonic[Code], MATCH( '9.3 MAL- Bus Facilities Entry'!BU466, Mnemonic[Description], 0)) )</f>
        <v>#VALUE!</v>
      </c>
      <c r="BM466" s="243" t="e">
        <f>IF(ISNA(INDEX(Mnemonic[Code], MATCH( '9.3 MAL- Bus Facilities Entry'!BV466, Mnemonic[Description], 0)) ),  INDEX(Mnemonic[Code], MATCH( LEFT('9.3 MAL- Bus Facilities Entry'!BV466, LEN(BV466)-2), Mnemonic[Description], 0)),  INDEX(Mnemonic[Code], MATCH( '9.3 MAL- Bus Facilities Entry'!BV466, Mnemonic[Description], 0)) )</f>
        <v>#VALUE!</v>
      </c>
      <c r="BN466" s="243" t="e">
        <f>IF(ISNA(INDEX(Mnemonic[Code], MATCH( '9.3 MAL- Bus Facilities Entry'!BW466, Mnemonic[Description], 0)) ),  INDEX(Mnemonic[Code], MATCH( LEFT('9.3 MAL- Bus Facilities Entry'!BW466, LEN(BW466)-1), Mnemonic[Description], 0)),  INDEX(Mnemonic[Code], MATCH( '9.3 MAL- Bus Facilities Entry'!BW466, Mnemonic[Description], 0)) )</f>
        <v>#VALUE!</v>
      </c>
      <c r="BO466" s="243" t="e">
        <f>IF(ISNA(INDEX(Mnemonic[Code], MATCH( '9.3 MAL- Bus Facilities Entry'!BX466, Mnemonic[Description], 0)) ),  INDEX(Mnemonic[Code], MATCH( LEFT('9.3 MAL- Bus Facilities Entry'!BX466, LEN(BX466)-1), Mnemonic[Description], 0)),  INDEX(Mnemonic[Code], MATCH( '9.3 MAL- Bus Facilities Entry'!BX466, Mnemonic[Description], 0)) )</f>
        <v>#VALUE!</v>
      </c>
      <c r="BP466" s="243" t="e">
        <f t="shared" si="66"/>
        <v>#N/A</v>
      </c>
      <c r="BQ466" s="243" t="e">
        <f t="shared" si="63"/>
        <v>#N/A</v>
      </c>
      <c r="BR466" s="243" t="e">
        <f t="shared" si="67"/>
        <v>#VALUE!</v>
      </c>
      <c r="BS466" s="245"/>
      <c r="BT466" s="245"/>
      <c r="BU466" s="244"/>
      <c r="BV466" s="244"/>
      <c r="BW466" s="244"/>
      <c r="BX466" s="244"/>
      <c r="BZ466" s="239"/>
      <c r="CA466" s="246" t="e">
        <f>INDEX('MAL-OTHERLOOKUPS'!$ES$4:$ES$56, MATCH('9.3 MAL- Bus Facilities Entry'!CE466, 'MAL-OTHERLOOKUPS'!$ET$4:$ET$56, 0))</f>
        <v>#N/A</v>
      </c>
      <c r="CB466" s="247" t="str">
        <f t="shared" si="68"/>
        <v>L--</v>
      </c>
      <c r="CC466" s="247"/>
      <c r="CD466" s="240"/>
      <c r="CE466" s="240"/>
      <c r="CF466" s="240"/>
      <c r="CG466" s="248"/>
      <c r="CH466" s="240"/>
      <c r="CI466" s="240"/>
      <c r="CJ466" s="249" t="s">
        <v>11299</v>
      </c>
      <c r="CK466" s="249" t="s">
        <v>11299</v>
      </c>
      <c r="CL466" s="250" t="e">
        <v>#N/A</v>
      </c>
      <c r="CM466" s="239"/>
      <c r="CN466" s="251">
        <v>0</v>
      </c>
      <c r="CP466" s="251" t="str">
        <f t="shared" si="62"/>
        <v>0-</v>
      </c>
      <c r="CR466" s="252" t="str">
        <f t="shared" si="64"/>
        <v xml:space="preserve">; ; </v>
      </c>
      <c r="CS466" s="252" t="str">
        <f t="shared" si="65"/>
        <v xml:space="preserve">; ; </v>
      </c>
      <c r="CT466" s="425"/>
      <c r="CU466" s="252" t="e">
        <v>#REF!</v>
      </c>
      <c r="CX466" s="239"/>
      <c r="CY466" s="240"/>
      <c r="CZ466" s="240"/>
      <c r="DA466" s="240"/>
      <c r="DB466" s="239"/>
      <c r="DD466" s="240"/>
      <c r="DE466" s="239"/>
      <c r="DF466" s="253"/>
      <c r="DH466" s="472"/>
      <c r="DI466" s="497"/>
      <c r="DJ466" s="254"/>
      <c r="DK466" s="239"/>
    </row>
    <row r="467" spans="2:115" ht="14.5" x14ac:dyDescent="0.35">
      <c r="B467" s="239"/>
      <c r="C467" s="240"/>
      <c r="D467" s="240"/>
      <c r="E467" s="240"/>
      <c r="F467" s="240"/>
      <c r="G467" s="239"/>
      <c r="H467" s="240"/>
      <c r="J467" s="241"/>
      <c r="K467" s="241"/>
      <c r="M467" s="473"/>
      <c r="O467" s="239"/>
      <c r="Q467" s="143" t="e">
        <f>INDEX(AssetClass[Asset Class], MATCH('9.3 MAL- Bus Facilities Entry'!P467, AssetClass[Class Description], 0))</f>
        <v>#N/A</v>
      </c>
      <c r="R467" s="143"/>
      <c r="S467" s="242"/>
      <c r="T467" s="239"/>
      <c r="U467" s="243" t="e" cm="1">
        <f t="array" ref="U467">INDEX('Custom Field Tbl'!$N$5:$N$446, MATCH('9.3 MAL- Bus Facilities Entry'!$Q467 &amp; '9.3 MAL- Bus Facilities Entry'!U$3, 'Custom Field Tbl'!$M$5:$M$446 &amp; 'Custom Field Tbl'!$O$5:$O$446, 0 ))</f>
        <v>#N/A</v>
      </c>
      <c r="V467" s="143" t="str">
        <f>IF(ISNA(INDEX(CFV_Tbl[CF Description], MATCH('9.3 MAL- Bus Facilities Entry'!U467, CFV_Tbl[CF Code], 0)) ), "Field Not Required", INDEX(CFV_Tbl[CF Description], MATCH('9.3 MAL- Bus Facilities Entry'!U467, CFV_Tbl[CF Code], 0)) )</f>
        <v>Field Not Required</v>
      </c>
      <c r="Y467" s="243" t="e" cm="1">
        <f t="array" ref="Y467">INDEX('Custom Field Tbl'!$N$5:$N$446, MATCH('9.3 MAL- Bus Facilities Entry'!$Q467 &amp; '9.3 MAL- Bus Facilities Entry'!Y$3, 'Custom Field Tbl'!$M$5:$M$446 &amp; 'Custom Field Tbl'!$O$5:$O$446, 0 ))</f>
        <v>#N/A</v>
      </c>
      <c r="Z467" s="143" t="str">
        <f>IF(ISNA(INDEX(CFV_Tbl[CF Description], MATCH('9.3 MAL- Bus Facilities Entry'!Y467, CFV_Tbl[CF Code], 0)) ), "Field Not Required", INDEX(CFV_Tbl[CF Description], MATCH('9.3 MAL- Bus Facilities Entry'!Y467, CFV_Tbl[CF Code], 0)) )</f>
        <v>Field Not Required</v>
      </c>
      <c r="AC467" s="243" t="e" cm="1">
        <f t="array" ref="AC467">INDEX('Custom Field Tbl'!$N$5:$N$446, MATCH('9.3 MAL- Bus Facilities Entry'!$Q467 &amp; '9.3 MAL- Bus Facilities Entry'!AC$3, 'Custom Field Tbl'!$M$5:$M$446 &amp; 'Custom Field Tbl'!$O$5:$O$446, 0 ))</f>
        <v>#N/A</v>
      </c>
      <c r="AD467" s="143" t="str">
        <f>IF(ISNA(INDEX(CFV_Tbl[CF Description], MATCH('9.3 MAL- Bus Facilities Entry'!AC467, CFV_Tbl[CF Code], 0)) ), "Field Not Required", INDEX(CFV_Tbl[CF Description], MATCH('9.3 MAL- Bus Facilities Entry'!AC467, CFV_Tbl[CF Code], 0)) )</f>
        <v>Field Not Required</v>
      </c>
      <c r="AG467" s="243" t="e" cm="1">
        <f t="array" ref="AG467">INDEX('Custom Field Tbl'!$N$5:$N$446, MATCH('9.3 MAL- Bus Facilities Entry'!$Q467 &amp; '9.3 MAL- Bus Facilities Entry'!AG$3, 'Custom Field Tbl'!$M$5:$M$446 &amp; 'Custom Field Tbl'!$O$5:$O$446, 0 ))</f>
        <v>#N/A</v>
      </c>
      <c r="AH467" s="143" t="str">
        <f>IF(ISNA(INDEX(CFV_Tbl[CF Description], MATCH('9.3 MAL- Bus Facilities Entry'!AG467, CFV_Tbl[CF Code], 0)) ), "Field Not Required", INDEX(CFV_Tbl[CF Description], MATCH('9.3 MAL- Bus Facilities Entry'!AG467, CFV_Tbl[CF Code], 0)) )</f>
        <v>Field Not Required</v>
      </c>
      <c r="AK467" s="243" t="e" cm="1">
        <f t="array" ref="AK467">INDEX('Custom Field Tbl'!$N$5:$N$446, MATCH('9.3 MAL- Bus Facilities Entry'!$Q467 &amp; '9.3 MAL- Bus Facilities Entry'!AK$3, 'Custom Field Tbl'!$M$5:$M$446 &amp; 'Custom Field Tbl'!$O$5:$O$446, 0 ))</f>
        <v>#N/A</v>
      </c>
      <c r="AL467" s="143" t="str">
        <f>IF(ISNA(INDEX(CFV_Tbl[CF Description], MATCH('9.3 MAL- Bus Facilities Entry'!AK467, CFV_Tbl[CF Code], 0)) ), "Field Not Required", INDEX(CFV_Tbl[CF Description], MATCH('9.3 MAL- Bus Facilities Entry'!AK467, CFV_Tbl[CF Code], 0)) )</f>
        <v>Field Not Required</v>
      </c>
      <c r="AO467" s="243" t="e" cm="1">
        <f t="array" ref="AO467">INDEX('Custom Field Tbl'!$N$5:$N$446, MATCH('9.3 MAL- Bus Facilities Entry'!$Q467 &amp; '9.3 MAL- Bus Facilities Entry'!AO$3, 'Custom Field Tbl'!$M$5:$M$446 &amp; 'Custom Field Tbl'!$O$5:$O$446, 0 ))</f>
        <v>#N/A</v>
      </c>
      <c r="AP467" s="143" t="str">
        <f>IF(ISNA(INDEX(CFV_Tbl[CF Description], MATCH('9.3 MAL- Bus Facilities Entry'!AO467, CFV_Tbl[CF Code], 0)) ), "Field Not Required", INDEX(CFV_Tbl[CF Description], MATCH('9.3 MAL- Bus Facilities Entry'!AO467, CFV_Tbl[CF Code], 0)) )</f>
        <v>Field Not Required</v>
      </c>
      <c r="AS467" s="243" t="e" cm="1">
        <f t="array" ref="AS467">INDEX('Custom Field Tbl'!$N$5:$N$446, MATCH('9.3 MAL- Bus Facilities Entry'!$Q467 &amp; '9.3 MAL- Bus Facilities Entry'!AS$3, 'Custom Field Tbl'!$M$5:$M$446 &amp; 'Custom Field Tbl'!$O$5:$O$446, 0 ))</f>
        <v>#N/A</v>
      </c>
      <c r="AT467" s="143" t="str">
        <f>IF(ISNA(INDEX(CFV_Tbl[CF Description], MATCH('9.3 MAL- Bus Facilities Entry'!AS467, CFV_Tbl[CF Code], 0)) ), "Field Not Required", INDEX(CFV_Tbl[CF Description], MATCH('9.3 MAL- Bus Facilities Entry'!AS467, CFV_Tbl[CF Code], 0)) )</f>
        <v>Field Not Required</v>
      </c>
      <c r="AW467" s="243" t="e" cm="1">
        <f t="array" ref="AW467">INDEX('Custom Field Tbl'!$N$5:$N$446, MATCH('9.3 MAL- Bus Facilities Entry'!$Q467 &amp; '9.3 MAL- Bus Facilities Entry'!AW$3, 'Custom Field Tbl'!$M$5:$M$446 &amp; 'Custom Field Tbl'!$O$5:$O$446, 0 ))</f>
        <v>#N/A</v>
      </c>
      <c r="AX467" s="143" t="str">
        <f>IF(ISNA(INDEX(CFV_Tbl[CF Description], MATCH('9.3 MAL- Bus Facilities Entry'!AW467, CFV_Tbl[CF Code], 0)) ), "Field Not Required", INDEX(CFV_Tbl[CF Description], MATCH('9.3 MAL- Bus Facilities Entry'!AW467, CFV_Tbl[CF Code], 0)) )</f>
        <v>Field Not Required</v>
      </c>
      <c r="BA467" s="243" t="e" cm="1">
        <f t="array" ref="BA467">INDEX('Custom Field Tbl'!$N$5:$N$446, MATCH('9.3 MAL- Bus Facilities Entry'!$Q467 &amp; '9.3 MAL- Bus Facilities Entry'!BA$3, 'Custom Field Tbl'!$M$5:$M$446 &amp; 'Custom Field Tbl'!$O$5:$O$446, 0 ))</f>
        <v>#N/A</v>
      </c>
      <c r="BB467" s="143" t="str">
        <f>IF(ISNA(INDEX(CFV_Tbl[CF Description], MATCH('9.3 MAL- Bus Facilities Entry'!BA467, CFV_Tbl[CF Code], 0)) ), "Field Not Required", INDEX(CFV_Tbl[CF Description], MATCH('9.3 MAL- Bus Facilities Entry'!BA467, CFV_Tbl[CF Code], 0)) )</f>
        <v>Field Not Required</v>
      </c>
      <c r="BE467" s="243" t="e" cm="1">
        <f t="array" ref="BE467">INDEX('Custom Field Tbl'!$N$5:$N$446, MATCH('9.3 MAL- Bus Facilities Entry'!$Q467 &amp; '9.3 MAL- Bus Facilities Entry'!BE$3, 'Custom Field Tbl'!$M$5:$M$446 &amp; 'Custom Field Tbl'!$O$5:$O$446, 0 ))</f>
        <v>#N/A</v>
      </c>
      <c r="BF467" s="143" t="str">
        <f>IF(ISNA(INDEX(CFV_Tbl[CF Description], MATCH('9.3 MAL- Bus Facilities Entry'!BE467, CFV_Tbl[CF Code], 0)) ), "Field Not Required", INDEX(CFV_Tbl[CF Description], MATCH('9.3 MAL- Bus Facilities Entry'!BE467, CFV_Tbl[CF Code], 0)) )</f>
        <v>Field Not Required</v>
      </c>
      <c r="BI467" s="239"/>
      <c r="BJ467" s="243" t="e">
        <f>INDEX(Mnemonic[Code], MATCH('9.3 MAL- Bus Facilities Entry'!BS467, Mnemonic[Description], 0))</f>
        <v>#N/A</v>
      </c>
      <c r="BK467" s="243" t="e">
        <f>INDEX(Mnemonic[Code], MATCH('9.3 MAL- Bus Facilities Entry'!BT467, Mnemonic[Description], 0))</f>
        <v>#N/A</v>
      </c>
      <c r="BL467" s="243" t="e">
        <f>IF(ISNA(INDEX(Mnemonic[Code], MATCH( '9.3 MAL- Bus Facilities Entry'!BU467, Mnemonic[Description], 0)) ),  INDEX(Mnemonic[Code], MATCH( LEFT('9.3 MAL- Bus Facilities Entry'!BU467, LEN(BU467)-2), Mnemonic[Description], 0)),  INDEX(Mnemonic[Code], MATCH( '9.3 MAL- Bus Facilities Entry'!BU467, Mnemonic[Description], 0)) )</f>
        <v>#VALUE!</v>
      </c>
      <c r="BM467" s="243" t="e">
        <f>IF(ISNA(INDEX(Mnemonic[Code], MATCH( '9.3 MAL- Bus Facilities Entry'!BV467, Mnemonic[Description], 0)) ),  INDEX(Mnemonic[Code], MATCH( LEFT('9.3 MAL- Bus Facilities Entry'!BV467, LEN(BV467)-2), Mnemonic[Description], 0)),  INDEX(Mnemonic[Code], MATCH( '9.3 MAL- Bus Facilities Entry'!BV467, Mnemonic[Description], 0)) )</f>
        <v>#VALUE!</v>
      </c>
      <c r="BN467" s="243" t="e">
        <f>IF(ISNA(INDEX(Mnemonic[Code], MATCH( '9.3 MAL- Bus Facilities Entry'!BW467, Mnemonic[Description], 0)) ),  INDEX(Mnemonic[Code], MATCH( LEFT('9.3 MAL- Bus Facilities Entry'!BW467, LEN(BW467)-1), Mnemonic[Description], 0)),  INDEX(Mnemonic[Code], MATCH( '9.3 MAL- Bus Facilities Entry'!BW467, Mnemonic[Description], 0)) )</f>
        <v>#VALUE!</v>
      </c>
      <c r="BO467" s="243" t="e">
        <f>IF(ISNA(INDEX(Mnemonic[Code], MATCH( '9.3 MAL- Bus Facilities Entry'!BX467, Mnemonic[Description], 0)) ),  INDEX(Mnemonic[Code], MATCH( LEFT('9.3 MAL- Bus Facilities Entry'!BX467, LEN(BX467)-1), Mnemonic[Description], 0)),  INDEX(Mnemonic[Code], MATCH( '9.3 MAL- Bus Facilities Entry'!BX467, Mnemonic[Description], 0)) )</f>
        <v>#VALUE!</v>
      </c>
      <c r="BP467" s="243" t="e">
        <f t="shared" si="66"/>
        <v>#N/A</v>
      </c>
      <c r="BQ467" s="243" t="e">
        <f t="shared" si="63"/>
        <v>#N/A</v>
      </c>
      <c r="BR467" s="243" t="e">
        <f t="shared" si="67"/>
        <v>#VALUE!</v>
      </c>
      <c r="BS467" s="245"/>
      <c r="BT467" s="245"/>
      <c r="BU467" s="244"/>
      <c r="BV467" s="244"/>
      <c r="BW467" s="244"/>
      <c r="BX467" s="244"/>
      <c r="BZ467" s="239"/>
      <c r="CA467" s="246" t="e">
        <f>INDEX('MAL-OTHERLOOKUPS'!$ES$4:$ES$56, MATCH('9.3 MAL- Bus Facilities Entry'!CE467, 'MAL-OTHERLOOKUPS'!$ET$4:$ET$56, 0))</f>
        <v>#N/A</v>
      </c>
      <c r="CB467" s="247" t="str">
        <f t="shared" si="68"/>
        <v>L--</v>
      </c>
      <c r="CC467" s="247"/>
      <c r="CD467" s="240"/>
      <c r="CE467" s="240"/>
      <c r="CF467" s="240"/>
      <c r="CG467" s="248"/>
      <c r="CH467" s="240"/>
      <c r="CI467" s="240"/>
      <c r="CJ467" s="249" t="s">
        <v>11299</v>
      </c>
      <c r="CK467" s="249" t="s">
        <v>11299</v>
      </c>
      <c r="CL467" s="250" t="e">
        <v>#N/A</v>
      </c>
      <c r="CM467" s="239"/>
      <c r="CN467" s="251">
        <v>0</v>
      </c>
      <c r="CP467" s="251" t="str">
        <f t="shared" si="62"/>
        <v>0-</v>
      </c>
      <c r="CR467" s="252" t="str">
        <f t="shared" si="64"/>
        <v xml:space="preserve">; ; </v>
      </c>
      <c r="CS467" s="252" t="str">
        <f t="shared" si="65"/>
        <v xml:space="preserve">; ; </v>
      </c>
      <c r="CT467" s="425"/>
      <c r="CU467" s="252" t="e">
        <v>#REF!</v>
      </c>
      <c r="CX467" s="239"/>
      <c r="CY467" s="240"/>
      <c r="CZ467" s="240"/>
      <c r="DA467" s="240"/>
      <c r="DB467" s="239"/>
      <c r="DD467" s="240"/>
      <c r="DE467" s="239"/>
      <c r="DF467" s="253"/>
      <c r="DH467" s="472"/>
      <c r="DI467" s="497"/>
      <c r="DJ467" s="254"/>
      <c r="DK467" s="239"/>
    </row>
    <row r="468" spans="2:115" ht="14.5" x14ac:dyDescent="0.35">
      <c r="B468" s="239"/>
      <c r="C468" s="240"/>
      <c r="D468" s="240"/>
      <c r="E468" s="240"/>
      <c r="F468" s="240"/>
      <c r="G468" s="239"/>
      <c r="H468" s="240"/>
      <c r="J468" s="241"/>
      <c r="K468" s="241"/>
      <c r="M468" s="473"/>
      <c r="O468" s="239"/>
      <c r="Q468" s="143" t="e">
        <f>INDEX(AssetClass[Asset Class], MATCH('9.3 MAL- Bus Facilities Entry'!P468, AssetClass[Class Description], 0))</f>
        <v>#N/A</v>
      </c>
      <c r="R468" s="143"/>
      <c r="S468" s="242"/>
      <c r="T468" s="239"/>
      <c r="U468" s="243" t="e" cm="1">
        <f t="array" ref="U468">INDEX('Custom Field Tbl'!$N$5:$N$446, MATCH('9.3 MAL- Bus Facilities Entry'!$Q468 &amp; '9.3 MAL- Bus Facilities Entry'!U$3, 'Custom Field Tbl'!$M$5:$M$446 &amp; 'Custom Field Tbl'!$O$5:$O$446, 0 ))</f>
        <v>#N/A</v>
      </c>
      <c r="V468" s="143" t="str">
        <f>IF(ISNA(INDEX(CFV_Tbl[CF Description], MATCH('9.3 MAL- Bus Facilities Entry'!U468, CFV_Tbl[CF Code], 0)) ), "Field Not Required", INDEX(CFV_Tbl[CF Description], MATCH('9.3 MAL- Bus Facilities Entry'!U468, CFV_Tbl[CF Code], 0)) )</f>
        <v>Field Not Required</v>
      </c>
      <c r="Y468" s="243" t="e" cm="1">
        <f t="array" ref="Y468">INDEX('Custom Field Tbl'!$N$5:$N$446, MATCH('9.3 MAL- Bus Facilities Entry'!$Q468 &amp; '9.3 MAL- Bus Facilities Entry'!Y$3, 'Custom Field Tbl'!$M$5:$M$446 &amp; 'Custom Field Tbl'!$O$5:$O$446, 0 ))</f>
        <v>#N/A</v>
      </c>
      <c r="Z468" s="143" t="str">
        <f>IF(ISNA(INDEX(CFV_Tbl[CF Description], MATCH('9.3 MAL- Bus Facilities Entry'!Y468, CFV_Tbl[CF Code], 0)) ), "Field Not Required", INDEX(CFV_Tbl[CF Description], MATCH('9.3 MAL- Bus Facilities Entry'!Y468, CFV_Tbl[CF Code], 0)) )</f>
        <v>Field Not Required</v>
      </c>
      <c r="AC468" s="243" t="e" cm="1">
        <f t="array" ref="AC468">INDEX('Custom Field Tbl'!$N$5:$N$446, MATCH('9.3 MAL- Bus Facilities Entry'!$Q468 &amp; '9.3 MAL- Bus Facilities Entry'!AC$3, 'Custom Field Tbl'!$M$5:$M$446 &amp; 'Custom Field Tbl'!$O$5:$O$446, 0 ))</f>
        <v>#N/A</v>
      </c>
      <c r="AD468" s="143" t="str">
        <f>IF(ISNA(INDEX(CFV_Tbl[CF Description], MATCH('9.3 MAL- Bus Facilities Entry'!AC468, CFV_Tbl[CF Code], 0)) ), "Field Not Required", INDEX(CFV_Tbl[CF Description], MATCH('9.3 MAL- Bus Facilities Entry'!AC468, CFV_Tbl[CF Code], 0)) )</f>
        <v>Field Not Required</v>
      </c>
      <c r="AG468" s="243" t="e" cm="1">
        <f t="array" ref="AG468">INDEX('Custom Field Tbl'!$N$5:$N$446, MATCH('9.3 MAL- Bus Facilities Entry'!$Q468 &amp; '9.3 MAL- Bus Facilities Entry'!AG$3, 'Custom Field Tbl'!$M$5:$M$446 &amp; 'Custom Field Tbl'!$O$5:$O$446, 0 ))</f>
        <v>#N/A</v>
      </c>
      <c r="AH468" s="143" t="str">
        <f>IF(ISNA(INDEX(CFV_Tbl[CF Description], MATCH('9.3 MAL- Bus Facilities Entry'!AG468, CFV_Tbl[CF Code], 0)) ), "Field Not Required", INDEX(CFV_Tbl[CF Description], MATCH('9.3 MAL- Bus Facilities Entry'!AG468, CFV_Tbl[CF Code], 0)) )</f>
        <v>Field Not Required</v>
      </c>
      <c r="AK468" s="243" t="e" cm="1">
        <f t="array" ref="AK468">INDEX('Custom Field Tbl'!$N$5:$N$446, MATCH('9.3 MAL- Bus Facilities Entry'!$Q468 &amp; '9.3 MAL- Bus Facilities Entry'!AK$3, 'Custom Field Tbl'!$M$5:$M$446 &amp; 'Custom Field Tbl'!$O$5:$O$446, 0 ))</f>
        <v>#N/A</v>
      </c>
      <c r="AL468" s="143" t="str">
        <f>IF(ISNA(INDEX(CFV_Tbl[CF Description], MATCH('9.3 MAL- Bus Facilities Entry'!AK468, CFV_Tbl[CF Code], 0)) ), "Field Not Required", INDEX(CFV_Tbl[CF Description], MATCH('9.3 MAL- Bus Facilities Entry'!AK468, CFV_Tbl[CF Code], 0)) )</f>
        <v>Field Not Required</v>
      </c>
      <c r="AO468" s="243" t="e" cm="1">
        <f t="array" ref="AO468">INDEX('Custom Field Tbl'!$N$5:$N$446, MATCH('9.3 MAL- Bus Facilities Entry'!$Q468 &amp; '9.3 MAL- Bus Facilities Entry'!AO$3, 'Custom Field Tbl'!$M$5:$M$446 &amp; 'Custom Field Tbl'!$O$5:$O$446, 0 ))</f>
        <v>#N/A</v>
      </c>
      <c r="AP468" s="143" t="str">
        <f>IF(ISNA(INDEX(CFV_Tbl[CF Description], MATCH('9.3 MAL- Bus Facilities Entry'!AO468, CFV_Tbl[CF Code], 0)) ), "Field Not Required", INDEX(CFV_Tbl[CF Description], MATCH('9.3 MAL- Bus Facilities Entry'!AO468, CFV_Tbl[CF Code], 0)) )</f>
        <v>Field Not Required</v>
      </c>
      <c r="AS468" s="243" t="e" cm="1">
        <f t="array" ref="AS468">INDEX('Custom Field Tbl'!$N$5:$N$446, MATCH('9.3 MAL- Bus Facilities Entry'!$Q468 &amp; '9.3 MAL- Bus Facilities Entry'!AS$3, 'Custom Field Tbl'!$M$5:$M$446 &amp; 'Custom Field Tbl'!$O$5:$O$446, 0 ))</f>
        <v>#N/A</v>
      </c>
      <c r="AT468" s="143" t="str">
        <f>IF(ISNA(INDEX(CFV_Tbl[CF Description], MATCH('9.3 MAL- Bus Facilities Entry'!AS468, CFV_Tbl[CF Code], 0)) ), "Field Not Required", INDEX(CFV_Tbl[CF Description], MATCH('9.3 MAL- Bus Facilities Entry'!AS468, CFV_Tbl[CF Code], 0)) )</f>
        <v>Field Not Required</v>
      </c>
      <c r="AW468" s="243" t="e" cm="1">
        <f t="array" ref="AW468">INDEX('Custom Field Tbl'!$N$5:$N$446, MATCH('9.3 MAL- Bus Facilities Entry'!$Q468 &amp; '9.3 MAL- Bus Facilities Entry'!AW$3, 'Custom Field Tbl'!$M$5:$M$446 &amp; 'Custom Field Tbl'!$O$5:$O$446, 0 ))</f>
        <v>#N/A</v>
      </c>
      <c r="AX468" s="143" t="str">
        <f>IF(ISNA(INDEX(CFV_Tbl[CF Description], MATCH('9.3 MAL- Bus Facilities Entry'!AW468, CFV_Tbl[CF Code], 0)) ), "Field Not Required", INDEX(CFV_Tbl[CF Description], MATCH('9.3 MAL- Bus Facilities Entry'!AW468, CFV_Tbl[CF Code], 0)) )</f>
        <v>Field Not Required</v>
      </c>
      <c r="BA468" s="243" t="e" cm="1">
        <f t="array" ref="BA468">INDEX('Custom Field Tbl'!$N$5:$N$446, MATCH('9.3 MAL- Bus Facilities Entry'!$Q468 &amp; '9.3 MAL- Bus Facilities Entry'!BA$3, 'Custom Field Tbl'!$M$5:$M$446 &amp; 'Custom Field Tbl'!$O$5:$O$446, 0 ))</f>
        <v>#N/A</v>
      </c>
      <c r="BB468" s="143" t="str">
        <f>IF(ISNA(INDEX(CFV_Tbl[CF Description], MATCH('9.3 MAL- Bus Facilities Entry'!BA468, CFV_Tbl[CF Code], 0)) ), "Field Not Required", INDEX(CFV_Tbl[CF Description], MATCH('9.3 MAL- Bus Facilities Entry'!BA468, CFV_Tbl[CF Code], 0)) )</f>
        <v>Field Not Required</v>
      </c>
      <c r="BE468" s="243" t="e" cm="1">
        <f t="array" ref="BE468">INDEX('Custom Field Tbl'!$N$5:$N$446, MATCH('9.3 MAL- Bus Facilities Entry'!$Q468 &amp; '9.3 MAL- Bus Facilities Entry'!BE$3, 'Custom Field Tbl'!$M$5:$M$446 &amp; 'Custom Field Tbl'!$O$5:$O$446, 0 ))</f>
        <v>#N/A</v>
      </c>
      <c r="BF468" s="143" t="str">
        <f>IF(ISNA(INDEX(CFV_Tbl[CF Description], MATCH('9.3 MAL- Bus Facilities Entry'!BE468, CFV_Tbl[CF Code], 0)) ), "Field Not Required", INDEX(CFV_Tbl[CF Description], MATCH('9.3 MAL- Bus Facilities Entry'!BE468, CFV_Tbl[CF Code], 0)) )</f>
        <v>Field Not Required</v>
      </c>
      <c r="BI468" s="239"/>
      <c r="BJ468" s="243" t="e">
        <f>INDEX(Mnemonic[Code], MATCH('9.3 MAL- Bus Facilities Entry'!BS468, Mnemonic[Description], 0))</f>
        <v>#N/A</v>
      </c>
      <c r="BK468" s="243" t="e">
        <f>INDEX(Mnemonic[Code], MATCH('9.3 MAL- Bus Facilities Entry'!BT468, Mnemonic[Description], 0))</f>
        <v>#N/A</v>
      </c>
      <c r="BL468" s="243" t="e">
        <f>IF(ISNA(INDEX(Mnemonic[Code], MATCH( '9.3 MAL- Bus Facilities Entry'!BU468, Mnemonic[Description], 0)) ),  INDEX(Mnemonic[Code], MATCH( LEFT('9.3 MAL- Bus Facilities Entry'!BU468, LEN(BU468)-2), Mnemonic[Description], 0)),  INDEX(Mnemonic[Code], MATCH( '9.3 MAL- Bus Facilities Entry'!BU468, Mnemonic[Description], 0)) )</f>
        <v>#VALUE!</v>
      </c>
      <c r="BM468" s="243" t="e">
        <f>IF(ISNA(INDEX(Mnemonic[Code], MATCH( '9.3 MAL- Bus Facilities Entry'!BV468, Mnemonic[Description], 0)) ),  INDEX(Mnemonic[Code], MATCH( LEFT('9.3 MAL- Bus Facilities Entry'!BV468, LEN(BV468)-2), Mnemonic[Description], 0)),  INDEX(Mnemonic[Code], MATCH( '9.3 MAL- Bus Facilities Entry'!BV468, Mnemonic[Description], 0)) )</f>
        <v>#VALUE!</v>
      </c>
      <c r="BN468" s="243" t="e">
        <f>IF(ISNA(INDEX(Mnemonic[Code], MATCH( '9.3 MAL- Bus Facilities Entry'!BW468, Mnemonic[Description], 0)) ),  INDEX(Mnemonic[Code], MATCH( LEFT('9.3 MAL- Bus Facilities Entry'!BW468, LEN(BW468)-1), Mnemonic[Description], 0)),  INDEX(Mnemonic[Code], MATCH( '9.3 MAL- Bus Facilities Entry'!BW468, Mnemonic[Description], 0)) )</f>
        <v>#VALUE!</v>
      </c>
      <c r="BO468" s="243" t="e">
        <f>IF(ISNA(INDEX(Mnemonic[Code], MATCH( '9.3 MAL- Bus Facilities Entry'!BX468, Mnemonic[Description], 0)) ),  INDEX(Mnemonic[Code], MATCH( LEFT('9.3 MAL- Bus Facilities Entry'!BX468, LEN(BX468)-1), Mnemonic[Description], 0)),  INDEX(Mnemonic[Code], MATCH( '9.3 MAL- Bus Facilities Entry'!BX468, Mnemonic[Description], 0)) )</f>
        <v>#VALUE!</v>
      </c>
      <c r="BP468" s="243" t="e">
        <f t="shared" si="66"/>
        <v>#N/A</v>
      </c>
      <c r="BQ468" s="243" t="e">
        <f t="shared" si="63"/>
        <v>#N/A</v>
      </c>
      <c r="BR468" s="243" t="e">
        <f t="shared" si="67"/>
        <v>#VALUE!</v>
      </c>
      <c r="BS468" s="245"/>
      <c r="BT468" s="245"/>
      <c r="BU468" s="244"/>
      <c r="BV468" s="244"/>
      <c r="BW468" s="244"/>
      <c r="BX468" s="244"/>
      <c r="BZ468" s="239"/>
      <c r="CA468" s="246" t="e">
        <f>INDEX('MAL-OTHERLOOKUPS'!$ES$4:$ES$56, MATCH('9.3 MAL- Bus Facilities Entry'!CE468, 'MAL-OTHERLOOKUPS'!$ET$4:$ET$56, 0))</f>
        <v>#N/A</v>
      </c>
      <c r="CB468" s="247" t="str">
        <f t="shared" si="68"/>
        <v>L--</v>
      </c>
      <c r="CC468" s="247"/>
      <c r="CD468" s="240"/>
      <c r="CE468" s="240"/>
      <c r="CF468" s="240"/>
      <c r="CG468" s="248"/>
      <c r="CH468" s="240"/>
      <c r="CI468" s="240"/>
      <c r="CJ468" s="249" t="s">
        <v>11299</v>
      </c>
      <c r="CK468" s="249" t="s">
        <v>11299</v>
      </c>
      <c r="CL468" s="250" t="e">
        <v>#N/A</v>
      </c>
      <c r="CM468" s="239"/>
      <c r="CN468" s="251">
        <v>0</v>
      </c>
      <c r="CP468" s="251" t="str">
        <f t="shared" ref="CP468:CP500" si="69">$CN468&amp;"-"&amp;$CO468</f>
        <v>0-</v>
      </c>
      <c r="CR468" s="252" t="str">
        <f t="shared" si="64"/>
        <v xml:space="preserve">; ; </v>
      </c>
      <c r="CS468" s="252" t="str">
        <f t="shared" si="65"/>
        <v xml:space="preserve">; ; </v>
      </c>
      <c r="CT468" s="425"/>
      <c r="CU468" s="252" t="e">
        <v>#REF!</v>
      </c>
      <c r="CX468" s="239"/>
      <c r="CY468" s="240"/>
      <c r="CZ468" s="240"/>
      <c r="DA468" s="240"/>
      <c r="DB468" s="239"/>
      <c r="DD468" s="240"/>
      <c r="DE468" s="239"/>
      <c r="DF468" s="253"/>
      <c r="DH468" s="472"/>
      <c r="DI468" s="497"/>
      <c r="DJ468" s="254"/>
      <c r="DK468" s="239"/>
    </row>
    <row r="469" spans="2:115" ht="14.5" x14ac:dyDescent="0.35">
      <c r="B469" s="239"/>
      <c r="C469" s="240"/>
      <c r="D469" s="240"/>
      <c r="E469" s="240"/>
      <c r="F469" s="240"/>
      <c r="G469" s="239"/>
      <c r="H469" s="240"/>
      <c r="J469" s="241"/>
      <c r="K469" s="241"/>
      <c r="M469" s="473"/>
      <c r="O469" s="239"/>
      <c r="Q469" s="143" t="e">
        <f>INDEX(AssetClass[Asset Class], MATCH('9.3 MAL- Bus Facilities Entry'!P469, AssetClass[Class Description], 0))</f>
        <v>#N/A</v>
      </c>
      <c r="R469" s="143"/>
      <c r="S469" s="242"/>
      <c r="T469" s="239"/>
      <c r="U469" s="243" t="e" cm="1">
        <f t="array" ref="U469">INDEX('Custom Field Tbl'!$N$5:$N$446, MATCH('9.3 MAL- Bus Facilities Entry'!$Q469 &amp; '9.3 MAL- Bus Facilities Entry'!U$3, 'Custom Field Tbl'!$M$5:$M$446 &amp; 'Custom Field Tbl'!$O$5:$O$446, 0 ))</f>
        <v>#N/A</v>
      </c>
      <c r="V469" s="143" t="str">
        <f>IF(ISNA(INDEX(CFV_Tbl[CF Description], MATCH('9.3 MAL- Bus Facilities Entry'!U469, CFV_Tbl[CF Code], 0)) ), "Field Not Required", INDEX(CFV_Tbl[CF Description], MATCH('9.3 MAL- Bus Facilities Entry'!U469, CFV_Tbl[CF Code], 0)) )</f>
        <v>Field Not Required</v>
      </c>
      <c r="Y469" s="243" t="e" cm="1">
        <f t="array" ref="Y469">INDEX('Custom Field Tbl'!$N$5:$N$446, MATCH('9.3 MAL- Bus Facilities Entry'!$Q469 &amp; '9.3 MAL- Bus Facilities Entry'!Y$3, 'Custom Field Tbl'!$M$5:$M$446 &amp; 'Custom Field Tbl'!$O$5:$O$446, 0 ))</f>
        <v>#N/A</v>
      </c>
      <c r="Z469" s="143" t="str">
        <f>IF(ISNA(INDEX(CFV_Tbl[CF Description], MATCH('9.3 MAL- Bus Facilities Entry'!Y469, CFV_Tbl[CF Code], 0)) ), "Field Not Required", INDEX(CFV_Tbl[CF Description], MATCH('9.3 MAL- Bus Facilities Entry'!Y469, CFV_Tbl[CF Code], 0)) )</f>
        <v>Field Not Required</v>
      </c>
      <c r="AC469" s="243" t="e" cm="1">
        <f t="array" ref="AC469">INDEX('Custom Field Tbl'!$N$5:$N$446, MATCH('9.3 MAL- Bus Facilities Entry'!$Q469 &amp; '9.3 MAL- Bus Facilities Entry'!AC$3, 'Custom Field Tbl'!$M$5:$M$446 &amp; 'Custom Field Tbl'!$O$5:$O$446, 0 ))</f>
        <v>#N/A</v>
      </c>
      <c r="AD469" s="143" t="str">
        <f>IF(ISNA(INDEX(CFV_Tbl[CF Description], MATCH('9.3 MAL- Bus Facilities Entry'!AC469, CFV_Tbl[CF Code], 0)) ), "Field Not Required", INDEX(CFV_Tbl[CF Description], MATCH('9.3 MAL- Bus Facilities Entry'!AC469, CFV_Tbl[CF Code], 0)) )</f>
        <v>Field Not Required</v>
      </c>
      <c r="AG469" s="243" t="e" cm="1">
        <f t="array" ref="AG469">INDEX('Custom Field Tbl'!$N$5:$N$446, MATCH('9.3 MAL- Bus Facilities Entry'!$Q469 &amp; '9.3 MAL- Bus Facilities Entry'!AG$3, 'Custom Field Tbl'!$M$5:$M$446 &amp; 'Custom Field Tbl'!$O$5:$O$446, 0 ))</f>
        <v>#N/A</v>
      </c>
      <c r="AH469" s="143" t="str">
        <f>IF(ISNA(INDEX(CFV_Tbl[CF Description], MATCH('9.3 MAL- Bus Facilities Entry'!AG469, CFV_Tbl[CF Code], 0)) ), "Field Not Required", INDEX(CFV_Tbl[CF Description], MATCH('9.3 MAL- Bus Facilities Entry'!AG469, CFV_Tbl[CF Code], 0)) )</f>
        <v>Field Not Required</v>
      </c>
      <c r="AK469" s="243" t="e" cm="1">
        <f t="array" ref="AK469">INDEX('Custom Field Tbl'!$N$5:$N$446, MATCH('9.3 MAL- Bus Facilities Entry'!$Q469 &amp; '9.3 MAL- Bus Facilities Entry'!AK$3, 'Custom Field Tbl'!$M$5:$M$446 &amp; 'Custom Field Tbl'!$O$5:$O$446, 0 ))</f>
        <v>#N/A</v>
      </c>
      <c r="AL469" s="143" t="str">
        <f>IF(ISNA(INDEX(CFV_Tbl[CF Description], MATCH('9.3 MAL- Bus Facilities Entry'!AK469, CFV_Tbl[CF Code], 0)) ), "Field Not Required", INDEX(CFV_Tbl[CF Description], MATCH('9.3 MAL- Bus Facilities Entry'!AK469, CFV_Tbl[CF Code], 0)) )</f>
        <v>Field Not Required</v>
      </c>
      <c r="AO469" s="243" t="e" cm="1">
        <f t="array" ref="AO469">INDEX('Custom Field Tbl'!$N$5:$N$446, MATCH('9.3 MAL- Bus Facilities Entry'!$Q469 &amp; '9.3 MAL- Bus Facilities Entry'!AO$3, 'Custom Field Tbl'!$M$5:$M$446 &amp; 'Custom Field Tbl'!$O$5:$O$446, 0 ))</f>
        <v>#N/A</v>
      </c>
      <c r="AP469" s="143" t="str">
        <f>IF(ISNA(INDEX(CFV_Tbl[CF Description], MATCH('9.3 MAL- Bus Facilities Entry'!AO469, CFV_Tbl[CF Code], 0)) ), "Field Not Required", INDEX(CFV_Tbl[CF Description], MATCH('9.3 MAL- Bus Facilities Entry'!AO469, CFV_Tbl[CF Code], 0)) )</f>
        <v>Field Not Required</v>
      </c>
      <c r="AS469" s="243" t="e" cm="1">
        <f t="array" ref="AS469">INDEX('Custom Field Tbl'!$N$5:$N$446, MATCH('9.3 MAL- Bus Facilities Entry'!$Q469 &amp; '9.3 MAL- Bus Facilities Entry'!AS$3, 'Custom Field Tbl'!$M$5:$M$446 &amp; 'Custom Field Tbl'!$O$5:$O$446, 0 ))</f>
        <v>#N/A</v>
      </c>
      <c r="AT469" s="143" t="str">
        <f>IF(ISNA(INDEX(CFV_Tbl[CF Description], MATCH('9.3 MAL- Bus Facilities Entry'!AS469, CFV_Tbl[CF Code], 0)) ), "Field Not Required", INDEX(CFV_Tbl[CF Description], MATCH('9.3 MAL- Bus Facilities Entry'!AS469, CFV_Tbl[CF Code], 0)) )</f>
        <v>Field Not Required</v>
      </c>
      <c r="AW469" s="243" t="e" cm="1">
        <f t="array" ref="AW469">INDEX('Custom Field Tbl'!$N$5:$N$446, MATCH('9.3 MAL- Bus Facilities Entry'!$Q469 &amp; '9.3 MAL- Bus Facilities Entry'!AW$3, 'Custom Field Tbl'!$M$5:$M$446 &amp; 'Custom Field Tbl'!$O$5:$O$446, 0 ))</f>
        <v>#N/A</v>
      </c>
      <c r="AX469" s="143" t="str">
        <f>IF(ISNA(INDEX(CFV_Tbl[CF Description], MATCH('9.3 MAL- Bus Facilities Entry'!AW469, CFV_Tbl[CF Code], 0)) ), "Field Not Required", INDEX(CFV_Tbl[CF Description], MATCH('9.3 MAL- Bus Facilities Entry'!AW469, CFV_Tbl[CF Code], 0)) )</f>
        <v>Field Not Required</v>
      </c>
      <c r="BA469" s="243" t="e" cm="1">
        <f t="array" ref="BA469">INDEX('Custom Field Tbl'!$N$5:$N$446, MATCH('9.3 MAL- Bus Facilities Entry'!$Q469 &amp; '9.3 MAL- Bus Facilities Entry'!BA$3, 'Custom Field Tbl'!$M$5:$M$446 &amp; 'Custom Field Tbl'!$O$5:$O$446, 0 ))</f>
        <v>#N/A</v>
      </c>
      <c r="BB469" s="143" t="str">
        <f>IF(ISNA(INDEX(CFV_Tbl[CF Description], MATCH('9.3 MAL- Bus Facilities Entry'!BA469, CFV_Tbl[CF Code], 0)) ), "Field Not Required", INDEX(CFV_Tbl[CF Description], MATCH('9.3 MAL- Bus Facilities Entry'!BA469, CFV_Tbl[CF Code], 0)) )</f>
        <v>Field Not Required</v>
      </c>
      <c r="BE469" s="243" t="e" cm="1">
        <f t="array" ref="BE469">INDEX('Custom Field Tbl'!$N$5:$N$446, MATCH('9.3 MAL- Bus Facilities Entry'!$Q469 &amp; '9.3 MAL- Bus Facilities Entry'!BE$3, 'Custom Field Tbl'!$M$5:$M$446 &amp; 'Custom Field Tbl'!$O$5:$O$446, 0 ))</f>
        <v>#N/A</v>
      </c>
      <c r="BF469" s="143" t="str">
        <f>IF(ISNA(INDEX(CFV_Tbl[CF Description], MATCH('9.3 MAL- Bus Facilities Entry'!BE469, CFV_Tbl[CF Code], 0)) ), "Field Not Required", INDEX(CFV_Tbl[CF Description], MATCH('9.3 MAL- Bus Facilities Entry'!BE469, CFV_Tbl[CF Code], 0)) )</f>
        <v>Field Not Required</v>
      </c>
      <c r="BI469" s="239"/>
      <c r="BJ469" s="243" t="e">
        <f>INDEX(Mnemonic[Code], MATCH('9.3 MAL- Bus Facilities Entry'!BS469, Mnemonic[Description], 0))</f>
        <v>#N/A</v>
      </c>
      <c r="BK469" s="243" t="e">
        <f>INDEX(Mnemonic[Code], MATCH('9.3 MAL- Bus Facilities Entry'!BT469, Mnemonic[Description], 0))</f>
        <v>#N/A</v>
      </c>
      <c r="BL469" s="243" t="e">
        <f>IF(ISNA(INDEX(Mnemonic[Code], MATCH( '9.3 MAL- Bus Facilities Entry'!BU469, Mnemonic[Description], 0)) ),  INDEX(Mnemonic[Code], MATCH( LEFT('9.3 MAL- Bus Facilities Entry'!BU469, LEN(BU469)-2), Mnemonic[Description], 0)),  INDEX(Mnemonic[Code], MATCH( '9.3 MAL- Bus Facilities Entry'!BU469, Mnemonic[Description], 0)) )</f>
        <v>#VALUE!</v>
      </c>
      <c r="BM469" s="243" t="e">
        <f>IF(ISNA(INDEX(Mnemonic[Code], MATCH( '9.3 MAL- Bus Facilities Entry'!BV469, Mnemonic[Description], 0)) ),  INDEX(Mnemonic[Code], MATCH( LEFT('9.3 MAL- Bus Facilities Entry'!BV469, LEN(BV469)-2), Mnemonic[Description], 0)),  INDEX(Mnemonic[Code], MATCH( '9.3 MAL- Bus Facilities Entry'!BV469, Mnemonic[Description], 0)) )</f>
        <v>#VALUE!</v>
      </c>
      <c r="BN469" s="243" t="e">
        <f>IF(ISNA(INDEX(Mnemonic[Code], MATCH( '9.3 MAL- Bus Facilities Entry'!BW469, Mnemonic[Description], 0)) ),  INDEX(Mnemonic[Code], MATCH( LEFT('9.3 MAL- Bus Facilities Entry'!BW469, LEN(BW469)-1), Mnemonic[Description], 0)),  INDEX(Mnemonic[Code], MATCH( '9.3 MAL- Bus Facilities Entry'!BW469, Mnemonic[Description], 0)) )</f>
        <v>#VALUE!</v>
      </c>
      <c r="BO469" s="243" t="e">
        <f>IF(ISNA(INDEX(Mnemonic[Code], MATCH( '9.3 MAL- Bus Facilities Entry'!BX469, Mnemonic[Description], 0)) ),  INDEX(Mnemonic[Code], MATCH( LEFT('9.3 MAL- Bus Facilities Entry'!BX469, LEN(BX469)-1), Mnemonic[Description], 0)),  INDEX(Mnemonic[Code], MATCH( '9.3 MAL- Bus Facilities Entry'!BX469, Mnemonic[Description], 0)) )</f>
        <v>#VALUE!</v>
      </c>
      <c r="BP469" s="243" t="e">
        <f t="shared" si="66"/>
        <v>#N/A</v>
      </c>
      <c r="BQ469" s="243" t="e">
        <f t="shared" si="63"/>
        <v>#N/A</v>
      </c>
      <c r="BR469" s="243" t="e">
        <f t="shared" si="67"/>
        <v>#VALUE!</v>
      </c>
      <c r="BS469" s="245"/>
      <c r="BT469" s="245"/>
      <c r="BU469" s="244"/>
      <c r="BV469" s="244"/>
      <c r="BW469" s="244"/>
      <c r="BX469" s="244"/>
      <c r="BZ469" s="239"/>
      <c r="CA469" s="246" t="e">
        <f>INDEX('MAL-OTHERLOOKUPS'!$ES$4:$ES$56, MATCH('9.3 MAL- Bus Facilities Entry'!CE469, 'MAL-OTHERLOOKUPS'!$ET$4:$ET$56, 0))</f>
        <v>#N/A</v>
      </c>
      <c r="CB469" s="247" t="str">
        <f t="shared" si="68"/>
        <v>L--</v>
      </c>
      <c r="CC469" s="247"/>
      <c r="CD469" s="240"/>
      <c r="CE469" s="240"/>
      <c r="CF469" s="240"/>
      <c r="CG469" s="248"/>
      <c r="CH469" s="240"/>
      <c r="CI469" s="240"/>
      <c r="CJ469" s="249" t="s">
        <v>11299</v>
      </c>
      <c r="CK469" s="249" t="s">
        <v>11299</v>
      </c>
      <c r="CL469" s="250" t="e">
        <v>#N/A</v>
      </c>
      <c r="CM469" s="239"/>
      <c r="CN469" s="251">
        <v>0</v>
      </c>
      <c r="CP469" s="251" t="str">
        <f t="shared" si="69"/>
        <v>0-</v>
      </c>
      <c r="CR469" s="252" t="str">
        <f t="shared" si="64"/>
        <v xml:space="preserve">; ; </v>
      </c>
      <c r="CS469" s="252" t="str">
        <f t="shared" si="65"/>
        <v xml:space="preserve">; ; </v>
      </c>
      <c r="CT469" s="425"/>
      <c r="CU469" s="252" t="e">
        <v>#REF!</v>
      </c>
      <c r="CX469" s="239"/>
      <c r="CY469" s="240"/>
      <c r="CZ469" s="240"/>
      <c r="DA469" s="240"/>
      <c r="DB469" s="239"/>
      <c r="DD469" s="240"/>
      <c r="DE469" s="239"/>
      <c r="DF469" s="253"/>
      <c r="DH469" s="472"/>
      <c r="DI469" s="497"/>
      <c r="DJ469" s="254"/>
      <c r="DK469" s="239"/>
    </row>
    <row r="470" spans="2:115" ht="14.5" x14ac:dyDescent="0.35">
      <c r="B470" s="239"/>
      <c r="C470" s="240"/>
      <c r="D470" s="240"/>
      <c r="E470" s="240"/>
      <c r="F470" s="240"/>
      <c r="G470" s="239"/>
      <c r="H470" s="240"/>
      <c r="J470" s="241"/>
      <c r="K470" s="241"/>
      <c r="M470" s="473"/>
      <c r="O470" s="239"/>
      <c r="Q470" s="143" t="e">
        <f>INDEX(AssetClass[Asset Class], MATCH('9.3 MAL- Bus Facilities Entry'!P470, AssetClass[Class Description], 0))</f>
        <v>#N/A</v>
      </c>
      <c r="R470" s="143"/>
      <c r="S470" s="242"/>
      <c r="T470" s="239"/>
      <c r="U470" s="243" t="e" cm="1">
        <f t="array" ref="U470">INDEX('Custom Field Tbl'!$N$5:$N$446, MATCH('9.3 MAL- Bus Facilities Entry'!$Q470 &amp; '9.3 MAL- Bus Facilities Entry'!U$3, 'Custom Field Tbl'!$M$5:$M$446 &amp; 'Custom Field Tbl'!$O$5:$O$446, 0 ))</f>
        <v>#N/A</v>
      </c>
      <c r="V470" s="143" t="str">
        <f>IF(ISNA(INDEX(CFV_Tbl[CF Description], MATCH('9.3 MAL- Bus Facilities Entry'!U470, CFV_Tbl[CF Code], 0)) ), "Field Not Required", INDEX(CFV_Tbl[CF Description], MATCH('9.3 MAL- Bus Facilities Entry'!U470, CFV_Tbl[CF Code], 0)) )</f>
        <v>Field Not Required</v>
      </c>
      <c r="Y470" s="243" t="e" cm="1">
        <f t="array" ref="Y470">INDEX('Custom Field Tbl'!$N$5:$N$446, MATCH('9.3 MAL- Bus Facilities Entry'!$Q470 &amp; '9.3 MAL- Bus Facilities Entry'!Y$3, 'Custom Field Tbl'!$M$5:$M$446 &amp; 'Custom Field Tbl'!$O$5:$O$446, 0 ))</f>
        <v>#N/A</v>
      </c>
      <c r="Z470" s="143" t="str">
        <f>IF(ISNA(INDEX(CFV_Tbl[CF Description], MATCH('9.3 MAL- Bus Facilities Entry'!Y470, CFV_Tbl[CF Code], 0)) ), "Field Not Required", INDEX(CFV_Tbl[CF Description], MATCH('9.3 MAL- Bus Facilities Entry'!Y470, CFV_Tbl[CF Code], 0)) )</f>
        <v>Field Not Required</v>
      </c>
      <c r="AC470" s="243" t="e" cm="1">
        <f t="array" ref="AC470">INDEX('Custom Field Tbl'!$N$5:$N$446, MATCH('9.3 MAL- Bus Facilities Entry'!$Q470 &amp; '9.3 MAL- Bus Facilities Entry'!AC$3, 'Custom Field Tbl'!$M$5:$M$446 &amp; 'Custom Field Tbl'!$O$5:$O$446, 0 ))</f>
        <v>#N/A</v>
      </c>
      <c r="AD470" s="143" t="str">
        <f>IF(ISNA(INDEX(CFV_Tbl[CF Description], MATCH('9.3 MAL- Bus Facilities Entry'!AC470, CFV_Tbl[CF Code], 0)) ), "Field Not Required", INDEX(CFV_Tbl[CF Description], MATCH('9.3 MAL- Bus Facilities Entry'!AC470, CFV_Tbl[CF Code], 0)) )</f>
        <v>Field Not Required</v>
      </c>
      <c r="AG470" s="243" t="e" cm="1">
        <f t="array" ref="AG470">INDEX('Custom Field Tbl'!$N$5:$N$446, MATCH('9.3 MAL- Bus Facilities Entry'!$Q470 &amp; '9.3 MAL- Bus Facilities Entry'!AG$3, 'Custom Field Tbl'!$M$5:$M$446 &amp; 'Custom Field Tbl'!$O$5:$O$446, 0 ))</f>
        <v>#N/A</v>
      </c>
      <c r="AH470" s="143" t="str">
        <f>IF(ISNA(INDEX(CFV_Tbl[CF Description], MATCH('9.3 MAL- Bus Facilities Entry'!AG470, CFV_Tbl[CF Code], 0)) ), "Field Not Required", INDEX(CFV_Tbl[CF Description], MATCH('9.3 MAL- Bus Facilities Entry'!AG470, CFV_Tbl[CF Code], 0)) )</f>
        <v>Field Not Required</v>
      </c>
      <c r="AK470" s="243" t="e" cm="1">
        <f t="array" ref="AK470">INDEX('Custom Field Tbl'!$N$5:$N$446, MATCH('9.3 MAL- Bus Facilities Entry'!$Q470 &amp; '9.3 MAL- Bus Facilities Entry'!AK$3, 'Custom Field Tbl'!$M$5:$M$446 &amp; 'Custom Field Tbl'!$O$5:$O$446, 0 ))</f>
        <v>#N/A</v>
      </c>
      <c r="AL470" s="143" t="str">
        <f>IF(ISNA(INDEX(CFV_Tbl[CF Description], MATCH('9.3 MAL- Bus Facilities Entry'!AK470, CFV_Tbl[CF Code], 0)) ), "Field Not Required", INDEX(CFV_Tbl[CF Description], MATCH('9.3 MAL- Bus Facilities Entry'!AK470, CFV_Tbl[CF Code], 0)) )</f>
        <v>Field Not Required</v>
      </c>
      <c r="AO470" s="243" t="e" cm="1">
        <f t="array" ref="AO470">INDEX('Custom Field Tbl'!$N$5:$N$446, MATCH('9.3 MAL- Bus Facilities Entry'!$Q470 &amp; '9.3 MAL- Bus Facilities Entry'!AO$3, 'Custom Field Tbl'!$M$5:$M$446 &amp; 'Custom Field Tbl'!$O$5:$O$446, 0 ))</f>
        <v>#N/A</v>
      </c>
      <c r="AP470" s="143" t="str">
        <f>IF(ISNA(INDEX(CFV_Tbl[CF Description], MATCH('9.3 MAL- Bus Facilities Entry'!AO470, CFV_Tbl[CF Code], 0)) ), "Field Not Required", INDEX(CFV_Tbl[CF Description], MATCH('9.3 MAL- Bus Facilities Entry'!AO470, CFV_Tbl[CF Code], 0)) )</f>
        <v>Field Not Required</v>
      </c>
      <c r="AS470" s="243" t="e" cm="1">
        <f t="array" ref="AS470">INDEX('Custom Field Tbl'!$N$5:$N$446, MATCH('9.3 MAL- Bus Facilities Entry'!$Q470 &amp; '9.3 MAL- Bus Facilities Entry'!AS$3, 'Custom Field Tbl'!$M$5:$M$446 &amp; 'Custom Field Tbl'!$O$5:$O$446, 0 ))</f>
        <v>#N/A</v>
      </c>
      <c r="AT470" s="143" t="str">
        <f>IF(ISNA(INDEX(CFV_Tbl[CF Description], MATCH('9.3 MAL- Bus Facilities Entry'!AS470, CFV_Tbl[CF Code], 0)) ), "Field Not Required", INDEX(CFV_Tbl[CF Description], MATCH('9.3 MAL- Bus Facilities Entry'!AS470, CFV_Tbl[CF Code], 0)) )</f>
        <v>Field Not Required</v>
      </c>
      <c r="AW470" s="243" t="e" cm="1">
        <f t="array" ref="AW470">INDEX('Custom Field Tbl'!$N$5:$N$446, MATCH('9.3 MAL- Bus Facilities Entry'!$Q470 &amp; '9.3 MAL- Bus Facilities Entry'!AW$3, 'Custom Field Tbl'!$M$5:$M$446 &amp; 'Custom Field Tbl'!$O$5:$O$446, 0 ))</f>
        <v>#N/A</v>
      </c>
      <c r="AX470" s="143" t="str">
        <f>IF(ISNA(INDEX(CFV_Tbl[CF Description], MATCH('9.3 MAL- Bus Facilities Entry'!AW470, CFV_Tbl[CF Code], 0)) ), "Field Not Required", INDEX(CFV_Tbl[CF Description], MATCH('9.3 MAL- Bus Facilities Entry'!AW470, CFV_Tbl[CF Code], 0)) )</f>
        <v>Field Not Required</v>
      </c>
      <c r="BA470" s="243" t="e" cm="1">
        <f t="array" ref="BA470">INDEX('Custom Field Tbl'!$N$5:$N$446, MATCH('9.3 MAL- Bus Facilities Entry'!$Q470 &amp; '9.3 MAL- Bus Facilities Entry'!BA$3, 'Custom Field Tbl'!$M$5:$M$446 &amp; 'Custom Field Tbl'!$O$5:$O$446, 0 ))</f>
        <v>#N/A</v>
      </c>
      <c r="BB470" s="143" t="str">
        <f>IF(ISNA(INDEX(CFV_Tbl[CF Description], MATCH('9.3 MAL- Bus Facilities Entry'!BA470, CFV_Tbl[CF Code], 0)) ), "Field Not Required", INDEX(CFV_Tbl[CF Description], MATCH('9.3 MAL- Bus Facilities Entry'!BA470, CFV_Tbl[CF Code], 0)) )</f>
        <v>Field Not Required</v>
      </c>
      <c r="BE470" s="243" t="e" cm="1">
        <f t="array" ref="BE470">INDEX('Custom Field Tbl'!$N$5:$N$446, MATCH('9.3 MAL- Bus Facilities Entry'!$Q470 &amp; '9.3 MAL- Bus Facilities Entry'!BE$3, 'Custom Field Tbl'!$M$5:$M$446 &amp; 'Custom Field Tbl'!$O$5:$O$446, 0 ))</f>
        <v>#N/A</v>
      </c>
      <c r="BF470" s="143" t="str">
        <f>IF(ISNA(INDEX(CFV_Tbl[CF Description], MATCH('9.3 MAL- Bus Facilities Entry'!BE470, CFV_Tbl[CF Code], 0)) ), "Field Not Required", INDEX(CFV_Tbl[CF Description], MATCH('9.3 MAL- Bus Facilities Entry'!BE470, CFV_Tbl[CF Code], 0)) )</f>
        <v>Field Not Required</v>
      </c>
      <c r="BI470" s="239"/>
      <c r="BJ470" s="243" t="e">
        <f>INDEX(Mnemonic[Code], MATCH('9.3 MAL- Bus Facilities Entry'!BS470, Mnemonic[Description], 0))</f>
        <v>#N/A</v>
      </c>
      <c r="BK470" s="243" t="e">
        <f>INDEX(Mnemonic[Code], MATCH('9.3 MAL- Bus Facilities Entry'!BT470, Mnemonic[Description], 0))</f>
        <v>#N/A</v>
      </c>
      <c r="BL470" s="243" t="e">
        <f>IF(ISNA(INDEX(Mnemonic[Code], MATCH( '9.3 MAL- Bus Facilities Entry'!BU470, Mnemonic[Description], 0)) ),  INDEX(Mnemonic[Code], MATCH( LEFT('9.3 MAL- Bus Facilities Entry'!BU470, LEN(BU470)-2), Mnemonic[Description], 0)),  INDEX(Mnemonic[Code], MATCH( '9.3 MAL- Bus Facilities Entry'!BU470, Mnemonic[Description], 0)) )</f>
        <v>#VALUE!</v>
      </c>
      <c r="BM470" s="243" t="e">
        <f>IF(ISNA(INDEX(Mnemonic[Code], MATCH( '9.3 MAL- Bus Facilities Entry'!BV470, Mnemonic[Description], 0)) ),  INDEX(Mnemonic[Code], MATCH( LEFT('9.3 MAL- Bus Facilities Entry'!BV470, LEN(BV470)-2), Mnemonic[Description], 0)),  INDEX(Mnemonic[Code], MATCH( '9.3 MAL- Bus Facilities Entry'!BV470, Mnemonic[Description], 0)) )</f>
        <v>#VALUE!</v>
      </c>
      <c r="BN470" s="243" t="e">
        <f>IF(ISNA(INDEX(Mnemonic[Code], MATCH( '9.3 MAL- Bus Facilities Entry'!BW470, Mnemonic[Description], 0)) ),  INDEX(Mnemonic[Code], MATCH( LEFT('9.3 MAL- Bus Facilities Entry'!BW470, LEN(BW470)-1), Mnemonic[Description], 0)),  INDEX(Mnemonic[Code], MATCH( '9.3 MAL- Bus Facilities Entry'!BW470, Mnemonic[Description], 0)) )</f>
        <v>#VALUE!</v>
      </c>
      <c r="BO470" s="243" t="e">
        <f>IF(ISNA(INDEX(Mnemonic[Code], MATCH( '9.3 MAL- Bus Facilities Entry'!BX470, Mnemonic[Description], 0)) ),  INDEX(Mnemonic[Code], MATCH( LEFT('9.3 MAL- Bus Facilities Entry'!BX470, LEN(BX470)-1), Mnemonic[Description], 0)),  INDEX(Mnemonic[Code], MATCH( '9.3 MAL- Bus Facilities Entry'!BX470, Mnemonic[Description], 0)) )</f>
        <v>#VALUE!</v>
      </c>
      <c r="BP470" s="243" t="e">
        <f t="shared" si="66"/>
        <v>#N/A</v>
      </c>
      <c r="BQ470" s="243" t="e">
        <f t="shared" si="63"/>
        <v>#N/A</v>
      </c>
      <c r="BR470" s="243" t="e">
        <f t="shared" si="67"/>
        <v>#VALUE!</v>
      </c>
      <c r="BS470" s="245"/>
      <c r="BT470" s="245"/>
      <c r="BU470" s="244"/>
      <c r="BV470" s="244"/>
      <c r="BW470" s="244"/>
      <c r="BX470" s="244"/>
      <c r="BZ470" s="239"/>
      <c r="CA470" s="246" t="e">
        <f>INDEX('MAL-OTHERLOOKUPS'!$ES$4:$ES$56, MATCH('9.3 MAL- Bus Facilities Entry'!CE470, 'MAL-OTHERLOOKUPS'!$ET$4:$ET$56, 0))</f>
        <v>#N/A</v>
      </c>
      <c r="CB470" s="247" t="str">
        <f t="shared" si="68"/>
        <v>L--</v>
      </c>
      <c r="CC470" s="247"/>
      <c r="CD470" s="240"/>
      <c r="CE470" s="240"/>
      <c r="CF470" s="240"/>
      <c r="CG470" s="248"/>
      <c r="CH470" s="240"/>
      <c r="CI470" s="240"/>
      <c r="CJ470" s="249" t="s">
        <v>11299</v>
      </c>
      <c r="CK470" s="249" t="s">
        <v>11299</v>
      </c>
      <c r="CL470" s="250" t="e">
        <v>#N/A</v>
      </c>
      <c r="CM470" s="239"/>
      <c r="CN470" s="251">
        <v>0</v>
      </c>
      <c r="CP470" s="251" t="str">
        <f t="shared" si="69"/>
        <v>0-</v>
      </c>
      <c r="CR470" s="252" t="str">
        <f t="shared" si="64"/>
        <v xml:space="preserve">; ; </v>
      </c>
      <c r="CS470" s="252" t="str">
        <f t="shared" si="65"/>
        <v xml:space="preserve">; ; </v>
      </c>
      <c r="CT470" s="425"/>
      <c r="CU470" s="252" t="e">
        <v>#REF!</v>
      </c>
      <c r="CX470" s="239"/>
      <c r="CY470" s="240"/>
      <c r="CZ470" s="240"/>
      <c r="DA470" s="240"/>
      <c r="DB470" s="239"/>
      <c r="DD470" s="240"/>
      <c r="DE470" s="239"/>
      <c r="DF470" s="253"/>
      <c r="DH470" s="472"/>
      <c r="DI470" s="497"/>
      <c r="DJ470" s="254"/>
      <c r="DK470" s="239"/>
    </row>
    <row r="471" spans="2:115" ht="14.5" x14ac:dyDescent="0.35">
      <c r="B471" s="239"/>
      <c r="C471" s="240"/>
      <c r="D471" s="240"/>
      <c r="E471" s="240"/>
      <c r="F471" s="240"/>
      <c r="G471" s="239"/>
      <c r="H471" s="240"/>
      <c r="J471" s="241"/>
      <c r="K471" s="241"/>
      <c r="M471" s="473"/>
      <c r="O471" s="239"/>
      <c r="Q471" s="143" t="e">
        <f>INDEX(AssetClass[Asset Class], MATCH('9.3 MAL- Bus Facilities Entry'!P471, AssetClass[Class Description], 0))</f>
        <v>#N/A</v>
      </c>
      <c r="R471" s="143"/>
      <c r="S471" s="242"/>
      <c r="T471" s="239"/>
      <c r="U471" s="243" t="e" cm="1">
        <f t="array" ref="U471">INDEX('Custom Field Tbl'!$N$5:$N$446, MATCH('9.3 MAL- Bus Facilities Entry'!$Q471 &amp; '9.3 MAL- Bus Facilities Entry'!U$3, 'Custom Field Tbl'!$M$5:$M$446 &amp; 'Custom Field Tbl'!$O$5:$O$446, 0 ))</f>
        <v>#N/A</v>
      </c>
      <c r="V471" s="143" t="str">
        <f>IF(ISNA(INDEX(CFV_Tbl[CF Description], MATCH('9.3 MAL- Bus Facilities Entry'!U471, CFV_Tbl[CF Code], 0)) ), "Field Not Required", INDEX(CFV_Tbl[CF Description], MATCH('9.3 MAL- Bus Facilities Entry'!U471, CFV_Tbl[CF Code], 0)) )</f>
        <v>Field Not Required</v>
      </c>
      <c r="Y471" s="243" t="e" cm="1">
        <f t="array" ref="Y471">INDEX('Custom Field Tbl'!$N$5:$N$446, MATCH('9.3 MAL- Bus Facilities Entry'!$Q471 &amp; '9.3 MAL- Bus Facilities Entry'!Y$3, 'Custom Field Tbl'!$M$5:$M$446 &amp; 'Custom Field Tbl'!$O$5:$O$446, 0 ))</f>
        <v>#N/A</v>
      </c>
      <c r="Z471" s="143" t="str">
        <f>IF(ISNA(INDEX(CFV_Tbl[CF Description], MATCH('9.3 MAL- Bus Facilities Entry'!Y471, CFV_Tbl[CF Code], 0)) ), "Field Not Required", INDEX(CFV_Tbl[CF Description], MATCH('9.3 MAL- Bus Facilities Entry'!Y471, CFV_Tbl[CF Code], 0)) )</f>
        <v>Field Not Required</v>
      </c>
      <c r="AC471" s="243" t="e" cm="1">
        <f t="array" ref="AC471">INDEX('Custom Field Tbl'!$N$5:$N$446, MATCH('9.3 MAL- Bus Facilities Entry'!$Q471 &amp; '9.3 MAL- Bus Facilities Entry'!AC$3, 'Custom Field Tbl'!$M$5:$M$446 &amp; 'Custom Field Tbl'!$O$5:$O$446, 0 ))</f>
        <v>#N/A</v>
      </c>
      <c r="AD471" s="143" t="str">
        <f>IF(ISNA(INDEX(CFV_Tbl[CF Description], MATCH('9.3 MAL- Bus Facilities Entry'!AC471, CFV_Tbl[CF Code], 0)) ), "Field Not Required", INDEX(CFV_Tbl[CF Description], MATCH('9.3 MAL- Bus Facilities Entry'!AC471, CFV_Tbl[CF Code], 0)) )</f>
        <v>Field Not Required</v>
      </c>
      <c r="AG471" s="243" t="e" cm="1">
        <f t="array" ref="AG471">INDEX('Custom Field Tbl'!$N$5:$N$446, MATCH('9.3 MAL- Bus Facilities Entry'!$Q471 &amp; '9.3 MAL- Bus Facilities Entry'!AG$3, 'Custom Field Tbl'!$M$5:$M$446 &amp; 'Custom Field Tbl'!$O$5:$O$446, 0 ))</f>
        <v>#N/A</v>
      </c>
      <c r="AH471" s="143" t="str">
        <f>IF(ISNA(INDEX(CFV_Tbl[CF Description], MATCH('9.3 MAL- Bus Facilities Entry'!AG471, CFV_Tbl[CF Code], 0)) ), "Field Not Required", INDEX(CFV_Tbl[CF Description], MATCH('9.3 MAL- Bus Facilities Entry'!AG471, CFV_Tbl[CF Code], 0)) )</f>
        <v>Field Not Required</v>
      </c>
      <c r="AK471" s="243" t="e" cm="1">
        <f t="array" ref="AK471">INDEX('Custom Field Tbl'!$N$5:$N$446, MATCH('9.3 MAL- Bus Facilities Entry'!$Q471 &amp; '9.3 MAL- Bus Facilities Entry'!AK$3, 'Custom Field Tbl'!$M$5:$M$446 &amp; 'Custom Field Tbl'!$O$5:$O$446, 0 ))</f>
        <v>#N/A</v>
      </c>
      <c r="AL471" s="143" t="str">
        <f>IF(ISNA(INDEX(CFV_Tbl[CF Description], MATCH('9.3 MAL- Bus Facilities Entry'!AK471, CFV_Tbl[CF Code], 0)) ), "Field Not Required", INDEX(CFV_Tbl[CF Description], MATCH('9.3 MAL- Bus Facilities Entry'!AK471, CFV_Tbl[CF Code], 0)) )</f>
        <v>Field Not Required</v>
      </c>
      <c r="AO471" s="243" t="e" cm="1">
        <f t="array" ref="AO471">INDEX('Custom Field Tbl'!$N$5:$N$446, MATCH('9.3 MAL- Bus Facilities Entry'!$Q471 &amp; '9.3 MAL- Bus Facilities Entry'!AO$3, 'Custom Field Tbl'!$M$5:$M$446 &amp; 'Custom Field Tbl'!$O$5:$O$446, 0 ))</f>
        <v>#N/A</v>
      </c>
      <c r="AP471" s="143" t="str">
        <f>IF(ISNA(INDEX(CFV_Tbl[CF Description], MATCH('9.3 MAL- Bus Facilities Entry'!AO471, CFV_Tbl[CF Code], 0)) ), "Field Not Required", INDEX(CFV_Tbl[CF Description], MATCH('9.3 MAL- Bus Facilities Entry'!AO471, CFV_Tbl[CF Code], 0)) )</f>
        <v>Field Not Required</v>
      </c>
      <c r="AS471" s="243" t="e" cm="1">
        <f t="array" ref="AS471">INDEX('Custom Field Tbl'!$N$5:$N$446, MATCH('9.3 MAL- Bus Facilities Entry'!$Q471 &amp; '9.3 MAL- Bus Facilities Entry'!AS$3, 'Custom Field Tbl'!$M$5:$M$446 &amp; 'Custom Field Tbl'!$O$5:$O$446, 0 ))</f>
        <v>#N/A</v>
      </c>
      <c r="AT471" s="143" t="str">
        <f>IF(ISNA(INDEX(CFV_Tbl[CF Description], MATCH('9.3 MAL- Bus Facilities Entry'!AS471, CFV_Tbl[CF Code], 0)) ), "Field Not Required", INDEX(CFV_Tbl[CF Description], MATCH('9.3 MAL- Bus Facilities Entry'!AS471, CFV_Tbl[CF Code], 0)) )</f>
        <v>Field Not Required</v>
      </c>
      <c r="AW471" s="243" t="e" cm="1">
        <f t="array" ref="AW471">INDEX('Custom Field Tbl'!$N$5:$N$446, MATCH('9.3 MAL- Bus Facilities Entry'!$Q471 &amp; '9.3 MAL- Bus Facilities Entry'!AW$3, 'Custom Field Tbl'!$M$5:$M$446 &amp; 'Custom Field Tbl'!$O$5:$O$446, 0 ))</f>
        <v>#N/A</v>
      </c>
      <c r="AX471" s="143" t="str">
        <f>IF(ISNA(INDEX(CFV_Tbl[CF Description], MATCH('9.3 MAL- Bus Facilities Entry'!AW471, CFV_Tbl[CF Code], 0)) ), "Field Not Required", INDEX(CFV_Tbl[CF Description], MATCH('9.3 MAL- Bus Facilities Entry'!AW471, CFV_Tbl[CF Code], 0)) )</f>
        <v>Field Not Required</v>
      </c>
      <c r="BA471" s="243" t="e" cm="1">
        <f t="array" ref="BA471">INDEX('Custom Field Tbl'!$N$5:$N$446, MATCH('9.3 MAL- Bus Facilities Entry'!$Q471 &amp; '9.3 MAL- Bus Facilities Entry'!BA$3, 'Custom Field Tbl'!$M$5:$M$446 &amp; 'Custom Field Tbl'!$O$5:$O$446, 0 ))</f>
        <v>#N/A</v>
      </c>
      <c r="BB471" s="143" t="str">
        <f>IF(ISNA(INDEX(CFV_Tbl[CF Description], MATCH('9.3 MAL- Bus Facilities Entry'!BA471, CFV_Tbl[CF Code], 0)) ), "Field Not Required", INDEX(CFV_Tbl[CF Description], MATCH('9.3 MAL- Bus Facilities Entry'!BA471, CFV_Tbl[CF Code], 0)) )</f>
        <v>Field Not Required</v>
      </c>
      <c r="BE471" s="243" t="e" cm="1">
        <f t="array" ref="BE471">INDEX('Custom Field Tbl'!$N$5:$N$446, MATCH('9.3 MAL- Bus Facilities Entry'!$Q471 &amp; '9.3 MAL- Bus Facilities Entry'!BE$3, 'Custom Field Tbl'!$M$5:$M$446 &amp; 'Custom Field Tbl'!$O$5:$O$446, 0 ))</f>
        <v>#N/A</v>
      </c>
      <c r="BF471" s="143" t="str">
        <f>IF(ISNA(INDEX(CFV_Tbl[CF Description], MATCH('9.3 MAL- Bus Facilities Entry'!BE471, CFV_Tbl[CF Code], 0)) ), "Field Not Required", INDEX(CFV_Tbl[CF Description], MATCH('9.3 MAL- Bus Facilities Entry'!BE471, CFV_Tbl[CF Code], 0)) )</f>
        <v>Field Not Required</v>
      </c>
      <c r="BI471" s="239"/>
      <c r="BJ471" s="243" t="e">
        <f>INDEX(Mnemonic[Code], MATCH('9.3 MAL- Bus Facilities Entry'!BS471, Mnemonic[Description], 0))</f>
        <v>#N/A</v>
      </c>
      <c r="BK471" s="243" t="e">
        <f>INDEX(Mnemonic[Code], MATCH('9.3 MAL- Bus Facilities Entry'!BT471, Mnemonic[Description], 0))</f>
        <v>#N/A</v>
      </c>
      <c r="BL471" s="243" t="e">
        <f>IF(ISNA(INDEX(Mnemonic[Code], MATCH( '9.3 MAL- Bus Facilities Entry'!BU471, Mnemonic[Description], 0)) ),  INDEX(Mnemonic[Code], MATCH( LEFT('9.3 MAL- Bus Facilities Entry'!BU471, LEN(BU471)-2), Mnemonic[Description], 0)),  INDEX(Mnemonic[Code], MATCH( '9.3 MAL- Bus Facilities Entry'!BU471, Mnemonic[Description], 0)) )</f>
        <v>#VALUE!</v>
      </c>
      <c r="BM471" s="243" t="e">
        <f>IF(ISNA(INDEX(Mnemonic[Code], MATCH( '9.3 MAL- Bus Facilities Entry'!BV471, Mnemonic[Description], 0)) ),  INDEX(Mnemonic[Code], MATCH( LEFT('9.3 MAL- Bus Facilities Entry'!BV471, LEN(BV471)-2), Mnemonic[Description], 0)),  INDEX(Mnemonic[Code], MATCH( '9.3 MAL- Bus Facilities Entry'!BV471, Mnemonic[Description], 0)) )</f>
        <v>#VALUE!</v>
      </c>
      <c r="BN471" s="243" t="e">
        <f>IF(ISNA(INDEX(Mnemonic[Code], MATCH( '9.3 MAL- Bus Facilities Entry'!BW471, Mnemonic[Description], 0)) ),  INDEX(Mnemonic[Code], MATCH( LEFT('9.3 MAL- Bus Facilities Entry'!BW471, LEN(BW471)-1), Mnemonic[Description], 0)),  INDEX(Mnemonic[Code], MATCH( '9.3 MAL- Bus Facilities Entry'!BW471, Mnemonic[Description], 0)) )</f>
        <v>#VALUE!</v>
      </c>
      <c r="BO471" s="243" t="e">
        <f>IF(ISNA(INDEX(Mnemonic[Code], MATCH( '9.3 MAL- Bus Facilities Entry'!BX471, Mnemonic[Description], 0)) ),  INDEX(Mnemonic[Code], MATCH( LEFT('9.3 MAL- Bus Facilities Entry'!BX471, LEN(BX471)-1), Mnemonic[Description], 0)),  INDEX(Mnemonic[Code], MATCH( '9.3 MAL- Bus Facilities Entry'!BX471, Mnemonic[Description], 0)) )</f>
        <v>#VALUE!</v>
      </c>
      <c r="BP471" s="243" t="e">
        <f t="shared" si="66"/>
        <v>#N/A</v>
      </c>
      <c r="BQ471" s="243" t="e">
        <f t="shared" si="63"/>
        <v>#N/A</v>
      </c>
      <c r="BR471" s="243" t="e">
        <f t="shared" si="67"/>
        <v>#VALUE!</v>
      </c>
      <c r="BS471" s="245"/>
      <c r="BT471" s="245"/>
      <c r="BU471" s="244"/>
      <c r="BV471" s="244"/>
      <c r="BW471" s="244"/>
      <c r="BX471" s="244"/>
      <c r="BZ471" s="239"/>
      <c r="CA471" s="246" t="e">
        <f>INDEX('MAL-OTHERLOOKUPS'!$ES$4:$ES$56, MATCH('9.3 MAL- Bus Facilities Entry'!CE471, 'MAL-OTHERLOOKUPS'!$ET$4:$ET$56, 0))</f>
        <v>#N/A</v>
      </c>
      <c r="CB471" s="247" t="str">
        <f t="shared" si="68"/>
        <v>L--</v>
      </c>
      <c r="CC471" s="247"/>
      <c r="CD471" s="240"/>
      <c r="CE471" s="240"/>
      <c r="CF471" s="240"/>
      <c r="CG471" s="248"/>
      <c r="CH471" s="240"/>
      <c r="CI471" s="240"/>
      <c r="CJ471" s="249" t="s">
        <v>11299</v>
      </c>
      <c r="CK471" s="249" t="s">
        <v>11299</v>
      </c>
      <c r="CL471" s="250" t="e">
        <v>#N/A</v>
      </c>
      <c r="CM471" s="239"/>
      <c r="CN471" s="251">
        <v>0</v>
      </c>
      <c r="CP471" s="251" t="str">
        <f t="shared" si="69"/>
        <v>0-</v>
      </c>
      <c r="CR471" s="252" t="str">
        <f t="shared" si="64"/>
        <v xml:space="preserve">; ; </v>
      </c>
      <c r="CS471" s="252" t="str">
        <f t="shared" si="65"/>
        <v xml:space="preserve">; ; </v>
      </c>
      <c r="CT471" s="425"/>
      <c r="CU471" s="252" t="e">
        <v>#REF!</v>
      </c>
      <c r="CX471" s="239"/>
      <c r="CY471" s="240"/>
      <c r="CZ471" s="240"/>
      <c r="DA471" s="240"/>
      <c r="DB471" s="239"/>
      <c r="DD471" s="240"/>
      <c r="DE471" s="239"/>
      <c r="DF471" s="253"/>
      <c r="DH471" s="472"/>
      <c r="DI471" s="497"/>
      <c r="DJ471" s="254"/>
      <c r="DK471" s="239"/>
    </row>
    <row r="472" spans="2:115" ht="14.5" x14ac:dyDescent="0.35">
      <c r="B472" s="239"/>
      <c r="C472" s="240"/>
      <c r="D472" s="240"/>
      <c r="E472" s="240"/>
      <c r="F472" s="240"/>
      <c r="G472" s="239"/>
      <c r="H472" s="240"/>
      <c r="J472" s="241"/>
      <c r="K472" s="241"/>
      <c r="M472" s="473"/>
      <c r="O472" s="239"/>
      <c r="Q472" s="143" t="e">
        <f>INDEX(AssetClass[Asset Class], MATCH('9.3 MAL- Bus Facilities Entry'!P472, AssetClass[Class Description], 0))</f>
        <v>#N/A</v>
      </c>
      <c r="R472" s="143"/>
      <c r="S472" s="242"/>
      <c r="T472" s="239"/>
      <c r="U472" s="243" t="e" cm="1">
        <f t="array" ref="U472">INDEX('Custom Field Tbl'!$N$5:$N$446, MATCH('9.3 MAL- Bus Facilities Entry'!$Q472 &amp; '9.3 MAL- Bus Facilities Entry'!U$3, 'Custom Field Tbl'!$M$5:$M$446 &amp; 'Custom Field Tbl'!$O$5:$O$446, 0 ))</f>
        <v>#N/A</v>
      </c>
      <c r="V472" s="143" t="str">
        <f>IF(ISNA(INDEX(CFV_Tbl[CF Description], MATCH('9.3 MAL- Bus Facilities Entry'!U472, CFV_Tbl[CF Code], 0)) ), "Field Not Required", INDEX(CFV_Tbl[CF Description], MATCH('9.3 MAL- Bus Facilities Entry'!U472, CFV_Tbl[CF Code], 0)) )</f>
        <v>Field Not Required</v>
      </c>
      <c r="Y472" s="243" t="e" cm="1">
        <f t="array" ref="Y472">INDEX('Custom Field Tbl'!$N$5:$N$446, MATCH('9.3 MAL- Bus Facilities Entry'!$Q472 &amp; '9.3 MAL- Bus Facilities Entry'!Y$3, 'Custom Field Tbl'!$M$5:$M$446 &amp; 'Custom Field Tbl'!$O$5:$O$446, 0 ))</f>
        <v>#N/A</v>
      </c>
      <c r="Z472" s="143" t="str">
        <f>IF(ISNA(INDEX(CFV_Tbl[CF Description], MATCH('9.3 MAL- Bus Facilities Entry'!Y472, CFV_Tbl[CF Code], 0)) ), "Field Not Required", INDEX(CFV_Tbl[CF Description], MATCH('9.3 MAL- Bus Facilities Entry'!Y472, CFV_Tbl[CF Code], 0)) )</f>
        <v>Field Not Required</v>
      </c>
      <c r="AC472" s="243" t="e" cm="1">
        <f t="array" ref="AC472">INDEX('Custom Field Tbl'!$N$5:$N$446, MATCH('9.3 MAL- Bus Facilities Entry'!$Q472 &amp; '9.3 MAL- Bus Facilities Entry'!AC$3, 'Custom Field Tbl'!$M$5:$M$446 &amp; 'Custom Field Tbl'!$O$5:$O$446, 0 ))</f>
        <v>#N/A</v>
      </c>
      <c r="AD472" s="143" t="str">
        <f>IF(ISNA(INDEX(CFV_Tbl[CF Description], MATCH('9.3 MAL- Bus Facilities Entry'!AC472, CFV_Tbl[CF Code], 0)) ), "Field Not Required", INDEX(CFV_Tbl[CF Description], MATCH('9.3 MAL- Bus Facilities Entry'!AC472, CFV_Tbl[CF Code], 0)) )</f>
        <v>Field Not Required</v>
      </c>
      <c r="AG472" s="243" t="e" cm="1">
        <f t="array" ref="AG472">INDEX('Custom Field Tbl'!$N$5:$N$446, MATCH('9.3 MAL- Bus Facilities Entry'!$Q472 &amp; '9.3 MAL- Bus Facilities Entry'!AG$3, 'Custom Field Tbl'!$M$5:$M$446 &amp; 'Custom Field Tbl'!$O$5:$O$446, 0 ))</f>
        <v>#N/A</v>
      </c>
      <c r="AH472" s="143" t="str">
        <f>IF(ISNA(INDEX(CFV_Tbl[CF Description], MATCH('9.3 MAL- Bus Facilities Entry'!AG472, CFV_Tbl[CF Code], 0)) ), "Field Not Required", INDEX(CFV_Tbl[CF Description], MATCH('9.3 MAL- Bus Facilities Entry'!AG472, CFV_Tbl[CF Code], 0)) )</f>
        <v>Field Not Required</v>
      </c>
      <c r="AK472" s="243" t="e" cm="1">
        <f t="array" ref="AK472">INDEX('Custom Field Tbl'!$N$5:$N$446, MATCH('9.3 MAL- Bus Facilities Entry'!$Q472 &amp; '9.3 MAL- Bus Facilities Entry'!AK$3, 'Custom Field Tbl'!$M$5:$M$446 &amp; 'Custom Field Tbl'!$O$5:$O$446, 0 ))</f>
        <v>#N/A</v>
      </c>
      <c r="AL472" s="143" t="str">
        <f>IF(ISNA(INDEX(CFV_Tbl[CF Description], MATCH('9.3 MAL- Bus Facilities Entry'!AK472, CFV_Tbl[CF Code], 0)) ), "Field Not Required", INDEX(CFV_Tbl[CF Description], MATCH('9.3 MAL- Bus Facilities Entry'!AK472, CFV_Tbl[CF Code], 0)) )</f>
        <v>Field Not Required</v>
      </c>
      <c r="AO472" s="243" t="e" cm="1">
        <f t="array" ref="AO472">INDEX('Custom Field Tbl'!$N$5:$N$446, MATCH('9.3 MAL- Bus Facilities Entry'!$Q472 &amp; '9.3 MAL- Bus Facilities Entry'!AO$3, 'Custom Field Tbl'!$M$5:$M$446 &amp; 'Custom Field Tbl'!$O$5:$O$446, 0 ))</f>
        <v>#N/A</v>
      </c>
      <c r="AP472" s="143" t="str">
        <f>IF(ISNA(INDEX(CFV_Tbl[CF Description], MATCH('9.3 MAL- Bus Facilities Entry'!AO472, CFV_Tbl[CF Code], 0)) ), "Field Not Required", INDEX(CFV_Tbl[CF Description], MATCH('9.3 MAL- Bus Facilities Entry'!AO472, CFV_Tbl[CF Code], 0)) )</f>
        <v>Field Not Required</v>
      </c>
      <c r="AS472" s="243" t="e" cm="1">
        <f t="array" ref="AS472">INDEX('Custom Field Tbl'!$N$5:$N$446, MATCH('9.3 MAL- Bus Facilities Entry'!$Q472 &amp; '9.3 MAL- Bus Facilities Entry'!AS$3, 'Custom Field Tbl'!$M$5:$M$446 &amp; 'Custom Field Tbl'!$O$5:$O$446, 0 ))</f>
        <v>#N/A</v>
      </c>
      <c r="AT472" s="143" t="str">
        <f>IF(ISNA(INDEX(CFV_Tbl[CF Description], MATCH('9.3 MAL- Bus Facilities Entry'!AS472, CFV_Tbl[CF Code], 0)) ), "Field Not Required", INDEX(CFV_Tbl[CF Description], MATCH('9.3 MAL- Bus Facilities Entry'!AS472, CFV_Tbl[CF Code], 0)) )</f>
        <v>Field Not Required</v>
      </c>
      <c r="AW472" s="243" t="e" cm="1">
        <f t="array" ref="AW472">INDEX('Custom Field Tbl'!$N$5:$N$446, MATCH('9.3 MAL- Bus Facilities Entry'!$Q472 &amp; '9.3 MAL- Bus Facilities Entry'!AW$3, 'Custom Field Tbl'!$M$5:$M$446 &amp; 'Custom Field Tbl'!$O$5:$O$446, 0 ))</f>
        <v>#N/A</v>
      </c>
      <c r="AX472" s="143" t="str">
        <f>IF(ISNA(INDEX(CFV_Tbl[CF Description], MATCH('9.3 MAL- Bus Facilities Entry'!AW472, CFV_Tbl[CF Code], 0)) ), "Field Not Required", INDEX(CFV_Tbl[CF Description], MATCH('9.3 MAL- Bus Facilities Entry'!AW472, CFV_Tbl[CF Code], 0)) )</f>
        <v>Field Not Required</v>
      </c>
      <c r="BA472" s="243" t="e" cm="1">
        <f t="array" ref="BA472">INDEX('Custom Field Tbl'!$N$5:$N$446, MATCH('9.3 MAL- Bus Facilities Entry'!$Q472 &amp; '9.3 MAL- Bus Facilities Entry'!BA$3, 'Custom Field Tbl'!$M$5:$M$446 &amp; 'Custom Field Tbl'!$O$5:$O$446, 0 ))</f>
        <v>#N/A</v>
      </c>
      <c r="BB472" s="143" t="str">
        <f>IF(ISNA(INDEX(CFV_Tbl[CF Description], MATCH('9.3 MAL- Bus Facilities Entry'!BA472, CFV_Tbl[CF Code], 0)) ), "Field Not Required", INDEX(CFV_Tbl[CF Description], MATCH('9.3 MAL- Bus Facilities Entry'!BA472, CFV_Tbl[CF Code], 0)) )</f>
        <v>Field Not Required</v>
      </c>
      <c r="BE472" s="243" t="e" cm="1">
        <f t="array" ref="BE472">INDEX('Custom Field Tbl'!$N$5:$N$446, MATCH('9.3 MAL- Bus Facilities Entry'!$Q472 &amp; '9.3 MAL- Bus Facilities Entry'!BE$3, 'Custom Field Tbl'!$M$5:$M$446 &amp; 'Custom Field Tbl'!$O$5:$O$446, 0 ))</f>
        <v>#N/A</v>
      </c>
      <c r="BF472" s="143" t="str">
        <f>IF(ISNA(INDEX(CFV_Tbl[CF Description], MATCH('9.3 MAL- Bus Facilities Entry'!BE472, CFV_Tbl[CF Code], 0)) ), "Field Not Required", INDEX(CFV_Tbl[CF Description], MATCH('9.3 MAL- Bus Facilities Entry'!BE472, CFV_Tbl[CF Code], 0)) )</f>
        <v>Field Not Required</v>
      </c>
      <c r="BI472" s="239"/>
      <c r="BJ472" s="243" t="e">
        <f>INDEX(Mnemonic[Code], MATCH('9.3 MAL- Bus Facilities Entry'!BS472, Mnemonic[Description], 0))</f>
        <v>#N/A</v>
      </c>
      <c r="BK472" s="243" t="e">
        <f>INDEX(Mnemonic[Code], MATCH('9.3 MAL- Bus Facilities Entry'!BT472, Mnemonic[Description], 0))</f>
        <v>#N/A</v>
      </c>
      <c r="BL472" s="243" t="e">
        <f>IF(ISNA(INDEX(Mnemonic[Code], MATCH( '9.3 MAL- Bus Facilities Entry'!BU472, Mnemonic[Description], 0)) ),  INDEX(Mnemonic[Code], MATCH( LEFT('9.3 MAL- Bus Facilities Entry'!BU472, LEN(BU472)-2), Mnemonic[Description], 0)),  INDEX(Mnemonic[Code], MATCH( '9.3 MAL- Bus Facilities Entry'!BU472, Mnemonic[Description], 0)) )</f>
        <v>#VALUE!</v>
      </c>
      <c r="BM472" s="243" t="e">
        <f>IF(ISNA(INDEX(Mnemonic[Code], MATCH( '9.3 MAL- Bus Facilities Entry'!BV472, Mnemonic[Description], 0)) ),  INDEX(Mnemonic[Code], MATCH( LEFT('9.3 MAL- Bus Facilities Entry'!BV472, LEN(BV472)-2), Mnemonic[Description], 0)),  INDEX(Mnemonic[Code], MATCH( '9.3 MAL- Bus Facilities Entry'!BV472, Mnemonic[Description], 0)) )</f>
        <v>#VALUE!</v>
      </c>
      <c r="BN472" s="243" t="e">
        <f>IF(ISNA(INDEX(Mnemonic[Code], MATCH( '9.3 MAL- Bus Facilities Entry'!BW472, Mnemonic[Description], 0)) ),  INDEX(Mnemonic[Code], MATCH( LEFT('9.3 MAL- Bus Facilities Entry'!BW472, LEN(BW472)-1), Mnemonic[Description], 0)),  INDEX(Mnemonic[Code], MATCH( '9.3 MAL- Bus Facilities Entry'!BW472, Mnemonic[Description], 0)) )</f>
        <v>#VALUE!</v>
      </c>
      <c r="BO472" s="243" t="e">
        <f>IF(ISNA(INDEX(Mnemonic[Code], MATCH( '9.3 MAL- Bus Facilities Entry'!BX472, Mnemonic[Description], 0)) ),  INDEX(Mnemonic[Code], MATCH( LEFT('9.3 MAL- Bus Facilities Entry'!BX472, LEN(BX472)-1), Mnemonic[Description], 0)),  INDEX(Mnemonic[Code], MATCH( '9.3 MAL- Bus Facilities Entry'!BX472, Mnemonic[Description], 0)) )</f>
        <v>#VALUE!</v>
      </c>
      <c r="BP472" s="243" t="e">
        <f t="shared" si="66"/>
        <v>#N/A</v>
      </c>
      <c r="BQ472" s="243" t="e">
        <f t="shared" si="63"/>
        <v>#N/A</v>
      </c>
      <c r="BR472" s="243" t="e">
        <f t="shared" si="67"/>
        <v>#VALUE!</v>
      </c>
      <c r="BS472" s="245"/>
      <c r="BT472" s="245"/>
      <c r="BU472" s="244"/>
      <c r="BV472" s="244"/>
      <c r="BW472" s="244"/>
      <c r="BX472" s="244"/>
      <c r="BZ472" s="239"/>
      <c r="CA472" s="246" t="e">
        <f>INDEX('MAL-OTHERLOOKUPS'!$ES$4:$ES$56, MATCH('9.3 MAL- Bus Facilities Entry'!CE472, 'MAL-OTHERLOOKUPS'!$ET$4:$ET$56, 0))</f>
        <v>#N/A</v>
      </c>
      <c r="CB472" s="247" t="str">
        <f t="shared" si="68"/>
        <v>L--</v>
      </c>
      <c r="CC472" s="247"/>
      <c r="CD472" s="240"/>
      <c r="CE472" s="240"/>
      <c r="CF472" s="240"/>
      <c r="CG472" s="248"/>
      <c r="CH472" s="240"/>
      <c r="CI472" s="240"/>
      <c r="CJ472" s="249" t="s">
        <v>11299</v>
      </c>
      <c r="CK472" s="249" t="s">
        <v>11299</v>
      </c>
      <c r="CL472" s="250" t="e">
        <v>#N/A</v>
      </c>
      <c r="CM472" s="239"/>
      <c r="CN472" s="251">
        <v>0</v>
      </c>
      <c r="CP472" s="251" t="str">
        <f t="shared" si="69"/>
        <v>0-</v>
      </c>
      <c r="CR472" s="252" t="str">
        <f t="shared" si="64"/>
        <v xml:space="preserve">; ; </v>
      </c>
      <c r="CS472" s="252" t="str">
        <f t="shared" si="65"/>
        <v xml:space="preserve">; ; </v>
      </c>
      <c r="CT472" s="425"/>
      <c r="CU472" s="252" t="e">
        <v>#REF!</v>
      </c>
      <c r="CX472" s="239"/>
      <c r="CY472" s="240"/>
      <c r="CZ472" s="240"/>
      <c r="DA472" s="240"/>
      <c r="DB472" s="239"/>
      <c r="DD472" s="240"/>
      <c r="DE472" s="239"/>
      <c r="DF472" s="253"/>
      <c r="DH472" s="472"/>
      <c r="DI472" s="497"/>
      <c r="DJ472" s="254"/>
      <c r="DK472" s="239"/>
    </row>
    <row r="473" spans="2:115" ht="14.5" x14ac:dyDescent="0.35">
      <c r="B473" s="239"/>
      <c r="C473" s="240"/>
      <c r="D473" s="240"/>
      <c r="E473" s="240"/>
      <c r="F473" s="240"/>
      <c r="G473" s="239"/>
      <c r="H473" s="240"/>
      <c r="J473" s="241"/>
      <c r="K473" s="241"/>
      <c r="M473" s="473"/>
      <c r="O473" s="239"/>
      <c r="Q473" s="143" t="e">
        <f>INDEX(AssetClass[Asset Class], MATCH('9.3 MAL- Bus Facilities Entry'!P473, AssetClass[Class Description], 0))</f>
        <v>#N/A</v>
      </c>
      <c r="R473" s="143"/>
      <c r="S473" s="242"/>
      <c r="T473" s="239"/>
      <c r="U473" s="243" t="e" cm="1">
        <f t="array" ref="U473">INDEX('Custom Field Tbl'!$N$5:$N$446, MATCH('9.3 MAL- Bus Facilities Entry'!$Q473 &amp; '9.3 MAL- Bus Facilities Entry'!U$3, 'Custom Field Tbl'!$M$5:$M$446 &amp; 'Custom Field Tbl'!$O$5:$O$446, 0 ))</f>
        <v>#N/A</v>
      </c>
      <c r="V473" s="143" t="str">
        <f>IF(ISNA(INDEX(CFV_Tbl[CF Description], MATCH('9.3 MAL- Bus Facilities Entry'!U473, CFV_Tbl[CF Code], 0)) ), "Field Not Required", INDEX(CFV_Tbl[CF Description], MATCH('9.3 MAL- Bus Facilities Entry'!U473, CFV_Tbl[CF Code], 0)) )</f>
        <v>Field Not Required</v>
      </c>
      <c r="Y473" s="243" t="e" cm="1">
        <f t="array" ref="Y473">INDEX('Custom Field Tbl'!$N$5:$N$446, MATCH('9.3 MAL- Bus Facilities Entry'!$Q473 &amp; '9.3 MAL- Bus Facilities Entry'!Y$3, 'Custom Field Tbl'!$M$5:$M$446 &amp; 'Custom Field Tbl'!$O$5:$O$446, 0 ))</f>
        <v>#N/A</v>
      </c>
      <c r="Z473" s="143" t="str">
        <f>IF(ISNA(INDEX(CFV_Tbl[CF Description], MATCH('9.3 MAL- Bus Facilities Entry'!Y473, CFV_Tbl[CF Code], 0)) ), "Field Not Required", INDEX(CFV_Tbl[CF Description], MATCH('9.3 MAL- Bus Facilities Entry'!Y473, CFV_Tbl[CF Code], 0)) )</f>
        <v>Field Not Required</v>
      </c>
      <c r="AC473" s="243" t="e" cm="1">
        <f t="array" ref="AC473">INDEX('Custom Field Tbl'!$N$5:$N$446, MATCH('9.3 MAL- Bus Facilities Entry'!$Q473 &amp; '9.3 MAL- Bus Facilities Entry'!AC$3, 'Custom Field Tbl'!$M$5:$M$446 &amp; 'Custom Field Tbl'!$O$5:$O$446, 0 ))</f>
        <v>#N/A</v>
      </c>
      <c r="AD473" s="143" t="str">
        <f>IF(ISNA(INDEX(CFV_Tbl[CF Description], MATCH('9.3 MAL- Bus Facilities Entry'!AC473, CFV_Tbl[CF Code], 0)) ), "Field Not Required", INDEX(CFV_Tbl[CF Description], MATCH('9.3 MAL- Bus Facilities Entry'!AC473, CFV_Tbl[CF Code], 0)) )</f>
        <v>Field Not Required</v>
      </c>
      <c r="AG473" s="243" t="e" cm="1">
        <f t="array" ref="AG473">INDEX('Custom Field Tbl'!$N$5:$N$446, MATCH('9.3 MAL- Bus Facilities Entry'!$Q473 &amp; '9.3 MAL- Bus Facilities Entry'!AG$3, 'Custom Field Tbl'!$M$5:$M$446 &amp; 'Custom Field Tbl'!$O$5:$O$446, 0 ))</f>
        <v>#N/A</v>
      </c>
      <c r="AH473" s="143" t="str">
        <f>IF(ISNA(INDEX(CFV_Tbl[CF Description], MATCH('9.3 MAL- Bus Facilities Entry'!AG473, CFV_Tbl[CF Code], 0)) ), "Field Not Required", INDEX(CFV_Tbl[CF Description], MATCH('9.3 MAL- Bus Facilities Entry'!AG473, CFV_Tbl[CF Code], 0)) )</f>
        <v>Field Not Required</v>
      </c>
      <c r="AK473" s="243" t="e" cm="1">
        <f t="array" ref="AK473">INDEX('Custom Field Tbl'!$N$5:$N$446, MATCH('9.3 MAL- Bus Facilities Entry'!$Q473 &amp; '9.3 MAL- Bus Facilities Entry'!AK$3, 'Custom Field Tbl'!$M$5:$M$446 &amp; 'Custom Field Tbl'!$O$5:$O$446, 0 ))</f>
        <v>#N/A</v>
      </c>
      <c r="AL473" s="143" t="str">
        <f>IF(ISNA(INDEX(CFV_Tbl[CF Description], MATCH('9.3 MAL- Bus Facilities Entry'!AK473, CFV_Tbl[CF Code], 0)) ), "Field Not Required", INDEX(CFV_Tbl[CF Description], MATCH('9.3 MAL- Bus Facilities Entry'!AK473, CFV_Tbl[CF Code], 0)) )</f>
        <v>Field Not Required</v>
      </c>
      <c r="AO473" s="243" t="e" cm="1">
        <f t="array" ref="AO473">INDEX('Custom Field Tbl'!$N$5:$N$446, MATCH('9.3 MAL- Bus Facilities Entry'!$Q473 &amp; '9.3 MAL- Bus Facilities Entry'!AO$3, 'Custom Field Tbl'!$M$5:$M$446 &amp; 'Custom Field Tbl'!$O$5:$O$446, 0 ))</f>
        <v>#N/A</v>
      </c>
      <c r="AP473" s="143" t="str">
        <f>IF(ISNA(INDEX(CFV_Tbl[CF Description], MATCH('9.3 MAL- Bus Facilities Entry'!AO473, CFV_Tbl[CF Code], 0)) ), "Field Not Required", INDEX(CFV_Tbl[CF Description], MATCH('9.3 MAL- Bus Facilities Entry'!AO473, CFV_Tbl[CF Code], 0)) )</f>
        <v>Field Not Required</v>
      </c>
      <c r="AS473" s="243" t="e" cm="1">
        <f t="array" ref="AS473">INDEX('Custom Field Tbl'!$N$5:$N$446, MATCH('9.3 MAL- Bus Facilities Entry'!$Q473 &amp; '9.3 MAL- Bus Facilities Entry'!AS$3, 'Custom Field Tbl'!$M$5:$M$446 &amp; 'Custom Field Tbl'!$O$5:$O$446, 0 ))</f>
        <v>#N/A</v>
      </c>
      <c r="AT473" s="143" t="str">
        <f>IF(ISNA(INDEX(CFV_Tbl[CF Description], MATCH('9.3 MAL- Bus Facilities Entry'!AS473, CFV_Tbl[CF Code], 0)) ), "Field Not Required", INDEX(CFV_Tbl[CF Description], MATCH('9.3 MAL- Bus Facilities Entry'!AS473, CFV_Tbl[CF Code], 0)) )</f>
        <v>Field Not Required</v>
      </c>
      <c r="AW473" s="243" t="e" cm="1">
        <f t="array" ref="AW473">INDEX('Custom Field Tbl'!$N$5:$N$446, MATCH('9.3 MAL- Bus Facilities Entry'!$Q473 &amp; '9.3 MAL- Bus Facilities Entry'!AW$3, 'Custom Field Tbl'!$M$5:$M$446 &amp; 'Custom Field Tbl'!$O$5:$O$446, 0 ))</f>
        <v>#N/A</v>
      </c>
      <c r="AX473" s="143" t="str">
        <f>IF(ISNA(INDEX(CFV_Tbl[CF Description], MATCH('9.3 MAL- Bus Facilities Entry'!AW473, CFV_Tbl[CF Code], 0)) ), "Field Not Required", INDEX(CFV_Tbl[CF Description], MATCH('9.3 MAL- Bus Facilities Entry'!AW473, CFV_Tbl[CF Code], 0)) )</f>
        <v>Field Not Required</v>
      </c>
      <c r="BA473" s="243" t="e" cm="1">
        <f t="array" ref="BA473">INDEX('Custom Field Tbl'!$N$5:$N$446, MATCH('9.3 MAL- Bus Facilities Entry'!$Q473 &amp; '9.3 MAL- Bus Facilities Entry'!BA$3, 'Custom Field Tbl'!$M$5:$M$446 &amp; 'Custom Field Tbl'!$O$5:$O$446, 0 ))</f>
        <v>#N/A</v>
      </c>
      <c r="BB473" s="143" t="str">
        <f>IF(ISNA(INDEX(CFV_Tbl[CF Description], MATCH('9.3 MAL- Bus Facilities Entry'!BA473, CFV_Tbl[CF Code], 0)) ), "Field Not Required", INDEX(CFV_Tbl[CF Description], MATCH('9.3 MAL- Bus Facilities Entry'!BA473, CFV_Tbl[CF Code], 0)) )</f>
        <v>Field Not Required</v>
      </c>
      <c r="BE473" s="243" t="e" cm="1">
        <f t="array" ref="BE473">INDEX('Custom Field Tbl'!$N$5:$N$446, MATCH('9.3 MAL- Bus Facilities Entry'!$Q473 &amp; '9.3 MAL- Bus Facilities Entry'!BE$3, 'Custom Field Tbl'!$M$5:$M$446 &amp; 'Custom Field Tbl'!$O$5:$O$446, 0 ))</f>
        <v>#N/A</v>
      </c>
      <c r="BF473" s="143" t="str">
        <f>IF(ISNA(INDEX(CFV_Tbl[CF Description], MATCH('9.3 MAL- Bus Facilities Entry'!BE473, CFV_Tbl[CF Code], 0)) ), "Field Not Required", INDEX(CFV_Tbl[CF Description], MATCH('9.3 MAL- Bus Facilities Entry'!BE473, CFV_Tbl[CF Code], 0)) )</f>
        <v>Field Not Required</v>
      </c>
      <c r="BI473" s="239"/>
      <c r="BJ473" s="243" t="e">
        <f>INDEX(Mnemonic[Code], MATCH('9.3 MAL- Bus Facilities Entry'!BS473, Mnemonic[Description], 0))</f>
        <v>#N/A</v>
      </c>
      <c r="BK473" s="243" t="e">
        <f>INDEX(Mnemonic[Code], MATCH('9.3 MAL- Bus Facilities Entry'!BT473, Mnemonic[Description], 0))</f>
        <v>#N/A</v>
      </c>
      <c r="BL473" s="243" t="e">
        <f>IF(ISNA(INDEX(Mnemonic[Code], MATCH( '9.3 MAL- Bus Facilities Entry'!BU473, Mnemonic[Description], 0)) ),  INDEX(Mnemonic[Code], MATCH( LEFT('9.3 MAL- Bus Facilities Entry'!BU473, LEN(BU473)-2), Mnemonic[Description], 0)),  INDEX(Mnemonic[Code], MATCH( '9.3 MAL- Bus Facilities Entry'!BU473, Mnemonic[Description], 0)) )</f>
        <v>#VALUE!</v>
      </c>
      <c r="BM473" s="243" t="e">
        <f>IF(ISNA(INDEX(Mnemonic[Code], MATCH( '9.3 MAL- Bus Facilities Entry'!BV473, Mnemonic[Description], 0)) ),  INDEX(Mnemonic[Code], MATCH( LEFT('9.3 MAL- Bus Facilities Entry'!BV473, LEN(BV473)-2), Mnemonic[Description], 0)),  INDEX(Mnemonic[Code], MATCH( '9.3 MAL- Bus Facilities Entry'!BV473, Mnemonic[Description], 0)) )</f>
        <v>#VALUE!</v>
      </c>
      <c r="BN473" s="243" t="e">
        <f>IF(ISNA(INDEX(Mnemonic[Code], MATCH( '9.3 MAL- Bus Facilities Entry'!BW473, Mnemonic[Description], 0)) ),  INDEX(Mnemonic[Code], MATCH( LEFT('9.3 MAL- Bus Facilities Entry'!BW473, LEN(BW473)-1), Mnemonic[Description], 0)),  INDEX(Mnemonic[Code], MATCH( '9.3 MAL- Bus Facilities Entry'!BW473, Mnemonic[Description], 0)) )</f>
        <v>#VALUE!</v>
      </c>
      <c r="BO473" s="243" t="e">
        <f>IF(ISNA(INDEX(Mnemonic[Code], MATCH( '9.3 MAL- Bus Facilities Entry'!BX473, Mnemonic[Description], 0)) ),  INDEX(Mnemonic[Code], MATCH( LEFT('9.3 MAL- Bus Facilities Entry'!BX473, LEN(BX473)-1), Mnemonic[Description], 0)),  INDEX(Mnemonic[Code], MATCH( '9.3 MAL- Bus Facilities Entry'!BX473, Mnemonic[Description], 0)) )</f>
        <v>#VALUE!</v>
      </c>
      <c r="BP473" s="243" t="e">
        <f t="shared" si="66"/>
        <v>#N/A</v>
      </c>
      <c r="BQ473" s="243" t="e">
        <f t="shared" si="63"/>
        <v>#N/A</v>
      </c>
      <c r="BR473" s="243" t="e">
        <f t="shared" si="67"/>
        <v>#VALUE!</v>
      </c>
      <c r="BS473" s="245"/>
      <c r="BT473" s="245"/>
      <c r="BU473" s="244"/>
      <c r="BV473" s="244"/>
      <c r="BW473" s="244"/>
      <c r="BX473" s="244"/>
      <c r="BZ473" s="239"/>
      <c r="CA473" s="246" t="e">
        <f>INDEX('MAL-OTHERLOOKUPS'!$ES$4:$ES$56, MATCH('9.3 MAL- Bus Facilities Entry'!CE473, 'MAL-OTHERLOOKUPS'!$ET$4:$ET$56, 0))</f>
        <v>#N/A</v>
      </c>
      <c r="CB473" s="247" t="str">
        <f t="shared" si="68"/>
        <v>L--</v>
      </c>
      <c r="CC473" s="247"/>
      <c r="CD473" s="240"/>
      <c r="CE473" s="240"/>
      <c r="CF473" s="240"/>
      <c r="CG473" s="248"/>
      <c r="CH473" s="240"/>
      <c r="CI473" s="240"/>
      <c r="CJ473" s="249" t="s">
        <v>11299</v>
      </c>
      <c r="CK473" s="249" t="s">
        <v>11299</v>
      </c>
      <c r="CL473" s="250" t="e">
        <v>#N/A</v>
      </c>
      <c r="CM473" s="239"/>
      <c r="CN473" s="251">
        <v>0</v>
      </c>
      <c r="CP473" s="251" t="str">
        <f t="shared" si="69"/>
        <v>0-</v>
      </c>
      <c r="CR473" s="252" t="str">
        <f t="shared" si="64"/>
        <v xml:space="preserve">; ; </v>
      </c>
      <c r="CS473" s="252" t="str">
        <f t="shared" si="65"/>
        <v xml:space="preserve">; ; </v>
      </c>
      <c r="CT473" s="425"/>
      <c r="CU473" s="252" t="e">
        <v>#REF!</v>
      </c>
      <c r="CX473" s="239"/>
      <c r="CY473" s="240"/>
      <c r="CZ473" s="240"/>
      <c r="DA473" s="240"/>
      <c r="DB473" s="239"/>
      <c r="DD473" s="240"/>
      <c r="DE473" s="239"/>
      <c r="DF473" s="253"/>
      <c r="DH473" s="472"/>
      <c r="DI473" s="497"/>
      <c r="DJ473" s="254"/>
      <c r="DK473" s="239"/>
    </row>
    <row r="474" spans="2:115" ht="14.5" x14ac:dyDescent="0.35">
      <c r="B474" s="239"/>
      <c r="C474" s="240"/>
      <c r="D474" s="240"/>
      <c r="E474" s="240"/>
      <c r="F474" s="240"/>
      <c r="G474" s="239"/>
      <c r="H474" s="240"/>
      <c r="J474" s="241"/>
      <c r="K474" s="241"/>
      <c r="M474" s="473"/>
      <c r="O474" s="239"/>
      <c r="Q474" s="143" t="e">
        <f>INDEX(AssetClass[Asset Class], MATCH('9.3 MAL- Bus Facilities Entry'!P474, AssetClass[Class Description], 0))</f>
        <v>#N/A</v>
      </c>
      <c r="R474" s="143"/>
      <c r="S474" s="242"/>
      <c r="T474" s="239"/>
      <c r="U474" s="243" t="e" cm="1">
        <f t="array" ref="U474">INDEX('Custom Field Tbl'!$N$5:$N$446, MATCH('9.3 MAL- Bus Facilities Entry'!$Q474 &amp; '9.3 MAL- Bus Facilities Entry'!U$3, 'Custom Field Tbl'!$M$5:$M$446 &amp; 'Custom Field Tbl'!$O$5:$O$446, 0 ))</f>
        <v>#N/A</v>
      </c>
      <c r="V474" s="143" t="str">
        <f>IF(ISNA(INDEX(CFV_Tbl[CF Description], MATCH('9.3 MAL- Bus Facilities Entry'!U474, CFV_Tbl[CF Code], 0)) ), "Field Not Required", INDEX(CFV_Tbl[CF Description], MATCH('9.3 MAL- Bus Facilities Entry'!U474, CFV_Tbl[CF Code], 0)) )</f>
        <v>Field Not Required</v>
      </c>
      <c r="Y474" s="243" t="e" cm="1">
        <f t="array" ref="Y474">INDEX('Custom Field Tbl'!$N$5:$N$446, MATCH('9.3 MAL- Bus Facilities Entry'!$Q474 &amp; '9.3 MAL- Bus Facilities Entry'!Y$3, 'Custom Field Tbl'!$M$5:$M$446 &amp; 'Custom Field Tbl'!$O$5:$O$446, 0 ))</f>
        <v>#N/A</v>
      </c>
      <c r="Z474" s="143" t="str">
        <f>IF(ISNA(INDEX(CFV_Tbl[CF Description], MATCH('9.3 MAL- Bus Facilities Entry'!Y474, CFV_Tbl[CF Code], 0)) ), "Field Not Required", INDEX(CFV_Tbl[CF Description], MATCH('9.3 MAL- Bus Facilities Entry'!Y474, CFV_Tbl[CF Code], 0)) )</f>
        <v>Field Not Required</v>
      </c>
      <c r="AC474" s="243" t="e" cm="1">
        <f t="array" ref="AC474">INDEX('Custom Field Tbl'!$N$5:$N$446, MATCH('9.3 MAL- Bus Facilities Entry'!$Q474 &amp; '9.3 MAL- Bus Facilities Entry'!AC$3, 'Custom Field Tbl'!$M$5:$M$446 &amp; 'Custom Field Tbl'!$O$5:$O$446, 0 ))</f>
        <v>#N/A</v>
      </c>
      <c r="AD474" s="143" t="str">
        <f>IF(ISNA(INDEX(CFV_Tbl[CF Description], MATCH('9.3 MAL- Bus Facilities Entry'!AC474, CFV_Tbl[CF Code], 0)) ), "Field Not Required", INDEX(CFV_Tbl[CF Description], MATCH('9.3 MAL- Bus Facilities Entry'!AC474, CFV_Tbl[CF Code], 0)) )</f>
        <v>Field Not Required</v>
      </c>
      <c r="AG474" s="243" t="e" cm="1">
        <f t="array" ref="AG474">INDEX('Custom Field Tbl'!$N$5:$N$446, MATCH('9.3 MAL- Bus Facilities Entry'!$Q474 &amp; '9.3 MAL- Bus Facilities Entry'!AG$3, 'Custom Field Tbl'!$M$5:$M$446 &amp; 'Custom Field Tbl'!$O$5:$O$446, 0 ))</f>
        <v>#N/A</v>
      </c>
      <c r="AH474" s="143" t="str">
        <f>IF(ISNA(INDEX(CFV_Tbl[CF Description], MATCH('9.3 MAL- Bus Facilities Entry'!AG474, CFV_Tbl[CF Code], 0)) ), "Field Not Required", INDEX(CFV_Tbl[CF Description], MATCH('9.3 MAL- Bus Facilities Entry'!AG474, CFV_Tbl[CF Code], 0)) )</f>
        <v>Field Not Required</v>
      </c>
      <c r="AK474" s="243" t="e" cm="1">
        <f t="array" ref="AK474">INDEX('Custom Field Tbl'!$N$5:$N$446, MATCH('9.3 MAL- Bus Facilities Entry'!$Q474 &amp; '9.3 MAL- Bus Facilities Entry'!AK$3, 'Custom Field Tbl'!$M$5:$M$446 &amp; 'Custom Field Tbl'!$O$5:$O$446, 0 ))</f>
        <v>#N/A</v>
      </c>
      <c r="AL474" s="143" t="str">
        <f>IF(ISNA(INDEX(CFV_Tbl[CF Description], MATCH('9.3 MAL- Bus Facilities Entry'!AK474, CFV_Tbl[CF Code], 0)) ), "Field Not Required", INDEX(CFV_Tbl[CF Description], MATCH('9.3 MAL- Bus Facilities Entry'!AK474, CFV_Tbl[CF Code], 0)) )</f>
        <v>Field Not Required</v>
      </c>
      <c r="AO474" s="243" t="e" cm="1">
        <f t="array" ref="AO474">INDEX('Custom Field Tbl'!$N$5:$N$446, MATCH('9.3 MAL- Bus Facilities Entry'!$Q474 &amp; '9.3 MAL- Bus Facilities Entry'!AO$3, 'Custom Field Tbl'!$M$5:$M$446 &amp; 'Custom Field Tbl'!$O$5:$O$446, 0 ))</f>
        <v>#N/A</v>
      </c>
      <c r="AP474" s="143" t="str">
        <f>IF(ISNA(INDEX(CFV_Tbl[CF Description], MATCH('9.3 MAL- Bus Facilities Entry'!AO474, CFV_Tbl[CF Code], 0)) ), "Field Not Required", INDEX(CFV_Tbl[CF Description], MATCH('9.3 MAL- Bus Facilities Entry'!AO474, CFV_Tbl[CF Code], 0)) )</f>
        <v>Field Not Required</v>
      </c>
      <c r="AS474" s="243" t="e" cm="1">
        <f t="array" ref="AS474">INDEX('Custom Field Tbl'!$N$5:$N$446, MATCH('9.3 MAL- Bus Facilities Entry'!$Q474 &amp; '9.3 MAL- Bus Facilities Entry'!AS$3, 'Custom Field Tbl'!$M$5:$M$446 &amp; 'Custom Field Tbl'!$O$5:$O$446, 0 ))</f>
        <v>#N/A</v>
      </c>
      <c r="AT474" s="143" t="str">
        <f>IF(ISNA(INDEX(CFV_Tbl[CF Description], MATCH('9.3 MAL- Bus Facilities Entry'!AS474, CFV_Tbl[CF Code], 0)) ), "Field Not Required", INDEX(CFV_Tbl[CF Description], MATCH('9.3 MAL- Bus Facilities Entry'!AS474, CFV_Tbl[CF Code], 0)) )</f>
        <v>Field Not Required</v>
      </c>
      <c r="AW474" s="243" t="e" cm="1">
        <f t="array" ref="AW474">INDEX('Custom Field Tbl'!$N$5:$N$446, MATCH('9.3 MAL- Bus Facilities Entry'!$Q474 &amp; '9.3 MAL- Bus Facilities Entry'!AW$3, 'Custom Field Tbl'!$M$5:$M$446 &amp; 'Custom Field Tbl'!$O$5:$O$446, 0 ))</f>
        <v>#N/A</v>
      </c>
      <c r="AX474" s="143" t="str">
        <f>IF(ISNA(INDEX(CFV_Tbl[CF Description], MATCH('9.3 MAL- Bus Facilities Entry'!AW474, CFV_Tbl[CF Code], 0)) ), "Field Not Required", INDEX(CFV_Tbl[CF Description], MATCH('9.3 MAL- Bus Facilities Entry'!AW474, CFV_Tbl[CF Code], 0)) )</f>
        <v>Field Not Required</v>
      </c>
      <c r="BA474" s="243" t="e" cm="1">
        <f t="array" ref="BA474">INDEX('Custom Field Tbl'!$N$5:$N$446, MATCH('9.3 MAL- Bus Facilities Entry'!$Q474 &amp; '9.3 MAL- Bus Facilities Entry'!BA$3, 'Custom Field Tbl'!$M$5:$M$446 &amp; 'Custom Field Tbl'!$O$5:$O$446, 0 ))</f>
        <v>#N/A</v>
      </c>
      <c r="BB474" s="143" t="str">
        <f>IF(ISNA(INDEX(CFV_Tbl[CF Description], MATCH('9.3 MAL- Bus Facilities Entry'!BA474, CFV_Tbl[CF Code], 0)) ), "Field Not Required", INDEX(CFV_Tbl[CF Description], MATCH('9.3 MAL- Bus Facilities Entry'!BA474, CFV_Tbl[CF Code], 0)) )</f>
        <v>Field Not Required</v>
      </c>
      <c r="BE474" s="243" t="e" cm="1">
        <f t="array" ref="BE474">INDEX('Custom Field Tbl'!$N$5:$N$446, MATCH('9.3 MAL- Bus Facilities Entry'!$Q474 &amp; '9.3 MAL- Bus Facilities Entry'!BE$3, 'Custom Field Tbl'!$M$5:$M$446 &amp; 'Custom Field Tbl'!$O$5:$O$446, 0 ))</f>
        <v>#N/A</v>
      </c>
      <c r="BF474" s="143" t="str">
        <f>IF(ISNA(INDEX(CFV_Tbl[CF Description], MATCH('9.3 MAL- Bus Facilities Entry'!BE474, CFV_Tbl[CF Code], 0)) ), "Field Not Required", INDEX(CFV_Tbl[CF Description], MATCH('9.3 MAL- Bus Facilities Entry'!BE474, CFV_Tbl[CF Code], 0)) )</f>
        <v>Field Not Required</v>
      </c>
      <c r="BI474" s="239"/>
      <c r="BJ474" s="243" t="e">
        <f>INDEX(Mnemonic[Code], MATCH('9.3 MAL- Bus Facilities Entry'!BS474, Mnemonic[Description], 0))</f>
        <v>#N/A</v>
      </c>
      <c r="BK474" s="243" t="e">
        <f>INDEX(Mnemonic[Code], MATCH('9.3 MAL- Bus Facilities Entry'!BT474, Mnemonic[Description], 0))</f>
        <v>#N/A</v>
      </c>
      <c r="BL474" s="243" t="e">
        <f>IF(ISNA(INDEX(Mnemonic[Code], MATCH( '9.3 MAL- Bus Facilities Entry'!BU474, Mnemonic[Description], 0)) ),  INDEX(Mnemonic[Code], MATCH( LEFT('9.3 MAL- Bus Facilities Entry'!BU474, LEN(BU474)-2), Mnemonic[Description], 0)),  INDEX(Mnemonic[Code], MATCH( '9.3 MAL- Bus Facilities Entry'!BU474, Mnemonic[Description], 0)) )</f>
        <v>#VALUE!</v>
      </c>
      <c r="BM474" s="243" t="e">
        <f>IF(ISNA(INDEX(Mnemonic[Code], MATCH( '9.3 MAL- Bus Facilities Entry'!BV474, Mnemonic[Description], 0)) ),  INDEX(Mnemonic[Code], MATCH( LEFT('9.3 MAL- Bus Facilities Entry'!BV474, LEN(BV474)-2), Mnemonic[Description], 0)),  INDEX(Mnemonic[Code], MATCH( '9.3 MAL- Bus Facilities Entry'!BV474, Mnemonic[Description], 0)) )</f>
        <v>#VALUE!</v>
      </c>
      <c r="BN474" s="243" t="e">
        <f>IF(ISNA(INDEX(Mnemonic[Code], MATCH( '9.3 MAL- Bus Facilities Entry'!BW474, Mnemonic[Description], 0)) ),  INDEX(Mnemonic[Code], MATCH( LEFT('9.3 MAL- Bus Facilities Entry'!BW474, LEN(BW474)-1), Mnemonic[Description], 0)),  INDEX(Mnemonic[Code], MATCH( '9.3 MAL- Bus Facilities Entry'!BW474, Mnemonic[Description], 0)) )</f>
        <v>#VALUE!</v>
      </c>
      <c r="BO474" s="243" t="e">
        <f>IF(ISNA(INDEX(Mnemonic[Code], MATCH( '9.3 MAL- Bus Facilities Entry'!BX474, Mnemonic[Description], 0)) ),  INDEX(Mnemonic[Code], MATCH( LEFT('9.3 MAL- Bus Facilities Entry'!BX474, LEN(BX474)-1), Mnemonic[Description], 0)),  INDEX(Mnemonic[Code], MATCH( '9.3 MAL- Bus Facilities Entry'!BX474, Mnemonic[Description], 0)) )</f>
        <v>#VALUE!</v>
      </c>
      <c r="BP474" s="243" t="e">
        <f t="shared" si="66"/>
        <v>#N/A</v>
      </c>
      <c r="BQ474" s="243" t="e">
        <f t="shared" si="63"/>
        <v>#N/A</v>
      </c>
      <c r="BR474" s="243" t="e">
        <f t="shared" si="67"/>
        <v>#VALUE!</v>
      </c>
      <c r="BS474" s="245"/>
      <c r="BT474" s="245"/>
      <c r="BU474" s="244"/>
      <c r="BV474" s="244"/>
      <c r="BW474" s="244"/>
      <c r="BX474" s="244"/>
      <c r="BZ474" s="239"/>
      <c r="CA474" s="246" t="e">
        <f>INDEX('MAL-OTHERLOOKUPS'!$ES$4:$ES$56, MATCH('9.3 MAL- Bus Facilities Entry'!CE474, 'MAL-OTHERLOOKUPS'!$ET$4:$ET$56, 0))</f>
        <v>#N/A</v>
      </c>
      <c r="CB474" s="247" t="str">
        <f t="shared" si="68"/>
        <v>L--</v>
      </c>
      <c r="CC474" s="247"/>
      <c r="CD474" s="240"/>
      <c r="CE474" s="240"/>
      <c r="CF474" s="240"/>
      <c r="CG474" s="248"/>
      <c r="CH474" s="240"/>
      <c r="CI474" s="240"/>
      <c r="CJ474" s="249" t="s">
        <v>11299</v>
      </c>
      <c r="CK474" s="249" t="s">
        <v>11299</v>
      </c>
      <c r="CL474" s="250" t="e">
        <v>#N/A</v>
      </c>
      <c r="CM474" s="239"/>
      <c r="CN474" s="251">
        <v>0</v>
      </c>
      <c r="CP474" s="251" t="str">
        <f t="shared" si="69"/>
        <v>0-</v>
      </c>
      <c r="CR474" s="252" t="str">
        <f t="shared" si="64"/>
        <v xml:space="preserve">; ; </v>
      </c>
      <c r="CS474" s="252" t="str">
        <f t="shared" si="65"/>
        <v xml:space="preserve">; ; </v>
      </c>
      <c r="CT474" s="425"/>
      <c r="CU474" s="252" t="e">
        <v>#REF!</v>
      </c>
      <c r="CX474" s="239"/>
      <c r="CY474" s="240"/>
      <c r="CZ474" s="240"/>
      <c r="DA474" s="240"/>
      <c r="DB474" s="239"/>
      <c r="DD474" s="240"/>
      <c r="DE474" s="239"/>
      <c r="DF474" s="253"/>
      <c r="DH474" s="472"/>
      <c r="DI474" s="497"/>
      <c r="DJ474" s="254"/>
      <c r="DK474" s="239"/>
    </row>
    <row r="475" spans="2:115" ht="14.5" x14ac:dyDescent="0.35">
      <c r="B475" s="239"/>
      <c r="C475" s="240"/>
      <c r="D475" s="240"/>
      <c r="E475" s="240"/>
      <c r="F475" s="240"/>
      <c r="G475" s="239"/>
      <c r="H475" s="240"/>
      <c r="J475" s="241"/>
      <c r="K475" s="241"/>
      <c r="M475" s="473"/>
      <c r="O475" s="239"/>
      <c r="Q475" s="143" t="e">
        <f>INDEX(AssetClass[Asset Class], MATCH('9.3 MAL- Bus Facilities Entry'!P475, AssetClass[Class Description], 0))</f>
        <v>#N/A</v>
      </c>
      <c r="R475" s="143"/>
      <c r="S475" s="242"/>
      <c r="T475" s="239"/>
      <c r="U475" s="243" t="e" cm="1">
        <f t="array" ref="U475">INDEX('Custom Field Tbl'!$N$5:$N$446, MATCH('9.3 MAL- Bus Facilities Entry'!$Q475 &amp; '9.3 MAL- Bus Facilities Entry'!U$3, 'Custom Field Tbl'!$M$5:$M$446 &amp; 'Custom Field Tbl'!$O$5:$O$446, 0 ))</f>
        <v>#N/A</v>
      </c>
      <c r="V475" s="143" t="str">
        <f>IF(ISNA(INDEX(CFV_Tbl[CF Description], MATCH('9.3 MAL- Bus Facilities Entry'!U475, CFV_Tbl[CF Code], 0)) ), "Field Not Required", INDEX(CFV_Tbl[CF Description], MATCH('9.3 MAL- Bus Facilities Entry'!U475, CFV_Tbl[CF Code], 0)) )</f>
        <v>Field Not Required</v>
      </c>
      <c r="Y475" s="243" t="e" cm="1">
        <f t="array" ref="Y475">INDEX('Custom Field Tbl'!$N$5:$N$446, MATCH('9.3 MAL- Bus Facilities Entry'!$Q475 &amp; '9.3 MAL- Bus Facilities Entry'!Y$3, 'Custom Field Tbl'!$M$5:$M$446 &amp; 'Custom Field Tbl'!$O$5:$O$446, 0 ))</f>
        <v>#N/A</v>
      </c>
      <c r="Z475" s="143" t="str">
        <f>IF(ISNA(INDEX(CFV_Tbl[CF Description], MATCH('9.3 MAL- Bus Facilities Entry'!Y475, CFV_Tbl[CF Code], 0)) ), "Field Not Required", INDEX(CFV_Tbl[CF Description], MATCH('9.3 MAL- Bus Facilities Entry'!Y475, CFV_Tbl[CF Code], 0)) )</f>
        <v>Field Not Required</v>
      </c>
      <c r="AC475" s="243" t="e" cm="1">
        <f t="array" ref="AC475">INDEX('Custom Field Tbl'!$N$5:$N$446, MATCH('9.3 MAL- Bus Facilities Entry'!$Q475 &amp; '9.3 MAL- Bus Facilities Entry'!AC$3, 'Custom Field Tbl'!$M$5:$M$446 &amp; 'Custom Field Tbl'!$O$5:$O$446, 0 ))</f>
        <v>#N/A</v>
      </c>
      <c r="AD475" s="143" t="str">
        <f>IF(ISNA(INDEX(CFV_Tbl[CF Description], MATCH('9.3 MAL- Bus Facilities Entry'!AC475, CFV_Tbl[CF Code], 0)) ), "Field Not Required", INDEX(CFV_Tbl[CF Description], MATCH('9.3 MAL- Bus Facilities Entry'!AC475, CFV_Tbl[CF Code], 0)) )</f>
        <v>Field Not Required</v>
      </c>
      <c r="AG475" s="243" t="e" cm="1">
        <f t="array" ref="AG475">INDEX('Custom Field Tbl'!$N$5:$N$446, MATCH('9.3 MAL- Bus Facilities Entry'!$Q475 &amp; '9.3 MAL- Bus Facilities Entry'!AG$3, 'Custom Field Tbl'!$M$5:$M$446 &amp; 'Custom Field Tbl'!$O$5:$O$446, 0 ))</f>
        <v>#N/A</v>
      </c>
      <c r="AH475" s="143" t="str">
        <f>IF(ISNA(INDEX(CFV_Tbl[CF Description], MATCH('9.3 MAL- Bus Facilities Entry'!AG475, CFV_Tbl[CF Code], 0)) ), "Field Not Required", INDEX(CFV_Tbl[CF Description], MATCH('9.3 MAL- Bus Facilities Entry'!AG475, CFV_Tbl[CF Code], 0)) )</f>
        <v>Field Not Required</v>
      </c>
      <c r="AK475" s="243" t="e" cm="1">
        <f t="array" ref="AK475">INDEX('Custom Field Tbl'!$N$5:$N$446, MATCH('9.3 MAL- Bus Facilities Entry'!$Q475 &amp; '9.3 MAL- Bus Facilities Entry'!AK$3, 'Custom Field Tbl'!$M$5:$M$446 &amp; 'Custom Field Tbl'!$O$5:$O$446, 0 ))</f>
        <v>#N/A</v>
      </c>
      <c r="AL475" s="143" t="str">
        <f>IF(ISNA(INDEX(CFV_Tbl[CF Description], MATCH('9.3 MAL- Bus Facilities Entry'!AK475, CFV_Tbl[CF Code], 0)) ), "Field Not Required", INDEX(CFV_Tbl[CF Description], MATCH('9.3 MAL- Bus Facilities Entry'!AK475, CFV_Tbl[CF Code], 0)) )</f>
        <v>Field Not Required</v>
      </c>
      <c r="AO475" s="243" t="e" cm="1">
        <f t="array" ref="AO475">INDEX('Custom Field Tbl'!$N$5:$N$446, MATCH('9.3 MAL- Bus Facilities Entry'!$Q475 &amp; '9.3 MAL- Bus Facilities Entry'!AO$3, 'Custom Field Tbl'!$M$5:$M$446 &amp; 'Custom Field Tbl'!$O$5:$O$446, 0 ))</f>
        <v>#N/A</v>
      </c>
      <c r="AP475" s="143" t="str">
        <f>IF(ISNA(INDEX(CFV_Tbl[CF Description], MATCH('9.3 MAL- Bus Facilities Entry'!AO475, CFV_Tbl[CF Code], 0)) ), "Field Not Required", INDEX(CFV_Tbl[CF Description], MATCH('9.3 MAL- Bus Facilities Entry'!AO475, CFV_Tbl[CF Code], 0)) )</f>
        <v>Field Not Required</v>
      </c>
      <c r="AS475" s="243" t="e" cm="1">
        <f t="array" ref="AS475">INDEX('Custom Field Tbl'!$N$5:$N$446, MATCH('9.3 MAL- Bus Facilities Entry'!$Q475 &amp; '9.3 MAL- Bus Facilities Entry'!AS$3, 'Custom Field Tbl'!$M$5:$M$446 &amp; 'Custom Field Tbl'!$O$5:$O$446, 0 ))</f>
        <v>#N/A</v>
      </c>
      <c r="AT475" s="143" t="str">
        <f>IF(ISNA(INDEX(CFV_Tbl[CF Description], MATCH('9.3 MAL- Bus Facilities Entry'!AS475, CFV_Tbl[CF Code], 0)) ), "Field Not Required", INDEX(CFV_Tbl[CF Description], MATCH('9.3 MAL- Bus Facilities Entry'!AS475, CFV_Tbl[CF Code], 0)) )</f>
        <v>Field Not Required</v>
      </c>
      <c r="AW475" s="243" t="e" cm="1">
        <f t="array" ref="AW475">INDEX('Custom Field Tbl'!$N$5:$N$446, MATCH('9.3 MAL- Bus Facilities Entry'!$Q475 &amp; '9.3 MAL- Bus Facilities Entry'!AW$3, 'Custom Field Tbl'!$M$5:$M$446 &amp; 'Custom Field Tbl'!$O$5:$O$446, 0 ))</f>
        <v>#N/A</v>
      </c>
      <c r="AX475" s="143" t="str">
        <f>IF(ISNA(INDEX(CFV_Tbl[CF Description], MATCH('9.3 MAL- Bus Facilities Entry'!AW475, CFV_Tbl[CF Code], 0)) ), "Field Not Required", INDEX(CFV_Tbl[CF Description], MATCH('9.3 MAL- Bus Facilities Entry'!AW475, CFV_Tbl[CF Code], 0)) )</f>
        <v>Field Not Required</v>
      </c>
      <c r="BA475" s="243" t="e" cm="1">
        <f t="array" ref="BA475">INDEX('Custom Field Tbl'!$N$5:$N$446, MATCH('9.3 MAL- Bus Facilities Entry'!$Q475 &amp; '9.3 MAL- Bus Facilities Entry'!BA$3, 'Custom Field Tbl'!$M$5:$M$446 &amp; 'Custom Field Tbl'!$O$5:$O$446, 0 ))</f>
        <v>#N/A</v>
      </c>
      <c r="BB475" s="143" t="str">
        <f>IF(ISNA(INDEX(CFV_Tbl[CF Description], MATCH('9.3 MAL- Bus Facilities Entry'!BA475, CFV_Tbl[CF Code], 0)) ), "Field Not Required", INDEX(CFV_Tbl[CF Description], MATCH('9.3 MAL- Bus Facilities Entry'!BA475, CFV_Tbl[CF Code], 0)) )</f>
        <v>Field Not Required</v>
      </c>
      <c r="BE475" s="243" t="e" cm="1">
        <f t="array" ref="BE475">INDEX('Custom Field Tbl'!$N$5:$N$446, MATCH('9.3 MAL- Bus Facilities Entry'!$Q475 &amp; '9.3 MAL- Bus Facilities Entry'!BE$3, 'Custom Field Tbl'!$M$5:$M$446 &amp; 'Custom Field Tbl'!$O$5:$O$446, 0 ))</f>
        <v>#N/A</v>
      </c>
      <c r="BF475" s="143" t="str">
        <f>IF(ISNA(INDEX(CFV_Tbl[CF Description], MATCH('9.3 MAL- Bus Facilities Entry'!BE475, CFV_Tbl[CF Code], 0)) ), "Field Not Required", INDEX(CFV_Tbl[CF Description], MATCH('9.3 MAL- Bus Facilities Entry'!BE475, CFV_Tbl[CF Code], 0)) )</f>
        <v>Field Not Required</v>
      </c>
      <c r="BI475" s="239"/>
      <c r="BJ475" s="243" t="e">
        <f>INDEX(Mnemonic[Code], MATCH('9.3 MAL- Bus Facilities Entry'!BS475, Mnemonic[Description], 0))</f>
        <v>#N/A</v>
      </c>
      <c r="BK475" s="243" t="e">
        <f>INDEX(Mnemonic[Code], MATCH('9.3 MAL- Bus Facilities Entry'!BT475, Mnemonic[Description], 0))</f>
        <v>#N/A</v>
      </c>
      <c r="BL475" s="243" t="e">
        <f>IF(ISNA(INDEX(Mnemonic[Code], MATCH( '9.3 MAL- Bus Facilities Entry'!BU475, Mnemonic[Description], 0)) ),  INDEX(Mnemonic[Code], MATCH( LEFT('9.3 MAL- Bus Facilities Entry'!BU475, LEN(BU475)-2), Mnemonic[Description], 0)),  INDEX(Mnemonic[Code], MATCH( '9.3 MAL- Bus Facilities Entry'!BU475, Mnemonic[Description], 0)) )</f>
        <v>#VALUE!</v>
      </c>
      <c r="BM475" s="243" t="e">
        <f>IF(ISNA(INDEX(Mnemonic[Code], MATCH( '9.3 MAL- Bus Facilities Entry'!BV475, Mnemonic[Description], 0)) ),  INDEX(Mnemonic[Code], MATCH( LEFT('9.3 MAL- Bus Facilities Entry'!BV475, LEN(BV475)-2), Mnemonic[Description], 0)),  INDEX(Mnemonic[Code], MATCH( '9.3 MAL- Bus Facilities Entry'!BV475, Mnemonic[Description], 0)) )</f>
        <v>#VALUE!</v>
      </c>
      <c r="BN475" s="243" t="e">
        <f>IF(ISNA(INDEX(Mnemonic[Code], MATCH( '9.3 MAL- Bus Facilities Entry'!BW475, Mnemonic[Description], 0)) ),  INDEX(Mnemonic[Code], MATCH( LEFT('9.3 MAL- Bus Facilities Entry'!BW475, LEN(BW475)-1), Mnemonic[Description], 0)),  INDEX(Mnemonic[Code], MATCH( '9.3 MAL- Bus Facilities Entry'!BW475, Mnemonic[Description], 0)) )</f>
        <v>#VALUE!</v>
      </c>
      <c r="BO475" s="243" t="e">
        <f>IF(ISNA(INDEX(Mnemonic[Code], MATCH( '9.3 MAL- Bus Facilities Entry'!BX475, Mnemonic[Description], 0)) ),  INDEX(Mnemonic[Code], MATCH( LEFT('9.3 MAL- Bus Facilities Entry'!BX475, LEN(BX475)-1), Mnemonic[Description], 0)),  INDEX(Mnemonic[Code], MATCH( '9.3 MAL- Bus Facilities Entry'!BX475, Mnemonic[Description], 0)) )</f>
        <v>#VALUE!</v>
      </c>
      <c r="BP475" s="243" t="e">
        <f t="shared" si="66"/>
        <v>#N/A</v>
      </c>
      <c r="BQ475" s="243" t="e">
        <f t="shared" si="63"/>
        <v>#N/A</v>
      </c>
      <c r="BR475" s="243" t="e">
        <f t="shared" si="67"/>
        <v>#VALUE!</v>
      </c>
      <c r="BS475" s="245"/>
      <c r="BT475" s="245"/>
      <c r="BU475" s="244"/>
      <c r="BV475" s="244"/>
      <c r="BW475" s="244"/>
      <c r="BX475" s="244"/>
      <c r="BZ475" s="239"/>
      <c r="CA475" s="246" t="e">
        <f>INDEX('MAL-OTHERLOOKUPS'!$ES$4:$ES$56, MATCH('9.3 MAL- Bus Facilities Entry'!CE475, 'MAL-OTHERLOOKUPS'!$ET$4:$ET$56, 0))</f>
        <v>#N/A</v>
      </c>
      <c r="CB475" s="247" t="str">
        <f t="shared" si="68"/>
        <v>L--</v>
      </c>
      <c r="CC475" s="247"/>
      <c r="CD475" s="240"/>
      <c r="CE475" s="240"/>
      <c r="CF475" s="240"/>
      <c r="CG475" s="248"/>
      <c r="CH475" s="240"/>
      <c r="CI475" s="240"/>
      <c r="CJ475" s="249" t="s">
        <v>11299</v>
      </c>
      <c r="CK475" s="249" t="s">
        <v>11299</v>
      </c>
      <c r="CL475" s="250" t="e">
        <v>#N/A</v>
      </c>
      <c r="CM475" s="239"/>
      <c r="CN475" s="251">
        <v>0</v>
      </c>
      <c r="CP475" s="251" t="str">
        <f t="shared" si="69"/>
        <v>0-</v>
      </c>
      <c r="CR475" s="252" t="str">
        <f t="shared" si="64"/>
        <v xml:space="preserve">; ; </v>
      </c>
      <c r="CS475" s="252" t="str">
        <f t="shared" si="65"/>
        <v xml:space="preserve">; ; </v>
      </c>
      <c r="CT475" s="425"/>
      <c r="CU475" s="252" t="e">
        <v>#REF!</v>
      </c>
      <c r="CX475" s="239"/>
      <c r="CY475" s="240"/>
      <c r="CZ475" s="240"/>
      <c r="DA475" s="240"/>
      <c r="DB475" s="239"/>
      <c r="DD475" s="240"/>
      <c r="DE475" s="239"/>
      <c r="DF475" s="253"/>
      <c r="DH475" s="472"/>
      <c r="DI475" s="497"/>
      <c r="DJ475" s="254"/>
      <c r="DK475" s="239"/>
    </row>
    <row r="476" spans="2:115" ht="14.5" x14ac:dyDescent="0.35">
      <c r="B476" s="239"/>
      <c r="C476" s="240"/>
      <c r="D476" s="240"/>
      <c r="E476" s="240"/>
      <c r="F476" s="240"/>
      <c r="G476" s="239"/>
      <c r="H476" s="240"/>
      <c r="J476" s="241"/>
      <c r="K476" s="241"/>
      <c r="M476" s="473"/>
      <c r="O476" s="239"/>
      <c r="Q476" s="143" t="e">
        <f>INDEX(AssetClass[Asset Class], MATCH('9.3 MAL- Bus Facilities Entry'!P476, AssetClass[Class Description], 0))</f>
        <v>#N/A</v>
      </c>
      <c r="R476" s="143"/>
      <c r="S476" s="242"/>
      <c r="T476" s="239"/>
      <c r="U476" s="243" t="e" cm="1">
        <f t="array" ref="U476">INDEX('Custom Field Tbl'!$N$5:$N$446, MATCH('9.3 MAL- Bus Facilities Entry'!$Q476 &amp; '9.3 MAL- Bus Facilities Entry'!U$3, 'Custom Field Tbl'!$M$5:$M$446 &amp; 'Custom Field Tbl'!$O$5:$O$446, 0 ))</f>
        <v>#N/A</v>
      </c>
      <c r="V476" s="143" t="str">
        <f>IF(ISNA(INDEX(CFV_Tbl[CF Description], MATCH('9.3 MAL- Bus Facilities Entry'!U476, CFV_Tbl[CF Code], 0)) ), "Field Not Required", INDEX(CFV_Tbl[CF Description], MATCH('9.3 MAL- Bus Facilities Entry'!U476, CFV_Tbl[CF Code], 0)) )</f>
        <v>Field Not Required</v>
      </c>
      <c r="Y476" s="243" t="e" cm="1">
        <f t="array" ref="Y476">INDEX('Custom Field Tbl'!$N$5:$N$446, MATCH('9.3 MAL- Bus Facilities Entry'!$Q476 &amp; '9.3 MAL- Bus Facilities Entry'!Y$3, 'Custom Field Tbl'!$M$5:$M$446 &amp; 'Custom Field Tbl'!$O$5:$O$446, 0 ))</f>
        <v>#N/A</v>
      </c>
      <c r="Z476" s="143" t="str">
        <f>IF(ISNA(INDEX(CFV_Tbl[CF Description], MATCH('9.3 MAL- Bus Facilities Entry'!Y476, CFV_Tbl[CF Code], 0)) ), "Field Not Required", INDEX(CFV_Tbl[CF Description], MATCH('9.3 MAL- Bus Facilities Entry'!Y476, CFV_Tbl[CF Code], 0)) )</f>
        <v>Field Not Required</v>
      </c>
      <c r="AC476" s="243" t="e" cm="1">
        <f t="array" ref="AC476">INDEX('Custom Field Tbl'!$N$5:$N$446, MATCH('9.3 MAL- Bus Facilities Entry'!$Q476 &amp; '9.3 MAL- Bus Facilities Entry'!AC$3, 'Custom Field Tbl'!$M$5:$M$446 &amp; 'Custom Field Tbl'!$O$5:$O$446, 0 ))</f>
        <v>#N/A</v>
      </c>
      <c r="AD476" s="143" t="str">
        <f>IF(ISNA(INDEX(CFV_Tbl[CF Description], MATCH('9.3 MAL- Bus Facilities Entry'!AC476, CFV_Tbl[CF Code], 0)) ), "Field Not Required", INDEX(CFV_Tbl[CF Description], MATCH('9.3 MAL- Bus Facilities Entry'!AC476, CFV_Tbl[CF Code], 0)) )</f>
        <v>Field Not Required</v>
      </c>
      <c r="AG476" s="243" t="e" cm="1">
        <f t="array" ref="AG476">INDEX('Custom Field Tbl'!$N$5:$N$446, MATCH('9.3 MAL- Bus Facilities Entry'!$Q476 &amp; '9.3 MAL- Bus Facilities Entry'!AG$3, 'Custom Field Tbl'!$M$5:$M$446 &amp; 'Custom Field Tbl'!$O$5:$O$446, 0 ))</f>
        <v>#N/A</v>
      </c>
      <c r="AH476" s="143" t="str">
        <f>IF(ISNA(INDEX(CFV_Tbl[CF Description], MATCH('9.3 MAL- Bus Facilities Entry'!AG476, CFV_Tbl[CF Code], 0)) ), "Field Not Required", INDEX(CFV_Tbl[CF Description], MATCH('9.3 MAL- Bus Facilities Entry'!AG476, CFV_Tbl[CF Code], 0)) )</f>
        <v>Field Not Required</v>
      </c>
      <c r="AK476" s="243" t="e" cm="1">
        <f t="array" ref="AK476">INDEX('Custom Field Tbl'!$N$5:$N$446, MATCH('9.3 MAL- Bus Facilities Entry'!$Q476 &amp; '9.3 MAL- Bus Facilities Entry'!AK$3, 'Custom Field Tbl'!$M$5:$M$446 &amp; 'Custom Field Tbl'!$O$5:$O$446, 0 ))</f>
        <v>#N/A</v>
      </c>
      <c r="AL476" s="143" t="str">
        <f>IF(ISNA(INDEX(CFV_Tbl[CF Description], MATCH('9.3 MAL- Bus Facilities Entry'!AK476, CFV_Tbl[CF Code], 0)) ), "Field Not Required", INDEX(CFV_Tbl[CF Description], MATCH('9.3 MAL- Bus Facilities Entry'!AK476, CFV_Tbl[CF Code], 0)) )</f>
        <v>Field Not Required</v>
      </c>
      <c r="AO476" s="243" t="e" cm="1">
        <f t="array" ref="AO476">INDEX('Custom Field Tbl'!$N$5:$N$446, MATCH('9.3 MAL- Bus Facilities Entry'!$Q476 &amp; '9.3 MAL- Bus Facilities Entry'!AO$3, 'Custom Field Tbl'!$M$5:$M$446 &amp; 'Custom Field Tbl'!$O$5:$O$446, 0 ))</f>
        <v>#N/A</v>
      </c>
      <c r="AP476" s="143" t="str">
        <f>IF(ISNA(INDEX(CFV_Tbl[CF Description], MATCH('9.3 MAL- Bus Facilities Entry'!AO476, CFV_Tbl[CF Code], 0)) ), "Field Not Required", INDEX(CFV_Tbl[CF Description], MATCH('9.3 MAL- Bus Facilities Entry'!AO476, CFV_Tbl[CF Code], 0)) )</f>
        <v>Field Not Required</v>
      </c>
      <c r="AS476" s="243" t="e" cm="1">
        <f t="array" ref="AS476">INDEX('Custom Field Tbl'!$N$5:$N$446, MATCH('9.3 MAL- Bus Facilities Entry'!$Q476 &amp; '9.3 MAL- Bus Facilities Entry'!AS$3, 'Custom Field Tbl'!$M$5:$M$446 &amp; 'Custom Field Tbl'!$O$5:$O$446, 0 ))</f>
        <v>#N/A</v>
      </c>
      <c r="AT476" s="143" t="str">
        <f>IF(ISNA(INDEX(CFV_Tbl[CF Description], MATCH('9.3 MAL- Bus Facilities Entry'!AS476, CFV_Tbl[CF Code], 0)) ), "Field Not Required", INDEX(CFV_Tbl[CF Description], MATCH('9.3 MAL- Bus Facilities Entry'!AS476, CFV_Tbl[CF Code], 0)) )</f>
        <v>Field Not Required</v>
      </c>
      <c r="AW476" s="243" t="e" cm="1">
        <f t="array" ref="AW476">INDEX('Custom Field Tbl'!$N$5:$N$446, MATCH('9.3 MAL- Bus Facilities Entry'!$Q476 &amp; '9.3 MAL- Bus Facilities Entry'!AW$3, 'Custom Field Tbl'!$M$5:$M$446 &amp; 'Custom Field Tbl'!$O$5:$O$446, 0 ))</f>
        <v>#N/A</v>
      </c>
      <c r="AX476" s="143" t="str">
        <f>IF(ISNA(INDEX(CFV_Tbl[CF Description], MATCH('9.3 MAL- Bus Facilities Entry'!AW476, CFV_Tbl[CF Code], 0)) ), "Field Not Required", INDEX(CFV_Tbl[CF Description], MATCH('9.3 MAL- Bus Facilities Entry'!AW476, CFV_Tbl[CF Code], 0)) )</f>
        <v>Field Not Required</v>
      </c>
      <c r="BA476" s="243" t="e" cm="1">
        <f t="array" ref="BA476">INDEX('Custom Field Tbl'!$N$5:$N$446, MATCH('9.3 MAL- Bus Facilities Entry'!$Q476 &amp; '9.3 MAL- Bus Facilities Entry'!BA$3, 'Custom Field Tbl'!$M$5:$M$446 &amp; 'Custom Field Tbl'!$O$5:$O$446, 0 ))</f>
        <v>#N/A</v>
      </c>
      <c r="BB476" s="143" t="str">
        <f>IF(ISNA(INDEX(CFV_Tbl[CF Description], MATCH('9.3 MAL- Bus Facilities Entry'!BA476, CFV_Tbl[CF Code], 0)) ), "Field Not Required", INDEX(CFV_Tbl[CF Description], MATCH('9.3 MAL- Bus Facilities Entry'!BA476, CFV_Tbl[CF Code], 0)) )</f>
        <v>Field Not Required</v>
      </c>
      <c r="BE476" s="243" t="e" cm="1">
        <f t="array" ref="BE476">INDEX('Custom Field Tbl'!$N$5:$N$446, MATCH('9.3 MAL- Bus Facilities Entry'!$Q476 &amp; '9.3 MAL- Bus Facilities Entry'!BE$3, 'Custom Field Tbl'!$M$5:$M$446 &amp; 'Custom Field Tbl'!$O$5:$O$446, 0 ))</f>
        <v>#N/A</v>
      </c>
      <c r="BF476" s="143" t="str">
        <f>IF(ISNA(INDEX(CFV_Tbl[CF Description], MATCH('9.3 MAL- Bus Facilities Entry'!BE476, CFV_Tbl[CF Code], 0)) ), "Field Not Required", INDEX(CFV_Tbl[CF Description], MATCH('9.3 MAL- Bus Facilities Entry'!BE476, CFV_Tbl[CF Code], 0)) )</f>
        <v>Field Not Required</v>
      </c>
      <c r="BI476" s="239"/>
      <c r="BJ476" s="243" t="e">
        <f>INDEX(Mnemonic[Code], MATCH('9.3 MAL- Bus Facilities Entry'!BS476, Mnemonic[Description], 0))</f>
        <v>#N/A</v>
      </c>
      <c r="BK476" s="243" t="e">
        <f>INDEX(Mnemonic[Code], MATCH('9.3 MAL- Bus Facilities Entry'!BT476, Mnemonic[Description], 0))</f>
        <v>#N/A</v>
      </c>
      <c r="BL476" s="243" t="e">
        <f>IF(ISNA(INDEX(Mnemonic[Code], MATCH( '9.3 MAL- Bus Facilities Entry'!BU476, Mnemonic[Description], 0)) ),  INDEX(Mnemonic[Code], MATCH( LEFT('9.3 MAL- Bus Facilities Entry'!BU476, LEN(BU476)-2), Mnemonic[Description], 0)),  INDEX(Mnemonic[Code], MATCH( '9.3 MAL- Bus Facilities Entry'!BU476, Mnemonic[Description], 0)) )</f>
        <v>#VALUE!</v>
      </c>
      <c r="BM476" s="243" t="e">
        <f>IF(ISNA(INDEX(Mnemonic[Code], MATCH( '9.3 MAL- Bus Facilities Entry'!BV476, Mnemonic[Description], 0)) ),  INDEX(Mnemonic[Code], MATCH( LEFT('9.3 MAL- Bus Facilities Entry'!BV476, LEN(BV476)-2), Mnemonic[Description], 0)),  INDEX(Mnemonic[Code], MATCH( '9.3 MAL- Bus Facilities Entry'!BV476, Mnemonic[Description], 0)) )</f>
        <v>#VALUE!</v>
      </c>
      <c r="BN476" s="243" t="e">
        <f>IF(ISNA(INDEX(Mnemonic[Code], MATCH( '9.3 MAL- Bus Facilities Entry'!BW476, Mnemonic[Description], 0)) ),  INDEX(Mnemonic[Code], MATCH( LEFT('9.3 MAL- Bus Facilities Entry'!BW476, LEN(BW476)-1), Mnemonic[Description], 0)),  INDEX(Mnemonic[Code], MATCH( '9.3 MAL- Bus Facilities Entry'!BW476, Mnemonic[Description], 0)) )</f>
        <v>#VALUE!</v>
      </c>
      <c r="BO476" s="243" t="e">
        <f>IF(ISNA(INDEX(Mnemonic[Code], MATCH( '9.3 MAL- Bus Facilities Entry'!BX476, Mnemonic[Description], 0)) ),  INDEX(Mnemonic[Code], MATCH( LEFT('9.3 MAL- Bus Facilities Entry'!BX476, LEN(BX476)-1), Mnemonic[Description], 0)),  INDEX(Mnemonic[Code], MATCH( '9.3 MAL- Bus Facilities Entry'!BX476, Mnemonic[Description], 0)) )</f>
        <v>#VALUE!</v>
      </c>
      <c r="BP476" s="243" t="e">
        <f t="shared" si="66"/>
        <v>#N/A</v>
      </c>
      <c r="BQ476" s="243" t="e">
        <f t="shared" si="63"/>
        <v>#N/A</v>
      </c>
      <c r="BR476" s="243" t="e">
        <f t="shared" si="67"/>
        <v>#VALUE!</v>
      </c>
      <c r="BS476" s="245"/>
      <c r="BT476" s="245"/>
      <c r="BU476" s="244"/>
      <c r="BV476" s="244"/>
      <c r="BW476" s="244"/>
      <c r="BX476" s="244"/>
      <c r="BZ476" s="239"/>
      <c r="CA476" s="246" t="e">
        <f>INDEX('MAL-OTHERLOOKUPS'!$ES$4:$ES$56, MATCH('9.3 MAL- Bus Facilities Entry'!CE476, 'MAL-OTHERLOOKUPS'!$ET$4:$ET$56, 0))</f>
        <v>#N/A</v>
      </c>
      <c r="CB476" s="247" t="str">
        <f t="shared" si="68"/>
        <v>L--</v>
      </c>
      <c r="CC476" s="247"/>
      <c r="CD476" s="240"/>
      <c r="CE476" s="240"/>
      <c r="CF476" s="240"/>
      <c r="CG476" s="248"/>
      <c r="CH476" s="240"/>
      <c r="CI476" s="240"/>
      <c r="CJ476" s="249" t="s">
        <v>11299</v>
      </c>
      <c r="CK476" s="249" t="s">
        <v>11299</v>
      </c>
      <c r="CL476" s="250" t="e">
        <v>#N/A</v>
      </c>
      <c r="CM476" s="239"/>
      <c r="CN476" s="251">
        <v>0</v>
      </c>
      <c r="CP476" s="251" t="str">
        <f t="shared" si="69"/>
        <v>0-</v>
      </c>
      <c r="CR476" s="252" t="str">
        <f t="shared" si="64"/>
        <v xml:space="preserve">; ; </v>
      </c>
      <c r="CS476" s="252" t="str">
        <f t="shared" si="65"/>
        <v xml:space="preserve">; ; </v>
      </c>
      <c r="CT476" s="425"/>
      <c r="CU476" s="252" t="e">
        <v>#REF!</v>
      </c>
      <c r="CX476" s="239"/>
      <c r="CY476" s="240"/>
      <c r="CZ476" s="240"/>
      <c r="DA476" s="240"/>
      <c r="DB476" s="239"/>
      <c r="DD476" s="240"/>
      <c r="DE476" s="239"/>
      <c r="DF476" s="253"/>
      <c r="DH476" s="472"/>
      <c r="DI476" s="497"/>
      <c r="DJ476" s="254"/>
      <c r="DK476" s="239"/>
    </row>
    <row r="477" spans="2:115" ht="14.5" x14ac:dyDescent="0.35">
      <c r="B477" s="239"/>
      <c r="C477" s="240"/>
      <c r="D477" s="240"/>
      <c r="E477" s="240"/>
      <c r="F477" s="240"/>
      <c r="G477" s="239"/>
      <c r="H477" s="240"/>
      <c r="J477" s="241"/>
      <c r="K477" s="241"/>
      <c r="M477" s="473"/>
      <c r="O477" s="239"/>
      <c r="Q477" s="143" t="e">
        <f>INDEX(AssetClass[Asset Class], MATCH('9.3 MAL- Bus Facilities Entry'!P477, AssetClass[Class Description], 0))</f>
        <v>#N/A</v>
      </c>
      <c r="R477" s="143"/>
      <c r="S477" s="242"/>
      <c r="T477" s="239"/>
      <c r="U477" s="243" t="e" cm="1">
        <f t="array" ref="U477">INDEX('Custom Field Tbl'!$N$5:$N$446, MATCH('9.3 MAL- Bus Facilities Entry'!$Q477 &amp; '9.3 MAL- Bus Facilities Entry'!U$3, 'Custom Field Tbl'!$M$5:$M$446 &amp; 'Custom Field Tbl'!$O$5:$O$446, 0 ))</f>
        <v>#N/A</v>
      </c>
      <c r="V477" s="143" t="str">
        <f>IF(ISNA(INDEX(CFV_Tbl[CF Description], MATCH('9.3 MAL- Bus Facilities Entry'!U477, CFV_Tbl[CF Code], 0)) ), "Field Not Required", INDEX(CFV_Tbl[CF Description], MATCH('9.3 MAL- Bus Facilities Entry'!U477, CFV_Tbl[CF Code], 0)) )</f>
        <v>Field Not Required</v>
      </c>
      <c r="Y477" s="243" t="e" cm="1">
        <f t="array" ref="Y477">INDEX('Custom Field Tbl'!$N$5:$N$446, MATCH('9.3 MAL- Bus Facilities Entry'!$Q477 &amp; '9.3 MAL- Bus Facilities Entry'!Y$3, 'Custom Field Tbl'!$M$5:$M$446 &amp; 'Custom Field Tbl'!$O$5:$O$446, 0 ))</f>
        <v>#N/A</v>
      </c>
      <c r="Z477" s="143" t="str">
        <f>IF(ISNA(INDEX(CFV_Tbl[CF Description], MATCH('9.3 MAL- Bus Facilities Entry'!Y477, CFV_Tbl[CF Code], 0)) ), "Field Not Required", INDEX(CFV_Tbl[CF Description], MATCH('9.3 MAL- Bus Facilities Entry'!Y477, CFV_Tbl[CF Code], 0)) )</f>
        <v>Field Not Required</v>
      </c>
      <c r="AC477" s="243" t="e" cm="1">
        <f t="array" ref="AC477">INDEX('Custom Field Tbl'!$N$5:$N$446, MATCH('9.3 MAL- Bus Facilities Entry'!$Q477 &amp; '9.3 MAL- Bus Facilities Entry'!AC$3, 'Custom Field Tbl'!$M$5:$M$446 &amp; 'Custom Field Tbl'!$O$5:$O$446, 0 ))</f>
        <v>#N/A</v>
      </c>
      <c r="AD477" s="143" t="str">
        <f>IF(ISNA(INDEX(CFV_Tbl[CF Description], MATCH('9.3 MAL- Bus Facilities Entry'!AC477, CFV_Tbl[CF Code], 0)) ), "Field Not Required", INDEX(CFV_Tbl[CF Description], MATCH('9.3 MAL- Bus Facilities Entry'!AC477, CFV_Tbl[CF Code], 0)) )</f>
        <v>Field Not Required</v>
      </c>
      <c r="AG477" s="243" t="e" cm="1">
        <f t="array" ref="AG477">INDEX('Custom Field Tbl'!$N$5:$N$446, MATCH('9.3 MAL- Bus Facilities Entry'!$Q477 &amp; '9.3 MAL- Bus Facilities Entry'!AG$3, 'Custom Field Tbl'!$M$5:$M$446 &amp; 'Custom Field Tbl'!$O$5:$O$446, 0 ))</f>
        <v>#N/A</v>
      </c>
      <c r="AH477" s="143" t="str">
        <f>IF(ISNA(INDEX(CFV_Tbl[CF Description], MATCH('9.3 MAL- Bus Facilities Entry'!AG477, CFV_Tbl[CF Code], 0)) ), "Field Not Required", INDEX(CFV_Tbl[CF Description], MATCH('9.3 MAL- Bus Facilities Entry'!AG477, CFV_Tbl[CF Code], 0)) )</f>
        <v>Field Not Required</v>
      </c>
      <c r="AK477" s="243" t="e" cm="1">
        <f t="array" ref="AK477">INDEX('Custom Field Tbl'!$N$5:$N$446, MATCH('9.3 MAL- Bus Facilities Entry'!$Q477 &amp; '9.3 MAL- Bus Facilities Entry'!AK$3, 'Custom Field Tbl'!$M$5:$M$446 &amp; 'Custom Field Tbl'!$O$5:$O$446, 0 ))</f>
        <v>#N/A</v>
      </c>
      <c r="AL477" s="143" t="str">
        <f>IF(ISNA(INDEX(CFV_Tbl[CF Description], MATCH('9.3 MAL- Bus Facilities Entry'!AK477, CFV_Tbl[CF Code], 0)) ), "Field Not Required", INDEX(CFV_Tbl[CF Description], MATCH('9.3 MAL- Bus Facilities Entry'!AK477, CFV_Tbl[CF Code], 0)) )</f>
        <v>Field Not Required</v>
      </c>
      <c r="AO477" s="243" t="e" cm="1">
        <f t="array" ref="AO477">INDEX('Custom Field Tbl'!$N$5:$N$446, MATCH('9.3 MAL- Bus Facilities Entry'!$Q477 &amp; '9.3 MAL- Bus Facilities Entry'!AO$3, 'Custom Field Tbl'!$M$5:$M$446 &amp; 'Custom Field Tbl'!$O$5:$O$446, 0 ))</f>
        <v>#N/A</v>
      </c>
      <c r="AP477" s="143" t="str">
        <f>IF(ISNA(INDEX(CFV_Tbl[CF Description], MATCH('9.3 MAL- Bus Facilities Entry'!AO477, CFV_Tbl[CF Code], 0)) ), "Field Not Required", INDEX(CFV_Tbl[CF Description], MATCH('9.3 MAL- Bus Facilities Entry'!AO477, CFV_Tbl[CF Code], 0)) )</f>
        <v>Field Not Required</v>
      </c>
      <c r="AS477" s="243" t="e" cm="1">
        <f t="array" ref="AS477">INDEX('Custom Field Tbl'!$N$5:$N$446, MATCH('9.3 MAL- Bus Facilities Entry'!$Q477 &amp; '9.3 MAL- Bus Facilities Entry'!AS$3, 'Custom Field Tbl'!$M$5:$M$446 &amp; 'Custom Field Tbl'!$O$5:$O$446, 0 ))</f>
        <v>#N/A</v>
      </c>
      <c r="AT477" s="143" t="str">
        <f>IF(ISNA(INDEX(CFV_Tbl[CF Description], MATCH('9.3 MAL- Bus Facilities Entry'!AS477, CFV_Tbl[CF Code], 0)) ), "Field Not Required", INDEX(CFV_Tbl[CF Description], MATCH('9.3 MAL- Bus Facilities Entry'!AS477, CFV_Tbl[CF Code], 0)) )</f>
        <v>Field Not Required</v>
      </c>
      <c r="AW477" s="243" t="e" cm="1">
        <f t="array" ref="AW477">INDEX('Custom Field Tbl'!$N$5:$N$446, MATCH('9.3 MAL- Bus Facilities Entry'!$Q477 &amp; '9.3 MAL- Bus Facilities Entry'!AW$3, 'Custom Field Tbl'!$M$5:$M$446 &amp; 'Custom Field Tbl'!$O$5:$O$446, 0 ))</f>
        <v>#N/A</v>
      </c>
      <c r="AX477" s="143" t="str">
        <f>IF(ISNA(INDEX(CFV_Tbl[CF Description], MATCH('9.3 MAL- Bus Facilities Entry'!AW477, CFV_Tbl[CF Code], 0)) ), "Field Not Required", INDEX(CFV_Tbl[CF Description], MATCH('9.3 MAL- Bus Facilities Entry'!AW477, CFV_Tbl[CF Code], 0)) )</f>
        <v>Field Not Required</v>
      </c>
      <c r="BA477" s="243" t="e" cm="1">
        <f t="array" ref="BA477">INDEX('Custom Field Tbl'!$N$5:$N$446, MATCH('9.3 MAL- Bus Facilities Entry'!$Q477 &amp; '9.3 MAL- Bus Facilities Entry'!BA$3, 'Custom Field Tbl'!$M$5:$M$446 &amp; 'Custom Field Tbl'!$O$5:$O$446, 0 ))</f>
        <v>#N/A</v>
      </c>
      <c r="BB477" s="143" t="str">
        <f>IF(ISNA(INDEX(CFV_Tbl[CF Description], MATCH('9.3 MAL- Bus Facilities Entry'!BA477, CFV_Tbl[CF Code], 0)) ), "Field Not Required", INDEX(CFV_Tbl[CF Description], MATCH('9.3 MAL- Bus Facilities Entry'!BA477, CFV_Tbl[CF Code], 0)) )</f>
        <v>Field Not Required</v>
      </c>
      <c r="BE477" s="243" t="e" cm="1">
        <f t="array" ref="BE477">INDEX('Custom Field Tbl'!$N$5:$N$446, MATCH('9.3 MAL- Bus Facilities Entry'!$Q477 &amp; '9.3 MAL- Bus Facilities Entry'!BE$3, 'Custom Field Tbl'!$M$5:$M$446 &amp; 'Custom Field Tbl'!$O$5:$O$446, 0 ))</f>
        <v>#N/A</v>
      </c>
      <c r="BF477" s="143" t="str">
        <f>IF(ISNA(INDEX(CFV_Tbl[CF Description], MATCH('9.3 MAL- Bus Facilities Entry'!BE477, CFV_Tbl[CF Code], 0)) ), "Field Not Required", INDEX(CFV_Tbl[CF Description], MATCH('9.3 MAL- Bus Facilities Entry'!BE477, CFV_Tbl[CF Code], 0)) )</f>
        <v>Field Not Required</v>
      </c>
      <c r="BI477" s="239"/>
      <c r="BJ477" s="243" t="e">
        <f>INDEX(Mnemonic[Code], MATCH('9.3 MAL- Bus Facilities Entry'!BS477, Mnemonic[Description], 0))</f>
        <v>#N/A</v>
      </c>
      <c r="BK477" s="243" t="e">
        <f>INDEX(Mnemonic[Code], MATCH('9.3 MAL- Bus Facilities Entry'!BT477, Mnemonic[Description], 0))</f>
        <v>#N/A</v>
      </c>
      <c r="BL477" s="243" t="e">
        <f>IF(ISNA(INDEX(Mnemonic[Code], MATCH( '9.3 MAL- Bus Facilities Entry'!BU477, Mnemonic[Description], 0)) ),  INDEX(Mnemonic[Code], MATCH( LEFT('9.3 MAL- Bus Facilities Entry'!BU477, LEN(BU477)-2), Mnemonic[Description], 0)),  INDEX(Mnemonic[Code], MATCH( '9.3 MAL- Bus Facilities Entry'!BU477, Mnemonic[Description], 0)) )</f>
        <v>#VALUE!</v>
      </c>
      <c r="BM477" s="243" t="e">
        <f>IF(ISNA(INDEX(Mnemonic[Code], MATCH( '9.3 MAL- Bus Facilities Entry'!BV477, Mnemonic[Description], 0)) ),  INDEX(Mnemonic[Code], MATCH( LEFT('9.3 MAL- Bus Facilities Entry'!BV477, LEN(BV477)-2), Mnemonic[Description], 0)),  INDEX(Mnemonic[Code], MATCH( '9.3 MAL- Bus Facilities Entry'!BV477, Mnemonic[Description], 0)) )</f>
        <v>#VALUE!</v>
      </c>
      <c r="BN477" s="243" t="e">
        <f>IF(ISNA(INDEX(Mnemonic[Code], MATCH( '9.3 MAL- Bus Facilities Entry'!BW477, Mnemonic[Description], 0)) ),  INDEX(Mnemonic[Code], MATCH( LEFT('9.3 MAL- Bus Facilities Entry'!BW477, LEN(BW477)-1), Mnemonic[Description], 0)),  INDEX(Mnemonic[Code], MATCH( '9.3 MAL- Bus Facilities Entry'!BW477, Mnemonic[Description], 0)) )</f>
        <v>#VALUE!</v>
      </c>
      <c r="BO477" s="243" t="e">
        <f>IF(ISNA(INDEX(Mnemonic[Code], MATCH( '9.3 MAL- Bus Facilities Entry'!BX477, Mnemonic[Description], 0)) ),  INDEX(Mnemonic[Code], MATCH( LEFT('9.3 MAL- Bus Facilities Entry'!BX477, LEN(BX477)-1), Mnemonic[Description], 0)),  INDEX(Mnemonic[Code], MATCH( '9.3 MAL- Bus Facilities Entry'!BX477, Mnemonic[Description], 0)) )</f>
        <v>#VALUE!</v>
      </c>
      <c r="BP477" s="243" t="e">
        <f t="shared" si="66"/>
        <v>#N/A</v>
      </c>
      <c r="BQ477" s="243" t="e">
        <f t="shared" si="63"/>
        <v>#N/A</v>
      </c>
      <c r="BR477" s="243" t="e">
        <f t="shared" si="67"/>
        <v>#VALUE!</v>
      </c>
      <c r="BS477" s="245"/>
      <c r="BT477" s="245"/>
      <c r="BU477" s="244"/>
      <c r="BV477" s="244"/>
      <c r="BW477" s="244"/>
      <c r="BX477" s="244"/>
      <c r="BZ477" s="239"/>
      <c r="CA477" s="246" t="e">
        <f>INDEX('MAL-OTHERLOOKUPS'!$ES$4:$ES$56, MATCH('9.3 MAL- Bus Facilities Entry'!CE477, 'MAL-OTHERLOOKUPS'!$ET$4:$ET$56, 0))</f>
        <v>#N/A</v>
      </c>
      <c r="CB477" s="247" t="str">
        <f t="shared" si="68"/>
        <v>L--</v>
      </c>
      <c r="CC477" s="247"/>
      <c r="CD477" s="240"/>
      <c r="CE477" s="240"/>
      <c r="CF477" s="240"/>
      <c r="CG477" s="248"/>
      <c r="CH477" s="240"/>
      <c r="CI477" s="240"/>
      <c r="CJ477" s="249" t="s">
        <v>11299</v>
      </c>
      <c r="CK477" s="249" t="s">
        <v>11299</v>
      </c>
      <c r="CL477" s="250" t="e">
        <v>#N/A</v>
      </c>
      <c r="CM477" s="239"/>
      <c r="CN477" s="251">
        <v>0</v>
      </c>
      <c r="CP477" s="251" t="str">
        <f t="shared" si="69"/>
        <v>0-</v>
      </c>
      <c r="CR477" s="252" t="str">
        <f t="shared" si="64"/>
        <v xml:space="preserve">; ; </v>
      </c>
      <c r="CS477" s="252" t="str">
        <f t="shared" si="65"/>
        <v xml:space="preserve">; ; </v>
      </c>
      <c r="CT477" s="425"/>
      <c r="CU477" s="252" t="e">
        <v>#REF!</v>
      </c>
      <c r="CX477" s="239"/>
      <c r="CY477" s="240"/>
      <c r="CZ477" s="240"/>
      <c r="DA477" s="240"/>
      <c r="DB477" s="239"/>
      <c r="DD477" s="240"/>
      <c r="DE477" s="239"/>
      <c r="DF477" s="253"/>
      <c r="DH477" s="472"/>
      <c r="DI477" s="497"/>
      <c r="DJ477" s="254"/>
      <c r="DK477" s="239"/>
    </row>
    <row r="478" spans="2:115" ht="14.5" x14ac:dyDescent="0.35">
      <c r="B478" s="239"/>
      <c r="C478" s="240"/>
      <c r="D478" s="240"/>
      <c r="E478" s="240"/>
      <c r="F478" s="240"/>
      <c r="G478" s="239"/>
      <c r="H478" s="240"/>
      <c r="J478" s="241"/>
      <c r="K478" s="241"/>
      <c r="M478" s="473"/>
      <c r="O478" s="239"/>
      <c r="Q478" s="143" t="e">
        <f>INDEX(AssetClass[Asset Class], MATCH('9.3 MAL- Bus Facilities Entry'!P478, AssetClass[Class Description], 0))</f>
        <v>#N/A</v>
      </c>
      <c r="R478" s="143"/>
      <c r="S478" s="242"/>
      <c r="T478" s="239"/>
      <c r="U478" s="243" t="e" cm="1">
        <f t="array" ref="U478">INDEX('Custom Field Tbl'!$N$5:$N$446, MATCH('9.3 MAL- Bus Facilities Entry'!$Q478 &amp; '9.3 MAL- Bus Facilities Entry'!U$3, 'Custom Field Tbl'!$M$5:$M$446 &amp; 'Custom Field Tbl'!$O$5:$O$446, 0 ))</f>
        <v>#N/A</v>
      </c>
      <c r="V478" s="143" t="str">
        <f>IF(ISNA(INDEX(CFV_Tbl[CF Description], MATCH('9.3 MAL- Bus Facilities Entry'!U478, CFV_Tbl[CF Code], 0)) ), "Field Not Required", INDEX(CFV_Tbl[CF Description], MATCH('9.3 MAL- Bus Facilities Entry'!U478, CFV_Tbl[CF Code], 0)) )</f>
        <v>Field Not Required</v>
      </c>
      <c r="Y478" s="243" t="e" cm="1">
        <f t="array" ref="Y478">INDEX('Custom Field Tbl'!$N$5:$N$446, MATCH('9.3 MAL- Bus Facilities Entry'!$Q478 &amp; '9.3 MAL- Bus Facilities Entry'!Y$3, 'Custom Field Tbl'!$M$5:$M$446 &amp; 'Custom Field Tbl'!$O$5:$O$446, 0 ))</f>
        <v>#N/A</v>
      </c>
      <c r="Z478" s="143" t="str">
        <f>IF(ISNA(INDEX(CFV_Tbl[CF Description], MATCH('9.3 MAL- Bus Facilities Entry'!Y478, CFV_Tbl[CF Code], 0)) ), "Field Not Required", INDEX(CFV_Tbl[CF Description], MATCH('9.3 MAL- Bus Facilities Entry'!Y478, CFV_Tbl[CF Code], 0)) )</f>
        <v>Field Not Required</v>
      </c>
      <c r="AC478" s="243" t="e" cm="1">
        <f t="array" ref="AC478">INDEX('Custom Field Tbl'!$N$5:$N$446, MATCH('9.3 MAL- Bus Facilities Entry'!$Q478 &amp; '9.3 MAL- Bus Facilities Entry'!AC$3, 'Custom Field Tbl'!$M$5:$M$446 &amp; 'Custom Field Tbl'!$O$5:$O$446, 0 ))</f>
        <v>#N/A</v>
      </c>
      <c r="AD478" s="143" t="str">
        <f>IF(ISNA(INDEX(CFV_Tbl[CF Description], MATCH('9.3 MAL- Bus Facilities Entry'!AC478, CFV_Tbl[CF Code], 0)) ), "Field Not Required", INDEX(CFV_Tbl[CF Description], MATCH('9.3 MAL- Bus Facilities Entry'!AC478, CFV_Tbl[CF Code], 0)) )</f>
        <v>Field Not Required</v>
      </c>
      <c r="AG478" s="243" t="e" cm="1">
        <f t="array" ref="AG478">INDEX('Custom Field Tbl'!$N$5:$N$446, MATCH('9.3 MAL- Bus Facilities Entry'!$Q478 &amp; '9.3 MAL- Bus Facilities Entry'!AG$3, 'Custom Field Tbl'!$M$5:$M$446 &amp; 'Custom Field Tbl'!$O$5:$O$446, 0 ))</f>
        <v>#N/A</v>
      </c>
      <c r="AH478" s="143" t="str">
        <f>IF(ISNA(INDEX(CFV_Tbl[CF Description], MATCH('9.3 MAL- Bus Facilities Entry'!AG478, CFV_Tbl[CF Code], 0)) ), "Field Not Required", INDEX(CFV_Tbl[CF Description], MATCH('9.3 MAL- Bus Facilities Entry'!AG478, CFV_Tbl[CF Code], 0)) )</f>
        <v>Field Not Required</v>
      </c>
      <c r="AK478" s="243" t="e" cm="1">
        <f t="array" ref="AK478">INDEX('Custom Field Tbl'!$N$5:$N$446, MATCH('9.3 MAL- Bus Facilities Entry'!$Q478 &amp; '9.3 MAL- Bus Facilities Entry'!AK$3, 'Custom Field Tbl'!$M$5:$M$446 &amp; 'Custom Field Tbl'!$O$5:$O$446, 0 ))</f>
        <v>#N/A</v>
      </c>
      <c r="AL478" s="143" t="str">
        <f>IF(ISNA(INDEX(CFV_Tbl[CF Description], MATCH('9.3 MAL- Bus Facilities Entry'!AK478, CFV_Tbl[CF Code], 0)) ), "Field Not Required", INDEX(CFV_Tbl[CF Description], MATCH('9.3 MAL- Bus Facilities Entry'!AK478, CFV_Tbl[CF Code], 0)) )</f>
        <v>Field Not Required</v>
      </c>
      <c r="AO478" s="243" t="e" cm="1">
        <f t="array" ref="AO478">INDEX('Custom Field Tbl'!$N$5:$N$446, MATCH('9.3 MAL- Bus Facilities Entry'!$Q478 &amp; '9.3 MAL- Bus Facilities Entry'!AO$3, 'Custom Field Tbl'!$M$5:$M$446 &amp; 'Custom Field Tbl'!$O$5:$O$446, 0 ))</f>
        <v>#N/A</v>
      </c>
      <c r="AP478" s="143" t="str">
        <f>IF(ISNA(INDEX(CFV_Tbl[CF Description], MATCH('9.3 MAL- Bus Facilities Entry'!AO478, CFV_Tbl[CF Code], 0)) ), "Field Not Required", INDEX(CFV_Tbl[CF Description], MATCH('9.3 MAL- Bus Facilities Entry'!AO478, CFV_Tbl[CF Code], 0)) )</f>
        <v>Field Not Required</v>
      </c>
      <c r="AS478" s="243" t="e" cm="1">
        <f t="array" ref="AS478">INDEX('Custom Field Tbl'!$N$5:$N$446, MATCH('9.3 MAL- Bus Facilities Entry'!$Q478 &amp; '9.3 MAL- Bus Facilities Entry'!AS$3, 'Custom Field Tbl'!$M$5:$M$446 &amp; 'Custom Field Tbl'!$O$5:$O$446, 0 ))</f>
        <v>#N/A</v>
      </c>
      <c r="AT478" s="143" t="str">
        <f>IF(ISNA(INDEX(CFV_Tbl[CF Description], MATCH('9.3 MAL- Bus Facilities Entry'!AS478, CFV_Tbl[CF Code], 0)) ), "Field Not Required", INDEX(CFV_Tbl[CF Description], MATCH('9.3 MAL- Bus Facilities Entry'!AS478, CFV_Tbl[CF Code], 0)) )</f>
        <v>Field Not Required</v>
      </c>
      <c r="AW478" s="243" t="e" cm="1">
        <f t="array" ref="AW478">INDEX('Custom Field Tbl'!$N$5:$N$446, MATCH('9.3 MAL- Bus Facilities Entry'!$Q478 &amp; '9.3 MAL- Bus Facilities Entry'!AW$3, 'Custom Field Tbl'!$M$5:$M$446 &amp; 'Custom Field Tbl'!$O$5:$O$446, 0 ))</f>
        <v>#N/A</v>
      </c>
      <c r="AX478" s="143" t="str">
        <f>IF(ISNA(INDEX(CFV_Tbl[CF Description], MATCH('9.3 MAL- Bus Facilities Entry'!AW478, CFV_Tbl[CF Code], 0)) ), "Field Not Required", INDEX(CFV_Tbl[CF Description], MATCH('9.3 MAL- Bus Facilities Entry'!AW478, CFV_Tbl[CF Code], 0)) )</f>
        <v>Field Not Required</v>
      </c>
      <c r="BA478" s="243" t="e" cm="1">
        <f t="array" ref="BA478">INDEX('Custom Field Tbl'!$N$5:$N$446, MATCH('9.3 MAL- Bus Facilities Entry'!$Q478 &amp; '9.3 MAL- Bus Facilities Entry'!BA$3, 'Custom Field Tbl'!$M$5:$M$446 &amp; 'Custom Field Tbl'!$O$5:$O$446, 0 ))</f>
        <v>#N/A</v>
      </c>
      <c r="BB478" s="143" t="str">
        <f>IF(ISNA(INDEX(CFV_Tbl[CF Description], MATCH('9.3 MAL- Bus Facilities Entry'!BA478, CFV_Tbl[CF Code], 0)) ), "Field Not Required", INDEX(CFV_Tbl[CF Description], MATCH('9.3 MAL- Bus Facilities Entry'!BA478, CFV_Tbl[CF Code], 0)) )</f>
        <v>Field Not Required</v>
      </c>
      <c r="BE478" s="243" t="e" cm="1">
        <f t="array" ref="BE478">INDEX('Custom Field Tbl'!$N$5:$N$446, MATCH('9.3 MAL- Bus Facilities Entry'!$Q478 &amp; '9.3 MAL- Bus Facilities Entry'!BE$3, 'Custom Field Tbl'!$M$5:$M$446 &amp; 'Custom Field Tbl'!$O$5:$O$446, 0 ))</f>
        <v>#N/A</v>
      </c>
      <c r="BF478" s="143" t="str">
        <f>IF(ISNA(INDEX(CFV_Tbl[CF Description], MATCH('9.3 MAL- Bus Facilities Entry'!BE478, CFV_Tbl[CF Code], 0)) ), "Field Not Required", INDEX(CFV_Tbl[CF Description], MATCH('9.3 MAL- Bus Facilities Entry'!BE478, CFV_Tbl[CF Code], 0)) )</f>
        <v>Field Not Required</v>
      </c>
      <c r="BI478" s="239"/>
      <c r="BJ478" s="243" t="e">
        <f>INDEX(Mnemonic[Code], MATCH('9.3 MAL- Bus Facilities Entry'!BS478, Mnemonic[Description], 0))</f>
        <v>#N/A</v>
      </c>
      <c r="BK478" s="243" t="e">
        <f>INDEX(Mnemonic[Code], MATCH('9.3 MAL- Bus Facilities Entry'!BT478, Mnemonic[Description], 0))</f>
        <v>#N/A</v>
      </c>
      <c r="BL478" s="243" t="e">
        <f>IF(ISNA(INDEX(Mnemonic[Code], MATCH( '9.3 MAL- Bus Facilities Entry'!BU478, Mnemonic[Description], 0)) ),  INDEX(Mnemonic[Code], MATCH( LEFT('9.3 MAL- Bus Facilities Entry'!BU478, LEN(BU478)-2), Mnemonic[Description], 0)),  INDEX(Mnemonic[Code], MATCH( '9.3 MAL- Bus Facilities Entry'!BU478, Mnemonic[Description], 0)) )</f>
        <v>#VALUE!</v>
      </c>
      <c r="BM478" s="243" t="e">
        <f>IF(ISNA(INDEX(Mnemonic[Code], MATCH( '9.3 MAL- Bus Facilities Entry'!BV478, Mnemonic[Description], 0)) ),  INDEX(Mnemonic[Code], MATCH( LEFT('9.3 MAL- Bus Facilities Entry'!BV478, LEN(BV478)-2), Mnemonic[Description], 0)),  INDEX(Mnemonic[Code], MATCH( '9.3 MAL- Bus Facilities Entry'!BV478, Mnemonic[Description], 0)) )</f>
        <v>#VALUE!</v>
      </c>
      <c r="BN478" s="243" t="e">
        <f>IF(ISNA(INDEX(Mnemonic[Code], MATCH( '9.3 MAL- Bus Facilities Entry'!BW478, Mnemonic[Description], 0)) ),  INDEX(Mnemonic[Code], MATCH( LEFT('9.3 MAL- Bus Facilities Entry'!BW478, LEN(BW478)-1), Mnemonic[Description], 0)),  INDEX(Mnemonic[Code], MATCH( '9.3 MAL- Bus Facilities Entry'!BW478, Mnemonic[Description], 0)) )</f>
        <v>#VALUE!</v>
      </c>
      <c r="BO478" s="243" t="e">
        <f>IF(ISNA(INDEX(Mnemonic[Code], MATCH( '9.3 MAL- Bus Facilities Entry'!BX478, Mnemonic[Description], 0)) ),  INDEX(Mnemonic[Code], MATCH( LEFT('9.3 MAL- Bus Facilities Entry'!BX478, LEN(BX478)-1), Mnemonic[Description], 0)),  INDEX(Mnemonic[Code], MATCH( '9.3 MAL- Bus Facilities Entry'!BX478, Mnemonic[Description], 0)) )</f>
        <v>#VALUE!</v>
      </c>
      <c r="BP478" s="243" t="e">
        <f t="shared" si="66"/>
        <v>#N/A</v>
      </c>
      <c r="BQ478" s="243" t="e">
        <f t="shared" si="63"/>
        <v>#N/A</v>
      </c>
      <c r="BR478" s="243" t="e">
        <f t="shared" si="67"/>
        <v>#VALUE!</v>
      </c>
      <c r="BS478" s="245"/>
      <c r="BT478" s="245"/>
      <c r="BU478" s="244"/>
      <c r="BV478" s="244"/>
      <c r="BW478" s="244"/>
      <c r="BX478" s="244"/>
      <c r="BZ478" s="239"/>
      <c r="CA478" s="246" t="e">
        <f>INDEX('MAL-OTHERLOOKUPS'!$ES$4:$ES$56, MATCH('9.3 MAL- Bus Facilities Entry'!CE478, 'MAL-OTHERLOOKUPS'!$ET$4:$ET$56, 0))</f>
        <v>#N/A</v>
      </c>
      <c r="CB478" s="247" t="str">
        <f t="shared" si="68"/>
        <v>L--</v>
      </c>
      <c r="CC478" s="247"/>
      <c r="CD478" s="240"/>
      <c r="CE478" s="240"/>
      <c r="CF478" s="240"/>
      <c r="CG478" s="248"/>
      <c r="CH478" s="240"/>
      <c r="CI478" s="240"/>
      <c r="CJ478" s="249" t="s">
        <v>11299</v>
      </c>
      <c r="CK478" s="249" t="s">
        <v>11299</v>
      </c>
      <c r="CL478" s="250" t="e">
        <v>#N/A</v>
      </c>
      <c r="CM478" s="239"/>
      <c r="CN478" s="251">
        <v>0</v>
      </c>
      <c r="CP478" s="251" t="str">
        <f t="shared" si="69"/>
        <v>0-</v>
      </c>
      <c r="CR478" s="252" t="str">
        <f t="shared" si="64"/>
        <v xml:space="preserve">; ; </v>
      </c>
      <c r="CS478" s="252" t="str">
        <f t="shared" si="65"/>
        <v xml:space="preserve">; ; </v>
      </c>
      <c r="CT478" s="425"/>
      <c r="CU478" s="252" t="e">
        <v>#REF!</v>
      </c>
      <c r="CX478" s="239"/>
      <c r="CY478" s="240"/>
      <c r="CZ478" s="240"/>
      <c r="DA478" s="240"/>
      <c r="DB478" s="239"/>
      <c r="DD478" s="240"/>
      <c r="DE478" s="239"/>
      <c r="DF478" s="253"/>
      <c r="DH478" s="472"/>
      <c r="DI478" s="497"/>
      <c r="DJ478" s="254"/>
      <c r="DK478" s="239"/>
    </row>
    <row r="479" spans="2:115" ht="14.5" x14ac:dyDescent="0.35">
      <c r="B479" s="239"/>
      <c r="C479" s="240"/>
      <c r="D479" s="240"/>
      <c r="E479" s="240"/>
      <c r="F479" s="240"/>
      <c r="G479" s="239"/>
      <c r="H479" s="240"/>
      <c r="J479" s="241"/>
      <c r="K479" s="241"/>
      <c r="M479" s="473"/>
      <c r="O479" s="239"/>
      <c r="Q479" s="143" t="e">
        <f>INDEX(AssetClass[Asset Class], MATCH('9.3 MAL- Bus Facilities Entry'!P479, AssetClass[Class Description], 0))</f>
        <v>#N/A</v>
      </c>
      <c r="R479" s="143"/>
      <c r="S479" s="242"/>
      <c r="T479" s="239"/>
      <c r="U479" s="243" t="e" cm="1">
        <f t="array" ref="U479">INDEX('Custom Field Tbl'!$N$5:$N$446, MATCH('9.3 MAL- Bus Facilities Entry'!$Q479 &amp; '9.3 MAL- Bus Facilities Entry'!U$3, 'Custom Field Tbl'!$M$5:$M$446 &amp; 'Custom Field Tbl'!$O$5:$O$446, 0 ))</f>
        <v>#N/A</v>
      </c>
      <c r="V479" s="143" t="str">
        <f>IF(ISNA(INDEX(CFV_Tbl[CF Description], MATCH('9.3 MAL- Bus Facilities Entry'!U479, CFV_Tbl[CF Code], 0)) ), "Field Not Required", INDEX(CFV_Tbl[CF Description], MATCH('9.3 MAL- Bus Facilities Entry'!U479, CFV_Tbl[CF Code], 0)) )</f>
        <v>Field Not Required</v>
      </c>
      <c r="Y479" s="243" t="e" cm="1">
        <f t="array" ref="Y479">INDEX('Custom Field Tbl'!$N$5:$N$446, MATCH('9.3 MAL- Bus Facilities Entry'!$Q479 &amp; '9.3 MAL- Bus Facilities Entry'!Y$3, 'Custom Field Tbl'!$M$5:$M$446 &amp; 'Custom Field Tbl'!$O$5:$O$446, 0 ))</f>
        <v>#N/A</v>
      </c>
      <c r="Z479" s="143" t="str">
        <f>IF(ISNA(INDEX(CFV_Tbl[CF Description], MATCH('9.3 MAL- Bus Facilities Entry'!Y479, CFV_Tbl[CF Code], 0)) ), "Field Not Required", INDEX(CFV_Tbl[CF Description], MATCH('9.3 MAL- Bus Facilities Entry'!Y479, CFV_Tbl[CF Code], 0)) )</f>
        <v>Field Not Required</v>
      </c>
      <c r="AC479" s="243" t="e" cm="1">
        <f t="array" ref="AC479">INDEX('Custom Field Tbl'!$N$5:$N$446, MATCH('9.3 MAL- Bus Facilities Entry'!$Q479 &amp; '9.3 MAL- Bus Facilities Entry'!AC$3, 'Custom Field Tbl'!$M$5:$M$446 &amp; 'Custom Field Tbl'!$O$5:$O$446, 0 ))</f>
        <v>#N/A</v>
      </c>
      <c r="AD479" s="143" t="str">
        <f>IF(ISNA(INDEX(CFV_Tbl[CF Description], MATCH('9.3 MAL- Bus Facilities Entry'!AC479, CFV_Tbl[CF Code], 0)) ), "Field Not Required", INDEX(CFV_Tbl[CF Description], MATCH('9.3 MAL- Bus Facilities Entry'!AC479, CFV_Tbl[CF Code], 0)) )</f>
        <v>Field Not Required</v>
      </c>
      <c r="AG479" s="243" t="e" cm="1">
        <f t="array" ref="AG479">INDEX('Custom Field Tbl'!$N$5:$N$446, MATCH('9.3 MAL- Bus Facilities Entry'!$Q479 &amp; '9.3 MAL- Bus Facilities Entry'!AG$3, 'Custom Field Tbl'!$M$5:$M$446 &amp; 'Custom Field Tbl'!$O$5:$O$446, 0 ))</f>
        <v>#N/A</v>
      </c>
      <c r="AH479" s="143" t="str">
        <f>IF(ISNA(INDEX(CFV_Tbl[CF Description], MATCH('9.3 MAL- Bus Facilities Entry'!AG479, CFV_Tbl[CF Code], 0)) ), "Field Not Required", INDEX(CFV_Tbl[CF Description], MATCH('9.3 MAL- Bus Facilities Entry'!AG479, CFV_Tbl[CF Code], 0)) )</f>
        <v>Field Not Required</v>
      </c>
      <c r="AK479" s="243" t="e" cm="1">
        <f t="array" ref="AK479">INDEX('Custom Field Tbl'!$N$5:$N$446, MATCH('9.3 MAL- Bus Facilities Entry'!$Q479 &amp; '9.3 MAL- Bus Facilities Entry'!AK$3, 'Custom Field Tbl'!$M$5:$M$446 &amp; 'Custom Field Tbl'!$O$5:$O$446, 0 ))</f>
        <v>#N/A</v>
      </c>
      <c r="AL479" s="143" t="str">
        <f>IF(ISNA(INDEX(CFV_Tbl[CF Description], MATCH('9.3 MAL- Bus Facilities Entry'!AK479, CFV_Tbl[CF Code], 0)) ), "Field Not Required", INDEX(CFV_Tbl[CF Description], MATCH('9.3 MAL- Bus Facilities Entry'!AK479, CFV_Tbl[CF Code], 0)) )</f>
        <v>Field Not Required</v>
      </c>
      <c r="AO479" s="243" t="e" cm="1">
        <f t="array" ref="AO479">INDEX('Custom Field Tbl'!$N$5:$N$446, MATCH('9.3 MAL- Bus Facilities Entry'!$Q479 &amp; '9.3 MAL- Bus Facilities Entry'!AO$3, 'Custom Field Tbl'!$M$5:$M$446 &amp; 'Custom Field Tbl'!$O$5:$O$446, 0 ))</f>
        <v>#N/A</v>
      </c>
      <c r="AP479" s="143" t="str">
        <f>IF(ISNA(INDEX(CFV_Tbl[CF Description], MATCH('9.3 MAL- Bus Facilities Entry'!AO479, CFV_Tbl[CF Code], 0)) ), "Field Not Required", INDEX(CFV_Tbl[CF Description], MATCH('9.3 MAL- Bus Facilities Entry'!AO479, CFV_Tbl[CF Code], 0)) )</f>
        <v>Field Not Required</v>
      </c>
      <c r="AS479" s="243" t="e" cm="1">
        <f t="array" ref="AS479">INDEX('Custom Field Tbl'!$N$5:$N$446, MATCH('9.3 MAL- Bus Facilities Entry'!$Q479 &amp; '9.3 MAL- Bus Facilities Entry'!AS$3, 'Custom Field Tbl'!$M$5:$M$446 &amp; 'Custom Field Tbl'!$O$5:$O$446, 0 ))</f>
        <v>#N/A</v>
      </c>
      <c r="AT479" s="143" t="str">
        <f>IF(ISNA(INDEX(CFV_Tbl[CF Description], MATCH('9.3 MAL- Bus Facilities Entry'!AS479, CFV_Tbl[CF Code], 0)) ), "Field Not Required", INDEX(CFV_Tbl[CF Description], MATCH('9.3 MAL- Bus Facilities Entry'!AS479, CFV_Tbl[CF Code], 0)) )</f>
        <v>Field Not Required</v>
      </c>
      <c r="AW479" s="243" t="e" cm="1">
        <f t="array" ref="AW479">INDEX('Custom Field Tbl'!$N$5:$N$446, MATCH('9.3 MAL- Bus Facilities Entry'!$Q479 &amp; '9.3 MAL- Bus Facilities Entry'!AW$3, 'Custom Field Tbl'!$M$5:$M$446 &amp; 'Custom Field Tbl'!$O$5:$O$446, 0 ))</f>
        <v>#N/A</v>
      </c>
      <c r="AX479" s="143" t="str">
        <f>IF(ISNA(INDEX(CFV_Tbl[CF Description], MATCH('9.3 MAL- Bus Facilities Entry'!AW479, CFV_Tbl[CF Code], 0)) ), "Field Not Required", INDEX(CFV_Tbl[CF Description], MATCH('9.3 MAL- Bus Facilities Entry'!AW479, CFV_Tbl[CF Code], 0)) )</f>
        <v>Field Not Required</v>
      </c>
      <c r="BA479" s="243" t="e" cm="1">
        <f t="array" ref="BA479">INDEX('Custom Field Tbl'!$N$5:$N$446, MATCH('9.3 MAL- Bus Facilities Entry'!$Q479 &amp; '9.3 MAL- Bus Facilities Entry'!BA$3, 'Custom Field Tbl'!$M$5:$M$446 &amp; 'Custom Field Tbl'!$O$5:$O$446, 0 ))</f>
        <v>#N/A</v>
      </c>
      <c r="BB479" s="143" t="str">
        <f>IF(ISNA(INDEX(CFV_Tbl[CF Description], MATCH('9.3 MAL- Bus Facilities Entry'!BA479, CFV_Tbl[CF Code], 0)) ), "Field Not Required", INDEX(CFV_Tbl[CF Description], MATCH('9.3 MAL- Bus Facilities Entry'!BA479, CFV_Tbl[CF Code], 0)) )</f>
        <v>Field Not Required</v>
      </c>
      <c r="BE479" s="243" t="e" cm="1">
        <f t="array" ref="BE479">INDEX('Custom Field Tbl'!$N$5:$N$446, MATCH('9.3 MAL- Bus Facilities Entry'!$Q479 &amp; '9.3 MAL- Bus Facilities Entry'!BE$3, 'Custom Field Tbl'!$M$5:$M$446 &amp; 'Custom Field Tbl'!$O$5:$O$446, 0 ))</f>
        <v>#N/A</v>
      </c>
      <c r="BF479" s="143" t="str">
        <f>IF(ISNA(INDEX(CFV_Tbl[CF Description], MATCH('9.3 MAL- Bus Facilities Entry'!BE479, CFV_Tbl[CF Code], 0)) ), "Field Not Required", INDEX(CFV_Tbl[CF Description], MATCH('9.3 MAL- Bus Facilities Entry'!BE479, CFV_Tbl[CF Code], 0)) )</f>
        <v>Field Not Required</v>
      </c>
      <c r="BI479" s="239"/>
      <c r="BJ479" s="243" t="e">
        <f>INDEX(Mnemonic[Code], MATCH('9.3 MAL- Bus Facilities Entry'!BS479, Mnemonic[Description], 0))</f>
        <v>#N/A</v>
      </c>
      <c r="BK479" s="243" t="e">
        <f>INDEX(Mnemonic[Code], MATCH('9.3 MAL- Bus Facilities Entry'!BT479, Mnemonic[Description], 0))</f>
        <v>#N/A</v>
      </c>
      <c r="BL479" s="243" t="e">
        <f>IF(ISNA(INDEX(Mnemonic[Code], MATCH( '9.3 MAL- Bus Facilities Entry'!BU479, Mnemonic[Description], 0)) ),  INDEX(Mnemonic[Code], MATCH( LEFT('9.3 MAL- Bus Facilities Entry'!BU479, LEN(BU479)-2), Mnemonic[Description], 0)),  INDEX(Mnemonic[Code], MATCH( '9.3 MAL- Bus Facilities Entry'!BU479, Mnemonic[Description], 0)) )</f>
        <v>#VALUE!</v>
      </c>
      <c r="BM479" s="243" t="e">
        <f>IF(ISNA(INDEX(Mnemonic[Code], MATCH( '9.3 MAL- Bus Facilities Entry'!BV479, Mnemonic[Description], 0)) ),  INDEX(Mnemonic[Code], MATCH( LEFT('9.3 MAL- Bus Facilities Entry'!BV479, LEN(BV479)-2), Mnemonic[Description], 0)),  INDEX(Mnemonic[Code], MATCH( '9.3 MAL- Bus Facilities Entry'!BV479, Mnemonic[Description], 0)) )</f>
        <v>#VALUE!</v>
      </c>
      <c r="BN479" s="243" t="e">
        <f>IF(ISNA(INDEX(Mnemonic[Code], MATCH( '9.3 MAL- Bus Facilities Entry'!BW479, Mnemonic[Description], 0)) ),  INDEX(Mnemonic[Code], MATCH( LEFT('9.3 MAL- Bus Facilities Entry'!BW479, LEN(BW479)-1), Mnemonic[Description], 0)),  INDEX(Mnemonic[Code], MATCH( '9.3 MAL- Bus Facilities Entry'!BW479, Mnemonic[Description], 0)) )</f>
        <v>#VALUE!</v>
      </c>
      <c r="BO479" s="243" t="e">
        <f>IF(ISNA(INDEX(Mnemonic[Code], MATCH( '9.3 MAL- Bus Facilities Entry'!BX479, Mnemonic[Description], 0)) ),  INDEX(Mnemonic[Code], MATCH( LEFT('9.3 MAL- Bus Facilities Entry'!BX479, LEN(BX479)-1), Mnemonic[Description], 0)),  INDEX(Mnemonic[Code], MATCH( '9.3 MAL- Bus Facilities Entry'!BX479, Mnemonic[Description], 0)) )</f>
        <v>#VALUE!</v>
      </c>
      <c r="BP479" s="243" t="e">
        <f t="shared" si="66"/>
        <v>#N/A</v>
      </c>
      <c r="BQ479" s="243" t="e">
        <f t="shared" si="63"/>
        <v>#N/A</v>
      </c>
      <c r="BR479" s="243" t="e">
        <f t="shared" si="67"/>
        <v>#VALUE!</v>
      </c>
      <c r="BS479" s="245"/>
      <c r="BT479" s="245"/>
      <c r="BU479" s="244"/>
      <c r="BV479" s="244"/>
      <c r="BW479" s="244"/>
      <c r="BX479" s="244"/>
      <c r="BZ479" s="239"/>
      <c r="CA479" s="246" t="e">
        <f>INDEX('MAL-OTHERLOOKUPS'!$ES$4:$ES$56, MATCH('9.3 MAL- Bus Facilities Entry'!CE479, 'MAL-OTHERLOOKUPS'!$ET$4:$ET$56, 0))</f>
        <v>#N/A</v>
      </c>
      <c r="CB479" s="247" t="str">
        <f t="shared" si="68"/>
        <v>L--</v>
      </c>
      <c r="CC479" s="247"/>
      <c r="CD479" s="240"/>
      <c r="CE479" s="240"/>
      <c r="CF479" s="240"/>
      <c r="CG479" s="248"/>
      <c r="CH479" s="240"/>
      <c r="CI479" s="240"/>
      <c r="CJ479" s="249" t="s">
        <v>11299</v>
      </c>
      <c r="CK479" s="249" t="s">
        <v>11299</v>
      </c>
      <c r="CL479" s="250" t="e">
        <v>#N/A</v>
      </c>
      <c r="CM479" s="239"/>
      <c r="CN479" s="251">
        <v>0</v>
      </c>
      <c r="CP479" s="251" t="str">
        <f t="shared" si="69"/>
        <v>0-</v>
      </c>
      <c r="CR479" s="252" t="str">
        <f t="shared" si="64"/>
        <v xml:space="preserve">; ; </v>
      </c>
      <c r="CS479" s="252" t="str">
        <f t="shared" si="65"/>
        <v xml:space="preserve">; ; </v>
      </c>
      <c r="CT479" s="425"/>
      <c r="CU479" s="252" t="e">
        <v>#REF!</v>
      </c>
      <c r="CX479" s="239"/>
      <c r="CY479" s="240"/>
      <c r="CZ479" s="240"/>
      <c r="DA479" s="240"/>
      <c r="DB479" s="239"/>
      <c r="DD479" s="240"/>
      <c r="DE479" s="239"/>
      <c r="DF479" s="253"/>
      <c r="DH479" s="472"/>
      <c r="DI479" s="497"/>
      <c r="DJ479" s="254"/>
      <c r="DK479" s="239"/>
    </row>
    <row r="480" spans="2:115" ht="14.5" x14ac:dyDescent="0.35">
      <c r="B480" s="239"/>
      <c r="C480" s="240"/>
      <c r="D480" s="240"/>
      <c r="E480" s="240"/>
      <c r="F480" s="240"/>
      <c r="G480" s="239"/>
      <c r="H480" s="240"/>
      <c r="J480" s="241"/>
      <c r="K480" s="241"/>
      <c r="M480" s="473"/>
      <c r="O480" s="239"/>
      <c r="Q480" s="143" t="e">
        <f>INDEX(AssetClass[Asset Class], MATCH('9.3 MAL- Bus Facilities Entry'!P480, AssetClass[Class Description], 0))</f>
        <v>#N/A</v>
      </c>
      <c r="R480" s="143"/>
      <c r="S480" s="242"/>
      <c r="T480" s="239"/>
      <c r="U480" s="243" t="e" cm="1">
        <f t="array" ref="U480">INDEX('Custom Field Tbl'!$N$5:$N$446, MATCH('9.3 MAL- Bus Facilities Entry'!$Q480 &amp; '9.3 MAL- Bus Facilities Entry'!U$3, 'Custom Field Tbl'!$M$5:$M$446 &amp; 'Custom Field Tbl'!$O$5:$O$446, 0 ))</f>
        <v>#N/A</v>
      </c>
      <c r="V480" s="143" t="str">
        <f>IF(ISNA(INDEX(CFV_Tbl[CF Description], MATCH('9.3 MAL- Bus Facilities Entry'!U480, CFV_Tbl[CF Code], 0)) ), "Field Not Required", INDEX(CFV_Tbl[CF Description], MATCH('9.3 MAL- Bus Facilities Entry'!U480, CFV_Tbl[CF Code], 0)) )</f>
        <v>Field Not Required</v>
      </c>
      <c r="Y480" s="243" t="e" cm="1">
        <f t="array" ref="Y480">INDEX('Custom Field Tbl'!$N$5:$N$446, MATCH('9.3 MAL- Bus Facilities Entry'!$Q480 &amp; '9.3 MAL- Bus Facilities Entry'!Y$3, 'Custom Field Tbl'!$M$5:$M$446 &amp; 'Custom Field Tbl'!$O$5:$O$446, 0 ))</f>
        <v>#N/A</v>
      </c>
      <c r="Z480" s="143" t="str">
        <f>IF(ISNA(INDEX(CFV_Tbl[CF Description], MATCH('9.3 MAL- Bus Facilities Entry'!Y480, CFV_Tbl[CF Code], 0)) ), "Field Not Required", INDEX(CFV_Tbl[CF Description], MATCH('9.3 MAL- Bus Facilities Entry'!Y480, CFV_Tbl[CF Code], 0)) )</f>
        <v>Field Not Required</v>
      </c>
      <c r="AC480" s="243" t="e" cm="1">
        <f t="array" ref="AC480">INDEX('Custom Field Tbl'!$N$5:$N$446, MATCH('9.3 MAL- Bus Facilities Entry'!$Q480 &amp; '9.3 MAL- Bus Facilities Entry'!AC$3, 'Custom Field Tbl'!$M$5:$M$446 &amp; 'Custom Field Tbl'!$O$5:$O$446, 0 ))</f>
        <v>#N/A</v>
      </c>
      <c r="AD480" s="143" t="str">
        <f>IF(ISNA(INDEX(CFV_Tbl[CF Description], MATCH('9.3 MAL- Bus Facilities Entry'!AC480, CFV_Tbl[CF Code], 0)) ), "Field Not Required", INDEX(CFV_Tbl[CF Description], MATCH('9.3 MAL- Bus Facilities Entry'!AC480, CFV_Tbl[CF Code], 0)) )</f>
        <v>Field Not Required</v>
      </c>
      <c r="AG480" s="243" t="e" cm="1">
        <f t="array" ref="AG480">INDEX('Custom Field Tbl'!$N$5:$N$446, MATCH('9.3 MAL- Bus Facilities Entry'!$Q480 &amp; '9.3 MAL- Bus Facilities Entry'!AG$3, 'Custom Field Tbl'!$M$5:$M$446 &amp; 'Custom Field Tbl'!$O$5:$O$446, 0 ))</f>
        <v>#N/A</v>
      </c>
      <c r="AH480" s="143" t="str">
        <f>IF(ISNA(INDEX(CFV_Tbl[CF Description], MATCH('9.3 MAL- Bus Facilities Entry'!AG480, CFV_Tbl[CF Code], 0)) ), "Field Not Required", INDEX(CFV_Tbl[CF Description], MATCH('9.3 MAL- Bus Facilities Entry'!AG480, CFV_Tbl[CF Code], 0)) )</f>
        <v>Field Not Required</v>
      </c>
      <c r="AK480" s="243" t="e" cm="1">
        <f t="array" ref="AK480">INDEX('Custom Field Tbl'!$N$5:$N$446, MATCH('9.3 MAL- Bus Facilities Entry'!$Q480 &amp; '9.3 MAL- Bus Facilities Entry'!AK$3, 'Custom Field Tbl'!$M$5:$M$446 &amp; 'Custom Field Tbl'!$O$5:$O$446, 0 ))</f>
        <v>#N/A</v>
      </c>
      <c r="AL480" s="143" t="str">
        <f>IF(ISNA(INDEX(CFV_Tbl[CF Description], MATCH('9.3 MAL- Bus Facilities Entry'!AK480, CFV_Tbl[CF Code], 0)) ), "Field Not Required", INDEX(CFV_Tbl[CF Description], MATCH('9.3 MAL- Bus Facilities Entry'!AK480, CFV_Tbl[CF Code], 0)) )</f>
        <v>Field Not Required</v>
      </c>
      <c r="AO480" s="243" t="e" cm="1">
        <f t="array" ref="AO480">INDEX('Custom Field Tbl'!$N$5:$N$446, MATCH('9.3 MAL- Bus Facilities Entry'!$Q480 &amp; '9.3 MAL- Bus Facilities Entry'!AO$3, 'Custom Field Tbl'!$M$5:$M$446 &amp; 'Custom Field Tbl'!$O$5:$O$446, 0 ))</f>
        <v>#N/A</v>
      </c>
      <c r="AP480" s="143" t="str">
        <f>IF(ISNA(INDEX(CFV_Tbl[CF Description], MATCH('9.3 MAL- Bus Facilities Entry'!AO480, CFV_Tbl[CF Code], 0)) ), "Field Not Required", INDEX(CFV_Tbl[CF Description], MATCH('9.3 MAL- Bus Facilities Entry'!AO480, CFV_Tbl[CF Code], 0)) )</f>
        <v>Field Not Required</v>
      </c>
      <c r="AS480" s="243" t="e" cm="1">
        <f t="array" ref="AS480">INDEX('Custom Field Tbl'!$N$5:$N$446, MATCH('9.3 MAL- Bus Facilities Entry'!$Q480 &amp; '9.3 MAL- Bus Facilities Entry'!AS$3, 'Custom Field Tbl'!$M$5:$M$446 &amp; 'Custom Field Tbl'!$O$5:$O$446, 0 ))</f>
        <v>#N/A</v>
      </c>
      <c r="AT480" s="143" t="str">
        <f>IF(ISNA(INDEX(CFV_Tbl[CF Description], MATCH('9.3 MAL- Bus Facilities Entry'!AS480, CFV_Tbl[CF Code], 0)) ), "Field Not Required", INDEX(CFV_Tbl[CF Description], MATCH('9.3 MAL- Bus Facilities Entry'!AS480, CFV_Tbl[CF Code], 0)) )</f>
        <v>Field Not Required</v>
      </c>
      <c r="AW480" s="243" t="e" cm="1">
        <f t="array" ref="AW480">INDEX('Custom Field Tbl'!$N$5:$N$446, MATCH('9.3 MAL- Bus Facilities Entry'!$Q480 &amp; '9.3 MAL- Bus Facilities Entry'!AW$3, 'Custom Field Tbl'!$M$5:$M$446 &amp; 'Custom Field Tbl'!$O$5:$O$446, 0 ))</f>
        <v>#N/A</v>
      </c>
      <c r="AX480" s="143" t="str">
        <f>IF(ISNA(INDEX(CFV_Tbl[CF Description], MATCH('9.3 MAL- Bus Facilities Entry'!AW480, CFV_Tbl[CF Code], 0)) ), "Field Not Required", INDEX(CFV_Tbl[CF Description], MATCH('9.3 MAL- Bus Facilities Entry'!AW480, CFV_Tbl[CF Code], 0)) )</f>
        <v>Field Not Required</v>
      </c>
      <c r="BA480" s="243" t="e" cm="1">
        <f t="array" ref="BA480">INDEX('Custom Field Tbl'!$N$5:$N$446, MATCH('9.3 MAL- Bus Facilities Entry'!$Q480 &amp; '9.3 MAL- Bus Facilities Entry'!BA$3, 'Custom Field Tbl'!$M$5:$M$446 &amp; 'Custom Field Tbl'!$O$5:$O$446, 0 ))</f>
        <v>#N/A</v>
      </c>
      <c r="BB480" s="143" t="str">
        <f>IF(ISNA(INDEX(CFV_Tbl[CF Description], MATCH('9.3 MAL- Bus Facilities Entry'!BA480, CFV_Tbl[CF Code], 0)) ), "Field Not Required", INDEX(CFV_Tbl[CF Description], MATCH('9.3 MAL- Bus Facilities Entry'!BA480, CFV_Tbl[CF Code], 0)) )</f>
        <v>Field Not Required</v>
      </c>
      <c r="BE480" s="243" t="e" cm="1">
        <f t="array" ref="BE480">INDEX('Custom Field Tbl'!$N$5:$N$446, MATCH('9.3 MAL- Bus Facilities Entry'!$Q480 &amp; '9.3 MAL- Bus Facilities Entry'!BE$3, 'Custom Field Tbl'!$M$5:$M$446 &amp; 'Custom Field Tbl'!$O$5:$O$446, 0 ))</f>
        <v>#N/A</v>
      </c>
      <c r="BF480" s="143" t="str">
        <f>IF(ISNA(INDEX(CFV_Tbl[CF Description], MATCH('9.3 MAL- Bus Facilities Entry'!BE480, CFV_Tbl[CF Code], 0)) ), "Field Not Required", INDEX(CFV_Tbl[CF Description], MATCH('9.3 MAL- Bus Facilities Entry'!BE480, CFV_Tbl[CF Code], 0)) )</f>
        <v>Field Not Required</v>
      </c>
      <c r="BI480" s="239"/>
      <c r="BJ480" s="243" t="e">
        <f>INDEX(Mnemonic[Code], MATCH('9.3 MAL- Bus Facilities Entry'!BS480, Mnemonic[Description], 0))</f>
        <v>#N/A</v>
      </c>
      <c r="BK480" s="243" t="e">
        <f>INDEX(Mnemonic[Code], MATCH('9.3 MAL- Bus Facilities Entry'!BT480, Mnemonic[Description], 0))</f>
        <v>#N/A</v>
      </c>
      <c r="BL480" s="243" t="e">
        <f>IF(ISNA(INDEX(Mnemonic[Code], MATCH( '9.3 MAL- Bus Facilities Entry'!BU480, Mnemonic[Description], 0)) ),  INDEX(Mnemonic[Code], MATCH( LEFT('9.3 MAL- Bus Facilities Entry'!BU480, LEN(BU480)-2), Mnemonic[Description], 0)),  INDEX(Mnemonic[Code], MATCH( '9.3 MAL- Bus Facilities Entry'!BU480, Mnemonic[Description], 0)) )</f>
        <v>#VALUE!</v>
      </c>
      <c r="BM480" s="243" t="e">
        <f>IF(ISNA(INDEX(Mnemonic[Code], MATCH( '9.3 MAL- Bus Facilities Entry'!BV480, Mnemonic[Description], 0)) ),  INDEX(Mnemonic[Code], MATCH( LEFT('9.3 MAL- Bus Facilities Entry'!BV480, LEN(BV480)-2), Mnemonic[Description], 0)),  INDEX(Mnemonic[Code], MATCH( '9.3 MAL- Bus Facilities Entry'!BV480, Mnemonic[Description], 0)) )</f>
        <v>#VALUE!</v>
      </c>
      <c r="BN480" s="243" t="e">
        <f>IF(ISNA(INDEX(Mnemonic[Code], MATCH( '9.3 MAL- Bus Facilities Entry'!BW480, Mnemonic[Description], 0)) ),  INDEX(Mnemonic[Code], MATCH( LEFT('9.3 MAL- Bus Facilities Entry'!BW480, LEN(BW480)-1), Mnemonic[Description], 0)),  INDEX(Mnemonic[Code], MATCH( '9.3 MAL- Bus Facilities Entry'!BW480, Mnemonic[Description], 0)) )</f>
        <v>#VALUE!</v>
      </c>
      <c r="BO480" s="243" t="e">
        <f>IF(ISNA(INDEX(Mnemonic[Code], MATCH( '9.3 MAL- Bus Facilities Entry'!BX480, Mnemonic[Description], 0)) ),  INDEX(Mnemonic[Code], MATCH( LEFT('9.3 MAL- Bus Facilities Entry'!BX480, LEN(BX480)-1), Mnemonic[Description], 0)),  INDEX(Mnemonic[Code], MATCH( '9.3 MAL- Bus Facilities Entry'!BX480, Mnemonic[Description], 0)) )</f>
        <v>#VALUE!</v>
      </c>
      <c r="BP480" s="243" t="e">
        <f t="shared" si="66"/>
        <v>#N/A</v>
      </c>
      <c r="BQ480" s="243" t="e">
        <f t="shared" si="63"/>
        <v>#N/A</v>
      </c>
      <c r="BR480" s="243" t="e">
        <f t="shared" si="67"/>
        <v>#VALUE!</v>
      </c>
      <c r="BS480" s="245"/>
      <c r="BT480" s="245"/>
      <c r="BU480" s="244"/>
      <c r="BV480" s="244"/>
      <c r="BW480" s="244"/>
      <c r="BX480" s="244"/>
      <c r="BZ480" s="239"/>
      <c r="CA480" s="246" t="e">
        <f>INDEX('MAL-OTHERLOOKUPS'!$ES$4:$ES$56, MATCH('9.3 MAL- Bus Facilities Entry'!CE480, 'MAL-OTHERLOOKUPS'!$ET$4:$ET$56, 0))</f>
        <v>#N/A</v>
      </c>
      <c r="CB480" s="247" t="str">
        <f t="shared" si="68"/>
        <v>L--</v>
      </c>
      <c r="CC480" s="247"/>
      <c r="CD480" s="240"/>
      <c r="CE480" s="240"/>
      <c r="CF480" s="240"/>
      <c r="CG480" s="248"/>
      <c r="CH480" s="240"/>
      <c r="CI480" s="240"/>
      <c r="CJ480" s="249" t="s">
        <v>11299</v>
      </c>
      <c r="CK480" s="249" t="s">
        <v>11299</v>
      </c>
      <c r="CL480" s="250" t="e">
        <v>#N/A</v>
      </c>
      <c r="CM480" s="239"/>
      <c r="CN480" s="251">
        <v>0</v>
      </c>
      <c r="CP480" s="251" t="str">
        <f t="shared" si="69"/>
        <v>0-</v>
      </c>
      <c r="CR480" s="252" t="str">
        <f t="shared" si="64"/>
        <v xml:space="preserve">; ; </v>
      </c>
      <c r="CS480" s="252" t="str">
        <f t="shared" si="65"/>
        <v xml:space="preserve">; ; </v>
      </c>
      <c r="CT480" s="425"/>
      <c r="CU480" s="252" t="e">
        <v>#REF!</v>
      </c>
      <c r="CX480" s="239"/>
      <c r="CY480" s="240"/>
      <c r="CZ480" s="240"/>
      <c r="DA480" s="240"/>
      <c r="DB480" s="239"/>
      <c r="DD480" s="240"/>
      <c r="DE480" s="239"/>
      <c r="DF480" s="253"/>
      <c r="DH480" s="472"/>
      <c r="DI480" s="497"/>
      <c r="DJ480" s="254"/>
      <c r="DK480" s="239"/>
    </row>
    <row r="481" spans="2:115" ht="14.5" x14ac:dyDescent="0.35">
      <c r="B481" s="239"/>
      <c r="C481" s="240"/>
      <c r="D481" s="240"/>
      <c r="E481" s="240"/>
      <c r="F481" s="240"/>
      <c r="G481" s="239"/>
      <c r="H481" s="240"/>
      <c r="J481" s="241"/>
      <c r="K481" s="241"/>
      <c r="M481" s="473"/>
      <c r="O481" s="239"/>
      <c r="Q481" s="143" t="e">
        <f>INDEX(AssetClass[Asset Class], MATCH('9.3 MAL- Bus Facilities Entry'!P481, AssetClass[Class Description], 0))</f>
        <v>#N/A</v>
      </c>
      <c r="R481" s="143"/>
      <c r="S481" s="242"/>
      <c r="T481" s="239"/>
      <c r="U481" s="243" t="e" cm="1">
        <f t="array" ref="U481">INDEX('Custom Field Tbl'!$N$5:$N$446, MATCH('9.3 MAL- Bus Facilities Entry'!$Q481 &amp; '9.3 MAL- Bus Facilities Entry'!U$3, 'Custom Field Tbl'!$M$5:$M$446 &amp; 'Custom Field Tbl'!$O$5:$O$446, 0 ))</f>
        <v>#N/A</v>
      </c>
      <c r="V481" s="143" t="str">
        <f>IF(ISNA(INDEX(CFV_Tbl[CF Description], MATCH('9.3 MAL- Bus Facilities Entry'!U481, CFV_Tbl[CF Code], 0)) ), "Field Not Required", INDEX(CFV_Tbl[CF Description], MATCH('9.3 MAL- Bus Facilities Entry'!U481, CFV_Tbl[CF Code], 0)) )</f>
        <v>Field Not Required</v>
      </c>
      <c r="Y481" s="243" t="e" cm="1">
        <f t="array" ref="Y481">INDEX('Custom Field Tbl'!$N$5:$N$446, MATCH('9.3 MAL- Bus Facilities Entry'!$Q481 &amp; '9.3 MAL- Bus Facilities Entry'!Y$3, 'Custom Field Tbl'!$M$5:$M$446 &amp; 'Custom Field Tbl'!$O$5:$O$446, 0 ))</f>
        <v>#N/A</v>
      </c>
      <c r="Z481" s="143" t="str">
        <f>IF(ISNA(INDEX(CFV_Tbl[CF Description], MATCH('9.3 MAL- Bus Facilities Entry'!Y481, CFV_Tbl[CF Code], 0)) ), "Field Not Required", INDEX(CFV_Tbl[CF Description], MATCH('9.3 MAL- Bus Facilities Entry'!Y481, CFV_Tbl[CF Code], 0)) )</f>
        <v>Field Not Required</v>
      </c>
      <c r="AC481" s="243" t="e" cm="1">
        <f t="array" ref="AC481">INDEX('Custom Field Tbl'!$N$5:$N$446, MATCH('9.3 MAL- Bus Facilities Entry'!$Q481 &amp; '9.3 MAL- Bus Facilities Entry'!AC$3, 'Custom Field Tbl'!$M$5:$M$446 &amp; 'Custom Field Tbl'!$O$5:$O$446, 0 ))</f>
        <v>#N/A</v>
      </c>
      <c r="AD481" s="143" t="str">
        <f>IF(ISNA(INDEX(CFV_Tbl[CF Description], MATCH('9.3 MAL- Bus Facilities Entry'!AC481, CFV_Tbl[CF Code], 0)) ), "Field Not Required", INDEX(CFV_Tbl[CF Description], MATCH('9.3 MAL- Bus Facilities Entry'!AC481, CFV_Tbl[CF Code], 0)) )</f>
        <v>Field Not Required</v>
      </c>
      <c r="AG481" s="243" t="e" cm="1">
        <f t="array" ref="AG481">INDEX('Custom Field Tbl'!$N$5:$N$446, MATCH('9.3 MAL- Bus Facilities Entry'!$Q481 &amp; '9.3 MAL- Bus Facilities Entry'!AG$3, 'Custom Field Tbl'!$M$5:$M$446 &amp; 'Custom Field Tbl'!$O$5:$O$446, 0 ))</f>
        <v>#N/A</v>
      </c>
      <c r="AH481" s="143" t="str">
        <f>IF(ISNA(INDEX(CFV_Tbl[CF Description], MATCH('9.3 MAL- Bus Facilities Entry'!AG481, CFV_Tbl[CF Code], 0)) ), "Field Not Required", INDEX(CFV_Tbl[CF Description], MATCH('9.3 MAL- Bus Facilities Entry'!AG481, CFV_Tbl[CF Code], 0)) )</f>
        <v>Field Not Required</v>
      </c>
      <c r="AK481" s="243" t="e" cm="1">
        <f t="array" ref="AK481">INDEX('Custom Field Tbl'!$N$5:$N$446, MATCH('9.3 MAL- Bus Facilities Entry'!$Q481 &amp; '9.3 MAL- Bus Facilities Entry'!AK$3, 'Custom Field Tbl'!$M$5:$M$446 &amp; 'Custom Field Tbl'!$O$5:$O$446, 0 ))</f>
        <v>#N/A</v>
      </c>
      <c r="AL481" s="143" t="str">
        <f>IF(ISNA(INDEX(CFV_Tbl[CF Description], MATCH('9.3 MAL- Bus Facilities Entry'!AK481, CFV_Tbl[CF Code], 0)) ), "Field Not Required", INDEX(CFV_Tbl[CF Description], MATCH('9.3 MAL- Bus Facilities Entry'!AK481, CFV_Tbl[CF Code], 0)) )</f>
        <v>Field Not Required</v>
      </c>
      <c r="AO481" s="243" t="e" cm="1">
        <f t="array" ref="AO481">INDEX('Custom Field Tbl'!$N$5:$N$446, MATCH('9.3 MAL- Bus Facilities Entry'!$Q481 &amp; '9.3 MAL- Bus Facilities Entry'!AO$3, 'Custom Field Tbl'!$M$5:$M$446 &amp; 'Custom Field Tbl'!$O$5:$O$446, 0 ))</f>
        <v>#N/A</v>
      </c>
      <c r="AP481" s="143" t="str">
        <f>IF(ISNA(INDEX(CFV_Tbl[CF Description], MATCH('9.3 MAL- Bus Facilities Entry'!AO481, CFV_Tbl[CF Code], 0)) ), "Field Not Required", INDEX(CFV_Tbl[CF Description], MATCH('9.3 MAL- Bus Facilities Entry'!AO481, CFV_Tbl[CF Code], 0)) )</f>
        <v>Field Not Required</v>
      </c>
      <c r="AS481" s="243" t="e" cm="1">
        <f t="array" ref="AS481">INDEX('Custom Field Tbl'!$N$5:$N$446, MATCH('9.3 MAL- Bus Facilities Entry'!$Q481 &amp; '9.3 MAL- Bus Facilities Entry'!AS$3, 'Custom Field Tbl'!$M$5:$M$446 &amp; 'Custom Field Tbl'!$O$5:$O$446, 0 ))</f>
        <v>#N/A</v>
      </c>
      <c r="AT481" s="143" t="str">
        <f>IF(ISNA(INDEX(CFV_Tbl[CF Description], MATCH('9.3 MAL- Bus Facilities Entry'!AS481, CFV_Tbl[CF Code], 0)) ), "Field Not Required", INDEX(CFV_Tbl[CF Description], MATCH('9.3 MAL- Bus Facilities Entry'!AS481, CFV_Tbl[CF Code], 0)) )</f>
        <v>Field Not Required</v>
      </c>
      <c r="AW481" s="243" t="e" cm="1">
        <f t="array" ref="AW481">INDEX('Custom Field Tbl'!$N$5:$N$446, MATCH('9.3 MAL- Bus Facilities Entry'!$Q481 &amp; '9.3 MAL- Bus Facilities Entry'!AW$3, 'Custom Field Tbl'!$M$5:$M$446 &amp; 'Custom Field Tbl'!$O$5:$O$446, 0 ))</f>
        <v>#N/A</v>
      </c>
      <c r="AX481" s="143" t="str">
        <f>IF(ISNA(INDEX(CFV_Tbl[CF Description], MATCH('9.3 MAL- Bus Facilities Entry'!AW481, CFV_Tbl[CF Code], 0)) ), "Field Not Required", INDEX(CFV_Tbl[CF Description], MATCH('9.3 MAL- Bus Facilities Entry'!AW481, CFV_Tbl[CF Code], 0)) )</f>
        <v>Field Not Required</v>
      </c>
      <c r="BA481" s="243" t="e" cm="1">
        <f t="array" ref="BA481">INDEX('Custom Field Tbl'!$N$5:$N$446, MATCH('9.3 MAL- Bus Facilities Entry'!$Q481 &amp; '9.3 MAL- Bus Facilities Entry'!BA$3, 'Custom Field Tbl'!$M$5:$M$446 &amp; 'Custom Field Tbl'!$O$5:$O$446, 0 ))</f>
        <v>#N/A</v>
      </c>
      <c r="BB481" s="143" t="str">
        <f>IF(ISNA(INDEX(CFV_Tbl[CF Description], MATCH('9.3 MAL- Bus Facilities Entry'!BA481, CFV_Tbl[CF Code], 0)) ), "Field Not Required", INDEX(CFV_Tbl[CF Description], MATCH('9.3 MAL- Bus Facilities Entry'!BA481, CFV_Tbl[CF Code], 0)) )</f>
        <v>Field Not Required</v>
      </c>
      <c r="BE481" s="243" t="e" cm="1">
        <f t="array" ref="BE481">INDEX('Custom Field Tbl'!$N$5:$N$446, MATCH('9.3 MAL- Bus Facilities Entry'!$Q481 &amp; '9.3 MAL- Bus Facilities Entry'!BE$3, 'Custom Field Tbl'!$M$5:$M$446 &amp; 'Custom Field Tbl'!$O$5:$O$446, 0 ))</f>
        <v>#N/A</v>
      </c>
      <c r="BF481" s="143" t="str">
        <f>IF(ISNA(INDEX(CFV_Tbl[CF Description], MATCH('9.3 MAL- Bus Facilities Entry'!BE481, CFV_Tbl[CF Code], 0)) ), "Field Not Required", INDEX(CFV_Tbl[CF Description], MATCH('9.3 MAL- Bus Facilities Entry'!BE481, CFV_Tbl[CF Code], 0)) )</f>
        <v>Field Not Required</v>
      </c>
      <c r="BI481" s="239"/>
      <c r="BJ481" s="243" t="e">
        <f>INDEX(Mnemonic[Code], MATCH('9.3 MAL- Bus Facilities Entry'!BS481, Mnemonic[Description], 0))</f>
        <v>#N/A</v>
      </c>
      <c r="BK481" s="243" t="e">
        <f>INDEX(Mnemonic[Code], MATCH('9.3 MAL- Bus Facilities Entry'!BT481, Mnemonic[Description], 0))</f>
        <v>#N/A</v>
      </c>
      <c r="BL481" s="243" t="e">
        <f>IF(ISNA(INDEX(Mnemonic[Code], MATCH( '9.3 MAL- Bus Facilities Entry'!BU481, Mnemonic[Description], 0)) ),  INDEX(Mnemonic[Code], MATCH( LEFT('9.3 MAL- Bus Facilities Entry'!BU481, LEN(BU481)-2), Mnemonic[Description], 0)),  INDEX(Mnemonic[Code], MATCH( '9.3 MAL- Bus Facilities Entry'!BU481, Mnemonic[Description], 0)) )</f>
        <v>#VALUE!</v>
      </c>
      <c r="BM481" s="243" t="e">
        <f>IF(ISNA(INDEX(Mnemonic[Code], MATCH( '9.3 MAL- Bus Facilities Entry'!BV481, Mnemonic[Description], 0)) ),  INDEX(Mnemonic[Code], MATCH( LEFT('9.3 MAL- Bus Facilities Entry'!BV481, LEN(BV481)-2), Mnemonic[Description], 0)),  INDEX(Mnemonic[Code], MATCH( '9.3 MAL- Bus Facilities Entry'!BV481, Mnemonic[Description], 0)) )</f>
        <v>#VALUE!</v>
      </c>
      <c r="BN481" s="243" t="e">
        <f>IF(ISNA(INDEX(Mnemonic[Code], MATCH( '9.3 MAL- Bus Facilities Entry'!BW481, Mnemonic[Description], 0)) ),  INDEX(Mnemonic[Code], MATCH( LEFT('9.3 MAL- Bus Facilities Entry'!BW481, LEN(BW481)-1), Mnemonic[Description], 0)),  INDEX(Mnemonic[Code], MATCH( '9.3 MAL- Bus Facilities Entry'!BW481, Mnemonic[Description], 0)) )</f>
        <v>#VALUE!</v>
      </c>
      <c r="BO481" s="243" t="e">
        <f>IF(ISNA(INDEX(Mnemonic[Code], MATCH( '9.3 MAL- Bus Facilities Entry'!BX481, Mnemonic[Description], 0)) ),  INDEX(Mnemonic[Code], MATCH( LEFT('9.3 MAL- Bus Facilities Entry'!BX481, LEN(BX481)-1), Mnemonic[Description], 0)),  INDEX(Mnemonic[Code], MATCH( '9.3 MAL- Bus Facilities Entry'!BX481, Mnemonic[Description], 0)) )</f>
        <v>#VALUE!</v>
      </c>
      <c r="BP481" s="243" t="e">
        <f t="shared" si="66"/>
        <v>#N/A</v>
      </c>
      <c r="BQ481" s="243" t="e">
        <f t="shared" si="63"/>
        <v>#N/A</v>
      </c>
      <c r="BR481" s="243" t="e">
        <f t="shared" si="67"/>
        <v>#VALUE!</v>
      </c>
      <c r="BS481" s="245"/>
      <c r="BT481" s="245"/>
      <c r="BU481" s="244"/>
      <c r="BV481" s="244"/>
      <c r="BW481" s="244"/>
      <c r="BX481" s="244"/>
      <c r="BZ481" s="239"/>
      <c r="CA481" s="246" t="e">
        <f>INDEX('MAL-OTHERLOOKUPS'!$ES$4:$ES$56, MATCH('9.3 MAL- Bus Facilities Entry'!CE481, 'MAL-OTHERLOOKUPS'!$ET$4:$ET$56, 0))</f>
        <v>#N/A</v>
      </c>
      <c r="CB481" s="247" t="str">
        <f t="shared" si="68"/>
        <v>L--</v>
      </c>
      <c r="CC481" s="247"/>
      <c r="CD481" s="240"/>
      <c r="CE481" s="240"/>
      <c r="CF481" s="240"/>
      <c r="CG481" s="248"/>
      <c r="CH481" s="240"/>
      <c r="CI481" s="240"/>
      <c r="CJ481" s="249" t="s">
        <v>11299</v>
      </c>
      <c r="CK481" s="249" t="s">
        <v>11299</v>
      </c>
      <c r="CL481" s="250" t="e">
        <v>#N/A</v>
      </c>
      <c r="CM481" s="239"/>
      <c r="CN481" s="251">
        <v>0</v>
      </c>
      <c r="CP481" s="251" t="str">
        <f t="shared" si="69"/>
        <v>0-</v>
      </c>
      <c r="CR481" s="252" t="str">
        <f t="shared" si="64"/>
        <v xml:space="preserve">; ; </v>
      </c>
      <c r="CS481" s="252" t="str">
        <f t="shared" si="65"/>
        <v xml:space="preserve">; ; </v>
      </c>
      <c r="CT481" s="425"/>
      <c r="CU481" s="252" t="e">
        <v>#REF!</v>
      </c>
      <c r="CX481" s="239"/>
      <c r="CY481" s="240"/>
      <c r="CZ481" s="240"/>
      <c r="DA481" s="240"/>
      <c r="DB481" s="239"/>
      <c r="DD481" s="240"/>
      <c r="DE481" s="239"/>
      <c r="DF481" s="253"/>
      <c r="DH481" s="472"/>
      <c r="DI481" s="497"/>
      <c r="DJ481" s="254"/>
      <c r="DK481" s="239"/>
    </row>
    <row r="482" spans="2:115" ht="14.5" x14ac:dyDescent="0.35">
      <c r="B482" s="239"/>
      <c r="C482" s="240"/>
      <c r="D482" s="240"/>
      <c r="E482" s="240"/>
      <c r="F482" s="240"/>
      <c r="G482" s="239"/>
      <c r="H482" s="240"/>
      <c r="J482" s="241"/>
      <c r="K482" s="241"/>
      <c r="M482" s="473"/>
      <c r="O482" s="239"/>
      <c r="Q482" s="143" t="e">
        <f>INDEX(AssetClass[Asset Class], MATCH('9.3 MAL- Bus Facilities Entry'!P482, AssetClass[Class Description], 0))</f>
        <v>#N/A</v>
      </c>
      <c r="R482" s="143"/>
      <c r="S482" s="242"/>
      <c r="T482" s="239"/>
      <c r="U482" s="243" t="e" cm="1">
        <f t="array" ref="U482">INDEX('Custom Field Tbl'!$N$5:$N$446, MATCH('9.3 MAL- Bus Facilities Entry'!$Q482 &amp; '9.3 MAL- Bus Facilities Entry'!U$3, 'Custom Field Tbl'!$M$5:$M$446 &amp; 'Custom Field Tbl'!$O$5:$O$446, 0 ))</f>
        <v>#N/A</v>
      </c>
      <c r="V482" s="143" t="str">
        <f>IF(ISNA(INDEX(CFV_Tbl[CF Description], MATCH('9.3 MAL- Bus Facilities Entry'!U482, CFV_Tbl[CF Code], 0)) ), "Field Not Required", INDEX(CFV_Tbl[CF Description], MATCH('9.3 MAL- Bus Facilities Entry'!U482, CFV_Tbl[CF Code], 0)) )</f>
        <v>Field Not Required</v>
      </c>
      <c r="Y482" s="243" t="e" cm="1">
        <f t="array" ref="Y482">INDEX('Custom Field Tbl'!$N$5:$N$446, MATCH('9.3 MAL- Bus Facilities Entry'!$Q482 &amp; '9.3 MAL- Bus Facilities Entry'!Y$3, 'Custom Field Tbl'!$M$5:$M$446 &amp; 'Custom Field Tbl'!$O$5:$O$446, 0 ))</f>
        <v>#N/A</v>
      </c>
      <c r="Z482" s="143" t="str">
        <f>IF(ISNA(INDEX(CFV_Tbl[CF Description], MATCH('9.3 MAL- Bus Facilities Entry'!Y482, CFV_Tbl[CF Code], 0)) ), "Field Not Required", INDEX(CFV_Tbl[CF Description], MATCH('9.3 MAL- Bus Facilities Entry'!Y482, CFV_Tbl[CF Code], 0)) )</f>
        <v>Field Not Required</v>
      </c>
      <c r="AC482" s="243" t="e" cm="1">
        <f t="array" ref="AC482">INDEX('Custom Field Tbl'!$N$5:$N$446, MATCH('9.3 MAL- Bus Facilities Entry'!$Q482 &amp; '9.3 MAL- Bus Facilities Entry'!AC$3, 'Custom Field Tbl'!$M$5:$M$446 &amp; 'Custom Field Tbl'!$O$5:$O$446, 0 ))</f>
        <v>#N/A</v>
      </c>
      <c r="AD482" s="143" t="str">
        <f>IF(ISNA(INDEX(CFV_Tbl[CF Description], MATCH('9.3 MAL- Bus Facilities Entry'!AC482, CFV_Tbl[CF Code], 0)) ), "Field Not Required", INDEX(CFV_Tbl[CF Description], MATCH('9.3 MAL- Bus Facilities Entry'!AC482, CFV_Tbl[CF Code], 0)) )</f>
        <v>Field Not Required</v>
      </c>
      <c r="AG482" s="243" t="e" cm="1">
        <f t="array" ref="AG482">INDEX('Custom Field Tbl'!$N$5:$N$446, MATCH('9.3 MAL- Bus Facilities Entry'!$Q482 &amp; '9.3 MAL- Bus Facilities Entry'!AG$3, 'Custom Field Tbl'!$M$5:$M$446 &amp; 'Custom Field Tbl'!$O$5:$O$446, 0 ))</f>
        <v>#N/A</v>
      </c>
      <c r="AH482" s="143" t="str">
        <f>IF(ISNA(INDEX(CFV_Tbl[CF Description], MATCH('9.3 MAL- Bus Facilities Entry'!AG482, CFV_Tbl[CF Code], 0)) ), "Field Not Required", INDEX(CFV_Tbl[CF Description], MATCH('9.3 MAL- Bus Facilities Entry'!AG482, CFV_Tbl[CF Code], 0)) )</f>
        <v>Field Not Required</v>
      </c>
      <c r="AK482" s="243" t="e" cm="1">
        <f t="array" ref="AK482">INDEX('Custom Field Tbl'!$N$5:$N$446, MATCH('9.3 MAL- Bus Facilities Entry'!$Q482 &amp; '9.3 MAL- Bus Facilities Entry'!AK$3, 'Custom Field Tbl'!$M$5:$M$446 &amp; 'Custom Field Tbl'!$O$5:$O$446, 0 ))</f>
        <v>#N/A</v>
      </c>
      <c r="AL482" s="143" t="str">
        <f>IF(ISNA(INDEX(CFV_Tbl[CF Description], MATCH('9.3 MAL- Bus Facilities Entry'!AK482, CFV_Tbl[CF Code], 0)) ), "Field Not Required", INDEX(CFV_Tbl[CF Description], MATCH('9.3 MAL- Bus Facilities Entry'!AK482, CFV_Tbl[CF Code], 0)) )</f>
        <v>Field Not Required</v>
      </c>
      <c r="AO482" s="243" t="e" cm="1">
        <f t="array" ref="AO482">INDEX('Custom Field Tbl'!$N$5:$N$446, MATCH('9.3 MAL- Bus Facilities Entry'!$Q482 &amp; '9.3 MAL- Bus Facilities Entry'!AO$3, 'Custom Field Tbl'!$M$5:$M$446 &amp; 'Custom Field Tbl'!$O$5:$O$446, 0 ))</f>
        <v>#N/A</v>
      </c>
      <c r="AP482" s="143" t="str">
        <f>IF(ISNA(INDEX(CFV_Tbl[CF Description], MATCH('9.3 MAL- Bus Facilities Entry'!AO482, CFV_Tbl[CF Code], 0)) ), "Field Not Required", INDEX(CFV_Tbl[CF Description], MATCH('9.3 MAL- Bus Facilities Entry'!AO482, CFV_Tbl[CF Code], 0)) )</f>
        <v>Field Not Required</v>
      </c>
      <c r="AS482" s="243" t="e" cm="1">
        <f t="array" ref="AS482">INDEX('Custom Field Tbl'!$N$5:$N$446, MATCH('9.3 MAL- Bus Facilities Entry'!$Q482 &amp; '9.3 MAL- Bus Facilities Entry'!AS$3, 'Custom Field Tbl'!$M$5:$M$446 &amp; 'Custom Field Tbl'!$O$5:$O$446, 0 ))</f>
        <v>#N/A</v>
      </c>
      <c r="AT482" s="143" t="str">
        <f>IF(ISNA(INDEX(CFV_Tbl[CF Description], MATCH('9.3 MAL- Bus Facilities Entry'!AS482, CFV_Tbl[CF Code], 0)) ), "Field Not Required", INDEX(CFV_Tbl[CF Description], MATCH('9.3 MAL- Bus Facilities Entry'!AS482, CFV_Tbl[CF Code], 0)) )</f>
        <v>Field Not Required</v>
      </c>
      <c r="AW482" s="243" t="e" cm="1">
        <f t="array" ref="AW482">INDEX('Custom Field Tbl'!$N$5:$N$446, MATCH('9.3 MAL- Bus Facilities Entry'!$Q482 &amp; '9.3 MAL- Bus Facilities Entry'!AW$3, 'Custom Field Tbl'!$M$5:$M$446 &amp; 'Custom Field Tbl'!$O$5:$O$446, 0 ))</f>
        <v>#N/A</v>
      </c>
      <c r="AX482" s="143" t="str">
        <f>IF(ISNA(INDEX(CFV_Tbl[CF Description], MATCH('9.3 MAL- Bus Facilities Entry'!AW482, CFV_Tbl[CF Code], 0)) ), "Field Not Required", INDEX(CFV_Tbl[CF Description], MATCH('9.3 MAL- Bus Facilities Entry'!AW482, CFV_Tbl[CF Code], 0)) )</f>
        <v>Field Not Required</v>
      </c>
      <c r="BA482" s="243" t="e" cm="1">
        <f t="array" ref="BA482">INDEX('Custom Field Tbl'!$N$5:$N$446, MATCH('9.3 MAL- Bus Facilities Entry'!$Q482 &amp; '9.3 MAL- Bus Facilities Entry'!BA$3, 'Custom Field Tbl'!$M$5:$M$446 &amp; 'Custom Field Tbl'!$O$5:$O$446, 0 ))</f>
        <v>#N/A</v>
      </c>
      <c r="BB482" s="143" t="str">
        <f>IF(ISNA(INDEX(CFV_Tbl[CF Description], MATCH('9.3 MAL- Bus Facilities Entry'!BA482, CFV_Tbl[CF Code], 0)) ), "Field Not Required", INDEX(CFV_Tbl[CF Description], MATCH('9.3 MAL- Bus Facilities Entry'!BA482, CFV_Tbl[CF Code], 0)) )</f>
        <v>Field Not Required</v>
      </c>
      <c r="BE482" s="243" t="e" cm="1">
        <f t="array" ref="BE482">INDEX('Custom Field Tbl'!$N$5:$N$446, MATCH('9.3 MAL- Bus Facilities Entry'!$Q482 &amp; '9.3 MAL- Bus Facilities Entry'!BE$3, 'Custom Field Tbl'!$M$5:$M$446 &amp; 'Custom Field Tbl'!$O$5:$O$446, 0 ))</f>
        <v>#N/A</v>
      </c>
      <c r="BF482" s="143" t="str">
        <f>IF(ISNA(INDEX(CFV_Tbl[CF Description], MATCH('9.3 MAL- Bus Facilities Entry'!BE482, CFV_Tbl[CF Code], 0)) ), "Field Not Required", INDEX(CFV_Tbl[CF Description], MATCH('9.3 MAL- Bus Facilities Entry'!BE482, CFV_Tbl[CF Code], 0)) )</f>
        <v>Field Not Required</v>
      </c>
      <c r="BI482" s="239"/>
      <c r="BJ482" s="243" t="e">
        <f>INDEX(Mnemonic[Code], MATCH('9.3 MAL- Bus Facilities Entry'!BS482, Mnemonic[Description], 0))</f>
        <v>#N/A</v>
      </c>
      <c r="BK482" s="243" t="e">
        <f>INDEX(Mnemonic[Code], MATCH('9.3 MAL- Bus Facilities Entry'!BT482, Mnemonic[Description], 0))</f>
        <v>#N/A</v>
      </c>
      <c r="BL482" s="243" t="e">
        <f>IF(ISNA(INDEX(Mnemonic[Code], MATCH( '9.3 MAL- Bus Facilities Entry'!BU482, Mnemonic[Description], 0)) ),  INDEX(Mnemonic[Code], MATCH( LEFT('9.3 MAL- Bus Facilities Entry'!BU482, LEN(BU482)-2), Mnemonic[Description], 0)),  INDEX(Mnemonic[Code], MATCH( '9.3 MAL- Bus Facilities Entry'!BU482, Mnemonic[Description], 0)) )</f>
        <v>#VALUE!</v>
      </c>
      <c r="BM482" s="243" t="e">
        <f>IF(ISNA(INDEX(Mnemonic[Code], MATCH( '9.3 MAL- Bus Facilities Entry'!BV482, Mnemonic[Description], 0)) ),  INDEX(Mnemonic[Code], MATCH( LEFT('9.3 MAL- Bus Facilities Entry'!BV482, LEN(BV482)-2), Mnemonic[Description], 0)),  INDEX(Mnemonic[Code], MATCH( '9.3 MAL- Bus Facilities Entry'!BV482, Mnemonic[Description], 0)) )</f>
        <v>#VALUE!</v>
      </c>
      <c r="BN482" s="243" t="e">
        <f>IF(ISNA(INDEX(Mnemonic[Code], MATCH( '9.3 MAL- Bus Facilities Entry'!BW482, Mnemonic[Description], 0)) ),  INDEX(Mnemonic[Code], MATCH( LEFT('9.3 MAL- Bus Facilities Entry'!BW482, LEN(BW482)-1), Mnemonic[Description], 0)),  INDEX(Mnemonic[Code], MATCH( '9.3 MAL- Bus Facilities Entry'!BW482, Mnemonic[Description], 0)) )</f>
        <v>#VALUE!</v>
      </c>
      <c r="BO482" s="243" t="e">
        <f>IF(ISNA(INDEX(Mnemonic[Code], MATCH( '9.3 MAL- Bus Facilities Entry'!BX482, Mnemonic[Description], 0)) ),  INDEX(Mnemonic[Code], MATCH( LEFT('9.3 MAL- Bus Facilities Entry'!BX482, LEN(BX482)-1), Mnemonic[Description], 0)),  INDEX(Mnemonic[Code], MATCH( '9.3 MAL- Bus Facilities Entry'!BX482, Mnemonic[Description], 0)) )</f>
        <v>#VALUE!</v>
      </c>
      <c r="BP482" s="243" t="e">
        <f t="shared" si="66"/>
        <v>#N/A</v>
      </c>
      <c r="BQ482" s="243" t="e">
        <f t="shared" si="63"/>
        <v>#N/A</v>
      </c>
      <c r="BR482" s="243" t="e">
        <f t="shared" si="67"/>
        <v>#VALUE!</v>
      </c>
      <c r="BS482" s="245"/>
      <c r="BT482" s="245"/>
      <c r="BU482" s="244"/>
      <c r="BV482" s="244"/>
      <c r="BW482" s="244"/>
      <c r="BX482" s="244"/>
      <c r="BZ482" s="239"/>
      <c r="CA482" s="246" t="e">
        <f>INDEX('MAL-OTHERLOOKUPS'!$ES$4:$ES$56, MATCH('9.3 MAL- Bus Facilities Entry'!CE482, 'MAL-OTHERLOOKUPS'!$ET$4:$ET$56, 0))</f>
        <v>#N/A</v>
      </c>
      <c r="CB482" s="247" t="str">
        <f t="shared" si="68"/>
        <v>L--</v>
      </c>
      <c r="CC482" s="247"/>
      <c r="CD482" s="240"/>
      <c r="CE482" s="240"/>
      <c r="CF482" s="240"/>
      <c r="CG482" s="248"/>
      <c r="CH482" s="240"/>
      <c r="CI482" s="240"/>
      <c r="CJ482" s="249" t="s">
        <v>11299</v>
      </c>
      <c r="CK482" s="249" t="s">
        <v>11299</v>
      </c>
      <c r="CL482" s="250" t="e">
        <v>#N/A</v>
      </c>
      <c r="CM482" s="239"/>
      <c r="CN482" s="251">
        <v>0</v>
      </c>
      <c r="CP482" s="251" t="str">
        <f t="shared" si="69"/>
        <v>0-</v>
      </c>
      <c r="CR482" s="252" t="str">
        <f t="shared" si="64"/>
        <v xml:space="preserve">; ; </v>
      </c>
      <c r="CS482" s="252" t="str">
        <f t="shared" si="65"/>
        <v xml:space="preserve">; ; </v>
      </c>
      <c r="CT482" s="425"/>
      <c r="CU482" s="252" t="e">
        <v>#REF!</v>
      </c>
      <c r="CX482" s="239"/>
      <c r="CY482" s="240"/>
      <c r="CZ482" s="240"/>
      <c r="DA482" s="240"/>
      <c r="DB482" s="239"/>
      <c r="DD482" s="240"/>
      <c r="DE482" s="239"/>
      <c r="DF482" s="253"/>
      <c r="DH482" s="472"/>
      <c r="DI482" s="497"/>
      <c r="DJ482" s="254"/>
      <c r="DK482" s="239"/>
    </row>
    <row r="483" spans="2:115" ht="14.5" x14ac:dyDescent="0.35">
      <c r="B483" s="239"/>
      <c r="C483" s="240"/>
      <c r="D483" s="240"/>
      <c r="E483" s="240"/>
      <c r="F483" s="240"/>
      <c r="G483" s="239"/>
      <c r="H483" s="240"/>
      <c r="J483" s="241"/>
      <c r="K483" s="241"/>
      <c r="M483" s="473"/>
      <c r="O483" s="239"/>
      <c r="Q483" s="143" t="e">
        <f>INDEX(AssetClass[Asset Class], MATCH('9.3 MAL- Bus Facilities Entry'!P483, AssetClass[Class Description], 0))</f>
        <v>#N/A</v>
      </c>
      <c r="R483" s="143"/>
      <c r="S483" s="242"/>
      <c r="T483" s="239"/>
      <c r="U483" s="243" t="e" cm="1">
        <f t="array" ref="U483">INDEX('Custom Field Tbl'!$N$5:$N$446, MATCH('9.3 MAL- Bus Facilities Entry'!$Q483 &amp; '9.3 MAL- Bus Facilities Entry'!U$3, 'Custom Field Tbl'!$M$5:$M$446 &amp; 'Custom Field Tbl'!$O$5:$O$446, 0 ))</f>
        <v>#N/A</v>
      </c>
      <c r="V483" s="143" t="str">
        <f>IF(ISNA(INDEX(CFV_Tbl[CF Description], MATCH('9.3 MAL- Bus Facilities Entry'!U483, CFV_Tbl[CF Code], 0)) ), "Field Not Required", INDEX(CFV_Tbl[CF Description], MATCH('9.3 MAL- Bus Facilities Entry'!U483, CFV_Tbl[CF Code], 0)) )</f>
        <v>Field Not Required</v>
      </c>
      <c r="Y483" s="243" t="e" cm="1">
        <f t="array" ref="Y483">INDEX('Custom Field Tbl'!$N$5:$N$446, MATCH('9.3 MAL- Bus Facilities Entry'!$Q483 &amp; '9.3 MAL- Bus Facilities Entry'!Y$3, 'Custom Field Tbl'!$M$5:$M$446 &amp; 'Custom Field Tbl'!$O$5:$O$446, 0 ))</f>
        <v>#N/A</v>
      </c>
      <c r="Z483" s="143" t="str">
        <f>IF(ISNA(INDEX(CFV_Tbl[CF Description], MATCH('9.3 MAL- Bus Facilities Entry'!Y483, CFV_Tbl[CF Code], 0)) ), "Field Not Required", INDEX(CFV_Tbl[CF Description], MATCH('9.3 MAL- Bus Facilities Entry'!Y483, CFV_Tbl[CF Code], 0)) )</f>
        <v>Field Not Required</v>
      </c>
      <c r="AC483" s="243" t="e" cm="1">
        <f t="array" ref="AC483">INDEX('Custom Field Tbl'!$N$5:$N$446, MATCH('9.3 MAL- Bus Facilities Entry'!$Q483 &amp; '9.3 MAL- Bus Facilities Entry'!AC$3, 'Custom Field Tbl'!$M$5:$M$446 &amp; 'Custom Field Tbl'!$O$5:$O$446, 0 ))</f>
        <v>#N/A</v>
      </c>
      <c r="AD483" s="143" t="str">
        <f>IF(ISNA(INDEX(CFV_Tbl[CF Description], MATCH('9.3 MAL- Bus Facilities Entry'!AC483, CFV_Tbl[CF Code], 0)) ), "Field Not Required", INDEX(CFV_Tbl[CF Description], MATCH('9.3 MAL- Bus Facilities Entry'!AC483, CFV_Tbl[CF Code], 0)) )</f>
        <v>Field Not Required</v>
      </c>
      <c r="AG483" s="243" t="e" cm="1">
        <f t="array" ref="AG483">INDEX('Custom Field Tbl'!$N$5:$N$446, MATCH('9.3 MAL- Bus Facilities Entry'!$Q483 &amp; '9.3 MAL- Bus Facilities Entry'!AG$3, 'Custom Field Tbl'!$M$5:$M$446 &amp; 'Custom Field Tbl'!$O$5:$O$446, 0 ))</f>
        <v>#N/A</v>
      </c>
      <c r="AH483" s="143" t="str">
        <f>IF(ISNA(INDEX(CFV_Tbl[CF Description], MATCH('9.3 MAL- Bus Facilities Entry'!AG483, CFV_Tbl[CF Code], 0)) ), "Field Not Required", INDEX(CFV_Tbl[CF Description], MATCH('9.3 MAL- Bus Facilities Entry'!AG483, CFV_Tbl[CF Code], 0)) )</f>
        <v>Field Not Required</v>
      </c>
      <c r="AK483" s="243" t="e" cm="1">
        <f t="array" ref="AK483">INDEX('Custom Field Tbl'!$N$5:$N$446, MATCH('9.3 MAL- Bus Facilities Entry'!$Q483 &amp; '9.3 MAL- Bus Facilities Entry'!AK$3, 'Custom Field Tbl'!$M$5:$M$446 &amp; 'Custom Field Tbl'!$O$5:$O$446, 0 ))</f>
        <v>#N/A</v>
      </c>
      <c r="AL483" s="143" t="str">
        <f>IF(ISNA(INDEX(CFV_Tbl[CF Description], MATCH('9.3 MAL- Bus Facilities Entry'!AK483, CFV_Tbl[CF Code], 0)) ), "Field Not Required", INDEX(CFV_Tbl[CF Description], MATCH('9.3 MAL- Bus Facilities Entry'!AK483, CFV_Tbl[CF Code], 0)) )</f>
        <v>Field Not Required</v>
      </c>
      <c r="AO483" s="243" t="e" cm="1">
        <f t="array" ref="AO483">INDEX('Custom Field Tbl'!$N$5:$N$446, MATCH('9.3 MAL- Bus Facilities Entry'!$Q483 &amp; '9.3 MAL- Bus Facilities Entry'!AO$3, 'Custom Field Tbl'!$M$5:$M$446 &amp; 'Custom Field Tbl'!$O$5:$O$446, 0 ))</f>
        <v>#N/A</v>
      </c>
      <c r="AP483" s="143" t="str">
        <f>IF(ISNA(INDEX(CFV_Tbl[CF Description], MATCH('9.3 MAL- Bus Facilities Entry'!AO483, CFV_Tbl[CF Code], 0)) ), "Field Not Required", INDEX(CFV_Tbl[CF Description], MATCH('9.3 MAL- Bus Facilities Entry'!AO483, CFV_Tbl[CF Code], 0)) )</f>
        <v>Field Not Required</v>
      </c>
      <c r="AS483" s="243" t="e" cm="1">
        <f t="array" ref="AS483">INDEX('Custom Field Tbl'!$N$5:$N$446, MATCH('9.3 MAL- Bus Facilities Entry'!$Q483 &amp; '9.3 MAL- Bus Facilities Entry'!AS$3, 'Custom Field Tbl'!$M$5:$M$446 &amp; 'Custom Field Tbl'!$O$5:$O$446, 0 ))</f>
        <v>#N/A</v>
      </c>
      <c r="AT483" s="143" t="str">
        <f>IF(ISNA(INDEX(CFV_Tbl[CF Description], MATCH('9.3 MAL- Bus Facilities Entry'!AS483, CFV_Tbl[CF Code], 0)) ), "Field Not Required", INDEX(CFV_Tbl[CF Description], MATCH('9.3 MAL- Bus Facilities Entry'!AS483, CFV_Tbl[CF Code], 0)) )</f>
        <v>Field Not Required</v>
      </c>
      <c r="AW483" s="243" t="e" cm="1">
        <f t="array" ref="AW483">INDEX('Custom Field Tbl'!$N$5:$N$446, MATCH('9.3 MAL- Bus Facilities Entry'!$Q483 &amp; '9.3 MAL- Bus Facilities Entry'!AW$3, 'Custom Field Tbl'!$M$5:$M$446 &amp; 'Custom Field Tbl'!$O$5:$O$446, 0 ))</f>
        <v>#N/A</v>
      </c>
      <c r="AX483" s="143" t="str">
        <f>IF(ISNA(INDEX(CFV_Tbl[CF Description], MATCH('9.3 MAL- Bus Facilities Entry'!AW483, CFV_Tbl[CF Code], 0)) ), "Field Not Required", INDEX(CFV_Tbl[CF Description], MATCH('9.3 MAL- Bus Facilities Entry'!AW483, CFV_Tbl[CF Code], 0)) )</f>
        <v>Field Not Required</v>
      </c>
      <c r="BA483" s="243" t="e" cm="1">
        <f t="array" ref="BA483">INDEX('Custom Field Tbl'!$N$5:$N$446, MATCH('9.3 MAL- Bus Facilities Entry'!$Q483 &amp; '9.3 MAL- Bus Facilities Entry'!BA$3, 'Custom Field Tbl'!$M$5:$M$446 &amp; 'Custom Field Tbl'!$O$5:$O$446, 0 ))</f>
        <v>#N/A</v>
      </c>
      <c r="BB483" s="143" t="str">
        <f>IF(ISNA(INDEX(CFV_Tbl[CF Description], MATCH('9.3 MAL- Bus Facilities Entry'!BA483, CFV_Tbl[CF Code], 0)) ), "Field Not Required", INDEX(CFV_Tbl[CF Description], MATCH('9.3 MAL- Bus Facilities Entry'!BA483, CFV_Tbl[CF Code], 0)) )</f>
        <v>Field Not Required</v>
      </c>
      <c r="BE483" s="243" t="e" cm="1">
        <f t="array" ref="BE483">INDEX('Custom Field Tbl'!$N$5:$N$446, MATCH('9.3 MAL- Bus Facilities Entry'!$Q483 &amp; '9.3 MAL- Bus Facilities Entry'!BE$3, 'Custom Field Tbl'!$M$5:$M$446 &amp; 'Custom Field Tbl'!$O$5:$O$446, 0 ))</f>
        <v>#N/A</v>
      </c>
      <c r="BF483" s="143" t="str">
        <f>IF(ISNA(INDEX(CFV_Tbl[CF Description], MATCH('9.3 MAL- Bus Facilities Entry'!BE483, CFV_Tbl[CF Code], 0)) ), "Field Not Required", INDEX(CFV_Tbl[CF Description], MATCH('9.3 MAL- Bus Facilities Entry'!BE483, CFV_Tbl[CF Code], 0)) )</f>
        <v>Field Not Required</v>
      </c>
      <c r="BI483" s="239"/>
      <c r="BJ483" s="243" t="e">
        <f>INDEX(Mnemonic[Code], MATCH('9.3 MAL- Bus Facilities Entry'!BS483, Mnemonic[Description], 0))</f>
        <v>#N/A</v>
      </c>
      <c r="BK483" s="243" t="e">
        <f>INDEX(Mnemonic[Code], MATCH('9.3 MAL- Bus Facilities Entry'!BT483, Mnemonic[Description], 0))</f>
        <v>#N/A</v>
      </c>
      <c r="BL483" s="243" t="e">
        <f>IF(ISNA(INDEX(Mnemonic[Code], MATCH( '9.3 MAL- Bus Facilities Entry'!BU483, Mnemonic[Description], 0)) ),  INDEX(Mnemonic[Code], MATCH( LEFT('9.3 MAL- Bus Facilities Entry'!BU483, LEN(BU483)-2), Mnemonic[Description], 0)),  INDEX(Mnemonic[Code], MATCH( '9.3 MAL- Bus Facilities Entry'!BU483, Mnemonic[Description], 0)) )</f>
        <v>#VALUE!</v>
      </c>
      <c r="BM483" s="243" t="e">
        <f>IF(ISNA(INDEX(Mnemonic[Code], MATCH( '9.3 MAL- Bus Facilities Entry'!BV483, Mnemonic[Description], 0)) ),  INDEX(Mnemonic[Code], MATCH( LEFT('9.3 MAL- Bus Facilities Entry'!BV483, LEN(BV483)-2), Mnemonic[Description], 0)),  INDEX(Mnemonic[Code], MATCH( '9.3 MAL- Bus Facilities Entry'!BV483, Mnemonic[Description], 0)) )</f>
        <v>#VALUE!</v>
      </c>
      <c r="BN483" s="243" t="e">
        <f>IF(ISNA(INDEX(Mnemonic[Code], MATCH( '9.3 MAL- Bus Facilities Entry'!BW483, Mnemonic[Description], 0)) ),  INDEX(Mnemonic[Code], MATCH( LEFT('9.3 MAL- Bus Facilities Entry'!BW483, LEN(BW483)-1), Mnemonic[Description], 0)),  INDEX(Mnemonic[Code], MATCH( '9.3 MAL- Bus Facilities Entry'!BW483, Mnemonic[Description], 0)) )</f>
        <v>#VALUE!</v>
      </c>
      <c r="BO483" s="243" t="e">
        <f>IF(ISNA(INDEX(Mnemonic[Code], MATCH( '9.3 MAL- Bus Facilities Entry'!BX483, Mnemonic[Description], 0)) ),  INDEX(Mnemonic[Code], MATCH( LEFT('9.3 MAL- Bus Facilities Entry'!BX483, LEN(BX483)-1), Mnemonic[Description], 0)),  INDEX(Mnemonic[Code], MATCH( '9.3 MAL- Bus Facilities Entry'!BX483, Mnemonic[Description], 0)) )</f>
        <v>#VALUE!</v>
      </c>
      <c r="BP483" s="243" t="e">
        <f t="shared" si="66"/>
        <v>#N/A</v>
      </c>
      <c r="BQ483" s="243" t="e">
        <f t="shared" si="63"/>
        <v>#N/A</v>
      </c>
      <c r="BR483" s="243" t="e">
        <f t="shared" si="67"/>
        <v>#VALUE!</v>
      </c>
      <c r="BS483" s="245"/>
      <c r="BT483" s="245"/>
      <c r="BU483" s="244"/>
      <c r="BV483" s="244"/>
      <c r="BW483" s="244"/>
      <c r="BX483" s="244"/>
      <c r="BZ483" s="239"/>
      <c r="CA483" s="246" t="e">
        <f>INDEX('MAL-OTHERLOOKUPS'!$ES$4:$ES$56, MATCH('9.3 MAL- Bus Facilities Entry'!CE483, 'MAL-OTHERLOOKUPS'!$ET$4:$ET$56, 0))</f>
        <v>#N/A</v>
      </c>
      <c r="CB483" s="247" t="str">
        <f t="shared" si="68"/>
        <v>L--</v>
      </c>
      <c r="CC483" s="247"/>
      <c r="CD483" s="240"/>
      <c r="CE483" s="240"/>
      <c r="CF483" s="240"/>
      <c r="CG483" s="248"/>
      <c r="CH483" s="240"/>
      <c r="CI483" s="240"/>
      <c r="CJ483" s="249" t="s">
        <v>11299</v>
      </c>
      <c r="CK483" s="249" t="s">
        <v>11299</v>
      </c>
      <c r="CL483" s="250" t="e">
        <v>#N/A</v>
      </c>
      <c r="CM483" s="239"/>
      <c r="CN483" s="251">
        <v>0</v>
      </c>
      <c r="CP483" s="251" t="str">
        <f t="shared" si="69"/>
        <v>0-</v>
      </c>
      <c r="CR483" s="252" t="str">
        <f t="shared" si="64"/>
        <v xml:space="preserve">; ; </v>
      </c>
      <c r="CS483" s="252" t="str">
        <f t="shared" si="65"/>
        <v xml:space="preserve">; ; </v>
      </c>
      <c r="CT483" s="425"/>
      <c r="CU483" s="252" t="e">
        <v>#REF!</v>
      </c>
      <c r="CX483" s="239"/>
      <c r="CY483" s="240"/>
      <c r="CZ483" s="240"/>
      <c r="DA483" s="240"/>
      <c r="DB483" s="239"/>
      <c r="DD483" s="240"/>
      <c r="DE483" s="239"/>
      <c r="DF483" s="253"/>
      <c r="DH483" s="472"/>
      <c r="DI483" s="497"/>
      <c r="DJ483" s="254"/>
      <c r="DK483" s="239"/>
    </row>
    <row r="484" spans="2:115" ht="14.5" x14ac:dyDescent="0.35">
      <c r="B484" s="239"/>
      <c r="C484" s="240"/>
      <c r="D484" s="240"/>
      <c r="E484" s="240"/>
      <c r="F484" s="240"/>
      <c r="G484" s="239"/>
      <c r="H484" s="240"/>
      <c r="J484" s="241"/>
      <c r="K484" s="241"/>
      <c r="M484" s="473"/>
      <c r="O484" s="239"/>
      <c r="Q484" s="143" t="e">
        <f>INDEX(AssetClass[Asset Class], MATCH('9.3 MAL- Bus Facilities Entry'!P484, AssetClass[Class Description], 0))</f>
        <v>#N/A</v>
      </c>
      <c r="R484" s="143"/>
      <c r="S484" s="242"/>
      <c r="T484" s="239"/>
      <c r="U484" s="243" t="e" cm="1">
        <f t="array" ref="U484">INDEX('Custom Field Tbl'!$N$5:$N$446, MATCH('9.3 MAL- Bus Facilities Entry'!$Q484 &amp; '9.3 MAL- Bus Facilities Entry'!U$3, 'Custom Field Tbl'!$M$5:$M$446 &amp; 'Custom Field Tbl'!$O$5:$O$446, 0 ))</f>
        <v>#N/A</v>
      </c>
      <c r="V484" s="143" t="str">
        <f>IF(ISNA(INDEX(CFV_Tbl[CF Description], MATCH('9.3 MAL- Bus Facilities Entry'!U484, CFV_Tbl[CF Code], 0)) ), "Field Not Required", INDEX(CFV_Tbl[CF Description], MATCH('9.3 MAL- Bus Facilities Entry'!U484, CFV_Tbl[CF Code], 0)) )</f>
        <v>Field Not Required</v>
      </c>
      <c r="Y484" s="243" t="e" cm="1">
        <f t="array" ref="Y484">INDEX('Custom Field Tbl'!$N$5:$N$446, MATCH('9.3 MAL- Bus Facilities Entry'!$Q484 &amp; '9.3 MAL- Bus Facilities Entry'!Y$3, 'Custom Field Tbl'!$M$5:$M$446 &amp; 'Custom Field Tbl'!$O$5:$O$446, 0 ))</f>
        <v>#N/A</v>
      </c>
      <c r="Z484" s="143" t="str">
        <f>IF(ISNA(INDEX(CFV_Tbl[CF Description], MATCH('9.3 MAL- Bus Facilities Entry'!Y484, CFV_Tbl[CF Code], 0)) ), "Field Not Required", INDEX(CFV_Tbl[CF Description], MATCH('9.3 MAL- Bus Facilities Entry'!Y484, CFV_Tbl[CF Code], 0)) )</f>
        <v>Field Not Required</v>
      </c>
      <c r="AC484" s="243" t="e" cm="1">
        <f t="array" ref="AC484">INDEX('Custom Field Tbl'!$N$5:$N$446, MATCH('9.3 MAL- Bus Facilities Entry'!$Q484 &amp; '9.3 MAL- Bus Facilities Entry'!AC$3, 'Custom Field Tbl'!$M$5:$M$446 &amp; 'Custom Field Tbl'!$O$5:$O$446, 0 ))</f>
        <v>#N/A</v>
      </c>
      <c r="AD484" s="143" t="str">
        <f>IF(ISNA(INDEX(CFV_Tbl[CF Description], MATCH('9.3 MAL- Bus Facilities Entry'!AC484, CFV_Tbl[CF Code], 0)) ), "Field Not Required", INDEX(CFV_Tbl[CF Description], MATCH('9.3 MAL- Bus Facilities Entry'!AC484, CFV_Tbl[CF Code], 0)) )</f>
        <v>Field Not Required</v>
      </c>
      <c r="AG484" s="243" t="e" cm="1">
        <f t="array" ref="AG484">INDEX('Custom Field Tbl'!$N$5:$N$446, MATCH('9.3 MAL- Bus Facilities Entry'!$Q484 &amp; '9.3 MAL- Bus Facilities Entry'!AG$3, 'Custom Field Tbl'!$M$5:$M$446 &amp; 'Custom Field Tbl'!$O$5:$O$446, 0 ))</f>
        <v>#N/A</v>
      </c>
      <c r="AH484" s="143" t="str">
        <f>IF(ISNA(INDEX(CFV_Tbl[CF Description], MATCH('9.3 MAL- Bus Facilities Entry'!AG484, CFV_Tbl[CF Code], 0)) ), "Field Not Required", INDEX(CFV_Tbl[CF Description], MATCH('9.3 MAL- Bus Facilities Entry'!AG484, CFV_Tbl[CF Code], 0)) )</f>
        <v>Field Not Required</v>
      </c>
      <c r="AK484" s="243" t="e" cm="1">
        <f t="array" ref="AK484">INDEX('Custom Field Tbl'!$N$5:$N$446, MATCH('9.3 MAL- Bus Facilities Entry'!$Q484 &amp; '9.3 MAL- Bus Facilities Entry'!AK$3, 'Custom Field Tbl'!$M$5:$M$446 &amp; 'Custom Field Tbl'!$O$5:$O$446, 0 ))</f>
        <v>#N/A</v>
      </c>
      <c r="AL484" s="143" t="str">
        <f>IF(ISNA(INDEX(CFV_Tbl[CF Description], MATCH('9.3 MAL- Bus Facilities Entry'!AK484, CFV_Tbl[CF Code], 0)) ), "Field Not Required", INDEX(CFV_Tbl[CF Description], MATCH('9.3 MAL- Bus Facilities Entry'!AK484, CFV_Tbl[CF Code], 0)) )</f>
        <v>Field Not Required</v>
      </c>
      <c r="AO484" s="243" t="e" cm="1">
        <f t="array" ref="AO484">INDEX('Custom Field Tbl'!$N$5:$N$446, MATCH('9.3 MAL- Bus Facilities Entry'!$Q484 &amp; '9.3 MAL- Bus Facilities Entry'!AO$3, 'Custom Field Tbl'!$M$5:$M$446 &amp; 'Custom Field Tbl'!$O$5:$O$446, 0 ))</f>
        <v>#N/A</v>
      </c>
      <c r="AP484" s="143" t="str">
        <f>IF(ISNA(INDEX(CFV_Tbl[CF Description], MATCH('9.3 MAL- Bus Facilities Entry'!AO484, CFV_Tbl[CF Code], 0)) ), "Field Not Required", INDEX(CFV_Tbl[CF Description], MATCH('9.3 MAL- Bus Facilities Entry'!AO484, CFV_Tbl[CF Code], 0)) )</f>
        <v>Field Not Required</v>
      </c>
      <c r="AS484" s="243" t="e" cm="1">
        <f t="array" ref="AS484">INDEX('Custom Field Tbl'!$N$5:$N$446, MATCH('9.3 MAL- Bus Facilities Entry'!$Q484 &amp; '9.3 MAL- Bus Facilities Entry'!AS$3, 'Custom Field Tbl'!$M$5:$M$446 &amp; 'Custom Field Tbl'!$O$5:$O$446, 0 ))</f>
        <v>#N/A</v>
      </c>
      <c r="AT484" s="143" t="str">
        <f>IF(ISNA(INDEX(CFV_Tbl[CF Description], MATCH('9.3 MAL- Bus Facilities Entry'!AS484, CFV_Tbl[CF Code], 0)) ), "Field Not Required", INDEX(CFV_Tbl[CF Description], MATCH('9.3 MAL- Bus Facilities Entry'!AS484, CFV_Tbl[CF Code], 0)) )</f>
        <v>Field Not Required</v>
      </c>
      <c r="AW484" s="243" t="e" cm="1">
        <f t="array" ref="AW484">INDEX('Custom Field Tbl'!$N$5:$N$446, MATCH('9.3 MAL- Bus Facilities Entry'!$Q484 &amp; '9.3 MAL- Bus Facilities Entry'!AW$3, 'Custom Field Tbl'!$M$5:$M$446 &amp; 'Custom Field Tbl'!$O$5:$O$446, 0 ))</f>
        <v>#N/A</v>
      </c>
      <c r="AX484" s="143" t="str">
        <f>IF(ISNA(INDEX(CFV_Tbl[CF Description], MATCH('9.3 MAL- Bus Facilities Entry'!AW484, CFV_Tbl[CF Code], 0)) ), "Field Not Required", INDEX(CFV_Tbl[CF Description], MATCH('9.3 MAL- Bus Facilities Entry'!AW484, CFV_Tbl[CF Code], 0)) )</f>
        <v>Field Not Required</v>
      </c>
      <c r="BA484" s="243" t="e" cm="1">
        <f t="array" ref="BA484">INDEX('Custom Field Tbl'!$N$5:$N$446, MATCH('9.3 MAL- Bus Facilities Entry'!$Q484 &amp; '9.3 MAL- Bus Facilities Entry'!BA$3, 'Custom Field Tbl'!$M$5:$M$446 &amp; 'Custom Field Tbl'!$O$5:$O$446, 0 ))</f>
        <v>#N/A</v>
      </c>
      <c r="BB484" s="143" t="str">
        <f>IF(ISNA(INDEX(CFV_Tbl[CF Description], MATCH('9.3 MAL- Bus Facilities Entry'!BA484, CFV_Tbl[CF Code], 0)) ), "Field Not Required", INDEX(CFV_Tbl[CF Description], MATCH('9.3 MAL- Bus Facilities Entry'!BA484, CFV_Tbl[CF Code], 0)) )</f>
        <v>Field Not Required</v>
      </c>
      <c r="BE484" s="243" t="e" cm="1">
        <f t="array" ref="BE484">INDEX('Custom Field Tbl'!$N$5:$N$446, MATCH('9.3 MAL- Bus Facilities Entry'!$Q484 &amp; '9.3 MAL- Bus Facilities Entry'!BE$3, 'Custom Field Tbl'!$M$5:$M$446 &amp; 'Custom Field Tbl'!$O$5:$O$446, 0 ))</f>
        <v>#N/A</v>
      </c>
      <c r="BF484" s="143" t="str">
        <f>IF(ISNA(INDEX(CFV_Tbl[CF Description], MATCH('9.3 MAL- Bus Facilities Entry'!BE484, CFV_Tbl[CF Code], 0)) ), "Field Not Required", INDEX(CFV_Tbl[CF Description], MATCH('9.3 MAL- Bus Facilities Entry'!BE484, CFV_Tbl[CF Code], 0)) )</f>
        <v>Field Not Required</v>
      </c>
      <c r="BI484" s="239"/>
      <c r="BJ484" s="243" t="e">
        <f>INDEX(Mnemonic[Code], MATCH('9.3 MAL- Bus Facilities Entry'!BS484, Mnemonic[Description], 0))</f>
        <v>#N/A</v>
      </c>
      <c r="BK484" s="243" t="e">
        <f>INDEX(Mnemonic[Code], MATCH('9.3 MAL- Bus Facilities Entry'!BT484, Mnemonic[Description], 0))</f>
        <v>#N/A</v>
      </c>
      <c r="BL484" s="243" t="e">
        <f>IF(ISNA(INDEX(Mnemonic[Code], MATCH( '9.3 MAL- Bus Facilities Entry'!BU484, Mnemonic[Description], 0)) ),  INDEX(Mnemonic[Code], MATCH( LEFT('9.3 MAL- Bus Facilities Entry'!BU484, LEN(BU484)-2), Mnemonic[Description], 0)),  INDEX(Mnemonic[Code], MATCH( '9.3 MAL- Bus Facilities Entry'!BU484, Mnemonic[Description], 0)) )</f>
        <v>#VALUE!</v>
      </c>
      <c r="BM484" s="243" t="e">
        <f>IF(ISNA(INDEX(Mnemonic[Code], MATCH( '9.3 MAL- Bus Facilities Entry'!BV484, Mnemonic[Description], 0)) ),  INDEX(Mnemonic[Code], MATCH( LEFT('9.3 MAL- Bus Facilities Entry'!BV484, LEN(BV484)-2), Mnemonic[Description], 0)),  INDEX(Mnemonic[Code], MATCH( '9.3 MAL- Bus Facilities Entry'!BV484, Mnemonic[Description], 0)) )</f>
        <v>#VALUE!</v>
      </c>
      <c r="BN484" s="243" t="e">
        <f>IF(ISNA(INDEX(Mnemonic[Code], MATCH( '9.3 MAL- Bus Facilities Entry'!BW484, Mnemonic[Description], 0)) ),  INDEX(Mnemonic[Code], MATCH( LEFT('9.3 MAL- Bus Facilities Entry'!BW484, LEN(BW484)-1), Mnemonic[Description], 0)),  INDEX(Mnemonic[Code], MATCH( '9.3 MAL- Bus Facilities Entry'!BW484, Mnemonic[Description], 0)) )</f>
        <v>#VALUE!</v>
      </c>
      <c r="BO484" s="243" t="e">
        <f>IF(ISNA(INDEX(Mnemonic[Code], MATCH( '9.3 MAL- Bus Facilities Entry'!BX484, Mnemonic[Description], 0)) ),  INDEX(Mnemonic[Code], MATCH( LEFT('9.3 MAL- Bus Facilities Entry'!BX484, LEN(BX484)-1), Mnemonic[Description], 0)),  INDEX(Mnemonic[Code], MATCH( '9.3 MAL- Bus Facilities Entry'!BX484, Mnemonic[Description], 0)) )</f>
        <v>#VALUE!</v>
      </c>
      <c r="BP484" s="243" t="e">
        <f t="shared" si="66"/>
        <v>#N/A</v>
      </c>
      <c r="BQ484" s="243" t="e">
        <f t="shared" si="63"/>
        <v>#N/A</v>
      </c>
      <c r="BR484" s="243" t="e">
        <f t="shared" si="67"/>
        <v>#VALUE!</v>
      </c>
      <c r="BS484" s="245"/>
      <c r="BT484" s="245"/>
      <c r="BU484" s="244"/>
      <c r="BV484" s="244"/>
      <c r="BW484" s="244"/>
      <c r="BX484" s="244"/>
      <c r="BZ484" s="239"/>
      <c r="CA484" s="246" t="e">
        <f>INDEX('MAL-OTHERLOOKUPS'!$ES$4:$ES$56, MATCH('9.3 MAL- Bus Facilities Entry'!CE484, 'MAL-OTHERLOOKUPS'!$ET$4:$ET$56, 0))</f>
        <v>#N/A</v>
      </c>
      <c r="CB484" s="247" t="str">
        <f t="shared" si="68"/>
        <v>L--</v>
      </c>
      <c r="CC484" s="247"/>
      <c r="CD484" s="240"/>
      <c r="CE484" s="240"/>
      <c r="CF484" s="240"/>
      <c r="CG484" s="248"/>
      <c r="CH484" s="240"/>
      <c r="CI484" s="240"/>
      <c r="CJ484" s="249" t="s">
        <v>11299</v>
      </c>
      <c r="CK484" s="249" t="s">
        <v>11299</v>
      </c>
      <c r="CL484" s="250" t="e">
        <v>#N/A</v>
      </c>
      <c r="CM484" s="239"/>
      <c r="CN484" s="251">
        <v>0</v>
      </c>
      <c r="CP484" s="251" t="str">
        <f t="shared" si="69"/>
        <v>0-</v>
      </c>
      <c r="CR484" s="252" t="str">
        <f t="shared" si="64"/>
        <v xml:space="preserve">; ; </v>
      </c>
      <c r="CS484" s="252" t="str">
        <f t="shared" si="65"/>
        <v xml:space="preserve">; ; </v>
      </c>
      <c r="CT484" s="425"/>
      <c r="CU484" s="252" t="e">
        <v>#REF!</v>
      </c>
      <c r="CX484" s="239"/>
      <c r="CY484" s="240"/>
      <c r="CZ484" s="240"/>
      <c r="DA484" s="240"/>
      <c r="DB484" s="239"/>
      <c r="DD484" s="240"/>
      <c r="DE484" s="239"/>
      <c r="DF484" s="253"/>
      <c r="DH484" s="472"/>
      <c r="DI484" s="497"/>
      <c r="DJ484" s="254"/>
      <c r="DK484" s="239"/>
    </row>
    <row r="485" spans="2:115" ht="14.5" x14ac:dyDescent="0.35">
      <c r="B485" s="239"/>
      <c r="C485" s="240"/>
      <c r="D485" s="240"/>
      <c r="E485" s="240"/>
      <c r="F485" s="240"/>
      <c r="G485" s="239"/>
      <c r="H485" s="240"/>
      <c r="J485" s="241"/>
      <c r="K485" s="241"/>
      <c r="M485" s="473"/>
      <c r="O485" s="239"/>
      <c r="Q485" s="143" t="e">
        <f>INDEX(AssetClass[Asset Class], MATCH('9.3 MAL- Bus Facilities Entry'!P485, AssetClass[Class Description], 0))</f>
        <v>#N/A</v>
      </c>
      <c r="R485" s="143"/>
      <c r="S485" s="242"/>
      <c r="T485" s="239"/>
      <c r="U485" s="243" t="e" cm="1">
        <f t="array" ref="U485">INDEX('Custom Field Tbl'!$N$5:$N$446, MATCH('9.3 MAL- Bus Facilities Entry'!$Q485 &amp; '9.3 MAL- Bus Facilities Entry'!U$3, 'Custom Field Tbl'!$M$5:$M$446 &amp; 'Custom Field Tbl'!$O$5:$O$446, 0 ))</f>
        <v>#N/A</v>
      </c>
      <c r="V485" s="143" t="str">
        <f>IF(ISNA(INDEX(CFV_Tbl[CF Description], MATCH('9.3 MAL- Bus Facilities Entry'!U485, CFV_Tbl[CF Code], 0)) ), "Field Not Required", INDEX(CFV_Tbl[CF Description], MATCH('9.3 MAL- Bus Facilities Entry'!U485, CFV_Tbl[CF Code], 0)) )</f>
        <v>Field Not Required</v>
      </c>
      <c r="Y485" s="243" t="e" cm="1">
        <f t="array" ref="Y485">INDEX('Custom Field Tbl'!$N$5:$N$446, MATCH('9.3 MAL- Bus Facilities Entry'!$Q485 &amp; '9.3 MAL- Bus Facilities Entry'!Y$3, 'Custom Field Tbl'!$M$5:$M$446 &amp; 'Custom Field Tbl'!$O$5:$O$446, 0 ))</f>
        <v>#N/A</v>
      </c>
      <c r="Z485" s="143" t="str">
        <f>IF(ISNA(INDEX(CFV_Tbl[CF Description], MATCH('9.3 MAL- Bus Facilities Entry'!Y485, CFV_Tbl[CF Code], 0)) ), "Field Not Required", INDEX(CFV_Tbl[CF Description], MATCH('9.3 MAL- Bus Facilities Entry'!Y485, CFV_Tbl[CF Code], 0)) )</f>
        <v>Field Not Required</v>
      </c>
      <c r="AC485" s="243" t="e" cm="1">
        <f t="array" ref="AC485">INDEX('Custom Field Tbl'!$N$5:$N$446, MATCH('9.3 MAL- Bus Facilities Entry'!$Q485 &amp; '9.3 MAL- Bus Facilities Entry'!AC$3, 'Custom Field Tbl'!$M$5:$M$446 &amp; 'Custom Field Tbl'!$O$5:$O$446, 0 ))</f>
        <v>#N/A</v>
      </c>
      <c r="AD485" s="143" t="str">
        <f>IF(ISNA(INDEX(CFV_Tbl[CF Description], MATCH('9.3 MAL- Bus Facilities Entry'!AC485, CFV_Tbl[CF Code], 0)) ), "Field Not Required", INDEX(CFV_Tbl[CF Description], MATCH('9.3 MAL- Bus Facilities Entry'!AC485, CFV_Tbl[CF Code], 0)) )</f>
        <v>Field Not Required</v>
      </c>
      <c r="AG485" s="243" t="e" cm="1">
        <f t="array" ref="AG485">INDEX('Custom Field Tbl'!$N$5:$N$446, MATCH('9.3 MAL- Bus Facilities Entry'!$Q485 &amp; '9.3 MAL- Bus Facilities Entry'!AG$3, 'Custom Field Tbl'!$M$5:$M$446 &amp; 'Custom Field Tbl'!$O$5:$O$446, 0 ))</f>
        <v>#N/A</v>
      </c>
      <c r="AH485" s="143" t="str">
        <f>IF(ISNA(INDEX(CFV_Tbl[CF Description], MATCH('9.3 MAL- Bus Facilities Entry'!AG485, CFV_Tbl[CF Code], 0)) ), "Field Not Required", INDEX(CFV_Tbl[CF Description], MATCH('9.3 MAL- Bus Facilities Entry'!AG485, CFV_Tbl[CF Code], 0)) )</f>
        <v>Field Not Required</v>
      </c>
      <c r="AK485" s="243" t="e" cm="1">
        <f t="array" ref="AK485">INDEX('Custom Field Tbl'!$N$5:$N$446, MATCH('9.3 MAL- Bus Facilities Entry'!$Q485 &amp; '9.3 MAL- Bus Facilities Entry'!AK$3, 'Custom Field Tbl'!$M$5:$M$446 &amp; 'Custom Field Tbl'!$O$5:$O$446, 0 ))</f>
        <v>#N/A</v>
      </c>
      <c r="AL485" s="143" t="str">
        <f>IF(ISNA(INDEX(CFV_Tbl[CF Description], MATCH('9.3 MAL- Bus Facilities Entry'!AK485, CFV_Tbl[CF Code], 0)) ), "Field Not Required", INDEX(CFV_Tbl[CF Description], MATCH('9.3 MAL- Bus Facilities Entry'!AK485, CFV_Tbl[CF Code], 0)) )</f>
        <v>Field Not Required</v>
      </c>
      <c r="AO485" s="243" t="e" cm="1">
        <f t="array" ref="AO485">INDEX('Custom Field Tbl'!$N$5:$N$446, MATCH('9.3 MAL- Bus Facilities Entry'!$Q485 &amp; '9.3 MAL- Bus Facilities Entry'!AO$3, 'Custom Field Tbl'!$M$5:$M$446 &amp; 'Custom Field Tbl'!$O$5:$O$446, 0 ))</f>
        <v>#N/A</v>
      </c>
      <c r="AP485" s="143" t="str">
        <f>IF(ISNA(INDEX(CFV_Tbl[CF Description], MATCH('9.3 MAL- Bus Facilities Entry'!AO485, CFV_Tbl[CF Code], 0)) ), "Field Not Required", INDEX(CFV_Tbl[CF Description], MATCH('9.3 MAL- Bus Facilities Entry'!AO485, CFV_Tbl[CF Code], 0)) )</f>
        <v>Field Not Required</v>
      </c>
      <c r="AS485" s="243" t="e" cm="1">
        <f t="array" ref="AS485">INDEX('Custom Field Tbl'!$N$5:$N$446, MATCH('9.3 MAL- Bus Facilities Entry'!$Q485 &amp; '9.3 MAL- Bus Facilities Entry'!AS$3, 'Custom Field Tbl'!$M$5:$M$446 &amp; 'Custom Field Tbl'!$O$5:$O$446, 0 ))</f>
        <v>#N/A</v>
      </c>
      <c r="AT485" s="143" t="str">
        <f>IF(ISNA(INDEX(CFV_Tbl[CF Description], MATCH('9.3 MAL- Bus Facilities Entry'!AS485, CFV_Tbl[CF Code], 0)) ), "Field Not Required", INDEX(CFV_Tbl[CF Description], MATCH('9.3 MAL- Bus Facilities Entry'!AS485, CFV_Tbl[CF Code], 0)) )</f>
        <v>Field Not Required</v>
      </c>
      <c r="AW485" s="243" t="e" cm="1">
        <f t="array" ref="AW485">INDEX('Custom Field Tbl'!$N$5:$N$446, MATCH('9.3 MAL- Bus Facilities Entry'!$Q485 &amp; '9.3 MAL- Bus Facilities Entry'!AW$3, 'Custom Field Tbl'!$M$5:$M$446 &amp; 'Custom Field Tbl'!$O$5:$O$446, 0 ))</f>
        <v>#N/A</v>
      </c>
      <c r="AX485" s="143" t="str">
        <f>IF(ISNA(INDEX(CFV_Tbl[CF Description], MATCH('9.3 MAL- Bus Facilities Entry'!AW485, CFV_Tbl[CF Code], 0)) ), "Field Not Required", INDEX(CFV_Tbl[CF Description], MATCH('9.3 MAL- Bus Facilities Entry'!AW485, CFV_Tbl[CF Code], 0)) )</f>
        <v>Field Not Required</v>
      </c>
      <c r="BA485" s="243" t="e" cm="1">
        <f t="array" ref="BA485">INDEX('Custom Field Tbl'!$N$5:$N$446, MATCH('9.3 MAL- Bus Facilities Entry'!$Q485 &amp; '9.3 MAL- Bus Facilities Entry'!BA$3, 'Custom Field Tbl'!$M$5:$M$446 &amp; 'Custom Field Tbl'!$O$5:$O$446, 0 ))</f>
        <v>#N/A</v>
      </c>
      <c r="BB485" s="143" t="str">
        <f>IF(ISNA(INDEX(CFV_Tbl[CF Description], MATCH('9.3 MAL- Bus Facilities Entry'!BA485, CFV_Tbl[CF Code], 0)) ), "Field Not Required", INDEX(CFV_Tbl[CF Description], MATCH('9.3 MAL- Bus Facilities Entry'!BA485, CFV_Tbl[CF Code], 0)) )</f>
        <v>Field Not Required</v>
      </c>
      <c r="BE485" s="243" t="e" cm="1">
        <f t="array" ref="BE485">INDEX('Custom Field Tbl'!$N$5:$N$446, MATCH('9.3 MAL- Bus Facilities Entry'!$Q485 &amp; '9.3 MAL- Bus Facilities Entry'!BE$3, 'Custom Field Tbl'!$M$5:$M$446 &amp; 'Custom Field Tbl'!$O$5:$O$446, 0 ))</f>
        <v>#N/A</v>
      </c>
      <c r="BF485" s="143" t="str">
        <f>IF(ISNA(INDEX(CFV_Tbl[CF Description], MATCH('9.3 MAL- Bus Facilities Entry'!BE485, CFV_Tbl[CF Code], 0)) ), "Field Not Required", INDEX(CFV_Tbl[CF Description], MATCH('9.3 MAL- Bus Facilities Entry'!BE485, CFV_Tbl[CF Code], 0)) )</f>
        <v>Field Not Required</v>
      </c>
      <c r="BI485" s="239"/>
      <c r="BJ485" s="243" t="e">
        <f>INDEX(Mnemonic[Code], MATCH('9.3 MAL- Bus Facilities Entry'!BS485, Mnemonic[Description], 0))</f>
        <v>#N/A</v>
      </c>
      <c r="BK485" s="243" t="e">
        <f>INDEX(Mnemonic[Code], MATCH('9.3 MAL- Bus Facilities Entry'!BT485, Mnemonic[Description], 0))</f>
        <v>#N/A</v>
      </c>
      <c r="BL485" s="243" t="e">
        <f>IF(ISNA(INDEX(Mnemonic[Code], MATCH( '9.3 MAL- Bus Facilities Entry'!BU485, Mnemonic[Description], 0)) ),  INDEX(Mnemonic[Code], MATCH( LEFT('9.3 MAL- Bus Facilities Entry'!BU485, LEN(BU485)-2), Mnemonic[Description], 0)),  INDEX(Mnemonic[Code], MATCH( '9.3 MAL- Bus Facilities Entry'!BU485, Mnemonic[Description], 0)) )</f>
        <v>#VALUE!</v>
      </c>
      <c r="BM485" s="243" t="e">
        <f>IF(ISNA(INDEX(Mnemonic[Code], MATCH( '9.3 MAL- Bus Facilities Entry'!BV485, Mnemonic[Description], 0)) ),  INDEX(Mnemonic[Code], MATCH( LEFT('9.3 MAL- Bus Facilities Entry'!BV485, LEN(BV485)-2), Mnemonic[Description], 0)),  INDEX(Mnemonic[Code], MATCH( '9.3 MAL- Bus Facilities Entry'!BV485, Mnemonic[Description], 0)) )</f>
        <v>#VALUE!</v>
      </c>
      <c r="BN485" s="243" t="e">
        <f>IF(ISNA(INDEX(Mnemonic[Code], MATCH( '9.3 MAL- Bus Facilities Entry'!BW485, Mnemonic[Description], 0)) ),  INDEX(Mnemonic[Code], MATCH( LEFT('9.3 MAL- Bus Facilities Entry'!BW485, LEN(BW485)-1), Mnemonic[Description], 0)),  INDEX(Mnemonic[Code], MATCH( '9.3 MAL- Bus Facilities Entry'!BW485, Mnemonic[Description], 0)) )</f>
        <v>#VALUE!</v>
      </c>
      <c r="BO485" s="243" t="e">
        <f>IF(ISNA(INDEX(Mnemonic[Code], MATCH( '9.3 MAL- Bus Facilities Entry'!BX485, Mnemonic[Description], 0)) ),  INDEX(Mnemonic[Code], MATCH( LEFT('9.3 MAL- Bus Facilities Entry'!BX485, LEN(BX485)-1), Mnemonic[Description], 0)),  INDEX(Mnemonic[Code], MATCH( '9.3 MAL- Bus Facilities Entry'!BX485, Mnemonic[Description], 0)) )</f>
        <v>#VALUE!</v>
      </c>
      <c r="BP485" s="243" t="e">
        <f t="shared" si="66"/>
        <v>#N/A</v>
      </c>
      <c r="BQ485" s="243" t="e">
        <f t="shared" si="63"/>
        <v>#N/A</v>
      </c>
      <c r="BR485" s="243" t="e">
        <f t="shared" si="67"/>
        <v>#VALUE!</v>
      </c>
      <c r="BS485" s="245"/>
      <c r="BT485" s="245"/>
      <c r="BU485" s="244"/>
      <c r="BV485" s="244"/>
      <c r="BW485" s="244"/>
      <c r="BX485" s="244"/>
      <c r="BZ485" s="239"/>
      <c r="CA485" s="246" t="e">
        <f>INDEX('MAL-OTHERLOOKUPS'!$ES$4:$ES$56, MATCH('9.3 MAL- Bus Facilities Entry'!CE485, 'MAL-OTHERLOOKUPS'!$ET$4:$ET$56, 0))</f>
        <v>#N/A</v>
      </c>
      <c r="CB485" s="247" t="str">
        <f t="shared" si="68"/>
        <v>L--</v>
      </c>
      <c r="CC485" s="247"/>
      <c r="CD485" s="240"/>
      <c r="CE485" s="240"/>
      <c r="CF485" s="240"/>
      <c r="CG485" s="248"/>
      <c r="CH485" s="240"/>
      <c r="CI485" s="240"/>
      <c r="CJ485" s="249" t="s">
        <v>11299</v>
      </c>
      <c r="CK485" s="249" t="s">
        <v>11299</v>
      </c>
      <c r="CL485" s="250" t="e">
        <v>#N/A</v>
      </c>
      <c r="CM485" s="239"/>
      <c r="CN485" s="251">
        <v>0</v>
      </c>
      <c r="CP485" s="251" t="str">
        <f t="shared" si="69"/>
        <v>0-</v>
      </c>
      <c r="CR485" s="252" t="str">
        <f t="shared" si="64"/>
        <v xml:space="preserve">; ; </v>
      </c>
      <c r="CS485" s="252" t="str">
        <f t="shared" si="65"/>
        <v xml:space="preserve">; ; </v>
      </c>
      <c r="CT485" s="425"/>
      <c r="CU485" s="252" t="e">
        <v>#REF!</v>
      </c>
      <c r="CX485" s="239"/>
      <c r="CY485" s="240"/>
      <c r="CZ485" s="240"/>
      <c r="DA485" s="240"/>
      <c r="DB485" s="239"/>
      <c r="DD485" s="240"/>
      <c r="DE485" s="239"/>
      <c r="DF485" s="253"/>
      <c r="DH485" s="472"/>
      <c r="DI485" s="497"/>
      <c r="DJ485" s="254"/>
      <c r="DK485" s="239"/>
    </row>
    <row r="486" spans="2:115" ht="14.5" x14ac:dyDescent="0.35">
      <c r="B486" s="239"/>
      <c r="C486" s="240"/>
      <c r="D486" s="240"/>
      <c r="E486" s="240"/>
      <c r="F486" s="240"/>
      <c r="G486" s="239"/>
      <c r="H486" s="240"/>
      <c r="J486" s="241"/>
      <c r="K486" s="241"/>
      <c r="M486" s="473"/>
      <c r="O486" s="239"/>
      <c r="Q486" s="143" t="e">
        <f>INDEX(AssetClass[Asset Class], MATCH('9.3 MAL- Bus Facilities Entry'!P486, AssetClass[Class Description], 0))</f>
        <v>#N/A</v>
      </c>
      <c r="R486" s="143"/>
      <c r="S486" s="242"/>
      <c r="T486" s="239"/>
      <c r="U486" s="243" t="e" cm="1">
        <f t="array" ref="U486">INDEX('Custom Field Tbl'!$N$5:$N$446, MATCH('9.3 MAL- Bus Facilities Entry'!$Q486 &amp; '9.3 MAL- Bus Facilities Entry'!U$3, 'Custom Field Tbl'!$M$5:$M$446 &amp; 'Custom Field Tbl'!$O$5:$O$446, 0 ))</f>
        <v>#N/A</v>
      </c>
      <c r="V486" s="143" t="str">
        <f>IF(ISNA(INDEX(CFV_Tbl[CF Description], MATCH('9.3 MAL- Bus Facilities Entry'!U486, CFV_Tbl[CF Code], 0)) ), "Field Not Required", INDEX(CFV_Tbl[CF Description], MATCH('9.3 MAL- Bus Facilities Entry'!U486, CFV_Tbl[CF Code], 0)) )</f>
        <v>Field Not Required</v>
      </c>
      <c r="Y486" s="243" t="e" cm="1">
        <f t="array" ref="Y486">INDEX('Custom Field Tbl'!$N$5:$N$446, MATCH('9.3 MAL- Bus Facilities Entry'!$Q486 &amp; '9.3 MAL- Bus Facilities Entry'!Y$3, 'Custom Field Tbl'!$M$5:$M$446 &amp; 'Custom Field Tbl'!$O$5:$O$446, 0 ))</f>
        <v>#N/A</v>
      </c>
      <c r="Z486" s="143" t="str">
        <f>IF(ISNA(INDEX(CFV_Tbl[CF Description], MATCH('9.3 MAL- Bus Facilities Entry'!Y486, CFV_Tbl[CF Code], 0)) ), "Field Not Required", INDEX(CFV_Tbl[CF Description], MATCH('9.3 MAL- Bus Facilities Entry'!Y486, CFV_Tbl[CF Code], 0)) )</f>
        <v>Field Not Required</v>
      </c>
      <c r="AC486" s="243" t="e" cm="1">
        <f t="array" ref="AC486">INDEX('Custom Field Tbl'!$N$5:$N$446, MATCH('9.3 MAL- Bus Facilities Entry'!$Q486 &amp; '9.3 MAL- Bus Facilities Entry'!AC$3, 'Custom Field Tbl'!$M$5:$M$446 &amp; 'Custom Field Tbl'!$O$5:$O$446, 0 ))</f>
        <v>#N/A</v>
      </c>
      <c r="AD486" s="143" t="str">
        <f>IF(ISNA(INDEX(CFV_Tbl[CF Description], MATCH('9.3 MAL- Bus Facilities Entry'!AC486, CFV_Tbl[CF Code], 0)) ), "Field Not Required", INDEX(CFV_Tbl[CF Description], MATCH('9.3 MAL- Bus Facilities Entry'!AC486, CFV_Tbl[CF Code], 0)) )</f>
        <v>Field Not Required</v>
      </c>
      <c r="AG486" s="243" t="e" cm="1">
        <f t="array" ref="AG486">INDEX('Custom Field Tbl'!$N$5:$N$446, MATCH('9.3 MAL- Bus Facilities Entry'!$Q486 &amp; '9.3 MAL- Bus Facilities Entry'!AG$3, 'Custom Field Tbl'!$M$5:$M$446 &amp; 'Custom Field Tbl'!$O$5:$O$446, 0 ))</f>
        <v>#N/A</v>
      </c>
      <c r="AH486" s="143" t="str">
        <f>IF(ISNA(INDEX(CFV_Tbl[CF Description], MATCH('9.3 MAL- Bus Facilities Entry'!AG486, CFV_Tbl[CF Code], 0)) ), "Field Not Required", INDEX(CFV_Tbl[CF Description], MATCH('9.3 MAL- Bus Facilities Entry'!AG486, CFV_Tbl[CF Code], 0)) )</f>
        <v>Field Not Required</v>
      </c>
      <c r="AK486" s="243" t="e" cm="1">
        <f t="array" ref="AK486">INDEX('Custom Field Tbl'!$N$5:$N$446, MATCH('9.3 MAL- Bus Facilities Entry'!$Q486 &amp; '9.3 MAL- Bus Facilities Entry'!AK$3, 'Custom Field Tbl'!$M$5:$M$446 &amp; 'Custom Field Tbl'!$O$5:$O$446, 0 ))</f>
        <v>#N/A</v>
      </c>
      <c r="AL486" s="143" t="str">
        <f>IF(ISNA(INDEX(CFV_Tbl[CF Description], MATCH('9.3 MAL- Bus Facilities Entry'!AK486, CFV_Tbl[CF Code], 0)) ), "Field Not Required", INDEX(CFV_Tbl[CF Description], MATCH('9.3 MAL- Bus Facilities Entry'!AK486, CFV_Tbl[CF Code], 0)) )</f>
        <v>Field Not Required</v>
      </c>
      <c r="AO486" s="243" t="e" cm="1">
        <f t="array" ref="AO486">INDEX('Custom Field Tbl'!$N$5:$N$446, MATCH('9.3 MAL- Bus Facilities Entry'!$Q486 &amp; '9.3 MAL- Bus Facilities Entry'!AO$3, 'Custom Field Tbl'!$M$5:$M$446 &amp; 'Custom Field Tbl'!$O$5:$O$446, 0 ))</f>
        <v>#N/A</v>
      </c>
      <c r="AP486" s="143" t="str">
        <f>IF(ISNA(INDEX(CFV_Tbl[CF Description], MATCH('9.3 MAL- Bus Facilities Entry'!AO486, CFV_Tbl[CF Code], 0)) ), "Field Not Required", INDEX(CFV_Tbl[CF Description], MATCH('9.3 MAL- Bus Facilities Entry'!AO486, CFV_Tbl[CF Code], 0)) )</f>
        <v>Field Not Required</v>
      </c>
      <c r="AS486" s="243" t="e" cm="1">
        <f t="array" ref="AS486">INDEX('Custom Field Tbl'!$N$5:$N$446, MATCH('9.3 MAL- Bus Facilities Entry'!$Q486 &amp; '9.3 MAL- Bus Facilities Entry'!AS$3, 'Custom Field Tbl'!$M$5:$M$446 &amp; 'Custom Field Tbl'!$O$5:$O$446, 0 ))</f>
        <v>#N/A</v>
      </c>
      <c r="AT486" s="143" t="str">
        <f>IF(ISNA(INDEX(CFV_Tbl[CF Description], MATCH('9.3 MAL- Bus Facilities Entry'!AS486, CFV_Tbl[CF Code], 0)) ), "Field Not Required", INDEX(CFV_Tbl[CF Description], MATCH('9.3 MAL- Bus Facilities Entry'!AS486, CFV_Tbl[CF Code], 0)) )</f>
        <v>Field Not Required</v>
      </c>
      <c r="AW486" s="243" t="e" cm="1">
        <f t="array" ref="AW486">INDEX('Custom Field Tbl'!$N$5:$N$446, MATCH('9.3 MAL- Bus Facilities Entry'!$Q486 &amp; '9.3 MAL- Bus Facilities Entry'!AW$3, 'Custom Field Tbl'!$M$5:$M$446 &amp; 'Custom Field Tbl'!$O$5:$O$446, 0 ))</f>
        <v>#N/A</v>
      </c>
      <c r="AX486" s="143" t="str">
        <f>IF(ISNA(INDEX(CFV_Tbl[CF Description], MATCH('9.3 MAL- Bus Facilities Entry'!AW486, CFV_Tbl[CF Code], 0)) ), "Field Not Required", INDEX(CFV_Tbl[CF Description], MATCH('9.3 MAL- Bus Facilities Entry'!AW486, CFV_Tbl[CF Code], 0)) )</f>
        <v>Field Not Required</v>
      </c>
      <c r="BA486" s="243" t="e" cm="1">
        <f t="array" ref="BA486">INDEX('Custom Field Tbl'!$N$5:$N$446, MATCH('9.3 MAL- Bus Facilities Entry'!$Q486 &amp; '9.3 MAL- Bus Facilities Entry'!BA$3, 'Custom Field Tbl'!$M$5:$M$446 &amp; 'Custom Field Tbl'!$O$5:$O$446, 0 ))</f>
        <v>#N/A</v>
      </c>
      <c r="BB486" s="143" t="str">
        <f>IF(ISNA(INDEX(CFV_Tbl[CF Description], MATCH('9.3 MAL- Bus Facilities Entry'!BA486, CFV_Tbl[CF Code], 0)) ), "Field Not Required", INDEX(CFV_Tbl[CF Description], MATCH('9.3 MAL- Bus Facilities Entry'!BA486, CFV_Tbl[CF Code], 0)) )</f>
        <v>Field Not Required</v>
      </c>
      <c r="BE486" s="243" t="e" cm="1">
        <f t="array" ref="BE486">INDEX('Custom Field Tbl'!$N$5:$N$446, MATCH('9.3 MAL- Bus Facilities Entry'!$Q486 &amp; '9.3 MAL- Bus Facilities Entry'!BE$3, 'Custom Field Tbl'!$M$5:$M$446 &amp; 'Custom Field Tbl'!$O$5:$O$446, 0 ))</f>
        <v>#N/A</v>
      </c>
      <c r="BF486" s="143" t="str">
        <f>IF(ISNA(INDEX(CFV_Tbl[CF Description], MATCH('9.3 MAL- Bus Facilities Entry'!BE486, CFV_Tbl[CF Code], 0)) ), "Field Not Required", INDEX(CFV_Tbl[CF Description], MATCH('9.3 MAL- Bus Facilities Entry'!BE486, CFV_Tbl[CF Code], 0)) )</f>
        <v>Field Not Required</v>
      </c>
      <c r="BI486" s="239"/>
      <c r="BJ486" s="243" t="e">
        <f>INDEX(Mnemonic[Code], MATCH('9.3 MAL- Bus Facilities Entry'!BS486, Mnemonic[Description], 0))</f>
        <v>#N/A</v>
      </c>
      <c r="BK486" s="243" t="e">
        <f>INDEX(Mnemonic[Code], MATCH('9.3 MAL- Bus Facilities Entry'!BT486, Mnemonic[Description], 0))</f>
        <v>#N/A</v>
      </c>
      <c r="BL486" s="243" t="e">
        <f>IF(ISNA(INDEX(Mnemonic[Code], MATCH( '9.3 MAL- Bus Facilities Entry'!BU486, Mnemonic[Description], 0)) ),  INDEX(Mnemonic[Code], MATCH( LEFT('9.3 MAL- Bus Facilities Entry'!BU486, LEN(BU486)-2), Mnemonic[Description], 0)),  INDEX(Mnemonic[Code], MATCH( '9.3 MAL- Bus Facilities Entry'!BU486, Mnemonic[Description], 0)) )</f>
        <v>#VALUE!</v>
      </c>
      <c r="BM486" s="243" t="e">
        <f>IF(ISNA(INDEX(Mnemonic[Code], MATCH( '9.3 MAL- Bus Facilities Entry'!BV486, Mnemonic[Description], 0)) ),  INDEX(Mnemonic[Code], MATCH( LEFT('9.3 MAL- Bus Facilities Entry'!BV486, LEN(BV486)-2), Mnemonic[Description], 0)),  INDEX(Mnemonic[Code], MATCH( '9.3 MAL- Bus Facilities Entry'!BV486, Mnemonic[Description], 0)) )</f>
        <v>#VALUE!</v>
      </c>
      <c r="BN486" s="243" t="e">
        <f>IF(ISNA(INDEX(Mnemonic[Code], MATCH( '9.3 MAL- Bus Facilities Entry'!BW486, Mnemonic[Description], 0)) ),  INDEX(Mnemonic[Code], MATCH( LEFT('9.3 MAL- Bus Facilities Entry'!BW486, LEN(BW486)-1), Mnemonic[Description], 0)),  INDEX(Mnemonic[Code], MATCH( '9.3 MAL- Bus Facilities Entry'!BW486, Mnemonic[Description], 0)) )</f>
        <v>#VALUE!</v>
      </c>
      <c r="BO486" s="243" t="e">
        <f>IF(ISNA(INDEX(Mnemonic[Code], MATCH( '9.3 MAL- Bus Facilities Entry'!BX486, Mnemonic[Description], 0)) ),  INDEX(Mnemonic[Code], MATCH( LEFT('9.3 MAL- Bus Facilities Entry'!BX486, LEN(BX486)-1), Mnemonic[Description], 0)),  INDEX(Mnemonic[Code], MATCH( '9.3 MAL- Bus Facilities Entry'!BX486, Mnemonic[Description], 0)) )</f>
        <v>#VALUE!</v>
      </c>
      <c r="BP486" s="243" t="e">
        <f t="shared" si="66"/>
        <v>#N/A</v>
      </c>
      <c r="BQ486" s="243" t="e">
        <f t="shared" si="63"/>
        <v>#N/A</v>
      </c>
      <c r="BR486" s="243" t="e">
        <f t="shared" si="67"/>
        <v>#VALUE!</v>
      </c>
      <c r="BS486" s="245"/>
      <c r="BT486" s="245"/>
      <c r="BU486" s="244"/>
      <c r="BV486" s="244"/>
      <c r="BW486" s="244"/>
      <c r="BX486" s="244"/>
      <c r="BZ486" s="239"/>
      <c r="CA486" s="246" t="e">
        <f>INDEX('MAL-OTHERLOOKUPS'!$ES$4:$ES$56, MATCH('9.3 MAL- Bus Facilities Entry'!CE486, 'MAL-OTHERLOOKUPS'!$ET$4:$ET$56, 0))</f>
        <v>#N/A</v>
      </c>
      <c r="CB486" s="247" t="str">
        <f t="shared" si="68"/>
        <v>L--</v>
      </c>
      <c r="CC486" s="247"/>
      <c r="CD486" s="240"/>
      <c r="CE486" s="240"/>
      <c r="CF486" s="240"/>
      <c r="CG486" s="248"/>
      <c r="CH486" s="240"/>
      <c r="CI486" s="240"/>
      <c r="CJ486" s="249" t="s">
        <v>11299</v>
      </c>
      <c r="CK486" s="249" t="s">
        <v>11299</v>
      </c>
      <c r="CL486" s="250" t="e">
        <v>#N/A</v>
      </c>
      <c r="CM486" s="239"/>
      <c r="CN486" s="251">
        <v>0</v>
      </c>
      <c r="CP486" s="251" t="str">
        <f t="shared" si="69"/>
        <v>0-</v>
      </c>
      <c r="CR486" s="252" t="str">
        <f t="shared" si="64"/>
        <v xml:space="preserve">; ; </v>
      </c>
      <c r="CS486" s="252" t="str">
        <f t="shared" si="65"/>
        <v xml:space="preserve">; ; </v>
      </c>
      <c r="CT486" s="425"/>
      <c r="CU486" s="252" t="e">
        <v>#REF!</v>
      </c>
      <c r="CX486" s="239"/>
      <c r="CY486" s="240"/>
      <c r="CZ486" s="240"/>
      <c r="DA486" s="240"/>
      <c r="DB486" s="239"/>
      <c r="DD486" s="240"/>
      <c r="DE486" s="239"/>
      <c r="DF486" s="253"/>
      <c r="DH486" s="472"/>
      <c r="DI486" s="497"/>
      <c r="DJ486" s="254"/>
      <c r="DK486" s="239"/>
    </row>
    <row r="487" spans="2:115" ht="14.5" x14ac:dyDescent="0.35">
      <c r="B487" s="239"/>
      <c r="C487" s="240"/>
      <c r="D487" s="240"/>
      <c r="E487" s="240"/>
      <c r="F487" s="240"/>
      <c r="G487" s="239"/>
      <c r="H487" s="240"/>
      <c r="J487" s="241"/>
      <c r="K487" s="241"/>
      <c r="M487" s="473"/>
      <c r="O487" s="239"/>
      <c r="Q487" s="143" t="e">
        <f>INDEX(AssetClass[Asset Class], MATCH('9.3 MAL- Bus Facilities Entry'!P487, AssetClass[Class Description], 0))</f>
        <v>#N/A</v>
      </c>
      <c r="R487" s="143"/>
      <c r="S487" s="242"/>
      <c r="T487" s="239"/>
      <c r="U487" s="243" t="e" cm="1">
        <f t="array" ref="U487">INDEX('Custom Field Tbl'!$N$5:$N$446, MATCH('9.3 MAL- Bus Facilities Entry'!$Q487 &amp; '9.3 MAL- Bus Facilities Entry'!U$3, 'Custom Field Tbl'!$M$5:$M$446 &amp; 'Custom Field Tbl'!$O$5:$O$446, 0 ))</f>
        <v>#N/A</v>
      </c>
      <c r="V487" s="143" t="str">
        <f>IF(ISNA(INDEX(CFV_Tbl[CF Description], MATCH('9.3 MAL- Bus Facilities Entry'!U487, CFV_Tbl[CF Code], 0)) ), "Field Not Required", INDEX(CFV_Tbl[CF Description], MATCH('9.3 MAL- Bus Facilities Entry'!U487, CFV_Tbl[CF Code], 0)) )</f>
        <v>Field Not Required</v>
      </c>
      <c r="Y487" s="243" t="e" cm="1">
        <f t="array" ref="Y487">INDEX('Custom Field Tbl'!$N$5:$N$446, MATCH('9.3 MAL- Bus Facilities Entry'!$Q487 &amp; '9.3 MAL- Bus Facilities Entry'!Y$3, 'Custom Field Tbl'!$M$5:$M$446 &amp; 'Custom Field Tbl'!$O$5:$O$446, 0 ))</f>
        <v>#N/A</v>
      </c>
      <c r="Z487" s="143" t="str">
        <f>IF(ISNA(INDEX(CFV_Tbl[CF Description], MATCH('9.3 MAL- Bus Facilities Entry'!Y487, CFV_Tbl[CF Code], 0)) ), "Field Not Required", INDEX(CFV_Tbl[CF Description], MATCH('9.3 MAL- Bus Facilities Entry'!Y487, CFV_Tbl[CF Code], 0)) )</f>
        <v>Field Not Required</v>
      </c>
      <c r="AC487" s="243" t="e" cm="1">
        <f t="array" ref="AC487">INDEX('Custom Field Tbl'!$N$5:$N$446, MATCH('9.3 MAL- Bus Facilities Entry'!$Q487 &amp; '9.3 MAL- Bus Facilities Entry'!AC$3, 'Custom Field Tbl'!$M$5:$M$446 &amp; 'Custom Field Tbl'!$O$5:$O$446, 0 ))</f>
        <v>#N/A</v>
      </c>
      <c r="AD487" s="143" t="str">
        <f>IF(ISNA(INDEX(CFV_Tbl[CF Description], MATCH('9.3 MAL- Bus Facilities Entry'!AC487, CFV_Tbl[CF Code], 0)) ), "Field Not Required", INDEX(CFV_Tbl[CF Description], MATCH('9.3 MAL- Bus Facilities Entry'!AC487, CFV_Tbl[CF Code], 0)) )</f>
        <v>Field Not Required</v>
      </c>
      <c r="AG487" s="243" t="e" cm="1">
        <f t="array" ref="AG487">INDEX('Custom Field Tbl'!$N$5:$N$446, MATCH('9.3 MAL- Bus Facilities Entry'!$Q487 &amp; '9.3 MAL- Bus Facilities Entry'!AG$3, 'Custom Field Tbl'!$M$5:$M$446 &amp; 'Custom Field Tbl'!$O$5:$O$446, 0 ))</f>
        <v>#N/A</v>
      </c>
      <c r="AH487" s="143" t="str">
        <f>IF(ISNA(INDEX(CFV_Tbl[CF Description], MATCH('9.3 MAL- Bus Facilities Entry'!AG487, CFV_Tbl[CF Code], 0)) ), "Field Not Required", INDEX(CFV_Tbl[CF Description], MATCH('9.3 MAL- Bus Facilities Entry'!AG487, CFV_Tbl[CF Code], 0)) )</f>
        <v>Field Not Required</v>
      </c>
      <c r="AK487" s="243" t="e" cm="1">
        <f t="array" ref="AK487">INDEX('Custom Field Tbl'!$N$5:$N$446, MATCH('9.3 MAL- Bus Facilities Entry'!$Q487 &amp; '9.3 MAL- Bus Facilities Entry'!AK$3, 'Custom Field Tbl'!$M$5:$M$446 &amp; 'Custom Field Tbl'!$O$5:$O$446, 0 ))</f>
        <v>#N/A</v>
      </c>
      <c r="AL487" s="143" t="str">
        <f>IF(ISNA(INDEX(CFV_Tbl[CF Description], MATCH('9.3 MAL- Bus Facilities Entry'!AK487, CFV_Tbl[CF Code], 0)) ), "Field Not Required", INDEX(CFV_Tbl[CF Description], MATCH('9.3 MAL- Bus Facilities Entry'!AK487, CFV_Tbl[CF Code], 0)) )</f>
        <v>Field Not Required</v>
      </c>
      <c r="AO487" s="243" t="e" cm="1">
        <f t="array" ref="AO487">INDEX('Custom Field Tbl'!$N$5:$N$446, MATCH('9.3 MAL- Bus Facilities Entry'!$Q487 &amp; '9.3 MAL- Bus Facilities Entry'!AO$3, 'Custom Field Tbl'!$M$5:$M$446 &amp; 'Custom Field Tbl'!$O$5:$O$446, 0 ))</f>
        <v>#N/A</v>
      </c>
      <c r="AP487" s="143" t="str">
        <f>IF(ISNA(INDEX(CFV_Tbl[CF Description], MATCH('9.3 MAL- Bus Facilities Entry'!AO487, CFV_Tbl[CF Code], 0)) ), "Field Not Required", INDEX(CFV_Tbl[CF Description], MATCH('9.3 MAL- Bus Facilities Entry'!AO487, CFV_Tbl[CF Code], 0)) )</f>
        <v>Field Not Required</v>
      </c>
      <c r="AS487" s="243" t="e" cm="1">
        <f t="array" ref="AS487">INDEX('Custom Field Tbl'!$N$5:$N$446, MATCH('9.3 MAL- Bus Facilities Entry'!$Q487 &amp; '9.3 MAL- Bus Facilities Entry'!AS$3, 'Custom Field Tbl'!$M$5:$M$446 &amp; 'Custom Field Tbl'!$O$5:$O$446, 0 ))</f>
        <v>#N/A</v>
      </c>
      <c r="AT487" s="143" t="str">
        <f>IF(ISNA(INDEX(CFV_Tbl[CF Description], MATCH('9.3 MAL- Bus Facilities Entry'!AS487, CFV_Tbl[CF Code], 0)) ), "Field Not Required", INDEX(CFV_Tbl[CF Description], MATCH('9.3 MAL- Bus Facilities Entry'!AS487, CFV_Tbl[CF Code], 0)) )</f>
        <v>Field Not Required</v>
      </c>
      <c r="AW487" s="243" t="e" cm="1">
        <f t="array" ref="AW487">INDEX('Custom Field Tbl'!$N$5:$N$446, MATCH('9.3 MAL- Bus Facilities Entry'!$Q487 &amp; '9.3 MAL- Bus Facilities Entry'!AW$3, 'Custom Field Tbl'!$M$5:$M$446 &amp; 'Custom Field Tbl'!$O$5:$O$446, 0 ))</f>
        <v>#N/A</v>
      </c>
      <c r="AX487" s="143" t="str">
        <f>IF(ISNA(INDEX(CFV_Tbl[CF Description], MATCH('9.3 MAL- Bus Facilities Entry'!AW487, CFV_Tbl[CF Code], 0)) ), "Field Not Required", INDEX(CFV_Tbl[CF Description], MATCH('9.3 MAL- Bus Facilities Entry'!AW487, CFV_Tbl[CF Code], 0)) )</f>
        <v>Field Not Required</v>
      </c>
      <c r="BA487" s="243" t="e" cm="1">
        <f t="array" ref="BA487">INDEX('Custom Field Tbl'!$N$5:$N$446, MATCH('9.3 MAL- Bus Facilities Entry'!$Q487 &amp; '9.3 MAL- Bus Facilities Entry'!BA$3, 'Custom Field Tbl'!$M$5:$M$446 &amp; 'Custom Field Tbl'!$O$5:$O$446, 0 ))</f>
        <v>#N/A</v>
      </c>
      <c r="BB487" s="143" t="str">
        <f>IF(ISNA(INDEX(CFV_Tbl[CF Description], MATCH('9.3 MAL- Bus Facilities Entry'!BA487, CFV_Tbl[CF Code], 0)) ), "Field Not Required", INDEX(CFV_Tbl[CF Description], MATCH('9.3 MAL- Bus Facilities Entry'!BA487, CFV_Tbl[CF Code], 0)) )</f>
        <v>Field Not Required</v>
      </c>
      <c r="BE487" s="243" t="e" cm="1">
        <f t="array" ref="BE487">INDEX('Custom Field Tbl'!$N$5:$N$446, MATCH('9.3 MAL- Bus Facilities Entry'!$Q487 &amp; '9.3 MAL- Bus Facilities Entry'!BE$3, 'Custom Field Tbl'!$M$5:$M$446 &amp; 'Custom Field Tbl'!$O$5:$O$446, 0 ))</f>
        <v>#N/A</v>
      </c>
      <c r="BF487" s="143" t="str">
        <f>IF(ISNA(INDEX(CFV_Tbl[CF Description], MATCH('9.3 MAL- Bus Facilities Entry'!BE487, CFV_Tbl[CF Code], 0)) ), "Field Not Required", INDEX(CFV_Tbl[CF Description], MATCH('9.3 MAL- Bus Facilities Entry'!BE487, CFV_Tbl[CF Code], 0)) )</f>
        <v>Field Not Required</v>
      </c>
      <c r="BI487" s="239"/>
      <c r="BJ487" s="243" t="e">
        <f>INDEX(Mnemonic[Code], MATCH('9.3 MAL- Bus Facilities Entry'!BS487, Mnemonic[Description], 0))</f>
        <v>#N/A</v>
      </c>
      <c r="BK487" s="243" t="e">
        <f>INDEX(Mnemonic[Code], MATCH('9.3 MAL- Bus Facilities Entry'!BT487, Mnemonic[Description], 0))</f>
        <v>#N/A</v>
      </c>
      <c r="BL487" s="243" t="e">
        <f>IF(ISNA(INDEX(Mnemonic[Code], MATCH( '9.3 MAL- Bus Facilities Entry'!BU487, Mnemonic[Description], 0)) ),  INDEX(Mnemonic[Code], MATCH( LEFT('9.3 MAL- Bus Facilities Entry'!BU487, LEN(BU487)-2), Mnemonic[Description], 0)),  INDEX(Mnemonic[Code], MATCH( '9.3 MAL- Bus Facilities Entry'!BU487, Mnemonic[Description], 0)) )</f>
        <v>#VALUE!</v>
      </c>
      <c r="BM487" s="243" t="e">
        <f>IF(ISNA(INDEX(Mnemonic[Code], MATCH( '9.3 MAL- Bus Facilities Entry'!BV487, Mnemonic[Description], 0)) ),  INDEX(Mnemonic[Code], MATCH( LEFT('9.3 MAL- Bus Facilities Entry'!BV487, LEN(BV487)-2), Mnemonic[Description], 0)),  INDEX(Mnemonic[Code], MATCH( '9.3 MAL- Bus Facilities Entry'!BV487, Mnemonic[Description], 0)) )</f>
        <v>#VALUE!</v>
      </c>
      <c r="BN487" s="243" t="e">
        <f>IF(ISNA(INDEX(Mnemonic[Code], MATCH( '9.3 MAL- Bus Facilities Entry'!BW487, Mnemonic[Description], 0)) ),  INDEX(Mnemonic[Code], MATCH( LEFT('9.3 MAL- Bus Facilities Entry'!BW487, LEN(BW487)-1), Mnemonic[Description], 0)),  INDEX(Mnemonic[Code], MATCH( '9.3 MAL- Bus Facilities Entry'!BW487, Mnemonic[Description], 0)) )</f>
        <v>#VALUE!</v>
      </c>
      <c r="BO487" s="243" t="e">
        <f>IF(ISNA(INDEX(Mnemonic[Code], MATCH( '9.3 MAL- Bus Facilities Entry'!BX487, Mnemonic[Description], 0)) ),  INDEX(Mnemonic[Code], MATCH( LEFT('9.3 MAL- Bus Facilities Entry'!BX487, LEN(BX487)-1), Mnemonic[Description], 0)),  INDEX(Mnemonic[Code], MATCH( '9.3 MAL- Bus Facilities Entry'!BX487, Mnemonic[Description], 0)) )</f>
        <v>#VALUE!</v>
      </c>
      <c r="BP487" s="243" t="e">
        <f t="shared" si="66"/>
        <v>#N/A</v>
      </c>
      <c r="BQ487" s="243" t="e">
        <f t="shared" si="63"/>
        <v>#N/A</v>
      </c>
      <c r="BR487" s="243" t="e">
        <f t="shared" si="67"/>
        <v>#VALUE!</v>
      </c>
      <c r="BS487" s="245"/>
      <c r="BT487" s="245"/>
      <c r="BU487" s="244"/>
      <c r="BV487" s="244"/>
      <c r="BW487" s="244"/>
      <c r="BX487" s="244"/>
      <c r="BZ487" s="239"/>
      <c r="CA487" s="246" t="e">
        <f>INDEX('MAL-OTHERLOOKUPS'!$ES$4:$ES$56, MATCH('9.3 MAL- Bus Facilities Entry'!CE487, 'MAL-OTHERLOOKUPS'!$ET$4:$ET$56, 0))</f>
        <v>#N/A</v>
      </c>
      <c r="CB487" s="247" t="str">
        <f t="shared" si="68"/>
        <v>L--</v>
      </c>
      <c r="CC487" s="247"/>
      <c r="CD487" s="240"/>
      <c r="CE487" s="240"/>
      <c r="CF487" s="240"/>
      <c r="CG487" s="248"/>
      <c r="CH487" s="240"/>
      <c r="CI487" s="240"/>
      <c r="CJ487" s="249" t="s">
        <v>11299</v>
      </c>
      <c r="CK487" s="249" t="s">
        <v>11299</v>
      </c>
      <c r="CL487" s="250" t="e">
        <v>#N/A</v>
      </c>
      <c r="CM487" s="239"/>
      <c r="CN487" s="251">
        <v>0</v>
      </c>
      <c r="CP487" s="251" t="str">
        <f t="shared" si="69"/>
        <v>0-</v>
      </c>
      <c r="CR487" s="252" t="str">
        <f t="shared" si="64"/>
        <v xml:space="preserve">; ; </v>
      </c>
      <c r="CS487" s="252" t="str">
        <f t="shared" si="65"/>
        <v xml:space="preserve">; ; </v>
      </c>
      <c r="CT487" s="425"/>
      <c r="CU487" s="252" t="e">
        <v>#REF!</v>
      </c>
      <c r="CX487" s="239"/>
      <c r="CY487" s="240"/>
      <c r="CZ487" s="240"/>
      <c r="DA487" s="240"/>
      <c r="DB487" s="239"/>
      <c r="DD487" s="240"/>
      <c r="DE487" s="239"/>
      <c r="DF487" s="253"/>
      <c r="DH487" s="472"/>
      <c r="DI487" s="497"/>
      <c r="DJ487" s="254"/>
      <c r="DK487" s="239"/>
    </row>
    <row r="488" spans="2:115" ht="14.5" x14ac:dyDescent="0.35">
      <c r="B488" s="239"/>
      <c r="C488" s="240"/>
      <c r="D488" s="240"/>
      <c r="E488" s="240"/>
      <c r="F488" s="240"/>
      <c r="G488" s="239"/>
      <c r="H488" s="240"/>
      <c r="J488" s="241"/>
      <c r="K488" s="241"/>
      <c r="M488" s="473"/>
      <c r="O488" s="239"/>
      <c r="Q488" s="143" t="e">
        <f>INDEX(AssetClass[Asset Class], MATCH('9.3 MAL- Bus Facilities Entry'!P488, AssetClass[Class Description], 0))</f>
        <v>#N/A</v>
      </c>
      <c r="R488" s="143"/>
      <c r="S488" s="242"/>
      <c r="T488" s="239"/>
      <c r="U488" s="243" t="e" cm="1">
        <f t="array" ref="U488">INDEX('Custom Field Tbl'!$N$5:$N$446, MATCH('9.3 MAL- Bus Facilities Entry'!$Q488 &amp; '9.3 MAL- Bus Facilities Entry'!U$3, 'Custom Field Tbl'!$M$5:$M$446 &amp; 'Custom Field Tbl'!$O$5:$O$446, 0 ))</f>
        <v>#N/A</v>
      </c>
      <c r="V488" s="143" t="str">
        <f>IF(ISNA(INDEX(CFV_Tbl[CF Description], MATCH('9.3 MAL- Bus Facilities Entry'!U488, CFV_Tbl[CF Code], 0)) ), "Field Not Required", INDEX(CFV_Tbl[CF Description], MATCH('9.3 MAL- Bus Facilities Entry'!U488, CFV_Tbl[CF Code], 0)) )</f>
        <v>Field Not Required</v>
      </c>
      <c r="Y488" s="243" t="e" cm="1">
        <f t="array" ref="Y488">INDEX('Custom Field Tbl'!$N$5:$N$446, MATCH('9.3 MAL- Bus Facilities Entry'!$Q488 &amp; '9.3 MAL- Bus Facilities Entry'!Y$3, 'Custom Field Tbl'!$M$5:$M$446 &amp; 'Custom Field Tbl'!$O$5:$O$446, 0 ))</f>
        <v>#N/A</v>
      </c>
      <c r="Z488" s="143" t="str">
        <f>IF(ISNA(INDEX(CFV_Tbl[CF Description], MATCH('9.3 MAL- Bus Facilities Entry'!Y488, CFV_Tbl[CF Code], 0)) ), "Field Not Required", INDEX(CFV_Tbl[CF Description], MATCH('9.3 MAL- Bus Facilities Entry'!Y488, CFV_Tbl[CF Code], 0)) )</f>
        <v>Field Not Required</v>
      </c>
      <c r="AC488" s="243" t="e" cm="1">
        <f t="array" ref="AC488">INDEX('Custom Field Tbl'!$N$5:$N$446, MATCH('9.3 MAL- Bus Facilities Entry'!$Q488 &amp; '9.3 MAL- Bus Facilities Entry'!AC$3, 'Custom Field Tbl'!$M$5:$M$446 &amp; 'Custom Field Tbl'!$O$5:$O$446, 0 ))</f>
        <v>#N/A</v>
      </c>
      <c r="AD488" s="143" t="str">
        <f>IF(ISNA(INDEX(CFV_Tbl[CF Description], MATCH('9.3 MAL- Bus Facilities Entry'!AC488, CFV_Tbl[CF Code], 0)) ), "Field Not Required", INDEX(CFV_Tbl[CF Description], MATCH('9.3 MAL- Bus Facilities Entry'!AC488, CFV_Tbl[CF Code], 0)) )</f>
        <v>Field Not Required</v>
      </c>
      <c r="AG488" s="243" t="e" cm="1">
        <f t="array" ref="AG488">INDEX('Custom Field Tbl'!$N$5:$N$446, MATCH('9.3 MAL- Bus Facilities Entry'!$Q488 &amp; '9.3 MAL- Bus Facilities Entry'!AG$3, 'Custom Field Tbl'!$M$5:$M$446 &amp; 'Custom Field Tbl'!$O$5:$O$446, 0 ))</f>
        <v>#N/A</v>
      </c>
      <c r="AH488" s="143" t="str">
        <f>IF(ISNA(INDEX(CFV_Tbl[CF Description], MATCH('9.3 MAL- Bus Facilities Entry'!AG488, CFV_Tbl[CF Code], 0)) ), "Field Not Required", INDEX(CFV_Tbl[CF Description], MATCH('9.3 MAL- Bus Facilities Entry'!AG488, CFV_Tbl[CF Code], 0)) )</f>
        <v>Field Not Required</v>
      </c>
      <c r="AK488" s="243" t="e" cm="1">
        <f t="array" ref="AK488">INDEX('Custom Field Tbl'!$N$5:$N$446, MATCH('9.3 MAL- Bus Facilities Entry'!$Q488 &amp; '9.3 MAL- Bus Facilities Entry'!AK$3, 'Custom Field Tbl'!$M$5:$M$446 &amp; 'Custom Field Tbl'!$O$5:$O$446, 0 ))</f>
        <v>#N/A</v>
      </c>
      <c r="AL488" s="143" t="str">
        <f>IF(ISNA(INDEX(CFV_Tbl[CF Description], MATCH('9.3 MAL- Bus Facilities Entry'!AK488, CFV_Tbl[CF Code], 0)) ), "Field Not Required", INDEX(CFV_Tbl[CF Description], MATCH('9.3 MAL- Bus Facilities Entry'!AK488, CFV_Tbl[CF Code], 0)) )</f>
        <v>Field Not Required</v>
      </c>
      <c r="AO488" s="243" t="e" cm="1">
        <f t="array" ref="AO488">INDEX('Custom Field Tbl'!$N$5:$N$446, MATCH('9.3 MAL- Bus Facilities Entry'!$Q488 &amp; '9.3 MAL- Bus Facilities Entry'!AO$3, 'Custom Field Tbl'!$M$5:$M$446 &amp; 'Custom Field Tbl'!$O$5:$O$446, 0 ))</f>
        <v>#N/A</v>
      </c>
      <c r="AP488" s="143" t="str">
        <f>IF(ISNA(INDEX(CFV_Tbl[CF Description], MATCH('9.3 MAL- Bus Facilities Entry'!AO488, CFV_Tbl[CF Code], 0)) ), "Field Not Required", INDEX(CFV_Tbl[CF Description], MATCH('9.3 MAL- Bus Facilities Entry'!AO488, CFV_Tbl[CF Code], 0)) )</f>
        <v>Field Not Required</v>
      </c>
      <c r="AS488" s="243" t="e" cm="1">
        <f t="array" ref="AS488">INDEX('Custom Field Tbl'!$N$5:$N$446, MATCH('9.3 MAL- Bus Facilities Entry'!$Q488 &amp; '9.3 MAL- Bus Facilities Entry'!AS$3, 'Custom Field Tbl'!$M$5:$M$446 &amp; 'Custom Field Tbl'!$O$5:$O$446, 0 ))</f>
        <v>#N/A</v>
      </c>
      <c r="AT488" s="143" t="str">
        <f>IF(ISNA(INDEX(CFV_Tbl[CF Description], MATCH('9.3 MAL- Bus Facilities Entry'!AS488, CFV_Tbl[CF Code], 0)) ), "Field Not Required", INDEX(CFV_Tbl[CF Description], MATCH('9.3 MAL- Bus Facilities Entry'!AS488, CFV_Tbl[CF Code], 0)) )</f>
        <v>Field Not Required</v>
      </c>
      <c r="AW488" s="243" t="e" cm="1">
        <f t="array" ref="AW488">INDEX('Custom Field Tbl'!$N$5:$N$446, MATCH('9.3 MAL- Bus Facilities Entry'!$Q488 &amp; '9.3 MAL- Bus Facilities Entry'!AW$3, 'Custom Field Tbl'!$M$5:$M$446 &amp; 'Custom Field Tbl'!$O$5:$O$446, 0 ))</f>
        <v>#N/A</v>
      </c>
      <c r="AX488" s="143" t="str">
        <f>IF(ISNA(INDEX(CFV_Tbl[CF Description], MATCH('9.3 MAL- Bus Facilities Entry'!AW488, CFV_Tbl[CF Code], 0)) ), "Field Not Required", INDEX(CFV_Tbl[CF Description], MATCH('9.3 MAL- Bus Facilities Entry'!AW488, CFV_Tbl[CF Code], 0)) )</f>
        <v>Field Not Required</v>
      </c>
      <c r="BA488" s="243" t="e" cm="1">
        <f t="array" ref="BA488">INDEX('Custom Field Tbl'!$N$5:$N$446, MATCH('9.3 MAL- Bus Facilities Entry'!$Q488 &amp; '9.3 MAL- Bus Facilities Entry'!BA$3, 'Custom Field Tbl'!$M$5:$M$446 &amp; 'Custom Field Tbl'!$O$5:$O$446, 0 ))</f>
        <v>#N/A</v>
      </c>
      <c r="BB488" s="143" t="str">
        <f>IF(ISNA(INDEX(CFV_Tbl[CF Description], MATCH('9.3 MAL- Bus Facilities Entry'!BA488, CFV_Tbl[CF Code], 0)) ), "Field Not Required", INDEX(CFV_Tbl[CF Description], MATCH('9.3 MAL- Bus Facilities Entry'!BA488, CFV_Tbl[CF Code], 0)) )</f>
        <v>Field Not Required</v>
      </c>
      <c r="BE488" s="243" t="e" cm="1">
        <f t="array" ref="BE488">INDEX('Custom Field Tbl'!$N$5:$N$446, MATCH('9.3 MAL- Bus Facilities Entry'!$Q488 &amp; '9.3 MAL- Bus Facilities Entry'!BE$3, 'Custom Field Tbl'!$M$5:$M$446 &amp; 'Custom Field Tbl'!$O$5:$O$446, 0 ))</f>
        <v>#N/A</v>
      </c>
      <c r="BF488" s="143" t="str">
        <f>IF(ISNA(INDEX(CFV_Tbl[CF Description], MATCH('9.3 MAL- Bus Facilities Entry'!BE488, CFV_Tbl[CF Code], 0)) ), "Field Not Required", INDEX(CFV_Tbl[CF Description], MATCH('9.3 MAL- Bus Facilities Entry'!BE488, CFV_Tbl[CF Code], 0)) )</f>
        <v>Field Not Required</v>
      </c>
      <c r="BI488" s="239"/>
      <c r="BJ488" s="243" t="e">
        <f>INDEX(Mnemonic[Code], MATCH('9.3 MAL- Bus Facilities Entry'!BS488, Mnemonic[Description], 0))</f>
        <v>#N/A</v>
      </c>
      <c r="BK488" s="243" t="e">
        <f>INDEX(Mnemonic[Code], MATCH('9.3 MAL- Bus Facilities Entry'!BT488, Mnemonic[Description], 0))</f>
        <v>#N/A</v>
      </c>
      <c r="BL488" s="243" t="e">
        <f>IF(ISNA(INDEX(Mnemonic[Code], MATCH( '9.3 MAL- Bus Facilities Entry'!BU488, Mnemonic[Description], 0)) ),  INDEX(Mnemonic[Code], MATCH( LEFT('9.3 MAL- Bus Facilities Entry'!BU488, LEN(BU488)-2), Mnemonic[Description], 0)),  INDEX(Mnemonic[Code], MATCH( '9.3 MAL- Bus Facilities Entry'!BU488, Mnemonic[Description], 0)) )</f>
        <v>#VALUE!</v>
      </c>
      <c r="BM488" s="243" t="e">
        <f>IF(ISNA(INDEX(Mnemonic[Code], MATCH( '9.3 MAL- Bus Facilities Entry'!BV488, Mnemonic[Description], 0)) ),  INDEX(Mnemonic[Code], MATCH( LEFT('9.3 MAL- Bus Facilities Entry'!BV488, LEN(BV488)-2), Mnemonic[Description], 0)),  INDEX(Mnemonic[Code], MATCH( '9.3 MAL- Bus Facilities Entry'!BV488, Mnemonic[Description], 0)) )</f>
        <v>#VALUE!</v>
      </c>
      <c r="BN488" s="243" t="e">
        <f>IF(ISNA(INDEX(Mnemonic[Code], MATCH( '9.3 MAL- Bus Facilities Entry'!BW488, Mnemonic[Description], 0)) ),  INDEX(Mnemonic[Code], MATCH( LEFT('9.3 MAL- Bus Facilities Entry'!BW488, LEN(BW488)-1), Mnemonic[Description], 0)),  INDEX(Mnemonic[Code], MATCH( '9.3 MAL- Bus Facilities Entry'!BW488, Mnemonic[Description], 0)) )</f>
        <v>#VALUE!</v>
      </c>
      <c r="BO488" s="243" t="e">
        <f>IF(ISNA(INDEX(Mnemonic[Code], MATCH( '9.3 MAL- Bus Facilities Entry'!BX488, Mnemonic[Description], 0)) ),  INDEX(Mnemonic[Code], MATCH( LEFT('9.3 MAL- Bus Facilities Entry'!BX488, LEN(BX488)-1), Mnemonic[Description], 0)),  INDEX(Mnemonic[Code], MATCH( '9.3 MAL- Bus Facilities Entry'!BX488, Mnemonic[Description], 0)) )</f>
        <v>#VALUE!</v>
      </c>
      <c r="BP488" s="243" t="e">
        <f t="shared" si="66"/>
        <v>#N/A</v>
      </c>
      <c r="BQ488" s="243" t="e">
        <f t="shared" si="63"/>
        <v>#N/A</v>
      </c>
      <c r="BR488" s="243" t="e">
        <f t="shared" si="67"/>
        <v>#VALUE!</v>
      </c>
      <c r="BS488" s="245"/>
      <c r="BT488" s="245"/>
      <c r="BU488" s="244"/>
      <c r="BV488" s="244"/>
      <c r="BW488" s="244"/>
      <c r="BX488" s="244"/>
      <c r="BZ488" s="239"/>
      <c r="CA488" s="246" t="e">
        <f>INDEX('MAL-OTHERLOOKUPS'!$ES$4:$ES$56, MATCH('9.3 MAL- Bus Facilities Entry'!CE488, 'MAL-OTHERLOOKUPS'!$ET$4:$ET$56, 0))</f>
        <v>#N/A</v>
      </c>
      <c r="CB488" s="247" t="str">
        <f t="shared" si="68"/>
        <v>L--</v>
      </c>
      <c r="CC488" s="247"/>
      <c r="CD488" s="240"/>
      <c r="CE488" s="240"/>
      <c r="CF488" s="240"/>
      <c r="CG488" s="248"/>
      <c r="CH488" s="240"/>
      <c r="CI488" s="240"/>
      <c r="CJ488" s="249" t="s">
        <v>11299</v>
      </c>
      <c r="CK488" s="249" t="s">
        <v>11299</v>
      </c>
      <c r="CL488" s="250" t="e">
        <v>#N/A</v>
      </c>
      <c r="CM488" s="239"/>
      <c r="CN488" s="251">
        <v>0</v>
      </c>
      <c r="CP488" s="251" t="str">
        <f t="shared" si="69"/>
        <v>0-</v>
      </c>
      <c r="CR488" s="252" t="str">
        <f t="shared" si="64"/>
        <v xml:space="preserve">; ; </v>
      </c>
      <c r="CS488" s="252" t="str">
        <f t="shared" si="65"/>
        <v xml:space="preserve">; ; </v>
      </c>
      <c r="CT488" s="425"/>
      <c r="CU488" s="252" t="e">
        <v>#REF!</v>
      </c>
      <c r="CX488" s="239"/>
      <c r="CY488" s="240"/>
      <c r="CZ488" s="240"/>
      <c r="DA488" s="240"/>
      <c r="DB488" s="239"/>
      <c r="DD488" s="240"/>
      <c r="DE488" s="239"/>
      <c r="DF488" s="253"/>
      <c r="DH488" s="472"/>
      <c r="DI488" s="497"/>
      <c r="DJ488" s="254"/>
      <c r="DK488" s="239"/>
    </row>
    <row r="489" spans="2:115" ht="14.5" x14ac:dyDescent="0.35">
      <c r="B489" s="239"/>
      <c r="C489" s="240"/>
      <c r="D489" s="240"/>
      <c r="E489" s="240"/>
      <c r="F489" s="240"/>
      <c r="G489" s="239"/>
      <c r="H489" s="240"/>
      <c r="J489" s="241"/>
      <c r="K489" s="241"/>
      <c r="M489" s="473"/>
      <c r="O489" s="239"/>
      <c r="Q489" s="143" t="e">
        <f>INDEX(AssetClass[Asset Class], MATCH('9.3 MAL- Bus Facilities Entry'!P489, AssetClass[Class Description], 0))</f>
        <v>#N/A</v>
      </c>
      <c r="R489" s="143"/>
      <c r="S489" s="242"/>
      <c r="T489" s="239"/>
      <c r="U489" s="243" t="e" cm="1">
        <f t="array" ref="U489">INDEX('Custom Field Tbl'!$N$5:$N$446, MATCH('9.3 MAL- Bus Facilities Entry'!$Q489 &amp; '9.3 MAL- Bus Facilities Entry'!U$3, 'Custom Field Tbl'!$M$5:$M$446 &amp; 'Custom Field Tbl'!$O$5:$O$446, 0 ))</f>
        <v>#N/A</v>
      </c>
      <c r="V489" s="143" t="str">
        <f>IF(ISNA(INDEX(CFV_Tbl[CF Description], MATCH('9.3 MAL- Bus Facilities Entry'!U489, CFV_Tbl[CF Code], 0)) ), "Field Not Required", INDEX(CFV_Tbl[CF Description], MATCH('9.3 MAL- Bus Facilities Entry'!U489, CFV_Tbl[CF Code], 0)) )</f>
        <v>Field Not Required</v>
      </c>
      <c r="Y489" s="243" t="e" cm="1">
        <f t="array" ref="Y489">INDEX('Custom Field Tbl'!$N$5:$N$446, MATCH('9.3 MAL- Bus Facilities Entry'!$Q489 &amp; '9.3 MAL- Bus Facilities Entry'!Y$3, 'Custom Field Tbl'!$M$5:$M$446 &amp; 'Custom Field Tbl'!$O$5:$O$446, 0 ))</f>
        <v>#N/A</v>
      </c>
      <c r="Z489" s="143" t="str">
        <f>IF(ISNA(INDEX(CFV_Tbl[CF Description], MATCH('9.3 MAL- Bus Facilities Entry'!Y489, CFV_Tbl[CF Code], 0)) ), "Field Not Required", INDEX(CFV_Tbl[CF Description], MATCH('9.3 MAL- Bus Facilities Entry'!Y489, CFV_Tbl[CF Code], 0)) )</f>
        <v>Field Not Required</v>
      </c>
      <c r="AC489" s="243" t="e" cm="1">
        <f t="array" ref="AC489">INDEX('Custom Field Tbl'!$N$5:$N$446, MATCH('9.3 MAL- Bus Facilities Entry'!$Q489 &amp; '9.3 MAL- Bus Facilities Entry'!AC$3, 'Custom Field Tbl'!$M$5:$M$446 &amp; 'Custom Field Tbl'!$O$5:$O$446, 0 ))</f>
        <v>#N/A</v>
      </c>
      <c r="AD489" s="143" t="str">
        <f>IF(ISNA(INDEX(CFV_Tbl[CF Description], MATCH('9.3 MAL- Bus Facilities Entry'!AC489, CFV_Tbl[CF Code], 0)) ), "Field Not Required", INDEX(CFV_Tbl[CF Description], MATCH('9.3 MAL- Bus Facilities Entry'!AC489, CFV_Tbl[CF Code], 0)) )</f>
        <v>Field Not Required</v>
      </c>
      <c r="AG489" s="243" t="e" cm="1">
        <f t="array" ref="AG489">INDEX('Custom Field Tbl'!$N$5:$N$446, MATCH('9.3 MAL- Bus Facilities Entry'!$Q489 &amp; '9.3 MAL- Bus Facilities Entry'!AG$3, 'Custom Field Tbl'!$M$5:$M$446 &amp; 'Custom Field Tbl'!$O$5:$O$446, 0 ))</f>
        <v>#N/A</v>
      </c>
      <c r="AH489" s="143" t="str">
        <f>IF(ISNA(INDEX(CFV_Tbl[CF Description], MATCH('9.3 MAL- Bus Facilities Entry'!AG489, CFV_Tbl[CF Code], 0)) ), "Field Not Required", INDEX(CFV_Tbl[CF Description], MATCH('9.3 MAL- Bus Facilities Entry'!AG489, CFV_Tbl[CF Code], 0)) )</f>
        <v>Field Not Required</v>
      </c>
      <c r="AK489" s="243" t="e" cm="1">
        <f t="array" ref="AK489">INDEX('Custom Field Tbl'!$N$5:$N$446, MATCH('9.3 MAL- Bus Facilities Entry'!$Q489 &amp; '9.3 MAL- Bus Facilities Entry'!AK$3, 'Custom Field Tbl'!$M$5:$M$446 &amp; 'Custom Field Tbl'!$O$5:$O$446, 0 ))</f>
        <v>#N/A</v>
      </c>
      <c r="AL489" s="143" t="str">
        <f>IF(ISNA(INDEX(CFV_Tbl[CF Description], MATCH('9.3 MAL- Bus Facilities Entry'!AK489, CFV_Tbl[CF Code], 0)) ), "Field Not Required", INDEX(CFV_Tbl[CF Description], MATCH('9.3 MAL- Bus Facilities Entry'!AK489, CFV_Tbl[CF Code], 0)) )</f>
        <v>Field Not Required</v>
      </c>
      <c r="AO489" s="243" t="e" cm="1">
        <f t="array" ref="AO489">INDEX('Custom Field Tbl'!$N$5:$N$446, MATCH('9.3 MAL- Bus Facilities Entry'!$Q489 &amp; '9.3 MAL- Bus Facilities Entry'!AO$3, 'Custom Field Tbl'!$M$5:$M$446 &amp; 'Custom Field Tbl'!$O$5:$O$446, 0 ))</f>
        <v>#N/A</v>
      </c>
      <c r="AP489" s="143" t="str">
        <f>IF(ISNA(INDEX(CFV_Tbl[CF Description], MATCH('9.3 MAL- Bus Facilities Entry'!AO489, CFV_Tbl[CF Code], 0)) ), "Field Not Required", INDEX(CFV_Tbl[CF Description], MATCH('9.3 MAL- Bus Facilities Entry'!AO489, CFV_Tbl[CF Code], 0)) )</f>
        <v>Field Not Required</v>
      </c>
      <c r="AS489" s="243" t="e" cm="1">
        <f t="array" ref="AS489">INDEX('Custom Field Tbl'!$N$5:$N$446, MATCH('9.3 MAL- Bus Facilities Entry'!$Q489 &amp; '9.3 MAL- Bus Facilities Entry'!AS$3, 'Custom Field Tbl'!$M$5:$M$446 &amp; 'Custom Field Tbl'!$O$5:$O$446, 0 ))</f>
        <v>#N/A</v>
      </c>
      <c r="AT489" s="143" t="str">
        <f>IF(ISNA(INDEX(CFV_Tbl[CF Description], MATCH('9.3 MAL- Bus Facilities Entry'!AS489, CFV_Tbl[CF Code], 0)) ), "Field Not Required", INDEX(CFV_Tbl[CF Description], MATCH('9.3 MAL- Bus Facilities Entry'!AS489, CFV_Tbl[CF Code], 0)) )</f>
        <v>Field Not Required</v>
      </c>
      <c r="AW489" s="243" t="e" cm="1">
        <f t="array" ref="AW489">INDEX('Custom Field Tbl'!$N$5:$N$446, MATCH('9.3 MAL- Bus Facilities Entry'!$Q489 &amp; '9.3 MAL- Bus Facilities Entry'!AW$3, 'Custom Field Tbl'!$M$5:$M$446 &amp; 'Custom Field Tbl'!$O$5:$O$446, 0 ))</f>
        <v>#N/A</v>
      </c>
      <c r="AX489" s="143" t="str">
        <f>IF(ISNA(INDEX(CFV_Tbl[CF Description], MATCH('9.3 MAL- Bus Facilities Entry'!AW489, CFV_Tbl[CF Code], 0)) ), "Field Not Required", INDEX(CFV_Tbl[CF Description], MATCH('9.3 MAL- Bus Facilities Entry'!AW489, CFV_Tbl[CF Code], 0)) )</f>
        <v>Field Not Required</v>
      </c>
      <c r="BA489" s="243" t="e" cm="1">
        <f t="array" ref="BA489">INDEX('Custom Field Tbl'!$N$5:$N$446, MATCH('9.3 MAL- Bus Facilities Entry'!$Q489 &amp; '9.3 MAL- Bus Facilities Entry'!BA$3, 'Custom Field Tbl'!$M$5:$M$446 &amp; 'Custom Field Tbl'!$O$5:$O$446, 0 ))</f>
        <v>#N/A</v>
      </c>
      <c r="BB489" s="143" t="str">
        <f>IF(ISNA(INDEX(CFV_Tbl[CF Description], MATCH('9.3 MAL- Bus Facilities Entry'!BA489, CFV_Tbl[CF Code], 0)) ), "Field Not Required", INDEX(CFV_Tbl[CF Description], MATCH('9.3 MAL- Bus Facilities Entry'!BA489, CFV_Tbl[CF Code], 0)) )</f>
        <v>Field Not Required</v>
      </c>
      <c r="BE489" s="243" t="e" cm="1">
        <f t="array" ref="BE489">INDEX('Custom Field Tbl'!$N$5:$N$446, MATCH('9.3 MAL- Bus Facilities Entry'!$Q489 &amp; '9.3 MAL- Bus Facilities Entry'!BE$3, 'Custom Field Tbl'!$M$5:$M$446 &amp; 'Custom Field Tbl'!$O$5:$O$446, 0 ))</f>
        <v>#N/A</v>
      </c>
      <c r="BF489" s="143" t="str">
        <f>IF(ISNA(INDEX(CFV_Tbl[CF Description], MATCH('9.3 MAL- Bus Facilities Entry'!BE489, CFV_Tbl[CF Code], 0)) ), "Field Not Required", INDEX(CFV_Tbl[CF Description], MATCH('9.3 MAL- Bus Facilities Entry'!BE489, CFV_Tbl[CF Code], 0)) )</f>
        <v>Field Not Required</v>
      </c>
      <c r="BI489" s="239"/>
      <c r="BJ489" s="243" t="e">
        <f>INDEX(Mnemonic[Code], MATCH('9.3 MAL- Bus Facilities Entry'!BS489, Mnemonic[Description], 0))</f>
        <v>#N/A</v>
      </c>
      <c r="BK489" s="243" t="e">
        <f>INDEX(Mnemonic[Code], MATCH('9.3 MAL- Bus Facilities Entry'!BT489, Mnemonic[Description], 0))</f>
        <v>#N/A</v>
      </c>
      <c r="BL489" s="243" t="e">
        <f>IF(ISNA(INDEX(Mnemonic[Code], MATCH( '9.3 MAL- Bus Facilities Entry'!BU489, Mnemonic[Description], 0)) ),  INDEX(Mnemonic[Code], MATCH( LEFT('9.3 MAL- Bus Facilities Entry'!BU489, LEN(BU489)-2), Mnemonic[Description], 0)),  INDEX(Mnemonic[Code], MATCH( '9.3 MAL- Bus Facilities Entry'!BU489, Mnemonic[Description], 0)) )</f>
        <v>#VALUE!</v>
      </c>
      <c r="BM489" s="243" t="e">
        <f>IF(ISNA(INDEX(Mnemonic[Code], MATCH( '9.3 MAL- Bus Facilities Entry'!BV489, Mnemonic[Description], 0)) ),  INDEX(Mnemonic[Code], MATCH( LEFT('9.3 MAL- Bus Facilities Entry'!BV489, LEN(BV489)-2), Mnemonic[Description], 0)),  INDEX(Mnemonic[Code], MATCH( '9.3 MAL- Bus Facilities Entry'!BV489, Mnemonic[Description], 0)) )</f>
        <v>#VALUE!</v>
      </c>
      <c r="BN489" s="243" t="e">
        <f>IF(ISNA(INDEX(Mnemonic[Code], MATCH( '9.3 MAL- Bus Facilities Entry'!BW489, Mnemonic[Description], 0)) ),  INDEX(Mnemonic[Code], MATCH( LEFT('9.3 MAL- Bus Facilities Entry'!BW489, LEN(BW489)-1), Mnemonic[Description], 0)),  INDEX(Mnemonic[Code], MATCH( '9.3 MAL- Bus Facilities Entry'!BW489, Mnemonic[Description], 0)) )</f>
        <v>#VALUE!</v>
      </c>
      <c r="BO489" s="243" t="e">
        <f>IF(ISNA(INDEX(Mnemonic[Code], MATCH( '9.3 MAL- Bus Facilities Entry'!BX489, Mnemonic[Description], 0)) ),  INDEX(Mnemonic[Code], MATCH( LEFT('9.3 MAL- Bus Facilities Entry'!BX489, LEN(BX489)-1), Mnemonic[Description], 0)),  INDEX(Mnemonic[Code], MATCH( '9.3 MAL- Bus Facilities Entry'!BX489, Mnemonic[Description], 0)) )</f>
        <v>#VALUE!</v>
      </c>
      <c r="BP489" s="243" t="e">
        <f t="shared" si="66"/>
        <v>#N/A</v>
      </c>
      <c r="BQ489" s="243" t="e">
        <f t="shared" si="63"/>
        <v>#N/A</v>
      </c>
      <c r="BR489" s="243" t="e">
        <f t="shared" si="67"/>
        <v>#VALUE!</v>
      </c>
      <c r="BS489" s="245"/>
      <c r="BT489" s="245"/>
      <c r="BU489" s="244"/>
      <c r="BV489" s="244"/>
      <c r="BW489" s="244"/>
      <c r="BX489" s="244"/>
      <c r="BZ489" s="239"/>
      <c r="CA489" s="246" t="e">
        <f>INDEX('MAL-OTHERLOOKUPS'!$ES$4:$ES$56, MATCH('9.3 MAL- Bus Facilities Entry'!CE489, 'MAL-OTHERLOOKUPS'!$ET$4:$ET$56, 0))</f>
        <v>#N/A</v>
      </c>
      <c r="CB489" s="247" t="str">
        <f t="shared" si="68"/>
        <v>L--</v>
      </c>
      <c r="CC489" s="247"/>
      <c r="CD489" s="240"/>
      <c r="CE489" s="240"/>
      <c r="CF489" s="240"/>
      <c r="CG489" s="248"/>
      <c r="CH489" s="240"/>
      <c r="CI489" s="240"/>
      <c r="CJ489" s="249" t="s">
        <v>11299</v>
      </c>
      <c r="CK489" s="249" t="s">
        <v>11299</v>
      </c>
      <c r="CL489" s="250" t="e">
        <v>#N/A</v>
      </c>
      <c r="CM489" s="239"/>
      <c r="CN489" s="251">
        <v>0</v>
      </c>
      <c r="CP489" s="251" t="str">
        <f t="shared" si="69"/>
        <v>0-</v>
      </c>
      <c r="CR489" s="252" t="str">
        <f t="shared" si="64"/>
        <v xml:space="preserve">; ; </v>
      </c>
      <c r="CS489" s="252" t="str">
        <f t="shared" si="65"/>
        <v xml:space="preserve">; ; </v>
      </c>
      <c r="CT489" s="425"/>
      <c r="CU489" s="252" t="e">
        <v>#REF!</v>
      </c>
      <c r="CX489" s="239"/>
      <c r="CY489" s="240"/>
      <c r="CZ489" s="240"/>
      <c r="DA489" s="240"/>
      <c r="DB489" s="239"/>
      <c r="DD489" s="240"/>
      <c r="DE489" s="239"/>
      <c r="DF489" s="253"/>
      <c r="DH489" s="472"/>
      <c r="DI489" s="497"/>
      <c r="DJ489" s="254"/>
      <c r="DK489" s="239"/>
    </row>
    <row r="490" spans="2:115" ht="14.5" x14ac:dyDescent="0.35">
      <c r="B490" s="239"/>
      <c r="C490" s="240"/>
      <c r="D490" s="240"/>
      <c r="E490" s="240"/>
      <c r="F490" s="240"/>
      <c r="G490" s="239"/>
      <c r="H490" s="240"/>
      <c r="J490" s="241"/>
      <c r="K490" s="241"/>
      <c r="M490" s="473"/>
      <c r="O490" s="239"/>
      <c r="Q490" s="143" t="e">
        <f>INDEX(AssetClass[Asset Class], MATCH('9.3 MAL- Bus Facilities Entry'!P490, AssetClass[Class Description], 0))</f>
        <v>#N/A</v>
      </c>
      <c r="R490" s="143"/>
      <c r="S490" s="242"/>
      <c r="T490" s="239"/>
      <c r="U490" s="243" t="e" cm="1">
        <f t="array" ref="U490">INDEX('Custom Field Tbl'!$N$5:$N$446, MATCH('9.3 MAL- Bus Facilities Entry'!$Q490 &amp; '9.3 MAL- Bus Facilities Entry'!U$3, 'Custom Field Tbl'!$M$5:$M$446 &amp; 'Custom Field Tbl'!$O$5:$O$446, 0 ))</f>
        <v>#N/A</v>
      </c>
      <c r="V490" s="143" t="str">
        <f>IF(ISNA(INDEX(CFV_Tbl[CF Description], MATCH('9.3 MAL- Bus Facilities Entry'!U490, CFV_Tbl[CF Code], 0)) ), "Field Not Required", INDEX(CFV_Tbl[CF Description], MATCH('9.3 MAL- Bus Facilities Entry'!U490, CFV_Tbl[CF Code], 0)) )</f>
        <v>Field Not Required</v>
      </c>
      <c r="Y490" s="243" t="e" cm="1">
        <f t="array" ref="Y490">INDEX('Custom Field Tbl'!$N$5:$N$446, MATCH('9.3 MAL- Bus Facilities Entry'!$Q490 &amp; '9.3 MAL- Bus Facilities Entry'!Y$3, 'Custom Field Tbl'!$M$5:$M$446 &amp; 'Custom Field Tbl'!$O$5:$O$446, 0 ))</f>
        <v>#N/A</v>
      </c>
      <c r="Z490" s="143" t="str">
        <f>IF(ISNA(INDEX(CFV_Tbl[CF Description], MATCH('9.3 MAL- Bus Facilities Entry'!Y490, CFV_Tbl[CF Code], 0)) ), "Field Not Required", INDEX(CFV_Tbl[CF Description], MATCH('9.3 MAL- Bus Facilities Entry'!Y490, CFV_Tbl[CF Code], 0)) )</f>
        <v>Field Not Required</v>
      </c>
      <c r="AC490" s="243" t="e" cm="1">
        <f t="array" ref="AC490">INDEX('Custom Field Tbl'!$N$5:$N$446, MATCH('9.3 MAL- Bus Facilities Entry'!$Q490 &amp; '9.3 MAL- Bus Facilities Entry'!AC$3, 'Custom Field Tbl'!$M$5:$M$446 &amp; 'Custom Field Tbl'!$O$5:$O$446, 0 ))</f>
        <v>#N/A</v>
      </c>
      <c r="AD490" s="143" t="str">
        <f>IF(ISNA(INDEX(CFV_Tbl[CF Description], MATCH('9.3 MAL- Bus Facilities Entry'!AC490, CFV_Tbl[CF Code], 0)) ), "Field Not Required", INDEX(CFV_Tbl[CF Description], MATCH('9.3 MAL- Bus Facilities Entry'!AC490, CFV_Tbl[CF Code], 0)) )</f>
        <v>Field Not Required</v>
      </c>
      <c r="AG490" s="243" t="e" cm="1">
        <f t="array" ref="AG490">INDEX('Custom Field Tbl'!$N$5:$N$446, MATCH('9.3 MAL- Bus Facilities Entry'!$Q490 &amp; '9.3 MAL- Bus Facilities Entry'!AG$3, 'Custom Field Tbl'!$M$5:$M$446 &amp; 'Custom Field Tbl'!$O$5:$O$446, 0 ))</f>
        <v>#N/A</v>
      </c>
      <c r="AH490" s="143" t="str">
        <f>IF(ISNA(INDEX(CFV_Tbl[CF Description], MATCH('9.3 MAL- Bus Facilities Entry'!AG490, CFV_Tbl[CF Code], 0)) ), "Field Not Required", INDEX(CFV_Tbl[CF Description], MATCH('9.3 MAL- Bus Facilities Entry'!AG490, CFV_Tbl[CF Code], 0)) )</f>
        <v>Field Not Required</v>
      </c>
      <c r="AK490" s="243" t="e" cm="1">
        <f t="array" ref="AK490">INDEX('Custom Field Tbl'!$N$5:$N$446, MATCH('9.3 MAL- Bus Facilities Entry'!$Q490 &amp; '9.3 MAL- Bus Facilities Entry'!AK$3, 'Custom Field Tbl'!$M$5:$M$446 &amp; 'Custom Field Tbl'!$O$5:$O$446, 0 ))</f>
        <v>#N/A</v>
      </c>
      <c r="AL490" s="143" t="str">
        <f>IF(ISNA(INDEX(CFV_Tbl[CF Description], MATCH('9.3 MAL- Bus Facilities Entry'!AK490, CFV_Tbl[CF Code], 0)) ), "Field Not Required", INDEX(CFV_Tbl[CF Description], MATCH('9.3 MAL- Bus Facilities Entry'!AK490, CFV_Tbl[CF Code], 0)) )</f>
        <v>Field Not Required</v>
      </c>
      <c r="AO490" s="243" t="e" cm="1">
        <f t="array" ref="AO490">INDEX('Custom Field Tbl'!$N$5:$N$446, MATCH('9.3 MAL- Bus Facilities Entry'!$Q490 &amp; '9.3 MAL- Bus Facilities Entry'!AO$3, 'Custom Field Tbl'!$M$5:$M$446 &amp; 'Custom Field Tbl'!$O$5:$O$446, 0 ))</f>
        <v>#N/A</v>
      </c>
      <c r="AP490" s="143" t="str">
        <f>IF(ISNA(INDEX(CFV_Tbl[CF Description], MATCH('9.3 MAL- Bus Facilities Entry'!AO490, CFV_Tbl[CF Code], 0)) ), "Field Not Required", INDEX(CFV_Tbl[CF Description], MATCH('9.3 MAL- Bus Facilities Entry'!AO490, CFV_Tbl[CF Code], 0)) )</f>
        <v>Field Not Required</v>
      </c>
      <c r="AS490" s="243" t="e" cm="1">
        <f t="array" ref="AS490">INDEX('Custom Field Tbl'!$N$5:$N$446, MATCH('9.3 MAL- Bus Facilities Entry'!$Q490 &amp; '9.3 MAL- Bus Facilities Entry'!AS$3, 'Custom Field Tbl'!$M$5:$M$446 &amp; 'Custom Field Tbl'!$O$5:$O$446, 0 ))</f>
        <v>#N/A</v>
      </c>
      <c r="AT490" s="143" t="str">
        <f>IF(ISNA(INDEX(CFV_Tbl[CF Description], MATCH('9.3 MAL- Bus Facilities Entry'!AS490, CFV_Tbl[CF Code], 0)) ), "Field Not Required", INDEX(CFV_Tbl[CF Description], MATCH('9.3 MAL- Bus Facilities Entry'!AS490, CFV_Tbl[CF Code], 0)) )</f>
        <v>Field Not Required</v>
      </c>
      <c r="AW490" s="243" t="e" cm="1">
        <f t="array" ref="AW490">INDEX('Custom Field Tbl'!$N$5:$N$446, MATCH('9.3 MAL- Bus Facilities Entry'!$Q490 &amp; '9.3 MAL- Bus Facilities Entry'!AW$3, 'Custom Field Tbl'!$M$5:$M$446 &amp; 'Custom Field Tbl'!$O$5:$O$446, 0 ))</f>
        <v>#N/A</v>
      </c>
      <c r="AX490" s="143" t="str">
        <f>IF(ISNA(INDEX(CFV_Tbl[CF Description], MATCH('9.3 MAL- Bus Facilities Entry'!AW490, CFV_Tbl[CF Code], 0)) ), "Field Not Required", INDEX(CFV_Tbl[CF Description], MATCH('9.3 MAL- Bus Facilities Entry'!AW490, CFV_Tbl[CF Code], 0)) )</f>
        <v>Field Not Required</v>
      </c>
      <c r="BA490" s="243" t="e" cm="1">
        <f t="array" ref="BA490">INDEX('Custom Field Tbl'!$N$5:$N$446, MATCH('9.3 MAL- Bus Facilities Entry'!$Q490 &amp; '9.3 MAL- Bus Facilities Entry'!BA$3, 'Custom Field Tbl'!$M$5:$M$446 &amp; 'Custom Field Tbl'!$O$5:$O$446, 0 ))</f>
        <v>#N/A</v>
      </c>
      <c r="BB490" s="143" t="str">
        <f>IF(ISNA(INDEX(CFV_Tbl[CF Description], MATCH('9.3 MAL- Bus Facilities Entry'!BA490, CFV_Tbl[CF Code], 0)) ), "Field Not Required", INDEX(CFV_Tbl[CF Description], MATCH('9.3 MAL- Bus Facilities Entry'!BA490, CFV_Tbl[CF Code], 0)) )</f>
        <v>Field Not Required</v>
      </c>
      <c r="BE490" s="243" t="e" cm="1">
        <f t="array" ref="BE490">INDEX('Custom Field Tbl'!$N$5:$N$446, MATCH('9.3 MAL- Bus Facilities Entry'!$Q490 &amp; '9.3 MAL- Bus Facilities Entry'!BE$3, 'Custom Field Tbl'!$M$5:$M$446 &amp; 'Custom Field Tbl'!$O$5:$O$446, 0 ))</f>
        <v>#N/A</v>
      </c>
      <c r="BF490" s="143" t="str">
        <f>IF(ISNA(INDEX(CFV_Tbl[CF Description], MATCH('9.3 MAL- Bus Facilities Entry'!BE490, CFV_Tbl[CF Code], 0)) ), "Field Not Required", INDEX(CFV_Tbl[CF Description], MATCH('9.3 MAL- Bus Facilities Entry'!BE490, CFV_Tbl[CF Code], 0)) )</f>
        <v>Field Not Required</v>
      </c>
      <c r="BI490" s="239"/>
      <c r="BJ490" s="243" t="e">
        <f>INDEX(Mnemonic[Code], MATCH('9.3 MAL- Bus Facilities Entry'!BS490, Mnemonic[Description], 0))</f>
        <v>#N/A</v>
      </c>
      <c r="BK490" s="243" t="e">
        <f>INDEX(Mnemonic[Code], MATCH('9.3 MAL- Bus Facilities Entry'!BT490, Mnemonic[Description], 0))</f>
        <v>#N/A</v>
      </c>
      <c r="BL490" s="243" t="e">
        <f>IF(ISNA(INDEX(Mnemonic[Code], MATCH( '9.3 MAL- Bus Facilities Entry'!BU490, Mnemonic[Description], 0)) ),  INDEX(Mnemonic[Code], MATCH( LEFT('9.3 MAL- Bus Facilities Entry'!BU490, LEN(BU490)-2), Mnemonic[Description], 0)),  INDEX(Mnemonic[Code], MATCH( '9.3 MAL- Bus Facilities Entry'!BU490, Mnemonic[Description], 0)) )</f>
        <v>#VALUE!</v>
      </c>
      <c r="BM490" s="243" t="e">
        <f>IF(ISNA(INDEX(Mnemonic[Code], MATCH( '9.3 MAL- Bus Facilities Entry'!BV490, Mnemonic[Description], 0)) ),  INDEX(Mnemonic[Code], MATCH( LEFT('9.3 MAL- Bus Facilities Entry'!BV490, LEN(BV490)-2), Mnemonic[Description], 0)),  INDEX(Mnemonic[Code], MATCH( '9.3 MAL- Bus Facilities Entry'!BV490, Mnemonic[Description], 0)) )</f>
        <v>#VALUE!</v>
      </c>
      <c r="BN490" s="243" t="e">
        <f>IF(ISNA(INDEX(Mnemonic[Code], MATCH( '9.3 MAL- Bus Facilities Entry'!BW490, Mnemonic[Description], 0)) ),  INDEX(Mnemonic[Code], MATCH( LEFT('9.3 MAL- Bus Facilities Entry'!BW490, LEN(BW490)-1), Mnemonic[Description], 0)),  INDEX(Mnemonic[Code], MATCH( '9.3 MAL- Bus Facilities Entry'!BW490, Mnemonic[Description], 0)) )</f>
        <v>#VALUE!</v>
      </c>
      <c r="BO490" s="243" t="e">
        <f>IF(ISNA(INDEX(Mnemonic[Code], MATCH( '9.3 MAL- Bus Facilities Entry'!BX490, Mnemonic[Description], 0)) ),  INDEX(Mnemonic[Code], MATCH( LEFT('9.3 MAL- Bus Facilities Entry'!BX490, LEN(BX490)-1), Mnemonic[Description], 0)),  INDEX(Mnemonic[Code], MATCH( '9.3 MAL- Bus Facilities Entry'!BX490, Mnemonic[Description], 0)) )</f>
        <v>#VALUE!</v>
      </c>
      <c r="BP490" s="243" t="e">
        <f t="shared" si="66"/>
        <v>#N/A</v>
      </c>
      <c r="BQ490" s="243" t="e">
        <f t="shared" si="63"/>
        <v>#N/A</v>
      </c>
      <c r="BR490" s="243" t="e">
        <f t="shared" si="67"/>
        <v>#VALUE!</v>
      </c>
      <c r="BS490" s="245"/>
      <c r="BT490" s="245"/>
      <c r="BU490" s="244"/>
      <c r="BV490" s="244"/>
      <c r="BW490" s="244"/>
      <c r="BX490" s="244"/>
      <c r="BZ490" s="239"/>
      <c r="CA490" s="246" t="e">
        <f>INDEX('MAL-OTHERLOOKUPS'!$ES$4:$ES$56, MATCH('9.3 MAL- Bus Facilities Entry'!CE490, 'MAL-OTHERLOOKUPS'!$ET$4:$ET$56, 0))</f>
        <v>#N/A</v>
      </c>
      <c r="CB490" s="247" t="str">
        <f t="shared" si="68"/>
        <v>L--</v>
      </c>
      <c r="CC490" s="247"/>
      <c r="CD490" s="240"/>
      <c r="CE490" s="240"/>
      <c r="CF490" s="240"/>
      <c r="CG490" s="248"/>
      <c r="CH490" s="240"/>
      <c r="CI490" s="240"/>
      <c r="CJ490" s="249" t="s">
        <v>11299</v>
      </c>
      <c r="CK490" s="249" t="s">
        <v>11299</v>
      </c>
      <c r="CL490" s="250" t="e">
        <v>#N/A</v>
      </c>
      <c r="CM490" s="239"/>
      <c r="CN490" s="251">
        <v>0</v>
      </c>
      <c r="CP490" s="251" t="str">
        <f t="shared" si="69"/>
        <v>0-</v>
      </c>
      <c r="CR490" s="252" t="str">
        <f t="shared" si="64"/>
        <v xml:space="preserve">; ; </v>
      </c>
      <c r="CS490" s="252" t="str">
        <f t="shared" si="65"/>
        <v xml:space="preserve">; ; </v>
      </c>
      <c r="CT490" s="425"/>
      <c r="CU490" s="252" t="e">
        <v>#REF!</v>
      </c>
      <c r="CX490" s="239"/>
      <c r="CY490" s="240"/>
      <c r="CZ490" s="240"/>
      <c r="DA490" s="240"/>
      <c r="DB490" s="239"/>
      <c r="DD490" s="240"/>
      <c r="DE490" s="239"/>
      <c r="DF490" s="253"/>
      <c r="DH490" s="472"/>
      <c r="DI490" s="497"/>
      <c r="DJ490" s="254"/>
      <c r="DK490" s="239"/>
    </row>
    <row r="491" spans="2:115" ht="14.5" x14ac:dyDescent="0.35">
      <c r="B491" s="239"/>
      <c r="C491" s="240"/>
      <c r="D491" s="240"/>
      <c r="E491" s="240"/>
      <c r="F491" s="240"/>
      <c r="G491" s="239"/>
      <c r="H491" s="240"/>
      <c r="J491" s="241"/>
      <c r="K491" s="241"/>
      <c r="M491" s="473"/>
      <c r="O491" s="239"/>
      <c r="Q491" s="143" t="e">
        <f>INDEX(AssetClass[Asset Class], MATCH('9.3 MAL- Bus Facilities Entry'!P491, AssetClass[Class Description], 0))</f>
        <v>#N/A</v>
      </c>
      <c r="R491" s="143"/>
      <c r="S491" s="242"/>
      <c r="T491" s="239"/>
      <c r="U491" s="243" t="e" cm="1">
        <f t="array" ref="U491">INDEX('Custom Field Tbl'!$N$5:$N$446, MATCH('9.3 MAL- Bus Facilities Entry'!$Q491 &amp; '9.3 MAL- Bus Facilities Entry'!U$3, 'Custom Field Tbl'!$M$5:$M$446 &amp; 'Custom Field Tbl'!$O$5:$O$446, 0 ))</f>
        <v>#N/A</v>
      </c>
      <c r="V491" s="143" t="str">
        <f>IF(ISNA(INDEX(CFV_Tbl[CF Description], MATCH('9.3 MAL- Bus Facilities Entry'!U491, CFV_Tbl[CF Code], 0)) ), "Field Not Required", INDEX(CFV_Tbl[CF Description], MATCH('9.3 MAL- Bus Facilities Entry'!U491, CFV_Tbl[CF Code], 0)) )</f>
        <v>Field Not Required</v>
      </c>
      <c r="Y491" s="243" t="e" cm="1">
        <f t="array" ref="Y491">INDEX('Custom Field Tbl'!$N$5:$N$446, MATCH('9.3 MAL- Bus Facilities Entry'!$Q491 &amp; '9.3 MAL- Bus Facilities Entry'!Y$3, 'Custom Field Tbl'!$M$5:$M$446 &amp; 'Custom Field Tbl'!$O$5:$O$446, 0 ))</f>
        <v>#N/A</v>
      </c>
      <c r="Z491" s="143" t="str">
        <f>IF(ISNA(INDEX(CFV_Tbl[CF Description], MATCH('9.3 MAL- Bus Facilities Entry'!Y491, CFV_Tbl[CF Code], 0)) ), "Field Not Required", INDEX(CFV_Tbl[CF Description], MATCH('9.3 MAL- Bus Facilities Entry'!Y491, CFV_Tbl[CF Code], 0)) )</f>
        <v>Field Not Required</v>
      </c>
      <c r="AC491" s="243" t="e" cm="1">
        <f t="array" ref="AC491">INDEX('Custom Field Tbl'!$N$5:$N$446, MATCH('9.3 MAL- Bus Facilities Entry'!$Q491 &amp; '9.3 MAL- Bus Facilities Entry'!AC$3, 'Custom Field Tbl'!$M$5:$M$446 &amp; 'Custom Field Tbl'!$O$5:$O$446, 0 ))</f>
        <v>#N/A</v>
      </c>
      <c r="AD491" s="143" t="str">
        <f>IF(ISNA(INDEX(CFV_Tbl[CF Description], MATCH('9.3 MAL- Bus Facilities Entry'!AC491, CFV_Tbl[CF Code], 0)) ), "Field Not Required", INDEX(CFV_Tbl[CF Description], MATCH('9.3 MAL- Bus Facilities Entry'!AC491, CFV_Tbl[CF Code], 0)) )</f>
        <v>Field Not Required</v>
      </c>
      <c r="AG491" s="243" t="e" cm="1">
        <f t="array" ref="AG491">INDEX('Custom Field Tbl'!$N$5:$N$446, MATCH('9.3 MAL- Bus Facilities Entry'!$Q491 &amp; '9.3 MAL- Bus Facilities Entry'!AG$3, 'Custom Field Tbl'!$M$5:$M$446 &amp; 'Custom Field Tbl'!$O$5:$O$446, 0 ))</f>
        <v>#N/A</v>
      </c>
      <c r="AH491" s="143" t="str">
        <f>IF(ISNA(INDEX(CFV_Tbl[CF Description], MATCH('9.3 MAL- Bus Facilities Entry'!AG491, CFV_Tbl[CF Code], 0)) ), "Field Not Required", INDEX(CFV_Tbl[CF Description], MATCH('9.3 MAL- Bus Facilities Entry'!AG491, CFV_Tbl[CF Code], 0)) )</f>
        <v>Field Not Required</v>
      </c>
      <c r="AK491" s="243" t="e" cm="1">
        <f t="array" ref="AK491">INDEX('Custom Field Tbl'!$N$5:$N$446, MATCH('9.3 MAL- Bus Facilities Entry'!$Q491 &amp; '9.3 MAL- Bus Facilities Entry'!AK$3, 'Custom Field Tbl'!$M$5:$M$446 &amp; 'Custom Field Tbl'!$O$5:$O$446, 0 ))</f>
        <v>#N/A</v>
      </c>
      <c r="AL491" s="143" t="str">
        <f>IF(ISNA(INDEX(CFV_Tbl[CF Description], MATCH('9.3 MAL- Bus Facilities Entry'!AK491, CFV_Tbl[CF Code], 0)) ), "Field Not Required", INDEX(CFV_Tbl[CF Description], MATCH('9.3 MAL- Bus Facilities Entry'!AK491, CFV_Tbl[CF Code], 0)) )</f>
        <v>Field Not Required</v>
      </c>
      <c r="AO491" s="243" t="e" cm="1">
        <f t="array" ref="AO491">INDEX('Custom Field Tbl'!$N$5:$N$446, MATCH('9.3 MAL- Bus Facilities Entry'!$Q491 &amp; '9.3 MAL- Bus Facilities Entry'!AO$3, 'Custom Field Tbl'!$M$5:$M$446 &amp; 'Custom Field Tbl'!$O$5:$O$446, 0 ))</f>
        <v>#N/A</v>
      </c>
      <c r="AP491" s="143" t="str">
        <f>IF(ISNA(INDEX(CFV_Tbl[CF Description], MATCH('9.3 MAL- Bus Facilities Entry'!AO491, CFV_Tbl[CF Code], 0)) ), "Field Not Required", INDEX(CFV_Tbl[CF Description], MATCH('9.3 MAL- Bus Facilities Entry'!AO491, CFV_Tbl[CF Code], 0)) )</f>
        <v>Field Not Required</v>
      </c>
      <c r="AS491" s="243" t="e" cm="1">
        <f t="array" ref="AS491">INDEX('Custom Field Tbl'!$N$5:$N$446, MATCH('9.3 MAL- Bus Facilities Entry'!$Q491 &amp; '9.3 MAL- Bus Facilities Entry'!AS$3, 'Custom Field Tbl'!$M$5:$M$446 &amp; 'Custom Field Tbl'!$O$5:$O$446, 0 ))</f>
        <v>#N/A</v>
      </c>
      <c r="AT491" s="143" t="str">
        <f>IF(ISNA(INDEX(CFV_Tbl[CF Description], MATCH('9.3 MAL- Bus Facilities Entry'!AS491, CFV_Tbl[CF Code], 0)) ), "Field Not Required", INDEX(CFV_Tbl[CF Description], MATCH('9.3 MAL- Bus Facilities Entry'!AS491, CFV_Tbl[CF Code], 0)) )</f>
        <v>Field Not Required</v>
      </c>
      <c r="AW491" s="243" t="e" cm="1">
        <f t="array" ref="AW491">INDEX('Custom Field Tbl'!$N$5:$N$446, MATCH('9.3 MAL- Bus Facilities Entry'!$Q491 &amp; '9.3 MAL- Bus Facilities Entry'!AW$3, 'Custom Field Tbl'!$M$5:$M$446 &amp; 'Custom Field Tbl'!$O$5:$O$446, 0 ))</f>
        <v>#N/A</v>
      </c>
      <c r="AX491" s="143" t="str">
        <f>IF(ISNA(INDEX(CFV_Tbl[CF Description], MATCH('9.3 MAL- Bus Facilities Entry'!AW491, CFV_Tbl[CF Code], 0)) ), "Field Not Required", INDEX(CFV_Tbl[CF Description], MATCH('9.3 MAL- Bus Facilities Entry'!AW491, CFV_Tbl[CF Code], 0)) )</f>
        <v>Field Not Required</v>
      </c>
      <c r="BA491" s="243" t="e" cm="1">
        <f t="array" ref="BA491">INDEX('Custom Field Tbl'!$N$5:$N$446, MATCH('9.3 MAL- Bus Facilities Entry'!$Q491 &amp; '9.3 MAL- Bus Facilities Entry'!BA$3, 'Custom Field Tbl'!$M$5:$M$446 &amp; 'Custom Field Tbl'!$O$5:$O$446, 0 ))</f>
        <v>#N/A</v>
      </c>
      <c r="BB491" s="143" t="str">
        <f>IF(ISNA(INDEX(CFV_Tbl[CF Description], MATCH('9.3 MAL- Bus Facilities Entry'!BA491, CFV_Tbl[CF Code], 0)) ), "Field Not Required", INDEX(CFV_Tbl[CF Description], MATCH('9.3 MAL- Bus Facilities Entry'!BA491, CFV_Tbl[CF Code], 0)) )</f>
        <v>Field Not Required</v>
      </c>
      <c r="BE491" s="243" t="e" cm="1">
        <f t="array" ref="BE491">INDEX('Custom Field Tbl'!$N$5:$N$446, MATCH('9.3 MAL- Bus Facilities Entry'!$Q491 &amp; '9.3 MAL- Bus Facilities Entry'!BE$3, 'Custom Field Tbl'!$M$5:$M$446 &amp; 'Custom Field Tbl'!$O$5:$O$446, 0 ))</f>
        <v>#N/A</v>
      </c>
      <c r="BF491" s="143" t="str">
        <f>IF(ISNA(INDEX(CFV_Tbl[CF Description], MATCH('9.3 MAL- Bus Facilities Entry'!BE491, CFV_Tbl[CF Code], 0)) ), "Field Not Required", INDEX(CFV_Tbl[CF Description], MATCH('9.3 MAL- Bus Facilities Entry'!BE491, CFV_Tbl[CF Code], 0)) )</f>
        <v>Field Not Required</v>
      </c>
      <c r="BI491" s="239"/>
      <c r="BJ491" s="243" t="e">
        <f>INDEX(Mnemonic[Code], MATCH('9.3 MAL- Bus Facilities Entry'!BS491, Mnemonic[Description], 0))</f>
        <v>#N/A</v>
      </c>
      <c r="BK491" s="243" t="e">
        <f>INDEX(Mnemonic[Code], MATCH('9.3 MAL- Bus Facilities Entry'!BT491, Mnemonic[Description], 0))</f>
        <v>#N/A</v>
      </c>
      <c r="BL491" s="243" t="e">
        <f>IF(ISNA(INDEX(Mnemonic[Code], MATCH( '9.3 MAL- Bus Facilities Entry'!BU491, Mnemonic[Description], 0)) ),  INDEX(Mnemonic[Code], MATCH( LEFT('9.3 MAL- Bus Facilities Entry'!BU491, LEN(BU491)-2), Mnemonic[Description], 0)),  INDEX(Mnemonic[Code], MATCH( '9.3 MAL- Bus Facilities Entry'!BU491, Mnemonic[Description], 0)) )</f>
        <v>#VALUE!</v>
      </c>
      <c r="BM491" s="243" t="e">
        <f>IF(ISNA(INDEX(Mnemonic[Code], MATCH( '9.3 MAL- Bus Facilities Entry'!BV491, Mnemonic[Description], 0)) ),  INDEX(Mnemonic[Code], MATCH( LEFT('9.3 MAL- Bus Facilities Entry'!BV491, LEN(BV491)-2), Mnemonic[Description], 0)),  INDEX(Mnemonic[Code], MATCH( '9.3 MAL- Bus Facilities Entry'!BV491, Mnemonic[Description], 0)) )</f>
        <v>#VALUE!</v>
      </c>
      <c r="BN491" s="243" t="e">
        <f>IF(ISNA(INDEX(Mnemonic[Code], MATCH( '9.3 MAL- Bus Facilities Entry'!BW491, Mnemonic[Description], 0)) ),  INDEX(Mnemonic[Code], MATCH( LEFT('9.3 MAL- Bus Facilities Entry'!BW491, LEN(BW491)-1), Mnemonic[Description], 0)),  INDEX(Mnemonic[Code], MATCH( '9.3 MAL- Bus Facilities Entry'!BW491, Mnemonic[Description], 0)) )</f>
        <v>#VALUE!</v>
      </c>
      <c r="BO491" s="243" t="e">
        <f>IF(ISNA(INDEX(Mnemonic[Code], MATCH( '9.3 MAL- Bus Facilities Entry'!BX491, Mnemonic[Description], 0)) ),  INDEX(Mnemonic[Code], MATCH( LEFT('9.3 MAL- Bus Facilities Entry'!BX491, LEN(BX491)-1), Mnemonic[Description], 0)),  INDEX(Mnemonic[Code], MATCH( '9.3 MAL- Bus Facilities Entry'!BX491, Mnemonic[Description], 0)) )</f>
        <v>#VALUE!</v>
      </c>
      <c r="BP491" s="243" t="e">
        <f t="shared" si="66"/>
        <v>#N/A</v>
      </c>
      <c r="BQ491" s="243" t="e">
        <f t="shared" si="63"/>
        <v>#N/A</v>
      </c>
      <c r="BR491" s="243" t="e">
        <f t="shared" si="67"/>
        <v>#VALUE!</v>
      </c>
      <c r="BS491" s="245"/>
      <c r="BT491" s="245"/>
      <c r="BU491" s="244"/>
      <c r="BV491" s="244"/>
      <c r="BW491" s="244"/>
      <c r="BX491" s="244"/>
      <c r="BZ491" s="239"/>
      <c r="CA491" s="246" t="e">
        <f>INDEX('MAL-OTHERLOOKUPS'!$ES$4:$ES$56, MATCH('9.3 MAL- Bus Facilities Entry'!CE491, 'MAL-OTHERLOOKUPS'!$ET$4:$ET$56, 0))</f>
        <v>#N/A</v>
      </c>
      <c r="CB491" s="247" t="str">
        <f t="shared" si="68"/>
        <v>L--</v>
      </c>
      <c r="CC491" s="247"/>
      <c r="CD491" s="240"/>
      <c r="CE491" s="240"/>
      <c r="CF491" s="240"/>
      <c r="CG491" s="248"/>
      <c r="CH491" s="240"/>
      <c r="CI491" s="240"/>
      <c r="CJ491" s="249" t="s">
        <v>11299</v>
      </c>
      <c r="CK491" s="249" t="s">
        <v>11299</v>
      </c>
      <c r="CL491" s="250" t="e">
        <v>#N/A</v>
      </c>
      <c r="CM491" s="239"/>
      <c r="CN491" s="251">
        <v>0</v>
      </c>
      <c r="CP491" s="251" t="str">
        <f t="shared" si="69"/>
        <v>0-</v>
      </c>
      <c r="CR491" s="252" t="str">
        <f t="shared" si="64"/>
        <v xml:space="preserve">; ; </v>
      </c>
      <c r="CS491" s="252" t="str">
        <f t="shared" si="65"/>
        <v xml:space="preserve">; ; </v>
      </c>
      <c r="CT491" s="425"/>
      <c r="CU491" s="252" t="e">
        <v>#REF!</v>
      </c>
      <c r="CX491" s="239"/>
      <c r="CY491" s="240"/>
      <c r="CZ491" s="240"/>
      <c r="DA491" s="240"/>
      <c r="DB491" s="239"/>
      <c r="DD491" s="240"/>
      <c r="DE491" s="239"/>
      <c r="DF491" s="253"/>
      <c r="DH491" s="472"/>
      <c r="DI491" s="497"/>
      <c r="DJ491" s="254"/>
      <c r="DK491" s="239"/>
    </row>
    <row r="492" spans="2:115" ht="14.5" x14ac:dyDescent="0.35">
      <c r="B492" s="239"/>
      <c r="C492" s="240"/>
      <c r="D492" s="240"/>
      <c r="E492" s="240"/>
      <c r="F492" s="240"/>
      <c r="G492" s="239"/>
      <c r="H492" s="240"/>
      <c r="J492" s="241"/>
      <c r="K492" s="241"/>
      <c r="M492" s="473"/>
      <c r="O492" s="239"/>
      <c r="Q492" s="143" t="e">
        <f>INDEX(AssetClass[Asset Class], MATCH('9.3 MAL- Bus Facilities Entry'!P492, AssetClass[Class Description], 0))</f>
        <v>#N/A</v>
      </c>
      <c r="R492" s="143"/>
      <c r="S492" s="242"/>
      <c r="T492" s="239"/>
      <c r="U492" s="243" t="e" cm="1">
        <f t="array" ref="U492">INDEX('Custom Field Tbl'!$N$5:$N$446, MATCH('9.3 MAL- Bus Facilities Entry'!$Q492 &amp; '9.3 MAL- Bus Facilities Entry'!U$3, 'Custom Field Tbl'!$M$5:$M$446 &amp; 'Custom Field Tbl'!$O$5:$O$446, 0 ))</f>
        <v>#N/A</v>
      </c>
      <c r="V492" s="143" t="str">
        <f>IF(ISNA(INDEX(CFV_Tbl[CF Description], MATCH('9.3 MAL- Bus Facilities Entry'!U492, CFV_Tbl[CF Code], 0)) ), "Field Not Required", INDEX(CFV_Tbl[CF Description], MATCH('9.3 MAL- Bus Facilities Entry'!U492, CFV_Tbl[CF Code], 0)) )</f>
        <v>Field Not Required</v>
      </c>
      <c r="Y492" s="243" t="e" cm="1">
        <f t="array" ref="Y492">INDEX('Custom Field Tbl'!$N$5:$N$446, MATCH('9.3 MAL- Bus Facilities Entry'!$Q492 &amp; '9.3 MAL- Bus Facilities Entry'!Y$3, 'Custom Field Tbl'!$M$5:$M$446 &amp; 'Custom Field Tbl'!$O$5:$O$446, 0 ))</f>
        <v>#N/A</v>
      </c>
      <c r="Z492" s="143" t="str">
        <f>IF(ISNA(INDEX(CFV_Tbl[CF Description], MATCH('9.3 MAL- Bus Facilities Entry'!Y492, CFV_Tbl[CF Code], 0)) ), "Field Not Required", INDEX(CFV_Tbl[CF Description], MATCH('9.3 MAL- Bus Facilities Entry'!Y492, CFV_Tbl[CF Code], 0)) )</f>
        <v>Field Not Required</v>
      </c>
      <c r="AC492" s="243" t="e" cm="1">
        <f t="array" ref="AC492">INDEX('Custom Field Tbl'!$N$5:$N$446, MATCH('9.3 MAL- Bus Facilities Entry'!$Q492 &amp; '9.3 MAL- Bus Facilities Entry'!AC$3, 'Custom Field Tbl'!$M$5:$M$446 &amp; 'Custom Field Tbl'!$O$5:$O$446, 0 ))</f>
        <v>#N/A</v>
      </c>
      <c r="AD492" s="143" t="str">
        <f>IF(ISNA(INDEX(CFV_Tbl[CF Description], MATCH('9.3 MAL- Bus Facilities Entry'!AC492, CFV_Tbl[CF Code], 0)) ), "Field Not Required", INDEX(CFV_Tbl[CF Description], MATCH('9.3 MAL- Bus Facilities Entry'!AC492, CFV_Tbl[CF Code], 0)) )</f>
        <v>Field Not Required</v>
      </c>
      <c r="AG492" s="243" t="e" cm="1">
        <f t="array" ref="AG492">INDEX('Custom Field Tbl'!$N$5:$N$446, MATCH('9.3 MAL- Bus Facilities Entry'!$Q492 &amp; '9.3 MAL- Bus Facilities Entry'!AG$3, 'Custom Field Tbl'!$M$5:$M$446 &amp; 'Custom Field Tbl'!$O$5:$O$446, 0 ))</f>
        <v>#N/A</v>
      </c>
      <c r="AH492" s="143" t="str">
        <f>IF(ISNA(INDEX(CFV_Tbl[CF Description], MATCH('9.3 MAL- Bus Facilities Entry'!AG492, CFV_Tbl[CF Code], 0)) ), "Field Not Required", INDEX(CFV_Tbl[CF Description], MATCH('9.3 MAL- Bus Facilities Entry'!AG492, CFV_Tbl[CF Code], 0)) )</f>
        <v>Field Not Required</v>
      </c>
      <c r="AK492" s="243" t="e" cm="1">
        <f t="array" ref="AK492">INDEX('Custom Field Tbl'!$N$5:$N$446, MATCH('9.3 MAL- Bus Facilities Entry'!$Q492 &amp; '9.3 MAL- Bus Facilities Entry'!AK$3, 'Custom Field Tbl'!$M$5:$M$446 &amp; 'Custom Field Tbl'!$O$5:$O$446, 0 ))</f>
        <v>#N/A</v>
      </c>
      <c r="AL492" s="143" t="str">
        <f>IF(ISNA(INDEX(CFV_Tbl[CF Description], MATCH('9.3 MAL- Bus Facilities Entry'!AK492, CFV_Tbl[CF Code], 0)) ), "Field Not Required", INDEX(CFV_Tbl[CF Description], MATCH('9.3 MAL- Bus Facilities Entry'!AK492, CFV_Tbl[CF Code], 0)) )</f>
        <v>Field Not Required</v>
      </c>
      <c r="AO492" s="243" t="e" cm="1">
        <f t="array" ref="AO492">INDEX('Custom Field Tbl'!$N$5:$N$446, MATCH('9.3 MAL- Bus Facilities Entry'!$Q492 &amp; '9.3 MAL- Bus Facilities Entry'!AO$3, 'Custom Field Tbl'!$M$5:$M$446 &amp; 'Custom Field Tbl'!$O$5:$O$446, 0 ))</f>
        <v>#N/A</v>
      </c>
      <c r="AP492" s="143" t="str">
        <f>IF(ISNA(INDEX(CFV_Tbl[CF Description], MATCH('9.3 MAL- Bus Facilities Entry'!AO492, CFV_Tbl[CF Code], 0)) ), "Field Not Required", INDEX(CFV_Tbl[CF Description], MATCH('9.3 MAL- Bus Facilities Entry'!AO492, CFV_Tbl[CF Code], 0)) )</f>
        <v>Field Not Required</v>
      </c>
      <c r="AS492" s="243" t="e" cm="1">
        <f t="array" ref="AS492">INDEX('Custom Field Tbl'!$N$5:$N$446, MATCH('9.3 MAL- Bus Facilities Entry'!$Q492 &amp; '9.3 MAL- Bus Facilities Entry'!AS$3, 'Custom Field Tbl'!$M$5:$M$446 &amp; 'Custom Field Tbl'!$O$5:$O$446, 0 ))</f>
        <v>#N/A</v>
      </c>
      <c r="AT492" s="143" t="str">
        <f>IF(ISNA(INDEX(CFV_Tbl[CF Description], MATCH('9.3 MAL- Bus Facilities Entry'!AS492, CFV_Tbl[CF Code], 0)) ), "Field Not Required", INDEX(CFV_Tbl[CF Description], MATCH('9.3 MAL- Bus Facilities Entry'!AS492, CFV_Tbl[CF Code], 0)) )</f>
        <v>Field Not Required</v>
      </c>
      <c r="AW492" s="243" t="e" cm="1">
        <f t="array" ref="AW492">INDEX('Custom Field Tbl'!$N$5:$N$446, MATCH('9.3 MAL- Bus Facilities Entry'!$Q492 &amp; '9.3 MAL- Bus Facilities Entry'!AW$3, 'Custom Field Tbl'!$M$5:$M$446 &amp; 'Custom Field Tbl'!$O$5:$O$446, 0 ))</f>
        <v>#N/A</v>
      </c>
      <c r="AX492" s="143" t="str">
        <f>IF(ISNA(INDEX(CFV_Tbl[CF Description], MATCH('9.3 MAL- Bus Facilities Entry'!AW492, CFV_Tbl[CF Code], 0)) ), "Field Not Required", INDEX(CFV_Tbl[CF Description], MATCH('9.3 MAL- Bus Facilities Entry'!AW492, CFV_Tbl[CF Code], 0)) )</f>
        <v>Field Not Required</v>
      </c>
      <c r="BA492" s="243" t="e" cm="1">
        <f t="array" ref="BA492">INDEX('Custom Field Tbl'!$N$5:$N$446, MATCH('9.3 MAL- Bus Facilities Entry'!$Q492 &amp; '9.3 MAL- Bus Facilities Entry'!BA$3, 'Custom Field Tbl'!$M$5:$M$446 &amp; 'Custom Field Tbl'!$O$5:$O$446, 0 ))</f>
        <v>#N/A</v>
      </c>
      <c r="BB492" s="143" t="str">
        <f>IF(ISNA(INDEX(CFV_Tbl[CF Description], MATCH('9.3 MAL- Bus Facilities Entry'!BA492, CFV_Tbl[CF Code], 0)) ), "Field Not Required", INDEX(CFV_Tbl[CF Description], MATCH('9.3 MAL- Bus Facilities Entry'!BA492, CFV_Tbl[CF Code], 0)) )</f>
        <v>Field Not Required</v>
      </c>
      <c r="BE492" s="243" t="e" cm="1">
        <f t="array" ref="BE492">INDEX('Custom Field Tbl'!$N$5:$N$446, MATCH('9.3 MAL- Bus Facilities Entry'!$Q492 &amp; '9.3 MAL- Bus Facilities Entry'!BE$3, 'Custom Field Tbl'!$M$5:$M$446 &amp; 'Custom Field Tbl'!$O$5:$O$446, 0 ))</f>
        <v>#N/A</v>
      </c>
      <c r="BF492" s="143" t="str">
        <f>IF(ISNA(INDEX(CFV_Tbl[CF Description], MATCH('9.3 MAL- Bus Facilities Entry'!BE492, CFV_Tbl[CF Code], 0)) ), "Field Not Required", INDEX(CFV_Tbl[CF Description], MATCH('9.3 MAL- Bus Facilities Entry'!BE492, CFV_Tbl[CF Code], 0)) )</f>
        <v>Field Not Required</v>
      </c>
      <c r="BI492" s="239"/>
      <c r="BJ492" s="243" t="e">
        <f>INDEX(Mnemonic[Code], MATCH('9.3 MAL- Bus Facilities Entry'!BS492, Mnemonic[Description], 0))</f>
        <v>#N/A</v>
      </c>
      <c r="BK492" s="243" t="e">
        <f>INDEX(Mnemonic[Code], MATCH('9.3 MAL- Bus Facilities Entry'!BT492, Mnemonic[Description], 0))</f>
        <v>#N/A</v>
      </c>
      <c r="BL492" s="243" t="e">
        <f>IF(ISNA(INDEX(Mnemonic[Code], MATCH( '9.3 MAL- Bus Facilities Entry'!BU492, Mnemonic[Description], 0)) ),  INDEX(Mnemonic[Code], MATCH( LEFT('9.3 MAL- Bus Facilities Entry'!BU492, LEN(BU492)-2), Mnemonic[Description], 0)),  INDEX(Mnemonic[Code], MATCH( '9.3 MAL- Bus Facilities Entry'!BU492, Mnemonic[Description], 0)) )</f>
        <v>#VALUE!</v>
      </c>
      <c r="BM492" s="243" t="e">
        <f>IF(ISNA(INDEX(Mnemonic[Code], MATCH( '9.3 MAL- Bus Facilities Entry'!BV492, Mnemonic[Description], 0)) ),  INDEX(Mnemonic[Code], MATCH( LEFT('9.3 MAL- Bus Facilities Entry'!BV492, LEN(BV492)-2), Mnemonic[Description], 0)),  INDEX(Mnemonic[Code], MATCH( '9.3 MAL- Bus Facilities Entry'!BV492, Mnemonic[Description], 0)) )</f>
        <v>#VALUE!</v>
      </c>
      <c r="BN492" s="243" t="e">
        <f>IF(ISNA(INDEX(Mnemonic[Code], MATCH( '9.3 MAL- Bus Facilities Entry'!BW492, Mnemonic[Description], 0)) ),  INDEX(Mnemonic[Code], MATCH( LEFT('9.3 MAL- Bus Facilities Entry'!BW492, LEN(BW492)-1), Mnemonic[Description], 0)),  INDEX(Mnemonic[Code], MATCH( '9.3 MAL- Bus Facilities Entry'!BW492, Mnemonic[Description], 0)) )</f>
        <v>#VALUE!</v>
      </c>
      <c r="BO492" s="243" t="e">
        <f>IF(ISNA(INDEX(Mnemonic[Code], MATCH( '9.3 MAL- Bus Facilities Entry'!BX492, Mnemonic[Description], 0)) ),  INDEX(Mnemonic[Code], MATCH( LEFT('9.3 MAL- Bus Facilities Entry'!BX492, LEN(BX492)-1), Mnemonic[Description], 0)),  INDEX(Mnemonic[Code], MATCH( '9.3 MAL- Bus Facilities Entry'!BX492, Mnemonic[Description], 0)) )</f>
        <v>#VALUE!</v>
      </c>
      <c r="BP492" s="243" t="e">
        <f t="shared" si="66"/>
        <v>#N/A</v>
      </c>
      <c r="BQ492" s="243" t="e">
        <f t="shared" si="63"/>
        <v>#N/A</v>
      </c>
      <c r="BR492" s="243" t="e">
        <f t="shared" si="67"/>
        <v>#VALUE!</v>
      </c>
      <c r="BS492" s="245"/>
      <c r="BT492" s="245"/>
      <c r="BU492" s="244"/>
      <c r="BV492" s="244"/>
      <c r="BW492" s="244"/>
      <c r="BX492" s="244"/>
      <c r="BZ492" s="239"/>
      <c r="CA492" s="246" t="e">
        <f>INDEX('MAL-OTHERLOOKUPS'!$ES$4:$ES$56, MATCH('9.3 MAL- Bus Facilities Entry'!CE492, 'MAL-OTHERLOOKUPS'!$ET$4:$ET$56, 0))</f>
        <v>#N/A</v>
      </c>
      <c r="CB492" s="247" t="str">
        <f t="shared" si="68"/>
        <v>L--</v>
      </c>
      <c r="CC492" s="247"/>
      <c r="CD492" s="240"/>
      <c r="CE492" s="240"/>
      <c r="CF492" s="240"/>
      <c r="CG492" s="248"/>
      <c r="CH492" s="240"/>
      <c r="CI492" s="240"/>
      <c r="CJ492" s="249" t="s">
        <v>11299</v>
      </c>
      <c r="CK492" s="249" t="s">
        <v>11299</v>
      </c>
      <c r="CL492" s="250" t="e">
        <v>#N/A</v>
      </c>
      <c r="CM492" s="239"/>
      <c r="CN492" s="251">
        <v>0</v>
      </c>
      <c r="CP492" s="251" t="str">
        <f t="shared" si="69"/>
        <v>0-</v>
      </c>
      <c r="CR492" s="252" t="str">
        <f t="shared" si="64"/>
        <v xml:space="preserve">; ; </v>
      </c>
      <c r="CS492" s="252" t="str">
        <f t="shared" si="65"/>
        <v xml:space="preserve">; ; </v>
      </c>
      <c r="CT492" s="425"/>
      <c r="CU492" s="252" t="e">
        <v>#REF!</v>
      </c>
      <c r="CX492" s="239"/>
      <c r="CY492" s="240"/>
      <c r="CZ492" s="240"/>
      <c r="DA492" s="240"/>
      <c r="DB492" s="239"/>
      <c r="DD492" s="240"/>
      <c r="DE492" s="239"/>
      <c r="DF492" s="253"/>
      <c r="DH492" s="472"/>
      <c r="DI492" s="497"/>
      <c r="DJ492" s="254"/>
      <c r="DK492" s="239"/>
    </row>
    <row r="493" spans="2:115" ht="14.5" x14ac:dyDescent="0.35">
      <c r="B493" s="239"/>
      <c r="C493" s="240"/>
      <c r="D493" s="240"/>
      <c r="E493" s="240"/>
      <c r="F493" s="240"/>
      <c r="G493" s="239"/>
      <c r="H493" s="240"/>
      <c r="J493" s="241"/>
      <c r="K493" s="241"/>
      <c r="M493" s="473"/>
      <c r="O493" s="239"/>
      <c r="Q493" s="143" t="e">
        <f>INDEX(AssetClass[Asset Class], MATCH('9.3 MAL- Bus Facilities Entry'!P493, AssetClass[Class Description], 0))</f>
        <v>#N/A</v>
      </c>
      <c r="R493" s="143"/>
      <c r="S493" s="242"/>
      <c r="T493" s="239"/>
      <c r="U493" s="243" t="e" cm="1">
        <f t="array" ref="U493">INDEX('Custom Field Tbl'!$N$5:$N$446, MATCH('9.3 MAL- Bus Facilities Entry'!$Q493 &amp; '9.3 MAL- Bus Facilities Entry'!U$3, 'Custom Field Tbl'!$M$5:$M$446 &amp; 'Custom Field Tbl'!$O$5:$O$446, 0 ))</f>
        <v>#N/A</v>
      </c>
      <c r="V493" s="143" t="str">
        <f>IF(ISNA(INDEX(CFV_Tbl[CF Description], MATCH('9.3 MAL- Bus Facilities Entry'!U493, CFV_Tbl[CF Code], 0)) ), "Field Not Required", INDEX(CFV_Tbl[CF Description], MATCH('9.3 MAL- Bus Facilities Entry'!U493, CFV_Tbl[CF Code], 0)) )</f>
        <v>Field Not Required</v>
      </c>
      <c r="Y493" s="243" t="e" cm="1">
        <f t="array" ref="Y493">INDEX('Custom Field Tbl'!$N$5:$N$446, MATCH('9.3 MAL- Bus Facilities Entry'!$Q493 &amp; '9.3 MAL- Bus Facilities Entry'!Y$3, 'Custom Field Tbl'!$M$5:$M$446 &amp; 'Custom Field Tbl'!$O$5:$O$446, 0 ))</f>
        <v>#N/A</v>
      </c>
      <c r="Z493" s="143" t="str">
        <f>IF(ISNA(INDEX(CFV_Tbl[CF Description], MATCH('9.3 MAL- Bus Facilities Entry'!Y493, CFV_Tbl[CF Code], 0)) ), "Field Not Required", INDEX(CFV_Tbl[CF Description], MATCH('9.3 MAL- Bus Facilities Entry'!Y493, CFV_Tbl[CF Code], 0)) )</f>
        <v>Field Not Required</v>
      </c>
      <c r="AC493" s="243" t="e" cm="1">
        <f t="array" ref="AC493">INDEX('Custom Field Tbl'!$N$5:$N$446, MATCH('9.3 MAL- Bus Facilities Entry'!$Q493 &amp; '9.3 MAL- Bus Facilities Entry'!AC$3, 'Custom Field Tbl'!$M$5:$M$446 &amp; 'Custom Field Tbl'!$O$5:$O$446, 0 ))</f>
        <v>#N/A</v>
      </c>
      <c r="AD493" s="143" t="str">
        <f>IF(ISNA(INDEX(CFV_Tbl[CF Description], MATCH('9.3 MAL- Bus Facilities Entry'!AC493, CFV_Tbl[CF Code], 0)) ), "Field Not Required", INDEX(CFV_Tbl[CF Description], MATCH('9.3 MAL- Bus Facilities Entry'!AC493, CFV_Tbl[CF Code], 0)) )</f>
        <v>Field Not Required</v>
      </c>
      <c r="AG493" s="243" t="e" cm="1">
        <f t="array" ref="AG493">INDEX('Custom Field Tbl'!$N$5:$N$446, MATCH('9.3 MAL- Bus Facilities Entry'!$Q493 &amp; '9.3 MAL- Bus Facilities Entry'!AG$3, 'Custom Field Tbl'!$M$5:$M$446 &amp; 'Custom Field Tbl'!$O$5:$O$446, 0 ))</f>
        <v>#N/A</v>
      </c>
      <c r="AH493" s="143" t="str">
        <f>IF(ISNA(INDEX(CFV_Tbl[CF Description], MATCH('9.3 MAL- Bus Facilities Entry'!AG493, CFV_Tbl[CF Code], 0)) ), "Field Not Required", INDEX(CFV_Tbl[CF Description], MATCH('9.3 MAL- Bus Facilities Entry'!AG493, CFV_Tbl[CF Code], 0)) )</f>
        <v>Field Not Required</v>
      </c>
      <c r="AK493" s="243" t="e" cm="1">
        <f t="array" ref="AK493">INDEX('Custom Field Tbl'!$N$5:$N$446, MATCH('9.3 MAL- Bus Facilities Entry'!$Q493 &amp; '9.3 MAL- Bus Facilities Entry'!AK$3, 'Custom Field Tbl'!$M$5:$M$446 &amp; 'Custom Field Tbl'!$O$5:$O$446, 0 ))</f>
        <v>#N/A</v>
      </c>
      <c r="AL493" s="143" t="str">
        <f>IF(ISNA(INDEX(CFV_Tbl[CF Description], MATCH('9.3 MAL- Bus Facilities Entry'!AK493, CFV_Tbl[CF Code], 0)) ), "Field Not Required", INDEX(CFV_Tbl[CF Description], MATCH('9.3 MAL- Bus Facilities Entry'!AK493, CFV_Tbl[CF Code], 0)) )</f>
        <v>Field Not Required</v>
      </c>
      <c r="AO493" s="243" t="e" cm="1">
        <f t="array" ref="AO493">INDEX('Custom Field Tbl'!$N$5:$N$446, MATCH('9.3 MAL- Bus Facilities Entry'!$Q493 &amp; '9.3 MAL- Bus Facilities Entry'!AO$3, 'Custom Field Tbl'!$M$5:$M$446 &amp; 'Custom Field Tbl'!$O$5:$O$446, 0 ))</f>
        <v>#N/A</v>
      </c>
      <c r="AP493" s="143" t="str">
        <f>IF(ISNA(INDEX(CFV_Tbl[CF Description], MATCH('9.3 MAL- Bus Facilities Entry'!AO493, CFV_Tbl[CF Code], 0)) ), "Field Not Required", INDEX(CFV_Tbl[CF Description], MATCH('9.3 MAL- Bus Facilities Entry'!AO493, CFV_Tbl[CF Code], 0)) )</f>
        <v>Field Not Required</v>
      </c>
      <c r="AS493" s="243" t="e" cm="1">
        <f t="array" ref="AS493">INDEX('Custom Field Tbl'!$N$5:$N$446, MATCH('9.3 MAL- Bus Facilities Entry'!$Q493 &amp; '9.3 MAL- Bus Facilities Entry'!AS$3, 'Custom Field Tbl'!$M$5:$M$446 &amp; 'Custom Field Tbl'!$O$5:$O$446, 0 ))</f>
        <v>#N/A</v>
      </c>
      <c r="AT493" s="143" t="str">
        <f>IF(ISNA(INDEX(CFV_Tbl[CF Description], MATCH('9.3 MAL- Bus Facilities Entry'!AS493, CFV_Tbl[CF Code], 0)) ), "Field Not Required", INDEX(CFV_Tbl[CF Description], MATCH('9.3 MAL- Bus Facilities Entry'!AS493, CFV_Tbl[CF Code], 0)) )</f>
        <v>Field Not Required</v>
      </c>
      <c r="AW493" s="243" t="e" cm="1">
        <f t="array" ref="AW493">INDEX('Custom Field Tbl'!$N$5:$N$446, MATCH('9.3 MAL- Bus Facilities Entry'!$Q493 &amp; '9.3 MAL- Bus Facilities Entry'!AW$3, 'Custom Field Tbl'!$M$5:$M$446 &amp; 'Custom Field Tbl'!$O$5:$O$446, 0 ))</f>
        <v>#N/A</v>
      </c>
      <c r="AX493" s="143" t="str">
        <f>IF(ISNA(INDEX(CFV_Tbl[CF Description], MATCH('9.3 MAL- Bus Facilities Entry'!AW493, CFV_Tbl[CF Code], 0)) ), "Field Not Required", INDEX(CFV_Tbl[CF Description], MATCH('9.3 MAL- Bus Facilities Entry'!AW493, CFV_Tbl[CF Code], 0)) )</f>
        <v>Field Not Required</v>
      </c>
      <c r="BA493" s="243" t="e" cm="1">
        <f t="array" ref="BA493">INDEX('Custom Field Tbl'!$N$5:$N$446, MATCH('9.3 MAL- Bus Facilities Entry'!$Q493 &amp; '9.3 MAL- Bus Facilities Entry'!BA$3, 'Custom Field Tbl'!$M$5:$M$446 &amp; 'Custom Field Tbl'!$O$5:$O$446, 0 ))</f>
        <v>#N/A</v>
      </c>
      <c r="BB493" s="143" t="str">
        <f>IF(ISNA(INDEX(CFV_Tbl[CF Description], MATCH('9.3 MAL- Bus Facilities Entry'!BA493, CFV_Tbl[CF Code], 0)) ), "Field Not Required", INDEX(CFV_Tbl[CF Description], MATCH('9.3 MAL- Bus Facilities Entry'!BA493, CFV_Tbl[CF Code], 0)) )</f>
        <v>Field Not Required</v>
      </c>
      <c r="BE493" s="243" t="e" cm="1">
        <f t="array" ref="BE493">INDEX('Custom Field Tbl'!$N$5:$N$446, MATCH('9.3 MAL- Bus Facilities Entry'!$Q493 &amp; '9.3 MAL- Bus Facilities Entry'!BE$3, 'Custom Field Tbl'!$M$5:$M$446 &amp; 'Custom Field Tbl'!$O$5:$O$446, 0 ))</f>
        <v>#N/A</v>
      </c>
      <c r="BF493" s="143" t="str">
        <f>IF(ISNA(INDEX(CFV_Tbl[CF Description], MATCH('9.3 MAL- Bus Facilities Entry'!BE493, CFV_Tbl[CF Code], 0)) ), "Field Not Required", INDEX(CFV_Tbl[CF Description], MATCH('9.3 MAL- Bus Facilities Entry'!BE493, CFV_Tbl[CF Code], 0)) )</f>
        <v>Field Not Required</v>
      </c>
      <c r="BI493" s="239"/>
      <c r="BJ493" s="243" t="e">
        <f>INDEX(Mnemonic[Code], MATCH('9.3 MAL- Bus Facilities Entry'!BS493, Mnemonic[Description], 0))</f>
        <v>#N/A</v>
      </c>
      <c r="BK493" s="243" t="e">
        <f>INDEX(Mnemonic[Code], MATCH('9.3 MAL- Bus Facilities Entry'!BT493, Mnemonic[Description], 0))</f>
        <v>#N/A</v>
      </c>
      <c r="BL493" s="243" t="e">
        <f>IF(ISNA(INDEX(Mnemonic[Code], MATCH( '9.3 MAL- Bus Facilities Entry'!BU493, Mnemonic[Description], 0)) ),  INDEX(Mnemonic[Code], MATCH( LEFT('9.3 MAL- Bus Facilities Entry'!BU493, LEN(BU493)-2), Mnemonic[Description], 0)),  INDEX(Mnemonic[Code], MATCH( '9.3 MAL- Bus Facilities Entry'!BU493, Mnemonic[Description], 0)) )</f>
        <v>#VALUE!</v>
      </c>
      <c r="BM493" s="243" t="e">
        <f>IF(ISNA(INDEX(Mnemonic[Code], MATCH( '9.3 MAL- Bus Facilities Entry'!BV493, Mnemonic[Description], 0)) ),  INDEX(Mnemonic[Code], MATCH( LEFT('9.3 MAL- Bus Facilities Entry'!BV493, LEN(BV493)-2), Mnemonic[Description], 0)),  INDEX(Mnemonic[Code], MATCH( '9.3 MAL- Bus Facilities Entry'!BV493, Mnemonic[Description], 0)) )</f>
        <v>#VALUE!</v>
      </c>
      <c r="BN493" s="243" t="e">
        <f>IF(ISNA(INDEX(Mnemonic[Code], MATCH( '9.3 MAL- Bus Facilities Entry'!BW493, Mnemonic[Description], 0)) ),  INDEX(Mnemonic[Code], MATCH( LEFT('9.3 MAL- Bus Facilities Entry'!BW493, LEN(BW493)-1), Mnemonic[Description], 0)),  INDEX(Mnemonic[Code], MATCH( '9.3 MAL- Bus Facilities Entry'!BW493, Mnemonic[Description], 0)) )</f>
        <v>#VALUE!</v>
      </c>
      <c r="BO493" s="243" t="e">
        <f>IF(ISNA(INDEX(Mnemonic[Code], MATCH( '9.3 MAL- Bus Facilities Entry'!BX493, Mnemonic[Description], 0)) ),  INDEX(Mnemonic[Code], MATCH( LEFT('9.3 MAL- Bus Facilities Entry'!BX493, LEN(BX493)-1), Mnemonic[Description], 0)),  INDEX(Mnemonic[Code], MATCH( '9.3 MAL- Bus Facilities Entry'!BX493, Mnemonic[Description], 0)) )</f>
        <v>#VALUE!</v>
      </c>
      <c r="BP493" s="243" t="e">
        <f t="shared" si="66"/>
        <v>#N/A</v>
      </c>
      <c r="BQ493" s="243" t="e">
        <f t="shared" si="63"/>
        <v>#N/A</v>
      </c>
      <c r="BR493" s="243" t="e">
        <f t="shared" si="67"/>
        <v>#VALUE!</v>
      </c>
      <c r="BS493" s="245"/>
      <c r="BT493" s="245"/>
      <c r="BU493" s="244"/>
      <c r="BV493" s="244"/>
      <c r="BW493" s="244"/>
      <c r="BX493" s="244"/>
      <c r="BZ493" s="239"/>
      <c r="CA493" s="246" t="e">
        <f>INDEX('MAL-OTHERLOOKUPS'!$ES$4:$ES$56, MATCH('9.3 MAL- Bus Facilities Entry'!CE493, 'MAL-OTHERLOOKUPS'!$ET$4:$ET$56, 0))</f>
        <v>#N/A</v>
      </c>
      <c r="CB493" s="247" t="str">
        <f t="shared" si="68"/>
        <v>L--</v>
      </c>
      <c r="CC493" s="247"/>
      <c r="CD493" s="240"/>
      <c r="CE493" s="240"/>
      <c r="CF493" s="240"/>
      <c r="CG493" s="248"/>
      <c r="CH493" s="240"/>
      <c r="CI493" s="240"/>
      <c r="CJ493" s="249" t="s">
        <v>11299</v>
      </c>
      <c r="CK493" s="249" t="s">
        <v>11299</v>
      </c>
      <c r="CL493" s="250" t="e">
        <v>#N/A</v>
      </c>
      <c r="CM493" s="239"/>
      <c r="CN493" s="251">
        <v>0</v>
      </c>
      <c r="CP493" s="251" t="str">
        <f t="shared" si="69"/>
        <v>0-</v>
      </c>
      <c r="CR493" s="252" t="str">
        <f t="shared" si="64"/>
        <v xml:space="preserve">; ; </v>
      </c>
      <c r="CS493" s="252" t="str">
        <f t="shared" si="65"/>
        <v xml:space="preserve">; ; </v>
      </c>
      <c r="CT493" s="425"/>
      <c r="CU493" s="252" t="e">
        <v>#REF!</v>
      </c>
      <c r="CX493" s="239"/>
      <c r="CY493" s="240"/>
      <c r="CZ493" s="240"/>
      <c r="DA493" s="240"/>
      <c r="DB493" s="239"/>
      <c r="DD493" s="240"/>
      <c r="DE493" s="239"/>
      <c r="DF493" s="253"/>
      <c r="DH493" s="472"/>
      <c r="DI493" s="497"/>
      <c r="DJ493" s="254"/>
      <c r="DK493" s="239"/>
    </row>
    <row r="494" spans="2:115" ht="14.5" x14ac:dyDescent="0.35">
      <c r="B494" s="239"/>
      <c r="C494" s="240"/>
      <c r="D494" s="240"/>
      <c r="E494" s="240"/>
      <c r="F494" s="240"/>
      <c r="G494" s="239"/>
      <c r="H494" s="240"/>
      <c r="J494" s="241"/>
      <c r="K494" s="241"/>
      <c r="M494" s="473"/>
      <c r="O494" s="239"/>
      <c r="Q494" s="143" t="e">
        <f>INDEX(AssetClass[Asset Class], MATCH('9.3 MAL- Bus Facilities Entry'!P494, AssetClass[Class Description], 0))</f>
        <v>#N/A</v>
      </c>
      <c r="R494" s="143"/>
      <c r="S494" s="242"/>
      <c r="T494" s="239"/>
      <c r="U494" s="243" t="e" cm="1">
        <f t="array" ref="U494">INDEX('Custom Field Tbl'!$N$5:$N$446, MATCH('9.3 MAL- Bus Facilities Entry'!$Q494 &amp; '9.3 MAL- Bus Facilities Entry'!U$3, 'Custom Field Tbl'!$M$5:$M$446 &amp; 'Custom Field Tbl'!$O$5:$O$446, 0 ))</f>
        <v>#N/A</v>
      </c>
      <c r="V494" s="143" t="str">
        <f>IF(ISNA(INDEX(CFV_Tbl[CF Description], MATCH('9.3 MAL- Bus Facilities Entry'!U494, CFV_Tbl[CF Code], 0)) ), "Field Not Required", INDEX(CFV_Tbl[CF Description], MATCH('9.3 MAL- Bus Facilities Entry'!U494, CFV_Tbl[CF Code], 0)) )</f>
        <v>Field Not Required</v>
      </c>
      <c r="Y494" s="243" t="e" cm="1">
        <f t="array" ref="Y494">INDEX('Custom Field Tbl'!$N$5:$N$446, MATCH('9.3 MAL- Bus Facilities Entry'!$Q494 &amp; '9.3 MAL- Bus Facilities Entry'!Y$3, 'Custom Field Tbl'!$M$5:$M$446 &amp; 'Custom Field Tbl'!$O$5:$O$446, 0 ))</f>
        <v>#N/A</v>
      </c>
      <c r="Z494" s="143" t="str">
        <f>IF(ISNA(INDEX(CFV_Tbl[CF Description], MATCH('9.3 MAL- Bus Facilities Entry'!Y494, CFV_Tbl[CF Code], 0)) ), "Field Not Required", INDEX(CFV_Tbl[CF Description], MATCH('9.3 MAL- Bus Facilities Entry'!Y494, CFV_Tbl[CF Code], 0)) )</f>
        <v>Field Not Required</v>
      </c>
      <c r="AC494" s="243" t="e" cm="1">
        <f t="array" ref="AC494">INDEX('Custom Field Tbl'!$N$5:$N$446, MATCH('9.3 MAL- Bus Facilities Entry'!$Q494 &amp; '9.3 MAL- Bus Facilities Entry'!AC$3, 'Custom Field Tbl'!$M$5:$M$446 &amp; 'Custom Field Tbl'!$O$5:$O$446, 0 ))</f>
        <v>#N/A</v>
      </c>
      <c r="AD494" s="143" t="str">
        <f>IF(ISNA(INDEX(CFV_Tbl[CF Description], MATCH('9.3 MAL- Bus Facilities Entry'!AC494, CFV_Tbl[CF Code], 0)) ), "Field Not Required", INDEX(CFV_Tbl[CF Description], MATCH('9.3 MAL- Bus Facilities Entry'!AC494, CFV_Tbl[CF Code], 0)) )</f>
        <v>Field Not Required</v>
      </c>
      <c r="AG494" s="243" t="e" cm="1">
        <f t="array" ref="AG494">INDEX('Custom Field Tbl'!$N$5:$N$446, MATCH('9.3 MAL- Bus Facilities Entry'!$Q494 &amp; '9.3 MAL- Bus Facilities Entry'!AG$3, 'Custom Field Tbl'!$M$5:$M$446 &amp; 'Custom Field Tbl'!$O$5:$O$446, 0 ))</f>
        <v>#N/A</v>
      </c>
      <c r="AH494" s="143" t="str">
        <f>IF(ISNA(INDEX(CFV_Tbl[CF Description], MATCH('9.3 MAL- Bus Facilities Entry'!AG494, CFV_Tbl[CF Code], 0)) ), "Field Not Required", INDEX(CFV_Tbl[CF Description], MATCH('9.3 MAL- Bus Facilities Entry'!AG494, CFV_Tbl[CF Code], 0)) )</f>
        <v>Field Not Required</v>
      </c>
      <c r="AK494" s="243" t="e" cm="1">
        <f t="array" ref="AK494">INDEX('Custom Field Tbl'!$N$5:$N$446, MATCH('9.3 MAL- Bus Facilities Entry'!$Q494 &amp; '9.3 MAL- Bus Facilities Entry'!AK$3, 'Custom Field Tbl'!$M$5:$M$446 &amp; 'Custom Field Tbl'!$O$5:$O$446, 0 ))</f>
        <v>#N/A</v>
      </c>
      <c r="AL494" s="143" t="str">
        <f>IF(ISNA(INDEX(CFV_Tbl[CF Description], MATCH('9.3 MAL- Bus Facilities Entry'!AK494, CFV_Tbl[CF Code], 0)) ), "Field Not Required", INDEX(CFV_Tbl[CF Description], MATCH('9.3 MAL- Bus Facilities Entry'!AK494, CFV_Tbl[CF Code], 0)) )</f>
        <v>Field Not Required</v>
      </c>
      <c r="AO494" s="243" t="e" cm="1">
        <f t="array" ref="AO494">INDEX('Custom Field Tbl'!$N$5:$N$446, MATCH('9.3 MAL- Bus Facilities Entry'!$Q494 &amp; '9.3 MAL- Bus Facilities Entry'!AO$3, 'Custom Field Tbl'!$M$5:$M$446 &amp; 'Custom Field Tbl'!$O$5:$O$446, 0 ))</f>
        <v>#N/A</v>
      </c>
      <c r="AP494" s="143" t="str">
        <f>IF(ISNA(INDEX(CFV_Tbl[CF Description], MATCH('9.3 MAL- Bus Facilities Entry'!AO494, CFV_Tbl[CF Code], 0)) ), "Field Not Required", INDEX(CFV_Tbl[CF Description], MATCH('9.3 MAL- Bus Facilities Entry'!AO494, CFV_Tbl[CF Code], 0)) )</f>
        <v>Field Not Required</v>
      </c>
      <c r="AS494" s="243" t="e" cm="1">
        <f t="array" ref="AS494">INDEX('Custom Field Tbl'!$N$5:$N$446, MATCH('9.3 MAL- Bus Facilities Entry'!$Q494 &amp; '9.3 MAL- Bus Facilities Entry'!AS$3, 'Custom Field Tbl'!$M$5:$M$446 &amp; 'Custom Field Tbl'!$O$5:$O$446, 0 ))</f>
        <v>#N/A</v>
      </c>
      <c r="AT494" s="143" t="str">
        <f>IF(ISNA(INDEX(CFV_Tbl[CF Description], MATCH('9.3 MAL- Bus Facilities Entry'!AS494, CFV_Tbl[CF Code], 0)) ), "Field Not Required", INDEX(CFV_Tbl[CF Description], MATCH('9.3 MAL- Bus Facilities Entry'!AS494, CFV_Tbl[CF Code], 0)) )</f>
        <v>Field Not Required</v>
      </c>
      <c r="AW494" s="243" t="e" cm="1">
        <f t="array" ref="AW494">INDEX('Custom Field Tbl'!$N$5:$N$446, MATCH('9.3 MAL- Bus Facilities Entry'!$Q494 &amp; '9.3 MAL- Bus Facilities Entry'!AW$3, 'Custom Field Tbl'!$M$5:$M$446 &amp; 'Custom Field Tbl'!$O$5:$O$446, 0 ))</f>
        <v>#N/A</v>
      </c>
      <c r="AX494" s="143" t="str">
        <f>IF(ISNA(INDEX(CFV_Tbl[CF Description], MATCH('9.3 MAL- Bus Facilities Entry'!AW494, CFV_Tbl[CF Code], 0)) ), "Field Not Required", INDEX(CFV_Tbl[CF Description], MATCH('9.3 MAL- Bus Facilities Entry'!AW494, CFV_Tbl[CF Code], 0)) )</f>
        <v>Field Not Required</v>
      </c>
      <c r="BA494" s="243" t="e" cm="1">
        <f t="array" ref="BA494">INDEX('Custom Field Tbl'!$N$5:$N$446, MATCH('9.3 MAL- Bus Facilities Entry'!$Q494 &amp; '9.3 MAL- Bus Facilities Entry'!BA$3, 'Custom Field Tbl'!$M$5:$M$446 &amp; 'Custom Field Tbl'!$O$5:$O$446, 0 ))</f>
        <v>#N/A</v>
      </c>
      <c r="BB494" s="143" t="str">
        <f>IF(ISNA(INDEX(CFV_Tbl[CF Description], MATCH('9.3 MAL- Bus Facilities Entry'!BA494, CFV_Tbl[CF Code], 0)) ), "Field Not Required", INDEX(CFV_Tbl[CF Description], MATCH('9.3 MAL- Bus Facilities Entry'!BA494, CFV_Tbl[CF Code], 0)) )</f>
        <v>Field Not Required</v>
      </c>
      <c r="BE494" s="243" t="e" cm="1">
        <f t="array" ref="BE494">INDEX('Custom Field Tbl'!$N$5:$N$446, MATCH('9.3 MAL- Bus Facilities Entry'!$Q494 &amp; '9.3 MAL- Bus Facilities Entry'!BE$3, 'Custom Field Tbl'!$M$5:$M$446 &amp; 'Custom Field Tbl'!$O$5:$O$446, 0 ))</f>
        <v>#N/A</v>
      </c>
      <c r="BF494" s="143" t="str">
        <f>IF(ISNA(INDEX(CFV_Tbl[CF Description], MATCH('9.3 MAL- Bus Facilities Entry'!BE494, CFV_Tbl[CF Code], 0)) ), "Field Not Required", INDEX(CFV_Tbl[CF Description], MATCH('9.3 MAL- Bus Facilities Entry'!BE494, CFV_Tbl[CF Code], 0)) )</f>
        <v>Field Not Required</v>
      </c>
      <c r="BI494" s="239"/>
      <c r="BJ494" s="243" t="e">
        <f>INDEX(Mnemonic[Code], MATCH('9.3 MAL- Bus Facilities Entry'!BS494, Mnemonic[Description], 0))</f>
        <v>#N/A</v>
      </c>
      <c r="BK494" s="243" t="e">
        <f>INDEX(Mnemonic[Code], MATCH('9.3 MAL- Bus Facilities Entry'!BT494, Mnemonic[Description], 0))</f>
        <v>#N/A</v>
      </c>
      <c r="BL494" s="243" t="e">
        <f>IF(ISNA(INDEX(Mnemonic[Code], MATCH( '9.3 MAL- Bus Facilities Entry'!BU494, Mnemonic[Description], 0)) ),  INDEX(Mnemonic[Code], MATCH( LEFT('9.3 MAL- Bus Facilities Entry'!BU494, LEN(BU494)-2), Mnemonic[Description], 0)),  INDEX(Mnemonic[Code], MATCH( '9.3 MAL- Bus Facilities Entry'!BU494, Mnemonic[Description], 0)) )</f>
        <v>#VALUE!</v>
      </c>
      <c r="BM494" s="243" t="e">
        <f>IF(ISNA(INDEX(Mnemonic[Code], MATCH( '9.3 MAL- Bus Facilities Entry'!BV494, Mnemonic[Description], 0)) ),  INDEX(Mnemonic[Code], MATCH( LEFT('9.3 MAL- Bus Facilities Entry'!BV494, LEN(BV494)-2), Mnemonic[Description], 0)),  INDEX(Mnemonic[Code], MATCH( '9.3 MAL- Bus Facilities Entry'!BV494, Mnemonic[Description], 0)) )</f>
        <v>#VALUE!</v>
      </c>
      <c r="BN494" s="243" t="e">
        <f>IF(ISNA(INDEX(Mnemonic[Code], MATCH( '9.3 MAL- Bus Facilities Entry'!BW494, Mnemonic[Description], 0)) ),  INDEX(Mnemonic[Code], MATCH( LEFT('9.3 MAL- Bus Facilities Entry'!BW494, LEN(BW494)-1), Mnemonic[Description], 0)),  INDEX(Mnemonic[Code], MATCH( '9.3 MAL- Bus Facilities Entry'!BW494, Mnemonic[Description], 0)) )</f>
        <v>#VALUE!</v>
      </c>
      <c r="BO494" s="243" t="e">
        <f>IF(ISNA(INDEX(Mnemonic[Code], MATCH( '9.3 MAL- Bus Facilities Entry'!BX494, Mnemonic[Description], 0)) ),  INDEX(Mnemonic[Code], MATCH( LEFT('9.3 MAL- Bus Facilities Entry'!BX494, LEN(BX494)-1), Mnemonic[Description], 0)),  INDEX(Mnemonic[Code], MATCH( '9.3 MAL- Bus Facilities Entry'!BX494, Mnemonic[Description], 0)) )</f>
        <v>#VALUE!</v>
      </c>
      <c r="BP494" s="243" t="e">
        <f t="shared" si="66"/>
        <v>#N/A</v>
      </c>
      <c r="BQ494" s="243" t="e">
        <f t="shared" si="63"/>
        <v>#N/A</v>
      </c>
      <c r="BR494" s="243" t="e">
        <f t="shared" si="67"/>
        <v>#VALUE!</v>
      </c>
      <c r="BS494" s="245"/>
      <c r="BT494" s="245"/>
      <c r="BU494" s="244"/>
      <c r="BV494" s="244"/>
      <c r="BW494" s="244"/>
      <c r="BX494" s="244"/>
      <c r="BZ494" s="239"/>
      <c r="CA494" s="246" t="e">
        <f>INDEX('MAL-OTHERLOOKUPS'!$ES$4:$ES$56, MATCH('9.3 MAL- Bus Facilities Entry'!CE494, 'MAL-OTHERLOOKUPS'!$ET$4:$ET$56, 0))</f>
        <v>#N/A</v>
      </c>
      <c r="CB494" s="247" t="str">
        <f t="shared" si="68"/>
        <v>L--</v>
      </c>
      <c r="CC494" s="247"/>
      <c r="CD494" s="240"/>
      <c r="CE494" s="240"/>
      <c r="CF494" s="240"/>
      <c r="CG494" s="248"/>
      <c r="CH494" s="240"/>
      <c r="CI494" s="240"/>
      <c r="CJ494" s="249" t="s">
        <v>11299</v>
      </c>
      <c r="CK494" s="249" t="s">
        <v>11299</v>
      </c>
      <c r="CL494" s="250" t="e">
        <v>#N/A</v>
      </c>
      <c r="CM494" s="239"/>
      <c r="CN494" s="251">
        <v>0</v>
      </c>
      <c r="CP494" s="251" t="str">
        <f t="shared" si="69"/>
        <v>0-</v>
      </c>
      <c r="CR494" s="252" t="str">
        <f t="shared" si="64"/>
        <v xml:space="preserve">; ; </v>
      </c>
      <c r="CS494" s="252" t="str">
        <f t="shared" si="65"/>
        <v xml:space="preserve">; ; </v>
      </c>
      <c r="CT494" s="425"/>
      <c r="CU494" s="252" t="e">
        <v>#REF!</v>
      </c>
      <c r="CX494" s="239"/>
      <c r="CY494" s="240"/>
      <c r="CZ494" s="240"/>
      <c r="DA494" s="240"/>
      <c r="DB494" s="239"/>
      <c r="DD494" s="240"/>
      <c r="DE494" s="239"/>
      <c r="DF494" s="253"/>
      <c r="DH494" s="472"/>
      <c r="DI494" s="497"/>
      <c r="DJ494" s="254"/>
      <c r="DK494" s="239"/>
    </row>
    <row r="495" spans="2:115" ht="14.5" x14ac:dyDescent="0.35">
      <c r="B495" s="239"/>
      <c r="C495" s="240"/>
      <c r="D495" s="240"/>
      <c r="E495" s="240"/>
      <c r="F495" s="240"/>
      <c r="G495" s="239"/>
      <c r="H495" s="240"/>
      <c r="J495" s="241"/>
      <c r="K495" s="241"/>
      <c r="M495" s="473"/>
      <c r="O495" s="239"/>
      <c r="Q495" s="143" t="e">
        <f>INDEX(AssetClass[Asset Class], MATCH('9.3 MAL- Bus Facilities Entry'!P495, AssetClass[Class Description], 0))</f>
        <v>#N/A</v>
      </c>
      <c r="R495" s="143"/>
      <c r="S495" s="242"/>
      <c r="T495" s="239"/>
      <c r="U495" s="243" t="e" cm="1">
        <f t="array" ref="U495">INDEX('Custom Field Tbl'!$N$5:$N$446, MATCH('9.3 MAL- Bus Facilities Entry'!$Q495 &amp; '9.3 MAL- Bus Facilities Entry'!U$3, 'Custom Field Tbl'!$M$5:$M$446 &amp; 'Custom Field Tbl'!$O$5:$O$446, 0 ))</f>
        <v>#N/A</v>
      </c>
      <c r="V495" s="143" t="str">
        <f>IF(ISNA(INDEX(CFV_Tbl[CF Description], MATCH('9.3 MAL- Bus Facilities Entry'!U495, CFV_Tbl[CF Code], 0)) ), "Field Not Required", INDEX(CFV_Tbl[CF Description], MATCH('9.3 MAL- Bus Facilities Entry'!U495, CFV_Tbl[CF Code], 0)) )</f>
        <v>Field Not Required</v>
      </c>
      <c r="Y495" s="243" t="e" cm="1">
        <f t="array" ref="Y495">INDEX('Custom Field Tbl'!$N$5:$N$446, MATCH('9.3 MAL- Bus Facilities Entry'!$Q495 &amp; '9.3 MAL- Bus Facilities Entry'!Y$3, 'Custom Field Tbl'!$M$5:$M$446 &amp; 'Custom Field Tbl'!$O$5:$O$446, 0 ))</f>
        <v>#N/A</v>
      </c>
      <c r="Z495" s="143" t="str">
        <f>IF(ISNA(INDEX(CFV_Tbl[CF Description], MATCH('9.3 MAL- Bus Facilities Entry'!Y495, CFV_Tbl[CF Code], 0)) ), "Field Not Required", INDEX(CFV_Tbl[CF Description], MATCH('9.3 MAL- Bus Facilities Entry'!Y495, CFV_Tbl[CF Code], 0)) )</f>
        <v>Field Not Required</v>
      </c>
      <c r="AC495" s="243" t="e" cm="1">
        <f t="array" ref="AC495">INDEX('Custom Field Tbl'!$N$5:$N$446, MATCH('9.3 MAL- Bus Facilities Entry'!$Q495 &amp; '9.3 MAL- Bus Facilities Entry'!AC$3, 'Custom Field Tbl'!$M$5:$M$446 &amp; 'Custom Field Tbl'!$O$5:$O$446, 0 ))</f>
        <v>#N/A</v>
      </c>
      <c r="AD495" s="143" t="str">
        <f>IF(ISNA(INDEX(CFV_Tbl[CF Description], MATCH('9.3 MAL- Bus Facilities Entry'!AC495, CFV_Tbl[CF Code], 0)) ), "Field Not Required", INDEX(CFV_Tbl[CF Description], MATCH('9.3 MAL- Bus Facilities Entry'!AC495, CFV_Tbl[CF Code], 0)) )</f>
        <v>Field Not Required</v>
      </c>
      <c r="AG495" s="243" t="e" cm="1">
        <f t="array" ref="AG495">INDEX('Custom Field Tbl'!$N$5:$N$446, MATCH('9.3 MAL- Bus Facilities Entry'!$Q495 &amp; '9.3 MAL- Bus Facilities Entry'!AG$3, 'Custom Field Tbl'!$M$5:$M$446 &amp; 'Custom Field Tbl'!$O$5:$O$446, 0 ))</f>
        <v>#N/A</v>
      </c>
      <c r="AH495" s="143" t="str">
        <f>IF(ISNA(INDEX(CFV_Tbl[CF Description], MATCH('9.3 MAL- Bus Facilities Entry'!AG495, CFV_Tbl[CF Code], 0)) ), "Field Not Required", INDEX(CFV_Tbl[CF Description], MATCH('9.3 MAL- Bus Facilities Entry'!AG495, CFV_Tbl[CF Code], 0)) )</f>
        <v>Field Not Required</v>
      </c>
      <c r="AK495" s="243" t="e" cm="1">
        <f t="array" ref="AK495">INDEX('Custom Field Tbl'!$N$5:$N$446, MATCH('9.3 MAL- Bus Facilities Entry'!$Q495 &amp; '9.3 MAL- Bus Facilities Entry'!AK$3, 'Custom Field Tbl'!$M$5:$M$446 &amp; 'Custom Field Tbl'!$O$5:$O$446, 0 ))</f>
        <v>#N/A</v>
      </c>
      <c r="AL495" s="143" t="str">
        <f>IF(ISNA(INDEX(CFV_Tbl[CF Description], MATCH('9.3 MAL- Bus Facilities Entry'!AK495, CFV_Tbl[CF Code], 0)) ), "Field Not Required", INDEX(CFV_Tbl[CF Description], MATCH('9.3 MAL- Bus Facilities Entry'!AK495, CFV_Tbl[CF Code], 0)) )</f>
        <v>Field Not Required</v>
      </c>
      <c r="AO495" s="243" t="e" cm="1">
        <f t="array" ref="AO495">INDEX('Custom Field Tbl'!$N$5:$N$446, MATCH('9.3 MAL- Bus Facilities Entry'!$Q495 &amp; '9.3 MAL- Bus Facilities Entry'!AO$3, 'Custom Field Tbl'!$M$5:$M$446 &amp; 'Custom Field Tbl'!$O$5:$O$446, 0 ))</f>
        <v>#N/A</v>
      </c>
      <c r="AP495" s="143" t="str">
        <f>IF(ISNA(INDEX(CFV_Tbl[CF Description], MATCH('9.3 MAL- Bus Facilities Entry'!AO495, CFV_Tbl[CF Code], 0)) ), "Field Not Required", INDEX(CFV_Tbl[CF Description], MATCH('9.3 MAL- Bus Facilities Entry'!AO495, CFV_Tbl[CF Code], 0)) )</f>
        <v>Field Not Required</v>
      </c>
      <c r="AS495" s="243" t="e" cm="1">
        <f t="array" ref="AS495">INDEX('Custom Field Tbl'!$N$5:$N$446, MATCH('9.3 MAL- Bus Facilities Entry'!$Q495 &amp; '9.3 MAL- Bus Facilities Entry'!AS$3, 'Custom Field Tbl'!$M$5:$M$446 &amp; 'Custom Field Tbl'!$O$5:$O$446, 0 ))</f>
        <v>#N/A</v>
      </c>
      <c r="AT495" s="143" t="str">
        <f>IF(ISNA(INDEX(CFV_Tbl[CF Description], MATCH('9.3 MAL- Bus Facilities Entry'!AS495, CFV_Tbl[CF Code], 0)) ), "Field Not Required", INDEX(CFV_Tbl[CF Description], MATCH('9.3 MAL- Bus Facilities Entry'!AS495, CFV_Tbl[CF Code], 0)) )</f>
        <v>Field Not Required</v>
      </c>
      <c r="AW495" s="243" t="e" cm="1">
        <f t="array" ref="AW495">INDEX('Custom Field Tbl'!$N$5:$N$446, MATCH('9.3 MAL- Bus Facilities Entry'!$Q495 &amp; '9.3 MAL- Bus Facilities Entry'!AW$3, 'Custom Field Tbl'!$M$5:$M$446 &amp; 'Custom Field Tbl'!$O$5:$O$446, 0 ))</f>
        <v>#N/A</v>
      </c>
      <c r="AX495" s="143" t="str">
        <f>IF(ISNA(INDEX(CFV_Tbl[CF Description], MATCH('9.3 MAL- Bus Facilities Entry'!AW495, CFV_Tbl[CF Code], 0)) ), "Field Not Required", INDEX(CFV_Tbl[CF Description], MATCH('9.3 MAL- Bus Facilities Entry'!AW495, CFV_Tbl[CF Code], 0)) )</f>
        <v>Field Not Required</v>
      </c>
      <c r="BA495" s="243" t="e" cm="1">
        <f t="array" ref="BA495">INDEX('Custom Field Tbl'!$N$5:$N$446, MATCH('9.3 MAL- Bus Facilities Entry'!$Q495 &amp; '9.3 MAL- Bus Facilities Entry'!BA$3, 'Custom Field Tbl'!$M$5:$M$446 &amp; 'Custom Field Tbl'!$O$5:$O$446, 0 ))</f>
        <v>#N/A</v>
      </c>
      <c r="BB495" s="143" t="str">
        <f>IF(ISNA(INDEX(CFV_Tbl[CF Description], MATCH('9.3 MAL- Bus Facilities Entry'!BA495, CFV_Tbl[CF Code], 0)) ), "Field Not Required", INDEX(CFV_Tbl[CF Description], MATCH('9.3 MAL- Bus Facilities Entry'!BA495, CFV_Tbl[CF Code], 0)) )</f>
        <v>Field Not Required</v>
      </c>
      <c r="BE495" s="243" t="e" cm="1">
        <f t="array" ref="BE495">INDEX('Custom Field Tbl'!$N$5:$N$446, MATCH('9.3 MAL- Bus Facilities Entry'!$Q495 &amp; '9.3 MAL- Bus Facilities Entry'!BE$3, 'Custom Field Tbl'!$M$5:$M$446 &amp; 'Custom Field Tbl'!$O$5:$O$446, 0 ))</f>
        <v>#N/A</v>
      </c>
      <c r="BF495" s="143" t="str">
        <f>IF(ISNA(INDEX(CFV_Tbl[CF Description], MATCH('9.3 MAL- Bus Facilities Entry'!BE495, CFV_Tbl[CF Code], 0)) ), "Field Not Required", INDEX(CFV_Tbl[CF Description], MATCH('9.3 MAL- Bus Facilities Entry'!BE495, CFV_Tbl[CF Code], 0)) )</f>
        <v>Field Not Required</v>
      </c>
      <c r="BI495" s="239"/>
      <c r="BJ495" s="243" t="e">
        <f>INDEX(Mnemonic[Code], MATCH('9.3 MAL- Bus Facilities Entry'!BS495, Mnemonic[Description], 0))</f>
        <v>#N/A</v>
      </c>
      <c r="BK495" s="243" t="e">
        <f>INDEX(Mnemonic[Code], MATCH('9.3 MAL- Bus Facilities Entry'!BT495, Mnemonic[Description], 0))</f>
        <v>#N/A</v>
      </c>
      <c r="BL495" s="243" t="e">
        <f>IF(ISNA(INDEX(Mnemonic[Code], MATCH( '9.3 MAL- Bus Facilities Entry'!BU495, Mnemonic[Description], 0)) ),  INDEX(Mnemonic[Code], MATCH( LEFT('9.3 MAL- Bus Facilities Entry'!BU495, LEN(BU495)-2), Mnemonic[Description], 0)),  INDEX(Mnemonic[Code], MATCH( '9.3 MAL- Bus Facilities Entry'!BU495, Mnemonic[Description], 0)) )</f>
        <v>#VALUE!</v>
      </c>
      <c r="BM495" s="243" t="e">
        <f>IF(ISNA(INDEX(Mnemonic[Code], MATCH( '9.3 MAL- Bus Facilities Entry'!BV495, Mnemonic[Description], 0)) ),  INDEX(Mnemonic[Code], MATCH( LEFT('9.3 MAL- Bus Facilities Entry'!BV495, LEN(BV495)-2), Mnemonic[Description], 0)),  INDEX(Mnemonic[Code], MATCH( '9.3 MAL- Bus Facilities Entry'!BV495, Mnemonic[Description], 0)) )</f>
        <v>#VALUE!</v>
      </c>
      <c r="BN495" s="243" t="e">
        <f>IF(ISNA(INDEX(Mnemonic[Code], MATCH( '9.3 MAL- Bus Facilities Entry'!BW495, Mnemonic[Description], 0)) ),  INDEX(Mnemonic[Code], MATCH( LEFT('9.3 MAL- Bus Facilities Entry'!BW495, LEN(BW495)-1), Mnemonic[Description], 0)),  INDEX(Mnemonic[Code], MATCH( '9.3 MAL- Bus Facilities Entry'!BW495, Mnemonic[Description], 0)) )</f>
        <v>#VALUE!</v>
      </c>
      <c r="BO495" s="243" t="e">
        <f>IF(ISNA(INDEX(Mnemonic[Code], MATCH( '9.3 MAL- Bus Facilities Entry'!BX495, Mnemonic[Description], 0)) ),  INDEX(Mnemonic[Code], MATCH( LEFT('9.3 MAL- Bus Facilities Entry'!BX495, LEN(BX495)-1), Mnemonic[Description], 0)),  INDEX(Mnemonic[Code], MATCH( '9.3 MAL- Bus Facilities Entry'!BX495, Mnemonic[Description], 0)) )</f>
        <v>#VALUE!</v>
      </c>
      <c r="BP495" s="243" t="e">
        <f t="shared" si="66"/>
        <v>#N/A</v>
      </c>
      <c r="BQ495" s="243" t="e">
        <f t="shared" si="63"/>
        <v>#N/A</v>
      </c>
      <c r="BR495" s="243" t="e">
        <f t="shared" si="67"/>
        <v>#VALUE!</v>
      </c>
      <c r="BS495" s="245"/>
      <c r="BT495" s="245"/>
      <c r="BU495" s="244"/>
      <c r="BV495" s="244"/>
      <c r="BW495" s="244"/>
      <c r="BX495" s="244"/>
      <c r="BZ495" s="239"/>
      <c r="CA495" s="246" t="e">
        <f>INDEX('MAL-OTHERLOOKUPS'!$ES$4:$ES$56, MATCH('9.3 MAL- Bus Facilities Entry'!CE495, 'MAL-OTHERLOOKUPS'!$ET$4:$ET$56, 0))</f>
        <v>#N/A</v>
      </c>
      <c r="CB495" s="247" t="str">
        <f t="shared" si="68"/>
        <v>L--</v>
      </c>
      <c r="CC495" s="247"/>
      <c r="CD495" s="240"/>
      <c r="CE495" s="240"/>
      <c r="CF495" s="240"/>
      <c r="CG495" s="248"/>
      <c r="CH495" s="240"/>
      <c r="CI495" s="240"/>
      <c r="CJ495" s="249" t="s">
        <v>11299</v>
      </c>
      <c r="CK495" s="249" t="s">
        <v>11299</v>
      </c>
      <c r="CL495" s="250" t="e">
        <v>#N/A</v>
      </c>
      <c r="CM495" s="239"/>
      <c r="CN495" s="251">
        <v>0</v>
      </c>
      <c r="CP495" s="251" t="str">
        <f t="shared" si="69"/>
        <v>0-</v>
      </c>
      <c r="CR495" s="252" t="str">
        <f t="shared" si="64"/>
        <v xml:space="preserve">; ; </v>
      </c>
      <c r="CS495" s="252" t="str">
        <f t="shared" si="65"/>
        <v xml:space="preserve">; ; </v>
      </c>
      <c r="CT495" s="425"/>
      <c r="CU495" s="252" t="e">
        <v>#REF!</v>
      </c>
      <c r="CX495" s="239"/>
      <c r="CY495" s="240"/>
      <c r="CZ495" s="240"/>
      <c r="DA495" s="240"/>
      <c r="DB495" s="239"/>
      <c r="DD495" s="240"/>
      <c r="DE495" s="239"/>
      <c r="DF495" s="253"/>
      <c r="DH495" s="472"/>
      <c r="DI495" s="497"/>
      <c r="DJ495" s="254"/>
      <c r="DK495" s="239"/>
    </row>
    <row r="496" spans="2:115" ht="14.5" x14ac:dyDescent="0.35">
      <c r="B496" s="239"/>
      <c r="C496" s="240"/>
      <c r="D496" s="240"/>
      <c r="E496" s="240"/>
      <c r="F496" s="240"/>
      <c r="G496" s="239"/>
      <c r="H496" s="240"/>
      <c r="J496" s="241"/>
      <c r="K496" s="241"/>
      <c r="M496" s="473"/>
      <c r="O496" s="239"/>
      <c r="Q496" s="143" t="e">
        <f>INDEX(AssetClass[Asset Class], MATCH('9.3 MAL- Bus Facilities Entry'!P496, AssetClass[Class Description], 0))</f>
        <v>#N/A</v>
      </c>
      <c r="R496" s="143"/>
      <c r="S496" s="242"/>
      <c r="T496" s="239"/>
      <c r="U496" s="243" t="e" cm="1">
        <f t="array" ref="U496">INDEX('Custom Field Tbl'!$N$5:$N$446, MATCH('9.3 MAL- Bus Facilities Entry'!$Q496 &amp; '9.3 MAL- Bus Facilities Entry'!U$3, 'Custom Field Tbl'!$M$5:$M$446 &amp; 'Custom Field Tbl'!$O$5:$O$446, 0 ))</f>
        <v>#N/A</v>
      </c>
      <c r="V496" s="143" t="str">
        <f>IF(ISNA(INDEX(CFV_Tbl[CF Description], MATCH('9.3 MAL- Bus Facilities Entry'!U496, CFV_Tbl[CF Code], 0)) ), "Field Not Required", INDEX(CFV_Tbl[CF Description], MATCH('9.3 MAL- Bus Facilities Entry'!U496, CFV_Tbl[CF Code], 0)) )</f>
        <v>Field Not Required</v>
      </c>
      <c r="Y496" s="243" t="e" cm="1">
        <f t="array" ref="Y496">INDEX('Custom Field Tbl'!$N$5:$N$446, MATCH('9.3 MAL- Bus Facilities Entry'!$Q496 &amp; '9.3 MAL- Bus Facilities Entry'!Y$3, 'Custom Field Tbl'!$M$5:$M$446 &amp; 'Custom Field Tbl'!$O$5:$O$446, 0 ))</f>
        <v>#N/A</v>
      </c>
      <c r="Z496" s="143" t="str">
        <f>IF(ISNA(INDEX(CFV_Tbl[CF Description], MATCH('9.3 MAL- Bus Facilities Entry'!Y496, CFV_Tbl[CF Code], 0)) ), "Field Not Required", INDEX(CFV_Tbl[CF Description], MATCH('9.3 MAL- Bus Facilities Entry'!Y496, CFV_Tbl[CF Code], 0)) )</f>
        <v>Field Not Required</v>
      </c>
      <c r="AC496" s="243" t="e" cm="1">
        <f t="array" ref="AC496">INDEX('Custom Field Tbl'!$N$5:$N$446, MATCH('9.3 MAL- Bus Facilities Entry'!$Q496 &amp; '9.3 MAL- Bus Facilities Entry'!AC$3, 'Custom Field Tbl'!$M$5:$M$446 &amp; 'Custom Field Tbl'!$O$5:$O$446, 0 ))</f>
        <v>#N/A</v>
      </c>
      <c r="AD496" s="143" t="str">
        <f>IF(ISNA(INDEX(CFV_Tbl[CF Description], MATCH('9.3 MAL- Bus Facilities Entry'!AC496, CFV_Tbl[CF Code], 0)) ), "Field Not Required", INDEX(CFV_Tbl[CF Description], MATCH('9.3 MAL- Bus Facilities Entry'!AC496, CFV_Tbl[CF Code], 0)) )</f>
        <v>Field Not Required</v>
      </c>
      <c r="AG496" s="243" t="e" cm="1">
        <f t="array" ref="AG496">INDEX('Custom Field Tbl'!$N$5:$N$446, MATCH('9.3 MAL- Bus Facilities Entry'!$Q496 &amp; '9.3 MAL- Bus Facilities Entry'!AG$3, 'Custom Field Tbl'!$M$5:$M$446 &amp; 'Custom Field Tbl'!$O$5:$O$446, 0 ))</f>
        <v>#N/A</v>
      </c>
      <c r="AH496" s="143" t="str">
        <f>IF(ISNA(INDEX(CFV_Tbl[CF Description], MATCH('9.3 MAL- Bus Facilities Entry'!AG496, CFV_Tbl[CF Code], 0)) ), "Field Not Required", INDEX(CFV_Tbl[CF Description], MATCH('9.3 MAL- Bus Facilities Entry'!AG496, CFV_Tbl[CF Code], 0)) )</f>
        <v>Field Not Required</v>
      </c>
      <c r="AK496" s="243" t="e" cm="1">
        <f t="array" ref="AK496">INDEX('Custom Field Tbl'!$N$5:$N$446, MATCH('9.3 MAL- Bus Facilities Entry'!$Q496 &amp; '9.3 MAL- Bus Facilities Entry'!AK$3, 'Custom Field Tbl'!$M$5:$M$446 &amp; 'Custom Field Tbl'!$O$5:$O$446, 0 ))</f>
        <v>#N/A</v>
      </c>
      <c r="AL496" s="143" t="str">
        <f>IF(ISNA(INDEX(CFV_Tbl[CF Description], MATCH('9.3 MAL- Bus Facilities Entry'!AK496, CFV_Tbl[CF Code], 0)) ), "Field Not Required", INDEX(CFV_Tbl[CF Description], MATCH('9.3 MAL- Bus Facilities Entry'!AK496, CFV_Tbl[CF Code], 0)) )</f>
        <v>Field Not Required</v>
      </c>
      <c r="AO496" s="243" t="e" cm="1">
        <f t="array" ref="AO496">INDEX('Custom Field Tbl'!$N$5:$N$446, MATCH('9.3 MAL- Bus Facilities Entry'!$Q496 &amp; '9.3 MAL- Bus Facilities Entry'!AO$3, 'Custom Field Tbl'!$M$5:$M$446 &amp; 'Custom Field Tbl'!$O$5:$O$446, 0 ))</f>
        <v>#N/A</v>
      </c>
      <c r="AP496" s="143" t="str">
        <f>IF(ISNA(INDEX(CFV_Tbl[CF Description], MATCH('9.3 MAL- Bus Facilities Entry'!AO496, CFV_Tbl[CF Code], 0)) ), "Field Not Required", INDEX(CFV_Tbl[CF Description], MATCH('9.3 MAL- Bus Facilities Entry'!AO496, CFV_Tbl[CF Code], 0)) )</f>
        <v>Field Not Required</v>
      </c>
      <c r="AS496" s="243" t="e" cm="1">
        <f t="array" ref="AS496">INDEX('Custom Field Tbl'!$N$5:$N$446, MATCH('9.3 MAL- Bus Facilities Entry'!$Q496 &amp; '9.3 MAL- Bus Facilities Entry'!AS$3, 'Custom Field Tbl'!$M$5:$M$446 &amp; 'Custom Field Tbl'!$O$5:$O$446, 0 ))</f>
        <v>#N/A</v>
      </c>
      <c r="AT496" s="143" t="str">
        <f>IF(ISNA(INDEX(CFV_Tbl[CF Description], MATCH('9.3 MAL- Bus Facilities Entry'!AS496, CFV_Tbl[CF Code], 0)) ), "Field Not Required", INDEX(CFV_Tbl[CF Description], MATCH('9.3 MAL- Bus Facilities Entry'!AS496, CFV_Tbl[CF Code], 0)) )</f>
        <v>Field Not Required</v>
      </c>
      <c r="AW496" s="243" t="e" cm="1">
        <f t="array" ref="AW496">INDEX('Custom Field Tbl'!$N$5:$N$446, MATCH('9.3 MAL- Bus Facilities Entry'!$Q496 &amp; '9.3 MAL- Bus Facilities Entry'!AW$3, 'Custom Field Tbl'!$M$5:$M$446 &amp; 'Custom Field Tbl'!$O$5:$O$446, 0 ))</f>
        <v>#N/A</v>
      </c>
      <c r="AX496" s="143" t="str">
        <f>IF(ISNA(INDEX(CFV_Tbl[CF Description], MATCH('9.3 MAL- Bus Facilities Entry'!AW496, CFV_Tbl[CF Code], 0)) ), "Field Not Required", INDEX(CFV_Tbl[CF Description], MATCH('9.3 MAL- Bus Facilities Entry'!AW496, CFV_Tbl[CF Code], 0)) )</f>
        <v>Field Not Required</v>
      </c>
      <c r="BA496" s="243" t="e" cm="1">
        <f t="array" ref="BA496">INDEX('Custom Field Tbl'!$N$5:$N$446, MATCH('9.3 MAL- Bus Facilities Entry'!$Q496 &amp; '9.3 MAL- Bus Facilities Entry'!BA$3, 'Custom Field Tbl'!$M$5:$M$446 &amp; 'Custom Field Tbl'!$O$5:$O$446, 0 ))</f>
        <v>#N/A</v>
      </c>
      <c r="BB496" s="143" t="str">
        <f>IF(ISNA(INDEX(CFV_Tbl[CF Description], MATCH('9.3 MAL- Bus Facilities Entry'!BA496, CFV_Tbl[CF Code], 0)) ), "Field Not Required", INDEX(CFV_Tbl[CF Description], MATCH('9.3 MAL- Bus Facilities Entry'!BA496, CFV_Tbl[CF Code], 0)) )</f>
        <v>Field Not Required</v>
      </c>
      <c r="BE496" s="243" t="e" cm="1">
        <f t="array" ref="BE496">INDEX('Custom Field Tbl'!$N$5:$N$446, MATCH('9.3 MAL- Bus Facilities Entry'!$Q496 &amp; '9.3 MAL- Bus Facilities Entry'!BE$3, 'Custom Field Tbl'!$M$5:$M$446 &amp; 'Custom Field Tbl'!$O$5:$O$446, 0 ))</f>
        <v>#N/A</v>
      </c>
      <c r="BF496" s="143" t="str">
        <f>IF(ISNA(INDEX(CFV_Tbl[CF Description], MATCH('9.3 MAL- Bus Facilities Entry'!BE496, CFV_Tbl[CF Code], 0)) ), "Field Not Required", INDEX(CFV_Tbl[CF Description], MATCH('9.3 MAL- Bus Facilities Entry'!BE496, CFV_Tbl[CF Code], 0)) )</f>
        <v>Field Not Required</v>
      </c>
      <c r="BI496" s="239"/>
      <c r="BJ496" s="243" t="e">
        <f>INDEX(Mnemonic[Code], MATCH('9.3 MAL- Bus Facilities Entry'!BS496, Mnemonic[Description], 0))</f>
        <v>#N/A</v>
      </c>
      <c r="BK496" s="243" t="e">
        <f>INDEX(Mnemonic[Code], MATCH('9.3 MAL- Bus Facilities Entry'!BT496, Mnemonic[Description], 0))</f>
        <v>#N/A</v>
      </c>
      <c r="BL496" s="243" t="e">
        <f>IF(ISNA(INDEX(Mnemonic[Code], MATCH( '9.3 MAL- Bus Facilities Entry'!BU496, Mnemonic[Description], 0)) ),  INDEX(Mnemonic[Code], MATCH( LEFT('9.3 MAL- Bus Facilities Entry'!BU496, LEN(BU496)-2), Mnemonic[Description], 0)),  INDEX(Mnemonic[Code], MATCH( '9.3 MAL- Bus Facilities Entry'!BU496, Mnemonic[Description], 0)) )</f>
        <v>#VALUE!</v>
      </c>
      <c r="BM496" s="243" t="e">
        <f>IF(ISNA(INDEX(Mnemonic[Code], MATCH( '9.3 MAL- Bus Facilities Entry'!BV496, Mnemonic[Description], 0)) ),  INDEX(Mnemonic[Code], MATCH( LEFT('9.3 MAL- Bus Facilities Entry'!BV496, LEN(BV496)-2), Mnemonic[Description], 0)),  INDEX(Mnemonic[Code], MATCH( '9.3 MAL- Bus Facilities Entry'!BV496, Mnemonic[Description], 0)) )</f>
        <v>#VALUE!</v>
      </c>
      <c r="BN496" s="243" t="e">
        <f>IF(ISNA(INDEX(Mnemonic[Code], MATCH( '9.3 MAL- Bus Facilities Entry'!BW496, Mnemonic[Description], 0)) ),  INDEX(Mnemonic[Code], MATCH( LEFT('9.3 MAL- Bus Facilities Entry'!BW496, LEN(BW496)-1), Mnemonic[Description], 0)),  INDEX(Mnemonic[Code], MATCH( '9.3 MAL- Bus Facilities Entry'!BW496, Mnemonic[Description], 0)) )</f>
        <v>#VALUE!</v>
      </c>
      <c r="BO496" s="243" t="e">
        <f>IF(ISNA(INDEX(Mnemonic[Code], MATCH( '9.3 MAL- Bus Facilities Entry'!BX496, Mnemonic[Description], 0)) ),  INDEX(Mnemonic[Code], MATCH( LEFT('9.3 MAL- Bus Facilities Entry'!BX496, LEN(BX496)-1), Mnemonic[Description], 0)),  INDEX(Mnemonic[Code], MATCH( '9.3 MAL- Bus Facilities Entry'!BX496, Mnemonic[Description], 0)) )</f>
        <v>#VALUE!</v>
      </c>
      <c r="BP496" s="243" t="e">
        <f t="shared" si="66"/>
        <v>#N/A</v>
      </c>
      <c r="BQ496" s="243" t="e">
        <f t="shared" si="63"/>
        <v>#N/A</v>
      </c>
      <c r="BR496" s="243" t="e">
        <f t="shared" si="67"/>
        <v>#VALUE!</v>
      </c>
      <c r="BS496" s="245"/>
      <c r="BT496" s="245"/>
      <c r="BU496" s="244"/>
      <c r="BV496" s="244"/>
      <c r="BW496" s="244"/>
      <c r="BX496" s="244"/>
      <c r="BZ496" s="239"/>
      <c r="CA496" s="246" t="e">
        <f>INDEX('MAL-OTHERLOOKUPS'!$ES$4:$ES$56, MATCH('9.3 MAL- Bus Facilities Entry'!CE496, 'MAL-OTHERLOOKUPS'!$ET$4:$ET$56, 0))</f>
        <v>#N/A</v>
      </c>
      <c r="CB496" s="247" t="str">
        <f t="shared" si="68"/>
        <v>L--</v>
      </c>
      <c r="CC496" s="247"/>
      <c r="CD496" s="240"/>
      <c r="CE496" s="240"/>
      <c r="CF496" s="240"/>
      <c r="CG496" s="248"/>
      <c r="CH496" s="240"/>
      <c r="CI496" s="240"/>
      <c r="CJ496" s="249" t="s">
        <v>11299</v>
      </c>
      <c r="CK496" s="249" t="s">
        <v>11299</v>
      </c>
      <c r="CL496" s="250" t="e">
        <v>#N/A</v>
      </c>
      <c r="CM496" s="239"/>
      <c r="CN496" s="251">
        <v>0</v>
      </c>
      <c r="CP496" s="251" t="str">
        <f t="shared" si="69"/>
        <v>0-</v>
      </c>
      <c r="CR496" s="252" t="str">
        <f t="shared" si="64"/>
        <v xml:space="preserve">; ; </v>
      </c>
      <c r="CS496" s="252" t="str">
        <f t="shared" si="65"/>
        <v xml:space="preserve">; ; </v>
      </c>
      <c r="CT496" s="425"/>
      <c r="CU496" s="252" t="e">
        <v>#REF!</v>
      </c>
      <c r="CX496" s="239"/>
      <c r="CY496" s="240"/>
      <c r="CZ496" s="240"/>
      <c r="DA496" s="240"/>
      <c r="DB496" s="239"/>
      <c r="DD496" s="240"/>
      <c r="DE496" s="239"/>
      <c r="DF496" s="253"/>
      <c r="DH496" s="472"/>
      <c r="DI496" s="497"/>
      <c r="DJ496" s="254"/>
      <c r="DK496" s="239"/>
    </row>
    <row r="497" spans="2:115" ht="14.5" x14ac:dyDescent="0.35">
      <c r="B497" s="239"/>
      <c r="C497" s="240"/>
      <c r="D497" s="240"/>
      <c r="E497" s="240"/>
      <c r="F497" s="240"/>
      <c r="G497" s="239"/>
      <c r="H497" s="240"/>
      <c r="J497" s="241"/>
      <c r="K497" s="241"/>
      <c r="M497" s="473"/>
      <c r="O497" s="239"/>
      <c r="Q497" s="143" t="e">
        <f>INDEX(AssetClass[Asset Class], MATCH('9.3 MAL- Bus Facilities Entry'!P497, AssetClass[Class Description], 0))</f>
        <v>#N/A</v>
      </c>
      <c r="R497" s="143"/>
      <c r="S497" s="242"/>
      <c r="T497" s="239"/>
      <c r="U497" s="243" t="e" cm="1">
        <f t="array" ref="U497">INDEX('Custom Field Tbl'!$N$5:$N$446, MATCH('9.3 MAL- Bus Facilities Entry'!$Q497 &amp; '9.3 MAL- Bus Facilities Entry'!U$3, 'Custom Field Tbl'!$M$5:$M$446 &amp; 'Custom Field Tbl'!$O$5:$O$446, 0 ))</f>
        <v>#N/A</v>
      </c>
      <c r="V497" s="143" t="str">
        <f>IF(ISNA(INDEX(CFV_Tbl[CF Description], MATCH('9.3 MAL- Bus Facilities Entry'!U497, CFV_Tbl[CF Code], 0)) ), "Field Not Required", INDEX(CFV_Tbl[CF Description], MATCH('9.3 MAL- Bus Facilities Entry'!U497, CFV_Tbl[CF Code], 0)) )</f>
        <v>Field Not Required</v>
      </c>
      <c r="Y497" s="243" t="e" cm="1">
        <f t="array" ref="Y497">INDEX('Custom Field Tbl'!$N$5:$N$446, MATCH('9.3 MAL- Bus Facilities Entry'!$Q497 &amp; '9.3 MAL- Bus Facilities Entry'!Y$3, 'Custom Field Tbl'!$M$5:$M$446 &amp; 'Custom Field Tbl'!$O$5:$O$446, 0 ))</f>
        <v>#N/A</v>
      </c>
      <c r="Z497" s="143" t="str">
        <f>IF(ISNA(INDEX(CFV_Tbl[CF Description], MATCH('9.3 MAL- Bus Facilities Entry'!Y497, CFV_Tbl[CF Code], 0)) ), "Field Not Required", INDEX(CFV_Tbl[CF Description], MATCH('9.3 MAL- Bus Facilities Entry'!Y497, CFV_Tbl[CF Code], 0)) )</f>
        <v>Field Not Required</v>
      </c>
      <c r="AC497" s="243" t="e" cm="1">
        <f t="array" ref="AC497">INDEX('Custom Field Tbl'!$N$5:$N$446, MATCH('9.3 MAL- Bus Facilities Entry'!$Q497 &amp; '9.3 MAL- Bus Facilities Entry'!AC$3, 'Custom Field Tbl'!$M$5:$M$446 &amp; 'Custom Field Tbl'!$O$5:$O$446, 0 ))</f>
        <v>#N/A</v>
      </c>
      <c r="AD497" s="143" t="str">
        <f>IF(ISNA(INDEX(CFV_Tbl[CF Description], MATCH('9.3 MAL- Bus Facilities Entry'!AC497, CFV_Tbl[CF Code], 0)) ), "Field Not Required", INDEX(CFV_Tbl[CF Description], MATCH('9.3 MAL- Bus Facilities Entry'!AC497, CFV_Tbl[CF Code], 0)) )</f>
        <v>Field Not Required</v>
      </c>
      <c r="AG497" s="243" t="e" cm="1">
        <f t="array" ref="AG497">INDEX('Custom Field Tbl'!$N$5:$N$446, MATCH('9.3 MAL- Bus Facilities Entry'!$Q497 &amp; '9.3 MAL- Bus Facilities Entry'!AG$3, 'Custom Field Tbl'!$M$5:$M$446 &amp; 'Custom Field Tbl'!$O$5:$O$446, 0 ))</f>
        <v>#N/A</v>
      </c>
      <c r="AH497" s="143" t="str">
        <f>IF(ISNA(INDEX(CFV_Tbl[CF Description], MATCH('9.3 MAL- Bus Facilities Entry'!AG497, CFV_Tbl[CF Code], 0)) ), "Field Not Required", INDEX(CFV_Tbl[CF Description], MATCH('9.3 MAL- Bus Facilities Entry'!AG497, CFV_Tbl[CF Code], 0)) )</f>
        <v>Field Not Required</v>
      </c>
      <c r="AK497" s="243" t="e" cm="1">
        <f t="array" ref="AK497">INDEX('Custom Field Tbl'!$N$5:$N$446, MATCH('9.3 MAL- Bus Facilities Entry'!$Q497 &amp; '9.3 MAL- Bus Facilities Entry'!AK$3, 'Custom Field Tbl'!$M$5:$M$446 &amp; 'Custom Field Tbl'!$O$5:$O$446, 0 ))</f>
        <v>#N/A</v>
      </c>
      <c r="AL497" s="143" t="str">
        <f>IF(ISNA(INDEX(CFV_Tbl[CF Description], MATCH('9.3 MAL- Bus Facilities Entry'!AK497, CFV_Tbl[CF Code], 0)) ), "Field Not Required", INDEX(CFV_Tbl[CF Description], MATCH('9.3 MAL- Bus Facilities Entry'!AK497, CFV_Tbl[CF Code], 0)) )</f>
        <v>Field Not Required</v>
      </c>
      <c r="AO497" s="243" t="e" cm="1">
        <f t="array" ref="AO497">INDEX('Custom Field Tbl'!$N$5:$N$446, MATCH('9.3 MAL- Bus Facilities Entry'!$Q497 &amp; '9.3 MAL- Bus Facilities Entry'!AO$3, 'Custom Field Tbl'!$M$5:$M$446 &amp; 'Custom Field Tbl'!$O$5:$O$446, 0 ))</f>
        <v>#N/A</v>
      </c>
      <c r="AP497" s="143" t="str">
        <f>IF(ISNA(INDEX(CFV_Tbl[CF Description], MATCH('9.3 MAL- Bus Facilities Entry'!AO497, CFV_Tbl[CF Code], 0)) ), "Field Not Required", INDEX(CFV_Tbl[CF Description], MATCH('9.3 MAL- Bus Facilities Entry'!AO497, CFV_Tbl[CF Code], 0)) )</f>
        <v>Field Not Required</v>
      </c>
      <c r="AS497" s="243" t="e" cm="1">
        <f t="array" ref="AS497">INDEX('Custom Field Tbl'!$N$5:$N$446, MATCH('9.3 MAL- Bus Facilities Entry'!$Q497 &amp; '9.3 MAL- Bus Facilities Entry'!AS$3, 'Custom Field Tbl'!$M$5:$M$446 &amp; 'Custom Field Tbl'!$O$5:$O$446, 0 ))</f>
        <v>#N/A</v>
      </c>
      <c r="AT497" s="143" t="str">
        <f>IF(ISNA(INDEX(CFV_Tbl[CF Description], MATCH('9.3 MAL- Bus Facilities Entry'!AS497, CFV_Tbl[CF Code], 0)) ), "Field Not Required", INDEX(CFV_Tbl[CF Description], MATCH('9.3 MAL- Bus Facilities Entry'!AS497, CFV_Tbl[CF Code], 0)) )</f>
        <v>Field Not Required</v>
      </c>
      <c r="AW497" s="243" t="e" cm="1">
        <f t="array" ref="AW497">INDEX('Custom Field Tbl'!$N$5:$N$446, MATCH('9.3 MAL- Bus Facilities Entry'!$Q497 &amp; '9.3 MAL- Bus Facilities Entry'!AW$3, 'Custom Field Tbl'!$M$5:$M$446 &amp; 'Custom Field Tbl'!$O$5:$O$446, 0 ))</f>
        <v>#N/A</v>
      </c>
      <c r="AX497" s="143" t="str">
        <f>IF(ISNA(INDEX(CFV_Tbl[CF Description], MATCH('9.3 MAL- Bus Facilities Entry'!AW497, CFV_Tbl[CF Code], 0)) ), "Field Not Required", INDEX(CFV_Tbl[CF Description], MATCH('9.3 MAL- Bus Facilities Entry'!AW497, CFV_Tbl[CF Code], 0)) )</f>
        <v>Field Not Required</v>
      </c>
      <c r="BA497" s="243" t="e" cm="1">
        <f t="array" ref="BA497">INDEX('Custom Field Tbl'!$N$5:$N$446, MATCH('9.3 MAL- Bus Facilities Entry'!$Q497 &amp; '9.3 MAL- Bus Facilities Entry'!BA$3, 'Custom Field Tbl'!$M$5:$M$446 &amp; 'Custom Field Tbl'!$O$5:$O$446, 0 ))</f>
        <v>#N/A</v>
      </c>
      <c r="BB497" s="143" t="str">
        <f>IF(ISNA(INDEX(CFV_Tbl[CF Description], MATCH('9.3 MAL- Bus Facilities Entry'!BA497, CFV_Tbl[CF Code], 0)) ), "Field Not Required", INDEX(CFV_Tbl[CF Description], MATCH('9.3 MAL- Bus Facilities Entry'!BA497, CFV_Tbl[CF Code], 0)) )</f>
        <v>Field Not Required</v>
      </c>
      <c r="BE497" s="243" t="e" cm="1">
        <f t="array" ref="BE497">INDEX('Custom Field Tbl'!$N$5:$N$446, MATCH('9.3 MAL- Bus Facilities Entry'!$Q497 &amp; '9.3 MAL- Bus Facilities Entry'!BE$3, 'Custom Field Tbl'!$M$5:$M$446 &amp; 'Custom Field Tbl'!$O$5:$O$446, 0 ))</f>
        <v>#N/A</v>
      </c>
      <c r="BF497" s="143" t="str">
        <f>IF(ISNA(INDEX(CFV_Tbl[CF Description], MATCH('9.3 MAL- Bus Facilities Entry'!BE497, CFV_Tbl[CF Code], 0)) ), "Field Not Required", INDEX(CFV_Tbl[CF Description], MATCH('9.3 MAL- Bus Facilities Entry'!BE497, CFV_Tbl[CF Code], 0)) )</f>
        <v>Field Not Required</v>
      </c>
      <c r="BI497" s="239"/>
      <c r="BJ497" s="243" t="e">
        <f>INDEX(Mnemonic[Code], MATCH('9.3 MAL- Bus Facilities Entry'!BS497, Mnemonic[Description], 0))</f>
        <v>#N/A</v>
      </c>
      <c r="BK497" s="243" t="e">
        <f>INDEX(Mnemonic[Code], MATCH('9.3 MAL- Bus Facilities Entry'!BT497, Mnemonic[Description], 0))</f>
        <v>#N/A</v>
      </c>
      <c r="BL497" s="243" t="e">
        <f>IF(ISNA(INDEX(Mnemonic[Code], MATCH( '9.3 MAL- Bus Facilities Entry'!BU497, Mnemonic[Description], 0)) ),  INDEX(Mnemonic[Code], MATCH( LEFT('9.3 MAL- Bus Facilities Entry'!BU497, LEN(BU497)-2), Mnemonic[Description], 0)),  INDEX(Mnemonic[Code], MATCH( '9.3 MAL- Bus Facilities Entry'!BU497, Mnemonic[Description], 0)) )</f>
        <v>#VALUE!</v>
      </c>
      <c r="BM497" s="243" t="e">
        <f>IF(ISNA(INDEX(Mnemonic[Code], MATCH( '9.3 MAL- Bus Facilities Entry'!BV497, Mnemonic[Description], 0)) ),  INDEX(Mnemonic[Code], MATCH( LEFT('9.3 MAL- Bus Facilities Entry'!BV497, LEN(BV497)-2), Mnemonic[Description], 0)),  INDEX(Mnemonic[Code], MATCH( '9.3 MAL- Bus Facilities Entry'!BV497, Mnemonic[Description], 0)) )</f>
        <v>#VALUE!</v>
      </c>
      <c r="BN497" s="243" t="e">
        <f>IF(ISNA(INDEX(Mnemonic[Code], MATCH( '9.3 MAL- Bus Facilities Entry'!BW497, Mnemonic[Description], 0)) ),  INDEX(Mnemonic[Code], MATCH( LEFT('9.3 MAL- Bus Facilities Entry'!BW497, LEN(BW497)-1), Mnemonic[Description], 0)),  INDEX(Mnemonic[Code], MATCH( '9.3 MAL- Bus Facilities Entry'!BW497, Mnemonic[Description], 0)) )</f>
        <v>#VALUE!</v>
      </c>
      <c r="BO497" s="243" t="e">
        <f>IF(ISNA(INDEX(Mnemonic[Code], MATCH( '9.3 MAL- Bus Facilities Entry'!BX497, Mnemonic[Description], 0)) ),  INDEX(Mnemonic[Code], MATCH( LEFT('9.3 MAL- Bus Facilities Entry'!BX497, LEN(BX497)-1), Mnemonic[Description], 0)),  INDEX(Mnemonic[Code], MATCH( '9.3 MAL- Bus Facilities Entry'!BX497, Mnemonic[Description], 0)) )</f>
        <v>#VALUE!</v>
      </c>
      <c r="BP497" s="243" t="e">
        <f t="shared" si="66"/>
        <v>#N/A</v>
      </c>
      <c r="BQ497" s="243" t="e">
        <f t="shared" si="63"/>
        <v>#N/A</v>
      </c>
      <c r="BR497" s="243" t="e">
        <f t="shared" si="67"/>
        <v>#VALUE!</v>
      </c>
      <c r="BS497" s="245"/>
      <c r="BT497" s="245"/>
      <c r="BU497" s="244"/>
      <c r="BV497" s="244"/>
      <c r="BW497" s="244"/>
      <c r="BX497" s="244"/>
      <c r="BZ497" s="239"/>
      <c r="CA497" s="246" t="e">
        <f>INDEX('MAL-OTHERLOOKUPS'!$ES$4:$ES$56, MATCH('9.3 MAL- Bus Facilities Entry'!CE497, 'MAL-OTHERLOOKUPS'!$ET$4:$ET$56, 0))</f>
        <v>#N/A</v>
      </c>
      <c r="CB497" s="247" t="str">
        <f t="shared" si="68"/>
        <v>L--</v>
      </c>
      <c r="CC497" s="247"/>
      <c r="CD497" s="240"/>
      <c r="CE497" s="240"/>
      <c r="CF497" s="240"/>
      <c r="CG497" s="248"/>
      <c r="CH497" s="240"/>
      <c r="CI497" s="240"/>
      <c r="CJ497" s="249" t="s">
        <v>11299</v>
      </c>
      <c r="CK497" s="249" t="s">
        <v>11299</v>
      </c>
      <c r="CL497" s="250" t="e">
        <v>#N/A</v>
      </c>
      <c r="CM497" s="239"/>
      <c r="CN497" s="251">
        <v>0</v>
      </c>
      <c r="CP497" s="251" t="str">
        <f t="shared" si="69"/>
        <v>0-</v>
      </c>
      <c r="CR497" s="252" t="str">
        <f t="shared" ref="CR497:CR500" si="70">CONCATENATE($P497,"; ",$CG497,"; ", $BY497)</f>
        <v xml:space="preserve">; ; </v>
      </c>
      <c r="CS497" s="252" t="str">
        <f t="shared" ref="CS497:CS500" si="71">CONCATENATE($P497,"; ",$BS497,"; ",$CE497)</f>
        <v xml:space="preserve">; ; </v>
      </c>
      <c r="CT497" s="240"/>
      <c r="CU497" s="252" t="e">
        <v>#REF!</v>
      </c>
      <c r="CX497" s="239"/>
      <c r="CY497" s="240"/>
      <c r="CZ497" s="240"/>
      <c r="DA497" s="240"/>
      <c r="DB497" s="239"/>
      <c r="DD497" s="240"/>
      <c r="DE497" s="239"/>
      <c r="DF497" s="253"/>
      <c r="DH497" s="472"/>
      <c r="DI497" s="497"/>
      <c r="DJ497" s="254"/>
      <c r="DK497" s="239"/>
    </row>
    <row r="498" spans="2:115" ht="14.5" x14ac:dyDescent="0.35">
      <c r="B498" s="239"/>
      <c r="C498" s="240"/>
      <c r="D498" s="240"/>
      <c r="E498" s="240"/>
      <c r="F498" s="240"/>
      <c r="G498" s="239"/>
      <c r="H498" s="240"/>
      <c r="J498" s="241"/>
      <c r="K498" s="241"/>
      <c r="M498" s="473"/>
      <c r="O498" s="239"/>
      <c r="Q498" s="143" t="e">
        <f>INDEX(AssetClass[Asset Class], MATCH('9.3 MAL- Bus Facilities Entry'!P498, AssetClass[Class Description], 0))</f>
        <v>#N/A</v>
      </c>
      <c r="R498" s="143"/>
      <c r="S498" s="242"/>
      <c r="T498" s="239"/>
      <c r="U498" s="243" t="e" cm="1">
        <f t="array" ref="U498">INDEX('Custom Field Tbl'!$N$5:$N$446, MATCH('9.3 MAL- Bus Facilities Entry'!$Q498 &amp; '9.3 MAL- Bus Facilities Entry'!U$3, 'Custom Field Tbl'!$M$5:$M$446 &amp; 'Custom Field Tbl'!$O$5:$O$446, 0 ))</f>
        <v>#N/A</v>
      </c>
      <c r="V498" s="143" t="str">
        <f>IF(ISNA(INDEX(CFV_Tbl[CF Description], MATCH('9.3 MAL- Bus Facilities Entry'!U498, CFV_Tbl[CF Code], 0)) ), "Field Not Required", INDEX(CFV_Tbl[CF Description], MATCH('9.3 MAL- Bus Facilities Entry'!U498, CFV_Tbl[CF Code], 0)) )</f>
        <v>Field Not Required</v>
      </c>
      <c r="Y498" s="243" t="e" cm="1">
        <f t="array" ref="Y498">INDEX('Custom Field Tbl'!$N$5:$N$446, MATCH('9.3 MAL- Bus Facilities Entry'!$Q498 &amp; '9.3 MAL- Bus Facilities Entry'!Y$3, 'Custom Field Tbl'!$M$5:$M$446 &amp; 'Custom Field Tbl'!$O$5:$O$446, 0 ))</f>
        <v>#N/A</v>
      </c>
      <c r="Z498" s="143" t="str">
        <f>IF(ISNA(INDEX(CFV_Tbl[CF Description], MATCH('9.3 MAL- Bus Facilities Entry'!Y498, CFV_Tbl[CF Code], 0)) ), "Field Not Required", INDEX(CFV_Tbl[CF Description], MATCH('9.3 MAL- Bus Facilities Entry'!Y498, CFV_Tbl[CF Code], 0)) )</f>
        <v>Field Not Required</v>
      </c>
      <c r="AC498" s="243" t="e" cm="1">
        <f t="array" ref="AC498">INDEX('Custom Field Tbl'!$N$5:$N$446, MATCH('9.3 MAL- Bus Facilities Entry'!$Q498 &amp; '9.3 MAL- Bus Facilities Entry'!AC$3, 'Custom Field Tbl'!$M$5:$M$446 &amp; 'Custom Field Tbl'!$O$5:$O$446, 0 ))</f>
        <v>#N/A</v>
      </c>
      <c r="AD498" s="143" t="str">
        <f>IF(ISNA(INDEX(CFV_Tbl[CF Description], MATCH('9.3 MAL- Bus Facilities Entry'!AC498, CFV_Tbl[CF Code], 0)) ), "Field Not Required", INDEX(CFV_Tbl[CF Description], MATCH('9.3 MAL- Bus Facilities Entry'!AC498, CFV_Tbl[CF Code], 0)) )</f>
        <v>Field Not Required</v>
      </c>
      <c r="AG498" s="243" t="e" cm="1">
        <f t="array" ref="AG498">INDEX('Custom Field Tbl'!$N$5:$N$446, MATCH('9.3 MAL- Bus Facilities Entry'!$Q498 &amp; '9.3 MAL- Bus Facilities Entry'!AG$3, 'Custom Field Tbl'!$M$5:$M$446 &amp; 'Custom Field Tbl'!$O$5:$O$446, 0 ))</f>
        <v>#N/A</v>
      </c>
      <c r="AH498" s="143" t="str">
        <f>IF(ISNA(INDEX(CFV_Tbl[CF Description], MATCH('9.3 MAL- Bus Facilities Entry'!AG498, CFV_Tbl[CF Code], 0)) ), "Field Not Required", INDEX(CFV_Tbl[CF Description], MATCH('9.3 MAL- Bus Facilities Entry'!AG498, CFV_Tbl[CF Code], 0)) )</f>
        <v>Field Not Required</v>
      </c>
      <c r="AK498" s="243" t="e" cm="1">
        <f t="array" ref="AK498">INDEX('Custom Field Tbl'!$N$5:$N$446, MATCH('9.3 MAL- Bus Facilities Entry'!$Q498 &amp; '9.3 MAL- Bus Facilities Entry'!AK$3, 'Custom Field Tbl'!$M$5:$M$446 &amp; 'Custom Field Tbl'!$O$5:$O$446, 0 ))</f>
        <v>#N/A</v>
      </c>
      <c r="AL498" s="143" t="str">
        <f>IF(ISNA(INDEX(CFV_Tbl[CF Description], MATCH('9.3 MAL- Bus Facilities Entry'!AK498, CFV_Tbl[CF Code], 0)) ), "Field Not Required", INDEX(CFV_Tbl[CF Description], MATCH('9.3 MAL- Bus Facilities Entry'!AK498, CFV_Tbl[CF Code], 0)) )</f>
        <v>Field Not Required</v>
      </c>
      <c r="AO498" s="243" t="e" cm="1">
        <f t="array" ref="AO498">INDEX('Custom Field Tbl'!$N$5:$N$446, MATCH('9.3 MAL- Bus Facilities Entry'!$Q498 &amp; '9.3 MAL- Bus Facilities Entry'!AO$3, 'Custom Field Tbl'!$M$5:$M$446 &amp; 'Custom Field Tbl'!$O$5:$O$446, 0 ))</f>
        <v>#N/A</v>
      </c>
      <c r="AP498" s="143" t="str">
        <f>IF(ISNA(INDEX(CFV_Tbl[CF Description], MATCH('9.3 MAL- Bus Facilities Entry'!AO498, CFV_Tbl[CF Code], 0)) ), "Field Not Required", INDEX(CFV_Tbl[CF Description], MATCH('9.3 MAL- Bus Facilities Entry'!AO498, CFV_Tbl[CF Code], 0)) )</f>
        <v>Field Not Required</v>
      </c>
      <c r="AS498" s="243" t="e" cm="1">
        <f t="array" ref="AS498">INDEX('Custom Field Tbl'!$N$5:$N$446, MATCH('9.3 MAL- Bus Facilities Entry'!$Q498 &amp; '9.3 MAL- Bus Facilities Entry'!AS$3, 'Custom Field Tbl'!$M$5:$M$446 &amp; 'Custom Field Tbl'!$O$5:$O$446, 0 ))</f>
        <v>#N/A</v>
      </c>
      <c r="AT498" s="143" t="str">
        <f>IF(ISNA(INDEX(CFV_Tbl[CF Description], MATCH('9.3 MAL- Bus Facilities Entry'!AS498, CFV_Tbl[CF Code], 0)) ), "Field Not Required", INDEX(CFV_Tbl[CF Description], MATCH('9.3 MAL- Bus Facilities Entry'!AS498, CFV_Tbl[CF Code], 0)) )</f>
        <v>Field Not Required</v>
      </c>
      <c r="AW498" s="243" t="e" cm="1">
        <f t="array" ref="AW498">INDEX('Custom Field Tbl'!$N$5:$N$446, MATCH('9.3 MAL- Bus Facilities Entry'!$Q498 &amp; '9.3 MAL- Bus Facilities Entry'!AW$3, 'Custom Field Tbl'!$M$5:$M$446 &amp; 'Custom Field Tbl'!$O$5:$O$446, 0 ))</f>
        <v>#N/A</v>
      </c>
      <c r="AX498" s="143" t="str">
        <f>IF(ISNA(INDEX(CFV_Tbl[CF Description], MATCH('9.3 MAL- Bus Facilities Entry'!AW498, CFV_Tbl[CF Code], 0)) ), "Field Not Required", INDEX(CFV_Tbl[CF Description], MATCH('9.3 MAL- Bus Facilities Entry'!AW498, CFV_Tbl[CF Code], 0)) )</f>
        <v>Field Not Required</v>
      </c>
      <c r="BA498" s="243" t="e" cm="1">
        <f t="array" ref="BA498">INDEX('Custom Field Tbl'!$N$5:$N$446, MATCH('9.3 MAL- Bus Facilities Entry'!$Q498 &amp; '9.3 MAL- Bus Facilities Entry'!BA$3, 'Custom Field Tbl'!$M$5:$M$446 &amp; 'Custom Field Tbl'!$O$5:$O$446, 0 ))</f>
        <v>#N/A</v>
      </c>
      <c r="BB498" s="143" t="str">
        <f>IF(ISNA(INDEX(CFV_Tbl[CF Description], MATCH('9.3 MAL- Bus Facilities Entry'!BA498, CFV_Tbl[CF Code], 0)) ), "Field Not Required", INDEX(CFV_Tbl[CF Description], MATCH('9.3 MAL- Bus Facilities Entry'!BA498, CFV_Tbl[CF Code], 0)) )</f>
        <v>Field Not Required</v>
      </c>
      <c r="BE498" s="243" t="e" cm="1">
        <f t="array" ref="BE498">INDEX('Custom Field Tbl'!$N$5:$N$446, MATCH('9.3 MAL- Bus Facilities Entry'!$Q498 &amp; '9.3 MAL- Bus Facilities Entry'!BE$3, 'Custom Field Tbl'!$M$5:$M$446 &amp; 'Custom Field Tbl'!$O$5:$O$446, 0 ))</f>
        <v>#N/A</v>
      </c>
      <c r="BF498" s="143" t="str">
        <f>IF(ISNA(INDEX(CFV_Tbl[CF Description], MATCH('9.3 MAL- Bus Facilities Entry'!BE498, CFV_Tbl[CF Code], 0)) ), "Field Not Required", INDEX(CFV_Tbl[CF Description], MATCH('9.3 MAL- Bus Facilities Entry'!BE498, CFV_Tbl[CF Code], 0)) )</f>
        <v>Field Not Required</v>
      </c>
      <c r="BI498" s="239"/>
      <c r="BJ498" s="243" t="e">
        <f>INDEX(Mnemonic[Code], MATCH('9.3 MAL- Bus Facilities Entry'!BS498, Mnemonic[Description], 0))</f>
        <v>#N/A</v>
      </c>
      <c r="BK498" s="243" t="e">
        <f>INDEX(Mnemonic[Code], MATCH('9.3 MAL- Bus Facilities Entry'!BT498, Mnemonic[Description], 0))</f>
        <v>#N/A</v>
      </c>
      <c r="BL498" s="243" t="e">
        <f>IF(ISNA(INDEX(Mnemonic[Code], MATCH( '9.3 MAL- Bus Facilities Entry'!BU498, Mnemonic[Description], 0)) ),  INDEX(Mnemonic[Code], MATCH( LEFT('9.3 MAL- Bus Facilities Entry'!BU498, LEN(BU498)-2), Mnemonic[Description], 0)),  INDEX(Mnemonic[Code], MATCH( '9.3 MAL- Bus Facilities Entry'!BU498, Mnemonic[Description], 0)) )</f>
        <v>#VALUE!</v>
      </c>
      <c r="BM498" s="243" t="e">
        <f>IF(ISNA(INDEX(Mnemonic[Code], MATCH( '9.3 MAL- Bus Facilities Entry'!BV498, Mnemonic[Description], 0)) ),  INDEX(Mnemonic[Code], MATCH( LEFT('9.3 MAL- Bus Facilities Entry'!BV498, LEN(BV498)-2), Mnemonic[Description], 0)),  INDEX(Mnemonic[Code], MATCH( '9.3 MAL- Bus Facilities Entry'!BV498, Mnemonic[Description], 0)) )</f>
        <v>#VALUE!</v>
      </c>
      <c r="BN498" s="243" t="e">
        <f>IF(ISNA(INDEX(Mnemonic[Code], MATCH( '9.3 MAL- Bus Facilities Entry'!BW498, Mnemonic[Description], 0)) ),  INDEX(Mnemonic[Code], MATCH( LEFT('9.3 MAL- Bus Facilities Entry'!BW498, LEN(BW498)-1), Mnemonic[Description], 0)),  INDEX(Mnemonic[Code], MATCH( '9.3 MAL- Bus Facilities Entry'!BW498, Mnemonic[Description], 0)) )</f>
        <v>#VALUE!</v>
      </c>
      <c r="BO498" s="243" t="e">
        <f>IF(ISNA(INDEX(Mnemonic[Code], MATCH( '9.3 MAL- Bus Facilities Entry'!BX498, Mnemonic[Description], 0)) ),  INDEX(Mnemonic[Code], MATCH( LEFT('9.3 MAL- Bus Facilities Entry'!BX498, LEN(BX498)-1), Mnemonic[Description], 0)),  INDEX(Mnemonic[Code], MATCH( '9.3 MAL- Bus Facilities Entry'!BX498, Mnemonic[Description], 0)) )</f>
        <v>#VALUE!</v>
      </c>
      <c r="BP498" s="243" t="e">
        <f t="shared" si="66"/>
        <v>#N/A</v>
      </c>
      <c r="BQ498" s="243" t="e">
        <f t="shared" si="63"/>
        <v>#N/A</v>
      </c>
      <c r="BR498" s="243" t="e">
        <f t="shared" si="67"/>
        <v>#VALUE!</v>
      </c>
      <c r="BS498" s="245"/>
      <c r="BT498" s="245"/>
      <c r="BU498" s="244"/>
      <c r="BV498" s="244"/>
      <c r="BW498" s="244"/>
      <c r="BX498" s="244"/>
      <c r="BZ498" s="239"/>
      <c r="CA498" s="246" t="e">
        <f>INDEX('MAL-OTHERLOOKUPS'!$ES$4:$ES$56, MATCH('9.3 MAL- Bus Facilities Entry'!CE498, 'MAL-OTHERLOOKUPS'!$ET$4:$ET$56, 0))</f>
        <v>#N/A</v>
      </c>
      <c r="CB498" s="247" t="str">
        <f t="shared" si="68"/>
        <v>L--</v>
      </c>
      <c r="CC498" s="247"/>
      <c r="CD498" s="240"/>
      <c r="CE498" s="240"/>
      <c r="CF498" s="240"/>
      <c r="CG498" s="248"/>
      <c r="CH498" s="240"/>
      <c r="CI498" s="240"/>
      <c r="CJ498" s="249" t="s">
        <v>11299</v>
      </c>
      <c r="CK498" s="249" t="s">
        <v>11299</v>
      </c>
      <c r="CL498" s="250" t="e">
        <v>#N/A</v>
      </c>
      <c r="CM498" s="239"/>
      <c r="CN498" s="251">
        <v>0</v>
      </c>
      <c r="CP498" s="251" t="str">
        <f t="shared" si="69"/>
        <v>0-</v>
      </c>
      <c r="CR498" s="252" t="str">
        <f t="shared" si="70"/>
        <v xml:space="preserve">; ; </v>
      </c>
      <c r="CS498" s="252" t="str">
        <f t="shared" si="71"/>
        <v xml:space="preserve">; ; </v>
      </c>
      <c r="CT498" s="240"/>
      <c r="CU498" s="252" t="e">
        <v>#REF!</v>
      </c>
      <c r="CX498" s="239"/>
      <c r="CY498" s="240"/>
      <c r="CZ498" s="240"/>
      <c r="DA498" s="240"/>
      <c r="DB498" s="239"/>
      <c r="DD498" s="240"/>
      <c r="DE498" s="239"/>
      <c r="DF498" s="253"/>
      <c r="DH498" s="472"/>
      <c r="DI498" s="497"/>
      <c r="DJ498" s="254"/>
      <c r="DK498" s="239"/>
    </row>
    <row r="499" spans="2:115" ht="14.5" x14ac:dyDescent="0.35">
      <c r="B499" s="239"/>
      <c r="C499" s="240"/>
      <c r="D499" s="240"/>
      <c r="E499" s="240"/>
      <c r="F499" s="240"/>
      <c r="G499" s="239"/>
      <c r="H499" s="240"/>
      <c r="J499" s="241"/>
      <c r="K499" s="241"/>
      <c r="M499" s="473"/>
      <c r="O499" s="239"/>
      <c r="Q499" s="143" t="e">
        <f>INDEX(AssetClass[Asset Class], MATCH('9.3 MAL- Bus Facilities Entry'!P499, AssetClass[Class Description], 0))</f>
        <v>#N/A</v>
      </c>
      <c r="R499" s="143"/>
      <c r="S499" s="242"/>
      <c r="T499" s="239"/>
      <c r="U499" s="243" t="e" cm="1">
        <f t="array" ref="U499">INDEX('Custom Field Tbl'!$N$5:$N$446, MATCH('9.3 MAL- Bus Facilities Entry'!$Q499 &amp; '9.3 MAL- Bus Facilities Entry'!U$3, 'Custom Field Tbl'!$M$5:$M$446 &amp; 'Custom Field Tbl'!$O$5:$O$446, 0 ))</f>
        <v>#N/A</v>
      </c>
      <c r="V499" s="143" t="str">
        <f>IF(ISNA(INDEX(CFV_Tbl[CF Description], MATCH('9.3 MAL- Bus Facilities Entry'!U499, CFV_Tbl[CF Code], 0)) ), "Field Not Required", INDEX(CFV_Tbl[CF Description], MATCH('9.3 MAL- Bus Facilities Entry'!U499, CFV_Tbl[CF Code], 0)) )</f>
        <v>Field Not Required</v>
      </c>
      <c r="Y499" s="243" t="e" cm="1">
        <f t="array" ref="Y499">INDEX('Custom Field Tbl'!$N$5:$N$446, MATCH('9.3 MAL- Bus Facilities Entry'!$Q499 &amp; '9.3 MAL- Bus Facilities Entry'!Y$3, 'Custom Field Tbl'!$M$5:$M$446 &amp; 'Custom Field Tbl'!$O$5:$O$446, 0 ))</f>
        <v>#N/A</v>
      </c>
      <c r="Z499" s="143" t="str">
        <f>IF(ISNA(INDEX(CFV_Tbl[CF Description], MATCH('9.3 MAL- Bus Facilities Entry'!Y499, CFV_Tbl[CF Code], 0)) ), "Field Not Required", INDEX(CFV_Tbl[CF Description], MATCH('9.3 MAL- Bus Facilities Entry'!Y499, CFV_Tbl[CF Code], 0)) )</f>
        <v>Field Not Required</v>
      </c>
      <c r="AC499" s="243" t="e" cm="1">
        <f t="array" ref="AC499">INDEX('Custom Field Tbl'!$N$5:$N$446, MATCH('9.3 MAL- Bus Facilities Entry'!$Q499 &amp; '9.3 MAL- Bus Facilities Entry'!AC$3, 'Custom Field Tbl'!$M$5:$M$446 &amp; 'Custom Field Tbl'!$O$5:$O$446, 0 ))</f>
        <v>#N/A</v>
      </c>
      <c r="AD499" s="143" t="str">
        <f>IF(ISNA(INDEX(CFV_Tbl[CF Description], MATCH('9.3 MAL- Bus Facilities Entry'!AC499, CFV_Tbl[CF Code], 0)) ), "Field Not Required", INDEX(CFV_Tbl[CF Description], MATCH('9.3 MAL- Bus Facilities Entry'!AC499, CFV_Tbl[CF Code], 0)) )</f>
        <v>Field Not Required</v>
      </c>
      <c r="AG499" s="243" t="e" cm="1">
        <f t="array" ref="AG499">INDEX('Custom Field Tbl'!$N$5:$N$446, MATCH('9.3 MAL- Bus Facilities Entry'!$Q499 &amp; '9.3 MAL- Bus Facilities Entry'!AG$3, 'Custom Field Tbl'!$M$5:$M$446 &amp; 'Custom Field Tbl'!$O$5:$O$446, 0 ))</f>
        <v>#N/A</v>
      </c>
      <c r="AH499" s="143" t="str">
        <f>IF(ISNA(INDEX(CFV_Tbl[CF Description], MATCH('9.3 MAL- Bus Facilities Entry'!AG499, CFV_Tbl[CF Code], 0)) ), "Field Not Required", INDEX(CFV_Tbl[CF Description], MATCH('9.3 MAL- Bus Facilities Entry'!AG499, CFV_Tbl[CF Code], 0)) )</f>
        <v>Field Not Required</v>
      </c>
      <c r="AK499" s="243" t="e" cm="1">
        <f t="array" ref="AK499">INDEX('Custom Field Tbl'!$N$5:$N$446, MATCH('9.3 MAL- Bus Facilities Entry'!$Q499 &amp; '9.3 MAL- Bus Facilities Entry'!AK$3, 'Custom Field Tbl'!$M$5:$M$446 &amp; 'Custom Field Tbl'!$O$5:$O$446, 0 ))</f>
        <v>#N/A</v>
      </c>
      <c r="AL499" s="143" t="str">
        <f>IF(ISNA(INDEX(CFV_Tbl[CF Description], MATCH('9.3 MAL- Bus Facilities Entry'!AK499, CFV_Tbl[CF Code], 0)) ), "Field Not Required", INDEX(CFV_Tbl[CF Description], MATCH('9.3 MAL- Bus Facilities Entry'!AK499, CFV_Tbl[CF Code], 0)) )</f>
        <v>Field Not Required</v>
      </c>
      <c r="AO499" s="243" t="e" cm="1">
        <f t="array" ref="AO499">INDEX('Custom Field Tbl'!$N$5:$N$446, MATCH('9.3 MAL- Bus Facilities Entry'!$Q499 &amp; '9.3 MAL- Bus Facilities Entry'!AO$3, 'Custom Field Tbl'!$M$5:$M$446 &amp; 'Custom Field Tbl'!$O$5:$O$446, 0 ))</f>
        <v>#N/A</v>
      </c>
      <c r="AP499" s="143" t="str">
        <f>IF(ISNA(INDEX(CFV_Tbl[CF Description], MATCH('9.3 MAL- Bus Facilities Entry'!AO499, CFV_Tbl[CF Code], 0)) ), "Field Not Required", INDEX(CFV_Tbl[CF Description], MATCH('9.3 MAL- Bus Facilities Entry'!AO499, CFV_Tbl[CF Code], 0)) )</f>
        <v>Field Not Required</v>
      </c>
      <c r="AS499" s="243" t="e" cm="1">
        <f t="array" ref="AS499">INDEX('Custom Field Tbl'!$N$5:$N$446, MATCH('9.3 MAL- Bus Facilities Entry'!$Q499 &amp; '9.3 MAL- Bus Facilities Entry'!AS$3, 'Custom Field Tbl'!$M$5:$M$446 &amp; 'Custom Field Tbl'!$O$5:$O$446, 0 ))</f>
        <v>#N/A</v>
      </c>
      <c r="AT499" s="143" t="str">
        <f>IF(ISNA(INDEX(CFV_Tbl[CF Description], MATCH('9.3 MAL- Bus Facilities Entry'!AS499, CFV_Tbl[CF Code], 0)) ), "Field Not Required", INDEX(CFV_Tbl[CF Description], MATCH('9.3 MAL- Bus Facilities Entry'!AS499, CFV_Tbl[CF Code], 0)) )</f>
        <v>Field Not Required</v>
      </c>
      <c r="AW499" s="243" t="e" cm="1">
        <f t="array" ref="AW499">INDEX('Custom Field Tbl'!$N$5:$N$446, MATCH('9.3 MAL- Bus Facilities Entry'!$Q499 &amp; '9.3 MAL- Bus Facilities Entry'!AW$3, 'Custom Field Tbl'!$M$5:$M$446 &amp; 'Custom Field Tbl'!$O$5:$O$446, 0 ))</f>
        <v>#N/A</v>
      </c>
      <c r="AX499" s="143" t="str">
        <f>IF(ISNA(INDEX(CFV_Tbl[CF Description], MATCH('9.3 MAL- Bus Facilities Entry'!AW499, CFV_Tbl[CF Code], 0)) ), "Field Not Required", INDEX(CFV_Tbl[CF Description], MATCH('9.3 MAL- Bus Facilities Entry'!AW499, CFV_Tbl[CF Code], 0)) )</f>
        <v>Field Not Required</v>
      </c>
      <c r="BA499" s="243" t="e" cm="1">
        <f t="array" ref="BA499">INDEX('Custom Field Tbl'!$N$5:$N$446, MATCH('9.3 MAL- Bus Facilities Entry'!$Q499 &amp; '9.3 MAL- Bus Facilities Entry'!BA$3, 'Custom Field Tbl'!$M$5:$M$446 &amp; 'Custom Field Tbl'!$O$5:$O$446, 0 ))</f>
        <v>#N/A</v>
      </c>
      <c r="BB499" s="143" t="str">
        <f>IF(ISNA(INDEX(CFV_Tbl[CF Description], MATCH('9.3 MAL- Bus Facilities Entry'!BA499, CFV_Tbl[CF Code], 0)) ), "Field Not Required", INDEX(CFV_Tbl[CF Description], MATCH('9.3 MAL- Bus Facilities Entry'!BA499, CFV_Tbl[CF Code], 0)) )</f>
        <v>Field Not Required</v>
      </c>
      <c r="BE499" s="243" t="e" cm="1">
        <f t="array" ref="BE499">INDEX('Custom Field Tbl'!$N$5:$N$446, MATCH('9.3 MAL- Bus Facilities Entry'!$Q499 &amp; '9.3 MAL- Bus Facilities Entry'!BE$3, 'Custom Field Tbl'!$M$5:$M$446 &amp; 'Custom Field Tbl'!$O$5:$O$446, 0 ))</f>
        <v>#N/A</v>
      </c>
      <c r="BF499" s="143" t="str">
        <f>IF(ISNA(INDEX(CFV_Tbl[CF Description], MATCH('9.3 MAL- Bus Facilities Entry'!BE499, CFV_Tbl[CF Code], 0)) ), "Field Not Required", INDEX(CFV_Tbl[CF Description], MATCH('9.3 MAL- Bus Facilities Entry'!BE499, CFV_Tbl[CF Code], 0)) )</f>
        <v>Field Not Required</v>
      </c>
      <c r="BI499" s="239"/>
      <c r="BJ499" s="243" t="e">
        <f>INDEX(Mnemonic[Code], MATCH('9.3 MAL- Bus Facilities Entry'!BS499, Mnemonic[Description], 0))</f>
        <v>#N/A</v>
      </c>
      <c r="BK499" s="243" t="e">
        <f>INDEX(Mnemonic[Code], MATCH('9.3 MAL- Bus Facilities Entry'!BT499, Mnemonic[Description], 0))</f>
        <v>#N/A</v>
      </c>
      <c r="BL499" s="243" t="e">
        <f>IF(ISNA(INDEX(Mnemonic[Code], MATCH( '9.3 MAL- Bus Facilities Entry'!BU499, Mnemonic[Description], 0)) ),  INDEX(Mnemonic[Code], MATCH( LEFT('9.3 MAL- Bus Facilities Entry'!BU499, LEN(BU499)-2), Mnemonic[Description], 0)),  INDEX(Mnemonic[Code], MATCH( '9.3 MAL- Bus Facilities Entry'!BU499, Mnemonic[Description], 0)) )</f>
        <v>#VALUE!</v>
      </c>
      <c r="BM499" s="243" t="e">
        <f>IF(ISNA(INDEX(Mnemonic[Code], MATCH( '9.3 MAL- Bus Facilities Entry'!BV499, Mnemonic[Description], 0)) ),  INDEX(Mnemonic[Code], MATCH( LEFT('9.3 MAL- Bus Facilities Entry'!BV499, LEN(BV499)-2), Mnemonic[Description], 0)),  INDEX(Mnemonic[Code], MATCH( '9.3 MAL- Bus Facilities Entry'!BV499, Mnemonic[Description], 0)) )</f>
        <v>#VALUE!</v>
      </c>
      <c r="BN499" s="243" t="e">
        <f>IF(ISNA(INDEX(Mnemonic[Code], MATCH( '9.3 MAL- Bus Facilities Entry'!BW499, Mnemonic[Description], 0)) ),  INDEX(Mnemonic[Code], MATCH( LEFT('9.3 MAL- Bus Facilities Entry'!BW499, LEN(BW499)-1), Mnemonic[Description], 0)),  INDEX(Mnemonic[Code], MATCH( '9.3 MAL- Bus Facilities Entry'!BW499, Mnemonic[Description], 0)) )</f>
        <v>#VALUE!</v>
      </c>
      <c r="BO499" s="243" t="e">
        <f>IF(ISNA(INDEX(Mnemonic[Code], MATCH( '9.3 MAL- Bus Facilities Entry'!BX499, Mnemonic[Description], 0)) ),  INDEX(Mnemonic[Code], MATCH( LEFT('9.3 MAL- Bus Facilities Entry'!BX499, LEN(BX499)-1), Mnemonic[Description], 0)),  INDEX(Mnemonic[Code], MATCH( '9.3 MAL- Bus Facilities Entry'!BX499, Mnemonic[Description], 0)) )</f>
        <v>#VALUE!</v>
      </c>
      <c r="BP499" s="243" t="e">
        <f t="shared" si="66"/>
        <v>#N/A</v>
      </c>
      <c r="BQ499" s="243" t="e">
        <f t="shared" si="63"/>
        <v>#N/A</v>
      </c>
      <c r="BR499" s="243" t="e">
        <f t="shared" si="67"/>
        <v>#VALUE!</v>
      </c>
      <c r="BS499" s="245"/>
      <c r="BT499" s="245"/>
      <c r="BU499" s="244"/>
      <c r="BV499" s="244"/>
      <c r="BW499" s="244"/>
      <c r="BX499" s="244"/>
      <c r="BZ499" s="239"/>
      <c r="CA499" s="246" t="e">
        <f>INDEX('MAL-OTHERLOOKUPS'!$ES$4:$ES$56, MATCH('9.3 MAL- Bus Facilities Entry'!CE499, 'MAL-OTHERLOOKUPS'!$ET$4:$ET$56, 0))</f>
        <v>#N/A</v>
      </c>
      <c r="CB499" s="247" t="str">
        <f t="shared" si="68"/>
        <v>L--</v>
      </c>
      <c r="CC499" s="247"/>
      <c r="CD499" s="240"/>
      <c r="CE499" s="240"/>
      <c r="CF499" s="240"/>
      <c r="CG499" s="248"/>
      <c r="CH499" s="240"/>
      <c r="CI499" s="240"/>
      <c r="CJ499" s="249" t="s">
        <v>11299</v>
      </c>
      <c r="CK499" s="249" t="s">
        <v>11299</v>
      </c>
      <c r="CL499" s="250" t="e">
        <v>#N/A</v>
      </c>
      <c r="CM499" s="239"/>
      <c r="CN499" s="251">
        <v>0</v>
      </c>
      <c r="CP499" s="251" t="str">
        <f t="shared" si="69"/>
        <v>0-</v>
      </c>
      <c r="CR499" s="252" t="str">
        <f t="shared" si="70"/>
        <v xml:space="preserve">; ; </v>
      </c>
      <c r="CS499" s="252" t="str">
        <f t="shared" si="71"/>
        <v xml:space="preserve">; ; </v>
      </c>
      <c r="CT499" s="240"/>
      <c r="CU499" s="252" t="e">
        <v>#REF!</v>
      </c>
      <c r="CX499" s="239"/>
      <c r="CY499" s="240"/>
      <c r="CZ499" s="240"/>
      <c r="DA499" s="240"/>
      <c r="DB499" s="239"/>
      <c r="DD499" s="240"/>
      <c r="DE499" s="239"/>
      <c r="DF499" s="253"/>
      <c r="DH499" s="472"/>
      <c r="DI499" s="497"/>
      <c r="DJ499" s="254"/>
      <c r="DK499" s="239"/>
    </row>
    <row r="500" spans="2:115" ht="14.5" x14ac:dyDescent="0.35">
      <c r="B500" s="239"/>
      <c r="C500" s="240"/>
      <c r="D500" s="240"/>
      <c r="E500" s="240"/>
      <c r="F500" s="240"/>
      <c r="G500" s="239"/>
      <c r="H500" s="240"/>
      <c r="J500" s="241"/>
      <c r="K500" s="241"/>
      <c r="M500" s="473"/>
      <c r="O500" s="239"/>
      <c r="Q500" s="143" t="e">
        <f>INDEX(AssetClass[Asset Class], MATCH('9.3 MAL- Bus Facilities Entry'!P500, AssetClass[Class Description], 0))</f>
        <v>#N/A</v>
      </c>
      <c r="R500" s="143"/>
      <c r="S500" s="242"/>
      <c r="T500" s="239"/>
      <c r="U500" s="243" t="e" cm="1">
        <f t="array" ref="U500">INDEX('Custom Field Tbl'!$N$5:$N$446, MATCH('9.3 MAL- Bus Facilities Entry'!$Q500 &amp; '9.3 MAL- Bus Facilities Entry'!U$3, 'Custom Field Tbl'!$M$5:$M$446 &amp; 'Custom Field Tbl'!$O$5:$O$446, 0 ))</f>
        <v>#N/A</v>
      </c>
      <c r="V500" s="143" t="str">
        <f>IF(ISNA(INDEX(CFV_Tbl[CF Description], MATCH('9.3 MAL- Bus Facilities Entry'!U500, CFV_Tbl[CF Code], 0)) ), "Field Not Required", INDEX(CFV_Tbl[CF Description], MATCH('9.3 MAL- Bus Facilities Entry'!U500, CFV_Tbl[CF Code], 0)) )</f>
        <v>Field Not Required</v>
      </c>
      <c r="Y500" s="243" t="e" cm="1">
        <f t="array" ref="Y500">INDEX('Custom Field Tbl'!$N$5:$N$446, MATCH('9.3 MAL- Bus Facilities Entry'!$Q500 &amp; '9.3 MAL- Bus Facilities Entry'!Y$3, 'Custom Field Tbl'!$M$5:$M$446 &amp; 'Custom Field Tbl'!$O$5:$O$446, 0 ))</f>
        <v>#N/A</v>
      </c>
      <c r="Z500" s="143" t="str">
        <f>IF(ISNA(INDEX(CFV_Tbl[CF Description], MATCH('9.3 MAL- Bus Facilities Entry'!Y500, CFV_Tbl[CF Code], 0)) ), "Field Not Required", INDEX(CFV_Tbl[CF Description], MATCH('9.3 MAL- Bus Facilities Entry'!Y500, CFV_Tbl[CF Code], 0)) )</f>
        <v>Field Not Required</v>
      </c>
      <c r="AC500" s="243" t="e" cm="1">
        <f t="array" ref="AC500">INDEX('Custom Field Tbl'!$N$5:$N$446, MATCH('9.3 MAL- Bus Facilities Entry'!$Q500 &amp; '9.3 MAL- Bus Facilities Entry'!AC$3, 'Custom Field Tbl'!$M$5:$M$446 &amp; 'Custom Field Tbl'!$O$5:$O$446, 0 ))</f>
        <v>#N/A</v>
      </c>
      <c r="AD500" s="143" t="str">
        <f>IF(ISNA(INDEX(CFV_Tbl[CF Description], MATCH('9.3 MAL- Bus Facilities Entry'!AC500, CFV_Tbl[CF Code], 0)) ), "Field Not Required", INDEX(CFV_Tbl[CF Description], MATCH('9.3 MAL- Bus Facilities Entry'!AC500, CFV_Tbl[CF Code], 0)) )</f>
        <v>Field Not Required</v>
      </c>
      <c r="AG500" s="243" t="e" cm="1">
        <f t="array" ref="AG500">INDEX('Custom Field Tbl'!$N$5:$N$446, MATCH('9.3 MAL- Bus Facilities Entry'!$Q500 &amp; '9.3 MAL- Bus Facilities Entry'!AG$3, 'Custom Field Tbl'!$M$5:$M$446 &amp; 'Custom Field Tbl'!$O$5:$O$446, 0 ))</f>
        <v>#N/A</v>
      </c>
      <c r="AH500" s="143" t="str">
        <f>IF(ISNA(INDEX(CFV_Tbl[CF Description], MATCH('9.3 MAL- Bus Facilities Entry'!AG500, CFV_Tbl[CF Code], 0)) ), "Field Not Required", INDEX(CFV_Tbl[CF Description], MATCH('9.3 MAL- Bus Facilities Entry'!AG500, CFV_Tbl[CF Code], 0)) )</f>
        <v>Field Not Required</v>
      </c>
      <c r="AK500" s="243" t="e" cm="1">
        <f t="array" ref="AK500">INDEX('Custom Field Tbl'!$N$5:$N$446, MATCH('9.3 MAL- Bus Facilities Entry'!$Q500 &amp; '9.3 MAL- Bus Facilities Entry'!AK$3, 'Custom Field Tbl'!$M$5:$M$446 &amp; 'Custom Field Tbl'!$O$5:$O$446, 0 ))</f>
        <v>#N/A</v>
      </c>
      <c r="AL500" s="143" t="str">
        <f>IF(ISNA(INDEX(CFV_Tbl[CF Description], MATCH('9.3 MAL- Bus Facilities Entry'!AK500, CFV_Tbl[CF Code], 0)) ), "Field Not Required", INDEX(CFV_Tbl[CF Description], MATCH('9.3 MAL- Bus Facilities Entry'!AK500, CFV_Tbl[CF Code], 0)) )</f>
        <v>Field Not Required</v>
      </c>
      <c r="AO500" s="243" t="e" cm="1">
        <f t="array" ref="AO500">INDEX('Custom Field Tbl'!$N$5:$N$446, MATCH('9.3 MAL- Bus Facilities Entry'!$Q500 &amp; '9.3 MAL- Bus Facilities Entry'!AO$3, 'Custom Field Tbl'!$M$5:$M$446 &amp; 'Custom Field Tbl'!$O$5:$O$446, 0 ))</f>
        <v>#N/A</v>
      </c>
      <c r="AP500" s="143" t="str">
        <f>IF(ISNA(INDEX(CFV_Tbl[CF Description], MATCH('9.3 MAL- Bus Facilities Entry'!AO500, CFV_Tbl[CF Code], 0)) ), "Field Not Required", INDEX(CFV_Tbl[CF Description], MATCH('9.3 MAL- Bus Facilities Entry'!AO500, CFV_Tbl[CF Code], 0)) )</f>
        <v>Field Not Required</v>
      </c>
      <c r="AS500" s="243" t="e" cm="1">
        <f t="array" ref="AS500">INDEX('Custom Field Tbl'!$N$5:$N$446, MATCH('9.3 MAL- Bus Facilities Entry'!$Q500 &amp; '9.3 MAL- Bus Facilities Entry'!AS$3, 'Custom Field Tbl'!$M$5:$M$446 &amp; 'Custom Field Tbl'!$O$5:$O$446, 0 ))</f>
        <v>#N/A</v>
      </c>
      <c r="AT500" s="143" t="str">
        <f>IF(ISNA(INDEX(CFV_Tbl[CF Description], MATCH('9.3 MAL- Bus Facilities Entry'!AS500, CFV_Tbl[CF Code], 0)) ), "Field Not Required", INDEX(CFV_Tbl[CF Description], MATCH('9.3 MAL- Bus Facilities Entry'!AS500, CFV_Tbl[CF Code], 0)) )</f>
        <v>Field Not Required</v>
      </c>
      <c r="AW500" s="243" t="e" cm="1">
        <f t="array" ref="AW500">INDEX('Custom Field Tbl'!$N$5:$N$446, MATCH('9.3 MAL- Bus Facilities Entry'!$Q500 &amp; '9.3 MAL- Bus Facilities Entry'!AW$3, 'Custom Field Tbl'!$M$5:$M$446 &amp; 'Custom Field Tbl'!$O$5:$O$446, 0 ))</f>
        <v>#N/A</v>
      </c>
      <c r="AX500" s="143" t="str">
        <f>IF(ISNA(INDEX(CFV_Tbl[CF Description], MATCH('9.3 MAL- Bus Facilities Entry'!AW500, CFV_Tbl[CF Code], 0)) ), "Field Not Required", INDEX(CFV_Tbl[CF Description], MATCH('9.3 MAL- Bus Facilities Entry'!AW500, CFV_Tbl[CF Code], 0)) )</f>
        <v>Field Not Required</v>
      </c>
      <c r="BA500" s="243" t="e" cm="1">
        <f t="array" ref="BA500">INDEX('Custom Field Tbl'!$N$5:$N$446, MATCH('9.3 MAL- Bus Facilities Entry'!$Q500 &amp; '9.3 MAL- Bus Facilities Entry'!BA$3, 'Custom Field Tbl'!$M$5:$M$446 &amp; 'Custom Field Tbl'!$O$5:$O$446, 0 ))</f>
        <v>#N/A</v>
      </c>
      <c r="BB500" s="143" t="str">
        <f>IF(ISNA(INDEX(CFV_Tbl[CF Description], MATCH('9.3 MAL- Bus Facilities Entry'!BA500, CFV_Tbl[CF Code], 0)) ), "Field Not Required", INDEX(CFV_Tbl[CF Description], MATCH('9.3 MAL- Bus Facilities Entry'!BA500, CFV_Tbl[CF Code], 0)) )</f>
        <v>Field Not Required</v>
      </c>
      <c r="BE500" s="243" t="e" cm="1">
        <f t="array" ref="BE500">INDEX('Custom Field Tbl'!$N$5:$N$446, MATCH('9.3 MAL- Bus Facilities Entry'!$Q500 &amp; '9.3 MAL- Bus Facilities Entry'!BE$3, 'Custom Field Tbl'!$M$5:$M$446 &amp; 'Custom Field Tbl'!$O$5:$O$446, 0 ))</f>
        <v>#N/A</v>
      </c>
      <c r="BF500" s="143" t="str">
        <f>IF(ISNA(INDEX(CFV_Tbl[CF Description], MATCH('9.3 MAL- Bus Facilities Entry'!BE500, CFV_Tbl[CF Code], 0)) ), "Field Not Required", INDEX(CFV_Tbl[CF Description], MATCH('9.3 MAL- Bus Facilities Entry'!BE500, CFV_Tbl[CF Code], 0)) )</f>
        <v>Field Not Required</v>
      </c>
      <c r="BI500" s="239"/>
      <c r="BJ500" s="243" t="e">
        <f>INDEX(Mnemonic[Code], MATCH('9.3 MAL- Bus Facilities Entry'!BS500, Mnemonic[Description], 0))</f>
        <v>#N/A</v>
      </c>
      <c r="BK500" s="243" t="e">
        <f>INDEX(Mnemonic[Code], MATCH('9.3 MAL- Bus Facilities Entry'!BT500, Mnemonic[Description], 0))</f>
        <v>#N/A</v>
      </c>
      <c r="BL500" s="243" t="e">
        <f>IF(ISNA(INDEX(Mnemonic[Code], MATCH( '9.3 MAL- Bus Facilities Entry'!BU500, Mnemonic[Description], 0)) ),  INDEX(Mnemonic[Code], MATCH( LEFT('9.3 MAL- Bus Facilities Entry'!BU500, LEN(BU500)-2), Mnemonic[Description], 0)),  INDEX(Mnemonic[Code], MATCH( '9.3 MAL- Bus Facilities Entry'!BU500, Mnemonic[Description], 0)) )</f>
        <v>#VALUE!</v>
      </c>
      <c r="BM500" s="243" t="e">
        <f>IF(ISNA(INDEX(Mnemonic[Code], MATCH( '9.3 MAL- Bus Facilities Entry'!BV500, Mnemonic[Description], 0)) ),  INDEX(Mnemonic[Code], MATCH( LEFT('9.3 MAL- Bus Facilities Entry'!BV500, LEN(BV500)-2), Mnemonic[Description], 0)),  INDEX(Mnemonic[Code], MATCH( '9.3 MAL- Bus Facilities Entry'!BV500, Mnemonic[Description], 0)) )</f>
        <v>#VALUE!</v>
      </c>
      <c r="BN500" s="243" t="e">
        <f>IF(ISNA(INDEX(Mnemonic[Code], MATCH( '9.3 MAL- Bus Facilities Entry'!BW500, Mnemonic[Description], 0)) ),  INDEX(Mnemonic[Code], MATCH( LEFT('9.3 MAL- Bus Facilities Entry'!BW500, LEN(BW500)-1), Mnemonic[Description], 0)),  INDEX(Mnemonic[Code], MATCH( '9.3 MAL- Bus Facilities Entry'!BW500, Mnemonic[Description], 0)) )</f>
        <v>#VALUE!</v>
      </c>
      <c r="BO500" s="243" t="e">
        <f>IF(ISNA(INDEX(Mnemonic[Code], MATCH( '9.3 MAL- Bus Facilities Entry'!BX500, Mnemonic[Description], 0)) ),  INDEX(Mnemonic[Code], MATCH( LEFT('9.3 MAL- Bus Facilities Entry'!BX500, LEN(BX500)-1), Mnemonic[Description], 0)),  INDEX(Mnemonic[Code], MATCH( '9.3 MAL- Bus Facilities Entry'!BX500, Mnemonic[Description], 0)) )</f>
        <v>#VALUE!</v>
      </c>
      <c r="BP500" s="243" t="e">
        <f t="shared" si="66"/>
        <v>#N/A</v>
      </c>
      <c r="BQ500" s="243" t="e">
        <f t="shared" si="63"/>
        <v>#N/A</v>
      </c>
      <c r="BR500" s="243" t="e">
        <f t="shared" si="67"/>
        <v>#VALUE!</v>
      </c>
      <c r="BS500" s="245"/>
      <c r="BT500" s="245"/>
      <c r="BU500" s="244"/>
      <c r="BV500" s="244"/>
      <c r="BW500" s="244"/>
      <c r="BX500" s="244"/>
      <c r="BZ500" s="239"/>
      <c r="CA500" s="246" t="e">
        <f>INDEX('MAL-OTHERLOOKUPS'!$ES$4:$ES$56, MATCH('9.3 MAL- Bus Facilities Entry'!CE500, 'MAL-OTHERLOOKUPS'!$ET$4:$ET$56, 0))</f>
        <v>#N/A</v>
      </c>
      <c r="CB500" s="247" t="str">
        <f t="shared" si="68"/>
        <v>L--</v>
      </c>
      <c r="CC500" s="247"/>
      <c r="CD500" s="240"/>
      <c r="CE500" s="240"/>
      <c r="CF500" s="240"/>
      <c r="CG500" s="248"/>
      <c r="CH500" s="240"/>
      <c r="CI500" s="240"/>
      <c r="CJ500" s="249" t="s">
        <v>11299</v>
      </c>
      <c r="CK500" s="249" t="s">
        <v>11299</v>
      </c>
      <c r="CL500" s="250" t="e">
        <v>#N/A</v>
      </c>
      <c r="CM500" s="239"/>
      <c r="CN500" s="251">
        <v>0</v>
      </c>
      <c r="CP500" s="251" t="str">
        <f t="shared" si="69"/>
        <v>0-</v>
      </c>
      <c r="CR500" s="252" t="str">
        <f t="shared" si="70"/>
        <v xml:space="preserve">; ; </v>
      </c>
      <c r="CS500" s="252" t="str">
        <f t="shared" si="71"/>
        <v xml:space="preserve">; ; </v>
      </c>
      <c r="CT500" s="240"/>
      <c r="CU500" s="252" t="e">
        <v>#REF!</v>
      </c>
      <c r="CX500" s="239"/>
      <c r="CY500" s="240"/>
      <c r="CZ500" s="240"/>
      <c r="DA500" s="240"/>
      <c r="DB500" s="239"/>
      <c r="DD500" s="240"/>
      <c r="DE500" s="239"/>
      <c r="DF500" s="253"/>
      <c r="DH500" s="472"/>
      <c r="DI500" s="497"/>
      <c r="DJ500" s="254"/>
      <c r="DK500" s="239"/>
    </row>
  </sheetData>
  <sheetProtection autoFilter="0"/>
  <autoFilter ref="A5:DR500" xr:uid="{00000000-0009-0000-0000-00001A000000}">
    <filterColumn colId="12" showButton="0"/>
    <filterColumn colId="87" showButton="0"/>
  </autoFilter>
  <dataConsolidate/>
  <mergeCells count="34">
    <mergeCell ref="DB10:DB199"/>
    <mergeCell ref="DE10:DE199"/>
    <mergeCell ref="DK10:DK199"/>
    <mergeCell ref="BS3:BY3"/>
    <mergeCell ref="CD3:CI3"/>
    <mergeCell ref="CJ3:CL3"/>
    <mergeCell ref="CM2:CM9"/>
    <mergeCell ref="CX2:CX9"/>
    <mergeCell ref="AX3:AZ3"/>
    <mergeCell ref="BB3:BD3"/>
    <mergeCell ref="BF3:BH3"/>
    <mergeCell ref="DL3:DQ3"/>
    <mergeCell ref="M5:N5"/>
    <mergeCell ref="CJ5:CK5"/>
    <mergeCell ref="Z3:AB3"/>
    <mergeCell ref="DB2:DB9"/>
    <mergeCell ref="DE2:DE9"/>
    <mergeCell ref="DK2:DK9"/>
    <mergeCell ref="BI2:BI9"/>
    <mergeCell ref="V3:X3"/>
    <mergeCell ref="BZ2:BZ9"/>
    <mergeCell ref="AD3:AF3"/>
    <mergeCell ref="AH3:AJ3"/>
    <mergeCell ref="AL3:AN3"/>
    <mergeCell ref="AP3:AR3"/>
    <mergeCell ref="AT3:AV3"/>
    <mergeCell ref="B2:B9"/>
    <mergeCell ref="C2:F2"/>
    <mergeCell ref="G2:G9"/>
    <mergeCell ref="O2:O9"/>
    <mergeCell ref="T2:T9"/>
    <mergeCell ref="C3:F3"/>
    <mergeCell ref="M3:N3"/>
    <mergeCell ref="P3:S3"/>
  </mergeCells>
  <phoneticPr fontId="16" type="noConversion"/>
  <conditionalFormatting sqref="U5:X5">
    <cfRule type="colorScale" priority="105">
      <colorScale>
        <cfvo type="min"/>
        <cfvo type="max"/>
        <color rgb="FFFCFCFF"/>
        <color rgb="FF63BE7B"/>
      </colorScale>
    </cfRule>
  </conditionalFormatting>
  <conditionalFormatting sqref="V1 Z1:Z2">
    <cfRule type="containsText" dxfId="14693" priority="103" operator="containsText" text="Field Not Required">
      <formula>NOT(ISERROR(SEARCH("Field Not Required",V1)))</formula>
    </cfRule>
  </conditionalFormatting>
  <conditionalFormatting sqref="V4">
    <cfRule type="containsText" dxfId="14692" priority="86" operator="containsText" text="Field Not Required">
      <formula>NOT(ISERROR(SEARCH("Field Not Required",V4)))</formula>
    </cfRule>
  </conditionalFormatting>
  <conditionalFormatting sqref="V5:V1048576">
    <cfRule type="containsText" dxfId="14691" priority="59" operator="containsText" text="Field Not Required">
      <formula>NOT(ISERROR(SEARCH("Field Not Required",V5)))</formula>
    </cfRule>
  </conditionalFormatting>
  <conditionalFormatting sqref="W10:X500">
    <cfRule type="expression" dxfId="14690" priority="115">
      <formula>$V10="Field Not Required"</formula>
    </cfRule>
  </conditionalFormatting>
  <conditionalFormatting sqref="Y4:Z4">
    <cfRule type="containsText" dxfId="14689" priority="75" operator="containsText" text="Field Not Required">
      <formula>NOT(ISERROR(SEARCH("Field Not Required",Y4)))</formula>
    </cfRule>
  </conditionalFormatting>
  <conditionalFormatting sqref="Z5:Z1048576">
    <cfRule type="containsText" dxfId="14688" priority="5" operator="containsText" text="Field Not Required">
      <formula>NOT(ISERROR(SEARCH("Field Not Required",Z5)))</formula>
    </cfRule>
  </conditionalFormatting>
  <conditionalFormatting sqref="AA10:AB500">
    <cfRule type="expression" dxfId="14687" priority="114">
      <formula>$Z10="Field Not Required"</formula>
    </cfRule>
  </conditionalFormatting>
  <conditionalFormatting sqref="AD4:AD5">
    <cfRule type="containsText" dxfId="14686" priority="85" operator="containsText" text="Field Not Required">
      <formula>NOT(ISERROR(SEARCH("Field Not Required",AD4)))</formula>
    </cfRule>
  </conditionalFormatting>
  <conditionalFormatting sqref="AD10:AD500">
    <cfRule type="containsText" dxfId="14685" priority="46" operator="containsText" text="Field Not Required">
      <formula>NOT(ISERROR(SEARCH("Field Not Required",AD10)))</formula>
    </cfRule>
  </conditionalFormatting>
  <conditionalFormatting sqref="AD5:AF5">
    <cfRule type="colorScale" priority="99">
      <colorScale>
        <cfvo type="min"/>
        <cfvo type="max"/>
        <color rgb="FFFCFCFF"/>
        <color rgb="FF63BE7B"/>
      </colorScale>
    </cfRule>
  </conditionalFormatting>
  <conditionalFormatting sqref="AE10:AF500">
    <cfRule type="expression" dxfId="14684" priority="113">
      <formula>$AD10="Field Not Required"</formula>
    </cfRule>
  </conditionalFormatting>
  <conditionalFormatting sqref="AG4">
    <cfRule type="containsText" dxfId="14683" priority="74" operator="containsText" text="Field Not Required">
      <formula>NOT(ISERROR(SEARCH("Field Not Required",AG4)))</formula>
    </cfRule>
  </conditionalFormatting>
  <conditionalFormatting sqref="AH4:AH5">
    <cfRule type="containsText" dxfId="14682" priority="81" operator="containsText" text="Field Not Required">
      <formula>NOT(ISERROR(SEARCH("Field Not Required",AH4)))</formula>
    </cfRule>
  </conditionalFormatting>
  <conditionalFormatting sqref="AH10:AH500">
    <cfRule type="containsText" dxfId="14681" priority="31" operator="containsText" text="Field Not Required">
      <formula>NOT(ISERROR(SEARCH("Field Not Required",AH10)))</formula>
    </cfRule>
  </conditionalFormatting>
  <conditionalFormatting sqref="AI10:AJ500">
    <cfRule type="expression" dxfId="14680" priority="112">
      <formula>$AH10="Field Not Required"</formula>
    </cfRule>
  </conditionalFormatting>
  <conditionalFormatting sqref="AJ11">
    <cfRule type="expression" dxfId="14679" priority="172">
      <formula>$AH19="Field Not Required"</formula>
    </cfRule>
  </conditionalFormatting>
  <conditionalFormatting sqref="AL1:AL2 AP1:AP2 AT1:AT2 AX1:AX2 BB1:BB2 BF1:BF2 AD1:AD3 AH1:AH3 AD6:AD9 AH6:AH9 AL6:AL9 AP6:AP9 AT6:AT9 AX6:AX9 BB6:BB9 BF6:BF9 BB12:BB1048576 AD501:AD1048576 AH501:AH1048576 AL501:AL1048576 AP501:AP1048576 AT501:AT1048576 AX501:AX1048576 BF501:BF1048576">
    <cfRule type="cellIs" dxfId="14678" priority="104" operator="equal">
      <formula>"Field Not Required"</formula>
    </cfRule>
  </conditionalFormatting>
  <conditionalFormatting sqref="AL4:AL5">
    <cfRule type="containsText" dxfId="14677" priority="84" operator="containsText" text="Field Not Required">
      <formula>NOT(ISERROR(SEARCH("Field Not Required",AL4)))</formula>
    </cfRule>
  </conditionalFormatting>
  <conditionalFormatting sqref="AL10:AL500">
    <cfRule type="containsText" dxfId="14676" priority="4" operator="containsText" text="Field Not Required">
      <formula>NOT(ISERROR(SEARCH("Field Not Required",AL10)))</formula>
    </cfRule>
  </conditionalFormatting>
  <conditionalFormatting sqref="AL5:AN5">
    <cfRule type="colorScale" priority="97">
      <colorScale>
        <cfvo type="min"/>
        <cfvo type="max"/>
        <color rgb="FFFCFCFF"/>
        <color rgb="FF63BE7B"/>
      </colorScale>
    </cfRule>
  </conditionalFormatting>
  <conditionalFormatting sqref="AM10:AN500">
    <cfRule type="expression" dxfId="14675" priority="111">
      <formula>$AL10="Field Not Required"</formula>
    </cfRule>
  </conditionalFormatting>
  <conditionalFormatting sqref="AO4:AP5">
    <cfRule type="containsText" dxfId="14674" priority="72" operator="containsText" text="Field Not Required">
      <formula>NOT(ISERROR(SEARCH("Field Not Required",AO4)))</formula>
    </cfRule>
  </conditionalFormatting>
  <conditionalFormatting sqref="AP10:AP500">
    <cfRule type="containsText" dxfId="14673" priority="3" operator="containsText" text="Field Not Required">
      <formula>NOT(ISERROR(SEARCH("Field Not Required",AP10)))</formula>
    </cfRule>
  </conditionalFormatting>
  <conditionalFormatting sqref="AQ10:AR500">
    <cfRule type="expression" dxfId="14672" priority="110">
      <formula>$AP10="Field Not Required"</formula>
    </cfRule>
  </conditionalFormatting>
  <conditionalFormatting sqref="AT4:AT5">
    <cfRule type="containsText" dxfId="14671" priority="83" operator="containsText" text="Field Not Required">
      <formula>NOT(ISERROR(SEARCH("Field Not Required",AT4)))</formula>
    </cfRule>
  </conditionalFormatting>
  <conditionalFormatting sqref="AT10:AT500">
    <cfRule type="containsText" dxfId="14670" priority="2" operator="containsText" text="Field Not Required">
      <formula>NOT(ISERROR(SEARCH("Field Not Required",AT10)))</formula>
    </cfRule>
  </conditionalFormatting>
  <conditionalFormatting sqref="AT5:AV5">
    <cfRule type="colorScale" priority="95">
      <colorScale>
        <cfvo type="min"/>
        <cfvo type="max"/>
        <color rgb="FFFCFCFF"/>
        <color rgb="FF63BE7B"/>
      </colorScale>
    </cfRule>
  </conditionalFormatting>
  <conditionalFormatting sqref="AU10:AV500">
    <cfRule type="expression" dxfId="14669" priority="14">
      <formula>$AT10= "Field Not Required"</formula>
    </cfRule>
  </conditionalFormatting>
  <conditionalFormatting sqref="AW4:AX5">
    <cfRule type="containsText" dxfId="14668" priority="70" operator="containsText" text="Field Not Required">
      <formula>NOT(ISERROR(SEARCH("Field Not Required",AW4)))</formula>
    </cfRule>
  </conditionalFormatting>
  <conditionalFormatting sqref="AX10:AX500">
    <cfRule type="containsText" dxfId="14667" priority="1" operator="containsText" text="Field Not Required">
      <formula>NOT(ISERROR(SEARCH("Field Not Required",AX10)))</formula>
    </cfRule>
  </conditionalFormatting>
  <conditionalFormatting sqref="AY10:AY500">
    <cfRule type="expression" dxfId="14666" priority="15">
      <formula>$AT10= "Field Not Required"</formula>
    </cfRule>
  </conditionalFormatting>
  <conditionalFormatting sqref="AY11">
    <cfRule type="expression" dxfId="14665" priority="23">
      <formula>$AX11="Field Not Required"</formula>
    </cfRule>
  </conditionalFormatting>
  <conditionalFormatting sqref="AZ10:AZ12 AY13:AZ500">
    <cfRule type="expression" dxfId="14664" priority="108">
      <formula>$AX10="Field Not Required"</formula>
    </cfRule>
  </conditionalFormatting>
  <conditionalFormatting sqref="BB4:BB5">
    <cfRule type="containsText" dxfId="14663" priority="82" operator="containsText" text="Field Not Required">
      <formula>NOT(ISERROR(SEARCH("Field Not Required",BB4)))</formula>
    </cfRule>
  </conditionalFormatting>
  <conditionalFormatting sqref="BB10:BB500">
    <cfRule type="containsText" dxfId="14662" priority="19" operator="containsText" text="Field Not Required">
      <formula>NOT(ISERROR(SEARCH("Field Not Required",BB10)))</formula>
    </cfRule>
  </conditionalFormatting>
  <conditionalFormatting sqref="BB5:BD5">
    <cfRule type="colorScale" priority="93">
      <colorScale>
        <cfvo type="min"/>
        <cfvo type="max"/>
        <color rgb="FFFCFCFF"/>
        <color rgb="FF63BE7B"/>
      </colorScale>
    </cfRule>
  </conditionalFormatting>
  <conditionalFormatting sqref="BC10:BD500">
    <cfRule type="expression" dxfId="14661" priority="20">
      <formula>$BB10="Field Not Required"</formula>
    </cfRule>
  </conditionalFormatting>
  <conditionalFormatting sqref="BE4:BF5">
    <cfRule type="containsText" dxfId="14660" priority="68" operator="containsText" text="Field Not Required">
      <formula>NOT(ISERROR(SEARCH("Field Not Required",BE4)))</formula>
    </cfRule>
  </conditionalFormatting>
  <conditionalFormatting sqref="BF10:BF500">
    <cfRule type="containsText" dxfId="14659" priority="17" operator="containsText" text="Field Not Required">
      <formula>NOT(ISERROR(SEARCH("Field Not Required",BF10)))</formula>
    </cfRule>
  </conditionalFormatting>
  <conditionalFormatting sqref="BG10:BH500">
    <cfRule type="expression" dxfId="14658" priority="18">
      <formula>$BF10="Field Not Required"</formula>
    </cfRule>
  </conditionalFormatting>
  <conditionalFormatting sqref="BJ1:BK1048576">
    <cfRule type="containsText" dxfId="14657" priority="66" operator="containsText" text="error">
      <formula>NOT(ISERROR(SEARCH("error",BJ1)))</formula>
    </cfRule>
  </conditionalFormatting>
  <conditionalFormatting sqref="BL10:BO500">
    <cfRule type="containsText" dxfId="14656" priority="10" operator="containsText" text="error">
      <formula>NOT(ISERROR(SEARCH("error",BL10)))</formula>
    </cfRule>
  </conditionalFormatting>
  <conditionalFormatting sqref="BR1:BR3 BR10:BR1048576">
    <cfRule type="expression" dxfId="14655" priority="101">
      <formula>LEN(BR1)&gt;30</formula>
    </cfRule>
  </conditionalFormatting>
  <conditionalFormatting sqref="BY1:BY2 BY501:BY1048576">
    <cfRule type="expression" dxfId="14654" priority="102">
      <formula>LEN(BY1)&gt;4</formula>
    </cfRule>
  </conditionalFormatting>
  <conditionalFormatting sqref="CG1:CG3 CG10:CG1048576">
    <cfRule type="expression" dxfId="14653" priority="100">
      <formula>LEN(BZ)&gt;80</formula>
    </cfRule>
  </conditionalFormatting>
  <conditionalFormatting sqref="CJ1:CJ1048576">
    <cfRule type="containsText" dxfId="14652" priority="77" operator="containsText" text="Check Coordinates provided by Vendor">
      <formula>NOT(ISERROR(SEARCH("Check Coordinates provided by Vendor",CJ1)))</formula>
    </cfRule>
  </conditionalFormatting>
  <conditionalFormatting sqref="CK10:CK500">
    <cfRule type="containsText" dxfId="14651" priority="87" operator="containsText" text="Check Coordinates provided by Vendor">
      <formula>NOT(ISERROR(SEARCH("Check Coordinates provided by Vendor",CK10)))</formula>
    </cfRule>
  </conditionalFormatting>
  <dataValidations count="23">
    <dataValidation type="list" allowBlank="1" showInputMessage="1" showErrorMessage="1" sqref="BW10:BW500" xr:uid="{F1DF6A7B-77C0-4762-88EC-ABBFB3099462}">
      <formula1>INDIRECT(SUBSTITUTE($BV10," ","_"))</formula1>
    </dataValidation>
    <dataValidation type="list" allowBlank="1" showInputMessage="1" showErrorMessage="1" sqref="AU10 AU12:AU500" xr:uid="{34020472-1362-4E9C-9103-EB3191119F63}">
      <formula1>INDIRECT($AS10)</formula1>
    </dataValidation>
    <dataValidation type="textLength" operator="lessThanOrEqual" allowBlank="1" showInputMessage="1" showErrorMessage="1" errorTitle="Invalid Date Format" sqref="K19:K500 J10:J500 K10:K12 DI7:DI1048576" xr:uid="{5D900F23-0CDF-4EB6-9640-686496BBE573}">
      <formula1>10</formula1>
    </dataValidation>
    <dataValidation type="list" allowBlank="1" showInputMessage="1" showErrorMessage="1" sqref="C10:C500" xr:uid="{F4A73BC6-F696-45D8-98F8-3895319DCF65}">
      <formula1>ACTIONCODE</formula1>
    </dataValidation>
    <dataValidation type="list" allowBlank="1" showInputMessage="1" showErrorMessage="1" sqref="H10:H500" xr:uid="{BC79830F-DC0C-4AAB-B569-1DA0D0C7FB84}">
      <formula1>AssetStatus</formula1>
    </dataValidation>
    <dataValidation type="list" allowBlank="1" showInputMessage="1" showErrorMessage="1" sqref="I10:I500" xr:uid="{01D0E65A-9602-4555-95A6-C816F625ED08}">
      <formula1>OperationalStatus</formula1>
    </dataValidation>
    <dataValidation type="list" allowBlank="1" showInputMessage="1" showErrorMessage="1" sqref="L10:L500 DA10:DA200" xr:uid="{7A217DCB-22C7-4D52-BF8B-4F9745B1D1DC}">
      <formula1>Spare_Parts</formula1>
    </dataValidation>
    <dataValidation type="list" allowBlank="1" showInputMessage="1" showErrorMessage="1" sqref="D10:D1048576" xr:uid="{803BCFAA-21B9-49D8-BCDD-83FE021F9605}">
      <formula1>MAINTENANCERESP</formula1>
    </dataValidation>
    <dataValidation type="list" allowBlank="1" showInputMessage="1" showErrorMessage="1" sqref="AQ10:AQ500" xr:uid="{1805EB8C-3764-4063-988E-2492C79083D9}">
      <formula1>INDIRECT($AO10)</formula1>
    </dataValidation>
    <dataValidation type="list" allowBlank="1" showInputMessage="1" showErrorMessage="1" sqref="AM10:AM500" xr:uid="{E3FD30BD-EDF8-428C-A260-BAF689CCCF34}">
      <formula1>INDIRECT($AK10)</formula1>
    </dataValidation>
    <dataValidation type="list" allowBlank="1" showInputMessage="1" showErrorMessage="1" sqref="AI10:AI500" xr:uid="{C475ACF0-70C2-4867-890C-D631209727CC}">
      <formula1>INDIRECT($AG10)</formula1>
    </dataValidation>
    <dataValidation type="list" allowBlank="1" showInputMessage="1" showErrorMessage="1" sqref="AE10:AE500" xr:uid="{D0A6D1FA-35F4-46C7-A0EF-928BF8D037B7}">
      <formula1>INDIRECT($AC10)</formula1>
    </dataValidation>
    <dataValidation type="list" allowBlank="1" showInputMessage="1" showErrorMessage="1" sqref="AA10:AA500" xr:uid="{2CBF9AE9-DEC5-4B53-8D22-F38DFBD20D74}">
      <formula1>INDIRECT($Y10)</formula1>
    </dataValidation>
    <dataValidation type="list" allowBlank="1" showInputMessage="1" showErrorMessage="1" sqref="W10:W500" xr:uid="{D658D444-9331-4B95-8780-B95181BFB366}">
      <formula1>INDIRECT($U10)</formula1>
    </dataValidation>
    <dataValidation type="list" allowBlank="1" showInputMessage="1" showErrorMessage="1" sqref="AY10:AY500" xr:uid="{58919599-DE4F-4D3D-9141-5008D75CBF16}">
      <formula1>INDIRECT($AW10)</formula1>
    </dataValidation>
    <dataValidation type="list" allowBlank="1" showInputMessage="1" showErrorMessage="1" sqref="CY10:CY200" xr:uid="{1CFC3108-16E3-4F2D-98D3-08949AB29180}">
      <formula1>Maintenance_Plan_Provided?</formula1>
    </dataValidation>
    <dataValidation type="list" allowBlank="1" showInputMessage="1" showErrorMessage="1" sqref="CZ10:CZ200" xr:uid="{D8F8B1AA-0FD9-485E-B17E-74F459392CDD}">
      <formula1>OEM_Maintenenace_Provided?</formula1>
    </dataValidation>
    <dataValidation type="list" allowBlank="1" showInputMessage="1" showErrorMessage="1" sqref="R10:R200" xr:uid="{9AEF39C6-7A44-4230-9611-7DCDB4D77D1C}">
      <formula1>INDIRECT($Q10)</formula1>
    </dataValidation>
    <dataValidation type="list" allowBlank="1" showInputMessage="1" showErrorMessage="1" sqref="BX10:BX500" xr:uid="{FBE1F05A-6923-475F-9277-80A59D497AD1}">
      <formula1>INDIRECT(SUBSTITUTE($BW10, " ", "_"))</formula1>
    </dataValidation>
    <dataValidation type="list" allowBlank="1" showInputMessage="1" showErrorMessage="1" sqref="BT10:BT500" xr:uid="{22A62F83-2C5F-40A7-BDDA-8F3906ABC661}">
      <formula1>INDIRECT($BT$5)</formula1>
    </dataValidation>
    <dataValidation type="list" allowBlank="1" showInputMessage="1" showErrorMessage="1" sqref="BU10:BU500" xr:uid="{56FE0071-8B11-4B5A-B67F-082D8B57221C}">
      <formula1>INDIRECT(SUBSTITUTE($BT10," ","_"))</formula1>
    </dataValidation>
    <dataValidation type="list" allowBlank="1" showInputMessage="1" showErrorMessage="1" sqref="BS10:BS500" xr:uid="{42EE499E-36C3-4DC9-A8DF-5810324111D6}">
      <formula1>INDIRECT($BS$5)</formula1>
    </dataValidation>
    <dataValidation type="list" allowBlank="1" showInputMessage="1" showErrorMessage="1" sqref="BV10:BV500" xr:uid="{5FAC19CC-CE8C-4827-9660-43BD5A5F9037}">
      <formula1>INDIRECT(SUBSTITUTE($BU10, " ", "_" ))</formula1>
    </dataValidation>
  </dataValidations>
  <hyperlinks>
    <hyperlink ref="A1" location="INDEX!A1" display="Return to INDEX" xr:uid="{3C4CAAAD-DB91-4CC8-9B6B-5DC441FE2E24}"/>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47AD9A1-9144-4A8B-835C-83237BA932DA}">
          <x14:formula1>
            <xm:f>'9.1 MAL-Warranty'!$B$5:$B$25</xm:f>
          </x14:formula1>
          <xm:sqref>M10:M500</xm:sqref>
        </x14:dataValidation>
        <x14:dataValidation type="list" allowBlank="1" showInputMessage="1" showErrorMessage="1" xr:uid="{5FC4106B-FCF8-48BA-B4FD-1B5BE25E110D}">
          <x14:formula1>
            <xm:f>'MAL-OTHERLOOKUPS'!$ER$4:$ER$16</xm:f>
          </x14:formula1>
          <xm:sqref>CD10:CD45</xm:sqref>
        </x14:dataValidation>
        <x14:dataValidation type="list" allowBlank="1" showInputMessage="1" xr:uid="{064168F7-F937-4357-A5B4-AC31D1C80EAF}">
          <x14:formula1>
            <xm:f>'MAL-OTHERLOOKUPS'!$ET$4:$ET$56</xm:f>
          </x14:formula1>
          <xm:sqref>CE10:CE43</xm:sqref>
        </x14:dataValidation>
        <x14:dataValidation type="list" allowBlank="1" showInputMessage="1" showErrorMessage="1" xr:uid="{B7B4CDF5-2A9B-4D30-BA41-C507D1D24EE5}">
          <x14:formula1>
            <xm:f>'5.0 Asset Class'!$B$14:$B$158</xm:f>
          </x14:formula1>
          <xm:sqref>P230:P233 P286:P291 P240:P282 P295:P309 P312:P321</xm:sqref>
        </x14:dataValidation>
        <x14:dataValidation type="list" allowBlank="1" showInputMessage="1" showErrorMessage="1" xr:uid="{24453AB1-853E-4267-8564-571D4C592183}">
          <x14:formula1>
            <xm:f>'5.0 Asset Class'!$B$14:$B$187</xm:f>
          </x14:formula1>
          <xm:sqref>P10:P229 P234:P239 P292:P294 P283:P285 P310:P311 P322:P500</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578AD-D7A8-40DD-AC17-90373BF63E9E}">
  <sheetPr codeName="Sheet11"/>
  <dimension ref="A1:X1120"/>
  <sheetViews>
    <sheetView topLeftCell="G1032" zoomScale="90" zoomScaleNormal="90" workbookViewId="0">
      <selection activeCell="HW4" sqref="HW4:HW16"/>
    </sheetView>
  </sheetViews>
  <sheetFormatPr defaultRowHeight="14.5" x14ac:dyDescent="0.35"/>
  <cols>
    <col min="1" max="1" width="7.1796875" bestFit="1" customWidth="1"/>
    <col min="2" max="2" width="11.81640625" customWidth="1"/>
    <col min="3" max="3" width="39.7265625" customWidth="1"/>
    <col min="4" max="4" width="12" customWidth="1"/>
    <col min="5" max="5" width="12" bestFit="1" customWidth="1"/>
    <col min="6" max="6" width="38" customWidth="1"/>
    <col min="7" max="7" width="26.26953125" customWidth="1"/>
    <col min="8" max="8" width="30.26953125" customWidth="1"/>
    <col min="9" max="9" width="61.1796875" bestFit="1" customWidth="1"/>
    <col min="10" max="10" width="56.54296875" bestFit="1" customWidth="1"/>
    <col min="13" max="13" width="10" customWidth="1"/>
    <col min="14" max="14" width="18.453125" customWidth="1"/>
    <col min="15" max="15" width="14.1796875" customWidth="1"/>
    <col min="16" max="16" width="12" bestFit="1" customWidth="1"/>
    <col min="17" max="17" width="20.81640625" customWidth="1"/>
    <col min="18" max="18" width="43.7265625" bestFit="1" customWidth="1"/>
    <col min="19" max="19" width="10.54296875" customWidth="1"/>
    <col min="21" max="21" width="16.81640625" customWidth="1"/>
    <col min="22" max="22" width="44.453125" bestFit="1" customWidth="1"/>
  </cols>
  <sheetData>
    <row r="1" spans="1:24" x14ac:dyDescent="0.35">
      <c r="D1" s="528" t="s">
        <v>11263</v>
      </c>
      <c r="E1" s="528"/>
      <c r="F1" s="528"/>
      <c r="G1" s="528"/>
      <c r="H1" s="528"/>
      <c r="I1" s="528"/>
      <c r="J1" s="528"/>
    </row>
    <row r="2" spans="1:24" x14ac:dyDescent="0.35">
      <c r="D2" s="12"/>
      <c r="E2" s="12"/>
      <c r="F2" s="12"/>
      <c r="G2" s="12"/>
      <c r="H2" s="12"/>
      <c r="I2" s="12"/>
      <c r="J2" s="12"/>
    </row>
    <row r="3" spans="1:24" x14ac:dyDescent="0.35">
      <c r="M3" s="528" t="s">
        <v>11264</v>
      </c>
      <c r="N3" s="528"/>
      <c r="O3" s="528"/>
      <c r="Q3" s="528" t="s">
        <v>11265</v>
      </c>
      <c r="R3" s="528"/>
      <c r="S3" s="528"/>
      <c r="U3" s="528" t="s">
        <v>11266</v>
      </c>
      <c r="V3" s="528"/>
    </row>
    <row r="4" spans="1:24" x14ac:dyDescent="0.35">
      <c r="A4" s="11" t="s">
        <v>11267</v>
      </c>
      <c r="B4" s="8" t="s">
        <v>1994</v>
      </c>
      <c r="C4" s="8" t="s">
        <v>1736</v>
      </c>
      <c r="D4" s="11" t="s">
        <v>11268</v>
      </c>
      <c r="E4" s="8" t="s">
        <v>11269</v>
      </c>
      <c r="F4" s="8" t="s">
        <v>11270</v>
      </c>
      <c r="G4" s="11" t="s">
        <v>11271</v>
      </c>
      <c r="H4" s="8" t="s">
        <v>8475</v>
      </c>
      <c r="I4" s="11" t="s">
        <v>8473</v>
      </c>
      <c r="J4" s="11" t="s">
        <v>8474</v>
      </c>
      <c r="M4" s="352" t="s">
        <v>11272</v>
      </c>
      <c r="N4" s="352" t="s">
        <v>11273</v>
      </c>
      <c r="O4" t="s">
        <v>11274</v>
      </c>
      <c r="Q4" s="352" t="s">
        <v>11275</v>
      </c>
      <c r="R4" s="352" t="s">
        <v>11276</v>
      </c>
      <c r="S4" s="352" t="s">
        <v>11277</v>
      </c>
      <c r="U4" s="361" t="s">
        <v>11269</v>
      </c>
      <c r="V4" s="362" t="s">
        <v>11278</v>
      </c>
      <c r="W4" s="352"/>
      <c r="X4" s="352"/>
    </row>
    <row r="5" spans="1:24" x14ac:dyDescent="0.35">
      <c r="A5" t="s">
        <v>53</v>
      </c>
      <c r="B5" t="s">
        <v>307</v>
      </c>
      <c r="C5" s="608" t="str">
        <f>VLOOKUP(CFV_Tbl[[#This Row],[Class Code]],AssetClass[[Asset Class]:[Class Description]],2)</f>
        <v>Access Platform</v>
      </c>
      <c r="D5" s="5">
        <v>10</v>
      </c>
      <c r="E5" t="s">
        <v>11279</v>
      </c>
      <c r="F5" t="s">
        <v>11280</v>
      </c>
      <c r="G5" t="s">
        <v>11281</v>
      </c>
      <c r="H5" t="s">
        <v>8478</v>
      </c>
      <c r="I5" s="6" t="str">
        <f>CFV_Tbl[[#This Row],[Class Code]]&amp; " - " &amp;CFV_Tbl[[#This Row],[Class Description]]</f>
        <v>ACCPLTF - Access Platform</v>
      </c>
      <c r="J5" s="6" t="str">
        <f>CFV_Tbl[[#This Row],[CF Code]] &amp; " - " &amp; CFV_Tbl[[#This Row],[CF Description]]</f>
        <v>ACTFTYPE - Access Platform Type</v>
      </c>
      <c r="M5" s="482" t="s">
        <v>11286</v>
      </c>
      <c r="N5" s="482" t="s">
        <v>11282</v>
      </c>
      <c r="O5" s="421" t="s">
        <v>11283</v>
      </c>
      <c r="Q5" s="483" t="s">
        <v>11293</v>
      </c>
      <c r="R5" s="483" t="s">
        <v>8477</v>
      </c>
      <c r="S5" t="s">
        <v>11285</v>
      </c>
      <c r="U5" s="484" t="s">
        <v>11293</v>
      </c>
      <c r="V5" s="485" t="str">
        <f>INDEX(CFV_Tbl[CF Description], MATCH(U5, CFV_Tbl[CF Code], 0))</f>
        <v>Size Height (feet)</v>
      </c>
    </row>
    <row r="6" spans="1:24" x14ac:dyDescent="0.35">
      <c r="A6" t="s">
        <v>53</v>
      </c>
      <c r="B6" t="s">
        <v>307</v>
      </c>
      <c r="C6" s="608" t="str">
        <f>VLOOKUP(CFV_Tbl[[#This Row],[Class Code]],AssetClass[[Asset Class]:[Class Description]],2)</f>
        <v>Access Platform</v>
      </c>
      <c r="D6" s="5">
        <v>10</v>
      </c>
      <c r="E6" t="s">
        <v>11279</v>
      </c>
      <c r="F6" t="s">
        <v>11280</v>
      </c>
      <c r="G6" t="s">
        <v>11281</v>
      </c>
      <c r="H6" t="s">
        <v>1738</v>
      </c>
      <c r="I6" s="6" t="str">
        <f>CFV_Tbl[[#This Row],[Class Code]]&amp; " - " &amp;CFV_Tbl[[#This Row],[Class Description]]</f>
        <v>ACCPLTF - Access Platform</v>
      </c>
      <c r="J6" s="6" t="str">
        <f>CFV_Tbl[[#This Row],[CF Code]] &amp; " - " &amp; CFV_Tbl[[#This Row],[CF Description]]</f>
        <v>ACTFTYPE - Access Platform Type</v>
      </c>
      <c r="M6" s="482" t="s">
        <v>11286</v>
      </c>
      <c r="N6" s="482" t="s">
        <v>11287</v>
      </c>
      <c r="O6" s="421" t="s">
        <v>11288</v>
      </c>
      <c r="Q6" s="483" t="s">
        <v>11293</v>
      </c>
      <c r="R6" s="483" t="s">
        <v>8477</v>
      </c>
      <c r="S6" t="s">
        <v>11285</v>
      </c>
      <c r="U6" s="483" t="s">
        <v>11296</v>
      </c>
      <c r="V6" s="483" t="str">
        <f>INDEX(CFV_Tbl[CF Description], MATCH(U6, CFV_Tbl[CF Code], 0))</f>
        <v>Size Length (feet)</v>
      </c>
    </row>
    <row r="7" spans="1:24" x14ac:dyDescent="0.35">
      <c r="A7" t="s">
        <v>53</v>
      </c>
      <c r="B7" t="s">
        <v>307</v>
      </c>
      <c r="C7" s="608" t="str">
        <f>VLOOKUP(CFV_Tbl[[#This Row],[Class Code]],AssetClass[[Asset Class]:[Class Description]],2)</f>
        <v>Access Platform</v>
      </c>
      <c r="D7" s="5">
        <v>10</v>
      </c>
      <c r="E7" t="s">
        <v>11279</v>
      </c>
      <c r="F7" t="s">
        <v>11280</v>
      </c>
      <c r="G7" t="s">
        <v>11281</v>
      </c>
      <c r="H7" t="s">
        <v>1739</v>
      </c>
      <c r="I7" s="6" t="str">
        <f>CFV_Tbl[[#This Row],[Class Code]]&amp; " - " &amp;CFV_Tbl[[#This Row],[Class Description]]</f>
        <v>ACCPLTF - Access Platform</v>
      </c>
      <c r="J7" s="6" t="str">
        <f>CFV_Tbl[[#This Row],[CF Code]] &amp; " - " &amp; CFV_Tbl[[#This Row],[CF Description]]</f>
        <v>ACTFTYPE - Access Platform Type</v>
      </c>
      <c r="M7" s="483" t="s">
        <v>307</v>
      </c>
      <c r="N7" s="483" t="s">
        <v>11279</v>
      </c>
      <c r="O7" s="352" t="s">
        <v>11283</v>
      </c>
      <c r="Q7" s="486" t="s">
        <v>11293</v>
      </c>
      <c r="R7" s="486" t="s">
        <v>8477</v>
      </c>
      <c r="S7" t="s">
        <v>11285</v>
      </c>
      <c r="U7" s="484" t="s">
        <v>11300</v>
      </c>
      <c r="V7" s="485" t="str">
        <f>INDEX(CFV_Tbl[CF Description], MATCH(U7, CFV_Tbl[CF Code], 0))</f>
        <v>Size Width (feet)</v>
      </c>
    </row>
    <row r="8" spans="1:24" x14ac:dyDescent="0.35">
      <c r="A8" t="s">
        <v>53</v>
      </c>
      <c r="B8" t="s">
        <v>307</v>
      </c>
      <c r="C8" s="608" t="str">
        <f>VLOOKUP(CFV_Tbl[[#This Row],[Class Code]],AssetClass[[Asset Class]:[Class Description]],2)</f>
        <v>Access Platform</v>
      </c>
      <c r="D8" s="5">
        <v>10</v>
      </c>
      <c r="E8" t="s">
        <v>11279</v>
      </c>
      <c r="F8" t="s">
        <v>11280</v>
      </c>
      <c r="G8" t="s">
        <v>11281</v>
      </c>
      <c r="H8" t="s">
        <v>8479</v>
      </c>
      <c r="I8" s="6" t="str">
        <f>CFV_Tbl[[#This Row],[Class Code]]&amp; " - " &amp;CFV_Tbl[[#This Row],[Class Description]]</f>
        <v>ACCPLTF - Access Platform</v>
      </c>
      <c r="J8" s="6" t="str">
        <f>CFV_Tbl[[#This Row],[CF Code]] &amp; " - " &amp; CFV_Tbl[[#This Row],[CF Description]]</f>
        <v>ACTFTYPE - Access Platform Type</v>
      </c>
      <c r="M8" s="483" t="s">
        <v>307</v>
      </c>
      <c r="N8" s="483" t="s">
        <v>11291</v>
      </c>
      <c r="O8" s="352" t="s">
        <v>11288</v>
      </c>
      <c r="Q8" s="483" t="s">
        <v>11296</v>
      </c>
      <c r="R8" s="483" t="s">
        <v>8477</v>
      </c>
      <c r="S8" t="s">
        <v>11285</v>
      </c>
      <c r="U8" s="482" t="s">
        <v>11282</v>
      </c>
      <c r="V8" s="482" t="e">
        <f>INDEX(CFV_Tbl[CF Description], MATCH(U8, CFV_Tbl[CF Code], 0))</f>
        <v>#N/A</v>
      </c>
    </row>
    <row r="9" spans="1:24" x14ac:dyDescent="0.35">
      <c r="A9" t="s">
        <v>53</v>
      </c>
      <c r="B9" t="s">
        <v>307</v>
      </c>
      <c r="C9" s="608" t="str">
        <f>VLOOKUP(CFV_Tbl[[#This Row],[Class Code]],AssetClass[[Asset Class]:[Class Description]],2)</f>
        <v>Access Platform</v>
      </c>
      <c r="D9" s="5">
        <v>20</v>
      </c>
      <c r="E9" t="s">
        <v>11291</v>
      </c>
      <c r="F9" t="s">
        <v>100</v>
      </c>
      <c r="G9" t="s">
        <v>11281</v>
      </c>
      <c r="H9" t="s">
        <v>8480</v>
      </c>
      <c r="I9" s="6" t="str">
        <f>CFV_Tbl[[#This Row],[Class Code]]&amp; " - " &amp;CFV_Tbl[[#This Row],[Class Description]]</f>
        <v>ACCPLTF - Access Platform</v>
      </c>
      <c r="J9" s="6" t="str">
        <f>CFV_Tbl[[#This Row],[CF Code]] &amp; " - " &amp; CFV_Tbl[[#This Row],[CF Description]]</f>
        <v>GURDRAIL - Guard Rail</v>
      </c>
      <c r="M9" s="483" t="s">
        <v>307</v>
      </c>
      <c r="N9" s="483" t="s">
        <v>11293</v>
      </c>
      <c r="O9" s="352" t="s">
        <v>11294</v>
      </c>
      <c r="Q9" s="483" t="s">
        <v>11296</v>
      </c>
      <c r="R9" s="483" t="s">
        <v>8477</v>
      </c>
      <c r="S9" t="s">
        <v>11285</v>
      </c>
      <c r="U9" s="484" t="s">
        <v>11279</v>
      </c>
      <c r="V9" s="485" t="str">
        <f>INDEX(CFV_Tbl[CF Description], MATCH(U9, CFV_Tbl[CF Code], 0))</f>
        <v>Access Platform Type</v>
      </c>
    </row>
    <row r="10" spans="1:24" x14ac:dyDescent="0.35">
      <c r="A10" t="s">
        <v>53</v>
      </c>
      <c r="B10" t="s">
        <v>307</v>
      </c>
      <c r="C10" s="608" t="str">
        <f>VLOOKUP(CFV_Tbl[[#This Row],[Class Code]],AssetClass[[Asset Class]:[Class Description]],2)</f>
        <v>Access Platform</v>
      </c>
      <c r="D10" s="5">
        <v>20</v>
      </c>
      <c r="E10" t="s">
        <v>11291</v>
      </c>
      <c r="F10" t="s">
        <v>100</v>
      </c>
      <c r="G10" t="s">
        <v>11281</v>
      </c>
      <c r="H10" t="s">
        <v>8481</v>
      </c>
      <c r="I10" s="6" t="str">
        <f>CFV_Tbl[[#This Row],[Class Code]]&amp; " - " &amp;CFV_Tbl[[#This Row],[Class Description]]</f>
        <v>ACCPLTF - Access Platform</v>
      </c>
      <c r="J10" s="6" t="str">
        <f>CFV_Tbl[[#This Row],[CF Code]] &amp; " - " &amp; CFV_Tbl[[#This Row],[CF Description]]</f>
        <v>GURDRAIL - Guard Rail</v>
      </c>
      <c r="M10" s="483" t="s">
        <v>307</v>
      </c>
      <c r="N10" s="483" t="s">
        <v>11296</v>
      </c>
      <c r="O10" s="352" t="s">
        <v>11297</v>
      </c>
      <c r="Q10" s="486" t="s">
        <v>11296</v>
      </c>
      <c r="R10" s="486" t="s">
        <v>8477</v>
      </c>
      <c r="S10" t="s">
        <v>11285</v>
      </c>
      <c r="U10" s="483" t="s">
        <v>11308</v>
      </c>
      <c r="V10" s="483" t="str">
        <f>INDEX(CFV_Tbl[CF Description], MATCH(U10, CFV_Tbl[CF Code], 0))</f>
        <v>Air Compressor?</v>
      </c>
    </row>
    <row r="11" spans="1:24" x14ac:dyDescent="0.35">
      <c r="A11" t="s">
        <v>53</v>
      </c>
      <c r="B11" t="s">
        <v>307</v>
      </c>
      <c r="C11" s="608" t="str">
        <f>VLOOKUP(CFV_Tbl[[#This Row],[Class Code]],AssetClass[[Asset Class]:[Class Description]],2)</f>
        <v>Access Platform</v>
      </c>
      <c r="D11" s="5">
        <v>30</v>
      </c>
      <c r="E11" t="s">
        <v>11293</v>
      </c>
      <c r="F11" t="s">
        <v>11298</v>
      </c>
      <c r="G11" t="s">
        <v>11299</v>
      </c>
      <c r="H11" t="s">
        <v>8477</v>
      </c>
      <c r="I11" s="6" t="str">
        <f>CFV_Tbl[[#This Row],[Class Code]]&amp; " - " &amp;CFV_Tbl[[#This Row],[Class Description]]</f>
        <v>ACCPLTF - Access Platform</v>
      </c>
      <c r="J11" s="6" t="str">
        <f>CFV_Tbl[[#This Row],[CF Code]] &amp; " - " &amp; CFV_Tbl[[#This Row],[CF Description]]</f>
        <v>ACCSZH - Size Height (feet)</v>
      </c>
      <c r="M11" s="483" t="s">
        <v>307</v>
      </c>
      <c r="N11" s="483" t="s">
        <v>11300</v>
      </c>
      <c r="O11" s="352" t="s">
        <v>11301</v>
      </c>
      <c r="Q11" s="486" t="s">
        <v>11296</v>
      </c>
      <c r="R11" s="486" t="s">
        <v>8477</v>
      </c>
      <c r="S11" t="s">
        <v>11285</v>
      </c>
      <c r="U11" s="484" t="s">
        <v>11309</v>
      </c>
      <c r="V11" s="485" t="str">
        <f>INDEX(CFV_Tbl[CF Description], MATCH(U11, CFV_Tbl[CF Code], 0))</f>
        <v>Airflow (SCFM)</v>
      </c>
    </row>
    <row r="12" spans="1:24" x14ac:dyDescent="0.35">
      <c r="A12" t="s">
        <v>53</v>
      </c>
      <c r="B12" t="s">
        <v>307</v>
      </c>
      <c r="C12" s="608" t="str">
        <f>VLOOKUP(CFV_Tbl[[#This Row],[Class Code]],AssetClass[[Asset Class]:[Class Description]],2)</f>
        <v>Access Platform</v>
      </c>
      <c r="D12" s="5">
        <v>40</v>
      </c>
      <c r="E12" t="s">
        <v>11296</v>
      </c>
      <c r="F12" t="s">
        <v>11302</v>
      </c>
      <c r="G12" t="s">
        <v>11299</v>
      </c>
      <c r="H12" t="s">
        <v>8477</v>
      </c>
      <c r="I12" s="6" t="str">
        <f>CFV_Tbl[[#This Row],[Class Code]]&amp; " - " &amp;CFV_Tbl[[#This Row],[Class Description]]</f>
        <v>ACCPLTF - Access Platform</v>
      </c>
      <c r="J12" s="6" t="str">
        <f>CFV_Tbl[[#This Row],[CF Code]] &amp; " - " &amp; CFV_Tbl[[#This Row],[CF Description]]</f>
        <v>ACCSZL - Size Length (feet)</v>
      </c>
      <c r="M12" s="429" t="s">
        <v>476</v>
      </c>
      <c r="N12" s="486" t="s">
        <v>11711</v>
      </c>
      <c r="O12" s="647" t="s">
        <v>11283</v>
      </c>
      <c r="Q12" s="486" t="s">
        <v>11296</v>
      </c>
      <c r="R12" s="486" t="s">
        <v>8477</v>
      </c>
      <c r="S12" t="s">
        <v>11285</v>
      </c>
      <c r="U12" s="483" t="s">
        <v>11377</v>
      </c>
      <c r="V12" s="483" t="str">
        <f>INDEX(CFV_Tbl[CF Description], MATCH(U12, CFV_Tbl[CF Code], 0))</f>
        <v>Amperage</v>
      </c>
    </row>
    <row r="13" spans="1:24" x14ac:dyDescent="0.35">
      <c r="A13" t="s">
        <v>53</v>
      </c>
      <c r="B13" t="s">
        <v>307</v>
      </c>
      <c r="C13" s="608" t="str">
        <f>VLOOKUP(CFV_Tbl[[#This Row],[Class Code]],AssetClass[[Asset Class]:[Class Description]],2)</f>
        <v>Access Platform</v>
      </c>
      <c r="D13" s="5">
        <v>50</v>
      </c>
      <c r="E13" t="s">
        <v>11300</v>
      </c>
      <c r="F13" t="s">
        <v>11304</v>
      </c>
      <c r="G13" t="s">
        <v>11299</v>
      </c>
      <c r="H13" t="s">
        <v>8477</v>
      </c>
      <c r="I13" s="6" t="str">
        <f>CFV_Tbl[[#This Row],[Class Code]]&amp; " - " &amp;CFV_Tbl[[#This Row],[Class Description]]</f>
        <v>ACCPLTF - Access Platform</v>
      </c>
      <c r="J13" s="6" t="str">
        <f>CFV_Tbl[[#This Row],[CF Code]] &amp; " - " &amp; CFV_Tbl[[#This Row],[CF Description]]</f>
        <v>ACCSZW - Size Width (feet)</v>
      </c>
      <c r="M13" s="429" t="s">
        <v>476</v>
      </c>
      <c r="N13" s="486" t="s">
        <v>11712</v>
      </c>
      <c r="O13" s="647" t="s">
        <v>11288</v>
      </c>
      <c r="Q13" s="486" t="s">
        <v>11296</v>
      </c>
      <c r="R13" s="486" t="s">
        <v>8477</v>
      </c>
      <c r="S13" t="s">
        <v>11285</v>
      </c>
      <c r="U13" s="484" t="s">
        <v>11310</v>
      </c>
      <c r="V13" s="485" t="str">
        <f>INDEX(CFV_Tbl[CF Description], MATCH(U13, CFV_Tbl[CF Code], 0))</f>
        <v>Air Handling Unit Cooling Type</v>
      </c>
    </row>
    <row r="14" spans="1:24" x14ac:dyDescent="0.35">
      <c r="A14" s="625" t="s">
        <v>53</v>
      </c>
      <c r="B14" s="625" t="s">
        <v>476</v>
      </c>
      <c r="C14" s="608" t="str">
        <f>VLOOKUP(CFV_Tbl[[#This Row],[Class Code]],AssetClass[[Asset Class]:[Class Description]],2)</f>
        <v>Accessibility Ramp</v>
      </c>
      <c r="D14" s="5">
        <v>10</v>
      </c>
      <c r="E14" s="630" t="s">
        <v>11711</v>
      </c>
      <c r="F14" s="630" t="s">
        <v>11901</v>
      </c>
      <c r="G14" t="s">
        <v>11281</v>
      </c>
      <c r="H14" s="613" t="s">
        <v>1914</v>
      </c>
      <c r="I14" s="6" t="str">
        <f>CFV_Tbl[[#This Row],[Class Code]]&amp; " - " &amp;CFV_Tbl[[#This Row],[Class Description]]</f>
        <v>ACESRMP - Accessibility Ramp</v>
      </c>
      <c r="J14" s="6" t="str">
        <f>CFV_Tbl[[#This Row],[CF Code]] &amp; " - " &amp; CFV_Tbl[[#This Row],[CF Description]]</f>
        <v>RLCCPLMT - RLMN Platform Material</v>
      </c>
      <c r="M14" s="429" t="s">
        <v>476</v>
      </c>
      <c r="N14" s="486" t="s">
        <v>11296</v>
      </c>
      <c r="O14" s="647" t="s">
        <v>11294</v>
      </c>
      <c r="Q14" s="486" t="s">
        <v>11296</v>
      </c>
      <c r="R14" s="486" t="s">
        <v>8477</v>
      </c>
      <c r="S14" t="s">
        <v>11285</v>
      </c>
      <c r="U14" s="483" t="s">
        <v>11313</v>
      </c>
      <c r="V14" s="483" t="str">
        <f>INDEX(CFV_Tbl[CF Description], MATCH(U14, CFV_Tbl[CF Code], 0))</f>
        <v>Economizer Type</v>
      </c>
    </row>
    <row r="15" spans="1:24" x14ac:dyDescent="0.35">
      <c r="A15" s="625" t="s">
        <v>53</v>
      </c>
      <c r="B15" s="625" t="s">
        <v>476</v>
      </c>
      <c r="C15" s="608" t="str">
        <f>VLOOKUP(CFV_Tbl[[#This Row],[Class Code]],AssetClass[[Asset Class]:[Class Description]],2)</f>
        <v>Accessibility Ramp</v>
      </c>
      <c r="D15" s="5">
        <v>10</v>
      </c>
      <c r="E15" s="630" t="s">
        <v>11711</v>
      </c>
      <c r="F15" s="630" t="s">
        <v>11901</v>
      </c>
      <c r="G15" t="s">
        <v>11281</v>
      </c>
      <c r="H15" s="613" t="s">
        <v>1767</v>
      </c>
      <c r="I15" s="6" t="str">
        <f>CFV_Tbl[[#This Row],[Class Code]]&amp; " - " &amp;CFV_Tbl[[#This Row],[Class Description]]</f>
        <v>ACESRMP - Accessibility Ramp</v>
      </c>
      <c r="J15" s="6" t="str">
        <f>CFV_Tbl[[#This Row],[CF Code]] &amp; " - " &amp; CFV_Tbl[[#This Row],[CF Description]]</f>
        <v>RLCCPLMT - RLMN Platform Material</v>
      </c>
      <c r="M15" s="429" t="s">
        <v>476</v>
      </c>
      <c r="N15" s="486" t="s">
        <v>11300</v>
      </c>
      <c r="O15" s="647" t="s">
        <v>11297</v>
      </c>
      <c r="Q15" s="486" t="s">
        <v>11296</v>
      </c>
      <c r="R15" s="486" t="s">
        <v>8477</v>
      </c>
      <c r="S15" t="s">
        <v>11285</v>
      </c>
      <c r="U15" s="484" t="s">
        <v>11315</v>
      </c>
      <c r="V15" s="485" t="str">
        <f>INDEX(CFV_Tbl[CF Description], MATCH(U15, CFV_Tbl[CF Code], 0))</f>
        <v>Heat/Energy Recovery Type</v>
      </c>
    </row>
    <row r="16" spans="1:24" x14ac:dyDescent="0.35">
      <c r="A16" s="625" t="s">
        <v>53</v>
      </c>
      <c r="B16" s="625" t="s">
        <v>476</v>
      </c>
      <c r="C16" s="608" t="str">
        <f>VLOOKUP(CFV_Tbl[[#This Row],[Class Code]],AssetClass[[Asset Class]:[Class Description]],2)</f>
        <v>Accessibility Ramp</v>
      </c>
      <c r="D16" s="5">
        <v>10</v>
      </c>
      <c r="E16" s="630" t="s">
        <v>11711</v>
      </c>
      <c r="F16" s="630" t="s">
        <v>11901</v>
      </c>
      <c r="G16" t="s">
        <v>11281</v>
      </c>
      <c r="H16" s="613" t="s">
        <v>1768</v>
      </c>
      <c r="I16" s="6" t="str">
        <f>CFV_Tbl[[#This Row],[Class Code]]&amp; " - " &amp;CFV_Tbl[[#This Row],[Class Description]]</f>
        <v>ACESRMP - Accessibility Ramp</v>
      </c>
      <c r="J16" s="6" t="str">
        <f>CFV_Tbl[[#This Row],[CF Code]] &amp; " - " &amp; CFV_Tbl[[#This Row],[CF Description]]</f>
        <v>RLCCPLMT - RLMN Platform Material</v>
      </c>
      <c r="M16" s="429" t="s">
        <v>362</v>
      </c>
      <c r="N16" s="486" t="s">
        <v>11697</v>
      </c>
      <c r="O16" s="647" t="s">
        <v>11283</v>
      </c>
      <c r="Q16" s="486" t="s">
        <v>11296</v>
      </c>
      <c r="R16" s="486" t="s">
        <v>8477</v>
      </c>
      <c r="S16" t="s">
        <v>11285</v>
      </c>
      <c r="U16" s="483" t="s">
        <v>11311</v>
      </c>
      <c r="V16" s="483" t="str">
        <f>INDEX(CFV_Tbl[CF Description], MATCH(U16, CFV_Tbl[CF Code], 0))</f>
        <v>Air Handling Unit Heating Type</v>
      </c>
    </row>
    <row r="17" spans="1:22" x14ac:dyDescent="0.35">
      <c r="A17" s="625" t="s">
        <v>53</v>
      </c>
      <c r="B17" s="625" t="s">
        <v>476</v>
      </c>
      <c r="C17" s="608" t="str">
        <f>VLOOKUP(CFV_Tbl[[#This Row],[Class Code]],AssetClass[[Asset Class]:[Class Description]],2)</f>
        <v>Accessibility Ramp</v>
      </c>
      <c r="D17" s="5">
        <v>10</v>
      </c>
      <c r="E17" s="630" t="s">
        <v>11711</v>
      </c>
      <c r="F17" s="630" t="s">
        <v>11901</v>
      </c>
      <c r="G17" t="s">
        <v>11281</v>
      </c>
      <c r="H17" s="613" t="s">
        <v>1853</v>
      </c>
      <c r="I17" s="6" t="str">
        <f>CFV_Tbl[[#This Row],[Class Code]]&amp; " - " &amp;CFV_Tbl[[#This Row],[Class Description]]</f>
        <v>ACESRMP - Accessibility Ramp</v>
      </c>
      <c r="J17" s="6" t="str">
        <f>CFV_Tbl[[#This Row],[CF Code]] &amp; " - " &amp; CFV_Tbl[[#This Row],[CF Description]]</f>
        <v>RLCCPLMT - RLMN Platform Material</v>
      </c>
      <c r="M17" s="483" t="s">
        <v>364</v>
      </c>
      <c r="N17" s="486" t="s">
        <v>11303</v>
      </c>
      <c r="O17" s="352" t="s">
        <v>11283</v>
      </c>
      <c r="Q17" s="483" t="s">
        <v>11300</v>
      </c>
      <c r="R17" s="483" t="s">
        <v>8477</v>
      </c>
      <c r="S17" t="s">
        <v>11285</v>
      </c>
      <c r="U17" s="484" t="s">
        <v>11325</v>
      </c>
      <c r="V17" s="485" t="str">
        <f>INDEX(CFV_Tbl[CF Description], MATCH(U17, CFV_Tbl[CF Code], 0))</f>
        <v>Controller</v>
      </c>
    </row>
    <row r="18" spans="1:22" x14ac:dyDescent="0.35">
      <c r="A18" s="625" t="s">
        <v>53</v>
      </c>
      <c r="B18" s="625" t="s">
        <v>476</v>
      </c>
      <c r="C18" s="608" t="str">
        <f>VLOOKUP(CFV_Tbl[[#This Row],[Class Code]],AssetClass[[Asset Class]:[Class Description]],2)</f>
        <v>Accessibility Ramp</v>
      </c>
      <c r="D18" s="5">
        <v>10</v>
      </c>
      <c r="E18" s="630" t="s">
        <v>11711</v>
      </c>
      <c r="F18" s="630" t="s">
        <v>11901</v>
      </c>
      <c r="G18" t="s">
        <v>11281</v>
      </c>
      <c r="H18" s="613" t="s">
        <v>1833</v>
      </c>
      <c r="I18" s="6" t="str">
        <f>CFV_Tbl[[#This Row],[Class Code]]&amp; " - " &amp;CFV_Tbl[[#This Row],[Class Description]]</f>
        <v>ACESRMP - Accessibility Ramp</v>
      </c>
      <c r="J18" s="6" t="str">
        <f>CFV_Tbl[[#This Row],[CF Code]] &amp; " - " &amp; CFV_Tbl[[#This Row],[CF Description]]</f>
        <v>RLCCPLMT - RLMN Platform Material</v>
      </c>
      <c r="M18" s="483" t="s">
        <v>364</v>
      </c>
      <c r="N18" s="483" t="s">
        <v>11305</v>
      </c>
      <c r="O18" s="352" t="s">
        <v>11288</v>
      </c>
      <c r="Q18" s="483" t="s">
        <v>11300</v>
      </c>
      <c r="R18" s="483" t="s">
        <v>8477</v>
      </c>
      <c r="S18" t="s">
        <v>11285</v>
      </c>
      <c r="U18" s="483" t="s">
        <v>11324</v>
      </c>
      <c r="V18" s="483" t="str">
        <f>INDEX(CFV_Tbl[CF Description], MATCH(U18, CFV_Tbl[CF Code], 0))</f>
        <v>AC - Indoor Evaporator Installation Type</v>
      </c>
    </row>
    <row r="19" spans="1:22" x14ac:dyDescent="0.35">
      <c r="A19" s="625" t="s">
        <v>53</v>
      </c>
      <c r="B19" s="625" t="s">
        <v>476</v>
      </c>
      <c r="C19" s="608" t="str">
        <f>VLOOKUP(CFV_Tbl[[#This Row],[Class Code]],AssetClass[[Asset Class]:[Class Description]],2)</f>
        <v>Accessibility Ramp</v>
      </c>
      <c r="D19" s="5">
        <v>20</v>
      </c>
      <c r="E19" s="630" t="s">
        <v>11712</v>
      </c>
      <c r="F19" s="630" t="s">
        <v>11902</v>
      </c>
      <c r="G19" t="s">
        <v>11281</v>
      </c>
      <c r="H19" s="613" t="s">
        <v>1914</v>
      </c>
      <c r="I19" s="6" t="str">
        <f>CFV_Tbl[[#This Row],[Class Code]]&amp; " - " &amp;CFV_Tbl[[#This Row],[Class Description]]</f>
        <v>ACESRMP - Accessibility Ramp</v>
      </c>
      <c r="J19" s="6" t="str">
        <f>CFV_Tbl[[#This Row],[CF Code]] &amp; " - " &amp; CFV_Tbl[[#This Row],[CF Description]]</f>
        <v>RLCCRPMT - RLMN Ramp Material</v>
      </c>
      <c r="M19" s="483" t="s">
        <v>364</v>
      </c>
      <c r="N19" s="483" t="s">
        <v>11307</v>
      </c>
      <c r="O19" s="352" t="s">
        <v>11294</v>
      </c>
      <c r="Q19" s="483" t="s">
        <v>11300</v>
      </c>
      <c r="R19" s="483" t="s">
        <v>8477</v>
      </c>
      <c r="S19" t="s">
        <v>11285</v>
      </c>
      <c r="U19" s="484" t="s">
        <v>11322</v>
      </c>
      <c r="V19" s="485" t="str">
        <f>INDEX(CFV_Tbl[CF Description], MATCH(U19, CFV_Tbl[CF Code], 0))</f>
        <v>AC - Indoor Evaporator Type</v>
      </c>
    </row>
    <row r="20" spans="1:22" x14ac:dyDescent="0.35">
      <c r="A20" s="625" t="s">
        <v>53</v>
      </c>
      <c r="B20" s="625" t="s">
        <v>476</v>
      </c>
      <c r="C20" s="608" t="str">
        <f>VLOOKUP(CFV_Tbl[[#This Row],[Class Code]],AssetClass[[Asset Class]:[Class Description]],2)</f>
        <v>Accessibility Ramp</v>
      </c>
      <c r="D20" s="5">
        <v>20</v>
      </c>
      <c r="E20" s="630" t="s">
        <v>11712</v>
      </c>
      <c r="F20" s="630" t="s">
        <v>11902</v>
      </c>
      <c r="G20" t="s">
        <v>11281</v>
      </c>
      <c r="H20" s="613" t="s">
        <v>1767</v>
      </c>
      <c r="I20" s="6" t="str">
        <f>CFV_Tbl[[#This Row],[Class Code]]&amp; " - " &amp;CFV_Tbl[[#This Row],[Class Description]]</f>
        <v>ACESRMP - Accessibility Ramp</v>
      </c>
      <c r="J20" s="6" t="str">
        <f>CFV_Tbl[[#This Row],[CF Code]] &amp; " - " &amp; CFV_Tbl[[#This Row],[CF Description]]</f>
        <v>RLCCRPMT - RLMN Ramp Material</v>
      </c>
      <c r="M20" s="483" t="s">
        <v>364</v>
      </c>
      <c r="N20" s="483" t="s">
        <v>11309</v>
      </c>
      <c r="O20" s="352" t="s">
        <v>11297</v>
      </c>
      <c r="Q20" s="483" t="s">
        <v>11300</v>
      </c>
      <c r="R20" s="483" t="s">
        <v>8477</v>
      </c>
      <c r="S20" t="s">
        <v>11285</v>
      </c>
      <c r="U20" s="484" t="s">
        <v>11319</v>
      </c>
      <c r="V20" s="485" t="str">
        <f>INDEX(CFV_Tbl[CF Description], MATCH(U20, CFV_Tbl[CF Code], 0))</f>
        <v>AC - Condenser Installation Type</v>
      </c>
    </row>
    <row r="21" spans="1:22" ht="14.15" customHeight="1" x14ac:dyDescent="0.35">
      <c r="A21" s="625" t="s">
        <v>53</v>
      </c>
      <c r="B21" s="625" t="s">
        <v>476</v>
      </c>
      <c r="C21" s="608" t="str">
        <f>VLOOKUP(CFV_Tbl[[#This Row],[Class Code]],AssetClass[[Asset Class]:[Class Description]],2)</f>
        <v>Accessibility Ramp</v>
      </c>
      <c r="D21" s="5">
        <v>20</v>
      </c>
      <c r="E21" s="630" t="s">
        <v>11712</v>
      </c>
      <c r="F21" s="630" t="s">
        <v>11902</v>
      </c>
      <c r="G21" t="s">
        <v>11281</v>
      </c>
      <c r="H21" s="613" t="s">
        <v>1768</v>
      </c>
      <c r="I21" s="6" t="str">
        <f>CFV_Tbl[[#This Row],[Class Code]]&amp; " - " &amp;CFV_Tbl[[#This Row],[Class Description]]</f>
        <v>ACESRMP - Accessibility Ramp</v>
      </c>
      <c r="J21" s="6" t="str">
        <f>CFV_Tbl[[#This Row],[CF Code]] &amp; " - " &amp; CFV_Tbl[[#This Row],[CF Description]]</f>
        <v>RLCCRPMT - RLMN Ramp Material</v>
      </c>
      <c r="M21" s="483" t="s">
        <v>379</v>
      </c>
      <c r="N21" s="483" t="s">
        <v>11317</v>
      </c>
      <c r="O21" s="352" t="s">
        <v>11283</v>
      </c>
      <c r="Q21" s="486" t="s">
        <v>11300</v>
      </c>
      <c r="R21" s="486" t="s">
        <v>8477</v>
      </c>
      <c r="S21" t="s">
        <v>11285</v>
      </c>
      <c r="U21" s="483" t="s">
        <v>11317</v>
      </c>
      <c r="V21" s="483" t="str">
        <f>INDEX(CFV_Tbl[CF Description], MATCH(U21, CFV_Tbl[CF Code], 0))</f>
        <v>AC - Condenser Type</v>
      </c>
    </row>
    <row r="22" spans="1:22" ht="14.5" customHeight="1" x14ac:dyDescent="0.35">
      <c r="A22" s="625" t="s">
        <v>53</v>
      </c>
      <c r="B22" s="625" t="s">
        <v>476</v>
      </c>
      <c r="C22" s="608" t="str">
        <f>VLOOKUP(CFV_Tbl[[#This Row],[Class Code]],AssetClass[[Asset Class]:[Class Description]],2)</f>
        <v>Accessibility Ramp</v>
      </c>
      <c r="D22" s="5">
        <v>20</v>
      </c>
      <c r="E22" s="630" t="s">
        <v>11712</v>
      </c>
      <c r="F22" s="630" t="s">
        <v>11902</v>
      </c>
      <c r="G22" t="s">
        <v>11281</v>
      </c>
      <c r="H22" s="613" t="s">
        <v>1853</v>
      </c>
      <c r="I22" s="6" t="str">
        <f>CFV_Tbl[[#This Row],[Class Code]]&amp; " - " &amp;CFV_Tbl[[#This Row],[Class Description]]</f>
        <v>ACESRMP - Accessibility Ramp</v>
      </c>
      <c r="J22" s="6" t="str">
        <f>CFV_Tbl[[#This Row],[CF Code]] &amp; " - " &amp; CFV_Tbl[[#This Row],[CF Description]]</f>
        <v>RLCCRPMT - RLMN Ramp Material</v>
      </c>
      <c r="M22" s="483" t="s">
        <v>379</v>
      </c>
      <c r="N22" s="486" t="s">
        <v>11319</v>
      </c>
      <c r="O22" s="352" t="s">
        <v>11288</v>
      </c>
      <c r="Q22" s="486" t="s">
        <v>11300</v>
      </c>
      <c r="R22" s="486" t="s">
        <v>8477</v>
      </c>
      <c r="S22" t="s">
        <v>11285</v>
      </c>
      <c r="U22" s="484" t="s">
        <v>11303</v>
      </c>
      <c r="V22" s="485" t="str">
        <f>INDEX(CFV_Tbl[CF Description], MATCH(U22, CFV_Tbl[CF Code], 0))</f>
        <v>Air Compressor Type</v>
      </c>
    </row>
    <row r="23" spans="1:22" ht="14.5" customHeight="1" x14ac:dyDescent="0.35">
      <c r="A23" s="625" t="s">
        <v>53</v>
      </c>
      <c r="B23" s="625" t="s">
        <v>476</v>
      </c>
      <c r="C23" s="608" t="str">
        <f>VLOOKUP(CFV_Tbl[[#This Row],[Class Code]],AssetClass[[Asset Class]:[Class Description]],2)</f>
        <v>Accessibility Ramp</v>
      </c>
      <c r="D23" s="5">
        <v>20</v>
      </c>
      <c r="E23" s="630" t="s">
        <v>11712</v>
      </c>
      <c r="F23" s="630" t="s">
        <v>11902</v>
      </c>
      <c r="G23" t="s">
        <v>11281</v>
      </c>
      <c r="H23" s="613" t="s">
        <v>1833</v>
      </c>
      <c r="I23" s="6" t="str">
        <f>CFV_Tbl[[#This Row],[Class Code]]&amp; " - " &amp;CFV_Tbl[[#This Row],[Class Description]]</f>
        <v>ACESRMP - Accessibility Ramp</v>
      </c>
      <c r="J23" s="6" t="str">
        <f>CFV_Tbl[[#This Row],[CF Code]] &amp; " - " &amp; CFV_Tbl[[#This Row],[CF Description]]</f>
        <v>RLCCRPMT - RLMN Ramp Material</v>
      </c>
      <c r="M23" s="483" t="s">
        <v>379</v>
      </c>
      <c r="N23" s="483" t="s">
        <v>11320</v>
      </c>
      <c r="O23" s="352" t="s">
        <v>11294</v>
      </c>
      <c r="Q23" s="486" t="s">
        <v>11300</v>
      </c>
      <c r="R23" s="486" t="s">
        <v>8477</v>
      </c>
      <c r="S23" t="s">
        <v>11285</v>
      </c>
      <c r="U23" s="483" t="s">
        <v>11365</v>
      </c>
      <c r="V23" s="483" t="str">
        <f>INDEX(CFV_Tbl[CF Description], MATCH(U23, CFV_Tbl[CF Code], 0))</f>
        <v>Barbed wire?</v>
      </c>
    </row>
    <row r="24" spans="1:22" ht="14.5" customHeight="1" x14ac:dyDescent="0.35">
      <c r="A24" s="625" t="s">
        <v>53</v>
      </c>
      <c r="B24" s="625" t="s">
        <v>476</v>
      </c>
      <c r="C24" s="608" t="str">
        <f>VLOOKUP(CFV_Tbl[[#This Row],[Class Code]],AssetClass[[Asset Class]:[Class Description]],2)</f>
        <v>Accessibility Ramp</v>
      </c>
      <c r="D24" s="5">
        <v>30</v>
      </c>
      <c r="E24" s="630" t="s">
        <v>11296</v>
      </c>
      <c r="F24" s="630" t="s">
        <v>11302</v>
      </c>
      <c r="G24" t="s">
        <v>11299</v>
      </c>
      <c r="H24" s="613" t="s">
        <v>8477</v>
      </c>
      <c r="I24" s="6" t="str">
        <f>CFV_Tbl[[#This Row],[Class Code]]&amp; " - " &amp;CFV_Tbl[[#This Row],[Class Description]]</f>
        <v>ACESRMP - Accessibility Ramp</v>
      </c>
      <c r="J24" s="6" t="str">
        <f>CFV_Tbl[[#This Row],[CF Code]] &amp; " - " &amp; CFV_Tbl[[#This Row],[CF Description]]</f>
        <v>ACCSZL - Size Length (feet)</v>
      </c>
      <c r="M24" s="483" t="s">
        <v>379</v>
      </c>
      <c r="N24" s="483" t="s">
        <v>11321</v>
      </c>
      <c r="O24" s="352" t="s">
        <v>11297</v>
      </c>
      <c r="Q24" s="486" t="s">
        <v>11300</v>
      </c>
      <c r="R24" s="486" t="s">
        <v>8477</v>
      </c>
      <c r="S24" t="s">
        <v>11285</v>
      </c>
      <c r="U24" s="484" t="s">
        <v>11335</v>
      </c>
      <c r="V24" s="485" t="str">
        <f>INDEX(CFV_Tbl[CF Description], MATCH(U24, CFV_Tbl[CF Code], 0))</f>
        <v>Principle</v>
      </c>
    </row>
    <row r="25" spans="1:22" x14ac:dyDescent="0.35">
      <c r="A25" s="625" t="s">
        <v>53</v>
      </c>
      <c r="B25" s="625" t="s">
        <v>476</v>
      </c>
      <c r="C25" s="608" t="str">
        <f>VLOOKUP(CFV_Tbl[[#This Row],[Class Code]],AssetClass[[Asset Class]:[Class Description]],2)</f>
        <v>Accessibility Ramp</v>
      </c>
      <c r="D25" s="5">
        <v>40</v>
      </c>
      <c r="E25" s="630" t="s">
        <v>11300</v>
      </c>
      <c r="F25" s="630" t="s">
        <v>11304</v>
      </c>
      <c r="G25" t="s">
        <v>11299</v>
      </c>
      <c r="H25" s="613" t="s">
        <v>8477</v>
      </c>
      <c r="I25" s="6" t="str">
        <f>CFV_Tbl[[#This Row],[Class Code]]&amp; " - " &amp;CFV_Tbl[[#This Row],[Class Description]]</f>
        <v>ACESRMP - Accessibility Ramp</v>
      </c>
      <c r="J25" s="6" t="str">
        <f>CFV_Tbl[[#This Row],[CF Code]] &amp; " - " &amp; CFV_Tbl[[#This Row],[CF Description]]</f>
        <v>ACCSZW - Size Width (feet)</v>
      </c>
      <c r="M25" s="483" t="s">
        <v>381</v>
      </c>
      <c r="N25" s="483" t="s">
        <v>11322</v>
      </c>
      <c r="O25" s="352" t="s">
        <v>11283</v>
      </c>
      <c r="Q25" s="486" t="s">
        <v>11300</v>
      </c>
      <c r="R25" s="486" t="s">
        <v>8477</v>
      </c>
      <c r="S25" t="s">
        <v>11285</v>
      </c>
      <c r="U25" s="483" t="s">
        <v>11332</v>
      </c>
      <c r="V25" s="483" t="str">
        <f>INDEX(CFV_Tbl[CF Description], MATCH(U25, CFV_Tbl[CF Code], 0))</f>
        <v>Backflow Prevention Type</v>
      </c>
    </row>
    <row r="26" spans="1:22" x14ac:dyDescent="0.35">
      <c r="A26" s="613" t="s">
        <v>53</v>
      </c>
      <c r="B26" s="625" t="s">
        <v>362</v>
      </c>
      <c r="C26" s="608" t="str">
        <f>VLOOKUP(CFV_Tbl[[#This Row],[Class Code]],AssetClass[[Asset Class]:[Class Description]],2)</f>
        <v>Accessibility Ramp</v>
      </c>
      <c r="D26" s="5">
        <v>10</v>
      </c>
      <c r="E26" s="630" t="s">
        <v>11697</v>
      </c>
      <c r="F26" s="630" t="s">
        <v>11890</v>
      </c>
      <c r="G26" t="s">
        <v>11281</v>
      </c>
      <c r="H26" s="613" t="s">
        <v>1861</v>
      </c>
      <c r="I26" s="6" t="str">
        <f>CFV_Tbl[[#This Row],[Class Code]]&amp; " - " &amp;CFV_Tbl[[#This Row],[Class Description]]</f>
        <v>AIRM - Accessibility Ramp</v>
      </c>
      <c r="J26" s="6" t="str">
        <f>CFV_Tbl[[#This Row],[CF Code]] &amp; " - " &amp; CFV_Tbl[[#This Row],[CF Description]]</f>
        <v>GSYSTYPE - Gas Detection System Type</v>
      </c>
      <c r="M26" s="483" t="s">
        <v>381</v>
      </c>
      <c r="N26" s="483" t="s">
        <v>11324</v>
      </c>
      <c r="O26" s="352" t="s">
        <v>11288</v>
      </c>
      <c r="Q26" s="486" t="s">
        <v>11300</v>
      </c>
      <c r="R26" s="486" t="s">
        <v>8477</v>
      </c>
      <c r="S26" t="s">
        <v>11285</v>
      </c>
      <c r="U26" s="484" t="s">
        <v>11337</v>
      </c>
      <c r="V26" s="485" t="str">
        <f>INDEX(CFV_Tbl[CF Description], MATCH(U26, CFV_Tbl[CF Code], 0))</f>
        <v>Inlet Connection Size (Inch)</v>
      </c>
    </row>
    <row r="27" spans="1:22" x14ac:dyDescent="0.35">
      <c r="A27" s="613" t="s">
        <v>53</v>
      </c>
      <c r="B27" s="625" t="s">
        <v>362</v>
      </c>
      <c r="C27" s="608" t="str">
        <f>VLOOKUP(CFV_Tbl[[#This Row],[Class Code]],AssetClass[[Asset Class]:[Class Description]],2)</f>
        <v>Accessibility Ramp</v>
      </c>
      <c r="D27" s="5">
        <v>10</v>
      </c>
      <c r="E27" s="630" t="s">
        <v>11697</v>
      </c>
      <c r="F27" s="630" t="s">
        <v>11890</v>
      </c>
      <c r="G27" t="s">
        <v>11281</v>
      </c>
      <c r="H27" s="613" t="s">
        <v>8482</v>
      </c>
      <c r="I27" s="6" t="str">
        <f>CFV_Tbl[[#This Row],[Class Code]]&amp; " - " &amp;CFV_Tbl[[#This Row],[Class Description]]</f>
        <v>AIRM - Accessibility Ramp</v>
      </c>
      <c r="J27" s="6" t="str">
        <f>CFV_Tbl[[#This Row],[CF Code]] &amp; " - " &amp; CFV_Tbl[[#This Row],[CF Description]]</f>
        <v>GSYSTYPE - Gas Detection System Type</v>
      </c>
      <c r="M27" s="483" t="s">
        <v>381</v>
      </c>
      <c r="N27" s="483" t="s">
        <v>11325</v>
      </c>
      <c r="O27" s="352" t="s">
        <v>11294</v>
      </c>
      <c r="Q27" s="486" t="s">
        <v>11300</v>
      </c>
      <c r="R27" s="486" t="s">
        <v>8477</v>
      </c>
      <c r="S27" t="s">
        <v>11285</v>
      </c>
      <c r="U27" s="483" t="s">
        <v>11339</v>
      </c>
      <c r="V27" s="483" t="str">
        <f>INDEX(CFV_Tbl[CF Description], MATCH(U27, CFV_Tbl[CF Code], 0))</f>
        <v>Outlet Connection Size (Inch)</v>
      </c>
    </row>
    <row r="28" spans="1:22" x14ac:dyDescent="0.35">
      <c r="A28" s="613" t="s">
        <v>53</v>
      </c>
      <c r="B28" s="625" t="s">
        <v>362</v>
      </c>
      <c r="C28" s="608" t="str">
        <f>VLOOKUP(CFV_Tbl[[#This Row],[Class Code]],AssetClass[[Asset Class]:[Class Description]],2)</f>
        <v>Accessibility Ramp</v>
      </c>
      <c r="D28" s="5">
        <v>10</v>
      </c>
      <c r="E28" s="630" t="s">
        <v>11697</v>
      </c>
      <c r="F28" s="630" t="s">
        <v>11890</v>
      </c>
      <c r="G28" t="s">
        <v>11281</v>
      </c>
      <c r="H28" s="613" t="s">
        <v>8483</v>
      </c>
      <c r="I28" s="6" t="str">
        <f>CFV_Tbl[[#This Row],[Class Code]]&amp; " - " &amp;CFV_Tbl[[#This Row],[Class Description]]</f>
        <v>AIRM - Accessibility Ramp</v>
      </c>
      <c r="J28" s="6" t="str">
        <f>CFV_Tbl[[#This Row],[CF Code]] &amp; " - " &amp; CFV_Tbl[[#This Row],[CF Description]]</f>
        <v>GSYSTYPE - Gas Detection System Type</v>
      </c>
      <c r="M28" s="483" t="s">
        <v>381</v>
      </c>
      <c r="N28" s="483" t="s">
        <v>11326</v>
      </c>
      <c r="O28" s="352" t="s">
        <v>11297</v>
      </c>
      <c r="Q28" s="486" t="s">
        <v>11300</v>
      </c>
      <c r="R28" s="486" t="s">
        <v>8477</v>
      </c>
      <c r="S28" t="s">
        <v>11285</v>
      </c>
      <c r="U28" s="484" t="s">
        <v>11350</v>
      </c>
      <c r="V28" s="485" t="str">
        <f>INDEX(CFV_Tbl[CF Description], MATCH(U28, CFV_Tbl[CF Code], 0))</f>
        <v>B.H.P</v>
      </c>
    </row>
    <row r="29" spans="1:22" ht="14.5" customHeight="1" x14ac:dyDescent="0.35">
      <c r="A29" s="613" t="s">
        <v>53</v>
      </c>
      <c r="B29" s="625" t="s">
        <v>362</v>
      </c>
      <c r="C29" s="608" t="str">
        <f>VLOOKUP(CFV_Tbl[[#This Row],[Class Code]],AssetClass[[Asset Class]:[Class Description]],2)</f>
        <v>Accessibility Ramp</v>
      </c>
      <c r="D29" s="5">
        <v>10</v>
      </c>
      <c r="E29" s="630" t="s">
        <v>11697</v>
      </c>
      <c r="F29" s="630" t="s">
        <v>11890</v>
      </c>
      <c r="G29" t="s">
        <v>11281</v>
      </c>
      <c r="H29" s="613" t="s">
        <v>1862</v>
      </c>
      <c r="I29" s="6" t="str">
        <f>CFV_Tbl[[#This Row],[Class Code]]&amp; " - " &amp;CFV_Tbl[[#This Row],[Class Description]]</f>
        <v>AIRM - Accessibility Ramp</v>
      </c>
      <c r="J29" s="6" t="str">
        <f>CFV_Tbl[[#This Row],[CF Code]] &amp; " - " &amp; CFV_Tbl[[#This Row],[CF Description]]</f>
        <v>GSYSTYPE - Gas Detection System Type</v>
      </c>
      <c r="M29" s="483" t="s">
        <v>381</v>
      </c>
      <c r="N29" s="483" t="s">
        <v>11327</v>
      </c>
      <c r="O29" s="352" t="s">
        <v>11301</v>
      </c>
      <c r="Q29" s="482" t="s">
        <v>11282</v>
      </c>
      <c r="R29" s="482" t="s">
        <v>11284</v>
      </c>
      <c r="S29" s="420" t="s">
        <v>11285</v>
      </c>
      <c r="U29" s="646" t="s">
        <v>11695</v>
      </c>
      <c r="V29" s="483" t="str">
        <f>INDEX(CFV_Tbl[CF Description], MATCH(U29, CFV_Tbl[CF Code], 0))</f>
        <v>Building Automation Control</v>
      </c>
    </row>
    <row r="30" spans="1:22" ht="14.5" customHeight="1" x14ac:dyDescent="0.35">
      <c r="A30" s="613" t="s">
        <v>53</v>
      </c>
      <c r="B30" s="625" t="s">
        <v>362</v>
      </c>
      <c r="C30" s="608" t="str">
        <f>VLOOKUP(CFV_Tbl[[#This Row],[Class Code]],AssetClass[[Asset Class]:[Class Description]],2)</f>
        <v>Accessibility Ramp</v>
      </c>
      <c r="D30" s="5">
        <v>10</v>
      </c>
      <c r="E30" s="630" t="s">
        <v>11697</v>
      </c>
      <c r="F30" s="630" t="s">
        <v>11890</v>
      </c>
      <c r="G30" t="s">
        <v>11281</v>
      </c>
      <c r="H30" s="613" t="s">
        <v>1863</v>
      </c>
      <c r="I30" s="6" t="str">
        <f>CFV_Tbl[[#This Row],[Class Code]]&amp; " - " &amp;CFV_Tbl[[#This Row],[Class Description]]</f>
        <v>AIRM - Accessibility Ramp</v>
      </c>
      <c r="J30" s="6" t="str">
        <f>CFV_Tbl[[#This Row],[CF Code]] &amp; " - " &amp; CFV_Tbl[[#This Row],[CF Description]]</f>
        <v>GSYSTYPE - Gas Detection System Type</v>
      </c>
      <c r="M30" s="483" t="s">
        <v>381</v>
      </c>
      <c r="N30" s="483" t="s">
        <v>11328</v>
      </c>
      <c r="O30" s="352" t="s">
        <v>11331</v>
      </c>
      <c r="Q30" s="482" t="s">
        <v>11282</v>
      </c>
      <c r="R30" s="482" t="s">
        <v>8777</v>
      </c>
      <c r="S30" s="420" t="s">
        <v>11289</v>
      </c>
      <c r="U30" s="484" t="s">
        <v>11349</v>
      </c>
      <c r="V30" s="485" t="str">
        <f>INDEX(CFV_Tbl[CF Description], MATCH(U30, CFV_Tbl[CF Code], 0))</f>
        <v>Energy source</v>
      </c>
    </row>
    <row r="31" spans="1:22" ht="14.5" customHeight="1" x14ac:dyDescent="0.35">
      <c r="A31" s="613" t="s">
        <v>53</v>
      </c>
      <c r="B31" s="625" t="s">
        <v>362</v>
      </c>
      <c r="C31" s="608" t="str">
        <f>VLOOKUP(CFV_Tbl[[#This Row],[Class Code]],AssetClass[[Asset Class]:[Class Description]],2)</f>
        <v>Accessibility Ramp</v>
      </c>
      <c r="D31" s="5">
        <v>10</v>
      </c>
      <c r="E31" s="630" t="s">
        <v>11697</v>
      </c>
      <c r="F31" s="630" t="s">
        <v>11890</v>
      </c>
      <c r="G31" t="s">
        <v>11281</v>
      </c>
      <c r="H31" s="613" t="s">
        <v>1864</v>
      </c>
      <c r="I31" s="6" t="str">
        <f>CFV_Tbl[[#This Row],[Class Code]]&amp; " - " &amp;CFV_Tbl[[#This Row],[Class Description]]</f>
        <v>AIRM - Accessibility Ramp</v>
      </c>
      <c r="J31" s="6" t="str">
        <f>CFV_Tbl[[#This Row],[CF Code]] &amp; " - " &amp; CFV_Tbl[[#This Row],[CF Description]]</f>
        <v>GSYSTYPE - Gas Detection System Type</v>
      </c>
      <c r="M31" s="483" t="s">
        <v>381</v>
      </c>
      <c r="N31" s="486" t="s">
        <v>11329</v>
      </c>
      <c r="O31" s="352" t="s">
        <v>11333</v>
      </c>
      <c r="Q31" s="482" t="s">
        <v>11282</v>
      </c>
      <c r="R31" s="482" t="s">
        <v>1738</v>
      </c>
      <c r="S31" s="420" t="s">
        <v>11290</v>
      </c>
      <c r="U31" s="483" t="s">
        <v>11347</v>
      </c>
      <c r="V31" s="483" t="str">
        <f>INDEX(CFV_Tbl[CF Description], MATCH(U31, CFV_Tbl[CF Code], 0))</f>
        <v>Boiler Type</v>
      </c>
    </row>
    <row r="32" spans="1:22" x14ac:dyDescent="0.35">
      <c r="A32" s="613" t="s">
        <v>53</v>
      </c>
      <c r="B32" s="625" t="s">
        <v>362</v>
      </c>
      <c r="C32" s="608" t="str">
        <f>VLOOKUP(CFV_Tbl[[#This Row],[Class Code]],AssetClass[[Asset Class]:[Class Description]],2)</f>
        <v>Accessibility Ramp</v>
      </c>
      <c r="D32" s="5">
        <v>10</v>
      </c>
      <c r="E32" s="630" t="s">
        <v>11697</v>
      </c>
      <c r="F32" s="630" t="s">
        <v>11890</v>
      </c>
      <c r="G32" t="s">
        <v>11281</v>
      </c>
      <c r="H32" s="613" t="s">
        <v>1865</v>
      </c>
      <c r="I32" s="6" t="str">
        <f>CFV_Tbl[[#This Row],[Class Code]]&amp; " - " &amp;CFV_Tbl[[#This Row],[Class Description]]</f>
        <v>AIRM - Accessibility Ramp</v>
      </c>
      <c r="J32" s="6" t="str">
        <f>CFV_Tbl[[#This Row],[CF Code]] &amp; " - " &amp; CFV_Tbl[[#This Row],[CF Description]]</f>
        <v>GSYSTYPE - Gas Detection System Type</v>
      </c>
      <c r="M32" s="483" t="s">
        <v>382</v>
      </c>
      <c r="N32" s="483" t="s">
        <v>11310</v>
      </c>
      <c r="O32" s="352" t="s">
        <v>11283</v>
      </c>
      <c r="Q32" s="482" t="s">
        <v>11282</v>
      </c>
      <c r="R32" s="482" t="s">
        <v>8653</v>
      </c>
      <c r="S32" s="420" t="s">
        <v>11292</v>
      </c>
      <c r="U32" s="484" t="s">
        <v>11396</v>
      </c>
      <c r="V32" s="485" t="str">
        <f>INDEX(CFV_Tbl[CF Description], MATCH(U32, CFV_Tbl[CF Code], 0))</f>
        <v>Bolted?</v>
      </c>
    </row>
    <row r="33" spans="1:22" x14ac:dyDescent="0.35">
      <c r="A33" s="613" t="s">
        <v>53</v>
      </c>
      <c r="B33" s="625" t="s">
        <v>362</v>
      </c>
      <c r="C33" s="608" t="str">
        <f>VLOOKUP(CFV_Tbl[[#This Row],[Class Code]],AssetClass[[Asset Class]:[Class Description]],2)</f>
        <v>Accessibility Ramp</v>
      </c>
      <c r="D33" s="5">
        <v>10</v>
      </c>
      <c r="E33" s="630" t="s">
        <v>11697</v>
      </c>
      <c r="F33" s="630" t="s">
        <v>11890</v>
      </c>
      <c r="G33" t="s">
        <v>11281</v>
      </c>
      <c r="H33" s="613" t="s">
        <v>8484</v>
      </c>
      <c r="I33" s="6" t="str">
        <f>CFV_Tbl[[#This Row],[Class Code]]&amp; " - " &amp;CFV_Tbl[[#This Row],[Class Description]]</f>
        <v>AIRM - Accessibility Ramp</v>
      </c>
      <c r="J33" s="6" t="str">
        <f>CFV_Tbl[[#This Row],[CF Code]] &amp; " - " &amp; CFV_Tbl[[#This Row],[CF Description]]</f>
        <v>GSYSTYPE - Gas Detection System Type</v>
      </c>
      <c r="M33" s="483" t="s">
        <v>382</v>
      </c>
      <c r="N33" s="483" t="s">
        <v>11311</v>
      </c>
      <c r="O33" s="352" t="s">
        <v>11288</v>
      </c>
      <c r="Q33" s="482" t="s">
        <v>11282</v>
      </c>
      <c r="R33" s="482" t="s">
        <v>1833</v>
      </c>
      <c r="S33" s="420" t="s">
        <v>11295</v>
      </c>
      <c r="U33" s="483" t="s">
        <v>11355</v>
      </c>
      <c r="V33" s="483" t="str">
        <f>INDEX(CFV_Tbl[CF Description], MATCH(U33, CFV_Tbl[CF Code], 0))</f>
        <v>Bollard Material</v>
      </c>
    </row>
    <row r="34" spans="1:22" x14ac:dyDescent="0.35">
      <c r="A34" s="613" t="s">
        <v>53</v>
      </c>
      <c r="B34" s="625" t="s">
        <v>362</v>
      </c>
      <c r="C34" s="608" t="str">
        <f>VLOOKUP(CFV_Tbl[[#This Row],[Class Code]],AssetClass[[Asset Class]:[Class Description]],2)</f>
        <v>Accessibility Ramp</v>
      </c>
      <c r="D34" s="5">
        <v>10</v>
      </c>
      <c r="E34" s="630" t="s">
        <v>11697</v>
      </c>
      <c r="F34" s="630" t="s">
        <v>11890</v>
      </c>
      <c r="G34" t="s">
        <v>11281</v>
      </c>
      <c r="H34" s="613" t="s">
        <v>1868</v>
      </c>
      <c r="I34" s="6" t="str">
        <f>CFV_Tbl[[#This Row],[Class Code]]&amp; " - " &amp;CFV_Tbl[[#This Row],[Class Description]]</f>
        <v>AIRM - Accessibility Ramp</v>
      </c>
      <c r="J34" s="6" t="str">
        <f>CFV_Tbl[[#This Row],[CF Code]] &amp; " - " &amp; CFV_Tbl[[#This Row],[CF Description]]</f>
        <v>GSYSTYPE - Gas Detection System Type</v>
      </c>
      <c r="M34" s="483" t="s">
        <v>382</v>
      </c>
      <c r="N34" s="483" t="s">
        <v>11313</v>
      </c>
      <c r="O34" s="352" t="s">
        <v>11294</v>
      </c>
      <c r="Q34" s="483" t="s">
        <v>11279</v>
      </c>
      <c r="R34" s="483" t="s">
        <v>8478</v>
      </c>
      <c r="S34" t="s">
        <v>11285</v>
      </c>
      <c r="U34" s="484" t="s">
        <v>11342</v>
      </c>
      <c r="V34" s="485" t="str">
        <f>INDEX(CFV_Tbl[CF Description], MATCH(U34, CFV_Tbl[CF Code], 0))</f>
        <v>Charging Source</v>
      </c>
    </row>
    <row r="35" spans="1:22" x14ac:dyDescent="0.35">
      <c r="A35" s="613" t="s">
        <v>53</v>
      </c>
      <c r="B35" s="625" t="s">
        <v>362</v>
      </c>
      <c r="C35" s="608" t="str">
        <f>VLOOKUP(CFV_Tbl[[#This Row],[Class Code]],AssetClass[[Asset Class]:[Class Description]],2)</f>
        <v>Accessibility Ramp</v>
      </c>
      <c r="D35" s="5">
        <v>10</v>
      </c>
      <c r="E35" s="630" t="s">
        <v>11697</v>
      </c>
      <c r="F35" s="630" t="s">
        <v>11890</v>
      </c>
      <c r="G35" t="s">
        <v>11281</v>
      </c>
      <c r="H35" s="613" t="s">
        <v>1869</v>
      </c>
      <c r="I35" s="6" t="str">
        <f>CFV_Tbl[[#This Row],[Class Code]]&amp; " - " &amp;CFV_Tbl[[#This Row],[Class Description]]</f>
        <v>AIRM - Accessibility Ramp</v>
      </c>
      <c r="J35" s="6" t="str">
        <f>CFV_Tbl[[#This Row],[CF Code]] &amp; " - " &amp; CFV_Tbl[[#This Row],[CF Description]]</f>
        <v>GSYSTYPE - Gas Detection System Type</v>
      </c>
      <c r="M35" s="483" t="s">
        <v>382</v>
      </c>
      <c r="N35" s="483" t="s">
        <v>11315</v>
      </c>
      <c r="O35" s="352" t="s">
        <v>11297</v>
      </c>
      <c r="Q35" s="483" t="s">
        <v>11279</v>
      </c>
      <c r="R35" s="483" t="s">
        <v>1738</v>
      </c>
      <c r="S35" t="s">
        <v>11289</v>
      </c>
      <c r="U35" s="483" t="s">
        <v>11341</v>
      </c>
      <c r="V35" s="483" t="str">
        <f>INDEX(CFV_Tbl[CF Description], MATCH(U35, CFV_Tbl[CF Code], 0))</f>
        <v>Batt Power. EMS and Exit Lighting Type</v>
      </c>
    </row>
    <row r="36" spans="1:22" x14ac:dyDescent="0.35">
      <c r="A36" s="613" t="s">
        <v>53</v>
      </c>
      <c r="B36" s="625" t="s">
        <v>362</v>
      </c>
      <c r="C36" s="608" t="str">
        <f>VLOOKUP(CFV_Tbl[[#This Row],[Class Code]],AssetClass[[Asset Class]:[Class Description]],2)</f>
        <v>Accessibility Ramp</v>
      </c>
      <c r="D36" s="5">
        <v>10</v>
      </c>
      <c r="E36" s="630" t="s">
        <v>11697</v>
      </c>
      <c r="F36" s="630" t="s">
        <v>11890</v>
      </c>
      <c r="G36" t="s">
        <v>11281</v>
      </c>
      <c r="H36" s="613" t="s">
        <v>1819</v>
      </c>
      <c r="I36" s="6" t="str">
        <f>CFV_Tbl[[#This Row],[Class Code]]&amp; " - " &amp;CFV_Tbl[[#This Row],[Class Description]]</f>
        <v>AIRM - Accessibility Ramp</v>
      </c>
      <c r="J36" s="6" t="str">
        <f>CFV_Tbl[[#This Row],[CF Code]] &amp; " - " &amp; CFV_Tbl[[#This Row],[CF Description]]</f>
        <v>GSYSTYPE - Gas Detection System Type</v>
      </c>
      <c r="M36" s="483" t="s">
        <v>382</v>
      </c>
      <c r="N36" s="483" t="s">
        <v>11305</v>
      </c>
      <c r="O36" s="352" t="s">
        <v>11283</v>
      </c>
      <c r="Q36" s="483" t="s">
        <v>11279</v>
      </c>
      <c r="R36" s="483" t="s">
        <v>1739</v>
      </c>
      <c r="S36" t="s">
        <v>11290</v>
      </c>
      <c r="U36" s="484" t="s">
        <v>11366</v>
      </c>
      <c r="V36" s="485" t="str">
        <f>INDEX(CFV_Tbl[CF Description], MATCH(U36, CFV_Tbl[CF Code], 0))</f>
        <v>Capacitance</v>
      </c>
    </row>
    <row r="37" spans="1:22" x14ac:dyDescent="0.35">
      <c r="A37" s="613" t="s">
        <v>53</v>
      </c>
      <c r="B37" s="625" t="s">
        <v>362</v>
      </c>
      <c r="C37" s="608" t="str">
        <f>VLOOKUP(CFV_Tbl[[#This Row],[Class Code]],AssetClass[[Asset Class]:[Class Description]],2)</f>
        <v>Accessibility Ramp</v>
      </c>
      <c r="D37" s="5">
        <v>10</v>
      </c>
      <c r="E37" s="630" t="s">
        <v>11697</v>
      </c>
      <c r="F37" s="630" t="s">
        <v>11890</v>
      </c>
      <c r="G37" t="s">
        <v>11281</v>
      </c>
      <c r="H37" s="613" t="s">
        <v>8485</v>
      </c>
      <c r="I37" s="6" t="str">
        <f>CFV_Tbl[[#This Row],[Class Code]]&amp; " - " &amp;CFV_Tbl[[#This Row],[Class Description]]</f>
        <v>AIRM - Accessibility Ramp</v>
      </c>
      <c r="J37" s="6" t="str">
        <f>CFV_Tbl[[#This Row],[CF Code]] &amp; " - " &amp; CFV_Tbl[[#This Row],[CF Description]]</f>
        <v>GSYSTYPE - Gas Detection System Type</v>
      </c>
      <c r="M37" s="483" t="s">
        <v>382</v>
      </c>
      <c r="N37" s="483" t="s">
        <v>11307</v>
      </c>
      <c r="O37" s="352" t="s">
        <v>11288</v>
      </c>
      <c r="Q37" s="483" t="s">
        <v>11279</v>
      </c>
      <c r="R37" s="483" t="s">
        <v>8479</v>
      </c>
      <c r="S37" t="s">
        <v>11292</v>
      </c>
      <c r="U37" s="484" t="s">
        <v>11393</v>
      </c>
      <c r="V37" s="485" t="str">
        <f>INDEX(CFV_Tbl[CF Description], MATCH(U37, CFV_Tbl[CF Code], 0))</f>
        <v>Capacity</v>
      </c>
    </row>
    <row r="38" spans="1:22" x14ac:dyDescent="0.35">
      <c r="A38" t="s">
        <v>53</v>
      </c>
      <c r="B38" t="s">
        <v>364</v>
      </c>
      <c r="C38" s="608" t="str">
        <f>VLOOKUP(CFV_Tbl[[#This Row],[Class Code]],AssetClass[[Asset Class]:[Class Description]],2)</f>
        <v>Air Compressor</v>
      </c>
      <c r="D38" s="5">
        <v>10</v>
      </c>
      <c r="E38" s="9" t="s">
        <v>11303</v>
      </c>
      <c r="F38" s="9" t="s">
        <v>11306</v>
      </c>
      <c r="G38" t="s">
        <v>11281</v>
      </c>
      <c r="H38" t="s">
        <v>1742</v>
      </c>
      <c r="I38" s="6" t="str">
        <f>CFV_Tbl[[#This Row],[Class Code]]&amp; " - " &amp;CFV_Tbl[[#This Row],[Class Description]]</f>
        <v>ARCMPRS - Air Compressor</v>
      </c>
      <c r="J38" s="6" t="str">
        <f>CFV_Tbl[[#This Row],[CF Code]] &amp; " - " &amp; CFV_Tbl[[#This Row],[CF Description]]</f>
        <v>ARRSTYPE - Air Compressor Type</v>
      </c>
      <c r="M38" s="429" t="s">
        <v>361</v>
      </c>
      <c r="N38" s="486" t="s">
        <v>11695</v>
      </c>
      <c r="O38" s="647" t="s">
        <v>11283</v>
      </c>
      <c r="Q38" s="486" t="s">
        <v>11308</v>
      </c>
      <c r="R38" s="483" t="s">
        <v>8480</v>
      </c>
      <c r="S38" t="s">
        <v>11285</v>
      </c>
      <c r="U38" s="483" t="s">
        <v>11603</v>
      </c>
      <c r="V38" s="483" t="str">
        <f>INDEX(CFV_Tbl[CF Description], MATCH(U38, CFV_Tbl[CF Code], 0))</f>
        <v>Ceiling Material</v>
      </c>
    </row>
    <row r="39" spans="1:22" x14ac:dyDescent="0.35">
      <c r="A39" t="s">
        <v>53</v>
      </c>
      <c r="B39" t="s">
        <v>364</v>
      </c>
      <c r="C39" s="608" t="str">
        <f>VLOOKUP(CFV_Tbl[[#This Row],[Class Code]],AssetClass[[Asset Class]:[Class Description]],2)</f>
        <v>Air Compressor</v>
      </c>
      <c r="D39" s="5">
        <v>10</v>
      </c>
      <c r="E39" s="9" t="s">
        <v>11303</v>
      </c>
      <c r="F39" s="9" t="s">
        <v>11306</v>
      </c>
      <c r="G39" t="s">
        <v>11281</v>
      </c>
      <c r="H39" t="s">
        <v>1743</v>
      </c>
      <c r="I39" s="6" t="str">
        <f>CFV_Tbl[[#This Row],[Class Code]]&amp; " - " &amp;CFV_Tbl[[#This Row],[Class Description]]</f>
        <v>ARCMPRS - Air Compressor</v>
      </c>
      <c r="J39" s="6" t="str">
        <f>CFV_Tbl[[#This Row],[CF Code]] &amp; " - " &amp; CFV_Tbl[[#This Row],[CF Description]]</f>
        <v>ARRSTYPE - Air Compressor Type</v>
      </c>
      <c r="M39" s="483" t="s">
        <v>386</v>
      </c>
      <c r="N39" s="483" t="s">
        <v>11332</v>
      </c>
      <c r="O39" s="352" t="s">
        <v>11283</v>
      </c>
      <c r="Q39" s="486" t="s">
        <v>11308</v>
      </c>
      <c r="R39" s="483" t="s">
        <v>8481</v>
      </c>
      <c r="S39" t="s">
        <v>11289</v>
      </c>
      <c r="U39" s="484" t="s">
        <v>11343</v>
      </c>
      <c r="V39" s="485" t="str">
        <f>INDEX(CFV_Tbl[CF Description], MATCH(U39, CFV_Tbl[CF Code], 0))</f>
        <v>Certificate Expiry Date (yyyy-mm-dd)</v>
      </c>
    </row>
    <row r="40" spans="1:22" x14ac:dyDescent="0.35">
      <c r="A40" t="s">
        <v>53</v>
      </c>
      <c r="B40" t="s">
        <v>364</v>
      </c>
      <c r="C40" s="608" t="str">
        <f>VLOOKUP(CFV_Tbl[[#This Row],[Class Code]],AssetClass[[Asset Class]:[Class Description]],2)</f>
        <v>Air Compressor</v>
      </c>
      <c r="D40" s="5">
        <v>10</v>
      </c>
      <c r="E40" s="9" t="s">
        <v>11303</v>
      </c>
      <c r="F40" s="9" t="s">
        <v>11306</v>
      </c>
      <c r="G40" t="s">
        <v>11281</v>
      </c>
      <c r="H40" t="s">
        <v>1744</v>
      </c>
      <c r="I40" s="6" t="str">
        <f>CFV_Tbl[[#This Row],[Class Code]]&amp; " - " &amp;CFV_Tbl[[#This Row],[Class Description]]</f>
        <v>ARCMPRS - Air Compressor</v>
      </c>
      <c r="J40" s="6" t="str">
        <f>CFV_Tbl[[#This Row],[CF Code]] &amp; " - " &amp; CFV_Tbl[[#This Row],[CF Description]]</f>
        <v>ARRSTYPE - Air Compressor Type</v>
      </c>
      <c r="M40" s="483" t="s">
        <v>386</v>
      </c>
      <c r="N40" s="483" t="s">
        <v>11335</v>
      </c>
      <c r="O40" s="352" t="s">
        <v>11288</v>
      </c>
      <c r="Q40" s="483" t="s">
        <v>11309</v>
      </c>
      <c r="R40" s="483" t="s">
        <v>8477</v>
      </c>
      <c r="S40" t="s">
        <v>11285</v>
      </c>
      <c r="U40" s="483" t="s">
        <v>11370</v>
      </c>
      <c r="V40" s="483" t="str">
        <f>INDEX(CFV_Tbl[CF Description], MATCH(U40, CFV_Tbl[CF Code], 0))</f>
        <v>Check Valve Type</v>
      </c>
    </row>
    <row r="41" spans="1:22" x14ac:dyDescent="0.35">
      <c r="A41" t="s">
        <v>53</v>
      </c>
      <c r="B41" t="s">
        <v>364</v>
      </c>
      <c r="C41" s="608" t="str">
        <f>VLOOKUP(CFV_Tbl[[#This Row],[Class Code]],AssetClass[[Asset Class]:[Class Description]],2)</f>
        <v>Air Compressor</v>
      </c>
      <c r="D41" s="5">
        <v>10</v>
      </c>
      <c r="E41" t="s">
        <v>11303</v>
      </c>
      <c r="F41" t="s">
        <v>11306</v>
      </c>
      <c r="G41" t="s">
        <v>11281</v>
      </c>
      <c r="H41" t="s">
        <v>1745</v>
      </c>
      <c r="I41" s="6" t="str">
        <f>CFV_Tbl[[#This Row],[Class Code]]&amp; " - " &amp;CFV_Tbl[[#This Row],[Class Description]]</f>
        <v>ARCMPRS - Air Compressor</v>
      </c>
      <c r="J41" s="6" t="str">
        <f>CFV_Tbl[[#This Row],[CF Code]] &amp; " - " &amp; CFV_Tbl[[#This Row],[CF Description]]</f>
        <v>ARRSTYPE - Air Compressor Type</v>
      </c>
      <c r="M41" s="483" t="s">
        <v>386</v>
      </c>
      <c r="N41" s="483" t="s">
        <v>11336</v>
      </c>
      <c r="O41" s="352" t="s">
        <v>11294</v>
      </c>
      <c r="Q41" s="483" t="s">
        <v>11309</v>
      </c>
      <c r="R41" s="483" t="s">
        <v>8477</v>
      </c>
      <c r="S41" t="s">
        <v>11285</v>
      </c>
      <c r="U41" s="484" t="s">
        <v>11371</v>
      </c>
      <c r="V41" s="485" t="str">
        <f>INDEX(CFV_Tbl[CF Description], MATCH(U41, CFV_Tbl[CF Code], 0))</f>
        <v>Chiller Type</v>
      </c>
    </row>
    <row r="42" spans="1:22" x14ac:dyDescent="0.35">
      <c r="A42" t="s">
        <v>53</v>
      </c>
      <c r="B42" t="s">
        <v>364</v>
      </c>
      <c r="C42" s="608" t="str">
        <f>VLOOKUP(CFV_Tbl[[#This Row],[Class Code]],AssetClass[[Asset Class]:[Class Description]],2)</f>
        <v>Air Compressor</v>
      </c>
      <c r="D42" s="5">
        <v>20</v>
      </c>
      <c r="E42" t="s">
        <v>11305</v>
      </c>
      <c r="F42" t="s">
        <v>11312</v>
      </c>
      <c r="G42" t="s">
        <v>11299</v>
      </c>
      <c r="H42" t="s">
        <v>8477</v>
      </c>
      <c r="I42" s="6" t="str">
        <f>CFV_Tbl[[#This Row],[Class Code]]&amp; " - " &amp;CFV_Tbl[[#This Row],[Class Description]]</f>
        <v>ARCMPRS - Air Compressor</v>
      </c>
      <c r="J42" s="6" t="str">
        <f>CFV_Tbl[[#This Row],[CF Code]] &amp; " - " &amp; CFV_Tbl[[#This Row],[CF Description]]</f>
        <v>PWRSV - Power Supply Voltage</v>
      </c>
      <c r="M42" s="483" t="s">
        <v>386</v>
      </c>
      <c r="N42" s="483" t="s">
        <v>11337</v>
      </c>
      <c r="O42" s="352" t="s">
        <v>11297</v>
      </c>
      <c r="Q42" s="486" t="s">
        <v>11309</v>
      </c>
      <c r="R42" s="486" t="s">
        <v>8477</v>
      </c>
      <c r="S42" t="s">
        <v>11285</v>
      </c>
      <c r="U42" s="483" t="s">
        <v>11372</v>
      </c>
      <c r="V42" s="483" t="str">
        <f>INDEX(CFV_Tbl[CF Description], MATCH(U42, CFV_Tbl[CF Code], 0))</f>
        <v>Chiller - Condenser Type</v>
      </c>
    </row>
    <row r="43" spans="1:22" x14ac:dyDescent="0.35">
      <c r="A43" t="s">
        <v>53</v>
      </c>
      <c r="B43" t="s">
        <v>364</v>
      </c>
      <c r="C43" s="608" t="str">
        <f>VLOOKUP(CFV_Tbl[[#This Row],[Class Code]],AssetClass[[Asset Class]:[Class Description]],2)</f>
        <v>Air Compressor</v>
      </c>
      <c r="D43" s="5">
        <v>30</v>
      </c>
      <c r="E43" t="s">
        <v>11307</v>
      </c>
      <c r="F43" t="s">
        <v>11314</v>
      </c>
      <c r="G43" t="s">
        <v>11299</v>
      </c>
      <c r="H43" t="s">
        <v>8477</v>
      </c>
      <c r="I43" s="6" t="str">
        <f>CFV_Tbl[[#This Row],[Class Code]]&amp; " - " &amp;CFV_Tbl[[#This Row],[Class Description]]</f>
        <v>ARCMPRS - Air Compressor</v>
      </c>
      <c r="J43" s="6" t="str">
        <f>CFV_Tbl[[#This Row],[CF Code]] &amp; " - " &amp; CFV_Tbl[[#This Row],[CF Description]]</f>
        <v>MOTORKW - Motor kW</v>
      </c>
      <c r="M43" s="483" t="s">
        <v>386</v>
      </c>
      <c r="N43" s="483" t="s">
        <v>11339</v>
      </c>
      <c r="O43" s="352" t="s">
        <v>11301</v>
      </c>
      <c r="Q43" s="483" t="s">
        <v>11377</v>
      </c>
      <c r="R43" s="483" t="s">
        <v>8477</v>
      </c>
      <c r="S43" t="s">
        <v>11285</v>
      </c>
      <c r="U43" s="484" t="s">
        <v>11375</v>
      </c>
      <c r="V43" s="485" t="str">
        <f>INDEX(CFV_Tbl[CF Description], MATCH(U43, CFV_Tbl[CF Code], 0))</f>
        <v>Chiller - Cooling Tower Material</v>
      </c>
    </row>
    <row r="44" spans="1:22" x14ac:dyDescent="0.35">
      <c r="A44" t="s">
        <v>53</v>
      </c>
      <c r="B44" t="s">
        <v>364</v>
      </c>
      <c r="C44" s="608" t="str">
        <f>VLOOKUP(CFV_Tbl[[#This Row],[Class Code]],AssetClass[[Asset Class]:[Class Description]],2)</f>
        <v>Air Compressor</v>
      </c>
      <c r="D44" s="5">
        <v>40</v>
      </c>
      <c r="E44" t="s">
        <v>11309</v>
      </c>
      <c r="F44" t="s">
        <v>11316</v>
      </c>
      <c r="G44" t="s">
        <v>11299</v>
      </c>
      <c r="H44" t="s">
        <v>8477</v>
      </c>
      <c r="I44" s="6" t="str">
        <f>CFV_Tbl[[#This Row],[Class Code]]&amp; " - " &amp;CFV_Tbl[[#This Row],[Class Description]]</f>
        <v>ARCMPRS - Air Compressor</v>
      </c>
      <c r="J44" s="6" t="str">
        <f>CFV_Tbl[[#This Row],[CF Code]] &amp; " - " &amp; CFV_Tbl[[#This Row],[CF Description]]</f>
        <v>AIRFLOW - Airflow (SCFM)</v>
      </c>
      <c r="M44" s="483" t="s">
        <v>369</v>
      </c>
      <c r="N44" s="483" t="s">
        <v>11347</v>
      </c>
      <c r="O44" s="352" t="s">
        <v>11283</v>
      </c>
      <c r="Q44" s="483" t="s">
        <v>11377</v>
      </c>
      <c r="R44" s="483" t="s">
        <v>8477</v>
      </c>
      <c r="S44" t="s">
        <v>11285</v>
      </c>
      <c r="U44" s="483" t="s">
        <v>11373</v>
      </c>
      <c r="V44" s="483" t="str">
        <f>INDEX(CFV_Tbl[CF Description], MATCH(U44, CFV_Tbl[CF Code], 0))</f>
        <v>Chiller - Cooling Tower Type</v>
      </c>
    </row>
    <row r="45" spans="1:22" x14ac:dyDescent="0.35">
      <c r="A45" t="s">
        <v>53</v>
      </c>
      <c r="B45" t="s">
        <v>379</v>
      </c>
      <c r="C45" s="608" t="str">
        <f>VLOOKUP(CFV_Tbl[[#This Row],[Class Code]],AssetClass[[Asset Class]:[Class Description]],2)</f>
        <v>Air Compressor</v>
      </c>
      <c r="D45" s="5">
        <v>10</v>
      </c>
      <c r="E45" t="s">
        <v>11317</v>
      </c>
      <c r="F45" t="s">
        <v>11344</v>
      </c>
      <c r="G45" t="s">
        <v>11281</v>
      </c>
      <c r="H45" t="s">
        <v>8488</v>
      </c>
      <c r="I45" s="6" t="str">
        <f>CFV_Tbl[[#This Row],[Class Code]]&amp; " - " &amp;CFV_Tbl[[#This Row],[Class Description]]</f>
        <v>ARCONC - Air Compressor</v>
      </c>
      <c r="J45" s="6" t="str">
        <f>CFV_Tbl[[#This Row],[CF Code]] &amp; " - " &amp; CFV_Tbl[[#This Row],[CF Description]]</f>
        <v>ARNCTYPE - AC - Condenser Type</v>
      </c>
      <c r="M45" s="483" t="s">
        <v>369</v>
      </c>
      <c r="N45" s="483" t="s">
        <v>11349</v>
      </c>
      <c r="O45" s="352" t="s">
        <v>11288</v>
      </c>
      <c r="Q45" s="483" t="s">
        <v>11377</v>
      </c>
      <c r="R45" s="483" t="s">
        <v>8477</v>
      </c>
      <c r="S45" t="s">
        <v>11285</v>
      </c>
      <c r="U45" s="484" t="s">
        <v>11362</v>
      </c>
      <c r="V45" s="485" t="str">
        <f>INDEX(CFV_Tbl[CF Description], MATCH(U45, CFV_Tbl[CF Code], 0))</f>
        <v>Framing</v>
      </c>
    </row>
    <row r="46" spans="1:22" x14ac:dyDescent="0.35">
      <c r="A46" t="s">
        <v>53</v>
      </c>
      <c r="B46" t="s">
        <v>379</v>
      </c>
      <c r="C46" s="608" t="str">
        <f>VLOOKUP(CFV_Tbl[[#This Row],[Class Code]],AssetClass[[Asset Class]:[Class Description]],2)</f>
        <v>Air Compressor</v>
      </c>
      <c r="D46" s="5">
        <v>10</v>
      </c>
      <c r="E46" t="s">
        <v>11317</v>
      </c>
      <c r="F46" t="s">
        <v>11344</v>
      </c>
      <c r="G46" t="s">
        <v>11281</v>
      </c>
      <c r="H46" t="s">
        <v>1755</v>
      </c>
      <c r="I46" s="6" t="str">
        <f>CFV_Tbl[[#This Row],[Class Code]]&amp; " - " &amp;CFV_Tbl[[#This Row],[Class Description]]</f>
        <v>ARCONC - Air Compressor</v>
      </c>
      <c r="J46" s="6" t="str">
        <f>CFV_Tbl[[#This Row],[CF Code]] &amp; " - " &amp; CFV_Tbl[[#This Row],[CF Description]]</f>
        <v>ARNCTYPE - AC - Condenser Type</v>
      </c>
      <c r="M46" s="483" t="s">
        <v>369</v>
      </c>
      <c r="N46" s="483" t="s">
        <v>11305</v>
      </c>
      <c r="O46" s="352" t="s">
        <v>11294</v>
      </c>
      <c r="Q46" s="486" t="s">
        <v>11377</v>
      </c>
      <c r="R46" s="486" t="s">
        <v>8477</v>
      </c>
      <c r="S46" t="s">
        <v>11285</v>
      </c>
      <c r="U46" s="483" t="s">
        <v>11364</v>
      </c>
      <c r="V46" s="483" t="str">
        <f>INDEX(CFV_Tbl[CF Description], MATCH(U46, CFV_Tbl[CF Code], 0))</f>
        <v>Roof material</v>
      </c>
    </row>
    <row r="47" spans="1:22" x14ac:dyDescent="0.35">
      <c r="A47" t="s">
        <v>53</v>
      </c>
      <c r="B47" t="s">
        <v>379</v>
      </c>
      <c r="C47" s="608" t="str">
        <f>VLOOKUP(CFV_Tbl[[#This Row],[Class Code]],AssetClass[[Asset Class]:[Class Description]],2)</f>
        <v>Air Compressor</v>
      </c>
      <c r="D47" s="5">
        <v>10</v>
      </c>
      <c r="E47" t="s">
        <v>11317</v>
      </c>
      <c r="F47" t="s">
        <v>11344</v>
      </c>
      <c r="G47" t="s">
        <v>11281</v>
      </c>
      <c r="H47" t="s">
        <v>1756</v>
      </c>
      <c r="I47" s="6" t="str">
        <f>CFV_Tbl[[#This Row],[Class Code]]&amp; " - " &amp;CFV_Tbl[[#This Row],[Class Description]]</f>
        <v>ARCONC - Air Compressor</v>
      </c>
      <c r="J47" s="6" t="str">
        <f>CFV_Tbl[[#This Row],[CF Code]] &amp; " - " &amp; CFV_Tbl[[#This Row],[CF Description]]</f>
        <v>ARNCTYPE - AC - Condenser Type</v>
      </c>
      <c r="M47" s="483" t="s">
        <v>369</v>
      </c>
      <c r="N47" s="483" t="s">
        <v>11350</v>
      </c>
      <c r="O47" s="352" t="s">
        <v>11297</v>
      </c>
      <c r="Q47" s="483" t="s">
        <v>11310</v>
      </c>
      <c r="R47" s="483" t="s">
        <v>8499</v>
      </c>
      <c r="S47" t="s">
        <v>11285</v>
      </c>
      <c r="U47" s="484" t="s">
        <v>11361</v>
      </c>
      <c r="V47" s="485" t="str">
        <f>INDEX(CFV_Tbl[CF Description], MATCH(U47, CFV_Tbl[CF Code], 0))</f>
        <v>Canopy Roof Material</v>
      </c>
    </row>
    <row r="48" spans="1:22" x14ac:dyDescent="0.35">
      <c r="A48" t="s">
        <v>53</v>
      </c>
      <c r="B48" t="s">
        <v>379</v>
      </c>
      <c r="C48" s="608" t="str">
        <f>VLOOKUP(CFV_Tbl[[#This Row],[Class Code]],AssetClass[[Asset Class]:[Class Description]],2)</f>
        <v>Air Compressor</v>
      </c>
      <c r="D48" s="5">
        <v>20</v>
      </c>
      <c r="E48" s="9" t="s">
        <v>11319</v>
      </c>
      <c r="F48" s="9" t="s">
        <v>11348</v>
      </c>
      <c r="G48" t="s">
        <v>11281</v>
      </c>
      <c r="H48" t="s">
        <v>8489</v>
      </c>
      <c r="I48" s="6" t="str">
        <f>CFV_Tbl[[#This Row],[Class Code]]&amp; " - " &amp;CFV_Tbl[[#This Row],[Class Description]]</f>
        <v>ARCONC - Air Compressor</v>
      </c>
      <c r="J48" s="6" t="str">
        <f>CFV_Tbl[[#This Row],[CF Code]] &amp; " - " &amp; CFV_Tbl[[#This Row],[CF Description]]</f>
        <v>ARNCITYP - AC - Condenser Installation Type</v>
      </c>
      <c r="M48" s="483" t="s">
        <v>369</v>
      </c>
      <c r="N48" s="483" t="s">
        <v>11351</v>
      </c>
      <c r="O48" s="352" t="s">
        <v>11301</v>
      </c>
      <c r="Q48" s="483" t="s">
        <v>11310</v>
      </c>
      <c r="R48" s="483" t="s">
        <v>8500</v>
      </c>
      <c r="S48" t="s">
        <v>11289</v>
      </c>
      <c r="U48" s="483" t="s">
        <v>11428</v>
      </c>
      <c r="V48" s="483" t="str">
        <f>INDEX(CFV_Tbl[CF Description], MATCH(U48, CFV_Tbl[CF Code], 0))</f>
        <v>Collector Volume</v>
      </c>
    </row>
    <row r="49" spans="1:22" x14ac:dyDescent="0.35">
      <c r="A49" t="s">
        <v>53</v>
      </c>
      <c r="B49" t="s">
        <v>379</v>
      </c>
      <c r="C49" s="608" t="str">
        <f>VLOOKUP(CFV_Tbl[[#This Row],[Class Code]],AssetClass[[Asset Class]:[Class Description]],2)</f>
        <v>Air Compressor</v>
      </c>
      <c r="D49" s="5">
        <v>20</v>
      </c>
      <c r="E49" s="9" t="s">
        <v>11319</v>
      </c>
      <c r="F49" s="9" t="s">
        <v>11348</v>
      </c>
      <c r="G49" t="s">
        <v>11281</v>
      </c>
      <c r="H49" t="s">
        <v>8490</v>
      </c>
      <c r="I49" s="6" t="str">
        <f>CFV_Tbl[[#This Row],[Class Code]]&amp; " - " &amp;CFV_Tbl[[#This Row],[Class Description]]</f>
        <v>ARCONC - Air Compressor</v>
      </c>
      <c r="J49" s="6" t="str">
        <f>CFV_Tbl[[#This Row],[CF Code]] &amp; " - " &amp; CFV_Tbl[[#This Row],[CF Description]]</f>
        <v>ARNCITYP - AC - Condenser Installation Type</v>
      </c>
      <c r="M49" s="483" t="s">
        <v>369</v>
      </c>
      <c r="N49" s="483" t="s">
        <v>11352</v>
      </c>
      <c r="O49" s="352" t="s">
        <v>11331</v>
      </c>
      <c r="Q49" s="486" t="s">
        <v>11310</v>
      </c>
      <c r="R49" s="483" t="s">
        <v>8498</v>
      </c>
      <c r="S49" t="s">
        <v>11290</v>
      </c>
      <c r="U49" s="484" t="s">
        <v>11346</v>
      </c>
      <c r="V49" s="485" t="str">
        <f>INDEX(CFV_Tbl[CF Description], MATCH(U49, CFV_Tbl[CF Code], 0))</f>
        <v>Combination?</v>
      </c>
    </row>
    <row r="50" spans="1:22" ht="14.5" customHeight="1" x14ac:dyDescent="0.35">
      <c r="A50" t="s">
        <v>53</v>
      </c>
      <c r="B50" t="s">
        <v>379</v>
      </c>
      <c r="C50" s="608" t="str">
        <f>VLOOKUP(CFV_Tbl[[#This Row],[Class Code]],AssetClass[[Asset Class]:[Class Description]],2)</f>
        <v>Air Compressor</v>
      </c>
      <c r="D50" s="5">
        <v>20</v>
      </c>
      <c r="E50" s="9" t="s">
        <v>11319</v>
      </c>
      <c r="F50" s="9" t="s">
        <v>11348</v>
      </c>
      <c r="G50" t="s">
        <v>11281</v>
      </c>
      <c r="H50" t="s">
        <v>1975</v>
      </c>
      <c r="I50" s="6" t="str">
        <f>CFV_Tbl[[#This Row],[Class Code]]&amp; " - " &amp;CFV_Tbl[[#This Row],[Class Description]]</f>
        <v>ARCONC - Air Compressor</v>
      </c>
      <c r="J50" s="6" t="str">
        <f>CFV_Tbl[[#This Row],[CF Code]] &amp; " - " &amp; CFV_Tbl[[#This Row],[CF Description]]</f>
        <v>ARNCITYP - AC - Condenser Installation Type</v>
      </c>
      <c r="M50" s="483" t="s">
        <v>369</v>
      </c>
      <c r="N50" s="483" t="s">
        <v>11354</v>
      </c>
      <c r="O50" s="352" t="s">
        <v>11333</v>
      </c>
      <c r="Q50" s="486" t="s">
        <v>11310</v>
      </c>
      <c r="R50" s="483" t="s">
        <v>1827</v>
      </c>
      <c r="S50" t="s">
        <v>11292</v>
      </c>
      <c r="U50" s="483" t="s">
        <v>11329</v>
      </c>
      <c r="V50" s="483" t="str">
        <f>INDEX(CFV_Tbl[CF Description], MATCH(U50, CFV_Tbl[CF Code], 0))</f>
        <v>Condensate Pump?</v>
      </c>
    </row>
    <row r="51" spans="1:22" x14ac:dyDescent="0.35">
      <c r="A51" t="s">
        <v>53</v>
      </c>
      <c r="B51" t="s">
        <v>379</v>
      </c>
      <c r="C51" s="608" t="str">
        <f>VLOOKUP(CFV_Tbl[[#This Row],[Class Code]],AssetClass[[Asset Class]:[Class Description]],2)</f>
        <v>Air Compressor</v>
      </c>
      <c r="D51" s="5">
        <v>20</v>
      </c>
      <c r="E51" t="s">
        <v>11319</v>
      </c>
      <c r="F51" t="s">
        <v>11348</v>
      </c>
      <c r="G51" t="s">
        <v>11281</v>
      </c>
      <c r="H51" t="s">
        <v>8491</v>
      </c>
      <c r="I51" s="6" t="str">
        <f>CFV_Tbl[[#This Row],[Class Code]]&amp; " - " &amp;CFV_Tbl[[#This Row],[Class Description]]</f>
        <v>ARCONC - Air Compressor</v>
      </c>
      <c r="J51" s="6" t="str">
        <f>CFV_Tbl[[#This Row],[CF Code]] &amp; " - " &amp; CFV_Tbl[[#This Row],[CF Description]]</f>
        <v>ARNCITYP - AC - Condenser Installation Type</v>
      </c>
      <c r="M51" s="483" t="s">
        <v>473</v>
      </c>
      <c r="N51" s="483" t="s">
        <v>11355</v>
      </c>
      <c r="O51" s="352" t="s">
        <v>11283</v>
      </c>
      <c r="Q51" s="483" t="s">
        <v>11313</v>
      </c>
      <c r="R51" s="483" t="s">
        <v>1758</v>
      </c>
      <c r="S51" t="s">
        <v>11285</v>
      </c>
      <c r="U51" s="484" t="s">
        <v>11326</v>
      </c>
      <c r="V51" s="485" t="str">
        <f>INDEX(CFV_Tbl[CF Description], MATCH(U51, CFV_Tbl[CF Code], 0))</f>
        <v>Cooling Capacity (BTU/H)</v>
      </c>
    </row>
    <row r="52" spans="1:22" x14ac:dyDescent="0.35">
      <c r="A52" t="s">
        <v>53</v>
      </c>
      <c r="B52" t="s">
        <v>379</v>
      </c>
      <c r="C52" s="608" t="str">
        <f>VLOOKUP(CFV_Tbl[[#This Row],[Class Code]],AssetClass[[Asset Class]:[Class Description]],2)</f>
        <v>Air Compressor</v>
      </c>
      <c r="D52" s="5">
        <v>30</v>
      </c>
      <c r="E52" t="s">
        <v>11320</v>
      </c>
      <c r="F52" t="s">
        <v>11353</v>
      </c>
      <c r="G52" t="s">
        <v>11281</v>
      </c>
      <c r="H52" t="s">
        <v>8480</v>
      </c>
      <c r="I52" s="6" t="str">
        <f>CFV_Tbl[[#This Row],[Class Code]]&amp; " - " &amp;CFV_Tbl[[#This Row],[Class Description]]</f>
        <v>ARCONC - Air Compressor</v>
      </c>
      <c r="J52" s="6" t="str">
        <f>CFV_Tbl[[#This Row],[CF Code]] &amp; " - " &amp; CFV_Tbl[[#This Row],[CF Description]]</f>
        <v>WINDSNOW - Window/Snow Baffles?</v>
      </c>
      <c r="M52" s="483" t="s">
        <v>473</v>
      </c>
      <c r="N52" s="483" t="s">
        <v>11357</v>
      </c>
      <c r="O52" s="352" t="s">
        <v>11288</v>
      </c>
      <c r="Q52" s="483" t="s">
        <v>11313</v>
      </c>
      <c r="R52" s="483" t="s">
        <v>8497</v>
      </c>
      <c r="S52" t="s">
        <v>11289</v>
      </c>
      <c r="U52" s="483" t="s">
        <v>11382</v>
      </c>
      <c r="V52" s="483" t="str">
        <f>INDEX(CFV_Tbl[CF Description], MATCH(U52, CFV_Tbl[CF Code], 0))</f>
        <v>Coolant tank Electric immersion heater</v>
      </c>
    </row>
    <row r="53" spans="1:22" x14ac:dyDescent="0.35">
      <c r="A53" t="s">
        <v>53</v>
      </c>
      <c r="B53" t="s">
        <v>379</v>
      </c>
      <c r="C53" s="608" t="str">
        <f>VLOOKUP(CFV_Tbl[[#This Row],[Class Code]],AssetClass[[Asset Class]:[Class Description]],2)</f>
        <v>Air Compressor</v>
      </c>
      <c r="D53" s="5">
        <v>30</v>
      </c>
      <c r="E53" t="s">
        <v>11320</v>
      </c>
      <c r="F53" t="s">
        <v>11353</v>
      </c>
      <c r="G53" t="s">
        <v>11281</v>
      </c>
      <c r="H53" t="s">
        <v>8481</v>
      </c>
      <c r="I53" s="6" t="str">
        <f>CFV_Tbl[[#This Row],[Class Code]]&amp; " - " &amp;CFV_Tbl[[#This Row],[Class Description]]</f>
        <v>ARCONC - Air Compressor</v>
      </c>
      <c r="J53" s="6" t="str">
        <f>CFV_Tbl[[#This Row],[CF Code]] &amp; " - " &amp; CFV_Tbl[[#This Row],[CF Description]]</f>
        <v>WINDSNOW - Window/Snow Baffles?</v>
      </c>
      <c r="M53" s="483" t="s">
        <v>473</v>
      </c>
      <c r="N53" s="483" t="s">
        <v>11358</v>
      </c>
      <c r="O53" s="352" t="s">
        <v>11294</v>
      </c>
      <c r="Q53" s="483" t="s">
        <v>11313</v>
      </c>
      <c r="R53" s="483" t="s">
        <v>8498</v>
      </c>
      <c r="S53" t="s">
        <v>11290</v>
      </c>
      <c r="U53" s="641" t="s">
        <v>12370</v>
      </c>
      <c r="V53" s="485" t="str">
        <f>INDEX(CFV_Tbl[CF Description], MATCH(U53, CFV_Tbl[CF Code], 0))</f>
        <v>Fluid Type</v>
      </c>
    </row>
    <row r="54" spans="1:22" ht="14.5" customHeight="1" x14ac:dyDescent="0.35">
      <c r="A54" t="s">
        <v>53</v>
      </c>
      <c r="B54" t="s">
        <v>379</v>
      </c>
      <c r="C54" s="608" t="str">
        <f>VLOOKUP(CFV_Tbl[[#This Row],[Class Code]],AssetClass[[Asset Class]:[Class Description]],2)</f>
        <v>Air Compressor</v>
      </c>
      <c r="D54" s="5">
        <v>40</v>
      </c>
      <c r="E54" t="s">
        <v>11321</v>
      </c>
      <c r="F54" t="s">
        <v>11356</v>
      </c>
      <c r="G54" t="s">
        <v>11281</v>
      </c>
      <c r="H54" t="s">
        <v>8480</v>
      </c>
      <c r="I54" s="6" t="str">
        <f>CFV_Tbl[[#This Row],[Class Code]]&amp; " - " &amp;CFV_Tbl[[#This Row],[Class Description]]</f>
        <v>ARCONC - Air Compressor</v>
      </c>
      <c r="J54" s="6" t="str">
        <f>CFV_Tbl[[#This Row],[CF Code]] &amp; " - " &amp; CFV_Tbl[[#This Row],[CF Description]]</f>
        <v>SUPPSTND - Support Stand?</v>
      </c>
      <c r="M54" s="483" t="s">
        <v>473</v>
      </c>
      <c r="N54" s="483" t="s">
        <v>11360</v>
      </c>
      <c r="O54" s="352" t="s">
        <v>11297</v>
      </c>
      <c r="Q54" s="483" t="s">
        <v>11313</v>
      </c>
      <c r="R54" s="483" t="s">
        <v>1827</v>
      </c>
      <c r="S54" t="s">
        <v>11292</v>
      </c>
      <c r="U54" s="483" t="s">
        <v>11384</v>
      </c>
      <c r="V54" s="483" t="str">
        <f>INDEX(CFV_Tbl[CF Description], MATCH(U54, CFV_Tbl[CF Code], 0))</f>
        <v>Coolant tank Material</v>
      </c>
    </row>
    <row r="55" spans="1:22" ht="14.5" customHeight="1" x14ac:dyDescent="0.35">
      <c r="A55" t="s">
        <v>53</v>
      </c>
      <c r="B55" t="s">
        <v>379</v>
      </c>
      <c r="C55" s="608" t="str">
        <f>VLOOKUP(CFV_Tbl[[#This Row],[Class Code]],AssetClass[[Asset Class]:[Class Description]],2)</f>
        <v>Air Compressor</v>
      </c>
      <c r="D55" s="5">
        <v>40</v>
      </c>
      <c r="E55" t="s">
        <v>11321</v>
      </c>
      <c r="F55" t="s">
        <v>11356</v>
      </c>
      <c r="G55" t="s">
        <v>11281</v>
      </c>
      <c r="H55" t="s">
        <v>8481</v>
      </c>
      <c r="I55" s="6" t="str">
        <f>CFV_Tbl[[#This Row],[Class Code]]&amp; " - " &amp;CFV_Tbl[[#This Row],[Class Description]]</f>
        <v>ARCONC - Air Compressor</v>
      </c>
      <c r="J55" s="6" t="str">
        <f>CFV_Tbl[[#This Row],[CF Code]] &amp; " - " &amp; CFV_Tbl[[#This Row],[CF Description]]</f>
        <v>SUPPSTND - Support Stand?</v>
      </c>
      <c r="M55" s="483" t="s">
        <v>345</v>
      </c>
      <c r="N55" s="483" t="s">
        <v>11341</v>
      </c>
      <c r="O55" s="352" t="s">
        <v>11283</v>
      </c>
      <c r="Q55" s="483" t="s">
        <v>11315</v>
      </c>
      <c r="R55" s="483" t="s">
        <v>1878</v>
      </c>
      <c r="S55" t="s">
        <v>11285</v>
      </c>
      <c r="U55" s="484" t="s">
        <v>11380</v>
      </c>
      <c r="V55" s="485" t="str">
        <f>INDEX(CFV_Tbl[CF Description], MATCH(U55, CFV_Tbl[CF Code], 0))</f>
        <v>Coolant tank volume</v>
      </c>
    </row>
    <row r="56" spans="1:22" x14ac:dyDescent="0.35">
      <c r="A56" t="s">
        <v>53</v>
      </c>
      <c r="B56" t="s">
        <v>381</v>
      </c>
      <c r="C56" s="608" t="str">
        <f>VLOOKUP(CFV_Tbl[[#This Row],[Class Code]],AssetClass[[Asset Class]:[Class Description]],2)</f>
        <v>Air Conditioning Indoor Evaporator</v>
      </c>
      <c r="D56" s="5">
        <v>10</v>
      </c>
      <c r="E56" t="s">
        <v>11322</v>
      </c>
      <c r="F56" t="s">
        <v>11359</v>
      </c>
      <c r="G56" t="s">
        <v>11281</v>
      </c>
      <c r="H56" t="s">
        <v>1746</v>
      </c>
      <c r="I56" s="6" t="str">
        <f>CFV_Tbl[[#This Row],[Class Code]]&amp; " - " &amp;CFV_Tbl[[#This Row],[Class Description]]</f>
        <v>ARCONIE - Air Conditioning Indoor Evaporator</v>
      </c>
      <c r="J56" s="6" t="str">
        <f>CFV_Tbl[[#This Row],[CF Code]] &amp; " - " &amp; CFV_Tbl[[#This Row],[CF Description]]</f>
        <v>ARIETYPE - AC - Indoor Evaporator Type</v>
      </c>
      <c r="M56" s="483" t="s">
        <v>345</v>
      </c>
      <c r="N56" s="483" t="s">
        <v>11342</v>
      </c>
      <c r="O56" s="352" t="s">
        <v>11288</v>
      </c>
      <c r="Q56" s="483" t="s">
        <v>11315</v>
      </c>
      <c r="R56" s="483" t="s">
        <v>8498</v>
      </c>
      <c r="S56" t="s">
        <v>11289</v>
      </c>
      <c r="U56" s="483" t="s">
        <v>11379</v>
      </c>
      <c r="V56" s="483" t="str">
        <f>INDEX(CFV_Tbl[CF Description], MATCH(U56, CFV_Tbl[CF Code], 0))</f>
        <v>Control Panel Type</v>
      </c>
    </row>
    <row r="57" spans="1:22" x14ac:dyDescent="0.35">
      <c r="A57" t="s">
        <v>53</v>
      </c>
      <c r="B57" t="s">
        <v>381</v>
      </c>
      <c r="C57" s="608" t="str">
        <f>VLOOKUP(CFV_Tbl[[#This Row],[Class Code]],AssetClass[[Asset Class]:[Class Description]],2)</f>
        <v>Air Conditioning Indoor Evaporator</v>
      </c>
      <c r="D57" s="5">
        <v>10</v>
      </c>
      <c r="E57" t="s">
        <v>11322</v>
      </c>
      <c r="F57" t="s">
        <v>11359</v>
      </c>
      <c r="G57" t="s">
        <v>11281</v>
      </c>
      <c r="H57" t="s">
        <v>1747</v>
      </c>
      <c r="I57" s="6" t="str">
        <f>CFV_Tbl[[#This Row],[Class Code]]&amp; " - " &amp;CFV_Tbl[[#This Row],[Class Description]]</f>
        <v>ARCONIE - Air Conditioning Indoor Evaporator</v>
      </c>
      <c r="J57" s="6" t="str">
        <f>CFV_Tbl[[#This Row],[CF Code]] &amp; " - " &amp; CFV_Tbl[[#This Row],[CF Description]]</f>
        <v>ARIETYPE - AC - Indoor Evaporator Type</v>
      </c>
      <c r="M57" s="483" t="s">
        <v>345</v>
      </c>
      <c r="N57" s="483" t="s">
        <v>11343</v>
      </c>
      <c r="O57" s="352" t="s">
        <v>11294</v>
      </c>
      <c r="Q57" s="483" t="s">
        <v>11315</v>
      </c>
      <c r="R57" s="483" t="s">
        <v>1879</v>
      </c>
      <c r="S57" t="s">
        <v>11290</v>
      </c>
      <c r="U57" s="484" t="s">
        <v>11390</v>
      </c>
      <c r="V57" s="485" t="str">
        <f>INDEX(CFV_Tbl[CF Description], MATCH(U57, CFV_Tbl[CF Code], 0))</f>
        <v>Crane Remote Control Type</v>
      </c>
    </row>
    <row r="58" spans="1:22" x14ac:dyDescent="0.35">
      <c r="A58" t="s">
        <v>53</v>
      </c>
      <c r="B58" t="s">
        <v>381</v>
      </c>
      <c r="C58" s="608" t="str">
        <f>VLOOKUP(CFV_Tbl[[#This Row],[Class Code]],AssetClass[[Asset Class]:[Class Description]],2)</f>
        <v>Air Conditioning Indoor Evaporator</v>
      </c>
      <c r="D58" s="5">
        <v>10</v>
      </c>
      <c r="E58" t="s">
        <v>11322</v>
      </c>
      <c r="F58" t="s">
        <v>11359</v>
      </c>
      <c r="G58" t="s">
        <v>11281</v>
      </c>
      <c r="H58" t="s">
        <v>1748</v>
      </c>
      <c r="I58" s="6" t="str">
        <f>CFV_Tbl[[#This Row],[Class Code]]&amp; " - " &amp;CFV_Tbl[[#This Row],[Class Description]]</f>
        <v>ARCONIE - Air Conditioning Indoor Evaporator</v>
      </c>
      <c r="J58" s="6" t="str">
        <f>CFV_Tbl[[#This Row],[CF Code]] &amp; " - " &amp; CFV_Tbl[[#This Row],[CF Description]]</f>
        <v>ARIETYPE - AC - Indoor Evaporator Type</v>
      </c>
      <c r="M58" s="483" t="s">
        <v>345</v>
      </c>
      <c r="N58" s="483" t="s">
        <v>11345</v>
      </c>
      <c r="O58" s="352" t="s">
        <v>11297</v>
      </c>
      <c r="Q58" s="483" t="s">
        <v>11311</v>
      </c>
      <c r="R58" s="483" t="s">
        <v>1749</v>
      </c>
      <c r="S58" t="s">
        <v>11285</v>
      </c>
      <c r="U58" s="483" t="s">
        <v>11387</v>
      </c>
      <c r="V58" s="483" t="str">
        <f>INDEX(CFV_Tbl[CF Description], MATCH(U58, CFV_Tbl[CF Code], 0))</f>
        <v>Power Source</v>
      </c>
    </row>
    <row r="59" spans="1:22" x14ac:dyDescent="0.35">
      <c r="A59" t="s">
        <v>53</v>
      </c>
      <c r="B59" t="s">
        <v>381</v>
      </c>
      <c r="C59" s="608" t="str">
        <f>VLOOKUP(CFV_Tbl[[#This Row],[Class Code]],AssetClass[[Asset Class]:[Class Description]],2)</f>
        <v>Air Conditioning Indoor Evaporator</v>
      </c>
      <c r="D59" s="5">
        <v>20</v>
      </c>
      <c r="E59" t="s">
        <v>11324</v>
      </c>
      <c r="F59" t="s">
        <v>11363</v>
      </c>
      <c r="G59" t="s">
        <v>11281</v>
      </c>
      <c r="H59" t="s">
        <v>8489</v>
      </c>
      <c r="I59" s="6" t="str">
        <f>CFV_Tbl[[#This Row],[Class Code]]&amp; " - " &amp;CFV_Tbl[[#This Row],[Class Description]]</f>
        <v>ARCONIE - Air Conditioning Indoor Evaporator</v>
      </c>
      <c r="J59" s="6" t="str">
        <f>CFV_Tbl[[#This Row],[CF Code]] &amp; " - " &amp; CFV_Tbl[[#This Row],[CF Description]]</f>
        <v>ARIEITYP - AC - Indoor Evaporator Installation Type</v>
      </c>
      <c r="M59" s="483" t="s">
        <v>345</v>
      </c>
      <c r="N59" s="486" t="s">
        <v>11346</v>
      </c>
      <c r="O59" s="352" t="s">
        <v>11301</v>
      </c>
      <c r="Q59" s="483" t="s">
        <v>11311</v>
      </c>
      <c r="R59" s="483" t="s">
        <v>1750</v>
      </c>
      <c r="S59" t="s">
        <v>11289</v>
      </c>
      <c r="U59" s="484" t="s">
        <v>11386</v>
      </c>
      <c r="V59" s="485" t="str">
        <f>INDEX(CFV_Tbl[CF Description], MATCH(U59, CFV_Tbl[CF Code], 0))</f>
        <v>Crane Type</v>
      </c>
    </row>
    <row r="60" spans="1:22" x14ac:dyDescent="0.35">
      <c r="A60" t="s">
        <v>53</v>
      </c>
      <c r="B60" t="s">
        <v>381</v>
      </c>
      <c r="C60" s="608" t="str">
        <f>VLOOKUP(CFV_Tbl[[#This Row],[Class Code]],AssetClass[[Asset Class]:[Class Description]],2)</f>
        <v>Air Conditioning Indoor Evaporator</v>
      </c>
      <c r="D60" s="5">
        <v>20</v>
      </c>
      <c r="E60" t="s">
        <v>11324</v>
      </c>
      <c r="F60" t="s">
        <v>11363</v>
      </c>
      <c r="G60" t="s">
        <v>11281</v>
      </c>
      <c r="H60" t="s">
        <v>8490</v>
      </c>
      <c r="I60" s="6" t="str">
        <f>CFV_Tbl[[#This Row],[Class Code]]&amp; " - " &amp;CFV_Tbl[[#This Row],[Class Description]]</f>
        <v>ARCONIE - Air Conditioning Indoor Evaporator</v>
      </c>
      <c r="J60" s="6" t="str">
        <f>CFV_Tbl[[#This Row],[CF Code]] &amp; " - " &amp; CFV_Tbl[[#This Row],[CF Description]]</f>
        <v>ARIEITYP - AC - Indoor Evaporator Installation Type</v>
      </c>
      <c r="M60" s="483" t="s">
        <v>495</v>
      </c>
      <c r="N60" s="483" t="s">
        <v>11368</v>
      </c>
      <c r="O60" s="352" t="s">
        <v>11283</v>
      </c>
      <c r="Q60" s="483" t="s">
        <v>11311</v>
      </c>
      <c r="R60" s="483" t="s">
        <v>1751</v>
      </c>
      <c r="S60" t="s">
        <v>11290</v>
      </c>
      <c r="U60" s="483" t="s">
        <v>11392</v>
      </c>
      <c r="V60" s="483" t="str">
        <f>INDEX(CFV_Tbl[CF Description], MATCH(U60, CFV_Tbl[CF Code], 0))</f>
        <v>Dehumidifier Type</v>
      </c>
    </row>
    <row r="61" spans="1:22" x14ac:dyDescent="0.35">
      <c r="A61" t="s">
        <v>53</v>
      </c>
      <c r="B61" t="s">
        <v>381</v>
      </c>
      <c r="C61" s="608" t="str">
        <f>VLOOKUP(CFV_Tbl[[#This Row],[Class Code]],AssetClass[[Asset Class]:[Class Description]],2)</f>
        <v>Air Conditioning Indoor Evaporator</v>
      </c>
      <c r="D61" s="5">
        <v>20</v>
      </c>
      <c r="E61" t="s">
        <v>11324</v>
      </c>
      <c r="F61" t="s">
        <v>11363</v>
      </c>
      <c r="G61" t="s">
        <v>11281</v>
      </c>
      <c r="H61" t="s">
        <v>1975</v>
      </c>
      <c r="I61" s="6" t="str">
        <f>CFV_Tbl[[#This Row],[Class Code]]&amp; " - " &amp;CFV_Tbl[[#This Row],[Class Description]]</f>
        <v>ARCONIE - Air Conditioning Indoor Evaporator</v>
      </c>
      <c r="J61" s="6" t="str">
        <f>CFV_Tbl[[#This Row],[CF Code]] &amp; " - " &amp; CFV_Tbl[[#This Row],[CF Description]]</f>
        <v>ARIEITYP - AC - Indoor Evaporator Installation Type</v>
      </c>
      <c r="M61" s="483" t="s">
        <v>495</v>
      </c>
      <c r="N61" s="483" t="s">
        <v>11370</v>
      </c>
      <c r="O61" s="352" t="s">
        <v>11288</v>
      </c>
      <c r="Q61" s="483" t="s">
        <v>11311</v>
      </c>
      <c r="R61" s="483" t="s">
        <v>1752</v>
      </c>
      <c r="S61" t="s">
        <v>11292</v>
      </c>
      <c r="U61" s="484" t="s">
        <v>11404</v>
      </c>
      <c r="V61" s="485" t="str">
        <f>INDEX(CFV_Tbl[CF Description], MATCH(U61, CFV_Tbl[CF Code], 0))</f>
        <v>Domestic Water Distribution System Insulated</v>
      </c>
    </row>
    <row r="62" spans="1:22" x14ac:dyDescent="0.35">
      <c r="A62" t="s">
        <v>53</v>
      </c>
      <c r="B62" t="s">
        <v>381</v>
      </c>
      <c r="C62" s="608" t="str">
        <f>VLOOKUP(CFV_Tbl[[#This Row],[Class Code]],AssetClass[[Asset Class]:[Class Description]],2)</f>
        <v>Air Conditioning Indoor Evaporator</v>
      </c>
      <c r="D62" s="5">
        <v>20</v>
      </c>
      <c r="E62" t="s">
        <v>11324</v>
      </c>
      <c r="F62" t="s">
        <v>11363</v>
      </c>
      <c r="G62" t="s">
        <v>11281</v>
      </c>
      <c r="H62" t="s">
        <v>8491</v>
      </c>
      <c r="I62" s="6" t="str">
        <f>CFV_Tbl[[#This Row],[Class Code]]&amp; " - " &amp;CFV_Tbl[[#This Row],[Class Description]]</f>
        <v>ARCONIE - Air Conditioning Indoor Evaporator</v>
      </c>
      <c r="J62" s="6" t="str">
        <f>CFV_Tbl[[#This Row],[CF Code]] &amp; " - " &amp; CFV_Tbl[[#This Row],[CF Description]]</f>
        <v>ARIEITYP - AC - Indoor Evaporator Installation Type</v>
      </c>
      <c r="M62" s="483" t="s">
        <v>453</v>
      </c>
      <c r="N62" s="483" t="s">
        <v>11371</v>
      </c>
      <c r="O62" s="352" t="s">
        <v>11283</v>
      </c>
      <c r="Q62" s="483" t="s">
        <v>11311</v>
      </c>
      <c r="R62" s="483" t="s">
        <v>8498</v>
      </c>
      <c r="S62" t="s">
        <v>11295</v>
      </c>
      <c r="U62" s="483" t="s">
        <v>11422</v>
      </c>
      <c r="V62" s="483" t="str">
        <f>INDEX(CFV_Tbl[CF Description], MATCH(U62, CFV_Tbl[CF Code], 0))</f>
        <v>Draw-Out Breaker Phasing</v>
      </c>
    </row>
    <row r="63" spans="1:22" x14ac:dyDescent="0.35">
      <c r="A63" t="s">
        <v>53</v>
      </c>
      <c r="B63" t="s">
        <v>381</v>
      </c>
      <c r="C63" s="608" t="str">
        <f>VLOOKUP(CFV_Tbl[[#This Row],[Class Code]],AssetClass[[Asset Class]:[Class Description]],2)</f>
        <v>Air Conditioning Indoor Evaporator</v>
      </c>
      <c r="D63" s="5">
        <v>30</v>
      </c>
      <c r="E63" t="s">
        <v>11325</v>
      </c>
      <c r="F63" t="s">
        <v>11369</v>
      </c>
      <c r="G63" t="s">
        <v>11281</v>
      </c>
      <c r="H63" t="s">
        <v>359</v>
      </c>
      <c r="I63" s="6" t="str">
        <f>CFV_Tbl[[#This Row],[Class Code]]&amp; " - " &amp;CFV_Tbl[[#This Row],[Class Description]]</f>
        <v>ARCONIE - Air Conditioning Indoor Evaporator</v>
      </c>
      <c r="J63" s="6" t="str">
        <f>CFV_Tbl[[#This Row],[CF Code]] &amp; " - " &amp; CFV_Tbl[[#This Row],[CF Description]]</f>
        <v>ARIECONT - Controller</v>
      </c>
      <c r="M63" s="483" t="s">
        <v>453</v>
      </c>
      <c r="N63" s="483" t="s">
        <v>11305</v>
      </c>
      <c r="O63" s="352" t="s">
        <v>11288</v>
      </c>
      <c r="Q63" s="483" t="s">
        <v>11311</v>
      </c>
      <c r="R63" s="483" t="s">
        <v>1753</v>
      </c>
      <c r="S63" t="s">
        <v>11334</v>
      </c>
      <c r="U63" s="484" t="s">
        <v>11425</v>
      </c>
      <c r="V63" s="485" t="str">
        <f>INDEX(CFV_Tbl[CF Description], MATCH(U63, CFV_Tbl[CF Code], 0))</f>
        <v>Dryer - Air Compressor Type</v>
      </c>
    </row>
    <row r="64" spans="1:22" x14ac:dyDescent="0.35">
      <c r="A64" t="s">
        <v>53</v>
      </c>
      <c r="B64" t="s">
        <v>381</v>
      </c>
      <c r="C64" s="608" t="str">
        <f>VLOOKUP(CFV_Tbl[[#This Row],[Class Code]],AssetClass[[Asset Class]:[Class Description]],2)</f>
        <v>Air Conditioning Indoor Evaporator</v>
      </c>
      <c r="D64" s="5">
        <v>30</v>
      </c>
      <c r="E64" t="s">
        <v>11325</v>
      </c>
      <c r="F64" t="s">
        <v>11369</v>
      </c>
      <c r="G64" t="s">
        <v>11281</v>
      </c>
      <c r="H64" t="s">
        <v>8493</v>
      </c>
      <c r="I64" s="6" t="str">
        <f>CFV_Tbl[[#This Row],[Class Code]]&amp; " - " &amp;CFV_Tbl[[#This Row],[Class Description]]</f>
        <v>ARCONIE - Air Conditioning Indoor Evaporator</v>
      </c>
      <c r="J64" s="6" t="str">
        <f>CFV_Tbl[[#This Row],[CF Code]] &amp; " - " &amp; CFV_Tbl[[#This Row],[CF Description]]</f>
        <v>ARIECONT - Controller</v>
      </c>
      <c r="M64" s="483" t="s">
        <v>453</v>
      </c>
      <c r="N64" s="483" t="s">
        <v>11326</v>
      </c>
      <c r="O64" s="352" t="s">
        <v>11294</v>
      </c>
      <c r="Q64" s="483" t="s">
        <v>11325</v>
      </c>
      <c r="R64" s="483" t="s">
        <v>359</v>
      </c>
      <c r="S64" t="s">
        <v>11285</v>
      </c>
      <c r="U64" s="484" t="s">
        <v>11410</v>
      </c>
      <c r="V64" s="485" t="str">
        <f>INDEX(CFV_Tbl[CF Description], MATCH(U64, CFV_Tbl[CF Code], 0))</f>
        <v>Access Method</v>
      </c>
    </row>
    <row r="65" spans="1:22" x14ac:dyDescent="0.35">
      <c r="A65" t="s">
        <v>53</v>
      </c>
      <c r="B65" t="s">
        <v>381</v>
      </c>
      <c r="C65" s="608" t="str">
        <f>VLOOKUP(CFV_Tbl[[#This Row],[Class Code]],AssetClass[[Asset Class]:[Class Description]],2)</f>
        <v>Air Conditioning Indoor Evaporator</v>
      </c>
      <c r="D65" s="5">
        <v>30</v>
      </c>
      <c r="E65" t="s">
        <v>11325</v>
      </c>
      <c r="F65" t="s">
        <v>11369</v>
      </c>
      <c r="G65" t="s">
        <v>11281</v>
      </c>
      <c r="H65" t="s">
        <v>8494</v>
      </c>
      <c r="I65" s="6" t="str">
        <f>CFV_Tbl[[#This Row],[Class Code]]&amp; " - " &amp;CFV_Tbl[[#This Row],[Class Description]]</f>
        <v>ARCONIE - Air Conditioning Indoor Evaporator</v>
      </c>
      <c r="J65" s="6" t="str">
        <f>CFV_Tbl[[#This Row],[CF Code]] &amp; " - " &amp; CFV_Tbl[[#This Row],[CF Description]]</f>
        <v>ARIECONT - Controller</v>
      </c>
      <c r="M65" s="483" t="s">
        <v>11383</v>
      </c>
      <c r="N65" s="483" t="s">
        <v>11372</v>
      </c>
      <c r="O65" s="352" t="s">
        <v>11283</v>
      </c>
      <c r="Q65" s="483" t="s">
        <v>11325</v>
      </c>
      <c r="R65" s="483" t="s">
        <v>8493</v>
      </c>
      <c r="S65" t="s">
        <v>11289</v>
      </c>
      <c r="U65" s="483" t="s">
        <v>11407</v>
      </c>
      <c r="V65" s="483" t="str">
        <f>INDEX(CFV_Tbl[CF Description], MATCH(U65, CFV_Tbl[CF Code], 0))</f>
        <v>Door Automation</v>
      </c>
    </row>
    <row r="66" spans="1:22" x14ac:dyDescent="0.35">
      <c r="A66" t="s">
        <v>53</v>
      </c>
      <c r="B66" t="s">
        <v>381</v>
      </c>
      <c r="C66" s="608" t="str">
        <f>VLOOKUP(CFV_Tbl[[#This Row],[Class Code]],AssetClass[[Asset Class]:[Class Description]],2)</f>
        <v>Air Conditioning Indoor Evaporator</v>
      </c>
      <c r="D66" s="5">
        <v>30</v>
      </c>
      <c r="E66" t="s">
        <v>11325</v>
      </c>
      <c r="F66" t="s">
        <v>11369</v>
      </c>
      <c r="G66" t="s">
        <v>11281</v>
      </c>
      <c r="H66" t="s">
        <v>8495</v>
      </c>
      <c r="I66" s="6" t="str">
        <f>CFV_Tbl[[#This Row],[Class Code]]&amp; " - " &amp;CFV_Tbl[[#This Row],[Class Description]]</f>
        <v>ARCONIE - Air Conditioning Indoor Evaporator</v>
      </c>
      <c r="J66" s="6" t="str">
        <f>CFV_Tbl[[#This Row],[CF Code]] &amp; " - " &amp; CFV_Tbl[[#This Row],[CF Description]]</f>
        <v>ARIECONT - Controller</v>
      </c>
      <c r="M66" s="483" t="s">
        <v>11383</v>
      </c>
      <c r="N66" s="483" t="s">
        <v>11305</v>
      </c>
      <c r="O66" s="352" t="s">
        <v>11288</v>
      </c>
      <c r="Q66" s="483" t="s">
        <v>11325</v>
      </c>
      <c r="R66" s="483" t="s">
        <v>8494</v>
      </c>
      <c r="S66" t="s">
        <v>11290</v>
      </c>
      <c r="U66" s="484" t="s">
        <v>11408</v>
      </c>
      <c r="V66" s="485" t="str">
        <f>INDEX(CFV_Tbl[CF Description], MATCH(U66, CFV_Tbl[CF Code], 0))</f>
        <v>Door Configuration</v>
      </c>
    </row>
    <row r="67" spans="1:22" x14ac:dyDescent="0.35">
      <c r="A67" t="s">
        <v>53</v>
      </c>
      <c r="B67" t="s">
        <v>381</v>
      </c>
      <c r="C67" s="608" t="str">
        <f>VLOOKUP(CFV_Tbl[[#This Row],[Class Code]],AssetClass[[Asset Class]:[Class Description]],2)</f>
        <v>Air Conditioning Indoor Evaporator</v>
      </c>
      <c r="D67" s="5">
        <v>40</v>
      </c>
      <c r="E67" t="s">
        <v>11326</v>
      </c>
      <c r="F67" t="s">
        <v>11374</v>
      </c>
      <c r="G67" t="s">
        <v>11299</v>
      </c>
      <c r="H67" t="s">
        <v>8477</v>
      </c>
      <c r="I67" s="6" t="str">
        <f>CFV_Tbl[[#This Row],[Class Code]]&amp; " - " &amp;CFV_Tbl[[#This Row],[Class Description]]</f>
        <v>ARCONIE - Air Conditioning Indoor Evaporator</v>
      </c>
      <c r="J67" s="6" t="str">
        <f>CFV_Tbl[[#This Row],[CF Code]] &amp; " - " &amp; CFV_Tbl[[#This Row],[CF Description]]</f>
        <v>COOLCAP - Cooling Capacity (BTU/H)</v>
      </c>
      <c r="M67" s="483" t="s">
        <v>11383</v>
      </c>
      <c r="N67" s="483" t="s">
        <v>11326</v>
      </c>
      <c r="O67" s="352" t="s">
        <v>11294</v>
      </c>
      <c r="Q67" s="483" t="s">
        <v>11325</v>
      </c>
      <c r="R67" s="483" t="s">
        <v>8495</v>
      </c>
      <c r="S67" t="s">
        <v>11292</v>
      </c>
      <c r="U67" s="483" t="s">
        <v>11405</v>
      </c>
      <c r="V67" s="483" t="str">
        <f>INDEX(CFV_Tbl[CF Description], MATCH(U67, CFV_Tbl[CF Code], 0))</f>
        <v>Door Type</v>
      </c>
    </row>
    <row r="68" spans="1:22" x14ac:dyDescent="0.35">
      <c r="A68" t="s">
        <v>53</v>
      </c>
      <c r="B68" t="s">
        <v>381</v>
      </c>
      <c r="C68" s="608" t="str">
        <f>VLOOKUP(CFV_Tbl[[#This Row],[Class Code]],AssetClass[[Asset Class]:[Class Description]],2)</f>
        <v>Air Conditioning Indoor Evaporator</v>
      </c>
      <c r="D68" s="5">
        <v>50</v>
      </c>
      <c r="E68" t="s">
        <v>11327</v>
      </c>
      <c r="F68" t="s">
        <v>11376</v>
      </c>
      <c r="G68" t="s">
        <v>11299</v>
      </c>
      <c r="H68" t="s">
        <v>8477</v>
      </c>
      <c r="I68" s="6" t="str">
        <f>CFV_Tbl[[#This Row],[Class Code]]&amp; " - " &amp;CFV_Tbl[[#This Row],[Class Description]]</f>
        <v>ARCONIE - Air Conditioning Indoor Evaporator</v>
      </c>
      <c r="J68" s="6" t="str">
        <f>CFV_Tbl[[#This Row],[CF Code]] &amp; " - " &amp; CFV_Tbl[[#This Row],[CF Description]]</f>
        <v>HEATCAPB - Heating Capacity (BTU/H)</v>
      </c>
      <c r="M68" s="483" t="s">
        <v>454</v>
      </c>
      <c r="N68" s="483" t="s">
        <v>11373</v>
      </c>
      <c r="O68" s="352" t="s">
        <v>11283</v>
      </c>
      <c r="Q68" s="483" t="s">
        <v>11324</v>
      </c>
      <c r="R68" s="483" t="s">
        <v>8489</v>
      </c>
      <c r="S68" t="s">
        <v>11285</v>
      </c>
      <c r="U68" s="484" t="s">
        <v>11420</v>
      </c>
      <c r="V68" s="485" t="str">
        <f>INDEX(CFV_Tbl[CF Description], MATCH(U68, CFV_Tbl[CF Code], 0))</f>
        <v>Drainage Catch Basin Type</v>
      </c>
    </row>
    <row r="69" spans="1:22" x14ac:dyDescent="0.35">
      <c r="A69" t="s">
        <v>53</v>
      </c>
      <c r="B69" t="s">
        <v>381</v>
      </c>
      <c r="C69" s="608" t="str">
        <f>VLOOKUP(CFV_Tbl[[#This Row],[Class Code]],AssetClass[[Asset Class]:[Class Description]],2)</f>
        <v>Air Conditioning Indoor Evaporator</v>
      </c>
      <c r="D69" s="5">
        <v>60</v>
      </c>
      <c r="E69" t="s">
        <v>11328</v>
      </c>
      <c r="F69" t="s">
        <v>11378</v>
      </c>
      <c r="G69" t="s">
        <v>11281</v>
      </c>
      <c r="H69" t="s">
        <v>8480</v>
      </c>
      <c r="I69" s="6" t="str">
        <f>CFV_Tbl[[#This Row],[Class Code]]&amp; " - " &amp;CFV_Tbl[[#This Row],[Class Description]]</f>
        <v>ARCONIE - Air Conditioning Indoor Evaporator</v>
      </c>
      <c r="J69" s="6" t="str">
        <f>CFV_Tbl[[#This Row],[CF Code]] &amp; " - " &amp; CFV_Tbl[[#This Row],[CF Description]]</f>
        <v>DUCTED - Ducted?</v>
      </c>
      <c r="M69" s="483" t="s">
        <v>454</v>
      </c>
      <c r="N69" s="483" t="s">
        <v>11375</v>
      </c>
      <c r="O69" s="352" t="s">
        <v>11288</v>
      </c>
      <c r="Q69" s="483" t="s">
        <v>11324</v>
      </c>
      <c r="R69" s="483" t="s">
        <v>8490</v>
      </c>
      <c r="S69" t="s">
        <v>11289</v>
      </c>
      <c r="U69" s="483" t="s">
        <v>11419</v>
      </c>
      <c r="V69" s="483" t="str">
        <f>INDEX(CFV_Tbl[CF Description], MATCH(U69, CFV_Tbl[CF Code], 0))</f>
        <v>Capacity (kW)</v>
      </c>
    </row>
    <row r="70" spans="1:22" x14ac:dyDescent="0.35">
      <c r="A70" t="s">
        <v>53</v>
      </c>
      <c r="B70" t="s">
        <v>381</v>
      </c>
      <c r="C70" s="608" t="str">
        <f>VLOOKUP(CFV_Tbl[[#This Row],[Class Code]],AssetClass[[Asset Class]:[Class Description]],2)</f>
        <v>Air Conditioning Indoor Evaporator</v>
      </c>
      <c r="D70" s="5">
        <v>60</v>
      </c>
      <c r="E70" s="9" t="s">
        <v>11328</v>
      </c>
      <c r="F70" s="9" t="s">
        <v>11378</v>
      </c>
      <c r="G70" t="s">
        <v>11281</v>
      </c>
      <c r="H70" t="s">
        <v>8481</v>
      </c>
      <c r="I70" s="6" t="str">
        <f>CFV_Tbl[[#This Row],[Class Code]]&amp; " - " &amp;CFV_Tbl[[#This Row],[Class Description]]</f>
        <v>ARCONIE - Air Conditioning Indoor Evaporator</v>
      </c>
      <c r="J70" s="6" t="str">
        <f>CFV_Tbl[[#This Row],[CF Code]] &amp; " - " &amp; CFV_Tbl[[#This Row],[CF Description]]</f>
        <v>DUCTED - Ducted?</v>
      </c>
      <c r="M70" s="483" t="s">
        <v>454</v>
      </c>
      <c r="N70" s="483" t="s">
        <v>11305</v>
      </c>
      <c r="O70" s="352" t="s">
        <v>11294</v>
      </c>
      <c r="Q70" s="483" t="s">
        <v>11324</v>
      </c>
      <c r="R70" s="483" t="s">
        <v>1975</v>
      </c>
      <c r="S70" t="s">
        <v>11290</v>
      </c>
      <c r="U70" s="484" t="s">
        <v>11415</v>
      </c>
      <c r="V70" s="485" t="str">
        <f>INDEX(CFV_Tbl[CF Description], MATCH(U70, CFV_Tbl[CF Code], 0))</f>
        <v>Door Air Curtain Heating Source</v>
      </c>
    </row>
    <row r="71" spans="1:22" x14ac:dyDescent="0.35">
      <c r="A71" t="s">
        <v>53</v>
      </c>
      <c r="B71" t="s">
        <v>381</v>
      </c>
      <c r="C71" s="608" t="str">
        <f>VLOOKUP(CFV_Tbl[[#This Row],[Class Code]],AssetClass[[Asset Class]:[Class Description]],2)</f>
        <v>Air Conditioning Indoor Evaporator</v>
      </c>
      <c r="D71" s="5">
        <v>70</v>
      </c>
      <c r="E71" s="9" t="s">
        <v>11329</v>
      </c>
      <c r="F71" s="9" t="s">
        <v>11381</v>
      </c>
      <c r="G71" t="s">
        <v>11281</v>
      </c>
      <c r="H71" t="s">
        <v>8480</v>
      </c>
      <c r="I71" s="6" t="str">
        <f>CFV_Tbl[[#This Row],[Class Code]]&amp; " - " &amp;CFV_Tbl[[#This Row],[Class Description]]</f>
        <v>ARCONIE - Air Conditioning Indoor Evaporator</v>
      </c>
      <c r="J71" s="6" t="str">
        <f>CFV_Tbl[[#This Row],[CF Code]] &amp; " - " &amp; CFV_Tbl[[#This Row],[CF Description]]</f>
        <v>CONDPUMP - Condensate Pump?</v>
      </c>
      <c r="M71" s="483" t="s">
        <v>454</v>
      </c>
      <c r="N71" s="483" t="s">
        <v>11326</v>
      </c>
      <c r="O71" s="352" t="s">
        <v>11297</v>
      </c>
      <c r="Q71" s="483" t="s">
        <v>11324</v>
      </c>
      <c r="R71" s="483" t="s">
        <v>8491</v>
      </c>
      <c r="S71" t="s">
        <v>11292</v>
      </c>
      <c r="U71" s="483" t="s">
        <v>11427</v>
      </c>
      <c r="V71" s="483" t="str">
        <f>INDEX(CFV_Tbl[CF Description], MATCH(U71, CFV_Tbl[CF Code], 0))</f>
        <v>Dust Collector Type</v>
      </c>
    </row>
    <row r="72" spans="1:22" x14ac:dyDescent="0.35">
      <c r="A72" t="s">
        <v>53</v>
      </c>
      <c r="B72" t="s">
        <v>381</v>
      </c>
      <c r="C72" s="608" t="str">
        <f>VLOOKUP(CFV_Tbl[[#This Row],[Class Code]],AssetClass[[Asset Class]:[Class Description]],2)</f>
        <v>Air Conditioning Indoor Evaporator</v>
      </c>
      <c r="D72" s="5">
        <v>70</v>
      </c>
      <c r="E72" t="s">
        <v>11329</v>
      </c>
      <c r="F72" t="s">
        <v>11381</v>
      </c>
      <c r="G72" t="s">
        <v>11281</v>
      </c>
      <c r="H72" t="s">
        <v>8481</v>
      </c>
      <c r="I72" s="6" t="str">
        <f>CFV_Tbl[[#This Row],[Class Code]]&amp; " - " &amp;CFV_Tbl[[#This Row],[Class Description]]</f>
        <v>ARCONIE - Air Conditioning Indoor Evaporator</v>
      </c>
      <c r="J72" s="6" t="str">
        <f>CFV_Tbl[[#This Row],[CF Code]] &amp; " - " &amp; CFV_Tbl[[#This Row],[CF Description]]</f>
        <v>CONDPUMP - Condensate Pump?</v>
      </c>
      <c r="M72" s="483" t="s">
        <v>1710</v>
      </c>
      <c r="N72" s="483" t="s">
        <v>11377</v>
      </c>
      <c r="O72" s="352" t="s">
        <v>11283</v>
      </c>
      <c r="Q72" s="483" t="s">
        <v>11322</v>
      </c>
      <c r="R72" s="483" t="s">
        <v>1746</v>
      </c>
      <c r="S72" t="s">
        <v>11285</v>
      </c>
      <c r="U72" s="484" t="s">
        <v>11397</v>
      </c>
      <c r="V72" s="485" t="str">
        <f>INDEX(CFV_Tbl[CF Description], MATCH(U72, CFV_Tbl[CF Code], 0))</f>
        <v>Diesel Storage Tank Construction</v>
      </c>
    </row>
    <row r="73" spans="1:22" x14ac:dyDescent="0.35">
      <c r="A73" t="s">
        <v>53</v>
      </c>
      <c r="B73" t="s">
        <v>382</v>
      </c>
      <c r="C73" s="608" t="str">
        <f>VLOOKUP(CFV_Tbl[[#This Row],[Class Code]],AssetClass[[Asset Class]:[Class Description]],2)</f>
        <v>Air Handling Unit</v>
      </c>
      <c r="D73" s="5">
        <v>10</v>
      </c>
      <c r="E73" t="s">
        <v>11310</v>
      </c>
      <c r="F73" t="s">
        <v>11318</v>
      </c>
      <c r="G73" t="s">
        <v>11281</v>
      </c>
      <c r="H73" t="s">
        <v>8499</v>
      </c>
      <c r="I73" s="6" t="str">
        <f>CFV_Tbl[[#This Row],[Class Code]]&amp; " - " &amp;CFV_Tbl[[#This Row],[Class Description]]</f>
        <v>ARHU - Air Handling Unit</v>
      </c>
      <c r="J73" s="6" t="str">
        <f>CFV_Tbl[[#This Row],[CF Code]] &amp; " - " &amp; CFV_Tbl[[#This Row],[CF Description]]</f>
        <v>ARHUCTYP - Air Handling Unit Cooling Type</v>
      </c>
      <c r="M73" s="483" t="s">
        <v>1710</v>
      </c>
      <c r="N73" s="483" t="s">
        <v>11367</v>
      </c>
      <c r="O73" s="352" t="s">
        <v>11288</v>
      </c>
      <c r="Q73" s="483" t="s">
        <v>11322</v>
      </c>
      <c r="R73" s="483" t="s">
        <v>1747</v>
      </c>
      <c r="S73" t="s">
        <v>11289</v>
      </c>
      <c r="U73" s="483" t="s">
        <v>11398</v>
      </c>
      <c r="V73" s="483" t="str">
        <f>INDEX(CFV_Tbl[CF Description], MATCH(U73, CFV_Tbl[CF Code], 0))</f>
        <v>Diesel Storage Tank Material</v>
      </c>
    </row>
    <row r="74" spans="1:22" x14ac:dyDescent="0.35">
      <c r="A74" t="s">
        <v>53</v>
      </c>
      <c r="B74" t="s">
        <v>382</v>
      </c>
      <c r="C74" s="608" t="str">
        <f>VLOOKUP(CFV_Tbl[[#This Row],[Class Code]],AssetClass[[Asset Class]:[Class Description]],2)</f>
        <v>Air Handling Unit</v>
      </c>
      <c r="D74" s="5">
        <v>10</v>
      </c>
      <c r="E74" t="s">
        <v>11310</v>
      </c>
      <c r="F74" t="s">
        <v>11318</v>
      </c>
      <c r="G74" t="s">
        <v>11281</v>
      </c>
      <c r="H74" t="s">
        <v>8500</v>
      </c>
      <c r="I74" s="6" t="str">
        <f>CFV_Tbl[[#This Row],[Class Code]]&amp; " - " &amp;CFV_Tbl[[#This Row],[Class Description]]</f>
        <v>ARHU - Air Handling Unit</v>
      </c>
      <c r="J74" s="6" t="str">
        <f>CFV_Tbl[[#This Row],[CF Code]] &amp; " - " &amp; CFV_Tbl[[#This Row],[CF Description]]</f>
        <v>ARHUCTYP - Air Handling Unit Cooling Type</v>
      </c>
      <c r="M74" s="483" t="s">
        <v>311</v>
      </c>
      <c r="N74" s="483" t="s">
        <v>11361</v>
      </c>
      <c r="O74" s="352" t="s">
        <v>11283</v>
      </c>
      <c r="Q74" s="483" t="s">
        <v>11322</v>
      </c>
      <c r="R74" s="483" t="s">
        <v>1748</v>
      </c>
      <c r="S74" t="s">
        <v>11290</v>
      </c>
      <c r="U74" s="484" t="s">
        <v>11394</v>
      </c>
      <c r="V74" s="485" t="str">
        <f>INDEX(CFV_Tbl[CF Description], MATCH(U74, CFV_Tbl[CF Code], 0))</f>
        <v>Diesel Storage Tank Type</v>
      </c>
    </row>
    <row r="75" spans="1:22" x14ac:dyDescent="0.35">
      <c r="A75" t="s">
        <v>53</v>
      </c>
      <c r="B75" t="s">
        <v>382</v>
      </c>
      <c r="C75" s="608" t="str">
        <f>VLOOKUP(CFV_Tbl[[#This Row],[Class Code]],AssetClass[[Asset Class]:[Class Description]],2)</f>
        <v>Air Handling Unit</v>
      </c>
      <c r="D75" s="5">
        <v>10</v>
      </c>
      <c r="E75" s="9" t="s">
        <v>11310</v>
      </c>
      <c r="F75" s="9" t="s">
        <v>11318</v>
      </c>
      <c r="G75" t="s">
        <v>11281</v>
      </c>
      <c r="H75" t="s">
        <v>8498</v>
      </c>
      <c r="I75" s="6" t="str">
        <f>CFV_Tbl[[#This Row],[Class Code]]&amp; " - " &amp;CFV_Tbl[[#This Row],[Class Description]]</f>
        <v>ARHU - Air Handling Unit</v>
      </c>
      <c r="J75" s="6" t="str">
        <f>CFV_Tbl[[#This Row],[CF Code]] &amp; " - " &amp; CFV_Tbl[[#This Row],[CF Description]]</f>
        <v>ARHUCTYP - Air Handling Unit Cooling Type</v>
      </c>
      <c r="M75" s="483" t="s">
        <v>311</v>
      </c>
      <c r="N75" s="483" t="s">
        <v>11362</v>
      </c>
      <c r="O75" s="352" t="s">
        <v>11288</v>
      </c>
      <c r="Q75" s="486" t="s">
        <v>11319</v>
      </c>
      <c r="R75" s="483" t="s">
        <v>8489</v>
      </c>
      <c r="S75" t="s">
        <v>11285</v>
      </c>
      <c r="U75" s="483" t="s">
        <v>11328</v>
      </c>
      <c r="V75" s="483" t="str">
        <f>INDEX(CFV_Tbl[CF Description], MATCH(U75, CFV_Tbl[CF Code], 0))</f>
        <v>Ducted?</v>
      </c>
    </row>
    <row r="76" spans="1:22" x14ac:dyDescent="0.35">
      <c r="A76" t="s">
        <v>53</v>
      </c>
      <c r="B76" t="s">
        <v>382</v>
      </c>
      <c r="C76" s="608" t="str">
        <f>VLOOKUP(CFV_Tbl[[#This Row],[Class Code]],AssetClass[[Asset Class]:[Class Description]],2)</f>
        <v>Air Handling Unit</v>
      </c>
      <c r="D76" s="5">
        <v>10</v>
      </c>
      <c r="E76" s="9" t="s">
        <v>11310</v>
      </c>
      <c r="F76" s="9" t="s">
        <v>11318</v>
      </c>
      <c r="G76" t="s">
        <v>11281</v>
      </c>
      <c r="H76" t="s">
        <v>1827</v>
      </c>
      <c r="I76" s="6" t="str">
        <f>CFV_Tbl[[#This Row],[Class Code]]&amp; " - " &amp;CFV_Tbl[[#This Row],[Class Description]]</f>
        <v>ARHU - Air Handling Unit</v>
      </c>
      <c r="J76" s="6" t="str">
        <f>CFV_Tbl[[#This Row],[CF Code]] &amp; " - " &amp; CFV_Tbl[[#This Row],[CF Description]]</f>
        <v>ARHUCTYP - Air Handling Unit Cooling Type</v>
      </c>
      <c r="M76" s="483" t="s">
        <v>311</v>
      </c>
      <c r="N76" s="483" t="s">
        <v>11364</v>
      </c>
      <c r="O76" s="352" t="s">
        <v>11294</v>
      </c>
      <c r="Q76" s="486" t="s">
        <v>11319</v>
      </c>
      <c r="R76" s="483" t="s">
        <v>8490</v>
      </c>
      <c r="S76" t="s">
        <v>11289</v>
      </c>
      <c r="U76" s="484" t="s">
        <v>11436</v>
      </c>
      <c r="V76" s="485" t="str">
        <f>INDEX(CFV_Tbl[CF Description], MATCH(U76, CFV_Tbl[CF Code], 0))</f>
        <v>Elevator Type</v>
      </c>
    </row>
    <row r="77" spans="1:22" x14ac:dyDescent="0.35">
      <c r="A77" t="s">
        <v>53</v>
      </c>
      <c r="B77" t="s">
        <v>382</v>
      </c>
      <c r="C77" s="608" t="str">
        <f>VLOOKUP(CFV_Tbl[[#This Row],[Class Code]],AssetClass[[Asset Class]:[Class Description]],2)</f>
        <v>Air Handling Unit</v>
      </c>
      <c r="D77" s="5">
        <v>20</v>
      </c>
      <c r="E77" t="s">
        <v>11311</v>
      </c>
      <c r="F77" t="s">
        <v>11323</v>
      </c>
      <c r="G77" t="s">
        <v>11281</v>
      </c>
      <c r="H77" t="s">
        <v>1749</v>
      </c>
      <c r="I77" s="6" t="str">
        <f>CFV_Tbl[[#This Row],[Class Code]]&amp; " - " &amp;CFV_Tbl[[#This Row],[Class Description]]</f>
        <v>ARHU - Air Handling Unit</v>
      </c>
      <c r="J77" s="6" t="str">
        <f>CFV_Tbl[[#This Row],[CF Code]] &amp; " - " &amp; CFV_Tbl[[#This Row],[CF Description]]</f>
        <v>ARHUHTYP - Air Handling Unit Heating Type</v>
      </c>
      <c r="M77" s="483" t="s">
        <v>311</v>
      </c>
      <c r="N77" s="483" t="s">
        <v>11293</v>
      </c>
      <c r="O77" s="352" t="s">
        <v>11297</v>
      </c>
      <c r="Q77" s="486" t="s">
        <v>11319</v>
      </c>
      <c r="R77" s="483" t="s">
        <v>1975</v>
      </c>
      <c r="S77" t="s">
        <v>11290</v>
      </c>
      <c r="U77" s="483" t="s">
        <v>11429</v>
      </c>
      <c r="V77" s="483" t="str">
        <f>INDEX(CFV_Tbl[CF Description], MATCH(U77, CFV_Tbl[CF Code], 0))</f>
        <v>System Type</v>
      </c>
    </row>
    <row r="78" spans="1:22" x14ac:dyDescent="0.35">
      <c r="A78" t="s">
        <v>53</v>
      </c>
      <c r="B78" t="s">
        <v>382</v>
      </c>
      <c r="C78" s="608" t="str">
        <f>VLOOKUP(CFV_Tbl[[#This Row],[Class Code]],AssetClass[[Asset Class]:[Class Description]],2)</f>
        <v>Air Handling Unit</v>
      </c>
      <c r="D78" s="5">
        <v>20</v>
      </c>
      <c r="E78" t="s">
        <v>11311</v>
      </c>
      <c r="F78" t="s">
        <v>11323</v>
      </c>
      <c r="G78" t="s">
        <v>11281</v>
      </c>
      <c r="H78" t="s">
        <v>1750</v>
      </c>
      <c r="I78" s="6" t="str">
        <f>CFV_Tbl[[#This Row],[Class Code]]&amp; " - " &amp;CFV_Tbl[[#This Row],[Class Description]]</f>
        <v>ARHU - Air Handling Unit</v>
      </c>
      <c r="J78" s="6" t="str">
        <f>CFV_Tbl[[#This Row],[CF Code]] &amp; " - " &amp; CFV_Tbl[[#This Row],[CF Description]]</f>
        <v>ARHUHTYP - Air Handling Unit Heating Type</v>
      </c>
      <c r="M78" s="483" t="s">
        <v>311</v>
      </c>
      <c r="N78" s="483" t="s">
        <v>11296</v>
      </c>
      <c r="O78" s="352" t="s">
        <v>11301</v>
      </c>
      <c r="Q78" s="483" t="s">
        <v>11319</v>
      </c>
      <c r="R78" s="483" t="s">
        <v>8491</v>
      </c>
      <c r="S78" t="s">
        <v>11292</v>
      </c>
      <c r="U78" s="484" t="s">
        <v>11440</v>
      </c>
      <c r="V78" s="485" t="str">
        <f>INDEX(CFV_Tbl[CF Description], MATCH(U78, CFV_Tbl[CF Code], 0))</f>
        <v>Max Capacity (LBS)</v>
      </c>
    </row>
    <row r="79" spans="1:22" ht="14.5" customHeight="1" x14ac:dyDescent="0.35">
      <c r="A79" t="s">
        <v>53</v>
      </c>
      <c r="B79" t="s">
        <v>382</v>
      </c>
      <c r="C79" s="608" t="str">
        <f>VLOOKUP(CFV_Tbl[[#This Row],[Class Code]],AssetClass[[Asset Class]:[Class Description]],2)</f>
        <v>Air Handling Unit</v>
      </c>
      <c r="D79" s="5">
        <v>20</v>
      </c>
      <c r="E79" t="s">
        <v>11311</v>
      </c>
      <c r="F79" t="s">
        <v>11323</v>
      </c>
      <c r="G79" t="s">
        <v>11281</v>
      </c>
      <c r="H79" t="s">
        <v>1751</v>
      </c>
      <c r="I79" s="6" t="str">
        <f>CFV_Tbl[[#This Row],[Class Code]]&amp; " - " &amp;CFV_Tbl[[#This Row],[Class Description]]</f>
        <v>ARHU - Air Handling Unit</v>
      </c>
      <c r="J79" s="6" t="str">
        <f>CFV_Tbl[[#This Row],[CF Code]] &amp; " - " &amp; CFV_Tbl[[#This Row],[CF Description]]</f>
        <v>ARHUHTYP - Air Handling Unit Heating Type</v>
      </c>
      <c r="M79" s="483" t="s">
        <v>311</v>
      </c>
      <c r="N79" s="483" t="s">
        <v>11300</v>
      </c>
      <c r="O79" s="352" t="s">
        <v>11331</v>
      </c>
      <c r="Q79" s="483" t="s">
        <v>11317</v>
      </c>
      <c r="R79" s="483" t="s">
        <v>8488</v>
      </c>
      <c r="S79" t="s">
        <v>11285</v>
      </c>
      <c r="U79" s="483" t="s">
        <v>11439</v>
      </c>
      <c r="V79" s="483" t="str">
        <f>INDEX(CFV_Tbl[CF Description], MATCH(U79, CFV_Tbl[CF Code], 0))</f>
        <v>Number of Floors (each)</v>
      </c>
    </row>
    <row r="80" spans="1:22" x14ac:dyDescent="0.35">
      <c r="A80" t="s">
        <v>53</v>
      </c>
      <c r="B80" t="s">
        <v>382</v>
      </c>
      <c r="C80" s="608" t="str">
        <f>VLOOKUP(CFV_Tbl[[#This Row],[Class Code]],AssetClass[[Asset Class]:[Class Description]],2)</f>
        <v>Air Handling Unit</v>
      </c>
      <c r="D80" s="5">
        <v>20</v>
      </c>
      <c r="E80" t="s">
        <v>11311</v>
      </c>
      <c r="F80" t="s">
        <v>11323</v>
      </c>
      <c r="G80" t="s">
        <v>11281</v>
      </c>
      <c r="H80" t="s">
        <v>1752</v>
      </c>
      <c r="I80" s="6" t="str">
        <f>CFV_Tbl[[#This Row],[Class Code]]&amp; " - " &amp;CFV_Tbl[[#This Row],[Class Description]]</f>
        <v>ARHU - Air Handling Unit</v>
      </c>
      <c r="J80" s="6" t="str">
        <f>CFV_Tbl[[#This Row],[CF Code]] &amp; " - " &amp; CFV_Tbl[[#This Row],[CF Description]]</f>
        <v>ARHUHTYP - Air Handling Unit Heating Type</v>
      </c>
      <c r="M80" s="483" t="s">
        <v>491</v>
      </c>
      <c r="N80" s="626" t="s">
        <v>11380</v>
      </c>
      <c r="O80" s="352" t="s">
        <v>11283</v>
      </c>
      <c r="Q80" s="483" t="s">
        <v>11317</v>
      </c>
      <c r="R80" s="483" t="s">
        <v>1755</v>
      </c>
      <c r="S80" t="s">
        <v>11289</v>
      </c>
      <c r="U80" s="484" t="s">
        <v>11442</v>
      </c>
      <c r="V80" s="485" t="str">
        <f>INDEX(CFV_Tbl[CF Description], MATCH(U80, CFV_Tbl[CF Code], 0))</f>
        <v>Emergency Generator Fuel Type</v>
      </c>
    </row>
    <row r="81" spans="1:22" x14ac:dyDescent="0.35">
      <c r="A81" t="s">
        <v>53</v>
      </c>
      <c r="B81" t="s">
        <v>382</v>
      </c>
      <c r="C81" s="608" t="str">
        <f>VLOOKUP(CFV_Tbl[[#This Row],[Class Code]],AssetClass[[Asset Class]:[Class Description]],2)</f>
        <v>Air Handling Unit</v>
      </c>
      <c r="D81" s="5">
        <v>20</v>
      </c>
      <c r="E81" t="s">
        <v>11311</v>
      </c>
      <c r="F81" t="s">
        <v>11323</v>
      </c>
      <c r="G81" t="s">
        <v>11281</v>
      </c>
      <c r="H81" t="s">
        <v>8498</v>
      </c>
      <c r="I81" s="6" t="str">
        <f>CFV_Tbl[[#This Row],[Class Code]]&amp; " - " &amp;CFV_Tbl[[#This Row],[Class Description]]</f>
        <v>ARHU - Air Handling Unit</v>
      </c>
      <c r="J81" s="6" t="str">
        <f>CFV_Tbl[[#This Row],[CF Code]] &amp; " - " &amp; CFV_Tbl[[#This Row],[CF Description]]</f>
        <v>ARHUHTYP - Air Handling Unit Heating Type</v>
      </c>
      <c r="M81" s="483" t="s">
        <v>491</v>
      </c>
      <c r="N81" s="483" t="s">
        <v>11382</v>
      </c>
      <c r="O81" s="352" t="s">
        <v>11288</v>
      </c>
      <c r="Q81" s="483" t="s">
        <v>11317</v>
      </c>
      <c r="R81" s="483" t="s">
        <v>1756</v>
      </c>
      <c r="S81" t="s">
        <v>11290</v>
      </c>
      <c r="U81" s="483" t="s">
        <v>11448</v>
      </c>
      <c r="V81" s="483" t="str">
        <f>INDEX(CFV_Tbl[CF Description], MATCH(U81, CFV_Tbl[CF Code], 0))</f>
        <v>EMPF Installation Type</v>
      </c>
    </row>
    <row r="82" spans="1:22" x14ac:dyDescent="0.35">
      <c r="A82" t="s">
        <v>53</v>
      </c>
      <c r="B82" t="s">
        <v>382</v>
      </c>
      <c r="C82" s="608" t="str">
        <f>VLOOKUP(CFV_Tbl[[#This Row],[Class Code]],AssetClass[[Asset Class]:[Class Description]],2)</f>
        <v>Air Handling Unit</v>
      </c>
      <c r="D82" s="5">
        <v>20</v>
      </c>
      <c r="E82" t="s">
        <v>11311</v>
      </c>
      <c r="F82" t="s">
        <v>11323</v>
      </c>
      <c r="G82" t="s">
        <v>11281</v>
      </c>
      <c r="H82" t="s">
        <v>1753</v>
      </c>
      <c r="I82" s="6" t="str">
        <f>CFV_Tbl[[#This Row],[Class Code]]&amp; " - " &amp;CFV_Tbl[[#This Row],[Class Description]]</f>
        <v>ARHU - Air Handling Unit</v>
      </c>
      <c r="J82" s="6" t="str">
        <f>CFV_Tbl[[#This Row],[CF Code]] &amp; " - " &amp; CFV_Tbl[[#This Row],[CF Description]]</f>
        <v>ARHUHTYP - Air Handling Unit Heating Type</v>
      </c>
      <c r="M82" s="483" t="s">
        <v>491</v>
      </c>
      <c r="N82" s="483" t="s">
        <v>11384</v>
      </c>
      <c r="O82" s="352" t="s">
        <v>11294</v>
      </c>
      <c r="Q82" s="486" t="s">
        <v>11303</v>
      </c>
      <c r="R82" s="483" t="s">
        <v>1742</v>
      </c>
      <c r="S82" t="s">
        <v>11285</v>
      </c>
      <c r="U82" s="484" t="s">
        <v>11447</v>
      </c>
      <c r="V82" s="485" t="str">
        <f>INDEX(CFV_Tbl[CF Description], MATCH(U82, CFV_Tbl[CF Code], 0))</f>
        <v>Emergency Plumbing Fixture Type</v>
      </c>
    </row>
    <row r="83" spans="1:22" x14ac:dyDescent="0.35">
      <c r="A83" t="s">
        <v>53</v>
      </c>
      <c r="B83" t="s">
        <v>382</v>
      </c>
      <c r="C83" s="608" t="str">
        <f>VLOOKUP(CFV_Tbl[[#This Row],[Class Code]],AssetClass[[Asset Class]:[Class Description]],2)</f>
        <v>Air Handling Unit</v>
      </c>
      <c r="D83" s="5">
        <v>30</v>
      </c>
      <c r="E83" t="s">
        <v>11313</v>
      </c>
      <c r="F83" t="s">
        <v>11330</v>
      </c>
      <c r="G83" t="s">
        <v>11281</v>
      </c>
      <c r="H83" t="s">
        <v>1758</v>
      </c>
      <c r="I83" s="6" t="str">
        <f>CFV_Tbl[[#This Row],[Class Code]]&amp; " - " &amp;CFV_Tbl[[#This Row],[Class Description]]</f>
        <v>ARHU - Air Handling Unit</v>
      </c>
      <c r="J83" s="6" t="str">
        <f>CFV_Tbl[[#This Row],[CF Code]] &amp; " - " &amp; CFV_Tbl[[#This Row],[CF Description]]</f>
        <v>ARHUETYP - Economizer Type</v>
      </c>
      <c r="M83" s="509" t="s">
        <v>491</v>
      </c>
      <c r="N83" s="509" t="s">
        <v>12370</v>
      </c>
      <c r="O83" s="352" t="s">
        <v>11297</v>
      </c>
      <c r="Q83" s="486" t="s">
        <v>11303</v>
      </c>
      <c r="R83" s="483" t="s">
        <v>1743</v>
      </c>
      <c r="S83" t="s">
        <v>11289</v>
      </c>
      <c r="U83" s="483" t="s">
        <v>11445</v>
      </c>
      <c r="V83" s="483" t="str">
        <f>INDEX(CFV_Tbl[CF Description], MATCH(U83, CFV_Tbl[CF Code], 0))</f>
        <v>Tank Size (Litre)</v>
      </c>
    </row>
    <row r="84" spans="1:22" x14ac:dyDescent="0.35">
      <c r="A84" t="s">
        <v>53</v>
      </c>
      <c r="B84" t="s">
        <v>382</v>
      </c>
      <c r="C84" s="608" t="str">
        <f>VLOOKUP(CFV_Tbl[[#This Row],[Class Code]],AssetClass[[Asset Class]:[Class Description]],2)</f>
        <v>Air Handling Unit</v>
      </c>
      <c r="D84" s="5">
        <v>30</v>
      </c>
      <c r="E84" t="s">
        <v>11313</v>
      </c>
      <c r="F84" t="s">
        <v>11330</v>
      </c>
      <c r="G84" t="s">
        <v>11281</v>
      </c>
      <c r="H84" t="s">
        <v>8497</v>
      </c>
      <c r="I84" s="6" t="str">
        <f>CFV_Tbl[[#This Row],[Class Code]]&amp; " - " &amp;CFV_Tbl[[#This Row],[Class Description]]</f>
        <v>ARHU - Air Handling Unit</v>
      </c>
      <c r="J84" s="6" t="str">
        <f>CFV_Tbl[[#This Row],[CF Code]] &amp; " - " &amp; CFV_Tbl[[#This Row],[CF Description]]</f>
        <v>ARHUETYP - Economizer Type</v>
      </c>
      <c r="M84" s="483" t="s">
        <v>334</v>
      </c>
      <c r="N84" s="483" t="s">
        <v>11379</v>
      </c>
      <c r="O84" s="352" t="s">
        <v>11283</v>
      </c>
      <c r="Q84" s="486" t="s">
        <v>11303</v>
      </c>
      <c r="R84" s="483" t="s">
        <v>1744</v>
      </c>
      <c r="S84" t="s">
        <v>11290</v>
      </c>
      <c r="U84" s="484" t="s">
        <v>11453</v>
      </c>
      <c r="V84" s="485" t="str">
        <f>INDEX(CFV_Tbl[CF Description], MATCH(U84, CFV_Tbl[CF Code], 0))</f>
        <v>Engine Oil tank Electric immersion heater</v>
      </c>
    </row>
    <row r="85" spans="1:22" x14ac:dyDescent="0.35">
      <c r="A85" t="s">
        <v>53</v>
      </c>
      <c r="B85" t="s">
        <v>382</v>
      </c>
      <c r="C85" s="608" t="str">
        <f>VLOOKUP(CFV_Tbl[[#This Row],[Class Code]],AssetClass[[Asset Class]:[Class Description]],2)</f>
        <v>Air Handling Unit</v>
      </c>
      <c r="D85" s="5">
        <v>30</v>
      </c>
      <c r="E85" t="s">
        <v>11313</v>
      </c>
      <c r="F85" t="s">
        <v>11330</v>
      </c>
      <c r="G85" t="s">
        <v>11281</v>
      </c>
      <c r="H85" t="s">
        <v>8498</v>
      </c>
      <c r="I85" s="6" t="str">
        <f>CFV_Tbl[[#This Row],[Class Code]]&amp; " - " &amp;CFV_Tbl[[#This Row],[Class Description]]</f>
        <v>ARHU - Air Handling Unit</v>
      </c>
      <c r="J85" s="6" t="str">
        <f>CFV_Tbl[[#This Row],[CF Code]] &amp; " - " &amp; CFV_Tbl[[#This Row],[CF Description]]</f>
        <v>ARHUETYP - Economizer Type</v>
      </c>
      <c r="M85" s="483" t="s">
        <v>336</v>
      </c>
      <c r="N85" s="483" t="s">
        <v>11366</v>
      </c>
      <c r="O85" s="352" t="s">
        <v>11283</v>
      </c>
      <c r="Q85" s="483" t="s">
        <v>11303</v>
      </c>
      <c r="R85" s="483" t="s">
        <v>1745</v>
      </c>
      <c r="S85" t="s">
        <v>11292</v>
      </c>
      <c r="U85" s="483" t="s">
        <v>11455</v>
      </c>
      <c r="V85" s="483" t="str">
        <f>INDEX(CFV_Tbl[CF Description], MATCH(U85, CFV_Tbl[CF Code], 0))</f>
        <v>Engine Oil tank Material</v>
      </c>
    </row>
    <row r="86" spans="1:22" x14ac:dyDescent="0.35">
      <c r="A86" t="s">
        <v>53</v>
      </c>
      <c r="B86" t="s">
        <v>382</v>
      </c>
      <c r="C86" s="608" t="str">
        <f>VLOOKUP(CFV_Tbl[[#This Row],[Class Code]],AssetClass[[Asset Class]:[Class Description]],2)</f>
        <v>Air Handling Unit</v>
      </c>
      <c r="D86" s="5">
        <v>30</v>
      </c>
      <c r="E86" t="s">
        <v>11313</v>
      </c>
      <c r="F86" t="s">
        <v>11330</v>
      </c>
      <c r="G86" t="s">
        <v>11281</v>
      </c>
      <c r="H86" t="s">
        <v>1827</v>
      </c>
      <c r="I86" s="6" t="str">
        <f>CFV_Tbl[[#This Row],[Class Code]]&amp; " - " &amp;CFV_Tbl[[#This Row],[Class Description]]</f>
        <v>ARHU - Air Handling Unit</v>
      </c>
      <c r="J86" s="6" t="str">
        <f>CFV_Tbl[[#This Row],[CF Code]] &amp; " - " &amp; CFV_Tbl[[#This Row],[CF Description]]</f>
        <v>ARHUETYP - Economizer Type</v>
      </c>
      <c r="M86" s="483" t="s">
        <v>336</v>
      </c>
      <c r="N86" s="483" t="s">
        <v>11367</v>
      </c>
      <c r="O86" s="352" t="s">
        <v>11288</v>
      </c>
      <c r="Q86" s="483" t="s">
        <v>11365</v>
      </c>
      <c r="R86" s="483" t="s">
        <v>8480</v>
      </c>
      <c r="S86" t="s">
        <v>11285</v>
      </c>
      <c r="U86" s="484" t="s">
        <v>11451</v>
      </c>
      <c r="V86" s="485" t="str">
        <f>INDEX(CFV_Tbl[CF Description], MATCH(U86, CFV_Tbl[CF Code], 0))</f>
        <v>Engine Oil tank volume</v>
      </c>
    </row>
    <row r="87" spans="1:22" x14ac:dyDescent="0.35">
      <c r="A87" t="s">
        <v>53</v>
      </c>
      <c r="B87" t="s">
        <v>382</v>
      </c>
      <c r="C87" s="608" t="str">
        <f>VLOOKUP(CFV_Tbl[[#This Row],[Class Code]],AssetClass[[Asset Class]:[Class Description]],2)</f>
        <v>Air Handling Unit</v>
      </c>
      <c r="D87" s="5">
        <v>40</v>
      </c>
      <c r="E87" t="s">
        <v>11315</v>
      </c>
      <c r="F87" t="s">
        <v>11338</v>
      </c>
      <c r="G87" t="s">
        <v>11281</v>
      </c>
      <c r="H87" t="s">
        <v>1878</v>
      </c>
      <c r="I87" s="6" t="str">
        <f>CFV_Tbl[[#This Row],[Class Code]]&amp; " - " &amp;CFV_Tbl[[#This Row],[Class Description]]</f>
        <v>ARHU - Air Handling Unit</v>
      </c>
      <c r="J87" s="6" t="str">
        <f>CFV_Tbl[[#This Row],[CF Code]] &amp; " - " &amp; CFV_Tbl[[#This Row],[CF Description]]</f>
        <v>ARHUHETY - Heat/Energy Recovery Type</v>
      </c>
      <c r="M87" s="483" t="s">
        <v>399</v>
      </c>
      <c r="N87" s="483" t="s">
        <v>11386</v>
      </c>
      <c r="O87" s="352" t="s">
        <v>11283</v>
      </c>
      <c r="Q87" s="483" t="s">
        <v>11365</v>
      </c>
      <c r="R87" s="483" t="s">
        <v>8481</v>
      </c>
      <c r="S87" t="s">
        <v>11289</v>
      </c>
      <c r="U87" s="637" t="s">
        <v>12362</v>
      </c>
      <c r="V87" s="637" t="str">
        <f>INDEX(CFV_Tbl[CF Description], MATCH(U87, CFV_Tbl[CF Code], 0))</f>
        <v>ESWS Type</v>
      </c>
    </row>
    <row r="88" spans="1:22" x14ac:dyDescent="0.35">
      <c r="A88" t="s">
        <v>53</v>
      </c>
      <c r="B88" t="s">
        <v>382</v>
      </c>
      <c r="C88" s="608" t="str">
        <f>VLOOKUP(CFV_Tbl[[#This Row],[Class Code]],AssetClass[[Asset Class]:[Class Description]],2)</f>
        <v>Air Handling Unit</v>
      </c>
      <c r="D88" s="5">
        <v>40</v>
      </c>
      <c r="E88" t="s">
        <v>11315</v>
      </c>
      <c r="F88" t="s">
        <v>11338</v>
      </c>
      <c r="G88" t="s">
        <v>11281</v>
      </c>
      <c r="H88" t="s">
        <v>8498</v>
      </c>
      <c r="I88" s="6" t="str">
        <f>CFV_Tbl[[#This Row],[Class Code]]&amp; " - " &amp;CFV_Tbl[[#This Row],[Class Description]]</f>
        <v>ARHU - Air Handling Unit</v>
      </c>
      <c r="J88" s="6" t="str">
        <f>CFV_Tbl[[#This Row],[CF Code]] &amp; " - " &amp; CFV_Tbl[[#This Row],[CF Description]]</f>
        <v>ARHUHETY - Heat/Energy Recovery Type</v>
      </c>
      <c r="M88" s="483" t="s">
        <v>399</v>
      </c>
      <c r="N88" s="483" t="s">
        <v>11387</v>
      </c>
      <c r="O88" s="352" t="s">
        <v>11288</v>
      </c>
      <c r="Q88" s="483" t="s">
        <v>11335</v>
      </c>
      <c r="R88" s="483" t="s">
        <v>8506</v>
      </c>
      <c r="S88" t="s">
        <v>11285</v>
      </c>
      <c r="U88" s="484" t="s">
        <v>11459</v>
      </c>
      <c r="V88" s="485" t="str">
        <f>INDEX(CFV_Tbl[CF Description], MATCH(U88, CFV_Tbl[CF Code], 0))</f>
        <v>Fan Material</v>
      </c>
    </row>
    <row r="89" spans="1:22" x14ac:dyDescent="0.35">
      <c r="A89" t="s">
        <v>53</v>
      </c>
      <c r="B89" t="s">
        <v>382</v>
      </c>
      <c r="C89" s="608" t="str">
        <f>VLOOKUP(CFV_Tbl[[#This Row],[Class Code]],AssetClass[[Asset Class]:[Class Description]],2)</f>
        <v>Air Handling Unit</v>
      </c>
      <c r="D89" s="5">
        <v>40</v>
      </c>
      <c r="E89" t="s">
        <v>11315</v>
      </c>
      <c r="F89" t="s">
        <v>11338</v>
      </c>
      <c r="G89" t="s">
        <v>11281</v>
      </c>
      <c r="H89" t="s">
        <v>1879</v>
      </c>
      <c r="I89" s="6" t="str">
        <f>CFV_Tbl[[#This Row],[Class Code]]&amp; " - " &amp;CFV_Tbl[[#This Row],[Class Description]]</f>
        <v>ARHU - Air Handling Unit</v>
      </c>
      <c r="J89" s="6" t="str">
        <f>CFV_Tbl[[#This Row],[CF Code]] &amp; " - " &amp; CFV_Tbl[[#This Row],[CF Description]]</f>
        <v>ARHUHETY - Heat/Energy Recovery Type</v>
      </c>
      <c r="M89" s="483" t="s">
        <v>399</v>
      </c>
      <c r="N89" s="483" t="s">
        <v>11389</v>
      </c>
      <c r="O89" s="352" t="s">
        <v>11294</v>
      </c>
      <c r="Q89" s="483" t="s">
        <v>11335</v>
      </c>
      <c r="R89" s="483" t="s">
        <v>8507</v>
      </c>
      <c r="S89" t="s">
        <v>11289</v>
      </c>
      <c r="U89" s="483" t="s">
        <v>11458</v>
      </c>
      <c r="V89" s="483" t="str">
        <f>INDEX(CFV_Tbl[CF Description], MATCH(U89, CFV_Tbl[CF Code], 0))</f>
        <v>Fan Mounting Type</v>
      </c>
    </row>
    <row r="90" spans="1:22" x14ac:dyDescent="0.35">
      <c r="A90" t="s">
        <v>53</v>
      </c>
      <c r="B90" t="s">
        <v>382</v>
      </c>
      <c r="C90" s="608" t="str">
        <f>VLOOKUP(CFV_Tbl[[#This Row],[Class Code]],AssetClass[[Asset Class]:[Class Description]],2)</f>
        <v>Air Handling Unit</v>
      </c>
      <c r="D90" s="5">
        <v>50</v>
      </c>
      <c r="E90" t="s">
        <v>11305</v>
      </c>
      <c r="F90" t="s">
        <v>11312</v>
      </c>
      <c r="G90" t="s">
        <v>11299</v>
      </c>
      <c r="H90" t="s">
        <v>8477</v>
      </c>
      <c r="I90" s="6" t="str">
        <f>CFV_Tbl[[#This Row],[Class Code]]&amp; " - " &amp;CFV_Tbl[[#This Row],[Class Description]]</f>
        <v>ARHU - Air Handling Unit</v>
      </c>
      <c r="J90" s="6" t="str">
        <f>CFV_Tbl[[#This Row],[CF Code]] &amp; " - " &amp; CFV_Tbl[[#This Row],[CF Description]]</f>
        <v>PWRSV - Power Supply Voltage</v>
      </c>
      <c r="M90" s="483" t="s">
        <v>400</v>
      </c>
      <c r="N90" s="483" t="s">
        <v>11390</v>
      </c>
      <c r="O90" s="352" t="s">
        <v>11283</v>
      </c>
      <c r="Q90" s="483" t="s">
        <v>11335</v>
      </c>
      <c r="R90" s="483" t="s">
        <v>8508</v>
      </c>
      <c r="S90" t="s">
        <v>11290</v>
      </c>
      <c r="U90" s="484" t="s">
        <v>11457</v>
      </c>
      <c r="V90" s="485" t="str">
        <f>INDEX(CFV_Tbl[CF Description], MATCH(U90, CFV_Tbl[CF Code], 0))</f>
        <v>Fan Type</v>
      </c>
    </row>
    <row r="91" spans="1:22" x14ac:dyDescent="0.35">
      <c r="A91" t="s">
        <v>53</v>
      </c>
      <c r="B91" t="s">
        <v>382</v>
      </c>
      <c r="C91" s="608" t="str">
        <f>VLOOKUP(CFV_Tbl[[#This Row],[Class Code]],AssetClass[[Asset Class]:[Class Description]],2)</f>
        <v>Air Handling Unit</v>
      </c>
      <c r="D91" s="5">
        <v>60</v>
      </c>
      <c r="E91" t="s">
        <v>11307</v>
      </c>
      <c r="F91" t="s">
        <v>11314</v>
      </c>
      <c r="G91" t="s">
        <v>11299</v>
      </c>
      <c r="H91" t="s">
        <v>8477</v>
      </c>
      <c r="I91" s="6" t="str">
        <f>CFV_Tbl[[#This Row],[Class Code]]&amp; " - " &amp;CFV_Tbl[[#This Row],[Class Description]]</f>
        <v>ARHU - Air Handling Unit</v>
      </c>
      <c r="J91" s="6" t="str">
        <f>CFV_Tbl[[#This Row],[CF Code]] &amp; " - " &amp; CFV_Tbl[[#This Row],[CF Description]]</f>
        <v>MOTORKW - Motor kW</v>
      </c>
      <c r="M91" s="429" t="s">
        <v>437</v>
      </c>
      <c r="N91" s="483" t="s">
        <v>11559</v>
      </c>
      <c r="O91" s="647" t="s">
        <v>11283</v>
      </c>
      <c r="Q91" s="483" t="s">
        <v>11335</v>
      </c>
      <c r="R91" s="483" t="s">
        <v>8509</v>
      </c>
      <c r="S91" t="s">
        <v>11292</v>
      </c>
      <c r="U91" s="637" t="s">
        <v>11700</v>
      </c>
      <c r="V91" s="483" t="str">
        <f>INDEX(CFV_Tbl[CF Description], MATCH(U91, CFV_Tbl[CF Code], 0))</f>
        <v>Fan Coil Energy Source</v>
      </c>
    </row>
    <row r="92" spans="1:22" x14ac:dyDescent="0.35">
      <c r="A92" s="613" t="s">
        <v>53</v>
      </c>
      <c r="B92" s="367" t="s">
        <v>361</v>
      </c>
      <c r="C92" s="608" t="str">
        <f>VLOOKUP(CFV_Tbl[[#This Row],[Class Code]],AssetClass[[Asset Class]:[Class Description]],2)</f>
        <v>Air-Conditioning – Condenser</v>
      </c>
      <c r="D92" s="5">
        <v>10</v>
      </c>
      <c r="E92" s="630" t="s">
        <v>11695</v>
      </c>
      <c r="F92" s="630" t="s">
        <v>11889</v>
      </c>
      <c r="G92" t="s">
        <v>11281</v>
      </c>
      <c r="H92" s="613" t="s">
        <v>8501</v>
      </c>
      <c r="I92" s="6" t="str">
        <f>CFV_Tbl[[#This Row],[Class Code]]&amp; " - " &amp;CFV_Tbl[[#This Row],[Class Description]]</f>
        <v>BASMS - Air-Conditioning – Condenser</v>
      </c>
      <c r="J92" s="6" t="str">
        <f>CFV_Tbl[[#This Row],[CF Code]] &amp; " - " &amp; CFV_Tbl[[#This Row],[CF Description]]</f>
        <v>BLACTYPE - Building Automation Control</v>
      </c>
      <c r="M92" s="429" t="s">
        <v>437</v>
      </c>
      <c r="N92" s="486" t="s">
        <v>11340</v>
      </c>
      <c r="O92" s="647" t="s">
        <v>11283</v>
      </c>
      <c r="Q92" s="483" t="s">
        <v>11335</v>
      </c>
      <c r="R92" s="483" t="s">
        <v>8510</v>
      </c>
      <c r="S92" t="s">
        <v>11295</v>
      </c>
      <c r="U92" s="637" t="s">
        <v>11698</v>
      </c>
      <c r="V92" s="483" t="str">
        <f>INDEX(CFV_Tbl[CF Description], MATCH(U92, CFV_Tbl[CF Code], 0))</f>
        <v>Fan Coil Type</v>
      </c>
    </row>
    <row r="93" spans="1:22" x14ac:dyDescent="0.35">
      <c r="A93" s="613" t="s">
        <v>53</v>
      </c>
      <c r="B93" s="367" t="s">
        <v>361</v>
      </c>
      <c r="C93" s="608" t="str">
        <f>VLOOKUP(CFV_Tbl[[#This Row],[Class Code]],AssetClass[[Asset Class]:[Class Description]],2)</f>
        <v>Air-Conditioning – Condenser</v>
      </c>
      <c r="D93" s="5">
        <v>10</v>
      </c>
      <c r="E93" s="630" t="s">
        <v>11695</v>
      </c>
      <c r="F93" s="630" t="s">
        <v>11889</v>
      </c>
      <c r="G93" t="s">
        <v>11281</v>
      </c>
      <c r="H93" s="613" t="s">
        <v>8502</v>
      </c>
      <c r="I93" s="6" t="str">
        <f>CFV_Tbl[[#This Row],[Class Code]]&amp; " - " &amp;CFV_Tbl[[#This Row],[Class Description]]</f>
        <v>BASMS - Air-Conditioning – Condenser</v>
      </c>
      <c r="J93" s="6" t="str">
        <f>CFV_Tbl[[#This Row],[CF Code]] &amp; " - " &amp; CFV_Tbl[[#This Row],[CF Description]]</f>
        <v>BLACTYPE - Building Automation Control</v>
      </c>
      <c r="M93" s="429" t="s">
        <v>347</v>
      </c>
      <c r="N93" s="483" t="s">
        <v>11377</v>
      </c>
      <c r="O93" s="647" t="s">
        <v>11283</v>
      </c>
      <c r="Q93" s="483" t="s">
        <v>11335</v>
      </c>
      <c r="R93" s="483" t="s">
        <v>1827</v>
      </c>
      <c r="S93" t="s">
        <v>11334</v>
      </c>
      <c r="U93" s="484" t="s">
        <v>11476</v>
      </c>
      <c r="V93" s="485" t="str">
        <f>INDEX(CFV_Tbl[CF Description], MATCH(U93, CFV_Tbl[CF Code], 0))</f>
        <v>Fire Extinguisher?</v>
      </c>
    </row>
    <row r="94" spans="1:22" ht="14.5" customHeight="1" x14ac:dyDescent="0.35">
      <c r="A94" s="613" t="s">
        <v>53</v>
      </c>
      <c r="B94" s="367" t="s">
        <v>361</v>
      </c>
      <c r="C94" s="608" t="str">
        <f>VLOOKUP(CFV_Tbl[[#This Row],[Class Code]],AssetClass[[Asset Class]:[Class Description]],2)</f>
        <v>Air-Conditioning – Condenser</v>
      </c>
      <c r="D94" s="5">
        <v>10</v>
      </c>
      <c r="E94" s="630" t="s">
        <v>11695</v>
      </c>
      <c r="F94" s="630" t="s">
        <v>11889</v>
      </c>
      <c r="G94" t="s">
        <v>11281</v>
      </c>
      <c r="H94" s="613" t="s">
        <v>8503</v>
      </c>
      <c r="I94" s="6" t="str">
        <f>CFV_Tbl[[#This Row],[Class Code]]&amp; " - " &amp;CFV_Tbl[[#This Row],[Class Description]]</f>
        <v>BASMS - Air-Conditioning – Condenser</v>
      </c>
      <c r="J94" s="6" t="str">
        <f>CFV_Tbl[[#This Row],[CF Code]] &amp; " - " &amp; CFV_Tbl[[#This Row],[CF Description]]</f>
        <v>BLACTYPE - Building Automation Control</v>
      </c>
      <c r="M94" s="429" t="s">
        <v>347</v>
      </c>
      <c r="N94" s="483" t="s">
        <v>11367</v>
      </c>
      <c r="O94" s="647" t="s">
        <v>11288</v>
      </c>
      <c r="Q94" s="483" t="s">
        <v>11332</v>
      </c>
      <c r="R94" s="483" t="s">
        <v>114</v>
      </c>
      <c r="S94" t="s">
        <v>11285</v>
      </c>
      <c r="U94" s="483" t="s">
        <v>11412</v>
      </c>
      <c r="V94" s="483" t="str">
        <f>INDEX(CFV_Tbl[CF Description], MATCH(U94, CFV_Tbl[CF Code], 0))</f>
        <v>Fire Rated?</v>
      </c>
    </row>
    <row r="95" spans="1:22" ht="14.5" customHeight="1" x14ac:dyDescent="0.35">
      <c r="A95" s="613" t="s">
        <v>53</v>
      </c>
      <c r="B95" s="367" t="s">
        <v>361</v>
      </c>
      <c r="C95" s="608" t="str">
        <f>VLOOKUP(CFV_Tbl[[#This Row],[Class Code]],AssetClass[[Asset Class]:[Class Description]],2)</f>
        <v>Air-Conditioning – Condenser</v>
      </c>
      <c r="D95" s="5">
        <v>10</v>
      </c>
      <c r="E95" s="630" t="s">
        <v>11695</v>
      </c>
      <c r="F95" s="630" t="s">
        <v>11889</v>
      </c>
      <c r="G95" t="s">
        <v>11281</v>
      </c>
      <c r="H95" s="613" t="s">
        <v>8504</v>
      </c>
      <c r="I95" s="6" t="str">
        <f>CFV_Tbl[[#This Row],[Class Code]]&amp; " - " &amp;CFV_Tbl[[#This Row],[Class Description]]</f>
        <v>BASMS - Air-Conditioning – Condenser</v>
      </c>
      <c r="J95" s="6" t="str">
        <f>CFV_Tbl[[#This Row],[CF Code]] &amp; " - " &amp; CFV_Tbl[[#This Row],[CF Description]]</f>
        <v>BLACTYPE - Building Automation Control</v>
      </c>
      <c r="M95" s="483" t="s">
        <v>432</v>
      </c>
      <c r="N95" s="483" t="s">
        <v>11305</v>
      </c>
      <c r="O95" s="352" t="s">
        <v>11283</v>
      </c>
      <c r="Q95" s="483" t="s">
        <v>11332</v>
      </c>
      <c r="R95" s="483" t="s">
        <v>1759</v>
      </c>
      <c r="S95" t="s">
        <v>11289</v>
      </c>
      <c r="U95" s="483" t="s">
        <v>11508</v>
      </c>
      <c r="V95" s="483" t="str">
        <f>INDEX(CFV_Tbl[CF Description], MATCH(U95, CFV_Tbl[CF Code], 0))</f>
        <v>Floor Heating/ Snow Melting System Heating Source</v>
      </c>
    </row>
    <row r="96" spans="1:22" x14ac:dyDescent="0.35">
      <c r="A96" t="s">
        <v>53</v>
      </c>
      <c r="B96" t="s">
        <v>386</v>
      </c>
      <c r="C96" s="608" t="str">
        <f>VLOOKUP(CFV_Tbl[[#This Row],[Class Code]],AssetClass[[Asset Class]:[Class Description]],2)</f>
        <v>Backflow Prevention</v>
      </c>
      <c r="D96" s="5">
        <v>10</v>
      </c>
      <c r="E96" t="s">
        <v>11332</v>
      </c>
      <c r="F96" t="s">
        <v>11385</v>
      </c>
      <c r="G96" t="s">
        <v>11281</v>
      </c>
      <c r="H96" t="s">
        <v>114</v>
      </c>
      <c r="I96" s="6" t="str">
        <f>CFV_Tbl[[#This Row],[Class Code]]&amp; " - " &amp;CFV_Tbl[[#This Row],[Class Description]]</f>
        <v>BFP - Backflow Prevention</v>
      </c>
      <c r="J96" s="6" t="str">
        <f>CFV_Tbl[[#This Row],[CF Code]] &amp; " - " &amp; CFV_Tbl[[#This Row],[CF Description]]</f>
        <v>BFFPTYPE - Backflow Prevention Type</v>
      </c>
      <c r="M96" s="483" t="s">
        <v>373</v>
      </c>
      <c r="N96" s="483" t="s">
        <v>11392</v>
      </c>
      <c r="O96" s="352" t="s">
        <v>11283</v>
      </c>
      <c r="Q96" s="483" t="s">
        <v>11337</v>
      </c>
      <c r="R96" s="483" t="s">
        <v>8477</v>
      </c>
      <c r="S96" t="s">
        <v>11285</v>
      </c>
      <c r="U96" s="484" t="s">
        <v>11507</v>
      </c>
      <c r="V96" s="485" t="str">
        <f>INDEX(CFV_Tbl[CF Description], MATCH(U96, CFV_Tbl[CF Code], 0))</f>
        <v>Floor Heating/ Snow Melting System Type</v>
      </c>
    </row>
    <row r="97" spans="1:22" x14ac:dyDescent="0.35">
      <c r="A97" t="s">
        <v>53</v>
      </c>
      <c r="B97" t="s">
        <v>386</v>
      </c>
      <c r="C97" s="608" t="str">
        <f>VLOOKUP(CFV_Tbl[[#This Row],[Class Code]],AssetClass[[Asset Class]:[Class Description]],2)</f>
        <v>Backflow Prevention</v>
      </c>
      <c r="D97" s="5">
        <v>10</v>
      </c>
      <c r="E97" t="s">
        <v>11332</v>
      </c>
      <c r="F97" t="s">
        <v>11385</v>
      </c>
      <c r="G97" t="s">
        <v>11281</v>
      </c>
      <c r="H97" t="s">
        <v>1759</v>
      </c>
      <c r="I97" s="6" t="str">
        <f>CFV_Tbl[[#This Row],[Class Code]]&amp; " - " &amp;CFV_Tbl[[#This Row],[Class Description]]</f>
        <v>BFP - Backflow Prevention</v>
      </c>
      <c r="J97" s="6" t="str">
        <f>CFV_Tbl[[#This Row],[CF Code]] &amp; " - " &amp; CFV_Tbl[[#This Row],[CF Description]]</f>
        <v>BFFPTYPE - Backflow Prevention Type</v>
      </c>
      <c r="M97" s="483" t="s">
        <v>373</v>
      </c>
      <c r="N97" s="483" t="s">
        <v>11305</v>
      </c>
      <c r="O97" s="352" t="s">
        <v>11288</v>
      </c>
      <c r="Q97" s="486" t="s">
        <v>11337</v>
      </c>
      <c r="R97" s="486" t="s">
        <v>8477</v>
      </c>
      <c r="S97" t="s">
        <v>11285</v>
      </c>
      <c r="U97" s="483" t="s">
        <v>11505</v>
      </c>
      <c r="V97" s="483" t="str">
        <f>INDEX(CFV_Tbl[CF Description], MATCH(U97, CFV_Tbl[CF Code], 0))</f>
        <v>Flat Roof Type</v>
      </c>
    </row>
    <row r="98" spans="1:22" x14ac:dyDescent="0.35">
      <c r="A98" t="s">
        <v>53</v>
      </c>
      <c r="B98" t="s">
        <v>386</v>
      </c>
      <c r="C98" s="608" t="str">
        <f>VLOOKUP(CFV_Tbl[[#This Row],[Class Code]],AssetClass[[Asset Class]:[Class Description]],2)</f>
        <v>Backflow Prevention</v>
      </c>
      <c r="D98" s="5">
        <v>20</v>
      </c>
      <c r="E98" t="s">
        <v>11335</v>
      </c>
      <c r="F98" t="s">
        <v>11388</v>
      </c>
      <c r="G98" t="s">
        <v>11281</v>
      </c>
      <c r="H98" t="s">
        <v>8506</v>
      </c>
      <c r="I98" s="6" t="str">
        <f>CFV_Tbl[[#This Row],[Class Code]]&amp; " - " &amp;CFV_Tbl[[#This Row],[Class Description]]</f>
        <v>BFP - Backflow Prevention</v>
      </c>
      <c r="J98" s="6" t="str">
        <f>CFV_Tbl[[#This Row],[CF Code]] &amp; " - " &amp; CFV_Tbl[[#This Row],[CF Description]]</f>
        <v>BFFPPRIN - Principle</v>
      </c>
      <c r="M98" s="483" t="s">
        <v>373</v>
      </c>
      <c r="N98" s="483" t="s">
        <v>11393</v>
      </c>
      <c r="O98" s="352" t="s">
        <v>11294</v>
      </c>
      <c r="Q98" s="483" t="s">
        <v>11339</v>
      </c>
      <c r="R98" s="483" t="s">
        <v>8477</v>
      </c>
      <c r="S98" t="s">
        <v>11285</v>
      </c>
      <c r="U98" s="484" t="s">
        <v>11502</v>
      </c>
      <c r="V98" s="485" t="str">
        <f>INDEX(CFV_Tbl[CF Description], MATCH(U98, CFV_Tbl[CF Code], 0))</f>
        <v>Flag Pole Base (Foundation) Material</v>
      </c>
    </row>
    <row r="99" spans="1:22" x14ac:dyDescent="0.35">
      <c r="A99" t="s">
        <v>53</v>
      </c>
      <c r="B99" t="s">
        <v>386</v>
      </c>
      <c r="C99" s="608" t="str">
        <f>VLOOKUP(CFV_Tbl[[#This Row],[Class Code]],AssetClass[[Asset Class]:[Class Description]],2)</f>
        <v>Backflow Prevention</v>
      </c>
      <c r="D99" s="5">
        <v>20</v>
      </c>
      <c r="E99" t="s">
        <v>11335</v>
      </c>
      <c r="F99" t="s">
        <v>11388</v>
      </c>
      <c r="G99" t="s">
        <v>11281</v>
      </c>
      <c r="H99" t="s">
        <v>8507</v>
      </c>
      <c r="I99" s="6" t="str">
        <f>CFV_Tbl[[#This Row],[Class Code]]&amp; " - " &amp;CFV_Tbl[[#This Row],[Class Description]]</f>
        <v>BFP - Backflow Prevention</v>
      </c>
      <c r="J99" s="6" t="str">
        <f>CFV_Tbl[[#This Row],[CF Code]] &amp; " - " &amp; CFV_Tbl[[#This Row],[CF Description]]</f>
        <v>BFFPPRIN - Principle</v>
      </c>
      <c r="M99" s="429" t="s">
        <v>431</v>
      </c>
      <c r="N99" s="486" t="s">
        <v>11703</v>
      </c>
      <c r="O99" s="647" t="s">
        <v>11283</v>
      </c>
      <c r="Q99" s="483" t="s">
        <v>11350</v>
      </c>
      <c r="R99" s="483" t="s">
        <v>8477</v>
      </c>
      <c r="S99" t="s">
        <v>11285</v>
      </c>
      <c r="U99" s="483" t="s">
        <v>11500</v>
      </c>
      <c r="V99" s="483" t="str">
        <f>INDEX(CFV_Tbl[CF Description], MATCH(U99, CFV_Tbl[CF Code], 0))</f>
        <v>Flag Pole Pole Shaft Material</v>
      </c>
    </row>
    <row r="100" spans="1:22" x14ac:dyDescent="0.35">
      <c r="A100" t="s">
        <v>53</v>
      </c>
      <c r="B100" t="s">
        <v>386</v>
      </c>
      <c r="C100" s="608" t="str">
        <f>VLOOKUP(CFV_Tbl[[#This Row],[Class Code]],AssetClass[[Asset Class]:[Class Description]],2)</f>
        <v>Backflow Prevention</v>
      </c>
      <c r="D100" s="5">
        <v>20</v>
      </c>
      <c r="E100" t="s">
        <v>11335</v>
      </c>
      <c r="F100" t="s">
        <v>11388</v>
      </c>
      <c r="G100" t="s">
        <v>11281</v>
      </c>
      <c r="H100" t="s">
        <v>8508</v>
      </c>
      <c r="I100" s="6" t="str">
        <f>CFV_Tbl[[#This Row],[Class Code]]&amp; " - " &amp;CFV_Tbl[[#This Row],[Class Description]]</f>
        <v>BFP - Backflow Prevention</v>
      </c>
      <c r="J100" s="6" t="str">
        <f>CFV_Tbl[[#This Row],[CF Code]] &amp; " - " &amp; CFV_Tbl[[#This Row],[CF Description]]</f>
        <v>BFFPPRIN - Principle</v>
      </c>
      <c r="M100" s="483" t="s">
        <v>387</v>
      </c>
      <c r="N100" s="483" t="s">
        <v>11404</v>
      </c>
      <c r="O100" s="352" t="s">
        <v>11283</v>
      </c>
      <c r="Q100" s="486" t="s">
        <v>11695</v>
      </c>
      <c r="R100" s="637" t="s">
        <v>8501</v>
      </c>
      <c r="S100" t="s">
        <v>11285</v>
      </c>
      <c r="U100" s="484" t="s">
        <v>11604</v>
      </c>
      <c r="V100" s="485" t="str">
        <f>INDEX(CFV_Tbl[CF Description], MATCH(U100, CFV_Tbl[CF Code], 0))</f>
        <v>Floor Material</v>
      </c>
    </row>
    <row r="101" spans="1:22" x14ac:dyDescent="0.35">
      <c r="A101" t="s">
        <v>53</v>
      </c>
      <c r="B101" t="s">
        <v>386</v>
      </c>
      <c r="C101" s="608" t="str">
        <f>VLOOKUP(CFV_Tbl[[#This Row],[Class Code]],AssetClass[[Asset Class]:[Class Description]],2)</f>
        <v>Backflow Prevention</v>
      </c>
      <c r="D101" s="5">
        <v>20</v>
      </c>
      <c r="E101" t="s">
        <v>11335</v>
      </c>
      <c r="F101" t="s">
        <v>11388</v>
      </c>
      <c r="G101" t="s">
        <v>11281</v>
      </c>
      <c r="H101" t="s">
        <v>8509</v>
      </c>
      <c r="I101" s="6" t="str">
        <f>CFV_Tbl[[#This Row],[Class Code]]&amp; " - " &amp;CFV_Tbl[[#This Row],[Class Description]]</f>
        <v>BFP - Backflow Prevention</v>
      </c>
      <c r="J101" s="6" t="str">
        <f>CFV_Tbl[[#This Row],[CF Code]] &amp; " - " &amp; CFV_Tbl[[#This Row],[CF Description]]</f>
        <v>BFFPPRIN - Principle</v>
      </c>
      <c r="M101" s="617" t="s">
        <v>387</v>
      </c>
      <c r="N101" s="618" t="s">
        <v>12721</v>
      </c>
      <c r="O101" s="619" t="s">
        <v>11288</v>
      </c>
      <c r="Q101" s="486" t="s">
        <v>11695</v>
      </c>
      <c r="R101" s="637" t="s">
        <v>8502</v>
      </c>
      <c r="S101" t="s">
        <v>11289</v>
      </c>
      <c r="U101" s="483" t="s">
        <v>11456</v>
      </c>
      <c r="V101" s="483" t="str">
        <f>INDEX(CFV_Tbl[CF Description], MATCH(U101, CFV_Tbl[CF Code], 0))</f>
        <v>Fall Arrest System Type</v>
      </c>
    </row>
    <row r="102" spans="1:22" x14ac:dyDescent="0.35">
      <c r="A102" t="s">
        <v>53</v>
      </c>
      <c r="B102" t="s">
        <v>386</v>
      </c>
      <c r="C102" s="608" t="str">
        <f>VLOOKUP(CFV_Tbl[[#This Row],[Class Code]],AssetClass[[Asset Class]:[Class Description]],2)</f>
        <v>Backflow Prevention</v>
      </c>
      <c r="D102" s="5">
        <v>20</v>
      </c>
      <c r="E102" t="s">
        <v>11335</v>
      </c>
      <c r="F102" t="s">
        <v>11388</v>
      </c>
      <c r="G102" t="s">
        <v>11281</v>
      </c>
      <c r="H102" t="s">
        <v>8510</v>
      </c>
      <c r="I102" s="6" t="str">
        <f>CFV_Tbl[[#This Row],[Class Code]]&amp; " - " &amp;CFV_Tbl[[#This Row],[Class Description]]</f>
        <v>BFP - Backflow Prevention</v>
      </c>
      <c r="J102" s="6" t="str">
        <f>CFV_Tbl[[#This Row],[CF Code]] &amp; " - " &amp; CFV_Tbl[[#This Row],[CF Description]]</f>
        <v>BFFPPRIN - Principle</v>
      </c>
      <c r="M102" s="483" t="s">
        <v>306</v>
      </c>
      <c r="N102" s="483" t="s">
        <v>11405</v>
      </c>
      <c r="O102" s="352" t="s">
        <v>11283</v>
      </c>
      <c r="Q102" s="486" t="s">
        <v>11695</v>
      </c>
      <c r="R102" s="637" t="s">
        <v>8503</v>
      </c>
      <c r="S102" t="s">
        <v>11290</v>
      </c>
      <c r="U102" s="484" t="s">
        <v>11462</v>
      </c>
      <c r="V102" s="485" t="str">
        <f>INDEX(CFV_Tbl[CF Description], MATCH(U102, CFV_Tbl[CF Code], 0))</f>
        <v>Fence Material</v>
      </c>
    </row>
    <row r="103" spans="1:22" x14ac:dyDescent="0.35">
      <c r="A103" t="s">
        <v>53</v>
      </c>
      <c r="B103" t="s">
        <v>386</v>
      </c>
      <c r="C103" s="608" t="str">
        <f>VLOOKUP(CFV_Tbl[[#This Row],[Class Code]],AssetClass[[Asset Class]:[Class Description]],2)</f>
        <v>Backflow Prevention</v>
      </c>
      <c r="D103" s="5">
        <v>20</v>
      </c>
      <c r="E103" t="s">
        <v>11335</v>
      </c>
      <c r="F103" t="s">
        <v>11388</v>
      </c>
      <c r="G103" t="s">
        <v>11281</v>
      </c>
      <c r="H103" t="s">
        <v>1827</v>
      </c>
      <c r="I103" s="6" t="str">
        <f>CFV_Tbl[[#This Row],[Class Code]]&amp; " - " &amp;CFV_Tbl[[#This Row],[Class Description]]</f>
        <v>BFP - Backflow Prevention</v>
      </c>
      <c r="J103" s="6" t="str">
        <f>CFV_Tbl[[#This Row],[CF Code]] &amp; " - " &amp; CFV_Tbl[[#This Row],[CF Description]]</f>
        <v>BFFPPRIN - Principle</v>
      </c>
      <c r="M103" s="483" t="s">
        <v>306</v>
      </c>
      <c r="N103" s="483" t="s">
        <v>11407</v>
      </c>
      <c r="O103" s="352" t="s">
        <v>11288</v>
      </c>
      <c r="Q103" s="486" t="s">
        <v>11695</v>
      </c>
      <c r="R103" s="637" t="s">
        <v>8504</v>
      </c>
      <c r="S103" t="s">
        <v>11292</v>
      </c>
      <c r="U103" s="483" t="s">
        <v>11562</v>
      </c>
      <c r="V103" s="483" t="str">
        <f>INDEX(CFV_Tbl[CF Description], MATCH(U103, CFV_Tbl[CF Code], 0))</f>
        <v>Frame Size</v>
      </c>
    </row>
    <row r="104" spans="1:22" x14ac:dyDescent="0.35">
      <c r="A104" t="s">
        <v>53</v>
      </c>
      <c r="B104" t="s">
        <v>386</v>
      </c>
      <c r="C104" s="608" t="str">
        <f>VLOOKUP(CFV_Tbl[[#This Row],[Class Code]],AssetClass[[Asset Class]:[Class Description]],2)</f>
        <v>Backflow Prevention</v>
      </c>
      <c r="D104" s="5">
        <v>30</v>
      </c>
      <c r="E104" t="s">
        <v>11336</v>
      </c>
      <c r="F104" t="s">
        <v>11395</v>
      </c>
      <c r="G104" t="s">
        <v>11281</v>
      </c>
      <c r="H104" t="s">
        <v>8480</v>
      </c>
      <c r="I104" s="6" t="str">
        <f>CFV_Tbl[[#This Row],[Class Code]]&amp; " - " &amp;CFV_Tbl[[#This Row],[Class Description]]</f>
        <v>BFP - Backflow Prevention</v>
      </c>
      <c r="J104" s="6" t="str">
        <f>CFV_Tbl[[#This Row],[CF Code]] &amp; " - " &amp; CFV_Tbl[[#This Row],[CF Description]]</f>
        <v>TESTABLE - Testable?</v>
      </c>
      <c r="M104" s="483" t="s">
        <v>306</v>
      </c>
      <c r="N104" s="483" t="s">
        <v>11408</v>
      </c>
      <c r="O104" s="352" t="s">
        <v>11294</v>
      </c>
      <c r="Q104" s="483" t="s">
        <v>11349</v>
      </c>
      <c r="R104" s="483" t="s">
        <v>1888</v>
      </c>
      <c r="S104" t="s">
        <v>11285</v>
      </c>
      <c r="U104" s="484" t="s">
        <v>11479</v>
      </c>
      <c r="V104" s="485" t="str">
        <f>INDEX(CFV_Tbl[CF Description], MATCH(U104, CFV_Tbl[CF Code], 0))</f>
        <v>Fire Hydrants Type</v>
      </c>
    </row>
    <row r="105" spans="1:22" x14ac:dyDescent="0.35">
      <c r="A105" t="s">
        <v>53</v>
      </c>
      <c r="B105" t="s">
        <v>386</v>
      </c>
      <c r="C105" s="608" t="str">
        <f>VLOOKUP(CFV_Tbl[[#This Row],[Class Code]],AssetClass[[Asset Class]:[Class Description]],2)</f>
        <v>Backflow Prevention</v>
      </c>
      <c r="D105" s="5">
        <v>30</v>
      </c>
      <c r="E105" t="s">
        <v>11336</v>
      </c>
      <c r="F105" t="s">
        <v>11395</v>
      </c>
      <c r="G105" t="s">
        <v>11281</v>
      </c>
      <c r="H105" t="s">
        <v>8481</v>
      </c>
      <c r="I105" s="6" t="str">
        <f>CFV_Tbl[[#This Row],[Class Code]]&amp; " - " &amp;CFV_Tbl[[#This Row],[Class Description]]</f>
        <v>BFP - Backflow Prevention</v>
      </c>
      <c r="J105" s="6" t="str">
        <f>CFV_Tbl[[#This Row],[CF Code]] &amp; " - " &amp; CFV_Tbl[[#This Row],[CF Description]]</f>
        <v>TESTABLE - Testable?</v>
      </c>
      <c r="M105" s="483" t="s">
        <v>306</v>
      </c>
      <c r="N105" s="483" t="s">
        <v>11410</v>
      </c>
      <c r="O105" s="352" t="s">
        <v>11297</v>
      </c>
      <c r="Q105" s="483" t="s">
        <v>11349</v>
      </c>
      <c r="R105" s="483" t="s">
        <v>8512</v>
      </c>
      <c r="S105" t="s">
        <v>11289</v>
      </c>
      <c r="U105" s="483" t="s">
        <v>11488</v>
      </c>
      <c r="V105" s="483" t="str">
        <f>INDEX(CFV_Tbl[CF Description], MATCH(U105, CFV_Tbl[CF Code], 0))</f>
        <v>Driver</v>
      </c>
    </row>
    <row r="106" spans="1:22" x14ac:dyDescent="0.35">
      <c r="A106" t="s">
        <v>53</v>
      </c>
      <c r="B106" t="s">
        <v>386</v>
      </c>
      <c r="C106" s="608" t="str">
        <f>VLOOKUP(CFV_Tbl[[#This Row],[Class Code]],AssetClass[[Asset Class]:[Class Description]],2)</f>
        <v>Backflow Prevention</v>
      </c>
      <c r="D106" s="5">
        <v>40</v>
      </c>
      <c r="E106" t="s">
        <v>11337</v>
      </c>
      <c r="F106" t="s">
        <v>11399</v>
      </c>
      <c r="G106" t="s">
        <v>11299</v>
      </c>
      <c r="H106" t="s">
        <v>8477</v>
      </c>
      <c r="I106" s="6" t="str">
        <f>CFV_Tbl[[#This Row],[Class Code]]&amp; " - " &amp;CFV_Tbl[[#This Row],[Class Description]]</f>
        <v>BFP - Backflow Prevention</v>
      </c>
      <c r="J106" s="6" t="str">
        <f>CFV_Tbl[[#This Row],[CF Code]] &amp; " - " &amp; CFV_Tbl[[#This Row],[CF Description]]</f>
        <v>BFPICS - Inlet Connection Size (Inch)</v>
      </c>
      <c r="M106" s="483" t="s">
        <v>306</v>
      </c>
      <c r="N106" s="483" t="s">
        <v>11412</v>
      </c>
      <c r="O106" s="352" t="s">
        <v>11301</v>
      </c>
      <c r="Q106" s="483" t="s">
        <v>11349</v>
      </c>
      <c r="R106" s="483" t="s">
        <v>1889</v>
      </c>
      <c r="S106" t="s">
        <v>11290</v>
      </c>
      <c r="U106" s="484" t="s">
        <v>11485</v>
      </c>
      <c r="V106" s="485" t="str">
        <f>INDEX(CFV_Tbl[CF Description], MATCH(U106, CFV_Tbl[CF Code], 0))</f>
        <v>Pump Style</v>
      </c>
    </row>
    <row r="107" spans="1:22" x14ac:dyDescent="0.35">
      <c r="A107" t="s">
        <v>53</v>
      </c>
      <c r="B107" t="s">
        <v>386</v>
      </c>
      <c r="C107" s="608" t="str">
        <f>VLOOKUP(CFV_Tbl[[#This Row],[Class Code]],AssetClass[[Asset Class]:[Class Description]],2)</f>
        <v>Backflow Prevention</v>
      </c>
      <c r="D107" s="5">
        <v>50</v>
      </c>
      <c r="E107" t="s">
        <v>11339</v>
      </c>
      <c r="F107" t="s">
        <v>11401</v>
      </c>
      <c r="G107" t="s">
        <v>11299</v>
      </c>
      <c r="H107" t="s">
        <v>8477</v>
      </c>
      <c r="I107" s="6" t="str">
        <f>CFV_Tbl[[#This Row],[Class Code]]&amp; " - " &amp;CFV_Tbl[[#This Row],[Class Description]]</f>
        <v>BFP - Backflow Prevention</v>
      </c>
      <c r="J107" s="6" t="str">
        <f>CFV_Tbl[[#This Row],[CF Code]] &amp; " - " &amp; CFV_Tbl[[#This Row],[CF Description]]</f>
        <v>BFPOCS - Outlet Connection Size (Inch)</v>
      </c>
      <c r="M107" s="483" t="s">
        <v>306</v>
      </c>
      <c r="N107" s="483" t="s">
        <v>11414</v>
      </c>
      <c r="O107" s="352" t="s">
        <v>11331</v>
      </c>
      <c r="Q107" s="483" t="s">
        <v>11349</v>
      </c>
      <c r="R107" s="483" t="s">
        <v>8498</v>
      </c>
      <c r="S107" t="s">
        <v>11292</v>
      </c>
      <c r="U107" s="483" t="s">
        <v>11482</v>
      </c>
      <c r="V107" s="483" t="str">
        <f>INDEX(CFV_Tbl[CF Description], MATCH(U107, CFV_Tbl[CF Code], 0))</f>
        <v>Fire Pump Type</v>
      </c>
    </row>
    <row r="108" spans="1:22" x14ac:dyDescent="0.35">
      <c r="A108" t="s">
        <v>53</v>
      </c>
      <c r="B108" t="s">
        <v>369</v>
      </c>
      <c r="C108" s="608" t="str">
        <f>VLOOKUP(CFV_Tbl[[#This Row],[Class Code]],AssetClass[[Asset Class]:[Class Description]],2)</f>
        <v>Battery Charger</v>
      </c>
      <c r="D108" s="5">
        <v>10</v>
      </c>
      <c r="E108" s="9" t="s">
        <v>11347</v>
      </c>
      <c r="F108" s="9" t="s">
        <v>11416</v>
      </c>
      <c r="G108" t="s">
        <v>11281</v>
      </c>
      <c r="H108" t="s">
        <v>8516</v>
      </c>
      <c r="I108" s="6" t="str">
        <f>CFV_Tbl[[#This Row],[Class Code]]&amp; " - " &amp;CFV_Tbl[[#This Row],[Class Description]]</f>
        <v>BOILR - Battery Charger</v>
      </c>
      <c r="J108" s="6" t="str">
        <f>CFV_Tbl[[#This Row],[CF Code]] &amp; " - " &amp; CFV_Tbl[[#This Row],[CF Description]]</f>
        <v>BOLRTYPE - Boiler Type</v>
      </c>
      <c r="M108" s="483" t="s">
        <v>306</v>
      </c>
      <c r="N108" s="483" t="s">
        <v>11300</v>
      </c>
      <c r="O108" s="352" t="s">
        <v>11333</v>
      </c>
      <c r="Q108" s="483" t="s">
        <v>11349</v>
      </c>
      <c r="R108" s="483" t="s">
        <v>8513</v>
      </c>
      <c r="S108" t="s">
        <v>11295</v>
      </c>
      <c r="U108" s="484" t="s">
        <v>11471</v>
      </c>
      <c r="V108" s="485" t="str">
        <f>INDEX(CFV_Tbl[CF Description], MATCH(U108, CFV_Tbl[CF Code], 0))</f>
        <v>Fire Extin. Installation Type</v>
      </c>
    </row>
    <row r="109" spans="1:22" x14ac:dyDescent="0.35">
      <c r="A109" t="s">
        <v>53</v>
      </c>
      <c r="B109" t="s">
        <v>369</v>
      </c>
      <c r="C109" s="608" t="str">
        <f>VLOOKUP(CFV_Tbl[[#This Row],[Class Code]],AssetClass[[Asset Class]:[Class Description]],2)</f>
        <v>Battery Charger</v>
      </c>
      <c r="D109" s="5">
        <v>10</v>
      </c>
      <c r="E109" s="9" t="s">
        <v>11347</v>
      </c>
      <c r="F109" s="9" t="s">
        <v>11416</v>
      </c>
      <c r="G109" t="s">
        <v>11281</v>
      </c>
      <c r="H109" t="s">
        <v>1762</v>
      </c>
      <c r="I109" s="6" t="str">
        <f>CFV_Tbl[[#This Row],[Class Code]]&amp; " - " &amp;CFV_Tbl[[#This Row],[Class Description]]</f>
        <v>BOILR - Battery Charger</v>
      </c>
      <c r="J109" s="6" t="str">
        <f>CFV_Tbl[[#This Row],[CF Code]] &amp; " - " &amp; CFV_Tbl[[#This Row],[CF Description]]</f>
        <v>BOLRTYPE - Boiler Type</v>
      </c>
      <c r="M109" s="483" t="s">
        <v>306</v>
      </c>
      <c r="N109" s="483" t="s">
        <v>11360</v>
      </c>
      <c r="O109" s="352" t="s">
        <v>11438</v>
      </c>
      <c r="Q109" s="483" t="s">
        <v>11349</v>
      </c>
      <c r="R109" s="483" t="s">
        <v>1827</v>
      </c>
      <c r="S109" t="s">
        <v>11334</v>
      </c>
      <c r="U109" s="483" t="s">
        <v>11469</v>
      </c>
      <c r="V109" s="483" t="str">
        <f>INDEX(CFV_Tbl[CF Description], MATCH(U109, CFV_Tbl[CF Code], 0))</f>
        <v>Fire Extinguisher Type</v>
      </c>
    </row>
    <row r="110" spans="1:22" x14ac:dyDescent="0.35">
      <c r="A110" t="s">
        <v>53</v>
      </c>
      <c r="B110" t="s">
        <v>369</v>
      </c>
      <c r="C110" s="608" t="str">
        <f>VLOOKUP(CFV_Tbl[[#This Row],[Class Code]],AssetClass[[Asset Class]:[Class Description]],2)</f>
        <v>Battery Charger</v>
      </c>
      <c r="D110" s="5">
        <v>10</v>
      </c>
      <c r="E110" s="9" t="s">
        <v>11347</v>
      </c>
      <c r="F110" s="9" t="s">
        <v>11416</v>
      </c>
      <c r="G110" t="s">
        <v>11281</v>
      </c>
      <c r="H110" t="s">
        <v>8514</v>
      </c>
      <c r="I110" s="6" t="str">
        <f>CFV_Tbl[[#This Row],[Class Code]]&amp; " - " &amp;CFV_Tbl[[#This Row],[Class Description]]</f>
        <v>BOILR - Battery Charger</v>
      </c>
      <c r="J110" s="6" t="str">
        <f>CFV_Tbl[[#This Row],[CF Code]] &amp; " - " &amp; CFV_Tbl[[#This Row],[CF Description]]</f>
        <v>BOLRTYPE - Boiler Type</v>
      </c>
      <c r="M110" s="483" t="s">
        <v>308</v>
      </c>
      <c r="N110" s="483" t="s">
        <v>11415</v>
      </c>
      <c r="O110" s="352" t="s">
        <v>11283</v>
      </c>
      <c r="Q110" s="483" t="s">
        <v>11347</v>
      </c>
      <c r="R110" s="483" t="s">
        <v>1762</v>
      </c>
      <c r="S110" t="s">
        <v>11285</v>
      </c>
      <c r="U110" s="484" t="s">
        <v>11493</v>
      </c>
      <c r="V110" s="485" t="str">
        <f>INDEX(CFV_Tbl[CF Description], MATCH(U110, CFV_Tbl[CF Code], 0))</f>
        <v>Fire Suppression Units Type</v>
      </c>
    </row>
    <row r="111" spans="1:22" x14ac:dyDescent="0.35">
      <c r="A111" t="s">
        <v>53</v>
      </c>
      <c r="B111" t="s">
        <v>369</v>
      </c>
      <c r="C111" s="608" t="str">
        <f>VLOOKUP(CFV_Tbl[[#This Row],[Class Code]],AssetClass[[Asset Class]:[Class Description]],2)</f>
        <v>Battery Charger</v>
      </c>
      <c r="D111" s="5">
        <v>10</v>
      </c>
      <c r="E111" s="9" t="s">
        <v>11347</v>
      </c>
      <c r="F111" s="9" t="s">
        <v>11416</v>
      </c>
      <c r="G111" t="s">
        <v>11281</v>
      </c>
      <c r="H111" t="s">
        <v>1764</v>
      </c>
      <c r="I111" s="6" t="str">
        <f>CFV_Tbl[[#This Row],[Class Code]]&amp; " - " &amp;CFV_Tbl[[#This Row],[Class Description]]</f>
        <v>BOILR - Battery Charger</v>
      </c>
      <c r="J111" s="6" t="str">
        <f>CFV_Tbl[[#This Row],[CF Code]] &amp; " - " &amp; CFV_Tbl[[#This Row],[CF Description]]</f>
        <v>BOLRTYPE - Boiler Type</v>
      </c>
      <c r="M111" s="483" t="s">
        <v>308</v>
      </c>
      <c r="N111" s="483" t="s">
        <v>11305</v>
      </c>
      <c r="O111" s="352" t="s">
        <v>11288</v>
      </c>
      <c r="Q111" s="483" t="s">
        <v>11347</v>
      </c>
      <c r="R111" s="483" t="s">
        <v>8514</v>
      </c>
      <c r="S111" t="s">
        <v>11289</v>
      </c>
      <c r="U111" s="483" t="s">
        <v>11414</v>
      </c>
      <c r="V111" s="483" t="str">
        <f>INDEX(CFV_Tbl[CF Description], MATCH(U111, CFV_Tbl[CF Code], 0))</f>
        <v>Size Length (inch)</v>
      </c>
    </row>
    <row r="112" spans="1:22" x14ac:dyDescent="0.35">
      <c r="A112" t="s">
        <v>53</v>
      </c>
      <c r="B112" t="s">
        <v>369</v>
      </c>
      <c r="C112" s="608" t="str">
        <f>VLOOKUP(CFV_Tbl[[#This Row],[Class Code]],AssetClass[[Asset Class]:[Class Description]],2)</f>
        <v>Battery Charger</v>
      </c>
      <c r="D112" s="5">
        <v>10</v>
      </c>
      <c r="E112" s="9" t="s">
        <v>11347</v>
      </c>
      <c r="F112" s="9" t="s">
        <v>11416</v>
      </c>
      <c r="G112" t="s">
        <v>11281</v>
      </c>
      <c r="H112" t="s">
        <v>8515</v>
      </c>
      <c r="I112" s="6" t="str">
        <f>CFV_Tbl[[#This Row],[Class Code]]&amp; " - " &amp;CFV_Tbl[[#This Row],[Class Description]]</f>
        <v>BOILR - Battery Charger</v>
      </c>
      <c r="J112" s="6" t="str">
        <f>CFV_Tbl[[#This Row],[CF Code]] &amp; " - " &amp; CFV_Tbl[[#This Row],[CF Description]]</f>
        <v>BOLRTYPE - Boiler Type</v>
      </c>
      <c r="M112" s="483" t="s">
        <v>308</v>
      </c>
      <c r="N112" s="483" t="s">
        <v>11352</v>
      </c>
      <c r="O112" s="352" t="s">
        <v>11294</v>
      </c>
      <c r="Q112" s="486" t="s">
        <v>11347</v>
      </c>
      <c r="R112" s="483" t="s">
        <v>1764</v>
      </c>
      <c r="S112" t="s">
        <v>11290</v>
      </c>
      <c r="U112" s="483" t="s">
        <v>11492</v>
      </c>
      <c r="V112" s="483" t="str">
        <f>INDEX(CFV_Tbl[CF Description], MATCH(U112, CFV_Tbl[CF Code], 0))</f>
        <v>Fire Shutter Automation</v>
      </c>
    </row>
    <row r="113" spans="1:22" x14ac:dyDescent="0.35">
      <c r="A113" t="s">
        <v>53</v>
      </c>
      <c r="B113" t="s">
        <v>369</v>
      </c>
      <c r="C113" s="608" t="str">
        <f>VLOOKUP(CFV_Tbl[[#This Row],[Class Code]],AssetClass[[Asset Class]:[Class Description]],2)</f>
        <v>Battery Charger</v>
      </c>
      <c r="D113" s="5">
        <v>20</v>
      </c>
      <c r="E113" s="9" t="s">
        <v>11349</v>
      </c>
      <c r="F113" s="9" t="s">
        <v>11423</v>
      </c>
      <c r="G113" t="s">
        <v>11281</v>
      </c>
      <c r="H113" t="s">
        <v>1827</v>
      </c>
      <c r="I113" s="6" t="str">
        <f>CFV_Tbl[[#This Row],[Class Code]]&amp; " - " &amp;CFV_Tbl[[#This Row],[Class Description]]</f>
        <v>BOILR - Battery Charger</v>
      </c>
      <c r="J113" s="6" t="str">
        <f>CFV_Tbl[[#This Row],[CF Code]] &amp; " - " &amp; CFV_Tbl[[#This Row],[CF Description]]</f>
        <v>BOLRESRC - Energy source</v>
      </c>
      <c r="M113" s="483" t="s">
        <v>308</v>
      </c>
      <c r="N113" s="483" t="s">
        <v>11418</v>
      </c>
      <c r="O113" s="352" t="s">
        <v>11297</v>
      </c>
      <c r="Q113" s="486" t="s">
        <v>11347</v>
      </c>
      <c r="R113" s="483" t="s">
        <v>8515</v>
      </c>
      <c r="S113" t="s">
        <v>11292</v>
      </c>
      <c r="U113" s="484" t="s">
        <v>11490</v>
      </c>
      <c r="V113" s="485" t="str">
        <f>INDEX(CFV_Tbl[CF Description], MATCH(U113, CFV_Tbl[CF Code], 0))</f>
        <v>Fire Shutter Type</v>
      </c>
    </row>
    <row r="114" spans="1:22" x14ac:dyDescent="0.35">
      <c r="A114" t="s">
        <v>53</v>
      </c>
      <c r="B114" t="s">
        <v>369</v>
      </c>
      <c r="C114" s="608" t="str">
        <f>VLOOKUP(CFV_Tbl[[#This Row],[Class Code]],AssetClass[[Asset Class]:[Class Description]],2)</f>
        <v>Battery Charger</v>
      </c>
      <c r="D114" s="5">
        <v>20</v>
      </c>
      <c r="E114" s="9" t="s">
        <v>11349</v>
      </c>
      <c r="F114" s="9" t="s">
        <v>11423</v>
      </c>
      <c r="G114" t="s">
        <v>11281</v>
      </c>
      <c r="H114" t="s">
        <v>1888</v>
      </c>
      <c r="I114" s="6" t="str">
        <f>CFV_Tbl[[#This Row],[Class Code]]&amp; " - " &amp;CFV_Tbl[[#This Row],[Class Description]]</f>
        <v>BOILR - Battery Charger</v>
      </c>
      <c r="J114" s="6" t="str">
        <f>CFV_Tbl[[#This Row],[CF Code]] &amp; " - " &amp; CFV_Tbl[[#This Row],[CF Description]]</f>
        <v>BOLRESRC - Energy source</v>
      </c>
      <c r="M114" s="483" t="s">
        <v>308</v>
      </c>
      <c r="N114" s="483" t="s">
        <v>11419</v>
      </c>
      <c r="O114" s="352" t="s">
        <v>11301</v>
      </c>
      <c r="Q114" s="483" t="s">
        <v>11347</v>
      </c>
      <c r="R114" s="483" t="s">
        <v>8516</v>
      </c>
      <c r="S114" t="s">
        <v>11295</v>
      </c>
      <c r="U114" s="483" t="s">
        <v>11494</v>
      </c>
      <c r="V114" s="483" t="str">
        <f>INDEX(CFV_Tbl[CF Description], MATCH(U114, CFV_Tbl[CF Code], 0))</f>
        <v>Fixed Furniture Type</v>
      </c>
    </row>
    <row r="115" spans="1:22" x14ac:dyDescent="0.35">
      <c r="A115" t="s">
        <v>53</v>
      </c>
      <c r="B115" t="s">
        <v>369</v>
      </c>
      <c r="C115" s="608" t="str">
        <f>VLOOKUP(CFV_Tbl[[#This Row],[Class Code]],AssetClass[[Asset Class]:[Class Description]],2)</f>
        <v>Battery Charger</v>
      </c>
      <c r="D115" s="5">
        <v>20</v>
      </c>
      <c r="E115" s="9" t="s">
        <v>11349</v>
      </c>
      <c r="F115" s="9" t="s">
        <v>11423</v>
      </c>
      <c r="G115" t="s">
        <v>11281</v>
      </c>
      <c r="H115" t="s">
        <v>8512</v>
      </c>
      <c r="I115" s="6" t="str">
        <f>CFV_Tbl[[#This Row],[Class Code]]&amp; " - " &amp;CFV_Tbl[[#This Row],[Class Description]]</f>
        <v>BOILR - Battery Charger</v>
      </c>
      <c r="J115" s="6" t="str">
        <f>CFV_Tbl[[#This Row],[CF Code]] &amp; " - " &amp; CFV_Tbl[[#This Row],[CF Description]]</f>
        <v>BOLRESRC - Energy source</v>
      </c>
      <c r="M115" s="483" t="s">
        <v>445</v>
      </c>
      <c r="N115" s="483" t="s">
        <v>11420</v>
      </c>
      <c r="O115" s="352" t="s">
        <v>11283</v>
      </c>
      <c r="Q115" s="483" t="s">
        <v>11396</v>
      </c>
      <c r="R115" s="483" t="s">
        <v>8480</v>
      </c>
      <c r="S115" t="s">
        <v>11285</v>
      </c>
      <c r="U115" s="483" t="s">
        <v>11513</v>
      </c>
      <c r="V115" s="483" t="str">
        <f>INDEX(CFV_Tbl[CF Description], MATCH(U115, CFV_Tbl[CF Code], 0))</f>
        <v>Access Lock</v>
      </c>
    </row>
    <row r="116" spans="1:22" x14ac:dyDescent="0.35">
      <c r="A116" t="s">
        <v>53</v>
      </c>
      <c r="B116" t="s">
        <v>369</v>
      </c>
      <c r="C116" s="608" t="str">
        <f>VLOOKUP(CFV_Tbl[[#This Row],[Class Code]],AssetClass[[Asset Class]:[Class Description]],2)</f>
        <v>Battery Charger</v>
      </c>
      <c r="D116" s="5">
        <v>20</v>
      </c>
      <c r="E116" s="9" t="s">
        <v>11349</v>
      </c>
      <c r="F116" s="9" t="s">
        <v>11423</v>
      </c>
      <c r="G116" t="s">
        <v>11281</v>
      </c>
      <c r="H116" t="s">
        <v>8513</v>
      </c>
      <c r="I116" s="6" t="str">
        <f>CFV_Tbl[[#This Row],[Class Code]]&amp; " - " &amp;CFV_Tbl[[#This Row],[Class Description]]</f>
        <v>BOILR - Battery Charger</v>
      </c>
      <c r="J116" s="6" t="str">
        <f>CFV_Tbl[[#This Row],[CF Code]] &amp; " - " &amp; CFV_Tbl[[#This Row],[CF Description]]</f>
        <v>BOLRESRC - Energy source</v>
      </c>
      <c r="M116" s="483" t="s">
        <v>445</v>
      </c>
      <c r="N116" s="483" t="s">
        <v>11391</v>
      </c>
      <c r="O116" s="352" t="s">
        <v>11288</v>
      </c>
      <c r="Q116" s="483" t="s">
        <v>11396</v>
      </c>
      <c r="R116" s="483" t="s">
        <v>8481</v>
      </c>
      <c r="S116" t="s">
        <v>11289</v>
      </c>
      <c r="U116" s="484" t="s">
        <v>11510</v>
      </c>
      <c r="V116" s="485" t="str">
        <f>INDEX(CFV_Tbl[CF Description], MATCH(U116, CFV_Tbl[CF Code], 0))</f>
        <v>Gate Automation</v>
      </c>
    </row>
    <row r="117" spans="1:22" x14ac:dyDescent="0.35">
      <c r="A117" t="s">
        <v>53</v>
      </c>
      <c r="B117" t="s">
        <v>369</v>
      </c>
      <c r="C117" s="608" t="str">
        <f>VLOOKUP(CFV_Tbl[[#This Row],[Class Code]],AssetClass[[Asset Class]:[Class Description]],2)</f>
        <v>Battery Charger</v>
      </c>
      <c r="D117" s="5">
        <v>20</v>
      </c>
      <c r="E117" s="9" t="s">
        <v>11349</v>
      </c>
      <c r="F117" s="9" t="s">
        <v>11423</v>
      </c>
      <c r="G117" t="s">
        <v>11281</v>
      </c>
      <c r="H117" t="s">
        <v>1889</v>
      </c>
      <c r="I117" s="6" t="str">
        <f>CFV_Tbl[[#This Row],[Class Code]]&amp; " - " &amp;CFV_Tbl[[#This Row],[Class Description]]</f>
        <v>BOILR - Battery Charger</v>
      </c>
      <c r="J117" s="6" t="str">
        <f>CFV_Tbl[[#This Row],[CF Code]] &amp; " - " &amp; CFV_Tbl[[#This Row],[CF Description]]</f>
        <v>BOLRESRC - Energy source</v>
      </c>
      <c r="M117" s="483" t="s">
        <v>445</v>
      </c>
      <c r="N117" s="483" t="s">
        <v>11421</v>
      </c>
      <c r="O117" s="352" t="s">
        <v>11294</v>
      </c>
      <c r="Q117" s="483" t="s">
        <v>11355</v>
      </c>
      <c r="R117" s="483" t="s">
        <v>1767</v>
      </c>
      <c r="S117" t="s">
        <v>11285</v>
      </c>
      <c r="U117" s="483" t="s">
        <v>11511</v>
      </c>
      <c r="V117" s="483" t="str">
        <f>INDEX(CFV_Tbl[CF Description], MATCH(U117, CFV_Tbl[CF Code], 0))</f>
        <v>Gate Span</v>
      </c>
    </row>
    <row r="118" spans="1:22" x14ac:dyDescent="0.35">
      <c r="A118" t="s">
        <v>53</v>
      </c>
      <c r="B118" t="s">
        <v>369</v>
      </c>
      <c r="C118" s="608" t="str">
        <f>VLOOKUP(CFV_Tbl[[#This Row],[Class Code]],AssetClass[[Asset Class]:[Class Description]],2)</f>
        <v>Battery Charger</v>
      </c>
      <c r="D118" s="5">
        <v>20</v>
      </c>
      <c r="E118" s="9" t="s">
        <v>11349</v>
      </c>
      <c r="F118" s="9" t="s">
        <v>11423</v>
      </c>
      <c r="G118" t="s">
        <v>11281</v>
      </c>
      <c r="H118" t="s">
        <v>8498</v>
      </c>
      <c r="I118" s="6" t="str">
        <f>CFV_Tbl[[#This Row],[Class Code]]&amp; " - " &amp;CFV_Tbl[[#This Row],[Class Description]]</f>
        <v>BOILR - Battery Charger</v>
      </c>
      <c r="J118" s="6" t="str">
        <f>CFV_Tbl[[#This Row],[CF Code]] &amp; " - " &amp; CFV_Tbl[[#This Row],[CF Description]]</f>
        <v>BOLRESRC - Energy source</v>
      </c>
      <c r="M118" s="483" t="s">
        <v>445</v>
      </c>
      <c r="N118" s="483" t="s">
        <v>11360</v>
      </c>
      <c r="O118" s="352" t="s">
        <v>11297</v>
      </c>
      <c r="Q118" s="483" t="s">
        <v>11355</v>
      </c>
      <c r="R118" s="483" t="s">
        <v>1768</v>
      </c>
      <c r="S118" t="s">
        <v>11289</v>
      </c>
      <c r="U118" s="484" t="s">
        <v>11509</v>
      </c>
      <c r="V118" s="485" t="str">
        <f>INDEX(CFV_Tbl[CF Description], MATCH(U118, CFV_Tbl[CF Code], 0))</f>
        <v>Gate Type</v>
      </c>
    </row>
    <row r="119" spans="1:22" x14ac:dyDescent="0.35">
      <c r="A119" t="s">
        <v>53</v>
      </c>
      <c r="B119" t="s">
        <v>369</v>
      </c>
      <c r="C119" s="608" t="str">
        <f>VLOOKUP(CFV_Tbl[[#This Row],[Class Code]],AssetClass[[Asset Class]:[Class Description]],2)</f>
        <v>Battery Charger</v>
      </c>
      <c r="D119" s="5">
        <v>30</v>
      </c>
      <c r="E119" s="9" t="s">
        <v>11305</v>
      </c>
      <c r="F119" s="9" t="s">
        <v>11312</v>
      </c>
      <c r="G119" t="s">
        <v>11299</v>
      </c>
      <c r="H119" t="s">
        <v>8477</v>
      </c>
      <c r="I119" s="6" t="str">
        <f>CFV_Tbl[[#This Row],[Class Code]]&amp; " - " &amp;CFV_Tbl[[#This Row],[Class Description]]</f>
        <v>BOILR - Battery Charger</v>
      </c>
      <c r="J119" s="6" t="str">
        <f>CFV_Tbl[[#This Row],[CF Code]] &amp; " - " &amp; CFV_Tbl[[#This Row],[CF Description]]</f>
        <v>PWRSV - Power Supply Voltage</v>
      </c>
      <c r="M119" s="483" t="s">
        <v>346</v>
      </c>
      <c r="N119" s="483" t="s">
        <v>11422</v>
      </c>
      <c r="O119" s="352" t="s">
        <v>11283</v>
      </c>
      <c r="Q119" s="483" t="s">
        <v>11355</v>
      </c>
      <c r="R119" s="483" t="s">
        <v>1769</v>
      </c>
      <c r="S119" t="s">
        <v>11290</v>
      </c>
      <c r="U119" s="626" t="s">
        <v>11499</v>
      </c>
      <c r="V119" s="485" t="str">
        <f>INDEX(CFV_Tbl[CF Description], MATCH(U119, CFV_Tbl[CF Code], 0))</f>
        <v>Green bin?</v>
      </c>
    </row>
    <row r="120" spans="1:22" x14ac:dyDescent="0.35">
      <c r="A120" t="s">
        <v>53</v>
      </c>
      <c r="B120" t="s">
        <v>369</v>
      </c>
      <c r="C120" s="608" t="str">
        <f>VLOOKUP(CFV_Tbl[[#This Row],[Class Code]],AssetClass[[Asset Class]:[Class Description]],2)</f>
        <v>Battery Charger</v>
      </c>
      <c r="D120" s="5">
        <v>40</v>
      </c>
      <c r="E120" s="9" t="s">
        <v>11350</v>
      </c>
      <c r="F120" s="9" t="s">
        <v>11431</v>
      </c>
      <c r="G120" t="s">
        <v>11299</v>
      </c>
      <c r="H120" t="s">
        <v>8477</v>
      </c>
      <c r="I120" s="6" t="str">
        <f>CFV_Tbl[[#This Row],[Class Code]]&amp; " - " &amp;CFV_Tbl[[#This Row],[Class Description]]</f>
        <v>BOILR - Battery Charger</v>
      </c>
      <c r="J120" s="6" t="str">
        <f>CFV_Tbl[[#This Row],[CF Code]] &amp; " - " &amp; CFV_Tbl[[#This Row],[CF Description]]</f>
        <v>BHP - B.H.P</v>
      </c>
      <c r="M120" s="483" t="s">
        <v>346</v>
      </c>
      <c r="N120" s="483" t="s">
        <v>11377</v>
      </c>
      <c r="O120" s="352" t="s">
        <v>11288</v>
      </c>
      <c r="Q120" s="483" t="s">
        <v>11355</v>
      </c>
      <c r="R120" s="483" t="s">
        <v>8518</v>
      </c>
      <c r="S120" t="s">
        <v>11292</v>
      </c>
      <c r="U120" s="483" t="s">
        <v>11544</v>
      </c>
      <c r="V120" s="483" t="str">
        <f>INDEX(CFV_Tbl[CF Description], MATCH(U120, CFV_Tbl[CF Code], 0))</f>
        <v>Type Of Light</v>
      </c>
    </row>
    <row r="121" spans="1:22" x14ac:dyDescent="0.35">
      <c r="A121" t="s">
        <v>53</v>
      </c>
      <c r="B121" t="s">
        <v>369</v>
      </c>
      <c r="C121" s="608" t="str">
        <f>VLOOKUP(CFV_Tbl[[#This Row],[Class Code]],AssetClass[[Asset Class]:[Class Description]],2)</f>
        <v>Battery Charger</v>
      </c>
      <c r="D121" s="5">
        <v>50</v>
      </c>
      <c r="E121" s="9" t="s">
        <v>11351</v>
      </c>
      <c r="F121" s="9" t="s">
        <v>11433</v>
      </c>
      <c r="G121" t="s">
        <v>11299</v>
      </c>
      <c r="H121" t="s">
        <v>8477</v>
      </c>
      <c r="I121" s="6" t="str">
        <f>CFV_Tbl[[#This Row],[Class Code]]&amp; " - " &amp;CFV_Tbl[[#This Row],[Class Description]]</f>
        <v>BOILR - Battery Charger</v>
      </c>
      <c r="J121" s="6" t="str">
        <f>CFV_Tbl[[#This Row],[CF Code]] &amp; " - " &amp; CFV_Tbl[[#This Row],[CF Description]]</f>
        <v>TSSANUM - TSSA Number</v>
      </c>
      <c r="M121" s="483" t="s">
        <v>346</v>
      </c>
      <c r="N121" s="483" t="s">
        <v>11367</v>
      </c>
      <c r="O121" s="352" t="s">
        <v>11294</v>
      </c>
      <c r="Q121" s="483" t="s">
        <v>11342</v>
      </c>
      <c r="R121" s="483" t="s">
        <v>8521</v>
      </c>
      <c r="S121" t="s">
        <v>11285</v>
      </c>
      <c r="U121" s="484" t="s">
        <v>11517</v>
      </c>
      <c r="V121" s="485" t="str">
        <f>INDEX(CFV_Tbl[CF Description], MATCH(U121, CFV_Tbl[CF Code], 0))</f>
        <v>Grounding and Lightning Protection Sys Type</v>
      </c>
    </row>
    <row r="122" spans="1:22" x14ac:dyDescent="0.35">
      <c r="A122" t="s">
        <v>53</v>
      </c>
      <c r="B122" t="s">
        <v>369</v>
      </c>
      <c r="C122" s="608" t="str">
        <f>VLOOKUP(CFV_Tbl[[#This Row],[Class Code]],AssetClass[[Asset Class]:[Class Description]],2)</f>
        <v>Battery Charger</v>
      </c>
      <c r="D122" s="5">
        <v>60</v>
      </c>
      <c r="E122" s="9" t="s">
        <v>11352</v>
      </c>
      <c r="F122" s="9" t="s">
        <v>11435</v>
      </c>
      <c r="G122" t="s">
        <v>11299</v>
      </c>
      <c r="H122" t="s">
        <v>8477</v>
      </c>
      <c r="I122" s="6" t="str">
        <f>CFV_Tbl[[#This Row],[Class Code]]&amp; " - " &amp;CFV_Tbl[[#This Row],[Class Description]]</f>
        <v>BOILR - Battery Charger</v>
      </c>
      <c r="J122" s="6" t="str">
        <f>CFV_Tbl[[#This Row],[CF Code]] &amp; " - " &amp; CFV_Tbl[[#This Row],[CF Description]]</f>
        <v>HEATINP - Heating Input</v>
      </c>
      <c r="M122" s="483" t="s">
        <v>346</v>
      </c>
      <c r="N122" s="483" t="s">
        <v>11424</v>
      </c>
      <c r="O122" s="352" t="s">
        <v>11297</v>
      </c>
      <c r="Q122" s="486" t="s">
        <v>11342</v>
      </c>
      <c r="R122" s="483" t="s">
        <v>8522</v>
      </c>
      <c r="S122" t="s">
        <v>11289</v>
      </c>
      <c r="U122" s="483" t="s">
        <v>11519</v>
      </c>
      <c r="V122" s="483" t="str">
        <f>INDEX(CFV_Tbl[CF Description], MATCH(U122, CFV_Tbl[CF Code], 0))</f>
        <v>Guard Rail Material</v>
      </c>
    </row>
    <row r="123" spans="1:22" x14ac:dyDescent="0.35">
      <c r="A123" t="s">
        <v>53</v>
      </c>
      <c r="B123" t="s">
        <v>369</v>
      </c>
      <c r="C123" s="608" t="str">
        <f>VLOOKUP(CFV_Tbl[[#This Row],[Class Code]],AssetClass[[Asset Class]:[Class Description]],2)</f>
        <v>Battery Charger</v>
      </c>
      <c r="D123" s="5">
        <v>70</v>
      </c>
      <c r="E123" s="9" t="s">
        <v>11354</v>
      </c>
      <c r="F123" s="9" t="s">
        <v>11437</v>
      </c>
      <c r="G123" t="s">
        <v>11281</v>
      </c>
      <c r="H123" t="s">
        <v>8480</v>
      </c>
      <c r="I123" s="6" t="str">
        <f>CFV_Tbl[[#This Row],[Class Code]]&amp; " - " &amp;CFV_Tbl[[#This Row],[Class Description]]</f>
        <v>BOILR - Battery Charger</v>
      </c>
      <c r="J123" s="6" t="str">
        <f>CFV_Tbl[[#This Row],[CF Code]] &amp; " - " &amp; CFV_Tbl[[#This Row],[CF Description]]</f>
        <v>TSSACERT - TSSA Certified?</v>
      </c>
      <c r="M123" s="483" t="s">
        <v>365</v>
      </c>
      <c r="N123" s="483" t="s">
        <v>11425</v>
      </c>
      <c r="O123" s="352" t="s">
        <v>11283</v>
      </c>
      <c r="Q123" s="483" t="s">
        <v>11341</v>
      </c>
      <c r="R123" s="483" t="s">
        <v>1760</v>
      </c>
      <c r="S123" t="s">
        <v>11285</v>
      </c>
      <c r="U123" s="484" t="s">
        <v>11518</v>
      </c>
      <c r="V123" s="485" t="str">
        <f>INDEX(CFV_Tbl[CF Description], MATCH(U123, CFV_Tbl[CF Code], 0))</f>
        <v>Guard Rail Type</v>
      </c>
    </row>
    <row r="124" spans="1:22" x14ac:dyDescent="0.35">
      <c r="A124" t="s">
        <v>53</v>
      </c>
      <c r="B124" t="s">
        <v>369</v>
      </c>
      <c r="C124" s="608" t="str">
        <f>VLOOKUP(CFV_Tbl[[#This Row],[Class Code]],AssetClass[[Asset Class]:[Class Description]],2)</f>
        <v>Battery Charger</v>
      </c>
      <c r="D124" s="5">
        <v>70</v>
      </c>
      <c r="E124" s="9" t="s">
        <v>11354</v>
      </c>
      <c r="F124" s="9" t="s">
        <v>11437</v>
      </c>
      <c r="G124" t="s">
        <v>11281</v>
      </c>
      <c r="H124" t="s">
        <v>8481</v>
      </c>
      <c r="I124" s="6" t="str">
        <f>CFV_Tbl[[#This Row],[Class Code]]&amp; " - " &amp;CFV_Tbl[[#This Row],[Class Description]]</f>
        <v>BOILR - Battery Charger</v>
      </c>
      <c r="J124" s="6" t="str">
        <f>CFV_Tbl[[#This Row],[CF Code]] &amp; " - " &amp; CFV_Tbl[[#This Row],[CF Description]]</f>
        <v>TSSACERT - TSSA Certified?</v>
      </c>
      <c r="M124" s="483" t="s">
        <v>365</v>
      </c>
      <c r="N124" s="483" t="s">
        <v>11305</v>
      </c>
      <c r="O124" s="352" t="s">
        <v>11288</v>
      </c>
      <c r="Q124" s="483" t="s">
        <v>11341</v>
      </c>
      <c r="R124" s="483" t="s">
        <v>1761</v>
      </c>
      <c r="S124" t="s">
        <v>11289</v>
      </c>
      <c r="U124" s="483" t="s">
        <v>11515</v>
      </c>
      <c r="V124" s="483" t="str">
        <f>INDEX(CFV_Tbl[CF Description], MATCH(U124, CFV_Tbl[CF Code], 0))</f>
        <v>Gray Water tank Electric immersion heater</v>
      </c>
    </row>
    <row r="125" spans="1:22" x14ac:dyDescent="0.35">
      <c r="A125" t="s">
        <v>53</v>
      </c>
      <c r="B125" t="s">
        <v>473</v>
      </c>
      <c r="C125" s="608" t="str">
        <f>VLOOKUP(CFV_Tbl[[#This Row],[Class Code]],AssetClass[[Asset Class]:[Class Description]],2)</f>
        <v>Bollard</v>
      </c>
      <c r="D125" s="5">
        <v>10</v>
      </c>
      <c r="E125" s="9" t="s">
        <v>11355</v>
      </c>
      <c r="F125" s="9" t="s">
        <v>11441</v>
      </c>
      <c r="G125" t="s">
        <v>11281</v>
      </c>
      <c r="H125" t="s">
        <v>1767</v>
      </c>
      <c r="I125" s="6" t="str">
        <f>CFV_Tbl[[#This Row],[Class Code]]&amp; " - " &amp;CFV_Tbl[[#This Row],[Class Description]]</f>
        <v>BOLRD - Bollard</v>
      </c>
      <c r="J125" s="6" t="str">
        <f>CFV_Tbl[[#This Row],[CF Code]] &amp; " - " &amp; CFV_Tbl[[#This Row],[CF Description]]</f>
        <v>BORDMAT - Bollard Material</v>
      </c>
      <c r="M125" s="483" t="s">
        <v>11417</v>
      </c>
      <c r="N125" s="483" t="s">
        <v>11305</v>
      </c>
      <c r="O125" s="352" t="s">
        <v>11283</v>
      </c>
      <c r="Q125" s="483" t="s">
        <v>11366</v>
      </c>
      <c r="R125" s="483" t="s">
        <v>8477</v>
      </c>
      <c r="S125" t="s">
        <v>11285</v>
      </c>
      <c r="U125" s="483" t="s">
        <v>11516</v>
      </c>
      <c r="V125" s="483" t="str">
        <f>INDEX(CFV_Tbl[CF Description], MATCH(U125, CFV_Tbl[CF Code], 0))</f>
        <v>Gray Water tank Material</v>
      </c>
    </row>
    <row r="126" spans="1:22" x14ac:dyDescent="0.35">
      <c r="A126" t="s">
        <v>53</v>
      </c>
      <c r="B126" t="s">
        <v>473</v>
      </c>
      <c r="C126" s="608" t="str">
        <f>VLOOKUP(CFV_Tbl[[#This Row],[Class Code]],AssetClass[[Asset Class]:[Class Description]],2)</f>
        <v>Bollard</v>
      </c>
      <c r="D126" s="5">
        <v>10</v>
      </c>
      <c r="E126" s="9" t="s">
        <v>11355</v>
      </c>
      <c r="F126" s="9" t="s">
        <v>11441</v>
      </c>
      <c r="G126" t="s">
        <v>11281</v>
      </c>
      <c r="H126" t="s">
        <v>8518</v>
      </c>
      <c r="I126" s="6" t="str">
        <f>CFV_Tbl[[#This Row],[Class Code]]&amp; " - " &amp;CFV_Tbl[[#This Row],[Class Description]]</f>
        <v>BOLRD - Bollard</v>
      </c>
      <c r="J126" s="6" t="str">
        <f>CFV_Tbl[[#This Row],[CF Code]] &amp; " - " &amp; CFV_Tbl[[#This Row],[CF Description]]</f>
        <v>BORDMAT - Bollard Material</v>
      </c>
      <c r="M126" s="483" t="s">
        <v>487</v>
      </c>
      <c r="N126" s="483" t="s">
        <v>11394</v>
      </c>
      <c r="O126" s="352" t="s">
        <v>11283</v>
      </c>
      <c r="Q126" s="483" t="s">
        <v>11393</v>
      </c>
      <c r="R126" s="483" t="s">
        <v>8477</v>
      </c>
      <c r="S126" t="s">
        <v>11285</v>
      </c>
      <c r="U126" s="484" t="s">
        <v>11514</v>
      </c>
      <c r="V126" s="485" t="str">
        <f>INDEX(CFV_Tbl[CF Description], MATCH(U126, CFV_Tbl[CF Code], 0))</f>
        <v>Gray Water tank VOLUME</v>
      </c>
    </row>
    <row r="127" spans="1:22" x14ac:dyDescent="0.35">
      <c r="A127" t="s">
        <v>53</v>
      </c>
      <c r="B127" t="s">
        <v>473</v>
      </c>
      <c r="C127" s="608" t="str">
        <f>VLOOKUP(CFV_Tbl[[#This Row],[Class Code]],AssetClass[[Asset Class]:[Class Description]],2)</f>
        <v>Bollard</v>
      </c>
      <c r="D127" s="5">
        <v>10</v>
      </c>
      <c r="E127" s="9" t="s">
        <v>11355</v>
      </c>
      <c r="F127" s="9" t="s">
        <v>11441</v>
      </c>
      <c r="G127" t="s">
        <v>11281</v>
      </c>
      <c r="H127" t="s">
        <v>1768</v>
      </c>
      <c r="I127" s="6" t="str">
        <f>CFV_Tbl[[#This Row],[Class Code]]&amp; " - " &amp;CFV_Tbl[[#This Row],[Class Description]]</f>
        <v>BOLRD - Bollard</v>
      </c>
      <c r="J127" s="6" t="str">
        <f>CFV_Tbl[[#This Row],[CF Code]] &amp; " - " &amp; CFV_Tbl[[#This Row],[CF Description]]</f>
        <v>BORDMAT - Bollard Material</v>
      </c>
      <c r="M127" s="483" t="s">
        <v>487</v>
      </c>
      <c r="N127" s="483" t="s">
        <v>11397</v>
      </c>
      <c r="O127" s="352" t="s">
        <v>11288</v>
      </c>
      <c r="Q127" s="483" t="s">
        <v>11393</v>
      </c>
      <c r="R127" s="483" t="s">
        <v>8477</v>
      </c>
      <c r="S127" t="s">
        <v>11285</v>
      </c>
      <c r="U127" s="483" t="s">
        <v>11368</v>
      </c>
      <c r="V127" s="483" t="str">
        <f>INDEX(CFV_Tbl[CF Description], MATCH(U127, CFV_Tbl[CF Code], 0))</f>
        <v>Line Size (Inch)</v>
      </c>
    </row>
    <row r="128" spans="1:22" x14ac:dyDescent="0.35">
      <c r="A128" t="s">
        <v>53</v>
      </c>
      <c r="B128" t="s">
        <v>473</v>
      </c>
      <c r="C128" s="608" t="str">
        <f>VLOOKUP(CFV_Tbl[[#This Row],[Class Code]],AssetClass[[Asset Class]:[Class Description]],2)</f>
        <v>Bollard</v>
      </c>
      <c r="D128" s="5">
        <v>10</v>
      </c>
      <c r="E128" s="9" t="s">
        <v>11355</v>
      </c>
      <c r="F128" s="9" t="s">
        <v>11441</v>
      </c>
      <c r="G128" t="s">
        <v>11281</v>
      </c>
      <c r="H128" t="s">
        <v>1769</v>
      </c>
      <c r="I128" s="6" t="str">
        <f>CFV_Tbl[[#This Row],[Class Code]]&amp; " - " &amp;CFV_Tbl[[#This Row],[Class Description]]</f>
        <v>BOLRD - Bollard</v>
      </c>
      <c r="J128" s="6" t="str">
        <f>CFV_Tbl[[#This Row],[CF Code]] &amp; " - " &amp; CFV_Tbl[[#This Row],[CF Description]]</f>
        <v>BORDMAT - Bollard Material</v>
      </c>
      <c r="M128" s="483" t="s">
        <v>487</v>
      </c>
      <c r="N128" s="483" t="s">
        <v>11398</v>
      </c>
      <c r="O128" s="352" t="s">
        <v>11294</v>
      </c>
      <c r="Q128" s="483" t="s">
        <v>11393</v>
      </c>
      <c r="R128" s="483" t="s">
        <v>8477</v>
      </c>
      <c r="S128" t="s">
        <v>11285</v>
      </c>
      <c r="U128" s="6" t="s">
        <v>11702</v>
      </c>
      <c r="V128" s="485" t="str">
        <f>INDEX(CFV_Tbl[CF Description], MATCH(U128, CFV_Tbl[CF Code], 0))</f>
        <v>Gas Distribution Piping System</v>
      </c>
    </row>
    <row r="129" spans="1:22" x14ac:dyDescent="0.35">
      <c r="A129" t="s">
        <v>53</v>
      </c>
      <c r="B129" t="s">
        <v>473</v>
      </c>
      <c r="C129" s="608" t="str">
        <f>VLOOKUP(CFV_Tbl[[#This Row],[Class Code]],AssetClass[[Asset Class]:[Class Description]],2)</f>
        <v>Bollard</v>
      </c>
      <c r="D129" s="5">
        <v>20</v>
      </c>
      <c r="E129" s="9" t="s">
        <v>11357</v>
      </c>
      <c r="F129" s="9" t="s">
        <v>11446</v>
      </c>
      <c r="G129" t="s">
        <v>11281</v>
      </c>
      <c r="H129" t="s">
        <v>8481</v>
      </c>
      <c r="I129" s="6" t="str">
        <f>CFV_Tbl[[#This Row],[Class Code]]&amp; " - " &amp;CFV_Tbl[[#This Row],[Class Description]]</f>
        <v>BOLRD - Bollard</v>
      </c>
      <c r="J129" s="6" t="str">
        <f>CFV_Tbl[[#This Row],[CF Code]] &amp; " - " &amp; CFV_Tbl[[#This Row],[CF Description]]</f>
        <v>PLASTSLV - Plastic sleeve?</v>
      </c>
      <c r="M129" s="483" t="s">
        <v>487</v>
      </c>
      <c r="N129" s="483" t="s">
        <v>11351</v>
      </c>
      <c r="O129" s="352" t="s">
        <v>11297</v>
      </c>
      <c r="Q129" s="486" t="s">
        <v>11603</v>
      </c>
      <c r="R129" s="486" t="s">
        <v>8477</v>
      </c>
      <c r="S129" t="s">
        <v>11285</v>
      </c>
      <c r="U129" s="646" t="s">
        <v>11697</v>
      </c>
      <c r="V129" s="483" t="str">
        <f>INDEX(CFV_Tbl[CF Description], MATCH(U129, CFV_Tbl[CF Code], 0))</f>
        <v>Gas Detection System Type</v>
      </c>
    </row>
    <row r="130" spans="1:22" x14ac:dyDescent="0.35">
      <c r="A130" t="s">
        <v>53</v>
      </c>
      <c r="B130" t="s">
        <v>473</v>
      </c>
      <c r="C130" s="608" t="str">
        <f>VLOOKUP(CFV_Tbl[[#This Row],[Class Code]],AssetClass[[Asset Class]:[Class Description]],2)</f>
        <v>Bollard</v>
      </c>
      <c r="D130" s="5">
        <v>20</v>
      </c>
      <c r="E130" s="9" t="s">
        <v>11357</v>
      </c>
      <c r="F130" s="9" t="s">
        <v>11446</v>
      </c>
      <c r="G130" t="s">
        <v>11281</v>
      </c>
      <c r="H130" t="s">
        <v>8480</v>
      </c>
      <c r="I130" s="6" t="str">
        <f>CFV_Tbl[[#This Row],[Class Code]]&amp; " - " &amp;CFV_Tbl[[#This Row],[Class Description]]</f>
        <v>BOLRD - Bollard</v>
      </c>
      <c r="J130" s="6" t="str">
        <f>CFV_Tbl[[#This Row],[CF Code]] &amp; " - " &amp; CFV_Tbl[[#This Row],[CF Description]]</f>
        <v>PLASTSLV - Plastic sleeve?</v>
      </c>
      <c r="M130" s="483" t="s">
        <v>487</v>
      </c>
      <c r="N130" s="483" t="s">
        <v>11400</v>
      </c>
      <c r="O130" s="352" t="s">
        <v>11301</v>
      </c>
      <c r="Q130" s="483" t="s">
        <v>11343</v>
      </c>
      <c r="R130" s="483" t="s">
        <v>8477</v>
      </c>
      <c r="S130" t="s">
        <v>11285</v>
      </c>
      <c r="U130" s="484" t="s">
        <v>11291</v>
      </c>
      <c r="V130" s="485" t="str">
        <f>INDEX(CFV_Tbl[CF Description], MATCH(U130, CFV_Tbl[CF Code], 0))</f>
        <v>Guard Rail</v>
      </c>
    </row>
    <row r="131" spans="1:22" x14ac:dyDescent="0.35">
      <c r="A131" t="s">
        <v>53</v>
      </c>
      <c r="B131" t="s">
        <v>473</v>
      </c>
      <c r="C131" s="608" t="str">
        <f>VLOOKUP(CFV_Tbl[[#This Row],[Class Code]],AssetClass[[Asset Class]:[Class Description]],2)</f>
        <v>Bollard</v>
      </c>
      <c r="D131" s="5">
        <v>30</v>
      </c>
      <c r="E131" s="9" t="s">
        <v>11358</v>
      </c>
      <c r="F131" s="9" t="s">
        <v>11449</v>
      </c>
      <c r="G131" t="s">
        <v>11281</v>
      </c>
      <c r="H131" t="s">
        <v>8480</v>
      </c>
      <c r="I131" s="6" t="str">
        <f>CFV_Tbl[[#This Row],[Class Code]]&amp; " - " &amp;CFV_Tbl[[#This Row],[Class Description]]</f>
        <v>BOLRD - Bollard</v>
      </c>
      <c r="J131" s="6" t="str">
        <f>CFV_Tbl[[#This Row],[CF Code]] &amp; " - " &amp; CFV_Tbl[[#This Row],[CF Description]]</f>
        <v>LIGHTING - Lighting?</v>
      </c>
      <c r="M131" s="483" t="s">
        <v>487</v>
      </c>
      <c r="N131" s="483" t="s">
        <v>11402</v>
      </c>
      <c r="O131" s="352" t="s">
        <v>11331</v>
      </c>
      <c r="Q131" s="483" t="s">
        <v>11343</v>
      </c>
      <c r="R131" s="483" t="s">
        <v>8477</v>
      </c>
      <c r="S131" t="s">
        <v>11285</v>
      </c>
      <c r="U131" s="483" t="s">
        <v>11327</v>
      </c>
      <c r="V131" s="483" t="str">
        <f>INDEX(CFV_Tbl[CF Description], MATCH(U131, CFV_Tbl[CF Code], 0))</f>
        <v>Heating Capacity (BTU/H)</v>
      </c>
    </row>
    <row r="132" spans="1:22" x14ac:dyDescent="0.35">
      <c r="A132" t="s">
        <v>53</v>
      </c>
      <c r="B132" t="s">
        <v>473</v>
      </c>
      <c r="C132" s="608" t="str">
        <f>VLOOKUP(CFV_Tbl[[#This Row],[Class Code]],AssetClass[[Asset Class]:[Class Description]],2)</f>
        <v>Bollard</v>
      </c>
      <c r="D132" s="5">
        <v>30</v>
      </c>
      <c r="E132" s="9" t="s">
        <v>11358</v>
      </c>
      <c r="F132" s="9" t="s">
        <v>11449</v>
      </c>
      <c r="G132" t="s">
        <v>11281</v>
      </c>
      <c r="H132" t="s">
        <v>8481</v>
      </c>
      <c r="I132" s="6" t="str">
        <f>CFV_Tbl[[#This Row],[Class Code]]&amp; " - " &amp;CFV_Tbl[[#This Row],[Class Description]]</f>
        <v>BOLRD - Bollard</v>
      </c>
      <c r="J132" s="6" t="str">
        <f>CFV_Tbl[[#This Row],[CF Code]] &amp; " - " &amp; CFV_Tbl[[#This Row],[CF Description]]</f>
        <v>LIGHTING - Lighting?</v>
      </c>
      <c r="M132" s="483" t="s">
        <v>11461</v>
      </c>
      <c r="N132" s="486" t="s">
        <v>11427</v>
      </c>
      <c r="O132" s="352" t="s">
        <v>11283</v>
      </c>
      <c r="Q132" s="486" t="s">
        <v>11343</v>
      </c>
      <c r="R132" s="486" t="s">
        <v>8477</v>
      </c>
      <c r="S132" t="s">
        <v>11285</v>
      </c>
      <c r="U132" s="484" t="s">
        <v>11426</v>
      </c>
      <c r="V132" s="485" t="str">
        <f>INDEX(CFV_Tbl[CF Description], MATCH(U132, CFV_Tbl[CF Code], 0))</f>
        <v>Heating Capacity (kW)</v>
      </c>
    </row>
    <row r="133" spans="1:22" x14ac:dyDescent="0.35">
      <c r="A133" t="s">
        <v>53</v>
      </c>
      <c r="B133" t="s">
        <v>473</v>
      </c>
      <c r="C133" s="608" t="str">
        <f>VLOOKUP(CFV_Tbl[[#This Row],[Class Code]],AssetClass[[Asset Class]:[Class Description]],2)</f>
        <v>Bollard</v>
      </c>
      <c r="D133" s="5">
        <v>40</v>
      </c>
      <c r="E133" s="9" t="s">
        <v>11360</v>
      </c>
      <c r="F133" s="9" t="s">
        <v>11452</v>
      </c>
      <c r="G133" t="s">
        <v>11299</v>
      </c>
      <c r="H133" t="s">
        <v>8477</v>
      </c>
      <c r="I133" s="6" t="str">
        <f>CFV_Tbl[[#This Row],[Class Code]]&amp; " - " &amp;CFV_Tbl[[#This Row],[Class Description]]</f>
        <v>BOLRD - Bollard</v>
      </c>
      <c r="J133" s="6" t="str">
        <f>CFV_Tbl[[#This Row],[CF Code]] &amp; " - " &amp; CFV_Tbl[[#This Row],[CF Description]]</f>
        <v>QTY - Quantity</v>
      </c>
      <c r="M133" s="483" t="s">
        <v>11461</v>
      </c>
      <c r="N133" s="483" t="s">
        <v>11305</v>
      </c>
      <c r="O133" s="352" t="s">
        <v>11288</v>
      </c>
      <c r="Q133" s="483" t="s">
        <v>11370</v>
      </c>
      <c r="R133" s="483" t="s">
        <v>8477</v>
      </c>
      <c r="S133" t="s">
        <v>11285</v>
      </c>
      <c r="U133" s="483" t="s">
        <v>11352</v>
      </c>
      <c r="V133" s="483" t="str">
        <f>INDEX(CFV_Tbl[CF Description], MATCH(U133, CFV_Tbl[CF Code], 0))</f>
        <v>Heating Input</v>
      </c>
    </row>
    <row r="134" spans="1:22" x14ac:dyDescent="0.35">
      <c r="A134" t="s">
        <v>53</v>
      </c>
      <c r="B134" t="s">
        <v>345</v>
      </c>
      <c r="C134" s="608" t="str">
        <f>VLOOKUP(CFV_Tbl[[#This Row],[Class Code]],AssetClass[[Asset Class]:[Class Description]],2)</f>
        <v>Bus Fume Exhaust</v>
      </c>
      <c r="D134" s="5">
        <v>10</v>
      </c>
      <c r="E134" t="s">
        <v>11341</v>
      </c>
      <c r="F134" t="s">
        <v>11403</v>
      </c>
      <c r="G134" t="s">
        <v>11281</v>
      </c>
      <c r="H134" t="s">
        <v>1760</v>
      </c>
      <c r="I134" s="6" t="str">
        <f>CFV_Tbl[[#This Row],[Class Code]]&amp; " - " &amp;CFV_Tbl[[#This Row],[Class Description]]</f>
        <v>BPEMERGL - Bus Fume Exhaust</v>
      </c>
      <c r="J134" s="6" t="str">
        <f>CFV_Tbl[[#This Row],[CF Code]] &amp; " - " &amp; CFV_Tbl[[#This Row],[CF Description]]</f>
        <v>BPGLTYPE - Batt Power. EMS and Exit Lighting Type</v>
      </c>
      <c r="M134" s="483" t="s">
        <v>11461</v>
      </c>
      <c r="N134" s="483" t="s">
        <v>11307</v>
      </c>
      <c r="O134" s="352" t="s">
        <v>11294</v>
      </c>
      <c r="Q134" s="483" t="s">
        <v>11371</v>
      </c>
      <c r="R134" s="483" t="s">
        <v>1742</v>
      </c>
      <c r="S134" t="s">
        <v>11285</v>
      </c>
      <c r="U134" s="484" t="s">
        <v>11418</v>
      </c>
      <c r="V134" s="485" t="str">
        <f>INDEX(CFV_Tbl[CF Description], MATCH(U134, CFV_Tbl[CF Code], 0))</f>
        <v>Heating Output</v>
      </c>
    </row>
    <row r="135" spans="1:22" x14ac:dyDescent="0.35">
      <c r="A135" t="s">
        <v>53</v>
      </c>
      <c r="B135" t="s">
        <v>345</v>
      </c>
      <c r="C135" s="608" t="str">
        <f>VLOOKUP(CFV_Tbl[[#This Row],[Class Code]],AssetClass[[Asset Class]:[Class Description]],2)</f>
        <v>Bus Fume Exhaust</v>
      </c>
      <c r="D135" s="5">
        <v>10</v>
      </c>
      <c r="E135" t="s">
        <v>11341</v>
      </c>
      <c r="F135" t="s">
        <v>11403</v>
      </c>
      <c r="G135" t="s">
        <v>11281</v>
      </c>
      <c r="H135" t="s">
        <v>1761</v>
      </c>
      <c r="I135" s="6" t="str">
        <f>CFV_Tbl[[#This Row],[Class Code]]&amp; " - " &amp;CFV_Tbl[[#This Row],[Class Description]]</f>
        <v>BPEMERGL - Bus Fume Exhaust</v>
      </c>
      <c r="J135" s="6" t="str">
        <f>CFV_Tbl[[#This Row],[CF Code]] &amp; " - " &amp; CFV_Tbl[[#This Row],[CF Description]]</f>
        <v>BPGLTYPE - Batt Power. EMS and Exit Lighting Type</v>
      </c>
      <c r="M135" s="483" t="s">
        <v>11461</v>
      </c>
      <c r="N135" s="483" t="s">
        <v>11309</v>
      </c>
      <c r="O135" s="352" t="s">
        <v>11297</v>
      </c>
      <c r="Q135" s="483" t="s">
        <v>11371</v>
      </c>
      <c r="R135" s="483" t="s">
        <v>1743</v>
      </c>
      <c r="S135" t="s">
        <v>11289</v>
      </c>
      <c r="U135" s="483" t="s">
        <v>11450</v>
      </c>
      <c r="V135" s="483" t="str">
        <f>INDEX(CFV_Tbl[CF Description], MATCH(U135, CFV_Tbl[CF Code], 0))</f>
        <v>Heat Traced?</v>
      </c>
    </row>
    <row r="136" spans="1:22" ht="14.5" customHeight="1" x14ac:dyDescent="0.35">
      <c r="A136" t="s">
        <v>53</v>
      </c>
      <c r="B136" t="s">
        <v>345</v>
      </c>
      <c r="C136" s="608" t="str">
        <f>VLOOKUP(CFV_Tbl[[#This Row],[Class Code]],AssetClass[[Asset Class]:[Class Description]],2)</f>
        <v>Bus Fume Exhaust</v>
      </c>
      <c r="D136" s="5">
        <v>20</v>
      </c>
      <c r="E136" t="s">
        <v>11342</v>
      </c>
      <c r="F136" t="s">
        <v>11406</v>
      </c>
      <c r="G136" t="s">
        <v>11281</v>
      </c>
      <c r="H136" t="s">
        <v>8521</v>
      </c>
      <c r="I136" s="6" t="str">
        <f>CFV_Tbl[[#This Row],[Class Code]]&amp; " - " &amp;CFV_Tbl[[#This Row],[Class Description]]</f>
        <v>BPEMERGL - Bus Fume Exhaust</v>
      </c>
      <c r="J136" s="6" t="str">
        <f>CFV_Tbl[[#This Row],[CF Code]] &amp; " - " &amp; CFV_Tbl[[#This Row],[CF Description]]</f>
        <v>BPGLCSRC - Charging Source</v>
      </c>
      <c r="M136" s="483" t="s">
        <v>11461</v>
      </c>
      <c r="N136" s="483" t="s">
        <v>11428</v>
      </c>
      <c r="O136" s="352" t="s">
        <v>11301</v>
      </c>
      <c r="Q136" s="483" t="s">
        <v>11371</v>
      </c>
      <c r="R136" s="483" t="s">
        <v>1744</v>
      </c>
      <c r="S136" t="s">
        <v>11290</v>
      </c>
      <c r="U136" s="484" t="s">
        <v>11524</v>
      </c>
      <c r="V136" s="485" t="str">
        <f>INDEX(CFV_Tbl[CF Description], MATCH(U136, CFV_Tbl[CF Code], 0))</f>
        <v>Heat Exchanger Material</v>
      </c>
    </row>
    <row r="137" spans="1:22" x14ac:dyDescent="0.35">
      <c r="A137" t="s">
        <v>53</v>
      </c>
      <c r="B137" t="s">
        <v>345</v>
      </c>
      <c r="C137" s="608" t="str">
        <f>VLOOKUP(CFV_Tbl[[#This Row],[Class Code]],AssetClass[[Asset Class]:[Class Description]],2)</f>
        <v>Bus Fume Exhaust</v>
      </c>
      <c r="D137" s="5">
        <v>20</v>
      </c>
      <c r="E137" s="9" t="s">
        <v>11342</v>
      </c>
      <c r="F137" s="9" t="s">
        <v>11406</v>
      </c>
      <c r="G137" t="s">
        <v>11281</v>
      </c>
      <c r="H137" t="s">
        <v>8522</v>
      </c>
      <c r="I137" s="6" t="str">
        <f>CFV_Tbl[[#This Row],[Class Code]]&amp; " - " &amp;CFV_Tbl[[#This Row],[Class Description]]</f>
        <v>BPEMERGL - Bus Fume Exhaust</v>
      </c>
      <c r="J137" s="6" t="str">
        <f>CFV_Tbl[[#This Row],[CF Code]] &amp; " - " &amp; CFV_Tbl[[#This Row],[CF Description]]</f>
        <v>BPGLCSRC - Charging Source</v>
      </c>
      <c r="M137" s="483" t="s">
        <v>414</v>
      </c>
      <c r="N137" s="483" t="s">
        <v>11706</v>
      </c>
      <c r="O137" s="647" t="s">
        <v>11283</v>
      </c>
      <c r="Q137" s="483" t="s">
        <v>11371</v>
      </c>
      <c r="R137" s="483" t="s">
        <v>1745</v>
      </c>
      <c r="S137" t="s">
        <v>11292</v>
      </c>
      <c r="U137" s="483" t="s">
        <v>11525</v>
      </c>
      <c r="V137" s="483" t="str">
        <f>INDEX(CFV_Tbl[CF Description], MATCH(U137, CFV_Tbl[CF Code], 0))</f>
        <v>Primary Medium</v>
      </c>
    </row>
    <row r="138" spans="1:22" x14ac:dyDescent="0.35">
      <c r="A138" t="s">
        <v>53</v>
      </c>
      <c r="B138" t="s">
        <v>345</v>
      </c>
      <c r="C138" s="608" t="str">
        <f>VLOOKUP(CFV_Tbl[[#This Row],[Class Code]],AssetClass[[Asset Class]:[Class Description]],2)</f>
        <v>Bus Fume Exhaust</v>
      </c>
      <c r="D138" s="5">
        <v>30</v>
      </c>
      <c r="E138" t="s">
        <v>11343</v>
      </c>
      <c r="F138" t="s">
        <v>11409</v>
      </c>
      <c r="G138" t="s">
        <v>11299</v>
      </c>
      <c r="H138" t="s">
        <v>8477</v>
      </c>
      <c r="I138" s="6" t="str">
        <f>CFV_Tbl[[#This Row],[Class Code]]&amp; " - " &amp;CFV_Tbl[[#This Row],[Class Description]]</f>
        <v>BPEMERGL - Bus Fume Exhaust</v>
      </c>
      <c r="J138" s="6" t="str">
        <f>CFV_Tbl[[#This Row],[CF Code]] &amp; " - " &amp; CFV_Tbl[[#This Row],[CF Description]]</f>
        <v>CERTEXD - Certificate Expiry Date (yyyy-mm-dd)</v>
      </c>
      <c r="M138" s="483" t="s">
        <v>414</v>
      </c>
      <c r="N138" s="483" t="s">
        <v>11708</v>
      </c>
      <c r="O138" s="647" t="s">
        <v>11288</v>
      </c>
      <c r="Q138" s="483" t="s">
        <v>11372</v>
      </c>
      <c r="R138" s="483" t="s">
        <v>1754</v>
      </c>
      <c r="S138" t="s">
        <v>11285</v>
      </c>
      <c r="U138" s="484" t="s">
        <v>11526</v>
      </c>
      <c r="V138" s="485" t="str">
        <f>INDEX(CFV_Tbl[CF Description], MATCH(U138, CFV_Tbl[CF Code], 0))</f>
        <v>Secondary Medium</v>
      </c>
    </row>
    <row r="139" spans="1:22" x14ac:dyDescent="0.35">
      <c r="A139" t="s">
        <v>53</v>
      </c>
      <c r="B139" t="s">
        <v>345</v>
      </c>
      <c r="C139" s="608" t="str">
        <f>VLOOKUP(CFV_Tbl[[#This Row],[Class Code]],AssetClass[[Asset Class]:[Class Description]],2)</f>
        <v>Bus Fume Exhaust</v>
      </c>
      <c r="D139" s="5">
        <v>40</v>
      </c>
      <c r="E139" t="s">
        <v>11345</v>
      </c>
      <c r="F139" t="s">
        <v>11411</v>
      </c>
      <c r="G139" t="s">
        <v>11299</v>
      </c>
      <c r="H139" t="s">
        <v>8477</v>
      </c>
      <c r="I139" s="6" t="str">
        <f>CFV_Tbl[[#This Row],[Class Code]]&amp; " - " &amp;CFV_Tbl[[#This Row],[Class Description]]</f>
        <v>BPEMERGL - Bus Fume Exhaust</v>
      </c>
      <c r="J139" s="6" t="str">
        <f>CFV_Tbl[[#This Row],[CF Code]] &amp; " - " &amp; CFV_Tbl[[#This Row],[CF Description]]</f>
        <v>LINSDATE - Last Inspected Date (yyyy-mm-dd)</v>
      </c>
      <c r="M139" s="483" t="s">
        <v>414</v>
      </c>
      <c r="N139" s="486" t="s">
        <v>11709</v>
      </c>
      <c r="O139" s="647" t="s">
        <v>11294</v>
      </c>
      <c r="Q139" s="483" t="s">
        <v>11372</v>
      </c>
      <c r="R139" s="483" t="s">
        <v>1786</v>
      </c>
      <c r="S139" t="s">
        <v>11289</v>
      </c>
      <c r="U139" s="483" t="s">
        <v>11523</v>
      </c>
      <c r="V139" s="483" t="str">
        <f>INDEX(CFV_Tbl[CF Description], MATCH(U139, CFV_Tbl[CF Code], 0))</f>
        <v>Heat Exchanger Type</v>
      </c>
    </row>
    <row r="140" spans="1:22" x14ac:dyDescent="0.35">
      <c r="A140" t="s">
        <v>53</v>
      </c>
      <c r="B140" t="s">
        <v>345</v>
      </c>
      <c r="C140" s="608" t="str">
        <f>VLOOKUP(CFV_Tbl[[#This Row],[Class Code]],AssetClass[[Asset Class]:[Class Description]],2)</f>
        <v>Bus Fume Exhaust</v>
      </c>
      <c r="D140" s="5">
        <v>50</v>
      </c>
      <c r="E140" s="9" t="s">
        <v>11346</v>
      </c>
      <c r="F140" s="9" t="s">
        <v>11413</v>
      </c>
      <c r="G140" t="s">
        <v>11281</v>
      </c>
      <c r="H140" t="s">
        <v>8480</v>
      </c>
      <c r="I140" s="6" t="str">
        <f>CFV_Tbl[[#This Row],[Class Code]]&amp; " - " &amp;CFV_Tbl[[#This Row],[Class Description]]</f>
        <v>BPEMERGL - Bus Fume Exhaust</v>
      </c>
      <c r="J140" s="6" t="str">
        <f>CFV_Tbl[[#This Row],[CF Code]] &amp; " - " &amp; CFV_Tbl[[#This Row],[CF Description]]</f>
        <v>COMBATN - Combination?</v>
      </c>
      <c r="M140" s="483" t="s">
        <v>414</v>
      </c>
      <c r="N140" s="483" t="s">
        <v>11710</v>
      </c>
      <c r="O140" s="649" t="s">
        <v>11297</v>
      </c>
      <c r="Q140" s="483" t="s">
        <v>11372</v>
      </c>
      <c r="R140" s="483" t="s">
        <v>1756</v>
      </c>
      <c r="S140" t="s">
        <v>11290</v>
      </c>
      <c r="U140" s="484" t="s">
        <v>11463</v>
      </c>
      <c r="V140" s="485" t="str">
        <f>INDEX(CFV_Tbl[CF Description], MATCH(U140, CFV_Tbl[CF Code], 0))</f>
        <v>Height (ft)</v>
      </c>
    </row>
    <row r="141" spans="1:22" x14ac:dyDescent="0.35">
      <c r="A141" t="s">
        <v>53</v>
      </c>
      <c r="B141" t="s">
        <v>345</v>
      </c>
      <c r="C141" s="608" t="str">
        <f>VLOOKUP(CFV_Tbl[[#This Row],[Class Code]],AssetClass[[Asset Class]:[Class Description]],2)</f>
        <v>Bus Fume Exhaust</v>
      </c>
      <c r="D141" s="5">
        <v>50</v>
      </c>
      <c r="E141" s="9" t="s">
        <v>11346</v>
      </c>
      <c r="F141" s="9" t="s">
        <v>11413</v>
      </c>
      <c r="G141" t="s">
        <v>11281</v>
      </c>
      <c r="H141" t="s">
        <v>8481</v>
      </c>
      <c r="I141" s="6" t="str">
        <f>CFV_Tbl[[#This Row],[Class Code]]&amp; " - " &amp;CFV_Tbl[[#This Row],[Class Description]]</f>
        <v>BPEMERGL - Bus Fume Exhaust</v>
      </c>
      <c r="J141" s="6" t="str">
        <f>CFV_Tbl[[#This Row],[CF Code]] &amp; " - " &amp; CFV_Tbl[[#This Row],[CF Description]]</f>
        <v>COMBATN - Combination?</v>
      </c>
      <c r="M141" s="483" t="s">
        <v>414</v>
      </c>
      <c r="N141" s="486" t="s">
        <v>11351</v>
      </c>
      <c r="O141" s="647" t="s">
        <v>11301</v>
      </c>
      <c r="Q141" s="483" t="s">
        <v>11375</v>
      </c>
      <c r="R141" s="483" t="s">
        <v>8526</v>
      </c>
      <c r="S141" t="s">
        <v>11285</v>
      </c>
      <c r="U141" s="483" t="s">
        <v>11536</v>
      </c>
      <c r="V141" s="483" t="str">
        <f>INDEX(CFV_Tbl[CF Description], MATCH(U141, CFV_Tbl[CF Code], 0))</f>
        <v>Humidifier Type</v>
      </c>
    </row>
    <row r="142" spans="1:22" x14ac:dyDescent="0.35">
      <c r="A142" t="s">
        <v>53</v>
      </c>
      <c r="B142" t="s">
        <v>495</v>
      </c>
      <c r="C142" s="608" t="str">
        <f>VLOOKUP(CFV_Tbl[[#This Row],[Class Code]],AssetClass[[Asset Class]:[Class Description]],2)</f>
        <v>Bus Wash System</v>
      </c>
      <c r="D142" s="5">
        <v>10</v>
      </c>
      <c r="E142" t="s">
        <v>11368</v>
      </c>
      <c r="F142" t="s">
        <v>11480</v>
      </c>
      <c r="G142" t="s">
        <v>11299</v>
      </c>
      <c r="H142" t="s">
        <v>8477</v>
      </c>
      <c r="I142" s="6" t="str">
        <f>CFV_Tbl[[#This Row],[Class Code]]&amp; " - " &amp;CFV_Tbl[[#This Row],[Class Description]]</f>
        <v>CHCKVLV - Bus Wash System</v>
      </c>
      <c r="J142" s="6" t="str">
        <f>CFV_Tbl[[#This Row],[CF Code]] &amp; " - " &amp; CFV_Tbl[[#This Row],[CF Description]]</f>
        <v>GSDSTMV - Line Size (Inch)</v>
      </c>
      <c r="M142" s="483" t="s">
        <v>414</v>
      </c>
      <c r="N142" s="486" t="s">
        <v>11610</v>
      </c>
      <c r="O142" s="647" t="s">
        <v>11331</v>
      </c>
      <c r="Q142" s="483" t="s">
        <v>11375</v>
      </c>
      <c r="R142" s="483" t="s">
        <v>1768</v>
      </c>
      <c r="S142" t="s">
        <v>11289</v>
      </c>
      <c r="U142" s="484" t="s">
        <v>11522</v>
      </c>
      <c r="V142" s="485" t="str">
        <f>INDEX(CFV_Tbl[CF Description], MATCH(U142, CFV_Tbl[CF Code], 0))</f>
        <v>Hand Rail Material</v>
      </c>
    </row>
    <row r="143" spans="1:22" x14ac:dyDescent="0.35">
      <c r="A143" t="s">
        <v>53</v>
      </c>
      <c r="B143" t="s">
        <v>495</v>
      </c>
      <c r="C143" s="608" t="str">
        <f>VLOOKUP(CFV_Tbl[[#This Row],[Class Code]],AssetClass[[Asset Class]:[Class Description]],2)</f>
        <v>Bus Wash System</v>
      </c>
      <c r="D143" s="5">
        <v>30</v>
      </c>
      <c r="E143" t="s">
        <v>11370</v>
      </c>
      <c r="F143" t="s">
        <v>11483</v>
      </c>
      <c r="G143" t="s">
        <v>11299</v>
      </c>
      <c r="H143" t="s">
        <v>8477</v>
      </c>
      <c r="I143" s="6" t="str">
        <f>CFV_Tbl[[#This Row],[Class Code]]&amp; " - " &amp;CFV_Tbl[[#This Row],[Class Description]]</f>
        <v>CHCKVLV - Bus Wash System</v>
      </c>
      <c r="J143" s="6" t="str">
        <f>CFV_Tbl[[#This Row],[CF Code]] &amp; " - " &amp; CFV_Tbl[[#This Row],[CF Description]]</f>
        <v>CHCKVT - Check Valve Type</v>
      </c>
      <c r="M143" s="483" t="s">
        <v>414</v>
      </c>
      <c r="N143" s="486" t="s">
        <v>11400</v>
      </c>
      <c r="O143" s="647" t="s">
        <v>11333</v>
      </c>
      <c r="Q143" s="483" t="s">
        <v>11375</v>
      </c>
      <c r="R143" s="483" t="s">
        <v>8527</v>
      </c>
      <c r="S143" t="s">
        <v>11290</v>
      </c>
      <c r="U143" s="483" t="s">
        <v>11521</v>
      </c>
      <c r="V143" s="483" t="str">
        <f>INDEX(CFV_Tbl[CF Description], MATCH(U143, CFV_Tbl[CF Code], 0))</f>
        <v>Hand Rail Type</v>
      </c>
    </row>
    <row r="144" spans="1:22" x14ac:dyDescent="0.35">
      <c r="A144" t="s">
        <v>53</v>
      </c>
      <c r="B144" t="s">
        <v>453</v>
      </c>
      <c r="C144" s="608" t="str">
        <f>VLOOKUP(CFV_Tbl[[#This Row],[Class Code]],AssetClass[[Asset Class]:[Class Description]],2)</f>
        <v>Chiller</v>
      </c>
      <c r="D144" s="5">
        <v>10</v>
      </c>
      <c r="E144" t="s">
        <v>11371</v>
      </c>
      <c r="F144" t="s">
        <v>11486</v>
      </c>
      <c r="G144" t="s">
        <v>11281</v>
      </c>
      <c r="H144" t="s">
        <v>1742</v>
      </c>
      <c r="I144" s="6" t="str">
        <f>CFV_Tbl[[#This Row],[Class Code]]&amp; " - " &amp;CFV_Tbl[[#This Row],[Class Description]]</f>
        <v>CHLR - Chiller</v>
      </c>
      <c r="J144" s="6" t="str">
        <f>CFV_Tbl[[#This Row],[CF Code]] &amp; " - " &amp; CFV_Tbl[[#This Row],[CF Description]]</f>
        <v>CHLRTYPE - Chiller Type</v>
      </c>
      <c r="M144" s="483" t="s">
        <v>414</v>
      </c>
      <c r="N144" s="486" t="s">
        <v>11402</v>
      </c>
      <c r="O144" s="647" t="s">
        <v>11438</v>
      </c>
      <c r="Q144" s="483" t="s">
        <v>11375</v>
      </c>
      <c r="R144" s="483" t="s">
        <v>1769</v>
      </c>
      <c r="S144" t="s">
        <v>11292</v>
      </c>
      <c r="U144" s="484" t="s">
        <v>11473</v>
      </c>
      <c r="V144" s="485" t="str">
        <f>INDEX(CFV_Tbl[CF Description], MATCH(U144, CFV_Tbl[CF Code], 0))</f>
        <v>Hose Reel?</v>
      </c>
    </row>
    <row r="145" spans="1:22" x14ac:dyDescent="0.35">
      <c r="A145" t="s">
        <v>53</v>
      </c>
      <c r="B145" t="s">
        <v>453</v>
      </c>
      <c r="C145" s="608" t="str">
        <f>VLOOKUP(CFV_Tbl[[#This Row],[Class Code]],AssetClass[[Asset Class]:[Class Description]],2)</f>
        <v>Chiller</v>
      </c>
      <c r="D145" s="5">
        <v>10</v>
      </c>
      <c r="E145" t="s">
        <v>11371</v>
      </c>
      <c r="F145" t="s">
        <v>11486</v>
      </c>
      <c r="G145" t="s">
        <v>11281</v>
      </c>
      <c r="H145" t="s">
        <v>1743</v>
      </c>
      <c r="I145" s="6" t="str">
        <f>CFV_Tbl[[#This Row],[Class Code]]&amp; " - " &amp;CFV_Tbl[[#This Row],[Class Description]]</f>
        <v>CHLR - Chiller</v>
      </c>
      <c r="J145" s="6" t="str">
        <f>CFV_Tbl[[#This Row],[CF Code]] &amp; " - " &amp; CFV_Tbl[[#This Row],[CF Description]]</f>
        <v>CHLRTYPE - Chiller Type</v>
      </c>
      <c r="M145" s="483" t="s">
        <v>344</v>
      </c>
      <c r="N145" s="483" t="s">
        <v>11429</v>
      </c>
      <c r="O145" s="352" t="s">
        <v>11283</v>
      </c>
      <c r="Q145" s="483" t="s">
        <v>11375</v>
      </c>
      <c r="R145" s="483" t="s">
        <v>1833</v>
      </c>
      <c r="S145" t="s">
        <v>11295</v>
      </c>
      <c r="U145" s="483" t="s">
        <v>11527</v>
      </c>
      <c r="V145" s="483" t="str">
        <f>INDEX(CFV_Tbl[CF Description], MATCH(U145, CFV_Tbl[CF Code], 0))</f>
        <v>Heat Recovery Unit Type</v>
      </c>
    </row>
    <row r="146" spans="1:22" x14ac:dyDescent="0.35">
      <c r="A146" t="s">
        <v>53</v>
      </c>
      <c r="B146" t="s">
        <v>453</v>
      </c>
      <c r="C146" s="608" t="str">
        <f>VLOOKUP(CFV_Tbl[[#This Row],[Class Code]],AssetClass[[Asset Class]:[Class Description]],2)</f>
        <v>Chiller</v>
      </c>
      <c r="D146" s="5">
        <v>10</v>
      </c>
      <c r="E146" t="s">
        <v>11371</v>
      </c>
      <c r="F146" t="s">
        <v>11486</v>
      </c>
      <c r="G146" t="s">
        <v>11281</v>
      </c>
      <c r="H146" t="s">
        <v>1744</v>
      </c>
      <c r="I146" s="6" t="str">
        <f>CFV_Tbl[[#This Row],[Class Code]]&amp; " - " &amp;CFV_Tbl[[#This Row],[Class Description]]</f>
        <v>CHLR - Chiller</v>
      </c>
      <c r="J146" s="6" t="str">
        <f>CFV_Tbl[[#This Row],[CF Code]] &amp; " - " &amp; CFV_Tbl[[#This Row],[CF Description]]</f>
        <v>CHLRTYPE - Chiller Type</v>
      </c>
      <c r="M146" s="483" t="s">
        <v>344</v>
      </c>
      <c r="N146" s="483" t="s">
        <v>11430</v>
      </c>
      <c r="O146" s="352" t="s">
        <v>11288</v>
      </c>
      <c r="Q146" s="483" t="s">
        <v>11373</v>
      </c>
      <c r="R146" s="483" t="s">
        <v>1785</v>
      </c>
      <c r="S146" t="s">
        <v>11285</v>
      </c>
      <c r="U146" s="484" t="s">
        <v>11528</v>
      </c>
      <c r="V146" s="485" t="str">
        <f>INDEX(CFV_Tbl[CF Description], MATCH(U146, CFV_Tbl[CF Code], 0))</f>
        <v>Size (each)</v>
      </c>
    </row>
    <row r="147" spans="1:22" x14ac:dyDescent="0.35">
      <c r="A147" t="s">
        <v>53</v>
      </c>
      <c r="B147" t="s">
        <v>453</v>
      </c>
      <c r="C147" s="608" t="str">
        <f>VLOOKUP(CFV_Tbl[[#This Row],[Class Code]],AssetClass[[Asset Class]:[Class Description]],2)</f>
        <v>Chiller</v>
      </c>
      <c r="D147" s="5">
        <v>10</v>
      </c>
      <c r="E147" t="s">
        <v>11371</v>
      </c>
      <c r="F147" t="s">
        <v>11486</v>
      </c>
      <c r="G147" t="s">
        <v>11281</v>
      </c>
      <c r="H147" t="s">
        <v>1745</v>
      </c>
      <c r="I147" s="6" t="str">
        <f>CFV_Tbl[[#This Row],[Class Code]]&amp; " - " &amp;CFV_Tbl[[#This Row],[Class Description]]</f>
        <v>CHLR - Chiller</v>
      </c>
      <c r="J147" s="6" t="str">
        <f>CFV_Tbl[[#This Row],[CF Code]] &amp; " - " &amp; CFV_Tbl[[#This Row],[CF Description]]</f>
        <v>CHLRTYPE - Chiller Type</v>
      </c>
      <c r="M147" s="483" t="s">
        <v>344</v>
      </c>
      <c r="N147" s="483" t="s">
        <v>11432</v>
      </c>
      <c r="O147" s="352" t="s">
        <v>11294</v>
      </c>
      <c r="Q147" s="483" t="s">
        <v>11373</v>
      </c>
      <c r="R147" s="483" t="s">
        <v>1786</v>
      </c>
      <c r="S147" t="s">
        <v>11289</v>
      </c>
      <c r="U147" s="483" t="s">
        <v>11531</v>
      </c>
      <c r="V147" s="483" t="str">
        <f>INDEX(CFV_Tbl[CF Description], MATCH(U147, CFV_Tbl[CF Code], 0))</f>
        <v>Hot Water Heater Energy Source</v>
      </c>
    </row>
    <row r="148" spans="1:22" x14ac:dyDescent="0.35">
      <c r="A148" t="s">
        <v>53</v>
      </c>
      <c r="B148" t="s">
        <v>453</v>
      </c>
      <c r="C148" s="608" t="str">
        <f>VLOOKUP(CFV_Tbl[[#This Row],[Class Code]],AssetClass[[Asset Class]:[Class Description]],2)</f>
        <v>Chiller</v>
      </c>
      <c r="D148" s="5">
        <v>20</v>
      </c>
      <c r="E148" t="s">
        <v>11305</v>
      </c>
      <c r="F148" t="s">
        <v>11312</v>
      </c>
      <c r="G148" t="s">
        <v>11299</v>
      </c>
      <c r="H148" t="s">
        <v>8477</v>
      </c>
      <c r="I148" s="6" t="str">
        <f>CFV_Tbl[[#This Row],[Class Code]]&amp; " - " &amp;CFV_Tbl[[#This Row],[Class Description]]</f>
        <v>CHLR - Chiller</v>
      </c>
      <c r="J148" s="6" t="str">
        <f>CFV_Tbl[[#This Row],[CF Code]] &amp; " - " &amp; CFV_Tbl[[#This Row],[CF Description]]</f>
        <v>PWRSV - Power Supply Voltage</v>
      </c>
      <c r="M148" s="483" t="s">
        <v>344</v>
      </c>
      <c r="N148" s="483" t="s">
        <v>11367</v>
      </c>
      <c r="O148" s="352" t="s">
        <v>11297</v>
      </c>
      <c r="Q148" s="483" t="s">
        <v>11362</v>
      </c>
      <c r="R148" s="483" t="s">
        <v>1768</v>
      </c>
      <c r="S148" t="s">
        <v>11285</v>
      </c>
      <c r="U148" s="484" t="s">
        <v>11529</v>
      </c>
      <c r="V148" s="485" t="str">
        <f>INDEX(CFV_Tbl[CF Description], MATCH(U148, CFV_Tbl[CF Code], 0))</f>
        <v>Hot Water Heater Type</v>
      </c>
    </row>
    <row r="149" spans="1:22" x14ac:dyDescent="0.35">
      <c r="A149" t="s">
        <v>53</v>
      </c>
      <c r="B149" t="s">
        <v>453</v>
      </c>
      <c r="C149" s="608" t="str">
        <f>VLOOKUP(CFV_Tbl[[#This Row],[Class Code]],AssetClass[[Asset Class]:[Class Description]],2)</f>
        <v>Chiller</v>
      </c>
      <c r="D149" s="5">
        <v>30</v>
      </c>
      <c r="E149" t="s">
        <v>11326</v>
      </c>
      <c r="F149" t="s">
        <v>11374</v>
      </c>
      <c r="G149" t="s">
        <v>11299</v>
      </c>
      <c r="H149" t="s">
        <v>8477</v>
      </c>
      <c r="I149" s="6" t="str">
        <f>CFV_Tbl[[#This Row],[Class Code]]&amp; " - " &amp;CFV_Tbl[[#This Row],[Class Description]]</f>
        <v>CHLR - Chiller</v>
      </c>
      <c r="J149" s="6" t="str">
        <f>CFV_Tbl[[#This Row],[CF Code]] &amp; " - " &amp; CFV_Tbl[[#This Row],[CF Description]]</f>
        <v>COOLCAP - Cooling Capacity (BTU/H)</v>
      </c>
      <c r="M149" s="483" t="s">
        <v>344</v>
      </c>
      <c r="N149" s="483" t="s">
        <v>11434</v>
      </c>
      <c r="O149" s="352" t="s">
        <v>11301</v>
      </c>
      <c r="Q149" s="483" t="s">
        <v>11362</v>
      </c>
      <c r="R149" s="483" t="s">
        <v>1853</v>
      </c>
      <c r="S149" t="s">
        <v>11289</v>
      </c>
      <c r="U149" s="483" t="s">
        <v>11534</v>
      </c>
      <c r="V149" s="483" t="str">
        <f>INDEX(CFV_Tbl[CF Description], MATCH(U149, CFV_Tbl[CF Code], 0))</f>
        <v>Gas input(BTU)</v>
      </c>
    </row>
    <row r="150" spans="1:22" x14ac:dyDescent="0.35">
      <c r="A150" t="s">
        <v>53</v>
      </c>
      <c r="B150" t="s">
        <v>11383</v>
      </c>
      <c r="C150" s="608" t="str">
        <f>VLOOKUP(CFV_Tbl[[#This Row],[Class Code]],AssetClass[[Asset Class]:[Class Description]],2)</f>
        <v>Chiller</v>
      </c>
      <c r="D150" s="5">
        <v>10</v>
      </c>
      <c r="E150" t="s">
        <v>11372</v>
      </c>
      <c r="F150" t="s">
        <v>11495</v>
      </c>
      <c r="G150" t="s">
        <v>11281</v>
      </c>
      <c r="H150" t="s">
        <v>1754</v>
      </c>
      <c r="I150" s="6" t="str">
        <f>CFV_Tbl[[#This Row],[Class Code]]&amp; " - " &amp;CFV_Tbl[[#This Row],[Class Description]]</f>
        <v>CHLRCOND - Chiller</v>
      </c>
      <c r="J150" s="6" t="str">
        <f>CFV_Tbl[[#This Row],[CF Code]] &amp; " - " &amp; CFV_Tbl[[#This Row],[CF Description]]</f>
        <v>CHNDTYPE - Chiller - Condenser Type</v>
      </c>
      <c r="M150" s="483" t="s">
        <v>401</v>
      </c>
      <c r="N150" s="483" t="s">
        <v>11436</v>
      </c>
      <c r="O150" s="352" t="s">
        <v>11283</v>
      </c>
      <c r="Q150" s="483" t="s">
        <v>11362</v>
      </c>
      <c r="R150" s="483" t="s">
        <v>8529</v>
      </c>
      <c r="S150" t="s">
        <v>11290</v>
      </c>
      <c r="U150" s="483" t="s">
        <v>11533</v>
      </c>
      <c r="V150" s="483" t="str">
        <f>INDEX(CFV_Tbl[CF Description], MATCH(U150, CFV_Tbl[CF Code], 0))</f>
        <v>Storage Cap (Litre)</v>
      </c>
    </row>
    <row r="151" spans="1:22" x14ac:dyDescent="0.35">
      <c r="A151" t="s">
        <v>53</v>
      </c>
      <c r="B151" t="s">
        <v>11383</v>
      </c>
      <c r="C151" s="608" t="str">
        <f>VLOOKUP(CFV_Tbl[[#This Row],[Class Code]],AssetClass[[Asset Class]:[Class Description]],2)</f>
        <v>Chiller</v>
      </c>
      <c r="D151" s="5">
        <v>10</v>
      </c>
      <c r="E151" t="s">
        <v>11372</v>
      </c>
      <c r="F151" t="s">
        <v>11495</v>
      </c>
      <c r="G151" t="s">
        <v>11281</v>
      </c>
      <c r="H151" t="s">
        <v>1786</v>
      </c>
      <c r="I151" s="6" t="str">
        <f>CFV_Tbl[[#This Row],[Class Code]]&amp; " - " &amp;CFV_Tbl[[#This Row],[Class Description]]</f>
        <v>CHLRCOND - Chiller</v>
      </c>
      <c r="J151" s="6" t="str">
        <f>CFV_Tbl[[#This Row],[CF Code]] &amp; " - " &amp; CFV_Tbl[[#This Row],[CF Description]]</f>
        <v>CHNDTYPE - Chiller - Condenser Type</v>
      </c>
      <c r="M151" s="483" t="s">
        <v>401</v>
      </c>
      <c r="N151" s="483" t="s">
        <v>11345</v>
      </c>
      <c r="O151" s="352" t="s">
        <v>11288</v>
      </c>
      <c r="Q151" s="483" t="s">
        <v>11364</v>
      </c>
      <c r="R151" s="483" t="s">
        <v>1768</v>
      </c>
      <c r="S151" t="s">
        <v>11285</v>
      </c>
      <c r="U151" s="484" t="s">
        <v>11537</v>
      </c>
      <c r="V151" s="485" t="str">
        <f>INDEX(CFV_Tbl[CF Description], MATCH(U151, CFV_Tbl[CF Code], 0))</f>
        <v>Hydronic System Water Treatment Type</v>
      </c>
    </row>
    <row r="152" spans="1:22" x14ac:dyDescent="0.35">
      <c r="A152" t="s">
        <v>53</v>
      </c>
      <c r="B152" t="s">
        <v>11383</v>
      </c>
      <c r="C152" s="608" t="str">
        <f>VLOOKUP(CFV_Tbl[[#This Row],[Class Code]],AssetClass[[Asset Class]:[Class Description]],2)</f>
        <v>Chiller</v>
      </c>
      <c r="D152" s="5">
        <v>10</v>
      </c>
      <c r="E152" t="s">
        <v>11372</v>
      </c>
      <c r="F152" t="s">
        <v>11495</v>
      </c>
      <c r="G152" t="s">
        <v>11281</v>
      </c>
      <c r="H152" t="s">
        <v>1756</v>
      </c>
      <c r="I152" s="6" t="str">
        <f>CFV_Tbl[[#This Row],[Class Code]]&amp; " - " &amp;CFV_Tbl[[#This Row],[Class Description]]</f>
        <v>CHLRCOND - Chiller</v>
      </c>
      <c r="J152" s="6" t="str">
        <f>CFV_Tbl[[#This Row],[CF Code]] &amp; " - " &amp; CFV_Tbl[[#This Row],[CF Description]]</f>
        <v>CHNDTYPE - Chiller - Condenser Type</v>
      </c>
      <c r="M152" s="483" t="s">
        <v>401</v>
      </c>
      <c r="N152" s="483" t="s">
        <v>11351</v>
      </c>
      <c r="O152" s="352" t="s">
        <v>11294</v>
      </c>
      <c r="Q152" s="483" t="s">
        <v>11364</v>
      </c>
      <c r="R152" s="483" t="s">
        <v>8530</v>
      </c>
      <c r="S152" t="s">
        <v>11289</v>
      </c>
      <c r="U152" s="483" t="s">
        <v>11630</v>
      </c>
      <c r="V152" s="483" t="str">
        <f>INDEX(CFV_Tbl[CF Description], MATCH(U152, CFV_Tbl[CF Code], 0))</f>
        <v>Illuminated?</v>
      </c>
    </row>
    <row r="153" spans="1:22" x14ac:dyDescent="0.35">
      <c r="A153" t="s">
        <v>53</v>
      </c>
      <c r="B153" t="s">
        <v>11383</v>
      </c>
      <c r="C153" s="608" t="str">
        <f>VLOOKUP(CFV_Tbl[[#This Row],[Class Code]],AssetClass[[Asset Class]:[Class Description]],2)</f>
        <v>Chiller</v>
      </c>
      <c r="D153" s="5">
        <v>20</v>
      </c>
      <c r="E153" t="s">
        <v>11305</v>
      </c>
      <c r="F153" t="s">
        <v>11312</v>
      </c>
      <c r="G153" t="s">
        <v>11299</v>
      </c>
      <c r="H153" t="s">
        <v>8477</v>
      </c>
      <c r="I153" s="6" t="str">
        <f>CFV_Tbl[[#This Row],[Class Code]]&amp; " - " &amp;CFV_Tbl[[#This Row],[Class Description]]</f>
        <v>CHLRCOND - Chiller</v>
      </c>
      <c r="J153" s="6" t="str">
        <f>CFV_Tbl[[#This Row],[CF Code]] &amp; " - " &amp; CFV_Tbl[[#This Row],[CF Description]]</f>
        <v>PWRSV - Power Supply Voltage</v>
      </c>
      <c r="M153" s="483" t="s">
        <v>401</v>
      </c>
      <c r="N153" s="483" t="s">
        <v>11343</v>
      </c>
      <c r="O153" s="352" t="s">
        <v>11297</v>
      </c>
      <c r="Q153" s="483" t="s">
        <v>11364</v>
      </c>
      <c r="R153" s="483" t="s">
        <v>1769</v>
      </c>
      <c r="S153" t="s">
        <v>11290</v>
      </c>
      <c r="U153" s="484" t="s">
        <v>11552</v>
      </c>
      <c r="V153" s="485" t="str">
        <f>INDEX(CFV_Tbl[CF Description], MATCH(U153, CFV_Tbl[CF Code], 0))</f>
        <v>Incoming Voltage</v>
      </c>
    </row>
    <row r="154" spans="1:22" x14ac:dyDescent="0.35">
      <c r="A154" t="s">
        <v>53</v>
      </c>
      <c r="B154" t="s">
        <v>11383</v>
      </c>
      <c r="C154" s="608" t="str">
        <f>VLOOKUP(CFV_Tbl[[#This Row],[Class Code]],AssetClass[[Asset Class]:[Class Description]],2)</f>
        <v>Chiller</v>
      </c>
      <c r="D154" s="5">
        <v>30</v>
      </c>
      <c r="E154" t="s">
        <v>11326</v>
      </c>
      <c r="F154" t="s">
        <v>11374</v>
      </c>
      <c r="G154" t="s">
        <v>11299</v>
      </c>
      <c r="H154" t="s">
        <v>8477</v>
      </c>
      <c r="I154" s="6" t="str">
        <f>CFV_Tbl[[#This Row],[Class Code]]&amp; " - " &amp;CFV_Tbl[[#This Row],[Class Description]]</f>
        <v>CHLRCOND - Chiller</v>
      </c>
      <c r="J154" s="6" t="str">
        <f>CFV_Tbl[[#This Row],[CF Code]] &amp; " - " &amp; CFV_Tbl[[#This Row],[CF Description]]</f>
        <v>COOLCAP - Cooling Capacity (BTU/H)</v>
      </c>
      <c r="M154" s="483" t="s">
        <v>401</v>
      </c>
      <c r="N154" s="483" t="s">
        <v>11439</v>
      </c>
      <c r="O154" s="352" t="s">
        <v>11301</v>
      </c>
      <c r="Q154" s="486" t="s">
        <v>11364</v>
      </c>
      <c r="R154" s="486" t="s">
        <v>8477</v>
      </c>
      <c r="S154" t="s">
        <v>11285</v>
      </c>
      <c r="U154" s="483" t="s">
        <v>11402</v>
      </c>
      <c r="V154" s="483" t="str">
        <f>INDEX(CFV_Tbl[CF Description], MATCH(U154, CFV_Tbl[CF Code], 0))</f>
        <v>Indoor Installation?</v>
      </c>
    </row>
    <row r="155" spans="1:22" x14ac:dyDescent="0.35">
      <c r="A155" t="s">
        <v>53</v>
      </c>
      <c r="B155" t="s">
        <v>454</v>
      </c>
      <c r="C155" s="608" t="str">
        <f>VLOOKUP(CFV_Tbl[[#This Row],[Class Code]],AssetClass[[Asset Class]:[Class Description]],2)</f>
        <v>Chiller</v>
      </c>
      <c r="D155" s="5">
        <v>10</v>
      </c>
      <c r="E155" t="s">
        <v>11373</v>
      </c>
      <c r="F155" t="s">
        <v>11501</v>
      </c>
      <c r="G155" t="s">
        <v>11281</v>
      </c>
      <c r="H155" t="s">
        <v>1785</v>
      </c>
      <c r="I155" s="6" t="str">
        <f>CFV_Tbl[[#This Row],[Class Code]]&amp; " - " &amp;CFV_Tbl[[#This Row],[Class Description]]</f>
        <v>CHLRCOOL - Chiller</v>
      </c>
      <c r="J155" s="6" t="str">
        <f>CFV_Tbl[[#This Row],[CF Code]] &amp; " - " &amp; CFV_Tbl[[#This Row],[CF Description]]</f>
        <v>CHOLTYPE - Chiller - Cooling Tower Type</v>
      </c>
      <c r="M155" s="483" t="s">
        <v>401</v>
      </c>
      <c r="N155" s="483" t="s">
        <v>11440</v>
      </c>
      <c r="O155" s="352" t="s">
        <v>11331</v>
      </c>
      <c r="Q155" s="483" t="s">
        <v>11361</v>
      </c>
      <c r="R155" s="483" t="s">
        <v>1770</v>
      </c>
      <c r="S155" t="s">
        <v>11285</v>
      </c>
      <c r="U155" s="484" t="s">
        <v>11640</v>
      </c>
      <c r="V155" s="485" t="str">
        <f>INDEX(CFV_Tbl[CF Description], MATCH(U155, CFV_Tbl[CF Code], 0))</f>
        <v>Indicator Post Valve?</v>
      </c>
    </row>
    <row r="156" spans="1:22" x14ac:dyDescent="0.35">
      <c r="A156" t="s">
        <v>53</v>
      </c>
      <c r="B156" t="s">
        <v>454</v>
      </c>
      <c r="C156" s="608" t="str">
        <f>VLOOKUP(CFV_Tbl[[#This Row],[Class Code]],AssetClass[[Asset Class]:[Class Description]],2)</f>
        <v>Chiller</v>
      </c>
      <c r="D156" s="5">
        <v>10</v>
      </c>
      <c r="E156" t="s">
        <v>11373</v>
      </c>
      <c r="F156" t="s">
        <v>11501</v>
      </c>
      <c r="G156" t="s">
        <v>11281</v>
      </c>
      <c r="H156" t="s">
        <v>1786</v>
      </c>
      <c r="I156" s="6" t="str">
        <f>CFV_Tbl[[#This Row],[Class Code]]&amp; " - " &amp;CFV_Tbl[[#This Row],[Class Description]]</f>
        <v>CHLRCOOL - Chiller</v>
      </c>
      <c r="J156" s="6" t="str">
        <f>CFV_Tbl[[#This Row],[CF Code]] &amp; " - " &amp; CFV_Tbl[[#This Row],[CF Description]]</f>
        <v>CHOLTYPE - Chiller - Cooling Tower Type</v>
      </c>
      <c r="M156" s="483" t="s">
        <v>461</v>
      </c>
      <c r="N156" s="483" t="s">
        <v>11442</v>
      </c>
      <c r="O156" s="352" t="s">
        <v>11283</v>
      </c>
      <c r="Q156" s="483" t="s">
        <v>11361</v>
      </c>
      <c r="R156" s="483" t="s">
        <v>1771</v>
      </c>
      <c r="S156" t="s">
        <v>11289</v>
      </c>
      <c r="U156" s="483" t="s">
        <v>11567</v>
      </c>
      <c r="V156" s="483" t="str">
        <f>INDEX(CFV_Tbl[CF Description], MATCH(U156, CFV_Tbl[CF Code], 0))</f>
        <v>Insulated?</v>
      </c>
    </row>
    <row r="157" spans="1:22" x14ac:dyDescent="0.35">
      <c r="A157" t="s">
        <v>53</v>
      </c>
      <c r="B157" t="s">
        <v>454</v>
      </c>
      <c r="C157" s="608" t="str">
        <f>VLOOKUP(CFV_Tbl[[#This Row],[Class Code]],AssetClass[[Asset Class]:[Class Description]],2)</f>
        <v>Chiller</v>
      </c>
      <c r="D157" s="5">
        <v>20</v>
      </c>
      <c r="E157" t="s">
        <v>11375</v>
      </c>
      <c r="F157" t="s">
        <v>11504</v>
      </c>
      <c r="G157" t="s">
        <v>11281</v>
      </c>
      <c r="H157" t="s">
        <v>8526</v>
      </c>
      <c r="I157" s="6" t="str">
        <f>CFV_Tbl[[#This Row],[Class Code]]&amp; " - " &amp;CFV_Tbl[[#This Row],[Class Description]]</f>
        <v>CHLRCOOL - Chiller</v>
      </c>
      <c r="J157" s="6" t="str">
        <f>CFV_Tbl[[#This Row],[CF Code]] &amp; " - " &amp; CFV_Tbl[[#This Row],[CF Description]]</f>
        <v>CHOLMAT - Chiller - Cooling Tower Material</v>
      </c>
      <c r="M157" s="483" t="s">
        <v>461</v>
      </c>
      <c r="N157" s="483" t="s">
        <v>11351</v>
      </c>
      <c r="O157" s="352" t="s">
        <v>11288</v>
      </c>
      <c r="Q157" s="483" t="s">
        <v>11361</v>
      </c>
      <c r="R157" s="483" t="s">
        <v>1772</v>
      </c>
      <c r="S157" t="s">
        <v>11290</v>
      </c>
      <c r="U157" s="484" t="s">
        <v>11424</v>
      </c>
      <c r="V157" s="485" t="str">
        <f>INDEX(CFV_Tbl[CF Description], MATCH(U157, CFV_Tbl[CF Code], 0))</f>
        <v>KA Rating</v>
      </c>
    </row>
    <row r="158" spans="1:22" x14ac:dyDescent="0.35">
      <c r="A158" t="s">
        <v>53</v>
      </c>
      <c r="B158" t="s">
        <v>454</v>
      </c>
      <c r="C158" s="608" t="str">
        <f>VLOOKUP(CFV_Tbl[[#This Row],[Class Code]],AssetClass[[Asset Class]:[Class Description]],2)</f>
        <v>Chiller</v>
      </c>
      <c r="D158" s="5">
        <v>20</v>
      </c>
      <c r="E158" t="s">
        <v>11375</v>
      </c>
      <c r="F158" t="s">
        <v>11504</v>
      </c>
      <c r="G158" t="s">
        <v>11281</v>
      </c>
      <c r="H158" t="s">
        <v>1768</v>
      </c>
      <c r="I158" s="6" t="str">
        <f>CFV_Tbl[[#This Row],[Class Code]]&amp; " - " &amp;CFV_Tbl[[#This Row],[Class Description]]</f>
        <v>CHLRCOOL - Chiller</v>
      </c>
      <c r="J158" s="6" t="str">
        <f>CFV_Tbl[[#This Row],[CF Code]] &amp; " - " &amp; CFV_Tbl[[#This Row],[CF Description]]</f>
        <v>CHOLMAT - Chiller - Cooling Tower Material</v>
      </c>
      <c r="M158" s="483" t="s">
        <v>461</v>
      </c>
      <c r="N158" s="483" t="s">
        <v>11443</v>
      </c>
      <c r="O158" s="352" t="s">
        <v>11294</v>
      </c>
      <c r="Q158" s="483" t="s">
        <v>11361</v>
      </c>
      <c r="R158" s="483" t="s">
        <v>8531</v>
      </c>
      <c r="S158" t="s">
        <v>11292</v>
      </c>
      <c r="U158" s="483" t="s">
        <v>11553</v>
      </c>
      <c r="V158" s="483" t="str">
        <f>INDEX(CFV_Tbl[CF Description], MATCH(U158, CFV_Tbl[CF Code], 0))</f>
        <v>KVA Rating</v>
      </c>
    </row>
    <row r="159" spans="1:22" x14ac:dyDescent="0.35">
      <c r="A159" t="s">
        <v>53</v>
      </c>
      <c r="B159" t="s">
        <v>454</v>
      </c>
      <c r="C159" s="608" t="str">
        <f>VLOOKUP(CFV_Tbl[[#This Row],[Class Code]],AssetClass[[Asset Class]:[Class Description]],2)</f>
        <v>Chiller</v>
      </c>
      <c r="D159" s="5">
        <v>20</v>
      </c>
      <c r="E159" t="s">
        <v>11375</v>
      </c>
      <c r="F159" t="s">
        <v>11504</v>
      </c>
      <c r="G159" t="s">
        <v>11281</v>
      </c>
      <c r="H159" t="s">
        <v>8527</v>
      </c>
      <c r="I159" s="6" t="str">
        <f>CFV_Tbl[[#This Row],[Class Code]]&amp; " - " &amp;CFV_Tbl[[#This Row],[Class Description]]</f>
        <v>CHLRCOOL - Chiller</v>
      </c>
      <c r="J159" s="6" t="str">
        <f>CFV_Tbl[[#This Row],[CF Code]] &amp; " - " &amp; CFV_Tbl[[#This Row],[CF Description]]</f>
        <v>CHOLMAT - Chiller - Cooling Tower Material</v>
      </c>
      <c r="M159" s="483" t="s">
        <v>461</v>
      </c>
      <c r="N159" s="486" t="s">
        <v>11444</v>
      </c>
      <c r="O159" s="352" t="s">
        <v>11297</v>
      </c>
      <c r="Q159" s="483" t="s">
        <v>11361</v>
      </c>
      <c r="R159" s="483" t="s">
        <v>1941</v>
      </c>
      <c r="S159" t="s">
        <v>11295</v>
      </c>
      <c r="U159" s="484" t="s">
        <v>11443</v>
      </c>
      <c r="V159" s="485" t="str">
        <f>INDEX(CFV_Tbl[CF Description], MATCH(U159, CFV_Tbl[CF Code], 0))</f>
        <v>KW</v>
      </c>
    </row>
    <row r="160" spans="1:22" x14ac:dyDescent="0.35">
      <c r="A160" t="s">
        <v>53</v>
      </c>
      <c r="B160" t="s">
        <v>454</v>
      </c>
      <c r="C160" s="608" t="str">
        <f>VLOOKUP(CFV_Tbl[[#This Row],[Class Code]],AssetClass[[Asset Class]:[Class Description]],2)</f>
        <v>Chiller</v>
      </c>
      <c r="D160" s="5">
        <v>20</v>
      </c>
      <c r="E160" t="s">
        <v>11375</v>
      </c>
      <c r="F160" t="s">
        <v>11504</v>
      </c>
      <c r="G160" t="s">
        <v>11281</v>
      </c>
      <c r="H160" t="s">
        <v>1769</v>
      </c>
      <c r="I160" s="6" t="str">
        <f>CFV_Tbl[[#This Row],[Class Code]]&amp; " - " &amp;CFV_Tbl[[#This Row],[Class Description]]</f>
        <v>CHLRCOOL - Chiller</v>
      </c>
      <c r="J160" s="6" t="str">
        <f>CFV_Tbl[[#This Row],[CF Code]] &amp; " - " &amp; CFV_Tbl[[#This Row],[CF Description]]</f>
        <v>CHOLMAT - Chiller - Cooling Tower Material</v>
      </c>
      <c r="M160" s="483" t="s">
        <v>461</v>
      </c>
      <c r="N160" s="483" t="s">
        <v>11445</v>
      </c>
      <c r="O160" s="352" t="s">
        <v>11301</v>
      </c>
      <c r="Q160" s="483" t="s">
        <v>11428</v>
      </c>
      <c r="R160" s="483" t="s">
        <v>8477</v>
      </c>
      <c r="S160" t="s">
        <v>11285</v>
      </c>
      <c r="U160" s="483" t="s">
        <v>11548</v>
      </c>
      <c r="V160" s="483" t="str">
        <f>INDEX(CFV_Tbl[CF Description], MATCH(U160, CFV_Tbl[CF Code], 0))</f>
        <v>Type of Load Bank</v>
      </c>
    </row>
    <row r="161" spans="1:22" x14ac:dyDescent="0.35">
      <c r="A161" t="s">
        <v>53</v>
      </c>
      <c r="B161" t="s">
        <v>454</v>
      </c>
      <c r="C161" s="608" t="str">
        <f>VLOOKUP(CFV_Tbl[[#This Row],[Class Code]],AssetClass[[Asset Class]:[Class Description]],2)</f>
        <v>Chiller</v>
      </c>
      <c r="D161" s="5">
        <v>20</v>
      </c>
      <c r="E161" t="s">
        <v>11375</v>
      </c>
      <c r="F161" t="s">
        <v>11504</v>
      </c>
      <c r="G161" t="s">
        <v>11281</v>
      </c>
      <c r="H161" t="s">
        <v>1833</v>
      </c>
      <c r="I161" s="6" t="str">
        <f>CFV_Tbl[[#This Row],[Class Code]]&amp; " - " &amp;CFV_Tbl[[#This Row],[Class Description]]</f>
        <v>CHLRCOOL - Chiller</v>
      </c>
      <c r="J161" s="6" t="str">
        <f>CFV_Tbl[[#This Row],[CF Code]] &amp; " - " &amp; CFV_Tbl[[#This Row],[CF Description]]</f>
        <v>CHOLMAT - Chiller - Cooling Tower Material</v>
      </c>
      <c r="M161" s="483" t="s">
        <v>11498</v>
      </c>
      <c r="N161" s="483" t="s">
        <v>11447</v>
      </c>
      <c r="O161" s="352" t="s">
        <v>11283</v>
      </c>
      <c r="Q161" s="486" t="s">
        <v>11346</v>
      </c>
      <c r="R161" s="483" t="s">
        <v>8480</v>
      </c>
      <c r="S161" t="s">
        <v>11285</v>
      </c>
      <c r="U161" s="484" t="s">
        <v>11464</v>
      </c>
      <c r="V161" s="485" t="str">
        <f>INDEX(CFV_Tbl[CF Description], MATCH(U161, CFV_Tbl[CF Code], 0))</f>
        <v>Length (ft)</v>
      </c>
    </row>
    <row r="162" spans="1:22" x14ac:dyDescent="0.35">
      <c r="A162" t="s">
        <v>53</v>
      </c>
      <c r="B162" t="s">
        <v>454</v>
      </c>
      <c r="C162" s="608" t="str">
        <f>VLOOKUP(CFV_Tbl[[#This Row],[Class Code]],AssetClass[[Asset Class]:[Class Description]],2)</f>
        <v>Chiller</v>
      </c>
      <c r="D162" s="5">
        <v>30</v>
      </c>
      <c r="E162" t="s">
        <v>11305</v>
      </c>
      <c r="F162" t="s">
        <v>11312</v>
      </c>
      <c r="G162" t="s">
        <v>11299</v>
      </c>
      <c r="H162" t="s">
        <v>8477</v>
      </c>
      <c r="I162" s="6" t="str">
        <f>CFV_Tbl[[#This Row],[Class Code]]&amp; " - " &amp;CFV_Tbl[[#This Row],[Class Description]]</f>
        <v>CHLRCOOL - Chiller</v>
      </c>
      <c r="J162" s="6" t="str">
        <f>CFV_Tbl[[#This Row],[CF Code]] &amp; " - " &amp; CFV_Tbl[[#This Row],[CF Description]]</f>
        <v>PWRSV - Power Supply Voltage</v>
      </c>
      <c r="M162" s="483" t="s">
        <v>11498</v>
      </c>
      <c r="N162" s="486" t="s">
        <v>11448</v>
      </c>
      <c r="O162" s="352" t="s">
        <v>11288</v>
      </c>
      <c r="Q162" s="486" t="s">
        <v>11346</v>
      </c>
      <c r="R162" s="483" t="s">
        <v>8481</v>
      </c>
      <c r="S162" t="s">
        <v>11289</v>
      </c>
      <c r="U162" s="483" t="s">
        <v>11627</v>
      </c>
      <c r="V162" s="483" t="str">
        <f>INDEX(CFV_Tbl[CF Description], MATCH(U162, CFV_Tbl[CF Code], 0))</f>
        <v>Lense Count</v>
      </c>
    </row>
    <row r="163" spans="1:22" x14ac:dyDescent="0.35">
      <c r="A163" t="s">
        <v>53</v>
      </c>
      <c r="B163" t="s">
        <v>454</v>
      </c>
      <c r="C163" s="608" t="str">
        <f>VLOOKUP(CFV_Tbl[[#This Row],[Class Code]],AssetClass[[Asset Class]:[Class Description]],2)</f>
        <v>Chiller</v>
      </c>
      <c r="D163" s="5">
        <v>40</v>
      </c>
      <c r="E163" t="s">
        <v>11326</v>
      </c>
      <c r="F163" t="s">
        <v>11374</v>
      </c>
      <c r="G163" t="s">
        <v>11299</v>
      </c>
      <c r="H163" t="s">
        <v>8477</v>
      </c>
      <c r="I163" s="6" t="str">
        <f>CFV_Tbl[[#This Row],[Class Code]]&amp; " - " &amp;CFV_Tbl[[#This Row],[Class Description]]</f>
        <v>CHLRCOOL - Chiller</v>
      </c>
      <c r="J163" s="6" t="str">
        <f>CFV_Tbl[[#This Row],[CF Code]] &amp; " - " &amp; CFV_Tbl[[#This Row],[CF Description]]</f>
        <v>COOLCAP - Cooling Capacity (BTU/H)</v>
      </c>
      <c r="M163" s="483" t="s">
        <v>11498</v>
      </c>
      <c r="N163" s="483" t="s">
        <v>11450</v>
      </c>
      <c r="O163" s="352" t="s">
        <v>11294</v>
      </c>
      <c r="Q163" s="486" t="s">
        <v>11329</v>
      </c>
      <c r="R163" s="483" t="s">
        <v>8480</v>
      </c>
      <c r="S163" t="s">
        <v>11285</v>
      </c>
      <c r="U163" s="484" t="s">
        <v>11546</v>
      </c>
      <c r="V163" s="485" t="str">
        <f>INDEX(CFV_Tbl[CF Description], MATCH(U163, CFV_Tbl[CF Code], 0))</f>
        <v>Lighting Control System Type</v>
      </c>
    </row>
    <row r="164" spans="1:22" x14ac:dyDescent="0.35">
      <c r="A164" t="s">
        <v>53</v>
      </c>
      <c r="B164" t="s">
        <v>311</v>
      </c>
      <c r="C164" s="608" t="str">
        <f>VLOOKUP(CFV_Tbl[[#This Row],[Class Code]],AssetClass[[Asset Class]:[Class Description]],2)</f>
        <v>Compressed Air Distribution System</v>
      </c>
      <c r="D164" s="5">
        <v>10</v>
      </c>
      <c r="E164" t="s">
        <v>11361</v>
      </c>
      <c r="F164" t="s">
        <v>11454</v>
      </c>
      <c r="G164" t="s">
        <v>11281</v>
      </c>
      <c r="H164" t="s">
        <v>1770</v>
      </c>
      <c r="I164" s="6" t="str">
        <f>CFV_Tbl[[#This Row],[Class Code]]&amp; " - " &amp;CFV_Tbl[[#This Row],[Class Description]]</f>
        <v>CNPY - Compressed Air Distribution System</v>
      </c>
      <c r="J164" s="6" t="str">
        <f>CFV_Tbl[[#This Row],[CF Code]] &amp; " - " &amp; CFV_Tbl[[#This Row],[CF Description]]</f>
        <v>CNPYRMAT - Canopy Roof Material</v>
      </c>
      <c r="M164" s="483" t="s">
        <v>490</v>
      </c>
      <c r="N164" s="483" t="s">
        <v>11451</v>
      </c>
      <c r="O164" s="352" t="s">
        <v>11283</v>
      </c>
      <c r="Q164" s="483" t="s">
        <v>11329</v>
      </c>
      <c r="R164" s="483" t="s">
        <v>8481</v>
      </c>
      <c r="S164" t="s">
        <v>11289</v>
      </c>
      <c r="U164" s="483" t="s">
        <v>11541</v>
      </c>
      <c r="V164" s="483" t="str">
        <f>INDEX(CFV_Tbl[CF Description], MATCH(U164, CFV_Tbl[CF Code], 0))</f>
        <v>Light Standard Pole Base (Found.) Material</v>
      </c>
    </row>
    <row r="165" spans="1:22" x14ac:dyDescent="0.35">
      <c r="A165" t="s">
        <v>53</v>
      </c>
      <c r="B165" t="s">
        <v>311</v>
      </c>
      <c r="C165" s="608" t="str">
        <f>VLOOKUP(CFV_Tbl[[#This Row],[Class Code]],AssetClass[[Asset Class]:[Class Description]],2)</f>
        <v>Compressed Air Distribution System</v>
      </c>
      <c r="D165" s="5">
        <v>10</v>
      </c>
      <c r="E165" t="s">
        <v>11361</v>
      </c>
      <c r="F165" t="s">
        <v>11454</v>
      </c>
      <c r="G165" t="s">
        <v>11281</v>
      </c>
      <c r="H165" t="s">
        <v>1771</v>
      </c>
      <c r="I165" s="6" t="str">
        <f>CFV_Tbl[[#This Row],[Class Code]]&amp; " - " &amp;CFV_Tbl[[#This Row],[Class Description]]</f>
        <v>CNPY - Compressed Air Distribution System</v>
      </c>
      <c r="J165" s="6" t="str">
        <f>CFV_Tbl[[#This Row],[CF Code]] &amp; " - " &amp; CFV_Tbl[[#This Row],[CF Description]]</f>
        <v>CNPYRMAT - Canopy Roof Material</v>
      </c>
      <c r="M165" s="483" t="s">
        <v>490</v>
      </c>
      <c r="N165" s="483" t="s">
        <v>11453</v>
      </c>
      <c r="O165" s="352" t="s">
        <v>11288</v>
      </c>
      <c r="Q165" s="483" t="s">
        <v>11326</v>
      </c>
      <c r="R165" s="483" t="s">
        <v>8477</v>
      </c>
      <c r="S165" t="s">
        <v>11285</v>
      </c>
      <c r="U165" s="484" t="s">
        <v>11539</v>
      </c>
      <c r="V165" s="485" t="str">
        <f>INDEX(CFV_Tbl[CF Description], MATCH(U165, CFV_Tbl[CF Code], 0))</f>
        <v>Number of Fixtures</v>
      </c>
    </row>
    <row r="166" spans="1:22" x14ac:dyDescent="0.35">
      <c r="A166" t="s">
        <v>53</v>
      </c>
      <c r="B166" t="s">
        <v>311</v>
      </c>
      <c r="C166" s="608" t="str">
        <f>VLOOKUP(CFV_Tbl[[#This Row],[Class Code]],AssetClass[[Asset Class]:[Class Description]],2)</f>
        <v>Compressed Air Distribution System</v>
      </c>
      <c r="D166" s="5">
        <v>10</v>
      </c>
      <c r="E166" t="s">
        <v>11361</v>
      </c>
      <c r="F166" t="s">
        <v>11454</v>
      </c>
      <c r="G166" t="s">
        <v>11281</v>
      </c>
      <c r="H166" t="s">
        <v>1772</v>
      </c>
      <c r="I166" s="6" t="str">
        <f>CFV_Tbl[[#This Row],[Class Code]]&amp; " - " &amp;CFV_Tbl[[#This Row],[Class Description]]</f>
        <v>CNPY - Compressed Air Distribution System</v>
      </c>
      <c r="J166" s="6" t="str">
        <f>CFV_Tbl[[#This Row],[CF Code]] &amp; " - " &amp; CFV_Tbl[[#This Row],[CF Description]]</f>
        <v>CNPYRMAT - Canopy Roof Material</v>
      </c>
      <c r="M166" s="483" t="s">
        <v>490</v>
      </c>
      <c r="N166" s="483" t="s">
        <v>11455</v>
      </c>
      <c r="O166" s="352" t="s">
        <v>11294</v>
      </c>
      <c r="Q166" s="483" t="s">
        <v>11326</v>
      </c>
      <c r="R166" s="483" t="s">
        <v>8477</v>
      </c>
      <c r="S166" t="s">
        <v>11285</v>
      </c>
      <c r="U166" s="483" t="s">
        <v>11540</v>
      </c>
      <c r="V166" s="483" t="str">
        <f>INDEX(CFV_Tbl[CF Description], MATCH(U166, CFV_Tbl[CF Code], 0))</f>
        <v>Light Standard Pole Shaft Material</v>
      </c>
    </row>
    <row r="167" spans="1:22" x14ac:dyDescent="0.35">
      <c r="A167" t="s">
        <v>53</v>
      </c>
      <c r="B167" t="s">
        <v>311</v>
      </c>
      <c r="C167" s="608" t="str">
        <f>VLOOKUP(CFV_Tbl[[#This Row],[Class Code]],AssetClass[[Asset Class]:[Class Description]],2)</f>
        <v>Compressed Air Distribution System</v>
      </c>
      <c r="D167" s="5">
        <v>10</v>
      </c>
      <c r="E167" t="s">
        <v>11361</v>
      </c>
      <c r="F167" t="s">
        <v>11454</v>
      </c>
      <c r="G167" t="s">
        <v>11281</v>
      </c>
      <c r="H167" t="s">
        <v>8531</v>
      </c>
      <c r="I167" s="6" t="str">
        <f>CFV_Tbl[[#This Row],[Class Code]]&amp; " - " &amp;CFV_Tbl[[#This Row],[Class Description]]</f>
        <v>CNPY - Compressed Air Distribution System</v>
      </c>
      <c r="J167" s="6" t="str">
        <f>CFV_Tbl[[#This Row],[CF Code]] &amp; " - " &amp; CFV_Tbl[[#This Row],[CF Description]]</f>
        <v>CNPYRMAT - Canopy Roof Material</v>
      </c>
      <c r="M167" s="500" t="s">
        <v>2048</v>
      </c>
      <c r="N167" s="500" t="s">
        <v>12362</v>
      </c>
      <c r="O167" s="352" t="s">
        <v>11283</v>
      </c>
      <c r="Q167" s="483" t="s">
        <v>11326</v>
      </c>
      <c r="R167" s="483" t="s">
        <v>8477</v>
      </c>
      <c r="S167" t="s">
        <v>11285</v>
      </c>
      <c r="U167" s="484" t="s">
        <v>11358</v>
      </c>
      <c r="V167" s="485" t="str">
        <f>INDEX(CFV_Tbl[CF Description], MATCH(U167, CFV_Tbl[CF Code], 0))</f>
        <v>Lighting?</v>
      </c>
    </row>
    <row r="168" spans="1:22" x14ac:dyDescent="0.35">
      <c r="A168" t="s">
        <v>53</v>
      </c>
      <c r="B168" t="s">
        <v>311</v>
      </c>
      <c r="C168" s="608" t="str">
        <f>VLOOKUP(CFV_Tbl[[#This Row],[Class Code]],AssetClass[[Asset Class]:[Class Description]],2)</f>
        <v>Compressed Air Distribution System</v>
      </c>
      <c r="D168" s="5">
        <v>10</v>
      </c>
      <c r="E168" t="s">
        <v>11361</v>
      </c>
      <c r="F168" t="s">
        <v>11454</v>
      </c>
      <c r="G168" t="s">
        <v>11281</v>
      </c>
      <c r="H168" t="s">
        <v>1941</v>
      </c>
      <c r="I168" s="6" t="str">
        <f>CFV_Tbl[[#This Row],[Class Code]]&amp; " - " &amp;CFV_Tbl[[#This Row],[Class Description]]</f>
        <v>CNPY - Compressed Air Distribution System</v>
      </c>
      <c r="J168" s="6" t="str">
        <f>CFV_Tbl[[#This Row],[CF Code]] &amp; " - " &amp; CFV_Tbl[[#This Row],[CF Description]]</f>
        <v>CNPYRMAT - Canopy Roof Material</v>
      </c>
      <c r="M168" s="483" t="s">
        <v>370</v>
      </c>
      <c r="N168" s="483" t="s">
        <v>11457</v>
      </c>
      <c r="O168" s="352" t="s">
        <v>11283</v>
      </c>
      <c r="Q168" s="483" t="s">
        <v>11326</v>
      </c>
      <c r="R168" s="483" t="s">
        <v>8477</v>
      </c>
      <c r="S168" t="s">
        <v>11285</v>
      </c>
      <c r="U168" s="483" t="s">
        <v>11340</v>
      </c>
      <c r="V168" s="483" t="str">
        <f>INDEX(CFV_Tbl[CF Description], MATCH(U168, CFV_Tbl[CF Code], 0))</f>
        <v>Line Size</v>
      </c>
    </row>
    <row r="169" spans="1:22" x14ac:dyDescent="0.35">
      <c r="A169" t="s">
        <v>53</v>
      </c>
      <c r="B169" t="s">
        <v>311</v>
      </c>
      <c r="C169" s="608" t="str">
        <f>VLOOKUP(CFV_Tbl[[#This Row],[Class Code]],AssetClass[[Asset Class]:[Class Description]],2)</f>
        <v>Compressed Air Distribution System</v>
      </c>
      <c r="D169" s="5">
        <v>20</v>
      </c>
      <c r="E169" t="s">
        <v>11362</v>
      </c>
      <c r="F169" t="s">
        <v>11460</v>
      </c>
      <c r="G169" t="s">
        <v>11281</v>
      </c>
      <c r="H169" t="s">
        <v>1768</v>
      </c>
      <c r="I169" s="6" t="str">
        <f>CFV_Tbl[[#This Row],[Class Code]]&amp; " - " &amp;CFV_Tbl[[#This Row],[Class Description]]</f>
        <v>CNPY - Compressed Air Distribution System</v>
      </c>
      <c r="J169" s="6" t="str">
        <f>CFV_Tbl[[#This Row],[CF Code]] &amp; " - " &amp; CFV_Tbl[[#This Row],[CF Description]]</f>
        <v>CNPYFRAM - Framing</v>
      </c>
      <c r="M169" s="483" t="s">
        <v>370</v>
      </c>
      <c r="N169" s="483" t="s">
        <v>11458</v>
      </c>
      <c r="O169" s="352" t="s">
        <v>11288</v>
      </c>
      <c r="Q169" s="483" t="s">
        <v>11382</v>
      </c>
      <c r="R169" s="483" t="s">
        <v>8480</v>
      </c>
      <c r="S169" t="s">
        <v>11285</v>
      </c>
      <c r="U169" s="484" t="s">
        <v>11345</v>
      </c>
      <c r="V169" s="485" t="str">
        <f>INDEX(CFV_Tbl[CF Description], MATCH(U169, CFV_Tbl[CF Code], 0))</f>
        <v>Last Inspected Date (yyyy-mm-dd)</v>
      </c>
    </row>
    <row r="170" spans="1:22" x14ac:dyDescent="0.35">
      <c r="A170" t="s">
        <v>53</v>
      </c>
      <c r="B170" t="s">
        <v>311</v>
      </c>
      <c r="C170" s="608" t="str">
        <f>VLOOKUP(CFV_Tbl[[#This Row],[Class Code]],AssetClass[[Asset Class]:[Class Description]],2)</f>
        <v>Compressed Air Distribution System</v>
      </c>
      <c r="D170" s="5">
        <v>20</v>
      </c>
      <c r="E170" t="s">
        <v>11362</v>
      </c>
      <c r="F170" t="s">
        <v>11460</v>
      </c>
      <c r="G170" t="s">
        <v>11281</v>
      </c>
      <c r="H170" t="s">
        <v>1853</v>
      </c>
      <c r="I170" s="6" t="str">
        <f>CFV_Tbl[[#This Row],[Class Code]]&amp; " - " &amp;CFV_Tbl[[#This Row],[Class Description]]</f>
        <v>CNPY - Compressed Air Distribution System</v>
      </c>
      <c r="J170" s="6" t="str">
        <f>CFV_Tbl[[#This Row],[CF Code]] &amp; " - " &amp; CFV_Tbl[[#This Row],[CF Description]]</f>
        <v>CNPYFRAM - Framing</v>
      </c>
      <c r="M170" s="483" t="s">
        <v>370</v>
      </c>
      <c r="N170" s="483" t="s">
        <v>11459</v>
      </c>
      <c r="O170" s="352" t="s">
        <v>11294</v>
      </c>
      <c r="Q170" s="483" t="s">
        <v>11382</v>
      </c>
      <c r="R170" s="483" t="s">
        <v>8481</v>
      </c>
      <c r="S170" t="s">
        <v>11289</v>
      </c>
      <c r="U170" s="483" t="s">
        <v>11549</v>
      </c>
      <c r="V170" s="483" t="str">
        <f>INDEX(CFV_Tbl[CF Description], MATCH(U170, CFV_Tbl[CF Code], 0))</f>
        <v>Loading Dock Levelers Type</v>
      </c>
    </row>
    <row r="171" spans="1:22" x14ac:dyDescent="0.35">
      <c r="A171" t="s">
        <v>53</v>
      </c>
      <c r="B171" t="s">
        <v>311</v>
      </c>
      <c r="C171" s="608" t="str">
        <f>VLOOKUP(CFV_Tbl[[#This Row],[Class Code]],AssetClass[[Asset Class]:[Class Description]],2)</f>
        <v>Compressed Air Distribution System</v>
      </c>
      <c r="D171" s="5">
        <v>20</v>
      </c>
      <c r="E171" t="s">
        <v>11362</v>
      </c>
      <c r="F171" t="s">
        <v>11460</v>
      </c>
      <c r="G171" t="s">
        <v>11281</v>
      </c>
      <c r="H171" t="s">
        <v>8529</v>
      </c>
      <c r="I171" s="6" t="str">
        <f>CFV_Tbl[[#This Row],[Class Code]]&amp; " - " &amp;CFV_Tbl[[#This Row],[Class Description]]</f>
        <v>CNPY - Compressed Air Distribution System</v>
      </c>
      <c r="J171" s="6" t="str">
        <f>CFV_Tbl[[#This Row],[CF Code]] &amp; " - " &amp; CFV_Tbl[[#This Row],[CF Description]]</f>
        <v>CNPYFRAM - Framing</v>
      </c>
      <c r="M171" s="483" t="s">
        <v>370</v>
      </c>
      <c r="N171" s="486" t="s">
        <v>11305</v>
      </c>
      <c r="O171" s="352" t="s">
        <v>11297</v>
      </c>
      <c r="Q171" s="509" t="s">
        <v>12370</v>
      </c>
      <c r="R171" s="509" t="s">
        <v>8582</v>
      </c>
      <c r="S171" t="s">
        <v>11285</v>
      </c>
      <c r="U171" s="484" t="s">
        <v>11550</v>
      </c>
      <c r="V171" s="485" t="str">
        <f>INDEX(CFV_Tbl[CF Description], MATCH(U171, CFV_Tbl[CF Code], 0))</f>
        <v>Low Voltage Transformer Type</v>
      </c>
    </row>
    <row r="172" spans="1:22" x14ac:dyDescent="0.35">
      <c r="A172" t="s">
        <v>53</v>
      </c>
      <c r="B172" t="s">
        <v>311</v>
      </c>
      <c r="C172" s="608" t="str">
        <f>VLOOKUP(CFV_Tbl[[#This Row],[Class Code]],AssetClass[[Asset Class]:[Class Description]],2)</f>
        <v>Compressed Air Distribution System</v>
      </c>
      <c r="D172" s="5">
        <v>30</v>
      </c>
      <c r="E172" t="s">
        <v>11364</v>
      </c>
      <c r="F172" t="s">
        <v>11465</v>
      </c>
      <c r="G172" t="s">
        <v>11281</v>
      </c>
      <c r="H172" t="s">
        <v>1768</v>
      </c>
      <c r="I172" s="6" t="str">
        <f>CFV_Tbl[[#This Row],[Class Code]]&amp; " - " &amp;CFV_Tbl[[#This Row],[Class Description]]</f>
        <v>CNPY - Compressed Air Distribution System</v>
      </c>
      <c r="J172" s="6" t="str">
        <f>CFV_Tbl[[#This Row],[CF Code]] &amp; " - " &amp; CFV_Tbl[[#This Row],[CF Description]]</f>
        <v>CNPYRM - Roof material</v>
      </c>
      <c r="M172" s="429" t="s">
        <v>357</v>
      </c>
      <c r="N172" s="483" t="s">
        <v>11332</v>
      </c>
      <c r="O172" s="647" t="s">
        <v>11283</v>
      </c>
      <c r="Q172" s="483" t="s">
        <v>11384</v>
      </c>
      <c r="R172" s="483" t="s">
        <v>8527</v>
      </c>
      <c r="S172" t="s">
        <v>11285</v>
      </c>
      <c r="U172" s="483" t="s">
        <v>11543</v>
      </c>
      <c r="V172" s="483" t="str">
        <f>INDEX(CFV_Tbl[CF Description], MATCH(U172, CFV_Tbl[CF Code], 0))</f>
        <v>Hinge</v>
      </c>
    </row>
    <row r="173" spans="1:22" x14ac:dyDescent="0.35">
      <c r="A173" t="s">
        <v>53</v>
      </c>
      <c r="B173" t="s">
        <v>311</v>
      </c>
      <c r="C173" s="608" t="str">
        <f>VLOOKUP(CFV_Tbl[[#This Row],[Class Code]],AssetClass[[Asset Class]:[Class Description]],2)</f>
        <v>Compressed Air Distribution System</v>
      </c>
      <c r="D173" s="5">
        <v>30</v>
      </c>
      <c r="E173" t="s">
        <v>11364</v>
      </c>
      <c r="F173" t="s">
        <v>11465</v>
      </c>
      <c r="G173" t="s">
        <v>11281</v>
      </c>
      <c r="H173" t="s">
        <v>8530</v>
      </c>
      <c r="I173" s="6" t="str">
        <f>CFV_Tbl[[#This Row],[Class Code]]&amp; " - " &amp;CFV_Tbl[[#This Row],[Class Description]]</f>
        <v>CNPY - Compressed Air Distribution System</v>
      </c>
      <c r="J173" s="6" t="str">
        <f>CFV_Tbl[[#This Row],[CF Code]] &amp; " - " &amp; CFV_Tbl[[#This Row],[CF Description]]</f>
        <v>CNPYRM - Roof material</v>
      </c>
      <c r="M173" s="429" t="s">
        <v>357</v>
      </c>
      <c r="N173" s="483" t="s">
        <v>11335</v>
      </c>
      <c r="O173" s="647" t="s">
        <v>11288</v>
      </c>
      <c r="Q173" s="483" t="s">
        <v>11384</v>
      </c>
      <c r="R173" s="483" t="s">
        <v>1853</v>
      </c>
      <c r="S173" t="s">
        <v>11289</v>
      </c>
      <c r="U173" s="484" t="s">
        <v>11559</v>
      </c>
      <c r="V173" s="485" t="str">
        <f>INDEX(CFV_Tbl[CF Description], MATCH(U173, CFV_Tbl[CF Code], 0))</f>
        <v>Manual Valve (&gt;=100) Type</v>
      </c>
    </row>
    <row r="174" spans="1:22" x14ac:dyDescent="0.35">
      <c r="A174" t="s">
        <v>53</v>
      </c>
      <c r="B174" t="s">
        <v>311</v>
      </c>
      <c r="C174" s="608" t="str">
        <f>VLOOKUP(CFV_Tbl[[#This Row],[Class Code]],AssetClass[[Asset Class]:[Class Description]],2)</f>
        <v>Compressed Air Distribution System</v>
      </c>
      <c r="D174" s="5">
        <v>30</v>
      </c>
      <c r="E174" t="s">
        <v>11364</v>
      </c>
      <c r="F174" t="s">
        <v>11465</v>
      </c>
      <c r="G174" t="s">
        <v>11281</v>
      </c>
      <c r="H174" t="s">
        <v>1769</v>
      </c>
      <c r="I174" s="6" t="str">
        <f>CFV_Tbl[[#This Row],[Class Code]]&amp; " - " &amp;CFV_Tbl[[#This Row],[Class Description]]</f>
        <v>CNPY - Compressed Air Distribution System</v>
      </c>
      <c r="J174" s="6" t="str">
        <f>CFV_Tbl[[#This Row],[CF Code]] &amp; " - " &amp; CFV_Tbl[[#This Row],[CF Description]]</f>
        <v>CNPYRM - Roof material</v>
      </c>
      <c r="M174" s="429" t="s">
        <v>357</v>
      </c>
      <c r="N174" s="483" t="s">
        <v>11336</v>
      </c>
      <c r="O174" s="647" t="s">
        <v>11294</v>
      </c>
      <c r="Q174" s="483" t="s">
        <v>11380</v>
      </c>
      <c r="R174" s="483" t="s">
        <v>8477</v>
      </c>
      <c r="S174" t="s">
        <v>11285</v>
      </c>
      <c r="U174" s="484" t="s">
        <v>11391</v>
      </c>
      <c r="V174" s="485" t="str">
        <f>INDEX(CFV_Tbl[CF Description], MATCH(U174, CFV_Tbl[CF Code], 0))</f>
        <v>Size – Diameter (mm)</v>
      </c>
    </row>
    <row r="175" spans="1:22" x14ac:dyDescent="0.35">
      <c r="A175" t="s">
        <v>53</v>
      </c>
      <c r="B175" t="s">
        <v>311</v>
      </c>
      <c r="C175" s="608" t="str">
        <f>VLOOKUP(CFV_Tbl[[#This Row],[Class Code]],AssetClass[[Asset Class]:[Class Description]],2)</f>
        <v>Compressed Air Distribution System</v>
      </c>
      <c r="D175" s="5">
        <v>40</v>
      </c>
      <c r="E175" t="s">
        <v>11293</v>
      </c>
      <c r="F175" t="s">
        <v>11298</v>
      </c>
      <c r="G175" t="s">
        <v>11299</v>
      </c>
      <c r="H175" t="s">
        <v>8477</v>
      </c>
      <c r="I175" s="6" t="str">
        <f>CFV_Tbl[[#This Row],[Class Code]]&amp; " - " &amp;CFV_Tbl[[#This Row],[Class Description]]</f>
        <v>CNPY - Compressed Air Distribution System</v>
      </c>
      <c r="J175" s="6" t="str">
        <f>CFV_Tbl[[#This Row],[CF Code]] &amp; " - " &amp; CFV_Tbl[[#This Row],[CF Description]]</f>
        <v>ACCSZH - Size Height (feet)</v>
      </c>
      <c r="M175" s="429" t="s">
        <v>357</v>
      </c>
      <c r="N175" s="483" t="s">
        <v>11337</v>
      </c>
      <c r="O175" s="647" t="s">
        <v>11297</v>
      </c>
      <c r="Q175" s="483" t="s">
        <v>11379</v>
      </c>
      <c r="R175" s="483" t="s">
        <v>8534</v>
      </c>
      <c r="S175" t="s">
        <v>11285</v>
      </c>
      <c r="U175" s="483" t="s">
        <v>11614</v>
      </c>
      <c r="V175" s="483" t="str">
        <f>INDEX(CFV_Tbl[CF Description], MATCH(U175, CFV_Tbl[CF Code], 0))</f>
        <v>Material</v>
      </c>
    </row>
    <row r="176" spans="1:22" x14ac:dyDescent="0.35">
      <c r="A176" t="s">
        <v>53</v>
      </c>
      <c r="B176" t="s">
        <v>311</v>
      </c>
      <c r="C176" s="608" t="str">
        <f>VLOOKUP(CFV_Tbl[[#This Row],[Class Code]],AssetClass[[Asset Class]:[Class Description]],2)</f>
        <v>Compressed Air Distribution System</v>
      </c>
      <c r="D176" s="5">
        <v>50</v>
      </c>
      <c r="E176" t="s">
        <v>11296</v>
      </c>
      <c r="F176" t="s">
        <v>11302</v>
      </c>
      <c r="G176" t="s">
        <v>11299</v>
      </c>
      <c r="H176" t="s">
        <v>8477</v>
      </c>
      <c r="I176" s="6" t="str">
        <f>CFV_Tbl[[#This Row],[Class Code]]&amp; " - " &amp;CFV_Tbl[[#This Row],[Class Description]]</f>
        <v>CNPY - Compressed Air Distribution System</v>
      </c>
      <c r="J176" s="6" t="str">
        <f>CFV_Tbl[[#This Row],[CF Code]] &amp; " - " &amp; CFV_Tbl[[#This Row],[CF Description]]</f>
        <v>ACCSZL - Size Length (feet)</v>
      </c>
      <c r="M176" s="429" t="s">
        <v>357</v>
      </c>
      <c r="N176" s="483" t="s">
        <v>11339</v>
      </c>
      <c r="O176" s="647" t="s">
        <v>11301</v>
      </c>
      <c r="Q176" s="626" t="s">
        <v>11379</v>
      </c>
      <c r="R176" s="483" t="s">
        <v>1774</v>
      </c>
      <c r="S176" t="s">
        <v>11289</v>
      </c>
      <c r="U176" s="626" t="s">
        <v>11599</v>
      </c>
      <c r="V176" s="483" t="str">
        <f>INDEX(CFV_Tbl[CF Description], MATCH(U176, CFV_Tbl[CF Code], 0))</f>
        <v>Max Grade Difference</v>
      </c>
    </row>
    <row r="177" spans="1:22" x14ac:dyDescent="0.35">
      <c r="A177" t="s">
        <v>53</v>
      </c>
      <c r="B177" t="s">
        <v>311</v>
      </c>
      <c r="C177" s="608" t="str">
        <f>VLOOKUP(CFV_Tbl[[#This Row],[Class Code]],AssetClass[[Asset Class]:[Class Description]],2)</f>
        <v>Compressed Air Distribution System</v>
      </c>
      <c r="D177" s="5">
        <v>60</v>
      </c>
      <c r="E177" t="s">
        <v>11300</v>
      </c>
      <c r="F177" t="s">
        <v>11304</v>
      </c>
      <c r="G177" t="s">
        <v>11299</v>
      </c>
      <c r="H177" t="s">
        <v>8477</v>
      </c>
      <c r="I177" s="6" t="str">
        <f>CFV_Tbl[[#This Row],[Class Code]]&amp; " - " &amp;CFV_Tbl[[#This Row],[Class Description]]</f>
        <v>CNPY - Compressed Air Distribution System</v>
      </c>
      <c r="J177" s="6" t="str">
        <f>CFV_Tbl[[#This Row],[CF Code]] &amp; " - " &amp; CFV_Tbl[[#This Row],[CF Description]]</f>
        <v>ACCSZW - Size Width (feet)</v>
      </c>
      <c r="M177" s="483" t="s">
        <v>471</v>
      </c>
      <c r="N177" s="626" t="s">
        <v>11500</v>
      </c>
      <c r="O177" s="352" t="s">
        <v>11283</v>
      </c>
      <c r="Q177" s="626" t="s">
        <v>11379</v>
      </c>
      <c r="R177" s="483" t="s">
        <v>1775</v>
      </c>
      <c r="S177" t="s">
        <v>11290</v>
      </c>
      <c r="U177" s="626" t="s">
        <v>11560</v>
      </c>
      <c r="V177" s="483" t="str">
        <f>INDEX(CFV_Tbl[CF Description], MATCH(U177, CFV_Tbl[CF Code], 0))</f>
        <v>Medium/High Voltage Transformer Type</v>
      </c>
    </row>
    <row r="178" spans="1:22" x14ac:dyDescent="0.35">
      <c r="A178" t="s">
        <v>53</v>
      </c>
      <c r="B178" t="s">
        <v>491</v>
      </c>
      <c r="C178" s="608" t="str">
        <f>VLOOKUP(CFV_Tbl[[#This Row],[Class Code]],AssetClass[[Asset Class]:[Class Description]],2)</f>
        <v>Coolant Tank</v>
      </c>
      <c r="D178" s="5">
        <v>10</v>
      </c>
      <c r="E178" s="9" t="s">
        <v>11380</v>
      </c>
      <c r="F178" s="9" t="s">
        <v>11530</v>
      </c>
      <c r="G178" t="s">
        <v>11299</v>
      </c>
      <c r="H178" t="s">
        <v>8477</v>
      </c>
      <c r="I178" s="6" t="str">
        <f>CFV_Tbl[[#This Row],[Class Code]]&amp; " - " &amp;CFV_Tbl[[#This Row],[Class Description]]</f>
        <v>COOLTANK - Coolant Tank</v>
      </c>
      <c r="J178" s="6" t="str">
        <f>CFV_Tbl[[#This Row],[CF Code]] &amp; " - " &amp; CFV_Tbl[[#This Row],[CF Description]]</f>
        <v>COOLTVOL - Coolant tank volume</v>
      </c>
      <c r="M178" s="483" t="s">
        <v>471</v>
      </c>
      <c r="N178" s="626" t="s">
        <v>11502</v>
      </c>
      <c r="O178" s="352" t="s">
        <v>11288</v>
      </c>
      <c r="Q178" s="626" t="s">
        <v>11379</v>
      </c>
      <c r="R178" s="483" t="s">
        <v>1776</v>
      </c>
      <c r="S178" t="s">
        <v>11292</v>
      </c>
      <c r="U178" s="626" t="s">
        <v>11557</v>
      </c>
      <c r="V178" s="483" t="str">
        <f>INDEX(CFV_Tbl[CF Description], MATCH(U178, CFV_Tbl[CF Code], 0))</f>
        <v>Cover Type</v>
      </c>
    </row>
    <row r="179" spans="1:22" x14ac:dyDescent="0.35">
      <c r="A179" t="s">
        <v>53</v>
      </c>
      <c r="B179" t="s">
        <v>491</v>
      </c>
      <c r="C179" s="608" t="str">
        <f>VLOOKUP(CFV_Tbl[[#This Row],[Class Code]],AssetClass[[Asset Class]:[Class Description]],2)</f>
        <v>Coolant Tank</v>
      </c>
      <c r="D179" s="5">
        <v>20</v>
      </c>
      <c r="E179" s="9" t="s">
        <v>11382</v>
      </c>
      <c r="F179" s="9" t="s">
        <v>11532</v>
      </c>
      <c r="G179" t="s">
        <v>11281</v>
      </c>
      <c r="H179" t="s">
        <v>8480</v>
      </c>
      <c r="I179" s="6" t="str">
        <f>CFV_Tbl[[#This Row],[Class Code]]&amp; " - " &amp;CFV_Tbl[[#This Row],[Class Description]]</f>
        <v>COOLTANK - Coolant Tank</v>
      </c>
      <c r="J179" s="6" t="str">
        <f>CFV_Tbl[[#This Row],[CF Code]] &amp; " - " &amp; CFV_Tbl[[#This Row],[CF Description]]</f>
        <v>COOLTEIH - Coolant tank Electric immersion heater</v>
      </c>
      <c r="M179" s="483" t="s">
        <v>471</v>
      </c>
      <c r="N179" s="626" t="s">
        <v>11503</v>
      </c>
      <c r="O179" s="352" t="s">
        <v>11294</v>
      </c>
      <c r="Q179" s="626" t="s">
        <v>11379</v>
      </c>
      <c r="R179" s="483" t="s">
        <v>1777</v>
      </c>
      <c r="S179" t="s">
        <v>11295</v>
      </c>
      <c r="U179" s="626" t="s">
        <v>11555</v>
      </c>
      <c r="V179" s="483" t="str">
        <f>INDEX(CFV_Tbl[CF Description], MATCH(U179, CFV_Tbl[CF Code], 0))</f>
        <v>Manhole Type</v>
      </c>
    </row>
    <row r="180" spans="1:22" x14ac:dyDescent="0.35">
      <c r="A180" t="s">
        <v>53</v>
      </c>
      <c r="B180" t="s">
        <v>491</v>
      </c>
      <c r="C180" s="608" t="str">
        <f>VLOOKUP(CFV_Tbl[[#This Row],[Class Code]],AssetClass[[Asset Class]:[Class Description]],2)</f>
        <v>Coolant Tank</v>
      </c>
      <c r="D180" s="5">
        <v>20</v>
      </c>
      <c r="E180" s="9" t="s">
        <v>11382</v>
      </c>
      <c r="F180" s="9" t="s">
        <v>11532</v>
      </c>
      <c r="G180" t="s">
        <v>11281</v>
      </c>
      <c r="H180" t="s">
        <v>8481</v>
      </c>
      <c r="I180" s="6" t="str">
        <f>CFV_Tbl[[#This Row],[Class Code]]&amp; " - " &amp;CFV_Tbl[[#This Row],[Class Description]]</f>
        <v>COOLTANK - Coolant Tank</v>
      </c>
      <c r="J180" s="6" t="str">
        <f>CFV_Tbl[[#This Row],[CF Code]] &amp; " - " &amp; CFV_Tbl[[#This Row],[CF Description]]</f>
        <v>COOLTEIH - Coolant tank Electric immersion heater</v>
      </c>
      <c r="M180" s="483" t="s">
        <v>324</v>
      </c>
      <c r="N180" s="626" t="s">
        <v>11456</v>
      </c>
      <c r="O180" s="352" t="s">
        <v>11283</v>
      </c>
      <c r="Q180" s="626" t="s">
        <v>11379</v>
      </c>
      <c r="R180" s="483" t="s">
        <v>1778</v>
      </c>
      <c r="S180" t="s">
        <v>11334</v>
      </c>
      <c r="U180" s="484" t="s">
        <v>11307</v>
      </c>
      <c r="V180" s="485" t="str">
        <f>INDEX(CFV_Tbl[CF Description], MATCH(U180, CFV_Tbl[CF Code], 0))</f>
        <v>Motor kW</v>
      </c>
    </row>
    <row r="181" spans="1:22" x14ac:dyDescent="0.35">
      <c r="A181" t="s">
        <v>53</v>
      </c>
      <c r="B181" t="s">
        <v>491</v>
      </c>
      <c r="C181" s="608" t="str">
        <f>VLOOKUP(CFV_Tbl[[#This Row],[Class Code]],AssetClass[[Asset Class]:[Class Description]],2)</f>
        <v>Coolant Tank</v>
      </c>
      <c r="D181" s="5">
        <v>30</v>
      </c>
      <c r="E181" s="9" t="s">
        <v>11384</v>
      </c>
      <c r="F181" s="9" t="s">
        <v>11535</v>
      </c>
      <c r="G181" t="s">
        <v>11281</v>
      </c>
      <c r="H181" t="s">
        <v>8527</v>
      </c>
      <c r="I181" s="6" t="str">
        <f>CFV_Tbl[[#This Row],[Class Code]]&amp; " - " &amp;CFV_Tbl[[#This Row],[Class Description]]</f>
        <v>COOLTANK - Coolant Tank</v>
      </c>
      <c r="J181" s="6" t="str">
        <f>CFV_Tbl[[#This Row],[CF Code]] &amp; " - " &amp; CFV_Tbl[[#This Row],[CF Description]]</f>
        <v>COOLTMAT - Coolant tank Material</v>
      </c>
      <c r="M181" s="483" t="s">
        <v>371</v>
      </c>
      <c r="N181" s="483" t="s">
        <v>11507</v>
      </c>
      <c r="O181" s="352" t="s">
        <v>11283</v>
      </c>
      <c r="Q181" s="626" t="s">
        <v>11379</v>
      </c>
      <c r="R181" s="483" t="s">
        <v>8535</v>
      </c>
      <c r="S181" t="s">
        <v>11468</v>
      </c>
      <c r="U181" s="637" t="s">
        <v>11705</v>
      </c>
      <c r="V181" s="483" t="str">
        <f>INDEX(CFV_Tbl[CF Description], MATCH(U181, CFV_Tbl[CF Code], 0))</f>
        <v>Motor Power</v>
      </c>
    </row>
    <row r="182" spans="1:22" ht="14.5" customHeight="1" x14ac:dyDescent="0.35">
      <c r="A182" t="s">
        <v>53</v>
      </c>
      <c r="B182" t="s">
        <v>491</v>
      </c>
      <c r="C182" s="608" t="str">
        <f>VLOOKUP(CFV_Tbl[[#This Row],[Class Code]],AssetClass[[Asset Class]:[Class Description]],2)</f>
        <v>Coolant Tank</v>
      </c>
      <c r="D182" s="5">
        <v>30</v>
      </c>
      <c r="E182" s="9" t="s">
        <v>11384</v>
      </c>
      <c r="F182" s="9" t="s">
        <v>11535</v>
      </c>
      <c r="G182" t="s">
        <v>11281</v>
      </c>
      <c r="H182" t="s">
        <v>1853</v>
      </c>
      <c r="I182" s="6" t="str">
        <f>CFV_Tbl[[#This Row],[Class Code]]&amp; " - " &amp;CFV_Tbl[[#This Row],[Class Description]]</f>
        <v>COOLTANK - Coolant Tank</v>
      </c>
      <c r="J182" s="6" t="str">
        <f>CFV_Tbl[[#This Row],[CF Code]] &amp; " - " &amp; CFV_Tbl[[#This Row],[CF Description]]</f>
        <v>COOLTMAT - Coolant tank Material</v>
      </c>
      <c r="M182" s="483" t="s">
        <v>371</v>
      </c>
      <c r="N182" s="483" t="s">
        <v>11508</v>
      </c>
      <c r="O182" s="352" t="s">
        <v>11288</v>
      </c>
      <c r="Q182" s="483" t="s">
        <v>11379</v>
      </c>
      <c r="R182" s="483" t="s">
        <v>1779</v>
      </c>
      <c r="S182" t="s">
        <v>11470</v>
      </c>
      <c r="U182" s="484" t="s">
        <v>11432</v>
      </c>
      <c r="V182" s="485" t="str">
        <f>INDEX(CFV_Tbl[CF Description], MATCH(U182, CFV_Tbl[CF Code], 0))</f>
        <v>No. Circuits</v>
      </c>
    </row>
    <row r="183" spans="1:22" ht="14.5" customHeight="1" x14ac:dyDescent="0.35">
      <c r="A183" t="s">
        <v>53</v>
      </c>
      <c r="B183" t="s">
        <v>491</v>
      </c>
      <c r="C183" s="608" t="str">
        <f>VLOOKUP(CFV_Tbl[[#This Row],[Class Code]],AssetClass[[Asset Class]:[Class Description]],2)</f>
        <v>Coolant Tank</v>
      </c>
      <c r="D183" s="5">
        <v>40</v>
      </c>
      <c r="E183" s="9" t="s">
        <v>12370</v>
      </c>
      <c r="F183" s="9" t="s">
        <v>11897</v>
      </c>
      <c r="G183" t="s">
        <v>11281</v>
      </c>
      <c r="H183" t="s">
        <v>8582</v>
      </c>
      <c r="I183" s="6" t="str">
        <f>CFV_Tbl[[#This Row],[Class Code]]&amp; " - " &amp;CFV_Tbl[[#This Row],[Class Description]]</f>
        <v>COOLTANK - Coolant Tank</v>
      </c>
      <c r="J183" s="6" t="str">
        <f>CFV_Tbl[[#This Row],[CF Code]] &amp; " - " &amp; CFV_Tbl[[#This Row],[CF Description]]</f>
        <v>COOLTKFLTYPE - Fluid Type</v>
      </c>
      <c r="M183" s="483" t="s">
        <v>301</v>
      </c>
      <c r="N183" s="483" t="s">
        <v>11505</v>
      </c>
      <c r="O183" s="352" t="s">
        <v>11283</v>
      </c>
      <c r="Q183" s="483" t="s">
        <v>11379</v>
      </c>
      <c r="R183" s="483" t="s">
        <v>1781</v>
      </c>
      <c r="S183" t="s">
        <v>11472</v>
      </c>
      <c r="U183" s="483" t="s">
        <v>11563</v>
      </c>
      <c r="V183" s="483" t="str">
        <f>INDEX(CFV_Tbl[CF Description], MATCH(U183, CFV_Tbl[CF Code], 0))</f>
        <v>Motor Control Centers (MCC) Number of Cells</v>
      </c>
    </row>
    <row r="184" spans="1:22" ht="14.5" customHeight="1" x14ac:dyDescent="0.35">
      <c r="A184" t="s">
        <v>53</v>
      </c>
      <c r="B184" t="s">
        <v>334</v>
      </c>
      <c r="C184" s="608" t="str">
        <f>VLOOKUP(CFV_Tbl[[#This Row],[Class Code]],AssetClass[[Asset Class]:[Class Description]],2)</f>
        <v>Cooling Tower</v>
      </c>
      <c r="D184" s="5">
        <v>10</v>
      </c>
      <c r="E184" s="9" t="s">
        <v>11379</v>
      </c>
      <c r="F184" s="9" t="s">
        <v>11512</v>
      </c>
      <c r="G184" t="s">
        <v>11281</v>
      </c>
      <c r="H184" t="s">
        <v>1775</v>
      </c>
      <c r="I184" s="6" t="str">
        <f>CFV_Tbl[[#This Row],[Class Code]]&amp; " - " &amp;CFV_Tbl[[#This Row],[Class Description]]</f>
        <v>CP - Cooling Tower</v>
      </c>
      <c r="J184" s="6" t="str">
        <f>CFV_Tbl[[#This Row],[CF Code]] &amp; " - " &amp; CFV_Tbl[[#This Row],[CF Description]]</f>
        <v>CPCPTYPE - Control Panel Type</v>
      </c>
      <c r="M184" s="483" t="s">
        <v>301</v>
      </c>
      <c r="N184" s="483" t="s">
        <v>11506</v>
      </c>
      <c r="O184" s="352" t="s">
        <v>11288</v>
      </c>
      <c r="Q184" s="483" t="s">
        <v>11379</v>
      </c>
      <c r="R184" s="483" t="s">
        <v>1782</v>
      </c>
      <c r="S184" t="s">
        <v>11475</v>
      </c>
      <c r="U184" s="484" t="s">
        <v>11577</v>
      </c>
      <c r="V184" s="485" t="str">
        <f>INDEX(CFV_Tbl[CF Description], MATCH(U184, CFV_Tbl[CF Code], 0))</f>
        <v>Number of Panels</v>
      </c>
    </row>
    <row r="185" spans="1:22" ht="14.5" customHeight="1" x14ac:dyDescent="0.35">
      <c r="A185" t="s">
        <v>53</v>
      </c>
      <c r="B185" t="s">
        <v>334</v>
      </c>
      <c r="C185" s="608" t="str">
        <f>VLOOKUP(CFV_Tbl[[#This Row],[Class Code]],AssetClass[[Asset Class]:[Class Description]],2)</f>
        <v>Cooling Tower</v>
      </c>
      <c r="D185" s="5">
        <v>10</v>
      </c>
      <c r="E185" s="9" t="s">
        <v>11379</v>
      </c>
      <c r="F185" s="9" t="s">
        <v>11512</v>
      </c>
      <c r="G185" t="s">
        <v>11281</v>
      </c>
      <c r="H185" t="s">
        <v>1781</v>
      </c>
      <c r="I185" s="6" t="str">
        <f>CFV_Tbl[[#This Row],[Class Code]]&amp; " - " &amp;CFV_Tbl[[#This Row],[Class Description]]</f>
        <v>CP - Cooling Tower</v>
      </c>
      <c r="J185" s="6" t="str">
        <f>CFV_Tbl[[#This Row],[CF Code]] &amp; " - " &amp; CFV_Tbl[[#This Row],[CF Description]]</f>
        <v>CPCPTYPE - Control Panel Type</v>
      </c>
      <c r="M185" s="483" t="s">
        <v>468</v>
      </c>
      <c r="N185" s="483" t="s">
        <v>11462</v>
      </c>
      <c r="O185" s="352" t="s">
        <v>11283</v>
      </c>
      <c r="Q185" s="483" t="s">
        <v>11379</v>
      </c>
      <c r="R185" s="483" t="s">
        <v>8536</v>
      </c>
      <c r="S185" t="s">
        <v>11478</v>
      </c>
      <c r="U185" s="483" t="s">
        <v>11566</v>
      </c>
      <c r="V185" s="483" t="str">
        <f>INDEX(CFV_Tbl[CF Description], MATCH(U185, CFV_Tbl[CF Code], 0))</f>
        <v>Overhead Door Automation</v>
      </c>
    </row>
    <row r="186" spans="1:22" ht="14.5" customHeight="1" x14ac:dyDescent="0.35">
      <c r="A186" t="s">
        <v>53</v>
      </c>
      <c r="B186" t="s">
        <v>334</v>
      </c>
      <c r="C186" s="608" t="str">
        <f>VLOOKUP(CFV_Tbl[[#This Row],[Class Code]],AssetClass[[Asset Class]:[Class Description]],2)</f>
        <v>Cooling Tower</v>
      </c>
      <c r="D186" s="5">
        <v>10</v>
      </c>
      <c r="E186" s="9" t="s">
        <v>11379</v>
      </c>
      <c r="F186" s="9" t="s">
        <v>11512</v>
      </c>
      <c r="G186" t="s">
        <v>11281</v>
      </c>
      <c r="H186" t="s">
        <v>1774</v>
      </c>
      <c r="I186" s="6" t="str">
        <f>CFV_Tbl[[#This Row],[Class Code]]&amp; " - " &amp;CFV_Tbl[[#This Row],[Class Description]]</f>
        <v>CP - Cooling Tower</v>
      </c>
      <c r="J186" s="6" t="str">
        <f>CFV_Tbl[[#This Row],[CF Code]] &amp; " - " &amp; CFV_Tbl[[#This Row],[CF Description]]</f>
        <v>CPCPTYPE - Control Panel Type</v>
      </c>
      <c r="M186" s="483" t="s">
        <v>468</v>
      </c>
      <c r="N186" s="483" t="s">
        <v>11463</v>
      </c>
      <c r="O186" s="352" t="s">
        <v>11288</v>
      </c>
      <c r="Q186" s="483" t="s">
        <v>11379</v>
      </c>
      <c r="R186" s="483" t="s">
        <v>1906</v>
      </c>
      <c r="S186" t="s">
        <v>11481</v>
      </c>
      <c r="U186" s="484" t="s">
        <v>11565</v>
      </c>
      <c r="V186" s="485" t="str">
        <f>INDEX(CFV_Tbl[CF Description], MATCH(U186, CFV_Tbl[CF Code], 0))</f>
        <v>Overhead Door Type</v>
      </c>
    </row>
    <row r="187" spans="1:22" ht="14.5" customHeight="1" x14ac:dyDescent="0.35">
      <c r="A187" t="s">
        <v>53</v>
      </c>
      <c r="B187" t="s">
        <v>334</v>
      </c>
      <c r="C187" s="608" t="str">
        <f>VLOOKUP(CFV_Tbl[[#This Row],[Class Code]],AssetClass[[Asset Class]:[Class Description]],2)</f>
        <v>Cooling Tower</v>
      </c>
      <c r="D187" s="5">
        <v>10</v>
      </c>
      <c r="E187" s="9" t="s">
        <v>11379</v>
      </c>
      <c r="F187" s="9" t="s">
        <v>11512</v>
      </c>
      <c r="G187" t="s">
        <v>11281</v>
      </c>
      <c r="H187" t="s">
        <v>1784</v>
      </c>
      <c r="I187" s="6" t="str">
        <f>CFV_Tbl[[#This Row],[Class Code]]&amp; " - " &amp;CFV_Tbl[[#This Row],[Class Description]]</f>
        <v>CP - Cooling Tower</v>
      </c>
      <c r="J187" s="6" t="str">
        <f>CFV_Tbl[[#This Row],[CF Code]] &amp; " - " &amp; CFV_Tbl[[#This Row],[CF Description]]</f>
        <v>CPCPTYPE - Control Panel Type</v>
      </c>
      <c r="M187" s="483" t="s">
        <v>468</v>
      </c>
      <c r="N187" s="483" t="s">
        <v>11464</v>
      </c>
      <c r="O187" s="352" t="s">
        <v>11294</v>
      </c>
      <c r="Q187" s="483" t="s">
        <v>11379</v>
      </c>
      <c r="R187" s="483" t="s">
        <v>8537</v>
      </c>
      <c r="S187" t="s">
        <v>11484</v>
      </c>
      <c r="U187" s="483" t="s">
        <v>9720</v>
      </c>
      <c r="V187" s="483" t="str">
        <f>INDEX(CFV_Tbl[CF Description], MATCH(U187, CFV_Tbl[CF Code], 0))</f>
        <v>Other?</v>
      </c>
    </row>
    <row r="188" spans="1:22" x14ac:dyDescent="0.35">
      <c r="A188" t="s">
        <v>53</v>
      </c>
      <c r="B188" t="s">
        <v>334</v>
      </c>
      <c r="C188" s="608" t="str">
        <f>VLOOKUP(CFV_Tbl[[#This Row],[Class Code]],AssetClass[[Asset Class]:[Class Description]],2)</f>
        <v>Cooling Tower</v>
      </c>
      <c r="D188" s="5">
        <v>10</v>
      </c>
      <c r="E188" s="9" t="s">
        <v>11379</v>
      </c>
      <c r="F188" s="9" t="s">
        <v>11512</v>
      </c>
      <c r="G188" t="s">
        <v>11281</v>
      </c>
      <c r="H188" t="s">
        <v>1782</v>
      </c>
      <c r="I188" s="6" t="str">
        <f>CFV_Tbl[[#This Row],[Class Code]]&amp; " - " &amp;CFV_Tbl[[#This Row],[Class Description]]</f>
        <v>CP - Cooling Tower</v>
      </c>
      <c r="J188" s="6" t="str">
        <f>CFV_Tbl[[#This Row],[CF Code]] &amp; " - " &amp; CFV_Tbl[[#This Row],[CF Description]]</f>
        <v>CPCPTYPE - Control Panel Type</v>
      </c>
      <c r="M188" s="483" t="s">
        <v>468</v>
      </c>
      <c r="N188" s="483" t="s">
        <v>11365</v>
      </c>
      <c r="O188" s="352" t="s">
        <v>11297</v>
      </c>
      <c r="Q188" s="483" t="s">
        <v>11379</v>
      </c>
      <c r="R188" s="483" t="s">
        <v>1783</v>
      </c>
      <c r="S188" t="s">
        <v>11487</v>
      </c>
      <c r="U188" s="484" t="s">
        <v>11678</v>
      </c>
      <c r="V188" s="485" t="str">
        <f>INDEX(CFV_Tbl[CF Description], MATCH(U188, CFV_Tbl[CF Code], 0))</f>
        <v>Output Rate (VA/hr)</v>
      </c>
    </row>
    <row r="189" spans="1:22" x14ac:dyDescent="0.35">
      <c r="A189" t="s">
        <v>53</v>
      </c>
      <c r="B189" t="s">
        <v>334</v>
      </c>
      <c r="C189" s="608" t="str">
        <f>VLOOKUP(CFV_Tbl[[#This Row],[Class Code]],AssetClass[[Asset Class]:[Class Description]],2)</f>
        <v>Cooling Tower</v>
      </c>
      <c r="D189" s="5">
        <v>10</v>
      </c>
      <c r="E189" s="9" t="s">
        <v>11379</v>
      </c>
      <c r="F189" s="9" t="s">
        <v>11512</v>
      </c>
      <c r="G189" t="s">
        <v>11281</v>
      </c>
      <c r="H189" t="s">
        <v>1783</v>
      </c>
      <c r="I189" s="6" t="str">
        <f>CFV_Tbl[[#This Row],[Class Code]]&amp; " - " &amp;CFV_Tbl[[#This Row],[Class Description]]</f>
        <v>CP - Cooling Tower</v>
      </c>
      <c r="J189" s="6" t="str">
        <f>CFV_Tbl[[#This Row],[CF Code]] &amp; " - " &amp; CFV_Tbl[[#This Row],[CF Description]]</f>
        <v>CPCPTYPE - Control Panel Type</v>
      </c>
      <c r="M189" s="483" t="s">
        <v>468</v>
      </c>
      <c r="N189" s="483" t="s">
        <v>11466</v>
      </c>
      <c r="O189" s="352" t="s">
        <v>11301</v>
      </c>
      <c r="Q189" s="483" t="s">
        <v>11379</v>
      </c>
      <c r="R189" s="483" t="s">
        <v>8538</v>
      </c>
      <c r="S189" t="s">
        <v>11489</v>
      </c>
      <c r="U189" s="483" t="s">
        <v>11554</v>
      </c>
      <c r="V189" s="483" t="str">
        <f>INDEX(CFV_Tbl[CF Description], MATCH(U189, CFV_Tbl[CF Code], 0))</f>
        <v>Outgoing Voltage</v>
      </c>
    </row>
    <row r="190" spans="1:22" x14ac:dyDescent="0.35">
      <c r="A190" t="s">
        <v>53</v>
      </c>
      <c r="B190" t="s">
        <v>334</v>
      </c>
      <c r="C190" s="608" t="str">
        <f>VLOOKUP(CFV_Tbl[[#This Row],[Class Code]],AssetClass[[Asset Class]:[Class Description]],2)</f>
        <v>Cooling Tower</v>
      </c>
      <c r="D190" s="5">
        <v>10</v>
      </c>
      <c r="E190" s="9" t="s">
        <v>11379</v>
      </c>
      <c r="F190" s="9" t="s">
        <v>11512</v>
      </c>
      <c r="G190" t="s">
        <v>11281</v>
      </c>
      <c r="H190" t="s">
        <v>1906</v>
      </c>
      <c r="I190" s="6" t="str">
        <f>CFV_Tbl[[#This Row],[Class Code]]&amp; " - " &amp;CFV_Tbl[[#This Row],[Class Description]]</f>
        <v>CP - Cooling Tower</v>
      </c>
      <c r="J190" s="6" t="str">
        <f>CFV_Tbl[[#This Row],[CF Code]] &amp; " - " &amp; CFV_Tbl[[#This Row],[CF Description]]</f>
        <v>CPCPTYPE - Control Panel Type</v>
      </c>
      <c r="M190" s="483" t="s">
        <v>349</v>
      </c>
      <c r="N190" s="483" t="s">
        <v>11469</v>
      </c>
      <c r="O190" s="352" t="s">
        <v>11283</v>
      </c>
      <c r="Q190" s="483" t="s">
        <v>11379</v>
      </c>
      <c r="R190" s="483" t="s">
        <v>1784</v>
      </c>
      <c r="S190" t="s">
        <v>11491</v>
      </c>
      <c r="U190" s="484" t="s">
        <v>11444</v>
      </c>
      <c r="V190" s="485" t="str">
        <f>INDEX(CFV_Tbl[CF Description], MATCH(U190, CFV_Tbl[CF Code], 0))</f>
        <v>Package Unit Enclosure?</v>
      </c>
    </row>
    <row r="191" spans="1:22" x14ac:dyDescent="0.35">
      <c r="A191" t="s">
        <v>53</v>
      </c>
      <c r="B191" t="s">
        <v>334</v>
      </c>
      <c r="C191" s="608" t="str">
        <f>VLOOKUP(CFV_Tbl[[#This Row],[Class Code]],AssetClass[[Asset Class]:[Class Description]],2)</f>
        <v>Cooling Tower</v>
      </c>
      <c r="D191" s="5">
        <v>10</v>
      </c>
      <c r="E191" s="9" t="s">
        <v>11379</v>
      </c>
      <c r="F191" s="9" t="s">
        <v>11512</v>
      </c>
      <c r="G191" t="s">
        <v>11281</v>
      </c>
      <c r="H191" t="s">
        <v>8538</v>
      </c>
      <c r="I191" s="6" t="str">
        <f>CFV_Tbl[[#This Row],[Class Code]]&amp; " - " &amp;CFV_Tbl[[#This Row],[Class Description]]</f>
        <v>CP - Cooling Tower</v>
      </c>
      <c r="J191" s="6" t="str">
        <f>CFV_Tbl[[#This Row],[CF Code]] &amp; " - " &amp; CFV_Tbl[[#This Row],[CF Description]]</f>
        <v>CPCPTYPE - Control Panel Type</v>
      </c>
      <c r="M191" s="483" t="s">
        <v>349</v>
      </c>
      <c r="N191" s="483" t="s">
        <v>11471</v>
      </c>
      <c r="O191" s="352" t="s">
        <v>11288</v>
      </c>
      <c r="Q191" s="483" t="s">
        <v>11390</v>
      </c>
      <c r="R191" s="483" t="s">
        <v>1790</v>
      </c>
      <c r="S191" t="s">
        <v>11285</v>
      </c>
      <c r="U191" s="483" t="s">
        <v>11575</v>
      </c>
      <c r="V191" s="483" t="str">
        <f>INDEX(CFV_Tbl[CF Description], MATCH(U191, CFV_Tbl[CF Code], 0))</f>
        <v>Size Width (inch)</v>
      </c>
    </row>
    <row r="192" spans="1:22" x14ac:dyDescent="0.35">
      <c r="A192" t="s">
        <v>53</v>
      </c>
      <c r="B192" t="s">
        <v>334</v>
      </c>
      <c r="C192" s="608" t="str">
        <f>VLOOKUP(CFV_Tbl[[#This Row],[Class Code]],AssetClass[[Asset Class]:[Class Description]],2)</f>
        <v>Cooling Tower</v>
      </c>
      <c r="D192" s="5">
        <v>10</v>
      </c>
      <c r="E192" s="9" t="s">
        <v>11379</v>
      </c>
      <c r="F192" s="9" t="s">
        <v>11512</v>
      </c>
      <c r="G192" t="s">
        <v>11281</v>
      </c>
      <c r="H192" t="s">
        <v>8535</v>
      </c>
      <c r="I192" s="6" t="str">
        <f>CFV_Tbl[[#This Row],[Class Code]]&amp; " - " &amp;CFV_Tbl[[#This Row],[Class Description]]</f>
        <v>CP - Cooling Tower</v>
      </c>
      <c r="J192" s="6" t="str">
        <f>CFV_Tbl[[#This Row],[CF Code]] &amp; " - " &amp; CFV_Tbl[[#This Row],[CF Description]]</f>
        <v>CPCPTYPE - Control Panel Type</v>
      </c>
      <c r="M192" s="483" t="s">
        <v>349</v>
      </c>
      <c r="N192" s="483" t="s">
        <v>11360</v>
      </c>
      <c r="O192" s="352" t="s">
        <v>11294</v>
      </c>
      <c r="Q192" s="483" t="s">
        <v>11390</v>
      </c>
      <c r="R192" s="483" t="s">
        <v>1791</v>
      </c>
      <c r="S192" t="s">
        <v>11289</v>
      </c>
      <c r="U192" s="484" t="s">
        <v>11573</v>
      </c>
      <c r="V192" s="485" t="str">
        <f>INDEX(CFV_Tbl[CF Description], MATCH(U192, CFV_Tbl[CF Code], 0))</f>
        <v>Pedestrian Walkway Material</v>
      </c>
    </row>
    <row r="193" spans="1:22" ht="14.5" customHeight="1" x14ac:dyDescent="0.35">
      <c r="A193" t="s">
        <v>53</v>
      </c>
      <c r="B193" t="s">
        <v>334</v>
      </c>
      <c r="C193" s="608" t="str">
        <f>VLOOKUP(CFV_Tbl[[#This Row],[Class Code]],AssetClass[[Asset Class]:[Class Description]],2)</f>
        <v>Cooling Tower</v>
      </c>
      <c r="D193" s="5">
        <v>10</v>
      </c>
      <c r="E193" s="9" t="s">
        <v>11379</v>
      </c>
      <c r="F193" s="9" t="s">
        <v>11512</v>
      </c>
      <c r="G193" t="s">
        <v>11281</v>
      </c>
      <c r="H193" t="s">
        <v>157</v>
      </c>
      <c r="I193" s="6" t="str">
        <f>CFV_Tbl[[#This Row],[Class Code]]&amp; " - " &amp;CFV_Tbl[[#This Row],[Class Description]]</f>
        <v>CP - Cooling Tower</v>
      </c>
      <c r="J193" s="6" t="str">
        <f>CFV_Tbl[[#This Row],[CF Code]] &amp; " - " &amp; CFV_Tbl[[#This Row],[CF Description]]</f>
        <v>CPCPTYPE - Control Panel Type</v>
      </c>
      <c r="M193" s="483" t="s">
        <v>358</v>
      </c>
      <c r="N193" s="483" t="s">
        <v>11473</v>
      </c>
      <c r="O193" s="352" t="s">
        <v>11283</v>
      </c>
      <c r="Q193" s="483" t="s">
        <v>11387</v>
      </c>
      <c r="R193" s="483" t="s">
        <v>1758</v>
      </c>
      <c r="S193" t="s">
        <v>11285</v>
      </c>
      <c r="U193" s="483" t="s">
        <v>11612</v>
      </c>
      <c r="V193" s="483" t="str">
        <f>INDEX(CFV_Tbl[CF Description], MATCH(U193, CFV_Tbl[CF Code], 0))</f>
        <v>Permit</v>
      </c>
    </row>
    <row r="194" spans="1:22" ht="14.5" customHeight="1" x14ac:dyDescent="0.35">
      <c r="A194" t="s">
        <v>53</v>
      </c>
      <c r="B194" t="s">
        <v>334</v>
      </c>
      <c r="C194" s="608" t="str">
        <f>VLOOKUP(CFV_Tbl[[#This Row],[Class Code]],AssetClass[[Asset Class]:[Class Description]],2)</f>
        <v>Cooling Tower</v>
      </c>
      <c r="D194" s="5">
        <v>10</v>
      </c>
      <c r="E194" s="9" t="s">
        <v>11379</v>
      </c>
      <c r="F194" s="9" t="s">
        <v>11512</v>
      </c>
      <c r="G194" t="s">
        <v>11281</v>
      </c>
      <c r="H194" t="s">
        <v>8536</v>
      </c>
      <c r="I194" s="6" t="str">
        <f>CFV_Tbl[[#This Row],[Class Code]]&amp; " - " &amp;CFV_Tbl[[#This Row],[Class Description]]</f>
        <v>CP - Cooling Tower</v>
      </c>
      <c r="J194" s="6" t="str">
        <f>CFV_Tbl[[#This Row],[CF Code]] &amp; " - " &amp; CFV_Tbl[[#This Row],[CF Description]]</f>
        <v>CPCPTYPE - Control Panel Type</v>
      </c>
      <c r="M194" s="483" t="s">
        <v>358</v>
      </c>
      <c r="N194" s="483" t="s">
        <v>11476</v>
      </c>
      <c r="O194" s="352" t="s">
        <v>11288</v>
      </c>
      <c r="Q194" s="483" t="s">
        <v>11387</v>
      </c>
      <c r="R194" s="483" t="s">
        <v>8497</v>
      </c>
      <c r="S194" t="s">
        <v>11289</v>
      </c>
      <c r="U194" s="484" t="s">
        <v>11579</v>
      </c>
      <c r="V194" s="485" t="str">
        <f>INDEX(CFV_Tbl[CF Description], MATCH(U194, CFV_Tbl[CF Code], 0))</f>
        <v>Size of Panel (Inch)</v>
      </c>
    </row>
    <row r="195" spans="1:22" x14ac:dyDescent="0.35">
      <c r="A195" t="s">
        <v>53</v>
      </c>
      <c r="B195" t="s">
        <v>334</v>
      </c>
      <c r="C195" s="608" t="str">
        <f>VLOOKUP(CFV_Tbl[[#This Row],[Class Code]],AssetClass[[Asset Class]:[Class Description]],2)</f>
        <v>Cooling Tower</v>
      </c>
      <c r="D195" s="5">
        <v>10</v>
      </c>
      <c r="E195" s="9" t="s">
        <v>11379</v>
      </c>
      <c r="F195" s="9" t="s">
        <v>11512</v>
      </c>
      <c r="G195" t="s">
        <v>11281</v>
      </c>
      <c r="H195" t="s">
        <v>1776</v>
      </c>
      <c r="I195" s="6" t="str">
        <f>CFV_Tbl[[#This Row],[Class Code]]&amp; " - " &amp;CFV_Tbl[[#This Row],[Class Description]]</f>
        <v>CP - Cooling Tower</v>
      </c>
      <c r="J195" s="6" t="str">
        <f>CFV_Tbl[[#This Row],[CF Code]] &amp; " - " &amp; CFV_Tbl[[#This Row],[CF Description]]</f>
        <v>CPCPTYPE - Control Panel Type</v>
      </c>
      <c r="M195" s="483" t="s">
        <v>440</v>
      </c>
      <c r="N195" s="483" t="s">
        <v>11479</v>
      </c>
      <c r="O195" s="352" t="s">
        <v>11283</v>
      </c>
      <c r="Q195" s="483" t="s">
        <v>11386</v>
      </c>
      <c r="R195" s="483" t="s">
        <v>1787</v>
      </c>
      <c r="S195" t="s">
        <v>11285</v>
      </c>
      <c r="U195" s="483" t="s">
        <v>11576</v>
      </c>
      <c r="V195" s="483" t="str">
        <f>INDEX(CFV_Tbl[CF Description], MATCH(U195, CFV_Tbl[CF Code], 0))</f>
        <v>Array Type</v>
      </c>
    </row>
    <row r="196" spans="1:22" x14ac:dyDescent="0.35">
      <c r="A196" t="s">
        <v>53</v>
      </c>
      <c r="B196" t="s">
        <v>334</v>
      </c>
      <c r="C196" s="608" t="str">
        <f>VLOOKUP(CFV_Tbl[[#This Row],[Class Code]],AssetClass[[Asset Class]:[Class Description]],2)</f>
        <v>Cooling Tower</v>
      </c>
      <c r="D196" s="5">
        <v>10</v>
      </c>
      <c r="E196" s="9" t="s">
        <v>11379</v>
      </c>
      <c r="F196" s="9" t="s">
        <v>11512</v>
      </c>
      <c r="G196" t="s">
        <v>11281</v>
      </c>
      <c r="H196" t="s">
        <v>1777</v>
      </c>
      <c r="I196" s="6" t="str">
        <f>CFV_Tbl[[#This Row],[Class Code]]&amp; " - " &amp;CFV_Tbl[[#This Row],[Class Description]]</f>
        <v>CP - Cooling Tower</v>
      </c>
      <c r="J196" s="6" t="str">
        <f>CFV_Tbl[[#This Row],[CF Code]] &amp; " - " &amp; CFV_Tbl[[#This Row],[CF Description]]</f>
        <v>CPCPTYPE - Control Panel Type</v>
      </c>
      <c r="M196" s="483" t="s">
        <v>440</v>
      </c>
      <c r="N196" s="483" t="s">
        <v>11391</v>
      </c>
      <c r="O196" s="352" t="s">
        <v>11288</v>
      </c>
      <c r="Q196" s="483" t="s">
        <v>11386</v>
      </c>
      <c r="R196" s="483" t="s">
        <v>1788</v>
      </c>
      <c r="S196" t="s">
        <v>11289</v>
      </c>
      <c r="U196" s="483" t="s">
        <v>11570</v>
      </c>
      <c r="V196" s="483" t="str">
        <f>INDEX(CFV_Tbl[CF Description], MATCH(U196, CFV_Tbl[CF Code], 0))</f>
        <v>Parking Area Material</v>
      </c>
    </row>
    <row r="197" spans="1:22" x14ac:dyDescent="0.35">
      <c r="A197" t="s">
        <v>53</v>
      </c>
      <c r="B197" t="s">
        <v>334</v>
      </c>
      <c r="C197" s="608" t="str">
        <f>VLOOKUP(CFV_Tbl[[#This Row],[Class Code]],AssetClass[[Asset Class]:[Class Description]],2)</f>
        <v>Cooling Tower</v>
      </c>
      <c r="D197" s="5">
        <v>10</v>
      </c>
      <c r="E197" s="9" t="s">
        <v>11379</v>
      </c>
      <c r="F197" s="9" t="s">
        <v>11512</v>
      </c>
      <c r="G197" t="s">
        <v>11281</v>
      </c>
      <c r="H197" t="s">
        <v>1778</v>
      </c>
      <c r="I197" s="6" t="str">
        <f>CFV_Tbl[[#This Row],[Class Code]]&amp; " - " &amp;CFV_Tbl[[#This Row],[Class Description]]</f>
        <v>CP - Cooling Tower</v>
      </c>
      <c r="J197" s="6" t="str">
        <f>CFV_Tbl[[#This Row],[CF Code]] &amp; " - " &amp; CFV_Tbl[[#This Row],[CF Description]]</f>
        <v>CPCPTYPE - Control Panel Type</v>
      </c>
      <c r="M197" s="483" t="s">
        <v>353</v>
      </c>
      <c r="N197" s="483" t="s">
        <v>11482</v>
      </c>
      <c r="O197" s="352" t="s">
        <v>11283</v>
      </c>
      <c r="Q197" s="483" t="s">
        <v>11386</v>
      </c>
      <c r="R197" s="483" t="s">
        <v>1789</v>
      </c>
      <c r="S197" t="s">
        <v>11290</v>
      </c>
      <c r="U197" s="484" t="s">
        <v>11357</v>
      </c>
      <c r="V197" s="485" t="str">
        <f>INDEX(CFV_Tbl[CF Description], MATCH(U197, CFV_Tbl[CF Code], 0))</f>
        <v>Plastic sleeve?</v>
      </c>
    </row>
    <row r="198" spans="1:22" ht="14.5" customHeight="1" x14ac:dyDescent="0.35">
      <c r="A198" t="s">
        <v>53</v>
      </c>
      <c r="B198" t="s">
        <v>334</v>
      </c>
      <c r="C198" s="608" t="str">
        <f>VLOOKUP(CFV_Tbl[[#This Row],[Class Code]],AssetClass[[Asset Class]:[Class Description]],2)</f>
        <v>Cooling Tower</v>
      </c>
      <c r="D198" s="5">
        <v>10</v>
      </c>
      <c r="E198" s="9" t="s">
        <v>11379</v>
      </c>
      <c r="F198" s="9" t="s">
        <v>11512</v>
      </c>
      <c r="G198" t="s">
        <v>11281</v>
      </c>
      <c r="H198" t="s">
        <v>8537</v>
      </c>
      <c r="I198" s="6" t="str">
        <f>CFV_Tbl[[#This Row],[Class Code]]&amp; " - " &amp;CFV_Tbl[[#This Row],[Class Description]]</f>
        <v>CP - Cooling Tower</v>
      </c>
      <c r="J198" s="6" t="str">
        <f>CFV_Tbl[[#This Row],[CF Code]] &amp; " - " &amp; CFV_Tbl[[#This Row],[CF Description]]</f>
        <v>CPCPTYPE - Control Panel Type</v>
      </c>
      <c r="M198" s="483" t="s">
        <v>353</v>
      </c>
      <c r="N198" s="483" t="s">
        <v>11485</v>
      </c>
      <c r="O198" s="352" t="s">
        <v>11288</v>
      </c>
      <c r="Q198" s="483" t="s">
        <v>11392</v>
      </c>
      <c r="R198" s="483" t="s">
        <v>8547</v>
      </c>
      <c r="S198" t="s">
        <v>11285</v>
      </c>
      <c r="U198" s="483" t="s">
        <v>11584</v>
      </c>
      <c r="V198" s="483" t="str">
        <f>INDEX(CFV_Tbl[CF Description], MATCH(U198, CFV_Tbl[CF Code], 0))</f>
        <v>Bottle Refill(Y/N)</v>
      </c>
    </row>
    <row r="199" spans="1:22" ht="14.5" customHeight="1" x14ac:dyDescent="0.35">
      <c r="A199" t="s">
        <v>53</v>
      </c>
      <c r="B199" t="s">
        <v>334</v>
      </c>
      <c r="C199" s="608" t="str">
        <f>VLOOKUP(CFV_Tbl[[#This Row],[Class Code]],AssetClass[[Asset Class]:[Class Description]],2)</f>
        <v>Cooling Tower</v>
      </c>
      <c r="D199" s="5">
        <v>10</v>
      </c>
      <c r="E199" s="9" t="s">
        <v>11379</v>
      </c>
      <c r="F199" s="9" t="s">
        <v>11512</v>
      </c>
      <c r="G199" t="s">
        <v>11281</v>
      </c>
      <c r="H199" t="s">
        <v>8534</v>
      </c>
      <c r="I199" s="6" t="str">
        <f>CFV_Tbl[[#This Row],[Class Code]]&amp; " - " &amp;CFV_Tbl[[#This Row],[Class Description]]</f>
        <v>CP - Cooling Tower</v>
      </c>
      <c r="J199" s="6" t="str">
        <f>CFV_Tbl[[#This Row],[CF Code]] &amp; " - " &amp; CFV_Tbl[[#This Row],[CF Description]]</f>
        <v>CPCPTYPE - Control Panel Type</v>
      </c>
      <c r="M199" s="483" t="s">
        <v>353</v>
      </c>
      <c r="N199" s="483" t="s">
        <v>11488</v>
      </c>
      <c r="O199" s="352" t="s">
        <v>11294</v>
      </c>
      <c r="Q199" s="483" t="s">
        <v>11392</v>
      </c>
      <c r="R199" s="483" t="s">
        <v>8548</v>
      </c>
      <c r="S199" t="s">
        <v>11289</v>
      </c>
      <c r="U199" s="484" t="s">
        <v>11582</v>
      </c>
      <c r="V199" s="485" t="str">
        <f>INDEX(CFV_Tbl[CF Description], MATCH(U199, CFV_Tbl[CF Code], 0))</f>
        <v>Cooler Type</v>
      </c>
    </row>
    <row r="200" spans="1:22" x14ac:dyDescent="0.35">
      <c r="A200" t="s">
        <v>53</v>
      </c>
      <c r="B200" t="s">
        <v>334</v>
      </c>
      <c r="C200" s="608" t="str">
        <f>VLOOKUP(CFV_Tbl[[#This Row],[Class Code]],AssetClass[[Asset Class]:[Class Description]],2)</f>
        <v>Cooling Tower</v>
      </c>
      <c r="D200" s="5">
        <v>10</v>
      </c>
      <c r="E200" s="9" t="s">
        <v>11379</v>
      </c>
      <c r="F200" s="9" t="s">
        <v>11512</v>
      </c>
      <c r="G200" t="s">
        <v>11281</v>
      </c>
      <c r="H200" t="s">
        <v>1779</v>
      </c>
      <c r="I200" s="6" t="str">
        <f>CFV_Tbl[[#This Row],[Class Code]]&amp; " - " &amp;CFV_Tbl[[#This Row],[Class Description]]</f>
        <v>CP - Cooling Tower</v>
      </c>
      <c r="J200" s="6" t="str">
        <f>CFV_Tbl[[#This Row],[CF Code]] &amp; " - " &amp; CFV_Tbl[[#This Row],[CF Description]]</f>
        <v>CPCPTYPE - Control Panel Type</v>
      </c>
      <c r="M200" s="483" t="s">
        <v>353</v>
      </c>
      <c r="N200" s="483" t="s">
        <v>11307</v>
      </c>
      <c r="O200" s="352" t="s">
        <v>11297</v>
      </c>
      <c r="Q200" s="483" t="s">
        <v>11392</v>
      </c>
      <c r="R200" s="483" t="s">
        <v>1794</v>
      </c>
      <c r="S200" t="s">
        <v>11290</v>
      </c>
      <c r="U200" s="483" t="s">
        <v>11581</v>
      </c>
      <c r="V200" s="483" t="str">
        <f>INDEX(CFV_Tbl[CF Description], MATCH(U200, CFV_Tbl[CF Code], 0))</f>
        <v>Plumbing Fixture - Fountains Material</v>
      </c>
    </row>
    <row r="201" spans="1:22" x14ac:dyDescent="0.35">
      <c r="A201" t="s">
        <v>53</v>
      </c>
      <c r="B201" t="s">
        <v>336</v>
      </c>
      <c r="C201" s="608" t="str">
        <f>VLOOKUP(CFV_Tbl[[#This Row],[Class Code]],AssetClass[[Asset Class]:[Class Description]],2)</f>
        <v>Cooling Tower</v>
      </c>
      <c r="D201" s="5">
        <v>10</v>
      </c>
      <c r="E201" t="s">
        <v>11366</v>
      </c>
      <c r="F201" t="s">
        <v>11474</v>
      </c>
      <c r="G201" t="s">
        <v>11299</v>
      </c>
      <c r="H201" t="s">
        <v>8477</v>
      </c>
      <c r="I201" s="6" t="str">
        <f>CFV_Tbl[[#This Row],[Class Code]]&amp; " - " &amp;CFV_Tbl[[#This Row],[Class Description]]</f>
        <v>CPCTR - Cooling Tower</v>
      </c>
      <c r="J201" s="6" t="str">
        <f>CFV_Tbl[[#This Row],[CF Code]] &amp; " - " &amp; CFV_Tbl[[#This Row],[CF Description]]</f>
        <v>CAPACITN - Capacitance</v>
      </c>
      <c r="M201" s="483" t="s">
        <v>354</v>
      </c>
      <c r="N201" s="486" t="s">
        <v>11490</v>
      </c>
      <c r="O201" s="352" t="s">
        <v>11283</v>
      </c>
      <c r="Q201" s="483" t="s">
        <v>11404</v>
      </c>
      <c r="R201" s="483" t="s">
        <v>8480</v>
      </c>
      <c r="S201" t="s">
        <v>11285</v>
      </c>
      <c r="U201" s="484" t="s">
        <v>11580</v>
      </c>
      <c r="V201" s="485" t="str">
        <f>INDEX(CFV_Tbl[CF Description], MATCH(U201, CFV_Tbl[CF Code], 0))</f>
        <v>Plumbing Fixture - Fountains Type</v>
      </c>
    </row>
    <row r="202" spans="1:22" x14ac:dyDescent="0.35">
      <c r="A202" t="s">
        <v>53</v>
      </c>
      <c r="B202" t="s">
        <v>336</v>
      </c>
      <c r="C202" s="608" t="str">
        <f>VLOOKUP(CFV_Tbl[[#This Row],[Class Code]],AssetClass[[Asset Class]:[Class Description]],2)</f>
        <v>Cooling Tower</v>
      </c>
      <c r="D202" s="5">
        <v>20</v>
      </c>
      <c r="E202" t="s">
        <v>11367</v>
      </c>
      <c r="F202" t="s">
        <v>11477</v>
      </c>
      <c r="G202" t="s">
        <v>11299</v>
      </c>
      <c r="H202" t="s">
        <v>8477</v>
      </c>
      <c r="I202" s="6" t="str">
        <f>CFV_Tbl[[#This Row],[Class Code]]&amp; " - " &amp;CFV_Tbl[[#This Row],[Class Description]]</f>
        <v>CPCTR - Cooling Tower</v>
      </c>
      <c r="J202" s="6" t="str">
        <f>CFV_Tbl[[#This Row],[CF Code]] &amp; " - " &amp; CFV_Tbl[[#This Row],[CF Description]]</f>
        <v>VOLT - Volt.</v>
      </c>
      <c r="M202" s="483" t="s">
        <v>354</v>
      </c>
      <c r="N202" s="483" t="s">
        <v>11492</v>
      </c>
      <c r="O202" s="352" t="s">
        <v>11288</v>
      </c>
      <c r="Q202" s="483" t="s">
        <v>11404</v>
      </c>
      <c r="R202" s="483" t="s">
        <v>8550</v>
      </c>
      <c r="S202" t="s">
        <v>11289</v>
      </c>
      <c r="U202" s="483" t="s">
        <v>11592</v>
      </c>
      <c r="V202" s="483" t="str">
        <f>INDEX(CFV_Tbl[CF Description], MATCH(U202, CFV_Tbl[CF Code], 0))</f>
        <v>Pump Fluid</v>
      </c>
    </row>
    <row r="203" spans="1:22" x14ac:dyDescent="0.35">
      <c r="A203" t="s">
        <v>53</v>
      </c>
      <c r="B203" t="s">
        <v>399</v>
      </c>
      <c r="C203" s="608" t="str">
        <f>VLOOKUP(CFV_Tbl[[#This Row],[Class Code]],AssetClass[[Asset Class]:[Class Description]],2)</f>
        <v>Crane</v>
      </c>
      <c r="D203" s="5">
        <v>10</v>
      </c>
      <c r="E203" t="s">
        <v>11386</v>
      </c>
      <c r="F203" t="s">
        <v>11538</v>
      </c>
      <c r="G203" t="s">
        <v>11281</v>
      </c>
      <c r="H203" t="s">
        <v>1787</v>
      </c>
      <c r="I203" s="6" t="str">
        <f>CFV_Tbl[[#This Row],[Class Code]]&amp; " - " &amp;CFV_Tbl[[#This Row],[Class Description]]</f>
        <v>CRN - Crane</v>
      </c>
      <c r="J203" s="6" t="str">
        <f>CFV_Tbl[[#This Row],[CF Code]] &amp; " - " &amp; CFV_Tbl[[#This Row],[CF Description]]</f>
        <v>CRRNTYPE - Crane Type</v>
      </c>
      <c r="M203" s="483" t="s">
        <v>354</v>
      </c>
      <c r="N203" s="483" t="s">
        <v>11414</v>
      </c>
      <c r="O203" s="352" t="s">
        <v>11294</v>
      </c>
      <c r="Q203" s="483" t="s">
        <v>11404</v>
      </c>
      <c r="R203" s="483" t="s">
        <v>8481</v>
      </c>
      <c r="S203" t="s">
        <v>11290</v>
      </c>
      <c r="U203" s="484" t="s">
        <v>11591</v>
      </c>
      <c r="V203" s="485" t="str">
        <f>INDEX(CFV_Tbl[CF Description], MATCH(U203, CFV_Tbl[CF Code], 0))</f>
        <v>Motive Power</v>
      </c>
    </row>
    <row r="204" spans="1:22" x14ac:dyDescent="0.35">
      <c r="A204" t="s">
        <v>53</v>
      </c>
      <c r="B204" t="s">
        <v>399</v>
      </c>
      <c r="C204" s="608" t="str">
        <f>VLOOKUP(CFV_Tbl[[#This Row],[Class Code]],AssetClass[[Asset Class]:[Class Description]],2)</f>
        <v>Crane</v>
      </c>
      <c r="D204" s="5">
        <v>10</v>
      </c>
      <c r="E204" t="s">
        <v>11386</v>
      </c>
      <c r="F204" t="s">
        <v>11538</v>
      </c>
      <c r="G204" t="s">
        <v>11281</v>
      </c>
      <c r="H204" t="s">
        <v>1788</v>
      </c>
      <c r="I204" s="6" t="str">
        <f>CFV_Tbl[[#This Row],[Class Code]]&amp; " - " &amp;CFV_Tbl[[#This Row],[Class Description]]</f>
        <v>CRN - Crane</v>
      </c>
      <c r="J204" s="6" t="str">
        <f>CFV_Tbl[[#This Row],[CF Code]] &amp; " - " &amp; CFV_Tbl[[#This Row],[CF Description]]</f>
        <v>CRRNTYPE - Crane Type</v>
      </c>
      <c r="M204" s="483" t="s">
        <v>354</v>
      </c>
      <c r="N204" s="483" t="s">
        <v>11300</v>
      </c>
      <c r="O204" s="352" t="s">
        <v>11297</v>
      </c>
      <c r="Q204" s="483" t="s">
        <v>11422</v>
      </c>
      <c r="R204" s="483" t="s">
        <v>1806</v>
      </c>
      <c r="S204" t="s">
        <v>11285</v>
      </c>
      <c r="U204" s="484" t="s">
        <v>11590</v>
      </c>
      <c r="V204" s="485" t="str">
        <f>INDEX(CFV_Tbl[CF Description], MATCH(U204, CFV_Tbl[CF Code], 0))</f>
        <v>Pump Type</v>
      </c>
    </row>
    <row r="205" spans="1:22" x14ac:dyDescent="0.35">
      <c r="A205" t="s">
        <v>53</v>
      </c>
      <c r="B205" t="s">
        <v>399</v>
      </c>
      <c r="C205" s="608" t="str">
        <f>VLOOKUP(CFV_Tbl[[#This Row],[Class Code]],AssetClass[[Asset Class]:[Class Description]],2)</f>
        <v>Crane</v>
      </c>
      <c r="D205" s="5">
        <v>10</v>
      </c>
      <c r="E205" t="s">
        <v>11386</v>
      </c>
      <c r="F205" t="s">
        <v>11538</v>
      </c>
      <c r="G205" t="s">
        <v>11281</v>
      </c>
      <c r="H205" t="s">
        <v>1789</v>
      </c>
      <c r="I205" s="6" t="str">
        <f>CFV_Tbl[[#This Row],[Class Code]]&amp; " - " &amp;CFV_Tbl[[#This Row],[Class Description]]</f>
        <v>CRN - Crane</v>
      </c>
      <c r="J205" s="6" t="str">
        <f>CFV_Tbl[[#This Row],[CF Code]] &amp; " - " &amp; CFV_Tbl[[#This Row],[CF Description]]</f>
        <v>CRRNTYPE - Crane Type</v>
      </c>
      <c r="M205" s="483" t="s">
        <v>355</v>
      </c>
      <c r="N205" s="483" t="s">
        <v>11493</v>
      </c>
      <c r="O205" s="352" t="s">
        <v>11283</v>
      </c>
      <c r="Q205" s="483" t="s">
        <v>11422</v>
      </c>
      <c r="R205" s="483" t="s">
        <v>8561</v>
      </c>
      <c r="S205" t="s">
        <v>11289</v>
      </c>
      <c r="U205" s="483" t="s">
        <v>11596</v>
      </c>
      <c r="V205" s="483" t="str">
        <f>INDEX(CFV_Tbl[CF Description], MATCH(U205, CFV_Tbl[CF Code], 0))</f>
        <v>Flow (litre/second)</v>
      </c>
    </row>
    <row r="206" spans="1:22" x14ac:dyDescent="0.35">
      <c r="A206" t="s">
        <v>53</v>
      </c>
      <c r="B206" t="s">
        <v>399</v>
      </c>
      <c r="C206" s="608" t="str">
        <f>VLOOKUP(CFV_Tbl[[#This Row],[Class Code]],AssetClass[[Asset Class]:[Class Description]],2)</f>
        <v>Crane</v>
      </c>
      <c r="D206" s="5">
        <v>20</v>
      </c>
      <c r="E206" t="s">
        <v>11387</v>
      </c>
      <c r="F206" t="s">
        <v>11542</v>
      </c>
      <c r="G206" t="s">
        <v>11281</v>
      </c>
      <c r="H206" t="s">
        <v>1758</v>
      </c>
      <c r="I206" s="6" t="str">
        <f>CFV_Tbl[[#This Row],[Class Code]]&amp; " - " &amp;CFV_Tbl[[#This Row],[Class Description]]</f>
        <v>CRN - Crane</v>
      </c>
      <c r="J206" s="6" t="str">
        <f>CFV_Tbl[[#This Row],[CF Code]] &amp; " - " &amp; CFV_Tbl[[#This Row],[CF Description]]</f>
        <v>CRRNPSRC - Power Source</v>
      </c>
      <c r="M206" s="483" t="s">
        <v>355</v>
      </c>
      <c r="N206" s="486" t="s">
        <v>11308</v>
      </c>
      <c r="O206" s="352" t="s">
        <v>11288</v>
      </c>
      <c r="Q206" s="483" t="s">
        <v>11422</v>
      </c>
      <c r="R206" s="483" t="s">
        <v>1807</v>
      </c>
      <c r="S206" t="s">
        <v>11290</v>
      </c>
      <c r="U206" s="484" t="s">
        <v>11593</v>
      </c>
      <c r="V206" s="485" t="str">
        <f>INDEX(CFV_Tbl[CF Description], MATCH(U206, CFV_Tbl[CF Code], 0))</f>
        <v>Head (kPa)</v>
      </c>
    </row>
    <row r="207" spans="1:22" ht="14.5" customHeight="1" x14ac:dyDescent="0.35">
      <c r="A207" t="s">
        <v>53</v>
      </c>
      <c r="B207" t="s">
        <v>399</v>
      </c>
      <c r="C207" s="608" t="str">
        <f>VLOOKUP(CFV_Tbl[[#This Row],[Class Code]],AssetClass[[Asset Class]:[Class Description]],2)</f>
        <v>Crane</v>
      </c>
      <c r="D207" s="5">
        <v>20</v>
      </c>
      <c r="E207" t="s">
        <v>11387</v>
      </c>
      <c r="F207" t="s">
        <v>11542</v>
      </c>
      <c r="G207" t="s">
        <v>11281</v>
      </c>
      <c r="H207" t="s">
        <v>8497</v>
      </c>
      <c r="I207" s="6" t="str">
        <f>CFV_Tbl[[#This Row],[Class Code]]&amp; " - " &amp;CFV_Tbl[[#This Row],[Class Description]]</f>
        <v>CRN - Crane</v>
      </c>
      <c r="J207" s="6" t="str">
        <f>CFV_Tbl[[#This Row],[CF Code]] &amp; " - " &amp; CFV_Tbl[[#This Row],[CF Description]]</f>
        <v>CRRNPSRC - Power Source</v>
      </c>
      <c r="M207" s="429" t="s">
        <v>438</v>
      </c>
      <c r="N207" s="486" t="s">
        <v>11706</v>
      </c>
      <c r="O207" s="647" t="s">
        <v>11283</v>
      </c>
      <c r="Q207" s="483" t="s">
        <v>11422</v>
      </c>
      <c r="R207" s="483" t="s">
        <v>1808</v>
      </c>
      <c r="S207" t="s">
        <v>11292</v>
      </c>
      <c r="U207" s="483" t="s">
        <v>11594</v>
      </c>
      <c r="V207" s="483" t="str">
        <f>INDEX(CFV_Tbl[CF Description], MATCH(U207, CFV_Tbl[CF Code], 0))</f>
        <v>VFD(Y/N)</v>
      </c>
    </row>
    <row r="208" spans="1:22" ht="14.5" customHeight="1" x14ac:dyDescent="0.35">
      <c r="A208" t="s">
        <v>53</v>
      </c>
      <c r="B208" t="s">
        <v>399</v>
      </c>
      <c r="C208" s="608" t="str">
        <f>VLOOKUP(CFV_Tbl[[#This Row],[Class Code]],AssetClass[[Asset Class]:[Class Description]],2)</f>
        <v>Crane</v>
      </c>
      <c r="D208" s="5">
        <v>30</v>
      </c>
      <c r="E208" t="s">
        <v>11389</v>
      </c>
      <c r="F208" t="s">
        <v>11545</v>
      </c>
      <c r="G208" t="s">
        <v>11299</v>
      </c>
      <c r="H208" t="s">
        <v>8477</v>
      </c>
      <c r="I208" s="6" t="str">
        <f>CFV_Tbl[[#This Row],[Class Code]]&amp; " - " &amp;CFV_Tbl[[#This Row],[Class Description]]</f>
        <v>CRN - Crane</v>
      </c>
      <c r="J208" s="6" t="str">
        <f>CFV_Tbl[[#This Row],[CF Code]] &amp; " - " &amp; CFV_Tbl[[#This Row],[CF Description]]</f>
        <v>TONNAGE - Tonnage</v>
      </c>
      <c r="M208" s="429" t="s">
        <v>438</v>
      </c>
      <c r="N208" s="486" t="s">
        <v>11708</v>
      </c>
      <c r="O208" s="647" t="s">
        <v>11288</v>
      </c>
      <c r="Q208" s="483" t="s">
        <v>11425</v>
      </c>
      <c r="R208" s="483" t="s">
        <v>1809</v>
      </c>
      <c r="S208" t="s">
        <v>11285</v>
      </c>
      <c r="U208" s="484" t="s">
        <v>11466</v>
      </c>
      <c r="V208" s="485" t="str">
        <f>INDEX(CFV_Tbl[CF Description], MATCH(U208, CFV_Tbl[CF Code], 0))</f>
        <v>Post foundations exist/exposed?</v>
      </c>
    </row>
    <row r="209" spans="1:22" ht="14.5" customHeight="1" x14ac:dyDescent="0.35">
      <c r="A209" t="s">
        <v>53</v>
      </c>
      <c r="B209" t="s">
        <v>400</v>
      </c>
      <c r="C209" s="608" t="str">
        <f>VLOOKUP(CFV_Tbl[[#This Row],[Class Code]],AssetClass[[Asset Class]:[Class Description]],2)</f>
        <v>Crane Remote Control</v>
      </c>
      <c r="D209" s="5">
        <v>10</v>
      </c>
      <c r="E209" t="s">
        <v>11390</v>
      </c>
      <c r="F209" t="s">
        <v>11547</v>
      </c>
      <c r="G209" t="s">
        <v>11281</v>
      </c>
      <c r="H209" t="s">
        <v>1790</v>
      </c>
      <c r="I209" s="6" t="str">
        <f>CFV_Tbl[[#This Row],[Class Code]]&amp; " - " &amp;CFV_Tbl[[#This Row],[Class Description]]</f>
        <v>CRNREMC - Crane Remote Control</v>
      </c>
      <c r="J209" s="6" t="str">
        <f>CFV_Tbl[[#This Row],[CF Code]] &amp; " - " &amp; CFV_Tbl[[#This Row],[CF Description]]</f>
        <v>CRMCTYPE - Crane Remote Control Type</v>
      </c>
      <c r="M209" s="429" t="s">
        <v>438</v>
      </c>
      <c r="N209" s="486" t="s">
        <v>11709</v>
      </c>
      <c r="O209" s="647" t="s">
        <v>11294</v>
      </c>
      <c r="Q209" s="483" t="s">
        <v>11425</v>
      </c>
      <c r="R209" s="483" t="s">
        <v>8563</v>
      </c>
      <c r="S209" t="s">
        <v>11289</v>
      </c>
      <c r="U209" s="483" t="s">
        <v>11569</v>
      </c>
      <c r="V209" s="483" t="str">
        <f>INDEX(CFV_Tbl[CF Description], MATCH(U209, CFV_Tbl[CF Code], 0))</f>
        <v>Parapet Wall Material</v>
      </c>
    </row>
    <row r="210" spans="1:22" ht="14.5" customHeight="1" x14ac:dyDescent="0.35">
      <c r="A210" t="s">
        <v>53</v>
      </c>
      <c r="B210" t="s">
        <v>400</v>
      </c>
      <c r="C210" s="608" t="str">
        <f>VLOOKUP(CFV_Tbl[[#This Row],[Class Code]],AssetClass[[Asset Class]:[Class Description]],2)</f>
        <v>Crane Remote Control</v>
      </c>
      <c r="D210" s="5">
        <v>10</v>
      </c>
      <c r="E210" t="s">
        <v>11390</v>
      </c>
      <c r="F210" t="s">
        <v>11547</v>
      </c>
      <c r="G210" t="s">
        <v>11281</v>
      </c>
      <c r="H210" t="s">
        <v>1791</v>
      </c>
      <c r="I210" s="6" t="str">
        <f>CFV_Tbl[[#This Row],[Class Code]]&amp; " - " &amp;CFV_Tbl[[#This Row],[Class Description]]</f>
        <v>CRNREMC - Crane Remote Control</v>
      </c>
      <c r="J210" s="6" t="str">
        <f>CFV_Tbl[[#This Row],[CF Code]] &amp; " - " &amp; CFV_Tbl[[#This Row],[CF Description]]</f>
        <v>CRMCTYPE - Crane Remote Control Type</v>
      </c>
      <c r="M210" s="429" t="s">
        <v>438</v>
      </c>
      <c r="N210" s="486" t="s">
        <v>11710</v>
      </c>
      <c r="O210" s="647" t="s">
        <v>11297</v>
      </c>
      <c r="Q210" s="483" t="s">
        <v>11410</v>
      </c>
      <c r="R210" s="483" t="s">
        <v>8552</v>
      </c>
      <c r="S210" t="s">
        <v>11285</v>
      </c>
      <c r="U210" s="484" t="s">
        <v>11588</v>
      </c>
      <c r="V210" s="485" t="str">
        <f>INDEX(CFV_Tbl[CF Description], MATCH(U210, CFV_Tbl[CF Code], 0))</f>
        <v>Pressure Wash Pump Skid Type</v>
      </c>
    </row>
    <row r="211" spans="1:22" x14ac:dyDescent="0.35">
      <c r="A211" s="613" t="s">
        <v>53</v>
      </c>
      <c r="B211" s="367" t="s">
        <v>437</v>
      </c>
      <c r="C211" s="608" t="str">
        <f>VLOOKUP(CFV_Tbl[[#This Row],[Class Code]],AssetClass[[Asset Class]:[Class Description]],2)</f>
        <v>Curb Box</v>
      </c>
      <c r="D211" s="5">
        <v>10</v>
      </c>
      <c r="E211" t="s">
        <v>11559</v>
      </c>
      <c r="F211" t="s">
        <v>11789</v>
      </c>
      <c r="G211" t="s">
        <v>11281</v>
      </c>
      <c r="H211" t="s">
        <v>1909</v>
      </c>
      <c r="I211" s="6" t="str">
        <f>CFV_Tbl[[#This Row],[Class Code]]&amp; " - " &amp;CFV_Tbl[[#This Row],[Class Description]]</f>
        <v>CURBOX - Curb Box</v>
      </c>
      <c r="J211" s="6" t="str">
        <f>CFV_Tbl[[#This Row],[CF Code]] &amp; " - " &amp; CFV_Tbl[[#This Row],[CF Description]]</f>
        <v>MALVTYPE - Manual Valve (&gt;=100) Type</v>
      </c>
      <c r="M211" s="429" t="s">
        <v>438</v>
      </c>
      <c r="N211" s="486" t="s">
        <v>11351</v>
      </c>
      <c r="O211" s="647" t="s">
        <v>11301</v>
      </c>
      <c r="Q211" s="483" t="s">
        <v>11410</v>
      </c>
      <c r="R211" s="483" t="s">
        <v>8553</v>
      </c>
      <c r="S211" t="s">
        <v>11289</v>
      </c>
      <c r="U211" s="483" t="s">
        <v>11587</v>
      </c>
      <c r="V211" s="483" t="str">
        <f>INDEX(CFV_Tbl[CF Description], MATCH(U211, CFV_Tbl[CF Code], 0))</f>
        <v>Post Indicator Valve Type</v>
      </c>
    </row>
    <row r="212" spans="1:22" x14ac:dyDescent="0.35">
      <c r="A212" s="613" t="s">
        <v>53</v>
      </c>
      <c r="B212" s="367" t="s">
        <v>437</v>
      </c>
      <c r="C212" s="608" t="str">
        <f>VLOOKUP(CFV_Tbl[[#This Row],[Class Code]],AssetClass[[Asset Class]:[Class Description]],2)</f>
        <v>Curb Box</v>
      </c>
      <c r="D212" s="5">
        <v>10</v>
      </c>
      <c r="E212" t="s">
        <v>11559</v>
      </c>
      <c r="F212" t="s">
        <v>11789</v>
      </c>
      <c r="G212" t="s">
        <v>11281</v>
      </c>
      <c r="H212" t="s">
        <v>1910</v>
      </c>
      <c r="I212" s="6" t="str">
        <f>CFV_Tbl[[#This Row],[Class Code]]&amp; " - " &amp;CFV_Tbl[[#This Row],[Class Description]]</f>
        <v>CURBOX - Curb Box</v>
      </c>
      <c r="J212" s="6" t="str">
        <f>CFV_Tbl[[#This Row],[CF Code]] &amp; " - " &amp; CFV_Tbl[[#This Row],[CF Description]]</f>
        <v>MALVTYPE - Manual Valve (&gt;=100) Type</v>
      </c>
      <c r="M212" s="429" t="s">
        <v>438</v>
      </c>
      <c r="N212" s="486" t="s">
        <v>11610</v>
      </c>
      <c r="O212" s="647" t="s">
        <v>11331</v>
      </c>
      <c r="Q212" s="483" t="s">
        <v>11410</v>
      </c>
      <c r="R212" s="483" t="s">
        <v>8498</v>
      </c>
      <c r="S212" t="s">
        <v>11290</v>
      </c>
      <c r="U212" s="484" t="s">
        <v>11572</v>
      </c>
      <c r="V212" s="485" t="str">
        <f>INDEX(CFV_Tbl[CF Description], MATCH(U212, CFV_Tbl[CF Code], 0))</f>
        <v>Number of parking spots</v>
      </c>
    </row>
    <row r="213" spans="1:22" x14ac:dyDescent="0.35">
      <c r="A213" s="613" t="s">
        <v>53</v>
      </c>
      <c r="B213" s="367" t="s">
        <v>437</v>
      </c>
      <c r="C213" s="608" t="str">
        <f>VLOOKUP(CFV_Tbl[[#This Row],[Class Code]],AssetClass[[Asset Class]:[Class Description]],2)</f>
        <v>Curb Box</v>
      </c>
      <c r="D213" s="5">
        <v>10</v>
      </c>
      <c r="E213" t="s">
        <v>11559</v>
      </c>
      <c r="F213" t="s">
        <v>11789</v>
      </c>
      <c r="G213" t="s">
        <v>11281</v>
      </c>
      <c r="H213" t="s">
        <v>8542</v>
      </c>
      <c r="I213" s="6" t="str">
        <f>CFV_Tbl[[#This Row],[Class Code]]&amp; " - " &amp;CFV_Tbl[[#This Row],[Class Description]]</f>
        <v>CURBOX - Curb Box</v>
      </c>
      <c r="J213" s="6" t="str">
        <f>CFV_Tbl[[#This Row],[CF Code]] &amp; " - " &amp; CFV_Tbl[[#This Row],[CF Description]]</f>
        <v>MALVTYPE - Manual Valve (&gt;=100) Type</v>
      </c>
      <c r="M213" s="429" t="s">
        <v>438</v>
      </c>
      <c r="N213" s="486" t="s">
        <v>11400</v>
      </c>
      <c r="O213" s="647" t="s">
        <v>11333</v>
      </c>
      <c r="Q213" s="483" t="s">
        <v>11410</v>
      </c>
      <c r="R213" s="483" t="s">
        <v>8554</v>
      </c>
      <c r="S213" t="s">
        <v>11292</v>
      </c>
      <c r="U213" s="483" t="s">
        <v>11305</v>
      </c>
      <c r="V213" s="483" t="str">
        <f>INDEX(CFV_Tbl[CF Description], MATCH(U213, CFV_Tbl[CF Code], 0))</f>
        <v>Power Supply Voltage</v>
      </c>
    </row>
    <row r="214" spans="1:22" x14ac:dyDescent="0.35">
      <c r="A214" s="613" t="s">
        <v>53</v>
      </c>
      <c r="B214" s="367" t="s">
        <v>437</v>
      </c>
      <c r="C214" s="608" t="str">
        <f>VLOOKUP(CFV_Tbl[[#This Row],[Class Code]],AssetClass[[Asset Class]:[Class Description]],2)</f>
        <v>Curb Box</v>
      </c>
      <c r="D214" s="5">
        <v>10</v>
      </c>
      <c r="E214" t="s">
        <v>11559</v>
      </c>
      <c r="F214" t="s">
        <v>11789</v>
      </c>
      <c r="G214" t="s">
        <v>11281</v>
      </c>
      <c r="H214" t="s">
        <v>8543</v>
      </c>
      <c r="I214" s="6" t="str">
        <f>CFV_Tbl[[#This Row],[Class Code]]&amp; " - " &amp;CFV_Tbl[[#This Row],[Class Description]]</f>
        <v>CURBOX - Curb Box</v>
      </c>
      <c r="J214" s="6" t="str">
        <f>CFV_Tbl[[#This Row],[CF Code]] &amp; " - " &amp; CFV_Tbl[[#This Row],[CF Description]]</f>
        <v>MALVTYPE - Manual Valve (&gt;=100) Type</v>
      </c>
      <c r="M214" s="429" t="s">
        <v>438</v>
      </c>
      <c r="N214" s="486" t="s">
        <v>11402</v>
      </c>
      <c r="O214" s="647" t="s">
        <v>11438</v>
      </c>
      <c r="Q214" s="483" t="s">
        <v>11410</v>
      </c>
      <c r="R214" s="483" t="s">
        <v>8555</v>
      </c>
      <c r="S214" t="s">
        <v>11295</v>
      </c>
      <c r="U214" s="484" t="s">
        <v>11360</v>
      </c>
      <c r="V214" s="485" t="str">
        <f>INDEX(CFV_Tbl[CF Description], MATCH(U214, CFV_Tbl[CF Code], 0))</f>
        <v>Quantity</v>
      </c>
    </row>
    <row r="215" spans="1:22" ht="14.5" customHeight="1" x14ac:dyDescent="0.35">
      <c r="A215" s="613" t="s">
        <v>53</v>
      </c>
      <c r="B215" s="367" t="s">
        <v>437</v>
      </c>
      <c r="C215" s="608" t="str">
        <f>VLOOKUP(CFV_Tbl[[#This Row],[Class Code]],AssetClass[[Asset Class]:[Class Description]],2)</f>
        <v>Curb Box</v>
      </c>
      <c r="D215" s="5">
        <v>10</v>
      </c>
      <c r="E215" t="s">
        <v>11559</v>
      </c>
      <c r="F215" t="s">
        <v>11789</v>
      </c>
      <c r="G215" t="s">
        <v>11281</v>
      </c>
      <c r="H215" t="s">
        <v>274</v>
      </c>
      <c r="I215" s="6" t="str">
        <f>CFV_Tbl[[#This Row],[Class Code]]&amp; " - " &amp;CFV_Tbl[[#This Row],[Class Description]]</f>
        <v>CURBOX - Curb Box</v>
      </c>
      <c r="J215" s="6" t="str">
        <f>CFV_Tbl[[#This Row],[CF Code]] &amp; " - " &amp; CFV_Tbl[[#This Row],[CF Description]]</f>
        <v>MALVTYPE - Manual Valve (&gt;=100) Type</v>
      </c>
      <c r="M215" s="483" t="s">
        <v>318</v>
      </c>
      <c r="N215" s="483" t="s">
        <v>11494</v>
      </c>
      <c r="O215" s="352" t="s">
        <v>11283</v>
      </c>
      <c r="Q215" s="483" t="s">
        <v>11407</v>
      </c>
      <c r="R215" s="483" t="s">
        <v>8556</v>
      </c>
      <c r="S215" t="s">
        <v>11285</v>
      </c>
      <c r="U215" s="483" t="s">
        <v>11601</v>
      </c>
      <c r="V215" s="483" t="str">
        <f>INDEX(CFV_Tbl[CF Description], MATCH(U215, CFV_Tbl[CF Code], 0))</f>
        <v>Roadway Material</v>
      </c>
    </row>
    <row r="216" spans="1:22" x14ac:dyDescent="0.35">
      <c r="A216" s="613" t="s">
        <v>53</v>
      </c>
      <c r="B216" s="367" t="s">
        <v>437</v>
      </c>
      <c r="C216" s="608" t="str">
        <f>VLOOKUP(CFV_Tbl[[#This Row],[Class Code]],AssetClass[[Asset Class]:[Class Description]],2)</f>
        <v>Curb Box</v>
      </c>
      <c r="D216" s="5">
        <v>10</v>
      </c>
      <c r="E216" t="s">
        <v>11559</v>
      </c>
      <c r="F216" t="s">
        <v>11789</v>
      </c>
      <c r="G216" t="s">
        <v>11281</v>
      </c>
      <c r="H216" t="s">
        <v>8544</v>
      </c>
      <c r="I216" s="6" t="str">
        <f>CFV_Tbl[[#This Row],[Class Code]]&amp; " - " &amp;CFV_Tbl[[#This Row],[Class Description]]</f>
        <v>CURBOX - Curb Box</v>
      </c>
      <c r="J216" s="6" t="str">
        <f>CFV_Tbl[[#This Row],[CF Code]] &amp; " - " &amp; CFV_Tbl[[#This Row],[CF Description]]</f>
        <v>MALVTYPE - Manual Valve (&gt;=100) Type</v>
      </c>
      <c r="M216" s="483" t="s">
        <v>318</v>
      </c>
      <c r="N216" s="483" t="s">
        <v>11360</v>
      </c>
      <c r="O216" s="352" t="s">
        <v>11288</v>
      </c>
      <c r="Q216" s="483" t="s">
        <v>11407</v>
      </c>
      <c r="R216" s="483" t="s">
        <v>1758</v>
      </c>
      <c r="S216" t="s">
        <v>11289</v>
      </c>
      <c r="U216" s="484" t="s">
        <v>11496</v>
      </c>
      <c r="V216" s="485" t="str">
        <f>INDEX(CFV_Tbl[CF Description], MATCH(U216, CFV_Tbl[CF Code], 0))</f>
        <v>Recyclables?</v>
      </c>
    </row>
    <row r="217" spans="1:22" x14ac:dyDescent="0.35">
      <c r="A217" s="613" t="s">
        <v>53</v>
      </c>
      <c r="B217" s="367" t="s">
        <v>437</v>
      </c>
      <c r="C217" s="608" t="str">
        <f>VLOOKUP(CFV_Tbl[[#This Row],[Class Code]],AssetClass[[Asset Class]:[Class Description]],2)</f>
        <v>Curb Box</v>
      </c>
      <c r="D217" s="5">
        <v>10</v>
      </c>
      <c r="E217" s="9" t="s">
        <v>11340</v>
      </c>
      <c r="F217" s="9" t="s">
        <v>11790</v>
      </c>
      <c r="G217" t="s">
        <v>11299</v>
      </c>
      <c r="H217" t="s">
        <v>8477</v>
      </c>
      <c r="I217" s="6" t="str">
        <f>CFV_Tbl[[#This Row],[Class Code]]&amp; " - " &amp;CFV_Tbl[[#This Row],[Class Description]]</f>
        <v>CURBOX - Curb Box</v>
      </c>
      <c r="J217" s="6" t="str">
        <f>CFV_Tbl[[#This Row],[CF Code]] &amp; " - " &amp; CFV_Tbl[[#This Row],[CF Description]]</f>
        <v>LINESIZE - Line Size</v>
      </c>
      <c r="M217" s="483" t="s">
        <v>319</v>
      </c>
      <c r="N217" s="483" t="s">
        <v>11496</v>
      </c>
      <c r="O217" s="352" t="s">
        <v>11283</v>
      </c>
      <c r="Q217" s="483" t="s">
        <v>11408</v>
      </c>
      <c r="R217" s="483" t="s">
        <v>1798</v>
      </c>
      <c r="S217" t="s">
        <v>11285</v>
      </c>
      <c r="U217" s="637" t="s">
        <v>11711</v>
      </c>
      <c r="V217" s="483" t="str">
        <f>INDEX(CFV_Tbl[CF Description], MATCH(U217, CFV_Tbl[CF Code], 0))</f>
        <v>RLMN Platform Material</v>
      </c>
    </row>
    <row r="218" spans="1:22" x14ac:dyDescent="0.35">
      <c r="A218" s="613" t="s">
        <v>53</v>
      </c>
      <c r="B218" s="367" t="s">
        <v>347</v>
      </c>
      <c r="C218" s="608" t="str">
        <f>VLOOKUP(CFV_Tbl[[#This Row],[Class Code]],AssetClass[[Asset Class]:[Class Description]],2)</f>
        <v>Curb Box</v>
      </c>
      <c r="D218" s="5">
        <v>10</v>
      </c>
      <c r="E218" t="s">
        <v>11377</v>
      </c>
      <c r="F218" t="s">
        <v>11628</v>
      </c>
      <c r="G218" t="s">
        <v>11299</v>
      </c>
      <c r="H218" t="s">
        <v>8477</v>
      </c>
      <c r="I218" s="6" t="str">
        <f>CFV_Tbl[[#This Row],[Class Code]]&amp; " - " &amp;CFV_Tbl[[#This Row],[Class Description]]</f>
        <v>DCSW - Curb Box</v>
      </c>
      <c r="J218" s="6" t="str">
        <f>CFV_Tbl[[#This Row],[CF Code]] &amp; " - " &amp; CFV_Tbl[[#This Row],[CF Description]]</f>
        <v>AMPERAGE - Amperage</v>
      </c>
      <c r="M218" s="483" t="s">
        <v>319</v>
      </c>
      <c r="N218" s="483" t="s">
        <v>11497</v>
      </c>
      <c r="O218" s="352" t="s">
        <v>11288</v>
      </c>
      <c r="Q218" s="483" t="s">
        <v>11408</v>
      </c>
      <c r="R218" s="483" t="s">
        <v>1800</v>
      </c>
      <c r="S218" t="s">
        <v>11289</v>
      </c>
      <c r="U218" s="6" t="s">
        <v>11712</v>
      </c>
      <c r="V218" s="485" t="str">
        <f>INDEX(CFV_Tbl[CF Description], MATCH(U218, CFV_Tbl[CF Code], 0))</f>
        <v>RLMN Ramp Material</v>
      </c>
    </row>
    <row r="219" spans="1:22" x14ac:dyDescent="0.35">
      <c r="A219" s="613" t="s">
        <v>53</v>
      </c>
      <c r="B219" s="367" t="s">
        <v>347</v>
      </c>
      <c r="C219" s="608" t="str">
        <f>VLOOKUP(CFV_Tbl[[#This Row],[Class Code]],AssetClass[[Asset Class]:[Class Description]],2)</f>
        <v>Curb Box</v>
      </c>
      <c r="D219" s="5">
        <v>20</v>
      </c>
      <c r="E219" t="s">
        <v>11367</v>
      </c>
      <c r="F219" t="s">
        <v>11888</v>
      </c>
      <c r="G219" t="s">
        <v>11299</v>
      </c>
      <c r="H219" t="s">
        <v>8477</v>
      </c>
      <c r="I219" s="6" t="str">
        <f>CFV_Tbl[[#This Row],[Class Code]]&amp; " - " &amp;CFV_Tbl[[#This Row],[Class Description]]</f>
        <v>DCSW - Curb Box</v>
      </c>
      <c r="J219" s="6" t="str">
        <f>CFV_Tbl[[#This Row],[CF Code]] &amp; " - " &amp; CFV_Tbl[[#This Row],[CF Description]]</f>
        <v>VOLT - Volt</v>
      </c>
      <c r="M219" s="483" t="s">
        <v>319</v>
      </c>
      <c r="N219" s="483" t="s">
        <v>11499</v>
      </c>
      <c r="O219" s="352" t="s">
        <v>11294</v>
      </c>
      <c r="Q219" s="483" t="s">
        <v>11405</v>
      </c>
      <c r="R219" s="483" t="s">
        <v>1797</v>
      </c>
      <c r="S219" t="s">
        <v>11285</v>
      </c>
      <c r="U219" s="483" t="s">
        <v>11605</v>
      </c>
      <c r="V219" s="483" t="str">
        <f>INDEX(CFV_Tbl[CF Description], MATCH(U219, CFV_Tbl[CF Code], 0))</f>
        <v>Square footage of room interior</v>
      </c>
    </row>
    <row r="220" spans="1:22" x14ac:dyDescent="0.35">
      <c r="A220" t="s">
        <v>53</v>
      </c>
      <c r="B220" t="s">
        <v>432</v>
      </c>
      <c r="C220" s="608" t="str">
        <f>VLOOKUP(CFV_Tbl[[#This Row],[Class Code]],AssetClass[[Asset Class]:[Class Description]],2)</f>
        <v>DEF Distribution System</v>
      </c>
      <c r="D220" s="5">
        <v>10</v>
      </c>
      <c r="E220" t="s">
        <v>11305</v>
      </c>
      <c r="F220" t="s">
        <v>11312</v>
      </c>
      <c r="G220" t="s">
        <v>11299</v>
      </c>
      <c r="H220" t="s">
        <v>8477</v>
      </c>
      <c r="I220" s="6" t="str">
        <f>CFV_Tbl[[#This Row],[Class Code]]&amp; " - " &amp;CFV_Tbl[[#This Row],[Class Description]]</f>
        <v>DEFDISP - DEF Distribution System</v>
      </c>
      <c r="J220" s="6" t="str">
        <f>CFV_Tbl[[#This Row],[CF Code]] &amp; " - " &amp; CFV_Tbl[[#This Row],[CF Description]]</f>
        <v>PWRSV - Power Supply Voltage</v>
      </c>
      <c r="M220" s="483" t="s">
        <v>319</v>
      </c>
      <c r="N220" s="483" t="s">
        <v>9720</v>
      </c>
      <c r="O220" s="352" t="s">
        <v>11297</v>
      </c>
      <c r="Q220" s="483" t="s">
        <v>11405</v>
      </c>
      <c r="R220" s="483" t="s">
        <v>1799</v>
      </c>
      <c r="S220" t="s">
        <v>11289</v>
      </c>
      <c r="U220" s="484" t="s">
        <v>11635</v>
      </c>
      <c r="V220" s="485" t="str">
        <f>INDEX(CFV_Tbl[CF Description], MATCH(U220, CFV_Tbl[CF Code], 0))</f>
        <v>Roof snow guard present?</v>
      </c>
    </row>
    <row r="221" spans="1:22" x14ac:dyDescent="0.35">
      <c r="A221" t="s">
        <v>53</v>
      </c>
      <c r="B221" t="s">
        <v>373</v>
      </c>
      <c r="C221" s="608" t="str">
        <f>VLOOKUP(CFV_Tbl[[#This Row],[Class Code]],AssetClass[[Asset Class]:[Class Description]],2)</f>
        <v>Dehumidifier</v>
      </c>
      <c r="D221" s="5">
        <v>10</v>
      </c>
      <c r="E221" t="s">
        <v>11392</v>
      </c>
      <c r="F221" t="s">
        <v>11551</v>
      </c>
      <c r="G221" t="s">
        <v>11281</v>
      </c>
      <c r="H221" t="s">
        <v>8547</v>
      </c>
      <c r="I221" s="6" t="str">
        <f>CFV_Tbl[[#This Row],[Class Code]]&amp; " - " &amp;CFV_Tbl[[#This Row],[Class Description]]</f>
        <v>DEHMDFR - Dehumidifier</v>
      </c>
      <c r="J221" s="6" t="str">
        <f>CFV_Tbl[[#This Row],[CF Code]] &amp; " - " &amp; CFV_Tbl[[#This Row],[CF Description]]</f>
        <v>DEFRTYPE - Dehumidifier Type</v>
      </c>
      <c r="M221" s="483" t="s">
        <v>469</v>
      </c>
      <c r="N221" s="483" t="s">
        <v>11509</v>
      </c>
      <c r="O221" s="352" t="s">
        <v>11283</v>
      </c>
      <c r="Q221" s="483" t="s">
        <v>11405</v>
      </c>
      <c r="R221" s="483" t="s">
        <v>1801</v>
      </c>
      <c r="S221" t="s">
        <v>11290</v>
      </c>
      <c r="U221" s="483" t="s">
        <v>11506</v>
      </c>
      <c r="V221" s="483" t="str">
        <f>INDEX(CFV_Tbl[CF Description], MATCH(U221, CFV_Tbl[CF Code], 0))</f>
        <v>Roof access hatch?</v>
      </c>
    </row>
    <row r="222" spans="1:22" x14ac:dyDescent="0.35">
      <c r="A222" t="s">
        <v>53</v>
      </c>
      <c r="B222" t="s">
        <v>373</v>
      </c>
      <c r="C222" s="608" t="str">
        <f>VLOOKUP(CFV_Tbl[[#This Row],[Class Code]],AssetClass[[Asset Class]:[Class Description]],2)</f>
        <v>Dehumidifier</v>
      </c>
      <c r="D222" s="5">
        <v>10</v>
      </c>
      <c r="E222" t="s">
        <v>11392</v>
      </c>
      <c r="F222" t="s">
        <v>11551</v>
      </c>
      <c r="G222" t="s">
        <v>11281</v>
      </c>
      <c r="H222" t="s">
        <v>8548</v>
      </c>
      <c r="I222" s="6" t="str">
        <f>CFV_Tbl[[#This Row],[Class Code]]&amp; " - " &amp;CFV_Tbl[[#This Row],[Class Description]]</f>
        <v>DEHMDFR - Dehumidifier</v>
      </c>
      <c r="J222" s="6" t="str">
        <f>CFV_Tbl[[#This Row],[CF Code]] &amp; " - " &amp; CFV_Tbl[[#This Row],[CF Description]]</f>
        <v>DEFRTYPE - Dehumidifier Type</v>
      </c>
      <c r="M222" s="483" t="s">
        <v>469</v>
      </c>
      <c r="N222" s="483" t="s">
        <v>11510</v>
      </c>
      <c r="O222" s="352" t="s">
        <v>11288</v>
      </c>
      <c r="Q222" s="483" t="s">
        <v>11405</v>
      </c>
      <c r="R222" s="483" t="s">
        <v>1802</v>
      </c>
      <c r="S222" t="s">
        <v>11292</v>
      </c>
      <c r="U222" s="484" t="s">
        <v>11597</v>
      </c>
      <c r="V222" s="485" t="str">
        <f>INDEX(CFV_Tbl[CF Description], MATCH(U222, CFV_Tbl[CF Code], 0))</f>
        <v>Retaining Wall Material</v>
      </c>
    </row>
    <row r="223" spans="1:22" x14ac:dyDescent="0.35">
      <c r="A223" t="s">
        <v>53</v>
      </c>
      <c r="B223" t="s">
        <v>373</v>
      </c>
      <c r="C223" s="608" t="str">
        <f>VLOOKUP(CFV_Tbl[[#This Row],[Class Code]],AssetClass[[Asset Class]:[Class Description]],2)</f>
        <v>Dehumidifier</v>
      </c>
      <c r="D223" s="5">
        <v>10</v>
      </c>
      <c r="E223" t="s">
        <v>11392</v>
      </c>
      <c r="F223" t="s">
        <v>11551</v>
      </c>
      <c r="G223" t="s">
        <v>11281</v>
      </c>
      <c r="H223" t="s">
        <v>1794</v>
      </c>
      <c r="I223" s="6" t="str">
        <f>CFV_Tbl[[#This Row],[Class Code]]&amp; " - " &amp;CFV_Tbl[[#This Row],[Class Description]]</f>
        <v>DEHMDFR - Dehumidifier</v>
      </c>
      <c r="J223" s="6" t="str">
        <f>CFV_Tbl[[#This Row],[CF Code]] &amp; " - " &amp; CFV_Tbl[[#This Row],[CF Description]]</f>
        <v>DEFRTYPE - Dehumidifier Type</v>
      </c>
      <c r="M223" s="483" t="s">
        <v>469</v>
      </c>
      <c r="N223" s="483" t="s">
        <v>11511</v>
      </c>
      <c r="O223" s="352" t="s">
        <v>11294</v>
      </c>
      <c r="Q223" s="483" t="s">
        <v>11420</v>
      </c>
      <c r="R223" s="483" t="s">
        <v>1798</v>
      </c>
      <c r="S223" t="s">
        <v>11285</v>
      </c>
      <c r="U223" s="482" t="s">
        <v>11287</v>
      </c>
      <c r="V223" s="482" t="e">
        <f>INDEX(CFV_Tbl[CF Description], MATCH(U223, CFV_Tbl[CF Code], 0))</f>
        <v>#N/A</v>
      </c>
    </row>
    <row r="224" spans="1:22" x14ac:dyDescent="0.35">
      <c r="A224" t="s">
        <v>53</v>
      </c>
      <c r="B224" t="s">
        <v>373</v>
      </c>
      <c r="C224" s="608" t="str">
        <f>VLOOKUP(CFV_Tbl[[#This Row],[Class Code]],AssetClass[[Asset Class]:[Class Description]],2)</f>
        <v>Dehumidifier</v>
      </c>
      <c r="D224" s="5">
        <v>20</v>
      </c>
      <c r="E224" t="s">
        <v>11305</v>
      </c>
      <c r="F224" t="s">
        <v>11312</v>
      </c>
      <c r="G224" t="s">
        <v>11299</v>
      </c>
      <c r="H224" t="s">
        <v>8477</v>
      </c>
      <c r="I224" s="6" t="str">
        <f>CFV_Tbl[[#This Row],[Class Code]]&amp; " - " &amp;CFV_Tbl[[#This Row],[Class Description]]</f>
        <v>DEHMDFR - Dehumidifier</v>
      </c>
      <c r="J224" s="6" t="str">
        <f>CFV_Tbl[[#This Row],[CF Code]] &amp; " - " &amp; CFV_Tbl[[#This Row],[CF Description]]</f>
        <v>PWRSV - Power Supply Voltage</v>
      </c>
      <c r="M224" s="483" t="s">
        <v>469</v>
      </c>
      <c r="N224" s="486" t="s">
        <v>11513</v>
      </c>
      <c r="O224" s="352" t="s">
        <v>11297</v>
      </c>
      <c r="Q224" s="483" t="s">
        <v>11420</v>
      </c>
      <c r="R224" s="483" t="s">
        <v>1800</v>
      </c>
      <c r="S224" t="s">
        <v>11289</v>
      </c>
      <c r="U224" s="484" t="s">
        <v>11644</v>
      </c>
      <c r="V224" s="485" t="str">
        <f>INDEX(CFV_Tbl[CF Description], MATCH(U224, CFV_Tbl[CF Code], 0))</f>
        <v>Substructure (SFG - Below Grade) Material</v>
      </c>
    </row>
    <row r="225" spans="1:22" x14ac:dyDescent="0.35">
      <c r="A225" t="s">
        <v>53</v>
      </c>
      <c r="B225" t="s">
        <v>373</v>
      </c>
      <c r="C225" s="608" t="str">
        <f>VLOOKUP(CFV_Tbl[[#This Row],[Class Code]],AssetClass[[Asset Class]:[Class Description]],2)</f>
        <v>Dehumidifier</v>
      </c>
      <c r="D225" s="5">
        <v>30</v>
      </c>
      <c r="E225" t="s">
        <v>11393</v>
      </c>
      <c r="F225" t="s">
        <v>11556</v>
      </c>
      <c r="G225" t="s">
        <v>11299</v>
      </c>
      <c r="H225" t="s">
        <v>8477</v>
      </c>
      <c r="I225" s="6" t="str">
        <f>CFV_Tbl[[#This Row],[Class Code]]&amp; " - " &amp;CFV_Tbl[[#This Row],[Class Description]]</f>
        <v>DEHMDFR - Dehumidifier</v>
      </c>
      <c r="J225" s="6" t="str">
        <f>CFV_Tbl[[#This Row],[CF Code]] &amp; " - " &amp; CFV_Tbl[[#This Row],[CF Description]]</f>
        <v>CAPACITY - Capacity</v>
      </c>
      <c r="M225" s="483" t="s">
        <v>315</v>
      </c>
      <c r="N225" s="483" t="s">
        <v>11518</v>
      </c>
      <c r="O225" s="352" t="s">
        <v>11283</v>
      </c>
      <c r="Q225" s="483" t="s">
        <v>11419</v>
      </c>
      <c r="R225" s="483" t="s">
        <v>8477</v>
      </c>
      <c r="S225" t="s">
        <v>11285</v>
      </c>
      <c r="U225" s="483" t="s">
        <v>11400</v>
      </c>
      <c r="V225" s="483" t="str">
        <f>INDEX(CFV_Tbl[CF Description], MATCH(U225, CFV_Tbl[CF Code], 0))</f>
        <v>Secondary Containment?</v>
      </c>
    </row>
    <row r="226" spans="1:22" x14ac:dyDescent="0.35">
      <c r="A226" s="613" t="s">
        <v>53</v>
      </c>
      <c r="B226" s="625" t="s">
        <v>431</v>
      </c>
      <c r="C226" s="608" t="str">
        <f>VLOOKUP(CFV_Tbl[[#This Row],[Class Code]],AssetClass[[Asset Class]:[Class Description]],2)</f>
        <v>Diesel Fluid System</v>
      </c>
      <c r="D226" s="5">
        <v>10</v>
      </c>
      <c r="E226" s="630" t="s">
        <v>11703</v>
      </c>
      <c r="F226" s="630" t="s">
        <v>11894</v>
      </c>
      <c r="G226" t="s">
        <v>11299</v>
      </c>
      <c r="H226" s="613" t="s">
        <v>8477</v>
      </c>
      <c r="I226" s="6" t="str">
        <f>CFV_Tbl[[#This Row],[Class Code]]&amp; " - " &amp;CFV_Tbl[[#This Row],[Class Description]]</f>
        <v>DIFSYS - Diesel Fluid System</v>
      </c>
      <c r="J226" s="6" t="str">
        <f>CFV_Tbl[[#This Row],[CF Code]] &amp; " - " &amp; CFV_Tbl[[#This Row],[CF Description]]</f>
        <v>TAG - Tag</v>
      </c>
      <c r="M226" s="483" t="s">
        <v>315</v>
      </c>
      <c r="N226" s="483" t="s">
        <v>11519</v>
      </c>
      <c r="O226" s="352" t="s">
        <v>11288</v>
      </c>
      <c r="Q226" s="486" t="s">
        <v>11419</v>
      </c>
      <c r="R226" s="486" t="s">
        <v>8477</v>
      </c>
      <c r="S226" t="s">
        <v>11285</v>
      </c>
      <c r="U226" s="484" t="s">
        <v>11609</v>
      </c>
      <c r="V226" s="485" t="str">
        <f>INDEX(CFV_Tbl[CF Description], MATCH(U226, CFV_Tbl[CF Code], 0))</f>
        <v>Cleaning Type</v>
      </c>
    </row>
    <row r="227" spans="1:22" x14ac:dyDescent="0.35">
      <c r="A227" t="s">
        <v>53</v>
      </c>
      <c r="B227" t="s">
        <v>387</v>
      </c>
      <c r="C227" s="608" t="str">
        <f>VLOOKUP(CFV_Tbl[[#This Row],[Class Code]],AssetClass[[Asset Class]:[Class Description]],2)</f>
        <v>Domestic Water Distribution System</v>
      </c>
      <c r="D227" s="5">
        <v>5</v>
      </c>
      <c r="E227" t="s">
        <v>11404</v>
      </c>
      <c r="F227" t="s">
        <v>11574</v>
      </c>
      <c r="G227" t="s">
        <v>11281</v>
      </c>
      <c r="H227" t="s">
        <v>8480</v>
      </c>
      <c r="I227" s="6" t="str">
        <f>CFV_Tbl[[#This Row],[Class Code]]&amp; " - " &amp;CFV_Tbl[[#This Row],[Class Description]]</f>
        <v>DOMWDS - Domestic Water Distribution System</v>
      </c>
      <c r="J227" s="6" t="str">
        <f>CFV_Tbl[[#This Row],[CF Code]] &amp; " - " &amp; CFV_Tbl[[#This Row],[CF Description]]</f>
        <v>DODSINSL - Domestic Water Distribution System Insulated</v>
      </c>
      <c r="M227" s="483" t="s">
        <v>315</v>
      </c>
      <c r="N227" s="486" t="s">
        <v>11360</v>
      </c>
      <c r="O227" s="352" t="s">
        <v>11294</v>
      </c>
      <c r="Q227" s="483" t="s">
        <v>11415</v>
      </c>
      <c r="R227" s="483" t="s">
        <v>1803</v>
      </c>
      <c r="S227" t="s">
        <v>11285</v>
      </c>
      <c r="U227" s="483" t="s">
        <v>11608</v>
      </c>
      <c r="V227" s="483" t="str">
        <f>INDEX(CFV_Tbl[CF Description], MATCH(U227, CFV_Tbl[CF Code], 0))</f>
        <v>Separator Installation Type</v>
      </c>
    </row>
    <row r="228" spans="1:22" x14ac:dyDescent="0.35">
      <c r="A228" t="s">
        <v>53</v>
      </c>
      <c r="B228" t="s">
        <v>387</v>
      </c>
      <c r="C228" s="608" t="str">
        <f>VLOOKUP(CFV_Tbl[[#This Row],[Class Code]],AssetClass[[Asset Class]:[Class Description]],2)</f>
        <v>Domestic Water Distribution System</v>
      </c>
      <c r="D228" s="5">
        <v>5</v>
      </c>
      <c r="E228" t="s">
        <v>11404</v>
      </c>
      <c r="F228" t="s">
        <v>11574</v>
      </c>
      <c r="G228" t="s">
        <v>11281</v>
      </c>
      <c r="H228" t="s">
        <v>8550</v>
      </c>
      <c r="I228" s="6" t="str">
        <f>CFV_Tbl[[#This Row],[Class Code]]&amp; " - " &amp;CFV_Tbl[[#This Row],[Class Description]]</f>
        <v>DOMWDS - Domestic Water Distribution System</v>
      </c>
      <c r="J228" s="6" t="str">
        <f>CFV_Tbl[[#This Row],[CF Code]] &amp; " - " &amp; CFV_Tbl[[#This Row],[CF Description]]</f>
        <v>DODSINSL - Domestic Water Distribution System Insulated</v>
      </c>
      <c r="M228" s="483" t="s">
        <v>464</v>
      </c>
      <c r="N228" s="483" t="s">
        <v>11517</v>
      </c>
      <c r="O228" s="352" t="s">
        <v>11283</v>
      </c>
      <c r="Q228" s="483" t="s">
        <v>11415</v>
      </c>
      <c r="R228" s="483" t="s">
        <v>1751</v>
      </c>
      <c r="S228" t="s">
        <v>11289</v>
      </c>
      <c r="U228" s="484" t="s">
        <v>11607</v>
      </c>
      <c r="V228" s="485" t="str">
        <f>INDEX(CFV_Tbl[CF Description], MATCH(U228, CFV_Tbl[CF Code], 0))</f>
        <v>Separator Type</v>
      </c>
    </row>
    <row r="229" spans="1:22" x14ac:dyDescent="0.35">
      <c r="A229" t="s">
        <v>53</v>
      </c>
      <c r="B229" t="s">
        <v>387</v>
      </c>
      <c r="C229" s="608" t="str">
        <f>VLOOKUP(CFV_Tbl[[#This Row],[Class Code]],AssetClass[[Asset Class]:[Class Description]],2)</f>
        <v>Domestic Water Distribution System</v>
      </c>
      <c r="D229" s="5">
        <v>5</v>
      </c>
      <c r="E229" t="s">
        <v>11404</v>
      </c>
      <c r="F229" t="s">
        <v>11574</v>
      </c>
      <c r="G229" t="s">
        <v>11281</v>
      </c>
      <c r="H229" t="s">
        <v>8481</v>
      </c>
      <c r="I229" s="6" t="str">
        <f>CFV_Tbl[[#This Row],[Class Code]]&amp; " - " &amp;CFV_Tbl[[#This Row],[Class Description]]</f>
        <v>DOMWDS - Domestic Water Distribution System</v>
      </c>
      <c r="J229" s="6" t="str">
        <f>CFV_Tbl[[#This Row],[CF Code]] &amp; " - " &amp; CFV_Tbl[[#This Row],[CF Description]]</f>
        <v>DODSINSL - Domestic Water Distribution System Insulated</v>
      </c>
      <c r="M229" s="429" t="s">
        <v>433</v>
      </c>
      <c r="N229" s="486" t="s">
        <v>11590</v>
      </c>
      <c r="O229" s="647" t="s">
        <v>11283</v>
      </c>
      <c r="Q229" s="486" t="s">
        <v>11415</v>
      </c>
      <c r="R229" s="483" t="s">
        <v>1752</v>
      </c>
      <c r="S229" t="s">
        <v>11290</v>
      </c>
      <c r="U229" s="483" t="s">
        <v>11667</v>
      </c>
      <c r="V229" s="483" t="str">
        <f>INDEX(CFV_Tbl[CF Description], MATCH(U229, CFV_Tbl[CF Code], 0))</f>
        <v>Service Bypass?</v>
      </c>
    </row>
    <row r="230" spans="1:22" x14ac:dyDescent="0.35">
      <c r="A230" s="625" t="s">
        <v>53</v>
      </c>
      <c r="B230" s="628" t="s">
        <v>387</v>
      </c>
      <c r="C230" s="608" t="str">
        <f>VLOOKUP(CFV_Tbl[[#This Row],[Class Code]],AssetClass[[Asset Class]:[Class Description]],2)</f>
        <v>Domestic Water Distribution System</v>
      </c>
      <c r="D230" s="5">
        <v>10</v>
      </c>
      <c r="E230" s="630" t="s">
        <v>12721</v>
      </c>
      <c r="F230" s="630" t="s">
        <v>12722</v>
      </c>
      <c r="G230" t="s">
        <v>11281</v>
      </c>
      <c r="H230" s="638" t="s">
        <v>12723</v>
      </c>
      <c r="I230" s="610" t="str">
        <f>CFV_Tbl[[#This Row],[Class Code]]&amp; " - " &amp;CFV_Tbl[[#This Row],[Class Description]]</f>
        <v>DOMWDS - Domestic Water Distribution System</v>
      </c>
      <c r="J230" s="611" t="str">
        <f>CFV_Tbl[[#This Row],[CF Code]] &amp; " - " &amp; CFV_Tbl[[#This Row],[CF Description]]</f>
        <v>DWDSTYPE - Domestic Water Distribution Sys Type</v>
      </c>
      <c r="M230" s="429" t="s">
        <v>433</v>
      </c>
      <c r="N230" s="486" t="s">
        <v>11591</v>
      </c>
      <c r="O230" s="647" t="s">
        <v>11288</v>
      </c>
      <c r="Q230" s="486" t="s">
        <v>11415</v>
      </c>
      <c r="R230" s="483" t="s">
        <v>8558</v>
      </c>
      <c r="S230" t="s">
        <v>11292</v>
      </c>
      <c r="U230" s="484" t="s">
        <v>11616</v>
      </c>
      <c r="V230" s="485" t="str">
        <f>INDEX(CFV_Tbl[CF Description], MATCH(U230, CFV_Tbl[CF Code], 0))</f>
        <v>Size (Litre)</v>
      </c>
    </row>
    <row r="231" spans="1:22" ht="14.5" customHeight="1" x14ac:dyDescent="0.35">
      <c r="A231" s="625" t="s">
        <v>53</v>
      </c>
      <c r="B231" s="628" t="s">
        <v>387</v>
      </c>
      <c r="C231" s="608" t="str">
        <f>VLOOKUP(CFV_Tbl[[#This Row],[Class Code]],AssetClass[[Asset Class]:[Class Description]],2)</f>
        <v>Domestic Water Distribution System</v>
      </c>
      <c r="D231" s="5">
        <v>10</v>
      </c>
      <c r="E231" s="630" t="s">
        <v>12721</v>
      </c>
      <c r="F231" s="630" t="s">
        <v>12722</v>
      </c>
      <c r="G231" t="s">
        <v>11281</v>
      </c>
      <c r="H231" s="638" t="s">
        <v>12724</v>
      </c>
      <c r="I231" s="610" t="str">
        <f>CFV_Tbl[[#This Row],[Class Code]]&amp; " - " &amp;CFV_Tbl[[#This Row],[Class Description]]</f>
        <v>DOMWDS - Domestic Water Distribution System</v>
      </c>
      <c r="J231" s="611" t="str">
        <f>CFV_Tbl[[#This Row],[CF Code]] &amp; " - " &amp; CFV_Tbl[[#This Row],[CF Description]]</f>
        <v>DWDSTYPE - Domestic Water Distribution Sys Type</v>
      </c>
      <c r="M231" s="429" t="s">
        <v>433</v>
      </c>
      <c r="N231" s="486" t="s">
        <v>11592</v>
      </c>
      <c r="O231" s="647" t="s">
        <v>11294</v>
      </c>
      <c r="Q231" s="483" t="s">
        <v>11415</v>
      </c>
      <c r="R231" s="483" t="s">
        <v>1753</v>
      </c>
      <c r="S231" t="s">
        <v>11295</v>
      </c>
      <c r="U231" s="651" t="s">
        <v>12700</v>
      </c>
      <c r="V231" s="651" t="s">
        <v>12701</v>
      </c>
    </row>
    <row r="232" spans="1:22" x14ac:dyDescent="0.35">
      <c r="A232" s="625" t="s">
        <v>53</v>
      </c>
      <c r="B232" s="628" t="s">
        <v>387</v>
      </c>
      <c r="C232" s="608" t="str">
        <f>VLOOKUP(CFV_Tbl[[#This Row],[Class Code]],AssetClass[[Asset Class]:[Class Description]],2)</f>
        <v>Domestic Water Distribution System</v>
      </c>
      <c r="D232" s="5">
        <v>10</v>
      </c>
      <c r="E232" s="630" t="s">
        <v>12721</v>
      </c>
      <c r="F232" s="630" t="s">
        <v>12722</v>
      </c>
      <c r="G232" t="s">
        <v>11281</v>
      </c>
      <c r="H232" s="638" t="s">
        <v>12725</v>
      </c>
      <c r="I232" s="610" t="str">
        <f>CFV_Tbl[[#This Row],[Class Code]]&amp; " - " &amp;CFV_Tbl[[#This Row],[Class Description]]</f>
        <v>DOMWDS - Domestic Water Distribution System</v>
      </c>
      <c r="J232" s="611" t="str">
        <f>CFV_Tbl[[#This Row],[CF Code]] &amp; " - " &amp; CFV_Tbl[[#This Row],[CF Description]]</f>
        <v>DWDSTYPE - Domestic Water Distribution Sys Type</v>
      </c>
      <c r="M232" s="429" t="s">
        <v>433</v>
      </c>
      <c r="N232" s="486" t="s">
        <v>11305</v>
      </c>
      <c r="O232" s="647" t="s">
        <v>11297</v>
      </c>
      <c r="Q232" s="483" t="s">
        <v>11415</v>
      </c>
      <c r="R232" s="483" t="s">
        <v>1805</v>
      </c>
      <c r="S232" t="s">
        <v>11334</v>
      </c>
      <c r="U232" s="484" t="s">
        <v>11631</v>
      </c>
      <c r="V232" s="485" t="str">
        <f>INDEX(CFV_Tbl[CF Description], MATCH(U232, CFV_Tbl[CF Code], 0))</f>
        <v>Signs (Park.) Mounting Type</v>
      </c>
    </row>
    <row r="233" spans="1:22" x14ac:dyDescent="0.35">
      <c r="A233" s="625" t="s">
        <v>53</v>
      </c>
      <c r="B233" s="628" t="s">
        <v>387</v>
      </c>
      <c r="C233" s="608" t="str">
        <f>VLOOKUP(CFV_Tbl[[#This Row],[Class Code]],AssetClass[[Asset Class]:[Class Description]],2)</f>
        <v>Domestic Water Distribution System</v>
      </c>
      <c r="D233" s="5">
        <v>10</v>
      </c>
      <c r="E233" s="630" t="s">
        <v>12721</v>
      </c>
      <c r="F233" s="630" t="s">
        <v>12722</v>
      </c>
      <c r="G233" t="s">
        <v>11281</v>
      </c>
      <c r="H233" s="638" t="s">
        <v>12726</v>
      </c>
      <c r="I233" s="610" t="str">
        <f>CFV_Tbl[[#This Row],[Class Code]]&amp; " - " &amp;CFV_Tbl[[#This Row],[Class Description]]</f>
        <v>DOMWDS - Domestic Water Distribution System</v>
      </c>
      <c r="J233" s="611" t="str">
        <f>CFV_Tbl[[#This Row],[CF Code]] &amp; " - " &amp; CFV_Tbl[[#This Row],[CF Description]]</f>
        <v>DWDSTYPE - Domestic Water Distribution Sys Type</v>
      </c>
      <c r="M233" s="429" t="s">
        <v>433</v>
      </c>
      <c r="N233" s="486" t="s">
        <v>11307</v>
      </c>
      <c r="O233" s="647" t="s">
        <v>11301</v>
      </c>
      <c r="Q233" s="486" t="s">
        <v>11427</v>
      </c>
      <c r="R233" s="483" t="s">
        <v>8567</v>
      </c>
      <c r="S233" t="s">
        <v>11285</v>
      </c>
      <c r="U233" s="483" t="s">
        <v>11622</v>
      </c>
      <c r="V233" s="483" t="str">
        <f>INDEX(CFV_Tbl[CF Description], MATCH(U233, CFV_Tbl[CF Code], 0))</f>
        <v>Roof material</v>
      </c>
    </row>
    <row r="234" spans="1:22" x14ac:dyDescent="0.35">
      <c r="A234" s="625" t="s">
        <v>53</v>
      </c>
      <c r="B234" s="628" t="s">
        <v>387</v>
      </c>
      <c r="C234" s="608" t="str">
        <f>VLOOKUP(CFV_Tbl[[#This Row],[Class Code]],AssetClass[[Asset Class]:[Class Description]],2)</f>
        <v>Domestic Water Distribution System</v>
      </c>
      <c r="D234" s="5">
        <v>10</v>
      </c>
      <c r="E234" s="630" t="s">
        <v>12721</v>
      </c>
      <c r="F234" s="630" t="s">
        <v>12722</v>
      </c>
      <c r="G234" t="s">
        <v>11281</v>
      </c>
      <c r="H234" s="638" t="s">
        <v>12727</v>
      </c>
      <c r="I234" s="610" t="str">
        <f>CFV_Tbl[[#This Row],[Class Code]]&amp; " - " &amp;CFV_Tbl[[#This Row],[Class Description]]</f>
        <v>DOMWDS - Domestic Water Distribution System</v>
      </c>
      <c r="J234" s="611" t="str">
        <f>CFV_Tbl[[#This Row],[CF Code]] &amp; " - " &amp; CFV_Tbl[[#This Row],[CF Description]]</f>
        <v>DWDSTYPE - Domestic Water Distribution Sys Type</v>
      </c>
      <c r="M234" s="429" t="s">
        <v>433</v>
      </c>
      <c r="N234" s="486" t="s">
        <v>11593</v>
      </c>
      <c r="O234" s="647" t="s">
        <v>11331</v>
      </c>
      <c r="Q234" s="483" t="s">
        <v>11427</v>
      </c>
      <c r="R234" s="483" t="s">
        <v>8568</v>
      </c>
      <c r="S234" t="s">
        <v>11289</v>
      </c>
      <c r="U234" s="484" t="s">
        <v>11624</v>
      </c>
      <c r="V234" s="485" t="str">
        <f>INDEX(CFV_Tbl[CF Description], MATCH(U234, CFV_Tbl[CF Code], 0))</f>
        <v>Width (inch)</v>
      </c>
    </row>
    <row r="235" spans="1:22" x14ac:dyDescent="0.35">
      <c r="A235" t="s">
        <v>53</v>
      </c>
      <c r="B235" t="s">
        <v>306</v>
      </c>
      <c r="C235" s="608" t="str">
        <f>VLOOKUP(CFV_Tbl[[#This Row],[Class Code]],AssetClass[[Asset Class]:[Class Description]],2)</f>
        <v>Door</v>
      </c>
      <c r="D235" s="5">
        <v>10</v>
      </c>
      <c r="E235" t="s">
        <v>11405</v>
      </c>
      <c r="F235" t="s">
        <v>11578</v>
      </c>
      <c r="G235" t="s">
        <v>11281</v>
      </c>
      <c r="H235" t="s">
        <v>1797</v>
      </c>
      <c r="I235" s="6" t="str">
        <f>CFV_Tbl[[#This Row],[Class Code]]&amp; " - " &amp;CFV_Tbl[[#This Row],[Class Description]]</f>
        <v>DR - Door</v>
      </c>
      <c r="J235" s="6" t="str">
        <f>CFV_Tbl[[#This Row],[CF Code]] &amp; " - " &amp; CFV_Tbl[[#This Row],[CF Description]]</f>
        <v>DRDRTYPE - Door Type</v>
      </c>
      <c r="M235" s="429" t="s">
        <v>433</v>
      </c>
      <c r="N235" s="486" t="s">
        <v>11594</v>
      </c>
      <c r="O235" s="647" t="s">
        <v>11333</v>
      </c>
      <c r="Q235" s="483" t="s">
        <v>11427</v>
      </c>
      <c r="R235" s="483" t="s">
        <v>8569</v>
      </c>
      <c r="S235" t="s">
        <v>11290</v>
      </c>
      <c r="U235" s="483" t="s">
        <v>11619</v>
      </c>
      <c r="V235" s="483" t="str">
        <f>INDEX(CFV_Tbl[CF Description], MATCH(U235, CFV_Tbl[CF Code], 0))</f>
        <v>Shed Construction</v>
      </c>
    </row>
    <row r="236" spans="1:22" x14ac:dyDescent="0.35">
      <c r="A236" t="s">
        <v>53</v>
      </c>
      <c r="B236" t="s">
        <v>306</v>
      </c>
      <c r="C236" s="608" t="str">
        <f>VLOOKUP(CFV_Tbl[[#This Row],[Class Code]],AssetClass[[Asset Class]:[Class Description]],2)</f>
        <v>Door</v>
      </c>
      <c r="D236" s="5">
        <v>10</v>
      </c>
      <c r="E236" t="s">
        <v>11405</v>
      </c>
      <c r="F236" t="s">
        <v>11578</v>
      </c>
      <c r="G236" t="s">
        <v>11281</v>
      </c>
      <c r="H236" t="s">
        <v>1799</v>
      </c>
      <c r="I236" s="6" t="str">
        <f>CFV_Tbl[[#This Row],[Class Code]]&amp; " - " &amp;CFV_Tbl[[#This Row],[Class Description]]</f>
        <v>DR - Door</v>
      </c>
      <c r="J236" s="6" t="str">
        <f>CFV_Tbl[[#This Row],[CF Code]] &amp; " - " &amp; CFV_Tbl[[#This Row],[CF Description]]</f>
        <v>DRDRTYPE - Door Type</v>
      </c>
      <c r="M236" s="429" t="s">
        <v>433</v>
      </c>
      <c r="N236" s="486" t="s">
        <v>11596</v>
      </c>
      <c r="O236" s="647" t="s">
        <v>11438</v>
      </c>
      <c r="Q236" s="483" t="s">
        <v>11427</v>
      </c>
      <c r="R236" s="483" t="s">
        <v>8570</v>
      </c>
      <c r="S236" t="s">
        <v>11292</v>
      </c>
      <c r="U236" s="484" t="s">
        <v>11621</v>
      </c>
      <c r="V236" s="485" t="str">
        <f>INDEX(CFV_Tbl[CF Description], MATCH(U236, CFV_Tbl[CF Code], 0))</f>
        <v>Shed Material</v>
      </c>
    </row>
    <row r="237" spans="1:22" x14ac:dyDescent="0.35">
      <c r="A237" t="s">
        <v>53</v>
      </c>
      <c r="B237" t="s">
        <v>306</v>
      </c>
      <c r="C237" s="608" t="str">
        <f>VLOOKUP(CFV_Tbl[[#This Row],[Class Code]],AssetClass[[Asset Class]:[Class Description]],2)</f>
        <v>Door</v>
      </c>
      <c r="D237" s="5">
        <v>10</v>
      </c>
      <c r="E237" t="s">
        <v>11405</v>
      </c>
      <c r="F237" t="s">
        <v>11578</v>
      </c>
      <c r="G237" t="s">
        <v>11281</v>
      </c>
      <c r="H237" t="s">
        <v>1801</v>
      </c>
      <c r="I237" s="6" t="str">
        <f>CFV_Tbl[[#This Row],[Class Code]]&amp; " - " &amp;CFV_Tbl[[#This Row],[Class Description]]</f>
        <v>DR - Door</v>
      </c>
      <c r="J237" s="6" t="str">
        <f>CFV_Tbl[[#This Row],[CF Code]] &amp; " - " &amp; CFV_Tbl[[#This Row],[CF Description]]</f>
        <v>DRDRTYPE - Door Type</v>
      </c>
      <c r="M237" s="483" t="s">
        <v>493</v>
      </c>
      <c r="N237" s="483" t="s">
        <v>11514</v>
      </c>
      <c r="O237" s="352" t="s">
        <v>11283</v>
      </c>
      <c r="Q237" s="483" t="s">
        <v>11427</v>
      </c>
      <c r="R237" s="483" t="s">
        <v>8571</v>
      </c>
      <c r="S237" t="s">
        <v>11295</v>
      </c>
      <c r="U237" s="483" t="s">
        <v>11617</v>
      </c>
      <c r="V237" s="483" t="str">
        <f>INDEX(CFV_Tbl[CF Description], MATCH(U237, CFV_Tbl[CF Code], 0))</f>
        <v>Shed Type</v>
      </c>
    </row>
    <row r="238" spans="1:22" x14ac:dyDescent="0.35">
      <c r="A238" t="s">
        <v>53</v>
      </c>
      <c r="B238" t="s">
        <v>306</v>
      </c>
      <c r="C238" s="608" t="str">
        <f>VLOOKUP(CFV_Tbl[[#This Row],[Class Code]],AssetClass[[Asset Class]:[Class Description]],2)</f>
        <v>Door</v>
      </c>
      <c r="D238" s="5">
        <v>10</v>
      </c>
      <c r="E238" t="s">
        <v>11405</v>
      </c>
      <c r="F238" t="s">
        <v>11578</v>
      </c>
      <c r="G238" t="s">
        <v>11281</v>
      </c>
      <c r="H238" t="s">
        <v>1802</v>
      </c>
      <c r="I238" s="6" t="str">
        <f>CFV_Tbl[[#This Row],[Class Code]]&amp; " - " &amp;CFV_Tbl[[#This Row],[Class Description]]</f>
        <v>DR - Door</v>
      </c>
      <c r="J238" s="6" t="str">
        <f>CFV_Tbl[[#This Row],[CF Code]] &amp; " - " &amp; CFV_Tbl[[#This Row],[CF Description]]</f>
        <v>DRDRTYPE - Door Type</v>
      </c>
      <c r="M238" s="483" t="s">
        <v>493</v>
      </c>
      <c r="N238" s="483" t="s">
        <v>11515</v>
      </c>
      <c r="O238" s="352" t="s">
        <v>11288</v>
      </c>
      <c r="Q238" s="483" t="s">
        <v>11397</v>
      </c>
      <c r="R238" s="483" t="s">
        <v>8565</v>
      </c>
      <c r="S238" t="s">
        <v>11285</v>
      </c>
      <c r="U238" s="484" t="s">
        <v>11626</v>
      </c>
      <c r="V238" s="485" t="str">
        <f>INDEX(CFV_Tbl[CF Description], MATCH(U238, CFV_Tbl[CF Code], 0))</f>
        <v>Housing Material</v>
      </c>
    </row>
    <row r="239" spans="1:22" x14ac:dyDescent="0.35">
      <c r="A239" t="s">
        <v>53</v>
      </c>
      <c r="B239" t="s">
        <v>306</v>
      </c>
      <c r="C239" s="608" t="str">
        <f>VLOOKUP(CFV_Tbl[[#This Row],[Class Code]],AssetClass[[Asset Class]:[Class Description]],2)</f>
        <v>Door</v>
      </c>
      <c r="D239" s="5">
        <v>20</v>
      </c>
      <c r="E239" t="s">
        <v>11407</v>
      </c>
      <c r="F239" t="s">
        <v>11583</v>
      </c>
      <c r="G239" t="s">
        <v>11281</v>
      </c>
      <c r="H239" t="s">
        <v>8556</v>
      </c>
      <c r="I239" s="6" t="str">
        <f>CFV_Tbl[[#This Row],[Class Code]]&amp; " - " &amp;CFV_Tbl[[#This Row],[Class Description]]</f>
        <v>DR - Door</v>
      </c>
      <c r="J239" s="6" t="str">
        <f>CFV_Tbl[[#This Row],[CF Code]] &amp; " - " &amp; CFV_Tbl[[#This Row],[CF Description]]</f>
        <v>DRDRAUTO - Door Automation</v>
      </c>
      <c r="M239" s="483" t="s">
        <v>493</v>
      </c>
      <c r="N239" s="483" t="s">
        <v>11516</v>
      </c>
      <c r="O239" s="352" t="s">
        <v>11294</v>
      </c>
      <c r="Q239" s="483" t="s">
        <v>11397</v>
      </c>
      <c r="R239" s="483" t="s">
        <v>8566</v>
      </c>
      <c r="S239" t="s">
        <v>11289</v>
      </c>
      <c r="U239" s="483" t="s">
        <v>11625</v>
      </c>
      <c r="V239" s="483" t="str">
        <f>INDEX(CFV_Tbl[CF Description], MATCH(U239, CFV_Tbl[CF Code], 0))</f>
        <v>Signal Light Type</v>
      </c>
    </row>
    <row r="240" spans="1:22" x14ac:dyDescent="0.35">
      <c r="A240" t="s">
        <v>53</v>
      </c>
      <c r="B240" t="s">
        <v>306</v>
      </c>
      <c r="C240" s="608" t="str">
        <f>VLOOKUP(CFV_Tbl[[#This Row],[Class Code]],AssetClass[[Asset Class]:[Class Description]],2)</f>
        <v>Door</v>
      </c>
      <c r="D240" s="5">
        <v>20</v>
      </c>
      <c r="E240" t="s">
        <v>11407</v>
      </c>
      <c r="F240" t="s">
        <v>11583</v>
      </c>
      <c r="G240" t="s">
        <v>11281</v>
      </c>
      <c r="H240" t="s">
        <v>1758</v>
      </c>
      <c r="I240" s="6" t="str">
        <f>CFV_Tbl[[#This Row],[Class Code]]&amp; " - " &amp;CFV_Tbl[[#This Row],[Class Description]]</f>
        <v>DR - Door</v>
      </c>
      <c r="J240" s="6" t="str">
        <f>CFV_Tbl[[#This Row],[CF Code]] &amp; " - " &amp; CFV_Tbl[[#This Row],[CF Description]]</f>
        <v>DRDRAUTO - Door Automation</v>
      </c>
      <c r="M240" s="429" t="s">
        <v>375</v>
      </c>
      <c r="N240" s="486" t="s">
        <v>11698</v>
      </c>
      <c r="O240" s="647" t="s">
        <v>11283</v>
      </c>
      <c r="Q240" s="483" t="s">
        <v>11398</v>
      </c>
      <c r="R240" s="483" t="s">
        <v>8527</v>
      </c>
      <c r="S240" t="s">
        <v>11285</v>
      </c>
      <c r="U240" s="484" t="s">
        <v>11434</v>
      </c>
      <c r="V240" s="485" t="str">
        <f>INDEX(CFV_Tbl[CF Description], MATCH(U240, CFV_Tbl[CF Code], 0))</f>
        <v>Size</v>
      </c>
    </row>
    <row r="241" spans="1:22" x14ac:dyDescent="0.35">
      <c r="A241" t="s">
        <v>53</v>
      </c>
      <c r="B241" t="s">
        <v>306</v>
      </c>
      <c r="C241" s="608" t="str">
        <f>VLOOKUP(CFV_Tbl[[#This Row],[Class Code]],AssetClass[[Asset Class]:[Class Description]],2)</f>
        <v>Door</v>
      </c>
      <c r="D241" s="5">
        <v>30</v>
      </c>
      <c r="E241" t="s">
        <v>11408</v>
      </c>
      <c r="F241" t="s">
        <v>11586</v>
      </c>
      <c r="G241" t="s">
        <v>11281</v>
      </c>
      <c r="H241" t="s">
        <v>1798</v>
      </c>
      <c r="I241" s="6" t="str">
        <f>CFV_Tbl[[#This Row],[Class Code]]&amp; " - " &amp;CFV_Tbl[[#This Row],[Class Description]]</f>
        <v>DR - Door</v>
      </c>
      <c r="J241" s="6" t="str">
        <f>CFV_Tbl[[#This Row],[CF Code]] &amp; " - " &amp; CFV_Tbl[[#This Row],[CF Description]]</f>
        <v>DRDRCONF - Door Configuration</v>
      </c>
      <c r="M241" s="429" t="s">
        <v>375</v>
      </c>
      <c r="N241" s="486" t="s">
        <v>11700</v>
      </c>
      <c r="O241" s="647" t="s">
        <v>11288</v>
      </c>
      <c r="Q241" s="483" t="s">
        <v>11398</v>
      </c>
      <c r="R241" s="483" t="s">
        <v>1853</v>
      </c>
      <c r="S241" t="s">
        <v>11289</v>
      </c>
      <c r="U241" s="483" t="s">
        <v>11633</v>
      </c>
      <c r="V241" s="483" t="str">
        <f>INDEX(CFV_Tbl[CF Description], MATCH(U241, CFV_Tbl[CF Code], 0))</f>
        <v>Sloped Roof Material</v>
      </c>
    </row>
    <row r="242" spans="1:22" x14ac:dyDescent="0.35">
      <c r="A242" t="s">
        <v>53</v>
      </c>
      <c r="B242" t="s">
        <v>306</v>
      </c>
      <c r="C242" s="608" t="str">
        <f>VLOOKUP(CFV_Tbl[[#This Row],[Class Code]],AssetClass[[Asset Class]:[Class Description]],2)</f>
        <v>Door</v>
      </c>
      <c r="D242" s="5">
        <v>30</v>
      </c>
      <c r="E242" t="s">
        <v>11408</v>
      </c>
      <c r="F242" t="s">
        <v>11586</v>
      </c>
      <c r="G242" t="s">
        <v>11281</v>
      </c>
      <c r="H242" t="s">
        <v>1800</v>
      </c>
      <c r="I242" s="6" t="str">
        <f>CFV_Tbl[[#This Row],[Class Code]]&amp; " - " &amp;CFV_Tbl[[#This Row],[Class Description]]</f>
        <v>DR - Door</v>
      </c>
      <c r="J242" s="6" t="str">
        <f>CFV_Tbl[[#This Row],[CF Code]] &amp; " - " &amp; CFV_Tbl[[#This Row],[CF Description]]</f>
        <v>DRDRCONF - Door Configuration</v>
      </c>
      <c r="M242" s="429" t="s">
        <v>375</v>
      </c>
      <c r="N242" s="483" t="s">
        <v>11305</v>
      </c>
      <c r="O242" s="647" t="s">
        <v>11294</v>
      </c>
      <c r="Q242" s="483" t="s">
        <v>11394</v>
      </c>
      <c r="R242" s="483" t="s">
        <v>1795</v>
      </c>
      <c r="S242" t="s">
        <v>11285</v>
      </c>
      <c r="U242" s="484" t="s">
        <v>11645</v>
      </c>
      <c r="V242" s="485" t="str">
        <f>INDEX(CFV_Tbl[CF Description], MATCH(U242, CFV_Tbl[CF Code], 0))</f>
        <v>Liner Material</v>
      </c>
    </row>
    <row r="243" spans="1:22" x14ac:dyDescent="0.35">
      <c r="A243" t="s">
        <v>53</v>
      </c>
      <c r="B243" t="s">
        <v>306</v>
      </c>
      <c r="C243" s="608" t="str">
        <f>VLOOKUP(CFV_Tbl[[#This Row],[Class Code]],AssetClass[[Asset Class]:[Class Description]],2)</f>
        <v>Door</v>
      </c>
      <c r="D243" s="5">
        <v>40</v>
      </c>
      <c r="E243" t="s">
        <v>11410</v>
      </c>
      <c r="F243" t="s">
        <v>11589</v>
      </c>
      <c r="G243" t="s">
        <v>11281</v>
      </c>
      <c r="H243" t="s">
        <v>8552</v>
      </c>
      <c r="I243" s="6" t="str">
        <f>CFV_Tbl[[#This Row],[Class Code]]&amp; " - " &amp;CFV_Tbl[[#This Row],[Class Description]]</f>
        <v>DR - Door</v>
      </c>
      <c r="J243" s="6" t="str">
        <f>CFV_Tbl[[#This Row],[CF Code]] &amp; " - " &amp; CFV_Tbl[[#This Row],[CF Description]]</f>
        <v>DRDRAMET - Access Method</v>
      </c>
      <c r="M243" s="429" t="s">
        <v>375</v>
      </c>
      <c r="N243" s="483" t="s">
        <v>11419</v>
      </c>
      <c r="O243" s="647" t="s">
        <v>11297</v>
      </c>
      <c r="Q243" s="483" t="s">
        <v>11394</v>
      </c>
      <c r="R243" s="483" t="s">
        <v>1796</v>
      </c>
      <c r="S243" t="s">
        <v>11289</v>
      </c>
      <c r="U243" s="483" t="s">
        <v>11646</v>
      </c>
      <c r="V243" s="483" t="str">
        <f>INDEX(CFV_Tbl[CF Description], MATCH(U243, CFV_Tbl[CF Code], 0))</f>
        <v>Pit Capicaty (Litre)</v>
      </c>
    </row>
    <row r="244" spans="1:22" x14ac:dyDescent="0.35">
      <c r="A244" t="s">
        <v>53</v>
      </c>
      <c r="B244" t="s">
        <v>306</v>
      </c>
      <c r="C244" s="608" t="str">
        <f>VLOOKUP(CFV_Tbl[[#This Row],[Class Code]],AssetClass[[Asset Class]:[Class Description]],2)</f>
        <v>Door</v>
      </c>
      <c r="D244" s="5">
        <v>40</v>
      </c>
      <c r="E244" t="s">
        <v>11410</v>
      </c>
      <c r="F244" t="s">
        <v>11589</v>
      </c>
      <c r="G244" t="s">
        <v>11281</v>
      </c>
      <c r="H244" t="s">
        <v>8553</v>
      </c>
      <c r="I244" s="6" t="str">
        <f>CFV_Tbl[[#This Row],[Class Code]]&amp; " - " &amp;CFV_Tbl[[#This Row],[Class Description]]</f>
        <v>DR - Door</v>
      </c>
      <c r="J244" s="6" t="str">
        <f>CFV_Tbl[[#This Row],[CF Code]] &amp; " - " &amp; CFV_Tbl[[#This Row],[CF Description]]</f>
        <v>DRDRAMET - Access Method</v>
      </c>
      <c r="M244" s="483" t="s">
        <v>383</v>
      </c>
      <c r="N244" s="483" t="s">
        <v>11523</v>
      </c>
      <c r="O244" s="352" t="s">
        <v>11283</v>
      </c>
      <c r="Q244" s="483" t="s">
        <v>11328</v>
      </c>
      <c r="R244" s="483" t="s">
        <v>8480</v>
      </c>
      <c r="S244" t="s">
        <v>11285</v>
      </c>
      <c r="U244" s="484" t="s">
        <v>11647</v>
      </c>
      <c r="V244" s="485" t="str">
        <f>INDEX(CFV_Tbl[CF Description], MATCH(U244, CFV_Tbl[CF Code], 0))</f>
        <v>Superstructure (SFG - Above Grade) Material</v>
      </c>
    </row>
    <row r="245" spans="1:22" x14ac:dyDescent="0.35">
      <c r="A245" t="s">
        <v>53</v>
      </c>
      <c r="B245" t="s">
        <v>306</v>
      </c>
      <c r="C245" s="608" t="str">
        <f>VLOOKUP(CFV_Tbl[[#This Row],[Class Code]],AssetClass[[Asset Class]:[Class Description]],2)</f>
        <v>Door</v>
      </c>
      <c r="D245" s="5">
        <v>40</v>
      </c>
      <c r="E245" t="s">
        <v>11410</v>
      </c>
      <c r="F245" t="s">
        <v>11589</v>
      </c>
      <c r="G245" t="s">
        <v>11281</v>
      </c>
      <c r="H245" t="s">
        <v>8498</v>
      </c>
      <c r="I245" s="6" t="str">
        <f>CFV_Tbl[[#This Row],[Class Code]]&amp; " - " &amp;CFV_Tbl[[#This Row],[Class Description]]</f>
        <v>DR - Door</v>
      </c>
      <c r="J245" s="6" t="str">
        <f>CFV_Tbl[[#This Row],[CF Code]] &amp; " - " &amp; CFV_Tbl[[#This Row],[CF Description]]</f>
        <v>DRDRAMET - Access Method</v>
      </c>
      <c r="M245" s="483" t="s">
        <v>383</v>
      </c>
      <c r="N245" s="483" t="s">
        <v>11524</v>
      </c>
      <c r="O245" s="352" t="s">
        <v>11288</v>
      </c>
      <c r="Q245" s="486" t="s">
        <v>11328</v>
      </c>
      <c r="R245" s="483" t="s">
        <v>8481</v>
      </c>
      <c r="S245" t="s">
        <v>11289</v>
      </c>
      <c r="U245" s="483" t="s">
        <v>11641</v>
      </c>
      <c r="V245" s="483" t="str">
        <f>INDEX(CFV_Tbl[CF Description], MATCH(U245, CFV_Tbl[CF Code], 0))</f>
        <v>Number of sprinkler heads (each)</v>
      </c>
    </row>
    <row r="246" spans="1:22" x14ac:dyDescent="0.35">
      <c r="A246" t="s">
        <v>53</v>
      </c>
      <c r="B246" t="s">
        <v>306</v>
      </c>
      <c r="C246" s="608" t="str">
        <f>VLOOKUP(CFV_Tbl[[#This Row],[Class Code]],AssetClass[[Asset Class]:[Class Description]],2)</f>
        <v>Door</v>
      </c>
      <c r="D246" s="5">
        <v>40</v>
      </c>
      <c r="E246" t="s">
        <v>11410</v>
      </c>
      <c r="F246" t="s">
        <v>11589</v>
      </c>
      <c r="G246" t="s">
        <v>11281</v>
      </c>
      <c r="H246" t="s">
        <v>8554</v>
      </c>
      <c r="I246" s="6" t="str">
        <f>CFV_Tbl[[#This Row],[Class Code]]&amp; " - " &amp;CFV_Tbl[[#This Row],[Class Description]]</f>
        <v>DR - Door</v>
      </c>
      <c r="J246" s="6" t="str">
        <f>CFV_Tbl[[#This Row],[CF Code]] &amp; " - " &amp; CFV_Tbl[[#This Row],[CF Description]]</f>
        <v>DRDRAMET - Access Method</v>
      </c>
      <c r="M246" s="483" t="s">
        <v>383</v>
      </c>
      <c r="N246" s="483" t="s">
        <v>11525</v>
      </c>
      <c r="O246" s="352" t="s">
        <v>11294</v>
      </c>
      <c r="Q246" s="483" t="s">
        <v>11436</v>
      </c>
      <c r="R246" s="483" t="s">
        <v>8590</v>
      </c>
      <c r="S246" t="s">
        <v>11285</v>
      </c>
      <c r="U246" s="484" t="s">
        <v>11636</v>
      </c>
      <c r="V246" s="485" t="str">
        <f>INDEX(CFV_Tbl[CF Description], MATCH(U246, CFV_Tbl[CF Code], 0))</f>
        <v>Spill Kits Station Type</v>
      </c>
    </row>
    <row r="247" spans="1:22" x14ac:dyDescent="0.35">
      <c r="A247" t="s">
        <v>53</v>
      </c>
      <c r="B247" t="s">
        <v>306</v>
      </c>
      <c r="C247" s="608" t="str">
        <f>VLOOKUP(CFV_Tbl[[#This Row],[Class Code]],AssetClass[[Asset Class]:[Class Description]],2)</f>
        <v>Door</v>
      </c>
      <c r="D247" s="5">
        <v>40</v>
      </c>
      <c r="E247" t="s">
        <v>11410</v>
      </c>
      <c r="F247" t="s">
        <v>11589</v>
      </c>
      <c r="G247" t="s">
        <v>11281</v>
      </c>
      <c r="H247" t="s">
        <v>8555</v>
      </c>
      <c r="I247" s="6" t="str">
        <f>CFV_Tbl[[#This Row],[Class Code]]&amp; " - " &amp;CFV_Tbl[[#This Row],[Class Description]]</f>
        <v>DR - Door</v>
      </c>
      <c r="J247" s="6" t="str">
        <f>CFV_Tbl[[#This Row],[CF Code]] &amp; " - " &amp; CFV_Tbl[[#This Row],[CF Description]]</f>
        <v>DRDRAMET - Access Method</v>
      </c>
      <c r="M247" s="483" t="s">
        <v>383</v>
      </c>
      <c r="N247" s="486" t="s">
        <v>11526</v>
      </c>
      <c r="O247" s="352" t="s">
        <v>11297</v>
      </c>
      <c r="Q247" s="483" t="s">
        <v>11436</v>
      </c>
      <c r="R247" s="483" t="s">
        <v>8591</v>
      </c>
      <c r="S247" t="s">
        <v>11289</v>
      </c>
      <c r="U247" s="483" t="s">
        <v>11637</v>
      </c>
      <c r="V247" s="483" t="str">
        <f>INDEX(CFV_Tbl[CF Description], MATCH(U247, CFV_Tbl[CF Code], 0))</f>
        <v>Sprinkler System Type</v>
      </c>
    </row>
    <row r="248" spans="1:22" x14ac:dyDescent="0.35">
      <c r="A248" t="s">
        <v>53</v>
      </c>
      <c r="B248" t="s">
        <v>306</v>
      </c>
      <c r="C248" s="608" t="str">
        <f>VLOOKUP(CFV_Tbl[[#This Row],[Class Code]],AssetClass[[Asset Class]:[Class Description]],2)</f>
        <v>Door</v>
      </c>
      <c r="D248" s="5">
        <v>50</v>
      </c>
      <c r="E248" t="s">
        <v>11412</v>
      </c>
      <c r="F248" t="s">
        <v>11595</v>
      </c>
      <c r="G248" t="s">
        <v>11281</v>
      </c>
      <c r="H248" t="s">
        <v>8480</v>
      </c>
      <c r="I248" s="6" t="str">
        <f>CFV_Tbl[[#This Row],[Class Code]]&amp; " - " &amp;CFV_Tbl[[#This Row],[Class Description]]</f>
        <v>DR - Door</v>
      </c>
      <c r="J248" s="6" t="str">
        <f>CFV_Tbl[[#This Row],[CF Code]] &amp; " - " &amp; CFV_Tbl[[#This Row],[CF Description]]</f>
        <v>FIRRATD - Fire Rated?</v>
      </c>
      <c r="M248" s="483" t="s">
        <v>372</v>
      </c>
      <c r="N248" s="486" t="s">
        <v>11536</v>
      </c>
      <c r="O248" s="352" t="s">
        <v>11283</v>
      </c>
      <c r="Q248" s="483" t="s">
        <v>11429</v>
      </c>
      <c r="R248" s="483" t="s">
        <v>8585</v>
      </c>
      <c r="S248" t="s">
        <v>11285</v>
      </c>
      <c r="U248" s="652" t="s">
        <v>12698</v>
      </c>
      <c r="V248" s="653" t="s">
        <v>12699</v>
      </c>
    </row>
    <row r="249" spans="1:22" ht="14.5" customHeight="1" x14ac:dyDescent="0.35">
      <c r="A249" t="s">
        <v>53</v>
      </c>
      <c r="B249" t="s">
        <v>306</v>
      </c>
      <c r="C249" s="608" t="str">
        <f>VLOOKUP(CFV_Tbl[[#This Row],[Class Code]],AssetClass[[Asset Class]:[Class Description]],2)</f>
        <v>Door</v>
      </c>
      <c r="D249" s="5">
        <v>50</v>
      </c>
      <c r="E249" t="s">
        <v>11412</v>
      </c>
      <c r="F249" t="s">
        <v>11595</v>
      </c>
      <c r="G249" t="s">
        <v>11281</v>
      </c>
      <c r="H249" t="s">
        <v>8481</v>
      </c>
      <c r="I249" s="6" t="str">
        <f>CFV_Tbl[[#This Row],[Class Code]]&amp; " - " &amp;CFV_Tbl[[#This Row],[Class Description]]</f>
        <v>DR - Door</v>
      </c>
      <c r="J249" s="6" t="str">
        <f>CFV_Tbl[[#This Row],[CF Code]] &amp; " - " &amp; CFV_Tbl[[#This Row],[CF Description]]</f>
        <v>FIRRATD - Fire Rated?</v>
      </c>
      <c r="M249" s="483" t="s">
        <v>372</v>
      </c>
      <c r="N249" s="483" t="s">
        <v>11305</v>
      </c>
      <c r="O249" s="352" t="s">
        <v>11288</v>
      </c>
      <c r="Q249" s="483" t="s">
        <v>11429</v>
      </c>
      <c r="R249" s="483" t="s">
        <v>1813</v>
      </c>
      <c r="S249" t="s">
        <v>11289</v>
      </c>
      <c r="U249" s="651" t="s">
        <v>12692</v>
      </c>
      <c r="V249" s="651" t="s">
        <v>12693</v>
      </c>
    </row>
    <row r="250" spans="1:22" ht="14.5" customHeight="1" x14ac:dyDescent="0.35">
      <c r="A250" t="s">
        <v>53</v>
      </c>
      <c r="B250" t="s">
        <v>306</v>
      </c>
      <c r="C250" s="608" t="str">
        <f>VLOOKUP(CFV_Tbl[[#This Row],[Class Code]],AssetClass[[Asset Class]:[Class Description]],2)</f>
        <v>Door</v>
      </c>
      <c r="D250" s="5">
        <v>60</v>
      </c>
      <c r="E250" t="s">
        <v>11414</v>
      </c>
      <c r="F250" t="s">
        <v>11598</v>
      </c>
      <c r="G250" t="s">
        <v>11299</v>
      </c>
      <c r="H250" t="s">
        <v>8477</v>
      </c>
      <c r="I250" s="6" t="str">
        <f>CFV_Tbl[[#This Row],[Class Code]]&amp; " - " &amp;CFV_Tbl[[#This Row],[Class Description]]</f>
        <v>DR - Door</v>
      </c>
      <c r="J250" s="6" t="str">
        <f>CFV_Tbl[[#This Row],[CF Code]] &amp; " - " &amp; CFV_Tbl[[#This Row],[CF Description]]</f>
        <v>FRSHTSLI - Size Length (inch)</v>
      </c>
      <c r="M250" s="483" t="s">
        <v>372</v>
      </c>
      <c r="N250" s="483" t="s">
        <v>11393</v>
      </c>
      <c r="O250" s="352" t="s">
        <v>11294</v>
      </c>
      <c r="Q250" s="483" t="s">
        <v>11429</v>
      </c>
      <c r="R250" s="483" t="s">
        <v>8586</v>
      </c>
      <c r="S250" t="s">
        <v>11290</v>
      </c>
      <c r="U250" s="6" t="s">
        <v>11709</v>
      </c>
      <c r="V250" s="485" t="str">
        <f>INDEX(CFV_Tbl[CF Description], MATCH(U250, CFV_Tbl[CF Code], 0))</f>
        <v>Storage Tank Construction</v>
      </c>
    </row>
    <row r="251" spans="1:22" x14ac:dyDescent="0.35">
      <c r="A251" t="s">
        <v>53</v>
      </c>
      <c r="B251" t="s">
        <v>306</v>
      </c>
      <c r="C251" s="608" t="str">
        <f>VLOOKUP(CFV_Tbl[[#This Row],[Class Code]],AssetClass[[Asset Class]:[Class Description]],2)</f>
        <v>Door</v>
      </c>
      <c r="D251" s="5">
        <v>70</v>
      </c>
      <c r="E251" t="s">
        <v>11300</v>
      </c>
      <c r="F251" t="s">
        <v>11304</v>
      </c>
      <c r="G251" t="s">
        <v>11299</v>
      </c>
      <c r="H251" t="s">
        <v>8477</v>
      </c>
      <c r="I251" s="6" t="str">
        <f>CFV_Tbl[[#This Row],[Class Code]]&amp; " - " &amp;CFV_Tbl[[#This Row],[Class Description]]</f>
        <v>DR - Door</v>
      </c>
      <c r="J251" s="6" t="str">
        <f>CFV_Tbl[[#This Row],[CF Code]] &amp; " - " &amp; CFV_Tbl[[#This Row],[CF Description]]</f>
        <v>ACCSZW - Size Width (feet)</v>
      </c>
      <c r="M251" s="483" t="s">
        <v>337</v>
      </c>
      <c r="N251" s="483" t="s">
        <v>11520</v>
      </c>
      <c r="O251" s="352" t="s">
        <v>11283</v>
      </c>
      <c r="Q251" s="483" t="s">
        <v>11429</v>
      </c>
      <c r="R251" s="483" t="s">
        <v>8587</v>
      </c>
      <c r="S251" t="s">
        <v>11292</v>
      </c>
      <c r="U251" s="637" t="s">
        <v>11708</v>
      </c>
      <c r="V251" s="483" t="str">
        <f>INDEX(CFV_Tbl[CF Description], MATCH(U251, CFV_Tbl[CF Code], 0))</f>
        <v>Fluid Type</v>
      </c>
    </row>
    <row r="252" spans="1:22" x14ac:dyDescent="0.35">
      <c r="A252" t="s">
        <v>53</v>
      </c>
      <c r="B252" t="s">
        <v>306</v>
      </c>
      <c r="C252" s="608" t="str">
        <f>VLOOKUP(CFV_Tbl[[#This Row],[Class Code]],AssetClass[[Asset Class]:[Class Description]],2)</f>
        <v>Door</v>
      </c>
      <c r="D252" s="5">
        <v>80</v>
      </c>
      <c r="E252" t="s">
        <v>11360</v>
      </c>
      <c r="F252" t="s">
        <v>11452</v>
      </c>
      <c r="G252" t="s">
        <v>11299</v>
      </c>
      <c r="H252" t="s">
        <v>8477</v>
      </c>
      <c r="I252" s="6" t="str">
        <f>CFV_Tbl[[#This Row],[Class Code]]&amp; " - " &amp;CFV_Tbl[[#This Row],[Class Description]]</f>
        <v>DR - Door</v>
      </c>
      <c r="J252" s="6" t="str">
        <f>CFV_Tbl[[#This Row],[CF Code]] &amp; " - " &amp; CFV_Tbl[[#This Row],[CF Description]]</f>
        <v>QTY - Quantity</v>
      </c>
      <c r="M252" s="483" t="s">
        <v>314</v>
      </c>
      <c r="N252" s="483" t="s">
        <v>11521</v>
      </c>
      <c r="O252" s="352" t="s">
        <v>11283</v>
      </c>
      <c r="Q252" s="483" t="s">
        <v>11429</v>
      </c>
      <c r="R252" s="483" t="s">
        <v>8588</v>
      </c>
      <c r="S252" t="s">
        <v>11295</v>
      </c>
      <c r="U252" s="6" t="s">
        <v>11710</v>
      </c>
      <c r="V252" s="485" t="str">
        <f>INDEX(CFV_Tbl[CF Description], MATCH(U252, CFV_Tbl[CF Code], 0))</f>
        <v>Storage Tank Material</v>
      </c>
    </row>
    <row r="253" spans="1:22" x14ac:dyDescent="0.35">
      <c r="A253" t="s">
        <v>53</v>
      </c>
      <c r="B253" t="s">
        <v>308</v>
      </c>
      <c r="C253" s="608" t="str">
        <f>VLOOKUP(CFV_Tbl[[#This Row],[Class Code]],AssetClass[[Asset Class]:[Class Description]],2)</f>
        <v>Door Air Curtain</v>
      </c>
      <c r="D253" s="5">
        <v>10</v>
      </c>
      <c r="E253" t="s">
        <v>11415</v>
      </c>
      <c r="F253" t="s">
        <v>11602</v>
      </c>
      <c r="G253" t="s">
        <v>11281</v>
      </c>
      <c r="H253" t="s">
        <v>1803</v>
      </c>
      <c r="I253" s="6" t="str">
        <f>CFV_Tbl[[#This Row],[Class Code]]&amp; " - " &amp;CFV_Tbl[[#This Row],[Class Description]]</f>
        <v>DRARCRTN - Door Air Curtain</v>
      </c>
      <c r="J253" s="6" t="str">
        <f>CFV_Tbl[[#This Row],[CF Code]] &amp; " - " &amp; CFV_Tbl[[#This Row],[CF Description]]</f>
        <v>DRTNHSRC - Door Air Curtain Heating Source</v>
      </c>
      <c r="M253" s="483" t="s">
        <v>314</v>
      </c>
      <c r="N253" s="483" t="s">
        <v>11522</v>
      </c>
      <c r="O253" s="352" t="s">
        <v>11288</v>
      </c>
      <c r="Q253" s="483" t="s">
        <v>11440</v>
      </c>
      <c r="R253" s="483" t="s">
        <v>8477</v>
      </c>
      <c r="S253" t="s">
        <v>11285</v>
      </c>
      <c r="U253" s="637" t="s">
        <v>11706</v>
      </c>
      <c r="V253" s="483" t="str">
        <f>INDEX(CFV_Tbl[CF Description], MATCH(U253, CFV_Tbl[CF Code], 0))</f>
        <v>Storage Tank Type</v>
      </c>
    </row>
    <row r="254" spans="1:22" ht="14.5" customHeight="1" x14ac:dyDescent="0.35">
      <c r="A254" t="s">
        <v>53</v>
      </c>
      <c r="B254" t="s">
        <v>308</v>
      </c>
      <c r="C254" s="608" t="str">
        <f>VLOOKUP(CFV_Tbl[[#This Row],[Class Code]],AssetClass[[Asset Class]:[Class Description]],2)</f>
        <v>Door Air Curtain</v>
      </c>
      <c r="D254" s="5">
        <v>10</v>
      </c>
      <c r="E254" t="s">
        <v>11415</v>
      </c>
      <c r="F254" t="s">
        <v>11602</v>
      </c>
      <c r="G254" t="s">
        <v>11281</v>
      </c>
      <c r="H254" t="s">
        <v>1751</v>
      </c>
      <c r="I254" s="6" t="str">
        <f>CFV_Tbl[[#This Row],[Class Code]]&amp; " - " &amp;CFV_Tbl[[#This Row],[Class Description]]</f>
        <v>DRARCRTN - Door Air Curtain</v>
      </c>
      <c r="J254" s="6" t="str">
        <f>CFV_Tbl[[#This Row],[CF Code]] &amp; " - " &amp; CFV_Tbl[[#This Row],[CF Description]]</f>
        <v>DRTNHSRC - Door Air Curtain Heating Source</v>
      </c>
      <c r="M254" s="483" t="s">
        <v>314</v>
      </c>
      <c r="N254" s="483" t="s">
        <v>11360</v>
      </c>
      <c r="O254" s="352" t="s">
        <v>11294</v>
      </c>
      <c r="Q254" s="483" t="s">
        <v>11439</v>
      </c>
      <c r="R254" s="483" t="s">
        <v>8477</v>
      </c>
      <c r="S254" t="s">
        <v>11285</v>
      </c>
      <c r="U254" s="484" t="s">
        <v>11643</v>
      </c>
      <c r="V254" s="485" t="str">
        <f>INDEX(CFV_Tbl[CF Description], MATCH(U254, CFV_Tbl[CF Code], 0))</f>
        <v>Number of steps (each)</v>
      </c>
    </row>
    <row r="255" spans="1:22" ht="14.5" customHeight="1" x14ac:dyDescent="0.35">
      <c r="A255" t="s">
        <v>53</v>
      </c>
      <c r="B255" t="s">
        <v>308</v>
      </c>
      <c r="C255" s="608" t="str">
        <f>VLOOKUP(CFV_Tbl[[#This Row],[Class Code]],AssetClass[[Asset Class]:[Class Description]],2)</f>
        <v>Door Air Curtain</v>
      </c>
      <c r="D255" s="5">
        <v>10</v>
      </c>
      <c r="E255" s="9" t="s">
        <v>11415</v>
      </c>
      <c r="F255" s="9" t="s">
        <v>11602</v>
      </c>
      <c r="G255" t="s">
        <v>11281</v>
      </c>
      <c r="H255" t="s">
        <v>1752</v>
      </c>
      <c r="I255" s="6" t="str">
        <f>CFV_Tbl[[#This Row],[Class Code]]&amp; " - " &amp;CFV_Tbl[[#This Row],[Class Description]]</f>
        <v>DRARCRTN - Door Air Curtain</v>
      </c>
      <c r="J255" s="6" t="str">
        <f>CFV_Tbl[[#This Row],[CF Code]] &amp; " - " &amp; CFV_Tbl[[#This Row],[CF Description]]</f>
        <v>DRTNHSRC - Door Air Curtain Heating Source</v>
      </c>
      <c r="M255" s="483" t="s">
        <v>380</v>
      </c>
      <c r="N255" s="483" t="s">
        <v>11527</v>
      </c>
      <c r="O255" s="352" t="s">
        <v>11283</v>
      </c>
      <c r="Q255" s="483" t="s">
        <v>11442</v>
      </c>
      <c r="R255" s="483" t="s">
        <v>1816</v>
      </c>
      <c r="S255" t="s">
        <v>11285</v>
      </c>
      <c r="U255" s="484" t="s">
        <v>11642</v>
      </c>
      <c r="V255" s="485" t="str">
        <f>INDEX(CFV_Tbl[CF Description], MATCH(U255, CFV_Tbl[CF Code], 0))</f>
        <v>Stairway Material</v>
      </c>
    </row>
    <row r="256" spans="1:22" ht="14.5" customHeight="1" x14ac:dyDescent="0.35">
      <c r="A256" t="s">
        <v>53</v>
      </c>
      <c r="B256" t="s">
        <v>308</v>
      </c>
      <c r="C256" s="608" t="str">
        <f>VLOOKUP(CFV_Tbl[[#This Row],[Class Code]],AssetClass[[Asset Class]:[Class Description]],2)</f>
        <v>Door Air Curtain</v>
      </c>
      <c r="D256" s="5">
        <v>10</v>
      </c>
      <c r="E256" s="9" t="s">
        <v>11415</v>
      </c>
      <c r="F256" s="9" t="s">
        <v>11602</v>
      </c>
      <c r="G256" t="s">
        <v>11281</v>
      </c>
      <c r="H256" t="s">
        <v>8558</v>
      </c>
      <c r="I256" s="6" t="str">
        <f>CFV_Tbl[[#This Row],[Class Code]]&amp; " - " &amp;CFV_Tbl[[#This Row],[Class Description]]</f>
        <v>DRARCRTN - Door Air Curtain</v>
      </c>
      <c r="J256" s="6" t="str">
        <f>CFV_Tbl[[#This Row],[CF Code]] &amp; " - " &amp; CFV_Tbl[[#This Row],[CF Description]]</f>
        <v>DRTNHSRC - Door Air Curtain Heating Source</v>
      </c>
      <c r="M256" s="483" t="s">
        <v>380</v>
      </c>
      <c r="N256" s="483" t="s">
        <v>11528</v>
      </c>
      <c r="O256" s="352" t="s">
        <v>11288</v>
      </c>
      <c r="Q256" s="483" t="s">
        <v>11442</v>
      </c>
      <c r="R256" s="483" t="s">
        <v>1817</v>
      </c>
      <c r="S256" t="s">
        <v>11289</v>
      </c>
      <c r="U256" s="483" t="s">
        <v>11321</v>
      </c>
      <c r="V256" s="483" t="str">
        <f>INDEX(CFV_Tbl[CF Description], MATCH(U256, CFV_Tbl[CF Code], 0))</f>
        <v>Support Stand?</v>
      </c>
    </row>
    <row r="257" spans="1:22" x14ac:dyDescent="0.35">
      <c r="A257" t="s">
        <v>53</v>
      </c>
      <c r="B257" t="s">
        <v>308</v>
      </c>
      <c r="C257" s="608" t="str">
        <f>VLOOKUP(CFV_Tbl[[#This Row],[Class Code]],AssetClass[[Asset Class]:[Class Description]],2)</f>
        <v>Door Air Curtain</v>
      </c>
      <c r="D257" s="5">
        <v>10</v>
      </c>
      <c r="E257" t="s">
        <v>11415</v>
      </c>
      <c r="F257" t="s">
        <v>11602</v>
      </c>
      <c r="G257" t="s">
        <v>11281</v>
      </c>
      <c r="H257" t="s">
        <v>1753</v>
      </c>
      <c r="I257" s="6" t="str">
        <f>CFV_Tbl[[#This Row],[Class Code]]&amp; " - " &amp;CFV_Tbl[[#This Row],[Class Description]]</f>
        <v>DRARCRTN - Door Air Curtain</v>
      </c>
      <c r="J257" s="6" t="str">
        <f>CFV_Tbl[[#This Row],[CF Code]] &amp; " - " &amp; CFV_Tbl[[#This Row],[CF Description]]</f>
        <v>DRTNHSRC - Door Air Curtain Heating Source</v>
      </c>
      <c r="M257" s="483" t="s">
        <v>388</v>
      </c>
      <c r="N257" s="483" t="s">
        <v>11529</v>
      </c>
      <c r="O257" s="352" t="s">
        <v>11283</v>
      </c>
      <c r="Q257" s="483" t="s">
        <v>11442</v>
      </c>
      <c r="R257" s="483" t="s">
        <v>1818</v>
      </c>
      <c r="S257" t="s">
        <v>11290</v>
      </c>
      <c r="U257" s="484" t="s">
        <v>11652</v>
      </c>
      <c r="V257" s="485" t="str">
        <f>INDEX(CFV_Tbl[CF Description], MATCH(U257, CFV_Tbl[CF Code], 0))</f>
        <v>Switchgear Number of Incoming Breakers</v>
      </c>
    </row>
    <row r="258" spans="1:22" x14ac:dyDescent="0.35">
      <c r="A258" t="s">
        <v>53</v>
      </c>
      <c r="B258" t="s">
        <v>308</v>
      </c>
      <c r="C258" s="608" t="str">
        <f>VLOOKUP(CFV_Tbl[[#This Row],[Class Code]],AssetClass[[Asset Class]:[Class Description]],2)</f>
        <v>Door Air Curtain</v>
      </c>
      <c r="D258" s="5">
        <v>10</v>
      </c>
      <c r="E258" t="s">
        <v>11415</v>
      </c>
      <c r="F258" t="s">
        <v>11602</v>
      </c>
      <c r="G258" t="s">
        <v>11281</v>
      </c>
      <c r="H258" t="s">
        <v>1805</v>
      </c>
      <c r="I258" s="6" t="str">
        <f>CFV_Tbl[[#This Row],[Class Code]]&amp; " - " &amp;CFV_Tbl[[#This Row],[Class Description]]</f>
        <v>DRARCRTN - Door Air Curtain</v>
      </c>
      <c r="J258" s="6" t="str">
        <f>CFV_Tbl[[#This Row],[CF Code]] &amp; " - " &amp; CFV_Tbl[[#This Row],[CF Description]]</f>
        <v>DRTNHSRC - Door Air Curtain Heating Source</v>
      </c>
      <c r="M258" s="483" t="s">
        <v>388</v>
      </c>
      <c r="N258" s="483" t="s">
        <v>11531</v>
      </c>
      <c r="O258" s="352" t="s">
        <v>11288</v>
      </c>
      <c r="Q258" s="483" t="s">
        <v>11442</v>
      </c>
      <c r="R258" s="483" t="s">
        <v>1819</v>
      </c>
      <c r="S258" t="s">
        <v>11292</v>
      </c>
      <c r="U258" s="483" t="s">
        <v>11653</v>
      </c>
      <c r="V258" s="483" t="str">
        <f>INDEX(CFV_Tbl[CF Description], MATCH(U258, CFV_Tbl[CF Code], 0))</f>
        <v>Switchgear Tie Breaker</v>
      </c>
    </row>
    <row r="259" spans="1:22" x14ac:dyDescent="0.35">
      <c r="A259" t="s">
        <v>53</v>
      </c>
      <c r="B259" t="s">
        <v>308</v>
      </c>
      <c r="C259" s="608" t="str">
        <f>VLOOKUP(CFV_Tbl[[#This Row],[Class Code]],AssetClass[[Asset Class]:[Class Description]],2)</f>
        <v>Door Air Curtain</v>
      </c>
      <c r="D259" s="5">
        <v>20</v>
      </c>
      <c r="E259" t="s">
        <v>11305</v>
      </c>
      <c r="F259" t="s">
        <v>11312</v>
      </c>
      <c r="G259" t="s">
        <v>11299</v>
      </c>
      <c r="H259" t="s">
        <v>8477</v>
      </c>
      <c r="I259" s="6" t="str">
        <f>CFV_Tbl[[#This Row],[Class Code]]&amp; " - " &amp;CFV_Tbl[[#This Row],[Class Description]]</f>
        <v>DRARCRTN - Door Air Curtain</v>
      </c>
      <c r="J259" s="6" t="str">
        <f>CFV_Tbl[[#This Row],[CF Code]] &amp; " - " &amp; CFV_Tbl[[#This Row],[CF Description]]</f>
        <v>PWRSV - Power Supply Voltage</v>
      </c>
      <c r="M259" s="483" t="s">
        <v>388</v>
      </c>
      <c r="N259" s="483" t="s">
        <v>11305</v>
      </c>
      <c r="O259" s="352" t="s">
        <v>11294</v>
      </c>
      <c r="Q259" s="486" t="s">
        <v>11448</v>
      </c>
      <c r="R259" s="483" t="s">
        <v>8575</v>
      </c>
      <c r="S259" t="s">
        <v>11285</v>
      </c>
      <c r="U259" s="484" t="s">
        <v>11649</v>
      </c>
      <c r="V259" s="485" t="str">
        <f>INDEX(CFV_Tbl[CF Description], MATCH(U259, CFV_Tbl[CF Code], 0))</f>
        <v>Switchboard Number of Incoming Breakers</v>
      </c>
    </row>
    <row r="260" spans="1:22" x14ac:dyDescent="0.35">
      <c r="A260" t="s">
        <v>53</v>
      </c>
      <c r="B260" t="s">
        <v>308</v>
      </c>
      <c r="C260" s="608" t="str">
        <f>VLOOKUP(CFV_Tbl[[#This Row],[Class Code]],AssetClass[[Asset Class]:[Class Description]],2)</f>
        <v>Door Air Curtain</v>
      </c>
      <c r="D260" s="5">
        <v>30</v>
      </c>
      <c r="E260" t="s">
        <v>11352</v>
      </c>
      <c r="F260" t="s">
        <v>11435</v>
      </c>
      <c r="G260" t="s">
        <v>11299</v>
      </c>
      <c r="H260" t="s">
        <v>8477</v>
      </c>
      <c r="I260" s="6" t="str">
        <f>CFV_Tbl[[#This Row],[Class Code]]&amp; " - " &amp;CFV_Tbl[[#This Row],[Class Description]]</f>
        <v>DRARCRTN - Door Air Curtain</v>
      </c>
      <c r="J260" s="6" t="str">
        <f>CFV_Tbl[[#This Row],[CF Code]] &amp; " - " &amp; CFV_Tbl[[#This Row],[CF Description]]</f>
        <v>HEATINP - Heating Input</v>
      </c>
      <c r="M260" s="483" t="s">
        <v>388</v>
      </c>
      <c r="N260" s="483" t="s">
        <v>11307</v>
      </c>
      <c r="O260" s="352" t="s">
        <v>11297</v>
      </c>
      <c r="Q260" s="483" t="s">
        <v>11448</v>
      </c>
      <c r="R260" s="483" t="s">
        <v>8577</v>
      </c>
      <c r="S260" t="s">
        <v>11289</v>
      </c>
      <c r="U260" s="483" t="s">
        <v>11651</v>
      </c>
      <c r="V260" s="483" t="str">
        <f>INDEX(CFV_Tbl[CF Description], MATCH(U260, CFV_Tbl[CF Code], 0))</f>
        <v>Switchboard Tie Breaker</v>
      </c>
    </row>
    <row r="261" spans="1:22" x14ac:dyDescent="0.35">
      <c r="A261" t="s">
        <v>53</v>
      </c>
      <c r="B261" t="s">
        <v>308</v>
      </c>
      <c r="C261" s="608" t="str">
        <f>VLOOKUP(CFV_Tbl[[#This Row],[Class Code]],AssetClass[[Asset Class]:[Class Description]],2)</f>
        <v>Door Air Curtain</v>
      </c>
      <c r="D261" s="5">
        <v>40</v>
      </c>
      <c r="E261" t="s">
        <v>11418</v>
      </c>
      <c r="F261" t="s">
        <v>11611</v>
      </c>
      <c r="G261" t="s">
        <v>11299</v>
      </c>
      <c r="H261" t="s">
        <v>8477</v>
      </c>
      <c r="I261" s="6" t="str">
        <f>CFV_Tbl[[#This Row],[Class Code]]&amp; " - " &amp;CFV_Tbl[[#This Row],[Class Description]]</f>
        <v>DRARCRTN - Door Air Curtain</v>
      </c>
      <c r="J261" s="6" t="str">
        <f>CFV_Tbl[[#This Row],[CF Code]] &amp; " - " &amp; CFV_Tbl[[#This Row],[CF Description]]</f>
        <v>HEATOUT - Heating Output</v>
      </c>
      <c r="M261" s="483" t="s">
        <v>388</v>
      </c>
      <c r="N261" s="483" t="s">
        <v>11533</v>
      </c>
      <c r="O261" s="352" t="s">
        <v>11301</v>
      </c>
      <c r="Q261" s="483" t="s">
        <v>11447</v>
      </c>
      <c r="R261" s="483" t="s">
        <v>8593</v>
      </c>
      <c r="S261" t="s">
        <v>11285</v>
      </c>
      <c r="U261" s="6" t="s">
        <v>11703</v>
      </c>
      <c r="V261" s="485" t="str">
        <f>INDEX(CFV_Tbl[CF Description], MATCH(U261, CFV_Tbl[CF Code], 0))</f>
        <v>Tag</v>
      </c>
    </row>
    <row r="262" spans="1:22" x14ac:dyDescent="0.35">
      <c r="A262" t="s">
        <v>53</v>
      </c>
      <c r="B262" t="s">
        <v>308</v>
      </c>
      <c r="C262" s="608" t="str">
        <f>VLOOKUP(CFV_Tbl[[#This Row],[Class Code]],AssetClass[[Asset Class]:[Class Description]],2)</f>
        <v>Door Air Curtain</v>
      </c>
      <c r="D262" s="5">
        <v>50</v>
      </c>
      <c r="E262" t="s">
        <v>11419</v>
      </c>
      <c r="F262" t="s">
        <v>11613</v>
      </c>
      <c r="G262" t="s">
        <v>11299</v>
      </c>
      <c r="H262" t="s">
        <v>8477</v>
      </c>
      <c r="I262" s="6" t="str">
        <f>CFV_Tbl[[#This Row],[Class Code]]&amp; " - " &amp;CFV_Tbl[[#This Row],[Class Description]]</f>
        <v>DRARCRTN - Door Air Curtain</v>
      </c>
      <c r="J262" s="6" t="str">
        <f>CFV_Tbl[[#This Row],[CF Code]] &amp; " - " &amp; CFV_Tbl[[#This Row],[CF Description]]</f>
        <v>DRRTNCP - Capacity (kW)</v>
      </c>
      <c r="M262" s="483" t="s">
        <v>388</v>
      </c>
      <c r="N262" s="483" t="s">
        <v>11534</v>
      </c>
      <c r="O262" s="352" t="s">
        <v>11331</v>
      </c>
      <c r="Q262" s="483" t="s">
        <v>11447</v>
      </c>
      <c r="R262" s="483" t="s">
        <v>8594</v>
      </c>
      <c r="S262" t="s">
        <v>11289</v>
      </c>
      <c r="U262" s="483" t="s">
        <v>11610</v>
      </c>
      <c r="V262" s="483" t="str">
        <f>INDEX(CFV_Tbl[CF Description], MATCH(U262, CFV_Tbl[CF Code], 0))</f>
        <v>Tank Volume</v>
      </c>
    </row>
    <row r="263" spans="1:22" ht="14.5" customHeight="1" x14ac:dyDescent="0.35">
      <c r="A263" t="s">
        <v>53</v>
      </c>
      <c r="B263" t="s">
        <v>445</v>
      </c>
      <c r="C263" s="608" t="str">
        <f>VLOOKUP(CFV_Tbl[[#This Row],[Class Code]],AssetClass[[Asset Class]:[Class Description]],2)</f>
        <v>Drainage Catch basin</v>
      </c>
      <c r="D263" s="5">
        <v>10</v>
      </c>
      <c r="E263" t="s">
        <v>11420</v>
      </c>
      <c r="F263" t="s">
        <v>11615</v>
      </c>
      <c r="G263" t="s">
        <v>11281</v>
      </c>
      <c r="H263" t="s">
        <v>1798</v>
      </c>
      <c r="I263" s="6" t="str">
        <f>CFV_Tbl[[#This Row],[Class Code]]&amp; " - " &amp;CFV_Tbl[[#This Row],[Class Description]]</f>
        <v>DRNCTCHB - Drainage Catch basin</v>
      </c>
      <c r="J263" s="6" t="str">
        <f>CFV_Tbl[[#This Row],[CF Code]] &amp; " - " &amp; CFV_Tbl[[#This Row],[CF Description]]</f>
        <v>DRHBTYPE - Drainage Catch Basin Type</v>
      </c>
      <c r="M263" s="483" t="s">
        <v>395</v>
      </c>
      <c r="N263" s="483" t="s">
        <v>11537</v>
      </c>
      <c r="O263" s="352" t="s">
        <v>11283</v>
      </c>
      <c r="Q263" s="483" t="s">
        <v>11447</v>
      </c>
      <c r="R263" s="483" t="s">
        <v>8595</v>
      </c>
      <c r="S263" t="s">
        <v>11290</v>
      </c>
      <c r="U263" s="484" t="s">
        <v>11655</v>
      </c>
      <c r="V263" s="485" t="str">
        <f>INDEX(CFV_Tbl[CF Description], MATCH(U263, CFV_Tbl[CF Code], 0))</f>
        <v>Tank Heater Energy Source</v>
      </c>
    </row>
    <row r="264" spans="1:22" x14ac:dyDescent="0.35">
      <c r="A264" t="s">
        <v>53</v>
      </c>
      <c r="B264" t="s">
        <v>445</v>
      </c>
      <c r="C264" s="608" t="str">
        <f>VLOOKUP(CFV_Tbl[[#This Row],[Class Code]],AssetClass[[Asset Class]:[Class Description]],2)</f>
        <v>Drainage Catch basin</v>
      </c>
      <c r="D264" s="5">
        <v>10</v>
      </c>
      <c r="E264" t="s">
        <v>11420</v>
      </c>
      <c r="F264" t="s">
        <v>11615</v>
      </c>
      <c r="G264" t="s">
        <v>11281</v>
      </c>
      <c r="H264" t="s">
        <v>1800</v>
      </c>
      <c r="I264" s="6" t="str">
        <f>CFV_Tbl[[#This Row],[Class Code]]&amp; " - " &amp;CFV_Tbl[[#This Row],[Class Description]]</f>
        <v>DRNCTCHB - Drainage Catch basin</v>
      </c>
      <c r="J264" s="6" t="str">
        <f>CFV_Tbl[[#This Row],[CF Code]] &amp; " - " &amp; CFV_Tbl[[#This Row],[CF Description]]</f>
        <v>DRHBTYPE - Drainage Catch Basin Type</v>
      </c>
      <c r="M264" s="483" t="s">
        <v>340</v>
      </c>
      <c r="N264" s="483" t="s">
        <v>11544</v>
      </c>
      <c r="O264" s="352" t="s">
        <v>11283</v>
      </c>
      <c r="Q264" s="486" t="s">
        <v>11447</v>
      </c>
      <c r="R264" s="483" t="s">
        <v>8596</v>
      </c>
      <c r="S264" t="s">
        <v>11292</v>
      </c>
      <c r="U264" s="483" t="s">
        <v>11654</v>
      </c>
      <c r="V264" s="483" t="str">
        <f>INDEX(CFV_Tbl[CF Description], MATCH(U264, CFV_Tbl[CF Code], 0))</f>
        <v>Tank Heater Type</v>
      </c>
    </row>
    <row r="265" spans="1:22" x14ac:dyDescent="0.35">
      <c r="A265" t="s">
        <v>53</v>
      </c>
      <c r="B265" t="s">
        <v>445</v>
      </c>
      <c r="C265" s="608" t="str">
        <f>VLOOKUP(CFV_Tbl[[#This Row],[Class Code]],AssetClass[[Asset Class]:[Class Description]],2)</f>
        <v>Drainage Catch basin</v>
      </c>
      <c r="D265" s="5">
        <v>20</v>
      </c>
      <c r="E265" t="s">
        <v>11391</v>
      </c>
      <c r="F265" t="s">
        <v>11618</v>
      </c>
      <c r="G265" t="s">
        <v>11299</v>
      </c>
      <c r="H265" t="s">
        <v>8477</v>
      </c>
      <c r="I265" s="6" t="str">
        <f>CFV_Tbl[[#This Row],[Class Code]]&amp; " - " &amp;CFV_Tbl[[#This Row],[Class Description]]</f>
        <v>DRNCTCHB - Drainage Catch basin</v>
      </c>
      <c r="J265" s="6" t="str">
        <f>CFV_Tbl[[#This Row],[CF Code]] &amp; " - " &amp; CFV_Tbl[[#This Row],[CF Description]]</f>
        <v>MANS - Size – Diameter (mm)</v>
      </c>
      <c r="M265" s="483" t="s">
        <v>340</v>
      </c>
      <c r="N265" s="483" t="s">
        <v>11360</v>
      </c>
      <c r="O265" s="352" t="s">
        <v>11288</v>
      </c>
      <c r="Q265" s="486" t="s">
        <v>11447</v>
      </c>
      <c r="R265" s="483" t="s">
        <v>8597</v>
      </c>
      <c r="S265" t="s">
        <v>11295</v>
      </c>
      <c r="U265" s="484" t="s">
        <v>11336</v>
      </c>
      <c r="V265" s="485" t="str">
        <f>INDEX(CFV_Tbl[CF Description], MATCH(U265, CFV_Tbl[CF Code], 0))</f>
        <v>Testable?</v>
      </c>
    </row>
    <row r="266" spans="1:22" x14ac:dyDescent="0.35">
      <c r="A266" t="s">
        <v>53</v>
      </c>
      <c r="B266" t="s">
        <v>445</v>
      </c>
      <c r="C266" s="608" t="str">
        <f>VLOOKUP(CFV_Tbl[[#This Row],[Class Code]],AssetClass[[Asset Class]:[Class Description]],2)</f>
        <v>Drainage Catch basin</v>
      </c>
      <c r="D266" s="5">
        <v>30</v>
      </c>
      <c r="E266" t="s">
        <v>11421</v>
      </c>
      <c r="F266" t="s">
        <v>11620</v>
      </c>
      <c r="G266" t="s">
        <v>11299</v>
      </c>
      <c r="H266" t="s">
        <v>8477</v>
      </c>
      <c r="I266" s="6" t="str">
        <f>CFV_Tbl[[#This Row],[Class Code]]&amp; " - " &amp;CFV_Tbl[[#This Row],[Class Description]]</f>
        <v>DRNCTCHB - Drainage Catch basin</v>
      </c>
      <c r="J266" s="6" t="str">
        <f>CFV_Tbl[[#This Row],[CF Code]] &amp; " - " &amp; CFV_Tbl[[#This Row],[CF Description]]</f>
        <v>TSD - Depth(m)</v>
      </c>
      <c r="M266" s="483" t="s">
        <v>333</v>
      </c>
      <c r="N266" s="483" t="s">
        <v>11546</v>
      </c>
      <c r="O266" s="352" t="s">
        <v>11283</v>
      </c>
      <c r="Q266" s="483" t="s">
        <v>11445</v>
      </c>
      <c r="R266" s="483" t="s">
        <v>8477</v>
      </c>
      <c r="S266" t="s">
        <v>11285</v>
      </c>
      <c r="U266" s="483" t="s">
        <v>11389</v>
      </c>
      <c r="V266" s="483" t="str">
        <f>INDEX(CFV_Tbl[CF Description], MATCH(U266, CFV_Tbl[CF Code], 0))</f>
        <v>Tonnage</v>
      </c>
    </row>
    <row r="267" spans="1:22" x14ac:dyDescent="0.35">
      <c r="A267" t="s">
        <v>53</v>
      </c>
      <c r="B267" t="s">
        <v>445</v>
      </c>
      <c r="C267" s="608" t="str">
        <f>VLOOKUP(CFV_Tbl[[#This Row],[Class Code]],AssetClass[[Asset Class]:[Class Description]],2)</f>
        <v>Drainage Catch basin</v>
      </c>
      <c r="D267" s="5">
        <v>40</v>
      </c>
      <c r="E267" t="s">
        <v>11360</v>
      </c>
      <c r="F267" t="s">
        <v>11452</v>
      </c>
      <c r="G267" t="s">
        <v>11299</v>
      </c>
      <c r="H267" t="s">
        <v>8477</v>
      </c>
      <c r="I267" s="6" t="str">
        <f>CFV_Tbl[[#This Row],[Class Code]]&amp; " - " &amp;CFV_Tbl[[#This Row],[Class Description]]</f>
        <v>DRNCTCHB - Drainage Catch basin</v>
      </c>
      <c r="J267" s="6" t="str">
        <f>CFV_Tbl[[#This Row],[CF Code]] &amp; " - " &amp; CFV_Tbl[[#This Row],[CF Description]]</f>
        <v>QTY - Quantity</v>
      </c>
      <c r="M267" s="483" t="s">
        <v>333</v>
      </c>
      <c r="N267" s="483" t="s">
        <v>11367</v>
      </c>
      <c r="O267" s="352" t="s">
        <v>11288</v>
      </c>
      <c r="Q267" s="486" t="s">
        <v>11445</v>
      </c>
      <c r="R267" s="486" t="s">
        <v>8477</v>
      </c>
      <c r="S267" t="s">
        <v>11285</v>
      </c>
      <c r="U267" s="484" t="s">
        <v>11669</v>
      </c>
      <c r="V267" s="485" t="str">
        <f>INDEX(CFV_Tbl[CF Description], MATCH(U267, CFV_Tbl[CF Code], 0))</f>
        <v>Transmission tank Electric immersion heater</v>
      </c>
    </row>
    <row r="268" spans="1:22" x14ac:dyDescent="0.35">
      <c r="A268" t="s">
        <v>53</v>
      </c>
      <c r="B268" t="s">
        <v>346</v>
      </c>
      <c r="C268" s="608" t="str">
        <f>VLOOKUP(CFV_Tbl[[#This Row],[Class Code]],AssetClass[[Asset Class]:[Class Description]],2)</f>
        <v>Draw - Out Breaker</v>
      </c>
      <c r="D268" s="5">
        <v>10</v>
      </c>
      <c r="E268" t="s">
        <v>11422</v>
      </c>
      <c r="F268" t="s">
        <v>11623</v>
      </c>
      <c r="G268" t="s">
        <v>11281</v>
      </c>
      <c r="H268" t="s">
        <v>1806</v>
      </c>
      <c r="I268" s="6" t="str">
        <f>CFV_Tbl[[#This Row],[Class Code]]&amp; " - " &amp;CFV_Tbl[[#This Row],[Class Description]]</f>
        <v>DRWOUTBR - Draw - Out Breaker</v>
      </c>
      <c r="J268" s="6" t="str">
        <f>CFV_Tbl[[#This Row],[CF Code]] &amp; " - " &amp; CFV_Tbl[[#This Row],[CF Description]]</f>
        <v>DRBRPHAS - Draw-Out Breaker Phasing</v>
      </c>
      <c r="M268" s="483" t="s">
        <v>459</v>
      </c>
      <c r="N268" s="483" t="s">
        <v>11539</v>
      </c>
      <c r="O268" s="352" t="s">
        <v>11283</v>
      </c>
      <c r="Q268" s="483" t="s">
        <v>11453</v>
      </c>
      <c r="R268" s="483" t="s">
        <v>8480</v>
      </c>
      <c r="S268" t="s">
        <v>11285</v>
      </c>
      <c r="U268" s="483" t="s">
        <v>11672</v>
      </c>
      <c r="V268" s="483" t="str">
        <f>INDEX(CFV_Tbl[CF Description], MATCH(U268, CFV_Tbl[CF Code], 0))</f>
        <v>Transmission tank Material</v>
      </c>
    </row>
    <row r="269" spans="1:22" x14ac:dyDescent="0.35">
      <c r="A269" t="s">
        <v>53</v>
      </c>
      <c r="B269" t="s">
        <v>346</v>
      </c>
      <c r="C269" s="608" t="str">
        <f>VLOOKUP(CFV_Tbl[[#This Row],[Class Code]],AssetClass[[Asset Class]:[Class Description]],2)</f>
        <v>Draw - Out Breaker</v>
      </c>
      <c r="D269" s="5">
        <v>10</v>
      </c>
      <c r="E269" t="s">
        <v>11422</v>
      </c>
      <c r="F269" t="s">
        <v>11623</v>
      </c>
      <c r="G269" t="s">
        <v>11281</v>
      </c>
      <c r="H269" t="s">
        <v>8561</v>
      </c>
      <c r="I269" s="6" t="str">
        <f>CFV_Tbl[[#This Row],[Class Code]]&amp; " - " &amp;CFV_Tbl[[#This Row],[Class Description]]</f>
        <v>DRWOUTBR - Draw - Out Breaker</v>
      </c>
      <c r="J269" s="6" t="str">
        <f>CFV_Tbl[[#This Row],[CF Code]] &amp; " - " &amp; CFV_Tbl[[#This Row],[CF Description]]</f>
        <v>DRBRPHAS - Draw-Out Breaker Phasing</v>
      </c>
      <c r="M269" s="483" t="s">
        <v>459</v>
      </c>
      <c r="N269" s="483" t="s">
        <v>11540</v>
      </c>
      <c r="O269" s="352" t="s">
        <v>11288</v>
      </c>
      <c r="Q269" s="483" t="s">
        <v>11453</v>
      </c>
      <c r="R269" s="483" t="s">
        <v>8481</v>
      </c>
      <c r="S269" t="s">
        <v>11289</v>
      </c>
      <c r="U269" s="484" t="s">
        <v>11668</v>
      </c>
      <c r="V269" s="485" t="str">
        <f>INDEX(CFV_Tbl[CF Description], MATCH(U269, CFV_Tbl[CF Code], 0))</f>
        <v>Transmission tank VOLUME</v>
      </c>
    </row>
    <row r="270" spans="1:22" x14ac:dyDescent="0.35">
      <c r="A270" t="s">
        <v>53</v>
      </c>
      <c r="B270" t="s">
        <v>346</v>
      </c>
      <c r="C270" s="608" t="str">
        <f>VLOOKUP(CFV_Tbl[[#This Row],[Class Code]],AssetClass[[Asset Class]:[Class Description]],2)</f>
        <v>Draw - Out Breaker</v>
      </c>
      <c r="D270" s="5">
        <v>10</v>
      </c>
      <c r="E270" t="s">
        <v>11422</v>
      </c>
      <c r="F270" t="s">
        <v>11623</v>
      </c>
      <c r="G270" t="s">
        <v>11281</v>
      </c>
      <c r="H270" t="s">
        <v>1807</v>
      </c>
      <c r="I270" s="6" t="str">
        <f>CFV_Tbl[[#This Row],[Class Code]]&amp; " - " &amp;CFV_Tbl[[#This Row],[Class Description]]</f>
        <v>DRWOUTBR - Draw - Out Breaker</v>
      </c>
      <c r="J270" s="6" t="str">
        <f>CFV_Tbl[[#This Row],[CF Code]] &amp; " - " &amp; CFV_Tbl[[#This Row],[CF Description]]</f>
        <v>DRBRPHAS - Draw-Out Breaker Phasing</v>
      </c>
      <c r="M270" s="483" t="s">
        <v>459</v>
      </c>
      <c r="N270" s="486" t="s">
        <v>11541</v>
      </c>
      <c r="O270" s="352" t="s">
        <v>11294</v>
      </c>
      <c r="Q270" s="483" t="s">
        <v>11455</v>
      </c>
      <c r="R270" s="483" t="s">
        <v>8527</v>
      </c>
      <c r="S270" t="s">
        <v>11285</v>
      </c>
      <c r="U270" s="483" t="s">
        <v>11663</v>
      </c>
      <c r="V270" s="483" t="str">
        <f>INDEX(CFV_Tbl[CF Description], MATCH(U270, CFV_Tbl[CF Code], 0))</f>
        <v>Traffic Barrier Material</v>
      </c>
    </row>
    <row r="271" spans="1:22" x14ac:dyDescent="0.35">
      <c r="A271" t="s">
        <v>53</v>
      </c>
      <c r="B271" t="s">
        <v>346</v>
      </c>
      <c r="C271" s="608" t="str">
        <f>VLOOKUP(CFV_Tbl[[#This Row],[Class Code]],AssetClass[[Asset Class]:[Class Description]],2)</f>
        <v>Draw - Out Breaker</v>
      </c>
      <c r="D271" s="5">
        <v>10</v>
      </c>
      <c r="E271" t="s">
        <v>11422</v>
      </c>
      <c r="F271" t="s">
        <v>11623</v>
      </c>
      <c r="G271" t="s">
        <v>11281</v>
      </c>
      <c r="H271" t="s">
        <v>1808</v>
      </c>
      <c r="I271" s="6" t="str">
        <f>CFV_Tbl[[#This Row],[Class Code]]&amp; " - " &amp;CFV_Tbl[[#This Row],[Class Description]]</f>
        <v>DRWOUTBR - Draw - Out Breaker</v>
      </c>
      <c r="J271" s="6" t="str">
        <f>CFV_Tbl[[#This Row],[CF Code]] &amp; " - " &amp; CFV_Tbl[[#This Row],[CF Description]]</f>
        <v>DRBRPHAS - Draw-Out Breaker Phasing</v>
      </c>
      <c r="M271" s="483" t="s">
        <v>459</v>
      </c>
      <c r="N271" s="486" t="s">
        <v>11503</v>
      </c>
      <c r="O271" s="352" t="s">
        <v>11297</v>
      </c>
      <c r="Q271" s="486" t="s">
        <v>11455</v>
      </c>
      <c r="R271" s="483" t="s">
        <v>1853</v>
      </c>
      <c r="S271" t="s">
        <v>11289</v>
      </c>
      <c r="U271" s="484" t="s">
        <v>11660</v>
      </c>
      <c r="V271" s="485" t="str">
        <f>INDEX(CFV_Tbl[CF Description], MATCH(U271, CFV_Tbl[CF Code], 0))</f>
        <v>Traffic Barrier Type</v>
      </c>
    </row>
    <row r="272" spans="1:22" x14ac:dyDescent="0.35">
      <c r="A272" t="s">
        <v>53</v>
      </c>
      <c r="B272" t="s">
        <v>346</v>
      </c>
      <c r="C272" s="608" t="str">
        <f>VLOOKUP(CFV_Tbl[[#This Row],[Class Code]],AssetClass[[Asset Class]:[Class Description]],2)</f>
        <v>Draw - Out Breaker</v>
      </c>
      <c r="D272" s="5">
        <v>20</v>
      </c>
      <c r="E272" t="s">
        <v>11377</v>
      </c>
      <c r="F272" t="s">
        <v>11628</v>
      </c>
      <c r="G272" t="s">
        <v>11299</v>
      </c>
      <c r="H272" t="s">
        <v>8477</v>
      </c>
      <c r="I272" s="6" t="str">
        <f>CFV_Tbl[[#This Row],[Class Code]]&amp; " - " &amp;CFV_Tbl[[#This Row],[Class Description]]</f>
        <v>DRWOUTBR - Draw - Out Breaker</v>
      </c>
      <c r="J272" s="6" t="str">
        <f>CFV_Tbl[[#This Row],[CF Code]] &amp; " - " &amp; CFV_Tbl[[#This Row],[CF Description]]</f>
        <v>AMPERAGE - Amperage</v>
      </c>
      <c r="M272" s="483" t="s">
        <v>459</v>
      </c>
      <c r="N272" s="486" t="s">
        <v>11543</v>
      </c>
      <c r="O272" s="352" t="s">
        <v>11301</v>
      </c>
      <c r="Q272" s="483" t="s">
        <v>11451</v>
      </c>
      <c r="R272" s="483" t="s">
        <v>8477</v>
      </c>
      <c r="S272" t="s">
        <v>11285</v>
      </c>
      <c r="U272" s="483" t="s">
        <v>11666</v>
      </c>
      <c r="V272" s="483" t="str">
        <f>INDEX(CFV_Tbl[CF Description], MATCH(U272, CFV_Tbl[CF Code], 0))</f>
        <v>Transition Type</v>
      </c>
    </row>
    <row r="273" spans="1:22" x14ac:dyDescent="0.35">
      <c r="A273" t="s">
        <v>53</v>
      </c>
      <c r="B273" t="s">
        <v>346</v>
      </c>
      <c r="C273" s="608" t="str">
        <f>VLOOKUP(CFV_Tbl[[#This Row],[Class Code]],AssetClass[[Asset Class]:[Class Description]],2)</f>
        <v>Draw - Out Breaker</v>
      </c>
      <c r="D273" s="5">
        <v>30</v>
      </c>
      <c r="E273" t="s">
        <v>11367</v>
      </c>
      <c r="F273" t="s">
        <v>11477</v>
      </c>
      <c r="G273" t="s">
        <v>11299</v>
      </c>
      <c r="H273" t="s">
        <v>8477</v>
      </c>
      <c r="I273" s="6" t="str">
        <f>CFV_Tbl[[#This Row],[Class Code]]&amp; " - " &amp;CFV_Tbl[[#This Row],[Class Description]]</f>
        <v>DRWOUTBR - Draw - Out Breaker</v>
      </c>
      <c r="J273" s="6" t="str">
        <f>CFV_Tbl[[#This Row],[CF Code]] &amp; " - " &amp; CFV_Tbl[[#This Row],[CF Description]]</f>
        <v>VOLT - Volt.</v>
      </c>
      <c r="M273" s="483" t="s">
        <v>459</v>
      </c>
      <c r="N273" s="483" t="s">
        <v>11544</v>
      </c>
      <c r="O273" s="352" t="s">
        <v>11331</v>
      </c>
      <c r="Q273" s="503" t="s">
        <v>12362</v>
      </c>
      <c r="R273" s="500" t="s">
        <v>8501</v>
      </c>
      <c r="S273" t="s">
        <v>11285</v>
      </c>
      <c r="U273" s="484" t="s">
        <v>11665</v>
      </c>
      <c r="V273" s="485" t="str">
        <f>INDEX(CFV_Tbl[CF Description], MATCH(U273, CFV_Tbl[CF Code], 0))</f>
        <v>Transfer Switch Type</v>
      </c>
    </row>
    <row r="274" spans="1:22" x14ac:dyDescent="0.35">
      <c r="A274" t="s">
        <v>53</v>
      </c>
      <c r="B274" t="s">
        <v>346</v>
      </c>
      <c r="C274" s="608" t="str">
        <f>VLOOKUP(CFV_Tbl[[#This Row],[Class Code]],AssetClass[[Asset Class]:[Class Description]],2)</f>
        <v>Draw - Out Breaker</v>
      </c>
      <c r="D274" s="5">
        <v>40</v>
      </c>
      <c r="E274" t="s">
        <v>11424</v>
      </c>
      <c r="F274" t="s">
        <v>11632</v>
      </c>
      <c r="G274" t="s">
        <v>11299</v>
      </c>
      <c r="H274" t="s">
        <v>8477</v>
      </c>
      <c r="I274" s="6" t="str">
        <f>CFV_Tbl[[#This Row],[Class Code]]&amp; " - " &amp;CFV_Tbl[[#This Row],[Class Description]]</f>
        <v>DRWOUTBR - Draw - Out Breaker</v>
      </c>
      <c r="J274" s="6" t="str">
        <f>CFV_Tbl[[#This Row],[CF Code]] &amp; " - " &amp; CFV_Tbl[[#This Row],[CF Description]]</f>
        <v>KARATING - KA Rating</v>
      </c>
      <c r="M274" s="483" t="s">
        <v>459</v>
      </c>
      <c r="N274" s="483" t="s">
        <v>11360</v>
      </c>
      <c r="O274" s="352" t="s">
        <v>11333</v>
      </c>
      <c r="Q274" s="503" t="s">
        <v>12362</v>
      </c>
      <c r="R274" s="500" t="s">
        <v>12364</v>
      </c>
      <c r="S274" t="s">
        <v>11289</v>
      </c>
      <c r="U274" s="483" t="s">
        <v>11659</v>
      </c>
      <c r="V274" s="483" t="str">
        <f>INDEX(CFV_Tbl[CF Description], MATCH(U274, CFV_Tbl[CF Code], 0))</f>
        <v>Terminal Heater Energy Source</v>
      </c>
    </row>
    <row r="275" spans="1:22" x14ac:dyDescent="0.35">
      <c r="A275" t="s">
        <v>53</v>
      </c>
      <c r="B275" t="s">
        <v>365</v>
      </c>
      <c r="C275" s="608" t="str">
        <f>VLOOKUP(CFV_Tbl[[#This Row],[Class Code]],AssetClass[[Asset Class]:[Class Description]],2)</f>
        <v>Dryer - Air Compressor</v>
      </c>
      <c r="D275" s="5">
        <v>10</v>
      </c>
      <c r="E275" t="s">
        <v>11425</v>
      </c>
      <c r="F275" t="s">
        <v>11634</v>
      </c>
      <c r="G275" t="s">
        <v>11281</v>
      </c>
      <c r="H275" t="s">
        <v>1809</v>
      </c>
      <c r="I275" s="6" t="str">
        <f>CFV_Tbl[[#This Row],[Class Code]]&amp; " - " &amp;CFV_Tbl[[#This Row],[Class Description]]</f>
        <v>DRYARCP - Dryer - Air Compressor</v>
      </c>
      <c r="J275" s="6" t="str">
        <f>CFV_Tbl[[#This Row],[CF Code]] &amp; " - " &amp; CFV_Tbl[[#This Row],[CF Description]]</f>
        <v>DRCPTYPE - Dryer - Air Compressor Type</v>
      </c>
      <c r="M275" s="483" t="s">
        <v>465</v>
      </c>
      <c r="N275" s="483" t="s">
        <v>11305</v>
      </c>
      <c r="O275" s="352" t="s">
        <v>11283</v>
      </c>
      <c r="Q275" s="503" t="s">
        <v>12362</v>
      </c>
      <c r="R275" s="500" t="s">
        <v>8503</v>
      </c>
      <c r="S275" t="s">
        <v>11290</v>
      </c>
      <c r="U275" s="483" t="s">
        <v>11657</v>
      </c>
      <c r="V275" s="483" t="str">
        <f>INDEX(CFV_Tbl[CF Description], MATCH(U275, CFV_Tbl[CF Code], 0))</f>
        <v>Terminal Heater Type</v>
      </c>
    </row>
    <row r="276" spans="1:22" x14ac:dyDescent="0.35">
      <c r="A276" t="s">
        <v>53</v>
      </c>
      <c r="B276" t="s">
        <v>365</v>
      </c>
      <c r="C276" s="608" t="str">
        <f>VLOOKUP(CFV_Tbl[[#This Row],[Class Code]],AssetClass[[Asset Class]:[Class Description]],2)</f>
        <v>Dryer - Air Compressor</v>
      </c>
      <c r="D276" s="5">
        <v>10</v>
      </c>
      <c r="E276" t="s">
        <v>11425</v>
      </c>
      <c r="F276" t="s">
        <v>11634</v>
      </c>
      <c r="G276" t="s">
        <v>11281</v>
      </c>
      <c r="H276" t="s">
        <v>8563</v>
      </c>
      <c r="I276" s="6" t="str">
        <f>CFV_Tbl[[#This Row],[Class Code]]&amp; " - " &amp;CFV_Tbl[[#This Row],[Class Description]]</f>
        <v>DRYARCP - Dryer - Air Compressor</v>
      </c>
      <c r="J276" s="6" t="str">
        <f>CFV_Tbl[[#This Row],[CF Code]] &amp; " - " &amp; CFV_Tbl[[#This Row],[CF Description]]</f>
        <v>DRCPTYPE - Dryer - Air Compressor Type</v>
      </c>
      <c r="M276" s="483" t="s">
        <v>465</v>
      </c>
      <c r="N276" s="486" t="s">
        <v>11548</v>
      </c>
      <c r="O276" s="352" t="s">
        <v>11288</v>
      </c>
      <c r="Q276" s="503" t="s">
        <v>12362</v>
      </c>
      <c r="R276" s="500" t="s">
        <v>8504</v>
      </c>
      <c r="S276" t="s">
        <v>11292</v>
      </c>
      <c r="U276" s="484" t="s">
        <v>11421</v>
      </c>
      <c r="V276" s="485" t="str">
        <f>INDEX(CFV_Tbl[CF Description], MATCH(U276, CFV_Tbl[CF Code], 0))</f>
        <v>Depth(m)</v>
      </c>
    </row>
    <row r="277" spans="1:22" x14ac:dyDescent="0.35">
      <c r="A277" t="s">
        <v>53</v>
      </c>
      <c r="B277" t="s">
        <v>365</v>
      </c>
      <c r="C277" s="608" t="str">
        <f>VLOOKUP(CFV_Tbl[[#This Row],[Class Code]],AssetClass[[Asset Class]:[Class Description]],2)</f>
        <v>Dryer - Air Compressor</v>
      </c>
      <c r="D277" s="5">
        <v>20</v>
      </c>
      <c r="E277" t="s">
        <v>11305</v>
      </c>
      <c r="F277" t="s">
        <v>11312</v>
      </c>
      <c r="G277" t="s">
        <v>11299</v>
      </c>
      <c r="H277" t="s">
        <v>8477</v>
      </c>
      <c r="I277" s="6" t="str">
        <f>CFV_Tbl[[#This Row],[Class Code]]&amp; " - " &amp;CFV_Tbl[[#This Row],[Class Description]]</f>
        <v>DRYARCP - Dryer - Air Compressor</v>
      </c>
      <c r="J277" s="6" t="str">
        <f>CFV_Tbl[[#This Row],[CF Code]] &amp; " - " &amp; CFV_Tbl[[#This Row],[CF Description]]</f>
        <v>PWRSV - Power Supply Voltage</v>
      </c>
      <c r="M277" s="483" t="s">
        <v>403</v>
      </c>
      <c r="N277" s="483" t="s">
        <v>11549</v>
      </c>
      <c r="O277" s="352" t="s">
        <v>11283</v>
      </c>
      <c r="Q277" s="483" t="s">
        <v>11459</v>
      </c>
      <c r="R277" s="483" t="s">
        <v>1852</v>
      </c>
      <c r="S277" t="s">
        <v>11285</v>
      </c>
      <c r="U277" s="484" t="s">
        <v>11354</v>
      </c>
      <c r="V277" s="485" t="str">
        <f>INDEX(CFV_Tbl[CF Description], MATCH(U277, CFV_Tbl[CF Code], 0))</f>
        <v>TSSA Certified?</v>
      </c>
    </row>
    <row r="278" spans="1:22" x14ac:dyDescent="0.35">
      <c r="A278" t="s">
        <v>53</v>
      </c>
      <c r="B278" t="s">
        <v>11417</v>
      </c>
      <c r="C278" s="608" t="str">
        <f>VLOOKUP(CFV_Tbl[[#This Row],[Class Code]],AssetClass[[Asset Class]:[Class Description]],2)</f>
        <v>Dryer - Air Compressor</v>
      </c>
      <c r="D278" s="5">
        <v>10</v>
      </c>
      <c r="E278" t="s">
        <v>11305</v>
      </c>
      <c r="F278" t="s">
        <v>11312</v>
      </c>
      <c r="G278" t="s">
        <v>11299</v>
      </c>
      <c r="H278" t="s">
        <v>8477</v>
      </c>
      <c r="I278" s="6" t="str">
        <f>CFV_Tbl[[#This Row],[Class Code]]&amp; " - " &amp;CFV_Tbl[[#This Row],[Class Description]]</f>
        <v>DSLDISP - Dryer - Air Compressor</v>
      </c>
      <c r="J278" s="6" t="str">
        <f>CFV_Tbl[[#This Row],[CF Code]] &amp; " - " &amp; CFV_Tbl[[#This Row],[CF Description]]</f>
        <v>PWRSV - Power Supply Voltage</v>
      </c>
      <c r="M278" s="483" t="s">
        <v>331</v>
      </c>
      <c r="N278" s="486" t="s">
        <v>11550</v>
      </c>
      <c r="O278" s="352" t="s">
        <v>11283</v>
      </c>
      <c r="Q278" s="483" t="s">
        <v>11459</v>
      </c>
      <c r="R278" s="483" t="s">
        <v>8518</v>
      </c>
      <c r="S278" t="s">
        <v>11289</v>
      </c>
      <c r="U278" s="483" t="s">
        <v>11351</v>
      </c>
      <c r="V278" s="483" t="str">
        <f>INDEX(CFV_Tbl[CF Description], MATCH(U278, CFV_Tbl[CF Code], 0))</f>
        <v>TSSA Number</v>
      </c>
    </row>
    <row r="279" spans="1:22" x14ac:dyDescent="0.35">
      <c r="A279" t="s">
        <v>53</v>
      </c>
      <c r="B279" t="s">
        <v>487</v>
      </c>
      <c r="C279" s="608" t="str">
        <f>VLOOKUP(CFV_Tbl[[#This Row],[Class Code]],AssetClass[[Asset Class]:[Class Description]],2)</f>
        <v>Dryer - Air Compressor</v>
      </c>
      <c r="D279" s="5">
        <v>10</v>
      </c>
      <c r="E279" t="s">
        <v>11394</v>
      </c>
      <c r="F279" t="s">
        <v>11558</v>
      </c>
      <c r="G279" t="s">
        <v>11281</v>
      </c>
      <c r="H279" t="s">
        <v>1795</v>
      </c>
      <c r="I279" s="6" t="str">
        <f>CFV_Tbl[[#This Row],[Class Code]]&amp; " - " &amp;CFV_Tbl[[#This Row],[Class Description]]</f>
        <v>DSLST - Dryer - Air Compressor</v>
      </c>
      <c r="J279" s="6" t="str">
        <f>CFV_Tbl[[#This Row],[CF Code]] &amp; " - " &amp; CFV_Tbl[[#This Row],[CF Description]]</f>
        <v>DSSTTYPE - Diesel Storage Tank Type</v>
      </c>
      <c r="M279" s="483" t="s">
        <v>331</v>
      </c>
      <c r="N279" s="483" t="s">
        <v>11552</v>
      </c>
      <c r="O279" s="352" t="s">
        <v>11288</v>
      </c>
      <c r="Q279" s="483" t="s">
        <v>11459</v>
      </c>
      <c r="R279" s="483" t="s">
        <v>1853</v>
      </c>
      <c r="S279" t="s">
        <v>11290</v>
      </c>
      <c r="U279" s="484" t="s">
        <v>11585</v>
      </c>
      <c r="V279" s="485" t="str">
        <f>INDEX(CFV_Tbl[CF Description], MATCH(U279, CFV_Tbl[CF Code], 0))</f>
        <v>Type</v>
      </c>
    </row>
    <row r="280" spans="1:22" x14ac:dyDescent="0.35">
      <c r="A280" t="s">
        <v>53</v>
      </c>
      <c r="B280" t="s">
        <v>487</v>
      </c>
      <c r="C280" s="608" t="str">
        <f>VLOOKUP(CFV_Tbl[[#This Row],[Class Code]],AssetClass[[Asset Class]:[Class Description]],2)</f>
        <v>Dryer - Air Compressor</v>
      </c>
      <c r="D280" s="5">
        <v>10</v>
      </c>
      <c r="E280" t="s">
        <v>11394</v>
      </c>
      <c r="F280" t="s">
        <v>11558</v>
      </c>
      <c r="G280" t="s">
        <v>11281</v>
      </c>
      <c r="H280" t="s">
        <v>1796</v>
      </c>
      <c r="I280" s="6" t="str">
        <f>CFV_Tbl[[#This Row],[Class Code]]&amp; " - " &amp;CFV_Tbl[[#This Row],[Class Description]]</f>
        <v>DSLST - Dryer - Air Compressor</v>
      </c>
      <c r="J280" s="6" t="str">
        <f>CFV_Tbl[[#This Row],[CF Code]] &amp; " - " &amp; CFV_Tbl[[#This Row],[CF Description]]</f>
        <v>DSSTTYPE - Diesel Storage Tank Type</v>
      </c>
      <c r="M280" s="483" t="s">
        <v>331</v>
      </c>
      <c r="N280" s="486" t="s">
        <v>11553</v>
      </c>
      <c r="O280" s="352" t="s">
        <v>11294</v>
      </c>
      <c r="Q280" s="483" t="s">
        <v>11458</v>
      </c>
      <c r="R280" s="483" t="s">
        <v>8600</v>
      </c>
      <c r="S280" t="s">
        <v>11285</v>
      </c>
      <c r="U280" s="483" t="s">
        <v>11503</v>
      </c>
      <c r="V280" s="483" t="str">
        <f>INDEX(CFV_Tbl[CF Description], MATCH(U280, CFV_Tbl[CF Code], 0))</f>
        <v>Height (meter)</v>
      </c>
    </row>
    <row r="281" spans="1:22" x14ac:dyDescent="0.35">
      <c r="A281" t="s">
        <v>53</v>
      </c>
      <c r="B281" t="s">
        <v>487</v>
      </c>
      <c r="C281" s="608" t="str">
        <f>VLOOKUP(CFV_Tbl[[#This Row],[Class Code]],AssetClass[[Asset Class]:[Class Description]],2)</f>
        <v>Dryer - Air Compressor</v>
      </c>
      <c r="D281" s="5">
        <v>20</v>
      </c>
      <c r="E281" t="s">
        <v>11397</v>
      </c>
      <c r="F281" t="s">
        <v>11561</v>
      </c>
      <c r="G281" t="s">
        <v>11281</v>
      </c>
      <c r="H281" t="s">
        <v>8565</v>
      </c>
      <c r="I281" s="6" t="str">
        <f>CFV_Tbl[[#This Row],[Class Code]]&amp; " - " &amp;CFV_Tbl[[#This Row],[Class Description]]</f>
        <v>DSLST - Dryer - Air Compressor</v>
      </c>
      <c r="J281" s="6" t="str">
        <f>CFV_Tbl[[#This Row],[CF Code]] &amp; " - " &amp; CFV_Tbl[[#This Row],[CF Description]]</f>
        <v>DSSTCONS - Diesel Storage Tank Construction</v>
      </c>
      <c r="M281" s="483" t="s">
        <v>331</v>
      </c>
      <c r="N281" s="486" t="s">
        <v>11554</v>
      </c>
      <c r="O281" s="352" t="s">
        <v>11297</v>
      </c>
      <c r="Q281" s="483" t="s">
        <v>11458</v>
      </c>
      <c r="R281" s="483" t="s">
        <v>8601</v>
      </c>
      <c r="S281" t="s">
        <v>11289</v>
      </c>
      <c r="U281" s="484" t="s">
        <v>11676</v>
      </c>
      <c r="V281" s="485" t="str">
        <f>INDEX(CFV_Tbl[CF Description], MATCH(U281, CFV_Tbl[CF Code], 0))</f>
        <v>Utility Meters Type</v>
      </c>
    </row>
    <row r="282" spans="1:22" x14ac:dyDescent="0.35">
      <c r="A282" t="s">
        <v>53</v>
      </c>
      <c r="B282" t="s">
        <v>487</v>
      </c>
      <c r="C282" s="608" t="str">
        <f>VLOOKUP(CFV_Tbl[[#This Row],[Class Code]],AssetClass[[Asset Class]:[Class Description]],2)</f>
        <v>Dryer - Air Compressor</v>
      </c>
      <c r="D282" s="5">
        <v>20</v>
      </c>
      <c r="E282" t="s">
        <v>11397</v>
      </c>
      <c r="F282" t="s">
        <v>11561</v>
      </c>
      <c r="G282" t="s">
        <v>11281</v>
      </c>
      <c r="H282" t="s">
        <v>8566</v>
      </c>
      <c r="I282" s="6" t="str">
        <f>CFV_Tbl[[#This Row],[Class Code]]&amp; " - " &amp;CFV_Tbl[[#This Row],[Class Description]]</f>
        <v>DSLST - Dryer - Air Compressor</v>
      </c>
      <c r="J282" s="6" t="str">
        <f>CFV_Tbl[[#This Row],[CF Code]] &amp; " - " &amp; CFV_Tbl[[#This Row],[CF Description]]</f>
        <v>DSSTCONS - Diesel Storage Tank Construction</v>
      </c>
      <c r="M282" s="483" t="s">
        <v>11629</v>
      </c>
      <c r="N282" s="483" t="s">
        <v>11559</v>
      </c>
      <c r="O282" s="352" t="s">
        <v>11283</v>
      </c>
      <c r="Q282" s="483" t="s">
        <v>11458</v>
      </c>
      <c r="R282" s="483" t="s">
        <v>8490</v>
      </c>
      <c r="S282" t="s">
        <v>11290</v>
      </c>
      <c r="U282" s="483" t="s">
        <v>11674</v>
      </c>
      <c r="V282" s="483" t="str">
        <f>INDEX(CFV_Tbl[CF Description], MATCH(U282, CFV_Tbl[CF Code], 0))</f>
        <v>Uninterruptable Power Supply Type</v>
      </c>
    </row>
    <row r="283" spans="1:22" x14ac:dyDescent="0.35">
      <c r="A283" t="s">
        <v>53</v>
      </c>
      <c r="B283" t="s">
        <v>487</v>
      </c>
      <c r="C283" s="608" t="str">
        <f>VLOOKUP(CFV_Tbl[[#This Row],[Class Code]],AssetClass[[Asset Class]:[Class Description]],2)</f>
        <v>Dryer - Air Compressor</v>
      </c>
      <c r="D283" s="5">
        <v>30</v>
      </c>
      <c r="E283" t="s">
        <v>11398</v>
      </c>
      <c r="F283" t="s">
        <v>11564</v>
      </c>
      <c r="G283" t="s">
        <v>11281</v>
      </c>
      <c r="H283" t="s">
        <v>8527</v>
      </c>
      <c r="I283" s="6" t="str">
        <f>CFV_Tbl[[#This Row],[Class Code]]&amp; " - " &amp;CFV_Tbl[[#This Row],[Class Description]]</f>
        <v>DSLST - Dryer - Air Compressor</v>
      </c>
      <c r="J283" s="6" t="str">
        <f>CFV_Tbl[[#This Row],[CF Code]] &amp; " - " &amp; CFV_Tbl[[#This Row],[CF Description]]</f>
        <v>DSSTMAT - Diesel Storage Tank Material</v>
      </c>
      <c r="M283" s="483" t="s">
        <v>11629</v>
      </c>
      <c r="N283" s="486" t="s">
        <v>11340</v>
      </c>
      <c r="O283" s="352" t="s">
        <v>11288</v>
      </c>
      <c r="Q283" s="483" t="s">
        <v>11458</v>
      </c>
      <c r="R283" s="483" t="s">
        <v>1975</v>
      </c>
      <c r="S283" t="s">
        <v>11292</v>
      </c>
      <c r="U283" s="484" t="s">
        <v>11677</v>
      </c>
      <c r="V283" s="485" t="str">
        <f>INDEX(CFV_Tbl[CF Description], MATCH(U283, CFV_Tbl[CF Code], 0))</f>
        <v>Vehicle Charging Type</v>
      </c>
    </row>
    <row r="284" spans="1:22" x14ac:dyDescent="0.35">
      <c r="A284" t="s">
        <v>53</v>
      </c>
      <c r="B284" t="s">
        <v>487</v>
      </c>
      <c r="C284" s="608" t="str">
        <f>VLOOKUP(CFV_Tbl[[#This Row],[Class Code]],AssetClass[[Asset Class]:[Class Description]],2)</f>
        <v>Dryer - Air Compressor</v>
      </c>
      <c r="D284" s="5">
        <v>30</v>
      </c>
      <c r="E284" t="s">
        <v>11398</v>
      </c>
      <c r="F284" t="s">
        <v>11564</v>
      </c>
      <c r="G284" t="s">
        <v>11281</v>
      </c>
      <c r="H284" t="s">
        <v>1853</v>
      </c>
      <c r="I284" s="6" t="str">
        <f>CFV_Tbl[[#This Row],[Class Code]]&amp; " - " &amp;CFV_Tbl[[#This Row],[Class Description]]</f>
        <v>DSLST - Dryer - Air Compressor</v>
      </c>
      <c r="J284" s="6" t="str">
        <f>CFV_Tbl[[#This Row],[CF Code]] &amp; " - " &amp; CFV_Tbl[[#This Row],[CF Description]]</f>
        <v>DSSTMAT - Diesel Storage Tank Material</v>
      </c>
      <c r="M284" s="483" t="s">
        <v>1730</v>
      </c>
      <c r="N284" s="486" t="s">
        <v>11560</v>
      </c>
      <c r="O284" s="352" t="s">
        <v>11283</v>
      </c>
      <c r="Q284" s="483" t="s">
        <v>11457</v>
      </c>
      <c r="R284" s="483" t="s">
        <v>1825</v>
      </c>
      <c r="S284" t="s">
        <v>11285</v>
      </c>
      <c r="U284" s="483" t="s">
        <v>11367</v>
      </c>
      <c r="V284" s="483" t="str">
        <f>INDEX(CFV_Tbl[CF Description], MATCH(U284, CFV_Tbl[CF Code], 0))</f>
        <v>Volt.</v>
      </c>
    </row>
    <row r="285" spans="1:22" x14ac:dyDescent="0.35">
      <c r="A285" t="s">
        <v>53</v>
      </c>
      <c r="B285" t="s">
        <v>487</v>
      </c>
      <c r="C285" s="608" t="str">
        <f>VLOOKUP(CFV_Tbl[[#This Row],[Class Code]],AssetClass[[Asset Class]:[Class Description]],2)</f>
        <v>Dryer - Air Compressor</v>
      </c>
      <c r="D285" s="5">
        <v>40</v>
      </c>
      <c r="E285" t="s">
        <v>11351</v>
      </c>
      <c r="F285" t="s">
        <v>11433</v>
      </c>
      <c r="G285" t="s">
        <v>11299</v>
      </c>
      <c r="H285" t="s">
        <v>8477</v>
      </c>
      <c r="I285" s="6" t="str">
        <f>CFV_Tbl[[#This Row],[Class Code]]&amp; " - " &amp;CFV_Tbl[[#This Row],[Class Description]]</f>
        <v>DSLST - Dryer - Air Compressor</v>
      </c>
      <c r="J285" s="6" t="str">
        <f>CFV_Tbl[[#This Row],[CF Code]] &amp; " - " &amp; CFV_Tbl[[#This Row],[CF Description]]</f>
        <v>TSSANUM - TSSA Number</v>
      </c>
      <c r="M285" s="483" t="s">
        <v>1730</v>
      </c>
      <c r="N285" s="486" t="s">
        <v>11552</v>
      </c>
      <c r="O285" s="352" t="s">
        <v>11288</v>
      </c>
      <c r="Q285" s="483" t="s">
        <v>11457</v>
      </c>
      <c r="R285" s="483" t="s">
        <v>1826</v>
      </c>
      <c r="S285" t="s">
        <v>11289</v>
      </c>
      <c r="U285" s="484" t="s">
        <v>11600</v>
      </c>
      <c r="V285" s="485" t="str">
        <f>INDEX(CFV_Tbl[CF Description], MATCH(U285, CFV_Tbl[CF Code], 0))</f>
        <v>Wall Length</v>
      </c>
    </row>
    <row r="286" spans="1:22" ht="14.5" customHeight="1" x14ac:dyDescent="0.35">
      <c r="A286" t="s">
        <v>53</v>
      </c>
      <c r="B286" t="s">
        <v>487</v>
      </c>
      <c r="C286" s="608" t="str">
        <f>VLOOKUP(CFV_Tbl[[#This Row],[Class Code]],AssetClass[[Asset Class]:[Class Description]],2)</f>
        <v>Dryer - Air Compressor</v>
      </c>
      <c r="D286" s="5">
        <v>50</v>
      </c>
      <c r="E286" t="s">
        <v>11400</v>
      </c>
      <c r="F286" t="s">
        <v>11568</v>
      </c>
      <c r="G286" t="s">
        <v>11281</v>
      </c>
      <c r="H286" t="s">
        <v>8480</v>
      </c>
      <c r="I286" s="6" t="str">
        <f>CFV_Tbl[[#This Row],[Class Code]]&amp; " - " &amp;CFV_Tbl[[#This Row],[Class Description]]</f>
        <v>DSLST - Dryer - Air Compressor</v>
      </c>
      <c r="J286" s="6" t="str">
        <f>CFV_Tbl[[#This Row],[CF Code]] &amp; " - " &amp; CFV_Tbl[[#This Row],[CF Description]]</f>
        <v>SECCONT - Secondary Containment?</v>
      </c>
      <c r="M286" s="483" t="s">
        <v>1730</v>
      </c>
      <c r="N286" s="486" t="s">
        <v>11553</v>
      </c>
      <c r="O286" s="352" t="s">
        <v>11294</v>
      </c>
      <c r="Q286" s="483" t="s">
        <v>11457</v>
      </c>
      <c r="R286" s="483" t="s">
        <v>8602</v>
      </c>
      <c r="S286" t="s">
        <v>11290</v>
      </c>
      <c r="U286" s="483" t="s">
        <v>11606</v>
      </c>
      <c r="V286" s="483" t="str">
        <f>INDEX(CFV_Tbl[CF Description], MATCH(U286, CFV_Tbl[CF Code], 0))</f>
        <v>Wall Material</v>
      </c>
    </row>
    <row r="287" spans="1:22" ht="14.5" customHeight="1" x14ac:dyDescent="0.35">
      <c r="A287" t="s">
        <v>53</v>
      </c>
      <c r="B287" t="s">
        <v>487</v>
      </c>
      <c r="C287" s="608" t="str">
        <f>VLOOKUP(CFV_Tbl[[#This Row],[Class Code]],AssetClass[[Asset Class]:[Class Description]],2)</f>
        <v>Dryer - Air Compressor</v>
      </c>
      <c r="D287" s="5">
        <v>50</v>
      </c>
      <c r="E287" t="s">
        <v>11400</v>
      </c>
      <c r="F287" t="s">
        <v>11568</v>
      </c>
      <c r="G287" t="s">
        <v>11281</v>
      </c>
      <c r="H287" t="s">
        <v>8481</v>
      </c>
      <c r="I287" s="6" t="str">
        <f>CFV_Tbl[[#This Row],[Class Code]]&amp; " - " &amp;CFV_Tbl[[#This Row],[Class Description]]</f>
        <v>DSLST - Dryer - Air Compressor</v>
      </c>
      <c r="J287" s="6" t="str">
        <f>CFV_Tbl[[#This Row],[CF Code]] &amp; " - " &amp; CFV_Tbl[[#This Row],[CF Description]]</f>
        <v>SECCONT - Secondary Containment?</v>
      </c>
      <c r="M287" s="483" t="s">
        <v>1730</v>
      </c>
      <c r="N287" s="486" t="s">
        <v>11554</v>
      </c>
      <c r="O287" s="352" t="s">
        <v>11297</v>
      </c>
      <c r="Q287" s="483" t="s">
        <v>11457</v>
      </c>
      <c r="R287" s="483" t="s">
        <v>1827</v>
      </c>
      <c r="S287" t="s">
        <v>11292</v>
      </c>
      <c r="U287" s="484" t="s">
        <v>11497</v>
      </c>
      <c r="V287" s="485" t="str">
        <f>INDEX(CFV_Tbl[CF Description], MATCH(U287, CFV_Tbl[CF Code], 0))</f>
        <v>Waste?</v>
      </c>
    </row>
    <row r="288" spans="1:22" ht="14.5" customHeight="1" x14ac:dyDescent="0.35">
      <c r="A288" t="s">
        <v>53</v>
      </c>
      <c r="B288" t="s">
        <v>487</v>
      </c>
      <c r="C288" s="608" t="str">
        <f>VLOOKUP(CFV_Tbl[[#This Row],[Class Code]],AssetClass[[Asset Class]:[Class Description]],2)</f>
        <v>Dryer - Air Compressor</v>
      </c>
      <c r="D288" s="5">
        <v>60</v>
      </c>
      <c r="E288" t="s">
        <v>11402</v>
      </c>
      <c r="F288" t="s">
        <v>11571</v>
      </c>
      <c r="G288" t="s">
        <v>11281</v>
      </c>
      <c r="H288" t="s">
        <v>8480</v>
      </c>
      <c r="I288" s="6" t="str">
        <f>CFV_Tbl[[#This Row],[Class Code]]&amp; " - " &amp;CFV_Tbl[[#This Row],[Class Description]]</f>
        <v>DSLST - Dryer - Air Compressor</v>
      </c>
      <c r="J288" s="6" t="str">
        <f>CFV_Tbl[[#This Row],[CF Code]] &amp; " - " &amp; CFV_Tbl[[#This Row],[CF Description]]</f>
        <v>INDRINST - Indoor Installation?</v>
      </c>
      <c r="M288" s="483" t="s">
        <v>444</v>
      </c>
      <c r="N288" s="486" t="s">
        <v>11555</v>
      </c>
      <c r="O288" s="352" t="s">
        <v>11283</v>
      </c>
      <c r="Q288" s="486" t="s">
        <v>11700</v>
      </c>
      <c r="R288" s="486" t="s">
        <v>8672</v>
      </c>
      <c r="S288" t="s">
        <v>11285</v>
      </c>
      <c r="U288" s="483" t="s">
        <v>11520</v>
      </c>
      <c r="V288" s="483" t="str">
        <f>INDEX(CFV_Tbl[CF Description], MATCH(U288, CFV_Tbl[CF Code], 0))</f>
        <v>Watts</v>
      </c>
    </row>
    <row r="289" spans="1:22" x14ac:dyDescent="0.35">
      <c r="A289" t="s">
        <v>53</v>
      </c>
      <c r="B289" t="s">
        <v>487</v>
      </c>
      <c r="C289" s="608" t="str">
        <f>VLOOKUP(CFV_Tbl[[#This Row],[Class Code]],AssetClass[[Asset Class]:[Class Description]],2)</f>
        <v>Dryer - Air Compressor</v>
      </c>
      <c r="D289" s="5">
        <v>60</v>
      </c>
      <c r="E289" t="s">
        <v>11402</v>
      </c>
      <c r="F289" t="s">
        <v>11571</v>
      </c>
      <c r="G289" t="s">
        <v>11281</v>
      </c>
      <c r="H289" t="s">
        <v>8481</v>
      </c>
      <c r="I289" s="6" t="str">
        <f>CFV_Tbl[[#This Row],[Class Code]]&amp; " - " &amp;CFV_Tbl[[#This Row],[Class Description]]</f>
        <v>DSLST - Dryer - Air Compressor</v>
      </c>
      <c r="J289" s="6" t="str">
        <f>CFV_Tbl[[#This Row],[CF Code]] &amp; " - " &amp; CFV_Tbl[[#This Row],[CF Description]]</f>
        <v>INDRINST - Indoor Installation?</v>
      </c>
      <c r="M289" s="483" t="s">
        <v>444</v>
      </c>
      <c r="N289" s="483" t="s">
        <v>11557</v>
      </c>
      <c r="O289" s="352" t="s">
        <v>11288</v>
      </c>
      <c r="Q289" s="486" t="s">
        <v>11700</v>
      </c>
      <c r="R289" s="486" t="s">
        <v>8673</v>
      </c>
      <c r="S289" t="s">
        <v>11289</v>
      </c>
      <c r="U289" s="484" t="s">
        <v>11430</v>
      </c>
      <c r="V289" s="485" t="str">
        <f>INDEX(CFV_Tbl[CF Description], MATCH(U289, CFV_Tbl[CF Code], 0))</f>
        <v>Watts/ft</v>
      </c>
    </row>
    <row r="290" spans="1:22" x14ac:dyDescent="0.35">
      <c r="A290" t="s">
        <v>53</v>
      </c>
      <c r="B290" t="s">
        <v>11461</v>
      </c>
      <c r="C290" s="608" t="str">
        <f>VLOOKUP(CFV_Tbl[[#This Row],[Class Code]],AssetClass[[Asset Class]:[Class Description]],2)</f>
        <v>Dryer - Air Compressor</v>
      </c>
      <c r="D290" s="5">
        <v>10</v>
      </c>
      <c r="E290" s="9" t="s">
        <v>11427</v>
      </c>
      <c r="F290" s="9" t="s">
        <v>11638</v>
      </c>
      <c r="G290" t="s">
        <v>11281</v>
      </c>
      <c r="H290" t="s">
        <v>8567</v>
      </c>
      <c r="I290" s="6" t="str">
        <f>CFV_Tbl[[#This Row],[Class Code]]&amp; " - " &amp;CFV_Tbl[[#This Row],[Class Description]]</f>
        <v>DSTCOLLC - Dryer - Air Compressor</v>
      </c>
      <c r="J290" s="6" t="str">
        <f>CFV_Tbl[[#This Row],[CF Code]] &amp; " - " &amp; CFV_Tbl[[#This Row],[CF Description]]</f>
        <v>DSLCTYPE - Dust Collector Type</v>
      </c>
      <c r="M290" s="483" t="s">
        <v>444</v>
      </c>
      <c r="N290" s="483" t="s">
        <v>11396</v>
      </c>
      <c r="O290" s="352" t="s">
        <v>11294</v>
      </c>
      <c r="Q290" s="486" t="s">
        <v>11700</v>
      </c>
      <c r="R290" s="486" t="s">
        <v>8674</v>
      </c>
      <c r="S290" t="s">
        <v>11290</v>
      </c>
      <c r="U290" s="487" t="s">
        <v>11684</v>
      </c>
      <c r="V290" s="487" t="str">
        <f>INDEX(CFV_Tbl[CF Description], MATCH(U290, CFV_Tbl[CF Code], 0))</f>
        <v>Waste Engine Oil Electric immersion heater</v>
      </c>
    </row>
    <row r="291" spans="1:22" x14ac:dyDescent="0.35">
      <c r="A291" t="s">
        <v>53</v>
      </c>
      <c r="B291" t="s">
        <v>11461</v>
      </c>
      <c r="C291" s="608" t="str">
        <f>VLOOKUP(CFV_Tbl[[#This Row],[Class Code]],AssetClass[[Asset Class]:[Class Description]],2)</f>
        <v>Dryer - Air Compressor</v>
      </c>
      <c r="D291" s="5">
        <v>10</v>
      </c>
      <c r="E291" t="s">
        <v>11427</v>
      </c>
      <c r="F291" t="s">
        <v>11638</v>
      </c>
      <c r="G291" t="s">
        <v>11281</v>
      </c>
      <c r="H291" t="s">
        <v>8568</v>
      </c>
      <c r="I291" s="6" t="str">
        <f>CFV_Tbl[[#This Row],[Class Code]]&amp; " - " &amp;CFV_Tbl[[#This Row],[Class Description]]</f>
        <v>DSTCOLLC - Dryer - Air Compressor</v>
      </c>
      <c r="J291" s="6" t="str">
        <f>CFV_Tbl[[#This Row],[CF Code]] &amp; " - " &amp; CFV_Tbl[[#This Row],[CF Description]]</f>
        <v>DSLCTYPE - Dust Collector Type</v>
      </c>
      <c r="M291" s="483" t="s">
        <v>444</v>
      </c>
      <c r="N291" s="486" t="s">
        <v>11391</v>
      </c>
      <c r="O291" s="352" t="s">
        <v>11297</v>
      </c>
      <c r="Q291" s="486" t="s">
        <v>11698</v>
      </c>
      <c r="R291" s="486" t="s">
        <v>8675</v>
      </c>
      <c r="S291" t="s">
        <v>11285</v>
      </c>
      <c r="U291" s="494" t="s">
        <v>11686</v>
      </c>
      <c r="V291" s="487" t="str">
        <f>INDEX(CFV_Tbl[CF Description], MATCH(U291, CFV_Tbl[CF Code], 0))</f>
        <v>Waste Engine Oil Tank Material</v>
      </c>
    </row>
    <row r="292" spans="1:22" x14ac:dyDescent="0.35">
      <c r="A292" t="s">
        <v>53</v>
      </c>
      <c r="B292" t="s">
        <v>11461</v>
      </c>
      <c r="C292" s="608" t="str">
        <f>VLOOKUP(CFV_Tbl[[#This Row],[Class Code]],AssetClass[[Asset Class]:[Class Description]],2)</f>
        <v>Dryer - Air Compressor</v>
      </c>
      <c r="D292" s="5">
        <v>10</v>
      </c>
      <c r="E292" t="s">
        <v>11427</v>
      </c>
      <c r="F292" t="s">
        <v>11638</v>
      </c>
      <c r="G292" t="s">
        <v>11281</v>
      </c>
      <c r="H292" t="s">
        <v>8569</v>
      </c>
      <c r="I292" s="6" t="str">
        <f>CFV_Tbl[[#This Row],[Class Code]]&amp; " - " &amp;CFV_Tbl[[#This Row],[Class Description]]</f>
        <v>DSTCOLLC - Dryer - Air Compressor</v>
      </c>
      <c r="J292" s="6" t="str">
        <f>CFV_Tbl[[#This Row],[CF Code]] &amp; " - " &amp; CFV_Tbl[[#This Row],[CF Description]]</f>
        <v>DSLCTYPE - Dust Collector Type</v>
      </c>
      <c r="M292" s="483" t="s">
        <v>444</v>
      </c>
      <c r="N292" s="486" t="s">
        <v>11360</v>
      </c>
      <c r="O292" s="352" t="s">
        <v>11301</v>
      </c>
      <c r="Q292" s="486" t="s">
        <v>11698</v>
      </c>
      <c r="R292" s="486" t="s">
        <v>8676</v>
      </c>
      <c r="S292" t="s">
        <v>11289</v>
      </c>
      <c r="U292" s="494" t="s">
        <v>11683</v>
      </c>
      <c r="V292" s="487" t="str">
        <f>INDEX(CFV_Tbl[CF Description], MATCH(U292, CFV_Tbl[CF Code], 0))</f>
        <v>Waste Engine Oil tank volume</v>
      </c>
    </row>
    <row r="293" spans="1:22" x14ac:dyDescent="0.35">
      <c r="A293" t="s">
        <v>53</v>
      </c>
      <c r="B293" t="s">
        <v>11461</v>
      </c>
      <c r="C293" s="608" t="str">
        <f>VLOOKUP(CFV_Tbl[[#This Row],[Class Code]],AssetClass[[Asset Class]:[Class Description]],2)</f>
        <v>Dryer - Air Compressor</v>
      </c>
      <c r="D293" s="5">
        <v>10</v>
      </c>
      <c r="E293" t="s">
        <v>11427</v>
      </c>
      <c r="F293" t="s">
        <v>11638</v>
      </c>
      <c r="G293" t="s">
        <v>11281</v>
      </c>
      <c r="H293" t="s">
        <v>8570</v>
      </c>
      <c r="I293" s="6" t="str">
        <f>CFV_Tbl[[#This Row],[Class Code]]&amp; " - " &amp;CFV_Tbl[[#This Row],[Class Description]]</f>
        <v>DSTCOLLC - Dryer - Air Compressor</v>
      </c>
      <c r="J293" s="6" t="str">
        <f>CFV_Tbl[[#This Row],[CF Code]] &amp; " - " &amp; CFV_Tbl[[#This Row],[CF Description]]</f>
        <v>DSLCTYPE - Dust Collector Type</v>
      </c>
      <c r="M293" s="483" t="s">
        <v>11639</v>
      </c>
      <c r="N293" s="486" t="s">
        <v>11562</v>
      </c>
      <c r="O293" s="352" t="s">
        <v>11283</v>
      </c>
      <c r="Q293" s="486" t="s">
        <v>11698</v>
      </c>
      <c r="R293" s="486" t="s">
        <v>8677</v>
      </c>
      <c r="S293" t="s">
        <v>11290</v>
      </c>
      <c r="U293" s="626" t="s">
        <v>11694</v>
      </c>
      <c r="V293" s="487" t="str">
        <f>INDEX(CFV_Tbl[CF Description], MATCH(U293, CFV_Tbl[CF Code], 0))</f>
        <v>Number of Windows</v>
      </c>
    </row>
    <row r="294" spans="1:22" x14ac:dyDescent="0.35">
      <c r="A294" t="s">
        <v>53</v>
      </c>
      <c r="B294" t="s">
        <v>11461</v>
      </c>
      <c r="C294" s="608" t="str">
        <f>VLOOKUP(CFV_Tbl[[#This Row],[Class Code]],AssetClass[[Asset Class]:[Class Description]],2)</f>
        <v>Dryer - Air Compressor</v>
      </c>
      <c r="D294" s="5">
        <v>10</v>
      </c>
      <c r="E294" t="s">
        <v>11427</v>
      </c>
      <c r="F294" t="s">
        <v>11638</v>
      </c>
      <c r="G294" t="s">
        <v>11281</v>
      </c>
      <c r="H294" t="s">
        <v>8571</v>
      </c>
      <c r="I294" s="6" t="str">
        <f>CFV_Tbl[[#This Row],[Class Code]]&amp; " - " &amp;CFV_Tbl[[#This Row],[Class Description]]</f>
        <v>DSTCOLLC - Dryer - Air Compressor</v>
      </c>
      <c r="J294" s="6" t="str">
        <f>CFV_Tbl[[#This Row],[CF Code]] &amp; " - " &amp; CFV_Tbl[[#This Row],[CF Description]]</f>
        <v>DSLCTYPE - Dust Collector Type</v>
      </c>
      <c r="M294" s="483" t="s">
        <v>11639</v>
      </c>
      <c r="N294" s="486" t="s">
        <v>11563</v>
      </c>
      <c r="O294" s="352" t="s">
        <v>11288</v>
      </c>
      <c r="Q294" s="486" t="s">
        <v>11698</v>
      </c>
      <c r="R294" s="486" t="s">
        <v>8678</v>
      </c>
      <c r="S294" t="s">
        <v>11292</v>
      </c>
      <c r="U294" s="626" t="s">
        <v>11320</v>
      </c>
      <c r="V294" s="487" t="str">
        <f>INDEX(CFV_Tbl[CF Description], MATCH(U294, CFV_Tbl[CF Code], 0))</f>
        <v>Window/Snow Baffles?</v>
      </c>
    </row>
    <row r="295" spans="1:22" ht="14.5" customHeight="1" x14ac:dyDescent="0.35">
      <c r="A295" t="s">
        <v>53</v>
      </c>
      <c r="B295" t="s">
        <v>11461</v>
      </c>
      <c r="C295" s="608" t="str">
        <f>VLOOKUP(CFV_Tbl[[#This Row],[Class Code]],AssetClass[[Asset Class]:[Class Description]],2)</f>
        <v>Dryer - Air Compressor</v>
      </c>
      <c r="D295" s="5">
        <v>20</v>
      </c>
      <c r="E295" t="s">
        <v>11305</v>
      </c>
      <c r="F295" t="s">
        <v>11312</v>
      </c>
      <c r="G295" t="s">
        <v>11299</v>
      </c>
      <c r="H295" t="s">
        <v>8477</v>
      </c>
      <c r="I295" s="6" t="str">
        <f>CFV_Tbl[[#This Row],[Class Code]]&amp; " - " &amp;CFV_Tbl[[#This Row],[Class Description]]</f>
        <v>DSTCOLLC - Dryer - Air Compressor</v>
      </c>
      <c r="J295" s="6" t="str">
        <f>CFV_Tbl[[#This Row],[CF Code]] &amp; " - " &amp; CFV_Tbl[[#This Row],[CF Description]]</f>
        <v>PWRSV - Power Supply Voltage</v>
      </c>
      <c r="M295" s="429" t="s">
        <v>376</v>
      </c>
      <c r="N295" s="486" t="s">
        <v>11702</v>
      </c>
      <c r="O295" s="647" t="s">
        <v>11283</v>
      </c>
      <c r="Q295" s="486" t="s">
        <v>11698</v>
      </c>
      <c r="R295" s="486" t="s">
        <v>8679</v>
      </c>
      <c r="S295" t="s">
        <v>11295</v>
      </c>
      <c r="U295" s="626" t="s">
        <v>11688</v>
      </c>
      <c r="V295" s="487" t="str">
        <f>INDEX(CFV_Tbl[CF Description], MATCH(U295, CFV_Tbl[CF Code], 0))</f>
        <v>Waste Water Collection Sys Type</v>
      </c>
    </row>
    <row r="296" spans="1:22" ht="14.5" customHeight="1" x14ac:dyDescent="0.35">
      <c r="A296" t="s">
        <v>53</v>
      </c>
      <c r="B296" t="s">
        <v>11461</v>
      </c>
      <c r="C296" s="608" t="str">
        <f>VLOOKUP(CFV_Tbl[[#This Row],[Class Code]],AssetClass[[Asset Class]:[Class Description]],2)</f>
        <v>Dryer - Air Compressor</v>
      </c>
      <c r="D296" s="5">
        <v>30</v>
      </c>
      <c r="E296" t="s">
        <v>11307</v>
      </c>
      <c r="F296" t="s">
        <v>11314</v>
      </c>
      <c r="G296" t="s">
        <v>11299</v>
      </c>
      <c r="H296" t="s">
        <v>8477</v>
      </c>
      <c r="I296" s="6" t="str">
        <f>CFV_Tbl[[#This Row],[Class Code]]&amp; " - " &amp;CFV_Tbl[[#This Row],[Class Description]]</f>
        <v>DSTCOLLC - Dryer - Air Compressor</v>
      </c>
      <c r="J296" s="6" t="str">
        <f>CFV_Tbl[[#This Row],[CF Code]] &amp; " - " &amp; CFV_Tbl[[#This Row],[CF Description]]</f>
        <v>MOTORKW - Motor kW</v>
      </c>
      <c r="M296" s="429" t="s">
        <v>376</v>
      </c>
      <c r="N296" s="486" t="s">
        <v>11393</v>
      </c>
      <c r="O296" s="647" t="s">
        <v>11288</v>
      </c>
      <c r="Q296" s="486" t="s">
        <v>11698</v>
      </c>
      <c r="R296" s="486" t="s">
        <v>8680</v>
      </c>
      <c r="S296" t="s">
        <v>11334</v>
      </c>
      <c r="U296" s="626" t="s">
        <v>11691</v>
      </c>
      <c r="V296" s="487" t="str">
        <f>INDEX(CFV_Tbl[CF Description], MATCH(U296, CFV_Tbl[CF Code], 0))</f>
        <v>Exchange Capacity</v>
      </c>
    </row>
    <row r="297" spans="1:22" ht="14.5" customHeight="1" x14ac:dyDescent="0.35">
      <c r="A297" t="s">
        <v>53</v>
      </c>
      <c r="B297" t="s">
        <v>11461</v>
      </c>
      <c r="C297" s="608" t="str">
        <f>VLOOKUP(CFV_Tbl[[#This Row],[Class Code]],AssetClass[[Asset Class]:[Class Description]],2)</f>
        <v>Dryer - Air Compressor</v>
      </c>
      <c r="D297" s="5">
        <v>40</v>
      </c>
      <c r="E297" t="s">
        <v>11309</v>
      </c>
      <c r="F297" t="s">
        <v>11316</v>
      </c>
      <c r="G297" t="s">
        <v>11299</v>
      </c>
      <c r="H297" t="s">
        <v>8477</v>
      </c>
      <c r="I297" s="6" t="str">
        <f>CFV_Tbl[[#This Row],[Class Code]]&amp; " - " &amp;CFV_Tbl[[#This Row],[Class Description]]</f>
        <v>DSTCOLLC - Dryer - Air Compressor</v>
      </c>
      <c r="J297" s="6" t="str">
        <f>CFV_Tbl[[#This Row],[CF Code]] &amp; " - " &amp; CFV_Tbl[[#This Row],[CF Description]]</f>
        <v>AIRFLOW - Airflow (SCFM)</v>
      </c>
      <c r="M297" s="483" t="s">
        <v>310</v>
      </c>
      <c r="N297" s="483" t="s">
        <v>11565</v>
      </c>
      <c r="O297" s="352" t="s">
        <v>11283</v>
      </c>
      <c r="Q297" s="483" t="s">
        <v>11476</v>
      </c>
      <c r="R297" s="483" t="s">
        <v>8480</v>
      </c>
      <c r="S297" t="s">
        <v>11285</v>
      </c>
      <c r="U297" s="626" t="s">
        <v>11692</v>
      </c>
      <c r="V297" s="487" t="str">
        <f>INDEX(CFV_Tbl[CF Description], MATCH(U297, CFV_Tbl[CF Code], 0))</f>
        <v>Max. Flow rate (GPM)</v>
      </c>
    </row>
    <row r="298" spans="1:22" ht="14.5" customHeight="1" x14ac:dyDescent="0.35">
      <c r="A298" t="s">
        <v>53</v>
      </c>
      <c r="B298" t="s">
        <v>11461</v>
      </c>
      <c r="C298" s="608" t="str">
        <f>VLOOKUP(CFV_Tbl[[#This Row],[Class Code]],AssetClass[[Asset Class]:[Class Description]],2)</f>
        <v>Dryer - Air Compressor</v>
      </c>
      <c r="D298" s="5">
        <v>50</v>
      </c>
      <c r="E298" t="s">
        <v>11428</v>
      </c>
      <c r="F298" t="s">
        <v>11648</v>
      </c>
      <c r="G298" t="s">
        <v>11299</v>
      </c>
      <c r="H298" t="s">
        <v>8477</v>
      </c>
      <c r="I298" s="6" t="str">
        <f>CFV_Tbl[[#This Row],[Class Code]]&amp; " - " &amp;CFV_Tbl[[#This Row],[Class Description]]</f>
        <v>DSTCOLLC - Dryer - Air Compressor</v>
      </c>
      <c r="J298" s="6" t="str">
        <f>CFV_Tbl[[#This Row],[CF Code]] &amp; " - " &amp; CFV_Tbl[[#This Row],[CF Description]]</f>
        <v>COLLVOL - Collector Volume</v>
      </c>
      <c r="M298" s="483" t="s">
        <v>310</v>
      </c>
      <c r="N298" s="483" t="s">
        <v>11566</v>
      </c>
      <c r="O298" s="352" t="s">
        <v>11288</v>
      </c>
      <c r="Q298" s="483" t="s">
        <v>11476</v>
      </c>
      <c r="R298" s="483" t="s">
        <v>8481</v>
      </c>
      <c r="S298" t="s">
        <v>11289</v>
      </c>
      <c r="U298" s="626" t="s">
        <v>11467</v>
      </c>
      <c r="V298" s="487" t="str">
        <f>INDEX(CFV_Tbl[CF Description], MATCH(U298, CFV_Tbl[CF Code], 0))</f>
        <v>Quantity</v>
      </c>
    </row>
    <row r="299" spans="1:22" x14ac:dyDescent="0.35">
      <c r="A299" s="613" t="s">
        <v>53</v>
      </c>
      <c r="B299" s="613" t="s">
        <v>414</v>
      </c>
      <c r="C299" s="608" t="str">
        <f>VLOOKUP(CFV_Tbl[[#This Row],[Class Code]],AssetClass[[Asset Class]:[Class Description]],2)</f>
        <v>Dryer - Air Compressor</v>
      </c>
      <c r="D299" s="5">
        <v>10</v>
      </c>
      <c r="E299" s="613" t="s">
        <v>11706</v>
      </c>
      <c r="F299" s="613" t="s">
        <v>11896</v>
      </c>
      <c r="G299" t="s">
        <v>11281</v>
      </c>
      <c r="H299" s="613" t="s">
        <v>1795</v>
      </c>
      <c r="I299" s="6" t="str">
        <f>CFV_Tbl[[#This Row],[Class Code]]&amp; " - " &amp;CFV_Tbl[[#This Row],[Class Description]]</f>
        <v>DSTTK - Dryer - Air Compressor</v>
      </c>
      <c r="J299" s="6" t="str">
        <f>CFV_Tbl[[#This Row],[CF Code]] &amp; " - " &amp; CFV_Tbl[[#This Row],[CF Description]]</f>
        <v>STNKTYPE - Storage Tank Type</v>
      </c>
      <c r="M299" s="483" t="s">
        <v>310</v>
      </c>
      <c r="N299" s="483" t="s">
        <v>11567</v>
      </c>
      <c r="O299" s="352" t="s">
        <v>11294</v>
      </c>
      <c r="Q299" s="483" t="s">
        <v>11412</v>
      </c>
      <c r="R299" s="483" t="s">
        <v>8480</v>
      </c>
      <c r="S299" t="s">
        <v>11285</v>
      </c>
      <c r="U299" s="626" t="s">
        <v>11689</v>
      </c>
      <c r="V299" s="487" t="str">
        <f>INDEX(CFV_Tbl[CF Description], MATCH(U299, CFV_Tbl[CF Code], 0))</f>
        <v>Waste Water Lift Station Type</v>
      </c>
    </row>
    <row r="300" spans="1:22" x14ac:dyDescent="0.35">
      <c r="A300" s="613" t="s">
        <v>53</v>
      </c>
      <c r="B300" s="613" t="s">
        <v>414</v>
      </c>
      <c r="C300" s="608" t="str">
        <f>VLOOKUP(CFV_Tbl[[#This Row],[Class Code]],AssetClass[[Asset Class]:[Class Description]],2)</f>
        <v>Dryer - Air Compressor</v>
      </c>
      <c r="D300" s="5">
        <v>10</v>
      </c>
      <c r="E300" s="613" t="s">
        <v>11706</v>
      </c>
      <c r="F300" s="613" t="s">
        <v>11896</v>
      </c>
      <c r="G300" t="s">
        <v>11281</v>
      </c>
      <c r="H300" s="613" t="s">
        <v>1796</v>
      </c>
      <c r="I300" s="6" t="str">
        <f>CFV_Tbl[[#This Row],[Class Code]]&amp; " - " &amp;CFV_Tbl[[#This Row],[Class Description]]</f>
        <v>DSTTK - Dryer - Air Compressor</v>
      </c>
      <c r="J300" s="6" t="str">
        <f>CFV_Tbl[[#This Row],[CF Code]] &amp; " - " &amp; CFV_Tbl[[#This Row],[CF Description]]</f>
        <v>STNKTYPE - Storage Tank Type</v>
      </c>
      <c r="M300" s="483" t="s">
        <v>310</v>
      </c>
      <c r="N300" s="486" t="s">
        <v>11296</v>
      </c>
      <c r="O300" s="352" t="s">
        <v>11297</v>
      </c>
      <c r="Q300" s="483" t="s">
        <v>11412</v>
      </c>
      <c r="R300" s="483" t="s">
        <v>8481</v>
      </c>
      <c r="S300" t="s">
        <v>11289</v>
      </c>
      <c r="U300" s="626" t="s">
        <v>11680</v>
      </c>
      <c r="V300" s="487" t="str">
        <f>INDEX(CFV_Tbl[CF Description], MATCH(U300, CFV_Tbl[CF Code], 0))</f>
        <v>Waste Coolant tank Electric immersion heater</v>
      </c>
    </row>
    <row r="301" spans="1:22" ht="14.5" customHeight="1" x14ac:dyDescent="0.35">
      <c r="A301" s="613" t="s">
        <v>53</v>
      </c>
      <c r="B301" s="613" t="s">
        <v>414</v>
      </c>
      <c r="C301" s="608" t="str">
        <f>VLOOKUP(CFV_Tbl[[#This Row],[Class Code]],AssetClass[[Asset Class]:[Class Description]],2)</f>
        <v>Dryer - Air Compressor</v>
      </c>
      <c r="D301" s="5">
        <v>20</v>
      </c>
      <c r="E301" s="626" t="s">
        <v>11708</v>
      </c>
      <c r="F301" s="626" t="s">
        <v>11897</v>
      </c>
      <c r="G301" t="s">
        <v>11281</v>
      </c>
      <c r="H301" s="630" t="s">
        <v>8499</v>
      </c>
      <c r="I301" s="6" t="str">
        <f>CFV_Tbl[[#This Row],[Class Code]]&amp; " - " &amp;CFV_Tbl[[#This Row],[Class Description]]</f>
        <v>DSTTK - Dryer - Air Compressor</v>
      </c>
      <c r="J301" s="6" t="str">
        <f>CFV_Tbl[[#This Row],[CF Code]] &amp; " - " &amp; CFV_Tbl[[#This Row],[CF Description]]</f>
        <v>STNKFLTY - Fluid Type</v>
      </c>
      <c r="M301" s="483" t="s">
        <v>310</v>
      </c>
      <c r="N301" s="486" t="s">
        <v>11300</v>
      </c>
      <c r="O301" s="352" t="s">
        <v>11301</v>
      </c>
      <c r="Q301" s="483" t="s">
        <v>11508</v>
      </c>
      <c r="R301" s="483" t="s">
        <v>1888</v>
      </c>
      <c r="S301" t="s">
        <v>11285</v>
      </c>
      <c r="U301" s="626" t="s">
        <v>11681</v>
      </c>
      <c r="V301" s="487" t="str">
        <f>INDEX(CFV_Tbl[CF Description], MATCH(U301, CFV_Tbl[CF Code], 0))</f>
        <v>Waste Coolant Tank Material</v>
      </c>
    </row>
    <row r="302" spans="1:22" ht="14.5" customHeight="1" x14ac:dyDescent="0.35">
      <c r="A302" s="613" t="s">
        <v>53</v>
      </c>
      <c r="B302" s="613" t="s">
        <v>414</v>
      </c>
      <c r="C302" s="608" t="str">
        <f>VLOOKUP(CFV_Tbl[[#This Row],[Class Code]],AssetClass[[Asset Class]:[Class Description]],2)</f>
        <v>Dryer - Air Compressor</v>
      </c>
      <c r="D302" s="5">
        <v>20</v>
      </c>
      <c r="E302" s="626" t="s">
        <v>11708</v>
      </c>
      <c r="F302" s="626" t="s">
        <v>11897</v>
      </c>
      <c r="G302" t="s">
        <v>11281</v>
      </c>
      <c r="H302" s="630" t="s">
        <v>8578</v>
      </c>
      <c r="I302" s="6" t="str">
        <f>CFV_Tbl[[#This Row],[Class Code]]&amp; " - " &amp;CFV_Tbl[[#This Row],[Class Description]]</f>
        <v>DSTTK - Dryer - Air Compressor</v>
      </c>
      <c r="J302" s="6" t="str">
        <f>CFV_Tbl[[#This Row],[CF Code]] &amp; " - " &amp; CFV_Tbl[[#This Row],[CF Description]]</f>
        <v>STNKFLTY - Fluid Type</v>
      </c>
      <c r="M302" s="429" t="s">
        <v>475</v>
      </c>
      <c r="N302" s="483" t="s">
        <v>11509</v>
      </c>
      <c r="O302" s="649" t="s">
        <v>11283</v>
      </c>
      <c r="Q302" s="483" t="s">
        <v>11508</v>
      </c>
      <c r="R302" s="483" t="s">
        <v>8609</v>
      </c>
      <c r="S302" t="s">
        <v>11289</v>
      </c>
      <c r="U302" s="626" t="s">
        <v>11679</v>
      </c>
      <c r="V302" s="487" t="str">
        <f>INDEX(CFV_Tbl[CF Description], MATCH(U302, CFV_Tbl[CF Code], 0))</f>
        <v>Waste Coolant tank Volume</v>
      </c>
    </row>
    <row r="303" spans="1:22" ht="14.5" customHeight="1" x14ac:dyDescent="0.35">
      <c r="A303" s="613" t="s">
        <v>53</v>
      </c>
      <c r="B303" s="613" t="s">
        <v>414</v>
      </c>
      <c r="C303" s="608" t="str">
        <f>VLOOKUP(CFV_Tbl[[#This Row],[Class Code]],AssetClass[[Asset Class]:[Class Description]],2)</f>
        <v>Dryer - Air Compressor</v>
      </c>
      <c r="D303" s="5">
        <v>20</v>
      </c>
      <c r="E303" s="626" t="s">
        <v>11708</v>
      </c>
      <c r="F303" s="626" t="s">
        <v>11897</v>
      </c>
      <c r="G303" t="s">
        <v>11281</v>
      </c>
      <c r="H303" s="630" t="s">
        <v>8572</v>
      </c>
      <c r="I303" s="6" t="str">
        <f>CFV_Tbl[[#This Row],[Class Code]]&amp; " - " &amp;CFV_Tbl[[#This Row],[Class Description]]</f>
        <v>DSTTK - Dryer - Air Compressor</v>
      </c>
      <c r="J303" s="6" t="str">
        <f>CFV_Tbl[[#This Row],[CF Code]] &amp; " - " &amp; CFV_Tbl[[#This Row],[CF Description]]</f>
        <v>STNKFLTY - Fluid Type</v>
      </c>
      <c r="M303" s="429" t="s">
        <v>475</v>
      </c>
      <c r="N303" s="483" t="s">
        <v>11510</v>
      </c>
      <c r="O303" s="649" t="s">
        <v>11288</v>
      </c>
      <c r="Q303" s="483" t="s">
        <v>11508</v>
      </c>
      <c r="R303" s="483" t="s">
        <v>8610</v>
      </c>
      <c r="S303" t="s">
        <v>11290</v>
      </c>
      <c r="U303" s="626" t="s">
        <v>11690</v>
      </c>
      <c r="V303" s="487" t="str">
        <f>INDEX(CFV_Tbl[CF Description], MATCH(U303, CFV_Tbl[CF Code], 0))</f>
        <v>Water Softener Type</v>
      </c>
    </row>
    <row r="304" spans="1:22" x14ac:dyDescent="0.35">
      <c r="A304" s="613" t="s">
        <v>53</v>
      </c>
      <c r="B304" s="613" t="s">
        <v>414</v>
      </c>
      <c r="C304" s="608" t="str">
        <f>VLOOKUP(CFV_Tbl[[#This Row],[Class Code]],AssetClass[[Asset Class]:[Class Description]],2)</f>
        <v>Dryer - Air Compressor</v>
      </c>
      <c r="D304" s="5">
        <v>20</v>
      </c>
      <c r="E304" s="626" t="s">
        <v>11708</v>
      </c>
      <c r="F304" s="626" t="s">
        <v>11897</v>
      </c>
      <c r="G304" t="s">
        <v>11281</v>
      </c>
      <c r="H304" s="630" t="s">
        <v>8573</v>
      </c>
      <c r="I304" s="6" t="str">
        <f>CFV_Tbl[[#This Row],[Class Code]]&amp; " - " &amp;CFV_Tbl[[#This Row],[Class Description]]</f>
        <v>DSTTK - Dryer - Air Compressor</v>
      </c>
      <c r="J304" s="6" t="str">
        <f>CFV_Tbl[[#This Row],[CF Code]] &amp; " - " &amp; CFV_Tbl[[#This Row],[CF Description]]</f>
        <v>STNKFLTY - Fluid Type</v>
      </c>
      <c r="M304" s="429" t="s">
        <v>475</v>
      </c>
      <c r="N304" s="483" t="s">
        <v>11511</v>
      </c>
      <c r="O304" s="649" t="s">
        <v>11294</v>
      </c>
      <c r="Q304" s="483" t="s">
        <v>11507</v>
      </c>
      <c r="R304" s="483" t="s">
        <v>8608</v>
      </c>
      <c r="S304" t="s">
        <v>11285</v>
      </c>
      <c r="U304" s="9" t="s">
        <v>12373</v>
      </c>
      <c r="V304" s="626" t="str">
        <f>INDEX(CFV_Tbl[CF Description], MATCH(U304, CFV_Tbl[CF Code], 0))</f>
        <v>Windshield Washer Fluid Tank Electric Immersion Heater</v>
      </c>
    </row>
    <row r="305" spans="1:22" x14ac:dyDescent="0.35">
      <c r="A305" s="613" t="s">
        <v>53</v>
      </c>
      <c r="B305" s="613" t="s">
        <v>414</v>
      </c>
      <c r="C305" s="608" t="str">
        <f>VLOOKUP(CFV_Tbl[[#This Row],[Class Code]],AssetClass[[Asset Class]:[Class Description]],2)</f>
        <v>Dryer - Air Compressor</v>
      </c>
      <c r="D305" s="5">
        <v>20</v>
      </c>
      <c r="E305" s="626" t="s">
        <v>11708</v>
      </c>
      <c r="F305" s="626" t="s">
        <v>11897</v>
      </c>
      <c r="G305" t="s">
        <v>11281</v>
      </c>
      <c r="H305" s="630" t="s">
        <v>8574</v>
      </c>
      <c r="I305" s="6" t="str">
        <f>CFV_Tbl[[#This Row],[Class Code]]&amp; " - " &amp;CFV_Tbl[[#This Row],[Class Description]]</f>
        <v>DSTTK - Dryer - Air Compressor</v>
      </c>
      <c r="J305" s="6" t="str">
        <f>CFV_Tbl[[#This Row],[CF Code]] &amp; " - " &amp; CFV_Tbl[[#This Row],[CF Description]]</f>
        <v>STNKFLTY - Fluid Type</v>
      </c>
      <c r="M305" s="429" t="s">
        <v>475</v>
      </c>
      <c r="N305" s="486" t="s">
        <v>11513</v>
      </c>
      <c r="O305" s="647" t="s">
        <v>11297</v>
      </c>
      <c r="Q305" s="483" t="s">
        <v>11507</v>
      </c>
      <c r="R305" s="483" t="s">
        <v>1860</v>
      </c>
      <c r="S305" t="s">
        <v>11289</v>
      </c>
      <c r="U305" s="9" t="s">
        <v>12375</v>
      </c>
      <c r="V305" s="626" t="str">
        <f>INDEX(CFV_Tbl[CF Description], MATCH(U305, CFV_Tbl[CF Code], 0))</f>
        <v>Windshield Washer Fluid Tank Material</v>
      </c>
    </row>
    <row r="306" spans="1:22" x14ac:dyDescent="0.35">
      <c r="A306" s="613" t="s">
        <v>53</v>
      </c>
      <c r="B306" s="613" t="s">
        <v>414</v>
      </c>
      <c r="C306" s="608" t="str">
        <f>VLOOKUP(CFV_Tbl[[#This Row],[Class Code]],AssetClass[[Asset Class]:[Class Description]],2)</f>
        <v>Dryer - Air Compressor</v>
      </c>
      <c r="D306" s="5">
        <v>20</v>
      </c>
      <c r="E306" s="626" t="s">
        <v>11708</v>
      </c>
      <c r="F306" s="626" t="s">
        <v>11897</v>
      </c>
      <c r="G306" t="s">
        <v>11281</v>
      </c>
      <c r="H306" s="630" t="s">
        <v>8575</v>
      </c>
      <c r="I306" s="6" t="str">
        <f>CFV_Tbl[[#This Row],[Class Code]]&amp; " - " &amp;CFV_Tbl[[#This Row],[Class Description]]</f>
        <v>DSTTK - Dryer - Air Compressor</v>
      </c>
      <c r="J306" s="6" t="str">
        <f>CFV_Tbl[[#This Row],[CF Code]] &amp; " - " &amp; CFV_Tbl[[#This Row],[CF Description]]</f>
        <v>STNKFLTY - Fluid Type</v>
      </c>
      <c r="M306" s="483" t="s">
        <v>474</v>
      </c>
      <c r="N306" s="483" t="s">
        <v>11573</v>
      </c>
      <c r="O306" s="352" t="s">
        <v>11283</v>
      </c>
      <c r="Q306" s="483" t="s">
        <v>11505</v>
      </c>
      <c r="R306" s="483" t="s">
        <v>1854</v>
      </c>
      <c r="S306" t="s">
        <v>11285</v>
      </c>
      <c r="U306" s="9" t="s">
        <v>12377</v>
      </c>
      <c r="V306" s="626" t="str">
        <f>INDEX(CFV_Tbl[CF Description], MATCH(U306, CFV_Tbl[CF Code], 0))</f>
        <v>Fluid Type</v>
      </c>
    </row>
    <row r="307" spans="1:22" ht="14.5" customHeight="1" x14ac:dyDescent="0.35">
      <c r="A307" s="613" t="s">
        <v>53</v>
      </c>
      <c r="B307" s="613" t="s">
        <v>414</v>
      </c>
      <c r="C307" s="608" t="str">
        <f>VLOOKUP(CFV_Tbl[[#This Row],[Class Code]],AssetClass[[Asset Class]:[Class Description]],2)</f>
        <v>Dryer - Air Compressor</v>
      </c>
      <c r="D307" s="5">
        <v>20</v>
      </c>
      <c r="E307" s="626" t="s">
        <v>11708</v>
      </c>
      <c r="F307" s="626" t="s">
        <v>11897</v>
      </c>
      <c r="G307" t="s">
        <v>11281</v>
      </c>
      <c r="H307" s="630" t="s">
        <v>8579</v>
      </c>
      <c r="I307" s="6" t="str">
        <f>CFV_Tbl[[#This Row],[Class Code]]&amp; " - " &amp;CFV_Tbl[[#This Row],[Class Description]]</f>
        <v>DSTTK - Dryer - Air Compressor</v>
      </c>
      <c r="J307" s="6" t="str">
        <f>CFV_Tbl[[#This Row],[CF Code]] &amp; " - " &amp; CFV_Tbl[[#This Row],[CF Description]]</f>
        <v>STNKFLTY - Fluid Type</v>
      </c>
      <c r="M307" s="483" t="s">
        <v>474</v>
      </c>
      <c r="N307" s="486" t="s">
        <v>11414</v>
      </c>
      <c r="O307" s="352" t="s">
        <v>11288</v>
      </c>
      <c r="Q307" s="483" t="s">
        <v>11505</v>
      </c>
      <c r="R307" s="483" t="s">
        <v>1768</v>
      </c>
      <c r="S307" t="s">
        <v>11289</v>
      </c>
      <c r="U307" s="9" t="s">
        <v>12371</v>
      </c>
      <c r="V307" s="626" t="str">
        <f>INDEX(CFV_Tbl[CF Description], MATCH(U307, CFV_Tbl[CF Code], 0))</f>
        <v>Windshield Washer Fluid Tank Volume</v>
      </c>
    </row>
    <row r="308" spans="1:22" x14ac:dyDescent="0.35">
      <c r="A308" s="613" t="s">
        <v>53</v>
      </c>
      <c r="B308" s="613" t="s">
        <v>414</v>
      </c>
      <c r="C308" s="608" t="str">
        <f>VLOOKUP(CFV_Tbl[[#This Row],[Class Code]],AssetClass[[Asset Class]:[Class Description]],2)</f>
        <v>Dryer - Air Compressor</v>
      </c>
      <c r="D308" s="5">
        <v>20</v>
      </c>
      <c r="E308" s="626" t="s">
        <v>11708</v>
      </c>
      <c r="F308" s="626" t="s">
        <v>11897</v>
      </c>
      <c r="G308" t="s">
        <v>11281</v>
      </c>
      <c r="H308" s="630" t="s">
        <v>8576</v>
      </c>
      <c r="I308" s="6" t="str">
        <f>CFV_Tbl[[#This Row],[Class Code]]&amp; " - " &amp;CFV_Tbl[[#This Row],[Class Description]]</f>
        <v>DSTTK - Dryer - Air Compressor</v>
      </c>
      <c r="J308" s="6" t="str">
        <f>CFV_Tbl[[#This Row],[CF Code]] &amp; " - " &amp; CFV_Tbl[[#This Row],[CF Description]]</f>
        <v>STNKFLTY - Fluid Type</v>
      </c>
      <c r="M308" s="483" t="s">
        <v>474</v>
      </c>
      <c r="N308" s="486" t="s">
        <v>11575</v>
      </c>
      <c r="O308" s="352" t="s">
        <v>11294</v>
      </c>
      <c r="Q308" s="483" t="s">
        <v>11505</v>
      </c>
      <c r="R308" s="483" t="s">
        <v>8612</v>
      </c>
      <c r="S308" t="s">
        <v>11290</v>
      </c>
      <c r="U308" s="620" t="s">
        <v>12714</v>
      </c>
      <c r="V308" s="620" t="s">
        <v>12715</v>
      </c>
    </row>
    <row r="309" spans="1:22" x14ac:dyDescent="0.35">
      <c r="A309" s="613" t="s">
        <v>53</v>
      </c>
      <c r="B309" s="613" t="s">
        <v>414</v>
      </c>
      <c r="C309" s="608" t="str">
        <f>VLOOKUP(CFV_Tbl[[#This Row],[Class Code]],AssetClass[[Asset Class]:[Class Description]],2)</f>
        <v>Dryer - Air Compressor</v>
      </c>
      <c r="D309" s="5">
        <v>20</v>
      </c>
      <c r="E309" s="626" t="s">
        <v>11708</v>
      </c>
      <c r="F309" s="626" t="s">
        <v>11897</v>
      </c>
      <c r="G309" t="s">
        <v>11281</v>
      </c>
      <c r="H309" s="630" t="s">
        <v>8577</v>
      </c>
      <c r="I309" s="6" t="str">
        <f>CFV_Tbl[[#This Row],[Class Code]]&amp; " - " &amp;CFV_Tbl[[#This Row],[Class Description]]</f>
        <v>DSTTK - Dryer - Air Compressor</v>
      </c>
      <c r="J309" s="6" t="str">
        <f>CFV_Tbl[[#This Row],[CF Code]] &amp; " - " &amp; CFV_Tbl[[#This Row],[CF Description]]</f>
        <v>STNKFLTY - Fluid Type</v>
      </c>
      <c r="M309" s="483" t="s">
        <v>474</v>
      </c>
      <c r="N309" s="486" t="s">
        <v>11360</v>
      </c>
      <c r="O309" s="352" t="s">
        <v>11297</v>
      </c>
      <c r="Q309" s="483" t="s">
        <v>11505</v>
      </c>
      <c r="R309" s="483" t="s">
        <v>1857</v>
      </c>
      <c r="S309" t="s">
        <v>11292</v>
      </c>
      <c r="U309" s="620" t="s">
        <v>12717</v>
      </c>
      <c r="V309" s="620" t="s">
        <v>12718</v>
      </c>
    </row>
    <row r="310" spans="1:22" x14ac:dyDescent="0.35">
      <c r="A310" s="613" t="s">
        <v>53</v>
      </c>
      <c r="B310" s="613" t="s">
        <v>414</v>
      </c>
      <c r="C310" s="608" t="str">
        <f>VLOOKUP(CFV_Tbl[[#This Row],[Class Code]],AssetClass[[Asset Class]:[Class Description]],2)</f>
        <v>Dryer - Air Compressor</v>
      </c>
      <c r="D310" s="5">
        <v>20</v>
      </c>
      <c r="E310" s="626" t="s">
        <v>11708</v>
      </c>
      <c r="F310" s="626" t="s">
        <v>11897</v>
      </c>
      <c r="G310" t="s">
        <v>11281</v>
      </c>
      <c r="H310" s="630" t="s">
        <v>8580</v>
      </c>
      <c r="I310" s="6" t="str">
        <f>CFV_Tbl[[#This Row],[Class Code]]&amp; " - " &amp;CFV_Tbl[[#This Row],[Class Description]]</f>
        <v>DSTTK - Dryer - Air Compressor</v>
      </c>
      <c r="J310" s="6" t="str">
        <f>CFV_Tbl[[#This Row],[CF Code]] &amp; " - " &amp; CFV_Tbl[[#This Row],[CF Description]]</f>
        <v>STNKFLTY - Fluid Type</v>
      </c>
      <c r="M310" s="483" t="s">
        <v>339</v>
      </c>
      <c r="N310" s="483" t="s">
        <v>11576</v>
      </c>
      <c r="O310" s="352" t="s">
        <v>11283</v>
      </c>
      <c r="Q310" s="483" t="s">
        <v>11505</v>
      </c>
      <c r="R310" s="483" t="s">
        <v>1858</v>
      </c>
      <c r="S310" t="s">
        <v>11295</v>
      </c>
      <c r="U310" s="620" t="s">
        <v>12719</v>
      </c>
      <c r="V310" s="620" t="s">
        <v>12720</v>
      </c>
    </row>
    <row r="311" spans="1:22" x14ac:dyDescent="0.35">
      <c r="A311" s="613" t="s">
        <v>53</v>
      </c>
      <c r="B311" s="613" t="s">
        <v>414</v>
      </c>
      <c r="C311" s="608" t="str">
        <f>VLOOKUP(CFV_Tbl[[#This Row],[Class Code]],AssetClass[[Asset Class]:[Class Description]],2)</f>
        <v>Dryer - Air Compressor</v>
      </c>
      <c r="D311" s="5">
        <v>20</v>
      </c>
      <c r="E311" s="626" t="s">
        <v>11708</v>
      </c>
      <c r="F311" s="626" t="s">
        <v>11897</v>
      </c>
      <c r="G311" t="s">
        <v>11281</v>
      </c>
      <c r="H311" s="630" t="s">
        <v>1819</v>
      </c>
      <c r="I311" s="6" t="str">
        <f>CFV_Tbl[[#This Row],[Class Code]]&amp; " - " &amp;CFV_Tbl[[#This Row],[Class Description]]</f>
        <v>DSTTK - Dryer - Air Compressor</v>
      </c>
      <c r="J311" s="6" t="str">
        <f>CFV_Tbl[[#This Row],[CF Code]] &amp; " - " &amp; CFV_Tbl[[#This Row],[CF Description]]</f>
        <v>STNKFLTY - Fluid Type</v>
      </c>
      <c r="M311" s="483" t="s">
        <v>339</v>
      </c>
      <c r="N311" s="486" t="s">
        <v>11577</v>
      </c>
      <c r="O311" s="352" t="s">
        <v>11288</v>
      </c>
      <c r="Q311" s="483" t="s">
        <v>11502</v>
      </c>
      <c r="R311" s="483" t="s">
        <v>8604</v>
      </c>
      <c r="S311" t="s">
        <v>11285</v>
      </c>
      <c r="U311" s="620" t="s">
        <v>12721</v>
      </c>
      <c r="V311" s="620" t="s">
        <v>12722</v>
      </c>
    </row>
    <row r="312" spans="1:22" ht="14.5" customHeight="1" x14ac:dyDescent="0.35">
      <c r="A312" s="613" t="s">
        <v>53</v>
      </c>
      <c r="B312" s="613" t="s">
        <v>414</v>
      </c>
      <c r="C312" s="608" t="str">
        <f>VLOOKUP(CFV_Tbl[[#This Row],[Class Code]],AssetClass[[Asset Class]:[Class Description]],2)</f>
        <v>Dryer - Air Compressor</v>
      </c>
      <c r="D312" s="5">
        <v>20</v>
      </c>
      <c r="E312" s="626" t="s">
        <v>11708</v>
      </c>
      <c r="F312" s="626" t="s">
        <v>11897</v>
      </c>
      <c r="G312" t="s">
        <v>11281</v>
      </c>
      <c r="H312" s="630" t="s">
        <v>8581</v>
      </c>
      <c r="I312" s="6" t="str">
        <f>CFV_Tbl[[#This Row],[Class Code]]&amp; " - " &amp;CFV_Tbl[[#This Row],[Class Description]]</f>
        <v>DSTTK - Dryer - Air Compressor</v>
      </c>
      <c r="J312" s="6" t="str">
        <f>CFV_Tbl[[#This Row],[CF Code]] &amp; " - " &amp; CFV_Tbl[[#This Row],[CF Description]]</f>
        <v>STNKFLTY - Fluid Type</v>
      </c>
      <c r="M312" s="483" t="s">
        <v>339</v>
      </c>
      <c r="N312" s="486" t="s">
        <v>11579</v>
      </c>
      <c r="O312" s="352" t="s">
        <v>11294</v>
      </c>
      <c r="Q312" s="483" t="s">
        <v>11502</v>
      </c>
      <c r="R312" s="483" t="s">
        <v>1768</v>
      </c>
      <c r="S312" t="s">
        <v>11289</v>
      </c>
    </row>
    <row r="313" spans="1:22" ht="14.5" customHeight="1" x14ac:dyDescent="0.35">
      <c r="A313" s="613" t="s">
        <v>53</v>
      </c>
      <c r="B313" s="613" t="s">
        <v>414</v>
      </c>
      <c r="C313" s="608" t="str">
        <f>VLOOKUP(CFV_Tbl[[#This Row],[Class Code]],AssetClass[[Asset Class]:[Class Description]],2)</f>
        <v>Dryer - Air Compressor</v>
      </c>
      <c r="D313" s="5">
        <v>20</v>
      </c>
      <c r="E313" s="626" t="s">
        <v>11708</v>
      </c>
      <c r="F313" s="626" t="s">
        <v>11897</v>
      </c>
      <c r="G313" t="s">
        <v>11281</v>
      </c>
      <c r="H313" s="630" t="s">
        <v>8582</v>
      </c>
      <c r="I313" s="6" t="str">
        <f>CFV_Tbl[[#This Row],[Class Code]]&amp; " - " &amp;CFV_Tbl[[#This Row],[Class Description]]</f>
        <v>DSTTK - Dryer - Air Compressor</v>
      </c>
      <c r="J313" s="6" t="str">
        <f>CFV_Tbl[[#This Row],[CF Code]] &amp; " - " &amp; CFV_Tbl[[#This Row],[CF Description]]</f>
        <v>STNKFLTY - Fluid Type</v>
      </c>
      <c r="M313" s="483" t="s">
        <v>483</v>
      </c>
      <c r="N313" s="483" t="s">
        <v>11570</v>
      </c>
      <c r="O313" s="352" t="s">
        <v>11283</v>
      </c>
      <c r="Q313" s="483" t="s">
        <v>11502</v>
      </c>
      <c r="R313" s="483" t="s">
        <v>8605</v>
      </c>
      <c r="S313" t="s">
        <v>11290</v>
      </c>
    </row>
    <row r="314" spans="1:22" ht="14.5" customHeight="1" x14ac:dyDescent="0.35">
      <c r="A314" s="613" t="s">
        <v>53</v>
      </c>
      <c r="B314" s="613" t="s">
        <v>414</v>
      </c>
      <c r="C314" s="608" t="str">
        <f>VLOOKUP(CFV_Tbl[[#This Row],[Class Code]],AssetClass[[Asset Class]:[Class Description]],2)</f>
        <v>Dryer - Air Compressor</v>
      </c>
      <c r="D314" s="5">
        <v>20</v>
      </c>
      <c r="E314" s="626" t="s">
        <v>11708</v>
      </c>
      <c r="F314" s="626" t="s">
        <v>11897</v>
      </c>
      <c r="G314" t="s">
        <v>11281</v>
      </c>
      <c r="H314" s="630" t="s">
        <v>8583</v>
      </c>
      <c r="I314" s="6" t="str">
        <f>CFV_Tbl[[#This Row],[Class Code]]&amp; " - " &amp;CFV_Tbl[[#This Row],[Class Description]]</f>
        <v>DSTTK - Dryer - Air Compressor</v>
      </c>
      <c r="J314" s="6" t="str">
        <f>CFV_Tbl[[#This Row],[CF Code]] &amp; " - " &amp; CFV_Tbl[[#This Row],[CF Description]]</f>
        <v>STNKFLTY - Fluid Type</v>
      </c>
      <c r="M314" s="483" t="s">
        <v>483</v>
      </c>
      <c r="N314" s="486" t="s">
        <v>11572</v>
      </c>
      <c r="O314" s="352" t="s">
        <v>11288</v>
      </c>
      <c r="Q314" s="483" t="s">
        <v>11500</v>
      </c>
      <c r="R314" s="483" t="s">
        <v>1852</v>
      </c>
      <c r="S314" t="s">
        <v>11285</v>
      </c>
    </row>
    <row r="315" spans="1:22" x14ac:dyDescent="0.35">
      <c r="A315" s="613" t="s">
        <v>53</v>
      </c>
      <c r="B315" s="613" t="s">
        <v>414</v>
      </c>
      <c r="C315" s="608" t="str">
        <f>VLOOKUP(CFV_Tbl[[#This Row],[Class Code]],AssetClass[[Asset Class]:[Class Description]],2)</f>
        <v>Dryer - Air Compressor</v>
      </c>
      <c r="D315" s="5">
        <v>30</v>
      </c>
      <c r="E315" s="632" t="s">
        <v>11709</v>
      </c>
      <c r="F315" s="632" t="s">
        <v>11898</v>
      </c>
      <c r="G315" t="s">
        <v>11281</v>
      </c>
      <c r="H315" s="613" t="s">
        <v>8565</v>
      </c>
      <c r="I315" s="6" t="str">
        <f>CFV_Tbl[[#This Row],[Class Code]]&amp; " - " &amp;CFV_Tbl[[#This Row],[Class Description]]</f>
        <v>DSTTK - Dryer - Air Compressor</v>
      </c>
      <c r="J315" s="6" t="str">
        <f>CFV_Tbl[[#This Row],[CF Code]] &amp; " - " &amp; CFV_Tbl[[#This Row],[CF Description]]</f>
        <v>STNKCONS - Storage Tank Construction</v>
      </c>
      <c r="M315" s="483" t="s">
        <v>11662</v>
      </c>
      <c r="N315" s="483" t="s">
        <v>11580</v>
      </c>
      <c r="O315" s="352" t="s">
        <v>11283</v>
      </c>
      <c r="Q315" s="483" t="s">
        <v>11500</v>
      </c>
      <c r="R315" s="483" t="s">
        <v>1768</v>
      </c>
      <c r="S315" t="s">
        <v>11289</v>
      </c>
    </row>
    <row r="316" spans="1:22" x14ac:dyDescent="0.35">
      <c r="A316" s="613" t="s">
        <v>53</v>
      </c>
      <c r="B316" s="613" t="s">
        <v>414</v>
      </c>
      <c r="C316" s="608" t="str">
        <f>VLOOKUP(CFV_Tbl[[#This Row],[Class Code]],AssetClass[[Asset Class]:[Class Description]],2)</f>
        <v>Dryer - Air Compressor</v>
      </c>
      <c r="D316" s="5">
        <v>30</v>
      </c>
      <c r="E316" s="626" t="s">
        <v>11709</v>
      </c>
      <c r="F316" s="626" t="s">
        <v>11898</v>
      </c>
      <c r="G316" t="s">
        <v>11281</v>
      </c>
      <c r="H316" s="613" t="s">
        <v>8566</v>
      </c>
      <c r="I316" s="6" t="str">
        <f>CFV_Tbl[[#This Row],[Class Code]]&amp; " - " &amp;CFV_Tbl[[#This Row],[Class Description]]</f>
        <v>DSTTK - Dryer - Air Compressor</v>
      </c>
      <c r="J316" s="6" t="str">
        <f>CFV_Tbl[[#This Row],[CF Code]] &amp; " - " &amp; CFV_Tbl[[#This Row],[CF Description]]</f>
        <v>STNKCONS - Storage Tank Construction</v>
      </c>
      <c r="M316" s="483" t="s">
        <v>11662</v>
      </c>
      <c r="N316" s="483" t="s">
        <v>11581</v>
      </c>
      <c r="O316" s="352" t="s">
        <v>11288</v>
      </c>
      <c r="Q316" s="483" t="s">
        <v>11500</v>
      </c>
      <c r="R316" s="483" t="s">
        <v>1853</v>
      </c>
      <c r="S316" t="s">
        <v>11290</v>
      </c>
    </row>
    <row r="317" spans="1:22" ht="14.5" customHeight="1" x14ac:dyDescent="0.35">
      <c r="A317" s="613" t="s">
        <v>53</v>
      </c>
      <c r="B317" s="613" t="s">
        <v>414</v>
      </c>
      <c r="C317" s="608" t="str">
        <f>VLOOKUP(CFV_Tbl[[#This Row],[Class Code]],AssetClass[[Asset Class]:[Class Description]],2)</f>
        <v>Dryer - Air Compressor</v>
      </c>
      <c r="D317" s="6">
        <v>40</v>
      </c>
      <c r="E317" s="626" t="s">
        <v>11710</v>
      </c>
      <c r="F317" s="626" t="s">
        <v>11899</v>
      </c>
      <c r="G317" t="s">
        <v>11281</v>
      </c>
      <c r="H317" s="613" t="s">
        <v>8527</v>
      </c>
      <c r="I317" s="6" t="str">
        <f>CFV_Tbl[[#This Row],[Class Code]]&amp; " - " &amp;CFV_Tbl[[#This Row],[Class Description]]</f>
        <v>DSTTK - Dryer - Air Compressor</v>
      </c>
      <c r="J317" s="6" t="str">
        <f>CFV_Tbl[[#This Row],[CF Code]] &amp; " - " &amp; CFV_Tbl[[#This Row],[CF Description]]</f>
        <v>STNKMAT - Storage Tank Material</v>
      </c>
      <c r="M317" s="483" t="s">
        <v>11662</v>
      </c>
      <c r="N317" s="483" t="s">
        <v>11582</v>
      </c>
      <c r="O317" s="352" t="s">
        <v>11294</v>
      </c>
      <c r="Q317" s="483" t="s">
        <v>11500</v>
      </c>
      <c r="R317" s="483" t="s">
        <v>1833</v>
      </c>
      <c r="S317" t="s">
        <v>11292</v>
      </c>
    </row>
    <row r="318" spans="1:22" x14ac:dyDescent="0.35">
      <c r="A318" s="613" t="s">
        <v>53</v>
      </c>
      <c r="B318" s="613" t="s">
        <v>414</v>
      </c>
      <c r="C318" s="608" t="str">
        <f>VLOOKUP(CFV_Tbl[[#This Row],[Class Code]],AssetClass[[Asset Class]:[Class Description]],2)</f>
        <v>Dryer - Air Compressor</v>
      </c>
      <c r="D318" s="6">
        <v>40</v>
      </c>
      <c r="E318" s="626" t="s">
        <v>11710</v>
      </c>
      <c r="F318" s="626" t="s">
        <v>11899</v>
      </c>
      <c r="H318" s="613" t="s">
        <v>8518</v>
      </c>
      <c r="I318" s="6" t="str">
        <f>CFV_Tbl[[#This Row],[Class Code]]&amp; " - " &amp;CFV_Tbl[[#This Row],[Class Description]]</f>
        <v>DSTTK - Dryer - Air Compressor</v>
      </c>
      <c r="J318" s="6" t="str">
        <f>CFV_Tbl[[#This Row],[CF Code]] &amp; " - " &amp; CFV_Tbl[[#This Row],[CF Description]]</f>
        <v>STNKMAT - Storage Tank Material</v>
      </c>
      <c r="M318" s="483" t="s">
        <v>11662</v>
      </c>
      <c r="N318" s="483" t="s">
        <v>11584</v>
      </c>
      <c r="O318" s="352" t="s">
        <v>11297</v>
      </c>
      <c r="Q318" s="486" t="s">
        <v>11604</v>
      </c>
      <c r="R318" s="486" t="s">
        <v>8477</v>
      </c>
      <c r="S318" t="s">
        <v>11285</v>
      </c>
    </row>
    <row r="319" spans="1:22" x14ac:dyDescent="0.35">
      <c r="A319" s="613" t="s">
        <v>53</v>
      </c>
      <c r="B319" s="613" t="s">
        <v>414</v>
      </c>
      <c r="C319" s="608" t="str">
        <f>VLOOKUP(CFV_Tbl[[#This Row],[Class Code]],AssetClass[[Asset Class]:[Class Description]],2)</f>
        <v>Dryer - Air Compressor</v>
      </c>
      <c r="D319" s="6">
        <v>40</v>
      </c>
      <c r="E319" s="626" t="s">
        <v>11710</v>
      </c>
      <c r="F319" s="626" t="s">
        <v>11899</v>
      </c>
      <c r="H319" s="613" t="s">
        <v>1853</v>
      </c>
      <c r="I319" s="6" t="str">
        <f>CFV_Tbl[[#This Row],[Class Code]]&amp; " - " &amp;CFV_Tbl[[#This Row],[Class Description]]</f>
        <v>DSTTK - Dryer - Air Compressor</v>
      </c>
      <c r="J319" s="6" t="str">
        <f>CFV_Tbl[[#This Row],[CF Code]] &amp; " - " &amp; CFV_Tbl[[#This Row],[CF Description]]</f>
        <v>STNKMAT - Storage Tank Material</v>
      </c>
      <c r="M319" s="483" t="s">
        <v>11662</v>
      </c>
      <c r="N319" s="486" t="s">
        <v>11585</v>
      </c>
      <c r="O319" s="352" t="s">
        <v>11301</v>
      </c>
      <c r="Q319" s="483" t="s">
        <v>11456</v>
      </c>
      <c r="R319" s="483" t="s">
        <v>1820</v>
      </c>
      <c r="S319" t="s">
        <v>11285</v>
      </c>
    </row>
    <row r="320" spans="1:22" x14ac:dyDescent="0.35">
      <c r="A320" s="613" t="s">
        <v>53</v>
      </c>
      <c r="B320" s="613" t="s">
        <v>414</v>
      </c>
      <c r="C320" s="608" t="str">
        <f>VLOOKUP(CFV_Tbl[[#This Row],[Class Code]],AssetClass[[Asset Class]:[Class Description]],2)</f>
        <v>Dryer - Air Compressor</v>
      </c>
      <c r="D320" s="5">
        <v>50</v>
      </c>
      <c r="E320" s="630" t="s">
        <v>11351</v>
      </c>
      <c r="F320" s="630" t="s">
        <v>11433</v>
      </c>
      <c r="G320" t="s">
        <v>11299</v>
      </c>
      <c r="H320" s="613" t="s">
        <v>8477</v>
      </c>
      <c r="I320" s="6" t="str">
        <f>CFV_Tbl[[#This Row],[Class Code]]&amp; " - " &amp;CFV_Tbl[[#This Row],[Class Description]]</f>
        <v>DSTTK - Dryer - Air Compressor</v>
      </c>
      <c r="J320" s="6" t="str">
        <f>CFV_Tbl[[#This Row],[CF Code]] &amp; " - " &amp; CFV_Tbl[[#This Row],[CF Description]]</f>
        <v>TSSANUM - TSSA Number</v>
      </c>
      <c r="M320" s="483" t="s">
        <v>385</v>
      </c>
      <c r="N320" s="483" t="s">
        <v>11590</v>
      </c>
      <c r="O320" s="352" t="s">
        <v>11283</v>
      </c>
      <c r="Q320" s="483" t="s">
        <v>11456</v>
      </c>
      <c r="R320" s="483" t="s">
        <v>1821</v>
      </c>
      <c r="S320" t="s">
        <v>11289</v>
      </c>
    </row>
    <row r="321" spans="1:19" x14ac:dyDescent="0.35">
      <c r="A321" s="613" t="s">
        <v>53</v>
      </c>
      <c r="B321" s="613" t="s">
        <v>414</v>
      </c>
      <c r="C321" s="608" t="str">
        <f>VLOOKUP(CFV_Tbl[[#This Row],[Class Code]],AssetClass[[Asset Class]:[Class Description]],2)</f>
        <v>Dryer - Air Compressor</v>
      </c>
      <c r="D321" s="5">
        <v>60</v>
      </c>
      <c r="E321" s="630" t="s">
        <v>11610</v>
      </c>
      <c r="F321" s="630" t="s">
        <v>11829</v>
      </c>
      <c r="G321" t="s">
        <v>11299</v>
      </c>
      <c r="H321" s="613" t="s">
        <v>8477</v>
      </c>
      <c r="I321" s="6" t="str">
        <f>CFV_Tbl[[#This Row],[Class Code]]&amp; " - " &amp;CFV_Tbl[[#This Row],[Class Description]]</f>
        <v>DSTTK - Dryer - Air Compressor</v>
      </c>
      <c r="J321" s="6" t="str">
        <f>CFV_Tbl[[#This Row],[CF Code]] &amp; " - " &amp; CFV_Tbl[[#This Row],[CF Description]]</f>
        <v>TANKVOL - Tank Volume</v>
      </c>
      <c r="M321" s="483" t="s">
        <v>385</v>
      </c>
      <c r="N321" s="483" t="s">
        <v>11591</v>
      </c>
      <c r="O321" s="352" t="s">
        <v>11288</v>
      </c>
      <c r="Q321" s="483" t="s">
        <v>11456</v>
      </c>
      <c r="R321" s="483" t="s">
        <v>1822</v>
      </c>
      <c r="S321" t="s">
        <v>11290</v>
      </c>
    </row>
    <row r="322" spans="1:19" x14ac:dyDescent="0.35">
      <c r="A322" s="613" t="s">
        <v>53</v>
      </c>
      <c r="B322" s="613" t="s">
        <v>414</v>
      </c>
      <c r="C322" s="608" t="str">
        <f>VLOOKUP(CFV_Tbl[[#This Row],[Class Code]],AssetClass[[Asset Class]:[Class Description]],2)</f>
        <v>Dryer - Air Compressor</v>
      </c>
      <c r="D322" s="5">
        <v>70</v>
      </c>
      <c r="E322" s="630" t="s">
        <v>11400</v>
      </c>
      <c r="F322" s="630" t="s">
        <v>11568</v>
      </c>
      <c r="G322" t="s">
        <v>11900</v>
      </c>
      <c r="H322" s="613" t="s">
        <v>8480</v>
      </c>
      <c r="I322" s="6" t="str">
        <f>CFV_Tbl[[#This Row],[Class Code]]&amp; " - " &amp;CFV_Tbl[[#This Row],[Class Description]]</f>
        <v>DSTTK - Dryer - Air Compressor</v>
      </c>
      <c r="J322" s="6" t="str">
        <f>CFV_Tbl[[#This Row],[CF Code]] &amp; " - " &amp; CFV_Tbl[[#This Row],[CF Description]]</f>
        <v>SECCONT - Secondary Containment?</v>
      </c>
      <c r="M322" s="483" t="s">
        <v>385</v>
      </c>
      <c r="N322" s="483" t="s">
        <v>11592</v>
      </c>
      <c r="O322" s="352" t="s">
        <v>11294</v>
      </c>
      <c r="Q322" s="483" t="s">
        <v>11456</v>
      </c>
      <c r="R322" s="483" t="s">
        <v>1823</v>
      </c>
      <c r="S322" t="s">
        <v>11292</v>
      </c>
    </row>
    <row r="323" spans="1:19" x14ac:dyDescent="0.35">
      <c r="A323" s="613" t="s">
        <v>53</v>
      </c>
      <c r="B323" s="613" t="s">
        <v>414</v>
      </c>
      <c r="C323" s="608" t="str">
        <f>VLOOKUP(CFV_Tbl[[#This Row],[Class Code]],AssetClass[[Asset Class]:[Class Description]],2)</f>
        <v>Dryer - Air Compressor</v>
      </c>
      <c r="D323" s="5">
        <v>70</v>
      </c>
      <c r="E323" s="630" t="s">
        <v>11400</v>
      </c>
      <c r="F323" s="630" t="s">
        <v>11568</v>
      </c>
      <c r="G323" t="s">
        <v>11900</v>
      </c>
      <c r="H323" s="613" t="s">
        <v>8481</v>
      </c>
      <c r="I323" s="6" t="str">
        <f>CFV_Tbl[[#This Row],[Class Code]]&amp; " - " &amp;CFV_Tbl[[#This Row],[Class Description]]</f>
        <v>DSTTK - Dryer - Air Compressor</v>
      </c>
      <c r="J323" s="6" t="str">
        <f>CFV_Tbl[[#This Row],[CF Code]] &amp; " - " &amp; CFV_Tbl[[#This Row],[CF Description]]</f>
        <v>SECCONT - Secondary Containment?</v>
      </c>
      <c r="M323" s="483" t="s">
        <v>385</v>
      </c>
      <c r="N323" s="486" t="s">
        <v>11305</v>
      </c>
      <c r="O323" s="352" t="s">
        <v>11297</v>
      </c>
      <c r="Q323" s="483" t="s">
        <v>11456</v>
      </c>
      <c r="R323" s="483" t="s">
        <v>1824</v>
      </c>
      <c r="S323" t="s">
        <v>11295</v>
      </c>
    </row>
    <row r="324" spans="1:19" ht="14.5" customHeight="1" x14ac:dyDescent="0.35">
      <c r="A324" s="613" t="s">
        <v>53</v>
      </c>
      <c r="B324" s="613" t="s">
        <v>414</v>
      </c>
      <c r="C324" s="608" t="str">
        <f>VLOOKUP(CFV_Tbl[[#This Row],[Class Code]],AssetClass[[Asset Class]:[Class Description]],2)</f>
        <v>Dryer - Air Compressor</v>
      </c>
      <c r="D324" s="5">
        <v>80</v>
      </c>
      <c r="E324" s="630" t="s">
        <v>11402</v>
      </c>
      <c r="F324" s="630" t="s">
        <v>11571</v>
      </c>
      <c r="G324" t="s">
        <v>11900</v>
      </c>
      <c r="H324" s="613" t="s">
        <v>8480</v>
      </c>
      <c r="I324" s="6" t="str">
        <f>CFV_Tbl[[#This Row],[Class Code]]&amp; " - " &amp;CFV_Tbl[[#This Row],[Class Description]]</f>
        <v>DSTTK - Dryer - Air Compressor</v>
      </c>
      <c r="J324" s="6" t="str">
        <f>CFV_Tbl[[#This Row],[CF Code]] &amp; " - " &amp; CFV_Tbl[[#This Row],[CF Description]]</f>
        <v>INDRINST - Indoor Installation?</v>
      </c>
      <c r="M324" s="483" t="s">
        <v>385</v>
      </c>
      <c r="N324" s="486" t="s">
        <v>11307</v>
      </c>
      <c r="O324" s="352" t="s">
        <v>11301</v>
      </c>
      <c r="Q324" s="483" t="s">
        <v>11462</v>
      </c>
      <c r="R324" s="483" t="s">
        <v>1828</v>
      </c>
      <c r="S324" t="s">
        <v>11285</v>
      </c>
    </row>
    <row r="325" spans="1:19" ht="14.5" customHeight="1" x14ac:dyDescent="0.35">
      <c r="A325" s="613" t="s">
        <v>53</v>
      </c>
      <c r="B325" s="613" t="s">
        <v>414</v>
      </c>
      <c r="C325" s="608" t="str">
        <f>VLOOKUP(CFV_Tbl[[#This Row],[Class Code]],AssetClass[[Asset Class]:[Class Description]],2)</f>
        <v>Dryer - Air Compressor</v>
      </c>
      <c r="D325" s="5">
        <v>80</v>
      </c>
      <c r="E325" s="630" t="s">
        <v>11402</v>
      </c>
      <c r="F325" s="630" t="s">
        <v>11571</v>
      </c>
      <c r="G325" t="s">
        <v>11900</v>
      </c>
      <c r="H325" s="613" t="s">
        <v>8481</v>
      </c>
      <c r="I325" s="6" t="str">
        <f>CFV_Tbl[[#This Row],[Class Code]]&amp; " - " &amp;CFV_Tbl[[#This Row],[Class Description]]</f>
        <v>DSTTK - Dryer - Air Compressor</v>
      </c>
      <c r="J325" s="6" t="str">
        <f>CFV_Tbl[[#This Row],[CF Code]] &amp; " - " &amp; CFV_Tbl[[#This Row],[CF Description]]</f>
        <v>INDRINST - Indoor Installation?</v>
      </c>
      <c r="M325" s="483" t="s">
        <v>385</v>
      </c>
      <c r="N325" s="486" t="s">
        <v>11593</v>
      </c>
      <c r="O325" s="352" t="s">
        <v>11331</v>
      </c>
      <c r="Q325" s="483" t="s">
        <v>11462</v>
      </c>
      <c r="R325" s="483" t="s">
        <v>1768</v>
      </c>
      <c r="S325" t="s">
        <v>11289</v>
      </c>
    </row>
    <row r="326" spans="1:19" x14ac:dyDescent="0.35">
      <c r="A326" t="s">
        <v>53</v>
      </c>
      <c r="B326" t="s">
        <v>344</v>
      </c>
      <c r="C326" s="608" t="str">
        <f>VLOOKUP(CFV_Tbl[[#This Row],[Class Code]],AssetClass[[Asset Class]:[Class Description]],2)</f>
        <v>Dryer - Air Compressor</v>
      </c>
      <c r="D326" s="5">
        <v>10</v>
      </c>
      <c r="E326" t="s">
        <v>11429</v>
      </c>
      <c r="F326" t="s">
        <v>11650</v>
      </c>
      <c r="G326" t="s">
        <v>11281</v>
      </c>
      <c r="H326" t="s">
        <v>8585</v>
      </c>
      <c r="I326" s="6" t="str">
        <f>CFV_Tbl[[#This Row],[Class Code]]&amp; " - " &amp;CFV_Tbl[[#This Row],[Class Description]]</f>
        <v>ELECHTS - Dryer - Air Compressor</v>
      </c>
      <c r="J326" s="6" t="str">
        <f>CFV_Tbl[[#This Row],[CF Code]] &amp; " - " &amp; CFV_Tbl[[#This Row],[CF Description]]</f>
        <v>ELTSSTYP - System Type</v>
      </c>
      <c r="M326" s="483" t="s">
        <v>385</v>
      </c>
      <c r="N326" s="483" t="s">
        <v>11594</v>
      </c>
      <c r="O326" s="352" t="s">
        <v>11333</v>
      </c>
      <c r="Q326" s="483" t="s">
        <v>11462</v>
      </c>
      <c r="R326" s="483" t="s">
        <v>1829</v>
      </c>
      <c r="S326" t="s">
        <v>11290</v>
      </c>
    </row>
    <row r="327" spans="1:19" x14ac:dyDescent="0.35">
      <c r="A327" t="s">
        <v>53</v>
      </c>
      <c r="B327" t="s">
        <v>344</v>
      </c>
      <c r="C327" s="608" t="str">
        <f>VLOOKUP(CFV_Tbl[[#This Row],[Class Code]],AssetClass[[Asset Class]:[Class Description]],2)</f>
        <v>Dryer - Air Compressor</v>
      </c>
      <c r="D327" s="5">
        <v>10</v>
      </c>
      <c r="E327" t="s">
        <v>11429</v>
      </c>
      <c r="F327" t="s">
        <v>11650</v>
      </c>
      <c r="G327" t="s">
        <v>11281</v>
      </c>
      <c r="H327" t="s">
        <v>1813</v>
      </c>
      <c r="I327" s="6" t="str">
        <f>CFV_Tbl[[#This Row],[Class Code]]&amp; " - " &amp;CFV_Tbl[[#This Row],[Class Description]]</f>
        <v>ELECHTS - Dryer - Air Compressor</v>
      </c>
      <c r="J327" s="6" t="str">
        <f>CFV_Tbl[[#This Row],[CF Code]] &amp; " - " &amp; CFV_Tbl[[#This Row],[CF Description]]</f>
        <v>ELTSSTYP - System Type</v>
      </c>
      <c r="M327" s="483" t="s">
        <v>385</v>
      </c>
      <c r="N327" s="486" t="s">
        <v>11596</v>
      </c>
      <c r="O327" s="352" t="s">
        <v>11438</v>
      </c>
      <c r="Q327" s="483" t="s">
        <v>11462</v>
      </c>
      <c r="R327" s="483" t="s">
        <v>8614</v>
      </c>
      <c r="S327" t="s">
        <v>11292</v>
      </c>
    </row>
    <row r="328" spans="1:19" x14ac:dyDescent="0.35">
      <c r="A328" t="s">
        <v>53</v>
      </c>
      <c r="B328" t="s">
        <v>344</v>
      </c>
      <c r="C328" s="608" t="str">
        <f>VLOOKUP(CFV_Tbl[[#This Row],[Class Code]],AssetClass[[Asset Class]:[Class Description]],2)</f>
        <v>Dryer - Air Compressor</v>
      </c>
      <c r="D328" s="5">
        <v>10</v>
      </c>
      <c r="E328" t="s">
        <v>11429</v>
      </c>
      <c r="F328" t="s">
        <v>11650</v>
      </c>
      <c r="G328" t="s">
        <v>11281</v>
      </c>
      <c r="H328" t="s">
        <v>8586</v>
      </c>
      <c r="I328" s="6" t="str">
        <f>CFV_Tbl[[#This Row],[Class Code]]&amp; " - " &amp;CFV_Tbl[[#This Row],[Class Description]]</f>
        <v>ELECHTS - Dryer - Air Compressor</v>
      </c>
      <c r="J328" s="6" t="str">
        <f>CFV_Tbl[[#This Row],[CF Code]] &amp; " - " &amp; CFV_Tbl[[#This Row],[CF Description]]</f>
        <v>ELTSSTYP - System Type</v>
      </c>
      <c r="M328" s="483" t="s">
        <v>305</v>
      </c>
      <c r="N328" s="483" t="s">
        <v>11569</v>
      </c>
      <c r="O328" s="352" t="s">
        <v>11283</v>
      </c>
      <c r="Q328" s="483" t="s">
        <v>11462</v>
      </c>
      <c r="R328" s="483" t="s">
        <v>1830</v>
      </c>
      <c r="S328" t="s">
        <v>11295</v>
      </c>
    </row>
    <row r="329" spans="1:19" x14ac:dyDescent="0.35">
      <c r="A329" t="s">
        <v>53</v>
      </c>
      <c r="B329" t="s">
        <v>344</v>
      </c>
      <c r="C329" s="608" t="str">
        <f>VLOOKUP(CFV_Tbl[[#This Row],[Class Code]],AssetClass[[Asset Class]:[Class Description]],2)</f>
        <v>Dryer - Air Compressor</v>
      </c>
      <c r="D329" s="5">
        <v>10</v>
      </c>
      <c r="E329" t="s">
        <v>11429</v>
      </c>
      <c r="F329" t="s">
        <v>11650</v>
      </c>
      <c r="G329" t="s">
        <v>11281</v>
      </c>
      <c r="H329" t="s">
        <v>8587</v>
      </c>
      <c r="I329" s="6" t="str">
        <f>CFV_Tbl[[#This Row],[Class Code]]&amp; " - " &amp;CFV_Tbl[[#This Row],[Class Description]]</f>
        <v>ELECHTS - Dryer - Air Compressor</v>
      </c>
      <c r="J329" s="6" t="str">
        <f>CFV_Tbl[[#This Row],[CF Code]] &amp; " - " &amp; CFV_Tbl[[#This Row],[CF Description]]</f>
        <v>ELTSSTYP - System Type</v>
      </c>
      <c r="M329" s="483" t="s">
        <v>11671</v>
      </c>
      <c r="N329" s="483" t="s">
        <v>11588</v>
      </c>
      <c r="O329" s="352" t="s">
        <v>11283</v>
      </c>
      <c r="Q329" s="483" t="s">
        <v>11462</v>
      </c>
      <c r="R329" s="483" t="s">
        <v>1831</v>
      </c>
      <c r="S329" t="s">
        <v>11334</v>
      </c>
    </row>
    <row r="330" spans="1:19" x14ac:dyDescent="0.35">
      <c r="A330" t="s">
        <v>53</v>
      </c>
      <c r="B330" t="s">
        <v>344</v>
      </c>
      <c r="C330" s="608" t="str">
        <f>VLOOKUP(CFV_Tbl[[#This Row],[Class Code]],AssetClass[[Asset Class]:[Class Description]],2)</f>
        <v>Dryer - Air Compressor</v>
      </c>
      <c r="D330" s="5">
        <v>10</v>
      </c>
      <c r="E330" t="s">
        <v>11429</v>
      </c>
      <c r="F330" t="s">
        <v>11650</v>
      </c>
      <c r="G330" t="s">
        <v>11281</v>
      </c>
      <c r="H330" t="s">
        <v>8588</v>
      </c>
      <c r="I330" s="6" t="str">
        <f>CFV_Tbl[[#This Row],[Class Code]]&amp; " - " &amp;CFV_Tbl[[#This Row],[Class Description]]</f>
        <v>ELECHTS - Dryer - Air Compressor</v>
      </c>
      <c r="J330" s="6" t="str">
        <f>CFV_Tbl[[#This Row],[CF Code]] &amp; " - " &amp; CFV_Tbl[[#This Row],[CF Description]]</f>
        <v>ELTSSTYP - System Type</v>
      </c>
      <c r="M330" s="483" t="s">
        <v>11671</v>
      </c>
      <c r="N330" s="486" t="s">
        <v>11305</v>
      </c>
      <c r="O330" s="352" t="s">
        <v>11288</v>
      </c>
      <c r="Q330" s="483" t="s">
        <v>11462</v>
      </c>
      <c r="R330" s="483" t="s">
        <v>1940</v>
      </c>
      <c r="S330" t="s">
        <v>11468</v>
      </c>
    </row>
    <row r="331" spans="1:19" ht="14.5" customHeight="1" x14ac:dyDescent="0.35">
      <c r="A331" t="s">
        <v>53</v>
      </c>
      <c r="B331" t="s">
        <v>344</v>
      </c>
      <c r="C331" s="608" t="str">
        <f>VLOOKUP(CFV_Tbl[[#This Row],[Class Code]],AssetClass[[Asset Class]:[Class Description]],2)</f>
        <v>Dryer - Air Compressor</v>
      </c>
      <c r="D331" s="5">
        <v>20</v>
      </c>
      <c r="E331" t="s">
        <v>11430</v>
      </c>
      <c r="F331" t="s">
        <v>11656</v>
      </c>
      <c r="G331" t="s">
        <v>11299</v>
      </c>
      <c r="H331" t="s">
        <v>8477</v>
      </c>
      <c r="I331" s="6" t="str">
        <f>CFV_Tbl[[#This Row],[Class Code]]&amp; " - " &amp;CFV_Tbl[[#This Row],[Class Description]]</f>
        <v>ELECHTS - Dryer - Air Compressor</v>
      </c>
      <c r="J331" s="6" t="str">
        <f>CFV_Tbl[[#This Row],[CF Code]] &amp; " - " &amp; CFV_Tbl[[#This Row],[CF Description]]</f>
        <v>WATTSFT - Watts/ft</v>
      </c>
      <c r="M331" s="483" t="s">
        <v>11671</v>
      </c>
      <c r="N331" s="486" t="s">
        <v>11307</v>
      </c>
      <c r="O331" s="352" t="s">
        <v>11294</v>
      </c>
      <c r="Q331" s="483" t="s">
        <v>11462</v>
      </c>
      <c r="R331" s="483" t="s">
        <v>8615</v>
      </c>
      <c r="S331" t="s">
        <v>11470</v>
      </c>
    </row>
    <row r="332" spans="1:19" ht="14.5" customHeight="1" x14ac:dyDescent="0.35">
      <c r="A332" t="s">
        <v>53</v>
      </c>
      <c r="B332" t="s">
        <v>344</v>
      </c>
      <c r="C332" s="608" t="str">
        <f>VLOOKUP(CFV_Tbl[[#This Row],[Class Code]],AssetClass[[Asset Class]:[Class Description]],2)</f>
        <v>Dryer - Air Compressor</v>
      </c>
      <c r="D332" s="5">
        <v>30</v>
      </c>
      <c r="E332" t="s">
        <v>11432</v>
      </c>
      <c r="F332" t="s">
        <v>11658</v>
      </c>
      <c r="G332" t="s">
        <v>11299</v>
      </c>
      <c r="H332" t="s">
        <v>8477</v>
      </c>
      <c r="I332" s="6" t="str">
        <f>CFV_Tbl[[#This Row],[Class Code]]&amp; " - " &amp;CFV_Tbl[[#This Row],[Class Description]]</f>
        <v>ELECHTS - Dryer - Air Compressor</v>
      </c>
      <c r="J332" s="6" t="str">
        <f>CFV_Tbl[[#This Row],[CF Code]] &amp; " - " &amp; CFV_Tbl[[#This Row],[CF Description]]</f>
        <v>NOCIRC - No. Circuits</v>
      </c>
      <c r="M332" s="483" t="s">
        <v>439</v>
      </c>
      <c r="N332" s="483" t="s">
        <v>11587</v>
      </c>
      <c r="O332" s="352" t="s">
        <v>11283</v>
      </c>
      <c r="Q332" s="483" t="s">
        <v>11462</v>
      </c>
      <c r="R332" s="483" t="s">
        <v>1827</v>
      </c>
      <c r="S332" t="s">
        <v>11472</v>
      </c>
    </row>
    <row r="333" spans="1:19" ht="14.5" customHeight="1" x14ac:dyDescent="0.35">
      <c r="A333" t="s">
        <v>53</v>
      </c>
      <c r="B333" t="s">
        <v>344</v>
      </c>
      <c r="C333" s="608" t="str">
        <f>VLOOKUP(CFV_Tbl[[#This Row],[Class Code]],AssetClass[[Asset Class]:[Class Description]],2)</f>
        <v>Dryer - Air Compressor</v>
      </c>
      <c r="D333" s="5">
        <v>40</v>
      </c>
      <c r="E333" t="s">
        <v>11367</v>
      </c>
      <c r="F333" t="s">
        <v>11477</v>
      </c>
      <c r="G333" t="s">
        <v>11299</v>
      </c>
      <c r="H333" t="s">
        <v>8477</v>
      </c>
      <c r="I333" s="6" t="str">
        <f>CFV_Tbl[[#This Row],[Class Code]]&amp; " - " &amp;CFV_Tbl[[#This Row],[Class Description]]</f>
        <v>ELECHTS - Dryer - Air Compressor</v>
      </c>
      <c r="J333" s="6" t="str">
        <f>CFV_Tbl[[#This Row],[CF Code]] &amp; " - " &amp; CFV_Tbl[[#This Row],[CF Description]]</f>
        <v>VOLT - Volt.</v>
      </c>
      <c r="M333" s="483" t="s">
        <v>479</v>
      </c>
      <c r="N333" s="483" t="s">
        <v>11601</v>
      </c>
      <c r="O333" s="352" t="s">
        <v>11283</v>
      </c>
      <c r="Q333" s="483" t="s">
        <v>11462</v>
      </c>
      <c r="R333" s="483" t="s">
        <v>1832</v>
      </c>
      <c r="S333" t="s">
        <v>11475</v>
      </c>
    </row>
    <row r="334" spans="1:19" ht="14.5" customHeight="1" x14ac:dyDescent="0.35">
      <c r="A334" t="s">
        <v>53</v>
      </c>
      <c r="B334" t="s">
        <v>344</v>
      </c>
      <c r="C334" s="608" t="str">
        <f>VLOOKUP(CFV_Tbl[[#This Row],[Class Code]],AssetClass[[Asset Class]:[Class Description]],2)</f>
        <v>Dryer - Air Compressor</v>
      </c>
      <c r="D334" s="5">
        <v>50</v>
      </c>
      <c r="E334" t="s">
        <v>11434</v>
      </c>
      <c r="F334" t="s">
        <v>11661</v>
      </c>
      <c r="G334" t="s">
        <v>11299</v>
      </c>
      <c r="H334" t="s">
        <v>8477</v>
      </c>
      <c r="I334" s="6" t="str">
        <f>CFV_Tbl[[#This Row],[Class Code]]&amp; " - " &amp;CFV_Tbl[[#This Row],[Class Description]]</f>
        <v>ELECHTS - Dryer - Air Compressor</v>
      </c>
      <c r="J334" s="6" t="str">
        <f>CFV_Tbl[[#This Row],[CF Code]] &amp; " - " &amp; CFV_Tbl[[#This Row],[CF Description]]</f>
        <v>SIZE - Size</v>
      </c>
      <c r="M334" s="483" t="s">
        <v>317</v>
      </c>
      <c r="N334" s="486" t="s">
        <v>11603</v>
      </c>
      <c r="O334" s="352" t="s">
        <v>11283</v>
      </c>
      <c r="Q334" s="483" t="s">
        <v>11462</v>
      </c>
      <c r="R334" s="483" t="s">
        <v>1833</v>
      </c>
      <c r="S334" t="s">
        <v>11478</v>
      </c>
    </row>
    <row r="335" spans="1:19" x14ac:dyDescent="0.35">
      <c r="A335" t="s">
        <v>53</v>
      </c>
      <c r="B335" t="s">
        <v>401</v>
      </c>
      <c r="C335" s="608" t="str">
        <f>VLOOKUP(CFV_Tbl[[#This Row],[Class Code]],AssetClass[[Asset Class]:[Class Description]],2)</f>
        <v>Elevator</v>
      </c>
      <c r="D335" s="5">
        <v>10</v>
      </c>
      <c r="E335" t="s">
        <v>11436</v>
      </c>
      <c r="F335" t="s">
        <v>11664</v>
      </c>
      <c r="G335" t="s">
        <v>11281</v>
      </c>
      <c r="H335" t="s">
        <v>8590</v>
      </c>
      <c r="I335" s="6" t="str">
        <f>CFV_Tbl[[#This Row],[Class Code]]&amp; " - " &amp;CFV_Tbl[[#This Row],[Class Description]]</f>
        <v>ELVTR - Elevator</v>
      </c>
      <c r="J335" s="6" t="str">
        <f>CFV_Tbl[[#This Row],[CF Code]] &amp; " - " &amp; CFV_Tbl[[#This Row],[CF Description]]</f>
        <v>ELTRTYPE - Elevator Type</v>
      </c>
      <c r="M335" s="483" t="s">
        <v>317</v>
      </c>
      <c r="N335" s="486" t="s">
        <v>11604</v>
      </c>
      <c r="O335" s="352" t="s">
        <v>11288</v>
      </c>
      <c r="Q335" s="483" t="s">
        <v>11462</v>
      </c>
      <c r="R335" s="483" t="s">
        <v>1834</v>
      </c>
      <c r="S335" t="s">
        <v>11481</v>
      </c>
    </row>
    <row r="336" spans="1:19" x14ac:dyDescent="0.35">
      <c r="A336" t="s">
        <v>53</v>
      </c>
      <c r="B336" t="s">
        <v>401</v>
      </c>
      <c r="C336" s="608" t="str">
        <f>VLOOKUP(CFV_Tbl[[#This Row],[Class Code]],AssetClass[[Asset Class]:[Class Description]],2)</f>
        <v>Elevator</v>
      </c>
      <c r="D336" s="5">
        <v>10</v>
      </c>
      <c r="E336" t="s">
        <v>11436</v>
      </c>
      <c r="F336" t="s">
        <v>11664</v>
      </c>
      <c r="G336" t="s">
        <v>11281</v>
      </c>
      <c r="H336" t="s">
        <v>8591</v>
      </c>
      <c r="I336" s="6" t="str">
        <f>CFV_Tbl[[#This Row],[Class Code]]&amp; " - " &amp;CFV_Tbl[[#This Row],[Class Description]]</f>
        <v>ELVTR - Elevator</v>
      </c>
      <c r="J336" s="6" t="str">
        <f>CFV_Tbl[[#This Row],[CF Code]] &amp; " - " &amp; CFV_Tbl[[#This Row],[CF Description]]</f>
        <v>ELTRTYPE - Elevator Type</v>
      </c>
      <c r="M336" s="483" t="s">
        <v>317</v>
      </c>
      <c r="N336" s="486" t="s">
        <v>11605</v>
      </c>
      <c r="O336" s="352" t="s">
        <v>11294</v>
      </c>
      <c r="Q336" s="486" t="s">
        <v>11562</v>
      </c>
      <c r="R336" s="486" t="s">
        <v>8477</v>
      </c>
      <c r="S336" t="s">
        <v>11285</v>
      </c>
    </row>
    <row r="337" spans="1:19" x14ac:dyDescent="0.35">
      <c r="A337" t="s">
        <v>53</v>
      </c>
      <c r="B337" t="s">
        <v>401</v>
      </c>
      <c r="C337" s="608" t="str">
        <f>VLOOKUP(CFV_Tbl[[#This Row],[Class Code]],AssetClass[[Asset Class]:[Class Description]],2)</f>
        <v>Elevator</v>
      </c>
      <c r="D337" s="5">
        <v>20</v>
      </c>
      <c r="E337" t="s">
        <v>11345</v>
      </c>
      <c r="F337" t="s">
        <v>11411</v>
      </c>
      <c r="G337" t="s">
        <v>11299</v>
      </c>
      <c r="H337" t="s">
        <v>8477</v>
      </c>
      <c r="I337" s="6" t="str">
        <f>CFV_Tbl[[#This Row],[Class Code]]&amp; " - " &amp;CFV_Tbl[[#This Row],[Class Description]]</f>
        <v>ELVTR - Elevator</v>
      </c>
      <c r="J337" s="6" t="str">
        <f>CFV_Tbl[[#This Row],[CF Code]] &amp; " - " &amp; CFV_Tbl[[#This Row],[CF Description]]</f>
        <v>LINSDATE - Last Inspected Date (yyyy-mm-dd)</v>
      </c>
      <c r="M337" s="483" t="s">
        <v>317</v>
      </c>
      <c r="N337" s="486" t="s">
        <v>11606</v>
      </c>
      <c r="O337" s="352" t="s">
        <v>11297</v>
      </c>
      <c r="Q337" s="486" t="s">
        <v>11562</v>
      </c>
      <c r="R337" s="486" t="s">
        <v>8477</v>
      </c>
      <c r="S337" t="s">
        <v>11285</v>
      </c>
    </row>
    <row r="338" spans="1:19" x14ac:dyDescent="0.35">
      <c r="A338" t="s">
        <v>53</v>
      </c>
      <c r="B338" t="s">
        <v>401</v>
      </c>
      <c r="C338" s="608" t="str">
        <f>VLOOKUP(CFV_Tbl[[#This Row],[Class Code]],AssetClass[[Asset Class]:[Class Description]],2)</f>
        <v>Elevator</v>
      </c>
      <c r="D338" s="5">
        <v>30</v>
      </c>
      <c r="E338" t="s">
        <v>11351</v>
      </c>
      <c r="F338" t="s">
        <v>11433</v>
      </c>
      <c r="G338" t="s">
        <v>11299</v>
      </c>
      <c r="H338" t="s">
        <v>8477</v>
      </c>
      <c r="I338" s="6" t="str">
        <f>CFV_Tbl[[#This Row],[Class Code]]&amp; " - " &amp;CFV_Tbl[[#This Row],[Class Description]]</f>
        <v>ELVTR - Elevator</v>
      </c>
      <c r="J338" s="6" t="str">
        <f>CFV_Tbl[[#This Row],[CF Code]] &amp; " - " &amp; CFV_Tbl[[#This Row],[CF Description]]</f>
        <v>TSSANUM - TSSA Number</v>
      </c>
      <c r="M338" s="483" t="s">
        <v>317</v>
      </c>
      <c r="N338" s="486" t="s">
        <v>11360</v>
      </c>
      <c r="O338" s="352" t="s">
        <v>11301</v>
      </c>
      <c r="Q338" s="483" t="s">
        <v>11479</v>
      </c>
      <c r="R338" s="483" t="s">
        <v>1842</v>
      </c>
      <c r="S338" t="s">
        <v>11285</v>
      </c>
    </row>
    <row r="339" spans="1:19" x14ac:dyDescent="0.35">
      <c r="A339" t="s">
        <v>53</v>
      </c>
      <c r="B339" t="s">
        <v>401</v>
      </c>
      <c r="C339" s="608" t="str">
        <f>VLOOKUP(CFV_Tbl[[#This Row],[Class Code]],AssetClass[[Asset Class]:[Class Description]],2)</f>
        <v>Elevator</v>
      </c>
      <c r="D339" s="5">
        <v>40</v>
      </c>
      <c r="E339" t="s">
        <v>11343</v>
      </c>
      <c r="F339" t="s">
        <v>11409</v>
      </c>
      <c r="G339" t="s">
        <v>11299</v>
      </c>
      <c r="H339" t="s">
        <v>8477</v>
      </c>
      <c r="I339" s="6" t="str">
        <f>CFV_Tbl[[#This Row],[Class Code]]&amp; " - " &amp;CFV_Tbl[[#This Row],[Class Description]]</f>
        <v>ELVTR - Elevator</v>
      </c>
      <c r="J339" s="6" t="str">
        <f>CFV_Tbl[[#This Row],[CF Code]] &amp; " - " &amp; CFV_Tbl[[#This Row],[CF Description]]</f>
        <v>CERTEXD - Certificate Expiry Date (yyyy-mm-dd)</v>
      </c>
      <c r="M339" s="483" t="s">
        <v>470</v>
      </c>
      <c r="N339" s="483" t="s">
        <v>11597</v>
      </c>
      <c r="O339" s="352" t="s">
        <v>11283</v>
      </c>
      <c r="Q339" s="483" t="s">
        <v>11479</v>
      </c>
      <c r="R339" s="483" t="s">
        <v>1843</v>
      </c>
      <c r="S339" t="s">
        <v>11289</v>
      </c>
    </row>
    <row r="340" spans="1:19" ht="14.5" customHeight="1" x14ac:dyDescent="0.35">
      <c r="A340" t="s">
        <v>53</v>
      </c>
      <c r="B340" t="s">
        <v>401</v>
      </c>
      <c r="C340" s="608" t="str">
        <f>VLOOKUP(CFV_Tbl[[#This Row],[Class Code]],AssetClass[[Asset Class]:[Class Description]],2)</f>
        <v>Elevator</v>
      </c>
      <c r="D340" s="5">
        <v>50</v>
      </c>
      <c r="E340" t="s">
        <v>11439</v>
      </c>
      <c r="F340" t="s">
        <v>11670</v>
      </c>
      <c r="G340" t="s">
        <v>11299</v>
      </c>
      <c r="H340" t="s">
        <v>8477</v>
      </c>
      <c r="I340" s="6" t="str">
        <f>CFV_Tbl[[#This Row],[Class Code]]&amp; " - " &amp;CFV_Tbl[[#This Row],[Class Description]]</f>
        <v>ELVTR - Elevator</v>
      </c>
      <c r="J340" s="6" t="str">
        <f>CFV_Tbl[[#This Row],[CF Code]] &amp; " - " &amp; CFV_Tbl[[#This Row],[CF Description]]</f>
        <v>ELVTRNOF - Number of Floors (each)</v>
      </c>
      <c r="M340" s="483" t="s">
        <v>470</v>
      </c>
      <c r="N340" s="486" t="s">
        <v>11599</v>
      </c>
      <c r="O340" s="352" t="s">
        <v>11288</v>
      </c>
      <c r="Q340" s="483" t="s">
        <v>11488</v>
      </c>
      <c r="R340" s="483" t="s">
        <v>8627</v>
      </c>
      <c r="S340" t="s">
        <v>11285</v>
      </c>
    </row>
    <row r="341" spans="1:19" ht="14.5" customHeight="1" x14ac:dyDescent="0.35">
      <c r="A341" t="s">
        <v>53</v>
      </c>
      <c r="B341" t="s">
        <v>401</v>
      </c>
      <c r="C341" s="608" t="str">
        <f>VLOOKUP(CFV_Tbl[[#This Row],[Class Code]],AssetClass[[Asset Class]:[Class Description]],2)</f>
        <v>Elevator</v>
      </c>
      <c r="D341" s="5">
        <v>70</v>
      </c>
      <c r="E341" t="s">
        <v>11440</v>
      </c>
      <c r="F341" t="s">
        <v>11673</v>
      </c>
      <c r="G341" t="s">
        <v>11299</v>
      </c>
      <c r="H341" t="s">
        <v>8477</v>
      </c>
      <c r="I341" s="6" t="str">
        <f>CFV_Tbl[[#This Row],[Class Code]]&amp; " - " &amp;CFV_Tbl[[#This Row],[Class Description]]</f>
        <v>ELVTR - Elevator</v>
      </c>
      <c r="J341" s="6" t="str">
        <f>CFV_Tbl[[#This Row],[CF Code]] &amp; " - " &amp; CFV_Tbl[[#This Row],[CF Description]]</f>
        <v>ELVMXLBS - Max Capacity (LBS)</v>
      </c>
      <c r="M341" s="483" t="s">
        <v>470</v>
      </c>
      <c r="N341" s="486" t="s">
        <v>11600</v>
      </c>
      <c r="O341" s="352" t="s">
        <v>11294</v>
      </c>
      <c r="Q341" s="483" t="s">
        <v>11488</v>
      </c>
      <c r="R341" s="483" t="s">
        <v>1888</v>
      </c>
      <c r="S341" t="s">
        <v>11289</v>
      </c>
    </row>
    <row r="342" spans="1:19" ht="14.5" customHeight="1" x14ac:dyDescent="0.35">
      <c r="A342" t="s">
        <v>53</v>
      </c>
      <c r="B342" t="s">
        <v>461</v>
      </c>
      <c r="C342" s="608" t="str">
        <f>VLOOKUP(CFV_Tbl[[#This Row],[Class Code]],AssetClass[[Asset Class]:[Class Description]],2)</f>
        <v>Emergency Generator</v>
      </c>
      <c r="D342" s="5">
        <v>10</v>
      </c>
      <c r="E342" t="s">
        <v>11442</v>
      </c>
      <c r="F342" t="s">
        <v>11675</v>
      </c>
      <c r="G342" t="s">
        <v>11281</v>
      </c>
      <c r="H342" t="s">
        <v>1816</v>
      </c>
      <c r="I342" s="6" t="str">
        <f>CFV_Tbl[[#This Row],[Class Code]]&amp; " - " &amp;CFV_Tbl[[#This Row],[Class Description]]</f>
        <v>EMRGGEN - Emergency Generator</v>
      </c>
      <c r="J342" s="6" t="str">
        <f>CFV_Tbl[[#This Row],[CF Code]] &amp; " - " &amp; CFV_Tbl[[#This Row],[CF Description]]</f>
        <v>EMENFTYP - Emergency Generator Fuel Type</v>
      </c>
      <c r="M342" s="483" t="s">
        <v>408</v>
      </c>
      <c r="N342" s="486" t="s">
        <v>11703</v>
      </c>
      <c r="O342" s="647" t="s">
        <v>11283</v>
      </c>
      <c r="Q342" s="483" t="s">
        <v>11485</v>
      </c>
      <c r="R342" s="483" t="s">
        <v>1926</v>
      </c>
      <c r="S342" t="s">
        <v>11285</v>
      </c>
    </row>
    <row r="343" spans="1:19" ht="14.5" customHeight="1" x14ac:dyDescent="0.35">
      <c r="A343" t="s">
        <v>53</v>
      </c>
      <c r="B343" t="s">
        <v>461</v>
      </c>
      <c r="C343" s="608" t="str">
        <f>VLOOKUP(CFV_Tbl[[#This Row],[Class Code]],AssetClass[[Asset Class]:[Class Description]],2)</f>
        <v>Emergency Generator</v>
      </c>
      <c r="D343" s="5">
        <v>10</v>
      </c>
      <c r="E343" t="s">
        <v>11442</v>
      </c>
      <c r="F343" t="s">
        <v>11675</v>
      </c>
      <c r="G343" t="s">
        <v>11281</v>
      </c>
      <c r="H343" t="s">
        <v>1817</v>
      </c>
      <c r="I343" s="6" t="str">
        <f>CFV_Tbl[[#This Row],[Class Code]]&amp; " - " &amp;CFV_Tbl[[#This Row],[Class Description]]</f>
        <v>EMRGGEN - Emergency Generator</v>
      </c>
      <c r="J343" s="6" t="str">
        <f>CFV_Tbl[[#This Row],[CF Code]] &amp; " - " &amp; CFV_Tbl[[#This Row],[CF Description]]</f>
        <v>EMENFTYP - Emergency Generator Fuel Type</v>
      </c>
      <c r="M343" s="483" t="s">
        <v>408</v>
      </c>
      <c r="N343" s="486" t="s">
        <v>11705</v>
      </c>
      <c r="O343" s="647" t="s">
        <v>11288</v>
      </c>
      <c r="Q343" s="483" t="s">
        <v>11485</v>
      </c>
      <c r="R343" s="483" t="s">
        <v>8628</v>
      </c>
      <c r="S343" t="s">
        <v>11289</v>
      </c>
    </row>
    <row r="344" spans="1:19" x14ac:dyDescent="0.35">
      <c r="A344" t="s">
        <v>53</v>
      </c>
      <c r="B344" t="s">
        <v>461</v>
      </c>
      <c r="C344" s="608" t="str">
        <f>VLOOKUP(CFV_Tbl[[#This Row],[Class Code]],AssetClass[[Asset Class]:[Class Description]],2)</f>
        <v>Emergency Generator</v>
      </c>
      <c r="D344" s="5">
        <v>10</v>
      </c>
      <c r="E344" t="s">
        <v>11442</v>
      </c>
      <c r="F344" t="s">
        <v>11675</v>
      </c>
      <c r="G344" t="s">
        <v>11281</v>
      </c>
      <c r="H344" t="s">
        <v>1818</v>
      </c>
      <c r="I344" s="6" t="str">
        <f>CFV_Tbl[[#This Row],[Class Code]]&amp; " - " &amp;CFV_Tbl[[#This Row],[Class Description]]</f>
        <v>EMRGGEN - Emergency Generator</v>
      </c>
      <c r="J344" s="6" t="str">
        <f>CFV_Tbl[[#This Row],[CF Code]] &amp; " - " &amp; CFV_Tbl[[#This Row],[CF Description]]</f>
        <v>EMENFTYP - Emergency Generator Fuel Type</v>
      </c>
      <c r="M344" s="483" t="s">
        <v>408</v>
      </c>
      <c r="N344" s="486" t="s">
        <v>11367</v>
      </c>
      <c r="O344" s="647" t="s">
        <v>11294</v>
      </c>
      <c r="Q344" s="483" t="s">
        <v>11485</v>
      </c>
      <c r="R344" s="483" t="s">
        <v>1933</v>
      </c>
      <c r="S344" t="s">
        <v>11290</v>
      </c>
    </row>
    <row r="345" spans="1:19" x14ac:dyDescent="0.35">
      <c r="A345" t="s">
        <v>53</v>
      </c>
      <c r="B345" t="s">
        <v>461</v>
      </c>
      <c r="C345" s="608" t="str">
        <f>VLOOKUP(CFV_Tbl[[#This Row],[Class Code]],AssetClass[[Asset Class]:[Class Description]],2)</f>
        <v>Emergency Generator</v>
      </c>
      <c r="D345" s="5">
        <v>10</v>
      </c>
      <c r="E345" t="s">
        <v>11442</v>
      </c>
      <c r="F345" t="s">
        <v>11675</v>
      </c>
      <c r="G345" t="s">
        <v>11281</v>
      </c>
      <c r="H345" t="s">
        <v>1819</v>
      </c>
      <c r="I345" s="6" t="str">
        <f>CFV_Tbl[[#This Row],[Class Code]]&amp; " - " &amp;CFV_Tbl[[#This Row],[Class Description]]</f>
        <v>EMRGGEN - Emergency Generator</v>
      </c>
      <c r="J345" s="6" t="str">
        <f>CFV_Tbl[[#This Row],[CF Code]] &amp; " - " &amp; CFV_Tbl[[#This Row],[CF Description]]</f>
        <v>EMENFTYP - Emergency Generator Fuel Type</v>
      </c>
      <c r="M345" s="483" t="s">
        <v>408</v>
      </c>
      <c r="N345" s="486" t="s">
        <v>11309</v>
      </c>
      <c r="O345" s="647" t="s">
        <v>11297</v>
      </c>
      <c r="Q345" s="483" t="s">
        <v>11485</v>
      </c>
      <c r="R345" s="483" t="s">
        <v>8629</v>
      </c>
      <c r="S345" t="s">
        <v>11292</v>
      </c>
    </row>
    <row r="346" spans="1:19" ht="14.5" customHeight="1" x14ac:dyDescent="0.35">
      <c r="A346" t="s">
        <v>53</v>
      </c>
      <c r="B346" t="s">
        <v>461</v>
      </c>
      <c r="C346" s="608" t="str">
        <f>VLOOKUP(CFV_Tbl[[#This Row],[Class Code]],AssetClass[[Asset Class]:[Class Description]],2)</f>
        <v>Emergency Generator</v>
      </c>
      <c r="D346" s="5">
        <v>20</v>
      </c>
      <c r="E346" t="s">
        <v>11351</v>
      </c>
      <c r="F346" t="s">
        <v>11433</v>
      </c>
      <c r="G346" t="s">
        <v>11299</v>
      </c>
      <c r="H346" t="s">
        <v>8477</v>
      </c>
      <c r="I346" s="6" t="str">
        <f>CFV_Tbl[[#This Row],[Class Code]]&amp; " - " &amp;CFV_Tbl[[#This Row],[Class Description]]</f>
        <v>EMRGGEN - Emergency Generator</v>
      </c>
      <c r="J346" s="6" t="str">
        <f>CFV_Tbl[[#This Row],[CF Code]] &amp; " - " &amp; CFV_Tbl[[#This Row],[CF Description]]</f>
        <v>TSSANUM - TSSA Number</v>
      </c>
      <c r="M346" s="483" t="s">
        <v>299</v>
      </c>
      <c r="N346" s="486" t="s">
        <v>11644</v>
      </c>
      <c r="O346" s="352" t="s">
        <v>11283</v>
      </c>
      <c r="Q346" s="483" t="s">
        <v>11485</v>
      </c>
      <c r="R346" s="483" t="s">
        <v>1934</v>
      </c>
      <c r="S346" t="s">
        <v>11295</v>
      </c>
    </row>
    <row r="347" spans="1:19" ht="14.5" customHeight="1" x14ac:dyDescent="0.35">
      <c r="A347" t="s">
        <v>53</v>
      </c>
      <c r="B347" t="s">
        <v>461</v>
      </c>
      <c r="C347" s="608" t="str">
        <f>VLOOKUP(CFV_Tbl[[#This Row],[Class Code]],AssetClass[[Asset Class]:[Class Description]],2)</f>
        <v>Emergency Generator</v>
      </c>
      <c r="D347" s="5">
        <v>30</v>
      </c>
      <c r="E347" t="s">
        <v>11443</v>
      </c>
      <c r="F347" t="s">
        <v>11443</v>
      </c>
      <c r="G347" t="s">
        <v>11299</v>
      </c>
      <c r="H347" t="s">
        <v>8477</v>
      </c>
      <c r="I347" s="6" t="str">
        <f>CFV_Tbl[[#This Row],[Class Code]]&amp; " - " &amp;CFV_Tbl[[#This Row],[Class Description]]</f>
        <v>EMRGGEN - Emergency Generator</v>
      </c>
      <c r="J347" s="6" t="str">
        <f>CFV_Tbl[[#This Row],[CF Code]] &amp; " - " &amp; CFV_Tbl[[#This Row],[CF Description]]</f>
        <v>KW - KW</v>
      </c>
      <c r="M347" s="483" t="s">
        <v>442</v>
      </c>
      <c r="N347" s="483" t="s">
        <v>11607</v>
      </c>
      <c r="O347" s="352" t="s">
        <v>11283</v>
      </c>
      <c r="Q347" s="483" t="s">
        <v>11482</v>
      </c>
      <c r="R347" s="483" t="s">
        <v>120</v>
      </c>
      <c r="S347" t="s">
        <v>11285</v>
      </c>
    </row>
    <row r="348" spans="1:19" ht="14.5" customHeight="1" x14ac:dyDescent="0.35">
      <c r="A348" t="s">
        <v>53</v>
      </c>
      <c r="B348" t="s">
        <v>461</v>
      </c>
      <c r="C348" s="608" t="str">
        <f>VLOOKUP(CFV_Tbl[[#This Row],[Class Code]],AssetClass[[Asset Class]:[Class Description]],2)</f>
        <v>Emergency Generator</v>
      </c>
      <c r="D348" s="5">
        <v>40</v>
      </c>
      <c r="E348" s="9" t="s">
        <v>11444</v>
      </c>
      <c r="F348" s="9" t="s">
        <v>11682</v>
      </c>
      <c r="G348" t="s">
        <v>11281</v>
      </c>
      <c r="H348" t="s">
        <v>8480</v>
      </c>
      <c r="I348" s="6" t="str">
        <f>CFV_Tbl[[#This Row],[Class Code]]&amp; " - " &amp;CFV_Tbl[[#This Row],[Class Description]]</f>
        <v>EMRGGEN - Emergency Generator</v>
      </c>
      <c r="J348" s="6" t="str">
        <f>CFV_Tbl[[#This Row],[CF Code]] &amp; " - " &amp; CFV_Tbl[[#This Row],[CF Description]]</f>
        <v>PCKUENC - Package Unit Enclosure?</v>
      </c>
      <c r="M348" s="483" t="s">
        <v>442</v>
      </c>
      <c r="N348" s="483" t="s">
        <v>11608</v>
      </c>
      <c r="O348" s="352" t="s">
        <v>11288</v>
      </c>
      <c r="Q348" s="483" t="s">
        <v>11482</v>
      </c>
      <c r="R348" s="483" t="s">
        <v>1844</v>
      </c>
      <c r="S348" t="s">
        <v>11289</v>
      </c>
    </row>
    <row r="349" spans="1:19" ht="14.5" customHeight="1" x14ac:dyDescent="0.35">
      <c r="A349" t="s">
        <v>53</v>
      </c>
      <c r="B349" t="s">
        <v>461</v>
      </c>
      <c r="C349" s="608" t="str">
        <f>VLOOKUP(CFV_Tbl[[#This Row],[Class Code]],AssetClass[[Asset Class]:[Class Description]],2)</f>
        <v>Emergency Generator</v>
      </c>
      <c r="D349" s="5">
        <v>40</v>
      </c>
      <c r="E349" s="9" t="s">
        <v>11444</v>
      </c>
      <c r="F349" s="9" t="s">
        <v>11682</v>
      </c>
      <c r="G349" t="s">
        <v>11281</v>
      </c>
      <c r="H349" t="s">
        <v>8481</v>
      </c>
      <c r="I349" s="6" t="str">
        <f>CFV_Tbl[[#This Row],[Class Code]]&amp; " - " &amp;CFV_Tbl[[#This Row],[Class Description]]</f>
        <v>EMRGGEN - Emergency Generator</v>
      </c>
      <c r="J349" s="6" t="str">
        <f>CFV_Tbl[[#This Row],[CF Code]] &amp; " - " &amp; CFV_Tbl[[#This Row],[CF Description]]</f>
        <v>PCKUENC - Package Unit Enclosure?</v>
      </c>
      <c r="M349" s="483" t="s">
        <v>442</v>
      </c>
      <c r="N349" s="483" t="s">
        <v>11609</v>
      </c>
      <c r="O349" s="352" t="s">
        <v>11294</v>
      </c>
      <c r="Q349" s="483" t="s">
        <v>11471</v>
      </c>
      <c r="R349" s="483" t="s">
        <v>8621</v>
      </c>
      <c r="S349" t="s">
        <v>11285</v>
      </c>
    </row>
    <row r="350" spans="1:19" ht="14.5" customHeight="1" x14ac:dyDescent="0.35">
      <c r="A350" t="s">
        <v>53</v>
      </c>
      <c r="B350" t="s">
        <v>461</v>
      </c>
      <c r="C350" s="608" t="str">
        <f>VLOOKUP(CFV_Tbl[[#This Row],[Class Code]],AssetClass[[Asset Class]:[Class Description]],2)</f>
        <v>Emergency Generator</v>
      </c>
      <c r="D350" s="5">
        <v>50</v>
      </c>
      <c r="E350" t="s">
        <v>11445</v>
      </c>
      <c r="F350" t="s">
        <v>11685</v>
      </c>
      <c r="G350" t="s">
        <v>11299</v>
      </c>
      <c r="H350" t="s">
        <v>8477</v>
      </c>
      <c r="I350" s="6" t="str">
        <f>CFV_Tbl[[#This Row],[Class Code]]&amp; " - " &amp;CFV_Tbl[[#This Row],[Class Description]]</f>
        <v>EMRGGEN - Emergency Generator</v>
      </c>
      <c r="J350" s="6" t="str">
        <f>CFV_Tbl[[#This Row],[CF Code]] &amp; " - " &amp; CFV_Tbl[[#This Row],[CF Description]]</f>
        <v>EMRNTS - Tank Size (Litre)</v>
      </c>
      <c r="M350" s="483" t="s">
        <v>442</v>
      </c>
      <c r="N350" s="486" t="s">
        <v>11610</v>
      </c>
      <c r="O350" s="352" t="s">
        <v>11297</v>
      </c>
      <c r="Q350" s="483" t="s">
        <v>11471</v>
      </c>
      <c r="R350" s="483" t="s">
        <v>8622</v>
      </c>
      <c r="S350" t="s">
        <v>11289</v>
      </c>
    </row>
    <row r="351" spans="1:19" x14ac:dyDescent="0.35">
      <c r="A351" t="s">
        <v>53</v>
      </c>
      <c r="B351" t="s">
        <v>11498</v>
      </c>
      <c r="C351" s="608" t="str">
        <f>VLOOKUP(CFV_Tbl[[#This Row],[Class Code]],AssetClass[[Asset Class]:[Class Description]],2)</f>
        <v>Emergency Generator</v>
      </c>
      <c r="D351" s="5">
        <v>10</v>
      </c>
      <c r="E351" t="s">
        <v>11447</v>
      </c>
      <c r="F351" t="s">
        <v>11687</v>
      </c>
      <c r="G351" t="s">
        <v>11281</v>
      </c>
      <c r="H351" t="s">
        <v>8593</v>
      </c>
      <c r="I351" s="6" t="str">
        <f>CFV_Tbl[[#This Row],[Class Code]]&amp; " - " &amp;CFV_Tbl[[#This Row],[Class Description]]</f>
        <v>EMRGPF - Emergency Generator</v>
      </c>
      <c r="J351" s="6" t="str">
        <f>CFV_Tbl[[#This Row],[CF Code]] &amp; " - " &amp; CFV_Tbl[[#This Row],[CF Description]]</f>
        <v>EMPFTYPE - Emergency Plumbing Fixture Type</v>
      </c>
      <c r="M351" s="483" t="s">
        <v>449</v>
      </c>
      <c r="N351" s="486" t="s">
        <v>11612</v>
      </c>
      <c r="O351" s="352" t="s">
        <v>11294</v>
      </c>
      <c r="Q351" s="483" t="s">
        <v>11471</v>
      </c>
      <c r="R351" s="483" t="s">
        <v>8623</v>
      </c>
      <c r="S351" t="s">
        <v>11290</v>
      </c>
    </row>
    <row r="352" spans="1:19" x14ac:dyDescent="0.35">
      <c r="A352" t="s">
        <v>53</v>
      </c>
      <c r="B352" t="s">
        <v>11498</v>
      </c>
      <c r="C352" s="608" t="str">
        <f>VLOOKUP(CFV_Tbl[[#This Row],[Class Code]],AssetClass[[Asset Class]:[Class Description]],2)</f>
        <v>Emergency Generator</v>
      </c>
      <c r="D352" s="5">
        <v>10</v>
      </c>
      <c r="E352" t="s">
        <v>11447</v>
      </c>
      <c r="F352" t="s">
        <v>11687</v>
      </c>
      <c r="G352" t="s">
        <v>11281</v>
      </c>
      <c r="H352" t="s">
        <v>8594</v>
      </c>
      <c r="I352" s="6" t="str">
        <f>CFV_Tbl[[#This Row],[Class Code]]&amp; " - " &amp;CFV_Tbl[[#This Row],[Class Description]]</f>
        <v>EMRGPF - Emergency Generator</v>
      </c>
      <c r="J352" s="6" t="str">
        <f>CFV_Tbl[[#This Row],[CF Code]] &amp; " - " &amp; CFV_Tbl[[#This Row],[CF Description]]</f>
        <v>EMPFTYPE - Emergency Plumbing Fixture Type</v>
      </c>
      <c r="M352" s="483" t="s">
        <v>449</v>
      </c>
      <c r="N352" s="486" t="s">
        <v>11614</v>
      </c>
      <c r="O352" s="352" t="s">
        <v>11297</v>
      </c>
      <c r="Q352" s="483" t="s">
        <v>11469</v>
      </c>
      <c r="R352" s="483" t="s">
        <v>8617</v>
      </c>
      <c r="S352" t="s">
        <v>11285</v>
      </c>
    </row>
    <row r="353" spans="1:19" x14ac:dyDescent="0.35">
      <c r="A353" t="s">
        <v>53</v>
      </c>
      <c r="B353" t="s">
        <v>11498</v>
      </c>
      <c r="C353" s="608" t="str">
        <f>VLOOKUP(CFV_Tbl[[#This Row],[Class Code]],AssetClass[[Asset Class]:[Class Description]],2)</f>
        <v>Emergency Generator</v>
      </c>
      <c r="D353" s="5">
        <v>10</v>
      </c>
      <c r="E353" t="s">
        <v>11447</v>
      </c>
      <c r="F353" t="s">
        <v>11687</v>
      </c>
      <c r="G353" t="s">
        <v>11281</v>
      </c>
      <c r="H353" t="s">
        <v>8595</v>
      </c>
      <c r="I353" s="6" t="str">
        <f>CFV_Tbl[[#This Row],[Class Code]]&amp; " - " &amp;CFV_Tbl[[#This Row],[Class Description]]</f>
        <v>EMRGPF - Emergency Generator</v>
      </c>
      <c r="J353" s="6" t="str">
        <f>CFV_Tbl[[#This Row],[CF Code]] &amp; " - " &amp; CFV_Tbl[[#This Row],[CF Description]]</f>
        <v>EMPFTYPE - Emergency Plumbing Fixture Type</v>
      </c>
      <c r="M353" s="483" t="s">
        <v>449</v>
      </c>
      <c r="N353" s="486" t="s">
        <v>11616</v>
      </c>
      <c r="O353" s="352" t="s">
        <v>11301</v>
      </c>
      <c r="Q353" s="483" t="s">
        <v>11469</v>
      </c>
      <c r="R353" s="483" t="s">
        <v>8618</v>
      </c>
      <c r="S353" t="s">
        <v>11289</v>
      </c>
    </row>
    <row r="354" spans="1:19" x14ac:dyDescent="0.35">
      <c r="A354" t="s">
        <v>53</v>
      </c>
      <c r="B354" t="s">
        <v>11498</v>
      </c>
      <c r="C354" s="608" t="str">
        <f>VLOOKUP(CFV_Tbl[[#This Row],[Class Code]],AssetClass[[Asset Class]:[Class Description]],2)</f>
        <v>Emergency Generator</v>
      </c>
      <c r="D354" s="5">
        <v>10</v>
      </c>
      <c r="E354" s="9" t="s">
        <v>11447</v>
      </c>
      <c r="F354" s="9" t="s">
        <v>11687</v>
      </c>
      <c r="G354" t="s">
        <v>11281</v>
      </c>
      <c r="H354" t="s">
        <v>8596</v>
      </c>
      <c r="I354" s="6" t="str">
        <f>CFV_Tbl[[#This Row],[Class Code]]&amp; " - " &amp;CFV_Tbl[[#This Row],[Class Description]]</f>
        <v>EMRGPF - Emergency Generator</v>
      </c>
      <c r="J354" s="6" t="str">
        <f>CFV_Tbl[[#This Row],[CF Code]] &amp; " - " &amp; CFV_Tbl[[#This Row],[CF Description]]</f>
        <v>EMPFTYPE - Emergency Plumbing Fixture Type</v>
      </c>
      <c r="M354" s="617" t="s">
        <v>449</v>
      </c>
      <c r="N354" s="618" t="s">
        <v>12714</v>
      </c>
      <c r="O354" s="619" t="s">
        <v>11283</v>
      </c>
      <c r="Q354" s="483" t="s">
        <v>11469</v>
      </c>
      <c r="R354" s="483" t="s">
        <v>8619</v>
      </c>
      <c r="S354" t="s">
        <v>11290</v>
      </c>
    </row>
    <row r="355" spans="1:19" ht="14.5" customHeight="1" x14ac:dyDescent="0.35">
      <c r="A355" t="s">
        <v>53</v>
      </c>
      <c r="B355" t="s">
        <v>11498</v>
      </c>
      <c r="C355" s="608" t="str">
        <f>VLOOKUP(CFV_Tbl[[#This Row],[Class Code]],AssetClass[[Asset Class]:[Class Description]],2)</f>
        <v>Emergency Generator</v>
      </c>
      <c r="D355" s="5">
        <v>10</v>
      </c>
      <c r="E355" s="9" t="s">
        <v>11447</v>
      </c>
      <c r="F355" s="9" t="s">
        <v>11687</v>
      </c>
      <c r="G355" t="s">
        <v>11281</v>
      </c>
      <c r="H355" t="s">
        <v>8597</v>
      </c>
      <c r="I355" s="6" t="str">
        <f>CFV_Tbl[[#This Row],[Class Code]]&amp; " - " &amp;CFV_Tbl[[#This Row],[Class Description]]</f>
        <v>EMRGPF - Emergency Generator</v>
      </c>
      <c r="J355" s="6" t="str">
        <f>CFV_Tbl[[#This Row],[CF Code]] &amp; " - " &amp; CFV_Tbl[[#This Row],[CF Description]]</f>
        <v>EMPFTYPE - Emergency Plumbing Fixture Type</v>
      </c>
      <c r="M355" s="617" t="s">
        <v>449</v>
      </c>
      <c r="N355" s="618" t="s">
        <v>12717</v>
      </c>
      <c r="O355" s="619" t="s">
        <v>11288</v>
      </c>
      <c r="Q355" s="483" t="s">
        <v>11469</v>
      </c>
      <c r="R355" s="483" t="s">
        <v>1838</v>
      </c>
      <c r="S355" t="s">
        <v>11292</v>
      </c>
    </row>
    <row r="356" spans="1:19" ht="14.5" customHeight="1" x14ac:dyDescent="0.35">
      <c r="A356" t="s">
        <v>53</v>
      </c>
      <c r="B356" t="s">
        <v>11498</v>
      </c>
      <c r="C356" s="608" t="str">
        <f>VLOOKUP(CFV_Tbl[[#This Row],[Class Code]],AssetClass[[Asset Class]:[Class Description]],2)</f>
        <v>Emergency Generator</v>
      </c>
      <c r="D356" s="5">
        <v>20</v>
      </c>
      <c r="E356" s="9" t="s">
        <v>11448</v>
      </c>
      <c r="F356" s="9" t="s">
        <v>11693</v>
      </c>
      <c r="G356" t="s">
        <v>11281</v>
      </c>
      <c r="H356" t="s">
        <v>8575</v>
      </c>
      <c r="I356" s="6" t="str">
        <f>CFV_Tbl[[#This Row],[Class Code]]&amp; " - " &amp;CFV_Tbl[[#This Row],[Class Description]]</f>
        <v>EMRGPF - Emergency Generator</v>
      </c>
      <c r="J356" s="6" t="str">
        <f>CFV_Tbl[[#This Row],[CF Code]] &amp; " - " &amp; CFV_Tbl[[#This Row],[CF Description]]</f>
        <v>EMPFITYP - EMPF Installation Type</v>
      </c>
      <c r="M356" s="483" t="s">
        <v>477</v>
      </c>
      <c r="N356" s="483" t="s">
        <v>11630</v>
      </c>
      <c r="O356" s="352" t="s">
        <v>11283</v>
      </c>
      <c r="Q356" s="483" t="s">
        <v>11469</v>
      </c>
      <c r="R356" s="483" t="s">
        <v>1839</v>
      </c>
      <c r="S356" t="s">
        <v>11295</v>
      </c>
    </row>
    <row r="357" spans="1:19" x14ac:dyDescent="0.35">
      <c r="A357" t="s">
        <v>53</v>
      </c>
      <c r="B357" t="s">
        <v>11498</v>
      </c>
      <c r="C357" s="608" t="str">
        <f>VLOOKUP(CFV_Tbl[[#This Row],[Class Code]],AssetClass[[Asset Class]:[Class Description]],2)</f>
        <v>Emergency Generator</v>
      </c>
      <c r="D357" s="5">
        <v>20</v>
      </c>
      <c r="E357" t="s">
        <v>11448</v>
      </c>
      <c r="F357" t="s">
        <v>11693</v>
      </c>
      <c r="G357" t="s">
        <v>11281</v>
      </c>
      <c r="H357" t="s">
        <v>8577</v>
      </c>
      <c r="I357" s="6" t="str">
        <f>CFV_Tbl[[#This Row],[Class Code]]&amp; " - " &amp;CFV_Tbl[[#This Row],[Class Description]]</f>
        <v>EMRGPF - Emergency Generator</v>
      </c>
      <c r="J357" s="6" t="str">
        <f>CFV_Tbl[[#This Row],[CF Code]] &amp; " - " &amp; CFV_Tbl[[#This Row],[CF Description]]</f>
        <v>EMPFITYP - EMPF Installation Type</v>
      </c>
      <c r="M357" s="483" t="s">
        <v>477</v>
      </c>
      <c r="N357" s="486" t="s">
        <v>11414</v>
      </c>
      <c r="O357" s="352" t="s">
        <v>11288</v>
      </c>
      <c r="Q357" s="483" t="s">
        <v>11469</v>
      </c>
      <c r="R357" s="483" t="s">
        <v>1840</v>
      </c>
      <c r="S357" t="s">
        <v>11334</v>
      </c>
    </row>
    <row r="358" spans="1:19" x14ac:dyDescent="0.35">
      <c r="A358" t="s">
        <v>53</v>
      </c>
      <c r="B358" t="s">
        <v>11498</v>
      </c>
      <c r="C358" s="608" t="str">
        <f>VLOOKUP(CFV_Tbl[[#This Row],[Class Code]],AssetClass[[Asset Class]:[Class Description]],2)</f>
        <v>Emergency Generator</v>
      </c>
      <c r="D358" s="5">
        <v>30</v>
      </c>
      <c r="E358" t="s">
        <v>11450</v>
      </c>
      <c r="F358" t="s">
        <v>11696</v>
      </c>
      <c r="G358" t="s">
        <v>11281</v>
      </c>
      <c r="H358" t="s">
        <v>8480</v>
      </c>
      <c r="I358" s="6" t="str">
        <f>CFV_Tbl[[#This Row],[Class Code]]&amp; " - " &amp;CFV_Tbl[[#This Row],[Class Description]]</f>
        <v>EMRGPF - Emergency Generator</v>
      </c>
      <c r="J358" s="6" t="str">
        <f>CFV_Tbl[[#This Row],[CF Code]] &amp; " - " &amp; CFV_Tbl[[#This Row],[CF Description]]</f>
        <v>HEATTRC - Heat Traced?</v>
      </c>
      <c r="M358" s="483" t="s">
        <v>477</v>
      </c>
      <c r="N358" s="486" t="s">
        <v>11575</v>
      </c>
      <c r="O358" s="352" t="s">
        <v>11294</v>
      </c>
      <c r="Q358" s="483" t="s">
        <v>11469</v>
      </c>
      <c r="R358" s="483" t="s">
        <v>8620</v>
      </c>
      <c r="S358" t="s">
        <v>11468</v>
      </c>
    </row>
    <row r="359" spans="1:19" ht="14.5" customHeight="1" x14ac:dyDescent="0.35">
      <c r="A359" t="s">
        <v>53</v>
      </c>
      <c r="B359" t="s">
        <v>11498</v>
      </c>
      <c r="C359" s="608" t="str">
        <f>VLOOKUP(CFV_Tbl[[#This Row],[Class Code]],AssetClass[[Asset Class]:[Class Description]],2)</f>
        <v>Emergency Generator</v>
      </c>
      <c r="D359" s="5">
        <v>30</v>
      </c>
      <c r="E359" t="s">
        <v>11450</v>
      </c>
      <c r="F359" t="s">
        <v>11696</v>
      </c>
      <c r="G359" t="s">
        <v>11281</v>
      </c>
      <c r="H359" t="s">
        <v>8481</v>
      </c>
      <c r="I359" s="6" t="str">
        <f>CFV_Tbl[[#This Row],[Class Code]]&amp; " - " &amp;CFV_Tbl[[#This Row],[Class Description]]</f>
        <v>EMRGPF - Emergency Generator</v>
      </c>
      <c r="J359" s="6" t="str">
        <f>CFV_Tbl[[#This Row],[CF Code]] &amp; " - " &amp; CFV_Tbl[[#This Row],[CF Description]]</f>
        <v>HEATTRC - Heat Traced?</v>
      </c>
      <c r="M359" s="483" t="s">
        <v>484</v>
      </c>
      <c r="N359" s="486" t="s">
        <v>11631</v>
      </c>
      <c r="O359" s="352" t="s">
        <v>11283</v>
      </c>
      <c r="Q359" s="483" t="s">
        <v>11469</v>
      </c>
      <c r="R359" s="483" t="s">
        <v>1841</v>
      </c>
      <c r="S359" t="s">
        <v>11470</v>
      </c>
    </row>
    <row r="360" spans="1:19" x14ac:dyDescent="0.35">
      <c r="A360" t="s">
        <v>53</v>
      </c>
      <c r="B360" t="s">
        <v>490</v>
      </c>
      <c r="C360" s="608" t="str">
        <f>VLOOKUP(CFV_Tbl[[#This Row],[Class Code]],AssetClass[[Asset Class]:[Class Description]],2)</f>
        <v>Engine Oil Tank</v>
      </c>
      <c r="D360" s="5">
        <v>10</v>
      </c>
      <c r="E360" t="s">
        <v>11451</v>
      </c>
      <c r="F360" t="s">
        <v>11699</v>
      </c>
      <c r="G360" t="s">
        <v>11299</v>
      </c>
      <c r="H360" t="s">
        <v>8477</v>
      </c>
      <c r="I360" s="6" t="str">
        <f>CFV_Tbl[[#This Row],[Class Code]]&amp; " - " &amp;CFV_Tbl[[#This Row],[Class Description]]</f>
        <v>ENGOTANK - Engine Oil Tank</v>
      </c>
      <c r="J360" s="6" t="str">
        <f>CFV_Tbl[[#This Row],[CF Code]] &amp; " - " &amp; CFV_Tbl[[#This Row],[CF Description]]</f>
        <v>ENGOTVL - Engine Oil tank volume</v>
      </c>
      <c r="M360" s="483" t="s">
        <v>484</v>
      </c>
      <c r="N360" s="486" t="s">
        <v>11414</v>
      </c>
      <c r="O360" s="352" t="s">
        <v>11288</v>
      </c>
      <c r="Q360" s="483" t="s">
        <v>11493</v>
      </c>
      <c r="R360" s="483" t="s">
        <v>8634</v>
      </c>
      <c r="S360" t="s">
        <v>11285</v>
      </c>
    </row>
    <row r="361" spans="1:19" x14ac:dyDescent="0.35">
      <c r="A361" t="s">
        <v>53</v>
      </c>
      <c r="B361" t="s">
        <v>490</v>
      </c>
      <c r="C361" s="608" t="str">
        <f>VLOOKUP(CFV_Tbl[[#This Row],[Class Code]],AssetClass[[Asset Class]:[Class Description]],2)</f>
        <v>Engine Oil Tank</v>
      </c>
      <c r="D361" s="5">
        <v>20</v>
      </c>
      <c r="E361" t="s">
        <v>11453</v>
      </c>
      <c r="F361" t="s">
        <v>11701</v>
      </c>
      <c r="G361" t="s">
        <v>11281</v>
      </c>
      <c r="H361" t="s">
        <v>8480</v>
      </c>
      <c r="I361" s="6" t="str">
        <f>CFV_Tbl[[#This Row],[Class Code]]&amp; " - " &amp;CFV_Tbl[[#This Row],[Class Description]]</f>
        <v>ENGOTANK - Engine Oil Tank</v>
      </c>
      <c r="J361" s="6" t="str">
        <f>CFV_Tbl[[#This Row],[CF Code]] &amp; " - " &amp; CFV_Tbl[[#This Row],[CF Description]]</f>
        <v>ENGOTEIH - Engine Oil tank Electric immersion heater</v>
      </c>
      <c r="M361" s="483" t="s">
        <v>484</v>
      </c>
      <c r="N361" s="486" t="s">
        <v>11575</v>
      </c>
      <c r="O361" s="352" t="s">
        <v>11294</v>
      </c>
      <c r="Q361" s="483" t="s">
        <v>11493</v>
      </c>
      <c r="R361" s="483" t="s">
        <v>1848</v>
      </c>
      <c r="S361" t="s">
        <v>11289</v>
      </c>
    </row>
    <row r="362" spans="1:19" x14ac:dyDescent="0.35">
      <c r="A362" t="s">
        <v>53</v>
      </c>
      <c r="B362" t="s">
        <v>490</v>
      </c>
      <c r="C362" s="608" t="str">
        <f>VLOOKUP(CFV_Tbl[[#This Row],[Class Code]],AssetClass[[Asset Class]:[Class Description]],2)</f>
        <v>Engine Oil Tank</v>
      </c>
      <c r="D362" s="5">
        <v>20</v>
      </c>
      <c r="E362" t="s">
        <v>11453</v>
      </c>
      <c r="F362" t="s">
        <v>11701</v>
      </c>
      <c r="G362" t="s">
        <v>11281</v>
      </c>
      <c r="H362" t="s">
        <v>8481</v>
      </c>
      <c r="I362" s="6" t="str">
        <f>CFV_Tbl[[#This Row],[Class Code]]&amp; " - " &amp;CFV_Tbl[[#This Row],[Class Description]]</f>
        <v>ENGOTANK - Engine Oil Tank</v>
      </c>
      <c r="J362" s="6" t="str">
        <f>CFV_Tbl[[#This Row],[CF Code]] &amp; " - " &amp; CFV_Tbl[[#This Row],[CF Description]]</f>
        <v>ENGOTEIH - Engine Oil tank Electric immersion heater</v>
      </c>
      <c r="M362" s="483" t="s">
        <v>472</v>
      </c>
      <c r="N362" s="483" t="s">
        <v>11617</v>
      </c>
      <c r="O362" s="352" t="s">
        <v>11283</v>
      </c>
      <c r="Q362" s="483" t="s">
        <v>11493</v>
      </c>
      <c r="R362" s="483" t="s">
        <v>1849</v>
      </c>
      <c r="S362" t="s">
        <v>11290</v>
      </c>
    </row>
    <row r="363" spans="1:19" x14ac:dyDescent="0.35">
      <c r="A363" t="s">
        <v>53</v>
      </c>
      <c r="B363" t="s">
        <v>490</v>
      </c>
      <c r="C363" s="608" t="str">
        <f>VLOOKUP(CFV_Tbl[[#This Row],[Class Code]],AssetClass[[Asset Class]:[Class Description]],2)</f>
        <v>Engine Oil Tank</v>
      </c>
      <c r="D363" s="630">
        <v>30</v>
      </c>
      <c r="E363" t="s">
        <v>11455</v>
      </c>
      <c r="F363" t="s">
        <v>11704</v>
      </c>
      <c r="G363" t="s">
        <v>11281</v>
      </c>
      <c r="H363" t="s">
        <v>8527</v>
      </c>
      <c r="I363" s="6" t="str">
        <f>CFV_Tbl[[#This Row],[Class Code]]&amp; " - " &amp;CFV_Tbl[[#This Row],[Class Description]]</f>
        <v>ENGOTANK - Engine Oil Tank</v>
      </c>
      <c r="J363" s="6" t="str">
        <f>CFV_Tbl[[#This Row],[CF Code]] &amp; " - " &amp; CFV_Tbl[[#This Row],[CF Description]]</f>
        <v>ENGOTMAT - Engine Oil tank Material</v>
      </c>
      <c r="M363" s="483" t="s">
        <v>472</v>
      </c>
      <c r="N363" s="483" t="s">
        <v>11619</v>
      </c>
      <c r="O363" s="352" t="s">
        <v>11288</v>
      </c>
      <c r="Q363" s="483" t="s">
        <v>11414</v>
      </c>
      <c r="R363" s="483" t="s">
        <v>8477</v>
      </c>
      <c r="S363" t="s">
        <v>11285</v>
      </c>
    </row>
    <row r="364" spans="1:19" x14ac:dyDescent="0.35">
      <c r="A364" t="s">
        <v>53</v>
      </c>
      <c r="B364" t="s">
        <v>490</v>
      </c>
      <c r="C364" s="608" t="str">
        <f>VLOOKUP(CFV_Tbl[[#This Row],[Class Code]],AssetClass[[Asset Class]:[Class Description]],2)</f>
        <v>Engine Oil Tank</v>
      </c>
      <c r="D364" s="630">
        <v>30</v>
      </c>
      <c r="E364" s="9" t="s">
        <v>11455</v>
      </c>
      <c r="F364" s="9" t="s">
        <v>11704</v>
      </c>
      <c r="G364" t="s">
        <v>11281</v>
      </c>
      <c r="H364" t="s">
        <v>1853</v>
      </c>
      <c r="I364" s="6" t="str">
        <f>CFV_Tbl[[#This Row],[Class Code]]&amp; " - " &amp;CFV_Tbl[[#This Row],[Class Description]]</f>
        <v>ENGOTANK - Engine Oil Tank</v>
      </c>
      <c r="J364" s="6" t="str">
        <f>CFV_Tbl[[#This Row],[CF Code]] &amp; " - " &amp; CFV_Tbl[[#This Row],[CF Description]]</f>
        <v>ENGOTMAT - Engine Oil tank Material</v>
      </c>
      <c r="M364" s="483" t="s">
        <v>472</v>
      </c>
      <c r="N364" s="483" t="s">
        <v>11621</v>
      </c>
      <c r="O364" s="352" t="s">
        <v>11294</v>
      </c>
      <c r="Q364" s="483" t="s">
        <v>11414</v>
      </c>
      <c r="R364" s="483" t="s">
        <v>8477</v>
      </c>
      <c r="S364" t="s">
        <v>11285</v>
      </c>
    </row>
    <row r="365" spans="1:19" x14ac:dyDescent="0.35">
      <c r="A365" t="s">
        <v>53</v>
      </c>
      <c r="B365" t="s">
        <v>2048</v>
      </c>
      <c r="C365" s="608" t="str">
        <f>VLOOKUP(CFV_Tbl[[#This Row],[Class Code]],AssetClass[[Asset Class]:[Class Description]],2)</f>
        <v>Engine Oil Tank</v>
      </c>
      <c r="D365" s="630">
        <v>10</v>
      </c>
      <c r="E365" s="9" t="s">
        <v>12362</v>
      </c>
      <c r="F365" s="9" t="s">
        <v>12363</v>
      </c>
      <c r="G365" t="s">
        <v>11281</v>
      </c>
      <c r="H365" t="s">
        <v>8501</v>
      </c>
      <c r="I365" s="6" t="str">
        <f>CFV_Tbl[[#This Row],[Class Code]]&amp; " - " &amp;CFV_Tbl[[#This Row],[Class Description]]</f>
        <v>ESWS - Engine Oil Tank</v>
      </c>
      <c r="J365" s="6" t="str">
        <f>CFV_Tbl[[#This Row],[CF Code]] &amp; " - " &amp; CFV_Tbl[[#This Row],[CF Description]]</f>
        <v>ESWSTYPE - ESWS Type</v>
      </c>
      <c r="M365" s="483" t="s">
        <v>472</v>
      </c>
      <c r="N365" s="483" t="s">
        <v>11622</v>
      </c>
      <c r="O365" s="352" t="s">
        <v>11297</v>
      </c>
      <c r="Q365" s="486" t="s">
        <v>11414</v>
      </c>
      <c r="R365" s="486" t="s">
        <v>8477</v>
      </c>
      <c r="S365" t="s">
        <v>11285</v>
      </c>
    </row>
    <row r="366" spans="1:19" x14ac:dyDescent="0.35">
      <c r="A366" t="s">
        <v>53</v>
      </c>
      <c r="B366" t="s">
        <v>2048</v>
      </c>
      <c r="C366" s="608" t="str">
        <f>VLOOKUP(CFV_Tbl[[#This Row],[Class Code]],AssetClass[[Asset Class]:[Class Description]],2)</f>
        <v>Engine Oil Tank</v>
      </c>
      <c r="D366" s="630">
        <v>10</v>
      </c>
      <c r="E366" s="9" t="s">
        <v>12362</v>
      </c>
      <c r="F366" s="9" t="s">
        <v>12363</v>
      </c>
      <c r="G366" t="s">
        <v>11281</v>
      </c>
      <c r="H366" t="s">
        <v>8502</v>
      </c>
      <c r="I366" s="6" t="str">
        <f>CFV_Tbl[[#This Row],[Class Code]]&amp; " - " &amp;CFV_Tbl[[#This Row],[Class Description]]</f>
        <v>ESWS - Engine Oil Tank</v>
      </c>
      <c r="J366" s="6" t="str">
        <f>CFV_Tbl[[#This Row],[CF Code]] &amp; " - " &amp; CFV_Tbl[[#This Row],[CF Description]]</f>
        <v>ESWSTYPE - ESWS Type</v>
      </c>
      <c r="M366" s="483" t="s">
        <v>472</v>
      </c>
      <c r="N366" s="486" t="s">
        <v>11575</v>
      </c>
      <c r="O366" s="352" t="s">
        <v>11301</v>
      </c>
      <c r="Q366" s="486" t="s">
        <v>11414</v>
      </c>
      <c r="R366" s="486" t="s">
        <v>8477</v>
      </c>
      <c r="S366" t="s">
        <v>11285</v>
      </c>
    </row>
    <row r="367" spans="1:19" x14ac:dyDescent="0.35">
      <c r="A367" t="s">
        <v>53</v>
      </c>
      <c r="B367" t="s">
        <v>2048</v>
      </c>
      <c r="C367" s="608" t="str">
        <f>VLOOKUP(CFV_Tbl[[#This Row],[Class Code]],AssetClass[[Asset Class]:[Class Description]],2)</f>
        <v>Engine Oil Tank</v>
      </c>
      <c r="D367" s="630">
        <v>10</v>
      </c>
      <c r="E367" s="9" t="s">
        <v>12362</v>
      </c>
      <c r="F367" s="9" t="s">
        <v>12363</v>
      </c>
      <c r="G367" t="s">
        <v>11281</v>
      </c>
      <c r="H367" t="s">
        <v>8503</v>
      </c>
      <c r="I367" s="6" t="str">
        <f>CFV_Tbl[[#This Row],[Class Code]]&amp; " - " &amp;CFV_Tbl[[#This Row],[Class Description]]</f>
        <v>ESWS - Engine Oil Tank</v>
      </c>
      <c r="J367" s="6" t="str">
        <f>CFV_Tbl[[#This Row],[CF Code]] &amp; " - " &amp; CFV_Tbl[[#This Row],[CF Description]]</f>
        <v>ESWSTYPE - ESWS Type</v>
      </c>
      <c r="M367" s="483" t="s">
        <v>472</v>
      </c>
      <c r="N367" s="486" t="s">
        <v>11624</v>
      </c>
      <c r="O367" s="352" t="s">
        <v>11331</v>
      </c>
      <c r="Q367" s="486" t="s">
        <v>11414</v>
      </c>
      <c r="R367" s="486" t="s">
        <v>8477</v>
      </c>
      <c r="S367" t="s">
        <v>11285</v>
      </c>
    </row>
    <row r="368" spans="1:19" ht="14.5" customHeight="1" x14ac:dyDescent="0.35">
      <c r="A368" t="s">
        <v>53</v>
      </c>
      <c r="B368" t="s">
        <v>2048</v>
      </c>
      <c r="C368" s="608" t="str">
        <f>VLOOKUP(CFV_Tbl[[#This Row],[Class Code]],AssetClass[[Asset Class]:[Class Description]],2)</f>
        <v>Engine Oil Tank</v>
      </c>
      <c r="D368" s="630">
        <v>10</v>
      </c>
      <c r="E368" s="9" t="s">
        <v>12362</v>
      </c>
      <c r="F368" s="9" t="s">
        <v>12363</v>
      </c>
      <c r="G368" t="s">
        <v>11281</v>
      </c>
      <c r="H368" t="s">
        <v>8504</v>
      </c>
      <c r="I368" s="6" t="str">
        <f>CFV_Tbl[[#This Row],[Class Code]]&amp; " - " &amp;CFV_Tbl[[#This Row],[Class Description]]</f>
        <v>ESWS - Engine Oil Tank</v>
      </c>
      <c r="J368" s="6" t="str">
        <f>CFV_Tbl[[#This Row],[CF Code]] &amp; " - " &amp; CFV_Tbl[[#This Row],[CF Description]]</f>
        <v>ESWSTYPE - ESWS Type</v>
      </c>
      <c r="M368" s="483" t="s">
        <v>342</v>
      </c>
      <c r="N368" s="483" t="s">
        <v>11625</v>
      </c>
      <c r="O368" s="352" t="s">
        <v>11283</v>
      </c>
      <c r="Q368" s="483" t="s">
        <v>11492</v>
      </c>
      <c r="R368" s="483" t="s">
        <v>8631</v>
      </c>
      <c r="S368" t="s">
        <v>11285</v>
      </c>
    </row>
    <row r="369" spans="1:19" x14ac:dyDescent="0.35">
      <c r="A369" t="s">
        <v>53</v>
      </c>
      <c r="B369" t="s">
        <v>370</v>
      </c>
      <c r="C369" s="608" t="str">
        <f>VLOOKUP(CFV_Tbl[[#This Row],[Class Code]],AssetClass[[Asset Class]:[Class Description]],2)</f>
        <v>Exterior Wall</v>
      </c>
      <c r="D369" s="630">
        <v>10</v>
      </c>
      <c r="E369" t="s">
        <v>11457</v>
      </c>
      <c r="F369" t="s">
        <v>11713</v>
      </c>
      <c r="G369" t="s">
        <v>11281</v>
      </c>
      <c r="H369" t="s">
        <v>1825</v>
      </c>
      <c r="I369" s="6" t="str">
        <f>CFV_Tbl[[#This Row],[Class Code]]&amp; " - " &amp;CFV_Tbl[[#This Row],[Class Description]]</f>
        <v>FAN - Exterior Wall</v>
      </c>
      <c r="J369" s="6" t="str">
        <f>CFV_Tbl[[#This Row],[CF Code]] &amp; " - " &amp; CFV_Tbl[[#This Row],[CF Description]]</f>
        <v>FAANTYPE - Fan Type</v>
      </c>
      <c r="M369" s="483" t="s">
        <v>342</v>
      </c>
      <c r="N369" s="483" t="s">
        <v>11626</v>
      </c>
      <c r="O369" s="352" t="s">
        <v>11288</v>
      </c>
      <c r="Q369" s="483" t="s">
        <v>11492</v>
      </c>
      <c r="R369" s="483" t="s">
        <v>8632</v>
      </c>
      <c r="S369" t="s">
        <v>11289</v>
      </c>
    </row>
    <row r="370" spans="1:19" x14ac:dyDescent="0.35">
      <c r="A370" t="s">
        <v>53</v>
      </c>
      <c r="B370" t="s">
        <v>370</v>
      </c>
      <c r="C370" s="608" t="str">
        <f>VLOOKUP(CFV_Tbl[[#This Row],[Class Code]],AssetClass[[Asset Class]:[Class Description]],2)</f>
        <v>Exterior Wall</v>
      </c>
      <c r="D370" s="630">
        <v>10</v>
      </c>
      <c r="E370" t="s">
        <v>11457</v>
      </c>
      <c r="F370" t="s">
        <v>11713</v>
      </c>
      <c r="G370" t="s">
        <v>11281</v>
      </c>
      <c r="H370" t="s">
        <v>1826</v>
      </c>
      <c r="I370" s="6" t="str">
        <f>CFV_Tbl[[#This Row],[Class Code]]&amp; " - " &amp;CFV_Tbl[[#This Row],[Class Description]]</f>
        <v>FAN - Exterior Wall</v>
      </c>
      <c r="J370" s="6" t="str">
        <f>CFV_Tbl[[#This Row],[CF Code]] &amp; " - " &amp; CFV_Tbl[[#This Row],[CF Description]]</f>
        <v>FAANTYPE - Fan Type</v>
      </c>
      <c r="M370" s="483" t="s">
        <v>342</v>
      </c>
      <c r="N370" s="486" t="s">
        <v>11627</v>
      </c>
      <c r="O370" s="352" t="s">
        <v>11294</v>
      </c>
      <c r="Q370" s="486" t="s">
        <v>11490</v>
      </c>
      <c r="R370" s="483" t="s">
        <v>1845</v>
      </c>
      <c r="S370" t="s">
        <v>11285</v>
      </c>
    </row>
    <row r="371" spans="1:19" x14ac:dyDescent="0.35">
      <c r="A371" t="s">
        <v>53</v>
      </c>
      <c r="B371" t="s">
        <v>370</v>
      </c>
      <c r="C371" s="608" t="str">
        <f>VLOOKUP(CFV_Tbl[[#This Row],[Class Code]],AssetClass[[Asset Class]:[Class Description]],2)</f>
        <v>Exterior Wall</v>
      </c>
      <c r="D371" s="630">
        <v>10</v>
      </c>
      <c r="E371" t="s">
        <v>11457</v>
      </c>
      <c r="F371" t="s">
        <v>11713</v>
      </c>
      <c r="G371" t="s">
        <v>11281</v>
      </c>
      <c r="H371" t="s">
        <v>8602</v>
      </c>
      <c r="I371" s="6" t="str">
        <f>CFV_Tbl[[#This Row],[Class Code]]&amp; " - " &amp;CFV_Tbl[[#This Row],[Class Description]]</f>
        <v>FAN - Exterior Wall</v>
      </c>
      <c r="J371" s="6" t="str">
        <f>CFV_Tbl[[#This Row],[CF Code]] &amp; " - " &amp; CFV_Tbl[[#This Row],[CF Description]]</f>
        <v>FAANTYPE - Fan Type</v>
      </c>
      <c r="M371" s="483" t="s">
        <v>302</v>
      </c>
      <c r="N371" s="483" t="s">
        <v>11633</v>
      </c>
      <c r="O371" s="352" t="s">
        <v>11283</v>
      </c>
      <c r="Q371" s="486" t="s">
        <v>11490</v>
      </c>
      <c r="R371" s="483" t="s">
        <v>1846</v>
      </c>
      <c r="S371" t="s">
        <v>11289</v>
      </c>
    </row>
    <row r="372" spans="1:19" x14ac:dyDescent="0.35">
      <c r="A372" t="s">
        <v>53</v>
      </c>
      <c r="B372" t="s">
        <v>370</v>
      </c>
      <c r="C372" s="608" t="str">
        <f>VLOOKUP(CFV_Tbl[[#This Row],[Class Code]],AssetClass[[Asset Class]:[Class Description]],2)</f>
        <v>Exterior Wall</v>
      </c>
      <c r="D372" s="630">
        <v>10</v>
      </c>
      <c r="E372" t="s">
        <v>11457</v>
      </c>
      <c r="F372" t="s">
        <v>11713</v>
      </c>
      <c r="G372" t="s">
        <v>11281</v>
      </c>
      <c r="H372" t="s">
        <v>1827</v>
      </c>
      <c r="I372" s="6" t="str">
        <f>CFV_Tbl[[#This Row],[Class Code]]&amp; " - " &amp;CFV_Tbl[[#This Row],[Class Description]]</f>
        <v>FAN - Exterior Wall</v>
      </c>
      <c r="J372" s="6" t="str">
        <f>CFV_Tbl[[#This Row],[CF Code]] &amp; " - " &amp; CFV_Tbl[[#This Row],[CF Description]]</f>
        <v>FAANTYPE - Fan Type</v>
      </c>
      <c r="M372" s="483" t="s">
        <v>302</v>
      </c>
      <c r="N372" s="483" t="s">
        <v>11635</v>
      </c>
      <c r="O372" s="352" t="s">
        <v>11288</v>
      </c>
      <c r="Q372" s="483" t="s">
        <v>11494</v>
      </c>
      <c r="R372" s="483" t="s">
        <v>1850</v>
      </c>
      <c r="S372" t="s">
        <v>11285</v>
      </c>
    </row>
    <row r="373" spans="1:19" x14ac:dyDescent="0.35">
      <c r="A373" t="s">
        <v>53</v>
      </c>
      <c r="B373" t="s">
        <v>370</v>
      </c>
      <c r="C373" s="608" t="str">
        <f>VLOOKUP(CFV_Tbl[[#This Row],[Class Code]],AssetClass[[Asset Class]:[Class Description]],2)</f>
        <v>Exterior Wall</v>
      </c>
      <c r="D373" s="630">
        <v>20</v>
      </c>
      <c r="E373" t="s">
        <v>11458</v>
      </c>
      <c r="F373" t="s">
        <v>11714</v>
      </c>
      <c r="G373" t="s">
        <v>11281</v>
      </c>
      <c r="H373" t="s">
        <v>8600</v>
      </c>
      <c r="I373" s="6" t="str">
        <f>CFV_Tbl[[#This Row],[Class Code]]&amp; " - " &amp;CFV_Tbl[[#This Row],[Class Description]]</f>
        <v>FAN - Exterior Wall</v>
      </c>
      <c r="J373" s="6" t="str">
        <f>CFV_Tbl[[#This Row],[CF Code]] &amp; " - " &amp; CFV_Tbl[[#This Row],[CF Description]]</f>
        <v>FAANMTYP - Fan Mounting Type</v>
      </c>
      <c r="M373" s="483" t="s">
        <v>396</v>
      </c>
      <c r="N373" s="483" t="s">
        <v>11645</v>
      </c>
      <c r="O373" s="352" t="s">
        <v>11283</v>
      </c>
      <c r="Q373" s="486" t="s">
        <v>11494</v>
      </c>
      <c r="R373" s="483" t="s">
        <v>1851</v>
      </c>
      <c r="S373" t="s">
        <v>11289</v>
      </c>
    </row>
    <row r="374" spans="1:19" x14ac:dyDescent="0.35">
      <c r="A374" t="s">
        <v>53</v>
      </c>
      <c r="B374" t="s">
        <v>370</v>
      </c>
      <c r="C374" s="608" t="str">
        <f>VLOOKUP(CFV_Tbl[[#This Row],[Class Code]],AssetClass[[Asset Class]:[Class Description]],2)</f>
        <v>Exterior Wall</v>
      </c>
      <c r="D374" s="630">
        <v>20</v>
      </c>
      <c r="E374" t="s">
        <v>11458</v>
      </c>
      <c r="F374" t="s">
        <v>11714</v>
      </c>
      <c r="G374" t="s">
        <v>11281</v>
      </c>
      <c r="H374" t="s">
        <v>8601</v>
      </c>
      <c r="I374" s="6" t="str">
        <f>CFV_Tbl[[#This Row],[Class Code]]&amp; " - " &amp;CFV_Tbl[[#This Row],[Class Description]]</f>
        <v>FAN - Exterior Wall</v>
      </c>
      <c r="J374" s="6" t="str">
        <f>CFV_Tbl[[#This Row],[CF Code]] &amp; " - " &amp; CFV_Tbl[[#This Row],[CF Description]]</f>
        <v>FAANMTYP - Fan Mounting Type</v>
      </c>
      <c r="M374" s="483" t="s">
        <v>396</v>
      </c>
      <c r="N374" s="486" t="s">
        <v>11646</v>
      </c>
      <c r="O374" s="352" t="s">
        <v>11288</v>
      </c>
      <c r="Q374" s="486" t="s">
        <v>11513</v>
      </c>
      <c r="R374" s="483" t="s">
        <v>8638</v>
      </c>
      <c r="S374" t="s">
        <v>11285</v>
      </c>
    </row>
    <row r="375" spans="1:19" ht="14.5" customHeight="1" x14ac:dyDescent="0.35">
      <c r="A375" t="s">
        <v>53</v>
      </c>
      <c r="B375" t="s">
        <v>370</v>
      </c>
      <c r="C375" s="608" t="str">
        <f>VLOOKUP(CFV_Tbl[[#This Row],[Class Code]],AssetClass[[Asset Class]:[Class Description]],2)</f>
        <v>Exterior Wall</v>
      </c>
      <c r="D375" s="630">
        <v>20</v>
      </c>
      <c r="E375" t="s">
        <v>11458</v>
      </c>
      <c r="F375" t="s">
        <v>11714</v>
      </c>
      <c r="G375" t="s">
        <v>11281</v>
      </c>
      <c r="H375" t="s">
        <v>8490</v>
      </c>
      <c r="I375" s="6" t="str">
        <f>CFV_Tbl[[#This Row],[Class Code]]&amp; " - " &amp;CFV_Tbl[[#This Row],[Class Description]]</f>
        <v>FAN - Exterior Wall</v>
      </c>
      <c r="J375" s="6" t="str">
        <f>CFV_Tbl[[#This Row],[CF Code]] &amp; " - " &amp; CFV_Tbl[[#This Row],[CF Description]]</f>
        <v>FAANMTYP - Fan Mounting Type</v>
      </c>
      <c r="M375" s="483" t="s">
        <v>325</v>
      </c>
      <c r="N375" s="483" t="s">
        <v>11636</v>
      </c>
      <c r="O375" s="352" t="s">
        <v>11283</v>
      </c>
      <c r="Q375" s="483" t="s">
        <v>11513</v>
      </c>
      <c r="R375" s="483" t="s">
        <v>8553</v>
      </c>
      <c r="S375" t="s">
        <v>11289</v>
      </c>
    </row>
    <row r="376" spans="1:19" ht="14.5" customHeight="1" x14ac:dyDescent="0.35">
      <c r="A376" t="s">
        <v>53</v>
      </c>
      <c r="B376" t="s">
        <v>370</v>
      </c>
      <c r="C376" s="608" t="str">
        <f>VLOOKUP(CFV_Tbl[[#This Row],[Class Code]],AssetClass[[Asset Class]:[Class Description]],2)</f>
        <v>Exterior Wall</v>
      </c>
      <c r="D376" s="630">
        <v>20</v>
      </c>
      <c r="E376" t="s">
        <v>11458</v>
      </c>
      <c r="F376" t="s">
        <v>11714</v>
      </c>
      <c r="G376" t="s">
        <v>11281</v>
      </c>
      <c r="H376" t="s">
        <v>1975</v>
      </c>
      <c r="I376" s="6" t="str">
        <f>CFV_Tbl[[#This Row],[Class Code]]&amp; " - " &amp;CFV_Tbl[[#This Row],[Class Description]]</f>
        <v>FAN - Exterior Wall</v>
      </c>
      <c r="J376" s="6" t="str">
        <f>CFV_Tbl[[#This Row],[CF Code]] &amp; " - " &amp; CFV_Tbl[[#This Row],[CF Description]]</f>
        <v>FAANMTYP - Fan Mounting Type</v>
      </c>
      <c r="M376" s="483" t="s">
        <v>352</v>
      </c>
      <c r="N376" s="483" t="s">
        <v>11637</v>
      </c>
      <c r="O376" s="352" t="s">
        <v>11283</v>
      </c>
      <c r="Q376" s="483" t="s">
        <v>11513</v>
      </c>
      <c r="R376" s="483" t="s">
        <v>8639</v>
      </c>
      <c r="S376" t="s">
        <v>11290</v>
      </c>
    </row>
    <row r="377" spans="1:19" ht="14.5" customHeight="1" x14ac:dyDescent="0.35">
      <c r="A377" t="s">
        <v>53</v>
      </c>
      <c r="B377" t="s">
        <v>370</v>
      </c>
      <c r="C377" s="608" t="str">
        <f>VLOOKUP(CFV_Tbl[[#This Row],[Class Code]],AssetClass[[Asset Class]:[Class Description]],2)</f>
        <v>Exterior Wall</v>
      </c>
      <c r="D377" s="630">
        <v>30</v>
      </c>
      <c r="E377" t="s">
        <v>11459</v>
      </c>
      <c r="F377" t="s">
        <v>11715</v>
      </c>
      <c r="G377" t="s">
        <v>11281</v>
      </c>
      <c r="H377" t="s">
        <v>1852</v>
      </c>
      <c r="I377" s="6" t="str">
        <f>CFV_Tbl[[#This Row],[Class Code]]&amp; " - " &amp;CFV_Tbl[[#This Row],[Class Description]]</f>
        <v>FAN - Exterior Wall</v>
      </c>
      <c r="J377" s="6" t="str">
        <f>CFV_Tbl[[#This Row],[CF Code]] &amp; " - " &amp; CFV_Tbl[[#This Row],[CF Description]]</f>
        <v>FAANMAT - Fan Material</v>
      </c>
      <c r="M377" s="483" t="s">
        <v>352</v>
      </c>
      <c r="N377" s="483" t="s">
        <v>11308</v>
      </c>
      <c r="O377" s="352" t="s">
        <v>11288</v>
      </c>
      <c r="Q377" s="483" t="s">
        <v>11513</v>
      </c>
      <c r="R377" s="483" t="s">
        <v>8498</v>
      </c>
      <c r="S377" t="s">
        <v>11292</v>
      </c>
    </row>
    <row r="378" spans="1:19" x14ac:dyDescent="0.35">
      <c r="A378" t="s">
        <v>53</v>
      </c>
      <c r="B378" t="s">
        <v>370</v>
      </c>
      <c r="C378" s="608" t="str">
        <f>VLOOKUP(CFV_Tbl[[#This Row],[Class Code]],AssetClass[[Asset Class]:[Class Description]],2)</f>
        <v>Exterior Wall</v>
      </c>
      <c r="D378" s="630">
        <v>30</v>
      </c>
      <c r="E378" t="s">
        <v>11459</v>
      </c>
      <c r="F378" t="s">
        <v>11715</v>
      </c>
      <c r="G378" t="s">
        <v>11281</v>
      </c>
      <c r="H378" t="s">
        <v>8518</v>
      </c>
      <c r="I378" s="6" t="str">
        <f>CFV_Tbl[[#This Row],[Class Code]]&amp; " - " &amp;CFV_Tbl[[#This Row],[Class Description]]</f>
        <v>FAN - Exterior Wall</v>
      </c>
      <c r="J378" s="6" t="str">
        <f>CFV_Tbl[[#This Row],[CF Code]] &amp; " - " &amp; CFV_Tbl[[#This Row],[CF Description]]</f>
        <v>FAANMAT - Fan Material</v>
      </c>
      <c r="M378" s="483" t="s">
        <v>352</v>
      </c>
      <c r="N378" s="486" t="s">
        <v>11640</v>
      </c>
      <c r="O378" s="352" t="s">
        <v>11294</v>
      </c>
      <c r="Q378" s="483" t="s">
        <v>11510</v>
      </c>
      <c r="R378" s="483" t="s">
        <v>1758</v>
      </c>
      <c r="S378" t="s">
        <v>11285</v>
      </c>
    </row>
    <row r="379" spans="1:19" x14ac:dyDescent="0.35">
      <c r="A379" t="s">
        <v>53</v>
      </c>
      <c r="B379" t="s">
        <v>370</v>
      </c>
      <c r="C379" s="608" t="str">
        <f>VLOOKUP(CFV_Tbl[[#This Row],[Class Code]],AssetClass[[Asset Class]:[Class Description]],2)</f>
        <v>Exterior Wall</v>
      </c>
      <c r="D379" s="630">
        <v>30</v>
      </c>
      <c r="E379" t="s">
        <v>11459</v>
      </c>
      <c r="F379" t="s">
        <v>11715</v>
      </c>
      <c r="G379" t="s">
        <v>11281</v>
      </c>
      <c r="H379" t="s">
        <v>1853</v>
      </c>
      <c r="I379" s="6" t="str">
        <f>CFV_Tbl[[#This Row],[Class Code]]&amp; " - " &amp;CFV_Tbl[[#This Row],[Class Description]]</f>
        <v>FAN - Exterior Wall</v>
      </c>
      <c r="J379" s="6" t="str">
        <f>CFV_Tbl[[#This Row],[CF Code]] &amp; " - " &amp; CFV_Tbl[[#This Row],[CF Description]]</f>
        <v>FAANMAT - Fan Material</v>
      </c>
      <c r="M379" s="483" t="s">
        <v>352</v>
      </c>
      <c r="N379" s="486" t="s">
        <v>11641</v>
      </c>
      <c r="O379" s="352" t="s">
        <v>11297</v>
      </c>
      <c r="Q379" s="483" t="s">
        <v>11510</v>
      </c>
      <c r="R379" s="483" t="s">
        <v>1870</v>
      </c>
      <c r="S379" t="s">
        <v>11289</v>
      </c>
    </row>
    <row r="380" spans="1:19" ht="14.5" customHeight="1" x14ac:dyDescent="0.35">
      <c r="A380" t="s">
        <v>53</v>
      </c>
      <c r="B380" t="s">
        <v>370</v>
      </c>
      <c r="C380" s="608" t="str">
        <f>VLOOKUP(CFV_Tbl[[#This Row],[Class Code]],AssetClass[[Asset Class]:[Class Description]],2)</f>
        <v>Exterior Wall</v>
      </c>
      <c r="D380" s="630">
        <v>40</v>
      </c>
      <c r="E380" s="9" t="s">
        <v>11305</v>
      </c>
      <c r="F380" s="9" t="s">
        <v>11312</v>
      </c>
      <c r="G380" t="s">
        <v>11299</v>
      </c>
      <c r="H380" t="s">
        <v>8477</v>
      </c>
      <c r="I380" s="6" t="str">
        <f>CFV_Tbl[[#This Row],[Class Code]]&amp; " - " &amp;CFV_Tbl[[#This Row],[Class Description]]</f>
        <v>FAN - Exterior Wall</v>
      </c>
      <c r="J380" s="6" t="str">
        <f>CFV_Tbl[[#This Row],[CF Code]] &amp; " - " &amp; CFV_Tbl[[#This Row],[CF Description]]</f>
        <v>PWRSV - Power Supply Voltage</v>
      </c>
      <c r="M380" s="483" t="s">
        <v>309</v>
      </c>
      <c r="N380" s="483" t="s">
        <v>11647</v>
      </c>
      <c r="O380" s="648" t="s">
        <v>11283</v>
      </c>
      <c r="Q380" s="483" t="s">
        <v>11511</v>
      </c>
      <c r="R380" s="483" t="s">
        <v>8640</v>
      </c>
      <c r="S380" t="s">
        <v>11285</v>
      </c>
    </row>
    <row r="381" spans="1:19" ht="14.5" customHeight="1" x14ac:dyDescent="0.35">
      <c r="A381" s="613" t="s">
        <v>53</v>
      </c>
      <c r="B381" s="625" t="s">
        <v>357</v>
      </c>
      <c r="C381" s="608" t="str">
        <f>VLOOKUP(CFV_Tbl[[#This Row],[Class Code]],AssetClass[[Asset Class]:[Class Description]],2)</f>
        <v>Fire Backflow Preventer</v>
      </c>
      <c r="D381" s="630">
        <v>10</v>
      </c>
      <c r="E381" t="s">
        <v>11332</v>
      </c>
      <c r="F381" t="s">
        <v>11385</v>
      </c>
      <c r="G381" t="s">
        <v>11281</v>
      </c>
      <c r="H381" t="s">
        <v>114</v>
      </c>
      <c r="I381" s="6" t="str">
        <f>CFV_Tbl[[#This Row],[Class Code]]&amp; " - " &amp;CFV_Tbl[[#This Row],[Class Description]]</f>
        <v>FBFPR - Fire Backflow Preventer</v>
      </c>
      <c r="J381" s="6" t="str">
        <f>CFV_Tbl[[#This Row],[CF Code]] &amp; " - " &amp; CFV_Tbl[[#This Row],[CF Description]]</f>
        <v>BFFPTYPE - Backflow Prevention Type</v>
      </c>
      <c r="M381" s="483" t="s">
        <v>1731</v>
      </c>
      <c r="N381" s="486" t="s">
        <v>11351</v>
      </c>
      <c r="O381" s="648" t="s">
        <v>11301</v>
      </c>
      <c r="Q381" s="483" t="s">
        <v>11511</v>
      </c>
      <c r="R381" s="483" t="s">
        <v>8641</v>
      </c>
      <c r="S381" t="s">
        <v>11289</v>
      </c>
    </row>
    <row r="382" spans="1:19" ht="14.5" customHeight="1" x14ac:dyDescent="0.35">
      <c r="A382" s="613" t="s">
        <v>53</v>
      </c>
      <c r="B382" s="625" t="s">
        <v>357</v>
      </c>
      <c r="C382" s="608" t="str">
        <f>VLOOKUP(CFV_Tbl[[#This Row],[Class Code]],AssetClass[[Asset Class]:[Class Description]],2)</f>
        <v>Fire Backflow Preventer</v>
      </c>
      <c r="D382" s="630">
        <v>10</v>
      </c>
      <c r="E382" t="s">
        <v>11332</v>
      </c>
      <c r="F382" t="s">
        <v>11385</v>
      </c>
      <c r="G382" t="s">
        <v>11281</v>
      </c>
      <c r="H382" t="s">
        <v>1759</v>
      </c>
      <c r="I382" s="6" t="str">
        <f>CFV_Tbl[[#This Row],[Class Code]]&amp; " - " &amp;CFV_Tbl[[#This Row],[Class Description]]</f>
        <v>FBFPR - Fire Backflow Preventer</v>
      </c>
      <c r="J382" s="6" t="str">
        <f>CFV_Tbl[[#This Row],[CF Code]] &amp; " - " &amp; CFV_Tbl[[#This Row],[CF Description]]</f>
        <v>BFFPTYPE - Backflow Prevention Type</v>
      </c>
      <c r="M382" s="483" t="s">
        <v>1731</v>
      </c>
      <c r="N382" s="486" t="s">
        <v>11610</v>
      </c>
      <c r="O382" s="8" t="s">
        <v>11331</v>
      </c>
      <c r="Q382" s="483" t="s">
        <v>11511</v>
      </c>
      <c r="R382" s="483" t="s">
        <v>8642</v>
      </c>
      <c r="S382" t="s">
        <v>11290</v>
      </c>
    </row>
    <row r="383" spans="1:19" ht="14.5" customHeight="1" x14ac:dyDescent="0.35">
      <c r="A383" s="613" t="s">
        <v>53</v>
      </c>
      <c r="B383" s="625" t="s">
        <v>357</v>
      </c>
      <c r="C383" s="608" t="str">
        <f>VLOOKUP(CFV_Tbl[[#This Row],[Class Code]],AssetClass[[Asset Class]:[Class Description]],2)</f>
        <v>Fire Backflow Preventer</v>
      </c>
      <c r="D383" s="630">
        <v>20</v>
      </c>
      <c r="E383" t="s">
        <v>11335</v>
      </c>
      <c r="F383" t="s">
        <v>11388</v>
      </c>
      <c r="G383" t="s">
        <v>11281</v>
      </c>
      <c r="H383" t="s">
        <v>8506</v>
      </c>
      <c r="I383" s="6" t="str">
        <f>CFV_Tbl[[#This Row],[Class Code]]&amp; " - " &amp;CFV_Tbl[[#This Row],[Class Description]]</f>
        <v>FBFPR - Fire Backflow Preventer</v>
      </c>
      <c r="J383" s="6" t="str">
        <f>CFV_Tbl[[#This Row],[CF Code]] &amp; " - " &amp; CFV_Tbl[[#This Row],[CF Description]]</f>
        <v>BFFPPRIN - Principle</v>
      </c>
      <c r="M383" s="483" t="s">
        <v>1731</v>
      </c>
      <c r="N383" s="483" t="s">
        <v>11400</v>
      </c>
      <c r="O383" s="8" t="s">
        <v>11333</v>
      </c>
      <c r="Q383" s="483" t="s">
        <v>11509</v>
      </c>
      <c r="R383" s="483" t="s">
        <v>8643</v>
      </c>
      <c r="S383" t="s">
        <v>11285</v>
      </c>
    </row>
    <row r="384" spans="1:19" x14ac:dyDescent="0.35">
      <c r="A384" s="613" t="s">
        <v>53</v>
      </c>
      <c r="B384" s="625" t="s">
        <v>357</v>
      </c>
      <c r="C384" s="608" t="str">
        <f>VLOOKUP(CFV_Tbl[[#This Row],[Class Code]],AssetClass[[Asset Class]:[Class Description]],2)</f>
        <v>Fire Backflow Preventer</v>
      </c>
      <c r="D384" s="630">
        <v>20</v>
      </c>
      <c r="E384" t="s">
        <v>11335</v>
      </c>
      <c r="F384" t="s">
        <v>11388</v>
      </c>
      <c r="G384" t="s">
        <v>11281</v>
      </c>
      <c r="H384" t="s">
        <v>8507</v>
      </c>
      <c r="I384" s="6" t="str">
        <f>CFV_Tbl[[#This Row],[Class Code]]&amp; " - " &amp;CFV_Tbl[[#This Row],[Class Description]]</f>
        <v>FBFPR - Fire Backflow Preventer</v>
      </c>
      <c r="J384" s="6" t="str">
        <f>CFV_Tbl[[#This Row],[CF Code]] &amp; " - " &amp; CFV_Tbl[[#This Row],[CF Description]]</f>
        <v>BFFPPRIN - Principle</v>
      </c>
      <c r="M384" s="483" t="s">
        <v>1731</v>
      </c>
      <c r="N384" s="483" t="s">
        <v>11402</v>
      </c>
      <c r="O384" s="8" t="s">
        <v>11438</v>
      </c>
      <c r="Q384" s="486" t="s">
        <v>11509</v>
      </c>
      <c r="R384" s="483" t="s">
        <v>8647</v>
      </c>
      <c r="S384" t="s">
        <v>11289</v>
      </c>
    </row>
    <row r="385" spans="1:19" x14ac:dyDescent="0.35">
      <c r="A385" s="613" t="s">
        <v>53</v>
      </c>
      <c r="B385" s="625" t="s">
        <v>357</v>
      </c>
      <c r="C385" s="608" t="str">
        <f>VLOOKUP(CFV_Tbl[[#This Row],[Class Code]],AssetClass[[Asset Class]:[Class Description]],2)</f>
        <v>Fire Backflow Preventer</v>
      </c>
      <c r="D385" s="630">
        <v>20</v>
      </c>
      <c r="E385" t="s">
        <v>11335</v>
      </c>
      <c r="F385" t="s">
        <v>11388</v>
      </c>
      <c r="G385" t="s">
        <v>11281</v>
      </c>
      <c r="H385" t="s">
        <v>8508</v>
      </c>
      <c r="I385" s="6" t="str">
        <f>CFV_Tbl[[#This Row],[Class Code]]&amp; " - " &amp;CFV_Tbl[[#This Row],[Class Description]]</f>
        <v>FBFPR - Fire Backflow Preventer</v>
      </c>
      <c r="J385" s="6" t="str">
        <f>CFV_Tbl[[#This Row],[CF Code]] &amp; " - " &amp; CFV_Tbl[[#This Row],[CF Description]]</f>
        <v>BFFPPRIN - Principle</v>
      </c>
      <c r="M385" s="429" t="s">
        <v>356</v>
      </c>
      <c r="N385" s="483" t="s">
        <v>11473</v>
      </c>
      <c r="O385" s="432" t="s">
        <v>11283</v>
      </c>
      <c r="Q385" s="483" t="s">
        <v>11509</v>
      </c>
      <c r="R385" s="483" t="s">
        <v>8648</v>
      </c>
      <c r="S385" t="s">
        <v>11290</v>
      </c>
    </row>
    <row r="386" spans="1:19" x14ac:dyDescent="0.35">
      <c r="A386" s="613" t="s">
        <v>53</v>
      </c>
      <c r="B386" s="625" t="s">
        <v>357</v>
      </c>
      <c r="C386" s="608" t="str">
        <f>VLOOKUP(CFV_Tbl[[#This Row],[Class Code]],AssetClass[[Asset Class]:[Class Description]],2)</f>
        <v>Fire Backflow Preventer</v>
      </c>
      <c r="D386" s="630">
        <v>20</v>
      </c>
      <c r="E386" t="s">
        <v>11335</v>
      </c>
      <c r="F386" t="s">
        <v>11388</v>
      </c>
      <c r="G386" t="s">
        <v>11281</v>
      </c>
      <c r="H386" t="s">
        <v>8509</v>
      </c>
      <c r="I386" s="6" t="str">
        <f>CFV_Tbl[[#This Row],[Class Code]]&amp; " - " &amp;CFV_Tbl[[#This Row],[Class Description]]</f>
        <v>FBFPR - Fire Backflow Preventer</v>
      </c>
      <c r="J386" s="6" t="str">
        <f>CFV_Tbl[[#This Row],[CF Code]] &amp; " - " &amp; CFV_Tbl[[#This Row],[CF Description]]</f>
        <v>BFFPPRIN - Principle</v>
      </c>
      <c r="M386" s="430" t="s">
        <v>356</v>
      </c>
      <c r="N386" s="483" t="s">
        <v>11476</v>
      </c>
      <c r="O386" s="432" t="s">
        <v>11288</v>
      </c>
      <c r="Q386" s="483" t="s">
        <v>11509</v>
      </c>
      <c r="R386" s="483" t="s">
        <v>8644</v>
      </c>
      <c r="S386" t="s">
        <v>11292</v>
      </c>
    </row>
    <row r="387" spans="1:19" x14ac:dyDescent="0.35">
      <c r="A387" s="613" t="s">
        <v>53</v>
      </c>
      <c r="B387" s="625" t="s">
        <v>357</v>
      </c>
      <c r="C387" s="608" t="str">
        <f>VLOOKUP(CFV_Tbl[[#This Row],[Class Code]],AssetClass[[Asset Class]:[Class Description]],2)</f>
        <v>Fire Backflow Preventer</v>
      </c>
      <c r="D387" s="630">
        <v>20</v>
      </c>
      <c r="E387" t="s">
        <v>11335</v>
      </c>
      <c r="F387" t="s">
        <v>11388</v>
      </c>
      <c r="G387" t="s">
        <v>11281</v>
      </c>
      <c r="H387" t="s">
        <v>8510</v>
      </c>
      <c r="I387" s="6" t="str">
        <f>CFV_Tbl[[#This Row],[Class Code]]&amp; " - " &amp;CFV_Tbl[[#This Row],[Class Description]]</f>
        <v>FBFPR - Fire Backflow Preventer</v>
      </c>
      <c r="J387" s="6" t="str">
        <f>CFV_Tbl[[#This Row],[CF Code]] &amp; " - " &amp; CFV_Tbl[[#This Row],[CF Description]]</f>
        <v>BFFPPRIN - Principle</v>
      </c>
      <c r="M387" s="488" t="s">
        <v>320</v>
      </c>
      <c r="N387" s="483" t="s">
        <v>11642</v>
      </c>
      <c r="O387" s="8" t="s">
        <v>11283</v>
      </c>
      <c r="Q387" s="483" t="s">
        <v>11509</v>
      </c>
      <c r="R387" s="483" t="s">
        <v>8645</v>
      </c>
      <c r="S387" t="s">
        <v>11295</v>
      </c>
    </row>
    <row r="388" spans="1:19" x14ac:dyDescent="0.35">
      <c r="A388" s="613" t="s">
        <v>53</v>
      </c>
      <c r="B388" s="625" t="s">
        <v>357</v>
      </c>
      <c r="C388" s="608" t="str">
        <f>VLOOKUP(CFV_Tbl[[#This Row],[Class Code]],AssetClass[[Asset Class]:[Class Description]],2)</f>
        <v>Fire Backflow Preventer</v>
      </c>
      <c r="D388" s="630">
        <v>20</v>
      </c>
      <c r="E388" t="s">
        <v>11335</v>
      </c>
      <c r="F388" t="s">
        <v>11388</v>
      </c>
      <c r="G388" t="s">
        <v>11281</v>
      </c>
      <c r="H388" t="s">
        <v>1827</v>
      </c>
      <c r="I388" s="6" t="str">
        <f>CFV_Tbl[[#This Row],[Class Code]]&amp; " - " &amp;CFV_Tbl[[#This Row],[Class Description]]</f>
        <v>FBFPR - Fire Backflow Preventer</v>
      </c>
      <c r="J388" s="6" t="str">
        <f>CFV_Tbl[[#This Row],[CF Code]] &amp; " - " &amp; CFV_Tbl[[#This Row],[CF Description]]</f>
        <v>BFFPPRIN - Principle</v>
      </c>
      <c r="M388" s="488" t="s">
        <v>320</v>
      </c>
      <c r="N388" s="486" t="s">
        <v>11643</v>
      </c>
      <c r="O388" s="8" t="s">
        <v>11288</v>
      </c>
      <c r="Q388" s="483" t="s">
        <v>11509</v>
      </c>
      <c r="R388" s="483" t="s">
        <v>8649</v>
      </c>
      <c r="S388" t="s">
        <v>11334</v>
      </c>
    </row>
    <row r="389" spans="1:19" x14ac:dyDescent="0.35">
      <c r="A389" s="613" t="s">
        <v>53</v>
      </c>
      <c r="B389" s="625" t="s">
        <v>357</v>
      </c>
      <c r="C389" s="608" t="str">
        <f>VLOOKUP(CFV_Tbl[[#This Row],[Class Code]],AssetClass[[Asset Class]:[Class Description]],2)</f>
        <v>Fire Backflow Preventer</v>
      </c>
      <c r="D389" s="630">
        <v>30</v>
      </c>
      <c r="E389" t="s">
        <v>11336</v>
      </c>
      <c r="F389" t="s">
        <v>11395</v>
      </c>
      <c r="G389" t="s">
        <v>11281</v>
      </c>
      <c r="H389" t="s">
        <v>8480</v>
      </c>
      <c r="I389" s="6" t="str">
        <f>CFV_Tbl[[#This Row],[Class Code]]&amp; " - " &amp;CFV_Tbl[[#This Row],[Class Description]]</f>
        <v>FBFPR - Fire Backflow Preventer</v>
      </c>
      <c r="J389" s="6" t="str">
        <f>CFV_Tbl[[#This Row],[CF Code]] &amp; " - " &amp; CFV_Tbl[[#This Row],[CF Description]]</f>
        <v>TESTABLE - Testable?</v>
      </c>
      <c r="M389" s="488" t="s">
        <v>320</v>
      </c>
      <c r="N389" s="486" t="s">
        <v>11300</v>
      </c>
      <c r="O389" s="8" t="s">
        <v>11294</v>
      </c>
      <c r="Q389" s="486" t="s">
        <v>11509</v>
      </c>
      <c r="R389" s="483" t="s">
        <v>8650</v>
      </c>
      <c r="S389" t="s">
        <v>11468</v>
      </c>
    </row>
    <row r="390" spans="1:19" x14ac:dyDescent="0.35">
      <c r="A390" s="613" t="s">
        <v>53</v>
      </c>
      <c r="B390" s="625" t="s">
        <v>357</v>
      </c>
      <c r="C390" s="608" t="str">
        <f>VLOOKUP(CFV_Tbl[[#This Row],[Class Code]],AssetClass[[Asset Class]:[Class Description]],2)</f>
        <v>Fire Backflow Preventer</v>
      </c>
      <c r="D390" s="630">
        <v>30</v>
      </c>
      <c r="E390" t="s">
        <v>11336</v>
      </c>
      <c r="F390" t="s">
        <v>11395</v>
      </c>
      <c r="G390" t="s">
        <v>11281</v>
      </c>
      <c r="H390" t="s">
        <v>8481</v>
      </c>
      <c r="I390" s="6" t="str">
        <f>CFV_Tbl[[#This Row],[Class Code]]&amp; " - " &amp;CFV_Tbl[[#This Row],[Class Description]]</f>
        <v>FBFPR - Fire Backflow Preventer</v>
      </c>
      <c r="J390" s="6" t="str">
        <f>CFV_Tbl[[#This Row],[CF Code]] &amp; " - " &amp; CFV_Tbl[[#This Row],[CF Description]]</f>
        <v>TESTABLE - Testable?</v>
      </c>
      <c r="M390" s="488" t="s">
        <v>320</v>
      </c>
      <c r="N390" s="486" t="s">
        <v>11360</v>
      </c>
      <c r="O390" s="8" t="s">
        <v>11297</v>
      </c>
      <c r="Q390" s="486" t="s">
        <v>11509</v>
      </c>
      <c r="R390" s="483" t="s">
        <v>1801</v>
      </c>
      <c r="S390" t="s">
        <v>11470</v>
      </c>
    </row>
    <row r="391" spans="1:19" x14ac:dyDescent="0.35">
      <c r="A391" s="613" t="s">
        <v>53</v>
      </c>
      <c r="B391" s="625" t="s">
        <v>357</v>
      </c>
      <c r="C391" s="608" t="str">
        <f>VLOOKUP(CFV_Tbl[[#This Row],[Class Code]],AssetClass[[Asset Class]:[Class Description]],2)</f>
        <v>Fire Backflow Preventer</v>
      </c>
      <c r="D391" s="630">
        <v>40</v>
      </c>
      <c r="E391" t="s">
        <v>11337</v>
      </c>
      <c r="F391" t="s">
        <v>11399</v>
      </c>
      <c r="G391" t="s">
        <v>11299</v>
      </c>
      <c r="H391" t="s">
        <v>8477</v>
      </c>
      <c r="I391" s="6" t="str">
        <f>CFV_Tbl[[#This Row],[Class Code]]&amp; " - " &amp;CFV_Tbl[[#This Row],[Class Description]]</f>
        <v>FBFPR - Fire Backflow Preventer</v>
      </c>
      <c r="J391" s="6" t="str">
        <f>CFV_Tbl[[#This Row],[CF Code]] &amp; " - " &amp; CFV_Tbl[[#This Row],[CF Description]]</f>
        <v>BFPICS - Inlet Connection Size (Inch)</v>
      </c>
      <c r="M391" s="643" t="s">
        <v>446</v>
      </c>
      <c r="N391" s="618" t="s">
        <v>12692</v>
      </c>
      <c r="O391" s="650" t="s">
        <v>11283</v>
      </c>
      <c r="Q391" s="486" t="s">
        <v>11509</v>
      </c>
      <c r="R391" s="500" t="s">
        <v>1799</v>
      </c>
      <c r="S391" t="s">
        <v>11472</v>
      </c>
    </row>
    <row r="392" spans="1:19" x14ac:dyDescent="0.35">
      <c r="A392" s="613" t="s">
        <v>53</v>
      </c>
      <c r="B392" s="625" t="s">
        <v>357</v>
      </c>
      <c r="C392" s="608" t="str">
        <f>VLOOKUP(CFV_Tbl[[#This Row],[Class Code]],AssetClass[[Asset Class]:[Class Description]],2)</f>
        <v>Fire Backflow Preventer</v>
      </c>
      <c r="D392" s="630">
        <v>50</v>
      </c>
      <c r="E392" t="s">
        <v>11339</v>
      </c>
      <c r="F392" t="s">
        <v>11401</v>
      </c>
      <c r="G392" t="s">
        <v>11299</v>
      </c>
      <c r="H392" t="s">
        <v>8477</v>
      </c>
      <c r="I392" s="6" t="str">
        <f>CFV_Tbl[[#This Row],[Class Code]]&amp; " - " &amp;CFV_Tbl[[#This Row],[Class Description]]</f>
        <v>FBFPR - Fire Backflow Preventer</v>
      </c>
      <c r="J392" s="6" t="str">
        <f>CFV_Tbl[[#This Row],[CF Code]] &amp; " - " &amp; CFV_Tbl[[#This Row],[CF Description]]</f>
        <v>BFPOCS - Outlet Connection Size (Inch)</v>
      </c>
      <c r="M392" s="643" t="s">
        <v>446</v>
      </c>
      <c r="N392" s="618" t="s">
        <v>12698</v>
      </c>
      <c r="O392" s="650" t="s">
        <v>11288</v>
      </c>
      <c r="Q392" s="483" t="s">
        <v>11509</v>
      </c>
      <c r="R392" s="483" t="s">
        <v>1802</v>
      </c>
      <c r="S392" t="s">
        <v>11475</v>
      </c>
    </row>
    <row r="393" spans="1:19" x14ac:dyDescent="0.35">
      <c r="A393" t="s">
        <v>53</v>
      </c>
      <c r="B393" t="s">
        <v>471</v>
      </c>
      <c r="C393" s="608" t="str">
        <f>VLOOKUP(CFV_Tbl[[#This Row],[Class Code]],AssetClass[[Asset Class]:[Class Description]],2)</f>
        <v>Fire Backflow Preventer</v>
      </c>
      <c r="D393" s="9">
        <v>10</v>
      </c>
      <c r="E393" t="s">
        <v>11500</v>
      </c>
      <c r="F393" t="s">
        <v>11742</v>
      </c>
      <c r="G393" t="s">
        <v>11281</v>
      </c>
      <c r="H393" t="s">
        <v>1852</v>
      </c>
      <c r="I393" s="6" t="str">
        <f>CFV_Tbl[[#This Row],[Class Code]]&amp; " - " &amp;CFV_Tbl[[#This Row],[Class Description]]</f>
        <v>FLGPL - Fire Backflow Preventer</v>
      </c>
      <c r="J393" s="6" t="str">
        <f>CFV_Tbl[[#This Row],[CF Code]] &amp; " - " &amp; CFV_Tbl[[#This Row],[CF Description]]</f>
        <v>FLPLPMAT - Flag Pole Pole Shaft Material</v>
      </c>
      <c r="M393" s="643" t="s">
        <v>447</v>
      </c>
      <c r="N393" s="618" t="s">
        <v>12700</v>
      </c>
      <c r="O393" s="650" t="s">
        <v>11283</v>
      </c>
      <c r="Q393" s="483" t="s">
        <v>11509</v>
      </c>
      <c r="R393" s="483" t="s">
        <v>8646</v>
      </c>
      <c r="S393" t="s">
        <v>11478</v>
      </c>
    </row>
    <row r="394" spans="1:19" x14ac:dyDescent="0.35">
      <c r="A394" t="s">
        <v>53</v>
      </c>
      <c r="B394" t="s">
        <v>471</v>
      </c>
      <c r="C394" s="608" t="str">
        <f>VLOOKUP(CFV_Tbl[[#This Row],[Class Code]],AssetClass[[Asset Class]:[Class Description]],2)</f>
        <v>Fire Backflow Preventer</v>
      </c>
      <c r="D394" s="9">
        <v>10</v>
      </c>
      <c r="E394" t="s">
        <v>11500</v>
      </c>
      <c r="F394" t="s">
        <v>11742</v>
      </c>
      <c r="G394" t="s">
        <v>11281</v>
      </c>
      <c r="H394" t="s">
        <v>1768</v>
      </c>
      <c r="I394" s="6" t="str">
        <f>CFV_Tbl[[#This Row],[Class Code]]&amp; " - " &amp;CFV_Tbl[[#This Row],[Class Description]]</f>
        <v>FLGPL - Fire Backflow Preventer</v>
      </c>
      <c r="J394" s="6" t="str">
        <f>CFV_Tbl[[#This Row],[CF Code]] &amp; " - " &amp; CFV_Tbl[[#This Row],[CF Description]]</f>
        <v>FLPLPMAT - Flag Pole Pole Shaft Material</v>
      </c>
      <c r="M394" s="488" t="s">
        <v>330</v>
      </c>
      <c r="N394" s="483" t="s">
        <v>11649</v>
      </c>
      <c r="O394" s="8" t="s">
        <v>11283</v>
      </c>
      <c r="Q394" s="483" t="s">
        <v>11499</v>
      </c>
      <c r="R394" s="483" t="s">
        <v>8480</v>
      </c>
      <c r="S394" t="s">
        <v>11285</v>
      </c>
    </row>
    <row r="395" spans="1:19" x14ac:dyDescent="0.35">
      <c r="A395" t="s">
        <v>53</v>
      </c>
      <c r="B395" t="s">
        <v>471</v>
      </c>
      <c r="C395" s="608" t="str">
        <f>VLOOKUP(CFV_Tbl[[#This Row],[Class Code]],AssetClass[[Asset Class]:[Class Description]],2)</f>
        <v>Fire Backflow Preventer</v>
      </c>
      <c r="D395" s="9">
        <v>10</v>
      </c>
      <c r="E395" t="s">
        <v>11500</v>
      </c>
      <c r="F395" t="s">
        <v>11742</v>
      </c>
      <c r="G395" t="s">
        <v>11281</v>
      </c>
      <c r="H395" t="s">
        <v>1853</v>
      </c>
      <c r="I395" s="6" t="str">
        <f>CFV_Tbl[[#This Row],[Class Code]]&amp; " - " &amp;CFV_Tbl[[#This Row],[Class Description]]</f>
        <v>FLGPL - Fire Backflow Preventer</v>
      </c>
      <c r="J395" s="6" t="str">
        <f>CFV_Tbl[[#This Row],[CF Code]] &amp; " - " &amp; CFV_Tbl[[#This Row],[CF Description]]</f>
        <v>FLPLPMAT - Flag Pole Pole Shaft Material</v>
      </c>
      <c r="M395" s="488" t="s">
        <v>330</v>
      </c>
      <c r="N395" s="483" t="s">
        <v>11651</v>
      </c>
      <c r="O395" s="8" t="s">
        <v>11288</v>
      </c>
      <c r="Q395" s="483" t="s">
        <v>11499</v>
      </c>
      <c r="R395" s="483" t="s">
        <v>8481</v>
      </c>
      <c r="S395" t="s">
        <v>11289</v>
      </c>
    </row>
    <row r="396" spans="1:19" x14ac:dyDescent="0.35">
      <c r="A396" t="s">
        <v>53</v>
      </c>
      <c r="B396" t="s">
        <v>471</v>
      </c>
      <c r="C396" s="608" t="str">
        <f>VLOOKUP(CFV_Tbl[[#This Row],[Class Code]],AssetClass[[Asset Class]:[Class Description]],2)</f>
        <v>Fire Backflow Preventer</v>
      </c>
      <c r="D396" s="9">
        <v>10</v>
      </c>
      <c r="E396" t="s">
        <v>11500</v>
      </c>
      <c r="F396" t="s">
        <v>11742</v>
      </c>
      <c r="G396" t="s">
        <v>11281</v>
      </c>
      <c r="H396" t="s">
        <v>1833</v>
      </c>
      <c r="I396" s="6" t="str">
        <f>CFV_Tbl[[#This Row],[Class Code]]&amp; " - " &amp;CFV_Tbl[[#This Row],[Class Description]]</f>
        <v>FLGPL - Fire Backflow Preventer</v>
      </c>
      <c r="J396" s="6" t="str">
        <f>CFV_Tbl[[#This Row],[CF Code]] &amp; " - " &amp; CFV_Tbl[[#This Row],[CF Description]]</f>
        <v>FLPLPMAT - Flag Pole Pole Shaft Material</v>
      </c>
      <c r="M396" s="488" t="s">
        <v>330</v>
      </c>
      <c r="N396" s="486" t="s">
        <v>11367</v>
      </c>
      <c r="O396" s="8" t="s">
        <v>11294</v>
      </c>
      <c r="Q396" s="483" t="s">
        <v>11544</v>
      </c>
      <c r="R396" s="483" t="s">
        <v>8696</v>
      </c>
      <c r="S396" t="s">
        <v>11285</v>
      </c>
    </row>
    <row r="397" spans="1:19" x14ac:dyDescent="0.35">
      <c r="A397" t="s">
        <v>53</v>
      </c>
      <c r="B397" t="s">
        <v>471</v>
      </c>
      <c r="C397" s="608" t="str">
        <f>VLOOKUP(CFV_Tbl[[#This Row],[Class Code]],AssetClass[[Asset Class]:[Class Description]],2)</f>
        <v>Fire Backflow Preventer</v>
      </c>
      <c r="D397" s="9">
        <v>20</v>
      </c>
      <c r="E397" t="s">
        <v>11502</v>
      </c>
      <c r="F397" t="s">
        <v>11743</v>
      </c>
      <c r="G397" t="s">
        <v>11281</v>
      </c>
      <c r="H397" t="s">
        <v>8604</v>
      </c>
      <c r="I397" s="6" t="str">
        <f>CFV_Tbl[[#This Row],[Class Code]]&amp; " - " &amp;CFV_Tbl[[#This Row],[Class Description]]</f>
        <v>FLGPL - Fire Backflow Preventer</v>
      </c>
      <c r="J397" s="6" t="str">
        <f>CFV_Tbl[[#This Row],[CF Code]] &amp; " - " &amp; CFV_Tbl[[#This Row],[CF Description]]</f>
        <v>FLPLBMAT - Flag Pole Base (Foundation) Material</v>
      </c>
      <c r="M397" s="488" t="s">
        <v>11722</v>
      </c>
      <c r="N397" s="483" t="s">
        <v>11652</v>
      </c>
      <c r="O397" s="8" t="s">
        <v>11283</v>
      </c>
      <c r="Q397" s="483" t="s">
        <v>11544</v>
      </c>
      <c r="R397" s="483" t="s">
        <v>8697</v>
      </c>
      <c r="S397" t="s">
        <v>11289</v>
      </c>
    </row>
    <row r="398" spans="1:19" x14ac:dyDescent="0.35">
      <c r="A398" t="s">
        <v>53</v>
      </c>
      <c r="B398" t="s">
        <v>471</v>
      </c>
      <c r="C398" s="608" t="str">
        <f>VLOOKUP(CFV_Tbl[[#This Row],[Class Code]],AssetClass[[Asset Class]:[Class Description]],2)</f>
        <v>Fire Backflow Preventer</v>
      </c>
      <c r="D398" s="9">
        <v>20</v>
      </c>
      <c r="E398" t="s">
        <v>11502</v>
      </c>
      <c r="F398" t="s">
        <v>11743</v>
      </c>
      <c r="G398" t="s">
        <v>11281</v>
      </c>
      <c r="H398" t="s">
        <v>1768</v>
      </c>
      <c r="I398" s="6" t="str">
        <f>CFV_Tbl[[#This Row],[Class Code]]&amp; " - " &amp;CFV_Tbl[[#This Row],[Class Description]]</f>
        <v>FLGPL - Fire Backflow Preventer</v>
      </c>
      <c r="J398" s="6" t="str">
        <f>CFV_Tbl[[#This Row],[CF Code]] &amp; " - " &amp; CFV_Tbl[[#This Row],[CF Description]]</f>
        <v>FLPLBMAT - Flag Pole Base (Foundation) Material</v>
      </c>
      <c r="M398" s="483" t="s">
        <v>11722</v>
      </c>
      <c r="N398" s="488" t="s">
        <v>11653</v>
      </c>
      <c r="O398" s="648" t="s">
        <v>11288</v>
      </c>
      <c r="Q398" s="483" t="s">
        <v>11544</v>
      </c>
      <c r="R398" s="483" t="s">
        <v>8698</v>
      </c>
      <c r="S398" t="s">
        <v>11290</v>
      </c>
    </row>
    <row r="399" spans="1:19" x14ac:dyDescent="0.35">
      <c r="A399" t="s">
        <v>53</v>
      </c>
      <c r="B399" t="s">
        <v>471</v>
      </c>
      <c r="C399" s="608" t="str">
        <f>VLOOKUP(CFV_Tbl[[#This Row],[Class Code]],AssetClass[[Asset Class]:[Class Description]],2)</f>
        <v>Fire Backflow Preventer</v>
      </c>
      <c r="D399" s="9">
        <v>20</v>
      </c>
      <c r="E399" t="s">
        <v>11502</v>
      </c>
      <c r="F399" t="s">
        <v>11743</v>
      </c>
      <c r="G399" t="s">
        <v>11281</v>
      </c>
      <c r="H399" t="s">
        <v>8605</v>
      </c>
      <c r="I399" s="6" t="str">
        <f>CFV_Tbl[[#This Row],[Class Code]]&amp; " - " &amp;CFV_Tbl[[#This Row],[Class Description]]</f>
        <v>FLGPL - Fire Backflow Preventer</v>
      </c>
      <c r="J399" s="6" t="str">
        <f>CFV_Tbl[[#This Row],[CF Code]] &amp; " - " &amp; CFV_Tbl[[#This Row],[CF Description]]</f>
        <v>FLPLBMAT - Flag Pole Base (Foundation) Material</v>
      </c>
      <c r="M399" s="483" t="s">
        <v>11722</v>
      </c>
      <c r="N399" s="489" t="s">
        <v>11367</v>
      </c>
      <c r="O399" s="648" t="s">
        <v>11294</v>
      </c>
      <c r="Q399" s="483" t="s">
        <v>11544</v>
      </c>
      <c r="R399" s="483" t="s">
        <v>8699</v>
      </c>
      <c r="S399" t="s">
        <v>11292</v>
      </c>
    </row>
    <row r="400" spans="1:19" x14ac:dyDescent="0.35">
      <c r="A400" t="s">
        <v>53</v>
      </c>
      <c r="B400" t="s">
        <v>471</v>
      </c>
      <c r="C400" s="608" t="str">
        <f>VLOOKUP(CFV_Tbl[[#This Row],[Class Code]],AssetClass[[Asset Class]:[Class Description]],2)</f>
        <v>Fire Backflow Preventer</v>
      </c>
      <c r="D400" s="9">
        <v>30</v>
      </c>
      <c r="E400" t="s">
        <v>11503</v>
      </c>
      <c r="F400" t="s">
        <v>11744</v>
      </c>
      <c r="G400" t="s">
        <v>11299</v>
      </c>
      <c r="H400" t="s">
        <v>8477</v>
      </c>
      <c r="I400" s="6" t="str">
        <f>CFV_Tbl[[#This Row],[Class Code]]&amp; " - " &amp;CFV_Tbl[[#This Row],[Class Description]]</f>
        <v>FLGPL - Fire Backflow Preventer</v>
      </c>
      <c r="J400" s="6" t="str">
        <f>CFV_Tbl[[#This Row],[CF Code]] &amp; " - " &amp; CFV_Tbl[[#This Row],[CF Description]]</f>
        <v>UTLP - Height (meter)</v>
      </c>
      <c r="M400" s="483" t="s">
        <v>11723</v>
      </c>
      <c r="N400" s="488" t="s">
        <v>11654</v>
      </c>
      <c r="O400" s="648" t="s">
        <v>11283</v>
      </c>
      <c r="Q400" s="483" t="s">
        <v>11544</v>
      </c>
      <c r="R400" s="483" t="s">
        <v>8700</v>
      </c>
      <c r="S400" t="s">
        <v>11295</v>
      </c>
    </row>
    <row r="401" spans="1:19" x14ac:dyDescent="0.35">
      <c r="A401" t="s">
        <v>53</v>
      </c>
      <c r="B401" t="s">
        <v>324</v>
      </c>
      <c r="C401" s="608" t="str">
        <f>VLOOKUP(CFV_Tbl[[#This Row],[Class Code]],AssetClass[[Asset Class]:[Class Description]],2)</f>
        <v>Fire Backflow Preventer</v>
      </c>
      <c r="D401" s="630">
        <v>10</v>
      </c>
      <c r="E401" t="s">
        <v>11456</v>
      </c>
      <c r="F401" t="s">
        <v>11707</v>
      </c>
      <c r="G401" t="s">
        <v>11281</v>
      </c>
      <c r="H401" t="s">
        <v>1820</v>
      </c>
      <c r="I401" s="6" t="str">
        <f>CFV_Tbl[[#This Row],[Class Code]]&amp; " - " &amp;CFV_Tbl[[#This Row],[Class Description]]</f>
        <v>FLLARSYS - Fire Backflow Preventer</v>
      </c>
      <c r="J401" s="6" t="str">
        <f>CFV_Tbl[[#This Row],[CF Code]] &amp; " - " &amp; CFV_Tbl[[#This Row],[CF Description]]</f>
        <v>FLYSTYPE - Fall Arrest System Type</v>
      </c>
      <c r="M401" s="483" t="s">
        <v>11723</v>
      </c>
      <c r="N401" s="488" t="s">
        <v>11655</v>
      </c>
      <c r="O401" s="648" t="s">
        <v>11288</v>
      </c>
      <c r="Q401" s="483" t="s">
        <v>11544</v>
      </c>
      <c r="R401" s="483" t="s">
        <v>8701</v>
      </c>
      <c r="S401" t="s">
        <v>11334</v>
      </c>
    </row>
    <row r="402" spans="1:19" x14ac:dyDescent="0.35">
      <c r="A402" t="s">
        <v>53</v>
      </c>
      <c r="B402" t="s">
        <v>324</v>
      </c>
      <c r="C402" s="608" t="str">
        <f>VLOOKUP(CFV_Tbl[[#This Row],[Class Code]],AssetClass[[Asset Class]:[Class Description]],2)</f>
        <v>Fire Backflow Preventer</v>
      </c>
      <c r="D402" s="630">
        <v>10</v>
      </c>
      <c r="E402" t="s">
        <v>11456</v>
      </c>
      <c r="F402" t="s">
        <v>11707</v>
      </c>
      <c r="G402" t="s">
        <v>11281</v>
      </c>
      <c r="H402" t="s">
        <v>1821</v>
      </c>
      <c r="I402" s="6" t="str">
        <f>CFV_Tbl[[#This Row],[Class Code]]&amp; " - " &amp;CFV_Tbl[[#This Row],[Class Description]]</f>
        <v>FLLARSYS - Fire Backflow Preventer</v>
      </c>
      <c r="J402" s="6" t="str">
        <f>CFV_Tbl[[#This Row],[CF Code]] &amp; " - " &amp; CFV_Tbl[[#This Row],[CF Description]]</f>
        <v>FLYSTYPE - Fall Arrest System Type</v>
      </c>
      <c r="M402" s="488" t="s">
        <v>11723</v>
      </c>
      <c r="N402" s="489" t="s">
        <v>11305</v>
      </c>
      <c r="O402" s="648" t="s">
        <v>11294</v>
      </c>
      <c r="Q402" s="483" t="s">
        <v>11517</v>
      </c>
      <c r="R402" s="483" t="s">
        <v>8655</v>
      </c>
      <c r="S402" t="s">
        <v>11285</v>
      </c>
    </row>
    <row r="403" spans="1:19" x14ac:dyDescent="0.35">
      <c r="A403" t="s">
        <v>53</v>
      </c>
      <c r="B403" t="s">
        <v>324</v>
      </c>
      <c r="C403" s="608" t="str">
        <f>VLOOKUP(CFV_Tbl[[#This Row],[Class Code]],AssetClass[[Asset Class]:[Class Description]],2)</f>
        <v>Fire Backflow Preventer</v>
      </c>
      <c r="D403" s="630">
        <v>10</v>
      </c>
      <c r="E403" t="s">
        <v>11456</v>
      </c>
      <c r="F403" t="s">
        <v>11707</v>
      </c>
      <c r="G403" t="s">
        <v>11281</v>
      </c>
      <c r="H403" t="s">
        <v>1822</v>
      </c>
      <c r="I403" s="6" t="str">
        <f>CFV_Tbl[[#This Row],[Class Code]]&amp; " - " &amp;CFV_Tbl[[#This Row],[Class Description]]</f>
        <v>FLLARSYS - Fire Backflow Preventer</v>
      </c>
      <c r="J403" s="6" t="str">
        <f>CFV_Tbl[[#This Row],[CF Code]] &amp; " - " &amp; CFV_Tbl[[#This Row],[CF Description]]</f>
        <v>FLYSTYPE - Fall Arrest System Type</v>
      </c>
      <c r="M403" s="488" t="s">
        <v>11723</v>
      </c>
      <c r="N403" s="489" t="s">
        <v>11426</v>
      </c>
      <c r="O403" s="648" t="s">
        <v>11297</v>
      </c>
      <c r="Q403" s="483" t="s">
        <v>11517</v>
      </c>
      <c r="R403" s="483" t="s">
        <v>8656</v>
      </c>
      <c r="S403" t="s">
        <v>11289</v>
      </c>
    </row>
    <row r="404" spans="1:19" x14ac:dyDescent="0.35">
      <c r="A404" t="s">
        <v>53</v>
      </c>
      <c r="B404" t="s">
        <v>324</v>
      </c>
      <c r="C404" s="608" t="str">
        <f>VLOOKUP(CFV_Tbl[[#This Row],[Class Code]],AssetClass[[Asset Class]:[Class Description]],2)</f>
        <v>Fire Backflow Preventer</v>
      </c>
      <c r="D404" s="630">
        <v>10</v>
      </c>
      <c r="E404" t="s">
        <v>11456</v>
      </c>
      <c r="F404" t="s">
        <v>11707</v>
      </c>
      <c r="G404" t="s">
        <v>11281</v>
      </c>
      <c r="H404" t="s">
        <v>1823</v>
      </c>
      <c r="I404" s="6" t="str">
        <f>CFV_Tbl[[#This Row],[Class Code]]&amp; " - " &amp;CFV_Tbl[[#This Row],[Class Description]]</f>
        <v>FLLARSYS - Fire Backflow Preventer</v>
      </c>
      <c r="J404" s="6" t="str">
        <f>CFV_Tbl[[#This Row],[CF Code]] &amp; " - " &amp; CFV_Tbl[[#This Row],[CF Description]]</f>
        <v>FLYSTYPE - Fall Arrest System Type</v>
      </c>
      <c r="M404" s="430" t="s">
        <v>462</v>
      </c>
      <c r="N404" s="489" t="s">
        <v>11560</v>
      </c>
      <c r="O404" s="431" t="s">
        <v>11283</v>
      </c>
      <c r="Q404" s="483" t="s">
        <v>11517</v>
      </c>
      <c r="R404" s="483" t="s">
        <v>8657</v>
      </c>
      <c r="S404" t="s">
        <v>11290</v>
      </c>
    </row>
    <row r="405" spans="1:19" x14ac:dyDescent="0.35">
      <c r="A405" t="s">
        <v>53</v>
      </c>
      <c r="B405" t="s">
        <v>324</v>
      </c>
      <c r="C405" s="608" t="str">
        <f>VLOOKUP(CFV_Tbl[[#This Row],[Class Code]],AssetClass[[Asset Class]:[Class Description]],2)</f>
        <v>Fire Backflow Preventer</v>
      </c>
      <c r="D405" s="630">
        <v>10</v>
      </c>
      <c r="E405" t="s">
        <v>11456</v>
      </c>
      <c r="F405" t="s">
        <v>11707</v>
      </c>
      <c r="G405" t="s">
        <v>11281</v>
      </c>
      <c r="H405" t="s">
        <v>1824</v>
      </c>
      <c r="I405" s="6" t="str">
        <f>CFV_Tbl[[#This Row],[Class Code]]&amp; " - " &amp;CFV_Tbl[[#This Row],[Class Description]]</f>
        <v>FLLARSYS - Fire Backflow Preventer</v>
      </c>
      <c r="J405" s="6" t="str">
        <f>CFV_Tbl[[#This Row],[CF Code]] &amp; " - " &amp; CFV_Tbl[[#This Row],[CF Description]]</f>
        <v>FLYSTYPE - Fall Arrest System Type</v>
      </c>
      <c r="M405" s="430" t="s">
        <v>462</v>
      </c>
      <c r="N405" s="489" t="s">
        <v>11552</v>
      </c>
      <c r="O405" s="431" t="s">
        <v>11288</v>
      </c>
      <c r="Q405" s="483" t="s">
        <v>11519</v>
      </c>
      <c r="R405" s="483" t="s">
        <v>8652</v>
      </c>
      <c r="S405" t="s">
        <v>11285</v>
      </c>
    </row>
    <row r="406" spans="1:19" x14ac:dyDescent="0.35">
      <c r="A406" t="s">
        <v>53</v>
      </c>
      <c r="B406" t="s">
        <v>371</v>
      </c>
      <c r="C406" s="608" t="str">
        <f>VLOOKUP(CFV_Tbl[[#This Row],[Class Code]],AssetClass[[Asset Class]:[Class Description]],2)</f>
        <v>Fire Backflow Preventer</v>
      </c>
      <c r="D406" s="9">
        <v>10</v>
      </c>
      <c r="E406" t="s">
        <v>11507</v>
      </c>
      <c r="F406" t="s">
        <v>11747</v>
      </c>
      <c r="G406" t="s">
        <v>11281</v>
      </c>
      <c r="H406" t="s">
        <v>8608</v>
      </c>
      <c r="I406" s="6" t="str">
        <f>CFV_Tbl[[#This Row],[Class Code]]&amp; " - " &amp;CFV_Tbl[[#This Row],[Class Description]]</f>
        <v>FLRHSMS - Fire Backflow Preventer</v>
      </c>
      <c r="J406" s="6" t="str">
        <f>CFV_Tbl[[#This Row],[CF Code]] &amp; " - " &amp; CFV_Tbl[[#This Row],[CF Description]]</f>
        <v>FLMSTYPE - Floor Heating/ Snow Melting System Type</v>
      </c>
      <c r="M406" s="430" t="s">
        <v>462</v>
      </c>
      <c r="N406" s="489" t="s">
        <v>11553</v>
      </c>
      <c r="O406" s="431" t="s">
        <v>11294</v>
      </c>
      <c r="Q406" s="483" t="s">
        <v>11519</v>
      </c>
      <c r="R406" s="483" t="s">
        <v>1738</v>
      </c>
      <c r="S406" t="s">
        <v>11289</v>
      </c>
    </row>
    <row r="407" spans="1:19" x14ac:dyDescent="0.35">
      <c r="A407" t="s">
        <v>53</v>
      </c>
      <c r="B407" t="s">
        <v>371</v>
      </c>
      <c r="C407" s="608" t="str">
        <f>VLOOKUP(CFV_Tbl[[#This Row],[Class Code]],AssetClass[[Asset Class]:[Class Description]],2)</f>
        <v>Fire Backflow Preventer</v>
      </c>
      <c r="D407" s="9">
        <v>10</v>
      </c>
      <c r="E407" t="s">
        <v>11507</v>
      </c>
      <c r="F407" t="s">
        <v>11747</v>
      </c>
      <c r="G407" t="s">
        <v>11281</v>
      </c>
      <c r="H407" t="s">
        <v>1860</v>
      </c>
      <c r="I407" s="6" t="str">
        <f>CFV_Tbl[[#This Row],[Class Code]]&amp; " - " &amp;CFV_Tbl[[#This Row],[Class Description]]</f>
        <v>FLRHSMS - Fire Backflow Preventer</v>
      </c>
      <c r="J407" s="6" t="str">
        <f>CFV_Tbl[[#This Row],[CF Code]] &amp; " - " &amp; CFV_Tbl[[#This Row],[CF Description]]</f>
        <v>FLMSTYPE - Floor Heating/ Snow Melting System Type</v>
      </c>
      <c r="M407" s="430" t="s">
        <v>462</v>
      </c>
      <c r="N407" s="489" t="s">
        <v>11554</v>
      </c>
      <c r="O407" s="431" t="s">
        <v>11297</v>
      </c>
      <c r="Q407" s="486" t="s">
        <v>11519</v>
      </c>
      <c r="R407" s="483" t="s">
        <v>1739</v>
      </c>
      <c r="S407" t="s">
        <v>11290</v>
      </c>
    </row>
    <row r="408" spans="1:19" x14ac:dyDescent="0.35">
      <c r="A408" t="s">
        <v>53</v>
      </c>
      <c r="B408" t="s">
        <v>371</v>
      </c>
      <c r="C408" s="608" t="str">
        <f>VLOOKUP(CFV_Tbl[[#This Row],[Class Code]],AssetClass[[Asset Class]:[Class Description]],2)</f>
        <v>Fire Backflow Preventer</v>
      </c>
      <c r="D408" s="9">
        <v>20</v>
      </c>
      <c r="E408" t="s">
        <v>11508</v>
      </c>
      <c r="F408" t="s">
        <v>11748</v>
      </c>
      <c r="G408" t="s">
        <v>11281</v>
      </c>
      <c r="H408" t="s">
        <v>1888</v>
      </c>
      <c r="I408" s="6" t="str">
        <f>CFV_Tbl[[#This Row],[Class Code]]&amp; " - " &amp;CFV_Tbl[[#This Row],[Class Description]]</f>
        <v>FLRHSMS - Fire Backflow Preventer</v>
      </c>
      <c r="J408" s="6" t="str">
        <f>CFV_Tbl[[#This Row],[CF Code]] &amp; " - " &amp; CFV_Tbl[[#This Row],[CF Description]]</f>
        <v>FLMSHSRC - Floor Heating/ Snow Melting System Heating Source</v>
      </c>
      <c r="M408" s="488" t="s">
        <v>492</v>
      </c>
      <c r="N408" s="489" t="s">
        <v>11668</v>
      </c>
      <c r="O408" s="648" t="s">
        <v>11283</v>
      </c>
      <c r="Q408" s="483" t="s">
        <v>11519</v>
      </c>
      <c r="R408" s="483" t="s">
        <v>8653</v>
      </c>
      <c r="S408" t="s">
        <v>11292</v>
      </c>
    </row>
    <row r="409" spans="1:19" x14ac:dyDescent="0.35">
      <c r="A409" t="s">
        <v>53</v>
      </c>
      <c r="B409" t="s">
        <v>371</v>
      </c>
      <c r="C409" s="608" t="str">
        <f>VLOOKUP(CFV_Tbl[[#This Row],[Class Code]],AssetClass[[Asset Class]:[Class Description]],2)</f>
        <v>Fire Backflow Preventer</v>
      </c>
      <c r="D409" s="9">
        <v>20</v>
      </c>
      <c r="E409" t="s">
        <v>11508</v>
      </c>
      <c r="F409" t="s">
        <v>11748</v>
      </c>
      <c r="G409" t="s">
        <v>11281</v>
      </c>
      <c r="H409" t="s">
        <v>8609</v>
      </c>
      <c r="I409" s="6" t="str">
        <f>CFV_Tbl[[#This Row],[Class Code]]&amp; " - " &amp;CFV_Tbl[[#This Row],[Class Description]]</f>
        <v>FLRHSMS - Fire Backflow Preventer</v>
      </c>
      <c r="J409" s="6" t="str">
        <f>CFV_Tbl[[#This Row],[CF Code]] &amp; " - " &amp; CFV_Tbl[[#This Row],[CF Description]]</f>
        <v>FLMSHSRC - Floor Heating/ Snow Melting System Heating Source</v>
      </c>
      <c r="M409" s="488" t="s">
        <v>492</v>
      </c>
      <c r="N409" s="488" t="s">
        <v>11669</v>
      </c>
      <c r="O409" s="648" t="s">
        <v>11288</v>
      </c>
      <c r="Q409" s="483" t="s">
        <v>11519</v>
      </c>
      <c r="R409" s="483" t="s">
        <v>1833</v>
      </c>
      <c r="S409" t="s">
        <v>11295</v>
      </c>
    </row>
    <row r="410" spans="1:19" x14ac:dyDescent="0.35">
      <c r="A410" t="s">
        <v>53</v>
      </c>
      <c r="B410" t="s">
        <v>371</v>
      </c>
      <c r="C410" s="608" t="str">
        <f>VLOOKUP(CFV_Tbl[[#This Row],[Class Code]],AssetClass[[Asset Class]:[Class Description]],2)</f>
        <v>Fire Backflow Preventer</v>
      </c>
      <c r="D410" s="9">
        <v>20</v>
      </c>
      <c r="E410" t="s">
        <v>11508</v>
      </c>
      <c r="F410" t="s">
        <v>11748</v>
      </c>
      <c r="G410" t="s">
        <v>11281</v>
      </c>
      <c r="H410" t="s">
        <v>8610</v>
      </c>
      <c r="I410" s="6" t="str">
        <f>CFV_Tbl[[#This Row],[Class Code]]&amp; " - " &amp;CFV_Tbl[[#This Row],[Class Description]]</f>
        <v>FLRHSMS - Fire Backflow Preventer</v>
      </c>
      <c r="J410" s="6" t="str">
        <f>CFV_Tbl[[#This Row],[CF Code]] &amp; " - " &amp; CFV_Tbl[[#This Row],[CF Description]]</f>
        <v>FLMSHSRC - Floor Heating/ Snow Melting System Heating Source</v>
      </c>
      <c r="M410" s="488" t="s">
        <v>492</v>
      </c>
      <c r="N410" s="488" t="s">
        <v>11672</v>
      </c>
      <c r="O410" s="648" t="s">
        <v>11294</v>
      </c>
      <c r="Q410" s="483" t="s">
        <v>11518</v>
      </c>
      <c r="R410" s="483" t="s">
        <v>1873</v>
      </c>
      <c r="S410" t="s">
        <v>11285</v>
      </c>
    </row>
    <row r="411" spans="1:19" x14ac:dyDescent="0.35">
      <c r="A411" t="s">
        <v>53</v>
      </c>
      <c r="B411" t="s">
        <v>301</v>
      </c>
      <c r="C411" s="608" t="str">
        <f>VLOOKUP(CFV_Tbl[[#This Row],[Class Code]],AssetClass[[Asset Class]:[Class Description]],2)</f>
        <v>Fire Backflow Preventer</v>
      </c>
      <c r="D411" s="9">
        <v>10</v>
      </c>
      <c r="E411" t="s">
        <v>11505</v>
      </c>
      <c r="F411" t="s">
        <v>11745</v>
      </c>
      <c r="G411" t="s">
        <v>11281</v>
      </c>
      <c r="H411" t="s">
        <v>1854</v>
      </c>
      <c r="I411" s="6" t="str">
        <f>CFV_Tbl[[#This Row],[Class Code]]&amp; " - " &amp;CFV_Tbl[[#This Row],[Class Description]]</f>
        <v>FLTROOF - Fire Backflow Preventer</v>
      </c>
      <c r="J411" s="6" t="str">
        <f>CFV_Tbl[[#This Row],[CF Code]] &amp; " - " &amp; CFV_Tbl[[#This Row],[CF Description]]</f>
        <v>FLOFTYPE - Flat Roof Type</v>
      </c>
      <c r="M411" s="488" t="s">
        <v>480</v>
      </c>
      <c r="N411" s="488" t="s">
        <v>11660</v>
      </c>
      <c r="O411" s="648" t="s">
        <v>11283</v>
      </c>
      <c r="Q411" s="483" t="s">
        <v>11518</v>
      </c>
      <c r="R411" s="483" t="s">
        <v>8623</v>
      </c>
      <c r="S411" t="s">
        <v>11289</v>
      </c>
    </row>
    <row r="412" spans="1:19" x14ac:dyDescent="0.35">
      <c r="A412" t="s">
        <v>53</v>
      </c>
      <c r="B412" t="s">
        <v>301</v>
      </c>
      <c r="C412" s="608" t="str">
        <f>VLOOKUP(CFV_Tbl[[#This Row],[Class Code]],AssetClass[[Asset Class]:[Class Description]],2)</f>
        <v>Fire Backflow Preventer</v>
      </c>
      <c r="D412" s="9">
        <v>10</v>
      </c>
      <c r="E412" t="s">
        <v>11505</v>
      </c>
      <c r="F412" t="s">
        <v>11745</v>
      </c>
      <c r="G412" t="s">
        <v>11281</v>
      </c>
      <c r="H412" t="s">
        <v>1768</v>
      </c>
      <c r="I412" s="6" t="str">
        <f>CFV_Tbl[[#This Row],[Class Code]]&amp; " - " &amp;CFV_Tbl[[#This Row],[Class Description]]</f>
        <v>FLTROOF - Fire Backflow Preventer</v>
      </c>
      <c r="J412" s="6" t="str">
        <f>CFV_Tbl[[#This Row],[CF Code]] &amp; " - " &amp; CFV_Tbl[[#This Row],[CF Description]]</f>
        <v>FLOFTYPE - Flat Roof Type</v>
      </c>
      <c r="M412" s="488" t="s">
        <v>480</v>
      </c>
      <c r="N412" s="488" t="s">
        <v>11663</v>
      </c>
      <c r="O412" s="648" t="s">
        <v>11288</v>
      </c>
      <c r="Q412" s="483" t="s">
        <v>11515</v>
      </c>
      <c r="R412" s="483" t="s">
        <v>8480</v>
      </c>
      <c r="S412" t="s">
        <v>11285</v>
      </c>
    </row>
    <row r="413" spans="1:19" x14ac:dyDescent="0.35">
      <c r="A413" t="s">
        <v>53</v>
      </c>
      <c r="B413" t="s">
        <v>301</v>
      </c>
      <c r="C413" s="608" t="str">
        <f>VLOOKUP(CFV_Tbl[[#This Row],[Class Code]],AssetClass[[Asset Class]:[Class Description]],2)</f>
        <v>Fire Backflow Preventer</v>
      </c>
      <c r="D413" s="9">
        <v>10</v>
      </c>
      <c r="E413" t="s">
        <v>11505</v>
      </c>
      <c r="F413" t="s">
        <v>11745</v>
      </c>
      <c r="G413" t="s">
        <v>11281</v>
      </c>
      <c r="H413" t="s">
        <v>8612</v>
      </c>
      <c r="I413" s="6" t="str">
        <f>CFV_Tbl[[#This Row],[Class Code]]&amp; " - " &amp;CFV_Tbl[[#This Row],[Class Description]]</f>
        <v>FLTROOF - Fire Backflow Preventer</v>
      </c>
      <c r="J413" s="6" t="str">
        <f>CFV_Tbl[[#This Row],[CF Code]] &amp; " - " &amp; CFV_Tbl[[#This Row],[CF Description]]</f>
        <v>FLOFTYPE - Flat Roof Type</v>
      </c>
      <c r="M413" s="488" t="s">
        <v>11725</v>
      </c>
      <c r="N413" s="488" t="s">
        <v>11657</v>
      </c>
      <c r="O413" s="648" t="s">
        <v>11283</v>
      </c>
      <c r="Q413" s="483" t="s">
        <v>11515</v>
      </c>
      <c r="R413" s="483" t="s">
        <v>8481</v>
      </c>
      <c r="S413" t="s">
        <v>11289</v>
      </c>
    </row>
    <row r="414" spans="1:19" x14ac:dyDescent="0.35">
      <c r="A414" t="s">
        <v>53</v>
      </c>
      <c r="B414" t="s">
        <v>301</v>
      </c>
      <c r="C414" s="608" t="str">
        <f>VLOOKUP(CFV_Tbl[[#This Row],[Class Code]],AssetClass[[Asset Class]:[Class Description]],2)</f>
        <v>Fire Backflow Preventer</v>
      </c>
      <c r="D414" s="9">
        <v>10</v>
      </c>
      <c r="E414" t="s">
        <v>11505</v>
      </c>
      <c r="F414" t="s">
        <v>11745</v>
      </c>
      <c r="G414" t="s">
        <v>11281</v>
      </c>
      <c r="H414" t="s">
        <v>1857</v>
      </c>
      <c r="I414" s="6" t="str">
        <f>CFV_Tbl[[#This Row],[Class Code]]&amp; " - " &amp;CFV_Tbl[[#This Row],[Class Description]]</f>
        <v>FLTROOF - Fire Backflow Preventer</v>
      </c>
      <c r="J414" s="6" t="str">
        <f>CFV_Tbl[[#This Row],[CF Code]] &amp; " - " &amp; CFV_Tbl[[#This Row],[CF Description]]</f>
        <v>FLOFTYPE - Flat Roof Type</v>
      </c>
      <c r="M414" s="488" t="s">
        <v>11725</v>
      </c>
      <c r="N414" s="488" t="s">
        <v>11659</v>
      </c>
      <c r="O414" s="648" t="s">
        <v>11288</v>
      </c>
      <c r="Q414" s="483" t="s">
        <v>11516</v>
      </c>
      <c r="R414" s="483" t="s">
        <v>8527</v>
      </c>
      <c r="S414" t="s">
        <v>11285</v>
      </c>
    </row>
    <row r="415" spans="1:19" x14ac:dyDescent="0.35">
      <c r="A415" t="s">
        <v>53</v>
      </c>
      <c r="B415" t="s">
        <v>301</v>
      </c>
      <c r="C415" s="608" t="str">
        <f>VLOOKUP(CFV_Tbl[[#This Row],[Class Code]],AssetClass[[Asset Class]:[Class Description]],2)</f>
        <v>Fire Backflow Preventer</v>
      </c>
      <c r="D415" s="9">
        <v>10</v>
      </c>
      <c r="E415" t="s">
        <v>11505</v>
      </c>
      <c r="F415" t="s">
        <v>11745</v>
      </c>
      <c r="G415" t="s">
        <v>11281</v>
      </c>
      <c r="H415" t="s">
        <v>1858</v>
      </c>
      <c r="I415" s="6" t="str">
        <f>CFV_Tbl[[#This Row],[Class Code]]&amp; " - " &amp;CFV_Tbl[[#This Row],[Class Description]]</f>
        <v>FLTROOF - Fire Backflow Preventer</v>
      </c>
      <c r="J415" s="6" t="str">
        <f>CFV_Tbl[[#This Row],[CF Code]] &amp; " - " &amp; CFV_Tbl[[#This Row],[CF Description]]</f>
        <v>FLOFTYPE - Flat Roof Type</v>
      </c>
      <c r="M415" s="488" t="s">
        <v>11725</v>
      </c>
      <c r="N415" s="489" t="s">
        <v>11305</v>
      </c>
      <c r="O415" s="648" t="s">
        <v>11294</v>
      </c>
      <c r="Q415" s="483" t="s">
        <v>11516</v>
      </c>
      <c r="R415" s="483" t="s">
        <v>1853</v>
      </c>
      <c r="S415" t="s">
        <v>11289</v>
      </c>
    </row>
    <row r="416" spans="1:19" x14ac:dyDescent="0.35">
      <c r="A416" t="s">
        <v>53</v>
      </c>
      <c r="B416" t="s">
        <v>301</v>
      </c>
      <c r="C416" s="608" t="str">
        <f>VLOOKUP(CFV_Tbl[[#This Row],[Class Code]],AssetClass[[Asset Class]:[Class Description]],2)</f>
        <v>Fire Backflow Preventer</v>
      </c>
      <c r="D416" s="9">
        <v>20</v>
      </c>
      <c r="E416" t="s">
        <v>11506</v>
      </c>
      <c r="F416" t="s">
        <v>11746</v>
      </c>
      <c r="G416" t="s">
        <v>11281</v>
      </c>
      <c r="H416" t="s">
        <v>8480</v>
      </c>
      <c r="I416" s="6" t="str">
        <f>CFV_Tbl[[#This Row],[Class Code]]&amp; " - " &amp;CFV_Tbl[[#This Row],[Class Description]]</f>
        <v>FLTROOF - Fire Backflow Preventer</v>
      </c>
      <c r="J416" s="6" t="str">
        <f>CFV_Tbl[[#This Row],[CF Code]] &amp; " - " &amp; CFV_Tbl[[#This Row],[CF Description]]</f>
        <v>ROOFACC - Roof access hatch?</v>
      </c>
      <c r="M416" s="488" t="s">
        <v>11725</v>
      </c>
      <c r="N416" s="489" t="s">
        <v>11426</v>
      </c>
      <c r="O416" s="648" t="s">
        <v>11297</v>
      </c>
      <c r="Q416" s="483" t="s">
        <v>11514</v>
      </c>
      <c r="R416" s="483" t="s">
        <v>8477</v>
      </c>
      <c r="S416" t="s">
        <v>11285</v>
      </c>
    </row>
    <row r="417" spans="1:19" x14ac:dyDescent="0.35">
      <c r="A417" t="s">
        <v>53</v>
      </c>
      <c r="B417" t="s">
        <v>301</v>
      </c>
      <c r="C417" s="608" t="str">
        <f>VLOOKUP(CFV_Tbl[[#This Row],[Class Code]],AssetClass[[Asset Class]:[Class Description]],2)</f>
        <v>Fire Backflow Preventer</v>
      </c>
      <c r="D417" s="9">
        <v>20</v>
      </c>
      <c r="E417" t="s">
        <v>11506</v>
      </c>
      <c r="F417" t="s">
        <v>11746</v>
      </c>
      <c r="G417" t="s">
        <v>11281</v>
      </c>
      <c r="H417" t="s">
        <v>8481</v>
      </c>
      <c r="I417" s="6" t="str">
        <f>CFV_Tbl[[#This Row],[Class Code]]&amp; " - " &amp;CFV_Tbl[[#This Row],[Class Description]]</f>
        <v>FLTROOF - Fire Backflow Preventer</v>
      </c>
      <c r="J417" s="6" t="str">
        <f>CFV_Tbl[[#This Row],[CF Code]] &amp; " - " &amp; CFV_Tbl[[#This Row],[CF Description]]</f>
        <v>ROOFACC - Roof access hatch?</v>
      </c>
      <c r="M417" s="488" t="s">
        <v>11725</v>
      </c>
      <c r="N417" s="489" t="s">
        <v>11360</v>
      </c>
      <c r="O417" s="648" t="s">
        <v>11301</v>
      </c>
      <c r="Q417" s="483" t="s">
        <v>11368</v>
      </c>
      <c r="R417" s="483" t="s">
        <v>8477</v>
      </c>
      <c r="S417" t="s">
        <v>11285</v>
      </c>
    </row>
    <row r="418" spans="1:19" x14ac:dyDescent="0.35">
      <c r="A418" t="s">
        <v>53</v>
      </c>
      <c r="B418" t="s">
        <v>468</v>
      </c>
      <c r="C418" s="608" t="str">
        <f>VLOOKUP(CFV_Tbl[[#This Row],[Class Code]],AssetClass[[Asset Class]:[Class Description]],2)</f>
        <v>Fire Backflow Preventer</v>
      </c>
      <c r="D418" s="630">
        <v>10</v>
      </c>
      <c r="E418" t="s">
        <v>11462</v>
      </c>
      <c r="F418" t="s">
        <v>11716</v>
      </c>
      <c r="G418" t="s">
        <v>11281</v>
      </c>
      <c r="H418" t="s">
        <v>1828</v>
      </c>
      <c r="I418" s="6" t="str">
        <f>CFV_Tbl[[#This Row],[Class Code]]&amp; " - " &amp;CFV_Tbl[[#This Row],[Class Description]]</f>
        <v>FNC - Fire Backflow Preventer</v>
      </c>
      <c r="J418" s="6" t="str">
        <f>CFV_Tbl[[#This Row],[CF Code]] &amp; " - " &amp; CFV_Tbl[[#This Row],[CF Description]]</f>
        <v>FNNCMAT - Fence Material</v>
      </c>
      <c r="M418" s="488" t="s">
        <v>329</v>
      </c>
      <c r="N418" s="488" t="s">
        <v>11665</v>
      </c>
      <c r="O418" s="648" t="s">
        <v>11283</v>
      </c>
      <c r="Q418" s="483" t="s">
        <v>11368</v>
      </c>
      <c r="R418" s="483" t="s">
        <v>8477</v>
      </c>
      <c r="S418" t="s">
        <v>11285</v>
      </c>
    </row>
    <row r="419" spans="1:19" x14ac:dyDescent="0.35">
      <c r="A419" t="s">
        <v>53</v>
      </c>
      <c r="B419" t="s">
        <v>468</v>
      </c>
      <c r="C419" s="608" t="str">
        <f>VLOOKUP(CFV_Tbl[[#This Row],[Class Code]],AssetClass[[Asset Class]:[Class Description]],2)</f>
        <v>Fire Backflow Preventer</v>
      </c>
      <c r="D419" s="630">
        <v>10</v>
      </c>
      <c r="E419" t="s">
        <v>11462</v>
      </c>
      <c r="F419" t="s">
        <v>11716</v>
      </c>
      <c r="G419" t="s">
        <v>11281</v>
      </c>
      <c r="H419" t="s">
        <v>1768</v>
      </c>
      <c r="I419" s="6" t="str">
        <f>CFV_Tbl[[#This Row],[Class Code]]&amp; " - " &amp;CFV_Tbl[[#This Row],[Class Description]]</f>
        <v>FNC - Fire Backflow Preventer</v>
      </c>
      <c r="J419" s="6" t="str">
        <f>CFV_Tbl[[#This Row],[CF Code]] &amp; " - " &amp; CFV_Tbl[[#This Row],[CF Description]]</f>
        <v>FNNCMAT - Fence Material</v>
      </c>
      <c r="M419" s="488" t="s">
        <v>329</v>
      </c>
      <c r="N419" s="488" t="s">
        <v>11666</v>
      </c>
      <c r="O419" s="648" t="s">
        <v>11288</v>
      </c>
      <c r="Q419" s="486" t="s">
        <v>11368</v>
      </c>
      <c r="R419" s="486" t="s">
        <v>8477</v>
      </c>
      <c r="S419" t="s">
        <v>11285</v>
      </c>
    </row>
    <row r="420" spans="1:19" x14ac:dyDescent="0.35">
      <c r="A420" t="s">
        <v>53</v>
      </c>
      <c r="B420" t="s">
        <v>468</v>
      </c>
      <c r="C420" s="608" t="str">
        <f>VLOOKUP(CFV_Tbl[[#This Row],[Class Code]],AssetClass[[Asset Class]:[Class Description]],2)</f>
        <v>Fire Backflow Preventer</v>
      </c>
      <c r="D420" s="630">
        <v>10</v>
      </c>
      <c r="E420" t="s">
        <v>11462</v>
      </c>
      <c r="F420" t="s">
        <v>11716</v>
      </c>
      <c r="G420" t="s">
        <v>11281</v>
      </c>
      <c r="H420" t="s">
        <v>1829</v>
      </c>
      <c r="I420" s="6" t="str">
        <f>CFV_Tbl[[#This Row],[Class Code]]&amp; " - " &amp;CFV_Tbl[[#This Row],[Class Description]]</f>
        <v>FNC - Fire Backflow Preventer</v>
      </c>
      <c r="J420" s="6" t="str">
        <f>CFV_Tbl[[#This Row],[CF Code]] &amp; " - " &amp; CFV_Tbl[[#This Row],[CF Description]]</f>
        <v>FNNCMAT - Fence Material</v>
      </c>
      <c r="M420" s="488" t="s">
        <v>329</v>
      </c>
      <c r="N420" s="484" t="s">
        <v>11667</v>
      </c>
      <c r="O420" s="8" t="s">
        <v>11294</v>
      </c>
      <c r="Q420" s="486" t="s">
        <v>11368</v>
      </c>
      <c r="R420" s="486" t="s">
        <v>8477</v>
      </c>
      <c r="S420" t="s">
        <v>11285</v>
      </c>
    </row>
    <row r="421" spans="1:19" x14ac:dyDescent="0.35">
      <c r="A421" t="s">
        <v>53</v>
      </c>
      <c r="B421" t="s">
        <v>468</v>
      </c>
      <c r="C421" s="608" t="str">
        <f>VLOOKUP(CFV_Tbl[[#This Row],[Class Code]],AssetClass[[Asset Class]:[Class Description]],2)</f>
        <v>Fire Backflow Preventer</v>
      </c>
      <c r="D421" s="630">
        <v>10</v>
      </c>
      <c r="E421" t="s">
        <v>11462</v>
      </c>
      <c r="F421" t="s">
        <v>11716</v>
      </c>
      <c r="G421" t="s">
        <v>11281</v>
      </c>
      <c r="H421" t="s">
        <v>8614</v>
      </c>
      <c r="I421" s="6" t="str">
        <f>CFV_Tbl[[#This Row],[Class Code]]&amp; " - " &amp;CFV_Tbl[[#This Row],[Class Description]]</f>
        <v>FNC - Fire Backflow Preventer</v>
      </c>
      <c r="J421" s="6" t="str">
        <f>CFV_Tbl[[#This Row],[CF Code]] &amp; " - " &amp; CFV_Tbl[[#This Row],[CF Description]]</f>
        <v>FNNCMAT - Fence Material</v>
      </c>
      <c r="M421" s="488" t="s">
        <v>391</v>
      </c>
      <c r="N421" s="484" t="s">
        <v>11676</v>
      </c>
      <c r="O421" s="8" t="s">
        <v>11283</v>
      </c>
      <c r="Q421" s="486" t="s">
        <v>11702</v>
      </c>
      <c r="R421" s="486" t="s">
        <v>1818</v>
      </c>
      <c r="S421" t="s">
        <v>11285</v>
      </c>
    </row>
    <row r="422" spans="1:19" x14ac:dyDescent="0.35">
      <c r="A422" t="s">
        <v>53</v>
      </c>
      <c r="B422" t="s">
        <v>468</v>
      </c>
      <c r="C422" s="608" t="str">
        <f>VLOOKUP(CFV_Tbl[[#This Row],[Class Code]],AssetClass[[Asset Class]:[Class Description]],2)</f>
        <v>Fire Backflow Preventer</v>
      </c>
      <c r="D422" s="630">
        <v>10</v>
      </c>
      <c r="E422" t="s">
        <v>11462</v>
      </c>
      <c r="F422" t="s">
        <v>11716</v>
      </c>
      <c r="G422" t="s">
        <v>11281</v>
      </c>
      <c r="H422" t="s">
        <v>1830</v>
      </c>
      <c r="I422" s="6" t="str">
        <f>CFV_Tbl[[#This Row],[Class Code]]&amp; " - " &amp;CFV_Tbl[[#This Row],[Class Description]]</f>
        <v>FNC - Fire Backflow Preventer</v>
      </c>
      <c r="J422" s="6" t="str">
        <f>CFV_Tbl[[#This Row],[CF Code]] &amp; " - " &amp; CFV_Tbl[[#This Row],[CF Description]]</f>
        <v>FNNCMAT - Fence Material</v>
      </c>
      <c r="M422" s="488" t="s">
        <v>11731</v>
      </c>
      <c r="N422" s="484" t="s">
        <v>11674</v>
      </c>
      <c r="O422" s="8" t="s">
        <v>11283</v>
      </c>
      <c r="Q422" s="486" t="s">
        <v>11702</v>
      </c>
      <c r="R422" s="486" t="s">
        <v>1819</v>
      </c>
      <c r="S422" t="s">
        <v>11289</v>
      </c>
    </row>
    <row r="423" spans="1:19" x14ac:dyDescent="0.35">
      <c r="A423" t="s">
        <v>53</v>
      </c>
      <c r="B423" t="s">
        <v>468</v>
      </c>
      <c r="C423" s="608" t="str">
        <f>VLOOKUP(CFV_Tbl[[#This Row],[Class Code]],AssetClass[[Asset Class]:[Class Description]],2)</f>
        <v>Fire Backflow Preventer</v>
      </c>
      <c r="D423" s="630">
        <v>10</v>
      </c>
      <c r="E423" t="s">
        <v>11462</v>
      </c>
      <c r="F423" t="s">
        <v>11716</v>
      </c>
      <c r="G423" t="s">
        <v>11281</v>
      </c>
      <c r="H423" t="s">
        <v>1831</v>
      </c>
      <c r="I423" s="6" t="str">
        <f>CFV_Tbl[[#This Row],[Class Code]]&amp; " - " &amp;CFV_Tbl[[#This Row],[Class Description]]</f>
        <v>FNC - Fire Backflow Preventer</v>
      </c>
      <c r="J423" s="6" t="str">
        <f>CFV_Tbl[[#This Row],[CF Code]] &amp; " - " &amp; CFV_Tbl[[#This Row],[CF Description]]</f>
        <v>FNNCMAT - Fence Material</v>
      </c>
      <c r="M423" s="488" t="s">
        <v>11731</v>
      </c>
      <c r="N423" s="489" t="s">
        <v>11553</v>
      </c>
      <c r="O423" s="648" t="s">
        <v>11288</v>
      </c>
      <c r="Q423" s="486" t="s">
        <v>11697</v>
      </c>
      <c r="R423" s="637" t="s">
        <v>1861</v>
      </c>
      <c r="S423" t="s">
        <v>11285</v>
      </c>
    </row>
    <row r="424" spans="1:19" x14ac:dyDescent="0.35">
      <c r="A424" t="s">
        <v>53</v>
      </c>
      <c r="B424" t="s">
        <v>468</v>
      </c>
      <c r="C424" s="608" t="str">
        <f>VLOOKUP(CFV_Tbl[[#This Row],[Class Code]],AssetClass[[Asset Class]:[Class Description]],2)</f>
        <v>Fire Backflow Preventer</v>
      </c>
      <c r="D424" s="630">
        <v>10</v>
      </c>
      <c r="E424" t="s">
        <v>11462</v>
      </c>
      <c r="F424" t="s">
        <v>11716</v>
      </c>
      <c r="G424" t="s">
        <v>11281</v>
      </c>
      <c r="H424" t="s">
        <v>1940</v>
      </c>
      <c r="I424" s="6" t="str">
        <f>CFV_Tbl[[#This Row],[Class Code]]&amp; " - " &amp;CFV_Tbl[[#This Row],[Class Description]]</f>
        <v>FNC - Fire Backflow Preventer</v>
      </c>
      <c r="J424" s="6" t="str">
        <f>CFV_Tbl[[#This Row],[CF Code]] &amp; " - " &amp; CFV_Tbl[[#This Row],[CF Description]]</f>
        <v>FNNCMAT - Fence Material</v>
      </c>
      <c r="M424" s="488" t="s">
        <v>463</v>
      </c>
      <c r="N424" s="488" t="s">
        <v>11677</v>
      </c>
      <c r="O424" s="648" t="s">
        <v>11283</v>
      </c>
      <c r="Q424" s="486" t="s">
        <v>11697</v>
      </c>
      <c r="R424" s="637" t="s">
        <v>8482</v>
      </c>
      <c r="S424" t="s">
        <v>11289</v>
      </c>
    </row>
    <row r="425" spans="1:19" x14ac:dyDescent="0.35">
      <c r="A425" t="s">
        <v>53</v>
      </c>
      <c r="B425" t="s">
        <v>468</v>
      </c>
      <c r="C425" s="608" t="str">
        <f>VLOOKUP(CFV_Tbl[[#This Row],[Class Code]],AssetClass[[Asset Class]:[Class Description]],2)</f>
        <v>Fire Backflow Preventer</v>
      </c>
      <c r="D425" s="630">
        <v>10</v>
      </c>
      <c r="E425" t="s">
        <v>11462</v>
      </c>
      <c r="F425" t="s">
        <v>11716</v>
      </c>
      <c r="G425" t="s">
        <v>11281</v>
      </c>
      <c r="H425" t="s">
        <v>8615</v>
      </c>
      <c r="I425" s="6" t="str">
        <f>CFV_Tbl[[#This Row],[Class Code]]&amp; " - " &amp;CFV_Tbl[[#This Row],[Class Description]]</f>
        <v>FNC - Fire Backflow Preventer</v>
      </c>
      <c r="J425" s="6" t="str">
        <f>CFV_Tbl[[#This Row],[CF Code]] &amp; " - " &amp; CFV_Tbl[[#This Row],[CF Description]]</f>
        <v>FNNCMAT - Fence Material</v>
      </c>
      <c r="M425" s="488" t="s">
        <v>463</v>
      </c>
      <c r="N425" s="489" t="s">
        <v>11678</v>
      </c>
      <c r="O425" s="648" t="s">
        <v>11288</v>
      </c>
      <c r="Q425" s="486" t="s">
        <v>11697</v>
      </c>
      <c r="R425" s="637" t="s">
        <v>8483</v>
      </c>
      <c r="S425" t="s">
        <v>11290</v>
      </c>
    </row>
    <row r="426" spans="1:19" x14ac:dyDescent="0.35">
      <c r="A426" t="s">
        <v>53</v>
      </c>
      <c r="B426" t="s">
        <v>468</v>
      </c>
      <c r="C426" s="608" t="str">
        <f>VLOOKUP(CFV_Tbl[[#This Row],[Class Code]],AssetClass[[Asset Class]:[Class Description]],2)</f>
        <v>Fire Backflow Preventer</v>
      </c>
      <c r="D426" s="630">
        <v>10</v>
      </c>
      <c r="E426" t="s">
        <v>11462</v>
      </c>
      <c r="F426" t="s">
        <v>11716</v>
      </c>
      <c r="G426" t="s">
        <v>11281</v>
      </c>
      <c r="H426" t="s">
        <v>1827</v>
      </c>
      <c r="I426" s="6" t="str">
        <f>CFV_Tbl[[#This Row],[Class Code]]&amp; " - " &amp;CFV_Tbl[[#This Row],[Class Description]]</f>
        <v>FNC - Fire Backflow Preventer</v>
      </c>
      <c r="J426" s="6" t="str">
        <f>CFV_Tbl[[#This Row],[CF Code]] &amp; " - " &amp; CFV_Tbl[[#This Row],[CF Description]]</f>
        <v>FNNCMAT - Fence Material</v>
      </c>
      <c r="M426" s="488" t="s">
        <v>304</v>
      </c>
      <c r="N426" s="489" t="s">
        <v>11694</v>
      </c>
      <c r="O426" s="648" t="s">
        <v>11283</v>
      </c>
      <c r="Q426" s="486" t="s">
        <v>11697</v>
      </c>
      <c r="R426" s="637" t="s">
        <v>1862</v>
      </c>
      <c r="S426" t="s">
        <v>11292</v>
      </c>
    </row>
    <row r="427" spans="1:19" x14ac:dyDescent="0.35">
      <c r="A427" t="s">
        <v>53</v>
      </c>
      <c r="B427" t="s">
        <v>468</v>
      </c>
      <c r="C427" s="608" t="str">
        <f>VLOOKUP(CFV_Tbl[[#This Row],[Class Code]],AssetClass[[Asset Class]:[Class Description]],2)</f>
        <v>Fire Backflow Preventer</v>
      </c>
      <c r="D427" s="630">
        <v>10</v>
      </c>
      <c r="E427" t="s">
        <v>11462</v>
      </c>
      <c r="F427" t="s">
        <v>11716</v>
      </c>
      <c r="G427" t="s">
        <v>11281</v>
      </c>
      <c r="H427" t="s">
        <v>1832</v>
      </c>
      <c r="I427" s="6" t="str">
        <f>CFV_Tbl[[#This Row],[Class Code]]&amp; " - " &amp;CFV_Tbl[[#This Row],[Class Description]]</f>
        <v>FNC - Fire Backflow Preventer</v>
      </c>
      <c r="J427" s="6" t="str">
        <f>CFV_Tbl[[#This Row],[CF Code]] &amp; " - " &amp; CFV_Tbl[[#This Row],[CF Description]]</f>
        <v>FNNCMAT - Fence Material</v>
      </c>
      <c r="M427" s="488" t="s">
        <v>488</v>
      </c>
      <c r="N427" s="489" t="s">
        <v>11679</v>
      </c>
      <c r="O427" s="648" t="s">
        <v>11283</v>
      </c>
      <c r="Q427" s="486" t="s">
        <v>11697</v>
      </c>
      <c r="R427" s="637" t="s">
        <v>1863</v>
      </c>
      <c r="S427" t="s">
        <v>11295</v>
      </c>
    </row>
    <row r="428" spans="1:19" x14ac:dyDescent="0.35">
      <c r="A428" t="s">
        <v>53</v>
      </c>
      <c r="B428" t="s">
        <v>468</v>
      </c>
      <c r="C428" s="608" t="str">
        <f>VLOOKUP(CFV_Tbl[[#This Row],[Class Code]],AssetClass[[Asset Class]:[Class Description]],2)</f>
        <v>Fire Backflow Preventer</v>
      </c>
      <c r="D428" s="630">
        <v>10</v>
      </c>
      <c r="E428" t="s">
        <v>11462</v>
      </c>
      <c r="F428" t="s">
        <v>11716</v>
      </c>
      <c r="G428" t="s">
        <v>11281</v>
      </c>
      <c r="H428" t="s">
        <v>1833</v>
      </c>
      <c r="I428" s="6" t="str">
        <f>CFV_Tbl[[#This Row],[Class Code]]&amp; " - " &amp;CFV_Tbl[[#This Row],[Class Description]]</f>
        <v>FNC - Fire Backflow Preventer</v>
      </c>
      <c r="J428" s="6" t="str">
        <f>CFV_Tbl[[#This Row],[CF Code]] &amp; " - " &amp; CFV_Tbl[[#This Row],[CF Description]]</f>
        <v>FNNCMAT - Fence Material</v>
      </c>
      <c r="M428" s="488" t="s">
        <v>488</v>
      </c>
      <c r="N428" s="484" t="s">
        <v>11680</v>
      </c>
      <c r="O428" s="648" t="s">
        <v>11288</v>
      </c>
      <c r="Q428" s="486" t="s">
        <v>11697</v>
      </c>
      <c r="R428" s="637" t="s">
        <v>1864</v>
      </c>
      <c r="S428" t="s">
        <v>11334</v>
      </c>
    </row>
    <row r="429" spans="1:19" x14ac:dyDescent="0.35">
      <c r="A429" t="s">
        <v>53</v>
      </c>
      <c r="B429" t="s">
        <v>468</v>
      </c>
      <c r="C429" s="608" t="str">
        <f>VLOOKUP(CFV_Tbl[[#This Row],[Class Code]],AssetClass[[Asset Class]:[Class Description]],2)</f>
        <v>Fire Backflow Preventer</v>
      </c>
      <c r="D429" s="630">
        <v>10</v>
      </c>
      <c r="E429" t="s">
        <v>11462</v>
      </c>
      <c r="F429" t="s">
        <v>11716</v>
      </c>
      <c r="G429" t="s">
        <v>11281</v>
      </c>
      <c r="H429" t="s">
        <v>1834</v>
      </c>
      <c r="I429" s="6" t="str">
        <f>CFV_Tbl[[#This Row],[Class Code]]&amp; " - " &amp;CFV_Tbl[[#This Row],[Class Description]]</f>
        <v>FNC - Fire Backflow Preventer</v>
      </c>
      <c r="J429" s="6" t="str">
        <f>CFV_Tbl[[#This Row],[CF Code]] &amp; " - " &amp; CFV_Tbl[[#This Row],[CF Description]]</f>
        <v>FNNCMAT - Fence Material</v>
      </c>
      <c r="M429" s="488" t="s">
        <v>488</v>
      </c>
      <c r="N429" s="484" t="s">
        <v>11681</v>
      </c>
      <c r="O429" s="8" t="s">
        <v>11294</v>
      </c>
      <c r="Q429" s="486" t="s">
        <v>11697</v>
      </c>
      <c r="R429" s="637" t="s">
        <v>1865</v>
      </c>
      <c r="S429" t="s">
        <v>11468</v>
      </c>
    </row>
    <row r="430" spans="1:19" x14ac:dyDescent="0.35">
      <c r="A430" t="s">
        <v>53</v>
      </c>
      <c r="B430" t="s">
        <v>468</v>
      </c>
      <c r="C430" s="608" t="str">
        <f>VLOOKUP(CFV_Tbl[[#This Row],[Class Code]],AssetClass[[Asset Class]:[Class Description]],2)</f>
        <v>Fire Backflow Preventer</v>
      </c>
      <c r="D430" s="630">
        <v>20</v>
      </c>
      <c r="E430" t="s">
        <v>11463</v>
      </c>
      <c r="F430" t="s">
        <v>11717</v>
      </c>
      <c r="G430" t="s">
        <v>11299</v>
      </c>
      <c r="H430" t="s">
        <v>8477</v>
      </c>
      <c r="I430" s="6" t="str">
        <f>CFV_Tbl[[#This Row],[Class Code]]&amp; " - " &amp;CFV_Tbl[[#This Row],[Class Description]]</f>
        <v>FNC - Fire Backflow Preventer</v>
      </c>
      <c r="J430" s="6" t="str">
        <f>CFV_Tbl[[#This Row],[CF Code]] &amp; " - " &amp; CFV_Tbl[[#This Row],[CF Description]]</f>
        <v>HEIGHT - Height (ft)</v>
      </c>
      <c r="M430" s="488" t="s">
        <v>489</v>
      </c>
      <c r="N430" s="490" t="s">
        <v>11683</v>
      </c>
      <c r="O430" s="8" t="s">
        <v>11283</v>
      </c>
      <c r="Q430" s="486" t="s">
        <v>11697</v>
      </c>
      <c r="R430" s="637" t="s">
        <v>8484</v>
      </c>
      <c r="S430" t="s">
        <v>11470</v>
      </c>
    </row>
    <row r="431" spans="1:19" x14ac:dyDescent="0.35">
      <c r="A431" t="s">
        <v>53</v>
      </c>
      <c r="B431" t="s">
        <v>468</v>
      </c>
      <c r="C431" s="608" t="str">
        <f>VLOOKUP(CFV_Tbl[[#This Row],[Class Code]],AssetClass[[Asset Class]:[Class Description]],2)</f>
        <v>Fire Backflow Preventer</v>
      </c>
      <c r="D431" s="630">
        <v>30</v>
      </c>
      <c r="E431" t="s">
        <v>11464</v>
      </c>
      <c r="F431" t="s">
        <v>11718</v>
      </c>
      <c r="G431" t="s">
        <v>11299</v>
      </c>
      <c r="H431" t="s">
        <v>8477</v>
      </c>
      <c r="I431" s="6" t="str">
        <f>CFV_Tbl[[#This Row],[Class Code]]&amp; " - " &amp;CFV_Tbl[[#This Row],[Class Description]]</f>
        <v>FNC - Fire Backflow Preventer</v>
      </c>
      <c r="J431" s="6" t="str">
        <f>CFV_Tbl[[#This Row],[CF Code]] &amp; " - " &amp; CFV_Tbl[[#This Row],[CF Description]]</f>
        <v>LENGTH - Length (ft)</v>
      </c>
      <c r="M431" s="488" t="s">
        <v>489</v>
      </c>
      <c r="N431" s="484" t="s">
        <v>11684</v>
      </c>
      <c r="O431" s="8" t="s">
        <v>11288</v>
      </c>
      <c r="Q431" s="486" t="s">
        <v>11697</v>
      </c>
      <c r="R431" s="637" t="s">
        <v>1868</v>
      </c>
      <c r="S431" t="s">
        <v>11472</v>
      </c>
    </row>
    <row r="432" spans="1:19" x14ac:dyDescent="0.35">
      <c r="A432" t="s">
        <v>53</v>
      </c>
      <c r="B432" t="s">
        <v>468</v>
      </c>
      <c r="C432" s="608" t="str">
        <f>VLOOKUP(CFV_Tbl[[#This Row],[Class Code]],AssetClass[[Asset Class]:[Class Description]],2)</f>
        <v>Fire Backflow Preventer</v>
      </c>
      <c r="D432" s="630">
        <v>40</v>
      </c>
      <c r="E432" t="s">
        <v>11365</v>
      </c>
      <c r="F432" t="s">
        <v>11719</v>
      </c>
      <c r="G432" t="s">
        <v>11281</v>
      </c>
      <c r="H432" t="s">
        <v>8480</v>
      </c>
      <c r="I432" s="6" t="str">
        <f>CFV_Tbl[[#This Row],[Class Code]]&amp; " - " &amp;CFV_Tbl[[#This Row],[Class Description]]</f>
        <v>FNC - Fire Backflow Preventer</v>
      </c>
      <c r="J432" s="6" t="str">
        <f>CFV_Tbl[[#This Row],[CF Code]] &amp; " - " &amp; CFV_Tbl[[#This Row],[CF Description]]</f>
        <v>BARBWIRE - Barbed wire?</v>
      </c>
      <c r="M432" s="488" t="s">
        <v>489</v>
      </c>
      <c r="N432" s="484" t="s">
        <v>11686</v>
      </c>
      <c r="O432" s="648" t="s">
        <v>11294</v>
      </c>
      <c r="Q432" s="486" t="s">
        <v>11697</v>
      </c>
      <c r="R432" s="637" t="s">
        <v>1869</v>
      </c>
      <c r="S432" t="s">
        <v>11475</v>
      </c>
    </row>
    <row r="433" spans="1:19" x14ac:dyDescent="0.35">
      <c r="A433" t="s">
        <v>53</v>
      </c>
      <c r="B433" t="s">
        <v>468</v>
      </c>
      <c r="C433" s="608" t="str">
        <f>VLOOKUP(CFV_Tbl[[#This Row],[Class Code]],AssetClass[[Asset Class]:[Class Description]],2)</f>
        <v>Fire Backflow Preventer</v>
      </c>
      <c r="D433" s="630">
        <v>40</v>
      </c>
      <c r="E433" t="s">
        <v>11365</v>
      </c>
      <c r="F433" t="s">
        <v>11719</v>
      </c>
      <c r="G433" t="s">
        <v>11281</v>
      </c>
      <c r="H433" t="s">
        <v>8481</v>
      </c>
      <c r="I433" s="6" t="str">
        <f>CFV_Tbl[[#This Row],[Class Code]]&amp; " - " &amp;CFV_Tbl[[#This Row],[Class Description]]</f>
        <v>FNC - Fire Backflow Preventer</v>
      </c>
      <c r="J433" s="6" t="str">
        <f>CFV_Tbl[[#This Row],[CF Code]] &amp; " - " &amp; CFV_Tbl[[#This Row],[CF Description]]</f>
        <v>BARBWIRE - Barbed wire?</v>
      </c>
      <c r="M433" s="488" t="s">
        <v>451</v>
      </c>
      <c r="N433" s="484" t="s">
        <v>11688</v>
      </c>
      <c r="O433" s="8" t="s">
        <v>11283</v>
      </c>
      <c r="Q433" s="486" t="s">
        <v>11697</v>
      </c>
      <c r="R433" s="637" t="s">
        <v>1819</v>
      </c>
      <c r="S433" t="s">
        <v>11478</v>
      </c>
    </row>
    <row r="434" spans="1:19" x14ac:dyDescent="0.35">
      <c r="A434" t="s">
        <v>53</v>
      </c>
      <c r="B434" t="s">
        <v>468</v>
      </c>
      <c r="C434" s="608" t="str">
        <f>VLOOKUP(CFV_Tbl[[#This Row],[Class Code]],AssetClass[[Asset Class]:[Class Description]],2)</f>
        <v>Fire Backflow Preventer</v>
      </c>
      <c r="D434" s="630">
        <v>50</v>
      </c>
      <c r="E434" t="s">
        <v>11466</v>
      </c>
      <c r="F434" t="s">
        <v>11720</v>
      </c>
      <c r="G434" t="s">
        <v>11281</v>
      </c>
      <c r="H434" t="s">
        <v>8480</v>
      </c>
      <c r="I434" s="6" t="str">
        <f>CFV_Tbl[[#This Row],[Class Code]]&amp; " - " &amp;CFV_Tbl[[#This Row],[Class Description]]</f>
        <v>FNC - Fire Backflow Preventer</v>
      </c>
      <c r="J434" s="6" t="str">
        <f>CFV_Tbl[[#This Row],[CF Code]] &amp; " - " &amp; CFV_Tbl[[#This Row],[CF Description]]</f>
        <v>POSTFUND - Post foundations exist/exposed?</v>
      </c>
      <c r="M434" s="643" t="s">
        <v>451</v>
      </c>
      <c r="N434" s="621" t="s">
        <v>12719</v>
      </c>
      <c r="O434" s="650" t="s">
        <v>11288</v>
      </c>
      <c r="Q434" s="486" t="s">
        <v>11697</v>
      </c>
      <c r="R434" s="637" t="s">
        <v>8485</v>
      </c>
      <c r="S434" t="s">
        <v>11481</v>
      </c>
    </row>
    <row r="435" spans="1:19" x14ac:dyDescent="0.35">
      <c r="A435" t="s">
        <v>53</v>
      </c>
      <c r="B435" t="s">
        <v>468</v>
      </c>
      <c r="C435" s="608" t="str">
        <f>VLOOKUP(CFV_Tbl[[#This Row],[Class Code]],AssetClass[[Asset Class]:[Class Description]],2)</f>
        <v>Fire Backflow Preventer</v>
      </c>
      <c r="D435" s="630">
        <v>50</v>
      </c>
      <c r="E435" t="s">
        <v>11466</v>
      </c>
      <c r="F435" t="s">
        <v>11720</v>
      </c>
      <c r="G435" t="s">
        <v>11281</v>
      </c>
      <c r="H435" t="s">
        <v>8481</v>
      </c>
      <c r="I435" s="6" t="str">
        <f>CFV_Tbl[[#This Row],[Class Code]]&amp; " - " &amp;CFV_Tbl[[#This Row],[Class Description]]</f>
        <v>FNC - Fire Backflow Preventer</v>
      </c>
      <c r="J435" s="6" t="str">
        <f>CFV_Tbl[[#This Row],[CF Code]] &amp; " - " &amp; CFV_Tbl[[#This Row],[CF Description]]</f>
        <v>POSTFUND - Post foundations exist/exposed?</v>
      </c>
      <c r="M435" s="488" t="s">
        <v>450</v>
      </c>
      <c r="N435" s="484" t="s">
        <v>11689</v>
      </c>
      <c r="O435" s="8" t="s">
        <v>11283</v>
      </c>
      <c r="Q435" s="483" t="s">
        <v>11291</v>
      </c>
      <c r="R435" s="483" t="s">
        <v>8480</v>
      </c>
      <c r="S435" t="s">
        <v>11285</v>
      </c>
    </row>
    <row r="436" spans="1:19" x14ac:dyDescent="0.35">
      <c r="A436" t="s">
        <v>53</v>
      </c>
      <c r="B436" t="s">
        <v>349</v>
      </c>
      <c r="C436" s="608" t="str">
        <f>VLOOKUP(CFV_Tbl[[#This Row],[Class Code]],AssetClass[[Asset Class]:[Class Description]],2)</f>
        <v>Fire Extinguisher</v>
      </c>
      <c r="D436" s="630">
        <v>10</v>
      </c>
      <c r="E436" t="s">
        <v>11469</v>
      </c>
      <c r="F436" t="s">
        <v>11721</v>
      </c>
      <c r="G436" t="s">
        <v>11281</v>
      </c>
      <c r="H436" t="s">
        <v>8618</v>
      </c>
      <c r="I436" s="6" t="str">
        <f>CFV_Tbl[[#This Row],[Class Code]]&amp; " - " &amp;CFV_Tbl[[#This Row],[Class Description]]</f>
        <v>FREXTNG - Fire Extinguisher</v>
      </c>
      <c r="J436" s="6" t="str">
        <f>CFV_Tbl[[#This Row],[CF Code]] &amp; " - " &amp; CFV_Tbl[[#This Row],[CF Description]]</f>
        <v>FRNGTYPE - Fire Extinguisher Type</v>
      </c>
      <c r="M436" s="488" t="s">
        <v>450</v>
      </c>
      <c r="N436" s="484" t="s">
        <v>11467</v>
      </c>
      <c r="O436" s="8" t="s">
        <v>11288</v>
      </c>
      <c r="Q436" s="483" t="s">
        <v>11291</v>
      </c>
      <c r="R436" s="483" t="s">
        <v>8481</v>
      </c>
      <c r="S436" t="s">
        <v>11289</v>
      </c>
    </row>
    <row r="437" spans="1:19" x14ac:dyDescent="0.35">
      <c r="A437" t="s">
        <v>53</v>
      </c>
      <c r="B437" t="s">
        <v>349</v>
      </c>
      <c r="C437" s="608" t="str">
        <f>VLOOKUP(CFV_Tbl[[#This Row],[Class Code]],AssetClass[[Asset Class]:[Class Description]],2)</f>
        <v>Fire Extinguisher</v>
      </c>
      <c r="D437" s="630">
        <v>10</v>
      </c>
      <c r="E437" t="s">
        <v>11469</v>
      </c>
      <c r="F437" t="s">
        <v>11721</v>
      </c>
      <c r="G437" t="s">
        <v>11281</v>
      </c>
      <c r="H437" t="s">
        <v>8617</v>
      </c>
      <c r="I437" s="6" t="str">
        <f>CFV_Tbl[[#This Row],[Class Code]]&amp; " - " &amp;CFV_Tbl[[#This Row],[Class Description]]</f>
        <v>FREXTNG - Fire Extinguisher</v>
      </c>
      <c r="J437" s="6" t="str">
        <f>CFV_Tbl[[#This Row],[CF Code]] &amp; " - " &amp; CFV_Tbl[[#This Row],[CF Description]]</f>
        <v>FRNGTYPE - Fire Extinguisher Type</v>
      </c>
      <c r="M437" s="488" t="s">
        <v>450</v>
      </c>
      <c r="N437" s="490" t="s">
        <v>11305</v>
      </c>
      <c r="O437" s="8" t="s">
        <v>11294</v>
      </c>
      <c r="Q437" s="483" t="s">
        <v>11327</v>
      </c>
      <c r="R437" s="483" t="s">
        <v>8477</v>
      </c>
      <c r="S437" t="s">
        <v>11285</v>
      </c>
    </row>
    <row r="438" spans="1:19" x14ac:dyDescent="0.35">
      <c r="A438" t="s">
        <v>53</v>
      </c>
      <c r="B438" t="s">
        <v>349</v>
      </c>
      <c r="C438" s="608" t="str">
        <f>VLOOKUP(CFV_Tbl[[#This Row],[Class Code]],AssetClass[[Asset Class]:[Class Description]],2)</f>
        <v>Fire Extinguisher</v>
      </c>
      <c r="D438" s="630">
        <v>10</v>
      </c>
      <c r="E438" t="s">
        <v>11469</v>
      </c>
      <c r="F438" t="s">
        <v>11721</v>
      </c>
      <c r="G438" t="s">
        <v>11281</v>
      </c>
      <c r="H438" t="s">
        <v>8619</v>
      </c>
      <c r="I438" s="6" t="str">
        <f>CFV_Tbl[[#This Row],[Class Code]]&amp; " - " &amp;CFV_Tbl[[#This Row],[Class Description]]</f>
        <v>FREXTNG - Fire Extinguisher</v>
      </c>
      <c r="J438" s="6" t="str">
        <f>CFV_Tbl[[#This Row],[CF Code]] &amp; " - " &amp; CFV_Tbl[[#This Row],[CF Description]]</f>
        <v>FRNGTYPE - Fire Extinguisher Type</v>
      </c>
      <c r="M438" s="488" t="s">
        <v>450</v>
      </c>
      <c r="N438" s="490" t="s">
        <v>11307</v>
      </c>
      <c r="O438" s="8" t="s">
        <v>11297</v>
      </c>
      <c r="Q438" s="483" t="s">
        <v>11426</v>
      </c>
      <c r="R438" s="483" t="s">
        <v>8477</v>
      </c>
      <c r="S438" t="s">
        <v>11285</v>
      </c>
    </row>
    <row r="439" spans="1:19" x14ac:dyDescent="0.35">
      <c r="A439" t="s">
        <v>53</v>
      </c>
      <c r="B439" t="s">
        <v>349</v>
      </c>
      <c r="C439" s="608" t="str">
        <f>VLOOKUP(CFV_Tbl[[#This Row],[Class Code]],AssetClass[[Asset Class]:[Class Description]],2)</f>
        <v>Fire Extinguisher</v>
      </c>
      <c r="D439" s="630">
        <v>10</v>
      </c>
      <c r="E439" t="s">
        <v>11469</v>
      </c>
      <c r="F439" t="s">
        <v>11721</v>
      </c>
      <c r="G439" t="s">
        <v>11281</v>
      </c>
      <c r="H439" t="s">
        <v>1838</v>
      </c>
      <c r="I439" s="6" t="str">
        <f>CFV_Tbl[[#This Row],[Class Code]]&amp; " - " &amp;CFV_Tbl[[#This Row],[Class Description]]</f>
        <v>FREXTNG - Fire Extinguisher</v>
      </c>
      <c r="J439" s="6" t="str">
        <f>CFV_Tbl[[#This Row],[CF Code]] &amp; " - " &amp; CFV_Tbl[[#This Row],[CF Description]]</f>
        <v>FRNGTYPE - Fire Extinguisher Type</v>
      </c>
      <c r="M439" s="488" t="s">
        <v>392</v>
      </c>
      <c r="N439" s="484" t="s">
        <v>11690</v>
      </c>
      <c r="O439" s="8" t="s">
        <v>11283</v>
      </c>
      <c r="Q439" s="486" t="s">
        <v>11426</v>
      </c>
      <c r="R439" s="486" t="s">
        <v>8477</v>
      </c>
      <c r="S439" t="s">
        <v>11285</v>
      </c>
    </row>
    <row r="440" spans="1:19" x14ac:dyDescent="0.35">
      <c r="A440" t="s">
        <v>53</v>
      </c>
      <c r="B440" t="s">
        <v>349</v>
      </c>
      <c r="C440" s="608" t="str">
        <f>VLOOKUP(CFV_Tbl[[#This Row],[Class Code]],AssetClass[[Asset Class]:[Class Description]],2)</f>
        <v>Fire Extinguisher</v>
      </c>
      <c r="D440" s="630">
        <v>10</v>
      </c>
      <c r="E440" t="s">
        <v>11469</v>
      </c>
      <c r="F440" t="s">
        <v>11721</v>
      </c>
      <c r="G440" t="s">
        <v>11281</v>
      </c>
      <c r="H440" t="s">
        <v>1839</v>
      </c>
      <c r="I440" s="6" t="str">
        <f>CFV_Tbl[[#This Row],[Class Code]]&amp; " - " &amp;CFV_Tbl[[#This Row],[Class Description]]</f>
        <v>FREXTNG - Fire Extinguisher</v>
      </c>
      <c r="J440" s="6" t="str">
        <f>CFV_Tbl[[#This Row],[CF Code]] &amp; " - " &amp; CFV_Tbl[[#This Row],[CF Description]]</f>
        <v>FRNGTYPE - Fire Extinguisher Type</v>
      </c>
      <c r="M440" s="483" t="s">
        <v>392</v>
      </c>
      <c r="N440" s="486" t="s">
        <v>11691</v>
      </c>
      <c r="O440" s="655" t="s">
        <v>11288</v>
      </c>
      <c r="Q440" s="486" t="s">
        <v>11426</v>
      </c>
      <c r="R440" s="486" t="s">
        <v>8477</v>
      </c>
      <c r="S440" t="s">
        <v>11285</v>
      </c>
    </row>
    <row r="441" spans="1:19" x14ac:dyDescent="0.35">
      <c r="A441" t="s">
        <v>53</v>
      </c>
      <c r="B441" t="s">
        <v>349</v>
      </c>
      <c r="C441" s="608" t="str">
        <f>VLOOKUP(CFV_Tbl[[#This Row],[Class Code]],AssetClass[[Asset Class]:[Class Description]],2)</f>
        <v>Fire Extinguisher</v>
      </c>
      <c r="D441" s="630">
        <v>10</v>
      </c>
      <c r="E441" t="s">
        <v>11469</v>
      </c>
      <c r="F441" t="s">
        <v>11721</v>
      </c>
      <c r="G441" t="s">
        <v>11281</v>
      </c>
      <c r="H441" t="s">
        <v>1840</v>
      </c>
      <c r="I441" s="6" t="str">
        <f>CFV_Tbl[[#This Row],[Class Code]]&amp; " - " &amp;CFV_Tbl[[#This Row],[Class Description]]</f>
        <v>FREXTNG - Fire Extinguisher</v>
      </c>
      <c r="J441" s="6" t="str">
        <f>CFV_Tbl[[#This Row],[CF Code]] &amp; " - " &amp; CFV_Tbl[[#This Row],[CF Description]]</f>
        <v>FRNGTYPE - Fire Extinguisher Type</v>
      </c>
      <c r="M441" s="487" t="s">
        <v>392</v>
      </c>
      <c r="N441" s="654" t="s">
        <v>11692</v>
      </c>
      <c r="O441" s="655" t="s">
        <v>11294</v>
      </c>
      <c r="Q441" s="483" t="s">
        <v>11352</v>
      </c>
      <c r="R441" s="483" t="s">
        <v>8477</v>
      </c>
      <c r="S441" t="s">
        <v>11285</v>
      </c>
    </row>
    <row r="442" spans="1:19" x14ac:dyDescent="0.35">
      <c r="A442" t="s">
        <v>53</v>
      </c>
      <c r="B442" t="s">
        <v>349</v>
      </c>
      <c r="C442" s="608" t="str">
        <f>VLOOKUP(CFV_Tbl[[#This Row],[Class Code]],AssetClass[[Asset Class]:[Class Description]],2)</f>
        <v>Fire Extinguisher</v>
      </c>
      <c r="D442" s="630">
        <v>10</v>
      </c>
      <c r="E442" t="s">
        <v>11469</v>
      </c>
      <c r="F442" t="s">
        <v>11721</v>
      </c>
      <c r="G442" t="s">
        <v>11281</v>
      </c>
      <c r="H442" t="s">
        <v>8620</v>
      </c>
      <c r="I442" s="6" t="str">
        <f>CFV_Tbl[[#This Row],[Class Code]]&amp; " - " &amp;CFV_Tbl[[#This Row],[Class Description]]</f>
        <v>FREXTNG - Fire Extinguisher</v>
      </c>
      <c r="J442" s="6" t="str">
        <f>CFV_Tbl[[#This Row],[CF Code]] &amp; " - " &amp; CFV_Tbl[[#This Row],[CF Description]]</f>
        <v>FRNGTYPE - Fire Extinguisher Type</v>
      </c>
      <c r="M442" s="487" t="s">
        <v>392</v>
      </c>
      <c r="N442" s="654" t="s">
        <v>11445</v>
      </c>
      <c r="O442" s="655" t="s">
        <v>11297</v>
      </c>
      <c r="Q442" s="483" t="s">
        <v>11352</v>
      </c>
      <c r="R442" s="483" t="s">
        <v>8477</v>
      </c>
      <c r="S442" t="s">
        <v>11285</v>
      </c>
    </row>
    <row r="443" spans="1:19" x14ac:dyDescent="0.35">
      <c r="A443" t="s">
        <v>53</v>
      </c>
      <c r="B443" t="s">
        <v>349</v>
      </c>
      <c r="C443" s="608" t="str">
        <f>VLOOKUP(CFV_Tbl[[#This Row],[Class Code]],AssetClass[[Asset Class]:[Class Description]],2)</f>
        <v>Fire Extinguisher</v>
      </c>
      <c r="D443" s="630">
        <v>10</v>
      </c>
      <c r="E443" t="s">
        <v>11469</v>
      </c>
      <c r="F443" t="s">
        <v>11721</v>
      </c>
      <c r="G443" t="s">
        <v>11281</v>
      </c>
      <c r="H443" t="s">
        <v>1841</v>
      </c>
      <c r="I443" s="6" t="str">
        <f>CFV_Tbl[[#This Row],[Class Code]]&amp; " - " &amp;CFV_Tbl[[#This Row],[Class Description]]</f>
        <v>FREXTNG - Fire Extinguisher</v>
      </c>
      <c r="J443" s="6" t="str">
        <f>CFV_Tbl[[#This Row],[CF Code]] &amp; " - " &amp; CFV_Tbl[[#This Row],[CF Description]]</f>
        <v>FRNGTYPE - Fire Extinguisher Type</v>
      </c>
      <c r="M443" s="509" t="s">
        <v>12368</v>
      </c>
      <c r="N443" s="646" t="s">
        <v>12371</v>
      </c>
      <c r="O443" s="655" t="s">
        <v>11283</v>
      </c>
      <c r="Q443" s="483" t="s">
        <v>11352</v>
      </c>
      <c r="R443" s="483" t="s">
        <v>8477</v>
      </c>
      <c r="S443" t="s">
        <v>11285</v>
      </c>
    </row>
    <row r="444" spans="1:19" x14ac:dyDescent="0.35">
      <c r="A444" t="s">
        <v>53</v>
      </c>
      <c r="B444" t="s">
        <v>349</v>
      </c>
      <c r="C444" s="608" t="str">
        <f>VLOOKUP(CFV_Tbl[[#This Row],[Class Code]],AssetClass[[Asset Class]:[Class Description]],2)</f>
        <v>Fire Extinguisher</v>
      </c>
      <c r="D444" s="630">
        <v>20</v>
      </c>
      <c r="E444" t="s">
        <v>11471</v>
      </c>
      <c r="F444" t="s">
        <v>11724</v>
      </c>
      <c r="G444" t="s">
        <v>11281</v>
      </c>
      <c r="H444" t="s">
        <v>8621</v>
      </c>
      <c r="I444" s="6" t="str">
        <f>CFV_Tbl[[#This Row],[Class Code]]&amp; " - " &amp;CFV_Tbl[[#This Row],[Class Description]]</f>
        <v>FREXTNG - Fire Extinguisher</v>
      </c>
      <c r="J444" s="6" t="str">
        <f>CFV_Tbl[[#This Row],[CF Code]] &amp; " - " &amp; CFV_Tbl[[#This Row],[CF Description]]</f>
        <v>FRNGITYP - Fire Extin. Installation Type</v>
      </c>
      <c r="M444" s="509" t="s">
        <v>12368</v>
      </c>
      <c r="N444" s="646" t="s">
        <v>12373</v>
      </c>
      <c r="O444" s="352" t="s">
        <v>11288</v>
      </c>
      <c r="Q444" s="483" t="s">
        <v>11418</v>
      </c>
      <c r="R444" s="483" t="s">
        <v>8477</v>
      </c>
      <c r="S444" t="s">
        <v>11285</v>
      </c>
    </row>
    <row r="445" spans="1:19" ht="14.5" customHeight="1" x14ac:dyDescent="0.35">
      <c r="A445" t="s">
        <v>53</v>
      </c>
      <c r="B445" t="s">
        <v>349</v>
      </c>
      <c r="C445" s="608" t="str">
        <f>VLOOKUP(CFV_Tbl[[#This Row],[Class Code]],AssetClass[[Asset Class]:[Class Description]],2)</f>
        <v>Fire Extinguisher</v>
      </c>
      <c r="D445" s="630">
        <v>20</v>
      </c>
      <c r="E445" t="s">
        <v>11471</v>
      </c>
      <c r="F445" t="s">
        <v>11724</v>
      </c>
      <c r="G445" t="s">
        <v>11281</v>
      </c>
      <c r="H445" t="s">
        <v>8622</v>
      </c>
      <c r="I445" s="6" t="str">
        <f>CFV_Tbl[[#This Row],[Class Code]]&amp; " - " &amp;CFV_Tbl[[#This Row],[Class Description]]</f>
        <v>FREXTNG - Fire Extinguisher</v>
      </c>
      <c r="J445" s="6" t="str">
        <f>CFV_Tbl[[#This Row],[CF Code]] &amp; " - " &amp; CFV_Tbl[[#This Row],[CF Description]]</f>
        <v>FRNGITYP - Fire Extin. Installation Type</v>
      </c>
      <c r="M445" s="509" t="s">
        <v>12368</v>
      </c>
      <c r="N445" s="646" t="s">
        <v>12375</v>
      </c>
      <c r="O445" s="352" t="s">
        <v>11294</v>
      </c>
      <c r="Q445" s="486" t="s">
        <v>11418</v>
      </c>
      <c r="R445" s="486" t="s">
        <v>8477</v>
      </c>
      <c r="S445" t="s">
        <v>11285</v>
      </c>
    </row>
    <row r="446" spans="1:19" x14ac:dyDescent="0.35">
      <c r="A446" t="s">
        <v>53</v>
      </c>
      <c r="B446" t="s">
        <v>349</v>
      </c>
      <c r="C446" s="608" t="str">
        <f>VLOOKUP(CFV_Tbl[[#This Row],[Class Code]],AssetClass[[Asset Class]:[Class Description]],2)</f>
        <v>Fire Extinguisher</v>
      </c>
      <c r="D446" s="630">
        <v>20</v>
      </c>
      <c r="E446" t="s">
        <v>11471</v>
      </c>
      <c r="F446" t="s">
        <v>11724</v>
      </c>
      <c r="G446" t="s">
        <v>11281</v>
      </c>
      <c r="H446" t="s">
        <v>8623</v>
      </c>
      <c r="I446" s="6" t="str">
        <f>CFV_Tbl[[#This Row],[Class Code]]&amp; " - " &amp;CFV_Tbl[[#This Row],[Class Description]]</f>
        <v>FREXTNG - Fire Extinguisher</v>
      </c>
      <c r="J446" s="6" t="str">
        <f>CFV_Tbl[[#This Row],[CF Code]] &amp; " - " &amp; CFV_Tbl[[#This Row],[CF Description]]</f>
        <v>FRNGITYP - Fire Extin. Installation Type</v>
      </c>
      <c r="M446" s="644" t="s">
        <v>12368</v>
      </c>
      <c r="N446" s="645" t="s">
        <v>12377</v>
      </c>
      <c r="O446" s="352" t="s">
        <v>11297</v>
      </c>
      <c r="Q446" s="483" t="s">
        <v>11450</v>
      </c>
      <c r="R446" s="483" t="s">
        <v>8480</v>
      </c>
      <c r="S446" t="s">
        <v>11285</v>
      </c>
    </row>
    <row r="447" spans="1:19" x14ac:dyDescent="0.35">
      <c r="A447" t="s">
        <v>53</v>
      </c>
      <c r="B447" t="s">
        <v>349</v>
      </c>
      <c r="C447" s="608" t="str">
        <f>VLOOKUP(CFV_Tbl[[#This Row],[Class Code]],AssetClass[[Asset Class]:[Class Description]],2)</f>
        <v>Fire Extinguisher</v>
      </c>
      <c r="D447" s="630">
        <v>30</v>
      </c>
      <c r="E447" t="s">
        <v>11360</v>
      </c>
      <c r="F447" t="s">
        <v>11452</v>
      </c>
      <c r="G447" t="s">
        <v>11299</v>
      </c>
      <c r="H447" t="s">
        <v>8477</v>
      </c>
      <c r="I447" s="6" t="str">
        <f>CFV_Tbl[[#This Row],[Class Code]]&amp; " - " &amp;CFV_Tbl[[#This Row],[Class Description]]</f>
        <v>FREXTNG - Fire Extinguisher</v>
      </c>
      <c r="J447" s="6" t="str">
        <f>CFV_Tbl[[#This Row],[CF Code]] &amp; " - " &amp; CFV_Tbl[[#This Row],[CF Description]]</f>
        <v>QTY - Quantity</v>
      </c>
      <c r="Q447" s="483" t="s">
        <v>11450</v>
      </c>
      <c r="R447" s="483" t="s">
        <v>8481</v>
      </c>
      <c r="S447" t="s">
        <v>11289</v>
      </c>
    </row>
    <row r="448" spans="1:19" x14ac:dyDescent="0.35">
      <c r="A448" t="s">
        <v>53</v>
      </c>
      <c r="B448" t="s">
        <v>358</v>
      </c>
      <c r="C448" s="608" t="str">
        <f>VLOOKUP(CFV_Tbl[[#This Row],[Class Code]],AssetClass[[Asset Class]:[Class Description]],2)</f>
        <v>Fire Hose and Cabinet</v>
      </c>
      <c r="D448" s="630">
        <v>10</v>
      </c>
      <c r="E448" t="s">
        <v>11473</v>
      </c>
      <c r="F448" t="s">
        <v>11726</v>
      </c>
      <c r="G448" t="s">
        <v>11281</v>
      </c>
      <c r="H448" t="s">
        <v>8480</v>
      </c>
      <c r="I448" s="6" t="str">
        <f>CFV_Tbl[[#This Row],[Class Code]]&amp; " - " &amp;CFV_Tbl[[#This Row],[Class Description]]</f>
        <v>FRHSCAB - Fire Hose and Cabinet</v>
      </c>
      <c r="J448" s="6" t="str">
        <f>CFV_Tbl[[#This Row],[CF Code]] &amp; " - " &amp; CFV_Tbl[[#This Row],[CF Description]]</f>
        <v>HOSEREEL - Hose Reel?</v>
      </c>
      <c r="Q448" s="483" t="s">
        <v>11524</v>
      </c>
      <c r="R448" s="483" t="s">
        <v>8682</v>
      </c>
      <c r="S448" t="s">
        <v>11285</v>
      </c>
    </row>
    <row r="449" spans="1:19" x14ac:dyDescent="0.35">
      <c r="A449" t="s">
        <v>53</v>
      </c>
      <c r="B449" t="s">
        <v>358</v>
      </c>
      <c r="C449" s="608" t="str">
        <f>VLOOKUP(CFV_Tbl[[#This Row],[Class Code]],AssetClass[[Asset Class]:[Class Description]],2)</f>
        <v>Fire Hose and Cabinet</v>
      </c>
      <c r="D449" s="630">
        <v>10</v>
      </c>
      <c r="E449" t="s">
        <v>11473</v>
      </c>
      <c r="F449" t="s">
        <v>11726</v>
      </c>
      <c r="G449" t="s">
        <v>11281</v>
      </c>
      <c r="H449" t="s">
        <v>8481</v>
      </c>
      <c r="I449" s="6" t="str">
        <f>CFV_Tbl[[#This Row],[Class Code]]&amp; " - " &amp;CFV_Tbl[[#This Row],[Class Description]]</f>
        <v>FRHSCAB - Fire Hose and Cabinet</v>
      </c>
      <c r="J449" s="6" t="str">
        <f>CFV_Tbl[[#This Row],[CF Code]] &amp; " - " &amp; CFV_Tbl[[#This Row],[CF Description]]</f>
        <v>HOSEREEL - Hose Reel?</v>
      </c>
      <c r="Q449" s="483" t="s">
        <v>11524</v>
      </c>
      <c r="R449" s="483" t="s">
        <v>8683</v>
      </c>
      <c r="S449" t="s">
        <v>11289</v>
      </c>
    </row>
    <row r="450" spans="1:19" x14ac:dyDescent="0.35">
      <c r="A450" t="s">
        <v>53</v>
      </c>
      <c r="B450" t="s">
        <v>358</v>
      </c>
      <c r="C450" s="608" t="str">
        <f>VLOOKUP(CFV_Tbl[[#This Row],[Class Code]],AssetClass[[Asset Class]:[Class Description]],2)</f>
        <v>Fire Hose and Cabinet</v>
      </c>
      <c r="D450" s="630">
        <v>20</v>
      </c>
      <c r="E450" t="s">
        <v>11476</v>
      </c>
      <c r="F450" t="s">
        <v>11727</v>
      </c>
      <c r="G450" t="s">
        <v>11281</v>
      </c>
      <c r="H450" t="s">
        <v>8480</v>
      </c>
      <c r="I450" s="6" t="str">
        <f>CFV_Tbl[[#This Row],[Class Code]]&amp; " - " &amp;CFV_Tbl[[#This Row],[Class Description]]</f>
        <v>FRHSCAB - Fire Hose and Cabinet</v>
      </c>
      <c r="J450" s="6" t="str">
        <f>CFV_Tbl[[#This Row],[CF Code]] &amp; " - " &amp; CFV_Tbl[[#This Row],[CF Description]]</f>
        <v>FIREEXTG - Fire Extinguisher?</v>
      </c>
      <c r="Q450" s="483" t="s">
        <v>11524</v>
      </c>
      <c r="R450" s="483" t="s">
        <v>8684</v>
      </c>
      <c r="S450" t="s">
        <v>11290</v>
      </c>
    </row>
    <row r="451" spans="1:19" x14ac:dyDescent="0.35">
      <c r="A451" t="s">
        <v>53</v>
      </c>
      <c r="B451" t="s">
        <v>358</v>
      </c>
      <c r="C451" s="608" t="str">
        <f>VLOOKUP(CFV_Tbl[[#This Row],[Class Code]],AssetClass[[Asset Class]:[Class Description]],2)</f>
        <v>Fire Hose and Cabinet</v>
      </c>
      <c r="D451" s="630">
        <v>20</v>
      </c>
      <c r="E451" t="s">
        <v>11476</v>
      </c>
      <c r="F451" t="s">
        <v>11727</v>
      </c>
      <c r="G451" t="s">
        <v>11281</v>
      </c>
      <c r="H451" t="s">
        <v>8481</v>
      </c>
      <c r="I451" s="6" t="str">
        <f>CFV_Tbl[[#This Row],[Class Code]]&amp; " - " &amp;CFV_Tbl[[#This Row],[Class Description]]</f>
        <v>FRHSCAB - Fire Hose and Cabinet</v>
      </c>
      <c r="J451" s="6" t="str">
        <f>CFV_Tbl[[#This Row],[CF Code]] &amp; " - " &amp; CFV_Tbl[[#This Row],[CF Description]]</f>
        <v>FIREEXTG - Fire Extinguisher?</v>
      </c>
      <c r="Q451" s="483" t="s">
        <v>11524</v>
      </c>
      <c r="R451" s="483" t="s">
        <v>1853</v>
      </c>
      <c r="S451" t="s">
        <v>11292</v>
      </c>
    </row>
    <row r="452" spans="1:19" x14ac:dyDescent="0.35">
      <c r="A452" t="s">
        <v>53</v>
      </c>
      <c r="B452" t="s">
        <v>440</v>
      </c>
      <c r="C452" s="608" t="str">
        <f>VLOOKUP(CFV_Tbl[[#This Row],[Class Code]],AssetClass[[Asset Class]:[Class Description]],2)</f>
        <v>Fire Hydrant</v>
      </c>
      <c r="D452" s="630">
        <v>10</v>
      </c>
      <c r="E452" t="s">
        <v>11479</v>
      </c>
      <c r="F452" t="s">
        <v>11728</v>
      </c>
      <c r="G452" t="s">
        <v>11281</v>
      </c>
      <c r="H452" t="s">
        <v>1842</v>
      </c>
      <c r="I452" s="6" t="str">
        <f>CFV_Tbl[[#This Row],[Class Code]]&amp; " - " &amp;CFV_Tbl[[#This Row],[Class Description]]</f>
        <v>FRHYDR - Fire Hydrant</v>
      </c>
      <c r="J452" s="6" t="str">
        <f>CFV_Tbl[[#This Row],[CF Code]] &amp; " - " &amp; CFV_Tbl[[#This Row],[CF Description]]</f>
        <v>FRDRTYPE - Fire Hydrants Type</v>
      </c>
      <c r="Q452" s="483" t="s">
        <v>11525</v>
      </c>
      <c r="R452" s="483" t="s">
        <v>8660</v>
      </c>
      <c r="S452" t="s">
        <v>11285</v>
      </c>
    </row>
    <row r="453" spans="1:19" x14ac:dyDescent="0.35">
      <c r="A453" t="s">
        <v>53</v>
      </c>
      <c r="B453" t="s">
        <v>440</v>
      </c>
      <c r="C453" s="608" t="str">
        <f>VLOOKUP(CFV_Tbl[[#This Row],[Class Code]],AssetClass[[Asset Class]:[Class Description]],2)</f>
        <v>Fire Hydrant</v>
      </c>
      <c r="D453" s="630">
        <v>10</v>
      </c>
      <c r="E453" t="s">
        <v>11479</v>
      </c>
      <c r="F453" t="s">
        <v>11728</v>
      </c>
      <c r="G453" t="s">
        <v>11281</v>
      </c>
      <c r="H453" t="s">
        <v>1843</v>
      </c>
      <c r="I453" s="6" t="str">
        <f>CFV_Tbl[[#This Row],[Class Code]]&amp; " - " &amp;CFV_Tbl[[#This Row],[Class Description]]</f>
        <v>FRHYDR - Fire Hydrant</v>
      </c>
      <c r="J453" s="6" t="str">
        <f>CFV_Tbl[[#This Row],[CF Code]] &amp; " - " &amp; CFV_Tbl[[#This Row],[CF Description]]</f>
        <v>FRDRTYPE - Fire Hydrants Type</v>
      </c>
      <c r="Q453" s="483" t="s">
        <v>11525</v>
      </c>
      <c r="R453" s="483" t="s">
        <v>8574</v>
      </c>
      <c r="S453" t="s">
        <v>11289</v>
      </c>
    </row>
    <row r="454" spans="1:19" x14ac:dyDescent="0.35">
      <c r="A454" t="s">
        <v>53</v>
      </c>
      <c r="B454" t="s">
        <v>440</v>
      </c>
      <c r="C454" s="608" t="str">
        <f>VLOOKUP(CFV_Tbl[[#This Row],[Class Code]],AssetClass[[Asset Class]:[Class Description]],2)</f>
        <v>Fire Hydrant</v>
      </c>
      <c r="D454" s="630">
        <v>20</v>
      </c>
      <c r="E454" t="s">
        <v>11391</v>
      </c>
      <c r="F454" t="s">
        <v>11618</v>
      </c>
      <c r="G454" t="s">
        <v>11299</v>
      </c>
      <c r="H454" t="s">
        <v>8477</v>
      </c>
      <c r="I454" s="6" t="str">
        <f>CFV_Tbl[[#This Row],[Class Code]]&amp; " - " &amp;CFV_Tbl[[#This Row],[Class Description]]</f>
        <v>FRHYDR - Fire Hydrant</v>
      </c>
      <c r="J454" s="6" t="str">
        <f>CFV_Tbl[[#This Row],[CF Code]] &amp; " - " &amp; CFV_Tbl[[#This Row],[CF Description]]</f>
        <v>MANS - Size – Diameter (mm)</v>
      </c>
      <c r="Q454" s="486" t="s">
        <v>11525</v>
      </c>
      <c r="R454" s="483" t="s">
        <v>8664</v>
      </c>
      <c r="S454" t="s">
        <v>11290</v>
      </c>
    </row>
    <row r="455" spans="1:19" x14ac:dyDescent="0.35">
      <c r="A455" t="s">
        <v>53</v>
      </c>
      <c r="B455" t="s">
        <v>353</v>
      </c>
      <c r="C455" s="608" t="str">
        <f>VLOOKUP(CFV_Tbl[[#This Row],[Class Code]],AssetClass[[Asset Class]:[Class Description]],2)</f>
        <v>Fire Pump</v>
      </c>
      <c r="D455" s="630">
        <v>10</v>
      </c>
      <c r="E455" t="s">
        <v>11482</v>
      </c>
      <c r="F455" t="s">
        <v>11729</v>
      </c>
      <c r="G455" t="s">
        <v>11281</v>
      </c>
      <c r="H455" t="s">
        <v>120</v>
      </c>
      <c r="I455" s="6" t="str">
        <f>CFV_Tbl[[#This Row],[Class Code]]&amp; " - " &amp;CFV_Tbl[[#This Row],[Class Description]]</f>
        <v>FRPMP - Fire Pump</v>
      </c>
      <c r="J455" s="6" t="str">
        <f>CFV_Tbl[[#This Row],[CF Code]] &amp; " - " &amp; CFV_Tbl[[#This Row],[CF Description]]</f>
        <v>FRMPTYPE - Fire Pump Type</v>
      </c>
      <c r="Q455" s="486" t="s">
        <v>11525</v>
      </c>
      <c r="R455" s="483" t="s">
        <v>1890</v>
      </c>
      <c r="S455" t="s">
        <v>11292</v>
      </c>
    </row>
    <row r="456" spans="1:19" x14ac:dyDescent="0.35">
      <c r="A456" t="s">
        <v>53</v>
      </c>
      <c r="B456" t="s">
        <v>353</v>
      </c>
      <c r="C456" s="608" t="str">
        <f>VLOOKUP(CFV_Tbl[[#This Row],[Class Code]],AssetClass[[Asset Class]:[Class Description]],2)</f>
        <v>Fire Pump</v>
      </c>
      <c r="D456" s="630">
        <v>10</v>
      </c>
      <c r="E456" t="s">
        <v>11482</v>
      </c>
      <c r="F456" t="s">
        <v>11729</v>
      </c>
      <c r="G456" t="s">
        <v>11281</v>
      </c>
      <c r="H456" t="s">
        <v>1844</v>
      </c>
      <c r="I456" s="6" t="str">
        <f>CFV_Tbl[[#This Row],[Class Code]]&amp; " - " &amp;CFV_Tbl[[#This Row],[Class Description]]</f>
        <v>FRPMP - Fire Pump</v>
      </c>
      <c r="J456" s="6" t="str">
        <f>CFV_Tbl[[#This Row],[CF Code]] &amp; " - " &amp; CFV_Tbl[[#This Row],[CF Description]]</f>
        <v>FRMPTYPE - Fire Pump Type</v>
      </c>
      <c r="Q456" s="486" t="s">
        <v>11526</v>
      </c>
      <c r="R456" s="483" t="s">
        <v>8660</v>
      </c>
      <c r="S456" t="s">
        <v>11285</v>
      </c>
    </row>
    <row r="457" spans="1:19" ht="14.5" customHeight="1" x14ac:dyDescent="0.35">
      <c r="A457" t="s">
        <v>53</v>
      </c>
      <c r="B457" t="s">
        <v>353</v>
      </c>
      <c r="C457" s="608" t="str">
        <f>VLOOKUP(CFV_Tbl[[#This Row],[Class Code]],AssetClass[[Asset Class]:[Class Description]],2)</f>
        <v>Fire Pump</v>
      </c>
      <c r="D457" s="630">
        <v>20</v>
      </c>
      <c r="E457" t="s">
        <v>11485</v>
      </c>
      <c r="F457" t="s">
        <v>11730</v>
      </c>
      <c r="G457" t="s">
        <v>11281</v>
      </c>
      <c r="H457" t="s">
        <v>1926</v>
      </c>
      <c r="I457" s="6" t="str">
        <f>CFV_Tbl[[#This Row],[Class Code]]&amp; " - " &amp;CFV_Tbl[[#This Row],[Class Description]]</f>
        <v>FRPMP - Fire Pump</v>
      </c>
      <c r="J457" s="6" t="str">
        <f>CFV_Tbl[[#This Row],[CF Code]] &amp; " - " &amp; CFV_Tbl[[#This Row],[CF Description]]</f>
        <v>FRMPPSTY - Pump Style</v>
      </c>
      <c r="Q457" s="486" t="s">
        <v>11526</v>
      </c>
      <c r="R457" s="483" t="s">
        <v>8574</v>
      </c>
      <c r="S457" t="s">
        <v>11289</v>
      </c>
    </row>
    <row r="458" spans="1:19" x14ac:dyDescent="0.35">
      <c r="A458" t="s">
        <v>53</v>
      </c>
      <c r="B458" t="s">
        <v>353</v>
      </c>
      <c r="C458" s="608" t="str">
        <f>VLOOKUP(CFV_Tbl[[#This Row],[Class Code]],AssetClass[[Asset Class]:[Class Description]],2)</f>
        <v>Fire Pump</v>
      </c>
      <c r="D458" s="630">
        <v>20</v>
      </c>
      <c r="E458" t="s">
        <v>11485</v>
      </c>
      <c r="F458" t="s">
        <v>11730</v>
      </c>
      <c r="G458" t="s">
        <v>11281</v>
      </c>
      <c r="H458" t="s">
        <v>8628</v>
      </c>
      <c r="I458" s="6" t="str">
        <f>CFV_Tbl[[#This Row],[Class Code]]&amp; " - " &amp;CFV_Tbl[[#This Row],[Class Description]]</f>
        <v>FRPMP - Fire Pump</v>
      </c>
      <c r="J458" s="6" t="str">
        <f>CFV_Tbl[[#This Row],[CF Code]] &amp; " - " &amp; CFV_Tbl[[#This Row],[CF Description]]</f>
        <v>FRMPPSTY - Pump Style</v>
      </c>
      <c r="Q458" s="486" t="s">
        <v>11526</v>
      </c>
      <c r="R458" s="483" t="s">
        <v>8664</v>
      </c>
      <c r="S458" t="s">
        <v>11290</v>
      </c>
    </row>
    <row r="459" spans="1:19" x14ac:dyDescent="0.35">
      <c r="A459" t="s">
        <v>53</v>
      </c>
      <c r="B459" t="s">
        <v>353</v>
      </c>
      <c r="C459" s="608" t="str">
        <f>VLOOKUP(CFV_Tbl[[#This Row],[Class Code]],AssetClass[[Asset Class]:[Class Description]],2)</f>
        <v>Fire Pump</v>
      </c>
      <c r="D459" s="9">
        <v>20</v>
      </c>
      <c r="E459" t="s">
        <v>11485</v>
      </c>
      <c r="F459" t="s">
        <v>11730</v>
      </c>
      <c r="G459" t="s">
        <v>11281</v>
      </c>
      <c r="H459" t="s">
        <v>1933</v>
      </c>
      <c r="I459" s="6" t="str">
        <f>CFV_Tbl[[#This Row],[Class Code]]&amp; " - " &amp;CFV_Tbl[[#This Row],[Class Description]]</f>
        <v>FRPMP - Fire Pump</v>
      </c>
      <c r="J459" s="6" t="str">
        <f>CFV_Tbl[[#This Row],[CF Code]] &amp; " - " &amp; CFV_Tbl[[#This Row],[CF Description]]</f>
        <v>FRMPPSTY - Pump Style</v>
      </c>
      <c r="Q459" s="483" t="s">
        <v>11523</v>
      </c>
      <c r="R459" s="483" t="s">
        <v>1876</v>
      </c>
      <c r="S459" t="s">
        <v>11285</v>
      </c>
    </row>
    <row r="460" spans="1:19" x14ac:dyDescent="0.35">
      <c r="A460" t="s">
        <v>53</v>
      </c>
      <c r="B460" t="s">
        <v>353</v>
      </c>
      <c r="C460" s="608" t="str">
        <f>VLOOKUP(CFV_Tbl[[#This Row],[Class Code]],AssetClass[[Asset Class]:[Class Description]],2)</f>
        <v>Fire Pump</v>
      </c>
      <c r="D460" s="9">
        <v>20</v>
      </c>
      <c r="E460" t="s">
        <v>11485</v>
      </c>
      <c r="F460" t="s">
        <v>11730</v>
      </c>
      <c r="G460" t="s">
        <v>11281</v>
      </c>
      <c r="H460" t="s">
        <v>8629</v>
      </c>
      <c r="I460" s="6" t="str">
        <f>CFV_Tbl[[#This Row],[Class Code]]&amp; " - " &amp;CFV_Tbl[[#This Row],[Class Description]]</f>
        <v>FRPMP - Fire Pump</v>
      </c>
      <c r="J460" s="6" t="str">
        <f>CFV_Tbl[[#This Row],[CF Code]] &amp; " - " &amp; CFV_Tbl[[#This Row],[CF Description]]</f>
        <v>FRMPPSTY - Pump Style</v>
      </c>
      <c r="Q460" s="483" t="s">
        <v>11523</v>
      </c>
      <c r="R460" s="483" t="s">
        <v>1877</v>
      </c>
      <c r="S460" t="s">
        <v>11289</v>
      </c>
    </row>
    <row r="461" spans="1:19" x14ac:dyDescent="0.35">
      <c r="A461" t="s">
        <v>53</v>
      </c>
      <c r="B461" t="s">
        <v>353</v>
      </c>
      <c r="C461" s="608" t="str">
        <f>VLOOKUP(CFV_Tbl[[#This Row],[Class Code]],AssetClass[[Asset Class]:[Class Description]],2)</f>
        <v>Fire Pump</v>
      </c>
      <c r="D461" s="9">
        <v>20</v>
      </c>
      <c r="E461" t="s">
        <v>11485</v>
      </c>
      <c r="F461" t="s">
        <v>11730</v>
      </c>
      <c r="G461" t="s">
        <v>11281</v>
      </c>
      <c r="H461" t="s">
        <v>1934</v>
      </c>
      <c r="I461" s="6" t="str">
        <f>CFV_Tbl[[#This Row],[Class Code]]&amp; " - " &amp;CFV_Tbl[[#This Row],[Class Description]]</f>
        <v>FRPMP - Fire Pump</v>
      </c>
      <c r="J461" s="6" t="str">
        <f>CFV_Tbl[[#This Row],[CF Code]] &amp; " - " &amp; CFV_Tbl[[#This Row],[CF Description]]</f>
        <v>FRMPPSTY - Pump Style</v>
      </c>
      <c r="Q461" s="483" t="s">
        <v>11463</v>
      </c>
      <c r="R461" s="483" t="s">
        <v>8477</v>
      </c>
      <c r="S461" t="s">
        <v>11285</v>
      </c>
    </row>
    <row r="462" spans="1:19" x14ac:dyDescent="0.35">
      <c r="A462" t="s">
        <v>53</v>
      </c>
      <c r="B462" t="s">
        <v>353</v>
      </c>
      <c r="C462" s="608" t="str">
        <f>VLOOKUP(CFV_Tbl[[#This Row],[Class Code]],AssetClass[[Asset Class]:[Class Description]],2)</f>
        <v>Fire Pump</v>
      </c>
      <c r="D462" s="9">
        <v>30</v>
      </c>
      <c r="E462" t="s">
        <v>11488</v>
      </c>
      <c r="F462" t="s">
        <v>11732</v>
      </c>
      <c r="G462" t="s">
        <v>11281</v>
      </c>
      <c r="H462" t="s">
        <v>8627</v>
      </c>
      <c r="I462" s="6" t="str">
        <f>CFV_Tbl[[#This Row],[Class Code]]&amp; " - " &amp;CFV_Tbl[[#This Row],[Class Description]]</f>
        <v>FRPMP - Fire Pump</v>
      </c>
      <c r="J462" s="6" t="str">
        <f>CFV_Tbl[[#This Row],[CF Code]] &amp; " - " &amp; CFV_Tbl[[#This Row],[CF Description]]</f>
        <v>FRMPDRIV - Driver</v>
      </c>
      <c r="Q462" s="486" t="s">
        <v>11536</v>
      </c>
      <c r="R462" s="483" t="s">
        <v>1888</v>
      </c>
      <c r="S462" t="s">
        <v>11285</v>
      </c>
    </row>
    <row r="463" spans="1:19" x14ac:dyDescent="0.35">
      <c r="A463" t="s">
        <v>53</v>
      </c>
      <c r="B463" t="s">
        <v>353</v>
      </c>
      <c r="C463" s="608" t="str">
        <f>VLOOKUP(CFV_Tbl[[#This Row],[Class Code]],AssetClass[[Asset Class]:[Class Description]],2)</f>
        <v>Fire Pump</v>
      </c>
      <c r="D463" s="9">
        <v>30</v>
      </c>
      <c r="E463" t="s">
        <v>11488</v>
      </c>
      <c r="F463" t="s">
        <v>11732</v>
      </c>
      <c r="G463" t="s">
        <v>11281</v>
      </c>
      <c r="H463" t="s">
        <v>1888</v>
      </c>
      <c r="I463" s="6" t="str">
        <f>CFV_Tbl[[#This Row],[Class Code]]&amp; " - " &amp;CFV_Tbl[[#This Row],[Class Description]]</f>
        <v>FRPMP - Fire Pump</v>
      </c>
      <c r="J463" s="6" t="str">
        <f>CFV_Tbl[[#This Row],[CF Code]] &amp; " - " &amp; CFV_Tbl[[#This Row],[CF Description]]</f>
        <v>FRMPDRIV - Driver</v>
      </c>
      <c r="Q463" s="486" t="s">
        <v>11536</v>
      </c>
      <c r="R463" s="483" t="s">
        <v>1889</v>
      </c>
      <c r="S463" t="s">
        <v>11289</v>
      </c>
    </row>
    <row r="464" spans="1:19" ht="14.5" customHeight="1" x14ac:dyDescent="0.35">
      <c r="A464" t="s">
        <v>53</v>
      </c>
      <c r="B464" t="s">
        <v>353</v>
      </c>
      <c r="C464" s="608" t="str">
        <f>VLOOKUP(CFV_Tbl[[#This Row],[Class Code]],AssetClass[[Asset Class]:[Class Description]],2)</f>
        <v>Fire Pump</v>
      </c>
      <c r="D464" s="9">
        <v>40</v>
      </c>
      <c r="E464" t="s">
        <v>11307</v>
      </c>
      <c r="F464" t="s">
        <v>11314</v>
      </c>
      <c r="G464" t="s">
        <v>11299</v>
      </c>
      <c r="H464" t="s">
        <v>8477</v>
      </c>
      <c r="I464" s="6" t="str">
        <f>CFV_Tbl[[#This Row],[Class Code]]&amp; " - " &amp;CFV_Tbl[[#This Row],[Class Description]]</f>
        <v>FRPMP - Fire Pump</v>
      </c>
      <c r="J464" s="6" t="str">
        <f>CFV_Tbl[[#This Row],[CF Code]] &amp; " - " &amp; CFV_Tbl[[#This Row],[CF Description]]</f>
        <v>MOTORKW - Motor kW</v>
      </c>
      <c r="Q464" s="483" t="s">
        <v>11536</v>
      </c>
      <c r="R464" s="483" t="s">
        <v>1890</v>
      </c>
      <c r="S464" t="s">
        <v>11290</v>
      </c>
    </row>
    <row r="465" spans="1:19" x14ac:dyDescent="0.35">
      <c r="A465" t="s">
        <v>53</v>
      </c>
      <c r="B465" t="s">
        <v>354</v>
      </c>
      <c r="C465" s="608" t="str">
        <f>VLOOKUP(CFV_Tbl[[#This Row],[Class Code]],AssetClass[[Asset Class]:[Class Description]],2)</f>
        <v>Fire Shutter</v>
      </c>
      <c r="D465" s="9">
        <v>10</v>
      </c>
      <c r="E465" s="9" t="s">
        <v>11490</v>
      </c>
      <c r="F465" s="9" t="s">
        <v>11733</v>
      </c>
      <c r="G465" t="s">
        <v>11281</v>
      </c>
      <c r="H465" t="s">
        <v>1845</v>
      </c>
      <c r="I465" s="6" t="str">
        <f>CFV_Tbl[[#This Row],[Class Code]]&amp; " - " &amp;CFV_Tbl[[#This Row],[Class Description]]</f>
        <v>FRSHTTR - Fire Shutter</v>
      </c>
      <c r="J465" s="6" t="str">
        <f>CFV_Tbl[[#This Row],[CF Code]] &amp; " - " &amp; CFV_Tbl[[#This Row],[CF Description]]</f>
        <v>FRTRTYPE - Fire Shutter Type</v>
      </c>
      <c r="Q465" s="483" t="s">
        <v>11522</v>
      </c>
      <c r="R465" s="483" t="s">
        <v>8652</v>
      </c>
      <c r="S465" t="s">
        <v>11285</v>
      </c>
    </row>
    <row r="466" spans="1:19" x14ac:dyDescent="0.35">
      <c r="A466" t="s">
        <v>53</v>
      </c>
      <c r="B466" t="s">
        <v>354</v>
      </c>
      <c r="C466" s="608" t="str">
        <f>VLOOKUP(CFV_Tbl[[#This Row],[Class Code]],AssetClass[[Asset Class]:[Class Description]],2)</f>
        <v>Fire Shutter</v>
      </c>
      <c r="D466" s="9">
        <v>10</v>
      </c>
      <c r="E466" s="9" t="s">
        <v>11490</v>
      </c>
      <c r="F466" s="9" t="s">
        <v>11733</v>
      </c>
      <c r="G466" t="s">
        <v>11281</v>
      </c>
      <c r="H466" t="s">
        <v>1846</v>
      </c>
      <c r="I466" s="6" t="str">
        <f>CFV_Tbl[[#This Row],[Class Code]]&amp; " - " &amp;CFV_Tbl[[#This Row],[Class Description]]</f>
        <v>FRSHTTR - Fire Shutter</v>
      </c>
      <c r="J466" s="6" t="str">
        <f>CFV_Tbl[[#This Row],[CF Code]] &amp; " - " &amp; CFV_Tbl[[#This Row],[CF Description]]</f>
        <v>FRTRTYPE - Fire Shutter Type</v>
      </c>
      <c r="Q466" s="483" t="s">
        <v>11522</v>
      </c>
      <c r="R466" s="483" t="s">
        <v>1738</v>
      </c>
      <c r="S466" t="s">
        <v>11289</v>
      </c>
    </row>
    <row r="467" spans="1:19" x14ac:dyDescent="0.35">
      <c r="A467" t="s">
        <v>53</v>
      </c>
      <c r="B467" t="s">
        <v>354</v>
      </c>
      <c r="C467" s="608" t="str">
        <f>VLOOKUP(CFV_Tbl[[#This Row],[Class Code]],AssetClass[[Asset Class]:[Class Description]],2)</f>
        <v>Fire Shutter</v>
      </c>
      <c r="D467" s="9">
        <v>20</v>
      </c>
      <c r="E467" t="s">
        <v>11492</v>
      </c>
      <c r="F467" t="s">
        <v>11734</v>
      </c>
      <c r="G467" t="s">
        <v>11281</v>
      </c>
      <c r="H467" t="s">
        <v>8631</v>
      </c>
      <c r="I467" s="6" t="str">
        <f>CFV_Tbl[[#This Row],[Class Code]]&amp; " - " &amp;CFV_Tbl[[#This Row],[Class Description]]</f>
        <v>FRSHTTR - Fire Shutter</v>
      </c>
      <c r="J467" s="6" t="str">
        <f>CFV_Tbl[[#This Row],[CF Code]] &amp; " - " &amp; CFV_Tbl[[#This Row],[CF Description]]</f>
        <v>FRTRAUTO - Fire Shutter Automation</v>
      </c>
      <c r="Q467" s="483" t="s">
        <v>11522</v>
      </c>
      <c r="R467" s="483" t="s">
        <v>1739</v>
      </c>
      <c r="S467" t="s">
        <v>11290</v>
      </c>
    </row>
    <row r="468" spans="1:19" x14ac:dyDescent="0.35">
      <c r="A468" t="s">
        <v>53</v>
      </c>
      <c r="B468" t="s">
        <v>354</v>
      </c>
      <c r="C468" s="608" t="str">
        <f>VLOOKUP(CFV_Tbl[[#This Row],[Class Code]],AssetClass[[Asset Class]:[Class Description]],2)</f>
        <v>Fire Shutter</v>
      </c>
      <c r="D468" s="9">
        <v>20</v>
      </c>
      <c r="E468" t="s">
        <v>11492</v>
      </c>
      <c r="F468" t="s">
        <v>11734</v>
      </c>
      <c r="G468" t="s">
        <v>11281</v>
      </c>
      <c r="H468" t="s">
        <v>8632</v>
      </c>
      <c r="I468" s="6" t="str">
        <f>CFV_Tbl[[#This Row],[Class Code]]&amp; " - " &amp;CFV_Tbl[[#This Row],[Class Description]]</f>
        <v>FRSHTTR - Fire Shutter</v>
      </c>
      <c r="J468" s="6" t="str">
        <f>CFV_Tbl[[#This Row],[CF Code]] &amp; " - " &amp; CFV_Tbl[[#This Row],[CF Description]]</f>
        <v>FRTRAUTO - Fire Shutter Automation</v>
      </c>
      <c r="Q468" s="483" t="s">
        <v>11522</v>
      </c>
      <c r="R468" s="483" t="s">
        <v>8653</v>
      </c>
      <c r="S468" t="s">
        <v>11292</v>
      </c>
    </row>
    <row r="469" spans="1:19" x14ac:dyDescent="0.35">
      <c r="A469" t="s">
        <v>53</v>
      </c>
      <c r="B469" t="s">
        <v>354</v>
      </c>
      <c r="C469" s="608" t="str">
        <f>VLOOKUP(CFV_Tbl[[#This Row],[Class Code]],AssetClass[[Asset Class]:[Class Description]],2)</f>
        <v>Fire Shutter</v>
      </c>
      <c r="D469" s="9">
        <v>30</v>
      </c>
      <c r="E469" t="s">
        <v>11414</v>
      </c>
      <c r="F469" t="s">
        <v>11598</v>
      </c>
      <c r="G469" t="s">
        <v>11299</v>
      </c>
      <c r="H469" t="s">
        <v>8477</v>
      </c>
      <c r="I469" s="6" t="str">
        <f>CFV_Tbl[[#This Row],[Class Code]]&amp; " - " &amp;CFV_Tbl[[#This Row],[Class Description]]</f>
        <v>FRSHTTR - Fire Shutter</v>
      </c>
      <c r="J469" s="6" t="str">
        <f>CFV_Tbl[[#This Row],[CF Code]] &amp; " - " &amp; CFV_Tbl[[#This Row],[CF Description]]</f>
        <v>FRSHTSLI - Size Length (inch)</v>
      </c>
      <c r="Q469" s="483" t="s">
        <v>11522</v>
      </c>
      <c r="R469" s="483" t="s">
        <v>1833</v>
      </c>
      <c r="S469" t="s">
        <v>11295</v>
      </c>
    </row>
    <row r="470" spans="1:19" x14ac:dyDescent="0.35">
      <c r="A470" t="s">
        <v>53</v>
      </c>
      <c r="B470" t="s">
        <v>354</v>
      </c>
      <c r="C470" s="608" t="str">
        <f>VLOOKUP(CFV_Tbl[[#This Row],[Class Code]],AssetClass[[Asset Class]:[Class Description]],2)</f>
        <v>Fire Shutter</v>
      </c>
      <c r="D470" s="9">
        <v>40</v>
      </c>
      <c r="E470" t="s">
        <v>11300</v>
      </c>
      <c r="F470" t="s">
        <v>11304</v>
      </c>
      <c r="G470" t="s">
        <v>11299</v>
      </c>
      <c r="H470" t="s">
        <v>8477</v>
      </c>
      <c r="I470" s="6" t="str">
        <f>CFV_Tbl[[#This Row],[Class Code]]&amp; " - " &amp;CFV_Tbl[[#This Row],[Class Description]]</f>
        <v>FRSHTTR - Fire Shutter</v>
      </c>
      <c r="J470" s="6" t="str">
        <f>CFV_Tbl[[#This Row],[CF Code]] &amp; " - " &amp; CFV_Tbl[[#This Row],[CF Description]]</f>
        <v>ACCSZW - Size Width (feet)</v>
      </c>
      <c r="Q470" s="483" t="s">
        <v>11521</v>
      </c>
      <c r="R470" s="483" t="s">
        <v>1873</v>
      </c>
      <c r="S470" t="s">
        <v>11285</v>
      </c>
    </row>
    <row r="471" spans="1:19" x14ac:dyDescent="0.35">
      <c r="A471" t="s">
        <v>53</v>
      </c>
      <c r="B471" t="s">
        <v>355</v>
      </c>
      <c r="C471" s="608" t="str">
        <f>VLOOKUP(CFV_Tbl[[#This Row],[Class Code]],AssetClass[[Asset Class]:[Class Description]],2)</f>
        <v>Fire Suppression System</v>
      </c>
      <c r="D471" s="9">
        <v>10</v>
      </c>
      <c r="E471" t="s">
        <v>11493</v>
      </c>
      <c r="F471" t="s">
        <v>11735</v>
      </c>
      <c r="G471" t="s">
        <v>11281</v>
      </c>
      <c r="H471" t="s">
        <v>8634</v>
      </c>
      <c r="I471" s="6" t="str">
        <f>CFV_Tbl[[#This Row],[Class Code]]&amp; " - " &amp;CFV_Tbl[[#This Row],[Class Description]]</f>
        <v>FRSUPPU - Fire Suppression System</v>
      </c>
      <c r="J471" s="6" t="str">
        <f>CFV_Tbl[[#This Row],[CF Code]] &amp; " - " &amp; CFV_Tbl[[#This Row],[CF Description]]</f>
        <v>FRPUTYPE - Fire Suppression Units Type</v>
      </c>
      <c r="Q471" s="483" t="s">
        <v>11521</v>
      </c>
      <c r="R471" s="483" t="s">
        <v>8688</v>
      </c>
      <c r="S471" t="s">
        <v>11289</v>
      </c>
    </row>
    <row r="472" spans="1:19" x14ac:dyDescent="0.35">
      <c r="A472" t="s">
        <v>53</v>
      </c>
      <c r="B472" t="s">
        <v>355</v>
      </c>
      <c r="C472" s="608" t="str">
        <f>VLOOKUP(CFV_Tbl[[#This Row],[Class Code]],AssetClass[[Asset Class]:[Class Description]],2)</f>
        <v>Fire Suppression System</v>
      </c>
      <c r="D472" s="9">
        <v>10</v>
      </c>
      <c r="E472" t="s">
        <v>11493</v>
      </c>
      <c r="F472" t="s">
        <v>11735</v>
      </c>
      <c r="G472" t="s">
        <v>11281</v>
      </c>
      <c r="H472" t="s">
        <v>1848</v>
      </c>
      <c r="I472" s="6" t="str">
        <f>CFV_Tbl[[#This Row],[Class Code]]&amp; " - " &amp;CFV_Tbl[[#This Row],[Class Description]]</f>
        <v>FRSUPPU - Fire Suppression System</v>
      </c>
      <c r="J472" s="6" t="str">
        <f>CFV_Tbl[[#This Row],[CF Code]] &amp; " - " &amp; CFV_Tbl[[#This Row],[CF Description]]</f>
        <v>FRPUTYPE - Fire Suppression Units Type</v>
      </c>
      <c r="Q472" s="483" t="s">
        <v>11521</v>
      </c>
      <c r="R472" s="483" t="s">
        <v>8623</v>
      </c>
      <c r="S472" t="s">
        <v>11290</v>
      </c>
    </row>
    <row r="473" spans="1:19" x14ac:dyDescent="0.35">
      <c r="A473" t="s">
        <v>53</v>
      </c>
      <c r="B473" t="s">
        <v>355</v>
      </c>
      <c r="C473" s="608" t="str">
        <f>VLOOKUP(CFV_Tbl[[#This Row],[Class Code]],AssetClass[[Asset Class]:[Class Description]],2)</f>
        <v>Fire Suppression System</v>
      </c>
      <c r="D473" s="9">
        <v>10</v>
      </c>
      <c r="E473" t="s">
        <v>11493</v>
      </c>
      <c r="F473" t="s">
        <v>11735</v>
      </c>
      <c r="G473" t="s">
        <v>11281</v>
      </c>
      <c r="H473" t="s">
        <v>1849</v>
      </c>
      <c r="I473" s="6" t="str">
        <f>CFV_Tbl[[#This Row],[Class Code]]&amp; " - " &amp;CFV_Tbl[[#This Row],[Class Description]]</f>
        <v>FRSUPPU - Fire Suppression System</v>
      </c>
      <c r="J473" s="6" t="str">
        <f>CFV_Tbl[[#This Row],[CF Code]] &amp; " - " &amp; CFV_Tbl[[#This Row],[CF Description]]</f>
        <v>FRPUTYPE - Fire Suppression Units Type</v>
      </c>
      <c r="Q473" s="483" t="s">
        <v>11473</v>
      </c>
      <c r="R473" s="483" t="s">
        <v>8480</v>
      </c>
      <c r="S473" t="s">
        <v>11285</v>
      </c>
    </row>
    <row r="474" spans="1:19" x14ac:dyDescent="0.35">
      <c r="A474" t="s">
        <v>53</v>
      </c>
      <c r="B474" t="s">
        <v>355</v>
      </c>
      <c r="C474" s="608" t="str">
        <f>VLOOKUP(CFV_Tbl[[#This Row],[Class Code]],AssetClass[[Asset Class]:[Class Description]],2)</f>
        <v>Fire Suppression System</v>
      </c>
      <c r="D474" s="9">
        <v>20</v>
      </c>
      <c r="E474" s="9" t="s">
        <v>11308</v>
      </c>
      <c r="F474" s="9" t="s">
        <v>11736</v>
      </c>
      <c r="G474" t="s">
        <v>11281</v>
      </c>
      <c r="H474" t="s">
        <v>8480</v>
      </c>
      <c r="I474" s="6" t="str">
        <f>CFV_Tbl[[#This Row],[Class Code]]&amp; " - " &amp;CFV_Tbl[[#This Row],[Class Description]]</f>
        <v>FRSUPPU - Fire Suppression System</v>
      </c>
      <c r="J474" s="6" t="str">
        <f>CFV_Tbl[[#This Row],[CF Code]] &amp; " - " &amp; CFV_Tbl[[#This Row],[CF Description]]</f>
        <v>AIRCOMP - Air Compressor?</v>
      </c>
      <c r="Q474" s="483" t="s">
        <v>11473</v>
      </c>
      <c r="R474" s="483" t="s">
        <v>8481</v>
      </c>
      <c r="S474" t="s">
        <v>11289</v>
      </c>
    </row>
    <row r="475" spans="1:19" x14ac:dyDescent="0.35">
      <c r="A475" t="s">
        <v>53</v>
      </c>
      <c r="B475" t="s">
        <v>355</v>
      </c>
      <c r="C475" s="608" t="str">
        <f>VLOOKUP(CFV_Tbl[[#This Row],[Class Code]],AssetClass[[Asset Class]:[Class Description]],2)</f>
        <v>Fire Suppression System</v>
      </c>
      <c r="D475" s="9">
        <v>20</v>
      </c>
      <c r="E475" s="9" t="s">
        <v>11308</v>
      </c>
      <c r="F475" s="9" t="s">
        <v>11736</v>
      </c>
      <c r="G475" t="s">
        <v>11281</v>
      </c>
      <c r="H475" t="s">
        <v>8481</v>
      </c>
      <c r="I475" s="6" t="str">
        <f>CFV_Tbl[[#This Row],[Class Code]]&amp; " - " &amp;CFV_Tbl[[#This Row],[Class Description]]</f>
        <v>FRSUPPU - Fire Suppression System</v>
      </c>
      <c r="J475" s="6" t="str">
        <f>CFV_Tbl[[#This Row],[CF Code]] &amp; " - " &amp; CFV_Tbl[[#This Row],[CF Description]]</f>
        <v>AIRCOMP - Air Compressor?</v>
      </c>
      <c r="Q475" s="483" t="s">
        <v>11527</v>
      </c>
      <c r="R475" s="483" t="s">
        <v>1878</v>
      </c>
      <c r="S475" t="s">
        <v>11285</v>
      </c>
    </row>
    <row r="476" spans="1:19" x14ac:dyDescent="0.35">
      <c r="A476" s="626" t="s">
        <v>53</v>
      </c>
      <c r="B476" s="625" t="s">
        <v>438</v>
      </c>
      <c r="C476" s="608" t="str">
        <f>VLOOKUP(CFV_Tbl[[#This Row],[Class Code]],AssetClass[[Asset Class]:[Class Description]],2)</f>
        <v>Fire Water Storage Tank</v>
      </c>
      <c r="D476" s="630">
        <v>10</v>
      </c>
      <c r="E476" s="630" t="s">
        <v>11706</v>
      </c>
      <c r="F476" s="630" t="s">
        <v>11896</v>
      </c>
      <c r="G476" t="s">
        <v>11281</v>
      </c>
      <c r="H476" s="613" t="s">
        <v>1795</v>
      </c>
      <c r="I476" s="6" t="str">
        <f>CFV_Tbl[[#This Row],[Class Code]]&amp; " - " &amp;CFV_Tbl[[#This Row],[Class Description]]</f>
        <v>FRWST - Fire Water Storage Tank</v>
      </c>
      <c r="J476" s="6" t="str">
        <f>CFV_Tbl[[#This Row],[CF Code]] &amp; " - " &amp; CFV_Tbl[[#This Row],[CF Description]]</f>
        <v>STNKTYPE - Storage Tank Type</v>
      </c>
      <c r="Q476" s="483" t="s">
        <v>11527</v>
      </c>
      <c r="R476" s="483" t="s">
        <v>1879</v>
      </c>
      <c r="S476" t="s">
        <v>11289</v>
      </c>
    </row>
    <row r="477" spans="1:19" x14ac:dyDescent="0.35">
      <c r="A477" s="626" t="s">
        <v>53</v>
      </c>
      <c r="B477" s="625" t="s">
        <v>438</v>
      </c>
      <c r="C477" s="608" t="str">
        <f>VLOOKUP(CFV_Tbl[[#This Row],[Class Code]],AssetClass[[Asset Class]:[Class Description]],2)</f>
        <v>Fire Water Storage Tank</v>
      </c>
      <c r="D477" s="630">
        <v>10</v>
      </c>
      <c r="E477" s="630" t="s">
        <v>11706</v>
      </c>
      <c r="F477" s="630" t="s">
        <v>11896</v>
      </c>
      <c r="G477" t="s">
        <v>11281</v>
      </c>
      <c r="H477" s="613" t="s">
        <v>1796</v>
      </c>
      <c r="I477" s="6" t="str">
        <f>CFV_Tbl[[#This Row],[Class Code]]&amp; " - " &amp;CFV_Tbl[[#This Row],[Class Description]]</f>
        <v>FRWST - Fire Water Storage Tank</v>
      </c>
      <c r="J477" s="6" t="str">
        <f>CFV_Tbl[[#This Row],[CF Code]] &amp; " - " &amp; CFV_Tbl[[#This Row],[CF Description]]</f>
        <v>STNKTYPE - Storage Tank Type</v>
      </c>
      <c r="Q477" s="483" t="s">
        <v>11528</v>
      </c>
      <c r="R477" s="483" t="s">
        <v>8477</v>
      </c>
      <c r="S477" t="s">
        <v>11285</v>
      </c>
    </row>
    <row r="478" spans="1:19" x14ac:dyDescent="0.35">
      <c r="A478" s="626" t="s">
        <v>53</v>
      </c>
      <c r="B478" s="625" t="s">
        <v>438</v>
      </c>
      <c r="C478" s="608" t="str">
        <f>VLOOKUP(CFV_Tbl[[#This Row],[Class Code]],AssetClass[[Asset Class]:[Class Description]],2)</f>
        <v>Fire Water Storage Tank</v>
      </c>
      <c r="D478" s="630">
        <v>20</v>
      </c>
      <c r="E478" s="630" t="s">
        <v>11708</v>
      </c>
      <c r="F478" s="630" t="s">
        <v>11897</v>
      </c>
      <c r="G478" t="s">
        <v>11281</v>
      </c>
      <c r="H478" s="613" t="s">
        <v>8499</v>
      </c>
      <c r="I478" s="6" t="str">
        <f>CFV_Tbl[[#This Row],[Class Code]]&amp; " - " &amp;CFV_Tbl[[#This Row],[Class Description]]</f>
        <v>FRWST - Fire Water Storage Tank</v>
      </c>
      <c r="J478" s="6" t="str">
        <f>CFV_Tbl[[#This Row],[CF Code]] &amp; " - " &amp; CFV_Tbl[[#This Row],[CF Description]]</f>
        <v>STNKFLTY - Fluid Type</v>
      </c>
      <c r="Q478" s="483" t="s">
        <v>11531</v>
      </c>
      <c r="R478" s="483" t="s">
        <v>1888</v>
      </c>
      <c r="S478" t="s">
        <v>11285</v>
      </c>
    </row>
    <row r="479" spans="1:19" x14ac:dyDescent="0.35">
      <c r="A479" s="626" t="s">
        <v>53</v>
      </c>
      <c r="B479" s="625" t="s">
        <v>438</v>
      </c>
      <c r="C479" s="608" t="str">
        <f>VLOOKUP(CFV_Tbl[[#This Row],[Class Code]],AssetClass[[Asset Class]:[Class Description]],2)</f>
        <v>Fire Water Storage Tank</v>
      </c>
      <c r="D479" s="630">
        <v>20</v>
      </c>
      <c r="E479" s="630" t="s">
        <v>11708</v>
      </c>
      <c r="F479" s="630" t="s">
        <v>11897</v>
      </c>
      <c r="G479" t="s">
        <v>11281</v>
      </c>
      <c r="H479" s="613" t="s">
        <v>8578</v>
      </c>
      <c r="I479" s="6" t="str">
        <f>CFV_Tbl[[#This Row],[Class Code]]&amp; " - " &amp;CFV_Tbl[[#This Row],[Class Description]]</f>
        <v>FRWST - Fire Water Storage Tank</v>
      </c>
      <c r="J479" s="6" t="str">
        <f>CFV_Tbl[[#This Row],[CF Code]] &amp; " - " &amp; CFV_Tbl[[#This Row],[CF Description]]</f>
        <v>STNKFLTY - Fluid Type</v>
      </c>
      <c r="Q479" s="486" t="s">
        <v>11531</v>
      </c>
      <c r="R479" s="483" t="s">
        <v>8693</v>
      </c>
      <c r="S479" t="s">
        <v>11289</v>
      </c>
    </row>
    <row r="480" spans="1:19" x14ac:dyDescent="0.35">
      <c r="A480" s="626" t="s">
        <v>53</v>
      </c>
      <c r="B480" s="625" t="s">
        <v>438</v>
      </c>
      <c r="C480" s="608" t="str">
        <f>VLOOKUP(CFV_Tbl[[#This Row],[Class Code]],AssetClass[[Asset Class]:[Class Description]],2)</f>
        <v>Fire Water Storage Tank</v>
      </c>
      <c r="D480" s="630">
        <v>20</v>
      </c>
      <c r="E480" s="630" t="s">
        <v>11708</v>
      </c>
      <c r="F480" s="630" t="s">
        <v>11897</v>
      </c>
      <c r="G480" t="s">
        <v>11281</v>
      </c>
      <c r="H480" s="613" t="s">
        <v>8572</v>
      </c>
      <c r="I480" s="6" t="str">
        <f>CFV_Tbl[[#This Row],[Class Code]]&amp; " - " &amp;CFV_Tbl[[#This Row],[Class Description]]</f>
        <v>FRWST - Fire Water Storage Tank</v>
      </c>
      <c r="J480" s="6" t="str">
        <f>CFV_Tbl[[#This Row],[CF Code]] &amp; " - " &amp; CFV_Tbl[[#This Row],[CF Description]]</f>
        <v>STNKFLTY - Fluid Type</v>
      </c>
      <c r="Q480" s="483" t="s">
        <v>11531</v>
      </c>
      <c r="R480" s="483" t="s">
        <v>1889</v>
      </c>
      <c r="S480" t="s">
        <v>11290</v>
      </c>
    </row>
    <row r="481" spans="1:19" x14ac:dyDescent="0.35">
      <c r="A481" s="626" t="s">
        <v>53</v>
      </c>
      <c r="B481" s="625" t="s">
        <v>438</v>
      </c>
      <c r="C481" s="608" t="str">
        <f>VLOOKUP(CFV_Tbl[[#This Row],[Class Code]],AssetClass[[Asset Class]:[Class Description]],2)</f>
        <v>Fire Water Storage Tank</v>
      </c>
      <c r="D481" s="630">
        <v>20</v>
      </c>
      <c r="E481" s="630" t="s">
        <v>11708</v>
      </c>
      <c r="F481" s="630" t="s">
        <v>11897</v>
      </c>
      <c r="G481" t="s">
        <v>11281</v>
      </c>
      <c r="H481" s="613" t="s">
        <v>8573</v>
      </c>
      <c r="I481" s="6" t="str">
        <f>CFV_Tbl[[#This Row],[Class Code]]&amp; " - " &amp;CFV_Tbl[[#This Row],[Class Description]]</f>
        <v>FRWST - Fire Water Storage Tank</v>
      </c>
      <c r="J481" s="6" t="str">
        <f>CFV_Tbl[[#This Row],[CF Code]] &amp; " - " &amp; CFV_Tbl[[#This Row],[CF Description]]</f>
        <v>STNKFLTY - Fluid Type</v>
      </c>
      <c r="Q481" s="483" t="s">
        <v>11531</v>
      </c>
      <c r="R481" s="483" t="s">
        <v>8513</v>
      </c>
      <c r="S481" t="s">
        <v>11292</v>
      </c>
    </row>
    <row r="482" spans="1:19" x14ac:dyDescent="0.35">
      <c r="A482" s="626" t="s">
        <v>53</v>
      </c>
      <c r="B482" s="625" t="s">
        <v>438</v>
      </c>
      <c r="C482" s="608" t="str">
        <f>VLOOKUP(CFV_Tbl[[#This Row],[Class Code]],AssetClass[[Asset Class]:[Class Description]],2)</f>
        <v>Fire Water Storage Tank</v>
      </c>
      <c r="D482" s="630">
        <v>20</v>
      </c>
      <c r="E482" s="630" t="s">
        <v>11708</v>
      </c>
      <c r="F482" s="630" t="s">
        <v>11897</v>
      </c>
      <c r="G482" t="s">
        <v>11281</v>
      </c>
      <c r="H482" s="613" t="s">
        <v>8574</v>
      </c>
      <c r="I482" s="6" t="str">
        <f>CFV_Tbl[[#This Row],[Class Code]]&amp; " - " &amp;CFV_Tbl[[#This Row],[Class Description]]</f>
        <v>FRWST - Fire Water Storage Tank</v>
      </c>
      <c r="J482" s="6" t="str">
        <f>CFV_Tbl[[#This Row],[CF Code]] &amp; " - " &amp; CFV_Tbl[[#This Row],[CF Description]]</f>
        <v>STNKFLTY - Fluid Type</v>
      </c>
      <c r="Q482" s="486" t="s">
        <v>11531</v>
      </c>
      <c r="R482" s="483" t="s">
        <v>1890</v>
      </c>
      <c r="S482" t="s">
        <v>11295</v>
      </c>
    </row>
    <row r="483" spans="1:19" x14ac:dyDescent="0.35">
      <c r="A483" s="626" t="s">
        <v>53</v>
      </c>
      <c r="B483" s="625" t="s">
        <v>438</v>
      </c>
      <c r="C483" s="608" t="str">
        <f>VLOOKUP(CFV_Tbl[[#This Row],[Class Code]],AssetClass[[Asset Class]:[Class Description]],2)</f>
        <v>Fire Water Storage Tank</v>
      </c>
      <c r="D483" s="630">
        <v>20</v>
      </c>
      <c r="E483" s="630" t="s">
        <v>11708</v>
      </c>
      <c r="F483" s="630" t="s">
        <v>11897</v>
      </c>
      <c r="G483" t="s">
        <v>11281</v>
      </c>
      <c r="H483" s="613" t="s">
        <v>8575</v>
      </c>
      <c r="I483" s="6" t="str">
        <f>CFV_Tbl[[#This Row],[Class Code]]&amp; " - " &amp;CFV_Tbl[[#This Row],[Class Description]]</f>
        <v>FRWST - Fire Water Storage Tank</v>
      </c>
      <c r="J483" s="6" t="str">
        <f>CFV_Tbl[[#This Row],[CF Code]] &amp; " - " &amp; CFV_Tbl[[#This Row],[CF Description]]</f>
        <v>STNKFLTY - Fluid Type</v>
      </c>
      <c r="Q483" s="483" t="s">
        <v>11529</v>
      </c>
      <c r="R483" s="483" t="s">
        <v>8691</v>
      </c>
      <c r="S483" t="s">
        <v>11285</v>
      </c>
    </row>
    <row r="484" spans="1:19" x14ac:dyDescent="0.35">
      <c r="A484" s="626" t="s">
        <v>53</v>
      </c>
      <c r="B484" s="625" t="s">
        <v>438</v>
      </c>
      <c r="C484" s="608" t="str">
        <f>VLOOKUP(CFV_Tbl[[#This Row],[Class Code]],AssetClass[[Asset Class]:[Class Description]],2)</f>
        <v>Fire Water Storage Tank</v>
      </c>
      <c r="D484" s="630">
        <v>20</v>
      </c>
      <c r="E484" s="630" t="s">
        <v>11708</v>
      </c>
      <c r="F484" s="630" t="s">
        <v>11897</v>
      </c>
      <c r="G484" t="s">
        <v>11281</v>
      </c>
      <c r="H484" s="613" t="s">
        <v>8579</v>
      </c>
      <c r="I484" s="6" t="str">
        <f>CFV_Tbl[[#This Row],[Class Code]]&amp; " - " &amp;CFV_Tbl[[#This Row],[Class Description]]</f>
        <v>FRWST - Fire Water Storage Tank</v>
      </c>
      <c r="J484" s="6" t="str">
        <f>CFV_Tbl[[#This Row],[CF Code]] &amp; " - " &amp; CFV_Tbl[[#This Row],[CF Description]]</f>
        <v>STNKFLTY - Fluid Type</v>
      </c>
      <c r="Q484" s="483" t="s">
        <v>11529</v>
      </c>
      <c r="R484" s="483" t="s">
        <v>1883</v>
      </c>
      <c r="S484" t="s">
        <v>11289</v>
      </c>
    </row>
    <row r="485" spans="1:19" x14ac:dyDescent="0.35">
      <c r="A485" s="626" t="s">
        <v>53</v>
      </c>
      <c r="B485" s="625" t="s">
        <v>438</v>
      </c>
      <c r="C485" s="608" t="str">
        <f>VLOOKUP(CFV_Tbl[[#This Row],[Class Code]],AssetClass[[Asset Class]:[Class Description]],2)</f>
        <v>Fire Water Storage Tank</v>
      </c>
      <c r="D485" s="630">
        <v>20</v>
      </c>
      <c r="E485" s="630" t="s">
        <v>11708</v>
      </c>
      <c r="F485" s="630" t="s">
        <v>11897</v>
      </c>
      <c r="G485" t="s">
        <v>11281</v>
      </c>
      <c r="H485" s="613" t="s">
        <v>8576</v>
      </c>
      <c r="I485" s="6" t="str">
        <f>CFV_Tbl[[#This Row],[Class Code]]&amp; " - " &amp;CFV_Tbl[[#This Row],[Class Description]]</f>
        <v>FRWST - Fire Water Storage Tank</v>
      </c>
      <c r="J485" s="6" t="str">
        <f>CFV_Tbl[[#This Row],[CF Code]] &amp; " - " &amp; CFV_Tbl[[#This Row],[CF Description]]</f>
        <v>STNKFLTY - Fluid Type</v>
      </c>
      <c r="Q485" s="483" t="s">
        <v>11529</v>
      </c>
      <c r="R485" s="483" t="s">
        <v>8692</v>
      </c>
      <c r="S485" t="s">
        <v>11290</v>
      </c>
    </row>
    <row r="486" spans="1:19" x14ac:dyDescent="0.35">
      <c r="A486" s="626" t="s">
        <v>53</v>
      </c>
      <c r="B486" s="625" t="s">
        <v>438</v>
      </c>
      <c r="C486" s="608" t="str">
        <f>VLOOKUP(CFV_Tbl[[#This Row],[Class Code]],AssetClass[[Asset Class]:[Class Description]],2)</f>
        <v>Fire Water Storage Tank</v>
      </c>
      <c r="D486" s="630">
        <v>20</v>
      </c>
      <c r="E486" s="630" t="s">
        <v>11708</v>
      </c>
      <c r="F486" s="630" t="s">
        <v>11897</v>
      </c>
      <c r="G486" t="s">
        <v>11281</v>
      </c>
      <c r="H486" s="613" t="s">
        <v>8577</v>
      </c>
      <c r="I486" s="6" t="str">
        <f>CFV_Tbl[[#This Row],[Class Code]]&amp; " - " &amp;CFV_Tbl[[#This Row],[Class Description]]</f>
        <v>FRWST - Fire Water Storage Tank</v>
      </c>
      <c r="J486" s="6" t="str">
        <f>CFV_Tbl[[#This Row],[CF Code]] &amp; " - " &amp; CFV_Tbl[[#This Row],[CF Description]]</f>
        <v>STNKFLTY - Fluid Type</v>
      </c>
      <c r="Q486" s="483" t="s">
        <v>11529</v>
      </c>
      <c r="R486" s="483" t="s">
        <v>1886</v>
      </c>
      <c r="S486" t="s">
        <v>11292</v>
      </c>
    </row>
    <row r="487" spans="1:19" x14ac:dyDescent="0.35">
      <c r="A487" s="626" t="s">
        <v>53</v>
      </c>
      <c r="B487" s="625" t="s">
        <v>438</v>
      </c>
      <c r="C487" s="608" t="str">
        <f>VLOOKUP(CFV_Tbl[[#This Row],[Class Code]],AssetClass[[Asset Class]:[Class Description]],2)</f>
        <v>Fire Water Storage Tank</v>
      </c>
      <c r="D487" s="630">
        <v>20</v>
      </c>
      <c r="E487" s="630" t="s">
        <v>11708</v>
      </c>
      <c r="F487" s="630" t="s">
        <v>11897</v>
      </c>
      <c r="G487" t="s">
        <v>11281</v>
      </c>
      <c r="H487" s="613" t="s">
        <v>8580</v>
      </c>
      <c r="I487" s="6" t="str">
        <f>CFV_Tbl[[#This Row],[Class Code]]&amp; " - " &amp;CFV_Tbl[[#This Row],[Class Description]]</f>
        <v>FRWST - Fire Water Storage Tank</v>
      </c>
      <c r="J487" s="6" t="str">
        <f>CFV_Tbl[[#This Row],[CF Code]] &amp; " - " &amp; CFV_Tbl[[#This Row],[CF Description]]</f>
        <v>STNKFLTY - Fluid Type</v>
      </c>
      <c r="Q487" s="483" t="s">
        <v>11529</v>
      </c>
      <c r="R487" s="483" t="s">
        <v>1887</v>
      </c>
      <c r="S487" t="s">
        <v>11295</v>
      </c>
    </row>
    <row r="488" spans="1:19" x14ac:dyDescent="0.35">
      <c r="A488" s="626" t="s">
        <v>53</v>
      </c>
      <c r="B488" s="625" t="s">
        <v>438</v>
      </c>
      <c r="C488" s="608" t="str">
        <f>VLOOKUP(CFV_Tbl[[#This Row],[Class Code]],AssetClass[[Asset Class]:[Class Description]],2)</f>
        <v>Fire Water Storage Tank</v>
      </c>
      <c r="D488" s="630">
        <v>20</v>
      </c>
      <c r="E488" s="630" t="s">
        <v>11708</v>
      </c>
      <c r="F488" s="630" t="s">
        <v>11897</v>
      </c>
      <c r="G488" t="s">
        <v>11281</v>
      </c>
      <c r="H488" s="613" t="s">
        <v>1819</v>
      </c>
      <c r="I488" s="6" t="str">
        <f>CFV_Tbl[[#This Row],[Class Code]]&amp; " - " &amp;CFV_Tbl[[#This Row],[Class Description]]</f>
        <v>FRWST - Fire Water Storage Tank</v>
      </c>
      <c r="J488" s="6" t="str">
        <f>CFV_Tbl[[#This Row],[CF Code]] &amp; " - " &amp; CFV_Tbl[[#This Row],[CF Description]]</f>
        <v>STNKFLTY - Fluid Type</v>
      </c>
      <c r="Q488" s="483" t="s">
        <v>11534</v>
      </c>
      <c r="R488" s="483" t="s">
        <v>8477</v>
      </c>
      <c r="S488" t="s">
        <v>11285</v>
      </c>
    </row>
    <row r="489" spans="1:19" x14ac:dyDescent="0.35">
      <c r="A489" s="626" t="s">
        <v>53</v>
      </c>
      <c r="B489" s="625" t="s">
        <v>438</v>
      </c>
      <c r="C489" s="608" t="str">
        <f>VLOOKUP(CFV_Tbl[[#This Row],[Class Code]],AssetClass[[Asset Class]:[Class Description]],2)</f>
        <v>Fire Water Storage Tank</v>
      </c>
      <c r="D489" s="630">
        <v>20</v>
      </c>
      <c r="E489" s="630" t="s">
        <v>11708</v>
      </c>
      <c r="F489" s="630" t="s">
        <v>11897</v>
      </c>
      <c r="G489" t="s">
        <v>11281</v>
      </c>
      <c r="H489" s="613" t="s">
        <v>8581</v>
      </c>
      <c r="I489" s="6" t="str">
        <f>CFV_Tbl[[#This Row],[Class Code]]&amp; " - " &amp;CFV_Tbl[[#This Row],[Class Description]]</f>
        <v>FRWST - Fire Water Storage Tank</v>
      </c>
      <c r="J489" s="6" t="str">
        <f>CFV_Tbl[[#This Row],[CF Code]] &amp; " - " &amp; CFV_Tbl[[#This Row],[CF Description]]</f>
        <v>STNKFLTY - Fluid Type</v>
      </c>
      <c r="Q489" s="483" t="s">
        <v>11533</v>
      </c>
      <c r="R489" s="483" t="s">
        <v>8477</v>
      </c>
      <c r="S489" t="s">
        <v>11285</v>
      </c>
    </row>
    <row r="490" spans="1:19" x14ac:dyDescent="0.35">
      <c r="A490" s="626" t="s">
        <v>53</v>
      </c>
      <c r="B490" s="625" t="s">
        <v>438</v>
      </c>
      <c r="C490" s="608" t="str">
        <f>VLOOKUP(CFV_Tbl[[#This Row],[Class Code]],AssetClass[[Asset Class]:[Class Description]],2)</f>
        <v>Fire Water Storage Tank</v>
      </c>
      <c r="D490" s="630">
        <v>20</v>
      </c>
      <c r="E490" s="630" t="s">
        <v>11708</v>
      </c>
      <c r="F490" s="630" t="s">
        <v>11897</v>
      </c>
      <c r="G490" t="s">
        <v>11281</v>
      </c>
      <c r="H490" s="613" t="s">
        <v>8582</v>
      </c>
      <c r="I490" s="6" t="str">
        <f>CFV_Tbl[[#This Row],[Class Code]]&amp; " - " &amp;CFV_Tbl[[#This Row],[Class Description]]</f>
        <v>FRWST - Fire Water Storage Tank</v>
      </c>
      <c r="J490" s="6" t="str">
        <f>CFV_Tbl[[#This Row],[CF Code]] &amp; " - " &amp; CFV_Tbl[[#This Row],[CF Description]]</f>
        <v>STNKFLTY - Fluid Type</v>
      </c>
      <c r="Q490" s="483" t="s">
        <v>11537</v>
      </c>
      <c r="R490" s="483" t="s">
        <v>1891</v>
      </c>
      <c r="S490" t="s">
        <v>11285</v>
      </c>
    </row>
    <row r="491" spans="1:19" x14ac:dyDescent="0.35">
      <c r="A491" s="626" t="s">
        <v>53</v>
      </c>
      <c r="B491" s="625" t="s">
        <v>438</v>
      </c>
      <c r="C491" s="608" t="str">
        <f>VLOOKUP(CFV_Tbl[[#This Row],[Class Code]],AssetClass[[Asset Class]:[Class Description]],2)</f>
        <v>Fire Water Storage Tank</v>
      </c>
      <c r="D491" s="630">
        <v>20</v>
      </c>
      <c r="E491" s="630" t="s">
        <v>11708</v>
      </c>
      <c r="F491" s="630" t="s">
        <v>11897</v>
      </c>
      <c r="G491" t="s">
        <v>11281</v>
      </c>
      <c r="H491" s="613" t="s">
        <v>8583</v>
      </c>
      <c r="I491" s="6" t="str">
        <f>CFV_Tbl[[#This Row],[Class Code]]&amp; " - " &amp;CFV_Tbl[[#This Row],[Class Description]]</f>
        <v>FRWST - Fire Water Storage Tank</v>
      </c>
      <c r="J491" s="6" t="str">
        <f>CFV_Tbl[[#This Row],[CF Code]] &amp; " - " &amp; CFV_Tbl[[#This Row],[CF Description]]</f>
        <v>STNKFLTY - Fluid Type</v>
      </c>
      <c r="Q491" s="483" t="s">
        <v>11537</v>
      </c>
      <c r="R491" s="483" t="s">
        <v>1892</v>
      </c>
      <c r="S491" t="s">
        <v>11289</v>
      </c>
    </row>
    <row r="492" spans="1:19" x14ac:dyDescent="0.35">
      <c r="A492" s="626" t="s">
        <v>53</v>
      </c>
      <c r="B492" s="625" t="s">
        <v>438</v>
      </c>
      <c r="C492" s="608" t="str">
        <f>VLOOKUP(CFV_Tbl[[#This Row],[Class Code]],AssetClass[[Asset Class]:[Class Description]],2)</f>
        <v>Fire Water Storage Tank</v>
      </c>
      <c r="D492" s="630">
        <v>30</v>
      </c>
      <c r="E492" s="630" t="s">
        <v>11709</v>
      </c>
      <c r="F492" s="630" t="s">
        <v>11898</v>
      </c>
      <c r="G492" t="s">
        <v>11281</v>
      </c>
      <c r="H492" s="613" t="s">
        <v>8565</v>
      </c>
      <c r="I492" s="6" t="str">
        <f>CFV_Tbl[[#This Row],[Class Code]]&amp; " - " &amp;CFV_Tbl[[#This Row],[Class Description]]</f>
        <v>FRWST - Fire Water Storage Tank</v>
      </c>
      <c r="J492" s="6" t="str">
        <f>CFV_Tbl[[#This Row],[CF Code]] &amp; " - " &amp; CFV_Tbl[[#This Row],[CF Description]]</f>
        <v>STNKCONS - Storage Tank Construction</v>
      </c>
      <c r="Q492" s="483" t="s">
        <v>11537</v>
      </c>
      <c r="R492" s="483" t="s">
        <v>1893</v>
      </c>
      <c r="S492" t="s">
        <v>11290</v>
      </c>
    </row>
    <row r="493" spans="1:19" x14ac:dyDescent="0.35">
      <c r="A493" s="626" t="s">
        <v>53</v>
      </c>
      <c r="B493" s="625" t="s">
        <v>438</v>
      </c>
      <c r="C493" s="608" t="str">
        <f>VLOOKUP(CFV_Tbl[[#This Row],[Class Code]],AssetClass[[Asset Class]:[Class Description]],2)</f>
        <v>Fire Water Storage Tank</v>
      </c>
      <c r="D493" s="630">
        <v>30</v>
      </c>
      <c r="E493" s="630" t="s">
        <v>11709</v>
      </c>
      <c r="F493" s="630" t="s">
        <v>11898</v>
      </c>
      <c r="G493" t="s">
        <v>11281</v>
      </c>
      <c r="H493" s="613" t="s">
        <v>8566</v>
      </c>
      <c r="I493" s="6" t="str">
        <f>CFV_Tbl[[#This Row],[Class Code]]&amp; " - " &amp;CFV_Tbl[[#This Row],[Class Description]]</f>
        <v>FRWST - Fire Water Storage Tank</v>
      </c>
      <c r="J493" s="6" t="str">
        <f>CFV_Tbl[[#This Row],[CF Code]] &amp; " - " &amp; CFV_Tbl[[#This Row],[CF Description]]</f>
        <v>STNKCONS - Storage Tank Construction</v>
      </c>
      <c r="Q493" s="483" t="s">
        <v>11537</v>
      </c>
      <c r="R493" s="483" t="s">
        <v>8694</v>
      </c>
      <c r="S493" t="s">
        <v>11292</v>
      </c>
    </row>
    <row r="494" spans="1:19" x14ac:dyDescent="0.35">
      <c r="A494" s="626" t="s">
        <v>53</v>
      </c>
      <c r="B494" s="625" t="s">
        <v>438</v>
      </c>
      <c r="C494" s="608" t="str">
        <f>VLOOKUP(CFV_Tbl[[#This Row],[Class Code]],AssetClass[[Asset Class]:[Class Description]],2)</f>
        <v>Fire Water Storage Tank</v>
      </c>
      <c r="D494" s="630">
        <v>40</v>
      </c>
      <c r="E494" s="630" t="s">
        <v>11710</v>
      </c>
      <c r="F494" s="630" t="s">
        <v>11899</v>
      </c>
      <c r="G494" t="s">
        <v>11281</v>
      </c>
      <c r="H494" s="613" t="s">
        <v>8527</v>
      </c>
      <c r="I494" s="6" t="str">
        <f>CFV_Tbl[[#This Row],[Class Code]]&amp; " - " &amp;CFV_Tbl[[#This Row],[Class Description]]</f>
        <v>FRWST - Fire Water Storage Tank</v>
      </c>
      <c r="J494" s="6" t="str">
        <f>CFV_Tbl[[#This Row],[CF Code]] &amp; " - " &amp; CFV_Tbl[[#This Row],[CF Description]]</f>
        <v>STNKMAT - Storage Tank Material</v>
      </c>
      <c r="Q494" s="483" t="s">
        <v>11630</v>
      </c>
      <c r="R494" s="483" t="s">
        <v>8480</v>
      </c>
      <c r="S494" t="s">
        <v>11285</v>
      </c>
    </row>
    <row r="495" spans="1:19" x14ac:dyDescent="0.35">
      <c r="A495" s="626" t="s">
        <v>53</v>
      </c>
      <c r="B495" s="625" t="s">
        <v>438</v>
      </c>
      <c r="C495" s="608" t="str">
        <f>VLOOKUP(CFV_Tbl[[#This Row],[Class Code]],AssetClass[[Asset Class]:[Class Description]],2)</f>
        <v>Fire Water Storage Tank</v>
      </c>
      <c r="D495" s="630">
        <v>40</v>
      </c>
      <c r="E495" s="630" t="s">
        <v>11710</v>
      </c>
      <c r="F495" s="630" t="s">
        <v>11899</v>
      </c>
      <c r="G495" t="s">
        <v>11281</v>
      </c>
      <c r="H495" s="613" t="s">
        <v>8518</v>
      </c>
      <c r="I495" s="6" t="str">
        <f>CFV_Tbl[[#This Row],[Class Code]]&amp; " - " &amp;CFV_Tbl[[#This Row],[Class Description]]</f>
        <v>FRWST - Fire Water Storage Tank</v>
      </c>
      <c r="J495" s="6" t="str">
        <f>CFV_Tbl[[#This Row],[CF Code]] &amp; " - " &amp; CFV_Tbl[[#This Row],[CF Description]]</f>
        <v>STNKMAT - Storage Tank Material</v>
      </c>
      <c r="Q495" s="483" t="s">
        <v>11630</v>
      </c>
      <c r="R495" s="483" t="s">
        <v>8481</v>
      </c>
      <c r="S495" t="s">
        <v>11289</v>
      </c>
    </row>
    <row r="496" spans="1:19" x14ac:dyDescent="0.35">
      <c r="A496" s="626" t="s">
        <v>53</v>
      </c>
      <c r="B496" s="625" t="s">
        <v>438</v>
      </c>
      <c r="C496" s="608" t="str">
        <f>VLOOKUP(CFV_Tbl[[#This Row],[Class Code]],AssetClass[[Asset Class]:[Class Description]],2)</f>
        <v>Fire Water Storage Tank</v>
      </c>
      <c r="D496" s="630">
        <v>40</v>
      </c>
      <c r="E496" s="630" t="s">
        <v>11710</v>
      </c>
      <c r="F496" s="630" t="s">
        <v>11899</v>
      </c>
      <c r="G496" t="s">
        <v>11281</v>
      </c>
      <c r="H496" s="613" t="s">
        <v>1853</v>
      </c>
      <c r="I496" s="6" t="str">
        <f>CFV_Tbl[[#This Row],[Class Code]]&amp; " - " &amp;CFV_Tbl[[#This Row],[Class Description]]</f>
        <v>FRWST - Fire Water Storage Tank</v>
      </c>
      <c r="J496" s="6" t="str">
        <f>CFV_Tbl[[#This Row],[CF Code]] &amp; " - " &amp; CFV_Tbl[[#This Row],[CF Description]]</f>
        <v>STNKMAT - Storage Tank Material</v>
      </c>
      <c r="Q496" s="483" t="s">
        <v>11552</v>
      </c>
      <c r="R496" s="483" t="s">
        <v>8477</v>
      </c>
      <c r="S496" t="s">
        <v>11285</v>
      </c>
    </row>
    <row r="497" spans="1:19" x14ac:dyDescent="0.35">
      <c r="A497" s="626" t="s">
        <v>53</v>
      </c>
      <c r="B497" s="625" t="s">
        <v>438</v>
      </c>
      <c r="C497" s="608" t="str">
        <f>VLOOKUP(CFV_Tbl[[#This Row],[Class Code]],AssetClass[[Asset Class]:[Class Description]],2)</f>
        <v>Fire Water Storage Tank</v>
      </c>
      <c r="D497" s="631">
        <v>50</v>
      </c>
      <c r="E497" s="631" t="s">
        <v>11351</v>
      </c>
      <c r="F497" s="631" t="s">
        <v>11433</v>
      </c>
      <c r="G497" s="626" t="s">
        <v>11299</v>
      </c>
      <c r="H497" s="626" t="s">
        <v>8477</v>
      </c>
      <c r="I497" s="484" t="str">
        <f>CFV_Tbl[[#This Row],[Class Code]]&amp; " - " &amp;CFV_Tbl[[#This Row],[Class Description]]</f>
        <v>FRWST - Fire Water Storage Tank</v>
      </c>
      <c r="J497" s="484" t="str">
        <f>CFV_Tbl[[#This Row],[CF Code]] &amp; " - " &amp; CFV_Tbl[[#This Row],[CF Description]]</f>
        <v>TSSANUM - TSSA Number</v>
      </c>
      <c r="Q497" s="486" t="s">
        <v>11552</v>
      </c>
      <c r="R497" s="486" t="s">
        <v>8477</v>
      </c>
      <c r="S497" t="s">
        <v>11285</v>
      </c>
    </row>
    <row r="498" spans="1:19" x14ac:dyDescent="0.35">
      <c r="A498" s="627" t="s">
        <v>53</v>
      </c>
      <c r="B498" s="629" t="s">
        <v>438</v>
      </c>
      <c r="C498" s="608" t="str">
        <f>VLOOKUP(CFV_Tbl[[#This Row],[Class Code]],AssetClass[[Asset Class]:[Class Description]],2)</f>
        <v>Fire Water Storage Tank</v>
      </c>
      <c r="D498" s="632">
        <v>60</v>
      </c>
      <c r="E498" s="632" t="s">
        <v>11610</v>
      </c>
      <c r="F498" s="632" t="s">
        <v>11829</v>
      </c>
      <c r="G498" s="627" t="s">
        <v>11299</v>
      </c>
      <c r="H498" s="626" t="s">
        <v>8477</v>
      </c>
      <c r="I498" s="484" t="str">
        <f>CFV_Tbl[[#This Row],[Class Code]]&amp; " - " &amp;CFV_Tbl[[#This Row],[Class Description]]</f>
        <v>FRWST - Fire Water Storage Tank</v>
      </c>
      <c r="J498" s="639" t="str">
        <f>CFV_Tbl[[#This Row],[CF Code]] &amp; " - " &amp; CFV_Tbl[[#This Row],[CF Description]]</f>
        <v>TANKVOL - Tank Volume</v>
      </c>
      <c r="Q498" s="486" t="s">
        <v>11552</v>
      </c>
      <c r="R498" s="486" t="s">
        <v>8477</v>
      </c>
      <c r="S498" t="s">
        <v>11285</v>
      </c>
    </row>
    <row r="499" spans="1:19" x14ac:dyDescent="0.35">
      <c r="A499" s="626" t="s">
        <v>53</v>
      </c>
      <c r="B499" s="625" t="s">
        <v>438</v>
      </c>
      <c r="C499" s="608" t="str">
        <f>VLOOKUP(CFV_Tbl[[#This Row],[Class Code]],AssetClass[[Asset Class]:[Class Description]],2)</f>
        <v>Fire Water Storage Tank</v>
      </c>
      <c r="D499" s="630">
        <v>70</v>
      </c>
      <c r="E499" s="630" t="s">
        <v>11400</v>
      </c>
      <c r="F499" s="630" t="s">
        <v>11568</v>
      </c>
      <c r="G499" t="s">
        <v>11281</v>
      </c>
      <c r="H499" s="613" t="s">
        <v>8480</v>
      </c>
      <c r="I499" s="6" t="str">
        <f>CFV_Tbl[[#This Row],[Class Code]]&amp; " - " &amp;CFV_Tbl[[#This Row],[Class Description]]</f>
        <v>FRWST - Fire Water Storage Tank</v>
      </c>
      <c r="J499" s="6" t="str">
        <f>CFV_Tbl[[#This Row],[CF Code]] &amp; " - " &amp; CFV_Tbl[[#This Row],[CF Description]]</f>
        <v>SECCONT - Secondary Containment?</v>
      </c>
      <c r="Q499" s="483" t="s">
        <v>11402</v>
      </c>
      <c r="R499" s="483" t="s">
        <v>8480</v>
      </c>
      <c r="S499" t="s">
        <v>11285</v>
      </c>
    </row>
    <row r="500" spans="1:19" x14ac:dyDescent="0.35">
      <c r="A500" s="626" t="s">
        <v>53</v>
      </c>
      <c r="B500" s="625" t="s">
        <v>438</v>
      </c>
      <c r="C500" s="608" t="str">
        <f>VLOOKUP(CFV_Tbl[[#This Row],[Class Code]],AssetClass[[Asset Class]:[Class Description]],2)</f>
        <v>Fire Water Storage Tank</v>
      </c>
      <c r="D500" s="630">
        <v>70</v>
      </c>
      <c r="E500" s="630" t="s">
        <v>11400</v>
      </c>
      <c r="F500" s="630" t="s">
        <v>11568</v>
      </c>
      <c r="G500" t="s">
        <v>11281</v>
      </c>
      <c r="H500" s="613" t="s">
        <v>8481</v>
      </c>
      <c r="I500" s="6" t="str">
        <f>CFV_Tbl[[#This Row],[Class Code]]&amp; " - " &amp;CFV_Tbl[[#This Row],[Class Description]]</f>
        <v>FRWST - Fire Water Storage Tank</v>
      </c>
      <c r="J500" s="6" t="str">
        <f>CFV_Tbl[[#This Row],[CF Code]] &amp; " - " &amp; CFV_Tbl[[#This Row],[CF Description]]</f>
        <v>SECCONT - Secondary Containment?</v>
      </c>
      <c r="Q500" s="483" t="s">
        <v>11402</v>
      </c>
      <c r="R500" s="483" t="s">
        <v>8481</v>
      </c>
      <c r="S500" t="s">
        <v>11289</v>
      </c>
    </row>
    <row r="501" spans="1:19" x14ac:dyDescent="0.35">
      <c r="A501" s="626" t="s">
        <v>53</v>
      </c>
      <c r="B501" s="625" t="s">
        <v>438</v>
      </c>
      <c r="C501" s="608" t="str">
        <f>VLOOKUP(CFV_Tbl[[#This Row],[Class Code]],AssetClass[[Asset Class]:[Class Description]],2)</f>
        <v>Fire Water Storage Tank</v>
      </c>
      <c r="D501" s="630">
        <v>80</v>
      </c>
      <c r="E501" s="630" t="s">
        <v>11402</v>
      </c>
      <c r="F501" s="630" t="s">
        <v>11571</v>
      </c>
      <c r="G501" t="s">
        <v>11281</v>
      </c>
      <c r="H501" s="613" t="s">
        <v>8480</v>
      </c>
      <c r="I501" s="6" t="str">
        <f>CFV_Tbl[[#This Row],[Class Code]]&amp; " - " &amp;CFV_Tbl[[#This Row],[Class Description]]</f>
        <v>FRWST - Fire Water Storage Tank</v>
      </c>
      <c r="J501" s="6" t="str">
        <f>CFV_Tbl[[#This Row],[CF Code]] &amp; " - " &amp; CFV_Tbl[[#This Row],[CF Description]]</f>
        <v>INDRINST - Indoor Installation?</v>
      </c>
      <c r="Q501" s="486" t="s">
        <v>11640</v>
      </c>
      <c r="R501" s="483" t="s">
        <v>8480</v>
      </c>
      <c r="S501" t="s">
        <v>11285</v>
      </c>
    </row>
    <row r="502" spans="1:19" x14ac:dyDescent="0.35">
      <c r="A502" s="627" t="s">
        <v>53</v>
      </c>
      <c r="B502" s="629" t="s">
        <v>438</v>
      </c>
      <c r="C502" s="608" t="str">
        <f>VLOOKUP(CFV_Tbl[[#This Row],[Class Code]],AssetClass[[Asset Class]:[Class Description]],2)</f>
        <v>Fire Water Storage Tank</v>
      </c>
      <c r="D502" s="630">
        <v>80</v>
      </c>
      <c r="E502" s="630" t="s">
        <v>11402</v>
      </c>
      <c r="F502" s="630" t="s">
        <v>11571</v>
      </c>
      <c r="G502" t="s">
        <v>11281</v>
      </c>
      <c r="H502" s="613" t="s">
        <v>8481</v>
      </c>
      <c r="I502" s="6" t="str">
        <f>CFV_Tbl[[#This Row],[Class Code]]&amp; " - " &amp;CFV_Tbl[[#This Row],[Class Description]]</f>
        <v>FRWST - Fire Water Storage Tank</v>
      </c>
      <c r="J502" s="6" t="str">
        <f>CFV_Tbl[[#This Row],[CF Code]] &amp; " - " &amp; CFV_Tbl[[#This Row],[CF Description]]</f>
        <v>INDRINST - Indoor Installation?</v>
      </c>
      <c r="Q502" s="483" t="s">
        <v>11640</v>
      </c>
      <c r="R502" s="483" t="s">
        <v>8481</v>
      </c>
      <c r="S502" t="s">
        <v>11289</v>
      </c>
    </row>
    <row r="503" spans="1:19" x14ac:dyDescent="0.35">
      <c r="A503" t="s">
        <v>53</v>
      </c>
      <c r="B503" t="s">
        <v>318</v>
      </c>
      <c r="C503" s="608" t="str">
        <f>VLOOKUP(CFV_Tbl[[#This Row],[Class Code]],AssetClass[[Asset Class]:[Class Description]],2)</f>
        <v>Fixed Furniture</v>
      </c>
      <c r="D503" s="9">
        <v>10</v>
      </c>
      <c r="E503" t="s">
        <v>11494</v>
      </c>
      <c r="F503" t="s">
        <v>11737</v>
      </c>
      <c r="G503" t="s">
        <v>11281</v>
      </c>
      <c r="H503" t="s">
        <v>1850</v>
      </c>
      <c r="I503" s="6" t="str">
        <f>CFV_Tbl[[#This Row],[Class Code]]&amp; " - " &amp;CFV_Tbl[[#This Row],[Class Description]]</f>
        <v>FXFURN - Fixed Furniture</v>
      </c>
      <c r="J503" s="6" t="str">
        <f>CFV_Tbl[[#This Row],[CF Code]] &amp; " - " &amp; CFV_Tbl[[#This Row],[CF Description]]</f>
        <v>FXRNTYPE - Fixed Furniture Type</v>
      </c>
      <c r="Q503" s="483" t="s">
        <v>11567</v>
      </c>
      <c r="R503" s="483" t="s">
        <v>8480</v>
      </c>
      <c r="S503" t="s">
        <v>11285</v>
      </c>
    </row>
    <row r="504" spans="1:19" ht="14.5" customHeight="1" x14ac:dyDescent="0.35">
      <c r="A504" t="s">
        <v>53</v>
      </c>
      <c r="B504" t="s">
        <v>318</v>
      </c>
      <c r="C504" s="608" t="str">
        <f>VLOOKUP(CFV_Tbl[[#This Row],[Class Code]],AssetClass[[Asset Class]:[Class Description]],2)</f>
        <v>Fixed Furniture</v>
      </c>
      <c r="D504" s="9">
        <v>10</v>
      </c>
      <c r="E504" s="9" t="s">
        <v>11494</v>
      </c>
      <c r="F504" s="9" t="s">
        <v>11737</v>
      </c>
      <c r="G504" t="s">
        <v>11281</v>
      </c>
      <c r="H504" t="s">
        <v>1851</v>
      </c>
      <c r="I504" s="6" t="str">
        <f>CFV_Tbl[[#This Row],[Class Code]]&amp; " - " &amp;CFV_Tbl[[#This Row],[Class Description]]</f>
        <v>FXFURN - Fixed Furniture</v>
      </c>
      <c r="J504" s="6" t="str">
        <f>CFV_Tbl[[#This Row],[CF Code]] &amp; " - " &amp; CFV_Tbl[[#This Row],[CF Description]]</f>
        <v>FXRNTYPE - Fixed Furniture Type</v>
      </c>
      <c r="Q504" s="483" t="s">
        <v>11567</v>
      </c>
      <c r="R504" s="483" t="s">
        <v>8481</v>
      </c>
      <c r="S504" t="s">
        <v>11289</v>
      </c>
    </row>
    <row r="505" spans="1:19" x14ac:dyDescent="0.35">
      <c r="A505" t="s">
        <v>53</v>
      </c>
      <c r="B505" t="s">
        <v>318</v>
      </c>
      <c r="C505" s="608" t="str">
        <f>VLOOKUP(CFV_Tbl[[#This Row],[Class Code]],AssetClass[[Asset Class]:[Class Description]],2)</f>
        <v>Fixed Furniture</v>
      </c>
      <c r="D505" s="9">
        <v>20</v>
      </c>
      <c r="E505" t="s">
        <v>11360</v>
      </c>
      <c r="F505" t="s">
        <v>11452</v>
      </c>
      <c r="G505" t="s">
        <v>11299</v>
      </c>
      <c r="H505" t="s">
        <v>8477</v>
      </c>
      <c r="I505" s="6" t="str">
        <f>CFV_Tbl[[#This Row],[Class Code]]&amp; " - " &amp;CFV_Tbl[[#This Row],[Class Description]]</f>
        <v>FXFURN - Fixed Furniture</v>
      </c>
      <c r="J505" s="6" t="str">
        <f>CFV_Tbl[[#This Row],[CF Code]] &amp; " - " &amp; CFV_Tbl[[#This Row],[CF Description]]</f>
        <v>QTY - Quantity</v>
      </c>
      <c r="Q505" s="483" t="s">
        <v>11424</v>
      </c>
      <c r="R505" s="483" t="s">
        <v>8477</v>
      </c>
      <c r="S505" t="s">
        <v>11285</v>
      </c>
    </row>
    <row r="506" spans="1:19" x14ac:dyDescent="0.35">
      <c r="A506" t="s">
        <v>53</v>
      </c>
      <c r="B506" t="s">
        <v>319</v>
      </c>
      <c r="C506" s="608" t="str">
        <f>VLOOKUP(CFV_Tbl[[#This Row],[Class Code]],AssetClass[[Asset Class]:[Class Description]],2)</f>
        <v>Floor Heating/ Snow Melting System</v>
      </c>
      <c r="D506" s="9">
        <v>10</v>
      </c>
      <c r="E506" t="s">
        <v>11496</v>
      </c>
      <c r="F506" t="s">
        <v>11738</v>
      </c>
      <c r="G506" t="s">
        <v>11281</v>
      </c>
      <c r="H506" t="s">
        <v>8480</v>
      </c>
      <c r="I506" s="6" t="str">
        <f>CFV_Tbl[[#This Row],[Class Code]]&amp; " - " &amp;CFV_Tbl[[#This Row],[Class Description]]</f>
        <v>FXGRBG - Floor Heating/ Snow Melting System</v>
      </c>
      <c r="J506" s="6" t="str">
        <f>CFV_Tbl[[#This Row],[CF Code]] &amp; " - " &amp; CFV_Tbl[[#This Row],[CF Description]]</f>
        <v>RECYCLBE - Recyclables?</v>
      </c>
      <c r="Q506" s="486" t="s">
        <v>11553</v>
      </c>
      <c r="R506" s="486" t="s">
        <v>8477</v>
      </c>
      <c r="S506" t="s">
        <v>11285</v>
      </c>
    </row>
    <row r="507" spans="1:19" x14ac:dyDescent="0.35">
      <c r="A507" t="s">
        <v>53</v>
      </c>
      <c r="B507" t="s">
        <v>319</v>
      </c>
      <c r="C507" s="608" t="str">
        <f>VLOOKUP(CFV_Tbl[[#This Row],[Class Code]],AssetClass[[Asset Class]:[Class Description]],2)</f>
        <v>Floor Heating/ Snow Melting System</v>
      </c>
      <c r="D507" s="9">
        <v>10</v>
      </c>
      <c r="E507" t="s">
        <v>11496</v>
      </c>
      <c r="F507" t="s">
        <v>11738</v>
      </c>
      <c r="G507" t="s">
        <v>11281</v>
      </c>
      <c r="H507" t="s">
        <v>8481</v>
      </c>
      <c r="I507" s="6" t="str">
        <f>CFV_Tbl[[#This Row],[Class Code]]&amp; " - " &amp;CFV_Tbl[[#This Row],[Class Description]]</f>
        <v>FXGRBG - Floor Heating/ Snow Melting System</v>
      </c>
      <c r="J507" s="6" t="str">
        <f>CFV_Tbl[[#This Row],[CF Code]] &amp; " - " &amp; CFV_Tbl[[#This Row],[CF Description]]</f>
        <v>RECYCLBE - Recyclables?</v>
      </c>
      <c r="Q507" s="486" t="s">
        <v>11553</v>
      </c>
      <c r="R507" s="486" t="s">
        <v>8477</v>
      </c>
      <c r="S507" t="s">
        <v>11285</v>
      </c>
    </row>
    <row r="508" spans="1:19" x14ac:dyDescent="0.35">
      <c r="A508" t="s">
        <v>53</v>
      </c>
      <c r="B508" t="s">
        <v>319</v>
      </c>
      <c r="C508" s="608" t="str">
        <f>VLOOKUP(CFV_Tbl[[#This Row],[Class Code]],AssetClass[[Asset Class]:[Class Description]],2)</f>
        <v>Floor Heating/ Snow Melting System</v>
      </c>
      <c r="D508" s="9">
        <v>20</v>
      </c>
      <c r="E508" t="s">
        <v>11497</v>
      </c>
      <c r="F508" t="s">
        <v>11739</v>
      </c>
      <c r="G508" t="s">
        <v>11281</v>
      </c>
      <c r="H508" t="s">
        <v>8480</v>
      </c>
      <c r="I508" s="6" t="str">
        <f>CFV_Tbl[[#This Row],[Class Code]]&amp; " - " &amp;CFV_Tbl[[#This Row],[Class Description]]</f>
        <v>FXGRBG - Floor Heating/ Snow Melting System</v>
      </c>
      <c r="J508" s="6" t="str">
        <f>CFV_Tbl[[#This Row],[CF Code]] &amp; " - " &amp; CFV_Tbl[[#This Row],[CF Description]]</f>
        <v>WASTE - Waste?</v>
      </c>
      <c r="Q508" s="486" t="s">
        <v>11553</v>
      </c>
      <c r="R508" s="486" t="s">
        <v>8477</v>
      </c>
      <c r="S508" t="s">
        <v>11285</v>
      </c>
    </row>
    <row r="509" spans="1:19" x14ac:dyDescent="0.35">
      <c r="A509" t="s">
        <v>53</v>
      </c>
      <c r="B509" t="s">
        <v>319</v>
      </c>
      <c r="C509" s="608" t="str">
        <f>VLOOKUP(CFV_Tbl[[#This Row],[Class Code]],AssetClass[[Asset Class]:[Class Description]],2)</f>
        <v>Floor Heating/ Snow Melting System</v>
      </c>
      <c r="D509" s="9">
        <v>20</v>
      </c>
      <c r="E509" t="s">
        <v>11497</v>
      </c>
      <c r="F509" t="s">
        <v>11739</v>
      </c>
      <c r="G509" t="s">
        <v>11281</v>
      </c>
      <c r="H509" t="s">
        <v>8481</v>
      </c>
      <c r="I509" s="6" t="str">
        <f>CFV_Tbl[[#This Row],[Class Code]]&amp; " - " &amp;CFV_Tbl[[#This Row],[Class Description]]</f>
        <v>FXGRBG - Floor Heating/ Snow Melting System</v>
      </c>
      <c r="J509" s="6" t="str">
        <f>CFV_Tbl[[#This Row],[CF Code]] &amp; " - " &amp; CFV_Tbl[[#This Row],[CF Description]]</f>
        <v>WASTE - Waste?</v>
      </c>
      <c r="Q509" s="486" t="s">
        <v>11553</v>
      </c>
      <c r="R509" s="486" t="s">
        <v>8477</v>
      </c>
      <c r="S509" t="s">
        <v>11285</v>
      </c>
    </row>
    <row r="510" spans="1:19" x14ac:dyDescent="0.35">
      <c r="A510" t="s">
        <v>53</v>
      </c>
      <c r="B510" t="s">
        <v>319</v>
      </c>
      <c r="C510" s="608" t="str">
        <f>VLOOKUP(CFV_Tbl[[#This Row],[Class Code]],AssetClass[[Asset Class]:[Class Description]],2)</f>
        <v>Floor Heating/ Snow Melting System</v>
      </c>
      <c r="D510" s="9">
        <v>30</v>
      </c>
      <c r="E510" t="s">
        <v>11499</v>
      </c>
      <c r="F510" t="s">
        <v>11740</v>
      </c>
      <c r="G510" t="s">
        <v>11281</v>
      </c>
      <c r="H510" t="s">
        <v>8480</v>
      </c>
      <c r="I510" s="6" t="str">
        <f>CFV_Tbl[[#This Row],[Class Code]]&amp; " - " &amp;CFV_Tbl[[#This Row],[Class Description]]</f>
        <v>FXGRBG - Floor Heating/ Snow Melting System</v>
      </c>
      <c r="J510" s="6" t="str">
        <f>CFV_Tbl[[#This Row],[CF Code]] &amp; " - " &amp; CFV_Tbl[[#This Row],[CF Description]]</f>
        <v>GREENBIN - Green bin?</v>
      </c>
      <c r="Q510" s="483" t="s">
        <v>11443</v>
      </c>
      <c r="R510" s="483" t="s">
        <v>8477</v>
      </c>
      <c r="S510" t="s">
        <v>11285</v>
      </c>
    </row>
    <row r="511" spans="1:19" x14ac:dyDescent="0.35">
      <c r="A511" t="s">
        <v>53</v>
      </c>
      <c r="B511" t="s">
        <v>319</v>
      </c>
      <c r="C511" s="608" t="str">
        <f>VLOOKUP(CFV_Tbl[[#This Row],[Class Code]],AssetClass[[Asset Class]:[Class Description]],2)</f>
        <v>Floor Heating/ Snow Melting System</v>
      </c>
      <c r="D511" s="9">
        <v>30</v>
      </c>
      <c r="E511" t="s">
        <v>11499</v>
      </c>
      <c r="F511" t="s">
        <v>11740</v>
      </c>
      <c r="G511" t="s">
        <v>11281</v>
      </c>
      <c r="H511" t="s">
        <v>8481</v>
      </c>
      <c r="I511" s="6" t="str">
        <f>CFV_Tbl[[#This Row],[Class Code]]&amp; " - " &amp;CFV_Tbl[[#This Row],[Class Description]]</f>
        <v>FXGRBG - Floor Heating/ Snow Melting System</v>
      </c>
      <c r="J511" s="6" t="str">
        <f>CFV_Tbl[[#This Row],[CF Code]] &amp; " - " &amp; CFV_Tbl[[#This Row],[CF Description]]</f>
        <v>GREENBIN - Green bin?</v>
      </c>
      <c r="Q511" s="486" t="s">
        <v>11548</v>
      </c>
      <c r="R511" s="483" t="s">
        <v>8717</v>
      </c>
      <c r="S511" t="s">
        <v>11285</v>
      </c>
    </row>
    <row r="512" spans="1:19" x14ac:dyDescent="0.35">
      <c r="A512" t="s">
        <v>53</v>
      </c>
      <c r="B512" t="s">
        <v>319</v>
      </c>
      <c r="C512" s="608" t="str">
        <f>VLOOKUP(CFV_Tbl[[#This Row],[Class Code]],AssetClass[[Asset Class]:[Class Description]],2)</f>
        <v>Floor Heating/ Snow Melting System</v>
      </c>
      <c r="D512" s="9">
        <v>40</v>
      </c>
      <c r="E512" t="s">
        <v>9720</v>
      </c>
      <c r="F512" t="s">
        <v>11741</v>
      </c>
      <c r="G512" t="s">
        <v>11281</v>
      </c>
      <c r="H512" t="s">
        <v>8480</v>
      </c>
      <c r="I512" s="6" t="str">
        <f>CFV_Tbl[[#This Row],[Class Code]]&amp; " - " &amp;CFV_Tbl[[#This Row],[Class Description]]</f>
        <v>FXGRBG - Floor Heating/ Snow Melting System</v>
      </c>
      <c r="J512" s="6" t="str">
        <f>CFV_Tbl[[#This Row],[CF Code]] &amp; " - " &amp; CFV_Tbl[[#This Row],[CF Description]]</f>
        <v>OTHER - Other?</v>
      </c>
      <c r="Q512" s="483" t="s">
        <v>11548</v>
      </c>
      <c r="R512" s="483" t="s">
        <v>8718</v>
      </c>
      <c r="S512" t="s">
        <v>11289</v>
      </c>
    </row>
    <row r="513" spans="1:19" x14ac:dyDescent="0.35">
      <c r="A513" t="s">
        <v>53</v>
      </c>
      <c r="B513" t="s">
        <v>319</v>
      </c>
      <c r="C513" s="608" t="str">
        <f>VLOOKUP(CFV_Tbl[[#This Row],[Class Code]],AssetClass[[Asset Class]:[Class Description]],2)</f>
        <v>Floor Heating/ Snow Melting System</v>
      </c>
      <c r="D513" s="9">
        <v>40</v>
      </c>
      <c r="E513" t="s">
        <v>9720</v>
      </c>
      <c r="F513" t="s">
        <v>11741</v>
      </c>
      <c r="G513" t="s">
        <v>11281</v>
      </c>
      <c r="H513" t="s">
        <v>8481</v>
      </c>
      <c r="I513" s="6" t="str">
        <f>CFV_Tbl[[#This Row],[Class Code]]&amp; " - " &amp;CFV_Tbl[[#This Row],[Class Description]]</f>
        <v>FXGRBG - Floor Heating/ Snow Melting System</v>
      </c>
      <c r="J513" s="6" t="str">
        <f>CFV_Tbl[[#This Row],[CF Code]] &amp; " - " &amp; CFV_Tbl[[#This Row],[CF Description]]</f>
        <v>OTHER - Other?</v>
      </c>
      <c r="Q513" s="483" t="s">
        <v>11548</v>
      </c>
      <c r="R513" s="483" t="s">
        <v>8719</v>
      </c>
      <c r="S513" t="s">
        <v>11290</v>
      </c>
    </row>
    <row r="514" spans="1:19" x14ac:dyDescent="0.35">
      <c r="A514" t="s">
        <v>53</v>
      </c>
      <c r="B514" t="s">
        <v>469</v>
      </c>
      <c r="C514" s="608" t="str">
        <f>VLOOKUP(CFV_Tbl[[#This Row],[Class Code]],AssetClass[[Asset Class]:[Class Description]],2)</f>
        <v>Gate</v>
      </c>
      <c r="D514">
        <v>10</v>
      </c>
      <c r="E514" t="s">
        <v>11509</v>
      </c>
      <c r="F514" t="s">
        <v>11749</v>
      </c>
      <c r="G514" t="s">
        <v>11281</v>
      </c>
      <c r="H514" t="s">
        <v>8643</v>
      </c>
      <c r="I514" s="6" t="str">
        <f>CFV_Tbl[[#This Row],[Class Code]]&amp; " - " &amp;CFV_Tbl[[#This Row],[Class Description]]</f>
        <v>GATE - Gate</v>
      </c>
      <c r="J514" s="6" t="str">
        <f>CFV_Tbl[[#This Row],[CF Code]] &amp; " - " &amp; CFV_Tbl[[#This Row],[CF Description]]</f>
        <v>GATETYPE - Gate Type</v>
      </c>
      <c r="Q514" s="483" t="s">
        <v>11548</v>
      </c>
      <c r="R514" s="483" t="s">
        <v>8720</v>
      </c>
      <c r="S514" t="s">
        <v>11292</v>
      </c>
    </row>
    <row r="515" spans="1:19" x14ac:dyDescent="0.35">
      <c r="A515" t="s">
        <v>53</v>
      </c>
      <c r="B515" t="s">
        <v>469</v>
      </c>
      <c r="C515" s="608" t="str">
        <f>VLOOKUP(CFV_Tbl[[#This Row],[Class Code]],AssetClass[[Asset Class]:[Class Description]],2)</f>
        <v>Gate</v>
      </c>
      <c r="D515" s="9">
        <v>10</v>
      </c>
      <c r="E515" s="9" t="s">
        <v>11509</v>
      </c>
      <c r="F515" s="9" t="s">
        <v>11749</v>
      </c>
      <c r="G515" t="s">
        <v>11281</v>
      </c>
      <c r="H515" t="s">
        <v>8647</v>
      </c>
      <c r="I515" s="6" t="str">
        <f>CFV_Tbl[[#This Row],[Class Code]]&amp; " - " &amp;CFV_Tbl[[#This Row],[Class Description]]</f>
        <v>GATE - Gate</v>
      </c>
      <c r="J515" s="6" t="str">
        <f>CFV_Tbl[[#This Row],[CF Code]] &amp; " - " &amp; CFV_Tbl[[#This Row],[CF Description]]</f>
        <v>GATETYPE - Gate Type</v>
      </c>
      <c r="Q515" s="483" t="s">
        <v>11548</v>
      </c>
      <c r="R515" s="483" t="s">
        <v>8721</v>
      </c>
      <c r="S515" t="s">
        <v>11295</v>
      </c>
    </row>
    <row r="516" spans="1:19" x14ac:dyDescent="0.35">
      <c r="A516" t="s">
        <v>53</v>
      </c>
      <c r="B516" t="s">
        <v>469</v>
      </c>
      <c r="C516" s="608" t="str">
        <f>VLOOKUP(CFV_Tbl[[#This Row],[Class Code]],AssetClass[[Asset Class]:[Class Description]],2)</f>
        <v>Gate</v>
      </c>
      <c r="D516">
        <v>10</v>
      </c>
      <c r="E516" t="s">
        <v>11509</v>
      </c>
      <c r="F516" t="s">
        <v>11749</v>
      </c>
      <c r="G516" t="s">
        <v>11281</v>
      </c>
      <c r="H516" t="s">
        <v>8648</v>
      </c>
      <c r="I516" s="6" t="str">
        <f>CFV_Tbl[[#This Row],[Class Code]]&amp; " - " &amp;CFV_Tbl[[#This Row],[Class Description]]</f>
        <v>GATE - Gate</v>
      </c>
      <c r="J516" s="6" t="str">
        <f>CFV_Tbl[[#This Row],[CF Code]] &amp; " - " &amp; CFV_Tbl[[#This Row],[CF Description]]</f>
        <v>GATETYPE - Gate Type</v>
      </c>
      <c r="Q516" s="483" t="s">
        <v>11464</v>
      </c>
      <c r="R516" s="483" t="s">
        <v>8477</v>
      </c>
      <c r="S516" t="s">
        <v>11285</v>
      </c>
    </row>
    <row r="517" spans="1:19" x14ac:dyDescent="0.35">
      <c r="A517" t="s">
        <v>53</v>
      </c>
      <c r="B517" t="s">
        <v>469</v>
      </c>
      <c r="C517" s="608" t="str">
        <f>VLOOKUP(CFV_Tbl[[#This Row],[Class Code]],AssetClass[[Asset Class]:[Class Description]],2)</f>
        <v>Gate</v>
      </c>
      <c r="D517">
        <v>10</v>
      </c>
      <c r="E517" t="s">
        <v>11509</v>
      </c>
      <c r="F517" t="s">
        <v>11749</v>
      </c>
      <c r="G517" t="s">
        <v>11281</v>
      </c>
      <c r="H517" t="s">
        <v>8644</v>
      </c>
      <c r="I517" s="6" t="str">
        <f>CFV_Tbl[[#This Row],[Class Code]]&amp; " - " &amp;CFV_Tbl[[#This Row],[Class Description]]</f>
        <v>GATE - Gate</v>
      </c>
      <c r="J517" s="6" t="str">
        <f>CFV_Tbl[[#This Row],[CF Code]] &amp; " - " &amp; CFV_Tbl[[#This Row],[CF Description]]</f>
        <v>GATETYPE - Gate Type</v>
      </c>
      <c r="Q517" s="486" t="s">
        <v>11627</v>
      </c>
      <c r="R517" s="486" t="s">
        <v>8477</v>
      </c>
      <c r="S517" t="s">
        <v>11285</v>
      </c>
    </row>
    <row r="518" spans="1:19" x14ac:dyDescent="0.35">
      <c r="A518" t="s">
        <v>53</v>
      </c>
      <c r="B518" t="s">
        <v>469</v>
      </c>
      <c r="C518" s="608" t="str">
        <f>VLOOKUP(CFV_Tbl[[#This Row],[Class Code]],AssetClass[[Asset Class]:[Class Description]],2)</f>
        <v>Gate</v>
      </c>
      <c r="D518">
        <v>10</v>
      </c>
      <c r="E518" t="s">
        <v>11509</v>
      </c>
      <c r="F518" t="s">
        <v>11749</v>
      </c>
      <c r="G518" t="s">
        <v>11281</v>
      </c>
      <c r="H518" t="s">
        <v>8645</v>
      </c>
      <c r="I518" s="6" t="str">
        <f>CFV_Tbl[[#This Row],[Class Code]]&amp; " - " &amp;CFV_Tbl[[#This Row],[Class Description]]</f>
        <v>GATE - Gate</v>
      </c>
      <c r="J518" s="6" t="str">
        <f>CFV_Tbl[[#This Row],[CF Code]] &amp; " - " &amp; CFV_Tbl[[#This Row],[CF Description]]</f>
        <v>GATETYPE - Gate Type</v>
      </c>
      <c r="Q518" s="483" t="s">
        <v>11546</v>
      </c>
      <c r="R518" s="483" t="s">
        <v>8703</v>
      </c>
      <c r="S518" t="s">
        <v>11285</v>
      </c>
    </row>
    <row r="519" spans="1:19" x14ac:dyDescent="0.35">
      <c r="A519" t="s">
        <v>53</v>
      </c>
      <c r="B519" t="s">
        <v>469</v>
      </c>
      <c r="C519" s="608" t="str">
        <f>VLOOKUP(CFV_Tbl[[#This Row],[Class Code]],AssetClass[[Asset Class]:[Class Description]],2)</f>
        <v>Gate</v>
      </c>
      <c r="D519">
        <v>10</v>
      </c>
      <c r="E519" t="s">
        <v>11509</v>
      </c>
      <c r="F519" t="s">
        <v>11749</v>
      </c>
      <c r="G519" t="s">
        <v>11281</v>
      </c>
      <c r="H519" t="s">
        <v>8649</v>
      </c>
      <c r="I519" s="6" t="str">
        <f>CFV_Tbl[[#This Row],[Class Code]]&amp; " - " &amp;CFV_Tbl[[#This Row],[Class Description]]</f>
        <v>GATE - Gate</v>
      </c>
      <c r="J519" s="6" t="str">
        <f>CFV_Tbl[[#This Row],[CF Code]] &amp; " - " &amp; CFV_Tbl[[#This Row],[CF Description]]</f>
        <v>GATETYPE - Gate Type</v>
      </c>
      <c r="Q519" s="486" t="s">
        <v>11546</v>
      </c>
      <c r="R519" s="483" t="s">
        <v>1781</v>
      </c>
      <c r="S519" t="s">
        <v>11289</v>
      </c>
    </row>
    <row r="520" spans="1:19" x14ac:dyDescent="0.35">
      <c r="A520" t="s">
        <v>53</v>
      </c>
      <c r="B520" t="s">
        <v>469</v>
      </c>
      <c r="C520" s="608" t="str">
        <f>VLOOKUP(CFV_Tbl[[#This Row],[Class Code]],AssetClass[[Asset Class]:[Class Description]],2)</f>
        <v>Gate</v>
      </c>
      <c r="D520" s="9">
        <v>10</v>
      </c>
      <c r="E520" s="9" t="s">
        <v>11509</v>
      </c>
      <c r="F520" s="9" t="s">
        <v>11749</v>
      </c>
      <c r="G520" t="s">
        <v>11281</v>
      </c>
      <c r="H520" t="s">
        <v>8650</v>
      </c>
      <c r="I520" s="6" t="str">
        <f>CFV_Tbl[[#This Row],[Class Code]]&amp; " - " &amp;CFV_Tbl[[#This Row],[Class Description]]</f>
        <v>GATE - Gate</v>
      </c>
      <c r="J520" s="6" t="str">
        <f>CFV_Tbl[[#This Row],[CF Code]] &amp; " - " &amp; CFV_Tbl[[#This Row],[CF Description]]</f>
        <v>GATETYPE - Gate Type</v>
      </c>
      <c r="Q520" s="486" t="s">
        <v>11541</v>
      </c>
      <c r="R520" s="483" t="s">
        <v>8604</v>
      </c>
      <c r="S520" t="s">
        <v>11285</v>
      </c>
    </row>
    <row r="521" spans="1:19" x14ac:dyDescent="0.35">
      <c r="A521" t="s">
        <v>53</v>
      </c>
      <c r="B521" t="s">
        <v>469</v>
      </c>
      <c r="C521" s="608" t="str">
        <f>VLOOKUP(CFV_Tbl[[#This Row],[Class Code]],AssetClass[[Asset Class]:[Class Description]],2)</f>
        <v>Gate</v>
      </c>
      <c r="D521" s="9">
        <v>10</v>
      </c>
      <c r="E521" s="9" t="s">
        <v>11509</v>
      </c>
      <c r="F521" s="9" t="s">
        <v>11749</v>
      </c>
      <c r="G521" t="s">
        <v>11281</v>
      </c>
      <c r="H521" t="s">
        <v>1801</v>
      </c>
      <c r="I521" s="6" t="str">
        <f>CFV_Tbl[[#This Row],[Class Code]]&amp; " - " &amp;CFV_Tbl[[#This Row],[Class Description]]</f>
        <v>GATE - Gate</v>
      </c>
      <c r="J521" s="6" t="str">
        <f>CFV_Tbl[[#This Row],[CF Code]] &amp; " - " &amp; CFV_Tbl[[#This Row],[CF Description]]</f>
        <v>GATETYPE - Gate Type</v>
      </c>
      <c r="Q521" s="486" t="s">
        <v>11541</v>
      </c>
      <c r="R521" s="483" t="s">
        <v>1768</v>
      </c>
      <c r="S521" t="s">
        <v>11289</v>
      </c>
    </row>
    <row r="522" spans="1:19" x14ac:dyDescent="0.35">
      <c r="A522" t="s">
        <v>53</v>
      </c>
      <c r="B522" t="s">
        <v>469</v>
      </c>
      <c r="C522" s="608" t="str">
        <f>VLOOKUP(CFV_Tbl[[#This Row],[Class Code]],AssetClass[[Asset Class]:[Class Description]],2)</f>
        <v>Gate</v>
      </c>
      <c r="D522">
        <v>10</v>
      </c>
      <c r="E522" t="s">
        <v>11509</v>
      </c>
      <c r="F522" t="s">
        <v>11749</v>
      </c>
      <c r="G522" t="s">
        <v>11281</v>
      </c>
      <c r="H522" t="s">
        <v>1802</v>
      </c>
      <c r="I522" s="6" t="str">
        <f>CFV_Tbl[[#This Row],[Class Code]]&amp; " - " &amp;CFV_Tbl[[#This Row],[Class Description]]</f>
        <v>GATE - Gate</v>
      </c>
      <c r="J522" s="6" t="str">
        <f>CFV_Tbl[[#This Row],[CF Code]] &amp; " - " &amp; CFV_Tbl[[#This Row],[CF Description]]</f>
        <v>GATETYPE - Gate Type</v>
      </c>
      <c r="Q522" s="483" t="s">
        <v>11541</v>
      </c>
      <c r="R522" s="483" t="s">
        <v>8715</v>
      </c>
      <c r="S522" t="s">
        <v>11290</v>
      </c>
    </row>
    <row r="523" spans="1:19" ht="14.5" customHeight="1" x14ac:dyDescent="0.35">
      <c r="A523" t="s">
        <v>53</v>
      </c>
      <c r="B523" t="s">
        <v>469</v>
      </c>
      <c r="C523" s="608" t="str">
        <f>VLOOKUP(CFV_Tbl[[#This Row],[Class Code]],AssetClass[[Asset Class]:[Class Description]],2)</f>
        <v>Gate</v>
      </c>
      <c r="D523">
        <v>11</v>
      </c>
      <c r="E523" t="s">
        <v>11509</v>
      </c>
      <c r="F523" t="s">
        <v>11749</v>
      </c>
      <c r="G523" t="s">
        <v>11281</v>
      </c>
      <c r="H523" t="s">
        <v>1799</v>
      </c>
      <c r="I523" s="6" t="str">
        <f>CFV_Tbl[[#This Row],[Class Code]]&amp; " - " &amp;CFV_Tbl[[#This Row],[Class Description]]</f>
        <v>GATE - Gate</v>
      </c>
      <c r="J523" s="6" t="str">
        <f>CFV_Tbl[[#This Row],[CF Code]] &amp; " - " &amp; CFV_Tbl[[#This Row],[CF Description]]</f>
        <v>GATETYPE - Gate Type</v>
      </c>
      <c r="Q523" s="483" t="s">
        <v>11541</v>
      </c>
      <c r="R523" s="483" t="s">
        <v>8605</v>
      </c>
      <c r="S523" t="s">
        <v>11292</v>
      </c>
    </row>
    <row r="524" spans="1:19" x14ac:dyDescent="0.35">
      <c r="A524" t="s">
        <v>53</v>
      </c>
      <c r="B524" t="s">
        <v>469</v>
      </c>
      <c r="C524" s="608" t="str">
        <f>VLOOKUP(CFV_Tbl[[#This Row],[Class Code]],AssetClass[[Asset Class]:[Class Description]],2)</f>
        <v>Gate</v>
      </c>
      <c r="D524">
        <v>10</v>
      </c>
      <c r="E524" t="s">
        <v>11509</v>
      </c>
      <c r="F524" t="s">
        <v>11749</v>
      </c>
      <c r="G524" t="s">
        <v>11281</v>
      </c>
      <c r="H524" t="s">
        <v>8646</v>
      </c>
      <c r="I524" s="6" t="str">
        <f>CFV_Tbl[[#This Row],[Class Code]]&amp; " - " &amp;CFV_Tbl[[#This Row],[Class Description]]</f>
        <v>GATE - Gate</v>
      </c>
      <c r="J524" s="6" t="str">
        <f>CFV_Tbl[[#This Row],[CF Code]] &amp; " - " &amp; CFV_Tbl[[#This Row],[CF Description]]</f>
        <v>GATETYPE - Gate Type</v>
      </c>
      <c r="Q524" s="483" t="s">
        <v>11539</v>
      </c>
      <c r="R524" s="483" t="s">
        <v>8705</v>
      </c>
      <c r="S524" t="s">
        <v>11285</v>
      </c>
    </row>
    <row r="525" spans="1:19" x14ac:dyDescent="0.35">
      <c r="A525" t="s">
        <v>53</v>
      </c>
      <c r="B525" t="s">
        <v>469</v>
      </c>
      <c r="C525" s="608" t="str">
        <f>VLOOKUP(CFV_Tbl[[#This Row],[Class Code]],AssetClass[[Asset Class]:[Class Description]],2)</f>
        <v>Gate</v>
      </c>
      <c r="D525">
        <v>20</v>
      </c>
      <c r="E525" t="s">
        <v>11510</v>
      </c>
      <c r="F525" t="s">
        <v>11750</v>
      </c>
      <c r="G525" t="s">
        <v>11281</v>
      </c>
      <c r="H525" t="s">
        <v>1758</v>
      </c>
      <c r="I525" s="6" t="str">
        <f>CFV_Tbl[[#This Row],[Class Code]]&amp; " - " &amp;CFV_Tbl[[#This Row],[Class Description]]</f>
        <v>GATE - Gate</v>
      </c>
      <c r="J525" s="6" t="str">
        <f>CFV_Tbl[[#This Row],[CF Code]] &amp; " - " &amp; CFV_Tbl[[#This Row],[CF Description]]</f>
        <v>GATEAUTO - Gate Automation</v>
      </c>
      <c r="Q525" s="483" t="s">
        <v>11539</v>
      </c>
      <c r="R525" s="483" t="s">
        <v>8706</v>
      </c>
      <c r="S525" t="s">
        <v>11289</v>
      </c>
    </row>
    <row r="526" spans="1:19" x14ac:dyDescent="0.35">
      <c r="A526" t="s">
        <v>53</v>
      </c>
      <c r="B526" t="s">
        <v>469</v>
      </c>
      <c r="C526" s="608" t="str">
        <f>VLOOKUP(CFV_Tbl[[#This Row],[Class Code]],AssetClass[[Asset Class]:[Class Description]],2)</f>
        <v>Gate</v>
      </c>
      <c r="D526">
        <v>20</v>
      </c>
      <c r="E526" t="s">
        <v>11510</v>
      </c>
      <c r="F526" t="s">
        <v>11750</v>
      </c>
      <c r="G526" t="s">
        <v>11281</v>
      </c>
      <c r="H526" t="s">
        <v>1870</v>
      </c>
      <c r="I526" s="6" t="str">
        <f>CFV_Tbl[[#This Row],[Class Code]]&amp; " - " &amp;CFV_Tbl[[#This Row],[Class Description]]</f>
        <v>GATE - Gate</v>
      </c>
      <c r="J526" s="6" t="str">
        <f>CFV_Tbl[[#This Row],[CF Code]] &amp; " - " &amp; CFV_Tbl[[#This Row],[CF Description]]</f>
        <v>GATEAUTO - Gate Automation</v>
      </c>
      <c r="Q526" s="483" t="s">
        <v>11539</v>
      </c>
      <c r="R526" s="483" t="s">
        <v>8707</v>
      </c>
      <c r="S526" t="s">
        <v>11290</v>
      </c>
    </row>
    <row r="527" spans="1:19" x14ac:dyDescent="0.35">
      <c r="A527" t="s">
        <v>53</v>
      </c>
      <c r="B527" t="s">
        <v>469</v>
      </c>
      <c r="C527" s="608" t="str">
        <f>VLOOKUP(CFV_Tbl[[#This Row],[Class Code]],AssetClass[[Asset Class]:[Class Description]],2)</f>
        <v>Gate</v>
      </c>
      <c r="D527">
        <v>30</v>
      </c>
      <c r="E527" t="s">
        <v>11511</v>
      </c>
      <c r="F527" t="s">
        <v>11751</v>
      </c>
      <c r="G527" t="s">
        <v>11281</v>
      </c>
      <c r="H527" t="s">
        <v>8640</v>
      </c>
      <c r="I527" s="6" t="str">
        <f>CFV_Tbl[[#This Row],[Class Code]]&amp; " - " &amp;CFV_Tbl[[#This Row],[Class Description]]</f>
        <v>GATE - Gate</v>
      </c>
      <c r="J527" s="6" t="str">
        <f>CFV_Tbl[[#This Row],[CF Code]] &amp; " - " &amp; CFV_Tbl[[#This Row],[CF Description]]</f>
        <v>GATEGSPN - Gate Span</v>
      </c>
      <c r="Q527" s="483" t="s">
        <v>11539</v>
      </c>
      <c r="R527" s="483" t="s">
        <v>8708</v>
      </c>
      <c r="S527" t="s">
        <v>11292</v>
      </c>
    </row>
    <row r="528" spans="1:19" x14ac:dyDescent="0.35">
      <c r="A528" t="s">
        <v>53</v>
      </c>
      <c r="B528" t="s">
        <v>469</v>
      </c>
      <c r="C528" s="608" t="str">
        <f>VLOOKUP(CFV_Tbl[[#This Row],[Class Code]],AssetClass[[Asset Class]:[Class Description]],2)</f>
        <v>Gate</v>
      </c>
      <c r="D528">
        <v>30</v>
      </c>
      <c r="E528" t="s">
        <v>11511</v>
      </c>
      <c r="F528" t="s">
        <v>11751</v>
      </c>
      <c r="G528" t="s">
        <v>11281</v>
      </c>
      <c r="H528" t="s">
        <v>8641</v>
      </c>
      <c r="I528" s="6" t="str">
        <f>CFV_Tbl[[#This Row],[Class Code]]&amp; " - " &amp;CFV_Tbl[[#This Row],[Class Description]]</f>
        <v>GATE - Gate</v>
      </c>
      <c r="J528" s="6" t="str">
        <f>CFV_Tbl[[#This Row],[CF Code]] &amp; " - " &amp; CFV_Tbl[[#This Row],[CF Description]]</f>
        <v>GATEGSPN - Gate Span</v>
      </c>
      <c r="Q528" s="483" t="s">
        <v>11539</v>
      </c>
      <c r="R528" s="483" t="s">
        <v>8709</v>
      </c>
      <c r="S528" t="s">
        <v>11295</v>
      </c>
    </row>
    <row r="529" spans="1:19" x14ac:dyDescent="0.35">
      <c r="A529" t="s">
        <v>53</v>
      </c>
      <c r="B529" t="s">
        <v>469</v>
      </c>
      <c r="C529" s="608" t="str">
        <f>VLOOKUP(CFV_Tbl[[#This Row],[Class Code]],AssetClass[[Asset Class]:[Class Description]],2)</f>
        <v>Gate</v>
      </c>
      <c r="D529">
        <v>30</v>
      </c>
      <c r="E529" t="s">
        <v>11511</v>
      </c>
      <c r="F529" t="s">
        <v>11751</v>
      </c>
      <c r="G529" t="s">
        <v>11281</v>
      </c>
      <c r="H529" t="s">
        <v>8642</v>
      </c>
      <c r="I529" s="6" t="str">
        <f>CFV_Tbl[[#This Row],[Class Code]]&amp; " - " &amp;CFV_Tbl[[#This Row],[Class Description]]</f>
        <v>GATE - Gate</v>
      </c>
      <c r="J529" s="6" t="str">
        <f>CFV_Tbl[[#This Row],[CF Code]] &amp; " - " &amp; CFV_Tbl[[#This Row],[CF Description]]</f>
        <v>GATEGSPN - Gate Span</v>
      </c>
      <c r="Q529" s="483" t="s">
        <v>11539</v>
      </c>
      <c r="R529" s="483" t="s">
        <v>8710</v>
      </c>
      <c r="S529" t="s">
        <v>11334</v>
      </c>
    </row>
    <row r="530" spans="1:19" x14ac:dyDescent="0.35">
      <c r="A530" t="s">
        <v>53</v>
      </c>
      <c r="B530" t="s">
        <v>469</v>
      </c>
      <c r="C530" s="608" t="str">
        <f>VLOOKUP(CFV_Tbl[[#This Row],[Class Code]],AssetClass[[Asset Class]:[Class Description]],2)</f>
        <v>Gate</v>
      </c>
      <c r="D530" s="9">
        <v>40</v>
      </c>
      <c r="E530" s="9" t="s">
        <v>11513</v>
      </c>
      <c r="F530" s="9" t="s">
        <v>11752</v>
      </c>
      <c r="G530" t="s">
        <v>11281</v>
      </c>
      <c r="H530" t="s">
        <v>8638</v>
      </c>
      <c r="I530" s="6" t="str">
        <f>CFV_Tbl[[#This Row],[Class Code]]&amp; " - " &amp;CFV_Tbl[[#This Row],[Class Description]]</f>
        <v>GATE - Gate</v>
      </c>
      <c r="J530" s="6" t="str">
        <f>CFV_Tbl[[#This Row],[CF Code]] &amp; " - " &amp; CFV_Tbl[[#This Row],[CF Description]]</f>
        <v>GATEALCK - Access Lock</v>
      </c>
      <c r="Q530" s="483" t="s">
        <v>11539</v>
      </c>
      <c r="R530" s="483" t="s">
        <v>8711</v>
      </c>
      <c r="S530" t="s">
        <v>11468</v>
      </c>
    </row>
    <row r="531" spans="1:19" x14ac:dyDescent="0.35">
      <c r="A531" t="s">
        <v>53</v>
      </c>
      <c r="B531" t="s">
        <v>469</v>
      </c>
      <c r="C531" s="608" t="str">
        <f>VLOOKUP(CFV_Tbl[[#This Row],[Class Code]],AssetClass[[Asset Class]:[Class Description]],2)</f>
        <v>Gate</v>
      </c>
      <c r="D531">
        <v>40</v>
      </c>
      <c r="E531" t="s">
        <v>11513</v>
      </c>
      <c r="F531" t="s">
        <v>11752</v>
      </c>
      <c r="G531" t="s">
        <v>11281</v>
      </c>
      <c r="H531" t="s">
        <v>8553</v>
      </c>
      <c r="I531" s="6" t="str">
        <f>CFV_Tbl[[#This Row],[Class Code]]&amp; " - " &amp;CFV_Tbl[[#This Row],[Class Description]]</f>
        <v>GATE - Gate</v>
      </c>
      <c r="J531" s="6" t="str">
        <f>CFV_Tbl[[#This Row],[CF Code]] &amp; " - " &amp; CFV_Tbl[[#This Row],[CF Description]]</f>
        <v>GATEALCK - Access Lock</v>
      </c>
      <c r="Q531" s="483" t="s">
        <v>11539</v>
      </c>
      <c r="R531" s="483" t="s">
        <v>8712</v>
      </c>
      <c r="S531" t="s">
        <v>11470</v>
      </c>
    </row>
    <row r="532" spans="1:19" ht="14.5" customHeight="1" x14ac:dyDescent="0.35">
      <c r="A532" t="s">
        <v>53</v>
      </c>
      <c r="B532" t="s">
        <v>469</v>
      </c>
      <c r="C532" s="608" t="str">
        <f>VLOOKUP(CFV_Tbl[[#This Row],[Class Code]],AssetClass[[Asset Class]:[Class Description]],2)</f>
        <v>Gate</v>
      </c>
      <c r="D532">
        <v>40</v>
      </c>
      <c r="E532" t="s">
        <v>11513</v>
      </c>
      <c r="F532" t="s">
        <v>11752</v>
      </c>
      <c r="G532" t="s">
        <v>11281</v>
      </c>
      <c r="H532" t="s">
        <v>8639</v>
      </c>
      <c r="I532" s="6" t="str">
        <f>CFV_Tbl[[#This Row],[Class Code]]&amp; " - " &amp;CFV_Tbl[[#This Row],[Class Description]]</f>
        <v>GATE - Gate</v>
      </c>
      <c r="J532" s="6" t="str">
        <f>CFV_Tbl[[#This Row],[CF Code]] &amp; " - " &amp; CFV_Tbl[[#This Row],[CF Description]]</f>
        <v>GATEALCK - Access Lock</v>
      </c>
      <c r="Q532" s="483" t="s">
        <v>11539</v>
      </c>
      <c r="R532" s="483" t="s">
        <v>8713</v>
      </c>
      <c r="S532" t="s">
        <v>11472</v>
      </c>
    </row>
    <row r="533" spans="1:19" x14ac:dyDescent="0.35">
      <c r="A533" t="s">
        <v>53</v>
      </c>
      <c r="B533" t="s">
        <v>469</v>
      </c>
      <c r="C533" s="608" t="str">
        <f>VLOOKUP(CFV_Tbl[[#This Row],[Class Code]],AssetClass[[Asset Class]:[Class Description]],2)</f>
        <v>Gate</v>
      </c>
      <c r="D533">
        <v>40</v>
      </c>
      <c r="E533" t="s">
        <v>11513</v>
      </c>
      <c r="F533" t="s">
        <v>11752</v>
      </c>
      <c r="G533" t="s">
        <v>11281</v>
      </c>
      <c r="H533" t="s">
        <v>8498</v>
      </c>
      <c r="I533" s="6" t="str">
        <f>CFV_Tbl[[#This Row],[Class Code]]&amp; " - " &amp;CFV_Tbl[[#This Row],[Class Description]]</f>
        <v>GATE - Gate</v>
      </c>
      <c r="J533" s="6" t="str">
        <f>CFV_Tbl[[#This Row],[CF Code]] &amp; " - " &amp; CFV_Tbl[[#This Row],[CF Description]]</f>
        <v>GATEALCK - Access Lock</v>
      </c>
      <c r="Q533" s="483" t="s">
        <v>11539</v>
      </c>
      <c r="R533" s="483" t="s">
        <v>8714</v>
      </c>
      <c r="S533" t="s">
        <v>11475</v>
      </c>
    </row>
    <row r="534" spans="1:19" x14ac:dyDescent="0.35">
      <c r="A534" t="s">
        <v>53</v>
      </c>
      <c r="B534" t="s">
        <v>315</v>
      </c>
      <c r="C534" s="608" t="str">
        <f>VLOOKUP(CFV_Tbl[[#This Row],[Class Code]],AssetClass[[Asset Class]:[Class Description]],2)</f>
        <v>Gate</v>
      </c>
      <c r="D534">
        <v>10</v>
      </c>
      <c r="E534" t="s">
        <v>11518</v>
      </c>
      <c r="F534" t="s">
        <v>11757</v>
      </c>
      <c r="G534" t="s">
        <v>11281</v>
      </c>
      <c r="H534" t="s">
        <v>1873</v>
      </c>
      <c r="I534" s="6" t="str">
        <f>CFV_Tbl[[#This Row],[Class Code]]&amp; " - " &amp;CFV_Tbl[[#This Row],[Class Description]]</f>
        <v>GRDRL - Gate</v>
      </c>
      <c r="J534" s="6" t="str">
        <f>CFV_Tbl[[#This Row],[CF Code]] &amp; " - " &amp; CFV_Tbl[[#This Row],[CF Description]]</f>
        <v>GRRLTYPE - Guard Rail Type</v>
      </c>
      <c r="Q534" s="483" t="s">
        <v>11540</v>
      </c>
      <c r="R534" s="483" t="s">
        <v>1852</v>
      </c>
      <c r="S534" t="s">
        <v>11285</v>
      </c>
    </row>
    <row r="535" spans="1:19" x14ac:dyDescent="0.35">
      <c r="A535" t="s">
        <v>53</v>
      </c>
      <c r="B535" t="s">
        <v>315</v>
      </c>
      <c r="C535" s="608" t="str">
        <f>VLOOKUP(CFV_Tbl[[#This Row],[Class Code]],AssetClass[[Asset Class]:[Class Description]],2)</f>
        <v>Gate</v>
      </c>
      <c r="D535">
        <v>10</v>
      </c>
      <c r="E535" t="s">
        <v>11518</v>
      </c>
      <c r="F535" t="s">
        <v>11757</v>
      </c>
      <c r="G535" t="s">
        <v>11281</v>
      </c>
      <c r="H535" t="s">
        <v>8623</v>
      </c>
      <c r="I535" s="6" t="str">
        <f>CFV_Tbl[[#This Row],[Class Code]]&amp; " - " &amp;CFV_Tbl[[#This Row],[Class Description]]</f>
        <v>GRDRL - Gate</v>
      </c>
      <c r="J535" s="6" t="str">
        <f>CFV_Tbl[[#This Row],[CF Code]] &amp; " - " &amp; CFV_Tbl[[#This Row],[CF Description]]</f>
        <v>GRRLTYPE - Guard Rail Type</v>
      </c>
      <c r="Q535" s="483" t="s">
        <v>11540</v>
      </c>
      <c r="R535" s="483" t="s">
        <v>1768</v>
      </c>
      <c r="S535" t="s">
        <v>11289</v>
      </c>
    </row>
    <row r="536" spans="1:19" x14ac:dyDescent="0.35">
      <c r="A536" t="s">
        <v>53</v>
      </c>
      <c r="B536" t="s">
        <v>315</v>
      </c>
      <c r="C536" s="608" t="str">
        <f>VLOOKUP(CFV_Tbl[[#This Row],[Class Code]],AssetClass[[Asset Class]:[Class Description]],2)</f>
        <v>Gate</v>
      </c>
      <c r="D536">
        <v>20</v>
      </c>
      <c r="E536" t="s">
        <v>11519</v>
      </c>
      <c r="F536" t="s">
        <v>11758</v>
      </c>
      <c r="G536" t="s">
        <v>11281</v>
      </c>
      <c r="H536" t="s">
        <v>8652</v>
      </c>
      <c r="I536" s="6" t="str">
        <f>CFV_Tbl[[#This Row],[Class Code]]&amp; " - " &amp;CFV_Tbl[[#This Row],[Class Description]]</f>
        <v>GRDRL - Gate</v>
      </c>
      <c r="J536" s="6" t="str">
        <f>CFV_Tbl[[#This Row],[CF Code]] &amp; " - " &amp; CFV_Tbl[[#This Row],[CF Description]]</f>
        <v>GRRLMAT - Guard Rail Material</v>
      </c>
      <c r="Q536" s="483" t="s">
        <v>11540</v>
      </c>
      <c r="R536" s="483" t="s">
        <v>1853</v>
      </c>
      <c r="S536" t="s">
        <v>11290</v>
      </c>
    </row>
    <row r="537" spans="1:19" x14ac:dyDescent="0.35">
      <c r="A537" t="s">
        <v>53</v>
      </c>
      <c r="B537" t="s">
        <v>315</v>
      </c>
      <c r="C537" s="608" t="str">
        <f>VLOOKUP(CFV_Tbl[[#This Row],[Class Code]],AssetClass[[Asset Class]:[Class Description]],2)</f>
        <v>Gate</v>
      </c>
      <c r="D537">
        <v>20</v>
      </c>
      <c r="E537" t="s">
        <v>11519</v>
      </c>
      <c r="F537" t="s">
        <v>11758</v>
      </c>
      <c r="G537" t="s">
        <v>11281</v>
      </c>
      <c r="H537" t="s">
        <v>1738</v>
      </c>
      <c r="I537" s="6" t="str">
        <f>CFV_Tbl[[#This Row],[Class Code]]&amp; " - " &amp;CFV_Tbl[[#This Row],[Class Description]]</f>
        <v>GRDRL - Gate</v>
      </c>
      <c r="J537" s="6" t="str">
        <f>CFV_Tbl[[#This Row],[CF Code]] &amp; " - " &amp; CFV_Tbl[[#This Row],[CF Description]]</f>
        <v>GRRLMAT - Guard Rail Material</v>
      </c>
      <c r="Q537" s="483" t="s">
        <v>11540</v>
      </c>
      <c r="R537" s="483" t="s">
        <v>1833</v>
      </c>
      <c r="S537" t="s">
        <v>11292</v>
      </c>
    </row>
    <row r="538" spans="1:19" x14ac:dyDescent="0.35">
      <c r="A538" t="s">
        <v>53</v>
      </c>
      <c r="B538" t="s">
        <v>315</v>
      </c>
      <c r="C538" s="608" t="str">
        <f>VLOOKUP(CFV_Tbl[[#This Row],[Class Code]],AssetClass[[Asset Class]:[Class Description]],2)</f>
        <v>Gate</v>
      </c>
      <c r="D538" s="9">
        <v>20</v>
      </c>
      <c r="E538" s="9" t="s">
        <v>11519</v>
      </c>
      <c r="F538" s="9" t="s">
        <v>11758</v>
      </c>
      <c r="G538" t="s">
        <v>11281</v>
      </c>
      <c r="H538" t="s">
        <v>1739</v>
      </c>
      <c r="I538" s="6" t="str">
        <f>CFV_Tbl[[#This Row],[Class Code]]&amp; " - " &amp;CFV_Tbl[[#This Row],[Class Description]]</f>
        <v>GRDRL - Gate</v>
      </c>
      <c r="J538" s="6" t="str">
        <f>CFV_Tbl[[#This Row],[CF Code]] &amp; " - " &amp; CFV_Tbl[[#This Row],[CF Description]]</f>
        <v>GRRLMAT - Guard Rail Material</v>
      </c>
      <c r="Q538" s="483" t="s">
        <v>11358</v>
      </c>
      <c r="R538" s="483" t="s">
        <v>8480</v>
      </c>
      <c r="S538" t="s">
        <v>11285</v>
      </c>
    </row>
    <row r="539" spans="1:19" x14ac:dyDescent="0.35">
      <c r="A539" t="s">
        <v>53</v>
      </c>
      <c r="B539" t="s">
        <v>315</v>
      </c>
      <c r="C539" s="608" t="str">
        <f>VLOOKUP(CFV_Tbl[[#This Row],[Class Code]],AssetClass[[Asset Class]:[Class Description]],2)</f>
        <v>Gate</v>
      </c>
      <c r="D539">
        <v>20</v>
      </c>
      <c r="E539" t="s">
        <v>11519</v>
      </c>
      <c r="F539" t="s">
        <v>11758</v>
      </c>
      <c r="G539" t="s">
        <v>11281</v>
      </c>
      <c r="H539" t="s">
        <v>8653</v>
      </c>
      <c r="I539" s="6" t="str">
        <f>CFV_Tbl[[#This Row],[Class Code]]&amp; " - " &amp;CFV_Tbl[[#This Row],[Class Description]]</f>
        <v>GRDRL - Gate</v>
      </c>
      <c r="J539" s="6" t="str">
        <f>CFV_Tbl[[#This Row],[CF Code]] &amp; " - " &amp; CFV_Tbl[[#This Row],[CF Description]]</f>
        <v>GRRLMAT - Guard Rail Material</v>
      </c>
      <c r="Q539" s="483" t="s">
        <v>11358</v>
      </c>
      <c r="R539" s="483" t="s">
        <v>8481</v>
      </c>
      <c r="S539" t="s">
        <v>11289</v>
      </c>
    </row>
    <row r="540" spans="1:19" x14ac:dyDescent="0.35">
      <c r="A540" t="s">
        <v>53</v>
      </c>
      <c r="B540" t="s">
        <v>315</v>
      </c>
      <c r="C540" s="608" t="str">
        <f>VLOOKUP(CFV_Tbl[[#This Row],[Class Code]],AssetClass[[Asset Class]:[Class Description]],2)</f>
        <v>Gate</v>
      </c>
      <c r="D540">
        <v>20</v>
      </c>
      <c r="E540" t="s">
        <v>11519</v>
      </c>
      <c r="F540" t="s">
        <v>11758</v>
      </c>
      <c r="G540" t="s">
        <v>11281</v>
      </c>
      <c r="H540" t="s">
        <v>1833</v>
      </c>
      <c r="I540" s="6" t="str">
        <f>CFV_Tbl[[#This Row],[Class Code]]&amp; " - " &amp;CFV_Tbl[[#This Row],[Class Description]]</f>
        <v>GRDRL - Gate</v>
      </c>
      <c r="J540" s="6" t="str">
        <f>CFV_Tbl[[#This Row],[CF Code]] &amp; " - " &amp; CFV_Tbl[[#This Row],[CF Description]]</f>
        <v>GRRLMAT - Guard Rail Material</v>
      </c>
      <c r="Q540" s="483" t="s">
        <v>11340</v>
      </c>
      <c r="R540" s="483" t="s">
        <v>8477</v>
      </c>
      <c r="S540" t="s">
        <v>11285</v>
      </c>
    </row>
    <row r="541" spans="1:19" x14ac:dyDescent="0.35">
      <c r="A541" t="s">
        <v>53</v>
      </c>
      <c r="B541" t="s">
        <v>315</v>
      </c>
      <c r="C541" s="608" t="str">
        <f>VLOOKUP(CFV_Tbl[[#This Row],[Class Code]],AssetClass[[Asset Class]:[Class Description]],2)</f>
        <v>Gate</v>
      </c>
      <c r="D541" s="9">
        <v>30</v>
      </c>
      <c r="E541" s="9" t="s">
        <v>11360</v>
      </c>
      <c r="F541" s="9" t="s">
        <v>11452</v>
      </c>
      <c r="G541" t="s">
        <v>11299</v>
      </c>
      <c r="H541" t="s">
        <v>8477</v>
      </c>
      <c r="I541" s="6" t="str">
        <f>CFV_Tbl[[#This Row],[Class Code]]&amp; " - " &amp;CFV_Tbl[[#This Row],[Class Description]]</f>
        <v>GRDRL - Gate</v>
      </c>
      <c r="J541" s="6" t="str">
        <f>CFV_Tbl[[#This Row],[CF Code]] &amp; " - " &amp; CFV_Tbl[[#This Row],[CF Description]]</f>
        <v>QTY - Quantity</v>
      </c>
      <c r="Q541" s="486" t="s">
        <v>11340</v>
      </c>
      <c r="R541" s="486" t="s">
        <v>8477</v>
      </c>
      <c r="S541" t="s">
        <v>11285</v>
      </c>
    </row>
    <row r="542" spans="1:19" x14ac:dyDescent="0.35">
      <c r="A542" t="s">
        <v>53</v>
      </c>
      <c r="B542" t="s">
        <v>464</v>
      </c>
      <c r="C542" s="608" t="str">
        <f>VLOOKUP(CFV_Tbl[[#This Row],[Class Code]],AssetClass[[Asset Class]:[Class Description]],2)</f>
        <v>Gate</v>
      </c>
      <c r="D542">
        <v>10</v>
      </c>
      <c r="E542" t="s">
        <v>11517</v>
      </c>
      <c r="F542" t="s">
        <v>11756</v>
      </c>
      <c r="G542" t="s">
        <v>11281</v>
      </c>
      <c r="H542" t="s">
        <v>8655</v>
      </c>
      <c r="I542" s="6" t="str">
        <f>CFV_Tbl[[#This Row],[Class Code]]&amp; " - " &amp;CFV_Tbl[[#This Row],[Class Description]]</f>
        <v>GRNDLPS - Gate</v>
      </c>
      <c r="J542" s="6" t="str">
        <f>CFV_Tbl[[#This Row],[CF Code]] &amp; " - " &amp; CFV_Tbl[[#This Row],[CF Description]]</f>
        <v>GRPSTYPE - Grounding and Lightning Protection Sys Type</v>
      </c>
      <c r="Q542" s="483" t="s">
        <v>11340</v>
      </c>
      <c r="R542" s="483" t="s">
        <v>8477</v>
      </c>
      <c r="S542" t="s">
        <v>11285</v>
      </c>
    </row>
    <row r="543" spans="1:19" ht="14.5" customHeight="1" x14ac:dyDescent="0.35">
      <c r="A543" t="s">
        <v>53</v>
      </c>
      <c r="B543" t="s">
        <v>464</v>
      </c>
      <c r="C543" s="608" t="str">
        <f>VLOOKUP(CFV_Tbl[[#This Row],[Class Code]],AssetClass[[Asset Class]:[Class Description]],2)</f>
        <v>Gate</v>
      </c>
      <c r="D543">
        <v>10</v>
      </c>
      <c r="E543" t="s">
        <v>11517</v>
      </c>
      <c r="F543" t="s">
        <v>11756</v>
      </c>
      <c r="G543" t="s">
        <v>11281</v>
      </c>
      <c r="H543" t="s">
        <v>8656</v>
      </c>
      <c r="I543" s="6" t="str">
        <f>CFV_Tbl[[#This Row],[Class Code]]&amp; " - " &amp;CFV_Tbl[[#This Row],[Class Description]]</f>
        <v>GRNDLPS - Gate</v>
      </c>
      <c r="J543" s="6" t="str">
        <f>CFV_Tbl[[#This Row],[CF Code]] &amp; " - " &amp; CFV_Tbl[[#This Row],[CF Description]]</f>
        <v>GRPSTYPE - Grounding and Lightning Protection Sys Type</v>
      </c>
      <c r="Q543" s="486" t="s">
        <v>11340</v>
      </c>
      <c r="R543" s="486" t="s">
        <v>8477</v>
      </c>
      <c r="S543" t="s">
        <v>11285</v>
      </c>
    </row>
    <row r="544" spans="1:19" ht="14.5" customHeight="1" x14ac:dyDescent="0.35">
      <c r="A544" t="s">
        <v>53</v>
      </c>
      <c r="B544" t="s">
        <v>464</v>
      </c>
      <c r="C544" s="608" t="str">
        <f>VLOOKUP(CFV_Tbl[[#This Row],[Class Code]],AssetClass[[Asset Class]:[Class Description]],2)</f>
        <v>Gate</v>
      </c>
      <c r="D544">
        <v>10</v>
      </c>
      <c r="E544" t="s">
        <v>11517</v>
      </c>
      <c r="F544" t="s">
        <v>11756</v>
      </c>
      <c r="G544" t="s">
        <v>11281</v>
      </c>
      <c r="H544" t="s">
        <v>8657</v>
      </c>
      <c r="I544" s="6" t="str">
        <f>CFV_Tbl[[#This Row],[Class Code]]&amp; " - " &amp;CFV_Tbl[[#This Row],[Class Description]]</f>
        <v>GRNDLPS - Gate</v>
      </c>
      <c r="J544" s="6" t="str">
        <f>CFV_Tbl[[#This Row],[CF Code]] &amp; " - " &amp; CFV_Tbl[[#This Row],[CF Description]]</f>
        <v>GRPSTYPE - Grounding and Lightning Protection Sys Type</v>
      </c>
      <c r="Q544" s="486" t="s">
        <v>11340</v>
      </c>
      <c r="R544" s="486" t="s">
        <v>8477</v>
      </c>
      <c r="S544" t="s">
        <v>11285</v>
      </c>
    </row>
    <row r="545" spans="1:19" x14ac:dyDescent="0.35">
      <c r="A545" s="613" t="s">
        <v>53</v>
      </c>
      <c r="B545" s="625" t="s">
        <v>433</v>
      </c>
      <c r="C545" s="608" t="str">
        <f>VLOOKUP(CFV_Tbl[[#This Row],[Class Code]],AssetClass[[Asset Class]:[Class Description]],2)</f>
        <v>Grease Distribution System</v>
      </c>
      <c r="D545" s="630">
        <v>10</v>
      </c>
      <c r="E545" s="630" t="s">
        <v>11590</v>
      </c>
      <c r="F545" s="630" t="s">
        <v>11812</v>
      </c>
      <c r="G545" t="s">
        <v>11281</v>
      </c>
      <c r="H545" s="613" t="s">
        <v>1924</v>
      </c>
      <c r="I545" s="6" t="str">
        <f>CFV_Tbl[[#This Row],[Class Code]]&amp; " - " &amp;CFV_Tbl[[#This Row],[Class Description]]</f>
        <v>GRSDSY - Grease Distribution System</v>
      </c>
      <c r="J545" s="6" t="str">
        <f>CFV_Tbl[[#This Row],[CF Code]] &amp; " - " &amp; CFV_Tbl[[#This Row],[CF Description]]</f>
        <v>PMMPTYPE - Pump Type</v>
      </c>
      <c r="Q545" s="486" t="s">
        <v>11340</v>
      </c>
      <c r="R545" s="486" t="s">
        <v>8477</v>
      </c>
      <c r="S545" t="s">
        <v>11285</v>
      </c>
    </row>
    <row r="546" spans="1:19" x14ac:dyDescent="0.35">
      <c r="A546" s="613" t="s">
        <v>53</v>
      </c>
      <c r="B546" s="625" t="s">
        <v>433</v>
      </c>
      <c r="C546" s="608" t="str">
        <f>VLOOKUP(CFV_Tbl[[#This Row],[Class Code]],AssetClass[[Asset Class]:[Class Description]],2)</f>
        <v>Grease Distribution System</v>
      </c>
      <c r="D546" s="630">
        <v>10</v>
      </c>
      <c r="E546" s="630" t="s">
        <v>11590</v>
      </c>
      <c r="F546" s="630" t="s">
        <v>11812</v>
      </c>
      <c r="G546" t="s">
        <v>11281</v>
      </c>
      <c r="H546" s="613" t="s">
        <v>8668</v>
      </c>
      <c r="I546" s="6" t="str">
        <f>CFV_Tbl[[#This Row],[Class Code]]&amp; " - " &amp;CFV_Tbl[[#This Row],[Class Description]]</f>
        <v>GRSDSY - Grease Distribution System</v>
      </c>
      <c r="J546" s="6" t="str">
        <f>CFV_Tbl[[#This Row],[CF Code]] &amp; " - " &amp; CFV_Tbl[[#This Row],[CF Description]]</f>
        <v>PMMPTYPE - Pump Type</v>
      </c>
      <c r="Q546" s="483" t="s">
        <v>11345</v>
      </c>
      <c r="R546" s="483" t="s">
        <v>8477</v>
      </c>
      <c r="S546" t="s">
        <v>11285</v>
      </c>
    </row>
    <row r="547" spans="1:19" x14ac:dyDescent="0.35">
      <c r="A547" s="613" t="s">
        <v>53</v>
      </c>
      <c r="B547" s="625" t="s">
        <v>433</v>
      </c>
      <c r="C547" s="608" t="str">
        <f>VLOOKUP(CFV_Tbl[[#This Row],[Class Code]],AssetClass[[Asset Class]:[Class Description]],2)</f>
        <v>Grease Distribution System</v>
      </c>
      <c r="D547" s="630">
        <v>10</v>
      </c>
      <c r="E547" s="630" t="s">
        <v>11590</v>
      </c>
      <c r="F547" s="630" t="s">
        <v>11812</v>
      </c>
      <c r="G547" t="s">
        <v>11281</v>
      </c>
      <c r="H547" s="613" t="s">
        <v>8661</v>
      </c>
      <c r="I547" s="6" t="str">
        <f>CFV_Tbl[[#This Row],[Class Code]]&amp; " - " &amp;CFV_Tbl[[#This Row],[Class Description]]</f>
        <v>GRSDSY - Grease Distribution System</v>
      </c>
      <c r="J547" s="6" t="str">
        <f>CFV_Tbl[[#This Row],[CF Code]] &amp; " - " &amp; CFV_Tbl[[#This Row],[CF Description]]</f>
        <v>PMMPTYPE - Pump Type</v>
      </c>
      <c r="Q547" s="483" t="s">
        <v>11345</v>
      </c>
      <c r="R547" s="483" t="s">
        <v>8477</v>
      </c>
      <c r="S547" t="s">
        <v>11285</v>
      </c>
    </row>
    <row r="548" spans="1:19" x14ac:dyDescent="0.35">
      <c r="A548" s="613" t="s">
        <v>53</v>
      </c>
      <c r="B548" s="625" t="s">
        <v>433</v>
      </c>
      <c r="C548" s="608" t="str">
        <f>VLOOKUP(CFV_Tbl[[#This Row],[Class Code]],AssetClass[[Asset Class]:[Class Description]],2)</f>
        <v>Grease Distribution System</v>
      </c>
      <c r="D548" s="630">
        <v>10</v>
      </c>
      <c r="E548" s="630" t="s">
        <v>11590</v>
      </c>
      <c r="F548" s="630" t="s">
        <v>11812</v>
      </c>
      <c r="G548" t="s">
        <v>11281</v>
      </c>
      <c r="H548" s="613" t="s">
        <v>1925</v>
      </c>
      <c r="I548" s="6" t="str">
        <f>CFV_Tbl[[#This Row],[Class Code]]&amp; " - " &amp;CFV_Tbl[[#This Row],[Class Description]]</f>
        <v>GRSDSY - Grease Distribution System</v>
      </c>
      <c r="J548" s="6" t="str">
        <f>CFV_Tbl[[#This Row],[CF Code]] &amp; " - " &amp; CFV_Tbl[[#This Row],[CF Description]]</f>
        <v>PMMPTYPE - Pump Type</v>
      </c>
      <c r="Q548" s="483" t="s">
        <v>11345</v>
      </c>
      <c r="R548" s="483" t="s">
        <v>8477</v>
      </c>
      <c r="S548" t="s">
        <v>11285</v>
      </c>
    </row>
    <row r="549" spans="1:19" x14ac:dyDescent="0.35">
      <c r="A549" s="613" t="s">
        <v>53</v>
      </c>
      <c r="B549" s="625" t="s">
        <v>433</v>
      </c>
      <c r="C549" s="608" t="str">
        <f>VLOOKUP(CFV_Tbl[[#This Row],[Class Code]],AssetClass[[Asset Class]:[Class Description]],2)</f>
        <v>Grease Distribution System</v>
      </c>
      <c r="D549" s="630">
        <v>10</v>
      </c>
      <c r="E549" s="630" t="s">
        <v>11590</v>
      </c>
      <c r="F549" s="630" t="s">
        <v>11812</v>
      </c>
      <c r="G549" t="s">
        <v>11281</v>
      </c>
      <c r="H549" s="613" t="s">
        <v>1926</v>
      </c>
      <c r="I549" s="6" t="str">
        <f>CFV_Tbl[[#This Row],[Class Code]]&amp; " - " &amp;CFV_Tbl[[#This Row],[Class Description]]</f>
        <v>GRSDSY - Grease Distribution System</v>
      </c>
      <c r="J549" s="6" t="str">
        <f>CFV_Tbl[[#This Row],[CF Code]] &amp; " - " &amp; CFV_Tbl[[#This Row],[CF Description]]</f>
        <v>PMMPTYPE - Pump Type</v>
      </c>
      <c r="Q549" s="483" t="s">
        <v>11549</v>
      </c>
      <c r="R549" s="483" t="s">
        <v>1888</v>
      </c>
      <c r="S549" t="s">
        <v>11285</v>
      </c>
    </row>
    <row r="550" spans="1:19" x14ac:dyDescent="0.35">
      <c r="A550" s="613" t="s">
        <v>53</v>
      </c>
      <c r="B550" s="625" t="s">
        <v>433</v>
      </c>
      <c r="C550" s="608" t="str">
        <f>VLOOKUP(CFV_Tbl[[#This Row],[Class Code]],AssetClass[[Asset Class]:[Class Description]],2)</f>
        <v>Grease Distribution System</v>
      </c>
      <c r="D550" s="630">
        <v>10</v>
      </c>
      <c r="E550" s="630" t="s">
        <v>11590</v>
      </c>
      <c r="F550" s="630" t="s">
        <v>11812</v>
      </c>
      <c r="G550" t="s">
        <v>11281</v>
      </c>
      <c r="H550" s="613" t="s">
        <v>1928</v>
      </c>
      <c r="I550" s="6" t="str">
        <f>CFV_Tbl[[#This Row],[Class Code]]&amp; " - " &amp;CFV_Tbl[[#This Row],[Class Description]]</f>
        <v>GRSDSY - Grease Distribution System</v>
      </c>
      <c r="J550" s="6" t="str">
        <f>CFV_Tbl[[#This Row],[CF Code]] &amp; " - " &amp; CFV_Tbl[[#This Row],[CF Description]]</f>
        <v>PMMPTYPE - Pump Type</v>
      </c>
      <c r="Q550" s="483" t="s">
        <v>11549</v>
      </c>
      <c r="R550" s="483" t="s">
        <v>1899</v>
      </c>
      <c r="S550" t="s">
        <v>11289</v>
      </c>
    </row>
    <row r="551" spans="1:19" x14ac:dyDescent="0.35">
      <c r="A551" s="613" t="s">
        <v>53</v>
      </c>
      <c r="B551" s="625" t="s">
        <v>433</v>
      </c>
      <c r="C551" s="608" t="str">
        <f>VLOOKUP(CFV_Tbl[[#This Row],[Class Code]],AssetClass[[Asset Class]:[Class Description]],2)</f>
        <v>Grease Distribution System</v>
      </c>
      <c r="D551" s="630">
        <v>10</v>
      </c>
      <c r="E551" s="630" t="s">
        <v>11590</v>
      </c>
      <c r="F551" s="630" t="s">
        <v>11812</v>
      </c>
      <c r="G551" t="s">
        <v>11281</v>
      </c>
      <c r="H551" s="613" t="s">
        <v>1929</v>
      </c>
      <c r="I551" s="6" t="str">
        <f>CFV_Tbl[[#This Row],[Class Code]]&amp; " - " &amp;CFV_Tbl[[#This Row],[Class Description]]</f>
        <v>GRSDSY - Grease Distribution System</v>
      </c>
      <c r="J551" s="6" t="str">
        <f>CFV_Tbl[[#This Row],[CF Code]] &amp; " - " &amp; CFV_Tbl[[#This Row],[CF Description]]</f>
        <v>PMMPTYPE - Pump Type</v>
      </c>
      <c r="Q551" s="486" t="s">
        <v>11550</v>
      </c>
      <c r="R551" s="483" t="s">
        <v>1900</v>
      </c>
      <c r="S551" t="s">
        <v>11285</v>
      </c>
    </row>
    <row r="552" spans="1:19" x14ac:dyDescent="0.35">
      <c r="A552" s="613" t="s">
        <v>53</v>
      </c>
      <c r="B552" s="625" t="s">
        <v>433</v>
      </c>
      <c r="C552" s="608" t="str">
        <f>VLOOKUP(CFV_Tbl[[#This Row],[Class Code]],AssetClass[[Asset Class]:[Class Description]],2)</f>
        <v>Grease Distribution System</v>
      </c>
      <c r="D552" s="630">
        <v>10</v>
      </c>
      <c r="E552" s="630" t="s">
        <v>11590</v>
      </c>
      <c r="F552" s="630" t="s">
        <v>11812</v>
      </c>
      <c r="G552" t="s">
        <v>11281</v>
      </c>
      <c r="H552" s="613" t="s">
        <v>8669</v>
      </c>
      <c r="I552" s="6" t="str">
        <f>CFV_Tbl[[#This Row],[Class Code]]&amp; " - " &amp;CFV_Tbl[[#This Row],[Class Description]]</f>
        <v>GRSDSY - Grease Distribution System</v>
      </c>
      <c r="J552" s="6" t="str">
        <f>CFV_Tbl[[#This Row],[CF Code]] &amp; " - " &amp; CFV_Tbl[[#This Row],[CF Description]]</f>
        <v>PMMPTYPE - Pump Type</v>
      </c>
      <c r="Q552" s="483" t="s">
        <v>11550</v>
      </c>
      <c r="R552" s="483" t="s">
        <v>8724</v>
      </c>
      <c r="S552" t="s">
        <v>11289</v>
      </c>
    </row>
    <row r="553" spans="1:19" ht="14.5" customHeight="1" x14ac:dyDescent="0.35">
      <c r="A553" s="613" t="s">
        <v>53</v>
      </c>
      <c r="B553" s="625" t="s">
        <v>433</v>
      </c>
      <c r="C553" s="608" t="str">
        <f>VLOOKUP(CFV_Tbl[[#This Row],[Class Code]],AssetClass[[Asset Class]:[Class Description]],2)</f>
        <v>Grease Distribution System</v>
      </c>
      <c r="D553" s="630">
        <v>10</v>
      </c>
      <c r="E553" s="630" t="s">
        <v>11590</v>
      </c>
      <c r="F553" s="630" t="s">
        <v>11812</v>
      </c>
      <c r="G553" t="s">
        <v>11281</v>
      </c>
      <c r="H553" s="613" t="s">
        <v>1930</v>
      </c>
      <c r="I553" s="6" t="str">
        <f>CFV_Tbl[[#This Row],[Class Code]]&amp; " - " &amp;CFV_Tbl[[#This Row],[Class Description]]</f>
        <v>GRSDSY - Grease Distribution System</v>
      </c>
      <c r="J553" s="6" t="str">
        <f>CFV_Tbl[[#This Row],[CF Code]] &amp; " - " &amp; CFV_Tbl[[#This Row],[CF Description]]</f>
        <v>PMMPTYPE - Pump Type</v>
      </c>
      <c r="Q553" s="483" t="s">
        <v>11550</v>
      </c>
      <c r="R553" s="483" t="s">
        <v>1827</v>
      </c>
      <c r="S553" t="s">
        <v>11290</v>
      </c>
    </row>
    <row r="554" spans="1:19" x14ac:dyDescent="0.35">
      <c r="A554" s="613" t="s">
        <v>53</v>
      </c>
      <c r="B554" s="625" t="s">
        <v>433</v>
      </c>
      <c r="C554" s="608" t="str">
        <f>VLOOKUP(CFV_Tbl[[#This Row],[Class Code]],AssetClass[[Asset Class]:[Class Description]],2)</f>
        <v>Grease Distribution System</v>
      </c>
      <c r="D554" s="630">
        <v>10</v>
      </c>
      <c r="E554" s="630" t="s">
        <v>11590</v>
      </c>
      <c r="F554" s="630" t="s">
        <v>11812</v>
      </c>
      <c r="G554" t="s">
        <v>11281</v>
      </c>
      <c r="H554" s="613" t="s">
        <v>8670</v>
      </c>
      <c r="I554" s="6" t="str">
        <f>CFV_Tbl[[#This Row],[Class Code]]&amp; " - " &amp;CFV_Tbl[[#This Row],[Class Description]]</f>
        <v>GRSDSY - Grease Distribution System</v>
      </c>
      <c r="J554" s="6" t="str">
        <f>CFV_Tbl[[#This Row],[CF Code]] &amp; " - " &amp; CFV_Tbl[[#This Row],[CF Description]]</f>
        <v>PMMPTYPE - Pump Type</v>
      </c>
      <c r="Q554" s="483" t="s">
        <v>11550</v>
      </c>
      <c r="R554" s="483" t="s">
        <v>8725</v>
      </c>
      <c r="S554" t="s">
        <v>11292</v>
      </c>
    </row>
    <row r="555" spans="1:19" x14ac:dyDescent="0.35">
      <c r="A555" s="613" t="s">
        <v>53</v>
      </c>
      <c r="B555" s="625" t="s">
        <v>433</v>
      </c>
      <c r="C555" s="608" t="str">
        <f>VLOOKUP(CFV_Tbl[[#This Row],[Class Code]],AssetClass[[Asset Class]:[Class Description]],2)</f>
        <v>Grease Distribution System</v>
      </c>
      <c r="D555" s="630">
        <v>10</v>
      </c>
      <c r="E555" s="630" t="s">
        <v>11590</v>
      </c>
      <c r="F555" s="630" t="s">
        <v>11812</v>
      </c>
      <c r="G555" t="s">
        <v>11281</v>
      </c>
      <c r="H555" s="613" t="s">
        <v>1931</v>
      </c>
      <c r="I555" s="6" t="str">
        <f>CFV_Tbl[[#This Row],[Class Code]]&amp; " - " &amp;CFV_Tbl[[#This Row],[Class Description]]</f>
        <v>GRSDSY - Grease Distribution System</v>
      </c>
      <c r="J555" s="6" t="str">
        <f>CFV_Tbl[[#This Row],[CF Code]] &amp; " - " &amp; CFV_Tbl[[#This Row],[CF Description]]</f>
        <v>PMMPTYPE - Pump Type</v>
      </c>
      <c r="Q555" s="483" t="s">
        <v>11550</v>
      </c>
      <c r="R555" s="483" t="s">
        <v>8726</v>
      </c>
      <c r="S555" t="s">
        <v>11295</v>
      </c>
    </row>
    <row r="556" spans="1:19" x14ac:dyDescent="0.35">
      <c r="A556" s="613" t="s">
        <v>53</v>
      </c>
      <c r="B556" s="625" t="s">
        <v>433</v>
      </c>
      <c r="C556" s="608" t="str">
        <f>VLOOKUP(CFV_Tbl[[#This Row],[Class Code]],AssetClass[[Asset Class]:[Class Description]],2)</f>
        <v>Grease Distribution System</v>
      </c>
      <c r="D556" s="630">
        <v>10</v>
      </c>
      <c r="E556" s="630" t="s">
        <v>11590</v>
      </c>
      <c r="F556" s="630" t="s">
        <v>11812</v>
      </c>
      <c r="G556" t="s">
        <v>11281</v>
      </c>
      <c r="H556" s="613" t="s">
        <v>1932</v>
      </c>
      <c r="I556" s="6" t="str">
        <f>CFV_Tbl[[#This Row],[Class Code]]&amp; " - " &amp;CFV_Tbl[[#This Row],[Class Description]]</f>
        <v>GRSDSY - Grease Distribution System</v>
      </c>
      <c r="J556" s="6" t="str">
        <f>CFV_Tbl[[#This Row],[CF Code]] &amp; " - " &amp; CFV_Tbl[[#This Row],[CF Description]]</f>
        <v>PMMPTYPE - Pump Type</v>
      </c>
      <c r="Q556" s="486" t="s">
        <v>11543</v>
      </c>
      <c r="R556" s="486" t="s">
        <v>8477</v>
      </c>
      <c r="S556" t="s">
        <v>11285</v>
      </c>
    </row>
    <row r="557" spans="1:19" x14ac:dyDescent="0.35">
      <c r="A557" s="613" t="s">
        <v>53</v>
      </c>
      <c r="B557" s="625" t="s">
        <v>433</v>
      </c>
      <c r="C557" s="608" t="str">
        <f>VLOOKUP(CFV_Tbl[[#This Row],[Class Code]],AssetClass[[Asset Class]:[Class Description]],2)</f>
        <v>Grease Distribution System</v>
      </c>
      <c r="D557" s="630">
        <v>10</v>
      </c>
      <c r="E557" s="630" t="s">
        <v>11590</v>
      </c>
      <c r="F557" s="630" t="s">
        <v>11812</v>
      </c>
      <c r="G557" t="s">
        <v>11281</v>
      </c>
      <c r="H557" s="613" t="s">
        <v>1933</v>
      </c>
      <c r="I557" s="6" t="str">
        <f>CFV_Tbl[[#This Row],[Class Code]]&amp; " - " &amp;CFV_Tbl[[#This Row],[Class Description]]</f>
        <v>GRSDSY - Grease Distribution System</v>
      </c>
      <c r="J557" s="6" t="str">
        <f>CFV_Tbl[[#This Row],[CF Code]] &amp; " - " &amp; CFV_Tbl[[#This Row],[CF Description]]</f>
        <v>PMMPTYPE - Pump Type</v>
      </c>
      <c r="Q557" s="483" t="s">
        <v>11559</v>
      </c>
      <c r="R557" s="483" t="s">
        <v>1909</v>
      </c>
      <c r="S557" t="s">
        <v>11285</v>
      </c>
    </row>
    <row r="558" spans="1:19" x14ac:dyDescent="0.35">
      <c r="A558" s="613" t="s">
        <v>53</v>
      </c>
      <c r="B558" s="625" t="s">
        <v>433</v>
      </c>
      <c r="C558" s="608" t="str">
        <f>VLOOKUP(CFV_Tbl[[#This Row],[Class Code]],AssetClass[[Asset Class]:[Class Description]],2)</f>
        <v>Grease Distribution System</v>
      </c>
      <c r="D558" s="630">
        <v>10</v>
      </c>
      <c r="E558" s="630" t="s">
        <v>11590</v>
      </c>
      <c r="F558" s="630" t="s">
        <v>11812</v>
      </c>
      <c r="G558" t="s">
        <v>11281</v>
      </c>
      <c r="H558" s="613" t="s">
        <v>1934</v>
      </c>
      <c r="I558" s="6" t="str">
        <f>CFV_Tbl[[#This Row],[Class Code]]&amp; " - " &amp;CFV_Tbl[[#This Row],[Class Description]]</f>
        <v>GRSDSY - Grease Distribution System</v>
      </c>
      <c r="J558" s="6" t="str">
        <f>CFV_Tbl[[#This Row],[CF Code]] &amp; " - " &amp; CFV_Tbl[[#This Row],[CF Description]]</f>
        <v>PMMPTYPE - Pump Type</v>
      </c>
      <c r="Q558" s="483" t="s">
        <v>11559</v>
      </c>
      <c r="R558" s="483" t="s">
        <v>1910</v>
      </c>
      <c r="S558" t="s">
        <v>11289</v>
      </c>
    </row>
    <row r="559" spans="1:19" x14ac:dyDescent="0.35">
      <c r="A559" s="613" t="s">
        <v>53</v>
      </c>
      <c r="B559" s="625" t="s">
        <v>433</v>
      </c>
      <c r="C559" s="608" t="str">
        <f>VLOOKUP(CFV_Tbl[[#This Row],[Class Code]],AssetClass[[Asset Class]:[Class Description]],2)</f>
        <v>Grease Distribution System</v>
      </c>
      <c r="D559" s="630">
        <v>20</v>
      </c>
      <c r="E559" s="630" t="s">
        <v>11591</v>
      </c>
      <c r="F559" s="630" t="s">
        <v>11813</v>
      </c>
      <c r="G559" t="s">
        <v>11281</v>
      </c>
      <c r="H559" s="613" t="s">
        <v>8666</v>
      </c>
      <c r="I559" s="6" t="str">
        <f>CFV_Tbl[[#This Row],[Class Code]]&amp; " - " &amp;CFV_Tbl[[#This Row],[Class Description]]</f>
        <v>GRSDSY - Grease Distribution System</v>
      </c>
      <c r="J559" s="6" t="str">
        <f>CFV_Tbl[[#This Row],[CF Code]] &amp; " - " &amp; CFV_Tbl[[#This Row],[CF Description]]</f>
        <v>PMMPMPWR - Motive Power</v>
      </c>
      <c r="Q559" s="483" t="s">
        <v>11559</v>
      </c>
      <c r="R559" s="483" t="s">
        <v>8542</v>
      </c>
      <c r="S559" t="s">
        <v>11290</v>
      </c>
    </row>
    <row r="560" spans="1:19" x14ac:dyDescent="0.35">
      <c r="A560" s="613" t="s">
        <v>53</v>
      </c>
      <c r="B560" s="625" t="s">
        <v>433</v>
      </c>
      <c r="C560" s="608" t="str">
        <f>VLOOKUP(CFV_Tbl[[#This Row],[Class Code]],AssetClass[[Asset Class]:[Class Description]],2)</f>
        <v>Grease Distribution System</v>
      </c>
      <c r="D560" s="630">
        <v>20</v>
      </c>
      <c r="E560" s="630" t="s">
        <v>11591</v>
      </c>
      <c r="F560" s="630" t="s">
        <v>11813</v>
      </c>
      <c r="G560" t="s">
        <v>11281</v>
      </c>
      <c r="H560" s="613" t="s">
        <v>8627</v>
      </c>
      <c r="I560" s="6" t="str">
        <f>CFV_Tbl[[#This Row],[Class Code]]&amp; " - " &amp;CFV_Tbl[[#This Row],[Class Description]]</f>
        <v>GRSDSY - Grease Distribution System</v>
      </c>
      <c r="J560" s="6" t="str">
        <f>CFV_Tbl[[#This Row],[CF Code]] &amp; " - " &amp; CFV_Tbl[[#This Row],[CF Description]]</f>
        <v>PMMPMPWR - Motive Power</v>
      </c>
      <c r="Q560" s="483" t="s">
        <v>11559</v>
      </c>
      <c r="R560" s="483" t="s">
        <v>8543</v>
      </c>
      <c r="S560" t="s">
        <v>11292</v>
      </c>
    </row>
    <row r="561" spans="1:19" x14ac:dyDescent="0.35">
      <c r="A561" s="613" t="s">
        <v>53</v>
      </c>
      <c r="B561" s="625" t="s">
        <v>433</v>
      </c>
      <c r="C561" s="608" t="str">
        <f>VLOOKUP(CFV_Tbl[[#This Row],[Class Code]],AssetClass[[Asset Class]:[Class Description]],2)</f>
        <v>Grease Distribution System</v>
      </c>
      <c r="D561" s="630">
        <v>20</v>
      </c>
      <c r="E561" s="630" t="s">
        <v>11591</v>
      </c>
      <c r="F561" s="630" t="s">
        <v>11813</v>
      </c>
      <c r="G561" t="s">
        <v>11281</v>
      </c>
      <c r="H561" s="613" t="s">
        <v>8667</v>
      </c>
      <c r="I561" s="6" t="str">
        <f>CFV_Tbl[[#This Row],[Class Code]]&amp; " - " &amp;CFV_Tbl[[#This Row],[Class Description]]</f>
        <v>GRSDSY - Grease Distribution System</v>
      </c>
      <c r="J561" s="6" t="str">
        <f>CFV_Tbl[[#This Row],[CF Code]] &amp; " - " &amp; CFV_Tbl[[#This Row],[CF Description]]</f>
        <v>PMMPMPWR - Motive Power</v>
      </c>
      <c r="Q561" s="483" t="s">
        <v>11559</v>
      </c>
      <c r="R561" s="483" t="s">
        <v>274</v>
      </c>
      <c r="S561" t="s">
        <v>11295</v>
      </c>
    </row>
    <row r="562" spans="1:19" x14ac:dyDescent="0.35">
      <c r="A562" s="613" t="s">
        <v>53</v>
      </c>
      <c r="B562" s="625" t="s">
        <v>433</v>
      </c>
      <c r="C562" s="608" t="str">
        <f>VLOOKUP(CFV_Tbl[[#This Row],[Class Code]],AssetClass[[Asset Class]:[Class Description]],2)</f>
        <v>Grease Distribution System</v>
      </c>
      <c r="D562" s="630">
        <v>30</v>
      </c>
      <c r="E562" s="630" t="s">
        <v>11592</v>
      </c>
      <c r="F562" s="630" t="s">
        <v>11814</v>
      </c>
      <c r="G562" t="s">
        <v>11281</v>
      </c>
      <c r="H562" s="613" t="s">
        <v>8658</v>
      </c>
      <c r="I562" s="6" t="str">
        <f>CFV_Tbl[[#This Row],[Class Code]]&amp; " - " &amp;CFV_Tbl[[#This Row],[Class Description]]</f>
        <v>GRSDSY - Grease Distribution System</v>
      </c>
      <c r="J562" s="6" t="str">
        <f>CFV_Tbl[[#This Row],[CF Code]] &amp; " - " &amp; CFV_Tbl[[#This Row],[CF Description]]</f>
        <v>PMMPFLUD - Pump Fluid</v>
      </c>
      <c r="Q562" s="483" t="s">
        <v>11559</v>
      </c>
      <c r="R562" s="483" t="s">
        <v>8544</v>
      </c>
      <c r="S562" t="s">
        <v>11334</v>
      </c>
    </row>
    <row r="563" spans="1:19" x14ac:dyDescent="0.35">
      <c r="A563" s="613" t="s">
        <v>53</v>
      </c>
      <c r="B563" s="625" t="s">
        <v>433</v>
      </c>
      <c r="C563" s="608" t="str">
        <f>VLOOKUP(CFV_Tbl[[#This Row],[Class Code]],AssetClass[[Asset Class]:[Class Description]],2)</f>
        <v>Grease Distribution System</v>
      </c>
      <c r="D563" s="630">
        <v>30</v>
      </c>
      <c r="E563" s="630" t="s">
        <v>11592</v>
      </c>
      <c r="F563" s="630" t="s">
        <v>11814</v>
      </c>
      <c r="G563" t="s">
        <v>11281</v>
      </c>
      <c r="H563" s="613" t="s">
        <v>8660</v>
      </c>
      <c r="I563" s="6" t="str">
        <f>CFV_Tbl[[#This Row],[Class Code]]&amp; " - " &amp;CFV_Tbl[[#This Row],[Class Description]]</f>
        <v>GRSDSY - Grease Distribution System</v>
      </c>
      <c r="J563" s="6" t="str">
        <f>CFV_Tbl[[#This Row],[CF Code]] &amp; " - " &amp; CFV_Tbl[[#This Row],[CF Description]]</f>
        <v>PMMPFLUD - Pump Fluid</v>
      </c>
      <c r="Q563" s="483" t="s">
        <v>11391</v>
      </c>
      <c r="R563" s="483" t="s">
        <v>8477</v>
      </c>
      <c r="S563" t="s">
        <v>11285</v>
      </c>
    </row>
    <row r="564" spans="1:19" x14ac:dyDescent="0.35">
      <c r="A564" s="613" t="s">
        <v>53</v>
      </c>
      <c r="B564" s="625" t="s">
        <v>433</v>
      </c>
      <c r="C564" s="608" t="str">
        <f>VLOOKUP(CFV_Tbl[[#This Row],[Class Code]],AssetClass[[Asset Class]:[Class Description]],2)</f>
        <v>Grease Distribution System</v>
      </c>
      <c r="D564" s="630">
        <v>30</v>
      </c>
      <c r="E564" s="630" t="s">
        <v>11592</v>
      </c>
      <c r="F564" s="630" t="s">
        <v>11814</v>
      </c>
      <c r="G564" t="s">
        <v>11281</v>
      </c>
      <c r="H564" s="613" t="s">
        <v>8662</v>
      </c>
      <c r="I564" s="6" t="str">
        <f>CFV_Tbl[[#This Row],[Class Code]]&amp; " - " &amp;CFV_Tbl[[#This Row],[Class Description]]</f>
        <v>GRSDSY - Grease Distribution System</v>
      </c>
      <c r="J564" s="6" t="str">
        <f>CFV_Tbl[[#This Row],[CF Code]] &amp; " - " &amp; CFV_Tbl[[#This Row],[CF Description]]</f>
        <v>PMMPFLUD - Pump Fluid</v>
      </c>
      <c r="Q564" s="483" t="s">
        <v>11391</v>
      </c>
      <c r="R564" s="483" t="s">
        <v>8477</v>
      </c>
      <c r="S564" t="s">
        <v>11285</v>
      </c>
    </row>
    <row r="565" spans="1:19" x14ac:dyDescent="0.35">
      <c r="A565" s="613" t="s">
        <v>53</v>
      </c>
      <c r="B565" s="625" t="s">
        <v>433</v>
      </c>
      <c r="C565" s="608" t="str">
        <f>VLOOKUP(CFV_Tbl[[#This Row],[Class Code]],AssetClass[[Asset Class]:[Class Description]],2)</f>
        <v>Grease Distribution System</v>
      </c>
      <c r="D565" s="630">
        <v>30</v>
      </c>
      <c r="E565" s="630" t="s">
        <v>11592</v>
      </c>
      <c r="F565" s="630" t="s">
        <v>11814</v>
      </c>
      <c r="G565" t="s">
        <v>11281</v>
      </c>
      <c r="H565" s="613" t="s">
        <v>8659</v>
      </c>
      <c r="I565" s="6" t="str">
        <f>CFV_Tbl[[#This Row],[Class Code]]&amp; " - " &amp;CFV_Tbl[[#This Row],[Class Description]]</f>
        <v>GRSDSY - Grease Distribution System</v>
      </c>
      <c r="J565" s="6" t="str">
        <f>CFV_Tbl[[#This Row],[CF Code]] &amp; " - " &amp; CFV_Tbl[[#This Row],[CF Description]]</f>
        <v>PMMPFLUD - Pump Fluid</v>
      </c>
      <c r="Q565" s="483" t="s">
        <v>11391</v>
      </c>
      <c r="R565" s="483" t="s">
        <v>8477</v>
      </c>
      <c r="S565" t="s">
        <v>11285</v>
      </c>
    </row>
    <row r="566" spans="1:19" x14ac:dyDescent="0.35">
      <c r="A566" s="613" t="s">
        <v>53</v>
      </c>
      <c r="B566" s="625" t="s">
        <v>433</v>
      </c>
      <c r="C566" s="608" t="str">
        <f>VLOOKUP(CFV_Tbl[[#This Row],[Class Code]],AssetClass[[Asset Class]:[Class Description]],2)</f>
        <v>Grease Distribution System</v>
      </c>
      <c r="D566" s="630">
        <v>30</v>
      </c>
      <c r="E566" s="630" t="s">
        <v>11592</v>
      </c>
      <c r="F566" s="630" t="s">
        <v>11814</v>
      </c>
      <c r="G566" t="s">
        <v>11281</v>
      </c>
      <c r="H566" s="613" t="s">
        <v>8661</v>
      </c>
      <c r="I566" s="6" t="str">
        <f>CFV_Tbl[[#This Row],[Class Code]]&amp; " - " &amp;CFV_Tbl[[#This Row],[Class Description]]</f>
        <v>GRSDSY - Grease Distribution System</v>
      </c>
      <c r="J566" s="6" t="str">
        <f>CFV_Tbl[[#This Row],[CF Code]] &amp; " - " &amp; CFV_Tbl[[#This Row],[CF Description]]</f>
        <v>PMMPFLUD - Pump Fluid</v>
      </c>
      <c r="Q566" s="483" t="s">
        <v>11391</v>
      </c>
      <c r="R566" s="483" t="s">
        <v>8477</v>
      </c>
      <c r="S566" t="s">
        <v>11285</v>
      </c>
    </row>
    <row r="567" spans="1:19" x14ac:dyDescent="0.35">
      <c r="A567" s="613" t="s">
        <v>53</v>
      </c>
      <c r="B567" s="625" t="s">
        <v>433</v>
      </c>
      <c r="C567" s="608" t="str">
        <f>VLOOKUP(CFV_Tbl[[#This Row],[Class Code]],AssetClass[[Asset Class]:[Class Description]],2)</f>
        <v>Grease Distribution System</v>
      </c>
      <c r="D567" s="630">
        <v>30</v>
      </c>
      <c r="E567" s="630" t="s">
        <v>11592</v>
      </c>
      <c r="F567" s="630" t="s">
        <v>11814</v>
      </c>
      <c r="G567" t="s">
        <v>11281</v>
      </c>
      <c r="H567" s="613" t="s">
        <v>8572</v>
      </c>
      <c r="I567" s="6" t="str">
        <f>CFV_Tbl[[#This Row],[Class Code]]&amp; " - " &amp;CFV_Tbl[[#This Row],[Class Description]]</f>
        <v>GRSDSY - Grease Distribution System</v>
      </c>
      <c r="J567" s="6" t="str">
        <f>CFV_Tbl[[#This Row],[CF Code]] &amp; " - " &amp; CFV_Tbl[[#This Row],[CF Description]]</f>
        <v>PMMPFLUD - Pump Fluid</v>
      </c>
      <c r="Q567" s="486" t="s">
        <v>11391</v>
      </c>
      <c r="R567" s="486" t="s">
        <v>8477</v>
      </c>
      <c r="S567" t="s">
        <v>11285</v>
      </c>
    </row>
    <row r="568" spans="1:19" x14ac:dyDescent="0.35">
      <c r="A568" s="613" t="s">
        <v>53</v>
      </c>
      <c r="B568" s="625" t="s">
        <v>433</v>
      </c>
      <c r="C568" s="608" t="str">
        <f>VLOOKUP(CFV_Tbl[[#This Row],[Class Code]],AssetClass[[Asset Class]:[Class Description]],2)</f>
        <v>Grease Distribution System</v>
      </c>
      <c r="D568" s="630">
        <v>30</v>
      </c>
      <c r="E568" s="630" t="s">
        <v>11592</v>
      </c>
      <c r="F568" s="630" t="s">
        <v>11814</v>
      </c>
      <c r="G568" t="s">
        <v>11281</v>
      </c>
      <c r="H568" s="613" t="s">
        <v>8573</v>
      </c>
      <c r="I568" s="6" t="str">
        <f>CFV_Tbl[[#This Row],[Class Code]]&amp; " - " &amp;CFV_Tbl[[#This Row],[Class Description]]</f>
        <v>GRSDSY - Grease Distribution System</v>
      </c>
      <c r="J568" s="6" t="str">
        <f>CFV_Tbl[[#This Row],[CF Code]] &amp; " - " &amp; CFV_Tbl[[#This Row],[CF Description]]</f>
        <v>PMMPFLUD - Pump Fluid</v>
      </c>
      <c r="Q568" s="486" t="s">
        <v>11614</v>
      </c>
      <c r="R568" s="483" t="s">
        <v>1768</v>
      </c>
      <c r="S568" t="s">
        <v>11285</v>
      </c>
    </row>
    <row r="569" spans="1:19" ht="14.5" customHeight="1" x14ac:dyDescent="0.35">
      <c r="A569" s="613" t="s">
        <v>53</v>
      </c>
      <c r="B569" s="625" t="s">
        <v>433</v>
      </c>
      <c r="C569" s="608" t="str">
        <f>VLOOKUP(CFV_Tbl[[#This Row],[Class Code]],AssetClass[[Asset Class]:[Class Description]],2)</f>
        <v>Grease Distribution System</v>
      </c>
      <c r="D569" s="630">
        <v>30</v>
      </c>
      <c r="E569" s="630" t="s">
        <v>11592</v>
      </c>
      <c r="F569" s="630" t="s">
        <v>11814</v>
      </c>
      <c r="G569" t="s">
        <v>11281</v>
      </c>
      <c r="H569" s="613" t="s">
        <v>8574</v>
      </c>
      <c r="I569" s="6" t="str">
        <f>CFV_Tbl[[#This Row],[Class Code]]&amp; " - " &amp;CFV_Tbl[[#This Row],[Class Description]]</f>
        <v>GRSDSY - Grease Distribution System</v>
      </c>
      <c r="J569" s="6" t="str">
        <f>CFV_Tbl[[#This Row],[CF Code]] &amp; " - " &amp; CFV_Tbl[[#This Row],[CF Description]]</f>
        <v>PMMPFLUD - Pump Fluid</v>
      </c>
      <c r="Q569" s="483" t="s">
        <v>11614</v>
      </c>
      <c r="R569" s="483" t="s">
        <v>1963</v>
      </c>
      <c r="S569" t="s">
        <v>11289</v>
      </c>
    </row>
    <row r="570" spans="1:19" x14ac:dyDescent="0.35">
      <c r="A570" s="613" t="s">
        <v>53</v>
      </c>
      <c r="B570" s="625" t="s">
        <v>433</v>
      </c>
      <c r="C570" s="608" t="str">
        <f>VLOOKUP(CFV_Tbl[[#This Row],[Class Code]],AssetClass[[Asset Class]:[Class Description]],2)</f>
        <v>Grease Distribution System</v>
      </c>
      <c r="D570" s="630">
        <v>30</v>
      </c>
      <c r="E570" s="630" t="s">
        <v>11592</v>
      </c>
      <c r="F570" s="630" t="s">
        <v>11814</v>
      </c>
      <c r="G570" t="s">
        <v>11281</v>
      </c>
      <c r="H570" s="613" t="s">
        <v>8663</v>
      </c>
      <c r="I570" s="6" t="str">
        <f>CFV_Tbl[[#This Row],[Class Code]]&amp; " - " &amp;CFV_Tbl[[#This Row],[Class Description]]</f>
        <v>GRSDSY - Grease Distribution System</v>
      </c>
      <c r="J570" s="6" t="str">
        <f>CFV_Tbl[[#This Row],[CF Code]] &amp; " - " &amp; CFV_Tbl[[#This Row],[CF Description]]</f>
        <v>PMMPFLUD - Pump Fluid</v>
      </c>
      <c r="Q570" s="483" t="s">
        <v>11614</v>
      </c>
      <c r="R570" s="483" t="s">
        <v>8770</v>
      </c>
      <c r="S570" t="s">
        <v>11290</v>
      </c>
    </row>
    <row r="571" spans="1:19" x14ac:dyDescent="0.35">
      <c r="A571" s="613" t="s">
        <v>53</v>
      </c>
      <c r="B571" s="625" t="s">
        <v>433</v>
      </c>
      <c r="C571" s="608" t="str">
        <f>VLOOKUP(CFV_Tbl[[#This Row],[Class Code]],AssetClass[[Asset Class]:[Class Description]],2)</f>
        <v>Grease Distribution System</v>
      </c>
      <c r="D571" s="630">
        <v>30</v>
      </c>
      <c r="E571" s="630" t="s">
        <v>11592</v>
      </c>
      <c r="F571" s="630" t="s">
        <v>11814</v>
      </c>
      <c r="G571" t="s">
        <v>11281</v>
      </c>
      <c r="H571" s="613" t="s">
        <v>8664</v>
      </c>
      <c r="I571" s="6" t="str">
        <f>CFV_Tbl[[#This Row],[Class Code]]&amp; " - " &amp;CFV_Tbl[[#This Row],[Class Description]]</f>
        <v>GRSDSY - Grease Distribution System</v>
      </c>
      <c r="J571" s="6" t="str">
        <f>CFV_Tbl[[#This Row],[CF Code]] &amp; " - " &amp; CFV_Tbl[[#This Row],[CF Description]]</f>
        <v>PMMPFLUD - Pump Fluid</v>
      </c>
      <c r="Q571" s="486" t="s">
        <v>11599</v>
      </c>
      <c r="R571" s="486" t="s">
        <v>8477</v>
      </c>
      <c r="S571" t="s">
        <v>11285</v>
      </c>
    </row>
    <row r="572" spans="1:19" x14ac:dyDescent="0.35">
      <c r="A572" s="613" t="s">
        <v>53</v>
      </c>
      <c r="B572" s="625" t="s">
        <v>433</v>
      </c>
      <c r="C572" s="608" t="str">
        <f>VLOOKUP(CFV_Tbl[[#This Row],[Class Code]],AssetClass[[Asset Class]:[Class Description]],2)</f>
        <v>Grease Distribution System</v>
      </c>
      <c r="D572" s="630">
        <v>30</v>
      </c>
      <c r="E572" s="630" t="s">
        <v>11592</v>
      </c>
      <c r="F572" s="630" t="s">
        <v>11814</v>
      </c>
      <c r="G572" t="s">
        <v>11281</v>
      </c>
      <c r="H572" s="613" t="s">
        <v>8576</v>
      </c>
      <c r="I572" s="6" t="str">
        <f>CFV_Tbl[[#This Row],[Class Code]]&amp; " - " &amp;CFV_Tbl[[#This Row],[Class Description]]</f>
        <v>GRSDSY - Grease Distribution System</v>
      </c>
      <c r="J572" s="6" t="str">
        <f>CFV_Tbl[[#This Row],[CF Code]] &amp; " - " &amp; CFV_Tbl[[#This Row],[CF Description]]</f>
        <v>PMMPFLUD - Pump Fluid</v>
      </c>
      <c r="Q572" s="486" t="s">
        <v>11560</v>
      </c>
      <c r="R572" s="483" t="s">
        <v>1900</v>
      </c>
      <c r="S572" t="s">
        <v>11285</v>
      </c>
    </row>
    <row r="573" spans="1:19" x14ac:dyDescent="0.35">
      <c r="A573" s="613" t="s">
        <v>53</v>
      </c>
      <c r="B573" s="625" t="s">
        <v>433</v>
      </c>
      <c r="C573" s="608" t="str">
        <f>VLOOKUP(CFV_Tbl[[#This Row],[Class Code]],AssetClass[[Asset Class]:[Class Description]],2)</f>
        <v>Grease Distribution System</v>
      </c>
      <c r="D573" s="630">
        <v>30</v>
      </c>
      <c r="E573" s="630" t="s">
        <v>11592</v>
      </c>
      <c r="F573" s="630" t="s">
        <v>11814</v>
      </c>
      <c r="G573" t="s">
        <v>11281</v>
      </c>
      <c r="H573" s="613" t="s">
        <v>8665</v>
      </c>
      <c r="I573" s="6" t="str">
        <f>CFV_Tbl[[#This Row],[Class Code]]&amp; " - " &amp;CFV_Tbl[[#This Row],[Class Description]]</f>
        <v>GRSDSY - Grease Distribution System</v>
      </c>
      <c r="J573" s="6" t="str">
        <f>CFV_Tbl[[#This Row],[CF Code]] &amp; " - " &amp; CFV_Tbl[[#This Row],[CF Description]]</f>
        <v>PMMPFLUD - Pump Fluid</v>
      </c>
      <c r="Q573" s="486" t="s">
        <v>11560</v>
      </c>
      <c r="R573" s="483" t="s">
        <v>8724</v>
      </c>
      <c r="S573" t="s">
        <v>11289</v>
      </c>
    </row>
    <row r="574" spans="1:19" x14ac:dyDescent="0.35">
      <c r="A574" s="613" t="s">
        <v>53</v>
      </c>
      <c r="B574" s="625" t="s">
        <v>433</v>
      </c>
      <c r="C574" s="608" t="str">
        <f>VLOOKUP(CFV_Tbl[[#This Row],[Class Code]],AssetClass[[Asset Class]:[Class Description]],2)</f>
        <v>Grease Distribution System</v>
      </c>
      <c r="D574" s="630">
        <v>40</v>
      </c>
      <c r="E574" s="630" t="s">
        <v>11305</v>
      </c>
      <c r="F574" t="s">
        <v>11312</v>
      </c>
      <c r="G574" t="s">
        <v>11299</v>
      </c>
      <c r="H574" s="613" t="s">
        <v>8477</v>
      </c>
      <c r="I574" s="6" t="str">
        <f>CFV_Tbl[[#This Row],[Class Code]]&amp; " - " &amp;CFV_Tbl[[#This Row],[Class Description]]</f>
        <v>GRSDSY - Grease Distribution System</v>
      </c>
      <c r="J574" s="6" t="str">
        <f>CFV_Tbl[[#This Row],[CF Code]] &amp; " - " &amp; CFV_Tbl[[#This Row],[CF Description]]</f>
        <v>PWRSV - Power Supply Voltage</v>
      </c>
      <c r="Q574" s="486" t="s">
        <v>11560</v>
      </c>
      <c r="R574" s="483" t="s">
        <v>1827</v>
      </c>
      <c r="S574" t="s">
        <v>11290</v>
      </c>
    </row>
    <row r="575" spans="1:19" x14ac:dyDescent="0.35">
      <c r="A575" s="613" t="s">
        <v>53</v>
      </c>
      <c r="B575" s="625" t="s">
        <v>433</v>
      </c>
      <c r="C575" s="608" t="str">
        <f>VLOOKUP(CFV_Tbl[[#This Row],[Class Code]],AssetClass[[Asset Class]:[Class Description]],2)</f>
        <v>Grease Distribution System</v>
      </c>
      <c r="D575" s="630">
        <v>50</v>
      </c>
      <c r="E575" s="630" t="s">
        <v>11307</v>
      </c>
      <c r="F575" t="s">
        <v>11314</v>
      </c>
      <c r="G575" t="s">
        <v>11299</v>
      </c>
      <c r="H575" s="613" t="s">
        <v>8477</v>
      </c>
      <c r="I575" s="6" t="str">
        <f>CFV_Tbl[[#This Row],[Class Code]]&amp; " - " &amp;CFV_Tbl[[#This Row],[Class Description]]</f>
        <v>GRSDSY - Grease Distribution System</v>
      </c>
      <c r="J575" s="6" t="str">
        <f>CFV_Tbl[[#This Row],[CF Code]] &amp; " - " &amp; CFV_Tbl[[#This Row],[CF Description]]</f>
        <v>MOTORKW - Motor kW</v>
      </c>
      <c r="Q575" s="486" t="s">
        <v>11560</v>
      </c>
      <c r="R575" s="483" t="s">
        <v>8725</v>
      </c>
      <c r="S575" t="s">
        <v>11292</v>
      </c>
    </row>
    <row r="576" spans="1:19" x14ac:dyDescent="0.35">
      <c r="A576" s="613" t="s">
        <v>53</v>
      </c>
      <c r="B576" s="625" t="s">
        <v>433</v>
      </c>
      <c r="C576" s="608" t="str">
        <f>VLOOKUP(CFV_Tbl[[#This Row],[Class Code]],AssetClass[[Asset Class]:[Class Description]],2)</f>
        <v>Grease Distribution System</v>
      </c>
      <c r="D576" s="630">
        <v>60</v>
      </c>
      <c r="E576" s="630" t="s">
        <v>11593</v>
      </c>
      <c r="F576" t="s">
        <v>11815</v>
      </c>
      <c r="G576" t="s">
        <v>11299</v>
      </c>
      <c r="H576" s="613" t="s">
        <v>8477</v>
      </c>
      <c r="I576" s="6" t="str">
        <f>CFV_Tbl[[#This Row],[Class Code]]&amp; " - " &amp;CFV_Tbl[[#This Row],[Class Description]]</f>
        <v>GRSDSY - Grease Distribution System</v>
      </c>
      <c r="J576" s="6" t="str">
        <f>CFV_Tbl[[#This Row],[CF Code]] &amp; " - " &amp; CFV_Tbl[[#This Row],[CF Description]]</f>
        <v>PMPH - Head (kPa)</v>
      </c>
      <c r="Q576" s="483" t="s">
        <v>11560</v>
      </c>
      <c r="R576" s="483" t="s">
        <v>8726</v>
      </c>
      <c r="S576" t="s">
        <v>11295</v>
      </c>
    </row>
    <row r="577" spans="1:19" x14ac:dyDescent="0.35">
      <c r="A577" s="613" t="s">
        <v>53</v>
      </c>
      <c r="B577" s="625" t="s">
        <v>433</v>
      </c>
      <c r="C577" s="608" t="str">
        <f>VLOOKUP(CFV_Tbl[[#This Row],[Class Code]],AssetClass[[Asset Class]:[Class Description]],2)</f>
        <v>Grease Distribution System</v>
      </c>
      <c r="D577" s="630">
        <v>70</v>
      </c>
      <c r="E577" s="630" t="s">
        <v>11594</v>
      </c>
      <c r="F577" s="630" t="s">
        <v>11816</v>
      </c>
      <c r="G577" t="s">
        <v>11281</v>
      </c>
      <c r="H577" s="613" t="s">
        <v>8480</v>
      </c>
      <c r="I577" s="6" t="str">
        <f>CFV_Tbl[[#This Row],[Class Code]]&amp; " - " &amp;CFV_Tbl[[#This Row],[Class Description]]</f>
        <v>GRSDSY - Grease Distribution System</v>
      </c>
      <c r="J577" s="6" t="str">
        <f>CFV_Tbl[[#This Row],[CF Code]] &amp; " - " &amp; CFV_Tbl[[#This Row],[CF Description]]</f>
        <v>PMPV - VFD(Y/N)</v>
      </c>
      <c r="Q577" s="483" t="s">
        <v>11557</v>
      </c>
      <c r="R577" s="483" t="s">
        <v>8728</v>
      </c>
      <c r="S577" t="s">
        <v>11285</v>
      </c>
    </row>
    <row r="578" spans="1:19" x14ac:dyDescent="0.35">
      <c r="A578" s="613" t="s">
        <v>53</v>
      </c>
      <c r="B578" s="625" t="s">
        <v>433</v>
      </c>
      <c r="C578" s="608" t="str">
        <f>VLOOKUP(CFV_Tbl[[#This Row],[Class Code]],AssetClass[[Asset Class]:[Class Description]],2)</f>
        <v>Grease Distribution System</v>
      </c>
      <c r="D578" s="630">
        <v>70</v>
      </c>
      <c r="E578" s="630" t="s">
        <v>11594</v>
      </c>
      <c r="F578" s="630" t="s">
        <v>11816</v>
      </c>
      <c r="G578" t="s">
        <v>11281</v>
      </c>
      <c r="H578" s="613" t="s">
        <v>8481</v>
      </c>
      <c r="I578" s="6" t="str">
        <f>CFV_Tbl[[#This Row],[Class Code]]&amp; " - " &amp;CFV_Tbl[[#This Row],[Class Description]]</f>
        <v>GRSDSY - Grease Distribution System</v>
      </c>
      <c r="J578" s="6" t="str">
        <f>CFV_Tbl[[#This Row],[CF Code]] &amp; " - " &amp; CFV_Tbl[[#This Row],[CF Description]]</f>
        <v>PMPV - VFD(Y/N)</v>
      </c>
      <c r="Q578" s="483" t="s">
        <v>11557</v>
      </c>
      <c r="R578" s="483" t="s">
        <v>8729</v>
      </c>
      <c r="S578" t="s">
        <v>11289</v>
      </c>
    </row>
    <row r="579" spans="1:19" x14ac:dyDescent="0.35">
      <c r="A579" s="613" t="s">
        <v>53</v>
      </c>
      <c r="B579" s="625" t="s">
        <v>433</v>
      </c>
      <c r="C579" s="608" t="str">
        <f>VLOOKUP(CFV_Tbl[[#This Row],[Class Code]],AssetClass[[Asset Class]:[Class Description]],2)</f>
        <v>Grease Distribution System</v>
      </c>
      <c r="D579" s="630">
        <v>80</v>
      </c>
      <c r="E579" s="630" t="s">
        <v>11596</v>
      </c>
      <c r="F579" t="s">
        <v>11817</v>
      </c>
      <c r="G579" t="s">
        <v>11299</v>
      </c>
      <c r="H579" s="613" t="s">
        <v>8477</v>
      </c>
      <c r="I579" s="6" t="str">
        <f>CFV_Tbl[[#This Row],[Class Code]]&amp; " - " &amp;CFV_Tbl[[#This Row],[Class Description]]</f>
        <v>GRSDSY - Grease Distribution System</v>
      </c>
      <c r="J579" s="6" t="str">
        <f>CFV_Tbl[[#This Row],[CF Code]] &amp; " - " &amp; CFV_Tbl[[#This Row],[CF Description]]</f>
        <v>PMPF - Flow (litre/second)</v>
      </c>
      <c r="Q579" s="483" t="s">
        <v>11557</v>
      </c>
      <c r="R579" s="483" t="s">
        <v>8730</v>
      </c>
      <c r="S579" t="s">
        <v>11290</v>
      </c>
    </row>
    <row r="580" spans="1:19" ht="14.5" customHeight="1" x14ac:dyDescent="0.35">
      <c r="A580" t="s">
        <v>53</v>
      </c>
      <c r="B580" t="s">
        <v>493</v>
      </c>
      <c r="C580" s="608" t="str">
        <f>VLOOKUP(CFV_Tbl[[#This Row],[Class Code]],AssetClass[[Asset Class]:[Class Description]],2)</f>
        <v>Guard Rail</v>
      </c>
      <c r="D580">
        <v>10</v>
      </c>
      <c r="E580" t="s">
        <v>11514</v>
      </c>
      <c r="F580" t="s">
        <v>11753</v>
      </c>
      <c r="G580" t="s">
        <v>11299</v>
      </c>
      <c r="H580" t="s">
        <v>8477</v>
      </c>
      <c r="I580" s="6" t="str">
        <f>CFV_Tbl[[#This Row],[Class Code]]&amp; " - " &amp;CFV_Tbl[[#This Row],[Class Description]]</f>
        <v>GRYWTANK - Guard Rail</v>
      </c>
      <c r="J580" s="6" t="str">
        <f>CFV_Tbl[[#This Row],[CF Code]] &amp; " - " &amp; CFV_Tbl[[#This Row],[CF Description]]</f>
        <v>GRYWTVOL - Gray Water tank VOLUME</v>
      </c>
      <c r="Q580" s="486" t="s">
        <v>11555</v>
      </c>
      <c r="R580" s="483" t="s">
        <v>8731</v>
      </c>
      <c r="S580" t="s">
        <v>11285</v>
      </c>
    </row>
    <row r="581" spans="1:19" ht="14.5" customHeight="1" x14ac:dyDescent="0.35">
      <c r="A581" t="s">
        <v>53</v>
      </c>
      <c r="B581" t="s">
        <v>493</v>
      </c>
      <c r="C581" s="608" t="str">
        <f>VLOOKUP(CFV_Tbl[[#This Row],[Class Code]],AssetClass[[Asset Class]:[Class Description]],2)</f>
        <v>Guard Rail</v>
      </c>
      <c r="D581">
        <v>20</v>
      </c>
      <c r="E581" t="s">
        <v>11515</v>
      </c>
      <c r="F581" t="s">
        <v>11754</v>
      </c>
      <c r="G581" t="s">
        <v>11281</v>
      </c>
      <c r="H581" t="s">
        <v>8480</v>
      </c>
      <c r="I581" s="6" t="str">
        <f>CFV_Tbl[[#This Row],[Class Code]]&amp; " - " &amp;CFV_Tbl[[#This Row],[Class Description]]</f>
        <v>GRYWTANK - Guard Rail</v>
      </c>
      <c r="J581" s="6" t="str">
        <f>CFV_Tbl[[#This Row],[CF Code]] &amp; " - " &amp; CFV_Tbl[[#This Row],[CF Description]]</f>
        <v>GRYWTEIH - Gray Water tank Electric immersion heater</v>
      </c>
      <c r="Q581" s="483" t="s">
        <v>11555</v>
      </c>
      <c r="R581" s="483" t="s">
        <v>8732</v>
      </c>
      <c r="S581" t="s">
        <v>11289</v>
      </c>
    </row>
    <row r="582" spans="1:19" ht="14.5" customHeight="1" x14ac:dyDescent="0.35">
      <c r="A582" t="s">
        <v>53</v>
      </c>
      <c r="B582" t="s">
        <v>493</v>
      </c>
      <c r="C582" s="608" t="str">
        <f>VLOOKUP(CFV_Tbl[[#This Row],[Class Code]],AssetClass[[Asset Class]:[Class Description]],2)</f>
        <v>Guard Rail</v>
      </c>
      <c r="D582">
        <v>20</v>
      </c>
      <c r="E582" t="s">
        <v>11515</v>
      </c>
      <c r="F582" t="s">
        <v>11754</v>
      </c>
      <c r="G582" t="s">
        <v>11281</v>
      </c>
      <c r="H582" t="s">
        <v>8481</v>
      </c>
      <c r="I582" s="6" t="str">
        <f>CFV_Tbl[[#This Row],[Class Code]]&amp; " - " &amp;CFV_Tbl[[#This Row],[Class Description]]</f>
        <v>GRYWTANK - Guard Rail</v>
      </c>
      <c r="J582" s="6" t="str">
        <f>CFV_Tbl[[#This Row],[CF Code]] &amp; " - " &amp; CFV_Tbl[[#This Row],[CF Description]]</f>
        <v>GRYWTEIH - Gray Water tank Electric immersion heater</v>
      </c>
      <c r="Q582" s="483" t="s">
        <v>11555</v>
      </c>
      <c r="R582" s="483" t="s">
        <v>1905</v>
      </c>
      <c r="S582" t="s">
        <v>11290</v>
      </c>
    </row>
    <row r="583" spans="1:19" ht="14.5" customHeight="1" x14ac:dyDescent="0.35">
      <c r="A583" t="s">
        <v>53</v>
      </c>
      <c r="B583" t="s">
        <v>493</v>
      </c>
      <c r="C583" s="608" t="str">
        <f>VLOOKUP(CFV_Tbl[[#This Row],[Class Code]],AssetClass[[Asset Class]:[Class Description]],2)</f>
        <v>Guard Rail</v>
      </c>
      <c r="D583">
        <v>30</v>
      </c>
      <c r="E583" t="s">
        <v>11516</v>
      </c>
      <c r="F583" t="s">
        <v>11755</v>
      </c>
      <c r="G583" t="s">
        <v>11281</v>
      </c>
      <c r="H583" t="s">
        <v>8527</v>
      </c>
      <c r="I583" s="6" t="str">
        <f>CFV_Tbl[[#This Row],[Class Code]]&amp; " - " &amp;CFV_Tbl[[#This Row],[Class Description]]</f>
        <v>GRYWTANK - Guard Rail</v>
      </c>
      <c r="J583" s="6" t="str">
        <f>CFV_Tbl[[#This Row],[CF Code]] &amp; " - " &amp; CFV_Tbl[[#This Row],[CF Description]]</f>
        <v>GRYWTMAT - Gray Water tank Material</v>
      </c>
      <c r="Q583" s="483" t="s">
        <v>11555</v>
      </c>
      <c r="R583" s="483" t="s">
        <v>1906</v>
      </c>
      <c r="S583" t="s">
        <v>11292</v>
      </c>
    </row>
    <row r="584" spans="1:19" x14ac:dyDescent="0.35">
      <c r="A584" t="s">
        <v>53</v>
      </c>
      <c r="B584" t="s">
        <v>493</v>
      </c>
      <c r="C584" s="608" t="str">
        <f>VLOOKUP(CFV_Tbl[[#This Row],[Class Code]],AssetClass[[Asset Class]:[Class Description]],2)</f>
        <v>Guard Rail</v>
      </c>
      <c r="D584">
        <v>30</v>
      </c>
      <c r="E584" t="s">
        <v>11516</v>
      </c>
      <c r="F584" t="s">
        <v>11755</v>
      </c>
      <c r="G584" t="s">
        <v>11281</v>
      </c>
      <c r="H584" t="s">
        <v>1853</v>
      </c>
      <c r="I584" s="6" t="str">
        <f>CFV_Tbl[[#This Row],[Class Code]]&amp; " - " &amp;CFV_Tbl[[#This Row],[Class Description]]</f>
        <v>GRYWTANK - Guard Rail</v>
      </c>
      <c r="J584" s="6" t="str">
        <f>CFV_Tbl[[#This Row],[CF Code]] &amp; " - " &amp; CFV_Tbl[[#This Row],[CF Description]]</f>
        <v>GRYWTMAT - Gray Water tank Material</v>
      </c>
      <c r="Q584" s="483" t="s">
        <v>11555</v>
      </c>
      <c r="R584" s="483" t="s">
        <v>1907</v>
      </c>
      <c r="S584" t="s">
        <v>11295</v>
      </c>
    </row>
    <row r="585" spans="1:19" x14ac:dyDescent="0.35">
      <c r="A585" s="613" t="s">
        <v>53</v>
      </c>
      <c r="B585" s="625" t="s">
        <v>375</v>
      </c>
      <c r="C585" s="608" t="str">
        <f>VLOOKUP(CFV_Tbl[[#This Row],[Class Code]],AssetClass[[Asset Class]:[Class Description]],2)</f>
        <v>Heating and Cooling Coils</v>
      </c>
      <c r="D585" s="630">
        <v>10</v>
      </c>
      <c r="E585" s="630" t="s">
        <v>11698</v>
      </c>
      <c r="F585" s="630" t="s">
        <v>11891</v>
      </c>
      <c r="G585" t="s">
        <v>11281</v>
      </c>
      <c r="H585" s="630" t="s">
        <v>8675</v>
      </c>
      <c r="I585" s="6" t="str">
        <f>CFV_Tbl[[#This Row],[Class Code]]&amp; " - " &amp;CFV_Tbl[[#This Row],[Class Description]]</f>
        <v>HCC - Heating and Cooling Coils</v>
      </c>
      <c r="J585" s="6" t="str">
        <f>CFV_Tbl[[#This Row],[CF Code]] &amp; " - " &amp; CFV_Tbl[[#This Row],[CF Description]]</f>
        <v>FACLTYPE - Fan Coil Type</v>
      </c>
      <c r="Q585" s="483" t="s">
        <v>11555</v>
      </c>
      <c r="R585" s="483" t="s">
        <v>1827</v>
      </c>
      <c r="S585" t="s">
        <v>11334</v>
      </c>
    </row>
    <row r="586" spans="1:19" x14ac:dyDescent="0.35">
      <c r="A586" s="613" t="s">
        <v>53</v>
      </c>
      <c r="B586" s="625" t="s">
        <v>375</v>
      </c>
      <c r="C586" s="608" t="str">
        <f>VLOOKUP(CFV_Tbl[[#This Row],[Class Code]],AssetClass[[Asset Class]:[Class Description]],2)</f>
        <v>Heating and Cooling Coils</v>
      </c>
      <c r="D586" s="630">
        <v>10</v>
      </c>
      <c r="E586" s="630" t="s">
        <v>11698</v>
      </c>
      <c r="F586" s="630" t="s">
        <v>11891</v>
      </c>
      <c r="G586" t="s">
        <v>11281</v>
      </c>
      <c r="H586" s="630" t="s">
        <v>8676</v>
      </c>
      <c r="I586" s="6" t="str">
        <f>CFV_Tbl[[#This Row],[Class Code]]&amp; " - " &amp;CFV_Tbl[[#This Row],[Class Description]]</f>
        <v>HCC - Heating and Cooling Coils</v>
      </c>
      <c r="J586" s="6" t="str">
        <f>CFV_Tbl[[#This Row],[CF Code]] &amp; " - " &amp; CFV_Tbl[[#This Row],[CF Description]]</f>
        <v>FACLTYPE - Fan Coil Type</v>
      </c>
      <c r="Q586" s="483" t="s">
        <v>11555</v>
      </c>
      <c r="R586" s="483" t="s">
        <v>1908</v>
      </c>
      <c r="S586" t="s">
        <v>11468</v>
      </c>
    </row>
    <row r="587" spans="1:19" x14ac:dyDescent="0.35">
      <c r="A587" s="613" t="s">
        <v>53</v>
      </c>
      <c r="B587" s="625" t="s">
        <v>375</v>
      </c>
      <c r="C587" s="608" t="str">
        <f>VLOOKUP(CFV_Tbl[[#This Row],[Class Code]],AssetClass[[Asset Class]:[Class Description]],2)</f>
        <v>Heating and Cooling Coils</v>
      </c>
      <c r="D587" s="630">
        <v>10</v>
      </c>
      <c r="E587" s="630" t="s">
        <v>11698</v>
      </c>
      <c r="F587" s="630" t="s">
        <v>11891</v>
      </c>
      <c r="G587" t="s">
        <v>11281</v>
      </c>
      <c r="H587" s="630" t="s">
        <v>8677</v>
      </c>
      <c r="I587" s="6" t="str">
        <f>CFV_Tbl[[#This Row],[Class Code]]&amp; " - " &amp;CFV_Tbl[[#This Row],[Class Description]]</f>
        <v>HCC - Heating and Cooling Coils</v>
      </c>
      <c r="J587" s="6" t="str">
        <f>CFV_Tbl[[#This Row],[CF Code]] &amp; " - " &amp; CFV_Tbl[[#This Row],[CF Description]]</f>
        <v>FACLTYPE - Fan Coil Type</v>
      </c>
      <c r="Q587" s="483" t="s">
        <v>11307</v>
      </c>
      <c r="R587" s="483" t="s">
        <v>8477</v>
      </c>
      <c r="S587" t="s">
        <v>11285</v>
      </c>
    </row>
    <row r="588" spans="1:19" x14ac:dyDescent="0.35">
      <c r="A588" s="613" t="s">
        <v>53</v>
      </c>
      <c r="B588" s="625" t="s">
        <v>375</v>
      </c>
      <c r="C588" s="608" t="str">
        <f>VLOOKUP(CFV_Tbl[[#This Row],[Class Code]],AssetClass[[Asset Class]:[Class Description]],2)</f>
        <v>Heating and Cooling Coils</v>
      </c>
      <c r="D588" s="630">
        <v>10</v>
      </c>
      <c r="E588" s="630" t="s">
        <v>11698</v>
      </c>
      <c r="F588" s="630" t="s">
        <v>11891</v>
      </c>
      <c r="G588" t="s">
        <v>11281</v>
      </c>
      <c r="H588" s="630" t="s">
        <v>8678</v>
      </c>
      <c r="I588" s="6" t="str">
        <f>CFV_Tbl[[#This Row],[Class Code]]&amp; " - " &amp;CFV_Tbl[[#This Row],[Class Description]]</f>
        <v>HCC - Heating and Cooling Coils</v>
      </c>
      <c r="J588" s="6" t="str">
        <f>CFV_Tbl[[#This Row],[CF Code]] &amp; " - " &amp; CFV_Tbl[[#This Row],[CF Description]]</f>
        <v>FACLTYPE - Fan Coil Type</v>
      </c>
      <c r="Q588" s="483" t="s">
        <v>11307</v>
      </c>
      <c r="R588" s="483" t="s">
        <v>8477</v>
      </c>
      <c r="S588" t="s">
        <v>11285</v>
      </c>
    </row>
    <row r="589" spans="1:19" x14ac:dyDescent="0.35">
      <c r="A589" s="613" t="s">
        <v>53</v>
      </c>
      <c r="B589" s="625" t="s">
        <v>375</v>
      </c>
      <c r="C589" s="608" t="str">
        <f>VLOOKUP(CFV_Tbl[[#This Row],[Class Code]],AssetClass[[Asset Class]:[Class Description]],2)</f>
        <v>Heating and Cooling Coils</v>
      </c>
      <c r="D589" s="630">
        <v>10</v>
      </c>
      <c r="E589" s="630" t="s">
        <v>11698</v>
      </c>
      <c r="F589" s="630" t="s">
        <v>11891</v>
      </c>
      <c r="G589" t="s">
        <v>11281</v>
      </c>
      <c r="H589" s="630" t="s">
        <v>8679</v>
      </c>
      <c r="I589" s="6" t="str">
        <f>CFV_Tbl[[#This Row],[Class Code]]&amp; " - " &amp;CFV_Tbl[[#This Row],[Class Description]]</f>
        <v>HCC - Heating and Cooling Coils</v>
      </c>
      <c r="J589" s="6" t="str">
        <f>CFV_Tbl[[#This Row],[CF Code]] &amp; " - " &amp; CFV_Tbl[[#This Row],[CF Description]]</f>
        <v>FACLTYPE - Fan Coil Type</v>
      </c>
      <c r="Q589" s="483" t="s">
        <v>11307</v>
      </c>
      <c r="R589" s="483" t="s">
        <v>8477</v>
      </c>
      <c r="S589" t="s">
        <v>11285</v>
      </c>
    </row>
    <row r="590" spans="1:19" x14ac:dyDescent="0.35">
      <c r="A590" s="613" t="s">
        <v>53</v>
      </c>
      <c r="B590" s="625" t="s">
        <v>375</v>
      </c>
      <c r="C590" s="608" t="str">
        <f>VLOOKUP(CFV_Tbl[[#This Row],[Class Code]],AssetClass[[Asset Class]:[Class Description]],2)</f>
        <v>Heating and Cooling Coils</v>
      </c>
      <c r="D590" s="630">
        <v>10</v>
      </c>
      <c r="E590" s="630" t="s">
        <v>11698</v>
      </c>
      <c r="F590" s="630" t="s">
        <v>11891</v>
      </c>
      <c r="G590" t="s">
        <v>11281</v>
      </c>
      <c r="H590" s="630" t="s">
        <v>8680</v>
      </c>
      <c r="I590" s="6" t="str">
        <f>CFV_Tbl[[#This Row],[Class Code]]&amp; " - " &amp;CFV_Tbl[[#This Row],[Class Description]]</f>
        <v>HCC - Heating and Cooling Coils</v>
      </c>
      <c r="J590" s="6" t="str">
        <f>CFV_Tbl[[#This Row],[CF Code]] &amp; " - " &amp; CFV_Tbl[[#This Row],[CF Description]]</f>
        <v>FACLTYPE - Fan Coil Type</v>
      </c>
      <c r="Q590" s="483" t="s">
        <v>11307</v>
      </c>
      <c r="R590" s="483" t="s">
        <v>8477</v>
      </c>
      <c r="S590" t="s">
        <v>11285</v>
      </c>
    </row>
    <row r="591" spans="1:19" x14ac:dyDescent="0.35">
      <c r="A591" s="613" t="s">
        <v>53</v>
      </c>
      <c r="B591" s="625" t="s">
        <v>375</v>
      </c>
      <c r="C591" s="608" t="str">
        <f>VLOOKUP(CFV_Tbl[[#This Row],[Class Code]],AssetClass[[Asset Class]:[Class Description]],2)</f>
        <v>Heating and Cooling Coils</v>
      </c>
      <c r="D591" s="631">
        <v>20</v>
      </c>
      <c r="E591" s="631" t="s">
        <v>11700</v>
      </c>
      <c r="F591" s="631" t="s">
        <v>11892</v>
      </c>
      <c r="G591" t="s">
        <v>11281</v>
      </c>
      <c r="H591" s="613" t="s">
        <v>8672</v>
      </c>
      <c r="I591" s="6" t="str">
        <f>CFV_Tbl[[#This Row],[Class Code]]&amp; " - " &amp;CFV_Tbl[[#This Row],[Class Description]]</f>
        <v>HCC - Heating and Cooling Coils</v>
      </c>
      <c r="J591" s="6" t="str">
        <f>CFV_Tbl[[#This Row],[CF Code]] &amp; " - " &amp; CFV_Tbl[[#This Row],[CF Description]]</f>
        <v>FACLESRC - Fan Coil Energy Source</v>
      </c>
      <c r="Q591" s="483" t="s">
        <v>11307</v>
      </c>
      <c r="R591" s="483" t="s">
        <v>8477</v>
      </c>
      <c r="S591" t="s">
        <v>11285</v>
      </c>
    </row>
    <row r="592" spans="1:19" x14ac:dyDescent="0.35">
      <c r="A592" s="613" t="s">
        <v>53</v>
      </c>
      <c r="B592" s="625" t="s">
        <v>375</v>
      </c>
      <c r="C592" s="608" t="str">
        <f>VLOOKUP(CFV_Tbl[[#This Row],[Class Code]],AssetClass[[Asset Class]:[Class Description]],2)</f>
        <v>Heating and Cooling Coils</v>
      </c>
      <c r="D592" s="631">
        <v>20</v>
      </c>
      <c r="E592" s="631" t="s">
        <v>11700</v>
      </c>
      <c r="F592" s="631" t="s">
        <v>11892</v>
      </c>
      <c r="G592" t="s">
        <v>11281</v>
      </c>
      <c r="H592" s="613" t="s">
        <v>8673</v>
      </c>
      <c r="I592" s="6" t="str">
        <f>CFV_Tbl[[#This Row],[Class Code]]&amp; " - " &amp;CFV_Tbl[[#This Row],[Class Description]]</f>
        <v>HCC - Heating and Cooling Coils</v>
      </c>
      <c r="J592" s="6" t="str">
        <f>CFV_Tbl[[#This Row],[CF Code]] &amp; " - " &amp; CFV_Tbl[[#This Row],[CF Description]]</f>
        <v>FACLESRC - Fan Coil Energy Source</v>
      </c>
      <c r="Q592" s="483" t="s">
        <v>11307</v>
      </c>
      <c r="R592" s="483" t="s">
        <v>8477</v>
      </c>
      <c r="S592" t="s">
        <v>11285</v>
      </c>
    </row>
    <row r="593" spans="1:19" x14ac:dyDescent="0.35">
      <c r="A593" s="613" t="s">
        <v>53</v>
      </c>
      <c r="B593" s="625" t="s">
        <v>375</v>
      </c>
      <c r="C593" s="608" t="str">
        <f>VLOOKUP(CFV_Tbl[[#This Row],[Class Code]],AssetClass[[Asset Class]:[Class Description]],2)</f>
        <v>Heating and Cooling Coils</v>
      </c>
      <c r="D593" s="631">
        <v>20</v>
      </c>
      <c r="E593" s="631" t="s">
        <v>11700</v>
      </c>
      <c r="F593" s="631" t="s">
        <v>11892</v>
      </c>
      <c r="G593" t="s">
        <v>11281</v>
      </c>
      <c r="H593" s="613" t="s">
        <v>8674</v>
      </c>
      <c r="I593" s="6" t="str">
        <f>CFV_Tbl[[#This Row],[Class Code]]&amp; " - " &amp;CFV_Tbl[[#This Row],[Class Description]]</f>
        <v>HCC - Heating and Cooling Coils</v>
      </c>
      <c r="J593" s="6" t="str">
        <f>CFV_Tbl[[#This Row],[CF Code]] &amp; " - " &amp; CFV_Tbl[[#This Row],[CF Description]]</f>
        <v>FACLESRC - Fan Coil Energy Source</v>
      </c>
      <c r="Q593" s="483" t="s">
        <v>11307</v>
      </c>
      <c r="R593" s="483" t="s">
        <v>8477</v>
      </c>
      <c r="S593" t="s">
        <v>11285</v>
      </c>
    </row>
    <row r="594" spans="1:19" x14ac:dyDescent="0.35">
      <c r="A594" s="613" t="s">
        <v>53</v>
      </c>
      <c r="B594" s="625" t="s">
        <v>375</v>
      </c>
      <c r="C594" s="608" t="str">
        <f>VLOOKUP(CFV_Tbl[[#This Row],[Class Code]],AssetClass[[Asset Class]:[Class Description]],2)</f>
        <v>Heating and Cooling Coils</v>
      </c>
      <c r="D594" s="630">
        <v>30</v>
      </c>
      <c r="E594" s="613" t="s">
        <v>11305</v>
      </c>
      <c r="F594" s="630" t="s">
        <v>11312</v>
      </c>
      <c r="G594" t="s">
        <v>11299</v>
      </c>
      <c r="H594" t="s">
        <v>8477</v>
      </c>
      <c r="I594" s="6" t="str">
        <f>CFV_Tbl[[#This Row],[Class Code]]&amp; " - " &amp;CFV_Tbl[[#This Row],[Class Description]]</f>
        <v>HCC - Heating and Cooling Coils</v>
      </c>
      <c r="J594" s="6" t="str">
        <f>CFV_Tbl[[#This Row],[CF Code]] &amp; " - " &amp; CFV_Tbl[[#This Row],[CF Description]]</f>
        <v>PWRSV - Power Supply Voltage</v>
      </c>
      <c r="Q594" s="486" t="s">
        <v>11307</v>
      </c>
      <c r="R594" s="486" t="s">
        <v>8477</v>
      </c>
      <c r="S594" t="s">
        <v>11285</v>
      </c>
    </row>
    <row r="595" spans="1:19" x14ac:dyDescent="0.35">
      <c r="A595" s="613" t="s">
        <v>53</v>
      </c>
      <c r="B595" s="625" t="s">
        <v>375</v>
      </c>
      <c r="C595" s="608" t="str">
        <f>VLOOKUP(CFV_Tbl[[#This Row],[Class Code]],AssetClass[[Asset Class]:[Class Description]],2)</f>
        <v>Heating and Cooling Coils</v>
      </c>
      <c r="D595" s="630">
        <v>40</v>
      </c>
      <c r="E595" s="613" t="s">
        <v>11419</v>
      </c>
      <c r="F595" s="613" t="s">
        <v>11613</v>
      </c>
      <c r="G595" t="s">
        <v>11299</v>
      </c>
      <c r="H595" t="s">
        <v>8477</v>
      </c>
      <c r="I595" s="6" t="str">
        <f>CFV_Tbl[[#This Row],[Class Code]]&amp; " - " &amp;CFV_Tbl[[#This Row],[Class Description]]</f>
        <v>HCC - Heating and Cooling Coils</v>
      </c>
      <c r="J595" s="6" t="str">
        <f>CFV_Tbl[[#This Row],[CF Code]] &amp; " - " &amp; CFV_Tbl[[#This Row],[CF Description]]</f>
        <v>DRRTNCP - Capacity (kW)</v>
      </c>
      <c r="Q595" s="486" t="s">
        <v>11307</v>
      </c>
      <c r="R595" s="486" t="s">
        <v>8477</v>
      </c>
      <c r="S595" t="s">
        <v>11285</v>
      </c>
    </row>
    <row r="596" spans="1:19" x14ac:dyDescent="0.35">
      <c r="A596" t="s">
        <v>53</v>
      </c>
      <c r="B596" t="s">
        <v>383</v>
      </c>
      <c r="C596" s="608" t="str">
        <f>VLOOKUP(CFV_Tbl[[#This Row],[Class Code]],AssetClass[[Asset Class]:[Class Description]],2)</f>
        <v>Heating and Cooling Coils</v>
      </c>
      <c r="D596">
        <v>10</v>
      </c>
      <c r="E596" t="s">
        <v>11523</v>
      </c>
      <c r="F596" t="s">
        <v>11762</v>
      </c>
      <c r="G596" t="s">
        <v>11281</v>
      </c>
      <c r="H596" t="s">
        <v>1876</v>
      </c>
      <c r="I596" s="6" t="str">
        <f>CFV_Tbl[[#This Row],[Class Code]]&amp; " - " &amp;CFV_Tbl[[#This Row],[Class Description]]</f>
        <v>HEATEXCH - Heating and Cooling Coils</v>
      </c>
      <c r="J596" s="6" t="str">
        <f>CFV_Tbl[[#This Row],[CF Code]] &amp; " - " &amp; CFV_Tbl[[#This Row],[CF Description]]</f>
        <v>HECHTYPE - Heat Exchanger Type</v>
      </c>
      <c r="Q596" s="486" t="s">
        <v>11307</v>
      </c>
      <c r="R596" s="486" t="s">
        <v>8477</v>
      </c>
      <c r="S596" t="s">
        <v>11285</v>
      </c>
    </row>
    <row r="597" spans="1:19" x14ac:dyDescent="0.35">
      <c r="A597" t="s">
        <v>53</v>
      </c>
      <c r="B597" t="s">
        <v>383</v>
      </c>
      <c r="C597" s="608" t="str">
        <f>VLOOKUP(CFV_Tbl[[#This Row],[Class Code]],AssetClass[[Asset Class]:[Class Description]],2)</f>
        <v>Heating and Cooling Coils</v>
      </c>
      <c r="D597">
        <v>10</v>
      </c>
      <c r="E597" t="s">
        <v>11523</v>
      </c>
      <c r="F597" t="s">
        <v>11762</v>
      </c>
      <c r="G597" t="s">
        <v>11281</v>
      </c>
      <c r="H597" t="s">
        <v>1877</v>
      </c>
      <c r="I597" s="6" t="str">
        <f>CFV_Tbl[[#This Row],[Class Code]]&amp; " - " &amp;CFV_Tbl[[#This Row],[Class Description]]</f>
        <v>HEATEXCH - Heating and Cooling Coils</v>
      </c>
      <c r="J597" s="6" t="str">
        <f>CFV_Tbl[[#This Row],[CF Code]] &amp; " - " &amp; CFV_Tbl[[#This Row],[CF Description]]</f>
        <v>HECHTYPE - Heat Exchanger Type</v>
      </c>
      <c r="Q597" s="486" t="s">
        <v>11705</v>
      </c>
      <c r="R597" s="486" t="s">
        <v>8477</v>
      </c>
      <c r="S597" t="s">
        <v>11285</v>
      </c>
    </row>
    <row r="598" spans="1:19" x14ac:dyDescent="0.35">
      <c r="A598" t="s">
        <v>53</v>
      </c>
      <c r="B598" t="s">
        <v>383</v>
      </c>
      <c r="C598" s="608" t="str">
        <f>VLOOKUP(CFV_Tbl[[#This Row],[Class Code]],AssetClass[[Asset Class]:[Class Description]],2)</f>
        <v>Heating and Cooling Coils</v>
      </c>
      <c r="D598">
        <v>20</v>
      </c>
      <c r="E598" t="s">
        <v>11524</v>
      </c>
      <c r="F598" t="s">
        <v>11763</v>
      </c>
      <c r="G598" t="s">
        <v>11281</v>
      </c>
      <c r="H598" t="s">
        <v>8682</v>
      </c>
      <c r="I598" s="6" t="str">
        <f>CFV_Tbl[[#This Row],[Class Code]]&amp; " - " &amp;CFV_Tbl[[#This Row],[Class Description]]</f>
        <v>HEATEXCH - Heating and Cooling Coils</v>
      </c>
      <c r="J598" s="6" t="str">
        <f>CFV_Tbl[[#This Row],[CF Code]] &amp; " - " &amp; CFV_Tbl[[#This Row],[CF Description]]</f>
        <v>HECHMAT - Heat Exchanger Material</v>
      </c>
      <c r="Q598" s="483" t="s">
        <v>11432</v>
      </c>
      <c r="R598" s="483" t="s">
        <v>8477</v>
      </c>
      <c r="S598" t="s">
        <v>11285</v>
      </c>
    </row>
    <row r="599" spans="1:19" x14ac:dyDescent="0.35">
      <c r="A599" t="s">
        <v>53</v>
      </c>
      <c r="B599" t="s">
        <v>383</v>
      </c>
      <c r="C599" s="608" t="str">
        <f>VLOOKUP(CFV_Tbl[[#This Row],[Class Code]],AssetClass[[Asset Class]:[Class Description]],2)</f>
        <v>Heating and Cooling Coils</v>
      </c>
      <c r="D599">
        <v>20</v>
      </c>
      <c r="E599" t="s">
        <v>11524</v>
      </c>
      <c r="F599" t="s">
        <v>11763</v>
      </c>
      <c r="G599" t="s">
        <v>11281</v>
      </c>
      <c r="H599" t="s">
        <v>8683</v>
      </c>
      <c r="I599" s="6" t="str">
        <f>CFV_Tbl[[#This Row],[Class Code]]&amp; " - " &amp;CFV_Tbl[[#This Row],[Class Description]]</f>
        <v>HEATEXCH - Heating and Cooling Coils</v>
      </c>
      <c r="J599" s="6" t="str">
        <f>CFV_Tbl[[#This Row],[CF Code]] &amp; " - " &amp; CFV_Tbl[[#This Row],[CF Description]]</f>
        <v>HECHMAT - Heat Exchanger Material</v>
      </c>
      <c r="Q599" s="486" t="s">
        <v>11563</v>
      </c>
      <c r="R599" s="486" t="s">
        <v>8477</v>
      </c>
      <c r="S599" t="s">
        <v>11285</v>
      </c>
    </row>
    <row r="600" spans="1:19" x14ac:dyDescent="0.35">
      <c r="A600" t="s">
        <v>53</v>
      </c>
      <c r="B600" t="s">
        <v>383</v>
      </c>
      <c r="C600" s="608" t="str">
        <f>VLOOKUP(CFV_Tbl[[#This Row],[Class Code]],AssetClass[[Asset Class]:[Class Description]],2)</f>
        <v>Heating and Cooling Coils</v>
      </c>
      <c r="D600">
        <v>20</v>
      </c>
      <c r="E600" t="s">
        <v>11524</v>
      </c>
      <c r="F600" t="s">
        <v>11763</v>
      </c>
      <c r="G600" t="s">
        <v>11281</v>
      </c>
      <c r="H600" t="s">
        <v>8684</v>
      </c>
      <c r="I600" s="6" t="str">
        <f>CFV_Tbl[[#This Row],[Class Code]]&amp; " - " &amp;CFV_Tbl[[#This Row],[Class Description]]</f>
        <v>HEATEXCH - Heating and Cooling Coils</v>
      </c>
      <c r="J600" s="6" t="str">
        <f>CFV_Tbl[[#This Row],[CF Code]] &amp; " - " &amp; CFV_Tbl[[#This Row],[CF Description]]</f>
        <v>HECHMAT - Heat Exchanger Material</v>
      </c>
      <c r="Q600" s="486" t="s">
        <v>11563</v>
      </c>
      <c r="R600" s="486" t="s">
        <v>8477</v>
      </c>
      <c r="S600" t="s">
        <v>11285</v>
      </c>
    </row>
    <row r="601" spans="1:19" x14ac:dyDescent="0.35">
      <c r="A601" t="s">
        <v>53</v>
      </c>
      <c r="B601" t="s">
        <v>383</v>
      </c>
      <c r="C601" s="608" t="str">
        <f>VLOOKUP(CFV_Tbl[[#This Row],[Class Code]],AssetClass[[Asset Class]:[Class Description]],2)</f>
        <v>Heating and Cooling Coils</v>
      </c>
      <c r="D601">
        <v>20</v>
      </c>
      <c r="E601" t="s">
        <v>11524</v>
      </c>
      <c r="F601" t="s">
        <v>11763</v>
      </c>
      <c r="G601" t="s">
        <v>11281</v>
      </c>
      <c r="H601" t="s">
        <v>1853</v>
      </c>
      <c r="I601" s="6" t="str">
        <f>CFV_Tbl[[#This Row],[Class Code]]&amp; " - " &amp;CFV_Tbl[[#This Row],[Class Description]]</f>
        <v>HEATEXCH - Heating and Cooling Coils</v>
      </c>
      <c r="J601" s="6" t="str">
        <f>CFV_Tbl[[#This Row],[CF Code]] &amp; " - " &amp; CFV_Tbl[[#This Row],[CF Description]]</f>
        <v>HECHMAT - Heat Exchanger Material</v>
      </c>
      <c r="Q601" s="486" t="s">
        <v>11577</v>
      </c>
      <c r="R601" s="486" t="s">
        <v>8477</v>
      </c>
      <c r="S601" t="s">
        <v>11285</v>
      </c>
    </row>
    <row r="602" spans="1:19" x14ac:dyDescent="0.35">
      <c r="A602" t="s">
        <v>53</v>
      </c>
      <c r="B602" t="s">
        <v>383</v>
      </c>
      <c r="C602" s="608" t="str">
        <f>VLOOKUP(CFV_Tbl[[#This Row],[Class Code]],AssetClass[[Asset Class]:[Class Description]],2)</f>
        <v>Heating and Cooling Coils</v>
      </c>
      <c r="D602">
        <v>30</v>
      </c>
      <c r="E602" t="s">
        <v>11525</v>
      </c>
      <c r="F602" t="s">
        <v>11764</v>
      </c>
      <c r="G602" t="s">
        <v>11281</v>
      </c>
      <c r="H602" t="s">
        <v>8660</v>
      </c>
      <c r="I602" s="6" t="str">
        <f>CFV_Tbl[[#This Row],[Class Code]]&amp; " - " &amp;CFV_Tbl[[#This Row],[Class Description]]</f>
        <v>HEATEXCH - Heating and Cooling Coils</v>
      </c>
      <c r="J602" s="6" t="str">
        <f>CFV_Tbl[[#This Row],[CF Code]] &amp; " - " &amp; CFV_Tbl[[#This Row],[CF Description]]</f>
        <v>HECHPMED - Primary Medium</v>
      </c>
      <c r="Q602" s="483" t="s">
        <v>11566</v>
      </c>
      <c r="R602" s="483" t="s">
        <v>8556</v>
      </c>
      <c r="S602" t="s">
        <v>11285</v>
      </c>
    </row>
    <row r="603" spans="1:19" x14ac:dyDescent="0.35">
      <c r="A603" t="s">
        <v>53</v>
      </c>
      <c r="B603" t="s">
        <v>383</v>
      </c>
      <c r="C603" s="608" t="str">
        <f>VLOOKUP(CFV_Tbl[[#This Row],[Class Code]],AssetClass[[Asset Class]:[Class Description]],2)</f>
        <v>Heating and Cooling Coils</v>
      </c>
      <c r="D603">
        <v>30</v>
      </c>
      <c r="E603" t="s">
        <v>11525</v>
      </c>
      <c r="F603" t="s">
        <v>11764</v>
      </c>
      <c r="G603" t="s">
        <v>11281</v>
      </c>
      <c r="H603" t="s">
        <v>8574</v>
      </c>
      <c r="I603" s="6" t="str">
        <f>CFV_Tbl[[#This Row],[Class Code]]&amp; " - " &amp;CFV_Tbl[[#This Row],[Class Description]]</f>
        <v>HEATEXCH - Heating and Cooling Coils</v>
      </c>
      <c r="J603" s="6" t="str">
        <f>CFV_Tbl[[#This Row],[CF Code]] &amp; " - " &amp; CFV_Tbl[[#This Row],[CF Description]]</f>
        <v>HECHPMED - Primary Medium</v>
      </c>
      <c r="Q603" s="483" t="s">
        <v>11566</v>
      </c>
      <c r="R603" s="483" t="s">
        <v>1758</v>
      </c>
      <c r="S603" t="s">
        <v>11289</v>
      </c>
    </row>
    <row r="604" spans="1:19" x14ac:dyDescent="0.35">
      <c r="A604" t="s">
        <v>53</v>
      </c>
      <c r="B604" t="s">
        <v>383</v>
      </c>
      <c r="C604" s="608" t="str">
        <f>VLOOKUP(CFV_Tbl[[#This Row],[Class Code]],AssetClass[[Asset Class]:[Class Description]],2)</f>
        <v>Heating and Cooling Coils</v>
      </c>
      <c r="D604" s="9">
        <v>30</v>
      </c>
      <c r="E604" s="9" t="s">
        <v>11525</v>
      </c>
      <c r="F604" s="9" t="s">
        <v>11764</v>
      </c>
      <c r="G604" t="s">
        <v>11281</v>
      </c>
      <c r="H604" t="s">
        <v>8664</v>
      </c>
      <c r="I604" s="6" t="str">
        <f>CFV_Tbl[[#This Row],[Class Code]]&amp; " - " &amp;CFV_Tbl[[#This Row],[Class Description]]</f>
        <v>HEATEXCH - Heating and Cooling Coils</v>
      </c>
      <c r="J604" s="6" t="str">
        <f>CFV_Tbl[[#This Row],[CF Code]] &amp; " - " &amp; CFV_Tbl[[#This Row],[CF Description]]</f>
        <v>HECHPMED - Primary Medium</v>
      </c>
      <c r="Q604" s="483" t="s">
        <v>11566</v>
      </c>
      <c r="R604" s="483" t="s">
        <v>1870</v>
      </c>
      <c r="S604" t="s">
        <v>11290</v>
      </c>
    </row>
    <row r="605" spans="1:19" x14ac:dyDescent="0.35">
      <c r="A605" t="s">
        <v>53</v>
      </c>
      <c r="B605" t="s">
        <v>383</v>
      </c>
      <c r="C605" s="608" t="str">
        <f>VLOOKUP(CFV_Tbl[[#This Row],[Class Code]],AssetClass[[Asset Class]:[Class Description]],2)</f>
        <v>Heating and Cooling Coils</v>
      </c>
      <c r="D605" s="9">
        <v>30</v>
      </c>
      <c r="E605" s="9" t="s">
        <v>11525</v>
      </c>
      <c r="F605" s="9" t="s">
        <v>11764</v>
      </c>
      <c r="G605" t="s">
        <v>11281</v>
      </c>
      <c r="H605" t="s">
        <v>1890</v>
      </c>
      <c r="I605" s="6" t="str">
        <f>CFV_Tbl[[#This Row],[Class Code]]&amp; " - " &amp;CFV_Tbl[[#This Row],[Class Description]]</f>
        <v>HEATEXCH - Heating and Cooling Coils</v>
      </c>
      <c r="J605" s="6" t="str">
        <f>CFV_Tbl[[#This Row],[CF Code]] &amp; " - " &amp; CFV_Tbl[[#This Row],[CF Description]]</f>
        <v>HECHPMED - Primary Medium</v>
      </c>
      <c r="Q605" s="483" t="s">
        <v>11565</v>
      </c>
      <c r="R605" s="483" t="s">
        <v>1845</v>
      </c>
      <c r="S605" t="s">
        <v>11285</v>
      </c>
    </row>
    <row r="606" spans="1:19" x14ac:dyDescent="0.35">
      <c r="A606" t="s">
        <v>53</v>
      </c>
      <c r="B606" t="s">
        <v>383</v>
      </c>
      <c r="C606" s="608" t="str">
        <f>VLOOKUP(CFV_Tbl[[#This Row],[Class Code]],AssetClass[[Asset Class]:[Class Description]],2)</f>
        <v>Heating and Cooling Coils</v>
      </c>
      <c r="D606" s="9">
        <v>40</v>
      </c>
      <c r="E606" s="9" t="s">
        <v>11526</v>
      </c>
      <c r="F606" s="9" t="s">
        <v>11765</v>
      </c>
      <c r="G606" t="s">
        <v>11281</v>
      </c>
      <c r="H606" t="s">
        <v>8660</v>
      </c>
      <c r="I606" s="6" t="str">
        <f>CFV_Tbl[[#This Row],[Class Code]]&amp; " - " &amp;CFV_Tbl[[#This Row],[Class Description]]</f>
        <v>HEATEXCH - Heating and Cooling Coils</v>
      </c>
      <c r="J606" s="6" t="str">
        <f>CFV_Tbl[[#This Row],[CF Code]] &amp; " - " &amp; CFV_Tbl[[#This Row],[CF Description]]</f>
        <v>HECHSMED - Secondary Medium</v>
      </c>
      <c r="Q606" s="483" t="s">
        <v>11565</v>
      </c>
      <c r="R606" s="483" t="s">
        <v>1911</v>
      </c>
      <c r="S606" t="s">
        <v>11289</v>
      </c>
    </row>
    <row r="607" spans="1:19" x14ac:dyDescent="0.35">
      <c r="A607" t="s">
        <v>53</v>
      </c>
      <c r="B607" t="s">
        <v>383</v>
      </c>
      <c r="C607" s="608" t="str">
        <f>VLOOKUP(CFV_Tbl[[#This Row],[Class Code]],AssetClass[[Asset Class]:[Class Description]],2)</f>
        <v>Heating and Cooling Coils</v>
      </c>
      <c r="D607" s="9">
        <v>40</v>
      </c>
      <c r="E607" s="9" t="s">
        <v>11526</v>
      </c>
      <c r="F607" s="9" t="s">
        <v>11765</v>
      </c>
      <c r="G607" t="s">
        <v>11281</v>
      </c>
      <c r="H607" t="s">
        <v>8574</v>
      </c>
      <c r="I607" s="6" t="str">
        <f>CFV_Tbl[[#This Row],[Class Code]]&amp; " - " &amp;CFV_Tbl[[#This Row],[Class Description]]</f>
        <v>HEATEXCH - Heating and Cooling Coils</v>
      </c>
      <c r="J607" s="6" t="str">
        <f>CFV_Tbl[[#This Row],[CF Code]] &amp; " - " &amp; CFV_Tbl[[#This Row],[CF Description]]</f>
        <v>HECHSMED - Secondary Medium</v>
      </c>
      <c r="Q607" s="483" t="s">
        <v>11565</v>
      </c>
      <c r="R607" s="483" t="s">
        <v>1846</v>
      </c>
      <c r="S607" t="s">
        <v>11290</v>
      </c>
    </row>
    <row r="608" spans="1:19" x14ac:dyDescent="0.35">
      <c r="A608" t="s">
        <v>53</v>
      </c>
      <c r="B608" t="s">
        <v>383</v>
      </c>
      <c r="C608" s="608" t="str">
        <f>VLOOKUP(CFV_Tbl[[#This Row],[Class Code]],AssetClass[[Asset Class]:[Class Description]],2)</f>
        <v>Heating and Cooling Coils</v>
      </c>
      <c r="D608" s="9">
        <v>40</v>
      </c>
      <c r="E608" s="9" t="s">
        <v>11526</v>
      </c>
      <c r="F608" s="9" t="s">
        <v>11765</v>
      </c>
      <c r="G608" t="s">
        <v>11281</v>
      </c>
      <c r="H608" t="s">
        <v>8664</v>
      </c>
      <c r="I608" s="6" t="str">
        <f>CFV_Tbl[[#This Row],[Class Code]]&amp; " - " &amp;CFV_Tbl[[#This Row],[Class Description]]</f>
        <v>HEATEXCH - Heating and Cooling Coils</v>
      </c>
      <c r="J608" s="6" t="str">
        <f>CFV_Tbl[[#This Row],[CF Code]] &amp; " - " &amp; CFV_Tbl[[#This Row],[CF Description]]</f>
        <v>HECHSMED - Secondary Medium</v>
      </c>
      <c r="Q608" s="483" t="s">
        <v>9720</v>
      </c>
      <c r="R608" s="483" t="s">
        <v>8480</v>
      </c>
      <c r="S608" t="s">
        <v>11285</v>
      </c>
    </row>
    <row r="609" spans="1:19" x14ac:dyDescent="0.35">
      <c r="A609" t="s">
        <v>53</v>
      </c>
      <c r="B609" t="s">
        <v>372</v>
      </c>
      <c r="C609" s="608" t="str">
        <f>VLOOKUP(CFV_Tbl[[#This Row],[Class Code]],AssetClass[[Asset Class]:[Class Description]],2)</f>
        <v>Humidifier</v>
      </c>
      <c r="D609" s="9">
        <v>10</v>
      </c>
      <c r="E609" s="9" t="s">
        <v>11536</v>
      </c>
      <c r="F609" s="9" t="s">
        <v>11772</v>
      </c>
      <c r="G609" t="s">
        <v>11281</v>
      </c>
      <c r="H609" t="s">
        <v>1888</v>
      </c>
      <c r="I609" s="6" t="str">
        <f>CFV_Tbl[[#This Row],[Class Code]]&amp; " - " &amp;CFV_Tbl[[#This Row],[Class Description]]</f>
        <v>HMDFR - Humidifier</v>
      </c>
      <c r="J609" s="6" t="str">
        <f>CFV_Tbl[[#This Row],[CF Code]] &amp; " - " &amp; CFV_Tbl[[#This Row],[CF Description]]</f>
        <v>HMFRTYPE - Humidifier Type</v>
      </c>
      <c r="Q609" s="483" t="s">
        <v>9720</v>
      </c>
      <c r="R609" s="483" t="s">
        <v>8481</v>
      </c>
      <c r="S609" t="s">
        <v>11289</v>
      </c>
    </row>
    <row r="610" spans="1:19" x14ac:dyDescent="0.35">
      <c r="A610" t="s">
        <v>53</v>
      </c>
      <c r="B610" t="s">
        <v>372</v>
      </c>
      <c r="C610" s="608" t="str">
        <f>VLOOKUP(CFV_Tbl[[#This Row],[Class Code]],AssetClass[[Asset Class]:[Class Description]],2)</f>
        <v>Humidifier</v>
      </c>
      <c r="D610" s="9">
        <v>10</v>
      </c>
      <c r="E610" s="9" t="s">
        <v>11536</v>
      </c>
      <c r="F610" s="9" t="s">
        <v>11772</v>
      </c>
      <c r="G610" t="s">
        <v>11281</v>
      </c>
      <c r="H610" t="s">
        <v>1889</v>
      </c>
      <c r="I610" s="6" t="str">
        <f>CFV_Tbl[[#This Row],[Class Code]]&amp; " - " &amp;CFV_Tbl[[#This Row],[Class Description]]</f>
        <v>HMDFR - Humidifier</v>
      </c>
      <c r="J610" s="6" t="str">
        <f>CFV_Tbl[[#This Row],[CF Code]] &amp; " - " &amp; CFV_Tbl[[#This Row],[CF Description]]</f>
        <v>HMFRTYPE - Humidifier Type</v>
      </c>
      <c r="Q610" s="486" t="s">
        <v>11678</v>
      </c>
      <c r="R610" s="486" t="s">
        <v>8477</v>
      </c>
      <c r="S610" t="s">
        <v>11285</v>
      </c>
    </row>
    <row r="611" spans="1:19" x14ac:dyDescent="0.35">
      <c r="A611" t="s">
        <v>53</v>
      </c>
      <c r="B611" t="s">
        <v>372</v>
      </c>
      <c r="C611" s="608" t="str">
        <f>VLOOKUP(CFV_Tbl[[#This Row],[Class Code]],AssetClass[[Asset Class]:[Class Description]],2)</f>
        <v>Humidifier</v>
      </c>
      <c r="D611">
        <v>10</v>
      </c>
      <c r="E611" t="s">
        <v>11536</v>
      </c>
      <c r="F611" t="s">
        <v>11772</v>
      </c>
      <c r="G611" t="s">
        <v>11281</v>
      </c>
      <c r="H611" t="s">
        <v>1890</v>
      </c>
      <c r="I611" s="6" t="str">
        <f>CFV_Tbl[[#This Row],[Class Code]]&amp; " - " &amp;CFV_Tbl[[#This Row],[Class Description]]</f>
        <v>HMDFR - Humidifier</v>
      </c>
      <c r="J611" s="6" t="str">
        <f>CFV_Tbl[[#This Row],[CF Code]] &amp; " - " &amp; CFV_Tbl[[#This Row],[CF Description]]</f>
        <v>HMFRTYPE - Humidifier Type</v>
      </c>
      <c r="Q611" s="486" t="s">
        <v>11554</v>
      </c>
      <c r="R611" s="486" t="s">
        <v>8477</v>
      </c>
      <c r="S611" t="s">
        <v>11285</v>
      </c>
    </row>
    <row r="612" spans="1:19" x14ac:dyDescent="0.35">
      <c r="A612" t="s">
        <v>53</v>
      </c>
      <c r="B612" t="s">
        <v>372</v>
      </c>
      <c r="C612" s="608" t="str">
        <f>VLOOKUP(CFV_Tbl[[#This Row],[Class Code]],AssetClass[[Asset Class]:[Class Description]],2)</f>
        <v>Humidifier</v>
      </c>
      <c r="D612">
        <v>20</v>
      </c>
      <c r="E612" t="s">
        <v>11305</v>
      </c>
      <c r="F612" t="s">
        <v>11312</v>
      </c>
      <c r="G612" t="s">
        <v>11299</v>
      </c>
      <c r="H612" t="s">
        <v>8477</v>
      </c>
      <c r="I612" s="6" t="str">
        <f>CFV_Tbl[[#This Row],[Class Code]]&amp; " - " &amp;CFV_Tbl[[#This Row],[Class Description]]</f>
        <v>HMDFR - Humidifier</v>
      </c>
      <c r="J612" s="6" t="str">
        <f>CFV_Tbl[[#This Row],[CF Code]] &amp; " - " &amp; CFV_Tbl[[#This Row],[CF Description]]</f>
        <v>PWRSV - Power Supply Voltage</v>
      </c>
      <c r="Q612" s="486" t="s">
        <v>11554</v>
      </c>
      <c r="R612" s="486" t="s">
        <v>8477</v>
      </c>
      <c r="S612" t="s">
        <v>11285</v>
      </c>
    </row>
    <row r="613" spans="1:19" x14ac:dyDescent="0.35">
      <c r="A613" t="s">
        <v>53</v>
      </c>
      <c r="B613" t="s">
        <v>372</v>
      </c>
      <c r="C613" s="608" t="str">
        <f>VLOOKUP(CFV_Tbl[[#This Row],[Class Code]],AssetClass[[Asset Class]:[Class Description]],2)</f>
        <v>Humidifier</v>
      </c>
      <c r="D613">
        <v>30</v>
      </c>
      <c r="E613" t="s">
        <v>11393</v>
      </c>
      <c r="F613" t="s">
        <v>11556</v>
      </c>
      <c r="G613" t="s">
        <v>11299</v>
      </c>
      <c r="H613" t="s">
        <v>8477</v>
      </c>
      <c r="I613" s="6" t="str">
        <f>CFV_Tbl[[#This Row],[Class Code]]&amp; " - " &amp;CFV_Tbl[[#This Row],[Class Description]]</f>
        <v>HMDFR - Humidifier</v>
      </c>
      <c r="J613" s="6" t="str">
        <f>CFV_Tbl[[#This Row],[CF Code]] &amp; " - " &amp; CFV_Tbl[[#This Row],[CF Description]]</f>
        <v>CAPACITY - Capacity</v>
      </c>
      <c r="Q613" s="486" t="s">
        <v>11554</v>
      </c>
      <c r="R613" s="486" t="s">
        <v>8477</v>
      </c>
      <c r="S613" t="s">
        <v>11285</v>
      </c>
    </row>
    <row r="614" spans="1:19" x14ac:dyDescent="0.35">
      <c r="A614" t="s">
        <v>53</v>
      </c>
      <c r="B614" t="s">
        <v>337</v>
      </c>
      <c r="C614" s="608" t="str">
        <f>VLOOKUP(CFV_Tbl[[#This Row],[Class Code]],AssetClass[[Asset Class]:[Class Description]],2)</f>
        <v>Humidifier</v>
      </c>
      <c r="D614">
        <v>10</v>
      </c>
      <c r="E614" t="s">
        <v>11520</v>
      </c>
      <c r="F614" t="s">
        <v>11759</v>
      </c>
      <c r="G614" t="s">
        <v>11299</v>
      </c>
      <c r="H614" t="s">
        <v>8477</v>
      </c>
      <c r="I614" s="6" t="str">
        <f>CFV_Tbl[[#This Row],[Class Code]]&amp; " - " &amp;CFV_Tbl[[#This Row],[Class Description]]</f>
        <v>HNDDRY - Humidifier</v>
      </c>
      <c r="J614" s="6" t="str">
        <f>CFV_Tbl[[#This Row],[CF Code]] &amp; " - " &amp; CFV_Tbl[[#This Row],[CF Description]]</f>
        <v>WATTS - Watts</v>
      </c>
      <c r="Q614" s="486" t="s">
        <v>11444</v>
      </c>
      <c r="R614" s="483" t="s">
        <v>8480</v>
      </c>
      <c r="S614" t="s">
        <v>11285</v>
      </c>
    </row>
    <row r="615" spans="1:19" x14ac:dyDescent="0.35">
      <c r="A615" t="s">
        <v>53</v>
      </c>
      <c r="B615" t="s">
        <v>314</v>
      </c>
      <c r="C615" s="608" t="str">
        <f>VLOOKUP(CFV_Tbl[[#This Row],[Class Code]],AssetClass[[Asset Class]:[Class Description]],2)</f>
        <v>Humidifier</v>
      </c>
      <c r="D615">
        <v>10</v>
      </c>
      <c r="E615" t="s">
        <v>11521</v>
      </c>
      <c r="F615" t="s">
        <v>11760</v>
      </c>
      <c r="G615" t="s">
        <v>11281</v>
      </c>
      <c r="H615" t="s">
        <v>1873</v>
      </c>
      <c r="I615" s="6" t="str">
        <f>CFV_Tbl[[#This Row],[Class Code]]&amp; " - " &amp;CFV_Tbl[[#This Row],[Class Description]]</f>
        <v>HNDRL - Humidifier</v>
      </c>
      <c r="J615" s="6" t="str">
        <f>CFV_Tbl[[#This Row],[CF Code]] &amp; " - " &amp; CFV_Tbl[[#This Row],[CF Description]]</f>
        <v>HNRLTYPE - Hand Rail Type</v>
      </c>
      <c r="Q615" s="486" t="s">
        <v>11444</v>
      </c>
      <c r="R615" s="483" t="s">
        <v>8481</v>
      </c>
      <c r="S615" t="s">
        <v>11289</v>
      </c>
    </row>
    <row r="616" spans="1:19" x14ac:dyDescent="0.35">
      <c r="A616" t="s">
        <v>53</v>
      </c>
      <c r="B616" t="s">
        <v>314</v>
      </c>
      <c r="C616" s="608" t="str">
        <f>VLOOKUP(CFV_Tbl[[#This Row],[Class Code]],AssetClass[[Asset Class]:[Class Description]],2)</f>
        <v>Humidifier</v>
      </c>
      <c r="D616">
        <v>10</v>
      </c>
      <c r="E616" t="s">
        <v>11521</v>
      </c>
      <c r="F616" t="s">
        <v>11760</v>
      </c>
      <c r="G616" t="s">
        <v>11281</v>
      </c>
      <c r="H616" t="s">
        <v>8688</v>
      </c>
      <c r="I616" s="6" t="str">
        <f>CFV_Tbl[[#This Row],[Class Code]]&amp; " - " &amp;CFV_Tbl[[#This Row],[Class Description]]</f>
        <v>HNDRL - Humidifier</v>
      </c>
      <c r="J616" s="6" t="str">
        <f>CFV_Tbl[[#This Row],[CF Code]] &amp; " - " &amp; CFV_Tbl[[#This Row],[CF Description]]</f>
        <v>HNRLTYPE - Hand Rail Type</v>
      </c>
      <c r="Q616" s="486" t="s">
        <v>11575</v>
      </c>
      <c r="R616" s="486" t="s">
        <v>8477</v>
      </c>
      <c r="S616" t="s">
        <v>11285</v>
      </c>
    </row>
    <row r="617" spans="1:19" x14ac:dyDescent="0.35">
      <c r="A617" t="s">
        <v>53</v>
      </c>
      <c r="B617" t="s">
        <v>314</v>
      </c>
      <c r="C617" s="608" t="str">
        <f>VLOOKUP(CFV_Tbl[[#This Row],[Class Code]],AssetClass[[Asset Class]:[Class Description]],2)</f>
        <v>Humidifier</v>
      </c>
      <c r="D617">
        <v>10</v>
      </c>
      <c r="E617" t="s">
        <v>11521</v>
      </c>
      <c r="F617" t="s">
        <v>11760</v>
      </c>
      <c r="G617" t="s">
        <v>11281</v>
      </c>
      <c r="H617" t="s">
        <v>8623</v>
      </c>
      <c r="I617" s="6" t="str">
        <f>CFV_Tbl[[#This Row],[Class Code]]&amp; " - " &amp;CFV_Tbl[[#This Row],[Class Description]]</f>
        <v>HNDRL - Humidifier</v>
      </c>
      <c r="J617" s="6" t="str">
        <f>CFV_Tbl[[#This Row],[CF Code]] &amp; " - " &amp; CFV_Tbl[[#This Row],[CF Description]]</f>
        <v>HNRLTYPE - Hand Rail Type</v>
      </c>
      <c r="Q617" s="486" t="s">
        <v>11575</v>
      </c>
      <c r="R617" s="486" t="s">
        <v>8477</v>
      </c>
      <c r="S617" t="s">
        <v>11285</v>
      </c>
    </row>
    <row r="618" spans="1:19" x14ac:dyDescent="0.35">
      <c r="A618" t="s">
        <v>53</v>
      </c>
      <c r="B618" t="s">
        <v>314</v>
      </c>
      <c r="C618" s="608" t="str">
        <f>VLOOKUP(CFV_Tbl[[#This Row],[Class Code]],AssetClass[[Asset Class]:[Class Description]],2)</f>
        <v>Humidifier</v>
      </c>
      <c r="D618">
        <v>20</v>
      </c>
      <c r="E618" t="s">
        <v>11522</v>
      </c>
      <c r="F618" t="s">
        <v>11761</v>
      </c>
      <c r="G618" t="s">
        <v>11281</v>
      </c>
      <c r="H618" t="s">
        <v>8652</v>
      </c>
      <c r="I618" s="6" t="str">
        <f>CFV_Tbl[[#This Row],[Class Code]]&amp; " - " &amp;CFV_Tbl[[#This Row],[Class Description]]</f>
        <v>HNDRL - Humidifier</v>
      </c>
      <c r="J618" s="6" t="str">
        <f>CFV_Tbl[[#This Row],[CF Code]] &amp; " - " &amp; CFV_Tbl[[#This Row],[CF Description]]</f>
        <v>HNRLMAT - Hand Rail Material</v>
      </c>
      <c r="Q618" s="486" t="s">
        <v>11575</v>
      </c>
      <c r="R618" s="486" t="s">
        <v>8477</v>
      </c>
      <c r="S618" t="s">
        <v>11285</v>
      </c>
    </row>
    <row r="619" spans="1:19" x14ac:dyDescent="0.35">
      <c r="A619" t="s">
        <v>53</v>
      </c>
      <c r="B619" t="s">
        <v>314</v>
      </c>
      <c r="C619" s="608" t="str">
        <f>VLOOKUP(CFV_Tbl[[#This Row],[Class Code]],AssetClass[[Asset Class]:[Class Description]],2)</f>
        <v>Humidifier</v>
      </c>
      <c r="D619">
        <v>20</v>
      </c>
      <c r="E619" t="s">
        <v>11522</v>
      </c>
      <c r="F619" t="s">
        <v>11761</v>
      </c>
      <c r="G619" t="s">
        <v>11281</v>
      </c>
      <c r="H619" t="s">
        <v>1738</v>
      </c>
      <c r="I619" s="6" t="str">
        <f>CFV_Tbl[[#This Row],[Class Code]]&amp; " - " &amp;CFV_Tbl[[#This Row],[Class Description]]</f>
        <v>HNDRL - Humidifier</v>
      </c>
      <c r="J619" s="6" t="str">
        <f>CFV_Tbl[[#This Row],[CF Code]] &amp; " - " &amp; CFV_Tbl[[#This Row],[CF Description]]</f>
        <v>HNRLMAT - Hand Rail Material</v>
      </c>
      <c r="Q619" s="486" t="s">
        <v>11575</v>
      </c>
      <c r="R619" s="486" t="s">
        <v>8477</v>
      </c>
      <c r="S619" t="s">
        <v>11285</v>
      </c>
    </row>
    <row r="620" spans="1:19" x14ac:dyDescent="0.35">
      <c r="A620" t="s">
        <v>53</v>
      </c>
      <c r="B620" t="s">
        <v>314</v>
      </c>
      <c r="C620" s="608" t="str">
        <f>VLOOKUP(CFV_Tbl[[#This Row],[Class Code]],AssetClass[[Asset Class]:[Class Description]],2)</f>
        <v>Humidifier</v>
      </c>
      <c r="D620">
        <v>20</v>
      </c>
      <c r="E620" t="s">
        <v>11522</v>
      </c>
      <c r="F620" t="s">
        <v>11761</v>
      </c>
      <c r="G620" t="s">
        <v>11281</v>
      </c>
      <c r="H620" t="s">
        <v>1739</v>
      </c>
      <c r="I620" s="6" t="str">
        <f>CFV_Tbl[[#This Row],[Class Code]]&amp; " - " &amp;CFV_Tbl[[#This Row],[Class Description]]</f>
        <v>HNDRL - Humidifier</v>
      </c>
      <c r="J620" s="6" t="str">
        <f>CFV_Tbl[[#This Row],[CF Code]] &amp; " - " &amp; CFV_Tbl[[#This Row],[CF Description]]</f>
        <v>HNRLMAT - Hand Rail Material</v>
      </c>
      <c r="Q620" s="483" t="s">
        <v>11573</v>
      </c>
      <c r="R620" s="483" t="s">
        <v>1914</v>
      </c>
      <c r="S620" t="s">
        <v>11285</v>
      </c>
    </row>
    <row r="621" spans="1:19" x14ac:dyDescent="0.35">
      <c r="A621" t="s">
        <v>53</v>
      </c>
      <c r="B621" t="s">
        <v>314</v>
      </c>
      <c r="C621" s="608" t="str">
        <f>VLOOKUP(CFV_Tbl[[#This Row],[Class Code]],AssetClass[[Asset Class]:[Class Description]],2)</f>
        <v>Humidifier</v>
      </c>
      <c r="D621">
        <v>20</v>
      </c>
      <c r="E621" t="s">
        <v>11522</v>
      </c>
      <c r="F621" t="s">
        <v>11761</v>
      </c>
      <c r="G621" t="s">
        <v>11281</v>
      </c>
      <c r="H621" t="s">
        <v>8653</v>
      </c>
      <c r="I621" s="6" t="str">
        <f>CFV_Tbl[[#This Row],[Class Code]]&amp; " - " &amp;CFV_Tbl[[#This Row],[Class Description]]</f>
        <v>HNDRL - Humidifier</v>
      </c>
      <c r="J621" s="6" t="str">
        <f>CFV_Tbl[[#This Row],[CF Code]] &amp; " - " &amp; CFV_Tbl[[#This Row],[CF Description]]</f>
        <v>HNRLMAT - Hand Rail Material</v>
      </c>
      <c r="Q621" s="483" t="s">
        <v>11573</v>
      </c>
      <c r="R621" s="483" t="s">
        <v>1768</v>
      </c>
      <c r="S621" t="s">
        <v>11289</v>
      </c>
    </row>
    <row r="622" spans="1:19" x14ac:dyDescent="0.35">
      <c r="A622" t="s">
        <v>53</v>
      </c>
      <c r="B622" t="s">
        <v>314</v>
      </c>
      <c r="C622" s="608" t="str">
        <f>VLOOKUP(CFV_Tbl[[#This Row],[Class Code]],AssetClass[[Asset Class]:[Class Description]],2)</f>
        <v>Humidifier</v>
      </c>
      <c r="D622">
        <v>20</v>
      </c>
      <c r="E622" t="s">
        <v>11522</v>
      </c>
      <c r="F622" t="s">
        <v>11761</v>
      </c>
      <c r="G622" t="s">
        <v>11281</v>
      </c>
      <c r="H622" t="s">
        <v>1833</v>
      </c>
      <c r="I622" s="6" t="str">
        <f>CFV_Tbl[[#This Row],[Class Code]]&amp; " - " &amp;CFV_Tbl[[#This Row],[Class Description]]</f>
        <v>HNDRL - Humidifier</v>
      </c>
      <c r="J622" s="6" t="str">
        <f>CFV_Tbl[[#This Row],[CF Code]] &amp; " - " &amp; CFV_Tbl[[#This Row],[CF Description]]</f>
        <v>HNRLMAT - Hand Rail Material</v>
      </c>
      <c r="Q622" s="483" t="s">
        <v>11573</v>
      </c>
      <c r="R622" s="483" t="s">
        <v>1855</v>
      </c>
      <c r="S622" t="s">
        <v>11290</v>
      </c>
    </row>
    <row r="623" spans="1:19" x14ac:dyDescent="0.35">
      <c r="A623" t="s">
        <v>53</v>
      </c>
      <c r="B623" t="s">
        <v>314</v>
      </c>
      <c r="C623" s="608" t="str">
        <f>VLOOKUP(CFV_Tbl[[#This Row],[Class Code]],AssetClass[[Asset Class]:[Class Description]],2)</f>
        <v>Humidifier</v>
      </c>
      <c r="D623">
        <v>30</v>
      </c>
      <c r="E623" t="s">
        <v>11360</v>
      </c>
      <c r="F623" t="s">
        <v>11452</v>
      </c>
      <c r="G623" t="s">
        <v>11299</v>
      </c>
      <c r="H623" t="s">
        <v>8477</v>
      </c>
      <c r="I623" s="6" t="str">
        <f>CFV_Tbl[[#This Row],[Class Code]]&amp; " - " &amp;CFV_Tbl[[#This Row],[Class Description]]</f>
        <v>HNDRL - Humidifier</v>
      </c>
      <c r="J623" s="6" t="str">
        <f>CFV_Tbl[[#This Row],[CF Code]] &amp; " - " &amp; CFV_Tbl[[#This Row],[CF Description]]</f>
        <v>QTY - Quantity</v>
      </c>
      <c r="Q623" s="483" t="s">
        <v>11573</v>
      </c>
      <c r="R623" s="483" t="s">
        <v>1920</v>
      </c>
      <c r="S623" t="s">
        <v>11292</v>
      </c>
    </row>
    <row r="624" spans="1:19" ht="14.5" customHeight="1" x14ac:dyDescent="0.35">
      <c r="A624" t="s">
        <v>53</v>
      </c>
      <c r="B624" t="s">
        <v>380</v>
      </c>
      <c r="C624" s="608" t="str">
        <f>VLOOKUP(CFV_Tbl[[#This Row],[Class Code]],AssetClass[[Asset Class]:[Class Description]],2)</f>
        <v>Humidifier</v>
      </c>
      <c r="D624">
        <v>10</v>
      </c>
      <c r="E624" t="s">
        <v>11527</v>
      </c>
      <c r="F624" t="s">
        <v>11766</v>
      </c>
      <c r="G624" t="s">
        <v>11281</v>
      </c>
      <c r="H624" t="s">
        <v>1878</v>
      </c>
      <c r="I624" s="6" t="str">
        <f>CFV_Tbl[[#This Row],[Class Code]]&amp; " - " &amp;CFV_Tbl[[#This Row],[Class Description]]</f>
        <v>HRU - Humidifier</v>
      </c>
      <c r="J624" s="6" t="str">
        <f>CFV_Tbl[[#This Row],[CF Code]] &amp; " - " &amp; CFV_Tbl[[#This Row],[CF Description]]</f>
        <v>HRRUTYPE - Heat Recovery Unit Type</v>
      </c>
      <c r="Q624" s="486" t="s">
        <v>11612</v>
      </c>
      <c r="R624" s="486" t="s">
        <v>8477</v>
      </c>
      <c r="S624" t="s">
        <v>11285</v>
      </c>
    </row>
    <row r="625" spans="1:19" ht="14.5" customHeight="1" x14ac:dyDescent="0.35">
      <c r="A625" t="s">
        <v>53</v>
      </c>
      <c r="B625" t="s">
        <v>380</v>
      </c>
      <c r="C625" s="608" t="str">
        <f>VLOOKUP(CFV_Tbl[[#This Row],[Class Code]],AssetClass[[Asset Class]:[Class Description]],2)</f>
        <v>Humidifier</v>
      </c>
      <c r="D625">
        <v>10</v>
      </c>
      <c r="E625" t="s">
        <v>11527</v>
      </c>
      <c r="F625" t="s">
        <v>11766</v>
      </c>
      <c r="G625" t="s">
        <v>11281</v>
      </c>
      <c r="H625" t="s">
        <v>1879</v>
      </c>
      <c r="I625" s="6" t="str">
        <f>CFV_Tbl[[#This Row],[Class Code]]&amp; " - " &amp;CFV_Tbl[[#This Row],[Class Description]]</f>
        <v>HRU - Humidifier</v>
      </c>
      <c r="J625" s="6" t="str">
        <f>CFV_Tbl[[#This Row],[CF Code]] &amp; " - " &amp; CFV_Tbl[[#This Row],[CF Description]]</f>
        <v>HRRUTYPE - Heat Recovery Unit Type</v>
      </c>
      <c r="Q625" s="486" t="s">
        <v>11579</v>
      </c>
      <c r="R625" s="486" t="s">
        <v>8477</v>
      </c>
      <c r="S625" t="s">
        <v>11285</v>
      </c>
    </row>
    <row r="626" spans="1:19" x14ac:dyDescent="0.35">
      <c r="A626" t="s">
        <v>53</v>
      </c>
      <c r="B626" t="s">
        <v>380</v>
      </c>
      <c r="C626" s="608" t="str">
        <f>VLOOKUP(CFV_Tbl[[#This Row],[Class Code]],AssetClass[[Asset Class]:[Class Description]],2)</f>
        <v>Humidifier</v>
      </c>
      <c r="D626">
        <v>20</v>
      </c>
      <c r="E626" t="s">
        <v>11528</v>
      </c>
      <c r="F626" t="s">
        <v>11767</v>
      </c>
      <c r="G626" t="s">
        <v>11299</v>
      </c>
      <c r="H626" t="s">
        <v>8477</v>
      </c>
      <c r="I626" s="6" t="str">
        <f>CFV_Tbl[[#This Row],[Class Code]]&amp; " - " &amp;CFV_Tbl[[#This Row],[Class Description]]</f>
        <v>HRU - Humidifier</v>
      </c>
      <c r="J626" s="6" t="str">
        <f>CFV_Tbl[[#This Row],[CF Code]] &amp; " - " &amp; CFV_Tbl[[#This Row],[CF Description]]</f>
        <v>HRUSE - Size (each)</v>
      </c>
      <c r="Q626" s="483" t="s">
        <v>11576</v>
      </c>
      <c r="R626" s="483" t="s">
        <v>8736</v>
      </c>
      <c r="S626" t="s">
        <v>11285</v>
      </c>
    </row>
    <row r="627" spans="1:19" x14ac:dyDescent="0.35">
      <c r="A627" t="s">
        <v>53</v>
      </c>
      <c r="B627" t="s">
        <v>388</v>
      </c>
      <c r="C627" s="608" t="str">
        <f>VLOOKUP(CFV_Tbl[[#This Row],[Class Code]],AssetClass[[Asset Class]:[Class Description]],2)</f>
        <v>Humidifier</v>
      </c>
      <c r="D627">
        <v>10</v>
      </c>
      <c r="E627" t="s">
        <v>11529</v>
      </c>
      <c r="F627" t="s">
        <v>11768</v>
      </c>
      <c r="G627" t="s">
        <v>11281</v>
      </c>
      <c r="H627" t="s">
        <v>8691</v>
      </c>
      <c r="I627" s="6" t="str">
        <f>CFV_Tbl[[#This Row],[Class Code]]&amp; " - " &amp;CFV_Tbl[[#This Row],[Class Description]]</f>
        <v>HTWTRHT - Humidifier</v>
      </c>
      <c r="J627" s="6" t="str">
        <f>CFV_Tbl[[#This Row],[CF Code]] &amp; " - " &amp; CFV_Tbl[[#This Row],[CF Description]]</f>
        <v>HTHTTYPE - Hot Water Heater Type</v>
      </c>
      <c r="Q627" s="483" t="s">
        <v>11576</v>
      </c>
      <c r="R627" s="483" t="s">
        <v>1790</v>
      </c>
      <c r="S627" t="s">
        <v>11289</v>
      </c>
    </row>
    <row r="628" spans="1:19" x14ac:dyDescent="0.35">
      <c r="A628" t="s">
        <v>53</v>
      </c>
      <c r="B628" t="s">
        <v>388</v>
      </c>
      <c r="C628" s="608" t="str">
        <f>VLOOKUP(CFV_Tbl[[#This Row],[Class Code]],AssetClass[[Asset Class]:[Class Description]],2)</f>
        <v>Humidifier</v>
      </c>
      <c r="D628">
        <v>10</v>
      </c>
      <c r="E628" t="s">
        <v>11529</v>
      </c>
      <c r="F628" t="s">
        <v>11768</v>
      </c>
      <c r="G628" t="s">
        <v>11281</v>
      </c>
      <c r="H628" t="s">
        <v>1883</v>
      </c>
      <c r="I628" s="6" t="str">
        <f>CFV_Tbl[[#This Row],[Class Code]]&amp; " - " &amp;CFV_Tbl[[#This Row],[Class Description]]</f>
        <v>HTWTRHT - Humidifier</v>
      </c>
      <c r="J628" s="6" t="str">
        <f>CFV_Tbl[[#This Row],[CF Code]] &amp; " - " &amp; CFV_Tbl[[#This Row],[CF Description]]</f>
        <v>HTHTTYPE - Hot Water Heater Type</v>
      </c>
      <c r="Q628" s="483" t="s">
        <v>11570</v>
      </c>
      <c r="R628" s="483" t="s">
        <v>1914</v>
      </c>
      <c r="S628" t="s">
        <v>11285</v>
      </c>
    </row>
    <row r="629" spans="1:19" x14ac:dyDescent="0.35">
      <c r="A629" t="s">
        <v>53</v>
      </c>
      <c r="B629" t="s">
        <v>388</v>
      </c>
      <c r="C629" s="608" t="str">
        <f>VLOOKUP(CFV_Tbl[[#This Row],[Class Code]],AssetClass[[Asset Class]:[Class Description]],2)</f>
        <v>Humidifier</v>
      </c>
      <c r="D629">
        <v>10</v>
      </c>
      <c r="E629" t="s">
        <v>11529</v>
      </c>
      <c r="F629" t="s">
        <v>11768</v>
      </c>
      <c r="G629" t="s">
        <v>11281</v>
      </c>
      <c r="H629" t="s">
        <v>8692</v>
      </c>
      <c r="I629" s="6" t="str">
        <f>CFV_Tbl[[#This Row],[Class Code]]&amp; " - " &amp;CFV_Tbl[[#This Row],[Class Description]]</f>
        <v>HTWTRHT - Humidifier</v>
      </c>
      <c r="J629" s="6" t="str">
        <f>CFV_Tbl[[#This Row],[CF Code]] &amp; " - " &amp; CFV_Tbl[[#This Row],[CF Description]]</f>
        <v>HTHTTYPE - Hot Water Heater Type</v>
      </c>
      <c r="Q629" s="483" t="s">
        <v>11570</v>
      </c>
      <c r="R629" s="483" t="s">
        <v>1915</v>
      </c>
      <c r="S629" t="s">
        <v>11289</v>
      </c>
    </row>
    <row r="630" spans="1:19" x14ac:dyDescent="0.35">
      <c r="A630" t="s">
        <v>53</v>
      </c>
      <c r="B630" t="s">
        <v>388</v>
      </c>
      <c r="C630" s="608" t="str">
        <f>VLOOKUP(CFV_Tbl[[#This Row],[Class Code]],AssetClass[[Asset Class]:[Class Description]],2)</f>
        <v>Humidifier</v>
      </c>
      <c r="D630">
        <v>10</v>
      </c>
      <c r="E630" t="s">
        <v>11529</v>
      </c>
      <c r="F630" t="s">
        <v>11768</v>
      </c>
      <c r="G630" t="s">
        <v>11281</v>
      </c>
      <c r="H630" t="s">
        <v>1886</v>
      </c>
      <c r="I630" s="6" t="str">
        <f>CFV_Tbl[[#This Row],[Class Code]]&amp; " - " &amp;CFV_Tbl[[#This Row],[Class Description]]</f>
        <v>HTWTRHT - Humidifier</v>
      </c>
      <c r="J630" s="6" t="str">
        <f>CFV_Tbl[[#This Row],[CF Code]] &amp; " - " &amp; CFV_Tbl[[#This Row],[CF Description]]</f>
        <v>HTHTTYPE - Hot Water Heater Type</v>
      </c>
      <c r="Q630" s="483" t="s">
        <v>11570</v>
      </c>
      <c r="R630" s="483" t="s">
        <v>1768</v>
      </c>
      <c r="S630" t="s">
        <v>11290</v>
      </c>
    </row>
    <row r="631" spans="1:19" x14ac:dyDescent="0.35">
      <c r="A631" t="s">
        <v>53</v>
      </c>
      <c r="B631" t="s">
        <v>388</v>
      </c>
      <c r="C631" s="608" t="str">
        <f>VLOOKUP(CFV_Tbl[[#This Row],[Class Code]],AssetClass[[Asset Class]:[Class Description]],2)</f>
        <v>Humidifier</v>
      </c>
      <c r="D631">
        <v>10</v>
      </c>
      <c r="E631" t="s">
        <v>11529</v>
      </c>
      <c r="F631" t="s">
        <v>11768</v>
      </c>
      <c r="G631" t="s">
        <v>11281</v>
      </c>
      <c r="H631" t="s">
        <v>1887</v>
      </c>
      <c r="I631" s="6" t="str">
        <f>CFV_Tbl[[#This Row],[Class Code]]&amp; " - " &amp;CFV_Tbl[[#This Row],[Class Description]]</f>
        <v>HTWTRHT - Humidifier</v>
      </c>
      <c r="J631" s="6" t="str">
        <f>CFV_Tbl[[#This Row],[CF Code]] &amp; " - " &amp; CFV_Tbl[[#This Row],[CF Description]]</f>
        <v>HTHTTYPE - Hot Water Heater Type</v>
      </c>
      <c r="Q631" s="483" t="s">
        <v>11570</v>
      </c>
      <c r="R631" s="483" t="s">
        <v>1855</v>
      </c>
      <c r="S631" t="s">
        <v>11292</v>
      </c>
    </row>
    <row r="632" spans="1:19" ht="14.5" customHeight="1" x14ac:dyDescent="0.35">
      <c r="A632" t="s">
        <v>53</v>
      </c>
      <c r="B632" t="s">
        <v>388</v>
      </c>
      <c r="C632" s="608" t="str">
        <f>VLOOKUP(CFV_Tbl[[#This Row],[Class Code]],AssetClass[[Asset Class]:[Class Description]],2)</f>
        <v>Humidifier</v>
      </c>
      <c r="D632">
        <v>20</v>
      </c>
      <c r="E632" t="s">
        <v>11531</v>
      </c>
      <c r="F632" t="s">
        <v>11769</v>
      </c>
      <c r="G632" t="s">
        <v>11281</v>
      </c>
      <c r="H632" t="s">
        <v>1888</v>
      </c>
      <c r="I632" s="6" t="str">
        <f>CFV_Tbl[[#This Row],[Class Code]]&amp; " - " &amp;CFV_Tbl[[#This Row],[Class Description]]</f>
        <v>HTWTRHT - Humidifier</v>
      </c>
      <c r="J632" s="6" t="str">
        <f>CFV_Tbl[[#This Row],[CF Code]] &amp; " - " &amp; CFV_Tbl[[#This Row],[CF Description]]</f>
        <v>HTHTESRC - Hot Water Heater Energy Source</v>
      </c>
      <c r="Q632" s="483" t="s">
        <v>11570</v>
      </c>
      <c r="R632" s="483" t="s">
        <v>1916</v>
      </c>
      <c r="S632" t="s">
        <v>11295</v>
      </c>
    </row>
    <row r="633" spans="1:19" x14ac:dyDescent="0.35">
      <c r="A633" t="s">
        <v>53</v>
      </c>
      <c r="B633" t="s">
        <v>388</v>
      </c>
      <c r="C633" s="608" t="str">
        <f>VLOOKUP(CFV_Tbl[[#This Row],[Class Code]],AssetClass[[Asset Class]:[Class Description]],2)</f>
        <v>Humidifier</v>
      </c>
      <c r="D633" s="9">
        <v>20</v>
      </c>
      <c r="E633" s="9" t="s">
        <v>11531</v>
      </c>
      <c r="F633" s="9" t="s">
        <v>11769</v>
      </c>
      <c r="G633" t="s">
        <v>11281</v>
      </c>
      <c r="H633" t="s">
        <v>8693</v>
      </c>
      <c r="I633" s="6" t="str">
        <f>CFV_Tbl[[#This Row],[Class Code]]&amp; " - " &amp;CFV_Tbl[[#This Row],[Class Description]]</f>
        <v>HTWTRHT - Humidifier</v>
      </c>
      <c r="J633" s="6" t="str">
        <f>CFV_Tbl[[#This Row],[CF Code]] &amp; " - " &amp; CFV_Tbl[[#This Row],[CF Description]]</f>
        <v>HTHTESRC - Hot Water Heater Energy Source</v>
      </c>
      <c r="Q633" s="483" t="s">
        <v>11570</v>
      </c>
      <c r="R633" s="483" t="s">
        <v>1917</v>
      </c>
      <c r="S633" t="s">
        <v>11334</v>
      </c>
    </row>
    <row r="634" spans="1:19" x14ac:dyDescent="0.35">
      <c r="A634" t="s">
        <v>53</v>
      </c>
      <c r="B634" t="s">
        <v>388</v>
      </c>
      <c r="C634" s="608" t="str">
        <f>VLOOKUP(CFV_Tbl[[#This Row],[Class Code]],AssetClass[[Asset Class]:[Class Description]],2)</f>
        <v>Humidifier</v>
      </c>
      <c r="D634">
        <v>20</v>
      </c>
      <c r="E634" t="s">
        <v>11531</v>
      </c>
      <c r="F634" t="s">
        <v>11769</v>
      </c>
      <c r="G634" t="s">
        <v>11281</v>
      </c>
      <c r="H634" t="s">
        <v>1889</v>
      </c>
      <c r="I634" s="6" t="str">
        <f>CFV_Tbl[[#This Row],[Class Code]]&amp; " - " &amp;CFV_Tbl[[#This Row],[Class Description]]</f>
        <v>HTWTRHT - Humidifier</v>
      </c>
      <c r="J634" s="6" t="str">
        <f>CFV_Tbl[[#This Row],[CF Code]] &amp; " - " &amp; CFV_Tbl[[#This Row],[CF Description]]</f>
        <v>HTHTESRC - Hot Water Heater Energy Source</v>
      </c>
      <c r="Q634" s="483" t="s">
        <v>11570</v>
      </c>
      <c r="R634" s="483" t="s">
        <v>1918</v>
      </c>
      <c r="S634" t="s">
        <v>11468</v>
      </c>
    </row>
    <row r="635" spans="1:19" x14ac:dyDescent="0.35">
      <c r="A635" t="s">
        <v>53</v>
      </c>
      <c r="B635" t="s">
        <v>388</v>
      </c>
      <c r="C635" s="608" t="str">
        <f>VLOOKUP(CFV_Tbl[[#This Row],[Class Code]],AssetClass[[Asset Class]:[Class Description]],2)</f>
        <v>Humidifier</v>
      </c>
      <c r="D635">
        <v>20</v>
      </c>
      <c r="E635" t="s">
        <v>11531</v>
      </c>
      <c r="F635" t="s">
        <v>11769</v>
      </c>
      <c r="G635" t="s">
        <v>11281</v>
      </c>
      <c r="H635" t="s">
        <v>8513</v>
      </c>
      <c r="I635" s="6" t="str">
        <f>CFV_Tbl[[#This Row],[Class Code]]&amp; " - " &amp;CFV_Tbl[[#This Row],[Class Description]]</f>
        <v>HTWTRHT - Humidifier</v>
      </c>
      <c r="J635" s="6" t="str">
        <f>CFV_Tbl[[#This Row],[CF Code]] &amp; " - " &amp; CFV_Tbl[[#This Row],[CF Description]]</f>
        <v>HTHTESRC - Hot Water Heater Energy Source</v>
      </c>
      <c r="Q635" s="483" t="s">
        <v>11570</v>
      </c>
      <c r="R635" s="483" t="s">
        <v>1919</v>
      </c>
      <c r="S635" t="s">
        <v>11470</v>
      </c>
    </row>
    <row r="636" spans="1:19" x14ac:dyDescent="0.35">
      <c r="A636" t="s">
        <v>53</v>
      </c>
      <c r="B636" t="s">
        <v>388</v>
      </c>
      <c r="C636" s="608" t="str">
        <f>VLOOKUP(CFV_Tbl[[#This Row],[Class Code]],AssetClass[[Asset Class]:[Class Description]],2)</f>
        <v>Humidifier</v>
      </c>
      <c r="D636" s="9">
        <v>20</v>
      </c>
      <c r="E636" s="9" t="s">
        <v>11531</v>
      </c>
      <c r="F636" s="9" t="s">
        <v>11769</v>
      </c>
      <c r="G636" t="s">
        <v>11281</v>
      </c>
      <c r="H636" t="s">
        <v>1890</v>
      </c>
      <c r="I636" s="6" t="str">
        <f>CFV_Tbl[[#This Row],[Class Code]]&amp; " - " &amp;CFV_Tbl[[#This Row],[Class Description]]</f>
        <v>HTWTRHT - Humidifier</v>
      </c>
      <c r="J636" s="6" t="str">
        <f>CFV_Tbl[[#This Row],[CF Code]] &amp; " - " &amp; CFV_Tbl[[#This Row],[CF Description]]</f>
        <v>HTHTESRC - Hot Water Heater Energy Source</v>
      </c>
      <c r="Q636" s="483" t="s">
        <v>11570</v>
      </c>
      <c r="R636" s="483" t="s">
        <v>8738</v>
      </c>
      <c r="S636" t="s">
        <v>11472</v>
      </c>
    </row>
    <row r="637" spans="1:19" x14ac:dyDescent="0.35">
      <c r="A637" t="s">
        <v>53</v>
      </c>
      <c r="B637" t="s">
        <v>388</v>
      </c>
      <c r="C637" s="608" t="str">
        <f>VLOOKUP(CFV_Tbl[[#This Row],[Class Code]],AssetClass[[Asset Class]:[Class Description]],2)</f>
        <v>Humidifier</v>
      </c>
      <c r="D637">
        <v>30</v>
      </c>
      <c r="E637" t="s">
        <v>11305</v>
      </c>
      <c r="F637" t="s">
        <v>11312</v>
      </c>
      <c r="G637" t="s">
        <v>11299</v>
      </c>
      <c r="H637" t="s">
        <v>8477</v>
      </c>
      <c r="I637" s="6" t="str">
        <f>CFV_Tbl[[#This Row],[Class Code]]&amp; " - " &amp;CFV_Tbl[[#This Row],[Class Description]]</f>
        <v>HTWTRHT - Humidifier</v>
      </c>
      <c r="J637" s="6" t="str">
        <f>CFV_Tbl[[#This Row],[CF Code]] &amp; " - " &amp; CFV_Tbl[[#This Row],[CF Description]]</f>
        <v>PWRSV - Power Supply Voltage</v>
      </c>
      <c r="Q637" s="483" t="s">
        <v>11357</v>
      </c>
      <c r="R637" s="483" t="s">
        <v>8480</v>
      </c>
      <c r="S637" t="s">
        <v>11285</v>
      </c>
    </row>
    <row r="638" spans="1:19" x14ac:dyDescent="0.35">
      <c r="A638" t="s">
        <v>53</v>
      </c>
      <c r="B638" t="s">
        <v>388</v>
      </c>
      <c r="C638" s="608" t="str">
        <f>VLOOKUP(CFV_Tbl[[#This Row],[Class Code]],AssetClass[[Asset Class]:[Class Description]],2)</f>
        <v>Humidifier</v>
      </c>
      <c r="D638">
        <v>40</v>
      </c>
      <c r="E638" t="s">
        <v>11307</v>
      </c>
      <c r="F638" t="s">
        <v>11314</v>
      </c>
      <c r="G638" t="s">
        <v>11299</v>
      </c>
      <c r="H638" t="s">
        <v>8477</v>
      </c>
      <c r="I638" s="6" t="str">
        <f>CFV_Tbl[[#This Row],[Class Code]]&amp; " - " &amp;CFV_Tbl[[#This Row],[Class Description]]</f>
        <v>HTWTRHT - Humidifier</v>
      </c>
      <c r="J638" s="6" t="str">
        <f>CFV_Tbl[[#This Row],[CF Code]] &amp; " - " &amp; CFV_Tbl[[#This Row],[CF Description]]</f>
        <v>MOTORKW - Motor kW</v>
      </c>
      <c r="Q638" s="483" t="s">
        <v>11357</v>
      </c>
      <c r="R638" s="483" t="s">
        <v>8481</v>
      </c>
      <c r="S638" t="s">
        <v>11289</v>
      </c>
    </row>
    <row r="639" spans="1:19" ht="14.5" customHeight="1" x14ac:dyDescent="0.35">
      <c r="A639" t="s">
        <v>53</v>
      </c>
      <c r="B639" t="s">
        <v>388</v>
      </c>
      <c r="C639" s="608" t="str">
        <f>VLOOKUP(CFV_Tbl[[#This Row],[Class Code]],AssetClass[[Asset Class]:[Class Description]],2)</f>
        <v>Humidifier</v>
      </c>
      <c r="D639">
        <v>50</v>
      </c>
      <c r="E639" t="s">
        <v>11533</v>
      </c>
      <c r="F639" t="s">
        <v>11770</v>
      </c>
      <c r="G639" t="s">
        <v>11299</v>
      </c>
      <c r="H639" t="s">
        <v>8477</v>
      </c>
      <c r="I639" s="6" t="str">
        <f>CFV_Tbl[[#This Row],[Class Code]]&amp; " - " &amp;CFV_Tbl[[#This Row],[Class Description]]</f>
        <v>HTWTRHT - Humidifier</v>
      </c>
      <c r="J639" s="6" t="str">
        <f>CFV_Tbl[[#This Row],[CF Code]] &amp; " - " &amp; CFV_Tbl[[#This Row],[CF Description]]</f>
        <v>HTWTSC - Storage Cap (Litre)</v>
      </c>
      <c r="Q639" s="483" t="s">
        <v>11584</v>
      </c>
      <c r="R639" s="483" t="s">
        <v>8480</v>
      </c>
      <c r="S639" t="s">
        <v>11285</v>
      </c>
    </row>
    <row r="640" spans="1:19" x14ac:dyDescent="0.35">
      <c r="A640" t="s">
        <v>53</v>
      </c>
      <c r="B640" t="s">
        <v>388</v>
      </c>
      <c r="C640" s="608" t="str">
        <f>VLOOKUP(CFV_Tbl[[#This Row],[Class Code]],AssetClass[[Asset Class]:[Class Description]],2)</f>
        <v>Humidifier</v>
      </c>
      <c r="D640">
        <v>60</v>
      </c>
      <c r="E640" t="s">
        <v>11534</v>
      </c>
      <c r="F640" t="s">
        <v>11771</v>
      </c>
      <c r="G640" t="s">
        <v>11299</v>
      </c>
      <c r="H640" t="s">
        <v>8477</v>
      </c>
      <c r="I640" s="6" t="str">
        <f>CFV_Tbl[[#This Row],[Class Code]]&amp; " - " &amp;CFV_Tbl[[#This Row],[Class Description]]</f>
        <v>HTWTRHT - Humidifier</v>
      </c>
      <c r="J640" s="6" t="str">
        <f>CFV_Tbl[[#This Row],[CF Code]] &amp; " - " &amp; CFV_Tbl[[#This Row],[CF Description]]</f>
        <v>HTWTGI - Gas input(BTU)</v>
      </c>
      <c r="Q640" s="483" t="s">
        <v>11584</v>
      </c>
      <c r="R640" s="483" t="s">
        <v>8481</v>
      </c>
      <c r="S640" t="s">
        <v>11289</v>
      </c>
    </row>
    <row r="641" spans="1:19" x14ac:dyDescent="0.35">
      <c r="A641" t="s">
        <v>53</v>
      </c>
      <c r="B641" t="s">
        <v>395</v>
      </c>
      <c r="C641" s="608" t="str">
        <f>VLOOKUP(CFV_Tbl[[#This Row],[Class Code]],AssetClass[[Asset Class]:[Class Description]],2)</f>
        <v>Humidifier</v>
      </c>
      <c r="D641">
        <v>10</v>
      </c>
      <c r="E641" t="s">
        <v>11537</v>
      </c>
      <c r="F641" t="s">
        <v>11773</v>
      </c>
      <c r="G641" t="s">
        <v>11281</v>
      </c>
      <c r="H641" t="s">
        <v>1891</v>
      </c>
      <c r="I641" s="6" t="str">
        <f>CFV_Tbl[[#This Row],[Class Code]]&amp; " - " &amp;CFV_Tbl[[#This Row],[Class Description]]</f>
        <v>HYDRSWT - Humidifier</v>
      </c>
      <c r="J641" s="6" t="str">
        <f>CFV_Tbl[[#This Row],[CF Code]] &amp; " - " &amp; CFV_Tbl[[#This Row],[CF Description]]</f>
        <v>HYWTTYPE - Hydronic System Water Treatment Type</v>
      </c>
      <c r="Q641" s="483" t="s">
        <v>11582</v>
      </c>
      <c r="R641" s="483" t="s">
        <v>8739</v>
      </c>
      <c r="S641" t="s">
        <v>11285</v>
      </c>
    </row>
    <row r="642" spans="1:19" ht="14.5" customHeight="1" x14ac:dyDescent="0.35">
      <c r="A642" t="s">
        <v>53</v>
      </c>
      <c r="B642" t="s">
        <v>395</v>
      </c>
      <c r="C642" s="608" t="str">
        <f>VLOOKUP(CFV_Tbl[[#This Row],[Class Code]],AssetClass[[Asset Class]:[Class Description]],2)</f>
        <v>Humidifier</v>
      </c>
      <c r="D642">
        <v>10</v>
      </c>
      <c r="E642" t="s">
        <v>11537</v>
      </c>
      <c r="F642" t="s">
        <v>11773</v>
      </c>
      <c r="G642" t="s">
        <v>11281</v>
      </c>
      <c r="H642" t="s">
        <v>1892</v>
      </c>
      <c r="I642" s="6" t="str">
        <f>CFV_Tbl[[#This Row],[Class Code]]&amp; " - " &amp;CFV_Tbl[[#This Row],[Class Description]]</f>
        <v>HYDRSWT - Humidifier</v>
      </c>
      <c r="J642" s="6" t="str">
        <f>CFV_Tbl[[#This Row],[CF Code]] &amp; " - " &amp; CFV_Tbl[[#This Row],[CF Description]]</f>
        <v>HYWTTYPE - Hydronic System Water Treatment Type</v>
      </c>
      <c r="Q642" s="483" t="s">
        <v>11582</v>
      </c>
      <c r="R642" s="483" t="s">
        <v>8740</v>
      </c>
      <c r="S642" t="s">
        <v>11289</v>
      </c>
    </row>
    <row r="643" spans="1:19" ht="14.5" customHeight="1" x14ac:dyDescent="0.35">
      <c r="A643" t="s">
        <v>53</v>
      </c>
      <c r="B643" t="s">
        <v>395</v>
      </c>
      <c r="C643" s="608" t="str">
        <f>VLOOKUP(CFV_Tbl[[#This Row],[Class Code]],AssetClass[[Asset Class]:[Class Description]],2)</f>
        <v>Humidifier</v>
      </c>
      <c r="D643">
        <v>10</v>
      </c>
      <c r="E643" t="s">
        <v>11537</v>
      </c>
      <c r="F643" t="s">
        <v>11773</v>
      </c>
      <c r="G643" t="s">
        <v>11281</v>
      </c>
      <c r="H643" t="s">
        <v>1893</v>
      </c>
      <c r="I643" s="6" t="str">
        <f>CFV_Tbl[[#This Row],[Class Code]]&amp; " - " &amp;CFV_Tbl[[#This Row],[Class Description]]</f>
        <v>HYDRSWT - Humidifier</v>
      </c>
      <c r="J643" s="6" t="str">
        <f>CFV_Tbl[[#This Row],[CF Code]] &amp; " - " &amp; CFV_Tbl[[#This Row],[CF Description]]</f>
        <v>HYWTTYPE - Hydronic System Water Treatment Type</v>
      </c>
      <c r="Q643" s="483" t="s">
        <v>11582</v>
      </c>
      <c r="R643" s="483" t="s">
        <v>8741</v>
      </c>
      <c r="S643" t="s">
        <v>11290</v>
      </c>
    </row>
    <row r="644" spans="1:19" x14ac:dyDescent="0.35">
      <c r="A644" t="s">
        <v>53</v>
      </c>
      <c r="B644" t="s">
        <v>395</v>
      </c>
      <c r="C644" s="608" t="str">
        <f>VLOOKUP(CFV_Tbl[[#This Row],[Class Code]],AssetClass[[Asset Class]:[Class Description]],2)</f>
        <v>Humidifier</v>
      </c>
      <c r="D644">
        <v>10</v>
      </c>
      <c r="E644" t="s">
        <v>11537</v>
      </c>
      <c r="F644" t="s">
        <v>11773</v>
      </c>
      <c r="G644" t="s">
        <v>11281</v>
      </c>
      <c r="H644" t="s">
        <v>8694</v>
      </c>
      <c r="I644" s="6" t="str">
        <f>CFV_Tbl[[#This Row],[Class Code]]&amp; " - " &amp;CFV_Tbl[[#This Row],[Class Description]]</f>
        <v>HYDRSWT - Humidifier</v>
      </c>
      <c r="J644" s="6" t="str">
        <f>CFV_Tbl[[#This Row],[CF Code]] &amp; " - " &amp; CFV_Tbl[[#This Row],[CF Description]]</f>
        <v>HYWTTYPE - Hydronic System Water Treatment Type</v>
      </c>
      <c r="Q644" s="483" t="s">
        <v>11581</v>
      </c>
      <c r="R644" s="483" t="s">
        <v>8744</v>
      </c>
      <c r="S644" t="s">
        <v>11285</v>
      </c>
    </row>
    <row r="645" spans="1:19" x14ac:dyDescent="0.35">
      <c r="A645" t="s">
        <v>53</v>
      </c>
      <c r="B645" t="s">
        <v>340</v>
      </c>
      <c r="C645" s="608" t="str">
        <f>VLOOKUP(CFV_Tbl[[#This Row],[Class Code]],AssetClass[[Asset Class]:[Class Description]],2)</f>
        <v>Jack Stand</v>
      </c>
      <c r="D645">
        <v>10</v>
      </c>
      <c r="E645" t="s">
        <v>11544</v>
      </c>
      <c r="F645" t="s">
        <v>11778</v>
      </c>
      <c r="G645" t="s">
        <v>11281</v>
      </c>
      <c r="H645" t="s">
        <v>8696</v>
      </c>
      <c r="I645" s="6" t="str">
        <f>CFV_Tbl[[#This Row],[Class Code]]&amp; " - " &amp;CFV_Tbl[[#This Row],[Class Description]]</f>
        <v>LGHT - Jack Stand</v>
      </c>
      <c r="J645" s="6" t="str">
        <f>CFV_Tbl[[#This Row],[CF Code]] &amp; " - " &amp; CFV_Tbl[[#This Row],[CF Description]]</f>
        <v>GRNSTOL - Type Of Light</v>
      </c>
      <c r="Q645" s="483" t="s">
        <v>11581</v>
      </c>
      <c r="R645" s="483" t="s">
        <v>8653</v>
      </c>
      <c r="S645" t="s">
        <v>11289</v>
      </c>
    </row>
    <row r="646" spans="1:19" x14ac:dyDescent="0.35">
      <c r="A646" t="s">
        <v>53</v>
      </c>
      <c r="B646" t="s">
        <v>340</v>
      </c>
      <c r="C646" s="608" t="str">
        <f>VLOOKUP(CFV_Tbl[[#This Row],[Class Code]],AssetClass[[Asset Class]:[Class Description]],2)</f>
        <v>Jack Stand</v>
      </c>
      <c r="D646">
        <v>10</v>
      </c>
      <c r="E646" t="s">
        <v>11544</v>
      </c>
      <c r="F646" t="s">
        <v>11778</v>
      </c>
      <c r="G646" t="s">
        <v>11281</v>
      </c>
      <c r="H646" t="s">
        <v>8697</v>
      </c>
      <c r="I646" s="6" t="str">
        <f>CFV_Tbl[[#This Row],[Class Code]]&amp; " - " &amp;CFV_Tbl[[#This Row],[Class Description]]</f>
        <v>LGHT - Jack Stand</v>
      </c>
      <c r="J646" s="6" t="str">
        <f>CFV_Tbl[[#This Row],[CF Code]] &amp; " - " &amp; CFV_Tbl[[#This Row],[CF Description]]</f>
        <v>GRNSTOL - Type Of Light</v>
      </c>
      <c r="Q646" s="483" t="s">
        <v>11581</v>
      </c>
      <c r="R646" s="483" t="s">
        <v>8745</v>
      </c>
      <c r="S646" t="s">
        <v>11290</v>
      </c>
    </row>
    <row r="647" spans="1:19" x14ac:dyDescent="0.35">
      <c r="A647" t="s">
        <v>53</v>
      </c>
      <c r="B647" t="s">
        <v>340</v>
      </c>
      <c r="C647" s="608" t="str">
        <f>VLOOKUP(CFV_Tbl[[#This Row],[Class Code]],AssetClass[[Asset Class]:[Class Description]],2)</f>
        <v>Jack Stand</v>
      </c>
      <c r="D647">
        <v>10</v>
      </c>
      <c r="E647" t="s">
        <v>11544</v>
      </c>
      <c r="F647" t="s">
        <v>11778</v>
      </c>
      <c r="G647" t="s">
        <v>11281</v>
      </c>
      <c r="H647" t="s">
        <v>8698</v>
      </c>
      <c r="I647" s="6" t="str">
        <f>CFV_Tbl[[#This Row],[Class Code]]&amp; " - " &amp;CFV_Tbl[[#This Row],[Class Description]]</f>
        <v>LGHT - Jack Stand</v>
      </c>
      <c r="J647" s="6" t="str">
        <f>CFV_Tbl[[#This Row],[CF Code]] &amp; " - " &amp; CFV_Tbl[[#This Row],[CF Description]]</f>
        <v>GRNSTOL - Type Of Light</v>
      </c>
      <c r="Q647" s="483" t="s">
        <v>11581</v>
      </c>
      <c r="R647" s="483" t="s">
        <v>8746</v>
      </c>
      <c r="S647" t="s">
        <v>11292</v>
      </c>
    </row>
    <row r="648" spans="1:19" x14ac:dyDescent="0.35">
      <c r="A648" t="s">
        <v>53</v>
      </c>
      <c r="B648" t="s">
        <v>340</v>
      </c>
      <c r="C648" s="608" t="str">
        <f>VLOOKUP(CFV_Tbl[[#This Row],[Class Code]],AssetClass[[Asset Class]:[Class Description]],2)</f>
        <v>Jack Stand</v>
      </c>
      <c r="D648">
        <v>10</v>
      </c>
      <c r="E648" t="s">
        <v>11544</v>
      </c>
      <c r="F648" t="s">
        <v>11778</v>
      </c>
      <c r="G648" t="s">
        <v>11281</v>
      </c>
      <c r="H648" t="s">
        <v>8699</v>
      </c>
      <c r="I648" s="6" t="str">
        <f>CFV_Tbl[[#This Row],[Class Code]]&amp; " - " &amp;CFV_Tbl[[#This Row],[Class Description]]</f>
        <v>LGHT - Jack Stand</v>
      </c>
      <c r="J648" s="6" t="str">
        <f>CFV_Tbl[[#This Row],[CF Code]] &amp; " - " &amp; CFV_Tbl[[#This Row],[CF Description]]</f>
        <v>GRNSTOL - Type Of Light</v>
      </c>
      <c r="Q648" s="483" t="s">
        <v>11580</v>
      </c>
      <c r="R648" s="483" t="s">
        <v>8742</v>
      </c>
      <c r="S648" t="s">
        <v>11285</v>
      </c>
    </row>
    <row r="649" spans="1:19" x14ac:dyDescent="0.35">
      <c r="A649" t="s">
        <v>53</v>
      </c>
      <c r="B649" t="s">
        <v>340</v>
      </c>
      <c r="C649" s="608" t="str">
        <f>VLOOKUP(CFV_Tbl[[#This Row],[Class Code]],AssetClass[[Asset Class]:[Class Description]],2)</f>
        <v>Jack Stand</v>
      </c>
      <c r="D649">
        <v>10</v>
      </c>
      <c r="E649" t="s">
        <v>11544</v>
      </c>
      <c r="F649" t="s">
        <v>11778</v>
      </c>
      <c r="G649" t="s">
        <v>11281</v>
      </c>
      <c r="H649" t="s">
        <v>8700</v>
      </c>
      <c r="I649" s="6" t="str">
        <f>CFV_Tbl[[#This Row],[Class Code]]&amp; " - " &amp;CFV_Tbl[[#This Row],[Class Description]]</f>
        <v>LGHT - Jack Stand</v>
      </c>
      <c r="J649" s="6" t="str">
        <f>CFV_Tbl[[#This Row],[CF Code]] &amp; " - " &amp; CFV_Tbl[[#This Row],[CF Description]]</f>
        <v>GRNSTOL - Type Of Light</v>
      </c>
      <c r="Q649" s="483" t="s">
        <v>11580</v>
      </c>
      <c r="R649" s="483" t="s">
        <v>8743</v>
      </c>
      <c r="S649" t="s">
        <v>11289</v>
      </c>
    </row>
    <row r="650" spans="1:19" x14ac:dyDescent="0.35">
      <c r="A650" t="s">
        <v>53</v>
      </c>
      <c r="B650" t="s">
        <v>340</v>
      </c>
      <c r="C650" s="608" t="str">
        <f>VLOOKUP(CFV_Tbl[[#This Row],[Class Code]],AssetClass[[Asset Class]:[Class Description]],2)</f>
        <v>Jack Stand</v>
      </c>
      <c r="D650">
        <v>10</v>
      </c>
      <c r="E650" t="s">
        <v>11544</v>
      </c>
      <c r="F650" t="s">
        <v>11778</v>
      </c>
      <c r="G650" t="s">
        <v>11281</v>
      </c>
      <c r="H650" t="s">
        <v>8701</v>
      </c>
      <c r="I650" s="6" t="str">
        <f>CFV_Tbl[[#This Row],[Class Code]]&amp; " - " &amp;CFV_Tbl[[#This Row],[Class Description]]</f>
        <v>LGHT - Jack Stand</v>
      </c>
      <c r="J650" s="6" t="str">
        <f>CFV_Tbl[[#This Row],[CF Code]] &amp; " - " &amp; CFV_Tbl[[#This Row],[CF Description]]</f>
        <v>GRNSTOL - Type Of Light</v>
      </c>
      <c r="Q650" s="483" t="s">
        <v>11592</v>
      </c>
      <c r="R650" s="483" t="s">
        <v>8658</v>
      </c>
      <c r="S650" t="s">
        <v>11285</v>
      </c>
    </row>
    <row r="651" spans="1:19" x14ac:dyDescent="0.35">
      <c r="A651" t="s">
        <v>53</v>
      </c>
      <c r="B651" t="s">
        <v>340</v>
      </c>
      <c r="C651" s="608" t="str">
        <f>VLOOKUP(CFV_Tbl[[#This Row],[Class Code]],AssetClass[[Asset Class]:[Class Description]],2)</f>
        <v>Jack Stand</v>
      </c>
      <c r="D651">
        <v>20</v>
      </c>
      <c r="E651" t="s">
        <v>11360</v>
      </c>
      <c r="F651" t="s">
        <v>11452</v>
      </c>
      <c r="G651" t="s">
        <v>11299</v>
      </c>
      <c r="H651" t="s">
        <v>8477</v>
      </c>
      <c r="I651" s="6" t="str">
        <f>CFV_Tbl[[#This Row],[Class Code]]&amp; " - " &amp;CFV_Tbl[[#This Row],[Class Description]]</f>
        <v>LGHT - Jack Stand</v>
      </c>
      <c r="J651" s="6" t="str">
        <f>CFV_Tbl[[#This Row],[CF Code]] &amp; " - " &amp; CFV_Tbl[[#This Row],[CF Description]]</f>
        <v>QTY - Quantity</v>
      </c>
      <c r="Q651" s="483" t="s">
        <v>11592</v>
      </c>
      <c r="R651" s="483" t="s">
        <v>8659</v>
      </c>
      <c r="S651" t="s">
        <v>11289</v>
      </c>
    </row>
    <row r="652" spans="1:19" x14ac:dyDescent="0.35">
      <c r="A652" t="s">
        <v>53</v>
      </c>
      <c r="B652" t="s">
        <v>333</v>
      </c>
      <c r="C652" s="608" t="str">
        <f>VLOOKUP(CFV_Tbl[[#This Row],[Class Code]],AssetClass[[Asset Class]:[Class Description]],2)</f>
        <v>Jack Stand</v>
      </c>
      <c r="D652">
        <v>10</v>
      </c>
      <c r="E652" t="s">
        <v>11546</v>
      </c>
      <c r="F652" t="s">
        <v>11779</v>
      </c>
      <c r="G652" t="s">
        <v>11281</v>
      </c>
      <c r="H652" t="s">
        <v>8703</v>
      </c>
      <c r="I652" s="6" t="str">
        <f>CFV_Tbl[[#This Row],[Class Code]]&amp; " - " &amp;CFV_Tbl[[#This Row],[Class Description]]</f>
        <v>LGHTCTRL - Jack Stand</v>
      </c>
      <c r="J652" s="6" t="str">
        <f>CFV_Tbl[[#This Row],[CF Code]] &amp; " - " &amp; CFV_Tbl[[#This Row],[CF Description]]</f>
        <v>LGRLTYPE - Lighting Control System Type</v>
      </c>
      <c r="Q652" s="483" t="s">
        <v>11592</v>
      </c>
      <c r="R652" s="483" t="s">
        <v>8660</v>
      </c>
      <c r="S652" t="s">
        <v>11290</v>
      </c>
    </row>
    <row r="653" spans="1:19" x14ac:dyDescent="0.35">
      <c r="A653" t="s">
        <v>53</v>
      </c>
      <c r="B653" t="s">
        <v>333</v>
      </c>
      <c r="C653" s="608" t="str">
        <f>VLOOKUP(CFV_Tbl[[#This Row],[Class Code]],AssetClass[[Asset Class]:[Class Description]],2)</f>
        <v>Jack Stand</v>
      </c>
      <c r="D653" s="9">
        <v>10</v>
      </c>
      <c r="E653" s="9" t="s">
        <v>11546</v>
      </c>
      <c r="F653" s="9" t="s">
        <v>11779</v>
      </c>
      <c r="G653" t="s">
        <v>11281</v>
      </c>
      <c r="H653" t="s">
        <v>1781</v>
      </c>
      <c r="I653" s="6" t="str">
        <f>CFV_Tbl[[#This Row],[Class Code]]&amp; " - " &amp;CFV_Tbl[[#This Row],[Class Description]]</f>
        <v>LGHTCTRL - Jack Stand</v>
      </c>
      <c r="J653" s="6" t="str">
        <f>CFV_Tbl[[#This Row],[CF Code]] &amp; " - " &amp; CFV_Tbl[[#This Row],[CF Description]]</f>
        <v>LGRLTYPE - Lighting Control System Type</v>
      </c>
      <c r="Q653" s="483" t="s">
        <v>11592</v>
      </c>
      <c r="R653" s="483" t="s">
        <v>8661</v>
      </c>
      <c r="S653" t="s">
        <v>11292</v>
      </c>
    </row>
    <row r="654" spans="1:19" x14ac:dyDescent="0.35">
      <c r="A654" t="s">
        <v>53</v>
      </c>
      <c r="B654" t="s">
        <v>333</v>
      </c>
      <c r="C654" s="608" t="str">
        <f>VLOOKUP(CFV_Tbl[[#This Row],[Class Code]],AssetClass[[Asset Class]:[Class Description]],2)</f>
        <v>Jack Stand</v>
      </c>
      <c r="D654">
        <v>20</v>
      </c>
      <c r="E654" t="s">
        <v>11367</v>
      </c>
      <c r="F654" t="s">
        <v>11477</v>
      </c>
      <c r="G654" t="s">
        <v>11299</v>
      </c>
      <c r="H654" t="s">
        <v>8477</v>
      </c>
      <c r="I654" s="6" t="str">
        <f>CFV_Tbl[[#This Row],[Class Code]]&amp; " - " &amp;CFV_Tbl[[#This Row],[Class Description]]</f>
        <v>LGHTCTRL - Jack Stand</v>
      </c>
      <c r="J654" s="6" t="str">
        <f>CFV_Tbl[[#This Row],[CF Code]] &amp; " - " &amp; CFV_Tbl[[#This Row],[CF Description]]</f>
        <v>VOLT - Volt.</v>
      </c>
      <c r="Q654" s="483" t="s">
        <v>11592</v>
      </c>
      <c r="R654" s="483" t="s">
        <v>8662</v>
      </c>
      <c r="S654" t="s">
        <v>11295</v>
      </c>
    </row>
    <row r="655" spans="1:19" x14ac:dyDescent="0.35">
      <c r="A655" t="s">
        <v>53</v>
      </c>
      <c r="B655" t="s">
        <v>459</v>
      </c>
      <c r="C655" s="608" t="str">
        <f>VLOOKUP(CFV_Tbl[[#This Row],[Class Code]],AssetClass[[Asset Class]:[Class Description]],2)</f>
        <v>Light Standard</v>
      </c>
      <c r="D655">
        <v>10</v>
      </c>
      <c r="E655" t="s">
        <v>11539</v>
      </c>
      <c r="F655" t="s">
        <v>11774</v>
      </c>
      <c r="G655" t="s">
        <v>11281</v>
      </c>
      <c r="H655" t="s">
        <v>8705</v>
      </c>
      <c r="I655" s="6" t="str">
        <f>CFV_Tbl[[#This Row],[Class Code]]&amp; " - " &amp;CFV_Tbl[[#This Row],[Class Description]]</f>
        <v>LGHTSTD - Light Standard</v>
      </c>
      <c r="J655" s="6" t="str">
        <f>CFV_Tbl[[#This Row],[CF Code]] &amp; " - " &amp; CFV_Tbl[[#This Row],[CF Description]]</f>
        <v>LGTDNFIX - Number of Fixtures</v>
      </c>
      <c r="Q655" s="483" t="s">
        <v>11592</v>
      </c>
      <c r="R655" s="483" t="s">
        <v>8572</v>
      </c>
      <c r="S655" t="s">
        <v>11334</v>
      </c>
    </row>
    <row r="656" spans="1:19" x14ac:dyDescent="0.35">
      <c r="A656" t="s">
        <v>53</v>
      </c>
      <c r="B656" t="s">
        <v>459</v>
      </c>
      <c r="C656" s="608" t="str">
        <f>VLOOKUP(CFV_Tbl[[#This Row],[Class Code]],AssetClass[[Asset Class]:[Class Description]],2)</f>
        <v>Light Standard</v>
      </c>
      <c r="D656">
        <v>10</v>
      </c>
      <c r="E656" t="s">
        <v>11539</v>
      </c>
      <c r="F656" t="s">
        <v>11774</v>
      </c>
      <c r="G656" t="s">
        <v>11281</v>
      </c>
      <c r="H656" t="s">
        <v>8706</v>
      </c>
      <c r="I656" s="6" t="str">
        <f>CFV_Tbl[[#This Row],[Class Code]]&amp; " - " &amp;CFV_Tbl[[#This Row],[Class Description]]</f>
        <v>LGHTSTD - Light Standard</v>
      </c>
      <c r="J656" s="6" t="str">
        <f>CFV_Tbl[[#This Row],[CF Code]] &amp; " - " &amp; CFV_Tbl[[#This Row],[CF Description]]</f>
        <v>LGTDNFIX - Number of Fixtures</v>
      </c>
      <c r="Q656" s="483" t="s">
        <v>11592</v>
      </c>
      <c r="R656" s="483" t="s">
        <v>8573</v>
      </c>
      <c r="S656" t="s">
        <v>11468</v>
      </c>
    </row>
    <row r="657" spans="1:19" x14ac:dyDescent="0.35">
      <c r="A657" t="s">
        <v>53</v>
      </c>
      <c r="B657" t="s">
        <v>459</v>
      </c>
      <c r="C657" s="608" t="str">
        <f>VLOOKUP(CFV_Tbl[[#This Row],[Class Code]],AssetClass[[Asset Class]:[Class Description]],2)</f>
        <v>Light Standard</v>
      </c>
      <c r="D657">
        <v>10</v>
      </c>
      <c r="E657" t="s">
        <v>11539</v>
      </c>
      <c r="F657" t="s">
        <v>11774</v>
      </c>
      <c r="G657" t="s">
        <v>11281</v>
      </c>
      <c r="H657" t="s">
        <v>8707</v>
      </c>
      <c r="I657" s="6" t="str">
        <f>CFV_Tbl[[#This Row],[Class Code]]&amp; " - " &amp;CFV_Tbl[[#This Row],[Class Description]]</f>
        <v>LGHTSTD - Light Standard</v>
      </c>
      <c r="J657" s="6" t="str">
        <f>CFV_Tbl[[#This Row],[CF Code]] &amp; " - " &amp; CFV_Tbl[[#This Row],[CF Description]]</f>
        <v>LGTDNFIX - Number of Fixtures</v>
      </c>
      <c r="Q657" s="483" t="s">
        <v>11592</v>
      </c>
      <c r="R657" s="483" t="s">
        <v>8574</v>
      </c>
      <c r="S657" t="s">
        <v>11470</v>
      </c>
    </row>
    <row r="658" spans="1:19" ht="14.5" customHeight="1" x14ac:dyDescent="0.35">
      <c r="A658" t="s">
        <v>53</v>
      </c>
      <c r="B658" t="s">
        <v>459</v>
      </c>
      <c r="C658" s="608" t="str">
        <f>VLOOKUP(CFV_Tbl[[#This Row],[Class Code]],AssetClass[[Asset Class]:[Class Description]],2)</f>
        <v>Light Standard</v>
      </c>
      <c r="D658">
        <v>10</v>
      </c>
      <c r="E658" t="s">
        <v>11539</v>
      </c>
      <c r="F658" t="s">
        <v>11774</v>
      </c>
      <c r="G658" t="s">
        <v>11281</v>
      </c>
      <c r="H658" t="s">
        <v>8708</v>
      </c>
      <c r="I658" s="6" t="str">
        <f>CFV_Tbl[[#This Row],[Class Code]]&amp; " - " &amp;CFV_Tbl[[#This Row],[Class Description]]</f>
        <v>LGHTSTD - Light Standard</v>
      </c>
      <c r="J658" s="6" t="str">
        <f>CFV_Tbl[[#This Row],[CF Code]] &amp; " - " &amp; CFV_Tbl[[#This Row],[CF Description]]</f>
        <v>LGTDNFIX - Number of Fixtures</v>
      </c>
      <c r="Q658" s="483" t="s">
        <v>11592</v>
      </c>
      <c r="R658" s="483" t="s">
        <v>8663</v>
      </c>
      <c r="S658" t="s">
        <v>11472</v>
      </c>
    </row>
    <row r="659" spans="1:19" ht="14.5" customHeight="1" x14ac:dyDescent="0.35">
      <c r="A659" t="s">
        <v>53</v>
      </c>
      <c r="B659" t="s">
        <v>459</v>
      </c>
      <c r="C659" s="608" t="str">
        <f>VLOOKUP(CFV_Tbl[[#This Row],[Class Code]],AssetClass[[Asset Class]:[Class Description]],2)</f>
        <v>Light Standard</v>
      </c>
      <c r="D659">
        <v>10</v>
      </c>
      <c r="E659" t="s">
        <v>11539</v>
      </c>
      <c r="F659" t="s">
        <v>11774</v>
      </c>
      <c r="G659" t="s">
        <v>11281</v>
      </c>
      <c r="H659" t="s">
        <v>8709</v>
      </c>
      <c r="I659" s="6" t="str">
        <f>CFV_Tbl[[#This Row],[Class Code]]&amp; " - " &amp;CFV_Tbl[[#This Row],[Class Description]]</f>
        <v>LGHTSTD - Light Standard</v>
      </c>
      <c r="J659" s="6" t="str">
        <f>CFV_Tbl[[#This Row],[CF Code]] &amp; " - " &amp; CFV_Tbl[[#This Row],[CF Description]]</f>
        <v>LGTDNFIX - Number of Fixtures</v>
      </c>
      <c r="Q659" s="483" t="s">
        <v>11592</v>
      </c>
      <c r="R659" s="483" t="s">
        <v>8664</v>
      </c>
      <c r="S659" t="s">
        <v>11475</v>
      </c>
    </row>
    <row r="660" spans="1:19" ht="14.5" customHeight="1" x14ac:dyDescent="0.35">
      <c r="A660" t="s">
        <v>53</v>
      </c>
      <c r="B660" t="s">
        <v>459</v>
      </c>
      <c r="C660" s="608" t="str">
        <f>VLOOKUP(CFV_Tbl[[#This Row],[Class Code]],AssetClass[[Asset Class]:[Class Description]],2)</f>
        <v>Light Standard</v>
      </c>
      <c r="D660">
        <v>10</v>
      </c>
      <c r="E660" t="s">
        <v>11539</v>
      </c>
      <c r="F660" t="s">
        <v>11774</v>
      </c>
      <c r="G660" t="s">
        <v>11281</v>
      </c>
      <c r="H660" t="s">
        <v>8710</v>
      </c>
      <c r="I660" s="6" t="str">
        <f>CFV_Tbl[[#This Row],[Class Code]]&amp; " - " &amp;CFV_Tbl[[#This Row],[Class Description]]</f>
        <v>LGHTSTD - Light Standard</v>
      </c>
      <c r="J660" s="6" t="str">
        <f>CFV_Tbl[[#This Row],[CF Code]] &amp; " - " &amp; CFV_Tbl[[#This Row],[CF Description]]</f>
        <v>LGTDNFIX - Number of Fixtures</v>
      </c>
      <c r="Q660" s="483" t="s">
        <v>11592</v>
      </c>
      <c r="R660" s="483" t="s">
        <v>8576</v>
      </c>
      <c r="S660" t="s">
        <v>11478</v>
      </c>
    </row>
    <row r="661" spans="1:19" x14ac:dyDescent="0.35">
      <c r="A661" t="s">
        <v>53</v>
      </c>
      <c r="B661" t="s">
        <v>459</v>
      </c>
      <c r="C661" s="608" t="str">
        <f>VLOOKUP(CFV_Tbl[[#This Row],[Class Code]],AssetClass[[Asset Class]:[Class Description]],2)</f>
        <v>Light Standard</v>
      </c>
      <c r="D661">
        <v>10</v>
      </c>
      <c r="E661" t="s">
        <v>11539</v>
      </c>
      <c r="F661" t="s">
        <v>11774</v>
      </c>
      <c r="G661" t="s">
        <v>11281</v>
      </c>
      <c r="H661" t="s">
        <v>8711</v>
      </c>
      <c r="I661" s="6" t="str">
        <f>CFV_Tbl[[#This Row],[Class Code]]&amp; " - " &amp;CFV_Tbl[[#This Row],[Class Description]]</f>
        <v>LGHTSTD - Light Standard</v>
      </c>
      <c r="J661" s="6" t="str">
        <f>CFV_Tbl[[#This Row],[CF Code]] &amp; " - " &amp; CFV_Tbl[[#This Row],[CF Description]]</f>
        <v>LGTDNFIX - Number of Fixtures</v>
      </c>
      <c r="Q661" s="483" t="s">
        <v>11592</v>
      </c>
      <c r="R661" s="483" t="s">
        <v>8665</v>
      </c>
      <c r="S661" t="s">
        <v>11481</v>
      </c>
    </row>
    <row r="662" spans="1:19" x14ac:dyDescent="0.35">
      <c r="A662" t="s">
        <v>53</v>
      </c>
      <c r="B662" t="s">
        <v>459</v>
      </c>
      <c r="C662" s="608" t="str">
        <f>VLOOKUP(CFV_Tbl[[#This Row],[Class Code]],AssetClass[[Asset Class]:[Class Description]],2)</f>
        <v>Light Standard</v>
      </c>
      <c r="D662">
        <v>10</v>
      </c>
      <c r="E662" t="s">
        <v>11539</v>
      </c>
      <c r="F662" t="s">
        <v>11774</v>
      </c>
      <c r="G662" t="s">
        <v>11281</v>
      </c>
      <c r="H662" t="s">
        <v>8712</v>
      </c>
      <c r="I662" s="6" t="str">
        <f>CFV_Tbl[[#This Row],[Class Code]]&amp; " - " &amp;CFV_Tbl[[#This Row],[Class Description]]</f>
        <v>LGHTSTD - Light Standard</v>
      </c>
      <c r="J662" s="6" t="str">
        <f>CFV_Tbl[[#This Row],[CF Code]] &amp; " - " &amp; CFV_Tbl[[#This Row],[CF Description]]</f>
        <v>LGTDNFIX - Number of Fixtures</v>
      </c>
      <c r="Q662" s="483" t="s">
        <v>11591</v>
      </c>
      <c r="R662" s="483" t="s">
        <v>8666</v>
      </c>
      <c r="S662" t="s">
        <v>11285</v>
      </c>
    </row>
    <row r="663" spans="1:19" x14ac:dyDescent="0.35">
      <c r="A663" t="s">
        <v>53</v>
      </c>
      <c r="B663" t="s">
        <v>459</v>
      </c>
      <c r="C663" s="608" t="str">
        <f>VLOOKUP(CFV_Tbl[[#This Row],[Class Code]],AssetClass[[Asset Class]:[Class Description]],2)</f>
        <v>Light Standard</v>
      </c>
      <c r="D663">
        <v>10</v>
      </c>
      <c r="E663" t="s">
        <v>11539</v>
      </c>
      <c r="F663" t="s">
        <v>11774</v>
      </c>
      <c r="G663" t="s">
        <v>11281</v>
      </c>
      <c r="H663" t="s">
        <v>8713</v>
      </c>
      <c r="I663" s="6" t="str">
        <f>CFV_Tbl[[#This Row],[Class Code]]&amp; " - " &amp;CFV_Tbl[[#This Row],[Class Description]]</f>
        <v>LGHTSTD - Light Standard</v>
      </c>
      <c r="J663" s="6" t="str">
        <f>CFV_Tbl[[#This Row],[CF Code]] &amp; " - " &amp; CFV_Tbl[[#This Row],[CF Description]]</f>
        <v>LGTDNFIX - Number of Fixtures</v>
      </c>
      <c r="Q663" s="483" t="s">
        <v>11591</v>
      </c>
      <c r="R663" s="483" t="s">
        <v>8627</v>
      </c>
      <c r="S663" t="s">
        <v>11289</v>
      </c>
    </row>
    <row r="664" spans="1:19" x14ac:dyDescent="0.35">
      <c r="A664" t="s">
        <v>53</v>
      </c>
      <c r="B664" t="s">
        <v>459</v>
      </c>
      <c r="C664" s="608" t="str">
        <f>VLOOKUP(CFV_Tbl[[#This Row],[Class Code]],AssetClass[[Asset Class]:[Class Description]],2)</f>
        <v>Light Standard</v>
      </c>
      <c r="D664">
        <v>10</v>
      </c>
      <c r="E664" t="s">
        <v>11539</v>
      </c>
      <c r="F664" t="s">
        <v>11774</v>
      </c>
      <c r="G664" t="s">
        <v>11281</v>
      </c>
      <c r="H664" t="s">
        <v>8714</v>
      </c>
      <c r="I664" s="6" t="str">
        <f>CFV_Tbl[[#This Row],[Class Code]]&amp; " - " &amp;CFV_Tbl[[#This Row],[Class Description]]</f>
        <v>LGHTSTD - Light Standard</v>
      </c>
      <c r="J664" s="6" t="str">
        <f>CFV_Tbl[[#This Row],[CF Code]] &amp; " - " &amp; CFV_Tbl[[#This Row],[CF Description]]</f>
        <v>LGTDNFIX - Number of Fixtures</v>
      </c>
      <c r="Q664" s="483" t="s">
        <v>11591</v>
      </c>
      <c r="R664" s="483" t="s">
        <v>8667</v>
      </c>
      <c r="S664" t="s">
        <v>11290</v>
      </c>
    </row>
    <row r="665" spans="1:19" x14ac:dyDescent="0.35">
      <c r="A665" t="s">
        <v>53</v>
      </c>
      <c r="B665" t="s">
        <v>459</v>
      </c>
      <c r="C665" s="608" t="str">
        <f>VLOOKUP(CFV_Tbl[[#This Row],[Class Code]],AssetClass[[Asset Class]:[Class Description]],2)</f>
        <v>Light Standard</v>
      </c>
      <c r="D665">
        <v>20</v>
      </c>
      <c r="E665" t="s">
        <v>11540</v>
      </c>
      <c r="F665" t="s">
        <v>11775</v>
      </c>
      <c r="G665" t="s">
        <v>11281</v>
      </c>
      <c r="H665" t="s">
        <v>1852</v>
      </c>
      <c r="I665" s="6" t="str">
        <f>CFV_Tbl[[#This Row],[Class Code]]&amp; " - " &amp;CFV_Tbl[[#This Row],[Class Description]]</f>
        <v>LGHTSTD - Light Standard</v>
      </c>
      <c r="J665" s="6" t="str">
        <f>CFV_Tbl[[#This Row],[CF Code]] &amp; " - " &amp; CFV_Tbl[[#This Row],[CF Description]]</f>
        <v>LGTDPMAT - Light Standard Pole Shaft Material</v>
      </c>
      <c r="Q665" s="483" t="s">
        <v>11590</v>
      </c>
      <c r="R665" s="483" t="s">
        <v>1924</v>
      </c>
      <c r="S665" t="s">
        <v>11285</v>
      </c>
    </row>
    <row r="666" spans="1:19" x14ac:dyDescent="0.35">
      <c r="A666" t="s">
        <v>53</v>
      </c>
      <c r="B666" t="s">
        <v>459</v>
      </c>
      <c r="C666" s="608" t="str">
        <f>VLOOKUP(CFV_Tbl[[#This Row],[Class Code]],AssetClass[[Asset Class]:[Class Description]],2)</f>
        <v>Light Standard</v>
      </c>
      <c r="D666">
        <v>20</v>
      </c>
      <c r="E666" t="s">
        <v>11540</v>
      </c>
      <c r="F666" t="s">
        <v>11775</v>
      </c>
      <c r="G666" t="s">
        <v>11281</v>
      </c>
      <c r="H666" t="s">
        <v>1768</v>
      </c>
      <c r="I666" s="6" t="str">
        <f>CFV_Tbl[[#This Row],[Class Code]]&amp; " - " &amp;CFV_Tbl[[#This Row],[Class Description]]</f>
        <v>LGHTSTD - Light Standard</v>
      </c>
      <c r="J666" s="6" t="str">
        <f>CFV_Tbl[[#This Row],[CF Code]] &amp; " - " &amp; CFV_Tbl[[#This Row],[CF Description]]</f>
        <v>LGTDPMAT - Light Standard Pole Shaft Material</v>
      </c>
      <c r="Q666" s="483" t="s">
        <v>11590</v>
      </c>
      <c r="R666" s="483" t="s">
        <v>8668</v>
      </c>
      <c r="S666" t="s">
        <v>11289</v>
      </c>
    </row>
    <row r="667" spans="1:19" x14ac:dyDescent="0.35">
      <c r="A667" t="s">
        <v>53</v>
      </c>
      <c r="B667" t="s">
        <v>459</v>
      </c>
      <c r="C667" s="608" t="str">
        <f>VLOOKUP(CFV_Tbl[[#This Row],[Class Code]],AssetClass[[Asset Class]:[Class Description]],2)</f>
        <v>Light Standard</v>
      </c>
      <c r="D667">
        <v>20</v>
      </c>
      <c r="E667" t="s">
        <v>11540</v>
      </c>
      <c r="F667" t="s">
        <v>11775</v>
      </c>
      <c r="G667" t="s">
        <v>11281</v>
      </c>
      <c r="H667" t="s">
        <v>1853</v>
      </c>
      <c r="I667" s="6" t="str">
        <f>CFV_Tbl[[#This Row],[Class Code]]&amp; " - " &amp;CFV_Tbl[[#This Row],[Class Description]]</f>
        <v>LGHTSTD - Light Standard</v>
      </c>
      <c r="J667" s="6" t="str">
        <f>CFV_Tbl[[#This Row],[CF Code]] &amp; " - " &amp; CFV_Tbl[[#This Row],[CF Description]]</f>
        <v>LGTDPMAT - Light Standard Pole Shaft Material</v>
      </c>
      <c r="Q667" s="483" t="s">
        <v>11590</v>
      </c>
      <c r="R667" s="483" t="s">
        <v>8661</v>
      </c>
      <c r="S667" t="s">
        <v>11290</v>
      </c>
    </row>
    <row r="668" spans="1:19" ht="14.5" customHeight="1" x14ac:dyDescent="0.35">
      <c r="A668" t="s">
        <v>53</v>
      </c>
      <c r="B668" t="s">
        <v>459</v>
      </c>
      <c r="C668" s="608" t="str">
        <f>VLOOKUP(CFV_Tbl[[#This Row],[Class Code]],AssetClass[[Asset Class]:[Class Description]],2)</f>
        <v>Light Standard</v>
      </c>
      <c r="D668">
        <v>20</v>
      </c>
      <c r="E668" t="s">
        <v>11540</v>
      </c>
      <c r="F668" t="s">
        <v>11775</v>
      </c>
      <c r="G668" t="s">
        <v>11281</v>
      </c>
      <c r="H668" t="s">
        <v>1833</v>
      </c>
      <c r="I668" s="6" t="str">
        <f>CFV_Tbl[[#This Row],[Class Code]]&amp; " - " &amp;CFV_Tbl[[#This Row],[Class Description]]</f>
        <v>LGHTSTD - Light Standard</v>
      </c>
      <c r="J668" s="6" t="str">
        <f>CFV_Tbl[[#This Row],[CF Code]] &amp; " - " &amp; CFV_Tbl[[#This Row],[CF Description]]</f>
        <v>LGTDPMAT - Light Standard Pole Shaft Material</v>
      </c>
      <c r="Q668" s="483" t="s">
        <v>11590</v>
      </c>
      <c r="R668" s="483" t="s">
        <v>1925</v>
      </c>
      <c r="S668" t="s">
        <v>11292</v>
      </c>
    </row>
    <row r="669" spans="1:19" ht="14.5" customHeight="1" x14ac:dyDescent="0.35">
      <c r="A669" t="s">
        <v>53</v>
      </c>
      <c r="B669" t="s">
        <v>459</v>
      </c>
      <c r="C669" s="608" t="str">
        <f>VLOOKUP(CFV_Tbl[[#This Row],[Class Code]],AssetClass[[Asset Class]:[Class Description]],2)</f>
        <v>Light Standard</v>
      </c>
      <c r="D669" s="9">
        <v>30</v>
      </c>
      <c r="E669" s="9" t="s">
        <v>11541</v>
      </c>
      <c r="F669" s="9" t="s">
        <v>11776</v>
      </c>
      <c r="G669" t="s">
        <v>11281</v>
      </c>
      <c r="H669" t="s">
        <v>8604</v>
      </c>
      <c r="I669" s="6" t="str">
        <f>CFV_Tbl[[#This Row],[Class Code]]&amp; " - " &amp;CFV_Tbl[[#This Row],[Class Description]]</f>
        <v>LGHTSTD - Light Standard</v>
      </c>
      <c r="J669" s="6" t="str">
        <f>CFV_Tbl[[#This Row],[CF Code]] &amp; " - " &amp; CFV_Tbl[[#This Row],[CF Description]]</f>
        <v>LGTDBMAT - Light Standard Pole Base (Found.) Material</v>
      </c>
      <c r="Q669" s="483" t="s">
        <v>11590</v>
      </c>
      <c r="R669" s="483" t="s">
        <v>1926</v>
      </c>
      <c r="S669" t="s">
        <v>11295</v>
      </c>
    </row>
    <row r="670" spans="1:19" ht="14.5" customHeight="1" x14ac:dyDescent="0.35">
      <c r="A670" t="s">
        <v>53</v>
      </c>
      <c r="B670" t="s">
        <v>459</v>
      </c>
      <c r="C670" s="608" t="str">
        <f>VLOOKUP(CFV_Tbl[[#This Row],[Class Code]],AssetClass[[Asset Class]:[Class Description]],2)</f>
        <v>Light Standard</v>
      </c>
      <c r="D670" s="9">
        <v>30</v>
      </c>
      <c r="E670" s="9" t="s">
        <v>11541</v>
      </c>
      <c r="F670" s="9" t="s">
        <v>11776</v>
      </c>
      <c r="G670" t="s">
        <v>11281</v>
      </c>
      <c r="H670" t="s">
        <v>1768</v>
      </c>
      <c r="I670" s="6" t="str">
        <f>CFV_Tbl[[#This Row],[Class Code]]&amp; " - " &amp;CFV_Tbl[[#This Row],[Class Description]]</f>
        <v>LGHTSTD - Light Standard</v>
      </c>
      <c r="J670" s="6" t="str">
        <f>CFV_Tbl[[#This Row],[CF Code]] &amp; " - " &amp; CFV_Tbl[[#This Row],[CF Description]]</f>
        <v>LGTDBMAT - Light Standard Pole Base (Found.) Material</v>
      </c>
      <c r="Q670" s="483" t="s">
        <v>11590</v>
      </c>
      <c r="R670" s="483" t="s">
        <v>1928</v>
      </c>
      <c r="S670" t="s">
        <v>11334</v>
      </c>
    </row>
    <row r="671" spans="1:19" x14ac:dyDescent="0.35">
      <c r="A671" t="s">
        <v>53</v>
      </c>
      <c r="B671" t="s">
        <v>459</v>
      </c>
      <c r="C671" s="608" t="str">
        <f>VLOOKUP(CFV_Tbl[[#This Row],[Class Code]],AssetClass[[Asset Class]:[Class Description]],2)</f>
        <v>Light Standard</v>
      </c>
      <c r="D671">
        <v>30</v>
      </c>
      <c r="E671" t="s">
        <v>11541</v>
      </c>
      <c r="F671" t="s">
        <v>11776</v>
      </c>
      <c r="G671" t="s">
        <v>11281</v>
      </c>
      <c r="H671" t="s">
        <v>8715</v>
      </c>
      <c r="I671" s="6" t="str">
        <f>CFV_Tbl[[#This Row],[Class Code]]&amp; " - " &amp;CFV_Tbl[[#This Row],[Class Description]]</f>
        <v>LGHTSTD - Light Standard</v>
      </c>
      <c r="J671" s="6" t="str">
        <f>CFV_Tbl[[#This Row],[CF Code]] &amp; " - " &amp; CFV_Tbl[[#This Row],[CF Description]]</f>
        <v>LGTDBMAT - Light Standard Pole Base (Found.) Material</v>
      </c>
      <c r="Q671" s="483" t="s">
        <v>11590</v>
      </c>
      <c r="R671" s="483" t="s">
        <v>1929</v>
      </c>
      <c r="S671" t="s">
        <v>11468</v>
      </c>
    </row>
    <row r="672" spans="1:19" x14ac:dyDescent="0.35">
      <c r="A672" t="s">
        <v>53</v>
      </c>
      <c r="B672" t="s">
        <v>459</v>
      </c>
      <c r="C672" s="608" t="str">
        <f>VLOOKUP(CFV_Tbl[[#This Row],[Class Code]],AssetClass[[Asset Class]:[Class Description]],2)</f>
        <v>Light Standard</v>
      </c>
      <c r="D672">
        <v>30</v>
      </c>
      <c r="E672" t="s">
        <v>11541</v>
      </c>
      <c r="F672" t="s">
        <v>11776</v>
      </c>
      <c r="G672" t="s">
        <v>11281</v>
      </c>
      <c r="H672" t="s">
        <v>8605</v>
      </c>
      <c r="I672" s="6" t="str">
        <f>CFV_Tbl[[#This Row],[Class Code]]&amp; " - " &amp;CFV_Tbl[[#This Row],[Class Description]]</f>
        <v>LGHTSTD - Light Standard</v>
      </c>
      <c r="J672" s="6" t="str">
        <f>CFV_Tbl[[#This Row],[CF Code]] &amp; " - " &amp; CFV_Tbl[[#This Row],[CF Description]]</f>
        <v>LGTDBMAT - Light Standard Pole Base (Found.) Material</v>
      </c>
      <c r="Q672" s="483" t="s">
        <v>11590</v>
      </c>
      <c r="R672" s="483" t="s">
        <v>8669</v>
      </c>
      <c r="S672" t="s">
        <v>11470</v>
      </c>
    </row>
    <row r="673" spans="1:19" x14ac:dyDescent="0.35">
      <c r="A673" t="s">
        <v>53</v>
      </c>
      <c r="B673" t="s">
        <v>459</v>
      </c>
      <c r="C673" s="608" t="str">
        <f>VLOOKUP(CFV_Tbl[[#This Row],[Class Code]],AssetClass[[Asset Class]:[Class Description]],2)</f>
        <v>Light Standard</v>
      </c>
      <c r="D673" s="9">
        <v>40</v>
      </c>
      <c r="E673" s="9" t="s">
        <v>11503</v>
      </c>
      <c r="F673" s="9" t="s">
        <v>11744</v>
      </c>
      <c r="G673" t="s">
        <v>11299</v>
      </c>
      <c r="H673" t="s">
        <v>8477</v>
      </c>
      <c r="I673" s="6" t="str">
        <f>CFV_Tbl[[#This Row],[Class Code]]&amp; " - " &amp;CFV_Tbl[[#This Row],[Class Description]]</f>
        <v>LGHTSTD - Light Standard</v>
      </c>
      <c r="J673" s="6" t="str">
        <f>CFV_Tbl[[#This Row],[CF Code]] &amp; " - " &amp; CFV_Tbl[[#This Row],[CF Description]]</f>
        <v>UTLP - Height (meter)</v>
      </c>
      <c r="Q673" s="483" t="s">
        <v>11590</v>
      </c>
      <c r="R673" s="483" t="s">
        <v>1930</v>
      </c>
      <c r="S673" t="s">
        <v>11472</v>
      </c>
    </row>
    <row r="674" spans="1:19" x14ac:dyDescent="0.35">
      <c r="A674" t="s">
        <v>53</v>
      </c>
      <c r="B674" t="s">
        <v>459</v>
      </c>
      <c r="C674" s="608" t="str">
        <f>VLOOKUP(CFV_Tbl[[#This Row],[Class Code]],AssetClass[[Asset Class]:[Class Description]],2)</f>
        <v>Light Standard</v>
      </c>
      <c r="D674" s="9">
        <v>50</v>
      </c>
      <c r="E674" s="9" t="s">
        <v>11543</v>
      </c>
      <c r="F674" s="9" t="s">
        <v>11777</v>
      </c>
      <c r="G674" t="s">
        <v>11299</v>
      </c>
      <c r="H674" t="s">
        <v>8477</v>
      </c>
      <c r="I674" s="6" t="str">
        <f>CFV_Tbl[[#This Row],[Class Code]]&amp; " - " &amp;CFV_Tbl[[#This Row],[Class Description]]</f>
        <v>LGHTSTD - Light Standard</v>
      </c>
      <c r="J674" s="6" t="str">
        <f>CFV_Tbl[[#This Row],[CF Code]] &amp; " - " &amp; CFV_Tbl[[#This Row],[CF Description]]</f>
        <v>LSH - Hinge</v>
      </c>
      <c r="Q674" s="483" t="s">
        <v>11590</v>
      </c>
      <c r="R674" s="483" t="s">
        <v>8670</v>
      </c>
      <c r="S674" t="s">
        <v>11475</v>
      </c>
    </row>
    <row r="675" spans="1:19" x14ac:dyDescent="0.35">
      <c r="A675" t="s">
        <v>53</v>
      </c>
      <c r="B675" t="s">
        <v>459</v>
      </c>
      <c r="C675" s="608" t="str">
        <f>VLOOKUP(CFV_Tbl[[#This Row],[Class Code]],AssetClass[[Asset Class]:[Class Description]],2)</f>
        <v>Light Standard</v>
      </c>
      <c r="D675">
        <v>60</v>
      </c>
      <c r="E675" t="s">
        <v>11544</v>
      </c>
      <c r="F675" t="s">
        <v>11778</v>
      </c>
      <c r="G675" t="s">
        <v>11281</v>
      </c>
      <c r="H675" t="s">
        <v>8696</v>
      </c>
      <c r="I675" s="6" t="str">
        <f>CFV_Tbl[[#This Row],[Class Code]]&amp; " - " &amp;CFV_Tbl[[#This Row],[Class Description]]</f>
        <v>LGHTSTD - Light Standard</v>
      </c>
      <c r="J675" s="6" t="str">
        <f>CFV_Tbl[[#This Row],[CF Code]] &amp; " - " &amp; CFV_Tbl[[#This Row],[CF Description]]</f>
        <v>GRNSTOL - Type Of Light</v>
      </c>
      <c r="Q675" s="483" t="s">
        <v>11590</v>
      </c>
      <c r="R675" s="483" t="s">
        <v>1931</v>
      </c>
      <c r="S675" t="s">
        <v>11478</v>
      </c>
    </row>
    <row r="676" spans="1:19" x14ac:dyDescent="0.35">
      <c r="A676" t="s">
        <v>53</v>
      </c>
      <c r="B676" t="s">
        <v>459</v>
      </c>
      <c r="C676" s="608" t="str">
        <f>VLOOKUP(CFV_Tbl[[#This Row],[Class Code]],AssetClass[[Asset Class]:[Class Description]],2)</f>
        <v>Light Standard</v>
      </c>
      <c r="D676">
        <v>60</v>
      </c>
      <c r="E676" t="s">
        <v>11544</v>
      </c>
      <c r="F676" t="s">
        <v>11778</v>
      </c>
      <c r="G676" t="s">
        <v>11281</v>
      </c>
      <c r="H676" t="s">
        <v>8697</v>
      </c>
      <c r="I676" s="6" t="str">
        <f>CFV_Tbl[[#This Row],[Class Code]]&amp; " - " &amp;CFV_Tbl[[#This Row],[Class Description]]</f>
        <v>LGHTSTD - Light Standard</v>
      </c>
      <c r="J676" s="6" t="str">
        <f>CFV_Tbl[[#This Row],[CF Code]] &amp; " - " &amp; CFV_Tbl[[#This Row],[CF Description]]</f>
        <v>GRNSTOL - Type Of Light</v>
      </c>
      <c r="Q676" s="483" t="s">
        <v>11590</v>
      </c>
      <c r="R676" s="483" t="s">
        <v>1932</v>
      </c>
      <c r="S676" t="s">
        <v>11481</v>
      </c>
    </row>
    <row r="677" spans="1:19" x14ac:dyDescent="0.35">
      <c r="A677" t="s">
        <v>53</v>
      </c>
      <c r="B677" t="s">
        <v>459</v>
      </c>
      <c r="C677" s="608" t="str">
        <f>VLOOKUP(CFV_Tbl[[#This Row],[Class Code]],AssetClass[[Asset Class]:[Class Description]],2)</f>
        <v>Light Standard</v>
      </c>
      <c r="D677">
        <v>60</v>
      </c>
      <c r="E677" t="s">
        <v>11544</v>
      </c>
      <c r="F677" t="s">
        <v>11778</v>
      </c>
      <c r="G677" t="s">
        <v>11281</v>
      </c>
      <c r="H677" t="s">
        <v>8698</v>
      </c>
      <c r="I677" s="6" t="str">
        <f>CFV_Tbl[[#This Row],[Class Code]]&amp; " - " &amp;CFV_Tbl[[#This Row],[Class Description]]</f>
        <v>LGHTSTD - Light Standard</v>
      </c>
      <c r="J677" s="6" t="str">
        <f>CFV_Tbl[[#This Row],[CF Code]] &amp; " - " &amp; CFV_Tbl[[#This Row],[CF Description]]</f>
        <v>GRNSTOL - Type Of Light</v>
      </c>
      <c r="Q677" s="483" t="s">
        <v>11590</v>
      </c>
      <c r="R677" s="483" t="s">
        <v>1933</v>
      </c>
      <c r="S677" t="s">
        <v>11484</v>
      </c>
    </row>
    <row r="678" spans="1:19" x14ac:dyDescent="0.35">
      <c r="A678" t="s">
        <v>53</v>
      </c>
      <c r="B678" t="s">
        <v>459</v>
      </c>
      <c r="C678" s="608" t="str">
        <f>VLOOKUP(CFV_Tbl[[#This Row],[Class Code]],AssetClass[[Asset Class]:[Class Description]],2)</f>
        <v>Light Standard</v>
      </c>
      <c r="D678">
        <v>60</v>
      </c>
      <c r="E678" t="s">
        <v>11544</v>
      </c>
      <c r="F678" t="s">
        <v>11778</v>
      </c>
      <c r="G678" t="s">
        <v>11281</v>
      </c>
      <c r="H678" t="s">
        <v>8699</v>
      </c>
      <c r="I678" s="6" t="str">
        <f>CFV_Tbl[[#This Row],[Class Code]]&amp; " - " &amp;CFV_Tbl[[#This Row],[Class Description]]</f>
        <v>LGHTSTD - Light Standard</v>
      </c>
      <c r="J678" s="6" t="str">
        <f>CFV_Tbl[[#This Row],[CF Code]] &amp; " - " &amp; CFV_Tbl[[#This Row],[CF Description]]</f>
        <v>GRNSTOL - Type Of Light</v>
      </c>
      <c r="Q678" s="483" t="s">
        <v>11590</v>
      </c>
      <c r="R678" s="483" t="s">
        <v>1934</v>
      </c>
      <c r="S678" t="s">
        <v>11487</v>
      </c>
    </row>
    <row r="679" spans="1:19" x14ac:dyDescent="0.35">
      <c r="A679" t="s">
        <v>53</v>
      </c>
      <c r="B679" t="s">
        <v>459</v>
      </c>
      <c r="C679" s="608" t="str">
        <f>VLOOKUP(CFV_Tbl[[#This Row],[Class Code]],AssetClass[[Asset Class]:[Class Description]],2)</f>
        <v>Light Standard</v>
      </c>
      <c r="D679">
        <v>60</v>
      </c>
      <c r="E679" t="s">
        <v>11544</v>
      </c>
      <c r="F679" t="s">
        <v>11778</v>
      </c>
      <c r="G679" t="s">
        <v>11281</v>
      </c>
      <c r="H679" t="s">
        <v>8700</v>
      </c>
      <c r="I679" s="6" t="str">
        <f>CFV_Tbl[[#This Row],[Class Code]]&amp; " - " &amp;CFV_Tbl[[#This Row],[Class Description]]</f>
        <v>LGHTSTD - Light Standard</v>
      </c>
      <c r="J679" s="6" t="str">
        <f>CFV_Tbl[[#This Row],[CF Code]] &amp; " - " &amp; CFV_Tbl[[#This Row],[CF Description]]</f>
        <v>GRNSTOL - Type Of Light</v>
      </c>
      <c r="Q679" s="486" t="s">
        <v>11596</v>
      </c>
      <c r="R679" s="486" t="s">
        <v>8477</v>
      </c>
      <c r="S679" t="s">
        <v>11285</v>
      </c>
    </row>
    <row r="680" spans="1:19" x14ac:dyDescent="0.35">
      <c r="A680" t="s">
        <v>53</v>
      </c>
      <c r="B680" t="s">
        <v>459</v>
      </c>
      <c r="C680" s="608" t="str">
        <f>VLOOKUP(CFV_Tbl[[#This Row],[Class Code]],AssetClass[[Asset Class]:[Class Description]],2)</f>
        <v>Light Standard</v>
      </c>
      <c r="D680">
        <v>60</v>
      </c>
      <c r="E680" t="s">
        <v>11544</v>
      </c>
      <c r="F680" t="s">
        <v>11778</v>
      </c>
      <c r="G680" t="s">
        <v>11281</v>
      </c>
      <c r="H680" t="s">
        <v>8701</v>
      </c>
      <c r="I680" s="6" t="str">
        <f>CFV_Tbl[[#This Row],[Class Code]]&amp; " - " &amp;CFV_Tbl[[#This Row],[Class Description]]</f>
        <v>LGHTSTD - Light Standard</v>
      </c>
      <c r="J680" s="6" t="str">
        <f>CFV_Tbl[[#This Row],[CF Code]] &amp; " - " &amp; CFV_Tbl[[#This Row],[CF Description]]</f>
        <v>GRNSTOL - Type Of Light</v>
      </c>
      <c r="Q680" s="486" t="s">
        <v>11593</v>
      </c>
      <c r="R680" s="486" t="s">
        <v>8477</v>
      </c>
      <c r="S680" t="s">
        <v>11285</v>
      </c>
    </row>
    <row r="681" spans="1:19" x14ac:dyDescent="0.35">
      <c r="A681" t="s">
        <v>53</v>
      </c>
      <c r="B681" t="s">
        <v>459</v>
      </c>
      <c r="C681" s="608" t="str">
        <f>VLOOKUP(CFV_Tbl[[#This Row],[Class Code]],AssetClass[[Asset Class]:[Class Description]],2)</f>
        <v>Light Standard</v>
      </c>
      <c r="D681">
        <v>70</v>
      </c>
      <c r="E681" t="s">
        <v>11360</v>
      </c>
      <c r="F681" t="s">
        <v>11452</v>
      </c>
      <c r="G681" t="s">
        <v>11299</v>
      </c>
      <c r="H681" t="s">
        <v>8477</v>
      </c>
      <c r="I681" s="6" t="str">
        <f>CFV_Tbl[[#This Row],[Class Code]]&amp; " - " &amp;CFV_Tbl[[#This Row],[Class Description]]</f>
        <v>LGHTSTD - Light Standard</v>
      </c>
      <c r="J681" s="6" t="str">
        <f>CFV_Tbl[[#This Row],[CF Code]] &amp; " - " &amp; CFV_Tbl[[#This Row],[CF Description]]</f>
        <v>QTY - Quantity</v>
      </c>
      <c r="Q681" s="483" t="s">
        <v>11594</v>
      </c>
      <c r="R681" s="483" t="s">
        <v>8480</v>
      </c>
      <c r="S681" t="s">
        <v>11285</v>
      </c>
    </row>
    <row r="682" spans="1:19" x14ac:dyDescent="0.35">
      <c r="A682" t="s">
        <v>53</v>
      </c>
      <c r="B682" t="s">
        <v>465</v>
      </c>
      <c r="C682" s="608" t="str">
        <f>VLOOKUP(CFV_Tbl[[#This Row],[Class Code]],AssetClass[[Asset Class]:[Class Description]],2)</f>
        <v>Load Bank</v>
      </c>
      <c r="D682">
        <v>10</v>
      </c>
      <c r="E682" t="s">
        <v>11305</v>
      </c>
      <c r="F682" t="s">
        <v>11312</v>
      </c>
      <c r="G682" t="s">
        <v>11299</v>
      </c>
      <c r="H682" t="s">
        <v>8477</v>
      </c>
      <c r="I682" s="6" t="str">
        <f>CFV_Tbl[[#This Row],[Class Code]]&amp; " - " &amp;CFV_Tbl[[#This Row],[Class Description]]</f>
        <v>LOADBNK - Load Bank</v>
      </c>
      <c r="J682" s="6" t="str">
        <f>CFV_Tbl[[#This Row],[CF Code]] &amp; " - " &amp; CFV_Tbl[[#This Row],[CF Description]]</f>
        <v>PWRSV - Power Supply Voltage</v>
      </c>
      <c r="Q682" s="483" t="s">
        <v>11594</v>
      </c>
      <c r="R682" s="483" t="s">
        <v>8481</v>
      </c>
      <c r="S682" t="s">
        <v>11289</v>
      </c>
    </row>
    <row r="683" spans="1:19" ht="14.5" customHeight="1" x14ac:dyDescent="0.35">
      <c r="A683" t="s">
        <v>53</v>
      </c>
      <c r="B683" t="s">
        <v>465</v>
      </c>
      <c r="C683" s="608" t="str">
        <f>VLOOKUP(CFV_Tbl[[#This Row],[Class Code]],AssetClass[[Asset Class]:[Class Description]],2)</f>
        <v>Load Bank</v>
      </c>
      <c r="D683" s="9">
        <v>20</v>
      </c>
      <c r="E683" s="9" t="s">
        <v>11548</v>
      </c>
      <c r="F683" s="9" t="s">
        <v>11780</v>
      </c>
      <c r="G683" t="s">
        <v>11281</v>
      </c>
      <c r="H683" t="s">
        <v>8717</v>
      </c>
      <c r="I683" s="6" t="str">
        <f>CFV_Tbl[[#This Row],[Class Code]]&amp; " - " &amp;CFV_Tbl[[#This Row],[Class Description]]</f>
        <v>LOADBNK - Load Bank</v>
      </c>
      <c r="J683" s="6" t="str">
        <f>CFV_Tbl[[#This Row],[CF Code]] &amp; " - " &amp; CFV_Tbl[[#This Row],[CF Description]]</f>
        <v>LBT - Type of Load Bank</v>
      </c>
      <c r="Q683" s="483" t="s">
        <v>11466</v>
      </c>
      <c r="R683" s="483" t="s">
        <v>8480</v>
      </c>
      <c r="S683" t="s">
        <v>11285</v>
      </c>
    </row>
    <row r="684" spans="1:19" ht="14.5" customHeight="1" x14ac:dyDescent="0.35">
      <c r="A684" t="s">
        <v>53</v>
      </c>
      <c r="B684" t="s">
        <v>465</v>
      </c>
      <c r="C684" s="608" t="str">
        <f>VLOOKUP(CFV_Tbl[[#This Row],[Class Code]],AssetClass[[Asset Class]:[Class Description]],2)</f>
        <v>Load Bank</v>
      </c>
      <c r="D684">
        <v>20</v>
      </c>
      <c r="E684" t="s">
        <v>11548</v>
      </c>
      <c r="F684" t="s">
        <v>11780</v>
      </c>
      <c r="G684" t="s">
        <v>11281</v>
      </c>
      <c r="H684" t="s">
        <v>8718</v>
      </c>
      <c r="I684" s="6" t="str">
        <f>CFV_Tbl[[#This Row],[Class Code]]&amp; " - " &amp;CFV_Tbl[[#This Row],[Class Description]]</f>
        <v>LOADBNK - Load Bank</v>
      </c>
      <c r="J684" s="6" t="str">
        <f>CFV_Tbl[[#This Row],[CF Code]] &amp; " - " &amp; CFV_Tbl[[#This Row],[CF Description]]</f>
        <v>LBT - Type of Load Bank</v>
      </c>
      <c r="Q684" s="483" t="s">
        <v>11466</v>
      </c>
      <c r="R684" s="483" t="s">
        <v>8481</v>
      </c>
      <c r="S684" t="s">
        <v>11289</v>
      </c>
    </row>
    <row r="685" spans="1:19" x14ac:dyDescent="0.35">
      <c r="A685" t="s">
        <v>53</v>
      </c>
      <c r="B685" t="s">
        <v>465</v>
      </c>
      <c r="C685" s="608" t="str">
        <f>VLOOKUP(CFV_Tbl[[#This Row],[Class Code]],AssetClass[[Asset Class]:[Class Description]],2)</f>
        <v>Load Bank</v>
      </c>
      <c r="D685">
        <v>20</v>
      </c>
      <c r="E685" t="s">
        <v>11548</v>
      </c>
      <c r="F685" t="s">
        <v>11780</v>
      </c>
      <c r="G685" t="s">
        <v>11281</v>
      </c>
      <c r="H685" t="s">
        <v>8719</v>
      </c>
      <c r="I685" s="6" t="str">
        <f>CFV_Tbl[[#This Row],[Class Code]]&amp; " - " &amp;CFV_Tbl[[#This Row],[Class Description]]</f>
        <v>LOADBNK - Load Bank</v>
      </c>
      <c r="J685" s="6" t="str">
        <f>CFV_Tbl[[#This Row],[CF Code]] &amp; " - " &amp; CFV_Tbl[[#This Row],[CF Description]]</f>
        <v>LBT - Type of Load Bank</v>
      </c>
      <c r="Q685" s="483" t="s">
        <v>11569</v>
      </c>
      <c r="R685" s="483" t="s">
        <v>1912</v>
      </c>
      <c r="S685" t="s">
        <v>11285</v>
      </c>
    </row>
    <row r="686" spans="1:19" x14ac:dyDescent="0.35">
      <c r="A686" t="s">
        <v>53</v>
      </c>
      <c r="B686" t="s">
        <v>465</v>
      </c>
      <c r="C686" s="608" t="str">
        <f>VLOOKUP(CFV_Tbl[[#This Row],[Class Code]],AssetClass[[Asset Class]:[Class Description]],2)</f>
        <v>Load Bank</v>
      </c>
      <c r="D686">
        <v>20</v>
      </c>
      <c r="E686" t="s">
        <v>11548</v>
      </c>
      <c r="F686" t="s">
        <v>11780</v>
      </c>
      <c r="G686" t="s">
        <v>11281</v>
      </c>
      <c r="H686" t="s">
        <v>8720</v>
      </c>
      <c r="I686" s="6" t="str">
        <f>CFV_Tbl[[#This Row],[Class Code]]&amp; " - " &amp;CFV_Tbl[[#This Row],[Class Description]]</f>
        <v>LOADBNK - Load Bank</v>
      </c>
      <c r="J686" s="6" t="str">
        <f>CFV_Tbl[[#This Row],[CF Code]] &amp; " - " &amp; CFV_Tbl[[#This Row],[CF Description]]</f>
        <v>LBT - Type of Load Bank</v>
      </c>
      <c r="Q686" s="483" t="s">
        <v>11569</v>
      </c>
      <c r="R686" s="483" t="s">
        <v>1913</v>
      </c>
      <c r="S686" t="s">
        <v>11289</v>
      </c>
    </row>
    <row r="687" spans="1:19" x14ac:dyDescent="0.35">
      <c r="A687" t="s">
        <v>53</v>
      </c>
      <c r="B687" t="s">
        <v>465</v>
      </c>
      <c r="C687" s="608" t="str">
        <f>VLOOKUP(CFV_Tbl[[#This Row],[Class Code]],AssetClass[[Asset Class]:[Class Description]],2)</f>
        <v>Load Bank</v>
      </c>
      <c r="D687">
        <v>20</v>
      </c>
      <c r="E687" t="s">
        <v>11548</v>
      </c>
      <c r="F687" t="s">
        <v>11780</v>
      </c>
      <c r="G687" t="s">
        <v>11281</v>
      </c>
      <c r="H687" t="s">
        <v>8721</v>
      </c>
      <c r="I687" s="6" t="str">
        <f>CFV_Tbl[[#This Row],[Class Code]]&amp; " - " &amp;CFV_Tbl[[#This Row],[Class Description]]</f>
        <v>LOADBNK - Load Bank</v>
      </c>
      <c r="J687" s="6" t="str">
        <f>CFV_Tbl[[#This Row],[CF Code]] &amp; " - " &amp; CFV_Tbl[[#This Row],[CF Description]]</f>
        <v>LBT - Type of Load Bank</v>
      </c>
      <c r="Q687" s="483" t="s">
        <v>11569</v>
      </c>
      <c r="R687" s="483" t="s">
        <v>1853</v>
      </c>
      <c r="S687" t="s">
        <v>11290</v>
      </c>
    </row>
    <row r="688" spans="1:19" x14ac:dyDescent="0.35">
      <c r="A688" t="s">
        <v>53</v>
      </c>
      <c r="B688" t="s">
        <v>403</v>
      </c>
      <c r="C688" s="608" t="str">
        <f>VLOOKUP(CFV_Tbl[[#This Row],[Class Code]],AssetClass[[Asset Class]:[Class Description]],2)</f>
        <v>Loading Dock Levelers</v>
      </c>
      <c r="D688">
        <v>10</v>
      </c>
      <c r="E688" t="s">
        <v>11549</v>
      </c>
      <c r="F688" t="s">
        <v>11781</v>
      </c>
      <c r="G688" t="s">
        <v>11281</v>
      </c>
      <c r="H688" t="s">
        <v>1888</v>
      </c>
      <c r="I688" s="6" t="str">
        <f>CFV_Tbl[[#This Row],[Class Code]]&amp; " - " &amp;CFV_Tbl[[#This Row],[Class Description]]</f>
        <v>LOADDL - Loading Dock Levelers</v>
      </c>
      <c r="J688" s="6" t="str">
        <f>CFV_Tbl[[#This Row],[CF Code]] &amp; " - " &amp; CFV_Tbl[[#This Row],[CF Description]]</f>
        <v>LODLTYPE - Loading Dock Levelers Type</v>
      </c>
      <c r="Q688" s="483" t="s">
        <v>11569</v>
      </c>
      <c r="R688" s="483" t="s">
        <v>1833</v>
      </c>
      <c r="S688" t="s">
        <v>11292</v>
      </c>
    </row>
    <row r="689" spans="1:19" x14ac:dyDescent="0.35">
      <c r="A689" t="s">
        <v>53</v>
      </c>
      <c r="B689" t="s">
        <v>403</v>
      </c>
      <c r="C689" s="608" t="str">
        <f>VLOOKUP(CFV_Tbl[[#This Row],[Class Code]],AssetClass[[Asset Class]:[Class Description]],2)</f>
        <v>Loading Dock Levelers</v>
      </c>
      <c r="D689">
        <v>10</v>
      </c>
      <c r="E689" t="s">
        <v>11549</v>
      </c>
      <c r="F689" t="s">
        <v>11781</v>
      </c>
      <c r="G689" t="s">
        <v>11281</v>
      </c>
      <c r="H689" t="s">
        <v>1899</v>
      </c>
      <c r="I689" s="6" t="str">
        <f>CFV_Tbl[[#This Row],[Class Code]]&amp; " - " &amp;CFV_Tbl[[#This Row],[Class Description]]</f>
        <v>LOADDL - Loading Dock Levelers</v>
      </c>
      <c r="J689" s="6" t="str">
        <f>CFV_Tbl[[#This Row],[CF Code]] &amp; " - " &amp; CFV_Tbl[[#This Row],[CF Description]]</f>
        <v>LODLTYPE - Loading Dock Levelers Type</v>
      </c>
      <c r="Q689" s="483" t="s">
        <v>11588</v>
      </c>
      <c r="R689" s="483" t="s">
        <v>8749</v>
      </c>
      <c r="S689" t="s">
        <v>11285</v>
      </c>
    </row>
    <row r="690" spans="1:19" x14ac:dyDescent="0.35">
      <c r="A690" t="s">
        <v>53</v>
      </c>
      <c r="B690" t="s">
        <v>331</v>
      </c>
      <c r="C690" s="608" t="str">
        <f>VLOOKUP(CFV_Tbl[[#This Row],[Class Code]],AssetClass[[Asset Class]:[Class Description]],2)</f>
        <v>Low Voltage Transformer</v>
      </c>
      <c r="D690" s="9">
        <v>10</v>
      </c>
      <c r="E690" s="9" t="s">
        <v>11550</v>
      </c>
      <c r="F690" s="9" t="s">
        <v>11782</v>
      </c>
      <c r="G690" t="s">
        <v>11281</v>
      </c>
      <c r="H690" t="s">
        <v>1900</v>
      </c>
      <c r="I690" s="6" t="str">
        <f>CFV_Tbl[[#This Row],[Class Code]]&amp; " - " &amp;CFV_Tbl[[#This Row],[Class Description]]</f>
        <v>LOWVLTTR - Low Voltage Transformer</v>
      </c>
      <c r="J690" s="6" t="str">
        <f>CFV_Tbl[[#This Row],[CF Code]] &amp; " - " &amp; CFV_Tbl[[#This Row],[CF Description]]</f>
        <v>LOTRTYPE - Low Voltage Transformer Type</v>
      </c>
      <c r="Q690" s="483" t="s">
        <v>11588</v>
      </c>
      <c r="R690" s="483" t="s">
        <v>8750</v>
      </c>
      <c r="S690" t="s">
        <v>11289</v>
      </c>
    </row>
    <row r="691" spans="1:19" ht="14.5" customHeight="1" x14ac:dyDescent="0.35">
      <c r="A691" t="s">
        <v>53</v>
      </c>
      <c r="B691" t="s">
        <v>331</v>
      </c>
      <c r="C691" s="608" t="str">
        <f>VLOOKUP(CFV_Tbl[[#This Row],[Class Code]],AssetClass[[Asset Class]:[Class Description]],2)</f>
        <v>Low Voltage Transformer</v>
      </c>
      <c r="D691">
        <v>10</v>
      </c>
      <c r="E691" t="s">
        <v>11550</v>
      </c>
      <c r="F691" t="s">
        <v>11782</v>
      </c>
      <c r="G691" t="s">
        <v>11281</v>
      </c>
      <c r="H691" t="s">
        <v>8724</v>
      </c>
      <c r="I691" s="6" t="str">
        <f>CFV_Tbl[[#This Row],[Class Code]]&amp; " - " &amp;CFV_Tbl[[#This Row],[Class Description]]</f>
        <v>LOWVLTTR - Low Voltage Transformer</v>
      </c>
      <c r="J691" s="6" t="str">
        <f>CFV_Tbl[[#This Row],[CF Code]] &amp; " - " &amp; CFV_Tbl[[#This Row],[CF Description]]</f>
        <v>LOTRTYPE - Low Voltage Transformer Type</v>
      </c>
      <c r="Q691" s="483" t="s">
        <v>11587</v>
      </c>
      <c r="R691" s="483" t="s">
        <v>1922</v>
      </c>
      <c r="S691" t="s">
        <v>11285</v>
      </c>
    </row>
    <row r="692" spans="1:19" x14ac:dyDescent="0.35">
      <c r="A692" t="s">
        <v>53</v>
      </c>
      <c r="B692" t="s">
        <v>331</v>
      </c>
      <c r="C692" s="608" t="str">
        <f>VLOOKUP(CFV_Tbl[[#This Row],[Class Code]],AssetClass[[Asset Class]:[Class Description]],2)</f>
        <v>Low Voltage Transformer</v>
      </c>
      <c r="D692">
        <v>10</v>
      </c>
      <c r="E692" t="s">
        <v>11550</v>
      </c>
      <c r="F692" t="s">
        <v>11782</v>
      </c>
      <c r="G692" t="s">
        <v>11281</v>
      </c>
      <c r="H692" t="s">
        <v>1827</v>
      </c>
      <c r="I692" s="6" t="str">
        <f>CFV_Tbl[[#This Row],[Class Code]]&amp; " - " &amp;CFV_Tbl[[#This Row],[Class Description]]</f>
        <v>LOWVLTTR - Low Voltage Transformer</v>
      </c>
      <c r="J692" s="6" t="str">
        <f>CFV_Tbl[[#This Row],[CF Code]] &amp; " - " &amp; CFV_Tbl[[#This Row],[CF Description]]</f>
        <v>LOTRTYPE - Low Voltage Transformer Type</v>
      </c>
      <c r="Q692" s="483" t="s">
        <v>11587</v>
      </c>
      <c r="R692" s="483" t="s">
        <v>1923</v>
      </c>
      <c r="S692" t="s">
        <v>11289</v>
      </c>
    </row>
    <row r="693" spans="1:19" x14ac:dyDescent="0.35">
      <c r="A693" t="s">
        <v>53</v>
      </c>
      <c r="B693" t="s">
        <v>331</v>
      </c>
      <c r="C693" s="608" t="str">
        <f>VLOOKUP(CFV_Tbl[[#This Row],[Class Code]],AssetClass[[Asset Class]:[Class Description]],2)</f>
        <v>Low Voltage Transformer</v>
      </c>
      <c r="D693">
        <v>10</v>
      </c>
      <c r="E693" t="s">
        <v>11550</v>
      </c>
      <c r="F693" t="s">
        <v>11782</v>
      </c>
      <c r="G693" t="s">
        <v>11281</v>
      </c>
      <c r="H693" t="s">
        <v>8725</v>
      </c>
      <c r="I693" s="6" t="str">
        <f>CFV_Tbl[[#This Row],[Class Code]]&amp; " - " &amp;CFV_Tbl[[#This Row],[Class Description]]</f>
        <v>LOWVLTTR - Low Voltage Transformer</v>
      </c>
      <c r="J693" s="6" t="str">
        <f>CFV_Tbl[[#This Row],[CF Code]] &amp; " - " &amp; CFV_Tbl[[#This Row],[CF Description]]</f>
        <v>LOTRTYPE - Low Voltage Transformer Type</v>
      </c>
      <c r="Q693" s="486" t="s">
        <v>11572</v>
      </c>
      <c r="R693" s="486" t="s">
        <v>8477</v>
      </c>
      <c r="S693" t="s">
        <v>11285</v>
      </c>
    </row>
    <row r="694" spans="1:19" x14ac:dyDescent="0.35">
      <c r="A694" t="s">
        <v>53</v>
      </c>
      <c r="B694" t="s">
        <v>331</v>
      </c>
      <c r="C694" s="608" t="str">
        <f>VLOOKUP(CFV_Tbl[[#This Row],[Class Code]],AssetClass[[Asset Class]:[Class Description]],2)</f>
        <v>Low Voltage Transformer</v>
      </c>
      <c r="D694">
        <v>10</v>
      </c>
      <c r="E694" t="s">
        <v>11550</v>
      </c>
      <c r="F694" t="s">
        <v>11782</v>
      </c>
      <c r="G694" t="s">
        <v>11281</v>
      </c>
      <c r="H694" t="s">
        <v>8726</v>
      </c>
      <c r="I694" s="6" t="str">
        <f>CFV_Tbl[[#This Row],[Class Code]]&amp; " - " &amp;CFV_Tbl[[#This Row],[Class Description]]</f>
        <v>LOWVLTTR - Low Voltage Transformer</v>
      </c>
      <c r="J694" s="6" t="str">
        <f>CFV_Tbl[[#This Row],[CF Code]] &amp; " - " &amp; CFV_Tbl[[#This Row],[CF Description]]</f>
        <v>LOTRTYPE - Low Voltage Transformer Type</v>
      </c>
      <c r="Q694" s="486" t="s">
        <v>11572</v>
      </c>
      <c r="R694" s="486" t="s">
        <v>8477</v>
      </c>
      <c r="S694" t="s">
        <v>11285</v>
      </c>
    </row>
    <row r="695" spans="1:19" x14ac:dyDescent="0.35">
      <c r="A695" t="s">
        <v>53</v>
      </c>
      <c r="B695" t="s">
        <v>331</v>
      </c>
      <c r="C695" s="608" t="str">
        <f>VLOOKUP(CFV_Tbl[[#This Row],[Class Code]],AssetClass[[Asset Class]:[Class Description]],2)</f>
        <v>Low Voltage Transformer</v>
      </c>
      <c r="D695">
        <v>20</v>
      </c>
      <c r="E695" t="s">
        <v>11552</v>
      </c>
      <c r="F695" t="s">
        <v>11783</v>
      </c>
      <c r="G695" t="s">
        <v>11299</v>
      </c>
      <c r="H695" t="s">
        <v>8477</v>
      </c>
      <c r="I695" s="6" t="str">
        <f>CFV_Tbl[[#This Row],[Class Code]]&amp; " - " &amp;CFV_Tbl[[#This Row],[Class Description]]</f>
        <v>LOWVLTTR - Low Voltage Transformer</v>
      </c>
      <c r="J695" s="6" t="str">
        <f>CFV_Tbl[[#This Row],[CF Code]] &amp; " - " &amp; CFV_Tbl[[#This Row],[CF Description]]</f>
        <v>INCMVOLT - Incoming Voltage</v>
      </c>
      <c r="Q695" s="483" t="s">
        <v>11305</v>
      </c>
      <c r="R695" s="483" t="s">
        <v>8477</v>
      </c>
      <c r="S695" t="s">
        <v>11285</v>
      </c>
    </row>
    <row r="696" spans="1:19" x14ac:dyDescent="0.35">
      <c r="A696" t="s">
        <v>53</v>
      </c>
      <c r="B696" t="s">
        <v>331</v>
      </c>
      <c r="C696" s="608" t="str">
        <f>VLOOKUP(CFV_Tbl[[#This Row],[Class Code]],AssetClass[[Asset Class]:[Class Description]],2)</f>
        <v>Low Voltage Transformer</v>
      </c>
      <c r="D696" s="9">
        <v>30</v>
      </c>
      <c r="E696" s="9" t="s">
        <v>11553</v>
      </c>
      <c r="F696" s="9" t="s">
        <v>11784</v>
      </c>
      <c r="G696" t="s">
        <v>11299</v>
      </c>
      <c r="H696" t="s">
        <v>8477</v>
      </c>
      <c r="I696" s="6" t="str">
        <f>CFV_Tbl[[#This Row],[Class Code]]&amp; " - " &amp;CFV_Tbl[[#This Row],[Class Description]]</f>
        <v>LOWVLTTR - Low Voltage Transformer</v>
      </c>
      <c r="J696" s="6" t="str">
        <f>CFV_Tbl[[#This Row],[CF Code]] &amp; " - " &amp; CFV_Tbl[[#This Row],[CF Description]]</f>
        <v>KVARAT - KVA Rating</v>
      </c>
      <c r="Q696" s="483" t="s">
        <v>11305</v>
      </c>
      <c r="R696" s="483" t="s">
        <v>8477</v>
      </c>
      <c r="S696" t="s">
        <v>11285</v>
      </c>
    </row>
    <row r="697" spans="1:19" ht="14.5" customHeight="1" x14ac:dyDescent="0.35">
      <c r="A697" t="s">
        <v>53</v>
      </c>
      <c r="B697" t="s">
        <v>331</v>
      </c>
      <c r="C697" s="608" t="str">
        <f>VLOOKUP(CFV_Tbl[[#This Row],[Class Code]],AssetClass[[Asset Class]:[Class Description]],2)</f>
        <v>Low Voltage Transformer</v>
      </c>
      <c r="D697" s="9">
        <v>40</v>
      </c>
      <c r="E697" s="9" t="s">
        <v>11554</v>
      </c>
      <c r="F697" s="9" t="s">
        <v>11785</v>
      </c>
      <c r="G697" t="s">
        <v>11299</v>
      </c>
      <c r="H697" t="s">
        <v>8477</v>
      </c>
      <c r="I697" s="6" t="str">
        <f>CFV_Tbl[[#This Row],[Class Code]]&amp; " - " &amp;CFV_Tbl[[#This Row],[Class Description]]</f>
        <v>LOWVLTTR - Low Voltage Transformer</v>
      </c>
      <c r="J697" s="6" t="str">
        <f>CFV_Tbl[[#This Row],[CF Code]] &amp; " - " &amp; CFV_Tbl[[#This Row],[CF Description]]</f>
        <v>OUTVOLT - Outgoing Voltage</v>
      </c>
      <c r="Q697" s="483" t="s">
        <v>11305</v>
      </c>
      <c r="R697" s="483" t="s">
        <v>8477</v>
      </c>
      <c r="S697" t="s">
        <v>11285</v>
      </c>
    </row>
    <row r="698" spans="1:19" ht="14.5" customHeight="1" x14ac:dyDescent="0.35">
      <c r="A698" t="s">
        <v>53</v>
      </c>
      <c r="B698" t="s">
        <v>11629</v>
      </c>
      <c r="C698" s="608" t="str">
        <f>VLOOKUP(CFV_Tbl[[#This Row],[Class Code]],AssetClass[[Asset Class]:[Class Description]],2)</f>
        <v>Low Voltage Transformer</v>
      </c>
      <c r="D698">
        <v>10</v>
      </c>
      <c r="E698" t="s">
        <v>11559</v>
      </c>
      <c r="F698" t="s">
        <v>11789</v>
      </c>
      <c r="G698" t="s">
        <v>11281</v>
      </c>
      <c r="H698" t="s">
        <v>1909</v>
      </c>
      <c r="I698" s="6" t="str">
        <f>CFV_Tbl[[#This Row],[Class Code]]&amp; " - " &amp;CFV_Tbl[[#This Row],[Class Description]]</f>
        <v>MANVLV - Low Voltage Transformer</v>
      </c>
      <c r="J698" s="6" t="str">
        <f>CFV_Tbl[[#This Row],[CF Code]] &amp; " - " &amp; CFV_Tbl[[#This Row],[CF Description]]</f>
        <v>MALVTYPE - Manual Valve (&gt;=100) Type</v>
      </c>
      <c r="Q698" s="483" t="s">
        <v>11305</v>
      </c>
      <c r="R698" s="483" t="s">
        <v>8477</v>
      </c>
      <c r="S698" t="s">
        <v>11285</v>
      </c>
    </row>
    <row r="699" spans="1:19" ht="14.5" customHeight="1" x14ac:dyDescent="0.35">
      <c r="A699" t="s">
        <v>53</v>
      </c>
      <c r="B699" t="s">
        <v>11629</v>
      </c>
      <c r="C699" s="608" t="str">
        <f>VLOOKUP(CFV_Tbl[[#This Row],[Class Code]],AssetClass[[Asset Class]:[Class Description]],2)</f>
        <v>Low Voltage Transformer</v>
      </c>
      <c r="D699">
        <v>10</v>
      </c>
      <c r="E699" t="s">
        <v>11559</v>
      </c>
      <c r="F699" t="s">
        <v>11789</v>
      </c>
      <c r="G699" t="s">
        <v>11281</v>
      </c>
      <c r="H699" t="s">
        <v>1910</v>
      </c>
      <c r="I699" s="6" t="str">
        <f>CFV_Tbl[[#This Row],[Class Code]]&amp; " - " &amp;CFV_Tbl[[#This Row],[Class Description]]</f>
        <v>MANVLV - Low Voltage Transformer</v>
      </c>
      <c r="J699" s="6" t="str">
        <f>CFV_Tbl[[#This Row],[CF Code]] &amp; " - " &amp; CFV_Tbl[[#This Row],[CF Description]]</f>
        <v>MALVTYPE - Manual Valve (&gt;=100) Type</v>
      </c>
      <c r="Q699" s="483" t="s">
        <v>11305</v>
      </c>
      <c r="R699" s="483" t="s">
        <v>8477</v>
      </c>
      <c r="S699" t="s">
        <v>11285</v>
      </c>
    </row>
    <row r="700" spans="1:19" ht="14.5" customHeight="1" x14ac:dyDescent="0.35">
      <c r="A700" t="s">
        <v>53</v>
      </c>
      <c r="B700" t="s">
        <v>11629</v>
      </c>
      <c r="C700" s="608" t="str">
        <f>VLOOKUP(CFV_Tbl[[#This Row],[Class Code]],AssetClass[[Asset Class]:[Class Description]],2)</f>
        <v>Low Voltage Transformer</v>
      </c>
      <c r="D700">
        <v>10</v>
      </c>
      <c r="E700" t="s">
        <v>11559</v>
      </c>
      <c r="F700" t="s">
        <v>11789</v>
      </c>
      <c r="G700" t="s">
        <v>11281</v>
      </c>
      <c r="H700" t="s">
        <v>8542</v>
      </c>
      <c r="I700" s="6" t="str">
        <f>CFV_Tbl[[#This Row],[Class Code]]&amp; " - " &amp;CFV_Tbl[[#This Row],[Class Description]]</f>
        <v>MANVLV - Low Voltage Transformer</v>
      </c>
      <c r="J700" s="6" t="str">
        <f>CFV_Tbl[[#This Row],[CF Code]] &amp; " - " &amp; CFV_Tbl[[#This Row],[CF Description]]</f>
        <v>MALVTYPE - Manual Valve (&gt;=100) Type</v>
      </c>
      <c r="Q700" s="483" t="s">
        <v>11305</v>
      </c>
      <c r="R700" s="483" t="s">
        <v>8477</v>
      </c>
      <c r="S700" t="s">
        <v>11285</v>
      </c>
    </row>
    <row r="701" spans="1:19" ht="14.5" customHeight="1" x14ac:dyDescent="0.35">
      <c r="A701" t="s">
        <v>53</v>
      </c>
      <c r="B701" t="s">
        <v>11629</v>
      </c>
      <c r="C701" s="608" t="str">
        <f>VLOOKUP(CFV_Tbl[[#This Row],[Class Code]],AssetClass[[Asset Class]:[Class Description]],2)</f>
        <v>Low Voltage Transformer</v>
      </c>
      <c r="D701">
        <v>10</v>
      </c>
      <c r="E701" t="s">
        <v>11559</v>
      </c>
      <c r="F701" t="s">
        <v>11789</v>
      </c>
      <c r="G701" t="s">
        <v>11281</v>
      </c>
      <c r="H701" t="s">
        <v>8543</v>
      </c>
      <c r="I701" s="6" t="str">
        <f>CFV_Tbl[[#This Row],[Class Code]]&amp; " - " &amp;CFV_Tbl[[#This Row],[Class Description]]</f>
        <v>MANVLV - Low Voltage Transformer</v>
      </c>
      <c r="J701" s="6" t="str">
        <f>CFV_Tbl[[#This Row],[CF Code]] &amp; " - " &amp; CFV_Tbl[[#This Row],[CF Description]]</f>
        <v>MALVTYPE - Manual Valve (&gt;=100) Type</v>
      </c>
      <c r="Q701" s="483" t="s">
        <v>11305</v>
      </c>
      <c r="R701" s="483" t="s">
        <v>8477</v>
      </c>
      <c r="S701" t="s">
        <v>11285</v>
      </c>
    </row>
    <row r="702" spans="1:19" x14ac:dyDescent="0.35">
      <c r="A702" t="s">
        <v>53</v>
      </c>
      <c r="B702" t="s">
        <v>11629</v>
      </c>
      <c r="C702" s="608" t="str">
        <f>VLOOKUP(CFV_Tbl[[#This Row],[Class Code]],AssetClass[[Asset Class]:[Class Description]],2)</f>
        <v>Low Voltage Transformer</v>
      </c>
      <c r="D702">
        <v>10</v>
      </c>
      <c r="E702" t="s">
        <v>11559</v>
      </c>
      <c r="F702" t="s">
        <v>11789</v>
      </c>
      <c r="G702" t="s">
        <v>11281</v>
      </c>
      <c r="H702" t="s">
        <v>274</v>
      </c>
      <c r="I702" s="6" t="str">
        <f>CFV_Tbl[[#This Row],[Class Code]]&amp; " - " &amp;CFV_Tbl[[#This Row],[Class Description]]</f>
        <v>MANVLV - Low Voltage Transformer</v>
      </c>
      <c r="J702" s="6" t="str">
        <f>CFV_Tbl[[#This Row],[CF Code]] &amp; " - " &amp; CFV_Tbl[[#This Row],[CF Description]]</f>
        <v>MALVTYPE - Manual Valve (&gt;=100) Type</v>
      </c>
      <c r="Q702" s="483" t="s">
        <v>11305</v>
      </c>
      <c r="R702" s="483" t="s">
        <v>8477</v>
      </c>
      <c r="S702" t="s">
        <v>11285</v>
      </c>
    </row>
    <row r="703" spans="1:19" x14ac:dyDescent="0.35">
      <c r="A703" t="s">
        <v>53</v>
      </c>
      <c r="B703" t="s">
        <v>11629</v>
      </c>
      <c r="C703" s="608" t="str">
        <f>VLOOKUP(CFV_Tbl[[#This Row],[Class Code]],AssetClass[[Asset Class]:[Class Description]],2)</f>
        <v>Low Voltage Transformer</v>
      </c>
      <c r="D703">
        <v>10</v>
      </c>
      <c r="E703" t="s">
        <v>11559</v>
      </c>
      <c r="F703" t="s">
        <v>11789</v>
      </c>
      <c r="G703" t="s">
        <v>11281</v>
      </c>
      <c r="H703" t="s">
        <v>8544</v>
      </c>
      <c r="I703" s="6" t="str">
        <f>CFV_Tbl[[#This Row],[Class Code]]&amp; " - " &amp;CFV_Tbl[[#This Row],[Class Description]]</f>
        <v>MANVLV - Low Voltage Transformer</v>
      </c>
      <c r="J703" s="6" t="str">
        <f>CFV_Tbl[[#This Row],[CF Code]] &amp; " - " &amp; CFV_Tbl[[#This Row],[CF Description]]</f>
        <v>MALVTYPE - Manual Valve (&gt;=100) Type</v>
      </c>
      <c r="Q703" s="483" t="s">
        <v>11305</v>
      </c>
      <c r="R703" s="483" t="s">
        <v>8477</v>
      </c>
      <c r="S703" t="s">
        <v>11285</v>
      </c>
    </row>
    <row r="704" spans="1:19" x14ac:dyDescent="0.35">
      <c r="A704" t="s">
        <v>53</v>
      </c>
      <c r="B704" t="s">
        <v>11629</v>
      </c>
      <c r="C704" s="608" t="str">
        <f>VLOOKUP(CFV_Tbl[[#This Row],[Class Code]],AssetClass[[Asset Class]:[Class Description]],2)</f>
        <v>Low Voltage Transformer</v>
      </c>
      <c r="D704" s="9">
        <v>20</v>
      </c>
      <c r="E704" s="9" t="s">
        <v>11340</v>
      </c>
      <c r="F704" s="9" t="s">
        <v>11790</v>
      </c>
      <c r="G704" t="s">
        <v>11299</v>
      </c>
      <c r="H704" t="s">
        <v>8477</v>
      </c>
      <c r="I704" s="6" t="str">
        <f>CFV_Tbl[[#This Row],[Class Code]]&amp; " - " &amp;CFV_Tbl[[#This Row],[Class Description]]</f>
        <v>MANVLV - Low Voltage Transformer</v>
      </c>
      <c r="J704" s="6" t="str">
        <f>CFV_Tbl[[#This Row],[CF Code]] &amp; " - " &amp; CFV_Tbl[[#This Row],[CF Description]]</f>
        <v>LINESIZE - Line Size</v>
      </c>
      <c r="Q704" s="483" t="s">
        <v>11305</v>
      </c>
      <c r="R704" s="483" t="s">
        <v>8477</v>
      </c>
      <c r="S704" t="s">
        <v>11285</v>
      </c>
    </row>
    <row r="705" spans="1:19" x14ac:dyDescent="0.35">
      <c r="A705" t="s">
        <v>53</v>
      </c>
      <c r="B705" t="s">
        <v>1730</v>
      </c>
      <c r="C705" s="608" t="str">
        <f>VLOOKUP(CFV_Tbl[[#This Row],[Class Code]],AssetClass[[Asset Class]:[Class Description]],2)</f>
        <v>Metal Brake</v>
      </c>
      <c r="D705" s="9">
        <v>10</v>
      </c>
      <c r="E705" s="9" t="s">
        <v>11560</v>
      </c>
      <c r="F705" s="9" t="s">
        <v>11791</v>
      </c>
      <c r="G705" t="s">
        <v>11281</v>
      </c>
      <c r="H705" t="s">
        <v>1900</v>
      </c>
      <c r="I705" s="6" t="str">
        <f>CFV_Tbl[[#This Row],[Class Code]]&amp; " - " &amp;CFV_Tbl[[#This Row],[Class Description]]</f>
        <v>MHVLTTRS - Metal Brake</v>
      </c>
      <c r="J705" s="6" t="str">
        <f>CFV_Tbl[[#This Row],[CF Code]] &amp; " - " &amp; CFV_Tbl[[#This Row],[CF Description]]</f>
        <v>MHRSTYPE - Medium/High Voltage Transformer Type</v>
      </c>
      <c r="Q705" s="483" t="s">
        <v>11305</v>
      </c>
      <c r="R705" s="483" t="s">
        <v>8477</v>
      </c>
      <c r="S705" t="s">
        <v>11285</v>
      </c>
    </row>
    <row r="706" spans="1:19" x14ac:dyDescent="0.35">
      <c r="A706" t="s">
        <v>53</v>
      </c>
      <c r="B706" t="s">
        <v>1730</v>
      </c>
      <c r="C706" s="608" t="str">
        <f>VLOOKUP(CFV_Tbl[[#This Row],[Class Code]],AssetClass[[Asset Class]:[Class Description]],2)</f>
        <v>Metal Brake</v>
      </c>
      <c r="D706" s="9">
        <v>10</v>
      </c>
      <c r="E706" s="9" t="s">
        <v>11560</v>
      </c>
      <c r="F706" s="9" t="s">
        <v>11791</v>
      </c>
      <c r="G706" t="s">
        <v>11281</v>
      </c>
      <c r="H706" t="s">
        <v>8724</v>
      </c>
      <c r="I706" s="6" t="str">
        <f>CFV_Tbl[[#This Row],[Class Code]]&amp; " - " &amp;CFV_Tbl[[#This Row],[Class Description]]</f>
        <v>MHVLTTRS - Metal Brake</v>
      </c>
      <c r="J706" s="6" t="str">
        <f>CFV_Tbl[[#This Row],[CF Code]] &amp; " - " &amp; CFV_Tbl[[#This Row],[CF Description]]</f>
        <v>MHRSTYPE - Medium/High Voltage Transformer Type</v>
      </c>
      <c r="Q706" s="483" t="s">
        <v>11305</v>
      </c>
      <c r="R706" s="483" t="s">
        <v>8477</v>
      </c>
      <c r="S706" t="s">
        <v>11285</v>
      </c>
    </row>
    <row r="707" spans="1:19" x14ac:dyDescent="0.35">
      <c r="A707" t="s">
        <v>53</v>
      </c>
      <c r="B707" t="s">
        <v>1730</v>
      </c>
      <c r="C707" s="608" t="str">
        <f>VLOOKUP(CFV_Tbl[[#This Row],[Class Code]],AssetClass[[Asset Class]:[Class Description]],2)</f>
        <v>Metal Brake</v>
      </c>
      <c r="D707" s="9">
        <v>10</v>
      </c>
      <c r="E707" s="9" t="s">
        <v>11560</v>
      </c>
      <c r="F707" s="9" t="s">
        <v>11791</v>
      </c>
      <c r="G707" t="s">
        <v>11281</v>
      </c>
      <c r="H707" t="s">
        <v>1827</v>
      </c>
      <c r="I707" s="6" t="str">
        <f>CFV_Tbl[[#This Row],[Class Code]]&amp; " - " &amp;CFV_Tbl[[#This Row],[Class Description]]</f>
        <v>MHVLTTRS - Metal Brake</v>
      </c>
      <c r="J707" s="6" t="str">
        <f>CFV_Tbl[[#This Row],[CF Code]] &amp; " - " &amp; CFV_Tbl[[#This Row],[CF Description]]</f>
        <v>MHRSTYPE - Medium/High Voltage Transformer Type</v>
      </c>
      <c r="Q707" s="483" t="s">
        <v>11305</v>
      </c>
      <c r="R707" s="483" t="s">
        <v>8477</v>
      </c>
      <c r="S707" t="s">
        <v>11285</v>
      </c>
    </row>
    <row r="708" spans="1:19" x14ac:dyDescent="0.35">
      <c r="A708" t="s">
        <v>53</v>
      </c>
      <c r="B708" t="s">
        <v>1730</v>
      </c>
      <c r="C708" s="608" t="str">
        <f>VLOOKUP(CFV_Tbl[[#This Row],[Class Code]],AssetClass[[Asset Class]:[Class Description]],2)</f>
        <v>Metal Brake</v>
      </c>
      <c r="D708" s="9">
        <v>10</v>
      </c>
      <c r="E708" s="9" t="s">
        <v>11560</v>
      </c>
      <c r="F708" s="9" t="s">
        <v>11791</v>
      </c>
      <c r="G708" t="s">
        <v>11281</v>
      </c>
      <c r="H708" t="s">
        <v>8725</v>
      </c>
      <c r="I708" s="6" t="str">
        <f>CFV_Tbl[[#This Row],[Class Code]]&amp; " - " &amp;CFV_Tbl[[#This Row],[Class Description]]</f>
        <v>MHVLTTRS - Metal Brake</v>
      </c>
      <c r="J708" s="6" t="str">
        <f>CFV_Tbl[[#This Row],[CF Code]] &amp; " - " &amp; CFV_Tbl[[#This Row],[CF Description]]</f>
        <v>MHRSTYPE - Medium/High Voltage Transformer Type</v>
      </c>
      <c r="Q708" s="483" t="s">
        <v>11305</v>
      </c>
      <c r="R708" s="483" t="s">
        <v>8477</v>
      </c>
      <c r="S708" t="s">
        <v>11285</v>
      </c>
    </row>
    <row r="709" spans="1:19" x14ac:dyDescent="0.35">
      <c r="A709" t="s">
        <v>53</v>
      </c>
      <c r="B709" t="s">
        <v>1730</v>
      </c>
      <c r="C709" s="608" t="str">
        <f>VLOOKUP(CFV_Tbl[[#This Row],[Class Code]],AssetClass[[Asset Class]:[Class Description]],2)</f>
        <v>Metal Brake</v>
      </c>
      <c r="D709">
        <v>10</v>
      </c>
      <c r="E709" t="s">
        <v>11560</v>
      </c>
      <c r="F709" t="s">
        <v>11791</v>
      </c>
      <c r="G709" t="s">
        <v>11281</v>
      </c>
      <c r="H709" t="s">
        <v>8726</v>
      </c>
      <c r="I709" s="6" t="str">
        <f>CFV_Tbl[[#This Row],[Class Code]]&amp; " - " &amp;CFV_Tbl[[#This Row],[Class Description]]</f>
        <v>MHVLTTRS - Metal Brake</v>
      </c>
      <c r="J709" s="6" t="str">
        <f>CFV_Tbl[[#This Row],[CF Code]] &amp; " - " &amp; CFV_Tbl[[#This Row],[CF Description]]</f>
        <v>MHRSTYPE - Medium/High Voltage Transformer Type</v>
      </c>
      <c r="Q709" s="486" t="s">
        <v>11305</v>
      </c>
      <c r="R709" s="486" t="s">
        <v>8477</v>
      </c>
      <c r="S709" t="s">
        <v>11285</v>
      </c>
    </row>
    <row r="710" spans="1:19" ht="14.5" customHeight="1" x14ac:dyDescent="0.35">
      <c r="A710" t="s">
        <v>53</v>
      </c>
      <c r="B710" t="s">
        <v>1730</v>
      </c>
      <c r="C710" s="608" t="str">
        <f>VLOOKUP(CFV_Tbl[[#This Row],[Class Code]],AssetClass[[Asset Class]:[Class Description]],2)</f>
        <v>Metal Brake</v>
      </c>
      <c r="D710" s="9">
        <v>20</v>
      </c>
      <c r="E710" s="9" t="s">
        <v>11552</v>
      </c>
      <c r="F710" s="9" t="s">
        <v>11783</v>
      </c>
      <c r="G710" t="s">
        <v>11299</v>
      </c>
      <c r="H710" t="s">
        <v>8477</v>
      </c>
      <c r="I710" s="6" t="str">
        <f>CFV_Tbl[[#This Row],[Class Code]]&amp; " - " &amp;CFV_Tbl[[#This Row],[Class Description]]</f>
        <v>MHVLTTRS - Metal Brake</v>
      </c>
      <c r="J710" s="6" t="str">
        <f>CFV_Tbl[[#This Row],[CF Code]] &amp; " - " &amp; CFV_Tbl[[#This Row],[CF Description]]</f>
        <v>INCMVOLT - Incoming Voltage</v>
      </c>
      <c r="Q710" s="486" t="s">
        <v>11305</v>
      </c>
      <c r="R710" s="486" t="s">
        <v>8477</v>
      </c>
      <c r="S710" t="s">
        <v>11285</v>
      </c>
    </row>
    <row r="711" spans="1:19" ht="14.5" customHeight="1" x14ac:dyDescent="0.35">
      <c r="A711" t="s">
        <v>53</v>
      </c>
      <c r="B711" t="s">
        <v>1730</v>
      </c>
      <c r="C711" s="608" t="str">
        <f>VLOOKUP(CFV_Tbl[[#This Row],[Class Code]],AssetClass[[Asset Class]:[Class Description]],2)</f>
        <v>Metal Brake</v>
      </c>
      <c r="D711" s="9">
        <v>30</v>
      </c>
      <c r="E711" s="9" t="s">
        <v>11553</v>
      </c>
      <c r="F711" s="9" t="s">
        <v>11784</v>
      </c>
      <c r="G711" t="s">
        <v>11299</v>
      </c>
      <c r="H711" t="s">
        <v>8477</v>
      </c>
      <c r="I711" s="6" t="str">
        <f>CFV_Tbl[[#This Row],[Class Code]]&amp; " - " &amp;CFV_Tbl[[#This Row],[Class Description]]</f>
        <v>MHVLTTRS - Metal Brake</v>
      </c>
      <c r="J711" s="6" t="str">
        <f>CFV_Tbl[[#This Row],[CF Code]] &amp; " - " &amp; CFV_Tbl[[#This Row],[CF Description]]</f>
        <v>KVARAT - KVA Rating</v>
      </c>
      <c r="Q711" s="483" t="s">
        <v>11305</v>
      </c>
      <c r="R711" s="483" t="s">
        <v>8477</v>
      </c>
      <c r="S711" t="s">
        <v>11285</v>
      </c>
    </row>
    <row r="712" spans="1:19" x14ac:dyDescent="0.35">
      <c r="A712" t="s">
        <v>53</v>
      </c>
      <c r="B712" t="s">
        <v>1730</v>
      </c>
      <c r="C712" s="608" t="str">
        <f>VLOOKUP(CFV_Tbl[[#This Row],[Class Code]],AssetClass[[Asset Class]:[Class Description]],2)</f>
        <v>Metal Brake</v>
      </c>
      <c r="D712" s="9">
        <v>40</v>
      </c>
      <c r="E712" s="9" t="s">
        <v>11554</v>
      </c>
      <c r="F712" s="9" t="s">
        <v>11785</v>
      </c>
      <c r="G712" t="s">
        <v>11299</v>
      </c>
      <c r="H712" t="s">
        <v>8477</v>
      </c>
      <c r="I712" s="6" t="str">
        <f>CFV_Tbl[[#This Row],[Class Code]]&amp; " - " &amp;CFV_Tbl[[#This Row],[Class Description]]</f>
        <v>MHVLTTRS - Metal Brake</v>
      </c>
      <c r="J712" s="6" t="str">
        <f>CFV_Tbl[[#This Row],[CF Code]] &amp; " - " &amp; CFV_Tbl[[#This Row],[CF Description]]</f>
        <v>OUTVOLT - Outgoing Voltage</v>
      </c>
      <c r="Q712" s="483" t="s">
        <v>11305</v>
      </c>
      <c r="R712" s="483" t="s">
        <v>8477</v>
      </c>
      <c r="S712" t="s">
        <v>11285</v>
      </c>
    </row>
    <row r="713" spans="1:19" x14ac:dyDescent="0.35">
      <c r="A713" t="s">
        <v>53</v>
      </c>
      <c r="B713" t="s">
        <v>444</v>
      </c>
      <c r="C713" s="608" t="str">
        <f>VLOOKUP(CFV_Tbl[[#This Row],[Class Code]],AssetClass[[Asset Class]:[Class Description]],2)</f>
        <v>Metal Brake</v>
      </c>
      <c r="D713" s="9">
        <v>10</v>
      </c>
      <c r="E713" s="9" t="s">
        <v>11555</v>
      </c>
      <c r="F713" s="9" t="s">
        <v>11786</v>
      </c>
      <c r="G713" t="s">
        <v>11281</v>
      </c>
      <c r="H713" t="s">
        <v>8731</v>
      </c>
      <c r="I713" s="6" t="str">
        <f>CFV_Tbl[[#This Row],[Class Code]]&amp; " - " &amp;CFV_Tbl[[#This Row],[Class Description]]</f>
        <v>MNHOL - Metal Brake</v>
      </c>
      <c r="J713" s="6" t="str">
        <f>CFV_Tbl[[#This Row],[CF Code]] &amp; " - " &amp; CFV_Tbl[[#This Row],[CF Description]]</f>
        <v>MNOLTYPE - Manhole Type</v>
      </c>
      <c r="Q713" s="483" t="s">
        <v>11305</v>
      </c>
      <c r="R713" s="483" t="s">
        <v>8477</v>
      </c>
      <c r="S713" t="s">
        <v>11285</v>
      </c>
    </row>
    <row r="714" spans="1:19" x14ac:dyDescent="0.35">
      <c r="A714" t="s">
        <v>53</v>
      </c>
      <c r="B714" t="s">
        <v>444</v>
      </c>
      <c r="C714" s="608" t="str">
        <f>VLOOKUP(CFV_Tbl[[#This Row],[Class Code]],AssetClass[[Asset Class]:[Class Description]],2)</f>
        <v>Metal Brake</v>
      </c>
      <c r="D714">
        <v>10</v>
      </c>
      <c r="E714" t="s">
        <v>11555</v>
      </c>
      <c r="F714" t="s">
        <v>11786</v>
      </c>
      <c r="G714" t="s">
        <v>11281</v>
      </c>
      <c r="H714" t="s">
        <v>8732</v>
      </c>
      <c r="I714" s="6" t="str">
        <f>CFV_Tbl[[#This Row],[Class Code]]&amp; " - " &amp;CFV_Tbl[[#This Row],[Class Description]]</f>
        <v>MNHOL - Metal Brake</v>
      </c>
      <c r="J714" s="6" t="str">
        <f>CFV_Tbl[[#This Row],[CF Code]] &amp; " - " &amp; CFV_Tbl[[#This Row],[CF Description]]</f>
        <v>MNOLTYPE - Manhole Type</v>
      </c>
      <c r="Q714" s="483" t="s">
        <v>11305</v>
      </c>
      <c r="R714" s="483" t="s">
        <v>8477</v>
      </c>
      <c r="S714" t="s">
        <v>11285</v>
      </c>
    </row>
    <row r="715" spans="1:19" x14ac:dyDescent="0.35">
      <c r="A715" t="s">
        <v>53</v>
      </c>
      <c r="B715" t="s">
        <v>444</v>
      </c>
      <c r="C715" s="608" t="str">
        <f>VLOOKUP(CFV_Tbl[[#This Row],[Class Code]],AssetClass[[Asset Class]:[Class Description]],2)</f>
        <v>Metal Brake</v>
      </c>
      <c r="D715">
        <v>10</v>
      </c>
      <c r="E715" t="s">
        <v>11555</v>
      </c>
      <c r="F715" t="s">
        <v>11786</v>
      </c>
      <c r="G715" t="s">
        <v>11281</v>
      </c>
      <c r="H715" t="s">
        <v>1905</v>
      </c>
      <c r="I715" s="6" t="str">
        <f>CFV_Tbl[[#This Row],[Class Code]]&amp; " - " &amp;CFV_Tbl[[#This Row],[Class Description]]</f>
        <v>MNHOL - Metal Brake</v>
      </c>
      <c r="J715" s="6" t="str">
        <f>CFV_Tbl[[#This Row],[CF Code]] &amp; " - " &amp; CFV_Tbl[[#This Row],[CF Description]]</f>
        <v>MNOLTYPE - Manhole Type</v>
      </c>
      <c r="Q715" s="483" t="s">
        <v>11305</v>
      </c>
      <c r="R715" s="483" t="s">
        <v>8477</v>
      </c>
      <c r="S715" t="s">
        <v>11285</v>
      </c>
    </row>
    <row r="716" spans="1:19" x14ac:dyDescent="0.35">
      <c r="A716" t="s">
        <v>53</v>
      </c>
      <c r="B716" t="s">
        <v>444</v>
      </c>
      <c r="C716" s="608" t="str">
        <f>VLOOKUP(CFV_Tbl[[#This Row],[Class Code]],AssetClass[[Asset Class]:[Class Description]],2)</f>
        <v>Metal Brake</v>
      </c>
      <c r="D716">
        <v>10</v>
      </c>
      <c r="E716" t="s">
        <v>11555</v>
      </c>
      <c r="F716" t="s">
        <v>11786</v>
      </c>
      <c r="G716" t="s">
        <v>11281</v>
      </c>
      <c r="H716" t="s">
        <v>1906</v>
      </c>
      <c r="I716" s="6" t="str">
        <f>CFV_Tbl[[#This Row],[Class Code]]&amp; " - " &amp;CFV_Tbl[[#This Row],[Class Description]]</f>
        <v>MNHOL - Metal Brake</v>
      </c>
      <c r="J716" s="6" t="str">
        <f>CFV_Tbl[[#This Row],[CF Code]] &amp; " - " &amp; CFV_Tbl[[#This Row],[CF Description]]</f>
        <v>MNOLTYPE - Manhole Type</v>
      </c>
      <c r="Q716" s="486" t="s">
        <v>11305</v>
      </c>
      <c r="R716" s="486" t="s">
        <v>8477</v>
      </c>
      <c r="S716" t="s">
        <v>11285</v>
      </c>
    </row>
    <row r="717" spans="1:19" x14ac:dyDescent="0.35">
      <c r="A717" t="s">
        <v>53</v>
      </c>
      <c r="B717" t="s">
        <v>444</v>
      </c>
      <c r="C717" s="608" t="str">
        <f>VLOOKUP(CFV_Tbl[[#This Row],[Class Code]],AssetClass[[Asset Class]:[Class Description]],2)</f>
        <v>Metal Brake</v>
      </c>
      <c r="D717">
        <v>10</v>
      </c>
      <c r="E717" t="s">
        <v>11555</v>
      </c>
      <c r="F717" t="s">
        <v>11786</v>
      </c>
      <c r="G717" t="s">
        <v>11281</v>
      </c>
      <c r="H717" t="s">
        <v>1907</v>
      </c>
      <c r="I717" s="6" t="str">
        <f>CFV_Tbl[[#This Row],[Class Code]]&amp; " - " &amp;CFV_Tbl[[#This Row],[Class Description]]</f>
        <v>MNHOL - Metal Brake</v>
      </c>
      <c r="J717" s="6" t="str">
        <f>CFV_Tbl[[#This Row],[CF Code]] &amp; " - " &amp; CFV_Tbl[[#This Row],[CF Description]]</f>
        <v>MNOLTYPE - Manhole Type</v>
      </c>
      <c r="Q717" s="486" t="s">
        <v>11305</v>
      </c>
      <c r="R717" s="486" t="s">
        <v>8477</v>
      </c>
      <c r="S717" t="s">
        <v>11285</v>
      </c>
    </row>
    <row r="718" spans="1:19" x14ac:dyDescent="0.35">
      <c r="A718" t="s">
        <v>53</v>
      </c>
      <c r="B718" t="s">
        <v>444</v>
      </c>
      <c r="C718" s="608" t="str">
        <f>VLOOKUP(CFV_Tbl[[#This Row],[Class Code]],AssetClass[[Asset Class]:[Class Description]],2)</f>
        <v>Metal Brake</v>
      </c>
      <c r="D718">
        <v>10</v>
      </c>
      <c r="E718" t="s">
        <v>11555</v>
      </c>
      <c r="F718" t="s">
        <v>11786</v>
      </c>
      <c r="G718" t="s">
        <v>11281</v>
      </c>
      <c r="H718" t="s">
        <v>1827</v>
      </c>
      <c r="I718" s="6" t="str">
        <f>CFV_Tbl[[#This Row],[Class Code]]&amp; " - " &amp;CFV_Tbl[[#This Row],[Class Description]]</f>
        <v>MNHOL - Metal Brake</v>
      </c>
      <c r="J718" s="6" t="str">
        <f>CFV_Tbl[[#This Row],[CF Code]] &amp; " - " &amp; CFV_Tbl[[#This Row],[CF Description]]</f>
        <v>MNOLTYPE - Manhole Type</v>
      </c>
      <c r="Q718" s="486" t="s">
        <v>11305</v>
      </c>
      <c r="R718" s="486" t="s">
        <v>8477</v>
      </c>
      <c r="S718" t="s">
        <v>11285</v>
      </c>
    </row>
    <row r="719" spans="1:19" x14ac:dyDescent="0.35">
      <c r="A719" t="s">
        <v>53</v>
      </c>
      <c r="B719" t="s">
        <v>444</v>
      </c>
      <c r="C719" s="608" t="str">
        <f>VLOOKUP(CFV_Tbl[[#This Row],[Class Code]],AssetClass[[Asset Class]:[Class Description]],2)</f>
        <v>Metal Brake</v>
      </c>
      <c r="D719">
        <v>10</v>
      </c>
      <c r="E719" t="s">
        <v>11555</v>
      </c>
      <c r="F719" t="s">
        <v>11786</v>
      </c>
      <c r="G719" t="s">
        <v>11281</v>
      </c>
      <c r="H719" t="s">
        <v>1908</v>
      </c>
      <c r="I719" s="6" t="str">
        <f>CFV_Tbl[[#This Row],[Class Code]]&amp; " - " &amp;CFV_Tbl[[#This Row],[Class Description]]</f>
        <v>MNHOL - Metal Brake</v>
      </c>
      <c r="J719" s="6" t="str">
        <f>CFV_Tbl[[#This Row],[CF Code]] &amp; " - " &amp; CFV_Tbl[[#This Row],[CF Description]]</f>
        <v>MNOLTYPE - Manhole Type</v>
      </c>
      <c r="Q719" s="486" t="s">
        <v>11305</v>
      </c>
      <c r="R719" s="486" t="s">
        <v>8477</v>
      </c>
      <c r="S719" t="s">
        <v>11285</v>
      </c>
    </row>
    <row r="720" spans="1:19" x14ac:dyDescent="0.35">
      <c r="A720" t="s">
        <v>53</v>
      </c>
      <c r="B720" t="s">
        <v>444</v>
      </c>
      <c r="C720" s="608" t="str">
        <f>VLOOKUP(CFV_Tbl[[#This Row],[Class Code]],AssetClass[[Asset Class]:[Class Description]],2)</f>
        <v>Metal Brake</v>
      </c>
      <c r="D720">
        <v>20</v>
      </c>
      <c r="E720" t="s">
        <v>11557</v>
      </c>
      <c r="F720" t="s">
        <v>11787</v>
      </c>
      <c r="G720" t="s">
        <v>11281</v>
      </c>
      <c r="H720" t="s">
        <v>8728</v>
      </c>
      <c r="I720" s="6" t="str">
        <f>CFV_Tbl[[#This Row],[Class Code]]&amp; " - " &amp;CFV_Tbl[[#This Row],[Class Description]]</f>
        <v>MNHOL - Metal Brake</v>
      </c>
      <c r="J720" s="6" t="str">
        <f>CFV_Tbl[[#This Row],[CF Code]] &amp; " - " &amp; CFV_Tbl[[#This Row],[CF Description]]</f>
        <v>MNOLCOTY - Cover Type</v>
      </c>
      <c r="Q720" s="486" t="s">
        <v>11305</v>
      </c>
      <c r="R720" s="486" t="s">
        <v>8477</v>
      </c>
      <c r="S720" t="s">
        <v>11285</v>
      </c>
    </row>
    <row r="721" spans="1:19" x14ac:dyDescent="0.35">
      <c r="A721" t="s">
        <v>53</v>
      </c>
      <c r="B721" t="s">
        <v>444</v>
      </c>
      <c r="C721" s="608" t="str">
        <f>VLOOKUP(CFV_Tbl[[#This Row],[Class Code]],AssetClass[[Asset Class]:[Class Description]],2)</f>
        <v>Metal Brake</v>
      </c>
      <c r="D721">
        <v>20</v>
      </c>
      <c r="E721" t="s">
        <v>11557</v>
      </c>
      <c r="F721" t="s">
        <v>11787</v>
      </c>
      <c r="G721" t="s">
        <v>11281</v>
      </c>
      <c r="H721" t="s">
        <v>8729</v>
      </c>
      <c r="I721" s="6" t="str">
        <f>CFV_Tbl[[#This Row],[Class Code]]&amp; " - " &amp;CFV_Tbl[[#This Row],[Class Description]]</f>
        <v>MNHOL - Metal Brake</v>
      </c>
      <c r="J721" s="6" t="str">
        <f>CFV_Tbl[[#This Row],[CF Code]] &amp; " - " &amp; CFV_Tbl[[#This Row],[CF Description]]</f>
        <v>MNOLCOTY - Cover Type</v>
      </c>
      <c r="Q721" s="486" t="s">
        <v>11305</v>
      </c>
      <c r="R721" s="486" t="s">
        <v>8477</v>
      </c>
      <c r="S721" t="s">
        <v>11285</v>
      </c>
    </row>
    <row r="722" spans="1:19" x14ac:dyDescent="0.35">
      <c r="A722" t="s">
        <v>53</v>
      </c>
      <c r="B722" t="s">
        <v>444</v>
      </c>
      <c r="C722" s="608" t="str">
        <f>VLOOKUP(CFV_Tbl[[#This Row],[Class Code]],AssetClass[[Asset Class]:[Class Description]],2)</f>
        <v>Metal Brake</v>
      </c>
      <c r="D722">
        <v>20</v>
      </c>
      <c r="E722" t="s">
        <v>11557</v>
      </c>
      <c r="F722" t="s">
        <v>11787</v>
      </c>
      <c r="G722" t="s">
        <v>11281</v>
      </c>
      <c r="H722" t="s">
        <v>8730</v>
      </c>
      <c r="I722" s="6" t="str">
        <f>CFV_Tbl[[#This Row],[Class Code]]&amp; " - " &amp;CFV_Tbl[[#This Row],[Class Description]]</f>
        <v>MNHOL - Metal Brake</v>
      </c>
      <c r="J722" s="6" t="str">
        <f>CFV_Tbl[[#This Row],[CF Code]] &amp; " - " &amp; CFV_Tbl[[#This Row],[CF Description]]</f>
        <v>MNOLCOTY - Cover Type</v>
      </c>
      <c r="Q722" s="483" t="s">
        <v>11360</v>
      </c>
      <c r="R722" s="483" t="s">
        <v>8477</v>
      </c>
      <c r="S722" t="s">
        <v>11285</v>
      </c>
    </row>
    <row r="723" spans="1:19" x14ac:dyDescent="0.35">
      <c r="A723" t="s">
        <v>53</v>
      </c>
      <c r="B723" t="s">
        <v>444</v>
      </c>
      <c r="C723" s="608" t="str">
        <f>VLOOKUP(CFV_Tbl[[#This Row],[Class Code]],AssetClass[[Asset Class]:[Class Description]],2)</f>
        <v>Metal Brake</v>
      </c>
      <c r="D723">
        <v>30</v>
      </c>
      <c r="E723" t="s">
        <v>11396</v>
      </c>
      <c r="F723" t="s">
        <v>11788</v>
      </c>
      <c r="G723" t="s">
        <v>11281</v>
      </c>
      <c r="H723" t="s">
        <v>8480</v>
      </c>
      <c r="I723" s="6" t="str">
        <f>CFV_Tbl[[#This Row],[Class Code]]&amp; " - " &amp;CFV_Tbl[[#This Row],[Class Description]]</f>
        <v>MNHOL - Metal Brake</v>
      </c>
      <c r="J723" s="6" t="str">
        <f>CFV_Tbl[[#This Row],[CF Code]] &amp; " - " &amp; CFV_Tbl[[#This Row],[CF Description]]</f>
        <v>BOLTED - Bolted?</v>
      </c>
      <c r="Q723" s="483" t="s">
        <v>11360</v>
      </c>
      <c r="R723" s="483" t="s">
        <v>8477</v>
      </c>
      <c r="S723" t="s">
        <v>11285</v>
      </c>
    </row>
    <row r="724" spans="1:19" x14ac:dyDescent="0.35">
      <c r="A724" t="s">
        <v>53</v>
      </c>
      <c r="B724" t="s">
        <v>444</v>
      </c>
      <c r="C724" s="608" t="str">
        <f>VLOOKUP(CFV_Tbl[[#This Row],[Class Code]],AssetClass[[Asset Class]:[Class Description]],2)</f>
        <v>Metal Brake</v>
      </c>
      <c r="D724">
        <v>30</v>
      </c>
      <c r="E724" t="s">
        <v>11396</v>
      </c>
      <c r="F724" t="s">
        <v>11788</v>
      </c>
      <c r="G724" t="s">
        <v>11281</v>
      </c>
      <c r="H724" t="s">
        <v>8481</v>
      </c>
      <c r="I724" s="6" t="str">
        <f>CFV_Tbl[[#This Row],[Class Code]]&amp; " - " &amp;CFV_Tbl[[#This Row],[Class Description]]</f>
        <v>MNHOL - Metal Brake</v>
      </c>
      <c r="J724" s="6" t="str">
        <f>CFV_Tbl[[#This Row],[CF Code]] &amp; " - " &amp; CFV_Tbl[[#This Row],[CF Description]]</f>
        <v>BOLTED - Bolted?</v>
      </c>
      <c r="Q724" s="483" t="s">
        <v>11360</v>
      </c>
      <c r="R724" s="483" t="s">
        <v>8477</v>
      </c>
      <c r="S724" t="s">
        <v>11285</v>
      </c>
    </row>
    <row r="725" spans="1:19" ht="14.5" customHeight="1" x14ac:dyDescent="0.35">
      <c r="A725" t="s">
        <v>53</v>
      </c>
      <c r="B725" t="s">
        <v>444</v>
      </c>
      <c r="C725" s="608" t="str">
        <f>VLOOKUP(CFV_Tbl[[#This Row],[Class Code]],AssetClass[[Asset Class]:[Class Description]],2)</f>
        <v>Metal Brake</v>
      </c>
      <c r="D725" s="9">
        <v>40</v>
      </c>
      <c r="E725" s="9" t="s">
        <v>11391</v>
      </c>
      <c r="F725" s="9" t="s">
        <v>11618</v>
      </c>
      <c r="G725" t="s">
        <v>11299</v>
      </c>
      <c r="H725" t="s">
        <v>8477</v>
      </c>
      <c r="I725" s="6" t="str">
        <f>CFV_Tbl[[#This Row],[Class Code]]&amp; " - " &amp;CFV_Tbl[[#This Row],[Class Description]]</f>
        <v>MNHOL - Metal Brake</v>
      </c>
      <c r="J725" s="6" t="str">
        <f>CFV_Tbl[[#This Row],[CF Code]] &amp; " - " &amp; CFV_Tbl[[#This Row],[CF Description]]</f>
        <v>MANS - Size – Diameter (mm)</v>
      </c>
      <c r="Q725" s="483" t="s">
        <v>11360</v>
      </c>
      <c r="R725" s="483" t="s">
        <v>8477</v>
      </c>
      <c r="S725" t="s">
        <v>11285</v>
      </c>
    </row>
    <row r="726" spans="1:19" x14ac:dyDescent="0.35">
      <c r="A726" t="s">
        <v>53</v>
      </c>
      <c r="B726" t="s">
        <v>444</v>
      </c>
      <c r="C726" s="608" t="str">
        <f>VLOOKUP(CFV_Tbl[[#This Row],[Class Code]],AssetClass[[Asset Class]:[Class Description]],2)</f>
        <v>Metal Brake</v>
      </c>
      <c r="D726" s="9">
        <v>50</v>
      </c>
      <c r="E726" s="9" t="s">
        <v>11360</v>
      </c>
      <c r="F726" s="9" t="s">
        <v>11452</v>
      </c>
      <c r="G726" t="s">
        <v>11299</v>
      </c>
      <c r="H726" t="s">
        <v>8477</v>
      </c>
      <c r="I726" s="6" t="str">
        <f>CFV_Tbl[[#This Row],[Class Code]]&amp; " - " &amp;CFV_Tbl[[#This Row],[Class Description]]</f>
        <v>MNHOL - Metal Brake</v>
      </c>
      <c r="J726" s="6" t="str">
        <f>CFV_Tbl[[#This Row],[CF Code]] &amp; " - " &amp; CFV_Tbl[[#This Row],[CF Description]]</f>
        <v>QTY - Quantity</v>
      </c>
      <c r="Q726" s="483" t="s">
        <v>11360</v>
      </c>
      <c r="R726" s="483" t="s">
        <v>8477</v>
      </c>
      <c r="S726" t="s">
        <v>11285</v>
      </c>
    </row>
    <row r="727" spans="1:19" x14ac:dyDescent="0.35">
      <c r="A727" t="s">
        <v>53</v>
      </c>
      <c r="B727" t="s">
        <v>11639</v>
      </c>
      <c r="C727" s="608" t="str">
        <f>VLOOKUP(CFV_Tbl[[#This Row],[Class Code]],AssetClass[[Asset Class]:[Class Description]],2)</f>
        <v>Metal Brake</v>
      </c>
      <c r="D727" s="9">
        <v>10</v>
      </c>
      <c r="E727" s="9" t="s">
        <v>11562</v>
      </c>
      <c r="F727" s="9" t="s">
        <v>11792</v>
      </c>
      <c r="G727" t="s">
        <v>11299</v>
      </c>
      <c r="H727" t="s">
        <v>8477</v>
      </c>
      <c r="I727" s="6" t="str">
        <f>CFV_Tbl[[#This Row],[Class Code]]&amp; " - " &amp;CFV_Tbl[[#This Row],[Class Description]]</f>
        <v>MTRCONTC - Metal Brake</v>
      </c>
      <c r="J727" s="6" t="str">
        <f>CFV_Tbl[[#This Row],[CF Code]] &amp; " - " &amp; CFV_Tbl[[#This Row],[CF Description]]</f>
        <v>FRAMSIZE - Frame Size</v>
      </c>
      <c r="Q727" s="486" t="s">
        <v>11360</v>
      </c>
      <c r="R727" s="486" t="s">
        <v>8477</v>
      </c>
      <c r="S727" t="s">
        <v>11285</v>
      </c>
    </row>
    <row r="728" spans="1:19" ht="29" x14ac:dyDescent="0.35">
      <c r="A728" t="s">
        <v>53</v>
      </c>
      <c r="B728" t="s">
        <v>11639</v>
      </c>
      <c r="C728" s="608" t="str">
        <f>VLOOKUP(CFV_Tbl[[#This Row],[Class Code]],AssetClass[[Asset Class]:[Class Description]],2)</f>
        <v>Metal Brake</v>
      </c>
      <c r="D728" s="9">
        <v>20</v>
      </c>
      <c r="E728" s="9" t="s">
        <v>11563</v>
      </c>
      <c r="F728" s="9" t="s">
        <v>11793</v>
      </c>
      <c r="G728" t="s">
        <v>11299</v>
      </c>
      <c r="H728" t="s">
        <v>8477</v>
      </c>
      <c r="I728" s="6" t="str">
        <f>CFV_Tbl[[#This Row],[Class Code]]&amp; " - " &amp;CFV_Tbl[[#This Row],[Class Description]]</f>
        <v>MTRCONTC - Metal Brake</v>
      </c>
      <c r="J728" s="6" t="str">
        <f>CFV_Tbl[[#This Row],[CF Code]] &amp; " - " &amp; CFV_Tbl[[#This Row],[CF Description]]</f>
        <v>NUMCELLS - Motor Control Centers (MCC) Number of Cells</v>
      </c>
      <c r="Q728" s="483" t="s">
        <v>11360</v>
      </c>
      <c r="R728" s="483" t="s">
        <v>8477</v>
      </c>
      <c r="S728" t="s">
        <v>11285</v>
      </c>
    </row>
    <row r="729" spans="1:19" x14ac:dyDescent="0.35">
      <c r="A729" s="613" t="s">
        <v>53</v>
      </c>
      <c r="B729" s="625" t="s">
        <v>376</v>
      </c>
      <c r="C729" s="608" t="str">
        <f>VLOOKUP(CFV_Tbl[[#This Row],[Class Code]],AssetClass[[Asset Class]:[Class Description]],2)</f>
        <v xml:space="preserve">Natural Gas Distribution </v>
      </c>
      <c r="D729" s="630">
        <v>10</v>
      </c>
      <c r="E729" s="630" t="s">
        <v>11702</v>
      </c>
      <c r="F729" s="630" t="s">
        <v>11893</v>
      </c>
      <c r="G729" t="s">
        <v>11281</v>
      </c>
      <c r="H729" s="613" t="s">
        <v>1818</v>
      </c>
      <c r="I729" s="6" t="str">
        <f>CFV_Tbl[[#This Row],[Class Code]]&amp; " - " &amp;CFV_Tbl[[#This Row],[Class Description]]</f>
        <v xml:space="preserve">NGD - Natural Gas Distribution </v>
      </c>
      <c r="J729" s="6" t="str">
        <f>CFV_Tbl[[#This Row],[CF Code]] &amp; " - " &amp; CFV_Tbl[[#This Row],[CF Description]]</f>
        <v>GSPSTYPE - Gas Distribution Piping System</v>
      </c>
      <c r="Q729" s="483" t="s">
        <v>11360</v>
      </c>
      <c r="R729" s="483" t="s">
        <v>8477</v>
      </c>
      <c r="S729" t="s">
        <v>11285</v>
      </c>
    </row>
    <row r="730" spans="1:19" x14ac:dyDescent="0.35">
      <c r="A730" s="613" t="s">
        <v>53</v>
      </c>
      <c r="B730" s="625" t="s">
        <v>376</v>
      </c>
      <c r="C730" s="608" t="str">
        <f>VLOOKUP(CFV_Tbl[[#This Row],[Class Code]],AssetClass[[Asset Class]:[Class Description]],2)</f>
        <v xml:space="preserve">Natural Gas Distribution </v>
      </c>
      <c r="D730" s="630">
        <v>10</v>
      </c>
      <c r="E730" s="630" t="s">
        <v>11702</v>
      </c>
      <c r="F730" s="630" t="s">
        <v>11893</v>
      </c>
      <c r="G730" t="s">
        <v>11281</v>
      </c>
      <c r="H730" s="613" t="s">
        <v>1819</v>
      </c>
      <c r="I730" s="6" t="str">
        <f>CFV_Tbl[[#This Row],[Class Code]]&amp; " - " &amp;CFV_Tbl[[#This Row],[Class Description]]</f>
        <v xml:space="preserve">NGD - Natural Gas Distribution </v>
      </c>
      <c r="J730" s="6" t="str">
        <f>CFV_Tbl[[#This Row],[CF Code]] &amp; " - " &amp; CFV_Tbl[[#This Row],[CF Description]]</f>
        <v>GSPSTYPE - Gas Distribution Piping System</v>
      </c>
      <c r="Q730" s="483" t="s">
        <v>11360</v>
      </c>
      <c r="R730" s="483" t="s">
        <v>8477</v>
      </c>
      <c r="S730" t="s">
        <v>11285</v>
      </c>
    </row>
    <row r="731" spans="1:19" x14ac:dyDescent="0.35">
      <c r="A731" s="613" t="s">
        <v>53</v>
      </c>
      <c r="B731" s="625" t="s">
        <v>376</v>
      </c>
      <c r="C731" s="608" t="str">
        <f>VLOOKUP(CFV_Tbl[[#This Row],[Class Code]],AssetClass[[Asset Class]:[Class Description]],2)</f>
        <v xml:space="preserve">Natural Gas Distribution </v>
      </c>
      <c r="D731" s="630">
        <v>20</v>
      </c>
      <c r="E731" s="630" t="s">
        <v>11393</v>
      </c>
      <c r="F731" s="630" t="s">
        <v>11556</v>
      </c>
      <c r="G731" t="s">
        <v>11299</v>
      </c>
      <c r="H731" s="613" t="s">
        <v>8477</v>
      </c>
      <c r="I731" s="6" t="str">
        <f>CFV_Tbl[[#This Row],[Class Code]]&amp; " - " &amp;CFV_Tbl[[#This Row],[Class Description]]</f>
        <v xml:space="preserve">NGD - Natural Gas Distribution </v>
      </c>
      <c r="J731" s="6" t="str">
        <f>CFV_Tbl[[#This Row],[CF Code]] &amp; " - " &amp; CFV_Tbl[[#This Row],[CF Description]]</f>
        <v>CAPACITY - Capacity</v>
      </c>
      <c r="Q731" s="486" t="s">
        <v>11360</v>
      </c>
      <c r="R731" s="486" t="s">
        <v>8477</v>
      </c>
      <c r="S731" t="s">
        <v>11285</v>
      </c>
    </row>
    <row r="732" spans="1:19" x14ac:dyDescent="0.35">
      <c r="A732" t="s">
        <v>53</v>
      </c>
      <c r="B732" t="s">
        <v>310</v>
      </c>
      <c r="C732" s="608" t="str">
        <f>VLOOKUP(CFV_Tbl[[#This Row],[Class Code]],AssetClass[[Asset Class]:[Class Description]],2)</f>
        <v>Overhead Door</v>
      </c>
      <c r="D732">
        <v>10</v>
      </c>
      <c r="E732" t="s">
        <v>11565</v>
      </c>
      <c r="F732" t="s">
        <v>11794</v>
      </c>
      <c r="G732" t="s">
        <v>11281</v>
      </c>
      <c r="H732" t="s">
        <v>1845</v>
      </c>
      <c r="I732" s="6" t="str">
        <f>CFV_Tbl[[#This Row],[Class Code]]&amp; " - " &amp;CFV_Tbl[[#This Row],[Class Description]]</f>
        <v>OHDDR - Overhead Door</v>
      </c>
      <c r="J732" s="6" t="str">
        <f>CFV_Tbl[[#This Row],[CF Code]] &amp; " - " &amp; CFV_Tbl[[#This Row],[CF Description]]</f>
        <v>OHDRTYPE - Overhead Door Type</v>
      </c>
      <c r="Q732" s="486" t="s">
        <v>11360</v>
      </c>
      <c r="R732" s="486" t="s">
        <v>8477</v>
      </c>
      <c r="S732" t="s">
        <v>11285</v>
      </c>
    </row>
    <row r="733" spans="1:19" ht="14.5" customHeight="1" x14ac:dyDescent="0.35">
      <c r="A733" t="s">
        <v>53</v>
      </c>
      <c r="B733" t="s">
        <v>310</v>
      </c>
      <c r="C733" s="608" t="str">
        <f>VLOOKUP(CFV_Tbl[[#This Row],[Class Code]],AssetClass[[Asset Class]:[Class Description]],2)</f>
        <v>Overhead Door</v>
      </c>
      <c r="D733">
        <v>10</v>
      </c>
      <c r="E733" t="s">
        <v>11565</v>
      </c>
      <c r="F733" t="s">
        <v>11794</v>
      </c>
      <c r="G733" t="s">
        <v>11281</v>
      </c>
      <c r="H733" t="s">
        <v>1911</v>
      </c>
      <c r="I733" s="6" t="str">
        <f>CFV_Tbl[[#This Row],[Class Code]]&amp; " - " &amp;CFV_Tbl[[#This Row],[Class Description]]</f>
        <v>OHDDR - Overhead Door</v>
      </c>
      <c r="J733" s="6" t="str">
        <f>CFV_Tbl[[#This Row],[CF Code]] &amp; " - " &amp; CFV_Tbl[[#This Row],[CF Description]]</f>
        <v>OHDRTYPE - Overhead Door Type</v>
      </c>
      <c r="Q733" s="486" t="s">
        <v>11360</v>
      </c>
      <c r="R733" s="486" t="s">
        <v>8477</v>
      </c>
      <c r="S733" t="s">
        <v>11285</v>
      </c>
    </row>
    <row r="734" spans="1:19" ht="14.5" customHeight="1" x14ac:dyDescent="0.35">
      <c r="A734" t="s">
        <v>53</v>
      </c>
      <c r="B734" t="s">
        <v>310</v>
      </c>
      <c r="C734" s="608" t="str">
        <f>VLOOKUP(CFV_Tbl[[#This Row],[Class Code]],AssetClass[[Asset Class]:[Class Description]],2)</f>
        <v>Overhead Door</v>
      </c>
      <c r="D734">
        <v>10</v>
      </c>
      <c r="E734" t="s">
        <v>11565</v>
      </c>
      <c r="F734" t="s">
        <v>11794</v>
      </c>
      <c r="G734" t="s">
        <v>11281</v>
      </c>
      <c r="H734" t="s">
        <v>1846</v>
      </c>
      <c r="I734" s="6" t="str">
        <f>CFV_Tbl[[#This Row],[Class Code]]&amp; " - " &amp;CFV_Tbl[[#This Row],[Class Description]]</f>
        <v>OHDDR - Overhead Door</v>
      </c>
      <c r="J734" s="6" t="str">
        <f>CFV_Tbl[[#This Row],[CF Code]] &amp; " - " &amp; CFV_Tbl[[#This Row],[CF Description]]</f>
        <v>OHDRTYPE - Overhead Door Type</v>
      </c>
      <c r="Q734" s="486" t="s">
        <v>11360</v>
      </c>
      <c r="R734" s="486" t="s">
        <v>8477</v>
      </c>
      <c r="S734" t="s">
        <v>11285</v>
      </c>
    </row>
    <row r="735" spans="1:19" x14ac:dyDescent="0.35">
      <c r="A735" t="s">
        <v>53</v>
      </c>
      <c r="B735" t="s">
        <v>310</v>
      </c>
      <c r="C735" s="608" t="str">
        <f>VLOOKUP(CFV_Tbl[[#This Row],[Class Code]],AssetClass[[Asset Class]:[Class Description]],2)</f>
        <v>Overhead Door</v>
      </c>
      <c r="D735">
        <v>20</v>
      </c>
      <c r="E735" t="s">
        <v>11566</v>
      </c>
      <c r="F735" t="s">
        <v>11795</v>
      </c>
      <c r="G735" t="s">
        <v>11281</v>
      </c>
      <c r="H735" t="s">
        <v>8556</v>
      </c>
      <c r="I735" s="6" t="str">
        <f>CFV_Tbl[[#This Row],[Class Code]]&amp; " - " &amp;CFV_Tbl[[#This Row],[Class Description]]</f>
        <v>OHDDR - Overhead Door</v>
      </c>
      <c r="J735" s="6" t="str">
        <f>CFV_Tbl[[#This Row],[CF Code]] &amp; " - " &amp; CFV_Tbl[[#This Row],[CF Description]]</f>
        <v>OHDRAUTO - Overhead Door Automation</v>
      </c>
      <c r="Q735" s="486" t="s">
        <v>11360</v>
      </c>
      <c r="R735" s="486" t="s">
        <v>8477</v>
      </c>
      <c r="S735" t="s">
        <v>11285</v>
      </c>
    </row>
    <row r="736" spans="1:19" x14ac:dyDescent="0.35">
      <c r="A736" t="s">
        <v>53</v>
      </c>
      <c r="B736" t="s">
        <v>310</v>
      </c>
      <c r="C736" s="608" t="str">
        <f>VLOOKUP(CFV_Tbl[[#This Row],[Class Code]],AssetClass[[Asset Class]:[Class Description]],2)</f>
        <v>Overhead Door</v>
      </c>
      <c r="D736">
        <v>20</v>
      </c>
      <c r="E736" t="s">
        <v>11566</v>
      </c>
      <c r="F736" t="s">
        <v>11795</v>
      </c>
      <c r="G736" t="s">
        <v>11281</v>
      </c>
      <c r="H736" t="s">
        <v>1758</v>
      </c>
      <c r="I736" s="6" t="str">
        <f>CFV_Tbl[[#This Row],[Class Code]]&amp; " - " &amp;CFV_Tbl[[#This Row],[Class Description]]</f>
        <v>OHDDR - Overhead Door</v>
      </c>
      <c r="J736" s="6" t="str">
        <f>CFV_Tbl[[#This Row],[CF Code]] &amp; " - " &amp; CFV_Tbl[[#This Row],[CF Description]]</f>
        <v>OHDRAUTO - Overhead Door Automation</v>
      </c>
      <c r="Q736" s="483" t="s">
        <v>11601</v>
      </c>
      <c r="R736" s="483" t="s">
        <v>1914</v>
      </c>
      <c r="S736" t="s">
        <v>11285</v>
      </c>
    </row>
    <row r="737" spans="1:19" x14ac:dyDescent="0.35">
      <c r="A737" t="s">
        <v>53</v>
      </c>
      <c r="B737" t="s">
        <v>310</v>
      </c>
      <c r="C737" s="608" t="str">
        <f>VLOOKUP(CFV_Tbl[[#This Row],[Class Code]],AssetClass[[Asset Class]:[Class Description]],2)</f>
        <v>Overhead Door</v>
      </c>
      <c r="D737">
        <v>20</v>
      </c>
      <c r="E737" t="s">
        <v>11566</v>
      </c>
      <c r="F737" t="s">
        <v>11795</v>
      </c>
      <c r="G737" t="s">
        <v>11281</v>
      </c>
      <c r="H737" t="s">
        <v>1870</v>
      </c>
      <c r="I737" s="6" t="str">
        <f>CFV_Tbl[[#This Row],[Class Code]]&amp; " - " &amp;CFV_Tbl[[#This Row],[Class Description]]</f>
        <v>OHDDR - Overhead Door</v>
      </c>
      <c r="J737" s="6" t="str">
        <f>CFV_Tbl[[#This Row],[CF Code]] &amp; " - " &amp; CFV_Tbl[[#This Row],[CF Description]]</f>
        <v>OHDRAUTO - Overhead Door Automation</v>
      </c>
      <c r="Q737" s="483" t="s">
        <v>11601</v>
      </c>
      <c r="R737" s="483" t="s">
        <v>1915</v>
      </c>
      <c r="S737" t="s">
        <v>11289</v>
      </c>
    </row>
    <row r="738" spans="1:19" x14ac:dyDescent="0.35">
      <c r="A738" t="s">
        <v>53</v>
      </c>
      <c r="B738" t="s">
        <v>310</v>
      </c>
      <c r="C738" s="608" t="str">
        <f>VLOOKUP(CFV_Tbl[[#This Row],[Class Code]],AssetClass[[Asset Class]:[Class Description]],2)</f>
        <v>Overhead Door</v>
      </c>
      <c r="D738">
        <v>30</v>
      </c>
      <c r="E738" t="s">
        <v>11567</v>
      </c>
      <c r="F738" t="s">
        <v>11796</v>
      </c>
      <c r="G738" t="s">
        <v>11281</v>
      </c>
      <c r="H738" t="s">
        <v>8480</v>
      </c>
      <c r="I738" s="6" t="str">
        <f>CFV_Tbl[[#This Row],[Class Code]]&amp; " - " &amp;CFV_Tbl[[#This Row],[Class Description]]</f>
        <v>OHDDR - Overhead Door</v>
      </c>
      <c r="J738" s="6" t="str">
        <f>CFV_Tbl[[#This Row],[CF Code]] &amp; " - " &amp; CFV_Tbl[[#This Row],[CF Description]]</f>
        <v>INSULTED - Insulated?</v>
      </c>
      <c r="Q738" s="483" t="s">
        <v>11601</v>
      </c>
      <c r="R738" s="483" t="s">
        <v>1768</v>
      </c>
      <c r="S738" t="s">
        <v>11290</v>
      </c>
    </row>
    <row r="739" spans="1:19" x14ac:dyDescent="0.35">
      <c r="A739" t="s">
        <v>53</v>
      </c>
      <c r="B739" t="s">
        <v>310</v>
      </c>
      <c r="C739" s="608" t="str">
        <f>VLOOKUP(CFV_Tbl[[#This Row],[Class Code]],AssetClass[[Asset Class]:[Class Description]],2)</f>
        <v>Overhead Door</v>
      </c>
      <c r="D739">
        <v>30</v>
      </c>
      <c r="E739" t="s">
        <v>11567</v>
      </c>
      <c r="F739" t="s">
        <v>11796</v>
      </c>
      <c r="G739" t="s">
        <v>11281</v>
      </c>
      <c r="H739" t="s">
        <v>8481</v>
      </c>
      <c r="I739" s="6" t="str">
        <f>CFV_Tbl[[#This Row],[Class Code]]&amp; " - " &amp;CFV_Tbl[[#This Row],[Class Description]]</f>
        <v>OHDDR - Overhead Door</v>
      </c>
      <c r="J739" s="6" t="str">
        <f>CFV_Tbl[[#This Row],[CF Code]] &amp; " - " &amp; CFV_Tbl[[#This Row],[CF Description]]</f>
        <v>INSULTED - Insulated?</v>
      </c>
      <c r="Q739" s="483" t="s">
        <v>11601</v>
      </c>
      <c r="R739" s="483" t="s">
        <v>1855</v>
      </c>
      <c r="S739" t="s">
        <v>11292</v>
      </c>
    </row>
    <row r="740" spans="1:19" x14ac:dyDescent="0.35">
      <c r="A740" t="s">
        <v>53</v>
      </c>
      <c r="B740" t="s">
        <v>310</v>
      </c>
      <c r="C740" s="608" t="str">
        <f>VLOOKUP(CFV_Tbl[[#This Row],[Class Code]],AssetClass[[Asset Class]:[Class Description]],2)</f>
        <v>Overhead Door</v>
      </c>
      <c r="D740" s="9">
        <v>40</v>
      </c>
      <c r="E740" s="9" t="s">
        <v>11296</v>
      </c>
      <c r="F740" s="9" t="s">
        <v>11302</v>
      </c>
      <c r="G740" t="s">
        <v>11299</v>
      </c>
      <c r="H740" t="s">
        <v>8477</v>
      </c>
      <c r="I740" s="6" t="str">
        <f>CFV_Tbl[[#This Row],[Class Code]]&amp; " - " &amp;CFV_Tbl[[#This Row],[Class Description]]</f>
        <v>OHDDR - Overhead Door</v>
      </c>
      <c r="J740" s="6" t="str">
        <f>CFV_Tbl[[#This Row],[CF Code]] &amp; " - " &amp; CFV_Tbl[[#This Row],[CF Description]]</f>
        <v>ACCSZL - Size Length (feet)</v>
      </c>
      <c r="Q740" s="483" t="s">
        <v>11601</v>
      </c>
      <c r="R740" s="483" t="s">
        <v>1916</v>
      </c>
      <c r="S740" t="s">
        <v>11295</v>
      </c>
    </row>
    <row r="741" spans="1:19" x14ac:dyDescent="0.35">
      <c r="A741" t="s">
        <v>53</v>
      </c>
      <c r="B741" t="s">
        <v>310</v>
      </c>
      <c r="C741" s="608" t="str">
        <f>VLOOKUP(CFV_Tbl[[#This Row],[Class Code]],AssetClass[[Asset Class]:[Class Description]],2)</f>
        <v>Overhead Door</v>
      </c>
      <c r="D741" s="9">
        <v>50</v>
      </c>
      <c r="E741" s="9" t="s">
        <v>11300</v>
      </c>
      <c r="F741" s="9" t="s">
        <v>11304</v>
      </c>
      <c r="G741" t="s">
        <v>11299</v>
      </c>
      <c r="H741" t="s">
        <v>8477</v>
      </c>
      <c r="I741" s="6" t="str">
        <f>CFV_Tbl[[#This Row],[Class Code]]&amp; " - " &amp;CFV_Tbl[[#This Row],[Class Description]]</f>
        <v>OHDDR - Overhead Door</v>
      </c>
      <c r="J741" s="6" t="str">
        <f>CFV_Tbl[[#This Row],[CF Code]] &amp; " - " &amp; CFV_Tbl[[#This Row],[CF Description]]</f>
        <v>ACCSZW - Size Width (feet)</v>
      </c>
      <c r="Q741" s="483" t="s">
        <v>11601</v>
      </c>
      <c r="R741" s="483" t="s">
        <v>1917</v>
      </c>
      <c r="S741" t="s">
        <v>11334</v>
      </c>
    </row>
    <row r="742" spans="1:19" ht="14.5" customHeight="1" x14ac:dyDescent="0.35">
      <c r="A742" s="625" t="s">
        <v>53</v>
      </c>
      <c r="B742" s="625" t="s">
        <v>475</v>
      </c>
      <c r="C742" s="608" t="str">
        <f>VLOOKUP(CFV_Tbl[[#This Row],[Class Code]],AssetClass[[Asset Class]:[Class Description]],2)</f>
        <v>Overhead Door</v>
      </c>
      <c r="D742">
        <v>10</v>
      </c>
      <c r="E742" t="s">
        <v>11509</v>
      </c>
      <c r="F742" t="s">
        <v>11749</v>
      </c>
      <c r="G742" t="s">
        <v>11281</v>
      </c>
      <c r="H742" t="s">
        <v>8643</v>
      </c>
      <c r="I742" s="6" t="str">
        <f>CFV_Tbl[[#This Row],[Class Code]]&amp; " - " &amp;CFV_Tbl[[#This Row],[Class Description]]</f>
        <v>PEDGATE - Overhead Door</v>
      </c>
      <c r="J742" s="6" t="str">
        <f>CFV_Tbl[[#This Row],[CF Code]] &amp; " - " &amp; CFV_Tbl[[#This Row],[CF Description]]</f>
        <v>GATETYPE - Gate Type</v>
      </c>
      <c r="Q742" s="483" t="s">
        <v>11601</v>
      </c>
      <c r="R742" s="483" t="s">
        <v>1918</v>
      </c>
      <c r="S742" t="s">
        <v>11468</v>
      </c>
    </row>
    <row r="743" spans="1:19" x14ac:dyDescent="0.35">
      <c r="A743" s="625" t="s">
        <v>53</v>
      </c>
      <c r="B743" s="625" t="s">
        <v>475</v>
      </c>
      <c r="C743" s="608" t="str">
        <f>VLOOKUP(CFV_Tbl[[#This Row],[Class Code]],AssetClass[[Asset Class]:[Class Description]],2)</f>
        <v>Overhead Door</v>
      </c>
      <c r="D743" s="9">
        <v>10</v>
      </c>
      <c r="E743" s="9" t="s">
        <v>11509</v>
      </c>
      <c r="F743" s="9" t="s">
        <v>11749</v>
      </c>
      <c r="G743" t="s">
        <v>11281</v>
      </c>
      <c r="H743" t="s">
        <v>8647</v>
      </c>
      <c r="I743" s="6" t="str">
        <f>CFV_Tbl[[#This Row],[Class Code]]&amp; " - " &amp;CFV_Tbl[[#This Row],[Class Description]]</f>
        <v>PEDGATE - Overhead Door</v>
      </c>
      <c r="J743" s="6" t="str">
        <f>CFV_Tbl[[#This Row],[CF Code]] &amp; " - " &amp; CFV_Tbl[[#This Row],[CF Description]]</f>
        <v>GATETYPE - Gate Type</v>
      </c>
      <c r="Q743" s="483" t="s">
        <v>11601</v>
      </c>
      <c r="R743" s="483" t="s">
        <v>1919</v>
      </c>
      <c r="S743" t="s">
        <v>11470</v>
      </c>
    </row>
    <row r="744" spans="1:19" x14ac:dyDescent="0.35">
      <c r="A744" s="625" t="s">
        <v>53</v>
      </c>
      <c r="B744" s="625" t="s">
        <v>475</v>
      </c>
      <c r="C744" s="608" t="str">
        <f>VLOOKUP(CFV_Tbl[[#This Row],[Class Code]],AssetClass[[Asset Class]:[Class Description]],2)</f>
        <v>Overhead Door</v>
      </c>
      <c r="D744">
        <v>10</v>
      </c>
      <c r="E744" t="s">
        <v>11509</v>
      </c>
      <c r="F744" t="s">
        <v>11749</v>
      </c>
      <c r="G744" t="s">
        <v>11281</v>
      </c>
      <c r="H744" t="s">
        <v>8648</v>
      </c>
      <c r="I744" s="6" t="str">
        <f>CFV_Tbl[[#This Row],[Class Code]]&amp; " - " &amp;CFV_Tbl[[#This Row],[Class Description]]</f>
        <v>PEDGATE - Overhead Door</v>
      </c>
      <c r="J744" s="6" t="str">
        <f>CFV_Tbl[[#This Row],[CF Code]] &amp; " - " &amp; CFV_Tbl[[#This Row],[CF Description]]</f>
        <v>GATETYPE - Gate Type</v>
      </c>
      <c r="Q744" s="483" t="s">
        <v>11601</v>
      </c>
      <c r="R744" s="483" t="s">
        <v>8738</v>
      </c>
      <c r="S744" t="s">
        <v>11472</v>
      </c>
    </row>
    <row r="745" spans="1:19" x14ac:dyDescent="0.35">
      <c r="A745" s="625" t="s">
        <v>53</v>
      </c>
      <c r="B745" s="625" t="s">
        <v>475</v>
      </c>
      <c r="C745" s="608" t="str">
        <f>VLOOKUP(CFV_Tbl[[#This Row],[Class Code]],AssetClass[[Asset Class]:[Class Description]],2)</f>
        <v>Overhead Door</v>
      </c>
      <c r="D745">
        <v>10</v>
      </c>
      <c r="E745" t="s">
        <v>11509</v>
      </c>
      <c r="F745" t="s">
        <v>11749</v>
      </c>
      <c r="G745" t="s">
        <v>11281</v>
      </c>
      <c r="H745" t="s">
        <v>8644</v>
      </c>
      <c r="I745" s="6" t="str">
        <f>CFV_Tbl[[#This Row],[Class Code]]&amp; " - " &amp;CFV_Tbl[[#This Row],[Class Description]]</f>
        <v>PEDGATE - Overhead Door</v>
      </c>
      <c r="J745" s="6" t="str">
        <f>CFV_Tbl[[#This Row],[CF Code]] &amp; " - " &amp; CFV_Tbl[[#This Row],[CF Description]]</f>
        <v>GATETYPE - Gate Type</v>
      </c>
      <c r="Q745" s="483" t="s">
        <v>11496</v>
      </c>
      <c r="R745" s="483" t="s">
        <v>8480</v>
      </c>
      <c r="S745" t="s">
        <v>11285</v>
      </c>
    </row>
    <row r="746" spans="1:19" x14ac:dyDescent="0.35">
      <c r="A746" s="625" t="s">
        <v>53</v>
      </c>
      <c r="B746" s="625" t="s">
        <v>475</v>
      </c>
      <c r="C746" s="608" t="str">
        <f>VLOOKUP(CFV_Tbl[[#This Row],[Class Code]],AssetClass[[Asset Class]:[Class Description]],2)</f>
        <v>Overhead Door</v>
      </c>
      <c r="D746">
        <v>10</v>
      </c>
      <c r="E746" t="s">
        <v>11509</v>
      </c>
      <c r="F746" t="s">
        <v>11749</v>
      </c>
      <c r="G746" t="s">
        <v>11281</v>
      </c>
      <c r="H746" t="s">
        <v>8645</v>
      </c>
      <c r="I746" s="6" t="str">
        <f>CFV_Tbl[[#This Row],[Class Code]]&amp; " - " &amp;CFV_Tbl[[#This Row],[Class Description]]</f>
        <v>PEDGATE - Overhead Door</v>
      </c>
      <c r="J746" s="6" t="str">
        <f>CFV_Tbl[[#This Row],[CF Code]] &amp; " - " &amp; CFV_Tbl[[#This Row],[CF Description]]</f>
        <v>GATETYPE - Gate Type</v>
      </c>
      <c r="Q746" s="483" t="s">
        <v>11496</v>
      </c>
      <c r="R746" s="483" t="s">
        <v>8481</v>
      </c>
      <c r="S746" t="s">
        <v>11289</v>
      </c>
    </row>
    <row r="747" spans="1:19" x14ac:dyDescent="0.35">
      <c r="A747" s="625" t="s">
        <v>53</v>
      </c>
      <c r="B747" s="625" t="s">
        <v>475</v>
      </c>
      <c r="C747" s="608" t="str">
        <f>VLOOKUP(CFV_Tbl[[#This Row],[Class Code]],AssetClass[[Asset Class]:[Class Description]],2)</f>
        <v>Overhead Door</v>
      </c>
      <c r="D747">
        <v>10</v>
      </c>
      <c r="E747" t="s">
        <v>11509</v>
      </c>
      <c r="F747" t="s">
        <v>11749</v>
      </c>
      <c r="G747" t="s">
        <v>11281</v>
      </c>
      <c r="H747" t="s">
        <v>8649</v>
      </c>
      <c r="I747" s="6" t="str">
        <f>CFV_Tbl[[#This Row],[Class Code]]&amp; " - " &amp;CFV_Tbl[[#This Row],[Class Description]]</f>
        <v>PEDGATE - Overhead Door</v>
      </c>
      <c r="J747" s="6" t="str">
        <f>CFV_Tbl[[#This Row],[CF Code]] &amp; " - " &amp; CFV_Tbl[[#This Row],[CF Description]]</f>
        <v>GATETYPE - Gate Type</v>
      </c>
      <c r="Q747" s="486" t="s">
        <v>11711</v>
      </c>
      <c r="R747" s="486" t="s">
        <v>1914</v>
      </c>
      <c r="S747" t="s">
        <v>11285</v>
      </c>
    </row>
    <row r="748" spans="1:19" x14ac:dyDescent="0.35">
      <c r="A748" s="625" t="s">
        <v>53</v>
      </c>
      <c r="B748" s="625" t="s">
        <v>475</v>
      </c>
      <c r="C748" s="608" t="str">
        <f>VLOOKUP(CFV_Tbl[[#This Row],[Class Code]],AssetClass[[Asset Class]:[Class Description]],2)</f>
        <v>Overhead Door</v>
      </c>
      <c r="D748" s="9">
        <v>10</v>
      </c>
      <c r="E748" s="9" t="s">
        <v>11509</v>
      </c>
      <c r="F748" s="9" t="s">
        <v>11749</v>
      </c>
      <c r="G748" t="s">
        <v>11281</v>
      </c>
      <c r="H748" t="s">
        <v>8650</v>
      </c>
      <c r="I748" s="6" t="str">
        <f>CFV_Tbl[[#This Row],[Class Code]]&amp; " - " &amp;CFV_Tbl[[#This Row],[Class Description]]</f>
        <v>PEDGATE - Overhead Door</v>
      </c>
      <c r="J748" s="6" t="str">
        <f>CFV_Tbl[[#This Row],[CF Code]] &amp; " - " &amp; CFV_Tbl[[#This Row],[CF Description]]</f>
        <v>GATETYPE - Gate Type</v>
      </c>
      <c r="Q748" s="486" t="s">
        <v>11711</v>
      </c>
      <c r="R748" s="486" t="s">
        <v>1767</v>
      </c>
      <c r="S748" t="s">
        <v>11289</v>
      </c>
    </row>
    <row r="749" spans="1:19" x14ac:dyDescent="0.35">
      <c r="A749" s="625" t="s">
        <v>53</v>
      </c>
      <c r="B749" s="625" t="s">
        <v>475</v>
      </c>
      <c r="C749" s="608" t="str">
        <f>VLOOKUP(CFV_Tbl[[#This Row],[Class Code]],AssetClass[[Asset Class]:[Class Description]],2)</f>
        <v>Overhead Door</v>
      </c>
      <c r="D749" s="9">
        <v>10</v>
      </c>
      <c r="E749" s="9" t="s">
        <v>11509</v>
      </c>
      <c r="F749" s="9" t="s">
        <v>11749</v>
      </c>
      <c r="G749" t="s">
        <v>11281</v>
      </c>
      <c r="H749" t="s">
        <v>1801</v>
      </c>
      <c r="I749" s="6" t="str">
        <f>CFV_Tbl[[#This Row],[Class Code]]&amp; " - " &amp;CFV_Tbl[[#This Row],[Class Description]]</f>
        <v>PEDGATE - Overhead Door</v>
      </c>
      <c r="J749" s="6" t="str">
        <f>CFV_Tbl[[#This Row],[CF Code]] &amp; " - " &amp; CFV_Tbl[[#This Row],[CF Description]]</f>
        <v>GATETYPE - Gate Type</v>
      </c>
      <c r="Q749" s="486" t="s">
        <v>11711</v>
      </c>
      <c r="R749" s="486" t="s">
        <v>1768</v>
      </c>
      <c r="S749" t="s">
        <v>11290</v>
      </c>
    </row>
    <row r="750" spans="1:19" x14ac:dyDescent="0.35">
      <c r="A750" s="625" t="s">
        <v>53</v>
      </c>
      <c r="B750" s="625" t="s">
        <v>475</v>
      </c>
      <c r="C750" s="608" t="str">
        <f>VLOOKUP(CFV_Tbl[[#This Row],[Class Code]],AssetClass[[Asset Class]:[Class Description]],2)</f>
        <v>Overhead Door</v>
      </c>
      <c r="D750">
        <v>10</v>
      </c>
      <c r="E750" t="s">
        <v>11509</v>
      </c>
      <c r="F750" t="s">
        <v>11749</v>
      </c>
      <c r="G750" t="s">
        <v>11281</v>
      </c>
      <c r="H750" t="s">
        <v>1802</v>
      </c>
      <c r="I750" s="6" t="str">
        <f>CFV_Tbl[[#This Row],[Class Code]]&amp; " - " &amp;CFV_Tbl[[#This Row],[Class Description]]</f>
        <v>PEDGATE - Overhead Door</v>
      </c>
      <c r="J750" s="6" t="str">
        <f>CFV_Tbl[[#This Row],[CF Code]] &amp; " - " &amp; CFV_Tbl[[#This Row],[CF Description]]</f>
        <v>GATETYPE - Gate Type</v>
      </c>
      <c r="Q750" s="486" t="s">
        <v>11711</v>
      </c>
      <c r="R750" s="486" t="s">
        <v>1853</v>
      </c>
      <c r="S750" t="s">
        <v>11292</v>
      </c>
    </row>
    <row r="751" spans="1:19" x14ac:dyDescent="0.35">
      <c r="A751" s="625" t="s">
        <v>53</v>
      </c>
      <c r="B751" s="625" t="s">
        <v>475</v>
      </c>
      <c r="C751" s="608" t="str">
        <f>VLOOKUP(CFV_Tbl[[#This Row],[Class Code]],AssetClass[[Asset Class]:[Class Description]],2)</f>
        <v>Overhead Door</v>
      </c>
      <c r="D751">
        <v>10</v>
      </c>
      <c r="E751" t="s">
        <v>11509</v>
      </c>
      <c r="F751" t="s">
        <v>11749</v>
      </c>
      <c r="G751" t="s">
        <v>11281</v>
      </c>
      <c r="H751" t="s">
        <v>8646</v>
      </c>
      <c r="I751" s="6" t="str">
        <f>CFV_Tbl[[#This Row],[Class Code]]&amp; " - " &amp;CFV_Tbl[[#This Row],[Class Description]]</f>
        <v>PEDGATE - Overhead Door</v>
      </c>
      <c r="J751" s="6" t="str">
        <f>CFV_Tbl[[#This Row],[CF Code]] &amp; " - " &amp; CFV_Tbl[[#This Row],[CF Description]]</f>
        <v>GATETYPE - Gate Type</v>
      </c>
      <c r="Q751" s="486" t="s">
        <v>11711</v>
      </c>
      <c r="R751" s="486" t="s">
        <v>1833</v>
      </c>
      <c r="S751" t="s">
        <v>11295</v>
      </c>
    </row>
    <row r="752" spans="1:19" x14ac:dyDescent="0.35">
      <c r="A752" s="625" t="s">
        <v>53</v>
      </c>
      <c r="B752" s="625" t="s">
        <v>475</v>
      </c>
      <c r="C752" s="608" t="str">
        <f>VLOOKUP(CFV_Tbl[[#This Row],[Class Code]],AssetClass[[Asset Class]:[Class Description]],2)</f>
        <v>Overhead Door</v>
      </c>
      <c r="D752">
        <v>20</v>
      </c>
      <c r="E752" t="s">
        <v>11510</v>
      </c>
      <c r="F752" t="s">
        <v>11750</v>
      </c>
      <c r="G752" t="s">
        <v>11281</v>
      </c>
      <c r="H752" t="s">
        <v>1758</v>
      </c>
      <c r="I752" s="6" t="str">
        <f>CFV_Tbl[[#This Row],[Class Code]]&amp; " - " &amp;CFV_Tbl[[#This Row],[Class Description]]</f>
        <v>PEDGATE - Overhead Door</v>
      </c>
      <c r="J752" s="6" t="str">
        <f>CFV_Tbl[[#This Row],[CF Code]] &amp; " - " &amp; CFV_Tbl[[#This Row],[CF Description]]</f>
        <v>GATEAUTO - Gate Automation</v>
      </c>
      <c r="Q752" s="486" t="s">
        <v>11712</v>
      </c>
      <c r="R752" s="486" t="s">
        <v>1914</v>
      </c>
      <c r="S752" t="s">
        <v>11285</v>
      </c>
    </row>
    <row r="753" spans="1:19" x14ac:dyDescent="0.35">
      <c r="A753" s="625" t="s">
        <v>53</v>
      </c>
      <c r="B753" s="625" t="s">
        <v>475</v>
      </c>
      <c r="C753" s="608" t="str">
        <f>VLOOKUP(CFV_Tbl[[#This Row],[Class Code]],AssetClass[[Asset Class]:[Class Description]],2)</f>
        <v>Overhead Door</v>
      </c>
      <c r="D753">
        <v>20</v>
      </c>
      <c r="E753" t="s">
        <v>11510</v>
      </c>
      <c r="F753" t="s">
        <v>11750</v>
      </c>
      <c r="G753" t="s">
        <v>11281</v>
      </c>
      <c r="H753" t="s">
        <v>1870</v>
      </c>
      <c r="I753" s="6" t="str">
        <f>CFV_Tbl[[#This Row],[Class Code]]&amp; " - " &amp;CFV_Tbl[[#This Row],[Class Description]]</f>
        <v>PEDGATE - Overhead Door</v>
      </c>
      <c r="J753" s="6" t="str">
        <f>CFV_Tbl[[#This Row],[CF Code]] &amp; " - " &amp; CFV_Tbl[[#This Row],[CF Description]]</f>
        <v>GATEAUTO - Gate Automation</v>
      </c>
      <c r="Q753" s="486" t="s">
        <v>11712</v>
      </c>
      <c r="R753" s="486" t="s">
        <v>1767</v>
      </c>
      <c r="S753" t="s">
        <v>11289</v>
      </c>
    </row>
    <row r="754" spans="1:19" x14ac:dyDescent="0.35">
      <c r="A754" s="625" t="s">
        <v>53</v>
      </c>
      <c r="B754" s="625" t="s">
        <v>475</v>
      </c>
      <c r="C754" s="608" t="str">
        <f>VLOOKUP(CFV_Tbl[[#This Row],[Class Code]],AssetClass[[Asset Class]:[Class Description]],2)</f>
        <v>Overhead Door</v>
      </c>
      <c r="D754">
        <v>30</v>
      </c>
      <c r="E754" t="s">
        <v>11511</v>
      </c>
      <c r="F754" t="s">
        <v>11751</v>
      </c>
      <c r="G754" t="s">
        <v>11281</v>
      </c>
      <c r="H754" t="s">
        <v>8640</v>
      </c>
      <c r="I754" s="6" t="str">
        <f>CFV_Tbl[[#This Row],[Class Code]]&amp; " - " &amp;CFV_Tbl[[#This Row],[Class Description]]</f>
        <v>PEDGATE - Overhead Door</v>
      </c>
      <c r="J754" s="6" t="str">
        <f>CFV_Tbl[[#This Row],[CF Code]] &amp; " - " &amp; CFV_Tbl[[#This Row],[CF Description]]</f>
        <v>GATEGSPN - Gate Span</v>
      </c>
      <c r="Q754" s="486" t="s">
        <v>11712</v>
      </c>
      <c r="R754" s="486" t="s">
        <v>1768</v>
      </c>
      <c r="S754" t="s">
        <v>11290</v>
      </c>
    </row>
    <row r="755" spans="1:19" x14ac:dyDescent="0.35">
      <c r="A755" s="625" t="s">
        <v>53</v>
      </c>
      <c r="B755" s="625" t="s">
        <v>475</v>
      </c>
      <c r="C755" s="608" t="str">
        <f>VLOOKUP(CFV_Tbl[[#This Row],[Class Code]],AssetClass[[Asset Class]:[Class Description]],2)</f>
        <v>Overhead Door</v>
      </c>
      <c r="D755">
        <v>30</v>
      </c>
      <c r="E755" t="s">
        <v>11511</v>
      </c>
      <c r="F755" t="s">
        <v>11751</v>
      </c>
      <c r="G755" t="s">
        <v>11281</v>
      </c>
      <c r="H755" t="s">
        <v>8641</v>
      </c>
      <c r="I755" s="6" t="str">
        <f>CFV_Tbl[[#This Row],[Class Code]]&amp; " - " &amp;CFV_Tbl[[#This Row],[Class Description]]</f>
        <v>PEDGATE - Overhead Door</v>
      </c>
      <c r="J755" s="6" t="str">
        <f>CFV_Tbl[[#This Row],[CF Code]] &amp; " - " &amp; CFV_Tbl[[#This Row],[CF Description]]</f>
        <v>GATEGSPN - Gate Span</v>
      </c>
      <c r="Q755" s="486" t="s">
        <v>11712</v>
      </c>
      <c r="R755" s="486" t="s">
        <v>1853</v>
      </c>
      <c r="S755" t="s">
        <v>11292</v>
      </c>
    </row>
    <row r="756" spans="1:19" ht="14.5" customHeight="1" x14ac:dyDescent="0.35">
      <c r="A756" s="625" t="s">
        <v>53</v>
      </c>
      <c r="B756" s="625" t="s">
        <v>475</v>
      </c>
      <c r="C756" s="608" t="str">
        <f>VLOOKUP(CFV_Tbl[[#This Row],[Class Code]],AssetClass[[Asset Class]:[Class Description]],2)</f>
        <v>Overhead Door</v>
      </c>
      <c r="D756">
        <v>30</v>
      </c>
      <c r="E756" t="s">
        <v>11511</v>
      </c>
      <c r="F756" t="s">
        <v>11751</v>
      </c>
      <c r="G756" t="s">
        <v>11281</v>
      </c>
      <c r="H756" t="s">
        <v>8642</v>
      </c>
      <c r="I756" s="6" t="str">
        <f>CFV_Tbl[[#This Row],[Class Code]]&amp; " - " &amp;CFV_Tbl[[#This Row],[Class Description]]</f>
        <v>PEDGATE - Overhead Door</v>
      </c>
      <c r="J756" s="6" t="str">
        <f>CFV_Tbl[[#This Row],[CF Code]] &amp; " - " &amp; CFV_Tbl[[#This Row],[CF Description]]</f>
        <v>GATEGSPN - Gate Span</v>
      </c>
      <c r="Q756" s="486" t="s">
        <v>11712</v>
      </c>
      <c r="R756" s="486" t="s">
        <v>1833</v>
      </c>
      <c r="S756" t="s">
        <v>11295</v>
      </c>
    </row>
    <row r="757" spans="1:19" x14ac:dyDescent="0.35">
      <c r="A757" s="625" t="s">
        <v>53</v>
      </c>
      <c r="B757" s="625" t="s">
        <v>475</v>
      </c>
      <c r="C757" s="608" t="str">
        <f>VLOOKUP(CFV_Tbl[[#This Row],[Class Code]],AssetClass[[Asset Class]:[Class Description]],2)</f>
        <v>Overhead Door</v>
      </c>
      <c r="D757" s="9">
        <v>40</v>
      </c>
      <c r="E757" s="9" t="s">
        <v>11513</v>
      </c>
      <c r="F757" s="9" t="s">
        <v>11752</v>
      </c>
      <c r="G757" t="s">
        <v>11281</v>
      </c>
      <c r="H757" t="s">
        <v>8638</v>
      </c>
      <c r="I757" s="6" t="str">
        <f>CFV_Tbl[[#This Row],[Class Code]]&amp; " - " &amp;CFV_Tbl[[#This Row],[Class Description]]</f>
        <v>PEDGATE - Overhead Door</v>
      </c>
      <c r="J757" s="6" t="str">
        <f>CFV_Tbl[[#This Row],[CF Code]] &amp; " - " &amp; CFV_Tbl[[#This Row],[CF Description]]</f>
        <v>GATEALCK - Access Lock</v>
      </c>
      <c r="Q757" s="486" t="s">
        <v>11605</v>
      </c>
      <c r="R757" s="486" t="s">
        <v>8477</v>
      </c>
      <c r="S757" t="s">
        <v>11285</v>
      </c>
    </row>
    <row r="758" spans="1:19" x14ac:dyDescent="0.35">
      <c r="A758" s="625" t="s">
        <v>53</v>
      </c>
      <c r="B758" s="625" t="s">
        <v>475</v>
      </c>
      <c r="C758" s="608" t="str">
        <f>VLOOKUP(CFV_Tbl[[#This Row],[Class Code]],AssetClass[[Asset Class]:[Class Description]],2)</f>
        <v>Overhead Door</v>
      </c>
      <c r="D758">
        <v>40</v>
      </c>
      <c r="E758" t="s">
        <v>11513</v>
      </c>
      <c r="F758" t="s">
        <v>11752</v>
      </c>
      <c r="G758" t="s">
        <v>11281</v>
      </c>
      <c r="H758" t="s">
        <v>8553</v>
      </c>
      <c r="I758" s="6" t="str">
        <f>CFV_Tbl[[#This Row],[Class Code]]&amp; " - " &amp;CFV_Tbl[[#This Row],[Class Description]]</f>
        <v>PEDGATE - Overhead Door</v>
      </c>
      <c r="J758" s="6" t="str">
        <f>CFV_Tbl[[#This Row],[CF Code]] &amp; " - " &amp; CFV_Tbl[[#This Row],[CF Description]]</f>
        <v>GATEALCK - Access Lock</v>
      </c>
      <c r="Q758" s="483" t="s">
        <v>11635</v>
      </c>
      <c r="R758" s="483" t="s">
        <v>8480</v>
      </c>
      <c r="S758" t="s">
        <v>11285</v>
      </c>
    </row>
    <row r="759" spans="1:19" x14ac:dyDescent="0.35">
      <c r="A759" s="625" t="s">
        <v>53</v>
      </c>
      <c r="B759" s="625" t="s">
        <v>475</v>
      </c>
      <c r="C759" s="608" t="str">
        <f>VLOOKUP(CFV_Tbl[[#This Row],[Class Code]],AssetClass[[Asset Class]:[Class Description]],2)</f>
        <v>Overhead Door</v>
      </c>
      <c r="D759">
        <v>40</v>
      </c>
      <c r="E759" t="s">
        <v>11513</v>
      </c>
      <c r="F759" t="s">
        <v>11752</v>
      </c>
      <c r="G759" t="s">
        <v>11281</v>
      </c>
      <c r="H759" t="s">
        <v>8639</v>
      </c>
      <c r="I759" s="6" t="str">
        <f>CFV_Tbl[[#This Row],[Class Code]]&amp; " - " &amp;CFV_Tbl[[#This Row],[Class Description]]</f>
        <v>PEDGATE - Overhead Door</v>
      </c>
      <c r="J759" s="6" t="str">
        <f>CFV_Tbl[[#This Row],[CF Code]] &amp; " - " &amp; CFV_Tbl[[#This Row],[CF Description]]</f>
        <v>GATEALCK - Access Lock</v>
      </c>
      <c r="Q759" s="483" t="s">
        <v>11635</v>
      </c>
      <c r="R759" s="483" t="s">
        <v>8481</v>
      </c>
      <c r="S759" t="s">
        <v>11289</v>
      </c>
    </row>
    <row r="760" spans="1:19" x14ac:dyDescent="0.35">
      <c r="A760" s="625" t="s">
        <v>53</v>
      </c>
      <c r="B760" s="625" t="s">
        <v>475</v>
      </c>
      <c r="C760" s="608" t="str">
        <f>VLOOKUP(CFV_Tbl[[#This Row],[Class Code]],AssetClass[[Asset Class]:[Class Description]],2)</f>
        <v>Overhead Door</v>
      </c>
      <c r="D760">
        <v>40</v>
      </c>
      <c r="E760" t="s">
        <v>11513</v>
      </c>
      <c r="F760" t="s">
        <v>11752</v>
      </c>
      <c r="G760" t="s">
        <v>11281</v>
      </c>
      <c r="H760" t="s">
        <v>8498</v>
      </c>
      <c r="I760" s="6" t="str">
        <f>CFV_Tbl[[#This Row],[Class Code]]&amp; " - " &amp;CFV_Tbl[[#This Row],[Class Description]]</f>
        <v>PEDGATE - Overhead Door</v>
      </c>
      <c r="J760" s="6" t="str">
        <f>CFV_Tbl[[#This Row],[CF Code]] &amp; " - " &amp; CFV_Tbl[[#This Row],[CF Description]]</f>
        <v>GATEALCK - Access Lock</v>
      </c>
      <c r="Q760" s="483" t="s">
        <v>11506</v>
      </c>
      <c r="R760" s="483" t="s">
        <v>8480</v>
      </c>
      <c r="S760" t="s">
        <v>11285</v>
      </c>
    </row>
    <row r="761" spans="1:19" x14ac:dyDescent="0.35">
      <c r="A761" t="s">
        <v>53</v>
      </c>
      <c r="B761" t="s">
        <v>474</v>
      </c>
      <c r="C761" s="608" t="str">
        <f>VLOOKUP(CFV_Tbl[[#This Row],[Class Code]],AssetClass[[Asset Class]:[Class Description]],2)</f>
        <v>Overhead Door</v>
      </c>
      <c r="D761">
        <v>10</v>
      </c>
      <c r="E761" t="s">
        <v>11573</v>
      </c>
      <c r="F761" t="s">
        <v>11800</v>
      </c>
      <c r="G761" t="s">
        <v>11281</v>
      </c>
      <c r="H761" t="s">
        <v>1914</v>
      </c>
      <c r="I761" s="6" t="str">
        <f>CFV_Tbl[[#This Row],[Class Code]]&amp; " - " &amp;CFV_Tbl[[#This Row],[Class Description]]</f>
        <v>PEDWLK - Overhead Door</v>
      </c>
      <c r="J761" s="6" t="str">
        <f>CFV_Tbl[[#This Row],[CF Code]] &amp; " - " &amp; CFV_Tbl[[#This Row],[CF Description]]</f>
        <v>PELKMAT - Pedestrian Walkway Material</v>
      </c>
      <c r="Q761" s="483" t="s">
        <v>11506</v>
      </c>
      <c r="R761" s="483" t="s">
        <v>8481</v>
      </c>
      <c r="S761" t="s">
        <v>11289</v>
      </c>
    </row>
    <row r="762" spans="1:19" x14ac:dyDescent="0.35">
      <c r="A762" t="s">
        <v>53</v>
      </c>
      <c r="B762" t="s">
        <v>474</v>
      </c>
      <c r="C762" s="608" t="str">
        <f>VLOOKUP(CFV_Tbl[[#This Row],[Class Code]],AssetClass[[Asset Class]:[Class Description]],2)</f>
        <v>Overhead Door</v>
      </c>
      <c r="D762">
        <v>10</v>
      </c>
      <c r="E762" t="s">
        <v>11573</v>
      </c>
      <c r="F762" t="s">
        <v>11800</v>
      </c>
      <c r="G762" t="s">
        <v>11281</v>
      </c>
      <c r="H762" t="s">
        <v>1768</v>
      </c>
      <c r="I762" s="6" t="str">
        <f>CFV_Tbl[[#This Row],[Class Code]]&amp; " - " &amp;CFV_Tbl[[#This Row],[Class Description]]</f>
        <v>PEDWLK - Overhead Door</v>
      </c>
      <c r="J762" s="6" t="str">
        <f>CFV_Tbl[[#This Row],[CF Code]] &amp; " - " &amp; CFV_Tbl[[#This Row],[CF Description]]</f>
        <v>PELKMAT - Pedestrian Walkway Material</v>
      </c>
      <c r="Q762" s="483" t="s">
        <v>11597</v>
      </c>
      <c r="R762" s="483" t="s">
        <v>1935</v>
      </c>
      <c r="S762" t="s">
        <v>11285</v>
      </c>
    </row>
    <row r="763" spans="1:19" x14ac:dyDescent="0.35">
      <c r="A763" t="s">
        <v>53</v>
      </c>
      <c r="B763" t="s">
        <v>474</v>
      </c>
      <c r="C763" s="608" t="str">
        <f>VLOOKUP(CFV_Tbl[[#This Row],[Class Code]],AssetClass[[Asset Class]:[Class Description]],2)</f>
        <v>Overhead Door</v>
      </c>
      <c r="D763">
        <v>10</v>
      </c>
      <c r="E763" t="s">
        <v>11573</v>
      </c>
      <c r="F763" t="s">
        <v>11800</v>
      </c>
      <c r="G763" t="s">
        <v>11281</v>
      </c>
      <c r="H763" t="s">
        <v>1855</v>
      </c>
      <c r="I763" s="6" t="str">
        <f>CFV_Tbl[[#This Row],[Class Code]]&amp; " - " &amp;CFV_Tbl[[#This Row],[Class Description]]</f>
        <v>PEDWLK - Overhead Door</v>
      </c>
      <c r="J763" s="6" t="str">
        <f>CFV_Tbl[[#This Row],[CF Code]] &amp; " - " &amp; CFV_Tbl[[#This Row],[CF Description]]</f>
        <v>PELKMAT - Pedestrian Walkway Material</v>
      </c>
      <c r="Q763" s="483" t="s">
        <v>11597</v>
      </c>
      <c r="R763" s="483" t="s">
        <v>1768</v>
      </c>
      <c r="S763" t="s">
        <v>11289</v>
      </c>
    </row>
    <row r="764" spans="1:19" x14ac:dyDescent="0.35">
      <c r="A764" t="s">
        <v>53</v>
      </c>
      <c r="B764" t="s">
        <v>474</v>
      </c>
      <c r="C764" s="608" t="str">
        <f>VLOOKUP(CFV_Tbl[[#This Row],[Class Code]],AssetClass[[Asset Class]:[Class Description]],2)</f>
        <v>Overhead Door</v>
      </c>
      <c r="D764">
        <v>10</v>
      </c>
      <c r="E764" t="s">
        <v>11573</v>
      </c>
      <c r="F764" t="s">
        <v>11800</v>
      </c>
      <c r="G764" t="s">
        <v>11281</v>
      </c>
      <c r="H764" t="s">
        <v>1920</v>
      </c>
      <c r="I764" s="6" t="str">
        <f>CFV_Tbl[[#This Row],[Class Code]]&amp; " - " &amp;CFV_Tbl[[#This Row],[Class Description]]</f>
        <v>PEDWLK - Overhead Door</v>
      </c>
      <c r="J764" s="6" t="str">
        <f>CFV_Tbl[[#This Row],[CF Code]] &amp; " - " &amp; CFV_Tbl[[#This Row],[CF Description]]</f>
        <v>PELKMAT - Pedestrian Walkway Material</v>
      </c>
      <c r="Q764" s="486" t="s">
        <v>11597</v>
      </c>
      <c r="R764" s="483" t="s">
        <v>1936</v>
      </c>
      <c r="S764" t="s">
        <v>11290</v>
      </c>
    </row>
    <row r="765" spans="1:19" x14ac:dyDescent="0.35">
      <c r="A765" t="s">
        <v>53</v>
      </c>
      <c r="B765" t="s">
        <v>474</v>
      </c>
      <c r="C765" s="608" t="str">
        <f>VLOOKUP(CFV_Tbl[[#This Row],[Class Code]],AssetClass[[Asset Class]:[Class Description]],2)</f>
        <v>Overhead Door</v>
      </c>
      <c r="D765" s="9">
        <v>30</v>
      </c>
      <c r="E765" s="9" t="s">
        <v>11414</v>
      </c>
      <c r="F765" s="9" t="s">
        <v>11598</v>
      </c>
      <c r="G765" t="s">
        <v>11299</v>
      </c>
      <c r="H765" t="s">
        <v>8477</v>
      </c>
      <c r="I765" s="6" t="str">
        <f>CFV_Tbl[[#This Row],[Class Code]]&amp; " - " &amp;CFV_Tbl[[#This Row],[Class Description]]</f>
        <v>PEDWLK - Overhead Door</v>
      </c>
      <c r="J765" s="6" t="str">
        <f>CFV_Tbl[[#This Row],[CF Code]] &amp; " - " &amp; CFV_Tbl[[#This Row],[CF Description]]</f>
        <v>FRSHTSLI - Size Length (inch)</v>
      </c>
      <c r="Q765" s="486" t="s">
        <v>11597</v>
      </c>
      <c r="R765" s="483" t="s">
        <v>1830</v>
      </c>
      <c r="S765" t="s">
        <v>11292</v>
      </c>
    </row>
    <row r="766" spans="1:19" x14ac:dyDescent="0.35">
      <c r="A766" t="s">
        <v>53</v>
      </c>
      <c r="B766" t="s">
        <v>474</v>
      </c>
      <c r="C766" s="608" t="str">
        <f>VLOOKUP(CFV_Tbl[[#This Row],[Class Code]],AssetClass[[Asset Class]:[Class Description]],2)</f>
        <v>Overhead Door</v>
      </c>
      <c r="D766" s="9">
        <v>40</v>
      </c>
      <c r="E766" s="9" t="s">
        <v>11575</v>
      </c>
      <c r="F766" s="9" t="s">
        <v>11801</v>
      </c>
      <c r="G766" t="s">
        <v>11299</v>
      </c>
      <c r="H766" t="s">
        <v>8477</v>
      </c>
      <c r="I766" s="6" t="str">
        <f>CFV_Tbl[[#This Row],[Class Code]]&amp; " - " &amp;CFV_Tbl[[#This Row],[Class Description]]</f>
        <v>PEDWLK - Overhead Door</v>
      </c>
      <c r="J766" s="6" t="str">
        <f>CFV_Tbl[[#This Row],[CF Code]] &amp; " - " &amp; CFV_Tbl[[#This Row],[CF Description]]</f>
        <v>PEDSWI - Size Width (inch)</v>
      </c>
      <c r="Q766" s="483" t="s">
        <v>11597</v>
      </c>
      <c r="R766" s="483" t="s">
        <v>1937</v>
      </c>
      <c r="S766" t="s">
        <v>11295</v>
      </c>
    </row>
    <row r="767" spans="1:19" x14ac:dyDescent="0.35">
      <c r="A767" t="s">
        <v>53</v>
      </c>
      <c r="B767" t="s">
        <v>474</v>
      </c>
      <c r="C767" s="608" t="str">
        <f>VLOOKUP(CFV_Tbl[[#This Row],[Class Code]],AssetClass[[Asset Class]:[Class Description]],2)</f>
        <v>Overhead Door</v>
      </c>
      <c r="D767" s="9">
        <v>50</v>
      </c>
      <c r="E767" s="9" t="s">
        <v>11360</v>
      </c>
      <c r="F767" s="9" t="s">
        <v>11452</v>
      </c>
      <c r="G767" t="s">
        <v>11299</v>
      </c>
      <c r="H767" t="s">
        <v>8477</v>
      </c>
      <c r="I767" s="6" t="str">
        <f>CFV_Tbl[[#This Row],[Class Code]]&amp; " - " &amp;CFV_Tbl[[#This Row],[Class Description]]</f>
        <v>PEDWLK - Overhead Door</v>
      </c>
      <c r="J767" s="6" t="str">
        <f>CFV_Tbl[[#This Row],[CF Code]] &amp; " - " &amp; CFV_Tbl[[#This Row],[CF Description]]</f>
        <v>QTY - Quantity</v>
      </c>
      <c r="Q767" s="483" t="s">
        <v>11597</v>
      </c>
      <c r="R767" s="483" t="s">
        <v>1938</v>
      </c>
      <c r="S767" t="s">
        <v>11334</v>
      </c>
    </row>
    <row r="768" spans="1:19" x14ac:dyDescent="0.35">
      <c r="A768" t="s">
        <v>53</v>
      </c>
      <c r="B768" t="s">
        <v>339</v>
      </c>
      <c r="C768" s="608" t="str">
        <f>VLOOKUP(CFV_Tbl[[#This Row],[Class Code]],AssetClass[[Asset Class]:[Class Description]],2)</f>
        <v>Overhead Door</v>
      </c>
      <c r="D768">
        <v>10</v>
      </c>
      <c r="E768" t="s">
        <v>11576</v>
      </c>
      <c r="F768" t="s">
        <v>11802</v>
      </c>
      <c r="G768" t="s">
        <v>11281</v>
      </c>
      <c r="H768" t="s">
        <v>8736</v>
      </c>
      <c r="I768" s="6" t="str">
        <f>CFV_Tbl[[#This Row],[Class Code]]&amp; " - " &amp;CFV_Tbl[[#This Row],[Class Description]]</f>
        <v>PHTOSYS - Overhead Door</v>
      </c>
      <c r="J768" s="6" t="str">
        <f>CFV_Tbl[[#This Row],[CF Code]] &amp; " - " &amp; CFV_Tbl[[#This Row],[CF Description]]</f>
        <v>PHYSARTY - Array Type</v>
      </c>
      <c r="Q768" s="483" t="s">
        <v>11597</v>
      </c>
      <c r="R768" s="483" t="s">
        <v>1939</v>
      </c>
      <c r="S768" t="s">
        <v>11468</v>
      </c>
    </row>
    <row r="769" spans="1:19" x14ac:dyDescent="0.35">
      <c r="A769" t="s">
        <v>53</v>
      </c>
      <c r="B769" t="s">
        <v>339</v>
      </c>
      <c r="C769" s="608" t="str">
        <f>VLOOKUP(CFV_Tbl[[#This Row],[Class Code]],AssetClass[[Asset Class]:[Class Description]],2)</f>
        <v>Overhead Door</v>
      </c>
      <c r="D769">
        <v>10</v>
      </c>
      <c r="E769" t="s">
        <v>11576</v>
      </c>
      <c r="F769" t="s">
        <v>11802</v>
      </c>
      <c r="G769" t="s">
        <v>11281</v>
      </c>
      <c r="H769" t="s">
        <v>1790</v>
      </c>
      <c r="I769" s="6" t="str">
        <f>CFV_Tbl[[#This Row],[Class Code]]&amp; " - " &amp;CFV_Tbl[[#This Row],[Class Description]]</f>
        <v>PHTOSYS - Overhead Door</v>
      </c>
      <c r="J769" s="6" t="str">
        <f>CFV_Tbl[[#This Row],[CF Code]] &amp; " - " &amp; CFV_Tbl[[#This Row],[CF Description]]</f>
        <v>PHYSARTY - Array Type</v>
      </c>
      <c r="Q769" s="483" t="s">
        <v>11597</v>
      </c>
      <c r="R769" s="483" t="s">
        <v>1940</v>
      </c>
      <c r="S769" t="s">
        <v>11470</v>
      </c>
    </row>
    <row r="770" spans="1:19" x14ac:dyDescent="0.35">
      <c r="A770" t="s">
        <v>53</v>
      </c>
      <c r="B770" t="s">
        <v>339</v>
      </c>
      <c r="C770" s="608" t="str">
        <f>VLOOKUP(CFV_Tbl[[#This Row],[Class Code]],AssetClass[[Asset Class]:[Class Description]],2)</f>
        <v>Overhead Door</v>
      </c>
      <c r="D770" s="9">
        <v>20</v>
      </c>
      <c r="E770" s="9" t="s">
        <v>11577</v>
      </c>
      <c r="F770" s="9" t="s">
        <v>11803</v>
      </c>
      <c r="G770" t="s">
        <v>11299</v>
      </c>
      <c r="H770" t="s">
        <v>8477</v>
      </c>
      <c r="I770" s="6" t="str">
        <f>CFV_Tbl[[#This Row],[Class Code]]&amp; " - " &amp;CFV_Tbl[[#This Row],[Class Description]]</f>
        <v>PHTOSYS - Overhead Door</v>
      </c>
      <c r="J770" s="6" t="str">
        <f>CFV_Tbl[[#This Row],[CF Code]] &amp; " - " &amp; CFV_Tbl[[#This Row],[CF Description]]</f>
        <v>NUMPNLS - Number of Panels</v>
      </c>
      <c r="Q770" s="486" t="s">
        <v>11597</v>
      </c>
      <c r="R770" s="483" t="s">
        <v>1941</v>
      </c>
      <c r="S770" t="s">
        <v>11472</v>
      </c>
    </row>
    <row r="771" spans="1:19" x14ac:dyDescent="0.35">
      <c r="A771" t="s">
        <v>53</v>
      </c>
      <c r="B771" t="s">
        <v>339</v>
      </c>
      <c r="C771" s="608" t="str">
        <f>VLOOKUP(CFV_Tbl[[#This Row],[Class Code]],AssetClass[[Asset Class]:[Class Description]],2)</f>
        <v>Overhead Door</v>
      </c>
      <c r="D771" s="9">
        <v>30</v>
      </c>
      <c r="E771" s="9" t="s">
        <v>11579</v>
      </c>
      <c r="F771" s="9" t="s">
        <v>11804</v>
      </c>
      <c r="G771" t="s">
        <v>11299</v>
      </c>
      <c r="H771" t="s">
        <v>8477</v>
      </c>
      <c r="I771" s="6" t="str">
        <f>CFV_Tbl[[#This Row],[Class Code]]&amp; " - " &amp;CFV_Tbl[[#This Row],[Class Description]]</f>
        <v>PHTOSYS - Overhead Door</v>
      </c>
      <c r="J771" s="6" t="str">
        <f>CFV_Tbl[[#This Row],[CF Code]] &amp; " - " &amp; CFV_Tbl[[#This Row],[CF Description]]</f>
        <v>PHSS - Size of Panel (Inch)</v>
      </c>
      <c r="Q771" s="486" t="s">
        <v>11597</v>
      </c>
      <c r="R771" s="483" t="s">
        <v>1827</v>
      </c>
      <c r="S771" t="s">
        <v>11475</v>
      </c>
    </row>
    <row r="772" spans="1:19" x14ac:dyDescent="0.35">
      <c r="A772" t="s">
        <v>53</v>
      </c>
      <c r="B772" t="s">
        <v>483</v>
      </c>
      <c r="C772" s="608" t="str">
        <f>VLOOKUP(CFV_Tbl[[#This Row],[Class Code]],AssetClass[[Asset Class]:[Class Description]],2)</f>
        <v>Parking Area</v>
      </c>
      <c r="D772">
        <v>10</v>
      </c>
      <c r="E772" t="s">
        <v>11570</v>
      </c>
      <c r="F772" t="s">
        <v>11798</v>
      </c>
      <c r="G772" t="s">
        <v>11281</v>
      </c>
      <c r="H772" t="s">
        <v>1914</v>
      </c>
      <c r="I772" s="6" t="str">
        <f>CFV_Tbl[[#This Row],[Class Code]]&amp; " - " &amp;CFV_Tbl[[#This Row],[Class Description]]</f>
        <v>PKGAREA - Parking Area</v>
      </c>
      <c r="J772" s="6" t="str">
        <f>CFV_Tbl[[#This Row],[CF Code]] &amp; " - " &amp; CFV_Tbl[[#This Row],[CF Description]]</f>
        <v>PKEAMAT - Parking Area Material</v>
      </c>
      <c r="Q772" s="483" t="s">
        <v>11287</v>
      </c>
      <c r="R772" s="483" t="s">
        <v>8480</v>
      </c>
      <c r="S772" t="s">
        <v>11285</v>
      </c>
    </row>
    <row r="773" spans="1:19" x14ac:dyDescent="0.35">
      <c r="A773" t="s">
        <v>53</v>
      </c>
      <c r="B773" t="s">
        <v>483</v>
      </c>
      <c r="C773" s="608" t="str">
        <f>VLOOKUP(CFV_Tbl[[#This Row],[Class Code]],AssetClass[[Asset Class]:[Class Description]],2)</f>
        <v>Parking Area</v>
      </c>
      <c r="D773">
        <v>10</v>
      </c>
      <c r="E773" t="s">
        <v>11570</v>
      </c>
      <c r="F773" t="s">
        <v>11798</v>
      </c>
      <c r="G773" t="s">
        <v>11281</v>
      </c>
      <c r="H773" t="s">
        <v>1915</v>
      </c>
      <c r="I773" s="6" t="str">
        <f>CFV_Tbl[[#This Row],[Class Code]]&amp; " - " &amp;CFV_Tbl[[#This Row],[Class Description]]</f>
        <v>PKGAREA - Parking Area</v>
      </c>
      <c r="J773" s="6" t="str">
        <f>CFV_Tbl[[#This Row],[CF Code]] &amp; " - " &amp; CFV_Tbl[[#This Row],[CF Description]]</f>
        <v>PKEAMAT - Parking Area Material</v>
      </c>
      <c r="Q773" s="483" t="s">
        <v>11287</v>
      </c>
      <c r="R773" s="483" t="s">
        <v>8481</v>
      </c>
      <c r="S773" t="s">
        <v>11289</v>
      </c>
    </row>
    <row r="774" spans="1:19" x14ac:dyDescent="0.35">
      <c r="A774" t="s">
        <v>53</v>
      </c>
      <c r="B774" t="s">
        <v>483</v>
      </c>
      <c r="C774" s="608" t="str">
        <f>VLOOKUP(CFV_Tbl[[#This Row],[Class Code]],AssetClass[[Asset Class]:[Class Description]],2)</f>
        <v>Parking Area</v>
      </c>
      <c r="D774">
        <v>10</v>
      </c>
      <c r="E774" t="s">
        <v>11570</v>
      </c>
      <c r="F774" t="s">
        <v>11798</v>
      </c>
      <c r="G774" t="s">
        <v>11281</v>
      </c>
      <c r="H774" t="s">
        <v>1768</v>
      </c>
      <c r="I774" s="6" t="str">
        <f>CFV_Tbl[[#This Row],[Class Code]]&amp; " - " &amp;CFV_Tbl[[#This Row],[Class Description]]</f>
        <v>PKGAREA - Parking Area</v>
      </c>
      <c r="J774" s="6" t="str">
        <f>CFV_Tbl[[#This Row],[CF Code]] &amp; " - " &amp; CFV_Tbl[[#This Row],[CF Description]]</f>
        <v>PKEAMAT - Parking Area Material</v>
      </c>
      <c r="Q774" s="486" t="s">
        <v>11644</v>
      </c>
      <c r="R774" s="483" t="s">
        <v>8758</v>
      </c>
      <c r="S774" t="s">
        <v>11285</v>
      </c>
    </row>
    <row r="775" spans="1:19" x14ac:dyDescent="0.35">
      <c r="A775" t="s">
        <v>53</v>
      </c>
      <c r="B775" t="s">
        <v>483</v>
      </c>
      <c r="C775" s="608" t="str">
        <f>VLOOKUP(CFV_Tbl[[#This Row],[Class Code]],AssetClass[[Asset Class]:[Class Description]],2)</f>
        <v>Parking Area</v>
      </c>
      <c r="D775">
        <v>10</v>
      </c>
      <c r="E775" t="s">
        <v>11570</v>
      </c>
      <c r="F775" t="s">
        <v>11798</v>
      </c>
      <c r="G775" t="s">
        <v>11281</v>
      </c>
      <c r="H775" t="s">
        <v>1855</v>
      </c>
      <c r="I775" s="6" t="str">
        <f>CFV_Tbl[[#This Row],[Class Code]]&amp; " - " &amp;CFV_Tbl[[#This Row],[Class Description]]</f>
        <v>PKGAREA - Parking Area</v>
      </c>
      <c r="J775" s="6" t="str">
        <f>CFV_Tbl[[#This Row],[CF Code]] &amp; " - " &amp; CFV_Tbl[[#This Row],[CF Description]]</f>
        <v>PKEAMAT - Parking Area Material</v>
      </c>
      <c r="Q775" s="483" t="s">
        <v>11644</v>
      </c>
      <c r="R775" s="483" t="s">
        <v>8759</v>
      </c>
      <c r="S775" t="s">
        <v>11289</v>
      </c>
    </row>
    <row r="776" spans="1:19" x14ac:dyDescent="0.35">
      <c r="A776" t="s">
        <v>53</v>
      </c>
      <c r="B776" t="s">
        <v>483</v>
      </c>
      <c r="C776" s="608" t="str">
        <f>VLOOKUP(CFV_Tbl[[#This Row],[Class Code]],AssetClass[[Asset Class]:[Class Description]],2)</f>
        <v>Parking Area</v>
      </c>
      <c r="D776">
        <v>10</v>
      </c>
      <c r="E776" t="s">
        <v>11570</v>
      </c>
      <c r="F776" t="s">
        <v>11798</v>
      </c>
      <c r="G776" t="s">
        <v>11281</v>
      </c>
      <c r="H776" t="s">
        <v>1916</v>
      </c>
      <c r="I776" s="6" t="str">
        <f>CFV_Tbl[[#This Row],[Class Code]]&amp; " - " &amp;CFV_Tbl[[#This Row],[Class Description]]</f>
        <v>PKGAREA - Parking Area</v>
      </c>
      <c r="J776" s="6" t="str">
        <f>CFV_Tbl[[#This Row],[CF Code]] &amp; " - " &amp; CFV_Tbl[[#This Row],[CF Description]]</f>
        <v>PKEAMAT - Parking Area Material</v>
      </c>
      <c r="Q776" s="483" t="s">
        <v>11644</v>
      </c>
      <c r="R776" s="483" t="s">
        <v>1971</v>
      </c>
      <c r="S776" t="s">
        <v>11290</v>
      </c>
    </row>
    <row r="777" spans="1:19" x14ac:dyDescent="0.35">
      <c r="A777" t="s">
        <v>53</v>
      </c>
      <c r="B777" t="s">
        <v>483</v>
      </c>
      <c r="C777" s="608" t="str">
        <f>VLOOKUP(CFV_Tbl[[#This Row],[Class Code]],AssetClass[[Asset Class]:[Class Description]],2)</f>
        <v>Parking Area</v>
      </c>
      <c r="D777">
        <v>10</v>
      </c>
      <c r="E777" t="s">
        <v>11570</v>
      </c>
      <c r="F777" t="s">
        <v>11798</v>
      </c>
      <c r="G777" t="s">
        <v>11281</v>
      </c>
      <c r="H777" t="s">
        <v>1917</v>
      </c>
      <c r="I777" s="6" t="str">
        <f>CFV_Tbl[[#This Row],[Class Code]]&amp; " - " &amp;CFV_Tbl[[#This Row],[Class Description]]</f>
        <v>PKGAREA - Parking Area</v>
      </c>
      <c r="J777" s="6" t="str">
        <f>CFV_Tbl[[#This Row],[CF Code]] &amp; " - " &amp; CFV_Tbl[[#This Row],[CF Description]]</f>
        <v>PKEAMAT - Parking Area Material</v>
      </c>
      <c r="Q777" s="486" t="s">
        <v>11644</v>
      </c>
      <c r="R777" s="483" t="s">
        <v>8760</v>
      </c>
      <c r="S777" t="s">
        <v>11292</v>
      </c>
    </row>
    <row r="778" spans="1:19" x14ac:dyDescent="0.35">
      <c r="A778" t="s">
        <v>53</v>
      </c>
      <c r="B778" t="s">
        <v>483</v>
      </c>
      <c r="C778" s="608" t="str">
        <f>VLOOKUP(CFV_Tbl[[#This Row],[Class Code]],AssetClass[[Asset Class]:[Class Description]],2)</f>
        <v>Parking Area</v>
      </c>
      <c r="D778">
        <v>10</v>
      </c>
      <c r="E778" t="s">
        <v>11570</v>
      </c>
      <c r="F778" t="s">
        <v>11798</v>
      </c>
      <c r="G778" t="s">
        <v>11281</v>
      </c>
      <c r="H778" t="s">
        <v>1918</v>
      </c>
      <c r="I778" s="6" t="str">
        <f>CFV_Tbl[[#This Row],[Class Code]]&amp; " - " &amp;CFV_Tbl[[#This Row],[Class Description]]</f>
        <v>PKGAREA - Parking Area</v>
      </c>
      <c r="J778" s="6" t="str">
        <f>CFV_Tbl[[#This Row],[CF Code]] &amp; " - " &amp; CFV_Tbl[[#This Row],[CF Description]]</f>
        <v>PKEAMAT - Parking Area Material</v>
      </c>
      <c r="Q778" s="486" t="s">
        <v>11644</v>
      </c>
      <c r="R778" s="483" t="s">
        <v>8761</v>
      </c>
      <c r="S778" t="s">
        <v>11295</v>
      </c>
    </row>
    <row r="779" spans="1:19" x14ac:dyDescent="0.35">
      <c r="A779" t="s">
        <v>53</v>
      </c>
      <c r="B779" t="s">
        <v>483</v>
      </c>
      <c r="C779" s="608" t="str">
        <f>VLOOKUP(CFV_Tbl[[#This Row],[Class Code]],AssetClass[[Asset Class]:[Class Description]],2)</f>
        <v>Parking Area</v>
      </c>
      <c r="D779">
        <v>10</v>
      </c>
      <c r="E779" t="s">
        <v>11570</v>
      </c>
      <c r="F779" t="s">
        <v>11798</v>
      </c>
      <c r="G779" t="s">
        <v>11281</v>
      </c>
      <c r="H779" t="s">
        <v>1919</v>
      </c>
      <c r="I779" s="6" t="str">
        <f>CFV_Tbl[[#This Row],[Class Code]]&amp; " - " &amp;CFV_Tbl[[#This Row],[Class Description]]</f>
        <v>PKGAREA - Parking Area</v>
      </c>
      <c r="J779" s="6" t="str">
        <f>CFV_Tbl[[#This Row],[CF Code]] &amp; " - " &amp; CFV_Tbl[[#This Row],[CF Description]]</f>
        <v>PKEAMAT - Parking Area Material</v>
      </c>
      <c r="Q779" s="483" t="s">
        <v>11644</v>
      </c>
      <c r="R779" s="483" t="s">
        <v>1912</v>
      </c>
      <c r="S779" t="s">
        <v>11334</v>
      </c>
    </row>
    <row r="780" spans="1:19" x14ac:dyDescent="0.35">
      <c r="A780" t="s">
        <v>53</v>
      </c>
      <c r="B780" t="s">
        <v>483</v>
      </c>
      <c r="C780" s="608" t="str">
        <f>VLOOKUP(CFV_Tbl[[#This Row],[Class Code]],AssetClass[[Asset Class]:[Class Description]],2)</f>
        <v>Parking Area</v>
      </c>
      <c r="D780">
        <v>10</v>
      </c>
      <c r="E780" t="s">
        <v>11570</v>
      </c>
      <c r="F780" t="s">
        <v>11798</v>
      </c>
      <c r="G780" t="s">
        <v>11281</v>
      </c>
      <c r="H780" t="s">
        <v>8738</v>
      </c>
      <c r="I780" s="6" t="str">
        <f>CFV_Tbl[[#This Row],[Class Code]]&amp; " - " &amp;CFV_Tbl[[#This Row],[Class Description]]</f>
        <v>PKGAREA - Parking Area</v>
      </c>
      <c r="J780" s="6" t="str">
        <f>CFV_Tbl[[#This Row],[CF Code]] &amp; " - " &amp; CFV_Tbl[[#This Row],[CF Description]]</f>
        <v>PKEAMAT - Parking Area Material</v>
      </c>
      <c r="Q780" s="483" t="s">
        <v>11644</v>
      </c>
      <c r="R780" s="483" t="s">
        <v>1972</v>
      </c>
      <c r="S780" t="s">
        <v>11468</v>
      </c>
    </row>
    <row r="781" spans="1:19" x14ac:dyDescent="0.35">
      <c r="A781" t="s">
        <v>53</v>
      </c>
      <c r="B781" t="s">
        <v>483</v>
      </c>
      <c r="C781" s="608" t="str">
        <f>VLOOKUP(CFV_Tbl[[#This Row],[Class Code]],AssetClass[[Asset Class]:[Class Description]],2)</f>
        <v>Parking Area</v>
      </c>
      <c r="D781" s="9">
        <v>20</v>
      </c>
      <c r="E781" s="9" t="s">
        <v>11572</v>
      </c>
      <c r="F781" s="9" t="s">
        <v>11799</v>
      </c>
      <c r="G781" t="s">
        <v>11299</v>
      </c>
      <c r="H781" t="s">
        <v>8477</v>
      </c>
      <c r="I781" s="6" t="str">
        <f>CFV_Tbl[[#This Row],[Class Code]]&amp; " - " &amp;CFV_Tbl[[#This Row],[Class Description]]</f>
        <v>PKGAREA - Parking Area</v>
      </c>
      <c r="J781" s="6" t="str">
        <f>CFV_Tbl[[#This Row],[CF Code]] &amp; " - " &amp; CFV_Tbl[[#This Row],[CF Description]]</f>
        <v>PSNS - Number of parking spots</v>
      </c>
      <c r="Q781" s="483" t="s">
        <v>11644</v>
      </c>
      <c r="R781" s="483" t="s">
        <v>1853</v>
      </c>
      <c r="S781" t="s">
        <v>11470</v>
      </c>
    </row>
    <row r="782" spans="1:19" x14ac:dyDescent="0.35">
      <c r="A782" t="s">
        <v>53</v>
      </c>
      <c r="B782" t="s">
        <v>11662</v>
      </c>
      <c r="C782" s="608" t="str">
        <f>VLOOKUP(CFV_Tbl[[#This Row],[Class Code]],AssetClass[[Asset Class]:[Class Description]],2)</f>
        <v>Plumbing Fixture</v>
      </c>
      <c r="D782">
        <v>10</v>
      </c>
      <c r="E782" t="s">
        <v>11580</v>
      </c>
      <c r="F782" t="s">
        <v>11805</v>
      </c>
      <c r="G782" t="s">
        <v>11281</v>
      </c>
      <c r="H782" t="s">
        <v>8742</v>
      </c>
      <c r="I782" s="6" t="str">
        <f>CFV_Tbl[[#This Row],[Class Code]]&amp; " - " &amp;CFV_Tbl[[#This Row],[Class Description]]</f>
        <v>PLMBFXTF - Plumbing Fixture</v>
      </c>
      <c r="J782" s="6" t="str">
        <f>CFV_Tbl[[#This Row],[CF Code]] &amp; " - " &amp; CFV_Tbl[[#This Row],[CF Description]]</f>
        <v>PLTFTYPE - Plumbing Fixture - Fountains Type</v>
      </c>
      <c r="Q782" s="483" t="s">
        <v>11644</v>
      </c>
      <c r="R782" s="483" t="s">
        <v>1941</v>
      </c>
      <c r="S782" t="s">
        <v>11472</v>
      </c>
    </row>
    <row r="783" spans="1:19" x14ac:dyDescent="0.35">
      <c r="A783" t="s">
        <v>53</v>
      </c>
      <c r="B783" t="s">
        <v>11662</v>
      </c>
      <c r="C783" s="608" t="str">
        <f>VLOOKUP(CFV_Tbl[[#This Row],[Class Code]],AssetClass[[Asset Class]:[Class Description]],2)</f>
        <v>Plumbing Fixture</v>
      </c>
      <c r="D783">
        <v>10</v>
      </c>
      <c r="E783" t="s">
        <v>11580</v>
      </c>
      <c r="F783" t="s">
        <v>11805</v>
      </c>
      <c r="G783" t="s">
        <v>11281</v>
      </c>
      <c r="H783" t="s">
        <v>8743</v>
      </c>
      <c r="I783" s="6" t="str">
        <f>CFV_Tbl[[#This Row],[Class Code]]&amp; " - " &amp;CFV_Tbl[[#This Row],[Class Description]]</f>
        <v>PLMBFXTF - Plumbing Fixture</v>
      </c>
      <c r="J783" s="6" t="str">
        <f>CFV_Tbl[[#This Row],[CF Code]] &amp; " - " &amp; CFV_Tbl[[#This Row],[CF Description]]</f>
        <v>PLTFTYPE - Plumbing Fixture - Fountains Type</v>
      </c>
      <c r="Q783" s="483" t="s">
        <v>11400</v>
      </c>
      <c r="R783" s="483" t="s">
        <v>8480</v>
      </c>
      <c r="S783" t="s">
        <v>11285</v>
      </c>
    </row>
    <row r="784" spans="1:19" x14ac:dyDescent="0.35">
      <c r="A784" t="s">
        <v>53</v>
      </c>
      <c r="B784" t="s">
        <v>11662</v>
      </c>
      <c r="C784" s="608" t="str">
        <f>VLOOKUP(CFV_Tbl[[#This Row],[Class Code]],AssetClass[[Asset Class]:[Class Description]],2)</f>
        <v>Plumbing Fixture</v>
      </c>
      <c r="D784">
        <v>20</v>
      </c>
      <c r="E784" t="s">
        <v>11581</v>
      </c>
      <c r="F784" t="s">
        <v>11806</v>
      </c>
      <c r="G784" t="s">
        <v>11281</v>
      </c>
      <c r="H784" t="s">
        <v>8744</v>
      </c>
      <c r="I784" s="6" t="str">
        <f>CFV_Tbl[[#This Row],[Class Code]]&amp; " - " &amp;CFV_Tbl[[#This Row],[Class Description]]</f>
        <v>PLMBFXTF - Plumbing Fixture</v>
      </c>
      <c r="J784" s="6" t="str">
        <f>CFV_Tbl[[#This Row],[CF Code]] &amp; " - " &amp; CFV_Tbl[[#This Row],[CF Description]]</f>
        <v>PLTFMAT - Plumbing Fixture - Fountains Material</v>
      </c>
      <c r="Q784" s="483" t="s">
        <v>11400</v>
      </c>
      <c r="R784" s="483" t="s">
        <v>8481</v>
      </c>
      <c r="S784" t="s">
        <v>11289</v>
      </c>
    </row>
    <row r="785" spans="1:19" x14ac:dyDescent="0.35">
      <c r="A785" t="s">
        <v>53</v>
      </c>
      <c r="B785" t="s">
        <v>11662</v>
      </c>
      <c r="C785" s="608" t="str">
        <f>VLOOKUP(CFV_Tbl[[#This Row],[Class Code]],AssetClass[[Asset Class]:[Class Description]],2)</f>
        <v>Plumbing Fixture</v>
      </c>
      <c r="D785">
        <v>20</v>
      </c>
      <c r="E785" t="s">
        <v>11581</v>
      </c>
      <c r="F785" t="s">
        <v>11806</v>
      </c>
      <c r="G785" t="s">
        <v>11281</v>
      </c>
      <c r="H785" t="s">
        <v>8653</v>
      </c>
      <c r="I785" s="6" t="str">
        <f>CFV_Tbl[[#This Row],[Class Code]]&amp; " - " &amp;CFV_Tbl[[#This Row],[Class Description]]</f>
        <v>PLMBFXTF - Plumbing Fixture</v>
      </c>
      <c r="J785" s="6" t="str">
        <f>CFV_Tbl[[#This Row],[CF Code]] &amp; " - " &amp; CFV_Tbl[[#This Row],[CF Description]]</f>
        <v>PLTFMAT - Plumbing Fixture - Fountains Material</v>
      </c>
      <c r="Q785" s="483" t="s">
        <v>11609</v>
      </c>
      <c r="R785" s="483" t="s">
        <v>8763</v>
      </c>
      <c r="S785" t="s">
        <v>11285</v>
      </c>
    </row>
    <row r="786" spans="1:19" x14ac:dyDescent="0.35">
      <c r="A786" t="s">
        <v>53</v>
      </c>
      <c r="B786" t="s">
        <v>11662</v>
      </c>
      <c r="C786" s="608" t="str">
        <f>VLOOKUP(CFV_Tbl[[#This Row],[Class Code]],AssetClass[[Asset Class]:[Class Description]],2)</f>
        <v>Plumbing Fixture</v>
      </c>
      <c r="D786">
        <v>20</v>
      </c>
      <c r="E786" t="s">
        <v>11581</v>
      </c>
      <c r="F786" t="s">
        <v>11806</v>
      </c>
      <c r="G786" t="s">
        <v>11281</v>
      </c>
      <c r="H786" t="s">
        <v>8745</v>
      </c>
      <c r="I786" s="6" t="str">
        <f>CFV_Tbl[[#This Row],[Class Code]]&amp; " - " &amp;CFV_Tbl[[#This Row],[Class Description]]</f>
        <v>PLMBFXTF - Plumbing Fixture</v>
      </c>
      <c r="J786" s="6" t="str">
        <f>CFV_Tbl[[#This Row],[CF Code]] &amp; " - " &amp; CFV_Tbl[[#This Row],[CF Description]]</f>
        <v>PLTFMAT - Plumbing Fixture - Fountains Material</v>
      </c>
      <c r="Q786" s="483" t="s">
        <v>11609</v>
      </c>
      <c r="R786" s="483" t="s">
        <v>8764</v>
      </c>
      <c r="S786" t="s">
        <v>11289</v>
      </c>
    </row>
    <row r="787" spans="1:19" x14ac:dyDescent="0.35">
      <c r="A787" t="s">
        <v>53</v>
      </c>
      <c r="B787" t="s">
        <v>11662</v>
      </c>
      <c r="C787" s="608" t="str">
        <f>VLOOKUP(CFV_Tbl[[#This Row],[Class Code]],AssetClass[[Asset Class]:[Class Description]],2)</f>
        <v>Plumbing Fixture</v>
      </c>
      <c r="D787">
        <v>20</v>
      </c>
      <c r="E787" t="s">
        <v>11581</v>
      </c>
      <c r="F787" t="s">
        <v>11806</v>
      </c>
      <c r="G787" t="s">
        <v>11281</v>
      </c>
      <c r="H787" t="s">
        <v>8746</v>
      </c>
      <c r="I787" s="6" t="str">
        <f>CFV_Tbl[[#This Row],[Class Code]]&amp; " - " &amp;CFV_Tbl[[#This Row],[Class Description]]</f>
        <v>PLMBFXTF - Plumbing Fixture</v>
      </c>
      <c r="J787" s="6" t="str">
        <f>CFV_Tbl[[#This Row],[CF Code]] &amp; " - " &amp; CFV_Tbl[[#This Row],[CF Description]]</f>
        <v>PLTFMAT - Plumbing Fixture - Fountains Material</v>
      </c>
      <c r="Q787" s="483" t="s">
        <v>11608</v>
      </c>
      <c r="R787" s="483" t="s">
        <v>8767</v>
      </c>
      <c r="S787" t="s">
        <v>11285</v>
      </c>
    </row>
    <row r="788" spans="1:19" x14ac:dyDescent="0.35">
      <c r="A788" t="s">
        <v>53</v>
      </c>
      <c r="B788" t="s">
        <v>11662</v>
      </c>
      <c r="C788" s="608" t="str">
        <f>VLOOKUP(CFV_Tbl[[#This Row],[Class Code]],AssetClass[[Asset Class]:[Class Description]],2)</f>
        <v>Plumbing Fixture</v>
      </c>
      <c r="D788">
        <v>30</v>
      </c>
      <c r="E788" t="s">
        <v>11582</v>
      </c>
      <c r="F788" t="s">
        <v>11807</v>
      </c>
      <c r="G788" t="s">
        <v>11281</v>
      </c>
      <c r="H788" t="s">
        <v>8739</v>
      </c>
      <c r="I788" s="6" t="str">
        <f>CFV_Tbl[[#This Row],[Class Code]]&amp; " - " &amp;CFV_Tbl[[#This Row],[Class Description]]</f>
        <v>PLMBFXTF - Plumbing Fixture</v>
      </c>
      <c r="J788" s="6" t="str">
        <f>CFV_Tbl[[#This Row],[CF Code]] &amp; " - " &amp; CFV_Tbl[[#This Row],[CF Description]]</f>
        <v>PLTFCRTY - Cooler Type</v>
      </c>
      <c r="Q788" s="486" t="s">
        <v>11608</v>
      </c>
      <c r="R788" s="483" t="s">
        <v>8768</v>
      </c>
      <c r="S788" t="s">
        <v>11289</v>
      </c>
    </row>
    <row r="789" spans="1:19" x14ac:dyDescent="0.35">
      <c r="A789" t="s">
        <v>53</v>
      </c>
      <c r="B789" t="s">
        <v>11662</v>
      </c>
      <c r="C789" s="608" t="str">
        <f>VLOOKUP(CFV_Tbl[[#This Row],[Class Code]],AssetClass[[Asset Class]:[Class Description]],2)</f>
        <v>Plumbing Fixture</v>
      </c>
      <c r="D789">
        <v>30</v>
      </c>
      <c r="E789" t="s">
        <v>11582</v>
      </c>
      <c r="F789" t="s">
        <v>11807</v>
      </c>
      <c r="G789" t="s">
        <v>11281</v>
      </c>
      <c r="H789" t="s">
        <v>8740</v>
      </c>
      <c r="I789" s="6" t="str">
        <f>CFV_Tbl[[#This Row],[Class Code]]&amp; " - " &amp;CFV_Tbl[[#This Row],[Class Description]]</f>
        <v>PLMBFXTF - Plumbing Fixture</v>
      </c>
      <c r="J789" s="6" t="str">
        <f>CFV_Tbl[[#This Row],[CF Code]] &amp; " - " &amp; CFV_Tbl[[#This Row],[CF Description]]</f>
        <v>PLTFCRTY - Cooler Type</v>
      </c>
      <c r="Q789" s="483" t="s">
        <v>11607</v>
      </c>
      <c r="R789" s="483" t="s">
        <v>8765</v>
      </c>
      <c r="S789" t="s">
        <v>11285</v>
      </c>
    </row>
    <row r="790" spans="1:19" x14ac:dyDescent="0.35">
      <c r="A790" t="s">
        <v>53</v>
      </c>
      <c r="B790" t="s">
        <v>11662</v>
      </c>
      <c r="C790" s="608" t="str">
        <f>VLOOKUP(CFV_Tbl[[#This Row],[Class Code]],AssetClass[[Asset Class]:[Class Description]],2)</f>
        <v>Plumbing Fixture</v>
      </c>
      <c r="D790">
        <v>30</v>
      </c>
      <c r="E790" t="s">
        <v>11582</v>
      </c>
      <c r="F790" t="s">
        <v>11807</v>
      </c>
      <c r="G790" t="s">
        <v>11281</v>
      </c>
      <c r="H790" t="s">
        <v>8741</v>
      </c>
      <c r="I790" s="6" t="str">
        <f>CFV_Tbl[[#This Row],[Class Code]]&amp; " - " &amp;CFV_Tbl[[#This Row],[Class Description]]</f>
        <v>PLMBFXTF - Plumbing Fixture</v>
      </c>
      <c r="J790" s="6" t="str">
        <f>CFV_Tbl[[#This Row],[CF Code]] &amp; " - " &amp; CFV_Tbl[[#This Row],[CF Description]]</f>
        <v>PLTFCRTY - Cooler Type</v>
      </c>
      <c r="Q790" s="483" t="s">
        <v>11607</v>
      </c>
      <c r="R790" s="483" t="s">
        <v>8766</v>
      </c>
      <c r="S790" t="s">
        <v>11289</v>
      </c>
    </row>
    <row r="791" spans="1:19" x14ac:dyDescent="0.35">
      <c r="A791" t="s">
        <v>53</v>
      </c>
      <c r="B791" t="s">
        <v>11662</v>
      </c>
      <c r="C791" s="608" t="str">
        <f>VLOOKUP(CFV_Tbl[[#This Row],[Class Code]],AssetClass[[Asset Class]:[Class Description]],2)</f>
        <v>Plumbing Fixture</v>
      </c>
      <c r="D791">
        <v>40</v>
      </c>
      <c r="E791" t="s">
        <v>11584</v>
      </c>
      <c r="F791" t="s">
        <v>11808</v>
      </c>
      <c r="G791" t="s">
        <v>11281</v>
      </c>
      <c r="H791" t="s">
        <v>8480</v>
      </c>
      <c r="I791" s="6" t="str">
        <f>CFV_Tbl[[#This Row],[Class Code]]&amp; " - " &amp;CFV_Tbl[[#This Row],[Class Description]]</f>
        <v>PLMBFXTF - Plumbing Fixture</v>
      </c>
      <c r="J791" s="6" t="str">
        <f>CFV_Tbl[[#This Row],[CF Code]] &amp; " - " &amp; CFV_Tbl[[#This Row],[CF Description]]</f>
        <v>PLMFBR - Bottle Refill(Y/N)</v>
      </c>
      <c r="Q791" s="483" t="s">
        <v>11607</v>
      </c>
      <c r="R791" s="483" t="s">
        <v>1943</v>
      </c>
      <c r="S791" t="s">
        <v>11290</v>
      </c>
    </row>
    <row r="792" spans="1:19" x14ac:dyDescent="0.35">
      <c r="A792" t="s">
        <v>53</v>
      </c>
      <c r="B792" t="s">
        <v>11662</v>
      </c>
      <c r="C792" s="608" t="str">
        <f>VLOOKUP(CFV_Tbl[[#This Row],[Class Code]],AssetClass[[Asset Class]:[Class Description]],2)</f>
        <v>Plumbing Fixture</v>
      </c>
      <c r="D792">
        <v>40</v>
      </c>
      <c r="E792" t="s">
        <v>11584</v>
      </c>
      <c r="F792" t="s">
        <v>11808</v>
      </c>
      <c r="G792" t="s">
        <v>11281</v>
      </c>
      <c r="H792" t="s">
        <v>8481</v>
      </c>
      <c r="I792" s="6" t="str">
        <f>CFV_Tbl[[#This Row],[Class Code]]&amp; " - " &amp;CFV_Tbl[[#This Row],[Class Description]]</f>
        <v>PLMBFXTF - Plumbing Fixture</v>
      </c>
      <c r="J792" s="6" t="str">
        <f>CFV_Tbl[[#This Row],[CF Code]] &amp; " - " &amp; CFV_Tbl[[#This Row],[CF Description]]</f>
        <v>PLMFBR - Bottle Refill(Y/N)</v>
      </c>
      <c r="Q792" s="483" t="s">
        <v>11607</v>
      </c>
      <c r="R792" s="483" t="s">
        <v>1944</v>
      </c>
      <c r="S792" t="s">
        <v>11292</v>
      </c>
    </row>
    <row r="793" spans="1:19" x14ac:dyDescent="0.35">
      <c r="A793" t="s">
        <v>53</v>
      </c>
      <c r="B793" t="s">
        <v>11662</v>
      </c>
      <c r="C793" s="608" t="str">
        <f>VLOOKUP(CFV_Tbl[[#This Row],[Class Code]],AssetClass[[Asset Class]:[Class Description]],2)</f>
        <v>Plumbing Fixture</v>
      </c>
      <c r="D793" s="9">
        <v>50</v>
      </c>
      <c r="E793" s="9" t="s">
        <v>11585</v>
      </c>
      <c r="F793" s="9" t="s">
        <v>11809</v>
      </c>
      <c r="G793" t="s">
        <v>11299</v>
      </c>
      <c r="H793" t="s">
        <v>8477</v>
      </c>
      <c r="I793" s="6" t="str">
        <f>CFV_Tbl[[#This Row],[Class Code]]&amp; " - " &amp;CFV_Tbl[[#This Row],[Class Description]]</f>
        <v>PLMBFXTF - Plumbing Fixture</v>
      </c>
      <c r="J793" s="6" t="str">
        <f>CFV_Tbl[[#This Row],[CF Code]] &amp; " - " &amp; CFV_Tbl[[#This Row],[CF Description]]</f>
        <v>TYPE - Type</v>
      </c>
      <c r="Q793" s="483" t="s">
        <v>11607</v>
      </c>
      <c r="R793" s="483" t="s">
        <v>1945</v>
      </c>
      <c r="S793" t="s">
        <v>11295</v>
      </c>
    </row>
    <row r="794" spans="1:19" x14ac:dyDescent="0.35">
      <c r="A794" t="s">
        <v>53</v>
      </c>
      <c r="B794" t="s">
        <v>385</v>
      </c>
      <c r="C794" s="608" t="str">
        <f>VLOOKUP(CFV_Tbl[[#This Row],[Class Code]],AssetClass[[Asset Class]:[Class Description]],2)</f>
        <v>Pump</v>
      </c>
      <c r="D794">
        <v>10</v>
      </c>
      <c r="E794" t="s">
        <v>11590</v>
      </c>
      <c r="F794" t="s">
        <v>11812</v>
      </c>
      <c r="G794" t="s">
        <v>11281</v>
      </c>
      <c r="H794" t="s">
        <v>1924</v>
      </c>
      <c r="I794" s="6" t="str">
        <f>CFV_Tbl[[#This Row],[Class Code]]&amp; " - " &amp;CFV_Tbl[[#This Row],[Class Description]]</f>
        <v>PMP - Pump</v>
      </c>
      <c r="J794" s="6" t="str">
        <f>CFV_Tbl[[#This Row],[CF Code]] &amp; " - " &amp; CFV_Tbl[[#This Row],[CF Description]]</f>
        <v>PMMPTYPE - Pump Type</v>
      </c>
      <c r="Q794" s="483" t="s">
        <v>11607</v>
      </c>
      <c r="R794" s="483" t="s">
        <v>1946</v>
      </c>
      <c r="S794" t="s">
        <v>11334</v>
      </c>
    </row>
    <row r="795" spans="1:19" x14ac:dyDescent="0.35">
      <c r="A795" t="s">
        <v>53</v>
      </c>
      <c r="B795" t="s">
        <v>385</v>
      </c>
      <c r="C795" s="608" t="str">
        <f>VLOOKUP(CFV_Tbl[[#This Row],[Class Code]],AssetClass[[Asset Class]:[Class Description]],2)</f>
        <v>Pump</v>
      </c>
      <c r="D795">
        <v>10</v>
      </c>
      <c r="E795" t="s">
        <v>11590</v>
      </c>
      <c r="F795" t="s">
        <v>11812</v>
      </c>
      <c r="G795" t="s">
        <v>11281</v>
      </c>
      <c r="H795" t="s">
        <v>8668</v>
      </c>
      <c r="I795" s="6" t="str">
        <f>CFV_Tbl[[#This Row],[Class Code]]&amp; " - " &amp;CFV_Tbl[[#This Row],[Class Description]]</f>
        <v>PMP - Pump</v>
      </c>
      <c r="J795" s="6" t="str">
        <f>CFV_Tbl[[#This Row],[CF Code]] &amp; " - " &amp; CFV_Tbl[[#This Row],[CF Description]]</f>
        <v>PMMPTYPE - Pump Type</v>
      </c>
      <c r="Q795" s="483" t="s">
        <v>11667</v>
      </c>
      <c r="R795" s="483" t="s">
        <v>8480</v>
      </c>
      <c r="S795" t="s">
        <v>11285</v>
      </c>
    </row>
    <row r="796" spans="1:19" x14ac:dyDescent="0.35">
      <c r="A796" t="s">
        <v>53</v>
      </c>
      <c r="B796" t="s">
        <v>385</v>
      </c>
      <c r="C796" s="608" t="str">
        <f>VLOOKUP(CFV_Tbl[[#This Row],[Class Code]],AssetClass[[Asset Class]:[Class Description]],2)</f>
        <v>Pump</v>
      </c>
      <c r="D796">
        <v>10</v>
      </c>
      <c r="E796" t="s">
        <v>11590</v>
      </c>
      <c r="F796" t="s">
        <v>11812</v>
      </c>
      <c r="G796" t="s">
        <v>11281</v>
      </c>
      <c r="H796" t="s">
        <v>8661</v>
      </c>
      <c r="I796" s="6" t="str">
        <f>CFV_Tbl[[#This Row],[Class Code]]&amp; " - " &amp;CFV_Tbl[[#This Row],[Class Description]]</f>
        <v>PMP - Pump</v>
      </c>
      <c r="J796" s="6" t="str">
        <f>CFV_Tbl[[#This Row],[CF Code]] &amp; " - " &amp; CFV_Tbl[[#This Row],[CF Description]]</f>
        <v>PMMPTYPE - Pump Type</v>
      </c>
      <c r="Q796" s="483" t="s">
        <v>11667</v>
      </c>
      <c r="R796" s="483" t="s">
        <v>8481</v>
      </c>
      <c r="S796" t="s">
        <v>11289</v>
      </c>
    </row>
    <row r="797" spans="1:19" x14ac:dyDescent="0.35">
      <c r="A797" t="s">
        <v>53</v>
      </c>
      <c r="B797" t="s">
        <v>385</v>
      </c>
      <c r="C797" s="608" t="str">
        <f>VLOOKUP(CFV_Tbl[[#This Row],[Class Code]],AssetClass[[Asset Class]:[Class Description]],2)</f>
        <v>Pump</v>
      </c>
      <c r="D797">
        <v>10</v>
      </c>
      <c r="E797" t="s">
        <v>11590</v>
      </c>
      <c r="F797" t="s">
        <v>11812</v>
      </c>
      <c r="G797" t="s">
        <v>11281</v>
      </c>
      <c r="H797" t="s">
        <v>1925</v>
      </c>
      <c r="I797" s="6" t="str">
        <f>CFV_Tbl[[#This Row],[Class Code]]&amp; " - " &amp;CFV_Tbl[[#This Row],[Class Description]]</f>
        <v>PMP - Pump</v>
      </c>
      <c r="J797" s="6" t="str">
        <f>CFV_Tbl[[#This Row],[CF Code]] &amp; " - " &amp; CFV_Tbl[[#This Row],[CF Description]]</f>
        <v>PMMPTYPE - Pump Type</v>
      </c>
      <c r="Q797" s="486" t="s">
        <v>11616</v>
      </c>
      <c r="R797" s="486" t="s">
        <v>8477</v>
      </c>
      <c r="S797" t="s">
        <v>11285</v>
      </c>
    </row>
    <row r="798" spans="1:19" x14ac:dyDescent="0.35">
      <c r="A798" t="s">
        <v>53</v>
      </c>
      <c r="B798" t="s">
        <v>385</v>
      </c>
      <c r="C798" s="608" t="str">
        <f>VLOOKUP(CFV_Tbl[[#This Row],[Class Code]],AssetClass[[Asset Class]:[Class Description]],2)</f>
        <v>Pump</v>
      </c>
      <c r="D798">
        <v>10</v>
      </c>
      <c r="E798" t="s">
        <v>11590</v>
      </c>
      <c r="F798" t="s">
        <v>11812</v>
      </c>
      <c r="G798" t="s">
        <v>11281</v>
      </c>
      <c r="H798" t="s">
        <v>1926</v>
      </c>
      <c r="I798" s="6" t="str">
        <f>CFV_Tbl[[#This Row],[Class Code]]&amp; " - " &amp;CFV_Tbl[[#This Row],[Class Description]]</f>
        <v>PMP - Pump</v>
      </c>
      <c r="J798" s="6" t="str">
        <f>CFV_Tbl[[#This Row],[CF Code]] &amp; " - " &amp; CFV_Tbl[[#This Row],[CF Description]]</f>
        <v>PMMPTYPE - Pump Type</v>
      </c>
      <c r="Q798" s="618" t="s">
        <v>12700</v>
      </c>
      <c r="R798" s="618" t="s">
        <v>12702</v>
      </c>
      <c r="S798" s="623" t="s">
        <v>11285</v>
      </c>
    </row>
    <row r="799" spans="1:19" x14ac:dyDescent="0.35">
      <c r="A799" t="s">
        <v>53</v>
      </c>
      <c r="B799" t="s">
        <v>385</v>
      </c>
      <c r="C799" s="608" t="str">
        <f>VLOOKUP(CFV_Tbl[[#This Row],[Class Code]],AssetClass[[Asset Class]:[Class Description]],2)</f>
        <v>Pump</v>
      </c>
      <c r="D799">
        <v>10</v>
      </c>
      <c r="E799" t="s">
        <v>11590</v>
      </c>
      <c r="F799" t="s">
        <v>11812</v>
      </c>
      <c r="G799" t="s">
        <v>11281</v>
      </c>
      <c r="H799" t="s">
        <v>1928</v>
      </c>
      <c r="I799" s="6" t="str">
        <f>CFV_Tbl[[#This Row],[Class Code]]&amp; " - " &amp;CFV_Tbl[[#This Row],[Class Description]]</f>
        <v>PMP - Pump</v>
      </c>
      <c r="J799" s="6" t="str">
        <f>CFV_Tbl[[#This Row],[CF Code]] &amp; " - " &amp; CFV_Tbl[[#This Row],[CF Description]]</f>
        <v>PMMPTYPE - Pump Type</v>
      </c>
      <c r="Q799" s="618" t="s">
        <v>12700</v>
      </c>
      <c r="R799" s="618" t="s">
        <v>12703</v>
      </c>
      <c r="S799" s="623" t="s">
        <v>11289</v>
      </c>
    </row>
    <row r="800" spans="1:19" x14ac:dyDescent="0.35">
      <c r="A800" t="s">
        <v>53</v>
      </c>
      <c r="B800" t="s">
        <v>385</v>
      </c>
      <c r="C800" s="608" t="str">
        <f>VLOOKUP(CFV_Tbl[[#This Row],[Class Code]],AssetClass[[Asset Class]:[Class Description]],2)</f>
        <v>Pump</v>
      </c>
      <c r="D800">
        <v>10</v>
      </c>
      <c r="E800" t="s">
        <v>11590</v>
      </c>
      <c r="F800" t="s">
        <v>11812</v>
      </c>
      <c r="G800" t="s">
        <v>11281</v>
      </c>
      <c r="H800" t="s">
        <v>1929</v>
      </c>
      <c r="I800" s="6" t="str">
        <f>CFV_Tbl[[#This Row],[Class Code]]&amp; " - " &amp;CFV_Tbl[[#This Row],[Class Description]]</f>
        <v>PMP - Pump</v>
      </c>
      <c r="J800" s="6" t="str">
        <f>CFV_Tbl[[#This Row],[CF Code]] &amp; " - " &amp; CFV_Tbl[[#This Row],[CF Description]]</f>
        <v>PMMPTYPE - Pump Type</v>
      </c>
      <c r="Q800" s="618" t="s">
        <v>12700</v>
      </c>
      <c r="R800" s="618" t="s">
        <v>12704</v>
      </c>
      <c r="S800" s="623" t="s">
        <v>11290</v>
      </c>
    </row>
    <row r="801" spans="1:19" x14ac:dyDescent="0.35">
      <c r="A801" t="s">
        <v>53</v>
      </c>
      <c r="B801" t="s">
        <v>385</v>
      </c>
      <c r="C801" s="608" t="str">
        <f>VLOOKUP(CFV_Tbl[[#This Row],[Class Code]],AssetClass[[Asset Class]:[Class Description]],2)</f>
        <v>Pump</v>
      </c>
      <c r="D801">
        <v>10</v>
      </c>
      <c r="E801" t="s">
        <v>11590</v>
      </c>
      <c r="F801" t="s">
        <v>11812</v>
      </c>
      <c r="G801" t="s">
        <v>11281</v>
      </c>
      <c r="H801" t="s">
        <v>8669</v>
      </c>
      <c r="I801" s="6" t="str">
        <f>CFV_Tbl[[#This Row],[Class Code]]&amp; " - " &amp;CFV_Tbl[[#This Row],[Class Description]]</f>
        <v>PMP - Pump</v>
      </c>
      <c r="J801" s="6" t="str">
        <f>CFV_Tbl[[#This Row],[CF Code]] &amp; " - " &amp; CFV_Tbl[[#This Row],[CF Description]]</f>
        <v>PMMPTYPE - Pump Type</v>
      </c>
      <c r="Q801" s="618" t="s">
        <v>12700</v>
      </c>
      <c r="R801" s="618" t="s">
        <v>12705</v>
      </c>
      <c r="S801" s="623" t="s">
        <v>11292</v>
      </c>
    </row>
    <row r="802" spans="1:19" x14ac:dyDescent="0.35">
      <c r="A802" t="s">
        <v>53</v>
      </c>
      <c r="B802" t="s">
        <v>385</v>
      </c>
      <c r="C802" s="608" t="str">
        <f>VLOOKUP(CFV_Tbl[[#This Row],[Class Code]],AssetClass[[Asset Class]:[Class Description]],2)</f>
        <v>Pump</v>
      </c>
      <c r="D802">
        <v>10</v>
      </c>
      <c r="E802" t="s">
        <v>11590</v>
      </c>
      <c r="F802" t="s">
        <v>11812</v>
      </c>
      <c r="G802" t="s">
        <v>11281</v>
      </c>
      <c r="H802" t="s">
        <v>1930</v>
      </c>
      <c r="I802" s="6" t="str">
        <f>CFV_Tbl[[#This Row],[Class Code]]&amp; " - " &amp;CFV_Tbl[[#This Row],[Class Description]]</f>
        <v>PMP - Pump</v>
      </c>
      <c r="J802" s="6" t="str">
        <f>CFV_Tbl[[#This Row],[CF Code]] &amp; " - " &amp; CFV_Tbl[[#This Row],[CF Description]]</f>
        <v>PMMPTYPE - Pump Type</v>
      </c>
      <c r="Q802" s="618" t="s">
        <v>12700</v>
      </c>
      <c r="R802" s="618" t="s">
        <v>12706</v>
      </c>
      <c r="S802" s="623" t="s">
        <v>11295</v>
      </c>
    </row>
    <row r="803" spans="1:19" x14ac:dyDescent="0.35">
      <c r="A803" t="s">
        <v>53</v>
      </c>
      <c r="B803" t="s">
        <v>385</v>
      </c>
      <c r="C803" s="608" t="str">
        <f>VLOOKUP(CFV_Tbl[[#This Row],[Class Code]],AssetClass[[Asset Class]:[Class Description]],2)</f>
        <v>Pump</v>
      </c>
      <c r="D803">
        <v>10</v>
      </c>
      <c r="E803" t="s">
        <v>11590</v>
      </c>
      <c r="F803" t="s">
        <v>11812</v>
      </c>
      <c r="G803" t="s">
        <v>11281</v>
      </c>
      <c r="H803" t="s">
        <v>8670</v>
      </c>
      <c r="I803" s="6" t="str">
        <f>CFV_Tbl[[#This Row],[Class Code]]&amp; " - " &amp;CFV_Tbl[[#This Row],[Class Description]]</f>
        <v>PMP - Pump</v>
      </c>
      <c r="J803" s="6" t="str">
        <f>CFV_Tbl[[#This Row],[CF Code]] &amp; " - " &amp; CFV_Tbl[[#This Row],[CF Description]]</f>
        <v>PMMPTYPE - Pump Type</v>
      </c>
      <c r="Q803" s="618" t="s">
        <v>12700</v>
      </c>
      <c r="R803" s="618" t="s">
        <v>12707</v>
      </c>
      <c r="S803" s="623" t="s">
        <v>11334</v>
      </c>
    </row>
    <row r="804" spans="1:19" x14ac:dyDescent="0.35">
      <c r="A804" t="s">
        <v>53</v>
      </c>
      <c r="B804" t="s">
        <v>385</v>
      </c>
      <c r="C804" s="608" t="str">
        <f>VLOOKUP(CFV_Tbl[[#This Row],[Class Code]],AssetClass[[Asset Class]:[Class Description]],2)</f>
        <v>Pump</v>
      </c>
      <c r="D804">
        <v>10</v>
      </c>
      <c r="E804" t="s">
        <v>11590</v>
      </c>
      <c r="F804" t="s">
        <v>11812</v>
      </c>
      <c r="G804" t="s">
        <v>11281</v>
      </c>
      <c r="H804" t="s">
        <v>1931</v>
      </c>
      <c r="I804" s="6" t="str">
        <f>CFV_Tbl[[#This Row],[Class Code]]&amp; " - " &amp;CFV_Tbl[[#This Row],[Class Description]]</f>
        <v>PMP - Pump</v>
      </c>
      <c r="J804" s="6" t="str">
        <f>CFV_Tbl[[#This Row],[CF Code]] &amp; " - " &amp; CFV_Tbl[[#This Row],[CF Description]]</f>
        <v>PMMPTYPE - Pump Type</v>
      </c>
      <c r="Q804" s="618" t="s">
        <v>12700</v>
      </c>
      <c r="R804" s="618" t="s">
        <v>12708</v>
      </c>
      <c r="S804" s="623" t="s">
        <v>11468</v>
      </c>
    </row>
    <row r="805" spans="1:19" x14ac:dyDescent="0.35">
      <c r="A805" t="s">
        <v>53</v>
      </c>
      <c r="B805" t="s">
        <v>385</v>
      </c>
      <c r="C805" s="608" t="str">
        <f>VLOOKUP(CFV_Tbl[[#This Row],[Class Code]],AssetClass[[Asset Class]:[Class Description]],2)</f>
        <v>Pump</v>
      </c>
      <c r="D805">
        <v>10</v>
      </c>
      <c r="E805" t="s">
        <v>11590</v>
      </c>
      <c r="F805" t="s">
        <v>11812</v>
      </c>
      <c r="G805" t="s">
        <v>11281</v>
      </c>
      <c r="H805" t="s">
        <v>1932</v>
      </c>
      <c r="I805" s="6" t="str">
        <f>CFV_Tbl[[#This Row],[Class Code]]&amp; " - " &amp;CFV_Tbl[[#This Row],[Class Description]]</f>
        <v>PMP - Pump</v>
      </c>
      <c r="J805" s="6" t="str">
        <f>CFV_Tbl[[#This Row],[CF Code]] &amp; " - " &amp; CFV_Tbl[[#This Row],[CF Description]]</f>
        <v>PMMPTYPE - Pump Type</v>
      </c>
      <c r="Q805" s="618" t="s">
        <v>12700</v>
      </c>
      <c r="R805" s="618" t="s">
        <v>12709</v>
      </c>
      <c r="S805" s="623" t="s">
        <v>11470</v>
      </c>
    </row>
    <row r="806" spans="1:19" x14ac:dyDescent="0.35">
      <c r="A806" t="s">
        <v>53</v>
      </c>
      <c r="B806" t="s">
        <v>385</v>
      </c>
      <c r="C806" s="608" t="str">
        <f>VLOOKUP(CFV_Tbl[[#This Row],[Class Code]],AssetClass[[Asset Class]:[Class Description]],2)</f>
        <v>Pump</v>
      </c>
      <c r="D806">
        <v>10</v>
      </c>
      <c r="E806" t="s">
        <v>11590</v>
      </c>
      <c r="F806" t="s">
        <v>11812</v>
      </c>
      <c r="G806" t="s">
        <v>11281</v>
      </c>
      <c r="H806" t="s">
        <v>1933</v>
      </c>
      <c r="I806" s="6" t="str">
        <f>CFV_Tbl[[#This Row],[Class Code]]&amp; " - " &amp;CFV_Tbl[[#This Row],[Class Description]]</f>
        <v>PMP - Pump</v>
      </c>
      <c r="J806" s="6" t="str">
        <f>CFV_Tbl[[#This Row],[CF Code]] &amp; " - " &amp; CFV_Tbl[[#This Row],[CF Description]]</f>
        <v>PMMPTYPE - Pump Type</v>
      </c>
      <c r="Q806" s="618" t="s">
        <v>12700</v>
      </c>
      <c r="R806" s="618" t="s">
        <v>12710</v>
      </c>
      <c r="S806" s="623" t="s">
        <v>11472</v>
      </c>
    </row>
    <row r="807" spans="1:19" x14ac:dyDescent="0.35">
      <c r="A807" t="s">
        <v>53</v>
      </c>
      <c r="B807" t="s">
        <v>385</v>
      </c>
      <c r="C807" s="608" t="str">
        <f>VLOOKUP(CFV_Tbl[[#This Row],[Class Code]],AssetClass[[Asset Class]:[Class Description]],2)</f>
        <v>Pump</v>
      </c>
      <c r="D807">
        <v>10</v>
      </c>
      <c r="E807" t="s">
        <v>11590</v>
      </c>
      <c r="F807" t="s">
        <v>11812</v>
      </c>
      <c r="G807" t="s">
        <v>11281</v>
      </c>
      <c r="H807" t="s">
        <v>1934</v>
      </c>
      <c r="I807" s="6" t="str">
        <f>CFV_Tbl[[#This Row],[Class Code]]&amp; " - " &amp;CFV_Tbl[[#This Row],[Class Description]]</f>
        <v>PMP - Pump</v>
      </c>
      <c r="J807" s="6" t="str">
        <f>CFV_Tbl[[#This Row],[CF Code]] &amp; " - " &amp; CFV_Tbl[[#This Row],[CF Description]]</f>
        <v>PMMPTYPE - Pump Type</v>
      </c>
      <c r="Q807" s="618" t="s">
        <v>12700</v>
      </c>
      <c r="R807" s="618" t="s">
        <v>12711</v>
      </c>
      <c r="S807" s="623" t="s">
        <v>11475</v>
      </c>
    </row>
    <row r="808" spans="1:19" x14ac:dyDescent="0.35">
      <c r="A808" t="s">
        <v>53</v>
      </c>
      <c r="B808" t="s">
        <v>385</v>
      </c>
      <c r="C808" s="608" t="str">
        <f>VLOOKUP(CFV_Tbl[[#This Row],[Class Code]],AssetClass[[Asset Class]:[Class Description]],2)</f>
        <v>Pump</v>
      </c>
      <c r="D808">
        <v>20</v>
      </c>
      <c r="E808" t="s">
        <v>11591</v>
      </c>
      <c r="F808" t="s">
        <v>11813</v>
      </c>
      <c r="G808" t="s">
        <v>11281</v>
      </c>
      <c r="H808" t="s">
        <v>8666</v>
      </c>
      <c r="I808" s="6" t="str">
        <f>CFV_Tbl[[#This Row],[Class Code]]&amp; " - " &amp;CFV_Tbl[[#This Row],[Class Description]]</f>
        <v>PMP - Pump</v>
      </c>
      <c r="J808" s="6" t="str">
        <f>CFV_Tbl[[#This Row],[CF Code]] &amp; " - " &amp; CFV_Tbl[[#This Row],[CF Description]]</f>
        <v>PMMPMPWR - Motive Power</v>
      </c>
      <c r="Q808" s="618" t="s">
        <v>12700</v>
      </c>
      <c r="R808" s="618" t="s">
        <v>12712</v>
      </c>
      <c r="S808" s="623" t="s">
        <v>11478</v>
      </c>
    </row>
    <row r="809" spans="1:19" x14ac:dyDescent="0.35">
      <c r="A809" t="s">
        <v>53</v>
      </c>
      <c r="B809" t="s">
        <v>385</v>
      </c>
      <c r="C809" s="608" t="str">
        <f>VLOOKUP(CFV_Tbl[[#This Row],[Class Code]],AssetClass[[Asset Class]:[Class Description]],2)</f>
        <v>Pump</v>
      </c>
      <c r="D809">
        <v>20</v>
      </c>
      <c r="E809" t="s">
        <v>11591</v>
      </c>
      <c r="F809" t="s">
        <v>11813</v>
      </c>
      <c r="G809" t="s">
        <v>11281</v>
      </c>
      <c r="H809" t="s">
        <v>8627</v>
      </c>
      <c r="I809" s="6" t="str">
        <f>CFV_Tbl[[#This Row],[Class Code]]&amp; " - " &amp;CFV_Tbl[[#This Row],[Class Description]]</f>
        <v>PMP - Pump</v>
      </c>
      <c r="J809" s="6" t="str">
        <f>CFV_Tbl[[#This Row],[CF Code]] &amp; " - " &amp; CFV_Tbl[[#This Row],[CF Description]]</f>
        <v>PMMPMPWR - Motive Power</v>
      </c>
      <c r="Q809" s="618" t="s">
        <v>12700</v>
      </c>
      <c r="R809" s="618" t="s">
        <v>12713</v>
      </c>
      <c r="S809" s="623" t="s">
        <v>11481</v>
      </c>
    </row>
    <row r="810" spans="1:19" x14ac:dyDescent="0.35">
      <c r="A810" t="s">
        <v>53</v>
      </c>
      <c r="B810" t="s">
        <v>385</v>
      </c>
      <c r="C810" s="608" t="str">
        <f>VLOOKUP(CFV_Tbl[[#This Row],[Class Code]],AssetClass[[Asset Class]:[Class Description]],2)</f>
        <v>Pump</v>
      </c>
      <c r="D810">
        <v>20</v>
      </c>
      <c r="E810" t="s">
        <v>11591</v>
      </c>
      <c r="F810" t="s">
        <v>11813</v>
      </c>
      <c r="G810" t="s">
        <v>11281</v>
      </c>
      <c r="H810" t="s">
        <v>8667</v>
      </c>
      <c r="I810" s="6" t="str">
        <f>CFV_Tbl[[#This Row],[Class Code]]&amp; " - " &amp;CFV_Tbl[[#This Row],[Class Description]]</f>
        <v>PMP - Pump</v>
      </c>
      <c r="J810" s="6" t="str">
        <f>CFV_Tbl[[#This Row],[CF Code]] &amp; " - " &amp; CFV_Tbl[[#This Row],[CF Description]]</f>
        <v>PMMPMPWR - Motive Power</v>
      </c>
      <c r="Q810" s="486" t="s">
        <v>11631</v>
      </c>
      <c r="R810" s="483" t="s">
        <v>8771</v>
      </c>
      <c r="S810" t="s">
        <v>11285</v>
      </c>
    </row>
    <row r="811" spans="1:19" x14ac:dyDescent="0.35">
      <c r="A811" t="s">
        <v>53</v>
      </c>
      <c r="B811" t="s">
        <v>385</v>
      </c>
      <c r="C811" s="608" t="str">
        <f>VLOOKUP(CFV_Tbl[[#This Row],[Class Code]],AssetClass[[Asset Class]:[Class Description]],2)</f>
        <v>Pump</v>
      </c>
      <c r="D811">
        <v>30</v>
      </c>
      <c r="E811" t="s">
        <v>11592</v>
      </c>
      <c r="F811" t="s">
        <v>11814</v>
      </c>
      <c r="G811" t="s">
        <v>11281</v>
      </c>
      <c r="H811" t="s">
        <v>8658</v>
      </c>
      <c r="I811" s="6" t="str">
        <f>CFV_Tbl[[#This Row],[Class Code]]&amp; " - " &amp;CFV_Tbl[[#This Row],[Class Description]]</f>
        <v>PMP - Pump</v>
      </c>
      <c r="J811" s="6" t="str">
        <f>CFV_Tbl[[#This Row],[CF Code]] &amp; " - " &amp; CFV_Tbl[[#This Row],[CF Description]]</f>
        <v>PMMPFLUD - Pump Fluid</v>
      </c>
      <c r="Q811" s="483" t="s">
        <v>11631</v>
      </c>
      <c r="R811" s="483" t="s">
        <v>1975</v>
      </c>
      <c r="S811" t="s">
        <v>11289</v>
      </c>
    </row>
    <row r="812" spans="1:19" x14ac:dyDescent="0.35">
      <c r="A812" t="s">
        <v>53</v>
      </c>
      <c r="B812" t="s">
        <v>385</v>
      </c>
      <c r="C812" s="608" t="str">
        <f>VLOOKUP(CFV_Tbl[[#This Row],[Class Code]],AssetClass[[Asset Class]:[Class Description]],2)</f>
        <v>Pump</v>
      </c>
      <c r="D812">
        <v>30</v>
      </c>
      <c r="E812" t="s">
        <v>11592</v>
      </c>
      <c r="F812" t="s">
        <v>11814</v>
      </c>
      <c r="G812" t="s">
        <v>11281</v>
      </c>
      <c r="H812" t="s">
        <v>8660</v>
      </c>
      <c r="I812" s="6" t="str">
        <f>CFV_Tbl[[#This Row],[Class Code]]&amp; " - " &amp;CFV_Tbl[[#This Row],[Class Description]]</f>
        <v>PMP - Pump</v>
      </c>
      <c r="J812" s="6" t="str">
        <f>CFV_Tbl[[#This Row],[CF Code]] &amp; " - " &amp; CFV_Tbl[[#This Row],[CF Description]]</f>
        <v>PMMPFLUD - Pump Fluid</v>
      </c>
      <c r="Q812" s="483" t="s">
        <v>11622</v>
      </c>
      <c r="R812" s="483" t="s">
        <v>1769</v>
      </c>
      <c r="S812" t="s">
        <v>11285</v>
      </c>
    </row>
    <row r="813" spans="1:19" x14ac:dyDescent="0.35">
      <c r="A813" t="s">
        <v>53</v>
      </c>
      <c r="B813" t="s">
        <v>385</v>
      </c>
      <c r="C813" s="608" t="str">
        <f>VLOOKUP(CFV_Tbl[[#This Row],[Class Code]],AssetClass[[Asset Class]:[Class Description]],2)</f>
        <v>Pump</v>
      </c>
      <c r="D813">
        <v>30</v>
      </c>
      <c r="E813" t="s">
        <v>11592</v>
      </c>
      <c r="F813" t="s">
        <v>11814</v>
      </c>
      <c r="G813" t="s">
        <v>11281</v>
      </c>
      <c r="H813" t="s">
        <v>8662</v>
      </c>
      <c r="I813" s="6" t="str">
        <f>CFV_Tbl[[#This Row],[Class Code]]&amp; " - " &amp;CFV_Tbl[[#This Row],[Class Description]]</f>
        <v>PMP - Pump</v>
      </c>
      <c r="J813" s="6" t="str">
        <f>CFV_Tbl[[#This Row],[CF Code]] &amp; " - " &amp; CFV_Tbl[[#This Row],[CF Description]]</f>
        <v>PMMPFLUD - Pump Fluid</v>
      </c>
      <c r="Q813" s="483" t="s">
        <v>11622</v>
      </c>
      <c r="R813" s="483" t="s">
        <v>8773</v>
      </c>
      <c r="S813" t="s">
        <v>11289</v>
      </c>
    </row>
    <row r="814" spans="1:19" x14ac:dyDescent="0.35">
      <c r="A814" t="s">
        <v>53</v>
      </c>
      <c r="B814" t="s">
        <v>385</v>
      </c>
      <c r="C814" s="608" t="str">
        <f>VLOOKUP(CFV_Tbl[[#This Row],[Class Code]],AssetClass[[Asset Class]:[Class Description]],2)</f>
        <v>Pump</v>
      </c>
      <c r="D814">
        <v>30</v>
      </c>
      <c r="E814" t="s">
        <v>11592</v>
      </c>
      <c r="F814" t="s">
        <v>11814</v>
      </c>
      <c r="G814" t="s">
        <v>11281</v>
      </c>
      <c r="H814" t="s">
        <v>8659</v>
      </c>
      <c r="I814" s="6" t="str">
        <f>CFV_Tbl[[#This Row],[Class Code]]&amp; " - " &amp;CFV_Tbl[[#This Row],[Class Description]]</f>
        <v>PMP - Pump</v>
      </c>
      <c r="J814" s="6" t="str">
        <f>CFV_Tbl[[#This Row],[CF Code]] &amp; " - " &amp; CFV_Tbl[[#This Row],[CF Description]]</f>
        <v>PMMPFLUD - Pump Fluid</v>
      </c>
      <c r="Q814" s="483" t="s">
        <v>11622</v>
      </c>
      <c r="R814" s="483" t="s">
        <v>8774</v>
      </c>
      <c r="S814" t="s">
        <v>11290</v>
      </c>
    </row>
    <row r="815" spans="1:19" x14ac:dyDescent="0.35">
      <c r="A815" t="s">
        <v>53</v>
      </c>
      <c r="B815" t="s">
        <v>385</v>
      </c>
      <c r="C815" s="608" t="str">
        <f>VLOOKUP(CFV_Tbl[[#This Row],[Class Code]],AssetClass[[Asset Class]:[Class Description]],2)</f>
        <v>Pump</v>
      </c>
      <c r="D815">
        <v>30</v>
      </c>
      <c r="E815" t="s">
        <v>11592</v>
      </c>
      <c r="F815" t="s">
        <v>11814</v>
      </c>
      <c r="G815" t="s">
        <v>11281</v>
      </c>
      <c r="H815" t="s">
        <v>8661</v>
      </c>
      <c r="I815" s="6" t="str">
        <f>CFV_Tbl[[#This Row],[Class Code]]&amp; " - " &amp;CFV_Tbl[[#This Row],[Class Description]]</f>
        <v>PMP - Pump</v>
      </c>
      <c r="J815" s="6" t="str">
        <f>CFV_Tbl[[#This Row],[CF Code]] &amp; " - " &amp; CFV_Tbl[[#This Row],[CF Description]]</f>
        <v>PMMPFLUD - Pump Fluid</v>
      </c>
      <c r="Q815" s="486" t="s">
        <v>11624</v>
      </c>
      <c r="R815" s="486" t="s">
        <v>8477</v>
      </c>
      <c r="S815" t="s">
        <v>11285</v>
      </c>
    </row>
    <row r="816" spans="1:19" x14ac:dyDescent="0.35">
      <c r="A816" t="s">
        <v>53</v>
      </c>
      <c r="B816" t="s">
        <v>385</v>
      </c>
      <c r="C816" s="608" t="str">
        <f>VLOOKUP(CFV_Tbl[[#This Row],[Class Code]],AssetClass[[Asset Class]:[Class Description]],2)</f>
        <v>Pump</v>
      </c>
      <c r="D816">
        <v>30</v>
      </c>
      <c r="E816" t="s">
        <v>11592</v>
      </c>
      <c r="F816" t="s">
        <v>11814</v>
      </c>
      <c r="G816" t="s">
        <v>11281</v>
      </c>
      <c r="H816" t="s">
        <v>8572</v>
      </c>
      <c r="I816" s="6" t="str">
        <f>CFV_Tbl[[#This Row],[Class Code]]&amp; " - " &amp;CFV_Tbl[[#This Row],[Class Description]]</f>
        <v>PMP - Pump</v>
      </c>
      <c r="J816" s="6" t="str">
        <f>CFV_Tbl[[#This Row],[CF Code]] &amp; " - " &amp; CFV_Tbl[[#This Row],[CF Description]]</f>
        <v>PMMPFLUD - Pump Fluid</v>
      </c>
      <c r="Q816" s="483" t="s">
        <v>11619</v>
      </c>
      <c r="R816" s="483" t="s">
        <v>8775</v>
      </c>
      <c r="S816" t="s">
        <v>11285</v>
      </c>
    </row>
    <row r="817" spans="1:19" x14ac:dyDescent="0.35">
      <c r="A817" t="s">
        <v>53</v>
      </c>
      <c r="B817" t="s">
        <v>385</v>
      </c>
      <c r="C817" s="608" t="str">
        <f>VLOOKUP(CFV_Tbl[[#This Row],[Class Code]],AssetClass[[Asset Class]:[Class Description]],2)</f>
        <v>Pump</v>
      </c>
      <c r="D817">
        <v>30</v>
      </c>
      <c r="E817" t="s">
        <v>11592</v>
      </c>
      <c r="F817" t="s">
        <v>11814</v>
      </c>
      <c r="G817" t="s">
        <v>11281</v>
      </c>
      <c r="H817" t="s">
        <v>8573</v>
      </c>
      <c r="I817" s="6" t="str">
        <f>CFV_Tbl[[#This Row],[Class Code]]&amp; " - " &amp;CFV_Tbl[[#This Row],[Class Description]]</f>
        <v>PMP - Pump</v>
      </c>
      <c r="J817" s="6" t="str">
        <f>CFV_Tbl[[#This Row],[CF Code]] &amp; " - " &amp; CFV_Tbl[[#This Row],[CF Description]]</f>
        <v>PMMPFLUD - Pump Fluid</v>
      </c>
      <c r="Q817" s="483" t="s">
        <v>11619</v>
      </c>
      <c r="R817" s="483" t="s">
        <v>8776</v>
      </c>
      <c r="S817" t="s">
        <v>11289</v>
      </c>
    </row>
    <row r="818" spans="1:19" x14ac:dyDescent="0.35">
      <c r="A818" t="s">
        <v>53</v>
      </c>
      <c r="B818" t="s">
        <v>385</v>
      </c>
      <c r="C818" s="608" t="str">
        <f>VLOOKUP(CFV_Tbl[[#This Row],[Class Code]],AssetClass[[Asset Class]:[Class Description]],2)</f>
        <v>Pump</v>
      </c>
      <c r="D818">
        <v>30</v>
      </c>
      <c r="E818" t="s">
        <v>11592</v>
      </c>
      <c r="F818" t="s">
        <v>11814</v>
      </c>
      <c r="G818" t="s">
        <v>11281</v>
      </c>
      <c r="H818" t="s">
        <v>8574</v>
      </c>
      <c r="I818" s="6" t="str">
        <f>CFV_Tbl[[#This Row],[Class Code]]&amp; " - " &amp;CFV_Tbl[[#This Row],[Class Description]]</f>
        <v>PMP - Pump</v>
      </c>
      <c r="J818" s="6" t="str">
        <f>CFV_Tbl[[#This Row],[CF Code]] &amp; " - " &amp; CFV_Tbl[[#This Row],[CF Description]]</f>
        <v>PMMPFLUD - Pump Fluid</v>
      </c>
      <c r="Q818" s="483" t="s">
        <v>11621</v>
      </c>
      <c r="R818" s="483" t="s">
        <v>1852</v>
      </c>
      <c r="S818" t="s">
        <v>11285</v>
      </c>
    </row>
    <row r="819" spans="1:19" x14ac:dyDescent="0.35">
      <c r="A819" t="s">
        <v>53</v>
      </c>
      <c r="B819" t="s">
        <v>385</v>
      </c>
      <c r="C819" s="608" t="str">
        <f>VLOOKUP(CFV_Tbl[[#This Row],[Class Code]],AssetClass[[Asset Class]:[Class Description]],2)</f>
        <v>Pump</v>
      </c>
      <c r="D819">
        <v>30</v>
      </c>
      <c r="E819" t="s">
        <v>11592</v>
      </c>
      <c r="F819" t="s">
        <v>11814</v>
      </c>
      <c r="G819" t="s">
        <v>11281</v>
      </c>
      <c r="H819" t="s">
        <v>8663</v>
      </c>
      <c r="I819" s="6" t="str">
        <f>CFV_Tbl[[#This Row],[Class Code]]&amp; " - " &amp;CFV_Tbl[[#This Row],[Class Description]]</f>
        <v>PMP - Pump</v>
      </c>
      <c r="J819" s="6" t="str">
        <f>CFV_Tbl[[#This Row],[CF Code]] &amp; " - " &amp; CFV_Tbl[[#This Row],[CF Description]]</f>
        <v>PMMPFLUD - Pump Fluid</v>
      </c>
      <c r="Q819" s="483" t="s">
        <v>11621</v>
      </c>
      <c r="R819" s="483" t="s">
        <v>1768</v>
      </c>
      <c r="S819" t="s">
        <v>11289</v>
      </c>
    </row>
    <row r="820" spans="1:19" x14ac:dyDescent="0.35">
      <c r="A820" t="s">
        <v>53</v>
      </c>
      <c r="B820" t="s">
        <v>385</v>
      </c>
      <c r="C820" s="608" t="str">
        <f>VLOOKUP(CFV_Tbl[[#This Row],[Class Code]],AssetClass[[Asset Class]:[Class Description]],2)</f>
        <v>Pump</v>
      </c>
      <c r="D820">
        <v>30</v>
      </c>
      <c r="E820" t="s">
        <v>11592</v>
      </c>
      <c r="F820" t="s">
        <v>11814</v>
      </c>
      <c r="G820" t="s">
        <v>11281</v>
      </c>
      <c r="H820" t="s">
        <v>8664</v>
      </c>
      <c r="I820" s="6" t="str">
        <f>CFV_Tbl[[#This Row],[Class Code]]&amp; " - " &amp;CFV_Tbl[[#This Row],[Class Description]]</f>
        <v>PMP - Pump</v>
      </c>
      <c r="J820" s="6" t="str">
        <f>CFV_Tbl[[#This Row],[CF Code]] &amp; " - " &amp; CFV_Tbl[[#This Row],[CF Description]]</f>
        <v>PMMPFLUD - Pump Fluid</v>
      </c>
      <c r="Q820" s="483" t="s">
        <v>11621</v>
      </c>
      <c r="R820" s="483" t="s">
        <v>8777</v>
      </c>
      <c r="S820" t="s">
        <v>11290</v>
      </c>
    </row>
    <row r="821" spans="1:19" x14ac:dyDescent="0.35">
      <c r="A821" t="s">
        <v>53</v>
      </c>
      <c r="B821" t="s">
        <v>385</v>
      </c>
      <c r="C821" s="608" t="str">
        <f>VLOOKUP(CFV_Tbl[[#This Row],[Class Code]],AssetClass[[Asset Class]:[Class Description]],2)</f>
        <v>Pump</v>
      </c>
      <c r="D821">
        <v>30</v>
      </c>
      <c r="E821" t="s">
        <v>11592</v>
      </c>
      <c r="F821" t="s">
        <v>11814</v>
      </c>
      <c r="G821" t="s">
        <v>11281</v>
      </c>
      <c r="H821" t="s">
        <v>8576</v>
      </c>
      <c r="I821" s="6" t="str">
        <f>CFV_Tbl[[#This Row],[Class Code]]&amp; " - " &amp;CFV_Tbl[[#This Row],[Class Description]]</f>
        <v>PMP - Pump</v>
      </c>
      <c r="J821" s="6" t="str">
        <f>CFV_Tbl[[#This Row],[CF Code]] &amp; " - " &amp; CFV_Tbl[[#This Row],[CF Description]]</f>
        <v>PMMPFLUD - Pump Fluid</v>
      </c>
      <c r="Q821" s="483" t="s">
        <v>11621</v>
      </c>
      <c r="R821" s="483" t="s">
        <v>8778</v>
      </c>
      <c r="S821" t="s">
        <v>11292</v>
      </c>
    </row>
    <row r="822" spans="1:19" x14ac:dyDescent="0.35">
      <c r="A822" t="s">
        <v>53</v>
      </c>
      <c r="B822" t="s">
        <v>385</v>
      </c>
      <c r="C822" s="608" t="str">
        <f>VLOOKUP(CFV_Tbl[[#This Row],[Class Code]],AssetClass[[Asset Class]:[Class Description]],2)</f>
        <v>Pump</v>
      </c>
      <c r="D822">
        <v>30</v>
      </c>
      <c r="E822" t="s">
        <v>11592</v>
      </c>
      <c r="F822" t="s">
        <v>11814</v>
      </c>
      <c r="G822" t="s">
        <v>11281</v>
      </c>
      <c r="H822" t="s">
        <v>8665</v>
      </c>
      <c r="I822" s="6" t="str">
        <f>CFV_Tbl[[#This Row],[Class Code]]&amp; " - " &amp;CFV_Tbl[[#This Row],[Class Description]]</f>
        <v>PMP - Pump</v>
      </c>
      <c r="J822" s="6" t="str">
        <f>CFV_Tbl[[#This Row],[CF Code]] &amp; " - " &amp; CFV_Tbl[[#This Row],[CF Description]]</f>
        <v>PMMPFLUD - Pump Fluid</v>
      </c>
      <c r="Q822" s="483" t="s">
        <v>11621</v>
      </c>
      <c r="R822" s="483" t="s">
        <v>1853</v>
      </c>
      <c r="S822" t="s">
        <v>11295</v>
      </c>
    </row>
    <row r="823" spans="1:19" x14ac:dyDescent="0.35">
      <c r="A823" s="10" t="s">
        <v>53</v>
      </c>
      <c r="B823" s="6" t="s">
        <v>385</v>
      </c>
      <c r="C823" s="608" t="str">
        <f>VLOOKUP(CFV_Tbl[[#This Row],[Class Code]],AssetClass[[Asset Class]:[Class Description]],2)</f>
        <v>Pump</v>
      </c>
      <c r="D823" s="5">
        <v>40</v>
      </c>
      <c r="E823" s="5" t="s">
        <v>11305</v>
      </c>
      <c r="F823" s="5" t="s">
        <v>11312</v>
      </c>
      <c r="G823" t="s">
        <v>11299</v>
      </c>
      <c r="H823" s="7" t="s">
        <v>8477</v>
      </c>
      <c r="I823" s="6" t="str">
        <f>CFV_Tbl[[#This Row],[Class Code]]&amp; " - " &amp;CFV_Tbl[[#This Row],[Class Description]]</f>
        <v>PMP - Pump</v>
      </c>
      <c r="J823" s="6" t="str">
        <f>CFV_Tbl[[#This Row],[CF Code]] &amp; " - " &amp; CFV_Tbl[[#This Row],[CF Description]]</f>
        <v>PWRSV - Power Supply Voltage</v>
      </c>
      <c r="Q823" s="483" t="s">
        <v>11621</v>
      </c>
      <c r="R823" s="483" t="s">
        <v>1833</v>
      </c>
      <c r="S823" t="s">
        <v>11334</v>
      </c>
    </row>
    <row r="824" spans="1:19" x14ac:dyDescent="0.35">
      <c r="A824" s="10" t="s">
        <v>53</v>
      </c>
      <c r="B824" s="6" t="s">
        <v>385</v>
      </c>
      <c r="C824" s="608" t="str">
        <f>VLOOKUP(CFV_Tbl[[#This Row],[Class Code]],AssetClass[[Asset Class]:[Class Description]],2)</f>
        <v>Pump</v>
      </c>
      <c r="D824" s="5">
        <v>50</v>
      </c>
      <c r="E824" s="5" t="s">
        <v>11307</v>
      </c>
      <c r="F824" s="5" t="s">
        <v>11314</v>
      </c>
      <c r="G824" t="s">
        <v>11299</v>
      </c>
      <c r="H824" s="7" t="s">
        <v>8477</v>
      </c>
      <c r="I824" s="6" t="str">
        <f>CFV_Tbl[[#This Row],[Class Code]]&amp; " - " &amp;CFV_Tbl[[#This Row],[Class Description]]</f>
        <v>PMP - Pump</v>
      </c>
      <c r="J824" s="6" t="str">
        <f>CFV_Tbl[[#This Row],[CF Code]] &amp; " - " &amp; CFV_Tbl[[#This Row],[CF Description]]</f>
        <v>MOTORKW - Motor kW</v>
      </c>
      <c r="Q824" s="483" t="s">
        <v>11617</v>
      </c>
      <c r="R824" s="483" t="s">
        <v>8779</v>
      </c>
      <c r="S824" t="s">
        <v>11285</v>
      </c>
    </row>
    <row r="825" spans="1:19" x14ac:dyDescent="0.35">
      <c r="A825" s="10" t="s">
        <v>53</v>
      </c>
      <c r="B825" s="6" t="s">
        <v>385</v>
      </c>
      <c r="C825" s="608" t="str">
        <f>VLOOKUP(CFV_Tbl[[#This Row],[Class Code]],AssetClass[[Asset Class]:[Class Description]],2)</f>
        <v>Pump</v>
      </c>
      <c r="D825" s="5">
        <v>60</v>
      </c>
      <c r="E825" s="5" t="s">
        <v>11593</v>
      </c>
      <c r="F825" s="5" t="s">
        <v>11815</v>
      </c>
      <c r="G825" t="s">
        <v>11299</v>
      </c>
      <c r="H825" s="7" t="s">
        <v>8477</v>
      </c>
      <c r="I825" s="6" t="str">
        <f>CFV_Tbl[[#This Row],[Class Code]]&amp; " - " &amp;CFV_Tbl[[#This Row],[Class Description]]</f>
        <v>PMP - Pump</v>
      </c>
      <c r="J825" s="6" t="str">
        <f>CFV_Tbl[[#This Row],[CF Code]] &amp; " - " &amp; CFV_Tbl[[#This Row],[CF Description]]</f>
        <v>PMPH - Head (kPa)</v>
      </c>
      <c r="Q825" s="486" t="s">
        <v>11617</v>
      </c>
      <c r="R825" s="483" t="s">
        <v>1947</v>
      </c>
      <c r="S825" t="s">
        <v>11289</v>
      </c>
    </row>
    <row r="826" spans="1:19" x14ac:dyDescent="0.35">
      <c r="A826" s="10" t="s">
        <v>53</v>
      </c>
      <c r="B826" s="6" t="s">
        <v>385</v>
      </c>
      <c r="C826" s="608" t="str">
        <f>VLOOKUP(CFV_Tbl[[#This Row],[Class Code]],AssetClass[[Asset Class]:[Class Description]],2)</f>
        <v>Pump</v>
      </c>
      <c r="D826" s="6">
        <v>70</v>
      </c>
      <c r="E826" s="6" t="s">
        <v>11594</v>
      </c>
      <c r="F826" s="6" t="s">
        <v>11816</v>
      </c>
      <c r="G826" t="s">
        <v>11281</v>
      </c>
      <c r="H826" s="7" t="s">
        <v>8480</v>
      </c>
      <c r="I826" s="6" t="str">
        <f>CFV_Tbl[[#This Row],[Class Code]]&amp; " - " &amp;CFV_Tbl[[#This Row],[Class Description]]</f>
        <v>PMP - Pump</v>
      </c>
      <c r="J826" s="6" t="str">
        <f>CFV_Tbl[[#This Row],[CF Code]] &amp; " - " &amp; CFV_Tbl[[#This Row],[CF Description]]</f>
        <v>PMPV - VFD(Y/N)</v>
      </c>
      <c r="Q826" s="486" t="s">
        <v>11617</v>
      </c>
      <c r="R826" s="483" t="s">
        <v>1948</v>
      </c>
      <c r="S826" t="s">
        <v>11290</v>
      </c>
    </row>
    <row r="827" spans="1:19" x14ac:dyDescent="0.35">
      <c r="A827" s="10" t="s">
        <v>53</v>
      </c>
      <c r="B827" s="6" t="s">
        <v>385</v>
      </c>
      <c r="C827" s="608" t="str">
        <f>VLOOKUP(CFV_Tbl[[#This Row],[Class Code]],AssetClass[[Asset Class]:[Class Description]],2)</f>
        <v>Pump</v>
      </c>
      <c r="D827" s="6">
        <v>70</v>
      </c>
      <c r="E827" s="6" t="s">
        <v>11594</v>
      </c>
      <c r="F827" s="6" t="s">
        <v>11816</v>
      </c>
      <c r="G827" t="s">
        <v>11281</v>
      </c>
      <c r="H827" s="7" t="s">
        <v>8481</v>
      </c>
      <c r="I827" s="6" t="str">
        <f>CFV_Tbl[[#This Row],[Class Code]]&amp; " - " &amp;CFV_Tbl[[#This Row],[Class Description]]</f>
        <v>PMP - Pump</v>
      </c>
      <c r="J827" s="6" t="str">
        <f>CFV_Tbl[[#This Row],[CF Code]] &amp; " - " &amp; CFV_Tbl[[#This Row],[CF Description]]</f>
        <v>PMPV - VFD(Y/N)</v>
      </c>
      <c r="Q827" s="483" t="s">
        <v>11626</v>
      </c>
      <c r="R827" s="483" t="s">
        <v>1769</v>
      </c>
      <c r="S827" t="s">
        <v>11285</v>
      </c>
    </row>
    <row r="828" spans="1:19" x14ac:dyDescent="0.35">
      <c r="A828" s="10" t="s">
        <v>53</v>
      </c>
      <c r="B828" s="6" t="s">
        <v>385</v>
      </c>
      <c r="C828" s="608" t="str">
        <f>VLOOKUP(CFV_Tbl[[#This Row],[Class Code]],AssetClass[[Asset Class]:[Class Description]],2)</f>
        <v>Pump</v>
      </c>
      <c r="D828" s="5">
        <v>80</v>
      </c>
      <c r="E828" s="5" t="s">
        <v>11596</v>
      </c>
      <c r="F828" s="5" t="s">
        <v>11817</v>
      </c>
      <c r="G828" t="s">
        <v>11299</v>
      </c>
      <c r="H828" s="7" t="s">
        <v>8477</v>
      </c>
      <c r="I828" s="6" t="str">
        <f>CFV_Tbl[[#This Row],[Class Code]]&amp; " - " &amp;CFV_Tbl[[#This Row],[Class Description]]</f>
        <v>PMP - Pump</v>
      </c>
      <c r="J828" s="6" t="str">
        <f>CFV_Tbl[[#This Row],[CF Code]] &amp; " - " &amp; CFV_Tbl[[#This Row],[CF Description]]</f>
        <v>PMPF - Flow (litre/second)</v>
      </c>
      <c r="Q828" s="483" t="s">
        <v>11626</v>
      </c>
      <c r="R828" s="483" t="s">
        <v>8518</v>
      </c>
      <c r="S828" t="s">
        <v>11289</v>
      </c>
    </row>
    <row r="829" spans="1:19" x14ac:dyDescent="0.35">
      <c r="A829" s="10" t="s">
        <v>53</v>
      </c>
      <c r="B829" s="6" t="s">
        <v>305</v>
      </c>
      <c r="C829" s="608" t="str">
        <f>VLOOKUP(CFV_Tbl[[#This Row],[Class Code]],AssetClass[[Asset Class]:[Class Description]],2)</f>
        <v>Pump</v>
      </c>
      <c r="D829" s="6">
        <v>10</v>
      </c>
      <c r="E829" s="6" t="s">
        <v>11569</v>
      </c>
      <c r="F829" s="6" t="s">
        <v>11797</v>
      </c>
      <c r="G829" t="s">
        <v>11281</v>
      </c>
      <c r="H829" s="7" t="s">
        <v>1912</v>
      </c>
      <c r="I829" s="6" t="str">
        <f>CFV_Tbl[[#This Row],[Class Code]]&amp; " - " &amp;CFV_Tbl[[#This Row],[Class Description]]</f>
        <v>PRPTWLL - Pump</v>
      </c>
      <c r="J829" s="6" t="str">
        <f>CFV_Tbl[[#This Row],[CF Code]] &amp; " - " &amp; CFV_Tbl[[#This Row],[CF Description]]</f>
        <v>PRLLMAT - Parapet Wall Material</v>
      </c>
      <c r="Q829" s="483" t="s">
        <v>11625</v>
      </c>
      <c r="R829" s="483" t="s">
        <v>1790</v>
      </c>
      <c r="S829" t="s">
        <v>11285</v>
      </c>
    </row>
    <row r="830" spans="1:19" x14ac:dyDescent="0.35">
      <c r="A830" s="10" t="s">
        <v>53</v>
      </c>
      <c r="B830" s="6" t="s">
        <v>305</v>
      </c>
      <c r="C830" s="608" t="str">
        <f>VLOOKUP(CFV_Tbl[[#This Row],[Class Code]],AssetClass[[Asset Class]:[Class Description]],2)</f>
        <v>Pump</v>
      </c>
      <c r="D830" s="6">
        <v>10</v>
      </c>
      <c r="E830" s="6" t="s">
        <v>11569</v>
      </c>
      <c r="F830" s="6" t="s">
        <v>11797</v>
      </c>
      <c r="G830" t="s">
        <v>11281</v>
      </c>
      <c r="H830" s="7" t="s">
        <v>1913</v>
      </c>
      <c r="I830" s="6" t="str">
        <f>CFV_Tbl[[#This Row],[Class Code]]&amp; " - " &amp;CFV_Tbl[[#This Row],[Class Description]]</f>
        <v>PRPTWLL - Pump</v>
      </c>
      <c r="J830" s="6" t="str">
        <f>CFV_Tbl[[#This Row],[CF Code]] &amp; " - " &amp; CFV_Tbl[[#This Row],[CF Description]]</f>
        <v>PRLLMAT - Parapet Wall Material</v>
      </c>
      <c r="Q830" s="483" t="s">
        <v>11625</v>
      </c>
      <c r="R830" s="483" t="s">
        <v>1949</v>
      </c>
      <c r="S830" t="s">
        <v>11289</v>
      </c>
    </row>
    <row r="831" spans="1:19" x14ac:dyDescent="0.35">
      <c r="A831" s="10" t="s">
        <v>53</v>
      </c>
      <c r="B831" s="6" t="s">
        <v>305</v>
      </c>
      <c r="C831" s="608" t="str">
        <f>VLOOKUP(CFV_Tbl[[#This Row],[Class Code]],AssetClass[[Asset Class]:[Class Description]],2)</f>
        <v>Pump</v>
      </c>
      <c r="D831" s="6">
        <v>10</v>
      </c>
      <c r="E831" s="6" t="s">
        <v>11569</v>
      </c>
      <c r="F831" s="6" t="s">
        <v>11797</v>
      </c>
      <c r="G831" t="s">
        <v>11281</v>
      </c>
      <c r="H831" s="7" t="s">
        <v>1853</v>
      </c>
      <c r="I831" s="6" t="str">
        <f>CFV_Tbl[[#This Row],[Class Code]]&amp; " - " &amp;CFV_Tbl[[#This Row],[Class Description]]</f>
        <v>PRPTWLL - Pump</v>
      </c>
      <c r="J831" s="6" t="str">
        <f>CFV_Tbl[[#This Row],[CF Code]] &amp; " - " &amp; CFV_Tbl[[#This Row],[CF Description]]</f>
        <v>PRLLMAT - Parapet Wall Material</v>
      </c>
      <c r="Q831" s="483" t="s">
        <v>11434</v>
      </c>
      <c r="R831" s="483" t="s">
        <v>8477</v>
      </c>
      <c r="S831" t="s">
        <v>11285</v>
      </c>
    </row>
    <row r="832" spans="1:19" x14ac:dyDescent="0.35">
      <c r="A832" s="10" t="s">
        <v>53</v>
      </c>
      <c r="B832" s="6" t="s">
        <v>305</v>
      </c>
      <c r="C832" s="608" t="str">
        <f>VLOOKUP(CFV_Tbl[[#This Row],[Class Code]],AssetClass[[Asset Class]:[Class Description]],2)</f>
        <v>Pump</v>
      </c>
      <c r="D832" s="6">
        <v>10</v>
      </c>
      <c r="E832" s="6" t="s">
        <v>11569</v>
      </c>
      <c r="F832" s="6" t="s">
        <v>11797</v>
      </c>
      <c r="G832" t="s">
        <v>11281</v>
      </c>
      <c r="H832" s="7" t="s">
        <v>1833</v>
      </c>
      <c r="I832" s="6" t="str">
        <f>CFV_Tbl[[#This Row],[Class Code]]&amp; " - " &amp;CFV_Tbl[[#This Row],[Class Description]]</f>
        <v>PRPTWLL - Pump</v>
      </c>
      <c r="J832" s="6" t="str">
        <f>CFV_Tbl[[#This Row],[CF Code]] &amp; " - " &amp; CFV_Tbl[[#This Row],[CF Description]]</f>
        <v>PRLLMAT - Parapet Wall Material</v>
      </c>
      <c r="Q832" s="486" t="s">
        <v>11434</v>
      </c>
      <c r="R832" s="486" t="s">
        <v>8477</v>
      </c>
      <c r="S832" t="s">
        <v>11285</v>
      </c>
    </row>
    <row r="833" spans="1:19" x14ac:dyDescent="0.35">
      <c r="A833" s="10" t="s">
        <v>53</v>
      </c>
      <c r="B833" s="6" t="s">
        <v>11671</v>
      </c>
      <c r="C833" s="608" t="str">
        <f>VLOOKUP(CFV_Tbl[[#This Row],[Class Code]],AssetClass[[Asset Class]:[Class Description]],2)</f>
        <v>Pump</v>
      </c>
      <c r="D833" s="6">
        <v>10</v>
      </c>
      <c r="E833" s="6" t="s">
        <v>11588</v>
      </c>
      <c r="F833" s="6" t="s">
        <v>11811</v>
      </c>
      <c r="G833" t="s">
        <v>11281</v>
      </c>
      <c r="H833" s="7" t="s">
        <v>8749</v>
      </c>
      <c r="I833" s="6" t="str">
        <f>CFV_Tbl[[#This Row],[Class Code]]&amp; " - " &amp;CFV_Tbl[[#This Row],[Class Description]]</f>
        <v>PRWSPMP - Pump</v>
      </c>
      <c r="J833" s="6" t="str">
        <f>CFV_Tbl[[#This Row],[CF Code]] &amp; " - " &amp; CFV_Tbl[[#This Row],[CF Description]]</f>
        <v>PRMPTYPE - Pressure Wash Pump Skid Type</v>
      </c>
      <c r="Q833" s="483" t="s">
        <v>11633</v>
      </c>
      <c r="R833" s="483" t="s">
        <v>1950</v>
      </c>
      <c r="S833" t="s">
        <v>11285</v>
      </c>
    </row>
    <row r="834" spans="1:19" x14ac:dyDescent="0.35">
      <c r="A834" s="10" t="s">
        <v>53</v>
      </c>
      <c r="B834" s="6" t="s">
        <v>11671</v>
      </c>
      <c r="C834" s="608" t="str">
        <f>VLOOKUP(CFV_Tbl[[#This Row],[Class Code]],AssetClass[[Asset Class]:[Class Description]],2)</f>
        <v>Pump</v>
      </c>
      <c r="D834" s="6">
        <v>10</v>
      </c>
      <c r="E834" s="6" t="s">
        <v>11588</v>
      </c>
      <c r="F834" s="6" t="s">
        <v>11811</v>
      </c>
      <c r="G834" t="s">
        <v>11281</v>
      </c>
      <c r="H834" s="7" t="s">
        <v>8750</v>
      </c>
      <c r="I834" s="6" t="str">
        <f>CFV_Tbl[[#This Row],[Class Code]]&amp; " - " &amp;CFV_Tbl[[#This Row],[Class Description]]</f>
        <v>PRWSPMP - Pump</v>
      </c>
      <c r="J834" s="6" t="str">
        <f>CFV_Tbl[[#This Row],[CF Code]] &amp; " - " &amp; CFV_Tbl[[#This Row],[CF Description]]</f>
        <v>PRMPTYPE - Pressure Wash Pump Skid Type</v>
      </c>
      <c r="Q834" s="483" t="s">
        <v>11633</v>
      </c>
      <c r="R834" s="483" t="s">
        <v>1951</v>
      </c>
      <c r="S834" t="s">
        <v>11289</v>
      </c>
    </row>
    <row r="835" spans="1:19" x14ac:dyDescent="0.35">
      <c r="A835" s="10" t="s">
        <v>53</v>
      </c>
      <c r="B835" s="6" t="s">
        <v>11671</v>
      </c>
      <c r="C835" s="608" t="str">
        <f>VLOOKUP(CFV_Tbl[[#This Row],[Class Code]],AssetClass[[Asset Class]:[Class Description]],2)</f>
        <v>Pump</v>
      </c>
      <c r="D835" s="5">
        <v>20</v>
      </c>
      <c r="E835" s="5" t="s">
        <v>11305</v>
      </c>
      <c r="F835" s="5" t="s">
        <v>11312</v>
      </c>
      <c r="G835" t="s">
        <v>11299</v>
      </c>
      <c r="H835" s="7" t="s">
        <v>8477</v>
      </c>
      <c r="I835" s="6" t="str">
        <f>CFV_Tbl[[#This Row],[Class Code]]&amp; " - " &amp;CFV_Tbl[[#This Row],[Class Description]]</f>
        <v>PRWSPMP - Pump</v>
      </c>
      <c r="J835" s="6" t="str">
        <f>CFV_Tbl[[#This Row],[CF Code]] &amp; " - " &amp; CFV_Tbl[[#This Row],[CF Description]]</f>
        <v>PWRSV - Power Supply Voltage</v>
      </c>
      <c r="Q835" s="486" t="s">
        <v>11633</v>
      </c>
      <c r="R835" s="483" t="s">
        <v>8782</v>
      </c>
      <c r="S835" t="s">
        <v>11290</v>
      </c>
    </row>
    <row r="836" spans="1:19" x14ac:dyDescent="0.35">
      <c r="A836" s="10" t="s">
        <v>53</v>
      </c>
      <c r="B836" s="6" t="s">
        <v>11671</v>
      </c>
      <c r="C836" s="608" t="str">
        <f>VLOOKUP(CFV_Tbl[[#This Row],[Class Code]],AssetClass[[Asset Class]:[Class Description]],2)</f>
        <v>Pump</v>
      </c>
      <c r="D836" s="5">
        <v>30</v>
      </c>
      <c r="E836" s="5" t="s">
        <v>11307</v>
      </c>
      <c r="F836" s="5" t="s">
        <v>11314</v>
      </c>
      <c r="G836" t="s">
        <v>11299</v>
      </c>
      <c r="H836" s="7" t="s">
        <v>8477</v>
      </c>
      <c r="I836" s="6" t="str">
        <f>CFV_Tbl[[#This Row],[Class Code]]&amp; " - " &amp;CFV_Tbl[[#This Row],[Class Description]]</f>
        <v>PRWSPMP - Pump</v>
      </c>
      <c r="J836" s="6" t="str">
        <f>CFV_Tbl[[#This Row],[CF Code]] &amp; " - " &amp; CFV_Tbl[[#This Row],[CF Description]]</f>
        <v>MOTORKW - Motor kW</v>
      </c>
      <c r="Q836" s="486" t="s">
        <v>11633</v>
      </c>
      <c r="R836" s="483" t="s">
        <v>1952</v>
      </c>
      <c r="S836" t="s">
        <v>11292</v>
      </c>
    </row>
    <row r="837" spans="1:19" x14ac:dyDescent="0.35">
      <c r="A837" s="10" t="s">
        <v>53</v>
      </c>
      <c r="B837" s="6" t="s">
        <v>439</v>
      </c>
      <c r="C837" s="608" t="str">
        <f>VLOOKUP(CFV_Tbl[[#This Row],[Class Code]],AssetClass[[Asset Class]:[Class Description]],2)</f>
        <v>Pump</v>
      </c>
      <c r="D837" s="6">
        <v>10</v>
      </c>
      <c r="E837" s="6" t="s">
        <v>11587</v>
      </c>
      <c r="F837" s="6" t="s">
        <v>11810</v>
      </c>
      <c r="G837" t="s">
        <v>11281</v>
      </c>
      <c r="H837" s="7" t="s">
        <v>1922</v>
      </c>
      <c r="I837" s="6" t="str">
        <f>CFV_Tbl[[#This Row],[Class Code]]&amp; " - " &amp;CFV_Tbl[[#This Row],[Class Description]]</f>
        <v>PSTINVLV - Pump</v>
      </c>
      <c r="J837" s="6" t="str">
        <f>CFV_Tbl[[#This Row],[CF Code]] &amp; " - " &amp; CFV_Tbl[[#This Row],[CF Description]]</f>
        <v>PSLVTYPE - Post Indicator Valve Type</v>
      </c>
      <c r="Q837" s="486" t="s">
        <v>11633</v>
      </c>
      <c r="R837" s="483" t="s">
        <v>8530</v>
      </c>
      <c r="S837" t="s">
        <v>11295</v>
      </c>
    </row>
    <row r="838" spans="1:19" x14ac:dyDescent="0.35">
      <c r="A838" s="10" t="s">
        <v>53</v>
      </c>
      <c r="B838" s="6" t="s">
        <v>439</v>
      </c>
      <c r="C838" s="608" t="str">
        <f>VLOOKUP(CFV_Tbl[[#This Row],[Class Code]],AssetClass[[Asset Class]:[Class Description]],2)</f>
        <v>Pump</v>
      </c>
      <c r="D838" s="6">
        <v>10</v>
      </c>
      <c r="E838" s="6" t="s">
        <v>11587</v>
      </c>
      <c r="F838" s="6" t="s">
        <v>11810</v>
      </c>
      <c r="G838" t="s">
        <v>11281</v>
      </c>
      <c r="H838" s="7" t="s">
        <v>1923</v>
      </c>
      <c r="I838" s="6" t="str">
        <f>CFV_Tbl[[#This Row],[Class Code]]&amp; " - " &amp;CFV_Tbl[[#This Row],[Class Description]]</f>
        <v>PSTINVLV - Pump</v>
      </c>
      <c r="J838" s="6" t="str">
        <f>CFV_Tbl[[#This Row],[CF Code]] &amp; " - " &amp; CFV_Tbl[[#This Row],[CF Description]]</f>
        <v>PSLVTYPE - Post Indicator Valve Type</v>
      </c>
      <c r="Q838" s="483" t="s">
        <v>11633</v>
      </c>
      <c r="R838" s="483" t="s">
        <v>1769</v>
      </c>
      <c r="S838" t="s">
        <v>11334</v>
      </c>
    </row>
    <row r="839" spans="1:19" x14ac:dyDescent="0.35">
      <c r="A839" s="10" t="s">
        <v>53</v>
      </c>
      <c r="B839" s="6" t="s">
        <v>479</v>
      </c>
      <c r="C839" s="608" t="str">
        <f>VLOOKUP(CFV_Tbl[[#This Row],[Class Code]],AssetClass[[Asset Class]:[Class Description]],2)</f>
        <v>Pump</v>
      </c>
      <c r="D839" s="6">
        <v>10</v>
      </c>
      <c r="E839" s="6" t="s">
        <v>11601</v>
      </c>
      <c r="F839" s="6" t="s">
        <v>11821</v>
      </c>
      <c r="G839" t="s">
        <v>11281</v>
      </c>
      <c r="H839" s="7" t="s">
        <v>1914</v>
      </c>
      <c r="I839" s="6" t="str">
        <f>CFV_Tbl[[#This Row],[Class Code]]&amp; " - " &amp;CFV_Tbl[[#This Row],[Class Description]]</f>
        <v>RDWY - Pump</v>
      </c>
      <c r="J839" s="6" t="str">
        <f>CFV_Tbl[[#This Row],[CF Code]] &amp; " - " &amp; CFV_Tbl[[#This Row],[CF Description]]</f>
        <v>RDWYMAT - Roadway Material</v>
      </c>
      <c r="Q839" s="483" t="s">
        <v>11633</v>
      </c>
      <c r="R839" s="483" t="s">
        <v>8773</v>
      </c>
      <c r="S839" t="s">
        <v>11468</v>
      </c>
    </row>
    <row r="840" spans="1:19" x14ac:dyDescent="0.35">
      <c r="A840" s="10" t="s">
        <v>53</v>
      </c>
      <c r="B840" s="6" t="s">
        <v>479</v>
      </c>
      <c r="C840" s="608" t="str">
        <f>VLOOKUP(CFV_Tbl[[#This Row],[Class Code]],AssetClass[[Asset Class]:[Class Description]],2)</f>
        <v>Pump</v>
      </c>
      <c r="D840" s="6">
        <v>10</v>
      </c>
      <c r="E840" s="6" t="s">
        <v>11601</v>
      </c>
      <c r="F840" s="6" t="s">
        <v>11821</v>
      </c>
      <c r="G840" t="s">
        <v>11281</v>
      </c>
      <c r="H840" s="7" t="s">
        <v>1915</v>
      </c>
      <c r="I840" s="6" t="str">
        <f>CFV_Tbl[[#This Row],[Class Code]]&amp; " - " &amp;CFV_Tbl[[#This Row],[Class Description]]</f>
        <v>RDWY - Pump</v>
      </c>
      <c r="J840" s="6" t="str">
        <f>CFV_Tbl[[#This Row],[CF Code]] &amp; " - " &amp; CFV_Tbl[[#This Row],[CF Description]]</f>
        <v>RDWYMAT - Roadway Material</v>
      </c>
      <c r="Q840" s="486" t="s">
        <v>11633</v>
      </c>
      <c r="R840" s="483" t="s">
        <v>1912</v>
      </c>
      <c r="S840" t="s">
        <v>11470</v>
      </c>
    </row>
    <row r="841" spans="1:19" x14ac:dyDescent="0.35">
      <c r="A841" s="10" t="s">
        <v>53</v>
      </c>
      <c r="B841" s="6" t="s">
        <v>479</v>
      </c>
      <c r="C841" s="608" t="str">
        <f>VLOOKUP(CFV_Tbl[[#This Row],[Class Code]],AssetClass[[Asset Class]:[Class Description]],2)</f>
        <v>Pump</v>
      </c>
      <c r="D841" s="6">
        <v>10</v>
      </c>
      <c r="E841" s="6" t="s">
        <v>11601</v>
      </c>
      <c r="F841" s="6" t="s">
        <v>11821</v>
      </c>
      <c r="G841" t="s">
        <v>11281</v>
      </c>
      <c r="H841" s="7" t="s">
        <v>1768</v>
      </c>
      <c r="I841" s="6" t="str">
        <f>CFV_Tbl[[#This Row],[Class Code]]&amp; " - " &amp;CFV_Tbl[[#This Row],[Class Description]]</f>
        <v>RDWY - Pump</v>
      </c>
      <c r="J841" s="6" t="str">
        <f>CFV_Tbl[[#This Row],[CF Code]] &amp; " - " &amp; CFV_Tbl[[#This Row],[CF Description]]</f>
        <v>RDWYMAT - Roadway Material</v>
      </c>
      <c r="Q841" s="483" t="s">
        <v>11633</v>
      </c>
      <c r="R841" s="483" t="s">
        <v>1953</v>
      </c>
      <c r="S841" t="s">
        <v>11472</v>
      </c>
    </row>
    <row r="842" spans="1:19" x14ac:dyDescent="0.35">
      <c r="A842" s="10" t="s">
        <v>53</v>
      </c>
      <c r="B842" s="6" t="s">
        <v>479</v>
      </c>
      <c r="C842" s="608" t="str">
        <f>VLOOKUP(CFV_Tbl[[#This Row],[Class Code]],AssetClass[[Asset Class]:[Class Description]],2)</f>
        <v>Pump</v>
      </c>
      <c r="D842" s="6">
        <v>10</v>
      </c>
      <c r="E842" s="6" t="s">
        <v>11601</v>
      </c>
      <c r="F842" s="6" t="s">
        <v>11821</v>
      </c>
      <c r="G842" t="s">
        <v>11281</v>
      </c>
      <c r="H842" s="7" t="s">
        <v>1855</v>
      </c>
      <c r="I842" s="6" t="str">
        <f>CFV_Tbl[[#This Row],[Class Code]]&amp; " - " &amp;CFV_Tbl[[#This Row],[Class Description]]</f>
        <v>RDWY - Pump</v>
      </c>
      <c r="J842" s="6" t="str">
        <f>CFV_Tbl[[#This Row],[CF Code]] &amp; " - " &amp; CFV_Tbl[[#This Row],[CF Description]]</f>
        <v>RDWYMAT - Roadway Material</v>
      </c>
      <c r="Q842" s="483" t="s">
        <v>11645</v>
      </c>
      <c r="R842" s="483" t="s">
        <v>1768</v>
      </c>
      <c r="S842" t="s">
        <v>11285</v>
      </c>
    </row>
    <row r="843" spans="1:19" x14ac:dyDescent="0.35">
      <c r="A843" s="10" t="s">
        <v>53</v>
      </c>
      <c r="B843" s="6" t="s">
        <v>479</v>
      </c>
      <c r="C843" s="608" t="str">
        <f>VLOOKUP(CFV_Tbl[[#This Row],[Class Code]],AssetClass[[Asset Class]:[Class Description]],2)</f>
        <v>Pump</v>
      </c>
      <c r="D843" s="6">
        <v>10</v>
      </c>
      <c r="E843" s="6" t="s">
        <v>11601</v>
      </c>
      <c r="F843" s="6" t="s">
        <v>11821</v>
      </c>
      <c r="G843" t="s">
        <v>11281</v>
      </c>
      <c r="H843" s="7" t="s">
        <v>1916</v>
      </c>
      <c r="I843" s="6" t="str">
        <f>CFV_Tbl[[#This Row],[Class Code]]&amp; " - " &amp;CFV_Tbl[[#This Row],[Class Description]]</f>
        <v>RDWY - Pump</v>
      </c>
      <c r="J843" s="6" t="str">
        <f>CFV_Tbl[[#This Row],[CF Code]] &amp; " - " &amp; CFV_Tbl[[#This Row],[CF Description]]</f>
        <v>RDWYMAT - Roadway Material</v>
      </c>
      <c r="Q843" s="483" t="s">
        <v>11645</v>
      </c>
      <c r="R843" s="483" t="s">
        <v>1967</v>
      </c>
      <c r="S843" t="s">
        <v>11289</v>
      </c>
    </row>
    <row r="844" spans="1:19" x14ac:dyDescent="0.35">
      <c r="A844" s="10" t="s">
        <v>53</v>
      </c>
      <c r="B844" s="6" t="s">
        <v>479</v>
      </c>
      <c r="C844" s="608" t="str">
        <f>VLOOKUP(CFV_Tbl[[#This Row],[Class Code]],AssetClass[[Asset Class]:[Class Description]],2)</f>
        <v>Pump</v>
      </c>
      <c r="D844" s="6">
        <v>10</v>
      </c>
      <c r="E844" s="6" t="s">
        <v>11601</v>
      </c>
      <c r="F844" s="6" t="s">
        <v>11821</v>
      </c>
      <c r="G844" t="s">
        <v>11281</v>
      </c>
      <c r="H844" s="7" t="s">
        <v>1917</v>
      </c>
      <c r="I844" s="6" t="str">
        <f>CFV_Tbl[[#This Row],[Class Code]]&amp; " - " &amp;CFV_Tbl[[#This Row],[Class Description]]</f>
        <v>RDWY - Pump</v>
      </c>
      <c r="J844" s="6" t="str">
        <f>CFV_Tbl[[#This Row],[CF Code]] &amp; " - " &amp; CFV_Tbl[[#This Row],[CF Description]]</f>
        <v>RDWYMAT - Roadway Material</v>
      </c>
      <c r="Q844" s="483" t="s">
        <v>11645</v>
      </c>
      <c r="R844" s="483" t="s">
        <v>1968</v>
      </c>
      <c r="S844" t="s">
        <v>11290</v>
      </c>
    </row>
    <row r="845" spans="1:19" x14ac:dyDescent="0.35">
      <c r="A845" s="10" t="s">
        <v>53</v>
      </c>
      <c r="B845" s="6" t="s">
        <v>479</v>
      </c>
      <c r="C845" s="608" t="str">
        <f>VLOOKUP(CFV_Tbl[[#This Row],[Class Code]],AssetClass[[Asset Class]:[Class Description]],2)</f>
        <v>Pump</v>
      </c>
      <c r="D845" s="6">
        <v>10</v>
      </c>
      <c r="E845" s="6" t="s">
        <v>11601</v>
      </c>
      <c r="F845" s="6" t="s">
        <v>11821</v>
      </c>
      <c r="G845" t="s">
        <v>11281</v>
      </c>
      <c r="H845" s="7" t="s">
        <v>1918</v>
      </c>
      <c r="I845" s="6" t="str">
        <f>CFV_Tbl[[#This Row],[Class Code]]&amp; " - " &amp;CFV_Tbl[[#This Row],[Class Description]]</f>
        <v>RDWY - Pump</v>
      </c>
      <c r="J845" s="6" t="str">
        <f>CFV_Tbl[[#This Row],[CF Code]] &amp; " - " &amp; CFV_Tbl[[#This Row],[CF Description]]</f>
        <v>RDWYMAT - Roadway Material</v>
      </c>
      <c r="Q845" s="483" t="s">
        <v>11645</v>
      </c>
      <c r="R845" s="483" t="s">
        <v>1780</v>
      </c>
      <c r="S845" t="s">
        <v>11292</v>
      </c>
    </row>
    <row r="846" spans="1:19" x14ac:dyDescent="0.35">
      <c r="A846" s="10" t="s">
        <v>53</v>
      </c>
      <c r="B846" s="6" t="s">
        <v>479</v>
      </c>
      <c r="C846" s="608" t="str">
        <f>VLOOKUP(CFV_Tbl[[#This Row],[Class Code]],AssetClass[[Asset Class]:[Class Description]],2)</f>
        <v>Pump</v>
      </c>
      <c r="D846" s="6">
        <v>10</v>
      </c>
      <c r="E846" s="6" t="s">
        <v>11601</v>
      </c>
      <c r="F846" s="6" t="s">
        <v>11821</v>
      </c>
      <c r="G846" t="s">
        <v>11281</v>
      </c>
      <c r="H846" s="7" t="s">
        <v>1919</v>
      </c>
      <c r="I846" s="6" t="str">
        <f>CFV_Tbl[[#This Row],[Class Code]]&amp; " - " &amp;CFV_Tbl[[#This Row],[Class Description]]</f>
        <v>RDWY - Pump</v>
      </c>
      <c r="J846" s="6" t="str">
        <f>CFV_Tbl[[#This Row],[CF Code]] &amp; " - " &amp; CFV_Tbl[[#This Row],[CF Description]]</f>
        <v>RDWYMAT - Roadway Material</v>
      </c>
      <c r="Q846" s="486" t="s">
        <v>11646</v>
      </c>
      <c r="R846" s="486" t="s">
        <v>8477</v>
      </c>
      <c r="S846" t="s">
        <v>11285</v>
      </c>
    </row>
    <row r="847" spans="1:19" x14ac:dyDescent="0.35">
      <c r="A847" s="10" t="s">
        <v>53</v>
      </c>
      <c r="B847" s="6" t="s">
        <v>479</v>
      </c>
      <c r="C847" s="608" t="str">
        <f>VLOOKUP(CFV_Tbl[[#This Row],[Class Code]],AssetClass[[Asset Class]:[Class Description]],2)</f>
        <v>Pump</v>
      </c>
      <c r="D847" s="6">
        <v>10</v>
      </c>
      <c r="E847" s="6" t="s">
        <v>11601</v>
      </c>
      <c r="F847" s="6" t="s">
        <v>11821</v>
      </c>
      <c r="G847" t="s">
        <v>11281</v>
      </c>
      <c r="H847" s="7" t="s">
        <v>8738</v>
      </c>
      <c r="I847" s="6" t="str">
        <f>CFV_Tbl[[#This Row],[Class Code]]&amp; " - " &amp;CFV_Tbl[[#This Row],[Class Description]]</f>
        <v>RDWY - Pump</v>
      </c>
      <c r="J847" s="6" t="str">
        <f>CFV_Tbl[[#This Row],[CF Code]] &amp; " - " &amp; CFV_Tbl[[#This Row],[CF Description]]</f>
        <v>RDWYMAT - Roadway Material</v>
      </c>
      <c r="Q847" s="483" t="s">
        <v>11647</v>
      </c>
      <c r="R847" s="483" t="s">
        <v>8758</v>
      </c>
      <c r="S847" t="s">
        <v>11285</v>
      </c>
    </row>
    <row r="848" spans="1:19" x14ac:dyDescent="0.35">
      <c r="A848" s="10" t="s">
        <v>53</v>
      </c>
      <c r="B848" s="6" t="s">
        <v>317</v>
      </c>
      <c r="C848" s="608" t="str">
        <f>VLOOKUP(CFV_Tbl[[#This Row],[Class Code]],AssetClass[[Asset Class]:[Class Description]],2)</f>
        <v>Roof Drain</v>
      </c>
      <c r="D848" s="5">
        <v>10</v>
      </c>
      <c r="E848" s="5" t="s">
        <v>11603</v>
      </c>
      <c r="F848" s="5" t="s">
        <v>11822</v>
      </c>
      <c r="G848" t="s">
        <v>11299</v>
      </c>
      <c r="H848" s="7" t="s">
        <v>8477</v>
      </c>
      <c r="I848" s="6" t="str">
        <f>CFV_Tbl[[#This Row],[Class Code]]&amp; " - " &amp;CFV_Tbl[[#This Row],[Class Description]]</f>
        <v>RMINT - Roof Drain</v>
      </c>
      <c r="J848" s="6" t="str">
        <f>CFV_Tbl[[#This Row],[CF Code]] &amp; " - " &amp; CFV_Tbl[[#This Row],[CF Description]]</f>
        <v>CEILMATL - Ceiling Material</v>
      </c>
      <c r="Q848" s="483" t="s">
        <v>11647</v>
      </c>
      <c r="R848" s="483" t="s">
        <v>8759</v>
      </c>
      <c r="S848" t="s">
        <v>11289</v>
      </c>
    </row>
    <row r="849" spans="1:19" x14ac:dyDescent="0.35">
      <c r="A849" s="10" t="s">
        <v>53</v>
      </c>
      <c r="B849" s="6" t="s">
        <v>317</v>
      </c>
      <c r="C849" s="608" t="str">
        <f>VLOOKUP(CFV_Tbl[[#This Row],[Class Code]],AssetClass[[Asset Class]:[Class Description]],2)</f>
        <v>Roof Drain</v>
      </c>
      <c r="D849" s="5">
        <v>20</v>
      </c>
      <c r="E849" s="5" t="s">
        <v>11604</v>
      </c>
      <c r="F849" s="5" t="s">
        <v>11823</v>
      </c>
      <c r="G849" t="s">
        <v>11299</v>
      </c>
      <c r="H849" s="7" t="s">
        <v>8477</v>
      </c>
      <c r="I849" s="6" t="str">
        <f>CFV_Tbl[[#This Row],[Class Code]]&amp; " - " &amp;CFV_Tbl[[#This Row],[Class Description]]</f>
        <v>RMINT - Roof Drain</v>
      </c>
      <c r="J849" s="6" t="str">
        <f>CFV_Tbl[[#This Row],[CF Code]] &amp; " - " &amp; CFV_Tbl[[#This Row],[CF Description]]</f>
        <v>FLRMATL - Floor Material</v>
      </c>
      <c r="Q849" s="483" t="s">
        <v>11647</v>
      </c>
      <c r="R849" s="483" t="s">
        <v>1971</v>
      </c>
      <c r="S849" t="s">
        <v>11290</v>
      </c>
    </row>
    <row r="850" spans="1:19" x14ac:dyDescent="0.35">
      <c r="A850" s="10" t="s">
        <v>53</v>
      </c>
      <c r="B850" s="6" t="s">
        <v>317</v>
      </c>
      <c r="C850" s="608" t="str">
        <f>VLOOKUP(CFV_Tbl[[#This Row],[Class Code]],AssetClass[[Asset Class]:[Class Description]],2)</f>
        <v>Roof Drain</v>
      </c>
      <c r="D850" s="5">
        <v>30</v>
      </c>
      <c r="E850" s="5" t="s">
        <v>11605</v>
      </c>
      <c r="F850" s="5" t="s">
        <v>11824</v>
      </c>
      <c r="G850" t="s">
        <v>11299</v>
      </c>
      <c r="H850" s="7" t="s">
        <v>8477</v>
      </c>
      <c r="I850" s="6" t="str">
        <f>CFV_Tbl[[#This Row],[Class Code]]&amp; " - " &amp;CFV_Tbl[[#This Row],[Class Description]]</f>
        <v>RMINT - Roof Drain</v>
      </c>
      <c r="J850" s="6" t="str">
        <f>CFV_Tbl[[#This Row],[CF Code]] &amp; " - " &amp; CFV_Tbl[[#This Row],[CF Description]]</f>
        <v>RMISFRI - Square footage of room interior</v>
      </c>
      <c r="Q850" s="483" t="s">
        <v>11647</v>
      </c>
      <c r="R850" s="483" t="s">
        <v>8761</v>
      </c>
      <c r="S850" t="s">
        <v>11292</v>
      </c>
    </row>
    <row r="851" spans="1:19" x14ac:dyDescent="0.35">
      <c r="A851" s="10" t="s">
        <v>53</v>
      </c>
      <c r="B851" s="6" t="s">
        <v>317</v>
      </c>
      <c r="C851" s="608" t="str">
        <f>VLOOKUP(CFV_Tbl[[#This Row],[Class Code]],AssetClass[[Asset Class]:[Class Description]],2)</f>
        <v>Roof Drain</v>
      </c>
      <c r="D851" s="5">
        <v>40</v>
      </c>
      <c r="E851" s="5" t="s">
        <v>11606</v>
      </c>
      <c r="F851" s="5" t="s">
        <v>11825</v>
      </c>
      <c r="G851" t="s">
        <v>11299</v>
      </c>
      <c r="H851" s="7" t="s">
        <v>8477</v>
      </c>
      <c r="I851" s="6" t="str">
        <f>CFV_Tbl[[#This Row],[Class Code]]&amp; " - " &amp;CFV_Tbl[[#This Row],[Class Description]]</f>
        <v>RMINT - Roof Drain</v>
      </c>
      <c r="J851" s="6" t="str">
        <f>CFV_Tbl[[#This Row],[CF Code]] &amp; " - " &amp; CFV_Tbl[[#This Row],[CF Description]]</f>
        <v>WALMATL - Wall Material</v>
      </c>
      <c r="Q851" s="483" t="s">
        <v>11647</v>
      </c>
      <c r="R851" s="483" t="s">
        <v>1912</v>
      </c>
      <c r="S851" t="s">
        <v>11295</v>
      </c>
    </row>
    <row r="852" spans="1:19" x14ac:dyDescent="0.35">
      <c r="A852" s="10" t="s">
        <v>53</v>
      </c>
      <c r="B852" s="6" t="s">
        <v>317</v>
      </c>
      <c r="C852" s="608" t="str">
        <f>VLOOKUP(CFV_Tbl[[#This Row],[Class Code]],AssetClass[[Asset Class]:[Class Description]],2)</f>
        <v>Roof Drain</v>
      </c>
      <c r="D852" s="5">
        <v>50</v>
      </c>
      <c r="E852" s="5" t="s">
        <v>11360</v>
      </c>
      <c r="F852" s="5" t="s">
        <v>11452</v>
      </c>
      <c r="G852" t="s">
        <v>11299</v>
      </c>
      <c r="H852" s="7" t="s">
        <v>8477</v>
      </c>
      <c r="I852" s="6" t="str">
        <f>CFV_Tbl[[#This Row],[Class Code]]&amp; " - " &amp;CFV_Tbl[[#This Row],[Class Description]]</f>
        <v>RMINT - Roof Drain</v>
      </c>
      <c r="J852" s="6" t="str">
        <f>CFV_Tbl[[#This Row],[CF Code]] &amp; " - " &amp; CFV_Tbl[[#This Row],[CF Description]]</f>
        <v>QTY - Quantity</v>
      </c>
      <c r="Q852" s="483" t="s">
        <v>11647</v>
      </c>
      <c r="R852" s="483" t="s">
        <v>1972</v>
      </c>
      <c r="S852" t="s">
        <v>11334</v>
      </c>
    </row>
    <row r="853" spans="1:19" x14ac:dyDescent="0.35">
      <c r="A853" s="10" t="s">
        <v>53</v>
      </c>
      <c r="B853" s="6" t="s">
        <v>470</v>
      </c>
      <c r="C853" s="608" t="str">
        <f>VLOOKUP(CFV_Tbl[[#This Row],[Class Code]],AssetClass[[Asset Class]:[Class Description]],2)</f>
        <v>Roof Drain</v>
      </c>
      <c r="D853" s="6">
        <v>10</v>
      </c>
      <c r="E853" s="6" t="s">
        <v>11597</v>
      </c>
      <c r="F853" s="6" t="s">
        <v>11818</v>
      </c>
      <c r="G853" t="s">
        <v>11281</v>
      </c>
      <c r="H853" s="7" t="s">
        <v>1935</v>
      </c>
      <c r="I853" s="6" t="str">
        <f>CFV_Tbl[[#This Row],[Class Code]]&amp; " - " &amp;CFV_Tbl[[#This Row],[Class Description]]</f>
        <v>RTNWLL - Roof Drain</v>
      </c>
      <c r="J853" s="6" t="str">
        <f>CFV_Tbl[[#This Row],[CF Code]] &amp; " - " &amp; CFV_Tbl[[#This Row],[CF Description]]</f>
        <v>RTLLMAT - Retaining Wall Material</v>
      </c>
      <c r="Q853" s="483" t="s">
        <v>11647</v>
      </c>
      <c r="R853" s="483" t="s">
        <v>1853</v>
      </c>
      <c r="S853" t="s">
        <v>11468</v>
      </c>
    </row>
    <row r="854" spans="1:19" x14ac:dyDescent="0.35">
      <c r="A854" s="10" t="s">
        <v>53</v>
      </c>
      <c r="B854" s="6" t="s">
        <v>470</v>
      </c>
      <c r="C854" s="608" t="str">
        <f>VLOOKUP(CFV_Tbl[[#This Row],[Class Code]],AssetClass[[Asset Class]:[Class Description]],2)</f>
        <v>Roof Drain</v>
      </c>
      <c r="D854" s="6">
        <v>10</v>
      </c>
      <c r="E854" s="6" t="s">
        <v>11597</v>
      </c>
      <c r="F854" s="6" t="s">
        <v>11818</v>
      </c>
      <c r="G854" t="s">
        <v>11281</v>
      </c>
      <c r="H854" s="7" t="s">
        <v>1768</v>
      </c>
      <c r="I854" s="6" t="str">
        <f>CFV_Tbl[[#This Row],[Class Code]]&amp; " - " &amp;CFV_Tbl[[#This Row],[Class Description]]</f>
        <v>RTNWLL - Roof Drain</v>
      </c>
      <c r="J854" s="6" t="str">
        <f>CFV_Tbl[[#This Row],[CF Code]] &amp; " - " &amp; CFV_Tbl[[#This Row],[CF Description]]</f>
        <v>RTLLMAT - Retaining Wall Material</v>
      </c>
      <c r="Q854" s="483" t="s">
        <v>11647</v>
      </c>
      <c r="R854" s="483" t="s">
        <v>1941</v>
      </c>
      <c r="S854" t="s">
        <v>11470</v>
      </c>
    </row>
    <row r="855" spans="1:19" x14ac:dyDescent="0.35">
      <c r="A855" s="10" t="s">
        <v>53</v>
      </c>
      <c r="B855" s="6" t="s">
        <v>470</v>
      </c>
      <c r="C855" s="608" t="str">
        <f>VLOOKUP(CFV_Tbl[[#This Row],[Class Code]],AssetClass[[Asset Class]:[Class Description]],2)</f>
        <v>Roof Drain</v>
      </c>
      <c r="D855" s="5">
        <v>10</v>
      </c>
      <c r="E855" s="5" t="s">
        <v>11597</v>
      </c>
      <c r="F855" s="5" t="s">
        <v>11818</v>
      </c>
      <c r="G855" t="s">
        <v>11281</v>
      </c>
      <c r="H855" s="7" t="s">
        <v>1936</v>
      </c>
      <c r="I855" s="6" t="str">
        <f>CFV_Tbl[[#This Row],[Class Code]]&amp; " - " &amp;CFV_Tbl[[#This Row],[Class Description]]</f>
        <v>RTNWLL - Roof Drain</v>
      </c>
      <c r="J855" s="6" t="str">
        <f>CFV_Tbl[[#This Row],[CF Code]] &amp; " - " &amp; CFV_Tbl[[#This Row],[CF Description]]</f>
        <v>RTLLMAT - Retaining Wall Material</v>
      </c>
      <c r="Q855" s="486" t="s">
        <v>11641</v>
      </c>
      <c r="R855" s="486" t="s">
        <v>8477</v>
      </c>
      <c r="S855" t="s">
        <v>11285</v>
      </c>
    </row>
    <row r="856" spans="1:19" x14ac:dyDescent="0.35">
      <c r="A856" s="10" t="s">
        <v>53</v>
      </c>
      <c r="B856" s="6" t="s">
        <v>470</v>
      </c>
      <c r="C856" s="608" t="str">
        <f>VLOOKUP(CFV_Tbl[[#This Row],[Class Code]],AssetClass[[Asset Class]:[Class Description]],2)</f>
        <v>Roof Drain</v>
      </c>
      <c r="D856" s="5">
        <v>10</v>
      </c>
      <c r="E856" s="5" t="s">
        <v>11597</v>
      </c>
      <c r="F856" s="5" t="s">
        <v>11818</v>
      </c>
      <c r="G856" t="s">
        <v>11281</v>
      </c>
      <c r="H856" s="7" t="s">
        <v>1830</v>
      </c>
      <c r="I856" s="6" t="str">
        <f>CFV_Tbl[[#This Row],[Class Code]]&amp; " - " &amp;CFV_Tbl[[#This Row],[Class Description]]</f>
        <v>RTNWLL - Roof Drain</v>
      </c>
      <c r="J856" s="6" t="str">
        <f>CFV_Tbl[[#This Row],[CF Code]] &amp; " - " &amp; CFV_Tbl[[#This Row],[CF Description]]</f>
        <v>RTLLMAT - Retaining Wall Material</v>
      </c>
      <c r="Q856" s="483" t="s">
        <v>11636</v>
      </c>
      <c r="R856" s="483" t="s">
        <v>8785</v>
      </c>
      <c r="S856" t="s">
        <v>11285</v>
      </c>
    </row>
    <row r="857" spans="1:19" x14ac:dyDescent="0.35">
      <c r="A857" s="10" t="s">
        <v>53</v>
      </c>
      <c r="B857" s="6" t="s">
        <v>470</v>
      </c>
      <c r="C857" s="608" t="str">
        <f>VLOOKUP(CFV_Tbl[[#This Row],[Class Code]],AssetClass[[Asset Class]:[Class Description]],2)</f>
        <v>Roof Drain</v>
      </c>
      <c r="D857" s="6">
        <v>10</v>
      </c>
      <c r="E857" s="6" t="s">
        <v>11597</v>
      </c>
      <c r="F857" s="6" t="s">
        <v>11818</v>
      </c>
      <c r="G857" t="s">
        <v>11281</v>
      </c>
      <c r="H857" s="7" t="s">
        <v>1937</v>
      </c>
      <c r="I857" s="6" t="str">
        <f>CFV_Tbl[[#This Row],[Class Code]]&amp; " - " &amp;CFV_Tbl[[#This Row],[Class Description]]</f>
        <v>RTNWLL - Roof Drain</v>
      </c>
      <c r="J857" s="6" t="str">
        <f>CFV_Tbl[[#This Row],[CF Code]] &amp; " - " &amp; CFV_Tbl[[#This Row],[CF Description]]</f>
        <v>RTLLMAT - Retaining Wall Material</v>
      </c>
      <c r="Q857" s="483" t="s">
        <v>11636</v>
      </c>
      <c r="R857" s="483" t="s">
        <v>1955</v>
      </c>
      <c r="S857" t="s">
        <v>11289</v>
      </c>
    </row>
    <row r="858" spans="1:19" x14ac:dyDescent="0.35">
      <c r="A858" s="10" t="s">
        <v>53</v>
      </c>
      <c r="B858" s="6" t="s">
        <v>470</v>
      </c>
      <c r="C858" s="608" t="str">
        <f>VLOOKUP(CFV_Tbl[[#This Row],[Class Code]],AssetClass[[Asset Class]:[Class Description]],2)</f>
        <v>Roof Drain</v>
      </c>
      <c r="D858" s="6">
        <v>10</v>
      </c>
      <c r="E858" s="6" t="s">
        <v>11597</v>
      </c>
      <c r="F858" s="6" t="s">
        <v>11818</v>
      </c>
      <c r="G858" t="s">
        <v>11281</v>
      </c>
      <c r="H858" s="7" t="s">
        <v>1938</v>
      </c>
      <c r="I858" s="6" t="str">
        <f>CFV_Tbl[[#This Row],[Class Code]]&amp; " - " &amp;CFV_Tbl[[#This Row],[Class Description]]</f>
        <v>RTNWLL - Roof Drain</v>
      </c>
      <c r="J858" s="6" t="str">
        <f>CFV_Tbl[[#This Row],[CF Code]] &amp; " - " &amp; CFV_Tbl[[#This Row],[CF Description]]</f>
        <v>RTLLMAT - Retaining Wall Material</v>
      </c>
      <c r="Q858" s="483" t="s">
        <v>11636</v>
      </c>
      <c r="R858" s="483" t="s">
        <v>1956</v>
      </c>
      <c r="S858" t="s">
        <v>11290</v>
      </c>
    </row>
    <row r="859" spans="1:19" x14ac:dyDescent="0.35">
      <c r="A859" s="10" t="s">
        <v>53</v>
      </c>
      <c r="B859" s="6" t="s">
        <v>470</v>
      </c>
      <c r="C859" s="608" t="str">
        <f>VLOOKUP(CFV_Tbl[[#This Row],[Class Code]],AssetClass[[Asset Class]:[Class Description]],2)</f>
        <v>Roof Drain</v>
      </c>
      <c r="D859" s="6">
        <v>10</v>
      </c>
      <c r="E859" s="6" t="s">
        <v>11597</v>
      </c>
      <c r="F859" s="6" t="s">
        <v>11818</v>
      </c>
      <c r="G859" t="s">
        <v>11281</v>
      </c>
      <c r="H859" s="7" t="s">
        <v>1939</v>
      </c>
      <c r="I859" s="6" t="str">
        <f>CFV_Tbl[[#This Row],[Class Code]]&amp; " - " &amp;CFV_Tbl[[#This Row],[Class Description]]</f>
        <v>RTNWLL - Roof Drain</v>
      </c>
      <c r="J859" s="6" t="str">
        <f>CFV_Tbl[[#This Row],[CF Code]] &amp; " - " &amp; CFV_Tbl[[#This Row],[CF Description]]</f>
        <v>RTLLMAT - Retaining Wall Material</v>
      </c>
      <c r="Q859" s="483" t="s">
        <v>11636</v>
      </c>
      <c r="R859" s="483" t="s">
        <v>1827</v>
      </c>
      <c r="S859" t="s">
        <v>11292</v>
      </c>
    </row>
    <row r="860" spans="1:19" x14ac:dyDescent="0.35">
      <c r="A860" s="10" t="s">
        <v>53</v>
      </c>
      <c r="B860" s="6" t="s">
        <v>470</v>
      </c>
      <c r="C860" s="608" t="str">
        <f>VLOOKUP(CFV_Tbl[[#This Row],[Class Code]],AssetClass[[Asset Class]:[Class Description]],2)</f>
        <v>Roof Drain</v>
      </c>
      <c r="D860" s="6">
        <v>10</v>
      </c>
      <c r="E860" s="6" t="s">
        <v>11597</v>
      </c>
      <c r="F860" s="6" t="s">
        <v>11818</v>
      </c>
      <c r="G860" t="s">
        <v>11281</v>
      </c>
      <c r="H860" s="7" t="s">
        <v>1940</v>
      </c>
      <c r="I860" s="6" t="str">
        <f>CFV_Tbl[[#This Row],[Class Code]]&amp; " - " &amp;CFV_Tbl[[#This Row],[Class Description]]</f>
        <v>RTNWLL - Roof Drain</v>
      </c>
      <c r="J860" s="6" t="str">
        <f>CFV_Tbl[[#This Row],[CF Code]] &amp; " - " &amp; CFV_Tbl[[#This Row],[CF Description]]</f>
        <v>RTLLMAT - Retaining Wall Material</v>
      </c>
      <c r="Q860" s="483" t="s">
        <v>11637</v>
      </c>
      <c r="R860" s="483" t="s">
        <v>1957</v>
      </c>
      <c r="S860" t="s">
        <v>11285</v>
      </c>
    </row>
    <row r="861" spans="1:19" ht="14.5" customHeight="1" x14ac:dyDescent="0.35">
      <c r="A861" s="10" t="s">
        <v>53</v>
      </c>
      <c r="B861" s="6" t="s">
        <v>470</v>
      </c>
      <c r="C861" s="608" t="str">
        <f>VLOOKUP(CFV_Tbl[[#This Row],[Class Code]],AssetClass[[Asset Class]:[Class Description]],2)</f>
        <v>Roof Drain</v>
      </c>
      <c r="D861" s="5">
        <v>10</v>
      </c>
      <c r="E861" s="5" t="s">
        <v>11597</v>
      </c>
      <c r="F861" s="5" t="s">
        <v>11818</v>
      </c>
      <c r="G861" t="s">
        <v>11281</v>
      </c>
      <c r="H861" s="7" t="s">
        <v>1941</v>
      </c>
      <c r="I861" s="6" t="str">
        <f>CFV_Tbl[[#This Row],[Class Code]]&amp; " - " &amp;CFV_Tbl[[#This Row],[Class Description]]</f>
        <v>RTNWLL - Roof Drain</v>
      </c>
      <c r="J861" s="6" t="str">
        <f>CFV_Tbl[[#This Row],[CF Code]] &amp; " - " &amp; CFV_Tbl[[#This Row],[CF Description]]</f>
        <v>RTLLMAT - Retaining Wall Material</v>
      </c>
      <c r="Q861" s="483" t="s">
        <v>11637</v>
      </c>
      <c r="R861" s="483" t="s">
        <v>1958</v>
      </c>
      <c r="S861" t="s">
        <v>11289</v>
      </c>
    </row>
    <row r="862" spans="1:19" ht="14.5" customHeight="1" x14ac:dyDescent="0.35">
      <c r="A862" s="10" t="s">
        <v>53</v>
      </c>
      <c r="B862" s="6" t="s">
        <v>470</v>
      </c>
      <c r="C862" s="608" t="str">
        <f>VLOOKUP(CFV_Tbl[[#This Row],[Class Code]],AssetClass[[Asset Class]:[Class Description]],2)</f>
        <v>Roof Drain</v>
      </c>
      <c r="D862" s="5">
        <v>10</v>
      </c>
      <c r="E862" s="5" t="s">
        <v>11597</v>
      </c>
      <c r="F862" s="5" t="s">
        <v>11818</v>
      </c>
      <c r="G862" t="s">
        <v>11281</v>
      </c>
      <c r="H862" s="7" t="s">
        <v>1827</v>
      </c>
      <c r="I862" s="6" t="str">
        <f>CFV_Tbl[[#This Row],[Class Code]]&amp; " - " &amp;CFV_Tbl[[#This Row],[Class Description]]</f>
        <v>RTNWLL - Roof Drain</v>
      </c>
      <c r="J862" s="6" t="str">
        <f>CFV_Tbl[[#This Row],[CF Code]] &amp; " - " &amp; CFV_Tbl[[#This Row],[CF Description]]</f>
        <v>RTLLMAT - Retaining Wall Material</v>
      </c>
      <c r="Q862" s="483" t="s">
        <v>11637</v>
      </c>
      <c r="R862" s="483" t="s">
        <v>1959</v>
      </c>
      <c r="S862" t="s">
        <v>11290</v>
      </c>
    </row>
    <row r="863" spans="1:19" x14ac:dyDescent="0.35">
      <c r="A863" s="10" t="s">
        <v>53</v>
      </c>
      <c r="B863" s="6" t="s">
        <v>470</v>
      </c>
      <c r="C863" s="608" t="str">
        <f>VLOOKUP(CFV_Tbl[[#This Row],[Class Code]],AssetClass[[Asset Class]:[Class Description]],2)</f>
        <v>Roof Drain</v>
      </c>
      <c r="D863" s="5">
        <v>20</v>
      </c>
      <c r="E863" s="5" t="s">
        <v>11599</v>
      </c>
      <c r="F863" s="5" t="s">
        <v>11820</v>
      </c>
      <c r="G863" t="s">
        <v>11299</v>
      </c>
      <c r="H863" s="7" t="s">
        <v>8477</v>
      </c>
      <c r="I863" s="6" t="str">
        <f>CFV_Tbl[[#This Row],[Class Code]]&amp; " - " &amp;CFV_Tbl[[#This Row],[Class Description]]</f>
        <v>RTNWLL - Roof Drain</v>
      </c>
      <c r="J863" s="6" t="str">
        <f>CFV_Tbl[[#This Row],[CF Code]] &amp; " - " &amp; CFV_Tbl[[#This Row],[CF Description]]</f>
        <v>MAXGDIFF - Max Grade Difference</v>
      </c>
      <c r="Q863" s="483" t="s">
        <v>11637</v>
      </c>
      <c r="R863" s="483" t="s">
        <v>1960</v>
      </c>
      <c r="S863" t="s">
        <v>11292</v>
      </c>
    </row>
    <row r="864" spans="1:19" x14ac:dyDescent="0.35">
      <c r="A864" s="10" t="s">
        <v>53</v>
      </c>
      <c r="B864" s="6" t="s">
        <v>470</v>
      </c>
      <c r="C864" s="608" t="str">
        <f>VLOOKUP(CFV_Tbl[[#This Row],[Class Code]],AssetClass[[Asset Class]:[Class Description]],2)</f>
        <v>Roof Drain</v>
      </c>
      <c r="D864" s="5">
        <v>30</v>
      </c>
      <c r="E864" s="5" t="s">
        <v>11600</v>
      </c>
      <c r="F864" s="5" t="s">
        <v>1942</v>
      </c>
      <c r="G864" t="s">
        <v>11299</v>
      </c>
      <c r="H864" s="7" t="s">
        <v>8477</v>
      </c>
      <c r="I864" s="6" t="str">
        <f>CFV_Tbl[[#This Row],[Class Code]]&amp; " - " &amp;CFV_Tbl[[#This Row],[Class Description]]</f>
        <v>RTNWLL - Roof Drain</v>
      </c>
      <c r="J864" s="6" t="str">
        <f>CFV_Tbl[[#This Row],[CF Code]] &amp; " - " &amp; CFV_Tbl[[#This Row],[CF Description]]</f>
        <v>WALLLNTH - Wall Length</v>
      </c>
      <c r="Q864" s="483" t="s">
        <v>11637</v>
      </c>
      <c r="R864" s="483" t="s">
        <v>8787</v>
      </c>
      <c r="S864" t="s">
        <v>11295</v>
      </c>
    </row>
    <row r="865" spans="1:19" x14ac:dyDescent="0.35">
      <c r="A865" s="10" t="s">
        <v>53</v>
      </c>
      <c r="B865" s="6" t="s">
        <v>408</v>
      </c>
      <c r="C865" s="608" t="str">
        <f>VLOOKUP(CFV_Tbl[[#This Row],[Class Code]],AssetClass[[Asset Class]:[Class Description]],2)</f>
        <v>Sand Blaster</v>
      </c>
      <c r="D865" s="5">
        <v>10</v>
      </c>
      <c r="E865" s="5" t="s">
        <v>11703</v>
      </c>
      <c r="F865" s="5" t="s">
        <v>11894</v>
      </c>
      <c r="G865" t="s">
        <v>11299</v>
      </c>
      <c r="H865" s="7" t="s">
        <v>8477</v>
      </c>
      <c r="I865" s="6" t="str">
        <f>CFV_Tbl[[#This Row],[Class Code]]&amp; " - " &amp;CFV_Tbl[[#This Row],[Class Description]]</f>
        <v>SANDBL - Sand Blaster</v>
      </c>
      <c r="J865" s="6" t="str">
        <f>CFV_Tbl[[#This Row],[CF Code]] &amp; " - " &amp; CFV_Tbl[[#This Row],[CF Description]]</f>
        <v>TAG - Tag</v>
      </c>
      <c r="Q865" s="618" t="s">
        <v>12698</v>
      </c>
      <c r="R865" s="618" t="s">
        <v>12696</v>
      </c>
      <c r="S865" s="623" t="s">
        <v>11285</v>
      </c>
    </row>
    <row r="866" spans="1:19" x14ac:dyDescent="0.35">
      <c r="A866" s="10" t="s">
        <v>53</v>
      </c>
      <c r="B866" s="6" t="s">
        <v>408</v>
      </c>
      <c r="C866" s="608" t="str">
        <f>VLOOKUP(CFV_Tbl[[#This Row],[Class Code]],AssetClass[[Asset Class]:[Class Description]],2)</f>
        <v>Sand Blaster</v>
      </c>
      <c r="D866" s="5">
        <v>20</v>
      </c>
      <c r="E866" s="5" t="s">
        <v>11705</v>
      </c>
      <c r="F866" s="5" t="s">
        <v>11895</v>
      </c>
      <c r="G866" t="s">
        <v>11299</v>
      </c>
      <c r="H866" s="7" t="s">
        <v>8477</v>
      </c>
      <c r="I866" s="6" t="str">
        <f>CFV_Tbl[[#This Row],[Class Code]]&amp; " - " &amp;CFV_Tbl[[#This Row],[Class Description]]</f>
        <v>SANDBL - Sand Blaster</v>
      </c>
      <c r="J866" s="6" t="str">
        <f>CFV_Tbl[[#This Row],[CF Code]] &amp; " - " &amp; CFV_Tbl[[#This Row],[CF Description]]</f>
        <v>MTRPWR - Motor Power</v>
      </c>
      <c r="Q866" s="618" t="s">
        <v>12698</v>
      </c>
      <c r="R866" s="618" t="s">
        <v>12697</v>
      </c>
      <c r="S866" s="623" t="s">
        <v>11289</v>
      </c>
    </row>
    <row r="867" spans="1:19" x14ac:dyDescent="0.35">
      <c r="A867" s="10" t="s">
        <v>53</v>
      </c>
      <c r="B867" s="6" t="s">
        <v>408</v>
      </c>
      <c r="C867" s="608" t="str">
        <f>VLOOKUP(CFV_Tbl[[#This Row],[Class Code]],AssetClass[[Asset Class]:[Class Description]],2)</f>
        <v>Sand Blaster</v>
      </c>
      <c r="D867" s="5">
        <v>30</v>
      </c>
      <c r="E867" s="5" t="s">
        <v>11367</v>
      </c>
      <c r="F867" s="5" t="s">
        <v>11477</v>
      </c>
      <c r="G867" t="s">
        <v>11299</v>
      </c>
      <c r="H867" s="7" t="s">
        <v>8477</v>
      </c>
      <c r="I867" s="6" t="str">
        <f>CFV_Tbl[[#This Row],[Class Code]]&amp; " - " &amp;CFV_Tbl[[#This Row],[Class Description]]</f>
        <v>SANDBL - Sand Blaster</v>
      </c>
      <c r="J867" s="6" t="str">
        <f>CFV_Tbl[[#This Row],[CF Code]] &amp; " - " &amp; CFV_Tbl[[#This Row],[CF Description]]</f>
        <v>VOLT - Volt.</v>
      </c>
      <c r="Q867" s="618" t="s">
        <v>12698</v>
      </c>
      <c r="R867" s="618" t="s">
        <v>1768</v>
      </c>
      <c r="S867" s="623" t="s">
        <v>11290</v>
      </c>
    </row>
    <row r="868" spans="1:19" x14ac:dyDescent="0.35">
      <c r="A868" s="10" t="s">
        <v>53</v>
      </c>
      <c r="B868" s="6" t="s">
        <v>408</v>
      </c>
      <c r="C868" s="608" t="str">
        <f>VLOOKUP(CFV_Tbl[[#This Row],[Class Code]],AssetClass[[Asset Class]:[Class Description]],2)</f>
        <v>Sand Blaster</v>
      </c>
      <c r="D868" s="5">
        <v>40</v>
      </c>
      <c r="E868" s="5" t="s">
        <v>11309</v>
      </c>
      <c r="F868" s="5" t="s">
        <v>11316</v>
      </c>
      <c r="G868" t="s">
        <v>11299</v>
      </c>
      <c r="H868" s="7" t="s">
        <v>8477</v>
      </c>
      <c r="I868" s="6" t="str">
        <f>CFV_Tbl[[#This Row],[Class Code]]&amp; " - " &amp;CFV_Tbl[[#This Row],[Class Description]]</f>
        <v>SANDBL - Sand Blaster</v>
      </c>
      <c r="J868" s="6" t="str">
        <f>CFV_Tbl[[#This Row],[CF Code]] &amp; " - " &amp; CFV_Tbl[[#This Row],[CF Description]]</f>
        <v>AIRFLOW - Airflow (SCFM)</v>
      </c>
      <c r="Q868" s="618" t="s">
        <v>12692</v>
      </c>
      <c r="R868" s="618" t="s">
        <v>12694</v>
      </c>
      <c r="S868" s="623" t="s">
        <v>11285</v>
      </c>
    </row>
    <row r="869" spans="1:19" x14ac:dyDescent="0.35">
      <c r="A869" s="10" t="s">
        <v>53</v>
      </c>
      <c r="B869" s="6" t="s">
        <v>299</v>
      </c>
      <c r="C869" s="608" t="str">
        <f>VLOOKUP(CFV_Tbl[[#This Row],[Class Code]],AssetClass[[Asset Class]:[Class Description]],2)</f>
        <v>Sand Blaster</v>
      </c>
      <c r="D869" s="5">
        <v>10</v>
      </c>
      <c r="E869" s="5" t="s">
        <v>11644</v>
      </c>
      <c r="F869" s="5" t="s">
        <v>11850</v>
      </c>
      <c r="G869" t="s">
        <v>11281</v>
      </c>
      <c r="H869" s="7" t="s">
        <v>8758</v>
      </c>
      <c r="I869" s="6" t="str">
        <f>CFV_Tbl[[#This Row],[Class Code]]&amp; " - " &amp;CFV_Tbl[[#This Row],[Class Description]]</f>
        <v>SBST - Sand Blaster</v>
      </c>
      <c r="J869" s="6" t="str">
        <f>CFV_Tbl[[#This Row],[CF Code]] &amp; " - " &amp; CFV_Tbl[[#This Row],[CF Description]]</f>
        <v>SBCTMAT - Substructure (SFG - Below Grade) Material</v>
      </c>
      <c r="Q869" s="618" t="s">
        <v>12692</v>
      </c>
      <c r="R869" s="618" t="s">
        <v>12695</v>
      </c>
      <c r="S869" s="623" t="s">
        <v>11289</v>
      </c>
    </row>
    <row r="870" spans="1:19" x14ac:dyDescent="0.35">
      <c r="A870" s="10" t="s">
        <v>53</v>
      </c>
      <c r="B870" s="6" t="s">
        <v>299</v>
      </c>
      <c r="C870" s="608" t="str">
        <f>VLOOKUP(CFV_Tbl[[#This Row],[Class Code]],AssetClass[[Asset Class]:[Class Description]],2)</f>
        <v>Sand Blaster</v>
      </c>
      <c r="D870" s="6">
        <v>10</v>
      </c>
      <c r="E870" s="6" t="s">
        <v>11644</v>
      </c>
      <c r="F870" s="6" t="s">
        <v>11850</v>
      </c>
      <c r="G870" t="s">
        <v>11281</v>
      </c>
      <c r="H870" s="7" t="s">
        <v>8759</v>
      </c>
      <c r="I870" s="6" t="str">
        <f>CFV_Tbl[[#This Row],[Class Code]]&amp; " - " &amp;CFV_Tbl[[#This Row],[Class Description]]</f>
        <v>SBST - Sand Blaster</v>
      </c>
      <c r="J870" s="6" t="str">
        <f>CFV_Tbl[[#This Row],[CF Code]] &amp; " - " &amp; CFV_Tbl[[#This Row],[CF Description]]</f>
        <v>SBCTMAT - Substructure (SFG - Below Grade) Material</v>
      </c>
      <c r="Q870" s="486" t="s">
        <v>11709</v>
      </c>
      <c r="R870" s="486" t="s">
        <v>8565</v>
      </c>
      <c r="S870" t="s">
        <v>11285</v>
      </c>
    </row>
    <row r="871" spans="1:19" x14ac:dyDescent="0.35">
      <c r="A871" s="10" t="s">
        <v>53</v>
      </c>
      <c r="B871" s="6" t="s">
        <v>299</v>
      </c>
      <c r="C871" s="608" t="str">
        <f>VLOOKUP(CFV_Tbl[[#This Row],[Class Code]],AssetClass[[Asset Class]:[Class Description]],2)</f>
        <v>Sand Blaster</v>
      </c>
      <c r="D871" s="6">
        <v>10</v>
      </c>
      <c r="E871" s="6" t="s">
        <v>11644</v>
      </c>
      <c r="F871" s="6" t="s">
        <v>11850</v>
      </c>
      <c r="G871" t="s">
        <v>11281</v>
      </c>
      <c r="H871" s="7" t="s">
        <v>1971</v>
      </c>
      <c r="I871" s="6" t="str">
        <f>CFV_Tbl[[#This Row],[Class Code]]&amp; " - " &amp;CFV_Tbl[[#This Row],[Class Description]]</f>
        <v>SBST - Sand Blaster</v>
      </c>
      <c r="J871" s="6" t="str">
        <f>CFV_Tbl[[#This Row],[CF Code]] &amp; " - " &amp; CFV_Tbl[[#This Row],[CF Description]]</f>
        <v>SBCTMAT - Substructure (SFG - Below Grade) Material</v>
      </c>
      <c r="Q871" s="486" t="s">
        <v>11709</v>
      </c>
      <c r="R871" s="486" t="s">
        <v>8566</v>
      </c>
      <c r="S871" t="s">
        <v>11289</v>
      </c>
    </row>
    <row r="872" spans="1:19" x14ac:dyDescent="0.35">
      <c r="A872" s="10" t="s">
        <v>53</v>
      </c>
      <c r="B872" s="6" t="s">
        <v>299</v>
      </c>
      <c r="C872" s="608" t="str">
        <f>VLOOKUP(CFV_Tbl[[#This Row],[Class Code]],AssetClass[[Asset Class]:[Class Description]],2)</f>
        <v>Sand Blaster</v>
      </c>
      <c r="D872" s="5">
        <v>10</v>
      </c>
      <c r="E872" s="5" t="s">
        <v>11644</v>
      </c>
      <c r="F872" s="5" t="s">
        <v>11850</v>
      </c>
      <c r="G872" t="s">
        <v>11281</v>
      </c>
      <c r="H872" s="7" t="s">
        <v>8760</v>
      </c>
      <c r="I872" s="6" t="str">
        <f>CFV_Tbl[[#This Row],[Class Code]]&amp; " - " &amp;CFV_Tbl[[#This Row],[Class Description]]</f>
        <v>SBST - Sand Blaster</v>
      </c>
      <c r="J872" s="6" t="str">
        <f>CFV_Tbl[[#This Row],[CF Code]] &amp; " - " &amp; CFV_Tbl[[#This Row],[CF Description]]</f>
        <v>SBCTMAT - Substructure (SFG - Below Grade) Material</v>
      </c>
      <c r="Q872" s="486" t="s">
        <v>11708</v>
      </c>
      <c r="R872" s="486" t="s">
        <v>8499</v>
      </c>
      <c r="S872" t="s">
        <v>11285</v>
      </c>
    </row>
    <row r="873" spans="1:19" x14ac:dyDescent="0.35">
      <c r="A873" s="10" t="s">
        <v>53</v>
      </c>
      <c r="B873" s="6" t="s">
        <v>299</v>
      </c>
      <c r="C873" s="608" t="str">
        <f>VLOOKUP(CFV_Tbl[[#This Row],[Class Code]],AssetClass[[Asset Class]:[Class Description]],2)</f>
        <v>Sand Blaster</v>
      </c>
      <c r="D873" s="5">
        <v>10</v>
      </c>
      <c r="E873" s="5" t="s">
        <v>11644</v>
      </c>
      <c r="F873" s="5" t="s">
        <v>11850</v>
      </c>
      <c r="G873" t="s">
        <v>11281</v>
      </c>
      <c r="H873" s="7" t="s">
        <v>8761</v>
      </c>
      <c r="I873" s="6" t="str">
        <f>CFV_Tbl[[#This Row],[Class Code]]&amp; " - " &amp;CFV_Tbl[[#This Row],[Class Description]]</f>
        <v>SBST - Sand Blaster</v>
      </c>
      <c r="J873" s="6" t="str">
        <f>CFV_Tbl[[#This Row],[CF Code]] &amp; " - " &amp; CFV_Tbl[[#This Row],[CF Description]]</f>
        <v>SBCTMAT - Substructure (SFG - Below Grade) Material</v>
      </c>
      <c r="Q873" s="486" t="s">
        <v>11708</v>
      </c>
      <c r="R873" s="486" t="s">
        <v>8578</v>
      </c>
      <c r="S873" t="s">
        <v>11289</v>
      </c>
    </row>
    <row r="874" spans="1:19" x14ac:dyDescent="0.35">
      <c r="A874" s="10" t="s">
        <v>53</v>
      </c>
      <c r="B874" s="6" t="s">
        <v>299</v>
      </c>
      <c r="C874" s="608" t="str">
        <f>VLOOKUP(CFV_Tbl[[#This Row],[Class Code]],AssetClass[[Asset Class]:[Class Description]],2)</f>
        <v>Sand Blaster</v>
      </c>
      <c r="D874" s="6">
        <v>10</v>
      </c>
      <c r="E874" s="6" t="s">
        <v>11644</v>
      </c>
      <c r="F874" s="6" t="s">
        <v>11850</v>
      </c>
      <c r="G874" t="s">
        <v>11281</v>
      </c>
      <c r="H874" s="7" t="s">
        <v>1912</v>
      </c>
      <c r="I874" s="6" t="str">
        <f>CFV_Tbl[[#This Row],[Class Code]]&amp; " - " &amp;CFV_Tbl[[#This Row],[Class Description]]</f>
        <v>SBST - Sand Blaster</v>
      </c>
      <c r="J874" s="6" t="str">
        <f>CFV_Tbl[[#This Row],[CF Code]] &amp; " - " &amp; CFV_Tbl[[#This Row],[CF Description]]</f>
        <v>SBCTMAT - Substructure (SFG - Below Grade) Material</v>
      </c>
      <c r="Q874" s="486" t="s">
        <v>11708</v>
      </c>
      <c r="R874" s="486" t="s">
        <v>8572</v>
      </c>
      <c r="S874" t="s">
        <v>11290</v>
      </c>
    </row>
    <row r="875" spans="1:19" x14ac:dyDescent="0.35">
      <c r="A875" s="10" t="s">
        <v>53</v>
      </c>
      <c r="B875" s="6" t="s">
        <v>299</v>
      </c>
      <c r="C875" s="608" t="str">
        <f>VLOOKUP(CFV_Tbl[[#This Row],[Class Code]],AssetClass[[Asset Class]:[Class Description]],2)</f>
        <v>Sand Blaster</v>
      </c>
      <c r="D875" s="6">
        <v>10</v>
      </c>
      <c r="E875" s="6" t="s">
        <v>11644</v>
      </c>
      <c r="F875" s="6" t="s">
        <v>11850</v>
      </c>
      <c r="G875" t="s">
        <v>11281</v>
      </c>
      <c r="H875" s="7" t="s">
        <v>1972</v>
      </c>
      <c r="I875" s="6" t="str">
        <f>CFV_Tbl[[#This Row],[Class Code]]&amp; " - " &amp;CFV_Tbl[[#This Row],[Class Description]]</f>
        <v>SBST - Sand Blaster</v>
      </c>
      <c r="J875" s="6" t="str">
        <f>CFV_Tbl[[#This Row],[CF Code]] &amp; " - " &amp; CFV_Tbl[[#This Row],[CF Description]]</f>
        <v>SBCTMAT - Substructure (SFG - Below Grade) Material</v>
      </c>
      <c r="Q875" s="486" t="s">
        <v>11708</v>
      </c>
      <c r="R875" s="486" t="s">
        <v>8573</v>
      </c>
      <c r="S875" t="s">
        <v>11292</v>
      </c>
    </row>
    <row r="876" spans="1:19" x14ac:dyDescent="0.35">
      <c r="A876" s="10" t="s">
        <v>53</v>
      </c>
      <c r="B876" s="6" t="s">
        <v>299</v>
      </c>
      <c r="C876" s="608" t="str">
        <f>VLOOKUP(CFV_Tbl[[#This Row],[Class Code]],AssetClass[[Asset Class]:[Class Description]],2)</f>
        <v>Sand Blaster</v>
      </c>
      <c r="D876" s="6">
        <v>10</v>
      </c>
      <c r="E876" s="6" t="s">
        <v>11644</v>
      </c>
      <c r="F876" s="6" t="s">
        <v>11850</v>
      </c>
      <c r="G876" t="s">
        <v>11281</v>
      </c>
      <c r="H876" s="7" t="s">
        <v>1853</v>
      </c>
      <c r="I876" s="6" t="str">
        <f>CFV_Tbl[[#This Row],[Class Code]]&amp; " - " &amp;CFV_Tbl[[#This Row],[Class Description]]</f>
        <v>SBST - Sand Blaster</v>
      </c>
      <c r="J876" s="6" t="str">
        <f>CFV_Tbl[[#This Row],[CF Code]] &amp; " - " &amp; CFV_Tbl[[#This Row],[CF Description]]</f>
        <v>SBCTMAT - Substructure (SFG - Below Grade) Material</v>
      </c>
      <c r="Q876" s="486" t="s">
        <v>11708</v>
      </c>
      <c r="R876" s="486" t="s">
        <v>8574</v>
      </c>
      <c r="S876" t="s">
        <v>11295</v>
      </c>
    </row>
    <row r="877" spans="1:19" x14ac:dyDescent="0.35">
      <c r="A877" s="10" t="s">
        <v>53</v>
      </c>
      <c r="B877" s="6" t="s">
        <v>299</v>
      </c>
      <c r="C877" s="608" t="str">
        <f>VLOOKUP(CFV_Tbl[[#This Row],[Class Code]],AssetClass[[Asset Class]:[Class Description]],2)</f>
        <v>Sand Blaster</v>
      </c>
      <c r="D877" s="6">
        <v>10</v>
      </c>
      <c r="E877" s="6" t="s">
        <v>11644</v>
      </c>
      <c r="F877" s="6" t="s">
        <v>11850</v>
      </c>
      <c r="G877" t="s">
        <v>11281</v>
      </c>
      <c r="H877" s="7" t="s">
        <v>1941</v>
      </c>
      <c r="I877" s="6" t="str">
        <f>CFV_Tbl[[#This Row],[Class Code]]&amp; " - " &amp;CFV_Tbl[[#This Row],[Class Description]]</f>
        <v>SBST - Sand Blaster</v>
      </c>
      <c r="J877" s="6" t="str">
        <f>CFV_Tbl[[#This Row],[CF Code]] &amp; " - " &amp; CFV_Tbl[[#This Row],[CF Description]]</f>
        <v>SBCTMAT - Substructure (SFG - Below Grade) Material</v>
      </c>
      <c r="Q877" s="486" t="s">
        <v>11708</v>
      </c>
      <c r="R877" s="486" t="s">
        <v>8575</v>
      </c>
      <c r="S877" t="s">
        <v>11334</v>
      </c>
    </row>
    <row r="878" spans="1:19" x14ac:dyDescent="0.35">
      <c r="A878" s="10" t="s">
        <v>53</v>
      </c>
      <c r="B878" s="6" t="s">
        <v>442</v>
      </c>
      <c r="C878" s="608" t="str">
        <f>VLOOKUP(CFV_Tbl[[#This Row],[Class Code]],AssetClass[[Asset Class]:[Class Description]],2)</f>
        <v>Separator</v>
      </c>
      <c r="D878" s="6">
        <v>10</v>
      </c>
      <c r="E878" s="6" t="s">
        <v>11607</v>
      </c>
      <c r="F878" s="6" t="s">
        <v>11826</v>
      </c>
      <c r="G878" t="s">
        <v>11281</v>
      </c>
      <c r="H878" s="7" t="s">
        <v>8766</v>
      </c>
      <c r="I878" s="6" t="str">
        <f>CFV_Tbl[[#This Row],[Class Code]]&amp; " - " &amp;CFV_Tbl[[#This Row],[Class Description]]</f>
        <v>SEP - Separator</v>
      </c>
      <c r="J878" s="6" t="str">
        <f>CFV_Tbl[[#This Row],[CF Code]] &amp; " - " &amp; CFV_Tbl[[#This Row],[CF Description]]</f>
        <v>SEEPTYPE - Separator Type</v>
      </c>
      <c r="Q878" s="486" t="s">
        <v>11708</v>
      </c>
      <c r="R878" s="486" t="s">
        <v>8579</v>
      </c>
      <c r="S878" t="s">
        <v>11468</v>
      </c>
    </row>
    <row r="879" spans="1:19" x14ac:dyDescent="0.35">
      <c r="A879" s="10" t="s">
        <v>53</v>
      </c>
      <c r="B879" s="6" t="s">
        <v>442</v>
      </c>
      <c r="C879" s="608" t="str">
        <f>VLOOKUP(CFV_Tbl[[#This Row],[Class Code]],AssetClass[[Asset Class]:[Class Description]],2)</f>
        <v>Separator</v>
      </c>
      <c r="D879" s="6">
        <v>10</v>
      </c>
      <c r="E879" s="6" t="s">
        <v>11607</v>
      </c>
      <c r="F879" s="6" t="s">
        <v>11826</v>
      </c>
      <c r="G879" t="s">
        <v>11281</v>
      </c>
      <c r="H879" s="7" t="s">
        <v>8765</v>
      </c>
      <c r="I879" s="6" t="str">
        <f>CFV_Tbl[[#This Row],[Class Code]]&amp; " - " &amp;CFV_Tbl[[#This Row],[Class Description]]</f>
        <v>SEP - Separator</v>
      </c>
      <c r="J879" s="6" t="str">
        <f>CFV_Tbl[[#This Row],[CF Code]] &amp; " - " &amp; CFV_Tbl[[#This Row],[CF Description]]</f>
        <v>SEEPTYPE - Separator Type</v>
      </c>
      <c r="Q879" s="486" t="s">
        <v>11708</v>
      </c>
      <c r="R879" s="486" t="s">
        <v>8576</v>
      </c>
      <c r="S879" t="s">
        <v>11470</v>
      </c>
    </row>
    <row r="880" spans="1:19" x14ac:dyDescent="0.35">
      <c r="A880" s="10" t="s">
        <v>53</v>
      </c>
      <c r="B880" s="6" t="s">
        <v>442</v>
      </c>
      <c r="C880" s="608" t="str">
        <f>VLOOKUP(CFV_Tbl[[#This Row],[Class Code]],AssetClass[[Asset Class]:[Class Description]],2)</f>
        <v>Separator</v>
      </c>
      <c r="D880" s="6">
        <v>10</v>
      </c>
      <c r="E880" s="6" t="s">
        <v>11607</v>
      </c>
      <c r="F880" s="6" t="s">
        <v>11826</v>
      </c>
      <c r="G880" t="s">
        <v>11281</v>
      </c>
      <c r="H880" s="7" t="s">
        <v>1943</v>
      </c>
      <c r="I880" s="6" t="str">
        <f>CFV_Tbl[[#This Row],[Class Code]]&amp; " - " &amp;CFV_Tbl[[#This Row],[Class Description]]</f>
        <v>SEP - Separator</v>
      </c>
      <c r="J880" s="6" t="str">
        <f>CFV_Tbl[[#This Row],[CF Code]] &amp; " - " &amp; CFV_Tbl[[#This Row],[CF Description]]</f>
        <v>SEEPTYPE - Separator Type</v>
      </c>
      <c r="Q880" s="486" t="s">
        <v>11708</v>
      </c>
      <c r="R880" s="486" t="s">
        <v>8577</v>
      </c>
      <c r="S880" t="s">
        <v>11472</v>
      </c>
    </row>
    <row r="881" spans="1:19" x14ac:dyDescent="0.35">
      <c r="A881" s="10" t="s">
        <v>53</v>
      </c>
      <c r="B881" s="6" t="s">
        <v>442</v>
      </c>
      <c r="C881" s="608" t="str">
        <f>VLOOKUP(CFV_Tbl[[#This Row],[Class Code]],AssetClass[[Asset Class]:[Class Description]],2)</f>
        <v>Separator</v>
      </c>
      <c r="D881" s="6">
        <v>10</v>
      </c>
      <c r="E881" s="6" t="s">
        <v>11607</v>
      </c>
      <c r="F881" s="6" t="s">
        <v>11826</v>
      </c>
      <c r="G881" t="s">
        <v>11281</v>
      </c>
      <c r="H881" s="7" t="s">
        <v>1944</v>
      </c>
      <c r="I881" s="6" t="str">
        <f>CFV_Tbl[[#This Row],[Class Code]]&amp; " - " &amp;CFV_Tbl[[#This Row],[Class Description]]</f>
        <v>SEP - Separator</v>
      </c>
      <c r="J881" s="6" t="str">
        <f>CFV_Tbl[[#This Row],[CF Code]] &amp; " - " &amp; CFV_Tbl[[#This Row],[CF Description]]</f>
        <v>SEEPTYPE - Separator Type</v>
      </c>
      <c r="Q881" s="486" t="s">
        <v>11708</v>
      </c>
      <c r="R881" s="486" t="s">
        <v>8580</v>
      </c>
      <c r="S881" t="s">
        <v>11475</v>
      </c>
    </row>
    <row r="882" spans="1:19" x14ac:dyDescent="0.35">
      <c r="A882" s="10" t="s">
        <v>53</v>
      </c>
      <c r="B882" s="6" t="s">
        <v>442</v>
      </c>
      <c r="C882" s="608" t="str">
        <f>VLOOKUP(CFV_Tbl[[#This Row],[Class Code]],AssetClass[[Asset Class]:[Class Description]],2)</f>
        <v>Separator</v>
      </c>
      <c r="D882" s="6">
        <v>10</v>
      </c>
      <c r="E882" s="6" t="s">
        <v>11607</v>
      </c>
      <c r="F882" s="6" t="s">
        <v>11826</v>
      </c>
      <c r="G882" t="s">
        <v>11281</v>
      </c>
      <c r="H882" s="7" t="s">
        <v>1945</v>
      </c>
      <c r="I882" s="6" t="str">
        <f>CFV_Tbl[[#This Row],[Class Code]]&amp; " - " &amp;CFV_Tbl[[#This Row],[Class Description]]</f>
        <v>SEP - Separator</v>
      </c>
      <c r="J882" s="6" t="str">
        <f>CFV_Tbl[[#This Row],[CF Code]] &amp; " - " &amp; CFV_Tbl[[#This Row],[CF Description]]</f>
        <v>SEEPTYPE - Separator Type</v>
      </c>
      <c r="Q882" s="486" t="s">
        <v>11708</v>
      </c>
      <c r="R882" s="486" t="s">
        <v>1819</v>
      </c>
      <c r="S882" t="s">
        <v>11478</v>
      </c>
    </row>
    <row r="883" spans="1:19" x14ac:dyDescent="0.35">
      <c r="A883" s="10" t="s">
        <v>53</v>
      </c>
      <c r="B883" s="6" t="s">
        <v>442</v>
      </c>
      <c r="C883" s="608" t="str">
        <f>VLOOKUP(CFV_Tbl[[#This Row],[Class Code]],AssetClass[[Asset Class]:[Class Description]],2)</f>
        <v>Separator</v>
      </c>
      <c r="D883" s="6">
        <v>10</v>
      </c>
      <c r="E883" s="6" t="s">
        <v>11607</v>
      </c>
      <c r="F883" s="6" t="s">
        <v>11826</v>
      </c>
      <c r="G883" t="s">
        <v>11281</v>
      </c>
      <c r="H883" s="7" t="s">
        <v>1946</v>
      </c>
      <c r="I883" s="6" t="str">
        <f>CFV_Tbl[[#This Row],[Class Code]]&amp; " - " &amp;CFV_Tbl[[#This Row],[Class Description]]</f>
        <v>SEP - Separator</v>
      </c>
      <c r="J883" s="6" t="str">
        <f>CFV_Tbl[[#This Row],[CF Code]] &amp; " - " &amp; CFV_Tbl[[#This Row],[CF Description]]</f>
        <v>SEEPTYPE - Separator Type</v>
      </c>
      <c r="Q883" s="486" t="s">
        <v>11708</v>
      </c>
      <c r="R883" s="486" t="s">
        <v>8581</v>
      </c>
      <c r="S883" t="s">
        <v>11481</v>
      </c>
    </row>
    <row r="884" spans="1:19" x14ac:dyDescent="0.35">
      <c r="A884" s="10" t="s">
        <v>53</v>
      </c>
      <c r="B884" s="6" t="s">
        <v>442</v>
      </c>
      <c r="C884" s="608" t="str">
        <f>VLOOKUP(CFV_Tbl[[#This Row],[Class Code]],AssetClass[[Asset Class]:[Class Description]],2)</f>
        <v>Separator</v>
      </c>
      <c r="D884" s="6">
        <v>20</v>
      </c>
      <c r="E884" s="6" t="s">
        <v>11608</v>
      </c>
      <c r="F884" s="6" t="s">
        <v>11827</v>
      </c>
      <c r="G884" t="s">
        <v>11281</v>
      </c>
      <c r="H884" s="7" t="s">
        <v>8767</v>
      </c>
      <c r="I884" s="6" t="str">
        <f>CFV_Tbl[[#This Row],[Class Code]]&amp; " - " &amp;CFV_Tbl[[#This Row],[Class Description]]</f>
        <v>SEP - Separator</v>
      </c>
      <c r="J884" s="6" t="str">
        <f>CFV_Tbl[[#This Row],[CF Code]] &amp; " - " &amp; CFV_Tbl[[#This Row],[CF Description]]</f>
        <v>SEEPITYP - Separator Installation Type</v>
      </c>
      <c r="Q884" s="486" t="s">
        <v>11708</v>
      </c>
      <c r="R884" s="486" t="s">
        <v>8582</v>
      </c>
      <c r="S884" t="s">
        <v>11484</v>
      </c>
    </row>
    <row r="885" spans="1:19" x14ac:dyDescent="0.35">
      <c r="A885" s="10" t="s">
        <v>53</v>
      </c>
      <c r="B885" s="6" t="s">
        <v>442</v>
      </c>
      <c r="C885" s="608" t="str">
        <f>VLOOKUP(CFV_Tbl[[#This Row],[Class Code]],AssetClass[[Asset Class]:[Class Description]],2)</f>
        <v>Separator</v>
      </c>
      <c r="D885" s="5">
        <v>20</v>
      </c>
      <c r="E885" s="5" t="s">
        <v>11608</v>
      </c>
      <c r="F885" s="5" t="s">
        <v>11827</v>
      </c>
      <c r="G885" t="s">
        <v>11281</v>
      </c>
      <c r="H885" s="7" t="s">
        <v>8768</v>
      </c>
      <c r="I885" s="6" t="str">
        <f>CFV_Tbl[[#This Row],[Class Code]]&amp; " - " &amp;CFV_Tbl[[#This Row],[Class Description]]</f>
        <v>SEP - Separator</v>
      </c>
      <c r="J885" s="6" t="str">
        <f>CFV_Tbl[[#This Row],[CF Code]] &amp; " - " &amp; CFV_Tbl[[#This Row],[CF Description]]</f>
        <v>SEEPITYP - Separator Installation Type</v>
      </c>
      <c r="Q885" s="486" t="s">
        <v>11708</v>
      </c>
      <c r="R885" s="486" t="s">
        <v>8583</v>
      </c>
      <c r="S885" t="s">
        <v>11487</v>
      </c>
    </row>
    <row r="886" spans="1:19" x14ac:dyDescent="0.35">
      <c r="A886" s="10" t="s">
        <v>53</v>
      </c>
      <c r="B886" s="6" t="s">
        <v>442</v>
      </c>
      <c r="C886" s="608" t="str">
        <f>VLOOKUP(CFV_Tbl[[#This Row],[Class Code]],AssetClass[[Asset Class]:[Class Description]],2)</f>
        <v>Separator</v>
      </c>
      <c r="D886" s="6">
        <v>30</v>
      </c>
      <c r="E886" s="6" t="s">
        <v>11609</v>
      </c>
      <c r="F886" s="6" t="s">
        <v>11828</v>
      </c>
      <c r="G886" t="s">
        <v>11281</v>
      </c>
      <c r="H886" s="7" t="s">
        <v>8763</v>
      </c>
      <c r="I886" s="6" t="str">
        <f>CFV_Tbl[[#This Row],[Class Code]]&amp; " - " &amp;CFV_Tbl[[#This Row],[Class Description]]</f>
        <v>SEP - Separator</v>
      </c>
      <c r="J886" s="6" t="str">
        <f>CFV_Tbl[[#This Row],[CF Code]] &amp; " - " &amp; CFV_Tbl[[#This Row],[CF Description]]</f>
        <v>SEEPCLTY - Cleaning Type</v>
      </c>
      <c r="Q886" s="486" t="s">
        <v>11710</v>
      </c>
      <c r="R886" s="486" t="s">
        <v>8527</v>
      </c>
      <c r="S886" t="s">
        <v>11285</v>
      </c>
    </row>
    <row r="887" spans="1:19" x14ac:dyDescent="0.35">
      <c r="A887" s="10" t="s">
        <v>53</v>
      </c>
      <c r="B887" s="6" t="s">
        <v>442</v>
      </c>
      <c r="C887" s="608" t="str">
        <f>VLOOKUP(CFV_Tbl[[#This Row],[Class Code]],AssetClass[[Asset Class]:[Class Description]],2)</f>
        <v>Separator</v>
      </c>
      <c r="D887" s="6">
        <v>30</v>
      </c>
      <c r="E887" s="6" t="s">
        <v>11609</v>
      </c>
      <c r="F887" s="6" t="s">
        <v>11828</v>
      </c>
      <c r="G887" t="s">
        <v>11281</v>
      </c>
      <c r="H887" s="7" t="s">
        <v>8764</v>
      </c>
      <c r="I887" s="6" t="str">
        <f>CFV_Tbl[[#This Row],[Class Code]]&amp; " - " &amp;CFV_Tbl[[#This Row],[Class Description]]</f>
        <v>SEP - Separator</v>
      </c>
      <c r="J887" s="6" t="str">
        <f>CFV_Tbl[[#This Row],[CF Code]] &amp; " - " &amp; CFV_Tbl[[#This Row],[CF Description]]</f>
        <v>SEEPCLTY - Cleaning Type</v>
      </c>
      <c r="Q887" s="486" t="s">
        <v>11710</v>
      </c>
      <c r="R887" s="486" t="s">
        <v>8518</v>
      </c>
      <c r="S887" t="s">
        <v>11289</v>
      </c>
    </row>
    <row r="888" spans="1:19" x14ac:dyDescent="0.35">
      <c r="A888" s="10" t="s">
        <v>53</v>
      </c>
      <c r="B888" s="6" t="s">
        <v>442</v>
      </c>
      <c r="C888" s="608" t="str">
        <f>VLOOKUP(CFV_Tbl[[#This Row],[Class Code]],AssetClass[[Asset Class]:[Class Description]],2)</f>
        <v>Separator</v>
      </c>
      <c r="D888" s="5">
        <v>40</v>
      </c>
      <c r="E888" s="5" t="s">
        <v>11610</v>
      </c>
      <c r="F888" s="5" t="s">
        <v>11829</v>
      </c>
      <c r="G888" t="s">
        <v>11299</v>
      </c>
      <c r="H888" s="7" t="s">
        <v>8477</v>
      </c>
      <c r="I888" s="6" t="str">
        <f>CFV_Tbl[[#This Row],[Class Code]]&amp; " - " &amp;CFV_Tbl[[#This Row],[Class Description]]</f>
        <v>SEP - Separator</v>
      </c>
      <c r="J888" s="6" t="str">
        <f>CFV_Tbl[[#This Row],[CF Code]] &amp; " - " &amp; CFV_Tbl[[#This Row],[CF Description]]</f>
        <v>TANKVOL - Tank Volume</v>
      </c>
      <c r="Q888" s="486" t="s">
        <v>11710</v>
      </c>
      <c r="R888" s="486" t="s">
        <v>1853</v>
      </c>
      <c r="S888" t="s">
        <v>11290</v>
      </c>
    </row>
    <row r="889" spans="1:19" x14ac:dyDescent="0.35">
      <c r="A889" s="10" t="s">
        <v>53</v>
      </c>
      <c r="B889" s="6" t="s">
        <v>449</v>
      </c>
      <c r="C889" s="608" t="str">
        <f>VLOOKUP(CFV_Tbl[[#This Row],[Class Code]],AssetClass[[Asset Class]:[Class Description]],2)</f>
        <v>Septic Tank</v>
      </c>
      <c r="D889" s="5">
        <v>15</v>
      </c>
      <c r="E889" s="5" t="s">
        <v>11612</v>
      </c>
      <c r="F889" s="5" t="s">
        <v>11830</v>
      </c>
      <c r="G889" t="s">
        <v>11299</v>
      </c>
      <c r="H889" s="7" t="s">
        <v>8477</v>
      </c>
      <c r="I889" s="6" t="str">
        <f>CFV_Tbl[[#This Row],[Class Code]]&amp; " - " &amp;CFV_Tbl[[#This Row],[Class Description]]</f>
        <v>SEPTNK - Septic Tank</v>
      </c>
      <c r="J889" s="6" t="str">
        <f>CFV_Tbl[[#This Row],[CF Code]] &amp; " - " &amp; CFV_Tbl[[#This Row],[CF Description]]</f>
        <v>PERMIT - Permit</v>
      </c>
      <c r="Q889" s="486" t="s">
        <v>11706</v>
      </c>
      <c r="R889" s="486" t="s">
        <v>1795</v>
      </c>
      <c r="S889" t="s">
        <v>11285</v>
      </c>
    </row>
    <row r="890" spans="1:19" x14ac:dyDescent="0.35">
      <c r="A890" s="10" t="s">
        <v>53</v>
      </c>
      <c r="B890" s="6" t="s">
        <v>449</v>
      </c>
      <c r="C890" s="608" t="str">
        <f>VLOOKUP(CFV_Tbl[[#This Row],[Class Code]],AssetClass[[Asset Class]:[Class Description]],2)</f>
        <v>Septic Tank</v>
      </c>
      <c r="D890" s="5">
        <v>20</v>
      </c>
      <c r="E890" s="5" t="s">
        <v>11614</v>
      </c>
      <c r="F890" s="5" t="s">
        <v>11831</v>
      </c>
      <c r="G890" t="s">
        <v>11281</v>
      </c>
      <c r="H890" s="7" t="s">
        <v>1768</v>
      </c>
      <c r="I890" s="6" t="str">
        <f>CFV_Tbl[[#This Row],[Class Code]]&amp; " - " &amp;CFV_Tbl[[#This Row],[Class Description]]</f>
        <v>SEPTNK - Septic Tank</v>
      </c>
      <c r="J890" s="6" t="str">
        <f>CFV_Tbl[[#This Row],[CF Code]] &amp; " - " &amp; CFV_Tbl[[#This Row],[CF Description]]</f>
        <v>MATERIAL - Material</v>
      </c>
      <c r="Q890" s="486" t="s">
        <v>11706</v>
      </c>
      <c r="R890" s="486" t="s">
        <v>1796</v>
      </c>
      <c r="S890" t="s">
        <v>11289</v>
      </c>
    </row>
    <row r="891" spans="1:19" x14ac:dyDescent="0.35">
      <c r="A891" s="10" t="s">
        <v>53</v>
      </c>
      <c r="B891" s="6" t="s">
        <v>449</v>
      </c>
      <c r="C891" s="608" t="str">
        <f>VLOOKUP(CFV_Tbl[[#This Row],[Class Code]],AssetClass[[Asset Class]:[Class Description]],2)</f>
        <v>Septic Tank</v>
      </c>
      <c r="D891" s="6">
        <v>20</v>
      </c>
      <c r="E891" s="6" t="s">
        <v>11614</v>
      </c>
      <c r="F891" s="6" t="s">
        <v>11831</v>
      </c>
      <c r="G891" t="s">
        <v>11281</v>
      </c>
      <c r="H891" s="7" t="s">
        <v>1963</v>
      </c>
      <c r="I891" s="6" t="str">
        <f>CFV_Tbl[[#This Row],[Class Code]]&amp; " - " &amp;CFV_Tbl[[#This Row],[Class Description]]</f>
        <v>SEPTNK - Septic Tank</v>
      </c>
      <c r="J891" s="6" t="str">
        <f>CFV_Tbl[[#This Row],[CF Code]] &amp; " - " &amp; CFV_Tbl[[#This Row],[CF Description]]</f>
        <v>MATERIAL - Material</v>
      </c>
      <c r="Q891" s="486" t="s">
        <v>11643</v>
      </c>
      <c r="R891" s="486" t="s">
        <v>8477</v>
      </c>
      <c r="S891" t="s">
        <v>11285</v>
      </c>
    </row>
    <row r="892" spans="1:19" x14ac:dyDescent="0.35">
      <c r="A892" s="10" t="s">
        <v>53</v>
      </c>
      <c r="B892" s="6" t="s">
        <v>449</v>
      </c>
      <c r="C892" s="608" t="str">
        <f>VLOOKUP(CFV_Tbl[[#This Row],[Class Code]],AssetClass[[Asset Class]:[Class Description]],2)</f>
        <v>Septic Tank</v>
      </c>
      <c r="D892" s="6">
        <v>20</v>
      </c>
      <c r="E892" s="6" t="s">
        <v>11614</v>
      </c>
      <c r="F892" s="6" t="s">
        <v>11831</v>
      </c>
      <c r="G892" t="s">
        <v>11281</v>
      </c>
      <c r="H892" s="7" t="s">
        <v>8770</v>
      </c>
      <c r="I892" s="6" t="str">
        <f>CFV_Tbl[[#This Row],[Class Code]]&amp; " - " &amp;CFV_Tbl[[#This Row],[Class Description]]</f>
        <v>SEPTNK - Septic Tank</v>
      </c>
      <c r="J892" s="6" t="str">
        <f>CFV_Tbl[[#This Row],[CF Code]] &amp; " - " &amp; CFV_Tbl[[#This Row],[CF Description]]</f>
        <v>MATERIAL - Material</v>
      </c>
      <c r="Q892" s="483" t="s">
        <v>11642</v>
      </c>
      <c r="R892" s="483" t="s">
        <v>1768</v>
      </c>
      <c r="S892" t="s">
        <v>11285</v>
      </c>
    </row>
    <row r="893" spans="1:19" x14ac:dyDescent="0.35">
      <c r="A893" s="10" t="s">
        <v>53</v>
      </c>
      <c r="B893" s="6" t="s">
        <v>449</v>
      </c>
      <c r="C893" s="608" t="str">
        <f>VLOOKUP(CFV_Tbl[[#This Row],[Class Code]],AssetClass[[Asset Class]:[Class Description]],2)</f>
        <v>Septic Tank</v>
      </c>
      <c r="D893" s="5">
        <v>30</v>
      </c>
      <c r="E893" s="5" t="s">
        <v>11616</v>
      </c>
      <c r="F893" s="5" t="s">
        <v>11832</v>
      </c>
      <c r="G893" t="s">
        <v>11299</v>
      </c>
      <c r="H893" s="7" t="s">
        <v>8477</v>
      </c>
      <c r="I893" s="6" t="str">
        <f>CFV_Tbl[[#This Row],[Class Code]]&amp; " - " &amp;CFV_Tbl[[#This Row],[Class Description]]</f>
        <v>SEPTNK - Septic Tank</v>
      </c>
      <c r="J893" s="6" t="str">
        <f>CFV_Tbl[[#This Row],[CF Code]] &amp; " - " &amp; CFV_Tbl[[#This Row],[CF Description]]</f>
        <v>SETS - Size (Litre)</v>
      </c>
      <c r="Q893" s="483" t="s">
        <v>11642</v>
      </c>
      <c r="R893" s="483" t="s">
        <v>8790</v>
      </c>
      <c r="S893" t="s">
        <v>11289</v>
      </c>
    </row>
    <row r="894" spans="1:19" x14ac:dyDescent="0.35">
      <c r="A894" s="428" t="s">
        <v>53</v>
      </c>
      <c r="B894" s="608" t="s">
        <v>449</v>
      </c>
      <c r="C894" s="608" t="str">
        <f>VLOOKUP(CFV_Tbl[[#This Row],[Class Code]],AssetClass[[Asset Class]:[Class Description]],2)</f>
        <v>Septic Tank</v>
      </c>
      <c r="D894" s="5">
        <v>5</v>
      </c>
      <c r="E894" s="5" t="s">
        <v>12714</v>
      </c>
      <c r="F894" s="5" t="s">
        <v>12715</v>
      </c>
      <c r="G894" s="613" t="s">
        <v>11281</v>
      </c>
      <c r="H894" s="609" t="s">
        <v>12716</v>
      </c>
      <c r="I894" s="610" t="str">
        <f>CFV_Tbl[[#This Row],[Class Code]]&amp; " - " &amp;CFV_Tbl[[#This Row],[Class Description]]</f>
        <v>SEPTNK - Septic Tank</v>
      </c>
      <c r="J894" s="611" t="str">
        <f>CFV_Tbl[[#This Row],[CF Code]] &amp; " - " &amp; CFV_Tbl[[#This Row],[CF Description]]</f>
        <v>SEPTTYPE - Septic Tank Type</v>
      </c>
      <c r="Q894" s="486" t="s">
        <v>11642</v>
      </c>
      <c r="R894" s="483" t="s">
        <v>8791</v>
      </c>
      <c r="S894" t="s">
        <v>11290</v>
      </c>
    </row>
    <row r="895" spans="1:19" x14ac:dyDescent="0.35">
      <c r="A895" s="428" t="s">
        <v>53</v>
      </c>
      <c r="B895" s="608" t="s">
        <v>449</v>
      </c>
      <c r="C895" s="608" t="str">
        <f>VLOOKUP(CFV_Tbl[[#This Row],[Class Code]],AssetClass[[Asset Class]:[Class Description]],2)</f>
        <v>Septic Tank</v>
      </c>
      <c r="D895" s="5">
        <v>5</v>
      </c>
      <c r="E895" s="5" t="s">
        <v>12714</v>
      </c>
      <c r="F895" s="5" t="s">
        <v>12715</v>
      </c>
      <c r="G895" s="613" t="s">
        <v>11281</v>
      </c>
      <c r="H895" s="609" t="s">
        <v>1780</v>
      </c>
      <c r="I895" s="610" t="str">
        <f>CFV_Tbl[[#This Row],[Class Code]]&amp; " - " &amp;CFV_Tbl[[#This Row],[Class Description]]</f>
        <v>SEPTNK - Septic Tank</v>
      </c>
      <c r="J895" s="611" t="str">
        <f>CFV_Tbl[[#This Row],[CF Code]] &amp; " - " &amp; CFV_Tbl[[#This Row],[CF Description]]</f>
        <v>SEPTTYPE - Septic Tank Type</v>
      </c>
      <c r="Q895" s="486" t="s">
        <v>11642</v>
      </c>
      <c r="R895" s="483" t="s">
        <v>8792</v>
      </c>
      <c r="S895" t="s">
        <v>11292</v>
      </c>
    </row>
    <row r="896" spans="1:19" x14ac:dyDescent="0.35">
      <c r="A896" s="428" t="s">
        <v>53</v>
      </c>
      <c r="B896" s="608" t="s">
        <v>449</v>
      </c>
      <c r="C896" s="608" t="str">
        <f>VLOOKUP(CFV_Tbl[[#This Row],[Class Code]],AssetClass[[Asset Class]:[Class Description]],2)</f>
        <v>Septic Tank</v>
      </c>
      <c r="D896" s="5">
        <v>10</v>
      </c>
      <c r="E896" s="5" t="s">
        <v>12717</v>
      </c>
      <c r="F896" s="5" t="s">
        <v>12718</v>
      </c>
      <c r="G896" t="s">
        <v>11299</v>
      </c>
      <c r="H896" s="609" t="s">
        <v>8477</v>
      </c>
      <c r="I896" s="610" t="str">
        <f>CFV_Tbl[[#This Row],[Class Code]]&amp; " - " &amp;CFV_Tbl[[#This Row],[Class Description]]</f>
        <v>SEPTNK - Septic Tank</v>
      </c>
      <c r="J896" s="611" t="str">
        <f>CFV_Tbl[[#This Row],[CF Code]] &amp; " - " &amp; CFV_Tbl[[#This Row],[CF Description]]</f>
        <v>OTSEPTYP - Other Septic Tank Type</v>
      </c>
      <c r="Q896" s="483" t="s">
        <v>11642</v>
      </c>
      <c r="R896" s="483" t="s">
        <v>8793</v>
      </c>
      <c r="S896" t="s">
        <v>11295</v>
      </c>
    </row>
    <row r="897" spans="1:19" x14ac:dyDescent="0.35">
      <c r="A897" s="10" t="s">
        <v>53</v>
      </c>
      <c r="B897" s="6" t="s">
        <v>477</v>
      </c>
      <c r="C897" s="608" t="str">
        <f>VLOOKUP(CFV_Tbl[[#This Row],[Class Code]],AssetClass[[Asset Class]:[Class Description]],2)</f>
        <v>Signs - Facility ID</v>
      </c>
      <c r="D897" s="6">
        <v>20</v>
      </c>
      <c r="E897" s="6" t="s">
        <v>11630</v>
      </c>
      <c r="F897" s="6" t="s">
        <v>11840</v>
      </c>
      <c r="G897" t="s">
        <v>11281</v>
      </c>
      <c r="H897" s="7" t="s">
        <v>8480</v>
      </c>
      <c r="I897" s="6" t="str">
        <f>CFV_Tbl[[#This Row],[Class Code]]&amp; " - " &amp;CFV_Tbl[[#This Row],[Class Description]]</f>
        <v>SGNFACID - Signs - Facility ID</v>
      </c>
      <c r="J897" s="6" t="str">
        <f>CFV_Tbl[[#This Row],[CF Code]] &amp; " - " &amp; CFV_Tbl[[#This Row],[CF Description]]</f>
        <v>ILLUMNTD - Illuminated?</v>
      </c>
      <c r="Q897" s="483" t="s">
        <v>11642</v>
      </c>
      <c r="R897" s="483" t="s">
        <v>1964</v>
      </c>
      <c r="S897" t="s">
        <v>11334</v>
      </c>
    </row>
    <row r="898" spans="1:19" ht="14.5" customHeight="1" x14ac:dyDescent="0.35">
      <c r="A898" s="10" t="s">
        <v>53</v>
      </c>
      <c r="B898" s="6" t="s">
        <v>477</v>
      </c>
      <c r="C898" s="608" t="str">
        <f>VLOOKUP(CFV_Tbl[[#This Row],[Class Code]],AssetClass[[Asset Class]:[Class Description]],2)</f>
        <v>Signs - Facility ID</v>
      </c>
      <c r="D898" s="6">
        <v>20</v>
      </c>
      <c r="E898" s="6" t="s">
        <v>11630</v>
      </c>
      <c r="F898" s="6" t="s">
        <v>11840</v>
      </c>
      <c r="G898" t="s">
        <v>11281</v>
      </c>
      <c r="H898" s="7" t="s">
        <v>8481</v>
      </c>
      <c r="I898" s="6" t="str">
        <f>CFV_Tbl[[#This Row],[Class Code]]&amp; " - " &amp;CFV_Tbl[[#This Row],[Class Description]]</f>
        <v>SGNFACID - Signs - Facility ID</v>
      </c>
      <c r="J898" s="6" t="str">
        <f>CFV_Tbl[[#This Row],[CF Code]] &amp; " - " &amp; CFV_Tbl[[#This Row],[CF Description]]</f>
        <v>ILLUMNTD - Illuminated?</v>
      </c>
      <c r="Q898" s="483" t="s">
        <v>11642</v>
      </c>
      <c r="R898" s="483" t="s">
        <v>1965</v>
      </c>
      <c r="S898" t="s">
        <v>11468</v>
      </c>
    </row>
    <row r="899" spans="1:19" ht="14.5" customHeight="1" x14ac:dyDescent="0.35">
      <c r="A899" s="10" t="s">
        <v>53</v>
      </c>
      <c r="B899" s="6" t="s">
        <v>477</v>
      </c>
      <c r="C899" s="608" t="str">
        <f>VLOOKUP(CFV_Tbl[[#This Row],[Class Code]],AssetClass[[Asset Class]:[Class Description]],2)</f>
        <v>Signs - Facility ID</v>
      </c>
      <c r="D899" s="5">
        <v>40</v>
      </c>
      <c r="E899" s="5" t="s">
        <v>11414</v>
      </c>
      <c r="F899" s="5" t="s">
        <v>11598</v>
      </c>
      <c r="G899" t="s">
        <v>11299</v>
      </c>
      <c r="H899" s="7" t="s">
        <v>8477</v>
      </c>
      <c r="I899" s="6" t="str">
        <f>CFV_Tbl[[#This Row],[Class Code]]&amp; " - " &amp;CFV_Tbl[[#This Row],[Class Description]]</f>
        <v>SGNFACID - Signs - Facility ID</v>
      </c>
      <c r="J899" s="6" t="str">
        <f>CFV_Tbl[[#This Row],[CF Code]] &amp; " - " &amp; CFV_Tbl[[#This Row],[CF Description]]</f>
        <v>FRSHTSLI - Size Length (inch)</v>
      </c>
      <c r="Q899" s="483" t="s">
        <v>11642</v>
      </c>
      <c r="R899" s="483" t="s">
        <v>1833</v>
      </c>
      <c r="S899" t="s">
        <v>11470</v>
      </c>
    </row>
    <row r="900" spans="1:19" ht="14.5" customHeight="1" x14ac:dyDescent="0.35">
      <c r="A900" s="10" t="s">
        <v>53</v>
      </c>
      <c r="B900" s="6" t="s">
        <v>477</v>
      </c>
      <c r="C900" s="608" t="str">
        <f>VLOOKUP(CFV_Tbl[[#This Row],[Class Code]],AssetClass[[Asset Class]:[Class Description]],2)</f>
        <v>Signs - Facility ID</v>
      </c>
      <c r="D900" s="5">
        <v>50</v>
      </c>
      <c r="E900" s="5" t="s">
        <v>11575</v>
      </c>
      <c r="F900" s="5" t="s">
        <v>11801</v>
      </c>
      <c r="G900" t="s">
        <v>11299</v>
      </c>
      <c r="H900" s="7" t="s">
        <v>8477</v>
      </c>
      <c r="I900" s="6" t="str">
        <f>CFV_Tbl[[#This Row],[Class Code]]&amp; " - " &amp;CFV_Tbl[[#This Row],[Class Description]]</f>
        <v>SGNFACID - Signs - Facility ID</v>
      </c>
      <c r="J900" s="6" t="str">
        <f>CFV_Tbl[[#This Row],[CF Code]] &amp; " - " &amp; CFV_Tbl[[#This Row],[CF Description]]</f>
        <v>PEDSWI - Size Width (inch)</v>
      </c>
      <c r="Q900" s="483" t="s">
        <v>11321</v>
      </c>
      <c r="R900" s="483" t="s">
        <v>8480</v>
      </c>
      <c r="S900" t="s">
        <v>11285</v>
      </c>
    </row>
    <row r="901" spans="1:19" x14ac:dyDescent="0.35">
      <c r="A901" s="10" t="s">
        <v>53</v>
      </c>
      <c r="B901" s="6" t="s">
        <v>484</v>
      </c>
      <c r="C901" s="608" t="str">
        <f>VLOOKUP(CFV_Tbl[[#This Row],[Class Code]],AssetClass[[Asset Class]:[Class Description]],2)</f>
        <v>Signs - Parking</v>
      </c>
      <c r="D901" s="5">
        <v>10</v>
      </c>
      <c r="E901" s="5" t="s">
        <v>11631</v>
      </c>
      <c r="F901" s="5" t="s">
        <v>11841</v>
      </c>
      <c r="G901" t="s">
        <v>11281</v>
      </c>
      <c r="H901" s="7" t="s">
        <v>8771</v>
      </c>
      <c r="I901" s="6" t="str">
        <f>CFV_Tbl[[#This Row],[Class Code]]&amp; " - " &amp;CFV_Tbl[[#This Row],[Class Description]]</f>
        <v>SGNPARK - Signs - Parking</v>
      </c>
      <c r="J901" s="6" t="str">
        <f>CFV_Tbl[[#This Row],[CF Code]] &amp; " - " &amp; CFV_Tbl[[#This Row],[CF Description]]</f>
        <v>SGRKMTYP - Signs (Park.) Mounting Type</v>
      </c>
      <c r="Q901" s="483" t="s">
        <v>11321</v>
      </c>
      <c r="R901" s="483" t="s">
        <v>8481</v>
      </c>
      <c r="S901" t="s">
        <v>11289</v>
      </c>
    </row>
    <row r="902" spans="1:19" x14ac:dyDescent="0.35">
      <c r="A902" s="10" t="s">
        <v>53</v>
      </c>
      <c r="B902" s="6" t="s">
        <v>484</v>
      </c>
      <c r="C902" s="608" t="str">
        <f>VLOOKUP(CFV_Tbl[[#This Row],[Class Code]],AssetClass[[Asset Class]:[Class Description]],2)</f>
        <v>Signs - Parking</v>
      </c>
      <c r="D902" s="6">
        <v>10</v>
      </c>
      <c r="E902" s="6" t="s">
        <v>11631</v>
      </c>
      <c r="F902" s="6" t="s">
        <v>11841</v>
      </c>
      <c r="G902" t="s">
        <v>11281</v>
      </c>
      <c r="H902" s="7" t="s">
        <v>1975</v>
      </c>
      <c r="I902" s="6" t="str">
        <f>CFV_Tbl[[#This Row],[Class Code]]&amp; " - " &amp;CFV_Tbl[[#This Row],[Class Description]]</f>
        <v>SGNPARK - Signs - Parking</v>
      </c>
      <c r="J902" s="6" t="str">
        <f>CFV_Tbl[[#This Row],[CF Code]] &amp; " - " &amp; CFV_Tbl[[#This Row],[CF Description]]</f>
        <v>SGRKMTYP - Signs (Park.) Mounting Type</v>
      </c>
      <c r="Q902" s="483" t="s">
        <v>11652</v>
      </c>
      <c r="R902" s="483">
        <v>1</v>
      </c>
      <c r="S902" t="s">
        <v>11285</v>
      </c>
    </row>
    <row r="903" spans="1:19" x14ac:dyDescent="0.35">
      <c r="A903" s="10" t="s">
        <v>53</v>
      </c>
      <c r="B903" s="6" t="s">
        <v>484</v>
      </c>
      <c r="C903" s="608" t="str">
        <f>VLOOKUP(CFV_Tbl[[#This Row],[Class Code]],AssetClass[[Asset Class]:[Class Description]],2)</f>
        <v>Signs - Parking</v>
      </c>
      <c r="D903" s="5">
        <v>30</v>
      </c>
      <c r="E903" s="5" t="s">
        <v>11414</v>
      </c>
      <c r="F903" s="5" t="s">
        <v>11598</v>
      </c>
      <c r="G903" t="s">
        <v>11299</v>
      </c>
      <c r="H903" s="7" t="s">
        <v>8477</v>
      </c>
      <c r="I903" s="6" t="str">
        <f>CFV_Tbl[[#This Row],[Class Code]]&amp; " - " &amp;CFV_Tbl[[#This Row],[Class Description]]</f>
        <v>SGNPARK - Signs - Parking</v>
      </c>
      <c r="J903" s="6" t="str">
        <f>CFV_Tbl[[#This Row],[CF Code]] &amp; " - " &amp; CFV_Tbl[[#This Row],[CF Description]]</f>
        <v>FRSHTSLI - Size Length (inch)</v>
      </c>
      <c r="Q903" s="483" t="s">
        <v>11652</v>
      </c>
      <c r="R903" s="483">
        <v>2</v>
      </c>
      <c r="S903" t="s">
        <v>11289</v>
      </c>
    </row>
    <row r="904" spans="1:19" x14ac:dyDescent="0.35">
      <c r="A904" s="103" t="s">
        <v>53</v>
      </c>
      <c r="B904" s="363" t="s">
        <v>484</v>
      </c>
      <c r="C904" s="608" t="str">
        <f>VLOOKUP(CFV_Tbl[[#This Row],[Class Code]],AssetClass[[Asset Class]:[Class Description]],2)</f>
        <v>Signs - Parking</v>
      </c>
      <c r="D904" s="364">
        <v>40</v>
      </c>
      <c r="E904" s="364" t="s">
        <v>11575</v>
      </c>
      <c r="F904" s="364" t="s">
        <v>11801</v>
      </c>
      <c r="G904" t="s">
        <v>11299</v>
      </c>
      <c r="H904" s="7" t="s">
        <v>8477</v>
      </c>
      <c r="I904" s="363" t="str">
        <f>CFV_Tbl[[#This Row],[Class Code]]&amp; " - " &amp;CFV_Tbl[[#This Row],[Class Description]]</f>
        <v>SGNPARK - Signs - Parking</v>
      </c>
      <c r="J904" s="363" t="str">
        <f>CFV_Tbl[[#This Row],[CF Code]] &amp; " - " &amp; CFV_Tbl[[#This Row],[CF Description]]</f>
        <v>PEDSWI - Size Width (inch)</v>
      </c>
      <c r="Q904" s="483" t="s">
        <v>11652</v>
      </c>
      <c r="R904" s="483">
        <v>3</v>
      </c>
      <c r="S904" t="s">
        <v>11290</v>
      </c>
    </row>
    <row r="905" spans="1:19" x14ac:dyDescent="0.35">
      <c r="A905" s="103" t="s">
        <v>53</v>
      </c>
      <c r="B905" t="s">
        <v>472</v>
      </c>
      <c r="C905" s="608" t="str">
        <f>VLOOKUP(CFV_Tbl[[#This Row],[Class Code]],AssetClass[[Asset Class]:[Class Description]],2)</f>
        <v>Signs - Parking</v>
      </c>
      <c r="D905" s="363">
        <v>10</v>
      </c>
      <c r="E905" t="s">
        <v>11617</v>
      </c>
      <c r="F905" t="s">
        <v>11833</v>
      </c>
      <c r="G905" t="s">
        <v>11281</v>
      </c>
      <c r="H905" t="s">
        <v>8779</v>
      </c>
      <c r="I905" s="6" t="str">
        <f>CFV_Tbl[[#This Row],[Class Code]]&amp; " - " &amp;CFV_Tbl[[#This Row],[Class Description]]</f>
        <v>SHD - Signs - Parking</v>
      </c>
      <c r="J905" s="6" t="str">
        <f>CFV_Tbl[[#This Row],[CF Code]] &amp; " - " &amp; CFV_Tbl[[#This Row],[CF Description]]</f>
        <v>SHHDTYPE - Shed Type</v>
      </c>
      <c r="Q905" s="483" t="s">
        <v>11653</v>
      </c>
      <c r="R905" s="483" t="s">
        <v>1871</v>
      </c>
      <c r="S905" t="s">
        <v>11285</v>
      </c>
    </row>
    <row r="906" spans="1:19" x14ac:dyDescent="0.35">
      <c r="A906" s="103" t="s">
        <v>53</v>
      </c>
      <c r="B906" t="s">
        <v>472</v>
      </c>
      <c r="C906" s="608" t="str">
        <f>VLOOKUP(CFV_Tbl[[#This Row],[Class Code]],AssetClass[[Asset Class]:[Class Description]],2)</f>
        <v>Signs - Parking</v>
      </c>
      <c r="D906" s="364">
        <v>10</v>
      </c>
      <c r="E906" s="9" t="s">
        <v>11617</v>
      </c>
      <c r="F906" s="9" t="s">
        <v>11833</v>
      </c>
      <c r="G906" t="s">
        <v>11281</v>
      </c>
      <c r="H906" t="s">
        <v>1947</v>
      </c>
      <c r="I906" s="363" t="str">
        <f>CFV_Tbl[[#This Row],[Class Code]]&amp; " - " &amp;CFV_Tbl[[#This Row],[Class Description]]</f>
        <v>SHD - Signs - Parking</v>
      </c>
      <c r="J906" s="363" t="str">
        <f>CFV_Tbl[[#This Row],[CF Code]] &amp; " - " &amp; CFV_Tbl[[#This Row],[CF Description]]</f>
        <v>SHHDTYPE - Shed Type</v>
      </c>
      <c r="Q906" s="483" t="s">
        <v>11653</v>
      </c>
      <c r="R906" s="483" t="s">
        <v>1758</v>
      </c>
      <c r="S906" t="s">
        <v>11289</v>
      </c>
    </row>
    <row r="907" spans="1:19" x14ac:dyDescent="0.35">
      <c r="A907" s="10" t="s">
        <v>53</v>
      </c>
      <c r="B907" t="s">
        <v>472</v>
      </c>
      <c r="C907" s="608" t="str">
        <f>VLOOKUP(CFV_Tbl[[#This Row],[Class Code]],AssetClass[[Asset Class]:[Class Description]],2)</f>
        <v>Signs - Parking</v>
      </c>
      <c r="D907" s="5">
        <v>10</v>
      </c>
      <c r="E907" s="9" t="s">
        <v>11617</v>
      </c>
      <c r="F907" s="9" t="s">
        <v>11833</v>
      </c>
      <c r="G907" t="s">
        <v>11281</v>
      </c>
      <c r="H907" t="s">
        <v>1948</v>
      </c>
      <c r="I907" s="6" t="str">
        <f>CFV_Tbl[[#This Row],[Class Code]]&amp; " - " &amp;CFV_Tbl[[#This Row],[Class Description]]</f>
        <v>SHD - Signs - Parking</v>
      </c>
      <c r="J907" s="6" t="str">
        <f>CFV_Tbl[[#This Row],[CF Code]] &amp; " - " &amp; CFV_Tbl[[#This Row],[CF Description]]</f>
        <v>SHHDTYPE - Shed Type</v>
      </c>
      <c r="Q907" s="483" t="s">
        <v>11653</v>
      </c>
      <c r="R907" s="483" t="s">
        <v>8498</v>
      </c>
      <c r="S907" t="s">
        <v>11290</v>
      </c>
    </row>
    <row r="908" spans="1:19" x14ac:dyDescent="0.35">
      <c r="A908" s="10" t="s">
        <v>53</v>
      </c>
      <c r="B908" t="s">
        <v>472</v>
      </c>
      <c r="C908" s="608" t="str">
        <f>VLOOKUP(CFV_Tbl[[#This Row],[Class Code]],AssetClass[[Asset Class]:[Class Description]],2)</f>
        <v>Signs - Parking</v>
      </c>
      <c r="D908" s="6">
        <v>20</v>
      </c>
      <c r="E908" t="s">
        <v>11619</v>
      </c>
      <c r="F908" t="s">
        <v>11834</v>
      </c>
      <c r="G908" t="s">
        <v>11281</v>
      </c>
      <c r="H908" t="s">
        <v>8775</v>
      </c>
      <c r="I908" s="363" t="str">
        <f>CFV_Tbl[[#This Row],[Class Code]]&amp; " - " &amp;CFV_Tbl[[#This Row],[Class Description]]</f>
        <v>SHD - Signs - Parking</v>
      </c>
      <c r="J908" s="363" t="str">
        <f>CFV_Tbl[[#This Row],[CF Code]] &amp; " - " &amp; CFV_Tbl[[#This Row],[CF Description]]</f>
        <v>SHHDCONS - Shed Construction</v>
      </c>
      <c r="Q908" s="483" t="s">
        <v>11649</v>
      </c>
      <c r="R908" s="483">
        <v>1</v>
      </c>
      <c r="S908" t="s">
        <v>11285</v>
      </c>
    </row>
    <row r="909" spans="1:19" x14ac:dyDescent="0.35">
      <c r="A909" s="10" t="s">
        <v>53</v>
      </c>
      <c r="B909" t="s">
        <v>472</v>
      </c>
      <c r="C909" s="608" t="str">
        <f>VLOOKUP(CFV_Tbl[[#This Row],[Class Code]],AssetClass[[Asset Class]:[Class Description]],2)</f>
        <v>Signs - Parking</v>
      </c>
      <c r="D909" s="6">
        <v>20</v>
      </c>
      <c r="E909" t="s">
        <v>11619</v>
      </c>
      <c r="F909" t="s">
        <v>11834</v>
      </c>
      <c r="G909" t="s">
        <v>11281</v>
      </c>
      <c r="H909" t="s">
        <v>8776</v>
      </c>
      <c r="I909" s="6" t="str">
        <f>CFV_Tbl[[#This Row],[Class Code]]&amp; " - " &amp;CFV_Tbl[[#This Row],[Class Description]]</f>
        <v>SHD - Signs - Parking</v>
      </c>
      <c r="J909" s="6" t="str">
        <f>CFV_Tbl[[#This Row],[CF Code]] &amp; " - " &amp; CFV_Tbl[[#This Row],[CF Description]]</f>
        <v>SHHDCONS - Shed Construction</v>
      </c>
      <c r="Q909" s="483" t="s">
        <v>11649</v>
      </c>
      <c r="R909" s="483">
        <v>2</v>
      </c>
      <c r="S909" t="s">
        <v>11289</v>
      </c>
    </row>
    <row r="910" spans="1:19" x14ac:dyDescent="0.35">
      <c r="A910" s="10" t="s">
        <v>53</v>
      </c>
      <c r="B910" t="s">
        <v>472</v>
      </c>
      <c r="C910" s="608" t="str">
        <f>VLOOKUP(CFV_Tbl[[#This Row],[Class Code]],AssetClass[[Asset Class]:[Class Description]],2)</f>
        <v>Signs - Parking</v>
      </c>
      <c r="D910" s="6">
        <v>30</v>
      </c>
      <c r="E910" t="s">
        <v>11621</v>
      </c>
      <c r="F910" t="s">
        <v>11835</v>
      </c>
      <c r="G910" t="s">
        <v>11281</v>
      </c>
      <c r="H910" t="s">
        <v>1852</v>
      </c>
      <c r="I910" s="6" t="str">
        <f>CFV_Tbl[[#This Row],[Class Code]]&amp; " - " &amp;CFV_Tbl[[#This Row],[Class Description]]</f>
        <v>SHD - Signs - Parking</v>
      </c>
      <c r="J910" s="6" t="str">
        <f>CFV_Tbl[[#This Row],[CF Code]] &amp; " - " &amp; CFV_Tbl[[#This Row],[CF Description]]</f>
        <v>SHHDMAT - Shed Material</v>
      </c>
      <c r="Q910" s="483" t="s">
        <v>11649</v>
      </c>
      <c r="R910" s="483">
        <v>3</v>
      </c>
      <c r="S910" t="s">
        <v>11290</v>
      </c>
    </row>
    <row r="911" spans="1:19" x14ac:dyDescent="0.35">
      <c r="A911" s="103" t="s">
        <v>53</v>
      </c>
      <c r="B911" s="363" t="s">
        <v>472</v>
      </c>
      <c r="C911" s="608" t="str">
        <f>VLOOKUP(CFV_Tbl[[#This Row],[Class Code]],AssetClass[[Asset Class]:[Class Description]],2)</f>
        <v>Signs - Parking</v>
      </c>
      <c r="D911" s="6">
        <v>30</v>
      </c>
      <c r="E911" t="s">
        <v>11621</v>
      </c>
      <c r="F911" t="s">
        <v>11835</v>
      </c>
      <c r="G911" t="s">
        <v>11281</v>
      </c>
      <c r="H911" t="s">
        <v>1768</v>
      </c>
      <c r="I911" s="363" t="str">
        <f>CFV_Tbl[[#This Row],[Class Code]]&amp; " - " &amp;CFV_Tbl[[#This Row],[Class Description]]</f>
        <v>SHD - Signs - Parking</v>
      </c>
      <c r="J911" s="363" t="str">
        <f>CFV_Tbl[[#This Row],[CF Code]] &amp; " - " &amp; CFV_Tbl[[#This Row],[CF Description]]</f>
        <v>SHHDMAT - Shed Material</v>
      </c>
      <c r="Q911" s="483" t="s">
        <v>11649</v>
      </c>
      <c r="R911" s="483">
        <v>16</v>
      </c>
      <c r="S911" t="s">
        <v>11292</v>
      </c>
    </row>
    <row r="912" spans="1:19" x14ac:dyDescent="0.35">
      <c r="A912" s="103" t="s">
        <v>53</v>
      </c>
      <c r="B912" s="363" t="s">
        <v>472</v>
      </c>
      <c r="C912" s="608" t="str">
        <f>VLOOKUP(CFV_Tbl[[#This Row],[Class Code]],AssetClass[[Asset Class]:[Class Description]],2)</f>
        <v>Signs - Parking</v>
      </c>
      <c r="D912" s="6">
        <v>30</v>
      </c>
      <c r="E912" t="s">
        <v>11621</v>
      </c>
      <c r="F912" t="s">
        <v>11835</v>
      </c>
      <c r="G912" t="s">
        <v>11281</v>
      </c>
      <c r="H912" t="s">
        <v>8777</v>
      </c>
      <c r="I912" s="6" t="str">
        <f>CFV_Tbl[[#This Row],[Class Code]]&amp; " - " &amp;CFV_Tbl[[#This Row],[Class Description]]</f>
        <v>SHD - Signs - Parking</v>
      </c>
      <c r="J912" s="6" t="str">
        <f>CFV_Tbl[[#This Row],[CF Code]] &amp; " - " &amp; CFV_Tbl[[#This Row],[CF Description]]</f>
        <v>SHHDMAT - Shed Material</v>
      </c>
      <c r="Q912" s="483" t="s">
        <v>11651</v>
      </c>
      <c r="R912" s="483" t="s">
        <v>1871</v>
      </c>
      <c r="S912" t="s">
        <v>11285</v>
      </c>
    </row>
    <row r="913" spans="1:19" x14ac:dyDescent="0.35">
      <c r="A913" s="103" t="s">
        <v>53</v>
      </c>
      <c r="B913" s="363" t="s">
        <v>472</v>
      </c>
      <c r="C913" s="608" t="str">
        <f>VLOOKUP(CFV_Tbl[[#This Row],[Class Code]],AssetClass[[Asset Class]:[Class Description]],2)</f>
        <v>Signs - Parking</v>
      </c>
      <c r="D913" s="6">
        <v>30</v>
      </c>
      <c r="E913" t="s">
        <v>11621</v>
      </c>
      <c r="F913" t="s">
        <v>11835</v>
      </c>
      <c r="G913" t="s">
        <v>11281</v>
      </c>
      <c r="H913" t="s">
        <v>8778</v>
      </c>
      <c r="I913" s="6" t="str">
        <f>CFV_Tbl[[#This Row],[Class Code]]&amp; " - " &amp;CFV_Tbl[[#This Row],[Class Description]]</f>
        <v>SHD - Signs - Parking</v>
      </c>
      <c r="J913" s="6" t="str">
        <f>CFV_Tbl[[#This Row],[CF Code]] &amp; " - " &amp; CFV_Tbl[[#This Row],[CF Description]]</f>
        <v>SHHDMAT - Shed Material</v>
      </c>
      <c r="Q913" s="483" t="s">
        <v>11651</v>
      </c>
      <c r="R913" s="483" t="s">
        <v>1758</v>
      </c>
      <c r="S913" t="s">
        <v>11289</v>
      </c>
    </row>
    <row r="914" spans="1:19" x14ac:dyDescent="0.35">
      <c r="A914" s="103" t="s">
        <v>53</v>
      </c>
      <c r="B914" s="363" t="s">
        <v>472</v>
      </c>
      <c r="C914" s="608" t="str">
        <f>VLOOKUP(CFV_Tbl[[#This Row],[Class Code]],AssetClass[[Asset Class]:[Class Description]],2)</f>
        <v>Signs - Parking</v>
      </c>
      <c r="D914" s="6">
        <v>30</v>
      </c>
      <c r="E914" t="s">
        <v>11621</v>
      </c>
      <c r="F914" t="s">
        <v>11835</v>
      </c>
      <c r="G914" t="s">
        <v>11281</v>
      </c>
      <c r="H914" t="s">
        <v>1853</v>
      </c>
      <c r="I914" s="6" t="str">
        <f>CFV_Tbl[[#This Row],[Class Code]]&amp; " - " &amp;CFV_Tbl[[#This Row],[Class Description]]</f>
        <v>SHD - Signs - Parking</v>
      </c>
      <c r="J914" s="6" t="str">
        <f>CFV_Tbl[[#This Row],[CF Code]] &amp; " - " &amp; CFV_Tbl[[#This Row],[CF Description]]</f>
        <v>SHHDMAT - Shed Material</v>
      </c>
      <c r="Q914" s="483" t="s">
        <v>11651</v>
      </c>
      <c r="R914" s="483" t="s">
        <v>8498</v>
      </c>
      <c r="S914" t="s">
        <v>11290</v>
      </c>
    </row>
    <row r="915" spans="1:19" x14ac:dyDescent="0.35">
      <c r="A915" s="103" t="s">
        <v>53</v>
      </c>
      <c r="B915" s="363" t="s">
        <v>472</v>
      </c>
      <c r="C915" s="608" t="str">
        <f>VLOOKUP(CFV_Tbl[[#This Row],[Class Code]],AssetClass[[Asset Class]:[Class Description]],2)</f>
        <v>Signs - Parking</v>
      </c>
      <c r="D915" s="6">
        <v>30</v>
      </c>
      <c r="E915" t="s">
        <v>11621</v>
      </c>
      <c r="F915" t="s">
        <v>11835</v>
      </c>
      <c r="G915" t="s">
        <v>11281</v>
      </c>
      <c r="H915" t="s">
        <v>1833</v>
      </c>
      <c r="I915" s="6" t="str">
        <f>CFV_Tbl[[#This Row],[Class Code]]&amp; " - " &amp;CFV_Tbl[[#This Row],[Class Description]]</f>
        <v>SHD - Signs - Parking</v>
      </c>
      <c r="J915" s="6" t="str">
        <f>CFV_Tbl[[#This Row],[CF Code]] &amp; " - " &amp; CFV_Tbl[[#This Row],[CF Description]]</f>
        <v>SHHDMAT - Shed Material</v>
      </c>
      <c r="Q915" s="486" t="s">
        <v>11703</v>
      </c>
      <c r="R915" s="486" t="s">
        <v>8477</v>
      </c>
      <c r="S915" t="s">
        <v>11285</v>
      </c>
    </row>
    <row r="916" spans="1:19" x14ac:dyDescent="0.35">
      <c r="A916" s="103" t="s">
        <v>53</v>
      </c>
      <c r="B916" s="363" t="s">
        <v>472</v>
      </c>
      <c r="C916" s="608" t="str">
        <f>VLOOKUP(CFV_Tbl[[#This Row],[Class Code]],AssetClass[[Asset Class]:[Class Description]],2)</f>
        <v>Signs - Parking</v>
      </c>
      <c r="D916" s="6">
        <v>40</v>
      </c>
      <c r="E916" t="s">
        <v>11622</v>
      </c>
      <c r="F916" t="s">
        <v>11465</v>
      </c>
      <c r="G916" t="s">
        <v>11281</v>
      </c>
      <c r="H916" t="s">
        <v>1769</v>
      </c>
      <c r="I916" s="6" t="str">
        <f>CFV_Tbl[[#This Row],[Class Code]]&amp; " - " &amp;CFV_Tbl[[#This Row],[Class Description]]</f>
        <v>SHD - Signs - Parking</v>
      </c>
      <c r="J916" s="6" t="str">
        <f>CFV_Tbl[[#This Row],[CF Code]] &amp; " - " &amp; CFV_Tbl[[#This Row],[CF Description]]</f>
        <v>SHDRM - Roof material</v>
      </c>
      <c r="Q916" s="486" t="s">
        <v>11610</v>
      </c>
      <c r="R916" s="486" t="s">
        <v>8477</v>
      </c>
      <c r="S916" t="s">
        <v>11285</v>
      </c>
    </row>
    <row r="917" spans="1:19" x14ac:dyDescent="0.35">
      <c r="A917" s="103" t="s">
        <v>53</v>
      </c>
      <c r="B917" s="363" t="s">
        <v>472</v>
      </c>
      <c r="C917" s="608" t="str">
        <f>VLOOKUP(CFV_Tbl[[#This Row],[Class Code]],AssetClass[[Asset Class]:[Class Description]],2)</f>
        <v>Signs - Parking</v>
      </c>
      <c r="D917" s="6">
        <v>40</v>
      </c>
      <c r="E917" t="s">
        <v>11622</v>
      </c>
      <c r="F917" t="s">
        <v>11465</v>
      </c>
      <c r="G917" t="s">
        <v>11281</v>
      </c>
      <c r="H917" t="s">
        <v>8773</v>
      </c>
      <c r="I917" s="6" t="str">
        <f>CFV_Tbl[[#This Row],[Class Code]]&amp; " - " &amp;CFV_Tbl[[#This Row],[Class Description]]</f>
        <v>SHD - Signs - Parking</v>
      </c>
      <c r="J917" s="6" t="str">
        <f>CFV_Tbl[[#This Row],[CF Code]] &amp; " - " &amp; CFV_Tbl[[#This Row],[CF Description]]</f>
        <v>SHDRM - Roof material</v>
      </c>
      <c r="Q917" s="486" t="s">
        <v>11610</v>
      </c>
      <c r="R917" s="486" t="s">
        <v>8477</v>
      </c>
      <c r="S917" t="s">
        <v>11285</v>
      </c>
    </row>
    <row r="918" spans="1:19" x14ac:dyDescent="0.35">
      <c r="A918" s="103" t="s">
        <v>53</v>
      </c>
      <c r="B918" s="363" t="s">
        <v>472</v>
      </c>
      <c r="C918" s="608" t="str">
        <f>VLOOKUP(CFV_Tbl[[#This Row],[Class Code]],AssetClass[[Asset Class]:[Class Description]],2)</f>
        <v>Signs - Parking</v>
      </c>
      <c r="D918" s="6">
        <v>40</v>
      </c>
      <c r="E918" t="s">
        <v>11622</v>
      </c>
      <c r="F918" t="s">
        <v>11465</v>
      </c>
      <c r="G918" t="s">
        <v>11281</v>
      </c>
      <c r="H918" t="s">
        <v>8774</v>
      </c>
      <c r="I918" s="6" t="str">
        <f>CFV_Tbl[[#This Row],[Class Code]]&amp; " - " &amp;CFV_Tbl[[#This Row],[Class Description]]</f>
        <v>SHD - Signs - Parking</v>
      </c>
      <c r="J918" s="6" t="str">
        <f>CFV_Tbl[[#This Row],[CF Code]] &amp; " - " &amp; CFV_Tbl[[#This Row],[CF Description]]</f>
        <v>SHDRM - Roof material</v>
      </c>
      <c r="Q918" s="483" t="s">
        <v>11655</v>
      </c>
      <c r="R918" s="483" t="s">
        <v>1888</v>
      </c>
      <c r="S918" t="s">
        <v>11285</v>
      </c>
    </row>
    <row r="919" spans="1:19" x14ac:dyDescent="0.35">
      <c r="A919" s="103" t="s">
        <v>53</v>
      </c>
      <c r="B919" s="363" t="s">
        <v>472</v>
      </c>
      <c r="C919" s="608" t="str">
        <f>VLOOKUP(CFV_Tbl[[#This Row],[Class Code]],AssetClass[[Asset Class]:[Class Description]],2)</f>
        <v>Signs - Parking</v>
      </c>
      <c r="D919" s="5">
        <v>50</v>
      </c>
      <c r="E919" s="9" t="s">
        <v>11575</v>
      </c>
      <c r="F919" s="9" t="s">
        <v>11801</v>
      </c>
      <c r="G919" t="s">
        <v>11299</v>
      </c>
      <c r="H919" t="s">
        <v>8477</v>
      </c>
      <c r="I919" s="6" t="str">
        <f>CFV_Tbl[[#This Row],[Class Code]]&amp; " - " &amp;CFV_Tbl[[#This Row],[Class Description]]</f>
        <v>SHD - Signs - Parking</v>
      </c>
      <c r="J919" s="6" t="str">
        <f>CFV_Tbl[[#This Row],[CF Code]] &amp; " - " &amp; CFV_Tbl[[#This Row],[CF Description]]</f>
        <v>PEDSWI - Size Width (inch)</v>
      </c>
      <c r="Q919" s="483" t="s">
        <v>11655</v>
      </c>
      <c r="R919" s="483" t="s">
        <v>8795</v>
      </c>
      <c r="S919" t="s">
        <v>11289</v>
      </c>
    </row>
    <row r="920" spans="1:19" x14ac:dyDescent="0.35">
      <c r="A920" s="103" t="s">
        <v>53</v>
      </c>
      <c r="B920" s="363" t="s">
        <v>472</v>
      </c>
      <c r="C920" s="608" t="str">
        <f>VLOOKUP(CFV_Tbl[[#This Row],[Class Code]],AssetClass[[Asset Class]:[Class Description]],2)</f>
        <v>Signs - Parking</v>
      </c>
      <c r="D920" s="5">
        <v>60</v>
      </c>
      <c r="E920" s="9" t="s">
        <v>11624</v>
      </c>
      <c r="F920" s="9" t="s">
        <v>11836</v>
      </c>
      <c r="G920" t="s">
        <v>11299</v>
      </c>
      <c r="H920" t="s">
        <v>8477</v>
      </c>
      <c r="I920" s="6" t="str">
        <f>CFV_Tbl[[#This Row],[Class Code]]&amp; " - " &amp;CFV_Tbl[[#This Row],[Class Description]]</f>
        <v>SHD - Signs - Parking</v>
      </c>
      <c r="J920" s="6" t="str">
        <f>CFV_Tbl[[#This Row],[CF Code]] &amp; " - " &amp; CFV_Tbl[[#This Row],[CF Description]]</f>
        <v>SHDWI - Width (inch)</v>
      </c>
      <c r="Q920" s="483" t="s">
        <v>11655</v>
      </c>
      <c r="R920" s="483" t="s">
        <v>1818</v>
      </c>
      <c r="S920" t="s">
        <v>11290</v>
      </c>
    </row>
    <row r="921" spans="1:19" x14ac:dyDescent="0.35">
      <c r="A921" s="103" t="s">
        <v>53</v>
      </c>
      <c r="B921" s="363" t="s">
        <v>342</v>
      </c>
      <c r="C921" s="608" t="str">
        <f>VLOOKUP(CFV_Tbl[[#This Row],[Class Code]],AssetClass[[Asset Class]:[Class Description]],2)</f>
        <v>Signs - Parking</v>
      </c>
      <c r="D921" s="6">
        <v>10</v>
      </c>
      <c r="E921" t="s">
        <v>11625</v>
      </c>
      <c r="F921" t="s">
        <v>11837</v>
      </c>
      <c r="G921" t="s">
        <v>11281</v>
      </c>
      <c r="H921" t="s">
        <v>1790</v>
      </c>
      <c r="I921" s="6" t="str">
        <f>CFV_Tbl[[#This Row],[Class Code]]&amp; " - " &amp;CFV_Tbl[[#This Row],[Class Description]]</f>
        <v>SIGLGHT - Signs - Parking</v>
      </c>
      <c r="J921" s="6" t="str">
        <f>CFV_Tbl[[#This Row],[CF Code]] &amp; " - " &amp; CFV_Tbl[[#This Row],[CF Description]]</f>
        <v>SIHTTYPE - Signal Light Type</v>
      </c>
      <c r="Q921" s="483" t="s">
        <v>11655</v>
      </c>
      <c r="R921" s="483" t="s">
        <v>8576</v>
      </c>
      <c r="S921" t="s">
        <v>11292</v>
      </c>
    </row>
    <row r="922" spans="1:19" x14ac:dyDescent="0.35">
      <c r="A922" s="103" t="s">
        <v>53</v>
      </c>
      <c r="B922" s="363" t="s">
        <v>342</v>
      </c>
      <c r="C922" s="608" t="str">
        <f>VLOOKUP(CFV_Tbl[[#This Row],[Class Code]],AssetClass[[Asset Class]:[Class Description]],2)</f>
        <v>Signs - Parking</v>
      </c>
      <c r="D922" s="6">
        <v>10</v>
      </c>
      <c r="E922" t="s">
        <v>11625</v>
      </c>
      <c r="F922" t="s">
        <v>11837</v>
      </c>
      <c r="G922" t="s">
        <v>11281</v>
      </c>
      <c r="H922" t="s">
        <v>1949</v>
      </c>
      <c r="I922" s="6" t="str">
        <f>CFV_Tbl[[#This Row],[Class Code]]&amp; " - " &amp;CFV_Tbl[[#This Row],[Class Description]]</f>
        <v>SIGLGHT - Signs - Parking</v>
      </c>
      <c r="J922" s="6" t="str">
        <f>CFV_Tbl[[#This Row],[CF Code]] &amp; " - " &amp; CFV_Tbl[[#This Row],[CF Description]]</f>
        <v>SIHTTYPE - Signal Light Type</v>
      </c>
      <c r="Q922" s="483" t="s">
        <v>11655</v>
      </c>
      <c r="R922" s="483" t="s">
        <v>8796</v>
      </c>
      <c r="S922" t="s">
        <v>11295</v>
      </c>
    </row>
    <row r="923" spans="1:19" ht="14.5" customHeight="1" x14ac:dyDescent="0.35">
      <c r="A923" s="103" t="s">
        <v>53</v>
      </c>
      <c r="B923" t="s">
        <v>342</v>
      </c>
      <c r="C923" s="608" t="str">
        <f>VLOOKUP(CFV_Tbl[[#This Row],[Class Code]],AssetClass[[Asset Class]:[Class Description]],2)</f>
        <v>Signs - Parking</v>
      </c>
      <c r="D923" s="363">
        <v>20</v>
      </c>
      <c r="E923" s="363" t="s">
        <v>11626</v>
      </c>
      <c r="F923" s="363" t="s">
        <v>11838</v>
      </c>
      <c r="G923" t="s">
        <v>11281</v>
      </c>
      <c r="H923" s="7" t="s">
        <v>1769</v>
      </c>
      <c r="I923" s="363" t="str">
        <f>CFV_Tbl[[#This Row],[Class Code]]&amp; " - " &amp;CFV_Tbl[[#This Row],[Class Description]]</f>
        <v>SIGLGHT - Signs - Parking</v>
      </c>
      <c r="J923" s="363" t="str">
        <f>CFV_Tbl[[#This Row],[CF Code]] &amp; " - " &amp; CFV_Tbl[[#This Row],[CF Description]]</f>
        <v>SIHTHMAT - Housing Material</v>
      </c>
      <c r="Q923" s="483" t="s">
        <v>11655</v>
      </c>
      <c r="R923" s="483" t="s">
        <v>1890</v>
      </c>
      <c r="S923" t="s">
        <v>11334</v>
      </c>
    </row>
    <row r="924" spans="1:19" x14ac:dyDescent="0.35">
      <c r="A924" s="103" t="s">
        <v>53</v>
      </c>
      <c r="B924" t="s">
        <v>342</v>
      </c>
      <c r="C924" s="608" t="str">
        <f>VLOOKUP(CFV_Tbl[[#This Row],[Class Code]],AssetClass[[Asset Class]:[Class Description]],2)</f>
        <v>Signs - Parking</v>
      </c>
      <c r="D924" s="363">
        <v>20</v>
      </c>
      <c r="E924" s="363" t="s">
        <v>11626</v>
      </c>
      <c r="F924" s="363" t="s">
        <v>11838</v>
      </c>
      <c r="G924" t="s">
        <v>11281</v>
      </c>
      <c r="H924" s="7" t="s">
        <v>8518</v>
      </c>
      <c r="I924" s="363" t="str">
        <f>CFV_Tbl[[#This Row],[Class Code]]&amp; " - " &amp;CFV_Tbl[[#This Row],[Class Description]]</f>
        <v>SIGLGHT - Signs - Parking</v>
      </c>
      <c r="J924" s="363" t="str">
        <f>CFV_Tbl[[#This Row],[CF Code]] &amp; " - " &amp; CFV_Tbl[[#This Row],[CF Description]]</f>
        <v>SIHTHMAT - Housing Material</v>
      </c>
      <c r="Q924" s="483" t="s">
        <v>11654</v>
      </c>
      <c r="R924" s="483" t="s">
        <v>8797</v>
      </c>
      <c r="S924" t="s">
        <v>11285</v>
      </c>
    </row>
    <row r="925" spans="1:19" x14ac:dyDescent="0.35">
      <c r="A925" s="103" t="s">
        <v>53</v>
      </c>
      <c r="B925" t="s">
        <v>342</v>
      </c>
      <c r="C925" s="608" t="str">
        <f>VLOOKUP(CFV_Tbl[[#This Row],[Class Code]],AssetClass[[Asset Class]:[Class Description]],2)</f>
        <v>Signs - Parking</v>
      </c>
      <c r="D925" s="364">
        <v>30</v>
      </c>
      <c r="E925" s="364" t="s">
        <v>11627</v>
      </c>
      <c r="F925" s="364" t="s">
        <v>11839</v>
      </c>
      <c r="G925" t="s">
        <v>11299</v>
      </c>
      <c r="H925" s="7" t="s">
        <v>8477</v>
      </c>
      <c r="I925" s="363" t="str">
        <f>CFV_Tbl[[#This Row],[Class Code]]&amp; " - " &amp;CFV_Tbl[[#This Row],[Class Description]]</f>
        <v>SIGLGHT - Signs - Parking</v>
      </c>
      <c r="J925" s="363" t="str">
        <f>CFV_Tbl[[#This Row],[CF Code]] &amp; " - " &amp; CFV_Tbl[[#This Row],[CF Description]]</f>
        <v>LENSCNT - Lense Count</v>
      </c>
      <c r="Q925" s="483" t="s">
        <v>11654</v>
      </c>
      <c r="R925" s="483" t="s">
        <v>8798</v>
      </c>
      <c r="S925" t="s">
        <v>11289</v>
      </c>
    </row>
    <row r="926" spans="1:19" x14ac:dyDescent="0.35">
      <c r="A926" s="103" t="s">
        <v>53</v>
      </c>
      <c r="B926" t="s">
        <v>302</v>
      </c>
      <c r="C926" s="608" t="str">
        <f>VLOOKUP(CFV_Tbl[[#This Row],[Class Code]],AssetClass[[Asset Class]:[Class Description]],2)</f>
        <v>Sloped Roof</v>
      </c>
      <c r="D926" s="363">
        <v>10</v>
      </c>
      <c r="E926" s="363" t="s">
        <v>11633</v>
      </c>
      <c r="F926" s="363" t="s">
        <v>11842</v>
      </c>
      <c r="G926" t="s">
        <v>11281</v>
      </c>
      <c r="H926" s="7" t="s">
        <v>1950</v>
      </c>
      <c r="I926" s="363" t="str">
        <f>CFV_Tbl[[#This Row],[Class Code]]&amp; " - " &amp;CFV_Tbl[[#This Row],[Class Description]]</f>
        <v>SLPDRF - Sloped Roof</v>
      </c>
      <c r="J926" s="363" t="str">
        <f>CFV_Tbl[[#This Row],[CF Code]] &amp; " - " &amp; CFV_Tbl[[#This Row],[CF Description]]</f>
        <v>SLRFMAT - Sloped Roof Material</v>
      </c>
      <c r="Q926" s="483" t="s">
        <v>11336</v>
      </c>
      <c r="R926" s="483" t="s">
        <v>8480</v>
      </c>
      <c r="S926" t="s">
        <v>11285</v>
      </c>
    </row>
    <row r="927" spans="1:19" x14ac:dyDescent="0.35">
      <c r="A927" s="103" t="s">
        <v>53</v>
      </c>
      <c r="B927" s="363" t="s">
        <v>302</v>
      </c>
      <c r="C927" s="608" t="str">
        <f>VLOOKUP(CFV_Tbl[[#This Row],[Class Code]],AssetClass[[Asset Class]:[Class Description]],2)</f>
        <v>Sloped Roof</v>
      </c>
      <c r="D927" s="363">
        <v>10</v>
      </c>
      <c r="E927" s="363" t="s">
        <v>11633</v>
      </c>
      <c r="F927" s="363" t="s">
        <v>11842</v>
      </c>
      <c r="G927" t="s">
        <v>11281</v>
      </c>
      <c r="H927" s="7" t="s">
        <v>1951</v>
      </c>
      <c r="I927" s="363" t="str">
        <f>CFV_Tbl[[#This Row],[Class Code]]&amp; " - " &amp;CFV_Tbl[[#This Row],[Class Description]]</f>
        <v>SLPDRF - Sloped Roof</v>
      </c>
      <c r="J927" s="363" t="str">
        <f>CFV_Tbl[[#This Row],[CF Code]] &amp; " - " &amp; CFV_Tbl[[#This Row],[CF Description]]</f>
        <v>SLRFMAT - Sloped Roof Material</v>
      </c>
      <c r="Q927" s="483" t="s">
        <v>11336</v>
      </c>
      <c r="R927" s="483" t="s">
        <v>8481</v>
      </c>
      <c r="S927" t="s">
        <v>11289</v>
      </c>
    </row>
    <row r="928" spans="1:19" x14ac:dyDescent="0.35">
      <c r="A928" s="103" t="s">
        <v>53</v>
      </c>
      <c r="B928" s="363" t="s">
        <v>302</v>
      </c>
      <c r="C928" s="608" t="str">
        <f>VLOOKUP(CFV_Tbl[[#This Row],[Class Code]],AssetClass[[Asset Class]:[Class Description]],2)</f>
        <v>Sloped Roof</v>
      </c>
      <c r="D928" s="364">
        <v>10</v>
      </c>
      <c r="E928" s="364" t="s">
        <v>11633</v>
      </c>
      <c r="F928" s="364" t="s">
        <v>11842</v>
      </c>
      <c r="G928" t="s">
        <v>11281</v>
      </c>
      <c r="H928" s="7" t="s">
        <v>8782</v>
      </c>
      <c r="I928" s="6" t="str">
        <f>CFV_Tbl[[#This Row],[Class Code]]&amp; " - " &amp;CFV_Tbl[[#This Row],[Class Description]]</f>
        <v>SLPDRF - Sloped Roof</v>
      </c>
      <c r="J928" s="6" t="str">
        <f>CFV_Tbl[[#This Row],[CF Code]] &amp; " - " &amp; CFV_Tbl[[#This Row],[CF Description]]</f>
        <v>SLRFMAT - Sloped Roof Material</v>
      </c>
      <c r="Q928" s="483" t="s">
        <v>11389</v>
      </c>
      <c r="R928" s="483" t="s">
        <v>8477</v>
      </c>
      <c r="S928" t="s">
        <v>11285</v>
      </c>
    </row>
    <row r="929" spans="1:19" x14ac:dyDescent="0.35">
      <c r="A929" s="103" t="s">
        <v>53</v>
      </c>
      <c r="B929" s="363" t="s">
        <v>302</v>
      </c>
      <c r="C929" s="608" t="str">
        <f>VLOOKUP(CFV_Tbl[[#This Row],[Class Code]],AssetClass[[Asset Class]:[Class Description]],2)</f>
        <v>Sloped Roof</v>
      </c>
      <c r="D929" s="364">
        <v>10</v>
      </c>
      <c r="E929" s="364" t="s">
        <v>11633</v>
      </c>
      <c r="F929" s="364" t="s">
        <v>11842</v>
      </c>
      <c r="G929" t="s">
        <v>11281</v>
      </c>
      <c r="H929" s="7" t="s">
        <v>1952</v>
      </c>
      <c r="I929" s="6" t="str">
        <f>CFV_Tbl[[#This Row],[Class Code]]&amp; " - " &amp;CFV_Tbl[[#This Row],[Class Description]]</f>
        <v>SLPDRF - Sloped Roof</v>
      </c>
      <c r="J929" s="6" t="str">
        <f>CFV_Tbl[[#This Row],[CF Code]] &amp; " - " &amp; CFV_Tbl[[#This Row],[CF Description]]</f>
        <v>SLRFMAT - Sloped Roof Material</v>
      </c>
      <c r="Q929" s="483" t="s">
        <v>11669</v>
      </c>
      <c r="R929" s="483" t="s">
        <v>8480</v>
      </c>
      <c r="S929" t="s">
        <v>11285</v>
      </c>
    </row>
    <row r="930" spans="1:19" x14ac:dyDescent="0.35">
      <c r="A930" s="103" t="s">
        <v>53</v>
      </c>
      <c r="B930" s="363" t="s">
        <v>302</v>
      </c>
      <c r="C930" s="608" t="str">
        <f>VLOOKUP(CFV_Tbl[[#This Row],[Class Code]],AssetClass[[Asset Class]:[Class Description]],2)</f>
        <v>Sloped Roof</v>
      </c>
      <c r="D930" s="364">
        <v>10</v>
      </c>
      <c r="E930" s="364" t="s">
        <v>11633</v>
      </c>
      <c r="F930" s="364" t="s">
        <v>11842</v>
      </c>
      <c r="G930" t="s">
        <v>11281</v>
      </c>
      <c r="H930" s="7" t="s">
        <v>8530</v>
      </c>
      <c r="I930" s="6" t="str">
        <f>CFV_Tbl[[#This Row],[Class Code]]&amp; " - " &amp;CFV_Tbl[[#This Row],[Class Description]]</f>
        <v>SLPDRF - Sloped Roof</v>
      </c>
      <c r="J930" s="6" t="str">
        <f>CFV_Tbl[[#This Row],[CF Code]] &amp; " - " &amp; CFV_Tbl[[#This Row],[CF Description]]</f>
        <v>SLRFMAT - Sloped Roof Material</v>
      </c>
      <c r="Q930" s="483" t="s">
        <v>11669</v>
      </c>
      <c r="R930" s="483" t="s">
        <v>8481</v>
      </c>
      <c r="S930" t="s">
        <v>11289</v>
      </c>
    </row>
    <row r="931" spans="1:19" x14ac:dyDescent="0.35">
      <c r="A931" s="103" t="s">
        <v>53</v>
      </c>
      <c r="B931" s="363" t="s">
        <v>302</v>
      </c>
      <c r="C931" s="608" t="str">
        <f>VLOOKUP(CFV_Tbl[[#This Row],[Class Code]],AssetClass[[Asset Class]:[Class Description]],2)</f>
        <v>Sloped Roof</v>
      </c>
      <c r="D931" s="363">
        <v>10</v>
      </c>
      <c r="E931" s="363" t="s">
        <v>11633</v>
      </c>
      <c r="F931" s="363" t="s">
        <v>11842</v>
      </c>
      <c r="G931" t="s">
        <v>11281</v>
      </c>
      <c r="H931" s="7" t="s">
        <v>1769</v>
      </c>
      <c r="I931" s="6" t="str">
        <f>CFV_Tbl[[#This Row],[Class Code]]&amp; " - " &amp;CFV_Tbl[[#This Row],[Class Description]]</f>
        <v>SLPDRF - Sloped Roof</v>
      </c>
      <c r="J931" s="6" t="str">
        <f>CFV_Tbl[[#This Row],[CF Code]] &amp; " - " &amp; CFV_Tbl[[#This Row],[CF Description]]</f>
        <v>SLRFMAT - Sloped Roof Material</v>
      </c>
      <c r="Q931" s="483" t="s">
        <v>11672</v>
      </c>
      <c r="R931" s="483" t="s">
        <v>8527</v>
      </c>
      <c r="S931" t="s">
        <v>11285</v>
      </c>
    </row>
    <row r="932" spans="1:19" x14ac:dyDescent="0.35">
      <c r="A932" s="103" t="s">
        <v>53</v>
      </c>
      <c r="B932" s="363" t="s">
        <v>302</v>
      </c>
      <c r="C932" s="608" t="str">
        <f>VLOOKUP(CFV_Tbl[[#This Row],[Class Code]],AssetClass[[Asset Class]:[Class Description]],2)</f>
        <v>Sloped Roof</v>
      </c>
      <c r="D932" s="363">
        <v>10</v>
      </c>
      <c r="E932" s="363" t="s">
        <v>11633</v>
      </c>
      <c r="F932" s="363" t="s">
        <v>11842</v>
      </c>
      <c r="G932" t="s">
        <v>11281</v>
      </c>
      <c r="H932" s="7" t="s">
        <v>8773</v>
      </c>
      <c r="I932" s="6" t="str">
        <f>CFV_Tbl[[#This Row],[Class Code]]&amp; " - " &amp;CFV_Tbl[[#This Row],[Class Description]]</f>
        <v>SLPDRF - Sloped Roof</v>
      </c>
      <c r="J932" s="6" t="str">
        <f>CFV_Tbl[[#This Row],[CF Code]] &amp; " - " &amp; CFV_Tbl[[#This Row],[CF Description]]</f>
        <v>SLRFMAT - Sloped Roof Material</v>
      </c>
      <c r="Q932" s="483" t="s">
        <v>11672</v>
      </c>
      <c r="R932" s="483" t="s">
        <v>1853</v>
      </c>
      <c r="S932" t="s">
        <v>11289</v>
      </c>
    </row>
    <row r="933" spans="1:19" x14ac:dyDescent="0.35">
      <c r="A933" s="103" t="s">
        <v>53</v>
      </c>
      <c r="B933" s="363" t="s">
        <v>302</v>
      </c>
      <c r="C933" s="608" t="str">
        <f>VLOOKUP(CFV_Tbl[[#This Row],[Class Code]],AssetClass[[Asset Class]:[Class Description]],2)</f>
        <v>Sloped Roof</v>
      </c>
      <c r="D933" s="364">
        <v>10</v>
      </c>
      <c r="E933" s="364" t="s">
        <v>11633</v>
      </c>
      <c r="F933" s="364" t="s">
        <v>11842</v>
      </c>
      <c r="G933" t="s">
        <v>11281</v>
      </c>
      <c r="H933" s="7" t="s">
        <v>1912</v>
      </c>
      <c r="I933" s="6" t="str">
        <f>CFV_Tbl[[#This Row],[Class Code]]&amp; " - " &amp;CFV_Tbl[[#This Row],[Class Description]]</f>
        <v>SLPDRF - Sloped Roof</v>
      </c>
      <c r="J933" s="6" t="str">
        <f>CFV_Tbl[[#This Row],[CF Code]] &amp; " - " &amp; CFV_Tbl[[#This Row],[CF Description]]</f>
        <v>SLRFMAT - Sloped Roof Material</v>
      </c>
      <c r="Q933" s="486" t="s">
        <v>11668</v>
      </c>
      <c r="R933" s="486" t="s">
        <v>8477</v>
      </c>
      <c r="S933" t="s">
        <v>11285</v>
      </c>
    </row>
    <row r="934" spans="1:19" x14ac:dyDescent="0.35">
      <c r="A934" s="103" t="s">
        <v>53</v>
      </c>
      <c r="B934" s="363" t="s">
        <v>302</v>
      </c>
      <c r="C934" s="608" t="str">
        <f>VLOOKUP(CFV_Tbl[[#This Row],[Class Code]],AssetClass[[Asset Class]:[Class Description]],2)</f>
        <v>Sloped Roof</v>
      </c>
      <c r="D934" s="363">
        <v>10</v>
      </c>
      <c r="E934" s="363" t="s">
        <v>11633</v>
      </c>
      <c r="F934" s="363" t="s">
        <v>11842</v>
      </c>
      <c r="G934" t="s">
        <v>11281</v>
      </c>
      <c r="H934" s="7" t="s">
        <v>1953</v>
      </c>
      <c r="I934" s="6" t="str">
        <f>CFV_Tbl[[#This Row],[Class Code]]&amp; " - " &amp;CFV_Tbl[[#This Row],[Class Description]]</f>
        <v>SLPDRF - Sloped Roof</v>
      </c>
      <c r="J934" s="6" t="str">
        <f>CFV_Tbl[[#This Row],[CF Code]] &amp; " - " &amp; CFV_Tbl[[#This Row],[CF Description]]</f>
        <v>SLRFMAT - Sloped Roof Material</v>
      </c>
      <c r="Q934" s="483" t="s">
        <v>11663</v>
      </c>
      <c r="R934" s="483" t="s">
        <v>8801</v>
      </c>
      <c r="S934" t="s">
        <v>11285</v>
      </c>
    </row>
    <row r="935" spans="1:19" x14ac:dyDescent="0.35">
      <c r="A935" s="103" t="s">
        <v>53</v>
      </c>
      <c r="B935" s="363" t="s">
        <v>302</v>
      </c>
      <c r="C935" s="608" t="str">
        <f>VLOOKUP(CFV_Tbl[[#This Row],[Class Code]],AssetClass[[Asset Class]:[Class Description]],2)</f>
        <v>Sloped Roof</v>
      </c>
      <c r="D935" s="363">
        <v>20</v>
      </c>
      <c r="E935" s="363" t="s">
        <v>11635</v>
      </c>
      <c r="F935" s="363" t="s">
        <v>11843</v>
      </c>
      <c r="G935" t="s">
        <v>11281</v>
      </c>
      <c r="H935" s="7" t="s">
        <v>8480</v>
      </c>
      <c r="I935" s="6" t="str">
        <f>CFV_Tbl[[#This Row],[Class Code]]&amp; " - " &amp;CFV_Tbl[[#This Row],[Class Description]]</f>
        <v>SLPDRF - Sloped Roof</v>
      </c>
      <c r="J935" s="6" t="str">
        <f>CFV_Tbl[[#This Row],[CF Code]] &amp; " - " &amp; CFV_Tbl[[#This Row],[CF Description]]</f>
        <v>ROODGURD - Roof snow guard present?</v>
      </c>
      <c r="Q935" s="483" t="s">
        <v>11663</v>
      </c>
      <c r="R935" s="483" t="s">
        <v>8802</v>
      </c>
      <c r="S935" t="s">
        <v>11289</v>
      </c>
    </row>
    <row r="936" spans="1:19" x14ac:dyDescent="0.35">
      <c r="A936" s="103" t="s">
        <v>53</v>
      </c>
      <c r="B936" s="363" t="s">
        <v>302</v>
      </c>
      <c r="C936" s="608" t="str">
        <f>VLOOKUP(CFV_Tbl[[#This Row],[Class Code]],AssetClass[[Asset Class]:[Class Description]],2)</f>
        <v>Sloped Roof</v>
      </c>
      <c r="D936" s="363">
        <v>20</v>
      </c>
      <c r="E936" s="363" t="s">
        <v>11635</v>
      </c>
      <c r="F936" s="363" t="s">
        <v>11843</v>
      </c>
      <c r="G936" t="s">
        <v>11281</v>
      </c>
      <c r="H936" s="7" t="s">
        <v>8481</v>
      </c>
      <c r="I936" s="6" t="str">
        <f>CFV_Tbl[[#This Row],[Class Code]]&amp; " - " &amp;CFV_Tbl[[#This Row],[Class Description]]</f>
        <v>SLPDRF - Sloped Roof</v>
      </c>
      <c r="J936" s="6" t="str">
        <f>CFV_Tbl[[#This Row],[CF Code]] &amp; " - " &amp; CFV_Tbl[[#This Row],[CF Description]]</f>
        <v>ROODGURD - Roof snow guard present?</v>
      </c>
      <c r="Q936" s="483" t="s">
        <v>11663</v>
      </c>
      <c r="R936" s="483" t="s">
        <v>8803</v>
      </c>
      <c r="S936" t="s">
        <v>11290</v>
      </c>
    </row>
    <row r="937" spans="1:19" ht="14.5" customHeight="1" x14ac:dyDescent="0.35">
      <c r="A937" s="103" t="s">
        <v>53</v>
      </c>
      <c r="B937" s="363" t="s">
        <v>396</v>
      </c>
      <c r="C937" s="608" t="str">
        <f>VLOOKUP(CFV_Tbl[[#This Row],[Class Code]],AssetClass[[Asset Class]:[Class Description]],2)</f>
        <v>Sloped Roof</v>
      </c>
      <c r="D937" s="363">
        <v>10</v>
      </c>
      <c r="E937" s="363" t="s">
        <v>11645</v>
      </c>
      <c r="F937" s="363" t="s">
        <v>11851</v>
      </c>
      <c r="G937" t="s">
        <v>11281</v>
      </c>
      <c r="H937" s="7" t="s">
        <v>1768</v>
      </c>
      <c r="I937" s="6" t="str">
        <f>CFV_Tbl[[#This Row],[Class Code]]&amp; " - " &amp;CFV_Tbl[[#This Row],[Class Description]]</f>
        <v>SMPIT - Sloped Roof</v>
      </c>
      <c r="J937" s="6" t="str">
        <f>CFV_Tbl[[#This Row],[CF Code]] &amp; " - " &amp; CFV_Tbl[[#This Row],[CF Description]]</f>
        <v>SMITLMAT - Liner Material</v>
      </c>
      <c r="Q937" s="483" t="s">
        <v>11663</v>
      </c>
      <c r="R937" s="483" t="s">
        <v>8804</v>
      </c>
      <c r="S937" t="s">
        <v>11292</v>
      </c>
    </row>
    <row r="938" spans="1:19" x14ac:dyDescent="0.35">
      <c r="A938" s="103" t="s">
        <v>53</v>
      </c>
      <c r="B938" s="363" t="s">
        <v>396</v>
      </c>
      <c r="C938" s="608" t="str">
        <f>VLOOKUP(CFV_Tbl[[#This Row],[Class Code]],AssetClass[[Asset Class]:[Class Description]],2)</f>
        <v>Sloped Roof</v>
      </c>
      <c r="D938" s="363">
        <v>10</v>
      </c>
      <c r="E938" s="363" t="s">
        <v>11645</v>
      </c>
      <c r="F938" s="363" t="s">
        <v>11851</v>
      </c>
      <c r="G938" t="s">
        <v>11281</v>
      </c>
      <c r="H938" s="7" t="s">
        <v>1967</v>
      </c>
      <c r="I938" s="6" t="str">
        <f>CFV_Tbl[[#This Row],[Class Code]]&amp; " - " &amp;CFV_Tbl[[#This Row],[Class Description]]</f>
        <v>SMPIT - Sloped Roof</v>
      </c>
      <c r="J938" s="6" t="str">
        <f>CFV_Tbl[[#This Row],[CF Code]] &amp; " - " &amp; CFV_Tbl[[#This Row],[CF Description]]</f>
        <v>SMITLMAT - Liner Material</v>
      </c>
      <c r="Q938" s="483" t="s">
        <v>11663</v>
      </c>
      <c r="R938" s="483" t="s">
        <v>11819</v>
      </c>
      <c r="S938" t="s">
        <v>11295</v>
      </c>
    </row>
    <row r="939" spans="1:19" x14ac:dyDescent="0.35">
      <c r="A939" s="103" t="s">
        <v>53</v>
      </c>
      <c r="B939" s="363" t="s">
        <v>396</v>
      </c>
      <c r="C939" s="608" t="str">
        <f>VLOOKUP(CFV_Tbl[[#This Row],[Class Code]],AssetClass[[Asset Class]:[Class Description]],2)</f>
        <v>Sloped Roof</v>
      </c>
      <c r="D939" s="363">
        <v>10</v>
      </c>
      <c r="E939" s="363" t="s">
        <v>11645</v>
      </c>
      <c r="F939" s="363" t="s">
        <v>11851</v>
      </c>
      <c r="G939" t="s">
        <v>11281</v>
      </c>
      <c r="H939" s="6" t="s">
        <v>1968</v>
      </c>
      <c r="I939" s="363" t="str">
        <f>CFV_Tbl[[#This Row],[Class Code]]&amp; " - " &amp;CFV_Tbl[[#This Row],[Class Description]]</f>
        <v>SMPIT - Sloped Roof</v>
      </c>
      <c r="J939" s="363" t="str">
        <f>CFV_Tbl[[#This Row],[CF Code]] &amp; " - " &amp; CFV_Tbl[[#This Row],[CF Description]]</f>
        <v>SMITLMAT - Liner Material</v>
      </c>
      <c r="Q939" s="483" t="s">
        <v>11663</v>
      </c>
      <c r="R939" s="483" t="s">
        <v>8805</v>
      </c>
      <c r="S939" t="s">
        <v>11334</v>
      </c>
    </row>
    <row r="940" spans="1:19" x14ac:dyDescent="0.35">
      <c r="A940" s="103" t="s">
        <v>53</v>
      </c>
      <c r="B940" s="363" t="s">
        <v>396</v>
      </c>
      <c r="C940" s="608" t="str">
        <f>VLOOKUP(CFV_Tbl[[#This Row],[Class Code]],AssetClass[[Asset Class]:[Class Description]],2)</f>
        <v>Sloped Roof</v>
      </c>
      <c r="D940" s="363">
        <v>10</v>
      </c>
      <c r="E940" s="363" t="s">
        <v>11645</v>
      </c>
      <c r="F940" s="363" t="s">
        <v>11851</v>
      </c>
      <c r="G940" t="s">
        <v>11281</v>
      </c>
      <c r="H940" s="6" t="s">
        <v>1780</v>
      </c>
      <c r="I940" s="363" t="str">
        <f>CFV_Tbl[[#This Row],[Class Code]]&amp; " - " &amp;CFV_Tbl[[#This Row],[Class Description]]</f>
        <v>SMPIT - Sloped Roof</v>
      </c>
      <c r="J940" s="363" t="str">
        <f>CFV_Tbl[[#This Row],[CF Code]] &amp; " - " &amp; CFV_Tbl[[#This Row],[CF Description]]</f>
        <v>SMITLMAT - Liner Material</v>
      </c>
      <c r="Q940" s="483" t="s">
        <v>11663</v>
      </c>
      <c r="R940" s="483" t="s">
        <v>8806</v>
      </c>
      <c r="S940" t="s">
        <v>11468</v>
      </c>
    </row>
    <row r="941" spans="1:19" x14ac:dyDescent="0.35">
      <c r="A941" s="103" t="s">
        <v>53</v>
      </c>
      <c r="B941" s="363" t="s">
        <v>396</v>
      </c>
      <c r="C941" s="608" t="str">
        <f>VLOOKUP(CFV_Tbl[[#This Row],[Class Code]],AssetClass[[Asset Class]:[Class Description]],2)</f>
        <v>Sloped Roof</v>
      </c>
      <c r="D941" s="364">
        <v>30</v>
      </c>
      <c r="E941" s="364" t="s">
        <v>11646</v>
      </c>
      <c r="F941" s="364" t="s">
        <v>11852</v>
      </c>
      <c r="G941" t="s">
        <v>11299</v>
      </c>
      <c r="H941" s="6" t="s">
        <v>8477</v>
      </c>
      <c r="I941" s="6" t="str">
        <f>CFV_Tbl[[#This Row],[Class Code]]&amp; " - " &amp;CFV_Tbl[[#This Row],[Class Description]]</f>
        <v>SMPIT - Sloped Roof</v>
      </c>
      <c r="J941" s="6" t="str">
        <f>CFV_Tbl[[#This Row],[CF Code]] &amp; " - " &amp; CFV_Tbl[[#This Row],[CF Description]]</f>
        <v>SMPCL - Pit Capicaty (Litre)</v>
      </c>
      <c r="Q941" s="483" t="s">
        <v>11660</v>
      </c>
      <c r="R941" s="483" t="s">
        <v>1973</v>
      </c>
      <c r="S941" t="s">
        <v>11285</v>
      </c>
    </row>
    <row r="942" spans="1:19" x14ac:dyDescent="0.35">
      <c r="A942" s="103" t="s">
        <v>53</v>
      </c>
      <c r="B942" s="363" t="s">
        <v>325</v>
      </c>
      <c r="C942" s="608" t="str">
        <f>VLOOKUP(CFV_Tbl[[#This Row],[Class Code]],AssetClass[[Asset Class]:[Class Description]],2)</f>
        <v>Spill Kits Station</v>
      </c>
      <c r="D942" s="363">
        <v>10</v>
      </c>
      <c r="E942" s="363" t="s">
        <v>11636</v>
      </c>
      <c r="F942" s="363" t="s">
        <v>11844</v>
      </c>
      <c r="G942" t="s">
        <v>11281</v>
      </c>
      <c r="H942" s="6" t="s">
        <v>8785</v>
      </c>
      <c r="I942" s="6" t="str">
        <f>CFV_Tbl[[#This Row],[Class Code]]&amp; " - " &amp;CFV_Tbl[[#This Row],[Class Description]]</f>
        <v>SPLKTSTN - Spill Kits Station</v>
      </c>
      <c r="J942" s="6" t="str">
        <f>CFV_Tbl[[#This Row],[CF Code]] &amp; " - " &amp; CFV_Tbl[[#This Row],[CF Description]]</f>
        <v>SPTNTYPE - Spill Kits Station Type</v>
      </c>
      <c r="Q942" s="483" t="s">
        <v>11660</v>
      </c>
      <c r="R942" s="483" t="s">
        <v>8807</v>
      </c>
      <c r="S942" t="s">
        <v>11289</v>
      </c>
    </row>
    <row r="943" spans="1:19" x14ac:dyDescent="0.35">
      <c r="A943" s="103" t="s">
        <v>53</v>
      </c>
      <c r="B943" s="363" t="s">
        <v>325</v>
      </c>
      <c r="C943" s="608" t="str">
        <f>VLOOKUP(CFV_Tbl[[#This Row],[Class Code]],AssetClass[[Asset Class]:[Class Description]],2)</f>
        <v>Spill Kits Station</v>
      </c>
      <c r="D943" s="363">
        <v>10</v>
      </c>
      <c r="E943" s="363" t="s">
        <v>11636</v>
      </c>
      <c r="F943" s="363" t="s">
        <v>11844</v>
      </c>
      <c r="G943" t="s">
        <v>11281</v>
      </c>
      <c r="H943" s="6" t="s">
        <v>1955</v>
      </c>
      <c r="I943" s="6" t="str">
        <f>CFV_Tbl[[#This Row],[Class Code]]&amp; " - " &amp;CFV_Tbl[[#This Row],[Class Description]]</f>
        <v>SPLKTSTN - Spill Kits Station</v>
      </c>
      <c r="J943" s="6" t="str">
        <f>CFV_Tbl[[#This Row],[CF Code]] &amp; " - " &amp; CFV_Tbl[[#This Row],[CF Description]]</f>
        <v>SPTNTYPE - Spill Kits Station Type</v>
      </c>
      <c r="Q943" s="483" t="s">
        <v>11660</v>
      </c>
      <c r="R943" s="483" t="s">
        <v>103</v>
      </c>
      <c r="S943" t="s">
        <v>11290</v>
      </c>
    </row>
    <row r="944" spans="1:19" x14ac:dyDescent="0.35">
      <c r="A944" s="103" t="s">
        <v>53</v>
      </c>
      <c r="B944" s="363" t="s">
        <v>325</v>
      </c>
      <c r="C944" s="608" t="str">
        <f>VLOOKUP(CFV_Tbl[[#This Row],[Class Code]],AssetClass[[Asset Class]:[Class Description]],2)</f>
        <v>Spill Kits Station</v>
      </c>
      <c r="D944" s="363">
        <v>10</v>
      </c>
      <c r="E944" s="363" t="s">
        <v>11636</v>
      </c>
      <c r="F944" s="363" t="s">
        <v>11844</v>
      </c>
      <c r="G944" t="s">
        <v>11281</v>
      </c>
      <c r="H944" s="6" t="s">
        <v>1956</v>
      </c>
      <c r="I944" s="6" t="str">
        <f>CFV_Tbl[[#This Row],[Class Code]]&amp; " - " &amp;CFV_Tbl[[#This Row],[Class Description]]</f>
        <v>SPLKTSTN - Spill Kits Station</v>
      </c>
      <c r="J944" s="6" t="str">
        <f>CFV_Tbl[[#This Row],[CF Code]] &amp; " - " &amp; CFV_Tbl[[#This Row],[CF Description]]</f>
        <v>SPTNTYPE - Spill Kits Station Type</v>
      </c>
      <c r="Q944" s="483" t="s">
        <v>11666</v>
      </c>
      <c r="R944" s="483" t="s">
        <v>8826</v>
      </c>
      <c r="S944" t="s">
        <v>11285</v>
      </c>
    </row>
    <row r="945" spans="1:19" x14ac:dyDescent="0.35">
      <c r="A945" s="103" t="s">
        <v>53</v>
      </c>
      <c r="B945" s="363" t="s">
        <v>325</v>
      </c>
      <c r="C945" s="608" t="str">
        <f>VLOOKUP(CFV_Tbl[[#This Row],[Class Code]],AssetClass[[Asset Class]:[Class Description]],2)</f>
        <v>Spill Kits Station</v>
      </c>
      <c r="D945" s="6">
        <v>10</v>
      </c>
      <c r="E945" s="6" t="s">
        <v>11636</v>
      </c>
      <c r="F945" s="6" t="s">
        <v>11844</v>
      </c>
      <c r="G945" t="s">
        <v>11281</v>
      </c>
      <c r="H945" s="7" t="s">
        <v>1827</v>
      </c>
      <c r="I945" s="6" t="str">
        <f>CFV_Tbl[[#This Row],[Class Code]]&amp; " - " &amp;CFV_Tbl[[#This Row],[Class Description]]</f>
        <v>SPLKTSTN - Spill Kits Station</v>
      </c>
      <c r="J945" s="6" t="str">
        <f>CFV_Tbl[[#This Row],[CF Code]] &amp; " - " &amp; CFV_Tbl[[#This Row],[CF Description]]</f>
        <v>SPTNTYPE - Spill Kits Station Type</v>
      </c>
      <c r="Q945" s="483" t="s">
        <v>11666</v>
      </c>
      <c r="R945" s="483" t="s">
        <v>8827</v>
      </c>
      <c r="S945" t="s">
        <v>11289</v>
      </c>
    </row>
    <row r="946" spans="1:19" ht="14.5" customHeight="1" x14ac:dyDescent="0.35">
      <c r="A946" s="103" t="s">
        <v>53</v>
      </c>
      <c r="B946" s="363" t="s">
        <v>352</v>
      </c>
      <c r="C946" s="608" t="str">
        <f>VLOOKUP(CFV_Tbl[[#This Row],[Class Code]],AssetClass[[Asset Class]:[Class Description]],2)</f>
        <v>Sprinkler System</v>
      </c>
      <c r="D946" s="6">
        <v>10</v>
      </c>
      <c r="E946" s="6" t="s">
        <v>11637</v>
      </c>
      <c r="F946" s="6" t="s">
        <v>11845</v>
      </c>
      <c r="G946" t="s">
        <v>11281</v>
      </c>
      <c r="H946" s="7" t="s">
        <v>1957</v>
      </c>
      <c r="I946" s="363" t="str">
        <f>CFV_Tbl[[#This Row],[Class Code]]&amp; " - " &amp;CFV_Tbl[[#This Row],[Class Description]]</f>
        <v>SPRNKSYS - Sprinkler System</v>
      </c>
      <c r="J946" s="363" t="str">
        <f>CFV_Tbl[[#This Row],[CF Code]] &amp; " - " &amp; CFV_Tbl[[#This Row],[CF Description]]</f>
        <v>SPYSTYPE - Sprinkler System Type</v>
      </c>
      <c r="Q946" s="483" t="s">
        <v>11665</v>
      </c>
      <c r="R946" s="483" t="s">
        <v>1757</v>
      </c>
      <c r="S946" t="s">
        <v>11285</v>
      </c>
    </row>
    <row r="947" spans="1:19" ht="14.5" customHeight="1" x14ac:dyDescent="0.35">
      <c r="A947" s="103" t="s">
        <v>53</v>
      </c>
      <c r="B947" s="363" t="s">
        <v>352</v>
      </c>
      <c r="C947" s="608" t="str">
        <f>VLOOKUP(CFV_Tbl[[#This Row],[Class Code]],AssetClass[[Asset Class]:[Class Description]],2)</f>
        <v>Sprinkler System</v>
      </c>
      <c r="D947" s="6">
        <v>10</v>
      </c>
      <c r="E947" s="6" t="s">
        <v>11637</v>
      </c>
      <c r="F947" s="6" t="s">
        <v>11845</v>
      </c>
      <c r="G947" t="s">
        <v>11281</v>
      </c>
      <c r="H947" s="7" t="s">
        <v>1958</v>
      </c>
      <c r="I947" s="363" t="str">
        <f>CFV_Tbl[[#This Row],[Class Code]]&amp; " - " &amp;CFV_Tbl[[#This Row],[Class Description]]</f>
        <v>SPRNKSYS - Sprinkler System</v>
      </c>
      <c r="J947" s="363" t="str">
        <f>CFV_Tbl[[#This Row],[CF Code]] &amp; " - " &amp; CFV_Tbl[[#This Row],[CF Description]]</f>
        <v>SPYSTYPE - Sprinkler System Type</v>
      </c>
      <c r="Q947" s="483" t="s">
        <v>11665</v>
      </c>
      <c r="R947" s="483" t="s">
        <v>1758</v>
      </c>
      <c r="S947" t="s">
        <v>11289</v>
      </c>
    </row>
    <row r="948" spans="1:19" ht="14.5" customHeight="1" x14ac:dyDescent="0.35">
      <c r="A948" s="103" t="s">
        <v>53</v>
      </c>
      <c r="B948" s="363" t="s">
        <v>352</v>
      </c>
      <c r="C948" s="608" t="str">
        <f>VLOOKUP(CFV_Tbl[[#This Row],[Class Code]],AssetClass[[Asset Class]:[Class Description]],2)</f>
        <v>Sprinkler System</v>
      </c>
      <c r="D948" s="363">
        <v>10</v>
      </c>
      <c r="E948" s="363" t="s">
        <v>11637</v>
      </c>
      <c r="F948" s="363" t="s">
        <v>11845</v>
      </c>
      <c r="G948" t="s">
        <v>11281</v>
      </c>
      <c r="H948" t="s">
        <v>1959</v>
      </c>
      <c r="I948" s="363" t="str">
        <f>CFV_Tbl[[#This Row],[Class Code]]&amp; " - " &amp;CFV_Tbl[[#This Row],[Class Description]]</f>
        <v>SPRNKSYS - Sprinkler System</v>
      </c>
      <c r="J948" s="363" t="str">
        <f>CFV_Tbl[[#This Row],[CF Code]] &amp; " - " &amp; CFV_Tbl[[#This Row],[CF Description]]</f>
        <v>SPYSTYPE - Sprinkler System Type</v>
      </c>
      <c r="Q948" s="483" t="s">
        <v>11659</v>
      </c>
      <c r="R948" s="483" t="s">
        <v>8817</v>
      </c>
      <c r="S948" t="s">
        <v>11285</v>
      </c>
    </row>
    <row r="949" spans="1:19" x14ac:dyDescent="0.35">
      <c r="A949" s="103" t="s">
        <v>53</v>
      </c>
      <c r="B949" s="363" t="s">
        <v>352</v>
      </c>
      <c r="C949" s="608" t="str">
        <f>VLOOKUP(CFV_Tbl[[#This Row],[Class Code]],AssetClass[[Asset Class]:[Class Description]],2)</f>
        <v>Sprinkler System</v>
      </c>
      <c r="D949" s="363">
        <v>10</v>
      </c>
      <c r="E949" s="363" t="s">
        <v>11637</v>
      </c>
      <c r="F949" s="363" t="s">
        <v>11845</v>
      </c>
      <c r="G949" t="s">
        <v>11281</v>
      </c>
      <c r="H949" t="s">
        <v>1960</v>
      </c>
      <c r="I949" s="363" t="str">
        <f>CFV_Tbl[[#This Row],[Class Code]]&amp; " - " &amp;CFV_Tbl[[#This Row],[Class Description]]</f>
        <v>SPRNKSYS - Sprinkler System</v>
      </c>
      <c r="J949" s="363" t="str">
        <f>CFV_Tbl[[#This Row],[CF Code]] &amp; " - " &amp; CFV_Tbl[[#This Row],[CF Description]]</f>
        <v>SPYSTYPE - Sprinkler System Type</v>
      </c>
      <c r="Q949" s="483" t="s">
        <v>11659</v>
      </c>
      <c r="R949" s="483" t="s">
        <v>8818</v>
      </c>
      <c r="S949" t="s">
        <v>11289</v>
      </c>
    </row>
    <row r="950" spans="1:19" x14ac:dyDescent="0.35">
      <c r="A950" s="103" t="s">
        <v>53</v>
      </c>
      <c r="B950" s="363" t="s">
        <v>352</v>
      </c>
      <c r="C950" s="608" t="str">
        <f>VLOOKUP(CFV_Tbl[[#This Row],[Class Code]],AssetClass[[Asset Class]:[Class Description]],2)</f>
        <v>Sprinkler System</v>
      </c>
      <c r="D950" s="363">
        <v>10</v>
      </c>
      <c r="E950" s="363" t="s">
        <v>11637</v>
      </c>
      <c r="F950" s="363" t="s">
        <v>11845</v>
      </c>
      <c r="G950" t="s">
        <v>11281</v>
      </c>
      <c r="H950" s="7" t="s">
        <v>8787</v>
      </c>
      <c r="I950" s="363" t="str">
        <f>CFV_Tbl[[#This Row],[Class Code]]&amp; " - " &amp;CFV_Tbl[[#This Row],[Class Description]]</f>
        <v>SPRNKSYS - Sprinkler System</v>
      </c>
      <c r="J950" s="363" t="str">
        <f>CFV_Tbl[[#This Row],[CF Code]] &amp; " - " &amp; CFV_Tbl[[#This Row],[CF Description]]</f>
        <v>SPYSTYPE - Sprinkler System Type</v>
      </c>
      <c r="Q950" s="483" t="s">
        <v>11659</v>
      </c>
      <c r="R950" s="483" t="s">
        <v>8819</v>
      </c>
      <c r="S950" t="s">
        <v>11290</v>
      </c>
    </row>
    <row r="951" spans="1:19" x14ac:dyDescent="0.35">
      <c r="A951" s="103" t="s">
        <v>53</v>
      </c>
      <c r="B951" s="363" t="s">
        <v>352</v>
      </c>
      <c r="C951" s="608" t="str">
        <f>VLOOKUP(CFV_Tbl[[#This Row],[Class Code]],AssetClass[[Asset Class]:[Class Description]],2)</f>
        <v>Sprinkler System</v>
      </c>
      <c r="D951" s="363">
        <v>20</v>
      </c>
      <c r="E951" s="363" t="s">
        <v>11308</v>
      </c>
      <c r="F951" s="363" t="s">
        <v>11736</v>
      </c>
      <c r="G951" t="s">
        <v>11281</v>
      </c>
      <c r="H951" s="7" t="s">
        <v>8480</v>
      </c>
      <c r="I951" s="363" t="str">
        <f>CFV_Tbl[[#This Row],[Class Code]]&amp; " - " &amp;CFV_Tbl[[#This Row],[Class Description]]</f>
        <v>SPRNKSYS - Sprinkler System</v>
      </c>
      <c r="J951" s="363" t="str">
        <f>CFV_Tbl[[#This Row],[CF Code]] &amp; " - " &amp; CFV_Tbl[[#This Row],[CF Description]]</f>
        <v>AIRCOMP - Air Compressor?</v>
      </c>
      <c r="Q951" s="483" t="s">
        <v>11659</v>
      </c>
      <c r="R951" s="483" t="s">
        <v>8820</v>
      </c>
      <c r="S951" t="s">
        <v>11292</v>
      </c>
    </row>
    <row r="952" spans="1:19" x14ac:dyDescent="0.35">
      <c r="A952" s="103" t="s">
        <v>53</v>
      </c>
      <c r="B952" s="363" t="s">
        <v>352</v>
      </c>
      <c r="C952" s="608" t="str">
        <f>VLOOKUP(CFV_Tbl[[#This Row],[Class Code]],AssetClass[[Asset Class]:[Class Description]],2)</f>
        <v>Sprinkler System</v>
      </c>
      <c r="D952" s="364">
        <v>20</v>
      </c>
      <c r="E952" s="364" t="s">
        <v>11308</v>
      </c>
      <c r="F952" s="364" t="s">
        <v>11736</v>
      </c>
      <c r="G952" t="s">
        <v>11281</v>
      </c>
      <c r="H952" s="7" t="s">
        <v>8481</v>
      </c>
      <c r="I952" s="363" t="str">
        <f>CFV_Tbl[[#This Row],[Class Code]]&amp; " - " &amp;CFV_Tbl[[#This Row],[Class Description]]</f>
        <v>SPRNKSYS - Sprinkler System</v>
      </c>
      <c r="J952" s="363" t="str">
        <f>CFV_Tbl[[#This Row],[CF Code]] &amp; " - " &amp; CFV_Tbl[[#This Row],[CF Description]]</f>
        <v>AIRCOMP - Air Compressor?</v>
      </c>
      <c r="Q952" s="483" t="s">
        <v>11659</v>
      </c>
      <c r="R952" s="483" t="s">
        <v>8821</v>
      </c>
      <c r="S952" t="s">
        <v>11295</v>
      </c>
    </row>
    <row r="953" spans="1:19" x14ac:dyDescent="0.35">
      <c r="A953" s="103" t="s">
        <v>53</v>
      </c>
      <c r="B953" s="363" t="s">
        <v>352</v>
      </c>
      <c r="C953" s="608" t="str">
        <f>VLOOKUP(CFV_Tbl[[#This Row],[Class Code]],AssetClass[[Asset Class]:[Class Description]],2)</f>
        <v>Sprinkler System</v>
      </c>
      <c r="D953" s="364">
        <v>30</v>
      </c>
      <c r="E953" s="5" t="s">
        <v>11640</v>
      </c>
      <c r="F953" s="5" t="s">
        <v>11846</v>
      </c>
      <c r="G953" t="s">
        <v>11281</v>
      </c>
      <c r="H953" s="7" t="s">
        <v>8480</v>
      </c>
      <c r="I953" s="363" t="str">
        <f>CFV_Tbl[[#This Row],[Class Code]]&amp; " - " &amp;CFV_Tbl[[#This Row],[Class Description]]</f>
        <v>SPRNKSYS - Sprinkler System</v>
      </c>
      <c r="J953" s="363" t="str">
        <f>CFV_Tbl[[#This Row],[CF Code]] &amp; " - " &amp; CFV_Tbl[[#This Row],[CF Description]]</f>
        <v>INPVLV - Indicator Post Valve?</v>
      </c>
      <c r="Q953" s="483" t="s">
        <v>11659</v>
      </c>
      <c r="R953" s="483" t="s">
        <v>8822</v>
      </c>
      <c r="S953" t="s">
        <v>11334</v>
      </c>
    </row>
    <row r="954" spans="1:19" x14ac:dyDescent="0.35">
      <c r="A954" s="103" t="s">
        <v>53</v>
      </c>
      <c r="B954" s="363" t="s">
        <v>352</v>
      </c>
      <c r="C954" s="608" t="str">
        <f>VLOOKUP(CFV_Tbl[[#This Row],[Class Code]],AssetClass[[Asset Class]:[Class Description]],2)</f>
        <v>Sprinkler System</v>
      </c>
      <c r="D954" s="6">
        <v>30</v>
      </c>
      <c r="E954" s="6" t="s">
        <v>11640</v>
      </c>
      <c r="F954" s="6" t="s">
        <v>11846</v>
      </c>
      <c r="G954" t="s">
        <v>11281</v>
      </c>
      <c r="H954" s="7" t="s">
        <v>8481</v>
      </c>
      <c r="I954" s="6" t="str">
        <f>CFV_Tbl[[#This Row],[Class Code]]&amp; " - " &amp;CFV_Tbl[[#This Row],[Class Description]]</f>
        <v>SPRNKSYS - Sprinkler System</v>
      </c>
      <c r="J954" s="6" t="str">
        <f>CFV_Tbl[[#This Row],[CF Code]] &amp; " - " &amp; CFV_Tbl[[#This Row],[CF Description]]</f>
        <v>INPVLV - Indicator Post Valve?</v>
      </c>
      <c r="Q954" s="483" t="s">
        <v>11659</v>
      </c>
      <c r="R954" s="483" t="s">
        <v>8823</v>
      </c>
      <c r="S954" t="s">
        <v>11468</v>
      </c>
    </row>
    <row r="955" spans="1:19" x14ac:dyDescent="0.35">
      <c r="A955" s="103" t="s">
        <v>53</v>
      </c>
      <c r="B955" s="363" t="s">
        <v>352</v>
      </c>
      <c r="C955" s="608" t="str">
        <f>VLOOKUP(CFV_Tbl[[#This Row],[Class Code]],AssetClass[[Asset Class]:[Class Description]],2)</f>
        <v>Sprinkler System</v>
      </c>
      <c r="D955" s="5">
        <v>40</v>
      </c>
      <c r="E955" s="5" t="s">
        <v>11641</v>
      </c>
      <c r="F955" s="5" t="s">
        <v>11847</v>
      </c>
      <c r="G955" t="s">
        <v>11299</v>
      </c>
      <c r="H955" s="7" t="s">
        <v>8477</v>
      </c>
      <c r="I955" s="6" t="str">
        <f>CFV_Tbl[[#This Row],[Class Code]]&amp; " - " &amp;CFV_Tbl[[#This Row],[Class Description]]</f>
        <v>SPRNKSYS - Sprinkler System</v>
      </c>
      <c r="J955" s="6" t="str">
        <f>CFV_Tbl[[#This Row],[CF Code]] &amp; " - " &amp; CFV_Tbl[[#This Row],[CF Description]]</f>
        <v>SPRYSSH - Number of sprinkler heads (each)</v>
      </c>
      <c r="Q955" s="484" t="s">
        <v>11659</v>
      </c>
      <c r="R955" s="484" t="s">
        <v>8824</v>
      </c>
      <c r="S955" t="s">
        <v>11470</v>
      </c>
    </row>
    <row r="956" spans="1:19" x14ac:dyDescent="0.35">
      <c r="A956" s="103" t="s">
        <v>53</v>
      </c>
      <c r="B956" s="363" t="s">
        <v>309</v>
      </c>
      <c r="C956" s="608" t="str">
        <f>VLOOKUP(CFV_Tbl[[#This Row],[Class Code]],AssetClass[[Asset Class]:[Class Description]],2)</f>
        <v>Sprinkler System</v>
      </c>
      <c r="D956" s="6">
        <v>10</v>
      </c>
      <c r="E956" s="6" t="s">
        <v>11647</v>
      </c>
      <c r="F956" s="6" t="s">
        <v>11853</v>
      </c>
      <c r="G956" t="s">
        <v>11281</v>
      </c>
      <c r="H956" s="7" t="s">
        <v>8758</v>
      </c>
      <c r="I956" s="6" t="str">
        <f>CFV_Tbl[[#This Row],[Class Code]]&amp; " - " &amp;CFV_Tbl[[#This Row],[Class Description]]</f>
        <v>SPSTRUCT - Sprinkler System</v>
      </c>
      <c r="J956" s="6" t="str">
        <f>CFV_Tbl[[#This Row],[CF Code]] &amp; " - " &amp; CFV_Tbl[[#This Row],[CF Description]]</f>
        <v>SPCTMAT - Superstructure (SFG - Above Grade) Material</v>
      </c>
      <c r="Q956" s="484" t="s">
        <v>11657</v>
      </c>
      <c r="R956" s="484" t="s">
        <v>8808</v>
      </c>
      <c r="S956" t="s">
        <v>11285</v>
      </c>
    </row>
    <row r="957" spans="1:19" x14ac:dyDescent="0.35">
      <c r="A957" s="103" t="s">
        <v>53</v>
      </c>
      <c r="B957" s="363" t="s">
        <v>309</v>
      </c>
      <c r="C957" s="608" t="str">
        <f>VLOOKUP(CFV_Tbl[[#This Row],[Class Code]],AssetClass[[Asset Class]:[Class Description]],2)</f>
        <v>Sprinkler System</v>
      </c>
      <c r="D957" s="363">
        <v>10</v>
      </c>
      <c r="E957" s="6" t="s">
        <v>11647</v>
      </c>
      <c r="F957" s="6" t="s">
        <v>11853</v>
      </c>
      <c r="G957" t="s">
        <v>11281</v>
      </c>
      <c r="H957" s="7" t="s">
        <v>8759</v>
      </c>
      <c r="I957" s="363" t="str">
        <f>CFV_Tbl[[#This Row],[Class Code]]&amp; " - " &amp;CFV_Tbl[[#This Row],[Class Description]]</f>
        <v>SPSTRUCT - Sprinkler System</v>
      </c>
      <c r="J957" s="363" t="str">
        <f>CFV_Tbl[[#This Row],[CF Code]] &amp; " - " &amp; CFV_Tbl[[#This Row],[CF Description]]</f>
        <v>SPCTMAT - Superstructure (SFG - Above Grade) Material</v>
      </c>
      <c r="Q957" s="484" t="s">
        <v>11657</v>
      </c>
      <c r="R957" s="484" t="s">
        <v>8809</v>
      </c>
      <c r="S957" t="s">
        <v>11289</v>
      </c>
    </row>
    <row r="958" spans="1:19" x14ac:dyDescent="0.35">
      <c r="A958" s="10" t="s">
        <v>53</v>
      </c>
      <c r="B958" s="363" t="s">
        <v>309</v>
      </c>
      <c r="C958" s="608" t="str">
        <f>VLOOKUP(CFV_Tbl[[#This Row],[Class Code]],AssetClass[[Asset Class]:[Class Description]],2)</f>
        <v>Sprinkler System</v>
      </c>
      <c r="D958" s="6">
        <v>10</v>
      </c>
      <c r="E958" s="6" t="s">
        <v>11647</v>
      </c>
      <c r="F958" s="6" t="s">
        <v>11853</v>
      </c>
      <c r="G958" t="s">
        <v>11281</v>
      </c>
      <c r="H958" s="7" t="s">
        <v>1971</v>
      </c>
      <c r="I958" s="6" t="str">
        <f>CFV_Tbl[[#This Row],[Class Code]]&amp; " - " &amp;CFV_Tbl[[#This Row],[Class Description]]</f>
        <v>SPSTRUCT - Sprinkler System</v>
      </c>
      <c r="J958" s="6" t="str">
        <f>CFV_Tbl[[#This Row],[CF Code]] &amp; " - " &amp; CFV_Tbl[[#This Row],[CF Description]]</f>
        <v>SPCTMAT - Superstructure (SFG - Above Grade) Material</v>
      </c>
      <c r="Q958" s="484" t="s">
        <v>11657</v>
      </c>
      <c r="R958" s="484" t="s">
        <v>8810</v>
      </c>
      <c r="S958" t="s">
        <v>11290</v>
      </c>
    </row>
    <row r="959" spans="1:19" x14ac:dyDescent="0.35">
      <c r="A959" s="10" t="s">
        <v>53</v>
      </c>
      <c r="B959" s="363" t="s">
        <v>309</v>
      </c>
      <c r="C959" s="608" t="str">
        <f>VLOOKUP(CFV_Tbl[[#This Row],[Class Code]],AssetClass[[Asset Class]:[Class Description]],2)</f>
        <v>Sprinkler System</v>
      </c>
      <c r="D959" s="6">
        <v>10</v>
      </c>
      <c r="E959" s="6" t="s">
        <v>11647</v>
      </c>
      <c r="F959" s="6" t="s">
        <v>11853</v>
      </c>
      <c r="G959" t="s">
        <v>11281</v>
      </c>
      <c r="H959" s="6" t="s">
        <v>8761</v>
      </c>
      <c r="I959" s="6" t="str">
        <f>CFV_Tbl[[#This Row],[Class Code]]&amp; " - " &amp;CFV_Tbl[[#This Row],[Class Description]]</f>
        <v>SPSTRUCT - Sprinkler System</v>
      </c>
      <c r="J959" s="6" t="str">
        <f>CFV_Tbl[[#This Row],[CF Code]] &amp; " - " &amp; CFV_Tbl[[#This Row],[CF Description]]</f>
        <v>SPCTMAT - Superstructure (SFG - Above Grade) Material</v>
      </c>
      <c r="Q959" s="484" t="s">
        <v>11657</v>
      </c>
      <c r="R959" s="484" t="s">
        <v>8811</v>
      </c>
      <c r="S959" t="s">
        <v>11292</v>
      </c>
    </row>
    <row r="960" spans="1:19" x14ac:dyDescent="0.35">
      <c r="A960" s="10" t="s">
        <v>53</v>
      </c>
      <c r="B960" s="363" t="s">
        <v>309</v>
      </c>
      <c r="C960" s="608" t="str">
        <f>VLOOKUP(CFV_Tbl[[#This Row],[Class Code]],AssetClass[[Asset Class]:[Class Description]],2)</f>
        <v>Sprinkler System</v>
      </c>
      <c r="D960" s="6">
        <v>10</v>
      </c>
      <c r="E960" s="6" t="s">
        <v>11647</v>
      </c>
      <c r="F960" s="6" t="s">
        <v>11853</v>
      </c>
      <c r="G960" t="s">
        <v>11281</v>
      </c>
      <c r="H960" s="6" t="s">
        <v>1912</v>
      </c>
      <c r="I960" s="6" t="str">
        <f>CFV_Tbl[[#This Row],[Class Code]]&amp; " - " &amp;CFV_Tbl[[#This Row],[Class Description]]</f>
        <v>SPSTRUCT - Sprinkler System</v>
      </c>
      <c r="J960" s="6" t="str">
        <f>CFV_Tbl[[#This Row],[CF Code]] &amp; " - " &amp; CFV_Tbl[[#This Row],[CF Description]]</f>
        <v>SPCTMAT - Superstructure (SFG - Above Grade) Material</v>
      </c>
      <c r="Q960" s="484" t="s">
        <v>11657</v>
      </c>
      <c r="R960" s="484" t="s">
        <v>8812</v>
      </c>
      <c r="S960" t="s">
        <v>11295</v>
      </c>
    </row>
    <row r="961" spans="1:19" x14ac:dyDescent="0.35">
      <c r="A961" s="10" t="s">
        <v>53</v>
      </c>
      <c r="B961" s="363" t="s">
        <v>309</v>
      </c>
      <c r="C961" s="608" t="str">
        <f>VLOOKUP(CFV_Tbl[[#This Row],[Class Code]],AssetClass[[Asset Class]:[Class Description]],2)</f>
        <v>Sprinkler System</v>
      </c>
      <c r="D961" s="6">
        <v>10</v>
      </c>
      <c r="E961" s="6" t="s">
        <v>11647</v>
      </c>
      <c r="F961" s="6" t="s">
        <v>11853</v>
      </c>
      <c r="G961" t="s">
        <v>11281</v>
      </c>
      <c r="H961" s="6" t="s">
        <v>1972</v>
      </c>
      <c r="I961" s="363" t="str">
        <f>CFV_Tbl[[#This Row],[Class Code]]&amp; " - " &amp;CFV_Tbl[[#This Row],[Class Description]]</f>
        <v>SPSTRUCT - Sprinkler System</v>
      </c>
      <c r="J961" s="363" t="str">
        <f>CFV_Tbl[[#This Row],[CF Code]] &amp; " - " &amp; CFV_Tbl[[#This Row],[CF Description]]</f>
        <v>SPCTMAT - Superstructure (SFG - Above Grade) Material</v>
      </c>
      <c r="Q961" s="484" t="s">
        <v>11657</v>
      </c>
      <c r="R961" s="484" t="s">
        <v>8813</v>
      </c>
      <c r="S961" t="s">
        <v>11334</v>
      </c>
    </row>
    <row r="962" spans="1:19" x14ac:dyDescent="0.35">
      <c r="A962" s="10" t="s">
        <v>53</v>
      </c>
      <c r="B962" s="363" t="s">
        <v>309</v>
      </c>
      <c r="C962" s="608" t="str">
        <f>VLOOKUP(CFV_Tbl[[#This Row],[Class Code]],AssetClass[[Asset Class]:[Class Description]],2)</f>
        <v>Sprinkler System</v>
      </c>
      <c r="D962" s="6">
        <v>10</v>
      </c>
      <c r="E962" s="6" t="s">
        <v>11647</v>
      </c>
      <c r="F962" s="6" t="s">
        <v>11853</v>
      </c>
      <c r="G962" t="s">
        <v>11281</v>
      </c>
      <c r="H962" s="6" t="s">
        <v>1853</v>
      </c>
      <c r="I962" s="6" t="str">
        <f>CFV_Tbl[[#This Row],[Class Code]]&amp; " - " &amp;CFV_Tbl[[#This Row],[Class Description]]</f>
        <v>SPSTRUCT - Sprinkler System</v>
      </c>
      <c r="J962" s="6" t="str">
        <f>CFV_Tbl[[#This Row],[CF Code]] &amp; " - " &amp; CFV_Tbl[[#This Row],[CF Description]]</f>
        <v>SPCTMAT - Superstructure (SFG - Above Grade) Material</v>
      </c>
      <c r="Q962" s="484" t="s">
        <v>11657</v>
      </c>
      <c r="R962" s="484" t="s">
        <v>8814</v>
      </c>
      <c r="S962" t="s">
        <v>11468</v>
      </c>
    </row>
    <row r="963" spans="1:19" x14ac:dyDescent="0.35">
      <c r="A963" s="10" t="s">
        <v>53</v>
      </c>
      <c r="B963" s="363" t="s">
        <v>309</v>
      </c>
      <c r="C963" s="608" t="str">
        <f>VLOOKUP(CFV_Tbl[[#This Row],[Class Code]],AssetClass[[Asset Class]:[Class Description]],2)</f>
        <v>Sprinkler System</v>
      </c>
      <c r="D963" s="6">
        <v>10</v>
      </c>
      <c r="E963" s="6" t="s">
        <v>11647</v>
      </c>
      <c r="F963" s="6" t="s">
        <v>11853</v>
      </c>
      <c r="G963" t="s">
        <v>11281</v>
      </c>
      <c r="H963" s="6" t="s">
        <v>1941</v>
      </c>
      <c r="I963" s="6" t="str">
        <f>CFV_Tbl[[#This Row],[Class Code]]&amp; " - " &amp;CFV_Tbl[[#This Row],[Class Description]]</f>
        <v>SPSTRUCT - Sprinkler System</v>
      </c>
      <c r="J963" s="6" t="str">
        <f>CFV_Tbl[[#This Row],[CF Code]] &amp; " - " &amp; CFV_Tbl[[#This Row],[CF Description]]</f>
        <v>SPCTMAT - Superstructure (SFG - Above Grade) Material</v>
      </c>
      <c r="Q963" s="484" t="s">
        <v>11657</v>
      </c>
      <c r="R963" s="484" t="s">
        <v>8815</v>
      </c>
      <c r="S963" t="s">
        <v>11470</v>
      </c>
    </row>
    <row r="964" spans="1:19" x14ac:dyDescent="0.35">
      <c r="A964" s="10" t="s">
        <v>53</v>
      </c>
      <c r="B964" s="427" t="s">
        <v>356</v>
      </c>
      <c r="C964" s="608" t="str">
        <f>VLOOKUP(CFV_Tbl[[#This Row],[Class Code]],AssetClass[[Asset Class]:[Class Description]],2)</f>
        <v>Stabilized Aqueous Ozone</v>
      </c>
      <c r="D964" s="5">
        <v>10</v>
      </c>
      <c r="E964" s="6" t="s">
        <v>11473</v>
      </c>
      <c r="F964" s="6" t="s">
        <v>11726</v>
      </c>
      <c r="G964" t="s">
        <v>11281</v>
      </c>
      <c r="H964" s="6" t="s">
        <v>8480</v>
      </c>
      <c r="I964" s="6" t="str">
        <f>CFV_Tbl[[#This Row],[Class Code]]&amp; " - " &amp;CFV_Tbl[[#This Row],[Class Description]]</f>
        <v>STPHS - Stabilized Aqueous Ozone</v>
      </c>
      <c r="J964" s="6" t="str">
        <f>CFV_Tbl[[#This Row],[CF Code]] &amp; " - " &amp; CFV_Tbl[[#This Row],[CF Description]]</f>
        <v>HOSEREEL - Hose Reel?</v>
      </c>
      <c r="Q964" s="484" t="s">
        <v>11657</v>
      </c>
      <c r="R964" s="484" t="s">
        <v>8816</v>
      </c>
      <c r="S964" t="s">
        <v>11472</v>
      </c>
    </row>
    <row r="965" spans="1:19" x14ac:dyDescent="0.35">
      <c r="A965" s="10" t="s">
        <v>53</v>
      </c>
      <c r="B965" s="427" t="s">
        <v>356</v>
      </c>
      <c r="C965" s="608" t="str">
        <f>VLOOKUP(CFV_Tbl[[#This Row],[Class Code]],AssetClass[[Asset Class]:[Class Description]],2)</f>
        <v>Stabilized Aqueous Ozone</v>
      </c>
      <c r="D965" s="5">
        <v>10</v>
      </c>
      <c r="E965" s="6" t="s">
        <v>11473</v>
      </c>
      <c r="F965" s="6" t="s">
        <v>11726</v>
      </c>
      <c r="G965" t="s">
        <v>11281</v>
      </c>
      <c r="H965" s="6" t="s">
        <v>8481</v>
      </c>
      <c r="I965" s="6" t="str">
        <f>CFV_Tbl[[#This Row],[Class Code]]&amp; " - " &amp;CFV_Tbl[[#This Row],[Class Description]]</f>
        <v>STPHS - Stabilized Aqueous Ozone</v>
      </c>
      <c r="J965" s="6" t="str">
        <f>CFV_Tbl[[#This Row],[CF Code]] &amp; " - " &amp; CFV_Tbl[[#This Row],[CF Description]]</f>
        <v>HOSEREEL - Hose Reel?</v>
      </c>
      <c r="Q965" s="484" t="s">
        <v>11421</v>
      </c>
      <c r="R965" s="484" t="s">
        <v>8477</v>
      </c>
      <c r="S965" t="s">
        <v>11285</v>
      </c>
    </row>
    <row r="966" spans="1:19" x14ac:dyDescent="0.35">
      <c r="A966" s="10" t="s">
        <v>53</v>
      </c>
      <c r="B966" s="427" t="s">
        <v>356</v>
      </c>
      <c r="C966" s="608" t="str">
        <f>VLOOKUP(CFV_Tbl[[#This Row],[Class Code]],AssetClass[[Asset Class]:[Class Description]],2)</f>
        <v>Stabilized Aqueous Ozone</v>
      </c>
      <c r="D966" s="5">
        <v>20</v>
      </c>
      <c r="E966" s="6" t="s">
        <v>11476</v>
      </c>
      <c r="F966" s="6" t="s">
        <v>11727</v>
      </c>
      <c r="G966" t="s">
        <v>11281</v>
      </c>
      <c r="H966" s="6" t="s">
        <v>8480</v>
      </c>
      <c r="I966" s="6" t="str">
        <f>CFV_Tbl[[#This Row],[Class Code]]&amp; " - " &amp;CFV_Tbl[[#This Row],[Class Description]]</f>
        <v>STPHS - Stabilized Aqueous Ozone</v>
      </c>
      <c r="J966" s="6" t="str">
        <f>CFV_Tbl[[#This Row],[CF Code]] &amp; " - " &amp; CFV_Tbl[[#This Row],[CF Description]]</f>
        <v>FIREEXTG - Fire Extinguisher?</v>
      </c>
      <c r="Q966" s="494" t="s">
        <v>11354</v>
      </c>
      <c r="R966" s="493" t="s">
        <v>8480</v>
      </c>
      <c r="S966" t="s">
        <v>11285</v>
      </c>
    </row>
    <row r="967" spans="1:19" x14ac:dyDescent="0.35">
      <c r="A967" s="10" t="s">
        <v>53</v>
      </c>
      <c r="B967" s="427" t="s">
        <v>356</v>
      </c>
      <c r="C967" s="608" t="str">
        <f>VLOOKUP(CFV_Tbl[[#This Row],[Class Code]],AssetClass[[Asset Class]:[Class Description]],2)</f>
        <v>Stabilized Aqueous Ozone</v>
      </c>
      <c r="D967" s="5">
        <v>20</v>
      </c>
      <c r="E967" s="6" t="s">
        <v>11476</v>
      </c>
      <c r="F967" s="6" t="s">
        <v>11727</v>
      </c>
      <c r="G967" t="s">
        <v>11281</v>
      </c>
      <c r="H967" s="6" t="s">
        <v>8481</v>
      </c>
      <c r="I967" s="6" t="str">
        <f>CFV_Tbl[[#This Row],[Class Code]]&amp; " - " &amp;CFV_Tbl[[#This Row],[Class Description]]</f>
        <v>STPHS - Stabilized Aqueous Ozone</v>
      </c>
      <c r="J967" s="6" t="str">
        <f>CFV_Tbl[[#This Row],[CF Code]] &amp; " - " &amp; CFV_Tbl[[#This Row],[CF Description]]</f>
        <v>FIREEXTG - Fire Extinguisher?</v>
      </c>
      <c r="Q967" s="494" t="s">
        <v>11354</v>
      </c>
      <c r="R967" s="493" t="s">
        <v>8481</v>
      </c>
      <c r="S967" t="s">
        <v>11289</v>
      </c>
    </row>
    <row r="968" spans="1:19" x14ac:dyDescent="0.35">
      <c r="A968" s="10" t="s">
        <v>53</v>
      </c>
      <c r="B968" s="363" t="s">
        <v>320</v>
      </c>
      <c r="C968" s="608" t="str">
        <f>VLOOKUP(CFV_Tbl[[#This Row],[Class Code]],AssetClass[[Asset Class]:[Class Description]],2)</f>
        <v>Stairway</v>
      </c>
      <c r="D968" s="6">
        <v>10</v>
      </c>
      <c r="E968" s="6" t="s">
        <v>11642</v>
      </c>
      <c r="F968" s="6" t="s">
        <v>11848</v>
      </c>
      <c r="G968" t="s">
        <v>11281</v>
      </c>
      <c r="H968" s="6" t="s">
        <v>1768</v>
      </c>
      <c r="I968" s="6" t="str">
        <f>CFV_Tbl[[#This Row],[Class Code]]&amp; " - " &amp;CFV_Tbl[[#This Row],[Class Description]]</f>
        <v>STRWY - Stairway</v>
      </c>
      <c r="J968" s="6" t="str">
        <f>CFV_Tbl[[#This Row],[CF Code]] &amp; " - " &amp; CFV_Tbl[[#This Row],[CF Description]]</f>
        <v>STWYMAT - Stairway Material</v>
      </c>
      <c r="Q968" s="494" t="s">
        <v>11351</v>
      </c>
      <c r="R968" s="493" t="s">
        <v>8477</v>
      </c>
      <c r="S968" t="s">
        <v>11285</v>
      </c>
    </row>
    <row r="969" spans="1:19" x14ac:dyDescent="0.35">
      <c r="A969" s="10" t="s">
        <v>53</v>
      </c>
      <c r="B969" s="363" t="s">
        <v>320</v>
      </c>
      <c r="C969" s="608" t="str">
        <f>VLOOKUP(CFV_Tbl[[#This Row],[Class Code]],AssetClass[[Asset Class]:[Class Description]],2)</f>
        <v>Stairway</v>
      </c>
      <c r="D969" s="6">
        <v>10</v>
      </c>
      <c r="E969" s="6" t="s">
        <v>11642</v>
      </c>
      <c r="F969" s="6" t="s">
        <v>11848</v>
      </c>
      <c r="G969" t="s">
        <v>11281</v>
      </c>
      <c r="H969" s="6" t="s">
        <v>8790</v>
      </c>
      <c r="I969" s="6" t="str">
        <f>CFV_Tbl[[#This Row],[Class Code]]&amp; " - " &amp;CFV_Tbl[[#This Row],[Class Description]]</f>
        <v>STRWY - Stairway</v>
      </c>
      <c r="J969" s="6" t="str">
        <f>CFV_Tbl[[#This Row],[CF Code]] &amp; " - " &amp; CFV_Tbl[[#This Row],[CF Description]]</f>
        <v>STWYMAT - Stairway Material</v>
      </c>
      <c r="Q969" s="494" t="s">
        <v>11351</v>
      </c>
      <c r="R969" s="493" t="s">
        <v>8477</v>
      </c>
      <c r="S969" t="s">
        <v>11285</v>
      </c>
    </row>
    <row r="970" spans="1:19" x14ac:dyDescent="0.35">
      <c r="A970" s="10" t="s">
        <v>53</v>
      </c>
      <c r="B970" s="363" t="s">
        <v>320</v>
      </c>
      <c r="C970" s="608" t="str">
        <f>VLOOKUP(CFV_Tbl[[#This Row],[Class Code]],AssetClass[[Asset Class]:[Class Description]],2)</f>
        <v>Stairway</v>
      </c>
      <c r="D970" s="5">
        <v>10</v>
      </c>
      <c r="E970" s="5" t="s">
        <v>11642</v>
      </c>
      <c r="F970" s="5" t="s">
        <v>11848</v>
      </c>
      <c r="G970" t="s">
        <v>11281</v>
      </c>
      <c r="H970" s="6" t="s">
        <v>8791</v>
      </c>
      <c r="I970" s="6" t="str">
        <f>CFV_Tbl[[#This Row],[Class Code]]&amp; " - " &amp;CFV_Tbl[[#This Row],[Class Description]]</f>
        <v>STRWY - Stairway</v>
      </c>
      <c r="J970" s="6" t="str">
        <f>CFV_Tbl[[#This Row],[CF Code]] &amp; " - " &amp; CFV_Tbl[[#This Row],[CF Description]]</f>
        <v>STWYMAT - Stairway Material</v>
      </c>
      <c r="Q970" s="494" t="s">
        <v>11351</v>
      </c>
      <c r="R970" s="493" t="s">
        <v>8477</v>
      </c>
      <c r="S970" t="s">
        <v>11285</v>
      </c>
    </row>
    <row r="971" spans="1:19" x14ac:dyDescent="0.35">
      <c r="A971" s="10" t="s">
        <v>53</v>
      </c>
      <c r="B971" s="363" t="s">
        <v>320</v>
      </c>
      <c r="C971" s="608" t="str">
        <f>VLOOKUP(CFV_Tbl[[#This Row],[Class Code]],AssetClass[[Asset Class]:[Class Description]],2)</f>
        <v>Stairway</v>
      </c>
      <c r="D971" s="5">
        <v>10</v>
      </c>
      <c r="E971" s="5" t="s">
        <v>11642</v>
      </c>
      <c r="F971" s="5" t="s">
        <v>11848</v>
      </c>
      <c r="G971" t="s">
        <v>11281</v>
      </c>
      <c r="H971" s="6" t="s">
        <v>8792</v>
      </c>
      <c r="I971" s="6" t="str">
        <f>CFV_Tbl[[#This Row],[Class Code]]&amp; " - " &amp;CFV_Tbl[[#This Row],[Class Description]]</f>
        <v>STRWY - Stairway</v>
      </c>
      <c r="J971" s="6" t="str">
        <f>CFV_Tbl[[#This Row],[CF Code]] &amp; " - " &amp; CFV_Tbl[[#This Row],[CF Description]]</f>
        <v>STWYMAT - Stairway Material</v>
      </c>
      <c r="Q971" s="494" t="s">
        <v>11351</v>
      </c>
      <c r="R971" s="493" t="s">
        <v>8477</v>
      </c>
      <c r="S971" t="s">
        <v>11285</v>
      </c>
    </row>
    <row r="972" spans="1:19" x14ac:dyDescent="0.35">
      <c r="A972" s="10" t="s">
        <v>53</v>
      </c>
      <c r="B972" s="363" t="s">
        <v>320</v>
      </c>
      <c r="C972" s="608" t="str">
        <f>VLOOKUP(CFV_Tbl[[#This Row],[Class Code]],AssetClass[[Asset Class]:[Class Description]],2)</f>
        <v>Stairway</v>
      </c>
      <c r="D972" s="6">
        <v>10</v>
      </c>
      <c r="E972" s="6" t="s">
        <v>11642</v>
      </c>
      <c r="F972" s="6" t="s">
        <v>11848</v>
      </c>
      <c r="G972" t="s">
        <v>11281</v>
      </c>
      <c r="H972" s="6" t="s">
        <v>8793</v>
      </c>
      <c r="I972" s="6" t="str">
        <f>CFV_Tbl[[#This Row],[Class Code]]&amp; " - " &amp;CFV_Tbl[[#This Row],[Class Description]]</f>
        <v>STRWY - Stairway</v>
      </c>
      <c r="J972" s="6" t="str">
        <f>CFV_Tbl[[#This Row],[CF Code]] &amp; " - " &amp; CFV_Tbl[[#This Row],[CF Description]]</f>
        <v>STWYMAT - Stairway Material</v>
      </c>
      <c r="Q972" s="494" t="s">
        <v>11351</v>
      </c>
      <c r="R972" s="493" t="s">
        <v>8477</v>
      </c>
      <c r="S972" t="s">
        <v>11285</v>
      </c>
    </row>
    <row r="973" spans="1:19" x14ac:dyDescent="0.35">
      <c r="A973" s="10" t="s">
        <v>53</v>
      </c>
      <c r="B973" s="363" t="s">
        <v>320</v>
      </c>
      <c r="C973" s="608" t="str">
        <f>VLOOKUP(CFV_Tbl[[#This Row],[Class Code]],AssetClass[[Asset Class]:[Class Description]],2)</f>
        <v>Stairway</v>
      </c>
      <c r="D973" s="363">
        <v>10</v>
      </c>
      <c r="E973" s="363" t="s">
        <v>11642</v>
      </c>
      <c r="F973" s="363" t="s">
        <v>11848</v>
      </c>
      <c r="G973" t="s">
        <v>11281</v>
      </c>
      <c r="H973" s="7" t="s">
        <v>1964</v>
      </c>
      <c r="I973" s="363" t="str">
        <f>CFV_Tbl[[#This Row],[Class Code]]&amp; " - " &amp;CFV_Tbl[[#This Row],[Class Description]]</f>
        <v>STRWY - Stairway</v>
      </c>
      <c r="J973" s="363" t="str">
        <f>CFV_Tbl[[#This Row],[CF Code]] &amp; " - " &amp; CFV_Tbl[[#This Row],[CF Description]]</f>
        <v>STWYMAT - Stairway Material</v>
      </c>
      <c r="Q973" s="494" t="s">
        <v>11351</v>
      </c>
      <c r="R973" s="493" t="s">
        <v>8477</v>
      </c>
      <c r="S973" t="s">
        <v>11285</v>
      </c>
    </row>
    <row r="974" spans="1:19" x14ac:dyDescent="0.35">
      <c r="A974" s="10" t="s">
        <v>53</v>
      </c>
      <c r="B974" s="363" t="s">
        <v>320</v>
      </c>
      <c r="C974" s="608" t="str">
        <f>VLOOKUP(CFV_Tbl[[#This Row],[Class Code]],AssetClass[[Asset Class]:[Class Description]],2)</f>
        <v>Stairway</v>
      </c>
      <c r="D974" s="363">
        <v>10</v>
      </c>
      <c r="E974" s="6" t="s">
        <v>11642</v>
      </c>
      <c r="F974" s="6" t="s">
        <v>11848</v>
      </c>
      <c r="G974" t="s">
        <v>11281</v>
      </c>
      <c r="H974" s="7" t="s">
        <v>1965</v>
      </c>
      <c r="I974" s="363" t="str">
        <f>CFV_Tbl[[#This Row],[Class Code]]&amp; " - " &amp;CFV_Tbl[[#This Row],[Class Description]]</f>
        <v>STRWY - Stairway</v>
      </c>
      <c r="J974" s="363" t="str">
        <f>CFV_Tbl[[#This Row],[CF Code]] &amp; " - " &amp; CFV_Tbl[[#This Row],[CF Description]]</f>
        <v>STWYMAT - Stairway Material</v>
      </c>
      <c r="Q974" s="491" t="s">
        <v>11351</v>
      </c>
      <c r="R974" s="642" t="s">
        <v>8477</v>
      </c>
      <c r="S974" t="s">
        <v>11285</v>
      </c>
    </row>
    <row r="975" spans="1:19" x14ac:dyDescent="0.35">
      <c r="A975" s="10" t="s">
        <v>53</v>
      </c>
      <c r="B975" s="363" t="s">
        <v>320</v>
      </c>
      <c r="C975" s="608" t="str">
        <f>VLOOKUP(CFV_Tbl[[#This Row],[Class Code]],AssetClass[[Asset Class]:[Class Description]],2)</f>
        <v>Stairway</v>
      </c>
      <c r="D975">
        <v>10</v>
      </c>
      <c r="E975" s="633" t="s">
        <v>11642</v>
      </c>
      <c r="F975" s="633" t="s">
        <v>11848</v>
      </c>
      <c r="G975" t="s">
        <v>11281</v>
      </c>
      <c r="H975" s="7" t="s">
        <v>1833</v>
      </c>
      <c r="I975" s="6" t="str">
        <f>CFV_Tbl[[#This Row],[Class Code]]&amp; " - " &amp;CFV_Tbl[[#This Row],[Class Description]]</f>
        <v>STRWY - Stairway</v>
      </c>
      <c r="J975" s="6" t="str">
        <f>CFV_Tbl[[#This Row],[CF Code]] &amp; " - " &amp; CFV_Tbl[[#This Row],[CF Description]]</f>
        <v>STWYMAT - Stairway Material</v>
      </c>
      <c r="Q975" s="491" t="s">
        <v>11585</v>
      </c>
      <c r="R975" s="642" t="s">
        <v>8477</v>
      </c>
      <c r="S975" t="s">
        <v>11285</v>
      </c>
    </row>
    <row r="976" spans="1:19" ht="14.5" customHeight="1" x14ac:dyDescent="0.35">
      <c r="A976" s="10" t="s">
        <v>53</v>
      </c>
      <c r="B976" s="363" t="s">
        <v>320</v>
      </c>
      <c r="C976" s="608" t="str">
        <f>VLOOKUP(CFV_Tbl[[#This Row],[Class Code]],AssetClass[[Asset Class]:[Class Description]],2)</f>
        <v>Stairway</v>
      </c>
      <c r="D976" s="9">
        <v>20</v>
      </c>
      <c r="E976" s="634" t="s">
        <v>11643</v>
      </c>
      <c r="F976" s="634" t="s">
        <v>11849</v>
      </c>
      <c r="G976" t="s">
        <v>11299</v>
      </c>
      <c r="H976" s="7" t="s">
        <v>8477</v>
      </c>
      <c r="I976" s="363" t="str">
        <f>CFV_Tbl[[#This Row],[Class Code]]&amp; " - " &amp;CFV_Tbl[[#This Row],[Class Description]]</f>
        <v>STRWY - Stairway</v>
      </c>
      <c r="J976" s="363" t="str">
        <f>CFV_Tbl[[#This Row],[CF Code]] &amp; " - " &amp; CFV_Tbl[[#This Row],[CF Description]]</f>
        <v>STRWNS - Number of steps (each)</v>
      </c>
      <c r="Q976" s="494" t="s">
        <v>11503</v>
      </c>
      <c r="R976" s="493" t="s">
        <v>8477</v>
      </c>
      <c r="S976" t="s">
        <v>11285</v>
      </c>
    </row>
    <row r="977" spans="1:19" ht="14.5" customHeight="1" x14ac:dyDescent="0.35">
      <c r="A977" s="10" t="s">
        <v>53</v>
      </c>
      <c r="B977" s="363" t="s">
        <v>320</v>
      </c>
      <c r="C977" s="608" t="str">
        <f>VLOOKUP(CFV_Tbl[[#This Row],[Class Code]],AssetClass[[Asset Class]:[Class Description]],2)</f>
        <v>Stairway</v>
      </c>
      <c r="D977" s="9">
        <v>30</v>
      </c>
      <c r="E977" s="634" t="s">
        <v>11300</v>
      </c>
      <c r="F977" s="634" t="s">
        <v>11304</v>
      </c>
      <c r="G977" t="s">
        <v>11299</v>
      </c>
      <c r="H977" s="7" t="s">
        <v>8477</v>
      </c>
      <c r="I977" s="363" t="str">
        <f>CFV_Tbl[[#This Row],[Class Code]]&amp; " - " &amp;CFV_Tbl[[#This Row],[Class Description]]</f>
        <v>STRWY - Stairway</v>
      </c>
      <c r="J977" s="363" t="str">
        <f>CFV_Tbl[[#This Row],[CF Code]] &amp; " - " &amp; CFV_Tbl[[#This Row],[CF Description]]</f>
        <v>ACCSZW - Size Width (feet)</v>
      </c>
      <c r="Q977" s="491" t="s">
        <v>11503</v>
      </c>
      <c r="R977" s="642" t="s">
        <v>8477</v>
      </c>
      <c r="S977" t="s">
        <v>11285</v>
      </c>
    </row>
    <row r="978" spans="1:19" x14ac:dyDescent="0.35">
      <c r="A978" s="10" t="s">
        <v>53</v>
      </c>
      <c r="B978" s="363" t="s">
        <v>320</v>
      </c>
      <c r="C978" s="608" t="str">
        <f>VLOOKUP(CFV_Tbl[[#This Row],[Class Code]],AssetClass[[Asset Class]:[Class Description]],2)</f>
        <v>Stairway</v>
      </c>
      <c r="D978" s="5">
        <v>40</v>
      </c>
      <c r="E978" s="5" t="s">
        <v>11360</v>
      </c>
      <c r="F978" s="5" t="s">
        <v>11452</v>
      </c>
      <c r="G978" t="s">
        <v>11299</v>
      </c>
      <c r="H978" s="7" t="s">
        <v>8477</v>
      </c>
      <c r="I978" s="6" t="str">
        <f>CFV_Tbl[[#This Row],[Class Code]]&amp; " - " &amp;CFV_Tbl[[#This Row],[Class Description]]</f>
        <v>STRWY - Stairway</v>
      </c>
      <c r="J978" s="6" t="str">
        <f>CFV_Tbl[[#This Row],[CF Code]] &amp; " - " &amp; CFV_Tbl[[#This Row],[CF Description]]</f>
        <v>QTY - Quantity</v>
      </c>
      <c r="Q978" s="491" t="s">
        <v>11503</v>
      </c>
      <c r="R978" s="642" t="s">
        <v>8477</v>
      </c>
      <c r="S978" t="s">
        <v>11285</v>
      </c>
    </row>
    <row r="979" spans="1:19" x14ac:dyDescent="0.35">
      <c r="A979" s="428" t="s">
        <v>53</v>
      </c>
      <c r="B979" s="612" t="s">
        <v>446</v>
      </c>
      <c r="C979" s="608" t="str">
        <f>VLOOKUP(CFV_Tbl[[#This Row],[Class Code]],AssetClass[[Asset Class]:[Class Description]],2)</f>
        <v>Subsurface Stormwater Management</v>
      </c>
      <c r="D979" s="364">
        <v>10</v>
      </c>
      <c r="E979" s="364" t="s">
        <v>12692</v>
      </c>
      <c r="F979" s="635" t="s">
        <v>12693</v>
      </c>
      <c r="G979" t="s">
        <v>11281</v>
      </c>
      <c r="H979" s="609" t="s">
        <v>12694</v>
      </c>
      <c r="I979" s="614" t="str">
        <f>CFV_Tbl[[#This Row],[Class Code]]&amp; " - " &amp;CFV_Tbl[[#This Row],[Class Description]]</f>
        <v>SUBSTRM - Subsurface Stormwater Management</v>
      </c>
      <c r="J979" s="615" t="str">
        <f>CFV_Tbl[[#This Row],[CF Code]] &amp; " - " &amp; CFV_Tbl[[#This Row],[CF Description]]</f>
        <v>SSWMTYPE - Subsurface Stormwater Sys Type</v>
      </c>
      <c r="Q979" s="494" t="s">
        <v>11676</v>
      </c>
      <c r="R979" s="493" t="s">
        <v>1976</v>
      </c>
      <c r="S979" t="s">
        <v>11285</v>
      </c>
    </row>
    <row r="980" spans="1:19" x14ac:dyDescent="0.35">
      <c r="A980" s="428" t="s">
        <v>53</v>
      </c>
      <c r="B980" s="612" t="s">
        <v>446</v>
      </c>
      <c r="C980" s="608" t="str">
        <f>VLOOKUP(CFV_Tbl[[#This Row],[Class Code]],AssetClass[[Asset Class]:[Class Description]],2)</f>
        <v>Subsurface Stormwater Management</v>
      </c>
      <c r="D980" s="5">
        <v>10</v>
      </c>
      <c r="E980" s="5" t="s">
        <v>12692</v>
      </c>
      <c r="F980" s="616" t="s">
        <v>12693</v>
      </c>
      <c r="G980" t="s">
        <v>11281</v>
      </c>
      <c r="H980" s="609" t="s">
        <v>12695</v>
      </c>
      <c r="I980" s="614" t="str">
        <f>CFV_Tbl[[#This Row],[Class Code]]&amp; " - " &amp;CFV_Tbl[[#This Row],[Class Description]]</f>
        <v>SUBSTRM - Subsurface Stormwater Management</v>
      </c>
      <c r="J980" s="615" t="str">
        <f>CFV_Tbl[[#This Row],[CF Code]] &amp; " - " &amp; CFV_Tbl[[#This Row],[CF Description]]</f>
        <v>SSWMTYPE - Subsurface Stormwater Sys Type</v>
      </c>
      <c r="Q980" s="494" t="s">
        <v>11676</v>
      </c>
      <c r="R980" s="493" t="s">
        <v>8829</v>
      </c>
      <c r="S980" t="s">
        <v>11289</v>
      </c>
    </row>
    <row r="981" spans="1:19" x14ac:dyDescent="0.35">
      <c r="A981" s="428" t="s">
        <v>53</v>
      </c>
      <c r="B981" s="612" t="s">
        <v>446</v>
      </c>
      <c r="C981" s="608" t="str">
        <f>VLOOKUP(CFV_Tbl[[#This Row],[Class Code]],AssetClass[[Asset Class]:[Class Description]],2)</f>
        <v>Subsurface Stormwater Management</v>
      </c>
      <c r="D981" s="5">
        <v>20</v>
      </c>
      <c r="E981" s="5" t="s">
        <v>12698</v>
      </c>
      <c r="F981" s="5" t="s">
        <v>12699</v>
      </c>
      <c r="G981" t="s">
        <v>11281</v>
      </c>
      <c r="H981" s="609" t="s">
        <v>12696</v>
      </c>
      <c r="I981" s="610" t="str">
        <f>CFV_Tbl[[#This Row],[Class Code]]&amp; " - " &amp;CFV_Tbl[[#This Row],[Class Description]]</f>
        <v>SUBSTRM - Subsurface Stormwater Management</v>
      </c>
      <c r="J981" s="611" t="str">
        <f>CFV_Tbl[[#This Row],[CF Code]] &amp; " - " &amp; CFV_Tbl[[#This Row],[CF Description]]</f>
        <v>SSWMMAT - Subsurface Stormwater Materials</v>
      </c>
      <c r="Q981" s="494" t="s">
        <v>11676</v>
      </c>
      <c r="R981" s="493" t="s">
        <v>1977</v>
      </c>
      <c r="S981" t="s">
        <v>11290</v>
      </c>
    </row>
    <row r="982" spans="1:19" x14ac:dyDescent="0.35">
      <c r="A982" s="428" t="s">
        <v>53</v>
      </c>
      <c r="B982" s="612" t="s">
        <v>446</v>
      </c>
      <c r="C982" s="608" t="str">
        <f>VLOOKUP(CFV_Tbl[[#This Row],[Class Code]],AssetClass[[Asset Class]:[Class Description]],2)</f>
        <v>Subsurface Stormwater Management</v>
      </c>
      <c r="D982" s="5">
        <v>20</v>
      </c>
      <c r="E982" s="5" t="s">
        <v>12698</v>
      </c>
      <c r="F982" s="5" t="s">
        <v>12699</v>
      </c>
      <c r="G982" t="s">
        <v>11281</v>
      </c>
      <c r="H982" s="609" t="s">
        <v>12697</v>
      </c>
      <c r="I982" s="614" t="str">
        <f>CFV_Tbl[[#This Row],[Class Code]]&amp; " - " &amp;CFV_Tbl[[#This Row],[Class Description]]</f>
        <v>SUBSTRM - Subsurface Stormwater Management</v>
      </c>
      <c r="J982" s="615" t="str">
        <f>CFV_Tbl[[#This Row],[CF Code]] &amp; " - " &amp; CFV_Tbl[[#This Row],[CF Description]]</f>
        <v>SSWMMAT - Subsurface Stormwater Materials</v>
      </c>
      <c r="Q982" s="484" t="s">
        <v>11676</v>
      </c>
      <c r="R982" s="484" t="s">
        <v>1978</v>
      </c>
      <c r="S982" t="s">
        <v>11292</v>
      </c>
    </row>
    <row r="983" spans="1:19" x14ac:dyDescent="0.35">
      <c r="A983" s="428" t="s">
        <v>53</v>
      </c>
      <c r="B983" s="612" t="s">
        <v>446</v>
      </c>
      <c r="C983" s="608" t="str">
        <f>VLOOKUP(CFV_Tbl[[#This Row],[Class Code]],AssetClass[[Asset Class]:[Class Description]],2)</f>
        <v>Subsurface Stormwater Management</v>
      </c>
      <c r="D983" s="5">
        <v>20</v>
      </c>
      <c r="E983" s="5" t="s">
        <v>12698</v>
      </c>
      <c r="F983" s="5" t="s">
        <v>12699</v>
      </c>
      <c r="G983" t="s">
        <v>11281</v>
      </c>
      <c r="H983" s="609" t="s">
        <v>1768</v>
      </c>
      <c r="I983" s="610" t="str">
        <f>CFV_Tbl[[#This Row],[Class Code]]&amp; " - " &amp;CFV_Tbl[[#This Row],[Class Description]]</f>
        <v>SUBSTRM - Subsurface Stormwater Management</v>
      </c>
      <c r="J983" s="611" t="str">
        <f>CFV_Tbl[[#This Row],[CF Code]] &amp; " - " &amp; CFV_Tbl[[#This Row],[CF Description]]</f>
        <v>SSWMMAT - Subsurface Stormwater Materials</v>
      </c>
      <c r="Q983" s="484" t="s">
        <v>11674</v>
      </c>
      <c r="R983" s="484" t="s">
        <v>8830</v>
      </c>
      <c r="S983" t="s">
        <v>11285</v>
      </c>
    </row>
    <row r="984" spans="1:19" x14ac:dyDescent="0.35">
      <c r="A984" s="428" t="s">
        <v>53</v>
      </c>
      <c r="B984" s="612" t="s">
        <v>447</v>
      </c>
      <c r="C984" s="608" t="str">
        <f>VLOOKUP(CFV_Tbl[[#This Row],[Class Code]],AssetClass[[Asset Class]:[Class Description]],2)</f>
        <v>Surface Stormwater Management</v>
      </c>
      <c r="D984" s="364">
        <v>10</v>
      </c>
      <c r="E984" s="364" t="s">
        <v>12700</v>
      </c>
      <c r="F984" s="364" t="s">
        <v>12701</v>
      </c>
      <c r="G984" t="s">
        <v>11281</v>
      </c>
      <c r="H984" s="609" t="s">
        <v>12702</v>
      </c>
      <c r="I984" s="614" t="str">
        <f>CFV_Tbl[[#This Row],[Class Code]]&amp; " - " &amp;CFV_Tbl[[#This Row],[Class Description]]</f>
        <v>SURFSTM - Surface Stormwater Management</v>
      </c>
      <c r="J984" s="615" t="str">
        <f>CFV_Tbl[[#This Row],[CF Code]] &amp; " - " &amp; CFV_Tbl[[#This Row],[CF Description]]</f>
        <v>SFWMTYPE - Surface Stormwater Sys Type</v>
      </c>
      <c r="Q984" s="484" t="s">
        <v>11674</v>
      </c>
      <c r="R984" s="484" t="s">
        <v>8831</v>
      </c>
      <c r="S984" t="s">
        <v>11289</v>
      </c>
    </row>
    <row r="985" spans="1:19" ht="14.5" customHeight="1" x14ac:dyDescent="0.35">
      <c r="A985" s="428" t="s">
        <v>53</v>
      </c>
      <c r="B985" s="612" t="s">
        <v>447</v>
      </c>
      <c r="C985" s="608" t="str">
        <f>VLOOKUP(CFV_Tbl[[#This Row],[Class Code]],AssetClass[[Asset Class]:[Class Description]],2)</f>
        <v>Surface Stormwater Management</v>
      </c>
      <c r="D985" s="364">
        <v>10</v>
      </c>
      <c r="E985" s="5" t="s">
        <v>12700</v>
      </c>
      <c r="F985" s="5" t="s">
        <v>12701</v>
      </c>
      <c r="G985" t="s">
        <v>11281</v>
      </c>
      <c r="H985" s="609" t="s">
        <v>12703</v>
      </c>
      <c r="I985" s="614" t="str">
        <f>CFV_Tbl[[#This Row],[Class Code]]&amp; " - " &amp;CFV_Tbl[[#This Row],[Class Description]]</f>
        <v>SURFSTM - Surface Stormwater Management</v>
      </c>
      <c r="J985" s="615" t="str">
        <f>CFV_Tbl[[#This Row],[CF Code]] &amp; " - " &amp; CFV_Tbl[[#This Row],[CF Description]]</f>
        <v>SFWMTYPE - Surface Stormwater Sys Type</v>
      </c>
      <c r="Q985" s="484" t="s">
        <v>11677</v>
      </c>
      <c r="R985" s="484" t="s">
        <v>80</v>
      </c>
      <c r="S985" t="s">
        <v>11285</v>
      </c>
    </row>
    <row r="986" spans="1:19" ht="14.5" customHeight="1" x14ac:dyDescent="0.35">
      <c r="A986" s="428" t="s">
        <v>53</v>
      </c>
      <c r="B986" s="612" t="s">
        <v>447</v>
      </c>
      <c r="C986" s="608" t="str">
        <f>VLOOKUP(CFV_Tbl[[#This Row],[Class Code]],AssetClass[[Asset Class]:[Class Description]],2)</f>
        <v>Surface Stormwater Management</v>
      </c>
      <c r="D986" s="364">
        <v>10</v>
      </c>
      <c r="E986" s="5" t="s">
        <v>12700</v>
      </c>
      <c r="F986" s="5" t="s">
        <v>12701</v>
      </c>
      <c r="G986" t="s">
        <v>11281</v>
      </c>
      <c r="H986" s="609" t="s">
        <v>12704</v>
      </c>
      <c r="I986" s="610" t="str">
        <f>CFV_Tbl[[#This Row],[Class Code]]&amp; " - " &amp;CFV_Tbl[[#This Row],[Class Description]]</f>
        <v>SURFSTM - Surface Stormwater Management</v>
      </c>
      <c r="J986" s="611" t="str">
        <f>CFV_Tbl[[#This Row],[CF Code]] &amp; " - " &amp; CFV_Tbl[[#This Row],[CF Description]]</f>
        <v>SFWMTYPE - Surface Stormwater Sys Type</v>
      </c>
      <c r="Q986" s="484" t="s">
        <v>11677</v>
      </c>
      <c r="R986" s="484" t="s">
        <v>81</v>
      </c>
      <c r="S986" t="s">
        <v>11289</v>
      </c>
    </row>
    <row r="987" spans="1:19" x14ac:dyDescent="0.35">
      <c r="A987" s="428" t="s">
        <v>53</v>
      </c>
      <c r="B987" s="612" t="s">
        <v>447</v>
      </c>
      <c r="C987" s="608" t="str">
        <f>VLOOKUP(CFV_Tbl[[#This Row],[Class Code]],AssetClass[[Asset Class]:[Class Description]],2)</f>
        <v>Surface Stormwater Management</v>
      </c>
      <c r="D987" s="364">
        <v>10</v>
      </c>
      <c r="E987" s="5" t="s">
        <v>12700</v>
      </c>
      <c r="F987" s="5" t="s">
        <v>12701</v>
      </c>
      <c r="G987" t="s">
        <v>11281</v>
      </c>
      <c r="H987" s="609" t="s">
        <v>12705</v>
      </c>
      <c r="I987" s="610" t="str">
        <f>CFV_Tbl[[#This Row],[Class Code]]&amp; " - " &amp;CFV_Tbl[[#This Row],[Class Description]]</f>
        <v>SURFSTM - Surface Stormwater Management</v>
      </c>
      <c r="J987" s="611" t="str">
        <f>CFV_Tbl[[#This Row],[CF Code]] &amp; " - " &amp; CFV_Tbl[[#This Row],[CF Description]]</f>
        <v>SFWMTYPE - Surface Stormwater Sys Type</v>
      </c>
      <c r="Q987" s="484" t="s">
        <v>11367</v>
      </c>
      <c r="R987" s="484" t="s">
        <v>8477</v>
      </c>
      <c r="S987" t="s">
        <v>11285</v>
      </c>
    </row>
    <row r="988" spans="1:19" x14ac:dyDescent="0.35">
      <c r="A988" s="428" t="s">
        <v>53</v>
      </c>
      <c r="B988" s="612" t="s">
        <v>447</v>
      </c>
      <c r="C988" s="608" t="str">
        <f>VLOOKUP(CFV_Tbl[[#This Row],[Class Code]],AssetClass[[Asset Class]:[Class Description]],2)</f>
        <v>Surface Stormwater Management</v>
      </c>
      <c r="D988" s="364">
        <v>10</v>
      </c>
      <c r="E988" s="5" t="s">
        <v>12700</v>
      </c>
      <c r="F988" s="5" t="s">
        <v>12701</v>
      </c>
      <c r="G988" t="s">
        <v>11281</v>
      </c>
      <c r="H988" s="609" t="s">
        <v>12706</v>
      </c>
      <c r="I988" s="610" t="str">
        <f>CFV_Tbl[[#This Row],[Class Code]]&amp; " - " &amp;CFV_Tbl[[#This Row],[Class Description]]</f>
        <v>SURFSTM - Surface Stormwater Management</v>
      </c>
      <c r="J988" s="611" t="str">
        <f>CFV_Tbl[[#This Row],[CF Code]] &amp; " - " &amp; CFV_Tbl[[#This Row],[CF Description]]</f>
        <v>SFWMTYPE - Surface Stormwater Sys Type</v>
      </c>
      <c r="Q988" s="484" t="s">
        <v>11367</v>
      </c>
      <c r="R988" s="484" t="s">
        <v>8477</v>
      </c>
      <c r="S988" t="s">
        <v>11285</v>
      </c>
    </row>
    <row r="989" spans="1:19" x14ac:dyDescent="0.35">
      <c r="A989" s="428" t="s">
        <v>53</v>
      </c>
      <c r="B989" s="612" t="s">
        <v>447</v>
      </c>
      <c r="C989" s="608" t="str">
        <f>VLOOKUP(CFV_Tbl[[#This Row],[Class Code]],AssetClass[[Asset Class]:[Class Description]],2)</f>
        <v>Surface Stormwater Management</v>
      </c>
      <c r="D989" s="364">
        <v>10</v>
      </c>
      <c r="E989" s="5" t="s">
        <v>12700</v>
      </c>
      <c r="F989" s="5" t="s">
        <v>12701</v>
      </c>
      <c r="G989" t="s">
        <v>11281</v>
      </c>
      <c r="H989" s="609" t="s">
        <v>12707</v>
      </c>
      <c r="I989" s="610" t="str">
        <f>CFV_Tbl[[#This Row],[Class Code]]&amp; " - " &amp;CFV_Tbl[[#This Row],[Class Description]]</f>
        <v>SURFSTM - Surface Stormwater Management</v>
      </c>
      <c r="J989" s="611" t="str">
        <f>CFV_Tbl[[#This Row],[CF Code]] &amp; " - " &amp; CFV_Tbl[[#This Row],[CF Description]]</f>
        <v>SFWMTYPE - Surface Stormwater Sys Type</v>
      </c>
      <c r="Q989" s="484" t="s">
        <v>11367</v>
      </c>
      <c r="R989" s="484" t="s">
        <v>8477</v>
      </c>
      <c r="S989" t="s">
        <v>11285</v>
      </c>
    </row>
    <row r="990" spans="1:19" x14ac:dyDescent="0.35">
      <c r="A990" s="428" t="s">
        <v>53</v>
      </c>
      <c r="B990" s="612" t="s">
        <v>447</v>
      </c>
      <c r="C990" s="608" t="str">
        <f>VLOOKUP(CFV_Tbl[[#This Row],[Class Code]],AssetClass[[Asset Class]:[Class Description]],2)</f>
        <v>Surface Stormwater Management</v>
      </c>
      <c r="D990" s="364">
        <v>10</v>
      </c>
      <c r="E990" s="5" t="s">
        <v>12700</v>
      </c>
      <c r="F990" s="5" t="s">
        <v>12701</v>
      </c>
      <c r="G990" t="s">
        <v>11281</v>
      </c>
      <c r="H990" s="609" t="s">
        <v>12708</v>
      </c>
      <c r="I990" s="610" t="str">
        <f>CFV_Tbl[[#This Row],[Class Code]]&amp; " - " &amp;CFV_Tbl[[#This Row],[Class Description]]</f>
        <v>SURFSTM - Surface Stormwater Management</v>
      </c>
      <c r="J990" s="611" t="str">
        <f>CFV_Tbl[[#This Row],[CF Code]] &amp; " - " &amp; CFV_Tbl[[#This Row],[CF Description]]</f>
        <v>SFWMTYPE - Surface Stormwater Sys Type</v>
      </c>
      <c r="Q990" s="484" t="s">
        <v>11367</v>
      </c>
      <c r="R990" s="484" t="s">
        <v>8477</v>
      </c>
      <c r="S990" t="s">
        <v>11285</v>
      </c>
    </row>
    <row r="991" spans="1:19" x14ac:dyDescent="0.35">
      <c r="A991" s="428" t="s">
        <v>53</v>
      </c>
      <c r="B991" s="612" t="s">
        <v>447</v>
      </c>
      <c r="C991" s="608" t="str">
        <f>VLOOKUP(CFV_Tbl[[#This Row],[Class Code]],AssetClass[[Asset Class]:[Class Description]],2)</f>
        <v>Surface Stormwater Management</v>
      </c>
      <c r="D991" s="364">
        <v>10</v>
      </c>
      <c r="E991" s="5" t="s">
        <v>12700</v>
      </c>
      <c r="F991" s="5" t="s">
        <v>12701</v>
      </c>
      <c r="G991" t="s">
        <v>11281</v>
      </c>
      <c r="H991" s="609" t="s">
        <v>12709</v>
      </c>
      <c r="I991" s="610" t="str">
        <f>CFV_Tbl[[#This Row],[Class Code]]&amp; " - " &amp;CFV_Tbl[[#This Row],[Class Description]]</f>
        <v>SURFSTM - Surface Stormwater Management</v>
      </c>
      <c r="J991" s="611" t="str">
        <f>CFV_Tbl[[#This Row],[CF Code]] &amp; " - " &amp; CFV_Tbl[[#This Row],[CF Description]]</f>
        <v>SFWMTYPE - Surface Stormwater Sys Type</v>
      </c>
      <c r="Q991" s="484" t="s">
        <v>11367</v>
      </c>
      <c r="R991" s="484" t="s">
        <v>8477</v>
      </c>
      <c r="S991" t="s">
        <v>11285</v>
      </c>
    </row>
    <row r="992" spans="1:19" x14ac:dyDescent="0.35">
      <c r="A992" s="428" t="s">
        <v>53</v>
      </c>
      <c r="B992" s="612" t="s">
        <v>447</v>
      </c>
      <c r="C992" s="608" t="str">
        <f>VLOOKUP(CFV_Tbl[[#This Row],[Class Code]],AssetClass[[Asset Class]:[Class Description]],2)</f>
        <v>Surface Stormwater Management</v>
      </c>
      <c r="D992" s="364">
        <v>10</v>
      </c>
      <c r="E992" s="5" t="s">
        <v>12700</v>
      </c>
      <c r="F992" s="5" t="s">
        <v>12701</v>
      </c>
      <c r="G992" t="s">
        <v>11281</v>
      </c>
      <c r="H992" s="609" t="s">
        <v>12710</v>
      </c>
      <c r="I992" s="610" t="str">
        <f>CFV_Tbl[[#This Row],[Class Code]]&amp; " - " &amp;CFV_Tbl[[#This Row],[Class Description]]</f>
        <v>SURFSTM - Surface Stormwater Management</v>
      </c>
      <c r="J992" s="611" t="str">
        <f>CFV_Tbl[[#This Row],[CF Code]] &amp; " - " &amp; CFV_Tbl[[#This Row],[CF Description]]</f>
        <v>SFWMTYPE - Surface Stormwater Sys Type</v>
      </c>
      <c r="Q992" s="484" t="s">
        <v>11367</v>
      </c>
      <c r="R992" s="484" t="s">
        <v>8477</v>
      </c>
      <c r="S992" t="s">
        <v>11285</v>
      </c>
    </row>
    <row r="993" spans="1:19" x14ac:dyDescent="0.35">
      <c r="A993" s="428" t="s">
        <v>53</v>
      </c>
      <c r="B993" s="612" t="s">
        <v>447</v>
      </c>
      <c r="C993" s="608" t="str">
        <f>VLOOKUP(CFV_Tbl[[#This Row],[Class Code]],AssetClass[[Asset Class]:[Class Description]],2)</f>
        <v>Surface Stormwater Management</v>
      </c>
      <c r="D993" s="364">
        <v>10</v>
      </c>
      <c r="E993" s="5" t="s">
        <v>12700</v>
      </c>
      <c r="F993" s="5" t="s">
        <v>12701</v>
      </c>
      <c r="G993" t="s">
        <v>11281</v>
      </c>
      <c r="H993" s="609" t="s">
        <v>12711</v>
      </c>
      <c r="I993" s="610" t="str">
        <f>CFV_Tbl[[#This Row],[Class Code]]&amp; " - " &amp;CFV_Tbl[[#This Row],[Class Description]]</f>
        <v>SURFSTM - Surface Stormwater Management</v>
      </c>
      <c r="J993" s="611" t="str">
        <f>CFV_Tbl[[#This Row],[CF Code]] &amp; " - " &amp; CFV_Tbl[[#This Row],[CF Description]]</f>
        <v>SFWMTYPE - Surface Stormwater Sys Type</v>
      </c>
      <c r="Q993" s="490" t="s">
        <v>11367</v>
      </c>
      <c r="R993" s="490" t="s">
        <v>8477</v>
      </c>
      <c r="S993" t="s">
        <v>11285</v>
      </c>
    </row>
    <row r="994" spans="1:19" x14ac:dyDescent="0.35">
      <c r="A994" s="428" t="s">
        <v>53</v>
      </c>
      <c r="B994" s="612" t="s">
        <v>447</v>
      </c>
      <c r="C994" s="608" t="str">
        <f>VLOOKUP(CFV_Tbl[[#This Row],[Class Code]],AssetClass[[Asset Class]:[Class Description]],2)</f>
        <v>Surface Stormwater Management</v>
      </c>
      <c r="D994" s="364">
        <v>10</v>
      </c>
      <c r="E994" s="5" t="s">
        <v>12700</v>
      </c>
      <c r="F994" s="5" t="s">
        <v>12701</v>
      </c>
      <c r="G994" t="s">
        <v>11281</v>
      </c>
      <c r="H994" s="609" t="s">
        <v>12712</v>
      </c>
      <c r="I994" s="610" t="str">
        <f>CFV_Tbl[[#This Row],[Class Code]]&amp; " - " &amp;CFV_Tbl[[#This Row],[Class Description]]</f>
        <v>SURFSTM - Surface Stormwater Management</v>
      </c>
      <c r="J994" s="611" t="str">
        <f>CFV_Tbl[[#This Row],[CF Code]] &amp; " - " &amp; CFV_Tbl[[#This Row],[CF Description]]</f>
        <v>SFWMTYPE - Surface Stormwater Sys Type</v>
      </c>
      <c r="Q994" s="490" t="s">
        <v>11367</v>
      </c>
      <c r="R994" s="490" t="s">
        <v>8477</v>
      </c>
      <c r="S994" t="s">
        <v>11285</v>
      </c>
    </row>
    <row r="995" spans="1:19" x14ac:dyDescent="0.35">
      <c r="A995" s="428" t="s">
        <v>53</v>
      </c>
      <c r="B995" s="612" t="s">
        <v>447</v>
      </c>
      <c r="C995" s="608" t="str">
        <f>VLOOKUP(CFV_Tbl[[#This Row],[Class Code]],AssetClass[[Asset Class]:[Class Description]],2)</f>
        <v>Surface Stormwater Management</v>
      </c>
      <c r="D995" s="364">
        <v>10</v>
      </c>
      <c r="E995" s="5" t="s">
        <v>12700</v>
      </c>
      <c r="F995" s="5" t="s">
        <v>12701</v>
      </c>
      <c r="G995" t="s">
        <v>11281</v>
      </c>
      <c r="H995" s="609" t="s">
        <v>12713</v>
      </c>
      <c r="I995" s="610" t="str">
        <f>CFV_Tbl[[#This Row],[Class Code]]&amp; " - " &amp;CFV_Tbl[[#This Row],[Class Description]]</f>
        <v>SURFSTM - Surface Stormwater Management</v>
      </c>
      <c r="J995" s="611" t="str">
        <f>CFV_Tbl[[#This Row],[CF Code]] &amp; " - " &amp; CFV_Tbl[[#This Row],[CF Description]]</f>
        <v>SFWMTYPE - Surface Stormwater Sys Type</v>
      </c>
      <c r="Q995" s="490" t="s">
        <v>11367</v>
      </c>
      <c r="R995" s="490" t="s">
        <v>8477</v>
      </c>
      <c r="S995" t="s">
        <v>11285</v>
      </c>
    </row>
    <row r="996" spans="1:19" x14ac:dyDescent="0.35">
      <c r="A996" s="10" t="s">
        <v>53</v>
      </c>
      <c r="B996" s="363" t="s">
        <v>330</v>
      </c>
      <c r="C996" s="608" t="str">
        <f>VLOOKUP(CFV_Tbl[[#This Row],[Class Code]],AssetClass[[Asset Class]:[Class Description]],2)</f>
        <v>Switchboard</v>
      </c>
      <c r="D996" s="363">
        <v>10</v>
      </c>
      <c r="E996" s="6" t="s">
        <v>11649</v>
      </c>
      <c r="F996" s="6" t="s">
        <v>11854</v>
      </c>
      <c r="G996" t="s">
        <v>11281</v>
      </c>
      <c r="H996" s="7">
        <v>1</v>
      </c>
      <c r="I996" s="6" t="str">
        <f>CFV_Tbl[[#This Row],[Class Code]]&amp; " - " &amp;CFV_Tbl[[#This Row],[Class Description]]</f>
        <v>SWTBRD - Switchboard</v>
      </c>
      <c r="J996" s="6" t="str">
        <f>CFV_Tbl[[#This Row],[CF Code]] &amp; " - " &amp; CFV_Tbl[[#This Row],[CF Description]]</f>
        <v>SWRDNITB - Switchboard Number of Incoming Breakers</v>
      </c>
      <c r="Q996" s="490" t="s">
        <v>11367</v>
      </c>
      <c r="R996" s="490" t="s">
        <v>8477</v>
      </c>
      <c r="S996" t="s">
        <v>11285</v>
      </c>
    </row>
    <row r="997" spans="1:19" x14ac:dyDescent="0.35">
      <c r="A997" s="10" t="s">
        <v>53</v>
      </c>
      <c r="B997" s="363" t="s">
        <v>330</v>
      </c>
      <c r="C997" s="608" t="str">
        <f>VLOOKUP(CFV_Tbl[[#This Row],[Class Code]],AssetClass[[Asset Class]:[Class Description]],2)</f>
        <v>Switchboard</v>
      </c>
      <c r="D997" s="363">
        <v>10</v>
      </c>
      <c r="E997" s="6" t="s">
        <v>11649</v>
      </c>
      <c r="F997" s="6" t="s">
        <v>11854</v>
      </c>
      <c r="G997" t="s">
        <v>11281</v>
      </c>
      <c r="H997" s="7">
        <v>16</v>
      </c>
      <c r="I997" s="6" t="str">
        <f>CFV_Tbl[[#This Row],[Class Code]]&amp; " - " &amp;CFV_Tbl[[#This Row],[Class Description]]</f>
        <v>SWTBRD - Switchboard</v>
      </c>
      <c r="J997" s="6" t="str">
        <f>CFV_Tbl[[#This Row],[CF Code]] &amp; " - " &amp; CFV_Tbl[[#This Row],[CF Description]]</f>
        <v>SWRDNITB - Switchboard Number of Incoming Breakers</v>
      </c>
      <c r="Q997" s="490" t="s">
        <v>11367</v>
      </c>
      <c r="R997" s="490" t="s">
        <v>8477</v>
      </c>
      <c r="S997" t="s">
        <v>11285</v>
      </c>
    </row>
    <row r="998" spans="1:19" x14ac:dyDescent="0.35">
      <c r="A998" s="10" t="s">
        <v>53</v>
      </c>
      <c r="B998" s="363" t="s">
        <v>330</v>
      </c>
      <c r="C998" s="608" t="str">
        <f>VLOOKUP(CFV_Tbl[[#This Row],[Class Code]],AssetClass[[Asset Class]:[Class Description]],2)</f>
        <v>Switchboard</v>
      </c>
      <c r="D998" s="363">
        <v>10</v>
      </c>
      <c r="E998" s="6" t="s">
        <v>11649</v>
      </c>
      <c r="F998" s="6" t="s">
        <v>11854</v>
      </c>
      <c r="G998" t="s">
        <v>11281</v>
      </c>
      <c r="H998" s="7">
        <v>2</v>
      </c>
      <c r="I998" s="6" t="str">
        <f>CFV_Tbl[[#This Row],[Class Code]]&amp; " - " &amp;CFV_Tbl[[#This Row],[Class Description]]</f>
        <v>SWTBRD - Switchboard</v>
      </c>
      <c r="J998" s="6" t="str">
        <f>CFV_Tbl[[#This Row],[CF Code]] &amp; " - " &amp; CFV_Tbl[[#This Row],[CF Description]]</f>
        <v>SWRDNITB - Switchboard Number of Incoming Breakers</v>
      </c>
      <c r="Q998" s="490" t="s">
        <v>11367</v>
      </c>
      <c r="R998" s="490" t="s">
        <v>8477</v>
      </c>
      <c r="S998" t="s">
        <v>11285</v>
      </c>
    </row>
    <row r="999" spans="1:19" x14ac:dyDescent="0.35">
      <c r="A999" s="10" t="s">
        <v>53</v>
      </c>
      <c r="B999" s="363" t="s">
        <v>330</v>
      </c>
      <c r="C999" s="608" t="str">
        <f>VLOOKUP(CFV_Tbl[[#This Row],[Class Code]],AssetClass[[Asset Class]:[Class Description]],2)</f>
        <v>Switchboard</v>
      </c>
      <c r="D999" s="6">
        <v>10</v>
      </c>
      <c r="E999" s="6" t="s">
        <v>11649</v>
      </c>
      <c r="F999" s="6" t="s">
        <v>11854</v>
      </c>
      <c r="G999" t="s">
        <v>11281</v>
      </c>
      <c r="H999" s="7">
        <v>3</v>
      </c>
      <c r="I999" s="6" t="str">
        <f>CFV_Tbl[[#This Row],[Class Code]]&amp; " - " &amp;CFV_Tbl[[#This Row],[Class Description]]</f>
        <v>SWTBRD - Switchboard</v>
      </c>
      <c r="J999" s="6" t="str">
        <f>CFV_Tbl[[#This Row],[CF Code]] &amp; " - " &amp; CFV_Tbl[[#This Row],[CF Description]]</f>
        <v>SWRDNITB - Switchboard Number of Incoming Breakers</v>
      </c>
      <c r="Q999" s="490" t="s">
        <v>11600</v>
      </c>
      <c r="R999" s="490" t="s">
        <v>8477</v>
      </c>
      <c r="S999" t="s">
        <v>11285</v>
      </c>
    </row>
    <row r="1000" spans="1:19" ht="14.5" customHeight="1" x14ac:dyDescent="0.35">
      <c r="A1000" s="10" t="s">
        <v>53</v>
      </c>
      <c r="B1000" s="363" t="s">
        <v>330</v>
      </c>
      <c r="C1000" s="608" t="str">
        <f>VLOOKUP(CFV_Tbl[[#This Row],[Class Code]],AssetClass[[Asset Class]:[Class Description]],2)</f>
        <v>Switchboard</v>
      </c>
      <c r="D1000" s="6">
        <v>20</v>
      </c>
      <c r="E1000" s="6" t="s">
        <v>11651</v>
      </c>
      <c r="F1000" s="6" t="s">
        <v>11855</v>
      </c>
      <c r="G1000" t="s">
        <v>11281</v>
      </c>
      <c r="H1000" s="7" t="s">
        <v>1871</v>
      </c>
      <c r="I1000" s="6" t="str">
        <f>CFV_Tbl[[#This Row],[Class Code]]&amp; " - " &amp;CFV_Tbl[[#This Row],[Class Description]]</f>
        <v>SWTBRD - Switchboard</v>
      </c>
      <c r="J1000" s="6" t="str">
        <f>CFV_Tbl[[#This Row],[CF Code]] &amp; " - " &amp; CFV_Tbl[[#This Row],[CF Description]]</f>
        <v>SWRDTBRK - Switchboard Tie Breaker</v>
      </c>
      <c r="Q1000" s="490" t="s">
        <v>11606</v>
      </c>
      <c r="R1000" s="490" t="s">
        <v>8477</v>
      </c>
      <c r="S1000" t="s">
        <v>11285</v>
      </c>
    </row>
    <row r="1001" spans="1:19" x14ac:dyDescent="0.35">
      <c r="A1001" s="10" t="s">
        <v>53</v>
      </c>
      <c r="B1001" s="363" t="s">
        <v>330</v>
      </c>
      <c r="C1001" s="608" t="str">
        <f>VLOOKUP(CFV_Tbl[[#This Row],[Class Code]],AssetClass[[Asset Class]:[Class Description]],2)</f>
        <v>Switchboard</v>
      </c>
      <c r="D1001" s="6">
        <v>20</v>
      </c>
      <c r="E1001" s="6" t="s">
        <v>11651</v>
      </c>
      <c r="F1001" s="6" t="s">
        <v>11855</v>
      </c>
      <c r="G1001" t="s">
        <v>11281</v>
      </c>
      <c r="H1001" s="7" t="s">
        <v>1758</v>
      </c>
      <c r="I1001" s="6" t="str">
        <f>CFV_Tbl[[#This Row],[Class Code]]&amp; " - " &amp;CFV_Tbl[[#This Row],[Class Description]]</f>
        <v>SWTBRD - Switchboard</v>
      </c>
      <c r="J1001" s="6" t="str">
        <f>CFV_Tbl[[#This Row],[CF Code]] &amp; " - " &amp; CFV_Tbl[[#This Row],[CF Description]]</f>
        <v>SWRDTBRK - Switchboard Tie Breaker</v>
      </c>
      <c r="Q1001" s="484" t="s">
        <v>11497</v>
      </c>
      <c r="R1001" s="484" t="s">
        <v>8480</v>
      </c>
      <c r="S1001" t="s">
        <v>11285</v>
      </c>
    </row>
    <row r="1002" spans="1:19" x14ac:dyDescent="0.35">
      <c r="A1002" s="10" t="s">
        <v>53</v>
      </c>
      <c r="B1002" s="363" t="s">
        <v>330</v>
      </c>
      <c r="C1002" s="608" t="str">
        <f>VLOOKUP(CFV_Tbl[[#This Row],[Class Code]],AssetClass[[Asset Class]:[Class Description]],2)</f>
        <v>Switchboard</v>
      </c>
      <c r="D1002" s="6">
        <v>20</v>
      </c>
      <c r="E1002" s="6" t="s">
        <v>11651</v>
      </c>
      <c r="F1002" s="6" t="s">
        <v>11855</v>
      </c>
      <c r="G1002" t="s">
        <v>11281</v>
      </c>
      <c r="H1002" s="7" t="s">
        <v>8498</v>
      </c>
      <c r="I1002" s="6" t="str">
        <f>CFV_Tbl[[#This Row],[Class Code]]&amp; " - " &amp;CFV_Tbl[[#This Row],[Class Description]]</f>
        <v>SWTBRD - Switchboard</v>
      </c>
      <c r="J1002" s="6" t="str">
        <f>CFV_Tbl[[#This Row],[CF Code]] &amp; " - " &amp; CFV_Tbl[[#This Row],[CF Description]]</f>
        <v>SWRDTBRK - Switchboard Tie Breaker</v>
      </c>
      <c r="Q1002" s="484" t="s">
        <v>11497</v>
      </c>
      <c r="R1002" s="484" t="s">
        <v>8481</v>
      </c>
      <c r="S1002" t="s">
        <v>11289</v>
      </c>
    </row>
    <row r="1003" spans="1:19" x14ac:dyDescent="0.35">
      <c r="A1003" s="10" t="s">
        <v>53</v>
      </c>
      <c r="B1003" s="363" t="s">
        <v>330</v>
      </c>
      <c r="C1003" s="608" t="str">
        <f>VLOOKUP(CFV_Tbl[[#This Row],[Class Code]],AssetClass[[Asset Class]:[Class Description]],2)</f>
        <v>Switchboard</v>
      </c>
      <c r="D1003" s="5">
        <v>30</v>
      </c>
      <c r="E1003" s="5" t="s">
        <v>11367</v>
      </c>
      <c r="F1003" s="5" t="s">
        <v>11477</v>
      </c>
      <c r="G1003" t="s">
        <v>11299</v>
      </c>
      <c r="H1003" s="7" t="s">
        <v>8477</v>
      </c>
      <c r="I1003" s="6" t="str">
        <f>CFV_Tbl[[#This Row],[Class Code]]&amp; " - " &amp;CFV_Tbl[[#This Row],[Class Description]]</f>
        <v>SWTBRD - Switchboard</v>
      </c>
      <c r="J1003" s="6" t="str">
        <f>CFV_Tbl[[#This Row],[CF Code]] &amp; " - " &amp; CFV_Tbl[[#This Row],[CF Description]]</f>
        <v>VOLT - Volt.</v>
      </c>
      <c r="Q1003" s="484" t="s">
        <v>11520</v>
      </c>
      <c r="R1003" s="484" t="s">
        <v>8477</v>
      </c>
      <c r="S1003" t="s">
        <v>11285</v>
      </c>
    </row>
    <row r="1004" spans="1:19" x14ac:dyDescent="0.35">
      <c r="A1004" s="10" t="s">
        <v>53</v>
      </c>
      <c r="B1004" s="363" t="s">
        <v>11722</v>
      </c>
      <c r="C1004" s="608" t="str">
        <f>VLOOKUP(CFV_Tbl[[#This Row],[Class Code]],AssetClass[[Asset Class]:[Class Description]],2)</f>
        <v>Switchboard</v>
      </c>
      <c r="D1004" s="6">
        <v>10</v>
      </c>
      <c r="E1004" s="6" t="s">
        <v>11652</v>
      </c>
      <c r="F1004" s="6" t="s">
        <v>11856</v>
      </c>
      <c r="G1004" t="s">
        <v>11281</v>
      </c>
      <c r="H1004" s="7">
        <v>1</v>
      </c>
      <c r="I1004" s="6" t="str">
        <f>CFV_Tbl[[#This Row],[Class Code]]&amp; " - " &amp;CFV_Tbl[[#This Row],[Class Description]]</f>
        <v>SWTGR - Switchboard</v>
      </c>
      <c r="J1004" s="6" t="str">
        <f>CFV_Tbl[[#This Row],[CF Code]] &amp; " - " &amp; CFV_Tbl[[#This Row],[CF Description]]</f>
        <v>SWGRNITB - Switchgear Number of Incoming Breakers</v>
      </c>
      <c r="Q1004" s="484" t="s">
        <v>11430</v>
      </c>
      <c r="R1004" s="484" t="s">
        <v>8477</v>
      </c>
      <c r="S1004" t="s">
        <v>11285</v>
      </c>
    </row>
    <row r="1005" spans="1:19" x14ac:dyDescent="0.35">
      <c r="A1005" s="10" t="s">
        <v>53</v>
      </c>
      <c r="B1005" s="363" t="s">
        <v>11722</v>
      </c>
      <c r="C1005" s="608" t="str">
        <f>VLOOKUP(CFV_Tbl[[#This Row],[Class Code]],AssetClass[[Asset Class]:[Class Description]],2)</f>
        <v>Switchboard</v>
      </c>
      <c r="D1005" s="6">
        <v>10</v>
      </c>
      <c r="E1005" s="6" t="s">
        <v>11652</v>
      </c>
      <c r="F1005" s="6" t="s">
        <v>11856</v>
      </c>
      <c r="G1005" t="s">
        <v>11281</v>
      </c>
      <c r="H1005" s="7">
        <v>2</v>
      </c>
      <c r="I1005" s="6" t="str">
        <f>CFV_Tbl[[#This Row],[Class Code]]&amp; " - " &amp;CFV_Tbl[[#This Row],[Class Description]]</f>
        <v>SWTGR - Switchboard</v>
      </c>
      <c r="J1005" s="6" t="str">
        <f>CFV_Tbl[[#This Row],[CF Code]] &amp; " - " &amp; CFV_Tbl[[#This Row],[CF Description]]</f>
        <v>SWGRNITB - Switchgear Number of Incoming Breakers</v>
      </c>
      <c r="Q1005" s="484" t="s">
        <v>11684</v>
      </c>
      <c r="R1005" s="484" t="s">
        <v>8480</v>
      </c>
      <c r="S1005" t="s">
        <v>11285</v>
      </c>
    </row>
    <row r="1006" spans="1:19" x14ac:dyDescent="0.35">
      <c r="A1006" s="10" t="s">
        <v>53</v>
      </c>
      <c r="B1006" s="363" t="s">
        <v>11722</v>
      </c>
      <c r="C1006" s="608" t="str">
        <f>VLOOKUP(CFV_Tbl[[#This Row],[Class Code]],AssetClass[[Asset Class]:[Class Description]],2)</f>
        <v>Switchboard</v>
      </c>
      <c r="D1006" s="6">
        <v>10</v>
      </c>
      <c r="E1006" s="6" t="s">
        <v>11652</v>
      </c>
      <c r="F1006" s="6" t="s">
        <v>11856</v>
      </c>
      <c r="G1006" t="s">
        <v>11281</v>
      </c>
      <c r="H1006" s="7">
        <v>3</v>
      </c>
      <c r="I1006" s="6" t="str">
        <f>CFV_Tbl[[#This Row],[Class Code]]&amp; " - " &amp;CFV_Tbl[[#This Row],[Class Description]]</f>
        <v>SWTGR - Switchboard</v>
      </c>
      <c r="J1006" s="6" t="str">
        <f>CFV_Tbl[[#This Row],[CF Code]] &amp; " - " &amp; CFV_Tbl[[#This Row],[CF Description]]</f>
        <v>SWGRNITB - Switchgear Number of Incoming Breakers</v>
      </c>
      <c r="Q1006" s="484" t="s">
        <v>11684</v>
      </c>
      <c r="R1006" s="484" t="s">
        <v>8481</v>
      </c>
      <c r="S1006" t="s">
        <v>11289</v>
      </c>
    </row>
    <row r="1007" spans="1:19" x14ac:dyDescent="0.35">
      <c r="A1007" s="10" t="s">
        <v>53</v>
      </c>
      <c r="B1007" s="363" t="s">
        <v>11722</v>
      </c>
      <c r="C1007" s="608" t="str">
        <f>VLOOKUP(CFV_Tbl[[#This Row],[Class Code]],AssetClass[[Asset Class]:[Class Description]],2)</f>
        <v>Switchboard</v>
      </c>
      <c r="D1007" s="6">
        <v>20</v>
      </c>
      <c r="E1007" s="6" t="s">
        <v>11653</v>
      </c>
      <c r="F1007" s="6" t="s">
        <v>11857</v>
      </c>
      <c r="G1007" t="s">
        <v>11281</v>
      </c>
      <c r="H1007" s="7" t="s">
        <v>1871</v>
      </c>
      <c r="I1007" s="6" t="str">
        <f>CFV_Tbl[[#This Row],[Class Code]]&amp; " - " &amp;CFV_Tbl[[#This Row],[Class Description]]</f>
        <v>SWTGR - Switchboard</v>
      </c>
      <c r="J1007" s="6" t="str">
        <f>CFV_Tbl[[#This Row],[CF Code]] &amp; " - " &amp; CFV_Tbl[[#This Row],[CF Description]]</f>
        <v>SWGRTBRK - Switchgear Tie Breaker</v>
      </c>
      <c r="Q1007" s="484" t="s">
        <v>11686</v>
      </c>
      <c r="R1007" s="484" t="s">
        <v>8527</v>
      </c>
      <c r="S1007" t="s">
        <v>11285</v>
      </c>
    </row>
    <row r="1008" spans="1:19" x14ac:dyDescent="0.35">
      <c r="A1008" s="10" t="s">
        <v>53</v>
      </c>
      <c r="B1008" s="363" t="s">
        <v>11722</v>
      </c>
      <c r="C1008" s="608" t="str">
        <f>VLOOKUP(CFV_Tbl[[#This Row],[Class Code]],AssetClass[[Asset Class]:[Class Description]],2)</f>
        <v>Switchboard</v>
      </c>
      <c r="D1008" s="6">
        <v>20</v>
      </c>
      <c r="E1008" s="6" t="s">
        <v>11653</v>
      </c>
      <c r="F1008" s="6" t="s">
        <v>11857</v>
      </c>
      <c r="G1008" t="s">
        <v>11281</v>
      </c>
      <c r="H1008" s="7" t="s">
        <v>1758</v>
      </c>
      <c r="I1008" s="6" t="str">
        <f>CFV_Tbl[[#This Row],[Class Code]]&amp; " - " &amp;CFV_Tbl[[#This Row],[Class Description]]</f>
        <v>SWTGR - Switchboard</v>
      </c>
      <c r="J1008" s="6" t="str">
        <f>CFV_Tbl[[#This Row],[CF Code]] &amp; " - " &amp; CFV_Tbl[[#This Row],[CF Description]]</f>
        <v>SWGRTBRK - Switchgear Tie Breaker</v>
      </c>
      <c r="Q1008" s="484" t="s">
        <v>11686</v>
      </c>
      <c r="R1008" s="484" t="s">
        <v>1853</v>
      </c>
      <c r="S1008" t="s">
        <v>11289</v>
      </c>
    </row>
    <row r="1009" spans="1:19" x14ac:dyDescent="0.35">
      <c r="A1009" s="10" t="s">
        <v>53</v>
      </c>
      <c r="B1009" s="363" t="s">
        <v>11722</v>
      </c>
      <c r="C1009" s="608" t="str">
        <f>VLOOKUP(CFV_Tbl[[#This Row],[Class Code]],AssetClass[[Asset Class]:[Class Description]],2)</f>
        <v>Switchboard</v>
      </c>
      <c r="D1009" s="6">
        <v>20</v>
      </c>
      <c r="E1009" s="6" t="s">
        <v>11653</v>
      </c>
      <c r="F1009" s="6" t="s">
        <v>11857</v>
      </c>
      <c r="G1009" t="s">
        <v>11281</v>
      </c>
      <c r="H1009" s="7" t="s">
        <v>8498</v>
      </c>
      <c r="I1009" s="6" t="str">
        <f>CFV_Tbl[[#This Row],[Class Code]]&amp; " - " &amp;CFV_Tbl[[#This Row],[Class Description]]</f>
        <v>SWTGR - Switchboard</v>
      </c>
      <c r="J1009" s="6" t="str">
        <f>CFV_Tbl[[#This Row],[CF Code]] &amp; " - " &amp; CFV_Tbl[[#This Row],[CF Description]]</f>
        <v>SWGRTBRK - Switchgear Tie Breaker</v>
      </c>
      <c r="Q1009" s="490" t="s">
        <v>11683</v>
      </c>
      <c r="R1009" s="490" t="s">
        <v>8477</v>
      </c>
      <c r="S1009" t="s">
        <v>11285</v>
      </c>
    </row>
    <row r="1010" spans="1:19" x14ac:dyDescent="0.35">
      <c r="A1010" s="10" t="s">
        <v>53</v>
      </c>
      <c r="B1010" s="363" t="s">
        <v>11722</v>
      </c>
      <c r="C1010" s="608" t="str">
        <f>VLOOKUP(CFV_Tbl[[#This Row],[Class Code]],AssetClass[[Asset Class]:[Class Description]],2)</f>
        <v>Switchboard</v>
      </c>
      <c r="D1010" s="5">
        <v>30</v>
      </c>
      <c r="E1010" s="5" t="s">
        <v>11367</v>
      </c>
      <c r="F1010" s="5" t="s">
        <v>11477</v>
      </c>
      <c r="G1010" t="s">
        <v>11299</v>
      </c>
      <c r="H1010" s="7" t="s">
        <v>8477</v>
      </c>
      <c r="I1010" s="6" t="str">
        <f>CFV_Tbl[[#This Row],[Class Code]]&amp; " - " &amp;CFV_Tbl[[#This Row],[Class Description]]</f>
        <v>SWTGR - Switchboard</v>
      </c>
      <c r="J1010" s="6" t="str">
        <f>CFV_Tbl[[#This Row],[CF Code]] &amp; " - " &amp; CFV_Tbl[[#This Row],[CF Description]]</f>
        <v>VOLT - Volt.</v>
      </c>
      <c r="Q1010" s="490" t="s">
        <v>11694</v>
      </c>
      <c r="R1010" s="490" t="s">
        <v>8477</v>
      </c>
      <c r="S1010" t="s">
        <v>11285</v>
      </c>
    </row>
    <row r="1011" spans="1:19" x14ac:dyDescent="0.35">
      <c r="A1011" s="10" t="s">
        <v>53</v>
      </c>
      <c r="B1011" s="363" t="s">
        <v>11723</v>
      </c>
      <c r="C1011" s="608" t="str">
        <f>VLOOKUP(CFV_Tbl[[#This Row],[Class Code]],AssetClass[[Asset Class]:[Class Description]],2)</f>
        <v>Switchboard</v>
      </c>
      <c r="D1011" s="6">
        <v>10</v>
      </c>
      <c r="E1011" s="6" t="s">
        <v>11654</v>
      </c>
      <c r="F1011" s="6" t="s">
        <v>11858</v>
      </c>
      <c r="G1011" t="s">
        <v>11281</v>
      </c>
      <c r="H1011" s="7" t="s">
        <v>8797</v>
      </c>
      <c r="I1011" s="6" t="str">
        <f>CFV_Tbl[[#This Row],[Class Code]]&amp; " - " &amp;CFV_Tbl[[#This Row],[Class Description]]</f>
        <v>TANKHTR - Switchboard</v>
      </c>
      <c r="J1011" s="6" t="str">
        <f>CFV_Tbl[[#This Row],[CF Code]] &amp; " - " &amp; CFV_Tbl[[#This Row],[CF Description]]</f>
        <v>TATRTYPE - Tank Heater Type</v>
      </c>
      <c r="Q1011" s="484" t="s">
        <v>11320</v>
      </c>
      <c r="R1011" s="484" t="s">
        <v>8480</v>
      </c>
      <c r="S1011" t="s">
        <v>11285</v>
      </c>
    </row>
    <row r="1012" spans="1:19" x14ac:dyDescent="0.35">
      <c r="A1012" s="10" t="s">
        <v>53</v>
      </c>
      <c r="B1012" s="363" t="s">
        <v>11723</v>
      </c>
      <c r="C1012" s="608" t="str">
        <f>VLOOKUP(CFV_Tbl[[#This Row],[Class Code]],AssetClass[[Asset Class]:[Class Description]],2)</f>
        <v>Switchboard</v>
      </c>
      <c r="D1012" s="6">
        <v>10</v>
      </c>
      <c r="E1012" s="6" t="s">
        <v>11654</v>
      </c>
      <c r="F1012" s="6" t="s">
        <v>11858</v>
      </c>
      <c r="G1012" t="s">
        <v>11281</v>
      </c>
      <c r="H1012" s="7" t="s">
        <v>8798</v>
      </c>
      <c r="I1012" s="6" t="str">
        <f>CFV_Tbl[[#This Row],[Class Code]]&amp; " - " &amp;CFV_Tbl[[#This Row],[Class Description]]</f>
        <v>TANKHTR - Switchboard</v>
      </c>
      <c r="J1012" s="6" t="str">
        <f>CFV_Tbl[[#This Row],[CF Code]] &amp; " - " &amp; CFV_Tbl[[#This Row],[CF Description]]</f>
        <v>TATRTYPE - Tank Heater Type</v>
      </c>
      <c r="Q1012" s="484" t="s">
        <v>11320</v>
      </c>
      <c r="R1012" s="484" t="s">
        <v>8481</v>
      </c>
      <c r="S1012" t="s">
        <v>11289</v>
      </c>
    </row>
    <row r="1013" spans="1:19" x14ac:dyDescent="0.35">
      <c r="A1013" s="10" t="s">
        <v>53</v>
      </c>
      <c r="B1013" s="363" t="s">
        <v>11723</v>
      </c>
      <c r="C1013" s="608" t="str">
        <f>VLOOKUP(CFV_Tbl[[#This Row],[Class Code]],AssetClass[[Asset Class]:[Class Description]],2)</f>
        <v>Switchboard</v>
      </c>
      <c r="D1013" s="6">
        <v>20</v>
      </c>
      <c r="E1013" s="6" t="s">
        <v>11655</v>
      </c>
      <c r="F1013" s="6" t="s">
        <v>11859</v>
      </c>
      <c r="G1013" t="s">
        <v>11281</v>
      </c>
      <c r="H1013" s="7" t="s">
        <v>1888</v>
      </c>
      <c r="I1013" s="6" t="str">
        <f>CFV_Tbl[[#This Row],[Class Code]]&amp; " - " &amp;CFV_Tbl[[#This Row],[Class Description]]</f>
        <v>TANKHTR - Switchboard</v>
      </c>
      <c r="J1013" s="6" t="str">
        <f>CFV_Tbl[[#This Row],[CF Code]] &amp; " - " &amp; CFV_Tbl[[#This Row],[CF Description]]</f>
        <v>TATRESRC - Tank Heater Energy Source</v>
      </c>
      <c r="Q1013" s="484" t="s">
        <v>11688</v>
      </c>
      <c r="R1013" s="484" t="s">
        <v>1979</v>
      </c>
      <c r="S1013" t="s">
        <v>11285</v>
      </c>
    </row>
    <row r="1014" spans="1:19" x14ac:dyDescent="0.35">
      <c r="A1014" s="10" t="s">
        <v>53</v>
      </c>
      <c r="B1014" s="363" t="s">
        <v>11723</v>
      </c>
      <c r="C1014" s="608" t="str">
        <f>VLOOKUP(CFV_Tbl[[#This Row],[Class Code]],AssetClass[[Asset Class]:[Class Description]],2)</f>
        <v>Switchboard</v>
      </c>
      <c r="D1014" s="6">
        <v>20</v>
      </c>
      <c r="E1014" s="6" t="s">
        <v>11655</v>
      </c>
      <c r="F1014" t="s">
        <v>11859</v>
      </c>
      <c r="G1014" t="s">
        <v>11281</v>
      </c>
      <c r="H1014" s="7" t="s">
        <v>8795</v>
      </c>
      <c r="I1014" s="6" t="str">
        <f>CFV_Tbl[[#This Row],[Class Code]]&amp; " - " &amp;CFV_Tbl[[#This Row],[Class Description]]</f>
        <v>TANKHTR - Switchboard</v>
      </c>
      <c r="J1014" s="6" t="str">
        <f>CFV_Tbl[[#This Row],[CF Code]] &amp; " - " &amp; CFV_Tbl[[#This Row],[CF Description]]</f>
        <v>TATRESRC - Tank Heater Energy Source</v>
      </c>
      <c r="Q1014" s="484" t="s">
        <v>11688</v>
      </c>
      <c r="R1014" s="484" t="s">
        <v>1980</v>
      </c>
      <c r="S1014" t="s">
        <v>11289</v>
      </c>
    </row>
    <row r="1015" spans="1:19" x14ac:dyDescent="0.35">
      <c r="A1015" s="10" t="s">
        <v>53</v>
      </c>
      <c r="B1015" s="363" t="s">
        <v>11723</v>
      </c>
      <c r="C1015" s="608" t="str">
        <f>VLOOKUP(CFV_Tbl[[#This Row],[Class Code]],AssetClass[[Asset Class]:[Class Description]],2)</f>
        <v>Switchboard</v>
      </c>
      <c r="D1015" s="6">
        <v>20</v>
      </c>
      <c r="E1015" s="6" t="s">
        <v>11655</v>
      </c>
      <c r="F1015" t="s">
        <v>11859</v>
      </c>
      <c r="G1015" t="s">
        <v>11281</v>
      </c>
      <c r="H1015" s="7" t="s">
        <v>1818</v>
      </c>
      <c r="I1015" s="6" t="str">
        <f>CFV_Tbl[[#This Row],[Class Code]]&amp; " - " &amp;CFV_Tbl[[#This Row],[Class Description]]</f>
        <v>TANKHTR - Switchboard</v>
      </c>
      <c r="J1015" s="6" t="str">
        <f>CFV_Tbl[[#This Row],[CF Code]] &amp; " - " &amp; CFV_Tbl[[#This Row],[CF Description]]</f>
        <v>TATRESRC - Tank Heater Energy Source</v>
      </c>
      <c r="Q1015" s="484" t="s">
        <v>11688</v>
      </c>
      <c r="R1015" s="484" t="s">
        <v>1981</v>
      </c>
      <c r="S1015" t="s">
        <v>11290</v>
      </c>
    </row>
    <row r="1016" spans="1:19" x14ac:dyDescent="0.35">
      <c r="A1016" s="10" t="s">
        <v>53</v>
      </c>
      <c r="B1016" s="363" t="s">
        <v>11723</v>
      </c>
      <c r="C1016" s="608" t="str">
        <f>VLOOKUP(CFV_Tbl[[#This Row],[Class Code]],AssetClass[[Asset Class]:[Class Description]],2)</f>
        <v>Switchboard</v>
      </c>
      <c r="D1016" s="6">
        <v>20</v>
      </c>
      <c r="E1016" s="6" t="s">
        <v>11655</v>
      </c>
      <c r="F1016" t="s">
        <v>11859</v>
      </c>
      <c r="G1016" t="s">
        <v>11281</v>
      </c>
      <c r="H1016" s="7" t="s">
        <v>8576</v>
      </c>
      <c r="I1016" s="363" t="str">
        <f>CFV_Tbl[[#This Row],[Class Code]]&amp; " - " &amp;CFV_Tbl[[#This Row],[Class Description]]</f>
        <v>TANKHTR - Switchboard</v>
      </c>
      <c r="J1016" s="363" t="str">
        <f>CFV_Tbl[[#This Row],[CF Code]] &amp; " - " &amp; CFV_Tbl[[#This Row],[CF Description]]</f>
        <v>TATRESRC - Tank Heater Energy Source</v>
      </c>
      <c r="Q1016" s="484" t="s">
        <v>11688</v>
      </c>
      <c r="R1016" s="484" t="s">
        <v>8837</v>
      </c>
      <c r="S1016" t="s">
        <v>11292</v>
      </c>
    </row>
    <row r="1017" spans="1:19" x14ac:dyDescent="0.35">
      <c r="A1017" s="10" t="s">
        <v>53</v>
      </c>
      <c r="B1017" s="363" t="s">
        <v>11723</v>
      </c>
      <c r="C1017" s="608" t="str">
        <f>VLOOKUP(CFV_Tbl[[#This Row],[Class Code]],AssetClass[[Asset Class]:[Class Description]],2)</f>
        <v>Switchboard</v>
      </c>
      <c r="D1017" s="6">
        <v>20</v>
      </c>
      <c r="E1017" s="6" t="s">
        <v>11655</v>
      </c>
      <c r="F1017" s="6" t="s">
        <v>11859</v>
      </c>
      <c r="G1017" t="s">
        <v>11281</v>
      </c>
      <c r="H1017" s="7" t="s">
        <v>8796</v>
      </c>
      <c r="I1017" s="6" t="str">
        <f>CFV_Tbl[[#This Row],[Class Code]]&amp; " - " &amp;CFV_Tbl[[#This Row],[Class Description]]</f>
        <v>TANKHTR - Switchboard</v>
      </c>
      <c r="J1017" s="6" t="str">
        <f>CFV_Tbl[[#This Row],[CF Code]] &amp; " - " &amp; CFV_Tbl[[#This Row],[CF Description]]</f>
        <v>TATRESRC - Tank Heater Energy Source</v>
      </c>
      <c r="Q1017" s="484" t="s">
        <v>11688</v>
      </c>
      <c r="R1017" s="484" t="s">
        <v>8838</v>
      </c>
      <c r="S1017" t="s">
        <v>11295</v>
      </c>
    </row>
    <row r="1018" spans="1:19" x14ac:dyDescent="0.35">
      <c r="A1018" s="10" t="s">
        <v>53</v>
      </c>
      <c r="B1018" s="363" t="s">
        <v>11723</v>
      </c>
      <c r="C1018" s="608" t="str">
        <f>VLOOKUP(CFV_Tbl[[#This Row],[Class Code]],AssetClass[[Asset Class]:[Class Description]],2)</f>
        <v>Switchboard</v>
      </c>
      <c r="D1018" s="6">
        <v>20</v>
      </c>
      <c r="E1018" s="6" t="s">
        <v>11655</v>
      </c>
      <c r="F1018" s="6" t="s">
        <v>11859</v>
      </c>
      <c r="G1018" t="s">
        <v>11281</v>
      </c>
      <c r="H1018" s="7" t="s">
        <v>1890</v>
      </c>
      <c r="I1018" s="6" t="str">
        <f>CFV_Tbl[[#This Row],[Class Code]]&amp; " - " &amp;CFV_Tbl[[#This Row],[Class Description]]</f>
        <v>TANKHTR - Switchboard</v>
      </c>
      <c r="J1018" s="6" t="str">
        <f>CFV_Tbl[[#This Row],[CF Code]] &amp; " - " &amp; CFV_Tbl[[#This Row],[CF Description]]</f>
        <v>TATRESRC - Tank Heater Energy Source</v>
      </c>
      <c r="Q1018" s="484" t="s">
        <v>11688</v>
      </c>
      <c r="R1018" s="484" t="s">
        <v>12728</v>
      </c>
      <c r="S1018" t="s">
        <v>11334</v>
      </c>
    </row>
    <row r="1019" spans="1:19" x14ac:dyDescent="0.35">
      <c r="A1019" s="10" t="s">
        <v>53</v>
      </c>
      <c r="B1019" s="363" t="s">
        <v>11723</v>
      </c>
      <c r="C1019" s="608" t="str">
        <f>VLOOKUP(CFV_Tbl[[#This Row],[Class Code]],AssetClass[[Asset Class]:[Class Description]],2)</f>
        <v>Switchboard</v>
      </c>
      <c r="D1019" s="364">
        <v>30</v>
      </c>
      <c r="E1019" s="364" t="s">
        <v>11305</v>
      </c>
      <c r="F1019" s="9" t="s">
        <v>11312</v>
      </c>
      <c r="G1019" t="s">
        <v>11299</v>
      </c>
      <c r="H1019" s="7" t="s">
        <v>8477</v>
      </c>
      <c r="I1019" s="6" t="str">
        <f>CFV_Tbl[[#This Row],[Class Code]]&amp; " - " &amp;CFV_Tbl[[#This Row],[Class Description]]</f>
        <v>TANKHTR - Switchboard</v>
      </c>
      <c r="J1019" s="6" t="str">
        <f>CFV_Tbl[[#This Row],[CF Code]] &amp; " - " &amp; CFV_Tbl[[#This Row],[CF Description]]</f>
        <v>PWRSV - Power Supply Voltage</v>
      </c>
      <c r="Q1019" s="484" t="s">
        <v>11688</v>
      </c>
      <c r="R1019" s="484" t="s">
        <v>1780</v>
      </c>
      <c r="S1019" t="s">
        <v>11468</v>
      </c>
    </row>
    <row r="1020" spans="1:19" x14ac:dyDescent="0.35">
      <c r="A1020" s="10" t="s">
        <v>53</v>
      </c>
      <c r="B1020" t="s">
        <v>11723</v>
      </c>
      <c r="C1020" s="608" t="str">
        <f>VLOOKUP(CFV_Tbl[[#This Row],[Class Code]],AssetClass[[Asset Class]:[Class Description]],2)</f>
        <v>Switchboard</v>
      </c>
      <c r="D1020" s="5">
        <v>40</v>
      </c>
      <c r="E1020" s="9" t="s">
        <v>11426</v>
      </c>
      <c r="F1020" s="9" t="s">
        <v>11860</v>
      </c>
      <c r="G1020" t="s">
        <v>11299</v>
      </c>
      <c r="H1020" t="s">
        <v>8477</v>
      </c>
      <c r="I1020" s="6" t="str">
        <f>CFV_Tbl[[#This Row],[Class Code]]&amp; " - " &amp;CFV_Tbl[[#This Row],[Class Description]]</f>
        <v>TANKHTR - Switchboard</v>
      </c>
      <c r="J1020" s="6" t="str">
        <f>CFV_Tbl[[#This Row],[CF Code]] &amp; " - " &amp; CFV_Tbl[[#This Row],[CF Description]]</f>
        <v>HEATCAPK - Heating Capacity (kW)</v>
      </c>
      <c r="Q1020" s="490" t="s">
        <v>11691</v>
      </c>
      <c r="R1020" s="490" t="s">
        <v>8477</v>
      </c>
      <c r="S1020" t="s">
        <v>11285</v>
      </c>
    </row>
    <row r="1021" spans="1:19" x14ac:dyDescent="0.35">
      <c r="A1021" s="10" t="s">
        <v>53</v>
      </c>
      <c r="B1021" s="367" t="s">
        <v>462</v>
      </c>
      <c r="C1021" s="608" t="str">
        <f>VLOOKUP(CFV_Tbl[[#This Row],[Class Code]],AssetClass[[Asset Class]:[Class Description]],2)</f>
        <v>Tire Inflation Cage</v>
      </c>
      <c r="D1021" s="5">
        <v>10</v>
      </c>
      <c r="E1021" s="630" t="s">
        <v>11560</v>
      </c>
      <c r="F1021" s="630" t="s">
        <v>11791</v>
      </c>
      <c r="G1021" t="s">
        <v>11281</v>
      </c>
      <c r="H1021" s="613" t="s">
        <v>1900</v>
      </c>
      <c r="I1021" s="6" t="str">
        <f>CFV_Tbl[[#This Row],[Class Code]]&amp; " - " &amp;CFV_Tbl[[#This Row],[Class Description]]</f>
        <v>TRANSFMR - Tire Inflation Cage</v>
      </c>
      <c r="J1021" s="6" t="str">
        <f>CFV_Tbl[[#This Row],[CF Code]] &amp; " - " &amp; CFV_Tbl[[#This Row],[CF Description]]</f>
        <v>MHRSTYPE - Medium/High Voltage Transformer Type</v>
      </c>
      <c r="Q1021" s="490" t="s">
        <v>11692</v>
      </c>
      <c r="R1021" s="490" t="s">
        <v>8477</v>
      </c>
      <c r="S1021" t="s">
        <v>11285</v>
      </c>
    </row>
    <row r="1022" spans="1:19" x14ac:dyDescent="0.35">
      <c r="A1022" s="10" t="s">
        <v>53</v>
      </c>
      <c r="B1022" s="367" t="s">
        <v>462</v>
      </c>
      <c r="C1022" s="608" t="str">
        <f>VLOOKUP(CFV_Tbl[[#This Row],[Class Code]],AssetClass[[Asset Class]:[Class Description]],2)</f>
        <v>Tire Inflation Cage</v>
      </c>
      <c r="D1022" s="5">
        <v>10</v>
      </c>
      <c r="E1022" s="630" t="s">
        <v>11560</v>
      </c>
      <c r="F1022" s="630" t="s">
        <v>11791</v>
      </c>
      <c r="G1022" t="s">
        <v>11281</v>
      </c>
      <c r="H1022" s="613" t="s">
        <v>8724</v>
      </c>
      <c r="I1022" s="6" t="str">
        <f>CFV_Tbl[[#This Row],[Class Code]]&amp; " - " &amp;CFV_Tbl[[#This Row],[Class Description]]</f>
        <v>TRANSFMR - Tire Inflation Cage</v>
      </c>
      <c r="J1022" s="6" t="str">
        <f>CFV_Tbl[[#This Row],[CF Code]] &amp; " - " &amp; CFV_Tbl[[#This Row],[CF Description]]</f>
        <v>MHRSTYPE - Medium/High Voltage Transformer Type</v>
      </c>
      <c r="Q1022" s="484" t="s">
        <v>11467</v>
      </c>
      <c r="R1022" s="484" t="s">
        <v>8840</v>
      </c>
      <c r="S1022" t="s">
        <v>11285</v>
      </c>
    </row>
    <row r="1023" spans="1:19" x14ac:dyDescent="0.35">
      <c r="A1023" s="10" t="s">
        <v>53</v>
      </c>
      <c r="B1023" s="367" t="s">
        <v>462</v>
      </c>
      <c r="C1023" s="608" t="str">
        <f>VLOOKUP(CFV_Tbl[[#This Row],[Class Code]],AssetClass[[Asset Class]:[Class Description]],2)</f>
        <v>Tire Inflation Cage</v>
      </c>
      <c r="D1023" s="5">
        <v>10</v>
      </c>
      <c r="E1023" s="630" t="s">
        <v>11560</v>
      </c>
      <c r="F1023" s="630" t="s">
        <v>11791</v>
      </c>
      <c r="G1023" t="s">
        <v>11281</v>
      </c>
      <c r="H1023" s="613" t="s">
        <v>1827</v>
      </c>
      <c r="I1023" s="6" t="str">
        <f>CFV_Tbl[[#This Row],[Class Code]]&amp; " - " &amp;CFV_Tbl[[#This Row],[Class Description]]</f>
        <v>TRANSFMR - Tire Inflation Cage</v>
      </c>
      <c r="J1023" s="6" t="str">
        <f>CFV_Tbl[[#This Row],[CF Code]] &amp; " - " &amp; CFV_Tbl[[#This Row],[CF Description]]</f>
        <v>MHRSTYPE - Medium/High Voltage Transformer Type</v>
      </c>
      <c r="Q1023" s="484" t="s">
        <v>11467</v>
      </c>
      <c r="R1023" s="484" t="s">
        <v>1800</v>
      </c>
      <c r="S1023" t="s">
        <v>11289</v>
      </c>
    </row>
    <row r="1024" spans="1:19" x14ac:dyDescent="0.35">
      <c r="A1024" s="10" t="s">
        <v>53</v>
      </c>
      <c r="B1024" s="367" t="s">
        <v>462</v>
      </c>
      <c r="C1024" s="608" t="str">
        <f>VLOOKUP(CFV_Tbl[[#This Row],[Class Code]],AssetClass[[Asset Class]:[Class Description]],2)</f>
        <v>Tire Inflation Cage</v>
      </c>
      <c r="D1024" s="5">
        <v>10</v>
      </c>
      <c r="E1024" s="630" t="s">
        <v>11560</v>
      </c>
      <c r="F1024" s="630" t="s">
        <v>11791</v>
      </c>
      <c r="G1024" t="s">
        <v>11281</v>
      </c>
      <c r="H1024" s="613" t="s">
        <v>8725</v>
      </c>
      <c r="I1024" s="6" t="str">
        <f>CFV_Tbl[[#This Row],[Class Code]]&amp; " - " &amp;CFV_Tbl[[#This Row],[Class Description]]</f>
        <v>TRANSFMR - Tire Inflation Cage</v>
      </c>
      <c r="J1024" s="6" t="str">
        <f>CFV_Tbl[[#This Row],[CF Code]] &amp; " - " &amp; CFV_Tbl[[#This Row],[CF Description]]</f>
        <v>MHRSTYPE - Medium/High Voltage Transformer Type</v>
      </c>
      <c r="Q1024" s="484" t="s">
        <v>11467</v>
      </c>
      <c r="R1024" s="484" t="s">
        <v>1827</v>
      </c>
      <c r="S1024" t="s">
        <v>11290</v>
      </c>
    </row>
    <row r="1025" spans="1:19" x14ac:dyDescent="0.35">
      <c r="A1025" s="10" t="s">
        <v>53</v>
      </c>
      <c r="B1025" s="367" t="s">
        <v>462</v>
      </c>
      <c r="C1025" s="608" t="str">
        <f>VLOOKUP(CFV_Tbl[[#This Row],[Class Code]],AssetClass[[Asset Class]:[Class Description]],2)</f>
        <v>Tire Inflation Cage</v>
      </c>
      <c r="D1025" s="5">
        <v>10</v>
      </c>
      <c r="E1025" s="630" t="s">
        <v>11560</v>
      </c>
      <c r="F1025" s="630" t="s">
        <v>11791</v>
      </c>
      <c r="G1025" t="s">
        <v>11281</v>
      </c>
      <c r="H1025" s="613" t="s">
        <v>8726</v>
      </c>
      <c r="I1025" s="6" t="str">
        <f>CFV_Tbl[[#This Row],[Class Code]]&amp; " - " &amp;CFV_Tbl[[#This Row],[Class Description]]</f>
        <v>TRANSFMR - Tire Inflation Cage</v>
      </c>
      <c r="J1025" s="6" t="str">
        <f>CFV_Tbl[[#This Row],[CF Code]] &amp; " - " &amp; CFV_Tbl[[#This Row],[CF Description]]</f>
        <v>MHRSTYPE - Medium/High Voltage Transformer Type</v>
      </c>
      <c r="Q1025" s="484" t="s">
        <v>11467</v>
      </c>
      <c r="R1025" s="484" t="s">
        <v>8477</v>
      </c>
      <c r="S1025" t="s">
        <v>11285</v>
      </c>
    </row>
    <row r="1026" spans="1:19" x14ac:dyDescent="0.35">
      <c r="A1026" s="10" t="s">
        <v>53</v>
      </c>
      <c r="B1026" s="367" t="s">
        <v>462</v>
      </c>
      <c r="C1026" s="608" t="str">
        <f>VLOOKUP(CFV_Tbl[[#This Row],[Class Code]],AssetClass[[Asset Class]:[Class Description]],2)</f>
        <v>Tire Inflation Cage</v>
      </c>
      <c r="D1026" s="5">
        <v>20</v>
      </c>
      <c r="E1026" s="630" t="s">
        <v>11552</v>
      </c>
      <c r="F1026" s="630" t="s">
        <v>11783</v>
      </c>
      <c r="G1026" t="s">
        <v>11299</v>
      </c>
      <c r="H1026" s="613" t="s">
        <v>8477</v>
      </c>
      <c r="I1026" s="6" t="str">
        <f>CFV_Tbl[[#This Row],[Class Code]]&amp; " - " &amp;CFV_Tbl[[#This Row],[Class Description]]</f>
        <v>TRANSFMR - Tire Inflation Cage</v>
      </c>
      <c r="J1026" s="6" t="str">
        <f>CFV_Tbl[[#This Row],[CF Code]] &amp; " - " &amp; CFV_Tbl[[#This Row],[CF Description]]</f>
        <v>INCMVOLT - Incoming Voltage</v>
      </c>
      <c r="Q1026" s="484" t="s">
        <v>11689</v>
      </c>
      <c r="R1026" s="484" t="s">
        <v>8841</v>
      </c>
      <c r="S1026" t="s">
        <v>11285</v>
      </c>
    </row>
    <row r="1027" spans="1:19" x14ac:dyDescent="0.35">
      <c r="A1027" s="10" t="s">
        <v>53</v>
      </c>
      <c r="B1027" s="425" t="s">
        <v>462</v>
      </c>
      <c r="C1027" s="608" t="str">
        <f>VLOOKUP(CFV_Tbl[[#This Row],[Class Code]],AssetClass[[Asset Class]:[Class Description]],2)</f>
        <v>Tire Inflation Cage</v>
      </c>
      <c r="D1027" s="5">
        <v>30</v>
      </c>
      <c r="E1027" s="5" t="s">
        <v>11553</v>
      </c>
      <c r="F1027" s="5" t="s">
        <v>11784</v>
      </c>
      <c r="G1027" t="s">
        <v>11299</v>
      </c>
      <c r="H1027" s="7" t="s">
        <v>8477</v>
      </c>
      <c r="I1027" s="6" t="str">
        <f>CFV_Tbl[[#This Row],[Class Code]]&amp; " - " &amp;CFV_Tbl[[#This Row],[Class Description]]</f>
        <v>TRANSFMR - Tire Inflation Cage</v>
      </c>
      <c r="J1027" s="6" t="str">
        <f>CFV_Tbl[[#This Row],[CF Code]] &amp; " - " &amp; CFV_Tbl[[#This Row],[CF Description]]</f>
        <v>KVARAT - KVA Rating</v>
      </c>
      <c r="Q1027" s="494" t="s">
        <v>11689</v>
      </c>
      <c r="R1027" s="494" t="s">
        <v>1983</v>
      </c>
      <c r="S1027" t="s">
        <v>11289</v>
      </c>
    </row>
    <row r="1028" spans="1:19" x14ac:dyDescent="0.35">
      <c r="A1028" s="10" t="s">
        <v>53</v>
      </c>
      <c r="B1028" s="425" t="s">
        <v>462</v>
      </c>
      <c r="C1028" s="608" t="str">
        <f>VLOOKUP(CFV_Tbl[[#This Row],[Class Code]],AssetClass[[Asset Class]:[Class Description]],2)</f>
        <v>Tire Inflation Cage</v>
      </c>
      <c r="D1028" s="5">
        <v>40</v>
      </c>
      <c r="E1028" s="5" t="s">
        <v>11554</v>
      </c>
      <c r="F1028" s="5" t="s">
        <v>11785</v>
      </c>
      <c r="G1028" t="s">
        <v>11299</v>
      </c>
      <c r="H1028" s="7" t="s">
        <v>8477</v>
      </c>
      <c r="I1028" s="6" t="str">
        <f>CFV_Tbl[[#This Row],[Class Code]]&amp; " - " &amp;CFV_Tbl[[#This Row],[Class Description]]</f>
        <v>TRANSFMR - Tire Inflation Cage</v>
      </c>
      <c r="J1028" s="6" t="str">
        <f>CFV_Tbl[[#This Row],[CF Code]] &amp; " - " &amp; CFV_Tbl[[#This Row],[CF Description]]</f>
        <v>OUTVOLT - Outgoing Voltage</v>
      </c>
      <c r="Q1028" s="484" t="s">
        <v>11680</v>
      </c>
      <c r="R1028" s="484" t="s">
        <v>8480</v>
      </c>
      <c r="S1028" t="s">
        <v>11285</v>
      </c>
    </row>
    <row r="1029" spans="1:19" x14ac:dyDescent="0.35">
      <c r="A1029" s="10" t="s">
        <v>53</v>
      </c>
      <c r="B1029" s="6" t="s">
        <v>492</v>
      </c>
      <c r="C1029" s="608" t="str">
        <f>VLOOKUP(CFV_Tbl[[#This Row],[Class Code]],AssetClass[[Asset Class]:[Class Description]],2)</f>
        <v>Transmission Tank</v>
      </c>
      <c r="D1029" s="5">
        <v>10</v>
      </c>
      <c r="E1029" s="5" t="s">
        <v>11668</v>
      </c>
      <c r="F1029" s="5" t="s">
        <v>11869</v>
      </c>
      <c r="G1029" t="s">
        <v>11299</v>
      </c>
      <c r="H1029" s="7" t="s">
        <v>8477</v>
      </c>
      <c r="I1029" s="6" t="str">
        <f>CFV_Tbl[[#This Row],[Class Code]]&amp; " - " &amp;CFV_Tbl[[#This Row],[Class Description]]</f>
        <v>TRANTANK - Transmission Tank</v>
      </c>
      <c r="J1029" s="6" t="str">
        <f>CFV_Tbl[[#This Row],[CF Code]] &amp; " - " &amp; CFV_Tbl[[#This Row],[CF Description]]</f>
        <v>TRANTVOL - Transmission tank VOLUME</v>
      </c>
      <c r="Q1029" s="484" t="s">
        <v>11680</v>
      </c>
      <c r="R1029" s="484" t="s">
        <v>8481</v>
      </c>
      <c r="S1029" t="s">
        <v>11289</v>
      </c>
    </row>
    <row r="1030" spans="1:19" ht="14.5" customHeight="1" x14ac:dyDescent="0.35">
      <c r="A1030" s="10" t="s">
        <v>53</v>
      </c>
      <c r="B1030" s="6" t="s">
        <v>492</v>
      </c>
      <c r="C1030" s="608" t="str">
        <f>VLOOKUP(CFV_Tbl[[#This Row],[Class Code]],AssetClass[[Asset Class]:[Class Description]],2)</f>
        <v>Transmission Tank</v>
      </c>
      <c r="D1030" s="6">
        <v>20</v>
      </c>
      <c r="E1030" s="6" t="s">
        <v>11669</v>
      </c>
      <c r="F1030" s="6" t="s">
        <v>11870</v>
      </c>
      <c r="G1030" t="s">
        <v>11281</v>
      </c>
      <c r="H1030" s="7" t="s">
        <v>8480</v>
      </c>
      <c r="I1030" s="6" t="str">
        <f>CFV_Tbl[[#This Row],[Class Code]]&amp; " - " &amp;CFV_Tbl[[#This Row],[Class Description]]</f>
        <v>TRANTANK - Transmission Tank</v>
      </c>
      <c r="J1030" s="6" t="str">
        <f>CFV_Tbl[[#This Row],[CF Code]] &amp; " - " &amp; CFV_Tbl[[#This Row],[CF Description]]</f>
        <v>TRANTEIH - Transmission tank Electric immersion heater</v>
      </c>
      <c r="Q1030" s="484" t="s">
        <v>11681</v>
      </c>
      <c r="R1030" s="484" t="s">
        <v>8527</v>
      </c>
      <c r="S1030" t="s">
        <v>11285</v>
      </c>
    </row>
    <row r="1031" spans="1:19" x14ac:dyDescent="0.35">
      <c r="A1031" s="10" t="s">
        <v>53</v>
      </c>
      <c r="B1031" s="6" t="s">
        <v>492</v>
      </c>
      <c r="C1031" s="608" t="str">
        <f>VLOOKUP(CFV_Tbl[[#This Row],[Class Code]],AssetClass[[Asset Class]:[Class Description]],2)</f>
        <v>Transmission Tank</v>
      </c>
      <c r="D1031" s="6">
        <v>20</v>
      </c>
      <c r="E1031" s="6" t="s">
        <v>11669</v>
      </c>
      <c r="F1031" s="6" t="s">
        <v>11870</v>
      </c>
      <c r="G1031" t="s">
        <v>11281</v>
      </c>
      <c r="H1031" s="7" t="s">
        <v>8481</v>
      </c>
      <c r="I1031" s="6" t="str">
        <f>CFV_Tbl[[#This Row],[Class Code]]&amp; " - " &amp;CFV_Tbl[[#This Row],[Class Description]]</f>
        <v>TRANTANK - Transmission Tank</v>
      </c>
      <c r="J1031" s="6" t="str">
        <f>CFV_Tbl[[#This Row],[CF Code]] &amp; " - " &amp; CFV_Tbl[[#This Row],[CF Description]]</f>
        <v>TRANTEIH - Transmission tank Electric immersion heater</v>
      </c>
      <c r="Q1031" s="484" t="s">
        <v>11681</v>
      </c>
      <c r="R1031" s="484" t="s">
        <v>1853</v>
      </c>
      <c r="S1031" t="s">
        <v>11289</v>
      </c>
    </row>
    <row r="1032" spans="1:19" x14ac:dyDescent="0.35">
      <c r="A1032" s="10" t="s">
        <v>53</v>
      </c>
      <c r="B1032" s="6" t="s">
        <v>492</v>
      </c>
      <c r="C1032" s="608" t="str">
        <f>VLOOKUP(CFV_Tbl[[#This Row],[Class Code]],AssetClass[[Asset Class]:[Class Description]],2)</f>
        <v>Transmission Tank</v>
      </c>
      <c r="D1032" s="6">
        <v>30</v>
      </c>
      <c r="E1032" s="6" t="s">
        <v>11672</v>
      </c>
      <c r="F1032" s="6" t="s">
        <v>11871</v>
      </c>
      <c r="G1032" t="s">
        <v>11281</v>
      </c>
      <c r="H1032" s="7" t="s">
        <v>8527</v>
      </c>
      <c r="I1032" s="6" t="str">
        <f>CFV_Tbl[[#This Row],[Class Code]]&amp; " - " &amp;CFV_Tbl[[#This Row],[Class Description]]</f>
        <v>TRANTANK - Transmission Tank</v>
      </c>
      <c r="J1032" s="6" t="str">
        <f>CFV_Tbl[[#This Row],[CF Code]] &amp; " - " &amp; CFV_Tbl[[#This Row],[CF Description]]</f>
        <v>TRANTMAT - Transmission tank Material</v>
      </c>
      <c r="Q1032" s="490" t="s">
        <v>11679</v>
      </c>
      <c r="R1032" s="490" t="s">
        <v>8477</v>
      </c>
      <c r="S1032" t="s">
        <v>11285</v>
      </c>
    </row>
    <row r="1033" spans="1:19" x14ac:dyDescent="0.35">
      <c r="A1033" s="10" t="s">
        <v>53</v>
      </c>
      <c r="B1033" s="6" t="s">
        <v>492</v>
      </c>
      <c r="C1033" s="608" t="str">
        <f>VLOOKUP(CFV_Tbl[[#This Row],[Class Code]],AssetClass[[Asset Class]:[Class Description]],2)</f>
        <v>Transmission Tank</v>
      </c>
      <c r="D1033" s="6">
        <v>30</v>
      </c>
      <c r="E1033" s="6" t="s">
        <v>11672</v>
      </c>
      <c r="F1033" s="6" t="s">
        <v>11871</v>
      </c>
      <c r="G1033" t="s">
        <v>11281</v>
      </c>
      <c r="H1033" s="7" t="s">
        <v>1853</v>
      </c>
      <c r="I1033" s="6" t="str">
        <f>CFV_Tbl[[#This Row],[Class Code]]&amp; " - " &amp;CFV_Tbl[[#This Row],[Class Description]]</f>
        <v>TRANTANK - Transmission Tank</v>
      </c>
      <c r="J1033" s="6" t="str">
        <f>CFV_Tbl[[#This Row],[CF Code]] &amp; " - " &amp; CFV_Tbl[[#This Row],[CF Description]]</f>
        <v>TRANTMAT - Transmission tank Material</v>
      </c>
      <c r="Q1033" s="484" t="s">
        <v>11690</v>
      </c>
      <c r="R1033" s="484" t="s">
        <v>1984</v>
      </c>
      <c r="S1033" t="s">
        <v>11285</v>
      </c>
    </row>
    <row r="1034" spans="1:19" x14ac:dyDescent="0.35">
      <c r="A1034" s="10" t="s">
        <v>53</v>
      </c>
      <c r="B1034" s="6" t="s">
        <v>480</v>
      </c>
      <c r="C1034" s="608" t="str">
        <f>VLOOKUP(CFV_Tbl[[#This Row],[Class Code]],AssetClass[[Asset Class]:[Class Description]],2)</f>
        <v>Transmission Tank</v>
      </c>
      <c r="D1034" s="6">
        <v>10</v>
      </c>
      <c r="E1034" s="6" t="s">
        <v>11660</v>
      </c>
      <c r="F1034" s="6" t="s">
        <v>11864</v>
      </c>
      <c r="G1034" t="s">
        <v>11281</v>
      </c>
      <c r="H1034" s="7" t="s">
        <v>1973</v>
      </c>
      <c r="I1034" s="6" t="str">
        <f>CFV_Tbl[[#This Row],[Class Code]]&amp; " - " &amp;CFV_Tbl[[#This Row],[Class Description]]</f>
        <v>TRFCBARR - Transmission Tank</v>
      </c>
      <c r="J1034" s="6" t="str">
        <f>CFV_Tbl[[#This Row],[CF Code]] &amp; " - " &amp; CFV_Tbl[[#This Row],[CF Description]]</f>
        <v>TRRRTYPE - Traffic Barrier Type</v>
      </c>
      <c r="Q1034" s="484" t="s">
        <v>11690</v>
      </c>
      <c r="R1034" s="484" t="s">
        <v>1985</v>
      </c>
      <c r="S1034" t="s">
        <v>11289</v>
      </c>
    </row>
    <row r="1035" spans="1:19" x14ac:dyDescent="0.35">
      <c r="A1035" s="10" t="s">
        <v>53</v>
      </c>
      <c r="B1035" s="6" t="s">
        <v>480</v>
      </c>
      <c r="C1035" s="608" t="str">
        <f>VLOOKUP(CFV_Tbl[[#This Row],[Class Code]],AssetClass[[Asset Class]:[Class Description]],2)</f>
        <v>Transmission Tank</v>
      </c>
      <c r="D1035" s="6">
        <v>10</v>
      </c>
      <c r="E1035" s="6" t="s">
        <v>11660</v>
      </c>
      <c r="F1035" s="6" t="s">
        <v>11864</v>
      </c>
      <c r="G1035" t="s">
        <v>11281</v>
      </c>
      <c r="H1035" s="7" t="s">
        <v>8807</v>
      </c>
      <c r="I1035" s="6" t="str">
        <f>CFV_Tbl[[#This Row],[Class Code]]&amp; " - " &amp;CFV_Tbl[[#This Row],[Class Description]]</f>
        <v>TRFCBARR - Transmission Tank</v>
      </c>
      <c r="J1035" s="6" t="str">
        <f>CFV_Tbl[[#This Row],[CF Code]] &amp; " - " &amp; CFV_Tbl[[#This Row],[CF Description]]</f>
        <v>TRRRTYPE - Traffic Barrier Type</v>
      </c>
      <c r="Q1035" s="484" t="s">
        <v>11690</v>
      </c>
      <c r="R1035" s="484" t="s">
        <v>1986</v>
      </c>
      <c r="S1035" t="s">
        <v>11290</v>
      </c>
    </row>
    <row r="1036" spans="1:19" x14ac:dyDescent="0.35">
      <c r="A1036" s="10" t="s">
        <v>53</v>
      </c>
      <c r="B1036" s="6" t="s">
        <v>480</v>
      </c>
      <c r="C1036" s="608" t="str">
        <f>VLOOKUP(CFV_Tbl[[#This Row],[Class Code]],AssetClass[[Asset Class]:[Class Description]],2)</f>
        <v>Transmission Tank</v>
      </c>
      <c r="D1036" s="6">
        <v>10</v>
      </c>
      <c r="E1036" s="6" t="s">
        <v>11660</v>
      </c>
      <c r="F1036" s="6" t="s">
        <v>11864</v>
      </c>
      <c r="G1036" t="s">
        <v>11281</v>
      </c>
      <c r="H1036" s="7" t="s">
        <v>103</v>
      </c>
      <c r="I1036" s="6" t="str">
        <f>CFV_Tbl[[#This Row],[Class Code]]&amp; " - " &amp;CFV_Tbl[[#This Row],[Class Description]]</f>
        <v>TRFCBARR - Transmission Tank</v>
      </c>
      <c r="J1036" s="6" t="str">
        <f>CFV_Tbl[[#This Row],[CF Code]] &amp; " - " &amp; CFV_Tbl[[#This Row],[CF Description]]</f>
        <v>TRRRTYPE - Traffic Barrier Type</v>
      </c>
      <c r="Q1036" s="484" t="s">
        <v>11690</v>
      </c>
      <c r="R1036" s="484" t="s">
        <v>8843</v>
      </c>
      <c r="S1036" t="s">
        <v>11292</v>
      </c>
    </row>
    <row r="1037" spans="1:19" x14ac:dyDescent="0.35">
      <c r="A1037" s="10" t="s">
        <v>53</v>
      </c>
      <c r="B1037" s="6" t="s">
        <v>480</v>
      </c>
      <c r="C1037" s="608" t="str">
        <f>VLOOKUP(CFV_Tbl[[#This Row],[Class Code]],AssetClass[[Asset Class]:[Class Description]],2)</f>
        <v>Transmission Tank</v>
      </c>
      <c r="D1037" s="6">
        <v>20</v>
      </c>
      <c r="E1037" s="6" t="s">
        <v>11663</v>
      </c>
      <c r="F1037" s="6" t="s">
        <v>11865</v>
      </c>
      <c r="G1037" t="s">
        <v>11281</v>
      </c>
      <c r="H1037" s="7" t="s">
        <v>8801</v>
      </c>
      <c r="I1037" s="6" t="str">
        <f>CFV_Tbl[[#This Row],[Class Code]]&amp; " - " &amp;CFV_Tbl[[#This Row],[Class Description]]</f>
        <v>TRFCBARR - Transmission Tank</v>
      </c>
      <c r="J1037" s="6" t="str">
        <f>CFV_Tbl[[#This Row],[CF Code]] &amp; " - " &amp; CFV_Tbl[[#This Row],[CF Description]]</f>
        <v>TRRRMAT - Traffic Barrier Material</v>
      </c>
      <c r="Q1037" s="484" t="s">
        <v>11690</v>
      </c>
      <c r="R1037" s="484" t="s">
        <v>1988</v>
      </c>
      <c r="S1037" t="s">
        <v>11295</v>
      </c>
    </row>
    <row r="1038" spans="1:19" x14ac:dyDescent="0.35">
      <c r="A1038" s="10" t="s">
        <v>53</v>
      </c>
      <c r="B1038" s="6" t="s">
        <v>480</v>
      </c>
      <c r="C1038" s="608" t="str">
        <f>VLOOKUP(CFV_Tbl[[#This Row],[Class Code]],AssetClass[[Asset Class]:[Class Description]],2)</f>
        <v>Transmission Tank</v>
      </c>
      <c r="D1038" s="6">
        <v>20</v>
      </c>
      <c r="E1038" s="6" t="s">
        <v>11663</v>
      </c>
      <c r="F1038" s="6" t="s">
        <v>11865</v>
      </c>
      <c r="G1038" t="s">
        <v>11281</v>
      </c>
      <c r="H1038" s="7" t="s">
        <v>8802</v>
      </c>
      <c r="I1038" s="6" t="str">
        <f>CFV_Tbl[[#This Row],[Class Code]]&amp; " - " &amp;CFV_Tbl[[#This Row],[Class Description]]</f>
        <v>TRFCBARR - Transmission Tank</v>
      </c>
      <c r="J1038" s="6" t="str">
        <f>CFV_Tbl[[#This Row],[CF Code]] &amp; " - " &amp; CFV_Tbl[[#This Row],[CF Description]]</f>
        <v>TRRRMAT - Traffic Barrier Material</v>
      </c>
      <c r="Q1038" s="484" t="s">
        <v>11690</v>
      </c>
      <c r="R1038" s="484" t="s">
        <v>1989</v>
      </c>
      <c r="S1038" t="s">
        <v>11334</v>
      </c>
    </row>
    <row r="1039" spans="1:19" x14ac:dyDescent="0.35">
      <c r="A1039" s="10" t="s">
        <v>53</v>
      </c>
      <c r="B1039" s="6" t="s">
        <v>480</v>
      </c>
      <c r="C1039" s="608" t="str">
        <f>VLOOKUP(CFV_Tbl[[#This Row],[Class Code]],AssetClass[[Asset Class]:[Class Description]],2)</f>
        <v>Transmission Tank</v>
      </c>
      <c r="D1039" s="6">
        <v>20</v>
      </c>
      <c r="E1039" s="6" t="s">
        <v>11663</v>
      </c>
      <c r="F1039" s="6" t="s">
        <v>11865</v>
      </c>
      <c r="G1039" t="s">
        <v>11281</v>
      </c>
      <c r="H1039" s="7" t="s">
        <v>8803</v>
      </c>
      <c r="I1039" s="6" t="str">
        <f>CFV_Tbl[[#This Row],[Class Code]]&amp; " - " &amp;CFV_Tbl[[#This Row],[Class Description]]</f>
        <v>TRFCBARR - Transmission Tank</v>
      </c>
      <c r="J1039" s="6" t="str">
        <f>CFV_Tbl[[#This Row],[CF Code]] &amp; " - " &amp; CFV_Tbl[[#This Row],[CF Description]]</f>
        <v>TRRRMAT - Traffic Barrier Material</v>
      </c>
      <c r="Q1039" s="5" t="s">
        <v>12373</v>
      </c>
      <c r="R1039" s="641" t="s">
        <v>8480</v>
      </c>
      <c r="S1039" t="s">
        <v>11285</v>
      </c>
    </row>
    <row r="1040" spans="1:19" x14ac:dyDescent="0.35">
      <c r="A1040" s="10" t="s">
        <v>53</v>
      </c>
      <c r="B1040" s="6" t="s">
        <v>480</v>
      </c>
      <c r="C1040" s="608" t="str">
        <f>VLOOKUP(CFV_Tbl[[#This Row],[Class Code]],AssetClass[[Asset Class]:[Class Description]],2)</f>
        <v>Transmission Tank</v>
      </c>
      <c r="D1040" s="6">
        <v>20</v>
      </c>
      <c r="E1040" s="6" t="s">
        <v>11663</v>
      </c>
      <c r="F1040" s="6" t="s">
        <v>11865</v>
      </c>
      <c r="G1040" t="s">
        <v>11281</v>
      </c>
      <c r="H1040" s="7" t="s">
        <v>8804</v>
      </c>
      <c r="I1040" s="6" t="str">
        <f>CFV_Tbl[[#This Row],[Class Code]]&amp; " - " &amp;CFV_Tbl[[#This Row],[Class Description]]</f>
        <v>TRFCBARR - Transmission Tank</v>
      </c>
      <c r="J1040" s="6" t="str">
        <f>CFV_Tbl[[#This Row],[CF Code]] &amp; " - " &amp; CFV_Tbl[[#This Row],[CF Description]]</f>
        <v>TRRRMAT - Traffic Barrier Material</v>
      </c>
      <c r="Q1040" s="5" t="s">
        <v>12373</v>
      </c>
      <c r="R1040" s="641" t="s">
        <v>8481</v>
      </c>
      <c r="S1040" t="s">
        <v>11289</v>
      </c>
    </row>
    <row r="1041" spans="1:19" x14ac:dyDescent="0.35">
      <c r="A1041" s="10" t="s">
        <v>53</v>
      </c>
      <c r="B1041" s="6" t="s">
        <v>480</v>
      </c>
      <c r="C1041" s="608" t="str">
        <f>VLOOKUP(CFV_Tbl[[#This Row],[Class Code]],AssetClass[[Asset Class]:[Class Description]],2)</f>
        <v>Transmission Tank</v>
      </c>
      <c r="D1041" s="6">
        <v>20</v>
      </c>
      <c r="E1041" s="6" t="s">
        <v>11663</v>
      </c>
      <c r="F1041" s="6" t="s">
        <v>11865</v>
      </c>
      <c r="G1041" t="s">
        <v>11281</v>
      </c>
      <c r="H1041" s="7" t="s">
        <v>11819</v>
      </c>
      <c r="I1041" s="6" t="str">
        <f>CFV_Tbl[[#This Row],[Class Code]]&amp; " - " &amp;CFV_Tbl[[#This Row],[Class Description]]</f>
        <v>TRFCBARR - Transmission Tank</v>
      </c>
      <c r="J1041" s="6" t="str">
        <f>CFV_Tbl[[#This Row],[CF Code]] &amp; " - " &amp; CFV_Tbl[[#This Row],[CF Description]]</f>
        <v>TRRRMAT - Traffic Barrier Material</v>
      </c>
      <c r="Q1041" s="5" t="s">
        <v>12375</v>
      </c>
      <c r="R1041" s="641" t="s">
        <v>8527</v>
      </c>
      <c r="S1041" t="s">
        <v>11285</v>
      </c>
    </row>
    <row r="1042" spans="1:19" x14ac:dyDescent="0.35">
      <c r="A1042" s="10" t="s">
        <v>53</v>
      </c>
      <c r="B1042" s="6" t="s">
        <v>480</v>
      </c>
      <c r="C1042" s="608" t="str">
        <f>VLOOKUP(CFV_Tbl[[#This Row],[Class Code]],AssetClass[[Asset Class]:[Class Description]],2)</f>
        <v>Transmission Tank</v>
      </c>
      <c r="D1042" s="6">
        <v>20</v>
      </c>
      <c r="E1042" s="6" t="s">
        <v>11663</v>
      </c>
      <c r="F1042" s="6" t="s">
        <v>11865</v>
      </c>
      <c r="G1042" t="s">
        <v>11281</v>
      </c>
      <c r="H1042" s="7" t="s">
        <v>8805</v>
      </c>
      <c r="I1042" s="6" t="str">
        <f>CFV_Tbl[[#This Row],[Class Code]]&amp; " - " &amp;CFV_Tbl[[#This Row],[Class Description]]</f>
        <v>TRFCBARR - Transmission Tank</v>
      </c>
      <c r="J1042" s="6" t="str">
        <f>CFV_Tbl[[#This Row],[CF Code]] &amp; " - " &amp; CFV_Tbl[[#This Row],[CF Description]]</f>
        <v>TRRRMAT - Traffic Barrier Material</v>
      </c>
      <c r="Q1042" s="5" t="s">
        <v>12375</v>
      </c>
      <c r="R1042" s="641" t="s">
        <v>1853</v>
      </c>
      <c r="S1042" t="s">
        <v>11289</v>
      </c>
    </row>
    <row r="1043" spans="1:19" x14ac:dyDescent="0.35">
      <c r="A1043" s="10" t="s">
        <v>53</v>
      </c>
      <c r="B1043" s="6" t="s">
        <v>480</v>
      </c>
      <c r="C1043" s="608" t="str">
        <f>VLOOKUP(CFV_Tbl[[#This Row],[Class Code]],AssetClass[[Asset Class]:[Class Description]],2)</f>
        <v>Transmission Tank</v>
      </c>
      <c r="D1043" s="6">
        <v>20</v>
      </c>
      <c r="E1043" s="6" t="s">
        <v>11663</v>
      </c>
      <c r="F1043" s="6" t="s">
        <v>11865</v>
      </c>
      <c r="G1043" t="s">
        <v>11281</v>
      </c>
      <c r="H1043" s="7" t="s">
        <v>8806</v>
      </c>
      <c r="I1043" s="6" t="str">
        <f>CFV_Tbl[[#This Row],[Class Code]]&amp; " - " &amp;CFV_Tbl[[#This Row],[Class Description]]</f>
        <v>TRFCBARR - Transmission Tank</v>
      </c>
      <c r="J1043" s="6" t="str">
        <f>CFV_Tbl[[#This Row],[CF Code]] &amp; " - " &amp; CFV_Tbl[[#This Row],[CF Description]]</f>
        <v>TRRRMAT - Traffic Barrier Material</v>
      </c>
      <c r="Q1043" s="5" t="s">
        <v>12377</v>
      </c>
      <c r="R1043" s="641" t="s">
        <v>8578</v>
      </c>
      <c r="S1043" t="s">
        <v>11285</v>
      </c>
    </row>
    <row r="1044" spans="1:19" x14ac:dyDescent="0.35">
      <c r="A1044" s="10" t="s">
        <v>53</v>
      </c>
      <c r="B1044" s="6" t="s">
        <v>11725</v>
      </c>
      <c r="C1044" s="608" t="str">
        <f>VLOOKUP(CFV_Tbl[[#This Row],[Class Code]],AssetClass[[Asset Class]:[Class Description]],2)</f>
        <v>Transmission Tank</v>
      </c>
      <c r="D1044" s="6">
        <v>10</v>
      </c>
      <c r="E1044" s="6" t="s">
        <v>11657</v>
      </c>
      <c r="F1044" s="6" t="s">
        <v>11862</v>
      </c>
      <c r="G1044" t="s">
        <v>11281</v>
      </c>
      <c r="H1044" s="7" t="s">
        <v>8808</v>
      </c>
      <c r="I1044" s="6" t="str">
        <f>CFV_Tbl[[#This Row],[Class Code]]&amp; " - " &amp;CFV_Tbl[[#This Row],[Class Description]]</f>
        <v>TRMHTR - Transmission Tank</v>
      </c>
      <c r="J1044" s="6" t="str">
        <f>CFV_Tbl[[#This Row],[CF Code]] &amp; " - " &amp; CFV_Tbl[[#This Row],[CF Description]]</f>
        <v>TRTRTYPE - Terminal Heater Type</v>
      </c>
      <c r="Q1044" s="364" t="s">
        <v>12371</v>
      </c>
      <c r="R1044" s="640" t="s">
        <v>8477</v>
      </c>
      <c r="S1044" t="s">
        <v>11285</v>
      </c>
    </row>
    <row r="1045" spans="1:19" x14ac:dyDescent="0.35">
      <c r="A1045" s="10" t="s">
        <v>53</v>
      </c>
      <c r="B1045" s="6" t="s">
        <v>11725</v>
      </c>
      <c r="C1045" s="608" t="str">
        <f>VLOOKUP(CFV_Tbl[[#This Row],[Class Code]],AssetClass[[Asset Class]:[Class Description]],2)</f>
        <v>Transmission Tank</v>
      </c>
      <c r="D1045" s="6">
        <v>10</v>
      </c>
      <c r="E1045" s="6" t="s">
        <v>11657</v>
      </c>
      <c r="F1045" s="6" t="s">
        <v>11862</v>
      </c>
      <c r="G1045" t="s">
        <v>11281</v>
      </c>
      <c r="H1045" s="7" t="s">
        <v>8809</v>
      </c>
      <c r="I1045" s="6" t="str">
        <f>CFV_Tbl[[#This Row],[Class Code]]&amp; " - " &amp;CFV_Tbl[[#This Row],[Class Description]]</f>
        <v>TRMHTR - Transmission Tank</v>
      </c>
      <c r="J1045" s="6" t="str">
        <f>CFV_Tbl[[#This Row],[CF Code]] &amp; " - " &amp; CFV_Tbl[[#This Row],[CF Description]]</f>
        <v>TRTRTYPE - Terminal Heater Type</v>
      </c>
      <c r="Q1045" s="621" t="s">
        <v>12714</v>
      </c>
      <c r="R1045" s="621" t="s">
        <v>12716</v>
      </c>
      <c r="S1045" s="623" t="s">
        <v>11285</v>
      </c>
    </row>
    <row r="1046" spans="1:19" ht="14.5" customHeight="1" x14ac:dyDescent="0.35">
      <c r="A1046" s="10" t="s">
        <v>53</v>
      </c>
      <c r="B1046" s="6" t="s">
        <v>11725</v>
      </c>
      <c r="C1046" s="608" t="str">
        <f>VLOOKUP(CFV_Tbl[[#This Row],[Class Code]],AssetClass[[Asset Class]:[Class Description]],2)</f>
        <v>Transmission Tank</v>
      </c>
      <c r="D1046" s="6">
        <v>10</v>
      </c>
      <c r="E1046" s="6" t="s">
        <v>11657</v>
      </c>
      <c r="F1046" s="6" t="s">
        <v>11862</v>
      </c>
      <c r="G1046" t="s">
        <v>11281</v>
      </c>
      <c r="H1046" s="7" t="s">
        <v>8810</v>
      </c>
      <c r="I1046" s="6" t="str">
        <f>CFV_Tbl[[#This Row],[Class Code]]&amp; " - " &amp;CFV_Tbl[[#This Row],[Class Description]]</f>
        <v>TRMHTR - Transmission Tank</v>
      </c>
      <c r="J1046" s="6" t="str">
        <f>CFV_Tbl[[#This Row],[CF Code]] &amp; " - " &amp; CFV_Tbl[[#This Row],[CF Description]]</f>
        <v>TRTRTYPE - Terminal Heater Type</v>
      </c>
      <c r="Q1046" s="622" t="s">
        <v>12714</v>
      </c>
      <c r="R1046" s="622" t="s">
        <v>1780</v>
      </c>
      <c r="S1046" s="623" t="s">
        <v>11289</v>
      </c>
    </row>
    <row r="1047" spans="1:19" ht="14.5" customHeight="1" x14ac:dyDescent="0.35">
      <c r="A1047" s="10" t="s">
        <v>53</v>
      </c>
      <c r="B1047" s="6" t="s">
        <v>11725</v>
      </c>
      <c r="C1047" s="608" t="str">
        <f>VLOOKUP(CFV_Tbl[[#This Row],[Class Code]],AssetClass[[Asset Class]:[Class Description]],2)</f>
        <v>Transmission Tank</v>
      </c>
      <c r="D1047" s="6">
        <v>10</v>
      </c>
      <c r="E1047" s="6" t="s">
        <v>11657</v>
      </c>
      <c r="F1047" s="6" t="s">
        <v>11862</v>
      </c>
      <c r="G1047" t="s">
        <v>11281</v>
      </c>
      <c r="H1047" s="7" t="s">
        <v>8811</v>
      </c>
      <c r="I1047" s="6" t="str">
        <f>CFV_Tbl[[#This Row],[Class Code]]&amp; " - " &amp;CFV_Tbl[[#This Row],[Class Description]]</f>
        <v>TRMHTR - Transmission Tank</v>
      </c>
      <c r="J1047" s="6" t="str">
        <f>CFV_Tbl[[#This Row],[CF Code]] &amp; " - " &amp; CFV_Tbl[[#This Row],[CF Description]]</f>
        <v>TRTRTYPE - Terminal Heater Type</v>
      </c>
      <c r="Q1047" s="621" t="s">
        <v>12721</v>
      </c>
      <c r="R1047" s="621" t="s">
        <v>12723</v>
      </c>
      <c r="S1047" s="623" t="s">
        <v>11285</v>
      </c>
    </row>
    <row r="1048" spans="1:19" ht="14.5" customHeight="1" x14ac:dyDescent="0.35">
      <c r="A1048" s="10" t="s">
        <v>53</v>
      </c>
      <c r="B1048" s="6" t="s">
        <v>11725</v>
      </c>
      <c r="C1048" s="608" t="str">
        <f>VLOOKUP(CFV_Tbl[[#This Row],[Class Code]],AssetClass[[Asset Class]:[Class Description]],2)</f>
        <v>Transmission Tank</v>
      </c>
      <c r="D1048" s="6">
        <v>10</v>
      </c>
      <c r="E1048" s="6" t="s">
        <v>11657</v>
      </c>
      <c r="F1048" s="6" t="s">
        <v>11862</v>
      </c>
      <c r="G1048" s="637" t="s">
        <v>11281</v>
      </c>
      <c r="H1048" s="7" t="s">
        <v>8812</v>
      </c>
      <c r="I1048" s="6" t="str">
        <f>CFV_Tbl[[#This Row],[Class Code]]&amp; " - " &amp;CFV_Tbl[[#This Row],[Class Description]]</f>
        <v>TRMHTR - Transmission Tank</v>
      </c>
      <c r="J1048" s="6" t="str">
        <f>CFV_Tbl[[#This Row],[CF Code]] &amp; " - " &amp; CFV_Tbl[[#This Row],[CF Description]]</f>
        <v>TRTRTYPE - Terminal Heater Type</v>
      </c>
      <c r="Q1048" s="621" t="s">
        <v>12721</v>
      </c>
      <c r="R1048" s="621" t="s">
        <v>12724</v>
      </c>
      <c r="S1048" s="623" t="s">
        <v>11289</v>
      </c>
    </row>
    <row r="1049" spans="1:19" x14ac:dyDescent="0.35">
      <c r="A1049" s="103" t="s">
        <v>53</v>
      </c>
      <c r="B1049" s="363" t="s">
        <v>11725</v>
      </c>
      <c r="C1049" s="608" t="str">
        <f>VLOOKUP(CFV_Tbl[[#This Row],[Class Code]],AssetClass[[Asset Class]:[Class Description]],2)</f>
        <v>Transmission Tank</v>
      </c>
      <c r="D1049" s="363">
        <v>10</v>
      </c>
      <c r="E1049" s="363" t="s">
        <v>11657</v>
      </c>
      <c r="F1049" s="363" t="s">
        <v>11862</v>
      </c>
      <c r="G1049" s="636" t="s">
        <v>11281</v>
      </c>
      <c r="H1049" s="7" t="s">
        <v>8813</v>
      </c>
      <c r="I1049" s="363" t="str">
        <f>CFV_Tbl[[#This Row],[Class Code]]&amp; " - " &amp;CFV_Tbl[[#This Row],[Class Description]]</f>
        <v>TRMHTR - Transmission Tank</v>
      </c>
      <c r="J1049" s="363" t="str">
        <f>CFV_Tbl[[#This Row],[CF Code]] &amp; " - " &amp; CFV_Tbl[[#This Row],[CF Description]]</f>
        <v>TRTRTYPE - Terminal Heater Type</v>
      </c>
      <c r="Q1049" s="621" t="s">
        <v>12721</v>
      </c>
      <c r="R1049" s="621" t="s">
        <v>12725</v>
      </c>
      <c r="S1049" s="623" t="s">
        <v>11290</v>
      </c>
    </row>
    <row r="1050" spans="1:19" x14ac:dyDescent="0.35">
      <c r="A1050" s="10" t="s">
        <v>53</v>
      </c>
      <c r="B1050" s="6" t="s">
        <v>11725</v>
      </c>
      <c r="C1050" s="608" t="str">
        <f>VLOOKUP(CFV_Tbl[[#This Row],[Class Code]],AssetClass[[Asset Class]:[Class Description]],2)</f>
        <v>Transmission Tank</v>
      </c>
      <c r="D1050" s="6">
        <v>10</v>
      </c>
      <c r="E1050" s="6" t="s">
        <v>11657</v>
      </c>
      <c r="F1050" s="6" t="s">
        <v>11862</v>
      </c>
      <c r="G1050" t="s">
        <v>11281</v>
      </c>
      <c r="H1050" s="7" t="s">
        <v>8814</v>
      </c>
      <c r="I1050" s="6" t="str">
        <f>CFV_Tbl[[#This Row],[Class Code]]&amp; " - " &amp;CFV_Tbl[[#This Row],[Class Description]]</f>
        <v>TRMHTR - Transmission Tank</v>
      </c>
      <c r="J1050" s="6" t="str">
        <f>CFV_Tbl[[#This Row],[CF Code]] &amp; " - " &amp; CFV_Tbl[[#This Row],[CF Description]]</f>
        <v>TRTRTYPE - Terminal Heater Type</v>
      </c>
      <c r="Q1050" s="621" t="s">
        <v>12721</v>
      </c>
      <c r="R1050" s="621" t="s">
        <v>12726</v>
      </c>
      <c r="S1050" s="623" t="s">
        <v>11292</v>
      </c>
    </row>
    <row r="1051" spans="1:19" x14ac:dyDescent="0.35">
      <c r="A1051" s="10" t="s">
        <v>53</v>
      </c>
      <c r="B1051" s="6" t="s">
        <v>11725</v>
      </c>
      <c r="C1051" s="608" t="str">
        <f>VLOOKUP(CFV_Tbl[[#This Row],[Class Code]],AssetClass[[Asset Class]:[Class Description]],2)</f>
        <v>Transmission Tank</v>
      </c>
      <c r="D1051" s="6">
        <v>10</v>
      </c>
      <c r="E1051" s="6" t="s">
        <v>11657</v>
      </c>
      <c r="F1051" s="6" t="s">
        <v>11862</v>
      </c>
      <c r="G1051" t="s">
        <v>11281</v>
      </c>
      <c r="H1051" s="7" t="s">
        <v>8815</v>
      </c>
      <c r="I1051" s="6" t="str">
        <f>CFV_Tbl[[#This Row],[Class Code]]&amp; " - " &amp;CFV_Tbl[[#This Row],[Class Description]]</f>
        <v>TRMHTR - Transmission Tank</v>
      </c>
      <c r="J1051" s="6" t="str">
        <f>CFV_Tbl[[#This Row],[CF Code]] &amp; " - " &amp; CFV_Tbl[[#This Row],[CF Description]]</f>
        <v>TRTRTYPE - Terminal Heater Type</v>
      </c>
      <c r="Q1051" s="622" t="s">
        <v>12721</v>
      </c>
      <c r="R1051" s="622" t="s">
        <v>12727</v>
      </c>
      <c r="S1051" s="623" t="s">
        <v>11295</v>
      </c>
    </row>
    <row r="1052" spans="1:19" x14ac:dyDescent="0.35">
      <c r="A1052" s="10" t="s">
        <v>53</v>
      </c>
      <c r="B1052" s="6" t="s">
        <v>11725</v>
      </c>
      <c r="C1052" s="608" t="str">
        <f>VLOOKUP(CFV_Tbl[[#This Row],[Class Code]],AssetClass[[Asset Class]:[Class Description]],2)</f>
        <v>Transmission Tank</v>
      </c>
      <c r="D1052" s="6">
        <v>10</v>
      </c>
      <c r="E1052" s="6" t="s">
        <v>11657</v>
      </c>
      <c r="F1052" s="6" t="s">
        <v>11862</v>
      </c>
      <c r="G1052" t="s">
        <v>11281</v>
      </c>
      <c r="H1052" s="7" t="s">
        <v>8816</v>
      </c>
      <c r="I1052" s="6" t="str">
        <f>CFV_Tbl[[#This Row],[Class Code]]&amp; " - " &amp;CFV_Tbl[[#This Row],[Class Description]]</f>
        <v>TRMHTR - Transmission Tank</v>
      </c>
      <c r="J1052" s="6" t="str">
        <f>CFV_Tbl[[#This Row],[CF Code]] &amp; " - " &amp; CFV_Tbl[[#This Row],[CF Description]]</f>
        <v>TRTRTYPE - Terminal Heater Type</v>
      </c>
      <c r="Q1052" s="622" t="s">
        <v>12717</v>
      </c>
      <c r="R1052" s="622" t="s">
        <v>8477</v>
      </c>
      <c r="S1052" s="623" t="s">
        <v>11285</v>
      </c>
    </row>
    <row r="1053" spans="1:19" x14ac:dyDescent="0.35">
      <c r="A1053" s="103" t="s">
        <v>53</v>
      </c>
      <c r="B1053" s="363" t="s">
        <v>11725</v>
      </c>
      <c r="C1053" s="608" t="str">
        <f>VLOOKUP(CFV_Tbl[[#This Row],[Class Code]],AssetClass[[Asset Class]:[Class Description]],2)</f>
        <v>Transmission Tank</v>
      </c>
      <c r="D1053" s="6">
        <v>20</v>
      </c>
      <c r="E1053" s="6" t="s">
        <v>11659</v>
      </c>
      <c r="F1053" s="6" t="s">
        <v>11863</v>
      </c>
      <c r="G1053" t="s">
        <v>11281</v>
      </c>
      <c r="H1053" s="7" t="s">
        <v>8817</v>
      </c>
      <c r="I1053" s="6" t="str">
        <f>CFV_Tbl[[#This Row],[Class Code]]&amp; " - " &amp;CFV_Tbl[[#This Row],[Class Description]]</f>
        <v>TRMHTR - Transmission Tank</v>
      </c>
      <c r="J1053" s="6" t="str">
        <f>CFV_Tbl[[#This Row],[CF Code]] &amp; " - " &amp; CFV_Tbl[[#This Row],[CF Description]]</f>
        <v>TRTRESRC - Terminal Heater Energy Source</v>
      </c>
      <c r="Q1053" s="622" t="s">
        <v>12719</v>
      </c>
      <c r="R1053" s="622" t="s">
        <v>8477</v>
      </c>
      <c r="S1053" s="623" t="s">
        <v>11285</v>
      </c>
    </row>
    <row r="1054" spans="1:19" x14ac:dyDescent="0.35">
      <c r="A1054" s="10" t="s">
        <v>53</v>
      </c>
      <c r="B1054" s="613" t="s">
        <v>11725</v>
      </c>
      <c r="C1054" s="608" t="str">
        <f>VLOOKUP(CFV_Tbl[[#This Row],[Class Code]],AssetClass[[Asset Class]:[Class Description]],2)</f>
        <v>Transmission Tank</v>
      </c>
      <c r="D1054" s="6">
        <v>20</v>
      </c>
      <c r="E1054" s="6" t="s">
        <v>11659</v>
      </c>
      <c r="F1054" s="6" t="s">
        <v>11863</v>
      </c>
      <c r="G1054" t="s">
        <v>11281</v>
      </c>
      <c r="H1054" s="7" t="s">
        <v>8818</v>
      </c>
      <c r="I1054" s="6" t="str">
        <f>CFV_Tbl[[#This Row],[Class Code]]&amp; " - " &amp;CFV_Tbl[[#This Row],[Class Description]]</f>
        <v>TRMHTR - Transmission Tank</v>
      </c>
      <c r="J1054" s="6" t="str">
        <f>CFV_Tbl[[#This Row],[CF Code]] &amp; " - " &amp; CFV_Tbl[[#This Row],[CF Description]]</f>
        <v>TRTRESRC - Terminal Heater Energy Source</v>
      </c>
    </row>
    <row r="1055" spans="1:19" x14ac:dyDescent="0.35">
      <c r="A1055" s="10" t="s">
        <v>53</v>
      </c>
      <c r="B1055" s="613" t="s">
        <v>11725</v>
      </c>
      <c r="C1055" s="608" t="str">
        <f>VLOOKUP(CFV_Tbl[[#This Row],[Class Code]],AssetClass[[Asset Class]:[Class Description]],2)</f>
        <v>Transmission Tank</v>
      </c>
      <c r="D1055" s="6">
        <v>20</v>
      </c>
      <c r="E1055" s="6" t="s">
        <v>11659</v>
      </c>
      <c r="F1055" s="6" t="s">
        <v>11863</v>
      </c>
      <c r="G1055" t="s">
        <v>11281</v>
      </c>
      <c r="H1055" s="7" t="s">
        <v>8819</v>
      </c>
      <c r="I1055" s="6" t="str">
        <f>CFV_Tbl[[#This Row],[Class Code]]&amp; " - " &amp;CFV_Tbl[[#This Row],[Class Description]]</f>
        <v>TRMHTR - Transmission Tank</v>
      </c>
      <c r="J1055" s="6" t="str">
        <f>CFV_Tbl[[#This Row],[CF Code]] &amp; " - " &amp; CFV_Tbl[[#This Row],[CF Description]]</f>
        <v>TRTRESRC - Terminal Heater Energy Source</v>
      </c>
    </row>
    <row r="1056" spans="1:19" x14ac:dyDescent="0.35">
      <c r="A1056" s="10" t="s">
        <v>53</v>
      </c>
      <c r="B1056" s="613" t="s">
        <v>11725</v>
      </c>
      <c r="C1056" s="608" t="str">
        <f>VLOOKUP(CFV_Tbl[[#This Row],[Class Code]],AssetClass[[Asset Class]:[Class Description]],2)</f>
        <v>Transmission Tank</v>
      </c>
      <c r="D1056" s="6">
        <v>20</v>
      </c>
      <c r="E1056" s="6" t="s">
        <v>11659</v>
      </c>
      <c r="F1056" s="6" t="s">
        <v>11863</v>
      </c>
      <c r="G1056" t="s">
        <v>11281</v>
      </c>
      <c r="H1056" s="7" t="s">
        <v>8820</v>
      </c>
      <c r="I1056" s="6" t="str">
        <f>CFV_Tbl[[#This Row],[Class Code]]&amp; " - " &amp;CFV_Tbl[[#This Row],[Class Description]]</f>
        <v>TRMHTR - Transmission Tank</v>
      </c>
      <c r="J1056" s="6" t="str">
        <f>CFV_Tbl[[#This Row],[CF Code]] &amp; " - " &amp; CFV_Tbl[[#This Row],[CF Description]]</f>
        <v>TRTRESRC - Terminal Heater Energy Source</v>
      </c>
    </row>
    <row r="1057" spans="1:10" x14ac:dyDescent="0.35">
      <c r="A1057" s="10" t="s">
        <v>53</v>
      </c>
      <c r="B1057" s="613" t="s">
        <v>11725</v>
      </c>
      <c r="C1057" s="608" t="str">
        <f>VLOOKUP(CFV_Tbl[[#This Row],[Class Code]],AssetClass[[Asset Class]:[Class Description]],2)</f>
        <v>Transmission Tank</v>
      </c>
      <c r="D1057" s="6">
        <v>20</v>
      </c>
      <c r="E1057" s="6" t="s">
        <v>11659</v>
      </c>
      <c r="F1057" s="6" t="s">
        <v>11863</v>
      </c>
      <c r="G1057" t="s">
        <v>11281</v>
      </c>
      <c r="H1057" s="7" t="s">
        <v>8821</v>
      </c>
      <c r="I1057" s="6" t="str">
        <f>CFV_Tbl[[#This Row],[Class Code]]&amp; " - " &amp;CFV_Tbl[[#This Row],[Class Description]]</f>
        <v>TRMHTR - Transmission Tank</v>
      </c>
      <c r="J1057" s="6" t="str">
        <f>CFV_Tbl[[#This Row],[CF Code]] &amp; " - " &amp; CFV_Tbl[[#This Row],[CF Description]]</f>
        <v>TRTRESRC - Terminal Heater Energy Source</v>
      </c>
    </row>
    <row r="1058" spans="1:10" x14ac:dyDescent="0.35">
      <c r="A1058" s="10" t="s">
        <v>53</v>
      </c>
      <c r="B1058" s="613" t="s">
        <v>11725</v>
      </c>
      <c r="C1058" s="608" t="str">
        <f>VLOOKUP(CFV_Tbl[[#This Row],[Class Code]],AssetClass[[Asset Class]:[Class Description]],2)</f>
        <v>Transmission Tank</v>
      </c>
      <c r="D1058" s="6">
        <v>20</v>
      </c>
      <c r="E1058" s="6" t="s">
        <v>11659</v>
      </c>
      <c r="F1058" s="6" t="s">
        <v>11863</v>
      </c>
      <c r="G1058" t="s">
        <v>11281</v>
      </c>
      <c r="H1058" s="7" t="s">
        <v>8822</v>
      </c>
      <c r="I1058" s="6" t="str">
        <f>CFV_Tbl[[#This Row],[Class Code]]&amp; " - " &amp;CFV_Tbl[[#This Row],[Class Description]]</f>
        <v>TRMHTR - Transmission Tank</v>
      </c>
      <c r="J1058" s="6" t="str">
        <f>CFV_Tbl[[#This Row],[CF Code]] &amp; " - " &amp; CFV_Tbl[[#This Row],[CF Description]]</f>
        <v>TRTRESRC - Terminal Heater Energy Source</v>
      </c>
    </row>
    <row r="1059" spans="1:10" x14ac:dyDescent="0.35">
      <c r="A1059" s="10" t="s">
        <v>53</v>
      </c>
      <c r="B1059" s="613" t="s">
        <v>11725</v>
      </c>
      <c r="C1059" s="608" t="str">
        <f>VLOOKUP(CFV_Tbl[[#This Row],[Class Code]],AssetClass[[Asset Class]:[Class Description]],2)</f>
        <v>Transmission Tank</v>
      </c>
      <c r="D1059" s="6">
        <v>20</v>
      </c>
      <c r="E1059" s="6" t="s">
        <v>11659</v>
      </c>
      <c r="F1059" s="6" t="s">
        <v>11863</v>
      </c>
      <c r="G1059" t="s">
        <v>11281</v>
      </c>
      <c r="H1059" s="7" t="s">
        <v>8823</v>
      </c>
      <c r="I1059" s="6" t="str">
        <f>CFV_Tbl[[#This Row],[Class Code]]&amp; " - " &amp;CFV_Tbl[[#This Row],[Class Description]]</f>
        <v>TRMHTR - Transmission Tank</v>
      </c>
      <c r="J1059" s="6" t="str">
        <f>CFV_Tbl[[#This Row],[CF Code]] &amp; " - " &amp; CFV_Tbl[[#This Row],[CF Description]]</f>
        <v>TRTRESRC - Terminal Heater Energy Source</v>
      </c>
    </row>
    <row r="1060" spans="1:10" x14ac:dyDescent="0.35">
      <c r="A1060" s="10" t="s">
        <v>53</v>
      </c>
      <c r="B1060" s="613" t="s">
        <v>11725</v>
      </c>
      <c r="C1060" s="608" t="str">
        <f>VLOOKUP(CFV_Tbl[[#This Row],[Class Code]],AssetClass[[Asset Class]:[Class Description]],2)</f>
        <v>Transmission Tank</v>
      </c>
      <c r="D1060" s="6">
        <v>20</v>
      </c>
      <c r="E1060" s="6" t="s">
        <v>11659</v>
      </c>
      <c r="F1060" s="6" t="s">
        <v>11863</v>
      </c>
      <c r="G1060" t="s">
        <v>11281</v>
      </c>
      <c r="H1060" s="7" t="s">
        <v>8824</v>
      </c>
      <c r="I1060" s="6" t="str">
        <f>CFV_Tbl[[#This Row],[Class Code]]&amp; " - " &amp;CFV_Tbl[[#This Row],[Class Description]]</f>
        <v>TRMHTR - Transmission Tank</v>
      </c>
      <c r="J1060" s="6" t="str">
        <f>CFV_Tbl[[#This Row],[CF Code]] &amp; " - " &amp; CFV_Tbl[[#This Row],[CF Description]]</f>
        <v>TRTRESRC - Terminal Heater Energy Source</v>
      </c>
    </row>
    <row r="1061" spans="1:10" x14ac:dyDescent="0.35">
      <c r="A1061" s="10" t="s">
        <v>53</v>
      </c>
      <c r="B1061" s="613" t="s">
        <v>11725</v>
      </c>
      <c r="C1061" s="608" t="str">
        <f>VLOOKUP(CFV_Tbl[[#This Row],[Class Code]],AssetClass[[Asset Class]:[Class Description]],2)</f>
        <v>Transmission Tank</v>
      </c>
      <c r="D1061" s="364">
        <v>30</v>
      </c>
      <c r="E1061" s="364" t="s">
        <v>11305</v>
      </c>
      <c r="F1061" s="364" t="s">
        <v>11312</v>
      </c>
      <c r="G1061" t="s">
        <v>11299</v>
      </c>
      <c r="H1061" s="7" t="s">
        <v>8477</v>
      </c>
      <c r="I1061" s="6" t="str">
        <f>CFV_Tbl[[#This Row],[Class Code]]&amp; " - " &amp;CFV_Tbl[[#This Row],[Class Description]]</f>
        <v>TRMHTR - Transmission Tank</v>
      </c>
      <c r="J1061" s="6" t="str">
        <f>CFV_Tbl[[#This Row],[CF Code]] &amp; " - " &amp; CFV_Tbl[[#This Row],[CF Description]]</f>
        <v>PWRSV - Power Supply Voltage</v>
      </c>
    </row>
    <row r="1062" spans="1:10" x14ac:dyDescent="0.35">
      <c r="A1062" s="10" t="s">
        <v>53</v>
      </c>
      <c r="B1062" s="6" t="s">
        <v>11725</v>
      </c>
      <c r="C1062" s="608" t="str">
        <f>VLOOKUP(CFV_Tbl[[#This Row],[Class Code]],AssetClass[[Asset Class]:[Class Description]],2)</f>
        <v>Transmission Tank</v>
      </c>
      <c r="D1062" s="630">
        <v>40</v>
      </c>
      <c r="E1062" s="630" t="s">
        <v>11426</v>
      </c>
      <c r="F1062" s="630" t="s">
        <v>11860</v>
      </c>
      <c r="G1062" t="s">
        <v>11299</v>
      </c>
      <c r="H1062" s="613" t="s">
        <v>8477</v>
      </c>
      <c r="I1062" s="6" t="str">
        <f>CFV_Tbl[[#This Row],[Class Code]]&amp; " - " &amp;CFV_Tbl[[#This Row],[Class Description]]</f>
        <v>TRMHTR - Transmission Tank</v>
      </c>
      <c r="J1062" s="6" t="str">
        <f>CFV_Tbl[[#This Row],[CF Code]] &amp; " - " &amp; CFV_Tbl[[#This Row],[CF Description]]</f>
        <v>HEATCAPK - Heating Capacity (kW)</v>
      </c>
    </row>
    <row r="1063" spans="1:10" x14ac:dyDescent="0.35">
      <c r="A1063" s="10" t="s">
        <v>53</v>
      </c>
      <c r="B1063" s="6" t="s">
        <v>11725</v>
      </c>
      <c r="C1063" s="608" t="str">
        <f>VLOOKUP(CFV_Tbl[[#This Row],[Class Code]],AssetClass[[Asset Class]:[Class Description]],2)</f>
        <v>Transmission Tank</v>
      </c>
      <c r="D1063" s="630">
        <v>50</v>
      </c>
      <c r="E1063" s="630" t="s">
        <v>11360</v>
      </c>
      <c r="F1063" s="630" t="s">
        <v>11452</v>
      </c>
      <c r="G1063" t="s">
        <v>11299</v>
      </c>
      <c r="H1063" s="613" t="s">
        <v>8477</v>
      </c>
      <c r="I1063" s="6" t="str">
        <f>CFV_Tbl[[#This Row],[Class Code]]&amp; " - " &amp;CFV_Tbl[[#This Row],[Class Description]]</f>
        <v>TRMHTR - Transmission Tank</v>
      </c>
      <c r="J1063" s="6" t="str">
        <f>CFV_Tbl[[#This Row],[CF Code]] &amp; " - " &amp; CFV_Tbl[[#This Row],[CF Description]]</f>
        <v>QTY - Quantity</v>
      </c>
    </row>
    <row r="1064" spans="1:10" x14ac:dyDescent="0.35">
      <c r="A1064" s="10" t="s">
        <v>53</v>
      </c>
      <c r="B1064" s="6" t="s">
        <v>329</v>
      </c>
      <c r="C1064" s="608" t="str">
        <f>VLOOKUP(CFV_Tbl[[#This Row],[Class Code]],AssetClass[[Asset Class]:[Class Description]],2)</f>
        <v>Transmission Tank</v>
      </c>
      <c r="D1064" s="613">
        <v>10</v>
      </c>
      <c r="E1064" s="613" t="s">
        <v>11665</v>
      </c>
      <c r="F1064" s="613" t="s">
        <v>11866</v>
      </c>
      <c r="G1064" t="s">
        <v>11281</v>
      </c>
      <c r="H1064" s="613" t="s">
        <v>1757</v>
      </c>
      <c r="I1064" s="363" t="str">
        <f>CFV_Tbl[[#This Row],[Class Code]]&amp; " - " &amp;CFV_Tbl[[#This Row],[Class Description]]</f>
        <v>TRNSFRSW - Transmission Tank</v>
      </c>
      <c r="J1064" s="363" t="str">
        <f>CFV_Tbl[[#This Row],[CF Code]] &amp; " - " &amp; CFV_Tbl[[#This Row],[CF Description]]</f>
        <v>TRSWTYPE - Transfer Switch Type</v>
      </c>
    </row>
    <row r="1065" spans="1:10" x14ac:dyDescent="0.35">
      <c r="A1065" s="10" t="s">
        <v>53</v>
      </c>
      <c r="B1065" s="6" t="s">
        <v>329</v>
      </c>
      <c r="C1065" s="608" t="str">
        <f>VLOOKUP(CFV_Tbl[[#This Row],[Class Code]],AssetClass[[Asset Class]:[Class Description]],2)</f>
        <v>Transmission Tank</v>
      </c>
      <c r="D1065" s="613">
        <v>10</v>
      </c>
      <c r="E1065" s="613" t="s">
        <v>11665</v>
      </c>
      <c r="F1065" s="613" t="s">
        <v>11866</v>
      </c>
      <c r="G1065" t="s">
        <v>11281</v>
      </c>
      <c r="H1065" s="613" t="s">
        <v>1758</v>
      </c>
      <c r="I1065" s="6" t="str">
        <f>CFV_Tbl[[#This Row],[Class Code]]&amp; " - " &amp;CFV_Tbl[[#This Row],[Class Description]]</f>
        <v>TRNSFRSW - Transmission Tank</v>
      </c>
      <c r="J1065" s="6" t="str">
        <f>CFV_Tbl[[#This Row],[CF Code]] &amp; " - " &amp; CFV_Tbl[[#This Row],[CF Description]]</f>
        <v>TRSWTYPE - Transfer Switch Type</v>
      </c>
    </row>
    <row r="1066" spans="1:10" x14ac:dyDescent="0.35">
      <c r="A1066" s="10" t="s">
        <v>53</v>
      </c>
      <c r="B1066" s="6" t="s">
        <v>329</v>
      </c>
      <c r="C1066" s="608" t="str">
        <f>VLOOKUP(CFV_Tbl[[#This Row],[Class Code]],AssetClass[[Asset Class]:[Class Description]],2)</f>
        <v>Transmission Tank</v>
      </c>
      <c r="D1066" s="613">
        <v>20</v>
      </c>
      <c r="E1066" s="613" t="s">
        <v>11666</v>
      </c>
      <c r="F1066" s="613" t="s">
        <v>11867</v>
      </c>
      <c r="G1066" t="s">
        <v>11281</v>
      </c>
      <c r="H1066" s="613" t="s">
        <v>8826</v>
      </c>
      <c r="I1066" s="6" t="str">
        <f>CFV_Tbl[[#This Row],[Class Code]]&amp; " - " &amp;CFV_Tbl[[#This Row],[Class Description]]</f>
        <v>TRNSFRSW - Transmission Tank</v>
      </c>
      <c r="J1066" s="6" t="str">
        <f>CFV_Tbl[[#This Row],[CF Code]] &amp; " - " &amp; CFV_Tbl[[#This Row],[CF Description]]</f>
        <v>TRSWTTYP - Transition Type</v>
      </c>
    </row>
    <row r="1067" spans="1:10" x14ac:dyDescent="0.35">
      <c r="A1067" s="10" t="s">
        <v>53</v>
      </c>
      <c r="B1067" s="6" t="s">
        <v>329</v>
      </c>
      <c r="C1067" s="608" t="str">
        <f>VLOOKUP(CFV_Tbl[[#This Row],[Class Code]],AssetClass[[Asset Class]:[Class Description]],2)</f>
        <v>Transmission Tank</v>
      </c>
      <c r="D1067" s="613">
        <v>20</v>
      </c>
      <c r="E1067" s="613" t="s">
        <v>11666</v>
      </c>
      <c r="F1067" s="613" t="s">
        <v>11867</v>
      </c>
      <c r="G1067" t="s">
        <v>11281</v>
      </c>
      <c r="H1067" s="613" t="s">
        <v>8827</v>
      </c>
      <c r="I1067" s="6" t="str">
        <f>CFV_Tbl[[#This Row],[Class Code]]&amp; " - " &amp;CFV_Tbl[[#This Row],[Class Description]]</f>
        <v>TRNSFRSW - Transmission Tank</v>
      </c>
      <c r="J1067" s="6" t="str">
        <f>CFV_Tbl[[#This Row],[CF Code]] &amp; " - " &amp; CFV_Tbl[[#This Row],[CF Description]]</f>
        <v>TRSWTTYP - Transition Type</v>
      </c>
    </row>
    <row r="1068" spans="1:10" x14ac:dyDescent="0.35">
      <c r="A1068" s="10" t="s">
        <v>53</v>
      </c>
      <c r="B1068" s="6" t="s">
        <v>329</v>
      </c>
      <c r="C1068" s="608" t="str">
        <f>VLOOKUP(CFV_Tbl[[#This Row],[Class Code]],AssetClass[[Asset Class]:[Class Description]],2)</f>
        <v>Transmission Tank</v>
      </c>
      <c r="D1068" s="613">
        <v>30</v>
      </c>
      <c r="E1068" s="613" t="s">
        <v>11667</v>
      </c>
      <c r="F1068" s="613" t="s">
        <v>11868</v>
      </c>
      <c r="G1068" t="s">
        <v>11281</v>
      </c>
      <c r="H1068" s="613" t="s">
        <v>8480</v>
      </c>
      <c r="I1068" s="6" t="str">
        <f>CFV_Tbl[[#This Row],[Class Code]]&amp; " - " &amp;CFV_Tbl[[#This Row],[Class Description]]</f>
        <v>TRNSFRSW - Transmission Tank</v>
      </c>
      <c r="J1068" s="6" t="str">
        <f>CFV_Tbl[[#This Row],[CF Code]] &amp; " - " &amp; CFV_Tbl[[#This Row],[CF Description]]</f>
        <v>SERVBYPS - Service Bypass?</v>
      </c>
    </row>
    <row r="1069" spans="1:10" x14ac:dyDescent="0.35">
      <c r="A1069" s="10" t="s">
        <v>53</v>
      </c>
      <c r="B1069" s="6" t="s">
        <v>329</v>
      </c>
      <c r="C1069" s="608" t="str">
        <f>VLOOKUP(CFV_Tbl[[#This Row],[Class Code]],AssetClass[[Asset Class]:[Class Description]],2)</f>
        <v>Transmission Tank</v>
      </c>
      <c r="D1069" s="613">
        <v>30</v>
      </c>
      <c r="E1069" s="613" t="s">
        <v>11667</v>
      </c>
      <c r="F1069" s="613" t="s">
        <v>11868</v>
      </c>
      <c r="G1069" t="s">
        <v>11281</v>
      </c>
      <c r="H1069" s="613" t="s">
        <v>8481</v>
      </c>
      <c r="I1069" s="6" t="str">
        <f>CFV_Tbl[[#This Row],[Class Code]]&amp; " - " &amp;CFV_Tbl[[#This Row],[Class Description]]</f>
        <v>TRNSFRSW - Transmission Tank</v>
      </c>
      <c r="J1069" s="6" t="str">
        <f>CFV_Tbl[[#This Row],[CF Code]] &amp; " - " &amp; CFV_Tbl[[#This Row],[CF Description]]</f>
        <v>SERVBYPS - Service Bypass?</v>
      </c>
    </row>
    <row r="1070" spans="1:10" x14ac:dyDescent="0.35">
      <c r="A1070" s="10" t="s">
        <v>53</v>
      </c>
      <c r="B1070" s="6" t="s">
        <v>391</v>
      </c>
      <c r="C1070" s="608" t="str">
        <f>VLOOKUP(CFV_Tbl[[#This Row],[Class Code]],AssetClass[[Asset Class]:[Class Description]],2)</f>
        <v>Utility Meters</v>
      </c>
      <c r="D1070" s="613">
        <v>10</v>
      </c>
      <c r="E1070" s="613" t="s">
        <v>11676</v>
      </c>
      <c r="F1070" s="613" t="s">
        <v>11873</v>
      </c>
      <c r="G1070" t="s">
        <v>11281</v>
      </c>
      <c r="H1070" s="613" t="s">
        <v>1976</v>
      </c>
      <c r="I1070" s="6" t="str">
        <f>CFV_Tbl[[#This Row],[Class Code]]&amp; " - " &amp;CFV_Tbl[[#This Row],[Class Description]]</f>
        <v>UTLMTR - Utility Meters</v>
      </c>
      <c r="J1070" s="6" t="str">
        <f>CFV_Tbl[[#This Row],[CF Code]] &amp; " - " &amp; CFV_Tbl[[#This Row],[CF Description]]</f>
        <v>UTTRTYPE - Utility Meters Type</v>
      </c>
    </row>
    <row r="1071" spans="1:10" x14ac:dyDescent="0.35">
      <c r="A1071" s="10" t="s">
        <v>53</v>
      </c>
      <c r="B1071" s="6" t="s">
        <v>391</v>
      </c>
      <c r="C1071" s="608" t="str">
        <f>VLOOKUP(CFV_Tbl[[#This Row],[Class Code]],AssetClass[[Asset Class]:[Class Description]],2)</f>
        <v>Utility Meters</v>
      </c>
      <c r="D1071" s="613">
        <v>10</v>
      </c>
      <c r="E1071" s="613" t="s">
        <v>11676</v>
      </c>
      <c r="F1071" s="613" t="s">
        <v>11873</v>
      </c>
      <c r="G1071" t="s">
        <v>11281</v>
      </c>
      <c r="H1071" s="613" t="s">
        <v>8829</v>
      </c>
      <c r="I1071" s="6" t="str">
        <f>CFV_Tbl[[#This Row],[Class Code]]&amp; " - " &amp;CFV_Tbl[[#This Row],[Class Description]]</f>
        <v>UTLMTR - Utility Meters</v>
      </c>
      <c r="J1071" s="6" t="str">
        <f>CFV_Tbl[[#This Row],[CF Code]] &amp; " - " &amp; CFV_Tbl[[#This Row],[CF Description]]</f>
        <v>UTTRTYPE - Utility Meters Type</v>
      </c>
    </row>
    <row r="1072" spans="1:10" x14ac:dyDescent="0.35">
      <c r="A1072" s="10" t="s">
        <v>53</v>
      </c>
      <c r="B1072" s="6" t="s">
        <v>391</v>
      </c>
      <c r="C1072" s="608" t="str">
        <f>VLOOKUP(CFV_Tbl[[#This Row],[Class Code]],AssetClass[[Asset Class]:[Class Description]],2)</f>
        <v>Utility Meters</v>
      </c>
      <c r="D1072" s="613">
        <v>10</v>
      </c>
      <c r="E1072" s="613" t="s">
        <v>11676</v>
      </c>
      <c r="F1072" s="613" t="s">
        <v>11873</v>
      </c>
      <c r="G1072" t="s">
        <v>11281</v>
      </c>
      <c r="H1072" s="613" t="s">
        <v>1977</v>
      </c>
      <c r="I1072" s="6" t="str">
        <f>CFV_Tbl[[#This Row],[Class Code]]&amp; " - " &amp;CFV_Tbl[[#This Row],[Class Description]]</f>
        <v>UTLMTR - Utility Meters</v>
      </c>
      <c r="J1072" s="6" t="str">
        <f>CFV_Tbl[[#This Row],[CF Code]] &amp; " - " &amp; CFV_Tbl[[#This Row],[CF Description]]</f>
        <v>UTTRTYPE - Utility Meters Type</v>
      </c>
    </row>
    <row r="1073" spans="1:10" x14ac:dyDescent="0.35">
      <c r="A1073" s="10" t="s">
        <v>53</v>
      </c>
      <c r="B1073" s="6" t="s">
        <v>391</v>
      </c>
      <c r="C1073" s="608" t="str">
        <f>VLOOKUP(CFV_Tbl[[#This Row],[Class Code]],AssetClass[[Asset Class]:[Class Description]],2)</f>
        <v>Utility Meters</v>
      </c>
      <c r="D1073" s="613">
        <v>10</v>
      </c>
      <c r="E1073" s="613" t="s">
        <v>11676</v>
      </c>
      <c r="F1073" s="613" t="s">
        <v>11873</v>
      </c>
      <c r="G1073" t="s">
        <v>11281</v>
      </c>
      <c r="H1073" s="613" t="s">
        <v>1978</v>
      </c>
      <c r="I1073" s="6" t="str">
        <f>CFV_Tbl[[#This Row],[Class Code]]&amp; " - " &amp;CFV_Tbl[[#This Row],[Class Description]]</f>
        <v>UTLMTR - Utility Meters</v>
      </c>
      <c r="J1073" s="6" t="str">
        <f>CFV_Tbl[[#This Row],[CF Code]] &amp; " - " &amp; CFV_Tbl[[#This Row],[CF Description]]</f>
        <v>UTTRTYPE - Utility Meters Type</v>
      </c>
    </row>
    <row r="1074" spans="1:10" x14ac:dyDescent="0.35">
      <c r="A1074" s="10" t="s">
        <v>53</v>
      </c>
      <c r="B1074" s="6" t="s">
        <v>11731</v>
      </c>
      <c r="C1074" s="608" t="str">
        <f>VLOOKUP(CFV_Tbl[[#This Row],[Class Code]],AssetClass[[Asset Class]:[Class Description]],2)</f>
        <v>Utility Meters</v>
      </c>
      <c r="D1074" s="613">
        <v>10</v>
      </c>
      <c r="E1074" s="613" t="s">
        <v>11674</v>
      </c>
      <c r="F1074" s="613" t="s">
        <v>11872</v>
      </c>
      <c r="G1074" t="s">
        <v>11281</v>
      </c>
      <c r="H1074" s="613" t="s">
        <v>8830</v>
      </c>
      <c r="I1074" s="6" t="str">
        <f>CFV_Tbl[[#This Row],[Class Code]]&amp; " - " &amp;CFV_Tbl[[#This Row],[Class Description]]</f>
        <v>UTPWRSUP - Utility Meters</v>
      </c>
      <c r="J1074" s="6" t="str">
        <f>CFV_Tbl[[#This Row],[CF Code]] &amp; " - " &amp; CFV_Tbl[[#This Row],[CF Description]]</f>
        <v>UTUPTYPE - Uninterruptable Power Supply Type</v>
      </c>
    </row>
    <row r="1075" spans="1:10" x14ac:dyDescent="0.35">
      <c r="A1075" s="10" t="s">
        <v>53</v>
      </c>
      <c r="B1075" s="6" t="s">
        <v>11731</v>
      </c>
      <c r="C1075" s="608" t="str">
        <f>VLOOKUP(CFV_Tbl[[#This Row],[Class Code]],AssetClass[[Asset Class]:[Class Description]],2)</f>
        <v>Utility Meters</v>
      </c>
      <c r="D1075" s="613">
        <v>10</v>
      </c>
      <c r="E1075" s="613" t="s">
        <v>11674</v>
      </c>
      <c r="F1075" s="613" t="s">
        <v>11872</v>
      </c>
      <c r="G1075" t="s">
        <v>11281</v>
      </c>
      <c r="H1075" s="613" t="s">
        <v>8831</v>
      </c>
      <c r="I1075" s="6" t="str">
        <f>CFV_Tbl[[#This Row],[Class Code]]&amp; " - " &amp;CFV_Tbl[[#This Row],[Class Description]]</f>
        <v>UTPWRSUP - Utility Meters</v>
      </c>
      <c r="J1075" s="6" t="str">
        <f>CFV_Tbl[[#This Row],[CF Code]] &amp; " - " &amp; CFV_Tbl[[#This Row],[CF Description]]</f>
        <v>UTUPTYPE - Uninterruptable Power Supply Type</v>
      </c>
    </row>
    <row r="1076" spans="1:10" x14ac:dyDescent="0.35">
      <c r="A1076" s="10" t="s">
        <v>53</v>
      </c>
      <c r="B1076" s="6" t="s">
        <v>11731</v>
      </c>
      <c r="C1076" s="608" t="str">
        <f>VLOOKUP(CFV_Tbl[[#This Row],[Class Code]],AssetClass[[Asset Class]:[Class Description]],2)</f>
        <v>Utility Meters</v>
      </c>
      <c r="D1076" s="630">
        <v>20</v>
      </c>
      <c r="E1076" s="630" t="s">
        <v>11553</v>
      </c>
      <c r="F1076" s="630" t="s">
        <v>11784</v>
      </c>
      <c r="G1076" t="s">
        <v>11299</v>
      </c>
      <c r="H1076" s="613" t="s">
        <v>8477</v>
      </c>
      <c r="I1076" s="6" t="str">
        <f>CFV_Tbl[[#This Row],[Class Code]]&amp; " - " &amp;CFV_Tbl[[#This Row],[Class Description]]</f>
        <v>UTPWRSUP - Utility Meters</v>
      </c>
      <c r="J1076" s="6" t="str">
        <f>CFV_Tbl[[#This Row],[CF Code]] &amp; " - " &amp; CFV_Tbl[[#This Row],[CF Description]]</f>
        <v>KVARAT - KVA Rating</v>
      </c>
    </row>
    <row r="1077" spans="1:10" x14ac:dyDescent="0.35">
      <c r="A1077" s="10" t="s">
        <v>53</v>
      </c>
      <c r="B1077" s="6" t="s">
        <v>463</v>
      </c>
      <c r="C1077" s="608" t="str">
        <f>VLOOKUP(CFV_Tbl[[#This Row],[Class Code]],AssetClass[[Asset Class]:[Class Description]],2)</f>
        <v>Vehicle Charging Unit</v>
      </c>
      <c r="D1077" s="613">
        <v>10</v>
      </c>
      <c r="E1077" s="613" t="s">
        <v>11677</v>
      </c>
      <c r="F1077" s="613" t="s">
        <v>11874</v>
      </c>
      <c r="G1077" t="s">
        <v>11281</v>
      </c>
      <c r="H1077" s="613" t="s">
        <v>80</v>
      </c>
      <c r="I1077" s="6" t="str">
        <f>CFV_Tbl[[#This Row],[Class Code]]&amp; " - " &amp;CFV_Tbl[[#This Row],[Class Description]]</f>
        <v>VHCLECU - Vehicle Charging Unit</v>
      </c>
      <c r="J1077" s="6" t="str">
        <f>CFV_Tbl[[#This Row],[CF Code]] &amp; " - " &amp; CFV_Tbl[[#This Row],[CF Description]]</f>
        <v>VHCLVCU - Vehicle Charging Type</v>
      </c>
    </row>
    <row r="1078" spans="1:10" x14ac:dyDescent="0.35">
      <c r="A1078" s="10" t="s">
        <v>53</v>
      </c>
      <c r="B1078" s="6" t="s">
        <v>463</v>
      </c>
      <c r="C1078" s="608" t="str">
        <f>VLOOKUP(CFV_Tbl[[#This Row],[Class Code]],AssetClass[[Asset Class]:[Class Description]],2)</f>
        <v>Vehicle Charging Unit</v>
      </c>
      <c r="D1078" s="613">
        <v>10</v>
      </c>
      <c r="E1078" s="613" t="s">
        <v>11677</v>
      </c>
      <c r="F1078" s="613" t="s">
        <v>11874</v>
      </c>
      <c r="G1078" t="s">
        <v>11281</v>
      </c>
      <c r="H1078" s="613" t="s">
        <v>81</v>
      </c>
      <c r="I1078" s="6" t="str">
        <f>CFV_Tbl[[#This Row],[Class Code]]&amp; " - " &amp;CFV_Tbl[[#This Row],[Class Description]]</f>
        <v>VHCLECU - Vehicle Charging Unit</v>
      </c>
      <c r="J1078" s="6" t="str">
        <f>CFV_Tbl[[#This Row],[CF Code]] &amp; " - " &amp; CFV_Tbl[[#This Row],[CF Description]]</f>
        <v>VHCLVCU - Vehicle Charging Type</v>
      </c>
    </row>
    <row r="1079" spans="1:10" x14ac:dyDescent="0.35">
      <c r="A1079" s="10" t="s">
        <v>53</v>
      </c>
      <c r="B1079" s="6" t="s">
        <v>463</v>
      </c>
      <c r="C1079" s="608" t="str">
        <f>VLOOKUP(CFV_Tbl[[#This Row],[Class Code]],AssetClass[[Asset Class]:[Class Description]],2)</f>
        <v>Vehicle Charging Unit</v>
      </c>
      <c r="D1079" s="630">
        <v>60</v>
      </c>
      <c r="E1079" s="630" t="s">
        <v>11678</v>
      </c>
      <c r="F1079" s="630" t="s">
        <v>11875</v>
      </c>
      <c r="G1079" t="s">
        <v>11299</v>
      </c>
      <c r="H1079" s="613" t="s">
        <v>8477</v>
      </c>
      <c r="I1079" s="6" t="str">
        <f>CFV_Tbl[[#This Row],[Class Code]]&amp; " - " &amp;CFV_Tbl[[#This Row],[Class Description]]</f>
        <v>VHCLECU - Vehicle Charging Unit</v>
      </c>
      <c r="J1079" s="6" t="str">
        <f>CFV_Tbl[[#This Row],[CF Code]] &amp; " - " &amp; CFV_Tbl[[#This Row],[CF Description]]</f>
        <v>OUTRATEV - Output Rate (VA/hr)</v>
      </c>
    </row>
    <row r="1080" spans="1:10" x14ac:dyDescent="0.35">
      <c r="A1080" s="10" t="s">
        <v>53</v>
      </c>
      <c r="B1080" s="6" t="s">
        <v>304</v>
      </c>
      <c r="C1080" s="608" t="str">
        <f>VLOOKUP(CFV_Tbl[[#This Row],[Class Code]],AssetClass[[Asset Class]:[Class Description]],2)</f>
        <v>Waste Coolant System</v>
      </c>
      <c r="D1080" s="630">
        <v>10</v>
      </c>
      <c r="E1080" s="630" t="s">
        <v>11694</v>
      </c>
      <c r="F1080" s="630" t="s">
        <v>11887</v>
      </c>
      <c r="G1080" t="s">
        <v>11299</v>
      </c>
      <c r="H1080" s="613" t="s">
        <v>8477</v>
      </c>
      <c r="I1080" s="6" t="str">
        <f>CFV_Tbl[[#This Row],[Class Code]]&amp; " - " &amp;CFV_Tbl[[#This Row],[Class Description]]</f>
        <v>WINDSYS - Waste Coolant System</v>
      </c>
      <c r="J1080" s="6" t="str">
        <f>CFV_Tbl[[#This Row],[CF Code]] &amp; " - " &amp; CFV_Tbl[[#This Row],[CF Description]]</f>
        <v>WINDNOW - Number of Windows</v>
      </c>
    </row>
    <row r="1081" spans="1:10" x14ac:dyDescent="0.35">
      <c r="A1081" s="103" t="s">
        <v>53</v>
      </c>
      <c r="B1081" s="103" t="s">
        <v>488</v>
      </c>
      <c r="C1081" s="608" t="str">
        <f>VLOOKUP(CFV_Tbl[[#This Row],[Class Code]],AssetClass[[Asset Class]:[Class Description]],2)</f>
        <v>Waste Coolant Tank</v>
      </c>
      <c r="D1081" s="364">
        <v>10</v>
      </c>
      <c r="E1081" s="364" t="s">
        <v>11679</v>
      </c>
      <c r="F1081" s="364" t="s">
        <v>11876</v>
      </c>
      <c r="G1081" t="s">
        <v>11299</v>
      </c>
      <c r="H1081" s="7" t="s">
        <v>8477</v>
      </c>
      <c r="I1081" s="363" t="str">
        <f>CFV_Tbl[[#This Row],[Class Code]]&amp; " - " &amp;CFV_Tbl[[#This Row],[Class Description]]</f>
        <v>WSTCT - Waste Coolant Tank</v>
      </c>
      <c r="J1081" s="363" t="str">
        <f>CFV_Tbl[[#This Row],[CF Code]] &amp; " - " &amp; CFV_Tbl[[#This Row],[CF Description]]</f>
        <v>WSTCTVOL - Waste Coolant tank Volume</v>
      </c>
    </row>
    <row r="1082" spans="1:10" x14ac:dyDescent="0.35">
      <c r="A1082" s="103" t="s">
        <v>53</v>
      </c>
      <c r="B1082" s="103" t="s">
        <v>488</v>
      </c>
      <c r="C1082" s="608" t="str">
        <f>VLOOKUP(CFV_Tbl[[#This Row],[Class Code]],AssetClass[[Asset Class]:[Class Description]],2)</f>
        <v>Waste Coolant Tank</v>
      </c>
      <c r="D1082" s="6">
        <v>20</v>
      </c>
      <c r="E1082" s="6" t="s">
        <v>11680</v>
      </c>
      <c r="F1082" s="6" t="s">
        <v>11877</v>
      </c>
      <c r="G1082" t="s">
        <v>11281</v>
      </c>
      <c r="H1082" s="7" t="s">
        <v>8480</v>
      </c>
      <c r="I1082" s="6" t="str">
        <f>CFV_Tbl[[#This Row],[Class Code]]&amp; " - " &amp;CFV_Tbl[[#This Row],[Class Description]]</f>
        <v>WSTCT - Waste Coolant Tank</v>
      </c>
      <c r="J1082" s="6" t="str">
        <f>CFV_Tbl[[#This Row],[CF Code]] &amp; " - " &amp; CFV_Tbl[[#This Row],[CF Description]]</f>
        <v>WSTCTEIH - Waste Coolant tank Electric immersion heater</v>
      </c>
    </row>
    <row r="1083" spans="1:10" x14ac:dyDescent="0.35">
      <c r="A1083" s="103" t="s">
        <v>53</v>
      </c>
      <c r="B1083" s="103" t="s">
        <v>488</v>
      </c>
      <c r="C1083" s="608" t="str">
        <f>VLOOKUP(CFV_Tbl[[#This Row],[Class Code]],AssetClass[[Asset Class]:[Class Description]],2)</f>
        <v>Waste Coolant Tank</v>
      </c>
      <c r="D1083" s="6">
        <v>20</v>
      </c>
      <c r="E1083" s="6" t="s">
        <v>11680</v>
      </c>
      <c r="F1083" s="6" t="s">
        <v>11877</v>
      </c>
      <c r="G1083" t="s">
        <v>11281</v>
      </c>
      <c r="H1083" s="7" t="s">
        <v>8481</v>
      </c>
      <c r="I1083" s="6" t="str">
        <f>CFV_Tbl[[#This Row],[Class Code]]&amp; " - " &amp;CFV_Tbl[[#This Row],[Class Description]]</f>
        <v>WSTCT - Waste Coolant Tank</v>
      </c>
      <c r="J1083" s="6" t="str">
        <f>CFV_Tbl[[#This Row],[CF Code]] &amp; " - " &amp; CFV_Tbl[[#This Row],[CF Description]]</f>
        <v>WSTCTEIH - Waste Coolant tank Electric immersion heater</v>
      </c>
    </row>
    <row r="1084" spans="1:10" x14ac:dyDescent="0.35">
      <c r="A1084" s="103" t="s">
        <v>53</v>
      </c>
      <c r="B1084" s="103" t="s">
        <v>488</v>
      </c>
      <c r="C1084" s="608" t="str">
        <f>VLOOKUP(CFV_Tbl[[#This Row],[Class Code]],AssetClass[[Asset Class]:[Class Description]],2)</f>
        <v>Waste Coolant Tank</v>
      </c>
      <c r="D1084" s="6">
        <v>30</v>
      </c>
      <c r="E1084" s="6" t="s">
        <v>11681</v>
      </c>
      <c r="F1084" s="6" t="s">
        <v>11878</v>
      </c>
      <c r="G1084" t="s">
        <v>11281</v>
      </c>
      <c r="H1084" s="7" t="s">
        <v>8527</v>
      </c>
      <c r="I1084" s="6" t="str">
        <f>CFV_Tbl[[#This Row],[Class Code]]&amp; " - " &amp;CFV_Tbl[[#This Row],[Class Description]]</f>
        <v>WSTCT - Waste Coolant Tank</v>
      </c>
      <c r="J1084" s="6" t="str">
        <f>CFV_Tbl[[#This Row],[CF Code]] &amp; " - " &amp; CFV_Tbl[[#This Row],[CF Description]]</f>
        <v>WSTCTMAT - Waste Coolant Tank Material</v>
      </c>
    </row>
    <row r="1085" spans="1:10" x14ac:dyDescent="0.35">
      <c r="A1085" s="103" t="s">
        <v>53</v>
      </c>
      <c r="B1085" s="103" t="s">
        <v>488</v>
      </c>
      <c r="C1085" s="608" t="str">
        <f>VLOOKUP(CFV_Tbl[[#This Row],[Class Code]],AssetClass[[Asset Class]:[Class Description]],2)</f>
        <v>Waste Coolant Tank</v>
      </c>
      <c r="D1085" s="6">
        <v>30</v>
      </c>
      <c r="E1085" s="6" t="s">
        <v>11681</v>
      </c>
      <c r="F1085" s="6" t="s">
        <v>11878</v>
      </c>
      <c r="G1085" t="s">
        <v>11281</v>
      </c>
      <c r="H1085" s="7" t="s">
        <v>1853</v>
      </c>
      <c r="I1085" s="6" t="str">
        <f>CFV_Tbl[[#This Row],[Class Code]]&amp; " - " &amp;CFV_Tbl[[#This Row],[Class Description]]</f>
        <v>WSTCT - Waste Coolant Tank</v>
      </c>
      <c r="J1085" s="6" t="str">
        <f>CFV_Tbl[[#This Row],[CF Code]] &amp; " - " &amp; CFV_Tbl[[#This Row],[CF Description]]</f>
        <v>WSTCTMAT - Waste Coolant Tank Material</v>
      </c>
    </row>
    <row r="1086" spans="1:10" x14ac:dyDescent="0.35">
      <c r="A1086" s="103" t="s">
        <v>53</v>
      </c>
      <c r="B1086" s="103" t="s">
        <v>489</v>
      </c>
      <c r="C1086" s="608" t="str">
        <f>VLOOKUP(CFV_Tbl[[#This Row],[Class Code]],AssetClass[[Asset Class]:[Class Description]],2)</f>
        <v>Waste Oil System</v>
      </c>
      <c r="D1086" s="5">
        <v>10</v>
      </c>
      <c r="E1086" s="5" t="s">
        <v>11683</v>
      </c>
      <c r="F1086" s="5" t="s">
        <v>11879</v>
      </c>
      <c r="G1086" t="s">
        <v>11299</v>
      </c>
      <c r="H1086" s="7" t="s">
        <v>8477</v>
      </c>
      <c r="I1086" s="6" t="str">
        <f>CFV_Tbl[[#This Row],[Class Code]]&amp; " - " &amp;CFV_Tbl[[#This Row],[Class Description]]</f>
        <v>WSTOTANK - Waste Oil System</v>
      </c>
      <c r="J1086" s="6" t="str">
        <f>CFV_Tbl[[#This Row],[CF Code]] &amp; " - " &amp; CFV_Tbl[[#This Row],[CF Description]]</f>
        <v>WEOTKVL - Waste Engine Oil tank volume</v>
      </c>
    </row>
    <row r="1087" spans="1:10" x14ac:dyDescent="0.35">
      <c r="A1087" s="103" t="s">
        <v>53</v>
      </c>
      <c r="B1087" s="103" t="s">
        <v>489</v>
      </c>
      <c r="C1087" s="608" t="str">
        <f>VLOOKUP(CFV_Tbl[[#This Row],[Class Code]],AssetClass[[Asset Class]:[Class Description]],2)</f>
        <v>Waste Oil System</v>
      </c>
      <c r="D1087" s="6">
        <v>20</v>
      </c>
      <c r="E1087" s="6" t="s">
        <v>11684</v>
      </c>
      <c r="F1087" s="6" t="s">
        <v>11880</v>
      </c>
      <c r="G1087" t="s">
        <v>11281</v>
      </c>
      <c r="H1087" s="7" t="s">
        <v>8480</v>
      </c>
      <c r="I1087" s="6" t="str">
        <f>CFV_Tbl[[#This Row],[Class Code]]&amp; " - " &amp;CFV_Tbl[[#This Row],[Class Description]]</f>
        <v>WSTOTANK - Waste Oil System</v>
      </c>
      <c r="J1087" s="6" t="str">
        <f>CFV_Tbl[[#This Row],[CF Code]] &amp; " - " &amp; CFV_Tbl[[#This Row],[CF Description]]</f>
        <v>WEOTKEIH - Waste Engine Oil Electric immersion heater</v>
      </c>
    </row>
    <row r="1088" spans="1:10" x14ac:dyDescent="0.35">
      <c r="A1088" s="103" t="s">
        <v>53</v>
      </c>
      <c r="B1088" s="103" t="s">
        <v>489</v>
      </c>
      <c r="C1088" s="608" t="str">
        <f>VLOOKUP(CFV_Tbl[[#This Row],[Class Code]],AssetClass[[Asset Class]:[Class Description]],2)</f>
        <v>Waste Oil System</v>
      </c>
      <c r="D1088" s="6">
        <v>20</v>
      </c>
      <c r="E1088" s="6" t="s">
        <v>11684</v>
      </c>
      <c r="F1088" s="6" t="s">
        <v>11880</v>
      </c>
      <c r="G1088" t="s">
        <v>11281</v>
      </c>
      <c r="H1088" s="7" t="s">
        <v>8481</v>
      </c>
      <c r="I1088" s="6" t="str">
        <f>CFV_Tbl[[#This Row],[Class Code]]&amp; " - " &amp;CFV_Tbl[[#This Row],[Class Description]]</f>
        <v>WSTOTANK - Waste Oil System</v>
      </c>
      <c r="J1088" s="6" t="str">
        <f>CFV_Tbl[[#This Row],[CF Code]] &amp; " - " &amp; CFV_Tbl[[#This Row],[CF Description]]</f>
        <v>WEOTKEIH - Waste Engine Oil Electric immersion heater</v>
      </c>
    </row>
    <row r="1089" spans="1:10" x14ac:dyDescent="0.35">
      <c r="A1089" s="103" t="s">
        <v>53</v>
      </c>
      <c r="B1089" s="103" t="s">
        <v>489</v>
      </c>
      <c r="C1089" s="608" t="str">
        <f>VLOOKUP(CFV_Tbl[[#This Row],[Class Code]],AssetClass[[Asset Class]:[Class Description]],2)</f>
        <v>Waste Oil System</v>
      </c>
      <c r="D1089" s="6">
        <v>30</v>
      </c>
      <c r="E1089" s="6" t="s">
        <v>11686</v>
      </c>
      <c r="F1089" s="6" t="s">
        <v>11881</v>
      </c>
      <c r="G1089" t="s">
        <v>11281</v>
      </c>
      <c r="H1089" s="7" t="s">
        <v>8527</v>
      </c>
      <c r="I1089" s="6" t="str">
        <f>CFV_Tbl[[#This Row],[Class Code]]&amp; " - " &amp;CFV_Tbl[[#This Row],[Class Description]]</f>
        <v>WSTOTANK - Waste Oil System</v>
      </c>
      <c r="J1089" s="6" t="str">
        <f>CFV_Tbl[[#This Row],[CF Code]] &amp; " - " &amp; CFV_Tbl[[#This Row],[CF Description]]</f>
        <v>WEOTKMAT - Waste Engine Oil Tank Material</v>
      </c>
    </row>
    <row r="1090" spans="1:10" x14ac:dyDescent="0.35">
      <c r="A1090" s="103" t="s">
        <v>53</v>
      </c>
      <c r="B1090" s="103" t="s">
        <v>489</v>
      </c>
      <c r="C1090" s="608" t="str">
        <f>VLOOKUP(CFV_Tbl[[#This Row],[Class Code]],AssetClass[[Asset Class]:[Class Description]],2)</f>
        <v>Waste Oil System</v>
      </c>
      <c r="D1090" s="6">
        <v>30</v>
      </c>
      <c r="E1090" s="6" t="s">
        <v>11686</v>
      </c>
      <c r="F1090" s="6" t="s">
        <v>11881</v>
      </c>
      <c r="G1090" t="s">
        <v>11281</v>
      </c>
      <c r="H1090" s="7" t="s">
        <v>1853</v>
      </c>
      <c r="I1090" s="6" t="str">
        <f>CFV_Tbl[[#This Row],[Class Code]]&amp; " - " &amp;CFV_Tbl[[#This Row],[Class Description]]</f>
        <v>WSTOTANK - Waste Oil System</v>
      </c>
      <c r="J1090" s="6" t="str">
        <f>CFV_Tbl[[#This Row],[CF Code]] &amp; " - " &amp; CFV_Tbl[[#This Row],[CF Description]]</f>
        <v>WEOTKMAT - Waste Engine Oil Tank Material</v>
      </c>
    </row>
    <row r="1091" spans="1:10" x14ac:dyDescent="0.35">
      <c r="A1091" s="103" t="s">
        <v>53</v>
      </c>
      <c r="B1091" s="103" t="s">
        <v>451</v>
      </c>
      <c r="C1091" s="608" t="str">
        <f>VLOOKUP(CFV_Tbl[[#This Row],[Class Code]],AssetClass[[Asset Class]:[Class Description]],2)</f>
        <v>Waste Water Collection System</v>
      </c>
      <c r="D1091" s="6">
        <v>10</v>
      </c>
      <c r="E1091" s="6" t="s">
        <v>11688</v>
      </c>
      <c r="F1091" s="6" t="s">
        <v>11882</v>
      </c>
      <c r="G1091" t="s">
        <v>11281</v>
      </c>
      <c r="H1091" s="7" t="s">
        <v>1979</v>
      </c>
      <c r="I1091" s="6" t="str">
        <f>CFV_Tbl[[#This Row],[Class Code]]&amp; " - " &amp;CFV_Tbl[[#This Row],[Class Description]]</f>
        <v>WSTWCOLS - Waste Water Collection System</v>
      </c>
      <c r="J1091" s="6" t="str">
        <f>CFV_Tbl[[#This Row],[CF Code]] &amp; " - " &amp; CFV_Tbl[[#This Row],[CF Description]]</f>
        <v>WSCSTYPE - Waste Water Collection Sys Type</v>
      </c>
    </row>
    <row r="1092" spans="1:10" x14ac:dyDescent="0.35">
      <c r="A1092" s="103" t="s">
        <v>53</v>
      </c>
      <c r="B1092" s="103" t="s">
        <v>451</v>
      </c>
      <c r="C1092" s="608" t="str">
        <f>VLOOKUP(CFV_Tbl[[#This Row],[Class Code]],AssetClass[[Asset Class]:[Class Description]],2)</f>
        <v>Waste Water Collection System</v>
      </c>
      <c r="D1092" s="363">
        <v>10</v>
      </c>
      <c r="E1092" s="363" t="s">
        <v>11688</v>
      </c>
      <c r="F1092" s="363" t="s">
        <v>11882</v>
      </c>
      <c r="G1092" t="s">
        <v>11281</v>
      </c>
      <c r="H1092" s="7" t="s">
        <v>1980</v>
      </c>
      <c r="I1092" s="363" t="str">
        <f>CFV_Tbl[[#This Row],[Class Code]]&amp; " - " &amp;CFV_Tbl[[#This Row],[Class Description]]</f>
        <v>WSTWCOLS - Waste Water Collection System</v>
      </c>
      <c r="J1092" s="363" t="str">
        <f>CFV_Tbl[[#This Row],[CF Code]] &amp; " - " &amp; CFV_Tbl[[#This Row],[CF Description]]</f>
        <v>WSCSTYPE - Waste Water Collection Sys Type</v>
      </c>
    </row>
    <row r="1093" spans="1:10" x14ac:dyDescent="0.35">
      <c r="A1093" s="103" t="s">
        <v>53</v>
      </c>
      <c r="B1093" s="6" t="s">
        <v>451</v>
      </c>
      <c r="C1093" s="608" t="str">
        <f>VLOOKUP(CFV_Tbl[[#This Row],[Class Code]],AssetClass[[Asset Class]:[Class Description]],2)</f>
        <v>Waste Water Collection System</v>
      </c>
      <c r="D1093" s="6">
        <v>10</v>
      </c>
      <c r="E1093" s="6" t="s">
        <v>11688</v>
      </c>
      <c r="F1093" s="6" t="s">
        <v>11882</v>
      </c>
      <c r="G1093" t="s">
        <v>11281</v>
      </c>
      <c r="H1093" s="7" t="s">
        <v>1981</v>
      </c>
      <c r="I1093" s="6" t="str">
        <f>CFV_Tbl[[#This Row],[Class Code]]&amp; " - " &amp;CFV_Tbl[[#This Row],[Class Description]]</f>
        <v>WSTWCOLS - Waste Water Collection System</v>
      </c>
      <c r="J1093" s="6" t="str">
        <f>CFV_Tbl[[#This Row],[CF Code]] &amp; " - " &amp; CFV_Tbl[[#This Row],[CF Description]]</f>
        <v>WSCSTYPE - Waste Water Collection Sys Type</v>
      </c>
    </row>
    <row r="1094" spans="1:10" x14ac:dyDescent="0.35">
      <c r="A1094" s="103" t="s">
        <v>53</v>
      </c>
      <c r="B1094" s="6" t="s">
        <v>451</v>
      </c>
      <c r="C1094" s="608" t="str">
        <f>VLOOKUP(CFV_Tbl[[#This Row],[Class Code]],AssetClass[[Asset Class]:[Class Description]],2)</f>
        <v>Waste Water Collection System</v>
      </c>
      <c r="D1094" s="6">
        <v>10</v>
      </c>
      <c r="E1094" s="6" t="s">
        <v>11688</v>
      </c>
      <c r="F1094" s="6" t="s">
        <v>11882</v>
      </c>
      <c r="G1094" t="s">
        <v>11281</v>
      </c>
      <c r="H1094" s="7" t="s">
        <v>8837</v>
      </c>
      <c r="I1094" s="6" t="str">
        <f>CFV_Tbl[[#This Row],[Class Code]]&amp; " - " &amp;CFV_Tbl[[#This Row],[Class Description]]</f>
        <v>WSTWCOLS - Waste Water Collection System</v>
      </c>
      <c r="J1094" s="6" t="str">
        <f>CFV_Tbl[[#This Row],[CF Code]] &amp; " - " &amp; CFV_Tbl[[#This Row],[CF Description]]</f>
        <v>WSCSTYPE - Waste Water Collection Sys Type</v>
      </c>
    </row>
    <row r="1095" spans="1:10" x14ac:dyDescent="0.35">
      <c r="A1095" s="103" t="s">
        <v>53</v>
      </c>
      <c r="B1095" s="6" t="s">
        <v>451</v>
      </c>
      <c r="C1095" s="608" t="str">
        <f>VLOOKUP(CFV_Tbl[[#This Row],[Class Code]],AssetClass[[Asset Class]:[Class Description]],2)</f>
        <v>Waste Water Collection System</v>
      </c>
      <c r="D1095" s="6">
        <v>10</v>
      </c>
      <c r="E1095" s="6" t="s">
        <v>11688</v>
      </c>
      <c r="F1095" s="6" t="s">
        <v>11882</v>
      </c>
      <c r="G1095" t="s">
        <v>11281</v>
      </c>
      <c r="H1095" s="7" t="s">
        <v>8838</v>
      </c>
      <c r="I1095" s="6" t="str">
        <f>CFV_Tbl[[#This Row],[Class Code]]&amp; " - " &amp;CFV_Tbl[[#This Row],[Class Description]]</f>
        <v>WSTWCOLS - Waste Water Collection System</v>
      </c>
      <c r="J1095" s="6" t="str">
        <f>CFV_Tbl[[#This Row],[CF Code]] &amp; " - " &amp; CFV_Tbl[[#This Row],[CF Description]]</f>
        <v>WSCSTYPE - Waste Water Collection Sys Type</v>
      </c>
    </row>
    <row r="1096" spans="1:10" x14ac:dyDescent="0.35">
      <c r="A1096" s="103" t="s">
        <v>53</v>
      </c>
      <c r="B1096" s="6" t="s">
        <v>451</v>
      </c>
      <c r="C1096" s="608" t="str">
        <f>VLOOKUP(CFV_Tbl[[#This Row],[Class Code]],AssetClass[[Asset Class]:[Class Description]],2)</f>
        <v>Waste Water Collection System</v>
      </c>
      <c r="D1096" s="6">
        <v>10</v>
      </c>
      <c r="E1096" s="6" t="s">
        <v>11688</v>
      </c>
      <c r="F1096" s="6" t="s">
        <v>11882</v>
      </c>
      <c r="G1096" t="s">
        <v>11281</v>
      </c>
      <c r="H1096" s="7" t="s">
        <v>12728</v>
      </c>
      <c r="I1096" s="6" t="str">
        <f>CFV_Tbl[[#This Row],[Class Code]]&amp; " - " &amp;CFV_Tbl[[#This Row],[Class Description]]</f>
        <v>WSTWCOLS - Waste Water Collection System</v>
      </c>
      <c r="J1096" s="6" t="str">
        <f>CFV_Tbl[[#This Row],[CF Code]] &amp; " - " &amp; CFV_Tbl[[#This Row],[CF Description]]</f>
        <v>WSCSTYPE - Waste Water Collection Sys Type</v>
      </c>
    </row>
    <row r="1097" spans="1:10" x14ac:dyDescent="0.35">
      <c r="A1097" s="103" t="s">
        <v>53</v>
      </c>
      <c r="B1097" s="6" t="s">
        <v>451</v>
      </c>
      <c r="C1097" s="608" t="str">
        <f>VLOOKUP(CFV_Tbl[[#This Row],[Class Code]],AssetClass[[Asset Class]:[Class Description]],2)</f>
        <v>Waste Water Collection System</v>
      </c>
      <c r="D1097" s="6">
        <v>10</v>
      </c>
      <c r="E1097" s="6" t="s">
        <v>11688</v>
      </c>
      <c r="F1097" s="6" t="s">
        <v>11882</v>
      </c>
      <c r="G1097" t="s">
        <v>11281</v>
      </c>
      <c r="H1097" s="609" t="s">
        <v>1780</v>
      </c>
      <c r="I1097" s="610" t="str">
        <f>CFV_Tbl[[#This Row],[Class Code]]&amp; " - " &amp;CFV_Tbl[[#This Row],[Class Description]]</f>
        <v>WSTWCOLS - Waste Water Collection System</v>
      </c>
      <c r="J1097" s="611" t="str">
        <f>CFV_Tbl[[#This Row],[CF Code]] &amp; " - " &amp; CFV_Tbl[[#This Row],[CF Description]]</f>
        <v>WSCSTYPE - Waste Water Collection Sys Type</v>
      </c>
    </row>
    <row r="1098" spans="1:10" x14ac:dyDescent="0.35">
      <c r="A1098" s="426" t="s">
        <v>53</v>
      </c>
      <c r="B1098" s="608" t="s">
        <v>451</v>
      </c>
      <c r="C1098" s="624" t="str">
        <f>VLOOKUP(CFV_Tbl[[#This Row],[Class Code]],AssetClass[[Asset Class]:[Class Description]],2)</f>
        <v>Waste Water Collection System</v>
      </c>
      <c r="D1098" s="5">
        <v>20</v>
      </c>
      <c r="E1098" s="5" t="s">
        <v>12719</v>
      </c>
      <c r="F1098" s="616" t="s">
        <v>12720</v>
      </c>
      <c r="G1098" t="s">
        <v>11299</v>
      </c>
      <c r="H1098" s="609" t="s">
        <v>8477</v>
      </c>
      <c r="I1098" s="610" t="str">
        <f>CFV_Tbl[[#This Row],[Class Code]]&amp; " - " &amp;CFV_Tbl[[#This Row],[Class Description]]</f>
        <v>WSTWCOLS - Waste Water Collection System</v>
      </c>
      <c r="J1098" s="611" t="str">
        <f>CFV_Tbl[[#This Row],[CF Code]] &amp; " - " &amp; CFV_Tbl[[#This Row],[CF Description]]</f>
        <v>OTWSCSTP - Other Waste Water Collection Sys Type</v>
      </c>
    </row>
    <row r="1099" spans="1:10" x14ac:dyDescent="0.35">
      <c r="A1099" s="103" t="s">
        <v>53</v>
      </c>
      <c r="B1099" s="6" t="s">
        <v>450</v>
      </c>
      <c r="C1099" s="608" t="str">
        <f>VLOOKUP(CFV_Tbl[[#This Row],[Class Code]],AssetClass[[Asset Class]:[Class Description]],2)</f>
        <v>Waste Water Lift Station</v>
      </c>
      <c r="D1099" s="6">
        <v>10</v>
      </c>
      <c r="E1099" s="6" t="s">
        <v>11689</v>
      </c>
      <c r="F1099" s="6" t="s">
        <v>11883</v>
      </c>
      <c r="G1099" t="s">
        <v>11281</v>
      </c>
      <c r="H1099" s="7" t="s">
        <v>8841</v>
      </c>
      <c r="I1099" s="6" t="str">
        <f>CFV_Tbl[[#This Row],[Class Code]]&amp; " - " &amp;CFV_Tbl[[#This Row],[Class Description]]</f>
        <v>WSTWLS - Waste Water Lift Station</v>
      </c>
      <c r="J1099" s="6" t="str">
        <f>CFV_Tbl[[#This Row],[CF Code]] &amp; " - " &amp; CFV_Tbl[[#This Row],[CF Description]]</f>
        <v>WSLSTYPE - Waste Water Lift Station Type</v>
      </c>
    </row>
    <row r="1100" spans="1:10" x14ac:dyDescent="0.35">
      <c r="A1100" s="103" t="s">
        <v>53</v>
      </c>
      <c r="B1100" s="6" t="s">
        <v>450</v>
      </c>
      <c r="C1100" s="608" t="str">
        <f>VLOOKUP(CFV_Tbl[[#This Row],[Class Code]],AssetClass[[Asset Class]:[Class Description]],2)</f>
        <v>Waste Water Lift Station</v>
      </c>
      <c r="D1100" s="6">
        <v>10</v>
      </c>
      <c r="E1100" s="6" t="s">
        <v>11689</v>
      </c>
      <c r="F1100" s="6" t="s">
        <v>11883</v>
      </c>
      <c r="G1100" t="s">
        <v>11281</v>
      </c>
      <c r="H1100" s="7" t="s">
        <v>1983</v>
      </c>
      <c r="I1100" s="6" t="str">
        <f>CFV_Tbl[[#This Row],[Class Code]]&amp; " - " &amp;CFV_Tbl[[#This Row],[Class Description]]</f>
        <v>WSTWLS - Waste Water Lift Station</v>
      </c>
      <c r="J1100" s="6" t="str">
        <f>CFV_Tbl[[#This Row],[CF Code]] &amp; " - " &amp; CFV_Tbl[[#This Row],[CF Description]]</f>
        <v>WSLSTYPE - Waste Water Lift Station Type</v>
      </c>
    </row>
    <row r="1101" spans="1:10" x14ac:dyDescent="0.35">
      <c r="A1101" s="103" t="s">
        <v>53</v>
      </c>
      <c r="B1101" s="6" t="s">
        <v>450</v>
      </c>
      <c r="C1101" s="608" t="str">
        <f>VLOOKUP(CFV_Tbl[[#This Row],[Class Code]],AssetClass[[Asset Class]:[Class Description]],2)</f>
        <v>Waste Water Lift Station</v>
      </c>
      <c r="D1101" s="6">
        <v>20</v>
      </c>
      <c r="E1101" s="6" t="s">
        <v>11467</v>
      </c>
      <c r="F1101" s="6" t="s">
        <v>11452</v>
      </c>
      <c r="G1101" t="s">
        <v>11281</v>
      </c>
      <c r="H1101" s="7" t="s">
        <v>8840</v>
      </c>
      <c r="I1101" s="6" t="str">
        <f>CFV_Tbl[[#This Row],[Class Code]]&amp; " - " &amp;CFV_Tbl[[#This Row],[Class Description]]</f>
        <v>WSTWLS - Waste Water Lift Station</v>
      </c>
      <c r="J1101" s="6" t="str">
        <f>CFV_Tbl[[#This Row],[CF Code]] &amp; " - " &amp; CFV_Tbl[[#This Row],[CF Description]]</f>
        <v>WSLSQUAT - Quantity</v>
      </c>
    </row>
    <row r="1102" spans="1:10" x14ac:dyDescent="0.35">
      <c r="A1102" s="103" t="s">
        <v>53</v>
      </c>
      <c r="B1102" s="6" t="s">
        <v>450</v>
      </c>
      <c r="C1102" s="608" t="str">
        <f>VLOOKUP(CFV_Tbl[[#This Row],[Class Code]],AssetClass[[Asset Class]:[Class Description]],2)</f>
        <v>Waste Water Lift Station</v>
      </c>
      <c r="D1102" s="6">
        <v>20</v>
      </c>
      <c r="E1102" s="6" t="s">
        <v>11467</v>
      </c>
      <c r="F1102" s="6" t="s">
        <v>11452</v>
      </c>
      <c r="G1102" t="s">
        <v>11281</v>
      </c>
      <c r="H1102" s="7" t="s">
        <v>1800</v>
      </c>
      <c r="I1102" s="6" t="str">
        <f>CFV_Tbl[[#This Row],[Class Code]]&amp; " - " &amp;CFV_Tbl[[#This Row],[Class Description]]</f>
        <v>WSTWLS - Waste Water Lift Station</v>
      </c>
      <c r="J1102" s="6" t="str">
        <f>CFV_Tbl[[#This Row],[CF Code]] &amp; " - " &amp; CFV_Tbl[[#This Row],[CF Description]]</f>
        <v>WSLSQUAT - Quantity</v>
      </c>
    </row>
    <row r="1103" spans="1:10" x14ac:dyDescent="0.35">
      <c r="A1103" s="103" t="s">
        <v>53</v>
      </c>
      <c r="B1103" s="6" t="s">
        <v>450</v>
      </c>
      <c r="C1103" s="608" t="str">
        <f>VLOOKUP(CFV_Tbl[[#This Row],[Class Code]],AssetClass[[Asset Class]:[Class Description]],2)</f>
        <v>Waste Water Lift Station</v>
      </c>
      <c r="D1103" s="6">
        <v>20</v>
      </c>
      <c r="E1103" s="6" t="s">
        <v>11467</v>
      </c>
      <c r="F1103" s="6" t="s">
        <v>11452</v>
      </c>
      <c r="G1103" t="s">
        <v>11281</v>
      </c>
      <c r="H1103" s="7" t="s">
        <v>1827</v>
      </c>
      <c r="I1103" s="6" t="str">
        <f>CFV_Tbl[[#This Row],[Class Code]]&amp; " - " &amp;CFV_Tbl[[#This Row],[Class Description]]</f>
        <v>WSTWLS - Waste Water Lift Station</v>
      </c>
      <c r="J1103" s="6" t="str">
        <f>CFV_Tbl[[#This Row],[CF Code]] &amp; " - " &amp; CFV_Tbl[[#This Row],[CF Description]]</f>
        <v>WSLSQUAT - Quantity</v>
      </c>
    </row>
    <row r="1104" spans="1:10" x14ac:dyDescent="0.35">
      <c r="A1104" s="103" t="s">
        <v>53</v>
      </c>
      <c r="B1104" s="6" t="s">
        <v>450</v>
      </c>
      <c r="C1104" s="608" t="str">
        <f>VLOOKUP(CFV_Tbl[[#This Row],[Class Code]],AssetClass[[Asset Class]:[Class Description]],2)</f>
        <v>Waste Water Lift Station</v>
      </c>
      <c r="D1104" s="5">
        <v>30</v>
      </c>
      <c r="E1104" s="5" t="s">
        <v>11305</v>
      </c>
      <c r="F1104" s="5" t="s">
        <v>11312</v>
      </c>
      <c r="G1104" t="s">
        <v>11299</v>
      </c>
      <c r="H1104" s="7" t="s">
        <v>8477</v>
      </c>
      <c r="I1104" s="6" t="str">
        <f>CFV_Tbl[[#This Row],[Class Code]]&amp; " - " &amp;CFV_Tbl[[#This Row],[Class Description]]</f>
        <v>WSTWLS - Waste Water Lift Station</v>
      </c>
      <c r="J1104" s="6" t="str">
        <f>CFV_Tbl[[#This Row],[CF Code]] &amp; " - " &amp; CFV_Tbl[[#This Row],[CF Description]]</f>
        <v>PWRSV - Power Supply Voltage</v>
      </c>
    </row>
    <row r="1105" spans="1:10" x14ac:dyDescent="0.35">
      <c r="A1105" s="103" t="s">
        <v>53</v>
      </c>
      <c r="B1105" s="6" t="s">
        <v>450</v>
      </c>
      <c r="C1105" s="608" t="str">
        <f>VLOOKUP(CFV_Tbl[[#This Row],[Class Code]],AssetClass[[Asset Class]:[Class Description]],2)</f>
        <v>Waste Water Lift Station</v>
      </c>
      <c r="D1105" s="5">
        <v>40</v>
      </c>
      <c r="E1105" s="5" t="s">
        <v>11307</v>
      </c>
      <c r="F1105" s="5" t="s">
        <v>11314</v>
      </c>
      <c r="G1105" t="s">
        <v>11299</v>
      </c>
      <c r="H1105" s="7" t="s">
        <v>8477</v>
      </c>
      <c r="I1105" s="6" t="str">
        <f>CFV_Tbl[[#This Row],[Class Code]]&amp; " - " &amp;CFV_Tbl[[#This Row],[Class Description]]</f>
        <v>WSTWLS - Waste Water Lift Station</v>
      </c>
      <c r="J1105" s="6" t="str">
        <f>CFV_Tbl[[#This Row],[CF Code]] &amp; " - " &amp; CFV_Tbl[[#This Row],[CF Description]]</f>
        <v>MOTORKW - Motor kW</v>
      </c>
    </row>
    <row r="1106" spans="1:10" x14ac:dyDescent="0.35">
      <c r="A1106" s="103" t="s">
        <v>53</v>
      </c>
      <c r="B1106" s="6" t="s">
        <v>392</v>
      </c>
      <c r="C1106" s="608" t="str">
        <f>VLOOKUP(CFV_Tbl[[#This Row],[Class Code]],AssetClass[[Asset Class]:[Class Description]],2)</f>
        <v>Waste Water Lift Station</v>
      </c>
      <c r="D1106" s="6">
        <v>10</v>
      </c>
      <c r="E1106" s="6" t="s">
        <v>11690</v>
      </c>
      <c r="F1106" s="6" t="s">
        <v>11884</v>
      </c>
      <c r="G1106" t="s">
        <v>11281</v>
      </c>
      <c r="H1106" s="7" t="s">
        <v>1984</v>
      </c>
      <c r="I1106" s="363" t="str">
        <f>CFV_Tbl[[#This Row],[Class Code]]&amp; " - " &amp;CFV_Tbl[[#This Row],[Class Description]]</f>
        <v>WTRSFNR - Waste Water Lift Station</v>
      </c>
      <c r="J1106" s="363" t="str">
        <f>CFV_Tbl[[#This Row],[CF Code]] &amp; " - " &amp; CFV_Tbl[[#This Row],[CF Description]]</f>
        <v>WTNRTYPE - Water Softener Type</v>
      </c>
    </row>
    <row r="1107" spans="1:10" x14ac:dyDescent="0.35">
      <c r="A1107" s="103" t="s">
        <v>53</v>
      </c>
      <c r="B1107" s="6" t="s">
        <v>392</v>
      </c>
      <c r="C1107" s="608" t="str">
        <f>VLOOKUP(CFV_Tbl[[#This Row],[Class Code]],AssetClass[[Asset Class]:[Class Description]],2)</f>
        <v>Waste Water Lift Station</v>
      </c>
      <c r="D1107" s="6">
        <v>10</v>
      </c>
      <c r="E1107" s="6" t="s">
        <v>11690</v>
      </c>
      <c r="F1107" s="6" t="s">
        <v>11884</v>
      </c>
      <c r="G1107" t="s">
        <v>11281</v>
      </c>
      <c r="H1107" s="7" t="s">
        <v>1985</v>
      </c>
      <c r="I1107" s="6" t="str">
        <f>CFV_Tbl[[#This Row],[Class Code]]&amp; " - " &amp;CFV_Tbl[[#This Row],[Class Description]]</f>
        <v>WTRSFNR - Waste Water Lift Station</v>
      </c>
      <c r="J1107" s="6" t="str">
        <f>CFV_Tbl[[#This Row],[CF Code]] &amp; " - " &amp; CFV_Tbl[[#This Row],[CF Description]]</f>
        <v>WTNRTYPE - Water Softener Type</v>
      </c>
    </row>
    <row r="1108" spans="1:10" x14ac:dyDescent="0.35">
      <c r="A1108" s="103" t="s">
        <v>53</v>
      </c>
      <c r="B1108" s="6" t="s">
        <v>392</v>
      </c>
      <c r="C1108" s="608" t="str">
        <f>VLOOKUP(CFV_Tbl[[#This Row],[Class Code]],AssetClass[[Asset Class]:[Class Description]],2)</f>
        <v>Waste Water Lift Station</v>
      </c>
      <c r="D1108" s="6">
        <v>10</v>
      </c>
      <c r="E1108" s="6" t="s">
        <v>11690</v>
      </c>
      <c r="F1108" s="6" t="s">
        <v>11884</v>
      </c>
      <c r="G1108" t="s">
        <v>11281</v>
      </c>
      <c r="H1108" s="7" t="s">
        <v>1986</v>
      </c>
      <c r="I1108" s="6" t="str">
        <f>CFV_Tbl[[#This Row],[Class Code]]&amp; " - " &amp;CFV_Tbl[[#This Row],[Class Description]]</f>
        <v>WTRSFNR - Waste Water Lift Station</v>
      </c>
      <c r="J1108" s="6" t="str">
        <f>CFV_Tbl[[#This Row],[CF Code]] &amp; " - " &amp; CFV_Tbl[[#This Row],[CF Description]]</f>
        <v>WTNRTYPE - Water Softener Type</v>
      </c>
    </row>
    <row r="1109" spans="1:10" x14ac:dyDescent="0.35">
      <c r="A1109" s="103" t="s">
        <v>53</v>
      </c>
      <c r="B1109" s="6" t="s">
        <v>392</v>
      </c>
      <c r="C1109" s="608" t="str">
        <f>VLOOKUP(CFV_Tbl[[#This Row],[Class Code]],AssetClass[[Asset Class]:[Class Description]],2)</f>
        <v>Waste Water Lift Station</v>
      </c>
      <c r="D1109" s="6">
        <v>10</v>
      </c>
      <c r="E1109" s="6" t="s">
        <v>11690</v>
      </c>
      <c r="F1109" s="6" t="s">
        <v>11884</v>
      </c>
      <c r="G1109" t="s">
        <v>11281</v>
      </c>
      <c r="H1109" s="7" t="s">
        <v>8843</v>
      </c>
      <c r="I1109" s="6" t="str">
        <f>CFV_Tbl[[#This Row],[Class Code]]&amp; " - " &amp;CFV_Tbl[[#This Row],[Class Description]]</f>
        <v>WTRSFNR - Waste Water Lift Station</v>
      </c>
      <c r="J1109" s="6" t="str">
        <f>CFV_Tbl[[#This Row],[CF Code]] &amp; " - " &amp; CFV_Tbl[[#This Row],[CF Description]]</f>
        <v>WTNRTYPE - Water Softener Type</v>
      </c>
    </row>
    <row r="1110" spans="1:10" x14ac:dyDescent="0.35">
      <c r="A1110" s="103" t="s">
        <v>53</v>
      </c>
      <c r="B1110" s="6" t="s">
        <v>392</v>
      </c>
      <c r="C1110" s="608" t="str">
        <f>VLOOKUP(CFV_Tbl[[#This Row],[Class Code]],AssetClass[[Asset Class]:[Class Description]],2)</f>
        <v>Waste Water Lift Station</v>
      </c>
      <c r="D1110" s="6">
        <v>10</v>
      </c>
      <c r="E1110" s="6" t="s">
        <v>11690</v>
      </c>
      <c r="F1110" s="6" t="s">
        <v>11884</v>
      </c>
      <c r="G1110" t="s">
        <v>11281</v>
      </c>
      <c r="H1110" s="7" t="s">
        <v>1988</v>
      </c>
      <c r="I1110" s="6" t="str">
        <f>CFV_Tbl[[#This Row],[Class Code]]&amp; " - " &amp;CFV_Tbl[[#This Row],[Class Description]]</f>
        <v>WTRSFNR - Waste Water Lift Station</v>
      </c>
      <c r="J1110" s="6" t="str">
        <f>CFV_Tbl[[#This Row],[CF Code]] &amp; " - " &amp; CFV_Tbl[[#This Row],[CF Description]]</f>
        <v>WTNRTYPE - Water Softener Type</v>
      </c>
    </row>
    <row r="1111" spans="1:10" x14ac:dyDescent="0.35">
      <c r="A1111" s="103" t="s">
        <v>53</v>
      </c>
      <c r="B1111" s="6" t="s">
        <v>392</v>
      </c>
      <c r="C1111" s="608" t="str">
        <f>VLOOKUP(CFV_Tbl[[#This Row],[Class Code]],AssetClass[[Asset Class]:[Class Description]],2)</f>
        <v>Waste Water Lift Station</v>
      </c>
      <c r="D1111" s="6">
        <v>10</v>
      </c>
      <c r="E1111" s="6" t="s">
        <v>11690</v>
      </c>
      <c r="F1111" s="6" t="s">
        <v>11884</v>
      </c>
      <c r="G1111" t="s">
        <v>11281</v>
      </c>
      <c r="H1111" s="7" t="s">
        <v>1989</v>
      </c>
      <c r="I1111" s="6" t="str">
        <f>CFV_Tbl[[#This Row],[Class Code]]&amp; " - " &amp;CFV_Tbl[[#This Row],[Class Description]]</f>
        <v>WTRSFNR - Waste Water Lift Station</v>
      </c>
      <c r="J1111" s="6" t="str">
        <f>CFV_Tbl[[#This Row],[CF Code]] &amp; " - " &amp; CFV_Tbl[[#This Row],[CF Description]]</f>
        <v>WTNRTYPE - Water Softener Type</v>
      </c>
    </row>
    <row r="1112" spans="1:10" x14ac:dyDescent="0.35">
      <c r="A1112" s="103" t="s">
        <v>53</v>
      </c>
      <c r="B1112" s="363" t="s">
        <v>392</v>
      </c>
      <c r="C1112" s="608" t="str">
        <f>VLOOKUP(CFV_Tbl[[#This Row],[Class Code]],AssetClass[[Asset Class]:[Class Description]],2)</f>
        <v>Waste Water Lift Station</v>
      </c>
      <c r="D1112" s="364">
        <v>20</v>
      </c>
      <c r="E1112" s="364" t="s">
        <v>11691</v>
      </c>
      <c r="F1112" s="364" t="s">
        <v>11885</v>
      </c>
      <c r="G1112" t="s">
        <v>11299</v>
      </c>
      <c r="H1112" s="7" t="s">
        <v>8477</v>
      </c>
      <c r="I1112" s="363" t="str">
        <f>CFV_Tbl[[#This Row],[Class Code]]&amp; " - " &amp;CFV_Tbl[[#This Row],[Class Description]]</f>
        <v>WTRSFNR - Waste Water Lift Station</v>
      </c>
      <c r="J1112" s="363" t="str">
        <f>CFV_Tbl[[#This Row],[CF Code]] &amp; " - " &amp; CFV_Tbl[[#This Row],[CF Description]]</f>
        <v>WSEC - Exchange Capacity</v>
      </c>
    </row>
    <row r="1113" spans="1:10" x14ac:dyDescent="0.35">
      <c r="A1113" s="103" t="s">
        <v>53</v>
      </c>
      <c r="B1113" s="363" t="s">
        <v>392</v>
      </c>
      <c r="C1113" s="608" t="str">
        <f>VLOOKUP(CFV_Tbl[[#This Row],[Class Code]],AssetClass[[Asset Class]:[Class Description]],2)</f>
        <v>Waste Water Lift Station</v>
      </c>
      <c r="D1113" s="364">
        <v>30</v>
      </c>
      <c r="E1113" s="364" t="s">
        <v>11692</v>
      </c>
      <c r="F1113" s="364" t="s">
        <v>11886</v>
      </c>
      <c r="G1113" t="s">
        <v>11299</v>
      </c>
      <c r="H1113" s="7" t="s">
        <v>8477</v>
      </c>
      <c r="I1113" s="6" t="str">
        <f>CFV_Tbl[[#This Row],[Class Code]]&amp; " - " &amp;CFV_Tbl[[#This Row],[Class Description]]</f>
        <v>WTRSFNR - Waste Water Lift Station</v>
      </c>
      <c r="J1113" s="6" t="str">
        <f>CFV_Tbl[[#This Row],[CF Code]] &amp; " - " &amp; CFV_Tbl[[#This Row],[CF Description]]</f>
        <v>WSFR - Max. Flow rate (GPM)</v>
      </c>
    </row>
    <row r="1114" spans="1:10" x14ac:dyDescent="0.35">
      <c r="A1114" s="103" t="s">
        <v>53</v>
      </c>
      <c r="B1114" s="363" t="s">
        <v>392</v>
      </c>
      <c r="C1114" s="608" t="str">
        <f>VLOOKUP(CFV_Tbl[[#This Row],[Class Code]],AssetClass[[Asset Class]:[Class Description]],2)</f>
        <v>Waste Water Lift Station</v>
      </c>
      <c r="D1114" s="5">
        <v>40</v>
      </c>
      <c r="E1114" s="5" t="s">
        <v>11445</v>
      </c>
      <c r="F1114" s="5" t="s">
        <v>11685</v>
      </c>
      <c r="G1114" t="s">
        <v>11299</v>
      </c>
      <c r="H1114" s="7" t="s">
        <v>8477</v>
      </c>
      <c r="I1114" s="6" t="str">
        <f>CFV_Tbl[[#This Row],[Class Code]]&amp; " - " &amp;CFV_Tbl[[#This Row],[Class Description]]</f>
        <v>WTRSFNR - Waste Water Lift Station</v>
      </c>
      <c r="J1114" s="6" t="str">
        <f>CFV_Tbl[[#This Row],[CF Code]] &amp; " - " &amp; CFV_Tbl[[#This Row],[CF Description]]</f>
        <v>EMRNTS - Tank Size (Litre)</v>
      </c>
    </row>
    <row r="1115" spans="1:10" x14ac:dyDescent="0.35">
      <c r="A1115" s="103" t="s">
        <v>53</v>
      </c>
      <c r="B1115" s="363" t="s">
        <v>12368</v>
      </c>
      <c r="C1115" s="608" t="str">
        <f>VLOOKUP(CFV_Tbl[[#This Row],[Class Code]],AssetClass[[Asset Class]:[Class Description]],2)</f>
        <v>Windshield Washer Fluid Tank</v>
      </c>
      <c r="D1115" s="5">
        <v>10</v>
      </c>
      <c r="E1115" s="5" t="s">
        <v>12371</v>
      </c>
      <c r="F1115" s="5" t="s">
        <v>12372</v>
      </c>
      <c r="G1115" t="s">
        <v>11299</v>
      </c>
      <c r="H1115" s="7" t="s">
        <v>8477</v>
      </c>
      <c r="I1115" s="6" t="str">
        <f>CFV_Tbl[[#This Row],[Class Code]]&amp; " - " &amp;CFV_Tbl[[#This Row],[Class Description]]</f>
        <v>WWFT - Windshield Washer Fluid Tank</v>
      </c>
      <c r="J1115" s="6" t="str">
        <f>CFV_Tbl[[#This Row],[CF Code]] &amp; " - " &amp; CFV_Tbl[[#This Row],[CF Description]]</f>
        <v>WWFTVOL - Windshield Washer Fluid Tank Volume</v>
      </c>
    </row>
    <row r="1116" spans="1:10" ht="29" x14ac:dyDescent="0.35">
      <c r="A1116" s="103" t="s">
        <v>53</v>
      </c>
      <c r="B1116" s="363" t="s">
        <v>12368</v>
      </c>
      <c r="C1116" s="608" t="str">
        <f>VLOOKUP(CFV_Tbl[[#This Row],[Class Code]],AssetClass[[Asset Class]:[Class Description]],2)</f>
        <v>Windshield Washer Fluid Tank</v>
      </c>
      <c r="D1116" s="5">
        <v>20</v>
      </c>
      <c r="E1116" s="5" t="s">
        <v>12373</v>
      </c>
      <c r="F1116" s="5" t="s">
        <v>12374</v>
      </c>
      <c r="G1116" t="s">
        <v>11281</v>
      </c>
      <c r="H1116" s="7" t="s">
        <v>8480</v>
      </c>
      <c r="I1116" s="6" t="str">
        <f>CFV_Tbl[[#This Row],[Class Code]]&amp; " - " &amp;CFV_Tbl[[#This Row],[Class Description]]</f>
        <v>WWFT - Windshield Washer Fluid Tank</v>
      </c>
      <c r="J1116" s="6" t="str">
        <f>CFV_Tbl[[#This Row],[CF Code]] &amp; " - " &amp; CFV_Tbl[[#This Row],[CF Description]]</f>
        <v>WWFTEIH - Windshield Washer Fluid Tank Electric Immersion Heater</v>
      </c>
    </row>
    <row r="1117" spans="1:10" ht="29" x14ac:dyDescent="0.35">
      <c r="A1117" s="103" t="s">
        <v>53</v>
      </c>
      <c r="B1117" s="363" t="s">
        <v>12368</v>
      </c>
      <c r="C1117" s="608" t="str">
        <f>VLOOKUP(CFV_Tbl[[#This Row],[Class Code]],AssetClass[[Asset Class]:[Class Description]],2)</f>
        <v>Windshield Washer Fluid Tank</v>
      </c>
      <c r="D1117" s="5">
        <v>20</v>
      </c>
      <c r="E1117" s="5" t="s">
        <v>12373</v>
      </c>
      <c r="F1117" s="5" t="s">
        <v>12374</v>
      </c>
      <c r="G1117" t="s">
        <v>11281</v>
      </c>
      <c r="H1117" s="7" t="s">
        <v>8481</v>
      </c>
      <c r="I1117" s="6" t="str">
        <f>CFV_Tbl[[#This Row],[Class Code]]&amp; " - " &amp;CFV_Tbl[[#This Row],[Class Description]]</f>
        <v>WWFT - Windshield Washer Fluid Tank</v>
      </c>
      <c r="J1117" s="6" t="str">
        <f>CFV_Tbl[[#This Row],[CF Code]] &amp; " - " &amp; CFV_Tbl[[#This Row],[CF Description]]</f>
        <v>WWFTEIH - Windshield Washer Fluid Tank Electric Immersion Heater</v>
      </c>
    </row>
    <row r="1118" spans="1:10" x14ac:dyDescent="0.35">
      <c r="A1118" s="103" t="s">
        <v>53</v>
      </c>
      <c r="B1118" s="363" t="s">
        <v>12368</v>
      </c>
      <c r="C1118" s="608" t="str">
        <f>VLOOKUP(CFV_Tbl[[#This Row],[Class Code]],AssetClass[[Asset Class]:[Class Description]],2)</f>
        <v>Windshield Washer Fluid Tank</v>
      </c>
      <c r="D1118" s="5">
        <v>30</v>
      </c>
      <c r="E1118" s="5" t="s">
        <v>12375</v>
      </c>
      <c r="F1118" s="5" t="s">
        <v>12376</v>
      </c>
      <c r="G1118" t="s">
        <v>11281</v>
      </c>
      <c r="H1118" s="7" t="s">
        <v>8527</v>
      </c>
      <c r="I1118" s="6" t="str">
        <f>CFV_Tbl[[#This Row],[Class Code]]&amp; " - " &amp;CFV_Tbl[[#This Row],[Class Description]]</f>
        <v>WWFT - Windshield Washer Fluid Tank</v>
      </c>
      <c r="J1118" s="6" t="str">
        <f>CFV_Tbl[[#This Row],[CF Code]] &amp; " - " &amp; CFV_Tbl[[#This Row],[CF Description]]</f>
        <v>WWFTMAT - Windshield Washer Fluid Tank Material</v>
      </c>
    </row>
    <row r="1119" spans="1:10" x14ac:dyDescent="0.35">
      <c r="A1119" s="103" t="s">
        <v>53</v>
      </c>
      <c r="B1119" s="363" t="s">
        <v>12368</v>
      </c>
      <c r="C1119" s="608" t="str">
        <f>VLOOKUP(CFV_Tbl[[#This Row],[Class Code]],AssetClass[[Asset Class]:[Class Description]],2)</f>
        <v>Windshield Washer Fluid Tank</v>
      </c>
      <c r="D1119" s="5">
        <v>30</v>
      </c>
      <c r="E1119" s="5" t="s">
        <v>12375</v>
      </c>
      <c r="F1119" s="5" t="s">
        <v>12376</v>
      </c>
      <c r="G1119" t="s">
        <v>11281</v>
      </c>
      <c r="H1119" s="7" t="s">
        <v>1853</v>
      </c>
      <c r="I1119" s="6" t="str">
        <f>CFV_Tbl[[#This Row],[Class Code]]&amp; " - " &amp;CFV_Tbl[[#This Row],[Class Description]]</f>
        <v>WWFT - Windshield Washer Fluid Tank</v>
      </c>
      <c r="J1119" s="6" t="str">
        <f>CFV_Tbl[[#This Row],[CF Code]] &amp; " - " &amp; CFV_Tbl[[#This Row],[CF Description]]</f>
        <v>WWFTMAT - Windshield Washer Fluid Tank Material</v>
      </c>
    </row>
    <row r="1120" spans="1:10" x14ac:dyDescent="0.35">
      <c r="A1120" s="103" t="s">
        <v>53</v>
      </c>
      <c r="B1120" s="363" t="s">
        <v>12368</v>
      </c>
      <c r="C1120" s="608" t="str">
        <f>VLOOKUP(CFV_Tbl[[#This Row],[Class Code]],AssetClass[[Asset Class]:[Class Description]],2)</f>
        <v>Windshield Washer Fluid Tank</v>
      </c>
      <c r="D1120" s="5">
        <v>40</v>
      </c>
      <c r="E1120" s="5" t="s">
        <v>12377</v>
      </c>
      <c r="F1120" s="5" t="s">
        <v>11897</v>
      </c>
      <c r="G1120" t="s">
        <v>11281</v>
      </c>
      <c r="H1120" s="7" t="s">
        <v>8578</v>
      </c>
      <c r="I1120" s="6" t="str">
        <f>CFV_Tbl[[#This Row],[Class Code]]&amp; " - " &amp;CFV_Tbl[[#This Row],[Class Description]]</f>
        <v>WWFT - Windshield Washer Fluid Tank</v>
      </c>
      <c r="J1120" s="6" t="str">
        <f>CFV_Tbl[[#This Row],[CF Code]] &amp; " - " &amp; CFV_Tbl[[#This Row],[CF Description]]</f>
        <v>WWFTTYPE - Fluid Type</v>
      </c>
    </row>
  </sheetData>
  <sheetProtection algorithmName="SHA-512" hashValue="V7T71IBVECdAjQIFNfsZ3asCQuWNtPVjXBYRg952fuhr8wKPUze91Is9iHqDupyHcoAXDssKaVINGJvY3yI9EA==" saltValue="TmHuFWw/EYcHYe2VeWiuIQ==" spinCount="100000" sheet="1" objects="1" scenarios="1"/>
  <sortState xmlns:xlrd2="http://schemas.microsoft.com/office/spreadsheetml/2017/richdata2" ref="P4:R1251">
    <sortCondition ref="P4:P1251"/>
    <sortCondition ref="Q4:Q1251"/>
  </sortState>
  <mergeCells count="4">
    <mergeCell ref="D1:J1"/>
    <mergeCell ref="M3:O3"/>
    <mergeCell ref="Q3:S3"/>
    <mergeCell ref="U3:V3"/>
  </mergeCells>
  <phoneticPr fontId="16" type="noConversion"/>
  <conditionalFormatting sqref="U5:V6">
    <cfRule type="cellIs" dxfId="14650" priority="12" operator="equal">
      <formula>#N/A</formula>
    </cfRule>
  </conditionalFormatting>
  <conditionalFormatting sqref="V5:V311">
    <cfRule type="cellIs" dxfId="14649" priority="5" operator="equal">
      <formula>#N/A</formula>
    </cfRule>
  </conditionalFormatting>
  <conditionalFormatting sqref="U5:U311">
    <cfRule type="duplicateValues" dxfId="14648" priority="1"/>
  </conditionalFormatting>
  <pageMargins left="0.7" right="0.7" top="0.75" bottom="0.75" header="0.3" footer="0.3"/>
  <pageSetup orientation="portrait" horizontalDpi="90" verticalDpi="90" r:id="rId1"/>
  <tableParts count="4">
    <tablePart r:id="rId2"/>
    <tablePart r:id="rId3"/>
    <tablePart r:id="rId4"/>
    <tablePart r:id="rId5"/>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6B05F-23BB-4D27-9245-64449464123A}">
  <sheetPr codeName="Sheet14"/>
  <dimension ref="C1:KY27"/>
  <sheetViews>
    <sheetView topLeftCell="HS1" zoomScale="115" zoomScaleNormal="115" workbookViewId="0">
      <selection activeCell="HW4" sqref="HW4:HW16"/>
    </sheetView>
  </sheetViews>
  <sheetFormatPr defaultRowHeight="14.5" x14ac:dyDescent="0.35"/>
  <cols>
    <col min="1" max="205" width="30.7265625" customWidth="1"/>
    <col min="206" max="206" width="35.453125" customWidth="1"/>
    <col min="207" max="309" width="30.7265625" customWidth="1"/>
    <col min="310" max="310" width="46.7265625" customWidth="1"/>
    <col min="311" max="458" width="30.7265625" customWidth="1"/>
    <col min="510" max="510" width="19.1796875" customWidth="1"/>
    <col min="514" max="514" width="25.26953125" bestFit="1" customWidth="1"/>
    <col min="516" max="516" width="37" bestFit="1" customWidth="1"/>
    <col min="517" max="517" width="27.1796875" bestFit="1" customWidth="1"/>
    <col min="518" max="518" width="28.26953125" bestFit="1" customWidth="1"/>
    <col min="519" max="519" width="28" bestFit="1" customWidth="1"/>
    <col min="523" max="523" width="31.81640625" bestFit="1" customWidth="1"/>
  </cols>
  <sheetData>
    <row r="1" spans="3:311" x14ac:dyDescent="0.35">
      <c r="E1" t="s">
        <v>11903</v>
      </c>
      <c r="F1" t="s">
        <v>11903</v>
      </c>
    </row>
    <row r="2" spans="3:311" x14ac:dyDescent="0.35">
      <c r="D2" s="365" t="s">
        <v>14</v>
      </c>
      <c r="E2" s="366" t="str">
        <f>INDEX(CFV_Tbl[Class Description], MATCH('CF Values LookUp'!E4, CFV_Tbl[CF Code], 0))</f>
        <v>Access Platform</v>
      </c>
      <c r="F2" s="366" t="str">
        <f>INDEX(CFV_Tbl[Class Description], MATCH('CF Values LookUp'!F4, CFV_Tbl[CF Code], 0))</f>
        <v>Access Platform</v>
      </c>
      <c r="G2" s="366" t="str">
        <f>INDEX(CFV_Tbl[Class Description], MATCH('CF Values LookUp'!G4, CFV_Tbl[CF Code], 0))</f>
        <v>Access Platform</v>
      </c>
      <c r="H2" s="366" t="e">
        <f>INDEX(CFV_Tbl[Class Description], MATCH('CF Values LookUp'!H4, CFV_Tbl[CF Code], 0))</f>
        <v>#N/A</v>
      </c>
      <c r="I2" s="366" t="str">
        <f>INDEX(CFV_Tbl[Class Description], MATCH('CF Values LookUp'!I4, CFV_Tbl[CF Code], 0))</f>
        <v>Access Platform</v>
      </c>
      <c r="J2" s="366" t="str">
        <f>INDEX(CFV_Tbl[Class Description], MATCH('CF Values LookUp'!J4, CFV_Tbl[CF Code], 0))</f>
        <v>Fire Suppression System</v>
      </c>
      <c r="K2" s="366" t="str">
        <f>INDEX(CFV_Tbl[Class Description], MATCH('CF Values LookUp'!K4, CFV_Tbl[CF Code], 0))</f>
        <v>Air Compressor</v>
      </c>
      <c r="L2" s="366" t="str">
        <f>INDEX(CFV_Tbl[Class Description], MATCH('CF Values LookUp'!L4, CFV_Tbl[CF Code], 0))</f>
        <v>Curb Box</v>
      </c>
      <c r="M2" s="366" t="str">
        <f>INDEX(CFV_Tbl[Class Description], MATCH('CF Values LookUp'!M4, CFV_Tbl[CF Code], 0))</f>
        <v>Air Handling Unit</v>
      </c>
      <c r="N2" s="366" t="str">
        <f>INDEX(CFV_Tbl[Class Description], MATCH('CF Values LookUp'!N4, CFV_Tbl[CF Code], 0))</f>
        <v>Air Handling Unit</v>
      </c>
      <c r="O2" s="366" t="str">
        <f>INDEX(CFV_Tbl[Class Description], MATCH('CF Values LookUp'!O4, CFV_Tbl[CF Code], 0))</f>
        <v>Air Handling Unit</v>
      </c>
      <c r="P2" s="366" t="str">
        <f>INDEX(CFV_Tbl[Class Description], MATCH('CF Values LookUp'!P4, CFV_Tbl[CF Code], 0))</f>
        <v>Air Handling Unit</v>
      </c>
      <c r="Q2" s="366" t="str">
        <f>INDEX(CFV_Tbl[Class Description], MATCH('CF Values LookUp'!Q4, CFV_Tbl[CF Code], 0))</f>
        <v>Air Conditioning Indoor Evaporator</v>
      </c>
      <c r="R2" s="366" t="str">
        <f>INDEX(CFV_Tbl[Class Description], MATCH('CF Values LookUp'!R4, CFV_Tbl[CF Code], 0))</f>
        <v>Air Conditioning Indoor Evaporator</v>
      </c>
      <c r="S2" s="366" t="str">
        <f>INDEX(CFV_Tbl[Class Description], MATCH('CF Values LookUp'!S4, CFV_Tbl[CF Code], 0))</f>
        <v>Air Conditioning Indoor Evaporator</v>
      </c>
      <c r="T2" s="366" t="str">
        <f>INDEX(CFV_Tbl[Class Description], MATCH('CF Values LookUp'!T4, CFV_Tbl[CF Code], 0))</f>
        <v>Air Compressor</v>
      </c>
      <c r="U2" s="366" t="str">
        <f>INDEX(CFV_Tbl[Class Description], MATCH('CF Values LookUp'!U4, CFV_Tbl[CF Code], 0))</f>
        <v>Air Compressor</v>
      </c>
      <c r="V2" s="366" t="str">
        <f>INDEX(CFV_Tbl[Class Description], MATCH('CF Values LookUp'!V4, CFV_Tbl[CF Code], 0))</f>
        <v>Air Compressor</v>
      </c>
      <c r="W2" s="366" t="str">
        <f>INDEX(CFV_Tbl[Class Description], MATCH('CF Values LookUp'!W4, CFV_Tbl[CF Code], 0))</f>
        <v>Fire Backflow Preventer</v>
      </c>
      <c r="X2" s="366" t="str">
        <f>INDEX(CFV_Tbl[Class Description], MATCH('CF Values LookUp'!X4, CFV_Tbl[CF Code], 0))</f>
        <v>Backflow Prevention</v>
      </c>
      <c r="Y2" s="366" t="str">
        <f>INDEX(CFV_Tbl[Class Description], MATCH('CF Values LookUp'!Y4, CFV_Tbl[CF Code], 0))</f>
        <v>Backflow Prevention</v>
      </c>
      <c r="Z2" s="366" t="str">
        <f>INDEX(CFV_Tbl[Class Description], MATCH('CF Values LookUp'!Z4, CFV_Tbl[CF Code], 0))</f>
        <v>Backflow Prevention</v>
      </c>
      <c r="AA2" s="366" t="str">
        <f>INDEX(CFV_Tbl[Class Description], MATCH('CF Values LookUp'!AA4, CFV_Tbl[CF Code], 0))</f>
        <v>Backflow Prevention</v>
      </c>
      <c r="AB2" s="366" t="str">
        <f>INDEX(CFV_Tbl[Class Description], MATCH('CF Values LookUp'!AB4, CFV_Tbl[CF Code], 0))</f>
        <v>Battery Charger</v>
      </c>
      <c r="AC2" s="366" t="str">
        <f>INDEX(CFV_Tbl[Class Description], MATCH('CF Values LookUp'!AC4, CFV_Tbl[CF Code], 0))</f>
        <v>Air-Conditioning – Condenser</v>
      </c>
      <c r="AD2" s="366" t="str">
        <f>INDEX(CFV_Tbl[Class Description], MATCH('CF Values LookUp'!AD4, CFV_Tbl[CF Code], 0))</f>
        <v>Battery Charger</v>
      </c>
      <c r="AE2" s="366" t="str">
        <f>INDEX(CFV_Tbl[Class Description], MATCH('CF Values LookUp'!AE4, CFV_Tbl[CF Code], 0))</f>
        <v>Battery Charger</v>
      </c>
      <c r="AF2" s="366" t="str">
        <f>INDEX(CFV_Tbl[Class Description], MATCH('CF Values LookUp'!AF4, CFV_Tbl[CF Code], 0))</f>
        <v>Metal Brake</v>
      </c>
      <c r="AG2" s="366" t="str">
        <f>INDEX(CFV_Tbl[Class Description], MATCH('CF Values LookUp'!AG4, CFV_Tbl[CF Code], 0))</f>
        <v>Bollard</v>
      </c>
      <c r="AH2" s="366" t="str">
        <f>INDEX(CFV_Tbl[Class Description], MATCH('CF Values LookUp'!AH4, CFV_Tbl[CF Code], 0))</f>
        <v>Bus Fume Exhaust</v>
      </c>
      <c r="AI2" s="366" t="str">
        <f>INDEX(CFV_Tbl[Class Description], MATCH('CF Values LookUp'!AI4, CFV_Tbl[CF Code], 0))</f>
        <v>Bus Fume Exhaust</v>
      </c>
      <c r="AJ2" s="366" t="str">
        <f>INDEX(CFV_Tbl[Class Description], MATCH('CF Values LookUp'!AJ4, CFV_Tbl[CF Code], 0))</f>
        <v>Cooling Tower</v>
      </c>
      <c r="AK2" s="366" t="str">
        <f>INDEX(CFV_Tbl[Class Description], MATCH('CF Values LookUp'!AK4, CFV_Tbl[CF Code], 0))</f>
        <v>Dehumidifier</v>
      </c>
      <c r="AL2" s="366" t="str">
        <f>INDEX(CFV_Tbl[Class Description], MATCH('CF Values LookUp'!AL4, CFV_Tbl[CF Code], 0))</f>
        <v>Roof Drain</v>
      </c>
      <c r="AM2" s="366" t="str">
        <f>INDEX(CFV_Tbl[Class Description], MATCH('CF Values LookUp'!AM4, CFV_Tbl[CF Code], 0))</f>
        <v>Bus Fume Exhaust</v>
      </c>
      <c r="AN2" s="366" t="str">
        <f>INDEX(CFV_Tbl[Class Description], MATCH('CF Values LookUp'!AN4, CFV_Tbl[CF Code], 0))</f>
        <v>Bus Wash System</v>
      </c>
      <c r="AO2" s="366" t="str">
        <f>INDEX(CFV_Tbl[Class Description], MATCH('CF Values LookUp'!AO4, CFV_Tbl[CF Code], 0))</f>
        <v>Chiller</v>
      </c>
      <c r="AP2" s="366" t="str">
        <f>INDEX(CFV_Tbl[Class Description], MATCH('CF Values LookUp'!AP4, CFV_Tbl[CF Code], 0))</f>
        <v>Chiller</v>
      </c>
      <c r="AQ2" s="366" t="str">
        <f>INDEX(CFV_Tbl[Class Description], MATCH('CF Values LookUp'!AQ4, CFV_Tbl[CF Code], 0))</f>
        <v>Chiller</v>
      </c>
      <c r="AR2" s="366" t="str">
        <f>INDEX(CFV_Tbl[Class Description], MATCH('CF Values LookUp'!AR4, CFV_Tbl[CF Code], 0))</f>
        <v>Chiller</v>
      </c>
      <c r="AS2" s="366" t="str">
        <f>INDEX(CFV_Tbl[Class Description], MATCH('CF Values LookUp'!AS4, CFV_Tbl[CF Code], 0))</f>
        <v>Compressed Air Distribution System</v>
      </c>
      <c r="AT2" s="366" t="str">
        <f>INDEX(CFV_Tbl[Class Description], MATCH('CF Values LookUp'!AT4, CFV_Tbl[CF Code], 0))</f>
        <v>Compressed Air Distribution System</v>
      </c>
      <c r="AU2" s="366" t="str">
        <f>INDEX(CFV_Tbl[Class Description], MATCH('CF Values LookUp'!AU4, CFV_Tbl[CF Code], 0))</f>
        <v>Compressed Air Distribution System</v>
      </c>
      <c r="AV2" s="366" t="str">
        <f>INDEX(CFV_Tbl[Class Description], MATCH('CF Values LookUp'!AV4, CFV_Tbl[CF Code], 0))</f>
        <v>Dryer - Air Compressor</v>
      </c>
      <c r="AW2" s="366" t="str">
        <f>INDEX(CFV_Tbl[Class Description], MATCH('CF Values LookUp'!AW4, CFV_Tbl[CF Code], 0))</f>
        <v>Bus Fume Exhaust</v>
      </c>
      <c r="AX2" s="366" t="str">
        <f>INDEX(CFV_Tbl[Class Description], MATCH('CF Values LookUp'!AX4, CFV_Tbl[CF Code], 0))</f>
        <v>Air Conditioning Indoor Evaporator</v>
      </c>
      <c r="AY2" s="366" t="str">
        <f>INDEX(CFV_Tbl[Class Description], MATCH('CF Values LookUp'!AY4, CFV_Tbl[CF Code], 0))</f>
        <v>Air Conditioning Indoor Evaporator</v>
      </c>
      <c r="AZ2" s="366" t="str">
        <f>INDEX(CFV_Tbl[Class Description], MATCH('CF Values LookUp'!AZ4, CFV_Tbl[CF Code], 0))</f>
        <v>Coolant Tank</v>
      </c>
      <c r="BA2" s="366" t="str">
        <f>INDEX(CFV_Tbl[Class Description], MATCH('CF Values LookUp'!BA4, CFV_Tbl[CF Code], 0))</f>
        <v>Coolant Tank</v>
      </c>
      <c r="BB2" s="366" t="str">
        <f>INDEX(CFV_Tbl[Class Description], MATCH('CF Values LookUp'!BB4, CFV_Tbl[CF Code], 0))</f>
        <v>Coolant Tank</v>
      </c>
      <c r="BC2" s="366" t="str">
        <f>INDEX(CFV_Tbl[Class Description], MATCH('CF Values LookUp'!BC4, CFV_Tbl[CF Code], 0))</f>
        <v>Coolant Tank</v>
      </c>
      <c r="BD2" s="366" t="str">
        <f>INDEX(CFV_Tbl[Class Description], MATCH('CF Values LookUp'!BD4, CFV_Tbl[CF Code], 0))</f>
        <v>Cooling Tower</v>
      </c>
      <c r="BE2" s="366" t="str">
        <f>INDEX(CFV_Tbl[Class Description], MATCH('CF Values LookUp'!BE4, CFV_Tbl[CF Code], 0))</f>
        <v>Crane Remote Control</v>
      </c>
      <c r="BF2" s="366" t="str">
        <f>INDEX(CFV_Tbl[Class Description], MATCH('CF Values LookUp'!BF4, CFV_Tbl[CF Code], 0))</f>
        <v>Crane</v>
      </c>
      <c r="BG2" s="366" t="str">
        <f>INDEX(CFV_Tbl[Class Description], MATCH('CF Values LookUp'!BG4, CFV_Tbl[CF Code], 0))</f>
        <v>Crane</v>
      </c>
      <c r="BH2" s="366" t="str">
        <f>INDEX(CFV_Tbl[Class Description], MATCH('CF Values LookUp'!BH4, CFV_Tbl[CF Code], 0))</f>
        <v>Dehumidifier</v>
      </c>
      <c r="BI2" s="366" t="str">
        <f>INDEX(CFV_Tbl[Class Description], MATCH('CF Values LookUp'!BI4, CFV_Tbl[CF Code], 0))</f>
        <v>Domestic Water Distribution System</v>
      </c>
      <c r="BJ2" s="366" t="str">
        <f>INDEX(CFV_Tbl[Class Description], MATCH('CF Values LookUp'!BJ4, CFV_Tbl[CF Code], 0))</f>
        <v>Draw - Out Breaker</v>
      </c>
      <c r="BK2" s="366" t="str">
        <f>INDEX(CFV_Tbl[Class Description], MATCH('CF Values LookUp'!BK4, CFV_Tbl[CF Code], 0))</f>
        <v>Dryer - Air Compressor</v>
      </c>
      <c r="BL2" s="366" t="str">
        <f>INDEX(CFV_Tbl[Class Description], MATCH('CF Values LookUp'!BL4, CFV_Tbl[CF Code], 0))</f>
        <v>Door</v>
      </c>
      <c r="BM2" s="366" t="str">
        <f>INDEX(CFV_Tbl[Class Description], MATCH('CF Values LookUp'!BM4, CFV_Tbl[CF Code], 0))</f>
        <v>Door</v>
      </c>
      <c r="BN2" s="366" t="str">
        <f>INDEX(CFV_Tbl[Class Description], MATCH('CF Values LookUp'!BN4, CFV_Tbl[CF Code], 0))</f>
        <v>Door</v>
      </c>
      <c r="BO2" s="366" t="str">
        <f>INDEX(CFV_Tbl[Class Description], MATCH('CF Values LookUp'!BO4, CFV_Tbl[CF Code], 0))</f>
        <v>Door</v>
      </c>
      <c r="BP2" s="366" t="str">
        <f>INDEX(CFV_Tbl[Class Description], MATCH('CF Values LookUp'!BP4, CFV_Tbl[CF Code], 0))</f>
        <v>Drainage Catch basin</v>
      </c>
      <c r="BQ2" s="366" t="str">
        <f>INDEX(CFV_Tbl[Class Description], MATCH('CF Values LookUp'!BQ4, CFV_Tbl[CF Code], 0))</f>
        <v>Door Air Curtain</v>
      </c>
      <c r="BR2" s="366" t="str">
        <f>INDEX(CFV_Tbl[Class Description], MATCH('CF Values LookUp'!BR4, CFV_Tbl[CF Code], 0))</f>
        <v>Door Air Curtain</v>
      </c>
      <c r="BS2" s="366" t="str">
        <f>INDEX(CFV_Tbl[Class Description], MATCH('CF Values LookUp'!BS4, CFV_Tbl[CF Code], 0))</f>
        <v>Dryer - Air Compressor</v>
      </c>
      <c r="BT2" s="366" t="str">
        <f>INDEX(CFV_Tbl[Class Description], MATCH('CF Values LookUp'!BT4, CFV_Tbl[CF Code], 0))</f>
        <v>Dryer - Air Compressor</v>
      </c>
      <c r="BU2" s="366" t="str">
        <f>INDEX(CFV_Tbl[Class Description], MATCH('CF Values LookUp'!BU4, CFV_Tbl[CF Code], 0))</f>
        <v>Dryer - Air Compressor</v>
      </c>
      <c r="BV2" s="366" t="str">
        <f>INDEX(CFV_Tbl[Class Description], MATCH('CF Values LookUp'!BV4, CFV_Tbl[CF Code], 0))</f>
        <v>Dryer - Air Compressor</v>
      </c>
      <c r="BW2" s="366" t="str">
        <f>INDEX(CFV_Tbl[Class Description], MATCH('CF Values LookUp'!BW4, CFV_Tbl[CF Code], 0))</f>
        <v>Air Conditioning Indoor Evaporator</v>
      </c>
      <c r="BX2" s="366" t="str">
        <f>INDEX(CFV_Tbl[Class Description], MATCH('CF Values LookUp'!BX4, CFV_Tbl[CF Code], 0))</f>
        <v>Elevator</v>
      </c>
      <c r="BY2" s="366" t="str">
        <f>INDEX(CFV_Tbl[Class Description], MATCH('CF Values LookUp'!BY4, CFV_Tbl[CF Code], 0))</f>
        <v>Dryer - Air Compressor</v>
      </c>
      <c r="BZ2" s="366" t="str">
        <f>INDEX(CFV_Tbl[Class Description], MATCH('CF Values LookUp'!BZ4, CFV_Tbl[CF Code], 0))</f>
        <v>Elevator</v>
      </c>
      <c r="CA2" s="366" t="str">
        <f>INDEX(CFV_Tbl[Class Description], MATCH('CF Values LookUp'!CA4, CFV_Tbl[CF Code], 0))</f>
        <v>Elevator</v>
      </c>
      <c r="CB2" s="366" t="str">
        <f>INDEX(CFV_Tbl[Class Description], MATCH('CF Values LookUp'!CB4, CFV_Tbl[CF Code], 0))</f>
        <v>Emergency Generator</v>
      </c>
      <c r="CC2" s="366" t="str">
        <f>INDEX(CFV_Tbl[Class Description], MATCH('CF Values LookUp'!CC4, CFV_Tbl[CF Code], 0))</f>
        <v>Emergency Generator</v>
      </c>
      <c r="CD2" s="366" t="str">
        <f>INDEX(CFV_Tbl[Class Description], MATCH('CF Values LookUp'!CD4, CFV_Tbl[CF Code], 0))</f>
        <v>Emergency Generator</v>
      </c>
      <c r="CE2" s="366" t="str">
        <f>INDEX(CFV_Tbl[Class Description], MATCH('CF Values LookUp'!CE4, CFV_Tbl[CF Code], 0))</f>
        <v>Emergency Generator</v>
      </c>
      <c r="CF2" s="366" t="str">
        <f>INDEX(CFV_Tbl[Class Description], MATCH('CF Values LookUp'!CF4, CFV_Tbl[CF Code], 0))</f>
        <v>Engine Oil Tank</v>
      </c>
      <c r="CG2" s="366" t="str">
        <f>INDEX(CFV_Tbl[Class Description], MATCH('CF Values LookUp'!CG4, CFV_Tbl[CF Code], 0))</f>
        <v>Engine Oil Tank</v>
      </c>
      <c r="CH2" s="366" t="str">
        <f>INDEX(CFV_Tbl[Class Description], MATCH('CF Values LookUp'!CH4, CFV_Tbl[CF Code], 0))</f>
        <v>Engine Oil Tank</v>
      </c>
      <c r="CI2" s="366" t="str">
        <f>INDEX(CFV_Tbl[Class Description], MATCH('CF Values LookUp'!CI4, CFV_Tbl[CF Code], 0))</f>
        <v>Engine Oil Tank</v>
      </c>
      <c r="CJ2" s="366" t="str">
        <f>INDEX(CFV_Tbl[Class Description], MATCH('CF Values LookUp'!CJ4, CFV_Tbl[CF Code], 0))</f>
        <v>Exterior Wall</v>
      </c>
      <c r="CK2" s="366" t="str">
        <f>INDEX(CFV_Tbl[Class Description], MATCH('CF Values LookUp'!CK4, CFV_Tbl[CF Code], 0))</f>
        <v>Exterior Wall</v>
      </c>
      <c r="CL2" s="366" t="str">
        <f>INDEX(CFV_Tbl[Class Description], MATCH('CF Values LookUp'!CL4, CFV_Tbl[CF Code], 0))</f>
        <v>Exterior Wall</v>
      </c>
      <c r="CM2" s="366" t="str">
        <f>INDEX(CFV_Tbl[Class Description], MATCH('CF Values LookUp'!CM4, CFV_Tbl[CF Code], 0))</f>
        <v>Heating and Cooling Coils</v>
      </c>
      <c r="CN2" s="366" t="str">
        <f>INDEX(CFV_Tbl[Class Description], MATCH('CF Values LookUp'!CN4, CFV_Tbl[CF Code], 0))</f>
        <v>Heating and Cooling Coils</v>
      </c>
      <c r="CO2" s="366" t="str">
        <f>INDEX(CFV_Tbl[Class Description], MATCH('CF Values LookUp'!CO4, CFV_Tbl[CF Code], 0))</f>
        <v>Fire Hose and Cabinet</v>
      </c>
      <c r="CP2" s="366" t="str">
        <f>INDEX(CFV_Tbl[Class Description], MATCH('CF Values LookUp'!CP4, CFV_Tbl[CF Code], 0))</f>
        <v>Door</v>
      </c>
      <c r="CQ2" s="366" t="str">
        <f>INDEX(CFV_Tbl[Class Description], MATCH('CF Values LookUp'!CQ4, CFV_Tbl[CF Code], 0))</f>
        <v>Fire Backflow Preventer</v>
      </c>
      <c r="CR2" s="366" t="str">
        <f>INDEX(CFV_Tbl[Class Description], MATCH('CF Values LookUp'!CR4, CFV_Tbl[CF Code], 0))</f>
        <v>Fire Backflow Preventer</v>
      </c>
      <c r="CS2" s="366" t="str">
        <f>INDEX(CFV_Tbl[Class Description], MATCH('CF Values LookUp'!CS4, CFV_Tbl[CF Code], 0))</f>
        <v>Fire Backflow Preventer</v>
      </c>
      <c r="CT2" s="366" t="str">
        <f>INDEX(CFV_Tbl[Class Description], MATCH('CF Values LookUp'!CT4, CFV_Tbl[CF Code], 0))</f>
        <v>Fire Backflow Preventer</v>
      </c>
      <c r="CU2" s="366" t="str">
        <f>INDEX(CFV_Tbl[Class Description], MATCH('CF Values LookUp'!CU4, CFV_Tbl[CF Code], 0))</f>
        <v>Fire Backflow Preventer</v>
      </c>
      <c r="CV2" s="366" t="str">
        <f>INDEX(CFV_Tbl[Class Description], MATCH('CF Values LookUp'!CV4, CFV_Tbl[CF Code], 0))</f>
        <v>Roof Drain</v>
      </c>
      <c r="CW2" s="366" t="str">
        <f>INDEX(CFV_Tbl[Class Description], MATCH('CF Values LookUp'!CW4, CFV_Tbl[CF Code], 0))</f>
        <v>Fire Backflow Preventer</v>
      </c>
      <c r="CX2" s="366" t="str">
        <f>INDEX(CFV_Tbl[Class Description], MATCH('CF Values LookUp'!CX4, CFV_Tbl[CF Code], 0))</f>
        <v>Fire Backflow Preventer</v>
      </c>
      <c r="CY2" s="366" t="str">
        <f>INDEX(CFV_Tbl[Class Description], MATCH('CF Values LookUp'!CY4, CFV_Tbl[CF Code], 0))</f>
        <v>Metal Brake</v>
      </c>
      <c r="CZ2" s="366" t="str">
        <f>INDEX(CFV_Tbl[Class Description], MATCH('CF Values LookUp'!CZ4, CFV_Tbl[CF Code], 0))</f>
        <v>Fire Hydrant</v>
      </c>
      <c r="DA2" s="366" t="str">
        <f>INDEX(CFV_Tbl[Class Description], MATCH('CF Values LookUp'!DA4, CFV_Tbl[CF Code], 0))</f>
        <v>Fire Pump</v>
      </c>
      <c r="DB2" s="366" t="str">
        <f>INDEX(CFV_Tbl[Class Description], MATCH('CF Values LookUp'!DB4, CFV_Tbl[CF Code], 0))</f>
        <v>Fire Pump</v>
      </c>
      <c r="DC2" s="366" t="str">
        <f>INDEX(CFV_Tbl[Class Description], MATCH('CF Values LookUp'!DC4, CFV_Tbl[CF Code], 0))</f>
        <v>Fire Pump</v>
      </c>
      <c r="DD2" s="366" t="str">
        <f>INDEX(CFV_Tbl[Class Description], MATCH('CF Values LookUp'!DD4, CFV_Tbl[CF Code], 0))</f>
        <v>Fire Extinguisher</v>
      </c>
      <c r="DE2" s="366" t="str">
        <f>INDEX(CFV_Tbl[Class Description], MATCH('CF Values LookUp'!DE4, CFV_Tbl[CF Code], 0))</f>
        <v>Fire Extinguisher</v>
      </c>
      <c r="DF2" s="366" t="str">
        <f>INDEX(CFV_Tbl[Class Description], MATCH('CF Values LookUp'!DF4, CFV_Tbl[CF Code], 0))</f>
        <v>Fire Suppression System</v>
      </c>
      <c r="DG2" s="366" t="str">
        <f>INDEX(CFV_Tbl[Class Description], MATCH('CF Values LookUp'!DG4, CFV_Tbl[CF Code], 0))</f>
        <v>Door</v>
      </c>
      <c r="DH2" s="366" t="str">
        <f>INDEX(CFV_Tbl[Class Description], MATCH('CF Values LookUp'!DH4, CFV_Tbl[CF Code], 0))</f>
        <v>Fire Shutter</v>
      </c>
      <c r="DI2" s="366" t="str">
        <f>INDEX(CFV_Tbl[Class Description], MATCH('CF Values LookUp'!DI4, CFV_Tbl[CF Code], 0))</f>
        <v>Fire Shutter</v>
      </c>
      <c r="DJ2" s="366" t="str">
        <f>INDEX(CFV_Tbl[Class Description], MATCH('CF Values LookUp'!DJ4, CFV_Tbl[CF Code], 0))</f>
        <v>Fixed Furniture</v>
      </c>
      <c r="DK2" s="366" t="str">
        <f>INDEX(CFV_Tbl[Class Description], MATCH('CF Values LookUp'!DK4, CFV_Tbl[CF Code], 0))</f>
        <v>Gate</v>
      </c>
      <c r="DL2" s="366" t="str">
        <f>INDEX(CFV_Tbl[Class Description], MATCH('CF Values LookUp'!DL4, CFV_Tbl[CF Code], 0))</f>
        <v>Gate</v>
      </c>
      <c r="DM2" s="366" t="str">
        <f>INDEX(CFV_Tbl[Class Description], MATCH('CF Values LookUp'!DM4, CFV_Tbl[CF Code], 0))</f>
        <v>Gate</v>
      </c>
      <c r="DN2" s="366" t="str">
        <f>INDEX(CFV_Tbl[Class Description], MATCH('CF Values LookUp'!DN4, CFV_Tbl[CF Code], 0))</f>
        <v>Gate</v>
      </c>
      <c r="DO2" s="366" t="str">
        <f>INDEX(CFV_Tbl[Class Description], MATCH('CF Values LookUp'!DO4, CFV_Tbl[CF Code], 0))</f>
        <v>Floor Heating/ Snow Melting System</v>
      </c>
      <c r="DP2" s="366" t="str">
        <f>INDEX(CFV_Tbl[Class Description], MATCH('CF Values LookUp'!DP4, CFV_Tbl[CF Code], 0))</f>
        <v>Jack Stand</v>
      </c>
      <c r="DQ2" s="366" t="str">
        <f>INDEX(CFV_Tbl[Class Description], MATCH('CF Values LookUp'!DQ4, CFV_Tbl[CF Code], 0))</f>
        <v>Gate</v>
      </c>
      <c r="DR2" s="366" t="str">
        <f>INDEX(CFV_Tbl[Class Description], MATCH('CF Values LookUp'!DR4, CFV_Tbl[CF Code], 0))</f>
        <v>Gate</v>
      </c>
      <c r="DS2" s="366" t="str">
        <f>INDEX(CFV_Tbl[Class Description], MATCH('CF Values LookUp'!DS4, CFV_Tbl[CF Code], 0))</f>
        <v>Gate</v>
      </c>
      <c r="DT2" s="366" t="str">
        <f>INDEX(CFV_Tbl[Class Description], MATCH('CF Values LookUp'!DT4, CFV_Tbl[CF Code], 0))</f>
        <v>Guard Rail</v>
      </c>
      <c r="DU2" s="366" t="str">
        <f>INDEX(CFV_Tbl[Class Description], MATCH('CF Values LookUp'!DU4, CFV_Tbl[CF Code], 0))</f>
        <v>Guard Rail</v>
      </c>
      <c r="DV2" s="366" t="str">
        <f>INDEX(CFV_Tbl[Class Description], MATCH('CF Values LookUp'!DV4, CFV_Tbl[CF Code], 0))</f>
        <v>Guard Rail</v>
      </c>
      <c r="DW2" s="366" t="str">
        <f>INDEX(CFV_Tbl[Class Description], MATCH('CF Values LookUp'!DW4, CFV_Tbl[CF Code], 0))</f>
        <v>Bus Wash System</v>
      </c>
      <c r="DX2" s="366" t="str">
        <f>INDEX(CFV_Tbl[Class Description], MATCH('CF Values LookUp'!DX4, CFV_Tbl[CF Code], 0))</f>
        <v xml:space="preserve">Natural Gas Distribution </v>
      </c>
      <c r="DY2" s="366" t="str">
        <f>INDEX(CFV_Tbl[Class Description], MATCH('CF Values LookUp'!DY4, CFV_Tbl[CF Code], 0))</f>
        <v>Accessibility Ramp</v>
      </c>
      <c r="DZ2" s="366" t="str">
        <f>INDEX(CFV_Tbl[Class Description], MATCH('CF Values LookUp'!DZ4, CFV_Tbl[CF Code], 0))</f>
        <v>Access Platform</v>
      </c>
      <c r="EA2" s="366" t="str">
        <f>INDEX(CFV_Tbl[Class Description], MATCH('CF Values LookUp'!EA4, CFV_Tbl[CF Code], 0))</f>
        <v>Air Conditioning Indoor Evaporator</v>
      </c>
      <c r="EB2" s="366" t="str">
        <f>INDEX(CFV_Tbl[Class Description], MATCH('CF Values LookUp'!EB4, CFV_Tbl[CF Code], 0))</f>
        <v>Switchboard</v>
      </c>
      <c r="EC2" s="366" t="str">
        <f>INDEX(CFV_Tbl[Class Description], MATCH('CF Values LookUp'!EC4, CFV_Tbl[CF Code], 0))</f>
        <v>Battery Charger</v>
      </c>
      <c r="ED2" s="366" t="str">
        <f>INDEX(CFV_Tbl[Class Description], MATCH('CF Values LookUp'!ED4, CFV_Tbl[CF Code], 0))</f>
        <v>Door Air Curtain</v>
      </c>
      <c r="EE2" s="366" t="str">
        <f>INDEX(CFV_Tbl[Class Description], MATCH('CF Values LookUp'!EE4, CFV_Tbl[CF Code], 0))</f>
        <v>Emergency Generator</v>
      </c>
      <c r="EF2" s="366" t="str">
        <f>INDEX(CFV_Tbl[Class Description], MATCH('CF Values LookUp'!EF4, CFV_Tbl[CF Code], 0))</f>
        <v>Heating and Cooling Coils</v>
      </c>
      <c r="EG2" s="366" t="str">
        <f>INDEX(CFV_Tbl[Class Description], MATCH('CF Values LookUp'!EG4, CFV_Tbl[CF Code], 0))</f>
        <v>Heating and Cooling Coils</v>
      </c>
      <c r="EH2" s="366" t="str">
        <f>INDEX(CFV_Tbl[Class Description], MATCH('CF Values LookUp'!EH4, CFV_Tbl[CF Code], 0))</f>
        <v>Heating and Cooling Coils</v>
      </c>
      <c r="EI2" s="366" t="str">
        <f>INDEX(CFV_Tbl[Class Description], MATCH('CF Values LookUp'!EI4, CFV_Tbl[CF Code], 0))</f>
        <v>Heating and Cooling Coils</v>
      </c>
      <c r="EJ2" s="366" t="str">
        <f>INDEX(CFV_Tbl[Class Description], MATCH('CF Values LookUp'!EJ4, CFV_Tbl[CF Code], 0))</f>
        <v>Fire Backflow Preventer</v>
      </c>
      <c r="EK2" s="366" t="str">
        <f>INDEX(CFV_Tbl[Class Description], MATCH('CF Values LookUp'!EK4, CFV_Tbl[CF Code], 0))</f>
        <v>Humidifier</v>
      </c>
      <c r="EL2" s="366" t="str">
        <f>INDEX(CFV_Tbl[Class Description], MATCH('CF Values LookUp'!EL4, CFV_Tbl[CF Code], 0))</f>
        <v>Humidifier</v>
      </c>
      <c r="EM2" s="366" t="str">
        <f>INDEX(CFV_Tbl[Class Description], MATCH('CF Values LookUp'!EM4, CFV_Tbl[CF Code], 0))</f>
        <v>Humidifier</v>
      </c>
      <c r="EN2" s="366" t="str">
        <f>INDEX(CFV_Tbl[Class Description], MATCH('CF Values LookUp'!EN4, CFV_Tbl[CF Code], 0))</f>
        <v>Fire Hose and Cabinet</v>
      </c>
      <c r="EO2" s="366" t="str">
        <f>INDEX(CFV_Tbl[Class Description], MATCH('CF Values LookUp'!EO4, CFV_Tbl[CF Code], 0))</f>
        <v>Humidifier</v>
      </c>
      <c r="EP2" s="366" t="str">
        <f>INDEX(CFV_Tbl[Class Description], MATCH('CF Values LookUp'!EP4, CFV_Tbl[CF Code], 0))</f>
        <v>Humidifier</v>
      </c>
      <c r="EQ2" s="366" t="str">
        <f>INDEX(CFV_Tbl[Class Description], MATCH('CF Values LookUp'!EQ4, CFV_Tbl[CF Code], 0))</f>
        <v>Humidifier</v>
      </c>
      <c r="ER2" s="366" t="str">
        <f>INDEX(CFV_Tbl[Class Description], MATCH('CF Values LookUp'!ER4, CFV_Tbl[CF Code], 0))</f>
        <v>Humidifier</v>
      </c>
      <c r="ES2" s="366" t="str">
        <f>INDEX(CFV_Tbl[Class Description], MATCH('CF Values LookUp'!ES4, CFV_Tbl[CF Code], 0))</f>
        <v>Humidifier</v>
      </c>
      <c r="ET2" s="366" t="str">
        <f>INDEX(CFV_Tbl[Class Description], MATCH('CF Values LookUp'!ET4, CFV_Tbl[CF Code], 0))</f>
        <v>Humidifier</v>
      </c>
      <c r="EU2" s="366" t="str">
        <f>INDEX(CFV_Tbl[Class Description], MATCH('CF Values LookUp'!EU4, CFV_Tbl[CF Code], 0))</f>
        <v>Humidifier</v>
      </c>
      <c r="EV2" s="366" t="str">
        <f>INDEX(CFV_Tbl[Class Description], MATCH('CF Values LookUp'!EV4, CFV_Tbl[CF Code], 0))</f>
        <v>Signs - Facility ID</v>
      </c>
      <c r="EW2" s="366" t="str">
        <f>INDEX(CFV_Tbl[Class Description], MATCH('CF Values LookUp'!EW4, CFV_Tbl[CF Code], 0))</f>
        <v>Low Voltage Transformer</v>
      </c>
      <c r="EX2" s="366" t="str">
        <f>INDEX(CFV_Tbl[Class Description], MATCH('CF Values LookUp'!EX4, CFV_Tbl[CF Code], 0))</f>
        <v>Dryer - Air Compressor</v>
      </c>
      <c r="EY2" s="366" t="str">
        <f>INDEX(CFV_Tbl[Class Description], MATCH('CF Values LookUp'!EY4, CFV_Tbl[CF Code], 0))</f>
        <v>Sprinkler System</v>
      </c>
      <c r="EZ2" s="366" t="str">
        <f>INDEX(CFV_Tbl[Class Description], MATCH('CF Values LookUp'!EZ4, CFV_Tbl[CF Code], 0))</f>
        <v>Overhead Door</v>
      </c>
      <c r="FA2" s="366" t="str">
        <f>INDEX(CFV_Tbl[Class Description], MATCH('CF Values LookUp'!FA4, CFV_Tbl[CF Code], 0))</f>
        <v>Draw - Out Breaker</v>
      </c>
      <c r="FB2" s="366" t="str">
        <f>INDEX(CFV_Tbl[Class Description], MATCH('CF Values LookUp'!FB4, CFV_Tbl[CF Code], 0))</f>
        <v>Low Voltage Transformer</v>
      </c>
      <c r="FC2" s="366" t="str">
        <f>INDEX(CFV_Tbl[Class Description], MATCH('CF Values LookUp'!FC4, CFV_Tbl[CF Code], 0))</f>
        <v>Emergency Generator</v>
      </c>
      <c r="FD2" s="366" t="str">
        <f>INDEX(CFV_Tbl[Class Description], MATCH('CF Values LookUp'!FD4, CFV_Tbl[CF Code], 0))</f>
        <v>Load Bank</v>
      </c>
      <c r="FE2" s="366" t="str">
        <f>INDEX(CFV_Tbl[Class Description], MATCH('CF Values LookUp'!FE4, CFV_Tbl[CF Code], 0))</f>
        <v>Fire Backflow Preventer</v>
      </c>
      <c r="FF2" s="366" t="str">
        <f>INDEX(CFV_Tbl[Class Description], MATCH('CF Values LookUp'!FF4, CFV_Tbl[CF Code], 0))</f>
        <v>Signs - Parking</v>
      </c>
      <c r="FG2" s="366" t="str">
        <f>INDEX(CFV_Tbl[Class Description], MATCH('CF Values LookUp'!FG4, CFV_Tbl[CF Code], 0))</f>
        <v>Jack Stand</v>
      </c>
      <c r="FH2" s="366" t="str">
        <f>INDEX(CFV_Tbl[Class Description], MATCH('CF Values LookUp'!FH4, CFV_Tbl[CF Code], 0))</f>
        <v>Light Standard</v>
      </c>
      <c r="FI2" s="366" t="str">
        <f>INDEX(CFV_Tbl[Class Description], MATCH('CF Values LookUp'!FI4, CFV_Tbl[CF Code], 0))</f>
        <v>Light Standard</v>
      </c>
      <c r="FJ2" s="366" t="str">
        <f>INDEX(CFV_Tbl[Class Description], MATCH('CF Values LookUp'!FJ4, CFV_Tbl[CF Code], 0))</f>
        <v>Light Standard</v>
      </c>
      <c r="FK2" s="366" t="str">
        <f>INDEX(CFV_Tbl[Class Description], MATCH('CF Values LookUp'!FK4, CFV_Tbl[CF Code], 0))</f>
        <v>Bollard</v>
      </c>
      <c r="FL2" s="366" t="str">
        <f>INDEX(CFV_Tbl[Class Description], MATCH('CF Values LookUp'!FL4, CFV_Tbl[CF Code], 0))</f>
        <v>Curb Box</v>
      </c>
      <c r="FM2" s="366" t="str">
        <f>INDEX(CFV_Tbl[Class Description], MATCH('CF Values LookUp'!FM4, CFV_Tbl[CF Code], 0))</f>
        <v>Bus Fume Exhaust</v>
      </c>
      <c r="FN2" s="366" t="str">
        <f>INDEX(CFV_Tbl[Class Description], MATCH('CF Values LookUp'!FN4, CFV_Tbl[CF Code], 0))</f>
        <v>Loading Dock Levelers</v>
      </c>
      <c r="FO2" s="366" t="str">
        <f>INDEX(CFV_Tbl[Class Description], MATCH('CF Values LookUp'!FO4, CFV_Tbl[CF Code], 0))</f>
        <v>Low Voltage Transformer</v>
      </c>
      <c r="FP2" s="366" t="str">
        <f>INDEX(CFV_Tbl[Class Description], MATCH('CF Values LookUp'!FP4, CFV_Tbl[CF Code], 0))</f>
        <v>Light Standard</v>
      </c>
      <c r="FQ2" s="366" t="str">
        <f>INDEX(CFV_Tbl[Class Description], MATCH('CF Values LookUp'!FQ4, CFV_Tbl[CF Code], 0))</f>
        <v>Curb Box</v>
      </c>
      <c r="FR2" s="366" t="str">
        <f>INDEX(CFV_Tbl[Class Description], MATCH('CF Values LookUp'!FR4, CFV_Tbl[CF Code], 0))</f>
        <v>Drainage Catch basin</v>
      </c>
      <c r="FS2" s="366" t="str">
        <f>INDEX(CFV_Tbl[Class Description], MATCH('CF Values LookUp'!FS4, CFV_Tbl[CF Code], 0))</f>
        <v>Septic Tank</v>
      </c>
      <c r="FT2" s="366" t="str">
        <f>INDEX(CFV_Tbl[Class Description], MATCH('CF Values LookUp'!FT4, CFV_Tbl[CF Code], 0))</f>
        <v>Roof Drain</v>
      </c>
      <c r="FU2" s="366" t="str">
        <f>INDEX(CFV_Tbl[Class Description], MATCH('CF Values LookUp'!FU4, CFV_Tbl[CF Code], 0))</f>
        <v>Metal Brake</v>
      </c>
      <c r="FV2" s="366" t="str">
        <f>INDEX(CFV_Tbl[Class Description], MATCH('CF Values LookUp'!FV4, CFV_Tbl[CF Code], 0))</f>
        <v>Metal Brake</v>
      </c>
      <c r="FW2" s="366" t="str">
        <f>INDEX(CFV_Tbl[Class Description], MATCH('CF Values LookUp'!FW4, CFV_Tbl[CF Code], 0))</f>
        <v>Metal Brake</v>
      </c>
      <c r="FX2" s="366" t="str">
        <f>INDEX(CFV_Tbl[Class Description], MATCH('CF Values LookUp'!FX4, CFV_Tbl[CF Code], 0))</f>
        <v>Air Compressor</v>
      </c>
      <c r="FY2" s="366" t="str">
        <f>INDEX(CFV_Tbl[Class Description], MATCH('CF Values LookUp'!FY4, CFV_Tbl[CF Code], 0))</f>
        <v>Sand Blaster</v>
      </c>
      <c r="FZ2" s="366" t="str">
        <f>INDEX(CFV_Tbl[Class Description], MATCH('CF Values LookUp'!FZ4, CFV_Tbl[CF Code], 0))</f>
        <v>Dryer - Air Compressor</v>
      </c>
      <c r="GA2" s="366" t="str">
        <f>INDEX(CFV_Tbl[Class Description], MATCH('CF Values LookUp'!GA4, CFV_Tbl[CF Code], 0))</f>
        <v>Metal Brake</v>
      </c>
      <c r="GB2" s="366" t="str">
        <f>INDEX(CFV_Tbl[Class Description], MATCH('CF Values LookUp'!GB4, CFV_Tbl[CF Code], 0))</f>
        <v>Overhead Door</v>
      </c>
      <c r="GC2" s="366" t="str">
        <f>INDEX(CFV_Tbl[Class Description], MATCH('CF Values LookUp'!GC4, CFV_Tbl[CF Code], 0))</f>
        <v>Overhead Door</v>
      </c>
      <c r="GD2" s="366" t="str">
        <f>INDEX(CFV_Tbl[Class Description], MATCH('CF Values LookUp'!GD4, CFV_Tbl[CF Code], 0))</f>
        <v>Overhead Door</v>
      </c>
      <c r="GE2" s="366" t="str">
        <f>INDEX(CFV_Tbl[Class Description], MATCH('CF Values LookUp'!GE4, CFV_Tbl[CF Code], 0))</f>
        <v>Floor Heating/ Snow Melting System</v>
      </c>
      <c r="GF2" s="366" t="str">
        <f>INDEX(CFV_Tbl[Class Description], MATCH('CF Values LookUp'!GF4, CFV_Tbl[CF Code], 0))</f>
        <v>Vehicle Charging Unit</v>
      </c>
      <c r="GG2" s="366" t="str">
        <f>INDEX(CFV_Tbl[Class Description], MATCH('CF Values LookUp'!GG4, CFV_Tbl[CF Code], 0))</f>
        <v>Low Voltage Transformer</v>
      </c>
      <c r="GH2" s="366" t="str">
        <f>INDEX(CFV_Tbl[Class Description], MATCH('CF Values LookUp'!GH4, CFV_Tbl[CF Code], 0))</f>
        <v>Emergency Generator</v>
      </c>
      <c r="GI2" s="366" t="str">
        <f>INDEX(CFV_Tbl[Class Description], MATCH('CF Values LookUp'!GI4, CFV_Tbl[CF Code], 0))</f>
        <v>Overhead Door</v>
      </c>
      <c r="GJ2" s="366" t="str">
        <f>INDEX(CFV_Tbl[Class Description], MATCH('CF Values LookUp'!GJ4, CFV_Tbl[CF Code], 0))</f>
        <v>Overhead Door</v>
      </c>
      <c r="GK2" s="366" t="str">
        <f>INDEX(CFV_Tbl[Class Description], MATCH('CF Values LookUp'!GK4, CFV_Tbl[CF Code], 0))</f>
        <v>Septic Tank</v>
      </c>
      <c r="GL2" s="366" t="str">
        <f>INDEX(CFV_Tbl[Class Description], MATCH('CF Values LookUp'!GL4, CFV_Tbl[CF Code], 0))</f>
        <v>Overhead Door</v>
      </c>
      <c r="GM2" s="366" t="str">
        <f>INDEX(CFV_Tbl[Class Description], MATCH('CF Values LookUp'!GM4, CFV_Tbl[CF Code], 0))</f>
        <v>Overhead Door</v>
      </c>
      <c r="GN2" s="366" t="str">
        <f>INDEX(CFV_Tbl[Class Description], MATCH('CF Values LookUp'!GN4, CFV_Tbl[CF Code], 0))</f>
        <v>Parking Area</v>
      </c>
      <c r="GO2" s="366" t="str">
        <f>INDEX(CFV_Tbl[Class Description], MATCH('CF Values LookUp'!GO4, CFV_Tbl[CF Code], 0))</f>
        <v>Bollard</v>
      </c>
      <c r="GP2" s="366" t="str">
        <f>INDEX(CFV_Tbl[Class Description], MATCH('CF Values LookUp'!GP4, CFV_Tbl[CF Code], 0))</f>
        <v>Plumbing Fixture</v>
      </c>
      <c r="GQ2" s="366" t="str">
        <f>INDEX(CFV_Tbl[Class Description], MATCH('CF Values LookUp'!GQ4, CFV_Tbl[CF Code], 0))</f>
        <v>Plumbing Fixture</v>
      </c>
      <c r="GR2" s="366" t="str">
        <f>INDEX(CFV_Tbl[Class Description], MATCH('CF Values LookUp'!GR4, CFV_Tbl[CF Code], 0))</f>
        <v>Plumbing Fixture</v>
      </c>
      <c r="GS2" s="366" t="str">
        <f>INDEX(CFV_Tbl[Class Description], MATCH('CF Values LookUp'!GS4, CFV_Tbl[CF Code], 0))</f>
        <v>Plumbing Fixture</v>
      </c>
      <c r="GT2" s="366" t="str">
        <f>INDEX(CFV_Tbl[Class Description], MATCH('CF Values LookUp'!GT4, CFV_Tbl[CF Code], 0))</f>
        <v>Grease Distribution System</v>
      </c>
      <c r="GU2" s="366" t="str">
        <f>INDEX(CFV_Tbl[Class Description], MATCH('CF Values LookUp'!GU4, CFV_Tbl[CF Code], 0))</f>
        <v>Grease Distribution System</v>
      </c>
      <c r="GV2" s="366" t="str">
        <f>INDEX(CFV_Tbl[Class Description], MATCH('CF Values LookUp'!GV4, CFV_Tbl[CF Code], 0))</f>
        <v>Grease Distribution System</v>
      </c>
      <c r="GW2" s="366" t="str">
        <f>INDEX(CFV_Tbl[Class Description], MATCH('CF Values LookUp'!GW4, CFV_Tbl[CF Code], 0))</f>
        <v>Grease Distribution System</v>
      </c>
      <c r="GX2" s="366" t="str">
        <f>INDEX(CFV_Tbl[Class Description], MATCH('CF Values LookUp'!GX4, CFV_Tbl[CF Code], 0))</f>
        <v>Grease Distribution System</v>
      </c>
      <c r="GY2" s="366" t="str">
        <f>INDEX(CFV_Tbl[Class Description], MATCH('CF Values LookUp'!GY4, CFV_Tbl[CF Code], 0))</f>
        <v>Grease Distribution System</v>
      </c>
      <c r="GZ2" s="366" t="str">
        <f>INDEX(CFV_Tbl[Class Description], MATCH('CF Values LookUp'!GZ4, CFV_Tbl[CF Code], 0))</f>
        <v>Fire Backflow Preventer</v>
      </c>
      <c r="HA2" s="366" t="str">
        <f>INDEX(CFV_Tbl[Class Description], MATCH('CF Values LookUp'!HA4, CFV_Tbl[CF Code], 0))</f>
        <v>Pump</v>
      </c>
      <c r="HB2" s="366" t="str">
        <f>INDEX(CFV_Tbl[Class Description], MATCH('CF Values LookUp'!HB4, CFV_Tbl[CF Code], 0))</f>
        <v>Pump</v>
      </c>
      <c r="HC2" s="366" t="str">
        <f>INDEX(CFV_Tbl[Class Description], MATCH('CF Values LookUp'!HC4, CFV_Tbl[CF Code], 0))</f>
        <v>Pump</v>
      </c>
      <c r="HD2" s="366" t="str">
        <f>INDEX(CFV_Tbl[Class Description], MATCH('CF Values LookUp'!HD4, CFV_Tbl[CF Code], 0))</f>
        <v>Parking Area</v>
      </c>
      <c r="HE2" s="366" t="str">
        <f>INDEX(CFV_Tbl[Class Description], MATCH('CF Values LookUp'!HE4, CFV_Tbl[CF Code], 0))</f>
        <v>Air Compressor</v>
      </c>
      <c r="HF2" s="366" t="str">
        <f>INDEX(CFV_Tbl[Class Description], MATCH('CF Values LookUp'!HF4, CFV_Tbl[CF Code], 0))</f>
        <v>Bollard</v>
      </c>
      <c r="HG2" s="366" t="str">
        <f>INDEX(CFV_Tbl[Class Description], MATCH('CF Values LookUp'!HG4, CFV_Tbl[CF Code], 0))</f>
        <v>Pump</v>
      </c>
      <c r="HH2" s="366" t="str">
        <f>INDEX(CFV_Tbl[Class Description], MATCH('CF Values LookUp'!HH4, CFV_Tbl[CF Code], 0))</f>
        <v>Floor Heating/ Snow Melting System</v>
      </c>
      <c r="HI2" s="366" t="str">
        <f>INDEX(CFV_Tbl[Class Description], MATCH('CF Values LookUp'!HI4, CFV_Tbl[CF Code], 0))</f>
        <v>Accessibility Ramp</v>
      </c>
      <c r="HJ2" s="366" t="str">
        <f>INDEX(CFV_Tbl[Class Description], MATCH('CF Values LookUp'!HJ4, CFV_Tbl[CF Code], 0))</f>
        <v>Accessibility Ramp</v>
      </c>
      <c r="HK2" s="366" t="str">
        <f>INDEX(CFV_Tbl[Class Description], MATCH('CF Values LookUp'!HK4, CFV_Tbl[CF Code], 0))</f>
        <v>Roof Drain</v>
      </c>
      <c r="HL2" s="366" t="str">
        <f>INDEX(CFV_Tbl[Class Description], MATCH('CF Values LookUp'!HL4, CFV_Tbl[CF Code], 0))</f>
        <v>Sloped Roof</v>
      </c>
      <c r="HM2" s="366" t="str">
        <f>INDEX(CFV_Tbl[Class Description], MATCH('CF Values LookUp'!HM4, CFV_Tbl[CF Code], 0))</f>
        <v>Fire Backflow Preventer</v>
      </c>
      <c r="HN2" s="366" t="str">
        <f>INDEX(CFV_Tbl[Class Description], MATCH('CF Values LookUp'!HN4, CFV_Tbl[CF Code], 0))</f>
        <v>Roof Drain</v>
      </c>
      <c r="HO2" s="366" t="e">
        <f>INDEX(CFV_Tbl[Class Description], MATCH('CF Values LookUp'!HO4, CFV_Tbl[CF Code], 0))</f>
        <v>#N/A</v>
      </c>
      <c r="HP2" s="366" t="str">
        <f>INDEX(CFV_Tbl[Class Description], MATCH('CF Values LookUp'!HP4, CFV_Tbl[CF Code], 0))</f>
        <v>Sand Blaster</v>
      </c>
      <c r="HQ2" s="366" t="str">
        <f>INDEX(CFV_Tbl[Class Description], MATCH('CF Values LookUp'!HQ4, CFV_Tbl[CF Code], 0))</f>
        <v>Dryer - Air Compressor</v>
      </c>
      <c r="HR2" s="366" t="str">
        <f>INDEX(CFV_Tbl[Class Description], MATCH('CF Values LookUp'!HR4, CFV_Tbl[CF Code], 0))</f>
        <v>Separator</v>
      </c>
      <c r="HS2" s="366" t="str">
        <f>INDEX(CFV_Tbl[Class Description], MATCH('CF Values LookUp'!HS4, CFV_Tbl[CF Code], 0))</f>
        <v>Separator</v>
      </c>
      <c r="HT2" s="366" t="str">
        <f>INDEX(CFV_Tbl[Class Description], MATCH('CF Values LookUp'!HT4, CFV_Tbl[CF Code], 0))</f>
        <v>Separator</v>
      </c>
      <c r="HU2" s="366" t="str">
        <f>INDEX(CFV_Tbl[Class Description], MATCH('CF Values LookUp'!HU4, CFV_Tbl[CF Code], 0))</f>
        <v>Transmission Tank</v>
      </c>
      <c r="HV2" s="366" t="str">
        <f>INDEX(CFV_Tbl[Class Description], MATCH('CF Values LookUp'!HV4, CFV_Tbl[CF Code], 0))</f>
        <v>Septic Tank</v>
      </c>
      <c r="HW2" s="366" t="str">
        <f>INDEX(CFV_Tbl[Class Description], MATCH('CF Values LookUp'!HW4, CFV_Tbl[CF Code], 0))</f>
        <v>Surface Stormwater Management</v>
      </c>
      <c r="HX2" s="366" t="str">
        <f>INDEX(CFV_Tbl[Class Description], MATCH('CF Values LookUp'!HX4, CFV_Tbl[CF Code], 0))</f>
        <v>Signs - Parking</v>
      </c>
      <c r="HY2" s="366" t="str">
        <f>INDEX(CFV_Tbl[Class Description], MATCH('CF Values LookUp'!HY4, CFV_Tbl[CF Code], 0))</f>
        <v>Signs - Parking</v>
      </c>
      <c r="HZ2" s="366" t="str">
        <f>INDEX(CFV_Tbl[Class Description], MATCH('CF Values LookUp'!HZ4, CFV_Tbl[CF Code], 0))</f>
        <v>Signs - Parking</v>
      </c>
      <c r="IA2" s="366" t="str">
        <f>INDEX(CFV_Tbl[Class Description], MATCH('CF Values LookUp'!IA4, CFV_Tbl[CF Code], 0))</f>
        <v>Signs - Parking</v>
      </c>
      <c r="IB2" s="366" t="str">
        <f>INDEX(CFV_Tbl[Class Description], MATCH('CF Values LookUp'!IB4, CFV_Tbl[CF Code], 0))</f>
        <v>Signs - Parking</v>
      </c>
      <c r="IC2" s="366" t="str">
        <f>INDEX(CFV_Tbl[Class Description], MATCH('CF Values LookUp'!IC4, CFV_Tbl[CF Code], 0))</f>
        <v>Signs - Parking</v>
      </c>
      <c r="ID2" s="366" t="str">
        <f>INDEX(CFV_Tbl[Class Description], MATCH('CF Values LookUp'!ID4, CFV_Tbl[CF Code], 0))</f>
        <v>Signs - Parking</v>
      </c>
      <c r="IE2" s="366" t="str">
        <f>INDEX(CFV_Tbl[Class Description], MATCH('CF Values LookUp'!IE4, CFV_Tbl[CF Code], 0))</f>
        <v>Signs - Parking</v>
      </c>
      <c r="IF2" s="366" t="str">
        <f>INDEX(CFV_Tbl[Class Description], MATCH('CF Values LookUp'!IF4, CFV_Tbl[CF Code], 0))</f>
        <v>Dryer - Air Compressor</v>
      </c>
      <c r="IG2" s="366" t="str">
        <f>INDEX(CFV_Tbl[Class Description], MATCH('CF Values LookUp'!IG4, CFV_Tbl[CF Code], 0))</f>
        <v>Sloped Roof</v>
      </c>
      <c r="IH2" s="366" t="str">
        <f>INDEX(CFV_Tbl[Class Description], MATCH('CF Values LookUp'!IH4, CFV_Tbl[CF Code], 0))</f>
        <v>Sloped Roof</v>
      </c>
      <c r="II2" s="366" t="str">
        <f>INDEX(CFV_Tbl[Class Description], MATCH('CF Values LookUp'!II4, CFV_Tbl[CF Code], 0))</f>
        <v>Sloped Roof</v>
      </c>
      <c r="IJ2" s="366" t="str">
        <f>INDEX(CFV_Tbl[Class Description], MATCH('CF Values LookUp'!IJ4, CFV_Tbl[CF Code], 0))</f>
        <v>Sprinkler System</v>
      </c>
      <c r="IK2" s="366" t="str">
        <f>INDEX(CFV_Tbl[Class Description], MATCH('CF Values LookUp'!IK4, CFV_Tbl[CF Code], 0))</f>
        <v>Sprinkler System</v>
      </c>
      <c r="IL2" s="366" t="str">
        <f>INDEX(CFV_Tbl[Class Description], MATCH('CF Values LookUp'!IL4, CFV_Tbl[CF Code], 0))</f>
        <v>Spill Kits Station</v>
      </c>
      <c r="IM2" s="366" t="str">
        <f>INDEX(CFV_Tbl[Class Description], MATCH('CF Values LookUp'!IM4, CFV_Tbl[CF Code], 0))</f>
        <v>Sprinkler System</v>
      </c>
      <c r="IN2" s="366" t="str">
        <f>INDEX(CFV_Tbl[Class Description], MATCH('CF Values LookUp'!IN4, CFV_Tbl[CF Code], 0))</f>
        <v>Subsurface Stormwater Management</v>
      </c>
      <c r="IO2" s="366" t="str">
        <f>INDEX(CFV_Tbl[Class Description], MATCH('CF Values LookUp'!IO4, CFV_Tbl[CF Code], 0))</f>
        <v>Subsurface Stormwater Management</v>
      </c>
      <c r="IP2" s="366" t="str">
        <f>INDEX(CFV_Tbl[Class Description], MATCH('CF Values LookUp'!IP4, CFV_Tbl[CF Code], 0))</f>
        <v>Dryer - Air Compressor</v>
      </c>
      <c r="IQ2" s="366" t="str">
        <f>INDEX(CFV_Tbl[Class Description], MATCH('CF Values LookUp'!IQ4, CFV_Tbl[CF Code], 0))</f>
        <v>Dryer - Air Compressor</v>
      </c>
      <c r="IR2" s="366" t="str">
        <f>INDEX(CFV_Tbl[Class Description], MATCH('CF Values LookUp'!IR4, CFV_Tbl[CF Code], 0))</f>
        <v>Dryer - Air Compressor</v>
      </c>
      <c r="IS2" s="366" t="str">
        <f>INDEX(CFV_Tbl[Class Description], MATCH('CF Values LookUp'!IS4, CFV_Tbl[CF Code], 0))</f>
        <v>Dryer - Air Compressor</v>
      </c>
      <c r="IT2" s="366" t="str">
        <f>INDEX(CFV_Tbl[Class Description], MATCH('CF Values LookUp'!IT4, CFV_Tbl[CF Code], 0))</f>
        <v>Stairway</v>
      </c>
      <c r="IU2" s="366" t="str">
        <f>INDEX(CFV_Tbl[Class Description], MATCH('CF Values LookUp'!IU4, CFV_Tbl[CF Code], 0))</f>
        <v>Stairway</v>
      </c>
      <c r="IV2" s="366" t="str">
        <f>INDEX(CFV_Tbl[Class Description], MATCH('CF Values LookUp'!IV4, CFV_Tbl[CF Code], 0))</f>
        <v>Air Compressor</v>
      </c>
      <c r="IW2" s="366" t="str">
        <f>INDEX(CFV_Tbl[Class Description], MATCH('CF Values LookUp'!IW4, CFV_Tbl[CF Code], 0))</f>
        <v>Switchboard</v>
      </c>
      <c r="IX2" s="366" t="str">
        <f>INDEX(CFV_Tbl[Class Description], MATCH('CF Values LookUp'!IX4, CFV_Tbl[CF Code], 0))</f>
        <v>Switchboard</v>
      </c>
      <c r="IY2" s="366" t="str">
        <f>INDEX(CFV_Tbl[Class Description], MATCH('CF Values LookUp'!IY4, CFV_Tbl[CF Code], 0))</f>
        <v>Switchboard</v>
      </c>
      <c r="IZ2" s="366" t="str">
        <f>INDEX(CFV_Tbl[Class Description], MATCH('CF Values LookUp'!IZ4, CFV_Tbl[CF Code], 0))</f>
        <v>Switchboard</v>
      </c>
      <c r="JA2" s="366" t="str">
        <f>INDEX(CFV_Tbl[Class Description], MATCH('CF Values LookUp'!JA4, CFV_Tbl[CF Code], 0))</f>
        <v>Diesel Fluid System</v>
      </c>
      <c r="JB2" s="366" t="str">
        <f>INDEX(CFV_Tbl[Class Description], MATCH('CF Values LookUp'!JB4, CFV_Tbl[CF Code], 0))</f>
        <v>Dryer - Air Compressor</v>
      </c>
      <c r="JC2" s="366" t="str">
        <f>INDEX(CFV_Tbl[Class Description], MATCH('CF Values LookUp'!JC4, CFV_Tbl[CF Code], 0))</f>
        <v>Switchboard</v>
      </c>
      <c r="JD2" s="366" t="str">
        <f>INDEX(CFV_Tbl[Class Description], MATCH('CF Values LookUp'!JD4, CFV_Tbl[CF Code], 0))</f>
        <v>Switchboard</v>
      </c>
      <c r="JE2" s="366" t="str">
        <f>INDEX(CFV_Tbl[Class Description], MATCH('CF Values LookUp'!JE4, CFV_Tbl[CF Code], 0))</f>
        <v>Backflow Prevention</v>
      </c>
      <c r="JF2" s="366" t="str">
        <f>INDEX(CFV_Tbl[Class Description], MATCH('CF Values LookUp'!JF4, CFV_Tbl[CF Code], 0))</f>
        <v>Crane</v>
      </c>
      <c r="JG2" s="366" t="str">
        <f>INDEX(CFV_Tbl[Class Description], MATCH('CF Values LookUp'!JG4, CFV_Tbl[CF Code], 0))</f>
        <v>Transmission Tank</v>
      </c>
      <c r="JH2" s="366" t="str">
        <f>INDEX(CFV_Tbl[Class Description], MATCH('CF Values LookUp'!JH4, CFV_Tbl[CF Code], 0))</f>
        <v>Transmission Tank</v>
      </c>
      <c r="JI2" s="366" t="str">
        <f>INDEX(CFV_Tbl[Class Description], MATCH('CF Values LookUp'!JI4, CFV_Tbl[CF Code], 0))</f>
        <v>Transmission Tank</v>
      </c>
      <c r="JJ2" s="366" t="str">
        <f>INDEX(CFV_Tbl[Class Description], MATCH('CF Values LookUp'!JJ4, CFV_Tbl[CF Code], 0))</f>
        <v>Transmission Tank</v>
      </c>
      <c r="JK2" s="366" t="str">
        <f>INDEX(CFV_Tbl[Class Description], MATCH('CF Values LookUp'!JK4, CFV_Tbl[CF Code], 0))</f>
        <v>Transmission Tank</v>
      </c>
      <c r="JL2" s="366" t="str">
        <f>INDEX(CFV_Tbl[Class Description], MATCH('CF Values LookUp'!JL4, CFV_Tbl[CF Code], 0))</f>
        <v>Transmission Tank</v>
      </c>
      <c r="JM2" s="366" t="str">
        <f>INDEX(CFV_Tbl[Class Description], MATCH('CF Values LookUp'!JM4, CFV_Tbl[CF Code], 0))</f>
        <v>Transmission Tank</v>
      </c>
      <c r="JN2" s="366" t="str">
        <f>INDEX(CFV_Tbl[Class Description], MATCH('CF Values LookUp'!JN4, CFV_Tbl[CF Code], 0))</f>
        <v>Transmission Tank</v>
      </c>
      <c r="JO2" s="366" t="str">
        <f>INDEX(CFV_Tbl[Class Description], MATCH('CF Values LookUp'!JO4, CFV_Tbl[CF Code], 0))</f>
        <v>Transmission Tank</v>
      </c>
      <c r="JP2" s="366" t="str">
        <f>INDEX(CFV_Tbl[Class Description], MATCH('CF Values LookUp'!JP4, CFV_Tbl[CF Code], 0))</f>
        <v>Drainage Catch basin</v>
      </c>
      <c r="JQ2" s="366" t="str">
        <f>INDEX(CFV_Tbl[Class Description], MATCH('CF Values LookUp'!JQ4, CFV_Tbl[CF Code], 0))</f>
        <v>Battery Charger</v>
      </c>
      <c r="JR2" s="366" t="str">
        <f>INDEX(CFV_Tbl[Class Description], MATCH('CF Values LookUp'!JR4, CFV_Tbl[CF Code], 0))</f>
        <v>Battery Charger</v>
      </c>
      <c r="JS2" s="366" t="str">
        <f>INDEX(CFV_Tbl[Class Description], MATCH('CF Values LookUp'!JS4, CFV_Tbl[CF Code], 0))</f>
        <v>Plumbing Fixture</v>
      </c>
      <c r="JT2" s="366" t="str">
        <f>INDEX(CFV_Tbl[Class Description], MATCH('CF Values LookUp'!JT4, CFV_Tbl[CF Code], 0))</f>
        <v>Fire Backflow Preventer</v>
      </c>
      <c r="JU2" s="366" t="str">
        <f>INDEX(CFV_Tbl[Class Description], MATCH('CF Values LookUp'!JU4, CFV_Tbl[CF Code], 0))</f>
        <v>Utility Meters</v>
      </c>
      <c r="JV2" s="366" t="str">
        <f>INDEX(CFV_Tbl[Class Description], MATCH('CF Values LookUp'!JV4, CFV_Tbl[CF Code], 0))</f>
        <v>Utility Meters</v>
      </c>
      <c r="JW2" s="366" t="str">
        <f>INDEX(CFV_Tbl[Class Description], MATCH('CF Values LookUp'!JW4, CFV_Tbl[CF Code], 0))</f>
        <v>Vehicle Charging Unit</v>
      </c>
      <c r="JX2" s="366" t="str">
        <f>INDEX(CFV_Tbl[Class Description], MATCH('CF Values LookUp'!JX4, CFV_Tbl[CF Code], 0))</f>
        <v>Cooling Tower</v>
      </c>
      <c r="JY2" s="377" t="str">
        <f>INDEX(CFV_Tbl[Class Description], MATCH('CF Values LookUp'!JY4, CFV_Tbl[CF Code], 0))</f>
        <v>Roof Drain</v>
      </c>
      <c r="JZ2" s="377" t="str">
        <f>INDEX(CFV_Tbl[Class Description], MATCH('CF Values LookUp'!JZ4, CFV_Tbl[CF Code], 0))</f>
        <v>Roof Drain</v>
      </c>
      <c r="KA2" s="377" t="str">
        <f>INDEX(CFV_Tbl[Class Description], MATCH('CF Values LookUp'!KA4, CFV_Tbl[CF Code], 0))</f>
        <v>Floor Heating/ Snow Melting System</v>
      </c>
      <c r="KB2" s="377" t="str">
        <f>INDEX(CFV_Tbl[Class Description], MATCH('CF Values LookUp'!KB4, CFV_Tbl[CF Code], 0))</f>
        <v>Humidifier</v>
      </c>
      <c r="KC2" s="377" t="str">
        <f>INDEX(CFV_Tbl[Class Description], MATCH('CF Values LookUp'!KC4, CFV_Tbl[CF Code], 0))</f>
        <v>Dryer - Air Compressor</v>
      </c>
      <c r="KD2" s="377" t="str">
        <f>INDEX(CFV_Tbl[Class Description], MATCH('CF Values LookUp'!KD4, CFV_Tbl[CF Code], 0))</f>
        <v>Waste Oil System</v>
      </c>
      <c r="KE2" s="377" t="str">
        <f>INDEX(CFV_Tbl[Class Description], MATCH('CF Values LookUp'!KE4, CFV_Tbl[CF Code], 0))</f>
        <v>Waste Oil System</v>
      </c>
      <c r="KF2" s="377" t="str">
        <f>INDEX(CFV_Tbl[Class Description], MATCH('CF Values LookUp'!KF4, CFV_Tbl[CF Code], 0))</f>
        <v>Waste Oil System</v>
      </c>
      <c r="KG2" s="377" t="str">
        <f>INDEX(CFV_Tbl[Class Description], MATCH('CF Values LookUp'!KG4, CFV_Tbl[CF Code], 0))</f>
        <v>Waste Coolant System</v>
      </c>
      <c r="KH2" s="377" t="str">
        <f>INDEX(CFV_Tbl[Class Description], MATCH('CF Values LookUp'!KH4, CFV_Tbl[CF Code], 0))</f>
        <v>Air Compressor</v>
      </c>
      <c r="KI2" s="377" t="str">
        <f>INDEX(CFV_Tbl[Class Description], MATCH('CF Values LookUp'!KI4, CFV_Tbl[CF Code], 0))</f>
        <v>Waste Water Collection System</v>
      </c>
      <c r="KJ2" s="377" t="str">
        <f>INDEX(CFV_Tbl[Class Description], MATCH('CF Values LookUp'!KJ4, CFV_Tbl[CF Code], 0))</f>
        <v>Waste Water Lift Station</v>
      </c>
      <c r="KK2" s="377" t="str">
        <f>INDEX(CFV_Tbl[Class Description], MATCH('CF Values LookUp'!KK4, CFV_Tbl[CF Code], 0))</f>
        <v>Waste Water Lift Station</v>
      </c>
      <c r="KL2" s="377" t="str">
        <f>INDEX(CFV_Tbl[Class Description], MATCH('CF Values LookUp'!KL4, CFV_Tbl[CF Code], 0))</f>
        <v>Waste Water Lift Station</v>
      </c>
      <c r="KM2" s="377" t="str">
        <f>INDEX(CFV_Tbl[Class Description], MATCH('CF Values LookUp'!KM4, CFV_Tbl[CF Code], 0))</f>
        <v>Waste Water Lift Station</v>
      </c>
      <c r="KN2" s="377" t="str">
        <f>INDEX(CFV_Tbl[Class Description], MATCH('CF Values LookUp'!KN4, CFV_Tbl[CF Code], 0))</f>
        <v>Waste Coolant Tank</v>
      </c>
      <c r="KO2" s="377" t="str">
        <f>INDEX(CFV_Tbl[Class Description], MATCH('CF Values LookUp'!KO4, CFV_Tbl[CF Code], 0))</f>
        <v>Waste Coolant Tank</v>
      </c>
      <c r="KP2" s="377" t="str">
        <f>INDEX(CFV_Tbl[Class Description], MATCH('CF Values LookUp'!KP4, CFV_Tbl[CF Code], 0))</f>
        <v>Waste Coolant Tank</v>
      </c>
      <c r="KQ2" s="377" t="str">
        <f>INDEX(CFV_Tbl[Class Description], MATCH('CF Values LookUp'!KQ4, CFV_Tbl[CF Code], 0))</f>
        <v>Waste Water Lift Station</v>
      </c>
      <c r="KR2" s="377" t="str">
        <f>INDEX(CFV_Tbl[Class Description], MATCH('CF Values LookUp'!KR4, CFV_Tbl[CF Code], 0))</f>
        <v>Windshield Washer Fluid Tank</v>
      </c>
      <c r="KS2" s="377" t="str">
        <f>INDEX(CFV_Tbl[Class Description], MATCH('CF Values LookUp'!KS4, CFV_Tbl[CF Code], 0))</f>
        <v>Windshield Washer Fluid Tank</v>
      </c>
      <c r="KT2" s="377" t="str">
        <f>INDEX(CFV_Tbl[Class Description], MATCH('CF Values LookUp'!KT4, CFV_Tbl[CF Code], 0))</f>
        <v>Windshield Washer Fluid Tank</v>
      </c>
      <c r="KU2" s="377" t="str">
        <f>INDEX(CFV_Tbl[Class Description], MATCH('CF Values LookUp'!KU4, CFV_Tbl[CF Code], 0))</f>
        <v>Windshield Washer Fluid Tank</v>
      </c>
      <c r="KV2" s="377" t="str">
        <f>INDEX(CFV_Tbl[Class Description], MATCH('CF Values LookUp'!KV4, CFV_Tbl[CF Code], 0))</f>
        <v>Septic Tank</v>
      </c>
      <c r="KW2" s="377" t="str">
        <f>INDEX(CFV_Tbl[Class Description], MATCH('CF Values LookUp'!KW4, CFV_Tbl[CF Code], 0))</f>
        <v>Septic Tank</v>
      </c>
      <c r="KX2" s="377" t="str">
        <f>INDEX(CFV_Tbl[Class Description], MATCH('CF Values LookUp'!KX4, CFV_Tbl[CF Code], 0))</f>
        <v>Waste Water Collection System</v>
      </c>
      <c r="KY2" s="377" t="str">
        <f>INDEX(CFV_Tbl[Class Description], MATCH('CF Values LookUp'!KY4, CFV_Tbl[CF Code], 0))</f>
        <v>Domestic Water Distribution System</v>
      </c>
    </row>
    <row r="3" spans="3:311" x14ac:dyDescent="0.35">
      <c r="D3" s="597" t="s">
        <v>11264</v>
      </c>
      <c r="E3" s="422" t="str">
        <f>INDEX(CFV_Tbl[CF Description], MATCH('CF Values LookUp'!E4, CFV_Tbl[CF Code], 0))</f>
        <v>Size Height (feet)</v>
      </c>
      <c r="F3" s="423" t="str">
        <f>INDEX(CFV_Tbl[CF Description], MATCH('CF Values LookUp'!F4, CFV_Tbl[CF Code], 0))</f>
        <v>Size Length (feet)</v>
      </c>
      <c r="G3" s="13" t="str">
        <f>INDEX(CFV_Tbl[CF Description], MATCH('CF Values LookUp'!G4, CFV_Tbl[CF Code], 0))</f>
        <v>Size Width (feet)</v>
      </c>
      <c r="H3" s="13" t="e">
        <f>INDEX(CFV_Tbl[CF Description], MATCH('CF Values LookUp'!H4, CFV_Tbl[CF Code], 0))</f>
        <v>#N/A</v>
      </c>
      <c r="I3" s="13" t="str">
        <f>INDEX(CFV_Tbl[CF Description], MATCH('CF Values LookUp'!I4, CFV_Tbl[CF Code], 0))</f>
        <v>Access Platform Type</v>
      </c>
      <c r="J3" s="13" t="str">
        <f>INDEX(CFV_Tbl[CF Description], MATCH('CF Values LookUp'!J4, CFV_Tbl[CF Code], 0))</f>
        <v>Air Compressor?</v>
      </c>
      <c r="K3" s="13" t="str">
        <f>INDEX(CFV_Tbl[CF Description], MATCH('CF Values LookUp'!K4, CFV_Tbl[CF Code], 0))</f>
        <v>Airflow (SCFM)</v>
      </c>
      <c r="L3" s="13" t="str">
        <f>INDEX(CFV_Tbl[CF Description], MATCH('CF Values LookUp'!L4, CFV_Tbl[CF Code], 0))</f>
        <v>Amperage</v>
      </c>
      <c r="M3" s="13" t="str">
        <f>INDEX(CFV_Tbl[CF Description], MATCH('CF Values LookUp'!M4, CFV_Tbl[CF Code], 0))</f>
        <v>Air Handling Unit Cooling Type</v>
      </c>
      <c r="N3" s="13" t="str">
        <f>INDEX(CFV_Tbl[CF Description], MATCH('CF Values LookUp'!N4, CFV_Tbl[CF Code], 0))</f>
        <v>Economizer Type</v>
      </c>
      <c r="O3" s="13" t="str">
        <f>INDEX(CFV_Tbl[CF Description], MATCH('CF Values LookUp'!O4, CFV_Tbl[CF Code], 0))</f>
        <v>Heat/Energy Recovery Type</v>
      </c>
      <c r="P3" s="13" t="str">
        <f>INDEX(CFV_Tbl[CF Description], MATCH('CF Values LookUp'!P4, CFV_Tbl[CF Code], 0))</f>
        <v>Air Handling Unit Heating Type</v>
      </c>
      <c r="Q3" s="13" t="str">
        <f>INDEX(CFV_Tbl[CF Description], MATCH('CF Values LookUp'!Q4, CFV_Tbl[CF Code], 0))</f>
        <v>Controller</v>
      </c>
      <c r="R3" s="13" t="str">
        <f>INDEX(CFV_Tbl[CF Description], MATCH('CF Values LookUp'!R4, CFV_Tbl[CF Code], 0))</f>
        <v>AC - Indoor Evaporator Installation Type</v>
      </c>
      <c r="S3" s="13" t="str">
        <f>INDEX(CFV_Tbl[CF Description], MATCH('CF Values LookUp'!S4, CFV_Tbl[CF Code], 0))</f>
        <v>AC - Indoor Evaporator Type</v>
      </c>
      <c r="T3" s="13" t="str">
        <f>INDEX(CFV_Tbl[CF Description], MATCH('CF Values LookUp'!T4, CFV_Tbl[CF Code], 0))</f>
        <v>AC - Condenser Installation Type</v>
      </c>
      <c r="U3" s="13" t="str">
        <f>INDEX(CFV_Tbl[CF Description], MATCH('CF Values LookUp'!U4, CFV_Tbl[CF Code], 0))</f>
        <v>AC - Condenser Type</v>
      </c>
      <c r="V3" s="13" t="str">
        <f>INDEX(CFV_Tbl[CF Description], MATCH('CF Values LookUp'!V4, CFV_Tbl[CF Code], 0))</f>
        <v>Air Compressor Type</v>
      </c>
      <c r="W3" s="13" t="str">
        <f>INDEX(CFV_Tbl[CF Description], MATCH('CF Values LookUp'!W4, CFV_Tbl[CF Code], 0))</f>
        <v>Barbed wire?</v>
      </c>
      <c r="X3" s="13" t="str">
        <f>INDEX(CFV_Tbl[CF Description], MATCH('CF Values LookUp'!X4, CFV_Tbl[CF Code], 0))</f>
        <v>Principle</v>
      </c>
      <c r="Y3" s="13" t="str">
        <f>INDEX(CFV_Tbl[CF Description], MATCH('CF Values LookUp'!Y4, CFV_Tbl[CF Code], 0))</f>
        <v>Backflow Prevention Type</v>
      </c>
      <c r="Z3" s="13" t="str">
        <f>INDEX(CFV_Tbl[CF Description], MATCH('CF Values LookUp'!Z4, CFV_Tbl[CF Code], 0))</f>
        <v>Inlet Connection Size (Inch)</v>
      </c>
      <c r="AA3" s="13" t="str">
        <f>INDEX(CFV_Tbl[CF Description], MATCH('CF Values LookUp'!AA4, CFV_Tbl[CF Code], 0))</f>
        <v>Outlet Connection Size (Inch)</v>
      </c>
      <c r="AB3" s="13" t="str">
        <f>INDEX(CFV_Tbl[CF Description], MATCH('CF Values LookUp'!AB4, CFV_Tbl[CF Code], 0))</f>
        <v>B.H.P</v>
      </c>
      <c r="AC3" s="13" t="str">
        <f>INDEX(CFV_Tbl[CF Description], MATCH('CF Values LookUp'!AC4, CFV_Tbl[CF Code], 0))</f>
        <v>Building Automation Control</v>
      </c>
      <c r="AD3" s="13" t="str">
        <f>INDEX(CFV_Tbl[CF Description], MATCH('CF Values LookUp'!AD4, CFV_Tbl[CF Code], 0))</f>
        <v>Energy source</v>
      </c>
      <c r="AE3" s="13" t="str">
        <f>INDEX(CFV_Tbl[CF Description], MATCH('CF Values LookUp'!AE4, CFV_Tbl[CF Code], 0))</f>
        <v>Boiler Type</v>
      </c>
      <c r="AF3" s="13" t="str">
        <f>INDEX(CFV_Tbl[CF Description], MATCH('CF Values LookUp'!AF4, CFV_Tbl[CF Code], 0))</f>
        <v>Bolted?</v>
      </c>
      <c r="AG3" s="13" t="str">
        <f>INDEX(CFV_Tbl[CF Description], MATCH('CF Values LookUp'!AG4, CFV_Tbl[CF Code], 0))</f>
        <v>Bollard Material</v>
      </c>
      <c r="AH3" s="13" t="str">
        <f>INDEX(CFV_Tbl[CF Description], MATCH('CF Values LookUp'!AH4, CFV_Tbl[CF Code], 0))</f>
        <v>Charging Source</v>
      </c>
      <c r="AI3" s="13" t="str">
        <f>INDEX(CFV_Tbl[CF Description], MATCH('CF Values LookUp'!AI4, CFV_Tbl[CF Code], 0))</f>
        <v>Batt Power. EMS and Exit Lighting Type</v>
      </c>
      <c r="AJ3" s="13" t="str">
        <f>INDEX(CFV_Tbl[CF Description], MATCH('CF Values LookUp'!AJ4, CFV_Tbl[CF Code], 0))</f>
        <v>Capacitance</v>
      </c>
      <c r="AK3" s="13" t="str">
        <f>INDEX(CFV_Tbl[CF Description], MATCH('CF Values LookUp'!AK4, CFV_Tbl[CF Code], 0))</f>
        <v>Capacity</v>
      </c>
      <c r="AL3" s="13" t="str">
        <f>INDEX(CFV_Tbl[CF Description], MATCH('CF Values LookUp'!AL4, CFV_Tbl[CF Code], 0))</f>
        <v>Ceiling Material</v>
      </c>
      <c r="AM3" s="13" t="str">
        <f>INDEX(CFV_Tbl[CF Description], MATCH('CF Values LookUp'!AM4, CFV_Tbl[CF Code], 0))</f>
        <v>Certificate Expiry Date (yyyy-mm-dd)</v>
      </c>
      <c r="AN3" s="13" t="str">
        <f>INDEX(CFV_Tbl[CF Description], MATCH('CF Values LookUp'!AN4, CFV_Tbl[CF Code], 0))</f>
        <v>Check Valve Type</v>
      </c>
      <c r="AO3" s="13" t="str">
        <f>INDEX(CFV_Tbl[CF Description], MATCH('CF Values LookUp'!AO4, CFV_Tbl[CF Code], 0))</f>
        <v>Chiller Type</v>
      </c>
      <c r="AP3" s="13" t="str">
        <f>INDEX(CFV_Tbl[CF Description], MATCH('CF Values LookUp'!AP4, CFV_Tbl[CF Code], 0))</f>
        <v>Chiller - Condenser Type</v>
      </c>
      <c r="AQ3" s="13" t="str">
        <f>INDEX(CFV_Tbl[CF Description], MATCH('CF Values LookUp'!AQ4, CFV_Tbl[CF Code], 0))</f>
        <v>Chiller - Cooling Tower Material</v>
      </c>
      <c r="AR3" s="13" t="str">
        <f>INDEX(CFV_Tbl[CF Description], MATCH('CF Values LookUp'!AR4, CFV_Tbl[CF Code], 0))</f>
        <v>Chiller - Cooling Tower Type</v>
      </c>
      <c r="AS3" s="13" t="str">
        <f>INDEX(CFV_Tbl[CF Description], MATCH('CF Values LookUp'!AS4, CFV_Tbl[CF Code], 0))</f>
        <v>Framing</v>
      </c>
      <c r="AT3" s="13" t="str">
        <f>INDEX(CFV_Tbl[CF Description], MATCH('CF Values LookUp'!AT4, CFV_Tbl[CF Code], 0))</f>
        <v>Roof material</v>
      </c>
      <c r="AU3" s="13" t="str">
        <f>INDEX(CFV_Tbl[CF Description], MATCH('CF Values LookUp'!AU4, CFV_Tbl[CF Code], 0))</f>
        <v>Canopy Roof Material</v>
      </c>
      <c r="AV3" s="13" t="str">
        <f>INDEX(CFV_Tbl[CF Description], MATCH('CF Values LookUp'!AV4, CFV_Tbl[CF Code], 0))</f>
        <v>Collector Volume</v>
      </c>
      <c r="AW3" s="13" t="str">
        <f>INDEX(CFV_Tbl[CF Description], MATCH('CF Values LookUp'!AW4, CFV_Tbl[CF Code], 0))</f>
        <v>Combination?</v>
      </c>
      <c r="AX3" s="13" t="str">
        <f>INDEX(CFV_Tbl[CF Description], MATCH('CF Values LookUp'!AX4, CFV_Tbl[CF Code], 0))</f>
        <v>Condensate Pump?</v>
      </c>
      <c r="AY3" s="13" t="str">
        <f>INDEX(CFV_Tbl[CF Description], MATCH('CF Values LookUp'!AY4, CFV_Tbl[CF Code], 0))</f>
        <v>Cooling Capacity (BTU/H)</v>
      </c>
      <c r="AZ3" s="13" t="str">
        <f>INDEX(CFV_Tbl[CF Description], MATCH('CF Values LookUp'!AZ4, CFV_Tbl[CF Code], 0))</f>
        <v>Coolant tank Electric immersion heater</v>
      </c>
      <c r="BA3" s="13" t="str">
        <f>INDEX(CFV_Tbl[CF Description], MATCH('CF Values LookUp'!BA4, CFV_Tbl[CF Code], 0))</f>
        <v>Fluid Type</v>
      </c>
      <c r="BB3" s="13" t="str">
        <f>INDEX(CFV_Tbl[CF Description], MATCH('CF Values LookUp'!BB4, CFV_Tbl[CF Code], 0))</f>
        <v>Coolant tank Material</v>
      </c>
      <c r="BC3" s="13" t="str">
        <f>INDEX(CFV_Tbl[CF Description], MATCH('CF Values LookUp'!BC4, CFV_Tbl[CF Code], 0))</f>
        <v>Coolant tank volume</v>
      </c>
      <c r="BD3" s="13" t="str">
        <f>INDEX(CFV_Tbl[CF Description], MATCH('CF Values LookUp'!BD4, CFV_Tbl[CF Code], 0))</f>
        <v>Control Panel Type</v>
      </c>
      <c r="BE3" s="13" t="str">
        <f>INDEX(CFV_Tbl[CF Description], MATCH('CF Values LookUp'!BE4, CFV_Tbl[CF Code], 0))</f>
        <v>Crane Remote Control Type</v>
      </c>
      <c r="BF3" s="13" t="str">
        <f>INDEX(CFV_Tbl[CF Description], MATCH('CF Values LookUp'!BF4, CFV_Tbl[CF Code], 0))</f>
        <v>Power Source</v>
      </c>
      <c r="BG3" s="13" t="str">
        <f>INDEX(CFV_Tbl[CF Description], MATCH('CF Values LookUp'!BG4, CFV_Tbl[CF Code], 0))</f>
        <v>Crane Type</v>
      </c>
      <c r="BH3" s="13" t="str">
        <f>INDEX(CFV_Tbl[CF Description], MATCH('CF Values LookUp'!BH4, CFV_Tbl[CF Code], 0))</f>
        <v>Dehumidifier Type</v>
      </c>
      <c r="BI3" s="13" t="str">
        <f>INDEX(CFV_Tbl[CF Description], MATCH('CF Values LookUp'!BI4, CFV_Tbl[CF Code], 0))</f>
        <v>Domestic Water Distribution System Insulated</v>
      </c>
      <c r="BJ3" s="13" t="str">
        <f>INDEX(CFV_Tbl[CF Description], MATCH('CF Values LookUp'!BJ4, CFV_Tbl[CF Code], 0))</f>
        <v>Draw-Out Breaker Phasing</v>
      </c>
      <c r="BK3" s="13" t="str">
        <f>INDEX(CFV_Tbl[CF Description], MATCH('CF Values LookUp'!BK4, CFV_Tbl[CF Code], 0))</f>
        <v>Dryer - Air Compressor Type</v>
      </c>
      <c r="BL3" s="13" t="str">
        <f>INDEX(CFV_Tbl[CF Description], MATCH('CF Values LookUp'!BL4, CFV_Tbl[CF Code], 0))</f>
        <v>Access Method</v>
      </c>
      <c r="BM3" s="13" t="str">
        <f>INDEX(CFV_Tbl[CF Description], MATCH('CF Values LookUp'!BM4, CFV_Tbl[CF Code], 0))</f>
        <v>Door Automation</v>
      </c>
      <c r="BN3" s="13" t="str">
        <f>INDEX(CFV_Tbl[CF Description], MATCH('CF Values LookUp'!BN4, CFV_Tbl[CF Code], 0))</f>
        <v>Door Configuration</v>
      </c>
      <c r="BO3" s="13" t="str">
        <f>INDEX(CFV_Tbl[CF Description], MATCH('CF Values LookUp'!BO4, CFV_Tbl[CF Code], 0))</f>
        <v>Door Type</v>
      </c>
      <c r="BP3" s="13" t="str">
        <f>INDEX(CFV_Tbl[CF Description], MATCH('CF Values LookUp'!BP4, CFV_Tbl[CF Code], 0))</f>
        <v>Drainage Catch Basin Type</v>
      </c>
      <c r="BQ3" s="13" t="str">
        <f>INDEX(CFV_Tbl[CF Description], MATCH('CF Values LookUp'!BQ4, CFV_Tbl[CF Code], 0))</f>
        <v>Capacity (kW)</v>
      </c>
      <c r="BR3" s="13" t="str">
        <f>INDEX(CFV_Tbl[CF Description], MATCH('CF Values LookUp'!BR4, CFV_Tbl[CF Code], 0))</f>
        <v>Door Air Curtain Heating Source</v>
      </c>
      <c r="BS3" s="13" t="str">
        <f>INDEX(CFV_Tbl[CF Description], MATCH('CF Values LookUp'!BS4, CFV_Tbl[CF Code], 0))</f>
        <v>Dust Collector Type</v>
      </c>
      <c r="BT3" s="13" t="str">
        <f>INDEX(CFV_Tbl[CF Description], MATCH('CF Values LookUp'!BT4, CFV_Tbl[CF Code], 0))</f>
        <v>Diesel Storage Tank Construction</v>
      </c>
      <c r="BU3" s="13" t="str">
        <f>INDEX(CFV_Tbl[CF Description], MATCH('CF Values LookUp'!BU4, CFV_Tbl[CF Code], 0))</f>
        <v>Diesel Storage Tank Material</v>
      </c>
      <c r="BV3" s="13" t="str">
        <f>INDEX(CFV_Tbl[CF Description], MATCH('CF Values LookUp'!BV4, CFV_Tbl[CF Code], 0))</f>
        <v>Diesel Storage Tank Type</v>
      </c>
      <c r="BW3" s="13" t="str">
        <f>INDEX(CFV_Tbl[CF Description], MATCH('CF Values LookUp'!BW4, CFV_Tbl[CF Code], 0))</f>
        <v>Ducted?</v>
      </c>
      <c r="BX3" s="13" t="str">
        <f>INDEX(CFV_Tbl[CF Description], MATCH('CF Values LookUp'!BX4, CFV_Tbl[CF Code], 0))</f>
        <v>Elevator Type</v>
      </c>
      <c r="BY3" s="13" t="str">
        <f>INDEX(CFV_Tbl[CF Description], MATCH('CF Values LookUp'!BY4, CFV_Tbl[CF Code], 0))</f>
        <v>System Type</v>
      </c>
      <c r="BZ3" s="13" t="str">
        <f>INDEX(CFV_Tbl[CF Description], MATCH('CF Values LookUp'!BZ4, CFV_Tbl[CF Code], 0))</f>
        <v>Max Capacity (LBS)</v>
      </c>
      <c r="CA3" s="13" t="str">
        <f>INDEX(CFV_Tbl[CF Description], MATCH('CF Values LookUp'!CA4, CFV_Tbl[CF Code], 0))</f>
        <v>Number of Floors (each)</v>
      </c>
      <c r="CB3" s="13" t="str">
        <f>INDEX(CFV_Tbl[CF Description], MATCH('CF Values LookUp'!CB4, CFV_Tbl[CF Code], 0))</f>
        <v>Emergency Generator Fuel Type</v>
      </c>
      <c r="CC3" s="13" t="str">
        <f>INDEX(CFV_Tbl[CF Description], MATCH('CF Values LookUp'!CC4, CFV_Tbl[CF Code], 0))</f>
        <v>EMPF Installation Type</v>
      </c>
      <c r="CD3" s="13" t="str">
        <f>INDEX(CFV_Tbl[CF Description], MATCH('CF Values LookUp'!CD4, CFV_Tbl[CF Code], 0))</f>
        <v>Emergency Plumbing Fixture Type</v>
      </c>
      <c r="CE3" s="13" t="str">
        <f>INDEX(CFV_Tbl[CF Description], MATCH('CF Values LookUp'!CE4, CFV_Tbl[CF Code], 0))</f>
        <v>Tank Size (Litre)</v>
      </c>
      <c r="CF3" s="13" t="str">
        <f>INDEX(CFV_Tbl[CF Description], MATCH('CF Values LookUp'!CF4, CFV_Tbl[CF Code], 0))</f>
        <v>Engine Oil tank Electric immersion heater</v>
      </c>
      <c r="CG3" s="13" t="str">
        <f>INDEX(CFV_Tbl[CF Description], MATCH('CF Values LookUp'!CG4, CFV_Tbl[CF Code], 0))</f>
        <v>Engine Oil tank Material</v>
      </c>
      <c r="CH3" s="13" t="str">
        <f>INDEX(CFV_Tbl[CF Description], MATCH('CF Values LookUp'!CH4, CFV_Tbl[CF Code], 0))</f>
        <v>Engine Oil tank volume</v>
      </c>
      <c r="CI3" s="13" t="str">
        <f>INDEX(CFV_Tbl[CF Description], MATCH('CF Values LookUp'!CI4, CFV_Tbl[CF Code], 0))</f>
        <v>ESWS Type</v>
      </c>
      <c r="CJ3" s="13" t="str">
        <f>INDEX(CFV_Tbl[CF Description], MATCH('CF Values LookUp'!CJ4, CFV_Tbl[CF Code], 0))</f>
        <v>Fan Material</v>
      </c>
      <c r="CK3" s="13" t="str">
        <f>INDEX(CFV_Tbl[CF Description], MATCH('CF Values LookUp'!CK4, CFV_Tbl[CF Code], 0))</f>
        <v>Fan Mounting Type</v>
      </c>
      <c r="CL3" s="13" t="str">
        <f>INDEX(CFV_Tbl[CF Description], MATCH('CF Values LookUp'!CL4, CFV_Tbl[CF Code], 0))</f>
        <v>Fan Type</v>
      </c>
      <c r="CM3" s="13" t="str">
        <f>INDEX(CFV_Tbl[CF Description], MATCH('CF Values LookUp'!CM4, CFV_Tbl[CF Code], 0))</f>
        <v>Fan Coil Energy Source</v>
      </c>
      <c r="CN3" s="13" t="str">
        <f>INDEX(CFV_Tbl[CF Description], MATCH('CF Values LookUp'!CN4, CFV_Tbl[CF Code], 0))</f>
        <v>Fan Coil Type</v>
      </c>
      <c r="CO3" s="13" t="str">
        <f>INDEX(CFV_Tbl[CF Description], MATCH('CF Values LookUp'!CO4, CFV_Tbl[CF Code], 0))</f>
        <v>Fire Extinguisher?</v>
      </c>
      <c r="CP3" s="13" t="str">
        <f>INDEX(CFV_Tbl[CF Description], MATCH('CF Values LookUp'!CP4, CFV_Tbl[CF Code], 0))</f>
        <v>Fire Rated?</v>
      </c>
      <c r="CQ3" s="13" t="str">
        <f>INDEX(CFV_Tbl[CF Description], MATCH('CF Values LookUp'!CQ4, CFV_Tbl[CF Code], 0))</f>
        <v>Floor Heating/ Snow Melting System Heating Source</v>
      </c>
      <c r="CR3" s="13" t="str">
        <f>INDEX(CFV_Tbl[CF Description], MATCH('CF Values LookUp'!CR4, CFV_Tbl[CF Code], 0))</f>
        <v>Floor Heating/ Snow Melting System Type</v>
      </c>
      <c r="CS3" s="13" t="str">
        <f>INDEX(CFV_Tbl[CF Description], MATCH('CF Values LookUp'!CS4, CFV_Tbl[CF Code], 0))</f>
        <v>Flat Roof Type</v>
      </c>
      <c r="CT3" s="13" t="str">
        <f>INDEX(CFV_Tbl[CF Description], MATCH('CF Values LookUp'!CT4, CFV_Tbl[CF Code], 0))</f>
        <v>Flag Pole Base (Foundation) Material</v>
      </c>
      <c r="CU3" s="13" t="str">
        <f>INDEX(CFV_Tbl[CF Description], MATCH('CF Values LookUp'!CU4, CFV_Tbl[CF Code], 0))</f>
        <v>Flag Pole Pole Shaft Material</v>
      </c>
      <c r="CV3" s="13" t="str">
        <f>INDEX(CFV_Tbl[CF Description], MATCH('CF Values LookUp'!CV4, CFV_Tbl[CF Code], 0))</f>
        <v>Floor Material</v>
      </c>
      <c r="CW3" s="13" t="str">
        <f>INDEX(CFV_Tbl[CF Description], MATCH('CF Values LookUp'!CW4, CFV_Tbl[CF Code], 0))</f>
        <v>Fall Arrest System Type</v>
      </c>
      <c r="CX3" s="13" t="str">
        <f>INDEX(CFV_Tbl[CF Description], MATCH('CF Values LookUp'!CX4, CFV_Tbl[CF Code], 0))</f>
        <v>Fence Material</v>
      </c>
      <c r="CY3" s="13" t="str">
        <f>INDEX(CFV_Tbl[CF Description], MATCH('CF Values LookUp'!CY4, CFV_Tbl[CF Code], 0))</f>
        <v>Frame Size</v>
      </c>
      <c r="CZ3" s="13" t="str">
        <f>INDEX(CFV_Tbl[CF Description], MATCH('CF Values LookUp'!CZ4, CFV_Tbl[CF Code], 0))</f>
        <v>Fire Hydrants Type</v>
      </c>
      <c r="DA3" s="13" t="str">
        <f>INDEX(CFV_Tbl[CF Description], MATCH('CF Values LookUp'!DA4, CFV_Tbl[CF Code], 0))</f>
        <v>Driver</v>
      </c>
      <c r="DB3" s="13" t="str">
        <f>INDEX(CFV_Tbl[CF Description], MATCH('CF Values LookUp'!DB4, CFV_Tbl[CF Code], 0))</f>
        <v>Pump Style</v>
      </c>
      <c r="DC3" s="13" t="str">
        <f>INDEX(CFV_Tbl[CF Description], MATCH('CF Values LookUp'!DC4, CFV_Tbl[CF Code], 0))</f>
        <v>Fire Pump Type</v>
      </c>
      <c r="DD3" s="13" t="str">
        <f>INDEX(CFV_Tbl[CF Description], MATCH('CF Values LookUp'!DD4, CFV_Tbl[CF Code], 0))</f>
        <v>Fire Extin. Installation Type</v>
      </c>
      <c r="DE3" s="13" t="str">
        <f>INDEX(CFV_Tbl[CF Description], MATCH('CF Values LookUp'!DE4, CFV_Tbl[CF Code], 0))</f>
        <v>Fire Extinguisher Type</v>
      </c>
      <c r="DF3" s="13" t="str">
        <f>INDEX(CFV_Tbl[CF Description], MATCH('CF Values LookUp'!DF4, CFV_Tbl[CF Code], 0))</f>
        <v>Fire Suppression Units Type</v>
      </c>
      <c r="DG3" s="13" t="str">
        <f>INDEX(CFV_Tbl[CF Description], MATCH('CF Values LookUp'!DG4, CFV_Tbl[CF Code], 0))</f>
        <v>Size Length (inch)</v>
      </c>
      <c r="DH3" s="13" t="str">
        <f>INDEX(CFV_Tbl[CF Description], MATCH('CF Values LookUp'!DH4, CFV_Tbl[CF Code], 0))</f>
        <v>Fire Shutter Automation</v>
      </c>
      <c r="DI3" s="13" t="str">
        <f>INDEX(CFV_Tbl[CF Description], MATCH('CF Values LookUp'!DI4, CFV_Tbl[CF Code], 0))</f>
        <v>Fire Shutter Type</v>
      </c>
      <c r="DJ3" s="13" t="str">
        <f>INDEX(CFV_Tbl[CF Description], MATCH('CF Values LookUp'!DJ4, CFV_Tbl[CF Code], 0))</f>
        <v>Fixed Furniture Type</v>
      </c>
      <c r="DK3" s="13" t="str">
        <f>INDEX(CFV_Tbl[CF Description], MATCH('CF Values LookUp'!DK4, CFV_Tbl[CF Code], 0))</f>
        <v>Access Lock</v>
      </c>
      <c r="DL3" s="13" t="str">
        <f>INDEX(CFV_Tbl[CF Description], MATCH('CF Values LookUp'!DL4, CFV_Tbl[CF Code], 0))</f>
        <v>Gate Automation</v>
      </c>
      <c r="DM3" s="13" t="str">
        <f>INDEX(CFV_Tbl[CF Description], MATCH('CF Values LookUp'!DM4, CFV_Tbl[CF Code], 0))</f>
        <v>Gate Span</v>
      </c>
      <c r="DN3" s="13" t="str">
        <f>INDEX(CFV_Tbl[CF Description], MATCH('CF Values LookUp'!DN4, CFV_Tbl[CF Code], 0))</f>
        <v>Gate Type</v>
      </c>
      <c r="DO3" s="13" t="str">
        <f>INDEX(CFV_Tbl[CF Description], MATCH('CF Values LookUp'!DO4, CFV_Tbl[CF Code], 0))</f>
        <v>Green bin?</v>
      </c>
      <c r="DP3" s="13" t="str">
        <f>INDEX(CFV_Tbl[CF Description], MATCH('CF Values LookUp'!DP4, CFV_Tbl[CF Code], 0))</f>
        <v>Type Of Light</v>
      </c>
      <c r="DQ3" s="13" t="str">
        <f>INDEX(CFV_Tbl[CF Description], MATCH('CF Values LookUp'!DQ4, CFV_Tbl[CF Code], 0))</f>
        <v>Grounding and Lightning Protection Sys Type</v>
      </c>
      <c r="DR3" s="13" t="str">
        <f>INDEX(CFV_Tbl[CF Description], MATCH('CF Values LookUp'!DR4, CFV_Tbl[CF Code], 0))</f>
        <v>Guard Rail Material</v>
      </c>
      <c r="DS3" s="13" t="str">
        <f>INDEX(CFV_Tbl[CF Description], MATCH('CF Values LookUp'!DS4, CFV_Tbl[CF Code], 0))</f>
        <v>Guard Rail Type</v>
      </c>
      <c r="DT3" s="13" t="str">
        <f>INDEX(CFV_Tbl[CF Description], MATCH('CF Values LookUp'!DT4, CFV_Tbl[CF Code], 0))</f>
        <v>Gray Water tank Electric immersion heater</v>
      </c>
      <c r="DU3" s="13" t="str">
        <f>INDEX(CFV_Tbl[CF Description], MATCH('CF Values LookUp'!DU4, CFV_Tbl[CF Code], 0))</f>
        <v>Gray Water tank Material</v>
      </c>
      <c r="DV3" s="13" t="str">
        <f>INDEX(CFV_Tbl[CF Description], MATCH('CF Values LookUp'!DV4, CFV_Tbl[CF Code], 0))</f>
        <v>Gray Water tank VOLUME</v>
      </c>
      <c r="DW3" s="13" t="str">
        <f>INDEX(CFV_Tbl[CF Description], MATCH('CF Values LookUp'!DW4, CFV_Tbl[CF Code], 0))</f>
        <v>Line Size (Inch)</v>
      </c>
      <c r="DX3" s="13" t="str">
        <f>INDEX(CFV_Tbl[CF Description], MATCH('CF Values LookUp'!DX4, CFV_Tbl[CF Code], 0))</f>
        <v>Gas Distribution Piping System</v>
      </c>
      <c r="DY3" s="13" t="str">
        <f>INDEX(CFV_Tbl[CF Description], MATCH('CF Values LookUp'!DY4, CFV_Tbl[CF Code], 0))</f>
        <v>Gas Detection System Type</v>
      </c>
      <c r="DZ3" s="13" t="str">
        <f>INDEX(CFV_Tbl[CF Description], MATCH('CF Values LookUp'!DZ4, CFV_Tbl[CF Code], 0))</f>
        <v>Guard Rail</v>
      </c>
      <c r="EA3" s="13" t="str">
        <f>INDEX(CFV_Tbl[CF Description], MATCH('CF Values LookUp'!EA4, CFV_Tbl[CF Code], 0))</f>
        <v>Heating Capacity (BTU/H)</v>
      </c>
      <c r="EB3" s="13" t="str">
        <f>INDEX(CFV_Tbl[CF Description], MATCH('CF Values LookUp'!EB4, CFV_Tbl[CF Code], 0))</f>
        <v>Heating Capacity (kW)</v>
      </c>
      <c r="EC3" s="13" t="str">
        <f>INDEX(CFV_Tbl[CF Description], MATCH('CF Values LookUp'!EC4, CFV_Tbl[CF Code], 0))</f>
        <v>Heating Input</v>
      </c>
      <c r="ED3" s="13" t="str">
        <f>INDEX(CFV_Tbl[CF Description], MATCH('CF Values LookUp'!ED4, CFV_Tbl[CF Code], 0))</f>
        <v>Heating Output</v>
      </c>
      <c r="EE3" s="13" t="str">
        <f>INDEX(CFV_Tbl[CF Description], MATCH('CF Values LookUp'!EE4, CFV_Tbl[CF Code], 0))</f>
        <v>Heat Traced?</v>
      </c>
      <c r="EF3" s="13" t="str">
        <f>INDEX(CFV_Tbl[CF Description], MATCH('CF Values LookUp'!EF4, CFV_Tbl[CF Code], 0))</f>
        <v>Heat Exchanger Material</v>
      </c>
      <c r="EG3" s="13" t="str">
        <f>INDEX(CFV_Tbl[CF Description], MATCH('CF Values LookUp'!EG4, CFV_Tbl[CF Code], 0))</f>
        <v>Primary Medium</v>
      </c>
      <c r="EH3" s="13" t="str">
        <f>INDEX(CFV_Tbl[CF Description], MATCH('CF Values LookUp'!EH4, CFV_Tbl[CF Code], 0))</f>
        <v>Secondary Medium</v>
      </c>
      <c r="EI3" s="13" t="str">
        <f>INDEX(CFV_Tbl[CF Description], MATCH('CF Values LookUp'!EI4, CFV_Tbl[CF Code], 0))</f>
        <v>Heat Exchanger Type</v>
      </c>
      <c r="EJ3" s="13" t="str">
        <f>INDEX(CFV_Tbl[CF Description], MATCH('CF Values LookUp'!EJ4, CFV_Tbl[CF Code], 0))</f>
        <v>Height (ft)</v>
      </c>
      <c r="EK3" s="13" t="str">
        <f>INDEX(CFV_Tbl[CF Description], MATCH('CF Values LookUp'!EK4, CFV_Tbl[CF Code], 0))</f>
        <v>Humidifier Type</v>
      </c>
      <c r="EL3" s="13" t="str">
        <f>INDEX(CFV_Tbl[CF Description], MATCH('CF Values LookUp'!EL4, CFV_Tbl[CF Code], 0))</f>
        <v>Hand Rail Material</v>
      </c>
      <c r="EM3" s="13" t="str">
        <f>INDEX(CFV_Tbl[CF Description], MATCH('CF Values LookUp'!EM4, CFV_Tbl[CF Code], 0))</f>
        <v>Hand Rail Type</v>
      </c>
      <c r="EN3" s="13" t="str">
        <f>INDEX(CFV_Tbl[CF Description], MATCH('CF Values LookUp'!EN4, CFV_Tbl[CF Code], 0))</f>
        <v>Hose Reel?</v>
      </c>
      <c r="EO3" s="13" t="str">
        <f>INDEX(CFV_Tbl[CF Description], MATCH('CF Values LookUp'!EO4, CFV_Tbl[CF Code], 0))</f>
        <v>Heat Recovery Unit Type</v>
      </c>
      <c r="EP3" s="13" t="str">
        <f>INDEX(CFV_Tbl[CF Description], MATCH('CF Values LookUp'!EP4, CFV_Tbl[CF Code], 0))</f>
        <v>Size (each)</v>
      </c>
      <c r="EQ3" s="13" t="str">
        <f>INDEX(CFV_Tbl[CF Description], MATCH('CF Values LookUp'!EQ4, CFV_Tbl[CF Code], 0))</f>
        <v>Hot Water Heater Energy Source</v>
      </c>
      <c r="ER3" s="13" t="str">
        <f>INDEX(CFV_Tbl[CF Description], MATCH('CF Values LookUp'!ER4, CFV_Tbl[CF Code], 0))</f>
        <v>Hot Water Heater Type</v>
      </c>
      <c r="ES3" s="13" t="str">
        <f>INDEX(CFV_Tbl[CF Description], MATCH('CF Values LookUp'!ES4, CFV_Tbl[CF Code], 0))</f>
        <v>Gas input(BTU)</v>
      </c>
      <c r="ET3" s="13" t="str">
        <f>INDEX(CFV_Tbl[CF Description], MATCH('CF Values LookUp'!ET4, CFV_Tbl[CF Code], 0))</f>
        <v>Storage Cap (Litre)</v>
      </c>
      <c r="EU3" s="13" t="str">
        <f>INDEX(CFV_Tbl[CF Description], MATCH('CF Values LookUp'!EU4, CFV_Tbl[CF Code], 0))</f>
        <v>Hydronic System Water Treatment Type</v>
      </c>
      <c r="EV3" s="13" t="str">
        <f>INDEX(CFV_Tbl[CF Description], MATCH('CF Values LookUp'!EV4, CFV_Tbl[CF Code], 0))</f>
        <v>Illuminated?</v>
      </c>
      <c r="EW3" s="13" t="str">
        <f>INDEX(CFV_Tbl[CF Description], MATCH('CF Values LookUp'!EW4, CFV_Tbl[CF Code], 0))</f>
        <v>Incoming Voltage</v>
      </c>
      <c r="EX3" s="13" t="str">
        <f>INDEX(CFV_Tbl[CF Description], MATCH('CF Values LookUp'!EX4, CFV_Tbl[CF Code], 0))</f>
        <v>Indoor Installation?</v>
      </c>
      <c r="EY3" s="13" t="str">
        <f>INDEX(CFV_Tbl[CF Description], MATCH('CF Values LookUp'!EY4, CFV_Tbl[CF Code], 0))</f>
        <v>Indicator Post Valve?</v>
      </c>
      <c r="EZ3" s="13" t="str">
        <f>INDEX(CFV_Tbl[CF Description], MATCH('CF Values LookUp'!EZ4, CFV_Tbl[CF Code], 0))</f>
        <v>Insulated?</v>
      </c>
      <c r="FA3" s="13" t="str">
        <f>INDEX(CFV_Tbl[CF Description], MATCH('CF Values LookUp'!FA4, CFV_Tbl[CF Code], 0))</f>
        <v>KA Rating</v>
      </c>
      <c r="FB3" s="13" t="str">
        <f>INDEX(CFV_Tbl[CF Description], MATCH('CF Values LookUp'!FB4, CFV_Tbl[CF Code], 0))</f>
        <v>KVA Rating</v>
      </c>
      <c r="FC3" s="13" t="str">
        <f>INDEX(CFV_Tbl[CF Description], MATCH('CF Values LookUp'!FC4, CFV_Tbl[CF Code], 0))</f>
        <v>KW</v>
      </c>
      <c r="FD3" s="13" t="str">
        <f>INDEX(CFV_Tbl[CF Description], MATCH('CF Values LookUp'!FD4, CFV_Tbl[CF Code], 0))</f>
        <v>Type of Load Bank</v>
      </c>
      <c r="FE3" s="13" t="str">
        <f>INDEX(CFV_Tbl[CF Description], MATCH('CF Values LookUp'!FE4, CFV_Tbl[CF Code], 0))</f>
        <v>Length (ft)</v>
      </c>
      <c r="FF3" s="13" t="str">
        <f>INDEX(CFV_Tbl[CF Description], MATCH('CF Values LookUp'!FF4, CFV_Tbl[CF Code], 0))</f>
        <v>Lense Count</v>
      </c>
      <c r="FG3" s="13" t="str">
        <f>INDEX(CFV_Tbl[CF Description], MATCH('CF Values LookUp'!FG4, CFV_Tbl[CF Code], 0))</f>
        <v>Lighting Control System Type</v>
      </c>
      <c r="FH3" s="13" t="str">
        <f>INDEX(CFV_Tbl[CF Description], MATCH('CF Values LookUp'!FH4, CFV_Tbl[CF Code], 0))</f>
        <v>Light Standard Pole Base (Found.) Material</v>
      </c>
      <c r="FI3" s="13" t="str">
        <f>INDEX(CFV_Tbl[CF Description], MATCH('CF Values LookUp'!FI4, CFV_Tbl[CF Code], 0))</f>
        <v>Number of Fixtures</v>
      </c>
      <c r="FJ3" s="13" t="str">
        <f>INDEX(CFV_Tbl[CF Description], MATCH('CF Values LookUp'!FJ4, CFV_Tbl[CF Code], 0))</f>
        <v>Light Standard Pole Shaft Material</v>
      </c>
      <c r="FK3" s="13" t="str">
        <f>INDEX(CFV_Tbl[CF Description], MATCH('CF Values LookUp'!FK4, CFV_Tbl[CF Code], 0))</f>
        <v>Lighting?</v>
      </c>
      <c r="FL3" s="13" t="str">
        <f>INDEX(CFV_Tbl[CF Description], MATCH('CF Values LookUp'!FL4, CFV_Tbl[CF Code], 0))</f>
        <v>Line Size</v>
      </c>
      <c r="FM3" s="13" t="str">
        <f>INDEX(CFV_Tbl[CF Description], MATCH('CF Values LookUp'!FM4, CFV_Tbl[CF Code], 0))</f>
        <v>Last Inspected Date (yyyy-mm-dd)</v>
      </c>
      <c r="FN3" s="13" t="str">
        <f>INDEX(CFV_Tbl[CF Description], MATCH('CF Values LookUp'!FN4, CFV_Tbl[CF Code], 0))</f>
        <v>Loading Dock Levelers Type</v>
      </c>
      <c r="FO3" s="13" t="str">
        <f>INDEX(CFV_Tbl[CF Description], MATCH('CF Values LookUp'!FO4, CFV_Tbl[CF Code], 0))</f>
        <v>Low Voltage Transformer Type</v>
      </c>
      <c r="FP3" s="13" t="str">
        <f>INDEX(CFV_Tbl[CF Description], MATCH('CF Values LookUp'!FP4, CFV_Tbl[CF Code], 0))</f>
        <v>Hinge</v>
      </c>
      <c r="FQ3" s="13" t="str">
        <f>INDEX(CFV_Tbl[CF Description], MATCH('CF Values LookUp'!FQ4, CFV_Tbl[CF Code], 0))</f>
        <v>Manual Valve (&gt;=100) Type</v>
      </c>
      <c r="FR3" s="13" t="str">
        <f>INDEX(CFV_Tbl[CF Description], MATCH('CF Values LookUp'!FR4, CFV_Tbl[CF Code], 0))</f>
        <v>Size – Diameter (mm)</v>
      </c>
      <c r="FS3" s="13" t="str">
        <f>INDEX(CFV_Tbl[CF Description], MATCH('CF Values LookUp'!FS4, CFV_Tbl[CF Code], 0))</f>
        <v>Material</v>
      </c>
      <c r="FT3" s="13" t="str">
        <f>INDEX(CFV_Tbl[CF Description], MATCH('CF Values LookUp'!FT4, CFV_Tbl[CF Code], 0))</f>
        <v>Max Grade Difference</v>
      </c>
      <c r="FU3" s="13" t="str">
        <f>INDEX(CFV_Tbl[CF Description], MATCH('CF Values LookUp'!FU4, CFV_Tbl[CF Code], 0))</f>
        <v>Medium/High Voltage Transformer Type</v>
      </c>
      <c r="FV3" s="13" t="str">
        <f>INDEX(CFV_Tbl[CF Description], MATCH('CF Values LookUp'!FV4, CFV_Tbl[CF Code], 0))</f>
        <v>Cover Type</v>
      </c>
      <c r="FW3" s="13" t="str">
        <f>INDEX(CFV_Tbl[CF Description], MATCH('CF Values LookUp'!FW4, CFV_Tbl[CF Code], 0))</f>
        <v>Manhole Type</v>
      </c>
      <c r="FX3" s="13" t="str">
        <f>INDEX(CFV_Tbl[CF Description], MATCH('CF Values LookUp'!FX4, CFV_Tbl[CF Code], 0))</f>
        <v>Motor kW</v>
      </c>
      <c r="FY3" s="13" t="str">
        <f>INDEX(CFV_Tbl[CF Description], MATCH('CF Values LookUp'!FY4, CFV_Tbl[CF Code], 0))</f>
        <v>Motor Power</v>
      </c>
      <c r="FZ3" s="13" t="str">
        <f>INDEX(CFV_Tbl[CF Description], MATCH('CF Values LookUp'!FZ4, CFV_Tbl[CF Code], 0))</f>
        <v>No. Circuits</v>
      </c>
      <c r="GA3" s="13" t="str">
        <f>INDEX(CFV_Tbl[CF Description], MATCH('CF Values LookUp'!GA4, CFV_Tbl[CF Code], 0))</f>
        <v>Motor Control Centers (MCC) Number of Cells</v>
      </c>
      <c r="GB3" s="13" t="str">
        <f>INDEX(CFV_Tbl[CF Description], MATCH('CF Values LookUp'!GB4, CFV_Tbl[CF Code], 0))</f>
        <v>Number of Panels</v>
      </c>
      <c r="GC3" s="13" t="str">
        <f>INDEX(CFV_Tbl[CF Description], MATCH('CF Values LookUp'!GC4, CFV_Tbl[CF Code], 0))</f>
        <v>Overhead Door Automation</v>
      </c>
      <c r="GD3" s="13" t="str">
        <f>INDEX(CFV_Tbl[CF Description], MATCH('CF Values LookUp'!GD4, CFV_Tbl[CF Code], 0))</f>
        <v>Overhead Door Type</v>
      </c>
      <c r="GE3" s="13" t="str">
        <f>INDEX(CFV_Tbl[CF Description], MATCH('CF Values LookUp'!GE4, CFV_Tbl[CF Code], 0))</f>
        <v>Other?</v>
      </c>
      <c r="GF3" s="13" t="str">
        <f>INDEX(CFV_Tbl[CF Description], MATCH('CF Values LookUp'!GF4, CFV_Tbl[CF Code], 0))</f>
        <v>Output Rate (VA/hr)</v>
      </c>
      <c r="GG3" s="13" t="str">
        <f>INDEX(CFV_Tbl[CF Description], MATCH('CF Values LookUp'!GG4, CFV_Tbl[CF Code], 0))</f>
        <v>Outgoing Voltage</v>
      </c>
      <c r="GH3" s="13" t="str">
        <f>INDEX(CFV_Tbl[CF Description], MATCH('CF Values LookUp'!GH4, CFV_Tbl[CF Code], 0))</f>
        <v>Package Unit Enclosure?</v>
      </c>
      <c r="GI3" s="13" t="str">
        <f>INDEX(CFV_Tbl[CF Description], MATCH('CF Values LookUp'!GI4, CFV_Tbl[CF Code], 0))</f>
        <v>Size Width (inch)</v>
      </c>
      <c r="GJ3" s="13" t="str">
        <f>INDEX(CFV_Tbl[CF Description], MATCH('CF Values LookUp'!GJ4, CFV_Tbl[CF Code], 0))</f>
        <v>Pedestrian Walkway Material</v>
      </c>
      <c r="GK3" s="13" t="str">
        <f>INDEX(CFV_Tbl[CF Description], MATCH('CF Values LookUp'!GK4, CFV_Tbl[CF Code], 0))</f>
        <v>Permit</v>
      </c>
      <c r="GL3" s="13" t="str">
        <f>INDEX(CFV_Tbl[CF Description], MATCH('CF Values LookUp'!GL4, CFV_Tbl[CF Code], 0))</f>
        <v>Size of Panel (Inch)</v>
      </c>
      <c r="GM3" s="13" t="str">
        <f>INDEX(CFV_Tbl[CF Description], MATCH('CF Values LookUp'!GM4, CFV_Tbl[CF Code], 0))</f>
        <v>Array Type</v>
      </c>
      <c r="GN3" s="13" t="str">
        <f>INDEX(CFV_Tbl[CF Description], MATCH('CF Values LookUp'!GN4, CFV_Tbl[CF Code], 0))</f>
        <v>Parking Area Material</v>
      </c>
      <c r="GO3" s="13" t="str">
        <f>INDEX(CFV_Tbl[CF Description], MATCH('CF Values LookUp'!GO4, CFV_Tbl[CF Code], 0))</f>
        <v>Plastic sleeve?</v>
      </c>
      <c r="GP3" s="13" t="str">
        <f>INDEX(CFV_Tbl[CF Description], MATCH('CF Values LookUp'!GP4, CFV_Tbl[CF Code], 0))</f>
        <v>Bottle Refill(Y/N)</v>
      </c>
      <c r="GQ3" s="13" t="str">
        <f>INDEX(CFV_Tbl[CF Description], MATCH('CF Values LookUp'!GQ4, CFV_Tbl[CF Code], 0))</f>
        <v>Cooler Type</v>
      </c>
      <c r="GR3" s="13" t="str">
        <f>INDEX(CFV_Tbl[CF Description], MATCH('CF Values LookUp'!GR4, CFV_Tbl[CF Code], 0))</f>
        <v>Plumbing Fixture - Fountains Material</v>
      </c>
      <c r="GS3" s="13" t="str">
        <f>INDEX(CFV_Tbl[CF Description], MATCH('CF Values LookUp'!GS4, CFV_Tbl[CF Code], 0))</f>
        <v>Plumbing Fixture - Fountains Type</v>
      </c>
      <c r="GT3" s="13" t="str">
        <f>INDEX(CFV_Tbl[CF Description], MATCH('CF Values LookUp'!GT4, CFV_Tbl[CF Code], 0))</f>
        <v>Pump Fluid</v>
      </c>
      <c r="GU3" s="13" t="str">
        <f>INDEX(CFV_Tbl[CF Description], MATCH('CF Values LookUp'!GU4, CFV_Tbl[CF Code], 0))</f>
        <v>Motive Power</v>
      </c>
      <c r="GV3" s="13" t="str">
        <f>INDEX(CFV_Tbl[CF Description], MATCH('CF Values LookUp'!GV4, CFV_Tbl[CF Code], 0))</f>
        <v>Pump Type</v>
      </c>
      <c r="GW3" s="13" t="str">
        <f>INDEX(CFV_Tbl[CF Description], MATCH('CF Values LookUp'!GW4, CFV_Tbl[CF Code], 0))</f>
        <v>Flow (litre/second)</v>
      </c>
      <c r="GX3" s="13" t="str">
        <f>INDEX(CFV_Tbl[CF Description], MATCH('CF Values LookUp'!GX4, CFV_Tbl[CF Code], 0))</f>
        <v>Head (kPa)</v>
      </c>
      <c r="GY3" s="13" t="str">
        <f>INDEX(CFV_Tbl[CF Description], MATCH('CF Values LookUp'!GY4, CFV_Tbl[CF Code], 0))</f>
        <v>VFD(Y/N)</v>
      </c>
      <c r="GZ3" s="13" t="str">
        <f>INDEX(CFV_Tbl[CF Description], MATCH('CF Values LookUp'!GZ4, CFV_Tbl[CF Code], 0))</f>
        <v>Post foundations exist/exposed?</v>
      </c>
      <c r="HA3" s="13" t="str">
        <f>INDEX(CFV_Tbl[CF Description], MATCH('CF Values LookUp'!HA4, CFV_Tbl[CF Code], 0))</f>
        <v>Parapet Wall Material</v>
      </c>
      <c r="HB3" s="13" t="str">
        <f>INDEX(CFV_Tbl[CF Description], MATCH('CF Values LookUp'!HB4, CFV_Tbl[CF Code], 0))</f>
        <v>Pressure Wash Pump Skid Type</v>
      </c>
      <c r="HC3" s="13" t="str">
        <f>INDEX(CFV_Tbl[CF Description], MATCH('CF Values LookUp'!HC4, CFV_Tbl[CF Code], 0))</f>
        <v>Post Indicator Valve Type</v>
      </c>
      <c r="HD3" s="13" t="str">
        <f>INDEX(CFV_Tbl[CF Description], MATCH('CF Values LookUp'!HD4, CFV_Tbl[CF Code], 0))</f>
        <v>Number of parking spots</v>
      </c>
      <c r="HE3" s="13" t="str">
        <f>INDEX(CFV_Tbl[CF Description], MATCH('CF Values LookUp'!HE4, CFV_Tbl[CF Code], 0))</f>
        <v>Power Supply Voltage</v>
      </c>
      <c r="HF3" s="13" t="str">
        <f>INDEX(CFV_Tbl[CF Description], MATCH('CF Values LookUp'!HF4, CFV_Tbl[CF Code], 0))</f>
        <v>Quantity</v>
      </c>
      <c r="HG3" s="13" t="str">
        <f>INDEX(CFV_Tbl[CF Description], MATCH('CF Values LookUp'!HG4, CFV_Tbl[CF Code], 0))</f>
        <v>Roadway Material</v>
      </c>
      <c r="HH3" s="13" t="str">
        <f>INDEX(CFV_Tbl[CF Description], MATCH('CF Values LookUp'!HH4, CFV_Tbl[CF Code], 0))</f>
        <v>Recyclables?</v>
      </c>
      <c r="HI3" s="13" t="str">
        <f>INDEX(CFV_Tbl[CF Description], MATCH('CF Values LookUp'!HI4, CFV_Tbl[CF Code], 0))</f>
        <v>RLMN Platform Material</v>
      </c>
      <c r="HJ3" s="13" t="str">
        <f>INDEX(CFV_Tbl[CF Description], MATCH('CF Values LookUp'!HJ4, CFV_Tbl[CF Code], 0))</f>
        <v>RLMN Ramp Material</v>
      </c>
      <c r="HK3" s="13" t="str">
        <f>INDEX(CFV_Tbl[CF Description], MATCH('CF Values LookUp'!HK4, CFV_Tbl[CF Code], 0))</f>
        <v>Square footage of room interior</v>
      </c>
      <c r="HL3" s="13" t="str">
        <f>INDEX(CFV_Tbl[CF Description], MATCH('CF Values LookUp'!HL4, CFV_Tbl[CF Code], 0))</f>
        <v>Roof snow guard present?</v>
      </c>
      <c r="HM3" s="13" t="str">
        <f>INDEX(CFV_Tbl[CF Description], MATCH('CF Values LookUp'!HM4, CFV_Tbl[CF Code], 0))</f>
        <v>Roof access hatch?</v>
      </c>
      <c r="HN3" s="13" t="str">
        <f>INDEX(CFV_Tbl[CF Description], MATCH('CF Values LookUp'!HN4, CFV_Tbl[CF Code], 0))</f>
        <v>Retaining Wall Material</v>
      </c>
      <c r="HO3" s="13" t="e">
        <f>INDEX(CFV_Tbl[CF Description], MATCH('CF Values LookUp'!HO4, CFV_Tbl[CF Code], 0))</f>
        <v>#N/A</v>
      </c>
      <c r="HP3" s="13" t="str">
        <f>INDEX(CFV_Tbl[CF Description], MATCH('CF Values LookUp'!HP4, CFV_Tbl[CF Code], 0))</f>
        <v>Substructure (SFG - Below Grade) Material</v>
      </c>
      <c r="HQ3" s="13" t="str">
        <f>INDEX(CFV_Tbl[CF Description], MATCH('CF Values LookUp'!HQ4, CFV_Tbl[CF Code], 0))</f>
        <v>Secondary Containment?</v>
      </c>
      <c r="HR3" s="13" t="str">
        <f>INDEX(CFV_Tbl[CF Description], MATCH('CF Values LookUp'!HR4, CFV_Tbl[CF Code], 0))</f>
        <v>Cleaning Type</v>
      </c>
      <c r="HS3" s="13" t="str">
        <f>INDEX(CFV_Tbl[CF Description], MATCH('CF Values LookUp'!HS4, CFV_Tbl[CF Code], 0))</f>
        <v>Separator Installation Type</v>
      </c>
      <c r="HT3" s="13" t="str">
        <f>INDEX(CFV_Tbl[CF Description], MATCH('CF Values LookUp'!HT4, CFV_Tbl[CF Code], 0))</f>
        <v>Separator Type</v>
      </c>
      <c r="HU3" s="13" t="str">
        <f>INDEX(CFV_Tbl[CF Description], MATCH('CF Values LookUp'!HU4, CFV_Tbl[CF Code], 0))</f>
        <v>Service Bypass?</v>
      </c>
      <c r="HV3" s="13" t="str">
        <f>INDEX(CFV_Tbl[CF Description], MATCH('CF Values LookUp'!HV4, CFV_Tbl[CF Code], 0))</f>
        <v>Size (Litre)</v>
      </c>
      <c r="HW3" s="13" t="str">
        <f>INDEX(CFV_Tbl[CF Description], MATCH('CF Values LookUp'!HW4, CFV_Tbl[CF Code], 0))</f>
        <v>Surface Stormwater Sys Type</v>
      </c>
      <c r="HX3" s="13" t="str">
        <f>INDEX(CFV_Tbl[CF Description], MATCH('CF Values LookUp'!HX4, CFV_Tbl[CF Code], 0))</f>
        <v>Signs (Park.) Mounting Type</v>
      </c>
      <c r="HY3" s="13" t="str">
        <f>INDEX(CFV_Tbl[CF Description], MATCH('CF Values LookUp'!HY4, CFV_Tbl[CF Code], 0))</f>
        <v>Roof material</v>
      </c>
      <c r="HZ3" s="13" t="str">
        <f>INDEX(CFV_Tbl[CF Description], MATCH('CF Values LookUp'!HZ4, CFV_Tbl[CF Code], 0))</f>
        <v>Width (inch)</v>
      </c>
      <c r="IA3" s="13" t="str">
        <f>INDEX(CFV_Tbl[CF Description], MATCH('CF Values LookUp'!IA4, CFV_Tbl[CF Code], 0))</f>
        <v>Shed Construction</v>
      </c>
      <c r="IB3" s="13" t="str">
        <f>INDEX(CFV_Tbl[CF Description], MATCH('CF Values LookUp'!IB4, CFV_Tbl[CF Code], 0))</f>
        <v>Shed Material</v>
      </c>
      <c r="IC3" s="13" t="str">
        <f>INDEX(CFV_Tbl[CF Description], MATCH('CF Values LookUp'!IC4, CFV_Tbl[CF Code], 0))</f>
        <v>Shed Type</v>
      </c>
      <c r="ID3" s="13" t="str">
        <f>INDEX(CFV_Tbl[CF Description], MATCH('CF Values LookUp'!ID4, CFV_Tbl[CF Code], 0))</f>
        <v>Housing Material</v>
      </c>
      <c r="IE3" s="13" t="str">
        <f>INDEX(CFV_Tbl[CF Description], MATCH('CF Values LookUp'!IE4, CFV_Tbl[CF Code], 0))</f>
        <v>Signal Light Type</v>
      </c>
      <c r="IF3" s="13" t="str">
        <f>INDEX(CFV_Tbl[CF Description], MATCH('CF Values LookUp'!IF4, CFV_Tbl[CF Code], 0))</f>
        <v>Size</v>
      </c>
      <c r="IG3" s="13" t="str">
        <f>INDEX(CFV_Tbl[CF Description], MATCH('CF Values LookUp'!IG4, CFV_Tbl[CF Code], 0))</f>
        <v>Sloped Roof Material</v>
      </c>
      <c r="IH3" s="13" t="str">
        <f>INDEX(CFV_Tbl[CF Description], MATCH('CF Values LookUp'!IH4, CFV_Tbl[CF Code], 0))</f>
        <v>Liner Material</v>
      </c>
      <c r="II3" s="13" t="str">
        <f>INDEX(CFV_Tbl[CF Description], MATCH('CF Values LookUp'!II4, CFV_Tbl[CF Code], 0))</f>
        <v>Pit Capicaty (Litre)</v>
      </c>
      <c r="IJ3" s="13" t="str">
        <f>INDEX(CFV_Tbl[CF Description], MATCH('CF Values LookUp'!IJ4, CFV_Tbl[CF Code], 0))</f>
        <v>Superstructure (SFG - Above Grade) Material</v>
      </c>
      <c r="IK3" s="13" t="str">
        <f>INDEX(CFV_Tbl[CF Description], MATCH('CF Values LookUp'!IK4, CFV_Tbl[CF Code], 0))</f>
        <v>Number of sprinkler heads (each)</v>
      </c>
      <c r="IL3" s="13" t="str">
        <f>INDEX(CFV_Tbl[CF Description], MATCH('CF Values LookUp'!IL4, CFV_Tbl[CF Code], 0))</f>
        <v>Spill Kits Station Type</v>
      </c>
      <c r="IM3" s="13" t="str">
        <f>INDEX(CFV_Tbl[CF Description], MATCH('CF Values LookUp'!IM4, CFV_Tbl[CF Code], 0))</f>
        <v>Sprinkler System Type</v>
      </c>
      <c r="IN3" s="13" t="str">
        <f>INDEX(CFV_Tbl[CF Description], MATCH('CF Values LookUp'!IN4, CFV_Tbl[CF Code], 0))</f>
        <v>Subsurface Stormwater Materials</v>
      </c>
      <c r="IO3" s="13" t="str">
        <f>INDEX(CFV_Tbl[CF Description], MATCH('CF Values LookUp'!IO4, CFV_Tbl[CF Code], 0))</f>
        <v>Subsurface Stormwater Sys Type</v>
      </c>
      <c r="IP3" s="13" t="str">
        <f>INDEX(CFV_Tbl[CF Description], MATCH('CF Values LookUp'!IP4, CFV_Tbl[CF Code], 0))</f>
        <v>Storage Tank Construction</v>
      </c>
      <c r="IQ3" s="13" t="str">
        <f>INDEX(CFV_Tbl[CF Description], MATCH('CF Values LookUp'!IQ4, CFV_Tbl[CF Code], 0))</f>
        <v>Fluid Type</v>
      </c>
      <c r="IR3" s="13" t="str">
        <f>INDEX(CFV_Tbl[CF Description], MATCH('CF Values LookUp'!IR4, CFV_Tbl[CF Code], 0))</f>
        <v>Storage Tank Material</v>
      </c>
      <c r="IS3" s="13" t="str">
        <f>INDEX(CFV_Tbl[CF Description], MATCH('CF Values LookUp'!IS4, CFV_Tbl[CF Code], 0))</f>
        <v>Storage Tank Type</v>
      </c>
      <c r="IT3" s="13" t="str">
        <f>INDEX(CFV_Tbl[CF Description], MATCH('CF Values LookUp'!IT4, CFV_Tbl[CF Code], 0))</f>
        <v>Number of steps (each)</v>
      </c>
      <c r="IU3" s="13" t="str">
        <f>INDEX(CFV_Tbl[CF Description], MATCH('CF Values LookUp'!IU4, CFV_Tbl[CF Code], 0))</f>
        <v>Stairway Material</v>
      </c>
      <c r="IV3" s="13" t="str">
        <f>INDEX(CFV_Tbl[CF Description], MATCH('CF Values LookUp'!IV4, CFV_Tbl[CF Code], 0))</f>
        <v>Support Stand?</v>
      </c>
      <c r="IW3" s="13" t="str">
        <f>INDEX(CFV_Tbl[CF Description], MATCH('CF Values LookUp'!IW4, CFV_Tbl[CF Code], 0))</f>
        <v>Switchgear Number of Incoming Breakers</v>
      </c>
      <c r="IX3" s="13" t="str">
        <f>INDEX(CFV_Tbl[CF Description], MATCH('CF Values LookUp'!IX4, CFV_Tbl[CF Code], 0))</f>
        <v>Switchgear Tie Breaker</v>
      </c>
      <c r="IY3" s="13" t="str">
        <f>INDEX(CFV_Tbl[CF Description], MATCH('CF Values LookUp'!IY4, CFV_Tbl[CF Code], 0))</f>
        <v>Switchboard Number of Incoming Breakers</v>
      </c>
      <c r="IZ3" s="13" t="str">
        <f>INDEX(CFV_Tbl[CF Description], MATCH('CF Values LookUp'!IZ4, CFV_Tbl[CF Code], 0))</f>
        <v>Switchboard Tie Breaker</v>
      </c>
      <c r="JA3" s="13" t="str">
        <f>INDEX(CFV_Tbl[CF Description], MATCH('CF Values LookUp'!JA4, CFV_Tbl[CF Code], 0))</f>
        <v>Tag</v>
      </c>
      <c r="JB3" s="13" t="str">
        <f>INDEX(CFV_Tbl[CF Description], MATCH('CF Values LookUp'!JB4, CFV_Tbl[CF Code], 0))</f>
        <v>Tank Volume</v>
      </c>
      <c r="JC3" s="13" t="str">
        <f>INDEX(CFV_Tbl[CF Description], MATCH('CF Values LookUp'!JC4, CFV_Tbl[CF Code], 0))</f>
        <v>Tank Heater Energy Source</v>
      </c>
      <c r="JD3" s="13" t="str">
        <f>INDEX(CFV_Tbl[CF Description], MATCH('CF Values LookUp'!JD4, CFV_Tbl[CF Code], 0))</f>
        <v>Tank Heater Type</v>
      </c>
      <c r="JE3" s="13" t="str">
        <f>INDEX(CFV_Tbl[CF Description], MATCH('CF Values LookUp'!JE4, CFV_Tbl[CF Code], 0))</f>
        <v>Testable?</v>
      </c>
      <c r="JF3" s="13" t="str">
        <f>INDEX(CFV_Tbl[CF Description], MATCH('CF Values LookUp'!JF4, CFV_Tbl[CF Code], 0))</f>
        <v>Tonnage</v>
      </c>
      <c r="JG3" s="13" t="str">
        <f>INDEX(CFV_Tbl[CF Description], MATCH('CF Values LookUp'!JG4, CFV_Tbl[CF Code], 0))</f>
        <v>Transmission tank Electric immersion heater</v>
      </c>
      <c r="JH3" s="13" t="str">
        <f>INDEX(CFV_Tbl[CF Description], MATCH('CF Values LookUp'!JH4, CFV_Tbl[CF Code], 0))</f>
        <v>Transmission tank Material</v>
      </c>
      <c r="JI3" s="13" t="str">
        <f>INDEX(CFV_Tbl[CF Description], MATCH('CF Values LookUp'!JI4, CFV_Tbl[CF Code], 0))</f>
        <v>Transmission tank VOLUME</v>
      </c>
      <c r="JJ3" s="13" t="str">
        <f>INDEX(CFV_Tbl[CF Description], MATCH('CF Values LookUp'!JJ4, CFV_Tbl[CF Code], 0))</f>
        <v>Traffic Barrier Material</v>
      </c>
      <c r="JK3" s="13" t="str">
        <f>INDEX(CFV_Tbl[CF Description], MATCH('CF Values LookUp'!JK4, CFV_Tbl[CF Code], 0))</f>
        <v>Traffic Barrier Type</v>
      </c>
      <c r="JL3" s="13" t="str">
        <f>INDEX(CFV_Tbl[CF Description], MATCH('CF Values LookUp'!JL4, CFV_Tbl[CF Code], 0))</f>
        <v>Transition Type</v>
      </c>
      <c r="JM3" s="13" t="str">
        <f>INDEX(CFV_Tbl[CF Description], MATCH('CF Values LookUp'!JM4, CFV_Tbl[CF Code], 0))</f>
        <v>Transfer Switch Type</v>
      </c>
      <c r="JN3" s="13" t="str">
        <f>INDEX(CFV_Tbl[CF Description], MATCH('CF Values LookUp'!JN4, CFV_Tbl[CF Code], 0))</f>
        <v>Terminal Heater Energy Source</v>
      </c>
      <c r="JO3" s="13" t="str">
        <f>INDEX(CFV_Tbl[CF Description], MATCH('CF Values LookUp'!JO4, CFV_Tbl[CF Code], 0))</f>
        <v>Terminal Heater Type</v>
      </c>
      <c r="JP3" s="13" t="str">
        <f>INDEX(CFV_Tbl[CF Description], MATCH('CF Values LookUp'!JP4, CFV_Tbl[CF Code], 0))</f>
        <v>Depth(m)</v>
      </c>
      <c r="JQ3" s="13" t="str">
        <f>INDEX(CFV_Tbl[CF Description], MATCH('CF Values LookUp'!JQ4, CFV_Tbl[CF Code], 0))</f>
        <v>TSSA Certified?</v>
      </c>
      <c r="JR3" s="13" t="str">
        <f>INDEX(CFV_Tbl[CF Description], MATCH('CF Values LookUp'!JR4, CFV_Tbl[CF Code], 0))</f>
        <v>TSSA Number</v>
      </c>
      <c r="JS3" s="13" t="str">
        <f>INDEX(CFV_Tbl[CF Description], MATCH('CF Values LookUp'!JS4, CFV_Tbl[CF Code], 0))</f>
        <v>Type</v>
      </c>
      <c r="JT3" s="13" t="str">
        <f>INDEX(CFV_Tbl[CF Description], MATCH('CF Values LookUp'!JT4, CFV_Tbl[CF Code], 0))</f>
        <v>Height (meter)</v>
      </c>
      <c r="JU3" s="13" t="str">
        <f>INDEX(CFV_Tbl[CF Description], MATCH('CF Values LookUp'!JU4, CFV_Tbl[CF Code], 0))</f>
        <v>Utility Meters Type</v>
      </c>
      <c r="JV3" s="13" t="str">
        <f>INDEX(CFV_Tbl[CF Description], MATCH('CF Values LookUp'!JV4, CFV_Tbl[CF Code], 0))</f>
        <v>Uninterruptable Power Supply Type</v>
      </c>
      <c r="JW3" s="13" t="str">
        <f>INDEX(CFV_Tbl[CF Description], MATCH('CF Values LookUp'!JW4, CFV_Tbl[CF Code], 0))</f>
        <v>Vehicle Charging Type</v>
      </c>
      <c r="JX3" s="13" t="str">
        <f>INDEX(CFV_Tbl[CF Description], MATCH('CF Values LookUp'!JX4, CFV_Tbl[CF Code], 0))</f>
        <v>Volt.</v>
      </c>
      <c r="JY3" s="10" t="str">
        <f>INDEX(CFV_Tbl[CF Description], MATCH('CF Values LookUp'!JY4, CFV_Tbl[CF Code], 0))</f>
        <v>Wall Length</v>
      </c>
      <c r="JZ3" s="10" t="str">
        <f>INDEX(CFV_Tbl[CF Description], MATCH('CF Values LookUp'!JZ4, CFV_Tbl[CF Code], 0))</f>
        <v>Wall Material</v>
      </c>
      <c r="KA3" s="10" t="str">
        <f>INDEX(CFV_Tbl[CF Description], MATCH('CF Values LookUp'!KA4, CFV_Tbl[CF Code], 0))</f>
        <v>Waste?</v>
      </c>
      <c r="KB3" s="10" t="str">
        <f>INDEX(CFV_Tbl[CF Description], MATCH('CF Values LookUp'!KB4, CFV_Tbl[CF Code], 0))</f>
        <v>Watts</v>
      </c>
      <c r="KC3" s="10" t="str">
        <f>INDEX(CFV_Tbl[CF Description], MATCH('CF Values LookUp'!KC4, CFV_Tbl[CF Code], 0))</f>
        <v>Watts/ft</v>
      </c>
      <c r="KD3" s="10" t="str">
        <f>INDEX(CFV_Tbl[CF Description], MATCH('CF Values LookUp'!KD4, CFV_Tbl[CF Code], 0))</f>
        <v>Waste Engine Oil Electric immersion heater</v>
      </c>
      <c r="KE3" s="10" t="str">
        <f>INDEX(CFV_Tbl[CF Description], MATCH('CF Values LookUp'!KE4, CFV_Tbl[CF Code], 0))</f>
        <v>Waste Engine Oil Tank Material</v>
      </c>
      <c r="KF3" s="10" t="str">
        <f>INDEX(CFV_Tbl[CF Description], MATCH('CF Values LookUp'!KF4, CFV_Tbl[CF Code], 0))</f>
        <v>Waste Engine Oil tank volume</v>
      </c>
      <c r="KG3" s="10" t="str">
        <f>INDEX(CFV_Tbl[CF Description], MATCH('CF Values LookUp'!KG4, CFV_Tbl[CF Code], 0))</f>
        <v>Number of Windows</v>
      </c>
      <c r="KH3" s="10" t="str">
        <f>INDEX(CFV_Tbl[CF Description], MATCH('CF Values LookUp'!KH4, CFV_Tbl[CF Code], 0))</f>
        <v>Window/Snow Baffles?</v>
      </c>
      <c r="KI3" s="10" t="str">
        <f>INDEX(CFV_Tbl[CF Description], MATCH('CF Values LookUp'!KI4, CFV_Tbl[CF Code], 0))</f>
        <v>Waste Water Collection Sys Type</v>
      </c>
      <c r="KJ3" s="10" t="str">
        <f>INDEX(CFV_Tbl[CF Description], MATCH('CF Values LookUp'!KJ4, CFV_Tbl[CF Code], 0))</f>
        <v>Exchange Capacity</v>
      </c>
      <c r="KK3" s="10" t="str">
        <f>INDEX(CFV_Tbl[CF Description], MATCH('CF Values LookUp'!KK4, CFV_Tbl[CF Code], 0))</f>
        <v>Max. Flow rate (GPM)</v>
      </c>
      <c r="KL3" s="10" t="str">
        <f>INDEX(CFV_Tbl[CF Description], MATCH('CF Values LookUp'!KL4, CFV_Tbl[CF Code], 0))</f>
        <v>Quantity</v>
      </c>
      <c r="KM3" s="10" t="str">
        <f>INDEX(CFV_Tbl[CF Description], MATCH('CF Values LookUp'!KM4, CFV_Tbl[CF Code], 0))</f>
        <v>Waste Water Lift Station Type</v>
      </c>
      <c r="KN3" s="10" t="str">
        <f>INDEX(CFV_Tbl[CF Description], MATCH('CF Values LookUp'!KN$4, CFV_Tbl[CF Code], 0))</f>
        <v>Waste Coolant tank Electric immersion heater</v>
      </c>
      <c r="KO3" s="10" t="str">
        <f>INDEX(CFV_Tbl[CF Description], MATCH('CF Values LookUp'!KO4, CFV_Tbl[CF Code], 0))</f>
        <v>Waste Coolant Tank Material</v>
      </c>
      <c r="KP3" s="10" t="str">
        <f>INDEX(CFV_Tbl[CF Description], MATCH('CF Values LookUp'!KP4, CFV_Tbl[CF Code], 0))</f>
        <v>Waste Coolant tank Volume</v>
      </c>
      <c r="KQ3" s="10" t="str">
        <f>INDEX(CFV_Tbl[CF Description], MATCH('CF Values LookUp'!KQ4, CFV_Tbl[CF Code], 0))</f>
        <v>Water Softener Type</v>
      </c>
      <c r="KR3" s="10" t="str">
        <f>INDEX(CFV_Tbl[CF Description], MATCH('CF Values LookUp'!KR4, CFV_Tbl[CF Code], 0))</f>
        <v>Windshield Washer Fluid Tank Electric Immersion Heater</v>
      </c>
      <c r="KS3" s="10" t="str">
        <f>INDEX(CFV_Tbl[CF Description], MATCH('CF Values LookUp'!KS4, CFV_Tbl[CF Code], 0))</f>
        <v>Windshield Washer Fluid Tank Material</v>
      </c>
      <c r="KT3" s="10" t="str">
        <f>INDEX(CFV_Tbl[CF Description], MATCH('CF Values LookUp'!KT4, CFV_Tbl[CF Code], 0))</f>
        <v>Fluid Type</v>
      </c>
      <c r="KU3" s="10" t="str">
        <f>INDEX(CFV_Tbl[CF Description], MATCH('CF Values LookUp'!KU4, CFV_Tbl[CF Code], 0))</f>
        <v>Windshield Washer Fluid Tank Volume</v>
      </c>
      <c r="KV3" s="10" t="str">
        <f>INDEX(CFV_Tbl[CF Description], MATCH('CF Values LookUp'!KV4, CFV_Tbl[CF Code], 0))</f>
        <v>Septic Tank Type</v>
      </c>
      <c r="KW3" s="10" t="str">
        <f>INDEX(CFV_Tbl[CF Description], MATCH('CF Values LookUp'!KW4, CFV_Tbl[CF Code], 0))</f>
        <v>Other Septic Tank Type</v>
      </c>
      <c r="KX3" s="10" t="str">
        <f>INDEX(CFV_Tbl[CF Description], MATCH('CF Values LookUp'!KX4, CFV_Tbl[CF Code], 0))</f>
        <v>Other Waste Water Collection Sys Type</v>
      </c>
      <c r="KY3" s="10" t="str">
        <f>INDEX(CFV_Tbl[CF Description], MATCH('CF Values LookUp'!KY4, CFV_Tbl[CF Code], 0))</f>
        <v>Domestic Water Distribution Sys Type</v>
      </c>
    </row>
    <row r="4" spans="3:311" x14ac:dyDescent="0.35">
      <c r="D4" s="598"/>
      <c r="E4" s="422" t="str" cm="1">
        <f t="array" ref="E4:KY4">TRANSPOSE('Custom Field Tbl'!U5:U311)</f>
        <v>ACCSZH</v>
      </c>
      <c r="F4" s="423" t="str">
        <v>ACCSZL</v>
      </c>
      <c r="G4" s="13" t="str">
        <v>ACCSZW</v>
      </c>
      <c r="H4" s="13" t="str">
        <v>ACDRMAT</v>
      </c>
      <c r="I4" s="13" t="str">
        <v>ACTFTYPE</v>
      </c>
      <c r="J4" s="13" t="str">
        <v>AIRCOMP</v>
      </c>
      <c r="K4" s="13" t="str">
        <v>AIRFLOW</v>
      </c>
      <c r="L4" s="13" t="str">
        <v>AMPERAGE</v>
      </c>
      <c r="M4" s="13" t="str">
        <v>ARHUCTYP</v>
      </c>
      <c r="N4" s="13" t="str">
        <v>ARHUETYP</v>
      </c>
      <c r="O4" s="13" t="str">
        <v>ARHUHETY</v>
      </c>
      <c r="P4" s="13" t="str">
        <v>ARHUHTYP</v>
      </c>
      <c r="Q4" s="13" t="str">
        <v>ARIECONT</v>
      </c>
      <c r="R4" s="13" t="str">
        <v>ARIEITYP</v>
      </c>
      <c r="S4" s="13" t="str">
        <v>ARIETYPE</v>
      </c>
      <c r="T4" s="13" t="str">
        <v>ARNCITYP</v>
      </c>
      <c r="U4" s="13" t="str">
        <v>ARNCTYPE</v>
      </c>
      <c r="V4" s="13" t="str">
        <v>ARRSTYPE</v>
      </c>
      <c r="W4" s="13" t="str">
        <v>BARBWIRE</v>
      </c>
      <c r="X4" s="13" t="str">
        <v>BFFPPRIN</v>
      </c>
      <c r="Y4" s="13" t="str">
        <v>BFFPTYPE</v>
      </c>
      <c r="Z4" s="13" t="str">
        <v>BFPICS</v>
      </c>
      <c r="AA4" s="13" t="str">
        <v>BFPOCS</v>
      </c>
      <c r="AB4" s="13" t="str">
        <v>BHP</v>
      </c>
      <c r="AC4" s="13" t="str">
        <v>BLACTYPE</v>
      </c>
      <c r="AD4" s="13" t="str">
        <v>BOLRESRC</v>
      </c>
      <c r="AE4" s="13" t="str">
        <v>BOLRTYPE</v>
      </c>
      <c r="AF4" s="13" t="str">
        <v>BOLTED</v>
      </c>
      <c r="AG4" s="13" t="str">
        <v>BORDMAT</v>
      </c>
      <c r="AH4" s="13" t="str">
        <v>BPGLCSRC</v>
      </c>
      <c r="AI4" s="13" t="str">
        <v>BPGLTYPE</v>
      </c>
      <c r="AJ4" s="13" t="str">
        <v>CAPACITN</v>
      </c>
      <c r="AK4" s="13" t="str">
        <v>CAPACITY</v>
      </c>
      <c r="AL4" s="13" t="str">
        <v>CEILMATL</v>
      </c>
      <c r="AM4" s="13" t="str">
        <v>CERTEXD</v>
      </c>
      <c r="AN4" s="13" t="str">
        <v>CHCKVT</v>
      </c>
      <c r="AO4" s="13" t="str">
        <v>CHLRTYPE</v>
      </c>
      <c r="AP4" s="13" t="str">
        <v>CHNDTYPE</v>
      </c>
      <c r="AQ4" s="13" t="str">
        <v>CHOLMAT</v>
      </c>
      <c r="AR4" s="13" t="str">
        <v>CHOLTYPE</v>
      </c>
      <c r="AS4" s="13" t="str">
        <v>CNPYFRAM</v>
      </c>
      <c r="AT4" s="13" t="str">
        <v>CNPYRM</v>
      </c>
      <c r="AU4" s="13" t="str">
        <v>CNPYRMAT</v>
      </c>
      <c r="AV4" s="13" t="str">
        <v>COLLVOL</v>
      </c>
      <c r="AW4" s="13" t="str">
        <v>COMBATN</v>
      </c>
      <c r="AX4" s="13" t="str">
        <v>CONDPUMP</v>
      </c>
      <c r="AY4" s="13" t="str">
        <v>COOLCAP</v>
      </c>
      <c r="AZ4" s="13" t="str">
        <v>COOLTEIH</v>
      </c>
      <c r="BA4" s="13" t="str">
        <v>COOLTKFLTYPE</v>
      </c>
      <c r="BB4" s="13" t="str">
        <v>COOLTMAT</v>
      </c>
      <c r="BC4" s="13" t="str">
        <v>COOLTVOL</v>
      </c>
      <c r="BD4" s="13" t="str">
        <v>CPCPTYPE</v>
      </c>
      <c r="BE4" s="13" t="str">
        <v>CRMCTYPE</v>
      </c>
      <c r="BF4" s="13" t="str">
        <v>CRRNPSRC</v>
      </c>
      <c r="BG4" s="13" t="str">
        <v>CRRNTYPE</v>
      </c>
      <c r="BH4" s="13" t="str">
        <v>DEFRTYPE</v>
      </c>
      <c r="BI4" s="13" t="str">
        <v>DODSINSL</v>
      </c>
      <c r="BJ4" s="13" t="str">
        <v>DRBRPHAS</v>
      </c>
      <c r="BK4" s="13" t="str">
        <v>DRCPTYPE</v>
      </c>
      <c r="BL4" s="13" t="str">
        <v>DRDRAMET</v>
      </c>
      <c r="BM4" s="13" t="str">
        <v>DRDRAUTO</v>
      </c>
      <c r="BN4" s="13" t="str">
        <v>DRDRCONF</v>
      </c>
      <c r="BO4" s="13" t="str">
        <v>DRDRTYPE</v>
      </c>
      <c r="BP4" s="13" t="str">
        <v>DRHBTYPE</v>
      </c>
      <c r="BQ4" s="13" t="str">
        <v>DRRTNCP</v>
      </c>
      <c r="BR4" s="13" t="str">
        <v>DRTNHSRC</v>
      </c>
      <c r="BS4" s="13" t="str">
        <v>DSLCTYPE</v>
      </c>
      <c r="BT4" s="13" t="str">
        <v>DSSTCONS</v>
      </c>
      <c r="BU4" s="13" t="str">
        <v>DSSTMAT</v>
      </c>
      <c r="BV4" s="13" t="str">
        <v>DSSTTYPE</v>
      </c>
      <c r="BW4" s="13" t="str">
        <v>DUCTED</v>
      </c>
      <c r="BX4" s="13" t="str">
        <v>ELTRTYPE</v>
      </c>
      <c r="BY4" s="13" t="str">
        <v>ELTSSTYP</v>
      </c>
      <c r="BZ4" s="13" t="str">
        <v>ELVMXLBS</v>
      </c>
      <c r="CA4" s="495" t="str">
        <v>ELVTRNOF</v>
      </c>
      <c r="CB4" s="495" t="str">
        <v>EMENFTYP</v>
      </c>
      <c r="CC4" s="495" t="str">
        <v>EMPFITYP</v>
      </c>
      <c r="CD4" s="495" t="str">
        <v>EMPFTYPE</v>
      </c>
      <c r="CE4" s="495" t="str">
        <v>EMRNTS</v>
      </c>
      <c r="CF4" s="495" t="str">
        <v>ENGOTEIH</v>
      </c>
      <c r="CG4" s="495" t="str">
        <v>ENGOTMAT</v>
      </c>
      <c r="CH4" s="495" t="str">
        <v>ENGOTVL</v>
      </c>
      <c r="CI4" s="495" t="str">
        <v>ESWSTYPE</v>
      </c>
      <c r="CJ4" s="495" t="str">
        <v>FAANMAT</v>
      </c>
      <c r="CK4" s="495" t="str">
        <v>FAANMTYP</v>
      </c>
      <c r="CL4" s="495" t="str">
        <v>FAANTYPE</v>
      </c>
      <c r="CM4" s="495" t="str">
        <v>FACLESRC</v>
      </c>
      <c r="CN4" s="495" t="str">
        <v>FACLTYPE</v>
      </c>
      <c r="CO4" s="495" t="str">
        <v>FIREEXTG</v>
      </c>
      <c r="CP4" s="495" t="str">
        <v>FIRRATD</v>
      </c>
      <c r="CQ4" s="495" t="str">
        <v>FLMSHSRC</v>
      </c>
      <c r="CR4" s="495" t="str">
        <v>FLMSTYPE</v>
      </c>
      <c r="CS4" s="495" t="str">
        <v>FLOFTYPE</v>
      </c>
      <c r="CT4" s="495" t="str">
        <v>FLPLBMAT</v>
      </c>
      <c r="CU4" s="495" t="str">
        <v>FLPLPMAT</v>
      </c>
      <c r="CV4" s="495" t="str">
        <v>FLRMATL</v>
      </c>
      <c r="CW4" s="495" t="str">
        <v>FLYSTYPE</v>
      </c>
      <c r="CX4" s="495" t="str">
        <v>FNNCMAT</v>
      </c>
      <c r="CY4" s="495" t="str">
        <v>FRAMSIZE</v>
      </c>
      <c r="CZ4" s="495" t="str">
        <v>FRDRTYPE</v>
      </c>
      <c r="DA4" s="495" t="str">
        <v>FRMPDRIV</v>
      </c>
      <c r="DB4" s="495" t="str">
        <v>FRMPPSTY</v>
      </c>
      <c r="DC4" s="495" t="str">
        <v>FRMPTYPE</v>
      </c>
      <c r="DD4" s="495" t="str">
        <v>FRNGITYP</v>
      </c>
      <c r="DE4" s="495" t="str">
        <v>FRNGTYPE</v>
      </c>
      <c r="DF4" s="495" t="str">
        <v>FRPUTYPE</v>
      </c>
      <c r="DG4" s="495" t="str">
        <v>FRSHTSLI</v>
      </c>
      <c r="DH4" s="495" t="str">
        <v>FRTRAUTO</v>
      </c>
      <c r="DI4" s="495" t="str">
        <v>FRTRTYPE</v>
      </c>
      <c r="DJ4" s="495" t="str">
        <v>FXRNTYPE</v>
      </c>
      <c r="DK4" s="495" t="str">
        <v>GATEALCK</v>
      </c>
      <c r="DL4" s="495" t="str">
        <v>GATEAUTO</v>
      </c>
      <c r="DM4" s="495" t="str">
        <v>GATEGSPN</v>
      </c>
      <c r="DN4" s="495" t="str">
        <v>GATETYPE</v>
      </c>
      <c r="DO4" s="495" t="str">
        <v>GREENBIN</v>
      </c>
      <c r="DP4" s="495" t="str">
        <v>GRNSTOL</v>
      </c>
      <c r="DQ4" s="495" t="str">
        <v>GRPSTYPE</v>
      </c>
      <c r="DR4" s="495" t="str">
        <v>GRRLMAT</v>
      </c>
      <c r="DS4" s="495" t="str">
        <v>GRRLTYPE</v>
      </c>
      <c r="DT4" s="495" t="str">
        <v>GRYWTEIH</v>
      </c>
      <c r="DU4" s="495" t="str">
        <v>GRYWTMAT</v>
      </c>
      <c r="DV4" s="495" t="str">
        <v>GRYWTVOL</v>
      </c>
      <c r="DW4" s="495" t="str">
        <v>GSDSTMV</v>
      </c>
      <c r="DX4" s="495" t="str">
        <v>GSPSTYPE</v>
      </c>
      <c r="DY4" s="495" t="str">
        <v>GSYSTYPE</v>
      </c>
      <c r="DZ4" s="495" t="str">
        <v>GURDRAIL</v>
      </c>
      <c r="EA4" s="495" t="str">
        <v>HEATCAPB</v>
      </c>
      <c r="EB4" s="495" t="str">
        <v>HEATCAPK</v>
      </c>
      <c r="EC4" s="495" t="str">
        <v>HEATINP</v>
      </c>
      <c r="ED4" s="495" t="str">
        <v>HEATOUT</v>
      </c>
      <c r="EE4" s="495" t="str">
        <v>HEATTRC</v>
      </c>
      <c r="EF4" s="495" t="str">
        <v>HECHMAT</v>
      </c>
      <c r="EG4" s="495" t="str">
        <v>HECHPMED</v>
      </c>
      <c r="EH4" s="495" t="str">
        <v>HECHSMED</v>
      </c>
      <c r="EI4" s="495" t="str">
        <v>HECHTYPE</v>
      </c>
      <c r="EJ4" s="495" t="str">
        <v>HEIGHT</v>
      </c>
      <c r="EK4" s="495" t="str">
        <v>HMFRTYPE</v>
      </c>
      <c r="EL4" s="495" t="str">
        <v>HNRLMAT</v>
      </c>
      <c r="EM4" s="495" t="str">
        <v>HNRLTYPE</v>
      </c>
      <c r="EN4" s="495" t="str">
        <v>HOSEREEL</v>
      </c>
      <c r="EO4" s="495" t="str">
        <v>HRRUTYPE</v>
      </c>
      <c r="EP4" s="495" t="str">
        <v>HRUSE</v>
      </c>
      <c r="EQ4" s="495" t="str">
        <v>HTHTESRC</v>
      </c>
      <c r="ER4" s="495" t="str">
        <v>HTHTTYPE</v>
      </c>
      <c r="ES4" s="495" t="str">
        <v>HTWTGI</v>
      </c>
      <c r="ET4" s="495" t="str">
        <v>HTWTSC</v>
      </c>
      <c r="EU4" s="495" t="str">
        <v>HYWTTYPE</v>
      </c>
      <c r="EV4" s="495" t="str">
        <v>ILLUMNTD</v>
      </c>
      <c r="EW4" s="495" t="str">
        <v>INCMVOLT</v>
      </c>
      <c r="EX4" s="495" t="str">
        <v>INDRINST</v>
      </c>
      <c r="EY4" s="495" t="str">
        <v>INPVLV</v>
      </c>
      <c r="EZ4" s="495" t="str">
        <v>INSULTED</v>
      </c>
      <c r="FA4" s="495" t="str">
        <v>KARATING</v>
      </c>
      <c r="FB4" s="495" t="str">
        <v>KVARAT</v>
      </c>
      <c r="FC4" s="495" t="str">
        <v>KW</v>
      </c>
      <c r="FD4" s="495" t="str">
        <v>LBT</v>
      </c>
      <c r="FE4" s="495" t="str">
        <v>LENGTH</v>
      </c>
      <c r="FF4" s="495" t="str">
        <v>LENSCNT</v>
      </c>
      <c r="FG4" s="495" t="str">
        <v>LGRLTYPE</v>
      </c>
      <c r="FH4" s="495" t="str">
        <v>LGTDBMAT</v>
      </c>
      <c r="FI4" s="495" t="str">
        <v>LGTDNFIX</v>
      </c>
      <c r="FJ4" s="495" t="str">
        <v>LGTDPMAT</v>
      </c>
      <c r="FK4" s="495" t="str">
        <v>LIGHTING</v>
      </c>
      <c r="FL4" s="495" t="str">
        <v>LINESIZE</v>
      </c>
      <c r="FM4" s="495" t="str">
        <v>LINSDATE</v>
      </c>
      <c r="FN4" s="495" t="str">
        <v>LODLTYPE</v>
      </c>
      <c r="FO4" s="495" t="str">
        <v>LOTRTYPE</v>
      </c>
      <c r="FP4" s="495" t="str">
        <v>LSH</v>
      </c>
      <c r="FQ4" s="495" t="str">
        <v>MALVTYPE</v>
      </c>
      <c r="FR4" s="495" t="str">
        <v>MANS</v>
      </c>
      <c r="FS4" s="495" t="str">
        <v>MATERIAL</v>
      </c>
      <c r="FT4" s="495" t="str">
        <v>MAXGDIFF</v>
      </c>
      <c r="FU4" s="495" t="str">
        <v>MHRSTYPE</v>
      </c>
      <c r="FV4" s="496" t="str">
        <v>MNOLCOTY</v>
      </c>
      <c r="FW4" s="495" t="str">
        <v>MNOLTYPE</v>
      </c>
      <c r="FX4" s="495" t="str">
        <v>MOTORKW</v>
      </c>
      <c r="FY4" s="495" t="str">
        <v>MTRPWR</v>
      </c>
      <c r="FZ4" s="495" t="str">
        <v>NOCIRC</v>
      </c>
      <c r="GA4" s="495" t="str">
        <v>NUMCELLS</v>
      </c>
      <c r="GB4" s="495" t="str">
        <v>NUMPNLS</v>
      </c>
      <c r="GC4" s="495" t="str">
        <v>OHDRAUTO</v>
      </c>
      <c r="GD4" s="495" t="str">
        <v>OHDRTYPE</v>
      </c>
      <c r="GE4" s="495" t="str">
        <v>OTHER</v>
      </c>
      <c r="GF4" s="495" t="str">
        <v>OUTRATEV</v>
      </c>
      <c r="GG4" s="495" t="str">
        <v>OUTVOLT</v>
      </c>
      <c r="GH4" s="495" t="str">
        <v>PCKUENC</v>
      </c>
      <c r="GI4" s="495" t="str">
        <v>PEDSWI</v>
      </c>
      <c r="GJ4" s="495" t="str">
        <v>PELKMAT</v>
      </c>
      <c r="GK4" s="495" t="str">
        <v>PERMIT</v>
      </c>
      <c r="GL4" s="495" t="str">
        <v>PHSS</v>
      </c>
      <c r="GM4" s="495" t="str">
        <v>PHYSARTY</v>
      </c>
      <c r="GN4" s="495" t="str">
        <v>PKEAMAT</v>
      </c>
      <c r="GO4" s="495" t="str">
        <v>PLASTSLV</v>
      </c>
      <c r="GP4" s="495" t="str">
        <v>PLMFBR</v>
      </c>
      <c r="GQ4" s="495" t="str">
        <v>PLTFCRTY</v>
      </c>
      <c r="GR4" s="495" t="str">
        <v>PLTFMAT</v>
      </c>
      <c r="GS4" s="495" t="str">
        <v>PLTFTYPE</v>
      </c>
      <c r="GT4" s="495" t="str">
        <v>PMMPFLUD</v>
      </c>
      <c r="GU4" s="495" t="str">
        <v>PMMPMPWR</v>
      </c>
      <c r="GV4" s="495" t="str">
        <v>PMMPTYPE</v>
      </c>
      <c r="GW4" s="495" t="str">
        <v>PMPF</v>
      </c>
      <c r="GX4" s="495" t="str">
        <v>PMPH</v>
      </c>
      <c r="GY4" s="495" t="str">
        <v>PMPV</v>
      </c>
      <c r="GZ4" s="495" t="str">
        <v>POSTFUND</v>
      </c>
      <c r="HA4" s="495" t="str">
        <v>PRLLMAT</v>
      </c>
      <c r="HB4" s="495" t="str">
        <v>PRMPTYPE</v>
      </c>
      <c r="HC4" s="495" t="str">
        <v>PSLVTYPE</v>
      </c>
      <c r="HD4" s="495" t="str">
        <v>PSNS</v>
      </c>
      <c r="HE4" s="495" t="str">
        <v>PWRSV</v>
      </c>
      <c r="HF4" s="495" t="str">
        <v>QTY</v>
      </c>
      <c r="HG4" s="495" t="str">
        <v>RDWYMAT</v>
      </c>
      <c r="HH4" s="495" t="str">
        <v>RECYCLBE</v>
      </c>
      <c r="HI4" s="495" t="str">
        <v>RLCCPLMT</v>
      </c>
      <c r="HJ4" s="495" t="str">
        <v>RLCCRPMT</v>
      </c>
      <c r="HK4" s="495" t="str">
        <v>RMISFRI</v>
      </c>
      <c r="HL4" s="495" t="str">
        <v>ROODGURD</v>
      </c>
      <c r="HM4" s="495" t="str">
        <v>ROOFACC</v>
      </c>
      <c r="HN4" s="495" t="str">
        <v>RTLLMAT</v>
      </c>
      <c r="HO4" s="495" t="str">
        <v>SAFECAGE</v>
      </c>
      <c r="HP4" s="495" t="str">
        <v>SBCTMAT</v>
      </c>
      <c r="HQ4" s="495" t="str">
        <v>SECCONT</v>
      </c>
      <c r="HR4" s="495" t="str">
        <v>SEEPCLTY</v>
      </c>
      <c r="HS4" s="495" t="str">
        <v>SEEPITYP</v>
      </c>
      <c r="HT4" s="495" t="str">
        <v>SEEPTYPE</v>
      </c>
      <c r="HU4" s="495" t="str">
        <v>SERVBYPS</v>
      </c>
      <c r="HV4" s="495" t="str">
        <v>SETS</v>
      </c>
      <c r="HW4" s="495" t="str">
        <v>SFWMTYPE</v>
      </c>
      <c r="HX4" s="495" t="str">
        <v>SGRKMTYP</v>
      </c>
      <c r="HY4" s="495" t="str">
        <v>SHDRM</v>
      </c>
      <c r="HZ4" s="495" t="str">
        <v>SHDWI</v>
      </c>
      <c r="IA4" s="495" t="str">
        <v>SHHDCONS</v>
      </c>
      <c r="IB4" s="495" t="str">
        <v>SHHDMAT</v>
      </c>
      <c r="IC4" s="495" t="str">
        <v>SHHDTYPE</v>
      </c>
      <c r="ID4" s="495" t="str">
        <v>SIHTHMAT</v>
      </c>
      <c r="IE4" s="495" t="str">
        <v>SIHTTYPE</v>
      </c>
      <c r="IF4" s="495" t="str">
        <v>SIZE</v>
      </c>
      <c r="IG4" s="495" t="str">
        <v>SLRFMAT</v>
      </c>
      <c r="IH4" s="495" t="str">
        <v>SMITLMAT</v>
      </c>
      <c r="II4" s="495" t="str">
        <v>SMPCL</v>
      </c>
      <c r="IJ4" s="495" t="str">
        <v>SPCTMAT</v>
      </c>
      <c r="IK4" s="495" t="str">
        <v>SPRYSSH</v>
      </c>
      <c r="IL4" s="495" t="str">
        <v>SPTNTYPE</v>
      </c>
      <c r="IM4" s="495" t="str">
        <v>SPYSTYPE</v>
      </c>
      <c r="IN4" s="495" t="str">
        <v>SSWMMAT</v>
      </c>
      <c r="IO4" s="495" t="str">
        <v>SSWMTYPE</v>
      </c>
      <c r="IP4" s="495" t="str">
        <v>STNKCONS</v>
      </c>
      <c r="IQ4" s="495" t="str">
        <v>STNKFLTY</v>
      </c>
      <c r="IR4" s="495" t="str">
        <v>STNKMAT</v>
      </c>
      <c r="IS4" s="495" t="str">
        <v>STNKTYPE</v>
      </c>
      <c r="IT4" s="495" t="str">
        <v>STRWNS</v>
      </c>
      <c r="IU4" s="495" t="str">
        <v>STWYMAT</v>
      </c>
      <c r="IV4" s="495" t="str">
        <v>SUPPSTND</v>
      </c>
      <c r="IW4" s="495" t="str">
        <v>SWGRNITB</v>
      </c>
      <c r="IX4" s="495" t="str">
        <v>SWGRTBRK</v>
      </c>
      <c r="IY4" s="495" t="str">
        <v>SWRDNITB</v>
      </c>
      <c r="IZ4" s="495" t="str">
        <v>SWRDTBRK</v>
      </c>
      <c r="JA4" s="495" t="str">
        <v>TAG</v>
      </c>
      <c r="JB4" s="495" t="str">
        <v>TANKVOL</v>
      </c>
      <c r="JC4" s="495" t="str">
        <v>TATRESRC</v>
      </c>
      <c r="JD4" s="495" t="str">
        <v>TATRTYPE</v>
      </c>
      <c r="JE4" s="495" t="str">
        <v>TESTABLE</v>
      </c>
      <c r="JF4" s="495" t="str">
        <v>TONNAGE</v>
      </c>
      <c r="JG4" s="495" t="str">
        <v>TRANTEIH</v>
      </c>
      <c r="JH4" s="495" t="str">
        <v>TRANTMAT</v>
      </c>
      <c r="JI4" s="495" t="str">
        <v>TRANTVOL</v>
      </c>
      <c r="JJ4" s="495" t="str">
        <v>TRRRMAT</v>
      </c>
      <c r="JK4" s="495" t="str">
        <v>TRRRTYPE</v>
      </c>
      <c r="JL4" s="495" t="str">
        <v>TRSWTTYP</v>
      </c>
      <c r="JM4" s="495" t="str">
        <v>TRSWTYPE</v>
      </c>
      <c r="JN4" s="495" t="str">
        <v>TRTRESRC</v>
      </c>
      <c r="JO4" s="495" t="str">
        <v>TRTRTYPE</v>
      </c>
      <c r="JP4" s="495" t="str">
        <v>TSD</v>
      </c>
      <c r="JQ4" s="495" t="str">
        <v>TSSACERT</v>
      </c>
      <c r="JR4" s="495" t="str">
        <v>TSSANUM</v>
      </c>
      <c r="JS4" s="495" t="str">
        <v>TYPE</v>
      </c>
      <c r="JT4" s="495" t="str">
        <v>UTLP</v>
      </c>
      <c r="JU4" s="495" t="str">
        <v>UTTRTYPE</v>
      </c>
      <c r="JV4" s="495" t="str">
        <v>UTUPTYPE</v>
      </c>
      <c r="JW4" s="495" t="str">
        <v>VHCLVCU</v>
      </c>
      <c r="JX4" s="495" t="str">
        <v>VOLT</v>
      </c>
      <c r="JY4" s="492" t="str">
        <v>WALLLNTH</v>
      </c>
      <c r="JZ4" t="str">
        <v>WALMATL</v>
      </c>
      <c r="KA4" t="str">
        <v>WASTE</v>
      </c>
      <c r="KB4" t="str">
        <v>WATTS</v>
      </c>
      <c r="KC4" t="str">
        <v>WATTSFT</v>
      </c>
      <c r="KD4" t="str">
        <v>WEOTKEIH</v>
      </c>
      <c r="KE4" t="str">
        <v>WEOTKMAT</v>
      </c>
      <c r="KF4" t="str">
        <v>WEOTKVL</v>
      </c>
      <c r="KG4" t="str">
        <v>WINDNOW</v>
      </c>
      <c r="KH4" t="str">
        <v>WINDSNOW</v>
      </c>
      <c r="KI4" t="str">
        <v>WSCSTYPE</v>
      </c>
      <c r="KJ4" t="str">
        <v>WSEC</v>
      </c>
      <c r="KK4" t="str">
        <v>WSFR</v>
      </c>
      <c r="KL4" t="str">
        <v>WSLSQUAT</v>
      </c>
      <c r="KM4" t="str">
        <v>WSLSTYPE</v>
      </c>
      <c r="KN4" t="str">
        <v>WSTCTEIH</v>
      </c>
      <c r="KO4" t="str">
        <v>WSTCTMAT</v>
      </c>
      <c r="KP4" t="str">
        <v>WSTCTVOL</v>
      </c>
      <c r="KQ4" t="str">
        <v>WTNRTYPE</v>
      </c>
      <c r="KR4" t="str">
        <v>WWFTEIH</v>
      </c>
      <c r="KS4" t="str">
        <v>WWFTMAT</v>
      </c>
      <c r="KT4" t="str">
        <v>WWFTTYPE</v>
      </c>
      <c r="KU4" t="str">
        <v>WWFTVOL</v>
      </c>
      <c r="KV4" t="str">
        <v>SEPTTYPE</v>
      </c>
      <c r="KW4" t="str">
        <v>OTSEPTYP</v>
      </c>
      <c r="KX4" t="str">
        <v>OTWSCSTP</v>
      </c>
      <c r="KY4" t="str">
        <v>DWDSTYPE</v>
      </c>
    </row>
    <row r="5" spans="3:311" x14ac:dyDescent="0.35">
      <c r="C5" s="599" t="s">
        <v>11265</v>
      </c>
      <c r="D5" s="7" t="s">
        <v>11285</v>
      </c>
      <c r="E5" s="424" t="str" cm="1">
        <f t="array" ref="E5">IF(ISNA(INDEX('Custom Field Tbl'!$R$5:$R$1053, MATCH('CF Values LookUp'!E$4 &amp; 'CF Values LookUp'!$D5, 'Custom Field Tbl'!$Q$5:$Q$1053 &amp; 'Custom Field Tbl'!$S$5:$S$1053, 0)) ), "",
INDEX('Custom Field Tbl'!$R$5:$R$1053, MATCH('CF Values LookUp'!E$4 &amp; 'CF Values LookUp'!$D5, 'Custom Field Tbl'!$Q$5:$Q$1053 &amp; 'Custom Field Tbl'!$S$5:$S$1053, 0)) )</f>
        <v>Freeform Text</v>
      </c>
      <c r="F5" s="424" t="str" cm="1">
        <f t="array" ref="F5">IF(ISNA(INDEX('Custom Field Tbl'!$R$5:$R$1053, MATCH('CF Values LookUp'!F$4 &amp; 'CF Values LookUp'!$D5, 'Custom Field Tbl'!$Q$5:$Q$1053 &amp; 'Custom Field Tbl'!$S$5:$S$1053, 0)) ), "",
INDEX('Custom Field Tbl'!$R$5:$R$1053, MATCH('CF Values LookUp'!F$4 &amp; 'CF Values LookUp'!$D5, 'Custom Field Tbl'!$Q$5:$Q$1053 &amp; 'Custom Field Tbl'!$S$5:$S$1053, 0)) )</f>
        <v>Freeform Text</v>
      </c>
      <c r="G5" t="str" cm="1">
        <f t="array" ref="G5">IF(ISNA(INDEX('Custom Field Tbl'!$R$5:$R$1053, MATCH('CF Values LookUp'!G$4 &amp; 'CF Values LookUp'!$D5, 'Custom Field Tbl'!$Q$5:$Q$1053 &amp; 'Custom Field Tbl'!$S$5:$S$1053, 0)) ), "",
INDEX('Custom Field Tbl'!$R$5:$R$1053, MATCH('CF Values LookUp'!G$4 &amp; 'CF Values LookUp'!$D5, 'Custom Field Tbl'!$Q$5:$Q$1053 &amp; 'Custom Field Tbl'!$S$5:$S$1053, 0)) )</f>
        <v>Freeform Text</v>
      </c>
      <c r="H5" t="str" cm="1">
        <f t="array" ref="H5">IF(ISNA(INDEX('Custom Field Tbl'!$R$5:$R$1053, MATCH('CF Values LookUp'!H$4 &amp; 'CF Values LookUp'!$D5, 'Custom Field Tbl'!$Q$5:$Q$1053 &amp; 'Custom Field Tbl'!$S$5:$S$1053, 0)) ), "",
INDEX('Custom Field Tbl'!$R$5:$R$1053, MATCH('CF Values LookUp'!H$4 &amp; 'CF Values LookUp'!$D5, 'Custom Field Tbl'!$Q$5:$Q$1053 &amp; 'Custom Field Tbl'!$S$5:$S$1053, 0)) )</f>
        <v>Aluminium</v>
      </c>
      <c r="I5" t="str" cm="1">
        <f t="array" ref="I5">IF(ISNA(INDEX('Custom Field Tbl'!$R$5:$R$1053, MATCH('CF Values LookUp'!I$4 &amp; 'CF Values LookUp'!$D5, 'Custom Field Tbl'!$Q$5:$Q$1053 &amp; 'Custom Field Tbl'!$S$5:$S$1053, 0)) ), "",
INDEX('Custom Field Tbl'!$R$5:$R$1053, MATCH('CF Values LookUp'!I$4 &amp; 'CF Values LookUp'!$D5, 'Custom Field Tbl'!$Q$5:$Q$1053 &amp; 'Custom Field Tbl'!$S$5:$S$1053, 0)) )</f>
        <v>Concrete and Steel</v>
      </c>
      <c r="J5" t="str" cm="1">
        <f t="array" ref="J5">IF(ISNA(INDEX('Custom Field Tbl'!$R$5:$R$1053, MATCH('CF Values LookUp'!J$4 &amp; 'CF Values LookUp'!$D5, 'Custom Field Tbl'!$Q$5:$Q$1053 &amp; 'Custom Field Tbl'!$S$5:$S$1053, 0)) ), "",
INDEX('Custom Field Tbl'!$R$5:$R$1053, MATCH('CF Values LookUp'!J$4 &amp; 'CF Values LookUp'!$D5, 'Custom Field Tbl'!$Q$5:$Q$1053 &amp; 'Custom Field Tbl'!$S$5:$S$1053, 0)) )</f>
        <v>No</v>
      </c>
      <c r="K5" t="str" cm="1">
        <f t="array" ref="K5">IF(ISNA(INDEX('Custom Field Tbl'!$R$5:$R$1053, MATCH('CF Values LookUp'!K$4 &amp; 'CF Values LookUp'!$D5, 'Custom Field Tbl'!$Q$5:$Q$1053 &amp; 'Custom Field Tbl'!$S$5:$S$1053, 0)) ), "",
INDEX('Custom Field Tbl'!$R$5:$R$1053, MATCH('CF Values LookUp'!K$4 &amp; 'CF Values LookUp'!$D5, 'Custom Field Tbl'!$Q$5:$Q$1053 &amp; 'Custom Field Tbl'!$S$5:$S$1053, 0)) )</f>
        <v>Freeform Text</v>
      </c>
      <c r="L5" t="str" cm="1">
        <f t="array" ref="L5">IF(ISNA(INDEX('Custom Field Tbl'!$R$5:$R$1053, MATCH('CF Values LookUp'!L$4 &amp; 'CF Values LookUp'!$D5, 'Custom Field Tbl'!$Q$5:$Q$1053 &amp; 'Custom Field Tbl'!$S$5:$S$1053, 0)) ), "",
INDEX('Custom Field Tbl'!$R$5:$R$1053, MATCH('CF Values LookUp'!L$4 &amp; 'CF Values LookUp'!$D5, 'Custom Field Tbl'!$Q$5:$Q$1053 &amp; 'Custom Field Tbl'!$S$5:$S$1053, 0)) )</f>
        <v>Freeform Text</v>
      </c>
      <c r="M5" t="str" cm="1">
        <f t="array" ref="M5">IF(ISNA(INDEX('Custom Field Tbl'!$R$5:$R$1053, MATCH('CF Values LookUp'!M$4 &amp; 'CF Values LookUp'!$D5, 'Custom Field Tbl'!$Q$5:$Q$1053 &amp; 'Custom Field Tbl'!$S$5:$S$1053, 0)) ), "",
INDEX('Custom Field Tbl'!$R$5:$R$1053, MATCH('CF Values LookUp'!M$4 &amp; 'CF Values LookUp'!$D5, 'Custom Field Tbl'!$Q$5:$Q$1053 &amp; 'Custom Field Tbl'!$S$5:$S$1053, 0)) )</f>
        <v>Chilled Water</v>
      </c>
      <c r="N5" t="str" cm="1">
        <f t="array" ref="N5">IF(ISNA(INDEX('Custom Field Tbl'!$R$5:$R$1053, MATCH('CF Values LookUp'!N$4 &amp; 'CF Values LookUp'!$D5, 'Custom Field Tbl'!$Q$5:$Q$1053 &amp; 'Custom Field Tbl'!$S$5:$S$1053, 0)) ), "",
INDEX('Custom Field Tbl'!$R$5:$R$1053, MATCH('CF Values LookUp'!N$4 &amp; 'CF Values LookUp'!$D5, 'Custom Field Tbl'!$Q$5:$Q$1053 &amp; 'Custom Field Tbl'!$S$5:$S$1053, 0)) )</f>
        <v>Manual</v>
      </c>
      <c r="O5" t="str" cm="1">
        <f t="array" ref="O5">IF(ISNA(INDEX('Custom Field Tbl'!$R$5:$R$1053, MATCH('CF Values LookUp'!O$4 &amp; 'CF Values LookUp'!$D5, 'Custom Field Tbl'!$Q$5:$Q$1053 &amp; 'Custom Field Tbl'!$S$5:$S$1053, 0)) ), "",
INDEX('Custom Field Tbl'!$R$5:$R$1053, MATCH('CF Values LookUp'!O$4 &amp; 'CF Values LookUp'!$D5, 'Custom Field Tbl'!$Q$5:$Q$1053 &amp; 'Custom Field Tbl'!$S$5:$S$1053, 0)) )</f>
        <v>Fixed Plate</v>
      </c>
      <c r="P5" t="str" cm="1">
        <f t="array" ref="P5">IF(ISNA(INDEX('Custom Field Tbl'!$R$5:$R$1053, MATCH('CF Values LookUp'!P$4 &amp; 'CF Values LookUp'!$D5, 'Custom Field Tbl'!$Q$5:$Q$1053 &amp; 'Custom Field Tbl'!$S$5:$S$1053, 0)) ), "",
INDEX('Custom Field Tbl'!$R$5:$R$1053, MATCH('CF Values LookUp'!P$4 &amp; 'CF Values LookUp'!$D5, 'Custom Field Tbl'!$Q$5:$Q$1053 &amp; 'Custom Field Tbl'!$S$5:$S$1053, 0)) )</f>
        <v>Electric Heating</v>
      </c>
      <c r="Q5" t="str" cm="1">
        <f t="array" ref="Q5">IF(ISNA(INDEX('Custom Field Tbl'!$R$5:$R$1053, MATCH('CF Values LookUp'!Q$4 &amp; 'CF Values LookUp'!$D5, 'Custom Field Tbl'!$Q$5:$Q$1053 &amp; 'Custom Field Tbl'!$S$5:$S$1053, 0)) ), "",
INDEX('Custom Field Tbl'!$R$5:$R$1053, MATCH('CF Values LookUp'!Q$4 &amp; 'CF Values LookUp'!$D5, 'Custom Field Tbl'!$Q$5:$Q$1053 &amp; 'Custom Field Tbl'!$S$5:$S$1053, 0)) )</f>
        <v>BAS</v>
      </c>
      <c r="R5" t="str" cm="1">
        <f t="array" ref="R5">IF(ISNA(INDEX('Custom Field Tbl'!$R$5:$R$1053, MATCH('CF Values LookUp'!R$4 &amp; 'CF Values LookUp'!$D5, 'Custom Field Tbl'!$Q$5:$Q$1053 &amp; 'Custom Field Tbl'!$S$5:$S$1053, 0)) ), "",
INDEX('Custom Field Tbl'!$R$5:$R$1053, MATCH('CF Values LookUp'!R$4 &amp; 'CF Values LookUp'!$D5, 'Custom Field Tbl'!$Q$5:$Q$1053 &amp; 'Custom Field Tbl'!$S$5:$S$1053, 0)) )</f>
        <v>Floor Standing</v>
      </c>
      <c r="S5" t="str" cm="1">
        <f t="array" ref="S5">IF(ISNA(INDEX('Custom Field Tbl'!$R$5:$R$1053, MATCH('CF Values LookUp'!S$4 &amp; 'CF Values LookUp'!$D5, 'Custom Field Tbl'!$Q$5:$Q$1053 &amp; 'Custom Field Tbl'!$S$5:$S$1053, 0)) ), "",
INDEX('Custom Field Tbl'!$R$5:$R$1053, MATCH('CF Values LookUp'!S$4 &amp; 'CF Values LookUp'!$D5, 'Custom Field Tbl'!$Q$5:$Q$1053 &amp; 'Custom Field Tbl'!$S$5:$S$1053, 0)) )</f>
        <v>Packaged Terminal (PTAC)</v>
      </c>
      <c r="T5" t="str" cm="1">
        <f t="array" ref="T5">IF(ISNA(INDEX('Custom Field Tbl'!$R$5:$R$1053, MATCH('CF Values LookUp'!T$4 &amp; 'CF Values LookUp'!$D5, 'Custom Field Tbl'!$Q$5:$Q$1053 &amp; 'Custom Field Tbl'!$S$5:$S$1053, 0)) ), "",
INDEX('Custom Field Tbl'!$R$5:$R$1053, MATCH('CF Values LookUp'!T$4 &amp; 'CF Values LookUp'!$D5, 'Custom Field Tbl'!$Q$5:$Q$1053 &amp; 'Custom Field Tbl'!$S$5:$S$1053, 0)) )</f>
        <v>Floor Standing</v>
      </c>
      <c r="U5" t="str" cm="1">
        <f t="array" ref="U5">IF(ISNA(INDEX('Custom Field Tbl'!$R$5:$R$1053, MATCH('CF Values LookUp'!U$4 &amp; 'CF Values LookUp'!$D5, 'Custom Field Tbl'!$Q$5:$Q$1053 &amp; 'Custom Field Tbl'!$S$5:$S$1053, 0)) ), "",
INDEX('Custom Field Tbl'!$R$5:$R$1053, MATCH('CF Values LookUp'!U$4 &amp; 'CF Values LookUp'!$D5, 'Custom Field Tbl'!$Q$5:$Q$1053 &amp; 'Custom Field Tbl'!$S$5:$S$1053, 0)) )</f>
        <v>Air-Cooled</v>
      </c>
      <c r="V5" t="str" cm="1">
        <f t="array" ref="V5">IF(ISNA(INDEX('Custom Field Tbl'!$R$5:$R$1053, MATCH('CF Values LookUp'!V$4 &amp; 'CF Values LookUp'!$D5, 'Custom Field Tbl'!$Q$5:$Q$1053 &amp; 'Custom Field Tbl'!$S$5:$S$1053, 0)) ), "",
INDEX('Custom Field Tbl'!$R$5:$R$1053, MATCH('CF Values LookUp'!V$4 &amp; 'CF Values LookUp'!$D5, 'Custom Field Tbl'!$Q$5:$Q$1053 &amp; 'Custom Field Tbl'!$S$5:$S$1053, 0)) )</f>
        <v>Centrifugal</v>
      </c>
      <c r="W5" t="str" cm="1">
        <f t="array" ref="W5">IF(ISNA(INDEX('Custom Field Tbl'!$R$5:$R$1053, MATCH('CF Values LookUp'!W$4 &amp; 'CF Values LookUp'!$D5, 'Custom Field Tbl'!$Q$5:$Q$1053 &amp; 'Custom Field Tbl'!$S$5:$S$1053, 0)) ), "",
INDEX('Custom Field Tbl'!$R$5:$R$1053, MATCH('CF Values LookUp'!W$4 &amp; 'CF Values LookUp'!$D5, 'Custom Field Tbl'!$Q$5:$Q$1053 &amp; 'Custom Field Tbl'!$S$5:$S$1053, 0)) )</f>
        <v>No</v>
      </c>
      <c r="X5" t="str" cm="1">
        <f t="array" ref="X5">IF(ISNA(INDEX('Custom Field Tbl'!$R$5:$R$1053, MATCH('CF Values LookUp'!X$4 &amp; 'CF Values LookUp'!$D5, 'Custom Field Tbl'!$Q$5:$Q$1053 &amp; 'Custom Field Tbl'!$S$5:$S$1053, 0)) ), "",
INDEX('Custom Field Tbl'!$R$5:$R$1053, MATCH('CF Values LookUp'!X$4 &amp; 'CF Values LookUp'!$D5, 'Custom Field Tbl'!$Q$5:$Q$1053 &amp; 'Custom Field Tbl'!$S$5:$S$1053, 0)) )</f>
        <v>Double Check Valve Assembly</v>
      </c>
      <c r="Y5" t="str" cm="1">
        <f t="array" ref="Y5">IF(ISNA(INDEX('Custom Field Tbl'!$R$5:$R$1053, MATCH('CF Values LookUp'!Y$4 &amp; 'CF Values LookUp'!$D5, 'Custom Field Tbl'!$Q$5:$Q$1053 &amp; 'Custom Field Tbl'!$S$5:$S$1053, 0)) ), "",
INDEX('Custom Field Tbl'!$R$5:$R$1053, MATCH('CF Values LookUp'!Y$4 &amp; 'CF Values LookUp'!$D5, 'Custom Field Tbl'!$Q$5:$Q$1053 &amp; 'Custom Field Tbl'!$S$5:$S$1053, 0)) )</f>
        <v>Fire System</v>
      </c>
      <c r="Z5" t="str" cm="1">
        <f t="array" ref="Z5">IF(ISNA(INDEX('Custom Field Tbl'!$R$5:$R$1053, MATCH('CF Values LookUp'!Z$4 &amp; 'CF Values LookUp'!$D5, 'Custom Field Tbl'!$Q$5:$Q$1053 &amp; 'Custom Field Tbl'!$S$5:$S$1053, 0)) ), "",
INDEX('Custom Field Tbl'!$R$5:$R$1053, MATCH('CF Values LookUp'!Z$4 &amp; 'CF Values LookUp'!$D5, 'Custom Field Tbl'!$Q$5:$Q$1053 &amp; 'Custom Field Tbl'!$S$5:$S$1053, 0)) )</f>
        <v>Freeform Text</v>
      </c>
      <c r="AA5" t="str" cm="1">
        <f t="array" ref="AA5">IF(ISNA(INDEX('Custom Field Tbl'!$R$5:$R$1053, MATCH('CF Values LookUp'!AA$4 &amp; 'CF Values LookUp'!$D5, 'Custom Field Tbl'!$Q$5:$Q$1053 &amp; 'Custom Field Tbl'!$S$5:$S$1053, 0)) ), "",
INDEX('Custom Field Tbl'!$R$5:$R$1053, MATCH('CF Values LookUp'!AA$4 &amp; 'CF Values LookUp'!$D5, 'Custom Field Tbl'!$Q$5:$Q$1053 &amp; 'Custom Field Tbl'!$S$5:$S$1053, 0)) )</f>
        <v>Freeform Text</v>
      </c>
      <c r="AB5" t="str" cm="1">
        <f t="array" ref="AB5">IF(ISNA(INDEX('Custom Field Tbl'!$R$5:$R$1053, MATCH('CF Values LookUp'!AB$4 &amp; 'CF Values LookUp'!$D5, 'Custom Field Tbl'!$Q$5:$Q$1053 &amp; 'Custom Field Tbl'!$S$5:$S$1053, 0)) ), "",
INDEX('Custom Field Tbl'!$R$5:$R$1053, MATCH('CF Values LookUp'!AB$4 &amp; 'CF Values LookUp'!$D5, 'Custom Field Tbl'!$Q$5:$Q$1053 &amp; 'Custom Field Tbl'!$S$5:$S$1053, 0)) )</f>
        <v>Freeform Text</v>
      </c>
      <c r="AC5" t="str" cm="1">
        <f t="array" ref="AC5">IF(ISNA(INDEX('Custom Field Tbl'!$R$5:$R$1053, MATCH('CF Values LookUp'!AC$4 &amp; 'CF Values LookUp'!$D5, 'Custom Field Tbl'!$Q$5:$Q$1053 &amp; 'Custom Field Tbl'!$S$5:$S$1053, 0)) ), "",
INDEX('Custom Field Tbl'!$R$5:$R$1053, MATCH('CF Values LookUp'!AC$4 &amp; 'CF Values LookUp'!$D5, 'Custom Field Tbl'!$Q$5:$Q$1053 &amp; 'Custom Field Tbl'!$S$5:$S$1053, 0)) )</f>
        <v>DDC Networked</v>
      </c>
      <c r="AD5" t="str" cm="1">
        <f t="array" ref="AD5">IF(ISNA(INDEX('Custom Field Tbl'!$R$5:$R$1053, MATCH('CF Values LookUp'!AD$4 &amp; 'CF Values LookUp'!$D5, 'Custom Field Tbl'!$Q$5:$Q$1053 &amp; 'Custom Field Tbl'!$S$5:$S$1053, 0)) ), "",
INDEX('Custom Field Tbl'!$R$5:$R$1053, MATCH('CF Values LookUp'!AD$4 &amp; 'CF Values LookUp'!$D5, 'Custom Field Tbl'!$Q$5:$Q$1053 &amp; 'Custom Field Tbl'!$S$5:$S$1053, 0)) )</f>
        <v>Electric</v>
      </c>
      <c r="AE5" t="str" cm="1">
        <f t="array" ref="AE5">IF(ISNA(INDEX('Custom Field Tbl'!$R$5:$R$1053, MATCH('CF Values LookUp'!AE$4 &amp; 'CF Values LookUp'!$D5, 'Custom Field Tbl'!$Q$5:$Q$1053 &amp; 'Custom Field Tbl'!$S$5:$S$1053, 0)) ), "",
INDEX('Custom Field Tbl'!$R$5:$R$1053, MATCH('CF Values LookUp'!AE$4 &amp; 'CF Values LookUp'!$D5, 'Custom Field Tbl'!$Q$5:$Q$1053 &amp; 'Custom Field Tbl'!$S$5:$S$1053, 0)) )</f>
        <v>Glycol Heating</v>
      </c>
      <c r="AF5" t="str" cm="1">
        <f t="array" ref="AF5">IF(ISNA(INDEX('Custom Field Tbl'!$R$5:$R$1053, MATCH('CF Values LookUp'!AF$4 &amp; 'CF Values LookUp'!$D5, 'Custom Field Tbl'!$Q$5:$Q$1053 &amp; 'Custom Field Tbl'!$S$5:$S$1053, 0)) ), "",
INDEX('Custom Field Tbl'!$R$5:$R$1053, MATCH('CF Values LookUp'!AF$4 &amp; 'CF Values LookUp'!$D5, 'Custom Field Tbl'!$Q$5:$Q$1053 &amp; 'Custom Field Tbl'!$S$5:$S$1053, 0)) )</f>
        <v>No</v>
      </c>
      <c r="AG5" t="str" cm="1">
        <f t="array" ref="AG5">IF(ISNA(INDEX('Custom Field Tbl'!$R$5:$R$1053, MATCH('CF Values LookUp'!AG$4 &amp; 'CF Values LookUp'!$D5, 'Custom Field Tbl'!$Q$5:$Q$1053 &amp; 'Custom Field Tbl'!$S$5:$S$1053, 0)) ), "",
INDEX('Custom Field Tbl'!$R$5:$R$1053, MATCH('CF Values LookUp'!AG$4 &amp; 'CF Values LookUp'!$D5, 'Custom Field Tbl'!$Q$5:$Q$1053 &amp; 'Custom Field Tbl'!$S$5:$S$1053, 0)) )</f>
        <v>Composite</v>
      </c>
      <c r="AH5" t="str" cm="1">
        <f t="array" ref="AH5">IF(ISNA(INDEX('Custom Field Tbl'!$R$5:$R$1053, MATCH('CF Values LookUp'!AH$4 &amp; 'CF Values LookUp'!$D5, 'Custom Field Tbl'!$Q$5:$Q$1053 &amp; 'Custom Field Tbl'!$S$5:$S$1053, 0)) ), "",
INDEX('Custom Field Tbl'!$R$5:$R$1053, MATCH('CF Values LookUp'!AH$4 &amp; 'CF Values LookUp'!$D5, 'Custom Field Tbl'!$Q$5:$Q$1053 &amp; 'Custom Field Tbl'!$S$5:$S$1053, 0)) )</f>
        <v>Hard Wired</v>
      </c>
      <c r="AI5" t="str" cm="1">
        <f t="array" ref="AI5">IF(ISNA(INDEX('Custom Field Tbl'!$R$5:$R$1053, MATCH('CF Values LookUp'!AI$4 &amp; 'CF Values LookUp'!$D5, 'Custom Field Tbl'!$Q$5:$Q$1053 &amp; 'Custom Field Tbl'!$S$5:$S$1053, 0)) ), "",
INDEX('Custom Field Tbl'!$R$5:$R$1053, MATCH('CF Values LookUp'!AI$4 &amp; 'CF Values LookUp'!$D5, 'Custom Field Tbl'!$Q$5:$Q$1053 &amp; 'Custom Field Tbl'!$S$5:$S$1053, 0)) )</f>
        <v>Emergency Exit Battery Unit</v>
      </c>
      <c r="AJ5" t="str" cm="1">
        <f t="array" ref="AJ5">IF(ISNA(INDEX('Custom Field Tbl'!$R$5:$R$1053, MATCH('CF Values LookUp'!AJ$4 &amp; 'CF Values LookUp'!$D5, 'Custom Field Tbl'!$Q$5:$Q$1053 &amp; 'Custom Field Tbl'!$S$5:$S$1053, 0)) ), "",
INDEX('Custom Field Tbl'!$R$5:$R$1053, MATCH('CF Values LookUp'!AJ$4 &amp; 'CF Values LookUp'!$D5, 'Custom Field Tbl'!$Q$5:$Q$1053 &amp; 'Custom Field Tbl'!$S$5:$S$1053, 0)) )</f>
        <v>Freeform Text</v>
      </c>
      <c r="AK5" t="str" cm="1">
        <f t="array" ref="AK5">IF(ISNA(INDEX('Custom Field Tbl'!$R$5:$R$1053, MATCH('CF Values LookUp'!AK$4 &amp; 'CF Values LookUp'!$D5, 'Custom Field Tbl'!$Q$5:$Q$1053 &amp; 'Custom Field Tbl'!$S$5:$S$1053, 0)) ), "",
INDEX('Custom Field Tbl'!$R$5:$R$1053, MATCH('CF Values LookUp'!AK$4 &amp; 'CF Values LookUp'!$D5, 'Custom Field Tbl'!$Q$5:$Q$1053 &amp; 'Custom Field Tbl'!$S$5:$S$1053, 0)) )</f>
        <v>Freeform Text</v>
      </c>
      <c r="AL5" t="str" cm="1">
        <f t="array" ref="AL5">IF(ISNA(INDEX('Custom Field Tbl'!$R$5:$R$1053, MATCH('CF Values LookUp'!AL$4 &amp; 'CF Values LookUp'!$D5, 'Custom Field Tbl'!$Q$5:$Q$1053 &amp; 'Custom Field Tbl'!$S$5:$S$1053, 0)) ), "",
INDEX('Custom Field Tbl'!$R$5:$R$1053, MATCH('CF Values LookUp'!AL$4 &amp; 'CF Values LookUp'!$D5, 'Custom Field Tbl'!$Q$5:$Q$1053 &amp; 'Custom Field Tbl'!$S$5:$S$1053, 0)) )</f>
        <v>Freeform Text</v>
      </c>
      <c r="AM5" t="str" cm="1">
        <f t="array" ref="AM5">IF(ISNA(INDEX('Custom Field Tbl'!$R$5:$R$1053, MATCH('CF Values LookUp'!AM$4 &amp; 'CF Values LookUp'!$D5, 'Custom Field Tbl'!$Q$5:$Q$1053 &amp; 'Custom Field Tbl'!$S$5:$S$1053, 0)) ), "",
INDEX('Custom Field Tbl'!$R$5:$R$1053, MATCH('CF Values LookUp'!AM$4 &amp; 'CF Values LookUp'!$D5, 'Custom Field Tbl'!$Q$5:$Q$1053 &amp; 'Custom Field Tbl'!$S$5:$S$1053, 0)) )</f>
        <v>Freeform Text</v>
      </c>
      <c r="AN5" t="str" cm="1">
        <f t="array" ref="AN5">IF(ISNA(INDEX('Custom Field Tbl'!$R$5:$R$1053, MATCH('CF Values LookUp'!AN$4 &amp; 'CF Values LookUp'!$D5, 'Custom Field Tbl'!$Q$5:$Q$1053 &amp; 'Custom Field Tbl'!$S$5:$S$1053, 0)) ), "",
INDEX('Custom Field Tbl'!$R$5:$R$1053, MATCH('CF Values LookUp'!AN$4 &amp; 'CF Values LookUp'!$D5, 'Custom Field Tbl'!$Q$5:$Q$1053 &amp; 'Custom Field Tbl'!$S$5:$S$1053, 0)) )</f>
        <v>Freeform Text</v>
      </c>
      <c r="AO5" t="str" cm="1">
        <f t="array" ref="AO5">IF(ISNA(INDEX('Custom Field Tbl'!$R$5:$R$1053, MATCH('CF Values LookUp'!AO$4 &amp; 'CF Values LookUp'!$D5, 'Custom Field Tbl'!$Q$5:$Q$1053 &amp; 'Custom Field Tbl'!$S$5:$S$1053, 0)) ), "",
INDEX('Custom Field Tbl'!$R$5:$R$1053, MATCH('CF Values LookUp'!AO$4 &amp; 'CF Values LookUp'!$D5, 'Custom Field Tbl'!$Q$5:$Q$1053 &amp; 'Custom Field Tbl'!$S$5:$S$1053, 0)) )</f>
        <v>Centrifugal</v>
      </c>
      <c r="AP5" t="str" cm="1">
        <f t="array" ref="AP5">IF(ISNA(INDEX('Custom Field Tbl'!$R$5:$R$1053, MATCH('CF Values LookUp'!AP$4 &amp; 'CF Values LookUp'!$D5, 'Custom Field Tbl'!$Q$5:$Q$1053 &amp; 'Custom Field Tbl'!$S$5:$S$1053, 0)) ), "",
INDEX('Custom Field Tbl'!$R$5:$R$1053, MATCH('CF Values LookUp'!AP$4 &amp; 'CF Values LookUp'!$D5, 'Custom Field Tbl'!$Q$5:$Q$1053 &amp; 'Custom Field Tbl'!$S$5:$S$1053, 0)) )</f>
        <v>Air Cooled</v>
      </c>
      <c r="AQ5" t="str" cm="1">
        <f t="array" ref="AQ5">IF(ISNA(INDEX('Custom Field Tbl'!$R$5:$R$1053, MATCH('CF Values LookUp'!AQ$4 &amp; 'CF Values LookUp'!$D5, 'Custom Field Tbl'!$Q$5:$Q$1053 &amp; 'Custom Field Tbl'!$S$5:$S$1053, 0)) ), "",
INDEX('Custom Field Tbl'!$R$5:$R$1053, MATCH('CF Values LookUp'!AQ$4 &amp; 'CF Values LookUp'!$D5, 'Custom Field Tbl'!$Q$5:$Q$1053 &amp; 'Custom Field Tbl'!$S$5:$S$1053, 0)) )</f>
        <v>Ceramic</v>
      </c>
      <c r="AR5" t="str" cm="1">
        <f t="array" ref="AR5">IF(ISNA(INDEX('Custom Field Tbl'!$R$5:$R$1053, MATCH('CF Values LookUp'!AR$4 &amp; 'CF Values LookUp'!$D5, 'Custom Field Tbl'!$Q$5:$Q$1053 &amp; 'Custom Field Tbl'!$S$5:$S$1053, 0)) ), "",
INDEX('Custom Field Tbl'!$R$5:$R$1053, MATCH('CF Values LookUp'!AR$4 &amp; 'CF Values LookUp'!$D5, 'Custom Field Tbl'!$Q$5:$Q$1053 &amp; 'Custom Field Tbl'!$S$5:$S$1053, 0)) )</f>
        <v>Mechanical Draft</v>
      </c>
      <c r="AS5" t="str" cm="1">
        <f t="array" ref="AS5">IF(ISNA(INDEX('Custom Field Tbl'!$R$5:$R$1053, MATCH('CF Values LookUp'!AS$4 &amp; 'CF Values LookUp'!$D5, 'Custom Field Tbl'!$Q$5:$Q$1053 &amp; 'Custom Field Tbl'!$S$5:$S$1053, 0)) ), "",
INDEX('Custom Field Tbl'!$R$5:$R$1053, MATCH('CF Values LookUp'!AS$4 &amp; 'CF Values LookUp'!$D5, 'Custom Field Tbl'!$Q$5:$Q$1053 &amp; 'Custom Field Tbl'!$S$5:$S$1053, 0)) )</f>
        <v>Concrete</v>
      </c>
      <c r="AT5" t="str" cm="1">
        <f t="array" ref="AT5">IF(ISNA(INDEX('Custom Field Tbl'!$R$5:$R$1053, MATCH('CF Values LookUp'!AT$4 &amp; 'CF Values LookUp'!$D5, 'Custom Field Tbl'!$Q$5:$Q$1053 &amp; 'Custom Field Tbl'!$S$5:$S$1053, 0)) ), "",
INDEX('Custom Field Tbl'!$R$5:$R$1053, MATCH('CF Values LookUp'!AT$4 &amp; 'CF Values LookUp'!$D5, 'Custom Field Tbl'!$Q$5:$Q$1053 &amp; 'Custom Field Tbl'!$S$5:$S$1053, 0)) )</f>
        <v>Concrete</v>
      </c>
      <c r="AU5" t="str" cm="1">
        <f t="array" ref="AU5">IF(ISNA(INDEX('Custom Field Tbl'!$R$5:$R$1053, MATCH('CF Values LookUp'!AU$4 &amp; 'CF Values LookUp'!$D5, 'Custom Field Tbl'!$Q$5:$Q$1053 &amp; 'Custom Field Tbl'!$S$5:$S$1053, 0)) ), "",
INDEX('Custom Field Tbl'!$R$5:$R$1053, MATCH('CF Values LookUp'!AU$4 &amp; 'CF Values LookUp'!$D5, 'Custom Field Tbl'!$Q$5:$Q$1053 &amp; 'Custom Field Tbl'!$S$5:$S$1053, 0)) )</f>
        <v>Exposed Ceiling</v>
      </c>
      <c r="AV5" t="str" cm="1">
        <f t="array" ref="AV5">IF(ISNA(INDEX('Custom Field Tbl'!$R$5:$R$1053, MATCH('CF Values LookUp'!AV$4 &amp; 'CF Values LookUp'!$D5, 'Custom Field Tbl'!$Q$5:$Q$1053 &amp; 'Custom Field Tbl'!$S$5:$S$1053, 0)) ), "",
INDEX('Custom Field Tbl'!$R$5:$R$1053, MATCH('CF Values LookUp'!AV$4 &amp; 'CF Values LookUp'!$D5, 'Custom Field Tbl'!$Q$5:$Q$1053 &amp; 'Custom Field Tbl'!$S$5:$S$1053, 0)) )</f>
        <v>Freeform Text</v>
      </c>
      <c r="AW5" t="str" cm="1">
        <f t="array" ref="AW5">IF(ISNA(INDEX('Custom Field Tbl'!$R$5:$R$1053, MATCH('CF Values LookUp'!AW$4 &amp; 'CF Values LookUp'!$D5, 'Custom Field Tbl'!$Q$5:$Q$1053 &amp; 'Custom Field Tbl'!$S$5:$S$1053, 0)) ), "",
INDEX('Custom Field Tbl'!$R$5:$R$1053, MATCH('CF Values LookUp'!AW$4 &amp; 'CF Values LookUp'!$D5, 'Custom Field Tbl'!$Q$5:$Q$1053 &amp; 'Custom Field Tbl'!$S$5:$S$1053, 0)) )</f>
        <v>No</v>
      </c>
      <c r="AX5" t="str" cm="1">
        <f t="array" ref="AX5">IF(ISNA(INDEX('Custom Field Tbl'!$R$5:$R$1053, MATCH('CF Values LookUp'!AX$4 &amp; 'CF Values LookUp'!$D5, 'Custom Field Tbl'!$Q$5:$Q$1053 &amp; 'Custom Field Tbl'!$S$5:$S$1053, 0)) ), "",
INDEX('Custom Field Tbl'!$R$5:$R$1053, MATCH('CF Values LookUp'!AX$4 &amp; 'CF Values LookUp'!$D5, 'Custom Field Tbl'!$Q$5:$Q$1053 &amp; 'Custom Field Tbl'!$S$5:$S$1053, 0)) )</f>
        <v>No</v>
      </c>
      <c r="AY5" t="str" cm="1">
        <f t="array" ref="AY5">IF(ISNA(INDEX('Custom Field Tbl'!$R$5:$R$1053, MATCH('CF Values LookUp'!AY$4 &amp; 'CF Values LookUp'!$D5, 'Custom Field Tbl'!$Q$5:$Q$1053 &amp; 'Custom Field Tbl'!$S$5:$S$1053, 0)) ), "",
INDEX('Custom Field Tbl'!$R$5:$R$1053, MATCH('CF Values LookUp'!AY$4 &amp; 'CF Values LookUp'!$D5, 'Custom Field Tbl'!$Q$5:$Q$1053 &amp; 'Custom Field Tbl'!$S$5:$S$1053, 0)) )</f>
        <v>Freeform Text</v>
      </c>
      <c r="AZ5" t="str" cm="1">
        <f t="array" ref="AZ5">IF(ISNA(INDEX('Custom Field Tbl'!$R$5:$R$1053, MATCH('CF Values LookUp'!AZ$4 &amp; 'CF Values LookUp'!$D5, 'Custom Field Tbl'!$Q$5:$Q$1053 &amp; 'Custom Field Tbl'!$S$5:$S$1053, 0)) ), "",
INDEX('Custom Field Tbl'!$R$5:$R$1053, MATCH('CF Values LookUp'!AZ$4 &amp; 'CF Values LookUp'!$D5, 'Custom Field Tbl'!$Q$5:$Q$1053 &amp; 'Custom Field Tbl'!$S$5:$S$1053, 0)) )</f>
        <v>No</v>
      </c>
      <c r="BA5" t="str" cm="1">
        <f t="array" ref="BA5">IF(ISNA(INDEX('Custom Field Tbl'!$R$5:$R$1053, MATCH('CF Values LookUp'!BA$4 &amp; 'CF Values LookUp'!$D5, 'Custom Field Tbl'!$Q$5:$Q$1053 &amp; 'Custom Field Tbl'!$S$5:$S$1053, 0)) ), "",
INDEX('Custom Field Tbl'!$R$5:$R$1053, MATCH('CF Values LookUp'!BA$4 &amp; 'CF Values LookUp'!$D5, 'Custom Field Tbl'!$Q$5:$Q$1053 &amp; 'Custom Field Tbl'!$S$5:$S$1053, 0)) )</f>
        <v>Train Anti-Freeze</v>
      </c>
      <c r="BB5" t="str" cm="1">
        <f t="array" ref="BB5">IF(ISNA(INDEX('Custom Field Tbl'!$R$5:$R$1053, MATCH('CF Values LookUp'!BB$4 &amp; 'CF Values LookUp'!$D5, 'Custom Field Tbl'!$Q$5:$Q$1053 &amp; 'Custom Field Tbl'!$S$5:$S$1053, 0)) ), "",
INDEX('Custom Field Tbl'!$R$5:$R$1053, MATCH('CF Values LookUp'!BB$4 &amp; 'CF Values LookUp'!$D5, 'Custom Field Tbl'!$Q$5:$Q$1053 &amp; 'Custom Field Tbl'!$S$5:$S$1053, 0)) )</f>
        <v>FRP</v>
      </c>
      <c r="BC5" t="str" cm="1">
        <f t="array" ref="BC5">IF(ISNA(INDEX('Custom Field Tbl'!$R$5:$R$1053, MATCH('CF Values LookUp'!BC$4 &amp; 'CF Values LookUp'!$D5, 'Custom Field Tbl'!$Q$5:$Q$1053 &amp; 'Custom Field Tbl'!$S$5:$S$1053, 0)) ), "",
INDEX('Custom Field Tbl'!$R$5:$R$1053, MATCH('CF Values LookUp'!BC$4 &amp; 'CF Values LookUp'!$D5, 'Custom Field Tbl'!$Q$5:$Q$1053 &amp; 'Custom Field Tbl'!$S$5:$S$1053, 0)) )</f>
        <v>Freeform Text</v>
      </c>
      <c r="BD5" t="str" cm="1">
        <f t="array" ref="BD5">IF(ISNA(INDEX('Custom Field Tbl'!$R$5:$R$1053, MATCH('CF Values LookUp'!BD$4 &amp; 'CF Values LookUp'!$D5, 'Custom Field Tbl'!$Q$5:$Q$1053 &amp; 'Custom Field Tbl'!$S$5:$S$1053, 0)) ), "",
INDEX('Custom Field Tbl'!$R$5:$R$1053, MATCH('CF Values LookUp'!BD$4 &amp; 'CF Values LookUp'!$D5, 'Custom Field Tbl'!$Q$5:$Q$1053 &amp; 'Custom Field Tbl'!$S$5:$S$1053, 0)) )</f>
        <v>CWP</v>
      </c>
      <c r="BE5" t="str" cm="1">
        <f t="array" ref="BE5">IF(ISNA(INDEX('Custom Field Tbl'!$R$5:$R$1053, MATCH('CF Values LookUp'!BE$4 &amp; 'CF Values LookUp'!$D5, 'Custom Field Tbl'!$Q$5:$Q$1053 &amp; 'Custom Field Tbl'!$S$5:$S$1053, 0)) ), "",
INDEX('Custom Field Tbl'!$R$5:$R$1053, MATCH('CF Values LookUp'!BE$4 &amp; 'CF Values LookUp'!$D5, 'Custom Field Tbl'!$Q$5:$Q$1053 &amp; 'Custom Field Tbl'!$S$5:$S$1053, 0)) )</f>
        <v>Fixed</v>
      </c>
      <c r="BF5" t="str" cm="1">
        <f t="array" ref="BF5">IF(ISNA(INDEX('Custom Field Tbl'!$R$5:$R$1053, MATCH('CF Values LookUp'!BF$4 &amp; 'CF Values LookUp'!$D5, 'Custom Field Tbl'!$Q$5:$Q$1053 &amp; 'Custom Field Tbl'!$S$5:$S$1053, 0)) ), "",
INDEX('Custom Field Tbl'!$R$5:$R$1053, MATCH('CF Values LookUp'!BF$4 &amp; 'CF Values LookUp'!$D5, 'Custom Field Tbl'!$Q$5:$Q$1053 &amp; 'Custom Field Tbl'!$S$5:$S$1053, 0)) )</f>
        <v>Manual</v>
      </c>
      <c r="BG5" t="str" cm="1">
        <f t="array" ref="BG5">IF(ISNA(INDEX('Custom Field Tbl'!$R$5:$R$1053, MATCH('CF Values LookUp'!BG$4 &amp; 'CF Values LookUp'!$D5, 'Custom Field Tbl'!$Q$5:$Q$1053 &amp; 'Custom Field Tbl'!$S$5:$S$1053, 0)) ), "",
INDEX('Custom Field Tbl'!$R$5:$R$1053, MATCH('CF Values LookUp'!BG$4 &amp; 'CF Values LookUp'!$D5, 'Custom Field Tbl'!$Q$5:$Q$1053 &amp; 'Custom Field Tbl'!$S$5:$S$1053, 0)) )</f>
        <v>Bridge</v>
      </c>
      <c r="BH5" t="str" cm="1">
        <f t="array" ref="BH5">IF(ISNA(INDEX('Custom Field Tbl'!$R$5:$R$1053, MATCH('CF Values LookUp'!BH$4 &amp; 'CF Values LookUp'!$D5, 'Custom Field Tbl'!$Q$5:$Q$1053 &amp; 'Custom Field Tbl'!$S$5:$S$1053, 0)) ), "",
INDEX('Custom Field Tbl'!$R$5:$R$1053, MATCH('CF Values LookUp'!BH$4 &amp; 'CF Values LookUp'!$D5, 'Custom Field Tbl'!$Q$5:$Q$1053 &amp; 'Custom Field Tbl'!$S$5:$S$1053, 0)) )</f>
        <v>Desiccant-Liquid</v>
      </c>
      <c r="BI5" t="str" cm="1">
        <f t="array" ref="BI5">IF(ISNA(INDEX('Custom Field Tbl'!$R$5:$R$1053, MATCH('CF Values LookUp'!BI$4 &amp; 'CF Values LookUp'!$D5, 'Custom Field Tbl'!$Q$5:$Q$1053 &amp; 'Custom Field Tbl'!$S$5:$S$1053, 0)) ), "",
INDEX('Custom Field Tbl'!$R$5:$R$1053, MATCH('CF Values LookUp'!BI$4 &amp; 'CF Values LookUp'!$D5, 'Custom Field Tbl'!$Q$5:$Q$1053 &amp; 'Custom Field Tbl'!$S$5:$S$1053, 0)) )</f>
        <v>No</v>
      </c>
      <c r="BJ5" t="str" cm="1">
        <f t="array" ref="BJ5">IF(ISNA(INDEX('Custom Field Tbl'!$R$5:$R$1053, MATCH('CF Values LookUp'!BJ$4 &amp; 'CF Values LookUp'!$D5, 'Custom Field Tbl'!$Q$5:$Q$1053 &amp; 'Custom Field Tbl'!$S$5:$S$1053, 0)) ), "",
INDEX('Custom Field Tbl'!$R$5:$R$1053, MATCH('CF Values LookUp'!BJ$4 &amp; 'CF Values LookUp'!$D5, 'Custom Field Tbl'!$Q$5:$Q$1053 &amp; 'Custom Field Tbl'!$S$5:$S$1053, 0)) )</f>
        <v>Single Phase Three Wire</v>
      </c>
      <c r="BK5" t="str" cm="1">
        <f t="array" ref="BK5">IF(ISNA(INDEX('Custom Field Tbl'!$R$5:$R$1053, MATCH('CF Values LookUp'!BK$4 &amp; 'CF Values LookUp'!$D5, 'Custom Field Tbl'!$Q$5:$Q$1053 &amp; 'Custom Field Tbl'!$S$5:$S$1053, 0)) ), "",
INDEX('Custom Field Tbl'!$R$5:$R$1053, MATCH('CF Values LookUp'!BK$4 &amp; 'CF Values LookUp'!$D5, 'Custom Field Tbl'!$Q$5:$Q$1053 &amp; 'Custom Field Tbl'!$S$5:$S$1053, 0)) )</f>
        <v>Refrigerated</v>
      </c>
      <c r="BL5" t="str" cm="1">
        <f t="array" ref="BL5">IF(ISNA(INDEX('Custom Field Tbl'!$R$5:$R$1053, MATCH('CF Values LookUp'!BL$4 &amp; 'CF Values LookUp'!$D5, 'Custom Field Tbl'!$Q$5:$Q$1053 &amp; 'Custom Field Tbl'!$S$5:$S$1053, 0)) ), "",
INDEX('Custom Field Tbl'!$R$5:$R$1053, MATCH('CF Values LookUp'!BL$4 &amp; 'CF Values LookUp'!$D5, 'Custom Field Tbl'!$Q$5:$Q$1053 &amp; 'Custom Field Tbl'!$S$5:$S$1053, 0)) )</f>
        <v>Keylock</v>
      </c>
      <c r="BM5" t="str" cm="1">
        <f t="array" ref="BM5">IF(ISNA(INDEX('Custom Field Tbl'!$R$5:$R$1053, MATCH('CF Values LookUp'!BM$4 &amp; 'CF Values LookUp'!$D5, 'Custom Field Tbl'!$Q$5:$Q$1053 &amp; 'Custom Field Tbl'!$S$5:$S$1053, 0)) ), "",
INDEX('Custom Field Tbl'!$R$5:$R$1053, MATCH('CF Values LookUp'!BM$4 &amp; 'CF Values LookUp'!$D5, 'Custom Field Tbl'!$Q$5:$Q$1053 &amp; 'Custom Field Tbl'!$S$5:$S$1053, 0)) )</f>
        <v>Hybrid</v>
      </c>
      <c r="BN5" t="str" cm="1">
        <f t="array" ref="BN5">IF(ISNA(INDEX('Custom Field Tbl'!$R$5:$R$1053, MATCH('CF Values LookUp'!BN$4 &amp; 'CF Values LookUp'!$D5, 'Custom Field Tbl'!$Q$5:$Q$1053 &amp; 'Custom Field Tbl'!$S$5:$S$1053, 0)) ), "",
INDEX('Custom Field Tbl'!$R$5:$R$1053, MATCH('CF Values LookUp'!BN$4 &amp; 'CF Values LookUp'!$D5, 'Custom Field Tbl'!$Q$5:$Q$1053 &amp; 'Custom Field Tbl'!$S$5:$S$1053, 0)) )</f>
        <v>Double</v>
      </c>
      <c r="BO5" t="str" cm="1">
        <f t="array" ref="BO5">IF(ISNA(INDEX('Custom Field Tbl'!$R$5:$R$1053, MATCH('CF Values LookUp'!BO$4 &amp; 'CF Values LookUp'!$D5, 'Custom Field Tbl'!$Q$5:$Q$1053 &amp; 'Custom Field Tbl'!$S$5:$S$1053, 0)) ), "",
INDEX('Custom Field Tbl'!$R$5:$R$1053, MATCH('CF Values LookUp'!BO$4 &amp; 'CF Values LookUp'!$D5, 'Custom Field Tbl'!$Q$5:$Q$1053 &amp; 'Custom Field Tbl'!$S$5:$S$1053, 0)) )</f>
        <v>Bi-fold</v>
      </c>
      <c r="BP5" t="str" cm="1">
        <f t="array" ref="BP5">IF(ISNA(INDEX('Custom Field Tbl'!$R$5:$R$1053, MATCH('CF Values LookUp'!BP$4 &amp; 'CF Values LookUp'!$D5, 'Custom Field Tbl'!$Q$5:$Q$1053 &amp; 'Custom Field Tbl'!$S$5:$S$1053, 0)) ), "",
INDEX('Custom Field Tbl'!$R$5:$R$1053, MATCH('CF Values LookUp'!BP$4 &amp; 'CF Values LookUp'!$D5, 'Custom Field Tbl'!$Q$5:$Q$1053 &amp; 'Custom Field Tbl'!$S$5:$S$1053, 0)) )</f>
        <v>Double</v>
      </c>
      <c r="BQ5" t="str" cm="1">
        <f t="array" ref="BQ5">IF(ISNA(INDEX('Custom Field Tbl'!$R$5:$R$1053, MATCH('CF Values LookUp'!BQ$4 &amp; 'CF Values LookUp'!$D5, 'Custom Field Tbl'!$Q$5:$Q$1053 &amp; 'Custom Field Tbl'!$S$5:$S$1053, 0)) ), "",
INDEX('Custom Field Tbl'!$R$5:$R$1053, MATCH('CF Values LookUp'!BQ$4 &amp; 'CF Values LookUp'!$D5, 'Custom Field Tbl'!$Q$5:$Q$1053 &amp; 'Custom Field Tbl'!$S$5:$S$1053, 0)) )</f>
        <v>Freeform Text</v>
      </c>
      <c r="BR5" t="str" cm="1">
        <f t="array" ref="BR5">IF(ISNA(INDEX('Custom Field Tbl'!$R$5:$R$1053, MATCH('CF Values LookUp'!BR$4 &amp; 'CF Values LookUp'!$D5, 'Custom Field Tbl'!$Q$5:$Q$1053 &amp; 'Custom Field Tbl'!$S$5:$S$1053, 0)) ), "",
INDEX('Custom Field Tbl'!$R$5:$R$1053, MATCH('CF Values LookUp'!BR$4 &amp; 'CF Values LookUp'!$D5, 'Custom Field Tbl'!$Q$5:$Q$1053 &amp; 'Custom Field Tbl'!$S$5:$S$1053, 0)) )</f>
        <v>Electric-Heating</v>
      </c>
      <c r="BS5" t="str" cm="1">
        <f t="array" ref="BS5">IF(ISNA(INDEX('Custom Field Tbl'!$R$5:$R$1053, MATCH('CF Values LookUp'!BS$4 &amp; 'CF Values LookUp'!$D5, 'Custom Field Tbl'!$Q$5:$Q$1053 &amp; 'Custom Field Tbl'!$S$5:$S$1053, 0)) ), "",
INDEX('Custom Field Tbl'!$R$5:$R$1053, MATCH('CF Values LookUp'!BS$4 &amp; 'CF Values LookUp'!$D5, 'Custom Field Tbl'!$Q$5:$Q$1053 &amp; 'Custom Field Tbl'!$S$5:$S$1053, 0)) )</f>
        <v>Electrostatic Precipitator</v>
      </c>
      <c r="BT5" t="str" cm="1">
        <f t="array" ref="BT5">IF(ISNA(INDEX('Custom Field Tbl'!$R$5:$R$1053, MATCH('CF Values LookUp'!BT$4 &amp; 'CF Values LookUp'!$D5, 'Custom Field Tbl'!$Q$5:$Q$1053 &amp; 'Custom Field Tbl'!$S$5:$S$1053, 0)) ), "",
INDEX('Custom Field Tbl'!$R$5:$R$1053, MATCH('CF Values LookUp'!BT$4 &amp; 'CF Values LookUp'!$D5, 'Custom Field Tbl'!$Q$5:$Q$1053 &amp; 'Custom Field Tbl'!$S$5:$S$1053, 0)) )</f>
        <v>Double Wall</v>
      </c>
      <c r="BU5" t="str" cm="1">
        <f t="array" ref="BU5">IF(ISNA(INDEX('Custom Field Tbl'!$R$5:$R$1053, MATCH('CF Values LookUp'!BU$4 &amp; 'CF Values LookUp'!$D5, 'Custom Field Tbl'!$Q$5:$Q$1053 &amp; 'Custom Field Tbl'!$S$5:$S$1053, 0)) ), "",
INDEX('Custom Field Tbl'!$R$5:$R$1053, MATCH('CF Values LookUp'!BU$4 &amp; 'CF Values LookUp'!$D5, 'Custom Field Tbl'!$Q$5:$Q$1053 &amp; 'Custom Field Tbl'!$S$5:$S$1053, 0)) )</f>
        <v>FRP</v>
      </c>
      <c r="BV5" t="str" cm="1">
        <f t="array" ref="BV5">IF(ISNA(INDEX('Custom Field Tbl'!$R$5:$R$1053, MATCH('CF Values LookUp'!BV$4 &amp; 'CF Values LookUp'!$D5, 'Custom Field Tbl'!$Q$5:$Q$1053 &amp; 'Custom Field Tbl'!$S$5:$S$1053, 0)) ), "",
INDEX('Custom Field Tbl'!$R$5:$R$1053, MATCH('CF Values LookUp'!BV$4 &amp; 'CF Values LookUp'!$D5, 'Custom Field Tbl'!$Q$5:$Q$1053 &amp; 'Custom Field Tbl'!$S$5:$S$1053, 0)) )</f>
        <v>AST</v>
      </c>
      <c r="BW5" t="str" cm="1">
        <f t="array" ref="BW5">IF(ISNA(INDEX('Custom Field Tbl'!$R$5:$R$1053, MATCH('CF Values LookUp'!BW$4 &amp; 'CF Values LookUp'!$D5, 'Custom Field Tbl'!$Q$5:$Q$1053 &amp; 'Custom Field Tbl'!$S$5:$S$1053, 0)) ), "",
INDEX('Custom Field Tbl'!$R$5:$R$1053, MATCH('CF Values LookUp'!BW$4 &amp; 'CF Values LookUp'!$D5, 'Custom Field Tbl'!$Q$5:$Q$1053 &amp; 'Custom Field Tbl'!$S$5:$S$1053, 0)) )</f>
        <v>No</v>
      </c>
      <c r="BX5" t="str" cm="1">
        <f t="array" ref="BX5">IF(ISNA(INDEX('Custom Field Tbl'!$R$5:$R$1053, MATCH('CF Values LookUp'!BX$4 &amp; 'CF Values LookUp'!$D5, 'Custom Field Tbl'!$Q$5:$Q$1053 &amp; 'Custom Field Tbl'!$S$5:$S$1053, 0)) ), "",
INDEX('Custom Field Tbl'!$R$5:$R$1053, MATCH('CF Values LookUp'!BX$4 &amp; 'CF Values LookUp'!$D5, 'Custom Field Tbl'!$Q$5:$Q$1053 &amp; 'Custom Field Tbl'!$S$5:$S$1053, 0)) )</f>
        <v>Exterior</v>
      </c>
      <c r="BY5" t="str" cm="1">
        <f t="array" ref="BY5">IF(ISNA(INDEX('Custom Field Tbl'!$R$5:$R$1053, MATCH('CF Values LookUp'!BY$4 &amp; 'CF Values LookUp'!$D5, 'Custom Field Tbl'!$Q$5:$Q$1053 &amp; 'Custom Field Tbl'!$S$5:$S$1053, 0)) ), "",
INDEX('Custom Field Tbl'!$R$5:$R$1053, MATCH('CF Values LookUp'!BY$4 &amp; 'CF Values LookUp'!$D5, 'Custom Field Tbl'!$Q$5:$Q$1053 &amp; 'Custom Field Tbl'!$S$5:$S$1053, 0)) )</f>
        <v>Eavestrough</v>
      </c>
      <c r="BZ5" t="str" cm="1">
        <f t="array" ref="BZ5">IF(ISNA(INDEX('Custom Field Tbl'!$R$5:$R$1053, MATCH('CF Values LookUp'!BZ$4 &amp; 'CF Values LookUp'!$D5, 'Custom Field Tbl'!$Q$5:$Q$1053 &amp; 'Custom Field Tbl'!$S$5:$S$1053, 0)) ), "",
INDEX('Custom Field Tbl'!$R$5:$R$1053, MATCH('CF Values LookUp'!BZ$4 &amp; 'CF Values LookUp'!$D5, 'Custom Field Tbl'!$Q$5:$Q$1053 &amp; 'Custom Field Tbl'!$S$5:$S$1053, 0)) )</f>
        <v>Freeform Text</v>
      </c>
      <c r="CA5" t="str" cm="1">
        <f t="array" ref="CA5">IF(ISNA(INDEX('Custom Field Tbl'!$R$5:$R$1053, MATCH('CF Values LookUp'!CA$4 &amp; 'CF Values LookUp'!$D5, 'Custom Field Tbl'!$Q$5:$Q$1053 &amp; 'Custom Field Tbl'!$S$5:$S$1053, 0)) ), "",
INDEX('Custom Field Tbl'!$R$5:$R$1053, MATCH('CF Values LookUp'!CA$4 &amp; 'CF Values LookUp'!$D5, 'Custom Field Tbl'!$Q$5:$Q$1053 &amp; 'Custom Field Tbl'!$S$5:$S$1053, 0)) )</f>
        <v>Freeform Text</v>
      </c>
      <c r="CB5" t="str" cm="1">
        <f t="array" ref="CB5">IF(ISNA(INDEX('Custom Field Tbl'!$R$5:$R$1053, MATCH('CF Values LookUp'!CB$4 &amp; 'CF Values LookUp'!$D5, 'Custom Field Tbl'!$Q$5:$Q$1053 &amp; 'Custom Field Tbl'!$S$5:$S$1053, 0)) ), "",
INDEX('Custom Field Tbl'!$R$5:$R$1053, MATCH('CF Values LookUp'!CB$4 &amp; 'CF Values LookUp'!$D5, 'Custom Field Tbl'!$Q$5:$Q$1053 &amp; 'Custom Field Tbl'!$S$5:$S$1053, 0)) )</f>
        <v>Diesel Fuel</v>
      </c>
      <c r="CC5" t="str" cm="1">
        <f t="array" ref="CC5">IF(ISNA(INDEX('Custom Field Tbl'!$R$5:$R$1053, MATCH('CF Values LookUp'!CC$4 &amp; 'CF Values LookUp'!$D5, 'Custom Field Tbl'!$Q$5:$Q$1053 &amp; 'Custom Field Tbl'!$S$5:$S$1053, 0)) ), "",
INDEX('Custom Field Tbl'!$R$5:$R$1053, MATCH('CF Values LookUp'!CC$4 &amp; 'CF Values LookUp'!$D5, 'Custom Field Tbl'!$Q$5:$Q$1053 &amp; 'Custom Field Tbl'!$S$5:$S$1053, 0)) )</f>
        <v>Indoor</v>
      </c>
      <c r="CD5" t="str" cm="1">
        <f t="array" ref="CD5">IF(ISNA(INDEX('Custom Field Tbl'!$R$5:$R$1053, MATCH('CF Values LookUp'!CD$4 &amp; 'CF Values LookUp'!$D5, 'Custom Field Tbl'!$Q$5:$Q$1053 &amp; 'Custom Field Tbl'!$S$5:$S$1053, 0)) ), "",
INDEX('Custom Field Tbl'!$R$5:$R$1053, MATCH('CF Values LookUp'!CD$4 &amp; 'CF Values LookUp'!$D5, 'Custom Field Tbl'!$Q$5:$Q$1053 &amp; 'Custom Field Tbl'!$S$5:$S$1053, 0)) )</f>
        <v>Emergency Drench Shower</v>
      </c>
      <c r="CE5" t="str" cm="1">
        <f t="array" ref="CE5">IF(ISNA(INDEX('Custom Field Tbl'!$R$5:$R$1053, MATCH('CF Values LookUp'!CE$4 &amp; 'CF Values LookUp'!$D5, 'Custom Field Tbl'!$Q$5:$Q$1053 &amp; 'Custom Field Tbl'!$S$5:$S$1053, 0)) ), "",
INDEX('Custom Field Tbl'!$R$5:$R$1053, MATCH('CF Values LookUp'!CE$4 &amp; 'CF Values LookUp'!$D5, 'Custom Field Tbl'!$Q$5:$Q$1053 &amp; 'Custom Field Tbl'!$S$5:$S$1053, 0)) )</f>
        <v>Freeform Text</v>
      </c>
      <c r="CF5" t="str" cm="1">
        <f t="array" ref="CF5">IF(ISNA(INDEX('Custom Field Tbl'!$R$5:$R$1053, MATCH('CF Values LookUp'!CF$4 &amp; 'CF Values LookUp'!$D5, 'Custom Field Tbl'!$Q$5:$Q$1053 &amp; 'Custom Field Tbl'!$S$5:$S$1053, 0)) ), "",
INDEX('Custom Field Tbl'!$R$5:$R$1053, MATCH('CF Values LookUp'!CF$4 &amp; 'CF Values LookUp'!$D5, 'Custom Field Tbl'!$Q$5:$Q$1053 &amp; 'Custom Field Tbl'!$S$5:$S$1053, 0)) )</f>
        <v>No</v>
      </c>
      <c r="CG5" t="str" cm="1">
        <f t="array" ref="CG5">IF(ISNA(INDEX('Custom Field Tbl'!$R$5:$R$1053, MATCH('CF Values LookUp'!CG$4 &amp; 'CF Values LookUp'!$D5, 'Custom Field Tbl'!$Q$5:$Q$1053 &amp; 'Custom Field Tbl'!$S$5:$S$1053, 0)) ), "",
INDEX('Custom Field Tbl'!$R$5:$R$1053, MATCH('CF Values LookUp'!CG$4 &amp; 'CF Values LookUp'!$D5, 'Custom Field Tbl'!$Q$5:$Q$1053 &amp; 'Custom Field Tbl'!$S$5:$S$1053, 0)) )</f>
        <v>FRP</v>
      </c>
      <c r="CH5" t="str" cm="1">
        <f t="array" ref="CH5">IF(ISNA(INDEX('Custom Field Tbl'!$R$5:$R$1053, MATCH('CF Values LookUp'!CH$4 &amp; 'CF Values LookUp'!$D5, 'Custom Field Tbl'!$Q$5:$Q$1053 &amp; 'Custom Field Tbl'!$S$5:$S$1053, 0)) ), "",
INDEX('Custom Field Tbl'!$R$5:$R$1053, MATCH('CF Values LookUp'!CH$4 &amp; 'CF Values LookUp'!$D5, 'Custom Field Tbl'!$Q$5:$Q$1053 &amp; 'Custom Field Tbl'!$S$5:$S$1053, 0)) )</f>
        <v>Freeform Text</v>
      </c>
      <c r="CI5" t="str" cm="1">
        <f t="array" ref="CI5">IF(ISNA(INDEX('Custom Field Tbl'!$R$5:$R$1053, MATCH('CF Values LookUp'!CI$4 &amp; 'CF Values LookUp'!$D5, 'Custom Field Tbl'!$Q$5:$Q$1053 &amp; 'Custom Field Tbl'!$S$5:$S$1053, 0)) ), "",
INDEX('Custom Field Tbl'!$R$5:$R$1053, MATCH('CF Values LookUp'!CI$4 &amp; 'CF Values LookUp'!$D5, 'Custom Field Tbl'!$Q$5:$Q$1053 &amp; 'Custom Field Tbl'!$S$5:$S$1053, 0)) )</f>
        <v>DDC Networked</v>
      </c>
      <c r="CJ5" t="str" cm="1">
        <f t="array" ref="CJ5">IF(ISNA(INDEX('Custom Field Tbl'!$R$5:$R$1053, MATCH('CF Values LookUp'!CJ$4 &amp; 'CF Values LookUp'!$D5, 'Custom Field Tbl'!$Q$5:$Q$1053 &amp; 'Custom Field Tbl'!$S$5:$S$1053, 0)) ), "",
INDEX('Custom Field Tbl'!$R$5:$R$1053, MATCH('CF Values LookUp'!CJ$4 &amp; 'CF Values LookUp'!$D5, 'Custom Field Tbl'!$Q$5:$Q$1053 &amp; 'Custom Field Tbl'!$S$5:$S$1053, 0)) )</f>
        <v>Aluminum</v>
      </c>
      <c r="CK5" t="str" cm="1">
        <f t="array" ref="CK5">IF(ISNA(INDEX('Custom Field Tbl'!$R$5:$R$1053, MATCH('CF Values LookUp'!CK$4 &amp; 'CF Values LookUp'!$D5, 'Custom Field Tbl'!$Q$5:$Q$1053 &amp; 'Custom Field Tbl'!$S$5:$S$1053, 0)) ), "",
INDEX('Custom Field Tbl'!$R$5:$R$1053, MATCH('CF Values LookUp'!CK$4 &amp; 'CF Values LookUp'!$D5, 'Custom Field Tbl'!$Q$5:$Q$1053 &amp; 'Custom Field Tbl'!$S$5:$S$1053, 0)) )</f>
        <v>Base</v>
      </c>
      <c r="CL5" t="str" cm="1">
        <f t="array" ref="CL5">IF(ISNA(INDEX('Custom Field Tbl'!$R$5:$R$1053, MATCH('CF Values LookUp'!CL$4 &amp; 'CF Values LookUp'!$D5, 'Custom Field Tbl'!$Q$5:$Q$1053 &amp; 'Custom Field Tbl'!$S$5:$S$1053, 0)) ), "",
INDEX('Custom Field Tbl'!$R$5:$R$1053, MATCH('CF Values LookUp'!CL$4 &amp; 'CF Values LookUp'!$D5, 'Custom Field Tbl'!$Q$5:$Q$1053 &amp; 'Custom Field Tbl'!$S$5:$S$1053, 0)) )</f>
        <v>Belt Drive Fan</v>
      </c>
      <c r="CM5" t="str" cm="1">
        <f t="array" ref="CM5">IF(ISNA(INDEX('Custom Field Tbl'!$R$5:$R$1053, MATCH('CF Values LookUp'!CM$4 &amp; 'CF Values LookUp'!$D5, 'Custom Field Tbl'!$Q$5:$Q$1053 &amp; 'Custom Field Tbl'!$S$5:$S$1053, 0)) ), "",
INDEX('Custom Field Tbl'!$R$5:$R$1053, MATCH('CF Values LookUp'!CM$4 &amp; 'CF Values LookUp'!$D5, 'Custom Field Tbl'!$Q$5:$Q$1053 &amp; 'Custom Field Tbl'!$S$5:$S$1053, 0)) )</f>
        <v>Cooling Only</v>
      </c>
      <c r="CN5" t="str" cm="1">
        <f t="array" ref="CN5">IF(ISNA(INDEX('Custom Field Tbl'!$R$5:$R$1053, MATCH('CF Values LookUp'!CN$4 &amp; 'CF Values LookUp'!$D5, 'Custom Field Tbl'!$Q$5:$Q$1053 &amp; 'Custom Field Tbl'!$S$5:$S$1053, 0)) ), "",
INDEX('Custom Field Tbl'!$R$5:$R$1053, MATCH('CF Values LookUp'!CN$4 &amp; 'CF Values LookUp'!$D5, 'Custom Field Tbl'!$Q$5:$Q$1053 &amp; 'Custom Field Tbl'!$S$5:$S$1053, 0)) )</f>
        <v>Ceiling Cassette</v>
      </c>
      <c r="CO5" t="str" cm="1">
        <f t="array" ref="CO5">IF(ISNA(INDEX('Custom Field Tbl'!$R$5:$R$1053, MATCH('CF Values LookUp'!CO$4 &amp; 'CF Values LookUp'!$D5, 'Custom Field Tbl'!$Q$5:$Q$1053 &amp; 'Custom Field Tbl'!$S$5:$S$1053, 0)) ), "",
INDEX('Custom Field Tbl'!$R$5:$R$1053, MATCH('CF Values LookUp'!CO$4 &amp; 'CF Values LookUp'!$D5, 'Custom Field Tbl'!$Q$5:$Q$1053 &amp; 'Custom Field Tbl'!$S$5:$S$1053, 0)) )</f>
        <v>No</v>
      </c>
      <c r="CP5" t="str" cm="1">
        <f t="array" ref="CP5">IF(ISNA(INDEX('Custom Field Tbl'!$R$5:$R$1053, MATCH('CF Values LookUp'!CP$4 &amp; 'CF Values LookUp'!$D5, 'Custom Field Tbl'!$Q$5:$Q$1053 &amp; 'Custom Field Tbl'!$S$5:$S$1053, 0)) ), "",
INDEX('Custom Field Tbl'!$R$5:$R$1053, MATCH('CF Values LookUp'!CP$4 &amp; 'CF Values LookUp'!$D5, 'Custom Field Tbl'!$Q$5:$Q$1053 &amp; 'Custom Field Tbl'!$S$5:$S$1053, 0)) )</f>
        <v>No</v>
      </c>
      <c r="CQ5" t="str" cm="1">
        <f t="array" ref="CQ5">IF(ISNA(INDEX('Custom Field Tbl'!$R$5:$R$1053, MATCH('CF Values LookUp'!CQ$4 &amp; 'CF Values LookUp'!$D5, 'Custom Field Tbl'!$Q$5:$Q$1053 &amp; 'Custom Field Tbl'!$S$5:$S$1053, 0)) ), "",
INDEX('Custom Field Tbl'!$R$5:$R$1053, MATCH('CF Values LookUp'!CQ$4 &amp; 'CF Values LookUp'!$D5, 'Custom Field Tbl'!$Q$5:$Q$1053 &amp; 'Custom Field Tbl'!$S$5:$S$1053, 0)) )</f>
        <v>Electric</v>
      </c>
      <c r="CR5" t="str" cm="1">
        <f t="array" ref="CR5">IF(ISNA(INDEX('Custom Field Tbl'!$R$5:$R$1053, MATCH('CF Values LookUp'!CR$4 &amp; 'CF Values LookUp'!$D5, 'Custom Field Tbl'!$Q$5:$Q$1053 &amp; 'Custom Field Tbl'!$S$5:$S$1053, 0)) ), "",
INDEX('Custom Field Tbl'!$R$5:$R$1053, MATCH('CF Values LookUp'!CR$4 &amp; 'CF Values LookUp'!$D5, 'Custom Field Tbl'!$Q$5:$Q$1053 &amp; 'Custom Field Tbl'!$S$5:$S$1053, 0)) )</f>
        <v>Inground Floor Heating System</v>
      </c>
      <c r="CS5" t="str" cm="1">
        <f t="array" ref="CS5">IF(ISNA(INDEX('Custom Field Tbl'!$R$5:$R$1053, MATCH('CF Values LookUp'!CS$4 &amp; 'CF Values LookUp'!$D5, 'Custom Field Tbl'!$Q$5:$Q$1053 &amp; 'Custom Field Tbl'!$S$5:$S$1053, 0)) ), "",
INDEX('Custom Field Tbl'!$R$5:$R$1053, MATCH('CF Values LookUp'!CS$4 &amp; 'CF Values LookUp'!$D5, 'Custom Field Tbl'!$Q$5:$Q$1053 &amp; 'Custom Field Tbl'!$S$5:$S$1053, 0)) )</f>
        <v>Built-Up Bituminous</v>
      </c>
      <c r="CT5" t="str" cm="1">
        <f t="array" ref="CT5">IF(ISNA(INDEX('Custom Field Tbl'!$R$5:$R$1053, MATCH('CF Values LookUp'!CT$4 &amp; 'CF Values LookUp'!$D5, 'Custom Field Tbl'!$Q$5:$Q$1053 &amp; 'Custom Field Tbl'!$S$5:$S$1053, 0)) ), "",
INDEX('Custom Field Tbl'!$R$5:$R$1053, MATCH('CF Values LookUp'!CT$4 &amp; 'CF Values LookUp'!$D5, 'Custom Field Tbl'!$Q$5:$Q$1053 &amp; 'Custom Field Tbl'!$S$5:$S$1053, 0)) )</f>
        <v>Bare</v>
      </c>
      <c r="CU5" t="str" cm="1">
        <f t="array" ref="CU5">IF(ISNA(INDEX('Custom Field Tbl'!$R$5:$R$1053, MATCH('CF Values LookUp'!CU$4 &amp; 'CF Values LookUp'!$D5, 'Custom Field Tbl'!$Q$5:$Q$1053 &amp; 'Custom Field Tbl'!$S$5:$S$1053, 0)) ), "",
INDEX('Custom Field Tbl'!$R$5:$R$1053, MATCH('CF Values LookUp'!CU$4 &amp; 'CF Values LookUp'!$D5, 'Custom Field Tbl'!$Q$5:$Q$1053 &amp; 'Custom Field Tbl'!$S$5:$S$1053, 0)) )</f>
        <v>Aluminum</v>
      </c>
      <c r="CV5" t="str" cm="1">
        <f t="array" ref="CV5">IF(ISNA(INDEX('Custom Field Tbl'!$R$5:$R$1053, MATCH('CF Values LookUp'!CV$4 &amp; 'CF Values LookUp'!$D5, 'Custom Field Tbl'!$Q$5:$Q$1053 &amp; 'Custom Field Tbl'!$S$5:$S$1053, 0)) ), "",
INDEX('Custom Field Tbl'!$R$5:$R$1053, MATCH('CF Values LookUp'!CV$4 &amp; 'CF Values LookUp'!$D5, 'Custom Field Tbl'!$Q$5:$Q$1053 &amp; 'Custom Field Tbl'!$S$5:$S$1053, 0)) )</f>
        <v>Freeform Text</v>
      </c>
      <c r="CW5" t="str" cm="1">
        <f t="array" ref="CW5">IF(ISNA(INDEX('Custom Field Tbl'!$R$5:$R$1053, MATCH('CF Values LookUp'!CW$4 &amp; 'CF Values LookUp'!$D5, 'Custom Field Tbl'!$Q$5:$Q$1053 &amp; 'Custom Field Tbl'!$S$5:$S$1053, 0)) ), "",
INDEX('Custom Field Tbl'!$R$5:$R$1053, MATCH('CF Values LookUp'!CW$4 &amp; 'CF Values LookUp'!$D5, 'Custom Field Tbl'!$Q$5:$Q$1053 &amp; 'Custom Field Tbl'!$S$5:$S$1053, 0)) )</f>
        <v>Ballasted Anchor</v>
      </c>
      <c r="CX5" t="str" cm="1">
        <f t="array" ref="CX5">IF(ISNA(INDEX('Custom Field Tbl'!$R$5:$R$1053, MATCH('CF Values LookUp'!CX$4 &amp; 'CF Values LookUp'!$D5, 'Custom Field Tbl'!$Q$5:$Q$1053 &amp; 'Custom Field Tbl'!$S$5:$S$1053, 0)) ), "",
INDEX('Custom Field Tbl'!$R$5:$R$1053, MATCH('CF Values LookUp'!CX$4 &amp; 'CF Values LookUp'!$D5, 'Custom Field Tbl'!$Q$5:$Q$1053 &amp; 'Custom Field Tbl'!$S$5:$S$1053, 0)) )</f>
        <v>Black Vinyl Coated Chain Link</v>
      </c>
      <c r="CY5" t="str" cm="1">
        <f t="array" ref="CY5">IF(ISNA(INDEX('Custom Field Tbl'!$R$5:$R$1053, MATCH('CF Values LookUp'!CY$4 &amp; 'CF Values LookUp'!$D5, 'Custom Field Tbl'!$Q$5:$Q$1053 &amp; 'Custom Field Tbl'!$S$5:$S$1053, 0)) ), "",
INDEX('Custom Field Tbl'!$R$5:$R$1053, MATCH('CF Values LookUp'!CY$4 &amp; 'CF Values LookUp'!$D5, 'Custom Field Tbl'!$Q$5:$Q$1053 &amp; 'Custom Field Tbl'!$S$5:$S$1053, 0)) )</f>
        <v>Freeform Text</v>
      </c>
      <c r="CZ5" t="str" cm="1">
        <f t="array" ref="CZ5">IF(ISNA(INDEX('Custom Field Tbl'!$R$5:$R$1053, MATCH('CF Values LookUp'!CZ$4 &amp; 'CF Values LookUp'!$D5, 'Custom Field Tbl'!$Q$5:$Q$1053 &amp; 'Custom Field Tbl'!$S$5:$S$1053, 0)) ), "",
INDEX('Custom Field Tbl'!$R$5:$R$1053, MATCH('CF Values LookUp'!CZ$4 &amp; 'CF Values LookUp'!$D5, 'Custom Field Tbl'!$Q$5:$Q$1053 &amp; 'Custom Field Tbl'!$S$5:$S$1053, 0)) )</f>
        <v>Dry Barrel</v>
      </c>
      <c r="DA5" t="str" cm="1">
        <f t="array" ref="DA5">IF(ISNA(INDEX('Custom Field Tbl'!$R$5:$R$1053, MATCH('CF Values LookUp'!DA$4 &amp; 'CF Values LookUp'!$D5, 'Custom Field Tbl'!$Q$5:$Q$1053 &amp; 'Custom Field Tbl'!$S$5:$S$1053, 0)) ), "",
INDEX('Custom Field Tbl'!$R$5:$R$1053, MATCH('CF Values LookUp'!DA$4 &amp; 'CF Values LookUp'!$D5, 'Custom Field Tbl'!$Q$5:$Q$1053 &amp; 'Custom Field Tbl'!$S$5:$S$1053, 0)) )</f>
        <v>Diesel Engine</v>
      </c>
      <c r="DB5" t="str" cm="1">
        <f t="array" ref="DB5">IF(ISNA(INDEX('Custom Field Tbl'!$R$5:$R$1053, MATCH('CF Values LookUp'!DB$4 &amp; 'CF Values LookUp'!$D5, 'Custom Field Tbl'!$Q$5:$Q$1053 &amp; 'Custom Field Tbl'!$S$5:$S$1053, 0)) ), "",
INDEX('Custom Field Tbl'!$R$5:$R$1053, MATCH('CF Values LookUp'!DB$4 &amp; 'CF Values LookUp'!$D5, 'Custom Field Tbl'!$Q$5:$Q$1053 &amp; 'Custom Field Tbl'!$S$5:$S$1053, 0)) )</f>
        <v>End Suction</v>
      </c>
      <c r="DC5" t="str" cm="1">
        <f t="array" ref="DC5">IF(ISNA(INDEX('Custom Field Tbl'!$R$5:$R$1053, MATCH('CF Values LookUp'!DC$4 &amp; 'CF Values LookUp'!$D5, 'Custom Field Tbl'!$Q$5:$Q$1053 &amp; 'Custom Field Tbl'!$S$5:$S$1053, 0)) ), "",
INDEX('Custom Field Tbl'!$R$5:$R$1053, MATCH('CF Values LookUp'!DC$4 &amp; 'CF Values LookUp'!$D5, 'Custom Field Tbl'!$Q$5:$Q$1053 &amp; 'Custom Field Tbl'!$S$5:$S$1053, 0)) )</f>
        <v>Fire Pump</v>
      </c>
      <c r="DD5" t="str" cm="1">
        <f t="array" ref="DD5">IF(ISNA(INDEX('Custom Field Tbl'!$R$5:$R$1053, MATCH('CF Values LookUp'!DD$4 &amp; 'CF Values LookUp'!$D5, 'Custom Field Tbl'!$Q$5:$Q$1053 &amp; 'Custom Field Tbl'!$S$5:$S$1053, 0)) ), "",
INDEX('Custom Field Tbl'!$R$5:$R$1053, MATCH('CF Values LookUp'!DD$4 &amp; 'CF Values LookUp'!$D5, 'Custom Field Tbl'!$Q$5:$Q$1053 &amp; 'Custom Field Tbl'!$S$5:$S$1053, 0)) )</f>
        <v>Cabinet Mounted</v>
      </c>
      <c r="DE5" t="str" cm="1">
        <f t="array" ref="DE5">IF(ISNA(INDEX('Custom Field Tbl'!$R$5:$R$1053, MATCH('CF Values LookUp'!DE$4 &amp; 'CF Values LookUp'!$D5, 'Custom Field Tbl'!$Q$5:$Q$1053 &amp; 'Custom Field Tbl'!$S$5:$S$1053, 0)) ), "",
INDEX('Custom Field Tbl'!$R$5:$R$1053, MATCH('CF Values LookUp'!DE$4 &amp; 'CF Values LookUp'!$D5, 'Custom Field Tbl'!$Q$5:$Q$1053 &amp; 'Custom Field Tbl'!$S$5:$S$1053, 0)) )</f>
        <v>ABC-Rated Dry Chemical</v>
      </c>
      <c r="DF5" t="str" cm="1">
        <f t="array" ref="DF5">IF(ISNA(INDEX('Custom Field Tbl'!$R$5:$R$1053, MATCH('CF Values LookUp'!DF$4 &amp; 'CF Values LookUp'!$D5, 'Custom Field Tbl'!$Q$5:$Q$1053 &amp; 'Custom Field Tbl'!$S$5:$S$1053, 0)) ), "",
INDEX('Custom Field Tbl'!$R$5:$R$1053, MATCH('CF Values LookUp'!DF$4 &amp; 'CF Values LookUp'!$D5, 'Custom Field Tbl'!$Q$5:$Q$1053 &amp; 'Custom Field Tbl'!$S$5:$S$1053, 0)) )</f>
        <v>Clean Agent Suppression System</v>
      </c>
      <c r="DG5" t="str" cm="1">
        <f t="array" ref="DG5">IF(ISNA(INDEX('Custom Field Tbl'!$R$5:$R$1053, MATCH('CF Values LookUp'!DG$4 &amp; 'CF Values LookUp'!$D5, 'Custom Field Tbl'!$Q$5:$Q$1053 &amp; 'Custom Field Tbl'!$S$5:$S$1053, 0)) ), "",
INDEX('Custom Field Tbl'!$R$5:$R$1053, MATCH('CF Values LookUp'!DG$4 &amp; 'CF Values LookUp'!$D5, 'Custom Field Tbl'!$Q$5:$Q$1053 &amp; 'Custom Field Tbl'!$S$5:$S$1053, 0)) )</f>
        <v>Freeform Text</v>
      </c>
      <c r="DH5" t="str" cm="1">
        <f t="array" ref="DH5">IF(ISNA(INDEX('Custom Field Tbl'!$R$5:$R$1053, MATCH('CF Values LookUp'!DH$4 &amp; 'CF Values LookUp'!$D5, 'Custom Field Tbl'!$Q$5:$Q$1053 &amp; 'Custom Field Tbl'!$S$5:$S$1053, 0)) ), "",
INDEX('Custom Field Tbl'!$R$5:$R$1053, MATCH('CF Values LookUp'!DH$4 &amp; 'CF Values LookUp'!$D5, 'Custom Field Tbl'!$Q$5:$Q$1053 &amp; 'Custom Field Tbl'!$S$5:$S$1053, 0)) )</f>
        <v>Fusible Link</v>
      </c>
      <c r="DI5" t="str" cm="1">
        <f t="array" ref="DI5">IF(ISNA(INDEX('Custom Field Tbl'!$R$5:$R$1053, MATCH('CF Values LookUp'!DI$4 &amp; 'CF Values LookUp'!$D5, 'Custom Field Tbl'!$Q$5:$Q$1053 &amp; 'Custom Field Tbl'!$S$5:$S$1053, 0)) ), "",
INDEX('Custom Field Tbl'!$R$5:$R$1053, MATCH('CF Values LookUp'!DI$4 &amp; 'CF Values LookUp'!$D5, 'Custom Field Tbl'!$Q$5:$Q$1053 &amp; 'Custom Field Tbl'!$S$5:$S$1053, 0)) )</f>
        <v>Coiling</v>
      </c>
      <c r="DJ5" t="str" cm="1">
        <f t="array" ref="DJ5">IF(ISNA(INDEX('Custom Field Tbl'!$R$5:$R$1053, MATCH('CF Values LookUp'!DJ$4 &amp; 'CF Values LookUp'!$D5, 'Custom Field Tbl'!$Q$5:$Q$1053 &amp; 'Custom Field Tbl'!$S$5:$S$1053, 0)) ), "",
INDEX('Custom Field Tbl'!$R$5:$R$1053, MATCH('CF Values LookUp'!DJ$4 &amp; 'CF Values LookUp'!$D5, 'Custom Field Tbl'!$Q$5:$Q$1053 &amp; 'Custom Field Tbl'!$S$5:$S$1053, 0)) )</f>
        <v>Bench</v>
      </c>
      <c r="DK5" t="str" cm="1">
        <f t="array" ref="DK5">IF(ISNA(INDEX('Custom Field Tbl'!$R$5:$R$1053, MATCH('CF Values LookUp'!DK$4 &amp; 'CF Values LookUp'!$D5, 'Custom Field Tbl'!$Q$5:$Q$1053 &amp; 'Custom Field Tbl'!$S$5:$S$1053, 0)) ), "",
INDEX('Custom Field Tbl'!$R$5:$R$1053, MATCH('CF Values LookUp'!DK$4 &amp; 'CF Values LookUp'!$D5, 'Custom Field Tbl'!$Q$5:$Q$1053 &amp; 'Custom Field Tbl'!$S$5:$S$1053, 0)) )</f>
        <v>Card</v>
      </c>
      <c r="DL5" t="str" cm="1">
        <f t="array" ref="DL5">IF(ISNA(INDEX('Custom Field Tbl'!$R$5:$R$1053, MATCH('CF Values LookUp'!DL$4 &amp; 'CF Values LookUp'!$D5, 'Custom Field Tbl'!$Q$5:$Q$1053 &amp; 'Custom Field Tbl'!$S$5:$S$1053, 0)) ), "",
INDEX('Custom Field Tbl'!$R$5:$R$1053, MATCH('CF Values LookUp'!DL$4 &amp; 'CF Values LookUp'!$D5, 'Custom Field Tbl'!$Q$5:$Q$1053 &amp; 'Custom Field Tbl'!$S$5:$S$1053, 0)) )</f>
        <v>Manual</v>
      </c>
      <c r="DM5" t="str" cm="1">
        <f t="array" ref="DM5">IF(ISNA(INDEX('Custom Field Tbl'!$R$5:$R$1053, MATCH('CF Values LookUp'!DM$4 &amp; 'CF Values LookUp'!$D5, 'Custom Field Tbl'!$Q$5:$Q$1053 &amp; 'Custom Field Tbl'!$S$5:$S$1053, 0)) ), "",
INDEX('Custom Field Tbl'!$R$5:$R$1053, MATCH('CF Values LookUp'!DM$4 &amp; 'CF Values LookUp'!$D5, 'Custom Field Tbl'!$Q$5:$Q$1053 &amp; 'Custom Field Tbl'!$S$5:$S$1053, 0)) )</f>
        <v>Double Gate</v>
      </c>
      <c r="DN5" t="str" cm="1">
        <f t="array" ref="DN5">IF(ISNA(INDEX('Custom Field Tbl'!$R$5:$R$1053, MATCH('CF Values LookUp'!DN$4 &amp; 'CF Values LookUp'!$D5, 'Custom Field Tbl'!$Q$5:$Q$1053 &amp; 'Custom Field Tbl'!$S$5:$S$1053, 0)) ), "",
INDEX('Custom Field Tbl'!$R$5:$R$1053, MATCH('CF Values LookUp'!DN$4 &amp; 'CF Values LookUp'!$D5, 'Custom Field Tbl'!$Q$5:$Q$1053 &amp; 'Custom Field Tbl'!$S$5:$S$1053, 0)) )</f>
        <v>Barrier Arm</v>
      </c>
      <c r="DO5" t="str" cm="1">
        <f t="array" ref="DO5">IF(ISNA(INDEX('Custom Field Tbl'!$R$5:$R$1053, MATCH('CF Values LookUp'!DO$4 &amp; 'CF Values LookUp'!$D5, 'Custom Field Tbl'!$Q$5:$Q$1053 &amp; 'Custom Field Tbl'!$S$5:$S$1053, 0)) ), "",
INDEX('Custom Field Tbl'!$R$5:$R$1053, MATCH('CF Values LookUp'!DO$4 &amp; 'CF Values LookUp'!$D5, 'Custom Field Tbl'!$Q$5:$Q$1053 &amp; 'Custom Field Tbl'!$S$5:$S$1053, 0)) )</f>
        <v>No</v>
      </c>
      <c r="DP5" t="str" cm="1">
        <f t="array" ref="DP5">IF(ISNA(INDEX('Custom Field Tbl'!$R$5:$R$1053, MATCH('CF Values LookUp'!DP$4 &amp; 'CF Values LookUp'!$D5, 'Custom Field Tbl'!$Q$5:$Q$1053 &amp; 'Custom Field Tbl'!$S$5:$S$1053, 0)) ), "",
INDEX('Custom Field Tbl'!$R$5:$R$1053, MATCH('CF Values LookUp'!DP$4 &amp; 'CF Values LookUp'!$D5, 'Custom Field Tbl'!$Q$5:$Q$1053 &amp; 'Custom Field Tbl'!$S$5:$S$1053, 0)) )</f>
        <v>High-pressure Sodium</v>
      </c>
      <c r="DQ5" t="str" cm="1">
        <f t="array" ref="DQ5">IF(ISNA(INDEX('Custom Field Tbl'!$R$5:$R$1053, MATCH('CF Values LookUp'!DQ$4 &amp; 'CF Values LookUp'!$D5, 'Custom Field Tbl'!$Q$5:$Q$1053 &amp; 'Custom Field Tbl'!$S$5:$S$1053, 0)) ), "",
INDEX('Custom Field Tbl'!$R$5:$R$1053, MATCH('CF Values LookUp'!DQ$4 &amp; 'CF Values LookUp'!$D5, 'Custom Field Tbl'!$Q$5:$Q$1053 &amp; 'Custom Field Tbl'!$S$5:$S$1053, 0)) )</f>
        <v>Above Grade Down Conductors</v>
      </c>
      <c r="DR5" t="str" cm="1">
        <f t="array" ref="DR5">IF(ISNA(INDEX('Custom Field Tbl'!$R$5:$R$1053, MATCH('CF Values LookUp'!DR$4 &amp; 'CF Values LookUp'!$D5, 'Custom Field Tbl'!$Q$5:$Q$1053 &amp; 'Custom Field Tbl'!$S$5:$S$1053, 0)) ), "",
INDEX('Custom Field Tbl'!$R$5:$R$1053, MATCH('CF Values LookUp'!DR$4 &amp; 'CF Values LookUp'!$D5, 'Custom Field Tbl'!$Q$5:$Q$1053 &amp; 'Custom Field Tbl'!$S$5:$S$1053, 0)) )</f>
        <v>Fiberglass Reinforced Plastic</v>
      </c>
      <c r="DS5" t="str" cm="1">
        <f t="array" ref="DS5">IF(ISNA(INDEX('Custom Field Tbl'!$R$5:$R$1053, MATCH('CF Values LookUp'!DS$4 &amp; 'CF Values LookUp'!$D5, 'Custom Field Tbl'!$Q$5:$Q$1053 &amp; 'Custom Field Tbl'!$S$5:$S$1053, 0)) ), "",
INDEX('Custom Field Tbl'!$R$5:$R$1053, MATCH('CF Values LookUp'!DS$4 &amp; 'CF Values LookUp'!$D5, 'Custom Field Tbl'!$Q$5:$Q$1053 &amp; 'Custom Field Tbl'!$S$5:$S$1053, 0)) )</f>
        <v>Embedded</v>
      </c>
      <c r="DT5" t="str" cm="1">
        <f t="array" ref="DT5">IF(ISNA(INDEX('Custom Field Tbl'!$R$5:$R$1053, MATCH('CF Values LookUp'!DT$4 &amp; 'CF Values LookUp'!$D5, 'Custom Field Tbl'!$Q$5:$Q$1053 &amp; 'Custom Field Tbl'!$S$5:$S$1053, 0)) ), "",
INDEX('Custom Field Tbl'!$R$5:$R$1053, MATCH('CF Values LookUp'!DT$4 &amp; 'CF Values LookUp'!$D5, 'Custom Field Tbl'!$Q$5:$Q$1053 &amp; 'Custom Field Tbl'!$S$5:$S$1053, 0)) )</f>
        <v>No</v>
      </c>
      <c r="DU5" t="str" cm="1">
        <f t="array" ref="DU5">IF(ISNA(INDEX('Custom Field Tbl'!$R$5:$R$1053, MATCH('CF Values LookUp'!DU$4 &amp; 'CF Values LookUp'!$D5, 'Custom Field Tbl'!$Q$5:$Q$1053 &amp; 'Custom Field Tbl'!$S$5:$S$1053, 0)) ), "",
INDEX('Custom Field Tbl'!$R$5:$R$1053, MATCH('CF Values LookUp'!DU$4 &amp; 'CF Values LookUp'!$D5, 'Custom Field Tbl'!$Q$5:$Q$1053 &amp; 'Custom Field Tbl'!$S$5:$S$1053, 0)) )</f>
        <v>FRP</v>
      </c>
      <c r="DV5" t="str" cm="1">
        <f t="array" ref="DV5">IF(ISNA(INDEX('Custom Field Tbl'!$R$5:$R$1053, MATCH('CF Values LookUp'!DV$4 &amp; 'CF Values LookUp'!$D5, 'Custom Field Tbl'!$Q$5:$Q$1053 &amp; 'Custom Field Tbl'!$S$5:$S$1053, 0)) ), "",
INDEX('Custom Field Tbl'!$R$5:$R$1053, MATCH('CF Values LookUp'!DV$4 &amp; 'CF Values LookUp'!$D5, 'Custom Field Tbl'!$Q$5:$Q$1053 &amp; 'Custom Field Tbl'!$S$5:$S$1053, 0)) )</f>
        <v>Freeform Text</v>
      </c>
      <c r="DW5" t="str" cm="1">
        <f t="array" ref="DW5">IF(ISNA(INDEX('Custom Field Tbl'!$R$5:$R$1053, MATCH('CF Values LookUp'!DW$4 &amp; 'CF Values LookUp'!$D5, 'Custom Field Tbl'!$Q$5:$Q$1053 &amp; 'Custom Field Tbl'!$S$5:$S$1053, 0)) ), "",
INDEX('Custom Field Tbl'!$R$5:$R$1053, MATCH('CF Values LookUp'!DW$4 &amp; 'CF Values LookUp'!$D5, 'Custom Field Tbl'!$Q$5:$Q$1053 &amp; 'Custom Field Tbl'!$S$5:$S$1053, 0)) )</f>
        <v>Freeform Text</v>
      </c>
      <c r="DX5" t="str" cm="1">
        <f t="array" ref="DX5">IF(ISNA(INDEX('Custom Field Tbl'!$R$5:$R$1053, MATCH('CF Values LookUp'!DX$4 &amp; 'CF Values LookUp'!$D5, 'Custom Field Tbl'!$Q$5:$Q$1053 &amp; 'Custom Field Tbl'!$S$5:$S$1053, 0)) ), "",
INDEX('Custom Field Tbl'!$R$5:$R$1053, MATCH('CF Values LookUp'!DX$4 &amp; 'CF Values LookUp'!$D5, 'Custom Field Tbl'!$Q$5:$Q$1053 &amp; 'Custom Field Tbl'!$S$5:$S$1053, 0)) )</f>
        <v>Natural Gas</v>
      </c>
      <c r="DY5" t="str" cm="1">
        <f t="array" ref="DY5">IF(ISNA(INDEX('Custom Field Tbl'!$R$5:$R$1053, MATCH('CF Values LookUp'!DY$4 &amp; 'CF Values LookUp'!$D5, 'Custom Field Tbl'!$Q$5:$Q$1053 &amp; 'Custom Field Tbl'!$S$5:$S$1053, 0)) ), "",
INDEX('Custom Field Tbl'!$R$5:$R$1053, MATCH('CF Values LookUp'!DY$4 &amp; 'CF Values LookUp'!$D5, 'Custom Field Tbl'!$Q$5:$Q$1053 &amp; 'Custom Field Tbl'!$S$5:$S$1053, 0)) )</f>
        <v>Ammonia</v>
      </c>
      <c r="DZ5" t="str" cm="1">
        <f t="array" ref="DZ5">IF(ISNA(INDEX('Custom Field Tbl'!$R$5:$R$1053, MATCH('CF Values LookUp'!DZ$4 &amp; 'CF Values LookUp'!$D5, 'Custom Field Tbl'!$Q$5:$Q$1053 &amp; 'Custom Field Tbl'!$S$5:$S$1053, 0)) ), "",
INDEX('Custom Field Tbl'!$R$5:$R$1053, MATCH('CF Values LookUp'!DZ$4 &amp; 'CF Values LookUp'!$D5, 'Custom Field Tbl'!$Q$5:$Q$1053 &amp; 'Custom Field Tbl'!$S$5:$S$1053, 0)) )</f>
        <v>No</v>
      </c>
      <c r="EA5" t="str" cm="1">
        <f t="array" ref="EA5">IF(ISNA(INDEX('Custom Field Tbl'!$R$5:$R$1053, MATCH('CF Values LookUp'!EA$4 &amp; 'CF Values LookUp'!$D5, 'Custom Field Tbl'!$Q$5:$Q$1053 &amp; 'Custom Field Tbl'!$S$5:$S$1053, 0)) ), "",
INDEX('Custom Field Tbl'!$R$5:$R$1053, MATCH('CF Values LookUp'!EA$4 &amp; 'CF Values LookUp'!$D5, 'Custom Field Tbl'!$Q$5:$Q$1053 &amp; 'Custom Field Tbl'!$S$5:$S$1053, 0)) )</f>
        <v>Freeform Text</v>
      </c>
      <c r="EB5" t="str" cm="1">
        <f t="array" ref="EB5">IF(ISNA(INDEX('Custom Field Tbl'!$R$5:$R$1053, MATCH('CF Values LookUp'!EB$4 &amp; 'CF Values LookUp'!$D5, 'Custom Field Tbl'!$Q$5:$Q$1053 &amp; 'Custom Field Tbl'!$S$5:$S$1053, 0)) ), "",
INDEX('Custom Field Tbl'!$R$5:$R$1053, MATCH('CF Values LookUp'!EB$4 &amp; 'CF Values LookUp'!$D5, 'Custom Field Tbl'!$Q$5:$Q$1053 &amp; 'Custom Field Tbl'!$S$5:$S$1053, 0)) )</f>
        <v>Freeform Text</v>
      </c>
      <c r="EC5" t="str" cm="1">
        <f t="array" ref="EC5">IF(ISNA(INDEX('Custom Field Tbl'!$R$5:$R$1053, MATCH('CF Values LookUp'!EC$4 &amp; 'CF Values LookUp'!$D5, 'Custom Field Tbl'!$Q$5:$Q$1053 &amp; 'Custom Field Tbl'!$S$5:$S$1053, 0)) ), "",
INDEX('Custom Field Tbl'!$R$5:$R$1053, MATCH('CF Values LookUp'!EC$4 &amp; 'CF Values LookUp'!$D5, 'Custom Field Tbl'!$Q$5:$Q$1053 &amp; 'Custom Field Tbl'!$S$5:$S$1053, 0)) )</f>
        <v>Freeform Text</v>
      </c>
      <c r="ED5" t="str" cm="1">
        <f t="array" ref="ED5">IF(ISNA(INDEX('Custom Field Tbl'!$R$5:$R$1053, MATCH('CF Values LookUp'!ED$4 &amp; 'CF Values LookUp'!$D5, 'Custom Field Tbl'!$Q$5:$Q$1053 &amp; 'Custom Field Tbl'!$S$5:$S$1053, 0)) ), "",
INDEX('Custom Field Tbl'!$R$5:$R$1053, MATCH('CF Values LookUp'!ED$4 &amp; 'CF Values LookUp'!$D5, 'Custom Field Tbl'!$Q$5:$Q$1053 &amp; 'Custom Field Tbl'!$S$5:$S$1053, 0)) )</f>
        <v>Freeform Text</v>
      </c>
      <c r="EE5" t="str" cm="1">
        <f t="array" ref="EE5">IF(ISNA(INDEX('Custom Field Tbl'!$R$5:$R$1053, MATCH('CF Values LookUp'!EE$4 &amp; 'CF Values LookUp'!$D5, 'Custom Field Tbl'!$Q$5:$Q$1053 &amp; 'Custom Field Tbl'!$S$5:$S$1053, 0)) ), "",
INDEX('Custom Field Tbl'!$R$5:$R$1053, MATCH('CF Values LookUp'!EE$4 &amp; 'CF Values LookUp'!$D5, 'Custom Field Tbl'!$Q$5:$Q$1053 &amp; 'Custom Field Tbl'!$S$5:$S$1053, 0)) )</f>
        <v>No</v>
      </c>
      <c r="EF5" t="str" cm="1">
        <f t="array" ref="EF5">IF(ISNA(INDEX('Custom Field Tbl'!$R$5:$R$1053, MATCH('CF Values LookUp'!EF$4 &amp; 'CF Values LookUp'!$D5, 'Custom Field Tbl'!$Q$5:$Q$1053 &amp; 'Custom Field Tbl'!$S$5:$S$1053, 0)) ), "",
INDEX('Custom Field Tbl'!$R$5:$R$1053, MATCH('CF Values LookUp'!EF$4 &amp; 'CF Values LookUp'!$D5, 'Custom Field Tbl'!$Q$5:$Q$1053 &amp; 'Custom Field Tbl'!$S$5:$S$1053, 0)) )</f>
        <v>Bronze</v>
      </c>
      <c r="EG5" t="str" cm="1">
        <f t="array" ref="EG5">IF(ISNA(INDEX('Custom Field Tbl'!$R$5:$R$1053, MATCH('CF Values LookUp'!EG$4 &amp; 'CF Values LookUp'!$D5, 'Custom Field Tbl'!$Q$5:$Q$1053 &amp; 'Custom Field Tbl'!$S$5:$S$1053, 0)) ), "",
INDEX('Custom Field Tbl'!$R$5:$R$1053, MATCH('CF Values LookUp'!EG$4 &amp; 'CF Values LookUp'!$D5, 'Custom Field Tbl'!$Q$5:$Q$1053 &amp; 'Custom Field Tbl'!$S$5:$S$1053, 0)) )</f>
        <v>CHW</v>
      </c>
      <c r="EH5" t="str" cm="1">
        <f t="array" ref="EH5">IF(ISNA(INDEX('Custom Field Tbl'!$R$5:$R$1053, MATCH('CF Values LookUp'!EH$4 &amp; 'CF Values LookUp'!$D5, 'Custom Field Tbl'!$Q$5:$Q$1053 &amp; 'Custom Field Tbl'!$S$5:$S$1053, 0)) ), "",
INDEX('Custom Field Tbl'!$R$5:$R$1053, MATCH('CF Values LookUp'!EH$4 &amp; 'CF Values LookUp'!$D5, 'Custom Field Tbl'!$Q$5:$Q$1053 &amp; 'Custom Field Tbl'!$S$5:$S$1053, 0)) )</f>
        <v>CHW</v>
      </c>
      <c r="EI5" t="str" cm="1">
        <f t="array" ref="EI5">IF(ISNA(INDEX('Custom Field Tbl'!$R$5:$R$1053, MATCH('CF Values LookUp'!EI$4 &amp; 'CF Values LookUp'!$D5, 'Custom Field Tbl'!$Q$5:$Q$1053 &amp; 'Custom Field Tbl'!$S$5:$S$1053, 0)) ), "",
INDEX('Custom Field Tbl'!$R$5:$R$1053, MATCH('CF Values LookUp'!EI$4 &amp; 'CF Values LookUp'!$D5, 'Custom Field Tbl'!$Q$5:$Q$1053 &amp; 'Custom Field Tbl'!$S$5:$S$1053, 0)) )</f>
        <v>Plate</v>
      </c>
      <c r="EJ5" t="str" cm="1">
        <f t="array" ref="EJ5">IF(ISNA(INDEX('Custom Field Tbl'!$R$5:$R$1053, MATCH('CF Values LookUp'!EJ$4 &amp; 'CF Values LookUp'!$D5, 'Custom Field Tbl'!$Q$5:$Q$1053 &amp; 'Custom Field Tbl'!$S$5:$S$1053, 0)) ), "",
INDEX('Custom Field Tbl'!$R$5:$R$1053, MATCH('CF Values LookUp'!EJ$4 &amp; 'CF Values LookUp'!$D5, 'Custom Field Tbl'!$Q$5:$Q$1053 &amp; 'Custom Field Tbl'!$S$5:$S$1053, 0)) )</f>
        <v>Freeform Text</v>
      </c>
      <c r="EK5" t="str" cm="1">
        <f t="array" ref="EK5">IF(ISNA(INDEX('Custom Field Tbl'!$R$5:$R$1053, MATCH('CF Values LookUp'!EK$4 &amp; 'CF Values LookUp'!$D5, 'Custom Field Tbl'!$Q$5:$Q$1053 &amp; 'Custom Field Tbl'!$S$5:$S$1053, 0)) ), "",
INDEX('Custom Field Tbl'!$R$5:$R$1053, MATCH('CF Values LookUp'!EK$4 &amp; 'CF Values LookUp'!$D5, 'Custom Field Tbl'!$Q$5:$Q$1053 &amp; 'Custom Field Tbl'!$S$5:$S$1053, 0)) )</f>
        <v>Electric</v>
      </c>
      <c r="EL5" t="str" cm="1">
        <f t="array" ref="EL5">IF(ISNA(INDEX('Custom Field Tbl'!$R$5:$R$1053, MATCH('CF Values LookUp'!EL$4 &amp; 'CF Values LookUp'!$D5, 'Custom Field Tbl'!$Q$5:$Q$1053 &amp; 'Custom Field Tbl'!$S$5:$S$1053, 0)) ), "",
INDEX('Custom Field Tbl'!$R$5:$R$1053, MATCH('CF Values LookUp'!EL$4 &amp; 'CF Values LookUp'!$D5, 'Custom Field Tbl'!$Q$5:$Q$1053 &amp; 'Custom Field Tbl'!$S$5:$S$1053, 0)) )</f>
        <v>Fiberglass Reinforced Plastic</v>
      </c>
      <c r="EM5" t="str" cm="1">
        <f t="array" ref="EM5">IF(ISNA(INDEX('Custom Field Tbl'!$R$5:$R$1053, MATCH('CF Values LookUp'!EM$4 &amp; 'CF Values LookUp'!$D5, 'Custom Field Tbl'!$Q$5:$Q$1053 &amp; 'Custom Field Tbl'!$S$5:$S$1053, 0)) ), "",
INDEX('Custom Field Tbl'!$R$5:$R$1053, MATCH('CF Values LookUp'!EM$4 &amp; 'CF Values LookUp'!$D5, 'Custom Field Tbl'!$Q$5:$Q$1053 &amp; 'Custom Field Tbl'!$S$5:$S$1053, 0)) )</f>
        <v>Embedded</v>
      </c>
      <c r="EN5" t="str" cm="1">
        <f t="array" ref="EN5">IF(ISNA(INDEX('Custom Field Tbl'!$R$5:$R$1053, MATCH('CF Values LookUp'!EN$4 &amp; 'CF Values LookUp'!$D5, 'Custom Field Tbl'!$Q$5:$Q$1053 &amp; 'Custom Field Tbl'!$S$5:$S$1053, 0)) ), "",
INDEX('Custom Field Tbl'!$R$5:$R$1053, MATCH('CF Values LookUp'!EN$4 &amp; 'CF Values LookUp'!$D5, 'Custom Field Tbl'!$Q$5:$Q$1053 &amp; 'Custom Field Tbl'!$S$5:$S$1053, 0)) )</f>
        <v>No</v>
      </c>
      <c r="EO5" t="str" cm="1">
        <f t="array" ref="EO5">IF(ISNA(INDEX('Custom Field Tbl'!$R$5:$R$1053, MATCH('CF Values LookUp'!EO$4 &amp; 'CF Values LookUp'!$D5, 'Custom Field Tbl'!$Q$5:$Q$1053 &amp; 'Custom Field Tbl'!$S$5:$S$1053, 0)) ), "",
INDEX('Custom Field Tbl'!$R$5:$R$1053, MATCH('CF Values LookUp'!EO$4 &amp; 'CF Values LookUp'!$D5, 'Custom Field Tbl'!$Q$5:$Q$1053 &amp; 'Custom Field Tbl'!$S$5:$S$1053, 0)) )</f>
        <v>Fixed Plate</v>
      </c>
      <c r="EP5" t="str" cm="1">
        <f t="array" ref="EP5">IF(ISNA(INDEX('Custom Field Tbl'!$R$5:$R$1053, MATCH('CF Values LookUp'!EP$4 &amp; 'CF Values LookUp'!$D5, 'Custom Field Tbl'!$Q$5:$Q$1053 &amp; 'Custom Field Tbl'!$S$5:$S$1053, 0)) ), "",
INDEX('Custom Field Tbl'!$R$5:$R$1053, MATCH('CF Values LookUp'!EP$4 &amp; 'CF Values LookUp'!$D5, 'Custom Field Tbl'!$Q$5:$Q$1053 &amp; 'Custom Field Tbl'!$S$5:$S$1053, 0)) )</f>
        <v>Freeform Text</v>
      </c>
      <c r="EQ5" t="str" cm="1">
        <f t="array" ref="EQ5">IF(ISNA(INDEX('Custom Field Tbl'!$R$5:$R$1053, MATCH('CF Values LookUp'!EQ$4 &amp; 'CF Values LookUp'!$D5, 'Custom Field Tbl'!$Q$5:$Q$1053 &amp; 'Custom Field Tbl'!$S$5:$S$1053, 0)) ), "",
INDEX('Custom Field Tbl'!$R$5:$R$1053, MATCH('CF Values LookUp'!EQ$4 &amp; 'CF Values LookUp'!$D5, 'Custom Field Tbl'!$Q$5:$Q$1053 &amp; 'Custom Field Tbl'!$S$5:$S$1053, 0)) )</f>
        <v>Electric</v>
      </c>
      <c r="ER5" t="str" cm="1">
        <f t="array" ref="ER5">IF(ISNA(INDEX('Custom Field Tbl'!$R$5:$R$1053, MATCH('CF Values LookUp'!ER$4 &amp; 'CF Values LookUp'!$D5, 'Custom Field Tbl'!$Q$5:$Q$1053 &amp; 'Custom Field Tbl'!$S$5:$S$1053, 0)) ), "",
INDEX('Custom Field Tbl'!$R$5:$R$1053, MATCH('CF Values LookUp'!ER$4 &amp; 'CF Values LookUp'!$D5, 'Custom Field Tbl'!$Q$5:$Q$1053 &amp; 'Custom Field Tbl'!$S$5:$S$1053, 0)) )</f>
        <v>Boiler-Water Heater Combination</v>
      </c>
      <c r="ES5" t="str" cm="1">
        <f t="array" ref="ES5">IF(ISNA(INDEX('Custom Field Tbl'!$R$5:$R$1053, MATCH('CF Values LookUp'!ES$4 &amp; 'CF Values LookUp'!$D5, 'Custom Field Tbl'!$Q$5:$Q$1053 &amp; 'Custom Field Tbl'!$S$5:$S$1053, 0)) ), "",
INDEX('Custom Field Tbl'!$R$5:$R$1053, MATCH('CF Values LookUp'!ES$4 &amp; 'CF Values LookUp'!$D5, 'Custom Field Tbl'!$Q$5:$Q$1053 &amp; 'Custom Field Tbl'!$S$5:$S$1053, 0)) )</f>
        <v>Freeform Text</v>
      </c>
      <c r="ET5" t="str" cm="1">
        <f t="array" ref="ET5">IF(ISNA(INDEX('Custom Field Tbl'!$R$5:$R$1053, MATCH('CF Values LookUp'!ET$4 &amp; 'CF Values LookUp'!$D5, 'Custom Field Tbl'!$Q$5:$Q$1053 &amp; 'Custom Field Tbl'!$S$5:$S$1053, 0)) ), "",
INDEX('Custom Field Tbl'!$R$5:$R$1053, MATCH('CF Values LookUp'!ET$4 &amp; 'CF Values LookUp'!$D5, 'Custom Field Tbl'!$Q$5:$Q$1053 &amp; 'Custom Field Tbl'!$S$5:$S$1053, 0)) )</f>
        <v>Freeform Text</v>
      </c>
      <c r="EU5" t="str" cm="1">
        <f t="array" ref="EU5">IF(ISNA(INDEX('Custom Field Tbl'!$R$5:$R$1053, MATCH('CF Values LookUp'!EU$4 &amp; 'CF Values LookUp'!$D5, 'Custom Field Tbl'!$Q$5:$Q$1053 &amp; 'Custom Field Tbl'!$S$5:$S$1053, 0)) ), "",
INDEX('Custom Field Tbl'!$R$5:$R$1053, MATCH('CF Values LookUp'!EU$4 &amp; 'CF Values LookUp'!$D5, 'Custom Field Tbl'!$Q$5:$Q$1053 &amp; 'Custom Field Tbl'!$S$5:$S$1053, 0)) )</f>
        <v>Chemical Pot Feeder</v>
      </c>
      <c r="EV5" t="str" cm="1">
        <f t="array" ref="EV5">IF(ISNA(INDEX('Custom Field Tbl'!$R$5:$R$1053, MATCH('CF Values LookUp'!EV$4 &amp; 'CF Values LookUp'!$D5, 'Custom Field Tbl'!$Q$5:$Q$1053 &amp; 'Custom Field Tbl'!$S$5:$S$1053, 0)) ), "",
INDEX('Custom Field Tbl'!$R$5:$R$1053, MATCH('CF Values LookUp'!EV$4 &amp; 'CF Values LookUp'!$D5, 'Custom Field Tbl'!$Q$5:$Q$1053 &amp; 'Custom Field Tbl'!$S$5:$S$1053, 0)) )</f>
        <v>No</v>
      </c>
      <c r="EW5" t="str" cm="1">
        <f t="array" ref="EW5">IF(ISNA(INDEX('Custom Field Tbl'!$R$5:$R$1053, MATCH('CF Values LookUp'!EW$4 &amp; 'CF Values LookUp'!$D5, 'Custom Field Tbl'!$Q$5:$Q$1053 &amp; 'Custom Field Tbl'!$S$5:$S$1053, 0)) ), "",
INDEX('Custom Field Tbl'!$R$5:$R$1053, MATCH('CF Values LookUp'!EW$4 &amp; 'CF Values LookUp'!$D5, 'Custom Field Tbl'!$Q$5:$Q$1053 &amp; 'Custom Field Tbl'!$S$5:$S$1053, 0)) )</f>
        <v>Freeform Text</v>
      </c>
      <c r="EX5" t="str" cm="1">
        <f t="array" ref="EX5">IF(ISNA(INDEX('Custom Field Tbl'!$R$5:$R$1053, MATCH('CF Values LookUp'!EX$4 &amp; 'CF Values LookUp'!$D5, 'Custom Field Tbl'!$Q$5:$Q$1053 &amp; 'Custom Field Tbl'!$S$5:$S$1053, 0)) ), "",
INDEX('Custom Field Tbl'!$R$5:$R$1053, MATCH('CF Values LookUp'!EX$4 &amp; 'CF Values LookUp'!$D5, 'Custom Field Tbl'!$Q$5:$Q$1053 &amp; 'Custom Field Tbl'!$S$5:$S$1053, 0)) )</f>
        <v>No</v>
      </c>
      <c r="EY5" t="str" cm="1">
        <f t="array" ref="EY5">IF(ISNA(INDEX('Custom Field Tbl'!$R$5:$R$1053, MATCH('CF Values LookUp'!EY$4 &amp; 'CF Values LookUp'!$D5, 'Custom Field Tbl'!$Q$5:$Q$1053 &amp; 'Custom Field Tbl'!$S$5:$S$1053, 0)) ), "",
INDEX('Custom Field Tbl'!$R$5:$R$1053, MATCH('CF Values LookUp'!EY$4 &amp; 'CF Values LookUp'!$D5, 'Custom Field Tbl'!$Q$5:$Q$1053 &amp; 'Custom Field Tbl'!$S$5:$S$1053, 0)) )</f>
        <v>No</v>
      </c>
      <c r="EZ5" t="str" cm="1">
        <f t="array" ref="EZ5">IF(ISNA(INDEX('Custom Field Tbl'!$R$5:$R$1053, MATCH('CF Values LookUp'!EZ$4 &amp; 'CF Values LookUp'!$D5, 'Custom Field Tbl'!$Q$5:$Q$1053 &amp; 'Custom Field Tbl'!$S$5:$S$1053, 0)) ), "",
INDEX('Custom Field Tbl'!$R$5:$R$1053, MATCH('CF Values LookUp'!EZ$4 &amp; 'CF Values LookUp'!$D5, 'Custom Field Tbl'!$Q$5:$Q$1053 &amp; 'Custom Field Tbl'!$S$5:$S$1053, 0)) )</f>
        <v>No</v>
      </c>
      <c r="FA5" t="str" cm="1">
        <f t="array" ref="FA5">IF(ISNA(INDEX('Custom Field Tbl'!$R$5:$R$1053, MATCH('CF Values LookUp'!FA$4 &amp; 'CF Values LookUp'!$D5, 'Custom Field Tbl'!$Q$5:$Q$1053 &amp; 'Custom Field Tbl'!$S$5:$S$1053, 0)) ), "",
INDEX('Custom Field Tbl'!$R$5:$R$1053, MATCH('CF Values LookUp'!FA$4 &amp; 'CF Values LookUp'!$D5, 'Custom Field Tbl'!$Q$5:$Q$1053 &amp; 'Custom Field Tbl'!$S$5:$S$1053, 0)) )</f>
        <v>Freeform Text</v>
      </c>
      <c r="FB5" t="str" cm="1">
        <f t="array" ref="FB5">IF(ISNA(INDEX('Custom Field Tbl'!$R$5:$R$1053, MATCH('CF Values LookUp'!FB$4 &amp; 'CF Values LookUp'!$D5, 'Custom Field Tbl'!$Q$5:$Q$1053 &amp; 'Custom Field Tbl'!$S$5:$S$1053, 0)) ), "",
INDEX('Custom Field Tbl'!$R$5:$R$1053, MATCH('CF Values LookUp'!FB$4 &amp; 'CF Values LookUp'!$D5, 'Custom Field Tbl'!$Q$5:$Q$1053 &amp; 'Custom Field Tbl'!$S$5:$S$1053, 0)) )</f>
        <v>Freeform Text</v>
      </c>
      <c r="FC5" t="str" cm="1">
        <f t="array" ref="FC5">IF(ISNA(INDEX('Custom Field Tbl'!$R$5:$R$1053, MATCH('CF Values LookUp'!FC$4 &amp; 'CF Values LookUp'!$D5, 'Custom Field Tbl'!$Q$5:$Q$1053 &amp; 'Custom Field Tbl'!$S$5:$S$1053, 0)) ), "",
INDEX('Custom Field Tbl'!$R$5:$R$1053, MATCH('CF Values LookUp'!FC$4 &amp; 'CF Values LookUp'!$D5, 'Custom Field Tbl'!$Q$5:$Q$1053 &amp; 'Custom Field Tbl'!$S$5:$S$1053, 0)) )</f>
        <v>Freeform Text</v>
      </c>
      <c r="FD5" t="str" cm="1">
        <f t="array" ref="FD5">IF(ISNA(INDEX('Custom Field Tbl'!$R$5:$R$1053, MATCH('CF Values LookUp'!FD$4 &amp; 'CF Values LookUp'!$D5, 'Custom Field Tbl'!$Q$5:$Q$1053 &amp; 'Custom Field Tbl'!$S$5:$S$1053, 0)) ), "",
INDEX('Custom Field Tbl'!$R$5:$R$1053, MATCH('CF Values LookUp'!FD$4 &amp; 'CF Values LookUp'!$D5, 'Custom Field Tbl'!$Q$5:$Q$1053 &amp; 'Custom Field Tbl'!$S$5:$S$1053, 0)) )</f>
        <v>Capacitive</v>
      </c>
      <c r="FE5" t="str" cm="1">
        <f t="array" ref="FE5">IF(ISNA(INDEX('Custom Field Tbl'!$R$5:$R$1053, MATCH('CF Values LookUp'!FE$4 &amp; 'CF Values LookUp'!$D5, 'Custom Field Tbl'!$Q$5:$Q$1053 &amp; 'Custom Field Tbl'!$S$5:$S$1053, 0)) ), "",
INDEX('Custom Field Tbl'!$R$5:$R$1053, MATCH('CF Values LookUp'!FE$4 &amp; 'CF Values LookUp'!$D5, 'Custom Field Tbl'!$Q$5:$Q$1053 &amp; 'Custom Field Tbl'!$S$5:$S$1053, 0)) )</f>
        <v>Freeform Text</v>
      </c>
      <c r="FF5" t="str" cm="1">
        <f t="array" ref="FF5">IF(ISNA(INDEX('Custom Field Tbl'!$R$5:$R$1053, MATCH('CF Values LookUp'!FF$4 &amp; 'CF Values LookUp'!$D5, 'Custom Field Tbl'!$Q$5:$Q$1053 &amp; 'Custom Field Tbl'!$S$5:$S$1053, 0)) ), "",
INDEX('Custom Field Tbl'!$R$5:$R$1053, MATCH('CF Values LookUp'!FF$4 &amp; 'CF Values LookUp'!$D5, 'Custom Field Tbl'!$Q$5:$Q$1053 &amp; 'Custom Field Tbl'!$S$5:$S$1053, 0)) )</f>
        <v>Freeform Text</v>
      </c>
      <c r="FG5" t="str" cm="1">
        <f t="array" ref="FG5">IF(ISNA(INDEX('Custom Field Tbl'!$R$5:$R$1053, MATCH('CF Values LookUp'!FG$4 &amp; 'CF Values LookUp'!$D5, 'Custom Field Tbl'!$Q$5:$Q$1053 &amp; 'Custom Field Tbl'!$S$5:$S$1053, 0)) ), "",
INDEX('Custom Field Tbl'!$R$5:$R$1053, MATCH('CF Values LookUp'!FG$4 &amp; 'CF Values LookUp'!$D5, 'Custom Field Tbl'!$Q$5:$Q$1053 &amp; 'Custom Field Tbl'!$S$5:$S$1053, 0)) )</f>
        <v>Contactor</v>
      </c>
      <c r="FH5" t="str" cm="1">
        <f t="array" ref="FH5">IF(ISNA(INDEX('Custom Field Tbl'!$R$5:$R$1053, MATCH('CF Values LookUp'!FH$4 &amp; 'CF Values LookUp'!$D5, 'Custom Field Tbl'!$Q$5:$Q$1053 &amp; 'Custom Field Tbl'!$S$5:$S$1053, 0)) ), "",
INDEX('Custom Field Tbl'!$R$5:$R$1053, MATCH('CF Values LookUp'!FH$4 &amp; 'CF Values LookUp'!$D5, 'Custom Field Tbl'!$Q$5:$Q$1053 &amp; 'Custom Field Tbl'!$S$5:$S$1053, 0)) )</f>
        <v>Bare</v>
      </c>
      <c r="FI5" t="str" cm="1">
        <f t="array" ref="FI5">IF(ISNA(INDEX('Custom Field Tbl'!$R$5:$R$1053, MATCH('CF Values LookUp'!FI$4 &amp; 'CF Values LookUp'!$D5, 'Custom Field Tbl'!$Q$5:$Q$1053 &amp; 'Custom Field Tbl'!$S$5:$S$1053, 0)) ), "",
INDEX('Custom Field Tbl'!$R$5:$R$1053, MATCH('CF Values LookUp'!FI$4 &amp; 'CF Values LookUp'!$D5, 'Custom Field Tbl'!$Q$5:$Q$1053 &amp; 'Custom Field Tbl'!$S$5:$S$1053, 0)) )</f>
        <v>Eight fixtures</v>
      </c>
      <c r="FJ5" t="str" cm="1">
        <f t="array" ref="FJ5">IF(ISNA(INDEX('Custom Field Tbl'!$R$5:$R$1053, MATCH('CF Values LookUp'!FJ$4 &amp; 'CF Values LookUp'!$D5, 'Custom Field Tbl'!$Q$5:$Q$1053 &amp; 'Custom Field Tbl'!$S$5:$S$1053, 0)) ), "",
INDEX('Custom Field Tbl'!$R$5:$R$1053, MATCH('CF Values LookUp'!FJ$4 &amp; 'CF Values LookUp'!$D5, 'Custom Field Tbl'!$Q$5:$Q$1053 &amp; 'Custom Field Tbl'!$S$5:$S$1053, 0)) )</f>
        <v>Aluminum</v>
      </c>
      <c r="FK5" t="str" cm="1">
        <f t="array" ref="FK5">IF(ISNA(INDEX('Custom Field Tbl'!$R$5:$R$1053, MATCH('CF Values LookUp'!FK$4 &amp; 'CF Values LookUp'!$D5, 'Custom Field Tbl'!$Q$5:$Q$1053 &amp; 'Custom Field Tbl'!$S$5:$S$1053, 0)) ), "",
INDEX('Custom Field Tbl'!$R$5:$R$1053, MATCH('CF Values LookUp'!FK$4 &amp; 'CF Values LookUp'!$D5, 'Custom Field Tbl'!$Q$5:$Q$1053 &amp; 'Custom Field Tbl'!$S$5:$S$1053, 0)) )</f>
        <v>No</v>
      </c>
      <c r="FL5" t="str" cm="1">
        <f t="array" ref="FL5">IF(ISNA(INDEX('Custom Field Tbl'!$R$5:$R$1053, MATCH('CF Values LookUp'!FL$4 &amp; 'CF Values LookUp'!$D5, 'Custom Field Tbl'!$Q$5:$Q$1053 &amp; 'Custom Field Tbl'!$S$5:$S$1053, 0)) ), "",
INDEX('Custom Field Tbl'!$R$5:$R$1053, MATCH('CF Values LookUp'!FL$4 &amp; 'CF Values LookUp'!$D5, 'Custom Field Tbl'!$Q$5:$Q$1053 &amp; 'Custom Field Tbl'!$S$5:$S$1053, 0)) )</f>
        <v>Freeform Text</v>
      </c>
      <c r="FM5" t="str" cm="1">
        <f t="array" ref="FM5">IF(ISNA(INDEX('Custom Field Tbl'!$R$5:$R$1053, MATCH('CF Values LookUp'!FM$4 &amp; 'CF Values LookUp'!$D5, 'Custom Field Tbl'!$Q$5:$Q$1053 &amp; 'Custom Field Tbl'!$S$5:$S$1053, 0)) ), "",
INDEX('Custom Field Tbl'!$R$5:$R$1053, MATCH('CF Values LookUp'!FM$4 &amp; 'CF Values LookUp'!$D5, 'Custom Field Tbl'!$Q$5:$Q$1053 &amp; 'Custom Field Tbl'!$S$5:$S$1053, 0)) )</f>
        <v>Freeform Text</v>
      </c>
      <c r="FN5" t="str" cm="1">
        <f t="array" ref="FN5">IF(ISNA(INDEX('Custom Field Tbl'!$R$5:$R$1053, MATCH('CF Values LookUp'!FN$4 &amp; 'CF Values LookUp'!$D5, 'Custom Field Tbl'!$Q$5:$Q$1053 &amp; 'Custom Field Tbl'!$S$5:$S$1053, 0)) ), "",
INDEX('Custom Field Tbl'!$R$5:$R$1053, MATCH('CF Values LookUp'!FN$4 &amp; 'CF Values LookUp'!$D5, 'Custom Field Tbl'!$Q$5:$Q$1053 &amp; 'Custom Field Tbl'!$S$5:$S$1053, 0)) )</f>
        <v>Electric</v>
      </c>
      <c r="FO5" t="str" cm="1">
        <f t="array" ref="FO5">IF(ISNA(INDEX('Custom Field Tbl'!$R$5:$R$1053, MATCH('CF Values LookUp'!FO$4 &amp; 'CF Values LookUp'!$D5, 'Custom Field Tbl'!$Q$5:$Q$1053 &amp; 'Custom Field Tbl'!$S$5:$S$1053, 0)) ), "",
INDEX('Custom Field Tbl'!$R$5:$R$1053, MATCH('CF Values LookUp'!FO$4 &amp; 'CF Values LookUp'!$D5, 'Custom Field Tbl'!$Q$5:$Q$1053 &amp; 'Custom Field Tbl'!$S$5:$S$1053, 0)) )</f>
        <v>Delta-Delta</v>
      </c>
      <c r="FP5" t="str" cm="1">
        <f t="array" ref="FP5">IF(ISNA(INDEX('Custom Field Tbl'!$R$5:$R$1053, MATCH('CF Values LookUp'!FP$4 &amp; 'CF Values LookUp'!$D5, 'Custom Field Tbl'!$Q$5:$Q$1053 &amp; 'Custom Field Tbl'!$S$5:$S$1053, 0)) ), "",
INDEX('Custom Field Tbl'!$R$5:$R$1053, MATCH('CF Values LookUp'!FP$4 &amp; 'CF Values LookUp'!$D5, 'Custom Field Tbl'!$Q$5:$Q$1053 &amp; 'Custom Field Tbl'!$S$5:$S$1053, 0)) )</f>
        <v>Freeform Text</v>
      </c>
      <c r="FQ5" t="str" cm="1">
        <f t="array" ref="FQ5">IF(ISNA(INDEX('Custom Field Tbl'!$R$5:$R$1053, MATCH('CF Values LookUp'!FQ$4 &amp; 'CF Values LookUp'!$D5, 'Custom Field Tbl'!$Q$5:$Q$1053 &amp; 'Custom Field Tbl'!$S$5:$S$1053, 0)) ), "",
INDEX('Custom Field Tbl'!$R$5:$R$1053, MATCH('CF Values LookUp'!FQ$4 &amp; 'CF Values LookUp'!$D5, 'Custom Field Tbl'!$Q$5:$Q$1053 &amp; 'Custom Field Tbl'!$S$5:$S$1053, 0)) )</f>
        <v>Ball</v>
      </c>
      <c r="FR5" t="str" cm="1">
        <f t="array" ref="FR5">IF(ISNA(INDEX('Custom Field Tbl'!$R$5:$R$1053, MATCH('CF Values LookUp'!FR$4 &amp; 'CF Values LookUp'!$D5, 'Custom Field Tbl'!$Q$5:$Q$1053 &amp; 'Custom Field Tbl'!$S$5:$S$1053, 0)) ), "",
INDEX('Custom Field Tbl'!$R$5:$R$1053, MATCH('CF Values LookUp'!FR$4 &amp; 'CF Values LookUp'!$D5, 'Custom Field Tbl'!$Q$5:$Q$1053 &amp; 'Custom Field Tbl'!$S$5:$S$1053, 0)) )</f>
        <v>Freeform Text</v>
      </c>
      <c r="FS5" t="str" cm="1">
        <f t="array" ref="FS5">IF(ISNA(INDEX('Custom Field Tbl'!$R$5:$R$1053, MATCH('CF Values LookUp'!FS$4 &amp; 'CF Values LookUp'!$D5, 'Custom Field Tbl'!$Q$5:$Q$1053 &amp; 'Custom Field Tbl'!$S$5:$S$1053, 0)) ), "",
INDEX('Custom Field Tbl'!$R$5:$R$1053, MATCH('CF Values LookUp'!FS$4 &amp; 'CF Values LookUp'!$D5, 'Custom Field Tbl'!$Q$5:$Q$1053 &amp; 'Custom Field Tbl'!$S$5:$S$1053, 0)) )</f>
        <v>Concrete</v>
      </c>
      <c r="FT5" t="str" cm="1">
        <f t="array" ref="FT5">IF(ISNA(INDEX('Custom Field Tbl'!$R$5:$R$1053, MATCH('CF Values LookUp'!FT$4 &amp; 'CF Values LookUp'!$D5, 'Custom Field Tbl'!$Q$5:$Q$1053 &amp; 'Custom Field Tbl'!$S$5:$S$1053, 0)) ), "",
INDEX('Custom Field Tbl'!$R$5:$R$1053, MATCH('CF Values LookUp'!FT$4 &amp; 'CF Values LookUp'!$D5, 'Custom Field Tbl'!$Q$5:$Q$1053 &amp; 'Custom Field Tbl'!$S$5:$S$1053, 0)) )</f>
        <v>Freeform Text</v>
      </c>
      <c r="FU5" t="str" cm="1">
        <f t="array" ref="FU5">IF(ISNA(INDEX('Custom Field Tbl'!$R$5:$R$1053, MATCH('CF Values LookUp'!FU$4 &amp; 'CF Values LookUp'!$D5, 'Custom Field Tbl'!$Q$5:$Q$1053 &amp; 'Custom Field Tbl'!$S$5:$S$1053, 0)) ), "",
INDEX('Custom Field Tbl'!$R$5:$R$1053, MATCH('CF Values LookUp'!FU$4 &amp; 'CF Values LookUp'!$D5, 'Custom Field Tbl'!$Q$5:$Q$1053 &amp; 'Custom Field Tbl'!$S$5:$S$1053, 0)) )</f>
        <v>Delta-Delta</v>
      </c>
      <c r="FV5" s="408" t="str" cm="1">
        <f t="array" ref="FV5">IF(ISNA(INDEX('Custom Field Tbl'!$R$5:$R$1053, MATCH('CF Values LookUp'!FV$4 &amp; 'CF Values LookUp'!$D5, 'Custom Field Tbl'!$Q$5:$Q$1053 &amp; 'Custom Field Tbl'!$S$5:$S$1053, 0)) ), "",
INDEX('Custom Field Tbl'!$R$5:$R$1053, MATCH('CF Values LookUp'!FV$4 &amp; 'CF Values LookUp'!$D5, 'Custom Field Tbl'!$Q$5:$Q$1053 &amp; 'Custom Field Tbl'!$S$5:$S$1053, 0)) )</f>
        <v>Catchbasin</v>
      </c>
      <c r="FW5" t="str" cm="1">
        <f t="array" ref="FW5">IF(ISNA(INDEX('Custom Field Tbl'!$R$5:$R$1053, MATCH('CF Values LookUp'!FW$4 &amp; 'CF Values LookUp'!$D5, 'Custom Field Tbl'!$Q$5:$Q$1053 &amp; 'Custom Field Tbl'!$S$5:$S$1053, 0)) ), "",
INDEX('Custom Field Tbl'!$R$5:$R$1053, MATCH('CF Values LookUp'!FW$4 &amp; 'CF Values LookUp'!$D5, 'Custom Field Tbl'!$Q$5:$Q$1053 &amp; 'Custom Field Tbl'!$S$5:$S$1053, 0)) )</f>
        <v>Electrical/Communications</v>
      </c>
      <c r="FX5" t="str" cm="1">
        <f t="array" ref="FX5">IF(ISNA(INDEX('Custom Field Tbl'!$R$5:$R$1053, MATCH('CF Values LookUp'!FX$4 &amp; 'CF Values LookUp'!$D5, 'Custom Field Tbl'!$Q$5:$Q$1053 &amp; 'Custom Field Tbl'!$S$5:$S$1053, 0)) ), "",
INDEX('Custom Field Tbl'!$R$5:$R$1053, MATCH('CF Values LookUp'!FX$4 &amp; 'CF Values LookUp'!$D5, 'Custom Field Tbl'!$Q$5:$Q$1053 &amp; 'Custom Field Tbl'!$S$5:$S$1053, 0)) )</f>
        <v>Freeform Text</v>
      </c>
      <c r="FY5" t="str" cm="1">
        <f t="array" ref="FY5">IF(ISNA(INDEX('Custom Field Tbl'!$R$5:$R$1053, MATCH('CF Values LookUp'!FY$4 &amp; 'CF Values LookUp'!$D5, 'Custom Field Tbl'!$Q$5:$Q$1053 &amp; 'Custom Field Tbl'!$S$5:$S$1053, 0)) ), "",
INDEX('Custom Field Tbl'!$R$5:$R$1053, MATCH('CF Values LookUp'!FY$4 &amp; 'CF Values LookUp'!$D5, 'Custom Field Tbl'!$Q$5:$Q$1053 &amp; 'Custom Field Tbl'!$S$5:$S$1053, 0)) )</f>
        <v>Freeform Text</v>
      </c>
      <c r="FZ5" t="str" cm="1">
        <f t="array" ref="FZ5">IF(ISNA(INDEX('Custom Field Tbl'!$R$5:$R$1053, MATCH('CF Values LookUp'!FZ$4 &amp; 'CF Values LookUp'!$D5, 'Custom Field Tbl'!$Q$5:$Q$1053 &amp; 'Custom Field Tbl'!$S$5:$S$1053, 0)) ), "",
INDEX('Custom Field Tbl'!$R$5:$R$1053, MATCH('CF Values LookUp'!FZ$4 &amp; 'CF Values LookUp'!$D5, 'Custom Field Tbl'!$Q$5:$Q$1053 &amp; 'Custom Field Tbl'!$S$5:$S$1053, 0)) )</f>
        <v>Freeform Text</v>
      </c>
      <c r="GA5" t="str" cm="1">
        <f t="array" ref="GA5">IF(ISNA(INDEX('Custom Field Tbl'!$R$5:$R$1053, MATCH('CF Values LookUp'!GA$4 &amp; 'CF Values LookUp'!$D5, 'Custom Field Tbl'!$Q$5:$Q$1053 &amp; 'Custom Field Tbl'!$S$5:$S$1053, 0)) ), "",
INDEX('Custom Field Tbl'!$R$5:$R$1053, MATCH('CF Values LookUp'!GA$4 &amp; 'CF Values LookUp'!$D5, 'Custom Field Tbl'!$Q$5:$Q$1053 &amp; 'Custom Field Tbl'!$S$5:$S$1053, 0)) )</f>
        <v>Freeform Text</v>
      </c>
      <c r="GB5" t="str" cm="1">
        <f t="array" ref="GB5">IF(ISNA(INDEX('Custom Field Tbl'!$R$5:$R$1053, MATCH('CF Values LookUp'!GB$4 &amp; 'CF Values LookUp'!$D5, 'Custom Field Tbl'!$Q$5:$Q$1053 &amp; 'Custom Field Tbl'!$S$5:$S$1053, 0)) ), "",
INDEX('Custom Field Tbl'!$R$5:$R$1053, MATCH('CF Values LookUp'!GB$4 &amp; 'CF Values LookUp'!$D5, 'Custom Field Tbl'!$Q$5:$Q$1053 &amp; 'Custom Field Tbl'!$S$5:$S$1053, 0)) )</f>
        <v>Freeform Text</v>
      </c>
      <c r="GC5" t="str" cm="1">
        <f t="array" ref="GC5">IF(ISNA(INDEX('Custom Field Tbl'!$R$5:$R$1053, MATCH('CF Values LookUp'!GC$4 &amp; 'CF Values LookUp'!$D5, 'Custom Field Tbl'!$Q$5:$Q$1053 &amp; 'Custom Field Tbl'!$S$5:$S$1053, 0)) ), "",
INDEX('Custom Field Tbl'!$R$5:$R$1053, MATCH('CF Values LookUp'!GC$4 &amp; 'CF Values LookUp'!$D5, 'Custom Field Tbl'!$Q$5:$Q$1053 &amp; 'Custom Field Tbl'!$S$5:$S$1053, 0)) )</f>
        <v>Hybrid</v>
      </c>
      <c r="GD5" t="str" cm="1">
        <f t="array" ref="GD5">IF(ISNA(INDEX('Custom Field Tbl'!$R$5:$R$1053, MATCH('CF Values LookUp'!GD$4 &amp; 'CF Values LookUp'!$D5, 'Custom Field Tbl'!$Q$5:$Q$1053 &amp; 'Custom Field Tbl'!$S$5:$S$1053, 0)) ), "",
INDEX('Custom Field Tbl'!$R$5:$R$1053, MATCH('CF Values LookUp'!GD$4 &amp; 'CF Values LookUp'!$D5, 'Custom Field Tbl'!$Q$5:$Q$1053 &amp; 'Custom Field Tbl'!$S$5:$S$1053, 0)) )</f>
        <v>Coiling</v>
      </c>
      <c r="GE5" t="str" cm="1">
        <f t="array" ref="GE5">IF(ISNA(INDEX('Custom Field Tbl'!$R$5:$R$1053, MATCH('CF Values LookUp'!GE$4 &amp; 'CF Values LookUp'!$D5, 'Custom Field Tbl'!$Q$5:$Q$1053 &amp; 'Custom Field Tbl'!$S$5:$S$1053, 0)) ), "",
INDEX('Custom Field Tbl'!$R$5:$R$1053, MATCH('CF Values LookUp'!GE$4 &amp; 'CF Values LookUp'!$D5, 'Custom Field Tbl'!$Q$5:$Q$1053 &amp; 'Custom Field Tbl'!$S$5:$S$1053, 0)) )</f>
        <v>No</v>
      </c>
      <c r="GF5" t="str" cm="1">
        <f t="array" ref="GF5">IF(ISNA(INDEX('Custom Field Tbl'!$R$5:$R$1053, MATCH('CF Values LookUp'!GF$4 &amp; 'CF Values LookUp'!$D5, 'Custom Field Tbl'!$Q$5:$Q$1053 &amp; 'Custom Field Tbl'!$S$5:$S$1053, 0)) ), "",
INDEX('Custom Field Tbl'!$R$5:$R$1053, MATCH('CF Values LookUp'!GF$4 &amp; 'CF Values LookUp'!$D5, 'Custom Field Tbl'!$Q$5:$Q$1053 &amp; 'Custom Field Tbl'!$S$5:$S$1053, 0)) )</f>
        <v>Freeform Text</v>
      </c>
      <c r="GG5" t="str" cm="1">
        <f t="array" ref="GG5">IF(ISNA(INDEX('Custom Field Tbl'!$R$5:$R$1053, MATCH('CF Values LookUp'!GG$4 &amp; 'CF Values LookUp'!$D5, 'Custom Field Tbl'!$Q$5:$Q$1053 &amp; 'Custom Field Tbl'!$S$5:$S$1053, 0)) ), "",
INDEX('Custom Field Tbl'!$R$5:$R$1053, MATCH('CF Values LookUp'!GG$4 &amp; 'CF Values LookUp'!$D5, 'Custom Field Tbl'!$Q$5:$Q$1053 &amp; 'Custom Field Tbl'!$S$5:$S$1053, 0)) )</f>
        <v>Freeform Text</v>
      </c>
      <c r="GH5" t="str" cm="1">
        <f t="array" ref="GH5">IF(ISNA(INDEX('Custom Field Tbl'!$R$5:$R$1053, MATCH('CF Values LookUp'!GH$4 &amp; 'CF Values LookUp'!$D5, 'Custom Field Tbl'!$Q$5:$Q$1053 &amp; 'Custom Field Tbl'!$S$5:$S$1053, 0)) ), "",
INDEX('Custom Field Tbl'!$R$5:$R$1053, MATCH('CF Values LookUp'!GH$4 &amp; 'CF Values LookUp'!$D5, 'Custom Field Tbl'!$Q$5:$Q$1053 &amp; 'Custom Field Tbl'!$S$5:$S$1053, 0)) )</f>
        <v>No</v>
      </c>
      <c r="GI5" t="str" cm="1">
        <f t="array" ref="GI5">IF(ISNA(INDEX('Custom Field Tbl'!$R$5:$R$1053, MATCH('CF Values LookUp'!GI$4 &amp; 'CF Values LookUp'!$D5, 'Custom Field Tbl'!$Q$5:$Q$1053 &amp; 'Custom Field Tbl'!$S$5:$S$1053, 0)) ), "",
INDEX('Custom Field Tbl'!$R$5:$R$1053, MATCH('CF Values LookUp'!GI$4 &amp; 'CF Values LookUp'!$D5, 'Custom Field Tbl'!$Q$5:$Q$1053 &amp; 'Custom Field Tbl'!$S$5:$S$1053, 0)) )</f>
        <v>Freeform Text</v>
      </c>
      <c r="GJ5" t="str" cm="1">
        <f t="array" ref="GJ5">IF(ISNA(INDEX('Custom Field Tbl'!$R$5:$R$1053, MATCH('CF Values LookUp'!GJ$4 &amp; 'CF Values LookUp'!$D5, 'Custom Field Tbl'!$Q$5:$Q$1053 &amp; 'Custom Field Tbl'!$S$5:$S$1053, 0)) ), "",
INDEX('Custom Field Tbl'!$R$5:$R$1053, MATCH('CF Values LookUp'!GJ$4 &amp; 'CF Values LookUp'!$D5, 'Custom Field Tbl'!$Q$5:$Q$1053 &amp; 'Custom Field Tbl'!$S$5:$S$1053, 0)) )</f>
        <v>Asphalt</v>
      </c>
      <c r="GK5" t="str" cm="1">
        <f t="array" ref="GK5">IF(ISNA(INDEX('Custom Field Tbl'!$R$5:$R$1053, MATCH('CF Values LookUp'!GK$4 &amp; 'CF Values LookUp'!$D5, 'Custom Field Tbl'!$Q$5:$Q$1053 &amp; 'Custom Field Tbl'!$S$5:$S$1053, 0)) ), "",
INDEX('Custom Field Tbl'!$R$5:$R$1053, MATCH('CF Values LookUp'!GK$4 &amp; 'CF Values LookUp'!$D5, 'Custom Field Tbl'!$Q$5:$Q$1053 &amp; 'Custom Field Tbl'!$S$5:$S$1053, 0)) )</f>
        <v>Freeform Text</v>
      </c>
      <c r="GL5" t="str" cm="1">
        <f t="array" ref="GL5">IF(ISNA(INDEX('Custom Field Tbl'!$R$5:$R$1053, MATCH('CF Values LookUp'!GL$4 &amp; 'CF Values LookUp'!$D5, 'Custom Field Tbl'!$Q$5:$Q$1053 &amp; 'Custom Field Tbl'!$S$5:$S$1053, 0)) ), "",
INDEX('Custom Field Tbl'!$R$5:$R$1053, MATCH('CF Values LookUp'!GL$4 &amp; 'CF Values LookUp'!$D5, 'Custom Field Tbl'!$Q$5:$Q$1053 &amp; 'Custom Field Tbl'!$S$5:$S$1053, 0)) )</f>
        <v>Freeform Text</v>
      </c>
      <c r="GM5" t="str" cm="1">
        <f t="array" ref="GM5">IF(ISNA(INDEX('Custom Field Tbl'!$R$5:$R$1053, MATCH('CF Values LookUp'!GM$4 &amp; 'CF Values LookUp'!$D5, 'Custom Field Tbl'!$Q$5:$Q$1053 &amp; 'Custom Field Tbl'!$S$5:$S$1053, 0)) ), "",
INDEX('Custom Field Tbl'!$R$5:$R$1053, MATCH('CF Values LookUp'!GM$4 &amp; 'CF Values LookUp'!$D5, 'Custom Field Tbl'!$Q$5:$Q$1053 &amp; 'Custom Field Tbl'!$S$5:$S$1053, 0)) )</f>
        <v>Auto Tracking</v>
      </c>
      <c r="GN5" t="str" cm="1">
        <f t="array" ref="GN5">IF(ISNA(INDEX('Custom Field Tbl'!$R$5:$R$1053, MATCH('CF Values LookUp'!GN$4 &amp; 'CF Values LookUp'!$D5, 'Custom Field Tbl'!$Q$5:$Q$1053 &amp; 'Custom Field Tbl'!$S$5:$S$1053, 0)) ), "",
INDEX('Custom Field Tbl'!$R$5:$R$1053, MATCH('CF Values LookUp'!GN$4 &amp; 'CF Values LookUp'!$D5, 'Custom Field Tbl'!$Q$5:$Q$1053 &amp; 'Custom Field Tbl'!$S$5:$S$1053, 0)) )</f>
        <v>Asphalt</v>
      </c>
      <c r="GO5" t="str" cm="1">
        <f t="array" ref="GO5">IF(ISNA(INDEX('Custom Field Tbl'!$R$5:$R$1053, MATCH('CF Values LookUp'!GO$4 &amp; 'CF Values LookUp'!$D5, 'Custom Field Tbl'!$Q$5:$Q$1053 &amp; 'Custom Field Tbl'!$S$5:$S$1053, 0)) ), "",
INDEX('Custom Field Tbl'!$R$5:$R$1053, MATCH('CF Values LookUp'!GO$4 &amp; 'CF Values LookUp'!$D5, 'Custom Field Tbl'!$Q$5:$Q$1053 &amp; 'Custom Field Tbl'!$S$5:$S$1053, 0)) )</f>
        <v>No</v>
      </c>
      <c r="GP5" t="str" cm="1">
        <f t="array" ref="GP5">IF(ISNA(INDEX('Custom Field Tbl'!$R$5:$R$1053, MATCH('CF Values LookUp'!GP$4 &amp; 'CF Values LookUp'!$D5, 'Custom Field Tbl'!$Q$5:$Q$1053 &amp; 'Custom Field Tbl'!$S$5:$S$1053, 0)) ), "",
INDEX('Custom Field Tbl'!$R$5:$R$1053, MATCH('CF Values LookUp'!GP$4 &amp; 'CF Values LookUp'!$D5, 'Custom Field Tbl'!$Q$5:$Q$1053 &amp; 'Custom Field Tbl'!$S$5:$S$1053, 0)) )</f>
        <v>No</v>
      </c>
      <c r="GQ5" t="str" cm="1">
        <f t="array" ref="GQ5">IF(ISNA(INDEX('Custom Field Tbl'!$R$5:$R$1053, MATCH('CF Values LookUp'!GQ$4 &amp; 'CF Values LookUp'!$D5, 'Custom Field Tbl'!$Q$5:$Q$1053 &amp; 'Custom Field Tbl'!$S$5:$S$1053, 0)) ), "",
INDEX('Custom Field Tbl'!$R$5:$R$1053, MATCH('CF Values LookUp'!GQ$4 &amp; 'CF Values LookUp'!$D5, 'Custom Field Tbl'!$Q$5:$Q$1053 &amp; 'Custom Field Tbl'!$S$5:$S$1053, 0)) )</f>
        <v>Electric Water Cooler</v>
      </c>
      <c r="GR5" t="str" cm="1">
        <f t="array" ref="GR5">IF(ISNA(INDEX('Custom Field Tbl'!$R$5:$R$1053, MATCH('CF Values LookUp'!GR$4 &amp; 'CF Values LookUp'!$D5, 'Custom Field Tbl'!$Q$5:$Q$1053 &amp; 'Custom Field Tbl'!$S$5:$S$1053, 0)) ), "",
INDEX('Custom Field Tbl'!$R$5:$R$1053, MATCH('CF Values LookUp'!GR$4 &amp; 'CF Values LookUp'!$D5, 'Custom Field Tbl'!$Q$5:$Q$1053 &amp; 'Custom Field Tbl'!$S$5:$S$1053, 0)) )</f>
        <v>Porcelain</v>
      </c>
      <c r="GS5" t="str" cm="1">
        <f t="array" ref="GS5">IF(ISNA(INDEX('Custom Field Tbl'!$R$5:$R$1053, MATCH('CF Values LookUp'!GS$4 &amp; 'CF Values LookUp'!$D5, 'Custom Field Tbl'!$Q$5:$Q$1053 &amp; 'Custom Field Tbl'!$S$5:$S$1053, 0)) ), "",
INDEX('Custom Field Tbl'!$R$5:$R$1053, MATCH('CF Values LookUp'!GS$4 &amp; 'CF Values LookUp'!$D5, 'Custom Field Tbl'!$Q$5:$Q$1053 &amp; 'Custom Field Tbl'!$S$5:$S$1053, 0)) )</f>
        <v>Drinking Fountain</v>
      </c>
      <c r="GT5" t="str" cm="1">
        <f t="array" ref="GT5">IF(ISNA(INDEX('Custom Field Tbl'!$R$5:$R$1053, MATCH('CF Values LookUp'!GT$4 &amp; 'CF Values LookUp'!$D5, 'Custom Field Tbl'!$Q$5:$Q$1053 &amp; 'Custom Field Tbl'!$S$5:$S$1053, 0)) ), "",
INDEX('Custom Field Tbl'!$R$5:$R$1053, MATCH('CF Values LookUp'!GT$4 &amp; 'CF Values LookUp'!$D5, 'Custom Field Tbl'!$Q$5:$Q$1053 &amp; 'Custom Field Tbl'!$S$5:$S$1053, 0)) )</f>
        <v>Antifreeze</v>
      </c>
      <c r="GU5" t="str" cm="1">
        <f t="array" ref="GU5">IF(ISNA(INDEX('Custom Field Tbl'!$R$5:$R$1053, MATCH('CF Values LookUp'!GU$4 &amp; 'CF Values LookUp'!$D5, 'Custom Field Tbl'!$Q$5:$Q$1053 &amp; 'Custom Field Tbl'!$S$5:$S$1053, 0)) ), "",
INDEX('Custom Field Tbl'!$R$5:$R$1053, MATCH('CF Values LookUp'!GU$4 &amp; 'CF Values LookUp'!$D5, 'Custom Field Tbl'!$Q$5:$Q$1053 &amp; 'Custom Field Tbl'!$S$5:$S$1053, 0)) )</f>
        <v>Compressed Air</v>
      </c>
      <c r="GV5" t="str" cm="1">
        <f t="array" ref="GV5">IF(ISNA(INDEX('Custom Field Tbl'!$R$5:$R$1053, MATCH('CF Values LookUp'!GV$4 &amp; 'CF Values LookUp'!$D5, 'Custom Field Tbl'!$Q$5:$Q$1053 &amp; 'Custom Field Tbl'!$S$5:$S$1053, 0)) ), "",
INDEX('Custom Field Tbl'!$R$5:$R$1053, MATCH('CF Values LookUp'!GV$4 &amp; 'CF Values LookUp'!$D5, 'Custom Field Tbl'!$Q$5:$Q$1053 &amp; 'Custom Field Tbl'!$S$5:$S$1053, 0)) )</f>
        <v>Close-Coupled</v>
      </c>
      <c r="GW5" t="str" cm="1">
        <f t="array" ref="GW5">IF(ISNA(INDEX('Custom Field Tbl'!$R$5:$R$1053, MATCH('CF Values LookUp'!GW$4 &amp; 'CF Values LookUp'!$D5, 'Custom Field Tbl'!$Q$5:$Q$1053 &amp; 'Custom Field Tbl'!$S$5:$S$1053, 0)) ), "",
INDEX('Custom Field Tbl'!$R$5:$R$1053, MATCH('CF Values LookUp'!GW$4 &amp; 'CF Values LookUp'!$D5, 'Custom Field Tbl'!$Q$5:$Q$1053 &amp; 'Custom Field Tbl'!$S$5:$S$1053, 0)) )</f>
        <v>Freeform Text</v>
      </c>
      <c r="GX5" t="str" cm="1">
        <f t="array" ref="GX5">IF(ISNA(INDEX('Custom Field Tbl'!$R$5:$R$1053, MATCH('CF Values LookUp'!GX$4 &amp; 'CF Values LookUp'!$D5, 'Custom Field Tbl'!$Q$5:$Q$1053 &amp; 'Custom Field Tbl'!$S$5:$S$1053, 0)) ), "",
INDEX('Custom Field Tbl'!$R$5:$R$1053, MATCH('CF Values LookUp'!GX$4 &amp; 'CF Values LookUp'!$D5, 'Custom Field Tbl'!$Q$5:$Q$1053 &amp; 'Custom Field Tbl'!$S$5:$S$1053, 0)) )</f>
        <v>Freeform Text</v>
      </c>
      <c r="GY5" t="str" cm="1">
        <f t="array" ref="GY5">IF(ISNA(INDEX('Custom Field Tbl'!$R$5:$R$1053, MATCH('CF Values LookUp'!GY$4 &amp; 'CF Values LookUp'!$D5, 'Custom Field Tbl'!$Q$5:$Q$1053 &amp; 'Custom Field Tbl'!$S$5:$S$1053, 0)) ), "",
INDEX('Custom Field Tbl'!$R$5:$R$1053, MATCH('CF Values LookUp'!GY$4 &amp; 'CF Values LookUp'!$D5, 'Custom Field Tbl'!$Q$5:$Q$1053 &amp; 'Custom Field Tbl'!$S$5:$S$1053, 0)) )</f>
        <v>No</v>
      </c>
      <c r="GZ5" t="str" cm="1">
        <f t="array" ref="GZ5">IF(ISNA(INDEX('Custom Field Tbl'!$R$5:$R$1053, MATCH('CF Values LookUp'!GZ$4 &amp; 'CF Values LookUp'!$D5, 'Custom Field Tbl'!$Q$5:$Q$1053 &amp; 'Custom Field Tbl'!$S$5:$S$1053, 0)) ), "",
INDEX('Custom Field Tbl'!$R$5:$R$1053, MATCH('CF Values LookUp'!GZ$4 &amp; 'CF Values LookUp'!$D5, 'Custom Field Tbl'!$Q$5:$Q$1053 &amp; 'Custom Field Tbl'!$S$5:$S$1053, 0)) )</f>
        <v>No</v>
      </c>
      <c r="HA5" t="str" cm="1">
        <f t="array" ref="HA5">IF(ISNA(INDEX('Custom Field Tbl'!$R$5:$R$1053, MATCH('CF Values LookUp'!HA$4 &amp; 'CF Values LookUp'!$D5, 'Custom Field Tbl'!$Q$5:$Q$1053 &amp; 'Custom Field Tbl'!$S$5:$S$1053, 0)) ), "",
INDEX('Custom Field Tbl'!$R$5:$R$1053, MATCH('CF Values LookUp'!HA$4 &amp; 'CF Values LookUp'!$D5, 'Custom Field Tbl'!$Q$5:$Q$1053 &amp; 'Custom Field Tbl'!$S$5:$S$1053, 0)) )</f>
        <v>Precast Concrete</v>
      </c>
      <c r="HB5" t="str" cm="1">
        <f t="array" ref="HB5">IF(ISNA(INDEX('Custom Field Tbl'!$R$5:$R$1053, MATCH('CF Values LookUp'!HB$4 &amp; 'CF Values LookUp'!$D5, 'Custom Field Tbl'!$Q$5:$Q$1053 &amp; 'Custom Field Tbl'!$S$5:$S$1053, 0)) ), "",
INDEX('Custom Field Tbl'!$R$5:$R$1053, MATCH('CF Values LookUp'!HB$4 &amp; 'CF Values LookUp'!$D5, 'Custom Field Tbl'!$Q$5:$Q$1053 &amp; 'Custom Field Tbl'!$S$5:$S$1053, 0)) )</f>
        <v>Dual Pump</v>
      </c>
      <c r="HC5" t="str" cm="1">
        <f t="array" ref="HC5">IF(ISNA(INDEX('Custom Field Tbl'!$R$5:$R$1053, MATCH('CF Values LookUp'!HC$4 &amp; 'CF Values LookUp'!$D5, 'Custom Field Tbl'!$Q$5:$Q$1053 &amp; 'Custom Field Tbl'!$S$5:$S$1053, 0)) ), "",
INDEX('Custom Field Tbl'!$R$5:$R$1053, MATCH('CF Values LookUp'!HC$4 &amp; 'CF Values LookUp'!$D5, 'Custom Field Tbl'!$Q$5:$Q$1053 &amp; 'Custom Field Tbl'!$S$5:$S$1053, 0)) )</f>
        <v>Indicator Post Valve</v>
      </c>
      <c r="HD5" t="str" cm="1">
        <f t="array" ref="HD5">IF(ISNA(INDEX('Custom Field Tbl'!$R$5:$R$1053, MATCH('CF Values LookUp'!HD$4 &amp; 'CF Values LookUp'!$D5, 'Custom Field Tbl'!$Q$5:$Q$1053 &amp; 'Custom Field Tbl'!$S$5:$S$1053, 0)) ), "",
INDEX('Custom Field Tbl'!$R$5:$R$1053, MATCH('CF Values LookUp'!HD$4 &amp; 'CF Values LookUp'!$D5, 'Custom Field Tbl'!$Q$5:$Q$1053 &amp; 'Custom Field Tbl'!$S$5:$S$1053, 0)) )</f>
        <v>Freeform Text</v>
      </c>
      <c r="HE5" t="str" cm="1">
        <f t="array" ref="HE5">IF(ISNA(INDEX('Custom Field Tbl'!$R$5:$R$1053, MATCH('CF Values LookUp'!HE$4 &amp; 'CF Values LookUp'!$D5, 'Custom Field Tbl'!$Q$5:$Q$1053 &amp; 'Custom Field Tbl'!$S$5:$S$1053, 0)) ), "",
INDEX('Custom Field Tbl'!$R$5:$R$1053, MATCH('CF Values LookUp'!HE$4 &amp; 'CF Values LookUp'!$D5, 'Custom Field Tbl'!$Q$5:$Q$1053 &amp; 'Custom Field Tbl'!$S$5:$S$1053, 0)) )</f>
        <v>Freeform Text</v>
      </c>
      <c r="HF5" t="str" cm="1">
        <f t="array" ref="HF5">IF(ISNA(INDEX('Custom Field Tbl'!$R$5:$R$1053, MATCH('CF Values LookUp'!HF$4 &amp; 'CF Values LookUp'!$D5, 'Custom Field Tbl'!$Q$5:$Q$1053 &amp; 'Custom Field Tbl'!$S$5:$S$1053, 0)) ), "",
INDEX('Custom Field Tbl'!$R$5:$R$1053, MATCH('CF Values LookUp'!HF$4 &amp; 'CF Values LookUp'!$D5, 'Custom Field Tbl'!$Q$5:$Q$1053 &amp; 'Custom Field Tbl'!$S$5:$S$1053, 0)) )</f>
        <v>Freeform Text</v>
      </c>
      <c r="HG5" t="str" cm="1">
        <f t="array" ref="HG5">IF(ISNA(INDEX('Custom Field Tbl'!$R$5:$R$1053, MATCH('CF Values LookUp'!HG$4 &amp; 'CF Values LookUp'!$D5, 'Custom Field Tbl'!$Q$5:$Q$1053 &amp; 'Custom Field Tbl'!$S$5:$S$1053, 0)) ), "",
INDEX('Custom Field Tbl'!$R$5:$R$1053, MATCH('CF Values LookUp'!HG$4 &amp; 'CF Values LookUp'!$D5, 'Custom Field Tbl'!$Q$5:$Q$1053 &amp; 'Custom Field Tbl'!$S$5:$S$1053, 0)) )</f>
        <v>Asphalt</v>
      </c>
      <c r="HH5" t="str" cm="1">
        <f t="array" ref="HH5">IF(ISNA(INDEX('Custom Field Tbl'!$R$5:$R$1053, MATCH('CF Values LookUp'!HH$4 &amp; 'CF Values LookUp'!$D5, 'Custom Field Tbl'!$Q$5:$Q$1053 &amp; 'Custom Field Tbl'!$S$5:$S$1053, 0)) ), "",
INDEX('Custom Field Tbl'!$R$5:$R$1053, MATCH('CF Values LookUp'!HH$4 &amp; 'CF Values LookUp'!$D5, 'Custom Field Tbl'!$Q$5:$Q$1053 &amp; 'Custom Field Tbl'!$S$5:$S$1053, 0)) )</f>
        <v>No</v>
      </c>
      <c r="HI5" t="str" cm="1">
        <f t="array" ref="HI5">IF(ISNA(INDEX('Custom Field Tbl'!$R$5:$R$1053, MATCH('CF Values LookUp'!HI$4 &amp; 'CF Values LookUp'!$D5, 'Custom Field Tbl'!$Q$5:$Q$1053 &amp; 'Custom Field Tbl'!$S$5:$S$1053, 0)) ), "",
INDEX('Custom Field Tbl'!$R$5:$R$1053, MATCH('CF Values LookUp'!HI$4 &amp; 'CF Values LookUp'!$D5, 'Custom Field Tbl'!$Q$5:$Q$1053 &amp; 'Custom Field Tbl'!$S$5:$S$1053, 0)) )</f>
        <v>Asphalt</v>
      </c>
      <c r="HJ5" t="str" cm="1">
        <f t="array" ref="HJ5">IF(ISNA(INDEX('Custom Field Tbl'!$R$5:$R$1053, MATCH('CF Values LookUp'!HJ$4 &amp; 'CF Values LookUp'!$D5, 'Custom Field Tbl'!$Q$5:$Q$1053 &amp; 'Custom Field Tbl'!$S$5:$S$1053, 0)) ), "",
INDEX('Custom Field Tbl'!$R$5:$R$1053, MATCH('CF Values LookUp'!HJ$4 &amp; 'CF Values LookUp'!$D5, 'Custom Field Tbl'!$Q$5:$Q$1053 &amp; 'Custom Field Tbl'!$S$5:$S$1053, 0)) )</f>
        <v>Asphalt</v>
      </c>
      <c r="HK5" t="str" cm="1">
        <f t="array" ref="HK5">IF(ISNA(INDEX('Custom Field Tbl'!$R$5:$R$1053, MATCH('CF Values LookUp'!HK$4 &amp; 'CF Values LookUp'!$D5, 'Custom Field Tbl'!$Q$5:$Q$1053 &amp; 'Custom Field Tbl'!$S$5:$S$1053, 0)) ), "",
INDEX('Custom Field Tbl'!$R$5:$R$1053, MATCH('CF Values LookUp'!HK$4 &amp; 'CF Values LookUp'!$D5, 'Custom Field Tbl'!$Q$5:$Q$1053 &amp; 'Custom Field Tbl'!$S$5:$S$1053, 0)) )</f>
        <v>Freeform Text</v>
      </c>
      <c r="HL5" t="str" cm="1">
        <f t="array" ref="HL5">IF(ISNA(INDEX('Custom Field Tbl'!$R$5:$R$1053, MATCH('CF Values LookUp'!HL$4 &amp; 'CF Values LookUp'!$D5, 'Custom Field Tbl'!$Q$5:$Q$1053 &amp; 'Custom Field Tbl'!$S$5:$S$1053, 0)) ), "",
INDEX('Custom Field Tbl'!$R$5:$R$1053, MATCH('CF Values LookUp'!HL$4 &amp; 'CF Values LookUp'!$D5, 'Custom Field Tbl'!$Q$5:$Q$1053 &amp; 'Custom Field Tbl'!$S$5:$S$1053, 0)) )</f>
        <v>No</v>
      </c>
      <c r="HM5" t="str" cm="1">
        <f t="array" ref="HM5">IF(ISNA(INDEX('Custom Field Tbl'!$R$5:$R$1053, MATCH('CF Values LookUp'!HM$4 &amp; 'CF Values LookUp'!$D5, 'Custom Field Tbl'!$Q$5:$Q$1053 &amp; 'Custom Field Tbl'!$S$5:$S$1053, 0)) ), "",
INDEX('Custom Field Tbl'!$R$5:$R$1053, MATCH('CF Values LookUp'!HM$4 &amp; 'CF Values LookUp'!$D5, 'Custom Field Tbl'!$Q$5:$Q$1053 &amp; 'Custom Field Tbl'!$S$5:$S$1053, 0)) )</f>
        <v>No</v>
      </c>
      <c r="HN5" t="str" cm="1">
        <f t="array" ref="HN5">IF(ISNA(INDEX('Custom Field Tbl'!$R$5:$R$1053, MATCH('CF Values LookUp'!HN$4 &amp; 'CF Values LookUp'!$D5, 'Custom Field Tbl'!$Q$5:$Q$1053 &amp; 'Custom Field Tbl'!$S$5:$S$1053, 0)) ), "",
INDEX('Custom Field Tbl'!$R$5:$R$1053, MATCH('CF Values LookUp'!HN$4 &amp; 'CF Values LookUp'!$D5, 'Custom Field Tbl'!$Q$5:$Q$1053 &amp; 'Custom Field Tbl'!$S$5:$S$1053, 0)) )</f>
        <v>Berm</v>
      </c>
      <c r="HO5" t="str" cm="1">
        <f t="array" ref="HO5">IF(ISNA(INDEX('Custom Field Tbl'!$R$5:$R$1053, MATCH('CF Values LookUp'!HO$4 &amp; 'CF Values LookUp'!$D5, 'Custom Field Tbl'!$Q$5:$Q$1053 &amp; 'Custom Field Tbl'!$S$5:$S$1053, 0)) ), "",
INDEX('Custom Field Tbl'!$R$5:$R$1053, MATCH('CF Values LookUp'!HO$4 &amp; 'CF Values LookUp'!$D5, 'Custom Field Tbl'!$Q$5:$Q$1053 &amp; 'Custom Field Tbl'!$S$5:$S$1053, 0)) )</f>
        <v>No</v>
      </c>
      <c r="HP5" t="str" cm="1">
        <f t="array" ref="HP5">IF(ISNA(INDEX('Custom Field Tbl'!$R$5:$R$1053, MATCH('CF Values LookUp'!HP$4 &amp; 'CF Values LookUp'!$D5, 'Custom Field Tbl'!$Q$5:$Q$1053 &amp; 'Custom Field Tbl'!$S$5:$S$1053, 0)) ), "",
INDEX('Custom Field Tbl'!$R$5:$R$1053, MATCH('CF Values LookUp'!HP$4 &amp; 'CF Values LookUp'!$D5, 'Custom Field Tbl'!$Q$5:$Q$1053 &amp; 'Custom Field Tbl'!$S$5:$S$1053, 0)) )</f>
        <v>Cast-in-Place Reinforced Concrete</v>
      </c>
      <c r="HQ5" t="str" cm="1">
        <f t="array" ref="HQ5">IF(ISNA(INDEX('Custom Field Tbl'!$R$5:$R$1053, MATCH('CF Values LookUp'!HQ$4 &amp; 'CF Values LookUp'!$D5, 'Custom Field Tbl'!$Q$5:$Q$1053 &amp; 'Custom Field Tbl'!$S$5:$S$1053, 0)) ), "",
INDEX('Custom Field Tbl'!$R$5:$R$1053, MATCH('CF Values LookUp'!HQ$4 &amp; 'CF Values LookUp'!$D5, 'Custom Field Tbl'!$Q$5:$Q$1053 &amp; 'Custom Field Tbl'!$S$5:$S$1053, 0)) )</f>
        <v>No</v>
      </c>
      <c r="HR5" t="str" cm="1">
        <f t="array" ref="HR5">IF(ISNA(INDEX('Custom Field Tbl'!$R$5:$R$1053, MATCH('CF Values LookUp'!HR$4 &amp; 'CF Values LookUp'!$D5, 'Custom Field Tbl'!$Q$5:$Q$1053 &amp; 'Custom Field Tbl'!$S$5:$S$1053, 0)) ), "",
INDEX('Custom Field Tbl'!$R$5:$R$1053, MATCH('CF Values LookUp'!HR$4 &amp; 'CF Values LookUp'!$D5, 'Custom Field Tbl'!$Q$5:$Q$1053 &amp; 'Custom Field Tbl'!$S$5:$S$1053, 0)) )</f>
        <v>Manually Cleaned</v>
      </c>
      <c r="HS5" t="str" cm="1">
        <f t="array" ref="HS5">IF(ISNA(INDEX('Custom Field Tbl'!$R$5:$R$1053, MATCH('CF Values LookUp'!HS$4 &amp; 'CF Values LookUp'!$D5, 'Custom Field Tbl'!$Q$5:$Q$1053 &amp; 'Custom Field Tbl'!$S$5:$S$1053, 0)) ), "",
INDEX('Custom Field Tbl'!$R$5:$R$1053, MATCH('CF Values LookUp'!HS$4 &amp; 'CF Values LookUp'!$D5, 'Custom Field Tbl'!$Q$5:$Q$1053 &amp; 'Custom Field Tbl'!$S$5:$S$1053, 0)) )</f>
        <v>Above Ground</v>
      </c>
      <c r="HT5" t="str" cm="1">
        <f t="array" ref="HT5">IF(ISNA(INDEX('Custom Field Tbl'!$R$5:$R$1053, MATCH('CF Values LookUp'!HT$4 &amp; 'CF Values LookUp'!$D5, 'Custom Field Tbl'!$Q$5:$Q$1053 &amp; 'Custom Field Tbl'!$S$5:$S$1053, 0)) ), "",
INDEX('Custom Field Tbl'!$R$5:$R$1053, MATCH('CF Values LookUp'!HT$4 &amp; 'CF Values LookUp'!$D5, 'Custom Field Tbl'!$Q$5:$Q$1053 &amp; 'Custom Field Tbl'!$S$5:$S$1053, 0)) )</f>
        <v>Air/Water Separator</v>
      </c>
      <c r="HU5" t="str" cm="1">
        <f t="array" ref="HU5">IF(ISNA(INDEX('Custom Field Tbl'!$R$5:$R$1053, MATCH('CF Values LookUp'!HU$4 &amp; 'CF Values LookUp'!$D5, 'Custom Field Tbl'!$Q$5:$Q$1053 &amp; 'Custom Field Tbl'!$S$5:$S$1053, 0)) ), "",
INDEX('Custom Field Tbl'!$R$5:$R$1053, MATCH('CF Values LookUp'!HU$4 &amp; 'CF Values LookUp'!$D5, 'Custom Field Tbl'!$Q$5:$Q$1053 &amp; 'Custom Field Tbl'!$S$5:$S$1053, 0)) )</f>
        <v>No</v>
      </c>
      <c r="HV5" t="str" cm="1">
        <f t="array" ref="HV5">IF(ISNA(INDEX('Custom Field Tbl'!$R$5:$R$1053, MATCH('CF Values LookUp'!HV$4 &amp; 'CF Values LookUp'!$D5, 'Custom Field Tbl'!$Q$5:$Q$1053 &amp; 'Custom Field Tbl'!$S$5:$S$1053, 0)) ), "",
INDEX('Custom Field Tbl'!$R$5:$R$1053, MATCH('CF Values LookUp'!HV$4 &amp; 'CF Values LookUp'!$D5, 'Custom Field Tbl'!$Q$5:$Q$1053 &amp; 'Custom Field Tbl'!$S$5:$S$1053, 0)) )</f>
        <v>Freeform Text</v>
      </c>
      <c r="HW5" t="str" cm="1">
        <f t="array" ref="HW5">IF(ISNA(INDEX('Custom Field Tbl'!$R$5:$R$1053, MATCH('CF Values LookUp'!HW$4 &amp; 'CF Values LookUp'!$D5, 'Custom Field Tbl'!$Q$5:$Q$1053 &amp; 'Custom Field Tbl'!$S$5:$S$1053, 0)) ), "",
INDEX('Custom Field Tbl'!$R$5:$R$1053, MATCH('CF Values LookUp'!HW$4 &amp; 'CF Values LookUp'!$D5, 'Custom Field Tbl'!$Q$5:$Q$1053 &amp; 'Custom Field Tbl'!$S$5:$S$1053, 0)) )</f>
        <v>SMP-Dry</v>
      </c>
      <c r="HX5" t="str" cm="1">
        <f t="array" ref="HX5">IF(ISNA(INDEX('Custom Field Tbl'!$R$5:$R$1053, MATCH('CF Values LookUp'!HX$4 &amp; 'CF Values LookUp'!$D5, 'Custom Field Tbl'!$Q$5:$Q$1053 &amp; 'Custom Field Tbl'!$S$5:$S$1053, 0)) ), "",
INDEX('Custom Field Tbl'!$R$5:$R$1053, MATCH('CF Values LookUp'!HX$4 &amp; 'CF Values LookUp'!$D5, 'Custom Field Tbl'!$Q$5:$Q$1053 &amp; 'Custom Field Tbl'!$S$5:$S$1053, 0)) )</f>
        <v>Floor</v>
      </c>
      <c r="HY5" t="str" cm="1">
        <f t="array" ref="HY5">IF(ISNA(INDEX('Custom Field Tbl'!$R$5:$R$1053, MATCH('CF Values LookUp'!HY$4 &amp; 'CF Values LookUp'!$D5, 'Custom Field Tbl'!$Q$5:$Q$1053 &amp; 'Custom Field Tbl'!$S$5:$S$1053, 0)) ), "",
INDEX('Custom Field Tbl'!$R$5:$R$1053, MATCH('CF Values LookUp'!HY$4 &amp; 'CF Values LookUp'!$D5, 'Custom Field Tbl'!$Q$5:$Q$1053 &amp; 'Custom Field Tbl'!$S$5:$S$1053, 0)) )</f>
        <v>Metal</v>
      </c>
      <c r="HZ5" t="str" cm="1">
        <f t="array" ref="HZ5">IF(ISNA(INDEX('Custom Field Tbl'!$R$5:$R$1053, MATCH('CF Values LookUp'!HZ$4 &amp; 'CF Values LookUp'!$D5, 'Custom Field Tbl'!$Q$5:$Q$1053 &amp; 'Custom Field Tbl'!$S$5:$S$1053, 0)) ), "",
INDEX('Custom Field Tbl'!$R$5:$R$1053, MATCH('CF Values LookUp'!HZ$4 &amp; 'CF Values LookUp'!$D5, 'Custom Field Tbl'!$Q$5:$Q$1053 &amp; 'Custom Field Tbl'!$S$5:$S$1053, 0)) )</f>
        <v>Freeform Text</v>
      </c>
      <c r="IA5" t="str" cm="1">
        <f t="array" ref="IA5">IF(ISNA(INDEX('Custom Field Tbl'!$R$5:$R$1053, MATCH('CF Values LookUp'!IA$4 &amp; 'CF Values LookUp'!$D5, 'Custom Field Tbl'!$Q$5:$Q$1053 &amp; 'Custom Field Tbl'!$S$5:$S$1053, 0)) ), "",
INDEX('Custom Field Tbl'!$R$5:$R$1053, MATCH('CF Values LookUp'!IA$4 &amp; 'CF Values LookUp'!$D5, 'Custom Field Tbl'!$Q$5:$Q$1053 &amp; 'Custom Field Tbl'!$S$5:$S$1053, 0)) )</f>
        <v>In-situ Constructed Unit</v>
      </c>
      <c r="IB5" t="str" cm="1">
        <f t="array" ref="IB5">IF(ISNA(INDEX('Custom Field Tbl'!$R$5:$R$1053, MATCH('CF Values LookUp'!IB$4 &amp; 'CF Values LookUp'!$D5, 'Custom Field Tbl'!$Q$5:$Q$1053 &amp; 'Custom Field Tbl'!$S$5:$S$1053, 0)) ), "",
INDEX('Custom Field Tbl'!$R$5:$R$1053, MATCH('CF Values LookUp'!IB$4 &amp; 'CF Values LookUp'!$D5, 'Custom Field Tbl'!$Q$5:$Q$1053 &amp; 'Custom Field Tbl'!$S$5:$S$1053, 0)) )</f>
        <v>Aluminum</v>
      </c>
      <c r="IC5" t="str" cm="1">
        <f t="array" ref="IC5">IF(ISNA(INDEX('Custom Field Tbl'!$R$5:$R$1053, MATCH('CF Values LookUp'!IC$4 &amp; 'CF Values LookUp'!$D5, 'Custom Field Tbl'!$Q$5:$Q$1053 &amp; 'Custom Field Tbl'!$S$5:$S$1053, 0)) ), "",
INDEX('Custom Field Tbl'!$R$5:$R$1053, MATCH('CF Values LookUp'!IC$4 &amp; 'CF Values LookUp'!$D5, 'Custom Field Tbl'!$Q$5:$Q$1053 &amp; 'Custom Field Tbl'!$S$5:$S$1053, 0)) )</f>
        <v>Compressor Shed</v>
      </c>
      <c r="ID5" t="str" cm="1">
        <f t="array" ref="ID5">IF(ISNA(INDEX('Custom Field Tbl'!$R$5:$R$1053, MATCH('CF Values LookUp'!ID$4 &amp; 'CF Values LookUp'!$D5, 'Custom Field Tbl'!$Q$5:$Q$1053 &amp; 'Custom Field Tbl'!$S$5:$S$1053, 0)) ), "",
INDEX('Custom Field Tbl'!$R$5:$R$1053, MATCH('CF Values LookUp'!ID$4 &amp; 'CF Values LookUp'!$D5, 'Custom Field Tbl'!$Q$5:$Q$1053 &amp; 'Custom Field Tbl'!$S$5:$S$1053, 0)) )</f>
        <v>Metal</v>
      </c>
      <c r="IE5" t="str" cm="1">
        <f t="array" ref="IE5">IF(ISNA(INDEX('Custom Field Tbl'!$R$5:$R$1053, MATCH('CF Values LookUp'!IE$4 &amp; 'CF Values LookUp'!$D5, 'Custom Field Tbl'!$Q$5:$Q$1053 &amp; 'Custom Field Tbl'!$S$5:$S$1053, 0)) ), "",
INDEX('Custom Field Tbl'!$R$5:$R$1053, MATCH('CF Values LookUp'!IE$4 &amp; 'CF Values LookUp'!$D5, 'Custom Field Tbl'!$Q$5:$Q$1053 &amp; 'Custom Field Tbl'!$S$5:$S$1053, 0)) )</f>
        <v>Fixed</v>
      </c>
      <c r="IF5" t="str" cm="1">
        <f t="array" ref="IF5">IF(ISNA(INDEX('Custom Field Tbl'!$R$5:$R$1053, MATCH('CF Values LookUp'!IF$4 &amp; 'CF Values LookUp'!$D5, 'Custom Field Tbl'!$Q$5:$Q$1053 &amp; 'Custom Field Tbl'!$S$5:$S$1053, 0)) ), "",
INDEX('Custom Field Tbl'!$R$5:$R$1053, MATCH('CF Values LookUp'!IF$4 &amp; 'CF Values LookUp'!$D5, 'Custom Field Tbl'!$Q$5:$Q$1053 &amp; 'Custom Field Tbl'!$S$5:$S$1053, 0)) )</f>
        <v>Freeform Text</v>
      </c>
      <c r="IG5" t="str" cm="1">
        <f t="array" ref="IG5">IF(ISNA(INDEX('Custom Field Tbl'!$R$5:$R$1053, MATCH('CF Values LookUp'!IG$4 &amp; 'CF Values LookUp'!$D5, 'Custom Field Tbl'!$Q$5:$Q$1053 &amp; 'Custom Field Tbl'!$S$5:$S$1053, 0)) ), "",
INDEX('Custom Field Tbl'!$R$5:$R$1053, MATCH('CF Values LookUp'!IG$4 &amp; 'CF Values LookUp'!$D5, 'Custom Field Tbl'!$Q$5:$Q$1053 &amp; 'Custom Field Tbl'!$S$5:$S$1053, 0)) )</f>
        <v>Asphalt Shingle</v>
      </c>
      <c r="IH5" t="str" cm="1">
        <f t="array" ref="IH5">IF(ISNA(INDEX('Custom Field Tbl'!$R$5:$R$1053, MATCH('CF Values LookUp'!IH$4 &amp; 'CF Values LookUp'!$D5, 'Custom Field Tbl'!$Q$5:$Q$1053 &amp; 'Custom Field Tbl'!$S$5:$S$1053, 0)) ), "",
INDEX('Custom Field Tbl'!$R$5:$R$1053, MATCH('CF Values LookUp'!IH$4 &amp; 'CF Values LookUp'!$D5, 'Custom Field Tbl'!$Q$5:$Q$1053 &amp; 'Custom Field Tbl'!$S$5:$S$1053, 0)) )</f>
        <v>Concrete</v>
      </c>
      <c r="II5" t="str" cm="1">
        <f t="array" ref="II5">IF(ISNA(INDEX('Custom Field Tbl'!$R$5:$R$1053, MATCH('CF Values LookUp'!II$4 &amp; 'CF Values LookUp'!$D5, 'Custom Field Tbl'!$Q$5:$Q$1053 &amp; 'Custom Field Tbl'!$S$5:$S$1053, 0)) ), "",
INDEX('Custom Field Tbl'!$R$5:$R$1053, MATCH('CF Values LookUp'!II$4 &amp; 'CF Values LookUp'!$D5, 'Custom Field Tbl'!$Q$5:$Q$1053 &amp; 'Custom Field Tbl'!$S$5:$S$1053, 0)) )</f>
        <v>Freeform Text</v>
      </c>
      <c r="IJ5" t="str" cm="1">
        <f t="array" ref="IJ5">IF(ISNA(INDEX('Custom Field Tbl'!$R$5:$R$1053, MATCH('CF Values LookUp'!IJ$4 &amp; 'CF Values LookUp'!$D5, 'Custom Field Tbl'!$Q$5:$Q$1053 &amp; 'Custom Field Tbl'!$S$5:$S$1053, 0)) ), "",
INDEX('Custom Field Tbl'!$R$5:$R$1053, MATCH('CF Values LookUp'!IJ$4 &amp; 'CF Values LookUp'!$D5, 'Custom Field Tbl'!$Q$5:$Q$1053 &amp; 'Custom Field Tbl'!$S$5:$S$1053, 0)) )</f>
        <v>Cast-in-Place Reinforced Concrete</v>
      </c>
      <c r="IK5" t="str" cm="1">
        <f t="array" ref="IK5">IF(ISNA(INDEX('Custom Field Tbl'!$R$5:$R$1053, MATCH('CF Values LookUp'!IK$4 &amp; 'CF Values LookUp'!$D5, 'Custom Field Tbl'!$Q$5:$Q$1053 &amp; 'Custom Field Tbl'!$S$5:$S$1053, 0)) ), "",
INDEX('Custom Field Tbl'!$R$5:$R$1053, MATCH('CF Values LookUp'!IK$4 &amp; 'CF Values LookUp'!$D5, 'Custom Field Tbl'!$Q$5:$Q$1053 &amp; 'Custom Field Tbl'!$S$5:$S$1053, 0)) )</f>
        <v>Freeform Text</v>
      </c>
      <c r="IL5" t="str" cm="1">
        <f t="array" ref="IL5">IF(ISNA(INDEX('Custom Field Tbl'!$R$5:$R$1053, MATCH('CF Values LookUp'!IL$4 &amp; 'CF Values LookUp'!$D5, 'Custom Field Tbl'!$Q$5:$Q$1053 &amp; 'Custom Field Tbl'!$S$5:$S$1053, 0)) ), "",
INDEX('Custom Field Tbl'!$R$5:$R$1053, MATCH('CF Values LookUp'!IL$4 &amp; 'CF Values LookUp'!$D5, 'Custom Field Tbl'!$Q$5:$Q$1053 &amp; 'Custom Field Tbl'!$S$5:$S$1053, 0)) )</f>
        <v>Absorbal Only</v>
      </c>
      <c r="IM5" t="str" cm="1">
        <f t="array" ref="IM5">IF(ISNA(INDEX('Custom Field Tbl'!$R$5:$R$1053, MATCH('CF Values LookUp'!IM$4 &amp; 'CF Values LookUp'!$D5, 'Custom Field Tbl'!$Q$5:$Q$1053 &amp; 'Custom Field Tbl'!$S$5:$S$1053, 0)) ), "",
INDEX('Custom Field Tbl'!$R$5:$R$1053, MATCH('CF Values LookUp'!IM$4 &amp; 'CF Values LookUp'!$D5, 'Custom Field Tbl'!$Q$5:$Q$1053 &amp; 'Custom Field Tbl'!$S$5:$S$1053, 0)) )</f>
        <v>Deluge Sprinkler System</v>
      </c>
      <c r="IN5" t="str" cm="1">
        <f t="array" ref="IN5">IF(ISNA(INDEX('Custom Field Tbl'!$R$5:$R$1053, MATCH('CF Values LookUp'!IN$4 &amp; 'CF Values LookUp'!$D5, 'Custom Field Tbl'!$Q$5:$Q$1053 &amp; 'Custom Field Tbl'!$S$5:$S$1053, 0)) ), "",
INDEX('Custom Field Tbl'!$R$5:$R$1053, MATCH('CF Values LookUp'!IN$4 &amp; 'CF Values LookUp'!$D5, 'Custom Field Tbl'!$Q$5:$Q$1053 &amp; 'Custom Field Tbl'!$S$5:$S$1053, 0)) )</f>
        <v>Plastic Arch</v>
      </c>
      <c r="IO5" t="str" cm="1">
        <f t="array" ref="IO5">IF(ISNA(INDEX('Custom Field Tbl'!$R$5:$R$1053, MATCH('CF Values LookUp'!IO$4 &amp; 'CF Values LookUp'!$D5, 'Custom Field Tbl'!$Q$5:$Q$1053 &amp; 'Custom Field Tbl'!$S$5:$S$1053, 0)) ), "",
INDEX('Custom Field Tbl'!$R$5:$R$1053, MATCH('CF Values LookUp'!IO$4 &amp; 'CF Values LookUp'!$D5, 'Custom Field Tbl'!$Q$5:$Q$1053 &amp; 'Custom Field Tbl'!$S$5:$S$1053, 0)) )</f>
        <v>Storm Tank</v>
      </c>
      <c r="IP5" t="str" cm="1">
        <f t="array" ref="IP5">IF(ISNA(INDEX('Custom Field Tbl'!$R$5:$R$1053, MATCH('CF Values LookUp'!IP$4 &amp; 'CF Values LookUp'!$D5, 'Custom Field Tbl'!$Q$5:$Q$1053 &amp; 'Custom Field Tbl'!$S$5:$S$1053, 0)) ), "",
INDEX('Custom Field Tbl'!$R$5:$R$1053, MATCH('CF Values LookUp'!IP$4 &amp; 'CF Values LookUp'!$D5, 'Custom Field Tbl'!$Q$5:$Q$1053 &amp; 'Custom Field Tbl'!$S$5:$S$1053, 0)) )</f>
        <v>Double Wall</v>
      </c>
      <c r="IQ5" t="str" cm="1">
        <f t="array" ref="IQ5">IF(ISNA(INDEX('Custom Field Tbl'!$R$5:$R$1053, MATCH('CF Values LookUp'!IQ$4 &amp; 'CF Values LookUp'!$D5, 'Custom Field Tbl'!$Q$5:$Q$1053 &amp; 'Custom Field Tbl'!$S$5:$S$1053, 0)) ), "",
INDEX('Custom Field Tbl'!$R$5:$R$1053, MATCH('CF Values LookUp'!IQ$4 &amp; 'CF Values LookUp'!$D5, 'Custom Field Tbl'!$Q$5:$Q$1053 &amp; 'Custom Field Tbl'!$S$5:$S$1053, 0)) )</f>
        <v>Chilled Water</v>
      </c>
      <c r="IR5" t="str" cm="1">
        <f t="array" ref="IR5">IF(ISNA(INDEX('Custom Field Tbl'!$R$5:$R$1053, MATCH('CF Values LookUp'!IR$4 &amp; 'CF Values LookUp'!$D5, 'Custom Field Tbl'!$Q$5:$Q$1053 &amp; 'Custom Field Tbl'!$S$5:$S$1053, 0)) ), "",
INDEX('Custom Field Tbl'!$R$5:$R$1053, MATCH('CF Values LookUp'!IR$4 &amp; 'CF Values LookUp'!$D5, 'Custom Field Tbl'!$Q$5:$Q$1053 &amp; 'Custom Field Tbl'!$S$5:$S$1053, 0)) )</f>
        <v>FRP</v>
      </c>
      <c r="IS5" t="str" cm="1">
        <f t="array" ref="IS5">IF(ISNA(INDEX('Custom Field Tbl'!$R$5:$R$1053, MATCH('CF Values LookUp'!IS$4 &amp; 'CF Values LookUp'!$D5, 'Custom Field Tbl'!$Q$5:$Q$1053 &amp; 'Custom Field Tbl'!$S$5:$S$1053, 0)) ), "",
INDEX('Custom Field Tbl'!$R$5:$R$1053, MATCH('CF Values LookUp'!IS$4 &amp; 'CF Values LookUp'!$D5, 'Custom Field Tbl'!$Q$5:$Q$1053 &amp; 'Custom Field Tbl'!$S$5:$S$1053, 0)) )</f>
        <v>AST</v>
      </c>
      <c r="IT5" t="str" cm="1">
        <f t="array" ref="IT5">IF(ISNA(INDEX('Custom Field Tbl'!$R$5:$R$1053, MATCH('CF Values LookUp'!IT$4 &amp; 'CF Values LookUp'!$D5, 'Custom Field Tbl'!$Q$5:$Q$1053 &amp; 'Custom Field Tbl'!$S$5:$S$1053, 0)) ), "",
INDEX('Custom Field Tbl'!$R$5:$R$1053, MATCH('CF Values LookUp'!IT$4 &amp; 'CF Values LookUp'!$D5, 'Custom Field Tbl'!$Q$5:$Q$1053 &amp; 'Custom Field Tbl'!$S$5:$S$1053, 0)) )</f>
        <v>Freeform Text</v>
      </c>
      <c r="IU5" t="str" cm="1">
        <f t="array" ref="IU5">IF(ISNA(INDEX('Custom Field Tbl'!$R$5:$R$1053, MATCH('CF Values LookUp'!IU$4 &amp; 'CF Values LookUp'!$D5, 'Custom Field Tbl'!$Q$5:$Q$1053 &amp; 'Custom Field Tbl'!$S$5:$S$1053, 0)) ), "",
INDEX('Custom Field Tbl'!$R$5:$R$1053, MATCH('CF Values LookUp'!IU$4 &amp; 'CF Values LookUp'!$D5, 'Custom Field Tbl'!$Q$5:$Q$1053 &amp; 'Custom Field Tbl'!$S$5:$S$1053, 0)) )</f>
        <v>Concrete</v>
      </c>
      <c r="IV5" t="str" cm="1">
        <f t="array" ref="IV5">IF(ISNA(INDEX('Custom Field Tbl'!$R$5:$R$1053, MATCH('CF Values LookUp'!IV$4 &amp; 'CF Values LookUp'!$D5, 'Custom Field Tbl'!$Q$5:$Q$1053 &amp; 'Custom Field Tbl'!$S$5:$S$1053, 0)) ), "",
INDEX('Custom Field Tbl'!$R$5:$R$1053, MATCH('CF Values LookUp'!IV$4 &amp; 'CF Values LookUp'!$D5, 'Custom Field Tbl'!$Q$5:$Q$1053 &amp; 'Custom Field Tbl'!$S$5:$S$1053, 0)) )</f>
        <v>No</v>
      </c>
      <c r="IW5" cm="1">
        <f t="array" ref="IW5">IF(ISNA(INDEX('Custom Field Tbl'!$R$5:$R$1053, MATCH('CF Values LookUp'!IW$4 &amp; 'CF Values LookUp'!$D5, 'Custom Field Tbl'!$Q$5:$Q$1053 &amp; 'Custom Field Tbl'!$S$5:$S$1053, 0)) ), "",
INDEX('Custom Field Tbl'!$R$5:$R$1053, MATCH('CF Values LookUp'!IW$4 &amp; 'CF Values LookUp'!$D5, 'Custom Field Tbl'!$Q$5:$Q$1053 &amp; 'Custom Field Tbl'!$S$5:$S$1053, 0)) )</f>
        <v>1</v>
      </c>
      <c r="IX5" t="str" cm="1">
        <f t="array" ref="IX5">IF(ISNA(INDEX('Custom Field Tbl'!$R$5:$R$1053, MATCH('CF Values LookUp'!IX$4 &amp; 'CF Values LookUp'!$D5, 'Custom Field Tbl'!$Q$5:$Q$1053 &amp; 'Custom Field Tbl'!$S$5:$S$1053, 0)) ), "",
INDEX('Custom Field Tbl'!$R$5:$R$1053, MATCH('CF Values LookUp'!IX$4 &amp; 'CF Values LookUp'!$D5, 'Custom Field Tbl'!$Q$5:$Q$1053 &amp; 'Custom Field Tbl'!$S$5:$S$1053, 0)) )</f>
        <v>Automatic</v>
      </c>
      <c r="IY5" cm="1">
        <f t="array" ref="IY5">IF(ISNA(INDEX('Custom Field Tbl'!$R$5:$R$1053, MATCH('CF Values LookUp'!IY$4 &amp; 'CF Values LookUp'!$D5, 'Custom Field Tbl'!$Q$5:$Q$1053 &amp; 'Custom Field Tbl'!$S$5:$S$1053, 0)) ), "",
INDEX('Custom Field Tbl'!$R$5:$R$1053, MATCH('CF Values LookUp'!IY$4 &amp; 'CF Values LookUp'!$D5, 'Custom Field Tbl'!$Q$5:$Q$1053 &amp; 'Custom Field Tbl'!$S$5:$S$1053, 0)) )</f>
        <v>1</v>
      </c>
      <c r="IZ5" t="str" cm="1">
        <f t="array" ref="IZ5">IF(ISNA(INDEX('Custom Field Tbl'!$R$5:$R$1053, MATCH('CF Values LookUp'!IZ$4 &amp; 'CF Values LookUp'!$D5, 'Custom Field Tbl'!$Q$5:$Q$1053 &amp; 'Custom Field Tbl'!$S$5:$S$1053, 0)) ), "",
INDEX('Custom Field Tbl'!$R$5:$R$1053, MATCH('CF Values LookUp'!IZ$4 &amp; 'CF Values LookUp'!$D5, 'Custom Field Tbl'!$Q$5:$Q$1053 &amp; 'Custom Field Tbl'!$S$5:$S$1053, 0)) )</f>
        <v>Automatic</v>
      </c>
      <c r="JA5" t="str" cm="1">
        <f t="array" ref="JA5">IF(ISNA(INDEX('Custom Field Tbl'!$R$5:$R$1053, MATCH('CF Values LookUp'!JA$4 &amp; 'CF Values LookUp'!$D5, 'Custom Field Tbl'!$Q$5:$Q$1053 &amp; 'Custom Field Tbl'!$S$5:$S$1053, 0)) ), "",
INDEX('Custom Field Tbl'!$R$5:$R$1053, MATCH('CF Values LookUp'!JA$4 &amp; 'CF Values LookUp'!$D5, 'Custom Field Tbl'!$Q$5:$Q$1053 &amp; 'Custom Field Tbl'!$S$5:$S$1053, 0)) )</f>
        <v>Freeform Text</v>
      </c>
      <c r="JB5" t="str" cm="1">
        <f t="array" ref="JB5">IF(ISNA(INDEX('Custom Field Tbl'!$R$5:$R$1053, MATCH('CF Values LookUp'!JB$4 &amp; 'CF Values LookUp'!$D5, 'Custom Field Tbl'!$Q$5:$Q$1053 &amp; 'Custom Field Tbl'!$S$5:$S$1053, 0)) ), "",
INDEX('Custom Field Tbl'!$R$5:$R$1053, MATCH('CF Values LookUp'!JB$4 &amp; 'CF Values LookUp'!$D5, 'Custom Field Tbl'!$Q$5:$Q$1053 &amp; 'Custom Field Tbl'!$S$5:$S$1053, 0)) )</f>
        <v>Freeform Text</v>
      </c>
      <c r="JC5" t="str" cm="1">
        <f t="array" ref="JC5">IF(ISNA(INDEX('Custom Field Tbl'!$R$5:$R$1053, MATCH('CF Values LookUp'!JC$4 &amp; 'CF Values LookUp'!$D5, 'Custom Field Tbl'!$Q$5:$Q$1053 &amp; 'Custom Field Tbl'!$S$5:$S$1053, 0)) ), "",
INDEX('Custom Field Tbl'!$R$5:$R$1053, MATCH('CF Values LookUp'!JC$4 &amp; 'CF Values LookUp'!$D5, 'Custom Field Tbl'!$Q$5:$Q$1053 &amp; 'Custom Field Tbl'!$S$5:$S$1053, 0)) )</f>
        <v>Electric</v>
      </c>
      <c r="JD5" t="str" cm="1">
        <f t="array" ref="JD5">IF(ISNA(INDEX('Custom Field Tbl'!$R$5:$R$1053, MATCH('CF Values LookUp'!JD$4 &amp; 'CF Values LookUp'!$D5, 'Custom Field Tbl'!$Q$5:$Q$1053 &amp; 'Custom Field Tbl'!$S$5:$S$1053, 0)) ), "",
INDEX('Custom Field Tbl'!$R$5:$R$1053, MATCH('CF Values LookUp'!JD$4 &amp; 'CF Values LookUp'!$D5, 'Custom Field Tbl'!$Q$5:$Q$1053 &amp; 'Custom Field Tbl'!$S$5:$S$1053, 0)) )</f>
        <v>External Heat Exchanger</v>
      </c>
      <c r="JE5" t="str" cm="1">
        <f t="array" ref="JE5">IF(ISNA(INDEX('Custom Field Tbl'!$R$5:$R$1053, MATCH('CF Values LookUp'!JE$4 &amp; 'CF Values LookUp'!$D5, 'Custom Field Tbl'!$Q$5:$Q$1053 &amp; 'Custom Field Tbl'!$S$5:$S$1053, 0)) ), "",
INDEX('Custom Field Tbl'!$R$5:$R$1053, MATCH('CF Values LookUp'!JE$4 &amp; 'CF Values LookUp'!$D5, 'Custom Field Tbl'!$Q$5:$Q$1053 &amp; 'Custom Field Tbl'!$S$5:$S$1053, 0)) )</f>
        <v>No</v>
      </c>
      <c r="JF5" t="str" cm="1">
        <f t="array" ref="JF5">IF(ISNA(INDEX('Custom Field Tbl'!$R$5:$R$1053, MATCH('CF Values LookUp'!JF$4 &amp; 'CF Values LookUp'!$D5, 'Custom Field Tbl'!$Q$5:$Q$1053 &amp; 'Custom Field Tbl'!$S$5:$S$1053, 0)) ), "",
INDEX('Custom Field Tbl'!$R$5:$R$1053, MATCH('CF Values LookUp'!JF$4 &amp; 'CF Values LookUp'!$D5, 'Custom Field Tbl'!$Q$5:$Q$1053 &amp; 'Custom Field Tbl'!$S$5:$S$1053, 0)) )</f>
        <v>Freeform Text</v>
      </c>
      <c r="JG5" t="str" cm="1">
        <f t="array" ref="JG5">IF(ISNA(INDEX('Custom Field Tbl'!$R$5:$R$1053, MATCH('CF Values LookUp'!JG$4 &amp; 'CF Values LookUp'!$D5, 'Custom Field Tbl'!$Q$5:$Q$1053 &amp; 'Custom Field Tbl'!$S$5:$S$1053, 0)) ), "",
INDEX('Custom Field Tbl'!$R$5:$R$1053, MATCH('CF Values LookUp'!JG$4 &amp; 'CF Values LookUp'!$D5, 'Custom Field Tbl'!$Q$5:$Q$1053 &amp; 'Custom Field Tbl'!$S$5:$S$1053, 0)) )</f>
        <v>No</v>
      </c>
      <c r="JH5" t="str" cm="1">
        <f t="array" ref="JH5">IF(ISNA(INDEX('Custom Field Tbl'!$R$5:$R$1053, MATCH('CF Values LookUp'!JH$4 &amp; 'CF Values LookUp'!$D5, 'Custom Field Tbl'!$Q$5:$Q$1053 &amp; 'Custom Field Tbl'!$S$5:$S$1053, 0)) ), "",
INDEX('Custom Field Tbl'!$R$5:$R$1053, MATCH('CF Values LookUp'!JH$4 &amp; 'CF Values LookUp'!$D5, 'Custom Field Tbl'!$Q$5:$Q$1053 &amp; 'Custom Field Tbl'!$S$5:$S$1053, 0)) )</f>
        <v>FRP</v>
      </c>
      <c r="JI5" t="str" cm="1">
        <f t="array" ref="JI5">IF(ISNA(INDEX('Custom Field Tbl'!$R$5:$R$1053, MATCH('CF Values LookUp'!JI$4 &amp; 'CF Values LookUp'!$D5, 'Custom Field Tbl'!$Q$5:$Q$1053 &amp; 'Custom Field Tbl'!$S$5:$S$1053, 0)) ), "",
INDEX('Custom Field Tbl'!$R$5:$R$1053, MATCH('CF Values LookUp'!JI$4 &amp; 'CF Values LookUp'!$D5, 'Custom Field Tbl'!$Q$5:$Q$1053 &amp; 'Custom Field Tbl'!$S$5:$S$1053, 0)) )</f>
        <v>Freeform Text</v>
      </c>
      <c r="JJ5" t="str" cm="1">
        <f t="array" ref="JJ5">IF(ISNA(INDEX('Custom Field Tbl'!$R$5:$R$1053, MATCH('CF Values LookUp'!JJ$4 &amp; 'CF Values LookUp'!$D5, 'Custom Field Tbl'!$Q$5:$Q$1053 &amp; 'Custom Field Tbl'!$S$5:$S$1053, 0)) ), "",
INDEX('Custom Field Tbl'!$R$5:$R$1053, MATCH('CF Values LookUp'!JJ$4 &amp; 'CF Values LookUp'!$D5, 'Custom Field Tbl'!$Q$5:$Q$1053 &amp; 'Custom Field Tbl'!$S$5:$S$1053, 0)) )</f>
        <v>Cast-In-Place Concrete</v>
      </c>
      <c r="JK5" t="str" cm="1">
        <f t="array" ref="JK5">IF(ISNA(INDEX('Custom Field Tbl'!$R$5:$R$1053, MATCH('CF Values LookUp'!JK$4 &amp; 'CF Values LookUp'!$D5, 'Custom Field Tbl'!$Q$5:$Q$1053 &amp; 'Custom Field Tbl'!$S$5:$S$1053, 0)) ), "",
INDEX('Custom Field Tbl'!$R$5:$R$1053, MATCH('CF Values LookUp'!JK$4 &amp; 'CF Values LookUp'!$D5, 'Custom Field Tbl'!$Q$5:$Q$1053 &amp; 'Custom Field Tbl'!$S$5:$S$1053, 0)) )</f>
        <v>Guide Rail System</v>
      </c>
      <c r="JL5" t="str" cm="1">
        <f t="array" ref="JL5">IF(ISNA(INDEX('Custom Field Tbl'!$R$5:$R$1053, MATCH('CF Values LookUp'!JL$4 &amp; 'CF Values LookUp'!$D5, 'Custom Field Tbl'!$Q$5:$Q$1053 &amp; 'Custom Field Tbl'!$S$5:$S$1053, 0)) ), "",
INDEX('Custom Field Tbl'!$R$5:$R$1053, MATCH('CF Values LookUp'!JL$4 &amp; 'CF Values LookUp'!$D5, 'Custom Field Tbl'!$Q$5:$Q$1053 &amp; 'Custom Field Tbl'!$S$5:$S$1053, 0)) )</f>
        <v>Closed</v>
      </c>
      <c r="JM5" t="str" cm="1">
        <f t="array" ref="JM5">IF(ISNA(INDEX('Custom Field Tbl'!$R$5:$R$1053, MATCH('CF Values LookUp'!JM$4 &amp; 'CF Values LookUp'!$D5, 'Custom Field Tbl'!$Q$5:$Q$1053 &amp; 'Custom Field Tbl'!$S$5:$S$1053, 0)) ), "",
INDEX('Custom Field Tbl'!$R$5:$R$1053, MATCH('CF Values LookUp'!JM$4 &amp; 'CF Values LookUp'!$D5, 'Custom Field Tbl'!$Q$5:$Q$1053 &amp; 'Custom Field Tbl'!$S$5:$S$1053, 0)) )</f>
        <v>Auto</v>
      </c>
      <c r="JN5" t="str" cm="1">
        <f t="array" ref="JN5">IF(ISNA(INDEX('Custom Field Tbl'!$R$5:$R$1053, MATCH('CF Values LookUp'!JN$4 &amp; 'CF Values LookUp'!$D5, 'Custom Field Tbl'!$Q$5:$Q$1053 &amp; 'Custom Field Tbl'!$S$5:$S$1053, 0)) ), "",
INDEX('Custom Field Tbl'!$R$5:$R$1053, MATCH('CF Values LookUp'!JN$4 &amp; 'CF Values LookUp'!$D5, 'Custom Field Tbl'!$Q$5:$Q$1053 &amp; 'Custom Field Tbl'!$S$5:$S$1053, 0)) )</f>
        <v>Electric Heated</v>
      </c>
      <c r="JO5" t="str" cm="1">
        <f t="array" ref="JO5">IF(ISNA(INDEX('Custom Field Tbl'!$R$5:$R$1053, MATCH('CF Values LookUp'!JO$4 &amp; 'CF Values LookUp'!$D5, 'Custom Field Tbl'!$Q$5:$Q$1053 &amp; 'Custom Field Tbl'!$S$5:$S$1053, 0)) ), "",
INDEX('Custom Field Tbl'!$R$5:$R$1053, MATCH('CF Values LookUp'!JO$4 &amp; 'CF Values LookUp'!$D5, 'Custom Field Tbl'!$Q$5:$Q$1053 &amp; 'Custom Field Tbl'!$S$5:$S$1053, 0)) )</f>
        <v>Baseboard</v>
      </c>
      <c r="JP5" t="str" cm="1">
        <f t="array" ref="JP5">IF(ISNA(INDEX('Custom Field Tbl'!$R$5:$R$1053, MATCH('CF Values LookUp'!JP$4 &amp; 'CF Values LookUp'!$D5, 'Custom Field Tbl'!$Q$5:$Q$1053 &amp; 'Custom Field Tbl'!$S$5:$S$1053, 0)) ), "",
INDEX('Custom Field Tbl'!$R$5:$R$1053, MATCH('CF Values LookUp'!JP$4 &amp; 'CF Values LookUp'!$D5, 'Custom Field Tbl'!$Q$5:$Q$1053 &amp; 'Custom Field Tbl'!$S$5:$S$1053, 0)) )</f>
        <v>Freeform Text</v>
      </c>
      <c r="JQ5" t="str" cm="1">
        <f t="array" ref="JQ5">IF(ISNA(INDEX('Custom Field Tbl'!$R$5:$R$1053, MATCH('CF Values LookUp'!JQ$4 &amp; 'CF Values LookUp'!$D5, 'Custom Field Tbl'!$Q$5:$Q$1053 &amp; 'Custom Field Tbl'!$S$5:$S$1053, 0)) ), "",
INDEX('Custom Field Tbl'!$R$5:$R$1053, MATCH('CF Values LookUp'!JQ$4 &amp; 'CF Values LookUp'!$D5, 'Custom Field Tbl'!$Q$5:$Q$1053 &amp; 'Custom Field Tbl'!$S$5:$S$1053, 0)) )</f>
        <v>No</v>
      </c>
      <c r="JR5" t="str" cm="1">
        <f t="array" ref="JR5">IF(ISNA(INDEX('Custom Field Tbl'!$R$5:$R$1053, MATCH('CF Values LookUp'!JR$4 &amp; 'CF Values LookUp'!$D5, 'Custom Field Tbl'!$Q$5:$Q$1053 &amp; 'Custom Field Tbl'!$S$5:$S$1053, 0)) ), "",
INDEX('Custom Field Tbl'!$R$5:$R$1053, MATCH('CF Values LookUp'!JR$4 &amp; 'CF Values LookUp'!$D5, 'Custom Field Tbl'!$Q$5:$Q$1053 &amp; 'Custom Field Tbl'!$S$5:$S$1053, 0)) )</f>
        <v>Freeform Text</v>
      </c>
      <c r="JS5" t="str" cm="1">
        <f t="array" ref="JS5">IF(ISNA(INDEX('Custom Field Tbl'!$R$5:$R$1053, MATCH('CF Values LookUp'!JS$4 &amp; 'CF Values LookUp'!$D5, 'Custom Field Tbl'!$Q$5:$Q$1053 &amp; 'Custom Field Tbl'!$S$5:$S$1053, 0)) ), "",
INDEX('Custom Field Tbl'!$R$5:$R$1053, MATCH('CF Values LookUp'!JS$4 &amp; 'CF Values LookUp'!$D5, 'Custom Field Tbl'!$Q$5:$Q$1053 &amp; 'Custom Field Tbl'!$S$5:$S$1053, 0)) )</f>
        <v>Freeform Text</v>
      </c>
      <c r="JT5" t="str" cm="1">
        <f t="array" ref="JT5">IF(ISNA(INDEX('Custom Field Tbl'!$R$5:$R$1053, MATCH('CF Values LookUp'!JT$4 &amp; 'CF Values LookUp'!$D5, 'Custom Field Tbl'!$Q$5:$Q$1053 &amp; 'Custom Field Tbl'!$S$5:$S$1053, 0)) ), "",
INDEX('Custom Field Tbl'!$R$5:$R$1053, MATCH('CF Values LookUp'!JT$4 &amp; 'CF Values LookUp'!$D5, 'Custom Field Tbl'!$Q$5:$Q$1053 &amp; 'Custom Field Tbl'!$S$5:$S$1053, 0)) )</f>
        <v>Freeform Text</v>
      </c>
      <c r="JU5" t="str" cm="1">
        <f t="array" ref="JU5">IF(ISNA(INDEX('Custom Field Tbl'!$R$5:$R$1053, MATCH('CF Values LookUp'!JU$4 &amp; 'CF Values LookUp'!$D5, 'Custom Field Tbl'!$Q$5:$Q$1053 &amp; 'Custom Field Tbl'!$S$5:$S$1053, 0)) ), "",
INDEX('Custom Field Tbl'!$R$5:$R$1053, MATCH('CF Values LookUp'!JU$4 &amp; 'CF Values LookUp'!$D5, 'Custom Field Tbl'!$Q$5:$Q$1053 &amp; 'Custom Field Tbl'!$S$5:$S$1053, 0)) )</f>
        <v>Gas</v>
      </c>
      <c r="JV5" t="str" cm="1">
        <f t="array" ref="JV5">IF(ISNA(INDEX('Custom Field Tbl'!$R$5:$R$1053, MATCH('CF Values LookUp'!JV$4 &amp; 'CF Values LookUp'!$D5, 'Custom Field Tbl'!$Q$5:$Q$1053 &amp; 'Custom Field Tbl'!$S$5:$S$1053, 0)) ), "",
INDEX('Custom Field Tbl'!$R$5:$R$1053, MATCH('CF Values LookUp'!JV$4 &amp; 'CF Values LookUp'!$D5, 'Custom Field Tbl'!$Q$5:$Q$1053 &amp; 'Custom Field Tbl'!$S$5:$S$1053, 0)) )</f>
        <v>1 Phase</v>
      </c>
      <c r="JW5" t="str" cm="1">
        <f t="array" ref="JW5">IF(ISNA(INDEX('Custom Field Tbl'!$R$5:$R$1053, MATCH('CF Values LookUp'!JW$4 &amp; 'CF Values LookUp'!$D5, 'Custom Field Tbl'!$Q$5:$Q$1053 &amp; 'Custom Field Tbl'!$S$5:$S$1053, 0)) ), "",
INDEX('Custom Field Tbl'!$R$5:$R$1053, MATCH('CF Values LookUp'!JW$4 &amp; 'CF Values LookUp'!$D5, 'Custom Field Tbl'!$Q$5:$Q$1053 &amp; 'Custom Field Tbl'!$S$5:$S$1053, 0)) )</f>
        <v>Level 2</v>
      </c>
      <c r="JX5" t="str" cm="1">
        <f t="array" ref="JX5">IF(ISNA(INDEX('Custom Field Tbl'!$R$5:$R$1053, MATCH('CF Values LookUp'!JX$4 &amp; 'CF Values LookUp'!$D5, 'Custom Field Tbl'!$Q$5:$Q$1053 &amp; 'Custom Field Tbl'!$S$5:$S$1053, 0)) ), "",
INDEX('Custom Field Tbl'!$R$5:$R$1053, MATCH('CF Values LookUp'!JX$4 &amp; 'CF Values LookUp'!$D5, 'Custom Field Tbl'!$Q$5:$Q$1053 &amp; 'Custom Field Tbl'!$S$5:$S$1053, 0)) )</f>
        <v>Freeform Text</v>
      </c>
      <c r="JY5" s="358" t="str" cm="1">
        <f t="array" ref="JY5">IF(ISNA(INDEX('Custom Field Tbl'!$R$5:$R$1053, MATCH('CF Values LookUp'!JY$4 &amp; 'CF Values LookUp'!$D5, 'Custom Field Tbl'!$Q$5:$Q$1053 &amp; 'Custom Field Tbl'!$S$5:$S$1053, 0)) ), "",
INDEX('Custom Field Tbl'!$R$5:$R$1053, MATCH('CF Values LookUp'!JY$4 &amp; 'CF Values LookUp'!$D5, 'Custom Field Tbl'!$Q$5:$Q$1053 &amp; 'Custom Field Tbl'!$S$5:$S$1053, 0)) )</f>
        <v>Freeform Text</v>
      </c>
      <c r="JZ5" s="358" t="str" cm="1">
        <f t="array" ref="JZ5">IF(ISNA(INDEX('Custom Field Tbl'!$R$5:$R$1053, MATCH('CF Values LookUp'!JZ$4 &amp; 'CF Values LookUp'!$D5, 'Custom Field Tbl'!$Q$5:$Q$1053 &amp; 'Custom Field Tbl'!$S$5:$S$1053, 0)) ), "",
INDEX('Custom Field Tbl'!$R$5:$R$1053, MATCH('CF Values LookUp'!JZ$4 &amp; 'CF Values LookUp'!$D5, 'Custom Field Tbl'!$Q$5:$Q$1053 &amp; 'Custom Field Tbl'!$S$5:$S$1053, 0)) )</f>
        <v>Freeform Text</v>
      </c>
      <c r="KA5" s="358" t="str" cm="1">
        <f t="array" ref="KA5">IF(ISNA(INDEX('Custom Field Tbl'!$R$5:$R$1053, MATCH('CF Values LookUp'!KA$4 &amp; 'CF Values LookUp'!$D5, 'Custom Field Tbl'!$Q$5:$Q$1053 &amp; 'Custom Field Tbl'!$S$5:$S$1053, 0)) ), "",
INDEX('Custom Field Tbl'!$R$5:$R$1053, MATCH('CF Values LookUp'!KA$4 &amp; 'CF Values LookUp'!$D5, 'Custom Field Tbl'!$Q$5:$Q$1053 &amp; 'Custom Field Tbl'!$S$5:$S$1053, 0)) )</f>
        <v>No</v>
      </c>
      <c r="KB5" s="358" t="str" cm="1">
        <f t="array" ref="KB5">IF(ISNA(INDEX('Custom Field Tbl'!$R$5:$R$1053, MATCH('CF Values LookUp'!KB$4 &amp; 'CF Values LookUp'!$D5, 'Custom Field Tbl'!$Q$5:$Q$1053 &amp; 'Custom Field Tbl'!$S$5:$S$1053, 0)) ), "",
INDEX('Custom Field Tbl'!$R$5:$R$1053, MATCH('CF Values LookUp'!KB$4 &amp; 'CF Values LookUp'!$D5, 'Custom Field Tbl'!$Q$5:$Q$1053 &amp; 'Custom Field Tbl'!$S$5:$S$1053, 0)) )</f>
        <v>Freeform Text</v>
      </c>
      <c r="KC5" s="358" t="str" cm="1">
        <f t="array" ref="KC5">IF(ISNA(INDEX('Custom Field Tbl'!$R$5:$R$1053, MATCH('CF Values LookUp'!KC$4 &amp; 'CF Values LookUp'!$D5, 'Custom Field Tbl'!$Q$5:$Q$1053 &amp; 'Custom Field Tbl'!$S$5:$S$1053, 0)) ), "",
INDEX('Custom Field Tbl'!$R$5:$R$1053, MATCH('CF Values LookUp'!KC$4 &amp; 'CF Values LookUp'!$D5, 'Custom Field Tbl'!$Q$5:$Q$1053 &amp; 'Custom Field Tbl'!$S$5:$S$1053, 0)) )</f>
        <v>Freeform Text</v>
      </c>
      <c r="KD5" s="358" t="str" cm="1">
        <f t="array" ref="KD5">IF(ISNA(INDEX('Custom Field Tbl'!$R$5:$R$1053, MATCH('CF Values LookUp'!KD$4 &amp; 'CF Values LookUp'!$D5, 'Custom Field Tbl'!$Q$5:$Q$1053 &amp; 'Custom Field Tbl'!$S$5:$S$1053, 0)) ), "",
INDEX('Custom Field Tbl'!$R$5:$R$1053, MATCH('CF Values LookUp'!KD$4 &amp; 'CF Values LookUp'!$D5, 'Custom Field Tbl'!$Q$5:$Q$1053 &amp; 'Custom Field Tbl'!$S$5:$S$1053, 0)) )</f>
        <v>No</v>
      </c>
      <c r="KE5" s="358" t="str" cm="1">
        <f t="array" ref="KE5">IF(ISNA(INDEX('Custom Field Tbl'!$R$5:$R$1053, MATCH('CF Values LookUp'!KE$4 &amp; 'CF Values LookUp'!$D5, 'Custom Field Tbl'!$Q$5:$Q$1053 &amp; 'Custom Field Tbl'!$S$5:$S$1053, 0)) ), "",
INDEX('Custom Field Tbl'!$R$5:$R$1053, MATCH('CF Values LookUp'!KE$4 &amp; 'CF Values LookUp'!$D5, 'Custom Field Tbl'!$Q$5:$Q$1053 &amp; 'Custom Field Tbl'!$S$5:$S$1053, 0)) )</f>
        <v>FRP</v>
      </c>
      <c r="KF5" s="358" t="str" cm="1">
        <f t="array" ref="KF5">IF(ISNA(INDEX('Custom Field Tbl'!$R$5:$R$1053, MATCH('CF Values LookUp'!KF$4 &amp; 'CF Values LookUp'!$D5, 'Custom Field Tbl'!$Q$5:$Q$1053 &amp; 'Custom Field Tbl'!$S$5:$S$1053, 0)) ), "",
INDEX('Custom Field Tbl'!$R$5:$R$1053, MATCH('CF Values LookUp'!KF$4 &amp; 'CF Values LookUp'!$D5, 'Custom Field Tbl'!$Q$5:$Q$1053 &amp; 'Custom Field Tbl'!$S$5:$S$1053, 0)) )</f>
        <v>Freeform Text</v>
      </c>
      <c r="KG5" s="358" t="str" cm="1">
        <f t="array" ref="KG5">IF(ISNA(INDEX('Custom Field Tbl'!$R$5:$R$1053, MATCH('CF Values LookUp'!KG$4 &amp; 'CF Values LookUp'!$D5, 'Custom Field Tbl'!$Q$5:$Q$1053 &amp; 'Custom Field Tbl'!$S$5:$S$1053, 0)) ), "",
INDEX('Custom Field Tbl'!$R$5:$R$1053, MATCH('CF Values LookUp'!KG$4 &amp; 'CF Values LookUp'!$D5, 'Custom Field Tbl'!$Q$5:$Q$1053 &amp; 'Custom Field Tbl'!$S$5:$S$1053, 0)) )</f>
        <v>Freeform Text</v>
      </c>
      <c r="KH5" s="358" t="str" cm="1">
        <f t="array" ref="KH5">IF(ISNA(INDEX('Custom Field Tbl'!$R$5:$R$1053, MATCH('CF Values LookUp'!KH$4 &amp; 'CF Values LookUp'!$D5, 'Custom Field Tbl'!$Q$5:$Q$1053 &amp; 'Custom Field Tbl'!$S$5:$S$1053, 0)) ), "",
INDEX('Custom Field Tbl'!$R$5:$R$1053, MATCH('CF Values LookUp'!KH$4 &amp; 'CF Values LookUp'!$D5, 'Custom Field Tbl'!$Q$5:$Q$1053 &amp; 'Custom Field Tbl'!$S$5:$S$1053, 0)) )</f>
        <v>No</v>
      </c>
      <c r="KI5" s="358" t="str" cm="1">
        <f t="array" ref="KI5">IF(ISNA(INDEX('Custom Field Tbl'!$R$5:$R$1053, MATCH('CF Values LookUp'!KI$4 &amp; 'CF Values LookUp'!$D5, 'Custom Field Tbl'!$Q$5:$Q$1053 &amp; 'Custom Field Tbl'!$S$5:$S$1053, 0)) ), "",
INDEX('Custom Field Tbl'!$R$5:$R$1053, MATCH('CF Values LookUp'!KI$4 &amp; 'CF Values LookUp'!$D5, 'Custom Field Tbl'!$Q$5:$Q$1053 &amp; 'Custom Field Tbl'!$S$5:$S$1053, 0)) )</f>
        <v>Effluent</v>
      </c>
      <c r="KJ5" s="358" t="str" cm="1">
        <f t="array" ref="KJ5">IF(ISNA(INDEX('Custom Field Tbl'!$R$5:$R$1053, MATCH('CF Values LookUp'!KJ$4 &amp; 'CF Values LookUp'!$D5, 'Custom Field Tbl'!$Q$5:$Q$1053 &amp; 'Custom Field Tbl'!$S$5:$S$1053, 0)) ), "",
INDEX('Custom Field Tbl'!$R$5:$R$1053, MATCH('CF Values LookUp'!KJ$4 &amp; 'CF Values LookUp'!$D5, 'Custom Field Tbl'!$Q$5:$Q$1053 &amp; 'Custom Field Tbl'!$S$5:$S$1053, 0)) )</f>
        <v>Freeform Text</v>
      </c>
      <c r="KK5" s="358" t="str" cm="1">
        <f t="array" ref="KK5">IF(ISNA(INDEX('Custom Field Tbl'!$R$5:$R$1053, MATCH('CF Values LookUp'!KK$4 &amp; 'CF Values LookUp'!$D5, 'Custom Field Tbl'!$Q$5:$Q$1053 &amp; 'Custom Field Tbl'!$S$5:$S$1053, 0)) ), "",
INDEX('Custom Field Tbl'!$R$5:$R$1053, MATCH('CF Values LookUp'!KK$4 &amp; 'CF Values LookUp'!$D5, 'Custom Field Tbl'!$Q$5:$Q$1053 &amp; 'Custom Field Tbl'!$S$5:$S$1053, 0)) )</f>
        <v>Freeform Text</v>
      </c>
      <c r="KL5" s="358" t="str" cm="1">
        <f t="array" ref="KL5">IF(ISNA(INDEX('Custom Field Tbl'!$R$5:$R$1053, MATCH('CF Values LookUp'!KL$4 &amp; 'CF Values LookUp'!$D5, 'Custom Field Tbl'!$Q$5:$Q$1053 &amp; 'Custom Field Tbl'!$S$5:$S$1053, 0)) ), "",
INDEX('Custom Field Tbl'!$R$5:$R$1053, MATCH('CF Values LookUp'!KL$4 &amp; 'CF Values LookUp'!$D5, 'Custom Field Tbl'!$Q$5:$Q$1053 &amp; 'Custom Field Tbl'!$S$5:$S$1053, 0)) )</f>
        <v>Dual</v>
      </c>
      <c r="KM5" s="358" t="str" cm="1">
        <f t="array" ref="KM5">IF(ISNA(INDEX('Custom Field Tbl'!$R$5:$R$1053, MATCH('CF Values LookUp'!KM$4 &amp; 'CF Values LookUp'!$D5, 'Custom Field Tbl'!$Q$5:$Q$1053 &amp; 'Custom Field Tbl'!$S$5:$S$1053, 0)) ), "",
INDEX('Custom Field Tbl'!$R$5:$R$1053, MATCH('CF Values LookUp'!KM$4 &amp; 'CF Values LookUp'!$D5, 'Custom Field Tbl'!$Q$5:$Q$1053 &amp; 'Custom Field Tbl'!$S$5:$S$1053, 0)) )</f>
        <v>Grade Mounted Vertical Turbine</v>
      </c>
      <c r="KN5" s="358" t="str" cm="1">
        <f t="array" ref="KN5">IF(ISNA(INDEX('Custom Field Tbl'!$R$5:$R$1053, MATCH('CF Values LookUp'!KN$4 &amp; 'CF Values LookUp'!$D5, 'Custom Field Tbl'!$Q$5:$Q$1053 &amp; 'Custom Field Tbl'!$S$5:$S$1053, 0)) ), "",
INDEX('Custom Field Tbl'!$R$5:$R$1053, MATCH('CF Values LookUp'!KN$4 &amp; 'CF Values LookUp'!$D5, 'Custom Field Tbl'!$Q$5:$Q$1053 &amp; 'Custom Field Tbl'!$S$5:$S$1053, 0)) )</f>
        <v>No</v>
      </c>
      <c r="KO5" s="358" t="str" cm="1">
        <f t="array" ref="KO5">IF(ISNA(INDEX('Custom Field Tbl'!$R$5:$R$1053, MATCH('CF Values LookUp'!KO$4 &amp; 'CF Values LookUp'!$D5, 'Custom Field Tbl'!$Q$5:$Q$1053 &amp; 'Custom Field Tbl'!$S$5:$S$1053, 0)) ), "",
INDEX('Custom Field Tbl'!$R$5:$R$1053, MATCH('CF Values LookUp'!KO$4 &amp; 'CF Values LookUp'!$D5, 'Custom Field Tbl'!$Q$5:$Q$1053 &amp; 'Custom Field Tbl'!$S$5:$S$1053, 0)) )</f>
        <v>FRP</v>
      </c>
      <c r="KP5" s="358" t="str" cm="1">
        <f t="array" ref="KP5">IF(ISNA(INDEX('Custom Field Tbl'!$R$5:$R$1053, MATCH('CF Values LookUp'!KP$4 &amp; 'CF Values LookUp'!$D5, 'Custom Field Tbl'!$Q$5:$Q$1053 &amp; 'Custom Field Tbl'!$S$5:$S$1053, 0)) ), "",
INDEX('Custom Field Tbl'!$R$5:$R$1053, MATCH('CF Values LookUp'!KP$4 &amp; 'CF Values LookUp'!$D5, 'Custom Field Tbl'!$Q$5:$Q$1053 &amp; 'Custom Field Tbl'!$S$5:$S$1053, 0)) )</f>
        <v>Freeform Text</v>
      </c>
      <c r="KQ5" s="358" t="str" cm="1">
        <f t="array" ref="KQ5">IF(ISNA(INDEX('Custom Field Tbl'!$R$5:$R$1053, MATCH('CF Values LookUp'!KQ$4 &amp; 'CF Values LookUp'!$D5, 'Custom Field Tbl'!$Q$5:$Q$1053 &amp; 'Custom Field Tbl'!$S$5:$S$1053, 0)) ), "",
INDEX('Custom Field Tbl'!$R$5:$R$1053, MATCH('CF Values LookUp'!KQ$4 &amp; 'CF Values LookUp'!$D5, 'Custom Field Tbl'!$Q$5:$Q$1053 &amp; 'Custom Field Tbl'!$S$5:$S$1053, 0)) )</f>
        <v>Dual-Tank Water Softener System</v>
      </c>
      <c r="KR5" s="358" t="str" cm="1">
        <f t="array" ref="KR5">IF(ISNA(INDEX('Custom Field Tbl'!$R$5:$R$1053, MATCH('CF Values LookUp'!KR$4 &amp; 'CF Values LookUp'!$D5, 'Custom Field Tbl'!$Q$5:$Q$1053 &amp; 'Custom Field Tbl'!$S$5:$S$1053, 0)) ), "",
INDEX('Custom Field Tbl'!$R$5:$R$1053, MATCH('CF Values LookUp'!KR$4 &amp; 'CF Values LookUp'!$D5, 'Custom Field Tbl'!$Q$5:$Q$1053 &amp; 'Custom Field Tbl'!$S$5:$S$1053, 0)) )</f>
        <v>No</v>
      </c>
      <c r="KS5" s="358" t="str" cm="1">
        <f t="array" ref="KS5">IF(ISNA(INDEX('Custom Field Tbl'!$R$5:$R$1053, MATCH('CF Values LookUp'!KS$4 &amp; 'CF Values LookUp'!$D5, 'Custom Field Tbl'!$Q$5:$Q$1053 &amp; 'Custom Field Tbl'!$S$5:$S$1053, 0)) ), "",
INDEX('Custom Field Tbl'!$R$5:$R$1053, MATCH('CF Values LookUp'!KS$4 &amp; 'CF Values LookUp'!$D5, 'Custom Field Tbl'!$Q$5:$Q$1053 &amp; 'Custom Field Tbl'!$S$5:$S$1053, 0)) )</f>
        <v>FRP</v>
      </c>
      <c r="KT5" s="358" t="str" cm="1">
        <f t="array" ref="KT5">IF(ISNA(INDEX('Custom Field Tbl'!$R$5:$R$1053, MATCH('CF Values LookUp'!KT$4 &amp; 'CF Values LookUp'!$D5, 'Custom Field Tbl'!$Q$5:$Q$1053 &amp; 'Custom Field Tbl'!$S$5:$S$1053, 0)) ), "",
INDEX('Custom Field Tbl'!$R$5:$R$1053, MATCH('CF Values LookUp'!KT$4 &amp; 'CF Values LookUp'!$D5, 'Custom Field Tbl'!$Q$5:$Q$1053 &amp; 'Custom Field Tbl'!$S$5:$S$1053, 0)) )</f>
        <v>Cleaning Fluids</v>
      </c>
      <c r="KU5" s="358" t="str" cm="1">
        <f t="array" ref="KU5">IF(ISNA(INDEX('Custom Field Tbl'!$R$5:$R$1053, MATCH('CF Values LookUp'!KU$4 &amp; 'CF Values LookUp'!$D5, 'Custom Field Tbl'!$Q$5:$Q$1053 &amp; 'Custom Field Tbl'!$S$5:$S$1053, 0)) ), "",
INDEX('Custom Field Tbl'!$R$5:$R$1053, MATCH('CF Values LookUp'!KU$4 &amp; 'CF Values LookUp'!$D5, 'Custom Field Tbl'!$Q$5:$Q$1053 &amp; 'Custom Field Tbl'!$S$5:$S$1053, 0)) )</f>
        <v>Freeform Text</v>
      </c>
      <c r="KV5" s="358" t="str" cm="1">
        <f t="array" ref="KV5">IF(ISNA(INDEX('Custom Field Tbl'!$R$5:$R$1053, MATCH('CF Values LookUp'!KV$4 &amp; 'CF Values LookUp'!$D5, 'Custom Field Tbl'!$Q$5:$Q$1053 &amp; 'Custom Field Tbl'!$S$5:$S$1053, 0)) ), "",
INDEX('Custom Field Tbl'!$R$5:$R$1053, MATCH('CF Values LookUp'!KV$4 &amp; 'CF Values LookUp'!$D5, 'Custom Field Tbl'!$Q$5:$Q$1053 &amp; 'Custom Field Tbl'!$S$5:$S$1053, 0)) )</f>
        <v>Sanitary Holding Tank</v>
      </c>
      <c r="KW5" s="358" t="str" cm="1">
        <f t="array" ref="KW5">IF(ISNA(INDEX('Custom Field Tbl'!$R$5:$R$1053, MATCH('CF Values LookUp'!KW$4 &amp; 'CF Values LookUp'!$D5, 'Custom Field Tbl'!$Q$5:$Q$1053 &amp; 'Custom Field Tbl'!$S$5:$S$1053, 0)) ), "",
INDEX('Custom Field Tbl'!$R$5:$R$1053, MATCH('CF Values LookUp'!KW$4 &amp; 'CF Values LookUp'!$D5, 'Custom Field Tbl'!$Q$5:$Q$1053 &amp; 'Custom Field Tbl'!$S$5:$S$1053, 0)) )</f>
        <v>Freeform Text</v>
      </c>
      <c r="KX5" s="358" t="str" cm="1">
        <f t="array" ref="KX5">IF(ISNA(INDEX('Custom Field Tbl'!$R$5:$R$1053, MATCH('CF Values LookUp'!KX$4 &amp; 'CF Values LookUp'!$D5, 'Custom Field Tbl'!$Q$5:$Q$1053 &amp; 'Custom Field Tbl'!$S$5:$S$1053, 0)) ), "",
INDEX('Custom Field Tbl'!$R$5:$R$1053, MATCH('CF Values LookUp'!KX$4 &amp; 'CF Values LookUp'!$D5, 'Custom Field Tbl'!$Q$5:$Q$1053 &amp; 'Custom Field Tbl'!$S$5:$S$1053, 0)) )</f>
        <v>Freeform Text</v>
      </c>
      <c r="KY5" s="358" t="str" cm="1">
        <f t="array" ref="KY5">IF(ISNA(INDEX('Custom Field Tbl'!$R$5:$R$1053, MATCH('CF Values LookUp'!KY$4 &amp; 'CF Values LookUp'!$D5, 'Custom Field Tbl'!$Q$5:$Q$1053 &amp; 'Custom Field Tbl'!$S$5:$S$1053, 0)) ), "",
INDEX('Custom Field Tbl'!$R$5:$R$1053, MATCH('CF Values LookUp'!KY$4 &amp; 'CF Values LookUp'!$D5, 'Custom Field Tbl'!$Q$5:$Q$1053 &amp; 'Custom Field Tbl'!$S$5:$S$1053, 0)) )</f>
        <v>Watermain</v>
      </c>
    </row>
    <row r="6" spans="3:311" x14ac:dyDescent="0.35">
      <c r="C6" s="599"/>
      <c r="D6" s="7" t="s">
        <v>11289</v>
      </c>
      <c r="E6" s="424" t="str" cm="1">
        <f t="array" ref="E6">IF(ISNA(INDEX('Custom Field Tbl'!$R$5:$R$1053, MATCH('CF Values LookUp'!E$4 &amp; 'CF Values LookUp'!$D6, 'Custom Field Tbl'!$Q$5:$Q$1053 &amp; 'Custom Field Tbl'!$S$5:$S$1053, 0)) ), "",
INDEX('Custom Field Tbl'!$R$5:$R$1053, MATCH('CF Values LookUp'!E$4 &amp; 'CF Values LookUp'!$D6, 'Custom Field Tbl'!$Q$5:$Q$1053 &amp; 'Custom Field Tbl'!$S$5:$S$1053, 0)) )</f>
        <v/>
      </c>
      <c r="F6" s="424" t="str" cm="1">
        <f t="array" ref="F6">IF(ISNA(INDEX('Custom Field Tbl'!$R$5:$R$1053, MATCH('CF Values LookUp'!F$4 &amp; 'CF Values LookUp'!$D6, 'Custom Field Tbl'!$Q$5:$Q$1053 &amp; 'Custom Field Tbl'!$S$5:$S$1053, 0)) ), "",
INDEX('Custom Field Tbl'!$R$5:$R$1053, MATCH('CF Values LookUp'!F$4 &amp; 'CF Values LookUp'!$D6, 'Custom Field Tbl'!$Q$5:$Q$1053 &amp; 'Custom Field Tbl'!$S$5:$S$1053, 0)) )</f>
        <v/>
      </c>
      <c r="G6" t="str" cm="1">
        <f t="array" ref="G6">IF(ISNA(INDEX('Custom Field Tbl'!$R$5:$R$1053, MATCH('CF Values LookUp'!G$4 &amp; 'CF Values LookUp'!$D6, 'Custom Field Tbl'!$Q$5:$Q$1053 &amp; 'Custom Field Tbl'!$S$5:$S$1053, 0)) ), "",
INDEX('Custom Field Tbl'!$R$5:$R$1053, MATCH('CF Values LookUp'!G$4 &amp; 'CF Values LookUp'!$D6, 'Custom Field Tbl'!$Q$5:$Q$1053 &amp; 'Custom Field Tbl'!$S$5:$S$1053, 0)) )</f>
        <v/>
      </c>
      <c r="H6" t="str" cm="1">
        <f t="array" ref="H6">IF(ISNA(INDEX('Custom Field Tbl'!$R$5:$R$1053, MATCH('CF Values LookUp'!H$4 &amp; 'CF Values LookUp'!$D6, 'Custom Field Tbl'!$Q$5:$Q$1053 &amp; 'Custom Field Tbl'!$S$5:$S$1053, 0)) ), "",
INDEX('Custom Field Tbl'!$R$5:$R$1053, MATCH('CF Values LookUp'!H$4 &amp; 'CF Values LookUp'!$D6, 'Custom Field Tbl'!$Q$5:$Q$1053 &amp; 'Custom Field Tbl'!$S$5:$S$1053, 0)) )</f>
        <v>Fibreglass</v>
      </c>
      <c r="I6" t="str" cm="1">
        <f t="array" ref="I6">IF(ISNA(INDEX('Custom Field Tbl'!$R$5:$R$1053, MATCH('CF Values LookUp'!I$4 &amp; 'CF Values LookUp'!$D6, 'Custom Field Tbl'!$Q$5:$Q$1053 &amp; 'Custom Field Tbl'!$S$5:$S$1053, 0)) ), "",
INDEX('Custom Field Tbl'!$R$5:$R$1053, MATCH('CF Values LookUp'!I$4 &amp; 'CF Values LookUp'!$D6, 'Custom Field Tbl'!$Q$5:$Q$1053 &amp; 'Custom Field Tbl'!$S$5:$S$1053, 0)) )</f>
        <v>Galvanized Steel</v>
      </c>
      <c r="J6" t="str" cm="1">
        <f t="array" ref="J6">IF(ISNA(INDEX('Custom Field Tbl'!$R$5:$R$1053, MATCH('CF Values LookUp'!J$4 &amp; 'CF Values LookUp'!$D6, 'Custom Field Tbl'!$Q$5:$Q$1053 &amp; 'Custom Field Tbl'!$S$5:$S$1053, 0)) ), "",
INDEX('Custom Field Tbl'!$R$5:$R$1053, MATCH('CF Values LookUp'!J$4 &amp; 'CF Values LookUp'!$D6, 'Custom Field Tbl'!$Q$5:$Q$1053 &amp; 'Custom Field Tbl'!$S$5:$S$1053, 0)) )</f>
        <v>Yes</v>
      </c>
      <c r="K6" t="str" cm="1">
        <f t="array" ref="K6">IF(ISNA(INDEX('Custom Field Tbl'!$R$5:$R$1053, MATCH('CF Values LookUp'!K$4 &amp; 'CF Values LookUp'!$D6, 'Custom Field Tbl'!$Q$5:$Q$1053 &amp; 'Custom Field Tbl'!$S$5:$S$1053, 0)) ), "",
INDEX('Custom Field Tbl'!$R$5:$R$1053, MATCH('CF Values LookUp'!K$4 &amp; 'CF Values LookUp'!$D6, 'Custom Field Tbl'!$Q$5:$Q$1053 &amp; 'Custom Field Tbl'!$S$5:$S$1053, 0)) )</f>
        <v/>
      </c>
      <c r="L6" t="str" cm="1">
        <f t="array" ref="L6">IF(ISNA(INDEX('Custom Field Tbl'!$R$5:$R$1053, MATCH('CF Values LookUp'!L$4 &amp; 'CF Values LookUp'!$D6, 'Custom Field Tbl'!$Q$5:$Q$1053 &amp; 'Custom Field Tbl'!$S$5:$S$1053, 0)) ), "",
INDEX('Custom Field Tbl'!$R$5:$R$1053, MATCH('CF Values LookUp'!L$4 &amp; 'CF Values LookUp'!$D6, 'Custom Field Tbl'!$Q$5:$Q$1053 &amp; 'Custom Field Tbl'!$S$5:$S$1053, 0)) )</f>
        <v/>
      </c>
      <c r="M6" t="str" cm="1">
        <f t="array" ref="M6">IF(ISNA(INDEX('Custom Field Tbl'!$R$5:$R$1053, MATCH('CF Values LookUp'!M$4 &amp; 'CF Values LookUp'!$D6, 'Custom Field Tbl'!$Q$5:$Q$1053 &amp; 'Custom Field Tbl'!$S$5:$S$1053, 0)) ), "",
INDEX('Custom Field Tbl'!$R$5:$R$1053, MATCH('CF Values LookUp'!M$4 &amp; 'CF Values LookUp'!$D6, 'Custom Field Tbl'!$Q$5:$Q$1053 &amp; 'Custom Field Tbl'!$S$5:$S$1053, 0)) )</f>
        <v>DX</v>
      </c>
      <c r="N6" t="str" cm="1">
        <f t="array" ref="N6">IF(ISNA(INDEX('Custom Field Tbl'!$R$5:$R$1053, MATCH('CF Values LookUp'!N$4 &amp; 'CF Values LookUp'!$D6, 'Custom Field Tbl'!$Q$5:$Q$1053 &amp; 'Custom Field Tbl'!$S$5:$S$1053, 0)) ), "",
INDEX('Custom Field Tbl'!$R$5:$R$1053, MATCH('CF Values LookUp'!N$4 &amp; 'CF Values LookUp'!$D6, 'Custom Field Tbl'!$Q$5:$Q$1053 &amp; 'Custom Field Tbl'!$S$5:$S$1053, 0)) )</f>
        <v>Motorized</v>
      </c>
      <c r="O6" t="str" cm="1">
        <f t="array" ref="O6">IF(ISNA(INDEX('Custom Field Tbl'!$R$5:$R$1053, MATCH('CF Values LookUp'!O$4 &amp; 'CF Values LookUp'!$D6, 'Custom Field Tbl'!$Q$5:$Q$1053 &amp; 'Custom Field Tbl'!$S$5:$S$1053, 0)) ), "",
INDEX('Custom Field Tbl'!$R$5:$R$1053, MATCH('CF Values LookUp'!O$4 &amp; 'CF Values LookUp'!$D6, 'Custom Field Tbl'!$Q$5:$Q$1053 &amp; 'Custom Field Tbl'!$S$5:$S$1053, 0)) )</f>
        <v>None</v>
      </c>
      <c r="P6" t="str" cm="1">
        <f t="array" ref="P6">IF(ISNA(INDEX('Custom Field Tbl'!$R$5:$R$1053, MATCH('CF Values LookUp'!P$4 &amp; 'CF Values LookUp'!$D6, 'Custom Field Tbl'!$Q$5:$Q$1053 &amp; 'Custom Field Tbl'!$S$5:$S$1053, 0)) ), "",
INDEX('Custom Field Tbl'!$R$5:$R$1053, MATCH('CF Values LookUp'!P$4 &amp; 'CF Values LookUp'!$D6, 'Custom Field Tbl'!$Q$5:$Q$1053 &amp; 'Custom Field Tbl'!$S$5:$S$1053, 0)) )</f>
        <v>Fuel Oil Heating</v>
      </c>
      <c r="Q6" t="str" cm="1">
        <f t="array" ref="Q6">IF(ISNA(INDEX('Custom Field Tbl'!$R$5:$R$1053, MATCH('CF Values LookUp'!Q$4 &amp; 'CF Values LookUp'!$D6, 'Custom Field Tbl'!$Q$5:$Q$1053 &amp; 'Custom Field Tbl'!$S$5:$S$1053, 0)) ), "",
INDEX('Custom Field Tbl'!$R$5:$R$1053, MATCH('CF Values LookUp'!Q$4 &amp; 'CF Values LookUp'!$D6, 'Custom Field Tbl'!$Q$5:$Q$1053 &amp; 'Custom Field Tbl'!$S$5:$S$1053, 0)) )</f>
        <v>Built-in</v>
      </c>
      <c r="R6" t="str" cm="1">
        <f t="array" ref="R6">IF(ISNA(INDEX('Custom Field Tbl'!$R$5:$R$1053, MATCH('CF Values LookUp'!R$4 &amp; 'CF Values LookUp'!$D6, 'Custom Field Tbl'!$Q$5:$Q$1053 &amp; 'Custom Field Tbl'!$S$5:$S$1053, 0)) ), "",
INDEX('Custom Field Tbl'!$R$5:$R$1053, MATCH('CF Values LookUp'!R$4 &amp; 'CF Values LookUp'!$D6, 'Custom Field Tbl'!$Q$5:$Q$1053 &amp; 'Custom Field Tbl'!$S$5:$S$1053, 0)) )</f>
        <v>Suspended</v>
      </c>
      <c r="S6" t="str" cm="1">
        <f t="array" ref="S6">IF(ISNA(INDEX('Custom Field Tbl'!$R$5:$R$1053, MATCH('CF Values LookUp'!S$4 &amp; 'CF Values LookUp'!$D6, 'Custom Field Tbl'!$Q$5:$Q$1053 &amp; 'Custom Field Tbl'!$S$5:$S$1053, 0)) ), "",
INDEX('Custom Field Tbl'!$R$5:$R$1053, MATCH('CF Values LookUp'!S$4 &amp; 'CF Values LookUp'!$D6, 'Custom Field Tbl'!$Q$5:$Q$1053 &amp; 'Custom Field Tbl'!$S$5:$S$1053, 0)) )</f>
        <v>Self-Contained</v>
      </c>
      <c r="T6" t="str" cm="1">
        <f t="array" ref="T6">IF(ISNA(INDEX('Custom Field Tbl'!$R$5:$R$1053, MATCH('CF Values LookUp'!T$4 &amp; 'CF Values LookUp'!$D6, 'Custom Field Tbl'!$Q$5:$Q$1053 &amp; 'Custom Field Tbl'!$S$5:$S$1053, 0)) ), "",
INDEX('Custom Field Tbl'!$R$5:$R$1053, MATCH('CF Values LookUp'!T$4 &amp; 'CF Values LookUp'!$D6, 'Custom Field Tbl'!$Q$5:$Q$1053 &amp; 'Custom Field Tbl'!$S$5:$S$1053, 0)) )</f>
        <v>Suspended</v>
      </c>
      <c r="U6" t="str" cm="1">
        <f t="array" ref="U6">IF(ISNA(INDEX('Custom Field Tbl'!$R$5:$R$1053, MATCH('CF Values LookUp'!U$4 &amp; 'CF Values LookUp'!$D6, 'Custom Field Tbl'!$Q$5:$Q$1053 &amp; 'Custom Field Tbl'!$S$5:$S$1053, 0)) ), "",
INDEX('Custom Field Tbl'!$R$5:$R$1053, MATCH('CF Values LookUp'!U$4 &amp; 'CF Values LookUp'!$D6, 'Custom Field Tbl'!$Q$5:$Q$1053 &amp; 'Custom Field Tbl'!$S$5:$S$1053, 0)) )</f>
        <v>Ground Source</v>
      </c>
      <c r="V6" t="str" cm="1">
        <f t="array" ref="V6">IF(ISNA(INDEX('Custom Field Tbl'!$R$5:$R$1053, MATCH('CF Values LookUp'!V$4 &amp; 'CF Values LookUp'!$D6, 'Custom Field Tbl'!$Q$5:$Q$1053 &amp; 'Custom Field Tbl'!$S$5:$S$1053, 0)) ), "",
INDEX('Custom Field Tbl'!$R$5:$R$1053, MATCH('CF Values LookUp'!V$4 &amp; 'CF Values LookUp'!$D6, 'Custom Field Tbl'!$Q$5:$Q$1053 &amp; 'Custom Field Tbl'!$S$5:$S$1053, 0)) )</f>
        <v>Reciprocating</v>
      </c>
      <c r="W6" t="str" cm="1">
        <f t="array" ref="W6">IF(ISNA(INDEX('Custom Field Tbl'!$R$5:$R$1053, MATCH('CF Values LookUp'!W$4 &amp; 'CF Values LookUp'!$D6, 'Custom Field Tbl'!$Q$5:$Q$1053 &amp; 'Custom Field Tbl'!$S$5:$S$1053, 0)) ), "",
INDEX('Custom Field Tbl'!$R$5:$R$1053, MATCH('CF Values LookUp'!W$4 &amp; 'CF Values LookUp'!$D6, 'Custom Field Tbl'!$Q$5:$Q$1053 &amp; 'Custom Field Tbl'!$S$5:$S$1053, 0)) )</f>
        <v>Yes</v>
      </c>
      <c r="X6" t="str" cm="1">
        <f t="array" ref="X6">IF(ISNA(INDEX('Custom Field Tbl'!$R$5:$R$1053, MATCH('CF Values LookUp'!X$4 &amp; 'CF Values LookUp'!$D6, 'Custom Field Tbl'!$Q$5:$Q$1053 &amp; 'Custom Field Tbl'!$S$5:$S$1053, 0)) ), "",
INDEX('Custom Field Tbl'!$R$5:$R$1053, MATCH('CF Values LookUp'!X$4 &amp; 'CF Values LookUp'!$D6, 'Custom Field Tbl'!$Q$5:$Q$1053 &amp; 'Custom Field Tbl'!$S$5:$S$1053, 0)) )</f>
        <v>Double Detector Check Valve Assembly</v>
      </c>
      <c r="Y6" t="str" cm="1">
        <f t="array" ref="Y6">IF(ISNA(INDEX('Custom Field Tbl'!$R$5:$R$1053, MATCH('CF Values LookUp'!Y$4 &amp; 'CF Values LookUp'!$D6, 'Custom Field Tbl'!$Q$5:$Q$1053 &amp; 'Custom Field Tbl'!$S$5:$S$1053, 0)) ), "",
INDEX('Custom Field Tbl'!$R$5:$R$1053, MATCH('CF Values LookUp'!Y$4 &amp; 'CF Values LookUp'!$D6, 'Custom Field Tbl'!$Q$5:$Q$1053 &amp; 'Custom Field Tbl'!$S$5:$S$1053, 0)) )</f>
        <v>Water Distribution</v>
      </c>
      <c r="Z6" t="str" cm="1">
        <f t="array" ref="Z6">IF(ISNA(INDEX('Custom Field Tbl'!$R$5:$R$1053, MATCH('CF Values LookUp'!Z$4 &amp; 'CF Values LookUp'!$D6, 'Custom Field Tbl'!$Q$5:$Q$1053 &amp; 'Custom Field Tbl'!$S$5:$S$1053, 0)) ), "",
INDEX('Custom Field Tbl'!$R$5:$R$1053, MATCH('CF Values LookUp'!Z$4 &amp; 'CF Values LookUp'!$D6, 'Custom Field Tbl'!$Q$5:$Q$1053 &amp; 'Custom Field Tbl'!$S$5:$S$1053, 0)) )</f>
        <v/>
      </c>
      <c r="AA6" t="str" cm="1">
        <f t="array" ref="AA6">IF(ISNA(INDEX('Custom Field Tbl'!$R$5:$R$1053, MATCH('CF Values LookUp'!AA$4 &amp; 'CF Values LookUp'!$D6, 'Custom Field Tbl'!$Q$5:$Q$1053 &amp; 'Custom Field Tbl'!$S$5:$S$1053, 0)) ), "",
INDEX('Custom Field Tbl'!$R$5:$R$1053, MATCH('CF Values LookUp'!AA$4 &amp; 'CF Values LookUp'!$D6, 'Custom Field Tbl'!$Q$5:$Q$1053 &amp; 'Custom Field Tbl'!$S$5:$S$1053, 0)) )</f>
        <v/>
      </c>
      <c r="AB6" t="str" cm="1">
        <f t="array" ref="AB6">IF(ISNA(INDEX('Custom Field Tbl'!$R$5:$R$1053, MATCH('CF Values LookUp'!AB$4 &amp; 'CF Values LookUp'!$D6, 'Custom Field Tbl'!$Q$5:$Q$1053 &amp; 'Custom Field Tbl'!$S$5:$S$1053, 0)) ), "",
INDEX('Custom Field Tbl'!$R$5:$R$1053, MATCH('CF Values LookUp'!AB$4 &amp; 'CF Values LookUp'!$D6, 'Custom Field Tbl'!$Q$5:$Q$1053 &amp; 'Custom Field Tbl'!$S$5:$S$1053, 0)) )</f>
        <v/>
      </c>
      <c r="AC6" t="str" cm="1">
        <f t="array" ref="AC6">IF(ISNA(INDEX('Custom Field Tbl'!$R$5:$R$1053, MATCH('CF Values LookUp'!AC$4 &amp; 'CF Values LookUp'!$D6, 'Custom Field Tbl'!$Q$5:$Q$1053 &amp; 'Custom Field Tbl'!$S$5:$S$1053, 0)) ), "",
INDEX('Custom Field Tbl'!$R$5:$R$1053, MATCH('CF Values LookUp'!AC$4 &amp; 'CF Values LookUp'!$D6, 'Custom Field Tbl'!$Q$5:$Q$1053 &amp; 'Custom Field Tbl'!$S$5:$S$1053, 0)) )</f>
        <v>Electronic Stand-Alone</v>
      </c>
      <c r="AD6" t="str" cm="1">
        <f t="array" ref="AD6">IF(ISNA(INDEX('Custom Field Tbl'!$R$5:$R$1053, MATCH('CF Values LookUp'!AD$4 &amp; 'CF Values LookUp'!$D6, 'Custom Field Tbl'!$Q$5:$Q$1053 &amp; 'Custom Field Tbl'!$S$5:$S$1053, 0)) ), "",
INDEX('Custom Field Tbl'!$R$5:$R$1053, MATCH('CF Values LookUp'!AD$4 &amp; 'CF Values LookUp'!$D6, 'Custom Field Tbl'!$Q$5:$Q$1053 &amp; 'Custom Field Tbl'!$S$5:$S$1053, 0)) )</f>
        <v>Fuel Oil</v>
      </c>
      <c r="AE6" t="str" cm="1">
        <f t="array" ref="AE6">IF(ISNA(INDEX('Custom Field Tbl'!$R$5:$R$1053, MATCH('CF Values LookUp'!AE$4 &amp; 'CF Values LookUp'!$D6, 'Custom Field Tbl'!$Q$5:$Q$1053 &amp; 'Custom Field Tbl'!$S$5:$S$1053, 0)) ), "",
INDEX('Custom Field Tbl'!$R$5:$R$1053, MATCH('CF Values LookUp'!AE$4 &amp; 'CF Values LookUp'!$D6, 'Custom Field Tbl'!$Q$5:$Q$1053 &amp; 'Custom Field Tbl'!$S$5:$S$1053, 0)) )</f>
        <v>High-Pressure Steam Heating (&gt;75psig)</v>
      </c>
      <c r="AF6" t="str" cm="1">
        <f t="array" ref="AF6">IF(ISNA(INDEX('Custom Field Tbl'!$R$5:$R$1053, MATCH('CF Values LookUp'!AF$4 &amp; 'CF Values LookUp'!$D6, 'Custom Field Tbl'!$Q$5:$Q$1053 &amp; 'Custom Field Tbl'!$S$5:$S$1053, 0)) ), "",
INDEX('Custom Field Tbl'!$R$5:$R$1053, MATCH('CF Values LookUp'!AF$4 &amp; 'CF Values LookUp'!$D6, 'Custom Field Tbl'!$Q$5:$Q$1053 &amp; 'Custom Field Tbl'!$S$5:$S$1053, 0)) )</f>
        <v>Yes</v>
      </c>
      <c r="AG6" t="str" cm="1">
        <f t="array" ref="AG6">IF(ISNA(INDEX('Custom Field Tbl'!$R$5:$R$1053, MATCH('CF Values LookUp'!AG$4 &amp; 'CF Values LookUp'!$D6, 'Custom Field Tbl'!$Q$5:$Q$1053 &amp; 'Custom Field Tbl'!$S$5:$S$1053, 0)) ), "",
INDEX('Custom Field Tbl'!$R$5:$R$1053, MATCH('CF Values LookUp'!AG$4 &amp; 'CF Values LookUp'!$D6, 'Custom Field Tbl'!$Q$5:$Q$1053 &amp; 'Custom Field Tbl'!$S$5:$S$1053, 0)) )</f>
        <v>Concrete</v>
      </c>
      <c r="AH6" t="str" cm="1">
        <f t="array" ref="AH6">IF(ISNA(INDEX('Custom Field Tbl'!$R$5:$R$1053, MATCH('CF Values LookUp'!AH$4 &amp; 'CF Values LookUp'!$D6, 'Custom Field Tbl'!$Q$5:$Q$1053 &amp; 'Custom Field Tbl'!$S$5:$S$1053, 0)) ), "",
INDEX('Custom Field Tbl'!$R$5:$R$1053, MATCH('CF Values LookUp'!AH$4 &amp; 'CF Values LookUp'!$D6, 'Custom Field Tbl'!$Q$5:$Q$1053 &amp; 'Custom Field Tbl'!$S$5:$S$1053, 0)) )</f>
        <v>Receptacle</v>
      </c>
      <c r="AI6" t="str" cm="1">
        <f t="array" ref="AI6">IF(ISNA(INDEX('Custom Field Tbl'!$R$5:$R$1053, MATCH('CF Values LookUp'!AI$4 &amp; 'CF Values LookUp'!$D6, 'Custom Field Tbl'!$Q$5:$Q$1053 &amp; 'Custom Field Tbl'!$S$5:$S$1053, 0)) ), "",
INDEX('Custom Field Tbl'!$R$5:$R$1053, MATCH('CF Values LookUp'!AI$4 &amp; 'CF Values LookUp'!$D6, 'Custom Field Tbl'!$Q$5:$Q$1053 &amp; 'Custom Field Tbl'!$S$5:$S$1053, 0)) )</f>
        <v>Emergency Sign Battery Unit</v>
      </c>
      <c r="AJ6" t="str" cm="1">
        <f t="array" ref="AJ6">IF(ISNA(INDEX('Custom Field Tbl'!$R$5:$R$1053, MATCH('CF Values LookUp'!AJ$4 &amp; 'CF Values LookUp'!$D6, 'Custom Field Tbl'!$Q$5:$Q$1053 &amp; 'Custom Field Tbl'!$S$5:$S$1053, 0)) ), "",
INDEX('Custom Field Tbl'!$R$5:$R$1053, MATCH('CF Values LookUp'!AJ$4 &amp; 'CF Values LookUp'!$D6, 'Custom Field Tbl'!$Q$5:$Q$1053 &amp; 'Custom Field Tbl'!$S$5:$S$1053, 0)) )</f>
        <v/>
      </c>
      <c r="AK6" t="str" cm="1">
        <f t="array" ref="AK6">IF(ISNA(INDEX('Custom Field Tbl'!$R$5:$R$1053, MATCH('CF Values LookUp'!AK$4 &amp; 'CF Values LookUp'!$D6, 'Custom Field Tbl'!$Q$5:$Q$1053 &amp; 'Custom Field Tbl'!$S$5:$S$1053, 0)) ), "",
INDEX('Custom Field Tbl'!$R$5:$R$1053, MATCH('CF Values LookUp'!AK$4 &amp; 'CF Values LookUp'!$D6, 'Custom Field Tbl'!$Q$5:$Q$1053 &amp; 'Custom Field Tbl'!$S$5:$S$1053, 0)) )</f>
        <v/>
      </c>
      <c r="AL6" t="str" cm="1">
        <f t="array" ref="AL6">IF(ISNA(INDEX('Custom Field Tbl'!$R$5:$R$1053, MATCH('CF Values LookUp'!AL$4 &amp; 'CF Values LookUp'!$D6, 'Custom Field Tbl'!$Q$5:$Q$1053 &amp; 'Custom Field Tbl'!$S$5:$S$1053, 0)) ), "",
INDEX('Custom Field Tbl'!$R$5:$R$1053, MATCH('CF Values LookUp'!AL$4 &amp; 'CF Values LookUp'!$D6, 'Custom Field Tbl'!$Q$5:$Q$1053 &amp; 'Custom Field Tbl'!$S$5:$S$1053, 0)) )</f>
        <v/>
      </c>
      <c r="AM6" t="str" cm="1">
        <f t="array" ref="AM6">IF(ISNA(INDEX('Custom Field Tbl'!$R$5:$R$1053, MATCH('CF Values LookUp'!AM$4 &amp; 'CF Values LookUp'!$D6, 'Custom Field Tbl'!$Q$5:$Q$1053 &amp; 'Custom Field Tbl'!$S$5:$S$1053, 0)) ), "",
INDEX('Custom Field Tbl'!$R$5:$R$1053, MATCH('CF Values LookUp'!AM$4 &amp; 'CF Values LookUp'!$D6, 'Custom Field Tbl'!$Q$5:$Q$1053 &amp; 'Custom Field Tbl'!$S$5:$S$1053, 0)) )</f>
        <v/>
      </c>
      <c r="AN6" t="str" cm="1">
        <f t="array" ref="AN6">IF(ISNA(INDEX('Custom Field Tbl'!$R$5:$R$1053, MATCH('CF Values LookUp'!AN$4 &amp; 'CF Values LookUp'!$D6, 'Custom Field Tbl'!$Q$5:$Q$1053 &amp; 'Custom Field Tbl'!$S$5:$S$1053, 0)) ), "",
INDEX('Custom Field Tbl'!$R$5:$R$1053, MATCH('CF Values LookUp'!AN$4 &amp; 'CF Values LookUp'!$D6, 'Custom Field Tbl'!$Q$5:$Q$1053 &amp; 'Custom Field Tbl'!$S$5:$S$1053, 0)) )</f>
        <v/>
      </c>
      <c r="AO6" t="str" cm="1">
        <f t="array" ref="AO6">IF(ISNA(INDEX('Custom Field Tbl'!$R$5:$R$1053, MATCH('CF Values LookUp'!AO$4 &amp; 'CF Values LookUp'!$D6, 'Custom Field Tbl'!$Q$5:$Q$1053 &amp; 'Custom Field Tbl'!$S$5:$S$1053, 0)) ), "",
INDEX('Custom Field Tbl'!$R$5:$R$1053, MATCH('CF Values LookUp'!AO$4 &amp; 'CF Values LookUp'!$D6, 'Custom Field Tbl'!$Q$5:$Q$1053 &amp; 'Custom Field Tbl'!$S$5:$S$1053, 0)) )</f>
        <v>Reciprocating</v>
      </c>
      <c r="AP6" t="str" cm="1">
        <f t="array" ref="AP6">IF(ISNA(INDEX('Custom Field Tbl'!$R$5:$R$1053, MATCH('CF Values LookUp'!AP$4 &amp; 'CF Values LookUp'!$D6, 'Custom Field Tbl'!$Q$5:$Q$1053 &amp; 'Custom Field Tbl'!$S$5:$S$1053, 0)) ), "",
INDEX('Custom Field Tbl'!$R$5:$R$1053, MATCH('CF Values LookUp'!AP$4 &amp; 'CF Values LookUp'!$D6, 'Custom Field Tbl'!$Q$5:$Q$1053 &amp; 'Custom Field Tbl'!$S$5:$S$1053, 0)) )</f>
        <v>Natural Air Draft</v>
      </c>
      <c r="AQ6" t="str" cm="1">
        <f t="array" ref="AQ6">IF(ISNA(INDEX('Custom Field Tbl'!$R$5:$R$1053, MATCH('CF Values LookUp'!AQ$4 &amp; 'CF Values LookUp'!$D6, 'Custom Field Tbl'!$Q$5:$Q$1053 &amp; 'Custom Field Tbl'!$S$5:$S$1053, 0)) ), "",
INDEX('Custom Field Tbl'!$R$5:$R$1053, MATCH('CF Values LookUp'!AQ$4 &amp; 'CF Values LookUp'!$D6, 'Custom Field Tbl'!$Q$5:$Q$1053 &amp; 'Custom Field Tbl'!$S$5:$S$1053, 0)) )</f>
        <v>Concrete</v>
      </c>
      <c r="AR6" t="str" cm="1">
        <f t="array" ref="AR6">IF(ISNA(INDEX('Custom Field Tbl'!$R$5:$R$1053, MATCH('CF Values LookUp'!AR$4 &amp; 'CF Values LookUp'!$D6, 'Custom Field Tbl'!$Q$5:$Q$1053 &amp; 'Custom Field Tbl'!$S$5:$S$1053, 0)) ), "",
INDEX('Custom Field Tbl'!$R$5:$R$1053, MATCH('CF Values LookUp'!AR$4 &amp; 'CF Values LookUp'!$D6, 'Custom Field Tbl'!$Q$5:$Q$1053 &amp; 'Custom Field Tbl'!$S$5:$S$1053, 0)) )</f>
        <v>Natural Air Draft</v>
      </c>
      <c r="AS6" t="str" cm="1">
        <f t="array" ref="AS6">IF(ISNA(INDEX('Custom Field Tbl'!$R$5:$R$1053, MATCH('CF Values LookUp'!AS$4 &amp; 'CF Values LookUp'!$D6, 'Custom Field Tbl'!$Q$5:$Q$1053 &amp; 'Custom Field Tbl'!$S$5:$S$1053, 0)) ), "",
INDEX('Custom Field Tbl'!$R$5:$R$1053, MATCH('CF Values LookUp'!AS$4 &amp; 'CF Values LookUp'!$D6, 'Custom Field Tbl'!$Q$5:$Q$1053 &amp; 'Custom Field Tbl'!$S$5:$S$1053, 0)) )</f>
        <v>Steel</v>
      </c>
      <c r="AT6" t="str" cm="1">
        <f t="array" ref="AT6">IF(ISNA(INDEX('Custom Field Tbl'!$R$5:$R$1053, MATCH('CF Values LookUp'!AT$4 &amp; 'CF Values LookUp'!$D6, 'Custom Field Tbl'!$Q$5:$Q$1053 &amp; 'Custom Field Tbl'!$S$5:$S$1053, 0)) ), "",
INDEX('Custom Field Tbl'!$R$5:$R$1053, MATCH('CF Values LookUp'!AT$4 &amp; 'CF Values LookUp'!$D6, 'Custom Field Tbl'!$Q$5:$Q$1053 &amp; 'Custom Field Tbl'!$S$5:$S$1053, 0)) )</f>
        <v>Glass</v>
      </c>
      <c r="AU6" t="str" cm="1">
        <f t="array" ref="AU6">IF(ISNA(INDEX('Custom Field Tbl'!$R$5:$R$1053, MATCH('CF Values LookUp'!AU$4 &amp; 'CF Values LookUp'!$D6, 'Custom Field Tbl'!$Q$5:$Q$1053 &amp; 'Custom Field Tbl'!$S$5:$S$1053, 0)) ), "",
INDEX('Custom Field Tbl'!$R$5:$R$1053, MATCH('CF Values LookUp'!AU$4 &amp; 'CF Values LookUp'!$D6, 'Custom Field Tbl'!$Q$5:$Q$1053 &amp; 'Custom Field Tbl'!$S$5:$S$1053, 0)) )</f>
        <v>Metal Linear Ceiling</v>
      </c>
      <c r="AV6" t="str" cm="1">
        <f t="array" ref="AV6">IF(ISNA(INDEX('Custom Field Tbl'!$R$5:$R$1053, MATCH('CF Values LookUp'!AV$4 &amp; 'CF Values LookUp'!$D6, 'Custom Field Tbl'!$Q$5:$Q$1053 &amp; 'Custom Field Tbl'!$S$5:$S$1053, 0)) ), "",
INDEX('Custom Field Tbl'!$R$5:$R$1053, MATCH('CF Values LookUp'!AV$4 &amp; 'CF Values LookUp'!$D6, 'Custom Field Tbl'!$Q$5:$Q$1053 &amp; 'Custom Field Tbl'!$S$5:$S$1053, 0)) )</f>
        <v/>
      </c>
      <c r="AW6" t="str" cm="1">
        <f t="array" ref="AW6">IF(ISNA(INDEX('Custom Field Tbl'!$R$5:$R$1053, MATCH('CF Values LookUp'!AW$4 &amp; 'CF Values LookUp'!$D6, 'Custom Field Tbl'!$Q$5:$Q$1053 &amp; 'Custom Field Tbl'!$S$5:$S$1053, 0)) ), "",
INDEX('Custom Field Tbl'!$R$5:$R$1053, MATCH('CF Values LookUp'!AW$4 &amp; 'CF Values LookUp'!$D6, 'Custom Field Tbl'!$Q$5:$Q$1053 &amp; 'Custom Field Tbl'!$S$5:$S$1053, 0)) )</f>
        <v>Yes</v>
      </c>
      <c r="AX6" t="str" cm="1">
        <f t="array" ref="AX6">IF(ISNA(INDEX('Custom Field Tbl'!$R$5:$R$1053, MATCH('CF Values LookUp'!AX$4 &amp; 'CF Values LookUp'!$D6, 'Custom Field Tbl'!$Q$5:$Q$1053 &amp; 'Custom Field Tbl'!$S$5:$S$1053, 0)) ), "",
INDEX('Custom Field Tbl'!$R$5:$R$1053, MATCH('CF Values LookUp'!AX$4 &amp; 'CF Values LookUp'!$D6, 'Custom Field Tbl'!$Q$5:$Q$1053 &amp; 'Custom Field Tbl'!$S$5:$S$1053, 0)) )</f>
        <v>Yes</v>
      </c>
      <c r="AY6" t="str" cm="1">
        <f t="array" ref="AY6">IF(ISNA(INDEX('Custom Field Tbl'!$R$5:$R$1053, MATCH('CF Values LookUp'!AY$4 &amp; 'CF Values LookUp'!$D6, 'Custom Field Tbl'!$Q$5:$Q$1053 &amp; 'Custom Field Tbl'!$S$5:$S$1053, 0)) ), "",
INDEX('Custom Field Tbl'!$R$5:$R$1053, MATCH('CF Values LookUp'!AY$4 &amp; 'CF Values LookUp'!$D6, 'Custom Field Tbl'!$Q$5:$Q$1053 &amp; 'Custom Field Tbl'!$S$5:$S$1053, 0)) )</f>
        <v/>
      </c>
      <c r="AZ6" t="str" cm="1">
        <f t="array" ref="AZ6">IF(ISNA(INDEX('Custom Field Tbl'!$R$5:$R$1053, MATCH('CF Values LookUp'!AZ$4 &amp; 'CF Values LookUp'!$D6, 'Custom Field Tbl'!$Q$5:$Q$1053 &amp; 'Custom Field Tbl'!$S$5:$S$1053, 0)) ), "",
INDEX('Custom Field Tbl'!$R$5:$R$1053, MATCH('CF Values LookUp'!AZ$4 &amp; 'CF Values LookUp'!$D6, 'Custom Field Tbl'!$Q$5:$Q$1053 &amp; 'Custom Field Tbl'!$S$5:$S$1053, 0)) )</f>
        <v>Yes</v>
      </c>
      <c r="BA6" t="str" cm="1">
        <f t="array" ref="BA6">IF(ISNA(INDEX('Custom Field Tbl'!$R$5:$R$1053, MATCH('CF Values LookUp'!BA$4 &amp; 'CF Values LookUp'!$D6, 'Custom Field Tbl'!$Q$5:$Q$1053 &amp; 'Custom Field Tbl'!$S$5:$S$1053, 0)) ), "",
INDEX('Custom Field Tbl'!$R$5:$R$1053, MATCH('CF Values LookUp'!BA$4 &amp; 'CF Values LookUp'!$D6, 'Custom Field Tbl'!$Q$5:$Q$1053 &amp; 'Custom Field Tbl'!$S$5:$S$1053, 0)) )</f>
        <v/>
      </c>
      <c r="BB6" t="str" cm="1">
        <f t="array" ref="BB6">IF(ISNA(INDEX('Custom Field Tbl'!$R$5:$R$1053, MATCH('CF Values LookUp'!BB$4 &amp; 'CF Values LookUp'!$D6, 'Custom Field Tbl'!$Q$5:$Q$1053 &amp; 'Custom Field Tbl'!$S$5:$S$1053, 0)) ), "",
INDEX('Custom Field Tbl'!$R$5:$R$1053, MATCH('CF Values LookUp'!BB$4 &amp; 'CF Values LookUp'!$D6, 'Custom Field Tbl'!$Q$5:$Q$1053 &amp; 'Custom Field Tbl'!$S$5:$S$1053, 0)) )</f>
        <v>Steel</v>
      </c>
      <c r="BC6" t="str" cm="1">
        <f t="array" ref="BC6">IF(ISNA(INDEX('Custom Field Tbl'!$R$5:$R$1053, MATCH('CF Values LookUp'!BC$4 &amp; 'CF Values LookUp'!$D6, 'Custom Field Tbl'!$Q$5:$Q$1053 &amp; 'Custom Field Tbl'!$S$5:$S$1053, 0)) ), "",
INDEX('Custom Field Tbl'!$R$5:$R$1053, MATCH('CF Values LookUp'!BC$4 &amp; 'CF Values LookUp'!$D6, 'Custom Field Tbl'!$Q$5:$Q$1053 &amp; 'Custom Field Tbl'!$S$5:$S$1053, 0)) )</f>
        <v/>
      </c>
      <c r="BD6" t="str" cm="1">
        <f t="array" ref="BD6">IF(ISNA(INDEX('Custom Field Tbl'!$R$5:$R$1053, MATCH('CF Values LookUp'!BD$4 &amp; 'CF Values LookUp'!$D6, 'Custom Field Tbl'!$Q$5:$Q$1053 &amp; 'Custom Field Tbl'!$S$5:$S$1053, 0)) ), "",
INDEX('Custom Field Tbl'!$R$5:$R$1053, MATCH('CF Values LookUp'!BD$4 &amp; 'CF Values LookUp'!$D6, 'Custom Field Tbl'!$Q$5:$Q$1053 &amp; 'Custom Field Tbl'!$S$5:$S$1053, 0)) )</f>
        <v>Distribution</v>
      </c>
      <c r="BE6" t="str" cm="1">
        <f t="array" ref="BE6">IF(ISNA(INDEX('Custom Field Tbl'!$R$5:$R$1053, MATCH('CF Values LookUp'!BE$4 &amp; 'CF Values LookUp'!$D6, 'Custom Field Tbl'!$Q$5:$Q$1053 &amp; 'Custom Field Tbl'!$S$5:$S$1053, 0)) ), "",
INDEX('Custom Field Tbl'!$R$5:$R$1053, MATCH('CF Values LookUp'!BE$4 &amp; 'CF Values LookUp'!$D6, 'Custom Field Tbl'!$Q$5:$Q$1053 &amp; 'Custom Field Tbl'!$S$5:$S$1053, 0)) )</f>
        <v>Portable</v>
      </c>
      <c r="BF6" t="str" cm="1">
        <f t="array" ref="BF6">IF(ISNA(INDEX('Custom Field Tbl'!$R$5:$R$1053, MATCH('CF Values LookUp'!BF$4 &amp; 'CF Values LookUp'!$D6, 'Custom Field Tbl'!$Q$5:$Q$1053 &amp; 'Custom Field Tbl'!$S$5:$S$1053, 0)) ), "",
INDEX('Custom Field Tbl'!$R$5:$R$1053, MATCH('CF Values LookUp'!BF$4 &amp; 'CF Values LookUp'!$D6, 'Custom Field Tbl'!$Q$5:$Q$1053 &amp; 'Custom Field Tbl'!$S$5:$S$1053, 0)) )</f>
        <v>Motorized</v>
      </c>
      <c r="BG6" t="str" cm="1">
        <f t="array" ref="BG6">IF(ISNA(INDEX('Custom Field Tbl'!$R$5:$R$1053, MATCH('CF Values LookUp'!BG$4 &amp; 'CF Values LookUp'!$D6, 'Custom Field Tbl'!$Q$5:$Q$1053 &amp; 'Custom Field Tbl'!$S$5:$S$1053, 0)) ), "",
INDEX('Custom Field Tbl'!$R$5:$R$1053, MATCH('CF Values LookUp'!BG$4 &amp; 'CF Values LookUp'!$D6, 'Custom Field Tbl'!$Q$5:$Q$1053 &amp; 'Custom Field Tbl'!$S$5:$S$1053, 0)) )</f>
        <v>Jib</v>
      </c>
      <c r="BH6" t="str" cm="1">
        <f t="array" ref="BH6">IF(ISNA(INDEX('Custom Field Tbl'!$R$5:$R$1053, MATCH('CF Values LookUp'!BH$4 &amp; 'CF Values LookUp'!$D6, 'Custom Field Tbl'!$Q$5:$Q$1053 &amp; 'Custom Field Tbl'!$S$5:$S$1053, 0)) ), "",
INDEX('Custom Field Tbl'!$R$5:$R$1053, MATCH('CF Values LookUp'!BH$4 &amp; 'CF Values LookUp'!$D6, 'Custom Field Tbl'!$Q$5:$Q$1053 &amp; 'Custom Field Tbl'!$S$5:$S$1053, 0)) )</f>
        <v>Desiccant-Rotary</v>
      </c>
      <c r="BI6" t="str" cm="1">
        <f t="array" ref="BI6">IF(ISNA(INDEX('Custom Field Tbl'!$R$5:$R$1053, MATCH('CF Values LookUp'!BI$4 &amp; 'CF Values LookUp'!$D6, 'Custom Field Tbl'!$Q$5:$Q$1053 &amp; 'Custom Field Tbl'!$S$5:$S$1053, 0)) ), "",
INDEX('Custom Field Tbl'!$R$5:$R$1053, MATCH('CF Values LookUp'!BI$4 &amp; 'CF Values LookUp'!$D6, 'Custom Field Tbl'!$Q$5:$Q$1053 &amp; 'Custom Field Tbl'!$S$5:$S$1053, 0)) )</f>
        <v>Partial</v>
      </c>
      <c r="BJ6" t="str" cm="1">
        <f t="array" ref="BJ6">IF(ISNA(INDEX('Custom Field Tbl'!$R$5:$R$1053, MATCH('CF Values LookUp'!BJ$4 &amp; 'CF Values LookUp'!$D6, 'Custom Field Tbl'!$Q$5:$Q$1053 &amp; 'Custom Field Tbl'!$S$5:$S$1053, 0)) ), "",
INDEX('Custom Field Tbl'!$R$5:$R$1053, MATCH('CF Values LookUp'!BJ$4 &amp; 'CF Values LookUp'!$D6, 'Custom Field Tbl'!$Q$5:$Q$1053 &amp; 'Custom Field Tbl'!$S$5:$S$1053, 0)) )</f>
        <v>Three Phase 3 Wire</v>
      </c>
      <c r="BK6" t="str" cm="1">
        <f t="array" ref="BK6">IF(ISNA(INDEX('Custom Field Tbl'!$R$5:$R$1053, MATCH('CF Values LookUp'!BK$4 &amp; 'CF Values LookUp'!$D6, 'Custom Field Tbl'!$Q$5:$Q$1053 &amp; 'Custom Field Tbl'!$S$5:$S$1053, 0)) ), "",
INDEX('Custom Field Tbl'!$R$5:$R$1053, MATCH('CF Values LookUp'!BK$4 &amp; 'CF Values LookUp'!$D6, 'Custom Field Tbl'!$Q$5:$Q$1053 &amp; 'Custom Field Tbl'!$S$5:$S$1053, 0)) )</f>
        <v>Regenerative Desiccant</v>
      </c>
      <c r="BL6" t="str" cm="1">
        <f t="array" ref="BL6">IF(ISNA(INDEX('Custom Field Tbl'!$R$5:$R$1053, MATCH('CF Values LookUp'!BL$4 &amp; 'CF Values LookUp'!$D6, 'Custom Field Tbl'!$Q$5:$Q$1053 &amp; 'Custom Field Tbl'!$S$5:$S$1053, 0)) ), "",
INDEX('Custom Field Tbl'!$R$5:$R$1053, MATCH('CF Values LookUp'!BL$4 &amp; 'CF Values LookUp'!$D6, 'Custom Field Tbl'!$Q$5:$Q$1053 &amp; 'Custom Field Tbl'!$S$5:$S$1053, 0)) )</f>
        <v>Keypad</v>
      </c>
      <c r="BM6" t="str" cm="1">
        <f t="array" ref="BM6">IF(ISNA(INDEX('Custom Field Tbl'!$R$5:$R$1053, MATCH('CF Values LookUp'!BM$4 &amp; 'CF Values LookUp'!$D6, 'Custom Field Tbl'!$Q$5:$Q$1053 &amp; 'Custom Field Tbl'!$S$5:$S$1053, 0)) ), "",
INDEX('Custom Field Tbl'!$R$5:$R$1053, MATCH('CF Values LookUp'!BM$4 &amp; 'CF Values LookUp'!$D6, 'Custom Field Tbl'!$Q$5:$Q$1053 &amp; 'Custom Field Tbl'!$S$5:$S$1053, 0)) )</f>
        <v>Manual</v>
      </c>
      <c r="BN6" t="str" cm="1">
        <f t="array" ref="BN6">IF(ISNA(INDEX('Custom Field Tbl'!$R$5:$R$1053, MATCH('CF Values LookUp'!BN$4 &amp; 'CF Values LookUp'!$D6, 'Custom Field Tbl'!$Q$5:$Q$1053 &amp; 'Custom Field Tbl'!$S$5:$S$1053, 0)) ), "",
INDEX('Custom Field Tbl'!$R$5:$R$1053, MATCH('CF Values LookUp'!BN$4 &amp; 'CF Values LookUp'!$D6, 'Custom Field Tbl'!$Q$5:$Q$1053 &amp; 'Custom Field Tbl'!$S$5:$S$1053, 0)) )</f>
        <v>Single</v>
      </c>
      <c r="BO6" t="str" cm="1">
        <f t="array" ref="BO6">IF(ISNA(INDEX('Custom Field Tbl'!$R$5:$R$1053, MATCH('CF Values LookUp'!BO$4 &amp; 'CF Values LookUp'!$D6, 'Custom Field Tbl'!$Q$5:$Q$1053 &amp; 'Custom Field Tbl'!$S$5:$S$1053, 0)) ), "",
INDEX('Custom Field Tbl'!$R$5:$R$1053, MATCH('CF Values LookUp'!BO$4 &amp; 'CF Values LookUp'!$D6, 'Custom Field Tbl'!$Q$5:$Q$1053 &amp; 'Custom Field Tbl'!$S$5:$S$1053, 0)) )</f>
        <v>Revolving</v>
      </c>
      <c r="BP6" t="str" cm="1">
        <f t="array" ref="BP6">IF(ISNA(INDEX('Custom Field Tbl'!$R$5:$R$1053, MATCH('CF Values LookUp'!BP$4 &amp; 'CF Values LookUp'!$D6, 'Custom Field Tbl'!$Q$5:$Q$1053 &amp; 'Custom Field Tbl'!$S$5:$S$1053, 0)) ), "",
INDEX('Custom Field Tbl'!$R$5:$R$1053, MATCH('CF Values LookUp'!BP$4 &amp; 'CF Values LookUp'!$D6, 'Custom Field Tbl'!$Q$5:$Q$1053 &amp; 'Custom Field Tbl'!$S$5:$S$1053, 0)) )</f>
        <v>Single</v>
      </c>
      <c r="BQ6" t="str" cm="1">
        <f t="array" ref="BQ6">IF(ISNA(INDEX('Custom Field Tbl'!$R$5:$R$1053, MATCH('CF Values LookUp'!BQ$4 &amp; 'CF Values LookUp'!$D6, 'Custom Field Tbl'!$Q$5:$Q$1053 &amp; 'Custom Field Tbl'!$S$5:$S$1053, 0)) ), "",
INDEX('Custom Field Tbl'!$R$5:$R$1053, MATCH('CF Values LookUp'!BQ$4 &amp; 'CF Values LookUp'!$D6, 'Custom Field Tbl'!$Q$5:$Q$1053 &amp; 'Custom Field Tbl'!$S$5:$S$1053, 0)) )</f>
        <v/>
      </c>
      <c r="BR6" t="str" cm="1">
        <f t="array" ref="BR6">IF(ISNA(INDEX('Custom Field Tbl'!$R$5:$R$1053, MATCH('CF Values LookUp'!BR$4 &amp; 'CF Values LookUp'!$D6, 'Custom Field Tbl'!$Q$5:$Q$1053 &amp; 'Custom Field Tbl'!$S$5:$S$1053, 0)) ), "",
INDEX('Custom Field Tbl'!$R$5:$R$1053, MATCH('CF Values LookUp'!BR$4 &amp; 'CF Values LookUp'!$D6, 'Custom Field Tbl'!$Q$5:$Q$1053 &amp; 'Custom Field Tbl'!$S$5:$S$1053, 0)) )</f>
        <v>Hot Water/Glycol Heating</v>
      </c>
      <c r="BS6" t="str" cm="1">
        <f t="array" ref="BS6">IF(ISNA(INDEX('Custom Field Tbl'!$R$5:$R$1053, MATCH('CF Values LookUp'!BS$4 &amp; 'CF Values LookUp'!$D6, 'Custom Field Tbl'!$Q$5:$Q$1053 &amp; 'Custom Field Tbl'!$S$5:$S$1053, 0)) ), "",
INDEX('Custom Field Tbl'!$R$5:$R$1053, MATCH('CF Values LookUp'!BS$4 &amp; 'CF Values LookUp'!$D6, 'Custom Field Tbl'!$Q$5:$Q$1053 &amp; 'Custom Field Tbl'!$S$5:$S$1053, 0)) )</f>
        <v>Filter</v>
      </c>
      <c r="BT6" t="str" cm="1">
        <f t="array" ref="BT6">IF(ISNA(INDEX('Custom Field Tbl'!$R$5:$R$1053, MATCH('CF Values LookUp'!BT$4 &amp; 'CF Values LookUp'!$D6, 'Custom Field Tbl'!$Q$5:$Q$1053 &amp; 'Custom Field Tbl'!$S$5:$S$1053, 0)) ), "",
INDEX('Custom Field Tbl'!$R$5:$R$1053, MATCH('CF Values LookUp'!BT$4 &amp; 'CF Values LookUp'!$D6, 'Custom Field Tbl'!$Q$5:$Q$1053 &amp; 'Custom Field Tbl'!$S$5:$S$1053, 0)) )</f>
        <v>Single Wall</v>
      </c>
      <c r="BU6" t="str" cm="1">
        <f t="array" ref="BU6">IF(ISNA(INDEX('Custom Field Tbl'!$R$5:$R$1053, MATCH('CF Values LookUp'!BU$4 &amp; 'CF Values LookUp'!$D6, 'Custom Field Tbl'!$Q$5:$Q$1053 &amp; 'Custom Field Tbl'!$S$5:$S$1053, 0)) ), "",
INDEX('Custom Field Tbl'!$R$5:$R$1053, MATCH('CF Values LookUp'!BU$4 &amp; 'CF Values LookUp'!$D6, 'Custom Field Tbl'!$Q$5:$Q$1053 &amp; 'Custom Field Tbl'!$S$5:$S$1053, 0)) )</f>
        <v>Steel</v>
      </c>
      <c r="BV6" t="str" cm="1">
        <f t="array" ref="BV6">IF(ISNA(INDEX('Custom Field Tbl'!$R$5:$R$1053, MATCH('CF Values LookUp'!BV$4 &amp; 'CF Values LookUp'!$D6, 'Custom Field Tbl'!$Q$5:$Q$1053 &amp; 'Custom Field Tbl'!$S$5:$S$1053, 0)) ), "",
INDEX('Custom Field Tbl'!$R$5:$R$1053, MATCH('CF Values LookUp'!BV$4 &amp; 'CF Values LookUp'!$D6, 'Custom Field Tbl'!$Q$5:$Q$1053 &amp; 'Custom Field Tbl'!$S$5:$S$1053, 0)) )</f>
        <v>UST</v>
      </c>
      <c r="BW6" t="str" cm="1">
        <f t="array" ref="BW6">IF(ISNA(INDEX('Custom Field Tbl'!$R$5:$R$1053, MATCH('CF Values LookUp'!BW$4 &amp; 'CF Values LookUp'!$D6, 'Custom Field Tbl'!$Q$5:$Q$1053 &amp; 'Custom Field Tbl'!$S$5:$S$1053, 0)) ), "",
INDEX('Custom Field Tbl'!$R$5:$R$1053, MATCH('CF Values LookUp'!BW$4 &amp; 'CF Values LookUp'!$D6, 'Custom Field Tbl'!$Q$5:$Q$1053 &amp; 'Custom Field Tbl'!$S$5:$S$1053, 0)) )</f>
        <v>Yes</v>
      </c>
      <c r="BX6" t="str" cm="1">
        <f t="array" ref="BX6">IF(ISNA(INDEX('Custom Field Tbl'!$R$5:$R$1053, MATCH('CF Values LookUp'!BX$4 &amp; 'CF Values LookUp'!$D6, 'Custom Field Tbl'!$Q$5:$Q$1053 &amp; 'Custom Field Tbl'!$S$5:$S$1053, 0)) ), "",
INDEX('Custom Field Tbl'!$R$5:$R$1053, MATCH('CF Values LookUp'!BX$4 &amp; 'CF Values LookUp'!$D6, 'Custom Field Tbl'!$Q$5:$Q$1053 &amp; 'Custom Field Tbl'!$S$5:$S$1053, 0)) )</f>
        <v>Interior</v>
      </c>
      <c r="BY6" t="str" cm="1">
        <f t="array" ref="BY6">IF(ISNA(INDEX('Custom Field Tbl'!$R$5:$R$1053, MATCH('CF Values LookUp'!BY$4 &amp; 'CF Values LookUp'!$D6, 'Custom Field Tbl'!$Q$5:$Q$1053 &amp; 'Custom Field Tbl'!$S$5:$S$1053, 0)) ), "",
INDEX('Custom Field Tbl'!$R$5:$R$1053, MATCH('CF Values LookUp'!BY$4 &amp; 'CF Values LookUp'!$D6, 'Custom Field Tbl'!$Q$5:$Q$1053 &amp; 'Custom Field Tbl'!$S$5:$S$1053, 0)) )</f>
        <v>Pipe</v>
      </c>
      <c r="BZ6" t="str" cm="1">
        <f t="array" ref="BZ6">IF(ISNA(INDEX('Custom Field Tbl'!$R$5:$R$1053, MATCH('CF Values LookUp'!BZ$4 &amp; 'CF Values LookUp'!$D6, 'Custom Field Tbl'!$Q$5:$Q$1053 &amp; 'Custom Field Tbl'!$S$5:$S$1053, 0)) ), "",
INDEX('Custom Field Tbl'!$R$5:$R$1053, MATCH('CF Values LookUp'!BZ$4 &amp; 'CF Values LookUp'!$D6, 'Custom Field Tbl'!$Q$5:$Q$1053 &amp; 'Custom Field Tbl'!$S$5:$S$1053, 0)) )</f>
        <v/>
      </c>
      <c r="CA6" t="str" cm="1">
        <f t="array" ref="CA6">IF(ISNA(INDEX('Custom Field Tbl'!$R$5:$R$1053, MATCH('CF Values LookUp'!CA$4 &amp; 'CF Values LookUp'!$D6, 'Custom Field Tbl'!$Q$5:$Q$1053 &amp; 'Custom Field Tbl'!$S$5:$S$1053, 0)) ), "",
INDEX('Custom Field Tbl'!$R$5:$R$1053, MATCH('CF Values LookUp'!CA$4 &amp; 'CF Values LookUp'!$D6, 'Custom Field Tbl'!$Q$5:$Q$1053 &amp; 'Custom Field Tbl'!$S$5:$S$1053, 0)) )</f>
        <v/>
      </c>
      <c r="CB6" t="str" cm="1">
        <f t="array" ref="CB6">IF(ISNA(INDEX('Custom Field Tbl'!$R$5:$R$1053, MATCH('CF Values LookUp'!CB$4 &amp; 'CF Values LookUp'!$D6, 'Custom Field Tbl'!$Q$5:$Q$1053 &amp; 'Custom Field Tbl'!$S$5:$S$1053, 0)) ), "",
INDEX('Custom Field Tbl'!$R$5:$R$1053, MATCH('CF Values LookUp'!CB$4 &amp; 'CF Values LookUp'!$D6, 'Custom Field Tbl'!$Q$5:$Q$1053 &amp; 'Custom Field Tbl'!$S$5:$S$1053, 0)) )</f>
        <v>Gasoline</v>
      </c>
      <c r="CC6" t="str" cm="1">
        <f t="array" ref="CC6">IF(ISNA(INDEX('Custom Field Tbl'!$R$5:$R$1053, MATCH('CF Values LookUp'!CC$4 &amp; 'CF Values LookUp'!$D6, 'Custom Field Tbl'!$Q$5:$Q$1053 &amp; 'Custom Field Tbl'!$S$5:$S$1053, 0)) ), "",
INDEX('Custom Field Tbl'!$R$5:$R$1053, MATCH('CF Values LookUp'!CC$4 &amp; 'CF Values LookUp'!$D6, 'Custom Field Tbl'!$Q$5:$Q$1053 &amp; 'Custom Field Tbl'!$S$5:$S$1053, 0)) )</f>
        <v>Outdoor</v>
      </c>
      <c r="CD6" t="str" cm="1">
        <f t="array" ref="CD6">IF(ISNA(INDEX('Custom Field Tbl'!$R$5:$R$1053, MATCH('CF Values LookUp'!CD$4 &amp; 'CF Values LookUp'!$D6, 'Custom Field Tbl'!$Q$5:$Q$1053 &amp; 'Custom Field Tbl'!$S$5:$S$1053, 0)) ), "",
INDEX('Custom Field Tbl'!$R$5:$R$1053, MATCH('CF Values LookUp'!CD$4 &amp; 'CF Values LookUp'!$D6, 'Custom Field Tbl'!$Q$5:$Q$1053 &amp; 'Custom Field Tbl'!$S$5:$S$1053, 0)) )</f>
        <v>Emergency Eye/Face Wash Station</v>
      </c>
      <c r="CE6" t="str" cm="1">
        <f t="array" ref="CE6">IF(ISNA(INDEX('Custom Field Tbl'!$R$5:$R$1053, MATCH('CF Values LookUp'!CE$4 &amp; 'CF Values LookUp'!$D6, 'Custom Field Tbl'!$Q$5:$Q$1053 &amp; 'Custom Field Tbl'!$S$5:$S$1053, 0)) ), "",
INDEX('Custom Field Tbl'!$R$5:$R$1053, MATCH('CF Values LookUp'!CE$4 &amp; 'CF Values LookUp'!$D6, 'Custom Field Tbl'!$Q$5:$Q$1053 &amp; 'Custom Field Tbl'!$S$5:$S$1053, 0)) )</f>
        <v/>
      </c>
      <c r="CF6" t="str" cm="1">
        <f t="array" ref="CF6">IF(ISNA(INDEX('Custom Field Tbl'!$R$5:$R$1053, MATCH('CF Values LookUp'!CF$4 &amp; 'CF Values LookUp'!$D6, 'Custom Field Tbl'!$Q$5:$Q$1053 &amp; 'Custom Field Tbl'!$S$5:$S$1053, 0)) ), "",
INDEX('Custom Field Tbl'!$R$5:$R$1053, MATCH('CF Values LookUp'!CF$4 &amp; 'CF Values LookUp'!$D6, 'Custom Field Tbl'!$Q$5:$Q$1053 &amp; 'Custom Field Tbl'!$S$5:$S$1053, 0)) )</f>
        <v>Yes</v>
      </c>
      <c r="CG6" t="str" cm="1">
        <f t="array" ref="CG6">IF(ISNA(INDEX('Custom Field Tbl'!$R$5:$R$1053, MATCH('CF Values LookUp'!CG$4 &amp; 'CF Values LookUp'!$D6, 'Custom Field Tbl'!$Q$5:$Q$1053 &amp; 'Custom Field Tbl'!$S$5:$S$1053, 0)) ), "",
INDEX('Custom Field Tbl'!$R$5:$R$1053, MATCH('CF Values LookUp'!CG$4 &amp; 'CF Values LookUp'!$D6, 'Custom Field Tbl'!$Q$5:$Q$1053 &amp; 'Custom Field Tbl'!$S$5:$S$1053, 0)) )</f>
        <v>Steel</v>
      </c>
      <c r="CH6" t="str" cm="1">
        <f t="array" ref="CH6">IF(ISNA(INDEX('Custom Field Tbl'!$R$5:$R$1053, MATCH('CF Values LookUp'!CH$4 &amp; 'CF Values LookUp'!$D6, 'Custom Field Tbl'!$Q$5:$Q$1053 &amp; 'Custom Field Tbl'!$S$5:$S$1053, 0)) ), "",
INDEX('Custom Field Tbl'!$R$5:$R$1053, MATCH('CF Values LookUp'!CH$4 &amp; 'CF Values LookUp'!$D6, 'Custom Field Tbl'!$Q$5:$Q$1053 &amp; 'Custom Field Tbl'!$S$5:$S$1053, 0)) )</f>
        <v/>
      </c>
      <c r="CI6" t="str" cm="1">
        <f t="array" ref="CI6">IF(ISNA(INDEX('Custom Field Tbl'!$R$5:$R$1053, MATCH('CF Values LookUp'!CI$4 &amp; 'CF Values LookUp'!$D6, 'Custom Field Tbl'!$Q$5:$Q$1053 &amp; 'Custom Field Tbl'!$S$5:$S$1053, 0)) ), "",
INDEX('Custom Field Tbl'!$R$5:$R$1053, MATCH('CF Values LookUp'!CI$4 &amp; 'CF Values LookUp'!$D6, 'Custom Field Tbl'!$Q$5:$Q$1053 &amp; 'Custom Field Tbl'!$S$5:$S$1053, 0)) )</f>
        <v>Electric Stand-Alone</v>
      </c>
      <c r="CJ6" t="str" cm="1">
        <f t="array" ref="CJ6">IF(ISNA(INDEX('Custom Field Tbl'!$R$5:$R$1053, MATCH('CF Values LookUp'!CJ$4 &amp; 'CF Values LookUp'!$D6, 'Custom Field Tbl'!$Q$5:$Q$1053 &amp; 'Custom Field Tbl'!$S$5:$S$1053, 0)) ), "",
INDEX('Custom Field Tbl'!$R$5:$R$1053, MATCH('CF Values LookUp'!CJ$4 &amp; 'CF Values LookUp'!$D6, 'Custom Field Tbl'!$Q$5:$Q$1053 &amp; 'Custom Field Tbl'!$S$5:$S$1053, 0)) )</f>
        <v>Plastic</v>
      </c>
      <c r="CK6" t="str" cm="1">
        <f t="array" ref="CK6">IF(ISNA(INDEX('Custom Field Tbl'!$R$5:$R$1053, MATCH('CF Values LookUp'!CK$4 &amp; 'CF Values LookUp'!$D6, 'Custom Field Tbl'!$Q$5:$Q$1053 &amp; 'Custom Field Tbl'!$S$5:$S$1053, 0)) ), "",
INDEX('Custom Field Tbl'!$R$5:$R$1053, MATCH('CF Values LookUp'!CK$4 &amp; 'CF Values LookUp'!$D6, 'Custom Field Tbl'!$Q$5:$Q$1053 &amp; 'Custom Field Tbl'!$S$5:$S$1053, 0)) )</f>
        <v>Roof</v>
      </c>
      <c r="CL6" t="str" cm="1">
        <f t="array" ref="CL6">IF(ISNA(INDEX('Custom Field Tbl'!$R$5:$R$1053, MATCH('CF Values LookUp'!CL$4 &amp; 'CF Values LookUp'!$D6, 'Custom Field Tbl'!$Q$5:$Q$1053 &amp; 'Custom Field Tbl'!$S$5:$S$1053, 0)) ), "",
INDEX('Custom Field Tbl'!$R$5:$R$1053, MATCH('CF Values LookUp'!CL$4 &amp; 'CF Values LookUp'!$D6, 'Custom Field Tbl'!$Q$5:$Q$1053 &amp; 'Custom Field Tbl'!$S$5:$S$1053, 0)) )</f>
        <v>Direct Drive Fan</v>
      </c>
      <c r="CM6" t="str" cm="1">
        <f t="array" ref="CM6">IF(ISNA(INDEX('Custom Field Tbl'!$R$5:$R$1053, MATCH('CF Values LookUp'!CM$4 &amp; 'CF Values LookUp'!$D6, 'Custom Field Tbl'!$Q$5:$Q$1053 &amp; 'Custom Field Tbl'!$S$5:$S$1053, 0)) ), "",
INDEX('Custom Field Tbl'!$R$5:$R$1053, MATCH('CF Values LookUp'!CM$4 &amp; 'CF Values LookUp'!$D6, 'Custom Field Tbl'!$Q$5:$Q$1053 &amp; 'Custom Field Tbl'!$S$5:$S$1053, 0)) )</f>
        <v>Heating &amp; Cooling</v>
      </c>
      <c r="CN6" t="str" cm="1">
        <f t="array" ref="CN6">IF(ISNA(INDEX('Custom Field Tbl'!$R$5:$R$1053, MATCH('CF Values LookUp'!CN$4 &amp; 'CF Values LookUp'!$D6, 'Custom Field Tbl'!$Q$5:$Q$1053 &amp; 'Custom Field Tbl'!$S$5:$S$1053, 0)) ), "",
INDEX('Custom Field Tbl'!$R$5:$R$1053, MATCH('CF Values LookUp'!CN$4 &amp; 'CF Values LookUp'!$D6, 'Custom Field Tbl'!$Q$5:$Q$1053 &amp; 'Custom Field Tbl'!$S$5:$S$1053, 0)) )</f>
        <v>Ceiling Suspended</v>
      </c>
      <c r="CO6" t="str" cm="1">
        <f t="array" ref="CO6">IF(ISNA(INDEX('Custom Field Tbl'!$R$5:$R$1053, MATCH('CF Values LookUp'!CO$4 &amp; 'CF Values LookUp'!$D6, 'Custom Field Tbl'!$Q$5:$Q$1053 &amp; 'Custom Field Tbl'!$S$5:$S$1053, 0)) ), "",
INDEX('Custom Field Tbl'!$R$5:$R$1053, MATCH('CF Values LookUp'!CO$4 &amp; 'CF Values LookUp'!$D6, 'Custom Field Tbl'!$Q$5:$Q$1053 &amp; 'Custom Field Tbl'!$S$5:$S$1053, 0)) )</f>
        <v>Yes</v>
      </c>
      <c r="CP6" t="str" cm="1">
        <f t="array" ref="CP6">IF(ISNA(INDEX('Custom Field Tbl'!$R$5:$R$1053, MATCH('CF Values LookUp'!CP$4 &amp; 'CF Values LookUp'!$D6, 'Custom Field Tbl'!$Q$5:$Q$1053 &amp; 'Custom Field Tbl'!$S$5:$S$1053, 0)) ), "",
INDEX('Custom Field Tbl'!$R$5:$R$1053, MATCH('CF Values LookUp'!CP$4 &amp; 'CF Values LookUp'!$D6, 'Custom Field Tbl'!$Q$5:$Q$1053 &amp; 'Custom Field Tbl'!$S$5:$S$1053, 0)) )</f>
        <v>Yes</v>
      </c>
      <c r="CQ6" t="str" cm="1">
        <f t="array" ref="CQ6">IF(ISNA(INDEX('Custom Field Tbl'!$R$5:$R$1053, MATCH('CF Values LookUp'!CQ$4 &amp; 'CF Values LookUp'!$D6, 'Custom Field Tbl'!$Q$5:$Q$1053 &amp; 'Custom Field Tbl'!$S$5:$S$1053, 0)) ), "",
INDEX('Custom Field Tbl'!$R$5:$R$1053, MATCH('CF Values LookUp'!CQ$4 &amp; 'CF Values LookUp'!$D6, 'Custom Field Tbl'!$Q$5:$Q$1053 &amp; 'Custom Field Tbl'!$S$5:$S$1053, 0)) )</f>
        <v>Geothermal</v>
      </c>
      <c r="CR6" t="str" cm="1">
        <f t="array" ref="CR6">IF(ISNA(INDEX('Custom Field Tbl'!$R$5:$R$1053, MATCH('CF Values LookUp'!CR$4 &amp; 'CF Values LookUp'!$D6, 'Custom Field Tbl'!$Q$5:$Q$1053 &amp; 'Custom Field Tbl'!$S$5:$S$1053, 0)) ), "",
INDEX('Custom Field Tbl'!$R$5:$R$1053, MATCH('CF Values LookUp'!CR$4 &amp; 'CF Values LookUp'!$D6, 'Custom Field Tbl'!$Q$5:$Q$1053 &amp; 'Custom Field Tbl'!$S$5:$S$1053, 0)) )</f>
        <v>Snow Melting System</v>
      </c>
      <c r="CS6" t="str" cm="1">
        <f t="array" ref="CS6">IF(ISNA(INDEX('Custom Field Tbl'!$R$5:$R$1053, MATCH('CF Values LookUp'!CS$4 &amp; 'CF Values LookUp'!$D6, 'Custom Field Tbl'!$Q$5:$Q$1053 &amp; 'Custom Field Tbl'!$S$5:$S$1053, 0)) ), "",
INDEX('Custom Field Tbl'!$R$5:$R$1053, MATCH('CF Values LookUp'!CS$4 &amp; 'CF Values LookUp'!$D6, 'Custom Field Tbl'!$Q$5:$Q$1053 &amp; 'Custom Field Tbl'!$S$5:$S$1053, 0)) )</f>
        <v>Concrete</v>
      </c>
      <c r="CT6" t="str" cm="1">
        <f t="array" ref="CT6">IF(ISNA(INDEX('Custom Field Tbl'!$R$5:$R$1053, MATCH('CF Values LookUp'!CT$4 &amp; 'CF Values LookUp'!$D6, 'Custom Field Tbl'!$Q$5:$Q$1053 &amp; 'Custom Field Tbl'!$S$5:$S$1053, 0)) ), "",
INDEX('Custom Field Tbl'!$R$5:$R$1053, MATCH('CF Values LookUp'!CT$4 &amp; 'CF Values LookUp'!$D6, 'Custom Field Tbl'!$Q$5:$Q$1053 &amp; 'Custom Field Tbl'!$S$5:$S$1053, 0)) )</f>
        <v>Concrete</v>
      </c>
      <c r="CU6" t="str" cm="1">
        <f t="array" ref="CU6">IF(ISNA(INDEX('Custom Field Tbl'!$R$5:$R$1053, MATCH('CF Values LookUp'!CU$4 &amp; 'CF Values LookUp'!$D6, 'Custom Field Tbl'!$Q$5:$Q$1053 &amp; 'Custom Field Tbl'!$S$5:$S$1053, 0)) ), "",
INDEX('Custom Field Tbl'!$R$5:$R$1053, MATCH('CF Values LookUp'!CU$4 &amp; 'CF Values LookUp'!$D6, 'Custom Field Tbl'!$Q$5:$Q$1053 &amp; 'Custom Field Tbl'!$S$5:$S$1053, 0)) )</f>
        <v>Concrete</v>
      </c>
      <c r="CV6" t="str" cm="1">
        <f t="array" ref="CV6">IF(ISNA(INDEX('Custom Field Tbl'!$R$5:$R$1053, MATCH('CF Values LookUp'!CV$4 &amp; 'CF Values LookUp'!$D6, 'Custom Field Tbl'!$Q$5:$Q$1053 &amp; 'Custom Field Tbl'!$S$5:$S$1053, 0)) ), "",
INDEX('Custom Field Tbl'!$R$5:$R$1053, MATCH('CF Values LookUp'!CV$4 &amp; 'CF Values LookUp'!$D6, 'Custom Field Tbl'!$Q$5:$Q$1053 &amp; 'Custom Field Tbl'!$S$5:$S$1053, 0)) )</f>
        <v/>
      </c>
      <c r="CW6" t="str" cm="1">
        <f t="array" ref="CW6">IF(ISNA(INDEX('Custom Field Tbl'!$R$5:$R$1053, MATCH('CF Values LookUp'!CW$4 &amp; 'CF Values LookUp'!$D6, 'Custom Field Tbl'!$Q$5:$Q$1053 &amp; 'Custom Field Tbl'!$S$5:$S$1053, 0)) ), "",
INDEX('Custom Field Tbl'!$R$5:$R$1053, MATCH('CF Values LookUp'!CW$4 &amp; 'CF Values LookUp'!$D6, 'Custom Field Tbl'!$Q$5:$Q$1053 &amp; 'Custom Field Tbl'!$S$5:$S$1053, 0)) )</f>
        <v>Davit Arm</v>
      </c>
      <c r="CX6" t="str" cm="1">
        <f t="array" ref="CX6">IF(ISNA(INDEX('Custom Field Tbl'!$R$5:$R$1053, MATCH('CF Values LookUp'!CX$4 &amp; 'CF Values LookUp'!$D6, 'Custom Field Tbl'!$Q$5:$Q$1053 &amp; 'Custom Field Tbl'!$S$5:$S$1053, 0)) ), "",
INDEX('Custom Field Tbl'!$R$5:$R$1053, MATCH('CF Values LookUp'!CX$4 &amp; 'CF Values LookUp'!$D6, 'Custom Field Tbl'!$Q$5:$Q$1053 &amp; 'Custom Field Tbl'!$S$5:$S$1053, 0)) )</f>
        <v>Concrete</v>
      </c>
      <c r="CY6" t="str" cm="1">
        <f t="array" ref="CY6">IF(ISNA(INDEX('Custom Field Tbl'!$R$5:$R$1053, MATCH('CF Values LookUp'!CY$4 &amp; 'CF Values LookUp'!$D6, 'Custom Field Tbl'!$Q$5:$Q$1053 &amp; 'Custom Field Tbl'!$S$5:$S$1053, 0)) ), "",
INDEX('Custom Field Tbl'!$R$5:$R$1053, MATCH('CF Values LookUp'!CY$4 &amp; 'CF Values LookUp'!$D6, 'Custom Field Tbl'!$Q$5:$Q$1053 &amp; 'Custom Field Tbl'!$S$5:$S$1053, 0)) )</f>
        <v/>
      </c>
      <c r="CZ6" t="str" cm="1">
        <f t="array" ref="CZ6">IF(ISNA(INDEX('Custom Field Tbl'!$R$5:$R$1053, MATCH('CF Values LookUp'!CZ$4 &amp; 'CF Values LookUp'!$D6, 'Custom Field Tbl'!$Q$5:$Q$1053 &amp; 'Custom Field Tbl'!$S$5:$S$1053, 0)) ), "",
INDEX('Custom Field Tbl'!$R$5:$R$1053, MATCH('CF Values LookUp'!CZ$4 &amp; 'CF Values LookUp'!$D6, 'Custom Field Tbl'!$Q$5:$Q$1053 &amp; 'Custom Field Tbl'!$S$5:$S$1053, 0)) )</f>
        <v>Wet Barrel</v>
      </c>
      <c r="DA6" t="str" cm="1">
        <f t="array" ref="DA6">IF(ISNA(INDEX('Custom Field Tbl'!$R$5:$R$1053, MATCH('CF Values LookUp'!DA$4 &amp; 'CF Values LookUp'!$D6, 'Custom Field Tbl'!$Q$5:$Q$1053 &amp; 'Custom Field Tbl'!$S$5:$S$1053, 0)) ), "",
INDEX('Custom Field Tbl'!$R$5:$R$1053, MATCH('CF Values LookUp'!DA$4 &amp; 'CF Values LookUp'!$D6, 'Custom Field Tbl'!$Q$5:$Q$1053 &amp; 'Custom Field Tbl'!$S$5:$S$1053, 0)) )</f>
        <v>Electric</v>
      </c>
      <c r="DB6" t="str" cm="1">
        <f t="array" ref="DB6">IF(ISNA(INDEX('Custom Field Tbl'!$R$5:$R$1053, MATCH('CF Values LookUp'!DB$4 &amp; 'CF Values LookUp'!$D6, 'Custom Field Tbl'!$Q$5:$Q$1053 &amp; 'Custom Field Tbl'!$S$5:$S$1053, 0)) ), "",
INDEX('Custom Field Tbl'!$R$5:$R$1053, MATCH('CF Values LookUp'!DB$4 &amp; 'CF Values LookUp'!$D6, 'Custom Field Tbl'!$Q$5:$Q$1053 &amp; 'Custom Field Tbl'!$S$5:$S$1053, 0)) )</f>
        <v>Horizontal Split Case</v>
      </c>
      <c r="DC6" t="str" cm="1">
        <f t="array" ref="DC6">IF(ISNA(INDEX('Custom Field Tbl'!$R$5:$R$1053, MATCH('CF Values LookUp'!DC$4 &amp; 'CF Values LookUp'!$D6, 'Custom Field Tbl'!$Q$5:$Q$1053 &amp; 'Custom Field Tbl'!$S$5:$S$1053, 0)) ), "",
INDEX('Custom Field Tbl'!$R$5:$R$1053, MATCH('CF Values LookUp'!DC$4 &amp; 'CF Values LookUp'!$D6, 'Custom Field Tbl'!$Q$5:$Q$1053 &amp; 'Custom Field Tbl'!$S$5:$S$1053, 0)) )</f>
        <v>Jockey Pump</v>
      </c>
      <c r="DD6" t="str" cm="1">
        <f t="array" ref="DD6">IF(ISNA(INDEX('Custom Field Tbl'!$R$5:$R$1053, MATCH('CF Values LookUp'!DD$4 &amp; 'CF Values LookUp'!$D6, 'Custom Field Tbl'!$Q$5:$Q$1053 &amp; 'Custom Field Tbl'!$S$5:$S$1053, 0)) ), "",
INDEX('Custom Field Tbl'!$R$5:$R$1053, MATCH('CF Values LookUp'!DD$4 &amp; 'CF Values LookUp'!$D6, 'Custom Field Tbl'!$Q$5:$Q$1053 &amp; 'Custom Field Tbl'!$S$5:$S$1053, 0)) )</f>
        <v>Floor Mounted</v>
      </c>
      <c r="DE6" t="str" cm="1">
        <f t="array" ref="DE6">IF(ISNA(INDEX('Custom Field Tbl'!$R$5:$R$1053, MATCH('CF Values LookUp'!DE$4 &amp; 'CF Values LookUp'!$D6, 'Custom Field Tbl'!$Q$5:$Q$1053 &amp; 'Custom Field Tbl'!$S$5:$S$1053, 0)) ), "",
INDEX('Custom Field Tbl'!$R$5:$R$1053, MATCH('CF Values LookUp'!DE$4 &amp; 'CF Values LookUp'!$D6, 'Custom Field Tbl'!$Q$5:$Q$1053 &amp; 'Custom Field Tbl'!$S$5:$S$1053, 0)) )</f>
        <v>A-Rated Water</v>
      </c>
      <c r="DF6" t="str" cm="1">
        <f t="array" ref="DF6">IF(ISNA(INDEX('Custom Field Tbl'!$R$5:$R$1053, MATCH('CF Values LookUp'!DF$4 &amp; 'CF Values LookUp'!$D6, 'Custom Field Tbl'!$Q$5:$Q$1053 &amp; 'Custom Field Tbl'!$S$5:$S$1053, 0)) ), "",
INDEX('Custom Field Tbl'!$R$5:$R$1053, MATCH('CF Values LookUp'!DF$4 &amp; 'CF Values LookUp'!$D6, 'Custom Field Tbl'!$Q$5:$Q$1053 &amp; 'Custom Field Tbl'!$S$5:$S$1053, 0)) )</f>
        <v>Double Preaction System</v>
      </c>
      <c r="DG6" t="str" cm="1">
        <f t="array" ref="DG6">IF(ISNA(INDEX('Custom Field Tbl'!$R$5:$R$1053, MATCH('CF Values LookUp'!DG$4 &amp; 'CF Values LookUp'!$D6, 'Custom Field Tbl'!$Q$5:$Q$1053 &amp; 'Custom Field Tbl'!$S$5:$S$1053, 0)) ), "",
INDEX('Custom Field Tbl'!$R$5:$R$1053, MATCH('CF Values LookUp'!DG$4 &amp; 'CF Values LookUp'!$D6, 'Custom Field Tbl'!$Q$5:$Q$1053 &amp; 'Custom Field Tbl'!$S$5:$S$1053, 0)) )</f>
        <v/>
      </c>
      <c r="DH6" t="str" cm="1">
        <f t="array" ref="DH6">IF(ISNA(INDEX('Custom Field Tbl'!$R$5:$R$1053, MATCH('CF Values LookUp'!DH$4 &amp; 'CF Values LookUp'!$D6, 'Custom Field Tbl'!$Q$5:$Q$1053 &amp; 'Custom Field Tbl'!$S$5:$S$1053, 0)) ), "",
INDEX('Custom Field Tbl'!$R$5:$R$1053, MATCH('CF Values LookUp'!DH$4 &amp; 'CF Values LookUp'!$D6, 'Custom Field Tbl'!$Q$5:$Q$1053 &amp; 'Custom Field Tbl'!$S$5:$S$1053, 0)) )</f>
        <v>Hold Open Device</v>
      </c>
      <c r="DI6" t="str" cm="1">
        <f t="array" ref="DI6">IF(ISNA(INDEX('Custom Field Tbl'!$R$5:$R$1053, MATCH('CF Values LookUp'!DI$4 &amp; 'CF Values LookUp'!$D6, 'Custom Field Tbl'!$Q$5:$Q$1053 &amp; 'Custom Field Tbl'!$S$5:$S$1053, 0)) ), "",
INDEX('Custom Field Tbl'!$R$5:$R$1053, MATCH('CF Values LookUp'!DI$4 &amp; 'CF Values LookUp'!$D6, 'Custom Field Tbl'!$Q$5:$Q$1053 &amp; 'Custom Field Tbl'!$S$5:$S$1053, 0)) )</f>
        <v>Sectional</v>
      </c>
      <c r="DJ6" t="str" cm="1">
        <f t="array" ref="DJ6">IF(ISNA(INDEX('Custom Field Tbl'!$R$5:$R$1053, MATCH('CF Values LookUp'!DJ$4 &amp; 'CF Values LookUp'!$D6, 'Custom Field Tbl'!$Q$5:$Q$1053 &amp; 'Custom Field Tbl'!$S$5:$S$1053, 0)) ), "",
INDEX('Custom Field Tbl'!$R$5:$R$1053, MATCH('CF Values LookUp'!DJ$4 &amp; 'CF Values LookUp'!$D6, 'Custom Field Tbl'!$Q$5:$Q$1053 &amp; 'Custom Field Tbl'!$S$5:$S$1053, 0)) )</f>
        <v>Bike Rack</v>
      </c>
      <c r="DK6" t="str" cm="1">
        <f t="array" ref="DK6">IF(ISNA(INDEX('Custom Field Tbl'!$R$5:$R$1053, MATCH('CF Values LookUp'!DK$4 &amp; 'CF Values LookUp'!$D6, 'Custom Field Tbl'!$Q$5:$Q$1053 &amp; 'Custom Field Tbl'!$S$5:$S$1053, 0)) ), "",
INDEX('Custom Field Tbl'!$R$5:$R$1053, MATCH('CF Values LookUp'!DK$4 &amp; 'CF Values LookUp'!$D6, 'Custom Field Tbl'!$Q$5:$Q$1053 &amp; 'Custom Field Tbl'!$S$5:$S$1053, 0)) )</f>
        <v>Keypad</v>
      </c>
      <c r="DL6" t="str" cm="1">
        <f t="array" ref="DL6">IF(ISNA(INDEX('Custom Field Tbl'!$R$5:$R$1053, MATCH('CF Values LookUp'!DL$4 &amp; 'CF Values LookUp'!$D6, 'Custom Field Tbl'!$Q$5:$Q$1053 &amp; 'Custom Field Tbl'!$S$5:$S$1053, 0)) ), "",
INDEX('Custom Field Tbl'!$R$5:$R$1053, MATCH('CF Values LookUp'!DL$4 &amp; 'CF Values LookUp'!$D6, 'Custom Field Tbl'!$Q$5:$Q$1053 &amp; 'Custom Field Tbl'!$S$5:$S$1053, 0)) )</f>
        <v>Powered</v>
      </c>
      <c r="DM6" t="str" cm="1">
        <f t="array" ref="DM6">IF(ISNA(INDEX('Custom Field Tbl'!$R$5:$R$1053, MATCH('CF Values LookUp'!DM$4 &amp; 'CF Values LookUp'!$D6, 'Custom Field Tbl'!$Q$5:$Q$1053 &amp; 'Custom Field Tbl'!$S$5:$S$1053, 0)) ), "",
INDEX('Custom Field Tbl'!$R$5:$R$1053, MATCH('CF Values LookUp'!DM$4 &amp; 'CF Values LookUp'!$D6, 'Custom Field Tbl'!$Q$5:$Q$1053 &amp; 'Custom Field Tbl'!$S$5:$S$1053, 0)) )</f>
        <v>Single Gate</v>
      </c>
      <c r="DN6" t="str" cm="1">
        <f t="array" ref="DN6">IF(ISNA(INDEX('Custom Field Tbl'!$R$5:$R$1053, MATCH('CF Values LookUp'!DN$4 &amp; 'CF Values LookUp'!$D6, 'Custom Field Tbl'!$Q$5:$Q$1053 &amp; 'Custom Field Tbl'!$S$5:$S$1053, 0)) ), "",
INDEX('Custom Field Tbl'!$R$5:$R$1053, MATCH('CF Values LookUp'!DN$4 &amp; 'CF Values LookUp'!$D6, 'Custom Field Tbl'!$Q$5:$Q$1053 &amp; 'Custom Field Tbl'!$S$5:$S$1053, 0)) )</f>
        <v>Double Sliding</v>
      </c>
      <c r="DO6" t="str" cm="1">
        <f t="array" ref="DO6">IF(ISNA(INDEX('Custom Field Tbl'!$R$5:$R$1053, MATCH('CF Values LookUp'!DO$4 &amp; 'CF Values LookUp'!$D6, 'Custom Field Tbl'!$Q$5:$Q$1053 &amp; 'Custom Field Tbl'!$S$5:$S$1053, 0)) ), "",
INDEX('Custom Field Tbl'!$R$5:$R$1053, MATCH('CF Values LookUp'!DO$4 &amp; 'CF Values LookUp'!$D6, 'Custom Field Tbl'!$Q$5:$Q$1053 &amp; 'Custom Field Tbl'!$S$5:$S$1053, 0)) )</f>
        <v>Yes</v>
      </c>
      <c r="DP6" t="str" cm="1">
        <f t="array" ref="DP6">IF(ISNA(INDEX('Custom Field Tbl'!$R$5:$R$1053, MATCH('CF Values LookUp'!DP$4 &amp; 'CF Values LookUp'!$D6, 'Custom Field Tbl'!$Q$5:$Q$1053 &amp; 'Custom Field Tbl'!$S$5:$S$1053, 0)) ), "",
INDEX('Custom Field Tbl'!$R$5:$R$1053, MATCH('CF Values LookUp'!DP$4 &amp; 'CF Values LookUp'!$D6, 'Custom Field Tbl'!$Q$5:$Q$1053 &amp; 'Custom Field Tbl'!$S$5:$S$1053, 0)) )</f>
        <v>LED</v>
      </c>
      <c r="DQ6" t="str" cm="1">
        <f t="array" ref="DQ6">IF(ISNA(INDEX('Custom Field Tbl'!$R$5:$R$1053, MATCH('CF Values LookUp'!DQ$4 &amp; 'CF Values LookUp'!$D6, 'Custom Field Tbl'!$Q$5:$Q$1053 &amp; 'Custom Field Tbl'!$S$5:$S$1053, 0)) ), "",
INDEX('Custom Field Tbl'!$R$5:$R$1053, MATCH('CF Values LookUp'!DQ$4 &amp; 'CF Values LookUp'!$D6, 'Custom Field Tbl'!$Q$5:$Q$1053 &amp; 'Custom Field Tbl'!$S$5:$S$1053, 0)) )</f>
        <v>Lightning Arrestors</v>
      </c>
      <c r="DR6" t="str" cm="1">
        <f t="array" ref="DR6">IF(ISNA(INDEX('Custom Field Tbl'!$R$5:$R$1053, MATCH('CF Values LookUp'!DR$4 &amp; 'CF Values LookUp'!$D6, 'Custom Field Tbl'!$Q$5:$Q$1053 &amp; 'Custom Field Tbl'!$S$5:$S$1053, 0)) ), "",
INDEX('Custom Field Tbl'!$R$5:$R$1053, MATCH('CF Values LookUp'!DR$4 &amp; 'CF Values LookUp'!$D6, 'Custom Field Tbl'!$Q$5:$Q$1053 &amp; 'Custom Field Tbl'!$S$5:$S$1053, 0)) )</f>
        <v>Galvanized Steel</v>
      </c>
      <c r="DS6" t="str" cm="1">
        <f t="array" ref="DS6">IF(ISNA(INDEX('Custom Field Tbl'!$R$5:$R$1053, MATCH('CF Values LookUp'!DS$4 &amp; 'CF Values LookUp'!$D6, 'Custom Field Tbl'!$Q$5:$Q$1053 &amp; 'Custom Field Tbl'!$S$5:$S$1053, 0)) ), "",
INDEX('Custom Field Tbl'!$R$5:$R$1053, MATCH('CF Values LookUp'!DS$4 &amp; 'CF Values LookUp'!$D6, 'Custom Field Tbl'!$Q$5:$Q$1053 &amp; 'Custom Field Tbl'!$S$5:$S$1053, 0)) )</f>
        <v>Surface Mounted</v>
      </c>
      <c r="DT6" t="str" cm="1">
        <f t="array" ref="DT6">IF(ISNA(INDEX('Custom Field Tbl'!$R$5:$R$1053, MATCH('CF Values LookUp'!DT$4 &amp; 'CF Values LookUp'!$D6, 'Custom Field Tbl'!$Q$5:$Q$1053 &amp; 'Custom Field Tbl'!$S$5:$S$1053, 0)) ), "",
INDEX('Custom Field Tbl'!$R$5:$R$1053, MATCH('CF Values LookUp'!DT$4 &amp; 'CF Values LookUp'!$D6, 'Custom Field Tbl'!$Q$5:$Q$1053 &amp; 'Custom Field Tbl'!$S$5:$S$1053, 0)) )</f>
        <v>Yes</v>
      </c>
      <c r="DU6" t="str" cm="1">
        <f t="array" ref="DU6">IF(ISNA(INDEX('Custom Field Tbl'!$R$5:$R$1053, MATCH('CF Values LookUp'!DU$4 &amp; 'CF Values LookUp'!$D6, 'Custom Field Tbl'!$Q$5:$Q$1053 &amp; 'Custom Field Tbl'!$S$5:$S$1053, 0)) ), "",
INDEX('Custom Field Tbl'!$R$5:$R$1053, MATCH('CF Values LookUp'!DU$4 &amp; 'CF Values LookUp'!$D6, 'Custom Field Tbl'!$Q$5:$Q$1053 &amp; 'Custom Field Tbl'!$S$5:$S$1053, 0)) )</f>
        <v>Steel</v>
      </c>
      <c r="DV6" t="str" cm="1">
        <f t="array" ref="DV6">IF(ISNA(INDEX('Custom Field Tbl'!$R$5:$R$1053, MATCH('CF Values LookUp'!DV$4 &amp; 'CF Values LookUp'!$D6, 'Custom Field Tbl'!$Q$5:$Q$1053 &amp; 'Custom Field Tbl'!$S$5:$S$1053, 0)) ), "",
INDEX('Custom Field Tbl'!$R$5:$R$1053, MATCH('CF Values LookUp'!DV$4 &amp; 'CF Values LookUp'!$D6, 'Custom Field Tbl'!$Q$5:$Q$1053 &amp; 'Custom Field Tbl'!$S$5:$S$1053, 0)) )</f>
        <v/>
      </c>
      <c r="DW6" t="str" cm="1">
        <f t="array" ref="DW6">IF(ISNA(INDEX('Custom Field Tbl'!$R$5:$R$1053, MATCH('CF Values LookUp'!DW$4 &amp; 'CF Values LookUp'!$D6, 'Custom Field Tbl'!$Q$5:$Q$1053 &amp; 'Custom Field Tbl'!$S$5:$S$1053, 0)) ), "",
INDEX('Custom Field Tbl'!$R$5:$R$1053, MATCH('CF Values LookUp'!DW$4 &amp; 'CF Values LookUp'!$D6, 'Custom Field Tbl'!$Q$5:$Q$1053 &amp; 'Custom Field Tbl'!$S$5:$S$1053, 0)) )</f>
        <v/>
      </c>
      <c r="DX6" t="str" cm="1">
        <f t="array" ref="DX6">IF(ISNA(INDEX('Custom Field Tbl'!$R$5:$R$1053, MATCH('CF Values LookUp'!DX$4 &amp; 'CF Values LookUp'!$D6, 'Custom Field Tbl'!$Q$5:$Q$1053 &amp; 'Custom Field Tbl'!$S$5:$S$1053, 0)) ), "",
INDEX('Custom Field Tbl'!$R$5:$R$1053, MATCH('CF Values LookUp'!DX$4 &amp; 'CF Values LookUp'!$D6, 'Custom Field Tbl'!$Q$5:$Q$1053 &amp; 'Custom Field Tbl'!$S$5:$S$1053, 0)) )</f>
        <v>Propane</v>
      </c>
      <c r="DY6" t="str" cm="1">
        <f t="array" ref="DY6">IF(ISNA(INDEX('Custom Field Tbl'!$R$5:$R$1053, MATCH('CF Values LookUp'!DY$4 &amp; 'CF Values LookUp'!$D6, 'Custom Field Tbl'!$Q$5:$Q$1053 &amp; 'Custom Field Tbl'!$S$5:$S$1053, 0)) ), "",
INDEX('Custom Field Tbl'!$R$5:$R$1053, MATCH('CF Values LookUp'!DY$4 &amp; 'CF Values LookUp'!$D6, 'Custom Field Tbl'!$Q$5:$Q$1053 &amp; 'Custom Field Tbl'!$S$5:$S$1053, 0)) )</f>
        <v>CO/NOx</v>
      </c>
      <c r="DZ6" t="str" cm="1">
        <f t="array" ref="DZ6">IF(ISNA(INDEX('Custom Field Tbl'!$R$5:$R$1053, MATCH('CF Values LookUp'!DZ$4 &amp; 'CF Values LookUp'!$D6, 'Custom Field Tbl'!$Q$5:$Q$1053 &amp; 'Custom Field Tbl'!$S$5:$S$1053, 0)) ), "",
INDEX('Custom Field Tbl'!$R$5:$R$1053, MATCH('CF Values LookUp'!DZ$4 &amp; 'CF Values LookUp'!$D6, 'Custom Field Tbl'!$Q$5:$Q$1053 &amp; 'Custom Field Tbl'!$S$5:$S$1053, 0)) )</f>
        <v>Yes</v>
      </c>
      <c r="EA6" t="str" cm="1">
        <f t="array" ref="EA6">IF(ISNA(INDEX('Custom Field Tbl'!$R$5:$R$1053, MATCH('CF Values LookUp'!EA$4 &amp; 'CF Values LookUp'!$D6, 'Custom Field Tbl'!$Q$5:$Q$1053 &amp; 'Custom Field Tbl'!$S$5:$S$1053, 0)) ), "",
INDEX('Custom Field Tbl'!$R$5:$R$1053, MATCH('CF Values LookUp'!EA$4 &amp; 'CF Values LookUp'!$D6, 'Custom Field Tbl'!$Q$5:$Q$1053 &amp; 'Custom Field Tbl'!$S$5:$S$1053, 0)) )</f>
        <v/>
      </c>
      <c r="EB6" t="str" cm="1">
        <f t="array" ref="EB6">IF(ISNA(INDEX('Custom Field Tbl'!$R$5:$R$1053, MATCH('CF Values LookUp'!EB$4 &amp; 'CF Values LookUp'!$D6, 'Custom Field Tbl'!$Q$5:$Q$1053 &amp; 'Custom Field Tbl'!$S$5:$S$1053, 0)) ), "",
INDEX('Custom Field Tbl'!$R$5:$R$1053, MATCH('CF Values LookUp'!EB$4 &amp; 'CF Values LookUp'!$D6, 'Custom Field Tbl'!$Q$5:$Q$1053 &amp; 'Custom Field Tbl'!$S$5:$S$1053, 0)) )</f>
        <v/>
      </c>
      <c r="EC6" t="str" cm="1">
        <f t="array" ref="EC6">IF(ISNA(INDEX('Custom Field Tbl'!$R$5:$R$1053, MATCH('CF Values LookUp'!EC$4 &amp; 'CF Values LookUp'!$D6, 'Custom Field Tbl'!$Q$5:$Q$1053 &amp; 'Custom Field Tbl'!$S$5:$S$1053, 0)) ), "",
INDEX('Custom Field Tbl'!$R$5:$R$1053, MATCH('CF Values LookUp'!EC$4 &amp; 'CF Values LookUp'!$D6, 'Custom Field Tbl'!$Q$5:$Q$1053 &amp; 'Custom Field Tbl'!$S$5:$S$1053, 0)) )</f>
        <v/>
      </c>
      <c r="ED6" t="str" cm="1">
        <f t="array" ref="ED6">IF(ISNA(INDEX('Custom Field Tbl'!$R$5:$R$1053, MATCH('CF Values LookUp'!ED$4 &amp; 'CF Values LookUp'!$D6, 'Custom Field Tbl'!$Q$5:$Q$1053 &amp; 'Custom Field Tbl'!$S$5:$S$1053, 0)) ), "",
INDEX('Custom Field Tbl'!$R$5:$R$1053, MATCH('CF Values LookUp'!ED$4 &amp; 'CF Values LookUp'!$D6, 'Custom Field Tbl'!$Q$5:$Q$1053 &amp; 'Custom Field Tbl'!$S$5:$S$1053, 0)) )</f>
        <v/>
      </c>
      <c r="EE6" t="str" cm="1">
        <f t="array" ref="EE6">IF(ISNA(INDEX('Custom Field Tbl'!$R$5:$R$1053, MATCH('CF Values LookUp'!EE$4 &amp; 'CF Values LookUp'!$D6, 'Custom Field Tbl'!$Q$5:$Q$1053 &amp; 'Custom Field Tbl'!$S$5:$S$1053, 0)) ), "",
INDEX('Custom Field Tbl'!$R$5:$R$1053, MATCH('CF Values LookUp'!EE$4 &amp; 'CF Values LookUp'!$D6, 'Custom Field Tbl'!$Q$5:$Q$1053 &amp; 'Custom Field Tbl'!$S$5:$S$1053, 0)) )</f>
        <v>Yes</v>
      </c>
      <c r="EF6" t="str" cm="1">
        <f t="array" ref="EF6">IF(ISNA(INDEX('Custom Field Tbl'!$R$5:$R$1053, MATCH('CF Values LookUp'!EF$4 &amp; 'CF Values LookUp'!$D6, 'Custom Field Tbl'!$Q$5:$Q$1053 &amp; 'Custom Field Tbl'!$S$5:$S$1053, 0)) ), "",
INDEX('Custom Field Tbl'!$R$5:$R$1053, MATCH('CF Values LookUp'!EF$4 &amp; 'CF Values LookUp'!$D6, 'Custom Field Tbl'!$Q$5:$Q$1053 &amp; 'Custom Field Tbl'!$S$5:$S$1053, 0)) )</f>
        <v>Copper</v>
      </c>
      <c r="EG6" t="str" cm="1">
        <f t="array" ref="EG6">IF(ISNA(INDEX('Custom Field Tbl'!$R$5:$R$1053, MATCH('CF Values LookUp'!EG$4 &amp; 'CF Values LookUp'!$D6, 'Custom Field Tbl'!$Q$5:$Q$1053 &amp; 'Custom Field Tbl'!$S$5:$S$1053, 0)) ), "",
INDEX('Custom Field Tbl'!$R$5:$R$1053, MATCH('CF Values LookUp'!EG$4 &amp; 'CF Values LookUp'!$D6, 'Custom Field Tbl'!$Q$5:$Q$1053 &amp; 'Custom Field Tbl'!$S$5:$S$1053, 0)) )</f>
        <v>Glycol</v>
      </c>
      <c r="EH6" t="str" cm="1">
        <f t="array" ref="EH6">IF(ISNA(INDEX('Custom Field Tbl'!$R$5:$R$1053, MATCH('CF Values LookUp'!EH$4 &amp; 'CF Values LookUp'!$D6, 'Custom Field Tbl'!$Q$5:$Q$1053 &amp; 'Custom Field Tbl'!$S$5:$S$1053, 0)) ), "",
INDEX('Custom Field Tbl'!$R$5:$R$1053, MATCH('CF Values LookUp'!EH$4 &amp; 'CF Values LookUp'!$D6, 'Custom Field Tbl'!$Q$5:$Q$1053 &amp; 'Custom Field Tbl'!$S$5:$S$1053, 0)) )</f>
        <v>Glycol</v>
      </c>
      <c r="EI6" t="str" cm="1">
        <f t="array" ref="EI6">IF(ISNA(INDEX('Custom Field Tbl'!$R$5:$R$1053, MATCH('CF Values LookUp'!EI$4 &amp; 'CF Values LookUp'!$D6, 'Custom Field Tbl'!$Q$5:$Q$1053 &amp; 'Custom Field Tbl'!$S$5:$S$1053, 0)) ), "",
INDEX('Custom Field Tbl'!$R$5:$R$1053, MATCH('CF Values LookUp'!EI$4 &amp; 'CF Values LookUp'!$D6, 'Custom Field Tbl'!$Q$5:$Q$1053 &amp; 'Custom Field Tbl'!$S$5:$S$1053, 0)) )</f>
        <v>Shell + Tube</v>
      </c>
      <c r="EJ6" t="str" cm="1">
        <f t="array" ref="EJ6">IF(ISNA(INDEX('Custom Field Tbl'!$R$5:$R$1053, MATCH('CF Values LookUp'!EJ$4 &amp; 'CF Values LookUp'!$D6, 'Custom Field Tbl'!$Q$5:$Q$1053 &amp; 'Custom Field Tbl'!$S$5:$S$1053, 0)) ), "",
INDEX('Custom Field Tbl'!$R$5:$R$1053, MATCH('CF Values LookUp'!EJ$4 &amp; 'CF Values LookUp'!$D6, 'Custom Field Tbl'!$Q$5:$Q$1053 &amp; 'Custom Field Tbl'!$S$5:$S$1053, 0)) )</f>
        <v/>
      </c>
      <c r="EK6" t="str" cm="1">
        <f t="array" ref="EK6">IF(ISNA(INDEX('Custom Field Tbl'!$R$5:$R$1053, MATCH('CF Values LookUp'!EK$4 &amp; 'CF Values LookUp'!$D6, 'Custom Field Tbl'!$Q$5:$Q$1053 &amp; 'Custom Field Tbl'!$S$5:$S$1053, 0)) ), "",
INDEX('Custom Field Tbl'!$R$5:$R$1053, MATCH('CF Values LookUp'!EK$4 &amp; 'CF Values LookUp'!$D6, 'Custom Field Tbl'!$Q$5:$Q$1053 &amp; 'Custom Field Tbl'!$S$5:$S$1053, 0)) )</f>
        <v>Natural Gas (NG)</v>
      </c>
      <c r="EL6" t="str" cm="1">
        <f t="array" ref="EL6">IF(ISNA(INDEX('Custom Field Tbl'!$R$5:$R$1053, MATCH('CF Values LookUp'!EL$4 &amp; 'CF Values LookUp'!$D6, 'Custom Field Tbl'!$Q$5:$Q$1053 &amp; 'Custom Field Tbl'!$S$5:$S$1053, 0)) ), "",
INDEX('Custom Field Tbl'!$R$5:$R$1053, MATCH('CF Values LookUp'!EL$4 &amp; 'CF Values LookUp'!$D6, 'Custom Field Tbl'!$Q$5:$Q$1053 &amp; 'Custom Field Tbl'!$S$5:$S$1053, 0)) )</f>
        <v>Galvanized Steel</v>
      </c>
      <c r="EM6" t="str" cm="1">
        <f t="array" ref="EM6">IF(ISNA(INDEX('Custom Field Tbl'!$R$5:$R$1053, MATCH('CF Values LookUp'!EM$4 &amp; 'CF Values LookUp'!$D6, 'Custom Field Tbl'!$Q$5:$Q$1053 &amp; 'Custom Field Tbl'!$S$5:$S$1053, 0)) ), "",
INDEX('Custom Field Tbl'!$R$5:$R$1053, MATCH('CF Values LookUp'!EM$4 &amp; 'CF Values LookUp'!$D6, 'Custom Field Tbl'!$Q$5:$Q$1053 &amp; 'Custom Field Tbl'!$S$5:$S$1053, 0)) )</f>
        <v>Integrated with guard rail</v>
      </c>
      <c r="EN6" t="str" cm="1">
        <f t="array" ref="EN6">IF(ISNA(INDEX('Custom Field Tbl'!$R$5:$R$1053, MATCH('CF Values LookUp'!EN$4 &amp; 'CF Values LookUp'!$D6, 'Custom Field Tbl'!$Q$5:$Q$1053 &amp; 'Custom Field Tbl'!$S$5:$S$1053, 0)) ), "",
INDEX('Custom Field Tbl'!$R$5:$R$1053, MATCH('CF Values LookUp'!EN$4 &amp; 'CF Values LookUp'!$D6, 'Custom Field Tbl'!$Q$5:$Q$1053 &amp; 'Custom Field Tbl'!$S$5:$S$1053, 0)) )</f>
        <v>Yes</v>
      </c>
      <c r="EO6" t="str" cm="1">
        <f t="array" ref="EO6">IF(ISNA(INDEX('Custom Field Tbl'!$R$5:$R$1053, MATCH('CF Values LookUp'!EO$4 &amp; 'CF Values LookUp'!$D6, 'Custom Field Tbl'!$Q$5:$Q$1053 &amp; 'Custom Field Tbl'!$S$5:$S$1053, 0)) ), "",
INDEX('Custom Field Tbl'!$R$5:$R$1053, MATCH('CF Values LookUp'!EO$4 &amp; 'CF Values LookUp'!$D6, 'Custom Field Tbl'!$Q$5:$Q$1053 &amp; 'Custom Field Tbl'!$S$5:$S$1053, 0)) )</f>
        <v>Rotary Wheel</v>
      </c>
      <c r="EP6" t="str" cm="1">
        <f t="array" ref="EP6">IF(ISNA(INDEX('Custom Field Tbl'!$R$5:$R$1053, MATCH('CF Values LookUp'!EP$4 &amp; 'CF Values LookUp'!$D6, 'Custom Field Tbl'!$Q$5:$Q$1053 &amp; 'Custom Field Tbl'!$S$5:$S$1053, 0)) ), "",
INDEX('Custom Field Tbl'!$R$5:$R$1053, MATCH('CF Values LookUp'!EP$4 &amp; 'CF Values LookUp'!$D6, 'Custom Field Tbl'!$Q$5:$Q$1053 &amp; 'Custom Field Tbl'!$S$5:$S$1053, 0)) )</f>
        <v/>
      </c>
      <c r="EQ6" t="str" cm="1">
        <f t="array" ref="EQ6">IF(ISNA(INDEX('Custom Field Tbl'!$R$5:$R$1053, MATCH('CF Values LookUp'!EQ$4 &amp; 'CF Values LookUp'!$D6, 'Custom Field Tbl'!$Q$5:$Q$1053 &amp; 'Custom Field Tbl'!$S$5:$S$1053, 0)) ), "",
INDEX('Custom Field Tbl'!$R$5:$R$1053, MATCH('CF Values LookUp'!EQ$4 &amp; 'CF Values LookUp'!$D6, 'Custom Field Tbl'!$Q$5:$Q$1053 &amp; 'Custom Field Tbl'!$S$5:$S$1053, 0)) )</f>
        <v>Hot Water</v>
      </c>
      <c r="ER6" t="str" cm="1">
        <f t="array" ref="ER6">IF(ISNA(INDEX('Custom Field Tbl'!$R$5:$R$1053, MATCH('CF Values LookUp'!ER$4 &amp; 'CF Values LookUp'!$D6, 'Custom Field Tbl'!$Q$5:$Q$1053 &amp; 'Custom Field Tbl'!$S$5:$S$1053, 0)) ), "",
INDEX('Custom Field Tbl'!$R$5:$R$1053, MATCH('CF Values LookUp'!ER$4 &amp; 'CF Values LookUp'!$D6, 'Custom Field Tbl'!$Q$5:$Q$1053 &amp; 'Custom Field Tbl'!$S$5:$S$1053, 0)) )</f>
        <v>Heat Pump Hybrid</v>
      </c>
      <c r="ES6" t="str" cm="1">
        <f t="array" ref="ES6">IF(ISNA(INDEX('Custom Field Tbl'!$R$5:$R$1053, MATCH('CF Values LookUp'!ES$4 &amp; 'CF Values LookUp'!$D6, 'Custom Field Tbl'!$Q$5:$Q$1053 &amp; 'Custom Field Tbl'!$S$5:$S$1053, 0)) ), "",
INDEX('Custom Field Tbl'!$R$5:$R$1053, MATCH('CF Values LookUp'!ES$4 &amp; 'CF Values LookUp'!$D6, 'Custom Field Tbl'!$Q$5:$Q$1053 &amp; 'Custom Field Tbl'!$S$5:$S$1053, 0)) )</f>
        <v/>
      </c>
      <c r="ET6" t="str" cm="1">
        <f t="array" ref="ET6">IF(ISNA(INDEX('Custom Field Tbl'!$R$5:$R$1053, MATCH('CF Values LookUp'!ET$4 &amp; 'CF Values LookUp'!$D6, 'Custom Field Tbl'!$Q$5:$Q$1053 &amp; 'Custom Field Tbl'!$S$5:$S$1053, 0)) ), "",
INDEX('Custom Field Tbl'!$R$5:$R$1053, MATCH('CF Values LookUp'!ET$4 &amp; 'CF Values LookUp'!$D6, 'Custom Field Tbl'!$Q$5:$Q$1053 &amp; 'Custom Field Tbl'!$S$5:$S$1053, 0)) )</f>
        <v/>
      </c>
      <c r="EU6" t="str" cm="1">
        <f t="array" ref="EU6">IF(ISNA(INDEX('Custom Field Tbl'!$R$5:$R$1053, MATCH('CF Values LookUp'!EU$4 &amp; 'CF Values LookUp'!$D6, 'Custom Field Tbl'!$Q$5:$Q$1053 &amp; 'Custom Field Tbl'!$S$5:$S$1053, 0)) ), "",
INDEX('Custom Field Tbl'!$R$5:$R$1053, MATCH('CF Values LookUp'!EU$4 &amp; 'CF Values LookUp'!$D6, 'Custom Field Tbl'!$Q$5:$Q$1053 &amp; 'Custom Field Tbl'!$S$5:$S$1053, 0)) )</f>
        <v>Condensate Neutralizer</v>
      </c>
      <c r="EV6" t="str" cm="1">
        <f t="array" ref="EV6">IF(ISNA(INDEX('Custom Field Tbl'!$R$5:$R$1053, MATCH('CF Values LookUp'!EV$4 &amp; 'CF Values LookUp'!$D6, 'Custom Field Tbl'!$Q$5:$Q$1053 &amp; 'Custom Field Tbl'!$S$5:$S$1053, 0)) ), "",
INDEX('Custom Field Tbl'!$R$5:$R$1053, MATCH('CF Values LookUp'!EV$4 &amp; 'CF Values LookUp'!$D6, 'Custom Field Tbl'!$Q$5:$Q$1053 &amp; 'Custom Field Tbl'!$S$5:$S$1053, 0)) )</f>
        <v>Yes</v>
      </c>
      <c r="EW6" t="str" cm="1">
        <f t="array" ref="EW6">IF(ISNA(INDEX('Custom Field Tbl'!$R$5:$R$1053, MATCH('CF Values LookUp'!EW$4 &amp; 'CF Values LookUp'!$D6, 'Custom Field Tbl'!$Q$5:$Q$1053 &amp; 'Custom Field Tbl'!$S$5:$S$1053, 0)) ), "",
INDEX('Custom Field Tbl'!$R$5:$R$1053, MATCH('CF Values LookUp'!EW$4 &amp; 'CF Values LookUp'!$D6, 'Custom Field Tbl'!$Q$5:$Q$1053 &amp; 'Custom Field Tbl'!$S$5:$S$1053, 0)) )</f>
        <v/>
      </c>
      <c r="EX6" t="str" cm="1">
        <f t="array" ref="EX6">IF(ISNA(INDEX('Custom Field Tbl'!$R$5:$R$1053, MATCH('CF Values LookUp'!EX$4 &amp; 'CF Values LookUp'!$D6, 'Custom Field Tbl'!$Q$5:$Q$1053 &amp; 'Custom Field Tbl'!$S$5:$S$1053, 0)) ), "",
INDEX('Custom Field Tbl'!$R$5:$R$1053, MATCH('CF Values LookUp'!EX$4 &amp; 'CF Values LookUp'!$D6, 'Custom Field Tbl'!$Q$5:$Q$1053 &amp; 'Custom Field Tbl'!$S$5:$S$1053, 0)) )</f>
        <v>Yes</v>
      </c>
      <c r="EY6" t="str" cm="1">
        <f t="array" ref="EY6">IF(ISNA(INDEX('Custom Field Tbl'!$R$5:$R$1053, MATCH('CF Values LookUp'!EY$4 &amp; 'CF Values LookUp'!$D6, 'Custom Field Tbl'!$Q$5:$Q$1053 &amp; 'Custom Field Tbl'!$S$5:$S$1053, 0)) ), "",
INDEX('Custom Field Tbl'!$R$5:$R$1053, MATCH('CF Values LookUp'!EY$4 &amp; 'CF Values LookUp'!$D6, 'Custom Field Tbl'!$Q$5:$Q$1053 &amp; 'Custom Field Tbl'!$S$5:$S$1053, 0)) )</f>
        <v>Yes</v>
      </c>
      <c r="EZ6" t="str" cm="1">
        <f t="array" ref="EZ6">IF(ISNA(INDEX('Custom Field Tbl'!$R$5:$R$1053, MATCH('CF Values LookUp'!EZ$4 &amp; 'CF Values LookUp'!$D6, 'Custom Field Tbl'!$Q$5:$Q$1053 &amp; 'Custom Field Tbl'!$S$5:$S$1053, 0)) ), "",
INDEX('Custom Field Tbl'!$R$5:$R$1053, MATCH('CF Values LookUp'!EZ$4 &amp; 'CF Values LookUp'!$D6, 'Custom Field Tbl'!$Q$5:$Q$1053 &amp; 'Custom Field Tbl'!$S$5:$S$1053, 0)) )</f>
        <v>Yes</v>
      </c>
      <c r="FA6" t="str" cm="1">
        <f t="array" ref="FA6">IF(ISNA(INDEX('Custom Field Tbl'!$R$5:$R$1053, MATCH('CF Values LookUp'!FA$4 &amp; 'CF Values LookUp'!$D6, 'Custom Field Tbl'!$Q$5:$Q$1053 &amp; 'Custom Field Tbl'!$S$5:$S$1053, 0)) ), "",
INDEX('Custom Field Tbl'!$R$5:$R$1053, MATCH('CF Values LookUp'!FA$4 &amp; 'CF Values LookUp'!$D6, 'Custom Field Tbl'!$Q$5:$Q$1053 &amp; 'Custom Field Tbl'!$S$5:$S$1053, 0)) )</f>
        <v/>
      </c>
      <c r="FB6" t="str" cm="1">
        <f t="array" ref="FB6">IF(ISNA(INDEX('Custom Field Tbl'!$R$5:$R$1053, MATCH('CF Values LookUp'!FB$4 &amp; 'CF Values LookUp'!$D6, 'Custom Field Tbl'!$Q$5:$Q$1053 &amp; 'Custom Field Tbl'!$S$5:$S$1053, 0)) ), "",
INDEX('Custom Field Tbl'!$R$5:$R$1053, MATCH('CF Values LookUp'!FB$4 &amp; 'CF Values LookUp'!$D6, 'Custom Field Tbl'!$Q$5:$Q$1053 &amp; 'Custom Field Tbl'!$S$5:$S$1053, 0)) )</f>
        <v/>
      </c>
      <c r="FC6" t="str" cm="1">
        <f t="array" ref="FC6">IF(ISNA(INDEX('Custom Field Tbl'!$R$5:$R$1053, MATCH('CF Values LookUp'!FC$4 &amp; 'CF Values LookUp'!$D6, 'Custom Field Tbl'!$Q$5:$Q$1053 &amp; 'Custom Field Tbl'!$S$5:$S$1053, 0)) ), "",
INDEX('Custom Field Tbl'!$R$5:$R$1053, MATCH('CF Values LookUp'!FC$4 &amp; 'CF Values LookUp'!$D6, 'Custom Field Tbl'!$Q$5:$Q$1053 &amp; 'Custom Field Tbl'!$S$5:$S$1053, 0)) )</f>
        <v/>
      </c>
      <c r="FD6" t="str" cm="1">
        <f t="array" ref="FD6">IF(ISNA(INDEX('Custom Field Tbl'!$R$5:$R$1053, MATCH('CF Values LookUp'!FD$4 &amp; 'CF Values LookUp'!$D6, 'Custom Field Tbl'!$Q$5:$Q$1053 &amp; 'Custom Field Tbl'!$S$5:$S$1053, 0)) ), "",
INDEX('Custom Field Tbl'!$R$5:$R$1053, MATCH('CF Values LookUp'!FD$4 &amp; 'CF Values LookUp'!$D6, 'Custom Field Tbl'!$Q$5:$Q$1053 &amp; 'Custom Field Tbl'!$S$5:$S$1053, 0)) )</f>
        <v>Electronic</v>
      </c>
      <c r="FE6" t="str" cm="1">
        <f t="array" ref="FE6">IF(ISNA(INDEX('Custom Field Tbl'!$R$5:$R$1053, MATCH('CF Values LookUp'!FE$4 &amp; 'CF Values LookUp'!$D6, 'Custom Field Tbl'!$Q$5:$Q$1053 &amp; 'Custom Field Tbl'!$S$5:$S$1053, 0)) ), "",
INDEX('Custom Field Tbl'!$R$5:$R$1053, MATCH('CF Values LookUp'!FE$4 &amp; 'CF Values LookUp'!$D6, 'Custom Field Tbl'!$Q$5:$Q$1053 &amp; 'Custom Field Tbl'!$S$5:$S$1053, 0)) )</f>
        <v/>
      </c>
      <c r="FF6" t="str" cm="1">
        <f t="array" ref="FF6">IF(ISNA(INDEX('Custom Field Tbl'!$R$5:$R$1053, MATCH('CF Values LookUp'!FF$4 &amp; 'CF Values LookUp'!$D6, 'Custom Field Tbl'!$Q$5:$Q$1053 &amp; 'Custom Field Tbl'!$S$5:$S$1053, 0)) ), "",
INDEX('Custom Field Tbl'!$R$5:$R$1053, MATCH('CF Values LookUp'!FF$4 &amp; 'CF Values LookUp'!$D6, 'Custom Field Tbl'!$Q$5:$Q$1053 &amp; 'Custom Field Tbl'!$S$5:$S$1053, 0)) )</f>
        <v/>
      </c>
      <c r="FG6" t="str" cm="1">
        <f t="array" ref="FG6">IF(ISNA(INDEX('Custom Field Tbl'!$R$5:$R$1053, MATCH('CF Values LookUp'!FG$4 &amp; 'CF Values LookUp'!$D6, 'Custom Field Tbl'!$Q$5:$Q$1053 &amp; 'Custom Field Tbl'!$S$5:$S$1053, 0)) ), "",
INDEX('Custom Field Tbl'!$R$5:$R$1053, MATCH('CF Values LookUp'!FG$4 &amp; 'CF Values LookUp'!$D6, 'Custom Field Tbl'!$Q$5:$Q$1053 &amp; 'Custom Field Tbl'!$S$5:$S$1053, 0)) )</f>
        <v>Relay</v>
      </c>
      <c r="FH6" t="str" cm="1">
        <f t="array" ref="FH6">IF(ISNA(INDEX('Custom Field Tbl'!$R$5:$R$1053, MATCH('CF Values LookUp'!FH$4 &amp; 'CF Values LookUp'!$D6, 'Custom Field Tbl'!$Q$5:$Q$1053 &amp; 'Custom Field Tbl'!$S$5:$S$1053, 0)) ), "",
INDEX('Custom Field Tbl'!$R$5:$R$1053, MATCH('CF Values LookUp'!FH$4 &amp; 'CF Values LookUp'!$D6, 'Custom Field Tbl'!$Q$5:$Q$1053 &amp; 'Custom Field Tbl'!$S$5:$S$1053, 0)) )</f>
        <v>Concrete</v>
      </c>
      <c r="FI6" t="str" cm="1">
        <f t="array" ref="FI6">IF(ISNA(INDEX('Custom Field Tbl'!$R$5:$R$1053, MATCH('CF Values LookUp'!FI$4 &amp; 'CF Values LookUp'!$D6, 'Custom Field Tbl'!$Q$5:$Q$1053 &amp; 'Custom Field Tbl'!$S$5:$S$1053, 0)) ), "",
INDEX('Custom Field Tbl'!$R$5:$R$1053, MATCH('CF Values LookUp'!FI$4 &amp; 'CF Values LookUp'!$D6, 'Custom Field Tbl'!$Q$5:$Q$1053 &amp; 'Custom Field Tbl'!$S$5:$S$1053, 0)) )</f>
        <v>Five fixtures</v>
      </c>
      <c r="FJ6" t="str" cm="1">
        <f t="array" ref="FJ6">IF(ISNA(INDEX('Custom Field Tbl'!$R$5:$R$1053, MATCH('CF Values LookUp'!FJ$4 &amp; 'CF Values LookUp'!$D6, 'Custom Field Tbl'!$Q$5:$Q$1053 &amp; 'Custom Field Tbl'!$S$5:$S$1053, 0)) ), "",
INDEX('Custom Field Tbl'!$R$5:$R$1053, MATCH('CF Values LookUp'!FJ$4 &amp; 'CF Values LookUp'!$D6, 'Custom Field Tbl'!$Q$5:$Q$1053 &amp; 'Custom Field Tbl'!$S$5:$S$1053, 0)) )</f>
        <v>Concrete</v>
      </c>
      <c r="FK6" t="str" cm="1">
        <f t="array" ref="FK6">IF(ISNA(INDEX('Custom Field Tbl'!$R$5:$R$1053, MATCH('CF Values LookUp'!FK$4 &amp; 'CF Values LookUp'!$D6, 'Custom Field Tbl'!$Q$5:$Q$1053 &amp; 'Custom Field Tbl'!$S$5:$S$1053, 0)) ), "",
INDEX('Custom Field Tbl'!$R$5:$R$1053, MATCH('CF Values LookUp'!FK$4 &amp; 'CF Values LookUp'!$D6, 'Custom Field Tbl'!$Q$5:$Q$1053 &amp; 'Custom Field Tbl'!$S$5:$S$1053, 0)) )</f>
        <v>Yes</v>
      </c>
      <c r="FL6" t="str" cm="1">
        <f t="array" ref="FL6">IF(ISNA(INDEX('Custom Field Tbl'!$R$5:$R$1053, MATCH('CF Values LookUp'!FL$4 &amp; 'CF Values LookUp'!$D6, 'Custom Field Tbl'!$Q$5:$Q$1053 &amp; 'Custom Field Tbl'!$S$5:$S$1053, 0)) ), "",
INDEX('Custom Field Tbl'!$R$5:$R$1053, MATCH('CF Values LookUp'!FL$4 &amp; 'CF Values LookUp'!$D6, 'Custom Field Tbl'!$Q$5:$Q$1053 &amp; 'Custom Field Tbl'!$S$5:$S$1053, 0)) )</f>
        <v/>
      </c>
      <c r="FM6" t="str" cm="1">
        <f t="array" ref="FM6">IF(ISNA(INDEX('Custom Field Tbl'!$R$5:$R$1053, MATCH('CF Values LookUp'!FM$4 &amp; 'CF Values LookUp'!$D6, 'Custom Field Tbl'!$Q$5:$Q$1053 &amp; 'Custom Field Tbl'!$S$5:$S$1053, 0)) ), "",
INDEX('Custom Field Tbl'!$R$5:$R$1053, MATCH('CF Values LookUp'!FM$4 &amp; 'CF Values LookUp'!$D6, 'Custom Field Tbl'!$Q$5:$Q$1053 &amp; 'Custom Field Tbl'!$S$5:$S$1053, 0)) )</f>
        <v/>
      </c>
      <c r="FN6" t="str" cm="1">
        <f t="array" ref="FN6">IF(ISNA(INDEX('Custom Field Tbl'!$R$5:$R$1053, MATCH('CF Values LookUp'!FN$4 &amp; 'CF Values LookUp'!$D6, 'Custom Field Tbl'!$Q$5:$Q$1053 &amp; 'Custom Field Tbl'!$S$5:$S$1053, 0)) ), "",
INDEX('Custom Field Tbl'!$R$5:$R$1053, MATCH('CF Values LookUp'!FN$4 &amp; 'CF Values LookUp'!$D6, 'Custom Field Tbl'!$Q$5:$Q$1053 &amp; 'Custom Field Tbl'!$S$5:$S$1053, 0)) )</f>
        <v>Hydraulic</v>
      </c>
      <c r="FO6" t="str" cm="1">
        <f t="array" ref="FO6">IF(ISNA(INDEX('Custom Field Tbl'!$R$5:$R$1053, MATCH('CF Values LookUp'!FO$4 &amp; 'CF Values LookUp'!$D6, 'Custom Field Tbl'!$Q$5:$Q$1053 &amp; 'Custom Field Tbl'!$S$5:$S$1053, 0)) ), "",
INDEX('Custom Field Tbl'!$R$5:$R$1053, MATCH('CF Values LookUp'!FO$4 &amp; 'CF Values LookUp'!$D6, 'Custom Field Tbl'!$Q$5:$Q$1053 &amp; 'Custom Field Tbl'!$S$5:$S$1053, 0)) )</f>
        <v>Delta-Wye</v>
      </c>
      <c r="FP6" t="str" cm="1">
        <f t="array" ref="FP6">IF(ISNA(INDEX('Custom Field Tbl'!$R$5:$R$1053, MATCH('CF Values LookUp'!FP$4 &amp; 'CF Values LookUp'!$D6, 'Custom Field Tbl'!$Q$5:$Q$1053 &amp; 'Custom Field Tbl'!$S$5:$S$1053, 0)) ), "",
INDEX('Custom Field Tbl'!$R$5:$R$1053, MATCH('CF Values LookUp'!FP$4 &amp; 'CF Values LookUp'!$D6, 'Custom Field Tbl'!$Q$5:$Q$1053 &amp; 'Custom Field Tbl'!$S$5:$S$1053, 0)) )</f>
        <v/>
      </c>
      <c r="FQ6" t="str" cm="1">
        <f t="array" ref="FQ6">IF(ISNA(INDEX('Custom Field Tbl'!$R$5:$R$1053, MATCH('CF Values LookUp'!FQ$4 &amp; 'CF Values LookUp'!$D6, 'Custom Field Tbl'!$Q$5:$Q$1053 &amp; 'Custom Field Tbl'!$S$5:$S$1053, 0)) ), "",
INDEX('Custom Field Tbl'!$R$5:$R$1053, MATCH('CF Values LookUp'!FQ$4 &amp; 'CF Values LookUp'!$D6, 'Custom Field Tbl'!$Q$5:$Q$1053 &amp; 'Custom Field Tbl'!$S$5:$S$1053, 0)) )</f>
        <v>Butterfly</v>
      </c>
      <c r="FR6" t="str" cm="1">
        <f t="array" ref="FR6">IF(ISNA(INDEX('Custom Field Tbl'!$R$5:$R$1053, MATCH('CF Values LookUp'!FR$4 &amp; 'CF Values LookUp'!$D6, 'Custom Field Tbl'!$Q$5:$Q$1053 &amp; 'Custom Field Tbl'!$S$5:$S$1053, 0)) ), "",
INDEX('Custom Field Tbl'!$R$5:$R$1053, MATCH('CF Values LookUp'!FR$4 &amp; 'CF Values LookUp'!$D6, 'Custom Field Tbl'!$Q$5:$Q$1053 &amp; 'Custom Field Tbl'!$S$5:$S$1053, 0)) )</f>
        <v/>
      </c>
      <c r="FS6" t="str" cm="1">
        <f t="array" ref="FS6">IF(ISNA(INDEX('Custom Field Tbl'!$R$5:$R$1053, MATCH('CF Values LookUp'!FS$4 &amp; 'CF Values LookUp'!$D6, 'Custom Field Tbl'!$Q$5:$Q$1053 &amp; 'Custom Field Tbl'!$S$5:$S$1053, 0)) ), "",
INDEX('Custom Field Tbl'!$R$5:$R$1053, MATCH('CF Values LookUp'!FS$4 &amp; 'CF Values LookUp'!$D6, 'Custom Field Tbl'!$Q$5:$Q$1053 &amp; 'Custom Field Tbl'!$S$5:$S$1053, 0)) )</f>
        <v>Fiberglass</v>
      </c>
      <c r="FT6" t="str" cm="1">
        <f t="array" ref="FT6">IF(ISNA(INDEX('Custom Field Tbl'!$R$5:$R$1053, MATCH('CF Values LookUp'!FT$4 &amp; 'CF Values LookUp'!$D6, 'Custom Field Tbl'!$Q$5:$Q$1053 &amp; 'Custom Field Tbl'!$S$5:$S$1053, 0)) ), "",
INDEX('Custom Field Tbl'!$R$5:$R$1053, MATCH('CF Values LookUp'!FT$4 &amp; 'CF Values LookUp'!$D6, 'Custom Field Tbl'!$Q$5:$Q$1053 &amp; 'Custom Field Tbl'!$S$5:$S$1053, 0)) )</f>
        <v/>
      </c>
      <c r="FU6" t="str" cm="1">
        <f t="array" ref="FU6">IF(ISNA(INDEX('Custom Field Tbl'!$R$5:$R$1053, MATCH('CF Values LookUp'!FU$4 &amp; 'CF Values LookUp'!$D6, 'Custom Field Tbl'!$Q$5:$Q$1053 &amp; 'Custom Field Tbl'!$S$5:$S$1053, 0)) ), "",
INDEX('Custom Field Tbl'!$R$5:$R$1053, MATCH('CF Values LookUp'!FU$4 &amp; 'CF Values LookUp'!$D6, 'Custom Field Tbl'!$Q$5:$Q$1053 &amp; 'Custom Field Tbl'!$S$5:$S$1053, 0)) )</f>
        <v>Delta-Wye</v>
      </c>
      <c r="FV6" s="408" t="str" cm="1">
        <f t="array" ref="FV6">IF(ISNA(INDEX('Custom Field Tbl'!$R$5:$R$1053, MATCH('CF Values LookUp'!FV$4 &amp; 'CF Values LookUp'!$D6, 'Custom Field Tbl'!$Q$5:$Q$1053 &amp; 'Custom Field Tbl'!$S$5:$S$1053, 0)) ), "",
INDEX('Custom Field Tbl'!$R$5:$R$1053, MATCH('CF Values LookUp'!FV$4 &amp; 'CF Values LookUp'!$D6, 'Custom Field Tbl'!$Q$5:$Q$1053 &amp; 'Custom Field Tbl'!$S$5:$S$1053, 0)) )</f>
        <v>Solid</v>
      </c>
      <c r="FW6" t="str" cm="1">
        <f t="array" ref="FW6">IF(ISNA(INDEX('Custom Field Tbl'!$R$5:$R$1053, MATCH('CF Values LookUp'!FW$4 &amp; 'CF Values LookUp'!$D6, 'Custom Field Tbl'!$Q$5:$Q$1053 &amp; 'Custom Field Tbl'!$S$5:$S$1053, 0)) ), "",
INDEX('Custom Field Tbl'!$R$5:$R$1053, MATCH('CF Values LookUp'!FW$4 &amp; 'CF Values LookUp'!$D6, 'Custom Field Tbl'!$Q$5:$Q$1053 &amp; 'Custom Field Tbl'!$S$5:$S$1053, 0)) )</f>
        <v>Rain water</v>
      </c>
      <c r="FX6" t="str" cm="1">
        <f t="array" ref="FX6">IF(ISNA(INDEX('Custom Field Tbl'!$R$5:$R$1053, MATCH('CF Values LookUp'!FX$4 &amp; 'CF Values LookUp'!$D6, 'Custom Field Tbl'!$Q$5:$Q$1053 &amp; 'Custom Field Tbl'!$S$5:$S$1053, 0)) ), "",
INDEX('Custom Field Tbl'!$R$5:$R$1053, MATCH('CF Values LookUp'!FX$4 &amp; 'CF Values LookUp'!$D6, 'Custom Field Tbl'!$Q$5:$Q$1053 &amp; 'Custom Field Tbl'!$S$5:$S$1053, 0)) )</f>
        <v/>
      </c>
      <c r="FY6" t="str" cm="1">
        <f t="array" ref="FY6">IF(ISNA(INDEX('Custom Field Tbl'!$R$5:$R$1053, MATCH('CF Values LookUp'!FY$4 &amp; 'CF Values LookUp'!$D6, 'Custom Field Tbl'!$Q$5:$Q$1053 &amp; 'Custom Field Tbl'!$S$5:$S$1053, 0)) ), "",
INDEX('Custom Field Tbl'!$R$5:$R$1053, MATCH('CF Values LookUp'!FY$4 &amp; 'CF Values LookUp'!$D6, 'Custom Field Tbl'!$Q$5:$Q$1053 &amp; 'Custom Field Tbl'!$S$5:$S$1053, 0)) )</f>
        <v/>
      </c>
      <c r="FZ6" t="str" cm="1">
        <f t="array" ref="FZ6">IF(ISNA(INDEX('Custom Field Tbl'!$R$5:$R$1053, MATCH('CF Values LookUp'!FZ$4 &amp; 'CF Values LookUp'!$D6, 'Custom Field Tbl'!$Q$5:$Q$1053 &amp; 'Custom Field Tbl'!$S$5:$S$1053, 0)) ), "",
INDEX('Custom Field Tbl'!$R$5:$R$1053, MATCH('CF Values LookUp'!FZ$4 &amp; 'CF Values LookUp'!$D6, 'Custom Field Tbl'!$Q$5:$Q$1053 &amp; 'Custom Field Tbl'!$S$5:$S$1053, 0)) )</f>
        <v/>
      </c>
      <c r="GA6" t="str" cm="1">
        <f t="array" ref="GA6">IF(ISNA(INDEX('Custom Field Tbl'!$R$5:$R$1053, MATCH('CF Values LookUp'!GA$4 &amp; 'CF Values LookUp'!$D6, 'Custom Field Tbl'!$Q$5:$Q$1053 &amp; 'Custom Field Tbl'!$S$5:$S$1053, 0)) ), "",
INDEX('Custom Field Tbl'!$R$5:$R$1053, MATCH('CF Values LookUp'!GA$4 &amp; 'CF Values LookUp'!$D6, 'Custom Field Tbl'!$Q$5:$Q$1053 &amp; 'Custom Field Tbl'!$S$5:$S$1053, 0)) )</f>
        <v/>
      </c>
      <c r="GB6" t="str" cm="1">
        <f t="array" ref="GB6">IF(ISNA(INDEX('Custom Field Tbl'!$R$5:$R$1053, MATCH('CF Values LookUp'!GB$4 &amp; 'CF Values LookUp'!$D6, 'Custom Field Tbl'!$Q$5:$Q$1053 &amp; 'Custom Field Tbl'!$S$5:$S$1053, 0)) ), "",
INDEX('Custom Field Tbl'!$R$5:$R$1053, MATCH('CF Values LookUp'!GB$4 &amp; 'CF Values LookUp'!$D6, 'Custom Field Tbl'!$Q$5:$Q$1053 &amp; 'Custom Field Tbl'!$S$5:$S$1053, 0)) )</f>
        <v/>
      </c>
      <c r="GC6" t="str" cm="1">
        <f t="array" ref="GC6">IF(ISNA(INDEX('Custom Field Tbl'!$R$5:$R$1053, MATCH('CF Values LookUp'!GC$4 &amp; 'CF Values LookUp'!$D6, 'Custom Field Tbl'!$Q$5:$Q$1053 &amp; 'Custom Field Tbl'!$S$5:$S$1053, 0)) ), "",
INDEX('Custom Field Tbl'!$R$5:$R$1053, MATCH('CF Values LookUp'!GC$4 &amp; 'CF Values LookUp'!$D6, 'Custom Field Tbl'!$Q$5:$Q$1053 &amp; 'Custom Field Tbl'!$S$5:$S$1053, 0)) )</f>
        <v>Manual</v>
      </c>
      <c r="GD6" t="str" cm="1">
        <f t="array" ref="GD6">IF(ISNA(INDEX('Custom Field Tbl'!$R$5:$R$1053, MATCH('CF Values LookUp'!GD$4 &amp; 'CF Values LookUp'!$D6, 'Custom Field Tbl'!$Q$5:$Q$1053 &amp; 'Custom Field Tbl'!$S$5:$S$1053, 0)) ), "",
INDEX('Custom Field Tbl'!$R$5:$R$1053, MATCH('CF Values LookUp'!GD$4 &amp; 'CF Values LookUp'!$D6, 'Custom Field Tbl'!$Q$5:$Q$1053 &amp; 'Custom Field Tbl'!$S$5:$S$1053, 0)) )</f>
        <v>Rubber</v>
      </c>
      <c r="GE6" t="str" cm="1">
        <f t="array" ref="GE6">IF(ISNA(INDEX('Custom Field Tbl'!$R$5:$R$1053, MATCH('CF Values LookUp'!GE$4 &amp; 'CF Values LookUp'!$D6, 'Custom Field Tbl'!$Q$5:$Q$1053 &amp; 'Custom Field Tbl'!$S$5:$S$1053, 0)) ), "",
INDEX('Custom Field Tbl'!$R$5:$R$1053, MATCH('CF Values LookUp'!GE$4 &amp; 'CF Values LookUp'!$D6, 'Custom Field Tbl'!$Q$5:$Q$1053 &amp; 'Custom Field Tbl'!$S$5:$S$1053, 0)) )</f>
        <v>Yes</v>
      </c>
      <c r="GF6" t="str" cm="1">
        <f t="array" ref="GF6">IF(ISNA(INDEX('Custom Field Tbl'!$R$5:$R$1053, MATCH('CF Values LookUp'!GF$4 &amp; 'CF Values LookUp'!$D6, 'Custom Field Tbl'!$Q$5:$Q$1053 &amp; 'Custom Field Tbl'!$S$5:$S$1053, 0)) ), "",
INDEX('Custom Field Tbl'!$R$5:$R$1053, MATCH('CF Values LookUp'!GF$4 &amp; 'CF Values LookUp'!$D6, 'Custom Field Tbl'!$Q$5:$Q$1053 &amp; 'Custom Field Tbl'!$S$5:$S$1053, 0)) )</f>
        <v/>
      </c>
      <c r="GG6" t="str" cm="1">
        <f t="array" ref="GG6">IF(ISNA(INDEX('Custom Field Tbl'!$R$5:$R$1053, MATCH('CF Values LookUp'!GG$4 &amp; 'CF Values LookUp'!$D6, 'Custom Field Tbl'!$Q$5:$Q$1053 &amp; 'Custom Field Tbl'!$S$5:$S$1053, 0)) ), "",
INDEX('Custom Field Tbl'!$R$5:$R$1053, MATCH('CF Values LookUp'!GG$4 &amp; 'CF Values LookUp'!$D6, 'Custom Field Tbl'!$Q$5:$Q$1053 &amp; 'Custom Field Tbl'!$S$5:$S$1053, 0)) )</f>
        <v/>
      </c>
      <c r="GH6" t="str" cm="1">
        <f t="array" ref="GH6">IF(ISNA(INDEX('Custom Field Tbl'!$R$5:$R$1053, MATCH('CF Values LookUp'!GH$4 &amp; 'CF Values LookUp'!$D6, 'Custom Field Tbl'!$Q$5:$Q$1053 &amp; 'Custom Field Tbl'!$S$5:$S$1053, 0)) ), "",
INDEX('Custom Field Tbl'!$R$5:$R$1053, MATCH('CF Values LookUp'!GH$4 &amp; 'CF Values LookUp'!$D6, 'Custom Field Tbl'!$Q$5:$Q$1053 &amp; 'Custom Field Tbl'!$S$5:$S$1053, 0)) )</f>
        <v>Yes</v>
      </c>
      <c r="GI6" t="str" cm="1">
        <f t="array" ref="GI6">IF(ISNA(INDEX('Custom Field Tbl'!$R$5:$R$1053, MATCH('CF Values LookUp'!GI$4 &amp; 'CF Values LookUp'!$D6, 'Custom Field Tbl'!$Q$5:$Q$1053 &amp; 'Custom Field Tbl'!$S$5:$S$1053, 0)) ), "",
INDEX('Custom Field Tbl'!$R$5:$R$1053, MATCH('CF Values LookUp'!GI$4 &amp; 'CF Values LookUp'!$D6, 'Custom Field Tbl'!$Q$5:$Q$1053 &amp; 'Custom Field Tbl'!$S$5:$S$1053, 0)) )</f>
        <v/>
      </c>
      <c r="GJ6" t="str" cm="1">
        <f t="array" ref="GJ6">IF(ISNA(INDEX('Custom Field Tbl'!$R$5:$R$1053, MATCH('CF Values LookUp'!GJ$4 &amp; 'CF Values LookUp'!$D6, 'Custom Field Tbl'!$Q$5:$Q$1053 &amp; 'Custom Field Tbl'!$S$5:$S$1053, 0)) ), "",
INDEX('Custom Field Tbl'!$R$5:$R$1053, MATCH('CF Values LookUp'!GJ$4 &amp; 'CF Values LookUp'!$D6, 'Custom Field Tbl'!$Q$5:$Q$1053 &amp; 'Custom Field Tbl'!$S$5:$S$1053, 0)) )</f>
        <v>Concrete</v>
      </c>
      <c r="GK6" t="str" cm="1">
        <f t="array" ref="GK6">IF(ISNA(INDEX('Custom Field Tbl'!$R$5:$R$1053, MATCH('CF Values LookUp'!GK$4 &amp; 'CF Values LookUp'!$D6, 'Custom Field Tbl'!$Q$5:$Q$1053 &amp; 'Custom Field Tbl'!$S$5:$S$1053, 0)) ), "",
INDEX('Custom Field Tbl'!$R$5:$R$1053, MATCH('CF Values LookUp'!GK$4 &amp; 'CF Values LookUp'!$D6, 'Custom Field Tbl'!$Q$5:$Q$1053 &amp; 'Custom Field Tbl'!$S$5:$S$1053, 0)) )</f>
        <v/>
      </c>
      <c r="GL6" t="str" cm="1">
        <f t="array" ref="GL6">IF(ISNA(INDEX('Custom Field Tbl'!$R$5:$R$1053, MATCH('CF Values LookUp'!GL$4 &amp; 'CF Values LookUp'!$D6, 'Custom Field Tbl'!$Q$5:$Q$1053 &amp; 'Custom Field Tbl'!$S$5:$S$1053, 0)) ), "",
INDEX('Custom Field Tbl'!$R$5:$R$1053, MATCH('CF Values LookUp'!GL$4 &amp; 'CF Values LookUp'!$D6, 'Custom Field Tbl'!$Q$5:$Q$1053 &amp; 'Custom Field Tbl'!$S$5:$S$1053, 0)) )</f>
        <v/>
      </c>
      <c r="GM6" t="str" cm="1">
        <f t="array" ref="GM6">IF(ISNA(INDEX('Custom Field Tbl'!$R$5:$R$1053, MATCH('CF Values LookUp'!GM$4 &amp; 'CF Values LookUp'!$D6, 'Custom Field Tbl'!$Q$5:$Q$1053 &amp; 'Custom Field Tbl'!$S$5:$S$1053, 0)) ), "",
INDEX('Custom Field Tbl'!$R$5:$R$1053, MATCH('CF Values LookUp'!GM$4 &amp; 'CF Values LookUp'!$D6, 'Custom Field Tbl'!$Q$5:$Q$1053 &amp; 'Custom Field Tbl'!$S$5:$S$1053, 0)) )</f>
        <v>Fixed</v>
      </c>
      <c r="GN6" t="str" cm="1">
        <f t="array" ref="GN6">IF(ISNA(INDEX('Custom Field Tbl'!$R$5:$R$1053, MATCH('CF Values LookUp'!GN$4 &amp; 'CF Values LookUp'!$D6, 'Custom Field Tbl'!$Q$5:$Q$1053 &amp; 'Custom Field Tbl'!$S$5:$S$1053, 0)) ), "",
INDEX('Custom Field Tbl'!$R$5:$R$1053, MATCH('CF Values LookUp'!GN$4 &amp; 'CF Values LookUp'!$D6, 'Custom Field Tbl'!$Q$5:$Q$1053 &amp; 'Custom Field Tbl'!$S$5:$S$1053, 0)) )</f>
        <v>Block Pavers</v>
      </c>
      <c r="GO6" t="str" cm="1">
        <f t="array" ref="GO6">IF(ISNA(INDEX('Custom Field Tbl'!$R$5:$R$1053, MATCH('CF Values LookUp'!GO$4 &amp; 'CF Values LookUp'!$D6, 'Custom Field Tbl'!$Q$5:$Q$1053 &amp; 'Custom Field Tbl'!$S$5:$S$1053, 0)) ), "",
INDEX('Custom Field Tbl'!$R$5:$R$1053, MATCH('CF Values LookUp'!GO$4 &amp; 'CF Values LookUp'!$D6, 'Custom Field Tbl'!$Q$5:$Q$1053 &amp; 'Custom Field Tbl'!$S$5:$S$1053, 0)) )</f>
        <v>Yes</v>
      </c>
      <c r="GP6" t="str" cm="1">
        <f t="array" ref="GP6">IF(ISNA(INDEX('Custom Field Tbl'!$R$5:$R$1053, MATCH('CF Values LookUp'!GP$4 &amp; 'CF Values LookUp'!$D6, 'Custom Field Tbl'!$Q$5:$Q$1053 &amp; 'Custom Field Tbl'!$S$5:$S$1053, 0)) ), "",
INDEX('Custom Field Tbl'!$R$5:$R$1053, MATCH('CF Values LookUp'!GP$4 &amp; 'CF Values LookUp'!$D6, 'Custom Field Tbl'!$Q$5:$Q$1053 &amp; 'Custom Field Tbl'!$S$5:$S$1053, 0)) )</f>
        <v>Yes</v>
      </c>
      <c r="GQ6" t="str" cm="1">
        <f t="array" ref="GQ6">IF(ISNA(INDEX('Custom Field Tbl'!$R$5:$R$1053, MATCH('CF Values LookUp'!GQ$4 &amp; 'CF Values LookUp'!$D6, 'Custom Field Tbl'!$Q$5:$Q$1053 &amp; 'Custom Field Tbl'!$S$5:$S$1053, 0)) ), "",
INDEX('Custom Field Tbl'!$R$5:$R$1053, MATCH('CF Values LookUp'!GQ$4 &amp; 'CF Values LookUp'!$D6, 'Custom Field Tbl'!$Q$5:$Q$1053 &amp; 'Custom Field Tbl'!$S$5:$S$1053, 0)) )</f>
        <v>Exterior Water Cooler</v>
      </c>
      <c r="GR6" t="str" cm="1">
        <f t="array" ref="GR6">IF(ISNA(INDEX('Custom Field Tbl'!$R$5:$R$1053, MATCH('CF Values LookUp'!GR$4 &amp; 'CF Values LookUp'!$D6, 'Custom Field Tbl'!$Q$5:$Q$1053 &amp; 'Custom Field Tbl'!$S$5:$S$1053, 0)) ), "",
INDEX('Custom Field Tbl'!$R$5:$R$1053, MATCH('CF Values LookUp'!GR$4 &amp; 'CF Values LookUp'!$D6, 'Custom Field Tbl'!$Q$5:$Q$1053 &amp; 'Custom Field Tbl'!$S$5:$S$1053, 0)) )</f>
        <v>Stainless Steel</v>
      </c>
      <c r="GS6" t="str" cm="1">
        <f t="array" ref="GS6">IF(ISNA(INDEX('Custom Field Tbl'!$R$5:$R$1053, MATCH('CF Values LookUp'!GS$4 &amp; 'CF Values LookUp'!$D6, 'Custom Field Tbl'!$Q$5:$Q$1053 &amp; 'Custom Field Tbl'!$S$5:$S$1053, 0)) ), "",
INDEX('Custom Field Tbl'!$R$5:$R$1053, MATCH('CF Values LookUp'!GS$4 &amp; 'CF Values LookUp'!$D6, 'Custom Field Tbl'!$Q$5:$Q$1053 &amp; 'Custom Field Tbl'!$S$5:$S$1053, 0)) )</f>
        <v>Water Cooler</v>
      </c>
      <c r="GT6" t="str" cm="1">
        <f t="array" ref="GT6">IF(ISNA(INDEX('Custom Field Tbl'!$R$5:$R$1053, MATCH('CF Values LookUp'!GT$4 &amp; 'CF Values LookUp'!$D6, 'Custom Field Tbl'!$Q$5:$Q$1053 &amp; 'Custom Field Tbl'!$S$5:$S$1053, 0)) ), "",
INDEX('Custom Field Tbl'!$R$5:$R$1053, MATCH('CF Values LookUp'!GT$4 &amp; 'CF Values LookUp'!$D6, 'Custom Field Tbl'!$Q$5:$Q$1053 &amp; 'Custom Field Tbl'!$S$5:$S$1053, 0)) )</f>
        <v>Chemical</v>
      </c>
      <c r="GU6" t="str" cm="1">
        <f t="array" ref="GU6">IF(ISNA(INDEX('Custom Field Tbl'!$R$5:$R$1053, MATCH('CF Values LookUp'!GU$4 &amp; 'CF Values LookUp'!$D6, 'Custom Field Tbl'!$Q$5:$Q$1053 &amp; 'Custom Field Tbl'!$S$5:$S$1053, 0)) ), "",
INDEX('Custom Field Tbl'!$R$5:$R$1053, MATCH('CF Values LookUp'!GU$4 &amp; 'CF Values LookUp'!$D6, 'Custom Field Tbl'!$Q$5:$Q$1053 &amp; 'Custom Field Tbl'!$S$5:$S$1053, 0)) )</f>
        <v>Diesel Engine</v>
      </c>
      <c r="GV6" t="str" cm="1">
        <f t="array" ref="GV6">IF(ISNA(INDEX('Custom Field Tbl'!$R$5:$R$1053, MATCH('CF Values LookUp'!GV$4 &amp; 'CF Values LookUp'!$D6, 'Custom Field Tbl'!$Q$5:$Q$1053 &amp; 'Custom Field Tbl'!$S$5:$S$1053, 0)) ), "",
INDEX('Custom Field Tbl'!$R$5:$R$1053, MATCH('CF Values LookUp'!GV$4 &amp; 'CF Values LookUp'!$D6, 'Custom Field Tbl'!$Q$5:$Q$1053 &amp; 'Custom Field Tbl'!$S$5:$S$1053, 0)) )</f>
        <v>Compression Air Driven</v>
      </c>
      <c r="GW6" t="str" cm="1">
        <f t="array" ref="GW6">IF(ISNA(INDEX('Custom Field Tbl'!$R$5:$R$1053, MATCH('CF Values LookUp'!GW$4 &amp; 'CF Values LookUp'!$D6, 'Custom Field Tbl'!$Q$5:$Q$1053 &amp; 'Custom Field Tbl'!$S$5:$S$1053, 0)) ), "",
INDEX('Custom Field Tbl'!$R$5:$R$1053, MATCH('CF Values LookUp'!GW$4 &amp; 'CF Values LookUp'!$D6, 'Custom Field Tbl'!$Q$5:$Q$1053 &amp; 'Custom Field Tbl'!$S$5:$S$1053, 0)) )</f>
        <v/>
      </c>
      <c r="GX6" t="str" cm="1">
        <f t="array" ref="GX6">IF(ISNA(INDEX('Custom Field Tbl'!$R$5:$R$1053, MATCH('CF Values LookUp'!GX$4 &amp; 'CF Values LookUp'!$D6, 'Custom Field Tbl'!$Q$5:$Q$1053 &amp; 'Custom Field Tbl'!$S$5:$S$1053, 0)) ), "",
INDEX('Custom Field Tbl'!$R$5:$R$1053, MATCH('CF Values LookUp'!GX$4 &amp; 'CF Values LookUp'!$D6, 'Custom Field Tbl'!$Q$5:$Q$1053 &amp; 'Custom Field Tbl'!$S$5:$S$1053, 0)) )</f>
        <v/>
      </c>
      <c r="GY6" t="str" cm="1">
        <f t="array" ref="GY6">IF(ISNA(INDEX('Custom Field Tbl'!$R$5:$R$1053, MATCH('CF Values LookUp'!GY$4 &amp; 'CF Values LookUp'!$D6, 'Custom Field Tbl'!$Q$5:$Q$1053 &amp; 'Custom Field Tbl'!$S$5:$S$1053, 0)) ), "",
INDEX('Custom Field Tbl'!$R$5:$R$1053, MATCH('CF Values LookUp'!GY$4 &amp; 'CF Values LookUp'!$D6, 'Custom Field Tbl'!$Q$5:$Q$1053 &amp; 'Custom Field Tbl'!$S$5:$S$1053, 0)) )</f>
        <v>Yes</v>
      </c>
      <c r="GZ6" t="str" cm="1">
        <f t="array" ref="GZ6">IF(ISNA(INDEX('Custom Field Tbl'!$R$5:$R$1053, MATCH('CF Values LookUp'!GZ$4 &amp; 'CF Values LookUp'!$D6, 'Custom Field Tbl'!$Q$5:$Q$1053 &amp; 'Custom Field Tbl'!$S$5:$S$1053, 0)) ), "",
INDEX('Custom Field Tbl'!$R$5:$R$1053, MATCH('CF Values LookUp'!GZ$4 &amp; 'CF Values LookUp'!$D6, 'Custom Field Tbl'!$Q$5:$Q$1053 &amp; 'Custom Field Tbl'!$S$5:$S$1053, 0)) )</f>
        <v>Yes</v>
      </c>
      <c r="HA6" t="str" cm="1">
        <f t="array" ref="HA6">IF(ISNA(INDEX('Custom Field Tbl'!$R$5:$R$1053, MATCH('CF Values LookUp'!HA$4 &amp; 'CF Values LookUp'!$D6, 'Custom Field Tbl'!$Q$5:$Q$1053 &amp; 'Custom Field Tbl'!$S$5:$S$1053, 0)) ), "",
INDEX('Custom Field Tbl'!$R$5:$R$1053, MATCH('CF Values LookUp'!HA$4 &amp; 'CF Values LookUp'!$D6, 'Custom Field Tbl'!$Q$5:$Q$1053 &amp; 'Custom Field Tbl'!$S$5:$S$1053, 0)) )</f>
        <v>Reinforced Concrete</v>
      </c>
      <c r="HB6" t="str" cm="1">
        <f t="array" ref="HB6">IF(ISNA(INDEX('Custom Field Tbl'!$R$5:$R$1053, MATCH('CF Values LookUp'!HB$4 &amp; 'CF Values LookUp'!$D6, 'Custom Field Tbl'!$Q$5:$Q$1053 &amp; 'Custom Field Tbl'!$S$5:$S$1053, 0)) ), "",
INDEX('Custom Field Tbl'!$R$5:$R$1053, MATCH('CF Values LookUp'!HB$4 &amp; 'CF Values LookUp'!$D6, 'Custom Field Tbl'!$Q$5:$Q$1053 &amp; 'Custom Field Tbl'!$S$5:$S$1053, 0)) )</f>
        <v>Single Pump</v>
      </c>
      <c r="HC6" t="str" cm="1">
        <f t="array" ref="HC6">IF(ISNA(INDEX('Custom Field Tbl'!$R$5:$R$1053, MATCH('CF Values LookUp'!HC$4 &amp; 'CF Values LookUp'!$D6, 'Custom Field Tbl'!$Q$5:$Q$1053 &amp; 'Custom Field Tbl'!$S$5:$S$1053, 0)) ), "",
INDEX('Custom Field Tbl'!$R$5:$R$1053, MATCH('CF Values LookUp'!HC$4 &amp; 'CF Values LookUp'!$D6, 'Custom Field Tbl'!$Q$5:$Q$1053 &amp; 'Custom Field Tbl'!$S$5:$S$1053, 0)) )</f>
        <v>Supervised Valve</v>
      </c>
      <c r="HD6" t="str" cm="1">
        <f t="array" ref="HD6">IF(ISNA(INDEX('Custom Field Tbl'!$R$5:$R$1053, MATCH('CF Values LookUp'!HD$4 &amp; 'CF Values LookUp'!$D6, 'Custom Field Tbl'!$Q$5:$Q$1053 &amp; 'Custom Field Tbl'!$S$5:$S$1053, 0)) ), "",
INDEX('Custom Field Tbl'!$R$5:$R$1053, MATCH('CF Values LookUp'!HD$4 &amp; 'CF Values LookUp'!$D6, 'Custom Field Tbl'!$Q$5:$Q$1053 &amp; 'Custom Field Tbl'!$S$5:$S$1053, 0)) )</f>
        <v/>
      </c>
      <c r="HE6" t="str" cm="1">
        <f t="array" ref="HE6">IF(ISNA(INDEX('Custom Field Tbl'!$R$5:$R$1053, MATCH('CF Values LookUp'!HE$4 &amp; 'CF Values LookUp'!$D6, 'Custom Field Tbl'!$Q$5:$Q$1053 &amp; 'Custom Field Tbl'!$S$5:$S$1053, 0)) ), "",
INDEX('Custom Field Tbl'!$R$5:$R$1053, MATCH('CF Values LookUp'!HE$4 &amp; 'CF Values LookUp'!$D6, 'Custom Field Tbl'!$Q$5:$Q$1053 &amp; 'Custom Field Tbl'!$S$5:$S$1053, 0)) )</f>
        <v/>
      </c>
      <c r="HF6" t="str" cm="1">
        <f t="array" ref="HF6">IF(ISNA(INDEX('Custom Field Tbl'!$R$5:$R$1053, MATCH('CF Values LookUp'!HF$4 &amp; 'CF Values LookUp'!$D6, 'Custom Field Tbl'!$Q$5:$Q$1053 &amp; 'Custom Field Tbl'!$S$5:$S$1053, 0)) ), "",
INDEX('Custom Field Tbl'!$R$5:$R$1053, MATCH('CF Values LookUp'!HF$4 &amp; 'CF Values LookUp'!$D6, 'Custom Field Tbl'!$Q$5:$Q$1053 &amp; 'Custom Field Tbl'!$S$5:$S$1053, 0)) )</f>
        <v/>
      </c>
      <c r="HG6" t="str" cm="1">
        <f t="array" ref="HG6">IF(ISNA(INDEX('Custom Field Tbl'!$R$5:$R$1053, MATCH('CF Values LookUp'!HG$4 &amp; 'CF Values LookUp'!$D6, 'Custom Field Tbl'!$Q$5:$Q$1053 &amp; 'Custom Field Tbl'!$S$5:$S$1053, 0)) ), "",
INDEX('Custom Field Tbl'!$R$5:$R$1053, MATCH('CF Values LookUp'!HG$4 &amp; 'CF Values LookUp'!$D6, 'Custom Field Tbl'!$Q$5:$Q$1053 &amp; 'Custom Field Tbl'!$S$5:$S$1053, 0)) )</f>
        <v>Block Pavers</v>
      </c>
      <c r="HH6" t="str" cm="1">
        <f t="array" ref="HH6">IF(ISNA(INDEX('Custom Field Tbl'!$R$5:$R$1053, MATCH('CF Values LookUp'!HH$4 &amp; 'CF Values LookUp'!$D6, 'Custom Field Tbl'!$Q$5:$Q$1053 &amp; 'Custom Field Tbl'!$S$5:$S$1053, 0)) ), "",
INDEX('Custom Field Tbl'!$R$5:$R$1053, MATCH('CF Values LookUp'!HH$4 &amp; 'CF Values LookUp'!$D6, 'Custom Field Tbl'!$Q$5:$Q$1053 &amp; 'Custom Field Tbl'!$S$5:$S$1053, 0)) )</f>
        <v>Yes</v>
      </c>
      <c r="HI6" t="str" cm="1">
        <f t="array" ref="HI6">IF(ISNA(INDEX('Custom Field Tbl'!$R$5:$R$1053, MATCH('CF Values LookUp'!HI$4 &amp; 'CF Values LookUp'!$D6, 'Custom Field Tbl'!$Q$5:$Q$1053 &amp; 'Custom Field Tbl'!$S$5:$S$1053, 0)) ), "",
INDEX('Custom Field Tbl'!$R$5:$R$1053, MATCH('CF Values LookUp'!HI$4 &amp; 'CF Values LookUp'!$D6, 'Custom Field Tbl'!$Q$5:$Q$1053 &amp; 'Custom Field Tbl'!$S$5:$S$1053, 0)) )</f>
        <v>Composite</v>
      </c>
      <c r="HJ6" t="str" cm="1">
        <f t="array" ref="HJ6">IF(ISNA(INDEX('Custom Field Tbl'!$R$5:$R$1053, MATCH('CF Values LookUp'!HJ$4 &amp; 'CF Values LookUp'!$D6, 'Custom Field Tbl'!$Q$5:$Q$1053 &amp; 'Custom Field Tbl'!$S$5:$S$1053, 0)) ), "",
INDEX('Custom Field Tbl'!$R$5:$R$1053, MATCH('CF Values LookUp'!HJ$4 &amp; 'CF Values LookUp'!$D6, 'Custom Field Tbl'!$Q$5:$Q$1053 &amp; 'Custom Field Tbl'!$S$5:$S$1053, 0)) )</f>
        <v>Composite</v>
      </c>
      <c r="HK6" t="str" cm="1">
        <f t="array" ref="HK6">IF(ISNA(INDEX('Custom Field Tbl'!$R$5:$R$1053, MATCH('CF Values LookUp'!HK$4 &amp; 'CF Values LookUp'!$D6, 'Custom Field Tbl'!$Q$5:$Q$1053 &amp; 'Custom Field Tbl'!$S$5:$S$1053, 0)) ), "",
INDEX('Custom Field Tbl'!$R$5:$R$1053, MATCH('CF Values LookUp'!HK$4 &amp; 'CF Values LookUp'!$D6, 'Custom Field Tbl'!$Q$5:$Q$1053 &amp; 'Custom Field Tbl'!$S$5:$S$1053, 0)) )</f>
        <v/>
      </c>
      <c r="HL6" t="str" cm="1">
        <f t="array" ref="HL6">IF(ISNA(INDEX('Custom Field Tbl'!$R$5:$R$1053, MATCH('CF Values LookUp'!HL$4 &amp; 'CF Values LookUp'!$D6, 'Custom Field Tbl'!$Q$5:$Q$1053 &amp; 'Custom Field Tbl'!$S$5:$S$1053, 0)) ), "",
INDEX('Custom Field Tbl'!$R$5:$R$1053, MATCH('CF Values LookUp'!HL$4 &amp; 'CF Values LookUp'!$D6, 'Custom Field Tbl'!$Q$5:$Q$1053 &amp; 'Custom Field Tbl'!$S$5:$S$1053, 0)) )</f>
        <v>Yes</v>
      </c>
      <c r="HM6" t="str" cm="1">
        <f t="array" ref="HM6">IF(ISNA(INDEX('Custom Field Tbl'!$R$5:$R$1053, MATCH('CF Values LookUp'!HM$4 &amp; 'CF Values LookUp'!$D6, 'Custom Field Tbl'!$Q$5:$Q$1053 &amp; 'Custom Field Tbl'!$S$5:$S$1053, 0)) ), "",
INDEX('Custom Field Tbl'!$R$5:$R$1053, MATCH('CF Values LookUp'!HM$4 &amp; 'CF Values LookUp'!$D6, 'Custom Field Tbl'!$Q$5:$Q$1053 &amp; 'Custom Field Tbl'!$S$5:$S$1053, 0)) )</f>
        <v>Yes</v>
      </c>
      <c r="HN6" t="str" cm="1">
        <f t="array" ref="HN6">IF(ISNA(INDEX('Custom Field Tbl'!$R$5:$R$1053, MATCH('CF Values LookUp'!HN$4 &amp; 'CF Values LookUp'!$D6, 'Custom Field Tbl'!$Q$5:$Q$1053 &amp; 'Custom Field Tbl'!$S$5:$S$1053, 0)) ), "",
INDEX('Custom Field Tbl'!$R$5:$R$1053, MATCH('CF Values LookUp'!HN$4 &amp; 'CF Values LookUp'!$D6, 'Custom Field Tbl'!$Q$5:$Q$1053 &amp; 'Custom Field Tbl'!$S$5:$S$1053, 0)) )</f>
        <v>Concrete</v>
      </c>
      <c r="HO6" t="str" cm="1">
        <f t="array" ref="HO6">IF(ISNA(INDEX('Custom Field Tbl'!$R$5:$R$1053, MATCH('CF Values LookUp'!HO$4 &amp; 'CF Values LookUp'!$D6, 'Custom Field Tbl'!$Q$5:$Q$1053 &amp; 'Custom Field Tbl'!$S$5:$S$1053, 0)) ), "",
INDEX('Custom Field Tbl'!$R$5:$R$1053, MATCH('CF Values LookUp'!HO$4 &amp; 'CF Values LookUp'!$D6, 'Custom Field Tbl'!$Q$5:$Q$1053 &amp; 'Custom Field Tbl'!$S$5:$S$1053, 0)) )</f>
        <v>Yes</v>
      </c>
      <c r="HP6" t="str" cm="1">
        <f t="array" ref="HP6">IF(ISNA(INDEX('Custom Field Tbl'!$R$5:$R$1053, MATCH('CF Values LookUp'!HP$4 &amp; 'CF Values LookUp'!$D6, 'Custom Field Tbl'!$Q$5:$Q$1053 &amp; 'Custom Field Tbl'!$S$5:$S$1053, 0)) ), "",
INDEX('Custom Field Tbl'!$R$5:$R$1053, MATCH('CF Values LookUp'!HP$4 &amp; 'CF Values LookUp'!$D6, 'Custom Field Tbl'!$Q$5:$Q$1053 &amp; 'Custom Field Tbl'!$S$5:$S$1053, 0)) )</f>
        <v>Concrete Block/Masonry Unit (CMU)</v>
      </c>
      <c r="HQ6" t="str" cm="1">
        <f t="array" ref="HQ6">IF(ISNA(INDEX('Custom Field Tbl'!$R$5:$R$1053, MATCH('CF Values LookUp'!HQ$4 &amp; 'CF Values LookUp'!$D6, 'Custom Field Tbl'!$Q$5:$Q$1053 &amp; 'Custom Field Tbl'!$S$5:$S$1053, 0)) ), "",
INDEX('Custom Field Tbl'!$R$5:$R$1053, MATCH('CF Values LookUp'!HQ$4 &amp; 'CF Values LookUp'!$D6, 'Custom Field Tbl'!$Q$5:$Q$1053 &amp; 'Custom Field Tbl'!$S$5:$S$1053, 0)) )</f>
        <v>Yes</v>
      </c>
      <c r="HR6" t="str" cm="1">
        <f t="array" ref="HR6">IF(ISNA(INDEX('Custom Field Tbl'!$R$5:$R$1053, MATCH('CF Values LookUp'!HR$4 &amp; 'CF Values LookUp'!$D6, 'Custom Field Tbl'!$Q$5:$Q$1053 &amp; 'Custom Field Tbl'!$S$5:$S$1053, 0)) ), "",
INDEX('Custom Field Tbl'!$R$5:$R$1053, MATCH('CF Values LookUp'!HR$4 &amp; 'CF Values LookUp'!$D6, 'Custom Field Tbl'!$Q$5:$Q$1053 &amp; 'Custom Field Tbl'!$S$5:$S$1053, 0)) )</f>
        <v>Mechanically Cleaned</v>
      </c>
      <c r="HS6" t="str" cm="1">
        <f t="array" ref="HS6">IF(ISNA(INDEX('Custom Field Tbl'!$R$5:$R$1053, MATCH('CF Values LookUp'!HS$4 &amp; 'CF Values LookUp'!$D6, 'Custom Field Tbl'!$Q$5:$Q$1053 &amp; 'Custom Field Tbl'!$S$5:$S$1053, 0)) ), "",
INDEX('Custom Field Tbl'!$R$5:$R$1053, MATCH('CF Values LookUp'!HS$4 &amp; 'CF Values LookUp'!$D6, 'Custom Field Tbl'!$Q$5:$Q$1053 &amp; 'Custom Field Tbl'!$S$5:$S$1053, 0)) )</f>
        <v>Below Grade</v>
      </c>
      <c r="HT6" t="str" cm="1">
        <f t="array" ref="HT6">IF(ISNA(INDEX('Custom Field Tbl'!$R$5:$R$1053, MATCH('CF Values LookUp'!HT$4 &amp; 'CF Values LookUp'!$D6, 'Custom Field Tbl'!$Q$5:$Q$1053 &amp; 'Custom Field Tbl'!$S$5:$S$1053, 0)) ), "",
INDEX('Custom Field Tbl'!$R$5:$R$1053, MATCH('CF Values LookUp'!HT$4 &amp; 'CF Values LookUp'!$D6, 'Custom Field Tbl'!$Q$5:$Q$1053 &amp; 'Custom Field Tbl'!$S$5:$S$1053, 0)) )</f>
        <v>Air-Diesel Separator</v>
      </c>
      <c r="HU6" t="str" cm="1">
        <f t="array" ref="HU6">IF(ISNA(INDEX('Custom Field Tbl'!$R$5:$R$1053, MATCH('CF Values LookUp'!HU$4 &amp; 'CF Values LookUp'!$D6, 'Custom Field Tbl'!$Q$5:$Q$1053 &amp; 'Custom Field Tbl'!$S$5:$S$1053, 0)) ), "",
INDEX('Custom Field Tbl'!$R$5:$R$1053, MATCH('CF Values LookUp'!HU$4 &amp; 'CF Values LookUp'!$D6, 'Custom Field Tbl'!$Q$5:$Q$1053 &amp; 'Custom Field Tbl'!$S$5:$S$1053, 0)) )</f>
        <v>Yes</v>
      </c>
      <c r="HV6" t="str" cm="1">
        <f t="array" ref="HV6">IF(ISNA(INDEX('Custom Field Tbl'!$R$5:$R$1053, MATCH('CF Values LookUp'!HV$4 &amp; 'CF Values LookUp'!$D6, 'Custom Field Tbl'!$Q$5:$Q$1053 &amp; 'Custom Field Tbl'!$S$5:$S$1053, 0)) ), "",
INDEX('Custom Field Tbl'!$R$5:$R$1053, MATCH('CF Values LookUp'!HV$4 &amp; 'CF Values LookUp'!$D6, 'Custom Field Tbl'!$Q$5:$Q$1053 &amp; 'Custom Field Tbl'!$S$5:$S$1053, 0)) )</f>
        <v/>
      </c>
      <c r="HW6" t="str" cm="1">
        <f t="array" ref="HW6">IF(ISNA(INDEX('Custom Field Tbl'!$R$5:$R$1053, MATCH('CF Values LookUp'!HW$4 &amp; 'CF Values LookUp'!$D6, 'Custom Field Tbl'!$Q$5:$Q$1053 &amp; 'Custom Field Tbl'!$S$5:$S$1053, 0)) ), "",
INDEX('Custom Field Tbl'!$R$5:$R$1053, MATCH('CF Values LookUp'!HW$4 &amp; 'CF Values LookUp'!$D6, 'Custom Field Tbl'!$Q$5:$Q$1053 &amp; 'Custom Field Tbl'!$S$5:$S$1053, 0)) )</f>
        <v>SMP-Wet</v>
      </c>
      <c r="HX6" t="str" cm="1">
        <f t="array" ref="HX6">IF(ISNA(INDEX('Custom Field Tbl'!$R$5:$R$1053, MATCH('CF Values LookUp'!HX$4 &amp; 'CF Values LookUp'!$D6, 'Custom Field Tbl'!$Q$5:$Q$1053 &amp; 'Custom Field Tbl'!$S$5:$S$1053, 0)) ), "",
INDEX('Custom Field Tbl'!$R$5:$R$1053, MATCH('CF Values LookUp'!HX$4 &amp; 'CF Values LookUp'!$D6, 'Custom Field Tbl'!$Q$5:$Q$1053 &amp; 'Custom Field Tbl'!$S$5:$S$1053, 0)) )</f>
        <v>Wall</v>
      </c>
      <c r="HY6" t="str" cm="1">
        <f t="array" ref="HY6">IF(ISNA(INDEX('Custom Field Tbl'!$R$5:$R$1053, MATCH('CF Values LookUp'!HY$4 &amp; 'CF Values LookUp'!$D6, 'Custom Field Tbl'!$Q$5:$Q$1053 &amp; 'Custom Field Tbl'!$S$5:$S$1053, 0)) ), "",
INDEX('Custom Field Tbl'!$R$5:$R$1053, MATCH('CF Values LookUp'!HY$4 &amp; 'CF Values LookUp'!$D6, 'Custom Field Tbl'!$Q$5:$Q$1053 &amp; 'Custom Field Tbl'!$S$5:$S$1053, 0)) )</f>
        <v>Polycarbonate</v>
      </c>
      <c r="HZ6" t="str" cm="1">
        <f t="array" ref="HZ6">IF(ISNA(INDEX('Custom Field Tbl'!$R$5:$R$1053, MATCH('CF Values LookUp'!HZ$4 &amp; 'CF Values LookUp'!$D6, 'Custom Field Tbl'!$Q$5:$Q$1053 &amp; 'Custom Field Tbl'!$S$5:$S$1053, 0)) ), "",
INDEX('Custom Field Tbl'!$R$5:$R$1053, MATCH('CF Values LookUp'!HZ$4 &amp; 'CF Values LookUp'!$D6, 'Custom Field Tbl'!$Q$5:$Q$1053 &amp; 'Custom Field Tbl'!$S$5:$S$1053, 0)) )</f>
        <v/>
      </c>
      <c r="IA6" t="str" cm="1">
        <f t="array" ref="IA6">IF(ISNA(INDEX('Custom Field Tbl'!$R$5:$R$1053, MATCH('CF Values LookUp'!IA$4 &amp; 'CF Values LookUp'!$D6, 'Custom Field Tbl'!$Q$5:$Q$1053 &amp; 'Custom Field Tbl'!$S$5:$S$1053, 0)) ), "",
INDEX('Custom Field Tbl'!$R$5:$R$1053, MATCH('CF Values LookUp'!IA$4 &amp; 'CF Values LookUp'!$D6, 'Custom Field Tbl'!$Q$5:$Q$1053 &amp; 'Custom Field Tbl'!$S$5:$S$1053, 0)) )</f>
        <v>Prefabricated (Pre-engineered) Unit</v>
      </c>
      <c r="IB6" t="str" cm="1">
        <f t="array" ref="IB6">IF(ISNA(INDEX('Custom Field Tbl'!$R$5:$R$1053, MATCH('CF Values LookUp'!IB$4 &amp; 'CF Values LookUp'!$D6, 'Custom Field Tbl'!$Q$5:$Q$1053 &amp; 'Custom Field Tbl'!$S$5:$S$1053, 0)) ), "",
INDEX('Custom Field Tbl'!$R$5:$R$1053, MATCH('CF Values LookUp'!IB$4 &amp; 'CF Values LookUp'!$D6, 'Custom Field Tbl'!$Q$5:$Q$1053 &amp; 'Custom Field Tbl'!$S$5:$S$1053, 0)) )</f>
        <v>Concrete</v>
      </c>
      <c r="IC6" t="str" cm="1">
        <f t="array" ref="IC6">IF(ISNA(INDEX('Custom Field Tbl'!$R$5:$R$1053, MATCH('CF Values LookUp'!IC$4 &amp; 'CF Values LookUp'!$D6, 'Custom Field Tbl'!$Q$5:$Q$1053 &amp; 'Custom Field Tbl'!$S$5:$S$1053, 0)) ), "",
INDEX('Custom Field Tbl'!$R$5:$R$1053, MATCH('CF Values LookUp'!IC$4 &amp; 'CF Values LookUp'!$D6, 'Custom Field Tbl'!$Q$5:$Q$1053 &amp; 'Custom Field Tbl'!$S$5:$S$1053, 0)) )</f>
        <v>Salt Shed</v>
      </c>
      <c r="ID6" t="str" cm="1">
        <f t="array" ref="ID6">IF(ISNA(INDEX('Custom Field Tbl'!$R$5:$R$1053, MATCH('CF Values LookUp'!ID$4 &amp; 'CF Values LookUp'!$D6, 'Custom Field Tbl'!$Q$5:$Q$1053 &amp; 'Custom Field Tbl'!$S$5:$S$1053, 0)) ), "",
INDEX('Custom Field Tbl'!$R$5:$R$1053, MATCH('CF Values LookUp'!ID$4 &amp; 'CF Values LookUp'!$D6, 'Custom Field Tbl'!$Q$5:$Q$1053 &amp; 'Custom Field Tbl'!$S$5:$S$1053, 0)) )</f>
        <v>Plastic</v>
      </c>
      <c r="IE6" t="str" cm="1">
        <f t="array" ref="IE6">IF(ISNA(INDEX('Custom Field Tbl'!$R$5:$R$1053, MATCH('CF Values LookUp'!IE$4 &amp; 'CF Values LookUp'!$D6, 'Custom Field Tbl'!$Q$5:$Q$1053 &amp; 'Custom Field Tbl'!$S$5:$S$1053, 0)) ), "",
INDEX('Custom Field Tbl'!$R$5:$R$1053, MATCH('CF Values LookUp'!IE$4 &amp; 'CF Values LookUp'!$D6, 'Custom Field Tbl'!$Q$5:$Q$1053 &amp; 'Custom Field Tbl'!$S$5:$S$1053, 0)) )</f>
        <v>Strobe</v>
      </c>
      <c r="IF6" t="str" cm="1">
        <f t="array" ref="IF6">IF(ISNA(INDEX('Custom Field Tbl'!$R$5:$R$1053, MATCH('CF Values LookUp'!IF$4 &amp; 'CF Values LookUp'!$D6, 'Custom Field Tbl'!$Q$5:$Q$1053 &amp; 'Custom Field Tbl'!$S$5:$S$1053, 0)) ), "",
INDEX('Custom Field Tbl'!$R$5:$R$1053, MATCH('CF Values LookUp'!IF$4 &amp; 'CF Values LookUp'!$D6, 'Custom Field Tbl'!$Q$5:$Q$1053 &amp; 'Custom Field Tbl'!$S$5:$S$1053, 0)) )</f>
        <v/>
      </c>
      <c r="IG6" t="str" cm="1">
        <f t="array" ref="IG6">IF(ISNA(INDEX('Custom Field Tbl'!$R$5:$R$1053, MATCH('CF Values LookUp'!IG$4 &amp; 'CF Values LookUp'!$D6, 'Custom Field Tbl'!$Q$5:$Q$1053 &amp; 'Custom Field Tbl'!$S$5:$S$1053, 0)) ), "",
INDEX('Custom Field Tbl'!$R$5:$R$1053, MATCH('CF Values LookUp'!IG$4 &amp; 'CF Values LookUp'!$D6, 'Custom Field Tbl'!$Q$5:$Q$1053 &amp; 'Custom Field Tbl'!$S$5:$S$1053, 0)) )</f>
        <v>Clay Tile</v>
      </c>
      <c r="IH6" t="str" cm="1">
        <f t="array" ref="IH6">IF(ISNA(INDEX('Custom Field Tbl'!$R$5:$R$1053, MATCH('CF Values LookUp'!IH$4 &amp; 'CF Values LookUp'!$D6, 'Custom Field Tbl'!$Q$5:$Q$1053 &amp; 'Custom Field Tbl'!$S$5:$S$1053, 0)) ), "",
INDEX('Custom Field Tbl'!$R$5:$R$1053, MATCH('CF Values LookUp'!IH$4 &amp; 'CF Values LookUp'!$D6, 'Custom Field Tbl'!$Q$5:$Q$1053 &amp; 'Custom Field Tbl'!$S$5:$S$1053, 0)) )</f>
        <v>HDPE</v>
      </c>
      <c r="II6" t="str" cm="1">
        <f t="array" ref="II6">IF(ISNA(INDEX('Custom Field Tbl'!$R$5:$R$1053, MATCH('CF Values LookUp'!II$4 &amp; 'CF Values LookUp'!$D6, 'Custom Field Tbl'!$Q$5:$Q$1053 &amp; 'Custom Field Tbl'!$S$5:$S$1053, 0)) ), "",
INDEX('Custom Field Tbl'!$R$5:$R$1053, MATCH('CF Values LookUp'!II$4 &amp; 'CF Values LookUp'!$D6, 'Custom Field Tbl'!$Q$5:$Q$1053 &amp; 'Custom Field Tbl'!$S$5:$S$1053, 0)) )</f>
        <v/>
      </c>
      <c r="IJ6" t="str" cm="1">
        <f t="array" ref="IJ6">IF(ISNA(INDEX('Custom Field Tbl'!$R$5:$R$1053, MATCH('CF Values LookUp'!IJ$4 &amp; 'CF Values LookUp'!$D6, 'Custom Field Tbl'!$Q$5:$Q$1053 &amp; 'Custom Field Tbl'!$S$5:$S$1053, 0)) ), "",
INDEX('Custom Field Tbl'!$R$5:$R$1053, MATCH('CF Values LookUp'!IJ$4 &amp; 'CF Values LookUp'!$D6, 'Custom Field Tbl'!$Q$5:$Q$1053 &amp; 'Custom Field Tbl'!$S$5:$S$1053, 0)) )</f>
        <v>Concrete Block/Masonry Unit (CMU)</v>
      </c>
      <c r="IK6" t="str" cm="1">
        <f t="array" ref="IK6">IF(ISNA(INDEX('Custom Field Tbl'!$R$5:$R$1053, MATCH('CF Values LookUp'!IK$4 &amp; 'CF Values LookUp'!$D6, 'Custom Field Tbl'!$Q$5:$Q$1053 &amp; 'Custom Field Tbl'!$S$5:$S$1053, 0)) ), "",
INDEX('Custom Field Tbl'!$R$5:$R$1053, MATCH('CF Values LookUp'!IK$4 &amp; 'CF Values LookUp'!$D6, 'Custom Field Tbl'!$Q$5:$Q$1053 &amp; 'Custom Field Tbl'!$S$5:$S$1053, 0)) )</f>
        <v/>
      </c>
      <c r="IL6" t="str" cm="1">
        <f t="array" ref="IL6">IF(ISNA(INDEX('Custom Field Tbl'!$R$5:$R$1053, MATCH('CF Values LookUp'!IL$4 &amp; 'CF Values LookUp'!$D6, 'Custom Field Tbl'!$Q$5:$Q$1053 &amp; 'Custom Field Tbl'!$S$5:$S$1053, 0)) ), "",
INDEX('Custom Field Tbl'!$R$5:$R$1053, MATCH('CF Values LookUp'!IL$4 &amp; 'CF Values LookUp'!$D6, 'Custom Field Tbl'!$Q$5:$Q$1053 &amp; 'Custom Field Tbl'!$S$5:$S$1053, 0)) )</f>
        <v>Biohazardous</v>
      </c>
      <c r="IM6" t="str" cm="1">
        <f t="array" ref="IM6">IF(ISNA(INDEX('Custom Field Tbl'!$R$5:$R$1053, MATCH('CF Values LookUp'!IM$4 &amp; 'CF Values LookUp'!$D6, 'Custom Field Tbl'!$Q$5:$Q$1053 &amp; 'Custom Field Tbl'!$S$5:$S$1053, 0)) ), "",
INDEX('Custom Field Tbl'!$R$5:$R$1053, MATCH('CF Values LookUp'!IM$4 &amp; 'CF Values LookUp'!$D6, 'Custom Field Tbl'!$Q$5:$Q$1053 &amp; 'Custom Field Tbl'!$S$5:$S$1053, 0)) )</f>
        <v>Double Preaction Sprinkler System</v>
      </c>
      <c r="IN6" t="str" cm="1">
        <f t="array" ref="IN6">IF(ISNA(INDEX('Custom Field Tbl'!$R$5:$R$1053, MATCH('CF Values LookUp'!IN$4 &amp; 'CF Values LookUp'!$D6, 'Custom Field Tbl'!$Q$5:$Q$1053 &amp; 'Custom Field Tbl'!$S$5:$S$1053, 0)) ), "",
INDEX('Custom Field Tbl'!$R$5:$R$1053, MATCH('CF Values LookUp'!IN$4 &amp; 'CF Values LookUp'!$D6, 'Custom Field Tbl'!$Q$5:$Q$1053 &amp; 'Custom Field Tbl'!$S$5:$S$1053, 0)) )</f>
        <v>Plastic Box</v>
      </c>
      <c r="IO6" t="str" cm="1">
        <f t="array" ref="IO6">IF(ISNA(INDEX('Custom Field Tbl'!$R$5:$R$1053, MATCH('CF Values LookUp'!IO$4 &amp; 'CF Values LookUp'!$D6, 'Custom Field Tbl'!$Q$5:$Q$1053 &amp; 'Custom Field Tbl'!$S$5:$S$1053, 0)) ), "",
INDEX('Custom Field Tbl'!$R$5:$R$1053, MATCH('CF Values LookUp'!IO$4 &amp; 'CF Values LookUp'!$D6, 'Custom Field Tbl'!$Q$5:$Q$1053 &amp; 'Custom Field Tbl'!$S$5:$S$1053, 0)) )</f>
        <v>Storm Sewer Pipe</v>
      </c>
      <c r="IP6" t="str" cm="1">
        <f t="array" ref="IP6">IF(ISNA(INDEX('Custom Field Tbl'!$R$5:$R$1053, MATCH('CF Values LookUp'!IP$4 &amp; 'CF Values LookUp'!$D6, 'Custom Field Tbl'!$Q$5:$Q$1053 &amp; 'Custom Field Tbl'!$S$5:$S$1053, 0)) ), "",
INDEX('Custom Field Tbl'!$R$5:$R$1053, MATCH('CF Values LookUp'!IP$4 &amp; 'CF Values LookUp'!$D6, 'Custom Field Tbl'!$Q$5:$Q$1053 &amp; 'Custom Field Tbl'!$S$5:$S$1053, 0)) )</f>
        <v>Single Wall</v>
      </c>
      <c r="IQ6" t="str" cm="1">
        <f t="array" ref="IQ6">IF(ISNA(INDEX('Custom Field Tbl'!$R$5:$R$1053, MATCH('CF Values LookUp'!IQ$4 &amp; 'CF Values LookUp'!$D6, 'Custom Field Tbl'!$Q$5:$Q$1053 &amp; 'Custom Field Tbl'!$S$5:$S$1053, 0)) ), "",
INDEX('Custom Field Tbl'!$R$5:$R$1053, MATCH('CF Values LookUp'!IQ$4 &amp; 'CF Values LookUp'!$D6, 'Custom Field Tbl'!$Q$5:$Q$1053 &amp; 'Custom Field Tbl'!$S$5:$S$1053, 0)) )</f>
        <v>Cleaning Fluids</v>
      </c>
      <c r="IR6" t="str" cm="1">
        <f t="array" ref="IR6">IF(ISNA(INDEX('Custom Field Tbl'!$R$5:$R$1053, MATCH('CF Values LookUp'!IR$4 &amp; 'CF Values LookUp'!$D6, 'Custom Field Tbl'!$Q$5:$Q$1053 &amp; 'Custom Field Tbl'!$S$5:$S$1053, 0)) ), "",
INDEX('Custom Field Tbl'!$R$5:$R$1053, MATCH('CF Values LookUp'!IR$4 &amp; 'CF Values LookUp'!$D6, 'Custom Field Tbl'!$Q$5:$Q$1053 &amp; 'Custom Field Tbl'!$S$5:$S$1053, 0)) )</f>
        <v>Plastic</v>
      </c>
      <c r="IS6" t="str" cm="1">
        <f t="array" ref="IS6">IF(ISNA(INDEX('Custom Field Tbl'!$R$5:$R$1053, MATCH('CF Values LookUp'!IS$4 &amp; 'CF Values LookUp'!$D6, 'Custom Field Tbl'!$Q$5:$Q$1053 &amp; 'Custom Field Tbl'!$S$5:$S$1053, 0)) ), "",
INDEX('Custom Field Tbl'!$R$5:$R$1053, MATCH('CF Values LookUp'!IS$4 &amp; 'CF Values LookUp'!$D6, 'Custom Field Tbl'!$Q$5:$Q$1053 &amp; 'Custom Field Tbl'!$S$5:$S$1053, 0)) )</f>
        <v>UST</v>
      </c>
      <c r="IT6" t="str" cm="1">
        <f t="array" ref="IT6">IF(ISNA(INDEX('Custom Field Tbl'!$R$5:$R$1053, MATCH('CF Values LookUp'!IT$4 &amp; 'CF Values LookUp'!$D6, 'Custom Field Tbl'!$Q$5:$Q$1053 &amp; 'Custom Field Tbl'!$S$5:$S$1053, 0)) ), "",
INDEX('Custom Field Tbl'!$R$5:$R$1053, MATCH('CF Values LookUp'!IT$4 &amp; 'CF Values LookUp'!$D6, 'Custom Field Tbl'!$Q$5:$Q$1053 &amp; 'Custom Field Tbl'!$S$5:$S$1053, 0)) )</f>
        <v/>
      </c>
      <c r="IU6" t="str" cm="1">
        <f t="array" ref="IU6">IF(ISNA(INDEX('Custom Field Tbl'!$R$5:$R$1053, MATCH('CF Values LookUp'!IU$4 &amp; 'CF Values LookUp'!$D6, 'Custom Field Tbl'!$Q$5:$Q$1053 &amp; 'Custom Field Tbl'!$S$5:$S$1053, 0)) ), "",
INDEX('Custom Field Tbl'!$R$5:$R$1053, MATCH('CF Values LookUp'!IU$4 &amp; 'CF Values LookUp'!$D6, 'Custom Field Tbl'!$Q$5:$Q$1053 &amp; 'Custom Field Tbl'!$S$5:$S$1053, 0)) )</f>
        <v>Concrete with Nosing Tile</v>
      </c>
      <c r="IV6" t="str" cm="1">
        <f t="array" ref="IV6">IF(ISNA(INDEX('Custom Field Tbl'!$R$5:$R$1053, MATCH('CF Values LookUp'!IV$4 &amp; 'CF Values LookUp'!$D6, 'Custom Field Tbl'!$Q$5:$Q$1053 &amp; 'Custom Field Tbl'!$S$5:$S$1053, 0)) ), "",
INDEX('Custom Field Tbl'!$R$5:$R$1053, MATCH('CF Values LookUp'!IV$4 &amp; 'CF Values LookUp'!$D6, 'Custom Field Tbl'!$Q$5:$Q$1053 &amp; 'Custom Field Tbl'!$S$5:$S$1053, 0)) )</f>
        <v>Yes</v>
      </c>
      <c r="IW6" cm="1">
        <f t="array" ref="IW6">IF(ISNA(INDEX('Custom Field Tbl'!$R$5:$R$1053, MATCH('CF Values LookUp'!IW$4 &amp; 'CF Values LookUp'!$D6, 'Custom Field Tbl'!$Q$5:$Q$1053 &amp; 'Custom Field Tbl'!$S$5:$S$1053, 0)) ), "",
INDEX('Custom Field Tbl'!$R$5:$R$1053, MATCH('CF Values LookUp'!IW$4 &amp; 'CF Values LookUp'!$D6, 'Custom Field Tbl'!$Q$5:$Q$1053 &amp; 'Custom Field Tbl'!$S$5:$S$1053, 0)) )</f>
        <v>2</v>
      </c>
      <c r="IX6" t="str" cm="1">
        <f t="array" ref="IX6">IF(ISNA(INDEX('Custom Field Tbl'!$R$5:$R$1053, MATCH('CF Values LookUp'!IX$4 &amp; 'CF Values LookUp'!$D6, 'Custom Field Tbl'!$Q$5:$Q$1053 &amp; 'Custom Field Tbl'!$S$5:$S$1053, 0)) ), "",
INDEX('Custom Field Tbl'!$R$5:$R$1053, MATCH('CF Values LookUp'!IX$4 &amp; 'CF Values LookUp'!$D6, 'Custom Field Tbl'!$Q$5:$Q$1053 &amp; 'Custom Field Tbl'!$S$5:$S$1053, 0)) )</f>
        <v>Manual</v>
      </c>
      <c r="IY6" cm="1">
        <f t="array" ref="IY6">IF(ISNA(INDEX('Custom Field Tbl'!$R$5:$R$1053, MATCH('CF Values LookUp'!IY$4 &amp; 'CF Values LookUp'!$D6, 'Custom Field Tbl'!$Q$5:$Q$1053 &amp; 'Custom Field Tbl'!$S$5:$S$1053, 0)) ), "",
INDEX('Custom Field Tbl'!$R$5:$R$1053, MATCH('CF Values LookUp'!IY$4 &amp; 'CF Values LookUp'!$D6, 'Custom Field Tbl'!$Q$5:$Q$1053 &amp; 'Custom Field Tbl'!$S$5:$S$1053, 0)) )</f>
        <v>2</v>
      </c>
      <c r="IZ6" t="str" cm="1">
        <f t="array" ref="IZ6">IF(ISNA(INDEX('Custom Field Tbl'!$R$5:$R$1053, MATCH('CF Values LookUp'!IZ$4 &amp; 'CF Values LookUp'!$D6, 'Custom Field Tbl'!$Q$5:$Q$1053 &amp; 'Custom Field Tbl'!$S$5:$S$1053, 0)) ), "",
INDEX('Custom Field Tbl'!$R$5:$R$1053, MATCH('CF Values LookUp'!IZ$4 &amp; 'CF Values LookUp'!$D6, 'Custom Field Tbl'!$Q$5:$Q$1053 &amp; 'Custom Field Tbl'!$S$5:$S$1053, 0)) )</f>
        <v>Manual</v>
      </c>
      <c r="JA6" t="str" cm="1">
        <f t="array" ref="JA6">IF(ISNA(INDEX('Custom Field Tbl'!$R$5:$R$1053, MATCH('CF Values LookUp'!JA$4 &amp; 'CF Values LookUp'!$D6, 'Custom Field Tbl'!$Q$5:$Q$1053 &amp; 'Custom Field Tbl'!$S$5:$S$1053, 0)) ), "",
INDEX('Custom Field Tbl'!$R$5:$R$1053, MATCH('CF Values LookUp'!JA$4 &amp; 'CF Values LookUp'!$D6, 'Custom Field Tbl'!$Q$5:$Q$1053 &amp; 'Custom Field Tbl'!$S$5:$S$1053, 0)) )</f>
        <v/>
      </c>
      <c r="JB6" t="str" cm="1">
        <f t="array" ref="JB6">IF(ISNA(INDEX('Custom Field Tbl'!$R$5:$R$1053, MATCH('CF Values LookUp'!JB$4 &amp; 'CF Values LookUp'!$D6, 'Custom Field Tbl'!$Q$5:$Q$1053 &amp; 'Custom Field Tbl'!$S$5:$S$1053, 0)) ), "",
INDEX('Custom Field Tbl'!$R$5:$R$1053, MATCH('CF Values LookUp'!JB$4 &amp; 'CF Values LookUp'!$D6, 'Custom Field Tbl'!$Q$5:$Q$1053 &amp; 'Custom Field Tbl'!$S$5:$S$1053, 0)) )</f>
        <v/>
      </c>
      <c r="JC6" t="str" cm="1">
        <f t="array" ref="JC6">IF(ISNA(INDEX('Custom Field Tbl'!$R$5:$R$1053, MATCH('CF Values LookUp'!JC$4 &amp; 'CF Values LookUp'!$D6, 'Custom Field Tbl'!$Q$5:$Q$1053 &amp; 'Custom Field Tbl'!$S$5:$S$1053, 0)) ), "",
INDEX('Custom Field Tbl'!$R$5:$R$1053, MATCH('CF Values LookUp'!JC$4 &amp; 'CF Values LookUp'!$D6, 'Custom Field Tbl'!$Q$5:$Q$1053 &amp; 'Custom Field Tbl'!$S$5:$S$1053, 0)) )</f>
        <v>Hotwater</v>
      </c>
      <c r="JD6" t="str" cm="1">
        <f t="array" ref="JD6">IF(ISNA(INDEX('Custom Field Tbl'!$R$5:$R$1053, MATCH('CF Values LookUp'!JD$4 &amp; 'CF Values LookUp'!$D6, 'Custom Field Tbl'!$Q$5:$Q$1053 &amp; 'Custom Field Tbl'!$S$5:$S$1053, 0)) ), "",
INDEX('Custom Field Tbl'!$R$5:$R$1053, MATCH('CF Values LookUp'!JD$4 &amp; 'CF Values LookUp'!$D6, 'Custom Field Tbl'!$Q$5:$Q$1053 &amp; 'Custom Field Tbl'!$S$5:$S$1053, 0)) )</f>
        <v>In Tank</v>
      </c>
      <c r="JE6" t="str" cm="1">
        <f t="array" ref="JE6">IF(ISNA(INDEX('Custom Field Tbl'!$R$5:$R$1053, MATCH('CF Values LookUp'!JE$4 &amp; 'CF Values LookUp'!$D6, 'Custom Field Tbl'!$Q$5:$Q$1053 &amp; 'Custom Field Tbl'!$S$5:$S$1053, 0)) ), "",
INDEX('Custom Field Tbl'!$R$5:$R$1053, MATCH('CF Values LookUp'!JE$4 &amp; 'CF Values LookUp'!$D6, 'Custom Field Tbl'!$Q$5:$Q$1053 &amp; 'Custom Field Tbl'!$S$5:$S$1053, 0)) )</f>
        <v>Yes</v>
      </c>
      <c r="JF6" t="str" cm="1">
        <f t="array" ref="JF6">IF(ISNA(INDEX('Custom Field Tbl'!$R$5:$R$1053, MATCH('CF Values LookUp'!JF$4 &amp; 'CF Values LookUp'!$D6, 'Custom Field Tbl'!$Q$5:$Q$1053 &amp; 'Custom Field Tbl'!$S$5:$S$1053, 0)) ), "",
INDEX('Custom Field Tbl'!$R$5:$R$1053, MATCH('CF Values LookUp'!JF$4 &amp; 'CF Values LookUp'!$D6, 'Custom Field Tbl'!$Q$5:$Q$1053 &amp; 'Custom Field Tbl'!$S$5:$S$1053, 0)) )</f>
        <v/>
      </c>
      <c r="JG6" t="str" cm="1">
        <f t="array" ref="JG6">IF(ISNA(INDEX('Custom Field Tbl'!$R$5:$R$1053, MATCH('CF Values LookUp'!JG$4 &amp; 'CF Values LookUp'!$D6, 'Custom Field Tbl'!$Q$5:$Q$1053 &amp; 'Custom Field Tbl'!$S$5:$S$1053, 0)) ), "",
INDEX('Custom Field Tbl'!$R$5:$R$1053, MATCH('CF Values LookUp'!JG$4 &amp; 'CF Values LookUp'!$D6, 'Custom Field Tbl'!$Q$5:$Q$1053 &amp; 'Custom Field Tbl'!$S$5:$S$1053, 0)) )</f>
        <v>Yes</v>
      </c>
      <c r="JH6" t="str" cm="1">
        <f t="array" ref="JH6">IF(ISNA(INDEX('Custom Field Tbl'!$R$5:$R$1053, MATCH('CF Values LookUp'!JH$4 &amp; 'CF Values LookUp'!$D6, 'Custom Field Tbl'!$Q$5:$Q$1053 &amp; 'Custom Field Tbl'!$S$5:$S$1053, 0)) ), "",
INDEX('Custom Field Tbl'!$R$5:$R$1053, MATCH('CF Values LookUp'!JH$4 &amp; 'CF Values LookUp'!$D6, 'Custom Field Tbl'!$Q$5:$Q$1053 &amp; 'Custom Field Tbl'!$S$5:$S$1053, 0)) )</f>
        <v>Steel</v>
      </c>
      <c r="JI6" t="str" cm="1">
        <f t="array" ref="JI6">IF(ISNA(INDEX('Custom Field Tbl'!$R$5:$R$1053, MATCH('CF Values LookUp'!JI$4 &amp; 'CF Values LookUp'!$D6, 'Custom Field Tbl'!$Q$5:$Q$1053 &amp; 'Custom Field Tbl'!$S$5:$S$1053, 0)) ), "",
INDEX('Custom Field Tbl'!$R$5:$R$1053, MATCH('CF Values LookUp'!JI$4 &amp; 'CF Values LookUp'!$D6, 'Custom Field Tbl'!$Q$5:$Q$1053 &amp; 'Custom Field Tbl'!$S$5:$S$1053, 0)) )</f>
        <v/>
      </c>
      <c r="JJ6" t="str" cm="1">
        <f t="array" ref="JJ6">IF(ISNA(INDEX('Custom Field Tbl'!$R$5:$R$1053, MATCH('CF Values LookUp'!JJ$4 &amp; 'CF Values LookUp'!$D6, 'Custom Field Tbl'!$Q$5:$Q$1053 &amp; 'Custom Field Tbl'!$S$5:$S$1053, 0)) ), "",
INDEX('Custom Field Tbl'!$R$5:$R$1053, MATCH('CF Values LookUp'!JJ$4 &amp; 'CF Values LookUp'!$D6, 'Custom Field Tbl'!$Q$5:$Q$1053 &amp; 'Custom Field Tbl'!$S$5:$S$1053, 0)) )</f>
        <v>Galvanized steel guide rail with rubber bumper</v>
      </c>
      <c r="JK6" t="str" cm="1">
        <f t="array" ref="JK6">IF(ISNA(INDEX('Custom Field Tbl'!$R$5:$R$1053, MATCH('CF Values LookUp'!JK$4 &amp; 'CF Values LookUp'!$D6, 'Custom Field Tbl'!$Q$5:$Q$1053 &amp; 'Custom Field Tbl'!$S$5:$S$1053, 0)) ), "",
INDEX('Custom Field Tbl'!$R$5:$R$1053, MATCH('CF Values LookUp'!JK$4 &amp; 'CF Values LookUp'!$D6, 'Custom Field Tbl'!$Q$5:$Q$1053 &amp; 'Custom Field Tbl'!$S$5:$S$1053, 0)) )</f>
        <v>Jersey barrier</v>
      </c>
      <c r="JL6" t="str" cm="1">
        <f t="array" ref="JL6">IF(ISNA(INDEX('Custom Field Tbl'!$R$5:$R$1053, MATCH('CF Values LookUp'!JL$4 &amp; 'CF Values LookUp'!$D6, 'Custom Field Tbl'!$Q$5:$Q$1053 &amp; 'Custom Field Tbl'!$S$5:$S$1053, 0)) ), "",
INDEX('Custom Field Tbl'!$R$5:$R$1053, MATCH('CF Values LookUp'!JL$4 &amp; 'CF Values LookUp'!$D6, 'Custom Field Tbl'!$Q$5:$Q$1053 &amp; 'Custom Field Tbl'!$S$5:$S$1053, 0)) )</f>
        <v>Open</v>
      </c>
      <c r="JM6" t="str" cm="1">
        <f t="array" ref="JM6">IF(ISNA(INDEX('Custom Field Tbl'!$R$5:$R$1053, MATCH('CF Values LookUp'!JM$4 &amp; 'CF Values LookUp'!$D6, 'Custom Field Tbl'!$Q$5:$Q$1053 &amp; 'Custom Field Tbl'!$S$5:$S$1053, 0)) ), "",
INDEX('Custom Field Tbl'!$R$5:$R$1053, MATCH('CF Values LookUp'!JM$4 &amp; 'CF Values LookUp'!$D6, 'Custom Field Tbl'!$Q$5:$Q$1053 &amp; 'Custom Field Tbl'!$S$5:$S$1053, 0)) )</f>
        <v>Manual</v>
      </c>
      <c r="JN6" t="str" cm="1">
        <f t="array" ref="JN6">IF(ISNA(INDEX('Custom Field Tbl'!$R$5:$R$1053, MATCH('CF Values LookUp'!JN$4 &amp; 'CF Values LookUp'!$D6, 'Custom Field Tbl'!$Q$5:$Q$1053 &amp; 'Custom Field Tbl'!$S$5:$S$1053, 0)) ), "",
INDEX('Custom Field Tbl'!$R$5:$R$1053, MATCH('CF Values LookUp'!JN$4 &amp; 'CF Values LookUp'!$D6, 'Custom Field Tbl'!$Q$5:$Q$1053 &amp; 'Custom Field Tbl'!$S$5:$S$1053, 0)) )</f>
        <v>Fuel Oil Heated</v>
      </c>
      <c r="JO6" t="str" cm="1">
        <f t="array" ref="JO6">IF(ISNA(INDEX('Custom Field Tbl'!$R$5:$R$1053, MATCH('CF Values LookUp'!JO$4 &amp; 'CF Values LookUp'!$D6, 'Custom Field Tbl'!$Q$5:$Q$1053 &amp; 'Custom Field Tbl'!$S$5:$S$1053, 0)) ), "",
INDEX('Custom Field Tbl'!$R$5:$R$1053, MATCH('CF Values LookUp'!JO$4 &amp; 'CF Values LookUp'!$D6, 'Custom Field Tbl'!$Q$5:$Q$1053 &amp; 'Custom Field Tbl'!$S$5:$S$1053, 0)) )</f>
        <v>Cabinet Forced Flow Heater</v>
      </c>
      <c r="JP6" t="str" cm="1">
        <f t="array" ref="JP6">IF(ISNA(INDEX('Custom Field Tbl'!$R$5:$R$1053, MATCH('CF Values LookUp'!JP$4 &amp; 'CF Values LookUp'!$D6, 'Custom Field Tbl'!$Q$5:$Q$1053 &amp; 'Custom Field Tbl'!$S$5:$S$1053, 0)) ), "",
INDEX('Custom Field Tbl'!$R$5:$R$1053, MATCH('CF Values LookUp'!JP$4 &amp; 'CF Values LookUp'!$D6, 'Custom Field Tbl'!$Q$5:$Q$1053 &amp; 'Custom Field Tbl'!$S$5:$S$1053, 0)) )</f>
        <v/>
      </c>
      <c r="JQ6" t="str" cm="1">
        <f t="array" ref="JQ6">IF(ISNA(INDEX('Custom Field Tbl'!$R$5:$R$1053, MATCH('CF Values LookUp'!JQ$4 &amp; 'CF Values LookUp'!$D6, 'Custom Field Tbl'!$Q$5:$Q$1053 &amp; 'Custom Field Tbl'!$S$5:$S$1053, 0)) ), "",
INDEX('Custom Field Tbl'!$R$5:$R$1053, MATCH('CF Values LookUp'!JQ$4 &amp; 'CF Values LookUp'!$D6, 'Custom Field Tbl'!$Q$5:$Q$1053 &amp; 'Custom Field Tbl'!$S$5:$S$1053, 0)) )</f>
        <v>Yes</v>
      </c>
      <c r="JR6" t="str" cm="1">
        <f t="array" ref="JR6">IF(ISNA(INDEX('Custom Field Tbl'!$R$5:$R$1053, MATCH('CF Values LookUp'!JR$4 &amp; 'CF Values LookUp'!$D6, 'Custom Field Tbl'!$Q$5:$Q$1053 &amp; 'Custom Field Tbl'!$S$5:$S$1053, 0)) ), "",
INDEX('Custom Field Tbl'!$R$5:$R$1053, MATCH('CF Values LookUp'!JR$4 &amp; 'CF Values LookUp'!$D6, 'Custom Field Tbl'!$Q$5:$Q$1053 &amp; 'Custom Field Tbl'!$S$5:$S$1053, 0)) )</f>
        <v/>
      </c>
      <c r="JS6" t="str" cm="1">
        <f t="array" ref="JS6">IF(ISNA(INDEX('Custom Field Tbl'!$R$5:$R$1053, MATCH('CF Values LookUp'!JS$4 &amp; 'CF Values LookUp'!$D6, 'Custom Field Tbl'!$Q$5:$Q$1053 &amp; 'Custom Field Tbl'!$S$5:$S$1053, 0)) ), "",
INDEX('Custom Field Tbl'!$R$5:$R$1053, MATCH('CF Values LookUp'!JS$4 &amp; 'CF Values LookUp'!$D6, 'Custom Field Tbl'!$Q$5:$Q$1053 &amp; 'Custom Field Tbl'!$S$5:$S$1053, 0)) )</f>
        <v/>
      </c>
      <c r="JT6" t="str" cm="1">
        <f t="array" ref="JT6">IF(ISNA(INDEX('Custom Field Tbl'!$R$5:$R$1053, MATCH('CF Values LookUp'!JT$4 &amp; 'CF Values LookUp'!$D6, 'Custom Field Tbl'!$Q$5:$Q$1053 &amp; 'Custom Field Tbl'!$S$5:$S$1053, 0)) ), "",
INDEX('Custom Field Tbl'!$R$5:$R$1053, MATCH('CF Values LookUp'!JT$4 &amp; 'CF Values LookUp'!$D6, 'Custom Field Tbl'!$Q$5:$Q$1053 &amp; 'Custom Field Tbl'!$S$5:$S$1053, 0)) )</f>
        <v/>
      </c>
      <c r="JU6" t="str" cm="1">
        <f t="array" ref="JU6">IF(ISNA(INDEX('Custom Field Tbl'!$R$5:$R$1053, MATCH('CF Values LookUp'!JU$4 &amp; 'CF Values LookUp'!$D6, 'Custom Field Tbl'!$Q$5:$Q$1053 &amp; 'Custom Field Tbl'!$S$5:$S$1053, 0)) ), "",
INDEX('Custom Field Tbl'!$R$5:$R$1053, MATCH('CF Values LookUp'!JU$4 &amp; 'CF Values LookUp'!$D6, 'Custom Field Tbl'!$Q$5:$Q$1053 &amp; 'Custom Field Tbl'!$S$5:$S$1053, 0)) )</f>
        <v>Hydro One Sealed Unit</v>
      </c>
      <c r="JV6" t="str" cm="1">
        <f t="array" ref="JV6">IF(ISNA(INDEX('Custom Field Tbl'!$R$5:$R$1053, MATCH('CF Values LookUp'!JV$4 &amp; 'CF Values LookUp'!$D6, 'Custom Field Tbl'!$Q$5:$Q$1053 &amp; 'Custom Field Tbl'!$S$5:$S$1053, 0)) ), "",
INDEX('Custom Field Tbl'!$R$5:$R$1053, MATCH('CF Values LookUp'!JV$4 &amp; 'CF Values LookUp'!$D6, 'Custom Field Tbl'!$Q$5:$Q$1053 &amp; 'Custom Field Tbl'!$S$5:$S$1053, 0)) )</f>
        <v>3 Phase</v>
      </c>
      <c r="JW6" t="str" cm="1">
        <f t="array" ref="JW6">IF(ISNA(INDEX('Custom Field Tbl'!$R$5:$R$1053, MATCH('CF Values LookUp'!JW$4 &amp; 'CF Values LookUp'!$D6, 'Custom Field Tbl'!$Q$5:$Q$1053 &amp; 'Custom Field Tbl'!$S$5:$S$1053, 0)) ), "",
INDEX('Custom Field Tbl'!$R$5:$R$1053, MATCH('CF Values LookUp'!JW$4 &amp; 'CF Values LookUp'!$D6, 'Custom Field Tbl'!$Q$5:$Q$1053 &amp; 'Custom Field Tbl'!$S$5:$S$1053, 0)) )</f>
        <v>Level 3</v>
      </c>
      <c r="JX6" t="str" cm="1">
        <f t="array" ref="JX6">IF(ISNA(INDEX('Custom Field Tbl'!$R$5:$R$1053, MATCH('CF Values LookUp'!JX$4 &amp; 'CF Values LookUp'!$D6, 'Custom Field Tbl'!$Q$5:$Q$1053 &amp; 'Custom Field Tbl'!$S$5:$S$1053, 0)) ), "",
INDEX('Custom Field Tbl'!$R$5:$R$1053, MATCH('CF Values LookUp'!JX$4 &amp; 'CF Values LookUp'!$D6, 'Custom Field Tbl'!$Q$5:$Q$1053 &amp; 'Custom Field Tbl'!$S$5:$S$1053, 0)) )</f>
        <v/>
      </c>
      <c r="JY6" s="358" t="str" cm="1">
        <f t="array" ref="JY6">IF(ISNA(INDEX('Custom Field Tbl'!$R$5:$R$1053, MATCH('CF Values LookUp'!JY$4 &amp; 'CF Values LookUp'!$D6, 'Custom Field Tbl'!$Q$5:$Q$1053 &amp; 'Custom Field Tbl'!$S$5:$S$1053, 0)) ), "",
INDEX('Custom Field Tbl'!$R$5:$R$1053, MATCH('CF Values LookUp'!JY$4 &amp; 'CF Values LookUp'!$D6, 'Custom Field Tbl'!$Q$5:$Q$1053 &amp; 'Custom Field Tbl'!$S$5:$S$1053, 0)) )</f>
        <v/>
      </c>
      <c r="JZ6" s="358" t="str" cm="1">
        <f t="array" ref="JZ6">IF(ISNA(INDEX('Custom Field Tbl'!$R$5:$R$1053, MATCH('CF Values LookUp'!JZ$4 &amp; 'CF Values LookUp'!$D6, 'Custom Field Tbl'!$Q$5:$Q$1053 &amp; 'Custom Field Tbl'!$S$5:$S$1053, 0)) ), "",
INDEX('Custom Field Tbl'!$R$5:$R$1053, MATCH('CF Values LookUp'!JZ$4 &amp; 'CF Values LookUp'!$D6, 'Custom Field Tbl'!$Q$5:$Q$1053 &amp; 'Custom Field Tbl'!$S$5:$S$1053, 0)) )</f>
        <v/>
      </c>
      <c r="KA6" s="358" t="str" cm="1">
        <f t="array" ref="KA6">IF(ISNA(INDEX('Custom Field Tbl'!$R$5:$R$1053, MATCH('CF Values LookUp'!KA$4 &amp; 'CF Values LookUp'!$D6, 'Custom Field Tbl'!$Q$5:$Q$1053 &amp; 'Custom Field Tbl'!$S$5:$S$1053, 0)) ), "",
INDEX('Custom Field Tbl'!$R$5:$R$1053, MATCH('CF Values LookUp'!KA$4 &amp; 'CF Values LookUp'!$D6, 'Custom Field Tbl'!$Q$5:$Q$1053 &amp; 'Custom Field Tbl'!$S$5:$S$1053, 0)) )</f>
        <v>Yes</v>
      </c>
      <c r="KB6" s="358" t="str" cm="1">
        <f t="array" ref="KB6">IF(ISNA(INDEX('Custom Field Tbl'!$R$5:$R$1053, MATCH('CF Values LookUp'!KB$4 &amp; 'CF Values LookUp'!$D6, 'Custom Field Tbl'!$Q$5:$Q$1053 &amp; 'Custom Field Tbl'!$S$5:$S$1053, 0)) ), "",
INDEX('Custom Field Tbl'!$R$5:$R$1053, MATCH('CF Values LookUp'!KB$4 &amp; 'CF Values LookUp'!$D6, 'Custom Field Tbl'!$Q$5:$Q$1053 &amp; 'Custom Field Tbl'!$S$5:$S$1053, 0)) )</f>
        <v/>
      </c>
      <c r="KC6" s="358" t="str" cm="1">
        <f t="array" ref="KC6">IF(ISNA(INDEX('Custom Field Tbl'!$R$5:$R$1053, MATCH('CF Values LookUp'!KC$4 &amp; 'CF Values LookUp'!$D6, 'Custom Field Tbl'!$Q$5:$Q$1053 &amp; 'Custom Field Tbl'!$S$5:$S$1053, 0)) ), "",
INDEX('Custom Field Tbl'!$R$5:$R$1053, MATCH('CF Values LookUp'!KC$4 &amp; 'CF Values LookUp'!$D6, 'Custom Field Tbl'!$Q$5:$Q$1053 &amp; 'Custom Field Tbl'!$S$5:$S$1053, 0)) )</f>
        <v/>
      </c>
      <c r="KD6" s="358" t="str" cm="1">
        <f t="array" ref="KD6">IF(ISNA(INDEX('Custom Field Tbl'!$R$5:$R$1053, MATCH('CF Values LookUp'!KD$4 &amp; 'CF Values LookUp'!$D6, 'Custom Field Tbl'!$Q$5:$Q$1053 &amp; 'Custom Field Tbl'!$S$5:$S$1053, 0)) ), "",
INDEX('Custom Field Tbl'!$R$5:$R$1053, MATCH('CF Values LookUp'!KD$4 &amp; 'CF Values LookUp'!$D6, 'Custom Field Tbl'!$Q$5:$Q$1053 &amp; 'Custom Field Tbl'!$S$5:$S$1053, 0)) )</f>
        <v>Yes</v>
      </c>
      <c r="KE6" s="358" t="str" cm="1">
        <f t="array" ref="KE6">IF(ISNA(INDEX('Custom Field Tbl'!$R$5:$R$1053, MATCH('CF Values LookUp'!KE$4 &amp; 'CF Values LookUp'!$D6, 'Custom Field Tbl'!$Q$5:$Q$1053 &amp; 'Custom Field Tbl'!$S$5:$S$1053, 0)) ), "",
INDEX('Custom Field Tbl'!$R$5:$R$1053, MATCH('CF Values LookUp'!KE$4 &amp; 'CF Values LookUp'!$D6, 'Custom Field Tbl'!$Q$5:$Q$1053 &amp; 'Custom Field Tbl'!$S$5:$S$1053, 0)) )</f>
        <v>Steel</v>
      </c>
      <c r="KF6" s="358" t="str" cm="1">
        <f t="array" ref="KF6">IF(ISNA(INDEX('Custom Field Tbl'!$R$5:$R$1053, MATCH('CF Values LookUp'!KF$4 &amp; 'CF Values LookUp'!$D6, 'Custom Field Tbl'!$Q$5:$Q$1053 &amp; 'Custom Field Tbl'!$S$5:$S$1053, 0)) ), "",
INDEX('Custom Field Tbl'!$R$5:$R$1053, MATCH('CF Values LookUp'!KF$4 &amp; 'CF Values LookUp'!$D6, 'Custom Field Tbl'!$Q$5:$Q$1053 &amp; 'Custom Field Tbl'!$S$5:$S$1053, 0)) )</f>
        <v/>
      </c>
      <c r="KG6" s="358" t="str" cm="1">
        <f t="array" ref="KG6">IF(ISNA(INDEX('Custom Field Tbl'!$R$5:$R$1053, MATCH('CF Values LookUp'!KG$4 &amp; 'CF Values LookUp'!$D6, 'Custom Field Tbl'!$Q$5:$Q$1053 &amp; 'Custom Field Tbl'!$S$5:$S$1053, 0)) ), "",
INDEX('Custom Field Tbl'!$R$5:$R$1053, MATCH('CF Values LookUp'!KG$4 &amp; 'CF Values LookUp'!$D6, 'Custom Field Tbl'!$Q$5:$Q$1053 &amp; 'Custom Field Tbl'!$S$5:$S$1053, 0)) )</f>
        <v/>
      </c>
      <c r="KH6" s="358" t="str" cm="1">
        <f t="array" ref="KH6">IF(ISNA(INDEX('Custom Field Tbl'!$R$5:$R$1053, MATCH('CF Values LookUp'!KH$4 &amp; 'CF Values LookUp'!$D6, 'Custom Field Tbl'!$Q$5:$Q$1053 &amp; 'Custom Field Tbl'!$S$5:$S$1053, 0)) ), "",
INDEX('Custom Field Tbl'!$R$5:$R$1053, MATCH('CF Values LookUp'!KH$4 &amp; 'CF Values LookUp'!$D6, 'Custom Field Tbl'!$Q$5:$Q$1053 &amp; 'Custom Field Tbl'!$S$5:$S$1053, 0)) )</f>
        <v>Yes</v>
      </c>
      <c r="KI6" s="358" t="str" cm="1">
        <f t="array" ref="KI6">IF(ISNA(INDEX('Custom Field Tbl'!$R$5:$R$1053, MATCH('CF Values LookUp'!KI$4 &amp; 'CF Values LookUp'!$D6, 'Custom Field Tbl'!$Q$5:$Q$1053 &amp; 'Custom Field Tbl'!$S$5:$S$1053, 0)) ), "",
INDEX('Custom Field Tbl'!$R$5:$R$1053, MATCH('CF Values LookUp'!KI$4 &amp; 'CF Values LookUp'!$D6, 'Custom Field Tbl'!$Q$5:$Q$1053 &amp; 'Custom Field Tbl'!$S$5:$S$1053, 0)) )</f>
        <v>Force Main</v>
      </c>
      <c r="KJ6" s="358" t="str" cm="1">
        <f t="array" ref="KJ6">IF(ISNA(INDEX('Custom Field Tbl'!$R$5:$R$1053, MATCH('CF Values LookUp'!KJ$4 &amp; 'CF Values LookUp'!$D6, 'Custom Field Tbl'!$Q$5:$Q$1053 &amp; 'Custom Field Tbl'!$S$5:$S$1053, 0)) ), "",
INDEX('Custom Field Tbl'!$R$5:$R$1053, MATCH('CF Values LookUp'!KJ$4 &amp; 'CF Values LookUp'!$D6, 'Custom Field Tbl'!$Q$5:$Q$1053 &amp; 'Custom Field Tbl'!$S$5:$S$1053, 0)) )</f>
        <v/>
      </c>
      <c r="KK6" s="358" t="str" cm="1">
        <f t="array" ref="KK6">IF(ISNA(INDEX('Custom Field Tbl'!$R$5:$R$1053, MATCH('CF Values LookUp'!KK$4 &amp; 'CF Values LookUp'!$D6, 'Custom Field Tbl'!$Q$5:$Q$1053 &amp; 'Custom Field Tbl'!$S$5:$S$1053, 0)) ), "",
INDEX('Custom Field Tbl'!$R$5:$R$1053, MATCH('CF Values LookUp'!KK$4 &amp; 'CF Values LookUp'!$D6, 'Custom Field Tbl'!$Q$5:$Q$1053 &amp; 'Custom Field Tbl'!$S$5:$S$1053, 0)) )</f>
        <v/>
      </c>
      <c r="KL6" s="358" t="str" cm="1">
        <f t="array" ref="KL6">IF(ISNA(INDEX('Custom Field Tbl'!$R$5:$R$1053, MATCH('CF Values LookUp'!KL$4 &amp; 'CF Values LookUp'!$D6, 'Custom Field Tbl'!$Q$5:$Q$1053 &amp; 'Custom Field Tbl'!$S$5:$S$1053, 0)) ), "",
INDEX('Custom Field Tbl'!$R$5:$R$1053, MATCH('CF Values LookUp'!KL$4 &amp; 'CF Values LookUp'!$D6, 'Custom Field Tbl'!$Q$5:$Q$1053 &amp; 'Custom Field Tbl'!$S$5:$S$1053, 0)) )</f>
        <v>Single</v>
      </c>
      <c r="KM6" s="358" t="str" cm="1">
        <f t="array" ref="KM6">IF(ISNA(INDEX('Custom Field Tbl'!$R$5:$R$1053, MATCH('CF Values LookUp'!KM$4 &amp; 'CF Values LookUp'!$D6, 'Custom Field Tbl'!$Q$5:$Q$1053 &amp; 'Custom Field Tbl'!$S$5:$S$1053, 0)) ), "",
INDEX('Custom Field Tbl'!$R$5:$R$1053, MATCH('CF Values LookUp'!KM$4 &amp; 'CF Values LookUp'!$D6, 'Custom Field Tbl'!$Q$5:$Q$1053 &amp; 'Custom Field Tbl'!$S$5:$S$1053, 0)) )</f>
        <v>Submerged</v>
      </c>
      <c r="KN6" s="358" t="str" cm="1">
        <f t="array" ref="KN6">IF(ISNA(INDEX('Custom Field Tbl'!$R$5:$R$1053, MATCH('CF Values LookUp'!KN$4 &amp; 'CF Values LookUp'!$D6, 'Custom Field Tbl'!$Q$5:$Q$1053 &amp; 'Custom Field Tbl'!$S$5:$S$1053, 0)) ), "",
INDEX('Custom Field Tbl'!$R$5:$R$1053, MATCH('CF Values LookUp'!KN$4 &amp; 'CF Values LookUp'!$D6, 'Custom Field Tbl'!$Q$5:$Q$1053 &amp; 'Custom Field Tbl'!$S$5:$S$1053, 0)) )</f>
        <v>Yes</v>
      </c>
      <c r="KO6" s="358" t="str" cm="1">
        <f t="array" ref="KO6">IF(ISNA(INDEX('Custom Field Tbl'!$R$5:$R$1053, MATCH('CF Values LookUp'!KO$4 &amp; 'CF Values LookUp'!$D6, 'Custom Field Tbl'!$Q$5:$Q$1053 &amp; 'Custom Field Tbl'!$S$5:$S$1053, 0)) ), "",
INDEX('Custom Field Tbl'!$R$5:$R$1053, MATCH('CF Values LookUp'!KO$4 &amp; 'CF Values LookUp'!$D6, 'Custom Field Tbl'!$Q$5:$Q$1053 &amp; 'Custom Field Tbl'!$S$5:$S$1053, 0)) )</f>
        <v>Steel</v>
      </c>
      <c r="KP6" s="358" t="str" cm="1">
        <f t="array" ref="KP6">IF(ISNA(INDEX('Custom Field Tbl'!$R$5:$R$1053, MATCH('CF Values LookUp'!KP$4 &amp; 'CF Values LookUp'!$D6, 'Custom Field Tbl'!$Q$5:$Q$1053 &amp; 'Custom Field Tbl'!$S$5:$S$1053, 0)) ), "",
INDEX('Custom Field Tbl'!$R$5:$R$1053, MATCH('CF Values LookUp'!KP$4 &amp; 'CF Values LookUp'!$D6, 'Custom Field Tbl'!$Q$5:$Q$1053 &amp; 'Custom Field Tbl'!$S$5:$S$1053, 0)) )</f>
        <v/>
      </c>
      <c r="KQ6" s="358" t="str" cm="1">
        <f t="array" ref="KQ6">IF(ISNA(INDEX('Custom Field Tbl'!$R$5:$R$1053, MATCH('CF Values LookUp'!KQ$4 &amp; 'CF Values LookUp'!$D6, 'Custom Field Tbl'!$Q$5:$Q$1053 &amp; 'Custom Field Tbl'!$S$5:$S$1053, 0)) ), "",
INDEX('Custom Field Tbl'!$R$5:$R$1053, MATCH('CF Values LookUp'!KQ$4 &amp; 'CF Values LookUp'!$D6, 'Custom Field Tbl'!$Q$5:$Q$1053 &amp; 'Custom Field Tbl'!$S$5:$S$1053, 0)) )</f>
        <v>Ion Exchange Water Softener System</v>
      </c>
      <c r="KR6" s="358" t="str" cm="1">
        <f t="array" ref="KR6">IF(ISNA(INDEX('Custom Field Tbl'!$R$5:$R$1053, MATCH('CF Values LookUp'!KR$4 &amp; 'CF Values LookUp'!$D6, 'Custom Field Tbl'!$Q$5:$Q$1053 &amp; 'Custom Field Tbl'!$S$5:$S$1053, 0)) ), "",
INDEX('Custom Field Tbl'!$R$5:$R$1053, MATCH('CF Values LookUp'!KR$4 &amp; 'CF Values LookUp'!$D6, 'Custom Field Tbl'!$Q$5:$Q$1053 &amp; 'Custom Field Tbl'!$S$5:$S$1053, 0)) )</f>
        <v>Yes</v>
      </c>
      <c r="KS6" s="358" t="str" cm="1">
        <f t="array" ref="KS6">IF(ISNA(INDEX('Custom Field Tbl'!$R$5:$R$1053, MATCH('CF Values LookUp'!KS$4 &amp; 'CF Values LookUp'!$D6, 'Custom Field Tbl'!$Q$5:$Q$1053 &amp; 'Custom Field Tbl'!$S$5:$S$1053, 0)) ), "",
INDEX('Custom Field Tbl'!$R$5:$R$1053, MATCH('CF Values LookUp'!KS$4 &amp; 'CF Values LookUp'!$D6, 'Custom Field Tbl'!$Q$5:$Q$1053 &amp; 'Custom Field Tbl'!$S$5:$S$1053, 0)) )</f>
        <v>Steel</v>
      </c>
      <c r="KT6" s="358" t="str" cm="1">
        <f t="array" ref="KT6">IF(ISNA(INDEX('Custom Field Tbl'!$R$5:$R$1053, MATCH('CF Values LookUp'!KT$4 &amp; 'CF Values LookUp'!$D6, 'Custom Field Tbl'!$Q$5:$Q$1053 &amp; 'Custom Field Tbl'!$S$5:$S$1053, 0)) ), "",
INDEX('Custom Field Tbl'!$R$5:$R$1053, MATCH('CF Values LookUp'!KT$4 &amp; 'CF Values LookUp'!$D6, 'Custom Field Tbl'!$Q$5:$Q$1053 &amp; 'Custom Field Tbl'!$S$5:$S$1053, 0)) )</f>
        <v/>
      </c>
      <c r="KU6" s="358" t="str" cm="1">
        <f t="array" ref="KU6">IF(ISNA(INDEX('Custom Field Tbl'!$R$5:$R$1053, MATCH('CF Values LookUp'!KU$4 &amp; 'CF Values LookUp'!$D6, 'Custom Field Tbl'!$Q$5:$Q$1053 &amp; 'Custom Field Tbl'!$S$5:$S$1053, 0)) ), "",
INDEX('Custom Field Tbl'!$R$5:$R$1053, MATCH('CF Values LookUp'!KU$4 &amp; 'CF Values LookUp'!$D6, 'Custom Field Tbl'!$Q$5:$Q$1053 &amp; 'Custom Field Tbl'!$S$5:$S$1053, 0)) )</f>
        <v/>
      </c>
      <c r="KV6" s="358" t="str" cm="1">
        <f t="array" ref="KV6">IF(ISNA(INDEX('Custom Field Tbl'!$R$5:$R$1053, MATCH('CF Values LookUp'!KV$4 &amp; 'CF Values LookUp'!$D6, 'Custom Field Tbl'!$Q$5:$Q$1053 &amp; 'Custom Field Tbl'!$S$5:$S$1053, 0)) ), "",
INDEX('Custom Field Tbl'!$R$5:$R$1053, MATCH('CF Values LookUp'!KV$4 &amp; 'CF Values LookUp'!$D6, 'Custom Field Tbl'!$Q$5:$Q$1053 &amp; 'Custom Field Tbl'!$S$5:$S$1053, 0)) )</f>
        <v>Other</v>
      </c>
      <c r="KW6" s="358" t="str" cm="1">
        <f t="array" ref="KW6">IF(ISNA(INDEX('Custom Field Tbl'!$R$5:$R$1053, MATCH('CF Values LookUp'!KW$4 &amp; 'CF Values LookUp'!$D6, 'Custom Field Tbl'!$Q$5:$Q$1053 &amp; 'Custom Field Tbl'!$S$5:$S$1053, 0)) ), "",
INDEX('Custom Field Tbl'!$R$5:$R$1053, MATCH('CF Values LookUp'!KW$4 &amp; 'CF Values LookUp'!$D6, 'Custom Field Tbl'!$Q$5:$Q$1053 &amp; 'Custom Field Tbl'!$S$5:$S$1053, 0)) )</f>
        <v/>
      </c>
      <c r="KX6" s="358" t="str" cm="1">
        <f t="array" ref="KX6">IF(ISNA(INDEX('Custom Field Tbl'!$R$5:$R$1053, MATCH('CF Values LookUp'!KX$4 &amp; 'CF Values LookUp'!$D6, 'Custom Field Tbl'!$Q$5:$Q$1053 &amp; 'Custom Field Tbl'!$S$5:$S$1053, 0)) ), "",
INDEX('Custom Field Tbl'!$R$5:$R$1053, MATCH('CF Values LookUp'!KX$4 &amp; 'CF Values LookUp'!$D6, 'Custom Field Tbl'!$Q$5:$Q$1053 &amp; 'Custom Field Tbl'!$S$5:$S$1053, 0)) )</f>
        <v/>
      </c>
      <c r="KY6" s="358" t="str" cm="1">
        <f t="array" ref="KY6">IF(ISNA(INDEX('Custom Field Tbl'!$R$5:$R$1053, MATCH('CF Values LookUp'!KY$4 &amp; 'CF Values LookUp'!$D6, 'Custom Field Tbl'!$Q$5:$Q$1053 &amp; 'Custom Field Tbl'!$S$5:$S$1053, 0)) ), "",
INDEX('Custom Field Tbl'!$R$5:$R$1053, MATCH('CF Values LookUp'!KY$4 &amp; 'CF Values LookUp'!$D6, 'Custom Field Tbl'!$Q$5:$Q$1053 &amp; 'Custom Field Tbl'!$S$5:$S$1053, 0)) )</f>
        <v>Water valve</v>
      </c>
    </row>
    <row r="7" spans="3:311" x14ac:dyDescent="0.35">
      <c r="C7" s="599"/>
      <c r="D7" s="7" t="s">
        <v>11290</v>
      </c>
      <c r="E7" s="424" t="str" cm="1">
        <f t="array" ref="E7">IF(ISNA(INDEX('Custom Field Tbl'!$R$5:$R$1053, MATCH('CF Values LookUp'!E$4 &amp; 'CF Values LookUp'!$D7, 'Custom Field Tbl'!$Q$5:$Q$1053 &amp; 'Custom Field Tbl'!$S$5:$S$1053, 0)) ), "",
INDEX('Custom Field Tbl'!$R$5:$R$1053, MATCH('CF Values LookUp'!E$4 &amp; 'CF Values LookUp'!$D7, 'Custom Field Tbl'!$Q$5:$Q$1053 &amp; 'Custom Field Tbl'!$S$5:$S$1053, 0)) )</f>
        <v/>
      </c>
      <c r="F7" s="424" t="str" cm="1">
        <f t="array" ref="F7">IF(ISNA(INDEX('Custom Field Tbl'!$R$5:$R$1053, MATCH('CF Values LookUp'!F$4 &amp; 'CF Values LookUp'!$D7, 'Custom Field Tbl'!$Q$5:$Q$1053 &amp; 'Custom Field Tbl'!$S$5:$S$1053, 0)) ), "",
INDEX('Custom Field Tbl'!$R$5:$R$1053, MATCH('CF Values LookUp'!F$4 &amp; 'CF Values LookUp'!$D7, 'Custom Field Tbl'!$Q$5:$Q$1053 &amp; 'Custom Field Tbl'!$S$5:$S$1053, 0)) )</f>
        <v/>
      </c>
      <c r="G7" t="str" cm="1">
        <f t="array" ref="G7">IF(ISNA(INDEX('Custom Field Tbl'!$R$5:$R$1053, MATCH('CF Values LookUp'!G$4 &amp; 'CF Values LookUp'!$D7, 'Custom Field Tbl'!$Q$5:$Q$1053 &amp; 'Custom Field Tbl'!$S$5:$S$1053, 0)) ), "",
INDEX('Custom Field Tbl'!$R$5:$R$1053, MATCH('CF Values LookUp'!G$4 &amp; 'CF Values LookUp'!$D7, 'Custom Field Tbl'!$Q$5:$Q$1053 &amp; 'Custom Field Tbl'!$S$5:$S$1053, 0)) )</f>
        <v/>
      </c>
      <c r="H7" t="str" cm="1">
        <f t="array" ref="H7">IF(ISNA(INDEX('Custom Field Tbl'!$R$5:$R$1053, MATCH('CF Values LookUp'!H$4 &amp; 'CF Values LookUp'!$D7, 'Custom Field Tbl'!$Q$5:$Q$1053 &amp; 'Custom Field Tbl'!$S$5:$S$1053, 0)) ), "",
INDEX('Custom Field Tbl'!$R$5:$R$1053, MATCH('CF Values LookUp'!H$4 &amp; 'CF Values LookUp'!$D7, 'Custom Field Tbl'!$Q$5:$Q$1053 &amp; 'Custom Field Tbl'!$S$5:$S$1053, 0)) )</f>
        <v>Galvanized Steel</v>
      </c>
      <c r="I7" t="str" cm="1">
        <f t="array" ref="I7">IF(ISNA(INDEX('Custom Field Tbl'!$R$5:$R$1053, MATCH('CF Values LookUp'!I$4 &amp; 'CF Values LookUp'!$D7, 'Custom Field Tbl'!$Q$5:$Q$1053 &amp; 'Custom Field Tbl'!$S$5:$S$1053, 0)) ), "",
INDEX('Custom Field Tbl'!$R$5:$R$1053, MATCH('CF Values LookUp'!I$4 &amp; 'CF Values LookUp'!$D7, 'Custom Field Tbl'!$Q$5:$Q$1053 &amp; 'Custom Field Tbl'!$S$5:$S$1053, 0)) )</f>
        <v>Painted Metal</v>
      </c>
      <c r="J7" t="str" cm="1">
        <f t="array" ref="J7">IF(ISNA(INDEX('Custom Field Tbl'!$R$5:$R$1053, MATCH('CF Values LookUp'!J$4 &amp; 'CF Values LookUp'!$D7, 'Custom Field Tbl'!$Q$5:$Q$1053 &amp; 'Custom Field Tbl'!$S$5:$S$1053, 0)) ), "",
INDEX('Custom Field Tbl'!$R$5:$R$1053, MATCH('CF Values LookUp'!J$4 &amp; 'CF Values LookUp'!$D7, 'Custom Field Tbl'!$Q$5:$Q$1053 &amp; 'Custom Field Tbl'!$S$5:$S$1053, 0)) )</f>
        <v/>
      </c>
      <c r="K7" t="str" cm="1">
        <f t="array" ref="K7">IF(ISNA(INDEX('Custom Field Tbl'!$R$5:$R$1053, MATCH('CF Values LookUp'!K$4 &amp; 'CF Values LookUp'!$D7, 'Custom Field Tbl'!$Q$5:$Q$1053 &amp; 'Custom Field Tbl'!$S$5:$S$1053, 0)) ), "",
INDEX('Custom Field Tbl'!$R$5:$R$1053, MATCH('CF Values LookUp'!K$4 &amp; 'CF Values LookUp'!$D7, 'Custom Field Tbl'!$Q$5:$Q$1053 &amp; 'Custom Field Tbl'!$S$5:$S$1053, 0)) )</f>
        <v/>
      </c>
      <c r="L7" t="str" cm="1">
        <f t="array" ref="L7">IF(ISNA(INDEX('Custom Field Tbl'!$R$5:$R$1053, MATCH('CF Values LookUp'!L$4 &amp; 'CF Values LookUp'!$D7, 'Custom Field Tbl'!$Q$5:$Q$1053 &amp; 'Custom Field Tbl'!$S$5:$S$1053, 0)) ), "",
INDEX('Custom Field Tbl'!$R$5:$R$1053, MATCH('CF Values LookUp'!L$4 &amp; 'CF Values LookUp'!$D7, 'Custom Field Tbl'!$Q$5:$Q$1053 &amp; 'Custom Field Tbl'!$S$5:$S$1053, 0)) )</f>
        <v/>
      </c>
      <c r="M7" t="str" cm="1">
        <f t="array" ref="M7">IF(ISNA(INDEX('Custom Field Tbl'!$R$5:$R$1053, MATCH('CF Values LookUp'!M$4 &amp; 'CF Values LookUp'!$D7, 'Custom Field Tbl'!$Q$5:$Q$1053 &amp; 'Custom Field Tbl'!$S$5:$S$1053, 0)) ), "",
INDEX('Custom Field Tbl'!$R$5:$R$1053, MATCH('CF Values LookUp'!M$4 &amp; 'CF Values LookUp'!$D7, 'Custom Field Tbl'!$Q$5:$Q$1053 &amp; 'Custom Field Tbl'!$S$5:$S$1053, 0)) )</f>
        <v>None</v>
      </c>
      <c r="N7" t="str" cm="1">
        <f t="array" ref="N7">IF(ISNA(INDEX('Custom Field Tbl'!$R$5:$R$1053, MATCH('CF Values LookUp'!N$4 &amp; 'CF Values LookUp'!$D7, 'Custom Field Tbl'!$Q$5:$Q$1053 &amp; 'Custom Field Tbl'!$S$5:$S$1053, 0)) ), "",
INDEX('Custom Field Tbl'!$R$5:$R$1053, MATCH('CF Values LookUp'!N$4 &amp; 'CF Values LookUp'!$D7, 'Custom Field Tbl'!$Q$5:$Q$1053 &amp; 'Custom Field Tbl'!$S$5:$S$1053, 0)) )</f>
        <v>None</v>
      </c>
      <c r="O7" t="str" cm="1">
        <f t="array" ref="O7">IF(ISNA(INDEX('Custom Field Tbl'!$R$5:$R$1053, MATCH('CF Values LookUp'!O$4 &amp; 'CF Values LookUp'!$D7, 'Custom Field Tbl'!$Q$5:$Q$1053 &amp; 'Custom Field Tbl'!$S$5:$S$1053, 0)) ), "",
INDEX('Custom Field Tbl'!$R$5:$R$1053, MATCH('CF Values LookUp'!O$4 &amp; 'CF Values LookUp'!$D7, 'Custom Field Tbl'!$Q$5:$Q$1053 &amp; 'Custom Field Tbl'!$S$5:$S$1053, 0)) )</f>
        <v>Rotary Wheel</v>
      </c>
      <c r="P7" t="str" cm="1">
        <f t="array" ref="P7">IF(ISNA(INDEX('Custom Field Tbl'!$R$5:$R$1053, MATCH('CF Values LookUp'!P$4 &amp; 'CF Values LookUp'!$D7, 'Custom Field Tbl'!$Q$5:$Q$1053 &amp; 'Custom Field Tbl'!$S$5:$S$1053, 0)) ), "",
INDEX('Custom Field Tbl'!$R$5:$R$1053, MATCH('CF Values LookUp'!P$4 &amp; 'CF Values LookUp'!$D7, 'Custom Field Tbl'!$Q$5:$Q$1053 &amp; 'Custom Field Tbl'!$S$5:$S$1053, 0)) )</f>
        <v>Hot Water/Glycol Heating</v>
      </c>
      <c r="Q7" t="str" cm="1">
        <f t="array" ref="Q7">IF(ISNA(INDEX('Custom Field Tbl'!$R$5:$R$1053, MATCH('CF Values LookUp'!Q$4 &amp; 'CF Values LookUp'!$D7, 'Custom Field Tbl'!$Q$5:$Q$1053 &amp; 'Custom Field Tbl'!$S$5:$S$1053, 0)) ), "",
INDEX('Custom Field Tbl'!$R$5:$R$1053, MATCH('CF Values LookUp'!Q$4 &amp; 'CF Values LookUp'!$D7, 'Custom Field Tbl'!$Q$5:$Q$1053 &amp; 'Custom Field Tbl'!$S$5:$S$1053, 0)) )</f>
        <v>Remote Wired</v>
      </c>
      <c r="R7" t="str" cm="1">
        <f t="array" ref="R7">IF(ISNA(INDEX('Custom Field Tbl'!$R$5:$R$1053, MATCH('CF Values LookUp'!R$4 &amp; 'CF Values LookUp'!$D7, 'Custom Field Tbl'!$Q$5:$Q$1053 &amp; 'Custom Field Tbl'!$S$5:$S$1053, 0)) ), "",
INDEX('Custom Field Tbl'!$R$5:$R$1053, MATCH('CF Values LookUp'!R$4 &amp; 'CF Values LookUp'!$D7, 'Custom Field Tbl'!$Q$5:$Q$1053 &amp; 'Custom Field Tbl'!$S$5:$S$1053, 0)) )</f>
        <v>Wall</v>
      </c>
      <c r="S7" t="str" cm="1">
        <f t="array" ref="S7">IF(ISNA(INDEX('Custom Field Tbl'!$R$5:$R$1053, MATCH('CF Values LookUp'!S$4 &amp; 'CF Values LookUp'!$D7, 'Custom Field Tbl'!$Q$5:$Q$1053 &amp; 'Custom Field Tbl'!$S$5:$S$1053, 0)) ), "",
INDEX('Custom Field Tbl'!$R$5:$R$1053, MATCH('CF Values LookUp'!S$4 &amp; 'CF Values LookUp'!$D7, 'Custom Field Tbl'!$Q$5:$Q$1053 &amp; 'Custom Field Tbl'!$S$5:$S$1053, 0)) )</f>
        <v>Split</v>
      </c>
      <c r="T7" t="str" cm="1">
        <f t="array" ref="T7">IF(ISNA(INDEX('Custom Field Tbl'!$R$5:$R$1053, MATCH('CF Values LookUp'!T$4 &amp; 'CF Values LookUp'!$D7, 'Custom Field Tbl'!$Q$5:$Q$1053 &amp; 'Custom Field Tbl'!$S$5:$S$1053, 0)) ), "",
INDEX('Custom Field Tbl'!$R$5:$R$1053, MATCH('CF Values LookUp'!T$4 &amp; 'CF Values LookUp'!$D7, 'Custom Field Tbl'!$Q$5:$Q$1053 &amp; 'Custom Field Tbl'!$S$5:$S$1053, 0)) )</f>
        <v>Wall</v>
      </c>
      <c r="U7" t="str" cm="1">
        <f t="array" ref="U7">IF(ISNA(INDEX('Custom Field Tbl'!$R$5:$R$1053, MATCH('CF Values LookUp'!U$4 &amp; 'CF Values LookUp'!$D7, 'Custom Field Tbl'!$Q$5:$Q$1053 &amp; 'Custom Field Tbl'!$S$5:$S$1053, 0)) ), "",
INDEX('Custom Field Tbl'!$R$5:$R$1053, MATCH('CF Values LookUp'!U$4 &amp; 'CF Values LookUp'!$D7, 'Custom Field Tbl'!$Q$5:$Q$1053 &amp; 'Custom Field Tbl'!$S$5:$S$1053, 0)) )</f>
        <v>Water Cooled</v>
      </c>
      <c r="V7" t="str" cm="1">
        <f t="array" ref="V7">IF(ISNA(INDEX('Custom Field Tbl'!$R$5:$R$1053, MATCH('CF Values LookUp'!V$4 &amp; 'CF Values LookUp'!$D7, 'Custom Field Tbl'!$Q$5:$Q$1053 &amp; 'Custom Field Tbl'!$S$5:$S$1053, 0)) ), "",
INDEX('Custom Field Tbl'!$R$5:$R$1053, MATCH('CF Values LookUp'!V$4 &amp; 'CF Values LookUp'!$D7, 'Custom Field Tbl'!$Q$5:$Q$1053 &amp; 'Custom Field Tbl'!$S$5:$S$1053, 0)) )</f>
        <v>Screw</v>
      </c>
      <c r="W7" t="str" cm="1">
        <f t="array" ref="W7">IF(ISNA(INDEX('Custom Field Tbl'!$R$5:$R$1053, MATCH('CF Values LookUp'!W$4 &amp; 'CF Values LookUp'!$D7, 'Custom Field Tbl'!$Q$5:$Q$1053 &amp; 'Custom Field Tbl'!$S$5:$S$1053, 0)) ), "",
INDEX('Custom Field Tbl'!$R$5:$R$1053, MATCH('CF Values LookUp'!W$4 &amp; 'CF Values LookUp'!$D7, 'Custom Field Tbl'!$Q$5:$Q$1053 &amp; 'Custom Field Tbl'!$S$5:$S$1053, 0)) )</f>
        <v/>
      </c>
      <c r="X7" t="str" cm="1">
        <f t="array" ref="X7">IF(ISNA(INDEX('Custom Field Tbl'!$R$5:$R$1053, MATCH('CF Values LookUp'!X$4 &amp; 'CF Values LookUp'!$D7, 'Custom Field Tbl'!$Q$5:$Q$1053 &amp; 'Custom Field Tbl'!$S$5:$S$1053, 0)) ), "",
INDEX('Custom Field Tbl'!$R$5:$R$1053, MATCH('CF Values LookUp'!X$4 &amp; 'CF Values LookUp'!$D7, 'Custom Field Tbl'!$Q$5:$Q$1053 &amp; 'Custom Field Tbl'!$S$5:$S$1053, 0)) )</f>
        <v>Dual Check Valve Assembly</v>
      </c>
      <c r="Y7" t="str" cm="1">
        <f t="array" ref="Y7">IF(ISNA(INDEX('Custom Field Tbl'!$R$5:$R$1053, MATCH('CF Values LookUp'!Y$4 &amp; 'CF Values LookUp'!$D7, 'Custom Field Tbl'!$Q$5:$Q$1053 &amp; 'Custom Field Tbl'!$S$5:$S$1053, 0)) ), "",
INDEX('Custom Field Tbl'!$R$5:$R$1053, MATCH('CF Values LookUp'!Y$4 &amp; 'CF Values LookUp'!$D7, 'Custom Field Tbl'!$Q$5:$Q$1053 &amp; 'Custom Field Tbl'!$S$5:$S$1053, 0)) )</f>
        <v/>
      </c>
      <c r="Z7" t="str" cm="1">
        <f t="array" ref="Z7">IF(ISNA(INDEX('Custom Field Tbl'!$R$5:$R$1053, MATCH('CF Values LookUp'!Z$4 &amp; 'CF Values LookUp'!$D7, 'Custom Field Tbl'!$Q$5:$Q$1053 &amp; 'Custom Field Tbl'!$S$5:$S$1053, 0)) ), "",
INDEX('Custom Field Tbl'!$R$5:$R$1053, MATCH('CF Values LookUp'!Z$4 &amp; 'CF Values LookUp'!$D7, 'Custom Field Tbl'!$Q$5:$Q$1053 &amp; 'Custom Field Tbl'!$S$5:$S$1053, 0)) )</f>
        <v/>
      </c>
      <c r="AA7" t="str" cm="1">
        <f t="array" ref="AA7">IF(ISNA(INDEX('Custom Field Tbl'!$R$5:$R$1053, MATCH('CF Values LookUp'!AA$4 &amp; 'CF Values LookUp'!$D7, 'Custom Field Tbl'!$Q$5:$Q$1053 &amp; 'Custom Field Tbl'!$S$5:$S$1053, 0)) ), "",
INDEX('Custom Field Tbl'!$R$5:$R$1053, MATCH('CF Values LookUp'!AA$4 &amp; 'CF Values LookUp'!$D7, 'Custom Field Tbl'!$Q$5:$Q$1053 &amp; 'Custom Field Tbl'!$S$5:$S$1053, 0)) )</f>
        <v/>
      </c>
      <c r="AB7" t="str" cm="1">
        <f t="array" ref="AB7">IF(ISNA(INDEX('Custom Field Tbl'!$R$5:$R$1053, MATCH('CF Values LookUp'!AB$4 &amp; 'CF Values LookUp'!$D7, 'Custom Field Tbl'!$Q$5:$Q$1053 &amp; 'Custom Field Tbl'!$S$5:$S$1053, 0)) ), "",
INDEX('Custom Field Tbl'!$R$5:$R$1053, MATCH('CF Values LookUp'!AB$4 &amp; 'CF Values LookUp'!$D7, 'Custom Field Tbl'!$Q$5:$Q$1053 &amp; 'Custom Field Tbl'!$S$5:$S$1053, 0)) )</f>
        <v/>
      </c>
      <c r="AC7" t="str" cm="1">
        <f t="array" ref="AC7">IF(ISNA(INDEX('Custom Field Tbl'!$R$5:$R$1053, MATCH('CF Values LookUp'!AC$4 &amp; 'CF Values LookUp'!$D7, 'Custom Field Tbl'!$Q$5:$Q$1053 &amp; 'Custom Field Tbl'!$S$5:$S$1053, 0)) ), "",
INDEX('Custom Field Tbl'!$R$5:$R$1053, MATCH('CF Values LookUp'!AC$4 &amp; 'CF Values LookUp'!$D7, 'Custom Field Tbl'!$Q$5:$Q$1053 &amp; 'Custom Field Tbl'!$S$5:$S$1053, 0)) )</f>
        <v>Hardwired Stand-Alone</v>
      </c>
      <c r="AD7" t="str" cm="1">
        <f t="array" ref="AD7">IF(ISNA(INDEX('Custom Field Tbl'!$R$5:$R$1053, MATCH('CF Values LookUp'!AD$4 &amp; 'CF Values LookUp'!$D7, 'Custom Field Tbl'!$Q$5:$Q$1053 &amp; 'Custom Field Tbl'!$S$5:$S$1053, 0)) ), "",
INDEX('Custom Field Tbl'!$R$5:$R$1053, MATCH('CF Values LookUp'!AD$4 &amp; 'CF Values LookUp'!$D7, 'Custom Field Tbl'!$Q$5:$Q$1053 &amp; 'Custom Field Tbl'!$S$5:$S$1053, 0)) )</f>
        <v>Natural Gas (NG)</v>
      </c>
      <c r="AE7" t="str" cm="1">
        <f t="array" ref="AE7">IF(ISNA(INDEX('Custom Field Tbl'!$R$5:$R$1053, MATCH('CF Values LookUp'!AE$4 &amp; 'CF Values LookUp'!$D7, 'Custom Field Tbl'!$Q$5:$Q$1053 &amp; 'Custom Field Tbl'!$S$5:$S$1053, 0)) ), "",
INDEX('Custom Field Tbl'!$R$5:$R$1053, MATCH('CF Values LookUp'!AE$4 &amp; 'CF Values LookUp'!$D7, 'Custom Field Tbl'!$Q$5:$Q$1053 &amp; 'Custom Field Tbl'!$S$5:$S$1053, 0)) )</f>
        <v>Hot Water Heating</v>
      </c>
      <c r="AF7" t="str" cm="1">
        <f t="array" ref="AF7">IF(ISNA(INDEX('Custom Field Tbl'!$R$5:$R$1053, MATCH('CF Values LookUp'!AF$4 &amp; 'CF Values LookUp'!$D7, 'Custom Field Tbl'!$Q$5:$Q$1053 &amp; 'Custom Field Tbl'!$S$5:$S$1053, 0)) ), "",
INDEX('Custom Field Tbl'!$R$5:$R$1053, MATCH('CF Values LookUp'!AF$4 &amp; 'CF Values LookUp'!$D7, 'Custom Field Tbl'!$Q$5:$Q$1053 &amp; 'Custom Field Tbl'!$S$5:$S$1053, 0)) )</f>
        <v/>
      </c>
      <c r="AG7" t="str" cm="1">
        <f t="array" ref="AG7">IF(ISNA(INDEX('Custom Field Tbl'!$R$5:$R$1053, MATCH('CF Values LookUp'!AG$4 &amp; 'CF Values LookUp'!$D7, 'Custom Field Tbl'!$Q$5:$Q$1053 &amp; 'Custom Field Tbl'!$S$5:$S$1053, 0)) ), "",
INDEX('Custom Field Tbl'!$R$5:$R$1053, MATCH('CF Values LookUp'!AG$4 &amp; 'CF Values LookUp'!$D7, 'Custom Field Tbl'!$Q$5:$Q$1053 &amp; 'Custom Field Tbl'!$S$5:$S$1053, 0)) )</f>
        <v>Metal</v>
      </c>
      <c r="AH7" t="str" cm="1">
        <f t="array" ref="AH7">IF(ISNA(INDEX('Custom Field Tbl'!$R$5:$R$1053, MATCH('CF Values LookUp'!AH$4 &amp; 'CF Values LookUp'!$D7, 'Custom Field Tbl'!$Q$5:$Q$1053 &amp; 'Custom Field Tbl'!$S$5:$S$1053, 0)) ), "",
INDEX('Custom Field Tbl'!$R$5:$R$1053, MATCH('CF Values LookUp'!AH$4 &amp; 'CF Values LookUp'!$D7, 'Custom Field Tbl'!$Q$5:$Q$1053 &amp; 'Custom Field Tbl'!$S$5:$S$1053, 0)) )</f>
        <v/>
      </c>
      <c r="AI7" t="str" cm="1">
        <f t="array" ref="AI7">IF(ISNA(INDEX('Custom Field Tbl'!$R$5:$R$1053, MATCH('CF Values LookUp'!AI$4 &amp; 'CF Values LookUp'!$D7, 'Custom Field Tbl'!$Q$5:$Q$1053 &amp; 'Custom Field Tbl'!$S$5:$S$1053, 0)) ), "",
INDEX('Custom Field Tbl'!$R$5:$R$1053, MATCH('CF Values LookUp'!AI$4 &amp; 'CF Values LookUp'!$D7, 'Custom Field Tbl'!$Q$5:$Q$1053 &amp; 'Custom Field Tbl'!$S$5:$S$1053, 0)) )</f>
        <v/>
      </c>
      <c r="AJ7" t="str" cm="1">
        <f t="array" ref="AJ7">IF(ISNA(INDEX('Custom Field Tbl'!$R$5:$R$1053, MATCH('CF Values LookUp'!AJ$4 &amp; 'CF Values LookUp'!$D7, 'Custom Field Tbl'!$Q$5:$Q$1053 &amp; 'Custom Field Tbl'!$S$5:$S$1053, 0)) ), "",
INDEX('Custom Field Tbl'!$R$5:$R$1053, MATCH('CF Values LookUp'!AJ$4 &amp; 'CF Values LookUp'!$D7, 'Custom Field Tbl'!$Q$5:$Q$1053 &amp; 'Custom Field Tbl'!$S$5:$S$1053, 0)) )</f>
        <v/>
      </c>
      <c r="AK7" t="str" cm="1">
        <f t="array" ref="AK7">IF(ISNA(INDEX('Custom Field Tbl'!$R$5:$R$1053, MATCH('CF Values LookUp'!AK$4 &amp; 'CF Values LookUp'!$D7, 'Custom Field Tbl'!$Q$5:$Q$1053 &amp; 'Custom Field Tbl'!$S$5:$S$1053, 0)) ), "",
INDEX('Custom Field Tbl'!$R$5:$R$1053, MATCH('CF Values LookUp'!AK$4 &amp; 'CF Values LookUp'!$D7, 'Custom Field Tbl'!$Q$5:$Q$1053 &amp; 'Custom Field Tbl'!$S$5:$S$1053, 0)) )</f>
        <v/>
      </c>
      <c r="AL7" t="str" cm="1">
        <f t="array" ref="AL7">IF(ISNA(INDEX('Custom Field Tbl'!$R$5:$R$1053, MATCH('CF Values LookUp'!AL$4 &amp; 'CF Values LookUp'!$D7, 'Custom Field Tbl'!$Q$5:$Q$1053 &amp; 'Custom Field Tbl'!$S$5:$S$1053, 0)) ), "",
INDEX('Custom Field Tbl'!$R$5:$R$1053, MATCH('CF Values LookUp'!AL$4 &amp; 'CF Values LookUp'!$D7, 'Custom Field Tbl'!$Q$5:$Q$1053 &amp; 'Custom Field Tbl'!$S$5:$S$1053, 0)) )</f>
        <v/>
      </c>
      <c r="AM7" t="str" cm="1">
        <f t="array" ref="AM7">IF(ISNA(INDEX('Custom Field Tbl'!$R$5:$R$1053, MATCH('CF Values LookUp'!AM$4 &amp; 'CF Values LookUp'!$D7, 'Custom Field Tbl'!$Q$5:$Q$1053 &amp; 'Custom Field Tbl'!$S$5:$S$1053, 0)) ), "",
INDEX('Custom Field Tbl'!$R$5:$R$1053, MATCH('CF Values LookUp'!AM$4 &amp; 'CF Values LookUp'!$D7, 'Custom Field Tbl'!$Q$5:$Q$1053 &amp; 'Custom Field Tbl'!$S$5:$S$1053, 0)) )</f>
        <v/>
      </c>
      <c r="AN7" t="str" cm="1">
        <f t="array" ref="AN7">IF(ISNA(INDEX('Custom Field Tbl'!$R$5:$R$1053, MATCH('CF Values LookUp'!AN$4 &amp; 'CF Values LookUp'!$D7, 'Custom Field Tbl'!$Q$5:$Q$1053 &amp; 'Custom Field Tbl'!$S$5:$S$1053, 0)) ), "",
INDEX('Custom Field Tbl'!$R$5:$R$1053, MATCH('CF Values LookUp'!AN$4 &amp; 'CF Values LookUp'!$D7, 'Custom Field Tbl'!$Q$5:$Q$1053 &amp; 'Custom Field Tbl'!$S$5:$S$1053, 0)) )</f>
        <v/>
      </c>
      <c r="AO7" t="str" cm="1">
        <f t="array" ref="AO7">IF(ISNA(INDEX('Custom Field Tbl'!$R$5:$R$1053, MATCH('CF Values LookUp'!AO$4 &amp; 'CF Values LookUp'!$D7, 'Custom Field Tbl'!$Q$5:$Q$1053 &amp; 'Custom Field Tbl'!$S$5:$S$1053, 0)) ), "",
INDEX('Custom Field Tbl'!$R$5:$R$1053, MATCH('CF Values LookUp'!AO$4 &amp; 'CF Values LookUp'!$D7, 'Custom Field Tbl'!$Q$5:$Q$1053 &amp; 'Custom Field Tbl'!$S$5:$S$1053, 0)) )</f>
        <v>Screw</v>
      </c>
      <c r="AP7" t="str" cm="1">
        <f t="array" ref="AP7">IF(ISNA(INDEX('Custom Field Tbl'!$R$5:$R$1053, MATCH('CF Values LookUp'!AP$4 &amp; 'CF Values LookUp'!$D7, 'Custom Field Tbl'!$Q$5:$Q$1053 &amp; 'Custom Field Tbl'!$S$5:$S$1053, 0)) ), "",
INDEX('Custom Field Tbl'!$R$5:$R$1053, MATCH('CF Values LookUp'!AP$4 &amp; 'CF Values LookUp'!$D7, 'Custom Field Tbl'!$Q$5:$Q$1053 &amp; 'Custom Field Tbl'!$S$5:$S$1053, 0)) )</f>
        <v>Water Cooled</v>
      </c>
      <c r="AQ7" t="str" cm="1">
        <f t="array" ref="AQ7">IF(ISNA(INDEX('Custom Field Tbl'!$R$5:$R$1053, MATCH('CF Values LookUp'!AQ$4 &amp; 'CF Values LookUp'!$D7, 'Custom Field Tbl'!$Q$5:$Q$1053 &amp; 'Custom Field Tbl'!$S$5:$S$1053, 0)) ), "",
INDEX('Custom Field Tbl'!$R$5:$R$1053, MATCH('CF Values LookUp'!AQ$4 &amp; 'CF Values LookUp'!$D7, 'Custom Field Tbl'!$Q$5:$Q$1053 &amp; 'Custom Field Tbl'!$S$5:$S$1053, 0)) )</f>
        <v>FRP</v>
      </c>
      <c r="AR7" t="str" cm="1">
        <f t="array" ref="AR7">IF(ISNA(INDEX('Custom Field Tbl'!$R$5:$R$1053, MATCH('CF Values LookUp'!AR$4 &amp; 'CF Values LookUp'!$D7, 'Custom Field Tbl'!$Q$5:$Q$1053 &amp; 'Custom Field Tbl'!$S$5:$S$1053, 0)) ), "",
INDEX('Custom Field Tbl'!$R$5:$R$1053, MATCH('CF Values LookUp'!AR$4 &amp; 'CF Values LookUp'!$D7, 'Custom Field Tbl'!$Q$5:$Q$1053 &amp; 'Custom Field Tbl'!$S$5:$S$1053, 0)) )</f>
        <v/>
      </c>
      <c r="AS7" t="str" cm="1">
        <f t="array" ref="AS7">IF(ISNA(INDEX('Custom Field Tbl'!$R$5:$R$1053, MATCH('CF Values LookUp'!AS$4 &amp; 'CF Values LookUp'!$D7, 'Custom Field Tbl'!$Q$5:$Q$1053 &amp; 'Custom Field Tbl'!$S$5:$S$1053, 0)) ), "",
INDEX('Custom Field Tbl'!$R$5:$R$1053, MATCH('CF Values LookUp'!AS$4 &amp; 'CF Values LookUp'!$D7, 'Custom Field Tbl'!$Q$5:$Q$1053 &amp; 'Custom Field Tbl'!$S$5:$S$1053, 0)) )</f>
        <v>Steel and Glazing</v>
      </c>
      <c r="AT7" t="str" cm="1">
        <f t="array" ref="AT7">IF(ISNA(INDEX('Custom Field Tbl'!$R$5:$R$1053, MATCH('CF Values LookUp'!AT$4 &amp; 'CF Values LookUp'!$D7, 'Custom Field Tbl'!$Q$5:$Q$1053 &amp; 'Custom Field Tbl'!$S$5:$S$1053, 0)) ), "",
INDEX('Custom Field Tbl'!$R$5:$R$1053, MATCH('CF Values LookUp'!AT$4 &amp; 'CF Values LookUp'!$D7, 'Custom Field Tbl'!$Q$5:$Q$1053 &amp; 'Custom Field Tbl'!$S$5:$S$1053, 0)) )</f>
        <v>Metal</v>
      </c>
      <c r="AU7" t="str" cm="1">
        <f t="array" ref="AU7">IF(ISNA(INDEX('Custom Field Tbl'!$R$5:$R$1053, MATCH('CF Values LookUp'!AU$4 &amp; 'CF Values LookUp'!$D7, 'Custom Field Tbl'!$Q$5:$Q$1053 &amp; 'Custom Field Tbl'!$S$5:$S$1053, 0)) ), "",
INDEX('Custom Field Tbl'!$R$5:$R$1053, MATCH('CF Values LookUp'!AU$4 &amp; 'CF Values LookUp'!$D7, 'Custom Field Tbl'!$Q$5:$Q$1053 &amp; 'Custom Field Tbl'!$S$5:$S$1053, 0)) )</f>
        <v>Prefinish Aluminum Panel Ceiling</v>
      </c>
      <c r="AV7" t="str" cm="1">
        <f t="array" ref="AV7">IF(ISNA(INDEX('Custom Field Tbl'!$R$5:$R$1053, MATCH('CF Values LookUp'!AV$4 &amp; 'CF Values LookUp'!$D7, 'Custom Field Tbl'!$Q$5:$Q$1053 &amp; 'Custom Field Tbl'!$S$5:$S$1053, 0)) ), "",
INDEX('Custom Field Tbl'!$R$5:$R$1053, MATCH('CF Values LookUp'!AV$4 &amp; 'CF Values LookUp'!$D7, 'Custom Field Tbl'!$Q$5:$Q$1053 &amp; 'Custom Field Tbl'!$S$5:$S$1053, 0)) )</f>
        <v/>
      </c>
      <c r="AW7" t="str" cm="1">
        <f t="array" ref="AW7">IF(ISNA(INDEX('Custom Field Tbl'!$R$5:$R$1053, MATCH('CF Values LookUp'!AW$4 &amp; 'CF Values LookUp'!$D7, 'Custom Field Tbl'!$Q$5:$Q$1053 &amp; 'Custom Field Tbl'!$S$5:$S$1053, 0)) ), "",
INDEX('Custom Field Tbl'!$R$5:$R$1053, MATCH('CF Values LookUp'!AW$4 &amp; 'CF Values LookUp'!$D7, 'Custom Field Tbl'!$Q$5:$Q$1053 &amp; 'Custom Field Tbl'!$S$5:$S$1053, 0)) )</f>
        <v/>
      </c>
      <c r="AX7" t="str" cm="1">
        <f t="array" ref="AX7">IF(ISNA(INDEX('Custom Field Tbl'!$R$5:$R$1053, MATCH('CF Values LookUp'!AX$4 &amp; 'CF Values LookUp'!$D7, 'Custom Field Tbl'!$Q$5:$Q$1053 &amp; 'Custom Field Tbl'!$S$5:$S$1053, 0)) ), "",
INDEX('Custom Field Tbl'!$R$5:$R$1053, MATCH('CF Values LookUp'!AX$4 &amp; 'CF Values LookUp'!$D7, 'Custom Field Tbl'!$Q$5:$Q$1053 &amp; 'Custom Field Tbl'!$S$5:$S$1053, 0)) )</f>
        <v/>
      </c>
      <c r="AY7" t="str" cm="1">
        <f t="array" ref="AY7">IF(ISNA(INDEX('Custom Field Tbl'!$R$5:$R$1053, MATCH('CF Values LookUp'!AY$4 &amp; 'CF Values LookUp'!$D7, 'Custom Field Tbl'!$Q$5:$Q$1053 &amp; 'Custom Field Tbl'!$S$5:$S$1053, 0)) ), "",
INDEX('Custom Field Tbl'!$R$5:$R$1053, MATCH('CF Values LookUp'!AY$4 &amp; 'CF Values LookUp'!$D7, 'Custom Field Tbl'!$Q$5:$Q$1053 &amp; 'Custom Field Tbl'!$S$5:$S$1053, 0)) )</f>
        <v/>
      </c>
      <c r="AZ7" t="str" cm="1">
        <f t="array" ref="AZ7">IF(ISNA(INDEX('Custom Field Tbl'!$R$5:$R$1053, MATCH('CF Values LookUp'!AZ$4 &amp; 'CF Values LookUp'!$D7, 'Custom Field Tbl'!$Q$5:$Q$1053 &amp; 'Custom Field Tbl'!$S$5:$S$1053, 0)) ), "",
INDEX('Custom Field Tbl'!$R$5:$R$1053, MATCH('CF Values LookUp'!AZ$4 &amp; 'CF Values LookUp'!$D7, 'Custom Field Tbl'!$Q$5:$Q$1053 &amp; 'Custom Field Tbl'!$S$5:$S$1053, 0)) )</f>
        <v/>
      </c>
      <c r="BA7" t="str" cm="1">
        <f t="array" ref="BA7">IF(ISNA(INDEX('Custom Field Tbl'!$R$5:$R$1053, MATCH('CF Values LookUp'!BA$4 &amp; 'CF Values LookUp'!$D7, 'Custom Field Tbl'!$Q$5:$Q$1053 &amp; 'Custom Field Tbl'!$S$5:$S$1053, 0)) ), "",
INDEX('Custom Field Tbl'!$R$5:$R$1053, MATCH('CF Values LookUp'!BA$4 &amp; 'CF Values LookUp'!$D7, 'Custom Field Tbl'!$Q$5:$Q$1053 &amp; 'Custom Field Tbl'!$S$5:$S$1053, 0)) )</f>
        <v/>
      </c>
      <c r="BB7" t="str" cm="1">
        <f t="array" ref="BB7">IF(ISNA(INDEX('Custom Field Tbl'!$R$5:$R$1053, MATCH('CF Values LookUp'!BB$4 &amp; 'CF Values LookUp'!$D7, 'Custom Field Tbl'!$Q$5:$Q$1053 &amp; 'Custom Field Tbl'!$S$5:$S$1053, 0)) ), "",
INDEX('Custom Field Tbl'!$R$5:$R$1053, MATCH('CF Values LookUp'!BB$4 &amp; 'CF Values LookUp'!$D7, 'Custom Field Tbl'!$Q$5:$Q$1053 &amp; 'Custom Field Tbl'!$S$5:$S$1053, 0)) )</f>
        <v/>
      </c>
      <c r="BC7" t="str" cm="1">
        <f t="array" ref="BC7">IF(ISNA(INDEX('Custom Field Tbl'!$R$5:$R$1053, MATCH('CF Values LookUp'!BC$4 &amp; 'CF Values LookUp'!$D7, 'Custom Field Tbl'!$Q$5:$Q$1053 &amp; 'Custom Field Tbl'!$S$5:$S$1053, 0)) ), "",
INDEX('Custom Field Tbl'!$R$5:$R$1053, MATCH('CF Values LookUp'!BC$4 &amp; 'CF Values LookUp'!$D7, 'Custom Field Tbl'!$Q$5:$Q$1053 &amp; 'Custom Field Tbl'!$S$5:$S$1053, 0)) )</f>
        <v/>
      </c>
      <c r="BD7" t="str" cm="1">
        <f t="array" ref="BD7">IF(ISNA(INDEX('Custom Field Tbl'!$R$5:$R$1053, MATCH('CF Values LookUp'!BD$4 &amp; 'CF Values LookUp'!$D7, 'Custom Field Tbl'!$Q$5:$Q$1053 &amp; 'Custom Field Tbl'!$S$5:$S$1053, 0)) ), "",
INDEX('Custom Field Tbl'!$R$5:$R$1053, MATCH('CF Values LookUp'!BD$4 &amp; 'CF Values LookUp'!$D7, 'Custom Field Tbl'!$Q$5:$Q$1053 &amp; 'Custom Field Tbl'!$S$5:$S$1053, 0)) )</f>
        <v>Door Control</v>
      </c>
      <c r="BE7" t="str" cm="1">
        <f t="array" ref="BE7">IF(ISNA(INDEX('Custom Field Tbl'!$R$5:$R$1053, MATCH('CF Values LookUp'!BE$4 &amp; 'CF Values LookUp'!$D7, 'Custom Field Tbl'!$Q$5:$Q$1053 &amp; 'Custom Field Tbl'!$S$5:$S$1053, 0)) ), "",
INDEX('Custom Field Tbl'!$R$5:$R$1053, MATCH('CF Values LookUp'!BE$4 &amp; 'CF Values LookUp'!$D7, 'Custom Field Tbl'!$Q$5:$Q$1053 &amp; 'Custom Field Tbl'!$S$5:$S$1053, 0)) )</f>
        <v/>
      </c>
      <c r="BF7" t="str" cm="1">
        <f t="array" ref="BF7">IF(ISNA(INDEX('Custom Field Tbl'!$R$5:$R$1053, MATCH('CF Values LookUp'!BF$4 &amp; 'CF Values LookUp'!$D7, 'Custom Field Tbl'!$Q$5:$Q$1053 &amp; 'Custom Field Tbl'!$S$5:$S$1053, 0)) ), "",
INDEX('Custom Field Tbl'!$R$5:$R$1053, MATCH('CF Values LookUp'!BF$4 &amp; 'CF Values LookUp'!$D7, 'Custom Field Tbl'!$Q$5:$Q$1053 &amp; 'Custom Field Tbl'!$S$5:$S$1053, 0)) )</f>
        <v/>
      </c>
      <c r="BG7" t="str" cm="1">
        <f t="array" ref="BG7">IF(ISNA(INDEX('Custom Field Tbl'!$R$5:$R$1053, MATCH('CF Values LookUp'!BG$4 &amp; 'CF Values LookUp'!$D7, 'Custom Field Tbl'!$Q$5:$Q$1053 &amp; 'Custom Field Tbl'!$S$5:$S$1053, 0)) ), "",
INDEX('Custom Field Tbl'!$R$5:$R$1053, MATCH('CF Values LookUp'!BG$4 &amp; 'CF Values LookUp'!$D7, 'Custom Field Tbl'!$Q$5:$Q$1053 &amp; 'Custom Field Tbl'!$S$5:$S$1053, 0)) )</f>
        <v>Monorail</v>
      </c>
      <c r="BH7" t="str" cm="1">
        <f t="array" ref="BH7">IF(ISNA(INDEX('Custom Field Tbl'!$R$5:$R$1053, MATCH('CF Values LookUp'!BH$4 &amp; 'CF Values LookUp'!$D7, 'Custom Field Tbl'!$Q$5:$Q$1053 &amp; 'Custom Field Tbl'!$S$5:$S$1053, 0)) ), "",
INDEX('Custom Field Tbl'!$R$5:$R$1053, MATCH('CF Values LookUp'!BH$4 &amp; 'CF Values LookUp'!$D7, 'Custom Field Tbl'!$Q$5:$Q$1053 &amp; 'Custom Field Tbl'!$S$5:$S$1053, 0)) )</f>
        <v>Refrigerative</v>
      </c>
      <c r="BI7" t="str" cm="1">
        <f t="array" ref="BI7">IF(ISNA(INDEX('Custom Field Tbl'!$R$5:$R$1053, MATCH('CF Values LookUp'!BI$4 &amp; 'CF Values LookUp'!$D7, 'Custom Field Tbl'!$Q$5:$Q$1053 &amp; 'Custom Field Tbl'!$S$5:$S$1053, 0)) ), "",
INDEX('Custom Field Tbl'!$R$5:$R$1053, MATCH('CF Values LookUp'!BI$4 &amp; 'CF Values LookUp'!$D7, 'Custom Field Tbl'!$Q$5:$Q$1053 &amp; 'Custom Field Tbl'!$S$5:$S$1053, 0)) )</f>
        <v>Yes</v>
      </c>
      <c r="BJ7" t="str" cm="1">
        <f t="array" ref="BJ7">IF(ISNA(INDEX('Custom Field Tbl'!$R$5:$R$1053, MATCH('CF Values LookUp'!BJ$4 &amp; 'CF Values LookUp'!$D7, 'Custom Field Tbl'!$Q$5:$Q$1053 &amp; 'Custom Field Tbl'!$S$5:$S$1053, 0)) ), "",
INDEX('Custom Field Tbl'!$R$5:$R$1053, MATCH('CF Values LookUp'!BJ$4 &amp; 'CF Values LookUp'!$D7, 'Custom Field Tbl'!$Q$5:$Q$1053 &amp; 'Custom Field Tbl'!$S$5:$S$1053, 0)) )</f>
        <v>Three Phase 4 Wire</v>
      </c>
      <c r="BK7" t="str" cm="1">
        <f t="array" ref="BK7">IF(ISNA(INDEX('Custom Field Tbl'!$R$5:$R$1053, MATCH('CF Values LookUp'!BK$4 &amp; 'CF Values LookUp'!$D7, 'Custom Field Tbl'!$Q$5:$Q$1053 &amp; 'Custom Field Tbl'!$S$5:$S$1053, 0)) ), "",
INDEX('Custom Field Tbl'!$R$5:$R$1053, MATCH('CF Values LookUp'!BK$4 &amp; 'CF Values LookUp'!$D7, 'Custom Field Tbl'!$Q$5:$Q$1053 &amp; 'Custom Field Tbl'!$S$5:$S$1053, 0)) )</f>
        <v/>
      </c>
      <c r="BL7" t="str" cm="1">
        <f t="array" ref="BL7">IF(ISNA(INDEX('Custom Field Tbl'!$R$5:$R$1053, MATCH('CF Values LookUp'!BL$4 &amp; 'CF Values LookUp'!$D7, 'Custom Field Tbl'!$Q$5:$Q$1053 &amp; 'Custom Field Tbl'!$S$5:$S$1053, 0)) ), "",
INDEX('Custom Field Tbl'!$R$5:$R$1053, MATCH('CF Values LookUp'!BL$4 &amp; 'CF Values LookUp'!$D7, 'Custom Field Tbl'!$Q$5:$Q$1053 &amp; 'Custom Field Tbl'!$S$5:$S$1053, 0)) )</f>
        <v>None</v>
      </c>
      <c r="BM7" t="str" cm="1">
        <f t="array" ref="BM7">IF(ISNA(INDEX('Custom Field Tbl'!$R$5:$R$1053, MATCH('CF Values LookUp'!BM$4 &amp; 'CF Values LookUp'!$D7, 'Custom Field Tbl'!$Q$5:$Q$1053 &amp; 'Custom Field Tbl'!$S$5:$S$1053, 0)) ), "",
INDEX('Custom Field Tbl'!$R$5:$R$1053, MATCH('CF Values LookUp'!BM$4 &amp; 'CF Values LookUp'!$D7, 'Custom Field Tbl'!$Q$5:$Q$1053 &amp; 'Custom Field Tbl'!$S$5:$S$1053, 0)) )</f>
        <v/>
      </c>
      <c r="BN7" t="str" cm="1">
        <f t="array" ref="BN7">IF(ISNA(INDEX('Custom Field Tbl'!$R$5:$R$1053, MATCH('CF Values LookUp'!BN$4 &amp; 'CF Values LookUp'!$D7, 'Custom Field Tbl'!$Q$5:$Q$1053 &amp; 'Custom Field Tbl'!$S$5:$S$1053, 0)) ), "",
INDEX('Custom Field Tbl'!$R$5:$R$1053, MATCH('CF Values LookUp'!BN$4 &amp; 'CF Values LookUp'!$D7, 'Custom Field Tbl'!$Q$5:$Q$1053 &amp; 'Custom Field Tbl'!$S$5:$S$1053, 0)) )</f>
        <v/>
      </c>
      <c r="BO7" t="str" cm="1">
        <f t="array" ref="BO7">IF(ISNA(INDEX('Custom Field Tbl'!$R$5:$R$1053, MATCH('CF Values LookUp'!BO$4 &amp; 'CF Values LookUp'!$D7, 'Custom Field Tbl'!$Q$5:$Q$1053 &amp; 'Custom Field Tbl'!$S$5:$S$1053, 0)) ), "",
INDEX('Custom Field Tbl'!$R$5:$R$1053, MATCH('CF Values LookUp'!BO$4 &amp; 'CF Values LookUp'!$D7, 'Custom Field Tbl'!$Q$5:$Q$1053 &amp; 'Custom Field Tbl'!$S$5:$S$1053, 0)) )</f>
        <v>Sliding</v>
      </c>
      <c r="BP7" t="str" cm="1">
        <f t="array" ref="BP7">IF(ISNA(INDEX('Custom Field Tbl'!$R$5:$R$1053, MATCH('CF Values LookUp'!BP$4 &amp; 'CF Values LookUp'!$D7, 'Custom Field Tbl'!$Q$5:$Q$1053 &amp; 'Custom Field Tbl'!$S$5:$S$1053, 0)) ), "",
INDEX('Custom Field Tbl'!$R$5:$R$1053, MATCH('CF Values LookUp'!BP$4 &amp; 'CF Values LookUp'!$D7, 'Custom Field Tbl'!$Q$5:$Q$1053 &amp; 'Custom Field Tbl'!$S$5:$S$1053, 0)) )</f>
        <v/>
      </c>
      <c r="BQ7" t="str" cm="1">
        <f t="array" ref="BQ7">IF(ISNA(INDEX('Custom Field Tbl'!$R$5:$R$1053, MATCH('CF Values LookUp'!BQ$4 &amp; 'CF Values LookUp'!$D7, 'Custom Field Tbl'!$Q$5:$Q$1053 &amp; 'Custom Field Tbl'!$S$5:$S$1053, 0)) ), "",
INDEX('Custom Field Tbl'!$R$5:$R$1053, MATCH('CF Values LookUp'!BQ$4 &amp; 'CF Values LookUp'!$D7, 'Custom Field Tbl'!$Q$5:$Q$1053 &amp; 'Custom Field Tbl'!$S$5:$S$1053, 0)) )</f>
        <v/>
      </c>
      <c r="BR7" t="str" cm="1">
        <f t="array" ref="BR7">IF(ISNA(INDEX('Custom Field Tbl'!$R$5:$R$1053, MATCH('CF Values LookUp'!BR$4 &amp; 'CF Values LookUp'!$D7, 'Custom Field Tbl'!$Q$5:$Q$1053 &amp; 'Custom Field Tbl'!$S$5:$S$1053, 0)) ), "",
INDEX('Custom Field Tbl'!$R$5:$R$1053, MATCH('CF Values LookUp'!BR$4 &amp; 'CF Values LookUp'!$D7, 'Custom Field Tbl'!$Q$5:$Q$1053 &amp; 'Custom Field Tbl'!$S$5:$S$1053, 0)) )</f>
        <v>Natural Gas (NG) Heating</v>
      </c>
      <c r="BS7" t="str" cm="1">
        <f t="array" ref="BS7">IF(ISNA(INDEX('Custom Field Tbl'!$R$5:$R$1053, MATCH('CF Values LookUp'!BS$4 &amp; 'CF Values LookUp'!$D7, 'Custom Field Tbl'!$Q$5:$Q$1053 &amp; 'Custom Field Tbl'!$S$5:$S$1053, 0)) ), "",
INDEX('Custom Field Tbl'!$R$5:$R$1053, MATCH('CF Values LookUp'!BS$4 &amp; 'CF Values LookUp'!$D7, 'Custom Field Tbl'!$Q$5:$Q$1053 &amp; 'Custom Field Tbl'!$S$5:$S$1053, 0)) )</f>
        <v>Inertial</v>
      </c>
      <c r="BT7" t="str" cm="1">
        <f t="array" ref="BT7">IF(ISNA(INDEX('Custom Field Tbl'!$R$5:$R$1053, MATCH('CF Values LookUp'!BT$4 &amp; 'CF Values LookUp'!$D7, 'Custom Field Tbl'!$Q$5:$Q$1053 &amp; 'Custom Field Tbl'!$S$5:$S$1053, 0)) ), "",
INDEX('Custom Field Tbl'!$R$5:$R$1053, MATCH('CF Values LookUp'!BT$4 &amp; 'CF Values LookUp'!$D7, 'Custom Field Tbl'!$Q$5:$Q$1053 &amp; 'Custom Field Tbl'!$S$5:$S$1053, 0)) )</f>
        <v/>
      </c>
      <c r="BU7" t="str" cm="1">
        <f t="array" ref="BU7">IF(ISNA(INDEX('Custom Field Tbl'!$R$5:$R$1053, MATCH('CF Values LookUp'!BU$4 &amp; 'CF Values LookUp'!$D7, 'Custom Field Tbl'!$Q$5:$Q$1053 &amp; 'Custom Field Tbl'!$S$5:$S$1053, 0)) ), "",
INDEX('Custom Field Tbl'!$R$5:$R$1053, MATCH('CF Values LookUp'!BU$4 &amp; 'CF Values LookUp'!$D7, 'Custom Field Tbl'!$Q$5:$Q$1053 &amp; 'Custom Field Tbl'!$S$5:$S$1053, 0)) )</f>
        <v/>
      </c>
      <c r="BV7" t="str" cm="1">
        <f t="array" ref="BV7">IF(ISNA(INDEX('Custom Field Tbl'!$R$5:$R$1053, MATCH('CF Values LookUp'!BV$4 &amp; 'CF Values LookUp'!$D7, 'Custom Field Tbl'!$Q$5:$Q$1053 &amp; 'Custom Field Tbl'!$S$5:$S$1053, 0)) ), "",
INDEX('Custom Field Tbl'!$R$5:$R$1053, MATCH('CF Values LookUp'!BV$4 &amp; 'CF Values LookUp'!$D7, 'Custom Field Tbl'!$Q$5:$Q$1053 &amp; 'Custom Field Tbl'!$S$5:$S$1053, 0)) )</f>
        <v/>
      </c>
      <c r="BW7" t="str" cm="1">
        <f t="array" ref="BW7">IF(ISNA(INDEX('Custom Field Tbl'!$R$5:$R$1053, MATCH('CF Values LookUp'!BW$4 &amp; 'CF Values LookUp'!$D7, 'Custom Field Tbl'!$Q$5:$Q$1053 &amp; 'Custom Field Tbl'!$S$5:$S$1053, 0)) ), "",
INDEX('Custom Field Tbl'!$R$5:$R$1053, MATCH('CF Values LookUp'!BW$4 &amp; 'CF Values LookUp'!$D7, 'Custom Field Tbl'!$Q$5:$Q$1053 &amp; 'Custom Field Tbl'!$S$5:$S$1053, 0)) )</f>
        <v/>
      </c>
      <c r="BX7" t="str" cm="1">
        <f t="array" ref="BX7">IF(ISNA(INDEX('Custom Field Tbl'!$R$5:$R$1053, MATCH('CF Values LookUp'!BX$4 &amp; 'CF Values LookUp'!$D7, 'Custom Field Tbl'!$Q$5:$Q$1053 &amp; 'Custom Field Tbl'!$S$5:$S$1053, 0)) ), "",
INDEX('Custom Field Tbl'!$R$5:$R$1053, MATCH('CF Values LookUp'!BX$4 &amp; 'CF Values LookUp'!$D7, 'Custom Field Tbl'!$Q$5:$Q$1053 &amp; 'Custom Field Tbl'!$S$5:$S$1053, 0)) )</f>
        <v/>
      </c>
      <c r="BY7" t="str" cm="1">
        <f t="array" ref="BY7">IF(ISNA(INDEX('Custom Field Tbl'!$R$5:$R$1053, MATCH('CF Values LookUp'!BY$4 &amp; 'CF Values LookUp'!$D7, 'Custom Field Tbl'!$Q$5:$Q$1053 &amp; 'Custom Field Tbl'!$S$5:$S$1053, 0)) ), "",
INDEX('Custom Field Tbl'!$R$5:$R$1053, MATCH('CF Values LookUp'!BY$4 &amp; 'CF Values LookUp'!$D7, 'Custom Field Tbl'!$Q$5:$Q$1053 &amp; 'Custom Field Tbl'!$S$5:$S$1053, 0)) )</f>
        <v>Platform</v>
      </c>
      <c r="BZ7" t="str" cm="1">
        <f t="array" ref="BZ7">IF(ISNA(INDEX('Custom Field Tbl'!$R$5:$R$1053, MATCH('CF Values LookUp'!BZ$4 &amp; 'CF Values LookUp'!$D7, 'Custom Field Tbl'!$Q$5:$Q$1053 &amp; 'Custom Field Tbl'!$S$5:$S$1053, 0)) ), "",
INDEX('Custom Field Tbl'!$R$5:$R$1053, MATCH('CF Values LookUp'!BZ$4 &amp; 'CF Values LookUp'!$D7, 'Custom Field Tbl'!$Q$5:$Q$1053 &amp; 'Custom Field Tbl'!$S$5:$S$1053, 0)) )</f>
        <v/>
      </c>
      <c r="CA7" t="str" cm="1">
        <f t="array" ref="CA7">IF(ISNA(INDEX('Custom Field Tbl'!$R$5:$R$1053, MATCH('CF Values LookUp'!CA$4 &amp; 'CF Values LookUp'!$D7, 'Custom Field Tbl'!$Q$5:$Q$1053 &amp; 'Custom Field Tbl'!$S$5:$S$1053, 0)) ), "",
INDEX('Custom Field Tbl'!$R$5:$R$1053, MATCH('CF Values LookUp'!CA$4 &amp; 'CF Values LookUp'!$D7, 'Custom Field Tbl'!$Q$5:$Q$1053 &amp; 'Custom Field Tbl'!$S$5:$S$1053, 0)) )</f>
        <v/>
      </c>
      <c r="CB7" t="str" cm="1">
        <f t="array" ref="CB7">IF(ISNA(INDEX('Custom Field Tbl'!$R$5:$R$1053, MATCH('CF Values LookUp'!CB$4 &amp; 'CF Values LookUp'!$D7, 'Custom Field Tbl'!$Q$5:$Q$1053 &amp; 'Custom Field Tbl'!$S$5:$S$1053, 0)) ), "",
INDEX('Custom Field Tbl'!$R$5:$R$1053, MATCH('CF Values LookUp'!CB$4 &amp; 'CF Values LookUp'!$D7, 'Custom Field Tbl'!$Q$5:$Q$1053 &amp; 'Custom Field Tbl'!$S$5:$S$1053, 0)) )</f>
        <v>Natural Gas</v>
      </c>
      <c r="CC7" t="str" cm="1">
        <f t="array" ref="CC7">IF(ISNA(INDEX('Custom Field Tbl'!$R$5:$R$1053, MATCH('CF Values LookUp'!CC$4 &amp; 'CF Values LookUp'!$D7, 'Custom Field Tbl'!$Q$5:$Q$1053 &amp; 'Custom Field Tbl'!$S$5:$S$1053, 0)) ), "",
INDEX('Custom Field Tbl'!$R$5:$R$1053, MATCH('CF Values LookUp'!CC$4 &amp; 'CF Values LookUp'!$D7, 'Custom Field Tbl'!$Q$5:$Q$1053 &amp; 'Custom Field Tbl'!$S$5:$S$1053, 0)) )</f>
        <v/>
      </c>
      <c r="CD7" t="str" cm="1">
        <f t="array" ref="CD7">IF(ISNA(INDEX('Custom Field Tbl'!$R$5:$R$1053, MATCH('CF Values LookUp'!CD$4 &amp; 'CF Values LookUp'!$D7, 'Custom Field Tbl'!$Q$5:$Q$1053 &amp; 'Custom Field Tbl'!$S$5:$S$1053, 0)) ), "",
INDEX('Custom Field Tbl'!$R$5:$R$1053, MATCH('CF Values LookUp'!CD$4 &amp; 'CF Values LookUp'!$D7, 'Custom Field Tbl'!$Q$5:$Q$1053 &amp; 'Custom Field Tbl'!$S$5:$S$1053, 0)) )</f>
        <v>Emergency Eye/Face/Shower Combo</v>
      </c>
      <c r="CE7" t="str" cm="1">
        <f t="array" ref="CE7">IF(ISNA(INDEX('Custom Field Tbl'!$R$5:$R$1053, MATCH('CF Values LookUp'!CE$4 &amp; 'CF Values LookUp'!$D7, 'Custom Field Tbl'!$Q$5:$Q$1053 &amp; 'Custom Field Tbl'!$S$5:$S$1053, 0)) ), "",
INDEX('Custom Field Tbl'!$R$5:$R$1053, MATCH('CF Values LookUp'!CE$4 &amp; 'CF Values LookUp'!$D7, 'Custom Field Tbl'!$Q$5:$Q$1053 &amp; 'Custom Field Tbl'!$S$5:$S$1053, 0)) )</f>
        <v/>
      </c>
      <c r="CF7" t="str" cm="1">
        <f t="array" ref="CF7">IF(ISNA(INDEX('Custom Field Tbl'!$R$5:$R$1053, MATCH('CF Values LookUp'!CF$4 &amp; 'CF Values LookUp'!$D7, 'Custom Field Tbl'!$Q$5:$Q$1053 &amp; 'Custom Field Tbl'!$S$5:$S$1053, 0)) ), "",
INDEX('Custom Field Tbl'!$R$5:$R$1053, MATCH('CF Values LookUp'!CF$4 &amp; 'CF Values LookUp'!$D7, 'Custom Field Tbl'!$Q$5:$Q$1053 &amp; 'Custom Field Tbl'!$S$5:$S$1053, 0)) )</f>
        <v/>
      </c>
      <c r="CG7" t="str" cm="1">
        <f t="array" ref="CG7">IF(ISNA(INDEX('Custom Field Tbl'!$R$5:$R$1053, MATCH('CF Values LookUp'!CG$4 &amp; 'CF Values LookUp'!$D7, 'Custom Field Tbl'!$Q$5:$Q$1053 &amp; 'Custom Field Tbl'!$S$5:$S$1053, 0)) ), "",
INDEX('Custom Field Tbl'!$R$5:$R$1053, MATCH('CF Values LookUp'!CG$4 &amp; 'CF Values LookUp'!$D7, 'Custom Field Tbl'!$Q$5:$Q$1053 &amp; 'Custom Field Tbl'!$S$5:$S$1053, 0)) )</f>
        <v/>
      </c>
      <c r="CH7" t="str" cm="1">
        <f t="array" ref="CH7">IF(ISNA(INDEX('Custom Field Tbl'!$R$5:$R$1053, MATCH('CF Values LookUp'!CH$4 &amp; 'CF Values LookUp'!$D7, 'Custom Field Tbl'!$Q$5:$Q$1053 &amp; 'Custom Field Tbl'!$S$5:$S$1053, 0)) ), "",
INDEX('Custom Field Tbl'!$R$5:$R$1053, MATCH('CF Values LookUp'!CH$4 &amp; 'CF Values LookUp'!$D7, 'Custom Field Tbl'!$Q$5:$Q$1053 &amp; 'Custom Field Tbl'!$S$5:$S$1053, 0)) )</f>
        <v/>
      </c>
      <c r="CI7" t="str" cm="1">
        <f t="array" ref="CI7">IF(ISNA(INDEX('Custom Field Tbl'!$R$5:$R$1053, MATCH('CF Values LookUp'!CI$4 &amp; 'CF Values LookUp'!$D7, 'Custom Field Tbl'!$Q$5:$Q$1053 &amp; 'Custom Field Tbl'!$S$5:$S$1053, 0)) ), "",
INDEX('Custom Field Tbl'!$R$5:$R$1053, MATCH('CF Values LookUp'!CI$4 &amp; 'CF Values LookUp'!$D7, 'Custom Field Tbl'!$Q$5:$Q$1053 &amp; 'Custom Field Tbl'!$S$5:$S$1053, 0)) )</f>
        <v>Hardwired Stand-Alone</v>
      </c>
      <c r="CJ7" t="str" cm="1">
        <f t="array" ref="CJ7">IF(ISNA(INDEX('Custom Field Tbl'!$R$5:$R$1053, MATCH('CF Values LookUp'!CJ$4 &amp; 'CF Values LookUp'!$D7, 'Custom Field Tbl'!$Q$5:$Q$1053 &amp; 'Custom Field Tbl'!$S$5:$S$1053, 0)) ), "",
INDEX('Custom Field Tbl'!$R$5:$R$1053, MATCH('CF Values LookUp'!CJ$4 &amp; 'CF Values LookUp'!$D7, 'Custom Field Tbl'!$Q$5:$Q$1053 &amp; 'Custom Field Tbl'!$S$5:$S$1053, 0)) )</f>
        <v>Steel</v>
      </c>
      <c r="CK7" t="str" cm="1">
        <f t="array" ref="CK7">IF(ISNA(INDEX('Custom Field Tbl'!$R$5:$R$1053, MATCH('CF Values LookUp'!CK$4 &amp; 'CF Values LookUp'!$D7, 'Custom Field Tbl'!$Q$5:$Q$1053 &amp; 'Custom Field Tbl'!$S$5:$S$1053, 0)) ), "",
INDEX('Custom Field Tbl'!$R$5:$R$1053, MATCH('CF Values LookUp'!CK$4 &amp; 'CF Values LookUp'!$D7, 'Custom Field Tbl'!$Q$5:$Q$1053 &amp; 'Custom Field Tbl'!$S$5:$S$1053, 0)) )</f>
        <v>Suspended</v>
      </c>
      <c r="CL7" t="str" cm="1">
        <f t="array" ref="CL7">IF(ISNA(INDEX('Custom Field Tbl'!$R$5:$R$1053, MATCH('CF Values LookUp'!CL$4 &amp; 'CF Values LookUp'!$D7, 'Custom Field Tbl'!$Q$5:$Q$1053 &amp; 'Custom Field Tbl'!$S$5:$S$1053, 0)) ), "",
INDEX('Custom Field Tbl'!$R$5:$R$1053, MATCH('CF Values LookUp'!CL$4 &amp; 'CF Values LookUp'!$D7, 'Custom Field Tbl'!$Q$5:$Q$1053 &amp; 'Custom Field Tbl'!$S$5:$S$1053, 0)) )</f>
        <v>In-Line Centrifugal</v>
      </c>
      <c r="CM7" t="str" cm="1">
        <f t="array" ref="CM7">IF(ISNA(INDEX('Custom Field Tbl'!$R$5:$R$1053, MATCH('CF Values LookUp'!CM$4 &amp; 'CF Values LookUp'!$D7, 'Custom Field Tbl'!$Q$5:$Q$1053 &amp; 'Custom Field Tbl'!$S$5:$S$1053, 0)) ), "",
INDEX('Custom Field Tbl'!$R$5:$R$1053, MATCH('CF Values LookUp'!CM$4 &amp; 'CF Values LookUp'!$D7, 'Custom Field Tbl'!$Q$5:$Q$1053 &amp; 'Custom Field Tbl'!$S$5:$S$1053, 0)) )</f>
        <v>Heating Only</v>
      </c>
      <c r="CN7" t="str" cm="1">
        <f t="array" ref="CN7">IF(ISNA(INDEX('Custom Field Tbl'!$R$5:$R$1053, MATCH('CF Values LookUp'!CN$4 &amp; 'CF Values LookUp'!$D7, 'Custom Field Tbl'!$Q$5:$Q$1053 &amp; 'Custom Field Tbl'!$S$5:$S$1053, 0)) ), "",
INDEX('Custom Field Tbl'!$R$5:$R$1053, MATCH('CF Values LookUp'!CN$4 &amp; 'CF Values LookUp'!$D7, 'Custom Field Tbl'!$Q$5:$Q$1053 &amp; 'Custom Field Tbl'!$S$5:$S$1053, 0)) )</f>
        <v>Floor Standing Non-Ducted</v>
      </c>
      <c r="CO7" t="str" cm="1">
        <f t="array" ref="CO7">IF(ISNA(INDEX('Custom Field Tbl'!$R$5:$R$1053, MATCH('CF Values LookUp'!CO$4 &amp; 'CF Values LookUp'!$D7, 'Custom Field Tbl'!$Q$5:$Q$1053 &amp; 'Custom Field Tbl'!$S$5:$S$1053, 0)) ), "",
INDEX('Custom Field Tbl'!$R$5:$R$1053, MATCH('CF Values LookUp'!CO$4 &amp; 'CF Values LookUp'!$D7, 'Custom Field Tbl'!$Q$5:$Q$1053 &amp; 'Custom Field Tbl'!$S$5:$S$1053, 0)) )</f>
        <v/>
      </c>
      <c r="CP7" t="str" cm="1">
        <f t="array" ref="CP7">IF(ISNA(INDEX('Custom Field Tbl'!$R$5:$R$1053, MATCH('CF Values LookUp'!CP$4 &amp; 'CF Values LookUp'!$D7, 'Custom Field Tbl'!$Q$5:$Q$1053 &amp; 'Custom Field Tbl'!$S$5:$S$1053, 0)) ), "",
INDEX('Custom Field Tbl'!$R$5:$R$1053, MATCH('CF Values LookUp'!CP$4 &amp; 'CF Values LookUp'!$D7, 'Custom Field Tbl'!$Q$5:$Q$1053 &amp; 'Custom Field Tbl'!$S$5:$S$1053, 0)) )</f>
        <v/>
      </c>
      <c r="CQ7" t="str" cm="1">
        <f t="array" ref="CQ7">IF(ISNA(INDEX('Custom Field Tbl'!$R$5:$R$1053, MATCH('CF Values LookUp'!CQ$4 &amp; 'CF Values LookUp'!$D7, 'Custom Field Tbl'!$Q$5:$Q$1053 &amp; 'Custom Field Tbl'!$S$5:$S$1053, 0)) ), "",
INDEX('Custom Field Tbl'!$R$5:$R$1053, MATCH('CF Values LookUp'!CQ$4 &amp; 'CF Values LookUp'!$D7, 'Custom Field Tbl'!$Q$5:$Q$1053 &amp; 'Custom Field Tbl'!$S$5:$S$1053, 0)) )</f>
        <v>Hydronic (Hot Water/Glycol)</v>
      </c>
      <c r="CR7" t="str" cm="1">
        <f t="array" ref="CR7">IF(ISNA(INDEX('Custom Field Tbl'!$R$5:$R$1053, MATCH('CF Values LookUp'!CR$4 &amp; 'CF Values LookUp'!$D7, 'Custom Field Tbl'!$Q$5:$Q$1053 &amp; 'Custom Field Tbl'!$S$5:$S$1053, 0)) ), "",
INDEX('Custom Field Tbl'!$R$5:$R$1053, MATCH('CF Values LookUp'!CR$4 &amp; 'CF Values LookUp'!$D7, 'Custom Field Tbl'!$Q$5:$Q$1053 &amp; 'Custom Field Tbl'!$S$5:$S$1053, 0)) )</f>
        <v/>
      </c>
      <c r="CS7" t="str" cm="1">
        <f t="array" ref="CS7">IF(ISNA(INDEX('Custom Field Tbl'!$R$5:$R$1053, MATCH('CF Values LookUp'!CS$4 &amp; 'CF Values LookUp'!$D7, 'Custom Field Tbl'!$Q$5:$Q$1053 &amp; 'Custom Field Tbl'!$S$5:$S$1053, 0)) ), "",
INDEX('Custom Field Tbl'!$R$5:$R$1053, MATCH('CF Values LookUp'!CS$4 &amp; 'CF Values LookUp'!$D7, 'Custom Field Tbl'!$Q$5:$Q$1053 &amp; 'Custom Field Tbl'!$S$5:$S$1053, 0)) )</f>
        <v>Modified Bituminous Sheet Membrane</v>
      </c>
      <c r="CT7" t="str" cm="1">
        <f t="array" ref="CT7">IF(ISNA(INDEX('Custom Field Tbl'!$R$5:$R$1053, MATCH('CF Values LookUp'!CT$4 &amp; 'CF Values LookUp'!$D7, 'Custom Field Tbl'!$Q$5:$Q$1053 &amp; 'Custom Field Tbl'!$S$5:$S$1053, 0)) ), "",
INDEX('Custom Field Tbl'!$R$5:$R$1053, MATCH('CF Values LookUp'!CT$4 &amp; 'CF Values LookUp'!$D7, 'Custom Field Tbl'!$Q$5:$Q$1053 &amp; 'Custom Field Tbl'!$S$5:$S$1053, 0)) )</f>
        <v>Sleeve Concrete</v>
      </c>
      <c r="CU7" t="str" cm="1">
        <f t="array" ref="CU7">IF(ISNA(INDEX('Custom Field Tbl'!$R$5:$R$1053, MATCH('CF Values LookUp'!CU$4 &amp; 'CF Values LookUp'!$D7, 'Custom Field Tbl'!$Q$5:$Q$1053 &amp; 'Custom Field Tbl'!$S$5:$S$1053, 0)) ), "",
INDEX('Custom Field Tbl'!$R$5:$R$1053, MATCH('CF Values LookUp'!CU$4 &amp; 'CF Values LookUp'!$D7, 'Custom Field Tbl'!$Q$5:$Q$1053 &amp; 'Custom Field Tbl'!$S$5:$S$1053, 0)) )</f>
        <v>Steel</v>
      </c>
      <c r="CV7" t="str" cm="1">
        <f t="array" ref="CV7">IF(ISNA(INDEX('Custom Field Tbl'!$R$5:$R$1053, MATCH('CF Values LookUp'!CV$4 &amp; 'CF Values LookUp'!$D7, 'Custom Field Tbl'!$Q$5:$Q$1053 &amp; 'Custom Field Tbl'!$S$5:$S$1053, 0)) ), "",
INDEX('Custom Field Tbl'!$R$5:$R$1053, MATCH('CF Values LookUp'!CV$4 &amp; 'CF Values LookUp'!$D7, 'Custom Field Tbl'!$Q$5:$Q$1053 &amp; 'Custom Field Tbl'!$S$5:$S$1053, 0)) )</f>
        <v/>
      </c>
      <c r="CW7" t="str" cm="1">
        <f t="array" ref="CW7">IF(ISNA(INDEX('Custom Field Tbl'!$R$5:$R$1053, MATCH('CF Values LookUp'!CW$4 &amp; 'CF Values LookUp'!$D7, 'Custom Field Tbl'!$Q$5:$Q$1053 &amp; 'Custom Field Tbl'!$S$5:$S$1053, 0)) ), "",
INDEX('Custom Field Tbl'!$R$5:$R$1053, MATCH('CF Values LookUp'!CW$4 &amp; 'CF Values LookUp'!$D7, 'Custom Field Tbl'!$Q$5:$Q$1053 &amp; 'Custom Field Tbl'!$S$5:$S$1053, 0)) )</f>
        <v>Horizontal Lifeline</v>
      </c>
      <c r="CX7" t="str" cm="1">
        <f t="array" ref="CX7">IF(ISNA(INDEX('Custom Field Tbl'!$R$5:$R$1053, MATCH('CF Values LookUp'!CX$4 &amp; 'CF Values LookUp'!$D7, 'Custom Field Tbl'!$Q$5:$Q$1053 &amp; 'Custom Field Tbl'!$S$5:$S$1053, 0)) ), "",
INDEX('Custom Field Tbl'!$R$5:$R$1053, MATCH('CF Values LookUp'!CX$4 &amp; 'CF Values LookUp'!$D7, 'Custom Field Tbl'!$Q$5:$Q$1053 &amp; 'Custom Field Tbl'!$S$5:$S$1053, 0)) )</f>
        <v>Galvanized Chain Link</v>
      </c>
      <c r="CY7" t="str" cm="1">
        <f t="array" ref="CY7">IF(ISNA(INDEX('Custom Field Tbl'!$R$5:$R$1053, MATCH('CF Values LookUp'!CY$4 &amp; 'CF Values LookUp'!$D7, 'Custom Field Tbl'!$Q$5:$Q$1053 &amp; 'Custom Field Tbl'!$S$5:$S$1053, 0)) ), "",
INDEX('Custom Field Tbl'!$R$5:$R$1053, MATCH('CF Values LookUp'!CY$4 &amp; 'CF Values LookUp'!$D7, 'Custom Field Tbl'!$Q$5:$Q$1053 &amp; 'Custom Field Tbl'!$S$5:$S$1053, 0)) )</f>
        <v/>
      </c>
      <c r="CZ7" t="str" cm="1">
        <f t="array" ref="CZ7">IF(ISNA(INDEX('Custom Field Tbl'!$R$5:$R$1053, MATCH('CF Values LookUp'!CZ$4 &amp; 'CF Values LookUp'!$D7, 'Custom Field Tbl'!$Q$5:$Q$1053 &amp; 'Custom Field Tbl'!$S$5:$S$1053, 0)) ), "",
INDEX('Custom Field Tbl'!$R$5:$R$1053, MATCH('CF Values LookUp'!CZ$4 &amp; 'CF Values LookUp'!$D7, 'Custom Field Tbl'!$Q$5:$Q$1053 &amp; 'Custom Field Tbl'!$S$5:$S$1053, 0)) )</f>
        <v/>
      </c>
      <c r="DA7" t="str" cm="1">
        <f t="array" ref="DA7">IF(ISNA(INDEX('Custom Field Tbl'!$R$5:$R$1053, MATCH('CF Values LookUp'!DA$4 &amp; 'CF Values LookUp'!$D7, 'Custom Field Tbl'!$Q$5:$Q$1053 &amp; 'Custom Field Tbl'!$S$5:$S$1053, 0)) ), "",
INDEX('Custom Field Tbl'!$R$5:$R$1053, MATCH('CF Values LookUp'!DA$4 &amp; 'CF Values LookUp'!$D7, 'Custom Field Tbl'!$Q$5:$Q$1053 &amp; 'Custom Field Tbl'!$S$5:$S$1053, 0)) )</f>
        <v/>
      </c>
      <c r="DB7" t="str" cm="1">
        <f t="array" ref="DB7">IF(ISNA(INDEX('Custom Field Tbl'!$R$5:$R$1053, MATCH('CF Values LookUp'!DB$4 &amp; 'CF Values LookUp'!$D7, 'Custom Field Tbl'!$Q$5:$Q$1053 &amp; 'Custom Field Tbl'!$S$5:$S$1053, 0)) ), "",
INDEX('Custom Field Tbl'!$R$5:$R$1053, MATCH('CF Values LookUp'!DB$4 &amp; 'CF Values LookUp'!$D7, 'Custom Field Tbl'!$Q$5:$Q$1053 &amp; 'Custom Field Tbl'!$S$5:$S$1053, 0)) )</f>
        <v>Vertical Inline</v>
      </c>
      <c r="DC7" t="str" cm="1">
        <f t="array" ref="DC7">IF(ISNA(INDEX('Custom Field Tbl'!$R$5:$R$1053, MATCH('CF Values LookUp'!DC$4 &amp; 'CF Values LookUp'!$D7, 'Custom Field Tbl'!$Q$5:$Q$1053 &amp; 'Custom Field Tbl'!$S$5:$S$1053, 0)) ), "",
INDEX('Custom Field Tbl'!$R$5:$R$1053, MATCH('CF Values LookUp'!DC$4 &amp; 'CF Values LookUp'!$D7, 'Custom Field Tbl'!$Q$5:$Q$1053 &amp; 'Custom Field Tbl'!$S$5:$S$1053, 0)) )</f>
        <v/>
      </c>
      <c r="DD7" t="str" cm="1">
        <f t="array" ref="DD7">IF(ISNA(INDEX('Custom Field Tbl'!$R$5:$R$1053, MATCH('CF Values LookUp'!DD$4 &amp; 'CF Values LookUp'!$D7, 'Custom Field Tbl'!$Q$5:$Q$1053 &amp; 'Custom Field Tbl'!$S$5:$S$1053, 0)) ), "",
INDEX('Custom Field Tbl'!$R$5:$R$1053, MATCH('CF Values LookUp'!DD$4 &amp; 'CF Values LookUp'!$D7, 'Custom Field Tbl'!$Q$5:$Q$1053 &amp; 'Custom Field Tbl'!$S$5:$S$1053, 0)) )</f>
        <v>Surface Mounted</v>
      </c>
      <c r="DE7" t="str" cm="1">
        <f t="array" ref="DE7">IF(ISNA(INDEX('Custom Field Tbl'!$R$5:$R$1053, MATCH('CF Values LookUp'!DE$4 &amp; 'CF Values LookUp'!$D7, 'Custom Field Tbl'!$Q$5:$Q$1053 &amp; 'Custom Field Tbl'!$S$5:$S$1053, 0)) ), "",
INDEX('Custom Field Tbl'!$R$5:$R$1053, MATCH('CF Values LookUp'!DE$4 &amp; 'CF Values LookUp'!$D7, 'Custom Field Tbl'!$Q$5:$Q$1053 &amp; 'Custom Field Tbl'!$S$5:$S$1053, 0)) )</f>
        <v>BC-Rated Carbon Dioxide</v>
      </c>
      <c r="DF7" t="str" cm="1">
        <f t="array" ref="DF7">IF(ISNA(INDEX('Custom Field Tbl'!$R$5:$R$1053, MATCH('CF Values LookUp'!DF$4 &amp; 'CF Values LookUp'!$D7, 'Custom Field Tbl'!$Q$5:$Q$1053 &amp; 'Custom Field Tbl'!$S$5:$S$1053, 0)) ), "",
INDEX('Custom Field Tbl'!$R$5:$R$1053, MATCH('CF Values LookUp'!DF$4 &amp; 'CF Values LookUp'!$D7, 'Custom Field Tbl'!$Q$5:$Q$1053 &amp; 'Custom Field Tbl'!$S$5:$S$1053, 0)) )</f>
        <v>Single Preaction System</v>
      </c>
      <c r="DG7" t="str" cm="1">
        <f t="array" ref="DG7">IF(ISNA(INDEX('Custom Field Tbl'!$R$5:$R$1053, MATCH('CF Values LookUp'!DG$4 &amp; 'CF Values LookUp'!$D7, 'Custom Field Tbl'!$Q$5:$Q$1053 &amp; 'Custom Field Tbl'!$S$5:$S$1053, 0)) ), "",
INDEX('Custom Field Tbl'!$R$5:$R$1053, MATCH('CF Values LookUp'!DG$4 &amp; 'CF Values LookUp'!$D7, 'Custom Field Tbl'!$Q$5:$Q$1053 &amp; 'Custom Field Tbl'!$S$5:$S$1053, 0)) )</f>
        <v/>
      </c>
      <c r="DH7" t="str" cm="1">
        <f t="array" ref="DH7">IF(ISNA(INDEX('Custom Field Tbl'!$R$5:$R$1053, MATCH('CF Values LookUp'!DH$4 &amp; 'CF Values LookUp'!$D7, 'Custom Field Tbl'!$Q$5:$Q$1053 &amp; 'Custom Field Tbl'!$S$5:$S$1053, 0)) ), "",
INDEX('Custom Field Tbl'!$R$5:$R$1053, MATCH('CF Values LookUp'!DH$4 &amp; 'CF Values LookUp'!$D7, 'Custom Field Tbl'!$Q$5:$Q$1053 &amp; 'Custom Field Tbl'!$S$5:$S$1053, 0)) )</f>
        <v/>
      </c>
      <c r="DI7" t="str" cm="1">
        <f t="array" ref="DI7">IF(ISNA(INDEX('Custom Field Tbl'!$R$5:$R$1053, MATCH('CF Values LookUp'!DI$4 &amp; 'CF Values LookUp'!$D7, 'Custom Field Tbl'!$Q$5:$Q$1053 &amp; 'Custom Field Tbl'!$S$5:$S$1053, 0)) ), "",
INDEX('Custom Field Tbl'!$R$5:$R$1053, MATCH('CF Values LookUp'!DI$4 &amp; 'CF Values LookUp'!$D7, 'Custom Field Tbl'!$Q$5:$Q$1053 &amp; 'Custom Field Tbl'!$S$5:$S$1053, 0)) )</f>
        <v/>
      </c>
      <c r="DJ7" t="str" cm="1">
        <f t="array" ref="DJ7">IF(ISNA(INDEX('Custom Field Tbl'!$R$5:$R$1053, MATCH('CF Values LookUp'!DJ$4 &amp; 'CF Values LookUp'!$D7, 'Custom Field Tbl'!$Q$5:$Q$1053 &amp; 'Custom Field Tbl'!$S$5:$S$1053, 0)) ), "",
INDEX('Custom Field Tbl'!$R$5:$R$1053, MATCH('CF Values LookUp'!DJ$4 &amp; 'CF Values LookUp'!$D7, 'Custom Field Tbl'!$Q$5:$Q$1053 &amp; 'Custom Field Tbl'!$S$5:$S$1053, 0)) )</f>
        <v/>
      </c>
      <c r="DK7" t="str" cm="1">
        <f t="array" ref="DK7">IF(ISNA(INDEX('Custom Field Tbl'!$R$5:$R$1053, MATCH('CF Values LookUp'!DK$4 &amp; 'CF Values LookUp'!$D7, 'Custom Field Tbl'!$Q$5:$Q$1053 &amp; 'Custom Field Tbl'!$S$5:$S$1053, 0)) ), "",
INDEX('Custom Field Tbl'!$R$5:$R$1053, MATCH('CF Values LookUp'!DK$4 &amp; 'CF Values LookUp'!$D7, 'Custom Field Tbl'!$Q$5:$Q$1053 &amp; 'Custom Field Tbl'!$S$5:$S$1053, 0)) )</f>
        <v>Manual Lock</v>
      </c>
      <c r="DL7" t="str" cm="1">
        <f t="array" ref="DL7">IF(ISNA(INDEX('Custom Field Tbl'!$R$5:$R$1053, MATCH('CF Values LookUp'!DL$4 &amp; 'CF Values LookUp'!$D7, 'Custom Field Tbl'!$Q$5:$Q$1053 &amp; 'Custom Field Tbl'!$S$5:$S$1053, 0)) ), "",
INDEX('Custom Field Tbl'!$R$5:$R$1053, MATCH('CF Values LookUp'!DL$4 &amp; 'CF Values LookUp'!$D7, 'Custom Field Tbl'!$Q$5:$Q$1053 &amp; 'Custom Field Tbl'!$S$5:$S$1053, 0)) )</f>
        <v/>
      </c>
      <c r="DM7" t="str" cm="1">
        <f t="array" ref="DM7">IF(ISNA(INDEX('Custom Field Tbl'!$R$5:$R$1053, MATCH('CF Values LookUp'!DM$4 &amp; 'CF Values LookUp'!$D7, 'Custom Field Tbl'!$Q$5:$Q$1053 &amp; 'Custom Field Tbl'!$S$5:$S$1053, 0)) ), "",
INDEX('Custom Field Tbl'!$R$5:$R$1053, MATCH('CF Values LookUp'!DM$4 &amp; 'CF Values LookUp'!$D7, 'Custom Field Tbl'!$Q$5:$Q$1053 &amp; 'Custom Field Tbl'!$S$5:$S$1053, 0)) )</f>
        <v>Wrough Iron</v>
      </c>
      <c r="DN7" t="str" cm="1">
        <f t="array" ref="DN7">IF(ISNA(INDEX('Custom Field Tbl'!$R$5:$R$1053, MATCH('CF Values LookUp'!DN$4 &amp; 'CF Values LookUp'!$D7, 'Custom Field Tbl'!$Q$5:$Q$1053 &amp; 'Custom Field Tbl'!$S$5:$S$1053, 0)) ), "",
INDEX('Custom Field Tbl'!$R$5:$R$1053, MATCH('CF Values LookUp'!DN$4 &amp; 'CF Values LookUp'!$D7, 'Custom Field Tbl'!$Q$5:$Q$1053 &amp; 'Custom Field Tbl'!$S$5:$S$1053, 0)) )</f>
        <v>Double Swing</v>
      </c>
      <c r="DO7" t="str" cm="1">
        <f t="array" ref="DO7">IF(ISNA(INDEX('Custom Field Tbl'!$R$5:$R$1053, MATCH('CF Values LookUp'!DO$4 &amp; 'CF Values LookUp'!$D7, 'Custom Field Tbl'!$Q$5:$Q$1053 &amp; 'Custom Field Tbl'!$S$5:$S$1053, 0)) ), "",
INDEX('Custom Field Tbl'!$R$5:$R$1053, MATCH('CF Values LookUp'!DO$4 &amp; 'CF Values LookUp'!$D7, 'Custom Field Tbl'!$Q$5:$Q$1053 &amp; 'Custom Field Tbl'!$S$5:$S$1053, 0)) )</f>
        <v/>
      </c>
      <c r="DP7" t="str" cm="1">
        <f t="array" ref="DP7">IF(ISNA(INDEX('Custom Field Tbl'!$R$5:$R$1053, MATCH('CF Values LookUp'!DP$4 &amp; 'CF Values LookUp'!$D7, 'Custom Field Tbl'!$Q$5:$Q$1053 &amp; 'Custom Field Tbl'!$S$5:$S$1053, 0)) ), "",
INDEX('Custom Field Tbl'!$R$5:$R$1053, MATCH('CF Values LookUp'!DP$4 &amp; 'CF Values LookUp'!$D7, 'Custom Field Tbl'!$Q$5:$Q$1053 &amp; 'Custom Field Tbl'!$S$5:$S$1053, 0)) )</f>
        <v>Low-pressure Sodium</v>
      </c>
      <c r="DQ7" t="str" cm="1">
        <f t="array" ref="DQ7">IF(ISNA(INDEX('Custom Field Tbl'!$R$5:$R$1053, MATCH('CF Values LookUp'!DQ$4 &amp; 'CF Values LookUp'!$D7, 'Custom Field Tbl'!$Q$5:$Q$1053 &amp; 'Custom Field Tbl'!$S$5:$S$1053, 0)) ), "",
INDEX('Custom Field Tbl'!$R$5:$R$1053, MATCH('CF Values LookUp'!DQ$4 &amp; 'CF Values LookUp'!$D7, 'Custom Field Tbl'!$Q$5:$Q$1053 &amp; 'Custom Field Tbl'!$S$5:$S$1053, 0)) )</f>
        <v>Open Ground Bus</v>
      </c>
      <c r="DR7" t="str" cm="1">
        <f t="array" ref="DR7">IF(ISNA(INDEX('Custom Field Tbl'!$R$5:$R$1053, MATCH('CF Values LookUp'!DR$4 &amp; 'CF Values LookUp'!$D7, 'Custom Field Tbl'!$Q$5:$Q$1053 &amp; 'Custom Field Tbl'!$S$5:$S$1053, 0)) ), "",
INDEX('Custom Field Tbl'!$R$5:$R$1053, MATCH('CF Values LookUp'!DR$4 &amp; 'CF Values LookUp'!$D7, 'Custom Field Tbl'!$Q$5:$Q$1053 &amp; 'Custom Field Tbl'!$S$5:$S$1053, 0)) )</f>
        <v>Painted Metal</v>
      </c>
      <c r="DS7" t="str" cm="1">
        <f t="array" ref="DS7">IF(ISNA(INDEX('Custom Field Tbl'!$R$5:$R$1053, MATCH('CF Values LookUp'!DS$4 &amp; 'CF Values LookUp'!$D7, 'Custom Field Tbl'!$Q$5:$Q$1053 &amp; 'Custom Field Tbl'!$S$5:$S$1053, 0)) ), "",
INDEX('Custom Field Tbl'!$R$5:$R$1053, MATCH('CF Values LookUp'!DS$4 &amp; 'CF Values LookUp'!$D7, 'Custom Field Tbl'!$Q$5:$Q$1053 &amp; 'Custom Field Tbl'!$S$5:$S$1053, 0)) )</f>
        <v/>
      </c>
      <c r="DT7" t="str" cm="1">
        <f t="array" ref="DT7">IF(ISNA(INDEX('Custom Field Tbl'!$R$5:$R$1053, MATCH('CF Values LookUp'!DT$4 &amp; 'CF Values LookUp'!$D7, 'Custom Field Tbl'!$Q$5:$Q$1053 &amp; 'Custom Field Tbl'!$S$5:$S$1053, 0)) ), "",
INDEX('Custom Field Tbl'!$R$5:$R$1053, MATCH('CF Values LookUp'!DT$4 &amp; 'CF Values LookUp'!$D7, 'Custom Field Tbl'!$Q$5:$Q$1053 &amp; 'Custom Field Tbl'!$S$5:$S$1053, 0)) )</f>
        <v/>
      </c>
      <c r="DU7" t="str" cm="1">
        <f t="array" ref="DU7">IF(ISNA(INDEX('Custom Field Tbl'!$R$5:$R$1053, MATCH('CF Values LookUp'!DU$4 &amp; 'CF Values LookUp'!$D7, 'Custom Field Tbl'!$Q$5:$Q$1053 &amp; 'Custom Field Tbl'!$S$5:$S$1053, 0)) ), "",
INDEX('Custom Field Tbl'!$R$5:$R$1053, MATCH('CF Values LookUp'!DU$4 &amp; 'CF Values LookUp'!$D7, 'Custom Field Tbl'!$Q$5:$Q$1053 &amp; 'Custom Field Tbl'!$S$5:$S$1053, 0)) )</f>
        <v/>
      </c>
      <c r="DV7" t="str" cm="1">
        <f t="array" ref="DV7">IF(ISNA(INDEX('Custom Field Tbl'!$R$5:$R$1053, MATCH('CF Values LookUp'!DV$4 &amp; 'CF Values LookUp'!$D7, 'Custom Field Tbl'!$Q$5:$Q$1053 &amp; 'Custom Field Tbl'!$S$5:$S$1053, 0)) ), "",
INDEX('Custom Field Tbl'!$R$5:$R$1053, MATCH('CF Values LookUp'!DV$4 &amp; 'CF Values LookUp'!$D7, 'Custom Field Tbl'!$Q$5:$Q$1053 &amp; 'Custom Field Tbl'!$S$5:$S$1053, 0)) )</f>
        <v/>
      </c>
      <c r="DW7" t="str" cm="1">
        <f t="array" ref="DW7">IF(ISNA(INDEX('Custom Field Tbl'!$R$5:$R$1053, MATCH('CF Values LookUp'!DW$4 &amp; 'CF Values LookUp'!$D7, 'Custom Field Tbl'!$Q$5:$Q$1053 &amp; 'Custom Field Tbl'!$S$5:$S$1053, 0)) ), "",
INDEX('Custom Field Tbl'!$R$5:$R$1053, MATCH('CF Values LookUp'!DW$4 &amp; 'CF Values LookUp'!$D7, 'Custom Field Tbl'!$Q$5:$Q$1053 &amp; 'Custom Field Tbl'!$S$5:$S$1053, 0)) )</f>
        <v/>
      </c>
      <c r="DX7" t="str" cm="1">
        <f t="array" ref="DX7">IF(ISNA(INDEX('Custom Field Tbl'!$R$5:$R$1053, MATCH('CF Values LookUp'!DX$4 &amp; 'CF Values LookUp'!$D7, 'Custom Field Tbl'!$Q$5:$Q$1053 &amp; 'Custom Field Tbl'!$S$5:$S$1053, 0)) ), "",
INDEX('Custom Field Tbl'!$R$5:$R$1053, MATCH('CF Values LookUp'!DX$4 &amp; 'CF Values LookUp'!$D7, 'Custom Field Tbl'!$Q$5:$Q$1053 &amp; 'Custom Field Tbl'!$S$5:$S$1053, 0)) )</f>
        <v/>
      </c>
      <c r="DY7" t="str" cm="1">
        <f t="array" ref="DY7">IF(ISNA(INDEX('Custom Field Tbl'!$R$5:$R$1053, MATCH('CF Values LookUp'!DY$4 &amp; 'CF Values LookUp'!$D7, 'Custom Field Tbl'!$Q$5:$Q$1053 &amp; 'Custom Field Tbl'!$S$5:$S$1053, 0)) ), "",
INDEX('Custom Field Tbl'!$R$5:$R$1053, MATCH('CF Values LookUp'!DY$4 &amp; 'CF Values LookUp'!$D7, 'Custom Field Tbl'!$Q$5:$Q$1053 &amp; 'Custom Field Tbl'!$S$5:$S$1053, 0)) )</f>
        <v>CO2/CO</v>
      </c>
      <c r="DZ7" t="str" cm="1">
        <f t="array" ref="DZ7">IF(ISNA(INDEX('Custom Field Tbl'!$R$5:$R$1053, MATCH('CF Values LookUp'!DZ$4 &amp; 'CF Values LookUp'!$D7, 'Custom Field Tbl'!$Q$5:$Q$1053 &amp; 'Custom Field Tbl'!$S$5:$S$1053, 0)) ), "",
INDEX('Custom Field Tbl'!$R$5:$R$1053, MATCH('CF Values LookUp'!DZ$4 &amp; 'CF Values LookUp'!$D7, 'Custom Field Tbl'!$Q$5:$Q$1053 &amp; 'Custom Field Tbl'!$S$5:$S$1053, 0)) )</f>
        <v/>
      </c>
      <c r="EA7" t="str" cm="1">
        <f t="array" ref="EA7">IF(ISNA(INDEX('Custom Field Tbl'!$R$5:$R$1053, MATCH('CF Values LookUp'!EA$4 &amp; 'CF Values LookUp'!$D7, 'Custom Field Tbl'!$Q$5:$Q$1053 &amp; 'Custom Field Tbl'!$S$5:$S$1053, 0)) ), "",
INDEX('Custom Field Tbl'!$R$5:$R$1053, MATCH('CF Values LookUp'!EA$4 &amp; 'CF Values LookUp'!$D7, 'Custom Field Tbl'!$Q$5:$Q$1053 &amp; 'Custom Field Tbl'!$S$5:$S$1053, 0)) )</f>
        <v/>
      </c>
      <c r="EB7" t="str" cm="1">
        <f t="array" ref="EB7">IF(ISNA(INDEX('Custom Field Tbl'!$R$5:$R$1053, MATCH('CF Values LookUp'!EB$4 &amp; 'CF Values LookUp'!$D7, 'Custom Field Tbl'!$Q$5:$Q$1053 &amp; 'Custom Field Tbl'!$S$5:$S$1053, 0)) ), "",
INDEX('Custom Field Tbl'!$R$5:$R$1053, MATCH('CF Values LookUp'!EB$4 &amp; 'CF Values LookUp'!$D7, 'Custom Field Tbl'!$Q$5:$Q$1053 &amp; 'Custom Field Tbl'!$S$5:$S$1053, 0)) )</f>
        <v/>
      </c>
      <c r="EC7" t="str" cm="1">
        <f t="array" ref="EC7">IF(ISNA(INDEX('Custom Field Tbl'!$R$5:$R$1053, MATCH('CF Values LookUp'!EC$4 &amp; 'CF Values LookUp'!$D7, 'Custom Field Tbl'!$Q$5:$Q$1053 &amp; 'Custom Field Tbl'!$S$5:$S$1053, 0)) ), "",
INDEX('Custom Field Tbl'!$R$5:$R$1053, MATCH('CF Values LookUp'!EC$4 &amp; 'CF Values LookUp'!$D7, 'Custom Field Tbl'!$Q$5:$Q$1053 &amp; 'Custom Field Tbl'!$S$5:$S$1053, 0)) )</f>
        <v/>
      </c>
      <c r="ED7" t="str" cm="1">
        <f t="array" ref="ED7">IF(ISNA(INDEX('Custom Field Tbl'!$R$5:$R$1053, MATCH('CF Values LookUp'!ED$4 &amp; 'CF Values LookUp'!$D7, 'Custom Field Tbl'!$Q$5:$Q$1053 &amp; 'Custom Field Tbl'!$S$5:$S$1053, 0)) ), "",
INDEX('Custom Field Tbl'!$R$5:$R$1053, MATCH('CF Values LookUp'!ED$4 &amp; 'CF Values LookUp'!$D7, 'Custom Field Tbl'!$Q$5:$Q$1053 &amp; 'Custom Field Tbl'!$S$5:$S$1053, 0)) )</f>
        <v/>
      </c>
      <c r="EE7" t="str" cm="1">
        <f t="array" ref="EE7">IF(ISNA(INDEX('Custom Field Tbl'!$R$5:$R$1053, MATCH('CF Values LookUp'!EE$4 &amp; 'CF Values LookUp'!$D7, 'Custom Field Tbl'!$Q$5:$Q$1053 &amp; 'Custom Field Tbl'!$S$5:$S$1053, 0)) ), "",
INDEX('Custom Field Tbl'!$R$5:$R$1053, MATCH('CF Values LookUp'!EE$4 &amp; 'CF Values LookUp'!$D7, 'Custom Field Tbl'!$Q$5:$Q$1053 &amp; 'Custom Field Tbl'!$S$5:$S$1053, 0)) )</f>
        <v/>
      </c>
      <c r="EF7" t="str" cm="1">
        <f t="array" ref="EF7">IF(ISNA(INDEX('Custom Field Tbl'!$R$5:$R$1053, MATCH('CF Values LookUp'!EF$4 &amp; 'CF Values LookUp'!$D7, 'Custom Field Tbl'!$Q$5:$Q$1053 &amp; 'Custom Field Tbl'!$S$5:$S$1053, 0)) ), "",
INDEX('Custom Field Tbl'!$R$5:$R$1053, MATCH('CF Values LookUp'!EF$4 &amp; 'CF Values LookUp'!$D7, 'Custom Field Tbl'!$Q$5:$Q$1053 &amp; 'Custom Field Tbl'!$S$5:$S$1053, 0)) )</f>
        <v>Iron</v>
      </c>
      <c r="EG7" t="str" cm="1">
        <f t="array" ref="EG7">IF(ISNA(INDEX('Custom Field Tbl'!$R$5:$R$1053, MATCH('CF Values LookUp'!EG$4 &amp; 'CF Values LookUp'!$D7, 'Custom Field Tbl'!$Q$5:$Q$1053 &amp; 'Custom Field Tbl'!$S$5:$S$1053, 0)) ), "",
INDEX('Custom Field Tbl'!$R$5:$R$1053, MATCH('CF Values LookUp'!EG$4 &amp; 'CF Values LookUp'!$D7, 'Custom Field Tbl'!$Q$5:$Q$1053 &amp; 'Custom Field Tbl'!$S$5:$S$1053, 0)) )</f>
        <v>LTHW</v>
      </c>
      <c r="EH7" t="str" cm="1">
        <f t="array" ref="EH7">IF(ISNA(INDEX('Custom Field Tbl'!$R$5:$R$1053, MATCH('CF Values LookUp'!EH$4 &amp; 'CF Values LookUp'!$D7, 'Custom Field Tbl'!$Q$5:$Q$1053 &amp; 'Custom Field Tbl'!$S$5:$S$1053, 0)) ), "",
INDEX('Custom Field Tbl'!$R$5:$R$1053, MATCH('CF Values LookUp'!EH$4 &amp; 'CF Values LookUp'!$D7, 'Custom Field Tbl'!$Q$5:$Q$1053 &amp; 'Custom Field Tbl'!$S$5:$S$1053, 0)) )</f>
        <v>LTHW</v>
      </c>
      <c r="EI7" t="str" cm="1">
        <f t="array" ref="EI7">IF(ISNA(INDEX('Custom Field Tbl'!$R$5:$R$1053, MATCH('CF Values LookUp'!EI$4 &amp; 'CF Values LookUp'!$D7, 'Custom Field Tbl'!$Q$5:$Q$1053 &amp; 'Custom Field Tbl'!$S$5:$S$1053, 0)) ), "",
INDEX('Custom Field Tbl'!$R$5:$R$1053, MATCH('CF Values LookUp'!EI$4 &amp; 'CF Values LookUp'!$D7, 'Custom Field Tbl'!$Q$5:$Q$1053 &amp; 'Custom Field Tbl'!$S$5:$S$1053, 0)) )</f>
        <v/>
      </c>
      <c r="EJ7" t="str" cm="1">
        <f t="array" ref="EJ7">IF(ISNA(INDEX('Custom Field Tbl'!$R$5:$R$1053, MATCH('CF Values LookUp'!EJ$4 &amp; 'CF Values LookUp'!$D7, 'Custom Field Tbl'!$Q$5:$Q$1053 &amp; 'Custom Field Tbl'!$S$5:$S$1053, 0)) ), "",
INDEX('Custom Field Tbl'!$R$5:$R$1053, MATCH('CF Values LookUp'!EJ$4 &amp; 'CF Values LookUp'!$D7, 'Custom Field Tbl'!$Q$5:$Q$1053 &amp; 'Custom Field Tbl'!$S$5:$S$1053, 0)) )</f>
        <v/>
      </c>
      <c r="EK7" t="str" cm="1">
        <f t="array" ref="EK7">IF(ISNA(INDEX('Custom Field Tbl'!$R$5:$R$1053, MATCH('CF Values LookUp'!EK$4 &amp; 'CF Values LookUp'!$D7, 'Custom Field Tbl'!$Q$5:$Q$1053 &amp; 'Custom Field Tbl'!$S$5:$S$1053, 0)) ), "",
INDEX('Custom Field Tbl'!$R$5:$R$1053, MATCH('CF Values LookUp'!EK$4 &amp; 'CF Values LookUp'!$D7, 'Custom Field Tbl'!$Q$5:$Q$1053 &amp; 'Custom Field Tbl'!$S$5:$S$1053, 0)) )</f>
        <v>Steam</v>
      </c>
      <c r="EL7" t="str" cm="1">
        <f t="array" ref="EL7">IF(ISNA(INDEX('Custom Field Tbl'!$R$5:$R$1053, MATCH('CF Values LookUp'!EL$4 &amp; 'CF Values LookUp'!$D7, 'Custom Field Tbl'!$Q$5:$Q$1053 &amp; 'Custom Field Tbl'!$S$5:$S$1053, 0)) ), "",
INDEX('Custom Field Tbl'!$R$5:$R$1053, MATCH('CF Values LookUp'!EL$4 &amp; 'CF Values LookUp'!$D7, 'Custom Field Tbl'!$Q$5:$Q$1053 &amp; 'Custom Field Tbl'!$S$5:$S$1053, 0)) )</f>
        <v>Painted Metal</v>
      </c>
      <c r="EM7" t="str" cm="1">
        <f t="array" ref="EM7">IF(ISNA(INDEX('Custom Field Tbl'!$R$5:$R$1053, MATCH('CF Values LookUp'!EM$4 &amp; 'CF Values LookUp'!$D7, 'Custom Field Tbl'!$Q$5:$Q$1053 &amp; 'Custom Field Tbl'!$S$5:$S$1053, 0)) ), "",
INDEX('Custom Field Tbl'!$R$5:$R$1053, MATCH('CF Values LookUp'!EM$4 &amp; 'CF Values LookUp'!$D7, 'Custom Field Tbl'!$Q$5:$Q$1053 &amp; 'Custom Field Tbl'!$S$5:$S$1053, 0)) )</f>
        <v>Surface Mounted</v>
      </c>
      <c r="EN7" t="str" cm="1">
        <f t="array" ref="EN7">IF(ISNA(INDEX('Custom Field Tbl'!$R$5:$R$1053, MATCH('CF Values LookUp'!EN$4 &amp; 'CF Values LookUp'!$D7, 'Custom Field Tbl'!$Q$5:$Q$1053 &amp; 'Custom Field Tbl'!$S$5:$S$1053, 0)) ), "",
INDEX('Custom Field Tbl'!$R$5:$R$1053, MATCH('CF Values LookUp'!EN$4 &amp; 'CF Values LookUp'!$D7, 'Custom Field Tbl'!$Q$5:$Q$1053 &amp; 'Custom Field Tbl'!$S$5:$S$1053, 0)) )</f>
        <v/>
      </c>
      <c r="EO7" t="str" cm="1">
        <f t="array" ref="EO7">IF(ISNA(INDEX('Custom Field Tbl'!$R$5:$R$1053, MATCH('CF Values LookUp'!EO$4 &amp; 'CF Values LookUp'!$D7, 'Custom Field Tbl'!$Q$5:$Q$1053 &amp; 'Custom Field Tbl'!$S$5:$S$1053, 0)) ), "",
INDEX('Custom Field Tbl'!$R$5:$R$1053, MATCH('CF Values LookUp'!EO$4 &amp; 'CF Values LookUp'!$D7, 'Custom Field Tbl'!$Q$5:$Q$1053 &amp; 'Custom Field Tbl'!$S$5:$S$1053, 0)) )</f>
        <v/>
      </c>
      <c r="EP7" t="str" cm="1">
        <f t="array" ref="EP7">IF(ISNA(INDEX('Custom Field Tbl'!$R$5:$R$1053, MATCH('CF Values LookUp'!EP$4 &amp; 'CF Values LookUp'!$D7, 'Custom Field Tbl'!$Q$5:$Q$1053 &amp; 'Custom Field Tbl'!$S$5:$S$1053, 0)) ), "",
INDEX('Custom Field Tbl'!$R$5:$R$1053, MATCH('CF Values LookUp'!EP$4 &amp; 'CF Values LookUp'!$D7, 'Custom Field Tbl'!$Q$5:$Q$1053 &amp; 'Custom Field Tbl'!$S$5:$S$1053, 0)) )</f>
        <v/>
      </c>
      <c r="EQ7" t="str" cm="1">
        <f t="array" ref="EQ7">IF(ISNA(INDEX('Custom Field Tbl'!$R$5:$R$1053, MATCH('CF Values LookUp'!EQ$4 &amp; 'CF Values LookUp'!$D7, 'Custom Field Tbl'!$Q$5:$Q$1053 &amp; 'Custom Field Tbl'!$S$5:$S$1053, 0)) ), "",
INDEX('Custom Field Tbl'!$R$5:$R$1053, MATCH('CF Values LookUp'!EQ$4 &amp; 'CF Values LookUp'!$D7, 'Custom Field Tbl'!$Q$5:$Q$1053 &amp; 'Custom Field Tbl'!$S$5:$S$1053, 0)) )</f>
        <v>Natural Gas (NG)</v>
      </c>
      <c r="ER7" t="str" cm="1">
        <f t="array" ref="ER7">IF(ISNA(INDEX('Custom Field Tbl'!$R$5:$R$1053, MATCH('CF Values LookUp'!ER$4 &amp; 'CF Values LookUp'!$D7, 'Custom Field Tbl'!$Q$5:$Q$1053 &amp; 'Custom Field Tbl'!$S$5:$S$1053, 0)) ), "",
INDEX('Custom Field Tbl'!$R$5:$R$1053, MATCH('CF Values LookUp'!ER$4 &amp; 'CF Values LookUp'!$D7, 'Custom Field Tbl'!$Q$5:$Q$1053 &amp; 'Custom Field Tbl'!$S$5:$S$1053, 0)) )</f>
        <v>Steam-to-Water</v>
      </c>
      <c r="ES7" t="str" cm="1">
        <f t="array" ref="ES7">IF(ISNA(INDEX('Custom Field Tbl'!$R$5:$R$1053, MATCH('CF Values LookUp'!ES$4 &amp; 'CF Values LookUp'!$D7, 'Custom Field Tbl'!$Q$5:$Q$1053 &amp; 'Custom Field Tbl'!$S$5:$S$1053, 0)) ), "",
INDEX('Custom Field Tbl'!$R$5:$R$1053, MATCH('CF Values LookUp'!ES$4 &amp; 'CF Values LookUp'!$D7, 'Custom Field Tbl'!$Q$5:$Q$1053 &amp; 'Custom Field Tbl'!$S$5:$S$1053, 0)) )</f>
        <v/>
      </c>
      <c r="ET7" t="str" cm="1">
        <f t="array" ref="ET7">IF(ISNA(INDEX('Custom Field Tbl'!$R$5:$R$1053, MATCH('CF Values LookUp'!ET$4 &amp; 'CF Values LookUp'!$D7, 'Custom Field Tbl'!$Q$5:$Q$1053 &amp; 'Custom Field Tbl'!$S$5:$S$1053, 0)) ), "",
INDEX('Custom Field Tbl'!$R$5:$R$1053, MATCH('CF Values LookUp'!ET$4 &amp; 'CF Values LookUp'!$D7, 'Custom Field Tbl'!$Q$5:$Q$1053 &amp; 'Custom Field Tbl'!$S$5:$S$1053, 0)) )</f>
        <v/>
      </c>
      <c r="EU7" t="str" cm="1">
        <f t="array" ref="EU7">IF(ISNA(INDEX('Custom Field Tbl'!$R$5:$R$1053, MATCH('CF Values LookUp'!EU$4 &amp; 'CF Values LookUp'!$D7, 'Custom Field Tbl'!$Q$5:$Q$1053 &amp; 'Custom Field Tbl'!$S$5:$S$1053, 0)) ), "",
INDEX('Custom Field Tbl'!$R$5:$R$1053, MATCH('CF Values LookUp'!EU$4 &amp; 'CF Values LookUp'!$D7, 'Custom Field Tbl'!$Q$5:$Q$1053 &amp; 'Custom Field Tbl'!$S$5:$S$1053, 0)) )</f>
        <v>Corrosion Coupon Rack</v>
      </c>
      <c r="EV7" t="str" cm="1">
        <f t="array" ref="EV7">IF(ISNA(INDEX('Custom Field Tbl'!$R$5:$R$1053, MATCH('CF Values LookUp'!EV$4 &amp; 'CF Values LookUp'!$D7, 'Custom Field Tbl'!$Q$5:$Q$1053 &amp; 'Custom Field Tbl'!$S$5:$S$1053, 0)) ), "",
INDEX('Custom Field Tbl'!$R$5:$R$1053, MATCH('CF Values LookUp'!EV$4 &amp; 'CF Values LookUp'!$D7, 'Custom Field Tbl'!$Q$5:$Q$1053 &amp; 'Custom Field Tbl'!$S$5:$S$1053, 0)) )</f>
        <v/>
      </c>
      <c r="EW7" t="str" cm="1">
        <f t="array" ref="EW7">IF(ISNA(INDEX('Custom Field Tbl'!$R$5:$R$1053, MATCH('CF Values LookUp'!EW$4 &amp; 'CF Values LookUp'!$D7, 'Custom Field Tbl'!$Q$5:$Q$1053 &amp; 'Custom Field Tbl'!$S$5:$S$1053, 0)) ), "",
INDEX('Custom Field Tbl'!$R$5:$R$1053, MATCH('CF Values LookUp'!EW$4 &amp; 'CF Values LookUp'!$D7, 'Custom Field Tbl'!$Q$5:$Q$1053 &amp; 'Custom Field Tbl'!$S$5:$S$1053, 0)) )</f>
        <v/>
      </c>
      <c r="EX7" t="str" cm="1">
        <f t="array" ref="EX7">IF(ISNA(INDEX('Custom Field Tbl'!$R$5:$R$1053, MATCH('CF Values LookUp'!EX$4 &amp; 'CF Values LookUp'!$D7, 'Custom Field Tbl'!$Q$5:$Q$1053 &amp; 'Custom Field Tbl'!$S$5:$S$1053, 0)) ), "",
INDEX('Custom Field Tbl'!$R$5:$R$1053, MATCH('CF Values LookUp'!EX$4 &amp; 'CF Values LookUp'!$D7, 'Custom Field Tbl'!$Q$5:$Q$1053 &amp; 'Custom Field Tbl'!$S$5:$S$1053, 0)) )</f>
        <v/>
      </c>
      <c r="EY7" t="str" cm="1">
        <f t="array" ref="EY7">IF(ISNA(INDEX('Custom Field Tbl'!$R$5:$R$1053, MATCH('CF Values LookUp'!EY$4 &amp; 'CF Values LookUp'!$D7, 'Custom Field Tbl'!$Q$5:$Q$1053 &amp; 'Custom Field Tbl'!$S$5:$S$1053, 0)) ), "",
INDEX('Custom Field Tbl'!$R$5:$R$1053, MATCH('CF Values LookUp'!EY$4 &amp; 'CF Values LookUp'!$D7, 'Custom Field Tbl'!$Q$5:$Q$1053 &amp; 'Custom Field Tbl'!$S$5:$S$1053, 0)) )</f>
        <v/>
      </c>
      <c r="EZ7" t="str" cm="1">
        <f t="array" ref="EZ7">IF(ISNA(INDEX('Custom Field Tbl'!$R$5:$R$1053, MATCH('CF Values LookUp'!EZ$4 &amp; 'CF Values LookUp'!$D7, 'Custom Field Tbl'!$Q$5:$Q$1053 &amp; 'Custom Field Tbl'!$S$5:$S$1053, 0)) ), "",
INDEX('Custom Field Tbl'!$R$5:$R$1053, MATCH('CF Values LookUp'!EZ$4 &amp; 'CF Values LookUp'!$D7, 'Custom Field Tbl'!$Q$5:$Q$1053 &amp; 'Custom Field Tbl'!$S$5:$S$1053, 0)) )</f>
        <v/>
      </c>
      <c r="FA7" t="str" cm="1">
        <f t="array" ref="FA7">IF(ISNA(INDEX('Custom Field Tbl'!$R$5:$R$1053, MATCH('CF Values LookUp'!FA$4 &amp; 'CF Values LookUp'!$D7, 'Custom Field Tbl'!$Q$5:$Q$1053 &amp; 'Custom Field Tbl'!$S$5:$S$1053, 0)) ), "",
INDEX('Custom Field Tbl'!$R$5:$R$1053, MATCH('CF Values LookUp'!FA$4 &amp; 'CF Values LookUp'!$D7, 'Custom Field Tbl'!$Q$5:$Q$1053 &amp; 'Custom Field Tbl'!$S$5:$S$1053, 0)) )</f>
        <v/>
      </c>
      <c r="FB7" t="str" cm="1">
        <f t="array" ref="FB7">IF(ISNA(INDEX('Custom Field Tbl'!$R$5:$R$1053, MATCH('CF Values LookUp'!FB$4 &amp; 'CF Values LookUp'!$D7, 'Custom Field Tbl'!$Q$5:$Q$1053 &amp; 'Custom Field Tbl'!$S$5:$S$1053, 0)) ), "",
INDEX('Custom Field Tbl'!$R$5:$R$1053, MATCH('CF Values LookUp'!FB$4 &amp; 'CF Values LookUp'!$D7, 'Custom Field Tbl'!$Q$5:$Q$1053 &amp; 'Custom Field Tbl'!$S$5:$S$1053, 0)) )</f>
        <v/>
      </c>
      <c r="FC7" t="str" cm="1">
        <f t="array" ref="FC7">IF(ISNA(INDEX('Custom Field Tbl'!$R$5:$R$1053, MATCH('CF Values LookUp'!FC$4 &amp; 'CF Values LookUp'!$D7, 'Custom Field Tbl'!$Q$5:$Q$1053 &amp; 'Custom Field Tbl'!$S$5:$S$1053, 0)) ), "",
INDEX('Custom Field Tbl'!$R$5:$R$1053, MATCH('CF Values LookUp'!FC$4 &amp; 'CF Values LookUp'!$D7, 'Custom Field Tbl'!$Q$5:$Q$1053 &amp; 'Custom Field Tbl'!$S$5:$S$1053, 0)) )</f>
        <v/>
      </c>
      <c r="FD7" t="str" cm="1">
        <f t="array" ref="FD7">IF(ISNA(INDEX('Custom Field Tbl'!$R$5:$R$1053, MATCH('CF Values LookUp'!FD$4 &amp; 'CF Values LookUp'!$D7, 'Custom Field Tbl'!$Q$5:$Q$1053 &amp; 'Custom Field Tbl'!$S$5:$S$1053, 0)) ), "",
INDEX('Custom Field Tbl'!$R$5:$R$1053, MATCH('CF Values LookUp'!FD$4 &amp; 'CF Values LookUp'!$D7, 'Custom Field Tbl'!$Q$5:$Q$1053 &amp; 'Custom Field Tbl'!$S$5:$S$1053, 0)) )</f>
        <v>Inductive</v>
      </c>
      <c r="FE7" t="str" cm="1">
        <f t="array" ref="FE7">IF(ISNA(INDEX('Custom Field Tbl'!$R$5:$R$1053, MATCH('CF Values LookUp'!FE$4 &amp; 'CF Values LookUp'!$D7, 'Custom Field Tbl'!$Q$5:$Q$1053 &amp; 'Custom Field Tbl'!$S$5:$S$1053, 0)) ), "",
INDEX('Custom Field Tbl'!$R$5:$R$1053, MATCH('CF Values LookUp'!FE$4 &amp; 'CF Values LookUp'!$D7, 'Custom Field Tbl'!$Q$5:$Q$1053 &amp; 'Custom Field Tbl'!$S$5:$S$1053, 0)) )</f>
        <v/>
      </c>
      <c r="FF7" t="str" cm="1">
        <f t="array" ref="FF7">IF(ISNA(INDEX('Custom Field Tbl'!$R$5:$R$1053, MATCH('CF Values LookUp'!FF$4 &amp; 'CF Values LookUp'!$D7, 'Custom Field Tbl'!$Q$5:$Q$1053 &amp; 'Custom Field Tbl'!$S$5:$S$1053, 0)) ), "",
INDEX('Custom Field Tbl'!$R$5:$R$1053, MATCH('CF Values LookUp'!FF$4 &amp; 'CF Values LookUp'!$D7, 'Custom Field Tbl'!$Q$5:$Q$1053 &amp; 'Custom Field Tbl'!$S$5:$S$1053, 0)) )</f>
        <v/>
      </c>
      <c r="FG7" t="str" cm="1">
        <f t="array" ref="FG7">IF(ISNA(INDEX('Custom Field Tbl'!$R$5:$R$1053, MATCH('CF Values LookUp'!FG$4 &amp; 'CF Values LookUp'!$D7, 'Custom Field Tbl'!$Q$5:$Q$1053 &amp; 'Custom Field Tbl'!$S$5:$S$1053, 0)) ), "",
INDEX('Custom Field Tbl'!$R$5:$R$1053, MATCH('CF Values LookUp'!FG$4 &amp; 'CF Values LookUp'!$D7, 'Custom Field Tbl'!$Q$5:$Q$1053 &amp; 'Custom Field Tbl'!$S$5:$S$1053, 0)) )</f>
        <v/>
      </c>
      <c r="FH7" t="str" cm="1">
        <f t="array" ref="FH7">IF(ISNA(INDEX('Custom Field Tbl'!$R$5:$R$1053, MATCH('CF Values LookUp'!FH$4 &amp; 'CF Values LookUp'!$D7, 'Custom Field Tbl'!$Q$5:$Q$1053 &amp; 'Custom Field Tbl'!$S$5:$S$1053, 0)) ), "",
INDEX('Custom Field Tbl'!$R$5:$R$1053, MATCH('CF Values LookUp'!FH$4 &amp; 'CF Values LookUp'!$D7, 'Custom Field Tbl'!$Q$5:$Q$1053 &amp; 'Custom Field Tbl'!$S$5:$S$1053, 0)) )</f>
        <v>Not Exposed</v>
      </c>
      <c r="FI7" t="str" cm="1">
        <f t="array" ref="FI7">IF(ISNA(INDEX('Custom Field Tbl'!$R$5:$R$1053, MATCH('CF Values LookUp'!FI$4 &amp; 'CF Values LookUp'!$D7, 'Custom Field Tbl'!$Q$5:$Q$1053 &amp; 'Custom Field Tbl'!$S$5:$S$1053, 0)) ), "",
INDEX('Custom Field Tbl'!$R$5:$R$1053, MATCH('CF Values LookUp'!FI$4 &amp; 'CF Values LookUp'!$D7, 'Custom Field Tbl'!$Q$5:$Q$1053 &amp; 'Custom Field Tbl'!$S$5:$S$1053, 0)) )</f>
        <v>Four fixtures</v>
      </c>
      <c r="FJ7" t="str" cm="1">
        <f t="array" ref="FJ7">IF(ISNA(INDEX('Custom Field Tbl'!$R$5:$R$1053, MATCH('CF Values LookUp'!FJ$4 &amp; 'CF Values LookUp'!$D7, 'Custom Field Tbl'!$Q$5:$Q$1053 &amp; 'Custom Field Tbl'!$S$5:$S$1053, 0)) ), "",
INDEX('Custom Field Tbl'!$R$5:$R$1053, MATCH('CF Values LookUp'!FJ$4 &amp; 'CF Values LookUp'!$D7, 'Custom Field Tbl'!$Q$5:$Q$1053 &amp; 'Custom Field Tbl'!$S$5:$S$1053, 0)) )</f>
        <v>Steel</v>
      </c>
      <c r="FK7" t="str" cm="1">
        <f t="array" ref="FK7">IF(ISNA(INDEX('Custom Field Tbl'!$R$5:$R$1053, MATCH('CF Values LookUp'!FK$4 &amp; 'CF Values LookUp'!$D7, 'Custom Field Tbl'!$Q$5:$Q$1053 &amp; 'Custom Field Tbl'!$S$5:$S$1053, 0)) ), "",
INDEX('Custom Field Tbl'!$R$5:$R$1053, MATCH('CF Values LookUp'!FK$4 &amp; 'CF Values LookUp'!$D7, 'Custom Field Tbl'!$Q$5:$Q$1053 &amp; 'Custom Field Tbl'!$S$5:$S$1053, 0)) )</f>
        <v/>
      </c>
      <c r="FL7" t="str" cm="1">
        <f t="array" ref="FL7">IF(ISNA(INDEX('Custom Field Tbl'!$R$5:$R$1053, MATCH('CF Values LookUp'!FL$4 &amp; 'CF Values LookUp'!$D7, 'Custom Field Tbl'!$Q$5:$Q$1053 &amp; 'Custom Field Tbl'!$S$5:$S$1053, 0)) ), "",
INDEX('Custom Field Tbl'!$R$5:$R$1053, MATCH('CF Values LookUp'!FL$4 &amp; 'CF Values LookUp'!$D7, 'Custom Field Tbl'!$Q$5:$Q$1053 &amp; 'Custom Field Tbl'!$S$5:$S$1053, 0)) )</f>
        <v/>
      </c>
      <c r="FM7" t="str" cm="1">
        <f t="array" ref="FM7">IF(ISNA(INDEX('Custom Field Tbl'!$R$5:$R$1053, MATCH('CF Values LookUp'!FM$4 &amp; 'CF Values LookUp'!$D7, 'Custom Field Tbl'!$Q$5:$Q$1053 &amp; 'Custom Field Tbl'!$S$5:$S$1053, 0)) ), "",
INDEX('Custom Field Tbl'!$R$5:$R$1053, MATCH('CF Values LookUp'!FM$4 &amp; 'CF Values LookUp'!$D7, 'Custom Field Tbl'!$Q$5:$Q$1053 &amp; 'Custom Field Tbl'!$S$5:$S$1053, 0)) )</f>
        <v/>
      </c>
      <c r="FN7" t="str" cm="1">
        <f t="array" ref="FN7">IF(ISNA(INDEX('Custom Field Tbl'!$R$5:$R$1053, MATCH('CF Values LookUp'!FN$4 &amp; 'CF Values LookUp'!$D7, 'Custom Field Tbl'!$Q$5:$Q$1053 &amp; 'Custom Field Tbl'!$S$5:$S$1053, 0)) ), "",
INDEX('Custom Field Tbl'!$R$5:$R$1053, MATCH('CF Values LookUp'!FN$4 &amp; 'CF Values LookUp'!$D7, 'Custom Field Tbl'!$Q$5:$Q$1053 &amp; 'Custom Field Tbl'!$S$5:$S$1053, 0)) )</f>
        <v/>
      </c>
      <c r="FO7" t="str" cm="1">
        <f t="array" ref="FO7">IF(ISNA(INDEX('Custom Field Tbl'!$R$5:$R$1053, MATCH('CF Values LookUp'!FO$4 &amp; 'CF Values LookUp'!$D7, 'Custom Field Tbl'!$Q$5:$Q$1053 &amp; 'Custom Field Tbl'!$S$5:$S$1053, 0)) ), "",
INDEX('Custom Field Tbl'!$R$5:$R$1053, MATCH('CF Values LookUp'!FO$4 &amp; 'CF Values LookUp'!$D7, 'Custom Field Tbl'!$Q$5:$Q$1053 &amp; 'Custom Field Tbl'!$S$5:$S$1053, 0)) )</f>
        <v>Unknown</v>
      </c>
      <c r="FP7" t="str" cm="1">
        <f t="array" ref="FP7">IF(ISNA(INDEX('Custom Field Tbl'!$R$5:$R$1053, MATCH('CF Values LookUp'!FP$4 &amp; 'CF Values LookUp'!$D7, 'Custom Field Tbl'!$Q$5:$Q$1053 &amp; 'Custom Field Tbl'!$S$5:$S$1053, 0)) ), "",
INDEX('Custom Field Tbl'!$R$5:$R$1053, MATCH('CF Values LookUp'!FP$4 &amp; 'CF Values LookUp'!$D7, 'Custom Field Tbl'!$Q$5:$Q$1053 &amp; 'Custom Field Tbl'!$S$5:$S$1053, 0)) )</f>
        <v/>
      </c>
      <c r="FQ7" t="str" cm="1">
        <f t="array" ref="FQ7">IF(ISNA(INDEX('Custom Field Tbl'!$R$5:$R$1053, MATCH('CF Values LookUp'!FQ$4 &amp; 'CF Values LookUp'!$D7, 'Custom Field Tbl'!$Q$5:$Q$1053 &amp; 'Custom Field Tbl'!$S$5:$S$1053, 0)) ), "",
INDEX('Custom Field Tbl'!$R$5:$R$1053, MATCH('CF Values LookUp'!FQ$4 &amp; 'CF Values LookUp'!$D7, 'Custom Field Tbl'!$Q$5:$Q$1053 &amp; 'Custom Field Tbl'!$S$5:$S$1053, 0)) )</f>
        <v>Curb Stop</v>
      </c>
      <c r="FR7" t="str" cm="1">
        <f t="array" ref="FR7">IF(ISNA(INDEX('Custom Field Tbl'!$R$5:$R$1053, MATCH('CF Values LookUp'!FR$4 &amp; 'CF Values LookUp'!$D7, 'Custom Field Tbl'!$Q$5:$Q$1053 &amp; 'Custom Field Tbl'!$S$5:$S$1053, 0)) ), "",
INDEX('Custom Field Tbl'!$R$5:$R$1053, MATCH('CF Values LookUp'!FR$4 &amp; 'CF Values LookUp'!$D7, 'Custom Field Tbl'!$Q$5:$Q$1053 &amp; 'Custom Field Tbl'!$S$5:$S$1053, 0)) )</f>
        <v/>
      </c>
      <c r="FS7" t="str" cm="1">
        <f t="array" ref="FS7">IF(ISNA(INDEX('Custom Field Tbl'!$R$5:$R$1053, MATCH('CF Values LookUp'!FS$4 &amp; 'CF Values LookUp'!$D7, 'Custom Field Tbl'!$Q$5:$Q$1053 &amp; 'Custom Field Tbl'!$S$5:$S$1053, 0)) ), "",
INDEX('Custom Field Tbl'!$R$5:$R$1053, MATCH('CF Values LookUp'!FS$4 &amp; 'CF Values LookUp'!$D7, 'Custom Field Tbl'!$Q$5:$Q$1053 &amp; 'Custom Field Tbl'!$S$5:$S$1053, 0)) )</f>
        <v>HPDE</v>
      </c>
      <c r="FT7" t="str" cm="1">
        <f t="array" ref="FT7">IF(ISNA(INDEX('Custom Field Tbl'!$R$5:$R$1053, MATCH('CF Values LookUp'!FT$4 &amp; 'CF Values LookUp'!$D7, 'Custom Field Tbl'!$Q$5:$Q$1053 &amp; 'Custom Field Tbl'!$S$5:$S$1053, 0)) ), "",
INDEX('Custom Field Tbl'!$R$5:$R$1053, MATCH('CF Values LookUp'!FT$4 &amp; 'CF Values LookUp'!$D7, 'Custom Field Tbl'!$Q$5:$Q$1053 &amp; 'Custom Field Tbl'!$S$5:$S$1053, 0)) )</f>
        <v/>
      </c>
      <c r="FU7" t="str" cm="1">
        <f t="array" ref="FU7">IF(ISNA(INDEX('Custom Field Tbl'!$R$5:$R$1053, MATCH('CF Values LookUp'!FU$4 &amp; 'CF Values LookUp'!$D7, 'Custom Field Tbl'!$Q$5:$Q$1053 &amp; 'Custom Field Tbl'!$S$5:$S$1053, 0)) ), "",
INDEX('Custom Field Tbl'!$R$5:$R$1053, MATCH('CF Values LookUp'!FU$4 &amp; 'CF Values LookUp'!$D7, 'Custom Field Tbl'!$Q$5:$Q$1053 &amp; 'Custom Field Tbl'!$S$5:$S$1053, 0)) )</f>
        <v>Unknown</v>
      </c>
      <c r="FV7" s="408" t="str" cm="1">
        <f t="array" ref="FV7">IF(ISNA(INDEX('Custom Field Tbl'!$R$5:$R$1053, MATCH('CF Values LookUp'!FV$4 &amp; 'CF Values LookUp'!$D7, 'Custom Field Tbl'!$Q$5:$Q$1053 &amp; 'Custom Field Tbl'!$S$5:$S$1053, 0)) ), "",
INDEX('Custom Field Tbl'!$R$5:$R$1053, MATCH('CF Values LookUp'!FV$4 &amp; 'CF Values LookUp'!$D7, 'Custom Field Tbl'!$Q$5:$Q$1053 &amp; 'Custom Field Tbl'!$S$5:$S$1053, 0)) )</f>
        <v>Vented</v>
      </c>
      <c r="FW7" t="str" cm="1">
        <f t="array" ref="FW7">IF(ISNA(INDEX('Custom Field Tbl'!$R$5:$R$1053, MATCH('CF Values LookUp'!FW$4 &amp; 'CF Values LookUp'!$D7, 'Custom Field Tbl'!$Q$5:$Q$1053 &amp; 'Custom Field Tbl'!$S$5:$S$1053, 0)) ), "",
INDEX('Custom Field Tbl'!$R$5:$R$1053, MATCH('CF Values LookUp'!FW$4 &amp; 'CF Values LookUp'!$D7, 'Custom Field Tbl'!$Q$5:$Q$1053 &amp; 'Custom Field Tbl'!$S$5:$S$1053, 0)) )</f>
        <v>Sewer</v>
      </c>
      <c r="FX7" t="str" cm="1">
        <f t="array" ref="FX7">IF(ISNA(INDEX('Custom Field Tbl'!$R$5:$R$1053, MATCH('CF Values LookUp'!FX$4 &amp; 'CF Values LookUp'!$D7, 'Custom Field Tbl'!$Q$5:$Q$1053 &amp; 'Custom Field Tbl'!$S$5:$S$1053, 0)) ), "",
INDEX('Custom Field Tbl'!$R$5:$R$1053, MATCH('CF Values LookUp'!FX$4 &amp; 'CF Values LookUp'!$D7, 'Custom Field Tbl'!$Q$5:$Q$1053 &amp; 'Custom Field Tbl'!$S$5:$S$1053, 0)) )</f>
        <v/>
      </c>
      <c r="FY7" t="str" cm="1">
        <f t="array" ref="FY7">IF(ISNA(INDEX('Custom Field Tbl'!$R$5:$R$1053, MATCH('CF Values LookUp'!FY$4 &amp; 'CF Values LookUp'!$D7, 'Custom Field Tbl'!$Q$5:$Q$1053 &amp; 'Custom Field Tbl'!$S$5:$S$1053, 0)) ), "",
INDEX('Custom Field Tbl'!$R$5:$R$1053, MATCH('CF Values LookUp'!FY$4 &amp; 'CF Values LookUp'!$D7, 'Custom Field Tbl'!$Q$5:$Q$1053 &amp; 'Custom Field Tbl'!$S$5:$S$1053, 0)) )</f>
        <v/>
      </c>
      <c r="FZ7" t="str" cm="1">
        <f t="array" ref="FZ7">IF(ISNA(INDEX('Custom Field Tbl'!$R$5:$R$1053, MATCH('CF Values LookUp'!FZ$4 &amp; 'CF Values LookUp'!$D7, 'Custom Field Tbl'!$Q$5:$Q$1053 &amp; 'Custom Field Tbl'!$S$5:$S$1053, 0)) ), "",
INDEX('Custom Field Tbl'!$R$5:$R$1053, MATCH('CF Values LookUp'!FZ$4 &amp; 'CF Values LookUp'!$D7, 'Custom Field Tbl'!$Q$5:$Q$1053 &amp; 'Custom Field Tbl'!$S$5:$S$1053, 0)) )</f>
        <v/>
      </c>
      <c r="GA7" t="str" cm="1">
        <f t="array" ref="GA7">IF(ISNA(INDEX('Custom Field Tbl'!$R$5:$R$1053, MATCH('CF Values LookUp'!GA$4 &amp; 'CF Values LookUp'!$D7, 'Custom Field Tbl'!$Q$5:$Q$1053 &amp; 'Custom Field Tbl'!$S$5:$S$1053, 0)) ), "",
INDEX('Custom Field Tbl'!$R$5:$R$1053, MATCH('CF Values LookUp'!GA$4 &amp; 'CF Values LookUp'!$D7, 'Custom Field Tbl'!$Q$5:$Q$1053 &amp; 'Custom Field Tbl'!$S$5:$S$1053, 0)) )</f>
        <v/>
      </c>
      <c r="GB7" t="str" cm="1">
        <f t="array" ref="GB7">IF(ISNA(INDEX('Custom Field Tbl'!$R$5:$R$1053, MATCH('CF Values LookUp'!GB$4 &amp; 'CF Values LookUp'!$D7, 'Custom Field Tbl'!$Q$5:$Q$1053 &amp; 'Custom Field Tbl'!$S$5:$S$1053, 0)) ), "",
INDEX('Custom Field Tbl'!$R$5:$R$1053, MATCH('CF Values LookUp'!GB$4 &amp; 'CF Values LookUp'!$D7, 'Custom Field Tbl'!$Q$5:$Q$1053 &amp; 'Custom Field Tbl'!$S$5:$S$1053, 0)) )</f>
        <v/>
      </c>
      <c r="GC7" t="str" cm="1">
        <f t="array" ref="GC7">IF(ISNA(INDEX('Custom Field Tbl'!$R$5:$R$1053, MATCH('CF Values LookUp'!GC$4 &amp; 'CF Values LookUp'!$D7, 'Custom Field Tbl'!$Q$5:$Q$1053 &amp; 'Custom Field Tbl'!$S$5:$S$1053, 0)) ), "",
INDEX('Custom Field Tbl'!$R$5:$R$1053, MATCH('CF Values LookUp'!GC$4 &amp; 'CF Values LookUp'!$D7, 'Custom Field Tbl'!$Q$5:$Q$1053 &amp; 'Custom Field Tbl'!$S$5:$S$1053, 0)) )</f>
        <v>Powered</v>
      </c>
      <c r="GD7" t="str" cm="1">
        <f t="array" ref="GD7">IF(ISNA(INDEX('Custom Field Tbl'!$R$5:$R$1053, MATCH('CF Values LookUp'!GD$4 &amp; 'CF Values LookUp'!$D7, 'Custom Field Tbl'!$Q$5:$Q$1053 &amp; 'Custom Field Tbl'!$S$5:$S$1053, 0)) ), "",
INDEX('Custom Field Tbl'!$R$5:$R$1053, MATCH('CF Values LookUp'!GD$4 &amp; 'CF Values LookUp'!$D7, 'Custom Field Tbl'!$Q$5:$Q$1053 &amp; 'Custom Field Tbl'!$S$5:$S$1053, 0)) )</f>
        <v>Sectional</v>
      </c>
      <c r="GE7" t="str" cm="1">
        <f t="array" ref="GE7">IF(ISNA(INDEX('Custom Field Tbl'!$R$5:$R$1053, MATCH('CF Values LookUp'!GE$4 &amp; 'CF Values LookUp'!$D7, 'Custom Field Tbl'!$Q$5:$Q$1053 &amp; 'Custom Field Tbl'!$S$5:$S$1053, 0)) ), "",
INDEX('Custom Field Tbl'!$R$5:$R$1053, MATCH('CF Values LookUp'!GE$4 &amp; 'CF Values LookUp'!$D7, 'Custom Field Tbl'!$Q$5:$Q$1053 &amp; 'Custom Field Tbl'!$S$5:$S$1053, 0)) )</f>
        <v/>
      </c>
      <c r="GF7" t="str" cm="1">
        <f t="array" ref="GF7">IF(ISNA(INDEX('Custom Field Tbl'!$R$5:$R$1053, MATCH('CF Values LookUp'!GF$4 &amp; 'CF Values LookUp'!$D7, 'Custom Field Tbl'!$Q$5:$Q$1053 &amp; 'Custom Field Tbl'!$S$5:$S$1053, 0)) ), "",
INDEX('Custom Field Tbl'!$R$5:$R$1053, MATCH('CF Values LookUp'!GF$4 &amp; 'CF Values LookUp'!$D7, 'Custom Field Tbl'!$Q$5:$Q$1053 &amp; 'Custom Field Tbl'!$S$5:$S$1053, 0)) )</f>
        <v/>
      </c>
      <c r="GG7" t="str" cm="1">
        <f t="array" ref="GG7">IF(ISNA(INDEX('Custom Field Tbl'!$R$5:$R$1053, MATCH('CF Values LookUp'!GG$4 &amp; 'CF Values LookUp'!$D7, 'Custom Field Tbl'!$Q$5:$Q$1053 &amp; 'Custom Field Tbl'!$S$5:$S$1053, 0)) ), "",
INDEX('Custom Field Tbl'!$R$5:$R$1053, MATCH('CF Values LookUp'!GG$4 &amp; 'CF Values LookUp'!$D7, 'Custom Field Tbl'!$Q$5:$Q$1053 &amp; 'Custom Field Tbl'!$S$5:$S$1053, 0)) )</f>
        <v/>
      </c>
      <c r="GH7" t="str" cm="1">
        <f t="array" ref="GH7">IF(ISNA(INDEX('Custom Field Tbl'!$R$5:$R$1053, MATCH('CF Values LookUp'!GH$4 &amp; 'CF Values LookUp'!$D7, 'Custom Field Tbl'!$Q$5:$Q$1053 &amp; 'Custom Field Tbl'!$S$5:$S$1053, 0)) ), "",
INDEX('Custom Field Tbl'!$R$5:$R$1053, MATCH('CF Values LookUp'!GH$4 &amp; 'CF Values LookUp'!$D7, 'Custom Field Tbl'!$Q$5:$Q$1053 &amp; 'Custom Field Tbl'!$S$5:$S$1053, 0)) )</f>
        <v/>
      </c>
      <c r="GI7" t="str" cm="1">
        <f t="array" ref="GI7">IF(ISNA(INDEX('Custom Field Tbl'!$R$5:$R$1053, MATCH('CF Values LookUp'!GI$4 &amp; 'CF Values LookUp'!$D7, 'Custom Field Tbl'!$Q$5:$Q$1053 &amp; 'Custom Field Tbl'!$S$5:$S$1053, 0)) ), "",
INDEX('Custom Field Tbl'!$R$5:$R$1053, MATCH('CF Values LookUp'!GI$4 &amp; 'CF Values LookUp'!$D7, 'Custom Field Tbl'!$Q$5:$Q$1053 &amp; 'Custom Field Tbl'!$S$5:$S$1053, 0)) )</f>
        <v/>
      </c>
      <c r="GJ7" t="str" cm="1">
        <f t="array" ref="GJ7">IF(ISNA(INDEX('Custom Field Tbl'!$R$5:$R$1053, MATCH('CF Values LookUp'!GJ$4 &amp; 'CF Values LookUp'!$D7, 'Custom Field Tbl'!$Q$5:$Q$1053 &amp; 'Custom Field Tbl'!$S$5:$S$1053, 0)) ), "",
INDEX('Custom Field Tbl'!$R$5:$R$1053, MATCH('CF Values LookUp'!GJ$4 &amp; 'CF Values LookUp'!$D7, 'Custom Field Tbl'!$Q$5:$Q$1053 &amp; 'Custom Field Tbl'!$S$5:$S$1053, 0)) )</f>
        <v>Gravel</v>
      </c>
      <c r="GK7" t="str" cm="1">
        <f t="array" ref="GK7">IF(ISNA(INDEX('Custom Field Tbl'!$R$5:$R$1053, MATCH('CF Values LookUp'!GK$4 &amp; 'CF Values LookUp'!$D7, 'Custom Field Tbl'!$Q$5:$Q$1053 &amp; 'Custom Field Tbl'!$S$5:$S$1053, 0)) ), "",
INDEX('Custom Field Tbl'!$R$5:$R$1053, MATCH('CF Values LookUp'!GK$4 &amp; 'CF Values LookUp'!$D7, 'Custom Field Tbl'!$Q$5:$Q$1053 &amp; 'Custom Field Tbl'!$S$5:$S$1053, 0)) )</f>
        <v/>
      </c>
      <c r="GL7" t="str" cm="1">
        <f t="array" ref="GL7">IF(ISNA(INDEX('Custom Field Tbl'!$R$5:$R$1053, MATCH('CF Values LookUp'!GL$4 &amp; 'CF Values LookUp'!$D7, 'Custom Field Tbl'!$Q$5:$Q$1053 &amp; 'Custom Field Tbl'!$S$5:$S$1053, 0)) ), "",
INDEX('Custom Field Tbl'!$R$5:$R$1053, MATCH('CF Values LookUp'!GL$4 &amp; 'CF Values LookUp'!$D7, 'Custom Field Tbl'!$Q$5:$Q$1053 &amp; 'Custom Field Tbl'!$S$5:$S$1053, 0)) )</f>
        <v/>
      </c>
      <c r="GM7" t="str" cm="1">
        <f t="array" ref="GM7">IF(ISNA(INDEX('Custom Field Tbl'!$R$5:$R$1053, MATCH('CF Values LookUp'!GM$4 &amp; 'CF Values LookUp'!$D7, 'Custom Field Tbl'!$Q$5:$Q$1053 &amp; 'Custom Field Tbl'!$S$5:$S$1053, 0)) ), "",
INDEX('Custom Field Tbl'!$R$5:$R$1053, MATCH('CF Values LookUp'!GM$4 &amp; 'CF Values LookUp'!$D7, 'Custom Field Tbl'!$Q$5:$Q$1053 &amp; 'Custom Field Tbl'!$S$5:$S$1053, 0)) )</f>
        <v/>
      </c>
      <c r="GN7" t="str" cm="1">
        <f t="array" ref="GN7">IF(ISNA(INDEX('Custom Field Tbl'!$R$5:$R$1053, MATCH('CF Values LookUp'!GN$4 &amp; 'CF Values LookUp'!$D7, 'Custom Field Tbl'!$Q$5:$Q$1053 &amp; 'Custom Field Tbl'!$S$5:$S$1053, 0)) ), "",
INDEX('Custom Field Tbl'!$R$5:$R$1053, MATCH('CF Values LookUp'!GN$4 &amp; 'CF Values LookUp'!$D7, 'Custom Field Tbl'!$Q$5:$Q$1053 &amp; 'Custom Field Tbl'!$S$5:$S$1053, 0)) )</f>
        <v>Concrete</v>
      </c>
      <c r="GO7" t="str" cm="1">
        <f t="array" ref="GO7">IF(ISNA(INDEX('Custom Field Tbl'!$R$5:$R$1053, MATCH('CF Values LookUp'!GO$4 &amp; 'CF Values LookUp'!$D7, 'Custom Field Tbl'!$Q$5:$Q$1053 &amp; 'Custom Field Tbl'!$S$5:$S$1053, 0)) ), "",
INDEX('Custom Field Tbl'!$R$5:$R$1053, MATCH('CF Values LookUp'!GO$4 &amp; 'CF Values LookUp'!$D7, 'Custom Field Tbl'!$Q$5:$Q$1053 &amp; 'Custom Field Tbl'!$S$5:$S$1053, 0)) )</f>
        <v/>
      </c>
      <c r="GP7" t="str" cm="1">
        <f t="array" ref="GP7">IF(ISNA(INDEX('Custom Field Tbl'!$R$5:$R$1053, MATCH('CF Values LookUp'!GP$4 &amp; 'CF Values LookUp'!$D7, 'Custom Field Tbl'!$Q$5:$Q$1053 &amp; 'Custom Field Tbl'!$S$5:$S$1053, 0)) ), "",
INDEX('Custom Field Tbl'!$R$5:$R$1053, MATCH('CF Values LookUp'!GP$4 &amp; 'CF Values LookUp'!$D7, 'Custom Field Tbl'!$Q$5:$Q$1053 &amp; 'Custom Field Tbl'!$S$5:$S$1053, 0)) )</f>
        <v/>
      </c>
      <c r="GQ7" t="str" cm="1">
        <f t="array" ref="GQ7">IF(ISNA(INDEX('Custom Field Tbl'!$R$5:$R$1053, MATCH('CF Values LookUp'!GQ$4 &amp; 'CF Values LookUp'!$D7, 'Custom Field Tbl'!$Q$5:$Q$1053 &amp; 'Custom Field Tbl'!$S$5:$S$1053, 0)) ), "",
INDEX('Custom Field Tbl'!$R$5:$R$1053, MATCH('CF Values LookUp'!GQ$4 &amp; 'CF Values LookUp'!$D7, 'Custom Field Tbl'!$Q$5:$Q$1053 &amp; 'Custom Field Tbl'!$S$5:$S$1053, 0)) )</f>
        <v>No Cooler</v>
      </c>
      <c r="GR7" t="str" cm="1">
        <f t="array" ref="GR7">IF(ISNA(INDEX('Custom Field Tbl'!$R$5:$R$1053, MATCH('CF Values LookUp'!GR$4 &amp; 'CF Values LookUp'!$D7, 'Custom Field Tbl'!$Q$5:$Q$1053 &amp; 'Custom Field Tbl'!$S$5:$S$1053, 0)) ), "",
INDEX('Custom Field Tbl'!$R$5:$R$1053, MATCH('CF Values LookUp'!GR$4 &amp; 'CF Values LookUp'!$D7, 'Custom Field Tbl'!$Q$5:$Q$1053 &amp; 'Custom Field Tbl'!$S$5:$S$1053, 0)) )</f>
        <v>Stone</v>
      </c>
      <c r="GS7" t="str" cm="1">
        <f t="array" ref="GS7">IF(ISNA(INDEX('Custom Field Tbl'!$R$5:$R$1053, MATCH('CF Values LookUp'!GS$4 &amp; 'CF Values LookUp'!$D7, 'Custom Field Tbl'!$Q$5:$Q$1053 &amp; 'Custom Field Tbl'!$S$5:$S$1053, 0)) ), "",
INDEX('Custom Field Tbl'!$R$5:$R$1053, MATCH('CF Values LookUp'!GS$4 &amp; 'CF Values LookUp'!$D7, 'Custom Field Tbl'!$Q$5:$Q$1053 &amp; 'Custom Field Tbl'!$S$5:$S$1053, 0)) )</f>
        <v/>
      </c>
      <c r="GT7" t="str" cm="1">
        <f t="array" ref="GT7">IF(ISNA(INDEX('Custom Field Tbl'!$R$5:$R$1053, MATCH('CF Values LookUp'!GT$4 &amp; 'CF Values LookUp'!$D7, 'Custom Field Tbl'!$Q$5:$Q$1053 &amp; 'Custom Field Tbl'!$S$5:$S$1053, 0)) ), "",
INDEX('Custom Field Tbl'!$R$5:$R$1053, MATCH('CF Values LookUp'!GT$4 &amp; 'CF Values LookUp'!$D7, 'Custom Field Tbl'!$Q$5:$Q$1053 &amp; 'Custom Field Tbl'!$S$5:$S$1053, 0)) )</f>
        <v>CHW</v>
      </c>
      <c r="GU7" t="str" cm="1">
        <f t="array" ref="GU7">IF(ISNA(INDEX('Custom Field Tbl'!$R$5:$R$1053, MATCH('CF Values LookUp'!GU$4 &amp; 'CF Values LookUp'!$D7, 'Custom Field Tbl'!$Q$5:$Q$1053 &amp; 'Custom Field Tbl'!$S$5:$S$1053, 0)) ), "",
INDEX('Custom Field Tbl'!$R$5:$R$1053, MATCH('CF Values LookUp'!GU$4 &amp; 'CF Values LookUp'!$D7, 'Custom Field Tbl'!$Q$5:$Q$1053 &amp; 'Custom Field Tbl'!$S$5:$S$1053, 0)) )</f>
        <v>Electricity</v>
      </c>
      <c r="GV7" t="str" cm="1">
        <f t="array" ref="GV7">IF(ISNA(INDEX('Custom Field Tbl'!$R$5:$R$1053, MATCH('CF Values LookUp'!GV$4 &amp; 'CF Values LookUp'!$D7, 'Custom Field Tbl'!$Q$5:$Q$1053 &amp; 'Custom Field Tbl'!$S$5:$S$1053, 0)) ), "",
INDEX('Custom Field Tbl'!$R$5:$R$1053, MATCH('CF Values LookUp'!GV$4 &amp; 'CF Values LookUp'!$D7, 'Custom Field Tbl'!$Q$5:$Q$1053 &amp; 'Custom Field Tbl'!$S$5:$S$1053, 0)) )</f>
        <v>Condensate</v>
      </c>
      <c r="GW7" t="str" cm="1">
        <f t="array" ref="GW7">IF(ISNA(INDEX('Custom Field Tbl'!$R$5:$R$1053, MATCH('CF Values LookUp'!GW$4 &amp; 'CF Values LookUp'!$D7, 'Custom Field Tbl'!$Q$5:$Q$1053 &amp; 'Custom Field Tbl'!$S$5:$S$1053, 0)) ), "",
INDEX('Custom Field Tbl'!$R$5:$R$1053, MATCH('CF Values LookUp'!GW$4 &amp; 'CF Values LookUp'!$D7, 'Custom Field Tbl'!$Q$5:$Q$1053 &amp; 'Custom Field Tbl'!$S$5:$S$1053, 0)) )</f>
        <v/>
      </c>
      <c r="GX7" t="str" cm="1">
        <f t="array" ref="GX7">IF(ISNA(INDEX('Custom Field Tbl'!$R$5:$R$1053, MATCH('CF Values LookUp'!GX$4 &amp; 'CF Values LookUp'!$D7, 'Custom Field Tbl'!$Q$5:$Q$1053 &amp; 'Custom Field Tbl'!$S$5:$S$1053, 0)) ), "",
INDEX('Custom Field Tbl'!$R$5:$R$1053, MATCH('CF Values LookUp'!GX$4 &amp; 'CF Values LookUp'!$D7, 'Custom Field Tbl'!$Q$5:$Q$1053 &amp; 'Custom Field Tbl'!$S$5:$S$1053, 0)) )</f>
        <v/>
      </c>
      <c r="GY7" t="str" cm="1">
        <f t="array" ref="GY7">IF(ISNA(INDEX('Custom Field Tbl'!$R$5:$R$1053, MATCH('CF Values LookUp'!GY$4 &amp; 'CF Values LookUp'!$D7, 'Custom Field Tbl'!$Q$5:$Q$1053 &amp; 'Custom Field Tbl'!$S$5:$S$1053, 0)) ), "",
INDEX('Custom Field Tbl'!$R$5:$R$1053, MATCH('CF Values LookUp'!GY$4 &amp; 'CF Values LookUp'!$D7, 'Custom Field Tbl'!$Q$5:$Q$1053 &amp; 'Custom Field Tbl'!$S$5:$S$1053, 0)) )</f>
        <v/>
      </c>
      <c r="GZ7" t="str" cm="1">
        <f t="array" ref="GZ7">IF(ISNA(INDEX('Custom Field Tbl'!$R$5:$R$1053, MATCH('CF Values LookUp'!GZ$4 &amp; 'CF Values LookUp'!$D7, 'Custom Field Tbl'!$Q$5:$Q$1053 &amp; 'Custom Field Tbl'!$S$5:$S$1053, 0)) ), "",
INDEX('Custom Field Tbl'!$R$5:$R$1053, MATCH('CF Values LookUp'!GZ$4 &amp; 'CF Values LookUp'!$D7, 'Custom Field Tbl'!$Q$5:$Q$1053 &amp; 'Custom Field Tbl'!$S$5:$S$1053, 0)) )</f>
        <v/>
      </c>
      <c r="HA7" t="str" cm="1">
        <f t="array" ref="HA7">IF(ISNA(INDEX('Custom Field Tbl'!$R$5:$R$1053, MATCH('CF Values LookUp'!HA$4 &amp; 'CF Values LookUp'!$D7, 'Custom Field Tbl'!$Q$5:$Q$1053 &amp; 'Custom Field Tbl'!$S$5:$S$1053, 0)) ), "",
INDEX('Custom Field Tbl'!$R$5:$R$1053, MATCH('CF Values LookUp'!HA$4 &amp; 'CF Values LookUp'!$D7, 'Custom Field Tbl'!$Q$5:$Q$1053 &amp; 'Custom Field Tbl'!$S$5:$S$1053, 0)) )</f>
        <v>Steel</v>
      </c>
      <c r="HB7" t="str" cm="1">
        <f t="array" ref="HB7">IF(ISNA(INDEX('Custom Field Tbl'!$R$5:$R$1053, MATCH('CF Values LookUp'!HB$4 &amp; 'CF Values LookUp'!$D7, 'Custom Field Tbl'!$Q$5:$Q$1053 &amp; 'Custom Field Tbl'!$S$5:$S$1053, 0)) ), "",
INDEX('Custom Field Tbl'!$R$5:$R$1053, MATCH('CF Values LookUp'!HB$4 &amp; 'CF Values LookUp'!$D7, 'Custom Field Tbl'!$Q$5:$Q$1053 &amp; 'Custom Field Tbl'!$S$5:$S$1053, 0)) )</f>
        <v/>
      </c>
      <c r="HC7" t="str" cm="1">
        <f t="array" ref="HC7">IF(ISNA(INDEX('Custom Field Tbl'!$R$5:$R$1053, MATCH('CF Values LookUp'!HC$4 &amp; 'CF Values LookUp'!$D7, 'Custom Field Tbl'!$Q$5:$Q$1053 &amp; 'Custom Field Tbl'!$S$5:$S$1053, 0)) ), "",
INDEX('Custom Field Tbl'!$R$5:$R$1053, MATCH('CF Values LookUp'!HC$4 &amp; 'CF Values LookUp'!$D7, 'Custom Field Tbl'!$Q$5:$Q$1053 &amp; 'Custom Field Tbl'!$S$5:$S$1053, 0)) )</f>
        <v/>
      </c>
      <c r="HD7" t="str" cm="1">
        <f t="array" ref="HD7">IF(ISNA(INDEX('Custom Field Tbl'!$R$5:$R$1053, MATCH('CF Values LookUp'!HD$4 &amp; 'CF Values LookUp'!$D7, 'Custom Field Tbl'!$Q$5:$Q$1053 &amp; 'Custom Field Tbl'!$S$5:$S$1053, 0)) ), "",
INDEX('Custom Field Tbl'!$R$5:$R$1053, MATCH('CF Values LookUp'!HD$4 &amp; 'CF Values LookUp'!$D7, 'Custom Field Tbl'!$Q$5:$Q$1053 &amp; 'Custom Field Tbl'!$S$5:$S$1053, 0)) )</f>
        <v/>
      </c>
      <c r="HE7" t="str" cm="1">
        <f t="array" ref="HE7">IF(ISNA(INDEX('Custom Field Tbl'!$R$5:$R$1053, MATCH('CF Values LookUp'!HE$4 &amp; 'CF Values LookUp'!$D7, 'Custom Field Tbl'!$Q$5:$Q$1053 &amp; 'Custom Field Tbl'!$S$5:$S$1053, 0)) ), "",
INDEX('Custom Field Tbl'!$R$5:$R$1053, MATCH('CF Values LookUp'!HE$4 &amp; 'CF Values LookUp'!$D7, 'Custom Field Tbl'!$Q$5:$Q$1053 &amp; 'Custom Field Tbl'!$S$5:$S$1053, 0)) )</f>
        <v/>
      </c>
      <c r="HF7" t="str" cm="1">
        <f t="array" ref="HF7">IF(ISNA(INDEX('Custom Field Tbl'!$R$5:$R$1053, MATCH('CF Values LookUp'!HF$4 &amp; 'CF Values LookUp'!$D7, 'Custom Field Tbl'!$Q$5:$Q$1053 &amp; 'Custom Field Tbl'!$S$5:$S$1053, 0)) ), "",
INDEX('Custom Field Tbl'!$R$5:$R$1053, MATCH('CF Values LookUp'!HF$4 &amp; 'CF Values LookUp'!$D7, 'Custom Field Tbl'!$Q$5:$Q$1053 &amp; 'Custom Field Tbl'!$S$5:$S$1053, 0)) )</f>
        <v/>
      </c>
      <c r="HG7" t="str" cm="1">
        <f t="array" ref="HG7">IF(ISNA(INDEX('Custom Field Tbl'!$R$5:$R$1053, MATCH('CF Values LookUp'!HG$4 &amp; 'CF Values LookUp'!$D7, 'Custom Field Tbl'!$Q$5:$Q$1053 &amp; 'Custom Field Tbl'!$S$5:$S$1053, 0)) ), "",
INDEX('Custom Field Tbl'!$R$5:$R$1053, MATCH('CF Values LookUp'!HG$4 &amp; 'CF Values LookUp'!$D7, 'Custom Field Tbl'!$Q$5:$Q$1053 &amp; 'Custom Field Tbl'!$S$5:$S$1053, 0)) )</f>
        <v>Concrete</v>
      </c>
      <c r="HH7" t="str" cm="1">
        <f t="array" ref="HH7">IF(ISNA(INDEX('Custom Field Tbl'!$R$5:$R$1053, MATCH('CF Values LookUp'!HH$4 &amp; 'CF Values LookUp'!$D7, 'Custom Field Tbl'!$Q$5:$Q$1053 &amp; 'Custom Field Tbl'!$S$5:$S$1053, 0)) ), "",
INDEX('Custom Field Tbl'!$R$5:$R$1053, MATCH('CF Values LookUp'!HH$4 &amp; 'CF Values LookUp'!$D7, 'Custom Field Tbl'!$Q$5:$Q$1053 &amp; 'Custom Field Tbl'!$S$5:$S$1053, 0)) )</f>
        <v/>
      </c>
      <c r="HI7" t="str" cm="1">
        <f t="array" ref="HI7">IF(ISNA(INDEX('Custom Field Tbl'!$R$5:$R$1053, MATCH('CF Values LookUp'!HI$4 &amp; 'CF Values LookUp'!$D7, 'Custom Field Tbl'!$Q$5:$Q$1053 &amp; 'Custom Field Tbl'!$S$5:$S$1053, 0)) ), "",
INDEX('Custom Field Tbl'!$R$5:$R$1053, MATCH('CF Values LookUp'!HI$4 &amp; 'CF Values LookUp'!$D7, 'Custom Field Tbl'!$Q$5:$Q$1053 &amp; 'Custom Field Tbl'!$S$5:$S$1053, 0)) )</f>
        <v>Concrete</v>
      </c>
      <c r="HJ7" t="str" cm="1">
        <f t="array" ref="HJ7">IF(ISNA(INDEX('Custom Field Tbl'!$R$5:$R$1053, MATCH('CF Values LookUp'!HJ$4 &amp; 'CF Values LookUp'!$D7, 'Custom Field Tbl'!$Q$5:$Q$1053 &amp; 'Custom Field Tbl'!$S$5:$S$1053, 0)) ), "",
INDEX('Custom Field Tbl'!$R$5:$R$1053, MATCH('CF Values LookUp'!HJ$4 &amp; 'CF Values LookUp'!$D7, 'Custom Field Tbl'!$Q$5:$Q$1053 &amp; 'Custom Field Tbl'!$S$5:$S$1053, 0)) )</f>
        <v>Concrete</v>
      </c>
      <c r="HK7" t="str" cm="1">
        <f t="array" ref="HK7">IF(ISNA(INDEX('Custom Field Tbl'!$R$5:$R$1053, MATCH('CF Values LookUp'!HK$4 &amp; 'CF Values LookUp'!$D7, 'Custom Field Tbl'!$Q$5:$Q$1053 &amp; 'Custom Field Tbl'!$S$5:$S$1053, 0)) ), "",
INDEX('Custom Field Tbl'!$R$5:$R$1053, MATCH('CF Values LookUp'!HK$4 &amp; 'CF Values LookUp'!$D7, 'Custom Field Tbl'!$Q$5:$Q$1053 &amp; 'Custom Field Tbl'!$S$5:$S$1053, 0)) )</f>
        <v/>
      </c>
      <c r="HL7" t="str" cm="1">
        <f t="array" ref="HL7">IF(ISNA(INDEX('Custom Field Tbl'!$R$5:$R$1053, MATCH('CF Values LookUp'!HL$4 &amp; 'CF Values LookUp'!$D7, 'Custom Field Tbl'!$Q$5:$Q$1053 &amp; 'Custom Field Tbl'!$S$5:$S$1053, 0)) ), "",
INDEX('Custom Field Tbl'!$R$5:$R$1053, MATCH('CF Values LookUp'!HL$4 &amp; 'CF Values LookUp'!$D7, 'Custom Field Tbl'!$Q$5:$Q$1053 &amp; 'Custom Field Tbl'!$S$5:$S$1053, 0)) )</f>
        <v/>
      </c>
      <c r="HM7" t="str" cm="1">
        <f t="array" ref="HM7">IF(ISNA(INDEX('Custom Field Tbl'!$R$5:$R$1053, MATCH('CF Values LookUp'!HM$4 &amp; 'CF Values LookUp'!$D7, 'Custom Field Tbl'!$Q$5:$Q$1053 &amp; 'Custom Field Tbl'!$S$5:$S$1053, 0)) ), "",
INDEX('Custom Field Tbl'!$R$5:$R$1053, MATCH('CF Values LookUp'!HM$4 &amp; 'CF Values LookUp'!$D7, 'Custom Field Tbl'!$Q$5:$Q$1053 &amp; 'Custom Field Tbl'!$S$5:$S$1053, 0)) )</f>
        <v/>
      </c>
      <c r="HN7" t="str" cm="1">
        <f t="array" ref="HN7">IF(ISNA(INDEX('Custom Field Tbl'!$R$5:$R$1053, MATCH('CF Values LookUp'!HN$4 &amp; 'CF Values LookUp'!$D7, 'Custom Field Tbl'!$Q$5:$Q$1053 &amp; 'Custom Field Tbl'!$S$5:$S$1053, 0)) ), "",
INDEX('Custom Field Tbl'!$R$5:$R$1053, MATCH('CF Values LookUp'!HN$4 &amp; 'CF Values LookUp'!$D7, 'Custom Field Tbl'!$Q$5:$Q$1053 &amp; 'Custom Field Tbl'!$S$5:$S$1053, 0)) )</f>
        <v>Gabion</v>
      </c>
      <c r="HO7" t="str" cm="1">
        <f t="array" ref="HO7">IF(ISNA(INDEX('Custom Field Tbl'!$R$5:$R$1053, MATCH('CF Values LookUp'!HO$4 &amp; 'CF Values LookUp'!$D7, 'Custom Field Tbl'!$Q$5:$Q$1053 &amp; 'Custom Field Tbl'!$S$5:$S$1053, 0)) ), "",
INDEX('Custom Field Tbl'!$R$5:$R$1053, MATCH('CF Values LookUp'!HO$4 &amp; 'CF Values LookUp'!$D7, 'Custom Field Tbl'!$Q$5:$Q$1053 &amp; 'Custom Field Tbl'!$S$5:$S$1053, 0)) )</f>
        <v/>
      </c>
      <c r="HP7" t="str" cm="1">
        <f t="array" ref="HP7">IF(ISNA(INDEX('Custom Field Tbl'!$R$5:$R$1053, MATCH('CF Values LookUp'!HP$4 &amp; 'CF Values LookUp'!$D7, 'Custom Field Tbl'!$Q$5:$Q$1053 &amp; 'Custom Field Tbl'!$S$5:$S$1053, 0)) ), "",
INDEX('Custom Field Tbl'!$R$5:$R$1053, MATCH('CF Values LookUp'!HP$4 &amp; 'CF Values LookUp'!$D7, 'Custom Field Tbl'!$Q$5:$Q$1053 &amp; 'Custom Field Tbl'!$S$5:$S$1053, 0)) )</f>
        <v>Masonry Brick</v>
      </c>
      <c r="HQ7" t="str" cm="1">
        <f t="array" ref="HQ7">IF(ISNA(INDEX('Custom Field Tbl'!$R$5:$R$1053, MATCH('CF Values LookUp'!HQ$4 &amp; 'CF Values LookUp'!$D7, 'Custom Field Tbl'!$Q$5:$Q$1053 &amp; 'Custom Field Tbl'!$S$5:$S$1053, 0)) ), "",
INDEX('Custom Field Tbl'!$R$5:$R$1053, MATCH('CF Values LookUp'!HQ$4 &amp; 'CF Values LookUp'!$D7, 'Custom Field Tbl'!$Q$5:$Q$1053 &amp; 'Custom Field Tbl'!$S$5:$S$1053, 0)) )</f>
        <v/>
      </c>
      <c r="HR7" t="str" cm="1">
        <f t="array" ref="HR7">IF(ISNA(INDEX('Custom Field Tbl'!$R$5:$R$1053, MATCH('CF Values LookUp'!HR$4 &amp; 'CF Values LookUp'!$D7, 'Custom Field Tbl'!$Q$5:$Q$1053 &amp; 'Custom Field Tbl'!$S$5:$S$1053, 0)) ), "",
INDEX('Custom Field Tbl'!$R$5:$R$1053, MATCH('CF Values LookUp'!HR$4 &amp; 'CF Values LookUp'!$D7, 'Custom Field Tbl'!$Q$5:$Q$1053 &amp; 'Custom Field Tbl'!$S$5:$S$1053, 0)) )</f>
        <v/>
      </c>
      <c r="HS7" t="str" cm="1">
        <f t="array" ref="HS7">IF(ISNA(INDEX('Custom Field Tbl'!$R$5:$R$1053, MATCH('CF Values LookUp'!HS$4 &amp; 'CF Values LookUp'!$D7, 'Custom Field Tbl'!$Q$5:$Q$1053 &amp; 'Custom Field Tbl'!$S$5:$S$1053, 0)) ), "",
INDEX('Custom Field Tbl'!$R$5:$R$1053, MATCH('CF Values LookUp'!HS$4 &amp; 'CF Values LookUp'!$D7, 'Custom Field Tbl'!$Q$5:$Q$1053 &amp; 'Custom Field Tbl'!$S$5:$S$1053, 0)) )</f>
        <v/>
      </c>
      <c r="HT7" t="str" cm="1">
        <f t="array" ref="HT7">IF(ISNA(INDEX('Custom Field Tbl'!$R$5:$R$1053, MATCH('CF Values LookUp'!HT$4 &amp; 'CF Values LookUp'!$D7, 'Custom Field Tbl'!$Q$5:$Q$1053 &amp; 'Custom Field Tbl'!$S$5:$S$1053, 0)) ), "",
INDEX('Custom Field Tbl'!$R$5:$R$1053, MATCH('CF Values LookUp'!HT$4 &amp; 'CF Values LookUp'!$D7, 'Custom Field Tbl'!$Q$5:$Q$1053 &amp; 'Custom Field Tbl'!$S$5:$S$1053, 0)) )</f>
        <v>Grease-Water Separator</v>
      </c>
      <c r="HU7" t="str" cm="1">
        <f t="array" ref="HU7">IF(ISNA(INDEX('Custom Field Tbl'!$R$5:$R$1053, MATCH('CF Values LookUp'!HU$4 &amp; 'CF Values LookUp'!$D7, 'Custom Field Tbl'!$Q$5:$Q$1053 &amp; 'Custom Field Tbl'!$S$5:$S$1053, 0)) ), "",
INDEX('Custom Field Tbl'!$R$5:$R$1053, MATCH('CF Values LookUp'!HU$4 &amp; 'CF Values LookUp'!$D7, 'Custom Field Tbl'!$Q$5:$Q$1053 &amp; 'Custom Field Tbl'!$S$5:$S$1053, 0)) )</f>
        <v/>
      </c>
      <c r="HV7" t="str" cm="1">
        <f t="array" ref="HV7">IF(ISNA(INDEX('Custom Field Tbl'!$R$5:$R$1053, MATCH('CF Values LookUp'!HV$4 &amp; 'CF Values LookUp'!$D7, 'Custom Field Tbl'!$Q$5:$Q$1053 &amp; 'Custom Field Tbl'!$S$5:$S$1053, 0)) ), "",
INDEX('Custom Field Tbl'!$R$5:$R$1053, MATCH('CF Values LookUp'!HV$4 &amp; 'CF Values LookUp'!$D7, 'Custom Field Tbl'!$Q$5:$Q$1053 &amp; 'Custom Field Tbl'!$S$5:$S$1053, 0)) )</f>
        <v/>
      </c>
      <c r="HW7" t="str" cm="1">
        <f t="array" ref="HW7">IF(ISNA(INDEX('Custom Field Tbl'!$R$5:$R$1053, MATCH('CF Values LookUp'!HW$4 &amp; 'CF Values LookUp'!$D7, 'Custom Field Tbl'!$Q$5:$Q$1053 &amp; 'Custom Field Tbl'!$S$5:$S$1053, 0)) ), "",
INDEX('Custom Field Tbl'!$R$5:$R$1053, MATCH('CF Values LookUp'!HW$4 &amp; 'CF Values LookUp'!$D7, 'Custom Field Tbl'!$Q$5:$Q$1053 &amp; 'Custom Field Tbl'!$S$5:$S$1053, 0)) )</f>
        <v>Bioswale</v>
      </c>
      <c r="HX7" t="str" cm="1">
        <f t="array" ref="HX7">IF(ISNA(INDEX('Custom Field Tbl'!$R$5:$R$1053, MATCH('CF Values LookUp'!HX$4 &amp; 'CF Values LookUp'!$D7, 'Custom Field Tbl'!$Q$5:$Q$1053 &amp; 'Custom Field Tbl'!$S$5:$S$1053, 0)) ), "",
INDEX('Custom Field Tbl'!$R$5:$R$1053, MATCH('CF Values LookUp'!HX$4 &amp; 'CF Values LookUp'!$D7, 'Custom Field Tbl'!$Q$5:$Q$1053 &amp; 'Custom Field Tbl'!$S$5:$S$1053, 0)) )</f>
        <v/>
      </c>
      <c r="HY7" t="str" cm="1">
        <f t="array" ref="HY7">IF(ISNA(INDEX('Custom Field Tbl'!$R$5:$R$1053, MATCH('CF Values LookUp'!HY$4 &amp; 'CF Values LookUp'!$D7, 'Custom Field Tbl'!$Q$5:$Q$1053 &amp; 'Custom Field Tbl'!$S$5:$S$1053, 0)) ), "",
INDEX('Custom Field Tbl'!$R$5:$R$1053, MATCH('CF Values LookUp'!HY$4 &amp; 'CF Values LookUp'!$D7, 'Custom Field Tbl'!$Q$5:$Q$1053 &amp; 'Custom Field Tbl'!$S$5:$S$1053, 0)) )</f>
        <v>Wood shingles</v>
      </c>
      <c r="HZ7" t="str" cm="1">
        <f t="array" ref="HZ7">IF(ISNA(INDEX('Custom Field Tbl'!$R$5:$R$1053, MATCH('CF Values LookUp'!HZ$4 &amp; 'CF Values LookUp'!$D7, 'Custom Field Tbl'!$Q$5:$Q$1053 &amp; 'Custom Field Tbl'!$S$5:$S$1053, 0)) ), "",
INDEX('Custom Field Tbl'!$R$5:$R$1053, MATCH('CF Values LookUp'!HZ$4 &amp; 'CF Values LookUp'!$D7, 'Custom Field Tbl'!$Q$5:$Q$1053 &amp; 'Custom Field Tbl'!$S$5:$S$1053, 0)) )</f>
        <v/>
      </c>
      <c r="IA7" t="str" cm="1">
        <f t="array" ref="IA7">IF(ISNA(INDEX('Custom Field Tbl'!$R$5:$R$1053, MATCH('CF Values LookUp'!IA$4 &amp; 'CF Values LookUp'!$D7, 'Custom Field Tbl'!$Q$5:$Q$1053 &amp; 'Custom Field Tbl'!$S$5:$S$1053, 0)) ), "",
INDEX('Custom Field Tbl'!$R$5:$R$1053, MATCH('CF Values LookUp'!IA$4 &amp; 'CF Values LookUp'!$D7, 'Custom Field Tbl'!$Q$5:$Q$1053 &amp; 'Custom Field Tbl'!$S$5:$S$1053, 0)) )</f>
        <v/>
      </c>
      <c r="IB7" t="str" cm="1">
        <f t="array" ref="IB7">IF(ISNA(INDEX('Custom Field Tbl'!$R$5:$R$1053, MATCH('CF Values LookUp'!IB$4 &amp; 'CF Values LookUp'!$D7, 'Custom Field Tbl'!$Q$5:$Q$1053 &amp; 'Custom Field Tbl'!$S$5:$S$1053, 0)) ), "",
INDEX('Custom Field Tbl'!$R$5:$R$1053, MATCH('CF Values LookUp'!IB$4 &amp; 'CF Values LookUp'!$D7, 'Custom Field Tbl'!$Q$5:$Q$1053 &amp; 'Custom Field Tbl'!$S$5:$S$1053, 0)) )</f>
        <v>Fibreglass</v>
      </c>
      <c r="IC7" t="str" cm="1">
        <f t="array" ref="IC7">IF(ISNA(INDEX('Custom Field Tbl'!$R$5:$R$1053, MATCH('CF Values LookUp'!IC$4 &amp; 'CF Values LookUp'!$D7, 'Custom Field Tbl'!$Q$5:$Q$1053 &amp; 'Custom Field Tbl'!$S$5:$S$1053, 0)) ), "",
INDEX('Custom Field Tbl'!$R$5:$R$1053, MATCH('CF Values LookUp'!IC$4 &amp; 'CF Values LookUp'!$D7, 'Custom Field Tbl'!$Q$5:$Q$1053 &amp; 'Custom Field Tbl'!$S$5:$S$1053, 0)) )</f>
        <v>Utility/Storage Shed</v>
      </c>
      <c r="ID7" t="str" cm="1">
        <f t="array" ref="ID7">IF(ISNA(INDEX('Custom Field Tbl'!$R$5:$R$1053, MATCH('CF Values LookUp'!ID$4 &amp; 'CF Values LookUp'!$D7, 'Custom Field Tbl'!$Q$5:$Q$1053 &amp; 'Custom Field Tbl'!$S$5:$S$1053, 0)) ), "",
INDEX('Custom Field Tbl'!$R$5:$R$1053, MATCH('CF Values LookUp'!ID$4 &amp; 'CF Values LookUp'!$D7, 'Custom Field Tbl'!$Q$5:$Q$1053 &amp; 'Custom Field Tbl'!$S$5:$S$1053, 0)) )</f>
        <v/>
      </c>
      <c r="IE7" t="str" cm="1">
        <f t="array" ref="IE7">IF(ISNA(INDEX('Custom Field Tbl'!$R$5:$R$1053, MATCH('CF Values LookUp'!IE$4 &amp; 'CF Values LookUp'!$D7, 'Custom Field Tbl'!$Q$5:$Q$1053 &amp; 'Custom Field Tbl'!$S$5:$S$1053, 0)) ), "",
INDEX('Custom Field Tbl'!$R$5:$R$1053, MATCH('CF Values LookUp'!IE$4 &amp; 'CF Values LookUp'!$D7, 'Custom Field Tbl'!$Q$5:$Q$1053 &amp; 'Custom Field Tbl'!$S$5:$S$1053, 0)) )</f>
        <v/>
      </c>
      <c r="IF7" t="str" cm="1">
        <f t="array" ref="IF7">IF(ISNA(INDEX('Custom Field Tbl'!$R$5:$R$1053, MATCH('CF Values LookUp'!IF$4 &amp; 'CF Values LookUp'!$D7, 'Custom Field Tbl'!$Q$5:$Q$1053 &amp; 'Custom Field Tbl'!$S$5:$S$1053, 0)) ), "",
INDEX('Custom Field Tbl'!$R$5:$R$1053, MATCH('CF Values LookUp'!IF$4 &amp; 'CF Values LookUp'!$D7, 'Custom Field Tbl'!$Q$5:$Q$1053 &amp; 'Custom Field Tbl'!$S$5:$S$1053, 0)) )</f>
        <v/>
      </c>
      <c r="IG7" t="str" cm="1">
        <f t="array" ref="IG7">IF(ISNA(INDEX('Custom Field Tbl'!$R$5:$R$1053, MATCH('CF Values LookUp'!IG$4 &amp; 'CF Values LookUp'!$D7, 'Custom Field Tbl'!$Q$5:$Q$1053 &amp; 'Custom Field Tbl'!$S$5:$S$1053, 0)) ), "",
INDEX('Custom Field Tbl'!$R$5:$R$1053, MATCH('CF Values LookUp'!IG$4 &amp; 'CF Values LookUp'!$D7, 'Custom Field Tbl'!$Q$5:$Q$1053 &amp; 'Custom Field Tbl'!$S$5:$S$1053, 0)) )</f>
        <v>Composite Tile</v>
      </c>
      <c r="IH7" t="str" cm="1">
        <f t="array" ref="IH7">IF(ISNA(INDEX('Custom Field Tbl'!$R$5:$R$1053, MATCH('CF Values LookUp'!IH$4 &amp; 'CF Values LookUp'!$D7, 'Custom Field Tbl'!$Q$5:$Q$1053 &amp; 'Custom Field Tbl'!$S$5:$S$1053, 0)) ), "",
INDEX('Custom Field Tbl'!$R$5:$R$1053, MATCH('CF Values LookUp'!IH$4 &amp; 'CF Values LookUp'!$D7, 'Custom Field Tbl'!$Q$5:$Q$1053 &amp; 'Custom Field Tbl'!$S$5:$S$1053, 0)) )</f>
        <v>Metallic</v>
      </c>
      <c r="II7" t="str" cm="1">
        <f t="array" ref="II7">IF(ISNA(INDEX('Custom Field Tbl'!$R$5:$R$1053, MATCH('CF Values LookUp'!II$4 &amp; 'CF Values LookUp'!$D7, 'Custom Field Tbl'!$Q$5:$Q$1053 &amp; 'Custom Field Tbl'!$S$5:$S$1053, 0)) ), "",
INDEX('Custom Field Tbl'!$R$5:$R$1053, MATCH('CF Values LookUp'!II$4 &amp; 'CF Values LookUp'!$D7, 'Custom Field Tbl'!$Q$5:$Q$1053 &amp; 'Custom Field Tbl'!$S$5:$S$1053, 0)) )</f>
        <v/>
      </c>
      <c r="IJ7" t="str" cm="1">
        <f t="array" ref="IJ7">IF(ISNA(INDEX('Custom Field Tbl'!$R$5:$R$1053, MATCH('CF Values LookUp'!IJ$4 &amp; 'CF Values LookUp'!$D7, 'Custom Field Tbl'!$Q$5:$Q$1053 &amp; 'Custom Field Tbl'!$S$5:$S$1053, 0)) ), "",
INDEX('Custom Field Tbl'!$R$5:$R$1053, MATCH('CF Values LookUp'!IJ$4 &amp; 'CF Values LookUp'!$D7, 'Custom Field Tbl'!$Q$5:$Q$1053 &amp; 'Custom Field Tbl'!$S$5:$S$1053, 0)) )</f>
        <v>Masonry Brick</v>
      </c>
      <c r="IK7" t="str" cm="1">
        <f t="array" ref="IK7">IF(ISNA(INDEX('Custom Field Tbl'!$R$5:$R$1053, MATCH('CF Values LookUp'!IK$4 &amp; 'CF Values LookUp'!$D7, 'Custom Field Tbl'!$Q$5:$Q$1053 &amp; 'Custom Field Tbl'!$S$5:$S$1053, 0)) ), "",
INDEX('Custom Field Tbl'!$R$5:$R$1053, MATCH('CF Values LookUp'!IK$4 &amp; 'CF Values LookUp'!$D7, 'Custom Field Tbl'!$Q$5:$Q$1053 &amp; 'Custom Field Tbl'!$S$5:$S$1053, 0)) )</f>
        <v/>
      </c>
      <c r="IL7" t="str" cm="1">
        <f t="array" ref="IL7">IF(ISNA(INDEX('Custom Field Tbl'!$R$5:$R$1053, MATCH('CF Values LookUp'!IL$4 &amp; 'CF Values LookUp'!$D7, 'Custom Field Tbl'!$Q$5:$Q$1053 &amp; 'Custom Field Tbl'!$S$5:$S$1053, 0)) ), "",
INDEX('Custom Field Tbl'!$R$5:$R$1053, MATCH('CF Values LookUp'!IL$4 &amp; 'CF Values LookUp'!$D7, 'Custom Field Tbl'!$Q$5:$Q$1053 &amp; 'Custom Field Tbl'!$S$5:$S$1053, 0)) )</f>
        <v>Full Kit</v>
      </c>
      <c r="IM7" t="str" cm="1">
        <f t="array" ref="IM7">IF(ISNA(INDEX('Custom Field Tbl'!$R$5:$R$1053, MATCH('CF Values LookUp'!IM$4 &amp; 'CF Values LookUp'!$D7, 'Custom Field Tbl'!$Q$5:$Q$1053 &amp; 'Custom Field Tbl'!$S$5:$S$1053, 0)) ), "",
INDEX('Custom Field Tbl'!$R$5:$R$1053, MATCH('CF Values LookUp'!IM$4 &amp; 'CF Values LookUp'!$D7, 'Custom Field Tbl'!$Q$5:$Q$1053 &amp; 'Custom Field Tbl'!$S$5:$S$1053, 0)) )</f>
        <v>Dry Sprinkler Alarm Check Valve Assembly</v>
      </c>
      <c r="IN7" t="str" cm="1">
        <f t="array" ref="IN7">IF(ISNA(INDEX('Custom Field Tbl'!$R$5:$R$1053, MATCH('CF Values LookUp'!IN$4 &amp; 'CF Values LookUp'!$D7, 'Custom Field Tbl'!$Q$5:$Q$1053 &amp; 'Custom Field Tbl'!$S$5:$S$1053, 0)) ), "",
INDEX('Custom Field Tbl'!$R$5:$R$1053, MATCH('CF Values LookUp'!IN$4 &amp; 'CF Values LookUp'!$D7, 'Custom Field Tbl'!$Q$5:$Q$1053 &amp; 'Custom Field Tbl'!$S$5:$S$1053, 0)) )</f>
        <v>Concrete</v>
      </c>
      <c r="IO7" t="str" cm="1">
        <f t="array" ref="IO7">IF(ISNA(INDEX('Custom Field Tbl'!$R$5:$R$1053, MATCH('CF Values LookUp'!IO$4 &amp; 'CF Values LookUp'!$D7, 'Custom Field Tbl'!$Q$5:$Q$1053 &amp; 'Custom Field Tbl'!$S$5:$S$1053, 0)) ), "",
INDEX('Custom Field Tbl'!$R$5:$R$1053, MATCH('CF Values LookUp'!IO$4 &amp; 'CF Values LookUp'!$D7, 'Custom Field Tbl'!$Q$5:$Q$1053 &amp; 'Custom Field Tbl'!$S$5:$S$1053, 0)) )</f>
        <v/>
      </c>
      <c r="IP7" t="str" cm="1">
        <f t="array" ref="IP7">IF(ISNA(INDEX('Custom Field Tbl'!$R$5:$R$1053, MATCH('CF Values LookUp'!IP$4 &amp; 'CF Values LookUp'!$D7, 'Custom Field Tbl'!$Q$5:$Q$1053 &amp; 'Custom Field Tbl'!$S$5:$S$1053, 0)) ), "",
INDEX('Custom Field Tbl'!$R$5:$R$1053, MATCH('CF Values LookUp'!IP$4 &amp; 'CF Values LookUp'!$D7, 'Custom Field Tbl'!$Q$5:$Q$1053 &amp; 'Custom Field Tbl'!$S$5:$S$1053, 0)) )</f>
        <v/>
      </c>
      <c r="IQ7" t="str" cm="1">
        <f t="array" ref="IQ7">IF(ISNA(INDEX('Custom Field Tbl'!$R$5:$R$1053, MATCH('CF Values LookUp'!IQ$4 &amp; 'CF Values LookUp'!$D7, 'Custom Field Tbl'!$Q$5:$Q$1053 &amp; 'Custom Field Tbl'!$S$5:$S$1053, 0)) ), "",
INDEX('Custom Field Tbl'!$R$5:$R$1053, MATCH('CF Values LookUp'!IQ$4 &amp; 'CF Values LookUp'!$D7, 'Custom Field Tbl'!$Q$5:$Q$1053 &amp; 'Custom Field Tbl'!$S$5:$S$1053, 0)) )</f>
        <v>DEF</v>
      </c>
      <c r="IR7" t="str" cm="1">
        <f t="array" ref="IR7">IF(ISNA(INDEX('Custom Field Tbl'!$R$5:$R$1053, MATCH('CF Values LookUp'!IR$4 &amp; 'CF Values LookUp'!$D7, 'Custom Field Tbl'!$Q$5:$Q$1053 &amp; 'Custom Field Tbl'!$S$5:$S$1053, 0)) ), "",
INDEX('Custom Field Tbl'!$R$5:$R$1053, MATCH('CF Values LookUp'!IR$4 &amp; 'CF Values LookUp'!$D7, 'Custom Field Tbl'!$Q$5:$Q$1053 &amp; 'Custom Field Tbl'!$S$5:$S$1053, 0)) )</f>
        <v>Steel</v>
      </c>
      <c r="IS7" t="str" cm="1">
        <f t="array" ref="IS7">IF(ISNA(INDEX('Custom Field Tbl'!$R$5:$R$1053, MATCH('CF Values LookUp'!IS$4 &amp; 'CF Values LookUp'!$D7, 'Custom Field Tbl'!$Q$5:$Q$1053 &amp; 'Custom Field Tbl'!$S$5:$S$1053, 0)) ), "",
INDEX('Custom Field Tbl'!$R$5:$R$1053, MATCH('CF Values LookUp'!IS$4 &amp; 'CF Values LookUp'!$D7, 'Custom Field Tbl'!$Q$5:$Q$1053 &amp; 'Custom Field Tbl'!$S$5:$S$1053, 0)) )</f>
        <v/>
      </c>
      <c r="IT7" t="str" cm="1">
        <f t="array" ref="IT7">IF(ISNA(INDEX('Custom Field Tbl'!$R$5:$R$1053, MATCH('CF Values LookUp'!IT$4 &amp; 'CF Values LookUp'!$D7, 'Custom Field Tbl'!$Q$5:$Q$1053 &amp; 'Custom Field Tbl'!$S$5:$S$1053, 0)) ), "",
INDEX('Custom Field Tbl'!$R$5:$R$1053, MATCH('CF Values LookUp'!IT$4 &amp; 'CF Values LookUp'!$D7, 'Custom Field Tbl'!$Q$5:$Q$1053 &amp; 'Custom Field Tbl'!$S$5:$S$1053, 0)) )</f>
        <v/>
      </c>
      <c r="IU7" t="str" cm="1">
        <f t="array" ref="IU7">IF(ISNA(INDEX('Custom Field Tbl'!$R$5:$R$1053, MATCH('CF Values LookUp'!IU$4 &amp; 'CF Values LookUp'!$D7, 'Custom Field Tbl'!$Q$5:$Q$1053 &amp; 'Custom Field Tbl'!$S$5:$S$1053, 0)) ), "",
INDEX('Custom Field Tbl'!$R$5:$R$1053, MATCH('CF Values LookUp'!IU$4 &amp; 'CF Values LookUp'!$D7, 'Custom Field Tbl'!$Q$5:$Q$1053 &amp; 'Custom Field Tbl'!$S$5:$S$1053, 0)) )</f>
        <v>Concrete with Tread &amp; Riser Tile</v>
      </c>
      <c r="IV7" t="str" cm="1">
        <f t="array" ref="IV7">IF(ISNA(INDEX('Custom Field Tbl'!$R$5:$R$1053, MATCH('CF Values LookUp'!IV$4 &amp; 'CF Values LookUp'!$D7, 'Custom Field Tbl'!$Q$5:$Q$1053 &amp; 'Custom Field Tbl'!$S$5:$S$1053, 0)) ), "",
INDEX('Custom Field Tbl'!$R$5:$R$1053, MATCH('CF Values LookUp'!IV$4 &amp; 'CF Values LookUp'!$D7, 'Custom Field Tbl'!$Q$5:$Q$1053 &amp; 'Custom Field Tbl'!$S$5:$S$1053, 0)) )</f>
        <v/>
      </c>
      <c r="IW7" cm="1">
        <f t="array" ref="IW7">IF(ISNA(INDEX('Custom Field Tbl'!$R$5:$R$1053, MATCH('CF Values LookUp'!IW$4 &amp; 'CF Values LookUp'!$D7, 'Custom Field Tbl'!$Q$5:$Q$1053 &amp; 'Custom Field Tbl'!$S$5:$S$1053, 0)) ), "",
INDEX('Custom Field Tbl'!$R$5:$R$1053, MATCH('CF Values LookUp'!IW$4 &amp; 'CF Values LookUp'!$D7, 'Custom Field Tbl'!$Q$5:$Q$1053 &amp; 'Custom Field Tbl'!$S$5:$S$1053, 0)) )</f>
        <v>3</v>
      </c>
      <c r="IX7" t="str" cm="1">
        <f t="array" ref="IX7">IF(ISNA(INDEX('Custom Field Tbl'!$R$5:$R$1053, MATCH('CF Values LookUp'!IX$4 &amp; 'CF Values LookUp'!$D7, 'Custom Field Tbl'!$Q$5:$Q$1053 &amp; 'Custom Field Tbl'!$S$5:$S$1053, 0)) ), "",
INDEX('Custom Field Tbl'!$R$5:$R$1053, MATCH('CF Values LookUp'!IX$4 &amp; 'CF Values LookUp'!$D7, 'Custom Field Tbl'!$Q$5:$Q$1053 &amp; 'Custom Field Tbl'!$S$5:$S$1053, 0)) )</f>
        <v>None</v>
      </c>
      <c r="IY7" cm="1">
        <f t="array" ref="IY7">IF(ISNA(INDEX('Custom Field Tbl'!$R$5:$R$1053, MATCH('CF Values LookUp'!IY$4 &amp; 'CF Values LookUp'!$D7, 'Custom Field Tbl'!$Q$5:$Q$1053 &amp; 'Custom Field Tbl'!$S$5:$S$1053, 0)) ), "",
INDEX('Custom Field Tbl'!$R$5:$R$1053, MATCH('CF Values LookUp'!IY$4 &amp; 'CF Values LookUp'!$D7, 'Custom Field Tbl'!$Q$5:$Q$1053 &amp; 'Custom Field Tbl'!$S$5:$S$1053, 0)) )</f>
        <v>3</v>
      </c>
      <c r="IZ7" t="str" cm="1">
        <f t="array" ref="IZ7">IF(ISNA(INDEX('Custom Field Tbl'!$R$5:$R$1053, MATCH('CF Values LookUp'!IZ$4 &amp; 'CF Values LookUp'!$D7, 'Custom Field Tbl'!$Q$5:$Q$1053 &amp; 'Custom Field Tbl'!$S$5:$S$1053, 0)) ), "",
INDEX('Custom Field Tbl'!$R$5:$R$1053, MATCH('CF Values LookUp'!IZ$4 &amp; 'CF Values LookUp'!$D7, 'Custom Field Tbl'!$Q$5:$Q$1053 &amp; 'Custom Field Tbl'!$S$5:$S$1053, 0)) )</f>
        <v>None</v>
      </c>
      <c r="JA7" t="str" cm="1">
        <f t="array" ref="JA7">IF(ISNA(INDEX('Custom Field Tbl'!$R$5:$R$1053, MATCH('CF Values LookUp'!JA$4 &amp; 'CF Values LookUp'!$D7, 'Custom Field Tbl'!$Q$5:$Q$1053 &amp; 'Custom Field Tbl'!$S$5:$S$1053, 0)) ), "",
INDEX('Custom Field Tbl'!$R$5:$R$1053, MATCH('CF Values LookUp'!JA$4 &amp; 'CF Values LookUp'!$D7, 'Custom Field Tbl'!$Q$5:$Q$1053 &amp; 'Custom Field Tbl'!$S$5:$S$1053, 0)) )</f>
        <v/>
      </c>
      <c r="JB7" t="str" cm="1">
        <f t="array" ref="JB7">IF(ISNA(INDEX('Custom Field Tbl'!$R$5:$R$1053, MATCH('CF Values LookUp'!JB$4 &amp; 'CF Values LookUp'!$D7, 'Custom Field Tbl'!$Q$5:$Q$1053 &amp; 'Custom Field Tbl'!$S$5:$S$1053, 0)) ), "",
INDEX('Custom Field Tbl'!$R$5:$R$1053, MATCH('CF Values LookUp'!JB$4 &amp; 'CF Values LookUp'!$D7, 'Custom Field Tbl'!$Q$5:$Q$1053 &amp; 'Custom Field Tbl'!$S$5:$S$1053, 0)) )</f>
        <v/>
      </c>
      <c r="JC7" t="str" cm="1">
        <f t="array" ref="JC7">IF(ISNA(INDEX('Custom Field Tbl'!$R$5:$R$1053, MATCH('CF Values LookUp'!JC$4 &amp; 'CF Values LookUp'!$D7, 'Custom Field Tbl'!$Q$5:$Q$1053 &amp; 'Custom Field Tbl'!$S$5:$S$1053, 0)) ), "",
INDEX('Custom Field Tbl'!$R$5:$R$1053, MATCH('CF Values LookUp'!JC$4 &amp; 'CF Values LookUp'!$D7, 'Custom Field Tbl'!$Q$5:$Q$1053 &amp; 'Custom Field Tbl'!$S$5:$S$1053, 0)) )</f>
        <v>Natural Gas</v>
      </c>
      <c r="JD7" t="str" cm="1">
        <f t="array" ref="JD7">IF(ISNA(INDEX('Custom Field Tbl'!$R$5:$R$1053, MATCH('CF Values LookUp'!JD$4 &amp; 'CF Values LookUp'!$D7, 'Custom Field Tbl'!$Q$5:$Q$1053 &amp; 'Custom Field Tbl'!$S$5:$S$1053, 0)) ), "",
INDEX('Custom Field Tbl'!$R$5:$R$1053, MATCH('CF Values LookUp'!JD$4 &amp; 'CF Values LookUp'!$D7, 'Custom Field Tbl'!$Q$5:$Q$1053 &amp; 'Custom Field Tbl'!$S$5:$S$1053, 0)) )</f>
        <v/>
      </c>
      <c r="JE7" t="str" cm="1">
        <f t="array" ref="JE7">IF(ISNA(INDEX('Custom Field Tbl'!$R$5:$R$1053, MATCH('CF Values LookUp'!JE$4 &amp; 'CF Values LookUp'!$D7, 'Custom Field Tbl'!$Q$5:$Q$1053 &amp; 'Custom Field Tbl'!$S$5:$S$1053, 0)) ), "",
INDEX('Custom Field Tbl'!$R$5:$R$1053, MATCH('CF Values LookUp'!JE$4 &amp; 'CF Values LookUp'!$D7, 'Custom Field Tbl'!$Q$5:$Q$1053 &amp; 'Custom Field Tbl'!$S$5:$S$1053, 0)) )</f>
        <v/>
      </c>
      <c r="JF7" t="str" cm="1">
        <f t="array" ref="JF7">IF(ISNA(INDEX('Custom Field Tbl'!$R$5:$R$1053, MATCH('CF Values LookUp'!JF$4 &amp; 'CF Values LookUp'!$D7, 'Custom Field Tbl'!$Q$5:$Q$1053 &amp; 'Custom Field Tbl'!$S$5:$S$1053, 0)) ), "",
INDEX('Custom Field Tbl'!$R$5:$R$1053, MATCH('CF Values LookUp'!JF$4 &amp; 'CF Values LookUp'!$D7, 'Custom Field Tbl'!$Q$5:$Q$1053 &amp; 'Custom Field Tbl'!$S$5:$S$1053, 0)) )</f>
        <v/>
      </c>
      <c r="JG7" t="str" cm="1">
        <f t="array" ref="JG7">IF(ISNA(INDEX('Custom Field Tbl'!$R$5:$R$1053, MATCH('CF Values LookUp'!JG$4 &amp; 'CF Values LookUp'!$D7, 'Custom Field Tbl'!$Q$5:$Q$1053 &amp; 'Custom Field Tbl'!$S$5:$S$1053, 0)) ), "",
INDEX('Custom Field Tbl'!$R$5:$R$1053, MATCH('CF Values LookUp'!JG$4 &amp; 'CF Values LookUp'!$D7, 'Custom Field Tbl'!$Q$5:$Q$1053 &amp; 'Custom Field Tbl'!$S$5:$S$1053, 0)) )</f>
        <v/>
      </c>
      <c r="JH7" t="str" cm="1">
        <f t="array" ref="JH7">IF(ISNA(INDEX('Custom Field Tbl'!$R$5:$R$1053, MATCH('CF Values LookUp'!JH$4 &amp; 'CF Values LookUp'!$D7, 'Custom Field Tbl'!$Q$5:$Q$1053 &amp; 'Custom Field Tbl'!$S$5:$S$1053, 0)) ), "",
INDEX('Custom Field Tbl'!$R$5:$R$1053, MATCH('CF Values LookUp'!JH$4 &amp; 'CF Values LookUp'!$D7, 'Custom Field Tbl'!$Q$5:$Q$1053 &amp; 'Custom Field Tbl'!$S$5:$S$1053, 0)) )</f>
        <v/>
      </c>
      <c r="JI7" t="str" cm="1">
        <f t="array" ref="JI7">IF(ISNA(INDEX('Custom Field Tbl'!$R$5:$R$1053, MATCH('CF Values LookUp'!JI$4 &amp; 'CF Values LookUp'!$D7, 'Custom Field Tbl'!$Q$5:$Q$1053 &amp; 'Custom Field Tbl'!$S$5:$S$1053, 0)) ), "",
INDEX('Custom Field Tbl'!$R$5:$R$1053, MATCH('CF Values LookUp'!JI$4 &amp; 'CF Values LookUp'!$D7, 'Custom Field Tbl'!$Q$5:$Q$1053 &amp; 'Custom Field Tbl'!$S$5:$S$1053, 0)) )</f>
        <v/>
      </c>
      <c r="JJ7" t="str" cm="1">
        <f t="array" ref="JJ7">IF(ISNA(INDEX('Custom Field Tbl'!$R$5:$R$1053, MATCH('CF Values LookUp'!JJ$4 &amp; 'CF Values LookUp'!$D7, 'Custom Field Tbl'!$Q$5:$Q$1053 &amp; 'Custom Field Tbl'!$S$5:$S$1053, 0)) ), "",
INDEX('Custom Field Tbl'!$R$5:$R$1053, MATCH('CF Values LookUp'!JJ$4 &amp; 'CF Values LookUp'!$D7, 'Custom Field Tbl'!$Q$5:$Q$1053 &amp; 'Custom Field Tbl'!$S$5:$S$1053, 0)) )</f>
        <v>Galvanized steel guide rail with steel post</v>
      </c>
      <c r="JK7" t="str" cm="1">
        <f t="array" ref="JK7">IF(ISNA(INDEX('Custom Field Tbl'!$R$5:$R$1053, MATCH('CF Values LookUp'!JK$4 &amp; 'CF Values LookUp'!$D7, 'Custom Field Tbl'!$Q$5:$Q$1053 &amp; 'Custom Field Tbl'!$S$5:$S$1053, 0)) ), "",
INDEX('Custom Field Tbl'!$R$5:$R$1053, MATCH('CF Values LookUp'!JK$4 &amp; 'CF Values LookUp'!$D7, 'Custom Field Tbl'!$Q$5:$Q$1053 &amp; 'Custom Field Tbl'!$S$5:$S$1053, 0)) )</f>
        <v>Parapet Wall</v>
      </c>
      <c r="JL7" t="str" cm="1">
        <f t="array" ref="JL7">IF(ISNA(INDEX('Custom Field Tbl'!$R$5:$R$1053, MATCH('CF Values LookUp'!JL$4 &amp; 'CF Values LookUp'!$D7, 'Custom Field Tbl'!$Q$5:$Q$1053 &amp; 'Custom Field Tbl'!$S$5:$S$1053, 0)) ), "",
INDEX('Custom Field Tbl'!$R$5:$R$1053, MATCH('CF Values LookUp'!JL$4 &amp; 'CF Values LookUp'!$D7, 'Custom Field Tbl'!$Q$5:$Q$1053 &amp; 'Custom Field Tbl'!$S$5:$S$1053, 0)) )</f>
        <v/>
      </c>
      <c r="JM7" t="str" cm="1">
        <f t="array" ref="JM7">IF(ISNA(INDEX('Custom Field Tbl'!$R$5:$R$1053, MATCH('CF Values LookUp'!JM$4 &amp; 'CF Values LookUp'!$D7, 'Custom Field Tbl'!$Q$5:$Q$1053 &amp; 'Custom Field Tbl'!$S$5:$S$1053, 0)) ), "",
INDEX('Custom Field Tbl'!$R$5:$R$1053, MATCH('CF Values LookUp'!JM$4 &amp; 'CF Values LookUp'!$D7, 'Custom Field Tbl'!$Q$5:$Q$1053 &amp; 'Custom Field Tbl'!$S$5:$S$1053, 0)) )</f>
        <v/>
      </c>
      <c r="JN7" t="str" cm="1">
        <f t="array" ref="JN7">IF(ISNA(INDEX('Custom Field Tbl'!$R$5:$R$1053, MATCH('CF Values LookUp'!JN$4 &amp; 'CF Values LookUp'!$D7, 'Custom Field Tbl'!$Q$5:$Q$1053 &amp; 'Custom Field Tbl'!$S$5:$S$1053, 0)) ), "",
INDEX('Custom Field Tbl'!$R$5:$R$1053, MATCH('CF Values LookUp'!JN$4 &amp; 'CF Values LookUp'!$D7, 'Custom Field Tbl'!$Q$5:$Q$1053 &amp; 'Custom Field Tbl'!$S$5:$S$1053, 0)) )</f>
        <v>Gas (Unknown Type)</v>
      </c>
      <c r="JO7" t="str" cm="1">
        <f t="array" ref="JO7">IF(ISNA(INDEX('Custom Field Tbl'!$R$5:$R$1053, MATCH('CF Values LookUp'!JO$4 &amp; 'CF Values LookUp'!$D7, 'Custom Field Tbl'!$Q$5:$Q$1053 &amp; 'Custom Field Tbl'!$S$5:$S$1053, 0)) ), "",
INDEX('Custom Field Tbl'!$R$5:$R$1053, MATCH('CF Values LookUp'!JO$4 &amp; 'CF Values LookUp'!$D7, 'Custom Field Tbl'!$Q$5:$Q$1053 &amp; 'Custom Field Tbl'!$S$5:$S$1053, 0)) )</f>
        <v>Convector</v>
      </c>
      <c r="JP7" t="str" cm="1">
        <f t="array" ref="JP7">IF(ISNA(INDEX('Custom Field Tbl'!$R$5:$R$1053, MATCH('CF Values LookUp'!JP$4 &amp; 'CF Values LookUp'!$D7, 'Custom Field Tbl'!$Q$5:$Q$1053 &amp; 'Custom Field Tbl'!$S$5:$S$1053, 0)) ), "",
INDEX('Custom Field Tbl'!$R$5:$R$1053, MATCH('CF Values LookUp'!JP$4 &amp; 'CF Values LookUp'!$D7, 'Custom Field Tbl'!$Q$5:$Q$1053 &amp; 'Custom Field Tbl'!$S$5:$S$1053, 0)) )</f>
        <v/>
      </c>
      <c r="JQ7" t="str" cm="1">
        <f t="array" ref="JQ7">IF(ISNA(INDEX('Custom Field Tbl'!$R$5:$R$1053, MATCH('CF Values LookUp'!JQ$4 &amp; 'CF Values LookUp'!$D7, 'Custom Field Tbl'!$Q$5:$Q$1053 &amp; 'Custom Field Tbl'!$S$5:$S$1053, 0)) ), "",
INDEX('Custom Field Tbl'!$R$5:$R$1053, MATCH('CF Values LookUp'!JQ$4 &amp; 'CF Values LookUp'!$D7, 'Custom Field Tbl'!$Q$5:$Q$1053 &amp; 'Custom Field Tbl'!$S$5:$S$1053, 0)) )</f>
        <v/>
      </c>
      <c r="JR7" t="str" cm="1">
        <f t="array" ref="JR7">IF(ISNA(INDEX('Custom Field Tbl'!$R$5:$R$1053, MATCH('CF Values LookUp'!JR$4 &amp; 'CF Values LookUp'!$D7, 'Custom Field Tbl'!$Q$5:$Q$1053 &amp; 'Custom Field Tbl'!$S$5:$S$1053, 0)) ), "",
INDEX('Custom Field Tbl'!$R$5:$R$1053, MATCH('CF Values LookUp'!JR$4 &amp; 'CF Values LookUp'!$D7, 'Custom Field Tbl'!$Q$5:$Q$1053 &amp; 'Custom Field Tbl'!$S$5:$S$1053, 0)) )</f>
        <v/>
      </c>
      <c r="JS7" t="str" cm="1">
        <f t="array" ref="JS7">IF(ISNA(INDEX('Custom Field Tbl'!$R$5:$R$1053, MATCH('CF Values LookUp'!JS$4 &amp; 'CF Values LookUp'!$D7, 'Custom Field Tbl'!$Q$5:$Q$1053 &amp; 'Custom Field Tbl'!$S$5:$S$1053, 0)) ), "",
INDEX('Custom Field Tbl'!$R$5:$R$1053, MATCH('CF Values LookUp'!JS$4 &amp; 'CF Values LookUp'!$D7, 'Custom Field Tbl'!$Q$5:$Q$1053 &amp; 'Custom Field Tbl'!$S$5:$S$1053, 0)) )</f>
        <v/>
      </c>
      <c r="JT7" t="str" cm="1">
        <f t="array" ref="JT7">IF(ISNA(INDEX('Custom Field Tbl'!$R$5:$R$1053, MATCH('CF Values LookUp'!JT$4 &amp; 'CF Values LookUp'!$D7, 'Custom Field Tbl'!$Q$5:$Q$1053 &amp; 'Custom Field Tbl'!$S$5:$S$1053, 0)) ), "",
INDEX('Custom Field Tbl'!$R$5:$R$1053, MATCH('CF Values LookUp'!JT$4 &amp; 'CF Values LookUp'!$D7, 'Custom Field Tbl'!$Q$5:$Q$1053 &amp; 'Custom Field Tbl'!$S$5:$S$1053, 0)) )</f>
        <v/>
      </c>
      <c r="JU7" t="str" cm="1">
        <f t="array" ref="JU7">IF(ISNA(INDEX('Custom Field Tbl'!$R$5:$R$1053, MATCH('CF Values LookUp'!JU$4 &amp; 'CF Values LookUp'!$D7, 'Custom Field Tbl'!$Q$5:$Q$1053 &amp; 'Custom Field Tbl'!$S$5:$S$1053, 0)) ), "",
INDEX('Custom Field Tbl'!$R$5:$R$1053, MATCH('CF Values LookUp'!JU$4 &amp; 'CF Values LookUp'!$D7, 'Custom Field Tbl'!$Q$5:$Q$1053 &amp; 'Custom Field Tbl'!$S$5:$S$1053, 0)) )</f>
        <v>Power</v>
      </c>
      <c r="JV7" t="str" cm="1">
        <f t="array" ref="JV7">IF(ISNA(INDEX('Custom Field Tbl'!$R$5:$R$1053, MATCH('CF Values LookUp'!JV$4 &amp; 'CF Values LookUp'!$D7, 'Custom Field Tbl'!$Q$5:$Q$1053 &amp; 'Custom Field Tbl'!$S$5:$S$1053, 0)) ), "",
INDEX('Custom Field Tbl'!$R$5:$R$1053, MATCH('CF Values LookUp'!JV$4 &amp; 'CF Values LookUp'!$D7, 'Custom Field Tbl'!$Q$5:$Q$1053 &amp; 'Custom Field Tbl'!$S$5:$S$1053, 0)) )</f>
        <v/>
      </c>
      <c r="JW7" t="str" cm="1">
        <f t="array" ref="JW7">IF(ISNA(INDEX('Custom Field Tbl'!$R$5:$R$1053, MATCH('CF Values LookUp'!JW$4 &amp; 'CF Values LookUp'!$D7, 'Custom Field Tbl'!$Q$5:$Q$1053 &amp; 'Custom Field Tbl'!$S$5:$S$1053, 0)) ), "",
INDEX('Custom Field Tbl'!$R$5:$R$1053, MATCH('CF Values LookUp'!JW$4 &amp; 'CF Values LookUp'!$D7, 'Custom Field Tbl'!$Q$5:$Q$1053 &amp; 'Custom Field Tbl'!$S$5:$S$1053, 0)) )</f>
        <v/>
      </c>
      <c r="JX7" t="str" cm="1">
        <f t="array" ref="JX7">IF(ISNA(INDEX('Custom Field Tbl'!$R$5:$R$1053, MATCH('CF Values LookUp'!JX$4 &amp; 'CF Values LookUp'!$D7, 'Custom Field Tbl'!$Q$5:$Q$1053 &amp; 'Custom Field Tbl'!$S$5:$S$1053, 0)) ), "",
INDEX('Custom Field Tbl'!$R$5:$R$1053, MATCH('CF Values LookUp'!JX$4 &amp; 'CF Values LookUp'!$D7, 'Custom Field Tbl'!$Q$5:$Q$1053 &amp; 'Custom Field Tbl'!$S$5:$S$1053, 0)) )</f>
        <v/>
      </c>
      <c r="JY7" s="358" t="str" cm="1">
        <f t="array" ref="JY7">IF(ISNA(INDEX('Custom Field Tbl'!$R$5:$R$1053, MATCH('CF Values LookUp'!JY$4 &amp; 'CF Values LookUp'!$D7, 'Custom Field Tbl'!$Q$5:$Q$1053 &amp; 'Custom Field Tbl'!$S$5:$S$1053, 0)) ), "",
INDEX('Custom Field Tbl'!$R$5:$R$1053, MATCH('CF Values LookUp'!JY$4 &amp; 'CF Values LookUp'!$D7, 'Custom Field Tbl'!$Q$5:$Q$1053 &amp; 'Custom Field Tbl'!$S$5:$S$1053, 0)) )</f>
        <v/>
      </c>
      <c r="JZ7" s="358" t="str" cm="1">
        <f t="array" ref="JZ7">IF(ISNA(INDEX('Custom Field Tbl'!$R$5:$R$1053, MATCH('CF Values LookUp'!JZ$4 &amp; 'CF Values LookUp'!$D7, 'Custom Field Tbl'!$Q$5:$Q$1053 &amp; 'Custom Field Tbl'!$S$5:$S$1053, 0)) ), "",
INDEX('Custom Field Tbl'!$R$5:$R$1053, MATCH('CF Values LookUp'!JZ$4 &amp; 'CF Values LookUp'!$D7, 'Custom Field Tbl'!$Q$5:$Q$1053 &amp; 'Custom Field Tbl'!$S$5:$S$1053, 0)) )</f>
        <v/>
      </c>
      <c r="KA7" s="358" t="str" cm="1">
        <f t="array" ref="KA7">IF(ISNA(INDEX('Custom Field Tbl'!$R$5:$R$1053, MATCH('CF Values LookUp'!KA$4 &amp; 'CF Values LookUp'!$D7, 'Custom Field Tbl'!$Q$5:$Q$1053 &amp; 'Custom Field Tbl'!$S$5:$S$1053, 0)) ), "",
INDEX('Custom Field Tbl'!$R$5:$R$1053, MATCH('CF Values LookUp'!KA$4 &amp; 'CF Values LookUp'!$D7, 'Custom Field Tbl'!$Q$5:$Q$1053 &amp; 'Custom Field Tbl'!$S$5:$S$1053, 0)) )</f>
        <v/>
      </c>
      <c r="KB7" s="358" t="str" cm="1">
        <f t="array" ref="KB7">IF(ISNA(INDEX('Custom Field Tbl'!$R$5:$R$1053, MATCH('CF Values LookUp'!KB$4 &amp; 'CF Values LookUp'!$D7, 'Custom Field Tbl'!$Q$5:$Q$1053 &amp; 'Custom Field Tbl'!$S$5:$S$1053, 0)) ), "",
INDEX('Custom Field Tbl'!$R$5:$R$1053, MATCH('CF Values LookUp'!KB$4 &amp; 'CF Values LookUp'!$D7, 'Custom Field Tbl'!$Q$5:$Q$1053 &amp; 'Custom Field Tbl'!$S$5:$S$1053, 0)) )</f>
        <v/>
      </c>
      <c r="KC7" s="358" t="str" cm="1">
        <f t="array" ref="KC7">IF(ISNA(INDEX('Custom Field Tbl'!$R$5:$R$1053, MATCH('CF Values LookUp'!KC$4 &amp; 'CF Values LookUp'!$D7, 'Custom Field Tbl'!$Q$5:$Q$1053 &amp; 'Custom Field Tbl'!$S$5:$S$1053, 0)) ), "",
INDEX('Custom Field Tbl'!$R$5:$R$1053, MATCH('CF Values LookUp'!KC$4 &amp; 'CF Values LookUp'!$D7, 'Custom Field Tbl'!$Q$5:$Q$1053 &amp; 'Custom Field Tbl'!$S$5:$S$1053, 0)) )</f>
        <v/>
      </c>
      <c r="KD7" s="358" t="str" cm="1">
        <f t="array" ref="KD7">IF(ISNA(INDEX('Custom Field Tbl'!$R$5:$R$1053, MATCH('CF Values LookUp'!KD$4 &amp; 'CF Values LookUp'!$D7, 'Custom Field Tbl'!$Q$5:$Q$1053 &amp; 'Custom Field Tbl'!$S$5:$S$1053, 0)) ), "",
INDEX('Custom Field Tbl'!$R$5:$R$1053, MATCH('CF Values LookUp'!KD$4 &amp; 'CF Values LookUp'!$D7, 'Custom Field Tbl'!$Q$5:$Q$1053 &amp; 'Custom Field Tbl'!$S$5:$S$1053, 0)) )</f>
        <v/>
      </c>
      <c r="KE7" s="358" t="str" cm="1">
        <f t="array" ref="KE7">IF(ISNA(INDEX('Custom Field Tbl'!$R$5:$R$1053, MATCH('CF Values LookUp'!KE$4 &amp; 'CF Values LookUp'!$D7, 'Custom Field Tbl'!$Q$5:$Q$1053 &amp; 'Custom Field Tbl'!$S$5:$S$1053, 0)) ), "",
INDEX('Custom Field Tbl'!$R$5:$R$1053, MATCH('CF Values LookUp'!KE$4 &amp; 'CF Values LookUp'!$D7, 'Custom Field Tbl'!$Q$5:$Q$1053 &amp; 'Custom Field Tbl'!$S$5:$S$1053, 0)) )</f>
        <v/>
      </c>
      <c r="KF7" s="358" t="str" cm="1">
        <f t="array" ref="KF7">IF(ISNA(INDEX('Custom Field Tbl'!$R$5:$R$1053, MATCH('CF Values LookUp'!KF$4 &amp; 'CF Values LookUp'!$D7, 'Custom Field Tbl'!$Q$5:$Q$1053 &amp; 'Custom Field Tbl'!$S$5:$S$1053, 0)) ), "",
INDEX('Custom Field Tbl'!$R$5:$R$1053, MATCH('CF Values LookUp'!KF$4 &amp; 'CF Values LookUp'!$D7, 'Custom Field Tbl'!$Q$5:$Q$1053 &amp; 'Custom Field Tbl'!$S$5:$S$1053, 0)) )</f>
        <v/>
      </c>
      <c r="KG7" s="358" t="str" cm="1">
        <f t="array" ref="KG7">IF(ISNA(INDEX('Custom Field Tbl'!$R$5:$R$1053, MATCH('CF Values LookUp'!KG$4 &amp; 'CF Values LookUp'!$D7, 'Custom Field Tbl'!$Q$5:$Q$1053 &amp; 'Custom Field Tbl'!$S$5:$S$1053, 0)) ), "",
INDEX('Custom Field Tbl'!$R$5:$R$1053, MATCH('CF Values LookUp'!KG$4 &amp; 'CF Values LookUp'!$D7, 'Custom Field Tbl'!$Q$5:$Q$1053 &amp; 'Custom Field Tbl'!$S$5:$S$1053, 0)) )</f>
        <v/>
      </c>
      <c r="KH7" s="358" t="str" cm="1">
        <f t="array" ref="KH7">IF(ISNA(INDEX('Custom Field Tbl'!$R$5:$R$1053, MATCH('CF Values LookUp'!KH$4 &amp; 'CF Values LookUp'!$D7, 'Custom Field Tbl'!$Q$5:$Q$1053 &amp; 'Custom Field Tbl'!$S$5:$S$1053, 0)) ), "",
INDEX('Custom Field Tbl'!$R$5:$R$1053, MATCH('CF Values LookUp'!KH$4 &amp; 'CF Values LookUp'!$D7, 'Custom Field Tbl'!$Q$5:$Q$1053 &amp; 'Custom Field Tbl'!$S$5:$S$1053, 0)) )</f>
        <v/>
      </c>
      <c r="KI7" s="358" t="str" cm="1">
        <f t="array" ref="KI7">IF(ISNA(INDEX('Custom Field Tbl'!$R$5:$R$1053, MATCH('CF Values LookUp'!KI$4 &amp; 'CF Values LookUp'!$D7, 'Custom Field Tbl'!$Q$5:$Q$1053 &amp; 'Custom Field Tbl'!$S$5:$S$1053, 0)) ), "",
INDEX('Custom Field Tbl'!$R$5:$R$1053, MATCH('CF Values LookUp'!KI$4 &amp; 'CF Values LookUp'!$D7, 'Custom Field Tbl'!$Q$5:$Q$1053 &amp; 'Custom Field Tbl'!$S$5:$S$1053, 0)) )</f>
        <v>Gravity Sewer</v>
      </c>
      <c r="KJ7" s="358" t="str" cm="1">
        <f t="array" ref="KJ7">IF(ISNA(INDEX('Custom Field Tbl'!$R$5:$R$1053, MATCH('CF Values LookUp'!KJ$4 &amp; 'CF Values LookUp'!$D7, 'Custom Field Tbl'!$Q$5:$Q$1053 &amp; 'Custom Field Tbl'!$S$5:$S$1053, 0)) ), "",
INDEX('Custom Field Tbl'!$R$5:$R$1053, MATCH('CF Values LookUp'!KJ$4 &amp; 'CF Values LookUp'!$D7, 'Custom Field Tbl'!$Q$5:$Q$1053 &amp; 'Custom Field Tbl'!$S$5:$S$1053, 0)) )</f>
        <v/>
      </c>
      <c r="KK7" s="358" t="str" cm="1">
        <f t="array" ref="KK7">IF(ISNA(INDEX('Custom Field Tbl'!$R$5:$R$1053, MATCH('CF Values LookUp'!KK$4 &amp; 'CF Values LookUp'!$D7, 'Custom Field Tbl'!$Q$5:$Q$1053 &amp; 'Custom Field Tbl'!$S$5:$S$1053, 0)) ), "",
INDEX('Custom Field Tbl'!$R$5:$R$1053, MATCH('CF Values LookUp'!KK$4 &amp; 'CF Values LookUp'!$D7, 'Custom Field Tbl'!$Q$5:$Q$1053 &amp; 'Custom Field Tbl'!$S$5:$S$1053, 0)) )</f>
        <v/>
      </c>
      <c r="KL7" s="358" t="str" cm="1">
        <f t="array" ref="KL7">IF(ISNA(INDEX('Custom Field Tbl'!$R$5:$R$1053, MATCH('CF Values LookUp'!KL$4 &amp; 'CF Values LookUp'!$D7, 'Custom Field Tbl'!$Q$5:$Q$1053 &amp; 'Custom Field Tbl'!$S$5:$S$1053, 0)) ), "",
INDEX('Custom Field Tbl'!$R$5:$R$1053, MATCH('CF Values LookUp'!KL$4 &amp; 'CF Values LookUp'!$D7, 'Custom Field Tbl'!$Q$5:$Q$1053 &amp; 'Custom Field Tbl'!$S$5:$S$1053, 0)) )</f>
        <v>Unknown</v>
      </c>
      <c r="KM7" s="358" t="str" cm="1">
        <f t="array" ref="KM7">IF(ISNA(INDEX('Custom Field Tbl'!$R$5:$R$1053, MATCH('CF Values LookUp'!KM$4 &amp; 'CF Values LookUp'!$D7, 'Custom Field Tbl'!$Q$5:$Q$1053 &amp; 'Custom Field Tbl'!$S$5:$S$1053, 0)) ), "",
INDEX('Custom Field Tbl'!$R$5:$R$1053, MATCH('CF Values LookUp'!KM$4 &amp; 'CF Values LookUp'!$D7, 'Custom Field Tbl'!$Q$5:$Q$1053 &amp; 'Custom Field Tbl'!$S$5:$S$1053, 0)) )</f>
        <v/>
      </c>
      <c r="KN7" s="358" t="str" cm="1">
        <f t="array" ref="KN7">IF(ISNA(INDEX('Custom Field Tbl'!$R$5:$R$1053, MATCH('CF Values LookUp'!KN$4 &amp; 'CF Values LookUp'!$D7, 'Custom Field Tbl'!$Q$5:$Q$1053 &amp; 'Custom Field Tbl'!$S$5:$S$1053, 0)) ), "",
INDEX('Custom Field Tbl'!$R$5:$R$1053, MATCH('CF Values LookUp'!KN$4 &amp; 'CF Values LookUp'!$D7, 'Custom Field Tbl'!$Q$5:$Q$1053 &amp; 'Custom Field Tbl'!$S$5:$S$1053, 0)) )</f>
        <v/>
      </c>
      <c r="KO7" s="358" t="str" cm="1">
        <f t="array" ref="KO7">IF(ISNA(INDEX('Custom Field Tbl'!$R$5:$R$1053, MATCH('CF Values LookUp'!KO$4 &amp; 'CF Values LookUp'!$D7, 'Custom Field Tbl'!$Q$5:$Q$1053 &amp; 'Custom Field Tbl'!$S$5:$S$1053, 0)) ), "",
INDEX('Custom Field Tbl'!$R$5:$R$1053, MATCH('CF Values LookUp'!KO$4 &amp; 'CF Values LookUp'!$D7, 'Custom Field Tbl'!$Q$5:$Q$1053 &amp; 'Custom Field Tbl'!$S$5:$S$1053, 0)) )</f>
        <v/>
      </c>
      <c r="KP7" s="358" t="str" cm="1">
        <f t="array" ref="KP7">IF(ISNA(INDEX('Custom Field Tbl'!$R$5:$R$1053, MATCH('CF Values LookUp'!KP$4 &amp; 'CF Values LookUp'!$D7, 'Custom Field Tbl'!$Q$5:$Q$1053 &amp; 'Custom Field Tbl'!$S$5:$S$1053, 0)) ), "",
INDEX('Custom Field Tbl'!$R$5:$R$1053, MATCH('CF Values LookUp'!KP$4 &amp; 'CF Values LookUp'!$D7, 'Custom Field Tbl'!$Q$5:$Q$1053 &amp; 'Custom Field Tbl'!$S$5:$S$1053, 0)) )</f>
        <v/>
      </c>
      <c r="KQ7" s="358" t="str" cm="1">
        <f t="array" ref="KQ7">IF(ISNA(INDEX('Custom Field Tbl'!$R$5:$R$1053, MATCH('CF Values LookUp'!KQ$4 &amp; 'CF Values LookUp'!$D7, 'Custom Field Tbl'!$Q$5:$Q$1053 &amp; 'Custom Field Tbl'!$S$5:$S$1053, 0)) ), "",
INDEX('Custom Field Tbl'!$R$5:$R$1053, MATCH('CF Values LookUp'!KQ$4 &amp; 'CF Values LookUp'!$D7, 'Custom Field Tbl'!$Q$5:$Q$1053 &amp; 'Custom Field Tbl'!$S$5:$S$1053, 0)) )</f>
        <v>Magnetic Water Softener System</v>
      </c>
      <c r="KR7" s="358" t="str" cm="1">
        <f t="array" ref="KR7">IF(ISNA(INDEX('Custom Field Tbl'!$R$5:$R$1053, MATCH('CF Values LookUp'!KR$4 &amp; 'CF Values LookUp'!$D7, 'Custom Field Tbl'!$Q$5:$Q$1053 &amp; 'Custom Field Tbl'!$S$5:$S$1053, 0)) ), "",
INDEX('Custom Field Tbl'!$R$5:$R$1053, MATCH('CF Values LookUp'!KR$4 &amp; 'CF Values LookUp'!$D7, 'Custom Field Tbl'!$Q$5:$Q$1053 &amp; 'Custom Field Tbl'!$S$5:$S$1053, 0)) )</f>
        <v/>
      </c>
      <c r="KS7" s="358" t="str" cm="1">
        <f t="array" ref="KS7">IF(ISNA(INDEX('Custom Field Tbl'!$R$5:$R$1053, MATCH('CF Values LookUp'!KS$4 &amp; 'CF Values LookUp'!$D7, 'Custom Field Tbl'!$Q$5:$Q$1053 &amp; 'Custom Field Tbl'!$S$5:$S$1053, 0)) ), "",
INDEX('Custom Field Tbl'!$R$5:$R$1053, MATCH('CF Values LookUp'!KS$4 &amp; 'CF Values LookUp'!$D7, 'Custom Field Tbl'!$Q$5:$Q$1053 &amp; 'Custom Field Tbl'!$S$5:$S$1053, 0)) )</f>
        <v/>
      </c>
      <c r="KT7" s="358" t="str" cm="1">
        <f t="array" ref="KT7">IF(ISNA(INDEX('Custom Field Tbl'!$R$5:$R$1053, MATCH('CF Values LookUp'!KT$4 &amp; 'CF Values LookUp'!$D7, 'Custom Field Tbl'!$Q$5:$Q$1053 &amp; 'Custom Field Tbl'!$S$5:$S$1053, 0)) ), "",
INDEX('Custom Field Tbl'!$R$5:$R$1053, MATCH('CF Values LookUp'!KT$4 &amp; 'CF Values LookUp'!$D7, 'Custom Field Tbl'!$Q$5:$Q$1053 &amp; 'Custom Field Tbl'!$S$5:$S$1053, 0)) )</f>
        <v/>
      </c>
      <c r="KU7" s="358" t="str" cm="1">
        <f t="array" ref="KU7">IF(ISNA(INDEX('Custom Field Tbl'!$R$5:$R$1053, MATCH('CF Values LookUp'!KU$4 &amp; 'CF Values LookUp'!$D7, 'Custom Field Tbl'!$Q$5:$Q$1053 &amp; 'Custom Field Tbl'!$S$5:$S$1053, 0)) ), "",
INDEX('Custom Field Tbl'!$R$5:$R$1053, MATCH('CF Values LookUp'!KU$4 &amp; 'CF Values LookUp'!$D7, 'Custom Field Tbl'!$Q$5:$Q$1053 &amp; 'Custom Field Tbl'!$S$5:$S$1053, 0)) )</f>
        <v/>
      </c>
      <c r="KV7" s="358" t="str" cm="1">
        <f t="array" ref="KV7">IF(ISNA(INDEX('Custom Field Tbl'!$R$5:$R$1053, MATCH('CF Values LookUp'!KV$4 &amp; 'CF Values LookUp'!$D7, 'Custom Field Tbl'!$Q$5:$Q$1053 &amp; 'Custom Field Tbl'!$S$5:$S$1053, 0)) ), "",
INDEX('Custom Field Tbl'!$R$5:$R$1053, MATCH('CF Values LookUp'!KV$4 &amp; 'CF Values LookUp'!$D7, 'Custom Field Tbl'!$Q$5:$Q$1053 &amp; 'Custom Field Tbl'!$S$5:$S$1053, 0)) )</f>
        <v/>
      </c>
      <c r="KW7" s="358" t="str" cm="1">
        <f t="array" ref="KW7">IF(ISNA(INDEX('Custom Field Tbl'!$R$5:$R$1053, MATCH('CF Values LookUp'!KW$4 &amp; 'CF Values LookUp'!$D7, 'Custom Field Tbl'!$Q$5:$Q$1053 &amp; 'Custom Field Tbl'!$S$5:$S$1053, 0)) ), "",
INDEX('Custom Field Tbl'!$R$5:$R$1053, MATCH('CF Values LookUp'!KW$4 &amp; 'CF Values LookUp'!$D7, 'Custom Field Tbl'!$Q$5:$Q$1053 &amp; 'Custom Field Tbl'!$S$5:$S$1053, 0)) )</f>
        <v/>
      </c>
      <c r="KX7" s="358" t="str" cm="1">
        <f t="array" ref="KX7">IF(ISNA(INDEX('Custom Field Tbl'!$R$5:$R$1053, MATCH('CF Values LookUp'!KX$4 &amp; 'CF Values LookUp'!$D7, 'Custom Field Tbl'!$Q$5:$Q$1053 &amp; 'Custom Field Tbl'!$S$5:$S$1053, 0)) ), "",
INDEX('Custom Field Tbl'!$R$5:$R$1053, MATCH('CF Values LookUp'!KX$4 &amp; 'CF Values LookUp'!$D7, 'Custom Field Tbl'!$Q$5:$Q$1053 &amp; 'Custom Field Tbl'!$S$5:$S$1053, 0)) )</f>
        <v/>
      </c>
      <c r="KY7" s="358" t="str" cm="1">
        <f t="array" ref="KY7">IF(ISNA(INDEX('Custom Field Tbl'!$R$5:$R$1053, MATCH('CF Values LookUp'!KY$4 &amp; 'CF Values LookUp'!$D7, 'Custom Field Tbl'!$Q$5:$Q$1053 &amp; 'Custom Field Tbl'!$S$5:$S$1053, 0)) ), "",
INDEX('Custom Field Tbl'!$R$5:$R$1053, MATCH('CF Values LookUp'!KY$4 &amp; 'CF Values LookUp'!$D7, 'Custom Field Tbl'!$Q$5:$Q$1053 &amp; 'Custom Field Tbl'!$S$5:$S$1053, 0)) )</f>
        <v>Hydrant</v>
      </c>
    </row>
    <row r="8" spans="3:311" x14ac:dyDescent="0.35">
      <c r="C8" s="599"/>
      <c r="D8" s="7" t="s">
        <v>11292</v>
      </c>
      <c r="E8" s="424" t="str" cm="1">
        <f t="array" ref="E8">IF(ISNA(INDEX('Custom Field Tbl'!$R$5:$R$1053, MATCH('CF Values LookUp'!E$4 &amp; 'CF Values LookUp'!$D8, 'Custom Field Tbl'!$Q$5:$Q$1053 &amp; 'Custom Field Tbl'!$S$5:$S$1053, 0)) ), "",
INDEX('Custom Field Tbl'!$R$5:$R$1053, MATCH('CF Values LookUp'!E$4 &amp; 'CF Values LookUp'!$D8, 'Custom Field Tbl'!$Q$5:$Q$1053 &amp; 'Custom Field Tbl'!$S$5:$S$1053, 0)) )</f>
        <v/>
      </c>
      <c r="F8" s="424" t="str" cm="1">
        <f t="array" ref="F8">IF(ISNA(INDEX('Custom Field Tbl'!$R$5:$R$1053, MATCH('CF Values LookUp'!F$4 &amp; 'CF Values LookUp'!$D8, 'Custom Field Tbl'!$Q$5:$Q$1053 &amp; 'Custom Field Tbl'!$S$5:$S$1053, 0)) ), "",
INDEX('Custom Field Tbl'!$R$5:$R$1053, MATCH('CF Values LookUp'!F$4 &amp; 'CF Values LookUp'!$D8, 'Custom Field Tbl'!$Q$5:$Q$1053 &amp; 'Custom Field Tbl'!$S$5:$S$1053, 0)) )</f>
        <v/>
      </c>
      <c r="G8" t="str" cm="1">
        <f t="array" ref="G8">IF(ISNA(INDEX('Custom Field Tbl'!$R$5:$R$1053, MATCH('CF Values LookUp'!G$4 &amp; 'CF Values LookUp'!$D8, 'Custom Field Tbl'!$Q$5:$Q$1053 &amp; 'Custom Field Tbl'!$S$5:$S$1053, 0)) ), "",
INDEX('Custom Field Tbl'!$R$5:$R$1053, MATCH('CF Values LookUp'!G$4 &amp; 'CF Values LookUp'!$D8, 'Custom Field Tbl'!$Q$5:$Q$1053 &amp; 'Custom Field Tbl'!$S$5:$S$1053, 0)) )</f>
        <v/>
      </c>
      <c r="H8" t="str" cm="1">
        <f t="array" ref="H8">IF(ISNA(INDEX('Custom Field Tbl'!$R$5:$R$1053, MATCH('CF Values LookUp'!H$4 &amp; 'CF Values LookUp'!$D8, 'Custom Field Tbl'!$Q$5:$Q$1053 &amp; 'Custom Field Tbl'!$S$5:$S$1053, 0)) ), "",
INDEX('Custom Field Tbl'!$R$5:$R$1053, MATCH('CF Values LookUp'!H$4 &amp; 'CF Values LookUp'!$D8, 'Custom Field Tbl'!$Q$5:$Q$1053 &amp; 'Custom Field Tbl'!$S$5:$S$1053, 0)) )</f>
        <v>Stainless Steel</v>
      </c>
      <c r="I8" t="str" cm="1">
        <f t="array" ref="I8">IF(ISNA(INDEX('Custom Field Tbl'!$R$5:$R$1053, MATCH('CF Values LookUp'!I$4 &amp; 'CF Values LookUp'!$D8, 'Custom Field Tbl'!$Q$5:$Q$1053 &amp; 'Custom Field Tbl'!$S$5:$S$1053, 0)) ), "",
INDEX('Custom Field Tbl'!$R$5:$R$1053, MATCH('CF Values LookUp'!I$4 &amp; 'CF Values LookUp'!$D8, 'Custom Field Tbl'!$Q$5:$Q$1053 &amp; 'Custom Field Tbl'!$S$5:$S$1053, 0)) )</f>
        <v>Reinforced Fibreglass</v>
      </c>
      <c r="J8" t="str" cm="1">
        <f t="array" ref="J8">IF(ISNA(INDEX('Custom Field Tbl'!$R$5:$R$1053, MATCH('CF Values LookUp'!J$4 &amp; 'CF Values LookUp'!$D8, 'Custom Field Tbl'!$Q$5:$Q$1053 &amp; 'Custom Field Tbl'!$S$5:$S$1053, 0)) ), "",
INDEX('Custom Field Tbl'!$R$5:$R$1053, MATCH('CF Values LookUp'!J$4 &amp; 'CF Values LookUp'!$D8, 'Custom Field Tbl'!$Q$5:$Q$1053 &amp; 'Custom Field Tbl'!$S$5:$S$1053, 0)) )</f>
        <v/>
      </c>
      <c r="K8" t="str" cm="1">
        <f t="array" ref="K8">IF(ISNA(INDEX('Custom Field Tbl'!$R$5:$R$1053, MATCH('CF Values LookUp'!K$4 &amp; 'CF Values LookUp'!$D8, 'Custom Field Tbl'!$Q$5:$Q$1053 &amp; 'Custom Field Tbl'!$S$5:$S$1053, 0)) ), "",
INDEX('Custom Field Tbl'!$R$5:$R$1053, MATCH('CF Values LookUp'!K$4 &amp; 'CF Values LookUp'!$D8, 'Custom Field Tbl'!$Q$5:$Q$1053 &amp; 'Custom Field Tbl'!$S$5:$S$1053, 0)) )</f>
        <v/>
      </c>
      <c r="L8" t="str" cm="1">
        <f t="array" ref="L8">IF(ISNA(INDEX('Custom Field Tbl'!$R$5:$R$1053, MATCH('CF Values LookUp'!L$4 &amp; 'CF Values LookUp'!$D8, 'Custom Field Tbl'!$Q$5:$Q$1053 &amp; 'Custom Field Tbl'!$S$5:$S$1053, 0)) ), "",
INDEX('Custom Field Tbl'!$R$5:$R$1053, MATCH('CF Values LookUp'!L$4 &amp; 'CF Values LookUp'!$D8, 'Custom Field Tbl'!$Q$5:$Q$1053 &amp; 'Custom Field Tbl'!$S$5:$S$1053, 0)) )</f>
        <v/>
      </c>
      <c r="M8" t="str" cm="1">
        <f t="array" ref="M8">IF(ISNA(INDEX('Custom Field Tbl'!$R$5:$R$1053, MATCH('CF Values LookUp'!M$4 &amp; 'CF Values LookUp'!$D8, 'Custom Field Tbl'!$Q$5:$Q$1053 &amp; 'Custom Field Tbl'!$S$5:$S$1053, 0)) ), "",
INDEX('Custom Field Tbl'!$R$5:$R$1053, MATCH('CF Values LookUp'!M$4 &amp; 'CF Values LookUp'!$D8, 'Custom Field Tbl'!$Q$5:$Q$1053 &amp; 'Custom Field Tbl'!$S$5:$S$1053, 0)) )</f>
        <v>Unknown</v>
      </c>
      <c r="N8" t="str" cm="1">
        <f t="array" ref="N8">IF(ISNA(INDEX('Custom Field Tbl'!$R$5:$R$1053, MATCH('CF Values LookUp'!N$4 &amp; 'CF Values LookUp'!$D8, 'Custom Field Tbl'!$Q$5:$Q$1053 &amp; 'Custom Field Tbl'!$S$5:$S$1053, 0)) ), "",
INDEX('Custom Field Tbl'!$R$5:$R$1053, MATCH('CF Values LookUp'!N$4 &amp; 'CF Values LookUp'!$D8, 'Custom Field Tbl'!$Q$5:$Q$1053 &amp; 'Custom Field Tbl'!$S$5:$S$1053, 0)) )</f>
        <v>Unknown</v>
      </c>
      <c r="O8" t="str" cm="1">
        <f t="array" ref="O8">IF(ISNA(INDEX('Custom Field Tbl'!$R$5:$R$1053, MATCH('CF Values LookUp'!O$4 &amp; 'CF Values LookUp'!$D8, 'Custom Field Tbl'!$Q$5:$Q$1053 &amp; 'Custom Field Tbl'!$S$5:$S$1053, 0)) ), "",
INDEX('Custom Field Tbl'!$R$5:$R$1053, MATCH('CF Values LookUp'!O$4 &amp; 'CF Values LookUp'!$D8, 'Custom Field Tbl'!$Q$5:$Q$1053 &amp; 'Custom Field Tbl'!$S$5:$S$1053, 0)) )</f>
        <v/>
      </c>
      <c r="P8" t="str" cm="1">
        <f t="array" ref="P8">IF(ISNA(INDEX('Custom Field Tbl'!$R$5:$R$1053, MATCH('CF Values LookUp'!P$4 &amp; 'CF Values LookUp'!$D8, 'Custom Field Tbl'!$Q$5:$Q$1053 &amp; 'Custom Field Tbl'!$S$5:$S$1053, 0)) ), "",
INDEX('Custom Field Tbl'!$R$5:$R$1053, MATCH('CF Values LookUp'!P$4 &amp; 'CF Values LookUp'!$D8, 'Custom Field Tbl'!$Q$5:$Q$1053 &amp; 'Custom Field Tbl'!$S$5:$S$1053, 0)) )</f>
        <v>Natural Gas (NG) Heating</v>
      </c>
      <c r="Q8" t="str" cm="1">
        <f t="array" ref="Q8">IF(ISNA(INDEX('Custom Field Tbl'!$R$5:$R$1053, MATCH('CF Values LookUp'!Q$4 &amp; 'CF Values LookUp'!$D8, 'Custom Field Tbl'!$Q$5:$Q$1053 &amp; 'Custom Field Tbl'!$S$5:$S$1053, 0)) ), "",
INDEX('Custom Field Tbl'!$R$5:$R$1053, MATCH('CF Values LookUp'!Q$4 &amp; 'CF Values LookUp'!$D8, 'Custom Field Tbl'!$Q$5:$Q$1053 &amp; 'Custom Field Tbl'!$S$5:$S$1053, 0)) )</f>
        <v>Remote Wireless</v>
      </c>
      <c r="R8" t="str" cm="1">
        <f t="array" ref="R8">IF(ISNA(INDEX('Custom Field Tbl'!$R$5:$R$1053, MATCH('CF Values LookUp'!R$4 &amp; 'CF Values LookUp'!$D8, 'Custom Field Tbl'!$Q$5:$Q$1053 &amp; 'Custom Field Tbl'!$S$5:$S$1053, 0)) ), "",
INDEX('Custom Field Tbl'!$R$5:$R$1053, MATCH('CF Values LookUp'!R$4 &amp; 'CF Values LookUp'!$D8, 'Custom Field Tbl'!$Q$5:$Q$1053 &amp; 'Custom Field Tbl'!$S$5:$S$1053, 0)) )</f>
        <v>Window</v>
      </c>
      <c r="S8" t="str" cm="1">
        <f t="array" ref="S8">IF(ISNA(INDEX('Custom Field Tbl'!$R$5:$R$1053, MATCH('CF Values LookUp'!S$4 &amp; 'CF Values LookUp'!$D8, 'Custom Field Tbl'!$Q$5:$Q$1053 &amp; 'Custom Field Tbl'!$S$5:$S$1053, 0)) ), "",
INDEX('Custom Field Tbl'!$R$5:$R$1053, MATCH('CF Values LookUp'!S$4 &amp; 'CF Values LookUp'!$D8, 'Custom Field Tbl'!$Q$5:$Q$1053 &amp; 'Custom Field Tbl'!$S$5:$S$1053, 0)) )</f>
        <v/>
      </c>
      <c r="T8" t="str" cm="1">
        <f t="array" ref="T8">IF(ISNA(INDEX('Custom Field Tbl'!$R$5:$R$1053, MATCH('CF Values LookUp'!T$4 &amp; 'CF Values LookUp'!$D8, 'Custom Field Tbl'!$Q$5:$Q$1053 &amp; 'Custom Field Tbl'!$S$5:$S$1053, 0)) ), "",
INDEX('Custom Field Tbl'!$R$5:$R$1053, MATCH('CF Values LookUp'!T$4 &amp; 'CF Values LookUp'!$D8, 'Custom Field Tbl'!$Q$5:$Q$1053 &amp; 'Custom Field Tbl'!$S$5:$S$1053, 0)) )</f>
        <v>Window</v>
      </c>
      <c r="U8" t="str" cm="1">
        <f t="array" ref="U8">IF(ISNA(INDEX('Custom Field Tbl'!$R$5:$R$1053, MATCH('CF Values LookUp'!U$4 &amp; 'CF Values LookUp'!$D8, 'Custom Field Tbl'!$Q$5:$Q$1053 &amp; 'Custom Field Tbl'!$S$5:$S$1053, 0)) ), "",
INDEX('Custom Field Tbl'!$R$5:$R$1053, MATCH('CF Values LookUp'!U$4 &amp; 'CF Values LookUp'!$D8, 'Custom Field Tbl'!$Q$5:$Q$1053 &amp; 'Custom Field Tbl'!$S$5:$S$1053, 0)) )</f>
        <v/>
      </c>
      <c r="V8" t="str" cm="1">
        <f t="array" ref="V8">IF(ISNA(INDEX('Custom Field Tbl'!$R$5:$R$1053, MATCH('CF Values LookUp'!V$4 &amp; 'CF Values LookUp'!$D8, 'Custom Field Tbl'!$Q$5:$Q$1053 &amp; 'Custom Field Tbl'!$S$5:$S$1053, 0)) ), "",
INDEX('Custom Field Tbl'!$R$5:$R$1053, MATCH('CF Values LookUp'!V$4 &amp; 'CF Values LookUp'!$D8, 'Custom Field Tbl'!$Q$5:$Q$1053 &amp; 'Custom Field Tbl'!$S$5:$S$1053, 0)) )</f>
        <v>Scroll</v>
      </c>
      <c r="W8" t="str" cm="1">
        <f t="array" ref="W8">IF(ISNA(INDEX('Custom Field Tbl'!$R$5:$R$1053, MATCH('CF Values LookUp'!W$4 &amp; 'CF Values LookUp'!$D8, 'Custom Field Tbl'!$Q$5:$Q$1053 &amp; 'Custom Field Tbl'!$S$5:$S$1053, 0)) ), "",
INDEX('Custom Field Tbl'!$R$5:$R$1053, MATCH('CF Values LookUp'!W$4 &amp; 'CF Values LookUp'!$D8, 'Custom Field Tbl'!$Q$5:$Q$1053 &amp; 'Custom Field Tbl'!$S$5:$S$1053, 0)) )</f>
        <v/>
      </c>
      <c r="X8" t="str" cm="1">
        <f t="array" ref="X8">IF(ISNA(INDEX('Custom Field Tbl'!$R$5:$R$1053, MATCH('CF Values LookUp'!X$4 &amp; 'CF Values LookUp'!$D8, 'Custom Field Tbl'!$Q$5:$Q$1053 &amp; 'Custom Field Tbl'!$S$5:$S$1053, 0)) ), "",
INDEX('Custom Field Tbl'!$R$5:$R$1053, MATCH('CF Values LookUp'!X$4 &amp; 'CF Values LookUp'!$D8, 'Custom Field Tbl'!$Q$5:$Q$1053 &amp; 'Custom Field Tbl'!$S$5:$S$1053, 0)) )</f>
        <v>Reduced Pressure Principle</v>
      </c>
      <c r="Y8" t="str" cm="1">
        <f t="array" ref="Y8">IF(ISNA(INDEX('Custom Field Tbl'!$R$5:$R$1053, MATCH('CF Values LookUp'!Y$4 &amp; 'CF Values LookUp'!$D8, 'Custom Field Tbl'!$Q$5:$Q$1053 &amp; 'Custom Field Tbl'!$S$5:$S$1053, 0)) ), "",
INDEX('Custom Field Tbl'!$R$5:$R$1053, MATCH('CF Values LookUp'!Y$4 &amp; 'CF Values LookUp'!$D8, 'Custom Field Tbl'!$Q$5:$Q$1053 &amp; 'Custom Field Tbl'!$S$5:$S$1053, 0)) )</f>
        <v/>
      </c>
      <c r="Z8" t="str" cm="1">
        <f t="array" ref="Z8">IF(ISNA(INDEX('Custom Field Tbl'!$R$5:$R$1053, MATCH('CF Values LookUp'!Z$4 &amp; 'CF Values LookUp'!$D8, 'Custom Field Tbl'!$Q$5:$Q$1053 &amp; 'Custom Field Tbl'!$S$5:$S$1053, 0)) ), "",
INDEX('Custom Field Tbl'!$R$5:$R$1053, MATCH('CF Values LookUp'!Z$4 &amp; 'CF Values LookUp'!$D8, 'Custom Field Tbl'!$Q$5:$Q$1053 &amp; 'Custom Field Tbl'!$S$5:$S$1053, 0)) )</f>
        <v/>
      </c>
      <c r="AA8" t="str" cm="1">
        <f t="array" ref="AA8">IF(ISNA(INDEX('Custom Field Tbl'!$R$5:$R$1053, MATCH('CF Values LookUp'!AA$4 &amp; 'CF Values LookUp'!$D8, 'Custom Field Tbl'!$Q$5:$Q$1053 &amp; 'Custom Field Tbl'!$S$5:$S$1053, 0)) ), "",
INDEX('Custom Field Tbl'!$R$5:$R$1053, MATCH('CF Values LookUp'!AA$4 &amp; 'CF Values LookUp'!$D8, 'Custom Field Tbl'!$Q$5:$Q$1053 &amp; 'Custom Field Tbl'!$S$5:$S$1053, 0)) )</f>
        <v/>
      </c>
      <c r="AB8" t="str" cm="1">
        <f t="array" ref="AB8">IF(ISNA(INDEX('Custom Field Tbl'!$R$5:$R$1053, MATCH('CF Values LookUp'!AB$4 &amp; 'CF Values LookUp'!$D8, 'Custom Field Tbl'!$Q$5:$Q$1053 &amp; 'Custom Field Tbl'!$S$5:$S$1053, 0)) ), "",
INDEX('Custom Field Tbl'!$R$5:$R$1053, MATCH('CF Values LookUp'!AB$4 &amp; 'CF Values LookUp'!$D8, 'Custom Field Tbl'!$Q$5:$Q$1053 &amp; 'Custom Field Tbl'!$S$5:$S$1053, 0)) )</f>
        <v/>
      </c>
      <c r="AC8" t="str" cm="1">
        <f t="array" ref="AC8">IF(ISNA(INDEX('Custom Field Tbl'!$R$5:$R$1053, MATCH('CF Values LookUp'!AC$4 &amp; 'CF Values LookUp'!$D8, 'Custom Field Tbl'!$Q$5:$Q$1053 &amp; 'Custom Field Tbl'!$S$5:$S$1053, 0)) ), "",
INDEX('Custom Field Tbl'!$R$5:$R$1053, MATCH('CF Values LookUp'!AC$4 &amp; 'CF Values LookUp'!$D8, 'Custom Field Tbl'!$Q$5:$Q$1053 &amp; 'Custom Field Tbl'!$S$5:$S$1053, 0)) )</f>
        <v>Pneumatic</v>
      </c>
      <c r="AD8" t="str" cm="1">
        <f t="array" ref="AD8">IF(ISNA(INDEX('Custom Field Tbl'!$R$5:$R$1053, MATCH('CF Values LookUp'!AD$4 &amp; 'CF Values LookUp'!$D8, 'Custom Field Tbl'!$Q$5:$Q$1053 &amp; 'Custom Field Tbl'!$S$5:$S$1053, 0)) ), "",
INDEX('Custom Field Tbl'!$R$5:$R$1053, MATCH('CF Values LookUp'!AD$4 &amp; 'CF Values LookUp'!$D8, 'Custom Field Tbl'!$Q$5:$Q$1053 &amp; 'Custom Field Tbl'!$S$5:$S$1053, 0)) )</f>
        <v>None</v>
      </c>
      <c r="AE8" t="str" cm="1">
        <f t="array" ref="AE8">IF(ISNA(INDEX('Custom Field Tbl'!$R$5:$R$1053, MATCH('CF Values LookUp'!AE$4 &amp; 'CF Values LookUp'!$D8, 'Custom Field Tbl'!$Q$5:$Q$1053 &amp; 'Custom Field Tbl'!$S$5:$S$1053, 0)) ), "",
INDEX('Custom Field Tbl'!$R$5:$R$1053, MATCH('CF Values LookUp'!AE$4 &amp; 'CF Values LookUp'!$D8, 'Custom Field Tbl'!$Q$5:$Q$1053 &amp; 'Custom Field Tbl'!$S$5:$S$1053, 0)) )</f>
        <v>Low Pressure Steam heating (&lt;15psig)</v>
      </c>
      <c r="AF8" t="str" cm="1">
        <f t="array" ref="AF8">IF(ISNA(INDEX('Custom Field Tbl'!$R$5:$R$1053, MATCH('CF Values LookUp'!AF$4 &amp; 'CF Values LookUp'!$D8, 'Custom Field Tbl'!$Q$5:$Q$1053 &amp; 'Custom Field Tbl'!$S$5:$S$1053, 0)) ), "",
INDEX('Custom Field Tbl'!$R$5:$R$1053, MATCH('CF Values LookUp'!AF$4 &amp; 'CF Values LookUp'!$D8, 'Custom Field Tbl'!$Q$5:$Q$1053 &amp; 'Custom Field Tbl'!$S$5:$S$1053, 0)) )</f>
        <v/>
      </c>
      <c r="AG8" t="str" cm="1">
        <f t="array" ref="AG8">IF(ISNA(INDEX('Custom Field Tbl'!$R$5:$R$1053, MATCH('CF Values LookUp'!AG$4 &amp; 'CF Values LookUp'!$D8, 'Custom Field Tbl'!$Q$5:$Q$1053 &amp; 'Custom Field Tbl'!$S$5:$S$1053, 0)) ), "",
INDEX('Custom Field Tbl'!$R$5:$R$1053, MATCH('CF Values LookUp'!AG$4 &amp; 'CF Values LookUp'!$D8, 'Custom Field Tbl'!$Q$5:$Q$1053 &amp; 'Custom Field Tbl'!$S$5:$S$1053, 0)) )</f>
        <v>Plastic</v>
      </c>
      <c r="AH8" t="str" cm="1">
        <f t="array" ref="AH8">IF(ISNA(INDEX('Custom Field Tbl'!$R$5:$R$1053, MATCH('CF Values LookUp'!AH$4 &amp; 'CF Values LookUp'!$D8, 'Custom Field Tbl'!$Q$5:$Q$1053 &amp; 'Custom Field Tbl'!$S$5:$S$1053, 0)) ), "",
INDEX('Custom Field Tbl'!$R$5:$R$1053, MATCH('CF Values LookUp'!AH$4 &amp; 'CF Values LookUp'!$D8, 'Custom Field Tbl'!$Q$5:$Q$1053 &amp; 'Custom Field Tbl'!$S$5:$S$1053, 0)) )</f>
        <v/>
      </c>
      <c r="AI8" t="str" cm="1">
        <f t="array" ref="AI8">IF(ISNA(INDEX('Custom Field Tbl'!$R$5:$R$1053, MATCH('CF Values LookUp'!AI$4 &amp; 'CF Values LookUp'!$D8, 'Custom Field Tbl'!$Q$5:$Q$1053 &amp; 'Custom Field Tbl'!$S$5:$S$1053, 0)) ), "",
INDEX('Custom Field Tbl'!$R$5:$R$1053, MATCH('CF Values LookUp'!AI$4 &amp; 'CF Values LookUp'!$D8, 'Custom Field Tbl'!$Q$5:$Q$1053 &amp; 'Custom Field Tbl'!$S$5:$S$1053, 0)) )</f>
        <v/>
      </c>
      <c r="AJ8" t="str" cm="1">
        <f t="array" ref="AJ8">IF(ISNA(INDEX('Custom Field Tbl'!$R$5:$R$1053, MATCH('CF Values LookUp'!AJ$4 &amp; 'CF Values LookUp'!$D8, 'Custom Field Tbl'!$Q$5:$Q$1053 &amp; 'Custom Field Tbl'!$S$5:$S$1053, 0)) ), "",
INDEX('Custom Field Tbl'!$R$5:$R$1053, MATCH('CF Values LookUp'!AJ$4 &amp; 'CF Values LookUp'!$D8, 'Custom Field Tbl'!$Q$5:$Q$1053 &amp; 'Custom Field Tbl'!$S$5:$S$1053, 0)) )</f>
        <v/>
      </c>
      <c r="AK8" t="str" cm="1">
        <f t="array" ref="AK8">IF(ISNA(INDEX('Custom Field Tbl'!$R$5:$R$1053, MATCH('CF Values LookUp'!AK$4 &amp; 'CF Values LookUp'!$D8, 'Custom Field Tbl'!$Q$5:$Q$1053 &amp; 'Custom Field Tbl'!$S$5:$S$1053, 0)) ), "",
INDEX('Custom Field Tbl'!$R$5:$R$1053, MATCH('CF Values LookUp'!AK$4 &amp; 'CF Values LookUp'!$D8, 'Custom Field Tbl'!$Q$5:$Q$1053 &amp; 'Custom Field Tbl'!$S$5:$S$1053, 0)) )</f>
        <v/>
      </c>
      <c r="AL8" t="str" cm="1">
        <f t="array" ref="AL8">IF(ISNA(INDEX('Custom Field Tbl'!$R$5:$R$1053, MATCH('CF Values LookUp'!AL$4 &amp; 'CF Values LookUp'!$D8, 'Custom Field Tbl'!$Q$5:$Q$1053 &amp; 'Custom Field Tbl'!$S$5:$S$1053, 0)) ), "",
INDEX('Custom Field Tbl'!$R$5:$R$1053, MATCH('CF Values LookUp'!AL$4 &amp; 'CF Values LookUp'!$D8, 'Custom Field Tbl'!$Q$5:$Q$1053 &amp; 'Custom Field Tbl'!$S$5:$S$1053, 0)) )</f>
        <v/>
      </c>
      <c r="AM8" t="str" cm="1">
        <f t="array" ref="AM8">IF(ISNA(INDEX('Custom Field Tbl'!$R$5:$R$1053, MATCH('CF Values LookUp'!AM$4 &amp; 'CF Values LookUp'!$D8, 'Custom Field Tbl'!$Q$5:$Q$1053 &amp; 'Custom Field Tbl'!$S$5:$S$1053, 0)) ), "",
INDEX('Custom Field Tbl'!$R$5:$R$1053, MATCH('CF Values LookUp'!AM$4 &amp; 'CF Values LookUp'!$D8, 'Custom Field Tbl'!$Q$5:$Q$1053 &amp; 'Custom Field Tbl'!$S$5:$S$1053, 0)) )</f>
        <v/>
      </c>
      <c r="AN8" t="str" cm="1">
        <f t="array" ref="AN8">IF(ISNA(INDEX('Custom Field Tbl'!$R$5:$R$1053, MATCH('CF Values LookUp'!AN$4 &amp; 'CF Values LookUp'!$D8, 'Custom Field Tbl'!$Q$5:$Q$1053 &amp; 'Custom Field Tbl'!$S$5:$S$1053, 0)) ), "",
INDEX('Custom Field Tbl'!$R$5:$R$1053, MATCH('CF Values LookUp'!AN$4 &amp; 'CF Values LookUp'!$D8, 'Custom Field Tbl'!$Q$5:$Q$1053 &amp; 'Custom Field Tbl'!$S$5:$S$1053, 0)) )</f>
        <v/>
      </c>
      <c r="AO8" t="str" cm="1">
        <f t="array" ref="AO8">IF(ISNA(INDEX('Custom Field Tbl'!$R$5:$R$1053, MATCH('CF Values LookUp'!AO$4 &amp; 'CF Values LookUp'!$D8, 'Custom Field Tbl'!$Q$5:$Q$1053 &amp; 'Custom Field Tbl'!$S$5:$S$1053, 0)) ), "",
INDEX('Custom Field Tbl'!$R$5:$R$1053, MATCH('CF Values LookUp'!AO$4 &amp; 'CF Values LookUp'!$D8, 'Custom Field Tbl'!$Q$5:$Q$1053 &amp; 'Custom Field Tbl'!$S$5:$S$1053, 0)) )</f>
        <v>Scroll</v>
      </c>
      <c r="AP8" t="str" cm="1">
        <f t="array" ref="AP8">IF(ISNA(INDEX('Custom Field Tbl'!$R$5:$R$1053, MATCH('CF Values LookUp'!AP$4 &amp; 'CF Values LookUp'!$D8, 'Custom Field Tbl'!$Q$5:$Q$1053 &amp; 'Custom Field Tbl'!$S$5:$S$1053, 0)) ), "",
INDEX('Custom Field Tbl'!$R$5:$R$1053, MATCH('CF Values LookUp'!AP$4 &amp; 'CF Values LookUp'!$D8, 'Custom Field Tbl'!$Q$5:$Q$1053 &amp; 'Custom Field Tbl'!$S$5:$S$1053, 0)) )</f>
        <v/>
      </c>
      <c r="AQ8" t="str" cm="1">
        <f t="array" ref="AQ8">IF(ISNA(INDEX('Custom Field Tbl'!$R$5:$R$1053, MATCH('CF Values LookUp'!AQ$4 &amp; 'CF Values LookUp'!$D8, 'Custom Field Tbl'!$Q$5:$Q$1053 &amp; 'Custom Field Tbl'!$S$5:$S$1053, 0)) ), "",
INDEX('Custom Field Tbl'!$R$5:$R$1053, MATCH('CF Values LookUp'!AQ$4 &amp; 'CF Values LookUp'!$D8, 'Custom Field Tbl'!$Q$5:$Q$1053 &amp; 'Custom Field Tbl'!$S$5:$S$1053, 0)) )</f>
        <v>Metal</v>
      </c>
      <c r="AR8" t="str" cm="1">
        <f t="array" ref="AR8">IF(ISNA(INDEX('Custom Field Tbl'!$R$5:$R$1053, MATCH('CF Values LookUp'!AR$4 &amp; 'CF Values LookUp'!$D8, 'Custom Field Tbl'!$Q$5:$Q$1053 &amp; 'Custom Field Tbl'!$S$5:$S$1053, 0)) ), "",
INDEX('Custom Field Tbl'!$R$5:$R$1053, MATCH('CF Values LookUp'!AR$4 &amp; 'CF Values LookUp'!$D8, 'Custom Field Tbl'!$Q$5:$Q$1053 &amp; 'Custom Field Tbl'!$S$5:$S$1053, 0)) )</f>
        <v/>
      </c>
      <c r="AS8" t="str" cm="1">
        <f t="array" ref="AS8">IF(ISNA(INDEX('Custom Field Tbl'!$R$5:$R$1053, MATCH('CF Values LookUp'!AS$4 &amp; 'CF Values LookUp'!$D8, 'Custom Field Tbl'!$Q$5:$Q$1053 &amp; 'Custom Field Tbl'!$S$5:$S$1053, 0)) ), "",
INDEX('Custom Field Tbl'!$R$5:$R$1053, MATCH('CF Values LookUp'!AS$4 &amp; 'CF Values LookUp'!$D8, 'Custom Field Tbl'!$Q$5:$Q$1053 &amp; 'Custom Field Tbl'!$S$5:$S$1053, 0)) )</f>
        <v/>
      </c>
      <c r="AT8" t="str" cm="1">
        <f t="array" ref="AT8">IF(ISNA(INDEX('Custom Field Tbl'!$R$5:$R$1053, MATCH('CF Values LookUp'!AT$4 &amp; 'CF Values LookUp'!$D8, 'Custom Field Tbl'!$Q$5:$Q$1053 &amp; 'Custom Field Tbl'!$S$5:$S$1053, 0)) ), "",
INDEX('Custom Field Tbl'!$R$5:$R$1053, MATCH('CF Values LookUp'!AT$4 &amp; 'CF Values LookUp'!$D8, 'Custom Field Tbl'!$Q$5:$Q$1053 &amp; 'Custom Field Tbl'!$S$5:$S$1053, 0)) )</f>
        <v/>
      </c>
      <c r="AU8" t="str" cm="1">
        <f t="array" ref="AU8">IF(ISNA(INDEX('Custom Field Tbl'!$R$5:$R$1053, MATCH('CF Values LookUp'!AU$4 &amp; 'CF Values LookUp'!$D8, 'Custom Field Tbl'!$Q$5:$Q$1053 &amp; 'Custom Field Tbl'!$S$5:$S$1053, 0)) ), "",
INDEX('Custom Field Tbl'!$R$5:$R$1053, MATCH('CF Values LookUp'!AU$4 &amp; 'CF Values LookUp'!$D8, 'Custom Field Tbl'!$Q$5:$Q$1053 &amp; 'Custom Field Tbl'!$S$5:$S$1053, 0)) )</f>
        <v>Prefinish Aluminum Panel Flashing</v>
      </c>
      <c r="AV8" t="str" cm="1">
        <f t="array" ref="AV8">IF(ISNA(INDEX('Custom Field Tbl'!$R$5:$R$1053, MATCH('CF Values LookUp'!AV$4 &amp; 'CF Values LookUp'!$D8, 'Custom Field Tbl'!$Q$5:$Q$1053 &amp; 'Custom Field Tbl'!$S$5:$S$1053, 0)) ), "",
INDEX('Custom Field Tbl'!$R$5:$R$1053, MATCH('CF Values LookUp'!AV$4 &amp; 'CF Values LookUp'!$D8, 'Custom Field Tbl'!$Q$5:$Q$1053 &amp; 'Custom Field Tbl'!$S$5:$S$1053, 0)) )</f>
        <v/>
      </c>
      <c r="AW8" t="str" cm="1">
        <f t="array" ref="AW8">IF(ISNA(INDEX('Custom Field Tbl'!$R$5:$R$1053, MATCH('CF Values LookUp'!AW$4 &amp; 'CF Values LookUp'!$D8, 'Custom Field Tbl'!$Q$5:$Q$1053 &amp; 'Custom Field Tbl'!$S$5:$S$1053, 0)) ), "",
INDEX('Custom Field Tbl'!$R$5:$R$1053, MATCH('CF Values LookUp'!AW$4 &amp; 'CF Values LookUp'!$D8, 'Custom Field Tbl'!$Q$5:$Q$1053 &amp; 'Custom Field Tbl'!$S$5:$S$1053, 0)) )</f>
        <v/>
      </c>
      <c r="AX8" t="str" cm="1">
        <f t="array" ref="AX8">IF(ISNA(INDEX('Custom Field Tbl'!$R$5:$R$1053, MATCH('CF Values LookUp'!AX$4 &amp; 'CF Values LookUp'!$D8, 'Custom Field Tbl'!$Q$5:$Q$1053 &amp; 'Custom Field Tbl'!$S$5:$S$1053, 0)) ), "",
INDEX('Custom Field Tbl'!$R$5:$R$1053, MATCH('CF Values LookUp'!AX$4 &amp; 'CF Values LookUp'!$D8, 'Custom Field Tbl'!$Q$5:$Q$1053 &amp; 'Custom Field Tbl'!$S$5:$S$1053, 0)) )</f>
        <v/>
      </c>
      <c r="AY8" t="str" cm="1">
        <f t="array" ref="AY8">IF(ISNA(INDEX('Custom Field Tbl'!$R$5:$R$1053, MATCH('CF Values LookUp'!AY$4 &amp; 'CF Values LookUp'!$D8, 'Custom Field Tbl'!$Q$5:$Q$1053 &amp; 'Custom Field Tbl'!$S$5:$S$1053, 0)) ), "",
INDEX('Custom Field Tbl'!$R$5:$R$1053, MATCH('CF Values LookUp'!AY$4 &amp; 'CF Values LookUp'!$D8, 'Custom Field Tbl'!$Q$5:$Q$1053 &amp; 'Custom Field Tbl'!$S$5:$S$1053, 0)) )</f>
        <v/>
      </c>
      <c r="AZ8" t="str" cm="1">
        <f t="array" ref="AZ8">IF(ISNA(INDEX('Custom Field Tbl'!$R$5:$R$1053, MATCH('CF Values LookUp'!AZ$4 &amp; 'CF Values LookUp'!$D8, 'Custom Field Tbl'!$Q$5:$Q$1053 &amp; 'Custom Field Tbl'!$S$5:$S$1053, 0)) ), "",
INDEX('Custom Field Tbl'!$R$5:$R$1053, MATCH('CF Values LookUp'!AZ$4 &amp; 'CF Values LookUp'!$D8, 'Custom Field Tbl'!$Q$5:$Q$1053 &amp; 'Custom Field Tbl'!$S$5:$S$1053, 0)) )</f>
        <v/>
      </c>
      <c r="BA8" t="str" cm="1">
        <f t="array" ref="BA8">IF(ISNA(INDEX('Custom Field Tbl'!$R$5:$R$1053, MATCH('CF Values LookUp'!BA$4 &amp; 'CF Values LookUp'!$D8, 'Custom Field Tbl'!$Q$5:$Q$1053 &amp; 'Custom Field Tbl'!$S$5:$S$1053, 0)) ), "",
INDEX('Custom Field Tbl'!$R$5:$R$1053, MATCH('CF Values LookUp'!BA$4 &amp; 'CF Values LookUp'!$D8, 'Custom Field Tbl'!$Q$5:$Q$1053 &amp; 'Custom Field Tbl'!$S$5:$S$1053, 0)) )</f>
        <v/>
      </c>
      <c r="BB8" t="str" cm="1">
        <f t="array" ref="BB8">IF(ISNA(INDEX('Custom Field Tbl'!$R$5:$R$1053, MATCH('CF Values LookUp'!BB$4 &amp; 'CF Values LookUp'!$D8, 'Custom Field Tbl'!$Q$5:$Q$1053 &amp; 'Custom Field Tbl'!$S$5:$S$1053, 0)) ), "",
INDEX('Custom Field Tbl'!$R$5:$R$1053, MATCH('CF Values LookUp'!BB$4 &amp; 'CF Values LookUp'!$D8, 'Custom Field Tbl'!$Q$5:$Q$1053 &amp; 'Custom Field Tbl'!$S$5:$S$1053, 0)) )</f>
        <v/>
      </c>
      <c r="BC8" t="str" cm="1">
        <f t="array" ref="BC8">IF(ISNA(INDEX('Custom Field Tbl'!$R$5:$R$1053, MATCH('CF Values LookUp'!BC$4 &amp; 'CF Values LookUp'!$D8, 'Custom Field Tbl'!$Q$5:$Q$1053 &amp; 'Custom Field Tbl'!$S$5:$S$1053, 0)) ), "",
INDEX('Custom Field Tbl'!$R$5:$R$1053, MATCH('CF Values LookUp'!BC$4 &amp; 'CF Values LookUp'!$D8, 'Custom Field Tbl'!$Q$5:$Q$1053 &amp; 'Custom Field Tbl'!$S$5:$S$1053, 0)) )</f>
        <v/>
      </c>
      <c r="BD8" t="str" cm="1">
        <f t="array" ref="BD8">IF(ISNA(INDEX('Custom Field Tbl'!$R$5:$R$1053, MATCH('CF Values LookUp'!BD$4 &amp; 'CF Values LookUp'!$D8, 'Custom Field Tbl'!$Q$5:$Q$1053 &amp; 'Custom Field Tbl'!$S$5:$S$1053, 0)) ), "",
INDEX('Custom Field Tbl'!$R$5:$R$1053, MATCH('CF Values LookUp'!BD$4 &amp; 'CF Values LookUp'!$D8, 'Custom Field Tbl'!$Q$5:$Q$1053 &amp; 'Custom Field Tbl'!$S$5:$S$1053, 0)) )</f>
        <v>Fire Alarm Annunciation</v>
      </c>
      <c r="BE8" t="str" cm="1">
        <f t="array" ref="BE8">IF(ISNA(INDEX('Custom Field Tbl'!$R$5:$R$1053, MATCH('CF Values LookUp'!BE$4 &amp; 'CF Values LookUp'!$D8, 'Custom Field Tbl'!$Q$5:$Q$1053 &amp; 'Custom Field Tbl'!$S$5:$S$1053, 0)) ), "",
INDEX('Custom Field Tbl'!$R$5:$R$1053, MATCH('CF Values LookUp'!BE$4 &amp; 'CF Values LookUp'!$D8, 'Custom Field Tbl'!$Q$5:$Q$1053 &amp; 'Custom Field Tbl'!$S$5:$S$1053, 0)) )</f>
        <v/>
      </c>
      <c r="BF8" t="str" cm="1">
        <f t="array" ref="BF8">IF(ISNA(INDEX('Custom Field Tbl'!$R$5:$R$1053, MATCH('CF Values LookUp'!BF$4 &amp; 'CF Values LookUp'!$D8, 'Custom Field Tbl'!$Q$5:$Q$1053 &amp; 'Custom Field Tbl'!$S$5:$S$1053, 0)) ), "",
INDEX('Custom Field Tbl'!$R$5:$R$1053, MATCH('CF Values LookUp'!BF$4 &amp; 'CF Values LookUp'!$D8, 'Custom Field Tbl'!$Q$5:$Q$1053 &amp; 'Custom Field Tbl'!$S$5:$S$1053, 0)) )</f>
        <v/>
      </c>
      <c r="BG8" t="str" cm="1">
        <f t="array" ref="BG8">IF(ISNA(INDEX('Custom Field Tbl'!$R$5:$R$1053, MATCH('CF Values LookUp'!BG$4 &amp; 'CF Values LookUp'!$D8, 'Custom Field Tbl'!$Q$5:$Q$1053 &amp; 'Custom Field Tbl'!$S$5:$S$1053, 0)) ), "",
INDEX('Custom Field Tbl'!$R$5:$R$1053, MATCH('CF Values LookUp'!BG$4 &amp; 'CF Values LookUp'!$D8, 'Custom Field Tbl'!$Q$5:$Q$1053 &amp; 'Custom Field Tbl'!$S$5:$S$1053, 0)) )</f>
        <v/>
      </c>
      <c r="BH8" t="str" cm="1">
        <f t="array" ref="BH8">IF(ISNA(INDEX('Custom Field Tbl'!$R$5:$R$1053, MATCH('CF Values LookUp'!BH$4 &amp; 'CF Values LookUp'!$D8, 'Custom Field Tbl'!$Q$5:$Q$1053 &amp; 'Custom Field Tbl'!$S$5:$S$1053, 0)) ), "",
INDEX('Custom Field Tbl'!$R$5:$R$1053, MATCH('CF Values LookUp'!BH$4 &amp; 'CF Values LookUp'!$D8, 'Custom Field Tbl'!$Q$5:$Q$1053 &amp; 'Custom Field Tbl'!$S$5:$S$1053, 0)) )</f>
        <v/>
      </c>
      <c r="BI8" t="str" cm="1">
        <f t="array" ref="BI8">IF(ISNA(INDEX('Custom Field Tbl'!$R$5:$R$1053, MATCH('CF Values LookUp'!BI$4 &amp; 'CF Values LookUp'!$D8, 'Custom Field Tbl'!$Q$5:$Q$1053 &amp; 'Custom Field Tbl'!$S$5:$S$1053, 0)) ), "",
INDEX('Custom Field Tbl'!$R$5:$R$1053, MATCH('CF Values LookUp'!BI$4 &amp; 'CF Values LookUp'!$D8, 'Custom Field Tbl'!$Q$5:$Q$1053 &amp; 'Custom Field Tbl'!$S$5:$S$1053, 0)) )</f>
        <v/>
      </c>
      <c r="BJ8" t="str" cm="1">
        <f t="array" ref="BJ8">IF(ISNA(INDEX('Custom Field Tbl'!$R$5:$R$1053, MATCH('CF Values LookUp'!BJ$4 &amp; 'CF Values LookUp'!$D8, 'Custom Field Tbl'!$Q$5:$Q$1053 &amp; 'Custom Field Tbl'!$S$5:$S$1053, 0)) ), "",
INDEX('Custom Field Tbl'!$R$5:$R$1053, MATCH('CF Values LookUp'!BJ$4 &amp; 'CF Values LookUp'!$D8, 'Custom Field Tbl'!$Q$5:$Q$1053 &amp; 'Custom Field Tbl'!$S$5:$S$1053, 0)) )</f>
        <v>Three Phase 6 Wire</v>
      </c>
      <c r="BK8" t="str" cm="1">
        <f t="array" ref="BK8">IF(ISNA(INDEX('Custom Field Tbl'!$R$5:$R$1053, MATCH('CF Values LookUp'!BK$4 &amp; 'CF Values LookUp'!$D8, 'Custom Field Tbl'!$Q$5:$Q$1053 &amp; 'Custom Field Tbl'!$S$5:$S$1053, 0)) ), "",
INDEX('Custom Field Tbl'!$R$5:$R$1053, MATCH('CF Values LookUp'!BK$4 &amp; 'CF Values LookUp'!$D8, 'Custom Field Tbl'!$Q$5:$Q$1053 &amp; 'Custom Field Tbl'!$S$5:$S$1053, 0)) )</f>
        <v/>
      </c>
      <c r="BL8" t="str" cm="1">
        <f t="array" ref="BL8">IF(ISNA(INDEX('Custom Field Tbl'!$R$5:$R$1053, MATCH('CF Values LookUp'!BL$4 &amp; 'CF Values LookUp'!$D8, 'Custom Field Tbl'!$Q$5:$Q$1053 &amp; 'Custom Field Tbl'!$S$5:$S$1053, 0)) ), "",
INDEX('Custom Field Tbl'!$R$5:$R$1053, MATCH('CF Values LookUp'!BL$4 &amp; 'CF Values LookUp'!$D8, 'Custom Field Tbl'!$Q$5:$Q$1053 &amp; 'Custom Field Tbl'!$S$5:$S$1053, 0)) )</f>
        <v>Panic Bar</v>
      </c>
      <c r="BM8" t="str" cm="1">
        <f t="array" ref="BM8">IF(ISNA(INDEX('Custom Field Tbl'!$R$5:$R$1053, MATCH('CF Values LookUp'!BM$4 &amp; 'CF Values LookUp'!$D8, 'Custom Field Tbl'!$Q$5:$Q$1053 &amp; 'Custom Field Tbl'!$S$5:$S$1053, 0)) ), "",
INDEX('Custom Field Tbl'!$R$5:$R$1053, MATCH('CF Values LookUp'!BM$4 &amp; 'CF Values LookUp'!$D8, 'Custom Field Tbl'!$Q$5:$Q$1053 &amp; 'Custom Field Tbl'!$S$5:$S$1053, 0)) )</f>
        <v/>
      </c>
      <c r="BN8" t="str" cm="1">
        <f t="array" ref="BN8">IF(ISNA(INDEX('Custom Field Tbl'!$R$5:$R$1053, MATCH('CF Values LookUp'!BN$4 &amp; 'CF Values LookUp'!$D8, 'Custom Field Tbl'!$Q$5:$Q$1053 &amp; 'Custom Field Tbl'!$S$5:$S$1053, 0)) ), "",
INDEX('Custom Field Tbl'!$R$5:$R$1053, MATCH('CF Values LookUp'!BN$4 &amp; 'CF Values LookUp'!$D8, 'Custom Field Tbl'!$Q$5:$Q$1053 &amp; 'Custom Field Tbl'!$S$5:$S$1053, 0)) )</f>
        <v/>
      </c>
      <c r="BO8" t="str" cm="1">
        <f t="array" ref="BO8">IF(ISNA(INDEX('Custom Field Tbl'!$R$5:$R$1053, MATCH('CF Values LookUp'!BO$4 &amp; 'CF Values LookUp'!$D8, 'Custom Field Tbl'!$Q$5:$Q$1053 &amp; 'Custom Field Tbl'!$S$5:$S$1053, 0)) ), "",
INDEX('Custom Field Tbl'!$R$5:$R$1053, MATCH('CF Values LookUp'!BO$4 &amp; 'CF Values LookUp'!$D8, 'Custom Field Tbl'!$Q$5:$Q$1053 &amp; 'Custom Field Tbl'!$S$5:$S$1053, 0)) )</f>
        <v>Swing</v>
      </c>
      <c r="BP8" t="str" cm="1">
        <f t="array" ref="BP8">IF(ISNA(INDEX('Custom Field Tbl'!$R$5:$R$1053, MATCH('CF Values LookUp'!BP$4 &amp; 'CF Values LookUp'!$D8, 'Custom Field Tbl'!$Q$5:$Q$1053 &amp; 'Custom Field Tbl'!$S$5:$S$1053, 0)) ), "",
INDEX('Custom Field Tbl'!$R$5:$R$1053, MATCH('CF Values LookUp'!BP$4 &amp; 'CF Values LookUp'!$D8, 'Custom Field Tbl'!$Q$5:$Q$1053 &amp; 'Custom Field Tbl'!$S$5:$S$1053, 0)) )</f>
        <v/>
      </c>
      <c r="BQ8" t="str" cm="1">
        <f t="array" ref="BQ8">IF(ISNA(INDEX('Custom Field Tbl'!$R$5:$R$1053, MATCH('CF Values LookUp'!BQ$4 &amp; 'CF Values LookUp'!$D8, 'Custom Field Tbl'!$Q$5:$Q$1053 &amp; 'Custom Field Tbl'!$S$5:$S$1053, 0)) ), "",
INDEX('Custom Field Tbl'!$R$5:$R$1053, MATCH('CF Values LookUp'!BQ$4 &amp; 'CF Values LookUp'!$D8, 'Custom Field Tbl'!$Q$5:$Q$1053 &amp; 'Custom Field Tbl'!$S$5:$S$1053, 0)) )</f>
        <v/>
      </c>
      <c r="BR8" t="str" cm="1">
        <f t="array" ref="BR8">IF(ISNA(INDEX('Custom Field Tbl'!$R$5:$R$1053, MATCH('CF Values LookUp'!BR$4 &amp; 'CF Values LookUp'!$D8, 'Custom Field Tbl'!$Q$5:$Q$1053 &amp; 'Custom Field Tbl'!$S$5:$S$1053, 0)) ), "",
INDEX('Custom Field Tbl'!$R$5:$R$1053, MATCH('CF Values LookUp'!BR$4 &amp; 'CF Values LookUp'!$D8, 'Custom Field Tbl'!$Q$5:$Q$1053 &amp; 'Custom Field Tbl'!$S$5:$S$1053, 0)) )</f>
        <v>Non-Heated</v>
      </c>
      <c r="BS8" t="str" cm="1">
        <f t="array" ref="BS8">IF(ISNA(INDEX('Custom Field Tbl'!$R$5:$R$1053, MATCH('CF Values LookUp'!BS$4 &amp; 'CF Values LookUp'!$D8, 'Custom Field Tbl'!$Q$5:$Q$1053 &amp; 'Custom Field Tbl'!$S$5:$S$1053, 0)) ), "",
INDEX('Custom Field Tbl'!$R$5:$R$1053, MATCH('CF Values LookUp'!BS$4 &amp; 'CF Values LookUp'!$D8, 'Custom Field Tbl'!$Q$5:$Q$1053 &amp; 'Custom Field Tbl'!$S$5:$S$1053, 0)) )</f>
        <v>Local Unit Collector</v>
      </c>
      <c r="BT8" t="str" cm="1">
        <f t="array" ref="BT8">IF(ISNA(INDEX('Custom Field Tbl'!$R$5:$R$1053, MATCH('CF Values LookUp'!BT$4 &amp; 'CF Values LookUp'!$D8, 'Custom Field Tbl'!$Q$5:$Q$1053 &amp; 'Custom Field Tbl'!$S$5:$S$1053, 0)) ), "",
INDEX('Custom Field Tbl'!$R$5:$R$1053, MATCH('CF Values LookUp'!BT$4 &amp; 'CF Values LookUp'!$D8, 'Custom Field Tbl'!$Q$5:$Q$1053 &amp; 'Custom Field Tbl'!$S$5:$S$1053, 0)) )</f>
        <v/>
      </c>
      <c r="BU8" t="str" cm="1">
        <f t="array" ref="BU8">IF(ISNA(INDEX('Custom Field Tbl'!$R$5:$R$1053, MATCH('CF Values LookUp'!BU$4 &amp; 'CF Values LookUp'!$D8, 'Custom Field Tbl'!$Q$5:$Q$1053 &amp; 'Custom Field Tbl'!$S$5:$S$1053, 0)) ), "",
INDEX('Custom Field Tbl'!$R$5:$R$1053, MATCH('CF Values LookUp'!BU$4 &amp; 'CF Values LookUp'!$D8, 'Custom Field Tbl'!$Q$5:$Q$1053 &amp; 'Custom Field Tbl'!$S$5:$S$1053, 0)) )</f>
        <v/>
      </c>
      <c r="BV8" t="str" cm="1">
        <f t="array" ref="BV8">IF(ISNA(INDEX('Custom Field Tbl'!$R$5:$R$1053, MATCH('CF Values LookUp'!BV$4 &amp; 'CF Values LookUp'!$D8, 'Custom Field Tbl'!$Q$5:$Q$1053 &amp; 'Custom Field Tbl'!$S$5:$S$1053, 0)) ), "",
INDEX('Custom Field Tbl'!$R$5:$R$1053, MATCH('CF Values LookUp'!BV$4 &amp; 'CF Values LookUp'!$D8, 'Custom Field Tbl'!$Q$5:$Q$1053 &amp; 'Custom Field Tbl'!$S$5:$S$1053, 0)) )</f>
        <v/>
      </c>
      <c r="BW8" t="str" cm="1">
        <f t="array" ref="BW8">IF(ISNA(INDEX('Custom Field Tbl'!$R$5:$R$1053, MATCH('CF Values LookUp'!BW$4 &amp; 'CF Values LookUp'!$D8, 'Custom Field Tbl'!$Q$5:$Q$1053 &amp; 'Custom Field Tbl'!$S$5:$S$1053, 0)) ), "",
INDEX('Custom Field Tbl'!$R$5:$R$1053, MATCH('CF Values LookUp'!BW$4 &amp; 'CF Values LookUp'!$D8, 'Custom Field Tbl'!$Q$5:$Q$1053 &amp; 'Custom Field Tbl'!$S$5:$S$1053, 0)) )</f>
        <v/>
      </c>
      <c r="BX8" t="str" cm="1">
        <f t="array" ref="BX8">IF(ISNA(INDEX('Custom Field Tbl'!$R$5:$R$1053, MATCH('CF Values LookUp'!BX$4 &amp; 'CF Values LookUp'!$D8, 'Custom Field Tbl'!$Q$5:$Q$1053 &amp; 'Custom Field Tbl'!$S$5:$S$1053, 0)) ), "",
INDEX('Custom Field Tbl'!$R$5:$R$1053, MATCH('CF Values LookUp'!BX$4 &amp; 'CF Values LookUp'!$D8, 'Custom Field Tbl'!$Q$5:$Q$1053 &amp; 'Custom Field Tbl'!$S$5:$S$1053, 0)) )</f>
        <v/>
      </c>
      <c r="BY8" t="str" cm="1">
        <f t="array" ref="BY8">IF(ISNA(INDEX('Custom Field Tbl'!$R$5:$R$1053, MATCH('CF Values LookUp'!BY$4 &amp; 'CF Values LookUp'!$D8, 'Custom Field Tbl'!$Q$5:$Q$1053 &amp; 'Custom Field Tbl'!$S$5:$S$1053, 0)) ), "",
INDEX('Custom Field Tbl'!$R$5:$R$1053, MATCH('CF Values LookUp'!BY$4 &amp; 'CF Values LookUp'!$D8, 'Custom Field Tbl'!$Q$5:$Q$1053 &amp; 'Custom Field Tbl'!$S$5:$S$1053, 0)) )</f>
        <v>Sidewalk</v>
      </c>
      <c r="BZ8" t="str" cm="1">
        <f t="array" ref="BZ8">IF(ISNA(INDEX('Custom Field Tbl'!$R$5:$R$1053, MATCH('CF Values LookUp'!BZ$4 &amp; 'CF Values LookUp'!$D8, 'Custom Field Tbl'!$Q$5:$Q$1053 &amp; 'Custom Field Tbl'!$S$5:$S$1053, 0)) ), "",
INDEX('Custom Field Tbl'!$R$5:$R$1053, MATCH('CF Values LookUp'!BZ$4 &amp; 'CF Values LookUp'!$D8, 'Custom Field Tbl'!$Q$5:$Q$1053 &amp; 'Custom Field Tbl'!$S$5:$S$1053, 0)) )</f>
        <v/>
      </c>
      <c r="CA8" t="str" cm="1">
        <f t="array" ref="CA8">IF(ISNA(INDEX('Custom Field Tbl'!$R$5:$R$1053, MATCH('CF Values LookUp'!CA$4 &amp; 'CF Values LookUp'!$D8, 'Custom Field Tbl'!$Q$5:$Q$1053 &amp; 'Custom Field Tbl'!$S$5:$S$1053, 0)) ), "",
INDEX('Custom Field Tbl'!$R$5:$R$1053, MATCH('CF Values LookUp'!CA$4 &amp; 'CF Values LookUp'!$D8, 'Custom Field Tbl'!$Q$5:$Q$1053 &amp; 'Custom Field Tbl'!$S$5:$S$1053, 0)) )</f>
        <v/>
      </c>
      <c r="CB8" t="str" cm="1">
        <f t="array" ref="CB8">IF(ISNA(INDEX('Custom Field Tbl'!$R$5:$R$1053, MATCH('CF Values LookUp'!CB$4 &amp; 'CF Values LookUp'!$D8, 'Custom Field Tbl'!$Q$5:$Q$1053 &amp; 'Custom Field Tbl'!$S$5:$S$1053, 0)) ), "",
INDEX('Custom Field Tbl'!$R$5:$R$1053, MATCH('CF Values LookUp'!CB$4 &amp; 'CF Values LookUp'!$D8, 'Custom Field Tbl'!$Q$5:$Q$1053 &amp; 'Custom Field Tbl'!$S$5:$S$1053, 0)) )</f>
        <v>Propane</v>
      </c>
      <c r="CC8" t="str" cm="1">
        <f t="array" ref="CC8">IF(ISNA(INDEX('Custom Field Tbl'!$R$5:$R$1053, MATCH('CF Values LookUp'!CC$4 &amp; 'CF Values LookUp'!$D8, 'Custom Field Tbl'!$Q$5:$Q$1053 &amp; 'Custom Field Tbl'!$S$5:$S$1053, 0)) ), "",
INDEX('Custom Field Tbl'!$R$5:$R$1053, MATCH('CF Values LookUp'!CC$4 &amp; 'CF Values LookUp'!$D8, 'Custom Field Tbl'!$Q$5:$Q$1053 &amp; 'Custom Field Tbl'!$S$5:$S$1053, 0)) )</f>
        <v/>
      </c>
      <c r="CD8" t="str" cm="1">
        <f t="array" ref="CD8">IF(ISNA(INDEX('Custom Field Tbl'!$R$5:$R$1053, MATCH('CF Values LookUp'!CD$4 &amp; 'CF Values LookUp'!$D8, 'Custom Field Tbl'!$Q$5:$Q$1053 &amp; 'Custom Field Tbl'!$S$5:$S$1053, 0)) ), "",
INDEX('Custom Field Tbl'!$R$5:$R$1053, MATCH('CF Values LookUp'!CD$4 &amp; 'CF Values LookUp'!$D8, 'Custom Field Tbl'!$Q$5:$Q$1053 &amp; 'Custom Field Tbl'!$S$5:$S$1053, 0)) )</f>
        <v>Emergency Eyewash Station</v>
      </c>
      <c r="CE8" t="str" cm="1">
        <f t="array" ref="CE8">IF(ISNA(INDEX('Custom Field Tbl'!$R$5:$R$1053, MATCH('CF Values LookUp'!CE$4 &amp; 'CF Values LookUp'!$D8, 'Custom Field Tbl'!$Q$5:$Q$1053 &amp; 'Custom Field Tbl'!$S$5:$S$1053, 0)) ), "",
INDEX('Custom Field Tbl'!$R$5:$R$1053, MATCH('CF Values LookUp'!CE$4 &amp; 'CF Values LookUp'!$D8, 'Custom Field Tbl'!$Q$5:$Q$1053 &amp; 'Custom Field Tbl'!$S$5:$S$1053, 0)) )</f>
        <v/>
      </c>
      <c r="CF8" t="str" cm="1">
        <f t="array" ref="CF8">IF(ISNA(INDEX('Custom Field Tbl'!$R$5:$R$1053, MATCH('CF Values LookUp'!CF$4 &amp; 'CF Values LookUp'!$D8, 'Custom Field Tbl'!$Q$5:$Q$1053 &amp; 'Custom Field Tbl'!$S$5:$S$1053, 0)) ), "",
INDEX('Custom Field Tbl'!$R$5:$R$1053, MATCH('CF Values LookUp'!CF$4 &amp; 'CF Values LookUp'!$D8, 'Custom Field Tbl'!$Q$5:$Q$1053 &amp; 'Custom Field Tbl'!$S$5:$S$1053, 0)) )</f>
        <v/>
      </c>
      <c r="CG8" t="str" cm="1">
        <f t="array" ref="CG8">IF(ISNA(INDEX('Custom Field Tbl'!$R$5:$R$1053, MATCH('CF Values LookUp'!CG$4 &amp; 'CF Values LookUp'!$D8, 'Custom Field Tbl'!$Q$5:$Q$1053 &amp; 'Custom Field Tbl'!$S$5:$S$1053, 0)) ), "",
INDEX('Custom Field Tbl'!$R$5:$R$1053, MATCH('CF Values LookUp'!CG$4 &amp; 'CF Values LookUp'!$D8, 'Custom Field Tbl'!$Q$5:$Q$1053 &amp; 'Custom Field Tbl'!$S$5:$S$1053, 0)) )</f>
        <v/>
      </c>
      <c r="CH8" t="str" cm="1">
        <f t="array" ref="CH8">IF(ISNA(INDEX('Custom Field Tbl'!$R$5:$R$1053, MATCH('CF Values LookUp'!CH$4 &amp; 'CF Values LookUp'!$D8, 'Custom Field Tbl'!$Q$5:$Q$1053 &amp; 'Custom Field Tbl'!$S$5:$S$1053, 0)) ), "",
INDEX('Custom Field Tbl'!$R$5:$R$1053, MATCH('CF Values LookUp'!CH$4 &amp; 'CF Values LookUp'!$D8, 'Custom Field Tbl'!$Q$5:$Q$1053 &amp; 'Custom Field Tbl'!$S$5:$S$1053, 0)) )</f>
        <v/>
      </c>
      <c r="CI8" t="str" cm="1">
        <f t="array" ref="CI8">IF(ISNA(INDEX('Custom Field Tbl'!$R$5:$R$1053, MATCH('CF Values LookUp'!CI$4 &amp; 'CF Values LookUp'!$D8, 'Custom Field Tbl'!$Q$5:$Q$1053 &amp; 'Custom Field Tbl'!$S$5:$S$1053, 0)) ), "",
INDEX('Custom Field Tbl'!$R$5:$R$1053, MATCH('CF Values LookUp'!CI$4 &amp; 'CF Values LookUp'!$D8, 'Custom Field Tbl'!$Q$5:$Q$1053 &amp; 'Custom Field Tbl'!$S$5:$S$1053, 0)) )</f>
        <v>Pneumatic</v>
      </c>
      <c r="CJ8" t="str" cm="1">
        <f t="array" ref="CJ8">IF(ISNA(INDEX('Custom Field Tbl'!$R$5:$R$1053, MATCH('CF Values LookUp'!CJ$4 &amp; 'CF Values LookUp'!$D8, 'Custom Field Tbl'!$Q$5:$Q$1053 &amp; 'Custom Field Tbl'!$S$5:$S$1053, 0)) ), "",
INDEX('Custom Field Tbl'!$R$5:$R$1053, MATCH('CF Values LookUp'!CJ$4 &amp; 'CF Values LookUp'!$D8, 'Custom Field Tbl'!$Q$5:$Q$1053 &amp; 'Custom Field Tbl'!$S$5:$S$1053, 0)) )</f>
        <v/>
      </c>
      <c r="CK8" t="str" cm="1">
        <f t="array" ref="CK8">IF(ISNA(INDEX('Custom Field Tbl'!$R$5:$R$1053, MATCH('CF Values LookUp'!CK$4 &amp; 'CF Values LookUp'!$D8, 'Custom Field Tbl'!$Q$5:$Q$1053 &amp; 'Custom Field Tbl'!$S$5:$S$1053, 0)) ), "",
INDEX('Custom Field Tbl'!$R$5:$R$1053, MATCH('CF Values LookUp'!CK$4 &amp; 'CF Values LookUp'!$D8, 'Custom Field Tbl'!$Q$5:$Q$1053 &amp; 'Custom Field Tbl'!$S$5:$S$1053, 0)) )</f>
        <v>Wall</v>
      </c>
      <c r="CL8" t="str" cm="1">
        <f t="array" ref="CL8">IF(ISNA(INDEX('Custom Field Tbl'!$R$5:$R$1053, MATCH('CF Values LookUp'!CL$4 &amp; 'CF Values LookUp'!$D8, 'Custom Field Tbl'!$Q$5:$Q$1053 &amp; 'Custom Field Tbl'!$S$5:$S$1053, 0)) ), "",
INDEX('Custom Field Tbl'!$R$5:$R$1053, MATCH('CF Values LookUp'!CL$4 &amp; 'CF Values LookUp'!$D8, 'Custom Field Tbl'!$Q$5:$Q$1053 &amp; 'Custom Field Tbl'!$S$5:$S$1053, 0)) )</f>
        <v>Unknown</v>
      </c>
      <c r="CM8" t="str" cm="1">
        <f t="array" ref="CM8">IF(ISNA(INDEX('Custom Field Tbl'!$R$5:$R$1053, MATCH('CF Values LookUp'!CM$4 &amp; 'CF Values LookUp'!$D8, 'Custom Field Tbl'!$Q$5:$Q$1053 &amp; 'Custom Field Tbl'!$S$5:$S$1053, 0)) ), "",
INDEX('Custom Field Tbl'!$R$5:$R$1053, MATCH('CF Values LookUp'!CM$4 &amp; 'CF Values LookUp'!$D8, 'Custom Field Tbl'!$Q$5:$Q$1053 &amp; 'Custom Field Tbl'!$S$5:$S$1053, 0)) )</f>
        <v/>
      </c>
      <c r="CN8" t="str" cm="1">
        <f t="array" ref="CN8">IF(ISNA(INDEX('Custom Field Tbl'!$R$5:$R$1053, MATCH('CF Values LookUp'!CN$4 &amp; 'CF Values LookUp'!$D8, 'Custom Field Tbl'!$Q$5:$Q$1053 &amp; 'Custom Field Tbl'!$S$5:$S$1053, 0)) ), "",
INDEX('Custom Field Tbl'!$R$5:$R$1053, MATCH('CF Values LookUp'!CN$4 &amp; 'CF Values LookUp'!$D8, 'Custom Field Tbl'!$Q$5:$Q$1053 &amp; 'Custom Field Tbl'!$S$5:$S$1053, 0)) )</f>
        <v>Horizontal Concealed Ducted</v>
      </c>
      <c r="CO8" t="str" cm="1">
        <f t="array" ref="CO8">IF(ISNA(INDEX('Custom Field Tbl'!$R$5:$R$1053, MATCH('CF Values LookUp'!CO$4 &amp; 'CF Values LookUp'!$D8, 'Custom Field Tbl'!$Q$5:$Q$1053 &amp; 'Custom Field Tbl'!$S$5:$S$1053, 0)) ), "",
INDEX('Custom Field Tbl'!$R$5:$R$1053, MATCH('CF Values LookUp'!CO$4 &amp; 'CF Values LookUp'!$D8, 'Custom Field Tbl'!$Q$5:$Q$1053 &amp; 'Custom Field Tbl'!$S$5:$S$1053, 0)) )</f>
        <v/>
      </c>
      <c r="CP8" t="str" cm="1">
        <f t="array" ref="CP8">IF(ISNA(INDEX('Custom Field Tbl'!$R$5:$R$1053, MATCH('CF Values LookUp'!CP$4 &amp; 'CF Values LookUp'!$D8, 'Custom Field Tbl'!$Q$5:$Q$1053 &amp; 'Custom Field Tbl'!$S$5:$S$1053, 0)) ), "",
INDEX('Custom Field Tbl'!$R$5:$R$1053, MATCH('CF Values LookUp'!CP$4 &amp; 'CF Values LookUp'!$D8, 'Custom Field Tbl'!$Q$5:$Q$1053 &amp; 'Custom Field Tbl'!$S$5:$S$1053, 0)) )</f>
        <v/>
      </c>
      <c r="CQ8" t="str" cm="1">
        <f t="array" ref="CQ8">IF(ISNA(INDEX('Custom Field Tbl'!$R$5:$R$1053, MATCH('CF Values LookUp'!CQ$4 &amp; 'CF Values LookUp'!$D8, 'Custom Field Tbl'!$Q$5:$Q$1053 &amp; 'Custom Field Tbl'!$S$5:$S$1053, 0)) ), "",
INDEX('Custom Field Tbl'!$R$5:$R$1053, MATCH('CF Values LookUp'!CQ$4 &amp; 'CF Values LookUp'!$D8, 'Custom Field Tbl'!$Q$5:$Q$1053 &amp; 'Custom Field Tbl'!$S$5:$S$1053, 0)) )</f>
        <v/>
      </c>
      <c r="CR8" t="str" cm="1">
        <f t="array" ref="CR8">IF(ISNA(INDEX('Custom Field Tbl'!$R$5:$R$1053, MATCH('CF Values LookUp'!CR$4 &amp; 'CF Values LookUp'!$D8, 'Custom Field Tbl'!$Q$5:$Q$1053 &amp; 'Custom Field Tbl'!$S$5:$S$1053, 0)) ), "",
INDEX('Custom Field Tbl'!$R$5:$R$1053, MATCH('CF Values LookUp'!CR$4 &amp; 'CF Values LookUp'!$D8, 'Custom Field Tbl'!$Q$5:$Q$1053 &amp; 'Custom Field Tbl'!$S$5:$S$1053, 0)) )</f>
        <v/>
      </c>
      <c r="CS8" t="str" cm="1">
        <f t="array" ref="CS8">IF(ISNA(INDEX('Custom Field Tbl'!$R$5:$R$1053, MATCH('CF Values LookUp'!CS$4 &amp; 'CF Values LookUp'!$D8, 'Custom Field Tbl'!$Q$5:$Q$1053 &amp; 'Custom Field Tbl'!$S$5:$S$1053, 0)) ), "",
INDEX('Custom Field Tbl'!$R$5:$R$1053, MATCH('CF Values LookUp'!CS$4 &amp; 'CF Values LookUp'!$D8, 'Custom Field Tbl'!$Q$5:$Q$1053 &amp; 'Custom Field Tbl'!$S$5:$S$1053, 0)) )</f>
        <v>Single-Ply</v>
      </c>
      <c r="CT8" t="str" cm="1">
        <f t="array" ref="CT8">IF(ISNA(INDEX('Custom Field Tbl'!$R$5:$R$1053, MATCH('CF Values LookUp'!CT$4 &amp; 'CF Values LookUp'!$D8, 'Custom Field Tbl'!$Q$5:$Q$1053 &amp; 'Custom Field Tbl'!$S$5:$S$1053, 0)) ), "",
INDEX('Custom Field Tbl'!$R$5:$R$1053, MATCH('CF Values LookUp'!CT$4 &amp; 'CF Values LookUp'!$D8, 'Custom Field Tbl'!$Q$5:$Q$1053 &amp; 'Custom Field Tbl'!$S$5:$S$1053, 0)) )</f>
        <v/>
      </c>
      <c r="CU8" t="str" cm="1">
        <f t="array" ref="CU8">IF(ISNA(INDEX('Custom Field Tbl'!$R$5:$R$1053, MATCH('CF Values LookUp'!CU$4 &amp; 'CF Values LookUp'!$D8, 'Custom Field Tbl'!$Q$5:$Q$1053 &amp; 'Custom Field Tbl'!$S$5:$S$1053, 0)) ), "",
INDEX('Custom Field Tbl'!$R$5:$R$1053, MATCH('CF Values LookUp'!CU$4 &amp; 'CF Values LookUp'!$D8, 'Custom Field Tbl'!$Q$5:$Q$1053 &amp; 'Custom Field Tbl'!$S$5:$S$1053, 0)) )</f>
        <v>Wood</v>
      </c>
      <c r="CV8" t="str" cm="1">
        <f t="array" ref="CV8">IF(ISNA(INDEX('Custom Field Tbl'!$R$5:$R$1053, MATCH('CF Values LookUp'!CV$4 &amp; 'CF Values LookUp'!$D8, 'Custom Field Tbl'!$Q$5:$Q$1053 &amp; 'Custom Field Tbl'!$S$5:$S$1053, 0)) ), "",
INDEX('Custom Field Tbl'!$R$5:$R$1053, MATCH('CF Values LookUp'!CV$4 &amp; 'CF Values LookUp'!$D8, 'Custom Field Tbl'!$Q$5:$Q$1053 &amp; 'Custom Field Tbl'!$S$5:$S$1053, 0)) )</f>
        <v/>
      </c>
      <c r="CW8" t="str" cm="1">
        <f t="array" ref="CW8">IF(ISNA(INDEX('Custom Field Tbl'!$R$5:$R$1053, MATCH('CF Values LookUp'!CW$4 &amp; 'CF Values LookUp'!$D8, 'Custom Field Tbl'!$Q$5:$Q$1053 &amp; 'Custom Field Tbl'!$S$5:$S$1053, 0)) ), "",
INDEX('Custom Field Tbl'!$R$5:$R$1053, MATCH('CF Values LookUp'!CW$4 &amp; 'CF Values LookUp'!$D8, 'Custom Field Tbl'!$Q$5:$Q$1053 &amp; 'Custom Field Tbl'!$S$5:$S$1053, 0)) )</f>
        <v>Ladder Rail</v>
      </c>
      <c r="CX8" t="str" cm="1">
        <f t="array" ref="CX8">IF(ISNA(INDEX('Custom Field Tbl'!$R$5:$R$1053, MATCH('CF Values LookUp'!CX$4 &amp; 'CF Values LookUp'!$D8, 'Custom Field Tbl'!$Q$5:$Q$1053 &amp; 'Custom Field Tbl'!$S$5:$S$1053, 0)) ), "",
INDEX('Custom Field Tbl'!$R$5:$R$1053, MATCH('CF Values LookUp'!CX$4 &amp; 'CF Values LookUp'!$D8, 'Custom Field Tbl'!$Q$5:$Q$1053 &amp; 'Custom Field Tbl'!$S$5:$S$1053, 0)) )</f>
        <v>Green Vinyl Coated Chain Link</v>
      </c>
      <c r="CY8" t="str" cm="1">
        <f t="array" ref="CY8">IF(ISNA(INDEX('Custom Field Tbl'!$R$5:$R$1053, MATCH('CF Values LookUp'!CY$4 &amp; 'CF Values LookUp'!$D8, 'Custom Field Tbl'!$Q$5:$Q$1053 &amp; 'Custom Field Tbl'!$S$5:$S$1053, 0)) ), "",
INDEX('Custom Field Tbl'!$R$5:$R$1053, MATCH('CF Values LookUp'!CY$4 &amp; 'CF Values LookUp'!$D8, 'Custom Field Tbl'!$Q$5:$Q$1053 &amp; 'Custom Field Tbl'!$S$5:$S$1053, 0)) )</f>
        <v/>
      </c>
      <c r="CZ8" t="str" cm="1">
        <f t="array" ref="CZ8">IF(ISNA(INDEX('Custom Field Tbl'!$R$5:$R$1053, MATCH('CF Values LookUp'!CZ$4 &amp; 'CF Values LookUp'!$D8, 'Custom Field Tbl'!$Q$5:$Q$1053 &amp; 'Custom Field Tbl'!$S$5:$S$1053, 0)) ), "",
INDEX('Custom Field Tbl'!$R$5:$R$1053, MATCH('CF Values LookUp'!CZ$4 &amp; 'CF Values LookUp'!$D8, 'Custom Field Tbl'!$Q$5:$Q$1053 &amp; 'Custom Field Tbl'!$S$5:$S$1053, 0)) )</f>
        <v/>
      </c>
      <c r="DA8" t="str" cm="1">
        <f t="array" ref="DA8">IF(ISNA(INDEX('Custom Field Tbl'!$R$5:$R$1053, MATCH('CF Values LookUp'!DA$4 &amp; 'CF Values LookUp'!$D8, 'Custom Field Tbl'!$Q$5:$Q$1053 &amp; 'Custom Field Tbl'!$S$5:$S$1053, 0)) ), "",
INDEX('Custom Field Tbl'!$R$5:$R$1053, MATCH('CF Values LookUp'!DA$4 &amp; 'CF Values LookUp'!$D8, 'Custom Field Tbl'!$Q$5:$Q$1053 &amp; 'Custom Field Tbl'!$S$5:$S$1053, 0)) )</f>
        <v/>
      </c>
      <c r="DB8" t="str" cm="1">
        <f t="array" ref="DB8">IF(ISNA(INDEX('Custom Field Tbl'!$R$5:$R$1053, MATCH('CF Values LookUp'!DB$4 &amp; 'CF Values LookUp'!$D8, 'Custom Field Tbl'!$Q$5:$Q$1053 &amp; 'Custom Field Tbl'!$S$5:$S$1053, 0)) ), "",
INDEX('Custom Field Tbl'!$R$5:$R$1053, MATCH('CF Values LookUp'!DB$4 &amp; 'CF Values LookUp'!$D8, 'Custom Field Tbl'!$Q$5:$Q$1053 &amp; 'Custom Field Tbl'!$S$5:$S$1053, 0)) )</f>
        <v>Vertical Multi-Stage</v>
      </c>
      <c r="DC8" t="str" cm="1">
        <f t="array" ref="DC8">IF(ISNA(INDEX('Custom Field Tbl'!$R$5:$R$1053, MATCH('CF Values LookUp'!DC$4 &amp; 'CF Values LookUp'!$D8, 'Custom Field Tbl'!$Q$5:$Q$1053 &amp; 'Custom Field Tbl'!$S$5:$S$1053, 0)) ), "",
INDEX('Custom Field Tbl'!$R$5:$R$1053, MATCH('CF Values LookUp'!DC$4 &amp; 'CF Values LookUp'!$D8, 'Custom Field Tbl'!$Q$5:$Q$1053 &amp; 'Custom Field Tbl'!$S$5:$S$1053, 0)) )</f>
        <v/>
      </c>
      <c r="DD8" t="str" cm="1">
        <f t="array" ref="DD8">IF(ISNA(INDEX('Custom Field Tbl'!$R$5:$R$1053, MATCH('CF Values LookUp'!DD$4 &amp; 'CF Values LookUp'!$D8, 'Custom Field Tbl'!$Q$5:$Q$1053 &amp; 'Custom Field Tbl'!$S$5:$S$1053, 0)) ), "",
INDEX('Custom Field Tbl'!$R$5:$R$1053, MATCH('CF Values LookUp'!DD$4 &amp; 'CF Values LookUp'!$D8, 'Custom Field Tbl'!$Q$5:$Q$1053 &amp; 'Custom Field Tbl'!$S$5:$S$1053, 0)) )</f>
        <v/>
      </c>
      <c r="DE8" t="str" cm="1">
        <f t="array" ref="DE8">IF(ISNA(INDEX('Custom Field Tbl'!$R$5:$R$1053, MATCH('CF Values LookUp'!DE$4 &amp; 'CF Values LookUp'!$D8, 'Custom Field Tbl'!$Q$5:$Q$1053 &amp; 'Custom Field Tbl'!$S$5:$S$1053, 0)) ), "",
INDEX('Custom Field Tbl'!$R$5:$R$1053, MATCH('CF Values LookUp'!DE$4 &amp; 'CF Values LookUp'!$D8, 'Custom Field Tbl'!$Q$5:$Q$1053 &amp; 'Custom Field Tbl'!$S$5:$S$1053, 0)) )</f>
        <v>Chemical Agent</v>
      </c>
      <c r="DF8" t="str" cm="1">
        <f t="array" ref="DF8">IF(ISNA(INDEX('Custom Field Tbl'!$R$5:$R$1053, MATCH('CF Values LookUp'!DF$4 &amp; 'CF Values LookUp'!$D8, 'Custom Field Tbl'!$Q$5:$Q$1053 &amp; 'Custom Field Tbl'!$S$5:$S$1053, 0)) ), "",
INDEX('Custom Field Tbl'!$R$5:$R$1053, MATCH('CF Values LookUp'!DF$4 &amp; 'CF Values LookUp'!$D8, 'Custom Field Tbl'!$Q$5:$Q$1053 &amp; 'Custom Field Tbl'!$S$5:$S$1053, 0)) )</f>
        <v/>
      </c>
      <c r="DG8" t="str" cm="1">
        <f t="array" ref="DG8">IF(ISNA(INDEX('Custom Field Tbl'!$R$5:$R$1053, MATCH('CF Values LookUp'!DG$4 &amp; 'CF Values LookUp'!$D8, 'Custom Field Tbl'!$Q$5:$Q$1053 &amp; 'Custom Field Tbl'!$S$5:$S$1053, 0)) ), "",
INDEX('Custom Field Tbl'!$R$5:$R$1053, MATCH('CF Values LookUp'!DG$4 &amp; 'CF Values LookUp'!$D8, 'Custom Field Tbl'!$Q$5:$Q$1053 &amp; 'Custom Field Tbl'!$S$5:$S$1053, 0)) )</f>
        <v/>
      </c>
      <c r="DH8" t="str" cm="1">
        <f t="array" ref="DH8">IF(ISNA(INDEX('Custom Field Tbl'!$R$5:$R$1053, MATCH('CF Values LookUp'!DH$4 &amp; 'CF Values LookUp'!$D8, 'Custom Field Tbl'!$Q$5:$Q$1053 &amp; 'Custom Field Tbl'!$S$5:$S$1053, 0)) ), "",
INDEX('Custom Field Tbl'!$R$5:$R$1053, MATCH('CF Values LookUp'!DH$4 &amp; 'CF Values LookUp'!$D8, 'Custom Field Tbl'!$Q$5:$Q$1053 &amp; 'Custom Field Tbl'!$S$5:$S$1053, 0)) )</f>
        <v/>
      </c>
      <c r="DI8" t="str" cm="1">
        <f t="array" ref="DI8">IF(ISNA(INDEX('Custom Field Tbl'!$R$5:$R$1053, MATCH('CF Values LookUp'!DI$4 &amp; 'CF Values LookUp'!$D8, 'Custom Field Tbl'!$Q$5:$Q$1053 &amp; 'Custom Field Tbl'!$S$5:$S$1053, 0)) ), "",
INDEX('Custom Field Tbl'!$R$5:$R$1053, MATCH('CF Values LookUp'!DI$4 &amp; 'CF Values LookUp'!$D8, 'Custom Field Tbl'!$Q$5:$Q$1053 &amp; 'Custom Field Tbl'!$S$5:$S$1053, 0)) )</f>
        <v/>
      </c>
      <c r="DJ8" t="str" cm="1">
        <f t="array" ref="DJ8">IF(ISNA(INDEX('Custom Field Tbl'!$R$5:$R$1053, MATCH('CF Values LookUp'!DJ$4 &amp; 'CF Values LookUp'!$D8, 'Custom Field Tbl'!$Q$5:$Q$1053 &amp; 'Custom Field Tbl'!$S$5:$S$1053, 0)) ), "",
INDEX('Custom Field Tbl'!$R$5:$R$1053, MATCH('CF Values LookUp'!DJ$4 &amp; 'CF Values LookUp'!$D8, 'Custom Field Tbl'!$Q$5:$Q$1053 &amp; 'Custom Field Tbl'!$S$5:$S$1053, 0)) )</f>
        <v/>
      </c>
      <c r="DK8" t="str" cm="1">
        <f t="array" ref="DK8">IF(ISNA(INDEX('Custom Field Tbl'!$R$5:$R$1053, MATCH('CF Values LookUp'!DK$4 &amp; 'CF Values LookUp'!$D8, 'Custom Field Tbl'!$Q$5:$Q$1053 &amp; 'Custom Field Tbl'!$S$5:$S$1053, 0)) ), "",
INDEX('Custom Field Tbl'!$R$5:$R$1053, MATCH('CF Values LookUp'!DK$4 &amp; 'CF Values LookUp'!$D8, 'Custom Field Tbl'!$Q$5:$Q$1053 &amp; 'Custom Field Tbl'!$S$5:$S$1053, 0)) )</f>
        <v>None</v>
      </c>
      <c r="DL8" t="str" cm="1">
        <f t="array" ref="DL8">IF(ISNA(INDEX('Custom Field Tbl'!$R$5:$R$1053, MATCH('CF Values LookUp'!DL$4 &amp; 'CF Values LookUp'!$D8, 'Custom Field Tbl'!$Q$5:$Q$1053 &amp; 'Custom Field Tbl'!$S$5:$S$1053, 0)) ), "",
INDEX('Custom Field Tbl'!$R$5:$R$1053, MATCH('CF Values LookUp'!DL$4 &amp; 'CF Values LookUp'!$D8, 'Custom Field Tbl'!$Q$5:$Q$1053 &amp; 'Custom Field Tbl'!$S$5:$S$1053, 0)) )</f>
        <v/>
      </c>
      <c r="DM8" t="str" cm="1">
        <f t="array" ref="DM8">IF(ISNA(INDEX('Custom Field Tbl'!$R$5:$R$1053, MATCH('CF Values LookUp'!DM$4 &amp; 'CF Values LookUp'!$D8, 'Custom Field Tbl'!$Q$5:$Q$1053 &amp; 'Custom Field Tbl'!$S$5:$S$1053, 0)) ), "",
INDEX('Custom Field Tbl'!$R$5:$R$1053, MATCH('CF Values LookUp'!DM$4 &amp; 'CF Values LookUp'!$D8, 'Custom Field Tbl'!$Q$5:$Q$1053 &amp; 'Custom Field Tbl'!$S$5:$S$1053, 0)) )</f>
        <v/>
      </c>
      <c r="DN8" t="str" cm="1">
        <f t="array" ref="DN8">IF(ISNA(INDEX('Custom Field Tbl'!$R$5:$R$1053, MATCH('CF Values LookUp'!DN$4 &amp; 'CF Values LookUp'!$D8, 'Custom Field Tbl'!$Q$5:$Q$1053 &amp; 'Custom Field Tbl'!$S$5:$S$1053, 0)) ), "",
INDEX('Custom Field Tbl'!$R$5:$R$1053, MATCH('CF Values LookUp'!DN$4 &amp; 'CF Values LookUp'!$D8, 'Custom Field Tbl'!$Q$5:$Q$1053 &amp; 'Custom Field Tbl'!$S$5:$S$1053, 0)) )</f>
        <v>Folding</v>
      </c>
      <c r="DO8" t="str" cm="1">
        <f t="array" ref="DO8">IF(ISNA(INDEX('Custom Field Tbl'!$R$5:$R$1053, MATCH('CF Values LookUp'!DO$4 &amp; 'CF Values LookUp'!$D8, 'Custom Field Tbl'!$Q$5:$Q$1053 &amp; 'Custom Field Tbl'!$S$5:$S$1053, 0)) ), "",
INDEX('Custom Field Tbl'!$R$5:$R$1053, MATCH('CF Values LookUp'!DO$4 &amp; 'CF Values LookUp'!$D8, 'Custom Field Tbl'!$Q$5:$Q$1053 &amp; 'Custom Field Tbl'!$S$5:$S$1053, 0)) )</f>
        <v/>
      </c>
      <c r="DP8" t="str" cm="1">
        <f t="array" ref="DP8">IF(ISNA(INDEX('Custom Field Tbl'!$R$5:$R$1053, MATCH('CF Values LookUp'!DP$4 &amp; 'CF Values LookUp'!$D8, 'Custom Field Tbl'!$Q$5:$Q$1053 &amp; 'Custom Field Tbl'!$S$5:$S$1053, 0)) ), "",
INDEX('Custom Field Tbl'!$R$5:$R$1053, MATCH('CF Values LookUp'!DP$4 &amp; 'CF Values LookUp'!$D8, 'Custom Field Tbl'!$Q$5:$Q$1053 &amp; 'Custom Field Tbl'!$S$5:$S$1053, 0)) )</f>
        <v>Mercury Vapor</v>
      </c>
      <c r="DQ8" t="str" cm="1">
        <f t="array" ref="DQ8">IF(ISNA(INDEX('Custom Field Tbl'!$R$5:$R$1053, MATCH('CF Values LookUp'!DQ$4 &amp; 'CF Values LookUp'!$D8, 'Custom Field Tbl'!$Q$5:$Q$1053 &amp; 'Custom Field Tbl'!$S$5:$S$1053, 0)) ), "",
INDEX('Custom Field Tbl'!$R$5:$R$1053, MATCH('CF Values LookUp'!DQ$4 &amp; 'CF Values LookUp'!$D8, 'Custom Field Tbl'!$Q$5:$Q$1053 &amp; 'Custom Field Tbl'!$S$5:$S$1053, 0)) )</f>
        <v/>
      </c>
      <c r="DR8" t="str" cm="1">
        <f t="array" ref="DR8">IF(ISNA(INDEX('Custom Field Tbl'!$R$5:$R$1053, MATCH('CF Values LookUp'!DR$4 &amp; 'CF Values LookUp'!$D8, 'Custom Field Tbl'!$Q$5:$Q$1053 &amp; 'Custom Field Tbl'!$S$5:$S$1053, 0)) ), "",
INDEX('Custom Field Tbl'!$R$5:$R$1053, MATCH('CF Values LookUp'!DR$4 &amp; 'CF Values LookUp'!$D8, 'Custom Field Tbl'!$Q$5:$Q$1053 &amp; 'Custom Field Tbl'!$S$5:$S$1053, 0)) )</f>
        <v>Stainless Steel</v>
      </c>
      <c r="DS8" t="str" cm="1">
        <f t="array" ref="DS8">IF(ISNA(INDEX('Custom Field Tbl'!$R$5:$R$1053, MATCH('CF Values LookUp'!DS$4 &amp; 'CF Values LookUp'!$D8, 'Custom Field Tbl'!$Q$5:$Q$1053 &amp; 'Custom Field Tbl'!$S$5:$S$1053, 0)) ), "",
INDEX('Custom Field Tbl'!$R$5:$R$1053, MATCH('CF Values LookUp'!DS$4 &amp; 'CF Values LookUp'!$D8, 'Custom Field Tbl'!$Q$5:$Q$1053 &amp; 'Custom Field Tbl'!$S$5:$S$1053, 0)) )</f>
        <v/>
      </c>
      <c r="DT8" t="str" cm="1">
        <f t="array" ref="DT8">IF(ISNA(INDEX('Custom Field Tbl'!$R$5:$R$1053, MATCH('CF Values LookUp'!DT$4 &amp; 'CF Values LookUp'!$D8, 'Custom Field Tbl'!$Q$5:$Q$1053 &amp; 'Custom Field Tbl'!$S$5:$S$1053, 0)) ), "",
INDEX('Custom Field Tbl'!$R$5:$R$1053, MATCH('CF Values LookUp'!DT$4 &amp; 'CF Values LookUp'!$D8, 'Custom Field Tbl'!$Q$5:$Q$1053 &amp; 'Custom Field Tbl'!$S$5:$S$1053, 0)) )</f>
        <v/>
      </c>
      <c r="DU8" t="str" cm="1">
        <f t="array" ref="DU8">IF(ISNA(INDEX('Custom Field Tbl'!$R$5:$R$1053, MATCH('CF Values LookUp'!DU$4 &amp; 'CF Values LookUp'!$D8, 'Custom Field Tbl'!$Q$5:$Q$1053 &amp; 'Custom Field Tbl'!$S$5:$S$1053, 0)) ), "",
INDEX('Custom Field Tbl'!$R$5:$R$1053, MATCH('CF Values LookUp'!DU$4 &amp; 'CF Values LookUp'!$D8, 'Custom Field Tbl'!$Q$5:$Q$1053 &amp; 'Custom Field Tbl'!$S$5:$S$1053, 0)) )</f>
        <v/>
      </c>
      <c r="DV8" t="str" cm="1">
        <f t="array" ref="DV8">IF(ISNA(INDEX('Custom Field Tbl'!$R$5:$R$1053, MATCH('CF Values LookUp'!DV$4 &amp; 'CF Values LookUp'!$D8, 'Custom Field Tbl'!$Q$5:$Q$1053 &amp; 'Custom Field Tbl'!$S$5:$S$1053, 0)) ), "",
INDEX('Custom Field Tbl'!$R$5:$R$1053, MATCH('CF Values LookUp'!DV$4 &amp; 'CF Values LookUp'!$D8, 'Custom Field Tbl'!$Q$5:$Q$1053 &amp; 'Custom Field Tbl'!$S$5:$S$1053, 0)) )</f>
        <v/>
      </c>
      <c r="DW8" t="str" cm="1">
        <f t="array" ref="DW8">IF(ISNA(INDEX('Custom Field Tbl'!$R$5:$R$1053, MATCH('CF Values LookUp'!DW$4 &amp; 'CF Values LookUp'!$D8, 'Custom Field Tbl'!$Q$5:$Q$1053 &amp; 'Custom Field Tbl'!$S$5:$S$1053, 0)) ), "",
INDEX('Custom Field Tbl'!$R$5:$R$1053, MATCH('CF Values LookUp'!DW$4 &amp; 'CF Values LookUp'!$D8, 'Custom Field Tbl'!$Q$5:$Q$1053 &amp; 'Custom Field Tbl'!$S$5:$S$1053, 0)) )</f>
        <v/>
      </c>
      <c r="DX8" t="str" cm="1">
        <f t="array" ref="DX8">IF(ISNA(INDEX('Custom Field Tbl'!$R$5:$R$1053, MATCH('CF Values LookUp'!DX$4 &amp; 'CF Values LookUp'!$D8, 'Custom Field Tbl'!$Q$5:$Q$1053 &amp; 'Custom Field Tbl'!$S$5:$S$1053, 0)) ), "",
INDEX('Custom Field Tbl'!$R$5:$R$1053, MATCH('CF Values LookUp'!DX$4 &amp; 'CF Values LookUp'!$D8, 'Custom Field Tbl'!$Q$5:$Q$1053 &amp; 'Custom Field Tbl'!$S$5:$S$1053, 0)) )</f>
        <v/>
      </c>
      <c r="DY8" t="str" cm="1">
        <f t="array" ref="DY8">IF(ISNA(INDEX('Custom Field Tbl'!$R$5:$R$1053, MATCH('CF Values LookUp'!DY$4 &amp; 'CF Values LookUp'!$D8, 'Custom Field Tbl'!$Q$5:$Q$1053 &amp; 'Custom Field Tbl'!$S$5:$S$1053, 0)) ), "",
INDEX('Custom Field Tbl'!$R$5:$R$1053, MATCH('CF Values LookUp'!DY$4 &amp; 'CF Values LookUp'!$D8, 'Custom Field Tbl'!$Q$5:$Q$1053 &amp; 'Custom Field Tbl'!$S$5:$S$1053, 0)) )</f>
        <v>Carbon Dioxide (CO2)</v>
      </c>
      <c r="DZ8" t="str" cm="1">
        <f t="array" ref="DZ8">IF(ISNA(INDEX('Custom Field Tbl'!$R$5:$R$1053, MATCH('CF Values LookUp'!DZ$4 &amp; 'CF Values LookUp'!$D8, 'Custom Field Tbl'!$Q$5:$Q$1053 &amp; 'Custom Field Tbl'!$S$5:$S$1053, 0)) ), "",
INDEX('Custom Field Tbl'!$R$5:$R$1053, MATCH('CF Values LookUp'!DZ$4 &amp; 'CF Values LookUp'!$D8, 'Custom Field Tbl'!$Q$5:$Q$1053 &amp; 'Custom Field Tbl'!$S$5:$S$1053, 0)) )</f>
        <v/>
      </c>
      <c r="EA8" t="str" cm="1">
        <f t="array" ref="EA8">IF(ISNA(INDEX('Custom Field Tbl'!$R$5:$R$1053, MATCH('CF Values LookUp'!EA$4 &amp; 'CF Values LookUp'!$D8, 'Custom Field Tbl'!$Q$5:$Q$1053 &amp; 'Custom Field Tbl'!$S$5:$S$1053, 0)) ), "",
INDEX('Custom Field Tbl'!$R$5:$R$1053, MATCH('CF Values LookUp'!EA$4 &amp; 'CF Values LookUp'!$D8, 'Custom Field Tbl'!$Q$5:$Q$1053 &amp; 'Custom Field Tbl'!$S$5:$S$1053, 0)) )</f>
        <v/>
      </c>
      <c r="EB8" t="str" cm="1">
        <f t="array" ref="EB8">IF(ISNA(INDEX('Custom Field Tbl'!$R$5:$R$1053, MATCH('CF Values LookUp'!EB$4 &amp; 'CF Values LookUp'!$D8, 'Custom Field Tbl'!$Q$5:$Q$1053 &amp; 'Custom Field Tbl'!$S$5:$S$1053, 0)) ), "",
INDEX('Custom Field Tbl'!$R$5:$R$1053, MATCH('CF Values LookUp'!EB$4 &amp; 'CF Values LookUp'!$D8, 'Custom Field Tbl'!$Q$5:$Q$1053 &amp; 'Custom Field Tbl'!$S$5:$S$1053, 0)) )</f>
        <v/>
      </c>
      <c r="EC8" t="str" cm="1">
        <f t="array" ref="EC8">IF(ISNA(INDEX('Custom Field Tbl'!$R$5:$R$1053, MATCH('CF Values LookUp'!EC$4 &amp; 'CF Values LookUp'!$D8, 'Custom Field Tbl'!$Q$5:$Q$1053 &amp; 'Custom Field Tbl'!$S$5:$S$1053, 0)) ), "",
INDEX('Custom Field Tbl'!$R$5:$R$1053, MATCH('CF Values LookUp'!EC$4 &amp; 'CF Values LookUp'!$D8, 'Custom Field Tbl'!$Q$5:$Q$1053 &amp; 'Custom Field Tbl'!$S$5:$S$1053, 0)) )</f>
        <v/>
      </c>
      <c r="ED8" t="str" cm="1">
        <f t="array" ref="ED8">IF(ISNA(INDEX('Custom Field Tbl'!$R$5:$R$1053, MATCH('CF Values LookUp'!ED$4 &amp; 'CF Values LookUp'!$D8, 'Custom Field Tbl'!$Q$5:$Q$1053 &amp; 'Custom Field Tbl'!$S$5:$S$1053, 0)) ), "",
INDEX('Custom Field Tbl'!$R$5:$R$1053, MATCH('CF Values LookUp'!ED$4 &amp; 'CF Values LookUp'!$D8, 'Custom Field Tbl'!$Q$5:$Q$1053 &amp; 'Custom Field Tbl'!$S$5:$S$1053, 0)) )</f>
        <v/>
      </c>
      <c r="EE8" t="str" cm="1">
        <f t="array" ref="EE8">IF(ISNA(INDEX('Custom Field Tbl'!$R$5:$R$1053, MATCH('CF Values LookUp'!EE$4 &amp; 'CF Values LookUp'!$D8, 'Custom Field Tbl'!$Q$5:$Q$1053 &amp; 'Custom Field Tbl'!$S$5:$S$1053, 0)) ), "",
INDEX('Custom Field Tbl'!$R$5:$R$1053, MATCH('CF Values LookUp'!EE$4 &amp; 'CF Values LookUp'!$D8, 'Custom Field Tbl'!$Q$5:$Q$1053 &amp; 'Custom Field Tbl'!$S$5:$S$1053, 0)) )</f>
        <v/>
      </c>
      <c r="EF8" t="str" cm="1">
        <f t="array" ref="EF8">IF(ISNA(INDEX('Custom Field Tbl'!$R$5:$R$1053, MATCH('CF Values LookUp'!EF$4 &amp; 'CF Values LookUp'!$D8, 'Custom Field Tbl'!$Q$5:$Q$1053 &amp; 'Custom Field Tbl'!$S$5:$S$1053, 0)) ), "",
INDEX('Custom Field Tbl'!$R$5:$R$1053, MATCH('CF Values LookUp'!EF$4 &amp; 'CF Values LookUp'!$D8, 'Custom Field Tbl'!$Q$5:$Q$1053 &amp; 'Custom Field Tbl'!$S$5:$S$1053, 0)) )</f>
        <v>Steel</v>
      </c>
      <c r="EG8" t="str" cm="1">
        <f t="array" ref="EG8">IF(ISNA(INDEX('Custom Field Tbl'!$R$5:$R$1053, MATCH('CF Values LookUp'!EG$4 &amp; 'CF Values LookUp'!$D8, 'Custom Field Tbl'!$Q$5:$Q$1053 &amp; 'Custom Field Tbl'!$S$5:$S$1053, 0)) ), "",
INDEX('Custom Field Tbl'!$R$5:$R$1053, MATCH('CF Values LookUp'!EG$4 &amp; 'CF Values LookUp'!$D8, 'Custom Field Tbl'!$Q$5:$Q$1053 &amp; 'Custom Field Tbl'!$S$5:$S$1053, 0)) )</f>
        <v>Steam</v>
      </c>
      <c r="EH8" t="str" cm="1">
        <f t="array" ref="EH8">IF(ISNA(INDEX('Custom Field Tbl'!$R$5:$R$1053, MATCH('CF Values LookUp'!EH$4 &amp; 'CF Values LookUp'!$D8, 'Custom Field Tbl'!$Q$5:$Q$1053 &amp; 'Custom Field Tbl'!$S$5:$S$1053, 0)) ), "",
INDEX('Custom Field Tbl'!$R$5:$R$1053, MATCH('CF Values LookUp'!EH$4 &amp; 'CF Values LookUp'!$D8, 'Custom Field Tbl'!$Q$5:$Q$1053 &amp; 'Custom Field Tbl'!$S$5:$S$1053, 0)) )</f>
        <v/>
      </c>
      <c r="EI8" t="str" cm="1">
        <f t="array" ref="EI8">IF(ISNA(INDEX('Custom Field Tbl'!$R$5:$R$1053, MATCH('CF Values LookUp'!EI$4 &amp; 'CF Values LookUp'!$D8, 'Custom Field Tbl'!$Q$5:$Q$1053 &amp; 'Custom Field Tbl'!$S$5:$S$1053, 0)) ), "",
INDEX('Custom Field Tbl'!$R$5:$R$1053, MATCH('CF Values LookUp'!EI$4 &amp; 'CF Values LookUp'!$D8, 'Custom Field Tbl'!$Q$5:$Q$1053 &amp; 'Custom Field Tbl'!$S$5:$S$1053, 0)) )</f>
        <v/>
      </c>
      <c r="EJ8" t="str" cm="1">
        <f t="array" ref="EJ8">IF(ISNA(INDEX('Custom Field Tbl'!$R$5:$R$1053, MATCH('CF Values LookUp'!EJ$4 &amp; 'CF Values LookUp'!$D8, 'Custom Field Tbl'!$Q$5:$Q$1053 &amp; 'Custom Field Tbl'!$S$5:$S$1053, 0)) ), "",
INDEX('Custom Field Tbl'!$R$5:$R$1053, MATCH('CF Values LookUp'!EJ$4 &amp; 'CF Values LookUp'!$D8, 'Custom Field Tbl'!$Q$5:$Q$1053 &amp; 'Custom Field Tbl'!$S$5:$S$1053, 0)) )</f>
        <v/>
      </c>
      <c r="EK8" t="str" cm="1">
        <f t="array" ref="EK8">IF(ISNA(INDEX('Custom Field Tbl'!$R$5:$R$1053, MATCH('CF Values LookUp'!EK$4 &amp; 'CF Values LookUp'!$D8, 'Custom Field Tbl'!$Q$5:$Q$1053 &amp; 'Custom Field Tbl'!$S$5:$S$1053, 0)) ), "",
INDEX('Custom Field Tbl'!$R$5:$R$1053, MATCH('CF Values LookUp'!EK$4 &amp; 'CF Values LookUp'!$D8, 'Custom Field Tbl'!$Q$5:$Q$1053 &amp; 'Custom Field Tbl'!$S$5:$S$1053, 0)) )</f>
        <v/>
      </c>
      <c r="EL8" t="str" cm="1">
        <f t="array" ref="EL8">IF(ISNA(INDEX('Custom Field Tbl'!$R$5:$R$1053, MATCH('CF Values LookUp'!EL$4 &amp; 'CF Values LookUp'!$D8, 'Custom Field Tbl'!$Q$5:$Q$1053 &amp; 'Custom Field Tbl'!$S$5:$S$1053, 0)) ), "",
INDEX('Custom Field Tbl'!$R$5:$R$1053, MATCH('CF Values LookUp'!EL$4 &amp; 'CF Values LookUp'!$D8, 'Custom Field Tbl'!$Q$5:$Q$1053 &amp; 'Custom Field Tbl'!$S$5:$S$1053, 0)) )</f>
        <v>Stainless Steel</v>
      </c>
      <c r="EM8" t="str" cm="1">
        <f t="array" ref="EM8">IF(ISNA(INDEX('Custom Field Tbl'!$R$5:$R$1053, MATCH('CF Values LookUp'!EM$4 &amp; 'CF Values LookUp'!$D8, 'Custom Field Tbl'!$Q$5:$Q$1053 &amp; 'Custom Field Tbl'!$S$5:$S$1053, 0)) ), "",
INDEX('Custom Field Tbl'!$R$5:$R$1053, MATCH('CF Values LookUp'!EM$4 &amp; 'CF Values LookUp'!$D8, 'Custom Field Tbl'!$Q$5:$Q$1053 &amp; 'Custom Field Tbl'!$S$5:$S$1053, 0)) )</f>
        <v/>
      </c>
      <c r="EN8" t="str" cm="1">
        <f t="array" ref="EN8">IF(ISNA(INDEX('Custom Field Tbl'!$R$5:$R$1053, MATCH('CF Values LookUp'!EN$4 &amp; 'CF Values LookUp'!$D8, 'Custom Field Tbl'!$Q$5:$Q$1053 &amp; 'Custom Field Tbl'!$S$5:$S$1053, 0)) ), "",
INDEX('Custom Field Tbl'!$R$5:$R$1053, MATCH('CF Values LookUp'!EN$4 &amp; 'CF Values LookUp'!$D8, 'Custom Field Tbl'!$Q$5:$Q$1053 &amp; 'Custom Field Tbl'!$S$5:$S$1053, 0)) )</f>
        <v/>
      </c>
      <c r="EO8" t="str" cm="1">
        <f t="array" ref="EO8">IF(ISNA(INDEX('Custom Field Tbl'!$R$5:$R$1053, MATCH('CF Values LookUp'!EO$4 &amp; 'CF Values LookUp'!$D8, 'Custom Field Tbl'!$Q$5:$Q$1053 &amp; 'Custom Field Tbl'!$S$5:$S$1053, 0)) ), "",
INDEX('Custom Field Tbl'!$R$5:$R$1053, MATCH('CF Values LookUp'!EO$4 &amp; 'CF Values LookUp'!$D8, 'Custom Field Tbl'!$Q$5:$Q$1053 &amp; 'Custom Field Tbl'!$S$5:$S$1053, 0)) )</f>
        <v/>
      </c>
      <c r="EP8" t="str" cm="1">
        <f t="array" ref="EP8">IF(ISNA(INDEX('Custom Field Tbl'!$R$5:$R$1053, MATCH('CF Values LookUp'!EP$4 &amp; 'CF Values LookUp'!$D8, 'Custom Field Tbl'!$Q$5:$Q$1053 &amp; 'Custom Field Tbl'!$S$5:$S$1053, 0)) ), "",
INDEX('Custom Field Tbl'!$R$5:$R$1053, MATCH('CF Values LookUp'!EP$4 &amp; 'CF Values LookUp'!$D8, 'Custom Field Tbl'!$Q$5:$Q$1053 &amp; 'Custom Field Tbl'!$S$5:$S$1053, 0)) )</f>
        <v/>
      </c>
      <c r="EQ8" t="str" cm="1">
        <f t="array" ref="EQ8">IF(ISNA(INDEX('Custom Field Tbl'!$R$5:$R$1053, MATCH('CF Values LookUp'!EQ$4 &amp; 'CF Values LookUp'!$D8, 'Custom Field Tbl'!$Q$5:$Q$1053 &amp; 'Custom Field Tbl'!$S$5:$S$1053, 0)) ), "",
INDEX('Custom Field Tbl'!$R$5:$R$1053, MATCH('CF Values LookUp'!EQ$4 &amp; 'CF Values LookUp'!$D8, 'Custom Field Tbl'!$Q$5:$Q$1053 &amp; 'Custom Field Tbl'!$S$5:$S$1053, 0)) )</f>
        <v>Propane Gas (LPG)</v>
      </c>
      <c r="ER8" t="str" cm="1">
        <f t="array" ref="ER8">IF(ISNA(INDEX('Custom Field Tbl'!$R$5:$R$1053, MATCH('CF Values LookUp'!ER$4 &amp; 'CF Values LookUp'!$D8, 'Custom Field Tbl'!$Q$5:$Q$1053 &amp; 'Custom Field Tbl'!$S$5:$S$1053, 0)) ), "",
INDEX('Custom Field Tbl'!$R$5:$R$1053, MATCH('CF Values LookUp'!ER$4 &amp; 'CF Values LookUp'!$D8, 'Custom Field Tbl'!$Q$5:$Q$1053 &amp; 'Custom Field Tbl'!$S$5:$S$1053, 0)) )</f>
        <v>Tank</v>
      </c>
      <c r="ES8" t="str" cm="1">
        <f t="array" ref="ES8">IF(ISNA(INDEX('Custom Field Tbl'!$R$5:$R$1053, MATCH('CF Values LookUp'!ES$4 &amp; 'CF Values LookUp'!$D8, 'Custom Field Tbl'!$Q$5:$Q$1053 &amp; 'Custom Field Tbl'!$S$5:$S$1053, 0)) ), "",
INDEX('Custom Field Tbl'!$R$5:$R$1053, MATCH('CF Values LookUp'!ES$4 &amp; 'CF Values LookUp'!$D8, 'Custom Field Tbl'!$Q$5:$Q$1053 &amp; 'Custom Field Tbl'!$S$5:$S$1053, 0)) )</f>
        <v/>
      </c>
      <c r="ET8" t="str" cm="1">
        <f t="array" ref="ET8">IF(ISNA(INDEX('Custom Field Tbl'!$R$5:$R$1053, MATCH('CF Values LookUp'!ET$4 &amp; 'CF Values LookUp'!$D8, 'Custom Field Tbl'!$Q$5:$Q$1053 &amp; 'Custom Field Tbl'!$S$5:$S$1053, 0)) ), "",
INDEX('Custom Field Tbl'!$R$5:$R$1053, MATCH('CF Values LookUp'!ET$4 &amp; 'CF Values LookUp'!$D8, 'Custom Field Tbl'!$Q$5:$Q$1053 &amp; 'Custom Field Tbl'!$S$5:$S$1053, 0)) )</f>
        <v/>
      </c>
      <c r="EU8" t="str" cm="1">
        <f t="array" ref="EU8">IF(ISNA(INDEX('Custom Field Tbl'!$R$5:$R$1053, MATCH('CF Values LookUp'!EU$4 &amp; 'CF Values LookUp'!$D8, 'Custom Field Tbl'!$Q$5:$Q$1053 &amp; 'Custom Field Tbl'!$S$5:$S$1053, 0)) ), "",
INDEX('Custom Field Tbl'!$R$5:$R$1053, MATCH('CF Values LookUp'!EU$4 &amp; 'CF Values LookUp'!$D8, 'Custom Field Tbl'!$Q$5:$Q$1053 &amp; 'Custom Field Tbl'!$S$5:$S$1053, 0)) )</f>
        <v>Water Filter</v>
      </c>
      <c r="EV8" t="str" cm="1">
        <f t="array" ref="EV8">IF(ISNA(INDEX('Custom Field Tbl'!$R$5:$R$1053, MATCH('CF Values LookUp'!EV$4 &amp; 'CF Values LookUp'!$D8, 'Custom Field Tbl'!$Q$5:$Q$1053 &amp; 'Custom Field Tbl'!$S$5:$S$1053, 0)) ), "",
INDEX('Custom Field Tbl'!$R$5:$R$1053, MATCH('CF Values LookUp'!EV$4 &amp; 'CF Values LookUp'!$D8, 'Custom Field Tbl'!$Q$5:$Q$1053 &amp; 'Custom Field Tbl'!$S$5:$S$1053, 0)) )</f>
        <v/>
      </c>
      <c r="EW8" t="str" cm="1">
        <f t="array" ref="EW8">IF(ISNA(INDEX('Custom Field Tbl'!$R$5:$R$1053, MATCH('CF Values LookUp'!EW$4 &amp; 'CF Values LookUp'!$D8, 'Custom Field Tbl'!$Q$5:$Q$1053 &amp; 'Custom Field Tbl'!$S$5:$S$1053, 0)) ), "",
INDEX('Custom Field Tbl'!$R$5:$R$1053, MATCH('CF Values LookUp'!EW$4 &amp; 'CF Values LookUp'!$D8, 'Custom Field Tbl'!$Q$5:$Q$1053 &amp; 'Custom Field Tbl'!$S$5:$S$1053, 0)) )</f>
        <v/>
      </c>
      <c r="EX8" t="str" cm="1">
        <f t="array" ref="EX8">IF(ISNA(INDEX('Custom Field Tbl'!$R$5:$R$1053, MATCH('CF Values LookUp'!EX$4 &amp; 'CF Values LookUp'!$D8, 'Custom Field Tbl'!$Q$5:$Q$1053 &amp; 'Custom Field Tbl'!$S$5:$S$1053, 0)) ), "",
INDEX('Custom Field Tbl'!$R$5:$R$1053, MATCH('CF Values LookUp'!EX$4 &amp; 'CF Values LookUp'!$D8, 'Custom Field Tbl'!$Q$5:$Q$1053 &amp; 'Custom Field Tbl'!$S$5:$S$1053, 0)) )</f>
        <v/>
      </c>
      <c r="EY8" t="str" cm="1">
        <f t="array" ref="EY8">IF(ISNA(INDEX('Custom Field Tbl'!$R$5:$R$1053, MATCH('CF Values LookUp'!EY$4 &amp; 'CF Values LookUp'!$D8, 'Custom Field Tbl'!$Q$5:$Q$1053 &amp; 'Custom Field Tbl'!$S$5:$S$1053, 0)) ), "",
INDEX('Custom Field Tbl'!$R$5:$R$1053, MATCH('CF Values LookUp'!EY$4 &amp; 'CF Values LookUp'!$D8, 'Custom Field Tbl'!$Q$5:$Q$1053 &amp; 'Custom Field Tbl'!$S$5:$S$1053, 0)) )</f>
        <v/>
      </c>
      <c r="EZ8" t="str" cm="1">
        <f t="array" ref="EZ8">IF(ISNA(INDEX('Custom Field Tbl'!$R$5:$R$1053, MATCH('CF Values LookUp'!EZ$4 &amp; 'CF Values LookUp'!$D8, 'Custom Field Tbl'!$Q$5:$Q$1053 &amp; 'Custom Field Tbl'!$S$5:$S$1053, 0)) ), "",
INDEX('Custom Field Tbl'!$R$5:$R$1053, MATCH('CF Values LookUp'!EZ$4 &amp; 'CF Values LookUp'!$D8, 'Custom Field Tbl'!$Q$5:$Q$1053 &amp; 'Custom Field Tbl'!$S$5:$S$1053, 0)) )</f>
        <v/>
      </c>
      <c r="FA8" t="str" cm="1">
        <f t="array" ref="FA8">IF(ISNA(INDEX('Custom Field Tbl'!$R$5:$R$1053, MATCH('CF Values LookUp'!FA$4 &amp; 'CF Values LookUp'!$D8, 'Custom Field Tbl'!$Q$5:$Q$1053 &amp; 'Custom Field Tbl'!$S$5:$S$1053, 0)) ), "",
INDEX('Custom Field Tbl'!$R$5:$R$1053, MATCH('CF Values LookUp'!FA$4 &amp; 'CF Values LookUp'!$D8, 'Custom Field Tbl'!$Q$5:$Q$1053 &amp; 'Custom Field Tbl'!$S$5:$S$1053, 0)) )</f>
        <v/>
      </c>
      <c r="FB8" t="str" cm="1">
        <f t="array" ref="FB8">IF(ISNA(INDEX('Custom Field Tbl'!$R$5:$R$1053, MATCH('CF Values LookUp'!FB$4 &amp; 'CF Values LookUp'!$D8, 'Custom Field Tbl'!$Q$5:$Q$1053 &amp; 'Custom Field Tbl'!$S$5:$S$1053, 0)) ), "",
INDEX('Custom Field Tbl'!$R$5:$R$1053, MATCH('CF Values LookUp'!FB$4 &amp; 'CF Values LookUp'!$D8, 'Custom Field Tbl'!$Q$5:$Q$1053 &amp; 'Custom Field Tbl'!$S$5:$S$1053, 0)) )</f>
        <v/>
      </c>
      <c r="FC8" t="str" cm="1">
        <f t="array" ref="FC8">IF(ISNA(INDEX('Custom Field Tbl'!$R$5:$R$1053, MATCH('CF Values LookUp'!FC$4 &amp; 'CF Values LookUp'!$D8, 'Custom Field Tbl'!$Q$5:$Q$1053 &amp; 'Custom Field Tbl'!$S$5:$S$1053, 0)) ), "",
INDEX('Custom Field Tbl'!$R$5:$R$1053, MATCH('CF Values LookUp'!FC$4 &amp; 'CF Values LookUp'!$D8, 'Custom Field Tbl'!$Q$5:$Q$1053 &amp; 'Custom Field Tbl'!$S$5:$S$1053, 0)) )</f>
        <v/>
      </c>
      <c r="FD8" t="str" cm="1">
        <f t="array" ref="FD8">IF(ISNA(INDEX('Custom Field Tbl'!$R$5:$R$1053, MATCH('CF Values LookUp'!FD$4 &amp; 'CF Values LookUp'!$D8, 'Custom Field Tbl'!$Q$5:$Q$1053 &amp; 'Custom Field Tbl'!$S$5:$S$1053, 0)) ), "",
INDEX('Custom Field Tbl'!$R$5:$R$1053, MATCH('CF Values LookUp'!FD$4 &amp; 'CF Values LookUp'!$D8, 'Custom Field Tbl'!$Q$5:$Q$1053 &amp; 'Custom Field Tbl'!$S$5:$S$1053, 0)) )</f>
        <v>Resistive</v>
      </c>
      <c r="FE8" t="str" cm="1">
        <f t="array" ref="FE8">IF(ISNA(INDEX('Custom Field Tbl'!$R$5:$R$1053, MATCH('CF Values LookUp'!FE$4 &amp; 'CF Values LookUp'!$D8, 'Custom Field Tbl'!$Q$5:$Q$1053 &amp; 'Custom Field Tbl'!$S$5:$S$1053, 0)) ), "",
INDEX('Custom Field Tbl'!$R$5:$R$1053, MATCH('CF Values LookUp'!FE$4 &amp; 'CF Values LookUp'!$D8, 'Custom Field Tbl'!$Q$5:$Q$1053 &amp; 'Custom Field Tbl'!$S$5:$S$1053, 0)) )</f>
        <v/>
      </c>
      <c r="FF8" t="str" cm="1">
        <f t="array" ref="FF8">IF(ISNA(INDEX('Custom Field Tbl'!$R$5:$R$1053, MATCH('CF Values LookUp'!FF$4 &amp; 'CF Values LookUp'!$D8, 'Custom Field Tbl'!$Q$5:$Q$1053 &amp; 'Custom Field Tbl'!$S$5:$S$1053, 0)) ), "",
INDEX('Custom Field Tbl'!$R$5:$R$1053, MATCH('CF Values LookUp'!FF$4 &amp; 'CF Values LookUp'!$D8, 'Custom Field Tbl'!$Q$5:$Q$1053 &amp; 'Custom Field Tbl'!$S$5:$S$1053, 0)) )</f>
        <v/>
      </c>
      <c r="FG8" t="str" cm="1">
        <f t="array" ref="FG8">IF(ISNA(INDEX('Custom Field Tbl'!$R$5:$R$1053, MATCH('CF Values LookUp'!FG$4 &amp; 'CF Values LookUp'!$D8, 'Custom Field Tbl'!$Q$5:$Q$1053 &amp; 'Custom Field Tbl'!$S$5:$S$1053, 0)) ), "",
INDEX('Custom Field Tbl'!$R$5:$R$1053, MATCH('CF Values LookUp'!FG$4 &amp; 'CF Values LookUp'!$D8, 'Custom Field Tbl'!$Q$5:$Q$1053 &amp; 'Custom Field Tbl'!$S$5:$S$1053, 0)) )</f>
        <v/>
      </c>
      <c r="FH8" t="str" cm="1">
        <f t="array" ref="FH8">IF(ISNA(INDEX('Custom Field Tbl'!$R$5:$R$1053, MATCH('CF Values LookUp'!FH$4 &amp; 'CF Values LookUp'!$D8, 'Custom Field Tbl'!$Q$5:$Q$1053 &amp; 'Custom Field Tbl'!$S$5:$S$1053, 0)) ), "",
INDEX('Custom Field Tbl'!$R$5:$R$1053, MATCH('CF Values LookUp'!FH$4 &amp; 'CF Values LookUp'!$D8, 'Custom Field Tbl'!$Q$5:$Q$1053 &amp; 'Custom Field Tbl'!$S$5:$S$1053, 0)) )</f>
        <v>Sleeve Concrete</v>
      </c>
      <c r="FI8" t="str" cm="1">
        <f t="array" ref="FI8">IF(ISNA(INDEX('Custom Field Tbl'!$R$5:$R$1053, MATCH('CF Values LookUp'!FI$4 &amp; 'CF Values LookUp'!$D8, 'Custom Field Tbl'!$Q$5:$Q$1053 &amp; 'Custom Field Tbl'!$S$5:$S$1053, 0)) ), "",
INDEX('Custom Field Tbl'!$R$5:$R$1053, MATCH('CF Values LookUp'!FI$4 &amp; 'CF Values LookUp'!$D8, 'Custom Field Tbl'!$Q$5:$Q$1053 &amp; 'Custom Field Tbl'!$S$5:$S$1053, 0)) )</f>
        <v>Nine fixtures</v>
      </c>
      <c r="FJ8" t="str" cm="1">
        <f t="array" ref="FJ8">IF(ISNA(INDEX('Custom Field Tbl'!$R$5:$R$1053, MATCH('CF Values LookUp'!FJ$4 &amp; 'CF Values LookUp'!$D8, 'Custom Field Tbl'!$Q$5:$Q$1053 &amp; 'Custom Field Tbl'!$S$5:$S$1053, 0)) ), "",
INDEX('Custom Field Tbl'!$R$5:$R$1053, MATCH('CF Values LookUp'!FJ$4 &amp; 'CF Values LookUp'!$D8, 'Custom Field Tbl'!$Q$5:$Q$1053 &amp; 'Custom Field Tbl'!$S$5:$S$1053, 0)) )</f>
        <v>Wood</v>
      </c>
      <c r="FK8" t="str" cm="1">
        <f t="array" ref="FK8">IF(ISNA(INDEX('Custom Field Tbl'!$R$5:$R$1053, MATCH('CF Values LookUp'!FK$4 &amp; 'CF Values LookUp'!$D8, 'Custom Field Tbl'!$Q$5:$Q$1053 &amp; 'Custom Field Tbl'!$S$5:$S$1053, 0)) ), "",
INDEX('Custom Field Tbl'!$R$5:$R$1053, MATCH('CF Values LookUp'!FK$4 &amp; 'CF Values LookUp'!$D8, 'Custom Field Tbl'!$Q$5:$Q$1053 &amp; 'Custom Field Tbl'!$S$5:$S$1053, 0)) )</f>
        <v/>
      </c>
      <c r="FL8" t="str" cm="1">
        <f t="array" ref="FL8">IF(ISNA(INDEX('Custom Field Tbl'!$R$5:$R$1053, MATCH('CF Values LookUp'!FL$4 &amp; 'CF Values LookUp'!$D8, 'Custom Field Tbl'!$Q$5:$Q$1053 &amp; 'Custom Field Tbl'!$S$5:$S$1053, 0)) ), "",
INDEX('Custom Field Tbl'!$R$5:$R$1053, MATCH('CF Values LookUp'!FL$4 &amp; 'CF Values LookUp'!$D8, 'Custom Field Tbl'!$Q$5:$Q$1053 &amp; 'Custom Field Tbl'!$S$5:$S$1053, 0)) )</f>
        <v/>
      </c>
      <c r="FM8" t="str" cm="1">
        <f t="array" ref="FM8">IF(ISNA(INDEX('Custom Field Tbl'!$R$5:$R$1053, MATCH('CF Values LookUp'!FM$4 &amp; 'CF Values LookUp'!$D8, 'Custom Field Tbl'!$Q$5:$Q$1053 &amp; 'Custom Field Tbl'!$S$5:$S$1053, 0)) ), "",
INDEX('Custom Field Tbl'!$R$5:$R$1053, MATCH('CF Values LookUp'!FM$4 &amp; 'CF Values LookUp'!$D8, 'Custom Field Tbl'!$Q$5:$Q$1053 &amp; 'Custom Field Tbl'!$S$5:$S$1053, 0)) )</f>
        <v/>
      </c>
      <c r="FN8" t="str" cm="1">
        <f t="array" ref="FN8">IF(ISNA(INDEX('Custom Field Tbl'!$R$5:$R$1053, MATCH('CF Values LookUp'!FN$4 &amp; 'CF Values LookUp'!$D8, 'Custom Field Tbl'!$Q$5:$Q$1053 &amp; 'Custom Field Tbl'!$S$5:$S$1053, 0)) ), "",
INDEX('Custom Field Tbl'!$R$5:$R$1053, MATCH('CF Values LookUp'!FN$4 &amp; 'CF Values LookUp'!$D8, 'Custom Field Tbl'!$Q$5:$Q$1053 &amp; 'Custom Field Tbl'!$S$5:$S$1053, 0)) )</f>
        <v/>
      </c>
      <c r="FO8" t="str" cm="1">
        <f t="array" ref="FO8">IF(ISNA(INDEX('Custom Field Tbl'!$R$5:$R$1053, MATCH('CF Values LookUp'!FO$4 &amp; 'CF Values LookUp'!$D8, 'Custom Field Tbl'!$Q$5:$Q$1053 &amp; 'Custom Field Tbl'!$S$5:$S$1053, 0)) ), "",
INDEX('Custom Field Tbl'!$R$5:$R$1053, MATCH('CF Values LookUp'!FO$4 &amp; 'CF Values LookUp'!$D8, 'Custom Field Tbl'!$Q$5:$Q$1053 &amp; 'Custom Field Tbl'!$S$5:$S$1053, 0)) )</f>
        <v>Wye-Delta</v>
      </c>
      <c r="FP8" t="str" cm="1">
        <f t="array" ref="FP8">IF(ISNA(INDEX('Custom Field Tbl'!$R$5:$R$1053, MATCH('CF Values LookUp'!FP$4 &amp; 'CF Values LookUp'!$D8, 'Custom Field Tbl'!$Q$5:$Q$1053 &amp; 'Custom Field Tbl'!$S$5:$S$1053, 0)) ), "",
INDEX('Custom Field Tbl'!$R$5:$R$1053, MATCH('CF Values LookUp'!FP$4 &amp; 'CF Values LookUp'!$D8, 'Custom Field Tbl'!$Q$5:$Q$1053 &amp; 'Custom Field Tbl'!$S$5:$S$1053, 0)) )</f>
        <v/>
      </c>
      <c r="FQ8" t="str" cm="1">
        <f t="array" ref="FQ8">IF(ISNA(INDEX('Custom Field Tbl'!$R$5:$R$1053, MATCH('CF Values LookUp'!FQ$4 &amp; 'CF Values LookUp'!$D8, 'Custom Field Tbl'!$Q$5:$Q$1053 &amp; 'Custom Field Tbl'!$S$5:$S$1053, 0)) ), "",
INDEX('Custom Field Tbl'!$R$5:$R$1053, MATCH('CF Values LookUp'!FQ$4 &amp; 'CF Values LookUp'!$D8, 'Custom Field Tbl'!$Q$5:$Q$1053 &amp; 'Custom Field Tbl'!$S$5:$S$1053, 0)) )</f>
        <v>Dry</v>
      </c>
      <c r="FR8" t="str" cm="1">
        <f t="array" ref="FR8">IF(ISNA(INDEX('Custom Field Tbl'!$R$5:$R$1053, MATCH('CF Values LookUp'!FR$4 &amp; 'CF Values LookUp'!$D8, 'Custom Field Tbl'!$Q$5:$Q$1053 &amp; 'Custom Field Tbl'!$S$5:$S$1053, 0)) ), "",
INDEX('Custom Field Tbl'!$R$5:$R$1053, MATCH('CF Values LookUp'!FR$4 &amp; 'CF Values LookUp'!$D8, 'Custom Field Tbl'!$Q$5:$Q$1053 &amp; 'Custom Field Tbl'!$S$5:$S$1053, 0)) )</f>
        <v/>
      </c>
      <c r="FS8" t="str" cm="1">
        <f t="array" ref="FS8">IF(ISNA(INDEX('Custom Field Tbl'!$R$5:$R$1053, MATCH('CF Values LookUp'!FS$4 &amp; 'CF Values LookUp'!$D8, 'Custom Field Tbl'!$Q$5:$Q$1053 &amp; 'Custom Field Tbl'!$S$5:$S$1053, 0)) ), "",
INDEX('Custom Field Tbl'!$R$5:$R$1053, MATCH('CF Values LookUp'!FS$4 &amp; 'CF Values LookUp'!$D8, 'Custom Field Tbl'!$Q$5:$Q$1053 &amp; 'Custom Field Tbl'!$S$5:$S$1053, 0)) )</f>
        <v/>
      </c>
      <c r="FT8" t="str" cm="1">
        <f t="array" ref="FT8">IF(ISNA(INDEX('Custom Field Tbl'!$R$5:$R$1053, MATCH('CF Values LookUp'!FT$4 &amp; 'CF Values LookUp'!$D8, 'Custom Field Tbl'!$Q$5:$Q$1053 &amp; 'Custom Field Tbl'!$S$5:$S$1053, 0)) ), "",
INDEX('Custom Field Tbl'!$R$5:$R$1053, MATCH('CF Values LookUp'!FT$4 &amp; 'CF Values LookUp'!$D8, 'Custom Field Tbl'!$Q$5:$Q$1053 &amp; 'Custom Field Tbl'!$S$5:$S$1053, 0)) )</f>
        <v/>
      </c>
      <c r="FU8" t="str" cm="1">
        <f t="array" ref="FU8">IF(ISNA(INDEX('Custom Field Tbl'!$R$5:$R$1053, MATCH('CF Values LookUp'!FU$4 &amp; 'CF Values LookUp'!$D8, 'Custom Field Tbl'!$Q$5:$Q$1053 &amp; 'Custom Field Tbl'!$S$5:$S$1053, 0)) ), "",
INDEX('Custom Field Tbl'!$R$5:$R$1053, MATCH('CF Values LookUp'!FU$4 &amp; 'CF Values LookUp'!$D8, 'Custom Field Tbl'!$Q$5:$Q$1053 &amp; 'Custom Field Tbl'!$S$5:$S$1053, 0)) )</f>
        <v>Wye-Delta</v>
      </c>
      <c r="FV8" s="408" t="str" cm="1">
        <f t="array" ref="FV8">IF(ISNA(INDEX('Custom Field Tbl'!$R$5:$R$1053, MATCH('CF Values LookUp'!FV$4 &amp; 'CF Values LookUp'!$D8, 'Custom Field Tbl'!$Q$5:$Q$1053 &amp; 'Custom Field Tbl'!$S$5:$S$1053, 0)) ), "",
INDEX('Custom Field Tbl'!$R$5:$R$1053, MATCH('CF Values LookUp'!FV$4 &amp; 'CF Values LookUp'!$D8, 'Custom Field Tbl'!$Q$5:$Q$1053 &amp; 'Custom Field Tbl'!$S$5:$S$1053, 0)) )</f>
        <v/>
      </c>
      <c r="FW8" t="str" cm="1">
        <f t="array" ref="FW8">IF(ISNA(INDEX('Custom Field Tbl'!$R$5:$R$1053, MATCH('CF Values LookUp'!FW$4 &amp; 'CF Values LookUp'!$D8, 'Custom Field Tbl'!$Q$5:$Q$1053 &amp; 'Custom Field Tbl'!$S$5:$S$1053, 0)) ), "",
INDEX('Custom Field Tbl'!$R$5:$R$1053, MATCH('CF Values LookUp'!FW$4 &amp; 'CF Values LookUp'!$D8, 'Custom Field Tbl'!$Q$5:$Q$1053 &amp; 'Custom Field Tbl'!$S$5:$S$1053, 0)) )</f>
        <v>Snow Melt</v>
      </c>
      <c r="FX8" t="str" cm="1">
        <f t="array" ref="FX8">IF(ISNA(INDEX('Custom Field Tbl'!$R$5:$R$1053, MATCH('CF Values LookUp'!FX$4 &amp; 'CF Values LookUp'!$D8, 'Custom Field Tbl'!$Q$5:$Q$1053 &amp; 'Custom Field Tbl'!$S$5:$S$1053, 0)) ), "",
INDEX('Custom Field Tbl'!$R$5:$R$1053, MATCH('CF Values LookUp'!FX$4 &amp; 'CF Values LookUp'!$D8, 'Custom Field Tbl'!$Q$5:$Q$1053 &amp; 'Custom Field Tbl'!$S$5:$S$1053, 0)) )</f>
        <v/>
      </c>
      <c r="FY8" t="str" cm="1">
        <f t="array" ref="FY8">IF(ISNA(INDEX('Custom Field Tbl'!$R$5:$R$1053, MATCH('CF Values LookUp'!FY$4 &amp; 'CF Values LookUp'!$D8, 'Custom Field Tbl'!$Q$5:$Q$1053 &amp; 'Custom Field Tbl'!$S$5:$S$1053, 0)) ), "",
INDEX('Custom Field Tbl'!$R$5:$R$1053, MATCH('CF Values LookUp'!FY$4 &amp; 'CF Values LookUp'!$D8, 'Custom Field Tbl'!$Q$5:$Q$1053 &amp; 'Custom Field Tbl'!$S$5:$S$1053, 0)) )</f>
        <v/>
      </c>
      <c r="FZ8" t="str" cm="1">
        <f t="array" ref="FZ8">IF(ISNA(INDEX('Custom Field Tbl'!$R$5:$R$1053, MATCH('CF Values LookUp'!FZ$4 &amp; 'CF Values LookUp'!$D8, 'Custom Field Tbl'!$Q$5:$Q$1053 &amp; 'Custom Field Tbl'!$S$5:$S$1053, 0)) ), "",
INDEX('Custom Field Tbl'!$R$5:$R$1053, MATCH('CF Values LookUp'!FZ$4 &amp; 'CF Values LookUp'!$D8, 'Custom Field Tbl'!$Q$5:$Q$1053 &amp; 'Custom Field Tbl'!$S$5:$S$1053, 0)) )</f>
        <v/>
      </c>
      <c r="GA8" t="str" cm="1">
        <f t="array" ref="GA8">IF(ISNA(INDEX('Custom Field Tbl'!$R$5:$R$1053, MATCH('CF Values LookUp'!GA$4 &amp; 'CF Values LookUp'!$D8, 'Custom Field Tbl'!$Q$5:$Q$1053 &amp; 'Custom Field Tbl'!$S$5:$S$1053, 0)) ), "",
INDEX('Custom Field Tbl'!$R$5:$R$1053, MATCH('CF Values LookUp'!GA$4 &amp; 'CF Values LookUp'!$D8, 'Custom Field Tbl'!$Q$5:$Q$1053 &amp; 'Custom Field Tbl'!$S$5:$S$1053, 0)) )</f>
        <v/>
      </c>
      <c r="GB8" t="str" cm="1">
        <f t="array" ref="GB8">IF(ISNA(INDEX('Custom Field Tbl'!$R$5:$R$1053, MATCH('CF Values LookUp'!GB$4 &amp; 'CF Values LookUp'!$D8, 'Custom Field Tbl'!$Q$5:$Q$1053 &amp; 'Custom Field Tbl'!$S$5:$S$1053, 0)) ), "",
INDEX('Custom Field Tbl'!$R$5:$R$1053, MATCH('CF Values LookUp'!GB$4 &amp; 'CF Values LookUp'!$D8, 'Custom Field Tbl'!$Q$5:$Q$1053 &amp; 'Custom Field Tbl'!$S$5:$S$1053, 0)) )</f>
        <v/>
      </c>
      <c r="GC8" t="str" cm="1">
        <f t="array" ref="GC8">IF(ISNA(INDEX('Custom Field Tbl'!$R$5:$R$1053, MATCH('CF Values LookUp'!GC$4 &amp; 'CF Values LookUp'!$D8, 'Custom Field Tbl'!$Q$5:$Q$1053 &amp; 'Custom Field Tbl'!$S$5:$S$1053, 0)) ), "",
INDEX('Custom Field Tbl'!$R$5:$R$1053, MATCH('CF Values LookUp'!GC$4 &amp; 'CF Values LookUp'!$D8, 'Custom Field Tbl'!$Q$5:$Q$1053 &amp; 'Custom Field Tbl'!$S$5:$S$1053, 0)) )</f>
        <v/>
      </c>
      <c r="GD8" t="str" cm="1">
        <f t="array" ref="GD8">IF(ISNA(INDEX('Custom Field Tbl'!$R$5:$R$1053, MATCH('CF Values LookUp'!GD$4 &amp; 'CF Values LookUp'!$D8, 'Custom Field Tbl'!$Q$5:$Q$1053 &amp; 'Custom Field Tbl'!$S$5:$S$1053, 0)) ), "",
INDEX('Custom Field Tbl'!$R$5:$R$1053, MATCH('CF Values LookUp'!GD$4 &amp; 'CF Values LookUp'!$D8, 'Custom Field Tbl'!$Q$5:$Q$1053 &amp; 'Custom Field Tbl'!$S$5:$S$1053, 0)) )</f>
        <v/>
      </c>
      <c r="GE8" t="str" cm="1">
        <f t="array" ref="GE8">IF(ISNA(INDEX('Custom Field Tbl'!$R$5:$R$1053, MATCH('CF Values LookUp'!GE$4 &amp; 'CF Values LookUp'!$D8, 'Custom Field Tbl'!$Q$5:$Q$1053 &amp; 'Custom Field Tbl'!$S$5:$S$1053, 0)) ), "",
INDEX('Custom Field Tbl'!$R$5:$R$1053, MATCH('CF Values LookUp'!GE$4 &amp; 'CF Values LookUp'!$D8, 'Custom Field Tbl'!$Q$5:$Q$1053 &amp; 'Custom Field Tbl'!$S$5:$S$1053, 0)) )</f>
        <v/>
      </c>
      <c r="GF8" t="str" cm="1">
        <f t="array" ref="GF8">IF(ISNA(INDEX('Custom Field Tbl'!$R$5:$R$1053, MATCH('CF Values LookUp'!GF$4 &amp; 'CF Values LookUp'!$D8, 'Custom Field Tbl'!$Q$5:$Q$1053 &amp; 'Custom Field Tbl'!$S$5:$S$1053, 0)) ), "",
INDEX('Custom Field Tbl'!$R$5:$R$1053, MATCH('CF Values LookUp'!GF$4 &amp; 'CF Values LookUp'!$D8, 'Custom Field Tbl'!$Q$5:$Q$1053 &amp; 'Custom Field Tbl'!$S$5:$S$1053, 0)) )</f>
        <v/>
      </c>
      <c r="GG8" t="str" cm="1">
        <f t="array" ref="GG8">IF(ISNA(INDEX('Custom Field Tbl'!$R$5:$R$1053, MATCH('CF Values LookUp'!GG$4 &amp; 'CF Values LookUp'!$D8, 'Custom Field Tbl'!$Q$5:$Q$1053 &amp; 'Custom Field Tbl'!$S$5:$S$1053, 0)) ), "",
INDEX('Custom Field Tbl'!$R$5:$R$1053, MATCH('CF Values LookUp'!GG$4 &amp; 'CF Values LookUp'!$D8, 'Custom Field Tbl'!$Q$5:$Q$1053 &amp; 'Custom Field Tbl'!$S$5:$S$1053, 0)) )</f>
        <v/>
      </c>
      <c r="GH8" t="str" cm="1">
        <f t="array" ref="GH8">IF(ISNA(INDEX('Custom Field Tbl'!$R$5:$R$1053, MATCH('CF Values LookUp'!GH$4 &amp; 'CF Values LookUp'!$D8, 'Custom Field Tbl'!$Q$5:$Q$1053 &amp; 'Custom Field Tbl'!$S$5:$S$1053, 0)) ), "",
INDEX('Custom Field Tbl'!$R$5:$R$1053, MATCH('CF Values LookUp'!GH$4 &amp; 'CF Values LookUp'!$D8, 'Custom Field Tbl'!$Q$5:$Q$1053 &amp; 'Custom Field Tbl'!$S$5:$S$1053, 0)) )</f>
        <v/>
      </c>
      <c r="GI8" t="str" cm="1">
        <f t="array" ref="GI8">IF(ISNA(INDEX('Custom Field Tbl'!$R$5:$R$1053, MATCH('CF Values LookUp'!GI$4 &amp; 'CF Values LookUp'!$D8, 'Custom Field Tbl'!$Q$5:$Q$1053 &amp; 'Custom Field Tbl'!$S$5:$S$1053, 0)) ), "",
INDEX('Custom Field Tbl'!$R$5:$R$1053, MATCH('CF Values LookUp'!GI$4 &amp; 'CF Values LookUp'!$D8, 'Custom Field Tbl'!$Q$5:$Q$1053 &amp; 'Custom Field Tbl'!$S$5:$S$1053, 0)) )</f>
        <v/>
      </c>
      <c r="GJ8" t="str" cm="1">
        <f t="array" ref="GJ8">IF(ISNA(INDEX('Custom Field Tbl'!$R$5:$R$1053, MATCH('CF Values LookUp'!GJ$4 &amp; 'CF Values LookUp'!$D8, 'Custom Field Tbl'!$Q$5:$Q$1053 &amp; 'Custom Field Tbl'!$S$5:$S$1053, 0)) ), "",
INDEX('Custom Field Tbl'!$R$5:$R$1053, MATCH('CF Values LookUp'!GJ$4 &amp; 'CF Values LookUp'!$D8, 'Custom Field Tbl'!$Q$5:$Q$1053 &amp; 'Custom Field Tbl'!$S$5:$S$1053, 0)) )</f>
        <v>Pavers</v>
      </c>
      <c r="GK8" t="str" cm="1">
        <f t="array" ref="GK8">IF(ISNA(INDEX('Custom Field Tbl'!$R$5:$R$1053, MATCH('CF Values LookUp'!GK$4 &amp; 'CF Values LookUp'!$D8, 'Custom Field Tbl'!$Q$5:$Q$1053 &amp; 'Custom Field Tbl'!$S$5:$S$1053, 0)) ), "",
INDEX('Custom Field Tbl'!$R$5:$R$1053, MATCH('CF Values LookUp'!GK$4 &amp; 'CF Values LookUp'!$D8, 'Custom Field Tbl'!$Q$5:$Q$1053 &amp; 'Custom Field Tbl'!$S$5:$S$1053, 0)) )</f>
        <v/>
      </c>
      <c r="GL8" t="str" cm="1">
        <f t="array" ref="GL8">IF(ISNA(INDEX('Custom Field Tbl'!$R$5:$R$1053, MATCH('CF Values LookUp'!GL$4 &amp; 'CF Values LookUp'!$D8, 'Custom Field Tbl'!$Q$5:$Q$1053 &amp; 'Custom Field Tbl'!$S$5:$S$1053, 0)) ), "",
INDEX('Custom Field Tbl'!$R$5:$R$1053, MATCH('CF Values LookUp'!GL$4 &amp; 'CF Values LookUp'!$D8, 'Custom Field Tbl'!$Q$5:$Q$1053 &amp; 'Custom Field Tbl'!$S$5:$S$1053, 0)) )</f>
        <v/>
      </c>
      <c r="GM8" t="str" cm="1">
        <f t="array" ref="GM8">IF(ISNA(INDEX('Custom Field Tbl'!$R$5:$R$1053, MATCH('CF Values LookUp'!GM$4 &amp; 'CF Values LookUp'!$D8, 'Custom Field Tbl'!$Q$5:$Q$1053 &amp; 'Custom Field Tbl'!$S$5:$S$1053, 0)) ), "",
INDEX('Custom Field Tbl'!$R$5:$R$1053, MATCH('CF Values LookUp'!GM$4 &amp; 'CF Values LookUp'!$D8, 'Custom Field Tbl'!$Q$5:$Q$1053 &amp; 'Custom Field Tbl'!$S$5:$S$1053, 0)) )</f>
        <v/>
      </c>
      <c r="GN8" t="str" cm="1">
        <f t="array" ref="GN8">IF(ISNA(INDEX('Custom Field Tbl'!$R$5:$R$1053, MATCH('CF Values LookUp'!GN$4 &amp; 'CF Values LookUp'!$D8, 'Custom Field Tbl'!$Q$5:$Q$1053 &amp; 'Custom Field Tbl'!$S$5:$S$1053, 0)) ), "",
INDEX('Custom Field Tbl'!$R$5:$R$1053, MATCH('CF Values LookUp'!GN$4 &amp; 'CF Values LookUp'!$D8, 'Custom Field Tbl'!$Q$5:$Q$1053 &amp; 'Custom Field Tbl'!$S$5:$S$1053, 0)) )</f>
        <v>Gravel</v>
      </c>
      <c r="GO8" t="str" cm="1">
        <f t="array" ref="GO8">IF(ISNA(INDEX('Custom Field Tbl'!$R$5:$R$1053, MATCH('CF Values LookUp'!GO$4 &amp; 'CF Values LookUp'!$D8, 'Custom Field Tbl'!$Q$5:$Q$1053 &amp; 'Custom Field Tbl'!$S$5:$S$1053, 0)) ), "",
INDEX('Custom Field Tbl'!$R$5:$R$1053, MATCH('CF Values LookUp'!GO$4 &amp; 'CF Values LookUp'!$D8, 'Custom Field Tbl'!$Q$5:$Q$1053 &amp; 'Custom Field Tbl'!$S$5:$S$1053, 0)) )</f>
        <v/>
      </c>
      <c r="GP8" t="str" cm="1">
        <f t="array" ref="GP8">IF(ISNA(INDEX('Custom Field Tbl'!$R$5:$R$1053, MATCH('CF Values LookUp'!GP$4 &amp; 'CF Values LookUp'!$D8, 'Custom Field Tbl'!$Q$5:$Q$1053 &amp; 'Custom Field Tbl'!$S$5:$S$1053, 0)) ), "",
INDEX('Custom Field Tbl'!$R$5:$R$1053, MATCH('CF Values LookUp'!GP$4 &amp; 'CF Values LookUp'!$D8, 'Custom Field Tbl'!$Q$5:$Q$1053 &amp; 'Custom Field Tbl'!$S$5:$S$1053, 0)) )</f>
        <v/>
      </c>
      <c r="GQ8" t="str" cm="1">
        <f t="array" ref="GQ8">IF(ISNA(INDEX('Custom Field Tbl'!$R$5:$R$1053, MATCH('CF Values LookUp'!GQ$4 &amp; 'CF Values LookUp'!$D8, 'Custom Field Tbl'!$Q$5:$Q$1053 &amp; 'Custom Field Tbl'!$S$5:$S$1053, 0)) ), "",
INDEX('Custom Field Tbl'!$R$5:$R$1053, MATCH('CF Values LookUp'!GQ$4 &amp; 'CF Values LookUp'!$D8, 'Custom Field Tbl'!$Q$5:$Q$1053 &amp; 'Custom Field Tbl'!$S$5:$S$1053, 0)) )</f>
        <v/>
      </c>
      <c r="GR8" t="str" cm="1">
        <f t="array" ref="GR8">IF(ISNA(INDEX('Custom Field Tbl'!$R$5:$R$1053, MATCH('CF Values LookUp'!GR$4 &amp; 'CF Values LookUp'!$D8, 'Custom Field Tbl'!$Q$5:$Q$1053 &amp; 'Custom Field Tbl'!$S$5:$S$1053, 0)) ), "",
INDEX('Custom Field Tbl'!$R$5:$R$1053, MATCH('CF Values LookUp'!GR$4 &amp; 'CF Values LookUp'!$D8, 'Custom Field Tbl'!$Q$5:$Q$1053 &amp; 'Custom Field Tbl'!$S$5:$S$1053, 0)) )</f>
        <v>Vitreous China</v>
      </c>
      <c r="GS8" t="str" cm="1">
        <f t="array" ref="GS8">IF(ISNA(INDEX('Custom Field Tbl'!$R$5:$R$1053, MATCH('CF Values LookUp'!GS$4 &amp; 'CF Values LookUp'!$D8, 'Custom Field Tbl'!$Q$5:$Q$1053 &amp; 'Custom Field Tbl'!$S$5:$S$1053, 0)) ), "",
INDEX('Custom Field Tbl'!$R$5:$R$1053, MATCH('CF Values LookUp'!GS$4 &amp; 'CF Values LookUp'!$D8, 'Custom Field Tbl'!$Q$5:$Q$1053 &amp; 'Custom Field Tbl'!$S$5:$S$1053, 0)) )</f>
        <v/>
      </c>
      <c r="GT8" t="str" cm="1">
        <f t="array" ref="GT8">IF(ISNA(INDEX('Custom Field Tbl'!$R$5:$R$1053, MATCH('CF Values LookUp'!GT$4 &amp; 'CF Values LookUp'!$D8, 'Custom Field Tbl'!$Q$5:$Q$1053 &amp; 'Custom Field Tbl'!$S$5:$S$1053, 0)) ), "",
INDEX('Custom Field Tbl'!$R$5:$R$1053, MATCH('CF Values LookUp'!GT$4 &amp; 'CF Values LookUp'!$D8, 'Custom Field Tbl'!$Q$5:$Q$1053 &amp; 'Custom Field Tbl'!$S$5:$S$1053, 0)) )</f>
        <v>Condensate</v>
      </c>
      <c r="GU8" t="str" cm="1">
        <f t="array" ref="GU8">IF(ISNA(INDEX('Custom Field Tbl'!$R$5:$R$1053, MATCH('CF Values LookUp'!GU$4 &amp; 'CF Values LookUp'!$D8, 'Custom Field Tbl'!$Q$5:$Q$1053 &amp; 'Custom Field Tbl'!$S$5:$S$1053, 0)) ), "",
INDEX('Custom Field Tbl'!$R$5:$R$1053, MATCH('CF Values LookUp'!GU$4 &amp; 'CF Values LookUp'!$D8, 'Custom Field Tbl'!$Q$5:$Q$1053 &amp; 'Custom Field Tbl'!$S$5:$S$1053, 0)) )</f>
        <v/>
      </c>
      <c r="GV8" t="str" cm="1">
        <f t="array" ref="GV8">IF(ISNA(INDEX('Custom Field Tbl'!$R$5:$R$1053, MATCH('CF Values LookUp'!GV$4 &amp; 'CF Values LookUp'!$D8, 'Custom Field Tbl'!$Q$5:$Q$1053 &amp; 'Custom Field Tbl'!$S$5:$S$1053, 0)) ), "",
INDEX('Custom Field Tbl'!$R$5:$R$1053, MATCH('CF Values LookUp'!GV$4 &amp; 'CF Values LookUp'!$D8, 'Custom Field Tbl'!$Q$5:$Q$1053 &amp; 'Custom Field Tbl'!$S$5:$S$1053, 0)) )</f>
        <v>Double Suction</v>
      </c>
      <c r="GW8" t="str" cm="1">
        <f t="array" ref="GW8">IF(ISNA(INDEX('Custom Field Tbl'!$R$5:$R$1053, MATCH('CF Values LookUp'!GW$4 &amp; 'CF Values LookUp'!$D8, 'Custom Field Tbl'!$Q$5:$Q$1053 &amp; 'Custom Field Tbl'!$S$5:$S$1053, 0)) ), "",
INDEX('Custom Field Tbl'!$R$5:$R$1053, MATCH('CF Values LookUp'!GW$4 &amp; 'CF Values LookUp'!$D8, 'Custom Field Tbl'!$Q$5:$Q$1053 &amp; 'Custom Field Tbl'!$S$5:$S$1053, 0)) )</f>
        <v/>
      </c>
      <c r="GX8" t="str" cm="1">
        <f t="array" ref="GX8">IF(ISNA(INDEX('Custom Field Tbl'!$R$5:$R$1053, MATCH('CF Values LookUp'!GX$4 &amp; 'CF Values LookUp'!$D8, 'Custom Field Tbl'!$Q$5:$Q$1053 &amp; 'Custom Field Tbl'!$S$5:$S$1053, 0)) ), "",
INDEX('Custom Field Tbl'!$R$5:$R$1053, MATCH('CF Values LookUp'!GX$4 &amp; 'CF Values LookUp'!$D8, 'Custom Field Tbl'!$Q$5:$Q$1053 &amp; 'Custom Field Tbl'!$S$5:$S$1053, 0)) )</f>
        <v/>
      </c>
      <c r="GY8" t="str" cm="1">
        <f t="array" ref="GY8">IF(ISNA(INDEX('Custom Field Tbl'!$R$5:$R$1053, MATCH('CF Values LookUp'!GY$4 &amp; 'CF Values LookUp'!$D8, 'Custom Field Tbl'!$Q$5:$Q$1053 &amp; 'Custom Field Tbl'!$S$5:$S$1053, 0)) ), "",
INDEX('Custom Field Tbl'!$R$5:$R$1053, MATCH('CF Values LookUp'!GY$4 &amp; 'CF Values LookUp'!$D8, 'Custom Field Tbl'!$Q$5:$Q$1053 &amp; 'Custom Field Tbl'!$S$5:$S$1053, 0)) )</f>
        <v/>
      </c>
      <c r="GZ8" t="str" cm="1">
        <f t="array" ref="GZ8">IF(ISNA(INDEX('Custom Field Tbl'!$R$5:$R$1053, MATCH('CF Values LookUp'!GZ$4 &amp; 'CF Values LookUp'!$D8, 'Custom Field Tbl'!$Q$5:$Q$1053 &amp; 'Custom Field Tbl'!$S$5:$S$1053, 0)) ), "",
INDEX('Custom Field Tbl'!$R$5:$R$1053, MATCH('CF Values LookUp'!GZ$4 &amp; 'CF Values LookUp'!$D8, 'Custom Field Tbl'!$Q$5:$Q$1053 &amp; 'Custom Field Tbl'!$S$5:$S$1053, 0)) )</f>
        <v/>
      </c>
      <c r="HA8" t="str" cm="1">
        <f t="array" ref="HA8">IF(ISNA(INDEX('Custom Field Tbl'!$R$5:$R$1053, MATCH('CF Values LookUp'!HA$4 &amp; 'CF Values LookUp'!$D8, 'Custom Field Tbl'!$Q$5:$Q$1053 &amp; 'Custom Field Tbl'!$S$5:$S$1053, 0)) ), "",
INDEX('Custom Field Tbl'!$R$5:$R$1053, MATCH('CF Values LookUp'!HA$4 &amp; 'CF Values LookUp'!$D8, 'Custom Field Tbl'!$Q$5:$Q$1053 &amp; 'Custom Field Tbl'!$S$5:$S$1053, 0)) )</f>
        <v>Wood</v>
      </c>
      <c r="HB8" t="str" cm="1">
        <f t="array" ref="HB8">IF(ISNA(INDEX('Custom Field Tbl'!$R$5:$R$1053, MATCH('CF Values LookUp'!HB$4 &amp; 'CF Values LookUp'!$D8, 'Custom Field Tbl'!$Q$5:$Q$1053 &amp; 'Custom Field Tbl'!$S$5:$S$1053, 0)) ), "",
INDEX('Custom Field Tbl'!$R$5:$R$1053, MATCH('CF Values LookUp'!HB$4 &amp; 'CF Values LookUp'!$D8, 'Custom Field Tbl'!$Q$5:$Q$1053 &amp; 'Custom Field Tbl'!$S$5:$S$1053, 0)) )</f>
        <v/>
      </c>
      <c r="HC8" t="str" cm="1">
        <f t="array" ref="HC8">IF(ISNA(INDEX('Custom Field Tbl'!$R$5:$R$1053, MATCH('CF Values LookUp'!HC$4 &amp; 'CF Values LookUp'!$D8, 'Custom Field Tbl'!$Q$5:$Q$1053 &amp; 'Custom Field Tbl'!$S$5:$S$1053, 0)) ), "",
INDEX('Custom Field Tbl'!$R$5:$R$1053, MATCH('CF Values LookUp'!HC$4 &amp; 'CF Values LookUp'!$D8, 'Custom Field Tbl'!$Q$5:$Q$1053 &amp; 'Custom Field Tbl'!$S$5:$S$1053, 0)) )</f>
        <v/>
      </c>
      <c r="HD8" t="str" cm="1">
        <f t="array" ref="HD8">IF(ISNA(INDEX('Custom Field Tbl'!$R$5:$R$1053, MATCH('CF Values LookUp'!HD$4 &amp; 'CF Values LookUp'!$D8, 'Custom Field Tbl'!$Q$5:$Q$1053 &amp; 'Custom Field Tbl'!$S$5:$S$1053, 0)) ), "",
INDEX('Custom Field Tbl'!$R$5:$R$1053, MATCH('CF Values LookUp'!HD$4 &amp; 'CF Values LookUp'!$D8, 'Custom Field Tbl'!$Q$5:$Q$1053 &amp; 'Custom Field Tbl'!$S$5:$S$1053, 0)) )</f>
        <v/>
      </c>
      <c r="HE8" t="str" cm="1">
        <f t="array" ref="HE8">IF(ISNA(INDEX('Custom Field Tbl'!$R$5:$R$1053, MATCH('CF Values LookUp'!HE$4 &amp; 'CF Values LookUp'!$D8, 'Custom Field Tbl'!$Q$5:$Q$1053 &amp; 'Custom Field Tbl'!$S$5:$S$1053, 0)) ), "",
INDEX('Custom Field Tbl'!$R$5:$R$1053, MATCH('CF Values LookUp'!HE$4 &amp; 'CF Values LookUp'!$D8, 'Custom Field Tbl'!$Q$5:$Q$1053 &amp; 'Custom Field Tbl'!$S$5:$S$1053, 0)) )</f>
        <v/>
      </c>
      <c r="HF8" t="str" cm="1">
        <f t="array" ref="HF8">IF(ISNA(INDEX('Custom Field Tbl'!$R$5:$R$1053, MATCH('CF Values LookUp'!HF$4 &amp; 'CF Values LookUp'!$D8, 'Custom Field Tbl'!$Q$5:$Q$1053 &amp; 'Custom Field Tbl'!$S$5:$S$1053, 0)) ), "",
INDEX('Custom Field Tbl'!$R$5:$R$1053, MATCH('CF Values LookUp'!HF$4 &amp; 'CF Values LookUp'!$D8, 'Custom Field Tbl'!$Q$5:$Q$1053 &amp; 'Custom Field Tbl'!$S$5:$S$1053, 0)) )</f>
        <v/>
      </c>
      <c r="HG8" t="str" cm="1">
        <f t="array" ref="HG8">IF(ISNA(INDEX('Custom Field Tbl'!$R$5:$R$1053, MATCH('CF Values LookUp'!HG$4 &amp; 'CF Values LookUp'!$D8, 'Custom Field Tbl'!$Q$5:$Q$1053 &amp; 'Custom Field Tbl'!$S$5:$S$1053, 0)) ), "",
INDEX('Custom Field Tbl'!$R$5:$R$1053, MATCH('CF Values LookUp'!HG$4 &amp; 'CF Values LookUp'!$D8, 'Custom Field Tbl'!$Q$5:$Q$1053 &amp; 'Custom Field Tbl'!$S$5:$S$1053, 0)) )</f>
        <v>Gravel</v>
      </c>
      <c r="HH8" t="str" cm="1">
        <f t="array" ref="HH8">IF(ISNA(INDEX('Custom Field Tbl'!$R$5:$R$1053, MATCH('CF Values LookUp'!HH$4 &amp; 'CF Values LookUp'!$D8, 'Custom Field Tbl'!$Q$5:$Q$1053 &amp; 'Custom Field Tbl'!$S$5:$S$1053, 0)) ), "",
INDEX('Custom Field Tbl'!$R$5:$R$1053, MATCH('CF Values LookUp'!HH$4 &amp; 'CF Values LookUp'!$D8, 'Custom Field Tbl'!$Q$5:$Q$1053 &amp; 'Custom Field Tbl'!$S$5:$S$1053, 0)) )</f>
        <v/>
      </c>
      <c r="HI8" t="str" cm="1">
        <f t="array" ref="HI8">IF(ISNA(INDEX('Custom Field Tbl'!$R$5:$R$1053, MATCH('CF Values LookUp'!HI$4 &amp; 'CF Values LookUp'!$D8, 'Custom Field Tbl'!$Q$5:$Q$1053 &amp; 'Custom Field Tbl'!$S$5:$S$1053, 0)) ), "",
INDEX('Custom Field Tbl'!$R$5:$R$1053, MATCH('CF Values LookUp'!HI$4 &amp; 'CF Values LookUp'!$D8, 'Custom Field Tbl'!$Q$5:$Q$1053 &amp; 'Custom Field Tbl'!$S$5:$S$1053, 0)) )</f>
        <v>Steel</v>
      </c>
      <c r="HJ8" t="str" cm="1">
        <f t="array" ref="HJ8">IF(ISNA(INDEX('Custom Field Tbl'!$R$5:$R$1053, MATCH('CF Values LookUp'!HJ$4 &amp; 'CF Values LookUp'!$D8, 'Custom Field Tbl'!$Q$5:$Q$1053 &amp; 'Custom Field Tbl'!$S$5:$S$1053, 0)) ), "",
INDEX('Custom Field Tbl'!$R$5:$R$1053, MATCH('CF Values LookUp'!HJ$4 &amp; 'CF Values LookUp'!$D8, 'Custom Field Tbl'!$Q$5:$Q$1053 &amp; 'Custom Field Tbl'!$S$5:$S$1053, 0)) )</f>
        <v>Steel</v>
      </c>
      <c r="HK8" t="str" cm="1">
        <f t="array" ref="HK8">IF(ISNA(INDEX('Custom Field Tbl'!$R$5:$R$1053, MATCH('CF Values LookUp'!HK$4 &amp; 'CF Values LookUp'!$D8, 'Custom Field Tbl'!$Q$5:$Q$1053 &amp; 'Custom Field Tbl'!$S$5:$S$1053, 0)) ), "",
INDEX('Custom Field Tbl'!$R$5:$R$1053, MATCH('CF Values LookUp'!HK$4 &amp; 'CF Values LookUp'!$D8, 'Custom Field Tbl'!$Q$5:$Q$1053 &amp; 'Custom Field Tbl'!$S$5:$S$1053, 0)) )</f>
        <v/>
      </c>
      <c r="HL8" t="str" cm="1">
        <f t="array" ref="HL8">IF(ISNA(INDEX('Custom Field Tbl'!$R$5:$R$1053, MATCH('CF Values LookUp'!HL$4 &amp; 'CF Values LookUp'!$D8, 'Custom Field Tbl'!$Q$5:$Q$1053 &amp; 'Custom Field Tbl'!$S$5:$S$1053, 0)) ), "",
INDEX('Custom Field Tbl'!$R$5:$R$1053, MATCH('CF Values LookUp'!HL$4 &amp; 'CF Values LookUp'!$D8, 'Custom Field Tbl'!$Q$5:$Q$1053 &amp; 'Custom Field Tbl'!$S$5:$S$1053, 0)) )</f>
        <v/>
      </c>
      <c r="HM8" t="str" cm="1">
        <f t="array" ref="HM8">IF(ISNA(INDEX('Custom Field Tbl'!$R$5:$R$1053, MATCH('CF Values LookUp'!HM$4 &amp; 'CF Values LookUp'!$D8, 'Custom Field Tbl'!$Q$5:$Q$1053 &amp; 'Custom Field Tbl'!$S$5:$S$1053, 0)) ), "",
INDEX('Custom Field Tbl'!$R$5:$R$1053, MATCH('CF Values LookUp'!HM$4 &amp; 'CF Values LookUp'!$D8, 'Custom Field Tbl'!$Q$5:$Q$1053 &amp; 'Custom Field Tbl'!$S$5:$S$1053, 0)) )</f>
        <v/>
      </c>
      <c r="HN8" t="str" cm="1">
        <f t="array" ref="HN8">IF(ISNA(INDEX('Custom Field Tbl'!$R$5:$R$1053, MATCH('CF Values LookUp'!HN$4 &amp; 'CF Values LookUp'!$D8, 'Custom Field Tbl'!$Q$5:$Q$1053 &amp; 'Custom Field Tbl'!$S$5:$S$1053, 0)) ), "",
INDEX('Custom Field Tbl'!$R$5:$R$1053, MATCH('CF Values LookUp'!HN$4 &amp; 'CF Values LookUp'!$D8, 'Custom Field Tbl'!$Q$5:$Q$1053 &amp; 'Custom Field Tbl'!$S$5:$S$1053, 0)) )</f>
        <v>Masonry</v>
      </c>
      <c r="HO8" t="str" cm="1">
        <f t="array" ref="HO8">IF(ISNA(INDEX('Custom Field Tbl'!$R$5:$R$1053, MATCH('CF Values LookUp'!HO$4 &amp; 'CF Values LookUp'!$D8, 'Custom Field Tbl'!$Q$5:$Q$1053 &amp; 'Custom Field Tbl'!$S$5:$S$1053, 0)) ), "",
INDEX('Custom Field Tbl'!$R$5:$R$1053, MATCH('CF Values LookUp'!HO$4 &amp; 'CF Values LookUp'!$D8, 'Custom Field Tbl'!$Q$5:$Q$1053 &amp; 'Custom Field Tbl'!$S$5:$S$1053, 0)) )</f>
        <v/>
      </c>
      <c r="HP8" t="str" cm="1">
        <f t="array" ref="HP8">IF(ISNA(INDEX('Custom Field Tbl'!$R$5:$R$1053, MATCH('CF Values LookUp'!HP$4 &amp; 'CF Values LookUp'!$D8, 'Custom Field Tbl'!$Q$5:$Q$1053 &amp; 'Custom Field Tbl'!$S$5:$S$1053, 0)) ), "",
INDEX('Custom Field Tbl'!$R$5:$R$1053, MATCH('CF Values LookUp'!HP$4 &amp; 'CF Values LookUp'!$D8, 'Custom Field Tbl'!$Q$5:$Q$1053 &amp; 'Custom Field Tbl'!$S$5:$S$1053, 0)) )</f>
        <v>Missing Cast in Place Concrete</v>
      </c>
      <c r="HQ8" t="str" cm="1">
        <f t="array" ref="HQ8">IF(ISNA(INDEX('Custom Field Tbl'!$R$5:$R$1053, MATCH('CF Values LookUp'!HQ$4 &amp; 'CF Values LookUp'!$D8, 'Custom Field Tbl'!$Q$5:$Q$1053 &amp; 'Custom Field Tbl'!$S$5:$S$1053, 0)) ), "",
INDEX('Custom Field Tbl'!$R$5:$R$1053, MATCH('CF Values LookUp'!HQ$4 &amp; 'CF Values LookUp'!$D8, 'Custom Field Tbl'!$Q$5:$Q$1053 &amp; 'Custom Field Tbl'!$S$5:$S$1053, 0)) )</f>
        <v/>
      </c>
      <c r="HR8" t="str" cm="1">
        <f t="array" ref="HR8">IF(ISNA(INDEX('Custom Field Tbl'!$R$5:$R$1053, MATCH('CF Values LookUp'!HR$4 &amp; 'CF Values LookUp'!$D8, 'Custom Field Tbl'!$Q$5:$Q$1053 &amp; 'Custom Field Tbl'!$S$5:$S$1053, 0)) ), "",
INDEX('Custom Field Tbl'!$R$5:$R$1053, MATCH('CF Values LookUp'!HR$4 &amp; 'CF Values LookUp'!$D8, 'Custom Field Tbl'!$Q$5:$Q$1053 &amp; 'Custom Field Tbl'!$S$5:$S$1053, 0)) )</f>
        <v/>
      </c>
      <c r="HS8" t="str" cm="1">
        <f t="array" ref="HS8">IF(ISNA(INDEX('Custom Field Tbl'!$R$5:$R$1053, MATCH('CF Values LookUp'!HS$4 &amp; 'CF Values LookUp'!$D8, 'Custom Field Tbl'!$Q$5:$Q$1053 &amp; 'Custom Field Tbl'!$S$5:$S$1053, 0)) ), "",
INDEX('Custom Field Tbl'!$R$5:$R$1053, MATCH('CF Values LookUp'!HS$4 &amp; 'CF Values LookUp'!$D8, 'Custom Field Tbl'!$Q$5:$Q$1053 &amp; 'Custom Field Tbl'!$S$5:$S$1053, 0)) )</f>
        <v/>
      </c>
      <c r="HT8" t="str" cm="1">
        <f t="array" ref="HT8">IF(ISNA(INDEX('Custom Field Tbl'!$R$5:$R$1053, MATCH('CF Values LookUp'!HT$4 &amp; 'CF Values LookUp'!$D8, 'Custom Field Tbl'!$Q$5:$Q$1053 &amp; 'Custom Field Tbl'!$S$5:$S$1053, 0)) ), "",
INDEX('Custom Field Tbl'!$R$5:$R$1053, MATCH('CF Values LookUp'!HT$4 &amp; 'CF Values LookUp'!$D8, 'Custom Field Tbl'!$Q$5:$Q$1053 &amp; 'Custom Field Tbl'!$S$5:$S$1053, 0)) )</f>
        <v>Grit-Water Separator</v>
      </c>
      <c r="HU8" t="str" cm="1">
        <f t="array" ref="HU8">IF(ISNA(INDEX('Custom Field Tbl'!$R$5:$R$1053, MATCH('CF Values LookUp'!HU$4 &amp; 'CF Values LookUp'!$D8, 'Custom Field Tbl'!$Q$5:$Q$1053 &amp; 'Custom Field Tbl'!$S$5:$S$1053, 0)) ), "",
INDEX('Custom Field Tbl'!$R$5:$R$1053, MATCH('CF Values LookUp'!HU$4 &amp; 'CF Values LookUp'!$D8, 'Custom Field Tbl'!$Q$5:$Q$1053 &amp; 'Custom Field Tbl'!$S$5:$S$1053, 0)) )</f>
        <v/>
      </c>
      <c r="HV8" t="str" cm="1">
        <f t="array" ref="HV8">IF(ISNA(INDEX('Custom Field Tbl'!$R$5:$R$1053, MATCH('CF Values LookUp'!HV$4 &amp; 'CF Values LookUp'!$D8, 'Custom Field Tbl'!$Q$5:$Q$1053 &amp; 'Custom Field Tbl'!$S$5:$S$1053, 0)) ), "",
INDEX('Custom Field Tbl'!$R$5:$R$1053, MATCH('CF Values LookUp'!HV$4 &amp; 'CF Values LookUp'!$D8, 'Custom Field Tbl'!$Q$5:$Q$1053 &amp; 'Custom Field Tbl'!$S$5:$S$1053, 0)) )</f>
        <v/>
      </c>
      <c r="HW8" t="str" cm="1">
        <f t="array" ref="HW8">IF(ISNA(INDEX('Custom Field Tbl'!$R$5:$R$1053, MATCH('CF Values LookUp'!HW$4 &amp; 'CF Values LookUp'!$D8, 'Custom Field Tbl'!$Q$5:$Q$1053 &amp; 'Custom Field Tbl'!$S$5:$S$1053, 0)) ), "",
INDEX('Custom Field Tbl'!$R$5:$R$1053, MATCH('CF Values LookUp'!HW$4 &amp; 'CF Values LookUp'!$D8, 'Custom Field Tbl'!$Q$5:$Q$1053 &amp; 'Custom Field Tbl'!$S$5:$S$1053, 0)) )</f>
        <v>Enhanced Grass Swale</v>
      </c>
      <c r="HX8" t="str" cm="1">
        <f t="array" ref="HX8">IF(ISNA(INDEX('Custom Field Tbl'!$R$5:$R$1053, MATCH('CF Values LookUp'!HX$4 &amp; 'CF Values LookUp'!$D8, 'Custom Field Tbl'!$Q$5:$Q$1053 &amp; 'Custom Field Tbl'!$S$5:$S$1053, 0)) ), "",
INDEX('Custom Field Tbl'!$R$5:$R$1053, MATCH('CF Values LookUp'!HX$4 &amp; 'CF Values LookUp'!$D8, 'Custom Field Tbl'!$Q$5:$Q$1053 &amp; 'Custom Field Tbl'!$S$5:$S$1053, 0)) )</f>
        <v/>
      </c>
      <c r="HY8" t="str" cm="1">
        <f t="array" ref="HY8">IF(ISNA(INDEX('Custom Field Tbl'!$R$5:$R$1053, MATCH('CF Values LookUp'!HY$4 &amp; 'CF Values LookUp'!$D8, 'Custom Field Tbl'!$Q$5:$Q$1053 &amp; 'Custom Field Tbl'!$S$5:$S$1053, 0)) ), "",
INDEX('Custom Field Tbl'!$R$5:$R$1053, MATCH('CF Values LookUp'!HY$4 &amp; 'CF Values LookUp'!$D8, 'Custom Field Tbl'!$Q$5:$Q$1053 &amp; 'Custom Field Tbl'!$S$5:$S$1053, 0)) )</f>
        <v/>
      </c>
      <c r="HZ8" t="str" cm="1">
        <f t="array" ref="HZ8">IF(ISNA(INDEX('Custom Field Tbl'!$R$5:$R$1053, MATCH('CF Values LookUp'!HZ$4 &amp; 'CF Values LookUp'!$D8, 'Custom Field Tbl'!$Q$5:$Q$1053 &amp; 'Custom Field Tbl'!$S$5:$S$1053, 0)) ), "",
INDEX('Custom Field Tbl'!$R$5:$R$1053, MATCH('CF Values LookUp'!HZ$4 &amp; 'CF Values LookUp'!$D8, 'Custom Field Tbl'!$Q$5:$Q$1053 &amp; 'Custom Field Tbl'!$S$5:$S$1053, 0)) )</f>
        <v/>
      </c>
      <c r="IA8" t="str" cm="1">
        <f t="array" ref="IA8">IF(ISNA(INDEX('Custom Field Tbl'!$R$5:$R$1053, MATCH('CF Values LookUp'!IA$4 &amp; 'CF Values LookUp'!$D8, 'Custom Field Tbl'!$Q$5:$Q$1053 &amp; 'Custom Field Tbl'!$S$5:$S$1053, 0)) ), "",
INDEX('Custom Field Tbl'!$R$5:$R$1053, MATCH('CF Values LookUp'!IA$4 &amp; 'CF Values LookUp'!$D8, 'Custom Field Tbl'!$Q$5:$Q$1053 &amp; 'Custom Field Tbl'!$S$5:$S$1053, 0)) )</f>
        <v/>
      </c>
      <c r="IB8" t="str" cm="1">
        <f t="array" ref="IB8">IF(ISNA(INDEX('Custom Field Tbl'!$R$5:$R$1053, MATCH('CF Values LookUp'!IB$4 &amp; 'CF Values LookUp'!$D8, 'Custom Field Tbl'!$Q$5:$Q$1053 &amp; 'Custom Field Tbl'!$S$5:$S$1053, 0)) ), "",
INDEX('Custom Field Tbl'!$R$5:$R$1053, MATCH('CF Values LookUp'!IB$4 &amp; 'CF Values LookUp'!$D8, 'Custom Field Tbl'!$Q$5:$Q$1053 &amp; 'Custom Field Tbl'!$S$5:$S$1053, 0)) )</f>
        <v>Resin</v>
      </c>
      <c r="IC8" t="str" cm="1">
        <f t="array" ref="IC8">IF(ISNA(INDEX('Custom Field Tbl'!$R$5:$R$1053, MATCH('CF Values LookUp'!IC$4 &amp; 'CF Values LookUp'!$D8, 'Custom Field Tbl'!$Q$5:$Q$1053 &amp; 'Custom Field Tbl'!$S$5:$S$1053, 0)) ), "",
INDEX('Custom Field Tbl'!$R$5:$R$1053, MATCH('CF Values LookUp'!IC$4 &amp; 'CF Values LookUp'!$D8, 'Custom Field Tbl'!$Q$5:$Q$1053 &amp; 'Custom Field Tbl'!$S$5:$S$1053, 0)) )</f>
        <v/>
      </c>
      <c r="ID8" t="str" cm="1">
        <f t="array" ref="ID8">IF(ISNA(INDEX('Custom Field Tbl'!$R$5:$R$1053, MATCH('CF Values LookUp'!ID$4 &amp; 'CF Values LookUp'!$D8, 'Custom Field Tbl'!$Q$5:$Q$1053 &amp; 'Custom Field Tbl'!$S$5:$S$1053, 0)) ), "",
INDEX('Custom Field Tbl'!$R$5:$R$1053, MATCH('CF Values LookUp'!ID$4 &amp; 'CF Values LookUp'!$D8, 'Custom Field Tbl'!$Q$5:$Q$1053 &amp; 'Custom Field Tbl'!$S$5:$S$1053, 0)) )</f>
        <v/>
      </c>
      <c r="IE8" t="str" cm="1">
        <f t="array" ref="IE8">IF(ISNA(INDEX('Custom Field Tbl'!$R$5:$R$1053, MATCH('CF Values LookUp'!IE$4 &amp; 'CF Values LookUp'!$D8, 'Custom Field Tbl'!$Q$5:$Q$1053 &amp; 'Custom Field Tbl'!$S$5:$S$1053, 0)) ), "",
INDEX('Custom Field Tbl'!$R$5:$R$1053, MATCH('CF Values LookUp'!IE$4 &amp; 'CF Values LookUp'!$D8, 'Custom Field Tbl'!$Q$5:$Q$1053 &amp; 'Custom Field Tbl'!$S$5:$S$1053, 0)) )</f>
        <v/>
      </c>
      <c r="IF8" t="str" cm="1">
        <f t="array" ref="IF8">IF(ISNA(INDEX('Custom Field Tbl'!$R$5:$R$1053, MATCH('CF Values LookUp'!IF$4 &amp; 'CF Values LookUp'!$D8, 'Custom Field Tbl'!$Q$5:$Q$1053 &amp; 'Custom Field Tbl'!$S$5:$S$1053, 0)) ), "",
INDEX('Custom Field Tbl'!$R$5:$R$1053, MATCH('CF Values LookUp'!IF$4 &amp; 'CF Values LookUp'!$D8, 'Custom Field Tbl'!$Q$5:$Q$1053 &amp; 'Custom Field Tbl'!$S$5:$S$1053, 0)) )</f>
        <v/>
      </c>
      <c r="IG8" t="str" cm="1">
        <f t="array" ref="IG8">IF(ISNA(INDEX('Custom Field Tbl'!$R$5:$R$1053, MATCH('CF Values LookUp'!IG$4 &amp; 'CF Values LookUp'!$D8, 'Custom Field Tbl'!$Q$5:$Q$1053 &amp; 'Custom Field Tbl'!$S$5:$S$1053, 0)) ), "",
INDEX('Custom Field Tbl'!$R$5:$R$1053, MATCH('CF Values LookUp'!IG$4 &amp; 'CF Values LookUp'!$D8, 'Custom Field Tbl'!$Q$5:$Q$1053 &amp; 'Custom Field Tbl'!$S$5:$S$1053, 0)) )</f>
        <v>Concrete Tile</v>
      </c>
      <c r="IH8" t="str" cm="1">
        <f t="array" ref="IH8">IF(ISNA(INDEX('Custom Field Tbl'!$R$5:$R$1053, MATCH('CF Values LookUp'!IH$4 &amp; 'CF Values LookUp'!$D8, 'Custom Field Tbl'!$Q$5:$Q$1053 &amp; 'Custom Field Tbl'!$S$5:$S$1053, 0)) ), "",
INDEX('Custom Field Tbl'!$R$5:$R$1053, MATCH('CF Values LookUp'!IH$4 &amp; 'CF Values LookUp'!$D8, 'Custom Field Tbl'!$Q$5:$Q$1053 &amp; 'Custom Field Tbl'!$S$5:$S$1053, 0)) )</f>
        <v>Other</v>
      </c>
      <c r="II8" t="str" cm="1">
        <f t="array" ref="II8">IF(ISNA(INDEX('Custom Field Tbl'!$R$5:$R$1053, MATCH('CF Values LookUp'!II$4 &amp; 'CF Values LookUp'!$D8, 'Custom Field Tbl'!$Q$5:$Q$1053 &amp; 'Custom Field Tbl'!$S$5:$S$1053, 0)) ), "",
INDEX('Custom Field Tbl'!$R$5:$R$1053, MATCH('CF Values LookUp'!II$4 &amp; 'CF Values LookUp'!$D8, 'Custom Field Tbl'!$Q$5:$Q$1053 &amp; 'Custom Field Tbl'!$S$5:$S$1053, 0)) )</f>
        <v/>
      </c>
      <c r="IJ8" t="str" cm="1">
        <f t="array" ref="IJ8">IF(ISNA(INDEX('Custom Field Tbl'!$R$5:$R$1053, MATCH('CF Values LookUp'!IJ$4 &amp; 'CF Values LookUp'!$D8, 'Custom Field Tbl'!$Q$5:$Q$1053 &amp; 'Custom Field Tbl'!$S$5:$S$1053, 0)) ), "",
INDEX('Custom Field Tbl'!$R$5:$R$1053, MATCH('CF Values LookUp'!IJ$4 &amp; 'CF Values LookUp'!$D8, 'Custom Field Tbl'!$Q$5:$Q$1053 &amp; 'Custom Field Tbl'!$S$5:$S$1053, 0)) )</f>
        <v>Not Visible</v>
      </c>
      <c r="IK8" t="str" cm="1">
        <f t="array" ref="IK8">IF(ISNA(INDEX('Custom Field Tbl'!$R$5:$R$1053, MATCH('CF Values LookUp'!IK$4 &amp; 'CF Values LookUp'!$D8, 'Custom Field Tbl'!$Q$5:$Q$1053 &amp; 'Custom Field Tbl'!$S$5:$S$1053, 0)) ), "",
INDEX('Custom Field Tbl'!$R$5:$R$1053, MATCH('CF Values LookUp'!IK$4 &amp; 'CF Values LookUp'!$D8, 'Custom Field Tbl'!$Q$5:$Q$1053 &amp; 'Custom Field Tbl'!$S$5:$S$1053, 0)) )</f>
        <v/>
      </c>
      <c r="IL8" t="str" cm="1">
        <f t="array" ref="IL8">IF(ISNA(INDEX('Custom Field Tbl'!$R$5:$R$1053, MATCH('CF Values LookUp'!IL$4 &amp; 'CF Values LookUp'!$D8, 'Custom Field Tbl'!$Q$5:$Q$1053 &amp; 'Custom Field Tbl'!$S$5:$S$1053, 0)) ), "",
INDEX('Custom Field Tbl'!$R$5:$R$1053, MATCH('CF Values LookUp'!IL$4 &amp; 'CF Values LookUp'!$D8, 'Custom Field Tbl'!$Q$5:$Q$1053 &amp; 'Custom Field Tbl'!$S$5:$S$1053, 0)) )</f>
        <v>Unknown</v>
      </c>
      <c r="IM8" t="str" cm="1">
        <f t="array" ref="IM8">IF(ISNA(INDEX('Custom Field Tbl'!$R$5:$R$1053, MATCH('CF Values LookUp'!IM$4 &amp; 'CF Values LookUp'!$D8, 'Custom Field Tbl'!$Q$5:$Q$1053 &amp; 'Custom Field Tbl'!$S$5:$S$1053, 0)) ), "",
INDEX('Custom Field Tbl'!$R$5:$R$1053, MATCH('CF Values LookUp'!IM$4 &amp; 'CF Values LookUp'!$D8, 'Custom Field Tbl'!$Q$5:$Q$1053 &amp; 'Custom Field Tbl'!$S$5:$S$1053, 0)) )</f>
        <v>Single Preaction Sprinkler System</v>
      </c>
      <c r="IN8" t="str" cm="1">
        <f t="array" ref="IN8">IF(ISNA(INDEX('Custom Field Tbl'!$R$5:$R$1053, MATCH('CF Values LookUp'!IN$4 &amp; 'CF Values LookUp'!$D8, 'Custom Field Tbl'!$Q$5:$Q$1053 &amp; 'Custom Field Tbl'!$S$5:$S$1053, 0)) ), "",
INDEX('Custom Field Tbl'!$R$5:$R$1053, MATCH('CF Values LookUp'!IN$4 &amp; 'CF Values LookUp'!$D8, 'Custom Field Tbl'!$Q$5:$Q$1053 &amp; 'Custom Field Tbl'!$S$5:$S$1053, 0)) )</f>
        <v/>
      </c>
      <c r="IO8" t="str" cm="1">
        <f t="array" ref="IO8">IF(ISNA(INDEX('Custom Field Tbl'!$R$5:$R$1053, MATCH('CF Values LookUp'!IO$4 &amp; 'CF Values LookUp'!$D8, 'Custom Field Tbl'!$Q$5:$Q$1053 &amp; 'Custom Field Tbl'!$S$5:$S$1053, 0)) ), "",
INDEX('Custom Field Tbl'!$R$5:$R$1053, MATCH('CF Values LookUp'!IO$4 &amp; 'CF Values LookUp'!$D8, 'Custom Field Tbl'!$Q$5:$Q$1053 &amp; 'Custom Field Tbl'!$S$5:$S$1053, 0)) )</f>
        <v/>
      </c>
      <c r="IP8" t="str" cm="1">
        <f t="array" ref="IP8">IF(ISNA(INDEX('Custom Field Tbl'!$R$5:$R$1053, MATCH('CF Values LookUp'!IP$4 &amp; 'CF Values LookUp'!$D8, 'Custom Field Tbl'!$Q$5:$Q$1053 &amp; 'Custom Field Tbl'!$S$5:$S$1053, 0)) ), "",
INDEX('Custom Field Tbl'!$R$5:$R$1053, MATCH('CF Values LookUp'!IP$4 &amp; 'CF Values LookUp'!$D8, 'Custom Field Tbl'!$Q$5:$Q$1053 &amp; 'Custom Field Tbl'!$S$5:$S$1053, 0)) )</f>
        <v/>
      </c>
      <c r="IQ8" t="str" cm="1">
        <f t="array" ref="IQ8">IF(ISNA(INDEX('Custom Field Tbl'!$R$5:$R$1053, MATCH('CF Values LookUp'!IQ$4 &amp; 'CF Values LookUp'!$D8, 'Custom Field Tbl'!$Q$5:$Q$1053 &amp; 'Custom Field Tbl'!$S$5:$S$1053, 0)) ), "",
INDEX('Custom Field Tbl'!$R$5:$R$1053, MATCH('CF Values LookUp'!IQ$4 &amp; 'CF Values LookUp'!$D8, 'Custom Field Tbl'!$Q$5:$Q$1053 &amp; 'Custom Field Tbl'!$S$5:$S$1053, 0)) )</f>
        <v>Diesel</v>
      </c>
      <c r="IR8" t="str" cm="1">
        <f t="array" ref="IR8">IF(ISNA(INDEX('Custom Field Tbl'!$R$5:$R$1053, MATCH('CF Values LookUp'!IR$4 &amp; 'CF Values LookUp'!$D8, 'Custom Field Tbl'!$Q$5:$Q$1053 &amp; 'Custom Field Tbl'!$S$5:$S$1053, 0)) ), "",
INDEX('Custom Field Tbl'!$R$5:$R$1053, MATCH('CF Values LookUp'!IR$4 &amp; 'CF Values LookUp'!$D8, 'Custom Field Tbl'!$Q$5:$Q$1053 &amp; 'Custom Field Tbl'!$S$5:$S$1053, 0)) )</f>
        <v/>
      </c>
      <c r="IS8" t="str" cm="1">
        <f t="array" ref="IS8">IF(ISNA(INDEX('Custom Field Tbl'!$R$5:$R$1053, MATCH('CF Values LookUp'!IS$4 &amp; 'CF Values LookUp'!$D8, 'Custom Field Tbl'!$Q$5:$Q$1053 &amp; 'Custom Field Tbl'!$S$5:$S$1053, 0)) ), "",
INDEX('Custom Field Tbl'!$R$5:$R$1053, MATCH('CF Values LookUp'!IS$4 &amp; 'CF Values LookUp'!$D8, 'Custom Field Tbl'!$Q$5:$Q$1053 &amp; 'Custom Field Tbl'!$S$5:$S$1053, 0)) )</f>
        <v/>
      </c>
      <c r="IT8" t="str" cm="1">
        <f t="array" ref="IT8">IF(ISNA(INDEX('Custom Field Tbl'!$R$5:$R$1053, MATCH('CF Values LookUp'!IT$4 &amp; 'CF Values LookUp'!$D8, 'Custom Field Tbl'!$Q$5:$Q$1053 &amp; 'Custom Field Tbl'!$S$5:$S$1053, 0)) ), "",
INDEX('Custom Field Tbl'!$R$5:$R$1053, MATCH('CF Values LookUp'!IT$4 &amp; 'CF Values LookUp'!$D8, 'Custom Field Tbl'!$Q$5:$Q$1053 &amp; 'Custom Field Tbl'!$S$5:$S$1053, 0)) )</f>
        <v/>
      </c>
      <c r="IU8" t="str" cm="1">
        <f t="array" ref="IU8">IF(ISNA(INDEX('Custom Field Tbl'!$R$5:$R$1053, MATCH('CF Values LookUp'!IU$4 &amp; 'CF Values LookUp'!$D8, 'Custom Field Tbl'!$Q$5:$Q$1053 &amp; 'Custom Field Tbl'!$S$5:$S$1053, 0)) ), "",
INDEX('Custom Field Tbl'!$R$5:$R$1053, MATCH('CF Values LookUp'!IU$4 &amp; 'CF Values LookUp'!$D8, 'Custom Field Tbl'!$Q$5:$Q$1053 &amp; 'Custom Field Tbl'!$S$5:$S$1053, 0)) )</f>
        <v>Concrete with Tread Tile</v>
      </c>
      <c r="IV8" t="str" cm="1">
        <f t="array" ref="IV8">IF(ISNA(INDEX('Custom Field Tbl'!$R$5:$R$1053, MATCH('CF Values LookUp'!IV$4 &amp; 'CF Values LookUp'!$D8, 'Custom Field Tbl'!$Q$5:$Q$1053 &amp; 'Custom Field Tbl'!$S$5:$S$1053, 0)) ), "",
INDEX('Custom Field Tbl'!$R$5:$R$1053, MATCH('CF Values LookUp'!IV$4 &amp; 'CF Values LookUp'!$D8, 'Custom Field Tbl'!$Q$5:$Q$1053 &amp; 'Custom Field Tbl'!$S$5:$S$1053, 0)) )</f>
        <v/>
      </c>
      <c r="IW8" t="str" cm="1">
        <f t="array" ref="IW8">IF(ISNA(INDEX('Custom Field Tbl'!$R$5:$R$1053, MATCH('CF Values LookUp'!IW$4 &amp; 'CF Values LookUp'!$D8, 'Custom Field Tbl'!$Q$5:$Q$1053 &amp; 'Custom Field Tbl'!$S$5:$S$1053, 0)) ), "",
INDEX('Custom Field Tbl'!$R$5:$R$1053, MATCH('CF Values LookUp'!IW$4 &amp; 'CF Values LookUp'!$D8, 'Custom Field Tbl'!$Q$5:$Q$1053 &amp; 'Custom Field Tbl'!$S$5:$S$1053, 0)) )</f>
        <v/>
      </c>
      <c r="IX8" t="str" cm="1">
        <f t="array" ref="IX8">IF(ISNA(INDEX('Custom Field Tbl'!$R$5:$R$1053, MATCH('CF Values LookUp'!IX$4 &amp; 'CF Values LookUp'!$D8, 'Custom Field Tbl'!$Q$5:$Q$1053 &amp; 'Custom Field Tbl'!$S$5:$S$1053, 0)) ), "",
INDEX('Custom Field Tbl'!$R$5:$R$1053, MATCH('CF Values LookUp'!IX$4 &amp; 'CF Values LookUp'!$D8, 'Custom Field Tbl'!$Q$5:$Q$1053 &amp; 'Custom Field Tbl'!$S$5:$S$1053, 0)) )</f>
        <v/>
      </c>
      <c r="IY8" cm="1">
        <f t="array" ref="IY8">IF(ISNA(INDEX('Custom Field Tbl'!$R$5:$R$1053, MATCH('CF Values LookUp'!IY$4 &amp; 'CF Values LookUp'!$D8, 'Custom Field Tbl'!$Q$5:$Q$1053 &amp; 'Custom Field Tbl'!$S$5:$S$1053, 0)) ), "",
INDEX('Custom Field Tbl'!$R$5:$R$1053, MATCH('CF Values LookUp'!IY$4 &amp; 'CF Values LookUp'!$D8, 'Custom Field Tbl'!$Q$5:$Q$1053 &amp; 'Custom Field Tbl'!$S$5:$S$1053, 0)) )</f>
        <v>16</v>
      </c>
      <c r="IZ8" t="str" cm="1">
        <f t="array" ref="IZ8">IF(ISNA(INDEX('Custom Field Tbl'!$R$5:$R$1053, MATCH('CF Values LookUp'!IZ$4 &amp; 'CF Values LookUp'!$D8, 'Custom Field Tbl'!$Q$5:$Q$1053 &amp; 'Custom Field Tbl'!$S$5:$S$1053, 0)) ), "",
INDEX('Custom Field Tbl'!$R$5:$R$1053, MATCH('CF Values LookUp'!IZ$4 &amp; 'CF Values LookUp'!$D8, 'Custom Field Tbl'!$Q$5:$Q$1053 &amp; 'Custom Field Tbl'!$S$5:$S$1053, 0)) )</f>
        <v/>
      </c>
      <c r="JA8" t="str" cm="1">
        <f t="array" ref="JA8">IF(ISNA(INDEX('Custom Field Tbl'!$R$5:$R$1053, MATCH('CF Values LookUp'!JA$4 &amp; 'CF Values LookUp'!$D8, 'Custom Field Tbl'!$Q$5:$Q$1053 &amp; 'Custom Field Tbl'!$S$5:$S$1053, 0)) ), "",
INDEX('Custom Field Tbl'!$R$5:$R$1053, MATCH('CF Values LookUp'!JA$4 &amp; 'CF Values LookUp'!$D8, 'Custom Field Tbl'!$Q$5:$Q$1053 &amp; 'Custom Field Tbl'!$S$5:$S$1053, 0)) )</f>
        <v/>
      </c>
      <c r="JB8" t="str" cm="1">
        <f t="array" ref="JB8">IF(ISNA(INDEX('Custom Field Tbl'!$R$5:$R$1053, MATCH('CF Values LookUp'!JB$4 &amp; 'CF Values LookUp'!$D8, 'Custom Field Tbl'!$Q$5:$Q$1053 &amp; 'Custom Field Tbl'!$S$5:$S$1053, 0)) ), "",
INDEX('Custom Field Tbl'!$R$5:$R$1053, MATCH('CF Values LookUp'!JB$4 &amp; 'CF Values LookUp'!$D8, 'Custom Field Tbl'!$Q$5:$Q$1053 &amp; 'Custom Field Tbl'!$S$5:$S$1053, 0)) )</f>
        <v/>
      </c>
      <c r="JC8" t="str" cm="1">
        <f t="array" ref="JC8">IF(ISNA(INDEX('Custom Field Tbl'!$R$5:$R$1053, MATCH('CF Values LookUp'!JC$4 &amp; 'CF Values LookUp'!$D8, 'Custom Field Tbl'!$Q$5:$Q$1053 &amp; 'Custom Field Tbl'!$S$5:$S$1053, 0)) ), "",
INDEX('Custom Field Tbl'!$R$5:$R$1053, MATCH('CF Values LookUp'!JC$4 &amp; 'CF Values LookUp'!$D8, 'Custom Field Tbl'!$Q$5:$Q$1053 &amp; 'Custom Field Tbl'!$S$5:$S$1053, 0)) )</f>
        <v>Oil</v>
      </c>
      <c r="JD8" t="str" cm="1">
        <f t="array" ref="JD8">IF(ISNA(INDEX('Custom Field Tbl'!$R$5:$R$1053, MATCH('CF Values LookUp'!JD$4 &amp; 'CF Values LookUp'!$D8, 'Custom Field Tbl'!$Q$5:$Q$1053 &amp; 'Custom Field Tbl'!$S$5:$S$1053, 0)) ), "",
INDEX('Custom Field Tbl'!$R$5:$R$1053, MATCH('CF Values LookUp'!JD$4 &amp; 'CF Values LookUp'!$D8, 'Custom Field Tbl'!$Q$5:$Q$1053 &amp; 'Custom Field Tbl'!$S$5:$S$1053, 0)) )</f>
        <v/>
      </c>
      <c r="JE8" t="str" cm="1">
        <f t="array" ref="JE8">IF(ISNA(INDEX('Custom Field Tbl'!$R$5:$R$1053, MATCH('CF Values LookUp'!JE$4 &amp; 'CF Values LookUp'!$D8, 'Custom Field Tbl'!$Q$5:$Q$1053 &amp; 'Custom Field Tbl'!$S$5:$S$1053, 0)) ), "",
INDEX('Custom Field Tbl'!$R$5:$R$1053, MATCH('CF Values LookUp'!JE$4 &amp; 'CF Values LookUp'!$D8, 'Custom Field Tbl'!$Q$5:$Q$1053 &amp; 'Custom Field Tbl'!$S$5:$S$1053, 0)) )</f>
        <v/>
      </c>
      <c r="JF8" t="str" cm="1">
        <f t="array" ref="JF8">IF(ISNA(INDEX('Custom Field Tbl'!$R$5:$R$1053, MATCH('CF Values LookUp'!JF$4 &amp; 'CF Values LookUp'!$D8, 'Custom Field Tbl'!$Q$5:$Q$1053 &amp; 'Custom Field Tbl'!$S$5:$S$1053, 0)) ), "",
INDEX('Custom Field Tbl'!$R$5:$R$1053, MATCH('CF Values LookUp'!JF$4 &amp; 'CF Values LookUp'!$D8, 'Custom Field Tbl'!$Q$5:$Q$1053 &amp; 'Custom Field Tbl'!$S$5:$S$1053, 0)) )</f>
        <v/>
      </c>
      <c r="JG8" t="str" cm="1">
        <f t="array" ref="JG8">IF(ISNA(INDEX('Custom Field Tbl'!$R$5:$R$1053, MATCH('CF Values LookUp'!JG$4 &amp; 'CF Values LookUp'!$D8, 'Custom Field Tbl'!$Q$5:$Q$1053 &amp; 'Custom Field Tbl'!$S$5:$S$1053, 0)) ), "",
INDEX('Custom Field Tbl'!$R$5:$R$1053, MATCH('CF Values LookUp'!JG$4 &amp; 'CF Values LookUp'!$D8, 'Custom Field Tbl'!$Q$5:$Q$1053 &amp; 'Custom Field Tbl'!$S$5:$S$1053, 0)) )</f>
        <v/>
      </c>
      <c r="JH8" t="str" cm="1">
        <f t="array" ref="JH8">IF(ISNA(INDEX('Custom Field Tbl'!$R$5:$R$1053, MATCH('CF Values LookUp'!JH$4 &amp; 'CF Values LookUp'!$D8, 'Custom Field Tbl'!$Q$5:$Q$1053 &amp; 'Custom Field Tbl'!$S$5:$S$1053, 0)) ), "",
INDEX('Custom Field Tbl'!$R$5:$R$1053, MATCH('CF Values LookUp'!JH$4 &amp; 'CF Values LookUp'!$D8, 'Custom Field Tbl'!$Q$5:$Q$1053 &amp; 'Custom Field Tbl'!$S$5:$S$1053, 0)) )</f>
        <v/>
      </c>
      <c r="JI8" t="str" cm="1">
        <f t="array" ref="JI8">IF(ISNA(INDEX('Custom Field Tbl'!$R$5:$R$1053, MATCH('CF Values LookUp'!JI$4 &amp; 'CF Values LookUp'!$D8, 'Custom Field Tbl'!$Q$5:$Q$1053 &amp; 'Custom Field Tbl'!$S$5:$S$1053, 0)) ), "",
INDEX('Custom Field Tbl'!$R$5:$R$1053, MATCH('CF Values LookUp'!JI$4 &amp; 'CF Values LookUp'!$D8, 'Custom Field Tbl'!$Q$5:$Q$1053 &amp; 'Custom Field Tbl'!$S$5:$S$1053, 0)) )</f>
        <v/>
      </c>
      <c r="JJ8" t="str" cm="1">
        <f t="array" ref="JJ8">IF(ISNA(INDEX('Custom Field Tbl'!$R$5:$R$1053, MATCH('CF Values LookUp'!JJ$4 &amp; 'CF Values LookUp'!$D8, 'Custom Field Tbl'!$Q$5:$Q$1053 &amp; 'Custom Field Tbl'!$S$5:$S$1053, 0)) ), "",
INDEX('Custom Field Tbl'!$R$5:$R$1053, MATCH('CF Values LookUp'!JJ$4 &amp; 'CF Values LookUp'!$D8, 'Custom Field Tbl'!$Q$5:$Q$1053 &amp; 'Custom Field Tbl'!$S$5:$S$1053, 0)) )</f>
        <v>Galvanized steel guide rail with wood post</v>
      </c>
      <c r="JK8" t="str" cm="1">
        <f t="array" ref="JK8">IF(ISNA(INDEX('Custom Field Tbl'!$R$5:$R$1053, MATCH('CF Values LookUp'!JK$4 &amp; 'CF Values LookUp'!$D8, 'Custom Field Tbl'!$Q$5:$Q$1053 &amp; 'Custom Field Tbl'!$S$5:$S$1053, 0)) ), "",
INDEX('Custom Field Tbl'!$R$5:$R$1053, MATCH('CF Values LookUp'!JK$4 &amp; 'CF Values LookUp'!$D8, 'Custom Field Tbl'!$Q$5:$Q$1053 &amp; 'Custom Field Tbl'!$S$5:$S$1053, 0)) )</f>
        <v/>
      </c>
      <c r="JL8" t="str" cm="1">
        <f t="array" ref="JL8">IF(ISNA(INDEX('Custom Field Tbl'!$R$5:$R$1053, MATCH('CF Values LookUp'!JL$4 &amp; 'CF Values LookUp'!$D8, 'Custom Field Tbl'!$Q$5:$Q$1053 &amp; 'Custom Field Tbl'!$S$5:$S$1053, 0)) ), "",
INDEX('Custom Field Tbl'!$R$5:$R$1053, MATCH('CF Values LookUp'!JL$4 &amp; 'CF Values LookUp'!$D8, 'Custom Field Tbl'!$Q$5:$Q$1053 &amp; 'Custom Field Tbl'!$S$5:$S$1053, 0)) )</f>
        <v/>
      </c>
      <c r="JM8" t="str" cm="1">
        <f t="array" ref="JM8">IF(ISNA(INDEX('Custom Field Tbl'!$R$5:$R$1053, MATCH('CF Values LookUp'!JM$4 &amp; 'CF Values LookUp'!$D8, 'Custom Field Tbl'!$Q$5:$Q$1053 &amp; 'Custom Field Tbl'!$S$5:$S$1053, 0)) ), "",
INDEX('Custom Field Tbl'!$R$5:$R$1053, MATCH('CF Values LookUp'!JM$4 &amp; 'CF Values LookUp'!$D8, 'Custom Field Tbl'!$Q$5:$Q$1053 &amp; 'Custom Field Tbl'!$S$5:$S$1053, 0)) )</f>
        <v/>
      </c>
      <c r="JN8" t="str" cm="1">
        <f t="array" ref="JN8">IF(ISNA(INDEX('Custom Field Tbl'!$R$5:$R$1053, MATCH('CF Values LookUp'!JN$4 &amp; 'CF Values LookUp'!$D8, 'Custom Field Tbl'!$Q$5:$Q$1053 &amp; 'Custom Field Tbl'!$S$5:$S$1053, 0)) ), "",
INDEX('Custom Field Tbl'!$R$5:$R$1053, MATCH('CF Values LookUp'!JN$4 &amp; 'CF Values LookUp'!$D8, 'Custom Field Tbl'!$Q$5:$Q$1053 &amp; 'Custom Field Tbl'!$S$5:$S$1053, 0)) )</f>
        <v>Geothermal Heated</v>
      </c>
      <c r="JO8" t="str" cm="1">
        <f t="array" ref="JO8">IF(ISNA(INDEX('Custom Field Tbl'!$R$5:$R$1053, MATCH('CF Values LookUp'!JO$4 &amp; 'CF Values LookUp'!$D8, 'Custom Field Tbl'!$Q$5:$Q$1053 &amp; 'Custom Field Tbl'!$S$5:$S$1053, 0)) ), "",
INDEX('Custom Field Tbl'!$R$5:$R$1053, MATCH('CF Values LookUp'!JO$4 &amp; 'CF Values LookUp'!$D8, 'Custom Field Tbl'!$Q$5:$Q$1053 &amp; 'Custom Field Tbl'!$S$5:$S$1053, 0)) )</f>
        <v>Infrared</v>
      </c>
      <c r="JP8" t="str" cm="1">
        <f t="array" ref="JP8">IF(ISNA(INDEX('Custom Field Tbl'!$R$5:$R$1053, MATCH('CF Values LookUp'!JP$4 &amp; 'CF Values LookUp'!$D8, 'Custom Field Tbl'!$Q$5:$Q$1053 &amp; 'Custom Field Tbl'!$S$5:$S$1053, 0)) ), "",
INDEX('Custom Field Tbl'!$R$5:$R$1053, MATCH('CF Values LookUp'!JP$4 &amp; 'CF Values LookUp'!$D8, 'Custom Field Tbl'!$Q$5:$Q$1053 &amp; 'Custom Field Tbl'!$S$5:$S$1053, 0)) )</f>
        <v/>
      </c>
      <c r="JQ8" t="str" cm="1">
        <f t="array" ref="JQ8">IF(ISNA(INDEX('Custom Field Tbl'!$R$5:$R$1053, MATCH('CF Values LookUp'!JQ$4 &amp; 'CF Values LookUp'!$D8, 'Custom Field Tbl'!$Q$5:$Q$1053 &amp; 'Custom Field Tbl'!$S$5:$S$1053, 0)) ), "",
INDEX('Custom Field Tbl'!$R$5:$R$1053, MATCH('CF Values LookUp'!JQ$4 &amp; 'CF Values LookUp'!$D8, 'Custom Field Tbl'!$Q$5:$Q$1053 &amp; 'Custom Field Tbl'!$S$5:$S$1053, 0)) )</f>
        <v/>
      </c>
      <c r="JR8" t="str" cm="1">
        <f t="array" ref="JR8">IF(ISNA(INDEX('Custom Field Tbl'!$R$5:$R$1053, MATCH('CF Values LookUp'!JR$4 &amp; 'CF Values LookUp'!$D8, 'Custom Field Tbl'!$Q$5:$Q$1053 &amp; 'Custom Field Tbl'!$S$5:$S$1053, 0)) ), "",
INDEX('Custom Field Tbl'!$R$5:$R$1053, MATCH('CF Values LookUp'!JR$4 &amp; 'CF Values LookUp'!$D8, 'Custom Field Tbl'!$Q$5:$Q$1053 &amp; 'Custom Field Tbl'!$S$5:$S$1053, 0)) )</f>
        <v/>
      </c>
      <c r="JS8" t="str" cm="1">
        <f t="array" ref="JS8">IF(ISNA(INDEX('Custom Field Tbl'!$R$5:$R$1053, MATCH('CF Values LookUp'!JS$4 &amp; 'CF Values LookUp'!$D8, 'Custom Field Tbl'!$Q$5:$Q$1053 &amp; 'Custom Field Tbl'!$S$5:$S$1053, 0)) ), "",
INDEX('Custom Field Tbl'!$R$5:$R$1053, MATCH('CF Values LookUp'!JS$4 &amp; 'CF Values LookUp'!$D8, 'Custom Field Tbl'!$Q$5:$Q$1053 &amp; 'Custom Field Tbl'!$S$5:$S$1053, 0)) )</f>
        <v/>
      </c>
      <c r="JT8" t="str" cm="1">
        <f t="array" ref="JT8">IF(ISNA(INDEX('Custom Field Tbl'!$R$5:$R$1053, MATCH('CF Values LookUp'!JT$4 &amp; 'CF Values LookUp'!$D8, 'Custom Field Tbl'!$Q$5:$Q$1053 &amp; 'Custom Field Tbl'!$S$5:$S$1053, 0)) ), "",
INDEX('Custom Field Tbl'!$R$5:$R$1053, MATCH('CF Values LookUp'!JT$4 &amp; 'CF Values LookUp'!$D8, 'Custom Field Tbl'!$Q$5:$Q$1053 &amp; 'Custom Field Tbl'!$S$5:$S$1053, 0)) )</f>
        <v/>
      </c>
      <c r="JU8" t="str" cm="1">
        <f t="array" ref="JU8">IF(ISNA(INDEX('Custom Field Tbl'!$R$5:$R$1053, MATCH('CF Values LookUp'!JU$4 &amp; 'CF Values LookUp'!$D8, 'Custom Field Tbl'!$Q$5:$Q$1053 &amp; 'Custom Field Tbl'!$S$5:$S$1053, 0)) ), "",
INDEX('Custom Field Tbl'!$R$5:$R$1053, MATCH('CF Values LookUp'!JU$4 &amp; 'CF Values LookUp'!$D8, 'Custom Field Tbl'!$Q$5:$Q$1053 &amp; 'Custom Field Tbl'!$S$5:$S$1053, 0)) )</f>
        <v>Water</v>
      </c>
      <c r="JV8" t="str" cm="1">
        <f t="array" ref="JV8">IF(ISNA(INDEX('Custom Field Tbl'!$R$5:$R$1053, MATCH('CF Values LookUp'!JV$4 &amp; 'CF Values LookUp'!$D8, 'Custom Field Tbl'!$Q$5:$Q$1053 &amp; 'Custom Field Tbl'!$S$5:$S$1053, 0)) ), "",
INDEX('Custom Field Tbl'!$R$5:$R$1053, MATCH('CF Values LookUp'!JV$4 &amp; 'CF Values LookUp'!$D8, 'Custom Field Tbl'!$Q$5:$Q$1053 &amp; 'Custom Field Tbl'!$S$5:$S$1053, 0)) )</f>
        <v/>
      </c>
      <c r="JW8" t="str" cm="1">
        <f t="array" ref="JW8">IF(ISNA(INDEX('Custom Field Tbl'!$R$5:$R$1053, MATCH('CF Values LookUp'!JW$4 &amp; 'CF Values LookUp'!$D8, 'Custom Field Tbl'!$Q$5:$Q$1053 &amp; 'Custom Field Tbl'!$S$5:$S$1053, 0)) ), "",
INDEX('Custom Field Tbl'!$R$5:$R$1053, MATCH('CF Values LookUp'!JW$4 &amp; 'CF Values LookUp'!$D8, 'Custom Field Tbl'!$Q$5:$Q$1053 &amp; 'Custom Field Tbl'!$S$5:$S$1053, 0)) )</f>
        <v/>
      </c>
      <c r="JX8" t="str" cm="1">
        <f t="array" ref="JX8">IF(ISNA(INDEX('Custom Field Tbl'!$R$5:$R$1053, MATCH('CF Values LookUp'!JX$4 &amp; 'CF Values LookUp'!$D8, 'Custom Field Tbl'!$Q$5:$Q$1053 &amp; 'Custom Field Tbl'!$S$5:$S$1053, 0)) ), "",
INDEX('Custom Field Tbl'!$R$5:$R$1053, MATCH('CF Values LookUp'!JX$4 &amp; 'CF Values LookUp'!$D8, 'Custom Field Tbl'!$Q$5:$Q$1053 &amp; 'Custom Field Tbl'!$S$5:$S$1053, 0)) )</f>
        <v/>
      </c>
      <c r="JY8" s="358" t="str" cm="1">
        <f t="array" ref="JY8">IF(ISNA(INDEX('Custom Field Tbl'!$R$5:$R$1053, MATCH('CF Values LookUp'!JY$4 &amp; 'CF Values LookUp'!$D8, 'Custom Field Tbl'!$Q$5:$Q$1053 &amp; 'Custom Field Tbl'!$S$5:$S$1053, 0)) ), "",
INDEX('Custom Field Tbl'!$R$5:$R$1053, MATCH('CF Values LookUp'!JY$4 &amp; 'CF Values LookUp'!$D8, 'Custom Field Tbl'!$Q$5:$Q$1053 &amp; 'Custom Field Tbl'!$S$5:$S$1053, 0)) )</f>
        <v/>
      </c>
      <c r="JZ8" s="358" t="str" cm="1">
        <f t="array" ref="JZ8">IF(ISNA(INDEX('Custom Field Tbl'!$R$5:$R$1053, MATCH('CF Values LookUp'!JZ$4 &amp; 'CF Values LookUp'!$D8, 'Custom Field Tbl'!$Q$5:$Q$1053 &amp; 'Custom Field Tbl'!$S$5:$S$1053, 0)) ), "",
INDEX('Custom Field Tbl'!$R$5:$R$1053, MATCH('CF Values LookUp'!JZ$4 &amp; 'CF Values LookUp'!$D8, 'Custom Field Tbl'!$Q$5:$Q$1053 &amp; 'Custom Field Tbl'!$S$5:$S$1053, 0)) )</f>
        <v/>
      </c>
      <c r="KA8" s="358" t="str" cm="1">
        <f t="array" ref="KA8">IF(ISNA(INDEX('Custom Field Tbl'!$R$5:$R$1053, MATCH('CF Values LookUp'!KA$4 &amp; 'CF Values LookUp'!$D8, 'Custom Field Tbl'!$Q$5:$Q$1053 &amp; 'Custom Field Tbl'!$S$5:$S$1053, 0)) ), "",
INDEX('Custom Field Tbl'!$R$5:$R$1053, MATCH('CF Values LookUp'!KA$4 &amp; 'CF Values LookUp'!$D8, 'Custom Field Tbl'!$Q$5:$Q$1053 &amp; 'Custom Field Tbl'!$S$5:$S$1053, 0)) )</f>
        <v/>
      </c>
      <c r="KB8" s="358" t="str" cm="1">
        <f t="array" ref="KB8">IF(ISNA(INDEX('Custom Field Tbl'!$R$5:$R$1053, MATCH('CF Values LookUp'!KB$4 &amp; 'CF Values LookUp'!$D8, 'Custom Field Tbl'!$Q$5:$Q$1053 &amp; 'Custom Field Tbl'!$S$5:$S$1053, 0)) ), "",
INDEX('Custom Field Tbl'!$R$5:$R$1053, MATCH('CF Values LookUp'!KB$4 &amp; 'CF Values LookUp'!$D8, 'Custom Field Tbl'!$Q$5:$Q$1053 &amp; 'Custom Field Tbl'!$S$5:$S$1053, 0)) )</f>
        <v/>
      </c>
      <c r="KC8" s="358" t="str" cm="1">
        <f t="array" ref="KC8">IF(ISNA(INDEX('Custom Field Tbl'!$R$5:$R$1053, MATCH('CF Values LookUp'!KC$4 &amp; 'CF Values LookUp'!$D8, 'Custom Field Tbl'!$Q$5:$Q$1053 &amp; 'Custom Field Tbl'!$S$5:$S$1053, 0)) ), "",
INDEX('Custom Field Tbl'!$R$5:$R$1053, MATCH('CF Values LookUp'!KC$4 &amp; 'CF Values LookUp'!$D8, 'Custom Field Tbl'!$Q$5:$Q$1053 &amp; 'Custom Field Tbl'!$S$5:$S$1053, 0)) )</f>
        <v/>
      </c>
      <c r="KD8" s="358" t="str" cm="1">
        <f t="array" ref="KD8">IF(ISNA(INDEX('Custom Field Tbl'!$R$5:$R$1053, MATCH('CF Values LookUp'!KD$4 &amp; 'CF Values LookUp'!$D8, 'Custom Field Tbl'!$Q$5:$Q$1053 &amp; 'Custom Field Tbl'!$S$5:$S$1053, 0)) ), "",
INDEX('Custom Field Tbl'!$R$5:$R$1053, MATCH('CF Values LookUp'!KD$4 &amp; 'CF Values LookUp'!$D8, 'Custom Field Tbl'!$Q$5:$Q$1053 &amp; 'Custom Field Tbl'!$S$5:$S$1053, 0)) )</f>
        <v/>
      </c>
      <c r="KE8" s="358" t="str" cm="1">
        <f t="array" ref="KE8">IF(ISNA(INDEX('Custom Field Tbl'!$R$5:$R$1053, MATCH('CF Values LookUp'!KE$4 &amp; 'CF Values LookUp'!$D8, 'Custom Field Tbl'!$Q$5:$Q$1053 &amp; 'Custom Field Tbl'!$S$5:$S$1053, 0)) ), "",
INDEX('Custom Field Tbl'!$R$5:$R$1053, MATCH('CF Values LookUp'!KE$4 &amp; 'CF Values LookUp'!$D8, 'Custom Field Tbl'!$Q$5:$Q$1053 &amp; 'Custom Field Tbl'!$S$5:$S$1053, 0)) )</f>
        <v/>
      </c>
      <c r="KF8" s="358" t="str" cm="1">
        <f t="array" ref="KF8">IF(ISNA(INDEX('Custom Field Tbl'!$R$5:$R$1053, MATCH('CF Values LookUp'!KF$4 &amp; 'CF Values LookUp'!$D8, 'Custom Field Tbl'!$Q$5:$Q$1053 &amp; 'Custom Field Tbl'!$S$5:$S$1053, 0)) ), "",
INDEX('Custom Field Tbl'!$R$5:$R$1053, MATCH('CF Values LookUp'!KF$4 &amp; 'CF Values LookUp'!$D8, 'Custom Field Tbl'!$Q$5:$Q$1053 &amp; 'Custom Field Tbl'!$S$5:$S$1053, 0)) )</f>
        <v/>
      </c>
      <c r="KG8" s="358" t="str" cm="1">
        <f t="array" ref="KG8">IF(ISNA(INDEX('Custom Field Tbl'!$R$5:$R$1053, MATCH('CF Values LookUp'!KG$4 &amp; 'CF Values LookUp'!$D8, 'Custom Field Tbl'!$Q$5:$Q$1053 &amp; 'Custom Field Tbl'!$S$5:$S$1053, 0)) ), "",
INDEX('Custom Field Tbl'!$R$5:$R$1053, MATCH('CF Values LookUp'!KG$4 &amp; 'CF Values LookUp'!$D8, 'Custom Field Tbl'!$Q$5:$Q$1053 &amp; 'Custom Field Tbl'!$S$5:$S$1053, 0)) )</f>
        <v/>
      </c>
      <c r="KH8" s="358" t="str" cm="1">
        <f t="array" ref="KH8">IF(ISNA(INDEX('Custom Field Tbl'!$R$5:$R$1053, MATCH('CF Values LookUp'!KH$4 &amp; 'CF Values LookUp'!$D8, 'Custom Field Tbl'!$Q$5:$Q$1053 &amp; 'Custom Field Tbl'!$S$5:$S$1053, 0)) ), "",
INDEX('Custom Field Tbl'!$R$5:$R$1053, MATCH('CF Values LookUp'!KH$4 &amp; 'CF Values LookUp'!$D8, 'Custom Field Tbl'!$Q$5:$Q$1053 &amp; 'Custom Field Tbl'!$S$5:$S$1053, 0)) )</f>
        <v/>
      </c>
      <c r="KI8" s="358" t="str" cm="1">
        <f t="array" ref="KI8">IF(ISNA(INDEX('Custom Field Tbl'!$R$5:$R$1053, MATCH('CF Values LookUp'!KI$4 &amp; 'CF Values LookUp'!$D8, 'Custom Field Tbl'!$Q$5:$Q$1053 &amp; 'Custom Field Tbl'!$S$5:$S$1053, 0)) ), "",
INDEX('Custom Field Tbl'!$R$5:$R$1053, MATCH('CF Values LookUp'!KI$4 &amp; 'CF Values LookUp'!$D8, 'Custom Field Tbl'!$Q$5:$Q$1053 &amp; 'Custom Field Tbl'!$S$5:$S$1053, 0)) )</f>
        <v>Level Meter</v>
      </c>
      <c r="KJ8" s="358" t="str" cm="1">
        <f t="array" ref="KJ8">IF(ISNA(INDEX('Custom Field Tbl'!$R$5:$R$1053, MATCH('CF Values LookUp'!KJ$4 &amp; 'CF Values LookUp'!$D8, 'Custom Field Tbl'!$Q$5:$Q$1053 &amp; 'Custom Field Tbl'!$S$5:$S$1053, 0)) ), "",
INDEX('Custom Field Tbl'!$R$5:$R$1053, MATCH('CF Values LookUp'!KJ$4 &amp; 'CF Values LookUp'!$D8, 'Custom Field Tbl'!$Q$5:$Q$1053 &amp; 'Custom Field Tbl'!$S$5:$S$1053, 0)) )</f>
        <v/>
      </c>
      <c r="KK8" s="358" t="str" cm="1">
        <f t="array" ref="KK8">IF(ISNA(INDEX('Custom Field Tbl'!$R$5:$R$1053, MATCH('CF Values LookUp'!KK$4 &amp; 'CF Values LookUp'!$D8, 'Custom Field Tbl'!$Q$5:$Q$1053 &amp; 'Custom Field Tbl'!$S$5:$S$1053, 0)) ), "",
INDEX('Custom Field Tbl'!$R$5:$R$1053, MATCH('CF Values LookUp'!KK$4 &amp; 'CF Values LookUp'!$D8, 'Custom Field Tbl'!$Q$5:$Q$1053 &amp; 'Custom Field Tbl'!$S$5:$S$1053, 0)) )</f>
        <v/>
      </c>
      <c r="KL8" s="358" t="str" cm="1">
        <f t="array" ref="KL8">IF(ISNA(INDEX('Custom Field Tbl'!$R$5:$R$1053, MATCH('CF Values LookUp'!KL$4 &amp; 'CF Values LookUp'!$D8, 'Custom Field Tbl'!$Q$5:$Q$1053 &amp; 'Custom Field Tbl'!$S$5:$S$1053, 0)) ), "",
INDEX('Custom Field Tbl'!$R$5:$R$1053, MATCH('CF Values LookUp'!KL$4 &amp; 'CF Values LookUp'!$D8, 'Custom Field Tbl'!$Q$5:$Q$1053 &amp; 'Custom Field Tbl'!$S$5:$S$1053, 0)) )</f>
        <v/>
      </c>
      <c r="KM8" s="358" t="str" cm="1">
        <f t="array" ref="KM8">IF(ISNA(INDEX('Custom Field Tbl'!$R$5:$R$1053, MATCH('CF Values LookUp'!KM$4 &amp; 'CF Values LookUp'!$D8, 'Custom Field Tbl'!$Q$5:$Q$1053 &amp; 'Custom Field Tbl'!$S$5:$S$1053, 0)) ), "",
INDEX('Custom Field Tbl'!$R$5:$R$1053, MATCH('CF Values LookUp'!KM$4 &amp; 'CF Values LookUp'!$D8, 'Custom Field Tbl'!$Q$5:$Q$1053 &amp; 'Custom Field Tbl'!$S$5:$S$1053, 0)) )</f>
        <v/>
      </c>
      <c r="KN8" s="358" t="str" cm="1">
        <f t="array" ref="KN8">IF(ISNA(INDEX('Custom Field Tbl'!$R$5:$R$1053, MATCH('CF Values LookUp'!KN$4 &amp; 'CF Values LookUp'!$D8, 'Custom Field Tbl'!$Q$5:$Q$1053 &amp; 'Custom Field Tbl'!$S$5:$S$1053, 0)) ), "",
INDEX('Custom Field Tbl'!$R$5:$R$1053, MATCH('CF Values LookUp'!KN$4 &amp; 'CF Values LookUp'!$D8, 'Custom Field Tbl'!$Q$5:$Q$1053 &amp; 'Custom Field Tbl'!$S$5:$S$1053, 0)) )</f>
        <v/>
      </c>
      <c r="KO8" s="358" t="str" cm="1">
        <f t="array" ref="KO8">IF(ISNA(INDEX('Custom Field Tbl'!$R$5:$R$1053, MATCH('CF Values LookUp'!KO$4 &amp; 'CF Values LookUp'!$D8, 'Custom Field Tbl'!$Q$5:$Q$1053 &amp; 'Custom Field Tbl'!$S$5:$S$1053, 0)) ), "",
INDEX('Custom Field Tbl'!$R$5:$R$1053, MATCH('CF Values LookUp'!KO$4 &amp; 'CF Values LookUp'!$D8, 'Custom Field Tbl'!$Q$5:$Q$1053 &amp; 'Custom Field Tbl'!$S$5:$S$1053, 0)) )</f>
        <v/>
      </c>
      <c r="KP8" s="358" t="str" cm="1">
        <f t="array" ref="KP8">IF(ISNA(INDEX('Custom Field Tbl'!$R$5:$R$1053, MATCH('CF Values LookUp'!KP$4 &amp; 'CF Values LookUp'!$D8, 'Custom Field Tbl'!$Q$5:$Q$1053 &amp; 'Custom Field Tbl'!$S$5:$S$1053, 0)) ), "",
INDEX('Custom Field Tbl'!$R$5:$R$1053, MATCH('CF Values LookUp'!KP$4 &amp; 'CF Values LookUp'!$D8, 'Custom Field Tbl'!$Q$5:$Q$1053 &amp; 'Custom Field Tbl'!$S$5:$S$1053, 0)) )</f>
        <v/>
      </c>
      <c r="KQ8" s="358" t="str" cm="1">
        <f t="array" ref="KQ8">IF(ISNA(INDEX('Custom Field Tbl'!$R$5:$R$1053, MATCH('CF Values LookUp'!KQ$4 &amp; 'CF Values LookUp'!$D8, 'Custom Field Tbl'!$Q$5:$Q$1053 &amp; 'Custom Field Tbl'!$S$5:$S$1053, 0)) ), "",
INDEX('Custom Field Tbl'!$R$5:$R$1053, MATCH('CF Values LookUp'!KQ$4 &amp; 'CF Values LookUp'!$D8, 'Custom Field Tbl'!$Q$5:$Q$1053 &amp; 'Custom Field Tbl'!$S$5:$S$1053, 0)) )</f>
        <v>Reverse-Osmosis System</v>
      </c>
      <c r="KR8" s="358" t="str" cm="1">
        <f t="array" ref="KR8">IF(ISNA(INDEX('Custom Field Tbl'!$R$5:$R$1053, MATCH('CF Values LookUp'!KR$4 &amp; 'CF Values LookUp'!$D8, 'Custom Field Tbl'!$Q$5:$Q$1053 &amp; 'Custom Field Tbl'!$S$5:$S$1053, 0)) ), "",
INDEX('Custom Field Tbl'!$R$5:$R$1053, MATCH('CF Values LookUp'!KR$4 &amp; 'CF Values LookUp'!$D8, 'Custom Field Tbl'!$Q$5:$Q$1053 &amp; 'Custom Field Tbl'!$S$5:$S$1053, 0)) )</f>
        <v/>
      </c>
      <c r="KS8" s="358" t="str" cm="1">
        <f t="array" ref="KS8">IF(ISNA(INDEX('Custom Field Tbl'!$R$5:$R$1053, MATCH('CF Values LookUp'!KS$4 &amp; 'CF Values LookUp'!$D8, 'Custom Field Tbl'!$Q$5:$Q$1053 &amp; 'Custom Field Tbl'!$S$5:$S$1053, 0)) ), "",
INDEX('Custom Field Tbl'!$R$5:$R$1053, MATCH('CF Values LookUp'!KS$4 &amp; 'CF Values LookUp'!$D8, 'Custom Field Tbl'!$Q$5:$Q$1053 &amp; 'Custom Field Tbl'!$S$5:$S$1053, 0)) )</f>
        <v/>
      </c>
      <c r="KT8" s="358" t="str" cm="1">
        <f t="array" ref="KT8">IF(ISNA(INDEX('Custom Field Tbl'!$R$5:$R$1053, MATCH('CF Values LookUp'!KT$4 &amp; 'CF Values LookUp'!$D8, 'Custom Field Tbl'!$Q$5:$Q$1053 &amp; 'Custom Field Tbl'!$S$5:$S$1053, 0)) ), "",
INDEX('Custom Field Tbl'!$R$5:$R$1053, MATCH('CF Values LookUp'!KT$4 &amp; 'CF Values LookUp'!$D8, 'Custom Field Tbl'!$Q$5:$Q$1053 &amp; 'Custom Field Tbl'!$S$5:$S$1053, 0)) )</f>
        <v/>
      </c>
      <c r="KU8" s="358" t="str" cm="1">
        <f t="array" ref="KU8">IF(ISNA(INDEX('Custom Field Tbl'!$R$5:$R$1053, MATCH('CF Values LookUp'!KU$4 &amp; 'CF Values LookUp'!$D8, 'Custom Field Tbl'!$Q$5:$Q$1053 &amp; 'Custom Field Tbl'!$S$5:$S$1053, 0)) ), "",
INDEX('Custom Field Tbl'!$R$5:$R$1053, MATCH('CF Values LookUp'!KU$4 &amp; 'CF Values LookUp'!$D8, 'Custom Field Tbl'!$Q$5:$Q$1053 &amp; 'Custom Field Tbl'!$S$5:$S$1053, 0)) )</f>
        <v/>
      </c>
      <c r="KV8" s="358" t="str" cm="1">
        <f t="array" ref="KV8">IF(ISNA(INDEX('Custom Field Tbl'!$R$5:$R$1053, MATCH('CF Values LookUp'!KV$4 &amp; 'CF Values LookUp'!$D8, 'Custom Field Tbl'!$Q$5:$Q$1053 &amp; 'Custom Field Tbl'!$S$5:$S$1053, 0)) ), "",
INDEX('Custom Field Tbl'!$R$5:$R$1053, MATCH('CF Values LookUp'!KV$4 &amp; 'CF Values LookUp'!$D8, 'Custom Field Tbl'!$Q$5:$Q$1053 &amp; 'Custom Field Tbl'!$S$5:$S$1053, 0)) )</f>
        <v/>
      </c>
      <c r="KW8" s="358" t="str" cm="1">
        <f t="array" ref="KW8">IF(ISNA(INDEX('Custom Field Tbl'!$R$5:$R$1053, MATCH('CF Values LookUp'!KW$4 &amp; 'CF Values LookUp'!$D8, 'Custom Field Tbl'!$Q$5:$Q$1053 &amp; 'Custom Field Tbl'!$S$5:$S$1053, 0)) ), "",
INDEX('Custom Field Tbl'!$R$5:$R$1053, MATCH('CF Values LookUp'!KW$4 &amp; 'CF Values LookUp'!$D8, 'Custom Field Tbl'!$Q$5:$Q$1053 &amp; 'Custom Field Tbl'!$S$5:$S$1053, 0)) )</f>
        <v/>
      </c>
      <c r="KX8" s="358" t="str" cm="1">
        <f t="array" ref="KX8">IF(ISNA(INDEX('Custom Field Tbl'!$R$5:$R$1053, MATCH('CF Values LookUp'!KX$4 &amp; 'CF Values LookUp'!$D8, 'Custom Field Tbl'!$Q$5:$Q$1053 &amp; 'Custom Field Tbl'!$S$5:$S$1053, 0)) ), "",
INDEX('Custom Field Tbl'!$R$5:$R$1053, MATCH('CF Values LookUp'!KX$4 &amp; 'CF Values LookUp'!$D8, 'Custom Field Tbl'!$Q$5:$Q$1053 &amp; 'Custom Field Tbl'!$S$5:$S$1053, 0)) )</f>
        <v/>
      </c>
      <c r="KY8" s="358" t="str" cm="1">
        <f t="array" ref="KY8">IF(ISNA(INDEX('Custom Field Tbl'!$R$5:$R$1053, MATCH('CF Values LookUp'!KY$4 &amp; 'CF Values LookUp'!$D8, 'Custom Field Tbl'!$Q$5:$Q$1053 &amp; 'Custom Field Tbl'!$S$5:$S$1053, 0)) ), "",
INDEX('Custom Field Tbl'!$R$5:$R$1053, MATCH('CF Values LookUp'!KY$4 &amp; 'CF Values LookUp'!$D8, 'Custom Field Tbl'!$Q$5:$Q$1053 &amp; 'Custom Field Tbl'!$S$5:$S$1053, 0)) )</f>
        <v>Water meter</v>
      </c>
    </row>
    <row r="9" spans="3:311" x14ac:dyDescent="0.35">
      <c r="C9" s="599"/>
      <c r="D9" s="7" t="s">
        <v>11295</v>
      </c>
      <c r="E9" s="424" t="str" cm="1">
        <f t="array" ref="E9">IF(ISNA(INDEX('Custom Field Tbl'!$R$5:$R$1053, MATCH('CF Values LookUp'!E$4 &amp; 'CF Values LookUp'!$D9, 'Custom Field Tbl'!$Q$5:$Q$1053 &amp; 'Custom Field Tbl'!$S$5:$S$1053, 0)) ), "",
INDEX('Custom Field Tbl'!$R$5:$R$1053, MATCH('CF Values LookUp'!E$4 &amp; 'CF Values LookUp'!$D9, 'Custom Field Tbl'!$Q$5:$Q$1053 &amp; 'Custom Field Tbl'!$S$5:$S$1053, 0)) )</f>
        <v/>
      </c>
      <c r="F9" s="424" t="str" cm="1">
        <f t="array" ref="F9">IF(ISNA(INDEX('Custom Field Tbl'!$R$5:$R$1053, MATCH('CF Values LookUp'!F$4 &amp; 'CF Values LookUp'!$D9, 'Custom Field Tbl'!$Q$5:$Q$1053 &amp; 'Custom Field Tbl'!$S$5:$S$1053, 0)) ), "",
INDEX('Custom Field Tbl'!$R$5:$R$1053, MATCH('CF Values LookUp'!F$4 &amp; 'CF Values LookUp'!$D9, 'Custom Field Tbl'!$Q$5:$Q$1053 &amp; 'Custom Field Tbl'!$S$5:$S$1053, 0)) )</f>
        <v/>
      </c>
      <c r="G9" t="str" cm="1">
        <f t="array" ref="G9">IF(ISNA(INDEX('Custom Field Tbl'!$R$5:$R$1053, MATCH('CF Values LookUp'!G$4 &amp; 'CF Values LookUp'!$D9, 'Custom Field Tbl'!$Q$5:$Q$1053 &amp; 'Custom Field Tbl'!$S$5:$S$1053, 0)) ), "",
INDEX('Custom Field Tbl'!$R$5:$R$1053, MATCH('CF Values LookUp'!G$4 &amp; 'CF Values LookUp'!$D9, 'Custom Field Tbl'!$Q$5:$Q$1053 &amp; 'Custom Field Tbl'!$S$5:$S$1053, 0)) )</f>
        <v/>
      </c>
      <c r="H9" t="str" cm="1">
        <f t="array" ref="H9">IF(ISNA(INDEX('Custom Field Tbl'!$R$5:$R$1053, MATCH('CF Values LookUp'!H$4 &amp; 'CF Values LookUp'!$D9, 'Custom Field Tbl'!$Q$5:$Q$1053 &amp; 'Custom Field Tbl'!$S$5:$S$1053, 0)) ), "",
INDEX('Custom Field Tbl'!$R$5:$R$1053, MATCH('CF Values LookUp'!H$4 &amp; 'CF Values LookUp'!$D9, 'Custom Field Tbl'!$Q$5:$Q$1053 &amp; 'Custom Field Tbl'!$S$5:$S$1053, 0)) )</f>
        <v>Wood</v>
      </c>
      <c r="I9" t="str" cm="1">
        <f t="array" ref="I9">IF(ISNA(INDEX('Custom Field Tbl'!$R$5:$R$1053, MATCH('CF Values LookUp'!I$4 &amp; 'CF Values LookUp'!$D9, 'Custom Field Tbl'!$Q$5:$Q$1053 &amp; 'Custom Field Tbl'!$S$5:$S$1053, 0)) ), "",
INDEX('Custom Field Tbl'!$R$5:$R$1053, MATCH('CF Values LookUp'!I$4 &amp; 'CF Values LookUp'!$D9, 'Custom Field Tbl'!$Q$5:$Q$1053 &amp; 'Custom Field Tbl'!$S$5:$S$1053, 0)) )</f>
        <v/>
      </c>
      <c r="J9" t="str" cm="1">
        <f t="array" ref="J9">IF(ISNA(INDEX('Custom Field Tbl'!$R$5:$R$1053, MATCH('CF Values LookUp'!J$4 &amp; 'CF Values LookUp'!$D9, 'Custom Field Tbl'!$Q$5:$Q$1053 &amp; 'Custom Field Tbl'!$S$5:$S$1053, 0)) ), "",
INDEX('Custom Field Tbl'!$R$5:$R$1053, MATCH('CF Values LookUp'!J$4 &amp; 'CF Values LookUp'!$D9, 'Custom Field Tbl'!$Q$5:$Q$1053 &amp; 'Custom Field Tbl'!$S$5:$S$1053, 0)) )</f>
        <v/>
      </c>
      <c r="K9" t="str" cm="1">
        <f t="array" ref="K9">IF(ISNA(INDEX('Custom Field Tbl'!$R$5:$R$1053, MATCH('CF Values LookUp'!K$4 &amp; 'CF Values LookUp'!$D9, 'Custom Field Tbl'!$Q$5:$Q$1053 &amp; 'Custom Field Tbl'!$S$5:$S$1053, 0)) ), "",
INDEX('Custom Field Tbl'!$R$5:$R$1053, MATCH('CF Values LookUp'!K$4 &amp; 'CF Values LookUp'!$D9, 'Custom Field Tbl'!$Q$5:$Q$1053 &amp; 'Custom Field Tbl'!$S$5:$S$1053, 0)) )</f>
        <v/>
      </c>
      <c r="L9" t="str" cm="1">
        <f t="array" ref="L9">IF(ISNA(INDEX('Custom Field Tbl'!$R$5:$R$1053, MATCH('CF Values LookUp'!L$4 &amp; 'CF Values LookUp'!$D9, 'Custom Field Tbl'!$Q$5:$Q$1053 &amp; 'Custom Field Tbl'!$S$5:$S$1053, 0)) ), "",
INDEX('Custom Field Tbl'!$R$5:$R$1053, MATCH('CF Values LookUp'!L$4 &amp; 'CF Values LookUp'!$D9, 'Custom Field Tbl'!$Q$5:$Q$1053 &amp; 'Custom Field Tbl'!$S$5:$S$1053, 0)) )</f>
        <v/>
      </c>
      <c r="M9" t="str" cm="1">
        <f t="array" ref="M9">IF(ISNA(INDEX('Custom Field Tbl'!$R$5:$R$1053, MATCH('CF Values LookUp'!M$4 &amp; 'CF Values LookUp'!$D9, 'Custom Field Tbl'!$Q$5:$Q$1053 &amp; 'Custom Field Tbl'!$S$5:$S$1053, 0)) ), "",
INDEX('Custom Field Tbl'!$R$5:$R$1053, MATCH('CF Values LookUp'!M$4 &amp; 'CF Values LookUp'!$D9, 'Custom Field Tbl'!$Q$5:$Q$1053 &amp; 'Custom Field Tbl'!$S$5:$S$1053, 0)) )</f>
        <v/>
      </c>
      <c r="N9" t="str" cm="1">
        <f t="array" ref="N9">IF(ISNA(INDEX('Custom Field Tbl'!$R$5:$R$1053, MATCH('CF Values LookUp'!N$4 &amp; 'CF Values LookUp'!$D9, 'Custom Field Tbl'!$Q$5:$Q$1053 &amp; 'Custom Field Tbl'!$S$5:$S$1053, 0)) ), "",
INDEX('Custom Field Tbl'!$R$5:$R$1053, MATCH('CF Values LookUp'!N$4 &amp; 'CF Values LookUp'!$D9, 'Custom Field Tbl'!$Q$5:$Q$1053 &amp; 'Custom Field Tbl'!$S$5:$S$1053, 0)) )</f>
        <v/>
      </c>
      <c r="O9" t="str" cm="1">
        <f t="array" ref="O9">IF(ISNA(INDEX('Custom Field Tbl'!$R$5:$R$1053, MATCH('CF Values LookUp'!O$4 &amp; 'CF Values LookUp'!$D9, 'Custom Field Tbl'!$Q$5:$Q$1053 &amp; 'Custom Field Tbl'!$S$5:$S$1053, 0)) ), "",
INDEX('Custom Field Tbl'!$R$5:$R$1053, MATCH('CF Values LookUp'!O$4 &amp; 'CF Values LookUp'!$D9, 'Custom Field Tbl'!$Q$5:$Q$1053 &amp; 'Custom Field Tbl'!$S$5:$S$1053, 0)) )</f>
        <v/>
      </c>
      <c r="P9" t="str" cm="1">
        <f t="array" ref="P9">IF(ISNA(INDEX('Custom Field Tbl'!$R$5:$R$1053, MATCH('CF Values LookUp'!P$4 &amp; 'CF Values LookUp'!$D9, 'Custom Field Tbl'!$Q$5:$Q$1053 &amp; 'Custom Field Tbl'!$S$5:$S$1053, 0)) ), "",
INDEX('Custom Field Tbl'!$R$5:$R$1053, MATCH('CF Values LookUp'!P$4 &amp; 'CF Values LookUp'!$D9, 'Custom Field Tbl'!$Q$5:$Q$1053 &amp; 'Custom Field Tbl'!$S$5:$S$1053, 0)) )</f>
        <v>None</v>
      </c>
      <c r="Q9" t="str" cm="1">
        <f t="array" ref="Q9">IF(ISNA(INDEX('Custom Field Tbl'!$R$5:$R$1053, MATCH('CF Values LookUp'!Q$4 &amp; 'CF Values LookUp'!$D9, 'Custom Field Tbl'!$Q$5:$Q$1053 &amp; 'Custom Field Tbl'!$S$5:$S$1053, 0)) ), "",
INDEX('Custom Field Tbl'!$R$5:$R$1053, MATCH('CF Values LookUp'!Q$4 &amp; 'CF Values LookUp'!$D9, 'Custom Field Tbl'!$Q$5:$Q$1053 &amp; 'Custom Field Tbl'!$S$5:$S$1053, 0)) )</f>
        <v/>
      </c>
      <c r="R9" t="str" cm="1">
        <f t="array" ref="R9">IF(ISNA(INDEX('Custom Field Tbl'!$R$5:$R$1053, MATCH('CF Values LookUp'!R$4 &amp; 'CF Values LookUp'!$D9, 'Custom Field Tbl'!$Q$5:$Q$1053 &amp; 'Custom Field Tbl'!$S$5:$S$1053, 0)) ), "",
INDEX('Custom Field Tbl'!$R$5:$R$1053, MATCH('CF Values LookUp'!R$4 &amp; 'CF Values LookUp'!$D9, 'Custom Field Tbl'!$Q$5:$Q$1053 &amp; 'Custom Field Tbl'!$S$5:$S$1053, 0)) )</f>
        <v/>
      </c>
      <c r="S9" t="str" cm="1">
        <f t="array" ref="S9">IF(ISNA(INDEX('Custom Field Tbl'!$R$5:$R$1053, MATCH('CF Values LookUp'!S$4 &amp; 'CF Values LookUp'!$D9, 'Custom Field Tbl'!$Q$5:$Q$1053 &amp; 'Custom Field Tbl'!$S$5:$S$1053, 0)) ), "",
INDEX('Custom Field Tbl'!$R$5:$R$1053, MATCH('CF Values LookUp'!S$4 &amp; 'CF Values LookUp'!$D9, 'Custom Field Tbl'!$Q$5:$Q$1053 &amp; 'Custom Field Tbl'!$S$5:$S$1053, 0)) )</f>
        <v/>
      </c>
      <c r="T9" t="str" cm="1">
        <f t="array" ref="T9">IF(ISNA(INDEX('Custom Field Tbl'!$R$5:$R$1053, MATCH('CF Values LookUp'!T$4 &amp; 'CF Values LookUp'!$D9, 'Custom Field Tbl'!$Q$5:$Q$1053 &amp; 'Custom Field Tbl'!$S$5:$S$1053, 0)) ), "",
INDEX('Custom Field Tbl'!$R$5:$R$1053, MATCH('CF Values LookUp'!T$4 &amp; 'CF Values LookUp'!$D9, 'Custom Field Tbl'!$Q$5:$Q$1053 &amp; 'Custom Field Tbl'!$S$5:$S$1053, 0)) )</f>
        <v/>
      </c>
      <c r="U9" t="str" cm="1">
        <f t="array" ref="U9">IF(ISNA(INDEX('Custom Field Tbl'!$R$5:$R$1053, MATCH('CF Values LookUp'!U$4 &amp; 'CF Values LookUp'!$D9, 'Custom Field Tbl'!$Q$5:$Q$1053 &amp; 'Custom Field Tbl'!$S$5:$S$1053, 0)) ), "",
INDEX('Custom Field Tbl'!$R$5:$R$1053, MATCH('CF Values LookUp'!U$4 &amp; 'CF Values LookUp'!$D9, 'Custom Field Tbl'!$Q$5:$Q$1053 &amp; 'Custom Field Tbl'!$S$5:$S$1053, 0)) )</f>
        <v/>
      </c>
      <c r="V9" t="str" cm="1">
        <f t="array" ref="V9">IF(ISNA(INDEX('Custom Field Tbl'!$R$5:$R$1053, MATCH('CF Values LookUp'!V$4 &amp; 'CF Values LookUp'!$D9, 'Custom Field Tbl'!$Q$5:$Q$1053 &amp; 'Custom Field Tbl'!$S$5:$S$1053, 0)) ), "",
INDEX('Custom Field Tbl'!$R$5:$R$1053, MATCH('CF Values LookUp'!V$4 &amp; 'CF Values LookUp'!$D9, 'Custom Field Tbl'!$Q$5:$Q$1053 &amp; 'Custom Field Tbl'!$S$5:$S$1053, 0)) )</f>
        <v/>
      </c>
      <c r="W9" t="str" cm="1">
        <f t="array" ref="W9">IF(ISNA(INDEX('Custom Field Tbl'!$R$5:$R$1053, MATCH('CF Values LookUp'!W$4 &amp; 'CF Values LookUp'!$D9, 'Custom Field Tbl'!$Q$5:$Q$1053 &amp; 'Custom Field Tbl'!$S$5:$S$1053, 0)) ), "",
INDEX('Custom Field Tbl'!$R$5:$R$1053, MATCH('CF Values LookUp'!W$4 &amp; 'CF Values LookUp'!$D9, 'Custom Field Tbl'!$Q$5:$Q$1053 &amp; 'Custom Field Tbl'!$S$5:$S$1053, 0)) )</f>
        <v/>
      </c>
      <c r="X9" t="str" cm="1">
        <f t="array" ref="X9">IF(ISNA(INDEX('Custom Field Tbl'!$R$5:$R$1053, MATCH('CF Values LookUp'!X$4 &amp; 'CF Values LookUp'!$D9, 'Custom Field Tbl'!$Q$5:$Q$1053 &amp; 'Custom Field Tbl'!$S$5:$S$1053, 0)) ), "",
INDEX('Custom Field Tbl'!$R$5:$R$1053, MATCH('CF Values LookUp'!X$4 &amp; 'CF Values LookUp'!$D9, 'Custom Field Tbl'!$Q$5:$Q$1053 &amp; 'Custom Field Tbl'!$S$5:$S$1053, 0)) )</f>
        <v>Single Check Valve Assembly</v>
      </c>
      <c r="Y9" t="str" cm="1">
        <f t="array" ref="Y9">IF(ISNA(INDEX('Custom Field Tbl'!$R$5:$R$1053, MATCH('CF Values LookUp'!Y$4 &amp; 'CF Values LookUp'!$D9, 'Custom Field Tbl'!$Q$5:$Q$1053 &amp; 'Custom Field Tbl'!$S$5:$S$1053, 0)) ), "",
INDEX('Custom Field Tbl'!$R$5:$R$1053, MATCH('CF Values LookUp'!Y$4 &amp; 'CF Values LookUp'!$D9, 'Custom Field Tbl'!$Q$5:$Q$1053 &amp; 'Custom Field Tbl'!$S$5:$S$1053, 0)) )</f>
        <v/>
      </c>
      <c r="Z9" t="str" cm="1">
        <f t="array" ref="Z9">IF(ISNA(INDEX('Custom Field Tbl'!$R$5:$R$1053, MATCH('CF Values LookUp'!Z$4 &amp; 'CF Values LookUp'!$D9, 'Custom Field Tbl'!$Q$5:$Q$1053 &amp; 'Custom Field Tbl'!$S$5:$S$1053, 0)) ), "",
INDEX('Custom Field Tbl'!$R$5:$R$1053, MATCH('CF Values LookUp'!Z$4 &amp; 'CF Values LookUp'!$D9, 'Custom Field Tbl'!$Q$5:$Q$1053 &amp; 'Custom Field Tbl'!$S$5:$S$1053, 0)) )</f>
        <v/>
      </c>
      <c r="AA9" t="str" cm="1">
        <f t="array" ref="AA9">IF(ISNA(INDEX('Custom Field Tbl'!$R$5:$R$1053, MATCH('CF Values LookUp'!AA$4 &amp; 'CF Values LookUp'!$D9, 'Custom Field Tbl'!$Q$5:$Q$1053 &amp; 'Custom Field Tbl'!$S$5:$S$1053, 0)) ), "",
INDEX('Custom Field Tbl'!$R$5:$R$1053, MATCH('CF Values LookUp'!AA$4 &amp; 'CF Values LookUp'!$D9, 'Custom Field Tbl'!$Q$5:$Q$1053 &amp; 'Custom Field Tbl'!$S$5:$S$1053, 0)) )</f>
        <v/>
      </c>
      <c r="AB9" t="str" cm="1">
        <f t="array" ref="AB9">IF(ISNA(INDEX('Custom Field Tbl'!$R$5:$R$1053, MATCH('CF Values LookUp'!AB$4 &amp; 'CF Values LookUp'!$D9, 'Custom Field Tbl'!$Q$5:$Q$1053 &amp; 'Custom Field Tbl'!$S$5:$S$1053, 0)) ), "",
INDEX('Custom Field Tbl'!$R$5:$R$1053, MATCH('CF Values LookUp'!AB$4 &amp; 'CF Values LookUp'!$D9, 'Custom Field Tbl'!$Q$5:$Q$1053 &amp; 'Custom Field Tbl'!$S$5:$S$1053, 0)) )</f>
        <v/>
      </c>
      <c r="AC9" t="str" cm="1">
        <f t="array" ref="AC9">IF(ISNA(INDEX('Custom Field Tbl'!$R$5:$R$1053, MATCH('CF Values LookUp'!AC$4 &amp; 'CF Values LookUp'!$D9, 'Custom Field Tbl'!$Q$5:$Q$1053 &amp; 'Custom Field Tbl'!$S$5:$S$1053, 0)) ), "",
INDEX('Custom Field Tbl'!$R$5:$R$1053, MATCH('CF Values LookUp'!AC$4 &amp; 'CF Values LookUp'!$D9, 'Custom Field Tbl'!$Q$5:$Q$1053 &amp; 'Custom Field Tbl'!$S$5:$S$1053, 0)) )</f>
        <v/>
      </c>
      <c r="AD9" t="str" cm="1">
        <f t="array" ref="AD9">IF(ISNA(INDEX('Custom Field Tbl'!$R$5:$R$1053, MATCH('CF Values LookUp'!AD$4 &amp; 'CF Values LookUp'!$D9, 'Custom Field Tbl'!$Q$5:$Q$1053 &amp; 'Custom Field Tbl'!$S$5:$S$1053, 0)) ), "",
INDEX('Custom Field Tbl'!$R$5:$R$1053, MATCH('CF Values LookUp'!AD$4 &amp; 'CF Values LookUp'!$D9, 'Custom Field Tbl'!$Q$5:$Q$1053 &amp; 'Custom Field Tbl'!$S$5:$S$1053, 0)) )</f>
        <v>Propane Gas (LPG)</v>
      </c>
      <c r="AE9" t="str" cm="1">
        <f t="array" ref="AE9">IF(ISNA(INDEX('Custom Field Tbl'!$R$5:$R$1053, MATCH('CF Values LookUp'!AE$4 &amp; 'CF Values LookUp'!$D9, 'Custom Field Tbl'!$Q$5:$Q$1053 &amp; 'Custom Field Tbl'!$S$5:$S$1053, 0)) ), "",
INDEX('Custom Field Tbl'!$R$5:$R$1053, MATCH('CF Values LookUp'!AE$4 &amp; 'CF Values LookUp'!$D9, 'Custom Field Tbl'!$Q$5:$Q$1053 &amp; 'Custom Field Tbl'!$S$5:$S$1053, 0)) )</f>
        <v>Medium Pressure Steam heating (&gt;16psig)</v>
      </c>
      <c r="AF9" t="str" cm="1">
        <f t="array" ref="AF9">IF(ISNA(INDEX('Custom Field Tbl'!$R$5:$R$1053, MATCH('CF Values LookUp'!AF$4 &amp; 'CF Values LookUp'!$D9, 'Custom Field Tbl'!$Q$5:$Q$1053 &amp; 'Custom Field Tbl'!$S$5:$S$1053, 0)) ), "",
INDEX('Custom Field Tbl'!$R$5:$R$1053, MATCH('CF Values LookUp'!AF$4 &amp; 'CF Values LookUp'!$D9, 'Custom Field Tbl'!$Q$5:$Q$1053 &amp; 'Custom Field Tbl'!$S$5:$S$1053, 0)) )</f>
        <v/>
      </c>
      <c r="AG9" t="str" cm="1">
        <f t="array" ref="AG9">IF(ISNA(INDEX('Custom Field Tbl'!$R$5:$R$1053, MATCH('CF Values LookUp'!AG$4 &amp; 'CF Values LookUp'!$D9, 'Custom Field Tbl'!$Q$5:$Q$1053 &amp; 'Custom Field Tbl'!$S$5:$S$1053, 0)) ), "",
INDEX('Custom Field Tbl'!$R$5:$R$1053, MATCH('CF Values LookUp'!AG$4 &amp; 'CF Values LookUp'!$D9, 'Custom Field Tbl'!$Q$5:$Q$1053 &amp; 'Custom Field Tbl'!$S$5:$S$1053, 0)) )</f>
        <v/>
      </c>
      <c r="AH9" t="str" cm="1">
        <f t="array" ref="AH9">IF(ISNA(INDEX('Custom Field Tbl'!$R$5:$R$1053, MATCH('CF Values LookUp'!AH$4 &amp; 'CF Values LookUp'!$D9, 'Custom Field Tbl'!$Q$5:$Q$1053 &amp; 'Custom Field Tbl'!$S$5:$S$1053, 0)) ), "",
INDEX('Custom Field Tbl'!$R$5:$R$1053, MATCH('CF Values LookUp'!AH$4 &amp; 'CF Values LookUp'!$D9, 'Custom Field Tbl'!$Q$5:$Q$1053 &amp; 'Custom Field Tbl'!$S$5:$S$1053, 0)) )</f>
        <v/>
      </c>
      <c r="AI9" t="str" cm="1">
        <f t="array" ref="AI9">IF(ISNA(INDEX('Custom Field Tbl'!$R$5:$R$1053, MATCH('CF Values LookUp'!AI$4 &amp; 'CF Values LookUp'!$D9, 'Custom Field Tbl'!$Q$5:$Q$1053 &amp; 'Custom Field Tbl'!$S$5:$S$1053, 0)) ), "",
INDEX('Custom Field Tbl'!$R$5:$R$1053, MATCH('CF Values LookUp'!AI$4 &amp; 'CF Values LookUp'!$D9, 'Custom Field Tbl'!$Q$5:$Q$1053 &amp; 'Custom Field Tbl'!$S$5:$S$1053, 0)) )</f>
        <v/>
      </c>
      <c r="AJ9" t="str" cm="1">
        <f t="array" ref="AJ9">IF(ISNA(INDEX('Custom Field Tbl'!$R$5:$R$1053, MATCH('CF Values LookUp'!AJ$4 &amp; 'CF Values LookUp'!$D9, 'Custom Field Tbl'!$Q$5:$Q$1053 &amp; 'Custom Field Tbl'!$S$5:$S$1053, 0)) ), "",
INDEX('Custom Field Tbl'!$R$5:$R$1053, MATCH('CF Values LookUp'!AJ$4 &amp; 'CF Values LookUp'!$D9, 'Custom Field Tbl'!$Q$5:$Q$1053 &amp; 'Custom Field Tbl'!$S$5:$S$1053, 0)) )</f>
        <v/>
      </c>
      <c r="AK9" t="str" cm="1">
        <f t="array" ref="AK9">IF(ISNA(INDEX('Custom Field Tbl'!$R$5:$R$1053, MATCH('CF Values LookUp'!AK$4 &amp; 'CF Values LookUp'!$D9, 'Custom Field Tbl'!$Q$5:$Q$1053 &amp; 'Custom Field Tbl'!$S$5:$S$1053, 0)) ), "",
INDEX('Custom Field Tbl'!$R$5:$R$1053, MATCH('CF Values LookUp'!AK$4 &amp; 'CF Values LookUp'!$D9, 'Custom Field Tbl'!$Q$5:$Q$1053 &amp; 'Custom Field Tbl'!$S$5:$S$1053, 0)) )</f>
        <v/>
      </c>
      <c r="AL9" t="str" cm="1">
        <f t="array" ref="AL9">IF(ISNA(INDEX('Custom Field Tbl'!$R$5:$R$1053, MATCH('CF Values LookUp'!AL$4 &amp; 'CF Values LookUp'!$D9, 'Custom Field Tbl'!$Q$5:$Q$1053 &amp; 'Custom Field Tbl'!$S$5:$S$1053, 0)) ), "",
INDEX('Custom Field Tbl'!$R$5:$R$1053, MATCH('CF Values LookUp'!AL$4 &amp; 'CF Values LookUp'!$D9, 'Custom Field Tbl'!$Q$5:$Q$1053 &amp; 'Custom Field Tbl'!$S$5:$S$1053, 0)) )</f>
        <v/>
      </c>
      <c r="AM9" t="str" cm="1">
        <f t="array" ref="AM9">IF(ISNA(INDEX('Custom Field Tbl'!$R$5:$R$1053, MATCH('CF Values LookUp'!AM$4 &amp; 'CF Values LookUp'!$D9, 'Custom Field Tbl'!$Q$5:$Q$1053 &amp; 'Custom Field Tbl'!$S$5:$S$1053, 0)) ), "",
INDEX('Custom Field Tbl'!$R$5:$R$1053, MATCH('CF Values LookUp'!AM$4 &amp; 'CF Values LookUp'!$D9, 'Custom Field Tbl'!$Q$5:$Q$1053 &amp; 'Custom Field Tbl'!$S$5:$S$1053, 0)) )</f>
        <v/>
      </c>
      <c r="AN9" t="str" cm="1">
        <f t="array" ref="AN9">IF(ISNA(INDEX('Custom Field Tbl'!$R$5:$R$1053, MATCH('CF Values LookUp'!AN$4 &amp; 'CF Values LookUp'!$D9, 'Custom Field Tbl'!$Q$5:$Q$1053 &amp; 'Custom Field Tbl'!$S$5:$S$1053, 0)) ), "",
INDEX('Custom Field Tbl'!$R$5:$R$1053, MATCH('CF Values LookUp'!AN$4 &amp; 'CF Values LookUp'!$D9, 'Custom Field Tbl'!$Q$5:$Q$1053 &amp; 'Custom Field Tbl'!$S$5:$S$1053, 0)) )</f>
        <v/>
      </c>
      <c r="AO9" t="str" cm="1">
        <f t="array" ref="AO9">IF(ISNA(INDEX('Custom Field Tbl'!$R$5:$R$1053, MATCH('CF Values LookUp'!AO$4 &amp; 'CF Values LookUp'!$D9, 'Custom Field Tbl'!$Q$5:$Q$1053 &amp; 'Custom Field Tbl'!$S$5:$S$1053, 0)) ), "",
INDEX('Custom Field Tbl'!$R$5:$R$1053, MATCH('CF Values LookUp'!AO$4 &amp; 'CF Values LookUp'!$D9, 'Custom Field Tbl'!$Q$5:$Q$1053 &amp; 'Custom Field Tbl'!$S$5:$S$1053, 0)) )</f>
        <v/>
      </c>
      <c r="AP9" t="str" cm="1">
        <f t="array" ref="AP9">IF(ISNA(INDEX('Custom Field Tbl'!$R$5:$R$1053, MATCH('CF Values LookUp'!AP$4 &amp; 'CF Values LookUp'!$D9, 'Custom Field Tbl'!$Q$5:$Q$1053 &amp; 'Custom Field Tbl'!$S$5:$S$1053, 0)) ), "",
INDEX('Custom Field Tbl'!$R$5:$R$1053, MATCH('CF Values LookUp'!AP$4 &amp; 'CF Values LookUp'!$D9, 'Custom Field Tbl'!$Q$5:$Q$1053 &amp; 'Custom Field Tbl'!$S$5:$S$1053, 0)) )</f>
        <v/>
      </c>
      <c r="AQ9" t="str" cm="1">
        <f t="array" ref="AQ9">IF(ISNA(INDEX('Custom Field Tbl'!$R$5:$R$1053, MATCH('CF Values LookUp'!AQ$4 &amp; 'CF Values LookUp'!$D9, 'Custom Field Tbl'!$Q$5:$Q$1053 &amp; 'Custom Field Tbl'!$S$5:$S$1053, 0)) ), "",
INDEX('Custom Field Tbl'!$R$5:$R$1053, MATCH('CF Values LookUp'!AQ$4 &amp; 'CF Values LookUp'!$D9, 'Custom Field Tbl'!$Q$5:$Q$1053 &amp; 'Custom Field Tbl'!$S$5:$S$1053, 0)) )</f>
        <v>Wood</v>
      </c>
      <c r="AR9" t="str" cm="1">
        <f t="array" ref="AR9">IF(ISNA(INDEX('Custom Field Tbl'!$R$5:$R$1053, MATCH('CF Values LookUp'!AR$4 &amp; 'CF Values LookUp'!$D9, 'Custom Field Tbl'!$Q$5:$Q$1053 &amp; 'Custom Field Tbl'!$S$5:$S$1053, 0)) ), "",
INDEX('Custom Field Tbl'!$R$5:$R$1053, MATCH('CF Values LookUp'!AR$4 &amp; 'CF Values LookUp'!$D9, 'Custom Field Tbl'!$Q$5:$Q$1053 &amp; 'Custom Field Tbl'!$S$5:$S$1053, 0)) )</f>
        <v/>
      </c>
      <c r="AS9" t="str" cm="1">
        <f t="array" ref="AS9">IF(ISNA(INDEX('Custom Field Tbl'!$R$5:$R$1053, MATCH('CF Values LookUp'!AS$4 &amp; 'CF Values LookUp'!$D9, 'Custom Field Tbl'!$Q$5:$Q$1053 &amp; 'Custom Field Tbl'!$S$5:$S$1053, 0)) ), "",
INDEX('Custom Field Tbl'!$R$5:$R$1053, MATCH('CF Values LookUp'!AS$4 &amp; 'CF Values LookUp'!$D9, 'Custom Field Tbl'!$Q$5:$Q$1053 &amp; 'Custom Field Tbl'!$S$5:$S$1053, 0)) )</f>
        <v/>
      </c>
      <c r="AT9" t="str" cm="1">
        <f t="array" ref="AT9">IF(ISNA(INDEX('Custom Field Tbl'!$R$5:$R$1053, MATCH('CF Values LookUp'!AT$4 &amp; 'CF Values LookUp'!$D9, 'Custom Field Tbl'!$Q$5:$Q$1053 &amp; 'Custom Field Tbl'!$S$5:$S$1053, 0)) ), "",
INDEX('Custom Field Tbl'!$R$5:$R$1053, MATCH('CF Values LookUp'!AT$4 &amp; 'CF Values LookUp'!$D9, 'Custom Field Tbl'!$Q$5:$Q$1053 &amp; 'Custom Field Tbl'!$S$5:$S$1053, 0)) )</f>
        <v/>
      </c>
      <c r="AU9" t="str" cm="1">
        <f t="array" ref="AU9">IF(ISNA(INDEX('Custom Field Tbl'!$R$5:$R$1053, MATCH('CF Values LookUp'!AU$4 &amp; 'CF Values LookUp'!$D9, 'Custom Field Tbl'!$Q$5:$Q$1053 &amp; 'Custom Field Tbl'!$S$5:$S$1053, 0)) ), "",
INDEX('Custom Field Tbl'!$R$5:$R$1053, MATCH('CF Values LookUp'!AU$4 &amp; 'CF Values LookUp'!$D9, 'Custom Field Tbl'!$Q$5:$Q$1053 &amp; 'Custom Field Tbl'!$S$5:$S$1053, 0)) )</f>
        <v>Timber</v>
      </c>
      <c r="AV9" t="str" cm="1">
        <f t="array" ref="AV9">IF(ISNA(INDEX('Custom Field Tbl'!$R$5:$R$1053, MATCH('CF Values LookUp'!AV$4 &amp; 'CF Values LookUp'!$D9, 'Custom Field Tbl'!$Q$5:$Q$1053 &amp; 'Custom Field Tbl'!$S$5:$S$1053, 0)) ), "",
INDEX('Custom Field Tbl'!$R$5:$R$1053, MATCH('CF Values LookUp'!AV$4 &amp; 'CF Values LookUp'!$D9, 'Custom Field Tbl'!$Q$5:$Q$1053 &amp; 'Custom Field Tbl'!$S$5:$S$1053, 0)) )</f>
        <v/>
      </c>
      <c r="AW9" t="str" cm="1">
        <f t="array" ref="AW9">IF(ISNA(INDEX('Custom Field Tbl'!$R$5:$R$1053, MATCH('CF Values LookUp'!AW$4 &amp; 'CF Values LookUp'!$D9, 'Custom Field Tbl'!$Q$5:$Q$1053 &amp; 'Custom Field Tbl'!$S$5:$S$1053, 0)) ), "",
INDEX('Custom Field Tbl'!$R$5:$R$1053, MATCH('CF Values LookUp'!AW$4 &amp; 'CF Values LookUp'!$D9, 'Custom Field Tbl'!$Q$5:$Q$1053 &amp; 'Custom Field Tbl'!$S$5:$S$1053, 0)) )</f>
        <v/>
      </c>
      <c r="AX9" t="str" cm="1">
        <f t="array" ref="AX9">IF(ISNA(INDEX('Custom Field Tbl'!$R$5:$R$1053, MATCH('CF Values LookUp'!AX$4 &amp; 'CF Values LookUp'!$D9, 'Custom Field Tbl'!$Q$5:$Q$1053 &amp; 'Custom Field Tbl'!$S$5:$S$1053, 0)) ), "",
INDEX('Custom Field Tbl'!$R$5:$R$1053, MATCH('CF Values LookUp'!AX$4 &amp; 'CF Values LookUp'!$D9, 'Custom Field Tbl'!$Q$5:$Q$1053 &amp; 'Custom Field Tbl'!$S$5:$S$1053, 0)) )</f>
        <v/>
      </c>
      <c r="AY9" t="str" cm="1">
        <f t="array" ref="AY9">IF(ISNA(INDEX('Custom Field Tbl'!$R$5:$R$1053, MATCH('CF Values LookUp'!AY$4 &amp; 'CF Values LookUp'!$D9, 'Custom Field Tbl'!$Q$5:$Q$1053 &amp; 'Custom Field Tbl'!$S$5:$S$1053, 0)) ), "",
INDEX('Custom Field Tbl'!$R$5:$R$1053, MATCH('CF Values LookUp'!AY$4 &amp; 'CF Values LookUp'!$D9, 'Custom Field Tbl'!$Q$5:$Q$1053 &amp; 'Custom Field Tbl'!$S$5:$S$1053, 0)) )</f>
        <v/>
      </c>
      <c r="AZ9" t="str" cm="1">
        <f t="array" ref="AZ9">IF(ISNA(INDEX('Custom Field Tbl'!$R$5:$R$1053, MATCH('CF Values LookUp'!AZ$4 &amp; 'CF Values LookUp'!$D9, 'Custom Field Tbl'!$Q$5:$Q$1053 &amp; 'Custom Field Tbl'!$S$5:$S$1053, 0)) ), "",
INDEX('Custom Field Tbl'!$R$5:$R$1053, MATCH('CF Values LookUp'!AZ$4 &amp; 'CF Values LookUp'!$D9, 'Custom Field Tbl'!$Q$5:$Q$1053 &amp; 'Custom Field Tbl'!$S$5:$S$1053, 0)) )</f>
        <v/>
      </c>
      <c r="BA9" t="str" cm="1">
        <f t="array" ref="BA9">IF(ISNA(INDEX('Custom Field Tbl'!$R$5:$R$1053, MATCH('CF Values LookUp'!BA$4 &amp; 'CF Values LookUp'!$D9, 'Custom Field Tbl'!$Q$5:$Q$1053 &amp; 'Custom Field Tbl'!$S$5:$S$1053, 0)) ), "",
INDEX('Custom Field Tbl'!$R$5:$R$1053, MATCH('CF Values LookUp'!BA$4 &amp; 'CF Values LookUp'!$D9, 'Custom Field Tbl'!$Q$5:$Q$1053 &amp; 'Custom Field Tbl'!$S$5:$S$1053, 0)) )</f>
        <v/>
      </c>
      <c r="BB9" t="str" cm="1">
        <f t="array" ref="BB9">IF(ISNA(INDEX('Custom Field Tbl'!$R$5:$R$1053, MATCH('CF Values LookUp'!BB$4 &amp; 'CF Values LookUp'!$D9, 'Custom Field Tbl'!$Q$5:$Q$1053 &amp; 'Custom Field Tbl'!$S$5:$S$1053, 0)) ), "",
INDEX('Custom Field Tbl'!$R$5:$R$1053, MATCH('CF Values LookUp'!BB$4 &amp; 'CF Values LookUp'!$D9, 'Custom Field Tbl'!$Q$5:$Q$1053 &amp; 'Custom Field Tbl'!$S$5:$S$1053, 0)) )</f>
        <v/>
      </c>
      <c r="BC9" t="str" cm="1">
        <f t="array" ref="BC9">IF(ISNA(INDEX('Custom Field Tbl'!$R$5:$R$1053, MATCH('CF Values LookUp'!BC$4 &amp; 'CF Values LookUp'!$D9, 'Custom Field Tbl'!$Q$5:$Q$1053 &amp; 'Custom Field Tbl'!$S$5:$S$1053, 0)) ), "",
INDEX('Custom Field Tbl'!$R$5:$R$1053, MATCH('CF Values LookUp'!BC$4 &amp; 'CF Values LookUp'!$D9, 'Custom Field Tbl'!$Q$5:$Q$1053 &amp; 'Custom Field Tbl'!$S$5:$S$1053, 0)) )</f>
        <v/>
      </c>
      <c r="BD9" t="str" cm="1">
        <f t="array" ref="BD9">IF(ISNA(INDEX('Custom Field Tbl'!$R$5:$R$1053, MATCH('CF Values LookUp'!BD$4 &amp; 'CF Values LookUp'!$D9, 'Custom Field Tbl'!$Q$5:$Q$1053 &amp; 'Custom Field Tbl'!$S$5:$S$1053, 0)) ), "",
INDEX('Custom Field Tbl'!$R$5:$R$1053, MATCH('CF Values LookUp'!BD$4 &amp; 'CF Values LookUp'!$D9, 'Custom Field Tbl'!$Q$5:$Q$1053 &amp; 'Custom Field Tbl'!$S$5:$S$1053, 0)) )</f>
        <v>Fire Alarm Control</v>
      </c>
      <c r="BE9" t="str" cm="1">
        <f t="array" ref="BE9">IF(ISNA(INDEX('Custom Field Tbl'!$R$5:$R$1053, MATCH('CF Values LookUp'!BE$4 &amp; 'CF Values LookUp'!$D9, 'Custom Field Tbl'!$Q$5:$Q$1053 &amp; 'Custom Field Tbl'!$S$5:$S$1053, 0)) ), "",
INDEX('Custom Field Tbl'!$R$5:$R$1053, MATCH('CF Values LookUp'!BE$4 &amp; 'CF Values LookUp'!$D9, 'Custom Field Tbl'!$Q$5:$Q$1053 &amp; 'Custom Field Tbl'!$S$5:$S$1053, 0)) )</f>
        <v/>
      </c>
      <c r="BF9" t="str" cm="1">
        <f t="array" ref="BF9">IF(ISNA(INDEX('Custom Field Tbl'!$R$5:$R$1053, MATCH('CF Values LookUp'!BF$4 &amp; 'CF Values LookUp'!$D9, 'Custom Field Tbl'!$Q$5:$Q$1053 &amp; 'Custom Field Tbl'!$S$5:$S$1053, 0)) ), "",
INDEX('Custom Field Tbl'!$R$5:$R$1053, MATCH('CF Values LookUp'!BF$4 &amp; 'CF Values LookUp'!$D9, 'Custom Field Tbl'!$Q$5:$Q$1053 &amp; 'Custom Field Tbl'!$S$5:$S$1053, 0)) )</f>
        <v/>
      </c>
      <c r="BG9" t="str" cm="1">
        <f t="array" ref="BG9">IF(ISNA(INDEX('Custom Field Tbl'!$R$5:$R$1053, MATCH('CF Values LookUp'!BG$4 &amp; 'CF Values LookUp'!$D9, 'Custom Field Tbl'!$Q$5:$Q$1053 &amp; 'Custom Field Tbl'!$S$5:$S$1053, 0)) ), "",
INDEX('Custom Field Tbl'!$R$5:$R$1053, MATCH('CF Values LookUp'!BG$4 &amp; 'CF Values LookUp'!$D9, 'Custom Field Tbl'!$Q$5:$Q$1053 &amp; 'Custom Field Tbl'!$S$5:$S$1053, 0)) )</f>
        <v/>
      </c>
      <c r="BH9" t="str" cm="1">
        <f t="array" ref="BH9">IF(ISNA(INDEX('Custom Field Tbl'!$R$5:$R$1053, MATCH('CF Values LookUp'!BH$4 &amp; 'CF Values LookUp'!$D9, 'Custom Field Tbl'!$Q$5:$Q$1053 &amp; 'Custom Field Tbl'!$S$5:$S$1053, 0)) ), "",
INDEX('Custom Field Tbl'!$R$5:$R$1053, MATCH('CF Values LookUp'!BH$4 &amp; 'CF Values LookUp'!$D9, 'Custom Field Tbl'!$Q$5:$Q$1053 &amp; 'Custom Field Tbl'!$S$5:$S$1053, 0)) )</f>
        <v/>
      </c>
      <c r="BI9" t="str" cm="1">
        <f t="array" ref="BI9">IF(ISNA(INDEX('Custom Field Tbl'!$R$5:$R$1053, MATCH('CF Values LookUp'!BI$4 &amp; 'CF Values LookUp'!$D9, 'Custom Field Tbl'!$Q$5:$Q$1053 &amp; 'Custom Field Tbl'!$S$5:$S$1053, 0)) ), "",
INDEX('Custom Field Tbl'!$R$5:$R$1053, MATCH('CF Values LookUp'!BI$4 &amp; 'CF Values LookUp'!$D9, 'Custom Field Tbl'!$Q$5:$Q$1053 &amp; 'Custom Field Tbl'!$S$5:$S$1053, 0)) )</f>
        <v/>
      </c>
      <c r="BJ9" t="str" cm="1">
        <f t="array" ref="BJ9">IF(ISNA(INDEX('Custom Field Tbl'!$R$5:$R$1053, MATCH('CF Values LookUp'!BJ$4 &amp; 'CF Values LookUp'!$D9, 'Custom Field Tbl'!$Q$5:$Q$1053 &amp; 'Custom Field Tbl'!$S$5:$S$1053, 0)) ), "",
INDEX('Custom Field Tbl'!$R$5:$R$1053, MATCH('CF Values LookUp'!BJ$4 &amp; 'CF Values LookUp'!$D9, 'Custom Field Tbl'!$Q$5:$Q$1053 &amp; 'Custom Field Tbl'!$S$5:$S$1053, 0)) )</f>
        <v/>
      </c>
      <c r="BK9" t="str" cm="1">
        <f t="array" ref="BK9">IF(ISNA(INDEX('Custom Field Tbl'!$R$5:$R$1053, MATCH('CF Values LookUp'!BK$4 &amp; 'CF Values LookUp'!$D9, 'Custom Field Tbl'!$Q$5:$Q$1053 &amp; 'Custom Field Tbl'!$S$5:$S$1053, 0)) ), "",
INDEX('Custom Field Tbl'!$R$5:$R$1053, MATCH('CF Values LookUp'!BK$4 &amp; 'CF Values LookUp'!$D9, 'Custom Field Tbl'!$Q$5:$Q$1053 &amp; 'Custom Field Tbl'!$S$5:$S$1053, 0)) )</f>
        <v/>
      </c>
      <c r="BL9" t="str" cm="1">
        <f t="array" ref="BL9">IF(ISNA(INDEX('Custom Field Tbl'!$R$5:$R$1053, MATCH('CF Values LookUp'!BL$4 &amp; 'CF Values LookUp'!$D9, 'Custom Field Tbl'!$Q$5:$Q$1053 &amp; 'Custom Field Tbl'!$S$5:$S$1053, 0)) ), "",
INDEX('Custom Field Tbl'!$R$5:$R$1053, MATCH('CF Values LookUp'!BL$4 &amp; 'CF Values LookUp'!$D9, 'Custom Field Tbl'!$Q$5:$Q$1053 &amp; 'Custom Field Tbl'!$S$5:$S$1053, 0)) )</f>
        <v>Swipe</v>
      </c>
      <c r="BM9" t="str" cm="1">
        <f t="array" ref="BM9">IF(ISNA(INDEX('Custom Field Tbl'!$R$5:$R$1053, MATCH('CF Values LookUp'!BM$4 &amp; 'CF Values LookUp'!$D9, 'Custom Field Tbl'!$Q$5:$Q$1053 &amp; 'Custom Field Tbl'!$S$5:$S$1053, 0)) ), "",
INDEX('Custom Field Tbl'!$R$5:$R$1053, MATCH('CF Values LookUp'!BM$4 &amp; 'CF Values LookUp'!$D9, 'Custom Field Tbl'!$Q$5:$Q$1053 &amp; 'Custom Field Tbl'!$S$5:$S$1053, 0)) )</f>
        <v/>
      </c>
      <c r="BN9" t="str" cm="1">
        <f t="array" ref="BN9">IF(ISNA(INDEX('Custom Field Tbl'!$R$5:$R$1053, MATCH('CF Values LookUp'!BN$4 &amp; 'CF Values LookUp'!$D9, 'Custom Field Tbl'!$Q$5:$Q$1053 &amp; 'Custom Field Tbl'!$S$5:$S$1053, 0)) ), "",
INDEX('Custom Field Tbl'!$R$5:$R$1053, MATCH('CF Values LookUp'!BN$4 &amp; 'CF Values LookUp'!$D9, 'Custom Field Tbl'!$Q$5:$Q$1053 &amp; 'Custom Field Tbl'!$S$5:$S$1053, 0)) )</f>
        <v/>
      </c>
      <c r="BO9" t="str" cm="1">
        <f t="array" ref="BO9">IF(ISNA(INDEX('Custom Field Tbl'!$R$5:$R$1053, MATCH('CF Values LookUp'!BO$4 &amp; 'CF Values LookUp'!$D9, 'Custom Field Tbl'!$Q$5:$Q$1053 &amp; 'Custom Field Tbl'!$S$5:$S$1053, 0)) ), "",
INDEX('Custom Field Tbl'!$R$5:$R$1053, MATCH('CF Values LookUp'!BO$4 &amp; 'CF Values LookUp'!$D9, 'Custom Field Tbl'!$Q$5:$Q$1053 &amp; 'Custom Field Tbl'!$S$5:$S$1053, 0)) )</f>
        <v/>
      </c>
      <c r="BP9" t="str" cm="1">
        <f t="array" ref="BP9">IF(ISNA(INDEX('Custom Field Tbl'!$R$5:$R$1053, MATCH('CF Values LookUp'!BP$4 &amp; 'CF Values LookUp'!$D9, 'Custom Field Tbl'!$Q$5:$Q$1053 &amp; 'Custom Field Tbl'!$S$5:$S$1053, 0)) ), "",
INDEX('Custom Field Tbl'!$R$5:$R$1053, MATCH('CF Values LookUp'!BP$4 &amp; 'CF Values LookUp'!$D9, 'Custom Field Tbl'!$Q$5:$Q$1053 &amp; 'Custom Field Tbl'!$S$5:$S$1053, 0)) )</f>
        <v/>
      </c>
      <c r="BQ9" t="str" cm="1">
        <f t="array" ref="BQ9">IF(ISNA(INDEX('Custom Field Tbl'!$R$5:$R$1053, MATCH('CF Values LookUp'!BQ$4 &amp; 'CF Values LookUp'!$D9, 'Custom Field Tbl'!$Q$5:$Q$1053 &amp; 'Custom Field Tbl'!$S$5:$S$1053, 0)) ), "",
INDEX('Custom Field Tbl'!$R$5:$R$1053, MATCH('CF Values LookUp'!BQ$4 &amp; 'CF Values LookUp'!$D9, 'Custom Field Tbl'!$Q$5:$Q$1053 &amp; 'Custom Field Tbl'!$S$5:$S$1053, 0)) )</f>
        <v/>
      </c>
      <c r="BR9" t="str" cm="1">
        <f t="array" ref="BR9">IF(ISNA(INDEX('Custom Field Tbl'!$R$5:$R$1053, MATCH('CF Values LookUp'!BR$4 &amp; 'CF Values LookUp'!$D9, 'Custom Field Tbl'!$Q$5:$Q$1053 &amp; 'Custom Field Tbl'!$S$5:$S$1053, 0)) ), "",
INDEX('Custom Field Tbl'!$R$5:$R$1053, MATCH('CF Values LookUp'!BR$4 &amp; 'CF Values LookUp'!$D9, 'Custom Field Tbl'!$Q$5:$Q$1053 &amp; 'Custom Field Tbl'!$S$5:$S$1053, 0)) )</f>
        <v>Propane Gas (LPG) Heating</v>
      </c>
      <c r="BS9" t="str" cm="1">
        <f t="array" ref="BS9">IF(ISNA(INDEX('Custom Field Tbl'!$R$5:$R$1053, MATCH('CF Values LookUp'!BS$4 &amp; 'CF Values LookUp'!$D9, 'Custom Field Tbl'!$Q$5:$Q$1053 &amp; 'Custom Field Tbl'!$S$5:$S$1053, 0)) ), "",
INDEX('Custom Field Tbl'!$R$5:$R$1053, MATCH('CF Values LookUp'!BS$4 &amp; 'CF Values LookUp'!$D9, 'Custom Field Tbl'!$Q$5:$Q$1053 &amp; 'Custom Field Tbl'!$S$5:$S$1053, 0)) )</f>
        <v>Wet Scrubber</v>
      </c>
      <c r="BT9" t="str" cm="1">
        <f t="array" ref="BT9">IF(ISNA(INDEX('Custom Field Tbl'!$R$5:$R$1053, MATCH('CF Values LookUp'!BT$4 &amp; 'CF Values LookUp'!$D9, 'Custom Field Tbl'!$Q$5:$Q$1053 &amp; 'Custom Field Tbl'!$S$5:$S$1053, 0)) ), "",
INDEX('Custom Field Tbl'!$R$5:$R$1053, MATCH('CF Values LookUp'!BT$4 &amp; 'CF Values LookUp'!$D9, 'Custom Field Tbl'!$Q$5:$Q$1053 &amp; 'Custom Field Tbl'!$S$5:$S$1053, 0)) )</f>
        <v/>
      </c>
      <c r="BU9" t="str" cm="1">
        <f t="array" ref="BU9">IF(ISNA(INDEX('Custom Field Tbl'!$R$5:$R$1053, MATCH('CF Values LookUp'!BU$4 &amp; 'CF Values LookUp'!$D9, 'Custom Field Tbl'!$Q$5:$Q$1053 &amp; 'Custom Field Tbl'!$S$5:$S$1053, 0)) ), "",
INDEX('Custom Field Tbl'!$R$5:$R$1053, MATCH('CF Values LookUp'!BU$4 &amp; 'CF Values LookUp'!$D9, 'Custom Field Tbl'!$Q$5:$Q$1053 &amp; 'Custom Field Tbl'!$S$5:$S$1053, 0)) )</f>
        <v/>
      </c>
      <c r="BV9" t="str" cm="1">
        <f t="array" ref="BV9">IF(ISNA(INDEX('Custom Field Tbl'!$R$5:$R$1053, MATCH('CF Values LookUp'!BV$4 &amp; 'CF Values LookUp'!$D9, 'Custom Field Tbl'!$Q$5:$Q$1053 &amp; 'Custom Field Tbl'!$S$5:$S$1053, 0)) ), "",
INDEX('Custom Field Tbl'!$R$5:$R$1053, MATCH('CF Values LookUp'!BV$4 &amp; 'CF Values LookUp'!$D9, 'Custom Field Tbl'!$Q$5:$Q$1053 &amp; 'Custom Field Tbl'!$S$5:$S$1053, 0)) )</f>
        <v/>
      </c>
      <c r="BW9" t="str" cm="1">
        <f t="array" ref="BW9">IF(ISNA(INDEX('Custom Field Tbl'!$R$5:$R$1053, MATCH('CF Values LookUp'!BW$4 &amp; 'CF Values LookUp'!$D9, 'Custom Field Tbl'!$Q$5:$Q$1053 &amp; 'Custom Field Tbl'!$S$5:$S$1053, 0)) ), "",
INDEX('Custom Field Tbl'!$R$5:$R$1053, MATCH('CF Values LookUp'!BW$4 &amp; 'CF Values LookUp'!$D9, 'Custom Field Tbl'!$Q$5:$Q$1053 &amp; 'Custom Field Tbl'!$S$5:$S$1053, 0)) )</f>
        <v/>
      </c>
      <c r="BX9" t="str" cm="1">
        <f t="array" ref="BX9">IF(ISNA(INDEX('Custom Field Tbl'!$R$5:$R$1053, MATCH('CF Values LookUp'!BX$4 &amp; 'CF Values LookUp'!$D9, 'Custom Field Tbl'!$Q$5:$Q$1053 &amp; 'Custom Field Tbl'!$S$5:$S$1053, 0)) ), "",
INDEX('Custom Field Tbl'!$R$5:$R$1053, MATCH('CF Values LookUp'!BX$4 &amp; 'CF Values LookUp'!$D9, 'Custom Field Tbl'!$Q$5:$Q$1053 &amp; 'Custom Field Tbl'!$S$5:$S$1053, 0)) )</f>
        <v/>
      </c>
      <c r="BY9" t="str" cm="1">
        <f t="array" ref="BY9">IF(ISNA(INDEX('Custom Field Tbl'!$R$5:$R$1053, MATCH('CF Values LookUp'!BY$4 &amp; 'CF Values LookUp'!$D9, 'Custom Field Tbl'!$Q$5:$Q$1053 &amp; 'Custom Field Tbl'!$S$5:$S$1053, 0)) ), "",
INDEX('Custom Field Tbl'!$R$5:$R$1053, MATCH('CF Values LookUp'!BY$4 &amp; 'CF Values LookUp'!$D9, 'Custom Field Tbl'!$Q$5:$Q$1053 &amp; 'Custom Field Tbl'!$S$5:$S$1053, 0)) )</f>
        <v>Steps</v>
      </c>
      <c r="BZ9" t="str" cm="1">
        <f t="array" ref="BZ9">IF(ISNA(INDEX('Custom Field Tbl'!$R$5:$R$1053, MATCH('CF Values LookUp'!BZ$4 &amp; 'CF Values LookUp'!$D9, 'Custom Field Tbl'!$Q$5:$Q$1053 &amp; 'Custom Field Tbl'!$S$5:$S$1053, 0)) ), "",
INDEX('Custom Field Tbl'!$R$5:$R$1053, MATCH('CF Values LookUp'!BZ$4 &amp; 'CF Values LookUp'!$D9, 'Custom Field Tbl'!$Q$5:$Q$1053 &amp; 'Custom Field Tbl'!$S$5:$S$1053, 0)) )</f>
        <v/>
      </c>
      <c r="CA9" t="str" cm="1">
        <f t="array" ref="CA9">IF(ISNA(INDEX('Custom Field Tbl'!$R$5:$R$1053, MATCH('CF Values LookUp'!CA$4 &amp; 'CF Values LookUp'!$D9, 'Custom Field Tbl'!$Q$5:$Q$1053 &amp; 'Custom Field Tbl'!$S$5:$S$1053, 0)) ), "",
INDEX('Custom Field Tbl'!$R$5:$R$1053, MATCH('CF Values LookUp'!CA$4 &amp; 'CF Values LookUp'!$D9, 'Custom Field Tbl'!$Q$5:$Q$1053 &amp; 'Custom Field Tbl'!$S$5:$S$1053, 0)) )</f>
        <v/>
      </c>
      <c r="CB9" t="str" cm="1">
        <f t="array" ref="CB9">IF(ISNA(INDEX('Custom Field Tbl'!$R$5:$R$1053, MATCH('CF Values LookUp'!CB$4 &amp; 'CF Values LookUp'!$D9, 'Custom Field Tbl'!$Q$5:$Q$1053 &amp; 'Custom Field Tbl'!$S$5:$S$1053, 0)) ), "",
INDEX('Custom Field Tbl'!$R$5:$R$1053, MATCH('CF Values LookUp'!CB$4 &amp; 'CF Values LookUp'!$D9, 'Custom Field Tbl'!$Q$5:$Q$1053 &amp; 'Custom Field Tbl'!$S$5:$S$1053, 0)) )</f>
        <v/>
      </c>
      <c r="CC9" t="str" cm="1">
        <f t="array" ref="CC9">IF(ISNA(INDEX('Custom Field Tbl'!$R$5:$R$1053, MATCH('CF Values LookUp'!CC$4 &amp; 'CF Values LookUp'!$D9, 'Custom Field Tbl'!$Q$5:$Q$1053 &amp; 'Custom Field Tbl'!$S$5:$S$1053, 0)) ), "",
INDEX('Custom Field Tbl'!$R$5:$R$1053, MATCH('CF Values LookUp'!CC$4 &amp; 'CF Values LookUp'!$D9, 'Custom Field Tbl'!$Q$5:$Q$1053 &amp; 'Custom Field Tbl'!$S$5:$S$1053, 0)) )</f>
        <v/>
      </c>
      <c r="CD9" t="str" cm="1">
        <f t="array" ref="CD9">IF(ISNA(INDEX('Custom Field Tbl'!$R$5:$R$1053, MATCH('CF Values LookUp'!CD$4 &amp; 'CF Values LookUp'!$D9, 'Custom Field Tbl'!$Q$5:$Q$1053 &amp; 'Custom Field Tbl'!$S$5:$S$1053, 0)) ), "",
INDEX('Custom Field Tbl'!$R$5:$R$1053, MATCH('CF Values LookUp'!CD$4 &amp; 'CF Values LookUp'!$D9, 'Custom Field Tbl'!$Q$5:$Q$1053 &amp; 'Custom Field Tbl'!$S$5:$S$1053, 0)) )</f>
        <v>Enclosed Booth with Shower</v>
      </c>
      <c r="CE9" t="str" cm="1">
        <f t="array" ref="CE9">IF(ISNA(INDEX('Custom Field Tbl'!$R$5:$R$1053, MATCH('CF Values LookUp'!CE$4 &amp; 'CF Values LookUp'!$D9, 'Custom Field Tbl'!$Q$5:$Q$1053 &amp; 'Custom Field Tbl'!$S$5:$S$1053, 0)) ), "",
INDEX('Custom Field Tbl'!$R$5:$R$1053, MATCH('CF Values LookUp'!CE$4 &amp; 'CF Values LookUp'!$D9, 'Custom Field Tbl'!$Q$5:$Q$1053 &amp; 'Custom Field Tbl'!$S$5:$S$1053, 0)) )</f>
        <v/>
      </c>
      <c r="CF9" t="str" cm="1">
        <f t="array" ref="CF9">IF(ISNA(INDEX('Custom Field Tbl'!$R$5:$R$1053, MATCH('CF Values LookUp'!CF$4 &amp; 'CF Values LookUp'!$D9, 'Custom Field Tbl'!$Q$5:$Q$1053 &amp; 'Custom Field Tbl'!$S$5:$S$1053, 0)) ), "",
INDEX('Custom Field Tbl'!$R$5:$R$1053, MATCH('CF Values LookUp'!CF$4 &amp; 'CF Values LookUp'!$D9, 'Custom Field Tbl'!$Q$5:$Q$1053 &amp; 'Custom Field Tbl'!$S$5:$S$1053, 0)) )</f>
        <v/>
      </c>
      <c r="CG9" t="str" cm="1">
        <f t="array" ref="CG9">IF(ISNA(INDEX('Custom Field Tbl'!$R$5:$R$1053, MATCH('CF Values LookUp'!CG$4 &amp; 'CF Values LookUp'!$D9, 'Custom Field Tbl'!$Q$5:$Q$1053 &amp; 'Custom Field Tbl'!$S$5:$S$1053, 0)) ), "",
INDEX('Custom Field Tbl'!$R$5:$R$1053, MATCH('CF Values LookUp'!CG$4 &amp; 'CF Values LookUp'!$D9, 'Custom Field Tbl'!$Q$5:$Q$1053 &amp; 'Custom Field Tbl'!$S$5:$S$1053, 0)) )</f>
        <v/>
      </c>
      <c r="CH9" t="str" cm="1">
        <f t="array" ref="CH9">IF(ISNA(INDEX('Custom Field Tbl'!$R$5:$R$1053, MATCH('CF Values LookUp'!CH$4 &amp; 'CF Values LookUp'!$D9, 'Custom Field Tbl'!$Q$5:$Q$1053 &amp; 'Custom Field Tbl'!$S$5:$S$1053, 0)) ), "",
INDEX('Custom Field Tbl'!$R$5:$R$1053, MATCH('CF Values LookUp'!CH$4 &amp; 'CF Values LookUp'!$D9, 'Custom Field Tbl'!$Q$5:$Q$1053 &amp; 'Custom Field Tbl'!$S$5:$S$1053, 0)) )</f>
        <v/>
      </c>
      <c r="CI9" t="str" cm="1">
        <f t="array" ref="CI9">IF(ISNA(INDEX('Custom Field Tbl'!$R$5:$R$1053, MATCH('CF Values LookUp'!CI$4 &amp; 'CF Values LookUp'!$D9, 'Custom Field Tbl'!$Q$5:$Q$1053 &amp; 'Custom Field Tbl'!$S$5:$S$1053, 0)) ), "",
INDEX('Custom Field Tbl'!$R$5:$R$1053, MATCH('CF Values LookUp'!CI$4 &amp; 'CF Values LookUp'!$D9, 'Custom Field Tbl'!$Q$5:$Q$1053 &amp; 'Custom Field Tbl'!$S$5:$S$1053, 0)) )</f>
        <v/>
      </c>
      <c r="CJ9" t="str" cm="1">
        <f t="array" ref="CJ9">IF(ISNA(INDEX('Custom Field Tbl'!$R$5:$R$1053, MATCH('CF Values LookUp'!CJ$4 &amp; 'CF Values LookUp'!$D9, 'Custom Field Tbl'!$Q$5:$Q$1053 &amp; 'Custom Field Tbl'!$S$5:$S$1053, 0)) ), "",
INDEX('Custom Field Tbl'!$R$5:$R$1053, MATCH('CF Values LookUp'!CJ$4 &amp; 'CF Values LookUp'!$D9, 'Custom Field Tbl'!$Q$5:$Q$1053 &amp; 'Custom Field Tbl'!$S$5:$S$1053, 0)) )</f>
        <v/>
      </c>
      <c r="CK9" t="str" cm="1">
        <f t="array" ref="CK9">IF(ISNA(INDEX('Custom Field Tbl'!$R$5:$R$1053, MATCH('CF Values LookUp'!CK$4 &amp; 'CF Values LookUp'!$D9, 'Custom Field Tbl'!$Q$5:$Q$1053 &amp; 'Custom Field Tbl'!$S$5:$S$1053, 0)) ), "",
INDEX('Custom Field Tbl'!$R$5:$R$1053, MATCH('CF Values LookUp'!CK$4 &amp; 'CF Values LookUp'!$D9, 'Custom Field Tbl'!$Q$5:$Q$1053 &amp; 'Custom Field Tbl'!$S$5:$S$1053, 0)) )</f>
        <v/>
      </c>
      <c r="CL9" t="str" cm="1">
        <f t="array" ref="CL9">IF(ISNA(INDEX('Custom Field Tbl'!$R$5:$R$1053, MATCH('CF Values LookUp'!CL$4 &amp; 'CF Values LookUp'!$D9, 'Custom Field Tbl'!$Q$5:$Q$1053 &amp; 'Custom Field Tbl'!$S$5:$S$1053, 0)) ), "",
INDEX('Custom Field Tbl'!$R$5:$R$1053, MATCH('CF Values LookUp'!CL$4 &amp; 'CF Values LookUp'!$D9, 'Custom Field Tbl'!$Q$5:$Q$1053 &amp; 'Custom Field Tbl'!$S$5:$S$1053, 0)) )</f>
        <v/>
      </c>
      <c r="CM9" t="str" cm="1">
        <f t="array" ref="CM9">IF(ISNA(INDEX('Custom Field Tbl'!$R$5:$R$1053, MATCH('CF Values LookUp'!CM$4 &amp; 'CF Values LookUp'!$D9, 'Custom Field Tbl'!$Q$5:$Q$1053 &amp; 'Custom Field Tbl'!$S$5:$S$1053, 0)) ), "",
INDEX('Custom Field Tbl'!$R$5:$R$1053, MATCH('CF Values LookUp'!CM$4 &amp; 'CF Values LookUp'!$D9, 'Custom Field Tbl'!$Q$5:$Q$1053 &amp; 'Custom Field Tbl'!$S$5:$S$1053, 0)) )</f>
        <v/>
      </c>
      <c r="CN9" t="str" cm="1">
        <f t="array" ref="CN9">IF(ISNA(INDEX('Custom Field Tbl'!$R$5:$R$1053, MATCH('CF Values LookUp'!CN$4 &amp; 'CF Values LookUp'!$D9, 'Custom Field Tbl'!$Q$5:$Q$1053 &amp; 'Custom Field Tbl'!$S$5:$S$1053, 0)) ), "",
INDEX('Custom Field Tbl'!$R$5:$R$1053, MATCH('CF Values LookUp'!CN$4 &amp; 'CF Values LookUp'!$D9, 'Custom Field Tbl'!$Q$5:$Q$1053 &amp; 'Custom Field Tbl'!$S$5:$S$1053, 0)) )</f>
        <v>Vertical Ducted</v>
      </c>
      <c r="CO9" t="str" cm="1">
        <f t="array" ref="CO9">IF(ISNA(INDEX('Custom Field Tbl'!$R$5:$R$1053, MATCH('CF Values LookUp'!CO$4 &amp; 'CF Values LookUp'!$D9, 'Custom Field Tbl'!$Q$5:$Q$1053 &amp; 'Custom Field Tbl'!$S$5:$S$1053, 0)) ), "",
INDEX('Custom Field Tbl'!$R$5:$R$1053, MATCH('CF Values LookUp'!CO$4 &amp; 'CF Values LookUp'!$D9, 'Custom Field Tbl'!$Q$5:$Q$1053 &amp; 'Custom Field Tbl'!$S$5:$S$1053, 0)) )</f>
        <v/>
      </c>
      <c r="CP9" t="str" cm="1">
        <f t="array" ref="CP9">IF(ISNA(INDEX('Custom Field Tbl'!$R$5:$R$1053, MATCH('CF Values LookUp'!CP$4 &amp; 'CF Values LookUp'!$D9, 'Custom Field Tbl'!$Q$5:$Q$1053 &amp; 'Custom Field Tbl'!$S$5:$S$1053, 0)) ), "",
INDEX('Custom Field Tbl'!$R$5:$R$1053, MATCH('CF Values LookUp'!CP$4 &amp; 'CF Values LookUp'!$D9, 'Custom Field Tbl'!$Q$5:$Q$1053 &amp; 'Custom Field Tbl'!$S$5:$S$1053, 0)) )</f>
        <v/>
      </c>
      <c r="CQ9" t="str" cm="1">
        <f t="array" ref="CQ9">IF(ISNA(INDEX('Custom Field Tbl'!$R$5:$R$1053, MATCH('CF Values LookUp'!CQ$4 &amp; 'CF Values LookUp'!$D9, 'Custom Field Tbl'!$Q$5:$Q$1053 &amp; 'Custom Field Tbl'!$S$5:$S$1053, 0)) ), "",
INDEX('Custom Field Tbl'!$R$5:$R$1053, MATCH('CF Values LookUp'!CQ$4 &amp; 'CF Values LookUp'!$D9, 'Custom Field Tbl'!$Q$5:$Q$1053 &amp; 'Custom Field Tbl'!$S$5:$S$1053, 0)) )</f>
        <v/>
      </c>
      <c r="CR9" t="str" cm="1">
        <f t="array" ref="CR9">IF(ISNA(INDEX('Custom Field Tbl'!$R$5:$R$1053, MATCH('CF Values LookUp'!CR$4 &amp; 'CF Values LookUp'!$D9, 'Custom Field Tbl'!$Q$5:$Q$1053 &amp; 'Custom Field Tbl'!$S$5:$S$1053, 0)) ), "",
INDEX('Custom Field Tbl'!$R$5:$R$1053, MATCH('CF Values LookUp'!CR$4 &amp; 'CF Values LookUp'!$D9, 'Custom Field Tbl'!$Q$5:$Q$1053 &amp; 'Custom Field Tbl'!$S$5:$S$1053, 0)) )</f>
        <v/>
      </c>
      <c r="CS9" t="str" cm="1">
        <f t="array" ref="CS9">IF(ISNA(INDEX('Custom Field Tbl'!$R$5:$R$1053, MATCH('CF Values LookUp'!CS$4 &amp; 'CF Values LookUp'!$D9, 'Custom Field Tbl'!$Q$5:$Q$1053 &amp; 'Custom Field Tbl'!$S$5:$S$1053, 0)) ), "",
INDEX('Custom Field Tbl'!$R$5:$R$1053, MATCH('CF Values LookUp'!CS$4 &amp; 'CF Values LookUp'!$D9, 'Custom Field Tbl'!$Q$5:$Q$1053 &amp; 'Custom Field Tbl'!$S$5:$S$1053, 0)) )</f>
        <v>Vegetated Roof</v>
      </c>
      <c r="CT9" t="str" cm="1">
        <f t="array" ref="CT9">IF(ISNA(INDEX('Custom Field Tbl'!$R$5:$R$1053, MATCH('CF Values LookUp'!CT$4 &amp; 'CF Values LookUp'!$D9, 'Custom Field Tbl'!$Q$5:$Q$1053 &amp; 'Custom Field Tbl'!$S$5:$S$1053, 0)) ), "",
INDEX('Custom Field Tbl'!$R$5:$R$1053, MATCH('CF Values LookUp'!CT$4 &amp; 'CF Values LookUp'!$D9, 'Custom Field Tbl'!$Q$5:$Q$1053 &amp; 'Custom Field Tbl'!$S$5:$S$1053, 0)) )</f>
        <v/>
      </c>
      <c r="CU9" t="str" cm="1">
        <f t="array" ref="CU9">IF(ISNA(INDEX('Custom Field Tbl'!$R$5:$R$1053, MATCH('CF Values LookUp'!CU$4 &amp; 'CF Values LookUp'!$D9, 'Custom Field Tbl'!$Q$5:$Q$1053 &amp; 'Custom Field Tbl'!$S$5:$S$1053, 0)) ), "",
INDEX('Custom Field Tbl'!$R$5:$R$1053, MATCH('CF Values LookUp'!CU$4 &amp; 'CF Values LookUp'!$D9, 'Custom Field Tbl'!$Q$5:$Q$1053 &amp; 'Custom Field Tbl'!$S$5:$S$1053, 0)) )</f>
        <v/>
      </c>
      <c r="CV9" t="str" cm="1">
        <f t="array" ref="CV9">IF(ISNA(INDEX('Custom Field Tbl'!$R$5:$R$1053, MATCH('CF Values LookUp'!CV$4 &amp; 'CF Values LookUp'!$D9, 'Custom Field Tbl'!$Q$5:$Q$1053 &amp; 'Custom Field Tbl'!$S$5:$S$1053, 0)) ), "",
INDEX('Custom Field Tbl'!$R$5:$R$1053, MATCH('CF Values LookUp'!CV$4 &amp; 'CF Values LookUp'!$D9, 'Custom Field Tbl'!$Q$5:$Q$1053 &amp; 'Custom Field Tbl'!$S$5:$S$1053, 0)) )</f>
        <v/>
      </c>
      <c r="CW9" t="str" cm="1">
        <f t="array" ref="CW9">IF(ISNA(INDEX('Custom Field Tbl'!$R$5:$R$1053, MATCH('CF Values LookUp'!CW$4 &amp; 'CF Values LookUp'!$D9, 'Custom Field Tbl'!$Q$5:$Q$1053 &amp; 'Custom Field Tbl'!$S$5:$S$1053, 0)) ), "",
INDEX('Custom Field Tbl'!$R$5:$R$1053, MATCH('CF Values LookUp'!CW$4 &amp; 'CF Values LookUp'!$D9, 'Custom Field Tbl'!$Q$5:$Q$1053 &amp; 'Custom Field Tbl'!$S$5:$S$1053, 0)) )</f>
        <v>Roof Anchor</v>
      </c>
      <c r="CX9" t="str" cm="1">
        <f t="array" ref="CX9">IF(ISNA(INDEX('Custom Field Tbl'!$R$5:$R$1053, MATCH('CF Values LookUp'!CX$4 &amp; 'CF Values LookUp'!$D9, 'Custom Field Tbl'!$Q$5:$Q$1053 &amp; 'Custom Field Tbl'!$S$5:$S$1053, 0)) ), "",
INDEX('Custom Field Tbl'!$R$5:$R$1053, MATCH('CF Values LookUp'!CX$4 &amp; 'CF Values LookUp'!$D9, 'Custom Field Tbl'!$Q$5:$Q$1053 &amp; 'Custom Field Tbl'!$S$5:$S$1053, 0)) )</f>
        <v>Masonry</v>
      </c>
      <c r="CY9" t="str" cm="1">
        <f t="array" ref="CY9">IF(ISNA(INDEX('Custom Field Tbl'!$R$5:$R$1053, MATCH('CF Values LookUp'!CY$4 &amp; 'CF Values LookUp'!$D9, 'Custom Field Tbl'!$Q$5:$Q$1053 &amp; 'Custom Field Tbl'!$S$5:$S$1053, 0)) ), "",
INDEX('Custom Field Tbl'!$R$5:$R$1053, MATCH('CF Values LookUp'!CY$4 &amp; 'CF Values LookUp'!$D9, 'Custom Field Tbl'!$Q$5:$Q$1053 &amp; 'Custom Field Tbl'!$S$5:$S$1053, 0)) )</f>
        <v/>
      </c>
      <c r="CZ9" t="str" cm="1">
        <f t="array" ref="CZ9">IF(ISNA(INDEX('Custom Field Tbl'!$R$5:$R$1053, MATCH('CF Values LookUp'!CZ$4 &amp; 'CF Values LookUp'!$D9, 'Custom Field Tbl'!$Q$5:$Q$1053 &amp; 'Custom Field Tbl'!$S$5:$S$1053, 0)) ), "",
INDEX('Custom Field Tbl'!$R$5:$R$1053, MATCH('CF Values LookUp'!CZ$4 &amp; 'CF Values LookUp'!$D9, 'Custom Field Tbl'!$Q$5:$Q$1053 &amp; 'Custom Field Tbl'!$S$5:$S$1053, 0)) )</f>
        <v/>
      </c>
      <c r="DA9" t="str" cm="1">
        <f t="array" ref="DA9">IF(ISNA(INDEX('Custom Field Tbl'!$R$5:$R$1053, MATCH('CF Values LookUp'!DA$4 &amp; 'CF Values LookUp'!$D9, 'Custom Field Tbl'!$Q$5:$Q$1053 &amp; 'Custom Field Tbl'!$S$5:$S$1053, 0)) ), "",
INDEX('Custom Field Tbl'!$R$5:$R$1053, MATCH('CF Values LookUp'!DA$4 &amp; 'CF Values LookUp'!$D9, 'Custom Field Tbl'!$Q$5:$Q$1053 &amp; 'Custom Field Tbl'!$S$5:$S$1053, 0)) )</f>
        <v/>
      </c>
      <c r="DB9" t="str" cm="1">
        <f t="array" ref="DB9">IF(ISNA(INDEX('Custom Field Tbl'!$R$5:$R$1053, MATCH('CF Values LookUp'!DB$4 &amp; 'CF Values LookUp'!$D9, 'Custom Field Tbl'!$Q$5:$Q$1053 &amp; 'Custom Field Tbl'!$S$5:$S$1053, 0)) ), "",
INDEX('Custom Field Tbl'!$R$5:$R$1053, MATCH('CF Values LookUp'!DB$4 &amp; 'CF Values LookUp'!$D9, 'Custom Field Tbl'!$Q$5:$Q$1053 &amp; 'Custom Field Tbl'!$S$5:$S$1053, 0)) )</f>
        <v>Vertical Turbine</v>
      </c>
      <c r="DC9" t="str" cm="1">
        <f t="array" ref="DC9">IF(ISNA(INDEX('Custom Field Tbl'!$R$5:$R$1053, MATCH('CF Values LookUp'!DC$4 &amp; 'CF Values LookUp'!$D9, 'Custom Field Tbl'!$Q$5:$Q$1053 &amp; 'Custom Field Tbl'!$S$5:$S$1053, 0)) ), "",
INDEX('Custom Field Tbl'!$R$5:$R$1053, MATCH('CF Values LookUp'!DC$4 &amp; 'CF Values LookUp'!$D9, 'Custom Field Tbl'!$Q$5:$Q$1053 &amp; 'Custom Field Tbl'!$S$5:$S$1053, 0)) )</f>
        <v/>
      </c>
      <c r="DD9" t="str" cm="1">
        <f t="array" ref="DD9">IF(ISNA(INDEX('Custom Field Tbl'!$R$5:$R$1053, MATCH('CF Values LookUp'!DD$4 &amp; 'CF Values LookUp'!$D9, 'Custom Field Tbl'!$Q$5:$Q$1053 &amp; 'Custom Field Tbl'!$S$5:$S$1053, 0)) ), "",
INDEX('Custom Field Tbl'!$R$5:$R$1053, MATCH('CF Values LookUp'!DD$4 &amp; 'CF Values LookUp'!$D9, 'Custom Field Tbl'!$Q$5:$Q$1053 &amp; 'Custom Field Tbl'!$S$5:$S$1053, 0)) )</f>
        <v/>
      </c>
      <c r="DE9" t="str" cm="1">
        <f t="array" ref="DE9">IF(ISNA(INDEX('Custom Field Tbl'!$R$5:$R$1053, MATCH('CF Values LookUp'!DE$4 &amp; 'CF Values LookUp'!$D9, 'Custom Field Tbl'!$Q$5:$Q$1053 &amp; 'Custom Field Tbl'!$S$5:$S$1053, 0)) ), "",
INDEX('Custom Field Tbl'!$R$5:$R$1053, MATCH('CF Values LookUp'!DE$4 &amp; 'CF Values LookUp'!$D9, 'Custom Field Tbl'!$Q$5:$Q$1053 &amp; 'Custom Field Tbl'!$S$5:$S$1053, 0)) )</f>
        <v>Dry Chemical</v>
      </c>
      <c r="DF9" t="str" cm="1">
        <f t="array" ref="DF9">IF(ISNA(INDEX('Custom Field Tbl'!$R$5:$R$1053, MATCH('CF Values LookUp'!DF$4 &amp; 'CF Values LookUp'!$D9, 'Custom Field Tbl'!$Q$5:$Q$1053 &amp; 'Custom Field Tbl'!$S$5:$S$1053, 0)) ), "",
INDEX('Custom Field Tbl'!$R$5:$R$1053, MATCH('CF Values LookUp'!DF$4 &amp; 'CF Values LookUp'!$D9, 'Custom Field Tbl'!$Q$5:$Q$1053 &amp; 'Custom Field Tbl'!$S$5:$S$1053, 0)) )</f>
        <v/>
      </c>
      <c r="DG9" t="str" cm="1">
        <f t="array" ref="DG9">IF(ISNA(INDEX('Custom Field Tbl'!$R$5:$R$1053, MATCH('CF Values LookUp'!DG$4 &amp; 'CF Values LookUp'!$D9, 'Custom Field Tbl'!$Q$5:$Q$1053 &amp; 'Custom Field Tbl'!$S$5:$S$1053, 0)) ), "",
INDEX('Custom Field Tbl'!$R$5:$R$1053, MATCH('CF Values LookUp'!DG$4 &amp; 'CF Values LookUp'!$D9, 'Custom Field Tbl'!$Q$5:$Q$1053 &amp; 'Custom Field Tbl'!$S$5:$S$1053, 0)) )</f>
        <v/>
      </c>
      <c r="DH9" t="str" cm="1">
        <f t="array" ref="DH9">IF(ISNA(INDEX('Custom Field Tbl'!$R$5:$R$1053, MATCH('CF Values LookUp'!DH$4 &amp; 'CF Values LookUp'!$D9, 'Custom Field Tbl'!$Q$5:$Q$1053 &amp; 'Custom Field Tbl'!$S$5:$S$1053, 0)) ), "",
INDEX('Custom Field Tbl'!$R$5:$R$1053, MATCH('CF Values LookUp'!DH$4 &amp; 'CF Values LookUp'!$D9, 'Custom Field Tbl'!$Q$5:$Q$1053 &amp; 'Custom Field Tbl'!$S$5:$S$1053, 0)) )</f>
        <v/>
      </c>
      <c r="DI9" t="str" cm="1">
        <f t="array" ref="DI9">IF(ISNA(INDEX('Custom Field Tbl'!$R$5:$R$1053, MATCH('CF Values LookUp'!DI$4 &amp; 'CF Values LookUp'!$D9, 'Custom Field Tbl'!$Q$5:$Q$1053 &amp; 'Custom Field Tbl'!$S$5:$S$1053, 0)) ), "",
INDEX('Custom Field Tbl'!$R$5:$R$1053, MATCH('CF Values LookUp'!DI$4 &amp; 'CF Values LookUp'!$D9, 'Custom Field Tbl'!$Q$5:$Q$1053 &amp; 'Custom Field Tbl'!$S$5:$S$1053, 0)) )</f>
        <v/>
      </c>
      <c r="DJ9" t="str" cm="1">
        <f t="array" ref="DJ9">IF(ISNA(INDEX('Custom Field Tbl'!$R$5:$R$1053, MATCH('CF Values LookUp'!DJ$4 &amp; 'CF Values LookUp'!$D9, 'Custom Field Tbl'!$Q$5:$Q$1053 &amp; 'Custom Field Tbl'!$S$5:$S$1053, 0)) ), "",
INDEX('Custom Field Tbl'!$R$5:$R$1053, MATCH('CF Values LookUp'!DJ$4 &amp; 'CF Values LookUp'!$D9, 'Custom Field Tbl'!$Q$5:$Q$1053 &amp; 'Custom Field Tbl'!$S$5:$S$1053, 0)) )</f>
        <v/>
      </c>
      <c r="DK9" t="str" cm="1">
        <f t="array" ref="DK9">IF(ISNA(INDEX('Custom Field Tbl'!$R$5:$R$1053, MATCH('CF Values LookUp'!DK$4 &amp; 'CF Values LookUp'!$D9, 'Custom Field Tbl'!$Q$5:$Q$1053 &amp; 'Custom Field Tbl'!$S$5:$S$1053, 0)) ), "",
INDEX('Custom Field Tbl'!$R$5:$R$1053, MATCH('CF Values LookUp'!DK$4 &amp; 'CF Values LookUp'!$D9, 'Custom Field Tbl'!$Q$5:$Q$1053 &amp; 'Custom Field Tbl'!$S$5:$S$1053, 0)) )</f>
        <v/>
      </c>
      <c r="DL9" t="str" cm="1">
        <f t="array" ref="DL9">IF(ISNA(INDEX('Custom Field Tbl'!$R$5:$R$1053, MATCH('CF Values LookUp'!DL$4 &amp; 'CF Values LookUp'!$D9, 'Custom Field Tbl'!$Q$5:$Q$1053 &amp; 'Custom Field Tbl'!$S$5:$S$1053, 0)) ), "",
INDEX('Custom Field Tbl'!$R$5:$R$1053, MATCH('CF Values LookUp'!DL$4 &amp; 'CF Values LookUp'!$D9, 'Custom Field Tbl'!$Q$5:$Q$1053 &amp; 'Custom Field Tbl'!$S$5:$S$1053, 0)) )</f>
        <v/>
      </c>
      <c r="DM9" t="str" cm="1">
        <f t="array" ref="DM9">IF(ISNA(INDEX('Custom Field Tbl'!$R$5:$R$1053, MATCH('CF Values LookUp'!DM$4 &amp; 'CF Values LookUp'!$D9, 'Custom Field Tbl'!$Q$5:$Q$1053 &amp; 'Custom Field Tbl'!$S$5:$S$1053, 0)) ), "",
INDEX('Custom Field Tbl'!$R$5:$R$1053, MATCH('CF Values LookUp'!DM$4 &amp; 'CF Values LookUp'!$D9, 'Custom Field Tbl'!$Q$5:$Q$1053 &amp; 'Custom Field Tbl'!$S$5:$S$1053, 0)) )</f>
        <v/>
      </c>
      <c r="DN9" t="str" cm="1">
        <f t="array" ref="DN9">IF(ISNA(INDEX('Custom Field Tbl'!$R$5:$R$1053, MATCH('CF Values LookUp'!DN$4 &amp; 'CF Values LookUp'!$D9, 'Custom Field Tbl'!$Q$5:$Q$1053 &amp; 'Custom Field Tbl'!$S$5:$S$1053, 0)) ), "",
INDEX('Custom Field Tbl'!$R$5:$R$1053, MATCH('CF Values LookUp'!DN$4 &amp; 'CF Values LookUp'!$D9, 'Custom Field Tbl'!$Q$5:$Q$1053 &amp; 'Custom Field Tbl'!$S$5:$S$1053, 0)) )</f>
        <v>Pedestrian</v>
      </c>
      <c r="DO9" t="str" cm="1">
        <f t="array" ref="DO9">IF(ISNA(INDEX('Custom Field Tbl'!$R$5:$R$1053, MATCH('CF Values LookUp'!DO$4 &amp; 'CF Values LookUp'!$D9, 'Custom Field Tbl'!$Q$5:$Q$1053 &amp; 'Custom Field Tbl'!$S$5:$S$1053, 0)) ), "",
INDEX('Custom Field Tbl'!$R$5:$R$1053, MATCH('CF Values LookUp'!DO$4 &amp; 'CF Values LookUp'!$D9, 'Custom Field Tbl'!$Q$5:$Q$1053 &amp; 'Custom Field Tbl'!$S$5:$S$1053, 0)) )</f>
        <v/>
      </c>
      <c r="DP9" t="str" cm="1">
        <f t="array" ref="DP9">IF(ISNA(INDEX('Custom Field Tbl'!$R$5:$R$1053, MATCH('CF Values LookUp'!DP$4 &amp; 'CF Values LookUp'!$D9, 'Custom Field Tbl'!$Q$5:$Q$1053 &amp; 'Custom Field Tbl'!$S$5:$S$1053, 0)) ), "",
INDEX('Custom Field Tbl'!$R$5:$R$1053, MATCH('CF Values LookUp'!DP$4 &amp; 'CF Values LookUp'!$D9, 'Custom Field Tbl'!$Q$5:$Q$1053 &amp; 'Custom Field Tbl'!$S$5:$S$1053, 0)) )</f>
        <v>Metal Halide</v>
      </c>
      <c r="DQ9" t="str" cm="1">
        <f t="array" ref="DQ9">IF(ISNA(INDEX('Custom Field Tbl'!$R$5:$R$1053, MATCH('CF Values LookUp'!DQ$4 &amp; 'CF Values LookUp'!$D9, 'Custom Field Tbl'!$Q$5:$Q$1053 &amp; 'Custom Field Tbl'!$S$5:$S$1053, 0)) ), "",
INDEX('Custom Field Tbl'!$R$5:$R$1053, MATCH('CF Values LookUp'!DQ$4 &amp; 'CF Values LookUp'!$D9, 'Custom Field Tbl'!$Q$5:$Q$1053 &amp; 'Custom Field Tbl'!$S$5:$S$1053, 0)) )</f>
        <v/>
      </c>
      <c r="DR9" t="str" cm="1">
        <f t="array" ref="DR9">IF(ISNA(INDEX('Custom Field Tbl'!$R$5:$R$1053, MATCH('CF Values LookUp'!DR$4 &amp; 'CF Values LookUp'!$D9, 'Custom Field Tbl'!$Q$5:$Q$1053 &amp; 'Custom Field Tbl'!$S$5:$S$1053, 0)) ), "",
INDEX('Custom Field Tbl'!$R$5:$R$1053, MATCH('CF Values LookUp'!DR$4 &amp; 'CF Values LookUp'!$D9, 'Custom Field Tbl'!$Q$5:$Q$1053 &amp; 'Custom Field Tbl'!$S$5:$S$1053, 0)) )</f>
        <v>Wood</v>
      </c>
      <c r="DS9" t="str" cm="1">
        <f t="array" ref="DS9">IF(ISNA(INDEX('Custom Field Tbl'!$R$5:$R$1053, MATCH('CF Values LookUp'!DS$4 &amp; 'CF Values LookUp'!$D9, 'Custom Field Tbl'!$Q$5:$Q$1053 &amp; 'Custom Field Tbl'!$S$5:$S$1053, 0)) ), "",
INDEX('Custom Field Tbl'!$R$5:$R$1053, MATCH('CF Values LookUp'!DS$4 &amp; 'CF Values LookUp'!$D9, 'Custom Field Tbl'!$Q$5:$Q$1053 &amp; 'Custom Field Tbl'!$S$5:$S$1053, 0)) )</f>
        <v/>
      </c>
      <c r="DT9" t="str" cm="1">
        <f t="array" ref="DT9">IF(ISNA(INDEX('Custom Field Tbl'!$R$5:$R$1053, MATCH('CF Values LookUp'!DT$4 &amp; 'CF Values LookUp'!$D9, 'Custom Field Tbl'!$Q$5:$Q$1053 &amp; 'Custom Field Tbl'!$S$5:$S$1053, 0)) ), "",
INDEX('Custom Field Tbl'!$R$5:$R$1053, MATCH('CF Values LookUp'!DT$4 &amp; 'CF Values LookUp'!$D9, 'Custom Field Tbl'!$Q$5:$Q$1053 &amp; 'Custom Field Tbl'!$S$5:$S$1053, 0)) )</f>
        <v/>
      </c>
      <c r="DU9" t="str" cm="1">
        <f t="array" ref="DU9">IF(ISNA(INDEX('Custom Field Tbl'!$R$5:$R$1053, MATCH('CF Values LookUp'!DU$4 &amp; 'CF Values LookUp'!$D9, 'Custom Field Tbl'!$Q$5:$Q$1053 &amp; 'Custom Field Tbl'!$S$5:$S$1053, 0)) ), "",
INDEX('Custom Field Tbl'!$R$5:$R$1053, MATCH('CF Values LookUp'!DU$4 &amp; 'CF Values LookUp'!$D9, 'Custom Field Tbl'!$Q$5:$Q$1053 &amp; 'Custom Field Tbl'!$S$5:$S$1053, 0)) )</f>
        <v/>
      </c>
      <c r="DV9" t="str" cm="1">
        <f t="array" ref="DV9">IF(ISNA(INDEX('Custom Field Tbl'!$R$5:$R$1053, MATCH('CF Values LookUp'!DV$4 &amp; 'CF Values LookUp'!$D9, 'Custom Field Tbl'!$Q$5:$Q$1053 &amp; 'Custom Field Tbl'!$S$5:$S$1053, 0)) ), "",
INDEX('Custom Field Tbl'!$R$5:$R$1053, MATCH('CF Values LookUp'!DV$4 &amp; 'CF Values LookUp'!$D9, 'Custom Field Tbl'!$Q$5:$Q$1053 &amp; 'Custom Field Tbl'!$S$5:$S$1053, 0)) )</f>
        <v/>
      </c>
      <c r="DW9" t="str" cm="1">
        <f t="array" ref="DW9">IF(ISNA(INDEX('Custom Field Tbl'!$R$5:$R$1053, MATCH('CF Values LookUp'!DW$4 &amp; 'CF Values LookUp'!$D9, 'Custom Field Tbl'!$Q$5:$Q$1053 &amp; 'Custom Field Tbl'!$S$5:$S$1053, 0)) ), "",
INDEX('Custom Field Tbl'!$R$5:$R$1053, MATCH('CF Values LookUp'!DW$4 &amp; 'CF Values LookUp'!$D9, 'Custom Field Tbl'!$Q$5:$Q$1053 &amp; 'Custom Field Tbl'!$S$5:$S$1053, 0)) )</f>
        <v/>
      </c>
      <c r="DX9" t="str" cm="1">
        <f t="array" ref="DX9">IF(ISNA(INDEX('Custom Field Tbl'!$R$5:$R$1053, MATCH('CF Values LookUp'!DX$4 &amp; 'CF Values LookUp'!$D9, 'Custom Field Tbl'!$Q$5:$Q$1053 &amp; 'Custom Field Tbl'!$S$5:$S$1053, 0)) ), "",
INDEX('Custom Field Tbl'!$R$5:$R$1053, MATCH('CF Values LookUp'!DX$4 &amp; 'CF Values LookUp'!$D9, 'Custom Field Tbl'!$Q$5:$Q$1053 &amp; 'Custom Field Tbl'!$S$5:$S$1053, 0)) )</f>
        <v/>
      </c>
      <c r="DY9" t="str" cm="1">
        <f t="array" ref="DY9">IF(ISNA(INDEX('Custom Field Tbl'!$R$5:$R$1053, MATCH('CF Values LookUp'!DY$4 &amp; 'CF Values LookUp'!$D9, 'Custom Field Tbl'!$Q$5:$Q$1053 &amp; 'Custom Field Tbl'!$S$5:$S$1053, 0)) ), "",
INDEX('Custom Field Tbl'!$R$5:$R$1053, MATCH('CF Values LookUp'!DY$4 &amp; 'CF Values LookUp'!$D9, 'Custom Field Tbl'!$Q$5:$Q$1053 &amp; 'Custom Field Tbl'!$S$5:$S$1053, 0)) )</f>
        <v>Carbon Monoxide (CO)</v>
      </c>
      <c r="DZ9" t="str" cm="1">
        <f t="array" ref="DZ9">IF(ISNA(INDEX('Custom Field Tbl'!$R$5:$R$1053, MATCH('CF Values LookUp'!DZ$4 &amp; 'CF Values LookUp'!$D9, 'Custom Field Tbl'!$Q$5:$Q$1053 &amp; 'Custom Field Tbl'!$S$5:$S$1053, 0)) ), "",
INDEX('Custom Field Tbl'!$R$5:$R$1053, MATCH('CF Values LookUp'!DZ$4 &amp; 'CF Values LookUp'!$D9, 'Custom Field Tbl'!$Q$5:$Q$1053 &amp; 'Custom Field Tbl'!$S$5:$S$1053, 0)) )</f>
        <v/>
      </c>
      <c r="EA9" t="str" cm="1">
        <f t="array" ref="EA9">IF(ISNA(INDEX('Custom Field Tbl'!$R$5:$R$1053, MATCH('CF Values LookUp'!EA$4 &amp; 'CF Values LookUp'!$D9, 'Custom Field Tbl'!$Q$5:$Q$1053 &amp; 'Custom Field Tbl'!$S$5:$S$1053, 0)) ), "",
INDEX('Custom Field Tbl'!$R$5:$R$1053, MATCH('CF Values LookUp'!EA$4 &amp; 'CF Values LookUp'!$D9, 'Custom Field Tbl'!$Q$5:$Q$1053 &amp; 'Custom Field Tbl'!$S$5:$S$1053, 0)) )</f>
        <v/>
      </c>
      <c r="EB9" t="str" cm="1">
        <f t="array" ref="EB9">IF(ISNA(INDEX('Custom Field Tbl'!$R$5:$R$1053, MATCH('CF Values LookUp'!EB$4 &amp; 'CF Values LookUp'!$D9, 'Custom Field Tbl'!$Q$5:$Q$1053 &amp; 'Custom Field Tbl'!$S$5:$S$1053, 0)) ), "",
INDEX('Custom Field Tbl'!$R$5:$R$1053, MATCH('CF Values LookUp'!EB$4 &amp; 'CF Values LookUp'!$D9, 'Custom Field Tbl'!$Q$5:$Q$1053 &amp; 'Custom Field Tbl'!$S$5:$S$1053, 0)) )</f>
        <v/>
      </c>
      <c r="EC9" t="str" cm="1">
        <f t="array" ref="EC9">IF(ISNA(INDEX('Custom Field Tbl'!$R$5:$R$1053, MATCH('CF Values LookUp'!EC$4 &amp; 'CF Values LookUp'!$D9, 'Custom Field Tbl'!$Q$5:$Q$1053 &amp; 'Custom Field Tbl'!$S$5:$S$1053, 0)) ), "",
INDEX('Custom Field Tbl'!$R$5:$R$1053, MATCH('CF Values LookUp'!EC$4 &amp; 'CF Values LookUp'!$D9, 'Custom Field Tbl'!$Q$5:$Q$1053 &amp; 'Custom Field Tbl'!$S$5:$S$1053, 0)) )</f>
        <v/>
      </c>
      <c r="ED9" t="str" cm="1">
        <f t="array" ref="ED9">IF(ISNA(INDEX('Custom Field Tbl'!$R$5:$R$1053, MATCH('CF Values LookUp'!ED$4 &amp; 'CF Values LookUp'!$D9, 'Custom Field Tbl'!$Q$5:$Q$1053 &amp; 'Custom Field Tbl'!$S$5:$S$1053, 0)) ), "",
INDEX('Custom Field Tbl'!$R$5:$R$1053, MATCH('CF Values LookUp'!ED$4 &amp; 'CF Values LookUp'!$D9, 'Custom Field Tbl'!$Q$5:$Q$1053 &amp; 'Custom Field Tbl'!$S$5:$S$1053, 0)) )</f>
        <v/>
      </c>
      <c r="EE9" t="str" cm="1">
        <f t="array" ref="EE9">IF(ISNA(INDEX('Custom Field Tbl'!$R$5:$R$1053, MATCH('CF Values LookUp'!EE$4 &amp; 'CF Values LookUp'!$D9, 'Custom Field Tbl'!$Q$5:$Q$1053 &amp; 'Custom Field Tbl'!$S$5:$S$1053, 0)) ), "",
INDEX('Custom Field Tbl'!$R$5:$R$1053, MATCH('CF Values LookUp'!EE$4 &amp; 'CF Values LookUp'!$D9, 'Custom Field Tbl'!$Q$5:$Q$1053 &amp; 'Custom Field Tbl'!$S$5:$S$1053, 0)) )</f>
        <v/>
      </c>
      <c r="EF9" t="str" cm="1">
        <f t="array" ref="EF9">IF(ISNA(INDEX('Custom Field Tbl'!$R$5:$R$1053, MATCH('CF Values LookUp'!EF$4 &amp; 'CF Values LookUp'!$D9, 'Custom Field Tbl'!$Q$5:$Q$1053 &amp; 'Custom Field Tbl'!$S$5:$S$1053, 0)) ), "",
INDEX('Custom Field Tbl'!$R$5:$R$1053, MATCH('CF Values LookUp'!EF$4 &amp; 'CF Values LookUp'!$D9, 'Custom Field Tbl'!$Q$5:$Q$1053 &amp; 'Custom Field Tbl'!$S$5:$S$1053, 0)) )</f>
        <v/>
      </c>
      <c r="EG9" t="str" cm="1">
        <f t="array" ref="EG9">IF(ISNA(INDEX('Custom Field Tbl'!$R$5:$R$1053, MATCH('CF Values LookUp'!EG$4 &amp; 'CF Values LookUp'!$D9, 'Custom Field Tbl'!$Q$5:$Q$1053 &amp; 'Custom Field Tbl'!$S$5:$S$1053, 0)) ), "",
INDEX('Custom Field Tbl'!$R$5:$R$1053, MATCH('CF Values LookUp'!EG$4 &amp; 'CF Values LookUp'!$D9, 'Custom Field Tbl'!$Q$5:$Q$1053 &amp; 'Custom Field Tbl'!$S$5:$S$1053, 0)) )</f>
        <v/>
      </c>
      <c r="EH9" t="str" cm="1">
        <f t="array" ref="EH9">IF(ISNA(INDEX('Custom Field Tbl'!$R$5:$R$1053, MATCH('CF Values LookUp'!EH$4 &amp; 'CF Values LookUp'!$D9, 'Custom Field Tbl'!$Q$5:$Q$1053 &amp; 'Custom Field Tbl'!$S$5:$S$1053, 0)) ), "",
INDEX('Custom Field Tbl'!$R$5:$R$1053, MATCH('CF Values LookUp'!EH$4 &amp; 'CF Values LookUp'!$D9, 'Custom Field Tbl'!$Q$5:$Q$1053 &amp; 'Custom Field Tbl'!$S$5:$S$1053, 0)) )</f>
        <v/>
      </c>
      <c r="EI9" t="str" cm="1">
        <f t="array" ref="EI9">IF(ISNA(INDEX('Custom Field Tbl'!$R$5:$R$1053, MATCH('CF Values LookUp'!EI$4 &amp; 'CF Values LookUp'!$D9, 'Custom Field Tbl'!$Q$5:$Q$1053 &amp; 'Custom Field Tbl'!$S$5:$S$1053, 0)) ), "",
INDEX('Custom Field Tbl'!$R$5:$R$1053, MATCH('CF Values LookUp'!EI$4 &amp; 'CF Values LookUp'!$D9, 'Custom Field Tbl'!$Q$5:$Q$1053 &amp; 'Custom Field Tbl'!$S$5:$S$1053, 0)) )</f>
        <v/>
      </c>
      <c r="EJ9" t="str" cm="1">
        <f t="array" ref="EJ9">IF(ISNA(INDEX('Custom Field Tbl'!$R$5:$R$1053, MATCH('CF Values LookUp'!EJ$4 &amp; 'CF Values LookUp'!$D9, 'Custom Field Tbl'!$Q$5:$Q$1053 &amp; 'Custom Field Tbl'!$S$5:$S$1053, 0)) ), "",
INDEX('Custom Field Tbl'!$R$5:$R$1053, MATCH('CF Values LookUp'!EJ$4 &amp; 'CF Values LookUp'!$D9, 'Custom Field Tbl'!$Q$5:$Q$1053 &amp; 'Custom Field Tbl'!$S$5:$S$1053, 0)) )</f>
        <v/>
      </c>
      <c r="EK9" t="str" cm="1">
        <f t="array" ref="EK9">IF(ISNA(INDEX('Custom Field Tbl'!$R$5:$R$1053, MATCH('CF Values LookUp'!EK$4 &amp; 'CF Values LookUp'!$D9, 'Custom Field Tbl'!$Q$5:$Q$1053 &amp; 'Custom Field Tbl'!$S$5:$S$1053, 0)) ), "",
INDEX('Custom Field Tbl'!$R$5:$R$1053, MATCH('CF Values LookUp'!EK$4 &amp; 'CF Values LookUp'!$D9, 'Custom Field Tbl'!$Q$5:$Q$1053 &amp; 'Custom Field Tbl'!$S$5:$S$1053, 0)) )</f>
        <v/>
      </c>
      <c r="EL9" t="str" cm="1">
        <f t="array" ref="EL9">IF(ISNA(INDEX('Custom Field Tbl'!$R$5:$R$1053, MATCH('CF Values LookUp'!EL$4 &amp; 'CF Values LookUp'!$D9, 'Custom Field Tbl'!$Q$5:$Q$1053 &amp; 'Custom Field Tbl'!$S$5:$S$1053, 0)) ), "",
INDEX('Custom Field Tbl'!$R$5:$R$1053, MATCH('CF Values LookUp'!EL$4 &amp; 'CF Values LookUp'!$D9, 'Custom Field Tbl'!$Q$5:$Q$1053 &amp; 'Custom Field Tbl'!$S$5:$S$1053, 0)) )</f>
        <v>Wood</v>
      </c>
      <c r="EM9" t="str" cm="1">
        <f t="array" ref="EM9">IF(ISNA(INDEX('Custom Field Tbl'!$R$5:$R$1053, MATCH('CF Values LookUp'!EM$4 &amp; 'CF Values LookUp'!$D9, 'Custom Field Tbl'!$Q$5:$Q$1053 &amp; 'Custom Field Tbl'!$S$5:$S$1053, 0)) ), "",
INDEX('Custom Field Tbl'!$R$5:$R$1053, MATCH('CF Values LookUp'!EM$4 &amp; 'CF Values LookUp'!$D9, 'Custom Field Tbl'!$Q$5:$Q$1053 &amp; 'Custom Field Tbl'!$S$5:$S$1053, 0)) )</f>
        <v/>
      </c>
      <c r="EN9" t="str" cm="1">
        <f t="array" ref="EN9">IF(ISNA(INDEX('Custom Field Tbl'!$R$5:$R$1053, MATCH('CF Values LookUp'!EN$4 &amp; 'CF Values LookUp'!$D9, 'Custom Field Tbl'!$Q$5:$Q$1053 &amp; 'Custom Field Tbl'!$S$5:$S$1053, 0)) ), "",
INDEX('Custom Field Tbl'!$R$5:$R$1053, MATCH('CF Values LookUp'!EN$4 &amp; 'CF Values LookUp'!$D9, 'Custom Field Tbl'!$Q$5:$Q$1053 &amp; 'Custom Field Tbl'!$S$5:$S$1053, 0)) )</f>
        <v/>
      </c>
      <c r="EO9" t="str" cm="1">
        <f t="array" ref="EO9">IF(ISNA(INDEX('Custom Field Tbl'!$R$5:$R$1053, MATCH('CF Values LookUp'!EO$4 &amp; 'CF Values LookUp'!$D9, 'Custom Field Tbl'!$Q$5:$Q$1053 &amp; 'Custom Field Tbl'!$S$5:$S$1053, 0)) ), "",
INDEX('Custom Field Tbl'!$R$5:$R$1053, MATCH('CF Values LookUp'!EO$4 &amp; 'CF Values LookUp'!$D9, 'Custom Field Tbl'!$Q$5:$Q$1053 &amp; 'Custom Field Tbl'!$S$5:$S$1053, 0)) )</f>
        <v/>
      </c>
      <c r="EP9" t="str" cm="1">
        <f t="array" ref="EP9">IF(ISNA(INDEX('Custom Field Tbl'!$R$5:$R$1053, MATCH('CF Values LookUp'!EP$4 &amp; 'CF Values LookUp'!$D9, 'Custom Field Tbl'!$Q$5:$Q$1053 &amp; 'Custom Field Tbl'!$S$5:$S$1053, 0)) ), "",
INDEX('Custom Field Tbl'!$R$5:$R$1053, MATCH('CF Values LookUp'!EP$4 &amp; 'CF Values LookUp'!$D9, 'Custom Field Tbl'!$Q$5:$Q$1053 &amp; 'Custom Field Tbl'!$S$5:$S$1053, 0)) )</f>
        <v/>
      </c>
      <c r="EQ9" t="str" cm="1">
        <f t="array" ref="EQ9">IF(ISNA(INDEX('Custom Field Tbl'!$R$5:$R$1053, MATCH('CF Values LookUp'!EQ$4 &amp; 'CF Values LookUp'!$D9, 'Custom Field Tbl'!$Q$5:$Q$1053 &amp; 'Custom Field Tbl'!$S$5:$S$1053, 0)) ), "",
INDEX('Custom Field Tbl'!$R$5:$R$1053, MATCH('CF Values LookUp'!EQ$4 &amp; 'CF Values LookUp'!$D9, 'Custom Field Tbl'!$Q$5:$Q$1053 &amp; 'Custom Field Tbl'!$S$5:$S$1053, 0)) )</f>
        <v>Steam</v>
      </c>
      <c r="ER9" t="str" cm="1">
        <f t="array" ref="ER9">IF(ISNA(INDEX('Custom Field Tbl'!$R$5:$R$1053, MATCH('CF Values LookUp'!ER$4 &amp; 'CF Values LookUp'!$D9, 'Custom Field Tbl'!$Q$5:$Q$1053 &amp; 'Custom Field Tbl'!$S$5:$S$1053, 0)) ), "",
INDEX('Custom Field Tbl'!$R$5:$R$1053, MATCH('CF Values LookUp'!ER$4 &amp; 'CF Values LookUp'!$D9, 'Custom Field Tbl'!$Q$5:$Q$1053 &amp; 'Custom Field Tbl'!$S$5:$S$1053, 0)) )</f>
        <v>Tankless</v>
      </c>
      <c r="ES9" t="str" cm="1">
        <f t="array" ref="ES9">IF(ISNA(INDEX('Custom Field Tbl'!$R$5:$R$1053, MATCH('CF Values LookUp'!ES$4 &amp; 'CF Values LookUp'!$D9, 'Custom Field Tbl'!$Q$5:$Q$1053 &amp; 'Custom Field Tbl'!$S$5:$S$1053, 0)) ), "",
INDEX('Custom Field Tbl'!$R$5:$R$1053, MATCH('CF Values LookUp'!ES$4 &amp; 'CF Values LookUp'!$D9, 'Custom Field Tbl'!$Q$5:$Q$1053 &amp; 'Custom Field Tbl'!$S$5:$S$1053, 0)) )</f>
        <v/>
      </c>
      <c r="ET9" t="str" cm="1">
        <f t="array" ref="ET9">IF(ISNA(INDEX('Custom Field Tbl'!$R$5:$R$1053, MATCH('CF Values LookUp'!ET$4 &amp; 'CF Values LookUp'!$D9, 'Custom Field Tbl'!$Q$5:$Q$1053 &amp; 'Custom Field Tbl'!$S$5:$S$1053, 0)) ), "",
INDEX('Custom Field Tbl'!$R$5:$R$1053, MATCH('CF Values LookUp'!ET$4 &amp; 'CF Values LookUp'!$D9, 'Custom Field Tbl'!$Q$5:$Q$1053 &amp; 'Custom Field Tbl'!$S$5:$S$1053, 0)) )</f>
        <v/>
      </c>
      <c r="EU9" t="str" cm="1">
        <f t="array" ref="EU9">IF(ISNA(INDEX('Custom Field Tbl'!$R$5:$R$1053, MATCH('CF Values LookUp'!EU$4 &amp; 'CF Values LookUp'!$D9, 'Custom Field Tbl'!$Q$5:$Q$1053 &amp; 'Custom Field Tbl'!$S$5:$S$1053, 0)) ), "",
INDEX('Custom Field Tbl'!$R$5:$R$1053, MATCH('CF Values LookUp'!EU$4 &amp; 'CF Values LookUp'!$D9, 'Custom Field Tbl'!$Q$5:$Q$1053 &amp; 'Custom Field Tbl'!$S$5:$S$1053, 0)) )</f>
        <v/>
      </c>
      <c r="EV9" t="str" cm="1">
        <f t="array" ref="EV9">IF(ISNA(INDEX('Custom Field Tbl'!$R$5:$R$1053, MATCH('CF Values LookUp'!EV$4 &amp; 'CF Values LookUp'!$D9, 'Custom Field Tbl'!$Q$5:$Q$1053 &amp; 'Custom Field Tbl'!$S$5:$S$1053, 0)) ), "",
INDEX('Custom Field Tbl'!$R$5:$R$1053, MATCH('CF Values LookUp'!EV$4 &amp; 'CF Values LookUp'!$D9, 'Custom Field Tbl'!$Q$5:$Q$1053 &amp; 'Custom Field Tbl'!$S$5:$S$1053, 0)) )</f>
        <v/>
      </c>
      <c r="EW9" t="str" cm="1">
        <f t="array" ref="EW9">IF(ISNA(INDEX('Custom Field Tbl'!$R$5:$R$1053, MATCH('CF Values LookUp'!EW$4 &amp; 'CF Values LookUp'!$D9, 'Custom Field Tbl'!$Q$5:$Q$1053 &amp; 'Custom Field Tbl'!$S$5:$S$1053, 0)) ), "",
INDEX('Custom Field Tbl'!$R$5:$R$1053, MATCH('CF Values LookUp'!EW$4 &amp; 'CF Values LookUp'!$D9, 'Custom Field Tbl'!$Q$5:$Q$1053 &amp; 'Custom Field Tbl'!$S$5:$S$1053, 0)) )</f>
        <v/>
      </c>
      <c r="EX9" t="str" cm="1">
        <f t="array" ref="EX9">IF(ISNA(INDEX('Custom Field Tbl'!$R$5:$R$1053, MATCH('CF Values LookUp'!EX$4 &amp; 'CF Values LookUp'!$D9, 'Custom Field Tbl'!$Q$5:$Q$1053 &amp; 'Custom Field Tbl'!$S$5:$S$1053, 0)) ), "",
INDEX('Custom Field Tbl'!$R$5:$R$1053, MATCH('CF Values LookUp'!EX$4 &amp; 'CF Values LookUp'!$D9, 'Custom Field Tbl'!$Q$5:$Q$1053 &amp; 'Custom Field Tbl'!$S$5:$S$1053, 0)) )</f>
        <v/>
      </c>
      <c r="EY9" t="str" cm="1">
        <f t="array" ref="EY9">IF(ISNA(INDEX('Custom Field Tbl'!$R$5:$R$1053, MATCH('CF Values LookUp'!EY$4 &amp; 'CF Values LookUp'!$D9, 'Custom Field Tbl'!$Q$5:$Q$1053 &amp; 'Custom Field Tbl'!$S$5:$S$1053, 0)) ), "",
INDEX('Custom Field Tbl'!$R$5:$R$1053, MATCH('CF Values LookUp'!EY$4 &amp; 'CF Values LookUp'!$D9, 'Custom Field Tbl'!$Q$5:$Q$1053 &amp; 'Custom Field Tbl'!$S$5:$S$1053, 0)) )</f>
        <v/>
      </c>
      <c r="EZ9" t="str" cm="1">
        <f t="array" ref="EZ9">IF(ISNA(INDEX('Custom Field Tbl'!$R$5:$R$1053, MATCH('CF Values LookUp'!EZ$4 &amp; 'CF Values LookUp'!$D9, 'Custom Field Tbl'!$Q$5:$Q$1053 &amp; 'Custom Field Tbl'!$S$5:$S$1053, 0)) ), "",
INDEX('Custom Field Tbl'!$R$5:$R$1053, MATCH('CF Values LookUp'!EZ$4 &amp; 'CF Values LookUp'!$D9, 'Custom Field Tbl'!$Q$5:$Q$1053 &amp; 'Custom Field Tbl'!$S$5:$S$1053, 0)) )</f>
        <v/>
      </c>
      <c r="FA9" t="str" cm="1">
        <f t="array" ref="FA9">IF(ISNA(INDEX('Custom Field Tbl'!$R$5:$R$1053, MATCH('CF Values LookUp'!FA$4 &amp; 'CF Values LookUp'!$D9, 'Custom Field Tbl'!$Q$5:$Q$1053 &amp; 'Custom Field Tbl'!$S$5:$S$1053, 0)) ), "",
INDEX('Custom Field Tbl'!$R$5:$R$1053, MATCH('CF Values LookUp'!FA$4 &amp; 'CF Values LookUp'!$D9, 'Custom Field Tbl'!$Q$5:$Q$1053 &amp; 'Custom Field Tbl'!$S$5:$S$1053, 0)) )</f>
        <v/>
      </c>
      <c r="FB9" t="str" cm="1">
        <f t="array" ref="FB9">IF(ISNA(INDEX('Custom Field Tbl'!$R$5:$R$1053, MATCH('CF Values LookUp'!FB$4 &amp; 'CF Values LookUp'!$D9, 'Custom Field Tbl'!$Q$5:$Q$1053 &amp; 'Custom Field Tbl'!$S$5:$S$1053, 0)) ), "",
INDEX('Custom Field Tbl'!$R$5:$R$1053, MATCH('CF Values LookUp'!FB$4 &amp; 'CF Values LookUp'!$D9, 'Custom Field Tbl'!$Q$5:$Q$1053 &amp; 'Custom Field Tbl'!$S$5:$S$1053, 0)) )</f>
        <v/>
      </c>
      <c r="FC9" t="str" cm="1">
        <f t="array" ref="FC9">IF(ISNA(INDEX('Custom Field Tbl'!$R$5:$R$1053, MATCH('CF Values LookUp'!FC$4 &amp; 'CF Values LookUp'!$D9, 'Custom Field Tbl'!$Q$5:$Q$1053 &amp; 'Custom Field Tbl'!$S$5:$S$1053, 0)) ), "",
INDEX('Custom Field Tbl'!$R$5:$R$1053, MATCH('CF Values LookUp'!FC$4 &amp; 'CF Values LookUp'!$D9, 'Custom Field Tbl'!$Q$5:$Q$1053 &amp; 'Custom Field Tbl'!$S$5:$S$1053, 0)) )</f>
        <v/>
      </c>
      <c r="FD9" t="str" cm="1">
        <f t="array" ref="FD9">IF(ISNA(INDEX('Custom Field Tbl'!$R$5:$R$1053, MATCH('CF Values LookUp'!FD$4 &amp; 'CF Values LookUp'!$D9, 'Custom Field Tbl'!$Q$5:$Q$1053 &amp; 'Custom Field Tbl'!$S$5:$S$1053, 0)) ), "",
INDEX('Custom Field Tbl'!$R$5:$R$1053, MATCH('CF Values LookUp'!FD$4 &amp; 'CF Values LookUp'!$D9, 'Custom Field Tbl'!$Q$5:$Q$1053 &amp; 'Custom Field Tbl'!$S$5:$S$1053, 0)) )</f>
        <v>Resistive Reactive</v>
      </c>
      <c r="FE9" t="str" cm="1">
        <f t="array" ref="FE9">IF(ISNA(INDEX('Custom Field Tbl'!$R$5:$R$1053, MATCH('CF Values LookUp'!FE$4 &amp; 'CF Values LookUp'!$D9, 'Custom Field Tbl'!$Q$5:$Q$1053 &amp; 'Custom Field Tbl'!$S$5:$S$1053, 0)) ), "",
INDEX('Custom Field Tbl'!$R$5:$R$1053, MATCH('CF Values LookUp'!FE$4 &amp; 'CF Values LookUp'!$D9, 'Custom Field Tbl'!$Q$5:$Q$1053 &amp; 'Custom Field Tbl'!$S$5:$S$1053, 0)) )</f>
        <v/>
      </c>
      <c r="FF9" t="str" cm="1">
        <f t="array" ref="FF9">IF(ISNA(INDEX('Custom Field Tbl'!$R$5:$R$1053, MATCH('CF Values LookUp'!FF$4 &amp; 'CF Values LookUp'!$D9, 'Custom Field Tbl'!$Q$5:$Q$1053 &amp; 'Custom Field Tbl'!$S$5:$S$1053, 0)) ), "",
INDEX('Custom Field Tbl'!$R$5:$R$1053, MATCH('CF Values LookUp'!FF$4 &amp; 'CF Values LookUp'!$D9, 'Custom Field Tbl'!$Q$5:$Q$1053 &amp; 'Custom Field Tbl'!$S$5:$S$1053, 0)) )</f>
        <v/>
      </c>
      <c r="FG9" t="str" cm="1">
        <f t="array" ref="FG9">IF(ISNA(INDEX('Custom Field Tbl'!$R$5:$R$1053, MATCH('CF Values LookUp'!FG$4 &amp; 'CF Values LookUp'!$D9, 'Custom Field Tbl'!$Q$5:$Q$1053 &amp; 'Custom Field Tbl'!$S$5:$S$1053, 0)) ), "",
INDEX('Custom Field Tbl'!$R$5:$R$1053, MATCH('CF Values LookUp'!FG$4 &amp; 'CF Values LookUp'!$D9, 'Custom Field Tbl'!$Q$5:$Q$1053 &amp; 'Custom Field Tbl'!$S$5:$S$1053, 0)) )</f>
        <v/>
      </c>
      <c r="FH9" t="str" cm="1">
        <f t="array" ref="FH9">IF(ISNA(INDEX('Custom Field Tbl'!$R$5:$R$1053, MATCH('CF Values LookUp'!FH$4 &amp; 'CF Values LookUp'!$D9, 'Custom Field Tbl'!$Q$5:$Q$1053 &amp; 'Custom Field Tbl'!$S$5:$S$1053, 0)) ), "",
INDEX('Custom Field Tbl'!$R$5:$R$1053, MATCH('CF Values LookUp'!FH$4 &amp; 'CF Values LookUp'!$D9, 'Custom Field Tbl'!$Q$5:$Q$1053 &amp; 'Custom Field Tbl'!$S$5:$S$1053, 0)) )</f>
        <v/>
      </c>
      <c r="FI9" t="str" cm="1">
        <f t="array" ref="FI9">IF(ISNA(INDEX('Custom Field Tbl'!$R$5:$R$1053, MATCH('CF Values LookUp'!FI$4 &amp; 'CF Values LookUp'!$D9, 'Custom Field Tbl'!$Q$5:$Q$1053 &amp; 'Custom Field Tbl'!$S$5:$S$1053, 0)) ), "",
INDEX('Custom Field Tbl'!$R$5:$R$1053, MATCH('CF Values LookUp'!FI$4 &amp; 'CF Values LookUp'!$D9, 'Custom Field Tbl'!$Q$5:$Q$1053 &amp; 'Custom Field Tbl'!$S$5:$S$1053, 0)) )</f>
        <v>Seven fixtures</v>
      </c>
      <c r="FJ9" t="str" cm="1">
        <f t="array" ref="FJ9">IF(ISNA(INDEX('Custom Field Tbl'!$R$5:$R$1053, MATCH('CF Values LookUp'!FJ$4 &amp; 'CF Values LookUp'!$D9, 'Custom Field Tbl'!$Q$5:$Q$1053 &amp; 'Custom Field Tbl'!$S$5:$S$1053, 0)) ), "",
INDEX('Custom Field Tbl'!$R$5:$R$1053, MATCH('CF Values LookUp'!FJ$4 &amp; 'CF Values LookUp'!$D9, 'Custom Field Tbl'!$Q$5:$Q$1053 &amp; 'Custom Field Tbl'!$S$5:$S$1053, 0)) )</f>
        <v/>
      </c>
      <c r="FK9" t="str" cm="1">
        <f t="array" ref="FK9">IF(ISNA(INDEX('Custom Field Tbl'!$R$5:$R$1053, MATCH('CF Values LookUp'!FK$4 &amp; 'CF Values LookUp'!$D9, 'Custom Field Tbl'!$Q$5:$Q$1053 &amp; 'Custom Field Tbl'!$S$5:$S$1053, 0)) ), "",
INDEX('Custom Field Tbl'!$R$5:$R$1053, MATCH('CF Values LookUp'!FK$4 &amp; 'CF Values LookUp'!$D9, 'Custom Field Tbl'!$Q$5:$Q$1053 &amp; 'Custom Field Tbl'!$S$5:$S$1053, 0)) )</f>
        <v/>
      </c>
      <c r="FL9" t="str" cm="1">
        <f t="array" ref="FL9">IF(ISNA(INDEX('Custom Field Tbl'!$R$5:$R$1053, MATCH('CF Values LookUp'!FL$4 &amp; 'CF Values LookUp'!$D9, 'Custom Field Tbl'!$Q$5:$Q$1053 &amp; 'Custom Field Tbl'!$S$5:$S$1053, 0)) ), "",
INDEX('Custom Field Tbl'!$R$5:$R$1053, MATCH('CF Values LookUp'!FL$4 &amp; 'CF Values LookUp'!$D9, 'Custom Field Tbl'!$Q$5:$Q$1053 &amp; 'Custom Field Tbl'!$S$5:$S$1053, 0)) )</f>
        <v/>
      </c>
      <c r="FM9" t="str" cm="1">
        <f t="array" ref="FM9">IF(ISNA(INDEX('Custom Field Tbl'!$R$5:$R$1053, MATCH('CF Values LookUp'!FM$4 &amp; 'CF Values LookUp'!$D9, 'Custom Field Tbl'!$Q$5:$Q$1053 &amp; 'Custom Field Tbl'!$S$5:$S$1053, 0)) ), "",
INDEX('Custom Field Tbl'!$R$5:$R$1053, MATCH('CF Values LookUp'!FM$4 &amp; 'CF Values LookUp'!$D9, 'Custom Field Tbl'!$Q$5:$Q$1053 &amp; 'Custom Field Tbl'!$S$5:$S$1053, 0)) )</f>
        <v/>
      </c>
      <c r="FN9" t="str" cm="1">
        <f t="array" ref="FN9">IF(ISNA(INDEX('Custom Field Tbl'!$R$5:$R$1053, MATCH('CF Values LookUp'!FN$4 &amp; 'CF Values LookUp'!$D9, 'Custom Field Tbl'!$Q$5:$Q$1053 &amp; 'Custom Field Tbl'!$S$5:$S$1053, 0)) ), "",
INDEX('Custom Field Tbl'!$R$5:$R$1053, MATCH('CF Values LookUp'!FN$4 &amp; 'CF Values LookUp'!$D9, 'Custom Field Tbl'!$Q$5:$Q$1053 &amp; 'Custom Field Tbl'!$S$5:$S$1053, 0)) )</f>
        <v/>
      </c>
      <c r="FO9" t="str" cm="1">
        <f t="array" ref="FO9">IF(ISNA(INDEX('Custom Field Tbl'!$R$5:$R$1053, MATCH('CF Values LookUp'!FO$4 &amp; 'CF Values LookUp'!$D9, 'Custom Field Tbl'!$Q$5:$Q$1053 &amp; 'Custom Field Tbl'!$S$5:$S$1053, 0)) ), "",
INDEX('Custom Field Tbl'!$R$5:$R$1053, MATCH('CF Values LookUp'!FO$4 &amp; 'CF Values LookUp'!$D9, 'Custom Field Tbl'!$Q$5:$Q$1053 &amp; 'Custom Field Tbl'!$S$5:$S$1053, 0)) )</f>
        <v>Wye-Wye</v>
      </c>
      <c r="FP9" t="str" cm="1">
        <f t="array" ref="FP9">IF(ISNA(INDEX('Custom Field Tbl'!$R$5:$R$1053, MATCH('CF Values LookUp'!FP$4 &amp; 'CF Values LookUp'!$D9, 'Custom Field Tbl'!$Q$5:$Q$1053 &amp; 'Custom Field Tbl'!$S$5:$S$1053, 0)) ), "",
INDEX('Custom Field Tbl'!$R$5:$R$1053, MATCH('CF Values LookUp'!FP$4 &amp; 'CF Values LookUp'!$D9, 'Custom Field Tbl'!$Q$5:$Q$1053 &amp; 'Custom Field Tbl'!$S$5:$S$1053, 0)) )</f>
        <v/>
      </c>
      <c r="FQ9" t="str" cm="1">
        <f t="array" ref="FQ9">IF(ISNA(INDEX('Custom Field Tbl'!$R$5:$R$1053, MATCH('CF Values LookUp'!FQ$4 &amp; 'CF Values LookUp'!$D9, 'Custom Field Tbl'!$Q$5:$Q$1053 &amp; 'Custom Field Tbl'!$S$5:$S$1053, 0)) ), "",
INDEX('Custom Field Tbl'!$R$5:$R$1053, MATCH('CF Values LookUp'!FQ$4 &amp; 'CF Values LookUp'!$D9, 'Custom Field Tbl'!$Q$5:$Q$1053 &amp; 'Custom Field Tbl'!$S$5:$S$1053, 0)) )</f>
        <v>Gate</v>
      </c>
      <c r="FR9" t="str" cm="1">
        <f t="array" ref="FR9">IF(ISNA(INDEX('Custom Field Tbl'!$R$5:$R$1053, MATCH('CF Values LookUp'!FR$4 &amp; 'CF Values LookUp'!$D9, 'Custom Field Tbl'!$Q$5:$Q$1053 &amp; 'Custom Field Tbl'!$S$5:$S$1053, 0)) ), "",
INDEX('Custom Field Tbl'!$R$5:$R$1053, MATCH('CF Values LookUp'!FR$4 &amp; 'CF Values LookUp'!$D9, 'Custom Field Tbl'!$Q$5:$Q$1053 &amp; 'Custom Field Tbl'!$S$5:$S$1053, 0)) )</f>
        <v/>
      </c>
      <c r="FS9" t="str" cm="1">
        <f t="array" ref="FS9">IF(ISNA(INDEX('Custom Field Tbl'!$R$5:$R$1053, MATCH('CF Values LookUp'!FS$4 &amp; 'CF Values LookUp'!$D9, 'Custom Field Tbl'!$Q$5:$Q$1053 &amp; 'Custom Field Tbl'!$S$5:$S$1053, 0)) ), "",
INDEX('Custom Field Tbl'!$R$5:$R$1053, MATCH('CF Values LookUp'!FS$4 &amp; 'CF Values LookUp'!$D9, 'Custom Field Tbl'!$Q$5:$Q$1053 &amp; 'Custom Field Tbl'!$S$5:$S$1053, 0)) )</f>
        <v/>
      </c>
      <c r="FT9" t="str" cm="1">
        <f t="array" ref="FT9">IF(ISNA(INDEX('Custom Field Tbl'!$R$5:$R$1053, MATCH('CF Values LookUp'!FT$4 &amp; 'CF Values LookUp'!$D9, 'Custom Field Tbl'!$Q$5:$Q$1053 &amp; 'Custom Field Tbl'!$S$5:$S$1053, 0)) ), "",
INDEX('Custom Field Tbl'!$R$5:$R$1053, MATCH('CF Values LookUp'!FT$4 &amp; 'CF Values LookUp'!$D9, 'Custom Field Tbl'!$Q$5:$Q$1053 &amp; 'Custom Field Tbl'!$S$5:$S$1053, 0)) )</f>
        <v/>
      </c>
      <c r="FU9" t="str" cm="1">
        <f t="array" ref="FU9">IF(ISNA(INDEX('Custom Field Tbl'!$R$5:$R$1053, MATCH('CF Values LookUp'!FU$4 &amp; 'CF Values LookUp'!$D9, 'Custom Field Tbl'!$Q$5:$Q$1053 &amp; 'Custom Field Tbl'!$S$5:$S$1053, 0)) ), "",
INDEX('Custom Field Tbl'!$R$5:$R$1053, MATCH('CF Values LookUp'!FU$4 &amp; 'CF Values LookUp'!$D9, 'Custom Field Tbl'!$Q$5:$Q$1053 &amp; 'Custom Field Tbl'!$S$5:$S$1053, 0)) )</f>
        <v>Wye-Wye</v>
      </c>
      <c r="FV9" s="408" t="str" cm="1">
        <f t="array" ref="FV9">IF(ISNA(INDEX('Custom Field Tbl'!$R$5:$R$1053, MATCH('CF Values LookUp'!FV$4 &amp; 'CF Values LookUp'!$D9, 'Custom Field Tbl'!$Q$5:$Q$1053 &amp; 'Custom Field Tbl'!$S$5:$S$1053, 0)) ), "",
INDEX('Custom Field Tbl'!$R$5:$R$1053, MATCH('CF Values LookUp'!FV$4 &amp; 'CF Values LookUp'!$D9, 'Custom Field Tbl'!$Q$5:$Q$1053 &amp; 'Custom Field Tbl'!$S$5:$S$1053, 0)) )</f>
        <v/>
      </c>
      <c r="FW9" t="str" cm="1">
        <f t="array" ref="FW9">IF(ISNA(INDEX('Custom Field Tbl'!$R$5:$R$1053, MATCH('CF Values LookUp'!FW$4 &amp; 'CF Values LookUp'!$D9, 'Custom Field Tbl'!$Q$5:$Q$1053 &amp; 'Custom Field Tbl'!$S$5:$S$1053, 0)) ), "",
INDEX('Custom Field Tbl'!$R$5:$R$1053, MATCH('CF Values LookUp'!FW$4 &amp; 'CF Values LookUp'!$D9, 'Custom Field Tbl'!$Q$5:$Q$1053 &amp; 'Custom Field Tbl'!$S$5:$S$1053, 0)) )</f>
        <v>Storm</v>
      </c>
      <c r="FX9" t="str" cm="1">
        <f t="array" ref="FX9">IF(ISNA(INDEX('Custom Field Tbl'!$R$5:$R$1053, MATCH('CF Values LookUp'!FX$4 &amp; 'CF Values LookUp'!$D9, 'Custom Field Tbl'!$Q$5:$Q$1053 &amp; 'Custom Field Tbl'!$S$5:$S$1053, 0)) ), "",
INDEX('Custom Field Tbl'!$R$5:$R$1053, MATCH('CF Values LookUp'!FX$4 &amp; 'CF Values LookUp'!$D9, 'Custom Field Tbl'!$Q$5:$Q$1053 &amp; 'Custom Field Tbl'!$S$5:$S$1053, 0)) )</f>
        <v/>
      </c>
      <c r="FY9" t="str" cm="1">
        <f t="array" ref="FY9">IF(ISNA(INDEX('Custom Field Tbl'!$R$5:$R$1053, MATCH('CF Values LookUp'!FY$4 &amp; 'CF Values LookUp'!$D9, 'Custom Field Tbl'!$Q$5:$Q$1053 &amp; 'Custom Field Tbl'!$S$5:$S$1053, 0)) ), "",
INDEX('Custom Field Tbl'!$R$5:$R$1053, MATCH('CF Values LookUp'!FY$4 &amp; 'CF Values LookUp'!$D9, 'Custom Field Tbl'!$Q$5:$Q$1053 &amp; 'Custom Field Tbl'!$S$5:$S$1053, 0)) )</f>
        <v/>
      </c>
      <c r="FZ9" t="str" cm="1">
        <f t="array" ref="FZ9">IF(ISNA(INDEX('Custom Field Tbl'!$R$5:$R$1053, MATCH('CF Values LookUp'!FZ$4 &amp; 'CF Values LookUp'!$D9, 'Custom Field Tbl'!$Q$5:$Q$1053 &amp; 'Custom Field Tbl'!$S$5:$S$1053, 0)) ), "",
INDEX('Custom Field Tbl'!$R$5:$R$1053, MATCH('CF Values LookUp'!FZ$4 &amp; 'CF Values LookUp'!$D9, 'Custom Field Tbl'!$Q$5:$Q$1053 &amp; 'Custom Field Tbl'!$S$5:$S$1053, 0)) )</f>
        <v/>
      </c>
      <c r="GA9" t="str" cm="1">
        <f t="array" ref="GA9">IF(ISNA(INDEX('Custom Field Tbl'!$R$5:$R$1053, MATCH('CF Values LookUp'!GA$4 &amp; 'CF Values LookUp'!$D9, 'Custom Field Tbl'!$Q$5:$Q$1053 &amp; 'Custom Field Tbl'!$S$5:$S$1053, 0)) ), "",
INDEX('Custom Field Tbl'!$R$5:$R$1053, MATCH('CF Values LookUp'!GA$4 &amp; 'CF Values LookUp'!$D9, 'Custom Field Tbl'!$Q$5:$Q$1053 &amp; 'Custom Field Tbl'!$S$5:$S$1053, 0)) )</f>
        <v/>
      </c>
      <c r="GB9" t="str" cm="1">
        <f t="array" ref="GB9">IF(ISNA(INDEX('Custom Field Tbl'!$R$5:$R$1053, MATCH('CF Values LookUp'!GB$4 &amp; 'CF Values LookUp'!$D9, 'Custom Field Tbl'!$Q$5:$Q$1053 &amp; 'Custom Field Tbl'!$S$5:$S$1053, 0)) ), "",
INDEX('Custom Field Tbl'!$R$5:$R$1053, MATCH('CF Values LookUp'!GB$4 &amp; 'CF Values LookUp'!$D9, 'Custom Field Tbl'!$Q$5:$Q$1053 &amp; 'Custom Field Tbl'!$S$5:$S$1053, 0)) )</f>
        <v/>
      </c>
      <c r="GC9" t="str" cm="1">
        <f t="array" ref="GC9">IF(ISNA(INDEX('Custom Field Tbl'!$R$5:$R$1053, MATCH('CF Values LookUp'!GC$4 &amp; 'CF Values LookUp'!$D9, 'Custom Field Tbl'!$Q$5:$Q$1053 &amp; 'Custom Field Tbl'!$S$5:$S$1053, 0)) ), "",
INDEX('Custom Field Tbl'!$R$5:$R$1053, MATCH('CF Values LookUp'!GC$4 &amp; 'CF Values LookUp'!$D9, 'Custom Field Tbl'!$Q$5:$Q$1053 &amp; 'Custom Field Tbl'!$S$5:$S$1053, 0)) )</f>
        <v/>
      </c>
      <c r="GD9" t="str" cm="1">
        <f t="array" ref="GD9">IF(ISNA(INDEX('Custom Field Tbl'!$R$5:$R$1053, MATCH('CF Values LookUp'!GD$4 &amp; 'CF Values LookUp'!$D9, 'Custom Field Tbl'!$Q$5:$Q$1053 &amp; 'Custom Field Tbl'!$S$5:$S$1053, 0)) ), "",
INDEX('Custom Field Tbl'!$R$5:$R$1053, MATCH('CF Values LookUp'!GD$4 &amp; 'CF Values LookUp'!$D9, 'Custom Field Tbl'!$Q$5:$Q$1053 &amp; 'Custom Field Tbl'!$S$5:$S$1053, 0)) )</f>
        <v/>
      </c>
      <c r="GE9" t="str" cm="1">
        <f t="array" ref="GE9">IF(ISNA(INDEX('Custom Field Tbl'!$R$5:$R$1053, MATCH('CF Values LookUp'!GE$4 &amp; 'CF Values LookUp'!$D9, 'Custom Field Tbl'!$Q$5:$Q$1053 &amp; 'Custom Field Tbl'!$S$5:$S$1053, 0)) ), "",
INDEX('Custom Field Tbl'!$R$5:$R$1053, MATCH('CF Values LookUp'!GE$4 &amp; 'CF Values LookUp'!$D9, 'Custom Field Tbl'!$Q$5:$Q$1053 &amp; 'Custom Field Tbl'!$S$5:$S$1053, 0)) )</f>
        <v/>
      </c>
      <c r="GF9" t="str" cm="1">
        <f t="array" ref="GF9">IF(ISNA(INDEX('Custom Field Tbl'!$R$5:$R$1053, MATCH('CF Values LookUp'!GF$4 &amp; 'CF Values LookUp'!$D9, 'Custom Field Tbl'!$Q$5:$Q$1053 &amp; 'Custom Field Tbl'!$S$5:$S$1053, 0)) ), "",
INDEX('Custom Field Tbl'!$R$5:$R$1053, MATCH('CF Values LookUp'!GF$4 &amp; 'CF Values LookUp'!$D9, 'Custom Field Tbl'!$Q$5:$Q$1053 &amp; 'Custom Field Tbl'!$S$5:$S$1053, 0)) )</f>
        <v/>
      </c>
      <c r="GG9" t="str" cm="1">
        <f t="array" ref="GG9">IF(ISNA(INDEX('Custom Field Tbl'!$R$5:$R$1053, MATCH('CF Values LookUp'!GG$4 &amp; 'CF Values LookUp'!$D9, 'Custom Field Tbl'!$Q$5:$Q$1053 &amp; 'Custom Field Tbl'!$S$5:$S$1053, 0)) ), "",
INDEX('Custom Field Tbl'!$R$5:$R$1053, MATCH('CF Values LookUp'!GG$4 &amp; 'CF Values LookUp'!$D9, 'Custom Field Tbl'!$Q$5:$Q$1053 &amp; 'Custom Field Tbl'!$S$5:$S$1053, 0)) )</f>
        <v/>
      </c>
      <c r="GH9" t="str" cm="1">
        <f t="array" ref="GH9">IF(ISNA(INDEX('Custom Field Tbl'!$R$5:$R$1053, MATCH('CF Values LookUp'!GH$4 &amp; 'CF Values LookUp'!$D9, 'Custom Field Tbl'!$Q$5:$Q$1053 &amp; 'Custom Field Tbl'!$S$5:$S$1053, 0)) ), "",
INDEX('Custom Field Tbl'!$R$5:$R$1053, MATCH('CF Values LookUp'!GH$4 &amp; 'CF Values LookUp'!$D9, 'Custom Field Tbl'!$Q$5:$Q$1053 &amp; 'Custom Field Tbl'!$S$5:$S$1053, 0)) )</f>
        <v/>
      </c>
      <c r="GI9" t="str" cm="1">
        <f t="array" ref="GI9">IF(ISNA(INDEX('Custom Field Tbl'!$R$5:$R$1053, MATCH('CF Values LookUp'!GI$4 &amp; 'CF Values LookUp'!$D9, 'Custom Field Tbl'!$Q$5:$Q$1053 &amp; 'Custom Field Tbl'!$S$5:$S$1053, 0)) ), "",
INDEX('Custom Field Tbl'!$R$5:$R$1053, MATCH('CF Values LookUp'!GI$4 &amp; 'CF Values LookUp'!$D9, 'Custom Field Tbl'!$Q$5:$Q$1053 &amp; 'Custom Field Tbl'!$S$5:$S$1053, 0)) )</f>
        <v/>
      </c>
      <c r="GJ9" t="str" cm="1">
        <f t="array" ref="GJ9">IF(ISNA(INDEX('Custom Field Tbl'!$R$5:$R$1053, MATCH('CF Values LookUp'!GJ$4 &amp; 'CF Values LookUp'!$D9, 'Custom Field Tbl'!$Q$5:$Q$1053 &amp; 'Custom Field Tbl'!$S$5:$S$1053, 0)) ), "",
INDEX('Custom Field Tbl'!$R$5:$R$1053, MATCH('CF Values LookUp'!GJ$4 &amp; 'CF Values LookUp'!$D9, 'Custom Field Tbl'!$Q$5:$Q$1053 &amp; 'Custom Field Tbl'!$S$5:$S$1053, 0)) )</f>
        <v/>
      </c>
      <c r="GK9" t="str" cm="1">
        <f t="array" ref="GK9">IF(ISNA(INDEX('Custom Field Tbl'!$R$5:$R$1053, MATCH('CF Values LookUp'!GK$4 &amp; 'CF Values LookUp'!$D9, 'Custom Field Tbl'!$Q$5:$Q$1053 &amp; 'Custom Field Tbl'!$S$5:$S$1053, 0)) ), "",
INDEX('Custom Field Tbl'!$R$5:$R$1053, MATCH('CF Values LookUp'!GK$4 &amp; 'CF Values LookUp'!$D9, 'Custom Field Tbl'!$Q$5:$Q$1053 &amp; 'Custom Field Tbl'!$S$5:$S$1053, 0)) )</f>
        <v/>
      </c>
      <c r="GL9" t="str" cm="1">
        <f t="array" ref="GL9">IF(ISNA(INDEX('Custom Field Tbl'!$R$5:$R$1053, MATCH('CF Values LookUp'!GL$4 &amp; 'CF Values LookUp'!$D9, 'Custom Field Tbl'!$Q$5:$Q$1053 &amp; 'Custom Field Tbl'!$S$5:$S$1053, 0)) ), "",
INDEX('Custom Field Tbl'!$R$5:$R$1053, MATCH('CF Values LookUp'!GL$4 &amp; 'CF Values LookUp'!$D9, 'Custom Field Tbl'!$Q$5:$Q$1053 &amp; 'Custom Field Tbl'!$S$5:$S$1053, 0)) )</f>
        <v/>
      </c>
      <c r="GM9" t="str" cm="1">
        <f t="array" ref="GM9">IF(ISNA(INDEX('Custom Field Tbl'!$R$5:$R$1053, MATCH('CF Values LookUp'!GM$4 &amp; 'CF Values LookUp'!$D9, 'Custom Field Tbl'!$Q$5:$Q$1053 &amp; 'Custom Field Tbl'!$S$5:$S$1053, 0)) ), "",
INDEX('Custom Field Tbl'!$R$5:$R$1053, MATCH('CF Values LookUp'!GM$4 &amp; 'CF Values LookUp'!$D9, 'Custom Field Tbl'!$Q$5:$Q$1053 &amp; 'Custom Field Tbl'!$S$5:$S$1053, 0)) )</f>
        <v/>
      </c>
      <c r="GN9" t="str" cm="1">
        <f t="array" ref="GN9">IF(ISNA(INDEX('Custom Field Tbl'!$R$5:$R$1053, MATCH('CF Values LookUp'!GN$4 &amp; 'CF Values LookUp'!$D9, 'Custom Field Tbl'!$Q$5:$Q$1053 &amp; 'Custom Field Tbl'!$S$5:$S$1053, 0)) ), "",
INDEX('Custom Field Tbl'!$R$5:$R$1053, MATCH('CF Values LookUp'!GN$4 &amp; 'CF Values LookUp'!$D9, 'Custom Field Tbl'!$Q$5:$Q$1053 &amp; 'Custom Field Tbl'!$S$5:$S$1053, 0)) )</f>
        <v>Mastic</v>
      </c>
      <c r="GO9" t="str" cm="1">
        <f t="array" ref="GO9">IF(ISNA(INDEX('Custom Field Tbl'!$R$5:$R$1053, MATCH('CF Values LookUp'!GO$4 &amp; 'CF Values LookUp'!$D9, 'Custom Field Tbl'!$Q$5:$Q$1053 &amp; 'Custom Field Tbl'!$S$5:$S$1053, 0)) ), "",
INDEX('Custom Field Tbl'!$R$5:$R$1053, MATCH('CF Values LookUp'!GO$4 &amp; 'CF Values LookUp'!$D9, 'Custom Field Tbl'!$Q$5:$Q$1053 &amp; 'Custom Field Tbl'!$S$5:$S$1053, 0)) )</f>
        <v/>
      </c>
      <c r="GP9" t="str" cm="1">
        <f t="array" ref="GP9">IF(ISNA(INDEX('Custom Field Tbl'!$R$5:$R$1053, MATCH('CF Values LookUp'!GP$4 &amp; 'CF Values LookUp'!$D9, 'Custom Field Tbl'!$Q$5:$Q$1053 &amp; 'Custom Field Tbl'!$S$5:$S$1053, 0)) ), "",
INDEX('Custom Field Tbl'!$R$5:$R$1053, MATCH('CF Values LookUp'!GP$4 &amp; 'CF Values LookUp'!$D9, 'Custom Field Tbl'!$Q$5:$Q$1053 &amp; 'Custom Field Tbl'!$S$5:$S$1053, 0)) )</f>
        <v/>
      </c>
      <c r="GQ9" t="str" cm="1">
        <f t="array" ref="GQ9">IF(ISNA(INDEX('Custom Field Tbl'!$R$5:$R$1053, MATCH('CF Values LookUp'!GQ$4 &amp; 'CF Values LookUp'!$D9, 'Custom Field Tbl'!$Q$5:$Q$1053 &amp; 'Custom Field Tbl'!$S$5:$S$1053, 0)) ), "",
INDEX('Custom Field Tbl'!$R$5:$R$1053, MATCH('CF Values LookUp'!GQ$4 &amp; 'CF Values LookUp'!$D9, 'Custom Field Tbl'!$Q$5:$Q$1053 &amp; 'Custom Field Tbl'!$S$5:$S$1053, 0)) )</f>
        <v/>
      </c>
      <c r="GR9" t="str" cm="1">
        <f t="array" ref="GR9">IF(ISNA(INDEX('Custom Field Tbl'!$R$5:$R$1053, MATCH('CF Values LookUp'!GR$4 &amp; 'CF Values LookUp'!$D9, 'Custom Field Tbl'!$Q$5:$Q$1053 &amp; 'Custom Field Tbl'!$S$5:$S$1053, 0)) ), "",
INDEX('Custom Field Tbl'!$R$5:$R$1053, MATCH('CF Values LookUp'!GR$4 &amp; 'CF Values LookUp'!$D9, 'Custom Field Tbl'!$Q$5:$Q$1053 &amp; 'Custom Field Tbl'!$S$5:$S$1053, 0)) )</f>
        <v/>
      </c>
      <c r="GS9" t="str" cm="1">
        <f t="array" ref="GS9">IF(ISNA(INDEX('Custom Field Tbl'!$R$5:$R$1053, MATCH('CF Values LookUp'!GS$4 &amp; 'CF Values LookUp'!$D9, 'Custom Field Tbl'!$Q$5:$Q$1053 &amp; 'Custom Field Tbl'!$S$5:$S$1053, 0)) ), "",
INDEX('Custom Field Tbl'!$R$5:$R$1053, MATCH('CF Values LookUp'!GS$4 &amp; 'CF Values LookUp'!$D9, 'Custom Field Tbl'!$Q$5:$Q$1053 &amp; 'Custom Field Tbl'!$S$5:$S$1053, 0)) )</f>
        <v/>
      </c>
      <c r="GT9" t="str" cm="1">
        <f t="array" ref="GT9">IF(ISNA(INDEX('Custom Field Tbl'!$R$5:$R$1053, MATCH('CF Values LookUp'!GT$4 &amp; 'CF Values LookUp'!$D9, 'Custom Field Tbl'!$Q$5:$Q$1053 &amp; 'Custom Field Tbl'!$S$5:$S$1053, 0)) ), "",
INDEX('Custom Field Tbl'!$R$5:$R$1053, MATCH('CF Values LookUp'!GT$4 &amp; 'CF Values LookUp'!$D9, 'Custom Field Tbl'!$Q$5:$Q$1053 &amp; 'Custom Field Tbl'!$S$5:$S$1053, 0)) )</f>
        <v>CWS</v>
      </c>
      <c r="GU9" t="str" cm="1">
        <f t="array" ref="GU9">IF(ISNA(INDEX('Custom Field Tbl'!$R$5:$R$1053, MATCH('CF Values LookUp'!GU$4 &amp; 'CF Values LookUp'!$D9, 'Custom Field Tbl'!$Q$5:$Q$1053 &amp; 'Custom Field Tbl'!$S$5:$S$1053, 0)) ), "",
INDEX('Custom Field Tbl'!$R$5:$R$1053, MATCH('CF Values LookUp'!GU$4 &amp; 'CF Values LookUp'!$D9, 'Custom Field Tbl'!$Q$5:$Q$1053 &amp; 'Custom Field Tbl'!$S$5:$S$1053, 0)) )</f>
        <v/>
      </c>
      <c r="GV9" t="str" cm="1">
        <f t="array" ref="GV9">IF(ISNA(INDEX('Custom Field Tbl'!$R$5:$R$1053, MATCH('CF Values LookUp'!GV$4 &amp; 'CF Values LookUp'!$D9, 'Custom Field Tbl'!$Q$5:$Q$1053 &amp; 'Custom Field Tbl'!$S$5:$S$1053, 0)) ), "",
INDEX('Custom Field Tbl'!$R$5:$R$1053, MATCH('CF Values LookUp'!GV$4 &amp; 'CF Values LookUp'!$D9, 'Custom Field Tbl'!$Q$5:$Q$1053 &amp; 'Custom Field Tbl'!$S$5:$S$1053, 0)) )</f>
        <v>End Suction</v>
      </c>
      <c r="GW9" t="str" cm="1">
        <f t="array" ref="GW9">IF(ISNA(INDEX('Custom Field Tbl'!$R$5:$R$1053, MATCH('CF Values LookUp'!GW$4 &amp; 'CF Values LookUp'!$D9, 'Custom Field Tbl'!$Q$5:$Q$1053 &amp; 'Custom Field Tbl'!$S$5:$S$1053, 0)) ), "",
INDEX('Custom Field Tbl'!$R$5:$R$1053, MATCH('CF Values LookUp'!GW$4 &amp; 'CF Values LookUp'!$D9, 'Custom Field Tbl'!$Q$5:$Q$1053 &amp; 'Custom Field Tbl'!$S$5:$S$1053, 0)) )</f>
        <v/>
      </c>
      <c r="GX9" t="str" cm="1">
        <f t="array" ref="GX9">IF(ISNA(INDEX('Custom Field Tbl'!$R$5:$R$1053, MATCH('CF Values LookUp'!GX$4 &amp; 'CF Values LookUp'!$D9, 'Custom Field Tbl'!$Q$5:$Q$1053 &amp; 'Custom Field Tbl'!$S$5:$S$1053, 0)) ), "",
INDEX('Custom Field Tbl'!$R$5:$R$1053, MATCH('CF Values LookUp'!GX$4 &amp; 'CF Values LookUp'!$D9, 'Custom Field Tbl'!$Q$5:$Q$1053 &amp; 'Custom Field Tbl'!$S$5:$S$1053, 0)) )</f>
        <v/>
      </c>
      <c r="GY9" t="str" cm="1">
        <f t="array" ref="GY9">IF(ISNA(INDEX('Custom Field Tbl'!$R$5:$R$1053, MATCH('CF Values LookUp'!GY$4 &amp; 'CF Values LookUp'!$D9, 'Custom Field Tbl'!$Q$5:$Q$1053 &amp; 'Custom Field Tbl'!$S$5:$S$1053, 0)) ), "",
INDEX('Custom Field Tbl'!$R$5:$R$1053, MATCH('CF Values LookUp'!GY$4 &amp; 'CF Values LookUp'!$D9, 'Custom Field Tbl'!$Q$5:$Q$1053 &amp; 'Custom Field Tbl'!$S$5:$S$1053, 0)) )</f>
        <v/>
      </c>
      <c r="GZ9" t="str" cm="1">
        <f t="array" ref="GZ9">IF(ISNA(INDEX('Custom Field Tbl'!$R$5:$R$1053, MATCH('CF Values LookUp'!GZ$4 &amp; 'CF Values LookUp'!$D9, 'Custom Field Tbl'!$Q$5:$Q$1053 &amp; 'Custom Field Tbl'!$S$5:$S$1053, 0)) ), "",
INDEX('Custom Field Tbl'!$R$5:$R$1053, MATCH('CF Values LookUp'!GZ$4 &amp; 'CF Values LookUp'!$D9, 'Custom Field Tbl'!$Q$5:$Q$1053 &amp; 'Custom Field Tbl'!$S$5:$S$1053, 0)) )</f>
        <v/>
      </c>
      <c r="HA9" t="str" cm="1">
        <f t="array" ref="HA9">IF(ISNA(INDEX('Custom Field Tbl'!$R$5:$R$1053, MATCH('CF Values LookUp'!HA$4 &amp; 'CF Values LookUp'!$D9, 'Custom Field Tbl'!$Q$5:$Q$1053 &amp; 'Custom Field Tbl'!$S$5:$S$1053, 0)) ), "",
INDEX('Custom Field Tbl'!$R$5:$R$1053, MATCH('CF Values LookUp'!HA$4 &amp; 'CF Values LookUp'!$D9, 'Custom Field Tbl'!$Q$5:$Q$1053 &amp; 'Custom Field Tbl'!$S$5:$S$1053, 0)) )</f>
        <v/>
      </c>
      <c r="HB9" t="str" cm="1">
        <f t="array" ref="HB9">IF(ISNA(INDEX('Custom Field Tbl'!$R$5:$R$1053, MATCH('CF Values LookUp'!HB$4 &amp; 'CF Values LookUp'!$D9, 'Custom Field Tbl'!$Q$5:$Q$1053 &amp; 'Custom Field Tbl'!$S$5:$S$1053, 0)) ), "",
INDEX('Custom Field Tbl'!$R$5:$R$1053, MATCH('CF Values LookUp'!HB$4 &amp; 'CF Values LookUp'!$D9, 'Custom Field Tbl'!$Q$5:$Q$1053 &amp; 'Custom Field Tbl'!$S$5:$S$1053, 0)) )</f>
        <v/>
      </c>
      <c r="HC9" t="str" cm="1">
        <f t="array" ref="HC9">IF(ISNA(INDEX('Custom Field Tbl'!$R$5:$R$1053, MATCH('CF Values LookUp'!HC$4 &amp; 'CF Values LookUp'!$D9, 'Custom Field Tbl'!$Q$5:$Q$1053 &amp; 'Custom Field Tbl'!$S$5:$S$1053, 0)) ), "",
INDEX('Custom Field Tbl'!$R$5:$R$1053, MATCH('CF Values LookUp'!HC$4 &amp; 'CF Values LookUp'!$D9, 'Custom Field Tbl'!$Q$5:$Q$1053 &amp; 'Custom Field Tbl'!$S$5:$S$1053, 0)) )</f>
        <v/>
      </c>
      <c r="HD9" t="str" cm="1">
        <f t="array" ref="HD9">IF(ISNA(INDEX('Custom Field Tbl'!$R$5:$R$1053, MATCH('CF Values LookUp'!HD$4 &amp; 'CF Values LookUp'!$D9, 'Custom Field Tbl'!$Q$5:$Q$1053 &amp; 'Custom Field Tbl'!$S$5:$S$1053, 0)) ), "",
INDEX('Custom Field Tbl'!$R$5:$R$1053, MATCH('CF Values LookUp'!HD$4 &amp; 'CF Values LookUp'!$D9, 'Custom Field Tbl'!$Q$5:$Q$1053 &amp; 'Custom Field Tbl'!$S$5:$S$1053, 0)) )</f>
        <v/>
      </c>
      <c r="HE9" t="str" cm="1">
        <f t="array" ref="HE9">IF(ISNA(INDEX('Custom Field Tbl'!$R$5:$R$1053, MATCH('CF Values LookUp'!HE$4 &amp; 'CF Values LookUp'!$D9, 'Custom Field Tbl'!$Q$5:$Q$1053 &amp; 'Custom Field Tbl'!$S$5:$S$1053, 0)) ), "",
INDEX('Custom Field Tbl'!$R$5:$R$1053, MATCH('CF Values LookUp'!HE$4 &amp; 'CF Values LookUp'!$D9, 'Custom Field Tbl'!$Q$5:$Q$1053 &amp; 'Custom Field Tbl'!$S$5:$S$1053, 0)) )</f>
        <v/>
      </c>
      <c r="HF9" t="str" cm="1">
        <f t="array" ref="HF9">IF(ISNA(INDEX('Custom Field Tbl'!$R$5:$R$1053, MATCH('CF Values LookUp'!HF$4 &amp; 'CF Values LookUp'!$D9, 'Custom Field Tbl'!$Q$5:$Q$1053 &amp; 'Custom Field Tbl'!$S$5:$S$1053, 0)) ), "",
INDEX('Custom Field Tbl'!$R$5:$R$1053, MATCH('CF Values LookUp'!HF$4 &amp; 'CF Values LookUp'!$D9, 'Custom Field Tbl'!$Q$5:$Q$1053 &amp; 'Custom Field Tbl'!$S$5:$S$1053, 0)) )</f>
        <v/>
      </c>
      <c r="HG9" t="str" cm="1">
        <f t="array" ref="HG9">IF(ISNA(INDEX('Custom Field Tbl'!$R$5:$R$1053, MATCH('CF Values LookUp'!HG$4 &amp; 'CF Values LookUp'!$D9, 'Custom Field Tbl'!$Q$5:$Q$1053 &amp; 'Custom Field Tbl'!$S$5:$S$1053, 0)) ), "",
INDEX('Custom Field Tbl'!$R$5:$R$1053, MATCH('CF Values LookUp'!HG$4 &amp; 'CF Values LookUp'!$D9, 'Custom Field Tbl'!$Q$5:$Q$1053 &amp; 'Custom Field Tbl'!$S$5:$S$1053, 0)) )</f>
        <v>Mastic</v>
      </c>
      <c r="HH9" t="str" cm="1">
        <f t="array" ref="HH9">IF(ISNA(INDEX('Custom Field Tbl'!$R$5:$R$1053, MATCH('CF Values LookUp'!HH$4 &amp; 'CF Values LookUp'!$D9, 'Custom Field Tbl'!$Q$5:$Q$1053 &amp; 'Custom Field Tbl'!$S$5:$S$1053, 0)) ), "",
INDEX('Custom Field Tbl'!$R$5:$R$1053, MATCH('CF Values LookUp'!HH$4 &amp; 'CF Values LookUp'!$D9, 'Custom Field Tbl'!$Q$5:$Q$1053 &amp; 'Custom Field Tbl'!$S$5:$S$1053, 0)) )</f>
        <v/>
      </c>
      <c r="HI9" t="str" cm="1">
        <f t="array" ref="HI9">IF(ISNA(INDEX('Custom Field Tbl'!$R$5:$R$1053, MATCH('CF Values LookUp'!HI$4 &amp; 'CF Values LookUp'!$D9, 'Custom Field Tbl'!$Q$5:$Q$1053 &amp; 'Custom Field Tbl'!$S$5:$S$1053, 0)) ), "",
INDEX('Custom Field Tbl'!$R$5:$R$1053, MATCH('CF Values LookUp'!HI$4 &amp; 'CF Values LookUp'!$D9, 'Custom Field Tbl'!$Q$5:$Q$1053 &amp; 'Custom Field Tbl'!$S$5:$S$1053, 0)) )</f>
        <v>Wood</v>
      </c>
      <c r="HJ9" t="str" cm="1">
        <f t="array" ref="HJ9">IF(ISNA(INDEX('Custom Field Tbl'!$R$5:$R$1053, MATCH('CF Values LookUp'!HJ$4 &amp; 'CF Values LookUp'!$D9, 'Custom Field Tbl'!$Q$5:$Q$1053 &amp; 'Custom Field Tbl'!$S$5:$S$1053, 0)) ), "",
INDEX('Custom Field Tbl'!$R$5:$R$1053, MATCH('CF Values LookUp'!HJ$4 &amp; 'CF Values LookUp'!$D9, 'Custom Field Tbl'!$Q$5:$Q$1053 &amp; 'Custom Field Tbl'!$S$5:$S$1053, 0)) )</f>
        <v>Wood</v>
      </c>
      <c r="HK9" t="str" cm="1">
        <f t="array" ref="HK9">IF(ISNA(INDEX('Custom Field Tbl'!$R$5:$R$1053, MATCH('CF Values LookUp'!HK$4 &amp; 'CF Values LookUp'!$D9, 'Custom Field Tbl'!$Q$5:$Q$1053 &amp; 'Custom Field Tbl'!$S$5:$S$1053, 0)) ), "",
INDEX('Custom Field Tbl'!$R$5:$R$1053, MATCH('CF Values LookUp'!HK$4 &amp; 'CF Values LookUp'!$D9, 'Custom Field Tbl'!$Q$5:$Q$1053 &amp; 'Custom Field Tbl'!$S$5:$S$1053, 0)) )</f>
        <v/>
      </c>
      <c r="HL9" t="str" cm="1">
        <f t="array" ref="HL9">IF(ISNA(INDEX('Custom Field Tbl'!$R$5:$R$1053, MATCH('CF Values LookUp'!HL$4 &amp; 'CF Values LookUp'!$D9, 'Custom Field Tbl'!$Q$5:$Q$1053 &amp; 'Custom Field Tbl'!$S$5:$S$1053, 0)) ), "",
INDEX('Custom Field Tbl'!$R$5:$R$1053, MATCH('CF Values LookUp'!HL$4 &amp; 'CF Values LookUp'!$D9, 'Custom Field Tbl'!$Q$5:$Q$1053 &amp; 'Custom Field Tbl'!$S$5:$S$1053, 0)) )</f>
        <v/>
      </c>
      <c r="HM9" t="str" cm="1">
        <f t="array" ref="HM9">IF(ISNA(INDEX('Custom Field Tbl'!$R$5:$R$1053, MATCH('CF Values LookUp'!HM$4 &amp; 'CF Values LookUp'!$D9, 'Custom Field Tbl'!$Q$5:$Q$1053 &amp; 'Custom Field Tbl'!$S$5:$S$1053, 0)) ), "",
INDEX('Custom Field Tbl'!$R$5:$R$1053, MATCH('CF Values LookUp'!HM$4 &amp; 'CF Values LookUp'!$D9, 'Custom Field Tbl'!$Q$5:$Q$1053 &amp; 'Custom Field Tbl'!$S$5:$S$1053, 0)) )</f>
        <v/>
      </c>
      <c r="HN9" t="str" cm="1">
        <f t="array" ref="HN9">IF(ISNA(INDEX('Custom Field Tbl'!$R$5:$R$1053, MATCH('CF Values LookUp'!HN$4 &amp; 'CF Values LookUp'!$D9, 'Custom Field Tbl'!$Q$5:$Q$1053 &amp; 'Custom Field Tbl'!$S$5:$S$1053, 0)) ), "",
INDEX('Custom Field Tbl'!$R$5:$R$1053, MATCH('CF Values LookUp'!HN$4 &amp; 'CF Values LookUp'!$D9, 'Custom Field Tbl'!$Q$5:$Q$1053 &amp; 'Custom Field Tbl'!$S$5:$S$1053, 0)) )</f>
        <v>Natural Stone</v>
      </c>
      <c r="HO9" t="str" cm="1">
        <f t="array" ref="HO9">IF(ISNA(INDEX('Custom Field Tbl'!$R$5:$R$1053, MATCH('CF Values LookUp'!HO$4 &amp; 'CF Values LookUp'!$D9, 'Custom Field Tbl'!$Q$5:$Q$1053 &amp; 'Custom Field Tbl'!$S$5:$S$1053, 0)) ), "",
INDEX('Custom Field Tbl'!$R$5:$R$1053, MATCH('CF Values LookUp'!HO$4 &amp; 'CF Values LookUp'!$D9, 'Custom Field Tbl'!$Q$5:$Q$1053 &amp; 'Custom Field Tbl'!$S$5:$S$1053, 0)) )</f>
        <v/>
      </c>
      <c r="HP9" t="str" cm="1">
        <f t="array" ref="HP9">IF(ISNA(INDEX('Custom Field Tbl'!$R$5:$R$1053, MATCH('CF Values LookUp'!HP$4 &amp; 'CF Values LookUp'!$D9, 'Custom Field Tbl'!$Q$5:$Q$1053 &amp; 'Custom Field Tbl'!$S$5:$S$1053, 0)) ), "",
INDEX('Custom Field Tbl'!$R$5:$R$1053, MATCH('CF Values LookUp'!HP$4 &amp; 'CF Values LookUp'!$D9, 'Custom Field Tbl'!$Q$5:$Q$1053 &amp; 'Custom Field Tbl'!$S$5:$S$1053, 0)) )</f>
        <v>Not Visible</v>
      </c>
      <c r="HQ9" t="str" cm="1">
        <f t="array" ref="HQ9">IF(ISNA(INDEX('Custom Field Tbl'!$R$5:$R$1053, MATCH('CF Values LookUp'!HQ$4 &amp; 'CF Values LookUp'!$D9, 'Custom Field Tbl'!$Q$5:$Q$1053 &amp; 'Custom Field Tbl'!$S$5:$S$1053, 0)) ), "",
INDEX('Custom Field Tbl'!$R$5:$R$1053, MATCH('CF Values LookUp'!HQ$4 &amp; 'CF Values LookUp'!$D9, 'Custom Field Tbl'!$Q$5:$Q$1053 &amp; 'Custom Field Tbl'!$S$5:$S$1053, 0)) )</f>
        <v/>
      </c>
      <c r="HR9" t="str" cm="1">
        <f t="array" ref="HR9">IF(ISNA(INDEX('Custom Field Tbl'!$R$5:$R$1053, MATCH('CF Values LookUp'!HR$4 &amp; 'CF Values LookUp'!$D9, 'Custom Field Tbl'!$Q$5:$Q$1053 &amp; 'Custom Field Tbl'!$S$5:$S$1053, 0)) ), "",
INDEX('Custom Field Tbl'!$R$5:$R$1053, MATCH('CF Values LookUp'!HR$4 &amp; 'CF Values LookUp'!$D9, 'Custom Field Tbl'!$Q$5:$Q$1053 &amp; 'Custom Field Tbl'!$S$5:$S$1053, 0)) )</f>
        <v/>
      </c>
      <c r="HS9" t="str" cm="1">
        <f t="array" ref="HS9">IF(ISNA(INDEX('Custom Field Tbl'!$R$5:$R$1053, MATCH('CF Values LookUp'!HS$4 &amp; 'CF Values LookUp'!$D9, 'Custom Field Tbl'!$Q$5:$Q$1053 &amp; 'Custom Field Tbl'!$S$5:$S$1053, 0)) ), "",
INDEX('Custom Field Tbl'!$R$5:$R$1053, MATCH('CF Values LookUp'!HS$4 &amp; 'CF Values LookUp'!$D9, 'Custom Field Tbl'!$Q$5:$Q$1053 &amp; 'Custom Field Tbl'!$S$5:$S$1053, 0)) )</f>
        <v/>
      </c>
      <c r="HT9" t="str" cm="1">
        <f t="array" ref="HT9">IF(ISNA(INDEX('Custom Field Tbl'!$R$5:$R$1053, MATCH('CF Values LookUp'!HT$4 &amp; 'CF Values LookUp'!$D9, 'Custom Field Tbl'!$Q$5:$Q$1053 &amp; 'Custom Field Tbl'!$S$5:$S$1053, 0)) ), "",
INDEX('Custom Field Tbl'!$R$5:$R$1053, MATCH('CF Values LookUp'!HT$4 &amp; 'CF Values LookUp'!$D9, 'Custom Field Tbl'!$Q$5:$Q$1053 &amp; 'Custom Field Tbl'!$S$5:$S$1053, 0)) )</f>
        <v>Oil-Water Separator</v>
      </c>
      <c r="HU9" t="str" cm="1">
        <f t="array" ref="HU9">IF(ISNA(INDEX('Custom Field Tbl'!$R$5:$R$1053, MATCH('CF Values LookUp'!HU$4 &amp; 'CF Values LookUp'!$D9, 'Custom Field Tbl'!$Q$5:$Q$1053 &amp; 'Custom Field Tbl'!$S$5:$S$1053, 0)) ), "",
INDEX('Custom Field Tbl'!$R$5:$R$1053, MATCH('CF Values LookUp'!HU$4 &amp; 'CF Values LookUp'!$D9, 'Custom Field Tbl'!$Q$5:$Q$1053 &amp; 'Custom Field Tbl'!$S$5:$S$1053, 0)) )</f>
        <v/>
      </c>
      <c r="HV9" t="str" cm="1">
        <f t="array" ref="HV9">IF(ISNA(INDEX('Custom Field Tbl'!$R$5:$R$1053, MATCH('CF Values LookUp'!HV$4 &amp; 'CF Values LookUp'!$D9, 'Custom Field Tbl'!$Q$5:$Q$1053 &amp; 'Custom Field Tbl'!$S$5:$S$1053, 0)) ), "",
INDEX('Custom Field Tbl'!$R$5:$R$1053, MATCH('CF Values LookUp'!HV$4 &amp; 'CF Values LookUp'!$D9, 'Custom Field Tbl'!$Q$5:$Q$1053 &amp; 'Custom Field Tbl'!$S$5:$S$1053, 0)) )</f>
        <v/>
      </c>
      <c r="HW9" t="str" cm="1">
        <f t="array" ref="HW9">IF(ISNA(INDEX('Custom Field Tbl'!$R$5:$R$1053, MATCH('CF Values LookUp'!HW$4 &amp; 'CF Values LookUp'!$D9, 'Custom Field Tbl'!$Q$5:$Q$1053 &amp; 'Custom Field Tbl'!$S$5:$S$1053, 0)) ), "",
INDEX('Custom Field Tbl'!$R$5:$R$1053, MATCH('CF Values LookUp'!HW$4 &amp; 'CF Values LookUp'!$D9, 'Custom Field Tbl'!$Q$5:$Q$1053 &amp; 'Custom Field Tbl'!$S$5:$S$1053, 0)) )</f>
        <v>Vegetated Swale</v>
      </c>
      <c r="HX9" t="str" cm="1">
        <f t="array" ref="HX9">IF(ISNA(INDEX('Custom Field Tbl'!$R$5:$R$1053, MATCH('CF Values LookUp'!HX$4 &amp; 'CF Values LookUp'!$D9, 'Custom Field Tbl'!$Q$5:$Q$1053 &amp; 'Custom Field Tbl'!$S$5:$S$1053, 0)) ), "",
INDEX('Custom Field Tbl'!$R$5:$R$1053, MATCH('CF Values LookUp'!HX$4 &amp; 'CF Values LookUp'!$D9, 'Custom Field Tbl'!$Q$5:$Q$1053 &amp; 'Custom Field Tbl'!$S$5:$S$1053, 0)) )</f>
        <v/>
      </c>
      <c r="HY9" t="str" cm="1">
        <f t="array" ref="HY9">IF(ISNA(INDEX('Custom Field Tbl'!$R$5:$R$1053, MATCH('CF Values LookUp'!HY$4 &amp; 'CF Values LookUp'!$D9, 'Custom Field Tbl'!$Q$5:$Q$1053 &amp; 'Custom Field Tbl'!$S$5:$S$1053, 0)) ), "",
INDEX('Custom Field Tbl'!$R$5:$R$1053, MATCH('CF Values LookUp'!HY$4 &amp; 'CF Values LookUp'!$D9, 'Custom Field Tbl'!$Q$5:$Q$1053 &amp; 'Custom Field Tbl'!$S$5:$S$1053, 0)) )</f>
        <v/>
      </c>
      <c r="HZ9" t="str" cm="1">
        <f t="array" ref="HZ9">IF(ISNA(INDEX('Custom Field Tbl'!$R$5:$R$1053, MATCH('CF Values LookUp'!HZ$4 &amp; 'CF Values LookUp'!$D9, 'Custom Field Tbl'!$Q$5:$Q$1053 &amp; 'Custom Field Tbl'!$S$5:$S$1053, 0)) ), "",
INDEX('Custom Field Tbl'!$R$5:$R$1053, MATCH('CF Values LookUp'!HZ$4 &amp; 'CF Values LookUp'!$D9, 'Custom Field Tbl'!$Q$5:$Q$1053 &amp; 'Custom Field Tbl'!$S$5:$S$1053, 0)) )</f>
        <v/>
      </c>
      <c r="IA9" t="str" cm="1">
        <f t="array" ref="IA9">IF(ISNA(INDEX('Custom Field Tbl'!$R$5:$R$1053, MATCH('CF Values LookUp'!IA$4 &amp; 'CF Values LookUp'!$D9, 'Custom Field Tbl'!$Q$5:$Q$1053 &amp; 'Custom Field Tbl'!$S$5:$S$1053, 0)) ), "",
INDEX('Custom Field Tbl'!$R$5:$R$1053, MATCH('CF Values LookUp'!IA$4 &amp; 'CF Values LookUp'!$D9, 'Custom Field Tbl'!$Q$5:$Q$1053 &amp; 'Custom Field Tbl'!$S$5:$S$1053, 0)) )</f>
        <v/>
      </c>
      <c r="IB9" t="str" cm="1">
        <f t="array" ref="IB9">IF(ISNA(INDEX('Custom Field Tbl'!$R$5:$R$1053, MATCH('CF Values LookUp'!IB$4 &amp; 'CF Values LookUp'!$D9, 'Custom Field Tbl'!$Q$5:$Q$1053 &amp; 'Custom Field Tbl'!$S$5:$S$1053, 0)) ), "",
INDEX('Custom Field Tbl'!$R$5:$R$1053, MATCH('CF Values LookUp'!IB$4 &amp; 'CF Values LookUp'!$D9, 'Custom Field Tbl'!$Q$5:$Q$1053 &amp; 'Custom Field Tbl'!$S$5:$S$1053, 0)) )</f>
        <v>Steel</v>
      </c>
      <c r="IC9" t="str" cm="1">
        <f t="array" ref="IC9">IF(ISNA(INDEX('Custom Field Tbl'!$R$5:$R$1053, MATCH('CF Values LookUp'!IC$4 &amp; 'CF Values LookUp'!$D9, 'Custom Field Tbl'!$Q$5:$Q$1053 &amp; 'Custom Field Tbl'!$S$5:$S$1053, 0)) ), "",
INDEX('Custom Field Tbl'!$R$5:$R$1053, MATCH('CF Values LookUp'!IC$4 &amp; 'CF Values LookUp'!$D9, 'Custom Field Tbl'!$Q$5:$Q$1053 &amp; 'Custom Field Tbl'!$S$5:$S$1053, 0)) )</f>
        <v/>
      </c>
      <c r="ID9" t="str" cm="1">
        <f t="array" ref="ID9">IF(ISNA(INDEX('Custom Field Tbl'!$R$5:$R$1053, MATCH('CF Values LookUp'!ID$4 &amp; 'CF Values LookUp'!$D9, 'Custom Field Tbl'!$Q$5:$Q$1053 &amp; 'Custom Field Tbl'!$S$5:$S$1053, 0)) ), "",
INDEX('Custom Field Tbl'!$R$5:$R$1053, MATCH('CF Values LookUp'!ID$4 &amp; 'CF Values LookUp'!$D9, 'Custom Field Tbl'!$Q$5:$Q$1053 &amp; 'Custom Field Tbl'!$S$5:$S$1053, 0)) )</f>
        <v/>
      </c>
      <c r="IE9" t="str" cm="1">
        <f t="array" ref="IE9">IF(ISNA(INDEX('Custom Field Tbl'!$R$5:$R$1053, MATCH('CF Values LookUp'!IE$4 &amp; 'CF Values LookUp'!$D9, 'Custom Field Tbl'!$Q$5:$Q$1053 &amp; 'Custom Field Tbl'!$S$5:$S$1053, 0)) ), "",
INDEX('Custom Field Tbl'!$R$5:$R$1053, MATCH('CF Values LookUp'!IE$4 &amp; 'CF Values LookUp'!$D9, 'Custom Field Tbl'!$Q$5:$Q$1053 &amp; 'Custom Field Tbl'!$S$5:$S$1053, 0)) )</f>
        <v/>
      </c>
      <c r="IF9" t="str" cm="1">
        <f t="array" ref="IF9">IF(ISNA(INDEX('Custom Field Tbl'!$R$5:$R$1053, MATCH('CF Values LookUp'!IF$4 &amp; 'CF Values LookUp'!$D9, 'Custom Field Tbl'!$Q$5:$Q$1053 &amp; 'Custom Field Tbl'!$S$5:$S$1053, 0)) ), "",
INDEX('Custom Field Tbl'!$R$5:$R$1053, MATCH('CF Values LookUp'!IF$4 &amp; 'CF Values LookUp'!$D9, 'Custom Field Tbl'!$Q$5:$Q$1053 &amp; 'Custom Field Tbl'!$S$5:$S$1053, 0)) )</f>
        <v/>
      </c>
      <c r="IG9" t="str" cm="1">
        <f t="array" ref="IG9">IF(ISNA(INDEX('Custom Field Tbl'!$R$5:$R$1053, MATCH('CF Values LookUp'!IG$4 &amp; 'CF Values LookUp'!$D9, 'Custom Field Tbl'!$Q$5:$Q$1053 &amp; 'Custom Field Tbl'!$S$5:$S$1053, 0)) ), "",
INDEX('Custom Field Tbl'!$R$5:$R$1053, MATCH('CF Values LookUp'!IG$4 &amp; 'CF Values LookUp'!$D9, 'Custom Field Tbl'!$Q$5:$Q$1053 &amp; 'Custom Field Tbl'!$S$5:$S$1053, 0)) )</f>
        <v>Glass</v>
      </c>
      <c r="IH9" t="str" cm="1">
        <f t="array" ref="IH9">IF(ISNA(INDEX('Custom Field Tbl'!$R$5:$R$1053, MATCH('CF Values LookUp'!IH$4 &amp; 'CF Values LookUp'!$D9, 'Custom Field Tbl'!$Q$5:$Q$1053 &amp; 'Custom Field Tbl'!$S$5:$S$1053, 0)) ), "",
INDEX('Custom Field Tbl'!$R$5:$R$1053, MATCH('CF Values LookUp'!IH$4 &amp; 'CF Values LookUp'!$D9, 'Custom Field Tbl'!$Q$5:$Q$1053 &amp; 'Custom Field Tbl'!$S$5:$S$1053, 0)) )</f>
        <v/>
      </c>
      <c r="II9" t="str" cm="1">
        <f t="array" ref="II9">IF(ISNA(INDEX('Custom Field Tbl'!$R$5:$R$1053, MATCH('CF Values LookUp'!II$4 &amp; 'CF Values LookUp'!$D9, 'Custom Field Tbl'!$Q$5:$Q$1053 &amp; 'Custom Field Tbl'!$S$5:$S$1053, 0)) ), "",
INDEX('Custom Field Tbl'!$R$5:$R$1053, MATCH('CF Values LookUp'!II$4 &amp; 'CF Values LookUp'!$D9, 'Custom Field Tbl'!$Q$5:$Q$1053 &amp; 'Custom Field Tbl'!$S$5:$S$1053, 0)) )</f>
        <v/>
      </c>
      <c r="IJ9" t="str" cm="1">
        <f t="array" ref="IJ9">IF(ISNA(INDEX('Custom Field Tbl'!$R$5:$R$1053, MATCH('CF Values LookUp'!IJ$4 &amp; 'CF Values LookUp'!$D9, 'Custom Field Tbl'!$Q$5:$Q$1053 &amp; 'Custom Field Tbl'!$S$5:$S$1053, 0)) ), "",
INDEX('Custom Field Tbl'!$R$5:$R$1053, MATCH('CF Values LookUp'!IJ$4 &amp; 'CF Values LookUp'!$D9, 'Custom Field Tbl'!$Q$5:$Q$1053 &amp; 'Custom Field Tbl'!$S$5:$S$1053, 0)) )</f>
        <v>Precast Concrete</v>
      </c>
      <c r="IK9" t="str" cm="1">
        <f t="array" ref="IK9">IF(ISNA(INDEX('Custom Field Tbl'!$R$5:$R$1053, MATCH('CF Values LookUp'!IK$4 &amp; 'CF Values LookUp'!$D9, 'Custom Field Tbl'!$Q$5:$Q$1053 &amp; 'Custom Field Tbl'!$S$5:$S$1053, 0)) ), "",
INDEX('Custom Field Tbl'!$R$5:$R$1053, MATCH('CF Values LookUp'!IK$4 &amp; 'CF Values LookUp'!$D9, 'Custom Field Tbl'!$Q$5:$Q$1053 &amp; 'Custom Field Tbl'!$S$5:$S$1053, 0)) )</f>
        <v/>
      </c>
      <c r="IL9" t="str" cm="1">
        <f t="array" ref="IL9">IF(ISNA(INDEX('Custom Field Tbl'!$R$5:$R$1053, MATCH('CF Values LookUp'!IL$4 &amp; 'CF Values LookUp'!$D9, 'Custom Field Tbl'!$Q$5:$Q$1053 &amp; 'Custom Field Tbl'!$S$5:$S$1053, 0)) ), "",
INDEX('Custom Field Tbl'!$R$5:$R$1053, MATCH('CF Values LookUp'!IL$4 &amp; 'CF Values LookUp'!$D9, 'Custom Field Tbl'!$Q$5:$Q$1053 &amp; 'Custom Field Tbl'!$S$5:$S$1053, 0)) )</f>
        <v/>
      </c>
      <c r="IM9" t="str" cm="1">
        <f t="array" ref="IM9">IF(ISNA(INDEX('Custom Field Tbl'!$R$5:$R$1053, MATCH('CF Values LookUp'!IM$4 &amp; 'CF Values LookUp'!$D9, 'Custom Field Tbl'!$Q$5:$Q$1053 &amp; 'Custom Field Tbl'!$S$5:$S$1053, 0)) ), "",
INDEX('Custom Field Tbl'!$R$5:$R$1053, MATCH('CF Values LookUp'!IM$4 &amp; 'CF Values LookUp'!$D9, 'Custom Field Tbl'!$Q$5:$Q$1053 &amp; 'Custom Field Tbl'!$S$5:$S$1053, 0)) )</f>
        <v>Wet Sprinkler Alarm Check Valve Assembly</v>
      </c>
      <c r="IN9" t="str" cm="1">
        <f t="array" ref="IN9">IF(ISNA(INDEX('Custom Field Tbl'!$R$5:$R$1053, MATCH('CF Values LookUp'!IN$4 &amp; 'CF Values LookUp'!$D9, 'Custom Field Tbl'!$Q$5:$Q$1053 &amp; 'Custom Field Tbl'!$S$5:$S$1053, 0)) ), "",
INDEX('Custom Field Tbl'!$R$5:$R$1053, MATCH('CF Values LookUp'!IN$4 &amp; 'CF Values LookUp'!$D9, 'Custom Field Tbl'!$Q$5:$Q$1053 &amp; 'Custom Field Tbl'!$S$5:$S$1053, 0)) )</f>
        <v/>
      </c>
      <c r="IO9" t="str" cm="1">
        <f t="array" ref="IO9">IF(ISNA(INDEX('Custom Field Tbl'!$R$5:$R$1053, MATCH('CF Values LookUp'!IO$4 &amp; 'CF Values LookUp'!$D9, 'Custom Field Tbl'!$Q$5:$Q$1053 &amp; 'Custom Field Tbl'!$S$5:$S$1053, 0)) ), "",
INDEX('Custom Field Tbl'!$R$5:$R$1053, MATCH('CF Values LookUp'!IO$4 &amp; 'CF Values LookUp'!$D9, 'Custom Field Tbl'!$Q$5:$Q$1053 &amp; 'Custom Field Tbl'!$S$5:$S$1053, 0)) )</f>
        <v/>
      </c>
      <c r="IP9" t="str" cm="1">
        <f t="array" ref="IP9">IF(ISNA(INDEX('Custom Field Tbl'!$R$5:$R$1053, MATCH('CF Values LookUp'!IP$4 &amp; 'CF Values LookUp'!$D9, 'Custom Field Tbl'!$Q$5:$Q$1053 &amp; 'Custom Field Tbl'!$S$5:$S$1053, 0)) ), "",
INDEX('Custom Field Tbl'!$R$5:$R$1053, MATCH('CF Values LookUp'!IP$4 &amp; 'CF Values LookUp'!$D9, 'Custom Field Tbl'!$Q$5:$Q$1053 &amp; 'Custom Field Tbl'!$S$5:$S$1053, 0)) )</f>
        <v/>
      </c>
      <c r="IQ9" t="str" cm="1">
        <f t="array" ref="IQ9">IF(ISNA(INDEX('Custom Field Tbl'!$R$5:$R$1053, MATCH('CF Values LookUp'!IQ$4 &amp; 'CF Values LookUp'!$D9, 'Custom Field Tbl'!$Q$5:$Q$1053 &amp; 'Custom Field Tbl'!$S$5:$S$1053, 0)) ), "",
INDEX('Custom Field Tbl'!$R$5:$R$1053, MATCH('CF Values LookUp'!IQ$4 &amp; 'CF Values LookUp'!$D9, 'Custom Field Tbl'!$Q$5:$Q$1053 &amp; 'Custom Field Tbl'!$S$5:$S$1053, 0)) )</f>
        <v>Glycol</v>
      </c>
      <c r="IR9" t="str" cm="1">
        <f t="array" ref="IR9">IF(ISNA(INDEX('Custom Field Tbl'!$R$5:$R$1053, MATCH('CF Values LookUp'!IR$4 &amp; 'CF Values LookUp'!$D9, 'Custom Field Tbl'!$Q$5:$Q$1053 &amp; 'Custom Field Tbl'!$S$5:$S$1053, 0)) ), "",
INDEX('Custom Field Tbl'!$R$5:$R$1053, MATCH('CF Values LookUp'!IR$4 &amp; 'CF Values LookUp'!$D9, 'Custom Field Tbl'!$Q$5:$Q$1053 &amp; 'Custom Field Tbl'!$S$5:$S$1053, 0)) )</f>
        <v/>
      </c>
      <c r="IS9" t="str" cm="1">
        <f t="array" ref="IS9">IF(ISNA(INDEX('Custom Field Tbl'!$R$5:$R$1053, MATCH('CF Values LookUp'!IS$4 &amp; 'CF Values LookUp'!$D9, 'Custom Field Tbl'!$Q$5:$Q$1053 &amp; 'Custom Field Tbl'!$S$5:$S$1053, 0)) ), "",
INDEX('Custom Field Tbl'!$R$5:$R$1053, MATCH('CF Values LookUp'!IS$4 &amp; 'CF Values LookUp'!$D9, 'Custom Field Tbl'!$Q$5:$Q$1053 &amp; 'Custom Field Tbl'!$S$5:$S$1053, 0)) )</f>
        <v/>
      </c>
      <c r="IT9" t="str" cm="1">
        <f t="array" ref="IT9">IF(ISNA(INDEX('Custom Field Tbl'!$R$5:$R$1053, MATCH('CF Values LookUp'!IT$4 &amp; 'CF Values LookUp'!$D9, 'Custom Field Tbl'!$Q$5:$Q$1053 &amp; 'Custom Field Tbl'!$S$5:$S$1053, 0)) ), "",
INDEX('Custom Field Tbl'!$R$5:$R$1053, MATCH('CF Values LookUp'!IT$4 &amp; 'CF Values LookUp'!$D9, 'Custom Field Tbl'!$Q$5:$Q$1053 &amp; 'Custom Field Tbl'!$S$5:$S$1053, 0)) )</f>
        <v/>
      </c>
      <c r="IU9" t="str" cm="1">
        <f t="array" ref="IU9">IF(ISNA(INDEX('Custom Field Tbl'!$R$5:$R$1053, MATCH('CF Values LookUp'!IU$4 &amp; 'CF Values LookUp'!$D9, 'Custom Field Tbl'!$Q$5:$Q$1053 &amp; 'Custom Field Tbl'!$S$5:$S$1053, 0)) ), "",
INDEX('Custom Field Tbl'!$R$5:$R$1053, MATCH('CF Values LookUp'!IU$4 &amp; 'CF Values LookUp'!$D9, 'Custom Field Tbl'!$Q$5:$Q$1053 &amp; 'Custom Field Tbl'!$S$5:$S$1053, 0)) )</f>
        <v>Fibreglass Reinforced Plastic</v>
      </c>
      <c r="IV9" t="str" cm="1">
        <f t="array" ref="IV9">IF(ISNA(INDEX('Custom Field Tbl'!$R$5:$R$1053, MATCH('CF Values LookUp'!IV$4 &amp; 'CF Values LookUp'!$D9, 'Custom Field Tbl'!$Q$5:$Q$1053 &amp; 'Custom Field Tbl'!$S$5:$S$1053, 0)) ), "",
INDEX('Custom Field Tbl'!$R$5:$R$1053, MATCH('CF Values LookUp'!IV$4 &amp; 'CF Values LookUp'!$D9, 'Custom Field Tbl'!$Q$5:$Q$1053 &amp; 'Custom Field Tbl'!$S$5:$S$1053, 0)) )</f>
        <v/>
      </c>
      <c r="IW9" t="str" cm="1">
        <f t="array" ref="IW9">IF(ISNA(INDEX('Custom Field Tbl'!$R$5:$R$1053, MATCH('CF Values LookUp'!IW$4 &amp; 'CF Values LookUp'!$D9, 'Custom Field Tbl'!$Q$5:$Q$1053 &amp; 'Custom Field Tbl'!$S$5:$S$1053, 0)) ), "",
INDEX('Custom Field Tbl'!$R$5:$R$1053, MATCH('CF Values LookUp'!IW$4 &amp; 'CF Values LookUp'!$D9, 'Custom Field Tbl'!$Q$5:$Q$1053 &amp; 'Custom Field Tbl'!$S$5:$S$1053, 0)) )</f>
        <v/>
      </c>
      <c r="IX9" t="str" cm="1">
        <f t="array" ref="IX9">IF(ISNA(INDEX('Custom Field Tbl'!$R$5:$R$1053, MATCH('CF Values LookUp'!IX$4 &amp; 'CF Values LookUp'!$D9, 'Custom Field Tbl'!$Q$5:$Q$1053 &amp; 'Custom Field Tbl'!$S$5:$S$1053, 0)) ), "",
INDEX('Custom Field Tbl'!$R$5:$R$1053, MATCH('CF Values LookUp'!IX$4 &amp; 'CF Values LookUp'!$D9, 'Custom Field Tbl'!$Q$5:$Q$1053 &amp; 'Custom Field Tbl'!$S$5:$S$1053, 0)) )</f>
        <v/>
      </c>
      <c r="IY9" t="str" cm="1">
        <f t="array" ref="IY9">IF(ISNA(INDEX('Custom Field Tbl'!$R$5:$R$1053, MATCH('CF Values LookUp'!IY$4 &amp; 'CF Values LookUp'!$D9, 'Custom Field Tbl'!$Q$5:$Q$1053 &amp; 'Custom Field Tbl'!$S$5:$S$1053, 0)) ), "",
INDEX('Custom Field Tbl'!$R$5:$R$1053, MATCH('CF Values LookUp'!IY$4 &amp; 'CF Values LookUp'!$D9, 'Custom Field Tbl'!$Q$5:$Q$1053 &amp; 'Custom Field Tbl'!$S$5:$S$1053, 0)) )</f>
        <v/>
      </c>
      <c r="IZ9" t="str" cm="1">
        <f t="array" ref="IZ9">IF(ISNA(INDEX('Custom Field Tbl'!$R$5:$R$1053, MATCH('CF Values LookUp'!IZ$4 &amp; 'CF Values LookUp'!$D9, 'Custom Field Tbl'!$Q$5:$Q$1053 &amp; 'Custom Field Tbl'!$S$5:$S$1053, 0)) ), "",
INDEX('Custom Field Tbl'!$R$5:$R$1053, MATCH('CF Values LookUp'!IZ$4 &amp; 'CF Values LookUp'!$D9, 'Custom Field Tbl'!$Q$5:$Q$1053 &amp; 'Custom Field Tbl'!$S$5:$S$1053, 0)) )</f>
        <v/>
      </c>
      <c r="JA9" t="str" cm="1">
        <f t="array" ref="JA9">IF(ISNA(INDEX('Custom Field Tbl'!$R$5:$R$1053, MATCH('CF Values LookUp'!JA$4 &amp; 'CF Values LookUp'!$D9, 'Custom Field Tbl'!$Q$5:$Q$1053 &amp; 'Custom Field Tbl'!$S$5:$S$1053, 0)) ), "",
INDEX('Custom Field Tbl'!$R$5:$R$1053, MATCH('CF Values LookUp'!JA$4 &amp; 'CF Values LookUp'!$D9, 'Custom Field Tbl'!$Q$5:$Q$1053 &amp; 'Custom Field Tbl'!$S$5:$S$1053, 0)) )</f>
        <v/>
      </c>
      <c r="JB9" t="str" cm="1">
        <f t="array" ref="JB9">IF(ISNA(INDEX('Custom Field Tbl'!$R$5:$R$1053, MATCH('CF Values LookUp'!JB$4 &amp; 'CF Values LookUp'!$D9, 'Custom Field Tbl'!$Q$5:$Q$1053 &amp; 'Custom Field Tbl'!$S$5:$S$1053, 0)) ), "",
INDEX('Custom Field Tbl'!$R$5:$R$1053, MATCH('CF Values LookUp'!JB$4 &amp; 'CF Values LookUp'!$D9, 'Custom Field Tbl'!$Q$5:$Q$1053 &amp; 'Custom Field Tbl'!$S$5:$S$1053, 0)) )</f>
        <v/>
      </c>
      <c r="JC9" t="str" cm="1">
        <f t="array" ref="JC9">IF(ISNA(INDEX('Custom Field Tbl'!$R$5:$R$1053, MATCH('CF Values LookUp'!JC$4 &amp; 'CF Values LookUp'!$D9, 'Custom Field Tbl'!$Q$5:$Q$1053 &amp; 'Custom Field Tbl'!$S$5:$S$1053, 0)) ), "",
INDEX('Custom Field Tbl'!$R$5:$R$1053, MATCH('CF Values LookUp'!JC$4 &amp; 'CF Values LookUp'!$D9, 'Custom Field Tbl'!$Q$5:$Q$1053 &amp; 'Custom Field Tbl'!$S$5:$S$1053, 0)) )</f>
        <v>Propane Gas</v>
      </c>
      <c r="JD9" t="str" cm="1">
        <f t="array" ref="JD9">IF(ISNA(INDEX('Custom Field Tbl'!$R$5:$R$1053, MATCH('CF Values LookUp'!JD$4 &amp; 'CF Values LookUp'!$D9, 'Custom Field Tbl'!$Q$5:$Q$1053 &amp; 'Custom Field Tbl'!$S$5:$S$1053, 0)) ), "",
INDEX('Custom Field Tbl'!$R$5:$R$1053, MATCH('CF Values LookUp'!JD$4 &amp; 'CF Values LookUp'!$D9, 'Custom Field Tbl'!$Q$5:$Q$1053 &amp; 'Custom Field Tbl'!$S$5:$S$1053, 0)) )</f>
        <v/>
      </c>
      <c r="JE9" t="str" cm="1">
        <f t="array" ref="JE9">IF(ISNA(INDEX('Custom Field Tbl'!$R$5:$R$1053, MATCH('CF Values LookUp'!JE$4 &amp; 'CF Values LookUp'!$D9, 'Custom Field Tbl'!$Q$5:$Q$1053 &amp; 'Custom Field Tbl'!$S$5:$S$1053, 0)) ), "",
INDEX('Custom Field Tbl'!$R$5:$R$1053, MATCH('CF Values LookUp'!JE$4 &amp; 'CF Values LookUp'!$D9, 'Custom Field Tbl'!$Q$5:$Q$1053 &amp; 'Custom Field Tbl'!$S$5:$S$1053, 0)) )</f>
        <v/>
      </c>
      <c r="JF9" t="str" cm="1">
        <f t="array" ref="JF9">IF(ISNA(INDEX('Custom Field Tbl'!$R$5:$R$1053, MATCH('CF Values LookUp'!JF$4 &amp; 'CF Values LookUp'!$D9, 'Custom Field Tbl'!$Q$5:$Q$1053 &amp; 'Custom Field Tbl'!$S$5:$S$1053, 0)) ), "",
INDEX('Custom Field Tbl'!$R$5:$R$1053, MATCH('CF Values LookUp'!JF$4 &amp; 'CF Values LookUp'!$D9, 'Custom Field Tbl'!$Q$5:$Q$1053 &amp; 'Custom Field Tbl'!$S$5:$S$1053, 0)) )</f>
        <v/>
      </c>
      <c r="JG9" t="str" cm="1">
        <f t="array" ref="JG9">IF(ISNA(INDEX('Custom Field Tbl'!$R$5:$R$1053, MATCH('CF Values LookUp'!JG$4 &amp; 'CF Values LookUp'!$D9, 'Custom Field Tbl'!$Q$5:$Q$1053 &amp; 'Custom Field Tbl'!$S$5:$S$1053, 0)) ), "",
INDEX('Custom Field Tbl'!$R$5:$R$1053, MATCH('CF Values LookUp'!JG$4 &amp; 'CF Values LookUp'!$D9, 'Custom Field Tbl'!$Q$5:$Q$1053 &amp; 'Custom Field Tbl'!$S$5:$S$1053, 0)) )</f>
        <v/>
      </c>
      <c r="JH9" t="str" cm="1">
        <f t="array" ref="JH9">IF(ISNA(INDEX('Custom Field Tbl'!$R$5:$R$1053, MATCH('CF Values LookUp'!JH$4 &amp; 'CF Values LookUp'!$D9, 'Custom Field Tbl'!$Q$5:$Q$1053 &amp; 'Custom Field Tbl'!$S$5:$S$1053, 0)) ), "",
INDEX('Custom Field Tbl'!$R$5:$R$1053, MATCH('CF Values LookUp'!JH$4 &amp; 'CF Values LookUp'!$D9, 'Custom Field Tbl'!$Q$5:$Q$1053 &amp; 'Custom Field Tbl'!$S$5:$S$1053, 0)) )</f>
        <v/>
      </c>
      <c r="JI9" t="str" cm="1">
        <f t="array" ref="JI9">IF(ISNA(INDEX('Custom Field Tbl'!$R$5:$R$1053, MATCH('CF Values LookUp'!JI$4 &amp; 'CF Values LookUp'!$D9, 'Custom Field Tbl'!$Q$5:$Q$1053 &amp; 'Custom Field Tbl'!$S$5:$S$1053, 0)) ), "",
INDEX('Custom Field Tbl'!$R$5:$R$1053, MATCH('CF Values LookUp'!JI$4 &amp; 'CF Values LookUp'!$D9, 'Custom Field Tbl'!$Q$5:$Q$1053 &amp; 'Custom Field Tbl'!$S$5:$S$1053, 0)) )</f>
        <v/>
      </c>
      <c r="JJ9" t="str" cm="1">
        <f t="array" ref="JJ9">IF(ISNA(INDEX('Custom Field Tbl'!$R$5:$R$1053, MATCH('CF Values LookUp'!JJ$4 &amp; 'CF Values LookUp'!$D9, 'Custom Field Tbl'!$Q$5:$Q$1053 &amp; 'Custom Field Tbl'!$S$5:$S$1053, 0)) ), "",
INDEX('Custom Field Tbl'!$R$5:$R$1053, MATCH('CF Values LookUp'!JJ$4 &amp; 'CF Values LookUp'!$D9, 'Custom Field Tbl'!$Q$5:$Q$1053 &amp; 'Custom Field Tbl'!$S$5:$S$1053, 0)) )</f>
        <v>Precast concrete</v>
      </c>
      <c r="JK9" t="str" cm="1">
        <f t="array" ref="JK9">IF(ISNA(INDEX('Custom Field Tbl'!$R$5:$R$1053, MATCH('CF Values LookUp'!JK$4 &amp; 'CF Values LookUp'!$D9, 'Custom Field Tbl'!$Q$5:$Q$1053 &amp; 'Custom Field Tbl'!$S$5:$S$1053, 0)) ), "",
INDEX('Custom Field Tbl'!$R$5:$R$1053, MATCH('CF Values LookUp'!JK$4 &amp; 'CF Values LookUp'!$D9, 'Custom Field Tbl'!$Q$5:$Q$1053 &amp; 'Custom Field Tbl'!$S$5:$S$1053, 0)) )</f>
        <v/>
      </c>
      <c r="JL9" t="str" cm="1">
        <f t="array" ref="JL9">IF(ISNA(INDEX('Custom Field Tbl'!$R$5:$R$1053, MATCH('CF Values LookUp'!JL$4 &amp; 'CF Values LookUp'!$D9, 'Custom Field Tbl'!$Q$5:$Q$1053 &amp; 'Custom Field Tbl'!$S$5:$S$1053, 0)) ), "",
INDEX('Custom Field Tbl'!$R$5:$R$1053, MATCH('CF Values LookUp'!JL$4 &amp; 'CF Values LookUp'!$D9, 'Custom Field Tbl'!$Q$5:$Q$1053 &amp; 'Custom Field Tbl'!$S$5:$S$1053, 0)) )</f>
        <v/>
      </c>
      <c r="JM9" t="str" cm="1">
        <f t="array" ref="JM9">IF(ISNA(INDEX('Custom Field Tbl'!$R$5:$R$1053, MATCH('CF Values LookUp'!JM$4 &amp; 'CF Values LookUp'!$D9, 'Custom Field Tbl'!$Q$5:$Q$1053 &amp; 'Custom Field Tbl'!$S$5:$S$1053, 0)) ), "",
INDEX('Custom Field Tbl'!$R$5:$R$1053, MATCH('CF Values LookUp'!JM$4 &amp; 'CF Values LookUp'!$D9, 'Custom Field Tbl'!$Q$5:$Q$1053 &amp; 'Custom Field Tbl'!$S$5:$S$1053, 0)) )</f>
        <v/>
      </c>
      <c r="JN9" t="str" cm="1">
        <f t="array" ref="JN9">IF(ISNA(INDEX('Custom Field Tbl'!$R$5:$R$1053, MATCH('CF Values LookUp'!JN$4 &amp; 'CF Values LookUp'!$D9, 'Custom Field Tbl'!$Q$5:$Q$1053 &amp; 'Custom Field Tbl'!$S$5:$S$1053, 0)) ), "",
INDEX('Custom Field Tbl'!$R$5:$R$1053, MATCH('CF Values LookUp'!JN$4 &amp; 'CF Values LookUp'!$D9, 'Custom Field Tbl'!$Q$5:$Q$1053 &amp; 'Custom Field Tbl'!$S$5:$S$1053, 0)) )</f>
        <v>Hot Water/Glycol Heated</v>
      </c>
      <c r="JO9" t="str" cm="1">
        <f t="array" ref="JO9">IF(ISNA(INDEX('Custom Field Tbl'!$R$5:$R$1053, MATCH('CF Values LookUp'!JO$4 &amp; 'CF Values LookUp'!$D9, 'Custom Field Tbl'!$Q$5:$Q$1053 &amp; 'Custom Field Tbl'!$S$5:$S$1053, 0)) ), "",
INDEX('Custom Field Tbl'!$R$5:$R$1053, MATCH('CF Values LookUp'!JO$4 &amp; 'CF Values LookUp'!$D9, 'Custom Field Tbl'!$Q$5:$Q$1053 &amp; 'Custom Field Tbl'!$S$5:$S$1053, 0)) )</f>
        <v>Radiant Panel</v>
      </c>
      <c r="JP9" t="str" cm="1">
        <f t="array" ref="JP9">IF(ISNA(INDEX('Custom Field Tbl'!$R$5:$R$1053, MATCH('CF Values LookUp'!JP$4 &amp; 'CF Values LookUp'!$D9, 'Custom Field Tbl'!$Q$5:$Q$1053 &amp; 'Custom Field Tbl'!$S$5:$S$1053, 0)) ), "",
INDEX('Custom Field Tbl'!$R$5:$R$1053, MATCH('CF Values LookUp'!JP$4 &amp; 'CF Values LookUp'!$D9, 'Custom Field Tbl'!$Q$5:$Q$1053 &amp; 'Custom Field Tbl'!$S$5:$S$1053, 0)) )</f>
        <v/>
      </c>
      <c r="JQ9" t="str" cm="1">
        <f t="array" ref="JQ9">IF(ISNA(INDEX('Custom Field Tbl'!$R$5:$R$1053, MATCH('CF Values LookUp'!JQ$4 &amp; 'CF Values LookUp'!$D9, 'Custom Field Tbl'!$Q$5:$Q$1053 &amp; 'Custom Field Tbl'!$S$5:$S$1053, 0)) ), "",
INDEX('Custom Field Tbl'!$R$5:$R$1053, MATCH('CF Values LookUp'!JQ$4 &amp; 'CF Values LookUp'!$D9, 'Custom Field Tbl'!$Q$5:$Q$1053 &amp; 'Custom Field Tbl'!$S$5:$S$1053, 0)) )</f>
        <v/>
      </c>
      <c r="JR9" t="str" cm="1">
        <f t="array" ref="JR9">IF(ISNA(INDEX('Custom Field Tbl'!$R$5:$R$1053, MATCH('CF Values LookUp'!JR$4 &amp; 'CF Values LookUp'!$D9, 'Custom Field Tbl'!$Q$5:$Q$1053 &amp; 'Custom Field Tbl'!$S$5:$S$1053, 0)) ), "",
INDEX('Custom Field Tbl'!$R$5:$R$1053, MATCH('CF Values LookUp'!JR$4 &amp; 'CF Values LookUp'!$D9, 'Custom Field Tbl'!$Q$5:$Q$1053 &amp; 'Custom Field Tbl'!$S$5:$S$1053, 0)) )</f>
        <v/>
      </c>
      <c r="JS9" t="str" cm="1">
        <f t="array" ref="JS9">IF(ISNA(INDEX('Custom Field Tbl'!$R$5:$R$1053, MATCH('CF Values LookUp'!JS$4 &amp; 'CF Values LookUp'!$D9, 'Custom Field Tbl'!$Q$5:$Q$1053 &amp; 'Custom Field Tbl'!$S$5:$S$1053, 0)) ), "",
INDEX('Custom Field Tbl'!$R$5:$R$1053, MATCH('CF Values LookUp'!JS$4 &amp; 'CF Values LookUp'!$D9, 'Custom Field Tbl'!$Q$5:$Q$1053 &amp; 'Custom Field Tbl'!$S$5:$S$1053, 0)) )</f>
        <v/>
      </c>
      <c r="JT9" t="str" cm="1">
        <f t="array" ref="JT9">IF(ISNA(INDEX('Custom Field Tbl'!$R$5:$R$1053, MATCH('CF Values LookUp'!JT$4 &amp; 'CF Values LookUp'!$D9, 'Custom Field Tbl'!$Q$5:$Q$1053 &amp; 'Custom Field Tbl'!$S$5:$S$1053, 0)) ), "",
INDEX('Custom Field Tbl'!$R$5:$R$1053, MATCH('CF Values LookUp'!JT$4 &amp; 'CF Values LookUp'!$D9, 'Custom Field Tbl'!$Q$5:$Q$1053 &amp; 'Custom Field Tbl'!$S$5:$S$1053, 0)) )</f>
        <v/>
      </c>
      <c r="JU9" t="str" cm="1">
        <f t="array" ref="JU9">IF(ISNA(INDEX('Custom Field Tbl'!$R$5:$R$1053, MATCH('CF Values LookUp'!JU$4 &amp; 'CF Values LookUp'!$D9, 'Custom Field Tbl'!$Q$5:$Q$1053 &amp; 'Custom Field Tbl'!$S$5:$S$1053, 0)) ), "",
INDEX('Custom Field Tbl'!$R$5:$R$1053, MATCH('CF Values LookUp'!JU$4 &amp; 'CF Values LookUp'!$D9, 'Custom Field Tbl'!$Q$5:$Q$1053 &amp; 'Custom Field Tbl'!$S$5:$S$1053, 0)) )</f>
        <v/>
      </c>
      <c r="JV9" t="str" cm="1">
        <f t="array" ref="JV9">IF(ISNA(INDEX('Custom Field Tbl'!$R$5:$R$1053, MATCH('CF Values LookUp'!JV$4 &amp; 'CF Values LookUp'!$D9, 'Custom Field Tbl'!$Q$5:$Q$1053 &amp; 'Custom Field Tbl'!$S$5:$S$1053, 0)) ), "",
INDEX('Custom Field Tbl'!$R$5:$R$1053, MATCH('CF Values LookUp'!JV$4 &amp; 'CF Values LookUp'!$D9, 'Custom Field Tbl'!$Q$5:$Q$1053 &amp; 'Custom Field Tbl'!$S$5:$S$1053, 0)) )</f>
        <v/>
      </c>
      <c r="JW9" t="str" cm="1">
        <f t="array" ref="JW9">IF(ISNA(INDEX('Custom Field Tbl'!$R$5:$R$1053, MATCH('CF Values LookUp'!JW$4 &amp; 'CF Values LookUp'!$D9, 'Custom Field Tbl'!$Q$5:$Q$1053 &amp; 'Custom Field Tbl'!$S$5:$S$1053, 0)) ), "",
INDEX('Custom Field Tbl'!$R$5:$R$1053, MATCH('CF Values LookUp'!JW$4 &amp; 'CF Values LookUp'!$D9, 'Custom Field Tbl'!$Q$5:$Q$1053 &amp; 'Custom Field Tbl'!$S$5:$S$1053, 0)) )</f>
        <v/>
      </c>
      <c r="JX9" t="str" cm="1">
        <f t="array" ref="JX9">IF(ISNA(INDEX('Custom Field Tbl'!$R$5:$R$1053, MATCH('CF Values LookUp'!JX$4 &amp; 'CF Values LookUp'!$D9, 'Custom Field Tbl'!$Q$5:$Q$1053 &amp; 'Custom Field Tbl'!$S$5:$S$1053, 0)) ), "",
INDEX('Custom Field Tbl'!$R$5:$R$1053, MATCH('CF Values LookUp'!JX$4 &amp; 'CF Values LookUp'!$D9, 'Custom Field Tbl'!$Q$5:$Q$1053 &amp; 'Custom Field Tbl'!$S$5:$S$1053, 0)) )</f>
        <v/>
      </c>
      <c r="JY9" s="358" t="str" cm="1">
        <f t="array" ref="JY9">IF(ISNA(INDEX('Custom Field Tbl'!$R$5:$R$1053, MATCH('CF Values LookUp'!JY$4 &amp; 'CF Values LookUp'!$D9, 'Custom Field Tbl'!$Q$5:$Q$1053 &amp; 'Custom Field Tbl'!$S$5:$S$1053, 0)) ), "",
INDEX('Custom Field Tbl'!$R$5:$R$1053, MATCH('CF Values LookUp'!JY$4 &amp; 'CF Values LookUp'!$D9, 'Custom Field Tbl'!$Q$5:$Q$1053 &amp; 'Custom Field Tbl'!$S$5:$S$1053, 0)) )</f>
        <v/>
      </c>
      <c r="KA9" s="358" t="str" cm="1">
        <f t="array" ref="KA9">IF(ISNA(INDEX('Custom Field Tbl'!$R$5:$R$1053, MATCH('CF Values LookUp'!KA$4 &amp; 'CF Values LookUp'!$D9, 'Custom Field Tbl'!$Q$5:$Q$1053 &amp; 'Custom Field Tbl'!$S$5:$S$1053, 0)) ), "",
INDEX('Custom Field Tbl'!$R$5:$R$1053, MATCH('CF Values LookUp'!KA$4 &amp; 'CF Values LookUp'!$D9, 'Custom Field Tbl'!$Q$5:$Q$1053 &amp; 'Custom Field Tbl'!$S$5:$S$1053, 0)) )</f>
        <v/>
      </c>
      <c r="KB9" s="358" t="str" cm="1">
        <f t="array" ref="KB9">IF(ISNA(INDEX('Custom Field Tbl'!$R$5:$R$1053, MATCH('CF Values LookUp'!KB$4 &amp; 'CF Values LookUp'!$D9, 'Custom Field Tbl'!$Q$5:$Q$1053 &amp; 'Custom Field Tbl'!$S$5:$S$1053, 0)) ), "",
INDEX('Custom Field Tbl'!$R$5:$R$1053, MATCH('CF Values LookUp'!KB$4 &amp; 'CF Values LookUp'!$D9, 'Custom Field Tbl'!$Q$5:$Q$1053 &amp; 'Custom Field Tbl'!$S$5:$S$1053, 0)) )</f>
        <v/>
      </c>
      <c r="KC9" s="358" t="str" cm="1">
        <f t="array" ref="KC9">IF(ISNA(INDEX('Custom Field Tbl'!$R$5:$R$1053, MATCH('CF Values LookUp'!KC$4 &amp; 'CF Values LookUp'!$D9, 'Custom Field Tbl'!$Q$5:$Q$1053 &amp; 'Custom Field Tbl'!$S$5:$S$1053, 0)) ), "",
INDEX('Custom Field Tbl'!$R$5:$R$1053, MATCH('CF Values LookUp'!KC$4 &amp; 'CF Values LookUp'!$D9, 'Custom Field Tbl'!$Q$5:$Q$1053 &amp; 'Custom Field Tbl'!$S$5:$S$1053, 0)) )</f>
        <v/>
      </c>
      <c r="KD9" s="358" t="str" cm="1">
        <f t="array" ref="KD9">IF(ISNA(INDEX('Custom Field Tbl'!$R$5:$R$1053, MATCH('CF Values LookUp'!KD$4 &amp; 'CF Values LookUp'!$D9, 'Custom Field Tbl'!$Q$5:$Q$1053 &amp; 'Custom Field Tbl'!$S$5:$S$1053, 0)) ), "",
INDEX('Custom Field Tbl'!$R$5:$R$1053, MATCH('CF Values LookUp'!KD$4 &amp; 'CF Values LookUp'!$D9, 'Custom Field Tbl'!$Q$5:$Q$1053 &amp; 'Custom Field Tbl'!$S$5:$S$1053, 0)) )</f>
        <v/>
      </c>
      <c r="KE9" s="358" t="str" cm="1">
        <f t="array" ref="KE9">IF(ISNA(INDEX('Custom Field Tbl'!$R$5:$R$1053, MATCH('CF Values LookUp'!KE$4 &amp; 'CF Values LookUp'!$D9, 'Custom Field Tbl'!$Q$5:$Q$1053 &amp; 'Custom Field Tbl'!$S$5:$S$1053, 0)) ), "",
INDEX('Custom Field Tbl'!$R$5:$R$1053, MATCH('CF Values LookUp'!KE$4 &amp; 'CF Values LookUp'!$D9, 'Custom Field Tbl'!$Q$5:$Q$1053 &amp; 'Custom Field Tbl'!$S$5:$S$1053, 0)) )</f>
        <v/>
      </c>
      <c r="KF9" s="358" t="str" cm="1">
        <f t="array" ref="KF9">IF(ISNA(INDEX('Custom Field Tbl'!$R$5:$R$1053, MATCH('CF Values LookUp'!KF$4 &amp; 'CF Values LookUp'!$D9, 'Custom Field Tbl'!$Q$5:$Q$1053 &amp; 'Custom Field Tbl'!$S$5:$S$1053, 0)) ), "",
INDEX('Custom Field Tbl'!$R$5:$R$1053, MATCH('CF Values LookUp'!KF$4 &amp; 'CF Values LookUp'!$D9, 'Custom Field Tbl'!$Q$5:$Q$1053 &amp; 'Custom Field Tbl'!$S$5:$S$1053, 0)) )</f>
        <v/>
      </c>
      <c r="KG9" s="358" t="str" cm="1">
        <f t="array" ref="KG9">IF(ISNA(INDEX('Custom Field Tbl'!$R$5:$R$1053, MATCH('CF Values LookUp'!KG$4 &amp; 'CF Values LookUp'!$D9, 'Custom Field Tbl'!$Q$5:$Q$1053 &amp; 'Custom Field Tbl'!$S$5:$S$1053, 0)) ), "",
INDEX('Custom Field Tbl'!$R$5:$R$1053, MATCH('CF Values LookUp'!KG$4 &amp; 'CF Values LookUp'!$D9, 'Custom Field Tbl'!$Q$5:$Q$1053 &amp; 'Custom Field Tbl'!$S$5:$S$1053, 0)) )</f>
        <v/>
      </c>
      <c r="KH9" s="358" t="str" cm="1">
        <f t="array" ref="KH9">IF(ISNA(INDEX('Custom Field Tbl'!$R$5:$R$1053, MATCH('CF Values LookUp'!KH$4 &amp; 'CF Values LookUp'!$D9, 'Custom Field Tbl'!$Q$5:$Q$1053 &amp; 'Custom Field Tbl'!$S$5:$S$1053, 0)) ), "",
INDEX('Custom Field Tbl'!$R$5:$R$1053, MATCH('CF Values LookUp'!KH$4 &amp; 'CF Values LookUp'!$D9, 'Custom Field Tbl'!$Q$5:$Q$1053 &amp; 'Custom Field Tbl'!$S$5:$S$1053, 0)) )</f>
        <v/>
      </c>
      <c r="KI9" s="358" t="str" cm="1">
        <f t="array" ref="KI9">IF(ISNA(INDEX('Custom Field Tbl'!$R$5:$R$1053, MATCH('CF Values LookUp'!KI$4 &amp; 'CF Values LookUp'!$D9, 'Custom Field Tbl'!$Q$5:$Q$1053 &amp; 'Custom Field Tbl'!$S$5:$S$1053, 0)) ), "",
INDEX('Custom Field Tbl'!$R$5:$R$1053, MATCH('CF Values LookUp'!KI$4 &amp; 'CF Values LookUp'!$D9, 'Custom Field Tbl'!$Q$5:$Q$1053 &amp; 'Custom Field Tbl'!$S$5:$S$1053, 0)) )</f>
        <v>Vaccuum</v>
      </c>
      <c r="KJ9" s="358" t="str" cm="1">
        <f t="array" ref="KJ9">IF(ISNA(INDEX('Custom Field Tbl'!$R$5:$R$1053, MATCH('CF Values LookUp'!KJ$4 &amp; 'CF Values LookUp'!$D9, 'Custom Field Tbl'!$Q$5:$Q$1053 &amp; 'Custom Field Tbl'!$S$5:$S$1053, 0)) ), "",
INDEX('Custom Field Tbl'!$R$5:$R$1053, MATCH('CF Values LookUp'!KJ$4 &amp; 'CF Values LookUp'!$D9, 'Custom Field Tbl'!$Q$5:$Q$1053 &amp; 'Custom Field Tbl'!$S$5:$S$1053, 0)) )</f>
        <v/>
      </c>
      <c r="KK9" s="358" t="str" cm="1">
        <f t="array" ref="KK9">IF(ISNA(INDEX('Custom Field Tbl'!$R$5:$R$1053, MATCH('CF Values LookUp'!KK$4 &amp; 'CF Values LookUp'!$D9, 'Custom Field Tbl'!$Q$5:$Q$1053 &amp; 'Custom Field Tbl'!$S$5:$S$1053, 0)) ), "",
INDEX('Custom Field Tbl'!$R$5:$R$1053, MATCH('CF Values LookUp'!KK$4 &amp; 'CF Values LookUp'!$D9, 'Custom Field Tbl'!$Q$5:$Q$1053 &amp; 'Custom Field Tbl'!$S$5:$S$1053, 0)) )</f>
        <v/>
      </c>
      <c r="KL9" s="358" t="str" cm="1">
        <f t="array" ref="KL9">IF(ISNA(INDEX('Custom Field Tbl'!$R$5:$R$1053, MATCH('CF Values LookUp'!KL$4 &amp; 'CF Values LookUp'!$D9, 'Custom Field Tbl'!$Q$5:$Q$1053 &amp; 'Custom Field Tbl'!$S$5:$S$1053, 0)) ), "",
INDEX('Custom Field Tbl'!$R$5:$R$1053, MATCH('CF Values LookUp'!KL$4 &amp; 'CF Values LookUp'!$D9, 'Custom Field Tbl'!$Q$5:$Q$1053 &amp; 'Custom Field Tbl'!$S$5:$S$1053, 0)) )</f>
        <v/>
      </c>
      <c r="KM9" s="358" t="str" cm="1">
        <f t="array" ref="KM9">IF(ISNA(INDEX('Custom Field Tbl'!$R$5:$R$1053, MATCH('CF Values LookUp'!KM$4 &amp; 'CF Values LookUp'!$D9, 'Custom Field Tbl'!$Q$5:$Q$1053 &amp; 'Custom Field Tbl'!$S$5:$S$1053, 0)) ), "",
INDEX('Custom Field Tbl'!$R$5:$R$1053, MATCH('CF Values LookUp'!KM$4 &amp; 'CF Values LookUp'!$D9, 'Custom Field Tbl'!$Q$5:$Q$1053 &amp; 'Custom Field Tbl'!$S$5:$S$1053, 0)) )</f>
        <v/>
      </c>
      <c r="KN9" s="358" t="str" cm="1">
        <f t="array" ref="KN9">IF(ISNA(INDEX('Custom Field Tbl'!$R$5:$R$1053, MATCH('CF Values LookUp'!KN$4 &amp; 'CF Values LookUp'!$D9, 'Custom Field Tbl'!$Q$5:$Q$1053 &amp; 'Custom Field Tbl'!$S$5:$S$1053, 0)) ), "",
INDEX('Custom Field Tbl'!$R$5:$R$1053, MATCH('CF Values LookUp'!KN$4 &amp; 'CF Values LookUp'!$D9, 'Custom Field Tbl'!$Q$5:$Q$1053 &amp; 'Custom Field Tbl'!$S$5:$S$1053, 0)) )</f>
        <v/>
      </c>
      <c r="KO9" s="358" t="str" cm="1">
        <f t="array" ref="KO9">IF(ISNA(INDEX('Custom Field Tbl'!$R$5:$R$1053, MATCH('CF Values LookUp'!KO$4 &amp; 'CF Values LookUp'!$D9, 'Custom Field Tbl'!$Q$5:$Q$1053 &amp; 'Custom Field Tbl'!$S$5:$S$1053, 0)) ), "",
INDEX('Custom Field Tbl'!$R$5:$R$1053, MATCH('CF Values LookUp'!KO$4 &amp; 'CF Values LookUp'!$D9, 'Custom Field Tbl'!$Q$5:$Q$1053 &amp; 'Custom Field Tbl'!$S$5:$S$1053, 0)) )</f>
        <v/>
      </c>
      <c r="KP9" s="358" t="str" cm="1">
        <f t="array" ref="KP9">IF(ISNA(INDEX('Custom Field Tbl'!$R$5:$R$1053, MATCH('CF Values LookUp'!KP$4 &amp; 'CF Values LookUp'!$D9, 'Custom Field Tbl'!$Q$5:$Q$1053 &amp; 'Custom Field Tbl'!$S$5:$S$1053, 0)) ), "",
INDEX('Custom Field Tbl'!$R$5:$R$1053, MATCH('CF Values LookUp'!KP$4 &amp; 'CF Values LookUp'!$D9, 'Custom Field Tbl'!$Q$5:$Q$1053 &amp; 'Custom Field Tbl'!$S$5:$S$1053, 0)) )</f>
        <v/>
      </c>
      <c r="KQ9" s="358" t="str" cm="1">
        <f t="array" ref="KQ9">IF(ISNA(INDEX('Custom Field Tbl'!$R$5:$R$1053, MATCH('CF Values LookUp'!KQ$4 &amp; 'CF Values LookUp'!$D9, 'Custom Field Tbl'!$Q$5:$Q$1053 &amp; 'Custom Field Tbl'!$S$5:$S$1053, 0)) ), "",
INDEX('Custom Field Tbl'!$R$5:$R$1053, MATCH('CF Values LookUp'!KQ$4 &amp; 'CF Values LookUp'!$D9, 'Custom Field Tbl'!$Q$5:$Q$1053 &amp; 'Custom Field Tbl'!$S$5:$S$1053, 0)) )</f>
        <v>Water Filtering</v>
      </c>
      <c r="KR9" s="358" t="str" cm="1">
        <f t="array" ref="KR9">IF(ISNA(INDEX('Custom Field Tbl'!$R$5:$R$1053, MATCH('CF Values LookUp'!KR$4 &amp; 'CF Values LookUp'!$D9, 'Custom Field Tbl'!$Q$5:$Q$1053 &amp; 'Custom Field Tbl'!$S$5:$S$1053, 0)) ), "",
INDEX('Custom Field Tbl'!$R$5:$R$1053, MATCH('CF Values LookUp'!KR$4 &amp; 'CF Values LookUp'!$D9, 'Custom Field Tbl'!$Q$5:$Q$1053 &amp; 'Custom Field Tbl'!$S$5:$S$1053, 0)) )</f>
        <v/>
      </c>
      <c r="KS9" s="358" t="str" cm="1">
        <f t="array" ref="KS9">IF(ISNA(INDEX('Custom Field Tbl'!$R$5:$R$1053, MATCH('CF Values LookUp'!KS$4 &amp; 'CF Values LookUp'!$D9, 'Custom Field Tbl'!$Q$5:$Q$1053 &amp; 'Custom Field Tbl'!$S$5:$S$1053, 0)) ), "",
INDEX('Custom Field Tbl'!$R$5:$R$1053, MATCH('CF Values LookUp'!KS$4 &amp; 'CF Values LookUp'!$D9, 'Custom Field Tbl'!$Q$5:$Q$1053 &amp; 'Custom Field Tbl'!$S$5:$S$1053, 0)) )</f>
        <v/>
      </c>
      <c r="KT9" s="358" t="str" cm="1">
        <f t="array" ref="KT9">IF(ISNA(INDEX('Custom Field Tbl'!$R$5:$R$1053, MATCH('CF Values LookUp'!KT$4 &amp; 'CF Values LookUp'!$D9, 'Custom Field Tbl'!$Q$5:$Q$1053 &amp; 'Custom Field Tbl'!$S$5:$S$1053, 0)) ), "",
INDEX('Custom Field Tbl'!$R$5:$R$1053, MATCH('CF Values LookUp'!KT$4 &amp; 'CF Values LookUp'!$D9, 'Custom Field Tbl'!$Q$5:$Q$1053 &amp; 'Custom Field Tbl'!$S$5:$S$1053, 0)) )</f>
        <v/>
      </c>
      <c r="KU9" s="358" t="str" cm="1">
        <f t="array" ref="KU9">IF(ISNA(INDEX('Custom Field Tbl'!$R$5:$R$1053, MATCH('CF Values LookUp'!KU$4 &amp; 'CF Values LookUp'!$D9, 'Custom Field Tbl'!$Q$5:$Q$1053 &amp; 'Custom Field Tbl'!$S$5:$S$1053, 0)) ), "",
INDEX('Custom Field Tbl'!$R$5:$R$1053, MATCH('CF Values LookUp'!KU$4 &amp; 'CF Values LookUp'!$D9, 'Custom Field Tbl'!$Q$5:$Q$1053 &amp; 'Custom Field Tbl'!$S$5:$S$1053, 0)) )</f>
        <v/>
      </c>
      <c r="KV9" s="358" t="str" cm="1">
        <f t="array" ref="KV9">IF(ISNA(INDEX('Custom Field Tbl'!$R$5:$R$1053, MATCH('CF Values LookUp'!KV$4 &amp; 'CF Values LookUp'!$D9, 'Custom Field Tbl'!$Q$5:$Q$1053 &amp; 'Custom Field Tbl'!$S$5:$S$1053, 0)) ), "",
INDEX('Custom Field Tbl'!$R$5:$R$1053, MATCH('CF Values LookUp'!KV$4 &amp; 'CF Values LookUp'!$D9, 'Custom Field Tbl'!$Q$5:$Q$1053 &amp; 'Custom Field Tbl'!$S$5:$S$1053, 0)) )</f>
        <v/>
      </c>
      <c r="KW9" s="358" t="str" cm="1">
        <f t="array" ref="KW9">IF(ISNA(INDEX('Custom Field Tbl'!$R$5:$R$1053, MATCH('CF Values LookUp'!KW$4 &amp; 'CF Values LookUp'!$D9, 'Custom Field Tbl'!$Q$5:$Q$1053 &amp; 'Custom Field Tbl'!$S$5:$S$1053, 0)) ), "",
INDEX('Custom Field Tbl'!$R$5:$R$1053, MATCH('CF Values LookUp'!KW$4 &amp; 'CF Values LookUp'!$D9, 'Custom Field Tbl'!$Q$5:$Q$1053 &amp; 'Custom Field Tbl'!$S$5:$S$1053, 0)) )</f>
        <v/>
      </c>
      <c r="KX9" s="358" t="str" cm="1">
        <f t="array" ref="KX9">IF(ISNA(INDEX('Custom Field Tbl'!$R$5:$R$1053, MATCH('CF Values LookUp'!KX$4 &amp; 'CF Values LookUp'!$D9, 'Custom Field Tbl'!$Q$5:$Q$1053 &amp; 'Custom Field Tbl'!$S$5:$S$1053, 0)) ), "",
INDEX('Custom Field Tbl'!$R$5:$R$1053, MATCH('CF Values LookUp'!KX$4 &amp; 'CF Values LookUp'!$D9, 'Custom Field Tbl'!$Q$5:$Q$1053 &amp; 'Custom Field Tbl'!$S$5:$S$1053, 0)) )</f>
        <v/>
      </c>
      <c r="KY9" s="358" t="str" cm="1">
        <f t="array" ref="KY9">IF(ISNA(INDEX('Custom Field Tbl'!$R$5:$R$1053, MATCH('CF Values LookUp'!KY$4 &amp; 'CF Values LookUp'!$D9, 'Custom Field Tbl'!$Q$5:$Q$1053 &amp; 'Custom Field Tbl'!$S$5:$S$1053, 0)) ), "",
INDEX('Custom Field Tbl'!$R$5:$R$1053, MATCH('CF Values LookUp'!KY$4 &amp; 'CF Values LookUp'!$D9, 'Custom Field Tbl'!$Q$5:$Q$1053 &amp; 'Custom Field Tbl'!$S$5:$S$1053, 0)) )</f>
        <v>Water tank</v>
      </c>
    </row>
    <row r="10" spans="3:311" x14ac:dyDescent="0.35">
      <c r="C10" s="599"/>
      <c r="D10" s="7" t="s">
        <v>11334</v>
      </c>
      <c r="E10" t="str" cm="1">
        <f t="array" ref="E10">IF(ISNA(INDEX('Custom Field Tbl'!$R$5:$R$1053, MATCH('CF Values LookUp'!E$4 &amp; 'CF Values LookUp'!$D10, 'Custom Field Tbl'!$Q$5:$Q$1053 &amp; 'Custom Field Tbl'!$S$5:$S$1053, 0)) ), "",
INDEX('Custom Field Tbl'!$R$5:$R$1053, MATCH('CF Values LookUp'!E$4 &amp; 'CF Values LookUp'!$D10, 'Custom Field Tbl'!$Q$5:$Q$1053 &amp; 'Custom Field Tbl'!$S$5:$S$1053, 0)) )</f>
        <v/>
      </c>
      <c r="F10" t="str" cm="1">
        <f t="array" ref="F10">IF(ISNA(INDEX('Custom Field Tbl'!$R$5:$R$1053, MATCH('CF Values LookUp'!F$4 &amp; 'CF Values LookUp'!$D10, 'Custom Field Tbl'!$Q$5:$Q$1053 &amp; 'Custom Field Tbl'!$S$5:$S$1053, 0)) ), "",
INDEX('Custom Field Tbl'!$R$5:$R$1053, MATCH('CF Values LookUp'!F$4 &amp; 'CF Values LookUp'!$D10, 'Custom Field Tbl'!$Q$5:$Q$1053 &amp; 'Custom Field Tbl'!$S$5:$S$1053, 0)) )</f>
        <v/>
      </c>
      <c r="G10" t="str" cm="1">
        <f t="array" ref="G10">IF(ISNA(INDEX('Custom Field Tbl'!$R$5:$R$1053, MATCH('CF Values LookUp'!G$4 &amp; 'CF Values LookUp'!$D10, 'Custom Field Tbl'!$Q$5:$Q$1053 &amp; 'Custom Field Tbl'!$S$5:$S$1053, 0)) ), "",
INDEX('Custom Field Tbl'!$R$5:$R$1053, MATCH('CF Values LookUp'!G$4 &amp; 'CF Values LookUp'!$D10, 'Custom Field Tbl'!$Q$5:$Q$1053 &amp; 'Custom Field Tbl'!$S$5:$S$1053, 0)) )</f>
        <v/>
      </c>
      <c r="H10" t="str" cm="1">
        <f t="array" ref="H10">IF(ISNA(INDEX('Custom Field Tbl'!$R$5:$R$1053, MATCH('CF Values LookUp'!H$4 &amp; 'CF Values LookUp'!$D10, 'Custom Field Tbl'!$Q$5:$Q$1053 &amp; 'Custom Field Tbl'!$S$5:$S$1053, 0)) ), "",
INDEX('Custom Field Tbl'!$R$5:$R$1053, MATCH('CF Values LookUp'!H$4 &amp; 'CF Values LookUp'!$D10, 'Custom Field Tbl'!$Q$5:$Q$1053 &amp; 'Custom Field Tbl'!$S$5:$S$1053, 0)) )</f>
        <v/>
      </c>
      <c r="I10" t="str" cm="1">
        <f t="array" ref="I10">IF(ISNA(INDEX('Custom Field Tbl'!$R$5:$R$1053, MATCH('CF Values LookUp'!I$4 &amp; 'CF Values LookUp'!$D10, 'Custom Field Tbl'!$Q$5:$Q$1053 &amp; 'Custom Field Tbl'!$S$5:$S$1053, 0)) ), "",
INDEX('Custom Field Tbl'!$R$5:$R$1053, MATCH('CF Values LookUp'!I$4 &amp; 'CF Values LookUp'!$D10, 'Custom Field Tbl'!$Q$5:$Q$1053 &amp; 'Custom Field Tbl'!$S$5:$S$1053, 0)) )</f>
        <v/>
      </c>
      <c r="J10" t="str" cm="1">
        <f t="array" ref="J10">IF(ISNA(INDEX('Custom Field Tbl'!$R$5:$R$1053, MATCH('CF Values LookUp'!J$4 &amp; 'CF Values LookUp'!$D10, 'Custom Field Tbl'!$Q$5:$Q$1053 &amp; 'Custom Field Tbl'!$S$5:$S$1053, 0)) ), "",
INDEX('Custom Field Tbl'!$R$5:$R$1053, MATCH('CF Values LookUp'!J$4 &amp; 'CF Values LookUp'!$D10, 'Custom Field Tbl'!$Q$5:$Q$1053 &amp; 'Custom Field Tbl'!$S$5:$S$1053, 0)) )</f>
        <v/>
      </c>
      <c r="K10" t="str" cm="1">
        <f t="array" ref="K10">IF(ISNA(INDEX('Custom Field Tbl'!$R$5:$R$1053, MATCH('CF Values LookUp'!K$4 &amp; 'CF Values LookUp'!$D10, 'Custom Field Tbl'!$Q$5:$Q$1053 &amp; 'Custom Field Tbl'!$S$5:$S$1053, 0)) ), "",
INDEX('Custom Field Tbl'!$R$5:$R$1053, MATCH('CF Values LookUp'!K$4 &amp; 'CF Values LookUp'!$D10, 'Custom Field Tbl'!$Q$5:$Q$1053 &amp; 'Custom Field Tbl'!$S$5:$S$1053, 0)) )</f>
        <v/>
      </c>
      <c r="L10" t="str" cm="1">
        <f t="array" ref="L10">IF(ISNA(INDEX('Custom Field Tbl'!$R$5:$R$1053, MATCH('CF Values LookUp'!L$4 &amp; 'CF Values LookUp'!$D10, 'Custom Field Tbl'!$Q$5:$Q$1053 &amp; 'Custom Field Tbl'!$S$5:$S$1053, 0)) ), "",
INDEX('Custom Field Tbl'!$R$5:$R$1053, MATCH('CF Values LookUp'!L$4 &amp; 'CF Values LookUp'!$D10, 'Custom Field Tbl'!$Q$5:$Q$1053 &amp; 'Custom Field Tbl'!$S$5:$S$1053, 0)) )</f>
        <v/>
      </c>
      <c r="M10" t="str" cm="1">
        <f t="array" ref="M10">IF(ISNA(INDEX('Custom Field Tbl'!$R$5:$R$1053, MATCH('CF Values LookUp'!M$4 &amp; 'CF Values LookUp'!$D10, 'Custom Field Tbl'!$Q$5:$Q$1053 &amp; 'Custom Field Tbl'!$S$5:$S$1053, 0)) ), "",
INDEX('Custom Field Tbl'!$R$5:$R$1053, MATCH('CF Values LookUp'!M$4 &amp; 'CF Values LookUp'!$D10, 'Custom Field Tbl'!$Q$5:$Q$1053 &amp; 'Custom Field Tbl'!$S$5:$S$1053, 0)) )</f>
        <v/>
      </c>
      <c r="N10" t="str" cm="1">
        <f t="array" ref="N10">IF(ISNA(INDEX('Custom Field Tbl'!$R$5:$R$1053, MATCH('CF Values LookUp'!N$4 &amp; 'CF Values LookUp'!$D10, 'Custom Field Tbl'!$Q$5:$Q$1053 &amp; 'Custom Field Tbl'!$S$5:$S$1053, 0)) ), "",
INDEX('Custom Field Tbl'!$R$5:$R$1053, MATCH('CF Values LookUp'!N$4 &amp; 'CF Values LookUp'!$D10, 'Custom Field Tbl'!$Q$5:$Q$1053 &amp; 'Custom Field Tbl'!$S$5:$S$1053, 0)) )</f>
        <v/>
      </c>
      <c r="O10" t="str" cm="1">
        <f t="array" ref="O10">IF(ISNA(INDEX('Custom Field Tbl'!$R$5:$R$1053, MATCH('CF Values LookUp'!O$4 &amp; 'CF Values LookUp'!$D10, 'Custom Field Tbl'!$Q$5:$Q$1053 &amp; 'Custom Field Tbl'!$S$5:$S$1053, 0)) ), "",
INDEX('Custom Field Tbl'!$R$5:$R$1053, MATCH('CF Values LookUp'!O$4 &amp; 'CF Values LookUp'!$D10, 'Custom Field Tbl'!$Q$5:$Q$1053 &amp; 'Custom Field Tbl'!$S$5:$S$1053, 0)) )</f>
        <v/>
      </c>
      <c r="P10" t="str" cm="1">
        <f t="array" ref="P10">IF(ISNA(INDEX('Custom Field Tbl'!$R$5:$R$1053, MATCH('CF Values LookUp'!P$4 &amp; 'CF Values LookUp'!$D10, 'Custom Field Tbl'!$Q$5:$Q$1053 &amp; 'Custom Field Tbl'!$S$5:$S$1053, 0)) ), "",
INDEX('Custom Field Tbl'!$R$5:$R$1053, MATCH('CF Values LookUp'!P$4 &amp; 'CF Values LookUp'!$D10, 'Custom Field Tbl'!$Q$5:$Q$1053 &amp; 'Custom Field Tbl'!$S$5:$S$1053, 0)) )</f>
        <v>Propane Gas (LPG) Heating</v>
      </c>
      <c r="Q10" t="str" cm="1">
        <f t="array" ref="Q10">IF(ISNA(INDEX('Custom Field Tbl'!$R$5:$R$1053, MATCH('CF Values LookUp'!Q$4 &amp; 'CF Values LookUp'!$D10, 'Custom Field Tbl'!$Q$5:$Q$1053 &amp; 'Custom Field Tbl'!$S$5:$S$1053, 0)) ), "",
INDEX('Custom Field Tbl'!$R$5:$R$1053, MATCH('CF Values LookUp'!Q$4 &amp; 'CF Values LookUp'!$D10, 'Custom Field Tbl'!$Q$5:$Q$1053 &amp; 'Custom Field Tbl'!$S$5:$S$1053, 0)) )</f>
        <v/>
      </c>
      <c r="R10" t="str" cm="1">
        <f t="array" ref="R10">IF(ISNA(INDEX('Custom Field Tbl'!$R$5:$R$1053, MATCH('CF Values LookUp'!R$4 &amp; 'CF Values LookUp'!$D10, 'Custom Field Tbl'!$Q$5:$Q$1053 &amp; 'Custom Field Tbl'!$S$5:$S$1053, 0)) ), "",
INDEX('Custom Field Tbl'!$R$5:$R$1053, MATCH('CF Values LookUp'!R$4 &amp; 'CF Values LookUp'!$D10, 'Custom Field Tbl'!$Q$5:$Q$1053 &amp; 'Custom Field Tbl'!$S$5:$S$1053, 0)) )</f>
        <v/>
      </c>
      <c r="S10" t="str" cm="1">
        <f t="array" ref="S10">IF(ISNA(INDEX('Custom Field Tbl'!$R$5:$R$1053, MATCH('CF Values LookUp'!S$4 &amp; 'CF Values LookUp'!$D10, 'Custom Field Tbl'!$Q$5:$Q$1053 &amp; 'Custom Field Tbl'!$S$5:$S$1053, 0)) ), "",
INDEX('Custom Field Tbl'!$R$5:$R$1053, MATCH('CF Values LookUp'!S$4 &amp; 'CF Values LookUp'!$D10, 'Custom Field Tbl'!$Q$5:$Q$1053 &amp; 'Custom Field Tbl'!$S$5:$S$1053, 0)) )</f>
        <v/>
      </c>
      <c r="T10" t="str" cm="1">
        <f t="array" ref="T10">IF(ISNA(INDEX('Custom Field Tbl'!$R$5:$R$1053, MATCH('CF Values LookUp'!T$4 &amp; 'CF Values LookUp'!$D10, 'Custom Field Tbl'!$Q$5:$Q$1053 &amp; 'Custom Field Tbl'!$S$5:$S$1053, 0)) ), "",
INDEX('Custom Field Tbl'!$R$5:$R$1053, MATCH('CF Values LookUp'!T$4 &amp; 'CF Values LookUp'!$D10, 'Custom Field Tbl'!$Q$5:$Q$1053 &amp; 'Custom Field Tbl'!$S$5:$S$1053, 0)) )</f>
        <v/>
      </c>
      <c r="U10" t="str" cm="1">
        <f t="array" ref="U10">IF(ISNA(INDEX('Custom Field Tbl'!$R$5:$R$1053, MATCH('CF Values LookUp'!U$4 &amp; 'CF Values LookUp'!$D10, 'Custom Field Tbl'!$Q$5:$Q$1053 &amp; 'Custom Field Tbl'!$S$5:$S$1053, 0)) ), "",
INDEX('Custom Field Tbl'!$R$5:$R$1053, MATCH('CF Values LookUp'!U$4 &amp; 'CF Values LookUp'!$D10, 'Custom Field Tbl'!$Q$5:$Q$1053 &amp; 'Custom Field Tbl'!$S$5:$S$1053, 0)) )</f>
        <v/>
      </c>
      <c r="V10" t="str" cm="1">
        <f t="array" ref="V10">IF(ISNA(INDEX('Custom Field Tbl'!$R$5:$R$1053, MATCH('CF Values LookUp'!V$4 &amp; 'CF Values LookUp'!$D10, 'Custom Field Tbl'!$Q$5:$Q$1053 &amp; 'Custom Field Tbl'!$S$5:$S$1053, 0)) ), "",
INDEX('Custom Field Tbl'!$R$5:$R$1053, MATCH('CF Values LookUp'!V$4 &amp; 'CF Values LookUp'!$D10, 'Custom Field Tbl'!$Q$5:$Q$1053 &amp; 'Custom Field Tbl'!$S$5:$S$1053, 0)) )</f>
        <v/>
      </c>
      <c r="W10" t="str" cm="1">
        <f t="array" ref="W10">IF(ISNA(INDEX('Custom Field Tbl'!$R$5:$R$1053, MATCH('CF Values LookUp'!W$4 &amp; 'CF Values LookUp'!$D10, 'Custom Field Tbl'!$Q$5:$Q$1053 &amp; 'Custom Field Tbl'!$S$5:$S$1053, 0)) ), "",
INDEX('Custom Field Tbl'!$R$5:$R$1053, MATCH('CF Values LookUp'!W$4 &amp; 'CF Values LookUp'!$D10, 'Custom Field Tbl'!$Q$5:$Q$1053 &amp; 'Custom Field Tbl'!$S$5:$S$1053, 0)) )</f>
        <v/>
      </c>
      <c r="X10" t="str" cm="1">
        <f t="array" ref="X10">IF(ISNA(INDEX('Custom Field Tbl'!$R$5:$R$1053, MATCH('CF Values LookUp'!X$4 &amp; 'CF Values LookUp'!$D10, 'Custom Field Tbl'!$Q$5:$Q$1053 &amp; 'Custom Field Tbl'!$S$5:$S$1053, 0)) ), "",
INDEX('Custom Field Tbl'!$R$5:$R$1053, MATCH('CF Values LookUp'!X$4 &amp; 'CF Values LookUp'!$D10, 'Custom Field Tbl'!$Q$5:$Q$1053 &amp; 'Custom Field Tbl'!$S$5:$S$1053, 0)) )</f>
        <v>Unknown</v>
      </c>
      <c r="Y10" t="str" cm="1">
        <f t="array" ref="Y10">IF(ISNA(INDEX('Custom Field Tbl'!$R$5:$R$1053, MATCH('CF Values LookUp'!Y$4 &amp; 'CF Values LookUp'!$D10, 'Custom Field Tbl'!$Q$5:$Q$1053 &amp; 'Custom Field Tbl'!$S$5:$S$1053, 0)) ), "",
INDEX('Custom Field Tbl'!$R$5:$R$1053, MATCH('CF Values LookUp'!Y$4 &amp; 'CF Values LookUp'!$D10, 'Custom Field Tbl'!$Q$5:$Q$1053 &amp; 'Custom Field Tbl'!$S$5:$S$1053, 0)) )</f>
        <v/>
      </c>
      <c r="Z10" t="str" cm="1">
        <f t="array" ref="Z10">IF(ISNA(INDEX('Custom Field Tbl'!$R$5:$R$1053, MATCH('CF Values LookUp'!Z$4 &amp; 'CF Values LookUp'!$D10, 'Custom Field Tbl'!$Q$5:$Q$1053 &amp; 'Custom Field Tbl'!$S$5:$S$1053, 0)) ), "",
INDEX('Custom Field Tbl'!$R$5:$R$1053, MATCH('CF Values LookUp'!Z$4 &amp; 'CF Values LookUp'!$D10, 'Custom Field Tbl'!$Q$5:$Q$1053 &amp; 'Custom Field Tbl'!$S$5:$S$1053, 0)) )</f>
        <v/>
      </c>
      <c r="AA10" t="str" cm="1">
        <f t="array" ref="AA10">IF(ISNA(INDEX('Custom Field Tbl'!$R$5:$R$1053, MATCH('CF Values LookUp'!AA$4 &amp; 'CF Values LookUp'!$D10, 'Custom Field Tbl'!$Q$5:$Q$1053 &amp; 'Custom Field Tbl'!$S$5:$S$1053, 0)) ), "",
INDEX('Custom Field Tbl'!$R$5:$R$1053, MATCH('CF Values LookUp'!AA$4 &amp; 'CF Values LookUp'!$D10, 'Custom Field Tbl'!$Q$5:$Q$1053 &amp; 'Custom Field Tbl'!$S$5:$S$1053, 0)) )</f>
        <v/>
      </c>
      <c r="AB10" t="str" cm="1">
        <f t="array" ref="AB10">IF(ISNA(INDEX('Custom Field Tbl'!$R$5:$R$1053, MATCH('CF Values LookUp'!AB$4 &amp; 'CF Values LookUp'!$D10, 'Custom Field Tbl'!$Q$5:$Q$1053 &amp; 'Custom Field Tbl'!$S$5:$S$1053, 0)) ), "",
INDEX('Custom Field Tbl'!$R$5:$R$1053, MATCH('CF Values LookUp'!AB$4 &amp; 'CF Values LookUp'!$D10, 'Custom Field Tbl'!$Q$5:$Q$1053 &amp; 'Custom Field Tbl'!$S$5:$S$1053, 0)) )</f>
        <v/>
      </c>
      <c r="AC10" t="str" cm="1">
        <f t="array" ref="AC10">IF(ISNA(INDEX('Custom Field Tbl'!$R$5:$R$1053, MATCH('CF Values LookUp'!AC$4 &amp; 'CF Values LookUp'!$D10, 'Custom Field Tbl'!$Q$5:$Q$1053 &amp; 'Custom Field Tbl'!$S$5:$S$1053, 0)) ), "",
INDEX('Custom Field Tbl'!$R$5:$R$1053, MATCH('CF Values LookUp'!AC$4 &amp; 'CF Values LookUp'!$D10, 'Custom Field Tbl'!$Q$5:$Q$1053 &amp; 'Custom Field Tbl'!$S$5:$S$1053, 0)) )</f>
        <v/>
      </c>
      <c r="AD10" t="str" cm="1">
        <f t="array" ref="AD10">IF(ISNA(INDEX('Custom Field Tbl'!$R$5:$R$1053, MATCH('CF Values LookUp'!AD$4 &amp; 'CF Values LookUp'!$D10, 'Custom Field Tbl'!$Q$5:$Q$1053 &amp; 'Custom Field Tbl'!$S$5:$S$1053, 0)) ), "",
INDEX('Custom Field Tbl'!$R$5:$R$1053, MATCH('CF Values LookUp'!AD$4 &amp; 'CF Values LookUp'!$D10, 'Custom Field Tbl'!$Q$5:$Q$1053 &amp; 'Custom Field Tbl'!$S$5:$S$1053, 0)) )</f>
        <v>Unknown</v>
      </c>
      <c r="AE10" t="str" cm="1">
        <f t="array" ref="AE10">IF(ISNA(INDEX('Custom Field Tbl'!$R$5:$R$1053, MATCH('CF Values LookUp'!AE$4 &amp; 'CF Values LookUp'!$D10, 'Custom Field Tbl'!$Q$5:$Q$1053 &amp; 'Custom Field Tbl'!$S$5:$S$1053, 0)) ), "",
INDEX('Custom Field Tbl'!$R$5:$R$1053, MATCH('CF Values LookUp'!AE$4 &amp; 'CF Values LookUp'!$D10, 'Custom Field Tbl'!$Q$5:$Q$1053 &amp; 'Custom Field Tbl'!$S$5:$S$1053, 0)) )</f>
        <v/>
      </c>
      <c r="AF10" t="str" cm="1">
        <f t="array" ref="AF10">IF(ISNA(INDEX('Custom Field Tbl'!$R$5:$R$1053, MATCH('CF Values LookUp'!AF$4 &amp; 'CF Values LookUp'!$D10, 'Custom Field Tbl'!$Q$5:$Q$1053 &amp; 'Custom Field Tbl'!$S$5:$S$1053, 0)) ), "",
INDEX('Custom Field Tbl'!$R$5:$R$1053, MATCH('CF Values LookUp'!AF$4 &amp; 'CF Values LookUp'!$D10, 'Custom Field Tbl'!$Q$5:$Q$1053 &amp; 'Custom Field Tbl'!$S$5:$S$1053, 0)) )</f>
        <v/>
      </c>
      <c r="AG10" t="str" cm="1">
        <f t="array" ref="AG10">IF(ISNA(INDEX('Custom Field Tbl'!$R$5:$R$1053, MATCH('CF Values LookUp'!AG$4 &amp; 'CF Values LookUp'!$D10, 'Custom Field Tbl'!$Q$5:$Q$1053 &amp; 'Custom Field Tbl'!$S$5:$S$1053, 0)) ), "",
INDEX('Custom Field Tbl'!$R$5:$R$1053, MATCH('CF Values LookUp'!AG$4 &amp; 'CF Values LookUp'!$D10, 'Custom Field Tbl'!$Q$5:$Q$1053 &amp; 'Custom Field Tbl'!$S$5:$S$1053, 0)) )</f>
        <v/>
      </c>
      <c r="AH10" t="str" cm="1">
        <f t="array" ref="AH10">IF(ISNA(INDEX('Custom Field Tbl'!$R$5:$R$1053, MATCH('CF Values LookUp'!AH$4 &amp; 'CF Values LookUp'!$D10, 'Custom Field Tbl'!$Q$5:$Q$1053 &amp; 'Custom Field Tbl'!$S$5:$S$1053, 0)) ), "",
INDEX('Custom Field Tbl'!$R$5:$R$1053, MATCH('CF Values LookUp'!AH$4 &amp; 'CF Values LookUp'!$D10, 'Custom Field Tbl'!$Q$5:$Q$1053 &amp; 'Custom Field Tbl'!$S$5:$S$1053, 0)) )</f>
        <v/>
      </c>
      <c r="AI10" t="str" cm="1">
        <f t="array" ref="AI10">IF(ISNA(INDEX('Custom Field Tbl'!$R$5:$R$1053, MATCH('CF Values LookUp'!AI$4 &amp; 'CF Values LookUp'!$D10, 'Custom Field Tbl'!$Q$5:$Q$1053 &amp; 'Custom Field Tbl'!$S$5:$S$1053, 0)) ), "",
INDEX('Custom Field Tbl'!$R$5:$R$1053, MATCH('CF Values LookUp'!AI$4 &amp; 'CF Values LookUp'!$D10, 'Custom Field Tbl'!$Q$5:$Q$1053 &amp; 'Custom Field Tbl'!$S$5:$S$1053, 0)) )</f>
        <v/>
      </c>
      <c r="AJ10" t="str" cm="1">
        <f t="array" ref="AJ10">IF(ISNA(INDEX('Custom Field Tbl'!$R$5:$R$1053, MATCH('CF Values LookUp'!AJ$4 &amp; 'CF Values LookUp'!$D10, 'Custom Field Tbl'!$Q$5:$Q$1053 &amp; 'Custom Field Tbl'!$S$5:$S$1053, 0)) ), "",
INDEX('Custom Field Tbl'!$R$5:$R$1053, MATCH('CF Values LookUp'!AJ$4 &amp; 'CF Values LookUp'!$D10, 'Custom Field Tbl'!$Q$5:$Q$1053 &amp; 'Custom Field Tbl'!$S$5:$S$1053, 0)) )</f>
        <v/>
      </c>
      <c r="AK10" t="str" cm="1">
        <f t="array" ref="AK10">IF(ISNA(INDEX('Custom Field Tbl'!$R$5:$R$1053, MATCH('CF Values LookUp'!AK$4 &amp; 'CF Values LookUp'!$D10, 'Custom Field Tbl'!$Q$5:$Q$1053 &amp; 'Custom Field Tbl'!$S$5:$S$1053, 0)) ), "",
INDEX('Custom Field Tbl'!$R$5:$R$1053, MATCH('CF Values LookUp'!AK$4 &amp; 'CF Values LookUp'!$D10, 'Custom Field Tbl'!$Q$5:$Q$1053 &amp; 'Custom Field Tbl'!$S$5:$S$1053, 0)) )</f>
        <v/>
      </c>
      <c r="AL10" t="str" cm="1">
        <f t="array" ref="AL10">IF(ISNA(INDEX('Custom Field Tbl'!$R$5:$R$1053, MATCH('CF Values LookUp'!AL$4 &amp; 'CF Values LookUp'!$D10, 'Custom Field Tbl'!$Q$5:$Q$1053 &amp; 'Custom Field Tbl'!$S$5:$S$1053, 0)) ), "",
INDEX('Custom Field Tbl'!$R$5:$R$1053, MATCH('CF Values LookUp'!AL$4 &amp; 'CF Values LookUp'!$D10, 'Custom Field Tbl'!$Q$5:$Q$1053 &amp; 'Custom Field Tbl'!$S$5:$S$1053, 0)) )</f>
        <v/>
      </c>
      <c r="AM10" t="str" cm="1">
        <f t="array" ref="AM10">IF(ISNA(INDEX('Custom Field Tbl'!$R$5:$R$1053, MATCH('CF Values LookUp'!AM$4 &amp; 'CF Values LookUp'!$D10, 'Custom Field Tbl'!$Q$5:$Q$1053 &amp; 'Custom Field Tbl'!$S$5:$S$1053, 0)) ), "",
INDEX('Custom Field Tbl'!$R$5:$R$1053, MATCH('CF Values LookUp'!AM$4 &amp; 'CF Values LookUp'!$D10, 'Custom Field Tbl'!$Q$5:$Q$1053 &amp; 'Custom Field Tbl'!$S$5:$S$1053, 0)) )</f>
        <v/>
      </c>
      <c r="AN10" t="str" cm="1">
        <f t="array" ref="AN10">IF(ISNA(INDEX('Custom Field Tbl'!$R$5:$R$1053, MATCH('CF Values LookUp'!AN$4 &amp; 'CF Values LookUp'!$D10, 'Custom Field Tbl'!$Q$5:$Q$1053 &amp; 'Custom Field Tbl'!$S$5:$S$1053, 0)) ), "",
INDEX('Custom Field Tbl'!$R$5:$R$1053, MATCH('CF Values LookUp'!AN$4 &amp; 'CF Values LookUp'!$D10, 'Custom Field Tbl'!$Q$5:$Q$1053 &amp; 'Custom Field Tbl'!$S$5:$S$1053, 0)) )</f>
        <v/>
      </c>
      <c r="AO10" t="str" cm="1">
        <f t="array" ref="AO10">IF(ISNA(INDEX('Custom Field Tbl'!$R$5:$R$1053, MATCH('CF Values LookUp'!AO$4 &amp; 'CF Values LookUp'!$D10, 'Custom Field Tbl'!$Q$5:$Q$1053 &amp; 'Custom Field Tbl'!$S$5:$S$1053, 0)) ), "",
INDEX('Custom Field Tbl'!$R$5:$R$1053, MATCH('CF Values LookUp'!AO$4 &amp; 'CF Values LookUp'!$D10, 'Custom Field Tbl'!$Q$5:$Q$1053 &amp; 'Custom Field Tbl'!$S$5:$S$1053, 0)) )</f>
        <v/>
      </c>
      <c r="AP10" t="str" cm="1">
        <f t="array" ref="AP10">IF(ISNA(INDEX('Custom Field Tbl'!$R$5:$R$1053, MATCH('CF Values LookUp'!AP$4 &amp; 'CF Values LookUp'!$D10, 'Custom Field Tbl'!$Q$5:$Q$1053 &amp; 'Custom Field Tbl'!$S$5:$S$1053, 0)) ), "",
INDEX('Custom Field Tbl'!$R$5:$R$1053, MATCH('CF Values LookUp'!AP$4 &amp; 'CF Values LookUp'!$D10, 'Custom Field Tbl'!$Q$5:$Q$1053 &amp; 'Custom Field Tbl'!$S$5:$S$1053, 0)) )</f>
        <v/>
      </c>
      <c r="AQ10" t="str" cm="1">
        <f t="array" ref="AQ10">IF(ISNA(INDEX('Custom Field Tbl'!$R$5:$R$1053, MATCH('CF Values LookUp'!AQ$4 &amp; 'CF Values LookUp'!$D10, 'Custom Field Tbl'!$Q$5:$Q$1053 &amp; 'Custom Field Tbl'!$S$5:$S$1053, 0)) ), "",
INDEX('Custom Field Tbl'!$R$5:$R$1053, MATCH('CF Values LookUp'!AQ$4 &amp; 'CF Values LookUp'!$D10, 'Custom Field Tbl'!$Q$5:$Q$1053 &amp; 'Custom Field Tbl'!$S$5:$S$1053, 0)) )</f>
        <v/>
      </c>
      <c r="AR10" t="str" cm="1">
        <f t="array" ref="AR10">IF(ISNA(INDEX('Custom Field Tbl'!$R$5:$R$1053, MATCH('CF Values LookUp'!AR$4 &amp; 'CF Values LookUp'!$D10, 'Custom Field Tbl'!$Q$5:$Q$1053 &amp; 'Custom Field Tbl'!$S$5:$S$1053, 0)) ), "",
INDEX('Custom Field Tbl'!$R$5:$R$1053, MATCH('CF Values LookUp'!AR$4 &amp; 'CF Values LookUp'!$D10, 'Custom Field Tbl'!$Q$5:$Q$1053 &amp; 'Custom Field Tbl'!$S$5:$S$1053, 0)) )</f>
        <v/>
      </c>
      <c r="AS10" t="str" cm="1">
        <f t="array" ref="AS10">IF(ISNA(INDEX('Custom Field Tbl'!$R$5:$R$1053, MATCH('CF Values LookUp'!AS$4 &amp; 'CF Values LookUp'!$D10, 'Custom Field Tbl'!$Q$5:$Q$1053 &amp; 'Custom Field Tbl'!$S$5:$S$1053, 0)) ), "",
INDEX('Custom Field Tbl'!$R$5:$R$1053, MATCH('CF Values LookUp'!AS$4 &amp; 'CF Values LookUp'!$D10, 'Custom Field Tbl'!$Q$5:$Q$1053 &amp; 'Custom Field Tbl'!$S$5:$S$1053, 0)) )</f>
        <v/>
      </c>
      <c r="AT10" t="str" cm="1">
        <f t="array" ref="AT10">IF(ISNA(INDEX('Custom Field Tbl'!$R$5:$R$1053, MATCH('CF Values LookUp'!AT$4 &amp; 'CF Values LookUp'!$D10, 'Custom Field Tbl'!$Q$5:$Q$1053 &amp; 'Custom Field Tbl'!$S$5:$S$1053, 0)) ), "",
INDEX('Custom Field Tbl'!$R$5:$R$1053, MATCH('CF Values LookUp'!AT$4 &amp; 'CF Values LookUp'!$D10, 'Custom Field Tbl'!$Q$5:$Q$1053 &amp; 'Custom Field Tbl'!$S$5:$S$1053, 0)) )</f>
        <v/>
      </c>
      <c r="AU10" t="str" cm="1">
        <f t="array" ref="AU10">IF(ISNA(INDEX('Custom Field Tbl'!$R$5:$R$1053, MATCH('CF Values LookUp'!AU$4 &amp; 'CF Values LookUp'!$D10, 'Custom Field Tbl'!$Q$5:$Q$1053 &amp; 'Custom Field Tbl'!$S$5:$S$1053, 0)) ), "",
INDEX('Custom Field Tbl'!$R$5:$R$1053, MATCH('CF Values LookUp'!AU$4 &amp; 'CF Values LookUp'!$D10, 'Custom Field Tbl'!$Q$5:$Q$1053 &amp; 'Custom Field Tbl'!$S$5:$S$1053, 0)) )</f>
        <v/>
      </c>
      <c r="AV10" t="str" cm="1">
        <f t="array" ref="AV10">IF(ISNA(INDEX('Custom Field Tbl'!$R$5:$R$1053, MATCH('CF Values LookUp'!AV$4 &amp; 'CF Values LookUp'!$D10, 'Custom Field Tbl'!$Q$5:$Q$1053 &amp; 'Custom Field Tbl'!$S$5:$S$1053, 0)) ), "",
INDEX('Custom Field Tbl'!$R$5:$R$1053, MATCH('CF Values LookUp'!AV$4 &amp; 'CF Values LookUp'!$D10, 'Custom Field Tbl'!$Q$5:$Q$1053 &amp; 'Custom Field Tbl'!$S$5:$S$1053, 0)) )</f>
        <v/>
      </c>
      <c r="AW10" t="str" cm="1">
        <f t="array" ref="AW10">IF(ISNA(INDEX('Custom Field Tbl'!$R$5:$R$1053, MATCH('CF Values LookUp'!AW$4 &amp; 'CF Values LookUp'!$D10, 'Custom Field Tbl'!$Q$5:$Q$1053 &amp; 'Custom Field Tbl'!$S$5:$S$1053, 0)) ), "",
INDEX('Custom Field Tbl'!$R$5:$R$1053, MATCH('CF Values LookUp'!AW$4 &amp; 'CF Values LookUp'!$D10, 'Custom Field Tbl'!$Q$5:$Q$1053 &amp; 'Custom Field Tbl'!$S$5:$S$1053, 0)) )</f>
        <v/>
      </c>
      <c r="AX10" t="str" cm="1">
        <f t="array" ref="AX10">IF(ISNA(INDEX('Custom Field Tbl'!$R$5:$R$1053, MATCH('CF Values LookUp'!AX$4 &amp; 'CF Values LookUp'!$D10, 'Custom Field Tbl'!$Q$5:$Q$1053 &amp; 'Custom Field Tbl'!$S$5:$S$1053, 0)) ), "",
INDEX('Custom Field Tbl'!$R$5:$R$1053, MATCH('CF Values LookUp'!AX$4 &amp; 'CF Values LookUp'!$D10, 'Custom Field Tbl'!$Q$5:$Q$1053 &amp; 'Custom Field Tbl'!$S$5:$S$1053, 0)) )</f>
        <v/>
      </c>
      <c r="AY10" t="str" cm="1">
        <f t="array" ref="AY10">IF(ISNA(INDEX('Custom Field Tbl'!$R$5:$R$1053, MATCH('CF Values LookUp'!AY$4 &amp; 'CF Values LookUp'!$D10, 'Custom Field Tbl'!$Q$5:$Q$1053 &amp; 'Custom Field Tbl'!$S$5:$S$1053, 0)) ), "",
INDEX('Custom Field Tbl'!$R$5:$R$1053, MATCH('CF Values LookUp'!AY$4 &amp; 'CF Values LookUp'!$D10, 'Custom Field Tbl'!$Q$5:$Q$1053 &amp; 'Custom Field Tbl'!$S$5:$S$1053, 0)) )</f>
        <v/>
      </c>
      <c r="AZ10" t="str" cm="1">
        <f t="array" ref="AZ10">IF(ISNA(INDEX('Custom Field Tbl'!$R$5:$R$1053, MATCH('CF Values LookUp'!AZ$4 &amp; 'CF Values LookUp'!$D10, 'Custom Field Tbl'!$Q$5:$Q$1053 &amp; 'Custom Field Tbl'!$S$5:$S$1053, 0)) ), "",
INDEX('Custom Field Tbl'!$R$5:$R$1053, MATCH('CF Values LookUp'!AZ$4 &amp; 'CF Values LookUp'!$D10, 'Custom Field Tbl'!$Q$5:$Q$1053 &amp; 'Custom Field Tbl'!$S$5:$S$1053, 0)) )</f>
        <v/>
      </c>
      <c r="BA10" t="str" cm="1">
        <f t="array" ref="BA10">IF(ISNA(INDEX('Custom Field Tbl'!$R$5:$R$1053, MATCH('CF Values LookUp'!BA$4 &amp; 'CF Values LookUp'!$D10, 'Custom Field Tbl'!$Q$5:$Q$1053 &amp; 'Custom Field Tbl'!$S$5:$S$1053, 0)) ), "",
INDEX('Custom Field Tbl'!$R$5:$R$1053, MATCH('CF Values LookUp'!BA$4 &amp; 'CF Values LookUp'!$D10, 'Custom Field Tbl'!$Q$5:$Q$1053 &amp; 'Custom Field Tbl'!$S$5:$S$1053, 0)) )</f>
        <v/>
      </c>
      <c r="BB10" t="str" cm="1">
        <f t="array" ref="BB10">IF(ISNA(INDEX('Custom Field Tbl'!$R$5:$R$1053, MATCH('CF Values LookUp'!BB$4 &amp; 'CF Values LookUp'!$D10, 'Custom Field Tbl'!$Q$5:$Q$1053 &amp; 'Custom Field Tbl'!$S$5:$S$1053, 0)) ), "",
INDEX('Custom Field Tbl'!$R$5:$R$1053, MATCH('CF Values LookUp'!BB$4 &amp; 'CF Values LookUp'!$D10, 'Custom Field Tbl'!$Q$5:$Q$1053 &amp; 'Custom Field Tbl'!$S$5:$S$1053, 0)) )</f>
        <v/>
      </c>
      <c r="BC10" t="str" cm="1">
        <f t="array" ref="BC10">IF(ISNA(INDEX('Custom Field Tbl'!$R$5:$R$1053, MATCH('CF Values LookUp'!BC$4 &amp; 'CF Values LookUp'!$D10, 'Custom Field Tbl'!$Q$5:$Q$1053 &amp; 'Custom Field Tbl'!$S$5:$S$1053, 0)) ), "",
INDEX('Custom Field Tbl'!$R$5:$R$1053, MATCH('CF Values LookUp'!BC$4 &amp; 'CF Values LookUp'!$D10, 'Custom Field Tbl'!$Q$5:$Q$1053 &amp; 'Custom Field Tbl'!$S$5:$S$1053, 0)) )</f>
        <v/>
      </c>
      <c r="BD10" t="str" cm="1">
        <f t="array" ref="BD10">IF(ISNA(INDEX('Custom Field Tbl'!$R$5:$R$1053, MATCH('CF Values LookUp'!BD$4 &amp; 'CF Values LookUp'!$D10, 'Custom Field Tbl'!$Q$5:$Q$1053 &amp; 'Custom Field Tbl'!$S$5:$S$1053, 0)) ), "",
INDEX('Custom Field Tbl'!$R$5:$R$1053, MATCH('CF Values LookUp'!BD$4 &amp; 'CF Values LookUp'!$D10, 'Custom Field Tbl'!$Q$5:$Q$1053 &amp; 'Custom Field Tbl'!$S$5:$S$1053, 0)) )</f>
        <v>Fuel Accuload</v>
      </c>
      <c r="BE10" t="str" cm="1">
        <f t="array" ref="BE10">IF(ISNA(INDEX('Custom Field Tbl'!$R$5:$R$1053, MATCH('CF Values LookUp'!BE$4 &amp; 'CF Values LookUp'!$D10, 'Custom Field Tbl'!$Q$5:$Q$1053 &amp; 'Custom Field Tbl'!$S$5:$S$1053, 0)) ), "",
INDEX('Custom Field Tbl'!$R$5:$R$1053, MATCH('CF Values LookUp'!BE$4 &amp; 'CF Values LookUp'!$D10, 'Custom Field Tbl'!$Q$5:$Q$1053 &amp; 'Custom Field Tbl'!$S$5:$S$1053, 0)) )</f>
        <v/>
      </c>
      <c r="BF10" t="str" cm="1">
        <f t="array" ref="BF10">IF(ISNA(INDEX('Custom Field Tbl'!$R$5:$R$1053, MATCH('CF Values LookUp'!BF$4 &amp; 'CF Values LookUp'!$D10, 'Custom Field Tbl'!$Q$5:$Q$1053 &amp; 'Custom Field Tbl'!$S$5:$S$1053, 0)) ), "",
INDEX('Custom Field Tbl'!$R$5:$R$1053, MATCH('CF Values LookUp'!BF$4 &amp; 'CF Values LookUp'!$D10, 'Custom Field Tbl'!$Q$5:$Q$1053 &amp; 'Custom Field Tbl'!$S$5:$S$1053, 0)) )</f>
        <v/>
      </c>
      <c r="BG10" t="str" cm="1">
        <f t="array" ref="BG10">IF(ISNA(INDEX('Custom Field Tbl'!$R$5:$R$1053, MATCH('CF Values LookUp'!BG$4 &amp; 'CF Values LookUp'!$D10, 'Custom Field Tbl'!$Q$5:$Q$1053 &amp; 'Custom Field Tbl'!$S$5:$S$1053, 0)) ), "",
INDEX('Custom Field Tbl'!$R$5:$R$1053, MATCH('CF Values LookUp'!BG$4 &amp; 'CF Values LookUp'!$D10, 'Custom Field Tbl'!$Q$5:$Q$1053 &amp; 'Custom Field Tbl'!$S$5:$S$1053, 0)) )</f>
        <v/>
      </c>
      <c r="BH10" t="str" cm="1">
        <f t="array" ref="BH10">IF(ISNA(INDEX('Custom Field Tbl'!$R$5:$R$1053, MATCH('CF Values LookUp'!BH$4 &amp; 'CF Values LookUp'!$D10, 'Custom Field Tbl'!$Q$5:$Q$1053 &amp; 'Custom Field Tbl'!$S$5:$S$1053, 0)) ), "",
INDEX('Custom Field Tbl'!$R$5:$R$1053, MATCH('CF Values LookUp'!BH$4 &amp; 'CF Values LookUp'!$D10, 'Custom Field Tbl'!$Q$5:$Q$1053 &amp; 'Custom Field Tbl'!$S$5:$S$1053, 0)) )</f>
        <v/>
      </c>
      <c r="BI10" t="str" cm="1">
        <f t="array" ref="BI10">IF(ISNA(INDEX('Custom Field Tbl'!$R$5:$R$1053, MATCH('CF Values LookUp'!BI$4 &amp; 'CF Values LookUp'!$D10, 'Custom Field Tbl'!$Q$5:$Q$1053 &amp; 'Custom Field Tbl'!$S$5:$S$1053, 0)) ), "",
INDEX('Custom Field Tbl'!$R$5:$R$1053, MATCH('CF Values LookUp'!BI$4 &amp; 'CF Values LookUp'!$D10, 'Custom Field Tbl'!$Q$5:$Q$1053 &amp; 'Custom Field Tbl'!$S$5:$S$1053, 0)) )</f>
        <v/>
      </c>
      <c r="BJ10" t="str" cm="1">
        <f t="array" ref="BJ10">IF(ISNA(INDEX('Custom Field Tbl'!$R$5:$R$1053, MATCH('CF Values LookUp'!BJ$4 &amp; 'CF Values LookUp'!$D10, 'Custom Field Tbl'!$Q$5:$Q$1053 &amp; 'Custom Field Tbl'!$S$5:$S$1053, 0)) ), "",
INDEX('Custom Field Tbl'!$R$5:$R$1053, MATCH('CF Values LookUp'!BJ$4 &amp; 'CF Values LookUp'!$D10, 'Custom Field Tbl'!$Q$5:$Q$1053 &amp; 'Custom Field Tbl'!$S$5:$S$1053, 0)) )</f>
        <v/>
      </c>
      <c r="BK10" t="str" cm="1">
        <f t="array" ref="BK10">IF(ISNA(INDEX('Custom Field Tbl'!$R$5:$R$1053, MATCH('CF Values LookUp'!BK$4 &amp; 'CF Values LookUp'!$D10, 'Custom Field Tbl'!$Q$5:$Q$1053 &amp; 'Custom Field Tbl'!$S$5:$S$1053, 0)) ), "",
INDEX('Custom Field Tbl'!$R$5:$R$1053, MATCH('CF Values LookUp'!BK$4 &amp; 'CF Values LookUp'!$D10, 'Custom Field Tbl'!$Q$5:$Q$1053 &amp; 'Custom Field Tbl'!$S$5:$S$1053, 0)) )</f>
        <v/>
      </c>
      <c r="BL10" t="str" cm="1">
        <f t="array" ref="BL10">IF(ISNA(INDEX('Custom Field Tbl'!$R$5:$R$1053, MATCH('CF Values LookUp'!BL$4 &amp; 'CF Values LookUp'!$D10, 'Custom Field Tbl'!$Q$5:$Q$1053 &amp; 'Custom Field Tbl'!$S$5:$S$1053, 0)) ), "",
INDEX('Custom Field Tbl'!$R$5:$R$1053, MATCH('CF Values LookUp'!BL$4 &amp; 'CF Values LookUp'!$D10, 'Custom Field Tbl'!$Q$5:$Q$1053 &amp; 'Custom Field Tbl'!$S$5:$S$1053, 0)) )</f>
        <v/>
      </c>
      <c r="BM10" t="str" cm="1">
        <f t="array" ref="BM10">IF(ISNA(INDEX('Custom Field Tbl'!$R$5:$R$1053, MATCH('CF Values LookUp'!BM$4 &amp; 'CF Values LookUp'!$D10, 'Custom Field Tbl'!$Q$5:$Q$1053 &amp; 'Custom Field Tbl'!$S$5:$S$1053, 0)) ), "",
INDEX('Custom Field Tbl'!$R$5:$R$1053, MATCH('CF Values LookUp'!BM$4 &amp; 'CF Values LookUp'!$D10, 'Custom Field Tbl'!$Q$5:$Q$1053 &amp; 'Custom Field Tbl'!$S$5:$S$1053, 0)) )</f>
        <v/>
      </c>
      <c r="BN10" t="str" cm="1">
        <f t="array" ref="BN10">IF(ISNA(INDEX('Custom Field Tbl'!$R$5:$R$1053, MATCH('CF Values LookUp'!BN$4 &amp; 'CF Values LookUp'!$D10, 'Custom Field Tbl'!$Q$5:$Q$1053 &amp; 'Custom Field Tbl'!$S$5:$S$1053, 0)) ), "",
INDEX('Custom Field Tbl'!$R$5:$R$1053, MATCH('CF Values LookUp'!BN$4 &amp; 'CF Values LookUp'!$D10, 'Custom Field Tbl'!$Q$5:$Q$1053 &amp; 'Custom Field Tbl'!$S$5:$S$1053, 0)) )</f>
        <v/>
      </c>
      <c r="BO10" t="str" cm="1">
        <f t="array" ref="BO10">IF(ISNA(INDEX('Custom Field Tbl'!$R$5:$R$1053, MATCH('CF Values LookUp'!BO$4 &amp; 'CF Values LookUp'!$D10, 'Custom Field Tbl'!$Q$5:$Q$1053 &amp; 'Custom Field Tbl'!$S$5:$S$1053, 0)) ), "",
INDEX('Custom Field Tbl'!$R$5:$R$1053, MATCH('CF Values LookUp'!BO$4 &amp; 'CF Values LookUp'!$D10, 'Custom Field Tbl'!$Q$5:$Q$1053 &amp; 'Custom Field Tbl'!$S$5:$S$1053, 0)) )</f>
        <v/>
      </c>
      <c r="BP10" t="str" cm="1">
        <f t="array" ref="BP10">IF(ISNA(INDEX('Custom Field Tbl'!$R$5:$R$1053, MATCH('CF Values LookUp'!BP$4 &amp; 'CF Values LookUp'!$D10, 'Custom Field Tbl'!$Q$5:$Q$1053 &amp; 'Custom Field Tbl'!$S$5:$S$1053, 0)) ), "",
INDEX('Custom Field Tbl'!$R$5:$R$1053, MATCH('CF Values LookUp'!BP$4 &amp; 'CF Values LookUp'!$D10, 'Custom Field Tbl'!$Q$5:$Q$1053 &amp; 'Custom Field Tbl'!$S$5:$S$1053, 0)) )</f>
        <v/>
      </c>
      <c r="BQ10" t="str" cm="1">
        <f t="array" ref="BQ10">IF(ISNA(INDEX('Custom Field Tbl'!$R$5:$R$1053, MATCH('CF Values LookUp'!BQ$4 &amp; 'CF Values LookUp'!$D10, 'Custom Field Tbl'!$Q$5:$Q$1053 &amp; 'Custom Field Tbl'!$S$5:$S$1053, 0)) ), "",
INDEX('Custom Field Tbl'!$R$5:$R$1053, MATCH('CF Values LookUp'!BQ$4 &amp; 'CF Values LookUp'!$D10, 'Custom Field Tbl'!$Q$5:$Q$1053 &amp; 'Custom Field Tbl'!$S$5:$S$1053, 0)) )</f>
        <v/>
      </c>
      <c r="BR10" t="str" cm="1">
        <f t="array" ref="BR10">IF(ISNA(INDEX('Custom Field Tbl'!$R$5:$R$1053, MATCH('CF Values LookUp'!BR$4 &amp; 'CF Values LookUp'!$D10, 'Custom Field Tbl'!$Q$5:$Q$1053 &amp; 'Custom Field Tbl'!$S$5:$S$1053, 0)) ), "",
INDEX('Custom Field Tbl'!$R$5:$R$1053, MATCH('CF Values LookUp'!BR$4 &amp; 'CF Values LookUp'!$D10, 'Custom Field Tbl'!$Q$5:$Q$1053 &amp; 'Custom Field Tbl'!$S$5:$S$1053, 0)) )</f>
        <v>Steam Heating</v>
      </c>
      <c r="BS10" t="str" cm="1">
        <f t="array" ref="BS10">IF(ISNA(INDEX('Custom Field Tbl'!$R$5:$R$1053, MATCH('CF Values LookUp'!BS$4 &amp; 'CF Values LookUp'!$D10, 'Custom Field Tbl'!$Q$5:$Q$1053 &amp; 'Custom Field Tbl'!$S$5:$S$1053, 0)) ), "",
INDEX('Custom Field Tbl'!$R$5:$R$1053, MATCH('CF Values LookUp'!BS$4 &amp; 'CF Values LookUp'!$D10, 'Custom Field Tbl'!$Q$5:$Q$1053 &amp; 'Custom Field Tbl'!$S$5:$S$1053, 0)) )</f>
        <v/>
      </c>
      <c r="BT10" t="str" cm="1">
        <f t="array" ref="BT10">IF(ISNA(INDEX('Custom Field Tbl'!$R$5:$R$1053, MATCH('CF Values LookUp'!BT$4 &amp; 'CF Values LookUp'!$D10, 'Custom Field Tbl'!$Q$5:$Q$1053 &amp; 'Custom Field Tbl'!$S$5:$S$1053, 0)) ), "",
INDEX('Custom Field Tbl'!$R$5:$R$1053, MATCH('CF Values LookUp'!BT$4 &amp; 'CF Values LookUp'!$D10, 'Custom Field Tbl'!$Q$5:$Q$1053 &amp; 'Custom Field Tbl'!$S$5:$S$1053, 0)) )</f>
        <v/>
      </c>
      <c r="BU10" t="str" cm="1">
        <f t="array" ref="BU10">IF(ISNA(INDEX('Custom Field Tbl'!$R$5:$R$1053, MATCH('CF Values LookUp'!BU$4 &amp; 'CF Values LookUp'!$D10, 'Custom Field Tbl'!$Q$5:$Q$1053 &amp; 'Custom Field Tbl'!$S$5:$S$1053, 0)) ), "",
INDEX('Custom Field Tbl'!$R$5:$R$1053, MATCH('CF Values LookUp'!BU$4 &amp; 'CF Values LookUp'!$D10, 'Custom Field Tbl'!$Q$5:$Q$1053 &amp; 'Custom Field Tbl'!$S$5:$S$1053, 0)) )</f>
        <v/>
      </c>
      <c r="BV10" t="str" cm="1">
        <f t="array" ref="BV10">IF(ISNA(INDEX('Custom Field Tbl'!$R$5:$R$1053, MATCH('CF Values LookUp'!BV$4 &amp; 'CF Values LookUp'!$D10, 'Custom Field Tbl'!$Q$5:$Q$1053 &amp; 'Custom Field Tbl'!$S$5:$S$1053, 0)) ), "",
INDEX('Custom Field Tbl'!$R$5:$R$1053, MATCH('CF Values LookUp'!BV$4 &amp; 'CF Values LookUp'!$D10, 'Custom Field Tbl'!$Q$5:$Q$1053 &amp; 'Custom Field Tbl'!$S$5:$S$1053, 0)) )</f>
        <v/>
      </c>
      <c r="BW10" t="str" cm="1">
        <f t="array" ref="BW10">IF(ISNA(INDEX('Custom Field Tbl'!$R$5:$R$1053, MATCH('CF Values LookUp'!BW$4 &amp; 'CF Values LookUp'!$D10, 'Custom Field Tbl'!$Q$5:$Q$1053 &amp; 'Custom Field Tbl'!$S$5:$S$1053, 0)) ), "",
INDEX('Custom Field Tbl'!$R$5:$R$1053, MATCH('CF Values LookUp'!BW$4 &amp; 'CF Values LookUp'!$D10, 'Custom Field Tbl'!$Q$5:$Q$1053 &amp; 'Custom Field Tbl'!$S$5:$S$1053, 0)) )</f>
        <v/>
      </c>
      <c r="BX10" t="str" cm="1">
        <f t="array" ref="BX10">IF(ISNA(INDEX('Custom Field Tbl'!$R$5:$R$1053, MATCH('CF Values LookUp'!BX$4 &amp; 'CF Values LookUp'!$D10, 'Custom Field Tbl'!$Q$5:$Q$1053 &amp; 'Custom Field Tbl'!$S$5:$S$1053, 0)) ), "",
INDEX('Custom Field Tbl'!$R$5:$R$1053, MATCH('CF Values LookUp'!BX$4 &amp; 'CF Values LookUp'!$D10, 'Custom Field Tbl'!$Q$5:$Q$1053 &amp; 'Custom Field Tbl'!$S$5:$S$1053, 0)) )</f>
        <v/>
      </c>
      <c r="BY10" t="str" cm="1">
        <f t="array" ref="BY10">IF(ISNA(INDEX('Custom Field Tbl'!$R$5:$R$1053, MATCH('CF Values LookUp'!BY$4 &amp; 'CF Values LookUp'!$D10, 'Custom Field Tbl'!$Q$5:$Q$1053 &amp; 'Custom Field Tbl'!$S$5:$S$1053, 0)) ), "",
INDEX('Custom Field Tbl'!$R$5:$R$1053, MATCH('CF Values LookUp'!BY$4 &amp; 'CF Values LookUp'!$D10, 'Custom Field Tbl'!$Q$5:$Q$1053 &amp; 'Custom Field Tbl'!$S$5:$S$1053, 0)) )</f>
        <v/>
      </c>
      <c r="BZ10" t="str" cm="1">
        <f t="array" ref="BZ10">IF(ISNA(INDEX('Custom Field Tbl'!$R$5:$R$1053, MATCH('CF Values LookUp'!BZ$4 &amp; 'CF Values LookUp'!$D10, 'Custom Field Tbl'!$Q$5:$Q$1053 &amp; 'Custom Field Tbl'!$S$5:$S$1053, 0)) ), "",
INDEX('Custom Field Tbl'!$R$5:$R$1053, MATCH('CF Values LookUp'!BZ$4 &amp; 'CF Values LookUp'!$D10, 'Custom Field Tbl'!$Q$5:$Q$1053 &amp; 'Custom Field Tbl'!$S$5:$S$1053, 0)) )</f>
        <v/>
      </c>
      <c r="CA10" t="str" cm="1">
        <f t="array" ref="CA10">IF(ISNA(INDEX('Custom Field Tbl'!$R$5:$R$1053, MATCH('CF Values LookUp'!CA$4 &amp; 'CF Values LookUp'!$D10, 'Custom Field Tbl'!$Q$5:$Q$1053 &amp; 'Custom Field Tbl'!$S$5:$S$1053, 0)) ), "",
INDEX('Custom Field Tbl'!$R$5:$R$1053, MATCH('CF Values LookUp'!CA$4 &amp; 'CF Values LookUp'!$D10, 'Custom Field Tbl'!$Q$5:$Q$1053 &amp; 'Custom Field Tbl'!$S$5:$S$1053, 0)) )</f>
        <v/>
      </c>
      <c r="CB10" t="str" cm="1">
        <f t="array" ref="CB10">IF(ISNA(INDEX('Custom Field Tbl'!$R$5:$R$1053, MATCH('CF Values LookUp'!CB$4 &amp; 'CF Values LookUp'!$D10, 'Custom Field Tbl'!$Q$5:$Q$1053 &amp; 'Custom Field Tbl'!$S$5:$S$1053, 0)) ), "",
INDEX('Custom Field Tbl'!$R$5:$R$1053, MATCH('CF Values LookUp'!CB$4 &amp; 'CF Values LookUp'!$D10, 'Custom Field Tbl'!$Q$5:$Q$1053 &amp; 'Custom Field Tbl'!$S$5:$S$1053, 0)) )</f>
        <v/>
      </c>
      <c r="CC10" t="str" cm="1">
        <f t="array" ref="CC10">IF(ISNA(INDEX('Custom Field Tbl'!$R$5:$R$1053, MATCH('CF Values LookUp'!CC$4 &amp; 'CF Values LookUp'!$D10, 'Custom Field Tbl'!$Q$5:$Q$1053 &amp; 'Custom Field Tbl'!$S$5:$S$1053, 0)) ), "",
INDEX('Custom Field Tbl'!$R$5:$R$1053, MATCH('CF Values LookUp'!CC$4 &amp; 'CF Values LookUp'!$D10, 'Custom Field Tbl'!$Q$5:$Q$1053 &amp; 'Custom Field Tbl'!$S$5:$S$1053, 0)) )</f>
        <v/>
      </c>
      <c r="CD10" t="str" cm="1">
        <f t="array" ref="CD10">IF(ISNA(INDEX('Custom Field Tbl'!$R$5:$R$1053, MATCH('CF Values LookUp'!CD$4 &amp; 'CF Values LookUp'!$D10, 'Custom Field Tbl'!$Q$5:$Q$1053 &amp; 'Custom Field Tbl'!$S$5:$S$1053, 0)) ), "",
INDEX('Custom Field Tbl'!$R$5:$R$1053, MATCH('CF Values LookUp'!CD$4 &amp; 'CF Values LookUp'!$D10, 'Custom Field Tbl'!$Q$5:$Q$1053 &amp; 'Custom Field Tbl'!$S$5:$S$1053, 0)) )</f>
        <v/>
      </c>
      <c r="CE10" t="str" cm="1">
        <f t="array" ref="CE10">IF(ISNA(INDEX('Custom Field Tbl'!$R$5:$R$1053, MATCH('CF Values LookUp'!CE$4 &amp; 'CF Values LookUp'!$D10, 'Custom Field Tbl'!$Q$5:$Q$1053 &amp; 'Custom Field Tbl'!$S$5:$S$1053, 0)) ), "",
INDEX('Custom Field Tbl'!$R$5:$R$1053, MATCH('CF Values LookUp'!CE$4 &amp; 'CF Values LookUp'!$D10, 'Custom Field Tbl'!$Q$5:$Q$1053 &amp; 'Custom Field Tbl'!$S$5:$S$1053, 0)) )</f>
        <v/>
      </c>
      <c r="CF10" t="str" cm="1">
        <f t="array" ref="CF10">IF(ISNA(INDEX('Custom Field Tbl'!$R$5:$R$1053, MATCH('CF Values LookUp'!CF$4 &amp; 'CF Values LookUp'!$D10, 'Custom Field Tbl'!$Q$5:$Q$1053 &amp; 'Custom Field Tbl'!$S$5:$S$1053, 0)) ), "",
INDEX('Custom Field Tbl'!$R$5:$R$1053, MATCH('CF Values LookUp'!CF$4 &amp; 'CF Values LookUp'!$D10, 'Custom Field Tbl'!$Q$5:$Q$1053 &amp; 'Custom Field Tbl'!$S$5:$S$1053, 0)) )</f>
        <v/>
      </c>
      <c r="CG10" t="str" cm="1">
        <f t="array" ref="CG10">IF(ISNA(INDEX('Custom Field Tbl'!$R$5:$R$1053, MATCH('CF Values LookUp'!CG$4 &amp; 'CF Values LookUp'!$D10, 'Custom Field Tbl'!$Q$5:$Q$1053 &amp; 'Custom Field Tbl'!$S$5:$S$1053, 0)) ), "",
INDEX('Custom Field Tbl'!$R$5:$R$1053, MATCH('CF Values LookUp'!CG$4 &amp; 'CF Values LookUp'!$D10, 'Custom Field Tbl'!$Q$5:$Q$1053 &amp; 'Custom Field Tbl'!$S$5:$S$1053, 0)) )</f>
        <v/>
      </c>
      <c r="CH10" t="str" cm="1">
        <f t="array" ref="CH10">IF(ISNA(INDEX('Custom Field Tbl'!$R$5:$R$1053, MATCH('CF Values LookUp'!CH$4 &amp; 'CF Values LookUp'!$D10, 'Custom Field Tbl'!$Q$5:$Q$1053 &amp; 'Custom Field Tbl'!$S$5:$S$1053, 0)) ), "",
INDEX('Custom Field Tbl'!$R$5:$R$1053, MATCH('CF Values LookUp'!CH$4 &amp; 'CF Values LookUp'!$D10, 'Custom Field Tbl'!$Q$5:$Q$1053 &amp; 'Custom Field Tbl'!$S$5:$S$1053, 0)) )</f>
        <v/>
      </c>
      <c r="CI10" t="str" cm="1">
        <f t="array" ref="CI10">IF(ISNA(INDEX('Custom Field Tbl'!$R$5:$R$1053, MATCH('CF Values LookUp'!CI$4 &amp; 'CF Values LookUp'!$D10, 'Custom Field Tbl'!$Q$5:$Q$1053 &amp; 'Custom Field Tbl'!$S$5:$S$1053, 0)) ), "",
INDEX('Custom Field Tbl'!$R$5:$R$1053, MATCH('CF Values LookUp'!CI$4 &amp; 'CF Values LookUp'!$D10, 'Custom Field Tbl'!$Q$5:$Q$1053 &amp; 'Custom Field Tbl'!$S$5:$S$1053, 0)) )</f>
        <v/>
      </c>
      <c r="CJ10" t="str" cm="1">
        <f t="array" ref="CJ10">IF(ISNA(INDEX('Custom Field Tbl'!$R$5:$R$1053, MATCH('CF Values LookUp'!CJ$4 &amp; 'CF Values LookUp'!$D10, 'Custom Field Tbl'!$Q$5:$Q$1053 &amp; 'Custom Field Tbl'!$S$5:$S$1053, 0)) ), "",
INDEX('Custom Field Tbl'!$R$5:$R$1053, MATCH('CF Values LookUp'!CJ$4 &amp; 'CF Values LookUp'!$D10, 'Custom Field Tbl'!$Q$5:$Q$1053 &amp; 'Custom Field Tbl'!$S$5:$S$1053, 0)) )</f>
        <v/>
      </c>
      <c r="CK10" t="str" cm="1">
        <f t="array" ref="CK10">IF(ISNA(INDEX('Custom Field Tbl'!$R$5:$R$1053, MATCH('CF Values LookUp'!CK$4 &amp; 'CF Values LookUp'!$D10, 'Custom Field Tbl'!$Q$5:$Q$1053 &amp; 'Custom Field Tbl'!$S$5:$S$1053, 0)) ), "",
INDEX('Custom Field Tbl'!$R$5:$R$1053, MATCH('CF Values LookUp'!CK$4 &amp; 'CF Values LookUp'!$D10, 'Custom Field Tbl'!$Q$5:$Q$1053 &amp; 'Custom Field Tbl'!$S$5:$S$1053, 0)) )</f>
        <v/>
      </c>
      <c r="CL10" t="str" cm="1">
        <f t="array" ref="CL10">IF(ISNA(INDEX('Custom Field Tbl'!$R$5:$R$1053, MATCH('CF Values LookUp'!CL$4 &amp; 'CF Values LookUp'!$D10, 'Custom Field Tbl'!$Q$5:$Q$1053 &amp; 'Custom Field Tbl'!$S$5:$S$1053, 0)) ), "",
INDEX('Custom Field Tbl'!$R$5:$R$1053, MATCH('CF Values LookUp'!CL$4 &amp; 'CF Values LookUp'!$D10, 'Custom Field Tbl'!$Q$5:$Q$1053 &amp; 'Custom Field Tbl'!$S$5:$S$1053, 0)) )</f>
        <v/>
      </c>
      <c r="CM10" t="str" cm="1">
        <f t="array" ref="CM10">IF(ISNA(INDEX('Custom Field Tbl'!$R$5:$R$1053, MATCH('CF Values LookUp'!CM$4 &amp; 'CF Values LookUp'!$D10, 'Custom Field Tbl'!$Q$5:$Q$1053 &amp; 'Custom Field Tbl'!$S$5:$S$1053, 0)) ), "",
INDEX('Custom Field Tbl'!$R$5:$R$1053, MATCH('CF Values LookUp'!CM$4 &amp; 'CF Values LookUp'!$D10, 'Custom Field Tbl'!$Q$5:$Q$1053 &amp; 'Custom Field Tbl'!$S$5:$S$1053, 0)) )</f>
        <v/>
      </c>
      <c r="CN10" t="str" cm="1">
        <f t="array" ref="CN10">IF(ISNA(INDEX('Custom Field Tbl'!$R$5:$R$1053, MATCH('CF Values LookUp'!CN$4 &amp; 'CF Values LookUp'!$D10, 'Custom Field Tbl'!$Q$5:$Q$1053 &amp; 'Custom Field Tbl'!$S$5:$S$1053, 0)) ), "",
INDEX('Custom Field Tbl'!$R$5:$R$1053, MATCH('CF Values LookUp'!CN$4 &amp; 'CF Values LookUp'!$D10, 'Custom Field Tbl'!$Q$5:$Q$1053 &amp; 'Custom Field Tbl'!$S$5:$S$1053, 0)) )</f>
        <v>Wall Mounted</v>
      </c>
      <c r="CO10" t="str" cm="1">
        <f t="array" ref="CO10">IF(ISNA(INDEX('Custom Field Tbl'!$R$5:$R$1053, MATCH('CF Values LookUp'!CO$4 &amp; 'CF Values LookUp'!$D10, 'Custom Field Tbl'!$Q$5:$Q$1053 &amp; 'Custom Field Tbl'!$S$5:$S$1053, 0)) ), "",
INDEX('Custom Field Tbl'!$R$5:$R$1053, MATCH('CF Values LookUp'!CO$4 &amp; 'CF Values LookUp'!$D10, 'Custom Field Tbl'!$Q$5:$Q$1053 &amp; 'Custom Field Tbl'!$S$5:$S$1053, 0)) )</f>
        <v/>
      </c>
      <c r="CP10" t="str" cm="1">
        <f t="array" ref="CP10">IF(ISNA(INDEX('Custom Field Tbl'!$R$5:$R$1053, MATCH('CF Values LookUp'!CP$4 &amp; 'CF Values LookUp'!$D10, 'Custom Field Tbl'!$Q$5:$Q$1053 &amp; 'Custom Field Tbl'!$S$5:$S$1053, 0)) ), "",
INDEX('Custom Field Tbl'!$R$5:$R$1053, MATCH('CF Values LookUp'!CP$4 &amp; 'CF Values LookUp'!$D10, 'Custom Field Tbl'!$Q$5:$Q$1053 &amp; 'Custom Field Tbl'!$S$5:$S$1053, 0)) )</f>
        <v/>
      </c>
      <c r="CQ10" t="str" cm="1">
        <f t="array" ref="CQ10">IF(ISNA(INDEX('Custom Field Tbl'!$R$5:$R$1053, MATCH('CF Values LookUp'!CQ$4 &amp; 'CF Values LookUp'!$D10, 'Custom Field Tbl'!$Q$5:$Q$1053 &amp; 'Custom Field Tbl'!$S$5:$S$1053, 0)) ), "",
INDEX('Custom Field Tbl'!$R$5:$R$1053, MATCH('CF Values LookUp'!CQ$4 &amp; 'CF Values LookUp'!$D10, 'Custom Field Tbl'!$Q$5:$Q$1053 &amp; 'Custom Field Tbl'!$S$5:$S$1053, 0)) )</f>
        <v/>
      </c>
      <c r="CR10" t="str" cm="1">
        <f t="array" ref="CR10">IF(ISNA(INDEX('Custom Field Tbl'!$R$5:$R$1053, MATCH('CF Values LookUp'!CR$4 &amp; 'CF Values LookUp'!$D10, 'Custom Field Tbl'!$Q$5:$Q$1053 &amp; 'Custom Field Tbl'!$S$5:$S$1053, 0)) ), "",
INDEX('Custom Field Tbl'!$R$5:$R$1053, MATCH('CF Values LookUp'!CR$4 &amp; 'CF Values LookUp'!$D10, 'Custom Field Tbl'!$Q$5:$Q$1053 &amp; 'Custom Field Tbl'!$S$5:$S$1053, 0)) )</f>
        <v/>
      </c>
      <c r="CS10" t="str" cm="1">
        <f t="array" ref="CS10">IF(ISNA(INDEX('Custom Field Tbl'!$R$5:$R$1053, MATCH('CF Values LookUp'!CS$4 &amp; 'CF Values LookUp'!$D10, 'Custom Field Tbl'!$Q$5:$Q$1053 &amp; 'Custom Field Tbl'!$S$5:$S$1053, 0)) ), "",
INDEX('Custom Field Tbl'!$R$5:$R$1053, MATCH('CF Values LookUp'!CS$4 &amp; 'CF Values LookUp'!$D10, 'Custom Field Tbl'!$Q$5:$Q$1053 &amp; 'Custom Field Tbl'!$S$5:$S$1053, 0)) )</f>
        <v/>
      </c>
      <c r="CT10" t="str" cm="1">
        <f t="array" ref="CT10">IF(ISNA(INDEX('Custom Field Tbl'!$R$5:$R$1053, MATCH('CF Values LookUp'!CT$4 &amp; 'CF Values LookUp'!$D10, 'Custom Field Tbl'!$Q$5:$Q$1053 &amp; 'Custom Field Tbl'!$S$5:$S$1053, 0)) ), "",
INDEX('Custom Field Tbl'!$R$5:$R$1053, MATCH('CF Values LookUp'!CT$4 &amp; 'CF Values LookUp'!$D10, 'Custom Field Tbl'!$Q$5:$Q$1053 &amp; 'Custom Field Tbl'!$S$5:$S$1053, 0)) )</f>
        <v/>
      </c>
      <c r="CU10" t="str" cm="1">
        <f t="array" ref="CU10">IF(ISNA(INDEX('Custom Field Tbl'!$R$5:$R$1053, MATCH('CF Values LookUp'!CU$4 &amp; 'CF Values LookUp'!$D10, 'Custom Field Tbl'!$Q$5:$Q$1053 &amp; 'Custom Field Tbl'!$S$5:$S$1053, 0)) ), "",
INDEX('Custom Field Tbl'!$R$5:$R$1053, MATCH('CF Values LookUp'!CU$4 &amp; 'CF Values LookUp'!$D10, 'Custom Field Tbl'!$Q$5:$Q$1053 &amp; 'Custom Field Tbl'!$S$5:$S$1053, 0)) )</f>
        <v/>
      </c>
      <c r="CV10" t="str" cm="1">
        <f t="array" ref="CV10">IF(ISNA(INDEX('Custom Field Tbl'!$R$5:$R$1053, MATCH('CF Values LookUp'!CV$4 &amp; 'CF Values LookUp'!$D10, 'Custom Field Tbl'!$Q$5:$Q$1053 &amp; 'Custom Field Tbl'!$S$5:$S$1053, 0)) ), "",
INDEX('Custom Field Tbl'!$R$5:$R$1053, MATCH('CF Values LookUp'!CV$4 &amp; 'CF Values LookUp'!$D10, 'Custom Field Tbl'!$Q$5:$Q$1053 &amp; 'Custom Field Tbl'!$S$5:$S$1053, 0)) )</f>
        <v/>
      </c>
      <c r="CW10" t="str" cm="1">
        <f t="array" ref="CW10">IF(ISNA(INDEX('Custom Field Tbl'!$R$5:$R$1053, MATCH('CF Values LookUp'!CW$4 &amp; 'CF Values LookUp'!$D10, 'Custom Field Tbl'!$Q$5:$Q$1053 &amp; 'Custom Field Tbl'!$S$5:$S$1053, 0)) ), "",
INDEX('Custom Field Tbl'!$R$5:$R$1053, MATCH('CF Values LookUp'!CW$4 &amp; 'CF Values LookUp'!$D10, 'Custom Field Tbl'!$Q$5:$Q$1053 &amp; 'Custom Field Tbl'!$S$5:$S$1053, 0)) )</f>
        <v/>
      </c>
      <c r="CX10" t="str" cm="1">
        <f t="array" ref="CX10">IF(ISNA(INDEX('Custom Field Tbl'!$R$5:$R$1053, MATCH('CF Values LookUp'!CX$4 &amp; 'CF Values LookUp'!$D10, 'Custom Field Tbl'!$Q$5:$Q$1053 &amp; 'Custom Field Tbl'!$S$5:$S$1053, 0)) ), "",
INDEX('Custom Field Tbl'!$R$5:$R$1053, MATCH('CF Values LookUp'!CX$4 &amp; 'CF Values LookUp'!$D10, 'Custom Field Tbl'!$Q$5:$Q$1053 &amp; 'Custom Field Tbl'!$S$5:$S$1053, 0)) )</f>
        <v>Page-Wire</v>
      </c>
      <c r="CY10" t="str" cm="1">
        <f t="array" ref="CY10">IF(ISNA(INDEX('Custom Field Tbl'!$R$5:$R$1053, MATCH('CF Values LookUp'!CY$4 &amp; 'CF Values LookUp'!$D10, 'Custom Field Tbl'!$Q$5:$Q$1053 &amp; 'Custom Field Tbl'!$S$5:$S$1053, 0)) ), "",
INDEX('Custom Field Tbl'!$R$5:$R$1053, MATCH('CF Values LookUp'!CY$4 &amp; 'CF Values LookUp'!$D10, 'Custom Field Tbl'!$Q$5:$Q$1053 &amp; 'Custom Field Tbl'!$S$5:$S$1053, 0)) )</f>
        <v/>
      </c>
      <c r="CZ10" t="str" cm="1">
        <f t="array" ref="CZ10">IF(ISNA(INDEX('Custom Field Tbl'!$R$5:$R$1053, MATCH('CF Values LookUp'!CZ$4 &amp; 'CF Values LookUp'!$D10, 'Custom Field Tbl'!$Q$5:$Q$1053 &amp; 'Custom Field Tbl'!$S$5:$S$1053, 0)) ), "",
INDEX('Custom Field Tbl'!$R$5:$R$1053, MATCH('CF Values LookUp'!CZ$4 &amp; 'CF Values LookUp'!$D10, 'Custom Field Tbl'!$Q$5:$Q$1053 &amp; 'Custom Field Tbl'!$S$5:$S$1053, 0)) )</f>
        <v/>
      </c>
      <c r="DA10" t="str" cm="1">
        <f t="array" ref="DA10">IF(ISNA(INDEX('Custom Field Tbl'!$R$5:$R$1053, MATCH('CF Values LookUp'!DA$4 &amp; 'CF Values LookUp'!$D10, 'Custom Field Tbl'!$Q$5:$Q$1053 &amp; 'Custom Field Tbl'!$S$5:$S$1053, 0)) ), "",
INDEX('Custom Field Tbl'!$R$5:$R$1053, MATCH('CF Values LookUp'!DA$4 &amp; 'CF Values LookUp'!$D10, 'Custom Field Tbl'!$Q$5:$Q$1053 &amp; 'Custom Field Tbl'!$S$5:$S$1053, 0)) )</f>
        <v/>
      </c>
      <c r="DB10" t="str" cm="1">
        <f t="array" ref="DB10">IF(ISNA(INDEX('Custom Field Tbl'!$R$5:$R$1053, MATCH('CF Values LookUp'!DB$4 &amp; 'CF Values LookUp'!$D10, 'Custom Field Tbl'!$Q$5:$Q$1053 &amp; 'Custom Field Tbl'!$S$5:$S$1053, 0)) ), "",
INDEX('Custom Field Tbl'!$R$5:$R$1053, MATCH('CF Values LookUp'!DB$4 &amp; 'CF Values LookUp'!$D10, 'Custom Field Tbl'!$Q$5:$Q$1053 &amp; 'Custom Field Tbl'!$S$5:$S$1053, 0)) )</f>
        <v/>
      </c>
      <c r="DC10" t="str" cm="1">
        <f t="array" ref="DC10">IF(ISNA(INDEX('Custom Field Tbl'!$R$5:$R$1053, MATCH('CF Values LookUp'!DC$4 &amp; 'CF Values LookUp'!$D10, 'Custom Field Tbl'!$Q$5:$Q$1053 &amp; 'Custom Field Tbl'!$S$5:$S$1053, 0)) ), "",
INDEX('Custom Field Tbl'!$R$5:$R$1053, MATCH('CF Values LookUp'!DC$4 &amp; 'CF Values LookUp'!$D10, 'Custom Field Tbl'!$Q$5:$Q$1053 &amp; 'Custom Field Tbl'!$S$5:$S$1053, 0)) )</f>
        <v/>
      </c>
      <c r="DD10" t="str" cm="1">
        <f t="array" ref="DD10">IF(ISNA(INDEX('Custom Field Tbl'!$R$5:$R$1053, MATCH('CF Values LookUp'!DD$4 &amp; 'CF Values LookUp'!$D10, 'Custom Field Tbl'!$Q$5:$Q$1053 &amp; 'Custom Field Tbl'!$S$5:$S$1053, 0)) ), "",
INDEX('Custom Field Tbl'!$R$5:$R$1053, MATCH('CF Values LookUp'!DD$4 &amp; 'CF Values LookUp'!$D10, 'Custom Field Tbl'!$Q$5:$Q$1053 &amp; 'Custom Field Tbl'!$S$5:$S$1053, 0)) )</f>
        <v/>
      </c>
      <c r="DE10" t="str" cm="1">
        <f t="array" ref="DE10">IF(ISNA(INDEX('Custom Field Tbl'!$R$5:$R$1053, MATCH('CF Values LookUp'!DE$4 &amp; 'CF Values LookUp'!$D10, 'Custom Field Tbl'!$Q$5:$Q$1053 &amp; 'Custom Field Tbl'!$S$5:$S$1053, 0)) ), "",
INDEX('Custom Field Tbl'!$R$5:$R$1053, MATCH('CF Values LookUp'!DE$4 &amp; 'CF Values LookUp'!$D10, 'Custom Field Tbl'!$Q$5:$Q$1053 &amp; 'Custom Field Tbl'!$S$5:$S$1053, 0)) )</f>
        <v>Foam</v>
      </c>
      <c r="DF10" t="str" cm="1">
        <f t="array" ref="DF10">IF(ISNA(INDEX('Custom Field Tbl'!$R$5:$R$1053, MATCH('CF Values LookUp'!DF$4 &amp; 'CF Values LookUp'!$D10, 'Custom Field Tbl'!$Q$5:$Q$1053 &amp; 'Custom Field Tbl'!$S$5:$S$1053, 0)) ), "",
INDEX('Custom Field Tbl'!$R$5:$R$1053, MATCH('CF Values LookUp'!DF$4 &amp; 'CF Values LookUp'!$D10, 'Custom Field Tbl'!$Q$5:$Q$1053 &amp; 'Custom Field Tbl'!$S$5:$S$1053, 0)) )</f>
        <v/>
      </c>
      <c r="DG10" t="str" cm="1">
        <f t="array" ref="DG10">IF(ISNA(INDEX('Custom Field Tbl'!$R$5:$R$1053, MATCH('CF Values LookUp'!DG$4 &amp; 'CF Values LookUp'!$D10, 'Custom Field Tbl'!$Q$5:$Q$1053 &amp; 'Custom Field Tbl'!$S$5:$S$1053, 0)) ), "",
INDEX('Custom Field Tbl'!$R$5:$R$1053, MATCH('CF Values LookUp'!DG$4 &amp; 'CF Values LookUp'!$D10, 'Custom Field Tbl'!$Q$5:$Q$1053 &amp; 'Custom Field Tbl'!$S$5:$S$1053, 0)) )</f>
        <v/>
      </c>
      <c r="DH10" t="str" cm="1">
        <f t="array" ref="DH10">IF(ISNA(INDEX('Custom Field Tbl'!$R$5:$R$1053, MATCH('CF Values LookUp'!DH$4 &amp; 'CF Values LookUp'!$D10, 'Custom Field Tbl'!$Q$5:$Q$1053 &amp; 'Custom Field Tbl'!$S$5:$S$1053, 0)) ), "",
INDEX('Custom Field Tbl'!$R$5:$R$1053, MATCH('CF Values LookUp'!DH$4 &amp; 'CF Values LookUp'!$D10, 'Custom Field Tbl'!$Q$5:$Q$1053 &amp; 'Custom Field Tbl'!$S$5:$S$1053, 0)) )</f>
        <v/>
      </c>
      <c r="DI10" t="str" cm="1">
        <f t="array" ref="DI10">IF(ISNA(INDEX('Custom Field Tbl'!$R$5:$R$1053, MATCH('CF Values LookUp'!DI$4 &amp; 'CF Values LookUp'!$D10, 'Custom Field Tbl'!$Q$5:$Q$1053 &amp; 'Custom Field Tbl'!$S$5:$S$1053, 0)) ), "",
INDEX('Custom Field Tbl'!$R$5:$R$1053, MATCH('CF Values LookUp'!DI$4 &amp; 'CF Values LookUp'!$D10, 'Custom Field Tbl'!$Q$5:$Q$1053 &amp; 'Custom Field Tbl'!$S$5:$S$1053, 0)) )</f>
        <v/>
      </c>
      <c r="DJ10" t="str" cm="1">
        <f t="array" ref="DJ10">IF(ISNA(INDEX('Custom Field Tbl'!$R$5:$R$1053, MATCH('CF Values LookUp'!DJ$4 &amp; 'CF Values LookUp'!$D10, 'Custom Field Tbl'!$Q$5:$Q$1053 &amp; 'Custom Field Tbl'!$S$5:$S$1053, 0)) ), "",
INDEX('Custom Field Tbl'!$R$5:$R$1053, MATCH('CF Values LookUp'!DJ$4 &amp; 'CF Values LookUp'!$D10, 'Custom Field Tbl'!$Q$5:$Q$1053 &amp; 'Custom Field Tbl'!$S$5:$S$1053, 0)) )</f>
        <v/>
      </c>
      <c r="DK10" t="str" cm="1">
        <f t="array" ref="DK10">IF(ISNA(INDEX('Custom Field Tbl'!$R$5:$R$1053, MATCH('CF Values LookUp'!DK$4 &amp; 'CF Values LookUp'!$D10, 'Custom Field Tbl'!$Q$5:$Q$1053 &amp; 'Custom Field Tbl'!$S$5:$S$1053, 0)) ), "",
INDEX('Custom Field Tbl'!$R$5:$R$1053, MATCH('CF Values LookUp'!DK$4 &amp; 'CF Values LookUp'!$D10, 'Custom Field Tbl'!$Q$5:$Q$1053 &amp; 'Custom Field Tbl'!$S$5:$S$1053, 0)) )</f>
        <v/>
      </c>
      <c r="DL10" t="str" cm="1">
        <f t="array" ref="DL10">IF(ISNA(INDEX('Custom Field Tbl'!$R$5:$R$1053, MATCH('CF Values LookUp'!DL$4 &amp; 'CF Values LookUp'!$D10, 'Custom Field Tbl'!$Q$5:$Q$1053 &amp; 'Custom Field Tbl'!$S$5:$S$1053, 0)) ), "",
INDEX('Custom Field Tbl'!$R$5:$R$1053, MATCH('CF Values LookUp'!DL$4 &amp; 'CF Values LookUp'!$D10, 'Custom Field Tbl'!$Q$5:$Q$1053 &amp; 'Custom Field Tbl'!$S$5:$S$1053, 0)) )</f>
        <v/>
      </c>
      <c r="DM10" t="str" cm="1">
        <f t="array" ref="DM10">IF(ISNA(INDEX('Custom Field Tbl'!$R$5:$R$1053, MATCH('CF Values LookUp'!DM$4 &amp; 'CF Values LookUp'!$D10, 'Custom Field Tbl'!$Q$5:$Q$1053 &amp; 'Custom Field Tbl'!$S$5:$S$1053, 0)) ), "",
INDEX('Custom Field Tbl'!$R$5:$R$1053, MATCH('CF Values LookUp'!DM$4 &amp; 'CF Values LookUp'!$D10, 'Custom Field Tbl'!$Q$5:$Q$1053 &amp; 'Custom Field Tbl'!$S$5:$S$1053, 0)) )</f>
        <v/>
      </c>
      <c r="DN10" t="str" cm="1">
        <f t="array" ref="DN10">IF(ISNA(INDEX('Custom Field Tbl'!$R$5:$R$1053, MATCH('CF Values LookUp'!DN$4 &amp; 'CF Values LookUp'!$D10, 'Custom Field Tbl'!$Q$5:$Q$1053 &amp; 'Custom Field Tbl'!$S$5:$S$1053, 0)) ), "",
INDEX('Custom Field Tbl'!$R$5:$R$1053, MATCH('CF Values LookUp'!DN$4 &amp; 'CF Values LookUp'!$D10, 'Custom Field Tbl'!$Q$5:$Q$1053 &amp; 'Custom Field Tbl'!$S$5:$S$1053, 0)) )</f>
        <v>Single Sliding</v>
      </c>
      <c r="DO10" t="str" cm="1">
        <f t="array" ref="DO10">IF(ISNA(INDEX('Custom Field Tbl'!$R$5:$R$1053, MATCH('CF Values LookUp'!DO$4 &amp; 'CF Values LookUp'!$D10, 'Custom Field Tbl'!$Q$5:$Q$1053 &amp; 'Custom Field Tbl'!$S$5:$S$1053, 0)) ), "",
INDEX('Custom Field Tbl'!$R$5:$R$1053, MATCH('CF Values LookUp'!DO$4 &amp; 'CF Values LookUp'!$D10, 'Custom Field Tbl'!$Q$5:$Q$1053 &amp; 'Custom Field Tbl'!$S$5:$S$1053, 0)) )</f>
        <v/>
      </c>
      <c r="DP10" t="str" cm="1">
        <f t="array" ref="DP10">IF(ISNA(INDEX('Custom Field Tbl'!$R$5:$R$1053, MATCH('CF Values LookUp'!DP$4 &amp; 'CF Values LookUp'!$D10, 'Custom Field Tbl'!$Q$5:$Q$1053 &amp; 'Custom Field Tbl'!$S$5:$S$1053, 0)) ), "",
INDEX('Custom Field Tbl'!$R$5:$R$1053, MATCH('CF Values LookUp'!DP$4 &amp; 'CF Values LookUp'!$D10, 'Custom Field Tbl'!$Q$5:$Q$1053 &amp; 'Custom Field Tbl'!$S$5:$S$1053, 0)) )</f>
        <v>Solar</v>
      </c>
      <c r="DQ10" t="str" cm="1">
        <f t="array" ref="DQ10">IF(ISNA(INDEX('Custom Field Tbl'!$R$5:$R$1053, MATCH('CF Values LookUp'!DQ$4 &amp; 'CF Values LookUp'!$D10, 'Custom Field Tbl'!$Q$5:$Q$1053 &amp; 'Custom Field Tbl'!$S$5:$S$1053, 0)) ), "",
INDEX('Custom Field Tbl'!$R$5:$R$1053, MATCH('CF Values LookUp'!DQ$4 &amp; 'CF Values LookUp'!$D10, 'Custom Field Tbl'!$Q$5:$Q$1053 &amp; 'Custom Field Tbl'!$S$5:$S$1053, 0)) )</f>
        <v/>
      </c>
      <c r="DR10" t="str" cm="1">
        <f t="array" ref="DR10">IF(ISNA(INDEX('Custom Field Tbl'!$R$5:$R$1053, MATCH('CF Values LookUp'!DR$4 &amp; 'CF Values LookUp'!$D10, 'Custom Field Tbl'!$Q$5:$Q$1053 &amp; 'Custom Field Tbl'!$S$5:$S$1053, 0)) ), "",
INDEX('Custom Field Tbl'!$R$5:$R$1053, MATCH('CF Values LookUp'!DR$4 &amp; 'CF Values LookUp'!$D10, 'Custom Field Tbl'!$Q$5:$Q$1053 &amp; 'Custom Field Tbl'!$S$5:$S$1053, 0)) )</f>
        <v/>
      </c>
      <c r="DS10" t="str" cm="1">
        <f t="array" ref="DS10">IF(ISNA(INDEX('Custom Field Tbl'!$R$5:$R$1053, MATCH('CF Values LookUp'!DS$4 &amp; 'CF Values LookUp'!$D10, 'Custom Field Tbl'!$Q$5:$Q$1053 &amp; 'Custom Field Tbl'!$S$5:$S$1053, 0)) ), "",
INDEX('Custom Field Tbl'!$R$5:$R$1053, MATCH('CF Values LookUp'!DS$4 &amp; 'CF Values LookUp'!$D10, 'Custom Field Tbl'!$Q$5:$Q$1053 &amp; 'Custom Field Tbl'!$S$5:$S$1053, 0)) )</f>
        <v/>
      </c>
      <c r="DT10" t="str" cm="1">
        <f t="array" ref="DT10">IF(ISNA(INDEX('Custom Field Tbl'!$R$5:$R$1053, MATCH('CF Values LookUp'!DT$4 &amp; 'CF Values LookUp'!$D10, 'Custom Field Tbl'!$Q$5:$Q$1053 &amp; 'Custom Field Tbl'!$S$5:$S$1053, 0)) ), "",
INDEX('Custom Field Tbl'!$R$5:$R$1053, MATCH('CF Values LookUp'!DT$4 &amp; 'CF Values LookUp'!$D10, 'Custom Field Tbl'!$Q$5:$Q$1053 &amp; 'Custom Field Tbl'!$S$5:$S$1053, 0)) )</f>
        <v/>
      </c>
      <c r="DU10" t="str" cm="1">
        <f t="array" ref="DU10">IF(ISNA(INDEX('Custom Field Tbl'!$R$5:$R$1053, MATCH('CF Values LookUp'!DU$4 &amp; 'CF Values LookUp'!$D10, 'Custom Field Tbl'!$Q$5:$Q$1053 &amp; 'Custom Field Tbl'!$S$5:$S$1053, 0)) ), "",
INDEX('Custom Field Tbl'!$R$5:$R$1053, MATCH('CF Values LookUp'!DU$4 &amp; 'CF Values LookUp'!$D10, 'Custom Field Tbl'!$Q$5:$Q$1053 &amp; 'Custom Field Tbl'!$S$5:$S$1053, 0)) )</f>
        <v/>
      </c>
      <c r="DV10" t="str" cm="1">
        <f t="array" ref="DV10">IF(ISNA(INDEX('Custom Field Tbl'!$R$5:$R$1053, MATCH('CF Values LookUp'!DV$4 &amp; 'CF Values LookUp'!$D10, 'Custom Field Tbl'!$Q$5:$Q$1053 &amp; 'Custom Field Tbl'!$S$5:$S$1053, 0)) ), "",
INDEX('Custom Field Tbl'!$R$5:$R$1053, MATCH('CF Values LookUp'!DV$4 &amp; 'CF Values LookUp'!$D10, 'Custom Field Tbl'!$Q$5:$Q$1053 &amp; 'Custom Field Tbl'!$S$5:$S$1053, 0)) )</f>
        <v/>
      </c>
      <c r="DW10" t="str" cm="1">
        <f t="array" ref="DW10">IF(ISNA(INDEX('Custom Field Tbl'!$R$5:$R$1053, MATCH('CF Values LookUp'!DW$4 &amp; 'CF Values LookUp'!$D10, 'Custom Field Tbl'!$Q$5:$Q$1053 &amp; 'Custom Field Tbl'!$S$5:$S$1053, 0)) ), "",
INDEX('Custom Field Tbl'!$R$5:$R$1053, MATCH('CF Values LookUp'!DW$4 &amp; 'CF Values LookUp'!$D10, 'Custom Field Tbl'!$Q$5:$Q$1053 &amp; 'Custom Field Tbl'!$S$5:$S$1053, 0)) )</f>
        <v/>
      </c>
      <c r="DX10" t="str" cm="1">
        <f t="array" ref="DX10">IF(ISNA(INDEX('Custom Field Tbl'!$R$5:$R$1053, MATCH('CF Values LookUp'!DX$4 &amp; 'CF Values LookUp'!$D10, 'Custom Field Tbl'!$Q$5:$Q$1053 &amp; 'Custom Field Tbl'!$S$5:$S$1053, 0)) ), "",
INDEX('Custom Field Tbl'!$R$5:$R$1053, MATCH('CF Values LookUp'!DX$4 &amp; 'CF Values LookUp'!$D10, 'Custom Field Tbl'!$Q$5:$Q$1053 &amp; 'Custom Field Tbl'!$S$5:$S$1053, 0)) )</f>
        <v/>
      </c>
      <c r="DY10" t="str" cm="1">
        <f t="array" ref="DY10">IF(ISNA(INDEX('Custom Field Tbl'!$R$5:$R$1053, MATCH('CF Values LookUp'!DY$4 &amp; 'CF Values LookUp'!$D10, 'Custom Field Tbl'!$Q$5:$Q$1053 &amp; 'Custom Field Tbl'!$S$5:$S$1053, 0)) ), "",
INDEX('Custom Field Tbl'!$R$5:$R$1053, MATCH('CF Values LookUp'!DY$4 &amp; 'CF Values LookUp'!$D10, 'Custom Field Tbl'!$Q$5:$Q$1053 &amp; 'Custom Field Tbl'!$S$5:$S$1053, 0)) )</f>
        <v>Hydrogen (H2)</v>
      </c>
      <c r="DZ10" t="str" cm="1">
        <f t="array" ref="DZ10">IF(ISNA(INDEX('Custom Field Tbl'!$R$5:$R$1053, MATCH('CF Values LookUp'!DZ$4 &amp; 'CF Values LookUp'!$D10, 'Custom Field Tbl'!$Q$5:$Q$1053 &amp; 'Custom Field Tbl'!$S$5:$S$1053, 0)) ), "",
INDEX('Custom Field Tbl'!$R$5:$R$1053, MATCH('CF Values LookUp'!DZ$4 &amp; 'CF Values LookUp'!$D10, 'Custom Field Tbl'!$Q$5:$Q$1053 &amp; 'Custom Field Tbl'!$S$5:$S$1053, 0)) )</f>
        <v/>
      </c>
      <c r="EA10" t="str" cm="1">
        <f t="array" ref="EA10">IF(ISNA(INDEX('Custom Field Tbl'!$R$5:$R$1053, MATCH('CF Values LookUp'!EA$4 &amp; 'CF Values LookUp'!$D10, 'Custom Field Tbl'!$Q$5:$Q$1053 &amp; 'Custom Field Tbl'!$S$5:$S$1053, 0)) ), "",
INDEX('Custom Field Tbl'!$R$5:$R$1053, MATCH('CF Values LookUp'!EA$4 &amp; 'CF Values LookUp'!$D10, 'Custom Field Tbl'!$Q$5:$Q$1053 &amp; 'Custom Field Tbl'!$S$5:$S$1053, 0)) )</f>
        <v/>
      </c>
      <c r="EB10" t="str" cm="1">
        <f t="array" ref="EB10">IF(ISNA(INDEX('Custom Field Tbl'!$R$5:$R$1053, MATCH('CF Values LookUp'!EB$4 &amp; 'CF Values LookUp'!$D10, 'Custom Field Tbl'!$Q$5:$Q$1053 &amp; 'Custom Field Tbl'!$S$5:$S$1053, 0)) ), "",
INDEX('Custom Field Tbl'!$R$5:$R$1053, MATCH('CF Values LookUp'!EB$4 &amp; 'CF Values LookUp'!$D10, 'Custom Field Tbl'!$Q$5:$Q$1053 &amp; 'Custom Field Tbl'!$S$5:$S$1053, 0)) )</f>
        <v/>
      </c>
      <c r="EC10" t="str" cm="1">
        <f t="array" ref="EC10">IF(ISNA(INDEX('Custom Field Tbl'!$R$5:$R$1053, MATCH('CF Values LookUp'!EC$4 &amp; 'CF Values LookUp'!$D10, 'Custom Field Tbl'!$Q$5:$Q$1053 &amp; 'Custom Field Tbl'!$S$5:$S$1053, 0)) ), "",
INDEX('Custom Field Tbl'!$R$5:$R$1053, MATCH('CF Values LookUp'!EC$4 &amp; 'CF Values LookUp'!$D10, 'Custom Field Tbl'!$Q$5:$Q$1053 &amp; 'Custom Field Tbl'!$S$5:$S$1053, 0)) )</f>
        <v/>
      </c>
      <c r="ED10" t="str" cm="1">
        <f t="array" ref="ED10">IF(ISNA(INDEX('Custom Field Tbl'!$R$5:$R$1053, MATCH('CF Values LookUp'!ED$4 &amp; 'CF Values LookUp'!$D10, 'Custom Field Tbl'!$Q$5:$Q$1053 &amp; 'Custom Field Tbl'!$S$5:$S$1053, 0)) ), "",
INDEX('Custom Field Tbl'!$R$5:$R$1053, MATCH('CF Values LookUp'!ED$4 &amp; 'CF Values LookUp'!$D10, 'Custom Field Tbl'!$Q$5:$Q$1053 &amp; 'Custom Field Tbl'!$S$5:$S$1053, 0)) )</f>
        <v/>
      </c>
      <c r="EE10" t="str" cm="1">
        <f t="array" ref="EE10">IF(ISNA(INDEX('Custom Field Tbl'!$R$5:$R$1053, MATCH('CF Values LookUp'!EE$4 &amp; 'CF Values LookUp'!$D10, 'Custom Field Tbl'!$Q$5:$Q$1053 &amp; 'Custom Field Tbl'!$S$5:$S$1053, 0)) ), "",
INDEX('Custom Field Tbl'!$R$5:$R$1053, MATCH('CF Values LookUp'!EE$4 &amp; 'CF Values LookUp'!$D10, 'Custom Field Tbl'!$Q$5:$Q$1053 &amp; 'Custom Field Tbl'!$S$5:$S$1053, 0)) )</f>
        <v/>
      </c>
      <c r="EF10" t="str" cm="1">
        <f t="array" ref="EF10">IF(ISNA(INDEX('Custom Field Tbl'!$R$5:$R$1053, MATCH('CF Values LookUp'!EF$4 &amp; 'CF Values LookUp'!$D10, 'Custom Field Tbl'!$Q$5:$Q$1053 &amp; 'Custom Field Tbl'!$S$5:$S$1053, 0)) ), "",
INDEX('Custom Field Tbl'!$R$5:$R$1053, MATCH('CF Values LookUp'!EF$4 &amp; 'CF Values LookUp'!$D10, 'Custom Field Tbl'!$Q$5:$Q$1053 &amp; 'Custom Field Tbl'!$S$5:$S$1053, 0)) )</f>
        <v/>
      </c>
      <c r="EG10" t="str" cm="1">
        <f t="array" ref="EG10">IF(ISNA(INDEX('Custom Field Tbl'!$R$5:$R$1053, MATCH('CF Values LookUp'!EG$4 &amp; 'CF Values LookUp'!$D10, 'Custom Field Tbl'!$Q$5:$Q$1053 &amp; 'Custom Field Tbl'!$S$5:$S$1053, 0)) ), "",
INDEX('Custom Field Tbl'!$R$5:$R$1053, MATCH('CF Values LookUp'!EG$4 &amp; 'CF Values LookUp'!$D10, 'Custom Field Tbl'!$Q$5:$Q$1053 &amp; 'Custom Field Tbl'!$S$5:$S$1053, 0)) )</f>
        <v/>
      </c>
      <c r="EH10" t="str" cm="1">
        <f t="array" ref="EH10">IF(ISNA(INDEX('Custom Field Tbl'!$R$5:$R$1053, MATCH('CF Values LookUp'!EH$4 &amp; 'CF Values LookUp'!$D10, 'Custom Field Tbl'!$Q$5:$Q$1053 &amp; 'Custom Field Tbl'!$S$5:$S$1053, 0)) ), "",
INDEX('Custom Field Tbl'!$R$5:$R$1053, MATCH('CF Values LookUp'!EH$4 &amp; 'CF Values LookUp'!$D10, 'Custom Field Tbl'!$Q$5:$Q$1053 &amp; 'Custom Field Tbl'!$S$5:$S$1053, 0)) )</f>
        <v/>
      </c>
      <c r="EI10" t="str" cm="1">
        <f t="array" ref="EI10">IF(ISNA(INDEX('Custom Field Tbl'!$R$5:$R$1053, MATCH('CF Values LookUp'!EI$4 &amp; 'CF Values LookUp'!$D10, 'Custom Field Tbl'!$Q$5:$Q$1053 &amp; 'Custom Field Tbl'!$S$5:$S$1053, 0)) ), "",
INDEX('Custom Field Tbl'!$R$5:$R$1053, MATCH('CF Values LookUp'!EI$4 &amp; 'CF Values LookUp'!$D10, 'Custom Field Tbl'!$Q$5:$Q$1053 &amp; 'Custom Field Tbl'!$S$5:$S$1053, 0)) )</f>
        <v/>
      </c>
      <c r="EJ10" t="str" cm="1">
        <f t="array" ref="EJ10">IF(ISNA(INDEX('Custom Field Tbl'!$R$5:$R$1053, MATCH('CF Values LookUp'!EJ$4 &amp; 'CF Values LookUp'!$D10, 'Custom Field Tbl'!$Q$5:$Q$1053 &amp; 'Custom Field Tbl'!$S$5:$S$1053, 0)) ), "",
INDEX('Custom Field Tbl'!$R$5:$R$1053, MATCH('CF Values LookUp'!EJ$4 &amp; 'CF Values LookUp'!$D10, 'Custom Field Tbl'!$Q$5:$Q$1053 &amp; 'Custom Field Tbl'!$S$5:$S$1053, 0)) )</f>
        <v/>
      </c>
      <c r="EK10" t="str" cm="1">
        <f t="array" ref="EK10">IF(ISNA(INDEX('Custom Field Tbl'!$R$5:$R$1053, MATCH('CF Values LookUp'!EK$4 &amp; 'CF Values LookUp'!$D10, 'Custom Field Tbl'!$Q$5:$Q$1053 &amp; 'Custom Field Tbl'!$S$5:$S$1053, 0)) ), "",
INDEX('Custom Field Tbl'!$R$5:$R$1053, MATCH('CF Values LookUp'!EK$4 &amp; 'CF Values LookUp'!$D10, 'Custom Field Tbl'!$Q$5:$Q$1053 &amp; 'Custom Field Tbl'!$S$5:$S$1053, 0)) )</f>
        <v/>
      </c>
      <c r="EL10" t="str" cm="1">
        <f t="array" ref="EL10">IF(ISNA(INDEX('Custom Field Tbl'!$R$5:$R$1053, MATCH('CF Values LookUp'!EL$4 &amp; 'CF Values LookUp'!$D10, 'Custom Field Tbl'!$Q$5:$Q$1053 &amp; 'Custom Field Tbl'!$S$5:$S$1053, 0)) ), "",
INDEX('Custom Field Tbl'!$R$5:$R$1053, MATCH('CF Values LookUp'!EL$4 &amp; 'CF Values LookUp'!$D10, 'Custom Field Tbl'!$Q$5:$Q$1053 &amp; 'Custom Field Tbl'!$S$5:$S$1053, 0)) )</f>
        <v/>
      </c>
      <c r="EM10" t="str" cm="1">
        <f t="array" ref="EM10">IF(ISNA(INDEX('Custom Field Tbl'!$R$5:$R$1053, MATCH('CF Values LookUp'!EM$4 &amp; 'CF Values LookUp'!$D10, 'Custom Field Tbl'!$Q$5:$Q$1053 &amp; 'Custom Field Tbl'!$S$5:$S$1053, 0)) ), "",
INDEX('Custom Field Tbl'!$R$5:$R$1053, MATCH('CF Values LookUp'!EM$4 &amp; 'CF Values LookUp'!$D10, 'Custom Field Tbl'!$Q$5:$Q$1053 &amp; 'Custom Field Tbl'!$S$5:$S$1053, 0)) )</f>
        <v/>
      </c>
      <c r="EN10" t="str" cm="1">
        <f t="array" ref="EN10">IF(ISNA(INDEX('Custom Field Tbl'!$R$5:$R$1053, MATCH('CF Values LookUp'!EN$4 &amp; 'CF Values LookUp'!$D10, 'Custom Field Tbl'!$Q$5:$Q$1053 &amp; 'Custom Field Tbl'!$S$5:$S$1053, 0)) ), "",
INDEX('Custom Field Tbl'!$R$5:$R$1053, MATCH('CF Values LookUp'!EN$4 &amp; 'CF Values LookUp'!$D10, 'Custom Field Tbl'!$Q$5:$Q$1053 &amp; 'Custom Field Tbl'!$S$5:$S$1053, 0)) )</f>
        <v/>
      </c>
      <c r="EO10" t="str" cm="1">
        <f t="array" ref="EO10">IF(ISNA(INDEX('Custom Field Tbl'!$R$5:$R$1053, MATCH('CF Values LookUp'!EO$4 &amp; 'CF Values LookUp'!$D10, 'Custom Field Tbl'!$Q$5:$Q$1053 &amp; 'Custom Field Tbl'!$S$5:$S$1053, 0)) ), "",
INDEX('Custom Field Tbl'!$R$5:$R$1053, MATCH('CF Values LookUp'!EO$4 &amp; 'CF Values LookUp'!$D10, 'Custom Field Tbl'!$Q$5:$Q$1053 &amp; 'Custom Field Tbl'!$S$5:$S$1053, 0)) )</f>
        <v/>
      </c>
      <c r="EP10" t="str" cm="1">
        <f t="array" ref="EP10">IF(ISNA(INDEX('Custom Field Tbl'!$R$5:$R$1053, MATCH('CF Values LookUp'!EP$4 &amp; 'CF Values LookUp'!$D10, 'Custom Field Tbl'!$Q$5:$Q$1053 &amp; 'Custom Field Tbl'!$S$5:$S$1053, 0)) ), "",
INDEX('Custom Field Tbl'!$R$5:$R$1053, MATCH('CF Values LookUp'!EP$4 &amp; 'CF Values LookUp'!$D10, 'Custom Field Tbl'!$Q$5:$Q$1053 &amp; 'Custom Field Tbl'!$S$5:$S$1053, 0)) )</f>
        <v/>
      </c>
      <c r="EQ10" t="str" cm="1">
        <f t="array" ref="EQ10">IF(ISNA(INDEX('Custom Field Tbl'!$R$5:$R$1053, MATCH('CF Values LookUp'!EQ$4 &amp; 'CF Values LookUp'!$D10, 'Custom Field Tbl'!$Q$5:$Q$1053 &amp; 'Custom Field Tbl'!$S$5:$S$1053, 0)) ), "",
INDEX('Custom Field Tbl'!$R$5:$R$1053, MATCH('CF Values LookUp'!EQ$4 &amp; 'CF Values LookUp'!$D10, 'Custom Field Tbl'!$Q$5:$Q$1053 &amp; 'Custom Field Tbl'!$S$5:$S$1053, 0)) )</f>
        <v/>
      </c>
      <c r="ER10" t="str" cm="1">
        <f t="array" ref="ER10">IF(ISNA(INDEX('Custom Field Tbl'!$R$5:$R$1053, MATCH('CF Values LookUp'!ER$4 &amp; 'CF Values LookUp'!$D10, 'Custom Field Tbl'!$Q$5:$Q$1053 &amp; 'Custom Field Tbl'!$S$5:$S$1053, 0)) ), "",
INDEX('Custom Field Tbl'!$R$5:$R$1053, MATCH('CF Values LookUp'!ER$4 &amp; 'CF Values LookUp'!$D10, 'Custom Field Tbl'!$Q$5:$Q$1053 &amp; 'Custom Field Tbl'!$S$5:$S$1053, 0)) )</f>
        <v/>
      </c>
      <c r="ES10" t="str" cm="1">
        <f t="array" ref="ES10">IF(ISNA(INDEX('Custom Field Tbl'!$R$5:$R$1053, MATCH('CF Values LookUp'!ES$4 &amp; 'CF Values LookUp'!$D10, 'Custom Field Tbl'!$Q$5:$Q$1053 &amp; 'Custom Field Tbl'!$S$5:$S$1053, 0)) ), "",
INDEX('Custom Field Tbl'!$R$5:$R$1053, MATCH('CF Values LookUp'!ES$4 &amp; 'CF Values LookUp'!$D10, 'Custom Field Tbl'!$Q$5:$Q$1053 &amp; 'Custom Field Tbl'!$S$5:$S$1053, 0)) )</f>
        <v/>
      </c>
      <c r="ET10" t="str" cm="1">
        <f t="array" ref="ET10">IF(ISNA(INDEX('Custom Field Tbl'!$R$5:$R$1053, MATCH('CF Values LookUp'!ET$4 &amp; 'CF Values LookUp'!$D10, 'Custom Field Tbl'!$Q$5:$Q$1053 &amp; 'Custom Field Tbl'!$S$5:$S$1053, 0)) ), "",
INDEX('Custom Field Tbl'!$R$5:$R$1053, MATCH('CF Values LookUp'!ET$4 &amp; 'CF Values LookUp'!$D10, 'Custom Field Tbl'!$Q$5:$Q$1053 &amp; 'Custom Field Tbl'!$S$5:$S$1053, 0)) )</f>
        <v/>
      </c>
      <c r="EU10" t="str" cm="1">
        <f t="array" ref="EU10">IF(ISNA(INDEX('Custom Field Tbl'!$R$5:$R$1053, MATCH('CF Values LookUp'!EU$4 &amp; 'CF Values LookUp'!$D10, 'Custom Field Tbl'!$Q$5:$Q$1053 &amp; 'Custom Field Tbl'!$S$5:$S$1053, 0)) ), "",
INDEX('Custom Field Tbl'!$R$5:$R$1053, MATCH('CF Values LookUp'!EU$4 &amp; 'CF Values LookUp'!$D10, 'Custom Field Tbl'!$Q$5:$Q$1053 &amp; 'Custom Field Tbl'!$S$5:$S$1053, 0)) )</f>
        <v/>
      </c>
      <c r="EV10" t="str" cm="1">
        <f t="array" ref="EV10">IF(ISNA(INDEX('Custom Field Tbl'!$R$5:$R$1053, MATCH('CF Values LookUp'!EV$4 &amp; 'CF Values LookUp'!$D10, 'Custom Field Tbl'!$Q$5:$Q$1053 &amp; 'Custom Field Tbl'!$S$5:$S$1053, 0)) ), "",
INDEX('Custom Field Tbl'!$R$5:$R$1053, MATCH('CF Values LookUp'!EV$4 &amp; 'CF Values LookUp'!$D10, 'Custom Field Tbl'!$Q$5:$Q$1053 &amp; 'Custom Field Tbl'!$S$5:$S$1053, 0)) )</f>
        <v/>
      </c>
      <c r="EW10" t="str" cm="1">
        <f t="array" ref="EW10">IF(ISNA(INDEX('Custom Field Tbl'!$R$5:$R$1053, MATCH('CF Values LookUp'!EW$4 &amp; 'CF Values LookUp'!$D10, 'Custom Field Tbl'!$Q$5:$Q$1053 &amp; 'Custom Field Tbl'!$S$5:$S$1053, 0)) ), "",
INDEX('Custom Field Tbl'!$R$5:$R$1053, MATCH('CF Values LookUp'!EW$4 &amp; 'CF Values LookUp'!$D10, 'Custom Field Tbl'!$Q$5:$Q$1053 &amp; 'Custom Field Tbl'!$S$5:$S$1053, 0)) )</f>
        <v/>
      </c>
      <c r="EX10" t="str" cm="1">
        <f t="array" ref="EX10">IF(ISNA(INDEX('Custom Field Tbl'!$R$5:$R$1053, MATCH('CF Values LookUp'!EX$4 &amp; 'CF Values LookUp'!$D10, 'Custom Field Tbl'!$Q$5:$Q$1053 &amp; 'Custom Field Tbl'!$S$5:$S$1053, 0)) ), "",
INDEX('Custom Field Tbl'!$R$5:$R$1053, MATCH('CF Values LookUp'!EX$4 &amp; 'CF Values LookUp'!$D10, 'Custom Field Tbl'!$Q$5:$Q$1053 &amp; 'Custom Field Tbl'!$S$5:$S$1053, 0)) )</f>
        <v/>
      </c>
      <c r="EY10" t="str" cm="1">
        <f t="array" ref="EY10">IF(ISNA(INDEX('Custom Field Tbl'!$R$5:$R$1053, MATCH('CF Values LookUp'!EY$4 &amp; 'CF Values LookUp'!$D10, 'Custom Field Tbl'!$Q$5:$Q$1053 &amp; 'Custom Field Tbl'!$S$5:$S$1053, 0)) ), "",
INDEX('Custom Field Tbl'!$R$5:$R$1053, MATCH('CF Values LookUp'!EY$4 &amp; 'CF Values LookUp'!$D10, 'Custom Field Tbl'!$Q$5:$Q$1053 &amp; 'Custom Field Tbl'!$S$5:$S$1053, 0)) )</f>
        <v/>
      </c>
      <c r="EZ10" t="str" cm="1">
        <f t="array" ref="EZ10">IF(ISNA(INDEX('Custom Field Tbl'!$R$5:$R$1053, MATCH('CF Values LookUp'!EZ$4 &amp; 'CF Values LookUp'!$D10, 'Custom Field Tbl'!$Q$5:$Q$1053 &amp; 'Custom Field Tbl'!$S$5:$S$1053, 0)) ), "",
INDEX('Custom Field Tbl'!$R$5:$R$1053, MATCH('CF Values LookUp'!EZ$4 &amp; 'CF Values LookUp'!$D10, 'Custom Field Tbl'!$Q$5:$Q$1053 &amp; 'Custom Field Tbl'!$S$5:$S$1053, 0)) )</f>
        <v/>
      </c>
      <c r="FA10" t="str" cm="1">
        <f t="array" ref="FA10">IF(ISNA(INDEX('Custom Field Tbl'!$R$5:$R$1053, MATCH('CF Values LookUp'!FA$4 &amp; 'CF Values LookUp'!$D10, 'Custom Field Tbl'!$Q$5:$Q$1053 &amp; 'Custom Field Tbl'!$S$5:$S$1053, 0)) ), "",
INDEX('Custom Field Tbl'!$R$5:$R$1053, MATCH('CF Values LookUp'!FA$4 &amp; 'CF Values LookUp'!$D10, 'Custom Field Tbl'!$Q$5:$Q$1053 &amp; 'Custom Field Tbl'!$S$5:$S$1053, 0)) )</f>
        <v/>
      </c>
      <c r="FB10" t="str" cm="1">
        <f t="array" ref="FB10">IF(ISNA(INDEX('Custom Field Tbl'!$R$5:$R$1053, MATCH('CF Values LookUp'!FB$4 &amp; 'CF Values LookUp'!$D10, 'Custom Field Tbl'!$Q$5:$Q$1053 &amp; 'Custom Field Tbl'!$S$5:$S$1053, 0)) ), "",
INDEX('Custom Field Tbl'!$R$5:$R$1053, MATCH('CF Values LookUp'!FB$4 &amp; 'CF Values LookUp'!$D10, 'Custom Field Tbl'!$Q$5:$Q$1053 &amp; 'Custom Field Tbl'!$S$5:$S$1053, 0)) )</f>
        <v/>
      </c>
      <c r="FC10" t="str" cm="1">
        <f t="array" ref="FC10">IF(ISNA(INDEX('Custom Field Tbl'!$R$5:$R$1053, MATCH('CF Values LookUp'!FC$4 &amp; 'CF Values LookUp'!$D10, 'Custom Field Tbl'!$Q$5:$Q$1053 &amp; 'Custom Field Tbl'!$S$5:$S$1053, 0)) ), "",
INDEX('Custom Field Tbl'!$R$5:$R$1053, MATCH('CF Values LookUp'!FC$4 &amp; 'CF Values LookUp'!$D10, 'Custom Field Tbl'!$Q$5:$Q$1053 &amp; 'Custom Field Tbl'!$S$5:$S$1053, 0)) )</f>
        <v/>
      </c>
      <c r="FD10" t="str" cm="1">
        <f t="array" ref="FD10">IF(ISNA(INDEX('Custom Field Tbl'!$R$5:$R$1053, MATCH('CF Values LookUp'!FD$4 &amp; 'CF Values LookUp'!$D10, 'Custom Field Tbl'!$Q$5:$Q$1053 &amp; 'Custom Field Tbl'!$S$5:$S$1053, 0)) ), "",
INDEX('Custom Field Tbl'!$R$5:$R$1053, MATCH('CF Values LookUp'!FD$4 &amp; 'CF Values LookUp'!$D10, 'Custom Field Tbl'!$Q$5:$Q$1053 &amp; 'Custom Field Tbl'!$S$5:$S$1053, 0)) )</f>
        <v/>
      </c>
      <c r="FE10" t="str" cm="1">
        <f t="array" ref="FE10">IF(ISNA(INDEX('Custom Field Tbl'!$R$5:$R$1053, MATCH('CF Values LookUp'!FE$4 &amp; 'CF Values LookUp'!$D10, 'Custom Field Tbl'!$Q$5:$Q$1053 &amp; 'Custom Field Tbl'!$S$5:$S$1053, 0)) ), "",
INDEX('Custom Field Tbl'!$R$5:$R$1053, MATCH('CF Values LookUp'!FE$4 &amp; 'CF Values LookUp'!$D10, 'Custom Field Tbl'!$Q$5:$Q$1053 &amp; 'Custom Field Tbl'!$S$5:$S$1053, 0)) )</f>
        <v/>
      </c>
      <c r="FF10" t="str" cm="1">
        <f t="array" ref="FF10">IF(ISNA(INDEX('Custom Field Tbl'!$R$5:$R$1053, MATCH('CF Values LookUp'!FF$4 &amp; 'CF Values LookUp'!$D10, 'Custom Field Tbl'!$Q$5:$Q$1053 &amp; 'Custom Field Tbl'!$S$5:$S$1053, 0)) ), "",
INDEX('Custom Field Tbl'!$R$5:$R$1053, MATCH('CF Values LookUp'!FF$4 &amp; 'CF Values LookUp'!$D10, 'Custom Field Tbl'!$Q$5:$Q$1053 &amp; 'Custom Field Tbl'!$S$5:$S$1053, 0)) )</f>
        <v/>
      </c>
      <c r="FG10" t="str" cm="1">
        <f t="array" ref="FG10">IF(ISNA(INDEX('Custom Field Tbl'!$R$5:$R$1053, MATCH('CF Values LookUp'!FG$4 &amp; 'CF Values LookUp'!$D10, 'Custom Field Tbl'!$Q$5:$Q$1053 &amp; 'Custom Field Tbl'!$S$5:$S$1053, 0)) ), "",
INDEX('Custom Field Tbl'!$R$5:$R$1053, MATCH('CF Values LookUp'!FG$4 &amp; 'CF Values LookUp'!$D10, 'Custom Field Tbl'!$Q$5:$Q$1053 &amp; 'Custom Field Tbl'!$S$5:$S$1053, 0)) )</f>
        <v/>
      </c>
      <c r="FH10" t="str" cm="1">
        <f t="array" ref="FH10">IF(ISNA(INDEX('Custom Field Tbl'!$R$5:$R$1053, MATCH('CF Values LookUp'!FH$4 &amp; 'CF Values LookUp'!$D10, 'Custom Field Tbl'!$Q$5:$Q$1053 &amp; 'Custom Field Tbl'!$S$5:$S$1053, 0)) ), "",
INDEX('Custom Field Tbl'!$R$5:$R$1053, MATCH('CF Values LookUp'!FH$4 &amp; 'CF Values LookUp'!$D10, 'Custom Field Tbl'!$Q$5:$Q$1053 &amp; 'Custom Field Tbl'!$S$5:$S$1053, 0)) )</f>
        <v/>
      </c>
      <c r="FI10" t="str" cm="1">
        <f t="array" ref="FI10">IF(ISNA(INDEX('Custom Field Tbl'!$R$5:$R$1053, MATCH('CF Values LookUp'!FI$4 &amp; 'CF Values LookUp'!$D10, 'Custom Field Tbl'!$Q$5:$Q$1053 &amp; 'Custom Field Tbl'!$S$5:$S$1053, 0)) ), "",
INDEX('Custom Field Tbl'!$R$5:$R$1053, MATCH('CF Values LookUp'!FI$4 &amp; 'CF Values LookUp'!$D10, 'Custom Field Tbl'!$Q$5:$Q$1053 &amp; 'Custom Field Tbl'!$S$5:$S$1053, 0)) )</f>
        <v>Single fixture</v>
      </c>
      <c r="FJ10" t="str" cm="1">
        <f t="array" ref="FJ10">IF(ISNA(INDEX('Custom Field Tbl'!$R$5:$R$1053, MATCH('CF Values LookUp'!FJ$4 &amp; 'CF Values LookUp'!$D10, 'Custom Field Tbl'!$Q$5:$Q$1053 &amp; 'Custom Field Tbl'!$S$5:$S$1053, 0)) ), "",
INDEX('Custom Field Tbl'!$R$5:$R$1053, MATCH('CF Values LookUp'!FJ$4 &amp; 'CF Values LookUp'!$D10, 'Custom Field Tbl'!$Q$5:$Q$1053 &amp; 'Custom Field Tbl'!$S$5:$S$1053, 0)) )</f>
        <v/>
      </c>
      <c r="FK10" t="str" cm="1">
        <f t="array" ref="FK10">IF(ISNA(INDEX('Custom Field Tbl'!$R$5:$R$1053, MATCH('CF Values LookUp'!FK$4 &amp; 'CF Values LookUp'!$D10, 'Custom Field Tbl'!$Q$5:$Q$1053 &amp; 'Custom Field Tbl'!$S$5:$S$1053, 0)) ), "",
INDEX('Custom Field Tbl'!$R$5:$R$1053, MATCH('CF Values LookUp'!FK$4 &amp; 'CF Values LookUp'!$D10, 'Custom Field Tbl'!$Q$5:$Q$1053 &amp; 'Custom Field Tbl'!$S$5:$S$1053, 0)) )</f>
        <v/>
      </c>
      <c r="FL10" t="str" cm="1">
        <f t="array" ref="FL10">IF(ISNA(INDEX('Custom Field Tbl'!$R$5:$R$1053, MATCH('CF Values LookUp'!FL$4 &amp; 'CF Values LookUp'!$D10, 'Custom Field Tbl'!$Q$5:$Q$1053 &amp; 'Custom Field Tbl'!$S$5:$S$1053, 0)) ), "",
INDEX('Custom Field Tbl'!$R$5:$R$1053, MATCH('CF Values LookUp'!FL$4 &amp; 'CF Values LookUp'!$D10, 'Custom Field Tbl'!$Q$5:$Q$1053 &amp; 'Custom Field Tbl'!$S$5:$S$1053, 0)) )</f>
        <v/>
      </c>
      <c r="FM10" t="str" cm="1">
        <f t="array" ref="FM10">IF(ISNA(INDEX('Custom Field Tbl'!$R$5:$R$1053, MATCH('CF Values LookUp'!FM$4 &amp; 'CF Values LookUp'!$D10, 'Custom Field Tbl'!$Q$5:$Q$1053 &amp; 'Custom Field Tbl'!$S$5:$S$1053, 0)) ), "",
INDEX('Custom Field Tbl'!$R$5:$R$1053, MATCH('CF Values LookUp'!FM$4 &amp; 'CF Values LookUp'!$D10, 'Custom Field Tbl'!$Q$5:$Q$1053 &amp; 'Custom Field Tbl'!$S$5:$S$1053, 0)) )</f>
        <v/>
      </c>
      <c r="FN10" t="str" cm="1">
        <f t="array" ref="FN10">IF(ISNA(INDEX('Custom Field Tbl'!$R$5:$R$1053, MATCH('CF Values LookUp'!FN$4 &amp; 'CF Values LookUp'!$D10, 'Custom Field Tbl'!$Q$5:$Q$1053 &amp; 'Custom Field Tbl'!$S$5:$S$1053, 0)) ), "",
INDEX('Custom Field Tbl'!$R$5:$R$1053, MATCH('CF Values LookUp'!FN$4 &amp; 'CF Values LookUp'!$D10, 'Custom Field Tbl'!$Q$5:$Q$1053 &amp; 'Custom Field Tbl'!$S$5:$S$1053, 0)) )</f>
        <v/>
      </c>
      <c r="FO10" t="str" cm="1">
        <f t="array" ref="FO10">IF(ISNA(INDEX('Custom Field Tbl'!$R$5:$R$1053, MATCH('CF Values LookUp'!FO$4 &amp; 'CF Values LookUp'!$D10, 'Custom Field Tbl'!$Q$5:$Q$1053 &amp; 'Custom Field Tbl'!$S$5:$S$1053, 0)) ), "",
INDEX('Custom Field Tbl'!$R$5:$R$1053, MATCH('CF Values LookUp'!FO$4 &amp; 'CF Values LookUp'!$D10, 'Custom Field Tbl'!$Q$5:$Q$1053 &amp; 'Custom Field Tbl'!$S$5:$S$1053, 0)) )</f>
        <v/>
      </c>
      <c r="FP10" t="str" cm="1">
        <f t="array" ref="FP10">IF(ISNA(INDEX('Custom Field Tbl'!$R$5:$R$1053, MATCH('CF Values LookUp'!FP$4 &amp; 'CF Values LookUp'!$D10, 'Custom Field Tbl'!$Q$5:$Q$1053 &amp; 'Custom Field Tbl'!$S$5:$S$1053, 0)) ), "",
INDEX('Custom Field Tbl'!$R$5:$R$1053, MATCH('CF Values LookUp'!FP$4 &amp; 'CF Values LookUp'!$D10, 'Custom Field Tbl'!$Q$5:$Q$1053 &amp; 'Custom Field Tbl'!$S$5:$S$1053, 0)) )</f>
        <v/>
      </c>
      <c r="FQ10" t="str" cm="1">
        <f t="array" ref="FQ10">IF(ISNA(INDEX('Custom Field Tbl'!$R$5:$R$1053, MATCH('CF Values LookUp'!FQ$4 &amp; 'CF Values LookUp'!$D10, 'Custom Field Tbl'!$Q$5:$Q$1053 &amp; 'Custom Field Tbl'!$S$5:$S$1053, 0)) ), "",
INDEX('Custom Field Tbl'!$R$5:$R$1053, MATCH('CF Values LookUp'!FQ$4 &amp; 'CF Values LookUp'!$D10, 'Custom Field Tbl'!$Q$5:$Q$1053 &amp; 'Custom Field Tbl'!$S$5:$S$1053, 0)) )</f>
        <v>Plug</v>
      </c>
      <c r="FR10" t="str" cm="1">
        <f t="array" ref="FR10">IF(ISNA(INDEX('Custom Field Tbl'!$R$5:$R$1053, MATCH('CF Values LookUp'!FR$4 &amp; 'CF Values LookUp'!$D10, 'Custom Field Tbl'!$Q$5:$Q$1053 &amp; 'Custom Field Tbl'!$S$5:$S$1053, 0)) ), "",
INDEX('Custom Field Tbl'!$R$5:$R$1053, MATCH('CF Values LookUp'!FR$4 &amp; 'CF Values LookUp'!$D10, 'Custom Field Tbl'!$Q$5:$Q$1053 &amp; 'Custom Field Tbl'!$S$5:$S$1053, 0)) )</f>
        <v/>
      </c>
      <c r="FS10" t="str" cm="1">
        <f t="array" ref="FS10">IF(ISNA(INDEX('Custom Field Tbl'!$R$5:$R$1053, MATCH('CF Values LookUp'!FS$4 &amp; 'CF Values LookUp'!$D10, 'Custom Field Tbl'!$Q$5:$Q$1053 &amp; 'Custom Field Tbl'!$S$5:$S$1053, 0)) ), "",
INDEX('Custom Field Tbl'!$R$5:$R$1053, MATCH('CF Values LookUp'!FS$4 &amp; 'CF Values LookUp'!$D10, 'Custom Field Tbl'!$Q$5:$Q$1053 &amp; 'Custom Field Tbl'!$S$5:$S$1053, 0)) )</f>
        <v/>
      </c>
      <c r="FT10" t="str" cm="1">
        <f t="array" ref="FT10">IF(ISNA(INDEX('Custom Field Tbl'!$R$5:$R$1053, MATCH('CF Values LookUp'!FT$4 &amp; 'CF Values LookUp'!$D10, 'Custom Field Tbl'!$Q$5:$Q$1053 &amp; 'Custom Field Tbl'!$S$5:$S$1053, 0)) ), "",
INDEX('Custom Field Tbl'!$R$5:$R$1053, MATCH('CF Values LookUp'!FT$4 &amp; 'CF Values LookUp'!$D10, 'Custom Field Tbl'!$Q$5:$Q$1053 &amp; 'Custom Field Tbl'!$S$5:$S$1053, 0)) )</f>
        <v/>
      </c>
      <c r="FU10" t="str" cm="1">
        <f t="array" ref="FU10">IF(ISNA(INDEX('Custom Field Tbl'!$R$5:$R$1053, MATCH('CF Values LookUp'!FU$4 &amp; 'CF Values LookUp'!$D10, 'Custom Field Tbl'!$Q$5:$Q$1053 &amp; 'Custom Field Tbl'!$S$5:$S$1053, 0)) ), "",
INDEX('Custom Field Tbl'!$R$5:$R$1053, MATCH('CF Values LookUp'!FU$4 &amp; 'CF Values LookUp'!$D10, 'Custom Field Tbl'!$Q$5:$Q$1053 &amp; 'Custom Field Tbl'!$S$5:$S$1053, 0)) )</f>
        <v/>
      </c>
      <c r="FV10" s="408" t="str" cm="1">
        <f t="array" ref="FV10">IF(ISNA(INDEX('Custom Field Tbl'!$R$5:$R$1053, MATCH('CF Values LookUp'!FV$4 &amp; 'CF Values LookUp'!$D10, 'Custom Field Tbl'!$Q$5:$Q$1053 &amp; 'Custom Field Tbl'!$S$5:$S$1053, 0)) ), "",
INDEX('Custom Field Tbl'!$R$5:$R$1053, MATCH('CF Values LookUp'!FV$4 &amp; 'CF Values LookUp'!$D10, 'Custom Field Tbl'!$Q$5:$Q$1053 &amp; 'Custom Field Tbl'!$S$5:$S$1053, 0)) )</f>
        <v/>
      </c>
      <c r="FW10" t="str" cm="1">
        <f t="array" ref="FW10">IF(ISNA(INDEX('Custom Field Tbl'!$R$5:$R$1053, MATCH('CF Values LookUp'!FW$4 &amp; 'CF Values LookUp'!$D10, 'Custom Field Tbl'!$Q$5:$Q$1053 &amp; 'Custom Field Tbl'!$S$5:$S$1053, 0)) ), "",
INDEX('Custom Field Tbl'!$R$5:$R$1053, MATCH('CF Values LookUp'!FW$4 &amp; 'CF Values LookUp'!$D10, 'Custom Field Tbl'!$Q$5:$Q$1053 &amp; 'Custom Field Tbl'!$S$5:$S$1053, 0)) )</f>
        <v>Unknown</v>
      </c>
      <c r="FX10" t="str" cm="1">
        <f t="array" ref="FX10">IF(ISNA(INDEX('Custom Field Tbl'!$R$5:$R$1053, MATCH('CF Values LookUp'!FX$4 &amp; 'CF Values LookUp'!$D10, 'Custom Field Tbl'!$Q$5:$Q$1053 &amp; 'Custom Field Tbl'!$S$5:$S$1053, 0)) ), "",
INDEX('Custom Field Tbl'!$R$5:$R$1053, MATCH('CF Values LookUp'!FX$4 &amp; 'CF Values LookUp'!$D10, 'Custom Field Tbl'!$Q$5:$Q$1053 &amp; 'Custom Field Tbl'!$S$5:$S$1053, 0)) )</f>
        <v/>
      </c>
      <c r="FY10" t="str" cm="1">
        <f t="array" ref="FY10">IF(ISNA(INDEX('Custom Field Tbl'!$R$5:$R$1053, MATCH('CF Values LookUp'!FY$4 &amp; 'CF Values LookUp'!$D10, 'Custom Field Tbl'!$Q$5:$Q$1053 &amp; 'Custom Field Tbl'!$S$5:$S$1053, 0)) ), "",
INDEX('Custom Field Tbl'!$R$5:$R$1053, MATCH('CF Values LookUp'!FY$4 &amp; 'CF Values LookUp'!$D10, 'Custom Field Tbl'!$Q$5:$Q$1053 &amp; 'Custom Field Tbl'!$S$5:$S$1053, 0)) )</f>
        <v/>
      </c>
      <c r="FZ10" t="str" cm="1">
        <f t="array" ref="FZ10">IF(ISNA(INDEX('Custom Field Tbl'!$R$5:$R$1053, MATCH('CF Values LookUp'!FZ$4 &amp; 'CF Values LookUp'!$D10, 'Custom Field Tbl'!$Q$5:$Q$1053 &amp; 'Custom Field Tbl'!$S$5:$S$1053, 0)) ), "",
INDEX('Custom Field Tbl'!$R$5:$R$1053, MATCH('CF Values LookUp'!FZ$4 &amp; 'CF Values LookUp'!$D10, 'Custom Field Tbl'!$Q$5:$Q$1053 &amp; 'Custom Field Tbl'!$S$5:$S$1053, 0)) )</f>
        <v/>
      </c>
      <c r="GA10" t="str" cm="1">
        <f t="array" ref="GA10">IF(ISNA(INDEX('Custom Field Tbl'!$R$5:$R$1053, MATCH('CF Values LookUp'!GA$4 &amp; 'CF Values LookUp'!$D10, 'Custom Field Tbl'!$Q$5:$Q$1053 &amp; 'Custom Field Tbl'!$S$5:$S$1053, 0)) ), "",
INDEX('Custom Field Tbl'!$R$5:$R$1053, MATCH('CF Values LookUp'!GA$4 &amp; 'CF Values LookUp'!$D10, 'Custom Field Tbl'!$Q$5:$Q$1053 &amp; 'Custom Field Tbl'!$S$5:$S$1053, 0)) )</f>
        <v/>
      </c>
      <c r="GB10" t="str" cm="1">
        <f t="array" ref="GB10">IF(ISNA(INDEX('Custom Field Tbl'!$R$5:$R$1053, MATCH('CF Values LookUp'!GB$4 &amp; 'CF Values LookUp'!$D10, 'Custom Field Tbl'!$Q$5:$Q$1053 &amp; 'Custom Field Tbl'!$S$5:$S$1053, 0)) ), "",
INDEX('Custom Field Tbl'!$R$5:$R$1053, MATCH('CF Values LookUp'!GB$4 &amp; 'CF Values LookUp'!$D10, 'Custom Field Tbl'!$Q$5:$Q$1053 &amp; 'Custom Field Tbl'!$S$5:$S$1053, 0)) )</f>
        <v/>
      </c>
      <c r="GC10" t="str" cm="1">
        <f t="array" ref="GC10">IF(ISNA(INDEX('Custom Field Tbl'!$R$5:$R$1053, MATCH('CF Values LookUp'!GC$4 &amp; 'CF Values LookUp'!$D10, 'Custom Field Tbl'!$Q$5:$Q$1053 &amp; 'Custom Field Tbl'!$S$5:$S$1053, 0)) ), "",
INDEX('Custom Field Tbl'!$R$5:$R$1053, MATCH('CF Values LookUp'!GC$4 &amp; 'CF Values LookUp'!$D10, 'Custom Field Tbl'!$Q$5:$Q$1053 &amp; 'Custom Field Tbl'!$S$5:$S$1053, 0)) )</f>
        <v/>
      </c>
      <c r="GD10" t="str" cm="1">
        <f t="array" ref="GD10">IF(ISNA(INDEX('Custom Field Tbl'!$R$5:$R$1053, MATCH('CF Values LookUp'!GD$4 &amp; 'CF Values LookUp'!$D10, 'Custom Field Tbl'!$Q$5:$Q$1053 &amp; 'Custom Field Tbl'!$S$5:$S$1053, 0)) ), "",
INDEX('Custom Field Tbl'!$R$5:$R$1053, MATCH('CF Values LookUp'!GD$4 &amp; 'CF Values LookUp'!$D10, 'Custom Field Tbl'!$Q$5:$Q$1053 &amp; 'Custom Field Tbl'!$S$5:$S$1053, 0)) )</f>
        <v/>
      </c>
      <c r="GE10" t="str" cm="1">
        <f t="array" ref="GE10">IF(ISNA(INDEX('Custom Field Tbl'!$R$5:$R$1053, MATCH('CF Values LookUp'!GE$4 &amp; 'CF Values LookUp'!$D10, 'Custom Field Tbl'!$Q$5:$Q$1053 &amp; 'Custom Field Tbl'!$S$5:$S$1053, 0)) ), "",
INDEX('Custom Field Tbl'!$R$5:$R$1053, MATCH('CF Values LookUp'!GE$4 &amp; 'CF Values LookUp'!$D10, 'Custom Field Tbl'!$Q$5:$Q$1053 &amp; 'Custom Field Tbl'!$S$5:$S$1053, 0)) )</f>
        <v/>
      </c>
      <c r="GF10" t="str" cm="1">
        <f t="array" ref="GF10">IF(ISNA(INDEX('Custom Field Tbl'!$R$5:$R$1053, MATCH('CF Values LookUp'!GF$4 &amp; 'CF Values LookUp'!$D10, 'Custom Field Tbl'!$Q$5:$Q$1053 &amp; 'Custom Field Tbl'!$S$5:$S$1053, 0)) ), "",
INDEX('Custom Field Tbl'!$R$5:$R$1053, MATCH('CF Values LookUp'!GF$4 &amp; 'CF Values LookUp'!$D10, 'Custom Field Tbl'!$Q$5:$Q$1053 &amp; 'Custom Field Tbl'!$S$5:$S$1053, 0)) )</f>
        <v/>
      </c>
      <c r="GG10" t="str" cm="1">
        <f t="array" ref="GG10">IF(ISNA(INDEX('Custom Field Tbl'!$R$5:$R$1053, MATCH('CF Values LookUp'!GG$4 &amp; 'CF Values LookUp'!$D10, 'Custom Field Tbl'!$Q$5:$Q$1053 &amp; 'Custom Field Tbl'!$S$5:$S$1053, 0)) ), "",
INDEX('Custom Field Tbl'!$R$5:$R$1053, MATCH('CF Values LookUp'!GG$4 &amp; 'CF Values LookUp'!$D10, 'Custom Field Tbl'!$Q$5:$Q$1053 &amp; 'Custom Field Tbl'!$S$5:$S$1053, 0)) )</f>
        <v/>
      </c>
      <c r="GH10" t="str" cm="1">
        <f t="array" ref="GH10">IF(ISNA(INDEX('Custom Field Tbl'!$R$5:$R$1053, MATCH('CF Values LookUp'!GH$4 &amp; 'CF Values LookUp'!$D10, 'Custom Field Tbl'!$Q$5:$Q$1053 &amp; 'Custom Field Tbl'!$S$5:$S$1053, 0)) ), "",
INDEX('Custom Field Tbl'!$R$5:$R$1053, MATCH('CF Values LookUp'!GH$4 &amp; 'CF Values LookUp'!$D10, 'Custom Field Tbl'!$Q$5:$Q$1053 &amp; 'Custom Field Tbl'!$S$5:$S$1053, 0)) )</f>
        <v/>
      </c>
      <c r="GI10" t="str" cm="1">
        <f t="array" ref="GI10">IF(ISNA(INDEX('Custom Field Tbl'!$R$5:$R$1053, MATCH('CF Values LookUp'!GI$4 &amp; 'CF Values LookUp'!$D10, 'Custom Field Tbl'!$Q$5:$Q$1053 &amp; 'Custom Field Tbl'!$S$5:$S$1053, 0)) ), "",
INDEX('Custom Field Tbl'!$R$5:$R$1053, MATCH('CF Values LookUp'!GI$4 &amp; 'CF Values LookUp'!$D10, 'Custom Field Tbl'!$Q$5:$Q$1053 &amp; 'Custom Field Tbl'!$S$5:$S$1053, 0)) )</f>
        <v/>
      </c>
      <c r="GJ10" t="str" cm="1">
        <f t="array" ref="GJ10">IF(ISNA(INDEX('Custom Field Tbl'!$R$5:$R$1053, MATCH('CF Values LookUp'!GJ$4 &amp; 'CF Values LookUp'!$D10, 'Custom Field Tbl'!$Q$5:$Q$1053 &amp; 'Custom Field Tbl'!$S$5:$S$1053, 0)) ), "",
INDEX('Custom Field Tbl'!$R$5:$R$1053, MATCH('CF Values LookUp'!GJ$4 &amp; 'CF Values LookUp'!$D10, 'Custom Field Tbl'!$Q$5:$Q$1053 &amp; 'Custom Field Tbl'!$S$5:$S$1053, 0)) )</f>
        <v/>
      </c>
      <c r="GK10" t="str" cm="1">
        <f t="array" ref="GK10">IF(ISNA(INDEX('Custom Field Tbl'!$R$5:$R$1053, MATCH('CF Values LookUp'!GK$4 &amp; 'CF Values LookUp'!$D10, 'Custom Field Tbl'!$Q$5:$Q$1053 &amp; 'Custom Field Tbl'!$S$5:$S$1053, 0)) ), "",
INDEX('Custom Field Tbl'!$R$5:$R$1053, MATCH('CF Values LookUp'!GK$4 &amp; 'CF Values LookUp'!$D10, 'Custom Field Tbl'!$Q$5:$Q$1053 &amp; 'Custom Field Tbl'!$S$5:$S$1053, 0)) )</f>
        <v/>
      </c>
      <c r="GL10" t="str" cm="1">
        <f t="array" ref="GL10">IF(ISNA(INDEX('Custom Field Tbl'!$R$5:$R$1053, MATCH('CF Values LookUp'!GL$4 &amp; 'CF Values LookUp'!$D10, 'Custom Field Tbl'!$Q$5:$Q$1053 &amp; 'Custom Field Tbl'!$S$5:$S$1053, 0)) ), "",
INDEX('Custom Field Tbl'!$R$5:$R$1053, MATCH('CF Values LookUp'!GL$4 &amp; 'CF Values LookUp'!$D10, 'Custom Field Tbl'!$Q$5:$Q$1053 &amp; 'Custom Field Tbl'!$S$5:$S$1053, 0)) )</f>
        <v/>
      </c>
      <c r="GM10" t="str" cm="1">
        <f t="array" ref="GM10">IF(ISNA(INDEX('Custom Field Tbl'!$R$5:$R$1053, MATCH('CF Values LookUp'!GM$4 &amp; 'CF Values LookUp'!$D10, 'Custom Field Tbl'!$Q$5:$Q$1053 &amp; 'Custom Field Tbl'!$S$5:$S$1053, 0)) ), "",
INDEX('Custom Field Tbl'!$R$5:$R$1053, MATCH('CF Values LookUp'!GM$4 &amp; 'CF Values LookUp'!$D10, 'Custom Field Tbl'!$Q$5:$Q$1053 &amp; 'Custom Field Tbl'!$S$5:$S$1053, 0)) )</f>
        <v/>
      </c>
      <c r="GN10" t="str" cm="1">
        <f t="array" ref="GN10">IF(ISNA(INDEX('Custom Field Tbl'!$R$5:$R$1053, MATCH('CF Values LookUp'!GN$4 &amp; 'CF Values LookUp'!$D10, 'Custom Field Tbl'!$Q$5:$Q$1053 &amp; 'Custom Field Tbl'!$S$5:$S$1053, 0)) ), "",
INDEX('Custom Field Tbl'!$R$5:$R$1053, MATCH('CF Values LookUp'!GN$4 &amp; 'CF Values LookUp'!$D10, 'Custom Field Tbl'!$Q$5:$Q$1053 &amp; 'Custom Field Tbl'!$S$5:$S$1053, 0)) )</f>
        <v>Permeable Pavers</v>
      </c>
      <c r="GO10" t="str" cm="1">
        <f t="array" ref="GO10">IF(ISNA(INDEX('Custom Field Tbl'!$R$5:$R$1053, MATCH('CF Values LookUp'!GO$4 &amp; 'CF Values LookUp'!$D10, 'Custom Field Tbl'!$Q$5:$Q$1053 &amp; 'Custom Field Tbl'!$S$5:$S$1053, 0)) ), "",
INDEX('Custom Field Tbl'!$R$5:$R$1053, MATCH('CF Values LookUp'!GO$4 &amp; 'CF Values LookUp'!$D10, 'Custom Field Tbl'!$Q$5:$Q$1053 &amp; 'Custom Field Tbl'!$S$5:$S$1053, 0)) )</f>
        <v/>
      </c>
      <c r="GP10" t="str" cm="1">
        <f t="array" ref="GP10">IF(ISNA(INDEX('Custom Field Tbl'!$R$5:$R$1053, MATCH('CF Values LookUp'!GP$4 &amp; 'CF Values LookUp'!$D10, 'Custom Field Tbl'!$Q$5:$Q$1053 &amp; 'Custom Field Tbl'!$S$5:$S$1053, 0)) ), "",
INDEX('Custom Field Tbl'!$R$5:$R$1053, MATCH('CF Values LookUp'!GP$4 &amp; 'CF Values LookUp'!$D10, 'Custom Field Tbl'!$Q$5:$Q$1053 &amp; 'Custom Field Tbl'!$S$5:$S$1053, 0)) )</f>
        <v/>
      </c>
      <c r="GQ10" t="str" cm="1">
        <f t="array" ref="GQ10">IF(ISNA(INDEX('Custom Field Tbl'!$R$5:$R$1053, MATCH('CF Values LookUp'!GQ$4 &amp; 'CF Values LookUp'!$D10, 'Custom Field Tbl'!$Q$5:$Q$1053 &amp; 'Custom Field Tbl'!$S$5:$S$1053, 0)) ), "",
INDEX('Custom Field Tbl'!$R$5:$R$1053, MATCH('CF Values LookUp'!GQ$4 &amp; 'CF Values LookUp'!$D10, 'Custom Field Tbl'!$Q$5:$Q$1053 &amp; 'Custom Field Tbl'!$S$5:$S$1053, 0)) )</f>
        <v/>
      </c>
      <c r="GR10" t="str" cm="1">
        <f t="array" ref="GR10">IF(ISNA(INDEX('Custom Field Tbl'!$R$5:$R$1053, MATCH('CF Values LookUp'!GR$4 &amp; 'CF Values LookUp'!$D10, 'Custom Field Tbl'!$Q$5:$Q$1053 &amp; 'Custom Field Tbl'!$S$5:$S$1053, 0)) ), "",
INDEX('Custom Field Tbl'!$R$5:$R$1053, MATCH('CF Values LookUp'!GR$4 &amp; 'CF Values LookUp'!$D10, 'Custom Field Tbl'!$Q$5:$Q$1053 &amp; 'Custom Field Tbl'!$S$5:$S$1053, 0)) )</f>
        <v/>
      </c>
      <c r="GS10" t="str" cm="1">
        <f t="array" ref="GS10">IF(ISNA(INDEX('Custom Field Tbl'!$R$5:$R$1053, MATCH('CF Values LookUp'!GS$4 &amp; 'CF Values LookUp'!$D10, 'Custom Field Tbl'!$Q$5:$Q$1053 &amp; 'Custom Field Tbl'!$S$5:$S$1053, 0)) ), "",
INDEX('Custom Field Tbl'!$R$5:$R$1053, MATCH('CF Values LookUp'!GS$4 &amp; 'CF Values LookUp'!$D10, 'Custom Field Tbl'!$Q$5:$Q$1053 &amp; 'Custom Field Tbl'!$S$5:$S$1053, 0)) )</f>
        <v/>
      </c>
      <c r="GT10" t="str" cm="1">
        <f t="array" ref="GT10">IF(ISNA(INDEX('Custom Field Tbl'!$R$5:$R$1053, MATCH('CF Values LookUp'!GT$4 &amp; 'CF Values LookUp'!$D10, 'Custom Field Tbl'!$Q$5:$Q$1053 &amp; 'Custom Field Tbl'!$S$5:$S$1053, 0)) ), "",
INDEX('Custom Field Tbl'!$R$5:$R$1053, MATCH('CF Values LookUp'!GT$4 &amp; 'CF Values LookUp'!$D10, 'Custom Field Tbl'!$Q$5:$Q$1053 &amp; 'Custom Field Tbl'!$S$5:$S$1053, 0)) )</f>
        <v>DEF</v>
      </c>
      <c r="GU10" t="str" cm="1">
        <f t="array" ref="GU10">IF(ISNA(INDEX('Custom Field Tbl'!$R$5:$R$1053, MATCH('CF Values LookUp'!GU$4 &amp; 'CF Values LookUp'!$D10, 'Custom Field Tbl'!$Q$5:$Q$1053 &amp; 'Custom Field Tbl'!$S$5:$S$1053, 0)) ), "",
INDEX('Custom Field Tbl'!$R$5:$R$1053, MATCH('CF Values LookUp'!GU$4 &amp; 'CF Values LookUp'!$D10, 'Custom Field Tbl'!$Q$5:$Q$1053 &amp; 'Custom Field Tbl'!$S$5:$S$1053, 0)) )</f>
        <v/>
      </c>
      <c r="GV10" t="str" cm="1">
        <f t="array" ref="GV10">IF(ISNA(INDEX('Custom Field Tbl'!$R$5:$R$1053, MATCH('CF Values LookUp'!GV$4 &amp; 'CF Values LookUp'!$D10, 'Custom Field Tbl'!$Q$5:$Q$1053 &amp; 'Custom Field Tbl'!$S$5:$S$1053, 0)) ), "",
INDEX('Custom Field Tbl'!$R$5:$R$1053, MATCH('CF Values LookUp'!GV$4 &amp; 'CF Values LookUp'!$D10, 'Custom Field Tbl'!$Q$5:$Q$1053 &amp; 'Custom Field Tbl'!$S$5:$S$1053, 0)) )</f>
        <v>Multi-Stage</v>
      </c>
      <c r="GW10" t="str" cm="1">
        <f t="array" ref="GW10">IF(ISNA(INDEX('Custom Field Tbl'!$R$5:$R$1053, MATCH('CF Values LookUp'!GW$4 &amp; 'CF Values LookUp'!$D10, 'Custom Field Tbl'!$Q$5:$Q$1053 &amp; 'Custom Field Tbl'!$S$5:$S$1053, 0)) ), "",
INDEX('Custom Field Tbl'!$R$5:$R$1053, MATCH('CF Values LookUp'!GW$4 &amp; 'CF Values LookUp'!$D10, 'Custom Field Tbl'!$Q$5:$Q$1053 &amp; 'Custom Field Tbl'!$S$5:$S$1053, 0)) )</f>
        <v/>
      </c>
      <c r="GX10" t="str" cm="1">
        <f t="array" ref="GX10">IF(ISNA(INDEX('Custom Field Tbl'!$R$5:$R$1053, MATCH('CF Values LookUp'!GX$4 &amp; 'CF Values LookUp'!$D10, 'Custom Field Tbl'!$Q$5:$Q$1053 &amp; 'Custom Field Tbl'!$S$5:$S$1053, 0)) ), "",
INDEX('Custom Field Tbl'!$R$5:$R$1053, MATCH('CF Values LookUp'!GX$4 &amp; 'CF Values LookUp'!$D10, 'Custom Field Tbl'!$Q$5:$Q$1053 &amp; 'Custom Field Tbl'!$S$5:$S$1053, 0)) )</f>
        <v/>
      </c>
      <c r="GY10" t="str" cm="1">
        <f t="array" ref="GY10">IF(ISNA(INDEX('Custom Field Tbl'!$R$5:$R$1053, MATCH('CF Values LookUp'!GY$4 &amp; 'CF Values LookUp'!$D10, 'Custom Field Tbl'!$Q$5:$Q$1053 &amp; 'Custom Field Tbl'!$S$5:$S$1053, 0)) ), "",
INDEX('Custom Field Tbl'!$R$5:$R$1053, MATCH('CF Values LookUp'!GY$4 &amp; 'CF Values LookUp'!$D10, 'Custom Field Tbl'!$Q$5:$Q$1053 &amp; 'Custom Field Tbl'!$S$5:$S$1053, 0)) )</f>
        <v/>
      </c>
      <c r="GZ10" t="str" cm="1">
        <f t="array" ref="GZ10">IF(ISNA(INDEX('Custom Field Tbl'!$R$5:$R$1053, MATCH('CF Values LookUp'!GZ$4 &amp; 'CF Values LookUp'!$D10, 'Custom Field Tbl'!$Q$5:$Q$1053 &amp; 'Custom Field Tbl'!$S$5:$S$1053, 0)) ), "",
INDEX('Custom Field Tbl'!$R$5:$R$1053, MATCH('CF Values LookUp'!GZ$4 &amp; 'CF Values LookUp'!$D10, 'Custom Field Tbl'!$Q$5:$Q$1053 &amp; 'Custom Field Tbl'!$S$5:$S$1053, 0)) )</f>
        <v/>
      </c>
      <c r="HA10" t="str" cm="1">
        <f t="array" ref="HA10">IF(ISNA(INDEX('Custom Field Tbl'!$R$5:$R$1053, MATCH('CF Values LookUp'!HA$4 &amp; 'CF Values LookUp'!$D10, 'Custom Field Tbl'!$Q$5:$Q$1053 &amp; 'Custom Field Tbl'!$S$5:$S$1053, 0)) ), "",
INDEX('Custom Field Tbl'!$R$5:$R$1053, MATCH('CF Values LookUp'!HA$4 &amp; 'CF Values LookUp'!$D10, 'Custom Field Tbl'!$Q$5:$Q$1053 &amp; 'Custom Field Tbl'!$S$5:$S$1053, 0)) )</f>
        <v/>
      </c>
      <c r="HB10" t="str" cm="1">
        <f t="array" ref="HB10">IF(ISNA(INDEX('Custom Field Tbl'!$R$5:$R$1053, MATCH('CF Values LookUp'!HB$4 &amp; 'CF Values LookUp'!$D10, 'Custom Field Tbl'!$Q$5:$Q$1053 &amp; 'Custom Field Tbl'!$S$5:$S$1053, 0)) ), "",
INDEX('Custom Field Tbl'!$R$5:$R$1053, MATCH('CF Values LookUp'!HB$4 &amp; 'CF Values LookUp'!$D10, 'Custom Field Tbl'!$Q$5:$Q$1053 &amp; 'Custom Field Tbl'!$S$5:$S$1053, 0)) )</f>
        <v/>
      </c>
      <c r="HC10" t="str" cm="1">
        <f t="array" ref="HC10">IF(ISNA(INDEX('Custom Field Tbl'!$R$5:$R$1053, MATCH('CF Values LookUp'!HC$4 &amp; 'CF Values LookUp'!$D10, 'Custom Field Tbl'!$Q$5:$Q$1053 &amp; 'Custom Field Tbl'!$S$5:$S$1053, 0)) ), "",
INDEX('Custom Field Tbl'!$R$5:$R$1053, MATCH('CF Values LookUp'!HC$4 &amp; 'CF Values LookUp'!$D10, 'Custom Field Tbl'!$Q$5:$Q$1053 &amp; 'Custom Field Tbl'!$S$5:$S$1053, 0)) )</f>
        <v/>
      </c>
      <c r="HD10" t="str" cm="1">
        <f t="array" ref="HD10">IF(ISNA(INDEX('Custom Field Tbl'!$R$5:$R$1053, MATCH('CF Values LookUp'!HD$4 &amp; 'CF Values LookUp'!$D10, 'Custom Field Tbl'!$Q$5:$Q$1053 &amp; 'Custom Field Tbl'!$S$5:$S$1053, 0)) ), "",
INDEX('Custom Field Tbl'!$R$5:$R$1053, MATCH('CF Values LookUp'!HD$4 &amp; 'CF Values LookUp'!$D10, 'Custom Field Tbl'!$Q$5:$Q$1053 &amp; 'Custom Field Tbl'!$S$5:$S$1053, 0)) )</f>
        <v/>
      </c>
      <c r="HE10" t="str" cm="1">
        <f t="array" ref="HE10">IF(ISNA(INDEX('Custom Field Tbl'!$R$5:$R$1053, MATCH('CF Values LookUp'!HE$4 &amp; 'CF Values LookUp'!$D10, 'Custom Field Tbl'!$Q$5:$Q$1053 &amp; 'Custom Field Tbl'!$S$5:$S$1053, 0)) ), "",
INDEX('Custom Field Tbl'!$R$5:$R$1053, MATCH('CF Values LookUp'!HE$4 &amp; 'CF Values LookUp'!$D10, 'Custom Field Tbl'!$Q$5:$Q$1053 &amp; 'Custom Field Tbl'!$S$5:$S$1053, 0)) )</f>
        <v/>
      </c>
      <c r="HF10" t="str" cm="1">
        <f t="array" ref="HF10">IF(ISNA(INDEX('Custom Field Tbl'!$R$5:$R$1053, MATCH('CF Values LookUp'!HF$4 &amp; 'CF Values LookUp'!$D10, 'Custom Field Tbl'!$Q$5:$Q$1053 &amp; 'Custom Field Tbl'!$S$5:$S$1053, 0)) ), "",
INDEX('Custom Field Tbl'!$R$5:$R$1053, MATCH('CF Values LookUp'!HF$4 &amp; 'CF Values LookUp'!$D10, 'Custom Field Tbl'!$Q$5:$Q$1053 &amp; 'Custom Field Tbl'!$S$5:$S$1053, 0)) )</f>
        <v/>
      </c>
      <c r="HG10" t="str" cm="1">
        <f t="array" ref="HG10">IF(ISNA(INDEX('Custom Field Tbl'!$R$5:$R$1053, MATCH('CF Values LookUp'!HG$4 &amp; 'CF Values LookUp'!$D10, 'Custom Field Tbl'!$Q$5:$Q$1053 &amp; 'Custom Field Tbl'!$S$5:$S$1053, 0)) ), "",
INDEX('Custom Field Tbl'!$R$5:$R$1053, MATCH('CF Values LookUp'!HG$4 &amp; 'CF Values LookUp'!$D10, 'Custom Field Tbl'!$Q$5:$Q$1053 &amp; 'Custom Field Tbl'!$S$5:$S$1053, 0)) )</f>
        <v>Permeable Pavers</v>
      </c>
      <c r="HH10" t="str" cm="1">
        <f t="array" ref="HH10">IF(ISNA(INDEX('Custom Field Tbl'!$R$5:$R$1053, MATCH('CF Values LookUp'!HH$4 &amp; 'CF Values LookUp'!$D10, 'Custom Field Tbl'!$Q$5:$Q$1053 &amp; 'Custom Field Tbl'!$S$5:$S$1053, 0)) ), "",
INDEX('Custom Field Tbl'!$R$5:$R$1053, MATCH('CF Values LookUp'!HH$4 &amp; 'CF Values LookUp'!$D10, 'Custom Field Tbl'!$Q$5:$Q$1053 &amp; 'Custom Field Tbl'!$S$5:$S$1053, 0)) )</f>
        <v/>
      </c>
      <c r="HI10" t="str" cm="1">
        <f t="array" ref="HI10">IF(ISNA(INDEX('Custom Field Tbl'!$R$5:$R$1053, MATCH('CF Values LookUp'!HI$4 &amp; 'CF Values LookUp'!$D10, 'Custom Field Tbl'!$Q$5:$Q$1053 &amp; 'Custom Field Tbl'!$S$5:$S$1053, 0)) ), "",
INDEX('Custom Field Tbl'!$R$5:$R$1053, MATCH('CF Values LookUp'!HI$4 &amp; 'CF Values LookUp'!$D10, 'Custom Field Tbl'!$Q$5:$Q$1053 &amp; 'Custom Field Tbl'!$S$5:$S$1053, 0)) )</f>
        <v/>
      </c>
      <c r="HJ10" t="str" cm="1">
        <f t="array" ref="HJ10">IF(ISNA(INDEX('Custom Field Tbl'!$R$5:$R$1053, MATCH('CF Values LookUp'!HJ$4 &amp; 'CF Values LookUp'!$D10, 'Custom Field Tbl'!$Q$5:$Q$1053 &amp; 'Custom Field Tbl'!$S$5:$S$1053, 0)) ), "",
INDEX('Custom Field Tbl'!$R$5:$R$1053, MATCH('CF Values LookUp'!HJ$4 &amp; 'CF Values LookUp'!$D10, 'Custom Field Tbl'!$Q$5:$Q$1053 &amp; 'Custom Field Tbl'!$S$5:$S$1053, 0)) )</f>
        <v/>
      </c>
      <c r="HK10" t="str" cm="1">
        <f t="array" ref="HK10">IF(ISNA(INDEX('Custom Field Tbl'!$R$5:$R$1053, MATCH('CF Values LookUp'!HK$4 &amp; 'CF Values LookUp'!$D10, 'Custom Field Tbl'!$Q$5:$Q$1053 &amp; 'Custom Field Tbl'!$S$5:$S$1053, 0)) ), "",
INDEX('Custom Field Tbl'!$R$5:$R$1053, MATCH('CF Values LookUp'!HK$4 &amp; 'CF Values LookUp'!$D10, 'Custom Field Tbl'!$Q$5:$Q$1053 &amp; 'Custom Field Tbl'!$S$5:$S$1053, 0)) )</f>
        <v/>
      </c>
      <c r="HL10" t="str" cm="1">
        <f t="array" ref="HL10">IF(ISNA(INDEX('Custom Field Tbl'!$R$5:$R$1053, MATCH('CF Values LookUp'!HL$4 &amp; 'CF Values LookUp'!$D10, 'Custom Field Tbl'!$Q$5:$Q$1053 &amp; 'Custom Field Tbl'!$S$5:$S$1053, 0)) ), "",
INDEX('Custom Field Tbl'!$R$5:$R$1053, MATCH('CF Values LookUp'!HL$4 &amp; 'CF Values LookUp'!$D10, 'Custom Field Tbl'!$Q$5:$Q$1053 &amp; 'Custom Field Tbl'!$S$5:$S$1053, 0)) )</f>
        <v/>
      </c>
      <c r="HM10" t="str" cm="1">
        <f t="array" ref="HM10">IF(ISNA(INDEX('Custom Field Tbl'!$R$5:$R$1053, MATCH('CF Values LookUp'!HM$4 &amp; 'CF Values LookUp'!$D10, 'Custom Field Tbl'!$Q$5:$Q$1053 &amp; 'Custom Field Tbl'!$S$5:$S$1053, 0)) ), "",
INDEX('Custom Field Tbl'!$R$5:$R$1053, MATCH('CF Values LookUp'!HM$4 &amp; 'CF Values LookUp'!$D10, 'Custom Field Tbl'!$Q$5:$Q$1053 &amp; 'Custom Field Tbl'!$S$5:$S$1053, 0)) )</f>
        <v/>
      </c>
      <c r="HN10" t="str" cm="1">
        <f t="array" ref="HN10">IF(ISNA(INDEX('Custom Field Tbl'!$R$5:$R$1053, MATCH('CF Values LookUp'!HN$4 &amp; 'CF Values LookUp'!$D10, 'Custom Field Tbl'!$Q$5:$Q$1053 &amp; 'Custom Field Tbl'!$S$5:$S$1053, 0)) ), "",
INDEX('Custom Field Tbl'!$R$5:$R$1053, MATCH('CF Values LookUp'!HN$4 &amp; 'CF Values LookUp'!$D10, 'Custom Field Tbl'!$Q$5:$Q$1053 &amp; 'Custom Field Tbl'!$S$5:$S$1053, 0)) )</f>
        <v>Secant</v>
      </c>
      <c r="HO10" t="str" cm="1">
        <f t="array" ref="HO10">IF(ISNA(INDEX('Custom Field Tbl'!$R$5:$R$1053, MATCH('CF Values LookUp'!HO$4 &amp; 'CF Values LookUp'!$D10, 'Custom Field Tbl'!$Q$5:$Q$1053 &amp; 'Custom Field Tbl'!$S$5:$S$1053, 0)) ), "",
INDEX('Custom Field Tbl'!$R$5:$R$1053, MATCH('CF Values LookUp'!HO$4 &amp; 'CF Values LookUp'!$D10, 'Custom Field Tbl'!$Q$5:$Q$1053 &amp; 'Custom Field Tbl'!$S$5:$S$1053, 0)) )</f>
        <v/>
      </c>
      <c r="HP10" t="str" cm="1">
        <f t="array" ref="HP10">IF(ISNA(INDEX('Custom Field Tbl'!$R$5:$R$1053, MATCH('CF Values LookUp'!HP$4 &amp; 'CF Values LookUp'!$D10, 'Custom Field Tbl'!$Q$5:$Q$1053 &amp; 'Custom Field Tbl'!$S$5:$S$1053, 0)) ), "",
INDEX('Custom Field Tbl'!$R$5:$R$1053, MATCH('CF Values LookUp'!HP$4 &amp; 'CF Values LookUp'!$D10, 'Custom Field Tbl'!$Q$5:$Q$1053 &amp; 'Custom Field Tbl'!$S$5:$S$1053, 0)) )</f>
        <v>Precast Concrete</v>
      </c>
      <c r="HQ10" t="str" cm="1">
        <f t="array" ref="HQ10">IF(ISNA(INDEX('Custom Field Tbl'!$R$5:$R$1053, MATCH('CF Values LookUp'!HQ$4 &amp; 'CF Values LookUp'!$D10, 'Custom Field Tbl'!$Q$5:$Q$1053 &amp; 'Custom Field Tbl'!$S$5:$S$1053, 0)) ), "",
INDEX('Custom Field Tbl'!$R$5:$R$1053, MATCH('CF Values LookUp'!HQ$4 &amp; 'CF Values LookUp'!$D10, 'Custom Field Tbl'!$Q$5:$Q$1053 &amp; 'Custom Field Tbl'!$S$5:$S$1053, 0)) )</f>
        <v/>
      </c>
      <c r="HR10" t="str" cm="1">
        <f t="array" ref="HR10">IF(ISNA(INDEX('Custom Field Tbl'!$R$5:$R$1053, MATCH('CF Values LookUp'!HR$4 &amp; 'CF Values LookUp'!$D10, 'Custom Field Tbl'!$Q$5:$Q$1053 &amp; 'Custom Field Tbl'!$S$5:$S$1053, 0)) ), "",
INDEX('Custom Field Tbl'!$R$5:$R$1053, MATCH('CF Values LookUp'!HR$4 &amp; 'CF Values LookUp'!$D10, 'Custom Field Tbl'!$Q$5:$Q$1053 &amp; 'Custom Field Tbl'!$S$5:$S$1053, 0)) )</f>
        <v/>
      </c>
      <c r="HS10" t="str" cm="1">
        <f t="array" ref="HS10">IF(ISNA(INDEX('Custom Field Tbl'!$R$5:$R$1053, MATCH('CF Values LookUp'!HS$4 &amp; 'CF Values LookUp'!$D10, 'Custom Field Tbl'!$Q$5:$Q$1053 &amp; 'Custom Field Tbl'!$S$5:$S$1053, 0)) ), "",
INDEX('Custom Field Tbl'!$R$5:$R$1053, MATCH('CF Values LookUp'!HS$4 &amp; 'CF Values LookUp'!$D10, 'Custom Field Tbl'!$Q$5:$Q$1053 &amp; 'Custom Field Tbl'!$S$5:$S$1053, 0)) )</f>
        <v/>
      </c>
      <c r="HT10" t="str" cm="1">
        <f t="array" ref="HT10">IF(ISNA(INDEX('Custom Field Tbl'!$R$5:$R$1053, MATCH('CF Values LookUp'!HT$4 &amp; 'CF Values LookUp'!$D10, 'Custom Field Tbl'!$Q$5:$Q$1053 &amp; 'Custom Field Tbl'!$S$5:$S$1053, 0)) ), "",
INDEX('Custom Field Tbl'!$R$5:$R$1053, MATCH('CF Values LookUp'!HT$4 &amp; 'CF Values LookUp'!$D10, 'Custom Field Tbl'!$Q$5:$Q$1053 &amp; 'Custom Field Tbl'!$S$5:$S$1053, 0)) )</f>
        <v>Solvent-Water Separator</v>
      </c>
      <c r="HU10" t="str" cm="1">
        <f t="array" ref="HU10">IF(ISNA(INDEX('Custom Field Tbl'!$R$5:$R$1053, MATCH('CF Values LookUp'!HU$4 &amp; 'CF Values LookUp'!$D10, 'Custom Field Tbl'!$Q$5:$Q$1053 &amp; 'Custom Field Tbl'!$S$5:$S$1053, 0)) ), "",
INDEX('Custom Field Tbl'!$R$5:$R$1053, MATCH('CF Values LookUp'!HU$4 &amp; 'CF Values LookUp'!$D10, 'Custom Field Tbl'!$Q$5:$Q$1053 &amp; 'Custom Field Tbl'!$S$5:$S$1053, 0)) )</f>
        <v/>
      </c>
      <c r="HV10" t="str" cm="1">
        <f t="array" ref="HV10">IF(ISNA(INDEX('Custom Field Tbl'!$R$5:$R$1053, MATCH('CF Values LookUp'!HV$4 &amp; 'CF Values LookUp'!$D10, 'Custom Field Tbl'!$Q$5:$Q$1053 &amp; 'Custom Field Tbl'!$S$5:$S$1053, 0)) ), "",
INDEX('Custom Field Tbl'!$R$5:$R$1053, MATCH('CF Values LookUp'!HV$4 &amp; 'CF Values LookUp'!$D10, 'Custom Field Tbl'!$Q$5:$Q$1053 &amp; 'Custom Field Tbl'!$S$5:$S$1053, 0)) )</f>
        <v/>
      </c>
      <c r="HW10" t="str" cm="1">
        <f t="array" ref="HW10">IF(ISNA(INDEX('Custom Field Tbl'!$R$5:$R$1053, MATCH('CF Values LookUp'!HW$4 &amp; 'CF Values LookUp'!$D10, 'Custom Field Tbl'!$Q$5:$Q$1053 &amp; 'Custom Field Tbl'!$S$5:$S$1053, 0)) ), "",
INDEX('Custom Field Tbl'!$R$5:$R$1053, MATCH('CF Values LookUp'!HW$4 &amp; 'CF Values LookUp'!$D10, 'Custom Field Tbl'!$Q$5:$Q$1053 &amp; 'Custom Field Tbl'!$S$5:$S$1053, 0)) )</f>
        <v>Green Roof</v>
      </c>
      <c r="HX10" t="str" cm="1">
        <f t="array" ref="HX10">IF(ISNA(INDEX('Custom Field Tbl'!$R$5:$R$1053, MATCH('CF Values LookUp'!HX$4 &amp; 'CF Values LookUp'!$D10, 'Custom Field Tbl'!$Q$5:$Q$1053 &amp; 'Custom Field Tbl'!$S$5:$S$1053, 0)) ), "",
INDEX('Custom Field Tbl'!$R$5:$R$1053, MATCH('CF Values LookUp'!HX$4 &amp; 'CF Values LookUp'!$D10, 'Custom Field Tbl'!$Q$5:$Q$1053 &amp; 'Custom Field Tbl'!$S$5:$S$1053, 0)) )</f>
        <v/>
      </c>
      <c r="HY10" t="str" cm="1">
        <f t="array" ref="HY10">IF(ISNA(INDEX('Custom Field Tbl'!$R$5:$R$1053, MATCH('CF Values LookUp'!HY$4 &amp; 'CF Values LookUp'!$D10, 'Custom Field Tbl'!$Q$5:$Q$1053 &amp; 'Custom Field Tbl'!$S$5:$S$1053, 0)) ), "",
INDEX('Custom Field Tbl'!$R$5:$R$1053, MATCH('CF Values LookUp'!HY$4 &amp; 'CF Values LookUp'!$D10, 'Custom Field Tbl'!$Q$5:$Q$1053 &amp; 'Custom Field Tbl'!$S$5:$S$1053, 0)) )</f>
        <v/>
      </c>
      <c r="HZ10" t="str" cm="1">
        <f t="array" ref="HZ10">IF(ISNA(INDEX('Custom Field Tbl'!$R$5:$R$1053, MATCH('CF Values LookUp'!HZ$4 &amp; 'CF Values LookUp'!$D10, 'Custom Field Tbl'!$Q$5:$Q$1053 &amp; 'Custom Field Tbl'!$S$5:$S$1053, 0)) ), "",
INDEX('Custom Field Tbl'!$R$5:$R$1053, MATCH('CF Values LookUp'!HZ$4 &amp; 'CF Values LookUp'!$D10, 'Custom Field Tbl'!$Q$5:$Q$1053 &amp; 'Custom Field Tbl'!$S$5:$S$1053, 0)) )</f>
        <v/>
      </c>
      <c r="IA10" t="str" cm="1">
        <f t="array" ref="IA10">IF(ISNA(INDEX('Custom Field Tbl'!$R$5:$R$1053, MATCH('CF Values LookUp'!IA$4 &amp; 'CF Values LookUp'!$D10, 'Custom Field Tbl'!$Q$5:$Q$1053 &amp; 'Custom Field Tbl'!$S$5:$S$1053, 0)) ), "",
INDEX('Custom Field Tbl'!$R$5:$R$1053, MATCH('CF Values LookUp'!IA$4 &amp; 'CF Values LookUp'!$D10, 'Custom Field Tbl'!$Q$5:$Q$1053 &amp; 'Custom Field Tbl'!$S$5:$S$1053, 0)) )</f>
        <v/>
      </c>
      <c r="IB10" t="str" cm="1">
        <f t="array" ref="IB10">IF(ISNA(INDEX('Custom Field Tbl'!$R$5:$R$1053, MATCH('CF Values LookUp'!IB$4 &amp; 'CF Values LookUp'!$D10, 'Custom Field Tbl'!$Q$5:$Q$1053 &amp; 'Custom Field Tbl'!$S$5:$S$1053, 0)) ), "",
INDEX('Custom Field Tbl'!$R$5:$R$1053, MATCH('CF Values LookUp'!IB$4 &amp; 'CF Values LookUp'!$D10, 'Custom Field Tbl'!$Q$5:$Q$1053 &amp; 'Custom Field Tbl'!$S$5:$S$1053, 0)) )</f>
        <v>Wood</v>
      </c>
      <c r="IC10" t="str" cm="1">
        <f t="array" ref="IC10">IF(ISNA(INDEX('Custom Field Tbl'!$R$5:$R$1053, MATCH('CF Values LookUp'!IC$4 &amp; 'CF Values LookUp'!$D10, 'Custom Field Tbl'!$Q$5:$Q$1053 &amp; 'Custom Field Tbl'!$S$5:$S$1053, 0)) ), "",
INDEX('Custom Field Tbl'!$R$5:$R$1053, MATCH('CF Values LookUp'!IC$4 &amp; 'CF Values LookUp'!$D10, 'Custom Field Tbl'!$Q$5:$Q$1053 &amp; 'Custom Field Tbl'!$S$5:$S$1053, 0)) )</f>
        <v/>
      </c>
      <c r="ID10" t="str" cm="1">
        <f t="array" ref="ID10">IF(ISNA(INDEX('Custom Field Tbl'!$R$5:$R$1053, MATCH('CF Values LookUp'!ID$4 &amp; 'CF Values LookUp'!$D10, 'Custom Field Tbl'!$Q$5:$Q$1053 &amp; 'Custom Field Tbl'!$S$5:$S$1053, 0)) ), "",
INDEX('Custom Field Tbl'!$R$5:$R$1053, MATCH('CF Values LookUp'!ID$4 &amp; 'CF Values LookUp'!$D10, 'Custom Field Tbl'!$Q$5:$Q$1053 &amp; 'Custom Field Tbl'!$S$5:$S$1053, 0)) )</f>
        <v/>
      </c>
      <c r="IE10" t="str" cm="1">
        <f t="array" ref="IE10">IF(ISNA(INDEX('Custom Field Tbl'!$R$5:$R$1053, MATCH('CF Values LookUp'!IE$4 &amp; 'CF Values LookUp'!$D10, 'Custom Field Tbl'!$Q$5:$Q$1053 &amp; 'Custom Field Tbl'!$S$5:$S$1053, 0)) ), "",
INDEX('Custom Field Tbl'!$R$5:$R$1053, MATCH('CF Values LookUp'!IE$4 &amp; 'CF Values LookUp'!$D10, 'Custom Field Tbl'!$Q$5:$Q$1053 &amp; 'Custom Field Tbl'!$S$5:$S$1053, 0)) )</f>
        <v/>
      </c>
      <c r="IF10" t="str" cm="1">
        <f t="array" ref="IF10">IF(ISNA(INDEX('Custom Field Tbl'!$R$5:$R$1053, MATCH('CF Values LookUp'!IF$4 &amp; 'CF Values LookUp'!$D10, 'Custom Field Tbl'!$Q$5:$Q$1053 &amp; 'Custom Field Tbl'!$S$5:$S$1053, 0)) ), "",
INDEX('Custom Field Tbl'!$R$5:$R$1053, MATCH('CF Values LookUp'!IF$4 &amp; 'CF Values LookUp'!$D10, 'Custom Field Tbl'!$Q$5:$Q$1053 &amp; 'Custom Field Tbl'!$S$5:$S$1053, 0)) )</f>
        <v/>
      </c>
      <c r="IG10" t="str" cm="1">
        <f t="array" ref="IG10">IF(ISNA(INDEX('Custom Field Tbl'!$R$5:$R$1053, MATCH('CF Values LookUp'!IG$4 &amp; 'CF Values LookUp'!$D10, 'Custom Field Tbl'!$Q$5:$Q$1053 &amp; 'Custom Field Tbl'!$S$5:$S$1053, 0)) ), "",
INDEX('Custom Field Tbl'!$R$5:$R$1053, MATCH('CF Values LookUp'!IG$4 &amp; 'CF Values LookUp'!$D10, 'Custom Field Tbl'!$Q$5:$Q$1053 &amp; 'Custom Field Tbl'!$S$5:$S$1053, 0)) )</f>
        <v>Metal</v>
      </c>
      <c r="IH10" t="str" cm="1">
        <f t="array" ref="IH10">IF(ISNA(INDEX('Custom Field Tbl'!$R$5:$R$1053, MATCH('CF Values LookUp'!IH$4 &amp; 'CF Values LookUp'!$D10, 'Custom Field Tbl'!$Q$5:$Q$1053 &amp; 'Custom Field Tbl'!$S$5:$S$1053, 0)) ), "",
INDEX('Custom Field Tbl'!$R$5:$R$1053, MATCH('CF Values LookUp'!IH$4 &amp; 'CF Values LookUp'!$D10, 'Custom Field Tbl'!$Q$5:$Q$1053 &amp; 'Custom Field Tbl'!$S$5:$S$1053, 0)) )</f>
        <v/>
      </c>
      <c r="II10" t="str" cm="1">
        <f t="array" ref="II10">IF(ISNA(INDEX('Custom Field Tbl'!$R$5:$R$1053, MATCH('CF Values LookUp'!II$4 &amp; 'CF Values LookUp'!$D10, 'Custom Field Tbl'!$Q$5:$Q$1053 &amp; 'Custom Field Tbl'!$S$5:$S$1053, 0)) ), "",
INDEX('Custom Field Tbl'!$R$5:$R$1053, MATCH('CF Values LookUp'!II$4 &amp; 'CF Values LookUp'!$D10, 'Custom Field Tbl'!$Q$5:$Q$1053 &amp; 'Custom Field Tbl'!$S$5:$S$1053, 0)) )</f>
        <v/>
      </c>
      <c r="IJ10" t="str" cm="1">
        <f t="array" ref="IJ10">IF(ISNA(INDEX('Custom Field Tbl'!$R$5:$R$1053, MATCH('CF Values LookUp'!IJ$4 &amp; 'CF Values LookUp'!$D10, 'Custom Field Tbl'!$Q$5:$Q$1053 &amp; 'Custom Field Tbl'!$S$5:$S$1053, 0)) ), "",
INDEX('Custom Field Tbl'!$R$5:$R$1053, MATCH('CF Values LookUp'!IJ$4 &amp; 'CF Values LookUp'!$D10, 'Custom Field Tbl'!$Q$5:$Q$1053 &amp; 'Custom Field Tbl'!$S$5:$S$1053, 0)) )</f>
        <v>Rubble (Stone)</v>
      </c>
      <c r="IK10" t="str" cm="1">
        <f t="array" ref="IK10">IF(ISNA(INDEX('Custom Field Tbl'!$R$5:$R$1053, MATCH('CF Values LookUp'!IK$4 &amp; 'CF Values LookUp'!$D10, 'Custom Field Tbl'!$Q$5:$Q$1053 &amp; 'Custom Field Tbl'!$S$5:$S$1053, 0)) ), "",
INDEX('Custom Field Tbl'!$R$5:$R$1053, MATCH('CF Values LookUp'!IK$4 &amp; 'CF Values LookUp'!$D10, 'Custom Field Tbl'!$Q$5:$Q$1053 &amp; 'Custom Field Tbl'!$S$5:$S$1053, 0)) )</f>
        <v/>
      </c>
      <c r="IL10" t="str" cm="1">
        <f t="array" ref="IL10">IF(ISNA(INDEX('Custom Field Tbl'!$R$5:$R$1053, MATCH('CF Values LookUp'!IL$4 &amp; 'CF Values LookUp'!$D10, 'Custom Field Tbl'!$Q$5:$Q$1053 &amp; 'Custom Field Tbl'!$S$5:$S$1053, 0)) ), "",
INDEX('Custom Field Tbl'!$R$5:$R$1053, MATCH('CF Values LookUp'!IL$4 &amp; 'CF Values LookUp'!$D10, 'Custom Field Tbl'!$Q$5:$Q$1053 &amp; 'Custom Field Tbl'!$S$5:$S$1053, 0)) )</f>
        <v/>
      </c>
      <c r="IM10" t="str" cm="1">
        <f t="array" ref="IM10">IF(ISNA(INDEX('Custom Field Tbl'!$R$5:$R$1053, MATCH('CF Values LookUp'!IM$4 &amp; 'CF Values LookUp'!$D10, 'Custom Field Tbl'!$Q$5:$Q$1053 &amp; 'Custom Field Tbl'!$S$5:$S$1053, 0)) ), "",
INDEX('Custom Field Tbl'!$R$5:$R$1053, MATCH('CF Values LookUp'!IM$4 &amp; 'CF Values LookUp'!$D10, 'Custom Field Tbl'!$Q$5:$Q$1053 &amp; 'Custom Field Tbl'!$S$5:$S$1053, 0)) )</f>
        <v/>
      </c>
      <c r="IN10" t="str" cm="1">
        <f t="array" ref="IN10">IF(ISNA(INDEX('Custom Field Tbl'!$R$5:$R$1053, MATCH('CF Values LookUp'!IN$4 &amp; 'CF Values LookUp'!$D10, 'Custom Field Tbl'!$Q$5:$Q$1053 &amp; 'Custom Field Tbl'!$S$5:$S$1053, 0)) ), "",
INDEX('Custom Field Tbl'!$R$5:$R$1053, MATCH('CF Values LookUp'!IN$4 &amp; 'CF Values LookUp'!$D10, 'Custom Field Tbl'!$Q$5:$Q$1053 &amp; 'Custom Field Tbl'!$S$5:$S$1053, 0)) )</f>
        <v/>
      </c>
      <c r="IO10" t="str" cm="1">
        <f t="array" ref="IO10">IF(ISNA(INDEX('Custom Field Tbl'!$R$5:$R$1053, MATCH('CF Values LookUp'!IO$4 &amp; 'CF Values LookUp'!$D10, 'Custom Field Tbl'!$Q$5:$Q$1053 &amp; 'Custom Field Tbl'!$S$5:$S$1053, 0)) ), "",
INDEX('Custom Field Tbl'!$R$5:$R$1053, MATCH('CF Values LookUp'!IO$4 &amp; 'CF Values LookUp'!$D10, 'Custom Field Tbl'!$Q$5:$Q$1053 &amp; 'Custom Field Tbl'!$S$5:$S$1053, 0)) )</f>
        <v/>
      </c>
      <c r="IP10" t="str" cm="1">
        <f t="array" ref="IP10">IF(ISNA(INDEX('Custom Field Tbl'!$R$5:$R$1053, MATCH('CF Values LookUp'!IP$4 &amp; 'CF Values LookUp'!$D10, 'Custom Field Tbl'!$Q$5:$Q$1053 &amp; 'Custom Field Tbl'!$S$5:$S$1053, 0)) ), "",
INDEX('Custom Field Tbl'!$R$5:$R$1053, MATCH('CF Values LookUp'!IP$4 &amp; 'CF Values LookUp'!$D10, 'Custom Field Tbl'!$Q$5:$Q$1053 &amp; 'Custom Field Tbl'!$S$5:$S$1053, 0)) )</f>
        <v/>
      </c>
      <c r="IQ10" t="str" cm="1">
        <f t="array" ref="IQ10">IF(ISNA(INDEX('Custom Field Tbl'!$R$5:$R$1053, MATCH('CF Values LookUp'!IQ$4 &amp; 'CF Values LookUp'!$D10, 'Custom Field Tbl'!$Q$5:$Q$1053 &amp; 'Custom Field Tbl'!$S$5:$S$1053, 0)) ), "",
INDEX('Custom Field Tbl'!$R$5:$R$1053, MATCH('CF Values LookUp'!IQ$4 &amp; 'CF Values LookUp'!$D10, 'Custom Field Tbl'!$Q$5:$Q$1053 &amp; 'Custom Field Tbl'!$S$5:$S$1053, 0)) )</f>
        <v>Indoor</v>
      </c>
      <c r="IR10" t="str" cm="1">
        <f t="array" ref="IR10">IF(ISNA(INDEX('Custom Field Tbl'!$R$5:$R$1053, MATCH('CF Values LookUp'!IR$4 &amp; 'CF Values LookUp'!$D10, 'Custom Field Tbl'!$Q$5:$Q$1053 &amp; 'Custom Field Tbl'!$S$5:$S$1053, 0)) ), "",
INDEX('Custom Field Tbl'!$R$5:$R$1053, MATCH('CF Values LookUp'!IR$4 &amp; 'CF Values LookUp'!$D10, 'Custom Field Tbl'!$Q$5:$Q$1053 &amp; 'Custom Field Tbl'!$S$5:$S$1053, 0)) )</f>
        <v/>
      </c>
      <c r="IS10" t="str" cm="1">
        <f t="array" ref="IS10">IF(ISNA(INDEX('Custom Field Tbl'!$R$5:$R$1053, MATCH('CF Values LookUp'!IS$4 &amp; 'CF Values LookUp'!$D10, 'Custom Field Tbl'!$Q$5:$Q$1053 &amp; 'Custom Field Tbl'!$S$5:$S$1053, 0)) ), "",
INDEX('Custom Field Tbl'!$R$5:$R$1053, MATCH('CF Values LookUp'!IS$4 &amp; 'CF Values LookUp'!$D10, 'Custom Field Tbl'!$Q$5:$Q$1053 &amp; 'Custom Field Tbl'!$S$5:$S$1053, 0)) )</f>
        <v/>
      </c>
      <c r="IT10" t="str" cm="1">
        <f t="array" ref="IT10">IF(ISNA(INDEX('Custom Field Tbl'!$R$5:$R$1053, MATCH('CF Values LookUp'!IT$4 &amp; 'CF Values LookUp'!$D10, 'Custom Field Tbl'!$Q$5:$Q$1053 &amp; 'Custom Field Tbl'!$S$5:$S$1053, 0)) ), "",
INDEX('Custom Field Tbl'!$R$5:$R$1053, MATCH('CF Values LookUp'!IT$4 &amp; 'CF Values LookUp'!$D10, 'Custom Field Tbl'!$Q$5:$Q$1053 &amp; 'Custom Field Tbl'!$S$5:$S$1053, 0)) )</f>
        <v/>
      </c>
      <c r="IU10" t="str" cm="1">
        <f t="array" ref="IU10">IF(ISNA(INDEX('Custom Field Tbl'!$R$5:$R$1053, MATCH('CF Values LookUp'!IU$4 &amp; 'CF Values LookUp'!$D10, 'Custom Field Tbl'!$Q$5:$Q$1053 &amp; 'Custom Field Tbl'!$S$5:$S$1053, 0)) ), "",
INDEX('Custom Field Tbl'!$R$5:$R$1053, MATCH('CF Values LookUp'!IU$4 &amp; 'CF Values LookUp'!$D10, 'Custom Field Tbl'!$Q$5:$Q$1053 &amp; 'Custom Field Tbl'!$S$5:$S$1053, 0)) )</f>
        <v>Metal Stair with Concrete Filled Treads</v>
      </c>
      <c r="IV10" t="str" cm="1">
        <f t="array" ref="IV10">IF(ISNA(INDEX('Custom Field Tbl'!$R$5:$R$1053, MATCH('CF Values LookUp'!IV$4 &amp; 'CF Values LookUp'!$D10, 'Custom Field Tbl'!$Q$5:$Q$1053 &amp; 'Custom Field Tbl'!$S$5:$S$1053, 0)) ), "",
INDEX('Custom Field Tbl'!$R$5:$R$1053, MATCH('CF Values LookUp'!IV$4 &amp; 'CF Values LookUp'!$D10, 'Custom Field Tbl'!$Q$5:$Q$1053 &amp; 'Custom Field Tbl'!$S$5:$S$1053, 0)) )</f>
        <v/>
      </c>
      <c r="IW10" t="str" cm="1">
        <f t="array" ref="IW10">IF(ISNA(INDEX('Custom Field Tbl'!$R$5:$R$1053, MATCH('CF Values LookUp'!IW$4 &amp; 'CF Values LookUp'!$D10, 'Custom Field Tbl'!$Q$5:$Q$1053 &amp; 'Custom Field Tbl'!$S$5:$S$1053, 0)) ), "",
INDEX('Custom Field Tbl'!$R$5:$R$1053, MATCH('CF Values LookUp'!IW$4 &amp; 'CF Values LookUp'!$D10, 'Custom Field Tbl'!$Q$5:$Q$1053 &amp; 'Custom Field Tbl'!$S$5:$S$1053, 0)) )</f>
        <v/>
      </c>
      <c r="IX10" t="str" cm="1">
        <f t="array" ref="IX10">IF(ISNA(INDEX('Custom Field Tbl'!$R$5:$R$1053, MATCH('CF Values LookUp'!IX$4 &amp; 'CF Values LookUp'!$D10, 'Custom Field Tbl'!$Q$5:$Q$1053 &amp; 'Custom Field Tbl'!$S$5:$S$1053, 0)) ), "",
INDEX('Custom Field Tbl'!$R$5:$R$1053, MATCH('CF Values LookUp'!IX$4 &amp; 'CF Values LookUp'!$D10, 'Custom Field Tbl'!$Q$5:$Q$1053 &amp; 'Custom Field Tbl'!$S$5:$S$1053, 0)) )</f>
        <v/>
      </c>
      <c r="IY10" t="str" cm="1">
        <f t="array" ref="IY10">IF(ISNA(INDEX('Custom Field Tbl'!$R$5:$R$1053, MATCH('CF Values LookUp'!IY$4 &amp; 'CF Values LookUp'!$D10, 'Custom Field Tbl'!$Q$5:$Q$1053 &amp; 'Custom Field Tbl'!$S$5:$S$1053, 0)) ), "",
INDEX('Custom Field Tbl'!$R$5:$R$1053, MATCH('CF Values LookUp'!IY$4 &amp; 'CF Values LookUp'!$D10, 'Custom Field Tbl'!$Q$5:$Q$1053 &amp; 'Custom Field Tbl'!$S$5:$S$1053, 0)) )</f>
        <v/>
      </c>
      <c r="IZ10" t="str" cm="1">
        <f t="array" ref="IZ10">IF(ISNA(INDEX('Custom Field Tbl'!$R$5:$R$1053, MATCH('CF Values LookUp'!IZ$4 &amp; 'CF Values LookUp'!$D10, 'Custom Field Tbl'!$Q$5:$Q$1053 &amp; 'Custom Field Tbl'!$S$5:$S$1053, 0)) ), "",
INDEX('Custom Field Tbl'!$R$5:$R$1053, MATCH('CF Values LookUp'!IZ$4 &amp; 'CF Values LookUp'!$D10, 'Custom Field Tbl'!$Q$5:$Q$1053 &amp; 'Custom Field Tbl'!$S$5:$S$1053, 0)) )</f>
        <v/>
      </c>
      <c r="JA10" t="str" cm="1">
        <f t="array" ref="JA10">IF(ISNA(INDEX('Custom Field Tbl'!$R$5:$R$1053, MATCH('CF Values LookUp'!JA$4 &amp; 'CF Values LookUp'!$D10, 'Custom Field Tbl'!$Q$5:$Q$1053 &amp; 'Custom Field Tbl'!$S$5:$S$1053, 0)) ), "",
INDEX('Custom Field Tbl'!$R$5:$R$1053, MATCH('CF Values LookUp'!JA$4 &amp; 'CF Values LookUp'!$D10, 'Custom Field Tbl'!$Q$5:$Q$1053 &amp; 'Custom Field Tbl'!$S$5:$S$1053, 0)) )</f>
        <v/>
      </c>
      <c r="JB10" t="str" cm="1">
        <f t="array" ref="JB10">IF(ISNA(INDEX('Custom Field Tbl'!$R$5:$R$1053, MATCH('CF Values LookUp'!JB$4 &amp; 'CF Values LookUp'!$D10, 'Custom Field Tbl'!$Q$5:$Q$1053 &amp; 'Custom Field Tbl'!$S$5:$S$1053, 0)) ), "",
INDEX('Custom Field Tbl'!$R$5:$R$1053, MATCH('CF Values LookUp'!JB$4 &amp; 'CF Values LookUp'!$D10, 'Custom Field Tbl'!$Q$5:$Q$1053 &amp; 'Custom Field Tbl'!$S$5:$S$1053, 0)) )</f>
        <v/>
      </c>
      <c r="JC10" t="str" cm="1">
        <f t="array" ref="JC10">IF(ISNA(INDEX('Custom Field Tbl'!$R$5:$R$1053, MATCH('CF Values LookUp'!JC$4 &amp; 'CF Values LookUp'!$D10, 'Custom Field Tbl'!$Q$5:$Q$1053 &amp; 'Custom Field Tbl'!$S$5:$S$1053, 0)) ), "",
INDEX('Custom Field Tbl'!$R$5:$R$1053, MATCH('CF Values LookUp'!JC$4 &amp; 'CF Values LookUp'!$D10, 'Custom Field Tbl'!$Q$5:$Q$1053 &amp; 'Custom Field Tbl'!$S$5:$S$1053, 0)) )</f>
        <v>Steam</v>
      </c>
      <c r="JD10" t="str" cm="1">
        <f t="array" ref="JD10">IF(ISNA(INDEX('Custom Field Tbl'!$R$5:$R$1053, MATCH('CF Values LookUp'!JD$4 &amp; 'CF Values LookUp'!$D10, 'Custom Field Tbl'!$Q$5:$Q$1053 &amp; 'Custom Field Tbl'!$S$5:$S$1053, 0)) ), "",
INDEX('Custom Field Tbl'!$R$5:$R$1053, MATCH('CF Values LookUp'!JD$4 &amp; 'CF Values LookUp'!$D10, 'Custom Field Tbl'!$Q$5:$Q$1053 &amp; 'Custom Field Tbl'!$S$5:$S$1053, 0)) )</f>
        <v/>
      </c>
      <c r="JE10" t="str" cm="1">
        <f t="array" ref="JE10">IF(ISNA(INDEX('Custom Field Tbl'!$R$5:$R$1053, MATCH('CF Values LookUp'!JE$4 &amp; 'CF Values LookUp'!$D10, 'Custom Field Tbl'!$Q$5:$Q$1053 &amp; 'Custom Field Tbl'!$S$5:$S$1053, 0)) ), "",
INDEX('Custom Field Tbl'!$R$5:$R$1053, MATCH('CF Values LookUp'!JE$4 &amp; 'CF Values LookUp'!$D10, 'Custom Field Tbl'!$Q$5:$Q$1053 &amp; 'Custom Field Tbl'!$S$5:$S$1053, 0)) )</f>
        <v/>
      </c>
      <c r="JF10" t="str" cm="1">
        <f t="array" ref="JF10">IF(ISNA(INDEX('Custom Field Tbl'!$R$5:$R$1053, MATCH('CF Values LookUp'!JF$4 &amp; 'CF Values LookUp'!$D10, 'Custom Field Tbl'!$Q$5:$Q$1053 &amp; 'Custom Field Tbl'!$S$5:$S$1053, 0)) ), "",
INDEX('Custom Field Tbl'!$R$5:$R$1053, MATCH('CF Values LookUp'!JF$4 &amp; 'CF Values LookUp'!$D10, 'Custom Field Tbl'!$Q$5:$Q$1053 &amp; 'Custom Field Tbl'!$S$5:$S$1053, 0)) )</f>
        <v/>
      </c>
      <c r="JG10" t="str" cm="1">
        <f t="array" ref="JG10">IF(ISNA(INDEX('Custom Field Tbl'!$R$5:$R$1053, MATCH('CF Values LookUp'!JG$4 &amp; 'CF Values LookUp'!$D10, 'Custom Field Tbl'!$Q$5:$Q$1053 &amp; 'Custom Field Tbl'!$S$5:$S$1053, 0)) ), "",
INDEX('Custom Field Tbl'!$R$5:$R$1053, MATCH('CF Values LookUp'!JG$4 &amp; 'CF Values LookUp'!$D10, 'Custom Field Tbl'!$Q$5:$Q$1053 &amp; 'Custom Field Tbl'!$S$5:$S$1053, 0)) )</f>
        <v/>
      </c>
      <c r="JH10" t="str" cm="1">
        <f t="array" ref="JH10">IF(ISNA(INDEX('Custom Field Tbl'!$R$5:$R$1053, MATCH('CF Values LookUp'!JH$4 &amp; 'CF Values LookUp'!$D10, 'Custom Field Tbl'!$Q$5:$Q$1053 &amp; 'Custom Field Tbl'!$S$5:$S$1053, 0)) ), "",
INDEX('Custom Field Tbl'!$R$5:$R$1053, MATCH('CF Values LookUp'!JH$4 &amp; 'CF Values LookUp'!$D10, 'Custom Field Tbl'!$Q$5:$Q$1053 &amp; 'Custom Field Tbl'!$S$5:$S$1053, 0)) )</f>
        <v/>
      </c>
      <c r="JI10" t="str" cm="1">
        <f t="array" ref="JI10">IF(ISNA(INDEX('Custom Field Tbl'!$R$5:$R$1053, MATCH('CF Values LookUp'!JI$4 &amp; 'CF Values LookUp'!$D10, 'Custom Field Tbl'!$Q$5:$Q$1053 &amp; 'Custom Field Tbl'!$S$5:$S$1053, 0)) ), "",
INDEX('Custom Field Tbl'!$R$5:$R$1053, MATCH('CF Values LookUp'!JI$4 &amp; 'CF Values LookUp'!$D10, 'Custom Field Tbl'!$Q$5:$Q$1053 &amp; 'Custom Field Tbl'!$S$5:$S$1053, 0)) )</f>
        <v/>
      </c>
      <c r="JJ10" t="str" cm="1">
        <f t="array" ref="JJ10">IF(ISNA(INDEX('Custom Field Tbl'!$R$5:$R$1053, MATCH('CF Values LookUp'!JJ$4 &amp; 'CF Values LookUp'!$D10, 'Custom Field Tbl'!$Q$5:$Q$1053 &amp; 'Custom Field Tbl'!$S$5:$S$1053, 0)) ), "",
INDEX('Custom Field Tbl'!$R$5:$R$1053, MATCH('CF Values LookUp'!JJ$4 &amp; 'CF Values LookUp'!$D10, 'Custom Field Tbl'!$Q$5:$Q$1053 &amp; 'Custom Field Tbl'!$S$5:$S$1053, 0)) )</f>
        <v>Precast concrete with chain link fence</v>
      </c>
      <c r="JK10" t="str" cm="1">
        <f t="array" ref="JK10">IF(ISNA(INDEX('Custom Field Tbl'!$R$5:$R$1053, MATCH('CF Values LookUp'!JK$4 &amp; 'CF Values LookUp'!$D10, 'Custom Field Tbl'!$Q$5:$Q$1053 &amp; 'Custom Field Tbl'!$S$5:$S$1053, 0)) ), "",
INDEX('Custom Field Tbl'!$R$5:$R$1053, MATCH('CF Values LookUp'!JK$4 &amp; 'CF Values LookUp'!$D10, 'Custom Field Tbl'!$Q$5:$Q$1053 &amp; 'Custom Field Tbl'!$S$5:$S$1053, 0)) )</f>
        <v/>
      </c>
      <c r="JL10" t="str" cm="1">
        <f t="array" ref="JL10">IF(ISNA(INDEX('Custom Field Tbl'!$R$5:$R$1053, MATCH('CF Values LookUp'!JL$4 &amp; 'CF Values LookUp'!$D10, 'Custom Field Tbl'!$Q$5:$Q$1053 &amp; 'Custom Field Tbl'!$S$5:$S$1053, 0)) ), "",
INDEX('Custom Field Tbl'!$R$5:$R$1053, MATCH('CF Values LookUp'!JL$4 &amp; 'CF Values LookUp'!$D10, 'Custom Field Tbl'!$Q$5:$Q$1053 &amp; 'Custom Field Tbl'!$S$5:$S$1053, 0)) )</f>
        <v/>
      </c>
      <c r="JM10" t="str" cm="1">
        <f t="array" ref="JM10">IF(ISNA(INDEX('Custom Field Tbl'!$R$5:$R$1053, MATCH('CF Values LookUp'!JM$4 &amp; 'CF Values LookUp'!$D10, 'Custom Field Tbl'!$Q$5:$Q$1053 &amp; 'Custom Field Tbl'!$S$5:$S$1053, 0)) ), "",
INDEX('Custom Field Tbl'!$R$5:$R$1053, MATCH('CF Values LookUp'!JM$4 &amp; 'CF Values LookUp'!$D10, 'Custom Field Tbl'!$Q$5:$Q$1053 &amp; 'Custom Field Tbl'!$S$5:$S$1053, 0)) )</f>
        <v/>
      </c>
      <c r="JN10" t="str" cm="1">
        <f t="array" ref="JN10">IF(ISNA(INDEX('Custom Field Tbl'!$R$5:$R$1053, MATCH('CF Values LookUp'!JN$4 &amp; 'CF Values LookUp'!$D10, 'Custom Field Tbl'!$Q$5:$Q$1053 &amp; 'Custom Field Tbl'!$S$5:$S$1053, 0)) ), "",
INDEX('Custom Field Tbl'!$R$5:$R$1053, MATCH('CF Values LookUp'!JN$4 &amp; 'CF Values LookUp'!$D10, 'Custom Field Tbl'!$Q$5:$Q$1053 &amp; 'Custom Field Tbl'!$S$5:$S$1053, 0)) )</f>
        <v>Natural Gas (NG) Heated</v>
      </c>
      <c r="JO10" t="str" cm="1">
        <f t="array" ref="JO10">IF(ISNA(INDEX('Custom Field Tbl'!$R$5:$R$1053, MATCH('CF Values LookUp'!JO$4 &amp; 'CF Values LookUp'!$D10, 'Custom Field Tbl'!$Q$5:$Q$1053 &amp; 'Custom Field Tbl'!$S$5:$S$1053, 0)) ), "",
INDEX('Custom Field Tbl'!$R$5:$R$1053, MATCH('CF Values LookUp'!JO$4 &amp; 'CF Values LookUp'!$D10, 'Custom Field Tbl'!$Q$5:$Q$1053 &amp; 'Custom Field Tbl'!$S$5:$S$1053, 0)) )</f>
        <v>Radiator</v>
      </c>
      <c r="JP10" t="str" cm="1">
        <f t="array" ref="JP10">IF(ISNA(INDEX('Custom Field Tbl'!$R$5:$R$1053, MATCH('CF Values LookUp'!JP$4 &amp; 'CF Values LookUp'!$D10, 'Custom Field Tbl'!$Q$5:$Q$1053 &amp; 'Custom Field Tbl'!$S$5:$S$1053, 0)) ), "",
INDEX('Custom Field Tbl'!$R$5:$R$1053, MATCH('CF Values LookUp'!JP$4 &amp; 'CF Values LookUp'!$D10, 'Custom Field Tbl'!$Q$5:$Q$1053 &amp; 'Custom Field Tbl'!$S$5:$S$1053, 0)) )</f>
        <v/>
      </c>
      <c r="JQ10" t="str" cm="1">
        <f t="array" ref="JQ10">IF(ISNA(INDEX('Custom Field Tbl'!$R$5:$R$1053, MATCH('CF Values LookUp'!JQ$4 &amp; 'CF Values LookUp'!$D10, 'Custom Field Tbl'!$Q$5:$Q$1053 &amp; 'Custom Field Tbl'!$S$5:$S$1053, 0)) ), "",
INDEX('Custom Field Tbl'!$R$5:$R$1053, MATCH('CF Values LookUp'!JQ$4 &amp; 'CF Values LookUp'!$D10, 'Custom Field Tbl'!$Q$5:$Q$1053 &amp; 'Custom Field Tbl'!$S$5:$S$1053, 0)) )</f>
        <v/>
      </c>
      <c r="JR10" t="str" cm="1">
        <f t="array" ref="JR10">IF(ISNA(INDEX('Custom Field Tbl'!$R$5:$R$1053, MATCH('CF Values LookUp'!JR$4 &amp; 'CF Values LookUp'!$D10, 'Custom Field Tbl'!$Q$5:$Q$1053 &amp; 'Custom Field Tbl'!$S$5:$S$1053, 0)) ), "",
INDEX('Custom Field Tbl'!$R$5:$R$1053, MATCH('CF Values LookUp'!JR$4 &amp; 'CF Values LookUp'!$D10, 'Custom Field Tbl'!$Q$5:$Q$1053 &amp; 'Custom Field Tbl'!$S$5:$S$1053, 0)) )</f>
        <v/>
      </c>
      <c r="JS10" t="str" cm="1">
        <f t="array" ref="JS10">IF(ISNA(INDEX('Custom Field Tbl'!$R$5:$R$1053, MATCH('CF Values LookUp'!JS$4 &amp; 'CF Values LookUp'!$D10, 'Custom Field Tbl'!$Q$5:$Q$1053 &amp; 'Custom Field Tbl'!$S$5:$S$1053, 0)) ), "",
INDEX('Custom Field Tbl'!$R$5:$R$1053, MATCH('CF Values LookUp'!JS$4 &amp; 'CF Values LookUp'!$D10, 'Custom Field Tbl'!$Q$5:$Q$1053 &amp; 'Custom Field Tbl'!$S$5:$S$1053, 0)) )</f>
        <v/>
      </c>
      <c r="JT10" t="str" cm="1">
        <f t="array" ref="JT10">IF(ISNA(INDEX('Custom Field Tbl'!$R$5:$R$1053, MATCH('CF Values LookUp'!JT$4 &amp; 'CF Values LookUp'!$D10, 'Custom Field Tbl'!$Q$5:$Q$1053 &amp; 'Custom Field Tbl'!$S$5:$S$1053, 0)) ), "",
INDEX('Custom Field Tbl'!$R$5:$R$1053, MATCH('CF Values LookUp'!JT$4 &amp; 'CF Values LookUp'!$D10, 'Custom Field Tbl'!$Q$5:$Q$1053 &amp; 'Custom Field Tbl'!$S$5:$S$1053, 0)) )</f>
        <v/>
      </c>
      <c r="JU10" t="str" cm="1">
        <f t="array" ref="JU10">IF(ISNA(INDEX('Custom Field Tbl'!$R$5:$R$1053, MATCH('CF Values LookUp'!JU$4 &amp; 'CF Values LookUp'!$D10, 'Custom Field Tbl'!$Q$5:$Q$1053 &amp; 'Custom Field Tbl'!$S$5:$S$1053, 0)) ), "",
INDEX('Custom Field Tbl'!$R$5:$R$1053, MATCH('CF Values LookUp'!JU$4 &amp; 'CF Values LookUp'!$D10, 'Custom Field Tbl'!$Q$5:$Q$1053 &amp; 'Custom Field Tbl'!$S$5:$S$1053, 0)) )</f>
        <v/>
      </c>
      <c r="JV10" t="str" cm="1">
        <f t="array" ref="JV10">IF(ISNA(INDEX('Custom Field Tbl'!$R$5:$R$1053, MATCH('CF Values LookUp'!JV$4 &amp; 'CF Values LookUp'!$D10, 'Custom Field Tbl'!$Q$5:$Q$1053 &amp; 'Custom Field Tbl'!$S$5:$S$1053, 0)) ), "",
INDEX('Custom Field Tbl'!$R$5:$R$1053, MATCH('CF Values LookUp'!JV$4 &amp; 'CF Values LookUp'!$D10, 'Custom Field Tbl'!$Q$5:$Q$1053 &amp; 'Custom Field Tbl'!$S$5:$S$1053, 0)) )</f>
        <v/>
      </c>
      <c r="JW10" t="str" cm="1">
        <f t="array" ref="JW10">IF(ISNA(INDEX('Custom Field Tbl'!$R$5:$R$1053, MATCH('CF Values LookUp'!JW$4 &amp; 'CF Values LookUp'!$D10, 'Custom Field Tbl'!$Q$5:$Q$1053 &amp; 'Custom Field Tbl'!$S$5:$S$1053, 0)) ), "",
INDEX('Custom Field Tbl'!$R$5:$R$1053, MATCH('CF Values LookUp'!JW$4 &amp; 'CF Values LookUp'!$D10, 'Custom Field Tbl'!$Q$5:$Q$1053 &amp; 'Custom Field Tbl'!$S$5:$S$1053, 0)) )</f>
        <v/>
      </c>
      <c r="JX10" t="str" cm="1">
        <f t="array" ref="JX10">IF(ISNA(INDEX('Custom Field Tbl'!$R$5:$R$1053, MATCH('CF Values LookUp'!JX$4 &amp; 'CF Values LookUp'!$D10, 'Custom Field Tbl'!$Q$5:$Q$1053 &amp; 'Custom Field Tbl'!$S$5:$S$1053, 0)) ), "",
INDEX('Custom Field Tbl'!$R$5:$R$1053, MATCH('CF Values LookUp'!JX$4 &amp; 'CF Values LookUp'!$D10, 'Custom Field Tbl'!$Q$5:$Q$1053 &amp; 'Custom Field Tbl'!$S$5:$S$1053, 0)) )</f>
        <v/>
      </c>
      <c r="JY10" s="358" t="str" cm="1">
        <f t="array" ref="JY10">IF(ISNA(INDEX('Custom Field Tbl'!$R$5:$R$1053, MATCH('CF Values LookUp'!JY$4 &amp; 'CF Values LookUp'!$D10, 'Custom Field Tbl'!$Q$5:$Q$1053 &amp; 'Custom Field Tbl'!$S$5:$S$1053, 0)) ), "",
INDEX('Custom Field Tbl'!$R$5:$R$1053, MATCH('CF Values LookUp'!JY$4 &amp; 'CF Values LookUp'!$D10, 'Custom Field Tbl'!$Q$5:$Q$1053 &amp; 'Custom Field Tbl'!$S$5:$S$1053, 0)) )</f>
        <v/>
      </c>
      <c r="KA10" s="358" t="str" cm="1">
        <f t="array" ref="KA10">IF(ISNA(INDEX('Custom Field Tbl'!$R$5:$R$1053, MATCH('CF Values LookUp'!KA$4 &amp; 'CF Values LookUp'!$D10, 'Custom Field Tbl'!$Q$5:$Q$1053 &amp; 'Custom Field Tbl'!$S$5:$S$1053, 0)) ), "",
INDEX('Custom Field Tbl'!$R$5:$R$1053, MATCH('CF Values LookUp'!KA$4 &amp; 'CF Values LookUp'!$D10, 'Custom Field Tbl'!$Q$5:$Q$1053 &amp; 'Custom Field Tbl'!$S$5:$S$1053, 0)) )</f>
        <v/>
      </c>
      <c r="KB10" s="358" t="str" cm="1">
        <f t="array" ref="KB10">IF(ISNA(INDEX('Custom Field Tbl'!$R$5:$R$1053, MATCH('CF Values LookUp'!KB$4 &amp; 'CF Values LookUp'!$D10, 'Custom Field Tbl'!$Q$5:$Q$1053 &amp; 'Custom Field Tbl'!$S$5:$S$1053, 0)) ), "",
INDEX('Custom Field Tbl'!$R$5:$R$1053, MATCH('CF Values LookUp'!KB$4 &amp; 'CF Values LookUp'!$D10, 'Custom Field Tbl'!$Q$5:$Q$1053 &amp; 'Custom Field Tbl'!$S$5:$S$1053, 0)) )</f>
        <v/>
      </c>
      <c r="KC10" s="358" t="str" cm="1">
        <f t="array" ref="KC10">IF(ISNA(INDEX('Custom Field Tbl'!$R$5:$R$1053, MATCH('CF Values LookUp'!KC$4 &amp; 'CF Values LookUp'!$D10, 'Custom Field Tbl'!$Q$5:$Q$1053 &amp; 'Custom Field Tbl'!$S$5:$S$1053, 0)) ), "",
INDEX('Custom Field Tbl'!$R$5:$R$1053, MATCH('CF Values LookUp'!KC$4 &amp; 'CF Values LookUp'!$D10, 'Custom Field Tbl'!$Q$5:$Q$1053 &amp; 'Custom Field Tbl'!$S$5:$S$1053, 0)) )</f>
        <v/>
      </c>
      <c r="KD10" s="358" t="str" cm="1">
        <f t="array" ref="KD10">IF(ISNA(INDEX('Custom Field Tbl'!$R$5:$R$1053, MATCH('CF Values LookUp'!KD$4 &amp; 'CF Values LookUp'!$D10, 'Custom Field Tbl'!$Q$5:$Q$1053 &amp; 'Custom Field Tbl'!$S$5:$S$1053, 0)) ), "",
INDEX('Custom Field Tbl'!$R$5:$R$1053, MATCH('CF Values LookUp'!KD$4 &amp; 'CF Values LookUp'!$D10, 'Custom Field Tbl'!$Q$5:$Q$1053 &amp; 'Custom Field Tbl'!$S$5:$S$1053, 0)) )</f>
        <v/>
      </c>
      <c r="KE10" s="358" t="str" cm="1">
        <f t="array" ref="KE10">IF(ISNA(INDEX('Custom Field Tbl'!$R$5:$R$1053, MATCH('CF Values LookUp'!KE$4 &amp; 'CF Values LookUp'!$D10, 'Custom Field Tbl'!$Q$5:$Q$1053 &amp; 'Custom Field Tbl'!$S$5:$S$1053, 0)) ), "",
INDEX('Custom Field Tbl'!$R$5:$R$1053, MATCH('CF Values LookUp'!KE$4 &amp; 'CF Values LookUp'!$D10, 'Custom Field Tbl'!$Q$5:$Q$1053 &amp; 'Custom Field Tbl'!$S$5:$S$1053, 0)) )</f>
        <v/>
      </c>
      <c r="KF10" s="358" t="str" cm="1">
        <f t="array" ref="KF10">IF(ISNA(INDEX('Custom Field Tbl'!$R$5:$R$1053, MATCH('CF Values LookUp'!KF$4 &amp; 'CF Values LookUp'!$D10, 'Custom Field Tbl'!$Q$5:$Q$1053 &amp; 'Custom Field Tbl'!$S$5:$S$1053, 0)) ), "",
INDEX('Custom Field Tbl'!$R$5:$R$1053, MATCH('CF Values LookUp'!KF$4 &amp; 'CF Values LookUp'!$D10, 'Custom Field Tbl'!$Q$5:$Q$1053 &amp; 'Custom Field Tbl'!$S$5:$S$1053, 0)) )</f>
        <v/>
      </c>
      <c r="KG10" s="358" t="str" cm="1">
        <f t="array" ref="KG10">IF(ISNA(INDEX('Custom Field Tbl'!$R$5:$R$1053, MATCH('CF Values LookUp'!KG$4 &amp; 'CF Values LookUp'!$D10, 'Custom Field Tbl'!$Q$5:$Q$1053 &amp; 'Custom Field Tbl'!$S$5:$S$1053, 0)) ), "",
INDEX('Custom Field Tbl'!$R$5:$R$1053, MATCH('CF Values LookUp'!KG$4 &amp; 'CF Values LookUp'!$D10, 'Custom Field Tbl'!$Q$5:$Q$1053 &amp; 'Custom Field Tbl'!$S$5:$S$1053, 0)) )</f>
        <v/>
      </c>
      <c r="KH10" s="358" t="str" cm="1">
        <f t="array" ref="KH10">IF(ISNA(INDEX('Custom Field Tbl'!$R$5:$R$1053, MATCH('CF Values LookUp'!KH$4 &amp; 'CF Values LookUp'!$D10, 'Custom Field Tbl'!$Q$5:$Q$1053 &amp; 'Custom Field Tbl'!$S$5:$S$1053, 0)) ), "",
INDEX('Custom Field Tbl'!$R$5:$R$1053, MATCH('CF Values LookUp'!KH$4 &amp; 'CF Values LookUp'!$D10, 'Custom Field Tbl'!$Q$5:$Q$1053 &amp; 'Custom Field Tbl'!$S$5:$S$1053, 0)) )</f>
        <v/>
      </c>
      <c r="KI10" s="358" t="str" cm="1">
        <f t="array" ref="KI10">IF(ISNA(INDEX('Custom Field Tbl'!$R$5:$R$1053, MATCH('CF Values LookUp'!KI$4 &amp; 'CF Values LookUp'!$D10, 'Custom Field Tbl'!$Q$5:$Q$1053 &amp; 'Custom Field Tbl'!$S$5:$S$1053, 0)) ), "",
INDEX('Custom Field Tbl'!$R$5:$R$1053, MATCH('CF Values LookUp'!KI$4 &amp; 'CF Values LookUp'!$D10, 'Custom Field Tbl'!$Q$5:$Q$1053 &amp; 'Custom Field Tbl'!$S$5:$S$1053, 0)) )</f>
        <v>Sanitary Sewer Pipe</v>
      </c>
      <c r="KJ10" s="358" t="str" cm="1">
        <f t="array" ref="KJ10">IF(ISNA(INDEX('Custom Field Tbl'!$R$5:$R$1053, MATCH('CF Values LookUp'!KJ$4 &amp; 'CF Values LookUp'!$D10, 'Custom Field Tbl'!$Q$5:$Q$1053 &amp; 'Custom Field Tbl'!$S$5:$S$1053, 0)) ), "",
INDEX('Custom Field Tbl'!$R$5:$R$1053, MATCH('CF Values LookUp'!KJ$4 &amp; 'CF Values LookUp'!$D10, 'Custom Field Tbl'!$Q$5:$Q$1053 &amp; 'Custom Field Tbl'!$S$5:$S$1053, 0)) )</f>
        <v/>
      </c>
      <c r="KK10" s="358" t="str" cm="1">
        <f t="array" ref="KK10">IF(ISNA(INDEX('Custom Field Tbl'!$R$5:$R$1053, MATCH('CF Values LookUp'!KK$4 &amp; 'CF Values LookUp'!$D10, 'Custom Field Tbl'!$Q$5:$Q$1053 &amp; 'Custom Field Tbl'!$S$5:$S$1053, 0)) ), "",
INDEX('Custom Field Tbl'!$R$5:$R$1053, MATCH('CF Values LookUp'!KK$4 &amp; 'CF Values LookUp'!$D10, 'Custom Field Tbl'!$Q$5:$Q$1053 &amp; 'Custom Field Tbl'!$S$5:$S$1053, 0)) )</f>
        <v/>
      </c>
      <c r="KL10" s="358" t="str" cm="1">
        <f t="array" ref="KL10">IF(ISNA(INDEX('Custom Field Tbl'!$R$5:$R$1053, MATCH('CF Values LookUp'!KL$4 &amp; 'CF Values LookUp'!$D10, 'Custom Field Tbl'!$Q$5:$Q$1053 &amp; 'Custom Field Tbl'!$S$5:$S$1053, 0)) ), "",
INDEX('Custom Field Tbl'!$R$5:$R$1053, MATCH('CF Values LookUp'!KL$4 &amp; 'CF Values LookUp'!$D10, 'Custom Field Tbl'!$Q$5:$Q$1053 &amp; 'Custom Field Tbl'!$S$5:$S$1053, 0)) )</f>
        <v/>
      </c>
      <c r="KN10" s="358" t="str" cm="1">
        <f t="array" ref="KN10">IF(ISNA(INDEX('Custom Field Tbl'!$R$5:$R$1053, MATCH('CF Values LookUp'!KN$4 &amp; 'CF Values LookUp'!$D10, 'Custom Field Tbl'!$Q$5:$Q$1053 &amp; 'Custom Field Tbl'!$S$5:$S$1053, 0)) ), "",
INDEX('Custom Field Tbl'!$R$5:$R$1053, MATCH('CF Values LookUp'!KN$4 &amp; 'CF Values LookUp'!$D10, 'Custom Field Tbl'!$Q$5:$Q$1053 &amp; 'Custom Field Tbl'!$S$5:$S$1053, 0)) )</f>
        <v/>
      </c>
      <c r="KO10" s="358" t="str" cm="1">
        <f t="array" ref="KO10">IF(ISNA(INDEX('Custom Field Tbl'!$R$5:$R$1053, MATCH('CF Values LookUp'!KO$4 &amp; 'CF Values LookUp'!$D10, 'Custom Field Tbl'!$Q$5:$Q$1053 &amp; 'Custom Field Tbl'!$S$5:$S$1053, 0)) ), "",
INDEX('Custom Field Tbl'!$R$5:$R$1053, MATCH('CF Values LookUp'!KO$4 &amp; 'CF Values LookUp'!$D10, 'Custom Field Tbl'!$Q$5:$Q$1053 &amp; 'Custom Field Tbl'!$S$5:$S$1053, 0)) )</f>
        <v/>
      </c>
      <c r="KP10" s="358" t="str" cm="1">
        <f t="array" ref="KP10">IF(ISNA(INDEX('Custom Field Tbl'!$R$5:$R$1053, MATCH('CF Values LookUp'!KP$4 &amp; 'CF Values LookUp'!$D10, 'Custom Field Tbl'!$Q$5:$Q$1053 &amp; 'Custom Field Tbl'!$S$5:$S$1053, 0)) ), "",
INDEX('Custom Field Tbl'!$R$5:$R$1053, MATCH('CF Values LookUp'!KP$4 &amp; 'CF Values LookUp'!$D10, 'Custom Field Tbl'!$Q$5:$Q$1053 &amp; 'Custom Field Tbl'!$S$5:$S$1053, 0)) )</f>
        <v/>
      </c>
      <c r="KQ10" s="358" t="str" cm="1">
        <f t="array" ref="KQ10">IF(ISNA(INDEX('Custom Field Tbl'!$R$5:$R$1053, MATCH('CF Values LookUp'!KQ$4 &amp; 'CF Values LookUp'!$D10, 'Custom Field Tbl'!$Q$5:$Q$1053 &amp; 'Custom Field Tbl'!$S$5:$S$1053, 0)) ), "",
INDEX('Custom Field Tbl'!$R$5:$R$1053, MATCH('CF Values LookUp'!KQ$4 &amp; 'CF Values LookUp'!$D10, 'Custom Field Tbl'!$Q$5:$Q$1053 &amp; 'Custom Field Tbl'!$S$5:$S$1053, 0)) )</f>
        <v>Water Sterilization System</v>
      </c>
      <c r="KR10" s="358" t="str" cm="1">
        <f t="array" ref="KR10">IF(ISNA(INDEX('Custom Field Tbl'!$R$5:$R$1053, MATCH('CF Values LookUp'!KR$4 &amp; 'CF Values LookUp'!$D10, 'Custom Field Tbl'!$Q$5:$Q$1053 &amp; 'Custom Field Tbl'!$S$5:$S$1053, 0)) ), "",
INDEX('Custom Field Tbl'!$R$5:$R$1053, MATCH('CF Values LookUp'!KR$4 &amp; 'CF Values LookUp'!$D10, 'Custom Field Tbl'!$Q$5:$Q$1053 &amp; 'Custom Field Tbl'!$S$5:$S$1053, 0)) )</f>
        <v/>
      </c>
      <c r="KS10" s="358" t="str" cm="1">
        <f t="array" ref="KS10">IF(ISNA(INDEX('Custom Field Tbl'!$R$5:$R$1053, MATCH('CF Values LookUp'!KS$4 &amp; 'CF Values LookUp'!$D10, 'Custom Field Tbl'!$Q$5:$Q$1053 &amp; 'Custom Field Tbl'!$S$5:$S$1053, 0)) ), "",
INDEX('Custom Field Tbl'!$R$5:$R$1053, MATCH('CF Values LookUp'!KS$4 &amp; 'CF Values LookUp'!$D10, 'Custom Field Tbl'!$Q$5:$Q$1053 &amp; 'Custom Field Tbl'!$S$5:$S$1053, 0)) )</f>
        <v/>
      </c>
      <c r="KT10" s="358" t="str" cm="1">
        <f t="array" ref="KT10">IF(ISNA(INDEX('Custom Field Tbl'!$R$5:$R$1053, MATCH('CF Values LookUp'!KT$4 &amp; 'CF Values LookUp'!$D10, 'Custom Field Tbl'!$Q$5:$Q$1053 &amp; 'Custom Field Tbl'!$S$5:$S$1053, 0)) ), "",
INDEX('Custom Field Tbl'!$R$5:$R$1053, MATCH('CF Values LookUp'!KT$4 &amp; 'CF Values LookUp'!$D10, 'Custom Field Tbl'!$Q$5:$Q$1053 &amp; 'Custom Field Tbl'!$S$5:$S$1053, 0)) )</f>
        <v/>
      </c>
      <c r="KU10" s="358" t="str" cm="1">
        <f t="array" ref="KU10">IF(ISNA(INDEX('Custom Field Tbl'!$R$5:$R$1053, MATCH('CF Values LookUp'!KU$4 &amp; 'CF Values LookUp'!$D10, 'Custom Field Tbl'!$Q$5:$Q$1053 &amp; 'Custom Field Tbl'!$S$5:$S$1053, 0)) ), "",
INDEX('Custom Field Tbl'!$R$5:$R$1053, MATCH('CF Values LookUp'!KU$4 &amp; 'CF Values LookUp'!$D10, 'Custom Field Tbl'!$Q$5:$Q$1053 &amp; 'Custom Field Tbl'!$S$5:$S$1053, 0)) )</f>
        <v/>
      </c>
      <c r="KV10" s="358" t="str" cm="1">
        <f t="array" ref="KV10">IF(ISNA(INDEX('Custom Field Tbl'!$R$5:$R$1053, MATCH('CF Values LookUp'!KV$4 &amp; 'CF Values LookUp'!$D10, 'Custom Field Tbl'!$Q$5:$Q$1053 &amp; 'Custom Field Tbl'!$S$5:$S$1053, 0)) ), "",
INDEX('Custom Field Tbl'!$R$5:$R$1053, MATCH('CF Values LookUp'!KV$4 &amp; 'CF Values LookUp'!$D10, 'Custom Field Tbl'!$Q$5:$Q$1053 &amp; 'Custom Field Tbl'!$S$5:$S$1053, 0)) )</f>
        <v/>
      </c>
      <c r="KW10" s="358" t="str" cm="1">
        <f t="array" ref="KW10">IF(ISNA(INDEX('Custom Field Tbl'!$R$5:$R$1053, MATCH('CF Values LookUp'!KW$4 &amp; 'CF Values LookUp'!$D10, 'Custom Field Tbl'!$Q$5:$Q$1053 &amp; 'Custom Field Tbl'!$S$5:$S$1053, 0)) ), "",
INDEX('Custom Field Tbl'!$R$5:$R$1053, MATCH('CF Values LookUp'!KW$4 &amp; 'CF Values LookUp'!$D10, 'Custom Field Tbl'!$Q$5:$Q$1053 &amp; 'Custom Field Tbl'!$S$5:$S$1053, 0)) )</f>
        <v/>
      </c>
      <c r="KX10" s="358" t="str" cm="1">
        <f t="array" ref="KX10">IF(ISNA(INDEX('Custom Field Tbl'!$R$5:$R$1053, MATCH('CF Values LookUp'!KX$4 &amp; 'CF Values LookUp'!$D10, 'Custom Field Tbl'!$Q$5:$Q$1053 &amp; 'Custom Field Tbl'!$S$5:$S$1053, 0)) ), "",
INDEX('Custom Field Tbl'!$R$5:$R$1053, MATCH('CF Values LookUp'!KX$4 &amp; 'CF Values LookUp'!$D10, 'Custom Field Tbl'!$Q$5:$Q$1053 &amp; 'Custom Field Tbl'!$S$5:$S$1053, 0)) )</f>
        <v/>
      </c>
      <c r="KY10" s="358" t="str" cm="1">
        <f t="array" ref="KY10">IF(ISNA(INDEX('Custom Field Tbl'!$R$5:$R$1053, MATCH('CF Values LookUp'!KY$4 &amp; 'CF Values LookUp'!$D10, 'Custom Field Tbl'!$Q$5:$Q$1053 &amp; 'Custom Field Tbl'!$S$5:$S$1053, 0)) ), "",
INDEX('Custom Field Tbl'!$R$5:$R$1053, MATCH('CF Values LookUp'!KY$4 &amp; 'CF Values LookUp'!$D10, 'Custom Field Tbl'!$Q$5:$Q$1053 &amp; 'Custom Field Tbl'!$S$5:$S$1053, 0)) )</f>
        <v/>
      </c>
    </row>
    <row r="11" spans="3:311" x14ac:dyDescent="0.35">
      <c r="C11" s="599"/>
      <c r="D11" s="7" t="s">
        <v>11468</v>
      </c>
      <c r="E11" t="str" cm="1">
        <f t="array" ref="E11">IF(ISNA(INDEX('Custom Field Tbl'!$R$5:$R$1053, MATCH('CF Values LookUp'!E$4 &amp; 'CF Values LookUp'!$D11, 'Custom Field Tbl'!$Q$5:$Q$1053 &amp; 'Custom Field Tbl'!$S$5:$S$1053, 0)) ), "",
INDEX('Custom Field Tbl'!$R$5:$R$1053, MATCH('CF Values LookUp'!E$4 &amp; 'CF Values LookUp'!$D11, 'Custom Field Tbl'!$Q$5:$Q$1053 &amp; 'Custom Field Tbl'!$S$5:$S$1053, 0)) )</f>
        <v/>
      </c>
      <c r="F11" t="str" cm="1">
        <f t="array" ref="F11">IF(ISNA(INDEX('Custom Field Tbl'!$R$5:$R$1053, MATCH('CF Values LookUp'!F$4 &amp; 'CF Values LookUp'!$D11, 'Custom Field Tbl'!$Q$5:$Q$1053 &amp; 'Custom Field Tbl'!$S$5:$S$1053, 0)) ), "",
INDEX('Custom Field Tbl'!$R$5:$R$1053, MATCH('CF Values LookUp'!F$4 &amp; 'CF Values LookUp'!$D11, 'Custom Field Tbl'!$Q$5:$Q$1053 &amp; 'Custom Field Tbl'!$S$5:$S$1053, 0)) )</f>
        <v/>
      </c>
      <c r="G11" t="str" cm="1">
        <f t="array" ref="G11">IF(ISNA(INDEX('Custom Field Tbl'!$R$5:$R$1053, MATCH('CF Values LookUp'!G$4 &amp; 'CF Values LookUp'!$D11, 'Custom Field Tbl'!$Q$5:$Q$1053 &amp; 'Custom Field Tbl'!$S$5:$S$1053, 0)) ), "",
INDEX('Custom Field Tbl'!$R$5:$R$1053, MATCH('CF Values LookUp'!G$4 &amp; 'CF Values LookUp'!$D11, 'Custom Field Tbl'!$Q$5:$Q$1053 &amp; 'Custom Field Tbl'!$S$5:$S$1053, 0)) )</f>
        <v/>
      </c>
      <c r="H11" t="str" cm="1">
        <f t="array" ref="H11">IF(ISNA(INDEX('Custom Field Tbl'!$R$5:$R$1053, MATCH('CF Values LookUp'!H$4 &amp; 'CF Values LookUp'!$D11, 'Custom Field Tbl'!$Q$5:$Q$1053 &amp; 'Custom Field Tbl'!$S$5:$S$1053, 0)) ), "",
INDEX('Custom Field Tbl'!$R$5:$R$1053, MATCH('CF Values LookUp'!H$4 &amp; 'CF Values LookUp'!$D11, 'Custom Field Tbl'!$Q$5:$Q$1053 &amp; 'Custom Field Tbl'!$S$5:$S$1053, 0)) )</f>
        <v/>
      </c>
      <c r="I11" t="str" cm="1">
        <f t="array" ref="I11">IF(ISNA(INDEX('Custom Field Tbl'!$R$5:$R$1053, MATCH('CF Values LookUp'!I$4 &amp; 'CF Values LookUp'!$D11, 'Custom Field Tbl'!$Q$5:$Q$1053 &amp; 'Custom Field Tbl'!$S$5:$S$1053, 0)) ), "",
INDEX('Custom Field Tbl'!$R$5:$R$1053, MATCH('CF Values LookUp'!I$4 &amp; 'CF Values LookUp'!$D11, 'Custom Field Tbl'!$Q$5:$Q$1053 &amp; 'Custom Field Tbl'!$S$5:$S$1053, 0)) )</f>
        <v/>
      </c>
      <c r="J11" t="str" cm="1">
        <f t="array" ref="J11">IF(ISNA(INDEX('Custom Field Tbl'!$R$5:$R$1053, MATCH('CF Values LookUp'!J$4 &amp; 'CF Values LookUp'!$D11, 'Custom Field Tbl'!$Q$5:$Q$1053 &amp; 'Custom Field Tbl'!$S$5:$S$1053, 0)) ), "",
INDEX('Custom Field Tbl'!$R$5:$R$1053, MATCH('CF Values LookUp'!J$4 &amp; 'CF Values LookUp'!$D11, 'Custom Field Tbl'!$Q$5:$Q$1053 &amp; 'Custom Field Tbl'!$S$5:$S$1053, 0)) )</f>
        <v/>
      </c>
      <c r="K11" t="str" cm="1">
        <f t="array" ref="K11">IF(ISNA(INDEX('Custom Field Tbl'!$R$5:$R$1053, MATCH('CF Values LookUp'!K$4 &amp; 'CF Values LookUp'!$D11, 'Custom Field Tbl'!$Q$5:$Q$1053 &amp; 'Custom Field Tbl'!$S$5:$S$1053, 0)) ), "",
INDEX('Custom Field Tbl'!$R$5:$R$1053, MATCH('CF Values LookUp'!K$4 &amp; 'CF Values LookUp'!$D11, 'Custom Field Tbl'!$Q$5:$Q$1053 &amp; 'Custom Field Tbl'!$S$5:$S$1053, 0)) )</f>
        <v/>
      </c>
      <c r="L11" t="str" cm="1">
        <f t="array" ref="L11">IF(ISNA(INDEX('Custom Field Tbl'!$R$5:$R$1053, MATCH('CF Values LookUp'!L$4 &amp; 'CF Values LookUp'!$D11, 'Custom Field Tbl'!$Q$5:$Q$1053 &amp; 'Custom Field Tbl'!$S$5:$S$1053, 0)) ), "",
INDEX('Custom Field Tbl'!$R$5:$R$1053, MATCH('CF Values LookUp'!L$4 &amp; 'CF Values LookUp'!$D11, 'Custom Field Tbl'!$Q$5:$Q$1053 &amp; 'Custom Field Tbl'!$S$5:$S$1053, 0)) )</f>
        <v/>
      </c>
      <c r="M11" t="str" cm="1">
        <f t="array" ref="M11">IF(ISNA(INDEX('Custom Field Tbl'!$R$5:$R$1053, MATCH('CF Values LookUp'!M$4 &amp; 'CF Values LookUp'!$D11, 'Custom Field Tbl'!$Q$5:$Q$1053 &amp; 'Custom Field Tbl'!$S$5:$S$1053, 0)) ), "",
INDEX('Custom Field Tbl'!$R$5:$R$1053, MATCH('CF Values LookUp'!M$4 &amp; 'CF Values LookUp'!$D11, 'Custom Field Tbl'!$Q$5:$Q$1053 &amp; 'Custom Field Tbl'!$S$5:$S$1053, 0)) )</f>
        <v/>
      </c>
      <c r="N11" t="str" cm="1">
        <f t="array" ref="N11">IF(ISNA(INDEX('Custom Field Tbl'!$R$5:$R$1053, MATCH('CF Values LookUp'!N$4 &amp; 'CF Values LookUp'!$D11, 'Custom Field Tbl'!$Q$5:$Q$1053 &amp; 'Custom Field Tbl'!$S$5:$S$1053, 0)) ), "",
INDEX('Custom Field Tbl'!$R$5:$R$1053, MATCH('CF Values LookUp'!N$4 &amp; 'CF Values LookUp'!$D11, 'Custom Field Tbl'!$Q$5:$Q$1053 &amp; 'Custom Field Tbl'!$S$5:$S$1053, 0)) )</f>
        <v/>
      </c>
      <c r="O11" t="str" cm="1">
        <f t="array" ref="O11">IF(ISNA(INDEX('Custom Field Tbl'!$R$5:$R$1053, MATCH('CF Values LookUp'!O$4 &amp; 'CF Values LookUp'!$D11, 'Custom Field Tbl'!$Q$5:$Q$1053 &amp; 'Custom Field Tbl'!$S$5:$S$1053, 0)) ), "",
INDEX('Custom Field Tbl'!$R$5:$R$1053, MATCH('CF Values LookUp'!O$4 &amp; 'CF Values LookUp'!$D11, 'Custom Field Tbl'!$Q$5:$Q$1053 &amp; 'Custom Field Tbl'!$S$5:$S$1053, 0)) )</f>
        <v/>
      </c>
      <c r="P11" t="str" cm="1">
        <f t="array" ref="P11">IF(ISNA(INDEX('Custom Field Tbl'!$R$5:$R$1053, MATCH('CF Values LookUp'!P$4 &amp; 'CF Values LookUp'!$D11, 'Custom Field Tbl'!$Q$5:$Q$1053 &amp; 'Custom Field Tbl'!$S$5:$S$1053, 0)) ), "",
INDEX('Custom Field Tbl'!$R$5:$R$1053, MATCH('CF Values LookUp'!P$4 &amp; 'CF Values LookUp'!$D11, 'Custom Field Tbl'!$Q$5:$Q$1053 &amp; 'Custom Field Tbl'!$S$5:$S$1053, 0)) )</f>
        <v/>
      </c>
      <c r="Q11" t="str" cm="1">
        <f t="array" ref="Q11">IF(ISNA(INDEX('Custom Field Tbl'!$R$5:$R$1053, MATCH('CF Values LookUp'!Q$4 &amp; 'CF Values LookUp'!$D11, 'Custom Field Tbl'!$Q$5:$Q$1053 &amp; 'Custom Field Tbl'!$S$5:$S$1053, 0)) ), "",
INDEX('Custom Field Tbl'!$R$5:$R$1053, MATCH('CF Values LookUp'!Q$4 &amp; 'CF Values LookUp'!$D11, 'Custom Field Tbl'!$Q$5:$Q$1053 &amp; 'Custom Field Tbl'!$S$5:$S$1053, 0)) )</f>
        <v/>
      </c>
      <c r="R11" t="str" cm="1">
        <f t="array" ref="R11">IF(ISNA(INDEX('Custom Field Tbl'!$R$5:$R$1053, MATCH('CF Values LookUp'!R$4 &amp; 'CF Values LookUp'!$D11, 'Custom Field Tbl'!$Q$5:$Q$1053 &amp; 'Custom Field Tbl'!$S$5:$S$1053, 0)) ), "",
INDEX('Custom Field Tbl'!$R$5:$R$1053, MATCH('CF Values LookUp'!R$4 &amp; 'CF Values LookUp'!$D11, 'Custom Field Tbl'!$Q$5:$Q$1053 &amp; 'Custom Field Tbl'!$S$5:$S$1053, 0)) )</f>
        <v/>
      </c>
      <c r="S11" t="str" cm="1">
        <f t="array" ref="S11">IF(ISNA(INDEX('Custom Field Tbl'!$R$5:$R$1053, MATCH('CF Values LookUp'!S$4 &amp; 'CF Values LookUp'!$D11, 'Custom Field Tbl'!$Q$5:$Q$1053 &amp; 'Custom Field Tbl'!$S$5:$S$1053, 0)) ), "",
INDEX('Custom Field Tbl'!$R$5:$R$1053, MATCH('CF Values LookUp'!S$4 &amp; 'CF Values LookUp'!$D11, 'Custom Field Tbl'!$Q$5:$Q$1053 &amp; 'Custom Field Tbl'!$S$5:$S$1053, 0)) )</f>
        <v/>
      </c>
      <c r="T11" t="str" cm="1">
        <f t="array" ref="T11">IF(ISNA(INDEX('Custom Field Tbl'!$R$5:$R$1053, MATCH('CF Values LookUp'!T$4 &amp; 'CF Values LookUp'!$D11, 'Custom Field Tbl'!$Q$5:$Q$1053 &amp; 'Custom Field Tbl'!$S$5:$S$1053, 0)) ), "",
INDEX('Custom Field Tbl'!$R$5:$R$1053, MATCH('CF Values LookUp'!T$4 &amp; 'CF Values LookUp'!$D11, 'Custom Field Tbl'!$Q$5:$Q$1053 &amp; 'Custom Field Tbl'!$S$5:$S$1053, 0)) )</f>
        <v/>
      </c>
      <c r="U11" t="str" cm="1">
        <f t="array" ref="U11">IF(ISNA(INDEX('Custom Field Tbl'!$R$5:$R$1053, MATCH('CF Values LookUp'!U$4 &amp; 'CF Values LookUp'!$D11, 'Custom Field Tbl'!$Q$5:$Q$1053 &amp; 'Custom Field Tbl'!$S$5:$S$1053, 0)) ), "",
INDEX('Custom Field Tbl'!$R$5:$R$1053, MATCH('CF Values LookUp'!U$4 &amp; 'CF Values LookUp'!$D11, 'Custom Field Tbl'!$Q$5:$Q$1053 &amp; 'Custom Field Tbl'!$S$5:$S$1053, 0)) )</f>
        <v/>
      </c>
      <c r="V11" t="str" cm="1">
        <f t="array" ref="V11">IF(ISNA(INDEX('Custom Field Tbl'!$R$5:$R$1053, MATCH('CF Values LookUp'!V$4 &amp; 'CF Values LookUp'!$D11, 'Custom Field Tbl'!$Q$5:$Q$1053 &amp; 'Custom Field Tbl'!$S$5:$S$1053, 0)) ), "",
INDEX('Custom Field Tbl'!$R$5:$R$1053, MATCH('CF Values LookUp'!V$4 &amp; 'CF Values LookUp'!$D11, 'Custom Field Tbl'!$Q$5:$Q$1053 &amp; 'Custom Field Tbl'!$S$5:$S$1053, 0)) )</f>
        <v/>
      </c>
      <c r="W11" t="str" cm="1">
        <f t="array" ref="W11">IF(ISNA(INDEX('Custom Field Tbl'!$R$5:$R$1053, MATCH('CF Values LookUp'!W$4 &amp; 'CF Values LookUp'!$D11, 'Custom Field Tbl'!$Q$5:$Q$1053 &amp; 'Custom Field Tbl'!$S$5:$S$1053, 0)) ), "",
INDEX('Custom Field Tbl'!$R$5:$R$1053, MATCH('CF Values LookUp'!W$4 &amp; 'CF Values LookUp'!$D11, 'Custom Field Tbl'!$Q$5:$Q$1053 &amp; 'Custom Field Tbl'!$S$5:$S$1053, 0)) )</f>
        <v/>
      </c>
      <c r="X11" t="str" cm="1">
        <f t="array" ref="X11">IF(ISNA(INDEX('Custom Field Tbl'!$R$5:$R$1053, MATCH('CF Values LookUp'!X$4 &amp; 'CF Values LookUp'!$D11, 'Custom Field Tbl'!$Q$5:$Q$1053 &amp; 'Custom Field Tbl'!$S$5:$S$1053, 0)) ), "",
INDEX('Custom Field Tbl'!$R$5:$R$1053, MATCH('CF Values LookUp'!X$4 &amp; 'CF Values LookUp'!$D11, 'Custom Field Tbl'!$Q$5:$Q$1053 &amp; 'Custom Field Tbl'!$S$5:$S$1053, 0)) )</f>
        <v/>
      </c>
      <c r="Y11" t="str" cm="1">
        <f t="array" ref="Y11">IF(ISNA(INDEX('Custom Field Tbl'!$R$5:$R$1053, MATCH('CF Values LookUp'!Y$4 &amp; 'CF Values LookUp'!$D11, 'Custom Field Tbl'!$Q$5:$Q$1053 &amp; 'Custom Field Tbl'!$S$5:$S$1053, 0)) ), "",
INDEX('Custom Field Tbl'!$R$5:$R$1053, MATCH('CF Values LookUp'!Y$4 &amp; 'CF Values LookUp'!$D11, 'Custom Field Tbl'!$Q$5:$Q$1053 &amp; 'Custom Field Tbl'!$S$5:$S$1053, 0)) )</f>
        <v/>
      </c>
      <c r="Z11" t="str" cm="1">
        <f t="array" ref="Z11">IF(ISNA(INDEX('Custom Field Tbl'!$R$5:$R$1053, MATCH('CF Values LookUp'!Z$4 &amp; 'CF Values LookUp'!$D11, 'Custom Field Tbl'!$Q$5:$Q$1053 &amp; 'Custom Field Tbl'!$S$5:$S$1053, 0)) ), "",
INDEX('Custom Field Tbl'!$R$5:$R$1053, MATCH('CF Values LookUp'!Z$4 &amp; 'CF Values LookUp'!$D11, 'Custom Field Tbl'!$Q$5:$Q$1053 &amp; 'Custom Field Tbl'!$S$5:$S$1053, 0)) )</f>
        <v/>
      </c>
      <c r="AA11" t="str" cm="1">
        <f t="array" ref="AA11">IF(ISNA(INDEX('Custom Field Tbl'!$R$5:$R$1053, MATCH('CF Values LookUp'!AA$4 &amp; 'CF Values LookUp'!$D11, 'Custom Field Tbl'!$Q$5:$Q$1053 &amp; 'Custom Field Tbl'!$S$5:$S$1053, 0)) ), "",
INDEX('Custom Field Tbl'!$R$5:$R$1053, MATCH('CF Values LookUp'!AA$4 &amp; 'CF Values LookUp'!$D11, 'Custom Field Tbl'!$Q$5:$Q$1053 &amp; 'Custom Field Tbl'!$S$5:$S$1053, 0)) )</f>
        <v/>
      </c>
      <c r="AB11" t="str" cm="1">
        <f t="array" ref="AB11">IF(ISNA(INDEX('Custom Field Tbl'!$R$5:$R$1053, MATCH('CF Values LookUp'!AB$4 &amp; 'CF Values LookUp'!$D11, 'Custom Field Tbl'!$Q$5:$Q$1053 &amp; 'Custom Field Tbl'!$S$5:$S$1053, 0)) ), "",
INDEX('Custom Field Tbl'!$R$5:$R$1053, MATCH('CF Values LookUp'!AB$4 &amp; 'CF Values LookUp'!$D11, 'Custom Field Tbl'!$Q$5:$Q$1053 &amp; 'Custom Field Tbl'!$S$5:$S$1053, 0)) )</f>
        <v/>
      </c>
      <c r="AC11" t="str" cm="1">
        <f t="array" ref="AC11">IF(ISNA(INDEX('Custom Field Tbl'!$R$5:$R$1053, MATCH('CF Values LookUp'!AC$4 &amp; 'CF Values LookUp'!$D11, 'Custom Field Tbl'!$Q$5:$Q$1053 &amp; 'Custom Field Tbl'!$S$5:$S$1053, 0)) ), "",
INDEX('Custom Field Tbl'!$R$5:$R$1053, MATCH('CF Values LookUp'!AC$4 &amp; 'CF Values LookUp'!$D11, 'Custom Field Tbl'!$Q$5:$Q$1053 &amp; 'Custom Field Tbl'!$S$5:$S$1053, 0)) )</f>
        <v/>
      </c>
      <c r="AD11" t="str" cm="1">
        <f t="array" ref="AD11">IF(ISNA(INDEX('Custom Field Tbl'!$R$5:$R$1053, MATCH('CF Values LookUp'!AD$4 &amp; 'CF Values LookUp'!$D11, 'Custom Field Tbl'!$Q$5:$Q$1053 &amp; 'Custom Field Tbl'!$S$5:$S$1053, 0)) ), "",
INDEX('Custom Field Tbl'!$R$5:$R$1053, MATCH('CF Values LookUp'!AD$4 &amp; 'CF Values LookUp'!$D11, 'Custom Field Tbl'!$Q$5:$Q$1053 &amp; 'Custom Field Tbl'!$S$5:$S$1053, 0)) )</f>
        <v/>
      </c>
      <c r="AE11" t="str" cm="1">
        <f t="array" ref="AE11">IF(ISNA(INDEX('Custom Field Tbl'!$R$5:$R$1053, MATCH('CF Values LookUp'!AE$4 &amp; 'CF Values LookUp'!$D11, 'Custom Field Tbl'!$Q$5:$Q$1053 &amp; 'Custom Field Tbl'!$S$5:$S$1053, 0)) ), "",
INDEX('Custom Field Tbl'!$R$5:$R$1053, MATCH('CF Values LookUp'!AE$4 &amp; 'CF Values LookUp'!$D11, 'Custom Field Tbl'!$Q$5:$Q$1053 &amp; 'Custom Field Tbl'!$S$5:$S$1053, 0)) )</f>
        <v/>
      </c>
      <c r="AF11" t="str" cm="1">
        <f t="array" ref="AF11">IF(ISNA(INDEX('Custom Field Tbl'!$R$5:$R$1053, MATCH('CF Values LookUp'!AF$4 &amp; 'CF Values LookUp'!$D11, 'Custom Field Tbl'!$Q$5:$Q$1053 &amp; 'Custom Field Tbl'!$S$5:$S$1053, 0)) ), "",
INDEX('Custom Field Tbl'!$R$5:$R$1053, MATCH('CF Values LookUp'!AF$4 &amp; 'CF Values LookUp'!$D11, 'Custom Field Tbl'!$Q$5:$Q$1053 &amp; 'Custom Field Tbl'!$S$5:$S$1053, 0)) )</f>
        <v/>
      </c>
      <c r="AG11" t="str" cm="1">
        <f t="array" ref="AG11">IF(ISNA(INDEX('Custom Field Tbl'!$R$5:$R$1053, MATCH('CF Values LookUp'!AG$4 &amp; 'CF Values LookUp'!$D11, 'Custom Field Tbl'!$Q$5:$Q$1053 &amp; 'Custom Field Tbl'!$S$5:$S$1053, 0)) ), "",
INDEX('Custom Field Tbl'!$R$5:$R$1053, MATCH('CF Values LookUp'!AG$4 &amp; 'CF Values LookUp'!$D11, 'Custom Field Tbl'!$Q$5:$Q$1053 &amp; 'Custom Field Tbl'!$S$5:$S$1053, 0)) )</f>
        <v/>
      </c>
      <c r="AH11" t="str" cm="1">
        <f t="array" ref="AH11">IF(ISNA(INDEX('Custom Field Tbl'!$R$5:$R$1053, MATCH('CF Values LookUp'!AH$4 &amp; 'CF Values LookUp'!$D11, 'Custom Field Tbl'!$Q$5:$Q$1053 &amp; 'Custom Field Tbl'!$S$5:$S$1053, 0)) ), "",
INDEX('Custom Field Tbl'!$R$5:$R$1053, MATCH('CF Values LookUp'!AH$4 &amp; 'CF Values LookUp'!$D11, 'Custom Field Tbl'!$Q$5:$Q$1053 &amp; 'Custom Field Tbl'!$S$5:$S$1053, 0)) )</f>
        <v/>
      </c>
      <c r="AI11" t="str" cm="1">
        <f t="array" ref="AI11">IF(ISNA(INDEX('Custom Field Tbl'!$R$5:$R$1053, MATCH('CF Values LookUp'!AI$4 &amp; 'CF Values LookUp'!$D11, 'Custom Field Tbl'!$Q$5:$Q$1053 &amp; 'Custom Field Tbl'!$S$5:$S$1053, 0)) ), "",
INDEX('Custom Field Tbl'!$R$5:$R$1053, MATCH('CF Values LookUp'!AI$4 &amp; 'CF Values LookUp'!$D11, 'Custom Field Tbl'!$Q$5:$Q$1053 &amp; 'Custom Field Tbl'!$S$5:$S$1053, 0)) )</f>
        <v/>
      </c>
      <c r="AJ11" t="str" cm="1">
        <f t="array" ref="AJ11">IF(ISNA(INDEX('Custom Field Tbl'!$R$5:$R$1053, MATCH('CF Values LookUp'!AJ$4 &amp; 'CF Values LookUp'!$D11, 'Custom Field Tbl'!$Q$5:$Q$1053 &amp; 'Custom Field Tbl'!$S$5:$S$1053, 0)) ), "",
INDEX('Custom Field Tbl'!$R$5:$R$1053, MATCH('CF Values LookUp'!AJ$4 &amp; 'CF Values LookUp'!$D11, 'Custom Field Tbl'!$Q$5:$Q$1053 &amp; 'Custom Field Tbl'!$S$5:$S$1053, 0)) )</f>
        <v/>
      </c>
      <c r="AK11" t="str" cm="1">
        <f t="array" ref="AK11">IF(ISNA(INDEX('Custom Field Tbl'!$R$5:$R$1053, MATCH('CF Values LookUp'!AK$4 &amp; 'CF Values LookUp'!$D11, 'Custom Field Tbl'!$Q$5:$Q$1053 &amp; 'Custom Field Tbl'!$S$5:$S$1053, 0)) ), "",
INDEX('Custom Field Tbl'!$R$5:$R$1053, MATCH('CF Values LookUp'!AK$4 &amp; 'CF Values LookUp'!$D11, 'Custom Field Tbl'!$Q$5:$Q$1053 &amp; 'Custom Field Tbl'!$S$5:$S$1053, 0)) )</f>
        <v/>
      </c>
      <c r="AL11" t="str" cm="1">
        <f t="array" ref="AL11">IF(ISNA(INDEX('Custom Field Tbl'!$R$5:$R$1053, MATCH('CF Values LookUp'!AL$4 &amp; 'CF Values LookUp'!$D11, 'Custom Field Tbl'!$Q$5:$Q$1053 &amp; 'Custom Field Tbl'!$S$5:$S$1053, 0)) ), "",
INDEX('Custom Field Tbl'!$R$5:$R$1053, MATCH('CF Values LookUp'!AL$4 &amp; 'CF Values LookUp'!$D11, 'Custom Field Tbl'!$Q$5:$Q$1053 &amp; 'Custom Field Tbl'!$S$5:$S$1053, 0)) )</f>
        <v/>
      </c>
      <c r="AM11" t="str" cm="1">
        <f t="array" ref="AM11">IF(ISNA(INDEX('Custom Field Tbl'!$R$5:$R$1053, MATCH('CF Values LookUp'!AM$4 &amp; 'CF Values LookUp'!$D11, 'Custom Field Tbl'!$Q$5:$Q$1053 &amp; 'Custom Field Tbl'!$S$5:$S$1053, 0)) ), "",
INDEX('Custom Field Tbl'!$R$5:$R$1053, MATCH('CF Values LookUp'!AM$4 &amp; 'CF Values LookUp'!$D11, 'Custom Field Tbl'!$Q$5:$Q$1053 &amp; 'Custom Field Tbl'!$S$5:$S$1053, 0)) )</f>
        <v/>
      </c>
      <c r="AN11" t="str" cm="1">
        <f t="array" ref="AN11">IF(ISNA(INDEX('Custom Field Tbl'!$R$5:$R$1053, MATCH('CF Values LookUp'!AN$4 &amp; 'CF Values LookUp'!$D11, 'Custom Field Tbl'!$Q$5:$Q$1053 &amp; 'Custom Field Tbl'!$S$5:$S$1053, 0)) ), "",
INDEX('Custom Field Tbl'!$R$5:$R$1053, MATCH('CF Values LookUp'!AN$4 &amp; 'CF Values LookUp'!$D11, 'Custom Field Tbl'!$Q$5:$Q$1053 &amp; 'Custom Field Tbl'!$S$5:$S$1053, 0)) )</f>
        <v/>
      </c>
      <c r="AO11" t="str" cm="1">
        <f t="array" ref="AO11">IF(ISNA(INDEX('Custom Field Tbl'!$R$5:$R$1053, MATCH('CF Values LookUp'!AO$4 &amp; 'CF Values LookUp'!$D11, 'Custom Field Tbl'!$Q$5:$Q$1053 &amp; 'Custom Field Tbl'!$S$5:$S$1053, 0)) ), "",
INDEX('Custom Field Tbl'!$R$5:$R$1053, MATCH('CF Values LookUp'!AO$4 &amp; 'CF Values LookUp'!$D11, 'Custom Field Tbl'!$Q$5:$Q$1053 &amp; 'Custom Field Tbl'!$S$5:$S$1053, 0)) )</f>
        <v/>
      </c>
      <c r="AP11" t="str" cm="1">
        <f t="array" ref="AP11">IF(ISNA(INDEX('Custom Field Tbl'!$R$5:$R$1053, MATCH('CF Values LookUp'!AP$4 &amp; 'CF Values LookUp'!$D11, 'Custom Field Tbl'!$Q$5:$Q$1053 &amp; 'Custom Field Tbl'!$S$5:$S$1053, 0)) ), "",
INDEX('Custom Field Tbl'!$R$5:$R$1053, MATCH('CF Values LookUp'!AP$4 &amp; 'CF Values LookUp'!$D11, 'Custom Field Tbl'!$Q$5:$Q$1053 &amp; 'Custom Field Tbl'!$S$5:$S$1053, 0)) )</f>
        <v/>
      </c>
      <c r="AQ11" t="str" cm="1">
        <f t="array" ref="AQ11">IF(ISNA(INDEX('Custom Field Tbl'!$R$5:$R$1053, MATCH('CF Values LookUp'!AQ$4 &amp; 'CF Values LookUp'!$D11, 'Custom Field Tbl'!$Q$5:$Q$1053 &amp; 'Custom Field Tbl'!$S$5:$S$1053, 0)) ), "",
INDEX('Custom Field Tbl'!$R$5:$R$1053, MATCH('CF Values LookUp'!AQ$4 &amp; 'CF Values LookUp'!$D11, 'Custom Field Tbl'!$Q$5:$Q$1053 &amp; 'Custom Field Tbl'!$S$5:$S$1053, 0)) )</f>
        <v/>
      </c>
      <c r="AR11" t="str" cm="1">
        <f t="array" ref="AR11">IF(ISNA(INDEX('Custom Field Tbl'!$R$5:$R$1053, MATCH('CF Values LookUp'!AR$4 &amp; 'CF Values LookUp'!$D11, 'Custom Field Tbl'!$Q$5:$Q$1053 &amp; 'Custom Field Tbl'!$S$5:$S$1053, 0)) ), "",
INDEX('Custom Field Tbl'!$R$5:$R$1053, MATCH('CF Values LookUp'!AR$4 &amp; 'CF Values LookUp'!$D11, 'Custom Field Tbl'!$Q$5:$Q$1053 &amp; 'Custom Field Tbl'!$S$5:$S$1053, 0)) )</f>
        <v/>
      </c>
      <c r="AS11" t="str" cm="1">
        <f t="array" ref="AS11">IF(ISNA(INDEX('Custom Field Tbl'!$R$5:$R$1053, MATCH('CF Values LookUp'!AS$4 &amp; 'CF Values LookUp'!$D11, 'Custom Field Tbl'!$Q$5:$Q$1053 &amp; 'Custom Field Tbl'!$S$5:$S$1053, 0)) ), "",
INDEX('Custom Field Tbl'!$R$5:$R$1053, MATCH('CF Values LookUp'!AS$4 &amp; 'CF Values LookUp'!$D11, 'Custom Field Tbl'!$Q$5:$Q$1053 &amp; 'Custom Field Tbl'!$S$5:$S$1053, 0)) )</f>
        <v/>
      </c>
      <c r="AT11" t="str" cm="1">
        <f t="array" ref="AT11">IF(ISNA(INDEX('Custom Field Tbl'!$R$5:$R$1053, MATCH('CF Values LookUp'!AT$4 &amp; 'CF Values LookUp'!$D11, 'Custom Field Tbl'!$Q$5:$Q$1053 &amp; 'Custom Field Tbl'!$S$5:$S$1053, 0)) ), "",
INDEX('Custom Field Tbl'!$R$5:$R$1053, MATCH('CF Values LookUp'!AT$4 &amp; 'CF Values LookUp'!$D11, 'Custom Field Tbl'!$Q$5:$Q$1053 &amp; 'Custom Field Tbl'!$S$5:$S$1053, 0)) )</f>
        <v/>
      </c>
      <c r="AU11" t="str" cm="1">
        <f t="array" ref="AU11">IF(ISNA(INDEX('Custom Field Tbl'!$R$5:$R$1053, MATCH('CF Values LookUp'!AU$4 &amp; 'CF Values LookUp'!$D11, 'Custom Field Tbl'!$Q$5:$Q$1053 &amp; 'Custom Field Tbl'!$S$5:$S$1053, 0)) ), "",
INDEX('Custom Field Tbl'!$R$5:$R$1053, MATCH('CF Values LookUp'!AU$4 &amp; 'CF Values LookUp'!$D11, 'Custom Field Tbl'!$Q$5:$Q$1053 &amp; 'Custom Field Tbl'!$S$5:$S$1053, 0)) )</f>
        <v/>
      </c>
      <c r="AV11" t="str" cm="1">
        <f t="array" ref="AV11">IF(ISNA(INDEX('Custom Field Tbl'!$R$5:$R$1053, MATCH('CF Values LookUp'!AV$4 &amp; 'CF Values LookUp'!$D11, 'Custom Field Tbl'!$Q$5:$Q$1053 &amp; 'Custom Field Tbl'!$S$5:$S$1053, 0)) ), "",
INDEX('Custom Field Tbl'!$R$5:$R$1053, MATCH('CF Values LookUp'!AV$4 &amp; 'CF Values LookUp'!$D11, 'Custom Field Tbl'!$Q$5:$Q$1053 &amp; 'Custom Field Tbl'!$S$5:$S$1053, 0)) )</f>
        <v/>
      </c>
      <c r="AW11" t="str" cm="1">
        <f t="array" ref="AW11">IF(ISNA(INDEX('Custom Field Tbl'!$R$5:$R$1053, MATCH('CF Values LookUp'!AW$4 &amp; 'CF Values LookUp'!$D11, 'Custom Field Tbl'!$Q$5:$Q$1053 &amp; 'Custom Field Tbl'!$S$5:$S$1053, 0)) ), "",
INDEX('Custom Field Tbl'!$R$5:$R$1053, MATCH('CF Values LookUp'!AW$4 &amp; 'CF Values LookUp'!$D11, 'Custom Field Tbl'!$Q$5:$Q$1053 &amp; 'Custom Field Tbl'!$S$5:$S$1053, 0)) )</f>
        <v/>
      </c>
      <c r="AX11" t="str" cm="1">
        <f t="array" ref="AX11">IF(ISNA(INDEX('Custom Field Tbl'!$R$5:$R$1053, MATCH('CF Values LookUp'!AX$4 &amp; 'CF Values LookUp'!$D11, 'Custom Field Tbl'!$Q$5:$Q$1053 &amp; 'Custom Field Tbl'!$S$5:$S$1053, 0)) ), "",
INDEX('Custom Field Tbl'!$R$5:$R$1053, MATCH('CF Values LookUp'!AX$4 &amp; 'CF Values LookUp'!$D11, 'Custom Field Tbl'!$Q$5:$Q$1053 &amp; 'Custom Field Tbl'!$S$5:$S$1053, 0)) )</f>
        <v/>
      </c>
      <c r="AY11" t="str" cm="1">
        <f t="array" ref="AY11">IF(ISNA(INDEX('Custom Field Tbl'!$R$5:$R$1053, MATCH('CF Values LookUp'!AY$4 &amp; 'CF Values LookUp'!$D11, 'Custom Field Tbl'!$Q$5:$Q$1053 &amp; 'Custom Field Tbl'!$S$5:$S$1053, 0)) ), "",
INDEX('Custom Field Tbl'!$R$5:$R$1053, MATCH('CF Values LookUp'!AY$4 &amp; 'CF Values LookUp'!$D11, 'Custom Field Tbl'!$Q$5:$Q$1053 &amp; 'Custom Field Tbl'!$S$5:$S$1053, 0)) )</f>
        <v/>
      </c>
      <c r="AZ11" t="str" cm="1">
        <f t="array" ref="AZ11">IF(ISNA(INDEX('Custom Field Tbl'!$R$5:$R$1053, MATCH('CF Values LookUp'!AZ$4 &amp; 'CF Values LookUp'!$D11, 'Custom Field Tbl'!$Q$5:$Q$1053 &amp; 'Custom Field Tbl'!$S$5:$S$1053, 0)) ), "",
INDEX('Custom Field Tbl'!$R$5:$R$1053, MATCH('CF Values LookUp'!AZ$4 &amp; 'CF Values LookUp'!$D11, 'Custom Field Tbl'!$Q$5:$Q$1053 &amp; 'Custom Field Tbl'!$S$5:$S$1053, 0)) )</f>
        <v/>
      </c>
      <c r="BA11" t="str" cm="1">
        <f t="array" ref="BA11">IF(ISNA(INDEX('Custom Field Tbl'!$R$5:$R$1053, MATCH('CF Values LookUp'!BA$4 &amp; 'CF Values LookUp'!$D11, 'Custom Field Tbl'!$Q$5:$Q$1053 &amp; 'Custom Field Tbl'!$S$5:$S$1053, 0)) ), "",
INDEX('Custom Field Tbl'!$R$5:$R$1053, MATCH('CF Values LookUp'!BA$4 &amp; 'CF Values LookUp'!$D11, 'Custom Field Tbl'!$Q$5:$Q$1053 &amp; 'Custom Field Tbl'!$S$5:$S$1053, 0)) )</f>
        <v/>
      </c>
      <c r="BB11" t="str" cm="1">
        <f t="array" ref="BB11">IF(ISNA(INDEX('Custom Field Tbl'!$R$5:$R$1053, MATCH('CF Values LookUp'!BB$4 &amp; 'CF Values LookUp'!$D11, 'Custom Field Tbl'!$Q$5:$Q$1053 &amp; 'Custom Field Tbl'!$S$5:$S$1053, 0)) ), "",
INDEX('Custom Field Tbl'!$R$5:$R$1053, MATCH('CF Values LookUp'!BB$4 &amp; 'CF Values LookUp'!$D11, 'Custom Field Tbl'!$Q$5:$Q$1053 &amp; 'Custom Field Tbl'!$S$5:$S$1053, 0)) )</f>
        <v/>
      </c>
      <c r="BC11" t="str" cm="1">
        <f t="array" ref="BC11">IF(ISNA(INDEX('Custom Field Tbl'!$R$5:$R$1053, MATCH('CF Values LookUp'!BC$4 &amp; 'CF Values LookUp'!$D11, 'Custom Field Tbl'!$Q$5:$Q$1053 &amp; 'Custom Field Tbl'!$S$5:$S$1053, 0)) ), "",
INDEX('Custom Field Tbl'!$R$5:$R$1053, MATCH('CF Values LookUp'!BC$4 &amp; 'CF Values LookUp'!$D11, 'Custom Field Tbl'!$Q$5:$Q$1053 &amp; 'Custom Field Tbl'!$S$5:$S$1053, 0)) )</f>
        <v/>
      </c>
      <c r="BD11" t="str" cm="1">
        <f t="array" ref="BD11">IF(ISNA(INDEX('Custom Field Tbl'!$R$5:$R$1053, MATCH('CF Values LookUp'!BD$4 &amp; 'CF Values LookUp'!$D11, 'Custom Field Tbl'!$Q$5:$Q$1053 &amp; 'Custom Field Tbl'!$S$5:$S$1053, 0)) ), "",
INDEX('Custom Field Tbl'!$R$5:$R$1053, MATCH('CF Values LookUp'!BD$4 &amp; 'CF Values LookUp'!$D11, 'Custom Field Tbl'!$Q$5:$Q$1053 &amp; 'Custom Field Tbl'!$S$5:$S$1053, 0)) )</f>
        <v>Level</v>
      </c>
      <c r="BE11" t="str" cm="1">
        <f t="array" ref="BE11">IF(ISNA(INDEX('Custom Field Tbl'!$R$5:$R$1053, MATCH('CF Values LookUp'!BE$4 &amp; 'CF Values LookUp'!$D11, 'Custom Field Tbl'!$Q$5:$Q$1053 &amp; 'Custom Field Tbl'!$S$5:$S$1053, 0)) ), "",
INDEX('Custom Field Tbl'!$R$5:$R$1053, MATCH('CF Values LookUp'!BE$4 &amp; 'CF Values LookUp'!$D11, 'Custom Field Tbl'!$Q$5:$Q$1053 &amp; 'Custom Field Tbl'!$S$5:$S$1053, 0)) )</f>
        <v/>
      </c>
      <c r="BF11" t="str" cm="1">
        <f t="array" ref="BF11">IF(ISNA(INDEX('Custom Field Tbl'!$R$5:$R$1053, MATCH('CF Values LookUp'!BF$4 &amp; 'CF Values LookUp'!$D11, 'Custom Field Tbl'!$Q$5:$Q$1053 &amp; 'Custom Field Tbl'!$S$5:$S$1053, 0)) ), "",
INDEX('Custom Field Tbl'!$R$5:$R$1053, MATCH('CF Values LookUp'!BF$4 &amp; 'CF Values LookUp'!$D11, 'Custom Field Tbl'!$Q$5:$Q$1053 &amp; 'Custom Field Tbl'!$S$5:$S$1053, 0)) )</f>
        <v/>
      </c>
      <c r="BG11" t="str" cm="1">
        <f t="array" ref="BG11">IF(ISNA(INDEX('Custom Field Tbl'!$R$5:$R$1053, MATCH('CF Values LookUp'!BG$4 &amp; 'CF Values LookUp'!$D11, 'Custom Field Tbl'!$Q$5:$Q$1053 &amp; 'Custom Field Tbl'!$S$5:$S$1053, 0)) ), "",
INDEX('Custom Field Tbl'!$R$5:$R$1053, MATCH('CF Values LookUp'!BG$4 &amp; 'CF Values LookUp'!$D11, 'Custom Field Tbl'!$Q$5:$Q$1053 &amp; 'Custom Field Tbl'!$S$5:$S$1053, 0)) )</f>
        <v/>
      </c>
      <c r="BH11" t="str" cm="1">
        <f t="array" ref="BH11">IF(ISNA(INDEX('Custom Field Tbl'!$R$5:$R$1053, MATCH('CF Values LookUp'!BH$4 &amp; 'CF Values LookUp'!$D11, 'Custom Field Tbl'!$Q$5:$Q$1053 &amp; 'Custom Field Tbl'!$S$5:$S$1053, 0)) ), "",
INDEX('Custom Field Tbl'!$R$5:$R$1053, MATCH('CF Values LookUp'!BH$4 &amp; 'CF Values LookUp'!$D11, 'Custom Field Tbl'!$Q$5:$Q$1053 &amp; 'Custom Field Tbl'!$S$5:$S$1053, 0)) )</f>
        <v/>
      </c>
      <c r="BI11" t="str" cm="1">
        <f t="array" ref="BI11">IF(ISNA(INDEX('Custom Field Tbl'!$R$5:$R$1053, MATCH('CF Values LookUp'!BI$4 &amp; 'CF Values LookUp'!$D11, 'Custom Field Tbl'!$Q$5:$Q$1053 &amp; 'Custom Field Tbl'!$S$5:$S$1053, 0)) ), "",
INDEX('Custom Field Tbl'!$R$5:$R$1053, MATCH('CF Values LookUp'!BI$4 &amp; 'CF Values LookUp'!$D11, 'Custom Field Tbl'!$Q$5:$Q$1053 &amp; 'Custom Field Tbl'!$S$5:$S$1053, 0)) )</f>
        <v/>
      </c>
      <c r="BJ11" t="str" cm="1">
        <f t="array" ref="BJ11">IF(ISNA(INDEX('Custom Field Tbl'!$R$5:$R$1053, MATCH('CF Values LookUp'!BJ$4 &amp; 'CF Values LookUp'!$D11, 'Custom Field Tbl'!$Q$5:$Q$1053 &amp; 'Custom Field Tbl'!$S$5:$S$1053, 0)) ), "",
INDEX('Custom Field Tbl'!$R$5:$R$1053, MATCH('CF Values LookUp'!BJ$4 &amp; 'CF Values LookUp'!$D11, 'Custom Field Tbl'!$Q$5:$Q$1053 &amp; 'Custom Field Tbl'!$S$5:$S$1053, 0)) )</f>
        <v/>
      </c>
      <c r="BK11" t="str" cm="1">
        <f t="array" ref="BK11">IF(ISNA(INDEX('Custom Field Tbl'!$R$5:$R$1053, MATCH('CF Values LookUp'!BK$4 &amp; 'CF Values LookUp'!$D11, 'Custom Field Tbl'!$Q$5:$Q$1053 &amp; 'Custom Field Tbl'!$S$5:$S$1053, 0)) ), "",
INDEX('Custom Field Tbl'!$R$5:$R$1053, MATCH('CF Values LookUp'!BK$4 &amp; 'CF Values LookUp'!$D11, 'Custom Field Tbl'!$Q$5:$Q$1053 &amp; 'Custom Field Tbl'!$S$5:$S$1053, 0)) )</f>
        <v/>
      </c>
      <c r="BL11" t="str" cm="1">
        <f t="array" ref="BL11">IF(ISNA(INDEX('Custom Field Tbl'!$R$5:$R$1053, MATCH('CF Values LookUp'!BL$4 &amp; 'CF Values LookUp'!$D11, 'Custom Field Tbl'!$Q$5:$Q$1053 &amp; 'Custom Field Tbl'!$S$5:$S$1053, 0)) ), "",
INDEX('Custom Field Tbl'!$R$5:$R$1053, MATCH('CF Values LookUp'!BL$4 &amp; 'CF Values LookUp'!$D11, 'Custom Field Tbl'!$Q$5:$Q$1053 &amp; 'Custom Field Tbl'!$S$5:$S$1053, 0)) )</f>
        <v/>
      </c>
      <c r="BM11" t="str" cm="1">
        <f t="array" ref="BM11">IF(ISNA(INDEX('Custom Field Tbl'!$R$5:$R$1053, MATCH('CF Values LookUp'!BM$4 &amp; 'CF Values LookUp'!$D11, 'Custom Field Tbl'!$Q$5:$Q$1053 &amp; 'Custom Field Tbl'!$S$5:$S$1053, 0)) ), "",
INDEX('Custom Field Tbl'!$R$5:$R$1053, MATCH('CF Values LookUp'!BM$4 &amp; 'CF Values LookUp'!$D11, 'Custom Field Tbl'!$Q$5:$Q$1053 &amp; 'Custom Field Tbl'!$S$5:$S$1053, 0)) )</f>
        <v/>
      </c>
      <c r="BN11" t="str" cm="1">
        <f t="array" ref="BN11">IF(ISNA(INDEX('Custom Field Tbl'!$R$5:$R$1053, MATCH('CF Values LookUp'!BN$4 &amp; 'CF Values LookUp'!$D11, 'Custom Field Tbl'!$Q$5:$Q$1053 &amp; 'Custom Field Tbl'!$S$5:$S$1053, 0)) ), "",
INDEX('Custom Field Tbl'!$R$5:$R$1053, MATCH('CF Values LookUp'!BN$4 &amp; 'CF Values LookUp'!$D11, 'Custom Field Tbl'!$Q$5:$Q$1053 &amp; 'Custom Field Tbl'!$S$5:$S$1053, 0)) )</f>
        <v/>
      </c>
      <c r="BO11" t="str" cm="1">
        <f t="array" ref="BO11">IF(ISNA(INDEX('Custom Field Tbl'!$R$5:$R$1053, MATCH('CF Values LookUp'!BO$4 &amp; 'CF Values LookUp'!$D11, 'Custom Field Tbl'!$Q$5:$Q$1053 &amp; 'Custom Field Tbl'!$S$5:$S$1053, 0)) ), "",
INDEX('Custom Field Tbl'!$R$5:$R$1053, MATCH('CF Values LookUp'!BO$4 &amp; 'CF Values LookUp'!$D11, 'Custom Field Tbl'!$Q$5:$Q$1053 &amp; 'Custom Field Tbl'!$S$5:$S$1053, 0)) )</f>
        <v/>
      </c>
      <c r="BP11" t="str" cm="1">
        <f t="array" ref="BP11">IF(ISNA(INDEX('Custom Field Tbl'!$R$5:$R$1053, MATCH('CF Values LookUp'!BP$4 &amp; 'CF Values LookUp'!$D11, 'Custom Field Tbl'!$Q$5:$Q$1053 &amp; 'Custom Field Tbl'!$S$5:$S$1053, 0)) ), "",
INDEX('Custom Field Tbl'!$R$5:$R$1053, MATCH('CF Values LookUp'!BP$4 &amp; 'CF Values LookUp'!$D11, 'Custom Field Tbl'!$Q$5:$Q$1053 &amp; 'Custom Field Tbl'!$S$5:$S$1053, 0)) )</f>
        <v/>
      </c>
      <c r="BQ11" t="str" cm="1">
        <f t="array" ref="BQ11">IF(ISNA(INDEX('Custom Field Tbl'!$R$5:$R$1053, MATCH('CF Values LookUp'!BQ$4 &amp; 'CF Values LookUp'!$D11, 'Custom Field Tbl'!$Q$5:$Q$1053 &amp; 'Custom Field Tbl'!$S$5:$S$1053, 0)) ), "",
INDEX('Custom Field Tbl'!$R$5:$R$1053, MATCH('CF Values LookUp'!BQ$4 &amp; 'CF Values LookUp'!$D11, 'Custom Field Tbl'!$Q$5:$Q$1053 &amp; 'Custom Field Tbl'!$S$5:$S$1053, 0)) )</f>
        <v/>
      </c>
      <c r="BR11" t="str" cm="1">
        <f t="array" ref="BR11">IF(ISNA(INDEX('Custom Field Tbl'!$R$5:$R$1053, MATCH('CF Values LookUp'!BR$4 &amp; 'CF Values LookUp'!$D11, 'Custom Field Tbl'!$Q$5:$Q$1053 &amp; 'Custom Field Tbl'!$S$5:$S$1053, 0)) ), "",
INDEX('Custom Field Tbl'!$R$5:$R$1053, MATCH('CF Values LookUp'!BR$4 &amp; 'CF Values LookUp'!$D11, 'Custom Field Tbl'!$Q$5:$Q$1053 &amp; 'Custom Field Tbl'!$S$5:$S$1053, 0)) )</f>
        <v/>
      </c>
      <c r="BS11" t="str" cm="1">
        <f t="array" ref="BS11">IF(ISNA(INDEX('Custom Field Tbl'!$R$5:$R$1053, MATCH('CF Values LookUp'!BS$4 &amp; 'CF Values LookUp'!$D11, 'Custom Field Tbl'!$Q$5:$Q$1053 &amp; 'Custom Field Tbl'!$S$5:$S$1053, 0)) ), "",
INDEX('Custom Field Tbl'!$R$5:$R$1053, MATCH('CF Values LookUp'!BS$4 &amp; 'CF Values LookUp'!$D11, 'Custom Field Tbl'!$Q$5:$Q$1053 &amp; 'Custom Field Tbl'!$S$5:$S$1053, 0)) )</f>
        <v/>
      </c>
      <c r="BT11" t="str" cm="1">
        <f t="array" ref="BT11">IF(ISNA(INDEX('Custom Field Tbl'!$R$5:$R$1053, MATCH('CF Values LookUp'!BT$4 &amp; 'CF Values LookUp'!$D11, 'Custom Field Tbl'!$Q$5:$Q$1053 &amp; 'Custom Field Tbl'!$S$5:$S$1053, 0)) ), "",
INDEX('Custom Field Tbl'!$R$5:$R$1053, MATCH('CF Values LookUp'!BT$4 &amp; 'CF Values LookUp'!$D11, 'Custom Field Tbl'!$Q$5:$Q$1053 &amp; 'Custom Field Tbl'!$S$5:$S$1053, 0)) )</f>
        <v/>
      </c>
      <c r="BU11" t="str" cm="1">
        <f t="array" ref="BU11">IF(ISNA(INDEX('Custom Field Tbl'!$R$5:$R$1053, MATCH('CF Values LookUp'!BU$4 &amp; 'CF Values LookUp'!$D11, 'Custom Field Tbl'!$Q$5:$Q$1053 &amp; 'Custom Field Tbl'!$S$5:$S$1053, 0)) ), "",
INDEX('Custom Field Tbl'!$R$5:$R$1053, MATCH('CF Values LookUp'!BU$4 &amp; 'CF Values LookUp'!$D11, 'Custom Field Tbl'!$Q$5:$Q$1053 &amp; 'Custom Field Tbl'!$S$5:$S$1053, 0)) )</f>
        <v/>
      </c>
      <c r="BV11" t="str" cm="1">
        <f t="array" ref="BV11">IF(ISNA(INDEX('Custom Field Tbl'!$R$5:$R$1053, MATCH('CF Values LookUp'!BV$4 &amp; 'CF Values LookUp'!$D11, 'Custom Field Tbl'!$Q$5:$Q$1053 &amp; 'Custom Field Tbl'!$S$5:$S$1053, 0)) ), "",
INDEX('Custom Field Tbl'!$R$5:$R$1053, MATCH('CF Values LookUp'!BV$4 &amp; 'CF Values LookUp'!$D11, 'Custom Field Tbl'!$Q$5:$Q$1053 &amp; 'Custom Field Tbl'!$S$5:$S$1053, 0)) )</f>
        <v/>
      </c>
      <c r="BW11" t="str" cm="1">
        <f t="array" ref="BW11">IF(ISNA(INDEX('Custom Field Tbl'!$R$5:$R$1053, MATCH('CF Values LookUp'!BW$4 &amp; 'CF Values LookUp'!$D11, 'Custom Field Tbl'!$Q$5:$Q$1053 &amp; 'Custom Field Tbl'!$S$5:$S$1053, 0)) ), "",
INDEX('Custom Field Tbl'!$R$5:$R$1053, MATCH('CF Values LookUp'!BW$4 &amp; 'CF Values LookUp'!$D11, 'Custom Field Tbl'!$Q$5:$Q$1053 &amp; 'Custom Field Tbl'!$S$5:$S$1053, 0)) )</f>
        <v/>
      </c>
      <c r="BX11" t="str" cm="1">
        <f t="array" ref="BX11">IF(ISNA(INDEX('Custom Field Tbl'!$R$5:$R$1053, MATCH('CF Values LookUp'!BX$4 &amp; 'CF Values LookUp'!$D11, 'Custom Field Tbl'!$Q$5:$Q$1053 &amp; 'Custom Field Tbl'!$S$5:$S$1053, 0)) ), "",
INDEX('Custom Field Tbl'!$R$5:$R$1053, MATCH('CF Values LookUp'!BX$4 &amp; 'CF Values LookUp'!$D11, 'Custom Field Tbl'!$Q$5:$Q$1053 &amp; 'Custom Field Tbl'!$S$5:$S$1053, 0)) )</f>
        <v/>
      </c>
      <c r="BY11" t="str" cm="1">
        <f t="array" ref="BY11">IF(ISNA(INDEX('Custom Field Tbl'!$R$5:$R$1053, MATCH('CF Values LookUp'!BY$4 &amp; 'CF Values LookUp'!$D11, 'Custom Field Tbl'!$Q$5:$Q$1053 &amp; 'Custom Field Tbl'!$S$5:$S$1053, 0)) ), "",
INDEX('Custom Field Tbl'!$R$5:$R$1053, MATCH('CF Values LookUp'!BY$4 &amp; 'CF Values LookUp'!$D11, 'Custom Field Tbl'!$Q$5:$Q$1053 &amp; 'Custom Field Tbl'!$S$5:$S$1053, 0)) )</f>
        <v/>
      </c>
      <c r="BZ11" t="str" cm="1">
        <f t="array" ref="BZ11">IF(ISNA(INDEX('Custom Field Tbl'!$R$5:$R$1053, MATCH('CF Values LookUp'!BZ$4 &amp; 'CF Values LookUp'!$D11, 'Custom Field Tbl'!$Q$5:$Q$1053 &amp; 'Custom Field Tbl'!$S$5:$S$1053, 0)) ), "",
INDEX('Custom Field Tbl'!$R$5:$R$1053, MATCH('CF Values LookUp'!BZ$4 &amp; 'CF Values LookUp'!$D11, 'Custom Field Tbl'!$Q$5:$Q$1053 &amp; 'Custom Field Tbl'!$S$5:$S$1053, 0)) )</f>
        <v/>
      </c>
      <c r="CA11" t="str" cm="1">
        <f t="array" ref="CA11">IF(ISNA(INDEX('Custom Field Tbl'!$R$5:$R$1053, MATCH('CF Values LookUp'!CA$4 &amp; 'CF Values LookUp'!$D11, 'Custom Field Tbl'!$Q$5:$Q$1053 &amp; 'Custom Field Tbl'!$S$5:$S$1053, 0)) ), "",
INDEX('Custom Field Tbl'!$R$5:$R$1053, MATCH('CF Values LookUp'!CA$4 &amp; 'CF Values LookUp'!$D11, 'Custom Field Tbl'!$Q$5:$Q$1053 &amp; 'Custom Field Tbl'!$S$5:$S$1053, 0)) )</f>
        <v/>
      </c>
      <c r="CB11" t="str" cm="1">
        <f t="array" ref="CB11">IF(ISNA(INDEX('Custom Field Tbl'!$R$5:$R$1053, MATCH('CF Values LookUp'!CB$4 &amp; 'CF Values LookUp'!$D11, 'Custom Field Tbl'!$Q$5:$Q$1053 &amp; 'Custom Field Tbl'!$S$5:$S$1053, 0)) ), "",
INDEX('Custom Field Tbl'!$R$5:$R$1053, MATCH('CF Values LookUp'!CB$4 &amp; 'CF Values LookUp'!$D11, 'Custom Field Tbl'!$Q$5:$Q$1053 &amp; 'Custom Field Tbl'!$S$5:$S$1053, 0)) )</f>
        <v/>
      </c>
      <c r="CC11" t="str" cm="1">
        <f t="array" ref="CC11">IF(ISNA(INDEX('Custom Field Tbl'!$R$5:$R$1053, MATCH('CF Values LookUp'!CC$4 &amp; 'CF Values LookUp'!$D11, 'Custom Field Tbl'!$Q$5:$Q$1053 &amp; 'Custom Field Tbl'!$S$5:$S$1053, 0)) ), "",
INDEX('Custom Field Tbl'!$R$5:$R$1053, MATCH('CF Values LookUp'!CC$4 &amp; 'CF Values LookUp'!$D11, 'Custom Field Tbl'!$Q$5:$Q$1053 &amp; 'Custom Field Tbl'!$S$5:$S$1053, 0)) )</f>
        <v/>
      </c>
      <c r="CD11" t="str" cm="1">
        <f t="array" ref="CD11">IF(ISNA(INDEX('Custom Field Tbl'!$R$5:$R$1053, MATCH('CF Values LookUp'!CD$4 &amp; 'CF Values LookUp'!$D11, 'Custom Field Tbl'!$Q$5:$Q$1053 &amp; 'Custom Field Tbl'!$S$5:$S$1053, 0)) ), "",
INDEX('Custom Field Tbl'!$R$5:$R$1053, MATCH('CF Values LookUp'!CD$4 &amp; 'CF Values LookUp'!$D11, 'Custom Field Tbl'!$Q$5:$Q$1053 &amp; 'Custom Field Tbl'!$S$5:$S$1053, 0)) )</f>
        <v/>
      </c>
      <c r="CE11" t="str" cm="1">
        <f t="array" ref="CE11">IF(ISNA(INDEX('Custom Field Tbl'!$R$5:$R$1053, MATCH('CF Values LookUp'!CE$4 &amp; 'CF Values LookUp'!$D11, 'Custom Field Tbl'!$Q$5:$Q$1053 &amp; 'Custom Field Tbl'!$S$5:$S$1053, 0)) ), "",
INDEX('Custom Field Tbl'!$R$5:$R$1053, MATCH('CF Values LookUp'!CE$4 &amp; 'CF Values LookUp'!$D11, 'Custom Field Tbl'!$Q$5:$Q$1053 &amp; 'Custom Field Tbl'!$S$5:$S$1053, 0)) )</f>
        <v/>
      </c>
      <c r="CF11" t="str" cm="1">
        <f t="array" ref="CF11">IF(ISNA(INDEX('Custom Field Tbl'!$R$5:$R$1053, MATCH('CF Values LookUp'!CF$4 &amp; 'CF Values LookUp'!$D11, 'Custom Field Tbl'!$Q$5:$Q$1053 &amp; 'Custom Field Tbl'!$S$5:$S$1053, 0)) ), "",
INDEX('Custom Field Tbl'!$R$5:$R$1053, MATCH('CF Values LookUp'!CF$4 &amp; 'CF Values LookUp'!$D11, 'Custom Field Tbl'!$Q$5:$Q$1053 &amp; 'Custom Field Tbl'!$S$5:$S$1053, 0)) )</f>
        <v/>
      </c>
      <c r="CG11" t="str" cm="1">
        <f t="array" ref="CG11">IF(ISNA(INDEX('Custom Field Tbl'!$R$5:$R$1053, MATCH('CF Values LookUp'!CG$4 &amp; 'CF Values LookUp'!$D11, 'Custom Field Tbl'!$Q$5:$Q$1053 &amp; 'Custom Field Tbl'!$S$5:$S$1053, 0)) ), "",
INDEX('Custom Field Tbl'!$R$5:$R$1053, MATCH('CF Values LookUp'!CG$4 &amp; 'CF Values LookUp'!$D11, 'Custom Field Tbl'!$Q$5:$Q$1053 &amp; 'Custom Field Tbl'!$S$5:$S$1053, 0)) )</f>
        <v/>
      </c>
      <c r="CH11" t="str" cm="1">
        <f t="array" ref="CH11">IF(ISNA(INDEX('Custom Field Tbl'!$R$5:$R$1053, MATCH('CF Values LookUp'!CH$4 &amp; 'CF Values LookUp'!$D11, 'Custom Field Tbl'!$Q$5:$Q$1053 &amp; 'Custom Field Tbl'!$S$5:$S$1053, 0)) ), "",
INDEX('Custom Field Tbl'!$R$5:$R$1053, MATCH('CF Values LookUp'!CH$4 &amp; 'CF Values LookUp'!$D11, 'Custom Field Tbl'!$Q$5:$Q$1053 &amp; 'Custom Field Tbl'!$S$5:$S$1053, 0)) )</f>
        <v/>
      </c>
      <c r="CI11" t="str" cm="1">
        <f t="array" ref="CI11">IF(ISNA(INDEX('Custom Field Tbl'!$R$5:$R$1053, MATCH('CF Values LookUp'!CI$4 &amp; 'CF Values LookUp'!$D11, 'Custom Field Tbl'!$Q$5:$Q$1053 &amp; 'Custom Field Tbl'!$S$5:$S$1053, 0)) ), "",
INDEX('Custom Field Tbl'!$R$5:$R$1053, MATCH('CF Values LookUp'!CI$4 &amp; 'CF Values LookUp'!$D11, 'Custom Field Tbl'!$Q$5:$Q$1053 &amp; 'Custom Field Tbl'!$S$5:$S$1053, 0)) )</f>
        <v/>
      </c>
      <c r="CJ11" t="str" cm="1">
        <f t="array" ref="CJ11">IF(ISNA(INDEX('Custom Field Tbl'!$R$5:$R$1053, MATCH('CF Values LookUp'!CJ$4 &amp; 'CF Values LookUp'!$D11, 'Custom Field Tbl'!$Q$5:$Q$1053 &amp; 'Custom Field Tbl'!$S$5:$S$1053, 0)) ), "",
INDEX('Custom Field Tbl'!$R$5:$R$1053, MATCH('CF Values LookUp'!CJ$4 &amp; 'CF Values LookUp'!$D11, 'Custom Field Tbl'!$Q$5:$Q$1053 &amp; 'Custom Field Tbl'!$S$5:$S$1053, 0)) )</f>
        <v/>
      </c>
      <c r="CK11" t="str" cm="1">
        <f t="array" ref="CK11">IF(ISNA(INDEX('Custom Field Tbl'!$R$5:$R$1053, MATCH('CF Values LookUp'!CK$4 &amp; 'CF Values LookUp'!$D11, 'Custom Field Tbl'!$Q$5:$Q$1053 &amp; 'Custom Field Tbl'!$S$5:$S$1053, 0)) ), "",
INDEX('Custom Field Tbl'!$R$5:$R$1053, MATCH('CF Values LookUp'!CK$4 &amp; 'CF Values LookUp'!$D11, 'Custom Field Tbl'!$Q$5:$Q$1053 &amp; 'Custom Field Tbl'!$S$5:$S$1053, 0)) )</f>
        <v/>
      </c>
      <c r="CL11" t="str" cm="1">
        <f t="array" ref="CL11">IF(ISNA(INDEX('Custom Field Tbl'!$R$5:$R$1053, MATCH('CF Values LookUp'!CL$4 &amp; 'CF Values LookUp'!$D11, 'Custom Field Tbl'!$Q$5:$Q$1053 &amp; 'Custom Field Tbl'!$S$5:$S$1053, 0)) ), "",
INDEX('Custom Field Tbl'!$R$5:$R$1053, MATCH('CF Values LookUp'!CL$4 &amp; 'CF Values LookUp'!$D11, 'Custom Field Tbl'!$Q$5:$Q$1053 &amp; 'Custom Field Tbl'!$S$5:$S$1053, 0)) )</f>
        <v/>
      </c>
      <c r="CM11" t="str" cm="1">
        <f t="array" ref="CM11">IF(ISNA(INDEX('Custom Field Tbl'!$R$5:$R$1053, MATCH('CF Values LookUp'!CM$4 &amp; 'CF Values LookUp'!$D11, 'Custom Field Tbl'!$Q$5:$Q$1053 &amp; 'Custom Field Tbl'!$S$5:$S$1053, 0)) ), "",
INDEX('Custom Field Tbl'!$R$5:$R$1053, MATCH('CF Values LookUp'!CM$4 &amp; 'CF Values LookUp'!$D11, 'Custom Field Tbl'!$Q$5:$Q$1053 &amp; 'Custom Field Tbl'!$S$5:$S$1053, 0)) )</f>
        <v/>
      </c>
      <c r="CN11" t="str" cm="1">
        <f t="array" ref="CN11">IF(ISNA(INDEX('Custom Field Tbl'!$R$5:$R$1053, MATCH('CF Values LookUp'!CN$4 &amp; 'CF Values LookUp'!$D11, 'Custom Field Tbl'!$Q$5:$Q$1053 &amp; 'Custom Field Tbl'!$S$5:$S$1053, 0)) ), "",
INDEX('Custom Field Tbl'!$R$5:$R$1053, MATCH('CF Values LookUp'!CN$4 &amp; 'CF Values LookUp'!$D11, 'Custom Field Tbl'!$Q$5:$Q$1053 &amp; 'Custom Field Tbl'!$S$5:$S$1053, 0)) )</f>
        <v/>
      </c>
      <c r="CO11" t="str" cm="1">
        <f t="array" ref="CO11">IF(ISNA(INDEX('Custom Field Tbl'!$R$5:$R$1053, MATCH('CF Values LookUp'!CO$4 &amp; 'CF Values LookUp'!$D11, 'Custom Field Tbl'!$Q$5:$Q$1053 &amp; 'Custom Field Tbl'!$S$5:$S$1053, 0)) ), "",
INDEX('Custom Field Tbl'!$R$5:$R$1053, MATCH('CF Values LookUp'!CO$4 &amp; 'CF Values LookUp'!$D11, 'Custom Field Tbl'!$Q$5:$Q$1053 &amp; 'Custom Field Tbl'!$S$5:$S$1053, 0)) )</f>
        <v/>
      </c>
      <c r="CP11" t="str" cm="1">
        <f t="array" ref="CP11">IF(ISNA(INDEX('Custom Field Tbl'!$R$5:$R$1053, MATCH('CF Values LookUp'!CP$4 &amp; 'CF Values LookUp'!$D11, 'Custom Field Tbl'!$Q$5:$Q$1053 &amp; 'Custom Field Tbl'!$S$5:$S$1053, 0)) ), "",
INDEX('Custom Field Tbl'!$R$5:$R$1053, MATCH('CF Values LookUp'!CP$4 &amp; 'CF Values LookUp'!$D11, 'Custom Field Tbl'!$Q$5:$Q$1053 &amp; 'Custom Field Tbl'!$S$5:$S$1053, 0)) )</f>
        <v/>
      </c>
      <c r="CQ11" t="str" cm="1">
        <f t="array" ref="CQ11">IF(ISNA(INDEX('Custom Field Tbl'!$R$5:$R$1053, MATCH('CF Values LookUp'!CQ$4 &amp; 'CF Values LookUp'!$D11, 'Custom Field Tbl'!$Q$5:$Q$1053 &amp; 'Custom Field Tbl'!$S$5:$S$1053, 0)) ), "",
INDEX('Custom Field Tbl'!$R$5:$R$1053, MATCH('CF Values LookUp'!CQ$4 &amp; 'CF Values LookUp'!$D11, 'Custom Field Tbl'!$Q$5:$Q$1053 &amp; 'Custom Field Tbl'!$S$5:$S$1053, 0)) )</f>
        <v/>
      </c>
      <c r="CR11" t="str" cm="1">
        <f t="array" ref="CR11">IF(ISNA(INDEX('Custom Field Tbl'!$R$5:$R$1053, MATCH('CF Values LookUp'!CR$4 &amp; 'CF Values LookUp'!$D11, 'Custom Field Tbl'!$Q$5:$Q$1053 &amp; 'Custom Field Tbl'!$S$5:$S$1053, 0)) ), "",
INDEX('Custom Field Tbl'!$R$5:$R$1053, MATCH('CF Values LookUp'!CR$4 &amp; 'CF Values LookUp'!$D11, 'Custom Field Tbl'!$Q$5:$Q$1053 &amp; 'Custom Field Tbl'!$S$5:$S$1053, 0)) )</f>
        <v/>
      </c>
      <c r="CS11" t="str" cm="1">
        <f t="array" ref="CS11">IF(ISNA(INDEX('Custom Field Tbl'!$R$5:$R$1053, MATCH('CF Values LookUp'!CS$4 &amp; 'CF Values LookUp'!$D11, 'Custom Field Tbl'!$Q$5:$Q$1053 &amp; 'Custom Field Tbl'!$S$5:$S$1053, 0)) ), "",
INDEX('Custom Field Tbl'!$R$5:$R$1053, MATCH('CF Values LookUp'!CS$4 &amp; 'CF Values LookUp'!$D11, 'Custom Field Tbl'!$Q$5:$Q$1053 &amp; 'Custom Field Tbl'!$S$5:$S$1053, 0)) )</f>
        <v/>
      </c>
      <c r="CT11" t="str" cm="1">
        <f t="array" ref="CT11">IF(ISNA(INDEX('Custom Field Tbl'!$R$5:$R$1053, MATCH('CF Values LookUp'!CT$4 &amp; 'CF Values LookUp'!$D11, 'Custom Field Tbl'!$Q$5:$Q$1053 &amp; 'Custom Field Tbl'!$S$5:$S$1053, 0)) ), "",
INDEX('Custom Field Tbl'!$R$5:$R$1053, MATCH('CF Values LookUp'!CT$4 &amp; 'CF Values LookUp'!$D11, 'Custom Field Tbl'!$Q$5:$Q$1053 &amp; 'Custom Field Tbl'!$S$5:$S$1053, 0)) )</f>
        <v/>
      </c>
      <c r="CU11" t="str" cm="1">
        <f t="array" ref="CU11">IF(ISNA(INDEX('Custom Field Tbl'!$R$5:$R$1053, MATCH('CF Values LookUp'!CU$4 &amp; 'CF Values LookUp'!$D11, 'Custom Field Tbl'!$Q$5:$Q$1053 &amp; 'Custom Field Tbl'!$S$5:$S$1053, 0)) ), "",
INDEX('Custom Field Tbl'!$R$5:$R$1053, MATCH('CF Values LookUp'!CU$4 &amp; 'CF Values LookUp'!$D11, 'Custom Field Tbl'!$Q$5:$Q$1053 &amp; 'Custom Field Tbl'!$S$5:$S$1053, 0)) )</f>
        <v/>
      </c>
      <c r="CV11" t="str" cm="1">
        <f t="array" ref="CV11">IF(ISNA(INDEX('Custom Field Tbl'!$R$5:$R$1053, MATCH('CF Values LookUp'!CV$4 &amp; 'CF Values LookUp'!$D11, 'Custom Field Tbl'!$Q$5:$Q$1053 &amp; 'Custom Field Tbl'!$S$5:$S$1053, 0)) ), "",
INDEX('Custom Field Tbl'!$R$5:$R$1053, MATCH('CF Values LookUp'!CV$4 &amp; 'CF Values LookUp'!$D11, 'Custom Field Tbl'!$Q$5:$Q$1053 &amp; 'Custom Field Tbl'!$S$5:$S$1053, 0)) )</f>
        <v/>
      </c>
      <c r="CW11" t="str" cm="1">
        <f t="array" ref="CW11">IF(ISNA(INDEX('Custom Field Tbl'!$R$5:$R$1053, MATCH('CF Values LookUp'!CW$4 &amp; 'CF Values LookUp'!$D11, 'Custom Field Tbl'!$Q$5:$Q$1053 &amp; 'Custom Field Tbl'!$S$5:$S$1053, 0)) ), "",
INDEX('Custom Field Tbl'!$R$5:$R$1053, MATCH('CF Values LookUp'!CW$4 &amp; 'CF Values LookUp'!$D11, 'Custom Field Tbl'!$Q$5:$Q$1053 &amp; 'Custom Field Tbl'!$S$5:$S$1053, 0)) )</f>
        <v/>
      </c>
      <c r="CX11" t="str" cm="1">
        <f t="array" ref="CX11">IF(ISNA(INDEX('Custom Field Tbl'!$R$5:$R$1053, MATCH('CF Values LookUp'!CX$4 &amp; 'CF Values LookUp'!$D11, 'Custom Field Tbl'!$Q$5:$Q$1053 &amp; 'Custom Field Tbl'!$S$5:$S$1053, 0)) ), "",
INDEX('Custom Field Tbl'!$R$5:$R$1053, MATCH('CF Values LookUp'!CX$4 &amp; 'CF Values LookUp'!$D11, 'Custom Field Tbl'!$Q$5:$Q$1053 &amp; 'Custom Field Tbl'!$S$5:$S$1053, 0)) )</f>
        <v>Soldier Pile and Lagging</v>
      </c>
      <c r="CY11" t="str" cm="1">
        <f t="array" ref="CY11">IF(ISNA(INDEX('Custom Field Tbl'!$R$5:$R$1053, MATCH('CF Values LookUp'!CY$4 &amp; 'CF Values LookUp'!$D11, 'Custom Field Tbl'!$Q$5:$Q$1053 &amp; 'Custom Field Tbl'!$S$5:$S$1053, 0)) ), "",
INDEX('Custom Field Tbl'!$R$5:$R$1053, MATCH('CF Values LookUp'!CY$4 &amp; 'CF Values LookUp'!$D11, 'Custom Field Tbl'!$Q$5:$Q$1053 &amp; 'Custom Field Tbl'!$S$5:$S$1053, 0)) )</f>
        <v/>
      </c>
      <c r="CZ11" t="str" cm="1">
        <f t="array" ref="CZ11">IF(ISNA(INDEX('Custom Field Tbl'!$R$5:$R$1053, MATCH('CF Values LookUp'!CZ$4 &amp; 'CF Values LookUp'!$D11, 'Custom Field Tbl'!$Q$5:$Q$1053 &amp; 'Custom Field Tbl'!$S$5:$S$1053, 0)) ), "",
INDEX('Custom Field Tbl'!$R$5:$R$1053, MATCH('CF Values LookUp'!CZ$4 &amp; 'CF Values LookUp'!$D11, 'Custom Field Tbl'!$Q$5:$Q$1053 &amp; 'Custom Field Tbl'!$S$5:$S$1053, 0)) )</f>
        <v/>
      </c>
      <c r="DA11" t="str" cm="1">
        <f t="array" ref="DA11">IF(ISNA(INDEX('Custom Field Tbl'!$R$5:$R$1053, MATCH('CF Values LookUp'!DA$4 &amp; 'CF Values LookUp'!$D11, 'Custom Field Tbl'!$Q$5:$Q$1053 &amp; 'Custom Field Tbl'!$S$5:$S$1053, 0)) ), "",
INDEX('Custom Field Tbl'!$R$5:$R$1053, MATCH('CF Values LookUp'!DA$4 &amp; 'CF Values LookUp'!$D11, 'Custom Field Tbl'!$Q$5:$Q$1053 &amp; 'Custom Field Tbl'!$S$5:$S$1053, 0)) )</f>
        <v/>
      </c>
      <c r="DB11" t="str" cm="1">
        <f t="array" ref="DB11">IF(ISNA(INDEX('Custom Field Tbl'!$R$5:$R$1053, MATCH('CF Values LookUp'!DB$4 &amp; 'CF Values LookUp'!$D11, 'Custom Field Tbl'!$Q$5:$Q$1053 &amp; 'Custom Field Tbl'!$S$5:$S$1053, 0)) ), "",
INDEX('Custom Field Tbl'!$R$5:$R$1053, MATCH('CF Values LookUp'!DB$4 &amp; 'CF Values LookUp'!$D11, 'Custom Field Tbl'!$Q$5:$Q$1053 &amp; 'Custom Field Tbl'!$S$5:$S$1053, 0)) )</f>
        <v/>
      </c>
      <c r="DC11" t="str" cm="1">
        <f t="array" ref="DC11">IF(ISNA(INDEX('Custom Field Tbl'!$R$5:$R$1053, MATCH('CF Values LookUp'!DC$4 &amp; 'CF Values LookUp'!$D11, 'Custom Field Tbl'!$Q$5:$Q$1053 &amp; 'Custom Field Tbl'!$S$5:$S$1053, 0)) ), "",
INDEX('Custom Field Tbl'!$R$5:$R$1053, MATCH('CF Values LookUp'!DC$4 &amp; 'CF Values LookUp'!$D11, 'Custom Field Tbl'!$Q$5:$Q$1053 &amp; 'Custom Field Tbl'!$S$5:$S$1053, 0)) )</f>
        <v/>
      </c>
      <c r="DD11" t="str" cm="1">
        <f t="array" ref="DD11">IF(ISNA(INDEX('Custom Field Tbl'!$R$5:$R$1053, MATCH('CF Values LookUp'!DD$4 &amp; 'CF Values LookUp'!$D11, 'Custom Field Tbl'!$Q$5:$Q$1053 &amp; 'Custom Field Tbl'!$S$5:$S$1053, 0)) ), "",
INDEX('Custom Field Tbl'!$R$5:$R$1053, MATCH('CF Values LookUp'!DD$4 &amp; 'CF Values LookUp'!$D11, 'Custom Field Tbl'!$Q$5:$Q$1053 &amp; 'Custom Field Tbl'!$S$5:$S$1053, 0)) )</f>
        <v/>
      </c>
      <c r="DE11" t="str" cm="1">
        <f t="array" ref="DE11">IF(ISNA(INDEX('Custom Field Tbl'!$R$5:$R$1053, MATCH('CF Values LookUp'!DE$4 &amp; 'CF Values LookUp'!$D11, 'Custom Field Tbl'!$Q$5:$Q$1053 &amp; 'Custom Field Tbl'!$S$5:$S$1053, 0)) ), "",
INDEX('Custom Field Tbl'!$R$5:$R$1053, MATCH('CF Values LookUp'!DE$4 &amp; 'CF Values LookUp'!$D11, 'Custom Field Tbl'!$Q$5:$Q$1053 &amp; 'Custom Field Tbl'!$S$5:$S$1053, 0)) )</f>
        <v>Purple K</v>
      </c>
      <c r="DF11" t="str" cm="1">
        <f t="array" ref="DF11">IF(ISNA(INDEX('Custom Field Tbl'!$R$5:$R$1053, MATCH('CF Values LookUp'!DF$4 &amp; 'CF Values LookUp'!$D11, 'Custom Field Tbl'!$Q$5:$Q$1053 &amp; 'Custom Field Tbl'!$S$5:$S$1053, 0)) ), "",
INDEX('Custom Field Tbl'!$R$5:$R$1053, MATCH('CF Values LookUp'!DF$4 &amp; 'CF Values LookUp'!$D11, 'Custom Field Tbl'!$Q$5:$Q$1053 &amp; 'Custom Field Tbl'!$S$5:$S$1053, 0)) )</f>
        <v/>
      </c>
      <c r="DG11" t="str" cm="1">
        <f t="array" ref="DG11">IF(ISNA(INDEX('Custom Field Tbl'!$R$5:$R$1053, MATCH('CF Values LookUp'!DG$4 &amp; 'CF Values LookUp'!$D11, 'Custom Field Tbl'!$Q$5:$Q$1053 &amp; 'Custom Field Tbl'!$S$5:$S$1053, 0)) ), "",
INDEX('Custom Field Tbl'!$R$5:$R$1053, MATCH('CF Values LookUp'!DG$4 &amp; 'CF Values LookUp'!$D11, 'Custom Field Tbl'!$Q$5:$Q$1053 &amp; 'Custom Field Tbl'!$S$5:$S$1053, 0)) )</f>
        <v/>
      </c>
      <c r="DH11" t="str" cm="1">
        <f t="array" ref="DH11">IF(ISNA(INDEX('Custom Field Tbl'!$R$5:$R$1053, MATCH('CF Values LookUp'!DH$4 &amp; 'CF Values LookUp'!$D11, 'Custom Field Tbl'!$Q$5:$Q$1053 &amp; 'Custom Field Tbl'!$S$5:$S$1053, 0)) ), "",
INDEX('Custom Field Tbl'!$R$5:$R$1053, MATCH('CF Values LookUp'!DH$4 &amp; 'CF Values LookUp'!$D11, 'Custom Field Tbl'!$Q$5:$Q$1053 &amp; 'Custom Field Tbl'!$S$5:$S$1053, 0)) )</f>
        <v/>
      </c>
      <c r="DI11" t="str" cm="1">
        <f t="array" ref="DI11">IF(ISNA(INDEX('Custom Field Tbl'!$R$5:$R$1053, MATCH('CF Values LookUp'!DI$4 &amp; 'CF Values LookUp'!$D11, 'Custom Field Tbl'!$Q$5:$Q$1053 &amp; 'Custom Field Tbl'!$S$5:$S$1053, 0)) ), "",
INDEX('Custom Field Tbl'!$R$5:$R$1053, MATCH('CF Values LookUp'!DI$4 &amp; 'CF Values LookUp'!$D11, 'Custom Field Tbl'!$Q$5:$Q$1053 &amp; 'Custom Field Tbl'!$S$5:$S$1053, 0)) )</f>
        <v/>
      </c>
      <c r="DJ11" t="str" cm="1">
        <f t="array" ref="DJ11">IF(ISNA(INDEX('Custom Field Tbl'!$R$5:$R$1053, MATCH('CF Values LookUp'!DJ$4 &amp; 'CF Values LookUp'!$D11, 'Custom Field Tbl'!$Q$5:$Q$1053 &amp; 'Custom Field Tbl'!$S$5:$S$1053, 0)) ), "",
INDEX('Custom Field Tbl'!$R$5:$R$1053, MATCH('CF Values LookUp'!DJ$4 &amp; 'CF Values LookUp'!$D11, 'Custom Field Tbl'!$Q$5:$Q$1053 &amp; 'Custom Field Tbl'!$S$5:$S$1053, 0)) )</f>
        <v/>
      </c>
      <c r="DK11" t="str" cm="1">
        <f t="array" ref="DK11">IF(ISNA(INDEX('Custom Field Tbl'!$R$5:$R$1053, MATCH('CF Values LookUp'!DK$4 &amp; 'CF Values LookUp'!$D11, 'Custom Field Tbl'!$Q$5:$Q$1053 &amp; 'Custom Field Tbl'!$S$5:$S$1053, 0)) ), "",
INDEX('Custom Field Tbl'!$R$5:$R$1053, MATCH('CF Values LookUp'!DK$4 &amp; 'CF Values LookUp'!$D11, 'Custom Field Tbl'!$Q$5:$Q$1053 &amp; 'Custom Field Tbl'!$S$5:$S$1053, 0)) )</f>
        <v/>
      </c>
      <c r="DL11" t="str" cm="1">
        <f t="array" ref="DL11">IF(ISNA(INDEX('Custom Field Tbl'!$R$5:$R$1053, MATCH('CF Values LookUp'!DL$4 &amp; 'CF Values LookUp'!$D11, 'Custom Field Tbl'!$Q$5:$Q$1053 &amp; 'Custom Field Tbl'!$S$5:$S$1053, 0)) ), "",
INDEX('Custom Field Tbl'!$R$5:$R$1053, MATCH('CF Values LookUp'!DL$4 &amp; 'CF Values LookUp'!$D11, 'Custom Field Tbl'!$Q$5:$Q$1053 &amp; 'Custom Field Tbl'!$S$5:$S$1053, 0)) )</f>
        <v/>
      </c>
      <c r="DM11" t="str" cm="1">
        <f t="array" ref="DM11">IF(ISNA(INDEX('Custom Field Tbl'!$R$5:$R$1053, MATCH('CF Values LookUp'!DM$4 &amp; 'CF Values LookUp'!$D11, 'Custom Field Tbl'!$Q$5:$Q$1053 &amp; 'Custom Field Tbl'!$S$5:$S$1053, 0)) ), "",
INDEX('Custom Field Tbl'!$R$5:$R$1053, MATCH('CF Values LookUp'!DM$4 &amp; 'CF Values LookUp'!$D11, 'Custom Field Tbl'!$Q$5:$Q$1053 &amp; 'Custom Field Tbl'!$S$5:$S$1053, 0)) )</f>
        <v/>
      </c>
      <c r="DN11" t="str" cm="1">
        <f t="array" ref="DN11">IF(ISNA(INDEX('Custom Field Tbl'!$R$5:$R$1053, MATCH('CF Values LookUp'!DN$4 &amp; 'CF Values LookUp'!$D11, 'Custom Field Tbl'!$Q$5:$Q$1053 &amp; 'Custom Field Tbl'!$S$5:$S$1053, 0)) ), "",
INDEX('Custom Field Tbl'!$R$5:$R$1053, MATCH('CF Values LookUp'!DN$4 &amp; 'CF Values LookUp'!$D11, 'Custom Field Tbl'!$Q$5:$Q$1053 &amp; 'Custom Field Tbl'!$S$5:$S$1053, 0)) )</f>
        <v>Single Swing</v>
      </c>
      <c r="DO11" t="str" cm="1">
        <f t="array" ref="DO11">IF(ISNA(INDEX('Custom Field Tbl'!$R$5:$R$1053, MATCH('CF Values LookUp'!DO$4 &amp; 'CF Values LookUp'!$D11, 'Custom Field Tbl'!$Q$5:$Q$1053 &amp; 'Custom Field Tbl'!$S$5:$S$1053, 0)) ), "",
INDEX('Custom Field Tbl'!$R$5:$R$1053, MATCH('CF Values LookUp'!DO$4 &amp; 'CF Values LookUp'!$D11, 'Custom Field Tbl'!$Q$5:$Q$1053 &amp; 'Custom Field Tbl'!$S$5:$S$1053, 0)) )</f>
        <v/>
      </c>
      <c r="DP11" t="str" cm="1">
        <f t="array" ref="DP11">IF(ISNA(INDEX('Custom Field Tbl'!$R$5:$R$1053, MATCH('CF Values LookUp'!DP$4 &amp; 'CF Values LookUp'!$D11, 'Custom Field Tbl'!$Q$5:$Q$1053 &amp; 'Custom Field Tbl'!$S$5:$S$1053, 0)) ), "",
INDEX('Custom Field Tbl'!$R$5:$R$1053, MATCH('CF Values LookUp'!DP$4 &amp; 'CF Values LookUp'!$D11, 'Custom Field Tbl'!$Q$5:$Q$1053 &amp; 'Custom Field Tbl'!$S$5:$S$1053, 0)) )</f>
        <v/>
      </c>
      <c r="DQ11" t="str" cm="1">
        <f t="array" ref="DQ11">IF(ISNA(INDEX('Custom Field Tbl'!$R$5:$R$1053, MATCH('CF Values LookUp'!DQ$4 &amp; 'CF Values LookUp'!$D11, 'Custom Field Tbl'!$Q$5:$Q$1053 &amp; 'Custom Field Tbl'!$S$5:$S$1053, 0)) ), "",
INDEX('Custom Field Tbl'!$R$5:$R$1053, MATCH('CF Values LookUp'!DQ$4 &amp; 'CF Values LookUp'!$D11, 'Custom Field Tbl'!$Q$5:$Q$1053 &amp; 'Custom Field Tbl'!$S$5:$S$1053, 0)) )</f>
        <v/>
      </c>
      <c r="DR11" t="str" cm="1">
        <f t="array" ref="DR11">IF(ISNA(INDEX('Custom Field Tbl'!$R$5:$R$1053, MATCH('CF Values LookUp'!DR$4 &amp; 'CF Values LookUp'!$D11, 'Custom Field Tbl'!$Q$5:$Q$1053 &amp; 'Custom Field Tbl'!$S$5:$S$1053, 0)) ), "",
INDEX('Custom Field Tbl'!$R$5:$R$1053, MATCH('CF Values LookUp'!DR$4 &amp; 'CF Values LookUp'!$D11, 'Custom Field Tbl'!$Q$5:$Q$1053 &amp; 'Custom Field Tbl'!$S$5:$S$1053, 0)) )</f>
        <v/>
      </c>
      <c r="DS11" t="str" cm="1">
        <f t="array" ref="DS11">IF(ISNA(INDEX('Custom Field Tbl'!$R$5:$R$1053, MATCH('CF Values LookUp'!DS$4 &amp; 'CF Values LookUp'!$D11, 'Custom Field Tbl'!$Q$5:$Q$1053 &amp; 'Custom Field Tbl'!$S$5:$S$1053, 0)) ), "",
INDEX('Custom Field Tbl'!$R$5:$R$1053, MATCH('CF Values LookUp'!DS$4 &amp; 'CF Values LookUp'!$D11, 'Custom Field Tbl'!$Q$5:$Q$1053 &amp; 'Custom Field Tbl'!$S$5:$S$1053, 0)) )</f>
        <v/>
      </c>
      <c r="DT11" t="str" cm="1">
        <f t="array" ref="DT11">IF(ISNA(INDEX('Custom Field Tbl'!$R$5:$R$1053, MATCH('CF Values LookUp'!DT$4 &amp; 'CF Values LookUp'!$D11, 'Custom Field Tbl'!$Q$5:$Q$1053 &amp; 'Custom Field Tbl'!$S$5:$S$1053, 0)) ), "",
INDEX('Custom Field Tbl'!$R$5:$R$1053, MATCH('CF Values LookUp'!DT$4 &amp; 'CF Values LookUp'!$D11, 'Custom Field Tbl'!$Q$5:$Q$1053 &amp; 'Custom Field Tbl'!$S$5:$S$1053, 0)) )</f>
        <v/>
      </c>
      <c r="DU11" t="str" cm="1">
        <f t="array" ref="DU11">IF(ISNA(INDEX('Custom Field Tbl'!$R$5:$R$1053, MATCH('CF Values LookUp'!DU$4 &amp; 'CF Values LookUp'!$D11, 'Custom Field Tbl'!$Q$5:$Q$1053 &amp; 'Custom Field Tbl'!$S$5:$S$1053, 0)) ), "",
INDEX('Custom Field Tbl'!$R$5:$R$1053, MATCH('CF Values LookUp'!DU$4 &amp; 'CF Values LookUp'!$D11, 'Custom Field Tbl'!$Q$5:$Q$1053 &amp; 'Custom Field Tbl'!$S$5:$S$1053, 0)) )</f>
        <v/>
      </c>
      <c r="DV11" t="str" cm="1">
        <f t="array" ref="DV11">IF(ISNA(INDEX('Custom Field Tbl'!$R$5:$R$1053, MATCH('CF Values LookUp'!DV$4 &amp; 'CF Values LookUp'!$D11, 'Custom Field Tbl'!$Q$5:$Q$1053 &amp; 'Custom Field Tbl'!$S$5:$S$1053, 0)) ), "",
INDEX('Custom Field Tbl'!$R$5:$R$1053, MATCH('CF Values LookUp'!DV$4 &amp; 'CF Values LookUp'!$D11, 'Custom Field Tbl'!$Q$5:$Q$1053 &amp; 'Custom Field Tbl'!$S$5:$S$1053, 0)) )</f>
        <v/>
      </c>
      <c r="DW11" t="str" cm="1">
        <f t="array" ref="DW11">IF(ISNA(INDEX('Custom Field Tbl'!$R$5:$R$1053, MATCH('CF Values LookUp'!DW$4 &amp; 'CF Values LookUp'!$D11, 'Custom Field Tbl'!$Q$5:$Q$1053 &amp; 'Custom Field Tbl'!$S$5:$S$1053, 0)) ), "",
INDEX('Custom Field Tbl'!$R$5:$R$1053, MATCH('CF Values LookUp'!DW$4 &amp; 'CF Values LookUp'!$D11, 'Custom Field Tbl'!$Q$5:$Q$1053 &amp; 'Custom Field Tbl'!$S$5:$S$1053, 0)) )</f>
        <v/>
      </c>
      <c r="DX11" t="str" cm="1">
        <f t="array" ref="DX11">IF(ISNA(INDEX('Custom Field Tbl'!$R$5:$R$1053, MATCH('CF Values LookUp'!DX$4 &amp; 'CF Values LookUp'!$D11, 'Custom Field Tbl'!$Q$5:$Q$1053 &amp; 'Custom Field Tbl'!$S$5:$S$1053, 0)) ), "",
INDEX('Custom Field Tbl'!$R$5:$R$1053, MATCH('CF Values LookUp'!DX$4 &amp; 'CF Values LookUp'!$D11, 'Custom Field Tbl'!$Q$5:$Q$1053 &amp; 'Custom Field Tbl'!$S$5:$S$1053, 0)) )</f>
        <v/>
      </c>
      <c r="DY11" t="str" cm="1">
        <f t="array" ref="DY11">IF(ISNA(INDEX('Custom Field Tbl'!$R$5:$R$1053, MATCH('CF Values LookUp'!DY$4 &amp; 'CF Values LookUp'!$D11, 'Custom Field Tbl'!$Q$5:$Q$1053 &amp; 'Custom Field Tbl'!$S$5:$S$1053, 0)) ), "",
INDEX('Custom Field Tbl'!$R$5:$R$1053, MATCH('CF Values LookUp'!DY$4 &amp; 'CF Values LookUp'!$D11, 'Custom Field Tbl'!$Q$5:$Q$1053 &amp; 'Custom Field Tbl'!$S$5:$S$1053, 0)) )</f>
        <v>Methane (CH4)</v>
      </c>
      <c r="DZ11" t="str" cm="1">
        <f t="array" ref="DZ11">IF(ISNA(INDEX('Custom Field Tbl'!$R$5:$R$1053, MATCH('CF Values LookUp'!DZ$4 &amp; 'CF Values LookUp'!$D11, 'Custom Field Tbl'!$Q$5:$Q$1053 &amp; 'Custom Field Tbl'!$S$5:$S$1053, 0)) ), "",
INDEX('Custom Field Tbl'!$R$5:$R$1053, MATCH('CF Values LookUp'!DZ$4 &amp; 'CF Values LookUp'!$D11, 'Custom Field Tbl'!$Q$5:$Q$1053 &amp; 'Custom Field Tbl'!$S$5:$S$1053, 0)) )</f>
        <v/>
      </c>
      <c r="EA11" t="str" cm="1">
        <f t="array" ref="EA11">IF(ISNA(INDEX('Custom Field Tbl'!$R$5:$R$1053, MATCH('CF Values LookUp'!EA$4 &amp; 'CF Values LookUp'!$D11, 'Custom Field Tbl'!$Q$5:$Q$1053 &amp; 'Custom Field Tbl'!$S$5:$S$1053, 0)) ), "",
INDEX('Custom Field Tbl'!$R$5:$R$1053, MATCH('CF Values LookUp'!EA$4 &amp; 'CF Values LookUp'!$D11, 'Custom Field Tbl'!$Q$5:$Q$1053 &amp; 'Custom Field Tbl'!$S$5:$S$1053, 0)) )</f>
        <v/>
      </c>
      <c r="EB11" t="str" cm="1">
        <f t="array" ref="EB11">IF(ISNA(INDEX('Custom Field Tbl'!$R$5:$R$1053, MATCH('CF Values LookUp'!EB$4 &amp; 'CF Values LookUp'!$D11, 'Custom Field Tbl'!$Q$5:$Q$1053 &amp; 'Custom Field Tbl'!$S$5:$S$1053, 0)) ), "",
INDEX('Custom Field Tbl'!$R$5:$R$1053, MATCH('CF Values LookUp'!EB$4 &amp; 'CF Values LookUp'!$D11, 'Custom Field Tbl'!$Q$5:$Q$1053 &amp; 'Custom Field Tbl'!$S$5:$S$1053, 0)) )</f>
        <v/>
      </c>
      <c r="EC11" t="str" cm="1">
        <f t="array" ref="EC11">IF(ISNA(INDEX('Custom Field Tbl'!$R$5:$R$1053, MATCH('CF Values LookUp'!EC$4 &amp; 'CF Values LookUp'!$D11, 'Custom Field Tbl'!$Q$5:$Q$1053 &amp; 'Custom Field Tbl'!$S$5:$S$1053, 0)) ), "",
INDEX('Custom Field Tbl'!$R$5:$R$1053, MATCH('CF Values LookUp'!EC$4 &amp; 'CF Values LookUp'!$D11, 'Custom Field Tbl'!$Q$5:$Q$1053 &amp; 'Custom Field Tbl'!$S$5:$S$1053, 0)) )</f>
        <v/>
      </c>
      <c r="ED11" t="str" cm="1">
        <f t="array" ref="ED11">IF(ISNA(INDEX('Custom Field Tbl'!$R$5:$R$1053, MATCH('CF Values LookUp'!ED$4 &amp; 'CF Values LookUp'!$D11, 'Custom Field Tbl'!$Q$5:$Q$1053 &amp; 'Custom Field Tbl'!$S$5:$S$1053, 0)) ), "",
INDEX('Custom Field Tbl'!$R$5:$R$1053, MATCH('CF Values LookUp'!ED$4 &amp; 'CF Values LookUp'!$D11, 'Custom Field Tbl'!$Q$5:$Q$1053 &amp; 'Custom Field Tbl'!$S$5:$S$1053, 0)) )</f>
        <v/>
      </c>
      <c r="EE11" t="str" cm="1">
        <f t="array" ref="EE11">IF(ISNA(INDEX('Custom Field Tbl'!$R$5:$R$1053, MATCH('CF Values LookUp'!EE$4 &amp; 'CF Values LookUp'!$D11, 'Custom Field Tbl'!$Q$5:$Q$1053 &amp; 'Custom Field Tbl'!$S$5:$S$1053, 0)) ), "",
INDEX('Custom Field Tbl'!$R$5:$R$1053, MATCH('CF Values LookUp'!EE$4 &amp; 'CF Values LookUp'!$D11, 'Custom Field Tbl'!$Q$5:$Q$1053 &amp; 'Custom Field Tbl'!$S$5:$S$1053, 0)) )</f>
        <v/>
      </c>
      <c r="EF11" t="str" cm="1">
        <f t="array" ref="EF11">IF(ISNA(INDEX('Custom Field Tbl'!$R$5:$R$1053, MATCH('CF Values LookUp'!EF$4 &amp; 'CF Values LookUp'!$D11, 'Custom Field Tbl'!$Q$5:$Q$1053 &amp; 'Custom Field Tbl'!$S$5:$S$1053, 0)) ), "",
INDEX('Custom Field Tbl'!$R$5:$R$1053, MATCH('CF Values LookUp'!EF$4 &amp; 'CF Values LookUp'!$D11, 'Custom Field Tbl'!$Q$5:$Q$1053 &amp; 'Custom Field Tbl'!$S$5:$S$1053, 0)) )</f>
        <v/>
      </c>
      <c r="EG11" t="str" cm="1">
        <f t="array" ref="EG11">IF(ISNA(INDEX('Custom Field Tbl'!$R$5:$R$1053, MATCH('CF Values LookUp'!EG$4 &amp; 'CF Values LookUp'!$D11, 'Custom Field Tbl'!$Q$5:$Q$1053 &amp; 'Custom Field Tbl'!$S$5:$S$1053, 0)) ), "",
INDEX('Custom Field Tbl'!$R$5:$R$1053, MATCH('CF Values LookUp'!EG$4 &amp; 'CF Values LookUp'!$D11, 'Custom Field Tbl'!$Q$5:$Q$1053 &amp; 'Custom Field Tbl'!$S$5:$S$1053, 0)) )</f>
        <v/>
      </c>
      <c r="EH11" t="str" cm="1">
        <f t="array" ref="EH11">IF(ISNA(INDEX('Custom Field Tbl'!$R$5:$R$1053, MATCH('CF Values LookUp'!EH$4 &amp; 'CF Values LookUp'!$D11, 'Custom Field Tbl'!$Q$5:$Q$1053 &amp; 'Custom Field Tbl'!$S$5:$S$1053, 0)) ), "",
INDEX('Custom Field Tbl'!$R$5:$R$1053, MATCH('CF Values LookUp'!EH$4 &amp; 'CF Values LookUp'!$D11, 'Custom Field Tbl'!$Q$5:$Q$1053 &amp; 'Custom Field Tbl'!$S$5:$S$1053, 0)) )</f>
        <v/>
      </c>
      <c r="EI11" t="str" cm="1">
        <f t="array" ref="EI11">IF(ISNA(INDEX('Custom Field Tbl'!$R$5:$R$1053, MATCH('CF Values LookUp'!EI$4 &amp; 'CF Values LookUp'!$D11, 'Custom Field Tbl'!$Q$5:$Q$1053 &amp; 'Custom Field Tbl'!$S$5:$S$1053, 0)) ), "",
INDEX('Custom Field Tbl'!$R$5:$R$1053, MATCH('CF Values LookUp'!EI$4 &amp; 'CF Values LookUp'!$D11, 'Custom Field Tbl'!$Q$5:$Q$1053 &amp; 'Custom Field Tbl'!$S$5:$S$1053, 0)) )</f>
        <v/>
      </c>
      <c r="EJ11" t="str" cm="1">
        <f t="array" ref="EJ11">IF(ISNA(INDEX('Custom Field Tbl'!$R$5:$R$1053, MATCH('CF Values LookUp'!EJ$4 &amp; 'CF Values LookUp'!$D11, 'Custom Field Tbl'!$Q$5:$Q$1053 &amp; 'Custom Field Tbl'!$S$5:$S$1053, 0)) ), "",
INDEX('Custom Field Tbl'!$R$5:$R$1053, MATCH('CF Values LookUp'!EJ$4 &amp; 'CF Values LookUp'!$D11, 'Custom Field Tbl'!$Q$5:$Q$1053 &amp; 'Custom Field Tbl'!$S$5:$S$1053, 0)) )</f>
        <v/>
      </c>
      <c r="EK11" t="str" cm="1">
        <f t="array" ref="EK11">IF(ISNA(INDEX('Custom Field Tbl'!$R$5:$R$1053, MATCH('CF Values LookUp'!EK$4 &amp; 'CF Values LookUp'!$D11, 'Custom Field Tbl'!$Q$5:$Q$1053 &amp; 'Custom Field Tbl'!$S$5:$S$1053, 0)) ), "",
INDEX('Custom Field Tbl'!$R$5:$R$1053, MATCH('CF Values LookUp'!EK$4 &amp; 'CF Values LookUp'!$D11, 'Custom Field Tbl'!$Q$5:$Q$1053 &amp; 'Custom Field Tbl'!$S$5:$S$1053, 0)) )</f>
        <v/>
      </c>
      <c r="EL11" t="str" cm="1">
        <f t="array" ref="EL11">IF(ISNA(INDEX('Custom Field Tbl'!$R$5:$R$1053, MATCH('CF Values LookUp'!EL$4 &amp; 'CF Values LookUp'!$D11, 'Custom Field Tbl'!$Q$5:$Q$1053 &amp; 'Custom Field Tbl'!$S$5:$S$1053, 0)) ), "",
INDEX('Custom Field Tbl'!$R$5:$R$1053, MATCH('CF Values LookUp'!EL$4 &amp; 'CF Values LookUp'!$D11, 'Custom Field Tbl'!$Q$5:$Q$1053 &amp; 'Custom Field Tbl'!$S$5:$S$1053, 0)) )</f>
        <v/>
      </c>
      <c r="EM11" t="str" cm="1">
        <f t="array" ref="EM11">IF(ISNA(INDEX('Custom Field Tbl'!$R$5:$R$1053, MATCH('CF Values LookUp'!EM$4 &amp; 'CF Values LookUp'!$D11, 'Custom Field Tbl'!$Q$5:$Q$1053 &amp; 'Custom Field Tbl'!$S$5:$S$1053, 0)) ), "",
INDEX('Custom Field Tbl'!$R$5:$R$1053, MATCH('CF Values LookUp'!EM$4 &amp; 'CF Values LookUp'!$D11, 'Custom Field Tbl'!$Q$5:$Q$1053 &amp; 'Custom Field Tbl'!$S$5:$S$1053, 0)) )</f>
        <v/>
      </c>
      <c r="EN11" t="str" cm="1">
        <f t="array" ref="EN11">IF(ISNA(INDEX('Custom Field Tbl'!$R$5:$R$1053, MATCH('CF Values LookUp'!EN$4 &amp; 'CF Values LookUp'!$D11, 'Custom Field Tbl'!$Q$5:$Q$1053 &amp; 'Custom Field Tbl'!$S$5:$S$1053, 0)) ), "",
INDEX('Custom Field Tbl'!$R$5:$R$1053, MATCH('CF Values LookUp'!EN$4 &amp; 'CF Values LookUp'!$D11, 'Custom Field Tbl'!$Q$5:$Q$1053 &amp; 'Custom Field Tbl'!$S$5:$S$1053, 0)) )</f>
        <v/>
      </c>
      <c r="EO11" t="str" cm="1">
        <f t="array" ref="EO11">IF(ISNA(INDEX('Custom Field Tbl'!$R$5:$R$1053, MATCH('CF Values LookUp'!EO$4 &amp; 'CF Values LookUp'!$D11, 'Custom Field Tbl'!$Q$5:$Q$1053 &amp; 'Custom Field Tbl'!$S$5:$S$1053, 0)) ), "",
INDEX('Custom Field Tbl'!$R$5:$R$1053, MATCH('CF Values LookUp'!EO$4 &amp; 'CF Values LookUp'!$D11, 'Custom Field Tbl'!$Q$5:$Q$1053 &amp; 'Custom Field Tbl'!$S$5:$S$1053, 0)) )</f>
        <v/>
      </c>
      <c r="EP11" t="str" cm="1">
        <f t="array" ref="EP11">IF(ISNA(INDEX('Custom Field Tbl'!$R$5:$R$1053, MATCH('CF Values LookUp'!EP$4 &amp; 'CF Values LookUp'!$D11, 'Custom Field Tbl'!$Q$5:$Q$1053 &amp; 'Custom Field Tbl'!$S$5:$S$1053, 0)) ), "",
INDEX('Custom Field Tbl'!$R$5:$R$1053, MATCH('CF Values LookUp'!EP$4 &amp; 'CF Values LookUp'!$D11, 'Custom Field Tbl'!$Q$5:$Q$1053 &amp; 'Custom Field Tbl'!$S$5:$S$1053, 0)) )</f>
        <v/>
      </c>
      <c r="EQ11" t="str" cm="1">
        <f t="array" ref="EQ11">IF(ISNA(INDEX('Custom Field Tbl'!$R$5:$R$1053, MATCH('CF Values LookUp'!EQ$4 &amp; 'CF Values LookUp'!$D11, 'Custom Field Tbl'!$Q$5:$Q$1053 &amp; 'Custom Field Tbl'!$S$5:$S$1053, 0)) ), "",
INDEX('Custom Field Tbl'!$R$5:$R$1053, MATCH('CF Values LookUp'!EQ$4 &amp; 'CF Values LookUp'!$D11, 'Custom Field Tbl'!$Q$5:$Q$1053 &amp; 'Custom Field Tbl'!$S$5:$S$1053, 0)) )</f>
        <v/>
      </c>
      <c r="ER11" t="str" cm="1">
        <f t="array" ref="ER11">IF(ISNA(INDEX('Custom Field Tbl'!$R$5:$R$1053, MATCH('CF Values LookUp'!ER$4 &amp; 'CF Values LookUp'!$D11, 'Custom Field Tbl'!$Q$5:$Q$1053 &amp; 'Custom Field Tbl'!$S$5:$S$1053, 0)) ), "",
INDEX('Custom Field Tbl'!$R$5:$R$1053, MATCH('CF Values LookUp'!ER$4 &amp; 'CF Values LookUp'!$D11, 'Custom Field Tbl'!$Q$5:$Q$1053 &amp; 'Custom Field Tbl'!$S$5:$S$1053, 0)) )</f>
        <v/>
      </c>
      <c r="ES11" t="str" cm="1">
        <f t="array" ref="ES11">IF(ISNA(INDEX('Custom Field Tbl'!$R$5:$R$1053, MATCH('CF Values LookUp'!ES$4 &amp; 'CF Values LookUp'!$D11, 'Custom Field Tbl'!$Q$5:$Q$1053 &amp; 'Custom Field Tbl'!$S$5:$S$1053, 0)) ), "",
INDEX('Custom Field Tbl'!$R$5:$R$1053, MATCH('CF Values LookUp'!ES$4 &amp; 'CF Values LookUp'!$D11, 'Custom Field Tbl'!$Q$5:$Q$1053 &amp; 'Custom Field Tbl'!$S$5:$S$1053, 0)) )</f>
        <v/>
      </c>
      <c r="ET11" t="str" cm="1">
        <f t="array" ref="ET11">IF(ISNA(INDEX('Custom Field Tbl'!$R$5:$R$1053, MATCH('CF Values LookUp'!ET$4 &amp; 'CF Values LookUp'!$D11, 'Custom Field Tbl'!$Q$5:$Q$1053 &amp; 'Custom Field Tbl'!$S$5:$S$1053, 0)) ), "",
INDEX('Custom Field Tbl'!$R$5:$R$1053, MATCH('CF Values LookUp'!ET$4 &amp; 'CF Values LookUp'!$D11, 'Custom Field Tbl'!$Q$5:$Q$1053 &amp; 'Custom Field Tbl'!$S$5:$S$1053, 0)) )</f>
        <v/>
      </c>
      <c r="EU11" t="str" cm="1">
        <f t="array" ref="EU11">IF(ISNA(INDEX('Custom Field Tbl'!$R$5:$R$1053, MATCH('CF Values LookUp'!EU$4 &amp; 'CF Values LookUp'!$D11, 'Custom Field Tbl'!$Q$5:$Q$1053 &amp; 'Custom Field Tbl'!$S$5:$S$1053, 0)) ), "",
INDEX('Custom Field Tbl'!$R$5:$R$1053, MATCH('CF Values LookUp'!EU$4 &amp; 'CF Values LookUp'!$D11, 'Custom Field Tbl'!$Q$5:$Q$1053 &amp; 'Custom Field Tbl'!$S$5:$S$1053, 0)) )</f>
        <v/>
      </c>
      <c r="EV11" t="str" cm="1">
        <f t="array" ref="EV11">IF(ISNA(INDEX('Custom Field Tbl'!$R$5:$R$1053, MATCH('CF Values LookUp'!EV$4 &amp; 'CF Values LookUp'!$D11, 'Custom Field Tbl'!$Q$5:$Q$1053 &amp; 'Custom Field Tbl'!$S$5:$S$1053, 0)) ), "",
INDEX('Custom Field Tbl'!$R$5:$R$1053, MATCH('CF Values LookUp'!EV$4 &amp; 'CF Values LookUp'!$D11, 'Custom Field Tbl'!$Q$5:$Q$1053 &amp; 'Custom Field Tbl'!$S$5:$S$1053, 0)) )</f>
        <v/>
      </c>
      <c r="EW11" t="str" cm="1">
        <f t="array" ref="EW11">IF(ISNA(INDEX('Custom Field Tbl'!$R$5:$R$1053, MATCH('CF Values LookUp'!EW$4 &amp; 'CF Values LookUp'!$D11, 'Custom Field Tbl'!$Q$5:$Q$1053 &amp; 'Custom Field Tbl'!$S$5:$S$1053, 0)) ), "",
INDEX('Custom Field Tbl'!$R$5:$R$1053, MATCH('CF Values LookUp'!EW$4 &amp; 'CF Values LookUp'!$D11, 'Custom Field Tbl'!$Q$5:$Q$1053 &amp; 'Custom Field Tbl'!$S$5:$S$1053, 0)) )</f>
        <v/>
      </c>
      <c r="EX11" t="str" cm="1">
        <f t="array" ref="EX11">IF(ISNA(INDEX('Custom Field Tbl'!$R$5:$R$1053, MATCH('CF Values LookUp'!EX$4 &amp; 'CF Values LookUp'!$D11, 'Custom Field Tbl'!$Q$5:$Q$1053 &amp; 'Custom Field Tbl'!$S$5:$S$1053, 0)) ), "",
INDEX('Custom Field Tbl'!$R$5:$R$1053, MATCH('CF Values LookUp'!EX$4 &amp; 'CF Values LookUp'!$D11, 'Custom Field Tbl'!$Q$5:$Q$1053 &amp; 'Custom Field Tbl'!$S$5:$S$1053, 0)) )</f>
        <v/>
      </c>
      <c r="EY11" t="str" cm="1">
        <f t="array" ref="EY11">IF(ISNA(INDEX('Custom Field Tbl'!$R$5:$R$1053, MATCH('CF Values LookUp'!EY$4 &amp; 'CF Values LookUp'!$D11, 'Custom Field Tbl'!$Q$5:$Q$1053 &amp; 'Custom Field Tbl'!$S$5:$S$1053, 0)) ), "",
INDEX('Custom Field Tbl'!$R$5:$R$1053, MATCH('CF Values LookUp'!EY$4 &amp; 'CF Values LookUp'!$D11, 'Custom Field Tbl'!$Q$5:$Q$1053 &amp; 'Custom Field Tbl'!$S$5:$S$1053, 0)) )</f>
        <v/>
      </c>
      <c r="EZ11" t="str" cm="1">
        <f t="array" ref="EZ11">IF(ISNA(INDEX('Custom Field Tbl'!$R$5:$R$1053, MATCH('CF Values LookUp'!EZ$4 &amp; 'CF Values LookUp'!$D11, 'Custom Field Tbl'!$Q$5:$Q$1053 &amp; 'Custom Field Tbl'!$S$5:$S$1053, 0)) ), "",
INDEX('Custom Field Tbl'!$R$5:$R$1053, MATCH('CF Values LookUp'!EZ$4 &amp; 'CF Values LookUp'!$D11, 'Custom Field Tbl'!$Q$5:$Q$1053 &amp; 'Custom Field Tbl'!$S$5:$S$1053, 0)) )</f>
        <v/>
      </c>
      <c r="FA11" t="str" cm="1">
        <f t="array" ref="FA11">IF(ISNA(INDEX('Custom Field Tbl'!$R$5:$R$1053, MATCH('CF Values LookUp'!FA$4 &amp; 'CF Values LookUp'!$D11, 'Custom Field Tbl'!$Q$5:$Q$1053 &amp; 'Custom Field Tbl'!$S$5:$S$1053, 0)) ), "",
INDEX('Custom Field Tbl'!$R$5:$R$1053, MATCH('CF Values LookUp'!FA$4 &amp; 'CF Values LookUp'!$D11, 'Custom Field Tbl'!$Q$5:$Q$1053 &amp; 'Custom Field Tbl'!$S$5:$S$1053, 0)) )</f>
        <v/>
      </c>
      <c r="FB11" t="str" cm="1">
        <f t="array" ref="FB11">IF(ISNA(INDEX('Custom Field Tbl'!$R$5:$R$1053, MATCH('CF Values LookUp'!FB$4 &amp; 'CF Values LookUp'!$D11, 'Custom Field Tbl'!$Q$5:$Q$1053 &amp; 'Custom Field Tbl'!$S$5:$S$1053, 0)) ), "",
INDEX('Custom Field Tbl'!$R$5:$R$1053, MATCH('CF Values LookUp'!FB$4 &amp; 'CF Values LookUp'!$D11, 'Custom Field Tbl'!$Q$5:$Q$1053 &amp; 'Custom Field Tbl'!$S$5:$S$1053, 0)) )</f>
        <v/>
      </c>
      <c r="FC11" t="str" cm="1">
        <f t="array" ref="FC11">IF(ISNA(INDEX('Custom Field Tbl'!$R$5:$R$1053, MATCH('CF Values LookUp'!FC$4 &amp; 'CF Values LookUp'!$D11, 'Custom Field Tbl'!$Q$5:$Q$1053 &amp; 'Custom Field Tbl'!$S$5:$S$1053, 0)) ), "",
INDEX('Custom Field Tbl'!$R$5:$R$1053, MATCH('CF Values LookUp'!FC$4 &amp; 'CF Values LookUp'!$D11, 'Custom Field Tbl'!$Q$5:$Q$1053 &amp; 'Custom Field Tbl'!$S$5:$S$1053, 0)) )</f>
        <v/>
      </c>
      <c r="FD11" t="str" cm="1">
        <f t="array" ref="FD11">IF(ISNA(INDEX('Custom Field Tbl'!$R$5:$R$1053, MATCH('CF Values LookUp'!FD$4 &amp; 'CF Values LookUp'!$D11, 'Custom Field Tbl'!$Q$5:$Q$1053 &amp; 'Custom Field Tbl'!$S$5:$S$1053, 0)) ), "",
INDEX('Custom Field Tbl'!$R$5:$R$1053, MATCH('CF Values LookUp'!FD$4 &amp; 'CF Values LookUp'!$D11, 'Custom Field Tbl'!$Q$5:$Q$1053 &amp; 'Custom Field Tbl'!$S$5:$S$1053, 0)) )</f>
        <v/>
      </c>
      <c r="FE11" t="str" cm="1">
        <f t="array" ref="FE11">IF(ISNA(INDEX('Custom Field Tbl'!$R$5:$R$1053, MATCH('CF Values LookUp'!FE$4 &amp; 'CF Values LookUp'!$D11, 'Custom Field Tbl'!$Q$5:$Q$1053 &amp; 'Custom Field Tbl'!$S$5:$S$1053, 0)) ), "",
INDEX('Custom Field Tbl'!$R$5:$R$1053, MATCH('CF Values LookUp'!FE$4 &amp; 'CF Values LookUp'!$D11, 'Custom Field Tbl'!$Q$5:$Q$1053 &amp; 'Custom Field Tbl'!$S$5:$S$1053, 0)) )</f>
        <v/>
      </c>
      <c r="FF11" t="str" cm="1">
        <f t="array" ref="FF11">IF(ISNA(INDEX('Custom Field Tbl'!$R$5:$R$1053, MATCH('CF Values LookUp'!FF$4 &amp; 'CF Values LookUp'!$D11, 'Custom Field Tbl'!$Q$5:$Q$1053 &amp; 'Custom Field Tbl'!$S$5:$S$1053, 0)) ), "",
INDEX('Custom Field Tbl'!$R$5:$R$1053, MATCH('CF Values LookUp'!FF$4 &amp; 'CF Values LookUp'!$D11, 'Custom Field Tbl'!$Q$5:$Q$1053 &amp; 'Custom Field Tbl'!$S$5:$S$1053, 0)) )</f>
        <v/>
      </c>
      <c r="FG11" t="str" cm="1">
        <f t="array" ref="FG11">IF(ISNA(INDEX('Custom Field Tbl'!$R$5:$R$1053, MATCH('CF Values LookUp'!FG$4 &amp; 'CF Values LookUp'!$D11, 'Custom Field Tbl'!$Q$5:$Q$1053 &amp; 'Custom Field Tbl'!$S$5:$S$1053, 0)) ), "",
INDEX('Custom Field Tbl'!$R$5:$R$1053, MATCH('CF Values LookUp'!FG$4 &amp; 'CF Values LookUp'!$D11, 'Custom Field Tbl'!$Q$5:$Q$1053 &amp; 'Custom Field Tbl'!$S$5:$S$1053, 0)) )</f>
        <v/>
      </c>
      <c r="FH11" t="str" cm="1">
        <f t="array" ref="FH11">IF(ISNA(INDEX('Custom Field Tbl'!$R$5:$R$1053, MATCH('CF Values LookUp'!FH$4 &amp; 'CF Values LookUp'!$D11, 'Custom Field Tbl'!$Q$5:$Q$1053 &amp; 'Custom Field Tbl'!$S$5:$S$1053, 0)) ), "",
INDEX('Custom Field Tbl'!$R$5:$R$1053, MATCH('CF Values LookUp'!FH$4 &amp; 'CF Values LookUp'!$D11, 'Custom Field Tbl'!$Q$5:$Q$1053 &amp; 'Custom Field Tbl'!$S$5:$S$1053, 0)) )</f>
        <v/>
      </c>
      <c r="FI11" t="str" cm="1">
        <f t="array" ref="FI11">IF(ISNA(INDEX('Custom Field Tbl'!$R$5:$R$1053, MATCH('CF Values LookUp'!FI$4 &amp; 'CF Values LookUp'!$D11, 'Custom Field Tbl'!$Q$5:$Q$1053 &amp; 'Custom Field Tbl'!$S$5:$S$1053, 0)) ), "",
INDEX('Custom Field Tbl'!$R$5:$R$1053, MATCH('CF Values LookUp'!FI$4 &amp; 'CF Values LookUp'!$D11, 'Custom Field Tbl'!$Q$5:$Q$1053 &amp; 'Custom Field Tbl'!$S$5:$S$1053, 0)) )</f>
        <v>Six fixtures</v>
      </c>
      <c r="FJ11" t="str" cm="1">
        <f t="array" ref="FJ11">IF(ISNA(INDEX('Custom Field Tbl'!$R$5:$R$1053, MATCH('CF Values LookUp'!FJ$4 &amp; 'CF Values LookUp'!$D11, 'Custom Field Tbl'!$Q$5:$Q$1053 &amp; 'Custom Field Tbl'!$S$5:$S$1053, 0)) ), "",
INDEX('Custom Field Tbl'!$R$5:$R$1053, MATCH('CF Values LookUp'!FJ$4 &amp; 'CF Values LookUp'!$D11, 'Custom Field Tbl'!$Q$5:$Q$1053 &amp; 'Custom Field Tbl'!$S$5:$S$1053, 0)) )</f>
        <v/>
      </c>
      <c r="FK11" t="str" cm="1">
        <f t="array" ref="FK11">IF(ISNA(INDEX('Custom Field Tbl'!$R$5:$R$1053, MATCH('CF Values LookUp'!FK$4 &amp; 'CF Values LookUp'!$D11, 'Custom Field Tbl'!$Q$5:$Q$1053 &amp; 'Custom Field Tbl'!$S$5:$S$1053, 0)) ), "",
INDEX('Custom Field Tbl'!$R$5:$R$1053, MATCH('CF Values LookUp'!FK$4 &amp; 'CF Values LookUp'!$D11, 'Custom Field Tbl'!$Q$5:$Q$1053 &amp; 'Custom Field Tbl'!$S$5:$S$1053, 0)) )</f>
        <v/>
      </c>
      <c r="FL11" t="str" cm="1">
        <f t="array" ref="FL11">IF(ISNA(INDEX('Custom Field Tbl'!$R$5:$R$1053, MATCH('CF Values LookUp'!FL$4 &amp; 'CF Values LookUp'!$D11, 'Custom Field Tbl'!$Q$5:$Q$1053 &amp; 'Custom Field Tbl'!$S$5:$S$1053, 0)) ), "",
INDEX('Custom Field Tbl'!$R$5:$R$1053, MATCH('CF Values LookUp'!FL$4 &amp; 'CF Values LookUp'!$D11, 'Custom Field Tbl'!$Q$5:$Q$1053 &amp; 'Custom Field Tbl'!$S$5:$S$1053, 0)) )</f>
        <v/>
      </c>
      <c r="FM11" t="str" cm="1">
        <f t="array" ref="FM11">IF(ISNA(INDEX('Custom Field Tbl'!$R$5:$R$1053, MATCH('CF Values LookUp'!FM$4 &amp; 'CF Values LookUp'!$D11, 'Custom Field Tbl'!$Q$5:$Q$1053 &amp; 'Custom Field Tbl'!$S$5:$S$1053, 0)) ), "",
INDEX('Custom Field Tbl'!$R$5:$R$1053, MATCH('CF Values LookUp'!FM$4 &amp; 'CF Values LookUp'!$D11, 'Custom Field Tbl'!$Q$5:$Q$1053 &amp; 'Custom Field Tbl'!$S$5:$S$1053, 0)) )</f>
        <v/>
      </c>
      <c r="FN11" t="str" cm="1">
        <f t="array" ref="FN11">IF(ISNA(INDEX('Custom Field Tbl'!$R$5:$R$1053, MATCH('CF Values LookUp'!FN$4 &amp; 'CF Values LookUp'!$D11, 'Custom Field Tbl'!$Q$5:$Q$1053 &amp; 'Custom Field Tbl'!$S$5:$S$1053, 0)) ), "",
INDEX('Custom Field Tbl'!$R$5:$R$1053, MATCH('CF Values LookUp'!FN$4 &amp; 'CF Values LookUp'!$D11, 'Custom Field Tbl'!$Q$5:$Q$1053 &amp; 'Custom Field Tbl'!$S$5:$S$1053, 0)) )</f>
        <v/>
      </c>
      <c r="FO11" t="str" cm="1">
        <f t="array" ref="FO11">IF(ISNA(INDEX('Custom Field Tbl'!$R$5:$R$1053, MATCH('CF Values LookUp'!FO$4 &amp; 'CF Values LookUp'!$D11, 'Custom Field Tbl'!$Q$5:$Q$1053 &amp; 'Custom Field Tbl'!$S$5:$S$1053, 0)) ), "",
INDEX('Custom Field Tbl'!$R$5:$R$1053, MATCH('CF Values LookUp'!FO$4 &amp; 'CF Values LookUp'!$D11, 'Custom Field Tbl'!$Q$5:$Q$1053 &amp; 'Custom Field Tbl'!$S$5:$S$1053, 0)) )</f>
        <v/>
      </c>
      <c r="FP11" t="str" cm="1">
        <f t="array" ref="FP11">IF(ISNA(INDEX('Custom Field Tbl'!$R$5:$R$1053, MATCH('CF Values LookUp'!FP$4 &amp; 'CF Values LookUp'!$D11, 'Custom Field Tbl'!$Q$5:$Q$1053 &amp; 'Custom Field Tbl'!$S$5:$S$1053, 0)) ), "",
INDEX('Custom Field Tbl'!$R$5:$R$1053, MATCH('CF Values LookUp'!FP$4 &amp; 'CF Values LookUp'!$D11, 'Custom Field Tbl'!$Q$5:$Q$1053 &amp; 'Custom Field Tbl'!$S$5:$S$1053, 0)) )</f>
        <v/>
      </c>
      <c r="FQ11" t="str" cm="1">
        <f t="array" ref="FQ11">IF(ISNA(INDEX('Custom Field Tbl'!$R$5:$R$1053, MATCH('CF Values LookUp'!FQ$4 &amp; 'CF Values LookUp'!$D11, 'Custom Field Tbl'!$Q$5:$Q$1053 &amp; 'Custom Field Tbl'!$S$5:$S$1053, 0)) ), "",
INDEX('Custom Field Tbl'!$R$5:$R$1053, MATCH('CF Values LookUp'!FQ$4 &amp; 'CF Values LookUp'!$D11, 'Custom Field Tbl'!$Q$5:$Q$1053 &amp; 'Custom Field Tbl'!$S$5:$S$1053, 0)) )</f>
        <v/>
      </c>
      <c r="FR11" t="str" cm="1">
        <f t="array" ref="FR11">IF(ISNA(INDEX('Custom Field Tbl'!$R$5:$R$1053, MATCH('CF Values LookUp'!FR$4 &amp; 'CF Values LookUp'!$D11, 'Custom Field Tbl'!$Q$5:$Q$1053 &amp; 'Custom Field Tbl'!$S$5:$S$1053, 0)) ), "",
INDEX('Custom Field Tbl'!$R$5:$R$1053, MATCH('CF Values LookUp'!FR$4 &amp; 'CF Values LookUp'!$D11, 'Custom Field Tbl'!$Q$5:$Q$1053 &amp; 'Custom Field Tbl'!$S$5:$S$1053, 0)) )</f>
        <v/>
      </c>
      <c r="FS11" t="str" cm="1">
        <f t="array" ref="FS11">IF(ISNA(INDEX('Custom Field Tbl'!$R$5:$R$1053, MATCH('CF Values LookUp'!FS$4 &amp; 'CF Values LookUp'!$D11, 'Custom Field Tbl'!$Q$5:$Q$1053 &amp; 'Custom Field Tbl'!$S$5:$S$1053, 0)) ), "",
INDEX('Custom Field Tbl'!$R$5:$R$1053, MATCH('CF Values LookUp'!FS$4 &amp; 'CF Values LookUp'!$D11, 'Custom Field Tbl'!$Q$5:$Q$1053 &amp; 'Custom Field Tbl'!$S$5:$S$1053, 0)) )</f>
        <v/>
      </c>
      <c r="FT11" t="str" cm="1">
        <f t="array" ref="FT11">IF(ISNA(INDEX('Custom Field Tbl'!$R$5:$R$1053, MATCH('CF Values LookUp'!FT$4 &amp; 'CF Values LookUp'!$D11, 'Custom Field Tbl'!$Q$5:$Q$1053 &amp; 'Custom Field Tbl'!$S$5:$S$1053, 0)) ), "",
INDEX('Custom Field Tbl'!$R$5:$R$1053, MATCH('CF Values LookUp'!FT$4 &amp; 'CF Values LookUp'!$D11, 'Custom Field Tbl'!$Q$5:$Q$1053 &amp; 'Custom Field Tbl'!$S$5:$S$1053, 0)) )</f>
        <v/>
      </c>
      <c r="FU11" t="str" cm="1">
        <f t="array" ref="FU11">IF(ISNA(INDEX('Custom Field Tbl'!$R$5:$R$1053, MATCH('CF Values LookUp'!FU$4 &amp; 'CF Values LookUp'!$D11, 'Custom Field Tbl'!$Q$5:$Q$1053 &amp; 'Custom Field Tbl'!$S$5:$S$1053, 0)) ), "",
INDEX('Custom Field Tbl'!$R$5:$R$1053, MATCH('CF Values LookUp'!FU$4 &amp; 'CF Values LookUp'!$D11, 'Custom Field Tbl'!$Q$5:$Q$1053 &amp; 'Custom Field Tbl'!$S$5:$S$1053, 0)) )</f>
        <v/>
      </c>
      <c r="FV11" t="str" cm="1">
        <f t="array" ref="FV11">IF(ISNA(INDEX('Custom Field Tbl'!$R$5:$R$1053, MATCH('CF Values LookUp'!FV$4 &amp; 'CF Values LookUp'!$D11, 'Custom Field Tbl'!$Q$5:$Q$1053 &amp; 'Custom Field Tbl'!$S$5:$S$1053, 0)) ), "",
INDEX('Custom Field Tbl'!$R$5:$R$1053, MATCH('CF Values LookUp'!FV$4 &amp; 'CF Values LookUp'!$D11, 'Custom Field Tbl'!$Q$5:$Q$1053 &amp; 'Custom Field Tbl'!$S$5:$S$1053, 0)) )</f>
        <v/>
      </c>
      <c r="FW11" t="str" cm="1">
        <f t="array" ref="FW11">IF(ISNA(INDEX('Custom Field Tbl'!$R$5:$R$1053, MATCH('CF Values LookUp'!FW$4 &amp; 'CF Values LookUp'!$D11, 'Custom Field Tbl'!$Q$5:$Q$1053 &amp; 'Custom Field Tbl'!$S$5:$S$1053, 0)) ), "",
INDEX('Custom Field Tbl'!$R$5:$R$1053, MATCH('CF Values LookUp'!FW$4 &amp; 'CF Values LookUp'!$D11, 'Custom Field Tbl'!$Q$5:$Q$1053 &amp; 'Custom Field Tbl'!$S$5:$S$1053, 0)) )</f>
        <v>Valve</v>
      </c>
      <c r="FX11" t="str" cm="1">
        <f t="array" ref="FX11">IF(ISNA(INDEX('Custom Field Tbl'!$R$5:$R$1053, MATCH('CF Values LookUp'!FX$4 &amp; 'CF Values LookUp'!$D11, 'Custom Field Tbl'!$Q$5:$Q$1053 &amp; 'Custom Field Tbl'!$S$5:$S$1053, 0)) ), "",
INDEX('Custom Field Tbl'!$R$5:$R$1053, MATCH('CF Values LookUp'!FX$4 &amp; 'CF Values LookUp'!$D11, 'Custom Field Tbl'!$Q$5:$Q$1053 &amp; 'Custom Field Tbl'!$S$5:$S$1053, 0)) )</f>
        <v/>
      </c>
      <c r="FY11" t="str" cm="1">
        <f t="array" ref="FY11">IF(ISNA(INDEX('Custom Field Tbl'!$R$5:$R$1053, MATCH('CF Values LookUp'!FY$4 &amp; 'CF Values LookUp'!$D11, 'Custom Field Tbl'!$Q$5:$Q$1053 &amp; 'Custom Field Tbl'!$S$5:$S$1053, 0)) ), "",
INDEX('Custom Field Tbl'!$R$5:$R$1053, MATCH('CF Values LookUp'!FY$4 &amp; 'CF Values LookUp'!$D11, 'Custom Field Tbl'!$Q$5:$Q$1053 &amp; 'Custom Field Tbl'!$S$5:$S$1053, 0)) )</f>
        <v/>
      </c>
      <c r="FZ11" t="str" cm="1">
        <f t="array" ref="FZ11">IF(ISNA(INDEX('Custom Field Tbl'!$R$5:$R$1053, MATCH('CF Values LookUp'!FZ$4 &amp; 'CF Values LookUp'!$D11, 'Custom Field Tbl'!$Q$5:$Q$1053 &amp; 'Custom Field Tbl'!$S$5:$S$1053, 0)) ), "",
INDEX('Custom Field Tbl'!$R$5:$R$1053, MATCH('CF Values LookUp'!FZ$4 &amp; 'CF Values LookUp'!$D11, 'Custom Field Tbl'!$Q$5:$Q$1053 &amp; 'Custom Field Tbl'!$S$5:$S$1053, 0)) )</f>
        <v/>
      </c>
      <c r="GA11" t="str" cm="1">
        <f t="array" ref="GA11">IF(ISNA(INDEX('Custom Field Tbl'!$R$5:$R$1053, MATCH('CF Values LookUp'!GA$4 &amp; 'CF Values LookUp'!$D11, 'Custom Field Tbl'!$Q$5:$Q$1053 &amp; 'Custom Field Tbl'!$S$5:$S$1053, 0)) ), "",
INDEX('Custom Field Tbl'!$R$5:$R$1053, MATCH('CF Values LookUp'!GA$4 &amp; 'CF Values LookUp'!$D11, 'Custom Field Tbl'!$Q$5:$Q$1053 &amp; 'Custom Field Tbl'!$S$5:$S$1053, 0)) )</f>
        <v/>
      </c>
      <c r="GB11" t="str" cm="1">
        <f t="array" ref="GB11">IF(ISNA(INDEX('Custom Field Tbl'!$R$5:$R$1053, MATCH('CF Values LookUp'!GB$4 &amp; 'CF Values LookUp'!$D11, 'Custom Field Tbl'!$Q$5:$Q$1053 &amp; 'Custom Field Tbl'!$S$5:$S$1053, 0)) ), "",
INDEX('Custom Field Tbl'!$R$5:$R$1053, MATCH('CF Values LookUp'!GB$4 &amp; 'CF Values LookUp'!$D11, 'Custom Field Tbl'!$Q$5:$Q$1053 &amp; 'Custom Field Tbl'!$S$5:$S$1053, 0)) )</f>
        <v/>
      </c>
      <c r="GC11" t="str" cm="1">
        <f t="array" ref="GC11">IF(ISNA(INDEX('Custom Field Tbl'!$R$5:$R$1053, MATCH('CF Values LookUp'!GC$4 &amp; 'CF Values LookUp'!$D11, 'Custom Field Tbl'!$Q$5:$Q$1053 &amp; 'Custom Field Tbl'!$S$5:$S$1053, 0)) ), "",
INDEX('Custom Field Tbl'!$R$5:$R$1053, MATCH('CF Values LookUp'!GC$4 &amp; 'CF Values LookUp'!$D11, 'Custom Field Tbl'!$Q$5:$Q$1053 &amp; 'Custom Field Tbl'!$S$5:$S$1053, 0)) )</f>
        <v/>
      </c>
      <c r="GD11" t="str" cm="1">
        <f t="array" ref="GD11">IF(ISNA(INDEX('Custom Field Tbl'!$R$5:$R$1053, MATCH('CF Values LookUp'!GD$4 &amp; 'CF Values LookUp'!$D11, 'Custom Field Tbl'!$Q$5:$Q$1053 &amp; 'Custom Field Tbl'!$S$5:$S$1053, 0)) ), "",
INDEX('Custom Field Tbl'!$R$5:$R$1053, MATCH('CF Values LookUp'!GD$4 &amp; 'CF Values LookUp'!$D11, 'Custom Field Tbl'!$Q$5:$Q$1053 &amp; 'Custom Field Tbl'!$S$5:$S$1053, 0)) )</f>
        <v/>
      </c>
      <c r="GE11" t="str" cm="1">
        <f t="array" ref="GE11">IF(ISNA(INDEX('Custom Field Tbl'!$R$5:$R$1053, MATCH('CF Values LookUp'!GE$4 &amp; 'CF Values LookUp'!$D11, 'Custom Field Tbl'!$Q$5:$Q$1053 &amp; 'Custom Field Tbl'!$S$5:$S$1053, 0)) ), "",
INDEX('Custom Field Tbl'!$R$5:$R$1053, MATCH('CF Values LookUp'!GE$4 &amp; 'CF Values LookUp'!$D11, 'Custom Field Tbl'!$Q$5:$Q$1053 &amp; 'Custom Field Tbl'!$S$5:$S$1053, 0)) )</f>
        <v/>
      </c>
      <c r="GF11" t="str" cm="1">
        <f t="array" ref="GF11">IF(ISNA(INDEX('Custom Field Tbl'!$R$5:$R$1053, MATCH('CF Values LookUp'!GF$4 &amp; 'CF Values LookUp'!$D11, 'Custom Field Tbl'!$Q$5:$Q$1053 &amp; 'Custom Field Tbl'!$S$5:$S$1053, 0)) ), "",
INDEX('Custom Field Tbl'!$R$5:$R$1053, MATCH('CF Values LookUp'!GF$4 &amp; 'CF Values LookUp'!$D11, 'Custom Field Tbl'!$Q$5:$Q$1053 &amp; 'Custom Field Tbl'!$S$5:$S$1053, 0)) )</f>
        <v/>
      </c>
      <c r="GG11" t="str" cm="1">
        <f t="array" ref="GG11">IF(ISNA(INDEX('Custom Field Tbl'!$R$5:$R$1053, MATCH('CF Values LookUp'!GG$4 &amp; 'CF Values LookUp'!$D11, 'Custom Field Tbl'!$Q$5:$Q$1053 &amp; 'Custom Field Tbl'!$S$5:$S$1053, 0)) ), "",
INDEX('Custom Field Tbl'!$R$5:$R$1053, MATCH('CF Values LookUp'!GG$4 &amp; 'CF Values LookUp'!$D11, 'Custom Field Tbl'!$Q$5:$Q$1053 &amp; 'Custom Field Tbl'!$S$5:$S$1053, 0)) )</f>
        <v/>
      </c>
      <c r="GH11" t="str" cm="1">
        <f t="array" ref="GH11">IF(ISNA(INDEX('Custom Field Tbl'!$R$5:$R$1053, MATCH('CF Values LookUp'!GH$4 &amp; 'CF Values LookUp'!$D11, 'Custom Field Tbl'!$Q$5:$Q$1053 &amp; 'Custom Field Tbl'!$S$5:$S$1053, 0)) ), "",
INDEX('Custom Field Tbl'!$R$5:$R$1053, MATCH('CF Values LookUp'!GH$4 &amp; 'CF Values LookUp'!$D11, 'Custom Field Tbl'!$Q$5:$Q$1053 &amp; 'Custom Field Tbl'!$S$5:$S$1053, 0)) )</f>
        <v/>
      </c>
      <c r="GI11" t="str" cm="1">
        <f t="array" ref="GI11">IF(ISNA(INDEX('Custom Field Tbl'!$R$5:$R$1053, MATCH('CF Values LookUp'!GI$4 &amp; 'CF Values LookUp'!$D11, 'Custom Field Tbl'!$Q$5:$Q$1053 &amp; 'Custom Field Tbl'!$S$5:$S$1053, 0)) ), "",
INDEX('Custom Field Tbl'!$R$5:$R$1053, MATCH('CF Values LookUp'!GI$4 &amp; 'CF Values LookUp'!$D11, 'Custom Field Tbl'!$Q$5:$Q$1053 &amp; 'Custom Field Tbl'!$S$5:$S$1053, 0)) )</f>
        <v/>
      </c>
      <c r="GJ11" t="str" cm="1">
        <f t="array" ref="GJ11">IF(ISNA(INDEX('Custom Field Tbl'!$R$5:$R$1053, MATCH('CF Values LookUp'!GJ$4 &amp; 'CF Values LookUp'!$D11, 'Custom Field Tbl'!$Q$5:$Q$1053 &amp; 'Custom Field Tbl'!$S$5:$S$1053, 0)) ), "",
INDEX('Custom Field Tbl'!$R$5:$R$1053, MATCH('CF Values LookUp'!GJ$4 &amp; 'CF Values LookUp'!$D11, 'Custom Field Tbl'!$Q$5:$Q$1053 &amp; 'Custom Field Tbl'!$S$5:$S$1053, 0)) )</f>
        <v/>
      </c>
      <c r="GK11" t="str" cm="1">
        <f t="array" ref="GK11">IF(ISNA(INDEX('Custom Field Tbl'!$R$5:$R$1053, MATCH('CF Values LookUp'!GK$4 &amp; 'CF Values LookUp'!$D11, 'Custom Field Tbl'!$Q$5:$Q$1053 &amp; 'Custom Field Tbl'!$S$5:$S$1053, 0)) ), "",
INDEX('Custom Field Tbl'!$R$5:$R$1053, MATCH('CF Values LookUp'!GK$4 &amp; 'CF Values LookUp'!$D11, 'Custom Field Tbl'!$Q$5:$Q$1053 &amp; 'Custom Field Tbl'!$S$5:$S$1053, 0)) )</f>
        <v/>
      </c>
      <c r="GL11" t="str" cm="1">
        <f t="array" ref="GL11">IF(ISNA(INDEX('Custom Field Tbl'!$R$5:$R$1053, MATCH('CF Values LookUp'!GL$4 &amp; 'CF Values LookUp'!$D11, 'Custom Field Tbl'!$Q$5:$Q$1053 &amp; 'Custom Field Tbl'!$S$5:$S$1053, 0)) ), "",
INDEX('Custom Field Tbl'!$R$5:$R$1053, MATCH('CF Values LookUp'!GL$4 &amp; 'CF Values LookUp'!$D11, 'Custom Field Tbl'!$Q$5:$Q$1053 &amp; 'Custom Field Tbl'!$S$5:$S$1053, 0)) )</f>
        <v/>
      </c>
      <c r="GM11" t="str" cm="1">
        <f t="array" ref="GM11">IF(ISNA(INDEX('Custom Field Tbl'!$R$5:$R$1053, MATCH('CF Values LookUp'!GM$4 &amp; 'CF Values LookUp'!$D11, 'Custom Field Tbl'!$Q$5:$Q$1053 &amp; 'Custom Field Tbl'!$S$5:$S$1053, 0)) ), "",
INDEX('Custom Field Tbl'!$R$5:$R$1053, MATCH('CF Values LookUp'!GM$4 &amp; 'CF Values LookUp'!$D11, 'Custom Field Tbl'!$Q$5:$Q$1053 &amp; 'Custom Field Tbl'!$S$5:$S$1053, 0)) )</f>
        <v/>
      </c>
      <c r="GN11" t="str" cm="1">
        <f t="array" ref="GN11">IF(ISNA(INDEX('Custom Field Tbl'!$R$5:$R$1053, MATCH('CF Values LookUp'!GN$4 &amp; 'CF Values LookUp'!$D11, 'Custom Field Tbl'!$Q$5:$Q$1053 &amp; 'Custom Field Tbl'!$S$5:$S$1053, 0)) ), "",
INDEX('Custom Field Tbl'!$R$5:$R$1053, MATCH('CF Values LookUp'!GN$4 &amp; 'CF Values LookUp'!$D11, 'Custom Field Tbl'!$Q$5:$Q$1053 &amp; 'Custom Field Tbl'!$S$5:$S$1053, 0)) )</f>
        <v>Sealer</v>
      </c>
      <c r="GO11" t="str" cm="1">
        <f t="array" ref="GO11">IF(ISNA(INDEX('Custom Field Tbl'!$R$5:$R$1053, MATCH('CF Values LookUp'!GO$4 &amp; 'CF Values LookUp'!$D11, 'Custom Field Tbl'!$Q$5:$Q$1053 &amp; 'Custom Field Tbl'!$S$5:$S$1053, 0)) ), "",
INDEX('Custom Field Tbl'!$R$5:$R$1053, MATCH('CF Values LookUp'!GO$4 &amp; 'CF Values LookUp'!$D11, 'Custom Field Tbl'!$Q$5:$Q$1053 &amp; 'Custom Field Tbl'!$S$5:$S$1053, 0)) )</f>
        <v/>
      </c>
      <c r="GP11" t="str" cm="1">
        <f t="array" ref="GP11">IF(ISNA(INDEX('Custom Field Tbl'!$R$5:$R$1053, MATCH('CF Values LookUp'!GP$4 &amp; 'CF Values LookUp'!$D11, 'Custom Field Tbl'!$Q$5:$Q$1053 &amp; 'Custom Field Tbl'!$S$5:$S$1053, 0)) ), "",
INDEX('Custom Field Tbl'!$R$5:$R$1053, MATCH('CF Values LookUp'!GP$4 &amp; 'CF Values LookUp'!$D11, 'Custom Field Tbl'!$Q$5:$Q$1053 &amp; 'Custom Field Tbl'!$S$5:$S$1053, 0)) )</f>
        <v/>
      </c>
      <c r="GQ11" t="str" cm="1">
        <f t="array" ref="GQ11">IF(ISNA(INDEX('Custom Field Tbl'!$R$5:$R$1053, MATCH('CF Values LookUp'!GQ$4 &amp; 'CF Values LookUp'!$D11, 'Custom Field Tbl'!$Q$5:$Q$1053 &amp; 'Custom Field Tbl'!$S$5:$S$1053, 0)) ), "",
INDEX('Custom Field Tbl'!$R$5:$R$1053, MATCH('CF Values LookUp'!GQ$4 &amp; 'CF Values LookUp'!$D11, 'Custom Field Tbl'!$Q$5:$Q$1053 &amp; 'Custom Field Tbl'!$S$5:$S$1053, 0)) )</f>
        <v/>
      </c>
      <c r="GR11" t="str" cm="1">
        <f t="array" ref="GR11">IF(ISNA(INDEX('Custom Field Tbl'!$R$5:$R$1053, MATCH('CF Values LookUp'!GR$4 &amp; 'CF Values LookUp'!$D11, 'Custom Field Tbl'!$Q$5:$Q$1053 &amp; 'Custom Field Tbl'!$S$5:$S$1053, 0)) ), "",
INDEX('Custom Field Tbl'!$R$5:$R$1053, MATCH('CF Values LookUp'!GR$4 &amp; 'CF Values LookUp'!$D11, 'Custom Field Tbl'!$Q$5:$Q$1053 &amp; 'Custom Field Tbl'!$S$5:$S$1053, 0)) )</f>
        <v/>
      </c>
      <c r="GS11" t="str" cm="1">
        <f t="array" ref="GS11">IF(ISNA(INDEX('Custom Field Tbl'!$R$5:$R$1053, MATCH('CF Values LookUp'!GS$4 &amp; 'CF Values LookUp'!$D11, 'Custom Field Tbl'!$Q$5:$Q$1053 &amp; 'Custom Field Tbl'!$S$5:$S$1053, 0)) ), "",
INDEX('Custom Field Tbl'!$R$5:$R$1053, MATCH('CF Values LookUp'!GS$4 &amp; 'CF Values LookUp'!$D11, 'Custom Field Tbl'!$Q$5:$Q$1053 &amp; 'Custom Field Tbl'!$S$5:$S$1053, 0)) )</f>
        <v/>
      </c>
      <c r="GT11" t="str" cm="1">
        <f t="array" ref="GT11">IF(ISNA(INDEX('Custom Field Tbl'!$R$5:$R$1053, MATCH('CF Values LookUp'!GT$4 &amp; 'CF Values LookUp'!$D11, 'Custom Field Tbl'!$Q$5:$Q$1053 &amp; 'Custom Field Tbl'!$S$5:$S$1053, 0)) ), "",
INDEX('Custom Field Tbl'!$R$5:$R$1053, MATCH('CF Values LookUp'!GT$4 &amp; 'CF Values LookUp'!$D11, 'Custom Field Tbl'!$Q$5:$Q$1053 &amp; 'Custom Field Tbl'!$S$5:$S$1053, 0)) )</f>
        <v>Diesel</v>
      </c>
      <c r="GU11" t="str" cm="1">
        <f t="array" ref="GU11">IF(ISNA(INDEX('Custom Field Tbl'!$R$5:$R$1053, MATCH('CF Values LookUp'!GU$4 &amp; 'CF Values LookUp'!$D11, 'Custom Field Tbl'!$Q$5:$Q$1053 &amp; 'Custom Field Tbl'!$S$5:$S$1053, 0)) ), "",
INDEX('Custom Field Tbl'!$R$5:$R$1053, MATCH('CF Values LookUp'!GU$4 &amp; 'CF Values LookUp'!$D11, 'Custom Field Tbl'!$Q$5:$Q$1053 &amp; 'Custom Field Tbl'!$S$5:$S$1053, 0)) )</f>
        <v/>
      </c>
      <c r="GV11" t="str" cm="1">
        <f t="array" ref="GV11">IF(ISNA(INDEX('Custom Field Tbl'!$R$5:$R$1053, MATCH('CF Values LookUp'!GV$4 &amp; 'CF Values LookUp'!$D11, 'Custom Field Tbl'!$Q$5:$Q$1053 &amp; 'Custom Field Tbl'!$S$5:$S$1053, 0)) ), "",
INDEX('Custom Field Tbl'!$R$5:$R$1053, MATCH('CF Values LookUp'!GV$4 &amp; 'CF Values LookUp'!$D11, 'Custom Field Tbl'!$Q$5:$Q$1053 &amp; 'Custom Field Tbl'!$S$5:$S$1053, 0)) )</f>
        <v>Peristaltic</v>
      </c>
      <c r="GW11" t="str" cm="1">
        <f t="array" ref="GW11">IF(ISNA(INDEX('Custom Field Tbl'!$R$5:$R$1053, MATCH('CF Values LookUp'!GW$4 &amp; 'CF Values LookUp'!$D11, 'Custom Field Tbl'!$Q$5:$Q$1053 &amp; 'Custom Field Tbl'!$S$5:$S$1053, 0)) ), "",
INDEX('Custom Field Tbl'!$R$5:$R$1053, MATCH('CF Values LookUp'!GW$4 &amp; 'CF Values LookUp'!$D11, 'Custom Field Tbl'!$Q$5:$Q$1053 &amp; 'Custom Field Tbl'!$S$5:$S$1053, 0)) )</f>
        <v/>
      </c>
      <c r="GX11" t="str" cm="1">
        <f t="array" ref="GX11">IF(ISNA(INDEX('Custom Field Tbl'!$R$5:$R$1053, MATCH('CF Values LookUp'!GX$4 &amp; 'CF Values LookUp'!$D11, 'Custom Field Tbl'!$Q$5:$Q$1053 &amp; 'Custom Field Tbl'!$S$5:$S$1053, 0)) ), "",
INDEX('Custom Field Tbl'!$R$5:$R$1053, MATCH('CF Values LookUp'!GX$4 &amp; 'CF Values LookUp'!$D11, 'Custom Field Tbl'!$Q$5:$Q$1053 &amp; 'Custom Field Tbl'!$S$5:$S$1053, 0)) )</f>
        <v/>
      </c>
      <c r="GY11" t="str" cm="1">
        <f t="array" ref="GY11">IF(ISNA(INDEX('Custom Field Tbl'!$R$5:$R$1053, MATCH('CF Values LookUp'!GY$4 &amp; 'CF Values LookUp'!$D11, 'Custom Field Tbl'!$Q$5:$Q$1053 &amp; 'Custom Field Tbl'!$S$5:$S$1053, 0)) ), "",
INDEX('Custom Field Tbl'!$R$5:$R$1053, MATCH('CF Values LookUp'!GY$4 &amp; 'CF Values LookUp'!$D11, 'Custom Field Tbl'!$Q$5:$Q$1053 &amp; 'Custom Field Tbl'!$S$5:$S$1053, 0)) )</f>
        <v/>
      </c>
      <c r="GZ11" t="str" cm="1">
        <f t="array" ref="GZ11">IF(ISNA(INDEX('Custom Field Tbl'!$R$5:$R$1053, MATCH('CF Values LookUp'!GZ$4 &amp; 'CF Values LookUp'!$D11, 'Custom Field Tbl'!$Q$5:$Q$1053 &amp; 'Custom Field Tbl'!$S$5:$S$1053, 0)) ), "",
INDEX('Custom Field Tbl'!$R$5:$R$1053, MATCH('CF Values LookUp'!GZ$4 &amp; 'CF Values LookUp'!$D11, 'Custom Field Tbl'!$Q$5:$Q$1053 &amp; 'Custom Field Tbl'!$S$5:$S$1053, 0)) )</f>
        <v/>
      </c>
      <c r="HA11" t="str" cm="1">
        <f t="array" ref="HA11">IF(ISNA(INDEX('Custom Field Tbl'!$R$5:$R$1053, MATCH('CF Values LookUp'!HA$4 &amp; 'CF Values LookUp'!$D11, 'Custom Field Tbl'!$Q$5:$Q$1053 &amp; 'Custom Field Tbl'!$S$5:$S$1053, 0)) ), "",
INDEX('Custom Field Tbl'!$R$5:$R$1053, MATCH('CF Values LookUp'!HA$4 &amp; 'CF Values LookUp'!$D11, 'Custom Field Tbl'!$Q$5:$Q$1053 &amp; 'Custom Field Tbl'!$S$5:$S$1053, 0)) )</f>
        <v/>
      </c>
      <c r="HB11" t="str" cm="1">
        <f t="array" ref="HB11">IF(ISNA(INDEX('Custom Field Tbl'!$R$5:$R$1053, MATCH('CF Values LookUp'!HB$4 &amp; 'CF Values LookUp'!$D11, 'Custom Field Tbl'!$Q$5:$Q$1053 &amp; 'Custom Field Tbl'!$S$5:$S$1053, 0)) ), "",
INDEX('Custom Field Tbl'!$R$5:$R$1053, MATCH('CF Values LookUp'!HB$4 &amp; 'CF Values LookUp'!$D11, 'Custom Field Tbl'!$Q$5:$Q$1053 &amp; 'Custom Field Tbl'!$S$5:$S$1053, 0)) )</f>
        <v/>
      </c>
      <c r="HC11" t="str" cm="1">
        <f t="array" ref="HC11">IF(ISNA(INDEX('Custom Field Tbl'!$R$5:$R$1053, MATCH('CF Values LookUp'!HC$4 &amp; 'CF Values LookUp'!$D11, 'Custom Field Tbl'!$Q$5:$Q$1053 &amp; 'Custom Field Tbl'!$S$5:$S$1053, 0)) ), "",
INDEX('Custom Field Tbl'!$R$5:$R$1053, MATCH('CF Values LookUp'!HC$4 &amp; 'CF Values LookUp'!$D11, 'Custom Field Tbl'!$Q$5:$Q$1053 &amp; 'Custom Field Tbl'!$S$5:$S$1053, 0)) )</f>
        <v/>
      </c>
      <c r="HD11" t="str" cm="1">
        <f t="array" ref="HD11">IF(ISNA(INDEX('Custom Field Tbl'!$R$5:$R$1053, MATCH('CF Values LookUp'!HD$4 &amp; 'CF Values LookUp'!$D11, 'Custom Field Tbl'!$Q$5:$Q$1053 &amp; 'Custom Field Tbl'!$S$5:$S$1053, 0)) ), "",
INDEX('Custom Field Tbl'!$R$5:$R$1053, MATCH('CF Values LookUp'!HD$4 &amp; 'CF Values LookUp'!$D11, 'Custom Field Tbl'!$Q$5:$Q$1053 &amp; 'Custom Field Tbl'!$S$5:$S$1053, 0)) )</f>
        <v/>
      </c>
      <c r="HE11" t="str" cm="1">
        <f t="array" ref="HE11">IF(ISNA(INDEX('Custom Field Tbl'!$R$5:$R$1053, MATCH('CF Values LookUp'!HE$4 &amp; 'CF Values LookUp'!$D11, 'Custom Field Tbl'!$Q$5:$Q$1053 &amp; 'Custom Field Tbl'!$S$5:$S$1053, 0)) ), "",
INDEX('Custom Field Tbl'!$R$5:$R$1053, MATCH('CF Values LookUp'!HE$4 &amp; 'CF Values LookUp'!$D11, 'Custom Field Tbl'!$Q$5:$Q$1053 &amp; 'Custom Field Tbl'!$S$5:$S$1053, 0)) )</f>
        <v/>
      </c>
      <c r="HF11" t="str" cm="1">
        <f t="array" ref="HF11">IF(ISNA(INDEX('Custom Field Tbl'!$R$5:$R$1053, MATCH('CF Values LookUp'!HF$4 &amp; 'CF Values LookUp'!$D11, 'Custom Field Tbl'!$Q$5:$Q$1053 &amp; 'Custom Field Tbl'!$S$5:$S$1053, 0)) ), "",
INDEX('Custom Field Tbl'!$R$5:$R$1053, MATCH('CF Values LookUp'!HF$4 &amp; 'CF Values LookUp'!$D11, 'Custom Field Tbl'!$Q$5:$Q$1053 &amp; 'Custom Field Tbl'!$S$5:$S$1053, 0)) )</f>
        <v/>
      </c>
      <c r="HG11" t="str" cm="1">
        <f t="array" ref="HG11">IF(ISNA(INDEX('Custom Field Tbl'!$R$5:$R$1053, MATCH('CF Values LookUp'!HG$4 &amp; 'CF Values LookUp'!$D11, 'Custom Field Tbl'!$Q$5:$Q$1053 &amp; 'Custom Field Tbl'!$S$5:$S$1053, 0)) ), "",
INDEX('Custom Field Tbl'!$R$5:$R$1053, MATCH('CF Values LookUp'!HG$4 &amp; 'CF Values LookUp'!$D11, 'Custom Field Tbl'!$Q$5:$Q$1053 &amp; 'Custom Field Tbl'!$S$5:$S$1053, 0)) )</f>
        <v>Sealer</v>
      </c>
      <c r="HH11" t="str" cm="1">
        <f t="array" ref="HH11">IF(ISNA(INDEX('Custom Field Tbl'!$R$5:$R$1053, MATCH('CF Values LookUp'!HH$4 &amp; 'CF Values LookUp'!$D11, 'Custom Field Tbl'!$Q$5:$Q$1053 &amp; 'Custom Field Tbl'!$S$5:$S$1053, 0)) ), "",
INDEX('Custom Field Tbl'!$R$5:$R$1053, MATCH('CF Values LookUp'!HH$4 &amp; 'CF Values LookUp'!$D11, 'Custom Field Tbl'!$Q$5:$Q$1053 &amp; 'Custom Field Tbl'!$S$5:$S$1053, 0)) )</f>
        <v/>
      </c>
      <c r="HI11" t="str" cm="1">
        <f t="array" ref="HI11">IF(ISNA(INDEX('Custom Field Tbl'!$R$5:$R$1053, MATCH('CF Values LookUp'!HI$4 &amp; 'CF Values LookUp'!$D11, 'Custom Field Tbl'!$Q$5:$Q$1053 &amp; 'Custom Field Tbl'!$S$5:$S$1053, 0)) ), "",
INDEX('Custom Field Tbl'!$R$5:$R$1053, MATCH('CF Values LookUp'!HI$4 &amp; 'CF Values LookUp'!$D11, 'Custom Field Tbl'!$Q$5:$Q$1053 &amp; 'Custom Field Tbl'!$S$5:$S$1053, 0)) )</f>
        <v/>
      </c>
      <c r="HJ11" t="str" cm="1">
        <f t="array" ref="HJ11">IF(ISNA(INDEX('Custom Field Tbl'!$R$5:$R$1053, MATCH('CF Values LookUp'!HJ$4 &amp; 'CF Values LookUp'!$D11, 'Custom Field Tbl'!$Q$5:$Q$1053 &amp; 'Custom Field Tbl'!$S$5:$S$1053, 0)) ), "",
INDEX('Custom Field Tbl'!$R$5:$R$1053, MATCH('CF Values LookUp'!HJ$4 &amp; 'CF Values LookUp'!$D11, 'Custom Field Tbl'!$Q$5:$Q$1053 &amp; 'Custom Field Tbl'!$S$5:$S$1053, 0)) )</f>
        <v/>
      </c>
      <c r="HK11" t="str" cm="1">
        <f t="array" ref="HK11">IF(ISNA(INDEX('Custom Field Tbl'!$R$5:$R$1053, MATCH('CF Values LookUp'!HK$4 &amp; 'CF Values LookUp'!$D11, 'Custom Field Tbl'!$Q$5:$Q$1053 &amp; 'Custom Field Tbl'!$S$5:$S$1053, 0)) ), "",
INDEX('Custom Field Tbl'!$R$5:$R$1053, MATCH('CF Values LookUp'!HK$4 &amp; 'CF Values LookUp'!$D11, 'Custom Field Tbl'!$Q$5:$Q$1053 &amp; 'Custom Field Tbl'!$S$5:$S$1053, 0)) )</f>
        <v/>
      </c>
      <c r="HL11" t="str" cm="1">
        <f t="array" ref="HL11">IF(ISNA(INDEX('Custom Field Tbl'!$R$5:$R$1053, MATCH('CF Values LookUp'!HL$4 &amp; 'CF Values LookUp'!$D11, 'Custom Field Tbl'!$Q$5:$Q$1053 &amp; 'Custom Field Tbl'!$S$5:$S$1053, 0)) ), "",
INDEX('Custom Field Tbl'!$R$5:$R$1053, MATCH('CF Values LookUp'!HL$4 &amp; 'CF Values LookUp'!$D11, 'Custom Field Tbl'!$Q$5:$Q$1053 &amp; 'Custom Field Tbl'!$S$5:$S$1053, 0)) )</f>
        <v/>
      </c>
      <c r="HM11" t="str" cm="1">
        <f t="array" ref="HM11">IF(ISNA(INDEX('Custom Field Tbl'!$R$5:$R$1053, MATCH('CF Values LookUp'!HM$4 &amp; 'CF Values LookUp'!$D11, 'Custom Field Tbl'!$Q$5:$Q$1053 &amp; 'Custom Field Tbl'!$S$5:$S$1053, 0)) ), "",
INDEX('Custom Field Tbl'!$R$5:$R$1053, MATCH('CF Values LookUp'!HM$4 &amp; 'CF Values LookUp'!$D11, 'Custom Field Tbl'!$Q$5:$Q$1053 &amp; 'Custom Field Tbl'!$S$5:$S$1053, 0)) )</f>
        <v/>
      </c>
      <c r="HN11" t="str" cm="1">
        <f t="array" ref="HN11">IF(ISNA(INDEX('Custom Field Tbl'!$R$5:$R$1053, MATCH('CF Values LookUp'!HN$4 &amp; 'CF Values LookUp'!$D11, 'Custom Field Tbl'!$Q$5:$Q$1053 &amp; 'Custom Field Tbl'!$S$5:$S$1053, 0)) ), "",
INDEX('Custom Field Tbl'!$R$5:$R$1053, MATCH('CF Values LookUp'!HN$4 &amp; 'CF Values LookUp'!$D11, 'Custom Field Tbl'!$Q$5:$Q$1053 &amp; 'Custom Field Tbl'!$S$5:$S$1053, 0)) )</f>
        <v>Sheet Piling</v>
      </c>
      <c r="HO11" t="str" cm="1">
        <f t="array" ref="HO11">IF(ISNA(INDEX('Custom Field Tbl'!$R$5:$R$1053, MATCH('CF Values LookUp'!HO$4 &amp; 'CF Values LookUp'!$D11, 'Custom Field Tbl'!$Q$5:$Q$1053 &amp; 'Custom Field Tbl'!$S$5:$S$1053, 0)) ), "",
INDEX('Custom Field Tbl'!$R$5:$R$1053, MATCH('CF Values LookUp'!HO$4 &amp; 'CF Values LookUp'!$D11, 'Custom Field Tbl'!$Q$5:$Q$1053 &amp; 'Custom Field Tbl'!$S$5:$S$1053, 0)) )</f>
        <v/>
      </c>
      <c r="HP11" t="str" cm="1">
        <f t="array" ref="HP11">IF(ISNA(INDEX('Custom Field Tbl'!$R$5:$R$1053, MATCH('CF Values LookUp'!HP$4 &amp; 'CF Values LookUp'!$D11, 'Custom Field Tbl'!$Q$5:$Q$1053 &amp; 'Custom Field Tbl'!$S$5:$S$1053, 0)) ), "",
INDEX('Custom Field Tbl'!$R$5:$R$1053, MATCH('CF Values LookUp'!HP$4 &amp; 'CF Values LookUp'!$D11, 'Custom Field Tbl'!$Q$5:$Q$1053 &amp; 'Custom Field Tbl'!$S$5:$S$1053, 0)) )</f>
        <v>Rubble (Stone)</v>
      </c>
      <c r="HQ11" t="str" cm="1">
        <f t="array" ref="HQ11">IF(ISNA(INDEX('Custom Field Tbl'!$R$5:$R$1053, MATCH('CF Values LookUp'!HQ$4 &amp; 'CF Values LookUp'!$D11, 'Custom Field Tbl'!$Q$5:$Q$1053 &amp; 'Custom Field Tbl'!$S$5:$S$1053, 0)) ), "",
INDEX('Custom Field Tbl'!$R$5:$R$1053, MATCH('CF Values LookUp'!HQ$4 &amp; 'CF Values LookUp'!$D11, 'Custom Field Tbl'!$Q$5:$Q$1053 &amp; 'Custom Field Tbl'!$S$5:$S$1053, 0)) )</f>
        <v/>
      </c>
      <c r="HR11" t="str" cm="1">
        <f t="array" ref="HR11">IF(ISNA(INDEX('Custom Field Tbl'!$R$5:$R$1053, MATCH('CF Values LookUp'!HR$4 &amp; 'CF Values LookUp'!$D11, 'Custom Field Tbl'!$Q$5:$Q$1053 &amp; 'Custom Field Tbl'!$S$5:$S$1053, 0)) ), "",
INDEX('Custom Field Tbl'!$R$5:$R$1053, MATCH('CF Values LookUp'!HR$4 &amp; 'CF Values LookUp'!$D11, 'Custom Field Tbl'!$Q$5:$Q$1053 &amp; 'Custom Field Tbl'!$S$5:$S$1053, 0)) )</f>
        <v/>
      </c>
      <c r="HS11" t="str" cm="1">
        <f t="array" ref="HS11">IF(ISNA(INDEX('Custom Field Tbl'!$R$5:$R$1053, MATCH('CF Values LookUp'!HS$4 &amp; 'CF Values LookUp'!$D11, 'Custom Field Tbl'!$Q$5:$Q$1053 &amp; 'Custom Field Tbl'!$S$5:$S$1053, 0)) ), "",
INDEX('Custom Field Tbl'!$R$5:$R$1053, MATCH('CF Values LookUp'!HS$4 &amp; 'CF Values LookUp'!$D11, 'Custom Field Tbl'!$Q$5:$Q$1053 &amp; 'Custom Field Tbl'!$S$5:$S$1053, 0)) )</f>
        <v/>
      </c>
      <c r="HT11" t="str" cm="1">
        <f t="array" ref="HT11">IF(ISNA(INDEX('Custom Field Tbl'!$R$5:$R$1053, MATCH('CF Values LookUp'!HT$4 &amp; 'CF Values LookUp'!$D11, 'Custom Field Tbl'!$Q$5:$Q$1053 &amp; 'Custom Field Tbl'!$S$5:$S$1053, 0)) ), "",
INDEX('Custom Field Tbl'!$R$5:$R$1053, MATCH('CF Values LookUp'!HT$4 &amp; 'CF Values LookUp'!$D11, 'Custom Field Tbl'!$Q$5:$Q$1053 &amp; 'Custom Field Tbl'!$S$5:$S$1053, 0)) )</f>
        <v/>
      </c>
      <c r="HU11" t="str" cm="1">
        <f t="array" ref="HU11">IF(ISNA(INDEX('Custom Field Tbl'!$R$5:$R$1053, MATCH('CF Values LookUp'!HU$4 &amp; 'CF Values LookUp'!$D11, 'Custom Field Tbl'!$Q$5:$Q$1053 &amp; 'Custom Field Tbl'!$S$5:$S$1053, 0)) ), "",
INDEX('Custom Field Tbl'!$R$5:$R$1053, MATCH('CF Values LookUp'!HU$4 &amp; 'CF Values LookUp'!$D11, 'Custom Field Tbl'!$Q$5:$Q$1053 &amp; 'Custom Field Tbl'!$S$5:$S$1053, 0)) )</f>
        <v/>
      </c>
      <c r="HV11" t="str" cm="1">
        <f t="array" ref="HV11">IF(ISNA(INDEX('Custom Field Tbl'!$R$5:$R$1053, MATCH('CF Values LookUp'!HV$4 &amp; 'CF Values LookUp'!$D11, 'Custom Field Tbl'!$Q$5:$Q$1053 &amp; 'Custom Field Tbl'!$S$5:$S$1053, 0)) ), "",
INDEX('Custom Field Tbl'!$R$5:$R$1053, MATCH('CF Values LookUp'!HV$4 &amp; 'CF Values LookUp'!$D11, 'Custom Field Tbl'!$Q$5:$Q$1053 &amp; 'Custom Field Tbl'!$S$5:$S$1053, 0)) )</f>
        <v/>
      </c>
      <c r="HW11" t="str" cm="1">
        <f t="array" ref="HW11">IF(ISNA(INDEX('Custom Field Tbl'!$R$5:$R$1053, MATCH('CF Values LookUp'!HW$4 &amp; 'CF Values LookUp'!$D11, 'Custom Field Tbl'!$Q$5:$Q$1053 &amp; 'Custom Field Tbl'!$S$5:$S$1053, 0)) ), "",
INDEX('Custom Field Tbl'!$R$5:$R$1053, MATCH('CF Values LookUp'!HW$4 &amp; 'CF Values LookUp'!$D11, 'Custom Field Tbl'!$Q$5:$Q$1053 &amp; 'Custom Field Tbl'!$S$5:$S$1053, 0)) )</f>
        <v>Permeable Paver</v>
      </c>
      <c r="HX11" t="str" cm="1">
        <f t="array" ref="HX11">IF(ISNA(INDEX('Custom Field Tbl'!$R$5:$R$1053, MATCH('CF Values LookUp'!HX$4 &amp; 'CF Values LookUp'!$D11, 'Custom Field Tbl'!$Q$5:$Q$1053 &amp; 'Custom Field Tbl'!$S$5:$S$1053, 0)) ), "",
INDEX('Custom Field Tbl'!$R$5:$R$1053, MATCH('CF Values LookUp'!HX$4 &amp; 'CF Values LookUp'!$D11, 'Custom Field Tbl'!$Q$5:$Q$1053 &amp; 'Custom Field Tbl'!$S$5:$S$1053, 0)) )</f>
        <v/>
      </c>
      <c r="HY11" t="str" cm="1">
        <f t="array" ref="HY11">IF(ISNA(INDEX('Custom Field Tbl'!$R$5:$R$1053, MATCH('CF Values LookUp'!HY$4 &amp; 'CF Values LookUp'!$D11, 'Custom Field Tbl'!$Q$5:$Q$1053 &amp; 'Custom Field Tbl'!$S$5:$S$1053, 0)) ), "",
INDEX('Custom Field Tbl'!$R$5:$R$1053, MATCH('CF Values LookUp'!HY$4 &amp; 'CF Values LookUp'!$D11, 'Custom Field Tbl'!$Q$5:$Q$1053 &amp; 'Custom Field Tbl'!$S$5:$S$1053, 0)) )</f>
        <v/>
      </c>
      <c r="HZ11" t="str" cm="1">
        <f t="array" ref="HZ11">IF(ISNA(INDEX('Custom Field Tbl'!$R$5:$R$1053, MATCH('CF Values LookUp'!HZ$4 &amp; 'CF Values LookUp'!$D11, 'Custom Field Tbl'!$Q$5:$Q$1053 &amp; 'Custom Field Tbl'!$S$5:$S$1053, 0)) ), "",
INDEX('Custom Field Tbl'!$R$5:$R$1053, MATCH('CF Values LookUp'!HZ$4 &amp; 'CF Values LookUp'!$D11, 'Custom Field Tbl'!$Q$5:$Q$1053 &amp; 'Custom Field Tbl'!$S$5:$S$1053, 0)) )</f>
        <v/>
      </c>
      <c r="IA11" t="str" cm="1">
        <f t="array" ref="IA11">IF(ISNA(INDEX('Custom Field Tbl'!$R$5:$R$1053, MATCH('CF Values LookUp'!IA$4 &amp; 'CF Values LookUp'!$D11, 'Custom Field Tbl'!$Q$5:$Q$1053 &amp; 'Custom Field Tbl'!$S$5:$S$1053, 0)) ), "",
INDEX('Custom Field Tbl'!$R$5:$R$1053, MATCH('CF Values LookUp'!IA$4 &amp; 'CF Values LookUp'!$D11, 'Custom Field Tbl'!$Q$5:$Q$1053 &amp; 'Custom Field Tbl'!$S$5:$S$1053, 0)) )</f>
        <v/>
      </c>
      <c r="IB11" t="str" cm="1">
        <f t="array" ref="IB11">IF(ISNA(INDEX('Custom Field Tbl'!$R$5:$R$1053, MATCH('CF Values LookUp'!IB$4 &amp; 'CF Values LookUp'!$D11, 'Custom Field Tbl'!$Q$5:$Q$1053 &amp; 'Custom Field Tbl'!$S$5:$S$1053, 0)) ), "",
INDEX('Custom Field Tbl'!$R$5:$R$1053, MATCH('CF Values LookUp'!IB$4 &amp; 'CF Values LookUp'!$D11, 'Custom Field Tbl'!$Q$5:$Q$1053 &amp; 'Custom Field Tbl'!$S$5:$S$1053, 0)) )</f>
        <v/>
      </c>
      <c r="IC11" t="str" cm="1">
        <f t="array" ref="IC11">IF(ISNA(INDEX('Custom Field Tbl'!$R$5:$R$1053, MATCH('CF Values LookUp'!IC$4 &amp; 'CF Values LookUp'!$D11, 'Custom Field Tbl'!$Q$5:$Q$1053 &amp; 'Custom Field Tbl'!$S$5:$S$1053, 0)) ), "",
INDEX('Custom Field Tbl'!$R$5:$R$1053, MATCH('CF Values LookUp'!IC$4 &amp; 'CF Values LookUp'!$D11, 'Custom Field Tbl'!$Q$5:$Q$1053 &amp; 'Custom Field Tbl'!$S$5:$S$1053, 0)) )</f>
        <v/>
      </c>
      <c r="ID11" t="str" cm="1">
        <f t="array" ref="ID11">IF(ISNA(INDEX('Custom Field Tbl'!$R$5:$R$1053, MATCH('CF Values LookUp'!ID$4 &amp; 'CF Values LookUp'!$D11, 'Custom Field Tbl'!$Q$5:$Q$1053 &amp; 'Custom Field Tbl'!$S$5:$S$1053, 0)) ), "",
INDEX('Custom Field Tbl'!$R$5:$R$1053, MATCH('CF Values LookUp'!ID$4 &amp; 'CF Values LookUp'!$D11, 'Custom Field Tbl'!$Q$5:$Q$1053 &amp; 'Custom Field Tbl'!$S$5:$S$1053, 0)) )</f>
        <v/>
      </c>
      <c r="IE11" t="str" cm="1">
        <f t="array" ref="IE11">IF(ISNA(INDEX('Custom Field Tbl'!$R$5:$R$1053, MATCH('CF Values LookUp'!IE$4 &amp; 'CF Values LookUp'!$D11, 'Custom Field Tbl'!$Q$5:$Q$1053 &amp; 'Custom Field Tbl'!$S$5:$S$1053, 0)) ), "",
INDEX('Custom Field Tbl'!$R$5:$R$1053, MATCH('CF Values LookUp'!IE$4 &amp; 'CF Values LookUp'!$D11, 'Custom Field Tbl'!$Q$5:$Q$1053 &amp; 'Custom Field Tbl'!$S$5:$S$1053, 0)) )</f>
        <v/>
      </c>
      <c r="IF11" t="str" cm="1">
        <f t="array" ref="IF11">IF(ISNA(INDEX('Custom Field Tbl'!$R$5:$R$1053, MATCH('CF Values LookUp'!IF$4 &amp; 'CF Values LookUp'!$D11, 'Custom Field Tbl'!$Q$5:$Q$1053 &amp; 'Custom Field Tbl'!$S$5:$S$1053, 0)) ), "",
INDEX('Custom Field Tbl'!$R$5:$R$1053, MATCH('CF Values LookUp'!IF$4 &amp; 'CF Values LookUp'!$D11, 'Custom Field Tbl'!$Q$5:$Q$1053 &amp; 'Custom Field Tbl'!$S$5:$S$1053, 0)) )</f>
        <v/>
      </c>
      <c r="IG11" t="str" cm="1">
        <f t="array" ref="IG11">IF(ISNA(INDEX('Custom Field Tbl'!$R$5:$R$1053, MATCH('CF Values LookUp'!IG$4 &amp; 'CF Values LookUp'!$D11, 'Custom Field Tbl'!$Q$5:$Q$1053 &amp; 'Custom Field Tbl'!$S$5:$S$1053, 0)) ), "",
INDEX('Custom Field Tbl'!$R$5:$R$1053, MATCH('CF Values LookUp'!IG$4 &amp; 'CF Values LookUp'!$D11, 'Custom Field Tbl'!$Q$5:$Q$1053 &amp; 'Custom Field Tbl'!$S$5:$S$1053, 0)) )</f>
        <v>Polycarbonate</v>
      </c>
      <c r="IH11" t="str" cm="1">
        <f t="array" ref="IH11">IF(ISNA(INDEX('Custom Field Tbl'!$R$5:$R$1053, MATCH('CF Values LookUp'!IH$4 &amp; 'CF Values LookUp'!$D11, 'Custom Field Tbl'!$Q$5:$Q$1053 &amp; 'Custom Field Tbl'!$S$5:$S$1053, 0)) ), "",
INDEX('Custom Field Tbl'!$R$5:$R$1053, MATCH('CF Values LookUp'!IH$4 &amp; 'CF Values LookUp'!$D11, 'Custom Field Tbl'!$Q$5:$Q$1053 &amp; 'Custom Field Tbl'!$S$5:$S$1053, 0)) )</f>
        <v/>
      </c>
      <c r="II11" t="str" cm="1">
        <f t="array" ref="II11">IF(ISNA(INDEX('Custom Field Tbl'!$R$5:$R$1053, MATCH('CF Values LookUp'!II$4 &amp; 'CF Values LookUp'!$D11, 'Custom Field Tbl'!$Q$5:$Q$1053 &amp; 'Custom Field Tbl'!$S$5:$S$1053, 0)) ), "",
INDEX('Custom Field Tbl'!$R$5:$R$1053, MATCH('CF Values LookUp'!II$4 &amp; 'CF Values LookUp'!$D11, 'Custom Field Tbl'!$Q$5:$Q$1053 &amp; 'Custom Field Tbl'!$S$5:$S$1053, 0)) )</f>
        <v/>
      </c>
      <c r="IJ11" t="str" cm="1">
        <f t="array" ref="IJ11">IF(ISNA(INDEX('Custom Field Tbl'!$R$5:$R$1053, MATCH('CF Values LookUp'!IJ$4 &amp; 'CF Values LookUp'!$D11, 'Custom Field Tbl'!$Q$5:$Q$1053 &amp; 'Custom Field Tbl'!$S$5:$S$1053, 0)) ), "",
INDEX('Custom Field Tbl'!$R$5:$R$1053, MATCH('CF Values LookUp'!IJ$4 &amp; 'CF Values LookUp'!$D11, 'Custom Field Tbl'!$Q$5:$Q$1053 &amp; 'Custom Field Tbl'!$S$5:$S$1053, 0)) )</f>
        <v>Steel</v>
      </c>
      <c r="IK11" t="str" cm="1">
        <f t="array" ref="IK11">IF(ISNA(INDEX('Custom Field Tbl'!$R$5:$R$1053, MATCH('CF Values LookUp'!IK$4 &amp; 'CF Values LookUp'!$D11, 'Custom Field Tbl'!$Q$5:$Q$1053 &amp; 'Custom Field Tbl'!$S$5:$S$1053, 0)) ), "",
INDEX('Custom Field Tbl'!$R$5:$R$1053, MATCH('CF Values LookUp'!IK$4 &amp; 'CF Values LookUp'!$D11, 'Custom Field Tbl'!$Q$5:$Q$1053 &amp; 'Custom Field Tbl'!$S$5:$S$1053, 0)) )</f>
        <v/>
      </c>
      <c r="IL11" t="str" cm="1">
        <f t="array" ref="IL11">IF(ISNA(INDEX('Custom Field Tbl'!$R$5:$R$1053, MATCH('CF Values LookUp'!IL$4 &amp; 'CF Values LookUp'!$D11, 'Custom Field Tbl'!$Q$5:$Q$1053 &amp; 'Custom Field Tbl'!$S$5:$S$1053, 0)) ), "",
INDEX('Custom Field Tbl'!$R$5:$R$1053, MATCH('CF Values LookUp'!IL$4 &amp; 'CF Values LookUp'!$D11, 'Custom Field Tbl'!$Q$5:$Q$1053 &amp; 'Custom Field Tbl'!$S$5:$S$1053, 0)) )</f>
        <v/>
      </c>
      <c r="IM11" t="str" cm="1">
        <f t="array" ref="IM11">IF(ISNA(INDEX('Custom Field Tbl'!$R$5:$R$1053, MATCH('CF Values LookUp'!IM$4 &amp; 'CF Values LookUp'!$D11, 'Custom Field Tbl'!$Q$5:$Q$1053 &amp; 'Custom Field Tbl'!$S$5:$S$1053, 0)) ), "",
INDEX('Custom Field Tbl'!$R$5:$R$1053, MATCH('CF Values LookUp'!IM$4 &amp; 'CF Values LookUp'!$D11, 'Custom Field Tbl'!$Q$5:$Q$1053 &amp; 'Custom Field Tbl'!$S$5:$S$1053, 0)) )</f>
        <v/>
      </c>
      <c r="IN11" t="str" cm="1">
        <f t="array" ref="IN11">IF(ISNA(INDEX('Custom Field Tbl'!$R$5:$R$1053, MATCH('CF Values LookUp'!IN$4 &amp; 'CF Values LookUp'!$D11, 'Custom Field Tbl'!$Q$5:$Q$1053 &amp; 'Custom Field Tbl'!$S$5:$S$1053, 0)) ), "",
INDEX('Custom Field Tbl'!$R$5:$R$1053, MATCH('CF Values LookUp'!IN$4 &amp; 'CF Values LookUp'!$D11, 'Custom Field Tbl'!$Q$5:$Q$1053 &amp; 'Custom Field Tbl'!$S$5:$S$1053, 0)) )</f>
        <v/>
      </c>
      <c r="IO11" t="str" cm="1">
        <f t="array" ref="IO11">IF(ISNA(INDEX('Custom Field Tbl'!$R$5:$R$1053, MATCH('CF Values LookUp'!IO$4 &amp; 'CF Values LookUp'!$D11, 'Custom Field Tbl'!$Q$5:$Q$1053 &amp; 'Custom Field Tbl'!$S$5:$S$1053, 0)) ), "",
INDEX('Custom Field Tbl'!$R$5:$R$1053, MATCH('CF Values LookUp'!IO$4 &amp; 'CF Values LookUp'!$D11, 'Custom Field Tbl'!$Q$5:$Q$1053 &amp; 'Custom Field Tbl'!$S$5:$S$1053, 0)) )</f>
        <v/>
      </c>
      <c r="IP11" t="str" cm="1">
        <f t="array" ref="IP11">IF(ISNA(INDEX('Custom Field Tbl'!$R$5:$R$1053, MATCH('CF Values LookUp'!IP$4 &amp; 'CF Values LookUp'!$D11, 'Custom Field Tbl'!$Q$5:$Q$1053 &amp; 'Custom Field Tbl'!$S$5:$S$1053, 0)) ), "",
INDEX('Custom Field Tbl'!$R$5:$R$1053, MATCH('CF Values LookUp'!IP$4 &amp; 'CF Values LookUp'!$D11, 'Custom Field Tbl'!$Q$5:$Q$1053 &amp; 'Custom Field Tbl'!$S$5:$S$1053, 0)) )</f>
        <v/>
      </c>
      <c r="IQ11" t="str" cm="1">
        <f t="array" ref="IQ11">IF(ISNA(INDEX('Custom Field Tbl'!$R$5:$R$1053, MATCH('CF Values LookUp'!IQ$4 &amp; 'CF Values LookUp'!$D11, 'Custom Field Tbl'!$Q$5:$Q$1053 &amp; 'Custom Field Tbl'!$S$5:$S$1053, 0)) ), "",
INDEX('Custom Field Tbl'!$R$5:$R$1053, MATCH('CF Values LookUp'!IQ$4 &amp; 'CF Values LookUp'!$D11, 'Custom Field Tbl'!$Q$5:$Q$1053 &amp; 'Custom Field Tbl'!$S$5:$S$1053, 0)) )</f>
        <v>Non-Potable Water</v>
      </c>
      <c r="IR11" t="str" cm="1">
        <f t="array" ref="IR11">IF(ISNA(INDEX('Custom Field Tbl'!$R$5:$R$1053, MATCH('CF Values LookUp'!IR$4 &amp; 'CF Values LookUp'!$D11, 'Custom Field Tbl'!$Q$5:$Q$1053 &amp; 'Custom Field Tbl'!$S$5:$S$1053, 0)) ), "",
INDEX('Custom Field Tbl'!$R$5:$R$1053, MATCH('CF Values LookUp'!IR$4 &amp; 'CF Values LookUp'!$D11, 'Custom Field Tbl'!$Q$5:$Q$1053 &amp; 'Custom Field Tbl'!$S$5:$S$1053, 0)) )</f>
        <v/>
      </c>
      <c r="IS11" t="str" cm="1">
        <f t="array" ref="IS11">IF(ISNA(INDEX('Custom Field Tbl'!$R$5:$R$1053, MATCH('CF Values LookUp'!IS$4 &amp; 'CF Values LookUp'!$D11, 'Custom Field Tbl'!$Q$5:$Q$1053 &amp; 'Custom Field Tbl'!$S$5:$S$1053, 0)) ), "",
INDEX('Custom Field Tbl'!$R$5:$R$1053, MATCH('CF Values LookUp'!IS$4 &amp; 'CF Values LookUp'!$D11, 'Custom Field Tbl'!$Q$5:$Q$1053 &amp; 'Custom Field Tbl'!$S$5:$S$1053, 0)) )</f>
        <v/>
      </c>
      <c r="IT11" t="str" cm="1">
        <f t="array" ref="IT11">IF(ISNA(INDEX('Custom Field Tbl'!$R$5:$R$1053, MATCH('CF Values LookUp'!IT$4 &amp; 'CF Values LookUp'!$D11, 'Custom Field Tbl'!$Q$5:$Q$1053 &amp; 'Custom Field Tbl'!$S$5:$S$1053, 0)) ), "",
INDEX('Custom Field Tbl'!$R$5:$R$1053, MATCH('CF Values LookUp'!IT$4 &amp; 'CF Values LookUp'!$D11, 'Custom Field Tbl'!$Q$5:$Q$1053 &amp; 'Custom Field Tbl'!$S$5:$S$1053, 0)) )</f>
        <v/>
      </c>
      <c r="IU11" t="str" cm="1">
        <f t="array" ref="IU11">IF(ISNA(INDEX('Custom Field Tbl'!$R$5:$R$1053, MATCH('CF Values LookUp'!IU$4 &amp; 'CF Values LookUp'!$D11, 'Custom Field Tbl'!$Q$5:$Q$1053 &amp; 'Custom Field Tbl'!$S$5:$S$1053, 0)) ), "",
INDEX('Custom Field Tbl'!$R$5:$R$1053, MATCH('CF Values LookUp'!IU$4 &amp; 'CF Values LookUp'!$D11, 'Custom Field Tbl'!$Q$5:$Q$1053 &amp; 'Custom Field Tbl'!$S$5:$S$1053, 0)) )</f>
        <v>Metal Stair with Grating Treads</v>
      </c>
      <c r="IV11" t="str" cm="1">
        <f t="array" ref="IV11">IF(ISNA(INDEX('Custom Field Tbl'!$R$5:$R$1053, MATCH('CF Values LookUp'!IV$4 &amp; 'CF Values LookUp'!$D11, 'Custom Field Tbl'!$Q$5:$Q$1053 &amp; 'Custom Field Tbl'!$S$5:$S$1053, 0)) ), "",
INDEX('Custom Field Tbl'!$R$5:$R$1053, MATCH('CF Values LookUp'!IV$4 &amp; 'CF Values LookUp'!$D11, 'Custom Field Tbl'!$Q$5:$Q$1053 &amp; 'Custom Field Tbl'!$S$5:$S$1053, 0)) )</f>
        <v/>
      </c>
      <c r="IW11" t="str" cm="1">
        <f t="array" ref="IW11">IF(ISNA(INDEX('Custom Field Tbl'!$R$5:$R$1053, MATCH('CF Values LookUp'!IW$4 &amp; 'CF Values LookUp'!$D11, 'Custom Field Tbl'!$Q$5:$Q$1053 &amp; 'Custom Field Tbl'!$S$5:$S$1053, 0)) ), "",
INDEX('Custom Field Tbl'!$R$5:$R$1053, MATCH('CF Values LookUp'!IW$4 &amp; 'CF Values LookUp'!$D11, 'Custom Field Tbl'!$Q$5:$Q$1053 &amp; 'Custom Field Tbl'!$S$5:$S$1053, 0)) )</f>
        <v/>
      </c>
      <c r="IX11" t="str" cm="1">
        <f t="array" ref="IX11">IF(ISNA(INDEX('Custom Field Tbl'!$R$5:$R$1053, MATCH('CF Values LookUp'!IX$4 &amp; 'CF Values LookUp'!$D11, 'Custom Field Tbl'!$Q$5:$Q$1053 &amp; 'Custom Field Tbl'!$S$5:$S$1053, 0)) ), "",
INDEX('Custom Field Tbl'!$R$5:$R$1053, MATCH('CF Values LookUp'!IX$4 &amp; 'CF Values LookUp'!$D11, 'Custom Field Tbl'!$Q$5:$Q$1053 &amp; 'Custom Field Tbl'!$S$5:$S$1053, 0)) )</f>
        <v/>
      </c>
      <c r="IY11" t="str" cm="1">
        <f t="array" ref="IY11">IF(ISNA(INDEX('Custom Field Tbl'!$R$5:$R$1053, MATCH('CF Values LookUp'!IY$4 &amp; 'CF Values LookUp'!$D11, 'Custom Field Tbl'!$Q$5:$Q$1053 &amp; 'Custom Field Tbl'!$S$5:$S$1053, 0)) ), "",
INDEX('Custom Field Tbl'!$R$5:$R$1053, MATCH('CF Values LookUp'!IY$4 &amp; 'CF Values LookUp'!$D11, 'Custom Field Tbl'!$Q$5:$Q$1053 &amp; 'Custom Field Tbl'!$S$5:$S$1053, 0)) )</f>
        <v/>
      </c>
      <c r="IZ11" t="str" cm="1">
        <f t="array" ref="IZ11">IF(ISNA(INDEX('Custom Field Tbl'!$R$5:$R$1053, MATCH('CF Values LookUp'!IZ$4 &amp; 'CF Values LookUp'!$D11, 'Custom Field Tbl'!$Q$5:$Q$1053 &amp; 'Custom Field Tbl'!$S$5:$S$1053, 0)) ), "",
INDEX('Custom Field Tbl'!$R$5:$R$1053, MATCH('CF Values LookUp'!IZ$4 &amp; 'CF Values LookUp'!$D11, 'Custom Field Tbl'!$Q$5:$Q$1053 &amp; 'Custom Field Tbl'!$S$5:$S$1053, 0)) )</f>
        <v/>
      </c>
      <c r="JA11" t="str" cm="1">
        <f t="array" ref="JA11">IF(ISNA(INDEX('Custom Field Tbl'!$R$5:$R$1053, MATCH('CF Values LookUp'!JA$4 &amp; 'CF Values LookUp'!$D11, 'Custom Field Tbl'!$Q$5:$Q$1053 &amp; 'Custom Field Tbl'!$S$5:$S$1053, 0)) ), "",
INDEX('Custom Field Tbl'!$R$5:$R$1053, MATCH('CF Values LookUp'!JA$4 &amp; 'CF Values LookUp'!$D11, 'Custom Field Tbl'!$Q$5:$Q$1053 &amp; 'Custom Field Tbl'!$S$5:$S$1053, 0)) )</f>
        <v/>
      </c>
      <c r="JB11" t="str" cm="1">
        <f t="array" ref="JB11">IF(ISNA(INDEX('Custom Field Tbl'!$R$5:$R$1053, MATCH('CF Values LookUp'!JB$4 &amp; 'CF Values LookUp'!$D11, 'Custom Field Tbl'!$Q$5:$Q$1053 &amp; 'Custom Field Tbl'!$S$5:$S$1053, 0)) ), "",
INDEX('Custom Field Tbl'!$R$5:$R$1053, MATCH('CF Values LookUp'!JB$4 &amp; 'CF Values LookUp'!$D11, 'Custom Field Tbl'!$Q$5:$Q$1053 &amp; 'Custom Field Tbl'!$S$5:$S$1053, 0)) )</f>
        <v/>
      </c>
      <c r="JC11" t="str" cm="1">
        <f t="array" ref="JC11">IF(ISNA(INDEX('Custom Field Tbl'!$R$5:$R$1053, MATCH('CF Values LookUp'!JC$4 &amp; 'CF Values LookUp'!$D11, 'Custom Field Tbl'!$Q$5:$Q$1053 &amp; 'Custom Field Tbl'!$S$5:$S$1053, 0)) ), "",
INDEX('Custom Field Tbl'!$R$5:$R$1053, MATCH('CF Values LookUp'!JC$4 &amp; 'CF Values LookUp'!$D11, 'Custom Field Tbl'!$Q$5:$Q$1053 &amp; 'Custom Field Tbl'!$S$5:$S$1053, 0)) )</f>
        <v/>
      </c>
      <c r="JD11" t="str" cm="1">
        <f t="array" ref="JD11">IF(ISNA(INDEX('Custom Field Tbl'!$R$5:$R$1053, MATCH('CF Values LookUp'!JD$4 &amp; 'CF Values LookUp'!$D11, 'Custom Field Tbl'!$Q$5:$Q$1053 &amp; 'Custom Field Tbl'!$S$5:$S$1053, 0)) ), "",
INDEX('Custom Field Tbl'!$R$5:$R$1053, MATCH('CF Values LookUp'!JD$4 &amp; 'CF Values LookUp'!$D11, 'Custom Field Tbl'!$Q$5:$Q$1053 &amp; 'Custom Field Tbl'!$S$5:$S$1053, 0)) )</f>
        <v/>
      </c>
      <c r="JE11" t="str" cm="1">
        <f t="array" ref="JE11">IF(ISNA(INDEX('Custom Field Tbl'!$R$5:$R$1053, MATCH('CF Values LookUp'!JE$4 &amp; 'CF Values LookUp'!$D11, 'Custom Field Tbl'!$Q$5:$Q$1053 &amp; 'Custom Field Tbl'!$S$5:$S$1053, 0)) ), "",
INDEX('Custom Field Tbl'!$R$5:$R$1053, MATCH('CF Values LookUp'!JE$4 &amp; 'CF Values LookUp'!$D11, 'Custom Field Tbl'!$Q$5:$Q$1053 &amp; 'Custom Field Tbl'!$S$5:$S$1053, 0)) )</f>
        <v/>
      </c>
      <c r="JF11" t="str" cm="1">
        <f t="array" ref="JF11">IF(ISNA(INDEX('Custom Field Tbl'!$R$5:$R$1053, MATCH('CF Values LookUp'!JF$4 &amp; 'CF Values LookUp'!$D11, 'Custom Field Tbl'!$Q$5:$Q$1053 &amp; 'Custom Field Tbl'!$S$5:$S$1053, 0)) ), "",
INDEX('Custom Field Tbl'!$R$5:$R$1053, MATCH('CF Values LookUp'!JF$4 &amp; 'CF Values LookUp'!$D11, 'Custom Field Tbl'!$Q$5:$Q$1053 &amp; 'Custom Field Tbl'!$S$5:$S$1053, 0)) )</f>
        <v/>
      </c>
      <c r="JG11" t="str" cm="1">
        <f t="array" ref="JG11">IF(ISNA(INDEX('Custom Field Tbl'!$R$5:$R$1053, MATCH('CF Values LookUp'!JG$4 &amp; 'CF Values LookUp'!$D11, 'Custom Field Tbl'!$Q$5:$Q$1053 &amp; 'Custom Field Tbl'!$S$5:$S$1053, 0)) ), "",
INDEX('Custom Field Tbl'!$R$5:$R$1053, MATCH('CF Values LookUp'!JG$4 &amp; 'CF Values LookUp'!$D11, 'Custom Field Tbl'!$Q$5:$Q$1053 &amp; 'Custom Field Tbl'!$S$5:$S$1053, 0)) )</f>
        <v/>
      </c>
      <c r="JH11" t="str" cm="1">
        <f t="array" ref="JH11">IF(ISNA(INDEX('Custom Field Tbl'!$R$5:$R$1053, MATCH('CF Values LookUp'!JH$4 &amp; 'CF Values LookUp'!$D11, 'Custom Field Tbl'!$Q$5:$Q$1053 &amp; 'Custom Field Tbl'!$S$5:$S$1053, 0)) ), "",
INDEX('Custom Field Tbl'!$R$5:$R$1053, MATCH('CF Values LookUp'!JH$4 &amp; 'CF Values LookUp'!$D11, 'Custom Field Tbl'!$Q$5:$Q$1053 &amp; 'Custom Field Tbl'!$S$5:$S$1053, 0)) )</f>
        <v/>
      </c>
      <c r="JI11" t="str" cm="1">
        <f t="array" ref="JI11">IF(ISNA(INDEX('Custom Field Tbl'!$R$5:$R$1053, MATCH('CF Values LookUp'!JI$4 &amp; 'CF Values LookUp'!$D11, 'Custom Field Tbl'!$Q$5:$Q$1053 &amp; 'Custom Field Tbl'!$S$5:$S$1053, 0)) ), "",
INDEX('Custom Field Tbl'!$R$5:$R$1053, MATCH('CF Values LookUp'!JI$4 &amp; 'CF Values LookUp'!$D11, 'Custom Field Tbl'!$Q$5:$Q$1053 &amp; 'Custom Field Tbl'!$S$5:$S$1053, 0)) )</f>
        <v/>
      </c>
      <c r="JJ11" t="str" cm="1">
        <f t="array" ref="JJ11">IF(ISNA(INDEX('Custom Field Tbl'!$R$5:$R$1053, MATCH('CF Values LookUp'!JJ$4 &amp; 'CF Values LookUp'!$D11, 'Custom Field Tbl'!$Q$5:$Q$1053 &amp; 'Custom Field Tbl'!$S$5:$S$1053, 0)) ), "",
INDEX('Custom Field Tbl'!$R$5:$R$1053, MATCH('CF Values LookUp'!JJ$4 &amp; 'CF Values LookUp'!$D11, 'Custom Field Tbl'!$Q$5:$Q$1053 &amp; 'Custom Field Tbl'!$S$5:$S$1053, 0)) )</f>
        <v>Water filled barrier</v>
      </c>
      <c r="JK11" t="str" cm="1">
        <f t="array" ref="JK11">IF(ISNA(INDEX('Custom Field Tbl'!$R$5:$R$1053, MATCH('CF Values LookUp'!JK$4 &amp; 'CF Values LookUp'!$D11, 'Custom Field Tbl'!$Q$5:$Q$1053 &amp; 'Custom Field Tbl'!$S$5:$S$1053, 0)) ), "",
INDEX('Custom Field Tbl'!$R$5:$R$1053, MATCH('CF Values LookUp'!JK$4 &amp; 'CF Values LookUp'!$D11, 'Custom Field Tbl'!$Q$5:$Q$1053 &amp; 'Custom Field Tbl'!$S$5:$S$1053, 0)) )</f>
        <v/>
      </c>
      <c r="JL11" t="str" cm="1">
        <f t="array" ref="JL11">IF(ISNA(INDEX('Custom Field Tbl'!$R$5:$R$1053, MATCH('CF Values LookUp'!JL$4 &amp; 'CF Values LookUp'!$D11, 'Custom Field Tbl'!$Q$5:$Q$1053 &amp; 'Custom Field Tbl'!$S$5:$S$1053, 0)) ), "",
INDEX('Custom Field Tbl'!$R$5:$R$1053, MATCH('CF Values LookUp'!JL$4 &amp; 'CF Values LookUp'!$D11, 'Custom Field Tbl'!$Q$5:$Q$1053 &amp; 'Custom Field Tbl'!$S$5:$S$1053, 0)) )</f>
        <v/>
      </c>
      <c r="JM11" t="str" cm="1">
        <f t="array" ref="JM11">IF(ISNA(INDEX('Custom Field Tbl'!$R$5:$R$1053, MATCH('CF Values LookUp'!JM$4 &amp; 'CF Values LookUp'!$D11, 'Custom Field Tbl'!$Q$5:$Q$1053 &amp; 'Custom Field Tbl'!$S$5:$S$1053, 0)) ), "",
INDEX('Custom Field Tbl'!$R$5:$R$1053, MATCH('CF Values LookUp'!JM$4 &amp; 'CF Values LookUp'!$D11, 'Custom Field Tbl'!$Q$5:$Q$1053 &amp; 'Custom Field Tbl'!$S$5:$S$1053, 0)) )</f>
        <v/>
      </c>
      <c r="JN11" t="str" cm="1">
        <f t="array" ref="JN11">IF(ISNA(INDEX('Custom Field Tbl'!$R$5:$R$1053, MATCH('CF Values LookUp'!JN$4 &amp; 'CF Values LookUp'!$D11, 'Custom Field Tbl'!$Q$5:$Q$1053 &amp; 'Custom Field Tbl'!$S$5:$S$1053, 0)) ), "",
INDEX('Custom Field Tbl'!$R$5:$R$1053, MATCH('CF Values LookUp'!JN$4 &amp; 'CF Values LookUp'!$D11, 'Custom Field Tbl'!$Q$5:$Q$1053 &amp; 'Custom Field Tbl'!$S$5:$S$1053, 0)) )</f>
        <v>Propane Gas (LPG) Heated</v>
      </c>
      <c r="JO11" t="str" cm="1">
        <f t="array" ref="JO11">IF(ISNA(INDEX('Custom Field Tbl'!$R$5:$R$1053, MATCH('CF Values LookUp'!JO$4 &amp; 'CF Values LookUp'!$D11, 'Custom Field Tbl'!$Q$5:$Q$1053 &amp; 'Custom Field Tbl'!$S$5:$S$1053, 0)) ), "",
INDEX('Custom Field Tbl'!$R$5:$R$1053, MATCH('CF Values LookUp'!JO$4 &amp; 'CF Values LookUp'!$D11, 'Custom Field Tbl'!$Q$5:$Q$1053 &amp; 'Custom Field Tbl'!$S$5:$S$1053, 0)) )</f>
        <v>Unit Heater - Horizontal</v>
      </c>
      <c r="JP11" t="str" cm="1">
        <f t="array" ref="JP11">IF(ISNA(INDEX('Custom Field Tbl'!$R$5:$R$1053, MATCH('CF Values LookUp'!JP$4 &amp; 'CF Values LookUp'!$D11, 'Custom Field Tbl'!$Q$5:$Q$1053 &amp; 'Custom Field Tbl'!$S$5:$S$1053, 0)) ), "",
INDEX('Custom Field Tbl'!$R$5:$R$1053, MATCH('CF Values LookUp'!JP$4 &amp; 'CF Values LookUp'!$D11, 'Custom Field Tbl'!$Q$5:$Q$1053 &amp; 'Custom Field Tbl'!$S$5:$S$1053, 0)) )</f>
        <v/>
      </c>
      <c r="JQ11" t="str" cm="1">
        <f t="array" ref="JQ11">IF(ISNA(INDEX('Custom Field Tbl'!$R$5:$R$1053, MATCH('CF Values LookUp'!JQ$4 &amp; 'CF Values LookUp'!$D11, 'Custom Field Tbl'!$Q$5:$Q$1053 &amp; 'Custom Field Tbl'!$S$5:$S$1053, 0)) ), "",
INDEX('Custom Field Tbl'!$R$5:$R$1053, MATCH('CF Values LookUp'!JQ$4 &amp; 'CF Values LookUp'!$D11, 'Custom Field Tbl'!$Q$5:$Q$1053 &amp; 'Custom Field Tbl'!$S$5:$S$1053, 0)) )</f>
        <v/>
      </c>
      <c r="JR11" t="str" cm="1">
        <f t="array" ref="JR11">IF(ISNA(INDEX('Custom Field Tbl'!$R$5:$R$1053, MATCH('CF Values LookUp'!JR$4 &amp; 'CF Values LookUp'!$D11, 'Custom Field Tbl'!$Q$5:$Q$1053 &amp; 'Custom Field Tbl'!$S$5:$S$1053, 0)) ), "",
INDEX('Custom Field Tbl'!$R$5:$R$1053, MATCH('CF Values LookUp'!JR$4 &amp; 'CF Values LookUp'!$D11, 'Custom Field Tbl'!$Q$5:$Q$1053 &amp; 'Custom Field Tbl'!$S$5:$S$1053, 0)) )</f>
        <v/>
      </c>
      <c r="JS11" t="str" cm="1">
        <f t="array" ref="JS11">IF(ISNA(INDEX('Custom Field Tbl'!$R$5:$R$1053, MATCH('CF Values LookUp'!JS$4 &amp; 'CF Values LookUp'!$D11, 'Custom Field Tbl'!$Q$5:$Q$1053 &amp; 'Custom Field Tbl'!$S$5:$S$1053, 0)) ), "",
INDEX('Custom Field Tbl'!$R$5:$R$1053, MATCH('CF Values LookUp'!JS$4 &amp; 'CF Values LookUp'!$D11, 'Custom Field Tbl'!$Q$5:$Q$1053 &amp; 'Custom Field Tbl'!$S$5:$S$1053, 0)) )</f>
        <v/>
      </c>
      <c r="JT11" t="str" cm="1">
        <f t="array" ref="JT11">IF(ISNA(INDEX('Custom Field Tbl'!$R$5:$R$1053, MATCH('CF Values LookUp'!JT$4 &amp; 'CF Values LookUp'!$D11, 'Custom Field Tbl'!$Q$5:$Q$1053 &amp; 'Custom Field Tbl'!$S$5:$S$1053, 0)) ), "",
INDEX('Custom Field Tbl'!$R$5:$R$1053, MATCH('CF Values LookUp'!JT$4 &amp; 'CF Values LookUp'!$D11, 'Custom Field Tbl'!$Q$5:$Q$1053 &amp; 'Custom Field Tbl'!$S$5:$S$1053, 0)) )</f>
        <v/>
      </c>
      <c r="JU11" t="str" cm="1">
        <f t="array" ref="JU11">IF(ISNA(INDEX('Custom Field Tbl'!$R$5:$R$1053, MATCH('CF Values LookUp'!JU$4 &amp; 'CF Values LookUp'!$D11, 'Custom Field Tbl'!$Q$5:$Q$1053 &amp; 'Custom Field Tbl'!$S$5:$S$1053, 0)) ), "",
INDEX('Custom Field Tbl'!$R$5:$R$1053, MATCH('CF Values LookUp'!JU$4 &amp; 'CF Values LookUp'!$D11, 'Custom Field Tbl'!$Q$5:$Q$1053 &amp; 'Custom Field Tbl'!$S$5:$S$1053, 0)) )</f>
        <v/>
      </c>
      <c r="JV11" t="str" cm="1">
        <f t="array" ref="JV11">IF(ISNA(INDEX('Custom Field Tbl'!$R$5:$R$1053, MATCH('CF Values LookUp'!JV$4 &amp; 'CF Values LookUp'!$D11, 'Custom Field Tbl'!$Q$5:$Q$1053 &amp; 'Custom Field Tbl'!$S$5:$S$1053, 0)) ), "",
INDEX('Custom Field Tbl'!$R$5:$R$1053, MATCH('CF Values LookUp'!JV$4 &amp; 'CF Values LookUp'!$D11, 'Custom Field Tbl'!$Q$5:$Q$1053 &amp; 'Custom Field Tbl'!$S$5:$S$1053, 0)) )</f>
        <v/>
      </c>
      <c r="JW11" t="str" cm="1">
        <f t="array" ref="JW11">IF(ISNA(INDEX('Custom Field Tbl'!$R$5:$R$1053, MATCH('CF Values LookUp'!JW$4 &amp; 'CF Values LookUp'!$D11, 'Custom Field Tbl'!$Q$5:$Q$1053 &amp; 'Custom Field Tbl'!$S$5:$S$1053, 0)) ), "",
INDEX('Custom Field Tbl'!$R$5:$R$1053, MATCH('CF Values LookUp'!JW$4 &amp; 'CF Values LookUp'!$D11, 'Custom Field Tbl'!$Q$5:$Q$1053 &amp; 'Custom Field Tbl'!$S$5:$S$1053, 0)) )</f>
        <v/>
      </c>
      <c r="JX11" t="str" cm="1">
        <f t="array" ref="JX11">IF(ISNA(INDEX('Custom Field Tbl'!$R$5:$R$1053, MATCH('CF Values LookUp'!JX$4 &amp; 'CF Values LookUp'!$D11, 'Custom Field Tbl'!$Q$5:$Q$1053 &amp; 'Custom Field Tbl'!$S$5:$S$1053, 0)) ), "",
INDEX('Custom Field Tbl'!$R$5:$R$1053, MATCH('CF Values LookUp'!JX$4 &amp; 'CF Values LookUp'!$D11, 'Custom Field Tbl'!$Q$5:$Q$1053 &amp; 'Custom Field Tbl'!$S$5:$S$1053, 0)) )</f>
        <v/>
      </c>
      <c r="JY11" s="358" t="str" cm="1">
        <f t="array" ref="JY11">IF(ISNA(INDEX('Custom Field Tbl'!$R$5:$R$1053, MATCH('CF Values LookUp'!JY$4 &amp; 'CF Values LookUp'!$D11, 'Custom Field Tbl'!$Q$5:$Q$1053 &amp; 'Custom Field Tbl'!$S$5:$S$1053, 0)) ), "",
INDEX('Custom Field Tbl'!$R$5:$R$1053, MATCH('CF Values LookUp'!JY$4 &amp; 'CF Values LookUp'!$D11, 'Custom Field Tbl'!$Q$5:$Q$1053 &amp; 'Custom Field Tbl'!$S$5:$S$1053, 0)) )</f>
        <v/>
      </c>
      <c r="KA11" s="358" t="str" cm="1">
        <f t="array" ref="KA11">IF(ISNA(INDEX('Custom Field Tbl'!$R$5:$R$1053, MATCH('CF Values LookUp'!KA$4 &amp; 'CF Values LookUp'!$D11, 'Custom Field Tbl'!$Q$5:$Q$1053 &amp; 'Custom Field Tbl'!$S$5:$S$1053, 0)) ), "",
INDEX('Custom Field Tbl'!$R$5:$R$1053, MATCH('CF Values LookUp'!KA$4 &amp; 'CF Values LookUp'!$D11, 'Custom Field Tbl'!$Q$5:$Q$1053 &amp; 'Custom Field Tbl'!$S$5:$S$1053, 0)) )</f>
        <v/>
      </c>
      <c r="KB11" s="358" t="str" cm="1">
        <f t="array" ref="KB11">IF(ISNA(INDEX('Custom Field Tbl'!$R$5:$R$1053, MATCH('CF Values LookUp'!KB$4 &amp; 'CF Values LookUp'!$D11, 'Custom Field Tbl'!$Q$5:$Q$1053 &amp; 'Custom Field Tbl'!$S$5:$S$1053, 0)) ), "",
INDEX('Custom Field Tbl'!$R$5:$R$1053, MATCH('CF Values LookUp'!KB$4 &amp; 'CF Values LookUp'!$D11, 'Custom Field Tbl'!$Q$5:$Q$1053 &amp; 'Custom Field Tbl'!$S$5:$S$1053, 0)) )</f>
        <v/>
      </c>
      <c r="KC11" s="358" t="str" cm="1">
        <f t="array" ref="KC11">IF(ISNA(INDEX('Custom Field Tbl'!$R$5:$R$1053, MATCH('CF Values LookUp'!KC$4 &amp; 'CF Values LookUp'!$D11, 'Custom Field Tbl'!$Q$5:$Q$1053 &amp; 'Custom Field Tbl'!$S$5:$S$1053, 0)) ), "",
INDEX('Custom Field Tbl'!$R$5:$R$1053, MATCH('CF Values LookUp'!KC$4 &amp; 'CF Values LookUp'!$D11, 'Custom Field Tbl'!$Q$5:$Q$1053 &amp; 'Custom Field Tbl'!$S$5:$S$1053, 0)) )</f>
        <v/>
      </c>
      <c r="KD11" s="358" t="str" cm="1">
        <f t="array" ref="KD11">IF(ISNA(INDEX('Custom Field Tbl'!$R$5:$R$1053, MATCH('CF Values LookUp'!KD$4 &amp; 'CF Values LookUp'!$D11, 'Custom Field Tbl'!$Q$5:$Q$1053 &amp; 'Custom Field Tbl'!$S$5:$S$1053, 0)) ), "",
INDEX('Custom Field Tbl'!$R$5:$R$1053, MATCH('CF Values LookUp'!KD$4 &amp; 'CF Values LookUp'!$D11, 'Custom Field Tbl'!$Q$5:$Q$1053 &amp; 'Custom Field Tbl'!$S$5:$S$1053, 0)) )</f>
        <v/>
      </c>
      <c r="KE11" s="358" t="str" cm="1">
        <f t="array" ref="KE11">IF(ISNA(INDEX('Custom Field Tbl'!$R$5:$R$1053, MATCH('CF Values LookUp'!KE$4 &amp; 'CF Values LookUp'!$D11, 'Custom Field Tbl'!$Q$5:$Q$1053 &amp; 'Custom Field Tbl'!$S$5:$S$1053, 0)) ), "",
INDEX('Custom Field Tbl'!$R$5:$R$1053, MATCH('CF Values LookUp'!KE$4 &amp; 'CF Values LookUp'!$D11, 'Custom Field Tbl'!$Q$5:$Q$1053 &amp; 'Custom Field Tbl'!$S$5:$S$1053, 0)) )</f>
        <v/>
      </c>
      <c r="KF11" s="358" t="str" cm="1">
        <f t="array" ref="KF11">IF(ISNA(INDEX('Custom Field Tbl'!$R$5:$R$1053, MATCH('CF Values LookUp'!KF$4 &amp; 'CF Values LookUp'!$D11, 'Custom Field Tbl'!$Q$5:$Q$1053 &amp; 'Custom Field Tbl'!$S$5:$S$1053, 0)) ), "",
INDEX('Custom Field Tbl'!$R$5:$R$1053, MATCH('CF Values LookUp'!KF$4 &amp; 'CF Values LookUp'!$D11, 'Custom Field Tbl'!$Q$5:$Q$1053 &amp; 'Custom Field Tbl'!$S$5:$S$1053, 0)) )</f>
        <v/>
      </c>
      <c r="KG11" s="358" t="str" cm="1">
        <f t="array" ref="KG11">IF(ISNA(INDEX('Custom Field Tbl'!$R$5:$R$1053, MATCH('CF Values LookUp'!KG$4 &amp; 'CF Values LookUp'!$D11, 'Custom Field Tbl'!$Q$5:$Q$1053 &amp; 'Custom Field Tbl'!$S$5:$S$1053, 0)) ), "",
INDEX('Custom Field Tbl'!$R$5:$R$1053, MATCH('CF Values LookUp'!KG$4 &amp; 'CF Values LookUp'!$D11, 'Custom Field Tbl'!$Q$5:$Q$1053 &amp; 'Custom Field Tbl'!$S$5:$S$1053, 0)) )</f>
        <v/>
      </c>
      <c r="KH11" s="358" t="str" cm="1">
        <f t="array" ref="KH11">IF(ISNA(INDEX('Custom Field Tbl'!$R$5:$R$1053, MATCH('CF Values LookUp'!KH$4 &amp; 'CF Values LookUp'!$D11, 'Custom Field Tbl'!$Q$5:$Q$1053 &amp; 'Custom Field Tbl'!$S$5:$S$1053, 0)) ), "",
INDEX('Custom Field Tbl'!$R$5:$R$1053, MATCH('CF Values LookUp'!KH$4 &amp; 'CF Values LookUp'!$D11, 'Custom Field Tbl'!$Q$5:$Q$1053 &amp; 'Custom Field Tbl'!$S$5:$S$1053, 0)) )</f>
        <v/>
      </c>
      <c r="KI11" s="358" t="str" cm="1">
        <f t="array" ref="KI11">IF(ISNA(INDEX('Custom Field Tbl'!$R$5:$R$1053, MATCH('CF Values LookUp'!KI$4 &amp; 'CF Values LookUp'!$D11, 'Custom Field Tbl'!$Q$5:$Q$1053 &amp; 'Custom Field Tbl'!$S$5:$S$1053, 0)) ), "",
INDEX('Custom Field Tbl'!$R$5:$R$1053, MATCH('CF Values LookUp'!KI$4 &amp; 'CF Values LookUp'!$D11, 'Custom Field Tbl'!$Q$5:$Q$1053 &amp; 'Custom Field Tbl'!$S$5:$S$1053, 0)) )</f>
        <v>Other</v>
      </c>
      <c r="KJ11" s="358" t="str" cm="1">
        <f t="array" ref="KJ11">IF(ISNA(INDEX('Custom Field Tbl'!$R$5:$R$1053, MATCH('CF Values LookUp'!KJ$4 &amp; 'CF Values LookUp'!$D11, 'Custom Field Tbl'!$Q$5:$Q$1053 &amp; 'Custom Field Tbl'!$S$5:$S$1053, 0)) ), "",
INDEX('Custom Field Tbl'!$R$5:$R$1053, MATCH('CF Values LookUp'!KJ$4 &amp; 'CF Values LookUp'!$D11, 'Custom Field Tbl'!$Q$5:$Q$1053 &amp; 'Custom Field Tbl'!$S$5:$S$1053, 0)) )</f>
        <v/>
      </c>
      <c r="KK11" s="358" t="str" cm="1">
        <f t="array" ref="KK11">IF(ISNA(INDEX('Custom Field Tbl'!$R$5:$R$1053, MATCH('CF Values LookUp'!KK$4 &amp; 'CF Values LookUp'!$D11, 'Custom Field Tbl'!$Q$5:$Q$1053 &amp; 'Custom Field Tbl'!$S$5:$S$1053, 0)) ), "",
INDEX('Custom Field Tbl'!$R$5:$R$1053, MATCH('CF Values LookUp'!KK$4 &amp; 'CF Values LookUp'!$D11, 'Custom Field Tbl'!$Q$5:$Q$1053 &amp; 'Custom Field Tbl'!$S$5:$S$1053, 0)) )</f>
        <v/>
      </c>
      <c r="KL11" s="358" t="str" cm="1">
        <f t="array" ref="KL11">IF(ISNA(INDEX('Custom Field Tbl'!$R$5:$R$1053, MATCH('CF Values LookUp'!KL$4 &amp; 'CF Values LookUp'!$D11, 'Custom Field Tbl'!$Q$5:$Q$1053 &amp; 'Custom Field Tbl'!$S$5:$S$1053, 0)) ), "",
INDEX('Custom Field Tbl'!$R$5:$R$1053, MATCH('CF Values LookUp'!KL$4 &amp; 'CF Values LookUp'!$D11, 'Custom Field Tbl'!$Q$5:$Q$1053 &amp; 'Custom Field Tbl'!$S$5:$S$1053, 0)) )</f>
        <v/>
      </c>
      <c r="KN11" s="358" t="str" cm="1">
        <f t="array" ref="KN11">IF(ISNA(INDEX('Custom Field Tbl'!$R$5:$R$1053, MATCH('CF Values LookUp'!KN$4 &amp; 'CF Values LookUp'!$D11, 'Custom Field Tbl'!$Q$5:$Q$1053 &amp; 'Custom Field Tbl'!$S$5:$S$1053, 0)) ), "",
INDEX('Custom Field Tbl'!$R$5:$R$1053, MATCH('CF Values LookUp'!KN$4 &amp; 'CF Values LookUp'!$D11, 'Custom Field Tbl'!$Q$5:$Q$1053 &amp; 'Custom Field Tbl'!$S$5:$S$1053, 0)) )</f>
        <v/>
      </c>
      <c r="KO11" s="358" t="str" cm="1">
        <f t="array" ref="KO11">IF(ISNA(INDEX('Custom Field Tbl'!$R$5:$R$1053, MATCH('CF Values LookUp'!KO$4 &amp; 'CF Values LookUp'!$D11, 'Custom Field Tbl'!$Q$5:$Q$1053 &amp; 'Custom Field Tbl'!$S$5:$S$1053, 0)) ), "",
INDEX('Custom Field Tbl'!$R$5:$R$1053, MATCH('CF Values LookUp'!KO$4 &amp; 'CF Values LookUp'!$D11, 'Custom Field Tbl'!$Q$5:$Q$1053 &amp; 'Custom Field Tbl'!$S$5:$S$1053, 0)) )</f>
        <v/>
      </c>
      <c r="KP11" s="358" t="str" cm="1">
        <f t="array" ref="KP11">IF(ISNA(INDEX('Custom Field Tbl'!$R$5:$R$1053, MATCH('CF Values LookUp'!KP$4 &amp; 'CF Values LookUp'!$D11, 'Custom Field Tbl'!$Q$5:$Q$1053 &amp; 'Custom Field Tbl'!$S$5:$S$1053, 0)) ), "",
INDEX('Custom Field Tbl'!$R$5:$R$1053, MATCH('CF Values LookUp'!KP$4 &amp; 'CF Values LookUp'!$D11, 'Custom Field Tbl'!$Q$5:$Q$1053 &amp; 'Custom Field Tbl'!$S$5:$S$1053, 0)) )</f>
        <v/>
      </c>
      <c r="KQ11" s="358" t="str" cm="1">
        <f t="array" ref="KQ11">IF(ISNA(INDEX('Custom Field Tbl'!$R$5:$R$1053, MATCH('CF Values LookUp'!KQ$4 &amp; 'CF Values LookUp'!$D11, 'Custom Field Tbl'!$Q$5:$Q$1053 &amp; 'Custom Field Tbl'!$S$5:$S$1053, 0)) ), "",
INDEX('Custom Field Tbl'!$R$5:$R$1053, MATCH('CF Values LookUp'!KQ$4 &amp; 'CF Values LookUp'!$D11, 'Custom Field Tbl'!$Q$5:$Q$1053 &amp; 'Custom Field Tbl'!$S$5:$S$1053, 0)) )</f>
        <v/>
      </c>
      <c r="KR11" s="358" t="str" cm="1">
        <f t="array" ref="KR11">IF(ISNA(INDEX('Custom Field Tbl'!$R$5:$R$1053, MATCH('CF Values LookUp'!KR$4 &amp; 'CF Values LookUp'!$D11, 'Custom Field Tbl'!$Q$5:$Q$1053 &amp; 'Custom Field Tbl'!$S$5:$S$1053, 0)) ), "",
INDEX('Custom Field Tbl'!$R$5:$R$1053, MATCH('CF Values LookUp'!KR$4 &amp; 'CF Values LookUp'!$D11, 'Custom Field Tbl'!$Q$5:$Q$1053 &amp; 'Custom Field Tbl'!$S$5:$S$1053, 0)) )</f>
        <v/>
      </c>
      <c r="KS11" s="358" t="str" cm="1">
        <f t="array" ref="KS11">IF(ISNA(INDEX('Custom Field Tbl'!$R$5:$R$1053, MATCH('CF Values LookUp'!KS$4 &amp; 'CF Values LookUp'!$D11, 'Custom Field Tbl'!$Q$5:$Q$1053 &amp; 'Custom Field Tbl'!$S$5:$S$1053, 0)) ), "",
INDEX('Custom Field Tbl'!$R$5:$R$1053, MATCH('CF Values LookUp'!KS$4 &amp; 'CF Values LookUp'!$D11, 'Custom Field Tbl'!$Q$5:$Q$1053 &amp; 'Custom Field Tbl'!$S$5:$S$1053, 0)) )</f>
        <v/>
      </c>
      <c r="KT11" s="358" t="str" cm="1">
        <f t="array" ref="KT11">IF(ISNA(INDEX('Custom Field Tbl'!$R$5:$R$1053, MATCH('CF Values LookUp'!KT$4 &amp; 'CF Values LookUp'!$D11, 'Custom Field Tbl'!$Q$5:$Q$1053 &amp; 'Custom Field Tbl'!$S$5:$S$1053, 0)) ), "",
INDEX('Custom Field Tbl'!$R$5:$R$1053, MATCH('CF Values LookUp'!KT$4 &amp; 'CF Values LookUp'!$D11, 'Custom Field Tbl'!$Q$5:$Q$1053 &amp; 'Custom Field Tbl'!$S$5:$S$1053, 0)) )</f>
        <v/>
      </c>
      <c r="KU11" s="358" t="str" cm="1">
        <f t="array" ref="KU11">IF(ISNA(INDEX('Custom Field Tbl'!$R$5:$R$1053, MATCH('CF Values LookUp'!KU$4 &amp; 'CF Values LookUp'!$D11, 'Custom Field Tbl'!$Q$5:$Q$1053 &amp; 'Custom Field Tbl'!$S$5:$S$1053, 0)) ), "",
INDEX('Custom Field Tbl'!$R$5:$R$1053, MATCH('CF Values LookUp'!KU$4 &amp; 'CF Values LookUp'!$D11, 'Custom Field Tbl'!$Q$5:$Q$1053 &amp; 'Custom Field Tbl'!$S$5:$S$1053, 0)) )</f>
        <v/>
      </c>
      <c r="KV11" s="358" t="str" cm="1">
        <f t="array" ref="KV11">IF(ISNA(INDEX('Custom Field Tbl'!$R$5:$R$1053, MATCH('CF Values LookUp'!KV$4 &amp; 'CF Values LookUp'!$D11, 'Custom Field Tbl'!$Q$5:$Q$1053 &amp; 'Custom Field Tbl'!$S$5:$S$1053, 0)) ), "",
INDEX('Custom Field Tbl'!$R$5:$R$1053, MATCH('CF Values LookUp'!KV$4 &amp; 'CF Values LookUp'!$D11, 'Custom Field Tbl'!$Q$5:$Q$1053 &amp; 'Custom Field Tbl'!$S$5:$S$1053, 0)) )</f>
        <v/>
      </c>
      <c r="KW11" s="358" t="str" cm="1">
        <f t="array" ref="KW11">IF(ISNA(INDEX('Custom Field Tbl'!$R$5:$R$1053, MATCH('CF Values LookUp'!KW$4 &amp; 'CF Values LookUp'!$D11, 'Custom Field Tbl'!$Q$5:$Q$1053 &amp; 'Custom Field Tbl'!$S$5:$S$1053, 0)) ), "",
INDEX('Custom Field Tbl'!$R$5:$R$1053, MATCH('CF Values LookUp'!KW$4 &amp; 'CF Values LookUp'!$D11, 'Custom Field Tbl'!$Q$5:$Q$1053 &amp; 'Custom Field Tbl'!$S$5:$S$1053, 0)) )</f>
        <v/>
      </c>
      <c r="KX11" s="358" t="str" cm="1">
        <f t="array" ref="KX11">IF(ISNA(INDEX('Custom Field Tbl'!$R$5:$R$1053, MATCH('CF Values LookUp'!KX$4 &amp; 'CF Values LookUp'!$D11, 'Custom Field Tbl'!$Q$5:$Q$1053 &amp; 'Custom Field Tbl'!$S$5:$S$1053, 0)) ), "",
INDEX('Custom Field Tbl'!$R$5:$R$1053, MATCH('CF Values LookUp'!KX$4 &amp; 'CF Values LookUp'!$D11, 'Custom Field Tbl'!$Q$5:$Q$1053 &amp; 'Custom Field Tbl'!$S$5:$S$1053, 0)) )</f>
        <v/>
      </c>
      <c r="KY11" s="358" t="str" cm="1">
        <f t="array" ref="KY11">IF(ISNA(INDEX('Custom Field Tbl'!$R$5:$R$1053, MATCH('CF Values LookUp'!KY$4 &amp; 'CF Values LookUp'!$D11, 'Custom Field Tbl'!$Q$5:$Q$1053 &amp; 'Custom Field Tbl'!$S$5:$S$1053, 0)) ), "",
INDEX('Custom Field Tbl'!$R$5:$R$1053, MATCH('CF Values LookUp'!KY$4 &amp; 'CF Values LookUp'!$D11, 'Custom Field Tbl'!$Q$5:$Q$1053 &amp; 'Custom Field Tbl'!$S$5:$S$1053, 0)) )</f>
        <v/>
      </c>
    </row>
    <row r="12" spans="3:311" x14ac:dyDescent="0.35">
      <c r="C12" s="599"/>
      <c r="D12" s="7" t="s">
        <v>11470</v>
      </c>
      <c r="E12" t="str" cm="1">
        <f t="array" ref="E12">IF(ISNA(INDEX('Custom Field Tbl'!$R$5:$R$1053, MATCH('CF Values LookUp'!E$4 &amp; 'CF Values LookUp'!$D12, 'Custom Field Tbl'!$Q$5:$Q$1053 &amp; 'Custom Field Tbl'!$S$5:$S$1053, 0)) ), "",
INDEX('Custom Field Tbl'!$R$5:$R$1053, MATCH('CF Values LookUp'!E$4 &amp; 'CF Values LookUp'!$D12, 'Custom Field Tbl'!$Q$5:$Q$1053 &amp; 'Custom Field Tbl'!$S$5:$S$1053, 0)) )</f>
        <v/>
      </c>
      <c r="F12" t="str" cm="1">
        <f t="array" ref="F12">IF(ISNA(INDEX('Custom Field Tbl'!$R$5:$R$1053, MATCH('CF Values LookUp'!F$4 &amp; 'CF Values LookUp'!$D12, 'Custom Field Tbl'!$Q$5:$Q$1053 &amp; 'Custom Field Tbl'!$S$5:$S$1053, 0)) ), "",
INDEX('Custom Field Tbl'!$R$5:$R$1053, MATCH('CF Values LookUp'!F$4 &amp; 'CF Values LookUp'!$D12, 'Custom Field Tbl'!$Q$5:$Q$1053 &amp; 'Custom Field Tbl'!$S$5:$S$1053, 0)) )</f>
        <v/>
      </c>
      <c r="G12" t="str" cm="1">
        <f t="array" ref="G12">IF(ISNA(INDEX('Custom Field Tbl'!$R$5:$R$1053, MATCH('CF Values LookUp'!G$4 &amp; 'CF Values LookUp'!$D12, 'Custom Field Tbl'!$Q$5:$Q$1053 &amp; 'Custom Field Tbl'!$S$5:$S$1053, 0)) ), "",
INDEX('Custom Field Tbl'!$R$5:$R$1053, MATCH('CF Values LookUp'!G$4 &amp; 'CF Values LookUp'!$D12, 'Custom Field Tbl'!$Q$5:$Q$1053 &amp; 'Custom Field Tbl'!$S$5:$S$1053, 0)) )</f>
        <v/>
      </c>
      <c r="H12" t="str" cm="1">
        <f t="array" ref="H12">IF(ISNA(INDEX('Custom Field Tbl'!$R$5:$R$1053, MATCH('CF Values LookUp'!H$4 &amp; 'CF Values LookUp'!$D12, 'Custom Field Tbl'!$Q$5:$Q$1053 &amp; 'Custom Field Tbl'!$S$5:$S$1053, 0)) ), "",
INDEX('Custom Field Tbl'!$R$5:$R$1053, MATCH('CF Values LookUp'!H$4 &amp; 'CF Values LookUp'!$D12, 'Custom Field Tbl'!$Q$5:$Q$1053 &amp; 'Custom Field Tbl'!$S$5:$S$1053, 0)) )</f>
        <v/>
      </c>
      <c r="I12" t="str" cm="1">
        <f t="array" ref="I12">IF(ISNA(INDEX('Custom Field Tbl'!$R$5:$R$1053, MATCH('CF Values LookUp'!I$4 &amp; 'CF Values LookUp'!$D12, 'Custom Field Tbl'!$Q$5:$Q$1053 &amp; 'Custom Field Tbl'!$S$5:$S$1053, 0)) ), "",
INDEX('Custom Field Tbl'!$R$5:$R$1053, MATCH('CF Values LookUp'!I$4 &amp; 'CF Values LookUp'!$D12, 'Custom Field Tbl'!$Q$5:$Q$1053 &amp; 'Custom Field Tbl'!$S$5:$S$1053, 0)) )</f>
        <v/>
      </c>
      <c r="J12" t="str" cm="1">
        <f t="array" ref="J12">IF(ISNA(INDEX('Custom Field Tbl'!$R$5:$R$1053, MATCH('CF Values LookUp'!J$4 &amp; 'CF Values LookUp'!$D12, 'Custom Field Tbl'!$Q$5:$Q$1053 &amp; 'Custom Field Tbl'!$S$5:$S$1053, 0)) ), "",
INDEX('Custom Field Tbl'!$R$5:$R$1053, MATCH('CF Values LookUp'!J$4 &amp; 'CF Values LookUp'!$D12, 'Custom Field Tbl'!$Q$5:$Q$1053 &amp; 'Custom Field Tbl'!$S$5:$S$1053, 0)) )</f>
        <v/>
      </c>
      <c r="K12" t="str" cm="1">
        <f t="array" ref="K12">IF(ISNA(INDEX('Custom Field Tbl'!$R$5:$R$1053, MATCH('CF Values LookUp'!K$4 &amp; 'CF Values LookUp'!$D12, 'Custom Field Tbl'!$Q$5:$Q$1053 &amp; 'Custom Field Tbl'!$S$5:$S$1053, 0)) ), "",
INDEX('Custom Field Tbl'!$R$5:$R$1053, MATCH('CF Values LookUp'!K$4 &amp; 'CF Values LookUp'!$D12, 'Custom Field Tbl'!$Q$5:$Q$1053 &amp; 'Custom Field Tbl'!$S$5:$S$1053, 0)) )</f>
        <v/>
      </c>
      <c r="L12" t="str" cm="1">
        <f t="array" ref="L12">IF(ISNA(INDEX('Custom Field Tbl'!$R$5:$R$1053, MATCH('CF Values LookUp'!L$4 &amp; 'CF Values LookUp'!$D12, 'Custom Field Tbl'!$Q$5:$Q$1053 &amp; 'Custom Field Tbl'!$S$5:$S$1053, 0)) ), "",
INDEX('Custom Field Tbl'!$R$5:$R$1053, MATCH('CF Values LookUp'!L$4 &amp; 'CF Values LookUp'!$D12, 'Custom Field Tbl'!$Q$5:$Q$1053 &amp; 'Custom Field Tbl'!$S$5:$S$1053, 0)) )</f>
        <v/>
      </c>
      <c r="M12" t="str" cm="1">
        <f t="array" ref="M12">IF(ISNA(INDEX('Custom Field Tbl'!$R$5:$R$1053, MATCH('CF Values LookUp'!M$4 &amp; 'CF Values LookUp'!$D12, 'Custom Field Tbl'!$Q$5:$Q$1053 &amp; 'Custom Field Tbl'!$S$5:$S$1053, 0)) ), "",
INDEX('Custom Field Tbl'!$R$5:$R$1053, MATCH('CF Values LookUp'!M$4 &amp; 'CF Values LookUp'!$D12, 'Custom Field Tbl'!$Q$5:$Q$1053 &amp; 'Custom Field Tbl'!$S$5:$S$1053, 0)) )</f>
        <v/>
      </c>
      <c r="N12" t="str" cm="1">
        <f t="array" ref="N12">IF(ISNA(INDEX('Custom Field Tbl'!$R$5:$R$1053, MATCH('CF Values LookUp'!N$4 &amp; 'CF Values LookUp'!$D12, 'Custom Field Tbl'!$Q$5:$Q$1053 &amp; 'Custom Field Tbl'!$S$5:$S$1053, 0)) ), "",
INDEX('Custom Field Tbl'!$R$5:$R$1053, MATCH('CF Values LookUp'!N$4 &amp; 'CF Values LookUp'!$D12, 'Custom Field Tbl'!$Q$5:$Q$1053 &amp; 'Custom Field Tbl'!$S$5:$S$1053, 0)) )</f>
        <v/>
      </c>
      <c r="O12" t="str" cm="1">
        <f t="array" ref="O12">IF(ISNA(INDEX('Custom Field Tbl'!$R$5:$R$1053, MATCH('CF Values LookUp'!O$4 &amp; 'CF Values LookUp'!$D12, 'Custom Field Tbl'!$Q$5:$Q$1053 &amp; 'Custom Field Tbl'!$S$5:$S$1053, 0)) ), "",
INDEX('Custom Field Tbl'!$R$5:$R$1053, MATCH('CF Values LookUp'!O$4 &amp; 'CF Values LookUp'!$D12, 'Custom Field Tbl'!$Q$5:$Q$1053 &amp; 'Custom Field Tbl'!$S$5:$S$1053, 0)) )</f>
        <v/>
      </c>
      <c r="P12" t="str" cm="1">
        <f t="array" ref="P12">IF(ISNA(INDEX('Custom Field Tbl'!$R$5:$R$1053, MATCH('CF Values LookUp'!P$4 &amp; 'CF Values LookUp'!$D12, 'Custom Field Tbl'!$Q$5:$Q$1053 &amp; 'Custom Field Tbl'!$S$5:$S$1053, 0)) ), "",
INDEX('Custom Field Tbl'!$R$5:$R$1053, MATCH('CF Values LookUp'!P$4 &amp; 'CF Values LookUp'!$D12, 'Custom Field Tbl'!$Q$5:$Q$1053 &amp; 'Custom Field Tbl'!$S$5:$S$1053, 0)) )</f>
        <v/>
      </c>
      <c r="Q12" t="str" cm="1">
        <f t="array" ref="Q12">IF(ISNA(INDEX('Custom Field Tbl'!$R$5:$R$1053, MATCH('CF Values LookUp'!Q$4 &amp; 'CF Values LookUp'!$D12, 'Custom Field Tbl'!$Q$5:$Q$1053 &amp; 'Custom Field Tbl'!$S$5:$S$1053, 0)) ), "",
INDEX('Custom Field Tbl'!$R$5:$R$1053, MATCH('CF Values LookUp'!Q$4 &amp; 'CF Values LookUp'!$D12, 'Custom Field Tbl'!$Q$5:$Q$1053 &amp; 'Custom Field Tbl'!$S$5:$S$1053, 0)) )</f>
        <v/>
      </c>
      <c r="R12" t="str" cm="1">
        <f t="array" ref="R12">IF(ISNA(INDEX('Custom Field Tbl'!$R$5:$R$1053, MATCH('CF Values LookUp'!R$4 &amp; 'CF Values LookUp'!$D12, 'Custom Field Tbl'!$Q$5:$Q$1053 &amp; 'Custom Field Tbl'!$S$5:$S$1053, 0)) ), "",
INDEX('Custom Field Tbl'!$R$5:$R$1053, MATCH('CF Values LookUp'!R$4 &amp; 'CF Values LookUp'!$D12, 'Custom Field Tbl'!$Q$5:$Q$1053 &amp; 'Custom Field Tbl'!$S$5:$S$1053, 0)) )</f>
        <v/>
      </c>
      <c r="S12" t="str" cm="1">
        <f t="array" ref="S12">IF(ISNA(INDEX('Custom Field Tbl'!$R$5:$R$1053, MATCH('CF Values LookUp'!S$4 &amp; 'CF Values LookUp'!$D12, 'Custom Field Tbl'!$Q$5:$Q$1053 &amp; 'Custom Field Tbl'!$S$5:$S$1053, 0)) ), "",
INDEX('Custom Field Tbl'!$R$5:$R$1053, MATCH('CF Values LookUp'!S$4 &amp; 'CF Values LookUp'!$D12, 'Custom Field Tbl'!$Q$5:$Q$1053 &amp; 'Custom Field Tbl'!$S$5:$S$1053, 0)) )</f>
        <v/>
      </c>
      <c r="T12" t="str" cm="1">
        <f t="array" ref="T12">IF(ISNA(INDEX('Custom Field Tbl'!$R$5:$R$1053, MATCH('CF Values LookUp'!T$4 &amp; 'CF Values LookUp'!$D12, 'Custom Field Tbl'!$Q$5:$Q$1053 &amp; 'Custom Field Tbl'!$S$5:$S$1053, 0)) ), "",
INDEX('Custom Field Tbl'!$R$5:$R$1053, MATCH('CF Values LookUp'!T$4 &amp; 'CF Values LookUp'!$D12, 'Custom Field Tbl'!$Q$5:$Q$1053 &amp; 'Custom Field Tbl'!$S$5:$S$1053, 0)) )</f>
        <v/>
      </c>
      <c r="U12" t="str" cm="1">
        <f t="array" ref="U12">IF(ISNA(INDEX('Custom Field Tbl'!$R$5:$R$1053, MATCH('CF Values LookUp'!U$4 &amp; 'CF Values LookUp'!$D12, 'Custom Field Tbl'!$Q$5:$Q$1053 &amp; 'Custom Field Tbl'!$S$5:$S$1053, 0)) ), "",
INDEX('Custom Field Tbl'!$R$5:$R$1053, MATCH('CF Values LookUp'!U$4 &amp; 'CF Values LookUp'!$D12, 'Custom Field Tbl'!$Q$5:$Q$1053 &amp; 'Custom Field Tbl'!$S$5:$S$1053, 0)) )</f>
        <v/>
      </c>
      <c r="V12" t="str" cm="1">
        <f t="array" ref="V12">IF(ISNA(INDEX('Custom Field Tbl'!$R$5:$R$1053, MATCH('CF Values LookUp'!V$4 &amp; 'CF Values LookUp'!$D12, 'Custom Field Tbl'!$Q$5:$Q$1053 &amp; 'Custom Field Tbl'!$S$5:$S$1053, 0)) ), "",
INDEX('Custom Field Tbl'!$R$5:$R$1053, MATCH('CF Values LookUp'!V$4 &amp; 'CF Values LookUp'!$D12, 'Custom Field Tbl'!$Q$5:$Q$1053 &amp; 'Custom Field Tbl'!$S$5:$S$1053, 0)) )</f>
        <v/>
      </c>
      <c r="W12" t="str" cm="1">
        <f t="array" ref="W12">IF(ISNA(INDEX('Custom Field Tbl'!$R$5:$R$1053, MATCH('CF Values LookUp'!W$4 &amp; 'CF Values LookUp'!$D12, 'Custom Field Tbl'!$Q$5:$Q$1053 &amp; 'Custom Field Tbl'!$S$5:$S$1053, 0)) ), "",
INDEX('Custom Field Tbl'!$R$5:$R$1053, MATCH('CF Values LookUp'!W$4 &amp; 'CF Values LookUp'!$D12, 'Custom Field Tbl'!$Q$5:$Q$1053 &amp; 'Custom Field Tbl'!$S$5:$S$1053, 0)) )</f>
        <v/>
      </c>
      <c r="X12" t="str" cm="1">
        <f t="array" ref="X12">IF(ISNA(INDEX('Custom Field Tbl'!$R$5:$R$1053, MATCH('CF Values LookUp'!X$4 &amp; 'CF Values LookUp'!$D12, 'Custom Field Tbl'!$Q$5:$Q$1053 &amp; 'Custom Field Tbl'!$S$5:$S$1053, 0)) ), "",
INDEX('Custom Field Tbl'!$R$5:$R$1053, MATCH('CF Values LookUp'!X$4 &amp; 'CF Values LookUp'!$D12, 'Custom Field Tbl'!$Q$5:$Q$1053 &amp; 'Custom Field Tbl'!$S$5:$S$1053, 0)) )</f>
        <v/>
      </c>
      <c r="Y12" t="str" cm="1">
        <f t="array" ref="Y12">IF(ISNA(INDEX('Custom Field Tbl'!$R$5:$R$1053, MATCH('CF Values LookUp'!Y$4 &amp; 'CF Values LookUp'!$D12, 'Custom Field Tbl'!$Q$5:$Q$1053 &amp; 'Custom Field Tbl'!$S$5:$S$1053, 0)) ), "",
INDEX('Custom Field Tbl'!$R$5:$R$1053, MATCH('CF Values LookUp'!Y$4 &amp; 'CF Values LookUp'!$D12, 'Custom Field Tbl'!$Q$5:$Q$1053 &amp; 'Custom Field Tbl'!$S$5:$S$1053, 0)) )</f>
        <v/>
      </c>
      <c r="Z12" t="str" cm="1">
        <f t="array" ref="Z12">IF(ISNA(INDEX('Custom Field Tbl'!$R$5:$R$1053, MATCH('CF Values LookUp'!Z$4 &amp; 'CF Values LookUp'!$D12, 'Custom Field Tbl'!$Q$5:$Q$1053 &amp; 'Custom Field Tbl'!$S$5:$S$1053, 0)) ), "",
INDEX('Custom Field Tbl'!$R$5:$R$1053, MATCH('CF Values LookUp'!Z$4 &amp; 'CF Values LookUp'!$D12, 'Custom Field Tbl'!$Q$5:$Q$1053 &amp; 'Custom Field Tbl'!$S$5:$S$1053, 0)) )</f>
        <v/>
      </c>
      <c r="AA12" t="str" cm="1">
        <f t="array" ref="AA12">IF(ISNA(INDEX('Custom Field Tbl'!$R$5:$R$1053, MATCH('CF Values LookUp'!AA$4 &amp; 'CF Values LookUp'!$D12, 'Custom Field Tbl'!$Q$5:$Q$1053 &amp; 'Custom Field Tbl'!$S$5:$S$1053, 0)) ), "",
INDEX('Custom Field Tbl'!$R$5:$R$1053, MATCH('CF Values LookUp'!AA$4 &amp; 'CF Values LookUp'!$D12, 'Custom Field Tbl'!$Q$5:$Q$1053 &amp; 'Custom Field Tbl'!$S$5:$S$1053, 0)) )</f>
        <v/>
      </c>
      <c r="AB12" t="str" cm="1">
        <f t="array" ref="AB12">IF(ISNA(INDEX('Custom Field Tbl'!$R$5:$R$1053, MATCH('CF Values LookUp'!AB$4 &amp; 'CF Values LookUp'!$D12, 'Custom Field Tbl'!$Q$5:$Q$1053 &amp; 'Custom Field Tbl'!$S$5:$S$1053, 0)) ), "",
INDEX('Custom Field Tbl'!$R$5:$R$1053, MATCH('CF Values LookUp'!AB$4 &amp; 'CF Values LookUp'!$D12, 'Custom Field Tbl'!$Q$5:$Q$1053 &amp; 'Custom Field Tbl'!$S$5:$S$1053, 0)) )</f>
        <v/>
      </c>
      <c r="AC12" t="str" cm="1">
        <f t="array" ref="AC12">IF(ISNA(INDEX('Custom Field Tbl'!$R$5:$R$1053, MATCH('CF Values LookUp'!AC$4 &amp; 'CF Values LookUp'!$D12, 'Custom Field Tbl'!$Q$5:$Q$1053 &amp; 'Custom Field Tbl'!$S$5:$S$1053, 0)) ), "",
INDEX('Custom Field Tbl'!$R$5:$R$1053, MATCH('CF Values LookUp'!AC$4 &amp; 'CF Values LookUp'!$D12, 'Custom Field Tbl'!$Q$5:$Q$1053 &amp; 'Custom Field Tbl'!$S$5:$S$1053, 0)) )</f>
        <v/>
      </c>
      <c r="AD12" t="str" cm="1">
        <f t="array" ref="AD12">IF(ISNA(INDEX('Custom Field Tbl'!$R$5:$R$1053, MATCH('CF Values LookUp'!AD$4 &amp; 'CF Values LookUp'!$D12, 'Custom Field Tbl'!$Q$5:$Q$1053 &amp; 'Custom Field Tbl'!$S$5:$S$1053, 0)) ), "",
INDEX('Custom Field Tbl'!$R$5:$R$1053, MATCH('CF Values LookUp'!AD$4 &amp; 'CF Values LookUp'!$D12, 'Custom Field Tbl'!$Q$5:$Q$1053 &amp; 'Custom Field Tbl'!$S$5:$S$1053, 0)) )</f>
        <v/>
      </c>
      <c r="AE12" t="str" cm="1">
        <f t="array" ref="AE12">IF(ISNA(INDEX('Custom Field Tbl'!$R$5:$R$1053, MATCH('CF Values LookUp'!AE$4 &amp; 'CF Values LookUp'!$D12, 'Custom Field Tbl'!$Q$5:$Q$1053 &amp; 'Custom Field Tbl'!$S$5:$S$1053, 0)) ), "",
INDEX('Custom Field Tbl'!$R$5:$R$1053, MATCH('CF Values LookUp'!AE$4 &amp; 'CF Values LookUp'!$D12, 'Custom Field Tbl'!$Q$5:$Q$1053 &amp; 'Custom Field Tbl'!$S$5:$S$1053, 0)) )</f>
        <v/>
      </c>
      <c r="AF12" t="str" cm="1">
        <f t="array" ref="AF12">IF(ISNA(INDEX('Custom Field Tbl'!$R$5:$R$1053, MATCH('CF Values LookUp'!AF$4 &amp; 'CF Values LookUp'!$D12, 'Custom Field Tbl'!$Q$5:$Q$1053 &amp; 'Custom Field Tbl'!$S$5:$S$1053, 0)) ), "",
INDEX('Custom Field Tbl'!$R$5:$R$1053, MATCH('CF Values LookUp'!AF$4 &amp; 'CF Values LookUp'!$D12, 'Custom Field Tbl'!$Q$5:$Q$1053 &amp; 'Custom Field Tbl'!$S$5:$S$1053, 0)) )</f>
        <v/>
      </c>
      <c r="AG12" t="str" cm="1">
        <f t="array" ref="AG12">IF(ISNA(INDEX('Custom Field Tbl'!$R$5:$R$1053, MATCH('CF Values LookUp'!AG$4 &amp; 'CF Values LookUp'!$D12, 'Custom Field Tbl'!$Q$5:$Q$1053 &amp; 'Custom Field Tbl'!$S$5:$S$1053, 0)) ), "",
INDEX('Custom Field Tbl'!$R$5:$R$1053, MATCH('CF Values LookUp'!AG$4 &amp; 'CF Values LookUp'!$D12, 'Custom Field Tbl'!$Q$5:$Q$1053 &amp; 'Custom Field Tbl'!$S$5:$S$1053, 0)) )</f>
        <v/>
      </c>
      <c r="AH12" t="str" cm="1">
        <f t="array" ref="AH12">IF(ISNA(INDEX('Custom Field Tbl'!$R$5:$R$1053, MATCH('CF Values LookUp'!AH$4 &amp; 'CF Values LookUp'!$D12, 'Custom Field Tbl'!$Q$5:$Q$1053 &amp; 'Custom Field Tbl'!$S$5:$S$1053, 0)) ), "",
INDEX('Custom Field Tbl'!$R$5:$R$1053, MATCH('CF Values LookUp'!AH$4 &amp; 'CF Values LookUp'!$D12, 'Custom Field Tbl'!$Q$5:$Q$1053 &amp; 'Custom Field Tbl'!$S$5:$S$1053, 0)) )</f>
        <v/>
      </c>
      <c r="AI12" t="str" cm="1">
        <f t="array" ref="AI12">IF(ISNA(INDEX('Custom Field Tbl'!$R$5:$R$1053, MATCH('CF Values LookUp'!AI$4 &amp; 'CF Values LookUp'!$D12, 'Custom Field Tbl'!$Q$5:$Q$1053 &amp; 'Custom Field Tbl'!$S$5:$S$1053, 0)) ), "",
INDEX('Custom Field Tbl'!$R$5:$R$1053, MATCH('CF Values LookUp'!AI$4 &amp; 'CF Values LookUp'!$D12, 'Custom Field Tbl'!$Q$5:$Q$1053 &amp; 'Custom Field Tbl'!$S$5:$S$1053, 0)) )</f>
        <v/>
      </c>
      <c r="AJ12" t="str" cm="1">
        <f t="array" ref="AJ12">IF(ISNA(INDEX('Custom Field Tbl'!$R$5:$R$1053, MATCH('CF Values LookUp'!AJ$4 &amp; 'CF Values LookUp'!$D12, 'Custom Field Tbl'!$Q$5:$Q$1053 &amp; 'Custom Field Tbl'!$S$5:$S$1053, 0)) ), "",
INDEX('Custom Field Tbl'!$R$5:$R$1053, MATCH('CF Values LookUp'!AJ$4 &amp; 'CF Values LookUp'!$D12, 'Custom Field Tbl'!$Q$5:$Q$1053 &amp; 'Custom Field Tbl'!$S$5:$S$1053, 0)) )</f>
        <v/>
      </c>
      <c r="AK12" t="str" cm="1">
        <f t="array" ref="AK12">IF(ISNA(INDEX('Custom Field Tbl'!$R$5:$R$1053, MATCH('CF Values LookUp'!AK$4 &amp; 'CF Values LookUp'!$D12, 'Custom Field Tbl'!$Q$5:$Q$1053 &amp; 'Custom Field Tbl'!$S$5:$S$1053, 0)) ), "",
INDEX('Custom Field Tbl'!$R$5:$R$1053, MATCH('CF Values LookUp'!AK$4 &amp; 'CF Values LookUp'!$D12, 'Custom Field Tbl'!$Q$5:$Q$1053 &amp; 'Custom Field Tbl'!$S$5:$S$1053, 0)) )</f>
        <v/>
      </c>
      <c r="AL12" t="str" cm="1">
        <f t="array" ref="AL12">IF(ISNA(INDEX('Custom Field Tbl'!$R$5:$R$1053, MATCH('CF Values LookUp'!AL$4 &amp; 'CF Values LookUp'!$D12, 'Custom Field Tbl'!$Q$5:$Q$1053 &amp; 'Custom Field Tbl'!$S$5:$S$1053, 0)) ), "",
INDEX('Custom Field Tbl'!$R$5:$R$1053, MATCH('CF Values LookUp'!AL$4 &amp; 'CF Values LookUp'!$D12, 'Custom Field Tbl'!$Q$5:$Q$1053 &amp; 'Custom Field Tbl'!$S$5:$S$1053, 0)) )</f>
        <v/>
      </c>
      <c r="AM12" t="str" cm="1">
        <f t="array" ref="AM12">IF(ISNA(INDEX('Custom Field Tbl'!$R$5:$R$1053, MATCH('CF Values LookUp'!AM$4 &amp; 'CF Values LookUp'!$D12, 'Custom Field Tbl'!$Q$5:$Q$1053 &amp; 'Custom Field Tbl'!$S$5:$S$1053, 0)) ), "",
INDEX('Custom Field Tbl'!$R$5:$R$1053, MATCH('CF Values LookUp'!AM$4 &amp; 'CF Values LookUp'!$D12, 'Custom Field Tbl'!$Q$5:$Q$1053 &amp; 'Custom Field Tbl'!$S$5:$S$1053, 0)) )</f>
        <v/>
      </c>
      <c r="AN12" t="str" cm="1">
        <f t="array" ref="AN12">IF(ISNA(INDEX('Custom Field Tbl'!$R$5:$R$1053, MATCH('CF Values LookUp'!AN$4 &amp; 'CF Values LookUp'!$D12, 'Custom Field Tbl'!$Q$5:$Q$1053 &amp; 'Custom Field Tbl'!$S$5:$S$1053, 0)) ), "",
INDEX('Custom Field Tbl'!$R$5:$R$1053, MATCH('CF Values LookUp'!AN$4 &amp; 'CF Values LookUp'!$D12, 'Custom Field Tbl'!$Q$5:$Q$1053 &amp; 'Custom Field Tbl'!$S$5:$S$1053, 0)) )</f>
        <v/>
      </c>
      <c r="AO12" t="str" cm="1">
        <f t="array" ref="AO12">IF(ISNA(INDEX('Custom Field Tbl'!$R$5:$R$1053, MATCH('CF Values LookUp'!AO$4 &amp; 'CF Values LookUp'!$D12, 'Custom Field Tbl'!$Q$5:$Q$1053 &amp; 'Custom Field Tbl'!$S$5:$S$1053, 0)) ), "",
INDEX('Custom Field Tbl'!$R$5:$R$1053, MATCH('CF Values LookUp'!AO$4 &amp; 'CF Values LookUp'!$D12, 'Custom Field Tbl'!$Q$5:$Q$1053 &amp; 'Custom Field Tbl'!$S$5:$S$1053, 0)) )</f>
        <v/>
      </c>
      <c r="AP12" t="str" cm="1">
        <f t="array" ref="AP12">IF(ISNA(INDEX('Custom Field Tbl'!$R$5:$R$1053, MATCH('CF Values LookUp'!AP$4 &amp; 'CF Values LookUp'!$D12, 'Custom Field Tbl'!$Q$5:$Q$1053 &amp; 'Custom Field Tbl'!$S$5:$S$1053, 0)) ), "",
INDEX('Custom Field Tbl'!$R$5:$R$1053, MATCH('CF Values LookUp'!AP$4 &amp; 'CF Values LookUp'!$D12, 'Custom Field Tbl'!$Q$5:$Q$1053 &amp; 'Custom Field Tbl'!$S$5:$S$1053, 0)) )</f>
        <v/>
      </c>
      <c r="AQ12" t="str" cm="1">
        <f t="array" ref="AQ12">IF(ISNA(INDEX('Custom Field Tbl'!$R$5:$R$1053, MATCH('CF Values LookUp'!AQ$4 &amp; 'CF Values LookUp'!$D12, 'Custom Field Tbl'!$Q$5:$Q$1053 &amp; 'Custom Field Tbl'!$S$5:$S$1053, 0)) ), "",
INDEX('Custom Field Tbl'!$R$5:$R$1053, MATCH('CF Values LookUp'!AQ$4 &amp; 'CF Values LookUp'!$D12, 'Custom Field Tbl'!$Q$5:$Q$1053 &amp; 'Custom Field Tbl'!$S$5:$S$1053, 0)) )</f>
        <v/>
      </c>
      <c r="AR12" t="str" cm="1">
        <f t="array" ref="AR12">IF(ISNA(INDEX('Custom Field Tbl'!$R$5:$R$1053, MATCH('CF Values LookUp'!AR$4 &amp; 'CF Values LookUp'!$D12, 'Custom Field Tbl'!$Q$5:$Q$1053 &amp; 'Custom Field Tbl'!$S$5:$S$1053, 0)) ), "",
INDEX('Custom Field Tbl'!$R$5:$R$1053, MATCH('CF Values LookUp'!AR$4 &amp; 'CF Values LookUp'!$D12, 'Custom Field Tbl'!$Q$5:$Q$1053 &amp; 'Custom Field Tbl'!$S$5:$S$1053, 0)) )</f>
        <v/>
      </c>
      <c r="AS12" t="str" cm="1">
        <f t="array" ref="AS12">IF(ISNA(INDEX('Custom Field Tbl'!$R$5:$R$1053, MATCH('CF Values LookUp'!AS$4 &amp; 'CF Values LookUp'!$D12, 'Custom Field Tbl'!$Q$5:$Q$1053 &amp; 'Custom Field Tbl'!$S$5:$S$1053, 0)) ), "",
INDEX('Custom Field Tbl'!$R$5:$R$1053, MATCH('CF Values LookUp'!AS$4 &amp; 'CF Values LookUp'!$D12, 'Custom Field Tbl'!$Q$5:$Q$1053 &amp; 'Custom Field Tbl'!$S$5:$S$1053, 0)) )</f>
        <v/>
      </c>
      <c r="AT12" t="str" cm="1">
        <f t="array" ref="AT12">IF(ISNA(INDEX('Custom Field Tbl'!$R$5:$R$1053, MATCH('CF Values LookUp'!AT$4 &amp; 'CF Values LookUp'!$D12, 'Custom Field Tbl'!$Q$5:$Q$1053 &amp; 'Custom Field Tbl'!$S$5:$S$1053, 0)) ), "",
INDEX('Custom Field Tbl'!$R$5:$R$1053, MATCH('CF Values LookUp'!AT$4 &amp; 'CF Values LookUp'!$D12, 'Custom Field Tbl'!$Q$5:$Q$1053 &amp; 'Custom Field Tbl'!$S$5:$S$1053, 0)) )</f>
        <v/>
      </c>
      <c r="AU12" t="str" cm="1">
        <f t="array" ref="AU12">IF(ISNA(INDEX('Custom Field Tbl'!$R$5:$R$1053, MATCH('CF Values LookUp'!AU$4 &amp; 'CF Values LookUp'!$D12, 'Custom Field Tbl'!$Q$5:$Q$1053 &amp; 'Custom Field Tbl'!$S$5:$S$1053, 0)) ), "",
INDEX('Custom Field Tbl'!$R$5:$R$1053, MATCH('CF Values LookUp'!AU$4 &amp; 'CF Values LookUp'!$D12, 'Custom Field Tbl'!$Q$5:$Q$1053 &amp; 'Custom Field Tbl'!$S$5:$S$1053, 0)) )</f>
        <v/>
      </c>
      <c r="AV12" t="str" cm="1">
        <f t="array" ref="AV12">IF(ISNA(INDEX('Custom Field Tbl'!$R$5:$R$1053, MATCH('CF Values LookUp'!AV$4 &amp; 'CF Values LookUp'!$D12, 'Custom Field Tbl'!$Q$5:$Q$1053 &amp; 'Custom Field Tbl'!$S$5:$S$1053, 0)) ), "",
INDEX('Custom Field Tbl'!$R$5:$R$1053, MATCH('CF Values LookUp'!AV$4 &amp; 'CF Values LookUp'!$D12, 'Custom Field Tbl'!$Q$5:$Q$1053 &amp; 'Custom Field Tbl'!$S$5:$S$1053, 0)) )</f>
        <v/>
      </c>
      <c r="AW12" t="str" cm="1">
        <f t="array" ref="AW12">IF(ISNA(INDEX('Custom Field Tbl'!$R$5:$R$1053, MATCH('CF Values LookUp'!AW$4 &amp; 'CF Values LookUp'!$D12, 'Custom Field Tbl'!$Q$5:$Q$1053 &amp; 'Custom Field Tbl'!$S$5:$S$1053, 0)) ), "",
INDEX('Custom Field Tbl'!$R$5:$R$1053, MATCH('CF Values LookUp'!AW$4 &amp; 'CF Values LookUp'!$D12, 'Custom Field Tbl'!$Q$5:$Q$1053 &amp; 'Custom Field Tbl'!$S$5:$S$1053, 0)) )</f>
        <v/>
      </c>
      <c r="AX12" t="str" cm="1">
        <f t="array" ref="AX12">IF(ISNA(INDEX('Custom Field Tbl'!$R$5:$R$1053, MATCH('CF Values LookUp'!AX$4 &amp; 'CF Values LookUp'!$D12, 'Custom Field Tbl'!$Q$5:$Q$1053 &amp; 'Custom Field Tbl'!$S$5:$S$1053, 0)) ), "",
INDEX('Custom Field Tbl'!$R$5:$R$1053, MATCH('CF Values LookUp'!AX$4 &amp; 'CF Values LookUp'!$D12, 'Custom Field Tbl'!$Q$5:$Q$1053 &amp; 'Custom Field Tbl'!$S$5:$S$1053, 0)) )</f>
        <v/>
      </c>
      <c r="AY12" t="str" cm="1">
        <f t="array" ref="AY12">IF(ISNA(INDEX('Custom Field Tbl'!$R$5:$R$1053, MATCH('CF Values LookUp'!AY$4 &amp; 'CF Values LookUp'!$D12, 'Custom Field Tbl'!$Q$5:$Q$1053 &amp; 'Custom Field Tbl'!$S$5:$S$1053, 0)) ), "",
INDEX('Custom Field Tbl'!$R$5:$R$1053, MATCH('CF Values LookUp'!AY$4 &amp; 'CF Values LookUp'!$D12, 'Custom Field Tbl'!$Q$5:$Q$1053 &amp; 'Custom Field Tbl'!$S$5:$S$1053, 0)) )</f>
        <v/>
      </c>
      <c r="AZ12" t="str" cm="1">
        <f t="array" ref="AZ12">IF(ISNA(INDEX('Custom Field Tbl'!$R$5:$R$1053, MATCH('CF Values LookUp'!AZ$4 &amp; 'CF Values LookUp'!$D12, 'Custom Field Tbl'!$Q$5:$Q$1053 &amp; 'Custom Field Tbl'!$S$5:$S$1053, 0)) ), "",
INDEX('Custom Field Tbl'!$R$5:$R$1053, MATCH('CF Values LookUp'!AZ$4 &amp; 'CF Values LookUp'!$D12, 'Custom Field Tbl'!$Q$5:$Q$1053 &amp; 'Custom Field Tbl'!$S$5:$S$1053, 0)) )</f>
        <v/>
      </c>
      <c r="BA12" t="str" cm="1">
        <f t="array" ref="BA12">IF(ISNA(INDEX('Custom Field Tbl'!$R$5:$R$1053, MATCH('CF Values LookUp'!BA$4 &amp; 'CF Values LookUp'!$D12, 'Custom Field Tbl'!$Q$5:$Q$1053 &amp; 'Custom Field Tbl'!$S$5:$S$1053, 0)) ), "",
INDEX('Custom Field Tbl'!$R$5:$R$1053, MATCH('CF Values LookUp'!BA$4 &amp; 'CF Values LookUp'!$D12, 'Custom Field Tbl'!$Q$5:$Q$1053 &amp; 'Custom Field Tbl'!$S$5:$S$1053, 0)) )</f>
        <v/>
      </c>
      <c r="BB12" t="str" cm="1">
        <f t="array" ref="BB12">IF(ISNA(INDEX('Custom Field Tbl'!$R$5:$R$1053, MATCH('CF Values LookUp'!BB$4 &amp; 'CF Values LookUp'!$D12, 'Custom Field Tbl'!$Q$5:$Q$1053 &amp; 'Custom Field Tbl'!$S$5:$S$1053, 0)) ), "",
INDEX('Custom Field Tbl'!$R$5:$R$1053, MATCH('CF Values LookUp'!BB$4 &amp; 'CF Values LookUp'!$D12, 'Custom Field Tbl'!$Q$5:$Q$1053 &amp; 'Custom Field Tbl'!$S$5:$S$1053, 0)) )</f>
        <v/>
      </c>
      <c r="BC12" t="str" cm="1">
        <f t="array" ref="BC12">IF(ISNA(INDEX('Custom Field Tbl'!$R$5:$R$1053, MATCH('CF Values LookUp'!BC$4 &amp; 'CF Values LookUp'!$D12, 'Custom Field Tbl'!$Q$5:$Q$1053 &amp; 'Custom Field Tbl'!$S$5:$S$1053, 0)) ), "",
INDEX('Custom Field Tbl'!$R$5:$R$1053, MATCH('CF Values LookUp'!BC$4 &amp; 'CF Values LookUp'!$D12, 'Custom Field Tbl'!$Q$5:$Q$1053 &amp; 'Custom Field Tbl'!$S$5:$S$1053, 0)) )</f>
        <v/>
      </c>
      <c r="BD12" t="str" cm="1">
        <f t="array" ref="BD12">IF(ISNA(INDEX('Custom Field Tbl'!$R$5:$R$1053, MATCH('CF Values LookUp'!BD$4 &amp; 'CF Values LookUp'!$D12, 'Custom Field Tbl'!$Q$5:$Q$1053 &amp; 'Custom Field Tbl'!$S$5:$S$1053, 0)) ), "",
INDEX('Custom Field Tbl'!$R$5:$R$1053, MATCH('CF Values LookUp'!BD$4 &amp; 'CF Values LookUp'!$D12, 'Custom Field Tbl'!$Q$5:$Q$1053 &amp; 'Custom Field Tbl'!$S$5:$S$1053, 0)) )</f>
        <v>Loading</v>
      </c>
      <c r="BE12" t="str" cm="1">
        <f t="array" ref="BE12">IF(ISNA(INDEX('Custom Field Tbl'!$R$5:$R$1053, MATCH('CF Values LookUp'!BE$4 &amp; 'CF Values LookUp'!$D12, 'Custom Field Tbl'!$Q$5:$Q$1053 &amp; 'Custom Field Tbl'!$S$5:$S$1053, 0)) ), "",
INDEX('Custom Field Tbl'!$R$5:$R$1053, MATCH('CF Values LookUp'!BE$4 &amp; 'CF Values LookUp'!$D12, 'Custom Field Tbl'!$Q$5:$Q$1053 &amp; 'Custom Field Tbl'!$S$5:$S$1053, 0)) )</f>
        <v/>
      </c>
      <c r="BF12" t="str" cm="1">
        <f t="array" ref="BF12">IF(ISNA(INDEX('Custom Field Tbl'!$R$5:$R$1053, MATCH('CF Values LookUp'!BF$4 &amp; 'CF Values LookUp'!$D12, 'Custom Field Tbl'!$Q$5:$Q$1053 &amp; 'Custom Field Tbl'!$S$5:$S$1053, 0)) ), "",
INDEX('Custom Field Tbl'!$R$5:$R$1053, MATCH('CF Values LookUp'!BF$4 &amp; 'CF Values LookUp'!$D12, 'Custom Field Tbl'!$Q$5:$Q$1053 &amp; 'Custom Field Tbl'!$S$5:$S$1053, 0)) )</f>
        <v/>
      </c>
      <c r="BG12" t="str" cm="1">
        <f t="array" ref="BG12">IF(ISNA(INDEX('Custom Field Tbl'!$R$5:$R$1053, MATCH('CF Values LookUp'!BG$4 &amp; 'CF Values LookUp'!$D12, 'Custom Field Tbl'!$Q$5:$Q$1053 &amp; 'Custom Field Tbl'!$S$5:$S$1053, 0)) ), "",
INDEX('Custom Field Tbl'!$R$5:$R$1053, MATCH('CF Values LookUp'!BG$4 &amp; 'CF Values LookUp'!$D12, 'Custom Field Tbl'!$Q$5:$Q$1053 &amp; 'Custom Field Tbl'!$S$5:$S$1053, 0)) )</f>
        <v/>
      </c>
      <c r="BH12" t="str" cm="1">
        <f t="array" ref="BH12">IF(ISNA(INDEX('Custom Field Tbl'!$R$5:$R$1053, MATCH('CF Values LookUp'!BH$4 &amp; 'CF Values LookUp'!$D12, 'Custom Field Tbl'!$Q$5:$Q$1053 &amp; 'Custom Field Tbl'!$S$5:$S$1053, 0)) ), "",
INDEX('Custom Field Tbl'!$R$5:$R$1053, MATCH('CF Values LookUp'!BH$4 &amp; 'CF Values LookUp'!$D12, 'Custom Field Tbl'!$Q$5:$Q$1053 &amp; 'Custom Field Tbl'!$S$5:$S$1053, 0)) )</f>
        <v/>
      </c>
      <c r="BI12" t="str" cm="1">
        <f t="array" ref="BI12">IF(ISNA(INDEX('Custom Field Tbl'!$R$5:$R$1053, MATCH('CF Values LookUp'!BI$4 &amp; 'CF Values LookUp'!$D12, 'Custom Field Tbl'!$Q$5:$Q$1053 &amp; 'Custom Field Tbl'!$S$5:$S$1053, 0)) ), "",
INDEX('Custom Field Tbl'!$R$5:$R$1053, MATCH('CF Values LookUp'!BI$4 &amp; 'CF Values LookUp'!$D12, 'Custom Field Tbl'!$Q$5:$Q$1053 &amp; 'Custom Field Tbl'!$S$5:$S$1053, 0)) )</f>
        <v/>
      </c>
      <c r="BJ12" t="str" cm="1">
        <f t="array" ref="BJ12">IF(ISNA(INDEX('Custom Field Tbl'!$R$5:$R$1053, MATCH('CF Values LookUp'!BJ$4 &amp; 'CF Values LookUp'!$D12, 'Custom Field Tbl'!$Q$5:$Q$1053 &amp; 'Custom Field Tbl'!$S$5:$S$1053, 0)) ), "",
INDEX('Custom Field Tbl'!$R$5:$R$1053, MATCH('CF Values LookUp'!BJ$4 &amp; 'CF Values LookUp'!$D12, 'Custom Field Tbl'!$Q$5:$Q$1053 &amp; 'Custom Field Tbl'!$S$5:$S$1053, 0)) )</f>
        <v/>
      </c>
      <c r="BK12" t="str" cm="1">
        <f t="array" ref="BK12">IF(ISNA(INDEX('Custom Field Tbl'!$R$5:$R$1053, MATCH('CF Values LookUp'!BK$4 &amp; 'CF Values LookUp'!$D12, 'Custom Field Tbl'!$Q$5:$Q$1053 &amp; 'Custom Field Tbl'!$S$5:$S$1053, 0)) ), "",
INDEX('Custom Field Tbl'!$R$5:$R$1053, MATCH('CF Values LookUp'!BK$4 &amp; 'CF Values LookUp'!$D12, 'Custom Field Tbl'!$Q$5:$Q$1053 &amp; 'Custom Field Tbl'!$S$5:$S$1053, 0)) )</f>
        <v/>
      </c>
      <c r="BL12" t="str" cm="1">
        <f t="array" ref="BL12">IF(ISNA(INDEX('Custom Field Tbl'!$R$5:$R$1053, MATCH('CF Values LookUp'!BL$4 &amp; 'CF Values LookUp'!$D12, 'Custom Field Tbl'!$Q$5:$Q$1053 &amp; 'Custom Field Tbl'!$S$5:$S$1053, 0)) ), "",
INDEX('Custom Field Tbl'!$R$5:$R$1053, MATCH('CF Values LookUp'!BL$4 &amp; 'CF Values LookUp'!$D12, 'Custom Field Tbl'!$Q$5:$Q$1053 &amp; 'Custom Field Tbl'!$S$5:$S$1053, 0)) )</f>
        <v/>
      </c>
      <c r="BM12" t="str" cm="1">
        <f t="array" ref="BM12">IF(ISNA(INDEX('Custom Field Tbl'!$R$5:$R$1053, MATCH('CF Values LookUp'!BM$4 &amp; 'CF Values LookUp'!$D12, 'Custom Field Tbl'!$Q$5:$Q$1053 &amp; 'Custom Field Tbl'!$S$5:$S$1053, 0)) ), "",
INDEX('Custom Field Tbl'!$R$5:$R$1053, MATCH('CF Values LookUp'!BM$4 &amp; 'CF Values LookUp'!$D12, 'Custom Field Tbl'!$Q$5:$Q$1053 &amp; 'Custom Field Tbl'!$S$5:$S$1053, 0)) )</f>
        <v/>
      </c>
      <c r="BN12" t="str" cm="1">
        <f t="array" ref="BN12">IF(ISNA(INDEX('Custom Field Tbl'!$R$5:$R$1053, MATCH('CF Values LookUp'!BN$4 &amp; 'CF Values LookUp'!$D12, 'Custom Field Tbl'!$Q$5:$Q$1053 &amp; 'Custom Field Tbl'!$S$5:$S$1053, 0)) ), "",
INDEX('Custom Field Tbl'!$R$5:$R$1053, MATCH('CF Values LookUp'!BN$4 &amp; 'CF Values LookUp'!$D12, 'Custom Field Tbl'!$Q$5:$Q$1053 &amp; 'Custom Field Tbl'!$S$5:$S$1053, 0)) )</f>
        <v/>
      </c>
      <c r="BO12" t="str" cm="1">
        <f t="array" ref="BO12">IF(ISNA(INDEX('Custom Field Tbl'!$R$5:$R$1053, MATCH('CF Values LookUp'!BO$4 &amp; 'CF Values LookUp'!$D12, 'Custom Field Tbl'!$Q$5:$Q$1053 &amp; 'Custom Field Tbl'!$S$5:$S$1053, 0)) ), "",
INDEX('Custom Field Tbl'!$R$5:$R$1053, MATCH('CF Values LookUp'!BO$4 &amp; 'CF Values LookUp'!$D12, 'Custom Field Tbl'!$Q$5:$Q$1053 &amp; 'Custom Field Tbl'!$S$5:$S$1053, 0)) )</f>
        <v/>
      </c>
      <c r="BP12" t="str" cm="1">
        <f t="array" ref="BP12">IF(ISNA(INDEX('Custom Field Tbl'!$R$5:$R$1053, MATCH('CF Values LookUp'!BP$4 &amp; 'CF Values LookUp'!$D12, 'Custom Field Tbl'!$Q$5:$Q$1053 &amp; 'Custom Field Tbl'!$S$5:$S$1053, 0)) ), "",
INDEX('Custom Field Tbl'!$R$5:$R$1053, MATCH('CF Values LookUp'!BP$4 &amp; 'CF Values LookUp'!$D12, 'Custom Field Tbl'!$Q$5:$Q$1053 &amp; 'Custom Field Tbl'!$S$5:$S$1053, 0)) )</f>
        <v/>
      </c>
      <c r="BQ12" t="str" cm="1">
        <f t="array" ref="BQ12">IF(ISNA(INDEX('Custom Field Tbl'!$R$5:$R$1053, MATCH('CF Values LookUp'!BQ$4 &amp; 'CF Values LookUp'!$D12, 'Custom Field Tbl'!$Q$5:$Q$1053 &amp; 'Custom Field Tbl'!$S$5:$S$1053, 0)) ), "",
INDEX('Custom Field Tbl'!$R$5:$R$1053, MATCH('CF Values LookUp'!BQ$4 &amp; 'CF Values LookUp'!$D12, 'Custom Field Tbl'!$Q$5:$Q$1053 &amp; 'Custom Field Tbl'!$S$5:$S$1053, 0)) )</f>
        <v/>
      </c>
      <c r="BR12" t="str" cm="1">
        <f t="array" ref="BR12">IF(ISNA(INDEX('Custom Field Tbl'!$R$5:$R$1053, MATCH('CF Values LookUp'!BR$4 &amp; 'CF Values LookUp'!$D12, 'Custom Field Tbl'!$Q$5:$Q$1053 &amp; 'Custom Field Tbl'!$S$5:$S$1053, 0)) ), "",
INDEX('Custom Field Tbl'!$R$5:$R$1053, MATCH('CF Values LookUp'!BR$4 &amp; 'CF Values LookUp'!$D12, 'Custom Field Tbl'!$Q$5:$Q$1053 &amp; 'Custom Field Tbl'!$S$5:$S$1053, 0)) )</f>
        <v/>
      </c>
      <c r="BS12" t="str" cm="1">
        <f t="array" ref="BS12">IF(ISNA(INDEX('Custom Field Tbl'!$R$5:$R$1053, MATCH('CF Values LookUp'!BS$4 &amp; 'CF Values LookUp'!$D12, 'Custom Field Tbl'!$Q$5:$Q$1053 &amp; 'Custom Field Tbl'!$S$5:$S$1053, 0)) ), "",
INDEX('Custom Field Tbl'!$R$5:$R$1053, MATCH('CF Values LookUp'!BS$4 &amp; 'CF Values LookUp'!$D12, 'Custom Field Tbl'!$Q$5:$Q$1053 &amp; 'Custom Field Tbl'!$S$5:$S$1053, 0)) )</f>
        <v/>
      </c>
      <c r="BT12" t="str" cm="1">
        <f t="array" ref="BT12">IF(ISNA(INDEX('Custom Field Tbl'!$R$5:$R$1053, MATCH('CF Values LookUp'!BT$4 &amp; 'CF Values LookUp'!$D12, 'Custom Field Tbl'!$Q$5:$Q$1053 &amp; 'Custom Field Tbl'!$S$5:$S$1053, 0)) ), "",
INDEX('Custom Field Tbl'!$R$5:$R$1053, MATCH('CF Values LookUp'!BT$4 &amp; 'CF Values LookUp'!$D12, 'Custom Field Tbl'!$Q$5:$Q$1053 &amp; 'Custom Field Tbl'!$S$5:$S$1053, 0)) )</f>
        <v/>
      </c>
      <c r="BU12" t="str" cm="1">
        <f t="array" ref="BU12">IF(ISNA(INDEX('Custom Field Tbl'!$R$5:$R$1053, MATCH('CF Values LookUp'!BU$4 &amp; 'CF Values LookUp'!$D12, 'Custom Field Tbl'!$Q$5:$Q$1053 &amp; 'Custom Field Tbl'!$S$5:$S$1053, 0)) ), "",
INDEX('Custom Field Tbl'!$R$5:$R$1053, MATCH('CF Values LookUp'!BU$4 &amp; 'CF Values LookUp'!$D12, 'Custom Field Tbl'!$Q$5:$Q$1053 &amp; 'Custom Field Tbl'!$S$5:$S$1053, 0)) )</f>
        <v/>
      </c>
      <c r="BV12" t="str" cm="1">
        <f t="array" ref="BV12">IF(ISNA(INDEX('Custom Field Tbl'!$R$5:$R$1053, MATCH('CF Values LookUp'!BV$4 &amp; 'CF Values LookUp'!$D12, 'Custom Field Tbl'!$Q$5:$Q$1053 &amp; 'Custom Field Tbl'!$S$5:$S$1053, 0)) ), "",
INDEX('Custom Field Tbl'!$R$5:$R$1053, MATCH('CF Values LookUp'!BV$4 &amp; 'CF Values LookUp'!$D12, 'Custom Field Tbl'!$Q$5:$Q$1053 &amp; 'Custom Field Tbl'!$S$5:$S$1053, 0)) )</f>
        <v/>
      </c>
      <c r="BW12" t="str" cm="1">
        <f t="array" ref="BW12">IF(ISNA(INDEX('Custom Field Tbl'!$R$5:$R$1053, MATCH('CF Values LookUp'!BW$4 &amp; 'CF Values LookUp'!$D12, 'Custom Field Tbl'!$Q$5:$Q$1053 &amp; 'Custom Field Tbl'!$S$5:$S$1053, 0)) ), "",
INDEX('Custom Field Tbl'!$R$5:$R$1053, MATCH('CF Values LookUp'!BW$4 &amp; 'CF Values LookUp'!$D12, 'Custom Field Tbl'!$Q$5:$Q$1053 &amp; 'Custom Field Tbl'!$S$5:$S$1053, 0)) )</f>
        <v/>
      </c>
      <c r="BX12" t="str" cm="1">
        <f t="array" ref="BX12">IF(ISNA(INDEX('Custom Field Tbl'!$R$5:$R$1053, MATCH('CF Values LookUp'!BX$4 &amp; 'CF Values LookUp'!$D12, 'Custom Field Tbl'!$Q$5:$Q$1053 &amp; 'Custom Field Tbl'!$S$5:$S$1053, 0)) ), "",
INDEX('Custom Field Tbl'!$R$5:$R$1053, MATCH('CF Values LookUp'!BX$4 &amp; 'CF Values LookUp'!$D12, 'Custom Field Tbl'!$Q$5:$Q$1053 &amp; 'Custom Field Tbl'!$S$5:$S$1053, 0)) )</f>
        <v/>
      </c>
      <c r="BY12" t="str" cm="1">
        <f t="array" ref="BY12">IF(ISNA(INDEX('Custom Field Tbl'!$R$5:$R$1053, MATCH('CF Values LookUp'!BY$4 &amp; 'CF Values LookUp'!$D12, 'Custom Field Tbl'!$Q$5:$Q$1053 &amp; 'Custom Field Tbl'!$S$5:$S$1053, 0)) ), "",
INDEX('Custom Field Tbl'!$R$5:$R$1053, MATCH('CF Values LookUp'!BY$4 &amp; 'CF Values LookUp'!$D12, 'Custom Field Tbl'!$Q$5:$Q$1053 &amp; 'Custom Field Tbl'!$S$5:$S$1053, 0)) )</f>
        <v/>
      </c>
      <c r="BZ12" t="str" cm="1">
        <f t="array" ref="BZ12">IF(ISNA(INDEX('Custom Field Tbl'!$R$5:$R$1053, MATCH('CF Values LookUp'!BZ$4 &amp; 'CF Values LookUp'!$D12, 'Custom Field Tbl'!$Q$5:$Q$1053 &amp; 'Custom Field Tbl'!$S$5:$S$1053, 0)) ), "",
INDEX('Custom Field Tbl'!$R$5:$R$1053, MATCH('CF Values LookUp'!BZ$4 &amp; 'CF Values LookUp'!$D12, 'Custom Field Tbl'!$Q$5:$Q$1053 &amp; 'Custom Field Tbl'!$S$5:$S$1053, 0)) )</f>
        <v/>
      </c>
      <c r="CA12" t="str" cm="1">
        <f t="array" ref="CA12">IF(ISNA(INDEX('Custom Field Tbl'!$R$5:$R$1053, MATCH('CF Values LookUp'!CA$4 &amp; 'CF Values LookUp'!$D12, 'Custom Field Tbl'!$Q$5:$Q$1053 &amp; 'Custom Field Tbl'!$S$5:$S$1053, 0)) ), "",
INDEX('Custom Field Tbl'!$R$5:$R$1053, MATCH('CF Values LookUp'!CA$4 &amp; 'CF Values LookUp'!$D12, 'Custom Field Tbl'!$Q$5:$Q$1053 &amp; 'Custom Field Tbl'!$S$5:$S$1053, 0)) )</f>
        <v/>
      </c>
      <c r="CB12" t="str" cm="1">
        <f t="array" ref="CB12">IF(ISNA(INDEX('Custom Field Tbl'!$R$5:$R$1053, MATCH('CF Values LookUp'!CB$4 &amp; 'CF Values LookUp'!$D12, 'Custom Field Tbl'!$Q$5:$Q$1053 &amp; 'Custom Field Tbl'!$S$5:$S$1053, 0)) ), "",
INDEX('Custom Field Tbl'!$R$5:$R$1053, MATCH('CF Values LookUp'!CB$4 &amp; 'CF Values LookUp'!$D12, 'Custom Field Tbl'!$Q$5:$Q$1053 &amp; 'Custom Field Tbl'!$S$5:$S$1053, 0)) )</f>
        <v/>
      </c>
      <c r="CC12" t="str" cm="1">
        <f t="array" ref="CC12">IF(ISNA(INDEX('Custom Field Tbl'!$R$5:$R$1053, MATCH('CF Values LookUp'!CC$4 &amp; 'CF Values LookUp'!$D12, 'Custom Field Tbl'!$Q$5:$Q$1053 &amp; 'Custom Field Tbl'!$S$5:$S$1053, 0)) ), "",
INDEX('Custom Field Tbl'!$R$5:$R$1053, MATCH('CF Values LookUp'!CC$4 &amp; 'CF Values LookUp'!$D12, 'Custom Field Tbl'!$Q$5:$Q$1053 &amp; 'Custom Field Tbl'!$S$5:$S$1053, 0)) )</f>
        <v/>
      </c>
      <c r="CD12" t="str" cm="1">
        <f t="array" ref="CD12">IF(ISNA(INDEX('Custom Field Tbl'!$R$5:$R$1053, MATCH('CF Values LookUp'!CD$4 &amp; 'CF Values LookUp'!$D12, 'Custom Field Tbl'!$Q$5:$Q$1053 &amp; 'Custom Field Tbl'!$S$5:$S$1053, 0)) ), "",
INDEX('Custom Field Tbl'!$R$5:$R$1053, MATCH('CF Values LookUp'!CD$4 &amp; 'CF Values LookUp'!$D12, 'Custom Field Tbl'!$Q$5:$Q$1053 &amp; 'Custom Field Tbl'!$S$5:$S$1053, 0)) )</f>
        <v/>
      </c>
      <c r="CE12" t="str" cm="1">
        <f t="array" ref="CE12">IF(ISNA(INDEX('Custom Field Tbl'!$R$5:$R$1053, MATCH('CF Values LookUp'!CE$4 &amp; 'CF Values LookUp'!$D12, 'Custom Field Tbl'!$Q$5:$Q$1053 &amp; 'Custom Field Tbl'!$S$5:$S$1053, 0)) ), "",
INDEX('Custom Field Tbl'!$R$5:$R$1053, MATCH('CF Values LookUp'!CE$4 &amp; 'CF Values LookUp'!$D12, 'Custom Field Tbl'!$Q$5:$Q$1053 &amp; 'Custom Field Tbl'!$S$5:$S$1053, 0)) )</f>
        <v/>
      </c>
      <c r="CF12" t="str" cm="1">
        <f t="array" ref="CF12">IF(ISNA(INDEX('Custom Field Tbl'!$R$5:$R$1053, MATCH('CF Values LookUp'!CF$4 &amp; 'CF Values LookUp'!$D12, 'Custom Field Tbl'!$Q$5:$Q$1053 &amp; 'Custom Field Tbl'!$S$5:$S$1053, 0)) ), "",
INDEX('Custom Field Tbl'!$R$5:$R$1053, MATCH('CF Values LookUp'!CF$4 &amp; 'CF Values LookUp'!$D12, 'Custom Field Tbl'!$Q$5:$Q$1053 &amp; 'Custom Field Tbl'!$S$5:$S$1053, 0)) )</f>
        <v/>
      </c>
      <c r="CG12" t="str" cm="1">
        <f t="array" ref="CG12">IF(ISNA(INDEX('Custom Field Tbl'!$R$5:$R$1053, MATCH('CF Values LookUp'!CG$4 &amp; 'CF Values LookUp'!$D12, 'Custom Field Tbl'!$Q$5:$Q$1053 &amp; 'Custom Field Tbl'!$S$5:$S$1053, 0)) ), "",
INDEX('Custom Field Tbl'!$R$5:$R$1053, MATCH('CF Values LookUp'!CG$4 &amp; 'CF Values LookUp'!$D12, 'Custom Field Tbl'!$Q$5:$Q$1053 &amp; 'Custom Field Tbl'!$S$5:$S$1053, 0)) )</f>
        <v/>
      </c>
      <c r="CH12" t="str" cm="1">
        <f t="array" ref="CH12">IF(ISNA(INDEX('Custom Field Tbl'!$R$5:$R$1053, MATCH('CF Values LookUp'!CH$4 &amp; 'CF Values LookUp'!$D12, 'Custom Field Tbl'!$Q$5:$Q$1053 &amp; 'Custom Field Tbl'!$S$5:$S$1053, 0)) ), "",
INDEX('Custom Field Tbl'!$R$5:$R$1053, MATCH('CF Values LookUp'!CH$4 &amp; 'CF Values LookUp'!$D12, 'Custom Field Tbl'!$Q$5:$Q$1053 &amp; 'Custom Field Tbl'!$S$5:$S$1053, 0)) )</f>
        <v/>
      </c>
      <c r="CI12" t="str" cm="1">
        <f t="array" ref="CI12">IF(ISNA(INDEX('Custom Field Tbl'!$R$5:$R$1053, MATCH('CF Values LookUp'!CI$4 &amp; 'CF Values LookUp'!$D12, 'Custom Field Tbl'!$Q$5:$Q$1053 &amp; 'Custom Field Tbl'!$S$5:$S$1053, 0)) ), "",
INDEX('Custom Field Tbl'!$R$5:$R$1053, MATCH('CF Values LookUp'!CI$4 &amp; 'CF Values LookUp'!$D12, 'Custom Field Tbl'!$Q$5:$Q$1053 &amp; 'Custom Field Tbl'!$S$5:$S$1053, 0)) )</f>
        <v/>
      </c>
      <c r="CJ12" t="str" cm="1">
        <f t="array" ref="CJ12">IF(ISNA(INDEX('Custom Field Tbl'!$R$5:$R$1053, MATCH('CF Values LookUp'!CJ$4 &amp; 'CF Values LookUp'!$D12, 'Custom Field Tbl'!$Q$5:$Q$1053 &amp; 'Custom Field Tbl'!$S$5:$S$1053, 0)) ), "",
INDEX('Custom Field Tbl'!$R$5:$R$1053, MATCH('CF Values LookUp'!CJ$4 &amp; 'CF Values LookUp'!$D12, 'Custom Field Tbl'!$Q$5:$Q$1053 &amp; 'Custom Field Tbl'!$S$5:$S$1053, 0)) )</f>
        <v/>
      </c>
      <c r="CK12" t="str" cm="1">
        <f t="array" ref="CK12">IF(ISNA(INDEX('Custom Field Tbl'!$R$5:$R$1053, MATCH('CF Values LookUp'!CK$4 &amp; 'CF Values LookUp'!$D12, 'Custom Field Tbl'!$Q$5:$Q$1053 &amp; 'Custom Field Tbl'!$S$5:$S$1053, 0)) ), "",
INDEX('Custom Field Tbl'!$R$5:$R$1053, MATCH('CF Values LookUp'!CK$4 &amp; 'CF Values LookUp'!$D12, 'Custom Field Tbl'!$Q$5:$Q$1053 &amp; 'Custom Field Tbl'!$S$5:$S$1053, 0)) )</f>
        <v/>
      </c>
      <c r="CL12" t="str" cm="1">
        <f t="array" ref="CL12">IF(ISNA(INDEX('Custom Field Tbl'!$R$5:$R$1053, MATCH('CF Values LookUp'!CL$4 &amp; 'CF Values LookUp'!$D12, 'Custom Field Tbl'!$Q$5:$Q$1053 &amp; 'Custom Field Tbl'!$S$5:$S$1053, 0)) ), "",
INDEX('Custom Field Tbl'!$R$5:$R$1053, MATCH('CF Values LookUp'!CL$4 &amp; 'CF Values LookUp'!$D12, 'Custom Field Tbl'!$Q$5:$Q$1053 &amp; 'Custom Field Tbl'!$S$5:$S$1053, 0)) )</f>
        <v/>
      </c>
      <c r="CM12" t="str" cm="1">
        <f t="array" ref="CM12">IF(ISNA(INDEX('Custom Field Tbl'!$R$5:$R$1053, MATCH('CF Values LookUp'!CM$4 &amp; 'CF Values LookUp'!$D12, 'Custom Field Tbl'!$Q$5:$Q$1053 &amp; 'Custom Field Tbl'!$S$5:$S$1053, 0)) ), "",
INDEX('Custom Field Tbl'!$R$5:$R$1053, MATCH('CF Values LookUp'!CM$4 &amp; 'CF Values LookUp'!$D12, 'Custom Field Tbl'!$Q$5:$Q$1053 &amp; 'Custom Field Tbl'!$S$5:$S$1053, 0)) )</f>
        <v/>
      </c>
      <c r="CN12" t="str" cm="1">
        <f t="array" ref="CN12">IF(ISNA(INDEX('Custom Field Tbl'!$R$5:$R$1053, MATCH('CF Values LookUp'!CN$4 &amp; 'CF Values LookUp'!$D12, 'Custom Field Tbl'!$Q$5:$Q$1053 &amp; 'Custom Field Tbl'!$S$5:$S$1053, 0)) ), "",
INDEX('Custom Field Tbl'!$R$5:$R$1053, MATCH('CF Values LookUp'!CN$4 &amp; 'CF Values LookUp'!$D12, 'Custom Field Tbl'!$Q$5:$Q$1053 &amp; 'Custom Field Tbl'!$S$5:$S$1053, 0)) )</f>
        <v/>
      </c>
      <c r="CO12" t="str" cm="1">
        <f t="array" ref="CO12">IF(ISNA(INDEX('Custom Field Tbl'!$R$5:$R$1053, MATCH('CF Values LookUp'!CO$4 &amp; 'CF Values LookUp'!$D12, 'Custom Field Tbl'!$Q$5:$Q$1053 &amp; 'Custom Field Tbl'!$S$5:$S$1053, 0)) ), "",
INDEX('Custom Field Tbl'!$R$5:$R$1053, MATCH('CF Values LookUp'!CO$4 &amp; 'CF Values LookUp'!$D12, 'Custom Field Tbl'!$Q$5:$Q$1053 &amp; 'Custom Field Tbl'!$S$5:$S$1053, 0)) )</f>
        <v/>
      </c>
      <c r="CP12" t="str" cm="1">
        <f t="array" ref="CP12">IF(ISNA(INDEX('Custom Field Tbl'!$R$5:$R$1053, MATCH('CF Values LookUp'!CP$4 &amp; 'CF Values LookUp'!$D12, 'Custom Field Tbl'!$Q$5:$Q$1053 &amp; 'Custom Field Tbl'!$S$5:$S$1053, 0)) ), "",
INDEX('Custom Field Tbl'!$R$5:$R$1053, MATCH('CF Values LookUp'!CP$4 &amp; 'CF Values LookUp'!$D12, 'Custom Field Tbl'!$Q$5:$Q$1053 &amp; 'Custom Field Tbl'!$S$5:$S$1053, 0)) )</f>
        <v/>
      </c>
      <c r="CQ12" t="str" cm="1">
        <f t="array" ref="CQ12">IF(ISNA(INDEX('Custom Field Tbl'!$R$5:$R$1053, MATCH('CF Values LookUp'!CQ$4 &amp; 'CF Values LookUp'!$D12, 'Custom Field Tbl'!$Q$5:$Q$1053 &amp; 'Custom Field Tbl'!$S$5:$S$1053, 0)) ), "",
INDEX('Custom Field Tbl'!$R$5:$R$1053, MATCH('CF Values LookUp'!CQ$4 &amp; 'CF Values LookUp'!$D12, 'Custom Field Tbl'!$Q$5:$Q$1053 &amp; 'Custom Field Tbl'!$S$5:$S$1053, 0)) )</f>
        <v/>
      </c>
      <c r="CR12" t="str" cm="1">
        <f t="array" ref="CR12">IF(ISNA(INDEX('Custom Field Tbl'!$R$5:$R$1053, MATCH('CF Values LookUp'!CR$4 &amp; 'CF Values LookUp'!$D12, 'Custom Field Tbl'!$Q$5:$Q$1053 &amp; 'Custom Field Tbl'!$S$5:$S$1053, 0)) ), "",
INDEX('Custom Field Tbl'!$R$5:$R$1053, MATCH('CF Values LookUp'!CR$4 &amp; 'CF Values LookUp'!$D12, 'Custom Field Tbl'!$Q$5:$Q$1053 &amp; 'Custom Field Tbl'!$S$5:$S$1053, 0)) )</f>
        <v/>
      </c>
      <c r="CS12" t="str" cm="1">
        <f t="array" ref="CS12">IF(ISNA(INDEX('Custom Field Tbl'!$R$5:$R$1053, MATCH('CF Values LookUp'!CS$4 &amp; 'CF Values LookUp'!$D12, 'Custom Field Tbl'!$Q$5:$Q$1053 &amp; 'Custom Field Tbl'!$S$5:$S$1053, 0)) ), "",
INDEX('Custom Field Tbl'!$R$5:$R$1053, MATCH('CF Values LookUp'!CS$4 &amp; 'CF Values LookUp'!$D12, 'Custom Field Tbl'!$Q$5:$Q$1053 &amp; 'Custom Field Tbl'!$S$5:$S$1053, 0)) )</f>
        <v/>
      </c>
      <c r="CT12" t="str" cm="1">
        <f t="array" ref="CT12">IF(ISNA(INDEX('Custom Field Tbl'!$R$5:$R$1053, MATCH('CF Values LookUp'!CT$4 &amp; 'CF Values LookUp'!$D12, 'Custom Field Tbl'!$Q$5:$Q$1053 &amp; 'Custom Field Tbl'!$S$5:$S$1053, 0)) ), "",
INDEX('Custom Field Tbl'!$R$5:$R$1053, MATCH('CF Values LookUp'!CT$4 &amp; 'CF Values LookUp'!$D12, 'Custom Field Tbl'!$Q$5:$Q$1053 &amp; 'Custom Field Tbl'!$S$5:$S$1053, 0)) )</f>
        <v/>
      </c>
      <c r="CU12" t="str" cm="1">
        <f t="array" ref="CU12">IF(ISNA(INDEX('Custom Field Tbl'!$R$5:$R$1053, MATCH('CF Values LookUp'!CU$4 &amp; 'CF Values LookUp'!$D12, 'Custom Field Tbl'!$Q$5:$Q$1053 &amp; 'Custom Field Tbl'!$S$5:$S$1053, 0)) ), "",
INDEX('Custom Field Tbl'!$R$5:$R$1053, MATCH('CF Values LookUp'!CU$4 &amp; 'CF Values LookUp'!$D12, 'Custom Field Tbl'!$Q$5:$Q$1053 &amp; 'Custom Field Tbl'!$S$5:$S$1053, 0)) )</f>
        <v/>
      </c>
      <c r="CV12" t="str" cm="1">
        <f t="array" ref="CV12">IF(ISNA(INDEX('Custom Field Tbl'!$R$5:$R$1053, MATCH('CF Values LookUp'!CV$4 &amp; 'CF Values LookUp'!$D12, 'Custom Field Tbl'!$Q$5:$Q$1053 &amp; 'Custom Field Tbl'!$S$5:$S$1053, 0)) ), "",
INDEX('Custom Field Tbl'!$R$5:$R$1053, MATCH('CF Values LookUp'!CV$4 &amp; 'CF Values LookUp'!$D12, 'Custom Field Tbl'!$Q$5:$Q$1053 &amp; 'Custom Field Tbl'!$S$5:$S$1053, 0)) )</f>
        <v/>
      </c>
      <c r="CW12" t="str" cm="1">
        <f t="array" ref="CW12">IF(ISNA(INDEX('Custom Field Tbl'!$R$5:$R$1053, MATCH('CF Values LookUp'!CW$4 &amp; 'CF Values LookUp'!$D12, 'Custom Field Tbl'!$Q$5:$Q$1053 &amp; 'Custom Field Tbl'!$S$5:$S$1053, 0)) ), "",
INDEX('Custom Field Tbl'!$R$5:$R$1053, MATCH('CF Values LookUp'!CW$4 &amp; 'CF Values LookUp'!$D12, 'Custom Field Tbl'!$Q$5:$Q$1053 &amp; 'Custom Field Tbl'!$S$5:$S$1053, 0)) )</f>
        <v/>
      </c>
      <c r="CX12" t="str" cm="1">
        <f t="array" ref="CX12">IF(ISNA(INDEX('Custom Field Tbl'!$R$5:$R$1053, MATCH('CF Values LookUp'!CX$4 &amp; 'CF Values LookUp'!$D12, 'Custom Field Tbl'!$Q$5:$Q$1053 &amp; 'Custom Field Tbl'!$S$5:$S$1053, 0)) ), "",
INDEX('Custom Field Tbl'!$R$5:$R$1053, MATCH('CF Values LookUp'!CX$4 &amp; 'CF Values LookUp'!$D12, 'Custom Field Tbl'!$Q$5:$Q$1053 &amp; 'Custom Field Tbl'!$S$5:$S$1053, 0)) )</f>
        <v>Steel Rail</v>
      </c>
      <c r="CY12" t="str" cm="1">
        <f t="array" ref="CY12">IF(ISNA(INDEX('Custom Field Tbl'!$R$5:$R$1053, MATCH('CF Values LookUp'!CY$4 &amp; 'CF Values LookUp'!$D12, 'Custom Field Tbl'!$Q$5:$Q$1053 &amp; 'Custom Field Tbl'!$S$5:$S$1053, 0)) ), "",
INDEX('Custom Field Tbl'!$R$5:$R$1053, MATCH('CF Values LookUp'!CY$4 &amp; 'CF Values LookUp'!$D12, 'Custom Field Tbl'!$Q$5:$Q$1053 &amp; 'Custom Field Tbl'!$S$5:$S$1053, 0)) )</f>
        <v/>
      </c>
      <c r="CZ12" t="str" cm="1">
        <f t="array" ref="CZ12">IF(ISNA(INDEX('Custom Field Tbl'!$R$5:$R$1053, MATCH('CF Values LookUp'!CZ$4 &amp; 'CF Values LookUp'!$D12, 'Custom Field Tbl'!$Q$5:$Q$1053 &amp; 'Custom Field Tbl'!$S$5:$S$1053, 0)) ), "",
INDEX('Custom Field Tbl'!$R$5:$R$1053, MATCH('CF Values LookUp'!CZ$4 &amp; 'CF Values LookUp'!$D12, 'Custom Field Tbl'!$Q$5:$Q$1053 &amp; 'Custom Field Tbl'!$S$5:$S$1053, 0)) )</f>
        <v/>
      </c>
      <c r="DA12" t="str" cm="1">
        <f t="array" ref="DA12">IF(ISNA(INDEX('Custom Field Tbl'!$R$5:$R$1053, MATCH('CF Values LookUp'!DA$4 &amp; 'CF Values LookUp'!$D12, 'Custom Field Tbl'!$Q$5:$Q$1053 &amp; 'Custom Field Tbl'!$S$5:$S$1053, 0)) ), "",
INDEX('Custom Field Tbl'!$R$5:$R$1053, MATCH('CF Values LookUp'!DA$4 &amp; 'CF Values LookUp'!$D12, 'Custom Field Tbl'!$Q$5:$Q$1053 &amp; 'Custom Field Tbl'!$S$5:$S$1053, 0)) )</f>
        <v/>
      </c>
      <c r="DB12" t="str" cm="1">
        <f t="array" ref="DB12">IF(ISNA(INDEX('Custom Field Tbl'!$R$5:$R$1053, MATCH('CF Values LookUp'!DB$4 &amp; 'CF Values LookUp'!$D12, 'Custom Field Tbl'!$Q$5:$Q$1053 &amp; 'Custom Field Tbl'!$S$5:$S$1053, 0)) ), "",
INDEX('Custom Field Tbl'!$R$5:$R$1053, MATCH('CF Values LookUp'!DB$4 &amp; 'CF Values LookUp'!$D12, 'Custom Field Tbl'!$Q$5:$Q$1053 &amp; 'Custom Field Tbl'!$S$5:$S$1053, 0)) )</f>
        <v/>
      </c>
      <c r="DC12" t="str" cm="1">
        <f t="array" ref="DC12">IF(ISNA(INDEX('Custom Field Tbl'!$R$5:$R$1053, MATCH('CF Values LookUp'!DC$4 &amp; 'CF Values LookUp'!$D12, 'Custom Field Tbl'!$Q$5:$Q$1053 &amp; 'Custom Field Tbl'!$S$5:$S$1053, 0)) ), "",
INDEX('Custom Field Tbl'!$R$5:$R$1053, MATCH('CF Values LookUp'!DC$4 &amp; 'CF Values LookUp'!$D12, 'Custom Field Tbl'!$Q$5:$Q$1053 &amp; 'Custom Field Tbl'!$S$5:$S$1053, 0)) )</f>
        <v/>
      </c>
      <c r="DD12" t="str" cm="1">
        <f t="array" ref="DD12">IF(ISNA(INDEX('Custom Field Tbl'!$R$5:$R$1053, MATCH('CF Values LookUp'!DD$4 &amp; 'CF Values LookUp'!$D12, 'Custom Field Tbl'!$Q$5:$Q$1053 &amp; 'Custom Field Tbl'!$S$5:$S$1053, 0)) ), "",
INDEX('Custom Field Tbl'!$R$5:$R$1053, MATCH('CF Values LookUp'!DD$4 &amp; 'CF Values LookUp'!$D12, 'Custom Field Tbl'!$Q$5:$Q$1053 &amp; 'Custom Field Tbl'!$S$5:$S$1053, 0)) )</f>
        <v/>
      </c>
      <c r="DE12" t="str" cm="1">
        <f t="array" ref="DE12">IF(ISNA(INDEX('Custom Field Tbl'!$R$5:$R$1053, MATCH('CF Values LookUp'!DE$4 &amp; 'CF Values LookUp'!$D12, 'Custom Field Tbl'!$Q$5:$Q$1053 &amp; 'Custom Field Tbl'!$S$5:$S$1053, 0)) ), "",
INDEX('Custom Field Tbl'!$R$5:$R$1053, MATCH('CF Values LookUp'!DE$4 &amp; 'CF Values LookUp'!$D12, 'Custom Field Tbl'!$Q$5:$Q$1053 &amp; 'Custom Field Tbl'!$S$5:$S$1053, 0)) )</f>
        <v>Wet Chemical</v>
      </c>
      <c r="DF12" t="str" cm="1">
        <f t="array" ref="DF12">IF(ISNA(INDEX('Custom Field Tbl'!$R$5:$R$1053, MATCH('CF Values LookUp'!DF$4 &amp; 'CF Values LookUp'!$D12, 'Custom Field Tbl'!$Q$5:$Q$1053 &amp; 'Custom Field Tbl'!$S$5:$S$1053, 0)) ), "",
INDEX('Custom Field Tbl'!$R$5:$R$1053, MATCH('CF Values LookUp'!DF$4 &amp; 'CF Values LookUp'!$D12, 'Custom Field Tbl'!$Q$5:$Q$1053 &amp; 'Custom Field Tbl'!$S$5:$S$1053, 0)) )</f>
        <v/>
      </c>
      <c r="DG12" t="str" cm="1">
        <f t="array" ref="DG12">IF(ISNA(INDEX('Custom Field Tbl'!$R$5:$R$1053, MATCH('CF Values LookUp'!DG$4 &amp; 'CF Values LookUp'!$D12, 'Custom Field Tbl'!$Q$5:$Q$1053 &amp; 'Custom Field Tbl'!$S$5:$S$1053, 0)) ), "",
INDEX('Custom Field Tbl'!$R$5:$R$1053, MATCH('CF Values LookUp'!DG$4 &amp; 'CF Values LookUp'!$D12, 'Custom Field Tbl'!$Q$5:$Q$1053 &amp; 'Custom Field Tbl'!$S$5:$S$1053, 0)) )</f>
        <v/>
      </c>
      <c r="DH12" t="str" cm="1">
        <f t="array" ref="DH12">IF(ISNA(INDEX('Custom Field Tbl'!$R$5:$R$1053, MATCH('CF Values LookUp'!DH$4 &amp; 'CF Values LookUp'!$D12, 'Custom Field Tbl'!$Q$5:$Q$1053 &amp; 'Custom Field Tbl'!$S$5:$S$1053, 0)) ), "",
INDEX('Custom Field Tbl'!$R$5:$R$1053, MATCH('CF Values LookUp'!DH$4 &amp; 'CF Values LookUp'!$D12, 'Custom Field Tbl'!$Q$5:$Q$1053 &amp; 'Custom Field Tbl'!$S$5:$S$1053, 0)) )</f>
        <v/>
      </c>
      <c r="DI12" t="str" cm="1">
        <f t="array" ref="DI12">IF(ISNA(INDEX('Custom Field Tbl'!$R$5:$R$1053, MATCH('CF Values LookUp'!DI$4 &amp; 'CF Values LookUp'!$D12, 'Custom Field Tbl'!$Q$5:$Q$1053 &amp; 'Custom Field Tbl'!$S$5:$S$1053, 0)) ), "",
INDEX('Custom Field Tbl'!$R$5:$R$1053, MATCH('CF Values LookUp'!DI$4 &amp; 'CF Values LookUp'!$D12, 'Custom Field Tbl'!$Q$5:$Q$1053 &amp; 'Custom Field Tbl'!$S$5:$S$1053, 0)) )</f>
        <v/>
      </c>
      <c r="DJ12" t="str" cm="1">
        <f t="array" ref="DJ12">IF(ISNA(INDEX('Custom Field Tbl'!$R$5:$R$1053, MATCH('CF Values LookUp'!DJ$4 &amp; 'CF Values LookUp'!$D12, 'Custom Field Tbl'!$Q$5:$Q$1053 &amp; 'Custom Field Tbl'!$S$5:$S$1053, 0)) ), "",
INDEX('Custom Field Tbl'!$R$5:$R$1053, MATCH('CF Values LookUp'!DJ$4 &amp; 'CF Values LookUp'!$D12, 'Custom Field Tbl'!$Q$5:$Q$1053 &amp; 'Custom Field Tbl'!$S$5:$S$1053, 0)) )</f>
        <v/>
      </c>
      <c r="DK12" t="str" cm="1">
        <f t="array" ref="DK12">IF(ISNA(INDEX('Custom Field Tbl'!$R$5:$R$1053, MATCH('CF Values LookUp'!DK$4 &amp; 'CF Values LookUp'!$D12, 'Custom Field Tbl'!$Q$5:$Q$1053 &amp; 'Custom Field Tbl'!$S$5:$S$1053, 0)) ), "",
INDEX('Custom Field Tbl'!$R$5:$R$1053, MATCH('CF Values LookUp'!DK$4 &amp; 'CF Values LookUp'!$D12, 'Custom Field Tbl'!$Q$5:$Q$1053 &amp; 'Custom Field Tbl'!$S$5:$S$1053, 0)) )</f>
        <v/>
      </c>
      <c r="DL12" t="str" cm="1">
        <f t="array" ref="DL12">IF(ISNA(INDEX('Custom Field Tbl'!$R$5:$R$1053, MATCH('CF Values LookUp'!DL$4 &amp; 'CF Values LookUp'!$D12, 'Custom Field Tbl'!$Q$5:$Q$1053 &amp; 'Custom Field Tbl'!$S$5:$S$1053, 0)) ), "",
INDEX('Custom Field Tbl'!$R$5:$R$1053, MATCH('CF Values LookUp'!DL$4 &amp; 'CF Values LookUp'!$D12, 'Custom Field Tbl'!$Q$5:$Q$1053 &amp; 'Custom Field Tbl'!$S$5:$S$1053, 0)) )</f>
        <v/>
      </c>
      <c r="DM12" t="str" cm="1">
        <f t="array" ref="DM12">IF(ISNA(INDEX('Custom Field Tbl'!$R$5:$R$1053, MATCH('CF Values LookUp'!DM$4 &amp; 'CF Values LookUp'!$D12, 'Custom Field Tbl'!$Q$5:$Q$1053 &amp; 'Custom Field Tbl'!$S$5:$S$1053, 0)) ), "",
INDEX('Custom Field Tbl'!$R$5:$R$1053, MATCH('CF Values LookUp'!DM$4 &amp; 'CF Values LookUp'!$D12, 'Custom Field Tbl'!$Q$5:$Q$1053 &amp; 'Custom Field Tbl'!$S$5:$S$1053, 0)) )</f>
        <v/>
      </c>
      <c r="DN12" t="str" cm="1">
        <f t="array" ref="DN12">IF(ISNA(INDEX('Custom Field Tbl'!$R$5:$R$1053, MATCH('CF Values LookUp'!DN$4 &amp; 'CF Values LookUp'!$D12, 'Custom Field Tbl'!$Q$5:$Q$1053 &amp; 'Custom Field Tbl'!$S$5:$S$1053, 0)) ), "",
INDEX('Custom Field Tbl'!$R$5:$R$1053, MATCH('CF Values LookUp'!DN$4 &amp; 'CF Values LookUp'!$D12, 'Custom Field Tbl'!$Q$5:$Q$1053 &amp; 'Custom Field Tbl'!$S$5:$S$1053, 0)) )</f>
        <v>Sliding</v>
      </c>
      <c r="DO12" t="str" cm="1">
        <f t="array" ref="DO12">IF(ISNA(INDEX('Custom Field Tbl'!$R$5:$R$1053, MATCH('CF Values LookUp'!DO$4 &amp; 'CF Values LookUp'!$D12, 'Custom Field Tbl'!$Q$5:$Q$1053 &amp; 'Custom Field Tbl'!$S$5:$S$1053, 0)) ), "",
INDEX('Custom Field Tbl'!$R$5:$R$1053, MATCH('CF Values LookUp'!DO$4 &amp; 'CF Values LookUp'!$D12, 'Custom Field Tbl'!$Q$5:$Q$1053 &amp; 'Custom Field Tbl'!$S$5:$S$1053, 0)) )</f>
        <v/>
      </c>
      <c r="DP12" t="str" cm="1">
        <f t="array" ref="DP12">IF(ISNA(INDEX('Custom Field Tbl'!$R$5:$R$1053, MATCH('CF Values LookUp'!DP$4 &amp; 'CF Values LookUp'!$D12, 'Custom Field Tbl'!$Q$5:$Q$1053 &amp; 'Custom Field Tbl'!$S$5:$S$1053, 0)) ), "",
INDEX('Custom Field Tbl'!$R$5:$R$1053, MATCH('CF Values LookUp'!DP$4 &amp; 'CF Values LookUp'!$D12, 'Custom Field Tbl'!$Q$5:$Q$1053 &amp; 'Custom Field Tbl'!$S$5:$S$1053, 0)) )</f>
        <v/>
      </c>
      <c r="DQ12" t="str" cm="1">
        <f t="array" ref="DQ12">IF(ISNA(INDEX('Custom Field Tbl'!$R$5:$R$1053, MATCH('CF Values LookUp'!DQ$4 &amp; 'CF Values LookUp'!$D12, 'Custom Field Tbl'!$Q$5:$Q$1053 &amp; 'Custom Field Tbl'!$S$5:$S$1053, 0)) ), "",
INDEX('Custom Field Tbl'!$R$5:$R$1053, MATCH('CF Values LookUp'!DQ$4 &amp; 'CF Values LookUp'!$D12, 'Custom Field Tbl'!$Q$5:$Q$1053 &amp; 'Custom Field Tbl'!$S$5:$S$1053, 0)) )</f>
        <v/>
      </c>
      <c r="DR12" t="str" cm="1">
        <f t="array" ref="DR12">IF(ISNA(INDEX('Custom Field Tbl'!$R$5:$R$1053, MATCH('CF Values LookUp'!DR$4 &amp; 'CF Values LookUp'!$D12, 'Custom Field Tbl'!$Q$5:$Q$1053 &amp; 'Custom Field Tbl'!$S$5:$S$1053, 0)) ), "",
INDEX('Custom Field Tbl'!$R$5:$R$1053, MATCH('CF Values LookUp'!DR$4 &amp; 'CF Values LookUp'!$D12, 'Custom Field Tbl'!$Q$5:$Q$1053 &amp; 'Custom Field Tbl'!$S$5:$S$1053, 0)) )</f>
        <v/>
      </c>
      <c r="DS12" t="str" cm="1">
        <f t="array" ref="DS12">IF(ISNA(INDEX('Custom Field Tbl'!$R$5:$R$1053, MATCH('CF Values LookUp'!DS$4 &amp; 'CF Values LookUp'!$D12, 'Custom Field Tbl'!$Q$5:$Q$1053 &amp; 'Custom Field Tbl'!$S$5:$S$1053, 0)) ), "",
INDEX('Custom Field Tbl'!$R$5:$R$1053, MATCH('CF Values LookUp'!DS$4 &amp; 'CF Values LookUp'!$D12, 'Custom Field Tbl'!$Q$5:$Q$1053 &amp; 'Custom Field Tbl'!$S$5:$S$1053, 0)) )</f>
        <v/>
      </c>
      <c r="DT12" t="str" cm="1">
        <f t="array" ref="DT12">IF(ISNA(INDEX('Custom Field Tbl'!$R$5:$R$1053, MATCH('CF Values LookUp'!DT$4 &amp; 'CF Values LookUp'!$D12, 'Custom Field Tbl'!$Q$5:$Q$1053 &amp; 'Custom Field Tbl'!$S$5:$S$1053, 0)) ), "",
INDEX('Custom Field Tbl'!$R$5:$R$1053, MATCH('CF Values LookUp'!DT$4 &amp; 'CF Values LookUp'!$D12, 'Custom Field Tbl'!$Q$5:$Q$1053 &amp; 'Custom Field Tbl'!$S$5:$S$1053, 0)) )</f>
        <v/>
      </c>
      <c r="DU12" t="str" cm="1">
        <f t="array" ref="DU12">IF(ISNA(INDEX('Custom Field Tbl'!$R$5:$R$1053, MATCH('CF Values LookUp'!DU$4 &amp; 'CF Values LookUp'!$D12, 'Custom Field Tbl'!$Q$5:$Q$1053 &amp; 'Custom Field Tbl'!$S$5:$S$1053, 0)) ), "",
INDEX('Custom Field Tbl'!$R$5:$R$1053, MATCH('CF Values LookUp'!DU$4 &amp; 'CF Values LookUp'!$D12, 'Custom Field Tbl'!$Q$5:$Q$1053 &amp; 'Custom Field Tbl'!$S$5:$S$1053, 0)) )</f>
        <v/>
      </c>
      <c r="DV12" t="str" cm="1">
        <f t="array" ref="DV12">IF(ISNA(INDEX('Custom Field Tbl'!$R$5:$R$1053, MATCH('CF Values LookUp'!DV$4 &amp; 'CF Values LookUp'!$D12, 'Custom Field Tbl'!$Q$5:$Q$1053 &amp; 'Custom Field Tbl'!$S$5:$S$1053, 0)) ), "",
INDEX('Custom Field Tbl'!$R$5:$R$1053, MATCH('CF Values LookUp'!DV$4 &amp; 'CF Values LookUp'!$D12, 'Custom Field Tbl'!$Q$5:$Q$1053 &amp; 'Custom Field Tbl'!$S$5:$S$1053, 0)) )</f>
        <v/>
      </c>
      <c r="DW12" t="str" cm="1">
        <f t="array" ref="DW12">IF(ISNA(INDEX('Custom Field Tbl'!$R$5:$R$1053, MATCH('CF Values LookUp'!DW$4 &amp; 'CF Values LookUp'!$D12, 'Custom Field Tbl'!$Q$5:$Q$1053 &amp; 'Custom Field Tbl'!$S$5:$S$1053, 0)) ), "",
INDEX('Custom Field Tbl'!$R$5:$R$1053, MATCH('CF Values LookUp'!DW$4 &amp; 'CF Values LookUp'!$D12, 'Custom Field Tbl'!$Q$5:$Q$1053 &amp; 'Custom Field Tbl'!$S$5:$S$1053, 0)) )</f>
        <v/>
      </c>
      <c r="DX12" t="str" cm="1">
        <f t="array" ref="DX12">IF(ISNA(INDEX('Custom Field Tbl'!$R$5:$R$1053, MATCH('CF Values LookUp'!DX$4 &amp; 'CF Values LookUp'!$D12, 'Custom Field Tbl'!$Q$5:$Q$1053 &amp; 'Custom Field Tbl'!$S$5:$S$1053, 0)) ), "",
INDEX('Custom Field Tbl'!$R$5:$R$1053, MATCH('CF Values LookUp'!DX$4 &amp; 'CF Values LookUp'!$D12, 'Custom Field Tbl'!$Q$5:$Q$1053 &amp; 'Custom Field Tbl'!$S$5:$S$1053, 0)) )</f>
        <v/>
      </c>
      <c r="DY12" t="str" cm="1">
        <f t="array" ref="DY12">IF(ISNA(INDEX('Custom Field Tbl'!$R$5:$R$1053, MATCH('CF Values LookUp'!DY$4 &amp; 'CF Values LookUp'!$D12, 'Custom Field Tbl'!$Q$5:$Q$1053 &amp; 'Custom Field Tbl'!$S$5:$S$1053, 0)) ), "",
INDEX('Custom Field Tbl'!$R$5:$R$1053, MATCH('CF Values LookUp'!DY$4 &amp; 'CF Values LookUp'!$D12, 'Custom Field Tbl'!$Q$5:$Q$1053 &amp; 'Custom Field Tbl'!$S$5:$S$1053, 0)) )</f>
        <v>Nitrogen Dioxide (NOx)</v>
      </c>
      <c r="DZ12" t="str" cm="1">
        <f t="array" ref="DZ12">IF(ISNA(INDEX('Custom Field Tbl'!$R$5:$R$1053, MATCH('CF Values LookUp'!DZ$4 &amp; 'CF Values LookUp'!$D12, 'Custom Field Tbl'!$Q$5:$Q$1053 &amp; 'Custom Field Tbl'!$S$5:$S$1053, 0)) ), "",
INDEX('Custom Field Tbl'!$R$5:$R$1053, MATCH('CF Values LookUp'!DZ$4 &amp; 'CF Values LookUp'!$D12, 'Custom Field Tbl'!$Q$5:$Q$1053 &amp; 'Custom Field Tbl'!$S$5:$S$1053, 0)) )</f>
        <v/>
      </c>
      <c r="EA12" t="str" cm="1">
        <f t="array" ref="EA12">IF(ISNA(INDEX('Custom Field Tbl'!$R$5:$R$1053, MATCH('CF Values LookUp'!EA$4 &amp; 'CF Values LookUp'!$D12, 'Custom Field Tbl'!$Q$5:$Q$1053 &amp; 'Custom Field Tbl'!$S$5:$S$1053, 0)) ), "",
INDEX('Custom Field Tbl'!$R$5:$R$1053, MATCH('CF Values LookUp'!EA$4 &amp; 'CF Values LookUp'!$D12, 'Custom Field Tbl'!$Q$5:$Q$1053 &amp; 'Custom Field Tbl'!$S$5:$S$1053, 0)) )</f>
        <v/>
      </c>
      <c r="EB12" t="str" cm="1">
        <f t="array" ref="EB12">IF(ISNA(INDEX('Custom Field Tbl'!$R$5:$R$1053, MATCH('CF Values LookUp'!EB$4 &amp; 'CF Values LookUp'!$D12, 'Custom Field Tbl'!$Q$5:$Q$1053 &amp; 'Custom Field Tbl'!$S$5:$S$1053, 0)) ), "",
INDEX('Custom Field Tbl'!$R$5:$R$1053, MATCH('CF Values LookUp'!EB$4 &amp; 'CF Values LookUp'!$D12, 'Custom Field Tbl'!$Q$5:$Q$1053 &amp; 'Custom Field Tbl'!$S$5:$S$1053, 0)) )</f>
        <v/>
      </c>
      <c r="EC12" t="str" cm="1">
        <f t="array" ref="EC12">IF(ISNA(INDEX('Custom Field Tbl'!$R$5:$R$1053, MATCH('CF Values LookUp'!EC$4 &amp; 'CF Values LookUp'!$D12, 'Custom Field Tbl'!$Q$5:$Q$1053 &amp; 'Custom Field Tbl'!$S$5:$S$1053, 0)) ), "",
INDEX('Custom Field Tbl'!$R$5:$R$1053, MATCH('CF Values LookUp'!EC$4 &amp; 'CF Values LookUp'!$D12, 'Custom Field Tbl'!$Q$5:$Q$1053 &amp; 'Custom Field Tbl'!$S$5:$S$1053, 0)) )</f>
        <v/>
      </c>
      <c r="ED12" t="str" cm="1">
        <f t="array" ref="ED12">IF(ISNA(INDEX('Custom Field Tbl'!$R$5:$R$1053, MATCH('CF Values LookUp'!ED$4 &amp; 'CF Values LookUp'!$D12, 'Custom Field Tbl'!$Q$5:$Q$1053 &amp; 'Custom Field Tbl'!$S$5:$S$1053, 0)) ), "",
INDEX('Custom Field Tbl'!$R$5:$R$1053, MATCH('CF Values LookUp'!ED$4 &amp; 'CF Values LookUp'!$D12, 'Custom Field Tbl'!$Q$5:$Q$1053 &amp; 'Custom Field Tbl'!$S$5:$S$1053, 0)) )</f>
        <v/>
      </c>
      <c r="EE12" t="str" cm="1">
        <f t="array" ref="EE12">IF(ISNA(INDEX('Custom Field Tbl'!$R$5:$R$1053, MATCH('CF Values LookUp'!EE$4 &amp; 'CF Values LookUp'!$D12, 'Custom Field Tbl'!$Q$5:$Q$1053 &amp; 'Custom Field Tbl'!$S$5:$S$1053, 0)) ), "",
INDEX('Custom Field Tbl'!$R$5:$R$1053, MATCH('CF Values LookUp'!EE$4 &amp; 'CF Values LookUp'!$D12, 'Custom Field Tbl'!$Q$5:$Q$1053 &amp; 'Custom Field Tbl'!$S$5:$S$1053, 0)) )</f>
        <v/>
      </c>
      <c r="EF12" t="str" cm="1">
        <f t="array" ref="EF12">IF(ISNA(INDEX('Custom Field Tbl'!$R$5:$R$1053, MATCH('CF Values LookUp'!EF$4 &amp; 'CF Values LookUp'!$D12, 'Custom Field Tbl'!$Q$5:$Q$1053 &amp; 'Custom Field Tbl'!$S$5:$S$1053, 0)) ), "",
INDEX('Custom Field Tbl'!$R$5:$R$1053, MATCH('CF Values LookUp'!EF$4 &amp; 'CF Values LookUp'!$D12, 'Custom Field Tbl'!$Q$5:$Q$1053 &amp; 'Custom Field Tbl'!$S$5:$S$1053, 0)) )</f>
        <v/>
      </c>
      <c r="EG12" t="str" cm="1">
        <f t="array" ref="EG12">IF(ISNA(INDEX('Custom Field Tbl'!$R$5:$R$1053, MATCH('CF Values LookUp'!EG$4 &amp; 'CF Values LookUp'!$D12, 'Custom Field Tbl'!$Q$5:$Q$1053 &amp; 'Custom Field Tbl'!$S$5:$S$1053, 0)) ), "",
INDEX('Custom Field Tbl'!$R$5:$R$1053, MATCH('CF Values LookUp'!EG$4 &amp; 'CF Values LookUp'!$D12, 'Custom Field Tbl'!$Q$5:$Q$1053 &amp; 'Custom Field Tbl'!$S$5:$S$1053, 0)) )</f>
        <v/>
      </c>
      <c r="EH12" t="str" cm="1">
        <f t="array" ref="EH12">IF(ISNA(INDEX('Custom Field Tbl'!$R$5:$R$1053, MATCH('CF Values LookUp'!EH$4 &amp; 'CF Values LookUp'!$D12, 'Custom Field Tbl'!$Q$5:$Q$1053 &amp; 'Custom Field Tbl'!$S$5:$S$1053, 0)) ), "",
INDEX('Custom Field Tbl'!$R$5:$R$1053, MATCH('CF Values LookUp'!EH$4 &amp; 'CF Values LookUp'!$D12, 'Custom Field Tbl'!$Q$5:$Q$1053 &amp; 'Custom Field Tbl'!$S$5:$S$1053, 0)) )</f>
        <v/>
      </c>
      <c r="EI12" t="str" cm="1">
        <f t="array" ref="EI12">IF(ISNA(INDEX('Custom Field Tbl'!$R$5:$R$1053, MATCH('CF Values LookUp'!EI$4 &amp; 'CF Values LookUp'!$D12, 'Custom Field Tbl'!$Q$5:$Q$1053 &amp; 'Custom Field Tbl'!$S$5:$S$1053, 0)) ), "",
INDEX('Custom Field Tbl'!$R$5:$R$1053, MATCH('CF Values LookUp'!EI$4 &amp; 'CF Values LookUp'!$D12, 'Custom Field Tbl'!$Q$5:$Q$1053 &amp; 'Custom Field Tbl'!$S$5:$S$1053, 0)) )</f>
        <v/>
      </c>
      <c r="EJ12" t="str" cm="1">
        <f t="array" ref="EJ12">IF(ISNA(INDEX('Custom Field Tbl'!$R$5:$R$1053, MATCH('CF Values LookUp'!EJ$4 &amp; 'CF Values LookUp'!$D12, 'Custom Field Tbl'!$Q$5:$Q$1053 &amp; 'Custom Field Tbl'!$S$5:$S$1053, 0)) ), "",
INDEX('Custom Field Tbl'!$R$5:$R$1053, MATCH('CF Values LookUp'!EJ$4 &amp; 'CF Values LookUp'!$D12, 'Custom Field Tbl'!$Q$5:$Q$1053 &amp; 'Custom Field Tbl'!$S$5:$S$1053, 0)) )</f>
        <v/>
      </c>
      <c r="EK12" t="str" cm="1">
        <f t="array" ref="EK12">IF(ISNA(INDEX('Custom Field Tbl'!$R$5:$R$1053, MATCH('CF Values LookUp'!EK$4 &amp; 'CF Values LookUp'!$D12, 'Custom Field Tbl'!$Q$5:$Q$1053 &amp; 'Custom Field Tbl'!$S$5:$S$1053, 0)) ), "",
INDEX('Custom Field Tbl'!$R$5:$R$1053, MATCH('CF Values LookUp'!EK$4 &amp; 'CF Values LookUp'!$D12, 'Custom Field Tbl'!$Q$5:$Q$1053 &amp; 'Custom Field Tbl'!$S$5:$S$1053, 0)) )</f>
        <v/>
      </c>
      <c r="EL12" t="str" cm="1">
        <f t="array" ref="EL12">IF(ISNA(INDEX('Custom Field Tbl'!$R$5:$R$1053, MATCH('CF Values LookUp'!EL$4 &amp; 'CF Values LookUp'!$D12, 'Custom Field Tbl'!$Q$5:$Q$1053 &amp; 'Custom Field Tbl'!$S$5:$S$1053, 0)) ), "",
INDEX('Custom Field Tbl'!$R$5:$R$1053, MATCH('CF Values LookUp'!EL$4 &amp; 'CF Values LookUp'!$D12, 'Custom Field Tbl'!$Q$5:$Q$1053 &amp; 'Custom Field Tbl'!$S$5:$S$1053, 0)) )</f>
        <v/>
      </c>
      <c r="EM12" t="str" cm="1">
        <f t="array" ref="EM12">IF(ISNA(INDEX('Custom Field Tbl'!$R$5:$R$1053, MATCH('CF Values LookUp'!EM$4 &amp; 'CF Values LookUp'!$D12, 'Custom Field Tbl'!$Q$5:$Q$1053 &amp; 'Custom Field Tbl'!$S$5:$S$1053, 0)) ), "",
INDEX('Custom Field Tbl'!$R$5:$R$1053, MATCH('CF Values LookUp'!EM$4 &amp; 'CF Values LookUp'!$D12, 'Custom Field Tbl'!$Q$5:$Q$1053 &amp; 'Custom Field Tbl'!$S$5:$S$1053, 0)) )</f>
        <v/>
      </c>
      <c r="EN12" t="str" cm="1">
        <f t="array" ref="EN12">IF(ISNA(INDEX('Custom Field Tbl'!$R$5:$R$1053, MATCH('CF Values LookUp'!EN$4 &amp; 'CF Values LookUp'!$D12, 'Custom Field Tbl'!$Q$5:$Q$1053 &amp; 'Custom Field Tbl'!$S$5:$S$1053, 0)) ), "",
INDEX('Custom Field Tbl'!$R$5:$R$1053, MATCH('CF Values LookUp'!EN$4 &amp; 'CF Values LookUp'!$D12, 'Custom Field Tbl'!$Q$5:$Q$1053 &amp; 'Custom Field Tbl'!$S$5:$S$1053, 0)) )</f>
        <v/>
      </c>
      <c r="EO12" t="str" cm="1">
        <f t="array" ref="EO12">IF(ISNA(INDEX('Custom Field Tbl'!$R$5:$R$1053, MATCH('CF Values LookUp'!EO$4 &amp; 'CF Values LookUp'!$D12, 'Custom Field Tbl'!$Q$5:$Q$1053 &amp; 'Custom Field Tbl'!$S$5:$S$1053, 0)) ), "",
INDEX('Custom Field Tbl'!$R$5:$R$1053, MATCH('CF Values LookUp'!EO$4 &amp; 'CF Values LookUp'!$D12, 'Custom Field Tbl'!$Q$5:$Q$1053 &amp; 'Custom Field Tbl'!$S$5:$S$1053, 0)) )</f>
        <v/>
      </c>
      <c r="EP12" t="str" cm="1">
        <f t="array" ref="EP12">IF(ISNA(INDEX('Custom Field Tbl'!$R$5:$R$1053, MATCH('CF Values LookUp'!EP$4 &amp; 'CF Values LookUp'!$D12, 'Custom Field Tbl'!$Q$5:$Q$1053 &amp; 'Custom Field Tbl'!$S$5:$S$1053, 0)) ), "",
INDEX('Custom Field Tbl'!$R$5:$R$1053, MATCH('CF Values LookUp'!EP$4 &amp; 'CF Values LookUp'!$D12, 'Custom Field Tbl'!$Q$5:$Q$1053 &amp; 'Custom Field Tbl'!$S$5:$S$1053, 0)) )</f>
        <v/>
      </c>
      <c r="EQ12" t="str" cm="1">
        <f t="array" ref="EQ12">IF(ISNA(INDEX('Custom Field Tbl'!$R$5:$R$1053, MATCH('CF Values LookUp'!EQ$4 &amp; 'CF Values LookUp'!$D12, 'Custom Field Tbl'!$Q$5:$Q$1053 &amp; 'Custom Field Tbl'!$S$5:$S$1053, 0)) ), "",
INDEX('Custom Field Tbl'!$R$5:$R$1053, MATCH('CF Values LookUp'!EQ$4 &amp; 'CF Values LookUp'!$D12, 'Custom Field Tbl'!$Q$5:$Q$1053 &amp; 'Custom Field Tbl'!$S$5:$S$1053, 0)) )</f>
        <v/>
      </c>
      <c r="ER12" t="str" cm="1">
        <f t="array" ref="ER12">IF(ISNA(INDEX('Custom Field Tbl'!$R$5:$R$1053, MATCH('CF Values LookUp'!ER$4 &amp; 'CF Values LookUp'!$D12, 'Custom Field Tbl'!$Q$5:$Q$1053 &amp; 'Custom Field Tbl'!$S$5:$S$1053, 0)) ), "",
INDEX('Custom Field Tbl'!$R$5:$R$1053, MATCH('CF Values LookUp'!ER$4 &amp; 'CF Values LookUp'!$D12, 'Custom Field Tbl'!$Q$5:$Q$1053 &amp; 'Custom Field Tbl'!$S$5:$S$1053, 0)) )</f>
        <v/>
      </c>
      <c r="ES12" t="str" cm="1">
        <f t="array" ref="ES12">IF(ISNA(INDEX('Custom Field Tbl'!$R$5:$R$1053, MATCH('CF Values LookUp'!ES$4 &amp; 'CF Values LookUp'!$D12, 'Custom Field Tbl'!$Q$5:$Q$1053 &amp; 'Custom Field Tbl'!$S$5:$S$1053, 0)) ), "",
INDEX('Custom Field Tbl'!$R$5:$R$1053, MATCH('CF Values LookUp'!ES$4 &amp; 'CF Values LookUp'!$D12, 'Custom Field Tbl'!$Q$5:$Q$1053 &amp; 'Custom Field Tbl'!$S$5:$S$1053, 0)) )</f>
        <v/>
      </c>
      <c r="ET12" t="str" cm="1">
        <f t="array" ref="ET12">IF(ISNA(INDEX('Custom Field Tbl'!$R$5:$R$1053, MATCH('CF Values LookUp'!ET$4 &amp; 'CF Values LookUp'!$D12, 'Custom Field Tbl'!$Q$5:$Q$1053 &amp; 'Custom Field Tbl'!$S$5:$S$1053, 0)) ), "",
INDEX('Custom Field Tbl'!$R$5:$R$1053, MATCH('CF Values LookUp'!ET$4 &amp; 'CF Values LookUp'!$D12, 'Custom Field Tbl'!$Q$5:$Q$1053 &amp; 'Custom Field Tbl'!$S$5:$S$1053, 0)) )</f>
        <v/>
      </c>
      <c r="EU12" t="str" cm="1">
        <f t="array" ref="EU12">IF(ISNA(INDEX('Custom Field Tbl'!$R$5:$R$1053, MATCH('CF Values LookUp'!EU$4 &amp; 'CF Values LookUp'!$D12, 'Custom Field Tbl'!$Q$5:$Q$1053 &amp; 'Custom Field Tbl'!$S$5:$S$1053, 0)) ), "",
INDEX('Custom Field Tbl'!$R$5:$R$1053, MATCH('CF Values LookUp'!EU$4 &amp; 'CF Values LookUp'!$D12, 'Custom Field Tbl'!$Q$5:$Q$1053 &amp; 'Custom Field Tbl'!$S$5:$S$1053, 0)) )</f>
        <v/>
      </c>
      <c r="EV12" t="str" cm="1">
        <f t="array" ref="EV12">IF(ISNA(INDEX('Custom Field Tbl'!$R$5:$R$1053, MATCH('CF Values LookUp'!EV$4 &amp; 'CF Values LookUp'!$D12, 'Custom Field Tbl'!$Q$5:$Q$1053 &amp; 'Custom Field Tbl'!$S$5:$S$1053, 0)) ), "",
INDEX('Custom Field Tbl'!$R$5:$R$1053, MATCH('CF Values LookUp'!EV$4 &amp; 'CF Values LookUp'!$D12, 'Custom Field Tbl'!$Q$5:$Q$1053 &amp; 'Custom Field Tbl'!$S$5:$S$1053, 0)) )</f>
        <v/>
      </c>
      <c r="EW12" t="str" cm="1">
        <f t="array" ref="EW12">IF(ISNA(INDEX('Custom Field Tbl'!$R$5:$R$1053, MATCH('CF Values LookUp'!EW$4 &amp; 'CF Values LookUp'!$D12, 'Custom Field Tbl'!$Q$5:$Q$1053 &amp; 'Custom Field Tbl'!$S$5:$S$1053, 0)) ), "",
INDEX('Custom Field Tbl'!$R$5:$R$1053, MATCH('CF Values LookUp'!EW$4 &amp; 'CF Values LookUp'!$D12, 'Custom Field Tbl'!$Q$5:$Q$1053 &amp; 'Custom Field Tbl'!$S$5:$S$1053, 0)) )</f>
        <v/>
      </c>
      <c r="EX12" t="str" cm="1">
        <f t="array" ref="EX12">IF(ISNA(INDEX('Custom Field Tbl'!$R$5:$R$1053, MATCH('CF Values LookUp'!EX$4 &amp; 'CF Values LookUp'!$D12, 'Custom Field Tbl'!$Q$5:$Q$1053 &amp; 'Custom Field Tbl'!$S$5:$S$1053, 0)) ), "",
INDEX('Custom Field Tbl'!$R$5:$R$1053, MATCH('CF Values LookUp'!EX$4 &amp; 'CF Values LookUp'!$D12, 'Custom Field Tbl'!$Q$5:$Q$1053 &amp; 'Custom Field Tbl'!$S$5:$S$1053, 0)) )</f>
        <v/>
      </c>
      <c r="EY12" t="str" cm="1">
        <f t="array" ref="EY12">IF(ISNA(INDEX('Custom Field Tbl'!$R$5:$R$1053, MATCH('CF Values LookUp'!EY$4 &amp; 'CF Values LookUp'!$D12, 'Custom Field Tbl'!$Q$5:$Q$1053 &amp; 'Custom Field Tbl'!$S$5:$S$1053, 0)) ), "",
INDEX('Custom Field Tbl'!$R$5:$R$1053, MATCH('CF Values LookUp'!EY$4 &amp; 'CF Values LookUp'!$D12, 'Custom Field Tbl'!$Q$5:$Q$1053 &amp; 'Custom Field Tbl'!$S$5:$S$1053, 0)) )</f>
        <v/>
      </c>
      <c r="EZ12" t="str" cm="1">
        <f t="array" ref="EZ12">IF(ISNA(INDEX('Custom Field Tbl'!$R$5:$R$1053, MATCH('CF Values LookUp'!EZ$4 &amp; 'CF Values LookUp'!$D12, 'Custom Field Tbl'!$Q$5:$Q$1053 &amp; 'Custom Field Tbl'!$S$5:$S$1053, 0)) ), "",
INDEX('Custom Field Tbl'!$R$5:$R$1053, MATCH('CF Values LookUp'!EZ$4 &amp; 'CF Values LookUp'!$D12, 'Custom Field Tbl'!$Q$5:$Q$1053 &amp; 'Custom Field Tbl'!$S$5:$S$1053, 0)) )</f>
        <v/>
      </c>
      <c r="FA12" t="str" cm="1">
        <f t="array" ref="FA12">IF(ISNA(INDEX('Custom Field Tbl'!$R$5:$R$1053, MATCH('CF Values LookUp'!FA$4 &amp; 'CF Values LookUp'!$D12, 'Custom Field Tbl'!$Q$5:$Q$1053 &amp; 'Custom Field Tbl'!$S$5:$S$1053, 0)) ), "",
INDEX('Custom Field Tbl'!$R$5:$R$1053, MATCH('CF Values LookUp'!FA$4 &amp; 'CF Values LookUp'!$D12, 'Custom Field Tbl'!$Q$5:$Q$1053 &amp; 'Custom Field Tbl'!$S$5:$S$1053, 0)) )</f>
        <v/>
      </c>
      <c r="FB12" t="str" cm="1">
        <f t="array" ref="FB12">IF(ISNA(INDEX('Custom Field Tbl'!$R$5:$R$1053, MATCH('CF Values LookUp'!FB$4 &amp; 'CF Values LookUp'!$D12, 'Custom Field Tbl'!$Q$5:$Q$1053 &amp; 'Custom Field Tbl'!$S$5:$S$1053, 0)) ), "",
INDEX('Custom Field Tbl'!$R$5:$R$1053, MATCH('CF Values LookUp'!FB$4 &amp; 'CF Values LookUp'!$D12, 'Custom Field Tbl'!$Q$5:$Q$1053 &amp; 'Custom Field Tbl'!$S$5:$S$1053, 0)) )</f>
        <v/>
      </c>
      <c r="FC12" t="str" cm="1">
        <f t="array" ref="FC12">IF(ISNA(INDEX('Custom Field Tbl'!$R$5:$R$1053, MATCH('CF Values LookUp'!FC$4 &amp; 'CF Values LookUp'!$D12, 'Custom Field Tbl'!$Q$5:$Q$1053 &amp; 'Custom Field Tbl'!$S$5:$S$1053, 0)) ), "",
INDEX('Custom Field Tbl'!$R$5:$R$1053, MATCH('CF Values LookUp'!FC$4 &amp; 'CF Values LookUp'!$D12, 'Custom Field Tbl'!$Q$5:$Q$1053 &amp; 'Custom Field Tbl'!$S$5:$S$1053, 0)) )</f>
        <v/>
      </c>
      <c r="FD12" t="str" cm="1">
        <f t="array" ref="FD12">IF(ISNA(INDEX('Custom Field Tbl'!$R$5:$R$1053, MATCH('CF Values LookUp'!FD$4 &amp; 'CF Values LookUp'!$D12, 'Custom Field Tbl'!$Q$5:$Q$1053 &amp; 'Custom Field Tbl'!$S$5:$S$1053, 0)) ), "",
INDEX('Custom Field Tbl'!$R$5:$R$1053, MATCH('CF Values LookUp'!FD$4 &amp; 'CF Values LookUp'!$D12, 'Custom Field Tbl'!$Q$5:$Q$1053 &amp; 'Custom Field Tbl'!$S$5:$S$1053, 0)) )</f>
        <v/>
      </c>
      <c r="FE12" t="str" cm="1">
        <f t="array" ref="FE12">IF(ISNA(INDEX('Custom Field Tbl'!$R$5:$R$1053, MATCH('CF Values LookUp'!FE$4 &amp; 'CF Values LookUp'!$D12, 'Custom Field Tbl'!$Q$5:$Q$1053 &amp; 'Custom Field Tbl'!$S$5:$S$1053, 0)) ), "",
INDEX('Custom Field Tbl'!$R$5:$R$1053, MATCH('CF Values LookUp'!FE$4 &amp; 'CF Values LookUp'!$D12, 'Custom Field Tbl'!$Q$5:$Q$1053 &amp; 'Custom Field Tbl'!$S$5:$S$1053, 0)) )</f>
        <v/>
      </c>
      <c r="FF12" t="str" cm="1">
        <f t="array" ref="FF12">IF(ISNA(INDEX('Custom Field Tbl'!$R$5:$R$1053, MATCH('CF Values LookUp'!FF$4 &amp; 'CF Values LookUp'!$D12, 'Custom Field Tbl'!$Q$5:$Q$1053 &amp; 'Custom Field Tbl'!$S$5:$S$1053, 0)) ), "",
INDEX('Custom Field Tbl'!$R$5:$R$1053, MATCH('CF Values LookUp'!FF$4 &amp; 'CF Values LookUp'!$D12, 'Custom Field Tbl'!$Q$5:$Q$1053 &amp; 'Custom Field Tbl'!$S$5:$S$1053, 0)) )</f>
        <v/>
      </c>
      <c r="FG12" t="str" cm="1">
        <f t="array" ref="FG12">IF(ISNA(INDEX('Custom Field Tbl'!$R$5:$R$1053, MATCH('CF Values LookUp'!FG$4 &amp; 'CF Values LookUp'!$D12, 'Custom Field Tbl'!$Q$5:$Q$1053 &amp; 'Custom Field Tbl'!$S$5:$S$1053, 0)) ), "",
INDEX('Custom Field Tbl'!$R$5:$R$1053, MATCH('CF Values LookUp'!FG$4 &amp; 'CF Values LookUp'!$D12, 'Custom Field Tbl'!$Q$5:$Q$1053 &amp; 'Custom Field Tbl'!$S$5:$S$1053, 0)) )</f>
        <v/>
      </c>
      <c r="FH12" t="str" cm="1">
        <f t="array" ref="FH12">IF(ISNA(INDEX('Custom Field Tbl'!$R$5:$R$1053, MATCH('CF Values LookUp'!FH$4 &amp; 'CF Values LookUp'!$D12, 'Custom Field Tbl'!$Q$5:$Q$1053 &amp; 'Custom Field Tbl'!$S$5:$S$1053, 0)) ), "",
INDEX('Custom Field Tbl'!$R$5:$R$1053, MATCH('CF Values LookUp'!FH$4 &amp; 'CF Values LookUp'!$D12, 'Custom Field Tbl'!$Q$5:$Q$1053 &amp; 'Custom Field Tbl'!$S$5:$S$1053, 0)) )</f>
        <v/>
      </c>
      <c r="FI12" t="str" cm="1">
        <f t="array" ref="FI12">IF(ISNA(INDEX('Custom Field Tbl'!$R$5:$R$1053, MATCH('CF Values LookUp'!FI$4 &amp; 'CF Values LookUp'!$D12, 'Custom Field Tbl'!$Q$5:$Q$1053 &amp; 'Custom Field Tbl'!$S$5:$S$1053, 0)) ), "",
INDEX('Custom Field Tbl'!$R$5:$R$1053, MATCH('CF Values LookUp'!FI$4 &amp; 'CF Values LookUp'!$D12, 'Custom Field Tbl'!$Q$5:$Q$1053 &amp; 'Custom Field Tbl'!$S$5:$S$1053, 0)) )</f>
        <v>Ten Fixtures</v>
      </c>
      <c r="FJ12" t="str" cm="1">
        <f t="array" ref="FJ12">IF(ISNA(INDEX('Custom Field Tbl'!$R$5:$R$1053, MATCH('CF Values LookUp'!FJ$4 &amp; 'CF Values LookUp'!$D12, 'Custom Field Tbl'!$Q$5:$Q$1053 &amp; 'Custom Field Tbl'!$S$5:$S$1053, 0)) ), "",
INDEX('Custom Field Tbl'!$R$5:$R$1053, MATCH('CF Values LookUp'!FJ$4 &amp; 'CF Values LookUp'!$D12, 'Custom Field Tbl'!$Q$5:$Q$1053 &amp; 'Custom Field Tbl'!$S$5:$S$1053, 0)) )</f>
        <v/>
      </c>
      <c r="FK12" t="str" cm="1">
        <f t="array" ref="FK12">IF(ISNA(INDEX('Custom Field Tbl'!$R$5:$R$1053, MATCH('CF Values LookUp'!FK$4 &amp; 'CF Values LookUp'!$D12, 'Custom Field Tbl'!$Q$5:$Q$1053 &amp; 'Custom Field Tbl'!$S$5:$S$1053, 0)) ), "",
INDEX('Custom Field Tbl'!$R$5:$R$1053, MATCH('CF Values LookUp'!FK$4 &amp; 'CF Values LookUp'!$D12, 'Custom Field Tbl'!$Q$5:$Q$1053 &amp; 'Custom Field Tbl'!$S$5:$S$1053, 0)) )</f>
        <v/>
      </c>
      <c r="FL12" t="str" cm="1">
        <f t="array" ref="FL12">IF(ISNA(INDEX('Custom Field Tbl'!$R$5:$R$1053, MATCH('CF Values LookUp'!FL$4 &amp; 'CF Values LookUp'!$D12, 'Custom Field Tbl'!$Q$5:$Q$1053 &amp; 'Custom Field Tbl'!$S$5:$S$1053, 0)) ), "",
INDEX('Custom Field Tbl'!$R$5:$R$1053, MATCH('CF Values LookUp'!FL$4 &amp; 'CF Values LookUp'!$D12, 'Custom Field Tbl'!$Q$5:$Q$1053 &amp; 'Custom Field Tbl'!$S$5:$S$1053, 0)) )</f>
        <v/>
      </c>
      <c r="FM12" t="str" cm="1">
        <f t="array" ref="FM12">IF(ISNA(INDEX('Custom Field Tbl'!$R$5:$R$1053, MATCH('CF Values LookUp'!FM$4 &amp; 'CF Values LookUp'!$D12, 'Custom Field Tbl'!$Q$5:$Q$1053 &amp; 'Custom Field Tbl'!$S$5:$S$1053, 0)) ), "",
INDEX('Custom Field Tbl'!$R$5:$R$1053, MATCH('CF Values LookUp'!FM$4 &amp; 'CF Values LookUp'!$D12, 'Custom Field Tbl'!$Q$5:$Q$1053 &amp; 'Custom Field Tbl'!$S$5:$S$1053, 0)) )</f>
        <v/>
      </c>
      <c r="FN12" t="str" cm="1">
        <f t="array" ref="FN12">IF(ISNA(INDEX('Custom Field Tbl'!$R$5:$R$1053, MATCH('CF Values LookUp'!FN$4 &amp; 'CF Values LookUp'!$D12, 'Custom Field Tbl'!$Q$5:$Q$1053 &amp; 'Custom Field Tbl'!$S$5:$S$1053, 0)) ), "",
INDEX('Custom Field Tbl'!$R$5:$R$1053, MATCH('CF Values LookUp'!FN$4 &amp; 'CF Values LookUp'!$D12, 'Custom Field Tbl'!$Q$5:$Q$1053 &amp; 'Custom Field Tbl'!$S$5:$S$1053, 0)) )</f>
        <v/>
      </c>
      <c r="FO12" t="str" cm="1">
        <f t="array" ref="FO12">IF(ISNA(INDEX('Custom Field Tbl'!$R$5:$R$1053, MATCH('CF Values LookUp'!FO$4 &amp; 'CF Values LookUp'!$D12, 'Custom Field Tbl'!$Q$5:$Q$1053 &amp; 'Custom Field Tbl'!$S$5:$S$1053, 0)) ), "",
INDEX('Custom Field Tbl'!$R$5:$R$1053, MATCH('CF Values LookUp'!FO$4 &amp; 'CF Values LookUp'!$D12, 'Custom Field Tbl'!$Q$5:$Q$1053 &amp; 'Custom Field Tbl'!$S$5:$S$1053, 0)) )</f>
        <v/>
      </c>
      <c r="FP12" t="str" cm="1">
        <f t="array" ref="FP12">IF(ISNA(INDEX('Custom Field Tbl'!$R$5:$R$1053, MATCH('CF Values LookUp'!FP$4 &amp; 'CF Values LookUp'!$D12, 'Custom Field Tbl'!$Q$5:$Q$1053 &amp; 'Custom Field Tbl'!$S$5:$S$1053, 0)) ), "",
INDEX('Custom Field Tbl'!$R$5:$R$1053, MATCH('CF Values LookUp'!FP$4 &amp; 'CF Values LookUp'!$D12, 'Custom Field Tbl'!$Q$5:$Q$1053 &amp; 'Custom Field Tbl'!$S$5:$S$1053, 0)) )</f>
        <v/>
      </c>
      <c r="FQ12" t="str" cm="1">
        <f t="array" ref="FQ12">IF(ISNA(INDEX('Custom Field Tbl'!$R$5:$R$1053, MATCH('CF Values LookUp'!FQ$4 &amp; 'CF Values LookUp'!$D12, 'Custom Field Tbl'!$Q$5:$Q$1053 &amp; 'Custom Field Tbl'!$S$5:$S$1053, 0)) ), "",
INDEX('Custom Field Tbl'!$R$5:$R$1053, MATCH('CF Values LookUp'!FQ$4 &amp; 'CF Values LookUp'!$D12, 'Custom Field Tbl'!$Q$5:$Q$1053 &amp; 'Custom Field Tbl'!$S$5:$S$1053, 0)) )</f>
        <v/>
      </c>
      <c r="FR12" t="str" cm="1">
        <f t="array" ref="FR12">IF(ISNA(INDEX('Custom Field Tbl'!$R$5:$R$1053, MATCH('CF Values LookUp'!FR$4 &amp; 'CF Values LookUp'!$D12, 'Custom Field Tbl'!$Q$5:$Q$1053 &amp; 'Custom Field Tbl'!$S$5:$S$1053, 0)) ), "",
INDEX('Custom Field Tbl'!$R$5:$R$1053, MATCH('CF Values LookUp'!FR$4 &amp; 'CF Values LookUp'!$D12, 'Custom Field Tbl'!$Q$5:$Q$1053 &amp; 'Custom Field Tbl'!$S$5:$S$1053, 0)) )</f>
        <v/>
      </c>
      <c r="FS12" t="str" cm="1">
        <f t="array" ref="FS12">IF(ISNA(INDEX('Custom Field Tbl'!$R$5:$R$1053, MATCH('CF Values LookUp'!FS$4 &amp; 'CF Values LookUp'!$D12, 'Custom Field Tbl'!$Q$5:$Q$1053 &amp; 'Custom Field Tbl'!$S$5:$S$1053, 0)) ), "",
INDEX('Custom Field Tbl'!$R$5:$R$1053, MATCH('CF Values LookUp'!FS$4 &amp; 'CF Values LookUp'!$D12, 'Custom Field Tbl'!$Q$5:$Q$1053 &amp; 'Custom Field Tbl'!$S$5:$S$1053, 0)) )</f>
        <v/>
      </c>
      <c r="FT12" t="str" cm="1">
        <f t="array" ref="FT12">IF(ISNA(INDEX('Custom Field Tbl'!$R$5:$R$1053, MATCH('CF Values LookUp'!FT$4 &amp; 'CF Values LookUp'!$D12, 'Custom Field Tbl'!$Q$5:$Q$1053 &amp; 'Custom Field Tbl'!$S$5:$S$1053, 0)) ), "",
INDEX('Custom Field Tbl'!$R$5:$R$1053, MATCH('CF Values LookUp'!FT$4 &amp; 'CF Values LookUp'!$D12, 'Custom Field Tbl'!$Q$5:$Q$1053 &amp; 'Custom Field Tbl'!$S$5:$S$1053, 0)) )</f>
        <v/>
      </c>
      <c r="FU12" t="str" cm="1">
        <f t="array" ref="FU12">IF(ISNA(INDEX('Custom Field Tbl'!$R$5:$R$1053, MATCH('CF Values LookUp'!FU$4 &amp; 'CF Values LookUp'!$D12, 'Custom Field Tbl'!$Q$5:$Q$1053 &amp; 'Custom Field Tbl'!$S$5:$S$1053, 0)) ), "",
INDEX('Custom Field Tbl'!$R$5:$R$1053, MATCH('CF Values LookUp'!FU$4 &amp; 'CF Values LookUp'!$D12, 'Custom Field Tbl'!$Q$5:$Q$1053 &amp; 'Custom Field Tbl'!$S$5:$S$1053, 0)) )</f>
        <v/>
      </c>
      <c r="FV12" t="str" cm="1">
        <f t="array" ref="FV12">IF(ISNA(INDEX('Custom Field Tbl'!$R$5:$R$1053, MATCH('CF Values LookUp'!FV$4 &amp; 'CF Values LookUp'!$D12, 'Custom Field Tbl'!$Q$5:$Q$1053 &amp; 'Custom Field Tbl'!$S$5:$S$1053, 0)) ), "",
INDEX('Custom Field Tbl'!$R$5:$R$1053, MATCH('CF Values LookUp'!FV$4 &amp; 'CF Values LookUp'!$D12, 'Custom Field Tbl'!$Q$5:$Q$1053 &amp; 'Custom Field Tbl'!$S$5:$S$1053, 0)) )</f>
        <v/>
      </c>
      <c r="FW12" t="str" cm="1">
        <f t="array" ref="FW12">IF(ISNA(INDEX('Custom Field Tbl'!$R$5:$R$1053, MATCH('CF Values LookUp'!FW$4 &amp; 'CF Values LookUp'!$D12, 'Custom Field Tbl'!$Q$5:$Q$1053 &amp; 'Custom Field Tbl'!$S$5:$S$1053, 0)) ), "",
INDEX('Custom Field Tbl'!$R$5:$R$1053, MATCH('CF Values LookUp'!FW$4 &amp; 'CF Values LookUp'!$D12, 'Custom Field Tbl'!$Q$5:$Q$1053 &amp; 'Custom Field Tbl'!$S$5:$S$1053, 0)) )</f>
        <v/>
      </c>
      <c r="FX12" t="str" cm="1">
        <f t="array" ref="FX12">IF(ISNA(INDEX('Custom Field Tbl'!$R$5:$R$1053, MATCH('CF Values LookUp'!FX$4 &amp; 'CF Values LookUp'!$D12, 'Custom Field Tbl'!$Q$5:$Q$1053 &amp; 'Custom Field Tbl'!$S$5:$S$1053, 0)) ), "",
INDEX('Custom Field Tbl'!$R$5:$R$1053, MATCH('CF Values LookUp'!FX$4 &amp; 'CF Values LookUp'!$D12, 'Custom Field Tbl'!$Q$5:$Q$1053 &amp; 'Custom Field Tbl'!$S$5:$S$1053, 0)) )</f>
        <v/>
      </c>
      <c r="FY12" t="str" cm="1">
        <f t="array" ref="FY12">IF(ISNA(INDEX('Custom Field Tbl'!$R$5:$R$1053, MATCH('CF Values LookUp'!FY$4 &amp; 'CF Values LookUp'!$D12, 'Custom Field Tbl'!$Q$5:$Q$1053 &amp; 'Custom Field Tbl'!$S$5:$S$1053, 0)) ), "",
INDEX('Custom Field Tbl'!$R$5:$R$1053, MATCH('CF Values LookUp'!FY$4 &amp; 'CF Values LookUp'!$D12, 'Custom Field Tbl'!$Q$5:$Q$1053 &amp; 'Custom Field Tbl'!$S$5:$S$1053, 0)) )</f>
        <v/>
      </c>
      <c r="FZ12" t="str" cm="1">
        <f t="array" ref="FZ12">IF(ISNA(INDEX('Custom Field Tbl'!$R$5:$R$1053, MATCH('CF Values LookUp'!FZ$4 &amp; 'CF Values LookUp'!$D12, 'Custom Field Tbl'!$Q$5:$Q$1053 &amp; 'Custom Field Tbl'!$S$5:$S$1053, 0)) ), "",
INDEX('Custom Field Tbl'!$R$5:$R$1053, MATCH('CF Values LookUp'!FZ$4 &amp; 'CF Values LookUp'!$D12, 'Custom Field Tbl'!$Q$5:$Q$1053 &amp; 'Custom Field Tbl'!$S$5:$S$1053, 0)) )</f>
        <v/>
      </c>
      <c r="GA12" t="str" cm="1">
        <f t="array" ref="GA12">IF(ISNA(INDEX('Custom Field Tbl'!$R$5:$R$1053, MATCH('CF Values LookUp'!GA$4 &amp; 'CF Values LookUp'!$D12, 'Custom Field Tbl'!$Q$5:$Q$1053 &amp; 'Custom Field Tbl'!$S$5:$S$1053, 0)) ), "",
INDEX('Custom Field Tbl'!$R$5:$R$1053, MATCH('CF Values LookUp'!GA$4 &amp; 'CF Values LookUp'!$D12, 'Custom Field Tbl'!$Q$5:$Q$1053 &amp; 'Custom Field Tbl'!$S$5:$S$1053, 0)) )</f>
        <v/>
      </c>
      <c r="GB12" t="str" cm="1">
        <f t="array" ref="GB12">IF(ISNA(INDEX('Custom Field Tbl'!$R$5:$R$1053, MATCH('CF Values LookUp'!GB$4 &amp; 'CF Values LookUp'!$D12, 'Custom Field Tbl'!$Q$5:$Q$1053 &amp; 'Custom Field Tbl'!$S$5:$S$1053, 0)) ), "",
INDEX('Custom Field Tbl'!$R$5:$R$1053, MATCH('CF Values LookUp'!GB$4 &amp; 'CF Values LookUp'!$D12, 'Custom Field Tbl'!$Q$5:$Q$1053 &amp; 'Custom Field Tbl'!$S$5:$S$1053, 0)) )</f>
        <v/>
      </c>
      <c r="GC12" t="str" cm="1">
        <f t="array" ref="GC12">IF(ISNA(INDEX('Custom Field Tbl'!$R$5:$R$1053, MATCH('CF Values LookUp'!GC$4 &amp; 'CF Values LookUp'!$D12, 'Custom Field Tbl'!$Q$5:$Q$1053 &amp; 'Custom Field Tbl'!$S$5:$S$1053, 0)) ), "",
INDEX('Custom Field Tbl'!$R$5:$R$1053, MATCH('CF Values LookUp'!GC$4 &amp; 'CF Values LookUp'!$D12, 'Custom Field Tbl'!$Q$5:$Q$1053 &amp; 'Custom Field Tbl'!$S$5:$S$1053, 0)) )</f>
        <v/>
      </c>
      <c r="GD12" t="str" cm="1">
        <f t="array" ref="GD12">IF(ISNA(INDEX('Custom Field Tbl'!$R$5:$R$1053, MATCH('CF Values LookUp'!GD$4 &amp; 'CF Values LookUp'!$D12, 'Custom Field Tbl'!$Q$5:$Q$1053 &amp; 'Custom Field Tbl'!$S$5:$S$1053, 0)) ), "",
INDEX('Custom Field Tbl'!$R$5:$R$1053, MATCH('CF Values LookUp'!GD$4 &amp; 'CF Values LookUp'!$D12, 'Custom Field Tbl'!$Q$5:$Q$1053 &amp; 'Custom Field Tbl'!$S$5:$S$1053, 0)) )</f>
        <v/>
      </c>
      <c r="GE12" t="str" cm="1">
        <f t="array" ref="GE12">IF(ISNA(INDEX('Custom Field Tbl'!$R$5:$R$1053, MATCH('CF Values LookUp'!GE$4 &amp; 'CF Values LookUp'!$D12, 'Custom Field Tbl'!$Q$5:$Q$1053 &amp; 'Custom Field Tbl'!$S$5:$S$1053, 0)) ), "",
INDEX('Custom Field Tbl'!$R$5:$R$1053, MATCH('CF Values LookUp'!GE$4 &amp; 'CF Values LookUp'!$D12, 'Custom Field Tbl'!$Q$5:$Q$1053 &amp; 'Custom Field Tbl'!$S$5:$S$1053, 0)) )</f>
        <v/>
      </c>
      <c r="GF12" t="str" cm="1">
        <f t="array" ref="GF12">IF(ISNA(INDEX('Custom Field Tbl'!$R$5:$R$1053, MATCH('CF Values LookUp'!GF$4 &amp; 'CF Values LookUp'!$D12, 'Custom Field Tbl'!$Q$5:$Q$1053 &amp; 'Custom Field Tbl'!$S$5:$S$1053, 0)) ), "",
INDEX('Custom Field Tbl'!$R$5:$R$1053, MATCH('CF Values LookUp'!GF$4 &amp; 'CF Values LookUp'!$D12, 'Custom Field Tbl'!$Q$5:$Q$1053 &amp; 'Custom Field Tbl'!$S$5:$S$1053, 0)) )</f>
        <v/>
      </c>
      <c r="GG12" t="str" cm="1">
        <f t="array" ref="GG12">IF(ISNA(INDEX('Custom Field Tbl'!$R$5:$R$1053, MATCH('CF Values LookUp'!GG$4 &amp; 'CF Values LookUp'!$D12, 'Custom Field Tbl'!$Q$5:$Q$1053 &amp; 'Custom Field Tbl'!$S$5:$S$1053, 0)) ), "",
INDEX('Custom Field Tbl'!$R$5:$R$1053, MATCH('CF Values LookUp'!GG$4 &amp; 'CF Values LookUp'!$D12, 'Custom Field Tbl'!$Q$5:$Q$1053 &amp; 'Custom Field Tbl'!$S$5:$S$1053, 0)) )</f>
        <v/>
      </c>
      <c r="GH12" t="str" cm="1">
        <f t="array" ref="GH12">IF(ISNA(INDEX('Custom Field Tbl'!$R$5:$R$1053, MATCH('CF Values LookUp'!GH$4 &amp; 'CF Values LookUp'!$D12, 'Custom Field Tbl'!$Q$5:$Q$1053 &amp; 'Custom Field Tbl'!$S$5:$S$1053, 0)) ), "",
INDEX('Custom Field Tbl'!$R$5:$R$1053, MATCH('CF Values LookUp'!GH$4 &amp; 'CF Values LookUp'!$D12, 'Custom Field Tbl'!$Q$5:$Q$1053 &amp; 'Custom Field Tbl'!$S$5:$S$1053, 0)) )</f>
        <v/>
      </c>
      <c r="GI12" t="str" cm="1">
        <f t="array" ref="GI12">IF(ISNA(INDEX('Custom Field Tbl'!$R$5:$R$1053, MATCH('CF Values LookUp'!GI$4 &amp; 'CF Values LookUp'!$D12, 'Custom Field Tbl'!$Q$5:$Q$1053 &amp; 'Custom Field Tbl'!$S$5:$S$1053, 0)) ), "",
INDEX('Custom Field Tbl'!$R$5:$R$1053, MATCH('CF Values LookUp'!GI$4 &amp; 'CF Values LookUp'!$D12, 'Custom Field Tbl'!$Q$5:$Q$1053 &amp; 'Custom Field Tbl'!$S$5:$S$1053, 0)) )</f>
        <v/>
      </c>
      <c r="GJ12" t="str" cm="1">
        <f t="array" ref="GJ12">IF(ISNA(INDEX('Custom Field Tbl'!$R$5:$R$1053, MATCH('CF Values LookUp'!GJ$4 &amp; 'CF Values LookUp'!$D12, 'Custom Field Tbl'!$Q$5:$Q$1053 &amp; 'Custom Field Tbl'!$S$5:$S$1053, 0)) ), "",
INDEX('Custom Field Tbl'!$R$5:$R$1053, MATCH('CF Values LookUp'!GJ$4 &amp; 'CF Values LookUp'!$D12, 'Custom Field Tbl'!$Q$5:$Q$1053 &amp; 'Custom Field Tbl'!$S$5:$S$1053, 0)) )</f>
        <v/>
      </c>
      <c r="GK12" t="str" cm="1">
        <f t="array" ref="GK12">IF(ISNA(INDEX('Custom Field Tbl'!$R$5:$R$1053, MATCH('CF Values LookUp'!GK$4 &amp; 'CF Values LookUp'!$D12, 'Custom Field Tbl'!$Q$5:$Q$1053 &amp; 'Custom Field Tbl'!$S$5:$S$1053, 0)) ), "",
INDEX('Custom Field Tbl'!$R$5:$R$1053, MATCH('CF Values LookUp'!GK$4 &amp; 'CF Values LookUp'!$D12, 'Custom Field Tbl'!$Q$5:$Q$1053 &amp; 'Custom Field Tbl'!$S$5:$S$1053, 0)) )</f>
        <v/>
      </c>
      <c r="GL12" t="str" cm="1">
        <f t="array" ref="GL12">IF(ISNA(INDEX('Custom Field Tbl'!$R$5:$R$1053, MATCH('CF Values LookUp'!GL$4 &amp; 'CF Values LookUp'!$D12, 'Custom Field Tbl'!$Q$5:$Q$1053 &amp; 'Custom Field Tbl'!$S$5:$S$1053, 0)) ), "",
INDEX('Custom Field Tbl'!$R$5:$R$1053, MATCH('CF Values LookUp'!GL$4 &amp; 'CF Values LookUp'!$D12, 'Custom Field Tbl'!$Q$5:$Q$1053 &amp; 'Custom Field Tbl'!$S$5:$S$1053, 0)) )</f>
        <v/>
      </c>
      <c r="GM12" t="str" cm="1">
        <f t="array" ref="GM12">IF(ISNA(INDEX('Custom Field Tbl'!$R$5:$R$1053, MATCH('CF Values LookUp'!GM$4 &amp; 'CF Values LookUp'!$D12, 'Custom Field Tbl'!$Q$5:$Q$1053 &amp; 'Custom Field Tbl'!$S$5:$S$1053, 0)) ), "",
INDEX('Custom Field Tbl'!$R$5:$R$1053, MATCH('CF Values LookUp'!GM$4 &amp; 'CF Values LookUp'!$D12, 'Custom Field Tbl'!$Q$5:$Q$1053 &amp; 'Custom Field Tbl'!$S$5:$S$1053, 0)) )</f>
        <v/>
      </c>
      <c r="GN12" t="str" cm="1">
        <f t="array" ref="GN12">IF(ISNA(INDEX('Custom Field Tbl'!$R$5:$R$1053, MATCH('CF Values LookUp'!GN$4 &amp; 'CF Values LookUp'!$D12, 'Custom Field Tbl'!$Q$5:$Q$1053 &amp; 'Custom Field Tbl'!$S$5:$S$1053, 0)) ), "",
INDEX('Custom Field Tbl'!$R$5:$R$1053, MATCH('CF Values LookUp'!GN$4 &amp; 'CF Values LookUp'!$D12, 'Custom Field Tbl'!$Q$5:$Q$1053 &amp; 'Custom Field Tbl'!$S$5:$S$1053, 0)) )</f>
        <v>Thin Membrane Waterproofing System</v>
      </c>
      <c r="GO12" t="str" cm="1">
        <f t="array" ref="GO12">IF(ISNA(INDEX('Custom Field Tbl'!$R$5:$R$1053, MATCH('CF Values LookUp'!GO$4 &amp; 'CF Values LookUp'!$D12, 'Custom Field Tbl'!$Q$5:$Q$1053 &amp; 'Custom Field Tbl'!$S$5:$S$1053, 0)) ), "",
INDEX('Custom Field Tbl'!$R$5:$R$1053, MATCH('CF Values LookUp'!GO$4 &amp; 'CF Values LookUp'!$D12, 'Custom Field Tbl'!$Q$5:$Q$1053 &amp; 'Custom Field Tbl'!$S$5:$S$1053, 0)) )</f>
        <v/>
      </c>
      <c r="GP12" t="str" cm="1">
        <f t="array" ref="GP12">IF(ISNA(INDEX('Custom Field Tbl'!$R$5:$R$1053, MATCH('CF Values LookUp'!GP$4 &amp; 'CF Values LookUp'!$D12, 'Custom Field Tbl'!$Q$5:$Q$1053 &amp; 'Custom Field Tbl'!$S$5:$S$1053, 0)) ), "",
INDEX('Custom Field Tbl'!$R$5:$R$1053, MATCH('CF Values LookUp'!GP$4 &amp; 'CF Values LookUp'!$D12, 'Custom Field Tbl'!$Q$5:$Q$1053 &amp; 'Custom Field Tbl'!$S$5:$S$1053, 0)) )</f>
        <v/>
      </c>
      <c r="GQ12" t="str" cm="1">
        <f t="array" ref="GQ12">IF(ISNA(INDEX('Custom Field Tbl'!$R$5:$R$1053, MATCH('CF Values LookUp'!GQ$4 &amp; 'CF Values LookUp'!$D12, 'Custom Field Tbl'!$Q$5:$Q$1053 &amp; 'Custom Field Tbl'!$S$5:$S$1053, 0)) ), "",
INDEX('Custom Field Tbl'!$R$5:$R$1053, MATCH('CF Values LookUp'!GQ$4 &amp; 'CF Values LookUp'!$D12, 'Custom Field Tbl'!$Q$5:$Q$1053 &amp; 'Custom Field Tbl'!$S$5:$S$1053, 0)) )</f>
        <v/>
      </c>
      <c r="GR12" t="str" cm="1">
        <f t="array" ref="GR12">IF(ISNA(INDEX('Custom Field Tbl'!$R$5:$R$1053, MATCH('CF Values LookUp'!GR$4 &amp; 'CF Values LookUp'!$D12, 'Custom Field Tbl'!$Q$5:$Q$1053 &amp; 'Custom Field Tbl'!$S$5:$S$1053, 0)) ), "",
INDEX('Custom Field Tbl'!$R$5:$R$1053, MATCH('CF Values LookUp'!GR$4 &amp; 'CF Values LookUp'!$D12, 'Custom Field Tbl'!$Q$5:$Q$1053 &amp; 'Custom Field Tbl'!$S$5:$S$1053, 0)) )</f>
        <v/>
      </c>
      <c r="GS12" t="str" cm="1">
        <f t="array" ref="GS12">IF(ISNA(INDEX('Custom Field Tbl'!$R$5:$R$1053, MATCH('CF Values LookUp'!GS$4 &amp; 'CF Values LookUp'!$D12, 'Custom Field Tbl'!$Q$5:$Q$1053 &amp; 'Custom Field Tbl'!$S$5:$S$1053, 0)) ), "",
INDEX('Custom Field Tbl'!$R$5:$R$1053, MATCH('CF Values LookUp'!GS$4 &amp; 'CF Values LookUp'!$D12, 'Custom Field Tbl'!$Q$5:$Q$1053 &amp; 'Custom Field Tbl'!$S$5:$S$1053, 0)) )</f>
        <v/>
      </c>
      <c r="GT12" t="str" cm="1">
        <f t="array" ref="GT12">IF(ISNA(INDEX('Custom Field Tbl'!$R$5:$R$1053, MATCH('CF Values LookUp'!GT$4 &amp; 'CF Values LookUp'!$D12, 'Custom Field Tbl'!$Q$5:$Q$1053 &amp; 'Custom Field Tbl'!$S$5:$S$1053, 0)) ), "",
INDEX('Custom Field Tbl'!$R$5:$R$1053, MATCH('CF Values LookUp'!GT$4 &amp; 'CF Values LookUp'!$D12, 'Custom Field Tbl'!$Q$5:$Q$1053 &amp; 'Custom Field Tbl'!$S$5:$S$1053, 0)) )</f>
        <v>Glycol</v>
      </c>
      <c r="GU12" t="str" cm="1">
        <f t="array" ref="GU12">IF(ISNA(INDEX('Custom Field Tbl'!$R$5:$R$1053, MATCH('CF Values LookUp'!GU$4 &amp; 'CF Values LookUp'!$D12, 'Custom Field Tbl'!$Q$5:$Q$1053 &amp; 'Custom Field Tbl'!$S$5:$S$1053, 0)) ), "",
INDEX('Custom Field Tbl'!$R$5:$R$1053, MATCH('CF Values LookUp'!GU$4 &amp; 'CF Values LookUp'!$D12, 'Custom Field Tbl'!$Q$5:$Q$1053 &amp; 'Custom Field Tbl'!$S$5:$S$1053, 0)) )</f>
        <v/>
      </c>
      <c r="GV12" t="str" cm="1">
        <f t="array" ref="GV12">IF(ISNA(INDEX('Custom Field Tbl'!$R$5:$R$1053, MATCH('CF Values LookUp'!GV$4 &amp; 'CF Values LookUp'!$D12, 'Custom Field Tbl'!$Q$5:$Q$1053 &amp; 'Custom Field Tbl'!$S$5:$S$1053, 0)) ), "",
INDEX('Custom Field Tbl'!$R$5:$R$1053, MATCH('CF Values LookUp'!GV$4 &amp; 'CF Values LookUp'!$D12, 'Custom Field Tbl'!$Q$5:$Q$1053 &amp; 'Custom Field Tbl'!$S$5:$S$1053, 0)) )</f>
        <v>Pipe Mounted (Inline) Circulator</v>
      </c>
      <c r="GW12" t="str" cm="1">
        <f t="array" ref="GW12">IF(ISNA(INDEX('Custom Field Tbl'!$R$5:$R$1053, MATCH('CF Values LookUp'!GW$4 &amp; 'CF Values LookUp'!$D12, 'Custom Field Tbl'!$Q$5:$Q$1053 &amp; 'Custom Field Tbl'!$S$5:$S$1053, 0)) ), "",
INDEX('Custom Field Tbl'!$R$5:$R$1053, MATCH('CF Values LookUp'!GW$4 &amp; 'CF Values LookUp'!$D12, 'Custom Field Tbl'!$Q$5:$Q$1053 &amp; 'Custom Field Tbl'!$S$5:$S$1053, 0)) )</f>
        <v/>
      </c>
      <c r="GX12" t="str" cm="1">
        <f t="array" ref="GX12">IF(ISNA(INDEX('Custom Field Tbl'!$R$5:$R$1053, MATCH('CF Values LookUp'!GX$4 &amp; 'CF Values LookUp'!$D12, 'Custom Field Tbl'!$Q$5:$Q$1053 &amp; 'Custom Field Tbl'!$S$5:$S$1053, 0)) ), "",
INDEX('Custom Field Tbl'!$R$5:$R$1053, MATCH('CF Values LookUp'!GX$4 &amp; 'CF Values LookUp'!$D12, 'Custom Field Tbl'!$Q$5:$Q$1053 &amp; 'Custom Field Tbl'!$S$5:$S$1053, 0)) )</f>
        <v/>
      </c>
      <c r="GY12" t="str" cm="1">
        <f t="array" ref="GY12">IF(ISNA(INDEX('Custom Field Tbl'!$R$5:$R$1053, MATCH('CF Values LookUp'!GY$4 &amp; 'CF Values LookUp'!$D12, 'Custom Field Tbl'!$Q$5:$Q$1053 &amp; 'Custom Field Tbl'!$S$5:$S$1053, 0)) ), "",
INDEX('Custom Field Tbl'!$R$5:$R$1053, MATCH('CF Values LookUp'!GY$4 &amp; 'CF Values LookUp'!$D12, 'Custom Field Tbl'!$Q$5:$Q$1053 &amp; 'Custom Field Tbl'!$S$5:$S$1053, 0)) )</f>
        <v/>
      </c>
      <c r="GZ12" t="str" cm="1">
        <f t="array" ref="GZ12">IF(ISNA(INDEX('Custom Field Tbl'!$R$5:$R$1053, MATCH('CF Values LookUp'!GZ$4 &amp; 'CF Values LookUp'!$D12, 'Custom Field Tbl'!$Q$5:$Q$1053 &amp; 'Custom Field Tbl'!$S$5:$S$1053, 0)) ), "",
INDEX('Custom Field Tbl'!$R$5:$R$1053, MATCH('CF Values LookUp'!GZ$4 &amp; 'CF Values LookUp'!$D12, 'Custom Field Tbl'!$Q$5:$Q$1053 &amp; 'Custom Field Tbl'!$S$5:$S$1053, 0)) )</f>
        <v/>
      </c>
      <c r="HA12" t="str" cm="1">
        <f t="array" ref="HA12">IF(ISNA(INDEX('Custom Field Tbl'!$R$5:$R$1053, MATCH('CF Values LookUp'!HA$4 &amp; 'CF Values LookUp'!$D12, 'Custom Field Tbl'!$Q$5:$Q$1053 &amp; 'Custom Field Tbl'!$S$5:$S$1053, 0)) ), "",
INDEX('Custom Field Tbl'!$R$5:$R$1053, MATCH('CF Values LookUp'!HA$4 &amp; 'CF Values LookUp'!$D12, 'Custom Field Tbl'!$Q$5:$Q$1053 &amp; 'Custom Field Tbl'!$S$5:$S$1053, 0)) )</f>
        <v/>
      </c>
      <c r="HB12" t="str" cm="1">
        <f t="array" ref="HB12">IF(ISNA(INDEX('Custom Field Tbl'!$R$5:$R$1053, MATCH('CF Values LookUp'!HB$4 &amp; 'CF Values LookUp'!$D12, 'Custom Field Tbl'!$Q$5:$Q$1053 &amp; 'Custom Field Tbl'!$S$5:$S$1053, 0)) ), "",
INDEX('Custom Field Tbl'!$R$5:$R$1053, MATCH('CF Values LookUp'!HB$4 &amp; 'CF Values LookUp'!$D12, 'Custom Field Tbl'!$Q$5:$Q$1053 &amp; 'Custom Field Tbl'!$S$5:$S$1053, 0)) )</f>
        <v/>
      </c>
      <c r="HC12" t="str" cm="1">
        <f t="array" ref="HC12">IF(ISNA(INDEX('Custom Field Tbl'!$R$5:$R$1053, MATCH('CF Values LookUp'!HC$4 &amp; 'CF Values LookUp'!$D12, 'Custom Field Tbl'!$Q$5:$Q$1053 &amp; 'Custom Field Tbl'!$S$5:$S$1053, 0)) ), "",
INDEX('Custom Field Tbl'!$R$5:$R$1053, MATCH('CF Values LookUp'!HC$4 &amp; 'CF Values LookUp'!$D12, 'Custom Field Tbl'!$Q$5:$Q$1053 &amp; 'Custom Field Tbl'!$S$5:$S$1053, 0)) )</f>
        <v/>
      </c>
      <c r="HD12" t="str" cm="1">
        <f t="array" ref="HD12">IF(ISNA(INDEX('Custom Field Tbl'!$R$5:$R$1053, MATCH('CF Values LookUp'!HD$4 &amp; 'CF Values LookUp'!$D12, 'Custom Field Tbl'!$Q$5:$Q$1053 &amp; 'Custom Field Tbl'!$S$5:$S$1053, 0)) ), "",
INDEX('Custom Field Tbl'!$R$5:$R$1053, MATCH('CF Values LookUp'!HD$4 &amp; 'CF Values LookUp'!$D12, 'Custom Field Tbl'!$Q$5:$Q$1053 &amp; 'Custom Field Tbl'!$S$5:$S$1053, 0)) )</f>
        <v/>
      </c>
      <c r="HE12" t="str" cm="1">
        <f t="array" ref="HE12">IF(ISNA(INDEX('Custom Field Tbl'!$R$5:$R$1053, MATCH('CF Values LookUp'!HE$4 &amp; 'CF Values LookUp'!$D12, 'Custom Field Tbl'!$Q$5:$Q$1053 &amp; 'Custom Field Tbl'!$S$5:$S$1053, 0)) ), "",
INDEX('Custom Field Tbl'!$R$5:$R$1053, MATCH('CF Values LookUp'!HE$4 &amp; 'CF Values LookUp'!$D12, 'Custom Field Tbl'!$Q$5:$Q$1053 &amp; 'Custom Field Tbl'!$S$5:$S$1053, 0)) )</f>
        <v/>
      </c>
      <c r="HF12" t="str" cm="1">
        <f t="array" ref="HF12">IF(ISNA(INDEX('Custom Field Tbl'!$R$5:$R$1053, MATCH('CF Values LookUp'!HF$4 &amp; 'CF Values LookUp'!$D12, 'Custom Field Tbl'!$Q$5:$Q$1053 &amp; 'Custom Field Tbl'!$S$5:$S$1053, 0)) ), "",
INDEX('Custom Field Tbl'!$R$5:$R$1053, MATCH('CF Values LookUp'!HF$4 &amp; 'CF Values LookUp'!$D12, 'Custom Field Tbl'!$Q$5:$Q$1053 &amp; 'Custom Field Tbl'!$S$5:$S$1053, 0)) )</f>
        <v/>
      </c>
      <c r="HG12" t="str" cm="1">
        <f t="array" ref="HG12">IF(ISNA(INDEX('Custom Field Tbl'!$R$5:$R$1053, MATCH('CF Values LookUp'!HG$4 &amp; 'CF Values LookUp'!$D12, 'Custom Field Tbl'!$Q$5:$Q$1053 &amp; 'Custom Field Tbl'!$S$5:$S$1053, 0)) ), "",
INDEX('Custom Field Tbl'!$R$5:$R$1053, MATCH('CF Values LookUp'!HG$4 &amp; 'CF Values LookUp'!$D12, 'Custom Field Tbl'!$Q$5:$Q$1053 &amp; 'Custom Field Tbl'!$S$5:$S$1053, 0)) )</f>
        <v>Thin Membrane Waterproofing System</v>
      </c>
      <c r="HH12" t="str" cm="1">
        <f t="array" ref="HH12">IF(ISNA(INDEX('Custom Field Tbl'!$R$5:$R$1053, MATCH('CF Values LookUp'!HH$4 &amp; 'CF Values LookUp'!$D12, 'Custom Field Tbl'!$Q$5:$Q$1053 &amp; 'Custom Field Tbl'!$S$5:$S$1053, 0)) ), "",
INDEX('Custom Field Tbl'!$R$5:$R$1053, MATCH('CF Values LookUp'!HH$4 &amp; 'CF Values LookUp'!$D12, 'Custom Field Tbl'!$Q$5:$Q$1053 &amp; 'Custom Field Tbl'!$S$5:$S$1053, 0)) )</f>
        <v/>
      </c>
      <c r="HI12" t="str" cm="1">
        <f t="array" ref="HI12">IF(ISNA(INDEX('Custom Field Tbl'!$R$5:$R$1053, MATCH('CF Values LookUp'!HI$4 &amp; 'CF Values LookUp'!$D12, 'Custom Field Tbl'!$Q$5:$Q$1053 &amp; 'Custom Field Tbl'!$S$5:$S$1053, 0)) ), "",
INDEX('Custom Field Tbl'!$R$5:$R$1053, MATCH('CF Values LookUp'!HI$4 &amp; 'CF Values LookUp'!$D12, 'Custom Field Tbl'!$Q$5:$Q$1053 &amp; 'Custom Field Tbl'!$S$5:$S$1053, 0)) )</f>
        <v/>
      </c>
      <c r="HJ12" t="str" cm="1">
        <f t="array" ref="HJ12">IF(ISNA(INDEX('Custom Field Tbl'!$R$5:$R$1053, MATCH('CF Values LookUp'!HJ$4 &amp; 'CF Values LookUp'!$D12, 'Custom Field Tbl'!$Q$5:$Q$1053 &amp; 'Custom Field Tbl'!$S$5:$S$1053, 0)) ), "",
INDEX('Custom Field Tbl'!$R$5:$R$1053, MATCH('CF Values LookUp'!HJ$4 &amp; 'CF Values LookUp'!$D12, 'Custom Field Tbl'!$Q$5:$Q$1053 &amp; 'Custom Field Tbl'!$S$5:$S$1053, 0)) )</f>
        <v/>
      </c>
      <c r="HK12" t="str" cm="1">
        <f t="array" ref="HK12">IF(ISNA(INDEX('Custom Field Tbl'!$R$5:$R$1053, MATCH('CF Values LookUp'!HK$4 &amp; 'CF Values LookUp'!$D12, 'Custom Field Tbl'!$Q$5:$Q$1053 &amp; 'Custom Field Tbl'!$S$5:$S$1053, 0)) ), "",
INDEX('Custom Field Tbl'!$R$5:$R$1053, MATCH('CF Values LookUp'!HK$4 &amp; 'CF Values LookUp'!$D12, 'Custom Field Tbl'!$Q$5:$Q$1053 &amp; 'Custom Field Tbl'!$S$5:$S$1053, 0)) )</f>
        <v/>
      </c>
      <c r="HL12" t="str" cm="1">
        <f t="array" ref="HL12">IF(ISNA(INDEX('Custom Field Tbl'!$R$5:$R$1053, MATCH('CF Values LookUp'!HL$4 &amp; 'CF Values LookUp'!$D12, 'Custom Field Tbl'!$Q$5:$Q$1053 &amp; 'Custom Field Tbl'!$S$5:$S$1053, 0)) ), "",
INDEX('Custom Field Tbl'!$R$5:$R$1053, MATCH('CF Values LookUp'!HL$4 &amp; 'CF Values LookUp'!$D12, 'Custom Field Tbl'!$Q$5:$Q$1053 &amp; 'Custom Field Tbl'!$S$5:$S$1053, 0)) )</f>
        <v/>
      </c>
      <c r="HM12" t="str" cm="1">
        <f t="array" ref="HM12">IF(ISNA(INDEX('Custom Field Tbl'!$R$5:$R$1053, MATCH('CF Values LookUp'!HM$4 &amp; 'CF Values LookUp'!$D12, 'Custom Field Tbl'!$Q$5:$Q$1053 &amp; 'Custom Field Tbl'!$S$5:$S$1053, 0)) ), "",
INDEX('Custom Field Tbl'!$R$5:$R$1053, MATCH('CF Values LookUp'!HM$4 &amp; 'CF Values LookUp'!$D12, 'Custom Field Tbl'!$Q$5:$Q$1053 &amp; 'Custom Field Tbl'!$S$5:$S$1053, 0)) )</f>
        <v/>
      </c>
      <c r="HN12" t="str" cm="1">
        <f t="array" ref="HN12">IF(ISNA(INDEX('Custom Field Tbl'!$R$5:$R$1053, MATCH('CF Values LookUp'!HN$4 &amp; 'CF Values LookUp'!$D12, 'Custom Field Tbl'!$Q$5:$Q$1053 &amp; 'Custom Field Tbl'!$S$5:$S$1053, 0)) ), "",
INDEX('Custom Field Tbl'!$R$5:$R$1053, MATCH('CF Values LookUp'!HN$4 &amp; 'CF Values LookUp'!$D12, 'Custom Field Tbl'!$Q$5:$Q$1053 &amp; 'Custom Field Tbl'!$S$5:$S$1053, 0)) )</f>
        <v>Soldier Pile and Lagging</v>
      </c>
      <c r="HO12" t="str" cm="1">
        <f t="array" ref="HO12">IF(ISNA(INDEX('Custom Field Tbl'!$R$5:$R$1053, MATCH('CF Values LookUp'!HO$4 &amp; 'CF Values LookUp'!$D12, 'Custom Field Tbl'!$Q$5:$Q$1053 &amp; 'Custom Field Tbl'!$S$5:$S$1053, 0)) ), "",
INDEX('Custom Field Tbl'!$R$5:$R$1053, MATCH('CF Values LookUp'!HO$4 &amp; 'CF Values LookUp'!$D12, 'Custom Field Tbl'!$Q$5:$Q$1053 &amp; 'Custom Field Tbl'!$S$5:$S$1053, 0)) )</f>
        <v/>
      </c>
      <c r="HP12" t="str" cm="1">
        <f t="array" ref="HP12">IF(ISNA(INDEX('Custom Field Tbl'!$R$5:$R$1053, MATCH('CF Values LookUp'!HP$4 &amp; 'CF Values LookUp'!$D12, 'Custom Field Tbl'!$Q$5:$Q$1053 &amp; 'Custom Field Tbl'!$S$5:$S$1053, 0)) ), "",
INDEX('Custom Field Tbl'!$R$5:$R$1053, MATCH('CF Values LookUp'!HP$4 &amp; 'CF Values LookUp'!$D12, 'Custom Field Tbl'!$Q$5:$Q$1053 &amp; 'Custom Field Tbl'!$S$5:$S$1053, 0)) )</f>
        <v>Steel</v>
      </c>
      <c r="HQ12" t="str" cm="1">
        <f t="array" ref="HQ12">IF(ISNA(INDEX('Custom Field Tbl'!$R$5:$R$1053, MATCH('CF Values LookUp'!HQ$4 &amp; 'CF Values LookUp'!$D12, 'Custom Field Tbl'!$Q$5:$Q$1053 &amp; 'Custom Field Tbl'!$S$5:$S$1053, 0)) ), "",
INDEX('Custom Field Tbl'!$R$5:$R$1053, MATCH('CF Values LookUp'!HQ$4 &amp; 'CF Values LookUp'!$D12, 'Custom Field Tbl'!$Q$5:$Q$1053 &amp; 'Custom Field Tbl'!$S$5:$S$1053, 0)) )</f>
        <v/>
      </c>
      <c r="HR12" t="str" cm="1">
        <f t="array" ref="HR12">IF(ISNA(INDEX('Custom Field Tbl'!$R$5:$R$1053, MATCH('CF Values LookUp'!HR$4 &amp; 'CF Values LookUp'!$D12, 'Custom Field Tbl'!$Q$5:$Q$1053 &amp; 'Custom Field Tbl'!$S$5:$S$1053, 0)) ), "",
INDEX('Custom Field Tbl'!$R$5:$R$1053, MATCH('CF Values LookUp'!HR$4 &amp; 'CF Values LookUp'!$D12, 'Custom Field Tbl'!$Q$5:$Q$1053 &amp; 'Custom Field Tbl'!$S$5:$S$1053, 0)) )</f>
        <v/>
      </c>
      <c r="HS12" t="str" cm="1">
        <f t="array" ref="HS12">IF(ISNA(INDEX('Custom Field Tbl'!$R$5:$R$1053, MATCH('CF Values LookUp'!HS$4 &amp; 'CF Values LookUp'!$D12, 'Custom Field Tbl'!$Q$5:$Q$1053 &amp; 'Custom Field Tbl'!$S$5:$S$1053, 0)) ), "",
INDEX('Custom Field Tbl'!$R$5:$R$1053, MATCH('CF Values LookUp'!HS$4 &amp; 'CF Values LookUp'!$D12, 'Custom Field Tbl'!$Q$5:$Q$1053 &amp; 'Custom Field Tbl'!$S$5:$S$1053, 0)) )</f>
        <v/>
      </c>
      <c r="HT12" t="str" cm="1">
        <f t="array" ref="HT12">IF(ISNA(INDEX('Custom Field Tbl'!$R$5:$R$1053, MATCH('CF Values LookUp'!HT$4 &amp; 'CF Values LookUp'!$D12, 'Custom Field Tbl'!$Q$5:$Q$1053 &amp; 'Custom Field Tbl'!$S$5:$S$1053, 0)) ), "",
INDEX('Custom Field Tbl'!$R$5:$R$1053, MATCH('CF Values LookUp'!HT$4 &amp; 'CF Values LookUp'!$D12, 'Custom Field Tbl'!$Q$5:$Q$1053 &amp; 'Custom Field Tbl'!$S$5:$S$1053, 0)) )</f>
        <v/>
      </c>
      <c r="HU12" t="str" cm="1">
        <f t="array" ref="HU12">IF(ISNA(INDEX('Custom Field Tbl'!$R$5:$R$1053, MATCH('CF Values LookUp'!HU$4 &amp; 'CF Values LookUp'!$D12, 'Custom Field Tbl'!$Q$5:$Q$1053 &amp; 'Custom Field Tbl'!$S$5:$S$1053, 0)) ), "",
INDEX('Custom Field Tbl'!$R$5:$R$1053, MATCH('CF Values LookUp'!HU$4 &amp; 'CF Values LookUp'!$D12, 'Custom Field Tbl'!$Q$5:$Q$1053 &amp; 'Custom Field Tbl'!$S$5:$S$1053, 0)) )</f>
        <v/>
      </c>
      <c r="HV12" t="str" cm="1">
        <f t="array" ref="HV12">IF(ISNA(INDEX('Custom Field Tbl'!$R$5:$R$1053, MATCH('CF Values LookUp'!HV$4 &amp; 'CF Values LookUp'!$D12, 'Custom Field Tbl'!$Q$5:$Q$1053 &amp; 'Custom Field Tbl'!$S$5:$S$1053, 0)) ), "",
INDEX('Custom Field Tbl'!$R$5:$R$1053, MATCH('CF Values LookUp'!HV$4 &amp; 'CF Values LookUp'!$D12, 'Custom Field Tbl'!$Q$5:$Q$1053 &amp; 'Custom Field Tbl'!$S$5:$S$1053, 0)) )</f>
        <v/>
      </c>
      <c r="HW12" t="str" cm="1">
        <f t="array" ref="HW12">IF(ISNA(INDEX('Custom Field Tbl'!$R$5:$R$1053, MATCH('CF Values LookUp'!HW$4 &amp; 'CF Values LookUp'!$D12, 'Custom Field Tbl'!$Q$5:$Q$1053 &amp; 'Custom Field Tbl'!$S$5:$S$1053, 0)) ), "",
INDEX('Custom Field Tbl'!$R$5:$R$1053, MATCH('CF Values LookUp'!HW$4 &amp; 'CF Values LookUp'!$D12, 'Custom Field Tbl'!$Q$5:$Q$1053 &amp; 'Custom Field Tbl'!$S$5:$S$1053, 0)) )</f>
        <v>Infiltration Gallery</v>
      </c>
      <c r="HX12" t="str" cm="1">
        <f t="array" ref="HX12">IF(ISNA(INDEX('Custom Field Tbl'!$R$5:$R$1053, MATCH('CF Values LookUp'!HX$4 &amp; 'CF Values LookUp'!$D12, 'Custom Field Tbl'!$Q$5:$Q$1053 &amp; 'Custom Field Tbl'!$S$5:$S$1053, 0)) ), "",
INDEX('Custom Field Tbl'!$R$5:$R$1053, MATCH('CF Values LookUp'!HX$4 &amp; 'CF Values LookUp'!$D12, 'Custom Field Tbl'!$Q$5:$Q$1053 &amp; 'Custom Field Tbl'!$S$5:$S$1053, 0)) )</f>
        <v/>
      </c>
      <c r="HY12" t="str" cm="1">
        <f t="array" ref="HY12">IF(ISNA(INDEX('Custom Field Tbl'!$R$5:$R$1053, MATCH('CF Values LookUp'!HY$4 &amp; 'CF Values LookUp'!$D12, 'Custom Field Tbl'!$Q$5:$Q$1053 &amp; 'Custom Field Tbl'!$S$5:$S$1053, 0)) ), "",
INDEX('Custom Field Tbl'!$R$5:$R$1053, MATCH('CF Values LookUp'!HY$4 &amp; 'CF Values LookUp'!$D12, 'Custom Field Tbl'!$Q$5:$Q$1053 &amp; 'Custom Field Tbl'!$S$5:$S$1053, 0)) )</f>
        <v/>
      </c>
      <c r="HZ12" t="str" cm="1">
        <f t="array" ref="HZ12">IF(ISNA(INDEX('Custom Field Tbl'!$R$5:$R$1053, MATCH('CF Values LookUp'!HZ$4 &amp; 'CF Values LookUp'!$D12, 'Custom Field Tbl'!$Q$5:$Q$1053 &amp; 'Custom Field Tbl'!$S$5:$S$1053, 0)) ), "",
INDEX('Custom Field Tbl'!$R$5:$R$1053, MATCH('CF Values LookUp'!HZ$4 &amp; 'CF Values LookUp'!$D12, 'Custom Field Tbl'!$Q$5:$Q$1053 &amp; 'Custom Field Tbl'!$S$5:$S$1053, 0)) )</f>
        <v/>
      </c>
      <c r="IA12" t="str" cm="1">
        <f t="array" ref="IA12">IF(ISNA(INDEX('Custom Field Tbl'!$R$5:$R$1053, MATCH('CF Values LookUp'!IA$4 &amp; 'CF Values LookUp'!$D12, 'Custom Field Tbl'!$Q$5:$Q$1053 &amp; 'Custom Field Tbl'!$S$5:$S$1053, 0)) ), "",
INDEX('Custom Field Tbl'!$R$5:$R$1053, MATCH('CF Values LookUp'!IA$4 &amp; 'CF Values LookUp'!$D12, 'Custom Field Tbl'!$Q$5:$Q$1053 &amp; 'Custom Field Tbl'!$S$5:$S$1053, 0)) )</f>
        <v/>
      </c>
      <c r="IB12" t="str" cm="1">
        <f t="array" ref="IB12">IF(ISNA(INDEX('Custom Field Tbl'!$R$5:$R$1053, MATCH('CF Values LookUp'!IB$4 &amp; 'CF Values LookUp'!$D12, 'Custom Field Tbl'!$Q$5:$Q$1053 &amp; 'Custom Field Tbl'!$S$5:$S$1053, 0)) ), "",
INDEX('Custom Field Tbl'!$R$5:$R$1053, MATCH('CF Values LookUp'!IB$4 &amp; 'CF Values LookUp'!$D12, 'Custom Field Tbl'!$Q$5:$Q$1053 &amp; 'Custom Field Tbl'!$S$5:$S$1053, 0)) )</f>
        <v/>
      </c>
      <c r="IC12" t="str" cm="1">
        <f t="array" ref="IC12">IF(ISNA(INDEX('Custom Field Tbl'!$R$5:$R$1053, MATCH('CF Values LookUp'!IC$4 &amp; 'CF Values LookUp'!$D12, 'Custom Field Tbl'!$Q$5:$Q$1053 &amp; 'Custom Field Tbl'!$S$5:$S$1053, 0)) ), "",
INDEX('Custom Field Tbl'!$R$5:$R$1053, MATCH('CF Values LookUp'!IC$4 &amp; 'CF Values LookUp'!$D12, 'Custom Field Tbl'!$Q$5:$Q$1053 &amp; 'Custom Field Tbl'!$S$5:$S$1053, 0)) )</f>
        <v/>
      </c>
      <c r="ID12" t="str" cm="1">
        <f t="array" ref="ID12">IF(ISNA(INDEX('Custom Field Tbl'!$R$5:$R$1053, MATCH('CF Values LookUp'!ID$4 &amp; 'CF Values LookUp'!$D12, 'Custom Field Tbl'!$Q$5:$Q$1053 &amp; 'Custom Field Tbl'!$S$5:$S$1053, 0)) ), "",
INDEX('Custom Field Tbl'!$R$5:$R$1053, MATCH('CF Values LookUp'!ID$4 &amp; 'CF Values LookUp'!$D12, 'Custom Field Tbl'!$Q$5:$Q$1053 &amp; 'Custom Field Tbl'!$S$5:$S$1053, 0)) )</f>
        <v/>
      </c>
      <c r="IE12" t="str" cm="1">
        <f t="array" ref="IE12">IF(ISNA(INDEX('Custom Field Tbl'!$R$5:$R$1053, MATCH('CF Values LookUp'!IE$4 &amp; 'CF Values LookUp'!$D12, 'Custom Field Tbl'!$Q$5:$Q$1053 &amp; 'Custom Field Tbl'!$S$5:$S$1053, 0)) ), "",
INDEX('Custom Field Tbl'!$R$5:$R$1053, MATCH('CF Values LookUp'!IE$4 &amp; 'CF Values LookUp'!$D12, 'Custom Field Tbl'!$Q$5:$Q$1053 &amp; 'Custom Field Tbl'!$S$5:$S$1053, 0)) )</f>
        <v/>
      </c>
      <c r="IF12" t="str" cm="1">
        <f t="array" ref="IF12">IF(ISNA(INDEX('Custom Field Tbl'!$R$5:$R$1053, MATCH('CF Values LookUp'!IF$4 &amp; 'CF Values LookUp'!$D12, 'Custom Field Tbl'!$Q$5:$Q$1053 &amp; 'Custom Field Tbl'!$S$5:$S$1053, 0)) ), "",
INDEX('Custom Field Tbl'!$R$5:$R$1053, MATCH('CF Values LookUp'!IF$4 &amp; 'CF Values LookUp'!$D12, 'Custom Field Tbl'!$Q$5:$Q$1053 &amp; 'Custom Field Tbl'!$S$5:$S$1053, 0)) )</f>
        <v/>
      </c>
      <c r="IG12" t="str" cm="1">
        <f t="array" ref="IG12">IF(ISNA(INDEX('Custom Field Tbl'!$R$5:$R$1053, MATCH('CF Values LookUp'!IG$4 &amp; 'CF Values LookUp'!$D12, 'Custom Field Tbl'!$Q$5:$Q$1053 &amp; 'Custom Field Tbl'!$S$5:$S$1053, 0)) ), "",
INDEX('Custom Field Tbl'!$R$5:$R$1053, MATCH('CF Values LookUp'!IG$4 &amp; 'CF Values LookUp'!$D12, 'Custom Field Tbl'!$Q$5:$Q$1053 &amp; 'Custom Field Tbl'!$S$5:$S$1053, 0)) )</f>
        <v>Precast Concrete</v>
      </c>
      <c r="IH12" t="str" cm="1">
        <f t="array" ref="IH12">IF(ISNA(INDEX('Custom Field Tbl'!$R$5:$R$1053, MATCH('CF Values LookUp'!IH$4 &amp; 'CF Values LookUp'!$D12, 'Custom Field Tbl'!$Q$5:$Q$1053 &amp; 'Custom Field Tbl'!$S$5:$S$1053, 0)) ), "",
INDEX('Custom Field Tbl'!$R$5:$R$1053, MATCH('CF Values LookUp'!IH$4 &amp; 'CF Values LookUp'!$D12, 'Custom Field Tbl'!$Q$5:$Q$1053 &amp; 'Custom Field Tbl'!$S$5:$S$1053, 0)) )</f>
        <v/>
      </c>
      <c r="II12" t="str" cm="1">
        <f t="array" ref="II12">IF(ISNA(INDEX('Custom Field Tbl'!$R$5:$R$1053, MATCH('CF Values LookUp'!II$4 &amp; 'CF Values LookUp'!$D12, 'Custom Field Tbl'!$Q$5:$Q$1053 &amp; 'Custom Field Tbl'!$S$5:$S$1053, 0)) ), "",
INDEX('Custom Field Tbl'!$R$5:$R$1053, MATCH('CF Values LookUp'!II$4 &amp; 'CF Values LookUp'!$D12, 'Custom Field Tbl'!$Q$5:$Q$1053 &amp; 'Custom Field Tbl'!$S$5:$S$1053, 0)) )</f>
        <v/>
      </c>
      <c r="IJ12" t="str" cm="1">
        <f t="array" ref="IJ12">IF(ISNA(INDEX('Custom Field Tbl'!$R$5:$R$1053, MATCH('CF Values LookUp'!IJ$4 &amp; 'CF Values LookUp'!$D12, 'Custom Field Tbl'!$Q$5:$Q$1053 &amp; 'Custom Field Tbl'!$S$5:$S$1053, 0)) ), "",
INDEX('Custom Field Tbl'!$R$5:$R$1053, MATCH('CF Values LookUp'!IJ$4 &amp; 'CF Values LookUp'!$D12, 'Custom Field Tbl'!$Q$5:$Q$1053 &amp; 'Custom Field Tbl'!$S$5:$S$1053, 0)) )</f>
        <v>Timber</v>
      </c>
      <c r="IK12" t="str" cm="1">
        <f t="array" ref="IK12">IF(ISNA(INDEX('Custom Field Tbl'!$R$5:$R$1053, MATCH('CF Values LookUp'!IK$4 &amp; 'CF Values LookUp'!$D12, 'Custom Field Tbl'!$Q$5:$Q$1053 &amp; 'Custom Field Tbl'!$S$5:$S$1053, 0)) ), "",
INDEX('Custom Field Tbl'!$R$5:$R$1053, MATCH('CF Values LookUp'!IK$4 &amp; 'CF Values LookUp'!$D12, 'Custom Field Tbl'!$Q$5:$Q$1053 &amp; 'Custom Field Tbl'!$S$5:$S$1053, 0)) )</f>
        <v/>
      </c>
      <c r="IL12" t="str" cm="1">
        <f t="array" ref="IL12">IF(ISNA(INDEX('Custom Field Tbl'!$R$5:$R$1053, MATCH('CF Values LookUp'!IL$4 &amp; 'CF Values LookUp'!$D12, 'Custom Field Tbl'!$Q$5:$Q$1053 &amp; 'Custom Field Tbl'!$S$5:$S$1053, 0)) ), "",
INDEX('Custom Field Tbl'!$R$5:$R$1053, MATCH('CF Values LookUp'!IL$4 &amp; 'CF Values LookUp'!$D12, 'Custom Field Tbl'!$Q$5:$Q$1053 &amp; 'Custom Field Tbl'!$S$5:$S$1053, 0)) )</f>
        <v/>
      </c>
      <c r="IM12" t="str" cm="1">
        <f t="array" ref="IM12">IF(ISNA(INDEX('Custom Field Tbl'!$R$5:$R$1053, MATCH('CF Values LookUp'!IM$4 &amp; 'CF Values LookUp'!$D12, 'Custom Field Tbl'!$Q$5:$Q$1053 &amp; 'Custom Field Tbl'!$S$5:$S$1053, 0)) ), "",
INDEX('Custom Field Tbl'!$R$5:$R$1053, MATCH('CF Values LookUp'!IM$4 &amp; 'CF Values LookUp'!$D12, 'Custom Field Tbl'!$Q$5:$Q$1053 &amp; 'Custom Field Tbl'!$S$5:$S$1053, 0)) )</f>
        <v/>
      </c>
      <c r="IN12" t="str" cm="1">
        <f t="array" ref="IN12">IF(ISNA(INDEX('Custom Field Tbl'!$R$5:$R$1053, MATCH('CF Values LookUp'!IN$4 &amp; 'CF Values LookUp'!$D12, 'Custom Field Tbl'!$Q$5:$Q$1053 &amp; 'Custom Field Tbl'!$S$5:$S$1053, 0)) ), "",
INDEX('Custom Field Tbl'!$R$5:$R$1053, MATCH('CF Values LookUp'!IN$4 &amp; 'CF Values LookUp'!$D12, 'Custom Field Tbl'!$Q$5:$Q$1053 &amp; 'Custom Field Tbl'!$S$5:$S$1053, 0)) )</f>
        <v/>
      </c>
      <c r="IO12" t="str" cm="1">
        <f t="array" ref="IO12">IF(ISNA(INDEX('Custom Field Tbl'!$R$5:$R$1053, MATCH('CF Values LookUp'!IO$4 &amp; 'CF Values LookUp'!$D12, 'Custom Field Tbl'!$Q$5:$Q$1053 &amp; 'Custom Field Tbl'!$S$5:$S$1053, 0)) ), "",
INDEX('Custom Field Tbl'!$R$5:$R$1053, MATCH('CF Values LookUp'!IO$4 &amp; 'CF Values LookUp'!$D12, 'Custom Field Tbl'!$Q$5:$Q$1053 &amp; 'Custom Field Tbl'!$S$5:$S$1053, 0)) )</f>
        <v/>
      </c>
      <c r="IP12" t="str" cm="1">
        <f t="array" ref="IP12">IF(ISNA(INDEX('Custom Field Tbl'!$R$5:$R$1053, MATCH('CF Values LookUp'!IP$4 &amp; 'CF Values LookUp'!$D12, 'Custom Field Tbl'!$Q$5:$Q$1053 &amp; 'Custom Field Tbl'!$S$5:$S$1053, 0)) ), "",
INDEX('Custom Field Tbl'!$R$5:$R$1053, MATCH('CF Values LookUp'!IP$4 &amp; 'CF Values LookUp'!$D12, 'Custom Field Tbl'!$Q$5:$Q$1053 &amp; 'Custom Field Tbl'!$S$5:$S$1053, 0)) )</f>
        <v/>
      </c>
      <c r="IQ12" t="str" cm="1">
        <f t="array" ref="IQ12">IF(ISNA(INDEX('Custom Field Tbl'!$R$5:$R$1053, MATCH('CF Values LookUp'!IQ$4 &amp; 'CF Values LookUp'!$D12, 'Custom Field Tbl'!$Q$5:$Q$1053 &amp; 'Custom Field Tbl'!$S$5:$S$1053, 0)) ), "",
INDEX('Custom Field Tbl'!$R$5:$R$1053, MATCH('CF Values LookUp'!IQ$4 &amp; 'CF Values LookUp'!$D12, 'Custom Field Tbl'!$Q$5:$Q$1053 &amp; 'Custom Field Tbl'!$S$5:$S$1053, 0)) )</f>
        <v>Oil</v>
      </c>
      <c r="IR12" t="str" cm="1">
        <f t="array" ref="IR12">IF(ISNA(INDEX('Custom Field Tbl'!$R$5:$R$1053, MATCH('CF Values LookUp'!IR$4 &amp; 'CF Values LookUp'!$D12, 'Custom Field Tbl'!$Q$5:$Q$1053 &amp; 'Custom Field Tbl'!$S$5:$S$1053, 0)) ), "",
INDEX('Custom Field Tbl'!$R$5:$R$1053, MATCH('CF Values LookUp'!IR$4 &amp; 'CF Values LookUp'!$D12, 'Custom Field Tbl'!$Q$5:$Q$1053 &amp; 'Custom Field Tbl'!$S$5:$S$1053, 0)) )</f>
        <v/>
      </c>
      <c r="IS12" t="str" cm="1">
        <f t="array" ref="IS12">IF(ISNA(INDEX('Custom Field Tbl'!$R$5:$R$1053, MATCH('CF Values LookUp'!IS$4 &amp; 'CF Values LookUp'!$D12, 'Custom Field Tbl'!$Q$5:$Q$1053 &amp; 'Custom Field Tbl'!$S$5:$S$1053, 0)) ), "",
INDEX('Custom Field Tbl'!$R$5:$R$1053, MATCH('CF Values LookUp'!IS$4 &amp; 'CF Values LookUp'!$D12, 'Custom Field Tbl'!$Q$5:$Q$1053 &amp; 'Custom Field Tbl'!$S$5:$S$1053, 0)) )</f>
        <v/>
      </c>
      <c r="IT12" t="str" cm="1">
        <f t="array" ref="IT12">IF(ISNA(INDEX('Custom Field Tbl'!$R$5:$R$1053, MATCH('CF Values LookUp'!IT$4 &amp; 'CF Values LookUp'!$D12, 'Custom Field Tbl'!$Q$5:$Q$1053 &amp; 'Custom Field Tbl'!$S$5:$S$1053, 0)) ), "",
INDEX('Custom Field Tbl'!$R$5:$R$1053, MATCH('CF Values LookUp'!IT$4 &amp; 'CF Values LookUp'!$D12, 'Custom Field Tbl'!$Q$5:$Q$1053 &amp; 'Custom Field Tbl'!$S$5:$S$1053, 0)) )</f>
        <v/>
      </c>
      <c r="IU12" t="str" cm="1">
        <f t="array" ref="IU12">IF(ISNA(INDEX('Custom Field Tbl'!$R$5:$R$1053, MATCH('CF Values LookUp'!IU$4 &amp; 'CF Values LookUp'!$D12, 'Custom Field Tbl'!$Q$5:$Q$1053 &amp; 'Custom Field Tbl'!$S$5:$S$1053, 0)) ), "",
INDEX('Custom Field Tbl'!$R$5:$R$1053, MATCH('CF Values LookUp'!IU$4 &amp; 'CF Values LookUp'!$D12, 'Custom Field Tbl'!$Q$5:$Q$1053 &amp; 'Custom Field Tbl'!$S$5:$S$1053, 0)) )</f>
        <v>Wood</v>
      </c>
      <c r="IV12" t="str" cm="1">
        <f t="array" ref="IV12">IF(ISNA(INDEX('Custom Field Tbl'!$R$5:$R$1053, MATCH('CF Values LookUp'!IV$4 &amp; 'CF Values LookUp'!$D12, 'Custom Field Tbl'!$Q$5:$Q$1053 &amp; 'Custom Field Tbl'!$S$5:$S$1053, 0)) ), "",
INDEX('Custom Field Tbl'!$R$5:$R$1053, MATCH('CF Values LookUp'!IV$4 &amp; 'CF Values LookUp'!$D12, 'Custom Field Tbl'!$Q$5:$Q$1053 &amp; 'Custom Field Tbl'!$S$5:$S$1053, 0)) )</f>
        <v/>
      </c>
      <c r="IW12" t="str" cm="1">
        <f t="array" ref="IW12">IF(ISNA(INDEX('Custom Field Tbl'!$R$5:$R$1053, MATCH('CF Values LookUp'!IW$4 &amp; 'CF Values LookUp'!$D12, 'Custom Field Tbl'!$Q$5:$Q$1053 &amp; 'Custom Field Tbl'!$S$5:$S$1053, 0)) ), "",
INDEX('Custom Field Tbl'!$R$5:$R$1053, MATCH('CF Values LookUp'!IW$4 &amp; 'CF Values LookUp'!$D12, 'Custom Field Tbl'!$Q$5:$Q$1053 &amp; 'Custom Field Tbl'!$S$5:$S$1053, 0)) )</f>
        <v/>
      </c>
      <c r="IX12" t="str" cm="1">
        <f t="array" ref="IX12">IF(ISNA(INDEX('Custom Field Tbl'!$R$5:$R$1053, MATCH('CF Values LookUp'!IX$4 &amp; 'CF Values LookUp'!$D12, 'Custom Field Tbl'!$Q$5:$Q$1053 &amp; 'Custom Field Tbl'!$S$5:$S$1053, 0)) ), "",
INDEX('Custom Field Tbl'!$R$5:$R$1053, MATCH('CF Values LookUp'!IX$4 &amp; 'CF Values LookUp'!$D12, 'Custom Field Tbl'!$Q$5:$Q$1053 &amp; 'Custom Field Tbl'!$S$5:$S$1053, 0)) )</f>
        <v/>
      </c>
      <c r="IY12" t="str" cm="1">
        <f t="array" ref="IY12">IF(ISNA(INDEX('Custom Field Tbl'!$R$5:$R$1053, MATCH('CF Values LookUp'!IY$4 &amp; 'CF Values LookUp'!$D12, 'Custom Field Tbl'!$Q$5:$Q$1053 &amp; 'Custom Field Tbl'!$S$5:$S$1053, 0)) ), "",
INDEX('Custom Field Tbl'!$R$5:$R$1053, MATCH('CF Values LookUp'!IY$4 &amp; 'CF Values LookUp'!$D12, 'Custom Field Tbl'!$Q$5:$Q$1053 &amp; 'Custom Field Tbl'!$S$5:$S$1053, 0)) )</f>
        <v/>
      </c>
      <c r="IZ12" t="str" cm="1">
        <f t="array" ref="IZ12">IF(ISNA(INDEX('Custom Field Tbl'!$R$5:$R$1053, MATCH('CF Values LookUp'!IZ$4 &amp; 'CF Values LookUp'!$D12, 'Custom Field Tbl'!$Q$5:$Q$1053 &amp; 'Custom Field Tbl'!$S$5:$S$1053, 0)) ), "",
INDEX('Custom Field Tbl'!$R$5:$R$1053, MATCH('CF Values LookUp'!IZ$4 &amp; 'CF Values LookUp'!$D12, 'Custom Field Tbl'!$Q$5:$Q$1053 &amp; 'Custom Field Tbl'!$S$5:$S$1053, 0)) )</f>
        <v/>
      </c>
      <c r="JA12" t="str" cm="1">
        <f t="array" ref="JA12">IF(ISNA(INDEX('Custom Field Tbl'!$R$5:$R$1053, MATCH('CF Values LookUp'!JA$4 &amp; 'CF Values LookUp'!$D12, 'Custom Field Tbl'!$Q$5:$Q$1053 &amp; 'Custom Field Tbl'!$S$5:$S$1053, 0)) ), "",
INDEX('Custom Field Tbl'!$R$5:$R$1053, MATCH('CF Values LookUp'!JA$4 &amp; 'CF Values LookUp'!$D12, 'Custom Field Tbl'!$Q$5:$Q$1053 &amp; 'Custom Field Tbl'!$S$5:$S$1053, 0)) )</f>
        <v/>
      </c>
      <c r="JB12" t="str" cm="1">
        <f t="array" ref="JB12">IF(ISNA(INDEX('Custom Field Tbl'!$R$5:$R$1053, MATCH('CF Values LookUp'!JB$4 &amp; 'CF Values LookUp'!$D12, 'Custom Field Tbl'!$Q$5:$Q$1053 &amp; 'Custom Field Tbl'!$S$5:$S$1053, 0)) ), "",
INDEX('Custom Field Tbl'!$R$5:$R$1053, MATCH('CF Values LookUp'!JB$4 &amp; 'CF Values LookUp'!$D12, 'Custom Field Tbl'!$Q$5:$Q$1053 &amp; 'Custom Field Tbl'!$S$5:$S$1053, 0)) )</f>
        <v/>
      </c>
      <c r="JC12" t="str" cm="1">
        <f t="array" ref="JC12">IF(ISNA(INDEX('Custom Field Tbl'!$R$5:$R$1053, MATCH('CF Values LookUp'!JC$4 &amp; 'CF Values LookUp'!$D12, 'Custom Field Tbl'!$Q$5:$Q$1053 &amp; 'Custom Field Tbl'!$S$5:$S$1053, 0)) ), "",
INDEX('Custom Field Tbl'!$R$5:$R$1053, MATCH('CF Values LookUp'!JC$4 &amp; 'CF Values LookUp'!$D12, 'Custom Field Tbl'!$Q$5:$Q$1053 &amp; 'Custom Field Tbl'!$S$5:$S$1053, 0)) )</f>
        <v/>
      </c>
      <c r="JD12" t="str" cm="1">
        <f t="array" ref="JD12">IF(ISNA(INDEX('Custom Field Tbl'!$R$5:$R$1053, MATCH('CF Values LookUp'!JD$4 &amp; 'CF Values LookUp'!$D12, 'Custom Field Tbl'!$Q$5:$Q$1053 &amp; 'Custom Field Tbl'!$S$5:$S$1053, 0)) ), "",
INDEX('Custom Field Tbl'!$R$5:$R$1053, MATCH('CF Values LookUp'!JD$4 &amp; 'CF Values LookUp'!$D12, 'Custom Field Tbl'!$Q$5:$Q$1053 &amp; 'Custom Field Tbl'!$S$5:$S$1053, 0)) )</f>
        <v/>
      </c>
      <c r="JE12" t="str" cm="1">
        <f t="array" ref="JE12">IF(ISNA(INDEX('Custom Field Tbl'!$R$5:$R$1053, MATCH('CF Values LookUp'!JE$4 &amp; 'CF Values LookUp'!$D12, 'Custom Field Tbl'!$Q$5:$Q$1053 &amp; 'Custom Field Tbl'!$S$5:$S$1053, 0)) ), "",
INDEX('Custom Field Tbl'!$R$5:$R$1053, MATCH('CF Values LookUp'!JE$4 &amp; 'CF Values LookUp'!$D12, 'Custom Field Tbl'!$Q$5:$Q$1053 &amp; 'Custom Field Tbl'!$S$5:$S$1053, 0)) )</f>
        <v/>
      </c>
      <c r="JF12" t="str" cm="1">
        <f t="array" ref="JF12">IF(ISNA(INDEX('Custom Field Tbl'!$R$5:$R$1053, MATCH('CF Values LookUp'!JF$4 &amp; 'CF Values LookUp'!$D12, 'Custom Field Tbl'!$Q$5:$Q$1053 &amp; 'Custom Field Tbl'!$S$5:$S$1053, 0)) ), "",
INDEX('Custom Field Tbl'!$R$5:$R$1053, MATCH('CF Values LookUp'!JF$4 &amp; 'CF Values LookUp'!$D12, 'Custom Field Tbl'!$Q$5:$Q$1053 &amp; 'Custom Field Tbl'!$S$5:$S$1053, 0)) )</f>
        <v/>
      </c>
      <c r="JG12" t="str" cm="1">
        <f t="array" ref="JG12">IF(ISNA(INDEX('Custom Field Tbl'!$R$5:$R$1053, MATCH('CF Values LookUp'!JG$4 &amp; 'CF Values LookUp'!$D12, 'Custom Field Tbl'!$Q$5:$Q$1053 &amp; 'Custom Field Tbl'!$S$5:$S$1053, 0)) ), "",
INDEX('Custom Field Tbl'!$R$5:$R$1053, MATCH('CF Values LookUp'!JG$4 &amp; 'CF Values LookUp'!$D12, 'Custom Field Tbl'!$Q$5:$Q$1053 &amp; 'Custom Field Tbl'!$S$5:$S$1053, 0)) )</f>
        <v/>
      </c>
      <c r="JH12" t="str" cm="1">
        <f t="array" ref="JH12">IF(ISNA(INDEX('Custom Field Tbl'!$R$5:$R$1053, MATCH('CF Values LookUp'!JH$4 &amp; 'CF Values LookUp'!$D12, 'Custom Field Tbl'!$Q$5:$Q$1053 &amp; 'Custom Field Tbl'!$S$5:$S$1053, 0)) ), "",
INDEX('Custom Field Tbl'!$R$5:$R$1053, MATCH('CF Values LookUp'!JH$4 &amp; 'CF Values LookUp'!$D12, 'Custom Field Tbl'!$Q$5:$Q$1053 &amp; 'Custom Field Tbl'!$S$5:$S$1053, 0)) )</f>
        <v/>
      </c>
      <c r="JI12" t="str" cm="1">
        <f t="array" ref="JI12">IF(ISNA(INDEX('Custom Field Tbl'!$R$5:$R$1053, MATCH('CF Values LookUp'!JI$4 &amp; 'CF Values LookUp'!$D12, 'Custom Field Tbl'!$Q$5:$Q$1053 &amp; 'Custom Field Tbl'!$S$5:$S$1053, 0)) ), "",
INDEX('Custom Field Tbl'!$R$5:$R$1053, MATCH('CF Values LookUp'!JI$4 &amp; 'CF Values LookUp'!$D12, 'Custom Field Tbl'!$Q$5:$Q$1053 &amp; 'Custom Field Tbl'!$S$5:$S$1053, 0)) )</f>
        <v/>
      </c>
      <c r="JJ12" t="str" cm="1">
        <f t="array" ref="JJ12">IF(ISNA(INDEX('Custom Field Tbl'!$R$5:$R$1053, MATCH('CF Values LookUp'!JJ$4 &amp; 'CF Values LookUp'!$D12, 'Custom Field Tbl'!$Q$5:$Q$1053 &amp; 'Custom Field Tbl'!$S$5:$S$1053, 0)) ), "",
INDEX('Custom Field Tbl'!$R$5:$R$1053, MATCH('CF Values LookUp'!JJ$4 &amp; 'CF Values LookUp'!$D12, 'Custom Field Tbl'!$Q$5:$Q$1053 &amp; 'Custom Field Tbl'!$S$5:$S$1053, 0)) )</f>
        <v/>
      </c>
      <c r="JK12" t="str" cm="1">
        <f t="array" ref="JK12">IF(ISNA(INDEX('Custom Field Tbl'!$R$5:$R$1053, MATCH('CF Values LookUp'!JK$4 &amp; 'CF Values LookUp'!$D12, 'Custom Field Tbl'!$Q$5:$Q$1053 &amp; 'Custom Field Tbl'!$S$5:$S$1053, 0)) ), "",
INDEX('Custom Field Tbl'!$R$5:$R$1053, MATCH('CF Values LookUp'!JK$4 &amp; 'CF Values LookUp'!$D12, 'Custom Field Tbl'!$Q$5:$Q$1053 &amp; 'Custom Field Tbl'!$S$5:$S$1053, 0)) )</f>
        <v/>
      </c>
      <c r="JL12" t="str" cm="1">
        <f t="array" ref="JL12">IF(ISNA(INDEX('Custom Field Tbl'!$R$5:$R$1053, MATCH('CF Values LookUp'!JL$4 &amp; 'CF Values LookUp'!$D12, 'Custom Field Tbl'!$Q$5:$Q$1053 &amp; 'Custom Field Tbl'!$S$5:$S$1053, 0)) ), "",
INDEX('Custom Field Tbl'!$R$5:$R$1053, MATCH('CF Values LookUp'!JL$4 &amp; 'CF Values LookUp'!$D12, 'Custom Field Tbl'!$Q$5:$Q$1053 &amp; 'Custom Field Tbl'!$S$5:$S$1053, 0)) )</f>
        <v/>
      </c>
      <c r="JM12" t="str" cm="1">
        <f t="array" ref="JM12">IF(ISNA(INDEX('Custom Field Tbl'!$R$5:$R$1053, MATCH('CF Values LookUp'!JM$4 &amp; 'CF Values LookUp'!$D12, 'Custom Field Tbl'!$Q$5:$Q$1053 &amp; 'Custom Field Tbl'!$S$5:$S$1053, 0)) ), "",
INDEX('Custom Field Tbl'!$R$5:$R$1053, MATCH('CF Values LookUp'!JM$4 &amp; 'CF Values LookUp'!$D12, 'Custom Field Tbl'!$Q$5:$Q$1053 &amp; 'Custom Field Tbl'!$S$5:$S$1053, 0)) )</f>
        <v/>
      </c>
      <c r="JN12" t="str" cm="1">
        <f t="array" ref="JN12">IF(ISNA(INDEX('Custom Field Tbl'!$R$5:$R$1053, MATCH('CF Values LookUp'!JN$4 &amp; 'CF Values LookUp'!$D12, 'Custom Field Tbl'!$Q$5:$Q$1053 &amp; 'Custom Field Tbl'!$S$5:$S$1053, 0)) ), "",
INDEX('Custom Field Tbl'!$R$5:$R$1053, MATCH('CF Values LookUp'!JN$4 &amp; 'CF Values LookUp'!$D12, 'Custom Field Tbl'!$Q$5:$Q$1053 &amp; 'Custom Field Tbl'!$S$5:$S$1053, 0)) )</f>
        <v>Steam Heated</v>
      </c>
      <c r="JO12" t="str" cm="1">
        <f t="array" ref="JO12">IF(ISNA(INDEX('Custom Field Tbl'!$R$5:$R$1053, MATCH('CF Values LookUp'!JO$4 &amp; 'CF Values LookUp'!$D12, 'Custom Field Tbl'!$Q$5:$Q$1053 &amp; 'Custom Field Tbl'!$S$5:$S$1053, 0)) ), "",
INDEX('Custom Field Tbl'!$R$5:$R$1053, MATCH('CF Values LookUp'!JO$4 &amp; 'CF Values LookUp'!$D12, 'Custom Field Tbl'!$Q$5:$Q$1053 &amp; 'Custom Field Tbl'!$S$5:$S$1053, 0)) )</f>
        <v>Unit Heater - Vertical</v>
      </c>
      <c r="JP12" t="str" cm="1">
        <f t="array" ref="JP12">IF(ISNA(INDEX('Custom Field Tbl'!$R$5:$R$1053, MATCH('CF Values LookUp'!JP$4 &amp; 'CF Values LookUp'!$D12, 'Custom Field Tbl'!$Q$5:$Q$1053 &amp; 'Custom Field Tbl'!$S$5:$S$1053, 0)) ), "",
INDEX('Custom Field Tbl'!$R$5:$R$1053, MATCH('CF Values LookUp'!JP$4 &amp; 'CF Values LookUp'!$D12, 'Custom Field Tbl'!$Q$5:$Q$1053 &amp; 'Custom Field Tbl'!$S$5:$S$1053, 0)) )</f>
        <v/>
      </c>
      <c r="JQ12" t="str" cm="1">
        <f t="array" ref="JQ12">IF(ISNA(INDEX('Custom Field Tbl'!$R$5:$R$1053, MATCH('CF Values LookUp'!JQ$4 &amp; 'CF Values LookUp'!$D12, 'Custom Field Tbl'!$Q$5:$Q$1053 &amp; 'Custom Field Tbl'!$S$5:$S$1053, 0)) ), "",
INDEX('Custom Field Tbl'!$R$5:$R$1053, MATCH('CF Values LookUp'!JQ$4 &amp; 'CF Values LookUp'!$D12, 'Custom Field Tbl'!$Q$5:$Q$1053 &amp; 'Custom Field Tbl'!$S$5:$S$1053, 0)) )</f>
        <v/>
      </c>
      <c r="JR12" t="str" cm="1">
        <f t="array" ref="JR12">IF(ISNA(INDEX('Custom Field Tbl'!$R$5:$R$1053, MATCH('CF Values LookUp'!JR$4 &amp; 'CF Values LookUp'!$D12, 'Custom Field Tbl'!$Q$5:$Q$1053 &amp; 'Custom Field Tbl'!$S$5:$S$1053, 0)) ), "",
INDEX('Custom Field Tbl'!$R$5:$R$1053, MATCH('CF Values LookUp'!JR$4 &amp; 'CF Values LookUp'!$D12, 'Custom Field Tbl'!$Q$5:$Q$1053 &amp; 'Custom Field Tbl'!$S$5:$S$1053, 0)) )</f>
        <v/>
      </c>
      <c r="JS12" t="str" cm="1">
        <f t="array" ref="JS12">IF(ISNA(INDEX('Custom Field Tbl'!$R$5:$R$1053, MATCH('CF Values LookUp'!JS$4 &amp; 'CF Values LookUp'!$D12, 'Custom Field Tbl'!$Q$5:$Q$1053 &amp; 'Custom Field Tbl'!$S$5:$S$1053, 0)) ), "",
INDEX('Custom Field Tbl'!$R$5:$R$1053, MATCH('CF Values LookUp'!JS$4 &amp; 'CF Values LookUp'!$D12, 'Custom Field Tbl'!$Q$5:$Q$1053 &amp; 'Custom Field Tbl'!$S$5:$S$1053, 0)) )</f>
        <v/>
      </c>
      <c r="JT12" t="str" cm="1">
        <f t="array" ref="JT12">IF(ISNA(INDEX('Custom Field Tbl'!$R$5:$R$1053, MATCH('CF Values LookUp'!JT$4 &amp; 'CF Values LookUp'!$D12, 'Custom Field Tbl'!$Q$5:$Q$1053 &amp; 'Custom Field Tbl'!$S$5:$S$1053, 0)) ), "",
INDEX('Custom Field Tbl'!$R$5:$R$1053, MATCH('CF Values LookUp'!JT$4 &amp; 'CF Values LookUp'!$D12, 'Custom Field Tbl'!$Q$5:$Q$1053 &amp; 'Custom Field Tbl'!$S$5:$S$1053, 0)) )</f>
        <v/>
      </c>
      <c r="JU12" t="str" cm="1">
        <f t="array" ref="JU12">IF(ISNA(INDEX('Custom Field Tbl'!$R$5:$R$1053, MATCH('CF Values LookUp'!JU$4 &amp; 'CF Values LookUp'!$D12, 'Custom Field Tbl'!$Q$5:$Q$1053 &amp; 'Custom Field Tbl'!$S$5:$S$1053, 0)) ), "",
INDEX('Custom Field Tbl'!$R$5:$R$1053, MATCH('CF Values LookUp'!JU$4 &amp; 'CF Values LookUp'!$D12, 'Custom Field Tbl'!$Q$5:$Q$1053 &amp; 'Custom Field Tbl'!$S$5:$S$1053, 0)) )</f>
        <v/>
      </c>
      <c r="JV12" t="str" cm="1">
        <f t="array" ref="JV12">IF(ISNA(INDEX('Custom Field Tbl'!$R$5:$R$1053, MATCH('CF Values LookUp'!JV$4 &amp; 'CF Values LookUp'!$D12, 'Custom Field Tbl'!$Q$5:$Q$1053 &amp; 'Custom Field Tbl'!$S$5:$S$1053, 0)) ), "",
INDEX('Custom Field Tbl'!$R$5:$R$1053, MATCH('CF Values LookUp'!JV$4 &amp; 'CF Values LookUp'!$D12, 'Custom Field Tbl'!$Q$5:$Q$1053 &amp; 'Custom Field Tbl'!$S$5:$S$1053, 0)) )</f>
        <v/>
      </c>
      <c r="JW12" t="str" cm="1">
        <f t="array" ref="JW12">IF(ISNA(INDEX('Custom Field Tbl'!$R$5:$R$1053, MATCH('CF Values LookUp'!JW$4 &amp; 'CF Values LookUp'!$D12, 'Custom Field Tbl'!$Q$5:$Q$1053 &amp; 'Custom Field Tbl'!$S$5:$S$1053, 0)) ), "",
INDEX('Custom Field Tbl'!$R$5:$R$1053, MATCH('CF Values LookUp'!JW$4 &amp; 'CF Values LookUp'!$D12, 'Custom Field Tbl'!$Q$5:$Q$1053 &amp; 'Custom Field Tbl'!$S$5:$S$1053, 0)) )</f>
        <v/>
      </c>
      <c r="JX12" t="str" cm="1">
        <f t="array" ref="JX12">IF(ISNA(INDEX('Custom Field Tbl'!$R$5:$R$1053, MATCH('CF Values LookUp'!JX$4 &amp; 'CF Values LookUp'!$D12, 'Custom Field Tbl'!$Q$5:$Q$1053 &amp; 'Custom Field Tbl'!$S$5:$S$1053, 0)) ), "",
INDEX('Custom Field Tbl'!$R$5:$R$1053, MATCH('CF Values LookUp'!JX$4 &amp; 'CF Values LookUp'!$D12, 'Custom Field Tbl'!$Q$5:$Q$1053 &amp; 'Custom Field Tbl'!$S$5:$S$1053, 0)) )</f>
        <v/>
      </c>
      <c r="JY12" s="358" t="str" cm="1">
        <f t="array" ref="JY12">IF(ISNA(INDEX('Custom Field Tbl'!$R$5:$R$1053, MATCH('CF Values LookUp'!JY$4 &amp; 'CF Values LookUp'!$D12, 'Custom Field Tbl'!$Q$5:$Q$1053 &amp; 'Custom Field Tbl'!$S$5:$S$1053, 0)) ), "",
INDEX('Custom Field Tbl'!$R$5:$R$1053, MATCH('CF Values LookUp'!JY$4 &amp; 'CF Values LookUp'!$D12, 'Custom Field Tbl'!$Q$5:$Q$1053 &amp; 'Custom Field Tbl'!$S$5:$S$1053, 0)) )</f>
        <v/>
      </c>
      <c r="KA12" s="358" t="str" cm="1">
        <f t="array" ref="KA12">IF(ISNA(INDEX('Custom Field Tbl'!$R$5:$R$1053, MATCH('CF Values LookUp'!KA$4 &amp; 'CF Values LookUp'!$D12, 'Custom Field Tbl'!$Q$5:$Q$1053 &amp; 'Custom Field Tbl'!$S$5:$S$1053, 0)) ), "",
INDEX('Custom Field Tbl'!$R$5:$R$1053, MATCH('CF Values LookUp'!KA$4 &amp; 'CF Values LookUp'!$D12, 'Custom Field Tbl'!$Q$5:$Q$1053 &amp; 'Custom Field Tbl'!$S$5:$S$1053, 0)) )</f>
        <v/>
      </c>
      <c r="KB12" s="358" t="str" cm="1">
        <f t="array" ref="KB12">IF(ISNA(INDEX('Custom Field Tbl'!$R$5:$R$1053, MATCH('CF Values LookUp'!KB$4 &amp; 'CF Values LookUp'!$D12, 'Custom Field Tbl'!$Q$5:$Q$1053 &amp; 'Custom Field Tbl'!$S$5:$S$1053, 0)) ), "",
INDEX('Custom Field Tbl'!$R$5:$R$1053, MATCH('CF Values LookUp'!KB$4 &amp; 'CF Values LookUp'!$D12, 'Custom Field Tbl'!$Q$5:$Q$1053 &amp; 'Custom Field Tbl'!$S$5:$S$1053, 0)) )</f>
        <v/>
      </c>
      <c r="KC12" s="358" t="str" cm="1">
        <f t="array" ref="KC12">IF(ISNA(INDEX('Custom Field Tbl'!$R$5:$R$1053, MATCH('CF Values LookUp'!KC$4 &amp; 'CF Values LookUp'!$D12, 'Custom Field Tbl'!$Q$5:$Q$1053 &amp; 'Custom Field Tbl'!$S$5:$S$1053, 0)) ), "",
INDEX('Custom Field Tbl'!$R$5:$R$1053, MATCH('CF Values LookUp'!KC$4 &amp; 'CF Values LookUp'!$D12, 'Custom Field Tbl'!$Q$5:$Q$1053 &amp; 'Custom Field Tbl'!$S$5:$S$1053, 0)) )</f>
        <v/>
      </c>
      <c r="KD12" s="358" t="str" cm="1">
        <f t="array" ref="KD12">IF(ISNA(INDEX('Custom Field Tbl'!$R$5:$R$1053, MATCH('CF Values LookUp'!KD$4 &amp; 'CF Values LookUp'!$D12, 'Custom Field Tbl'!$Q$5:$Q$1053 &amp; 'Custom Field Tbl'!$S$5:$S$1053, 0)) ), "",
INDEX('Custom Field Tbl'!$R$5:$R$1053, MATCH('CF Values LookUp'!KD$4 &amp; 'CF Values LookUp'!$D12, 'Custom Field Tbl'!$Q$5:$Q$1053 &amp; 'Custom Field Tbl'!$S$5:$S$1053, 0)) )</f>
        <v/>
      </c>
      <c r="KE12" s="358" t="str" cm="1">
        <f t="array" ref="KE12">IF(ISNA(INDEX('Custom Field Tbl'!$R$5:$R$1053, MATCH('CF Values LookUp'!KE$4 &amp; 'CF Values LookUp'!$D12, 'Custom Field Tbl'!$Q$5:$Q$1053 &amp; 'Custom Field Tbl'!$S$5:$S$1053, 0)) ), "",
INDEX('Custom Field Tbl'!$R$5:$R$1053, MATCH('CF Values LookUp'!KE$4 &amp; 'CF Values LookUp'!$D12, 'Custom Field Tbl'!$Q$5:$Q$1053 &amp; 'Custom Field Tbl'!$S$5:$S$1053, 0)) )</f>
        <v/>
      </c>
      <c r="KF12" s="358" t="str" cm="1">
        <f t="array" ref="KF12">IF(ISNA(INDEX('Custom Field Tbl'!$R$5:$R$1053, MATCH('CF Values LookUp'!KF$4 &amp; 'CF Values LookUp'!$D12, 'Custom Field Tbl'!$Q$5:$Q$1053 &amp; 'Custom Field Tbl'!$S$5:$S$1053, 0)) ), "",
INDEX('Custom Field Tbl'!$R$5:$R$1053, MATCH('CF Values LookUp'!KF$4 &amp; 'CF Values LookUp'!$D12, 'Custom Field Tbl'!$Q$5:$Q$1053 &amp; 'Custom Field Tbl'!$S$5:$S$1053, 0)) )</f>
        <v/>
      </c>
      <c r="KG12" s="358" t="str" cm="1">
        <f t="array" ref="KG12">IF(ISNA(INDEX('Custom Field Tbl'!$R$5:$R$1053, MATCH('CF Values LookUp'!KG$4 &amp; 'CF Values LookUp'!$D12, 'Custom Field Tbl'!$Q$5:$Q$1053 &amp; 'Custom Field Tbl'!$S$5:$S$1053, 0)) ), "",
INDEX('Custom Field Tbl'!$R$5:$R$1053, MATCH('CF Values LookUp'!KG$4 &amp; 'CF Values LookUp'!$D12, 'Custom Field Tbl'!$Q$5:$Q$1053 &amp; 'Custom Field Tbl'!$S$5:$S$1053, 0)) )</f>
        <v/>
      </c>
      <c r="KH12" s="358" t="str" cm="1">
        <f t="array" ref="KH12">IF(ISNA(INDEX('Custom Field Tbl'!$R$5:$R$1053, MATCH('CF Values LookUp'!KH$4 &amp; 'CF Values LookUp'!$D12, 'Custom Field Tbl'!$Q$5:$Q$1053 &amp; 'Custom Field Tbl'!$S$5:$S$1053, 0)) ), "",
INDEX('Custom Field Tbl'!$R$5:$R$1053, MATCH('CF Values LookUp'!KH$4 &amp; 'CF Values LookUp'!$D12, 'Custom Field Tbl'!$Q$5:$Q$1053 &amp; 'Custom Field Tbl'!$S$5:$S$1053, 0)) )</f>
        <v/>
      </c>
      <c r="KI12" s="358" t="str" cm="1">
        <f t="array" ref="KI12">IF(ISNA(INDEX('Custom Field Tbl'!$R$5:$R$1053, MATCH('CF Values LookUp'!KI$4 &amp; 'CF Values LookUp'!$D12, 'Custom Field Tbl'!$Q$5:$Q$1053 &amp; 'Custom Field Tbl'!$S$5:$S$1053, 0)) ), "",
INDEX('Custom Field Tbl'!$R$5:$R$1053, MATCH('CF Values LookUp'!KI$4 &amp; 'CF Values LookUp'!$D12, 'Custom Field Tbl'!$Q$5:$Q$1053 &amp; 'Custom Field Tbl'!$S$5:$S$1053, 0)) )</f>
        <v/>
      </c>
      <c r="KJ12" s="358" t="str" cm="1">
        <f t="array" ref="KJ12">IF(ISNA(INDEX('Custom Field Tbl'!$R$5:$R$1053, MATCH('CF Values LookUp'!KJ$4 &amp; 'CF Values LookUp'!$D12, 'Custom Field Tbl'!$Q$5:$Q$1053 &amp; 'Custom Field Tbl'!$S$5:$S$1053, 0)) ), "",
INDEX('Custom Field Tbl'!$R$5:$R$1053, MATCH('CF Values LookUp'!KJ$4 &amp; 'CF Values LookUp'!$D12, 'Custom Field Tbl'!$Q$5:$Q$1053 &amp; 'Custom Field Tbl'!$S$5:$S$1053, 0)) )</f>
        <v/>
      </c>
      <c r="KK12" s="358" t="str" cm="1">
        <f t="array" ref="KK12">IF(ISNA(INDEX('Custom Field Tbl'!$R$5:$R$1053, MATCH('CF Values LookUp'!KK$4 &amp; 'CF Values LookUp'!$D12, 'Custom Field Tbl'!$Q$5:$Q$1053 &amp; 'Custom Field Tbl'!$S$5:$S$1053, 0)) ), "",
INDEX('Custom Field Tbl'!$R$5:$R$1053, MATCH('CF Values LookUp'!KK$4 &amp; 'CF Values LookUp'!$D12, 'Custom Field Tbl'!$Q$5:$Q$1053 &amp; 'Custom Field Tbl'!$S$5:$S$1053, 0)) )</f>
        <v/>
      </c>
      <c r="KL12" s="358" t="str" cm="1">
        <f t="array" ref="KL12">IF(ISNA(INDEX('Custom Field Tbl'!$R$5:$R$1053, MATCH('CF Values LookUp'!KL$4 &amp; 'CF Values LookUp'!$D12, 'Custom Field Tbl'!$Q$5:$Q$1053 &amp; 'Custom Field Tbl'!$S$5:$S$1053, 0)) ), "",
INDEX('Custom Field Tbl'!$R$5:$R$1053, MATCH('CF Values LookUp'!KL$4 &amp; 'CF Values LookUp'!$D12, 'Custom Field Tbl'!$Q$5:$Q$1053 &amp; 'Custom Field Tbl'!$S$5:$S$1053, 0)) )</f>
        <v/>
      </c>
      <c r="KN12" s="358" t="str" cm="1">
        <f t="array" ref="KN12">IF(ISNA(INDEX('Custom Field Tbl'!$R$5:$R$1053, MATCH('CF Values LookUp'!KN$4 &amp; 'CF Values LookUp'!$D12, 'Custom Field Tbl'!$Q$5:$Q$1053 &amp; 'Custom Field Tbl'!$S$5:$S$1053, 0)) ), "",
INDEX('Custom Field Tbl'!$R$5:$R$1053, MATCH('CF Values LookUp'!KN$4 &amp; 'CF Values LookUp'!$D12, 'Custom Field Tbl'!$Q$5:$Q$1053 &amp; 'Custom Field Tbl'!$S$5:$S$1053, 0)) )</f>
        <v/>
      </c>
      <c r="KO12" s="358" t="str" cm="1">
        <f t="array" ref="KO12">IF(ISNA(INDEX('Custom Field Tbl'!$R$5:$R$1053, MATCH('CF Values LookUp'!KO$4 &amp; 'CF Values LookUp'!$D12, 'Custom Field Tbl'!$Q$5:$Q$1053 &amp; 'Custom Field Tbl'!$S$5:$S$1053, 0)) ), "",
INDEX('Custom Field Tbl'!$R$5:$R$1053, MATCH('CF Values LookUp'!KO$4 &amp; 'CF Values LookUp'!$D12, 'Custom Field Tbl'!$Q$5:$Q$1053 &amp; 'Custom Field Tbl'!$S$5:$S$1053, 0)) )</f>
        <v/>
      </c>
      <c r="KP12" s="358" t="str" cm="1">
        <f t="array" ref="KP12">IF(ISNA(INDEX('Custom Field Tbl'!$R$5:$R$1053, MATCH('CF Values LookUp'!KP$4 &amp; 'CF Values LookUp'!$D12, 'Custom Field Tbl'!$Q$5:$Q$1053 &amp; 'Custom Field Tbl'!$S$5:$S$1053, 0)) ), "",
INDEX('Custom Field Tbl'!$R$5:$R$1053, MATCH('CF Values LookUp'!KP$4 &amp; 'CF Values LookUp'!$D12, 'Custom Field Tbl'!$Q$5:$Q$1053 &amp; 'Custom Field Tbl'!$S$5:$S$1053, 0)) )</f>
        <v/>
      </c>
      <c r="KQ12" s="358" t="str" cm="1">
        <f t="array" ref="KQ12">IF(ISNA(INDEX('Custom Field Tbl'!$R$5:$R$1053, MATCH('CF Values LookUp'!KQ$4 &amp; 'CF Values LookUp'!$D12, 'Custom Field Tbl'!$Q$5:$Q$1053 &amp; 'Custom Field Tbl'!$S$5:$S$1053, 0)) ), "",
INDEX('Custom Field Tbl'!$R$5:$R$1053, MATCH('CF Values LookUp'!KQ$4 &amp; 'CF Values LookUp'!$D12, 'Custom Field Tbl'!$Q$5:$Q$1053 &amp; 'Custom Field Tbl'!$S$5:$S$1053, 0)) )</f>
        <v/>
      </c>
      <c r="KR12" s="358" t="str" cm="1">
        <f t="array" ref="KR12">IF(ISNA(INDEX('Custom Field Tbl'!$R$5:$R$1053, MATCH('CF Values LookUp'!KR$4 &amp; 'CF Values LookUp'!$D12, 'Custom Field Tbl'!$Q$5:$Q$1053 &amp; 'Custom Field Tbl'!$S$5:$S$1053, 0)) ), "",
INDEX('Custom Field Tbl'!$R$5:$R$1053, MATCH('CF Values LookUp'!KR$4 &amp; 'CF Values LookUp'!$D12, 'Custom Field Tbl'!$Q$5:$Q$1053 &amp; 'Custom Field Tbl'!$S$5:$S$1053, 0)) )</f>
        <v/>
      </c>
      <c r="KS12" s="358" t="str" cm="1">
        <f t="array" ref="KS12">IF(ISNA(INDEX('Custom Field Tbl'!$R$5:$R$1053, MATCH('CF Values LookUp'!KS$4 &amp; 'CF Values LookUp'!$D12, 'Custom Field Tbl'!$Q$5:$Q$1053 &amp; 'Custom Field Tbl'!$S$5:$S$1053, 0)) ), "",
INDEX('Custom Field Tbl'!$R$5:$R$1053, MATCH('CF Values LookUp'!KS$4 &amp; 'CF Values LookUp'!$D12, 'Custom Field Tbl'!$Q$5:$Q$1053 &amp; 'Custom Field Tbl'!$S$5:$S$1053, 0)) )</f>
        <v/>
      </c>
      <c r="KT12" s="358" t="str" cm="1">
        <f t="array" ref="KT12">IF(ISNA(INDEX('Custom Field Tbl'!$R$5:$R$1053, MATCH('CF Values LookUp'!KT$4 &amp; 'CF Values LookUp'!$D12, 'Custom Field Tbl'!$Q$5:$Q$1053 &amp; 'Custom Field Tbl'!$S$5:$S$1053, 0)) ), "",
INDEX('Custom Field Tbl'!$R$5:$R$1053, MATCH('CF Values LookUp'!KT$4 &amp; 'CF Values LookUp'!$D12, 'Custom Field Tbl'!$Q$5:$Q$1053 &amp; 'Custom Field Tbl'!$S$5:$S$1053, 0)) )</f>
        <v/>
      </c>
      <c r="KU12" s="358" t="str" cm="1">
        <f t="array" ref="KU12">IF(ISNA(INDEX('Custom Field Tbl'!$R$5:$R$1053, MATCH('CF Values LookUp'!KU$4 &amp; 'CF Values LookUp'!$D12, 'Custom Field Tbl'!$Q$5:$Q$1053 &amp; 'Custom Field Tbl'!$S$5:$S$1053, 0)) ), "",
INDEX('Custom Field Tbl'!$R$5:$R$1053, MATCH('CF Values LookUp'!KU$4 &amp; 'CF Values LookUp'!$D12, 'Custom Field Tbl'!$Q$5:$Q$1053 &amp; 'Custom Field Tbl'!$S$5:$S$1053, 0)) )</f>
        <v/>
      </c>
      <c r="KV12" s="358" t="str" cm="1">
        <f t="array" ref="KV12">IF(ISNA(INDEX('Custom Field Tbl'!$R$5:$R$1053, MATCH('CF Values LookUp'!KV$4 &amp; 'CF Values LookUp'!$D12, 'Custom Field Tbl'!$Q$5:$Q$1053 &amp; 'Custom Field Tbl'!$S$5:$S$1053, 0)) ), "",
INDEX('Custom Field Tbl'!$R$5:$R$1053, MATCH('CF Values LookUp'!KV$4 &amp; 'CF Values LookUp'!$D12, 'Custom Field Tbl'!$Q$5:$Q$1053 &amp; 'Custom Field Tbl'!$S$5:$S$1053, 0)) )</f>
        <v/>
      </c>
      <c r="KW12" s="358" t="str" cm="1">
        <f t="array" ref="KW12">IF(ISNA(INDEX('Custom Field Tbl'!$R$5:$R$1053, MATCH('CF Values LookUp'!KW$4 &amp; 'CF Values LookUp'!$D12, 'Custom Field Tbl'!$Q$5:$Q$1053 &amp; 'Custom Field Tbl'!$S$5:$S$1053, 0)) ), "",
INDEX('Custom Field Tbl'!$R$5:$R$1053, MATCH('CF Values LookUp'!KW$4 &amp; 'CF Values LookUp'!$D12, 'Custom Field Tbl'!$Q$5:$Q$1053 &amp; 'Custom Field Tbl'!$S$5:$S$1053, 0)) )</f>
        <v/>
      </c>
      <c r="KX12" s="358" t="str" cm="1">
        <f t="array" ref="KX12">IF(ISNA(INDEX('Custom Field Tbl'!$R$5:$R$1053, MATCH('CF Values LookUp'!KX$4 &amp; 'CF Values LookUp'!$D12, 'Custom Field Tbl'!$Q$5:$Q$1053 &amp; 'Custom Field Tbl'!$S$5:$S$1053, 0)) ), "",
INDEX('Custom Field Tbl'!$R$5:$R$1053, MATCH('CF Values LookUp'!KX$4 &amp; 'CF Values LookUp'!$D12, 'Custom Field Tbl'!$Q$5:$Q$1053 &amp; 'Custom Field Tbl'!$S$5:$S$1053, 0)) )</f>
        <v/>
      </c>
      <c r="KY12" s="358" t="str" cm="1">
        <f t="array" ref="KY12">IF(ISNA(INDEX('Custom Field Tbl'!$R$5:$R$1053, MATCH('CF Values LookUp'!KY$4 &amp; 'CF Values LookUp'!$D12, 'Custom Field Tbl'!$Q$5:$Q$1053 &amp; 'Custom Field Tbl'!$S$5:$S$1053, 0)) ), "",
INDEX('Custom Field Tbl'!$R$5:$R$1053, MATCH('CF Values LookUp'!KY$4 &amp; 'CF Values LookUp'!$D12, 'Custom Field Tbl'!$Q$5:$Q$1053 &amp; 'Custom Field Tbl'!$S$5:$S$1053, 0)) )</f>
        <v/>
      </c>
    </row>
    <row r="13" spans="3:311" x14ac:dyDescent="0.35">
      <c r="C13" s="599"/>
      <c r="D13" s="7" t="s">
        <v>11472</v>
      </c>
      <c r="E13" t="str" cm="1">
        <f t="array" ref="E13">IF(ISNA(INDEX('Custom Field Tbl'!$R$5:$R$1053, MATCH('CF Values LookUp'!E$4 &amp; 'CF Values LookUp'!$D13, 'Custom Field Tbl'!$Q$5:$Q$1053 &amp; 'Custom Field Tbl'!$S$5:$S$1053, 0)) ), "",
INDEX('Custom Field Tbl'!$R$5:$R$1053, MATCH('CF Values LookUp'!E$4 &amp; 'CF Values LookUp'!$D13, 'Custom Field Tbl'!$Q$5:$Q$1053 &amp; 'Custom Field Tbl'!$S$5:$S$1053, 0)) )</f>
        <v/>
      </c>
      <c r="F13" t="str" cm="1">
        <f t="array" ref="F13">IF(ISNA(INDEX('Custom Field Tbl'!$R$5:$R$1053, MATCH('CF Values LookUp'!F$4 &amp; 'CF Values LookUp'!$D13, 'Custom Field Tbl'!$Q$5:$Q$1053 &amp; 'Custom Field Tbl'!$S$5:$S$1053, 0)) ), "",
INDEX('Custom Field Tbl'!$R$5:$R$1053, MATCH('CF Values LookUp'!F$4 &amp; 'CF Values LookUp'!$D13, 'Custom Field Tbl'!$Q$5:$Q$1053 &amp; 'Custom Field Tbl'!$S$5:$S$1053, 0)) )</f>
        <v/>
      </c>
      <c r="G13" t="str" cm="1">
        <f t="array" ref="G13">IF(ISNA(INDEX('Custom Field Tbl'!$R$5:$R$1053, MATCH('CF Values LookUp'!G$4 &amp; 'CF Values LookUp'!$D13, 'Custom Field Tbl'!$Q$5:$Q$1053 &amp; 'Custom Field Tbl'!$S$5:$S$1053, 0)) ), "",
INDEX('Custom Field Tbl'!$R$5:$R$1053, MATCH('CF Values LookUp'!G$4 &amp; 'CF Values LookUp'!$D13, 'Custom Field Tbl'!$Q$5:$Q$1053 &amp; 'Custom Field Tbl'!$S$5:$S$1053, 0)) )</f>
        <v/>
      </c>
      <c r="H13" t="str" cm="1">
        <f t="array" ref="H13">IF(ISNA(INDEX('Custom Field Tbl'!$R$5:$R$1053, MATCH('CF Values LookUp'!H$4 &amp; 'CF Values LookUp'!$D13, 'Custom Field Tbl'!$Q$5:$Q$1053 &amp; 'Custom Field Tbl'!$S$5:$S$1053, 0)) ), "",
INDEX('Custom Field Tbl'!$R$5:$R$1053, MATCH('CF Values LookUp'!H$4 &amp; 'CF Values LookUp'!$D13, 'Custom Field Tbl'!$Q$5:$Q$1053 &amp; 'Custom Field Tbl'!$S$5:$S$1053, 0)) )</f>
        <v/>
      </c>
      <c r="I13" t="str" cm="1">
        <f t="array" ref="I13">IF(ISNA(INDEX('Custom Field Tbl'!$R$5:$R$1053, MATCH('CF Values LookUp'!I$4 &amp; 'CF Values LookUp'!$D13, 'Custom Field Tbl'!$Q$5:$Q$1053 &amp; 'Custom Field Tbl'!$S$5:$S$1053, 0)) ), "",
INDEX('Custom Field Tbl'!$R$5:$R$1053, MATCH('CF Values LookUp'!I$4 &amp; 'CF Values LookUp'!$D13, 'Custom Field Tbl'!$Q$5:$Q$1053 &amp; 'Custom Field Tbl'!$S$5:$S$1053, 0)) )</f>
        <v/>
      </c>
      <c r="J13" t="str" cm="1">
        <f t="array" ref="J13">IF(ISNA(INDEX('Custom Field Tbl'!$R$5:$R$1053, MATCH('CF Values LookUp'!J$4 &amp; 'CF Values LookUp'!$D13, 'Custom Field Tbl'!$Q$5:$Q$1053 &amp; 'Custom Field Tbl'!$S$5:$S$1053, 0)) ), "",
INDEX('Custom Field Tbl'!$R$5:$R$1053, MATCH('CF Values LookUp'!J$4 &amp; 'CF Values LookUp'!$D13, 'Custom Field Tbl'!$Q$5:$Q$1053 &amp; 'Custom Field Tbl'!$S$5:$S$1053, 0)) )</f>
        <v/>
      </c>
      <c r="K13" t="str" cm="1">
        <f t="array" ref="K13">IF(ISNA(INDEX('Custom Field Tbl'!$R$5:$R$1053, MATCH('CF Values LookUp'!K$4 &amp; 'CF Values LookUp'!$D13, 'Custom Field Tbl'!$Q$5:$Q$1053 &amp; 'Custom Field Tbl'!$S$5:$S$1053, 0)) ), "",
INDEX('Custom Field Tbl'!$R$5:$R$1053, MATCH('CF Values LookUp'!K$4 &amp; 'CF Values LookUp'!$D13, 'Custom Field Tbl'!$Q$5:$Q$1053 &amp; 'Custom Field Tbl'!$S$5:$S$1053, 0)) )</f>
        <v/>
      </c>
      <c r="L13" t="str" cm="1">
        <f t="array" ref="L13">IF(ISNA(INDEX('Custom Field Tbl'!$R$5:$R$1053, MATCH('CF Values LookUp'!L$4 &amp; 'CF Values LookUp'!$D13, 'Custom Field Tbl'!$Q$5:$Q$1053 &amp; 'Custom Field Tbl'!$S$5:$S$1053, 0)) ), "",
INDEX('Custom Field Tbl'!$R$5:$R$1053, MATCH('CF Values LookUp'!L$4 &amp; 'CF Values LookUp'!$D13, 'Custom Field Tbl'!$Q$5:$Q$1053 &amp; 'Custom Field Tbl'!$S$5:$S$1053, 0)) )</f>
        <v/>
      </c>
      <c r="M13" t="str" cm="1">
        <f t="array" ref="M13">IF(ISNA(INDEX('Custom Field Tbl'!$R$5:$R$1053, MATCH('CF Values LookUp'!M$4 &amp; 'CF Values LookUp'!$D13, 'Custom Field Tbl'!$Q$5:$Q$1053 &amp; 'Custom Field Tbl'!$S$5:$S$1053, 0)) ), "",
INDEX('Custom Field Tbl'!$R$5:$R$1053, MATCH('CF Values LookUp'!M$4 &amp; 'CF Values LookUp'!$D13, 'Custom Field Tbl'!$Q$5:$Q$1053 &amp; 'Custom Field Tbl'!$S$5:$S$1053, 0)) )</f>
        <v/>
      </c>
      <c r="N13" t="str" cm="1">
        <f t="array" ref="N13">IF(ISNA(INDEX('Custom Field Tbl'!$R$5:$R$1053, MATCH('CF Values LookUp'!N$4 &amp; 'CF Values LookUp'!$D13, 'Custom Field Tbl'!$Q$5:$Q$1053 &amp; 'Custom Field Tbl'!$S$5:$S$1053, 0)) ), "",
INDEX('Custom Field Tbl'!$R$5:$R$1053, MATCH('CF Values LookUp'!N$4 &amp; 'CF Values LookUp'!$D13, 'Custom Field Tbl'!$Q$5:$Q$1053 &amp; 'Custom Field Tbl'!$S$5:$S$1053, 0)) )</f>
        <v/>
      </c>
      <c r="O13" t="str" cm="1">
        <f t="array" ref="O13">IF(ISNA(INDEX('Custom Field Tbl'!$R$5:$R$1053, MATCH('CF Values LookUp'!O$4 &amp; 'CF Values LookUp'!$D13, 'Custom Field Tbl'!$Q$5:$Q$1053 &amp; 'Custom Field Tbl'!$S$5:$S$1053, 0)) ), "",
INDEX('Custom Field Tbl'!$R$5:$R$1053, MATCH('CF Values LookUp'!O$4 &amp; 'CF Values LookUp'!$D13, 'Custom Field Tbl'!$Q$5:$Q$1053 &amp; 'Custom Field Tbl'!$S$5:$S$1053, 0)) )</f>
        <v/>
      </c>
      <c r="P13" t="str" cm="1">
        <f t="array" ref="P13">IF(ISNA(INDEX('Custom Field Tbl'!$R$5:$R$1053, MATCH('CF Values LookUp'!P$4 &amp; 'CF Values LookUp'!$D13, 'Custom Field Tbl'!$Q$5:$Q$1053 &amp; 'Custom Field Tbl'!$S$5:$S$1053, 0)) ), "",
INDEX('Custom Field Tbl'!$R$5:$R$1053, MATCH('CF Values LookUp'!P$4 &amp; 'CF Values LookUp'!$D13, 'Custom Field Tbl'!$Q$5:$Q$1053 &amp; 'Custom Field Tbl'!$S$5:$S$1053, 0)) )</f>
        <v/>
      </c>
      <c r="Q13" t="str" cm="1">
        <f t="array" ref="Q13">IF(ISNA(INDEX('Custom Field Tbl'!$R$5:$R$1053, MATCH('CF Values LookUp'!Q$4 &amp; 'CF Values LookUp'!$D13, 'Custom Field Tbl'!$Q$5:$Q$1053 &amp; 'Custom Field Tbl'!$S$5:$S$1053, 0)) ), "",
INDEX('Custom Field Tbl'!$R$5:$R$1053, MATCH('CF Values LookUp'!Q$4 &amp; 'CF Values LookUp'!$D13, 'Custom Field Tbl'!$Q$5:$Q$1053 &amp; 'Custom Field Tbl'!$S$5:$S$1053, 0)) )</f>
        <v/>
      </c>
      <c r="R13" t="str" cm="1">
        <f t="array" ref="R13">IF(ISNA(INDEX('Custom Field Tbl'!$R$5:$R$1053, MATCH('CF Values LookUp'!R$4 &amp; 'CF Values LookUp'!$D13, 'Custom Field Tbl'!$Q$5:$Q$1053 &amp; 'Custom Field Tbl'!$S$5:$S$1053, 0)) ), "",
INDEX('Custom Field Tbl'!$R$5:$R$1053, MATCH('CF Values LookUp'!R$4 &amp; 'CF Values LookUp'!$D13, 'Custom Field Tbl'!$Q$5:$Q$1053 &amp; 'Custom Field Tbl'!$S$5:$S$1053, 0)) )</f>
        <v/>
      </c>
      <c r="S13" t="str" cm="1">
        <f t="array" ref="S13">IF(ISNA(INDEX('Custom Field Tbl'!$R$5:$R$1053, MATCH('CF Values LookUp'!S$4 &amp; 'CF Values LookUp'!$D13, 'Custom Field Tbl'!$Q$5:$Q$1053 &amp; 'Custom Field Tbl'!$S$5:$S$1053, 0)) ), "",
INDEX('Custom Field Tbl'!$R$5:$R$1053, MATCH('CF Values LookUp'!S$4 &amp; 'CF Values LookUp'!$D13, 'Custom Field Tbl'!$Q$5:$Q$1053 &amp; 'Custom Field Tbl'!$S$5:$S$1053, 0)) )</f>
        <v/>
      </c>
      <c r="T13" t="str" cm="1">
        <f t="array" ref="T13">IF(ISNA(INDEX('Custom Field Tbl'!$R$5:$R$1053, MATCH('CF Values LookUp'!T$4 &amp; 'CF Values LookUp'!$D13, 'Custom Field Tbl'!$Q$5:$Q$1053 &amp; 'Custom Field Tbl'!$S$5:$S$1053, 0)) ), "",
INDEX('Custom Field Tbl'!$R$5:$R$1053, MATCH('CF Values LookUp'!T$4 &amp; 'CF Values LookUp'!$D13, 'Custom Field Tbl'!$Q$5:$Q$1053 &amp; 'Custom Field Tbl'!$S$5:$S$1053, 0)) )</f>
        <v/>
      </c>
      <c r="U13" t="str" cm="1">
        <f t="array" ref="U13">IF(ISNA(INDEX('Custom Field Tbl'!$R$5:$R$1053, MATCH('CF Values LookUp'!U$4 &amp; 'CF Values LookUp'!$D13, 'Custom Field Tbl'!$Q$5:$Q$1053 &amp; 'Custom Field Tbl'!$S$5:$S$1053, 0)) ), "",
INDEX('Custom Field Tbl'!$R$5:$R$1053, MATCH('CF Values LookUp'!U$4 &amp; 'CF Values LookUp'!$D13, 'Custom Field Tbl'!$Q$5:$Q$1053 &amp; 'Custom Field Tbl'!$S$5:$S$1053, 0)) )</f>
        <v/>
      </c>
      <c r="V13" t="str" cm="1">
        <f t="array" ref="V13">IF(ISNA(INDEX('Custom Field Tbl'!$R$5:$R$1053, MATCH('CF Values LookUp'!V$4 &amp; 'CF Values LookUp'!$D13, 'Custom Field Tbl'!$Q$5:$Q$1053 &amp; 'Custom Field Tbl'!$S$5:$S$1053, 0)) ), "",
INDEX('Custom Field Tbl'!$R$5:$R$1053, MATCH('CF Values LookUp'!V$4 &amp; 'CF Values LookUp'!$D13, 'Custom Field Tbl'!$Q$5:$Q$1053 &amp; 'Custom Field Tbl'!$S$5:$S$1053, 0)) )</f>
        <v/>
      </c>
      <c r="W13" t="str" cm="1">
        <f t="array" ref="W13">IF(ISNA(INDEX('Custom Field Tbl'!$R$5:$R$1053, MATCH('CF Values LookUp'!W$4 &amp; 'CF Values LookUp'!$D13, 'Custom Field Tbl'!$Q$5:$Q$1053 &amp; 'Custom Field Tbl'!$S$5:$S$1053, 0)) ), "",
INDEX('Custom Field Tbl'!$R$5:$R$1053, MATCH('CF Values LookUp'!W$4 &amp; 'CF Values LookUp'!$D13, 'Custom Field Tbl'!$Q$5:$Q$1053 &amp; 'Custom Field Tbl'!$S$5:$S$1053, 0)) )</f>
        <v/>
      </c>
      <c r="X13" t="str" cm="1">
        <f t="array" ref="X13">IF(ISNA(INDEX('Custom Field Tbl'!$R$5:$R$1053, MATCH('CF Values LookUp'!X$4 &amp; 'CF Values LookUp'!$D13, 'Custom Field Tbl'!$Q$5:$Q$1053 &amp; 'Custom Field Tbl'!$S$5:$S$1053, 0)) ), "",
INDEX('Custom Field Tbl'!$R$5:$R$1053, MATCH('CF Values LookUp'!X$4 &amp; 'CF Values LookUp'!$D13, 'Custom Field Tbl'!$Q$5:$Q$1053 &amp; 'Custom Field Tbl'!$S$5:$S$1053, 0)) )</f>
        <v/>
      </c>
      <c r="Y13" t="str" cm="1">
        <f t="array" ref="Y13">IF(ISNA(INDEX('Custom Field Tbl'!$R$5:$R$1053, MATCH('CF Values LookUp'!Y$4 &amp; 'CF Values LookUp'!$D13, 'Custom Field Tbl'!$Q$5:$Q$1053 &amp; 'Custom Field Tbl'!$S$5:$S$1053, 0)) ), "",
INDEX('Custom Field Tbl'!$R$5:$R$1053, MATCH('CF Values LookUp'!Y$4 &amp; 'CF Values LookUp'!$D13, 'Custom Field Tbl'!$Q$5:$Q$1053 &amp; 'Custom Field Tbl'!$S$5:$S$1053, 0)) )</f>
        <v/>
      </c>
      <c r="Z13" t="str" cm="1">
        <f t="array" ref="Z13">IF(ISNA(INDEX('Custom Field Tbl'!$R$5:$R$1053, MATCH('CF Values LookUp'!Z$4 &amp; 'CF Values LookUp'!$D13, 'Custom Field Tbl'!$Q$5:$Q$1053 &amp; 'Custom Field Tbl'!$S$5:$S$1053, 0)) ), "",
INDEX('Custom Field Tbl'!$R$5:$R$1053, MATCH('CF Values LookUp'!Z$4 &amp; 'CF Values LookUp'!$D13, 'Custom Field Tbl'!$Q$5:$Q$1053 &amp; 'Custom Field Tbl'!$S$5:$S$1053, 0)) )</f>
        <v/>
      </c>
      <c r="AA13" t="str" cm="1">
        <f t="array" ref="AA13">IF(ISNA(INDEX('Custom Field Tbl'!$R$5:$R$1053, MATCH('CF Values LookUp'!AA$4 &amp; 'CF Values LookUp'!$D13, 'Custom Field Tbl'!$Q$5:$Q$1053 &amp; 'Custom Field Tbl'!$S$5:$S$1053, 0)) ), "",
INDEX('Custom Field Tbl'!$R$5:$R$1053, MATCH('CF Values LookUp'!AA$4 &amp; 'CF Values LookUp'!$D13, 'Custom Field Tbl'!$Q$5:$Q$1053 &amp; 'Custom Field Tbl'!$S$5:$S$1053, 0)) )</f>
        <v/>
      </c>
      <c r="AB13" t="str" cm="1">
        <f t="array" ref="AB13">IF(ISNA(INDEX('Custom Field Tbl'!$R$5:$R$1053, MATCH('CF Values LookUp'!AB$4 &amp; 'CF Values LookUp'!$D13, 'Custom Field Tbl'!$Q$5:$Q$1053 &amp; 'Custom Field Tbl'!$S$5:$S$1053, 0)) ), "",
INDEX('Custom Field Tbl'!$R$5:$R$1053, MATCH('CF Values LookUp'!AB$4 &amp; 'CF Values LookUp'!$D13, 'Custom Field Tbl'!$Q$5:$Q$1053 &amp; 'Custom Field Tbl'!$S$5:$S$1053, 0)) )</f>
        <v/>
      </c>
      <c r="AC13" t="str" cm="1">
        <f t="array" ref="AC13">IF(ISNA(INDEX('Custom Field Tbl'!$R$5:$R$1053, MATCH('CF Values LookUp'!AC$4 &amp; 'CF Values LookUp'!$D13, 'Custom Field Tbl'!$Q$5:$Q$1053 &amp; 'Custom Field Tbl'!$S$5:$S$1053, 0)) ), "",
INDEX('Custom Field Tbl'!$R$5:$R$1053, MATCH('CF Values LookUp'!AC$4 &amp; 'CF Values LookUp'!$D13, 'Custom Field Tbl'!$Q$5:$Q$1053 &amp; 'Custom Field Tbl'!$S$5:$S$1053, 0)) )</f>
        <v/>
      </c>
      <c r="AD13" t="str" cm="1">
        <f t="array" ref="AD13">IF(ISNA(INDEX('Custom Field Tbl'!$R$5:$R$1053, MATCH('CF Values LookUp'!AD$4 &amp; 'CF Values LookUp'!$D13, 'Custom Field Tbl'!$Q$5:$Q$1053 &amp; 'Custom Field Tbl'!$S$5:$S$1053, 0)) ), "",
INDEX('Custom Field Tbl'!$R$5:$R$1053, MATCH('CF Values LookUp'!AD$4 &amp; 'CF Values LookUp'!$D13, 'Custom Field Tbl'!$Q$5:$Q$1053 &amp; 'Custom Field Tbl'!$S$5:$S$1053, 0)) )</f>
        <v/>
      </c>
      <c r="AE13" t="str" cm="1">
        <f t="array" ref="AE13">IF(ISNA(INDEX('Custom Field Tbl'!$R$5:$R$1053, MATCH('CF Values LookUp'!AE$4 &amp; 'CF Values LookUp'!$D13, 'Custom Field Tbl'!$Q$5:$Q$1053 &amp; 'Custom Field Tbl'!$S$5:$S$1053, 0)) ), "",
INDEX('Custom Field Tbl'!$R$5:$R$1053, MATCH('CF Values LookUp'!AE$4 &amp; 'CF Values LookUp'!$D13, 'Custom Field Tbl'!$Q$5:$Q$1053 &amp; 'Custom Field Tbl'!$S$5:$S$1053, 0)) )</f>
        <v/>
      </c>
      <c r="AF13" t="str" cm="1">
        <f t="array" ref="AF13">IF(ISNA(INDEX('Custom Field Tbl'!$R$5:$R$1053, MATCH('CF Values LookUp'!AF$4 &amp; 'CF Values LookUp'!$D13, 'Custom Field Tbl'!$Q$5:$Q$1053 &amp; 'Custom Field Tbl'!$S$5:$S$1053, 0)) ), "",
INDEX('Custom Field Tbl'!$R$5:$R$1053, MATCH('CF Values LookUp'!AF$4 &amp; 'CF Values LookUp'!$D13, 'Custom Field Tbl'!$Q$5:$Q$1053 &amp; 'Custom Field Tbl'!$S$5:$S$1053, 0)) )</f>
        <v/>
      </c>
      <c r="AG13" t="str" cm="1">
        <f t="array" ref="AG13">IF(ISNA(INDEX('Custom Field Tbl'!$R$5:$R$1053, MATCH('CF Values LookUp'!AG$4 &amp; 'CF Values LookUp'!$D13, 'Custom Field Tbl'!$Q$5:$Q$1053 &amp; 'Custom Field Tbl'!$S$5:$S$1053, 0)) ), "",
INDEX('Custom Field Tbl'!$R$5:$R$1053, MATCH('CF Values LookUp'!AG$4 &amp; 'CF Values LookUp'!$D13, 'Custom Field Tbl'!$Q$5:$Q$1053 &amp; 'Custom Field Tbl'!$S$5:$S$1053, 0)) )</f>
        <v/>
      </c>
      <c r="AH13" t="str" cm="1">
        <f t="array" ref="AH13">IF(ISNA(INDEX('Custom Field Tbl'!$R$5:$R$1053, MATCH('CF Values LookUp'!AH$4 &amp; 'CF Values LookUp'!$D13, 'Custom Field Tbl'!$Q$5:$Q$1053 &amp; 'Custom Field Tbl'!$S$5:$S$1053, 0)) ), "",
INDEX('Custom Field Tbl'!$R$5:$R$1053, MATCH('CF Values LookUp'!AH$4 &amp; 'CF Values LookUp'!$D13, 'Custom Field Tbl'!$Q$5:$Q$1053 &amp; 'Custom Field Tbl'!$S$5:$S$1053, 0)) )</f>
        <v/>
      </c>
      <c r="AI13" t="str" cm="1">
        <f t="array" ref="AI13">IF(ISNA(INDEX('Custom Field Tbl'!$R$5:$R$1053, MATCH('CF Values LookUp'!AI$4 &amp; 'CF Values LookUp'!$D13, 'Custom Field Tbl'!$Q$5:$Q$1053 &amp; 'Custom Field Tbl'!$S$5:$S$1053, 0)) ), "",
INDEX('Custom Field Tbl'!$R$5:$R$1053, MATCH('CF Values LookUp'!AI$4 &amp; 'CF Values LookUp'!$D13, 'Custom Field Tbl'!$Q$5:$Q$1053 &amp; 'Custom Field Tbl'!$S$5:$S$1053, 0)) )</f>
        <v/>
      </c>
      <c r="AJ13" t="str" cm="1">
        <f t="array" ref="AJ13">IF(ISNA(INDEX('Custom Field Tbl'!$R$5:$R$1053, MATCH('CF Values LookUp'!AJ$4 &amp; 'CF Values LookUp'!$D13, 'Custom Field Tbl'!$Q$5:$Q$1053 &amp; 'Custom Field Tbl'!$S$5:$S$1053, 0)) ), "",
INDEX('Custom Field Tbl'!$R$5:$R$1053, MATCH('CF Values LookUp'!AJ$4 &amp; 'CF Values LookUp'!$D13, 'Custom Field Tbl'!$Q$5:$Q$1053 &amp; 'Custom Field Tbl'!$S$5:$S$1053, 0)) )</f>
        <v/>
      </c>
      <c r="AK13" t="str" cm="1">
        <f t="array" ref="AK13">IF(ISNA(INDEX('Custom Field Tbl'!$R$5:$R$1053, MATCH('CF Values LookUp'!AK$4 &amp; 'CF Values LookUp'!$D13, 'Custom Field Tbl'!$Q$5:$Q$1053 &amp; 'Custom Field Tbl'!$S$5:$S$1053, 0)) ), "",
INDEX('Custom Field Tbl'!$R$5:$R$1053, MATCH('CF Values LookUp'!AK$4 &amp; 'CF Values LookUp'!$D13, 'Custom Field Tbl'!$Q$5:$Q$1053 &amp; 'Custom Field Tbl'!$S$5:$S$1053, 0)) )</f>
        <v/>
      </c>
      <c r="AL13" t="str" cm="1">
        <f t="array" ref="AL13">IF(ISNA(INDEX('Custom Field Tbl'!$R$5:$R$1053, MATCH('CF Values LookUp'!AL$4 &amp; 'CF Values LookUp'!$D13, 'Custom Field Tbl'!$Q$5:$Q$1053 &amp; 'Custom Field Tbl'!$S$5:$S$1053, 0)) ), "",
INDEX('Custom Field Tbl'!$R$5:$R$1053, MATCH('CF Values LookUp'!AL$4 &amp; 'CF Values LookUp'!$D13, 'Custom Field Tbl'!$Q$5:$Q$1053 &amp; 'Custom Field Tbl'!$S$5:$S$1053, 0)) )</f>
        <v/>
      </c>
      <c r="AM13" t="str" cm="1">
        <f t="array" ref="AM13">IF(ISNA(INDEX('Custom Field Tbl'!$R$5:$R$1053, MATCH('CF Values LookUp'!AM$4 &amp; 'CF Values LookUp'!$D13, 'Custom Field Tbl'!$Q$5:$Q$1053 &amp; 'Custom Field Tbl'!$S$5:$S$1053, 0)) ), "",
INDEX('Custom Field Tbl'!$R$5:$R$1053, MATCH('CF Values LookUp'!AM$4 &amp; 'CF Values LookUp'!$D13, 'Custom Field Tbl'!$Q$5:$Q$1053 &amp; 'Custom Field Tbl'!$S$5:$S$1053, 0)) )</f>
        <v/>
      </c>
      <c r="AN13" t="str" cm="1">
        <f t="array" ref="AN13">IF(ISNA(INDEX('Custom Field Tbl'!$R$5:$R$1053, MATCH('CF Values LookUp'!AN$4 &amp; 'CF Values LookUp'!$D13, 'Custom Field Tbl'!$Q$5:$Q$1053 &amp; 'Custom Field Tbl'!$S$5:$S$1053, 0)) ), "",
INDEX('Custom Field Tbl'!$R$5:$R$1053, MATCH('CF Values LookUp'!AN$4 &amp; 'CF Values LookUp'!$D13, 'Custom Field Tbl'!$Q$5:$Q$1053 &amp; 'Custom Field Tbl'!$S$5:$S$1053, 0)) )</f>
        <v/>
      </c>
      <c r="AO13" t="str" cm="1">
        <f t="array" ref="AO13">IF(ISNA(INDEX('Custom Field Tbl'!$R$5:$R$1053, MATCH('CF Values LookUp'!AO$4 &amp; 'CF Values LookUp'!$D13, 'Custom Field Tbl'!$Q$5:$Q$1053 &amp; 'Custom Field Tbl'!$S$5:$S$1053, 0)) ), "",
INDEX('Custom Field Tbl'!$R$5:$R$1053, MATCH('CF Values LookUp'!AO$4 &amp; 'CF Values LookUp'!$D13, 'Custom Field Tbl'!$Q$5:$Q$1053 &amp; 'Custom Field Tbl'!$S$5:$S$1053, 0)) )</f>
        <v/>
      </c>
      <c r="AP13" t="str" cm="1">
        <f t="array" ref="AP13">IF(ISNA(INDEX('Custom Field Tbl'!$R$5:$R$1053, MATCH('CF Values LookUp'!AP$4 &amp; 'CF Values LookUp'!$D13, 'Custom Field Tbl'!$Q$5:$Q$1053 &amp; 'Custom Field Tbl'!$S$5:$S$1053, 0)) ), "",
INDEX('Custom Field Tbl'!$R$5:$R$1053, MATCH('CF Values LookUp'!AP$4 &amp; 'CF Values LookUp'!$D13, 'Custom Field Tbl'!$Q$5:$Q$1053 &amp; 'Custom Field Tbl'!$S$5:$S$1053, 0)) )</f>
        <v/>
      </c>
      <c r="AQ13" t="str" cm="1">
        <f t="array" ref="AQ13">IF(ISNA(INDEX('Custom Field Tbl'!$R$5:$R$1053, MATCH('CF Values LookUp'!AQ$4 &amp; 'CF Values LookUp'!$D13, 'Custom Field Tbl'!$Q$5:$Q$1053 &amp; 'Custom Field Tbl'!$S$5:$S$1053, 0)) ), "",
INDEX('Custom Field Tbl'!$R$5:$R$1053, MATCH('CF Values LookUp'!AQ$4 &amp; 'CF Values LookUp'!$D13, 'Custom Field Tbl'!$Q$5:$Q$1053 &amp; 'Custom Field Tbl'!$S$5:$S$1053, 0)) )</f>
        <v/>
      </c>
      <c r="AR13" t="str" cm="1">
        <f t="array" ref="AR13">IF(ISNA(INDEX('Custom Field Tbl'!$R$5:$R$1053, MATCH('CF Values LookUp'!AR$4 &amp; 'CF Values LookUp'!$D13, 'Custom Field Tbl'!$Q$5:$Q$1053 &amp; 'Custom Field Tbl'!$S$5:$S$1053, 0)) ), "",
INDEX('Custom Field Tbl'!$R$5:$R$1053, MATCH('CF Values LookUp'!AR$4 &amp; 'CF Values LookUp'!$D13, 'Custom Field Tbl'!$Q$5:$Q$1053 &amp; 'Custom Field Tbl'!$S$5:$S$1053, 0)) )</f>
        <v/>
      </c>
      <c r="AS13" t="str" cm="1">
        <f t="array" ref="AS13">IF(ISNA(INDEX('Custom Field Tbl'!$R$5:$R$1053, MATCH('CF Values LookUp'!AS$4 &amp; 'CF Values LookUp'!$D13, 'Custom Field Tbl'!$Q$5:$Q$1053 &amp; 'Custom Field Tbl'!$S$5:$S$1053, 0)) ), "",
INDEX('Custom Field Tbl'!$R$5:$R$1053, MATCH('CF Values LookUp'!AS$4 &amp; 'CF Values LookUp'!$D13, 'Custom Field Tbl'!$Q$5:$Q$1053 &amp; 'Custom Field Tbl'!$S$5:$S$1053, 0)) )</f>
        <v/>
      </c>
      <c r="AT13" t="str" cm="1">
        <f t="array" ref="AT13">IF(ISNA(INDEX('Custom Field Tbl'!$R$5:$R$1053, MATCH('CF Values LookUp'!AT$4 &amp; 'CF Values LookUp'!$D13, 'Custom Field Tbl'!$Q$5:$Q$1053 &amp; 'Custom Field Tbl'!$S$5:$S$1053, 0)) ), "",
INDEX('Custom Field Tbl'!$R$5:$R$1053, MATCH('CF Values LookUp'!AT$4 &amp; 'CF Values LookUp'!$D13, 'Custom Field Tbl'!$Q$5:$Q$1053 &amp; 'Custom Field Tbl'!$S$5:$S$1053, 0)) )</f>
        <v/>
      </c>
      <c r="AU13" t="str" cm="1">
        <f t="array" ref="AU13">IF(ISNA(INDEX('Custom Field Tbl'!$R$5:$R$1053, MATCH('CF Values LookUp'!AU$4 &amp; 'CF Values LookUp'!$D13, 'Custom Field Tbl'!$Q$5:$Q$1053 &amp; 'Custom Field Tbl'!$S$5:$S$1053, 0)) ), "",
INDEX('Custom Field Tbl'!$R$5:$R$1053, MATCH('CF Values LookUp'!AU$4 &amp; 'CF Values LookUp'!$D13, 'Custom Field Tbl'!$Q$5:$Q$1053 &amp; 'Custom Field Tbl'!$S$5:$S$1053, 0)) )</f>
        <v/>
      </c>
      <c r="AV13" t="str" cm="1">
        <f t="array" ref="AV13">IF(ISNA(INDEX('Custom Field Tbl'!$R$5:$R$1053, MATCH('CF Values LookUp'!AV$4 &amp; 'CF Values LookUp'!$D13, 'Custom Field Tbl'!$Q$5:$Q$1053 &amp; 'Custom Field Tbl'!$S$5:$S$1053, 0)) ), "",
INDEX('Custom Field Tbl'!$R$5:$R$1053, MATCH('CF Values LookUp'!AV$4 &amp; 'CF Values LookUp'!$D13, 'Custom Field Tbl'!$Q$5:$Q$1053 &amp; 'Custom Field Tbl'!$S$5:$S$1053, 0)) )</f>
        <v/>
      </c>
      <c r="AW13" t="str" cm="1">
        <f t="array" ref="AW13">IF(ISNA(INDEX('Custom Field Tbl'!$R$5:$R$1053, MATCH('CF Values LookUp'!AW$4 &amp; 'CF Values LookUp'!$D13, 'Custom Field Tbl'!$Q$5:$Q$1053 &amp; 'Custom Field Tbl'!$S$5:$S$1053, 0)) ), "",
INDEX('Custom Field Tbl'!$R$5:$R$1053, MATCH('CF Values LookUp'!AW$4 &amp; 'CF Values LookUp'!$D13, 'Custom Field Tbl'!$Q$5:$Q$1053 &amp; 'Custom Field Tbl'!$S$5:$S$1053, 0)) )</f>
        <v/>
      </c>
      <c r="AX13" t="str" cm="1">
        <f t="array" ref="AX13">IF(ISNA(INDEX('Custom Field Tbl'!$R$5:$R$1053, MATCH('CF Values LookUp'!AX$4 &amp; 'CF Values LookUp'!$D13, 'Custom Field Tbl'!$Q$5:$Q$1053 &amp; 'Custom Field Tbl'!$S$5:$S$1053, 0)) ), "",
INDEX('Custom Field Tbl'!$R$5:$R$1053, MATCH('CF Values LookUp'!AX$4 &amp; 'CF Values LookUp'!$D13, 'Custom Field Tbl'!$Q$5:$Q$1053 &amp; 'Custom Field Tbl'!$S$5:$S$1053, 0)) )</f>
        <v/>
      </c>
      <c r="AY13" t="str" cm="1">
        <f t="array" ref="AY13">IF(ISNA(INDEX('Custom Field Tbl'!$R$5:$R$1053, MATCH('CF Values LookUp'!AY$4 &amp; 'CF Values LookUp'!$D13, 'Custom Field Tbl'!$Q$5:$Q$1053 &amp; 'Custom Field Tbl'!$S$5:$S$1053, 0)) ), "",
INDEX('Custom Field Tbl'!$R$5:$R$1053, MATCH('CF Values LookUp'!AY$4 &amp; 'CF Values LookUp'!$D13, 'Custom Field Tbl'!$Q$5:$Q$1053 &amp; 'Custom Field Tbl'!$S$5:$S$1053, 0)) )</f>
        <v/>
      </c>
      <c r="AZ13" t="str" cm="1">
        <f t="array" ref="AZ13">IF(ISNA(INDEX('Custom Field Tbl'!$R$5:$R$1053, MATCH('CF Values LookUp'!AZ$4 &amp; 'CF Values LookUp'!$D13, 'Custom Field Tbl'!$Q$5:$Q$1053 &amp; 'Custom Field Tbl'!$S$5:$S$1053, 0)) ), "",
INDEX('Custom Field Tbl'!$R$5:$R$1053, MATCH('CF Values LookUp'!AZ$4 &amp; 'CF Values LookUp'!$D13, 'Custom Field Tbl'!$Q$5:$Q$1053 &amp; 'Custom Field Tbl'!$S$5:$S$1053, 0)) )</f>
        <v/>
      </c>
      <c r="BA13" t="str" cm="1">
        <f t="array" ref="BA13">IF(ISNA(INDEX('Custom Field Tbl'!$R$5:$R$1053, MATCH('CF Values LookUp'!BA$4 &amp; 'CF Values LookUp'!$D13, 'Custom Field Tbl'!$Q$5:$Q$1053 &amp; 'Custom Field Tbl'!$S$5:$S$1053, 0)) ), "",
INDEX('Custom Field Tbl'!$R$5:$R$1053, MATCH('CF Values LookUp'!BA$4 &amp; 'CF Values LookUp'!$D13, 'Custom Field Tbl'!$Q$5:$Q$1053 &amp; 'Custom Field Tbl'!$S$5:$S$1053, 0)) )</f>
        <v/>
      </c>
      <c r="BB13" t="str" cm="1">
        <f t="array" ref="BB13">IF(ISNA(INDEX('Custom Field Tbl'!$R$5:$R$1053, MATCH('CF Values LookUp'!BB$4 &amp; 'CF Values LookUp'!$D13, 'Custom Field Tbl'!$Q$5:$Q$1053 &amp; 'Custom Field Tbl'!$S$5:$S$1053, 0)) ), "",
INDEX('Custom Field Tbl'!$R$5:$R$1053, MATCH('CF Values LookUp'!BB$4 &amp; 'CF Values LookUp'!$D13, 'Custom Field Tbl'!$Q$5:$Q$1053 &amp; 'Custom Field Tbl'!$S$5:$S$1053, 0)) )</f>
        <v/>
      </c>
      <c r="BC13" t="str" cm="1">
        <f t="array" ref="BC13">IF(ISNA(INDEX('Custom Field Tbl'!$R$5:$R$1053, MATCH('CF Values LookUp'!BC$4 &amp; 'CF Values LookUp'!$D13, 'Custom Field Tbl'!$Q$5:$Q$1053 &amp; 'Custom Field Tbl'!$S$5:$S$1053, 0)) ), "",
INDEX('Custom Field Tbl'!$R$5:$R$1053, MATCH('CF Values LookUp'!BC$4 &amp; 'CF Values LookUp'!$D13, 'Custom Field Tbl'!$Q$5:$Q$1053 &amp; 'Custom Field Tbl'!$S$5:$S$1053, 0)) )</f>
        <v/>
      </c>
      <c r="BD13" t="str" cm="1">
        <f t="array" ref="BD13">IF(ISNA(INDEX('Custom Field Tbl'!$R$5:$R$1053, MATCH('CF Values LookUp'!BD$4 &amp; 'CF Values LookUp'!$D13, 'Custom Field Tbl'!$Q$5:$Q$1053 &amp; 'Custom Field Tbl'!$S$5:$S$1053, 0)) ), "",
INDEX('Custom Field Tbl'!$R$5:$R$1053, MATCH('CF Values LookUp'!BD$4 &amp; 'CF Values LookUp'!$D13, 'Custom Field Tbl'!$Q$5:$Q$1053 &amp; 'Custom Field Tbl'!$S$5:$S$1053, 0)) )</f>
        <v>Relay</v>
      </c>
      <c r="BE13" t="str" cm="1">
        <f t="array" ref="BE13">IF(ISNA(INDEX('Custom Field Tbl'!$R$5:$R$1053, MATCH('CF Values LookUp'!BE$4 &amp; 'CF Values LookUp'!$D13, 'Custom Field Tbl'!$Q$5:$Q$1053 &amp; 'Custom Field Tbl'!$S$5:$S$1053, 0)) ), "",
INDEX('Custom Field Tbl'!$R$5:$R$1053, MATCH('CF Values LookUp'!BE$4 &amp; 'CF Values LookUp'!$D13, 'Custom Field Tbl'!$Q$5:$Q$1053 &amp; 'Custom Field Tbl'!$S$5:$S$1053, 0)) )</f>
        <v/>
      </c>
      <c r="BF13" t="str" cm="1">
        <f t="array" ref="BF13">IF(ISNA(INDEX('Custom Field Tbl'!$R$5:$R$1053, MATCH('CF Values LookUp'!BF$4 &amp; 'CF Values LookUp'!$D13, 'Custom Field Tbl'!$Q$5:$Q$1053 &amp; 'Custom Field Tbl'!$S$5:$S$1053, 0)) ), "",
INDEX('Custom Field Tbl'!$R$5:$R$1053, MATCH('CF Values LookUp'!BF$4 &amp; 'CF Values LookUp'!$D13, 'Custom Field Tbl'!$Q$5:$Q$1053 &amp; 'Custom Field Tbl'!$S$5:$S$1053, 0)) )</f>
        <v/>
      </c>
      <c r="BG13" t="str" cm="1">
        <f t="array" ref="BG13">IF(ISNA(INDEX('Custom Field Tbl'!$R$5:$R$1053, MATCH('CF Values LookUp'!BG$4 &amp; 'CF Values LookUp'!$D13, 'Custom Field Tbl'!$Q$5:$Q$1053 &amp; 'Custom Field Tbl'!$S$5:$S$1053, 0)) ), "",
INDEX('Custom Field Tbl'!$R$5:$R$1053, MATCH('CF Values LookUp'!BG$4 &amp; 'CF Values LookUp'!$D13, 'Custom Field Tbl'!$Q$5:$Q$1053 &amp; 'Custom Field Tbl'!$S$5:$S$1053, 0)) )</f>
        <v/>
      </c>
      <c r="BH13" t="str" cm="1">
        <f t="array" ref="BH13">IF(ISNA(INDEX('Custom Field Tbl'!$R$5:$R$1053, MATCH('CF Values LookUp'!BH$4 &amp; 'CF Values LookUp'!$D13, 'Custom Field Tbl'!$Q$5:$Q$1053 &amp; 'Custom Field Tbl'!$S$5:$S$1053, 0)) ), "",
INDEX('Custom Field Tbl'!$R$5:$R$1053, MATCH('CF Values LookUp'!BH$4 &amp; 'CF Values LookUp'!$D13, 'Custom Field Tbl'!$Q$5:$Q$1053 &amp; 'Custom Field Tbl'!$S$5:$S$1053, 0)) )</f>
        <v/>
      </c>
      <c r="BI13" t="str" cm="1">
        <f t="array" ref="BI13">IF(ISNA(INDEX('Custom Field Tbl'!$R$5:$R$1053, MATCH('CF Values LookUp'!BI$4 &amp; 'CF Values LookUp'!$D13, 'Custom Field Tbl'!$Q$5:$Q$1053 &amp; 'Custom Field Tbl'!$S$5:$S$1053, 0)) ), "",
INDEX('Custom Field Tbl'!$R$5:$R$1053, MATCH('CF Values LookUp'!BI$4 &amp; 'CF Values LookUp'!$D13, 'Custom Field Tbl'!$Q$5:$Q$1053 &amp; 'Custom Field Tbl'!$S$5:$S$1053, 0)) )</f>
        <v/>
      </c>
      <c r="BJ13" t="str" cm="1">
        <f t="array" ref="BJ13">IF(ISNA(INDEX('Custom Field Tbl'!$R$5:$R$1053, MATCH('CF Values LookUp'!BJ$4 &amp; 'CF Values LookUp'!$D13, 'Custom Field Tbl'!$Q$5:$Q$1053 &amp; 'Custom Field Tbl'!$S$5:$S$1053, 0)) ), "",
INDEX('Custom Field Tbl'!$R$5:$R$1053, MATCH('CF Values LookUp'!BJ$4 &amp; 'CF Values LookUp'!$D13, 'Custom Field Tbl'!$Q$5:$Q$1053 &amp; 'Custom Field Tbl'!$S$5:$S$1053, 0)) )</f>
        <v/>
      </c>
      <c r="BK13" t="str" cm="1">
        <f t="array" ref="BK13">IF(ISNA(INDEX('Custom Field Tbl'!$R$5:$R$1053, MATCH('CF Values LookUp'!BK$4 &amp; 'CF Values LookUp'!$D13, 'Custom Field Tbl'!$Q$5:$Q$1053 &amp; 'Custom Field Tbl'!$S$5:$S$1053, 0)) ), "",
INDEX('Custom Field Tbl'!$R$5:$R$1053, MATCH('CF Values LookUp'!BK$4 &amp; 'CF Values LookUp'!$D13, 'Custom Field Tbl'!$Q$5:$Q$1053 &amp; 'Custom Field Tbl'!$S$5:$S$1053, 0)) )</f>
        <v/>
      </c>
      <c r="BL13" t="str" cm="1">
        <f t="array" ref="BL13">IF(ISNA(INDEX('Custom Field Tbl'!$R$5:$R$1053, MATCH('CF Values LookUp'!BL$4 &amp; 'CF Values LookUp'!$D13, 'Custom Field Tbl'!$Q$5:$Q$1053 &amp; 'Custom Field Tbl'!$S$5:$S$1053, 0)) ), "",
INDEX('Custom Field Tbl'!$R$5:$R$1053, MATCH('CF Values LookUp'!BL$4 &amp; 'CF Values LookUp'!$D13, 'Custom Field Tbl'!$Q$5:$Q$1053 &amp; 'Custom Field Tbl'!$S$5:$S$1053, 0)) )</f>
        <v/>
      </c>
      <c r="BM13" t="str" cm="1">
        <f t="array" ref="BM13">IF(ISNA(INDEX('Custom Field Tbl'!$R$5:$R$1053, MATCH('CF Values LookUp'!BM$4 &amp; 'CF Values LookUp'!$D13, 'Custom Field Tbl'!$Q$5:$Q$1053 &amp; 'Custom Field Tbl'!$S$5:$S$1053, 0)) ), "",
INDEX('Custom Field Tbl'!$R$5:$R$1053, MATCH('CF Values LookUp'!BM$4 &amp; 'CF Values LookUp'!$D13, 'Custom Field Tbl'!$Q$5:$Q$1053 &amp; 'Custom Field Tbl'!$S$5:$S$1053, 0)) )</f>
        <v/>
      </c>
      <c r="BN13" t="str" cm="1">
        <f t="array" ref="BN13">IF(ISNA(INDEX('Custom Field Tbl'!$R$5:$R$1053, MATCH('CF Values LookUp'!BN$4 &amp; 'CF Values LookUp'!$D13, 'Custom Field Tbl'!$Q$5:$Q$1053 &amp; 'Custom Field Tbl'!$S$5:$S$1053, 0)) ), "",
INDEX('Custom Field Tbl'!$R$5:$R$1053, MATCH('CF Values LookUp'!BN$4 &amp; 'CF Values LookUp'!$D13, 'Custom Field Tbl'!$Q$5:$Q$1053 &amp; 'Custom Field Tbl'!$S$5:$S$1053, 0)) )</f>
        <v/>
      </c>
      <c r="BO13" t="str" cm="1">
        <f t="array" ref="BO13">IF(ISNA(INDEX('Custom Field Tbl'!$R$5:$R$1053, MATCH('CF Values LookUp'!BO$4 &amp; 'CF Values LookUp'!$D13, 'Custom Field Tbl'!$Q$5:$Q$1053 &amp; 'Custom Field Tbl'!$S$5:$S$1053, 0)) ), "",
INDEX('Custom Field Tbl'!$R$5:$R$1053, MATCH('CF Values LookUp'!BO$4 &amp; 'CF Values LookUp'!$D13, 'Custom Field Tbl'!$Q$5:$Q$1053 &amp; 'Custom Field Tbl'!$S$5:$S$1053, 0)) )</f>
        <v/>
      </c>
      <c r="BP13" t="str" cm="1">
        <f t="array" ref="BP13">IF(ISNA(INDEX('Custom Field Tbl'!$R$5:$R$1053, MATCH('CF Values LookUp'!BP$4 &amp; 'CF Values LookUp'!$D13, 'Custom Field Tbl'!$Q$5:$Q$1053 &amp; 'Custom Field Tbl'!$S$5:$S$1053, 0)) ), "",
INDEX('Custom Field Tbl'!$R$5:$R$1053, MATCH('CF Values LookUp'!BP$4 &amp; 'CF Values LookUp'!$D13, 'Custom Field Tbl'!$Q$5:$Q$1053 &amp; 'Custom Field Tbl'!$S$5:$S$1053, 0)) )</f>
        <v/>
      </c>
      <c r="BQ13" t="str" cm="1">
        <f t="array" ref="BQ13">IF(ISNA(INDEX('Custom Field Tbl'!$R$5:$R$1053, MATCH('CF Values LookUp'!BQ$4 &amp; 'CF Values LookUp'!$D13, 'Custom Field Tbl'!$Q$5:$Q$1053 &amp; 'Custom Field Tbl'!$S$5:$S$1053, 0)) ), "",
INDEX('Custom Field Tbl'!$R$5:$R$1053, MATCH('CF Values LookUp'!BQ$4 &amp; 'CF Values LookUp'!$D13, 'Custom Field Tbl'!$Q$5:$Q$1053 &amp; 'Custom Field Tbl'!$S$5:$S$1053, 0)) )</f>
        <v/>
      </c>
      <c r="BR13" t="str" cm="1">
        <f t="array" ref="BR13">IF(ISNA(INDEX('Custom Field Tbl'!$R$5:$R$1053, MATCH('CF Values LookUp'!BR$4 &amp; 'CF Values LookUp'!$D13, 'Custom Field Tbl'!$Q$5:$Q$1053 &amp; 'Custom Field Tbl'!$S$5:$S$1053, 0)) ), "",
INDEX('Custom Field Tbl'!$R$5:$R$1053, MATCH('CF Values LookUp'!BR$4 &amp; 'CF Values LookUp'!$D13, 'Custom Field Tbl'!$Q$5:$Q$1053 &amp; 'Custom Field Tbl'!$S$5:$S$1053, 0)) )</f>
        <v/>
      </c>
      <c r="BS13" t="str" cm="1">
        <f t="array" ref="BS13">IF(ISNA(INDEX('Custom Field Tbl'!$R$5:$R$1053, MATCH('CF Values LookUp'!BS$4 &amp; 'CF Values LookUp'!$D13, 'Custom Field Tbl'!$Q$5:$Q$1053 &amp; 'Custom Field Tbl'!$S$5:$S$1053, 0)) ), "",
INDEX('Custom Field Tbl'!$R$5:$R$1053, MATCH('CF Values LookUp'!BS$4 &amp; 'CF Values LookUp'!$D13, 'Custom Field Tbl'!$Q$5:$Q$1053 &amp; 'Custom Field Tbl'!$S$5:$S$1053, 0)) )</f>
        <v/>
      </c>
      <c r="BT13" t="str" cm="1">
        <f t="array" ref="BT13">IF(ISNA(INDEX('Custom Field Tbl'!$R$5:$R$1053, MATCH('CF Values LookUp'!BT$4 &amp; 'CF Values LookUp'!$D13, 'Custom Field Tbl'!$Q$5:$Q$1053 &amp; 'Custom Field Tbl'!$S$5:$S$1053, 0)) ), "",
INDEX('Custom Field Tbl'!$R$5:$R$1053, MATCH('CF Values LookUp'!BT$4 &amp; 'CF Values LookUp'!$D13, 'Custom Field Tbl'!$Q$5:$Q$1053 &amp; 'Custom Field Tbl'!$S$5:$S$1053, 0)) )</f>
        <v/>
      </c>
      <c r="BU13" t="str" cm="1">
        <f t="array" ref="BU13">IF(ISNA(INDEX('Custom Field Tbl'!$R$5:$R$1053, MATCH('CF Values LookUp'!BU$4 &amp; 'CF Values LookUp'!$D13, 'Custom Field Tbl'!$Q$5:$Q$1053 &amp; 'Custom Field Tbl'!$S$5:$S$1053, 0)) ), "",
INDEX('Custom Field Tbl'!$R$5:$R$1053, MATCH('CF Values LookUp'!BU$4 &amp; 'CF Values LookUp'!$D13, 'Custom Field Tbl'!$Q$5:$Q$1053 &amp; 'Custom Field Tbl'!$S$5:$S$1053, 0)) )</f>
        <v/>
      </c>
      <c r="BV13" t="str" cm="1">
        <f t="array" ref="BV13">IF(ISNA(INDEX('Custom Field Tbl'!$R$5:$R$1053, MATCH('CF Values LookUp'!BV$4 &amp; 'CF Values LookUp'!$D13, 'Custom Field Tbl'!$Q$5:$Q$1053 &amp; 'Custom Field Tbl'!$S$5:$S$1053, 0)) ), "",
INDEX('Custom Field Tbl'!$R$5:$R$1053, MATCH('CF Values LookUp'!BV$4 &amp; 'CF Values LookUp'!$D13, 'Custom Field Tbl'!$Q$5:$Q$1053 &amp; 'Custom Field Tbl'!$S$5:$S$1053, 0)) )</f>
        <v/>
      </c>
      <c r="BW13" t="str" cm="1">
        <f t="array" ref="BW13">IF(ISNA(INDEX('Custom Field Tbl'!$R$5:$R$1053, MATCH('CF Values LookUp'!BW$4 &amp; 'CF Values LookUp'!$D13, 'Custom Field Tbl'!$Q$5:$Q$1053 &amp; 'Custom Field Tbl'!$S$5:$S$1053, 0)) ), "",
INDEX('Custom Field Tbl'!$R$5:$R$1053, MATCH('CF Values LookUp'!BW$4 &amp; 'CF Values LookUp'!$D13, 'Custom Field Tbl'!$Q$5:$Q$1053 &amp; 'Custom Field Tbl'!$S$5:$S$1053, 0)) )</f>
        <v/>
      </c>
      <c r="BX13" t="str" cm="1">
        <f t="array" ref="BX13">IF(ISNA(INDEX('Custom Field Tbl'!$R$5:$R$1053, MATCH('CF Values LookUp'!BX$4 &amp; 'CF Values LookUp'!$D13, 'Custom Field Tbl'!$Q$5:$Q$1053 &amp; 'Custom Field Tbl'!$S$5:$S$1053, 0)) ), "",
INDEX('Custom Field Tbl'!$R$5:$R$1053, MATCH('CF Values LookUp'!BX$4 &amp; 'CF Values LookUp'!$D13, 'Custom Field Tbl'!$Q$5:$Q$1053 &amp; 'Custom Field Tbl'!$S$5:$S$1053, 0)) )</f>
        <v/>
      </c>
      <c r="BY13" t="str" cm="1">
        <f t="array" ref="BY13">IF(ISNA(INDEX('Custom Field Tbl'!$R$5:$R$1053, MATCH('CF Values LookUp'!BY$4 &amp; 'CF Values LookUp'!$D13, 'Custom Field Tbl'!$Q$5:$Q$1053 &amp; 'Custom Field Tbl'!$S$5:$S$1053, 0)) ), "",
INDEX('Custom Field Tbl'!$R$5:$R$1053, MATCH('CF Values LookUp'!BY$4 &amp; 'CF Values LookUp'!$D13, 'Custom Field Tbl'!$Q$5:$Q$1053 &amp; 'Custom Field Tbl'!$S$5:$S$1053, 0)) )</f>
        <v/>
      </c>
      <c r="BZ13" t="str" cm="1">
        <f t="array" ref="BZ13">IF(ISNA(INDEX('Custom Field Tbl'!$R$5:$R$1053, MATCH('CF Values LookUp'!BZ$4 &amp; 'CF Values LookUp'!$D13, 'Custom Field Tbl'!$Q$5:$Q$1053 &amp; 'Custom Field Tbl'!$S$5:$S$1053, 0)) ), "",
INDEX('Custom Field Tbl'!$R$5:$R$1053, MATCH('CF Values LookUp'!BZ$4 &amp; 'CF Values LookUp'!$D13, 'Custom Field Tbl'!$Q$5:$Q$1053 &amp; 'Custom Field Tbl'!$S$5:$S$1053, 0)) )</f>
        <v/>
      </c>
      <c r="CA13" t="str" cm="1">
        <f t="array" ref="CA13">IF(ISNA(INDEX('Custom Field Tbl'!$R$5:$R$1053, MATCH('CF Values LookUp'!CA$4 &amp; 'CF Values LookUp'!$D13, 'Custom Field Tbl'!$Q$5:$Q$1053 &amp; 'Custom Field Tbl'!$S$5:$S$1053, 0)) ), "",
INDEX('Custom Field Tbl'!$R$5:$R$1053, MATCH('CF Values LookUp'!CA$4 &amp; 'CF Values LookUp'!$D13, 'Custom Field Tbl'!$Q$5:$Q$1053 &amp; 'Custom Field Tbl'!$S$5:$S$1053, 0)) )</f>
        <v/>
      </c>
      <c r="CB13" t="str" cm="1">
        <f t="array" ref="CB13">IF(ISNA(INDEX('Custom Field Tbl'!$R$5:$R$1053, MATCH('CF Values LookUp'!CB$4 &amp; 'CF Values LookUp'!$D13, 'Custom Field Tbl'!$Q$5:$Q$1053 &amp; 'Custom Field Tbl'!$S$5:$S$1053, 0)) ), "",
INDEX('Custom Field Tbl'!$R$5:$R$1053, MATCH('CF Values LookUp'!CB$4 &amp; 'CF Values LookUp'!$D13, 'Custom Field Tbl'!$Q$5:$Q$1053 &amp; 'Custom Field Tbl'!$S$5:$S$1053, 0)) )</f>
        <v/>
      </c>
      <c r="CC13" t="str" cm="1">
        <f t="array" ref="CC13">IF(ISNA(INDEX('Custom Field Tbl'!$R$5:$R$1053, MATCH('CF Values LookUp'!CC$4 &amp; 'CF Values LookUp'!$D13, 'Custom Field Tbl'!$Q$5:$Q$1053 &amp; 'Custom Field Tbl'!$S$5:$S$1053, 0)) ), "",
INDEX('Custom Field Tbl'!$R$5:$R$1053, MATCH('CF Values LookUp'!CC$4 &amp; 'CF Values LookUp'!$D13, 'Custom Field Tbl'!$Q$5:$Q$1053 &amp; 'Custom Field Tbl'!$S$5:$S$1053, 0)) )</f>
        <v/>
      </c>
      <c r="CD13" t="str" cm="1">
        <f t="array" ref="CD13">IF(ISNA(INDEX('Custom Field Tbl'!$R$5:$R$1053, MATCH('CF Values LookUp'!CD$4 &amp; 'CF Values LookUp'!$D13, 'Custom Field Tbl'!$Q$5:$Q$1053 &amp; 'Custom Field Tbl'!$S$5:$S$1053, 0)) ), "",
INDEX('Custom Field Tbl'!$R$5:$R$1053, MATCH('CF Values LookUp'!CD$4 &amp; 'CF Values LookUp'!$D13, 'Custom Field Tbl'!$Q$5:$Q$1053 &amp; 'Custom Field Tbl'!$S$5:$S$1053, 0)) )</f>
        <v/>
      </c>
      <c r="CE13" t="str" cm="1">
        <f t="array" ref="CE13">IF(ISNA(INDEX('Custom Field Tbl'!$R$5:$R$1053, MATCH('CF Values LookUp'!CE$4 &amp; 'CF Values LookUp'!$D13, 'Custom Field Tbl'!$Q$5:$Q$1053 &amp; 'Custom Field Tbl'!$S$5:$S$1053, 0)) ), "",
INDEX('Custom Field Tbl'!$R$5:$R$1053, MATCH('CF Values LookUp'!CE$4 &amp; 'CF Values LookUp'!$D13, 'Custom Field Tbl'!$Q$5:$Q$1053 &amp; 'Custom Field Tbl'!$S$5:$S$1053, 0)) )</f>
        <v/>
      </c>
      <c r="CF13" t="str" cm="1">
        <f t="array" ref="CF13">IF(ISNA(INDEX('Custom Field Tbl'!$R$5:$R$1053, MATCH('CF Values LookUp'!CF$4 &amp; 'CF Values LookUp'!$D13, 'Custom Field Tbl'!$Q$5:$Q$1053 &amp; 'Custom Field Tbl'!$S$5:$S$1053, 0)) ), "",
INDEX('Custom Field Tbl'!$R$5:$R$1053, MATCH('CF Values LookUp'!CF$4 &amp; 'CF Values LookUp'!$D13, 'Custom Field Tbl'!$Q$5:$Q$1053 &amp; 'Custom Field Tbl'!$S$5:$S$1053, 0)) )</f>
        <v/>
      </c>
      <c r="CG13" t="str" cm="1">
        <f t="array" ref="CG13">IF(ISNA(INDEX('Custom Field Tbl'!$R$5:$R$1053, MATCH('CF Values LookUp'!CG$4 &amp; 'CF Values LookUp'!$D13, 'Custom Field Tbl'!$Q$5:$Q$1053 &amp; 'Custom Field Tbl'!$S$5:$S$1053, 0)) ), "",
INDEX('Custom Field Tbl'!$R$5:$R$1053, MATCH('CF Values LookUp'!CG$4 &amp; 'CF Values LookUp'!$D13, 'Custom Field Tbl'!$Q$5:$Q$1053 &amp; 'Custom Field Tbl'!$S$5:$S$1053, 0)) )</f>
        <v/>
      </c>
      <c r="CH13" t="str" cm="1">
        <f t="array" ref="CH13">IF(ISNA(INDEX('Custom Field Tbl'!$R$5:$R$1053, MATCH('CF Values LookUp'!CH$4 &amp; 'CF Values LookUp'!$D13, 'Custom Field Tbl'!$Q$5:$Q$1053 &amp; 'Custom Field Tbl'!$S$5:$S$1053, 0)) ), "",
INDEX('Custom Field Tbl'!$R$5:$R$1053, MATCH('CF Values LookUp'!CH$4 &amp; 'CF Values LookUp'!$D13, 'Custom Field Tbl'!$Q$5:$Q$1053 &amp; 'Custom Field Tbl'!$S$5:$S$1053, 0)) )</f>
        <v/>
      </c>
      <c r="CI13" t="str" cm="1">
        <f t="array" ref="CI13">IF(ISNA(INDEX('Custom Field Tbl'!$R$5:$R$1053, MATCH('CF Values LookUp'!CI$4 &amp; 'CF Values LookUp'!$D13, 'Custom Field Tbl'!$Q$5:$Q$1053 &amp; 'Custom Field Tbl'!$S$5:$S$1053, 0)) ), "",
INDEX('Custom Field Tbl'!$R$5:$R$1053, MATCH('CF Values LookUp'!CI$4 &amp; 'CF Values LookUp'!$D13, 'Custom Field Tbl'!$Q$5:$Q$1053 &amp; 'Custom Field Tbl'!$S$5:$S$1053, 0)) )</f>
        <v/>
      </c>
      <c r="CJ13" t="str" cm="1">
        <f t="array" ref="CJ13">IF(ISNA(INDEX('Custom Field Tbl'!$R$5:$R$1053, MATCH('CF Values LookUp'!CJ$4 &amp; 'CF Values LookUp'!$D13, 'Custom Field Tbl'!$Q$5:$Q$1053 &amp; 'Custom Field Tbl'!$S$5:$S$1053, 0)) ), "",
INDEX('Custom Field Tbl'!$R$5:$R$1053, MATCH('CF Values LookUp'!CJ$4 &amp; 'CF Values LookUp'!$D13, 'Custom Field Tbl'!$Q$5:$Q$1053 &amp; 'Custom Field Tbl'!$S$5:$S$1053, 0)) )</f>
        <v/>
      </c>
      <c r="CK13" t="str" cm="1">
        <f t="array" ref="CK13">IF(ISNA(INDEX('Custom Field Tbl'!$R$5:$R$1053, MATCH('CF Values LookUp'!CK$4 &amp; 'CF Values LookUp'!$D13, 'Custom Field Tbl'!$Q$5:$Q$1053 &amp; 'Custom Field Tbl'!$S$5:$S$1053, 0)) ), "",
INDEX('Custom Field Tbl'!$R$5:$R$1053, MATCH('CF Values LookUp'!CK$4 &amp; 'CF Values LookUp'!$D13, 'Custom Field Tbl'!$Q$5:$Q$1053 &amp; 'Custom Field Tbl'!$S$5:$S$1053, 0)) )</f>
        <v/>
      </c>
      <c r="CL13" t="str" cm="1">
        <f t="array" ref="CL13">IF(ISNA(INDEX('Custom Field Tbl'!$R$5:$R$1053, MATCH('CF Values LookUp'!CL$4 &amp; 'CF Values LookUp'!$D13, 'Custom Field Tbl'!$Q$5:$Q$1053 &amp; 'Custom Field Tbl'!$S$5:$S$1053, 0)) ), "",
INDEX('Custom Field Tbl'!$R$5:$R$1053, MATCH('CF Values LookUp'!CL$4 &amp; 'CF Values LookUp'!$D13, 'Custom Field Tbl'!$Q$5:$Q$1053 &amp; 'Custom Field Tbl'!$S$5:$S$1053, 0)) )</f>
        <v/>
      </c>
      <c r="CM13" t="str" cm="1">
        <f t="array" ref="CM13">IF(ISNA(INDEX('Custom Field Tbl'!$R$5:$R$1053, MATCH('CF Values LookUp'!CM$4 &amp; 'CF Values LookUp'!$D13, 'Custom Field Tbl'!$Q$5:$Q$1053 &amp; 'Custom Field Tbl'!$S$5:$S$1053, 0)) ), "",
INDEX('Custom Field Tbl'!$R$5:$R$1053, MATCH('CF Values LookUp'!CM$4 &amp; 'CF Values LookUp'!$D13, 'Custom Field Tbl'!$Q$5:$Q$1053 &amp; 'Custom Field Tbl'!$S$5:$S$1053, 0)) )</f>
        <v/>
      </c>
      <c r="CN13" t="str" cm="1">
        <f t="array" ref="CN13">IF(ISNA(INDEX('Custom Field Tbl'!$R$5:$R$1053, MATCH('CF Values LookUp'!CN$4 &amp; 'CF Values LookUp'!$D13, 'Custom Field Tbl'!$Q$5:$Q$1053 &amp; 'Custom Field Tbl'!$S$5:$S$1053, 0)) ), "",
INDEX('Custom Field Tbl'!$R$5:$R$1053, MATCH('CF Values LookUp'!CN$4 &amp; 'CF Values LookUp'!$D13, 'Custom Field Tbl'!$Q$5:$Q$1053 &amp; 'Custom Field Tbl'!$S$5:$S$1053, 0)) )</f>
        <v/>
      </c>
      <c r="CO13" t="str" cm="1">
        <f t="array" ref="CO13">IF(ISNA(INDEX('Custom Field Tbl'!$R$5:$R$1053, MATCH('CF Values LookUp'!CO$4 &amp; 'CF Values LookUp'!$D13, 'Custom Field Tbl'!$Q$5:$Q$1053 &amp; 'Custom Field Tbl'!$S$5:$S$1053, 0)) ), "",
INDEX('Custom Field Tbl'!$R$5:$R$1053, MATCH('CF Values LookUp'!CO$4 &amp; 'CF Values LookUp'!$D13, 'Custom Field Tbl'!$Q$5:$Q$1053 &amp; 'Custom Field Tbl'!$S$5:$S$1053, 0)) )</f>
        <v/>
      </c>
      <c r="CP13" t="str" cm="1">
        <f t="array" ref="CP13">IF(ISNA(INDEX('Custom Field Tbl'!$R$5:$R$1053, MATCH('CF Values LookUp'!CP$4 &amp; 'CF Values LookUp'!$D13, 'Custom Field Tbl'!$Q$5:$Q$1053 &amp; 'Custom Field Tbl'!$S$5:$S$1053, 0)) ), "",
INDEX('Custom Field Tbl'!$R$5:$R$1053, MATCH('CF Values LookUp'!CP$4 &amp; 'CF Values LookUp'!$D13, 'Custom Field Tbl'!$Q$5:$Q$1053 &amp; 'Custom Field Tbl'!$S$5:$S$1053, 0)) )</f>
        <v/>
      </c>
      <c r="CQ13" t="str" cm="1">
        <f t="array" ref="CQ13">IF(ISNA(INDEX('Custom Field Tbl'!$R$5:$R$1053, MATCH('CF Values LookUp'!CQ$4 &amp; 'CF Values LookUp'!$D13, 'Custom Field Tbl'!$Q$5:$Q$1053 &amp; 'Custom Field Tbl'!$S$5:$S$1053, 0)) ), "",
INDEX('Custom Field Tbl'!$R$5:$R$1053, MATCH('CF Values LookUp'!CQ$4 &amp; 'CF Values LookUp'!$D13, 'Custom Field Tbl'!$Q$5:$Q$1053 &amp; 'Custom Field Tbl'!$S$5:$S$1053, 0)) )</f>
        <v/>
      </c>
      <c r="CR13" t="str" cm="1">
        <f t="array" ref="CR13">IF(ISNA(INDEX('Custom Field Tbl'!$R$5:$R$1053, MATCH('CF Values LookUp'!CR$4 &amp; 'CF Values LookUp'!$D13, 'Custom Field Tbl'!$Q$5:$Q$1053 &amp; 'Custom Field Tbl'!$S$5:$S$1053, 0)) ), "",
INDEX('Custom Field Tbl'!$R$5:$R$1053, MATCH('CF Values LookUp'!CR$4 &amp; 'CF Values LookUp'!$D13, 'Custom Field Tbl'!$Q$5:$Q$1053 &amp; 'Custom Field Tbl'!$S$5:$S$1053, 0)) )</f>
        <v/>
      </c>
      <c r="CS13" t="str" cm="1">
        <f t="array" ref="CS13">IF(ISNA(INDEX('Custom Field Tbl'!$R$5:$R$1053, MATCH('CF Values LookUp'!CS$4 &amp; 'CF Values LookUp'!$D13, 'Custom Field Tbl'!$Q$5:$Q$1053 &amp; 'Custom Field Tbl'!$S$5:$S$1053, 0)) ), "",
INDEX('Custom Field Tbl'!$R$5:$R$1053, MATCH('CF Values LookUp'!CS$4 &amp; 'CF Values LookUp'!$D13, 'Custom Field Tbl'!$Q$5:$Q$1053 &amp; 'Custom Field Tbl'!$S$5:$S$1053, 0)) )</f>
        <v/>
      </c>
      <c r="CT13" t="str" cm="1">
        <f t="array" ref="CT13">IF(ISNA(INDEX('Custom Field Tbl'!$R$5:$R$1053, MATCH('CF Values LookUp'!CT$4 &amp; 'CF Values LookUp'!$D13, 'Custom Field Tbl'!$Q$5:$Q$1053 &amp; 'Custom Field Tbl'!$S$5:$S$1053, 0)) ), "",
INDEX('Custom Field Tbl'!$R$5:$R$1053, MATCH('CF Values LookUp'!CT$4 &amp; 'CF Values LookUp'!$D13, 'Custom Field Tbl'!$Q$5:$Q$1053 &amp; 'Custom Field Tbl'!$S$5:$S$1053, 0)) )</f>
        <v/>
      </c>
      <c r="CU13" t="str" cm="1">
        <f t="array" ref="CU13">IF(ISNA(INDEX('Custom Field Tbl'!$R$5:$R$1053, MATCH('CF Values LookUp'!CU$4 &amp; 'CF Values LookUp'!$D13, 'Custom Field Tbl'!$Q$5:$Q$1053 &amp; 'Custom Field Tbl'!$S$5:$S$1053, 0)) ), "",
INDEX('Custom Field Tbl'!$R$5:$R$1053, MATCH('CF Values LookUp'!CU$4 &amp; 'CF Values LookUp'!$D13, 'Custom Field Tbl'!$Q$5:$Q$1053 &amp; 'Custom Field Tbl'!$S$5:$S$1053, 0)) )</f>
        <v/>
      </c>
      <c r="CV13" t="str" cm="1">
        <f t="array" ref="CV13">IF(ISNA(INDEX('Custom Field Tbl'!$R$5:$R$1053, MATCH('CF Values LookUp'!CV$4 &amp; 'CF Values LookUp'!$D13, 'Custom Field Tbl'!$Q$5:$Q$1053 &amp; 'Custom Field Tbl'!$S$5:$S$1053, 0)) ), "",
INDEX('Custom Field Tbl'!$R$5:$R$1053, MATCH('CF Values LookUp'!CV$4 &amp; 'CF Values LookUp'!$D13, 'Custom Field Tbl'!$Q$5:$Q$1053 &amp; 'Custom Field Tbl'!$S$5:$S$1053, 0)) )</f>
        <v/>
      </c>
      <c r="CW13" t="str" cm="1">
        <f t="array" ref="CW13">IF(ISNA(INDEX('Custom Field Tbl'!$R$5:$R$1053, MATCH('CF Values LookUp'!CW$4 &amp; 'CF Values LookUp'!$D13, 'Custom Field Tbl'!$Q$5:$Q$1053 &amp; 'Custom Field Tbl'!$S$5:$S$1053, 0)) ), "",
INDEX('Custom Field Tbl'!$R$5:$R$1053, MATCH('CF Values LookUp'!CW$4 &amp; 'CF Values LookUp'!$D13, 'Custom Field Tbl'!$Q$5:$Q$1053 &amp; 'Custom Field Tbl'!$S$5:$S$1053, 0)) )</f>
        <v/>
      </c>
      <c r="CX13" t="str" cm="1">
        <f t="array" ref="CX13">IF(ISNA(INDEX('Custom Field Tbl'!$R$5:$R$1053, MATCH('CF Values LookUp'!CX$4 &amp; 'CF Values LookUp'!$D13, 'Custom Field Tbl'!$Q$5:$Q$1053 &amp; 'Custom Field Tbl'!$S$5:$S$1053, 0)) ), "",
INDEX('Custom Field Tbl'!$R$5:$R$1053, MATCH('CF Values LookUp'!CX$4 &amp; 'CF Values LookUp'!$D13, 'Custom Field Tbl'!$Q$5:$Q$1053 &amp; 'Custom Field Tbl'!$S$5:$S$1053, 0)) )</f>
        <v>Unknown</v>
      </c>
      <c r="CY13" t="str" cm="1">
        <f t="array" ref="CY13">IF(ISNA(INDEX('Custom Field Tbl'!$R$5:$R$1053, MATCH('CF Values LookUp'!CY$4 &amp; 'CF Values LookUp'!$D13, 'Custom Field Tbl'!$Q$5:$Q$1053 &amp; 'Custom Field Tbl'!$S$5:$S$1053, 0)) ), "",
INDEX('Custom Field Tbl'!$R$5:$R$1053, MATCH('CF Values LookUp'!CY$4 &amp; 'CF Values LookUp'!$D13, 'Custom Field Tbl'!$Q$5:$Q$1053 &amp; 'Custom Field Tbl'!$S$5:$S$1053, 0)) )</f>
        <v/>
      </c>
      <c r="CZ13" t="str" cm="1">
        <f t="array" ref="CZ13">IF(ISNA(INDEX('Custom Field Tbl'!$R$5:$R$1053, MATCH('CF Values LookUp'!CZ$4 &amp; 'CF Values LookUp'!$D13, 'Custom Field Tbl'!$Q$5:$Q$1053 &amp; 'Custom Field Tbl'!$S$5:$S$1053, 0)) ), "",
INDEX('Custom Field Tbl'!$R$5:$R$1053, MATCH('CF Values LookUp'!CZ$4 &amp; 'CF Values LookUp'!$D13, 'Custom Field Tbl'!$Q$5:$Q$1053 &amp; 'Custom Field Tbl'!$S$5:$S$1053, 0)) )</f>
        <v/>
      </c>
      <c r="DA13" t="str" cm="1">
        <f t="array" ref="DA13">IF(ISNA(INDEX('Custom Field Tbl'!$R$5:$R$1053, MATCH('CF Values LookUp'!DA$4 &amp; 'CF Values LookUp'!$D13, 'Custom Field Tbl'!$Q$5:$Q$1053 &amp; 'Custom Field Tbl'!$S$5:$S$1053, 0)) ), "",
INDEX('Custom Field Tbl'!$R$5:$R$1053, MATCH('CF Values LookUp'!DA$4 &amp; 'CF Values LookUp'!$D13, 'Custom Field Tbl'!$Q$5:$Q$1053 &amp; 'Custom Field Tbl'!$S$5:$S$1053, 0)) )</f>
        <v/>
      </c>
      <c r="DB13" t="str" cm="1">
        <f t="array" ref="DB13">IF(ISNA(INDEX('Custom Field Tbl'!$R$5:$R$1053, MATCH('CF Values LookUp'!DB$4 &amp; 'CF Values LookUp'!$D13, 'Custom Field Tbl'!$Q$5:$Q$1053 &amp; 'Custom Field Tbl'!$S$5:$S$1053, 0)) ), "",
INDEX('Custom Field Tbl'!$R$5:$R$1053, MATCH('CF Values LookUp'!DB$4 &amp; 'CF Values LookUp'!$D13, 'Custom Field Tbl'!$Q$5:$Q$1053 &amp; 'Custom Field Tbl'!$S$5:$S$1053, 0)) )</f>
        <v/>
      </c>
      <c r="DC13" t="str" cm="1">
        <f t="array" ref="DC13">IF(ISNA(INDEX('Custom Field Tbl'!$R$5:$R$1053, MATCH('CF Values LookUp'!DC$4 &amp; 'CF Values LookUp'!$D13, 'Custom Field Tbl'!$Q$5:$Q$1053 &amp; 'Custom Field Tbl'!$S$5:$S$1053, 0)) ), "",
INDEX('Custom Field Tbl'!$R$5:$R$1053, MATCH('CF Values LookUp'!DC$4 &amp; 'CF Values LookUp'!$D13, 'Custom Field Tbl'!$Q$5:$Q$1053 &amp; 'Custom Field Tbl'!$S$5:$S$1053, 0)) )</f>
        <v/>
      </c>
      <c r="DD13" t="str" cm="1">
        <f t="array" ref="DD13">IF(ISNA(INDEX('Custom Field Tbl'!$R$5:$R$1053, MATCH('CF Values LookUp'!DD$4 &amp; 'CF Values LookUp'!$D13, 'Custom Field Tbl'!$Q$5:$Q$1053 &amp; 'Custom Field Tbl'!$S$5:$S$1053, 0)) ), "",
INDEX('Custom Field Tbl'!$R$5:$R$1053, MATCH('CF Values LookUp'!DD$4 &amp; 'CF Values LookUp'!$D13, 'Custom Field Tbl'!$Q$5:$Q$1053 &amp; 'Custom Field Tbl'!$S$5:$S$1053, 0)) )</f>
        <v/>
      </c>
      <c r="DE13" t="str" cm="1">
        <f t="array" ref="DE13">IF(ISNA(INDEX('Custom Field Tbl'!$R$5:$R$1053, MATCH('CF Values LookUp'!DE$4 &amp; 'CF Values LookUp'!$D13, 'Custom Field Tbl'!$Q$5:$Q$1053 &amp; 'Custom Field Tbl'!$S$5:$S$1053, 0)) ), "",
INDEX('Custom Field Tbl'!$R$5:$R$1053, MATCH('CF Values LookUp'!DE$4 &amp; 'CF Values LookUp'!$D13, 'Custom Field Tbl'!$Q$5:$Q$1053 &amp; 'Custom Field Tbl'!$S$5:$S$1053, 0)) )</f>
        <v/>
      </c>
      <c r="DF13" t="str" cm="1">
        <f t="array" ref="DF13">IF(ISNA(INDEX('Custom Field Tbl'!$R$5:$R$1053, MATCH('CF Values LookUp'!DF$4 &amp; 'CF Values LookUp'!$D13, 'Custom Field Tbl'!$Q$5:$Q$1053 &amp; 'Custom Field Tbl'!$S$5:$S$1053, 0)) ), "",
INDEX('Custom Field Tbl'!$R$5:$R$1053, MATCH('CF Values LookUp'!DF$4 &amp; 'CF Values LookUp'!$D13, 'Custom Field Tbl'!$Q$5:$Q$1053 &amp; 'Custom Field Tbl'!$S$5:$S$1053, 0)) )</f>
        <v/>
      </c>
      <c r="DG13" t="str" cm="1">
        <f t="array" ref="DG13">IF(ISNA(INDEX('Custom Field Tbl'!$R$5:$R$1053, MATCH('CF Values LookUp'!DG$4 &amp; 'CF Values LookUp'!$D13, 'Custom Field Tbl'!$Q$5:$Q$1053 &amp; 'Custom Field Tbl'!$S$5:$S$1053, 0)) ), "",
INDEX('Custom Field Tbl'!$R$5:$R$1053, MATCH('CF Values LookUp'!DG$4 &amp; 'CF Values LookUp'!$D13, 'Custom Field Tbl'!$Q$5:$Q$1053 &amp; 'Custom Field Tbl'!$S$5:$S$1053, 0)) )</f>
        <v/>
      </c>
      <c r="DH13" t="str" cm="1">
        <f t="array" ref="DH13">IF(ISNA(INDEX('Custom Field Tbl'!$R$5:$R$1053, MATCH('CF Values LookUp'!DH$4 &amp; 'CF Values LookUp'!$D13, 'Custom Field Tbl'!$Q$5:$Q$1053 &amp; 'Custom Field Tbl'!$S$5:$S$1053, 0)) ), "",
INDEX('Custom Field Tbl'!$R$5:$R$1053, MATCH('CF Values LookUp'!DH$4 &amp; 'CF Values LookUp'!$D13, 'Custom Field Tbl'!$Q$5:$Q$1053 &amp; 'Custom Field Tbl'!$S$5:$S$1053, 0)) )</f>
        <v/>
      </c>
      <c r="DI13" t="str" cm="1">
        <f t="array" ref="DI13">IF(ISNA(INDEX('Custom Field Tbl'!$R$5:$R$1053, MATCH('CF Values LookUp'!DI$4 &amp; 'CF Values LookUp'!$D13, 'Custom Field Tbl'!$Q$5:$Q$1053 &amp; 'Custom Field Tbl'!$S$5:$S$1053, 0)) ), "",
INDEX('Custom Field Tbl'!$R$5:$R$1053, MATCH('CF Values LookUp'!DI$4 &amp; 'CF Values LookUp'!$D13, 'Custom Field Tbl'!$Q$5:$Q$1053 &amp; 'Custom Field Tbl'!$S$5:$S$1053, 0)) )</f>
        <v/>
      </c>
      <c r="DJ13" t="str" cm="1">
        <f t="array" ref="DJ13">IF(ISNA(INDEX('Custom Field Tbl'!$R$5:$R$1053, MATCH('CF Values LookUp'!DJ$4 &amp; 'CF Values LookUp'!$D13, 'Custom Field Tbl'!$Q$5:$Q$1053 &amp; 'Custom Field Tbl'!$S$5:$S$1053, 0)) ), "",
INDEX('Custom Field Tbl'!$R$5:$R$1053, MATCH('CF Values LookUp'!DJ$4 &amp; 'CF Values LookUp'!$D13, 'Custom Field Tbl'!$Q$5:$Q$1053 &amp; 'Custom Field Tbl'!$S$5:$S$1053, 0)) )</f>
        <v/>
      </c>
      <c r="DK13" t="str" cm="1">
        <f t="array" ref="DK13">IF(ISNA(INDEX('Custom Field Tbl'!$R$5:$R$1053, MATCH('CF Values LookUp'!DK$4 &amp; 'CF Values LookUp'!$D13, 'Custom Field Tbl'!$Q$5:$Q$1053 &amp; 'Custom Field Tbl'!$S$5:$S$1053, 0)) ), "",
INDEX('Custom Field Tbl'!$R$5:$R$1053, MATCH('CF Values LookUp'!DK$4 &amp; 'CF Values LookUp'!$D13, 'Custom Field Tbl'!$Q$5:$Q$1053 &amp; 'Custom Field Tbl'!$S$5:$S$1053, 0)) )</f>
        <v/>
      </c>
      <c r="DL13" t="str" cm="1">
        <f t="array" ref="DL13">IF(ISNA(INDEX('Custom Field Tbl'!$R$5:$R$1053, MATCH('CF Values LookUp'!DL$4 &amp; 'CF Values LookUp'!$D13, 'Custom Field Tbl'!$Q$5:$Q$1053 &amp; 'Custom Field Tbl'!$S$5:$S$1053, 0)) ), "",
INDEX('Custom Field Tbl'!$R$5:$R$1053, MATCH('CF Values LookUp'!DL$4 &amp; 'CF Values LookUp'!$D13, 'Custom Field Tbl'!$Q$5:$Q$1053 &amp; 'Custom Field Tbl'!$S$5:$S$1053, 0)) )</f>
        <v/>
      </c>
      <c r="DM13" t="str" cm="1">
        <f t="array" ref="DM13">IF(ISNA(INDEX('Custom Field Tbl'!$R$5:$R$1053, MATCH('CF Values LookUp'!DM$4 &amp; 'CF Values LookUp'!$D13, 'Custom Field Tbl'!$Q$5:$Q$1053 &amp; 'Custom Field Tbl'!$S$5:$S$1053, 0)) ), "",
INDEX('Custom Field Tbl'!$R$5:$R$1053, MATCH('CF Values LookUp'!DM$4 &amp; 'CF Values LookUp'!$D13, 'Custom Field Tbl'!$Q$5:$Q$1053 &amp; 'Custom Field Tbl'!$S$5:$S$1053, 0)) )</f>
        <v/>
      </c>
      <c r="DN13" t="str" cm="1">
        <f t="array" ref="DN13">IF(ISNA(INDEX('Custom Field Tbl'!$R$5:$R$1053, MATCH('CF Values LookUp'!DN$4 &amp; 'CF Values LookUp'!$D13, 'Custom Field Tbl'!$Q$5:$Q$1053 &amp; 'Custom Field Tbl'!$S$5:$S$1053, 0)) ), "",
INDEX('Custom Field Tbl'!$R$5:$R$1053, MATCH('CF Values LookUp'!DN$4 &amp; 'CF Values LookUp'!$D13, 'Custom Field Tbl'!$Q$5:$Q$1053 &amp; 'Custom Field Tbl'!$S$5:$S$1053, 0)) )</f>
        <v>Revolving</v>
      </c>
      <c r="DO13" t="str" cm="1">
        <f t="array" ref="DO13">IF(ISNA(INDEX('Custom Field Tbl'!$R$5:$R$1053, MATCH('CF Values LookUp'!DO$4 &amp; 'CF Values LookUp'!$D13, 'Custom Field Tbl'!$Q$5:$Q$1053 &amp; 'Custom Field Tbl'!$S$5:$S$1053, 0)) ), "",
INDEX('Custom Field Tbl'!$R$5:$R$1053, MATCH('CF Values LookUp'!DO$4 &amp; 'CF Values LookUp'!$D13, 'Custom Field Tbl'!$Q$5:$Q$1053 &amp; 'Custom Field Tbl'!$S$5:$S$1053, 0)) )</f>
        <v/>
      </c>
      <c r="DP13" t="str" cm="1">
        <f t="array" ref="DP13">IF(ISNA(INDEX('Custom Field Tbl'!$R$5:$R$1053, MATCH('CF Values LookUp'!DP$4 &amp; 'CF Values LookUp'!$D13, 'Custom Field Tbl'!$Q$5:$Q$1053 &amp; 'Custom Field Tbl'!$S$5:$S$1053, 0)) ), "",
INDEX('Custom Field Tbl'!$R$5:$R$1053, MATCH('CF Values LookUp'!DP$4 &amp; 'CF Values LookUp'!$D13, 'Custom Field Tbl'!$Q$5:$Q$1053 &amp; 'Custom Field Tbl'!$S$5:$S$1053, 0)) )</f>
        <v/>
      </c>
      <c r="DQ13" t="str" cm="1">
        <f t="array" ref="DQ13">IF(ISNA(INDEX('Custom Field Tbl'!$R$5:$R$1053, MATCH('CF Values LookUp'!DQ$4 &amp; 'CF Values LookUp'!$D13, 'Custom Field Tbl'!$Q$5:$Q$1053 &amp; 'Custom Field Tbl'!$S$5:$S$1053, 0)) ), "",
INDEX('Custom Field Tbl'!$R$5:$R$1053, MATCH('CF Values LookUp'!DQ$4 &amp; 'CF Values LookUp'!$D13, 'Custom Field Tbl'!$Q$5:$Q$1053 &amp; 'Custom Field Tbl'!$S$5:$S$1053, 0)) )</f>
        <v/>
      </c>
      <c r="DR13" t="str" cm="1">
        <f t="array" ref="DR13">IF(ISNA(INDEX('Custom Field Tbl'!$R$5:$R$1053, MATCH('CF Values LookUp'!DR$4 &amp; 'CF Values LookUp'!$D13, 'Custom Field Tbl'!$Q$5:$Q$1053 &amp; 'Custom Field Tbl'!$S$5:$S$1053, 0)) ), "",
INDEX('Custom Field Tbl'!$R$5:$R$1053, MATCH('CF Values LookUp'!DR$4 &amp; 'CF Values LookUp'!$D13, 'Custom Field Tbl'!$Q$5:$Q$1053 &amp; 'Custom Field Tbl'!$S$5:$S$1053, 0)) )</f>
        <v/>
      </c>
      <c r="DS13" t="str" cm="1">
        <f t="array" ref="DS13">IF(ISNA(INDEX('Custom Field Tbl'!$R$5:$R$1053, MATCH('CF Values LookUp'!DS$4 &amp; 'CF Values LookUp'!$D13, 'Custom Field Tbl'!$Q$5:$Q$1053 &amp; 'Custom Field Tbl'!$S$5:$S$1053, 0)) ), "",
INDEX('Custom Field Tbl'!$R$5:$R$1053, MATCH('CF Values LookUp'!DS$4 &amp; 'CF Values LookUp'!$D13, 'Custom Field Tbl'!$Q$5:$Q$1053 &amp; 'Custom Field Tbl'!$S$5:$S$1053, 0)) )</f>
        <v/>
      </c>
      <c r="DT13" t="str" cm="1">
        <f t="array" ref="DT13">IF(ISNA(INDEX('Custom Field Tbl'!$R$5:$R$1053, MATCH('CF Values LookUp'!DT$4 &amp; 'CF Values LookUp'!$D13, 'Custom Field Tbl'!$Q$5:$Q$1053 &amp; 'Custom Field Tbl'!$S$5:$S$1053, 0)) ), "",
INDEX('Custom Field Tbl'!$R$5:$R$1053, MATCH('CF Values LookUp'!DT$4 &amp; 'CF Values LookUp'!$D13, 'Custom Field Tbl'!$Q$5:$Q$1053 &amp; 'Custom Field Tbl'!$S$5:$S$1053, 0)) )</f>
        <v/>
      </c>
      <c r="DU13" t="str" cm="1">
        <f t="array" ref="DU13">IF(ISNA(INDEX('Custom Field Tbl'!$R$5:$R$1053, MATCH('CF Values LookUp'!DU$4 &amp; 'CF Values LookUp'!$D13, 'Custom Field Tbl'!$Q$5:$Q$1053 &amp; 'Custom Field Tbl'!$S$5:$S$1053, 0)) ), "",
INDEX('Custom Field Tbl'!$R$5:$R$1053, MATCH('CF Values LookUp'!DU$4 &amp; 'CF Values LookUp'!$D13, 'Custom Field Tbl'!$Q$5:$Q$1053 &amp; 'Custom Field Tbl'!$S$5:$S$1053, 0)) )</f>
        <v/>
      </c>
      <c r="DV13" t="str" cm="1">
        <f t="array" ref="DV13">IF(ISNA(INDEX('Custom Field Tbl'!$R$5:$R$1053, MATCH('CF Values LookUp'!DV$4 &amp; 'CF Values LookUp'!$D13, 'Custom Field Tbl'!$Q$5:$Q$1053 &amp; 'Custom Field Tbl'!$S$5:$S$1053, 0)) ), "",
INDEX('Custom Field Tbl'!$R$5:$R$1053, MATCH('CF Values LookUp'!DV$4 &amp; 'CF Values LookUp'!$D13, 'Custom Field Tbl'!$Q$5:$Q$1053 &amp; 'Custom Field Tbl'!$S$5:$S$1053, 0)) )</f>
        <v/>
      </c>
      <c r="DW13" t="str" cm="1">
        <f t="array" ref="DW13">IF(ISNA(INDEX('Custom Field Tbl'!$R$5:$R$1053, MATCH('CF Values LookUp'!DW$4 &amp; 'CF Values LookUp'!$D13, 'Custom Field Tbl'!$Q$5:$Q$1053 &amp; 'Custom Field Tbl'!$S$5:$S$1053, 0)) ), "",
INDEX('Custom Field Tbl'!$R$5:$R$1053, MATCH('CF Values LookUp'!DW$4 &amp; 'CF Values LookUp'!$D13, 'Custom Field Tbl'!$Q$5:$Q$1053 &amp; 'Custom Field Tbl'!$S$5:$S$1053, 0)) )</f>
        <v/>
      </c>
      <c r="DX13" t="str" cm="1">
        <f t="array" ref="DX13">IF(ISNA(INDEX('Custom Field Tbl'!$R$5:$R$1053, MATCH('CF Values LookUp'!DX$4 &amp; 'CF Values LookUp'!$D13, 'Custom Field Tbl'!$Q$5:$Q$1053 &amp; 'Custom Field Tbl'!$S$5:$S$1053, 0)) ), "",
INDEX('Custom Field Tbl'!$R$5:$R$1053, MATCH('CF Values LookUp'!DX$4 &amp; 'CF Values LookUp'!$D13, 'Custom Field Tbl'!$Q$5:$Q$1053 &amp; 'Custom Field Tbl'!$S$5:$S$1053, 0)) )</f>
        <v/>
      </c>
      <c r="DY13" t="str" cm="1">
        <f t="array" ref="DY13">IF(ISNA(INDEX('Custom Field Tbl'!$R$5:$R$1053, MATCH('CF Values LookUp'!DY$4 &amp; 'CF Values LookUp'!$D13, 'Custom Field Tbl'!$Q$5:$Q$1053 &amp; 'Custom Field Tbl'!$S$5:$S$1053, 0)) ), "",
INDEX('Custom Field Tbl'!$R$5:$R$1053, MATCH('CF Values LookUp'!DY$4 &amp; 'CF Values LookUp'!$D13, 'Custom Field Tbl'!$Q$5:$Q$1053 &amp; 'Custom Field Tbl'!$S$5:$S$1053, 0)) )</f>
        <v>Oxygen (O2)</v>
      </c>
      <c r="DZ13" t="str" cm="1">
        <f t="array" ref="DZ13">IF(ISNA(INDEX('Custom Field Tbl'!$R$5:$R$1053, MATCH('CF Values LookUp'!DZ$4 &amp; 'CF Values LookUp'!$D13, 'Custom Field Tbl'!$Q$5:$Q$1053 &amp; 'Custom Field Tbl'!$S$5:$S$1053, 0)) ), "",
INDEX('Custom Field Tbl'!$R$5:$R$1053, MATCH('CF Values LookUp'!DZ$4 &amp; 'CF Values LookUp'!$D13, 'Custom Field Tbl'!$Q$5:$Q$1053 &amp; 'Custom Field Tbl'!$S$5:$S$1053, 0)) )</f>
        <v/>
      </c>
      <c r="EA13" t="str" cm="1">
        <f t="array" ref="EA13">IF(ISNA(INDEX('Custom Field Tbl'!$R$5:$R$1053, MATCH('CF Values LookUp'!EA$4 &amp; 'CF Values LookUp'!$D13, 'Custom Field Tbl'!$Q$5:$Q$1053 &amp; 'Custom Field Tbl'!$S$5:$S$1053, 0)) ), "",
INDEX('Custom Field Tbl'!$R$5:$R$1053, MATCH('CF Values LookUp'!EA$4 &amp; 'CF Values LookUp'!$D13, 'Custom Field Tbl'!$Q$5:$Q$1053 &amp; 'Custom Field Tbl'!$S$5:$S$1053, 0)) )</f>
        <v/>
      </c>
      <c r="EB13" t="str" cm="1">
        <f t="array" ref="EB13">IF(ISNA(INDEX('Custom Field Tbl'!$R$5:$R$1053, MATCH('CF Values LookUp'!EB$4 &amp; 'CF Values LookUp'!$D13, 'Custom Field Tbl'!$Q$5:$Q$1053 &amp; 'Custom Field Tbl'!$S$5:$S$1053, 0)) ), "",
INDEX('Custom Field Tbl'!$R$5:$R$1053, MATCH('CF Values LookUp'!EB$4 &amp; 'CF Values LookUp'!$D13, 'Custom Field Tbl'!$Q$5:$Q$1053 &amp; 'Custom Field Tbl'!$S$5:$S$1053, 0)) )</f>
        <v/>
      </c>
      <c r="EC13" t="str" cm="1">
        <f t="array" ref="EC13">IF(ISNA(INDEX('Custom Field Tbl'!$R$5:$R$1053, MATCH('CF Values LookUp'!EC$4 &amp; 'CF Values LookUp'!$D13, 'Custom Field Tbl'!$Q$5:$Q$1053 &amp; 'Custom Field Tbl'!$S$5:$S$1053, 0)) ), "",
INDEX('Custom Field Tbl'!$R$5:$R$1053, MATCH('CF Values LookUp'!EC$4 &amp; 'CF Values LookUp'!$D13, 'Custom Field Tbl'!$Q$5:$Q$1053 &amp; 'Custom Field Tbl'!$S$5:$S$1053, 0)) )</f>
        <v/>
      </c>
      <c r="ED13" t="str" cm="1">
        <f t="array" ref="ED13">IF(ISNA(INDEX('Custom Field Tbl'!$R$5:$R$1053, MATCH('CF Values LookUp'!ED$4 &amp; 'CF Values LookUp'!$D13, 'Custom Field Tbl'!$Q$5:$Q$1053 &amp; 'Custom Field Tbl'!$S$5:$S$1053, 0)) ), "",
INDEX('Custom Field Tbl'!$R$5:$R$1053, MATCH('CF Values LookUp'!ED$4 &amp; 'CF Values LookUp'!$D13, 'Custom Field Tbl'!$Q$5:$Q$1053 &amp; 'Custom Field Tbl'!$S$5:$S$1053, 0)) )</f>
        <v/>
      </c>
      <c r="EE13" t="str" cm="1">
        <f t="array" ref="EE13">IF(ISNA(INDEX('Custom Field Tbl'!$R$5:$R$1053, MATCH('CF Values LookUp'!EE$4 &amp; 'CF Values LookUp'!$D13, 'Custom Field Tbl'!$Q$5:$Q$1053 &amp; 'Custom Field Tbl'!$S$5:$S$1053, 0)) ), "",
INDEX('Custom Field Tbl'!$R$5:$R$1053, MATCH('CF Values LookUp'!EE$4 &amp; 'CF Values LookUp'!$D13, 'Custom Field Tbl'!$Q$5:$Q$1053 &amp; 'Custom Field Tbl'!$S$5:$S$1053, 0)) )</f>
        <v/>
      </c>
      <c r="EF13" t="str" cm="1">
        <f t="array" ref="EF13">IF(ISNA(INDEX('Custom Field Tbl'!$R$5:$R$1053, MATCH('CF Values LookUp'!EF$4 &amp; 'CF Values LookUp'!$D13, 'Custom Field Tbl'!$Q$5:$Q$1053 &amp; 'Custom Field Tbl'!$S$5:$S$1053, 0)) ), "",
INDEX('Custom Field Tbl'!$R$5:$R$1053, MATCH('CF Values LookUp'!EF$4 &amp; 'CF Values LookUp'!$D13, 'Custom Field Tbl'!$Q$5:$Q$1053 &amp; 'Custom Field Tbl'!$S$5:$S$1053, 0)) )</f>
        <v/>
      </c>
      <c r="EG13" t="str" cm="1">
        <f t="array" ref="EG13">IF(ISNA(INDEX('Custom Field Tbl'!$R$5:$R$1053, MATCH('CF Values LookUp'!EG$4 &amp; 'CF Values LookUp'!$D13, 'Custom Field Tbl'!$Q$5:$Q$1053 &amp; 'Custom Field Tbl'!$S$5:$S$1053, 0)) ), "",
INDEX('Custom Field Tbl'!$R$5:$R$1053, MATCH('CF Values LookUp'!EG$4 &amp; 'CF Values LookUp'!$D13, 'Custom Field Tbl'!$Q$5:$Q$1053 &amp; 'Custom Field Tbl'!$S$5:$S$1053, 0)) )</f>
        <v/>
      </c>
      <c r="EH13" t="str" cm="1">
        <f t="array" ref="EH13">IF(ISNA(INDEX('Custom Field Tbl'!$R$5:$R$1053, MATCH('CF Values LookUp'!EH$4 &amp; 'CF Values LookUp'!$D13, 'Custom Field Tbl'!$Q$5:$Q$1053 &amp; 'Custom Field Tbl'!$S$5:$S$1053, 0)) ), "",
INDEX('Custom Field Tbl'!$R$5:$R$1053, MATCH('CF Values LookUp'!EH$4 &amp; 'CF Values LookUp'!$D13, 'Custom Field Tbl'!$Q$5:$Q$1053 &amp; 'Custom Field Tbl'!$S$5:$S$1053, 0)) )</f>
        <v/>
      </c>
      <c r="EI13" t="str" cm="1">
        <f t="array" ref="EI13">IF(ISNA(INDEX('Custom Field Tbl'!$R$5:$R$1053, MATCH('CF Values LookUp'!EI$4 &amp; 'CF Values LookUp'!$D13, 'Custom Field Tbl'!$Q$5:$Q$1053 &amp; 'Custom Field Tbl'!$S$5:$S$1053, 0)) ), "",
INDEX('Custom Field Tbl'!$R$5:$R$1053, MATCH('CF Values LookUp'!EI$4 &amp; 'CF Values LookUp'!$D13, 'Custom Field Tbl'!$Q$5:$Q$1053 &amp; 'Custom Field Tbl'!$S$5:$S$1053, 0)) )</f>
        <v/>
      </c>
      <c r="EJ13" t="str" cm="1">
        <f t="array" ref="EJ13">IF(ISNA(INDEX('Custom Field Tbl'!$R$5:$R$1053, MATCH('CF Values LookUp'!EJ$4 &amp; 'CF Values LookUp'!$D13, 'Custom Field Tbl'!$Q$5:$Q$1053 &amp; 'Custom Field Tbl'!$S$5:$S$1053, 0)) ), "",
INDEX('Custom Field Tbl'!$R$5:$R$1053, MATCH('CF Values LookUp'!EJ$4 &amp; 'CF Values LookUp'!$D13, 'Custom Field Tbl'!$Q$5:$Q$1053 &amp; 'Custom Field Tbl'!$S$5:$S$1053, 0)) )</f>
        <v/>
      </c>
      <c r="EK13" t="str" cm="1">
        <f t="array" ref="EK13">IF(ISNA(INDEX('Custom Field Tbl'!$R$5:$R$1053, MATCH('CF Values LookUp'!EK$4 &amp; 'CF Values LookUp'!$D13, 'Custom Field Tbl'!$Q$5:$Q$1053 &amp; 'Custom Field Tbl'!$S$5:$S$1053, 0)) ), "",
INDEX('Custom Field Tbl'!$R$5:$R$1053, MATCH('CF Values LookUp'!EK$4 &amp; 'CF Values LookUp'!$D13, 'Custom Field Tbl'!$Q$5:$Q$1053 &amp; 'Custom Field Tbl'!$S$5:$S$1053, 0)) )</f>
        <v/>
      </c>
      <c r="EL13" t="str" cm="1">
        <f t="array" ref="EL13">IF(ISNA(INDEX('Custom Field Tbl'!$R$5:$R$1053, MATCH('CF Values LookUp'!EL$4 &amp; 'CF Values LookUp'!$D13, 'Custom Field Tbl'!$Q$5:$Q$1053 &amp; 'Custom Field Tbl'!$S$5:$S$1053, 0)) ), "",
INDEX('Custom Field Tbl'!$R$5:$R$1053, MATCH('CF Values LookUp'!EL$4 &amp; 'CF Values LookUp'!$D13, 'Custom Field Tbl'!$Q$5:$Q$1053 &amp; 'Custom Field Tbl'!$S$5:$S$1053, 0)) )</f>
        <v/>
      </c>
      <c r="EM13" t="str" cm="1">
        <f t="array" ref="EM13">IF(ISNA(INDEX('Custom Field Tbl'!$R$5:$R$1053, MATCH('CF Values LookUp'!EM$4 &amp; 'CF Values LookUp'!$D13, 'Custom Field Tbl'!$Q$5:$Q$1053 &amp; 'Custom Field Tbl'!$S$5:$S$1053, 0)) ), "",
INDEX('Custom Field Tbl'!$R$5:$R$1053, MATCH('CF Values LookUp'!EM$4 &amp; 'CF Values LookUp'!$D13, 'Custom Field Tbl'!$Q$5:$Q$1053 &amp; 'Custom Field Tbl'!$S$5:$S$1053, 0)) )</f>
        <v/>
      </c>
      <c r="EN13" t="str" cm="1">
        <f t="array" ref="EN13">IF(ISNA(INDEX('Custom Field Tbl'!$R$5:$R$1053, MATCH('CF Values LookUp'!EN$4 &amp; 'CF Values LookUp'!$D13, 'Custom Field Tbl'!$Q$5:$Q$1053 &amp; 'Custom Field Tbl'!$S$5:$S$1053, 0)) ), "",
INDEX('Custom Field Tbl'!$R$5:$R$1053, MATCH('CF Values LookUp'!EN$4 &amp; 'CF Values LookUp'!$D13, 'Custom Field Tbl'!$Q$5:$Q$1053 &amp; 'Custom Field Tbl'!$S$5:$S$1053, 0)) )</f>
        <v/>
      </c>
      <c r="EO13" t="str" cm="1">
        <f t="array" ref="EO13">IF(ISNA(INDEX('Custom Field Tbl'!$R$5:$R$1053, MATCH('CF Values LookUp'!EO$4 &amp; 'CF Values LookUp'!$D13, 'Custom Field Tbl'!$Q$5:$Q$1053 &amp; 'Custom Field Tbl'!$S$5:$S$1053, 0)) ), "",
INDEX('Custom Field Tbl'!$R$5:$R$1053, MATCH('CF Values LookUp'!EO$4 &amp; 'CF Values LookUp'!$D13, 'Custom Field Tbl'!$Q$5:$Q$1053 &amp; 'Custom Field Tbl'!$S$5:$S$1053, 0)) )</f>
        <v/>
      </c>
      <c r="EP13" t="str" cm="1">
        <f t="array" ref="EP13">IF(ISNA(INDEX('Custom Field Tbl'!$R$5:$R$1053, MATCH('CF Values LookUp'!EP$4 &amp; 'CF Values LookUp'!$D13, 'Custom Field Tbl'!$Q$5:$Q$1053 &amp; 'Custom Field Tbl'!$S$5:$S$1053, 0)) ), "",
INDEX('Custom Field Tbl'!$R$5:$R$1053, MATCH('CF Values LookUp'!EP$4 &amp; 'CF Values LookUp'!$D13, 'Custom Field Tbl'!$Q$5:$Q$1053 &amp; 'Custom Field Tbl'!$S$5:$S$1053, 0)) )</f>
        <v/>
      </c>
      <c r="EQ13" t="str" cm="1">
        <f t="array" ref="EQ13">IF(ISNA(INDEX('Custom Field Tbl'!$R$5:$R$1053, MATCH('CF Values LookUp'!EQ$4 &amp; 'CF Values LookUp'!$D13, 'Custom Field Tbl'!$Q$5:$Q$1053 &amp; 'Custom Field Tbl'!$S$5:$S$1053, 0)) ), "",
INDEX('Custom Field Tbl'!$R$5:$R$1053, MATCH('CF Values LookUp'!EQ$4 &amp; 'CF Values LookUp'!$D13, 'Custom Field Tbl'!$Q$5:$Q$1053 &amp; 'Custom Field Tbl'!$S$5:$S$1053, 0)) )</f>
        <v/>
      </c>
      <c r="ER13" t="str" cm="1">
        <f t="array" ref="ER13">IF(ISNA(INDEX('Custom Field Tbl'!$R$5:$R$1053, MATCH('CF Values LookUp'!ER$4 &amp; 'CF Values LookUp'!$D13, 'Custom Field Tbl'!$Q$5:$Q$1053 &amp; 'Custom Field Tbl'!$S$5:$S$1053, 0)) ), "",
INDEX('Custom Field Tbl'!$R$5:$R$1053, MATCH('CF Values LookUp'!ER$4 &amp; 'CF Values LookUp'!$D13, 'Custom Field Tbl'!$Q$5:$Q$1053 &amp; 'Custom Field Tbl'!$S$5:$S$1053, 0)) )</f>
        <v/>
      </c>
      <c r="ES13" t="str" cm="1">
        <f t="array" ref="ES13">IF(ISNA(INDEX('Custom Field Tbl'!$R$5:$R$1053, MATCH('CF Values LookUp'!ES$4 &amp; 'CF Values LookUp'!$D13, 'Custom Field Tbl'!$Q$5:$Q$1053 &amp; 'Custom Field Tbl'!$S$5:$S$1053, 0)) ), "",
INDEX('Custom Field Tbl'!$R$5:$R$1053, MATCH('CF Values LookUp'!ES$4 &amp; 'CF Values LookUp'!$D13, 'Custom Field Tbl'!$Q$5:$Q$1053 &amp; 'Custom Field Tbl'!$S$5:$S$1053, 0)) )</f>
        <v/>
      </c>
      <c r="ET13" t="str" cm="1">
        <f t="array" ref="ET13">IF(ISNA(INDEX('Custom Field Tbl'!$R$5:$R$1053, MATCH('CF Values LookUp'!ET$4 &amp; 'CF Values LookUp'!$D13, 'Custom Field Tbl'!$Q$5:$Q$1053 &amp; 'Custom Field Tbl'!$S$5:$S$1053, 0)) ), "",
INDEX('Custom Field Tbl'!$R$5:$R$1053, MATCH('CF Values LookUp'!ET$4 &amp; 'CF Values LookUp'!$D13, 'Custom Field Tbl'!$Q$5:$Q$1053 &amp; 'Custom Field Tbl'!$S$5:$S$1053, 0)) )</f>
        <v/>
      </c>
      <c r="EU13" t="str" cm="1">
        <f t="array" ref="EU13">IF(ISNA(INDEX('Custom Field Tbl'!$R$5:$R$1053, MATCH('CF Values LookUp'!EU$4 &amp; 'CF Values LookUp'!$D13, 'Custom Field Tbl'!$Q$5:$Q$1053 &amp; 'Custom Field Tbl'!$S$5:$S$1053, 0)) ), "",
INDEX('Custom Field Tbl'!$R$5:$R$1053, MATCH('CF Values LookUp'!EU$4 &amp; 'CF Values LookUp'!$D13, 'Custom Field Tbl'!$Q$5:$Q$1053 &amp; 'Custom Field Tbl'!$S$5:$S$1053, 0)) )</f>
        <v/>
      </c>
      <c r="EV13" t="str" cm="1">
        <f t="array" ref="EV13">IF(ISNA(INDEX('Custom Field Tbl'!$R$5:$R$1053, MATCH('CF Values LookUp'!EV$4 &amp; 'CF Values LookUp'!$D13, 'Custom Field Tbl'!$Q$5:$Q$1053 &amp; 'Custom Field Tbl'!$S$5:$S$1053, 0)) ), "",
INDEX('Custom Field Tbl'!$R$5:$R$1053, MATCH('CF Values LookUp'!EV$4 &amp; 'CF Values LookUp'!$D13, 'Custom Field Tbl'!$Q$5:$Q$1053 &amp; 'Custom Field Tbl'!$S$5:$S$1053, 0)) )</f>
        <v/>
      </c>
      <c r="EW13" t="str" cm="1">
        <f t="array" ref="EW13">IF(ISNA(INDEX('Custom Field Tbl'!$R$5:$R$1053, MATCH('CF Values LookUp'!EW$4 &amp; 'CF Values LookUp'!$D13, 'Custom Field Tbl'!$Q$5:$Q$1053 &amp; 'Custom Field Tbl'!$S$5:$S$1053, 0)) ), "",
INDEX('Custom Field Tbl'!$R$5:$R$1053, MATCH('CF Values LookUp'!EW$4 &amp; 'CF Values LookUp'!$D13, 'Custom Field Tbl'!$Q$5:$Q$1053 &amp; 'Custom Field Tbl'!$S$5:$S$1053, 0)) )</f>
        <v/>
      </c>
      <c r="EX13" t="str" cm="1">
        <f t="array" ref="EX13">IF(ISNA(INDEX('Custom Field Tbl'!$R$5:$R$1053, MATCH('CF Values LookUp'!EX$4 &amp; 'CF Values LookUp'!$D13, 'Custom Field Tbl'!$Q$5:$Q$1053 &amp; 'Custom Field Tbl'!$S$5:$S$1053, 0)) ), "",
INDEX('Custom Field Tbl'!$R$5:$R$1053, MATCH('CF Values LookUp'!EX$4 &amp; 'CF Values LookUp'!$D13, 'Custom Field Tbl'!$Q$5:$Q$1053 &amp; 'Custom Field Tbl'!$S$5:$S$1053, 0)) )</f>
        <v/>
      </c>
      <c r="EY13" t="str" cm="1">
        <f t="array" ref="EY13">IF(ISNA(INDEX('Custom Field Tbl'!$R$5:$R$1053, MATCH('CF Values LookUp'!EY$4 &amp; 'CF Values LookUp'!$D13, 'Custom Field Tbl'!$Q$5:$Q$1053 &amp; 'Custom Field Tbl'!$S$5:$S$1053, 0)) ), "",
INDEX('Custom Field Tbl'!$R$5:$R$1053, MATCH('CF Values LookUp'!EY$4 &amp; 'CF Values LookUp'!$D13, 'Custom Field Tbl'!$Q$5:$Q$1053 &amp; 'Custom Field Tbl'!$S$5:$S$1053, 0)) )</f>
        <v/>
      </c>
      <c r="EZ13" t="str" cm="1">
        <f t="array" ref="EZ13">IF(ISNA(INDEX('Custom Field Tbl'!$R$5:$R$1053, MATCH('CF Values LookUp'!EZ$4 &amp; 'CF Values LookUp'!$D13, 'Custom Field Tbl'!$Q$5:$Q$1053 &amp; 'Custom Field Tbl'!$S$5:$S$1053, 0)) ), "",
INDEX('Custom Field Tbl'!$R$5:$R$1053, MATCH('CF Values LookUp'!EZ$4 &amp; 'CF Values LookUp'!$D13, 'Custom Field Tbl'!$Q$5:$Q$1053 &amp; 'Custom Field Tbl'!$S$5:$S$1053, 0)) )</f>
        <v/>
      </c>
      <c r="FA13" t="str" cm="1">
        <f t="array" ref="FA13">IF(ISNA(INDEX('Custom Field Tbl'!$R$5:$R$1053, MATCH('CF Values LookUp'!FA$4 &amp; 'CF Values LookUp'!$D13, 'Custom Field Tbl'!$Q$5:$Q$1053 &amp; 'Custom Field Tbl'!$S$5:$S$1053, 0)) ), "",
INDEX('Custom Field Tbl'!$R$5:$R$1053, MATCH('CF Values LookUp'!FA$4 &amp; 'CF Values LookUp'!$D13, 'Custom Field Tbl'!$Q$5:$Q$1053 &amp; 'Custom Field Tbl'!$S$5:$S$1053, 0)) )</f>
        <v/>
      </c>
      <c r="FB13" t="str" cm="1">
        <f t="array" ref="FB13">IF(ISNA(INDEX('Custom Field Tbl'!$R$5:$R$1053, MATCH('CF Values LookUp'!FB$4 &amp; 'CF Values LookUp'!$D13, 'Custom Field Tbl'!$Q$5:$Q$1053 &amp; 'Custom Field Tbl'!$S$5:$S$1053, 0)) ), "",
INDEX('Custom Field Tbl'!$R$5:$R$1053, MATCH('CF Values LookUp'!FB$4 &amp; 'CF Values LookUp'!$D13, 'Custom Field Tbl'!$Q$5:$Q$1053 &amp; 'Custom Field Tbl'!$S$5:$S$1053, 0)) )</f>
        <v/>
      </c>
      <c r="FC13" t="str" cm="1">
        <f t="array" ref="FC13">IF(ISNA(INDEX('Custom Field Tbl'!$R$5:$R$1053, MATCH('CF Values LookUp'!FC$4 &amp; 'CF Values LookUp'!$D13, 'Custom Field Tbl'!$Q$5:$Q$1053 &amp; 'Custom Field Tbl'!$S$5:$S$1053, 0)) ), "",
INDEX('Custom Field Tbl'!$R$5:$R$1053, MATCH('CF Values LookUp'!FC$4 &amp; 'CF Values LookUp'!$D13, 'Custom Field Tbl'!$Q$5:$Q$1053 &amp; 'Custom Field Tbl'!$S$5:$S$1053, 0)) )</f>
        <v/>
      </c>
      <c r="FD13" t="str" cm="1">
        <f t="array" ref="FD13">IF(ISNA(INDEX('Custom Field Tbl'!$R$5:$R$1053, MATCH('CF Values LookUp'!FD$4 &amp; 'CF Values LookUp'!$D13, 'Custom Field Tbl'!$Q$5:$Q$1053 &amp; 'Custom Field Tbl'!$S$5:$S$1053, 0)) ), "",
INDEX('Custom Field Tbl'!$R$5:$R$1053, MATCH('CF Values LookUp'!FD$4 &amp; 'CF Values LookUp'!$D13, 'Custom Field Tbl'!$Q$5:$Q$1053 &amp; 'Custom Field Tbl'!$S$5:$S$1053, 0)) )</f>
        <v/>
      </c>
      <c r="FE13" t="str" cm="1">
        <f t="array" ref="FE13">IF(ISNA(INDEX('Custom Field Tbl'!$R$5:$R$1053, MATCH('CF Values LookUp'!FE$4 &amp; 'CF Values LookUp'!$D13, 'Custom Field Tbl'!$Q$5:$Q$1053 &amp; 'Custom Field Tbl'!$S$5:$S$1053, 0)) ), "",
INDEX('Custom Field Tbl'!$R$5:$R$1053, MATCH('CF Values LookUp'!FE$4 &amp; 'CF Values LookUp'!$D13, 'Custom Field Tbl'!$Q$5:$Q$1053 &amp; 'Custom Field Tbl'!$S$5:$S$1053, 0)) )</f>
        <v/>
      </c>
      <c r="FF13" t="str" cm="1">
        <f t="array" ref="FF13">IF(ISNA(INDEX('Custom Field Tbl'!$R$5:$R$1053, MATCH('CF Values LookUp'!FF$4 &amp; 'CF Values LookUp'!$D13, 'Custom Field Tbl'!$Q$5:$Q$1053 &amp; 'Custom Field Tbl'!$S$5:$S$1053, 0)) ), "",
INDEX('Custom Field Tbl'!$R$5:$R$1053, MATCH('CF Values LookUp'!FF$4 &amp; 'CF Values LookUp'!$D13, 'Custom Field Tbl'!$Q$5:$Q$1053 &amp; 'Custom Field Tbl'!$S$5:$S$1053, 0)) )</f>
        <v/>
      </c>
      <c r="FG13" t="str" cm="1">
        <f t="array" ref="FG13">IF(ISNA(INDEX('Custom Field Tbl'!$R$5:$R$1053, MATCH('CF Values LookUp'!FG$4 &amp; 'CF Values LookUp'!$D13, 'Custom Field Tbl'!$Q$5:$Q$1053 &amp; 'Custom Field Tbl'!$S$5:$S$1053, 0)) ), "",
INDEX('Custom Field Tbl'!$R$5:$R$1053, MATCH('CF Values LookUp'!FG$4 &amp; 'CF Values LookUp'!$D13, 'Custom Field Tbl'!$Q$5:$Q$1053 &amp; 'Custom Field Tbl'!$S$5:$S$1053, 0)) )</f>
        <v/>
      </c>
      <c r="FH13" t="str" cm="1">
        <f t="array" ref="FH13">IF(ISNA(INDEX('Custom Field Tbl'!$R$5:$R$1053, MATCH('CF Values LookUp'!FH$4 &amp; 'CF Values LookUp'!$D13, 'Custom Field Tbl'!$Q$5:$Q$1053 &amp; 'Custom Field Tbl'!$S$5:$S$1053, 0)) ), "",
INDEX('Custom Field Tbl'!$R$5:$R$1053, MATCH('CF Values LookUp'!FH$4 &amp; 'CF Values LookUp'!$D13, 'Custom Field Tbl'!$Q$5:$Q$1053 &amp; 'Custom Field Tbl'!$S$5:$S$1053, 0)) )</f>
        <v/>
      </c>
      <c r="FI13" t="str" cm="1">
        <f t="array" ref="FI13">IF(ISNA(INDEX('Custom Field Tbl'!$R$5:$R$1053, MATCH('CF Values LookUp'!FI$4 &amp; 'CF Values LookUp'!$D13, 'Custom Field Tbl'!$Q$5:$Q$1053 &amp; 'Custom Field Tbl'!$S$5:$S$1053, 0)) ), "",
INDEX('Custom Field Tbl'!$R$5:$R$1053, MATCH('CF Values LookUp'!FI$4 &amp; 'CF Values LookUp'!$D13, 'Custom Field Tbl'!$Q$5:$Q$1053 &amp; 'Custom Field Tbl'!$S$5:$S$1053, 0)) )</f>
        <v>Three fixtures</v>
      </c>
      <c r="FJ13" t="str" cm="1">
        <f t="array" ref="FJ13">IF(ISNA(INDEX('Custom Field Tbl'!$R$5:$R$1053, MATCH('CF Values LookUp'!FJ$4 &amp; 'CF Values LookUp'!$D13, 'Custom Field Tbl'!$Q$5:$Q$1053 &amp; 'Custom Field Tbl'!$S$5:$S$1053, 0)) ), "",
INDEX('Custom Field Tbl'!$R$5:$R$1053, MATCH('CF Values LookUp'!FJ$4 &amp; 'CF Values LookUp'!$D13, 'Custom Field Tbl'!$Q$5:$Q$1053 &amp; 'Custom Field Tbl'!$S$5:$S$1053, 0)) )</f>
        <v/>
      </c>
      <c r="FK13" t="str" cm="1">
        <f t="array" ref="FK13">IF(ISNA(INDEX('Custom Field Tbl'!$R$5:$R$1053, MATCH('CF Values LookUp'!FK$4 &amp; 'CF Values LookUp'!$D13, 'Custom Field Tbl'!$Q$5:$Q$1053 &amp; 'Custom Field Tbl'!$S$5:$S$1053, 0)) ), "",
INDEX('Custom Field Tbl'!$R$5:$R$1053, MATCH('CF Values LookUp'!FK$4 &amp; 'CF Values LookUp'!$D13, 'Custom Field Tbl'!$Q$5:$Q$1053 &amp; 'Custom Field Tbl'!$S$5:$S$1053, 0)) )</f>
        <v/>
      </c>
      <c r="FL13" t="str" cm="1">
        <f t="array" ref="FL13">IF(ISNA(INDEX('Custom Field Tbl'!$R$5:$R$1053, MATCH('CF Values LookUp'!FL$4 &amp; 'CF Values LookUp'!$D13, 'Custom Field Tbl'!$Q$5:$Q$1053 &amp; 'Custom Field Tbl'!$S$5:$S$1053, 0)) ), "",
INDEX('Custom Field Tbl'!$R$5:$R$1053, MATCH('CF Values LookUp'!FL$4 &amp; 'CF Values LookUp'!$D13, 'Custom Field Tbl'!$Q$5:$Q$1053 &amp; 'Custom Field Tbl'!$S$5:$S$1053, 0)) )</f>
        <v/>
      </c>
      <c r="FM13" t="str" cm="1">
        <f t="array" ref="FM13">IF(ISNA(INDEX('Custom Field Tbl'!$R$5:$R$1053, MATCH('CF Values LookUp'!FM$4 &amp; 'CF Values LookUp'!$D13, 'Custom Field Tbl'!$Q$5:$Q$1053 &amp; 'Custom Field Tbl'!$S$5:$S$1053, 0)) ), "",
INDEX('Custom Field Tbl'!$R$5:$R$1053, MATCH('CF Values LookUp'!FM$4 &amp; 'CF Values LookUp'!$D13, 'Custom Field Tbl'!$Q$5:$Q$1053 &amp; 'Custom Field Tbl'!$S$5:$S$1053, 0)) )</f>
        <v/>
      </c>
      <c r="FN13" t="str" cm="1">
        <f t="array" ref="FN13">IF(ISNA(INDEX('Custom Field Tbl'!$R$5:$R$1053, MATCH('CF Values LookUp'!FN$4 &amp; 'CF Values LookUp'!$D13, 'Custom Field Tbl'!$Q$5:$Q$1053 &amp; 'Custom Field Tbl'!$S$5:$S$1053, 0)) ), "",
INDEX('Custom Field Tbl'!$R$5:$R$1053, MATCH('CF Values LookUp'!FN$4 &amp; 'CF Values LookUp'!$D13, 'Custom Field Tbl'!$Q$5:$Q$1053 &amp; 'Custom Field Tbl'!$S$5:$S$1053, 0)) )</f>
        <v/>
      </c>
      <c r="FO13" t="str" cm="1">
        <f t="array" ref="FO13">IF(ISNA(INDEX('Custom Field Tbl'!$R$5:$R$1053, MATCH('CF Values LookUp'!FO$4 &amp; 'CF Values LookUp'!$D13, 'Custom Field Tbl'!$Q$5:$Q$1053 &amp; 'Custom Field Tbl'!$S$5:$S$1053, 0)) ), "",
INDEX('Custom Field Tbl'!$R$5:$R$1053, MATCH('CF Values LookUp'!FO$4 &amp; 'CF Values LookUp'!$D13, 'Custom Field Tbl'!$Q$5:$Q$1053 &amp; 'Custom Field Tbl'!$S$5:$S$1053, 0)) )</f>
        <v/>
      </c>
      <c r="FP13" t="str" cm="1">
        <f t="array" ref="FP13">IF(ISNA(INDEX('Custom Field Tbl'!$R$5:$R$1053, MATCH('CF Values LookUp'!FP$4 &amp; 'CF Values LookUp'!$D13, 'Custom Field Tbl'!$Q$5:$Q$1053 &amp; 'Custom Field Tbl'!$S$5:$S$1053, 0)) ), "",
INDEX('Custom Field Tbl'!$R$5:$R$1053, MATCH('CF Values LookUp'!FP$4 &amp; 'CF Values LookUp'!$D13, 'Custom Field Tbl'!$Q$5:$Q$1053 &amp; 'Custom Field Tbl'!$S$5:$S$1053, 0)) )</f>
        <v/>
      </c>
      <c r="FQ13" t="str" cm="1">
        <f t="array" ref="FQ13">IF(ISNA(INDEX('Custom Field Tbl'!$R$5:$R$1053, MATCH('CF Values LookUp'!FQ$4 &amp; 'CF Values LookUp'!$D13, 'Custom Field Tbl'!$Q$5:$Q$1053 &amp; 'Custom Field Tbl'!$S$5:$S$1053, 0)) ), "",
INDEX('Custom Field Tbl'!$R$5:$R$1053, MATCH('CF Values LookUp'!FQ$4 &amp; 'CF Values LookUp'!$D13, 'Custom Field Tbl'!$Q$5:$Q$1053 &amp; 'Custom Field Tbl'!$S$5:$S$1053, 0)) )</f>
        <v/>
      </c>
      <c r="FR13" t="str" cm="1">
        <f t="array" ref="FR13">IF(ISNA(INDEX('Custom Field Tbl'!$R$5:$R$1053, MATCH('CF Values LookUp'!FR$4 &amp; 'CF Values LookUp'!$D13, 'Custom Field Tbl'!$Q$5:$Q$1053 &amp; 'Custom Field Tbl'!$S$5:$S$1053, 0)) ), "",
INDEX('Custom Field Tbl'!$R$5:$R$1053, MATCH('CF Values LookUp'!FR$4 &amp; 'CF Values LookUp'!$D13, 'Custom Field Tbl'!$Q$5:$Q$1053 &amp; 'Custom Field Tbl'!$S$5:$S$1053, 0)) )</f>
        <v/>
      </c>
      <c r="FS13" t="str" cm="1">
        <f t="array" ref="FS13">IF(ISNA(INDEX('Custom Field Tbl'!$R$5:$R$1053, MATCH('CF Values LookUp'!FS$4 &amp; 'CF Values LookUp'!$D13, 'Custom Field Tbl'!$Q$5:$Q$1053 &amp; 'Custom Field Tbl'!$S$5:$S$1053, 0)) ), "",
INDEX('Custom Field Tbl'!$R$5:$R$1053, MATCH('CF Values LookUp'!FS$4 &amp; 'CF Values LookUp'!$D13, 'Custom Field Tbl'!$Q$5:$Q$1053 &amp; 'Custom Field Tbl'!$S$5:$S$1053, 0)) )</f>
        <v/>
      </c>
      <c r="FT13" t="str" cm="1">
        <f t="array" ref="FT13">IF(ISNA(INDEX('Custom Field Tbl'!$R$5:$R$1053, MATCH('CF Values LookUp'!FT$4 &amp; 'CF Values LookUp'!$D13, 'Custom Field Tbl'!$Q$5:$Q$1053 &amp; 'Custom Field Tbl'!$S$5:$S$1053, 0)) ), "",
INDEX('Custom Field Tbl'!$R$5:$R$1053, MATCH('CF Values LookUp'!FT$4 &amp; 'CF Values LookUp'!$D13, 'Custom Field Tbl'!$Q$5:$Q$1053 &amp; 'Custom Field Tbl'!$S$5:$S$1053, 0)) )</f>
        <v/>
      </c>
      <c r="FU13" t="str" cm="1">
        <f t="array" ref="FU13">IF(ISNA(INDEX('Custom Field Tbl'!$R$5:$R$1053, MATCH('CF Values LookUp'!FU$4 &amp; 'CF Values LookUp'!$D13, 'Custom Field Tbl'!$Q$5:$Q$1053 &amp; 'Custom Field Tbl'!$S$5:$S$1053, 0)) ), "",
INDEX('Custom Field Tbl'!$R$5:$R$1053, MATCH('CF Values LookUp'!FU$4 &amp; 'CF Values LookUp'!$D13, 'Custom Field Tbl'!$Q$5:$Q$1053 &amp; 'Custom Field Tbl'!$S$5:$S$1053, 0)) )</f>
        <v/>
      </c>
      <c r="FV13" t="str" cm="1">
        <f t="array" ref="FV13">IF(ISNA(INDEX('Custom Field Tbl'!$R$5:$R$1053, MATCH('CF Values LookUp'!FV$4 &amp; 'CF Values LookUp'!$D13, 'Custom Field Tbl'!$Q$5:$Q$1053 &amp; 'Custom Field Tbl'!$S$5:$S$1053, 0)) ), "",
INDEX('Custom Field Tbl'!$R$5:$R$1053, MATCH('CF Values LookUp'!FV$4 &amp; 'CF Values LookUp'!$D13, 'Custom Field Tbl'!$Q$5:$Q$1053 &amp; 'Custom Field Tbl'!$S$5:$S$1053, 0)) )</f>
        <v/>
      </c>
      <c r="FW13" t="str" cm="1">
        <f t="array" ref="FW13">IF(ISNA(INDEX('Custom Field Tbl'!$R$5:$R$1053, MATCH('CF Values LookUp'!FW$4 &amp; 'CF Values LookUp'!$D13, 'Custom Field Tbl'!$Q$5:$Q$1053 &amp; 'Custom Field Tbl'!$S$5:$S$1053, 0)) ), "",
INDEX('Custom Field Tbl'!$R$5:$R$1053, MATCH('CF Values LookUp'!FW$4 &amp; 'CF Values LookUp'!$D13, 'Custom Field Tbl'!$Q$5:$Q$1053 &amp; 'Custom Field Tbl'!$S$5:$S$1053, 0)) )</f>
        <v/>
      </c>
      <c r="FX13" t="str" cm="1">
        <f t="array" ref="FX13">IF(ISNA(INDEX('Custom Field Tbl'!$R$5:$R$1053, MATCH('CF Values LookUp'!FX$4 &amp; 'CF Values LookUp'!$D13, 'Custom Field Tbl'!$Q$5:$Q$1053 &amp; 'Custom Field Tbl'!$S$5:$S$1053, 0)) ), "",
INDEX('Custom Field Tbl'!$R$5:$R$1053, MATCH('CF Values LookUp'!FX$4 &amp; 'CF Values LookUp'!$D13, 'Custom Field Tbl'!$Q$5:$Q$1053 &amp; 'Custom Field Tbl'!$S$5:$S$1053, 0)) )</f>
        <v/>
      </c>
      <c r="FY13" t="str" cm="1">
        <f t="array" ref="FY13">IF(ISNA(INDEX('Custom Field Tbl'!$R$5:$R$1053, MATCH('CF Values LookUp'!FY$4 &amp; 'CF Values LookUp'!$D13, 'Custom Field Tbl'!$Q$5:$Q$1053 &amp; 'Custom Field Tbl'!$S$5:$S$1053, 0)) ), "",
INDEX('Custom Field Tbl'!$R$5:$R$1053, MATCH('CF Values LookUp'!FY$4 &amp; 'CF Values LookUp'!$D13, 'Custom Field Tbl'!$Q$5:$Q$1053 &amp; 'Custom Field Tbl'!$S$5:$S$1053, 0)) )</f>
        <v/>
      </c>
      <c r="FZ13" t="str" cm="1">
        <f t="array" ref="FZ13">IF(ISNA(INDEX('Custom Field Tbl'!$R$5:$R$1053, MATCH('CF Values LookUp'!FZ$4 &amp; 'CF Values LookUp'!$D13, 'Custom Field Tbl'!$Q$5:$Q$1053 &amp; 'Custom Field Tbl'!$S$5:$S$1053, 0)) ), "",
INDEX('Custom Field Tbl'!$R$5:$R$1053, MATCH('CF Values LookUp'!FZ$4 &amp; 'CF Values LookUp'!$D13, 'Custom Field Tbl'!$Q$5:$Q$1053 &amp; 'Custom Field Tbl'!$S$5:$S$1053, 0)) )</f>
        <v/>
      </c>
      <c r="GA13" t="str" cm="1">
        <f t="array" ref="GA13">IF(ISNA(INDEX('Custom Field Tbl'!$R$5:$R$1053, MATCH('CF Values LookUp'!GA$4 &amp; 'CF Values LookUp'!$D13, 'Custom Field Tbl'!$Q$5:$Q$1053 &amp; 'Custom Field Tbl'!$S$5:$S$1053, 0)) ), "",
INDEX('Custom Field Tbl'!$R$5:$R$1053, MATCH('CF Values LookUp'!GA$4 &amp; 'CF Values LookUp'!$D13, 'Custom Field Tbl'!$Q$5:$Q$1053 &amp; 'Custom Field Tbl'!$S$5:$S$1053, 0)) )</f>
        <v/>
      </c>
      <c r="GB13" t="str" cm="1">
        <f t="array" ref="GB13">IF(ISNA(INDEX('Custom Field Tbl'!$R$5:$R$1053, MATCH('CF Values LookUp'!GB$4 &amp; 'CF Values LookUp'!$D13, 'Custom Field Tbl'!$Q$5:$Q$1053 &amp; 'Custom Field Tbl'!$S$5:$S$1053, 0)) ), "",
INDEX('Custom Field Tbl'!$R$5:$R$1053, MATCH('CF Values LookUp'!GB$4 &amp; 'CF Values LookUp'!$D13, 'Custom Field Tbl'!$Q$5:$Q$1053 &amp; 'Custom Field Tbl'!$S$5:$S$1053, 0)) )</f>
        <v/>
      </c>
      <c r="GC13" t="str" cm="1">
        <f t="array" ref="GC13">IF(ISNA(INDEX('Custom Field Tbl'!$R$5:$R$1053, MATCH('CF Values LookUp'!GC$4 &amp; 'CF Values LookUp'!$D13, 'Custom Field Tbl'!$Q$5:$Q$1053 &amp; 'Custom Field Tbl'!$S$5:$S$1053, 0)) ), "",
INDEX('Custom Field Tbl'!$R$5:$R$1053, MATCH('CF Values LookUp'!GC$4 &amp; 'CF Values LookUp'!$D13, 'Custom Field Tbl'!$Q$5:$Q$1053 &amp; 'Custom Field Tbl'!$S$5:$S$1053, 0)) )</f>
        <v/>
      </c>
      <c r="GD13" t="str" cm="1">
        <f t="array" ref="GD13">IF(ISNA(INDEX('Custom Field Tbl'!$R$5:$R$1053, MATCH('CF Values LookUp'!GD$4 &amp; 'CF Values LookUp'!$D13, 'Custom Field Tbl'!$Q$5:$Q$1053 &amp; 'Custom Field Tbl'!$S$5:$S$1053, 0)) ), "",
INDEX('Custom Field Tbl'!$R$5:$R$1053, MATCH('CF Values LookUp'!GD$4 &amp; 'CF Values LookUp'!$D13, 'Custom Field Tbl'!$Q$5:$Q$1053 &amp; 'Custom Field Tbl'!$S$5:$S$1053, 0)) )</f>
        <v/>
      </c>
      <c r="GE13" t="str" cm="1">
        <f t="array" ref="GE13">IF(ISNA(INDEX('Custom Field Tbl'!$R$5:$R$1053, MATCH('CF Values LookUp'!GE$4 &amp; 'CF Values LookUp'!$D13, 'Custom Field Tbl'!$Q$5:$Q$1053 &amp; 'Custom Field Tbl'!$S$5:$S$1053, 0)) ), "",
INDEX('Custom Field Tbl'!$R$5:$R$1053, MATCH('CF Values LookUp'!GE$4 &amp; 'CF Values LookUp'!$D13, 'Custom Field Tbl'!$Q$5:$Q$1053 &amp; 'Custom Field Tbl'!$S$5:$S$1053, 0)) )</f>
        <v/>
      </c>
      <c r="GF13" t="str" cm="1">
        <f t="array" ref="GF13">IF(ISNA(INDEX('Custom Field Tbl'!$R$5:$R$1053, MATCH('CF Values LookUp'!GF$4 &amp; 'CF Values LookUp'!$D13, 'Custom Field Tbl'!$Q$5:$Q$1053 &amp; 'Custom Field Tbl'!$S$5:$S$1053, 0)) ), "",
INDEX('Custom Field Tbl'!$R$5:$R$1053, MATCH('CF Values LookUp'!GF$4 &amp; 'CF Values LookUp'!$D13, 'Custom Field Tbl'!$Q$5:$Q$1053 &amp; 'Custom Field Tbl'!$S$5:$S$1053, 0)) )</f>
        <v/>
      </c>
      <c r="GG13" t="str" cm="1">
        <f t="array" ref="GG13">IF(ISNA(INDEX('Custom Field Tbl'!$R$5:$R$1053, MATCH('CF Values LookUp'!GG$4 &amp; 'CF Values LookUp'!$D13, 'Custom Field Tbl'!$Q$5:$Q$1053 &amp; 'Custom Field Tbl'!$S$5:$S$1053, 0)) ), "",
INDEX('Custom Field Tbl'!$R$5:$R$1053, MATCH('CF Values LookUp'!GG$4 &amp; 'CF Values LookUp'!$D13, 'Custom Field Tbl'!$Q$5:$Q$1053 &amp; 'Custom Field Tbl'!$S$5:$S$1053, 0)) )</f>
        <v/>
      </c>
      <c r="GH13" t="str" cm="1">
        <f t="array" ref="GH13">IF(ISNA(INDEX('Custom Field Tbl'!$R$5:$R$1053, MATCH('CF Values LookUp'!GH$4 &amp; 'CF Values LookUp'!$D13, 'Custom Field Tbl'!$Q$5:$Q$1053 &amp; 'Custom Field Tbl'!$S$5:$S$1053, 0)) ), "",
INDEX('Custom Field Tbl'!$R$5:$R$1053, MATCH('CF Values LookUp'!GH$4 &amp; 'CF Values LookUp'!$D13, 'Custom Field Tbl'!$Q$5:$Q$1053 &amp; 'Custom Field Tbl'!$S$5:$S$1053, 0)) )</f>
        <v/>
      </c>
      <c r="GI13" t="str" cm="1">
        <f t="array" ref="GI13">IF(ISNA(INDEX('Custom Field Tbl'!$R$5:$R$1053, MATCH('CF Values LookUp'!GI$4 &amp; 'CF Values LookUp'!$D13, 'Custom Field Tbl'!$Q$5:$Q$1053 &amp; 'Custom Field Tbl'!$S$5:$S$1053, 0)) ), "",
INDEX('Custom Field Tbl'!$R$5:$R$1053, MATCH('CF Values LookUp'!GI$4 &amp; 'CF Values LookUp'!$D13, 'Custom Field Tbl'!$Q$5:$Q$1053 &amp; 'Custom Field Tbl'!$S$5:$S$1053, 0)) )</f>
        <v/>
      </c>
      <c r="GJ13" t="str" cm="1">
        <f t="array" ref="GJ13">IF(ISNA(INDEX('Custom Field Tbl'!$R$5:$R$1053, MATCH('CF Values LookUp'!GJ$4 &amp; 'CF Values LookUp'!$D13, 'Custom Field Tbl'!$Q$5:$Q$1053 &amp; 'Custom Field Tbl'!$S$5:$S$1053, 0)) ), "",
INDEX('Custom Field Tbl'!$R$5:$R$1053, MATCH('CF Values LookUp'!GJ$4 &amp; 'CF Values LookUp'!$D13, 'Custom Field Tbl'!$Q$5:$Q$1053 &amp; 'Custom Field Tbl'!$S$5:$S$1053, 0)) )</f>
        <v/>
      </c>
      <c r="GK13" t="str" cm="1">
        <f t="array" ref="GK13">IF(ISNA(INDEX('Custom Field Tbl'!$R$5:$R$1053, MATCH('CF Values LookUp'!GK$4 &amp; 'CF Values LookUp'!$D13, 'Custom Field Tbl'!$Q$5:$Q$1053 &amp; 'Custom Field Tbl'!$S$5:$S$1053, 0)) ), "",
INDEX('Custom Field Tbl'!$R$5:$R$1053, MATCH('CF Values LookUp'!GK$4 &amp; 'CF Values LookUp'!$D13, 'Custom Field Tbl'!$Q$5:$Q$1053 &amp; 'Custom Field Tbl'!$S$5:$S$1053, 0)) )</f>
        <v/>
      </c>
      <c r="GL13" t="str" cm="1">
        <f t="array" ref="GL13">IF(ISNA(INDEX('Custom Field Tbl'!$R$5:$R$1053, MATCH('CF Values LookUp'!GL$4 &amp; 'CF Values LookUp'!$D13, 'Custom Field Tbl'!$Q$5:$Q$1053 &amp; 'Custom Field Tbl'!$S$5:$S$1053, 0)) ), "",
INDEX('Custom Field Tbl'!$R$5:$R$1053, MATCH('CF Values LookUp'!GL$4 &amp; 'CF Values LookUp'!$D13, 'Custom Field Tbl'!$Q$5:$Q$1053 &amp; 'Custom Field Tbl'!$S$5:$S$1053, 0)) )</f>
        <v/>
      </c>
      <c r="GM13" t="str" cm="1">
        <f t="array" ref="GM13">IF(ISNA(INDEX('Custom Field Tbl'!$R$5:$R$1053, MATCH('CF Values LookUp'!GM$4 &amp; 'CF Values LookUp'!$D13, 'Custom Field Tbl'!$Q$5:$Q$1053 &amp; 'Custom Field Tbl'!$S$5:$S$1053, 0)) ), "",
INDEX('Custom Field Tbl'!$R$5:$R$1053, MATCH('CF Values LookUp'!GM$4 &amp; 'CF Values LookUp'!$D13, 'Custom Field Tbl'!$Q$5:$Q$1053 &amp; 'Custom Field Tbl'!$S$5:$S$1053, 0)) )</f>
        <v/>
      </c>
      <c r="GN13" t="str" cm="1">
        <f t="array" ref="GN13">IF(ISNA(INDEX('Custom Field Tbl'!$R$5:$R$1053, MATCH('CF Values LookUp'!GN$4 &amp; 'CF Values LookUp'!$D13, 'Custom Field Tbl'!$Q$5:$Q$1053 &amp; 'Custom Field Tbl'!$S$5:$S$1053, 0)) ), "",
INDEX('Custom Field Tbl'!$R$5:$R$1053, MATCH('CF Values LookUp'!GN$4 &amp; 'CF Values LookUp'!$D13, 'Custom Field Tbl'!$Q$5:$Q$1053 &amp; 'Custom Field Tbl'!$S$5:$S$1053, 0)) )</f>
        <v>Unit Pavers</v>
      </c>
      <c r="GO13" t="str" cm="1">
        <f t="array" ref="GO13">IF(ISNA(INDEX('Custom Field Tbl'!$R$5:$R$1053, MATCH('CF Values LookUp'!GO$4 &amp; 'CF Values LookUp'!$D13, 'Custom Field Tbl'!$Q$5:$Q$1053 &amp; 'Custom Field Tbl'!$S$5:$S$1053, 0)) ), "",
INDEX('Custom Field Tbl'!$R$5:$R$1053, MATCH('CF Values LookUp'!GO$4 &amp; 'CF Values LookUp'!$D13, 'Custom Field Tbl'!$Q$5:$Q$1053 &amp; 'Custom Field Tbl'!$S$5:$S$1053, 0)) )</f>
        <v/>
      </c>
      <c r="GP13" t="str" cm="1">
        <f t="array" ref="GP13">IF(ISNA(INDEX('Custom Field Tbl'!$R$5:$R$1053, MATCH('CF Values LookUp'!GP$4 &amp; 'CF Values LookUp'!$D13, 'Custom Field Tbl'!$Q$5:$Q$1053 &amp; 'Custom Field Tbl'!$S$5:$S$1053, 0)) ), "",
INDEX('Custom Field Tbl'!$R$5:$R$1053, MATCH('CF Values LookUp'!GP$4 &amp; 'CF Values LookUp'!$D13, 'Custom Field Tbl'!$Q$5:$Q$1053 &amp; 'Custom Field Tbl'!$S$5:$S$1053, 0)) )</f>
        <v/>
      </c>
      <c r="GQ13" t="str" cm="1">
        <f t="array" ref="GQ13">IF(ISNA(INDEX('Custom Field Tbl'!$R$5:$R$1053, MATCH('CF Values LookUp'!GQ$4 &amp; 'CF Values LookUp'!$D13, 'Custom Field Tbl'!$Q$5:$Q$1053 &amp; 'Custom Field Tbl'!$S$5:$S$1053, 0)) ), "",
INDEX('Custom Field Tbl'!$R$5:$R$1053, MATCH('CF Values LookUp'!GQ$4 &amp; 'CF Values LookUp'!$D13, 'Custom Field Tbl'!$Q$5:$Q$1053 &amp; 'Custom Field Tbl'!$S$5:$S$1053, 0)) )</f>
        <v/>
      </c>
      <c r="GR13" t="str" cm="1">
        <f t="array" ref="GR13">IF(ISNA(INDEX('Custom Field Tbl'!$R$5:$R$1053, MATCH('CF Values LookUp'!GR$4 &amp; 'CF Values LookUp'!$D13, 'Custom Field Tbl'!$Q$5:$Q$1053 &amp; 'Custom Field Tbl'!$S$5:$S$1053, 0)) ), "",
INDEX('Custom Field Tbl'!$R$5:$R$1053, MATCH('CF Values LookUp'!GR$4 &amp; 'CF Values LookUp'!$D13, 'Custom Field Tbl'!$Q$5:$Q$1053 &amp; 'Custom Field Tbl'!$S$5:$S$1053, 0)) )</f>
        <v/>
      </c>
      <c r="GS13" t="str" cm="1">
        <f t="array" ref="GS13">IF(ISNA(INDEX('Custom Field Tbl'!$R$5:$R$1053, MATCH('CF Values LookUp'!GS$4 &amp; 'CF Values LookUp'!$D13, 'Custom Field Tbl'!$Q$5:$Q$1053 &amp; 'Custom Field Tbl'!$S$5:$S$1053, 0)) ), "",
INDEX('Custom Field Tbl'!$R$5:$R$1053, MATCH('CF Values LookUp'!GS$4 &amp; 'CF Values LookUp'!$D13, 'Custom Field Tbl'!$Q$5:$Q$1053 &amp; 'Custom Field Tbl'!$S$5:$S$1053, 0)) )</f>
        <v/>
      </c>
      <c r="GT13" t="str" cm="1">
        <f t="array" ref="GT13">IF(ISNA(INDEX('Custom Field Tbl'!$R$5:$R$1053, MATCH('CF Values LookUp'!GT$4 &amp; 'CF Values LookUp'!$D13, 'Custom Field Tbl'!$Q$5:$Q$1053 &amp; 'Custom Field Tbl'!$S$5:$S$1053, 0)) ), "",
INDEX('Custom Field Tbl'!$R$5:$R$1053, MATCH('CF Values LookUp'!GT$4 &amp; 'CF Values LookUp'!$D13, 'Custom Field Tbl'!$Q$5:$Q$1053 &amp; 'Custom Field Tbl'!$S$5:$S$1053, 0)) )</f>
        <v>HWS</v>
      </c>
      <c r="GU13" t="str" cm="1">
        <f t="array" ref="GU13">IF(ISNA(INDEX('Custom Field Tbl'!$R$5:$R$1053, MATCH('CF Values LookUp'!GU$4 &amp; 'CF Values LookUp'!$D13, 'Custom Field Tbl'!$Q$5:$Q$1053 &amp; 'Custom Field Tbl'!$S$5:$S$1053, 0)) ), "",
INDEX('Custom Field Tbl'!$R$5:$R$1053, MATCH('CF Values LookUp'!GU$4 &amp; 'CF Values LookUp'!$D13, 'Custom Field Tbl'!$Q$5:$Q$1053 &amp; 'Custom Field Tbl'!$S$5:$S$1053, 0)) )</f>
        <v/>
      </c>
      <c r="GV13" t="str" cm="1">
        <f t="array" ref="GV13">IF(ISNA(INDEX('Custom Field Tbl'!$R$5:$R$1053, MATCH('CF Values LookUp'!GV$4 &amp; 'CF Values LookUp'!$D13, 'Custom Field Tbl'!$Q$5:$Q$1053 &amp; 'Custom Field Tbl'!$S$5:$S$1053, 0)) ), "",
INDEX('Custom Field Tbl'!$R$5:$R$1053, MATCH('CF Values LookUp'!GV$4 &amp; 'CF Values LookUp'!$D13, 'Custom Field Tbl'!$Q$5:$Q$1053 &amp; 'Custom Field Tbl'!$S$5:$S$1053, 0)) )</f>
        <v>Positive Displacement</v>
      </c>
      <c r="GW13" t="str" cm="1">
        <f t="array" ref="GW13">IF(ISNA(INDEX('Custom Field Tbl'!$R$5:$R$1053, MATCH('CF Values LookUp'!GW$4 &amp; 'CF Values LookUp'!$D13, 'Custom Field Tbl'!$Q$5:$Q$1053 &amp; 'Custom Field Tbl'!$S$5:$S$1053, 0)) ), "",
INDEX('Custom Field Tbl'!$R$5:$R$1053, MATCH('CF Values LookUp'!GW$4 &amp; 'CF Values LookUp'!$D13, 'Custom Field Tbl'!$Q$5:$Q$1053 &amp; 'Custom Field Tbl'!$S$5:$S$1053, 0)) )</f>
        <v/>
      </c>
      <c r="GX13" t="str" cm="1">
        <f t="array" ref="GX13">IF(ISNA(INDEX('Custom Field Tbl'!$R$5:$R$1053, MATCH('CF Values LookUp'!GX$4 &amp; 'CF Values LookUp'!$D13, 'Custom Field Tbl'!$Q$5:$Q$1053 &amp; 'Custom Field Tbl'!$S$5:$S$1053, 0)) ), "",
INDEX('Custom Field Tbl'!$R$5:$R$1053, MATCH('CF Values LookUp'!GX$4 &amp; 'CF Values LookUp'!$D13, 'Custom Field Tbl'!$Q$5:$Q$1053 &amp; 'Custom Field Tbl'!$S$5:$S$1053, 0)) )</f>
        <v/>
      </c>
      <c r="GY13" t="str" cm="1">
        <f t="array" ref="GY13">IF(ISNA(INDEX('Custom Field Tbl'!$R$5:$R$1053, MATCH('CF Values LookUp'!GY$4 &amp; 'CF Values LookUp'!$D13, 'Custom Field Tbl'!$Q$5:$Q$1053 &amp; 'Custom Field Tbl'!$S$5:$S$1053, 0)) ), "",
INDEX('Custom Field Tbl'!$R$5:$R$1053, MATCH('CF Values LookUp'!GY$4 &amp; 'CF Values LookUp'!$D13, 'Custom Field Tbl'!$Q$5:$Q$1053 &amp; 'Custom Field Tbl'!$S$5:$S$1053, 0)) )</f>
        <v/>
      </c>
      <c r="GZ13" t="str" cm="1">
        <f t="array" ref="GZ13">IF(ISNA(INDEX('Custom Field Tbl'!$R$5:$R$1053, MATCH('CF Values LookUp'!GZ$4 &amp; 'CF Values LookUp'!$D13, 'Custom Field Tbl'!$Q$5:$Q$1053 &amp; 'Custom Field Tbl'!$S$5:$S$1053, 0)) ), "",
INDEX('Custom Field Tbl'!$R$5:$R$1053, MATCH('CF Values LookUp'!GZ$4 &amp; 'CF Values LookUp'!$D13, 'Custom Field Tbl'!$Q$5:$Q$1053 &amp; 'Custom Field Tbl'!$S$5:$S$1053, 0)) )</f>
        <v/>
      </c>
      <c r="HA13" t="str" cm="1">
        <f t="array" ref="HA13">IF(ISNA(INDEX('Custom Field Tbl'!$R$5:$R$1053, MATCH('CF Values LookUp'!HA$4 &amp; 'CF Values LookUp'!$D13, 'Custom Field Tbl'!$Q$5:$Q$1053 &amp; 'Custom Field Tbl'!$S$5:$S$1053, 0)) ), "",
INDEX('Custom Field Tbl'!$R$5:$R$1053, MATCH('CF Values LookUp'!HA$4 &amp; 'CF Values LookUp'!$D13, 'Custom Field Tbl'!$Q$5:$Q$1053 &amp; 'Custom Field Tbl'!$S$5:$S$1053, 0)) )</f>
        <v/>
      </c>
      <c r="HB13" t="str" cm="1">
        <f t="array" ref="HB13">IF(ISNA(INDEX('Custom Field Tbl'!$R$5:$R$1053, MATCH('CF Values LookUp'!HB$4 &amp; 'CF Values LookUp'!$D13, 'Custom Field Tbl'!$Q$5:$Q$1053 &amp; 'Custom Field Tbl'!$S$5:$S$1053, 0)) ), "",
INDEX('Custom Field Tbl'!$R$5:$R$1053, MATCH('CF Values LookUp'!HB$4 &amp; 'CF Values LookUp'!$D13, 'Custom Field Tbl'!$Q$5:$Q$1053 &amp; 'Custom Field Tbl'!$S$5:$S$1053, 0)) )</f>
        <v/>
      </c>
      <c r="HC13" t="str" cm="1">
        <f t="array" ref="HC13">IF(ISNA(INDEX('Custom Field Tbl'!$R$5:$R$1053, MATCH('CF Values LookUp'!HC$4 &amp; 'CF Values LookUp'!$D13, 'Custom Field Tbl'!$Q$5:$Q$1053 &amp; 'Custom Field Tbl'!$S$5:$S$1053, 0)) ), "",
INDEX('Custom Field Tbl'!$R$5:$R$1053, MATCH('CF Values LookUp'!HC$4 &amp; 'CF Values LookUp'!$D13, 'Custom Field Tbl'!$Q$5:$Q$1053 &amp; 'Custom Field Tbl'!$S$5:$S$1053, 0)) )</f>
        <v/>
      </c>
      <c r="HD13" t="str" cm="1">
        <f t="array" ref="HD13">IF(ISNA(INDEX('Custom Field Tbl'!$R$5:$R$1053, MATCH('CF Values LookUp'!HD$4 &amp; 'CF Values LookUp'!$D13, 'Custom Field Tbl'!$Q$5:$Q$1053 &amp; 'Custom Field Tbl'!$S$5:$S$1053, 0)) ), "",
INDEX('Custom Field Tbl'!$R$5:$R$1053, MATCH('CF Values LookUp'!HD$4 &amp; 'CF Values LookUp'!$D13, 'Custom Field Tbl'!$Q$5:$Q$1053 &amp; 'Custom Field Tbl'!$S$5:$S$1053, 0)) )</f>
        <v/>
      </c>
      <c r="HE13" t="str" cm="1">
        <f t="array" ref="HE13">IF(ISNA(INDEX('Custom Field Tbl'!$R$5:$R$1053, MATCH('CF Values LookUp'!HE$4 &amp; 'CF Values LookUp'!$D13, 'Custom Field Tbl'!$Q$5:$Q$1053 &amp; 'Custom Field Tbl'!$S$5:$S$1053, 0)) ), "",
INDEX('Custom Field Tbl'!$R$5:$R$1053, MATCH('CF Values LookUp'!HE$4 &amp; 'CF Values LookUp'!$D13, 'Custom Field Tbl'!$Q$5:$Q$1053 &amp; 'Custom Field Tbl'!$S$5:$S$1053, 0)) )</f>
        <v/>
      </c>
      <c r="HF13" t="str" cm="1">
        <f t="array" ref="HF13">IF(ISNA(INDEX('Custom Field Tbl'!$R$5:$R$1053, MATCH('CF Values LookUp'!HF$4 &amp; 'CF Values LookUp'!$D13, 'Custom Field Tbl'!$Q$5:$Q$1053 &amp; 'Custom Field Tbl'!$S$5:$S$1053, 0)) ), "",
INDEX('Custom Field Tbl'!$R$5:$R$1053, MATCH('CF Values LookUp'!HF$4 &amp; 'CF Values LookUp'!$D13, 'Custom Field Tbl'!$Q$5:$Q$1053 &amp; 'Custom Field Tbl'!$S$5:$S$1053, 0)) )</f>
        <v/>
      </c>
      <c r="HG13" t="str" cm="1">
        <f t="array" ref="HG13">IF(ISNA(INDEX('Custom Field Tbl'!$R$5:$R$1053, MATCH('CF Values LookUp'!HG$4 &amp; 'CF Values LookUp'!$D13, 'Custom Field Tbl'!$Q$5:$Q$1053 &amp; 'Custom Field Tbl'!$S$5:$S$1053, 0)) ), "",
INDEX('Custom Field Tbl'!$R$5:$R$1053, MATCH('CF Values LookUp'!HG$4 &amp; 'CF Values LookUp'!$D13, 'Custom Field Tbl'!$Q$5:$Q$1053 &amp; 'Custom Field Tbl'!$S$5:$S$1053, 0)) )</f>
        <v>Unit Pavers</v>
      </c>
      <c r="HH13" t="str" cm="1">
        <f t="array" ref="HH13">IF(ISNA(INDEX('Custom Field Tbl'!$R$5:$R$1053, MATCH('CF Values LookUp'!HH$4 &amp; 'CF Values LookUp'!$D13, 'Custom Field Tbl'!$Q$5:$Q$1053 &amp; 'Custom Field Tbl'!$S$5:$S$1053, 0)) ), "",
INDEX('Custom Field Tbl'!$R$5:$R$1053, MATCH('CF Values LookUp'!HH$4 &amp; 'CF Values LookUp'!$D13, 'Custom Field Tbl'!$Q$5:$Q$1053 &amp; 'Custom Field Tbl'!$S$5:$S$1053, 0)) )</f>
        <v/>
      </c>
      <c r="HI13" t="str" cm="1">
        <f t="array" ref="HI13">IF(ISNA(INDEX('Custom Field Tbl'!$R$5:$R$1053, MATCH('CF Values LookUp'!HI$4 &amp; 'CF Values LookUp'!$D13, 'Custom Field Tbl'!$Q$5:$Q$1053 &amp; 'Custom Field Tbl'!$S$5:$S$1053, 0)) ), "",
INDEX('Custom Field Tbl'!$R$5:$R$1053, MATCH('CF Values LookUp'!HI$4 &amp; 'CF Values LookUp'!$D13, 'Custom Field Tbl'!$Q$5:$Q$1053 &amp; 'Custom Field Tbl'!$S$5:$S$1053, 0)) )</f>
        <v/>
      </c>
      <c r="HJ13" t="str" cm="1">
        <f t="array" ref="HJ13">IF(ISNA(INDEX('Custom Field Tbl'!$R$5:$R$1053, MATCH('CF Values LookUp'!HJ$4 &amp; 'CF Values LookUp'!$D13, 'Custom Field Tbl'!$Q$5:$Q$1053 &amp; 'Custom Field Tbl'!$S$5:$S$1053, 0)) ), "",
INDEX('Custom Field Tbl'!$R$5:$R$1053, MATCH('CF Values LookUp'!HJ$4 &amp; 'CF Values LookUp'!$D13, 'Custom Field Tbl'!$Q$5:$Q$1053 &amp; 'Custom Field Tbl'!$S$5:$S$1053, 0)) )</f>
        <v/>
      </c>
      <c r="HK13" t="str" cm="1">
        <f t="array" ref="HK13">IF(ISNA(INDEX('Custom Field Tbl'!$R$5:$R$1053, MATCH('CF Values LookUp'!HK$4 &amp; 'CF Values LookUp'!$D13, 'Custom Field Tbl'!$Q$5:$Q$1053 &amp; 'Custom Field Tbl'!$S$5:$S$1053, 0)) ), "",
INDEX('Custom Field Tbl'!$R$5:$R$1053, MATCH('CF Values LookUp'!HK$4 &amp; 'CF Values LookUp'!$D13, 'Custom Field Tbl'!$Q$5:$Q$1053 &amp; 'Custom Field Tbl'!$S$5:$S$1053, 0)) )</f>
        <v/>
      </c>
      <c r="HL13" t="str" cm="1">
        <f t="array" ref="HL13">IF(ISNA(INDEX('Custom Field Tbl'!$R$5:$R$1053, MATCH('CF Values LookUp'!HL$4 &amp; 'CF Values LookUp'!$D13, 'Custom Field Tbl'!$Q$5:$Q$1053 &amp; 'Custom Field Tbl'!$S$5:$S$1053, 0)) ), "",
INDEX('Custom Field Tbl'!$R$5:$R$1053, MATCH('CF Values LookUp'!HL$4 &amp; 'CF Values LookUp'!$D13, 'Custom Field Tbl'!$Q$5:$Q$1053 &amp; 'Custom Field Tbl'!$S$5:$S$1053, 0)) )</f>
        <v/>
      </c>
      <c r="HM13" t="str" cm="1">
        <f t="array" ref="HM13">IF(ISNA(INDEX('Custom Field Tbl'!$R$5:$R$1053, MATCH('CF Values LookUp'!HM$4 &amp; 'CF Values LookUp'!$D13, 'Custom Field Tbl'!$Q$5:$Q$1053 &amp; 'Custom Field Tbl'!$S$5:$S$1053, 0)) ), "",
INDEX('Custom Field Tbl'!$R$5:$R$1053, MATCH('CF Values LookUp'!HM$4 &amp; 'CF Values LookUp'!$D13, 'Custom Field Tbl'!$Q$5:$Q$1053 &amp; 'Custom Field Tbl'!$S$5:$S$1053, 0)) )</f>
        <v/>
      </c>
      <c r="HN13" t="str" cm="1">
        <f t="array" ref="HN13">IF(ISNA(INDEX('Custom Field Tbl'!$R$5:$R$1053, MATCH('CF Values LookUp'!HN$4 &amp; 'CF Values LookUp'!$D13, 'Custom Field Tbl'!$Q$5:$Q$1053 &amp; 'Custom Field Tbl'!$S$5:$S$1053, 0)) ), "",
INDEX('Custom Field Tbl'!$R$5:$R$1053, MATCH('CF Values LookUp'!HN$4 &amp; 'CF Values LookUp'!$D13, 'Custom Field Tbl'!$Q$5:$Q$1053 &amp; 'Custom Field Tbl'!$S$5:$S$1053, 0)) )</f>
        <v>Timber</v>
      </c>
      <c r="HO13" t="str" cm="1">
        <f t="array" ref="HO13">IF(ISNA(INDEX('Custom Field Tbl'!$R$5:$R$1053, MATCH('CF Values LookUp'!HO$4 &amp; 'CF Values LookUp'!$D13, 'Custom Field Tbl'!$Q$5:$Q$1053 &amp; 'Custom Field Tbl'!$S$5:$S$1053, 0)) ), "",
INDEX('Custom Field Tbl'!$R$5:$R$1053, MATCH('CF Values LookUp'!HO$4 &amp; 'CF Values LookUp'!$D13, 'Custom Field Tbl'!$Q$5:$Q$1053 &amp; 'Custom Field Tbl'!$S$5:$S$1053, 0)) )</f>
        <v/>
      </c>
      <c r="HP13" t="str" cm="1">
        <f t="array" ref="HP13">IF(ISNA(INDEX('Custom Field Tbl'!$R$5:$R$1053, MATCH('CF Values LookUp'!HP$4 &amp; 'CF Values LookUp'!$D13, 'Custom Field Tbl'!$Q$5:$Q$1053 &amp; 'Custom Field Tbl'!$S$5:$S$1053, 0)) ), "",
INDEX('Custom Field Tbl'!$R$5:$R$1053, MATCH('CF Values LookUp'!HP$4 &amp; 'CF Values LookUp'!$D13, 'Custom Field Tbl'!$Q$5:$Q$1053 &amp; 'Custom Field Tbl'!$S$5:$S$1053, 0)) )</f>
        <v>Timber</v>
      </c>
      <c r="HQ13" t="str" cm="1">
        <f t="array" ref="HQ13">IF(ISNA(INDEX('Custom Field Tbl'!$R$5:$R$1053, MATCH('CF Values LookUp'!HQ$4 &amp; 'CF Values LookUp'!$D13, 'Custom Field Tbl'!$Q$5:$Q$1053 &amp; 'Custom Field Tbl'!$S$5:$S$1053, 0)) ), "",
INDEX('Custom Field Tbl'!$R$5:$R$1053, MATCH('CF Values LookUp'!HQ$4 &amp; 'CF Values LookUp'!$D13, 'Custom Field Tbl'!$Q$5:$Q$1053 &amp; 'Custom Field Tbl'!$S$5:$S$1053, 0)) )</f>
        <v/>
      </c>
      <c r="HR13" t="str" cm="1">
        <f t="array" ref="HR13">IF(ISNA(INDEX('Custom Field Tbl'!$R$5:$R$1053, MATCH('CF Values LookUp'!HR$4 &amp; 'CF Values LookUp'!$D13, 'Custom Field Tbl'!$Q$5:$Q$1053 &amp; 'Custom Field Tbl'!$S$5:$S$1053, 0)) ), "",
INDEX('Custom Field Tbl'!$R$5:$R$1053, MATCH('CF Values LookUp'!HR$4 &amp; 'CF Values LookUp'!$D13, 'Custom Field Tbl'!$Q$5:$Q$1053 &amp; 'Custom Field Tbl'!$S$5:$S$1053, 0)) )</f>
        <v/>
      </c>
      <c r="HS13" t="str" cm="1">
        <f t="array" ref="HS13">IF(ISNA(INDEX('Custom Field Tbl'!$R$5:$R$1053, MATCH('CF Values LookUp'!HS$4 &amp; 'CF Values LookUp'!$D13, 'Custom Field Tbl'!$Q$5:$Q$1053 &amp; 'Custom Field Tbl'!$S$5:$S$1053, 0)) ), "",
INDEX('Custom Field Tbl'!$R$5:$R$1053, MATCH('CF Values LookUp'!HS$4 &amp; 'CF Values LookUp'!$D13, 'Custom Field Tbl'!$Q$5:$Q$1053 &amp; 'Custom Field Tbl'!$S$5:$S$1053, 0)) )</f>
        <v/>
      </c>
      <c r="HT13" t="str" cm="1">
        <f t="array" ref="HT13">IF(ISNA(INDEX('Custom Field Tbl'!$R$5:$R$1053, MATCH('CF Values LookUp'!HT$4 &amp; 'CF Values LookUp'!$D13, 'Custom Field Tbl'!$Q$5:$Q$1053 &amp; 'Custom Field Tbl'!$S$5:$S$1053, 0)) ), "",
INDEX('Custom Field Tbl'!$R$5:$R$1053, MATCH('CF Values LookUp'!HT$4 &amp; 'CF Values LookUp'!$D13, 'Custom Field Tbl'!$Q$5:$Q$1053 &amp; 'Custom Field Tbl'!$S$5:$S$1053, 0)) )</f>
        <v/>
      </c>
      <c r="HU13" t="str" cm="1">
        <f t="array" ref="HU13">IF(ISNA(INDEX('Custom Field Tbl'!$R$5:$R$1053, MATCH('CF Values LookUp'!HU$4 &amp; 'CF Values LookUp'!$D13, 'Custom Field Tbl'!$Q$5:$Q$1053 &amp; 'Custom Field Tbl'!$S$5:$S$1053, 0)) ), "",
INDEX('Custom Field Tbl'!$R$5:$R$1053, MATCH('CF Values LookUp'!HU$4 &amp; 'CF Values LookUp'!$D13, 'Custom Field Tbl'!$Q$5:$Q$1053 &amp; 'Custom Field Tbl'!$S$5:$S$1053, 0)) )</f>
        <v/>
      </c>
      <c r="HV13" t="str" cm="1">
        <f t="array" ref="HV13">IF(ISNA(INDEX('Custom Field Tbl'!$R$5:$R$1053, MATCH('CF Values LookUp'!HV$4 &amp; 'CF Values LookUp'!$D13, 'Custom Field Tbl'!$Q$5:$Q$1053 &amp; 'Custom Field Tbl'!$S$5:$S$1053, 0)) ), "",
INDEX('Custom Field Tbl'!$R$5:$R$1053, MATCH('CF Values LookUp'!HV$4 &amp; 'CF Values LookUp'!$D13, 'Custom Field Tbl'!$Q$5:$Q$1053 &amp; 'Custom Field Tbl'!$S$5:$S$1053, 0)) )</f>
        <v/>
      </c>
      <c r="HW13" t="str" cm="1">
        <f t="array" ref="HW13">IF(ISNA(INDEX('Custom Field Tbl'!$R$5:$R$1053, MATCH('CF Values LookUp'!HW$4 &amp; 'CF Values LookUp'!$D13, 'Custom Field Tbl'!$Q$5:$Q$1053 &amp; 'Custom Field Tbl'!$S$5:$S$1053, 0)) ), "",
INDEX('Custom Field Tbl'!$R$5:$R$1053, MATCH('CF Values LookUp'!HW$4 &amp; 'CF Values LookUp'!$D13, 'Custom Field Tbl'!$Q$5:$Q$1053 &amp; 'Custom Field Tbl'!$S$5:$S$1053, 0)) )</f>
        <v>Soakaway PIT</v>
      </c>
      <c r="HX13" t="str" cm="1">
        <f t="array" ref="HX13">IF(ISNA(INDEX('Custom Field Tbl'!$R$5:$R$1053, MATCH('CF Values LookUp'!HX$4 &amp; 'CF Values LookUp'!$D13, 'Custom Field Tbl'!$Q$5:$Q$1053 &amp; 'Custom Field Tbl'!$S$5:$S$1053, 0)) ), "",
INDEX('Custom Field Tbl'!$R$5:$R$1053, MATCH('CF Values LookUp'!HX$4 &amp; 'CF Values LookUp'!$D13, 'Custom Field Tbl'!$Q$5:$Q$1053 &amp; 'Custom Field Tbl'!$S$5:$S$1053, 0)) )</f>
        <v/>
      </c>
      <c r="HY13" t="str" cm="1">
        <f t="array" ref="HY13">IF(ISNA(INDEX('Custom Field Tbl'!$R$5:$R$1053, MATCH('CF Values LookUp'!HY$4 &amp; 'CF Values LookUp'!$D13, 'Custom Field Tbl'!$Q$5:$Q$1053 &amp; 'Custom Field Tbl'!$S$5:$S$1053, 0)) ), "",
INDEX('Custom Field Tbl'!$R$5:$R$1053, MATCH('CF Values LookUp'!HY$4 &amp; 'CF Values LookUp'!$D13, 'Custom Field Tbl'!$Q$5:$Q$1053 &amp; 'Custom Field Tbl'!$S$5:$S$1053, 0)) )</f>
        <v/>
      </c>
      <c r="HZ13" t="str" cm="1">
        <f t="array" ref="HZ13">IF(ISNA(INDEX('Custom Field Tbl'!$R$5:$R$1053, MATCH('CF Values LookUp'!HZ$4 &amp; 'CF Values LookUp'!$D13, 'Custom Field Tbl'!$Q$5:$Q$1053 &amp; 'Custom Field Tbl'!$S$5:$S$1053, 0)) ), "",
INDEX('Custom Field Tbl'!$R$5:$R$1053, MATCH('CF Values LookUp'!HZ$4 &amp; 'CF Values LookUp'!$D13, 'Custom Field Tbl'!$Q$5:$Q$1053 &amp; 'Custom Field Tbl'!$S$5:$S$1053, 0)) )</f>
        <v/>
      </c>
      <c r="IA13" t="str" cm="1">
        <f t="array" ref="IA13">IF(ISNA(INDEX('Custom Field Tbl'!$R$5:$R$1053, MATCH('CF Values LookUp'!IA$4 &amp; 'CF Values LookUp'!$D13, 'Custom Field Tbl'!$Q$5:$Q$1053 &amp; 'Custom Field Tbl'!$S$5:$S$1053, 0)) ), "",
INDEX('Custom Field Tbl'!$R$5:$R$1053, MATCH('CF Values LookUp'!IA$4 &amp; 'CF Values LookUp'!$D13, 'Custom Field Tbl'!$Q$5:$Q$1053 &amp; 'Custom Field Tbl'!$S$5:$S$1053, 0)) )</f>
        <v/>
      </c>
      <c r="IB13" t="str" cm="1">
        <f t="array" ref="IB13">IF(ISNA(INDEX('Custom Field Tbl'!$R$5:$R$1053, MATCH('CF Values LookUp'!IB$4 &amp; 'CF Values LookUp'!$D13, 'Custom Field Tbl'!$Q$5:$Q$1053 &amp; 'Custom Field Tbl'!$S$5:$S$1053, 0)) ), "",
INDEX('Custom Field Tbl'!$R$5:$R$1053, MATCH('CF Values LookUp'!IB$4 &amp; 'CF Values LookUp'!$D13, 'Custom Field Tbl'!$Q$5:$Q$1053 &amp; 'Custom Field Tbl'!$S$5:$S$1053, 0)) )</f>
        <v/>
      </c>
      <c r="IC13" t="str" cm="1">
        <f t="array" ref="IC13">IF(ISNA(INDEX('Custom Field Tbl'!$R$5:$R$1053, MATCH('CF Values LookUp'!IC$4 &amp; 'CF Values LookUp'!$D13, 'Custom Field Tbl'!$Q$5:$Q$1053 &amp; 'Custom Field Tbl'!$S$5:$S$1053, 0)) ), "",
INDEX('Custom Field Tbl'!$R$5:$R$1053, MATCH('CF Values LookUp'!IC$4 &amp; 'CF Values LookUp'!$D13, 'Custom Field Tbl'!$Q$5:$Q$1053 &amp; 'Custom Field Tbl'!$S$5:$S$1053, 0)) )</f>
        <v/>
      </c>
      <c r="ID13" t="str" cm="1">
        <f t="array" ref="ID13">IF(ISNA(INDEX('Custom Field Tbl'!$R$5:$R$1053, MATCH('CF Values LookUp'!ID$4 &amp; 'CF Values LookUp'!$D13, 'Custom Field Tbl'!$Q$5:$Q$1053 &amp; 'Custom Field Tbl'!$S$5:$S$1053, 0)) ), "",
INDEX('Custom Field Tbl'!$R$5:$R$1053, MATCH('CF Values LookUp'!ID$4 &amp; 'CF Values LookUp'!$D13, 'Custom Field Tbl'!$Q$5:$Q$1053 &amp; 'Custom Field Tbl'!$S$5:$S$1053, 0)) )</f>
        <v/>
      </c>
      <c r="IE13" t="str" cm="1">
        <f t="array" ref="IE13">IF(ISNA(INDEX('Custom Field Tbl'!$R$5:$R$1053, MATCH('CF Values LookUp'!IE$4 &amp; 'CF Values LookUp'!$D13, 'Custom Field Tbl'!$Q$5:$Q$1053 &amp; 'Custom Field Tbl'!$S$5:$S$1053, 0)) ), "",
INDEX('Custom Field Tbl'!$R$5:$R$1053, MATCH('CF Values LookUp'!IE$4 &amp; 'CF Values LookUp'!$D13, 'Custom Field Tbl'!$Q$5:$Q$1053 &amp; 'Custom Field Tbl'!$S$5:$S$1053, 0)) )</f>
        <v/>
      </c>
      <c r="IF13" t="str" cm="1">
        <f t="array" ref="IF13">IF(ISNA(INDEX('Custom Field Tbl'!$R$5:$R$1053, MATCH('CF Values LookUp'!IF$4 &amp; 'CF Values LookUp'!$D13, 'Custom Field Tbl'!$Q$5:$Q$1053 &amp; 'Custom Field Tbl'!$S$5:$S$1053, 0)) ), "",
INDEX('Custom Field Tbl'!$R$5:$R$1053, MATCH('CF Values LookUp'!IF$4 &amp; 'CF Values LookUp'!$D13, 'Custom Field Tbl'!$Q$5:$Q$1053 &amp; 'Custom Field Tbl'!$S$5:$S$1053, 0)) )</f>
        <v/>
      </c>
      <c r="IG13" t="str" cm="1">
        <f t="array" ref="IG13">IF(ISNA(INDEX('Custom Field Tbl'!$R$5:$R$1053, MATCH('CF Values LookUp'!IG$4 &amp; 'CF Values LookUp'!$D13, 'Custom Field Tbl'!$Q$5:$Q$1053 &amp; 'Custom Field Tbl'!$S$5:$S$1053, 0)) ), "",
INDEX('Custom Field Tbl'!$R$5:$R$1053, MATCH('CF Values LookUp'!IG$4 &amp; 'CF Values LookUp'!$D13, 'Custom Field Tbl'!$Q$5:$Q$1053 &amp; 'Custom Field Tbl'!$S$5:$S$1053, 0)) )</f>
        <v>Wood Shingle</v>
      </c>
      <c r="IH13" t="str" cm="1">
        <f t="array" ref="IH13">IF(ISNA(INDEX('Custom Field Tbl'!$R$5:$R$1053, MATCH('CF Values LookUp'!IH$4 &amp; 'CF Values LookUp'!$D13, 'Custom Field Tbl'!$Q$5:$Q$1053 &amp; 'Custom Field Tbl'!$S$5:$S$1053, 0)) ), "",
INDEX('Custom Field Tbl'!$R$5:$R$1053, MATCH('CF Values LookUp'!IH$4 &amp; 'CF Values LookUp'!$D13, 'Custom Field Tbl'!$Q$5:$Q$1053 &amp; 'Custom Field Tbl'!$S$5:$S$1053, 0)) )</f>
        <v/>
      </c>
      <c r="II13" t="str" cm="1">
        <f t="array" ref="II13">IF(ISNA(INDEX('Custom Field Tbl'!$R$5:$R$1053, MATCH('CF Values LookUp'!II$4 &amp; 'CF Values LookUp'!$D13, 'Custom Field Tbl'!$Q$5:$Q$1053 &amp; 'Custom Field Tbl'!$S$5:$S$1053, 0)) ), "",
INDEX('Custom Field Tbl'!$R$5:$R$1053, MATCH('CF Values LookUp'!II$4 &amp; 'CF Values LookUp'!$D13, 'Custom Field Tbl'!$Q$5:$Q$1053 &amp; 'Custom Field Tbl'!$S$5:$S$1053, 0)) )</f>
        <v/>
      </c>
      <c r="IJ13" t="str" cm="1">
        <f t="array" ref="IJ13">IF(ISNA(INDEX('Custom Field Tbl'!$R$5:$R$1053, MATCH('CF Values LookUp'!IJ$4 &amp; 'CF Values LookUp'!$D13, 'Custom Field Tbl'!$Q$5:$Q$1053 &amp; 'Custom Field Tbl'!$S$5:$S$1053, 0)) ), "",
INDEX('Custom Field Tbl'!$R$5:$R$1053, MATCH('CF Values LookUp'!IJ$4 &amp; 'CF Values LookUp'!$D13, 'Custom Field Tbl'!$Q$5:$Q$1053 &amp; 'Custom Field Tbl'!$S$5:$S$1053, 0)) )</f>
        <v/>
      </c>
      <c r="IK13" t="str" cm="1">
        <f t="array" ref="IK13">IF(ISNA(INDEX('Custom Field Tbl'!$R$5:$R$1053, MATCH('CF Values LookUp'!IK$4 &amp; 'CF Values LookUp'!$D13, 'Custom Field Tbl'!$Q$5:$Q$1053 &amp; 'Custom Field Tbl'!$S$5:$S$1053, 0)) ), "",
INDEX('Custom Field Tbl'!$R$5:$R$1053, MATCH('CF Values LookUp'!IK$4 &amp; 'CF Values LookUp'!$D13, 'Custom Field Tbl'!$Q$5:$Q$1053 &amp; 'Custom Field Tbl'!$S$5:$S$1053, 0)) )</f>
        <v/>
      </c>
      <c r="IL13" t="str" cm="1">
        <f t="array" ref="IL13">IF(ISNA(INDEX('Custom Field Tbl'!$R$5:$R$1053, MATCH('CF Values LookUp'!IL$4 &amp; 'CF Values LookUp'!$D13, 'Custom Field Tbl'!$Q$5:$Q$1053 &amp; 'Custom Field Tbl'!$S$5:$S$1053, 0)) ), "",
INDEX('Custom Field Tbl'!$R$5:$R$1053, MATCH('CF Values LookUp'!IL$4 &amp; 'CF Values LookUp'!$D13, 'Custom Field Tbl'!$Q$5:$Q$1053 &amp; 'Custom Field Tbl'!$S$5:$S$1053, 0)) )</f>
        <v/>
      </c>
      <c r="IM13" t="str" cm="1">
        <f t="array" ref="IM13">IF(ISNA(INDEX('Custom Field Tbl'!$R$5:$R$1053, MATCH('CF Values LookUp'!IM$4 &amp; 'CF Values LookUp'!$D13, 'Custom Field Tbl'!$Q$5:$Q$1053 &amp; 'Custom Field Tbl'!$S$5:$S$1053, 0)) ), "",
INDEX('Custom Field Tbl'!$R$5:$R$1053, MATCH('CF Values LookUp'!IM$4 &amp; 'CF Values LookUp'!$D13, 'Custom Field Tbl'!$Q$5:$Q$1053 &amp; 'Custom Field Tbl'!$S$5:$S$1053, 0)) )</f>
        <v/>
      </c>
      <c r="IN13" t="str" cm="1">
        <f t="array" ref="IN13">IF(ISNA(INDEX('Custom Field Tbl'!$R$5:$R$1053, MATCH('CF Values LookUp'!IN$4 &amp; 'CF Values LookUp'!$D13, 'Custom Field Tbl'!$Q$5:$Q$1053 &amp; 'Custom Field Tbl'!$S$5:$S$1053, 0)) ), "",
INDEX('Custom Field Tbl'!$R$5:$R$1053, MATCH('CF Values LookUp'!IN$4 &amp; 'CF Values LookUp'!$D13, 'Custom Field Tbl'!$Q$5:$Q$1053 &amp; 'Custom Field Tbl'!$S$5:$S$1053, 0)) )</f>
        <v/>
      </c>
      <c r="IO13" t="str" cm="1">
        <f t="array" ref="IO13">IF(ISNA(INDEX('Custom Field Tbl'!$R$5:$R$1053, MATCH('CF Values LookUp'!IO$4 &amp; 'CF Values LookUp'!$D13, 'Custom Field Tbl'!$Q$5:$Q$1053 &amp; 'Custom Field Tbl'!$S$5:$S$1053, 0)) ), "",
INDEX('Custom Field Tbl'!$R$5:$R$1053, MATCH('CF Values LookUp'!IO$4 &amp; 'CF Values LookUp'!$D13, 'Custom Field Tbl'!$Q$5:$Q$1053 &amp; 'Custom Field Tbl'!$S$5:$S$1053, 0)) )</f>
        <v/>
      </c>
      <c r="IP13" t="str" cm="1">
        <f t="array" ref="IP13">IF(ISNA(INDEX('Custom Field Tbl'!$R$5:$R$1053, MATCH('CF Values LookUp'!IP$4 &amp; 'CF Values LookUp'!$D13, 'Custom Field Tbl'!$Q$5:$Q$1053 &amp; 'Custom Field Tbl'!$S$5:$S$1053, 0)) ), "",
INDEX('Custom Field Tbl'!$R$5:$R$1053, MATCH('CF Values LookUp'!IP$4 &amp; 'CF Values LookUp'!$D13, 'Custom Field Tbl'!$Q$5:$Q$1053 &amp; 'Custom Field Tbl'!$S$5:$S$1053, 0)) )</f>
        <v/>
      </c>
      <c r="IQ13" t="str" cm="1">
        <f t="array" ref="IQ13">IF(ISNA(INDEX('Custom Field Tbl'!$R$5:$R$1053, MATCH('CF Values LookUp'!IQ$4 &amp; 'CF Values LookUp'!$D13, 'Custom Field Tbl'!$Q$5:$Q$1053 &amp; 'Custom Field Tbl'!$S$5:$S$1053, 0)) ), "",
INDEX('Custom Field Tbl'!$R$5:$R$1053, MATCH('CF Values LookUp'!IQ$4 &amp; 'CF Values LookUp'!$D13, 'Custom Field Tbl'!$Q$5:$Q$1053 &amp; 'Custom Field Tbl'!$S$5:$S$1053, 0)) )</f>
        <v>Outdoor</v>
      </c>
      <c r="IR13" t="str" cm="1">
        <f t="array" ref="IR13">IF(ISNA(INDEX('Custom Field Tbl'!$R$5:$R$1053, MATCH('CF Values LookUp'!IR$4 &amp; 'CF Values LookUp'!$D13, 'Custom Field Tbl'!$Q$5:$Q$1053 &amp; 'Custom Field Tbl'!$S$5:$S$1053, 0)) ), "",
INDEX('Custom Field Tbl'!$R$5:$R$1053, MATCH('CF Values LookUp'!IR$4 &amp; 'CF Values LookUp'!$D13, 'Custom Field Tbl'!$Q$5:$Q$1053 &amp; 'Custom Field Tbl'!$S$5:$S$1053, 0)) )</f>
        <v/>
      </c>
      <c r="IS13" t="str" cm="1">
        <f t="array" ref="IS13">IF(ISNA(INDEX('Custom Field Tbl'!$R$5:$R$1053, MATCH('CF Values LookUp'!IS$4 &amp; 'CF Values LookUp'!$D13, 'Custom Field Tbl'!$Q$5:$Q$1053 &amp; 'Custom Field Tbl'!$S$5:$S$1053, 0)) ), "",
INDEX('Custom Field Tbl'!$R$5:$R$1053, MATCH('CF Values LookUp'!IS$4 &amp; 'CF Values LookUp'!$D13, 'Custom Field Tbl'!$Q$5:$Q$1053 &amp; 'Custom Field Tbl'!$S$5:$S$1053, 0)) )</f>
        <v/>
      </c>
      <c r="IT13" t="str" cm="1">
        <f t="array" ref="IT13">IF(ISNA(INDEX('Custom Field Tbl'!$R$5:$R$1053, MATCH('CF Values LookUp'!IT$4 &amp; 'CF Values LookUp'!$D13, 'Custom Field Tbl'!$Q$5:$Q$1053 &amp; 'Custom Field Tbl'!$S$5:$S$1053, 0)) ), "",
INDEX('Custom Field Tbl'!$R$5:$R$1053, MATCH('CF Values LookUp'!IT$4 &amp; 'CF Values LookUp'!$D13, 'Custom Field Tbl'!$Q$5:$Q$1053 &amp; 'Custom Field Tbl'!$S$5:$S$1053, 0)) )</f>
        <v/>
      </c>
      <c r="IU13" t="str" cm="1">
        <f t="array" ref="IU13">IF(ISNA(INDEX('Custom Field Tbl'!$R$5:$R$1053, MATCH('CF Values LookUp'!IU$4 &amp; 'CF Values LookUp'!$D13, 'Custom Field Tbl'!$Q$5:$Q$1053 &amp; 'Custom Field Tbl'!$S$5:$S$1053, 0)) ), "",
INDEX('Custom Field Tbl'!$R$5:$R$1053, MATCH('CF Values LookUp'!IU$4 &amp; 'CF Values LookUp'!$D13, 'Custom Field Tbl'!$Q$5:$Q$1053 &amp; 'Custom Field Tbl'!$S$5:$S$1053, 0)) )</f>
        <v/>
      </c>
      <c r="IV13" t="str" cm="1">
        <f t="array" ref="IV13">IF(ISNA(INDEX('Custom Field Tbl'!$R$5:$R$1053, MATCH('CF Values LookUp'!IV$4 &amp; 'CF Values LookUp'!$D13, 'Custom Field Tbl'!$Q$5:$Q$1053 &amp; 'Custom Field Tbl'!$S$5:$S$1053, 0)) ), "",
INDEX('Custom Field Tbl'!$R$5:$R$1053, MATCH('CF Values LookUp'!IV$4 &amp; 'CF Values LookUp'!$D13, 'Custom Field Tbl'!$Q$5:$Q$1053 &amp; 'Custom Field Tbl'!$S$5:$S$1053, 0)) )</f>
        <v/>
      </c>
      <c r="IW13" t="str" cm="1">
        <f t="array" ref="IW13">IF(ISNA(INDEX('Custom Field Tbl'!$R$5:$R$1053, MATCH('CF Values LookUp'!IW$4 &amp; 'CF Values LookUp'!$D13, 'Custom Field Tbl'!$Q$5:$Q$1053 &amp; 'Custom Field Tbl'!$S$5:$S$1053, 0)) ), "",
INDEX('Custom Field Tbl'!$R$5:$R$1053, MATCH('CF Values LookUp'!IW$4 &amp; 'CF Values LookUp'!$D13, 'Custom Field Tbl'!$Q$5:$Q$1053 &amp; 'Custom Field Tbl'!$S$5:$S$1053, 0)) )</f>
        <v/>
      </c>
      <c r="IX13" t="str" cm="1">
        <f t="array" ref="IX13">IF(ISNA(INDEX('Custom Field Tbl'!$R$5:$R$1053, MATCH('CF Values LookUp'!IX$4 &amp; 'CF Values LookUp'!$D13, 'Custom Field Tbl'!$Q$5:$Q$1053 &amp; 'Custom Field Tbl'!$S$5:$S$1053, 0)) ), "",
INDEX('Custom Field Tbl'!$R$5:$R$1053, MATCH('CF Values LookUp'!IX$4 &amp; 'CF Values LookUp'!$D13, 'Custom Field Tbl'!$Q$5:$Q$1053 &amp; 'Custom Field Tbl'!$S$5:$S$1053, 0)) )</f>
        <v/>
      </c>
      <c r="IY13" t="str" cm="1">
        <f t="array" ref="IY13">IF(ISNA(INDEX('Custom Field Tbl'!$R$5:$R$1053, MATCH('CF Values LookUp'!IY$4 &amp; 'CF Values LookUp'!$D13, 'Custom Field Tbl'!$Q$5:$Q$1053 &amp; 'Custom Field Tbl'!$S$5:$S$1053, 0)) ), "",
INDEX('Custom Field Tbl'!$R$5:$R$1053, MATCH('CF Values LookUp'!IY$4 &amp; 'CF Values LookUp'!$D13, 'Custom Field Tbl'!$Q$5:$Q$1053 &amp; 'Custom Field Tbl'!$S$5:$S$1053, 0)) )</f>
        <v/>
      </c>
      <c r="IZ13" t="str" cm="1">
        <f t="array" ref="IZ13">IF(ISNA(INDEX('Custom Field Tbl'!$R$5:$R$1053, MATCH('CF Values LookUp'!IZ$4 &amp; 'CF Values LookUp'!$D13, 'Custom Field Tbl'!$Q$5:$Q$1053 &amp; 'Custom Field Tbl'!$S$5:$S$1053, 0)) ), "",
INDEX('Custom Field Tbl'!$R$5:$R$1053, MATCH('CF Values LookUp'!IZ$4 &amp; 'CF Values LookUp'!$D13, 'Custom Field Tbl'!$Q$5:$Q$1053 &amp; 'Custom Field Tbl'!$S$5:$S$1053, 0)) )</f>
        <v/>
      </c>
      <c r="JA13" t="str" cm="1">
        <f t="array" ref="JA13">IF(ISNA(INDEX('Custom Field Tbl'!$R$5:$R$1053, MATCH('CF Values LookUp'!JA$4 &amp; 'CF Values LookUp'!$D13, 'Custom Field Tbl'!$Q$5:$Q$1053 &amp; 'Custom Field Tbl'!$S$5:$S$1053, 0)) ), "",
INDEX('Custom Field Tbl'!$R$5:$R$1053, MATCH('CF Values LookUp'!JA$4 &amp; 'CF Values LookUp'!$D13, 'Custom Field Tbl'!$Q$5:$Q$1053 &amp; 'Custom Field Tbl'!$S$5:$S$1053, 0)) )</f>
        <v/>
      </c>
      <c r="JB13" t="str" cm="1">
        <f t="array" ref="JB13">IF(ISNA(INDEX('Custom Field Tbl'!$R$5:$R$1053, MATCH('CF Values LookUp'!JB$4 &amp; 'CF Values LookUp'!$D13, 'Custom Field Tbl'!$Q$5:$Q$1053 &amp; 'Custom Field Tbl'!$S$5:$S$1053, 0)) ), "",
INDEX('Custom Field Tbl'!$R$5:$R$1053, MATCH('CF Values LookUp'!JB$4 &amp; 'CF Values LookUp'!$D13, 'Custom Field Tbl'!$Q$5:$Q$1053 &amp; 'Custom Field Tbl'!$S$5:$S$1053, 0)) )</f>
        <v/>
      </c>
      <c r="JC13" t="str" cm="1">
        <f t="array" ref="JC13">IF(ISNA(INDEX('Custom Field Tbl'!$R$5:$R$1053, MATCH('CF Values LookUp'!JC$4 &amp; 'CF Values LookUp'!$D13, 'Custom Field Tbl'!$Q$5:$Q$1053 &amp; 'Custom Field Tbl'!$S$5:$S$1053, 0)) ), "",
INDEX('Custom Field Tbl'!$R$5:$R$1053, MATCH('CF Values LookUp'!JC$4 &amp; 'CF Values LookUp'!$D13, 'Custom Field Tbl'!$Q$5:$Q$1053 &amp; 'Custom Field Tbl'!$S$5:$S$1053, 0)) )</f>
        <v/>
      </c>
      <c r="JD13" t="str" cm="1">
        <f t="array" ref="JD13">IF(ISNA(INDEX('Custom Field Tbl'!$R$5:$R$1053, MATCH('CF Values LookUp'!JD$4 &amp; 'CF Values LookUp'!$D13, 'Custom Field Tbl'!$Q$5:$Q$1053 &amp; 'Custom Field Tbl'!$S$5:$S$1053, 0)) ), "",
INDEX('Custom Field Tbl'!$R$5:$R$1053, MATCH('CF Values LookUp'!JD$4 &amp; 'CF Values LookUp'!$D13, 'Custom Field Tbl'!$Q$5:$Q$1053 &amp; 'Custom Field Tbl'!$S$5:$S$1053, 0)) )</f>
        <v/>
      </c>
      <c r="JE13" t="str" cm="1">
        <f t="array" ref="JE13">IF(ISNA(INDEX('Custom Field Tbl'!$R$5:$R$1053, MATCH('CF Values LookUp'!JE$4 &amp; 'CF Values LookUp'!$D13, 'Custom Field Tbl'!$Q$5:$Q$1053 &amp; 'Custom Field Tbl'!$S$5:$S$1053, 0)) ), "",
INDEX('Custom Field Tbl'!$R$5:$R$1053, MATCH('CF Values LookUp'!JE$4 &amp; 'CF Values LookUp'!$D13, 'Custom Field Tbl'!$Q$5:$Q$1053 &amp; 'Custom Field Tbl'!$S$5:$S$1053, 0)) )</f>
        <v/>
      </c>
      <c r="JF13" t="str" cm="1">
        <f t="array" ref="JF13">IF(ISNA(INDEX('Custom Field Tbl'!$R$5:$R$1053, MATCH('CF Values LookUp'!JF$4 &amp; 'CF Values LookUp'!$D13, 'Custom Field Tbl'!$Q$5:$Q$1053 &amp; 'Custom Field Tbl'!$S$5:$S$1053, 0)) ), "",
INDEX('Custom Field Tbl'!$R$5:$R$1053, MATCH('CF Values LookUp'!JF$4 &amp; 'CF Values LookUp'!$D13, 'Custom Field Tbl'!$Q$5:$Q$1053 &amp; 'Custom Field Tbl'!$S$5:$S$1053, 0)) )</f>
        <v/>
      </c>
      <c r="JG13" t="str" cm="1">
        <f t="array" ref="JG13">IF(ISNA(INDEX('Custom Field Tbl'!$R$5:$R$1053, MATCH('CF Values LookUp'!JG$4 &amp; 'CF Values LookUp'!$D13, 'Custom Field Tbl'!$Q$5:$Q$1053 &amp; 'Custom Field Tbl'!$S$5:$S$1053, 0)) ), "",
INDEX('Custom Field Tbl'!$R$5:$R$1053, MATCH('CF Values LookUp'!JG$4 &amp; 'CF Values LookUp'!$D13, 'Custom Field Tbl'!$Q$5:$Q$1053 &amp; 'Custom Field Tbl'!$S$5:$S$1053, 0)) )</f>
        <v/>
      </c>
      <c r="JH13" t="str" cm="1">
        <f t="array" ref="JH13">IF(ISNA(INDEX('Custom Field Tbl'!$R$5:$R$1053, MATCH('CF Values LookUp'!JH$4 &amp; 'CF Values LookUp'!$D13, 'Custom Field Tbl'!$Q$5:$Q$1053 &amp; 'Custom Field Tbl'!$S$5:$S$1053, 0)) ), "",
INDEX('Custom Field Tbl'!$R$5:$R$1053, MATCH('CF Values LookUp'!JH$4 &amp; 'CF Values LookUp'!$D13, 'Custom Field Tbl'!$Q$5:$Q$1053 &amp; 'Custom Field Tbl'!$S$5:$S$1053, 0)) )</f>
        <v/>
      </c>
      <c r="JI13" t="str" cm="1">
        <f t="array" ref="JI13">IF(ISNA(INDEX('Custom Field Tbl'!$R$5:$R$1053, MATCH('CF Values LookUp'!JI$4 &amp; 'CF Values LookUp'!$D13, 'Custom Field Tbl'!$Q$5:$Q$1053 &amp; 'Custom Field Tbl'!$S$5:$S$1053, 0)) ), "",
INDEX('Custom Field Tbl'!$R$5:$R$1053, MATCH('CF Values LookUp'!JI$4 &amp; 'CF Values LookUp'!$D13, 'Custom Field Tbl'!$Q$5:$Q$1053 &amp; 'Custom Field Tbl'!$S$5:$S$1053, 0)) )</f>
        <v/>
      </c>
      <c r="JJ13" t="str" cm="1">
        <f t="array" ref="JJ13">IF(ISNA(INDEX('Custom Field Tbl'!$R$5:$R$1053, MATCH('CF Values LookUp'!JJ$4 &amp; 'CF Values LookUp'!$D13, 'Custom Field Tbl'!$Q$5:$Q$1053 &amp; 'Custom Field Tbl'!$S$5:$S$1053, 0)) ), "",
INDEX('Custom Field Tbl'!$R$5:$R$1053, MATCH('CF Values LookUp'!JJ$4 &amp; 'CF Values LookUp'!$D13, 'Custom Field Tbl'!$Q$5:$Q$1053 &amp; 'Custom Field Tbl'!$S$5:$S$1053, 0)) )</f>
        <v/>
      </c>
      <c r="JK13" t="str" cm="1">
        <f t="array" ref="JK13">IF(ISNA(INDEX('Custom Field Tbl'!$R$5:$R$1053, MATCH('CF Values LookUp'!JK$4 &amp; 'CF Values LookUp'!$D13, 'Custom Field Tbl'!$Q$5:$Q$1053 &amp; 'Custom Field Tbl'!$S$5:$S$1053, 0)) ), "",
INDEX('Custom Field Tbl'!$R$5:$R$1053, MATCH('CF Values LookUp'!JK$4 &amp; 'CF Values LookUp'!$D13, 'Custom Field Tbl'!$Q$5:$Q$1053 &amp; 'Custom Field Tbl'!$S$5:$S$1053, 0)) )</f>
        <v/>
      </c>
      <c r="JL13" t="str" cm="1">
        <f t="array" ref="JL13">IF(ISNA(INDEX('Custom Field Tbl'!$R$5:$R$1053, MATCH('CF Values LookUp'!JL$4 &amp; 'CF Values LookUp'!$D13, 'Custom Field Tbl'!$Q$5:$Q$1053 &amp; 'Custom Field Tbl'!$S$5:$S$1053, 0)) ), "",
INDEX('Custom Field Tbl'!$R$5:$R$1053, MATCH('CF Values LookUp'!JL$4 &amp; 'CF Values LookUp'!$D13, 'Custom Field Tbl'!$Q$5:$Q$1053 &amp; 'Custom Field Tbl'!$S$5:$S$1053, 0)) )</f>
        <v/>
      </c>
      <c r="JM13" t="str" cm="1">
        <f t="array" ref="JM13">IF(ISNA(INDEX('Custom Field Tbl'!$R$5:$R$1053, MATCH('CF Values LookUp'!JM$4 &amp; 'CF Values LookUp'!$D13, 'Custom Field Tbl'!$Q$5:$Q$1053 &amp; 'Custom Field Tbl'!$S$5:$S$1053, 0)) ), "",
INDEX('Custom Field Tbl'!$R$5:$R$1053, MATCH('CF Values LookUp'!JM$4 &amp; 'CF Values LookUp'!$D13, 'Custom Field Tbl'!$Q$5:$Q$1053 &amp; 'Custom Field Tbl'!$S$5:$S$1053, 0)) )</f>
        <v/>
      </c>
      <c r="JN13" t="str" cm="1">
        <f t="array" ref="JN13">IF(ISNA(INDEX('Custom Field Tbl'!$R$5:$R$1053, MATCH('CF Values LookUp'!JN$4 &amp; 'CF Values LookUp'!$D13, 'Custom Field Tbl'!$Q$5:$Q$1053 &amp; 'Custom Field Tbl'!$S$5:$S$1053, 0)) ), "",
INDEX('Custom Field Tbl'!$R$5:$R$1053, MATCH('CF Values LookUp'!JN$4 &amp; 'CF Values LookUp'!$D13, 'Custom Field Tbl'!$Q$5:$Q$1053 &amp; 'Custom Field Tbl'!$S$5:$S$1053, 0)) )</f>
        <v/>
      </c>
      <c r="JO13" t="str" cm="1">
        <f t="array" ref="JO13">IF(ISNA(INDEX('Custom Field Tbl'!$R$5:$R$1053, MATCH('CF Values LookUp'!JO$4 &amp; 'CF Values LookUp'!$D13, 'Custom Field Tbl'!$Q$5:$Q$1053 &amp; 'Custom Field Tbl'!$S$5:$S$1053, 0)) ), "",
INDEX('Custom Field Tbl'!$R$5:$R$1053, MATCH('CF Values LookUp'!JO$4 &amp; 'CF Values LookUp'!$D13, 'Custom Field Tbl'!$Q$5:$Q$1053 &amp; 'Custom Field Tbl'!$S$5:$S$1053, 0)) )</f>
        <v>Wall Fin</v>
      </c>
      <c r="JP13" t="str" cm="1">
        <f t="array" ref="JP13">IF(ISNA(INDEX('Custom Field Tbl'!$R$5:$R$1053, MATCH('CF Values LookUp'!JP$4 &amp; 'CF Values LookUp'!$D13, 'Custom Field Tbl'!$Q$5:$Q$1053 &amp; 'Custom Field Tbl'!$S$5:$S$1053, 0)) ), "",
INDEX('Custom Field Tbl'!$R$5:$R$1053, MATCH('CF Values LookUp'!JP$4 &amp; 'CF Values LookUp'!$D13, 'Custom Field Tbl'!$Q$5:$Q$1053 &amp; 'Custom Field Tbl'!$S$5:$S$1053, 0)) )</f>
        <v/>
      </c>
      <c r="JQ13" t="str" cm="1">
        <f t="array" ref="JQ13">IF(ISNA(INDEX('Custom Field Tbl'!$R$5:$R$1053, MATCH('CF Values LookUp'!JQ$4 &amp; 'CF Values LookUp'!$D13, 'Custom Field Tbl'!$Q$5:$Q$1053 &amp; 'Custom Field Tbl'!$S$5:$S$1053, 0)) ), "",
INDEX('Custom Field Tbl'!$R$5:$R$1053, MATCH('CF Values LookUp'!JQ$4 &amp; 'CF Values LookUp'!$D13, 'Custom Field Tbl'!$Q$5:$Q$1053 &amp; 'Custom Field Tbl'!$S$5:$S$1053, 0)) )</f>
        <v/>
      </c>
      <c r="JR13" t="str" cm="1">
        <f t="array" ref="JR13">IF(ISNA(INDEX('Custom Field Tbl'!$R$5:$R$1053, MATCH('CF Values LookUp'!JR$4 &amp; 'CF Values LookUp'!$D13, 'Custom Field Tbl'!$Q$5:$Q$1053 &amp; 'Custom Field Tbl'!$S$5:$S$1053, 0)) ), "",
INDEX('Custom Field Tbl'!$R$5:$R$1053, MATCH('CF Values LookUp'!JR$4 &amp; 'CF Values LookUp'!$D13, 'Custom Field Tbl'!$Q$5:$Q$1053 &amp; 'Custom Field Tbl'!$S$5:$S$1053, 0)) )</f>
        <v/>
      </c>
      <c r="JS13" t="str" cm="1">
        <f t="array" ref="JS13">IF(ISNA(INDEX('Custom Field Tbl'!$R$5:$R$1053, MATCH('CF Values LookUp'!JS$4 &amp; 'CF Values LookUp'!$D13, 'Custom Field Tbl'!$Q$5:$Q$1053 &amp; 'Custom Field Tbl'!$S$5:$S$1053, 0)) ), "",
INDEX('Custom Field Tbl'!$R$5:$R$1053, MATCH('CF Values LookUp'!JS$4 &amp; 'CF Values LookUp'!$D13, 'Custom Field Tbl'!$Q$5:$Q$1053 &amp; 'Custom Field Tbl'!$S$5:$S$1053, 0)) )</f>
        <v/>
      </c>
      <c r="JT13" t="str" cm="1">
        <f t="array" ref="JT13">IF(ISNA(INDEX('Custom Field Tbl'!$R$5:$R$1053, MATCH('CF Values LookUp'!JT$4 &amp; 'CF Values LookUp'!$D13, 'Custom Field Tbl'!$Q$5:$Q$1053 &amp; 'Custom Field Tbl'!$S$5:$S$1053, 0)) ), "",
INDEX('Custom Field Tbl'!$R$5:$R$1053, MATCH('CF Values LookUp'!JT$4 &amp; 'CF Values LookUp'!$D13, 'Custom Field Tbl'!$Q$5:$Q$1053 &amp; 'Custom Field Tbl'!$S$5:$S$1053, 0)) )</f>
        <v/>
      </c>
      <c r="JU13" t="str" cm="1">
        <f t="array" ref="JU13">IF(ISNA(INDEX('Custom Field Tbl'!$R$5:$R$1053, MATCH('CF Values LookUp'!JU$4 &amp; 'CF Values LookUp'!$D13, 'Custom Field Tbl'!$Q$5:$Q$1053 &amp; 'Custom Field Tbl'!$S$5:$S$1053, 0)) ), "",
INDEX('Custom Field Tbl'!$R$5:$R$1053, MATCH('CF Values LookUp'!JU$4 &amp; 'CF Values LookUp'!$D13, 'Custom Field Tbl'!$Q$5:$Q$1053 &amp; 'Custom Field Tbl'!$S$5:$S$1053, 0)) )</f>
        <v/>
      </c>
      <c r="JV13" t="str" cm="1">
        <f t="array" ref="JV13">IF(ISNA(INDEX('Custom Field Tbl'!$R$5:$R$1053, MATCH('CF Values LookUp'!JV$4 &amp; 'CF Values LookUp'!$D13, 'Custom Field Tbl'!$Q$5:$Q$1053 &amp; 'Custom Field Tbl'!$S$5:$S$1053, 0)) ), "",
INDEX('Custom Field Tbl'!$R$5:$R$1053, MATCH('CF Values LookUp'!JV$4 &amp; 'CF Values LookUp'!$D13, 'Custom Field Tbl'!$Q$5:$Q$1053 &amp; 'Custom Field Tbl'!$S$5:$S$1053, 0)) )</f>
        <v/>
      </c>
      <c r="JW13" t="str" cm="1">
        <f t="array" ref="JW13">IF(ISNA(INDEX('Custom Field Tbl'!$R$5:$R$1053, MATCH('CF Values LookUp'!JW$4 &amp; 'CF Values LookUp'!$D13, 'Custom Field Tbl'!$Q$5:$Q$1053 &amp; 'Custom Field Tbl'!$S$5:$S$1053, 0)) ), "",
INDEX('Custom Field Tbl'!$R$5:$R$1053, MATCH('CF Values LookUp'!JW$4 &amp; 'CF Values LookUp'!$D13, 'Custom Field Tbl'!$Q$5:$Q$1053 &amp; 'Custom Field Tbl'!$S$5:$S$1053, 0)) )</f>
        <v/>
      </c>
      <c r="JX13" t="str" cm="1">
        <f t="array" ref="JX13">IF(ISNA(INDEX('Custom Field Tbl'!$R$5:$R$1053, MATCH('CF Values LookUp'!JX$4 &amp; 'CF Values LookUp'!$D13, 'Custom Field Tbl'!$Q$5:$Q$1053 &amp; 'Custom Field Tbl'!$S$5:$S$1053, 0)) ), "",
INDEX('Custom Field Tbl'!$R$5:$R$1053, MATCH('CF Values LookUp'!JX$4 &amp; 'CF Values LookUp'!$D13, 'Custom Field Tbl'!$Q$5:$Q$1053 &amp; 'Custom Field Tbl'!$S$5:$S$1053, 0)) )</f>
        <v/>
      </c>
      <c r="JY13" s="358" t="str" cm="1">
        <f t="array" ref="JY13">IF(ISNA(INDEX('Custom Field Tbl'!$R$5:$R$1053, MATCH('CF Values LookUp'!JY$4 &amp; 'CF Values LookUp'!$D13, 'Custom Field Tbl'!$Q$5:$Q$1053 &amp; 'Custom Field Tbl'!$S$5:$S$1053, 0)) ), "",
INDEX('Custom Field Tbl'!$R$5:$R$1053, MATCH('CF Values LookUp'!JY$4 &amp; 'CF Values LookUp'!$D13, 'Custom Field Tbl'!$Q$5:$Q$1053 &amp; 'Custom Field Tbl'!$S$5:$S$1053, 0)) )</f>
        <v/>
      </c>
      <c r="KA13" s="358" t="str" cm="1">
        <f t="array" ref="KA13">IF(ISNA(INDEX('Custom Field Tbl'!$R$5:$R$1053, MATCH('CF Values LookUp'!KA$4 &amp; 'CF Values LookUp'!$D13, 'Custom Field Tbl'!$Q$5:$Q$1053 &amp; 'Custom Field Tbl'!$S$5:$S$1053, 0)) ), "",
INDEX('Custom Field Tbl'!$R$5:$R$1053, MATCH('CF Values LookUp'!KA$4 &amp; 'CF Values LookUp'!$D13, 'Custom Field Tbl'!$Q$5:$Q$1053 &amp; 'Custom Field Tbl'!$S$5:$S$1053, 0)) )</f>
        <v/>
      </c>
      <c r="KB13" s="358" t="str" cm="1">
        <f t="array" ref="KB13">IF(ISNA(INDEX('Custom Field Tbl'!$R$5:$R$1053, MATCH('CF Values LookUp'!KB$4 &amp; 'CF Values LookUp'!$D13, 'Custom Field Tbl'!$Q$5:$Q$1053 &amp; 'Custom Field Tbl'!$S$5:$S$1053, 0)) ), "",
INDEX('Custom Field Tbl'!$R$5:$R$1053, MATCH('CF Values LookUp'!KB$4 &amp; 'CF Values LookUp'!$D13, 'Custom Field Tbl'!$Q$5:$Q$1053 &amp; 'Custom Field Tbl'!$S$5:$S$1053, 0)) )</f>
        <v/>
      </c>
      <c r="KC13" s="358" t="str" cm="1">
        <f t="array" ref="KC13">IF(ISNA(INDEX('Custom Field Tbl'!$R$5:$R$1053, MATCH('CF Values LookUp'!KC$4 &amp; 'CF Values LookUp'!$D13, 'Custom Field Tbl'!$Q$5:$Q$1053 &amp; 'Custom Field Tbl'!$S$5:$S$1053, 0)) ), "",
INDEX('Custom Field Tbl'!$R$5:$R$1053, MATCH('CF Values LookUp'!KC$4 &amp; 'CF Values LookUp'!$D13, 'Custom Field Tbl'!$Q$5:$Q$1053 &amp; 'Custom Field Tbl'!$S$5:$S$1053, 0)) )</f>
        <v/>
      </c>
      <c r="KD13" s="358" t="str" cm="1">
        <f t="array" ref="KD13">IF(ISNA(INDEX('Custom Field Tbl'!$R$5:$R$1053, MATCH('CF Values LookUp'!KD$4 &amp; 'CF Values LookUp'!$D13, 'Custom Field Tbl'!$Q$5:$Q$1053 &amp; 'Custom Field Tbl'!$S$5:$S$1053, 0)) ), "",
INDEX('Custom Field Tbl'!$R$5:$R$1053, MATCH('CF Values LookUp'!KD$4 &amp; 'CF Values LookUp'!$D13, 'Custom Field Tbl'!$Q$5:$Q$1053 &amp; 'Custom Field Tbl'!$S$5:$S$1053, 0)) )</f>
        <v/>
      </c>
      <c r="KE13" s="358" t="str" cm="1">
        <f t="array" ref="KE13">IF(ISNA(INDEX('Custom Field Tbl'!$R$5:$R$1053, MATCH('CF Values LookUp'!KE$4 &amp; 'CF Values LookUp'!$D13, 'Custom Field Tbl'!$Q$5:$Q$1053 &amp; 'Custom Field Tbl'!$S$5:$S$1053, 0)) ), "",
INDEX('Custom Field Tbl'!$R$5:$R$1053, MATCH('CF Values LookUp'!KE$4 &amp; 'CF Values LookUp'!$D13, 'Custom Field Tbl'!$Q$5:$Q$1053 &amp; 'Custom Field Tbl'!$S$5:$S$1053, 0)) )</f>
        <v/>
      </c>
      <c r="KF13" s="358" t="str" cm="1">
        <f t="array" ref="KF13">IF(ISNA(INDEX('Custom Field Tbl'!$R$5:$R$1053, MATCH('CF Values LookUp'!KF$4 &amp; 'CF Values LookUp'!$D13, 'Custom Field Tbl'!$Q$5:$Q$1053 &amp; 'Custom Field Tbl'!$S$5:$S$1053, 0)) ), "",
INDEX('Custom Field Tbl'!$R$5:$R$1053, MATCH('CF Values LookUp'!KF$4 &amp; 'CF Values LookUp'!$D13, 'Custom Field Tbl'!$Q$5:$Q$1053 &amp; 'Custom Field Tbl'!$S$5:$S$1053, 0)) )</f>
        <v/>
      </c>
      <c r="KG13" s="358" t="str" cm="1">
        <f t="array" ref="KG13">IF(ISNA(INDEX('Custom Field Tbl'!$R$5:$R$1053, MATCH('CF Values LookUp'!KG$4 &amp; 'CF Values LookUp'!$D13, 'Custom Field Tbl'!$Q$5:$Q$1053 &amp; 'Custom Field Tbl'!$S$5:$S$1053, 0)) ), "",
INDEX('Custom Field Tbl'!$R$5:$R$1053, MATCH('CF Values LookUp'!KG$4 &amp; 'CF Values LookUp'!$D13, 'Custom Field Tbl'!$Q$5:$Q$1053 &amp; 'Custom Field Tbl'!$S$5:$S$1053, 0)) )</f>
        <v/>
      </c>
      <c r="KH13" s="358" t="str" cm="1">
        <f t="array" ref="KH13">IF(ISNA(INDEX('Custom Field Tbl'!$R$5:$R$1053, MATCH('CF Values LookUp'!KH$4 &amp; 'CF Values LookUp'!$D13, 'Custom Field Tbl'!$Q$5:$Q$1053 &amp; 'Custom Field Tbl'!$S$5:$S$1053, 0)) ), "",
INDEX('Custom Field Tbl'!$R$5:$R$1053, MATCH('CF Values LookUp'!KH$4 &amp; 'CF Values LookUp'!$D13, 'Custom Field Tbl'!$Q$5:$Q$1053 &amp; 'Custom Field Tbl'!$S$5:$S$1053, 0)) )</f>
        <v/>
      </c>
      <c r="KI13" s="358" t="str" cm="1">
        <f t="array" ref="KI13">IF(ISNA(INDEX('Custom Field Tbl'!$R$5:$R$1053, MATCH('CF Values LookUp'!KI$4 &amp; 'CF Values LookUp'!$D13, 'Custom Field Tbl'!$Q$5:$Q$1053 &amp; 'Custom Field Tbl'!$S$5:$S$1053, 0)) ), "",
INDEX('Custom Field Tbl'!$R$5:$R$1053, MATCH('CF Values LookUp'!KI$4 &amp; 'CF Values LookUp'!$D13, 'Custom Field Tbl'!$Q$5:$Q$1053 &amp; 'Custom Field Tbl'!$S$5:$S$1053, 0)) )</f>
        <v/>
      </c>
      <c r="KJ13" s="358" t="str" cm="1">
        <f t="array" ref="KJ13">IF(ISNA(INDEX('Custom Field Tbl'!$R$5:$R$1053, MATCH('CF Values LookUp'!KJ$4 &amp; 'CF Values LookUp'!$D13, 'Custom Field Tbl'!$Q$5:$Q$1053 &amp; 'Custom Field Tbl'!$S$5:$S$1053, 0)) ), "",
INDEX('Custom Field Tbl'!$R$5:$R$1053, MATCH('CF Values LookUp'!KJ$4 &amp; 'CF Values LookUp'!$D13, 'Custom Field Tbl'!$Q$5:$Q$1053 &amp; 'Custom Field Tbl'!$S$5:$S$1053, 0)) )</f>
        <v/>
      </c>
      <c r="KK13" s="358" t="str" cm="1">
        <f t="array" ref="KK13">IF(ISNA(INDEX('Custom Field Tbl'!$R$5:$R$1053, MATCH('CF Values LookUp'!KK$4 &amp; 'CF Values LookUp'!$D13, 'Custom Field Tbl'!$Q$5:$Q$1053 &amp; 'Custom Field Tbl'!$S$5:$S$1053, 0)) ), "",
INDEX('Custom Field Tbl'!$R$5:$R$1053, MATCH('CF Values LookUp'!KK$4 &amp; 'CF Values LookUp'!$D13, 'Custom Field Tbl'!$Q$5:$Q$1053 &amp; 'Custom Field Tbl'!$S$5:$S$1053, 0)) )</f>
        <v/>
      </c>
      <c r="KL13" s="358" t="str" cm="1">
        <f t="array" ref="KL13">IF(ISNA(INDEX('Custom Field Tbl'!$R$5:$R$1053, MATCH('CF Values LookUp'!KL$4 &amp; 'CF Values LookUp'!$D13, 'Custom Field Tbl'!$Q$5:$Q$1053 &amp; 'Custom Field Tbl'!$S$5:$S$1053, 0)) ), "",
INDEX('Custom Field Tbl'!$R$5:$R$1053, MATCH('CF Values LookUp'!KL$4 &amp; 'CF Values LookUp'!$D13, 'Custom Field Tbl'!$Q$5:$Q$1053 &amp; 'Custom Field Tbl'!$S$5:$S$1053, 0)) )</f>
        <v/>
      </c>
      <c r="KN13" s="358" t="str" cm="1">
        <f t="array" ref="KN13">IF(ISNA(INDEX('Custom Field Tbl'!$R$5:$R$1053, MATCH('CF Values LookUp'!KN$4 &amp; 'CF Values LookUp'!$D13, 'Custom Field Tbl'!$Q$5:$Q$1053 &amp; 'Custom Field Tbl'!$S$5:$S$1053, 0)) ), "",
INDEX('Custom Field Tbl'!$R$5:$R$1053, MATCH('CF Values LookUp'!KN$4 &amp; 'CF Values LookUp'!$D13, 'Custom Field Tbl'!$Q$5:$Q$1053 &amp; 'Custom Field Tbl'!$S$5:$S$1053, 0)) )</f>
        <v/>
      </c>
      <c r="KP13" s="358" t="str" cm="1">
        <f t="array" ref="KP13">IF(ISNA(INDEX('Custom Field Tbl'!$R$5:$R$1053, MATCH('CF Values LookUp'!KP$4 &amp; 'CF Values LookUp'!$D13, 'Custom Field Tbl'!$Q$5:$Q$1053 &amp; 'Custom Field Tbl'!$S$5:$S$1053, 0)) ), "",
INDEX('Custom Field Tbl'!$R$5:$R$1053, MATCH('CF Values LookUp'!KP$4 &amp; 'CF Values LookUp'!$D13, 'Custom Field Tbl'!$Q$5:$Q$1053 &amp; 'Custom Field Tbl'!$S$5:$S$1053, 0)) )</f>
        <v/>
      </c>
      <c r="KQ13" s="358" t="str" cm="1">
        <f t="array" ref="KQ13">IF(ISNA(INDEX('Custom Field Tbl'!$R$5:$R$1053, MATCH('CF Values LookUp'!KQ$4 &amp; 'CF Values LookUp'!$D13, 'Custom Field Tbl'!$Q$5:$Q$1053 &amp; 'Custom Field Tbl'!$S$5:$S$1053, 0)) ), "",
INDEX('Custom Field Tbl'!$R$5:$R$1053, MATCH('CF Values LookUp'!KQ$4 &amp; 'CF Values LookUp'!$D13, 'Custom Field Tbl'!$Q$5:$Q$1053 &amp; 'Custom Field Tbl'!$S$5:$S$1053, 0)) )</f>
        <v/>
      </c>
      <c r="KR13" s="358" t="str" cm="1">
        <f t="array" ref="KR13">IF(ISNA(INDEX('Custom Field Tbl'!$R$5:$R$1053, MATCH('CF Values LookUp'!KR$4 &amp; 'CF Values LookUp'!$D13, 'Custom Field Tbl'!$Q$5:$Q$1053 &amp; 'Custom Field Tbl'!$S$5:$S$1053, 0)) ), "",
INDEX('Custom Field Tbl'!$R$5:$R$1053, MATCH('CF Values LookUp'!KR$4 &amp; 'CF Values LookUp'!$D13, 'Custom Field Tbl'!$Q$5:$Q$1053 &amp; 'Custom Field Tbl'!$S$5:$S$1053, 0)) )</f>
        <v/>
      </c>
      <c r="KS13" s="358" t="str" cm="1">
        <f t="array" ref="KS13">IF(ISNA(INDEX('Custom Field Tbl'!$R$5:$R$1053, MATCH('CF Values LookUp'!KS$4 &amp; 'CF Values LookUp'!$D13, 'Custom Field Tbl'!$Q$5:$Q$1053 &amp; 'Custom Field Tbl'!$S$5:$S$1053, 0)) ), "",
INDEX('Custom Field Tbl'!$R$5:$R$1053, MATCH('CF Values LookUp'!KS$4 &amp; 'CF Values LookUp'!$D13, 'Custom Field Tbl'!$Q$5:$Q$1053 &amp; 'Custom Field Tbl'!$S$5:$S$1053, 0)) )</f>
        <v/>
      </c>
      <c r="KT13" s="358" t="str" cm="1">
        <f t="array" ref="KT13">IF(ISNA(INDEX('Custom Field Tbl'!$R$5:$R$1053, MATCH('CF Values LookUp'!KT$4 &amp; 'CF Values LookUp'!$D13, 'Custom Field Tbl'!$Q$5:$Q$1053 &amp; 'Custom Field Tbl'!$S$5:$S$1053, 0)) ), "",
INDEX('Custom Field Tbl'!$R$5:$R$1053, MATCH('CF Values LookUp'!KT$4 &amp; 'CF Values LookUp'!$D13, 'Custom Field Tbl'!$Q$5:$Q$1053 &amp; 'Custom Field Tbl'!$S$5:$S$1053, 0)) )</f>
        <v/>
      </c>
      <c r="KU13" s="358" t="str" cm="1">
        <f t="array" ref="KU13">IF(ISNA(INDEX('Custom Field Tbl'!$R$5:$R$1053, MATCH('CF Values LookUp'!KU$4 &amp; 'CF Values LookUp'!$D13, 'Custom Field Tbl'!$Q$5:$Q$1053 &amp; 'Custom Field Tbl'!$S$5:$S$1053, 0)) ), "",
INDEX('Custom Field Tbl'!$R$5:$R$1053, MATCH('CF Values LookUp'!KU$4 &amp; 'CF Values LookUp'!$D13, 'Custom Field Tbl'!$Q$5:$Q$1053 &amp; 'Custom Field Tbl'!$S$5:$S$1053, 0)) )</f>
        <v/>
      </c>
      <c r="KV13" s="358" t="str" cm="1">
        <f t="array" ref="KV13">IF(ISNA(INDEX('Custom Field Tbl'!$R$5:$R$1053, MATCH('CF Values LookUp'!KV$4 &amp; 'CF Values LookUp'!$D13, 'Custom Field Tbl'!$Q$5:$Q$1053 &amp; 'Custom Field Tbl'!$S$5:$S$1053, 0)) ), "",
INDEX('Custom Field Tbl'!$R$5:$R$1053, MATCH('CF Values LookUp'!KV$4 &amp; 'CF Values LookUp'!$D13, 'Custom Field Tbl'!$Q$5:$Q$1053 &amp; 'Custom Field Tbl'!$S$5:$S$1053, 0)) )</f>
        <v/>
      </c>
      <c r="KW13" s="358" t="str" cm="1">
        <f t="array" ref="KW13">IF(ISNA(INDEX('Custom Field Tbl'!$R$5:$R$1053, MATCH('CF Values LookUp'!KW$4 &amp; 'CF Values LookUp'!$D13, 'Custom Field Tbl'!$Q$5:$Q$1053 &amp; 'Custom Field Tbl'!$S$5:$S$1053, 0)) ), "",
INDEX('Custom Field Tbl'!$R$5:$R$1053, MATCH('CF Values LookUp'!KW$4 &amp; 'CF Values LookUp'!$D13, 'Custom Field Tbl'!$Q$5:$Q$1053 &amp; 'Custom Field Tbl'!$S$5:$S$1053, 0)) )</f>
        <v/>
      </c>
      <c r="KX13" s="358" t="str" cm="1">
        <f t="array" ref="KX13">IF(ISNA(INDEX('Custom Field Tbl'!$R$5:$R$1053, MATCH('CF Values LookUp'!KX$4 &amp; 'CF Values LookUp'!$D13, 'Custom Field Tbl'!$Q$5:$Q$1053 &amp; 'Custom Field Tbl'!$S$5:$S$1053, 0)) ), "",
INDEX('Custom Field Tbl'!$R$5:$R$1053, MATCH('CF Values LookUp'!KX$4 &amp; 'CF Values LookUp'!$D13, 'Custom Field Tbl'!$Q$5:$Q$1053 &amp; 'Custom Field Tbl'!$S$5:$S$1053, 0)) )</f>
        <v/>
      </c>
      <c r="KY13" s="358" t="str" cm="1">
        <f t="array" ref="KY13">IF(ISNA(INDEX('Custom Field Tbl'!$R$5:$R$1053, MATCH('CF Values LookUp'!KY$4 &amp; 'CF Values LookUp'!$D13, 'Custom Field Tbl'!$Q$5:$Q$1053 &amp; 'Custom Field Tbl'!$S$5:$S$1053, 0)) ), "",
INDEX('Custom Field Tbl'!$R$5:$R$1053, MATCH('CF Values LookUp'!KY$4 &amp; 'CF Values LookUp'!$D13, 'Custom Field Tbl'!$Q$5:$Q$1053 &amp; 'Custom Field Tbl'!$S$5:$S$1053, 0)) )</f>
        <v/>
      </c>
    </row>
    <row r="14" spans="3:311" x14ac:dyDescent="0.35">
      <c r="C14" s="599"/>
      <c r="D14" s="7" t="s">
        <v>11475</v>
      </c>
      <c r="E14" t="str" cm="1">
        <f t="array" ref="E14">IF(ISNA(INDEX('Custom Field Tbl'!$R$5:$R$1053, MATCH('CF Values LookUp'!E$4 &amp; 'CF Values LookUp'!$D14, 'Custom Field Tbl'!$Q$5:$Q$1053 &amp; 'Custom Field Tbl'!$S$5:$S$1053, 0)) ), "",
INDEX('Custom Field Tbl'!$R$5:$R$1053, MATCH('CF Values LookUp'!E$4 &amp; 'CF Values LookUp'!$D14, 'Custom Field Tbl'!$Q$5:$Q$1053 &amp; 'Custom Field Tbl'!$S$5:$S$1053, 0)) )</f>
        <v/>
      </c>
      <c r="F14" t="str" cm="1">
        <f t="array" ref="F14">IF(ISNA(INDEX('Custom Field Tbl'!$R$5:$R$1053, MATCH('CF Values LookUp'!F$4 &amp; 'CF Values LookUp'!$D14, 'Custom Field Tbl'!$Q$5:$Q$1053 &amp; 'Custom Field Tbl'!$S$5:$S$1053, 0)) ), "",
INDEX('Custom Field Tbl'!$R$5:$R$1053, MATCH('CF Values LookUp'!F$4 &amp; 'CF Values LookUp'!$D14, 'Custom Field Tbl'!$Q$5:$Q$1053 &amp; 'Custom Field Tbl'!$S$5:$S$1053, 0)) )</f>
        <v/>
      </c>
      <c r="G14" t="str" cm="1">
        <f t="array" ref="G14">IF(ISNA(INDEX('Custom Field Tbl'!$R$5:$R$1053, MATCH('CF Values LookUp'!G$4 &amp; 'CF Values LookUp'!$D14, 'Custom Field Tbl'!$Q$5:$Q$1053 &amp; 'Custom Field Tbl'!$S$5:$S$1053, 0)) ), "",
INDEX('Custom Field Tbl'!$R$5:$R$1053, MATCH('CF Values LookUp'!G$4 &amp; 'CF Values LookUp'!$D14, 'Custom Field Tbl'!$Q$5:$Q$1053 &amp; 'Custom Field Tbl'!$S$5:$S$1053, 0)) )</f>
        <v/>
      </c>
      <c r="H14" t="str" cm="1">
        <f t="array" ref="H14">IF(ISNA(INDEX('Custom Field Tbl'!$R$5:$R$1053, MATCH('CF Values LookUp'!H$4 &amp; 'CF Values LookUp'!$D14, 'Custom Field Tbl'!$Q$5:$Q$1053 &amp; 'Custom Field Tbl'!$S$5:$S$1053, 0)) ), "",
INDEX('Custom Field Tbl'!$R$5:$R$1053, MATCH('CF Values LookUp'!H$4 &amp; 'CF Values LookUp'!$D14, 'Custom Field Tbl'!$Q$5:$Q$1053 &amp; 'Custom Field Tbl'!$S$5:$S$1053, 0)) )</f>
        <v/>
      </c>
      <c r="I14" t="str" cm="1">
        <f t="array" ref="I14">IF(ISNA(INDEX('Custom Field Tbl'!$R$5:$R$1053, MATCH('CF Values LookUp'!I$4 &amp; 'CF Values LookUp'!$D14, 'Custom Field Tbl'!$Q$5:$Q$1053 &amp; 'Custom Field Tbl'!$S$5:$S$1053, 0)) ), "",
INDEX('Custom Field Tbl'!$R$5:$R$1053, MATCH('CF Values LookUp'!I$4 &amp; 'CF Values LookUp'!$D14, 'Custom Field Tbl'!$Q$5:$Q$1053 &amp; 'Custom Field Tbl'!$S$5:$S$1053, 0)) )</f>
        <v/>
      </c>
      <c r="J14" t="str" cm="1">
        <f t="array" ref="J14">IF(ISNA(INDEX('Custom Field Tbl'!$R$5:$R$1053, MATCH('CF Values LookUp'!J$4 &amp; 'CF Values LookUp'!$D14, 'Custom Field Tbl'!$Q$5:$Q$1053 &amp; 'Custom Field Tbl'!$S$5:$S$1053, 0)) ), "",
INDEX('Custom Field Tbl'!$R$5:$R$1053, MATCH('CF Values LookUp'!J$4 &amp; 'CF Values LookUp'!$D14, 'Custom Field Tbl'!$Q$5:$Q$1053 &amp; 'Custom Field Tbl'!$S$5:$S$1053, 0)) )</f>
        <v/>
      </c>
      <c r="K14" t="str" cm="1">
        <f t="array" ref="K14">IF(ISNA(INDEX('Custom Field Tbl'!$R$5:$R$1053, MATCH('CF Values LookUp'!K$4 &amp; 'CF Values LookUp'!$D14, 'Custom Field Tbl'!$Q$5:$Q$1053 &amp; 'Custom Field Tbl'!$S$5:$S$1053, 0)) ), "",
INDEX('Custom Field Tbl'!$R$5:$R$1053, MATCH('CF Values LookUp'!K$4 &amp; 'CF Values LookUp'!$D14, 'Custom Field Tbl'!$Q$5:$Q$1053 &amp; 'Custom Field Tbl'!$S$5:$S$1053, 0)) )</f>
        <v/>
      </c>
      <c r="L14" t="str" cm="1">
        <f t="array" ref="L14">IF(ISNA(INDEX('Custom Field Tbl'!$R$5:$R$1053, MATCH('CF Values LookUp'!L$4 &amp; 'CF Values LookUp'!$D14, 'Custom Field Tbl'!$Q$5:$Q$1053 &amp; 'Custom Field Tbl'!$S$5:$S$1053, 0)) ), "",
INDEX('Custom Field Tbl'!$R$5:$R$1053, MATCH('CF Values LookUp'!L$4 &amp; 'CF Values LookUp'!$D14, 'Custom Field Tbl'!$Q$5:$Q$1053 &amp; 'Custom Field Tbl'!$S$5:$S$1053, 0)) )</f>
        <v/>
      </c>
      <c r="M14" t="str" cm="1">
        <f t="array" ref="M14">IF(ISNA(INDEX('Custom Field Tbl'!$R$5:$R$1053, MATCH('CF Values LookUp'!M$4 &amp; 'CF Values LookUp'!$D14, 'Custom Field Tbl'!$Q$5:$Q$1053 &amp; 'Custom Field Tbl'!$S$5:$S$1053, 0)) ), "",
INDEX('Custom Field Tbl'!$R$5:$R$1053, MATCH('CF Values LookUp'!M$4 &amp; 'CF Values LookUp'!$D14, 'Custom Field Tbl'!$Q$5:$Q$1053 &amp; 'Custom Field Tbl'!$S$5:$S$1053, 0)) )</f>
        <v/>
      </c>
      <c r="N14" t="str" cm="1">
        <f t="array" ref="N14">IF(ISNA(INDEX('Custom Field Tbl'!$R$5:$R$1053, MATCH('CF Values LookUp'!N$4 &amp; 'CF Values LookUp'!$D14, 'Custom Field Tbl'!$Q$5:$Q$1053 &amp; 'Custom Field Tbl'!$S$5:$S$1053, 0)) ), "",
INDEX('Custom Field Tbl'!$R$5:$R$1053, MATCH('CF Values LookUp'!N$4 &amp; 'CF Values LookUp'!$D14, 'Custom Field Tbl'!$Q$5:$Q$1053 &amp; 'Custom Field Tbl'!$S$5:$S$1053, 0)) )</f>
        <v/>
      </c>
      <c r="O14" t="str" cm="1">
        <f t="array" ref="O14">IF(ISNA(INDEX('Custom Field Tbl'!$R$5:$R$1053, MATCH('CF Values LookUp'!O$4 &amp; 'CF Values LookUp'!$D14, 'Custom Field Tbl'!$Q$5:$Q$1053 &amp; 'Custom Field Tbl'!$S$5:$S$1053, 0)) ), "",
INDEX('Custom Field Tbl'!$R$5:$R$1053, MATCH('CF Values LookUp'!O$4 &amp; 'CF Values LookUp'!$D14, 'Custom Field Tbl'!$Q$5:$Q$1053 &amp; 'Custom Field Tbl'!$S$5:$S$1053, 0)) )</f>
        <v/>
      </c>
      <c r="P14" t="str" cm="1">
        <f t="array" ref="P14">IF(ISNA(INDEX('Custom Field Tbl'!$R$5:$R$1053, MATCH('CF Values LookUp'!P$4 &amp; 'CF Values LookUp'!$D14, 'Custom Field Tbl'!$Q$5:$Q$1053 &amp; 'Custom Field Tbl'!$S$5:$S$1053, 0)) ), "",
INDEX('Custom Field Tbl'!$R$5:$R$1053, MATCH('CF Values LookUp'!P$4 &amp; 'CF Values LookUp'!$D14, 'Custom Field Tbl'!$Q$5:$Q$1053 &amp; 'Custom Field Tbl'!$S$5:$S$1053, 0)) )</f>
        <v/>
      </c>
      <c r="Q14" t="str" cm="1">
        <f t="array" ref="Q14">IF(ISNA(INDEX('Custom Field Tbl'!$R$5:$R$1053, MATCH('CF Values LookUp'!Q$4 &amp; 'CF Values LookUp'!$D14, 'Custom Field Tbl'!$Q$5:$Q$1053 &amp; 'Custom Field Tbl'!$S$5:$S$1053, 0)) ), "",
INDEX('Custom Field Tbl'!$R$5:$R$1053, MATCH('CF Values LookUp'!Q$4 &amp; 'CF Values LookUp'!$D14, 'Custom Field Tbl'!$Q$5:$Q$1053 &amp; 'Custom Field Tbl'!$S$5:$S$1053, 0)) )</f>
        <v/>
      </c>
      <c r="R14" t="str" cm="1">
        <f t="array" ref="R14">IF(ISNA(INDEX('Custom Field Tbl'!$R$5:$R$1053, MATCH('CF Values LookUp'!R$4 &amp; 'CF Values LookUp'!$D14, 'Custom Field Tbl'!$Q$5:$Q$1053 &amp; 'Custom Field Tbl'!$S$5:$S$1053, 0)) ), "",
INDEX('Custom Field Tbl'!$R$5:$R$1053, MATCH('CF Values LookUp'!R$4 &amp; 'CF Values LookUp'!$D14, 'Custom Field Tbl'!$Q$5:$Q$1053 &amp; 'Custom Field Tbl'!$S$5:$S$1053, 0)) )</f>
        <v/>
      </c>
      <c r="S14" t="str" cm="1">
        <f t="array" ref="S14">IF(ISNA(INDEX('Custom Field Tbl'!$R$5:$R$1053, MATCH('CF Values LookUp'!S$4 &amp; 'CF Values LookUp'!$D14, 'Custom Field Tbl'!$Q$5:$Q$1053 &amp; 'Custom Field Tbl'!$S$5:$S$1053, 0)) ), "",
INDEX('Custom Field Tbl'!$R$5:$R$1053, MATCH('CF Values LookUp'!S$4 &amp; 'CF Values LookUp'!$D14, 'Custom Field Tbl'!$Q$5:$Q$1053 &amp; 'Custom Field Tbl'!$S$5:$S$1053, 0)) )</f>
        <v/>
      </c>
      <c r="T14" t="str" cm="1">
        <f t="array" ref="T14">IF(ISNA(INDEX('Custom Field Tbl'!$R$5:$R$1053, MATCH('CF Values LookUp'!T$4 &amp; 'CF Values LookUp'!$D14, 'Custom Field Tbl'!$Q$5:$Q$1053 &amp; 'Custom Field Tbl'!$S$5:$S$1053, 0)) ), "",
INDEX('Custom Field Tbl'!$R$5:$R$1053, MATCH('CF Values LookUp'!T$4 &amp; 'CF Values LookUp'!$D14, 'Custom Field Tbl'!$Q$5:$Q$1053 &amp; 'Custom Field Tbl'!$S$5:$S$1053, 0)) )</f>
        <v/>
      </c>
      <c r="U14" t="str" cm="1">
        <f t="array" ref="U14">IF(ISNA(INDEX('Custom Field Tbl'!$R$5:$R$1053, MATCH('CF Values LookUp'!U$4 &amp; 'CF Values LookUp'!$D14, 'Custom Field Tbl'!$Q$5:$Q$1053 &amp; 'Custom Field Tbl'!$S$5:$S$1053, 0)) ), "",
INDEX('Custom Field Tbl'!$R$5:$R$1053, MATCH('CF Values LookUp'!U$4 &amp; 'CF Values LookUp'!$D14, 'Custom Field Tbl'!$Q$5:$Q$1053 &amp; 'Custom Field Tbl'!$S$5:$S$1053, 0)) )</f>
        <v/>
      </c>
      <c r="V14" t="str" cm="1">
        <f t="array" ref="V14">IF(ISNA(INDEX('Custom Field Tbl'!$R$5:$R$1053, MATCH('CF Values LookUp'!V$4 &amp; 'CF Values LookUp'!$D14, 'Custom Field Tbl'!$Q$5:$Q$1053 &amp; 'Custom Field Tbl'!$S$5:$S$1053, 0)) ), "",
INDEX('Custom Field Tbl'!$R$5:$R$1053, MATCH('CF Values LookUp'!V$4 &amp; 'CF Values LookUp'!$D14, 'Custom Field Tbl'!$Q$5:$Q$1053 &amp; 'Custom Field Tbl'!$S$5:$S$1053, 0)) )</f>
        <v/>
      </c>
      <c r="W14" t="str" cm="1">
        <f t="array" ref="W14">IF(ISNA(INDEX('Custom Field Tbl'!$R$5:$R$1053, MATCH('CF Values LookUp'!W$4 &amp; 'CF Values LookUp'!$D14, 'Custom Field Tbl'!$Q$5:$Q$1053 &amp; 'Custom Field Tbl'!$S$5:$S$1053, 0)) ), "",
INDEX('Custom Field Tbl'!$R$5:$R$1053, MATCH('CF Values LookUp'!W$4 &amp; 'CF Values LookUp'!$D14, 'Custom Field Tbl'!$Q$5:$Q$1053 &amp; 'Custom Field Tbl'!$S$5:$S$1053, 0)) )</f>
        <v/>
      </c>
      <c r="X14" t="str" cm="1">
        <f t="array" ref="X14">IF(ISNA(INDEX('Custom Field Tbl'!$R$5:$R$1053, MATCH('CF Values LookUp'!X$4 &amp; 'CF Values LookUp'!$D14, 'Custom Field Tbl'!$Q$5:$Q$1053 &amp; 'Custom Field Tbl'!$S$5:$S$1053, 0)) ), "",
INDEX('Custom Field Tbl'!$R$5:$R$1053, MATCH('CF Values LookUp'!X$4 &amp; 'CF Values LookUp'!$D14, 'Custom Field Tbl'!$Q$5:$Q$1053 &amp; 'Custom Field Tbl'!$S$5:$S$1053, 0)) )</f>
        <v/>
      </c>
      <c r="Y14" t="str" cm="1">
        <f t="array" ref="Y14">IF(ISNA(INDEX('Custom Field Tbl'!$R$5:$R$1053, MATCH('CF Values LookUp'!Y$4 &amp; 'CF Values LookUp'!$D14, 'Custom Field Tbl'!$Q$5:$Q$1053 &amp; 'Custom Field Tbl'!$S$5:$S$1053, 0)) ), "",
INDEX('Custom Field Tbl'!$R$5:$R$1053, MATCH('CF Values LookUp'!Y$4 &amp; 'CF Values LookUp'!$D14, 'Custom Field Tbl'!$Q$5:$Q$1053 &amp; 'Custom Field Tbl'!$S$5:$S$1053, 0)) )</f>
        <v/>
      </c>
      <c r="Z14" t="str" cm="1">
        <f t="array" ref="Z14">IF(ISNA(INDEX('Custom Field Tbl'!$R$5:$R$1053, MATCH('CF Values LookUp'!Z$4 &amp; 'CF Values LookUp'!$D14, 'Custom Field Tbl'!$Q$5:$Q$1053 &amp; 'Custom Field Tbl'!$S$5:$S$1053, 0)) ), "",
INDEX('Custom Field Tbl'!$R$5:$R$1053, MATCH('CF Values LookUp'!Z$4 &amp; 'CF Values LookUp'!$D14, 'Custom Field Tbl'!$Q$5:$Q$1053 &amp; 'Custom Field Tbl'!$S$5:$S$1053, 0)) )</f>
        <v/>
      </c>
      <c r="AA14" t="str" cm="1">
        <f t="array" ref="AA14">IF(ISNA(INDEX('Custom Field Tbl'!$R$5:$R$1053, MATCH('CF Values LookUp'!AA$4 &amp; 'CF Values LookUp'!$D14, 'Custom Field Tbl'!$Q$5:$Q$1053 &amp; 'Custom Field Tbl'!$S$5:$S$1053, 0)) ), "",
INDEX('Custom Field Tbl'!$R$5:$R$1053, MATCH('CF Values LookUp'!AA$4 &amp; 'CF Values LookUp'!$D14, 'Custom Field Tbl'!$Q$5:$Q$1053 &amp; 'Custom Field Tbl'!$S$5:$S$1053, 0)) )</f>
        <v/>
      </c>
      <c r="AB14" t="str" cm="1">
        <f t="array" ref="AB14">IF(ISNA(INDEX('Custom Field Tbl'!$R$5:$R$1053, MATCH('CF Values LookUp'!AB$4 &amp; 'CF Values LookUp'!$D14, 'Custom Field Tbl'!$Q$5:$Q$1053 &amp; 'Custom Field Tbl'!$S$5:$S$1053, 0)) ), "",
INDEX('Custom Field Tbl'!$R$5:$R$1053, MATCH('CF Values LookUp'!AB$4 &amp; 'CF Values LookUp'!$D14, 'Custom Field Tbl'!$Q$5:$Q$1053 &amp; 'Custom Field Tbl'!$S$5:$S$1053, 0)) )</f>
        <v/>
      </c>
      <c r="AC14" t="str" cm="1">
        <f t="array" ref="AC14">IF(ISNA(INDEX('Custom Field Tbl'!$R$5:$R$1053, MATCH('CF Values LookUp'!AC$4 &amp; 'CF Values LookUp'!$D14, 'Custom Field Tbl'!$Q$5:$Q$1053 &amp; 'Custom Field Tbl'!$S$5:$S$1053, 0)) ), "",
INDEX('Custom Field Tbl'!$R$5:$R$1053, MATCH('CF Values LookUp'!AC$4 &amp; 'CF Values LookUp'!$D14, 'Custom Field Tbl'!$Q$5:$Q$1053 &amp; 'Custom Field Tbl'!$S$5:$S$1053, 0)) )</f>
        <v/>
      </c>
      <c r="AD14" t="str" cm="1">
        <f t="array" ref="AD14">IF(ISNA(INDEX('Custom Field Tbl'!$R$5:$R$1053, MATCH('CF Values LookUp'!AD$4 &amp; 'CF Values LookUp'!$D14, 'Custom Field Tbl'!$Q$5:$Q$1053 &amp; 'Custom Field Tbl'!$S$5:$S$1053, 0)) ), "",
INDEX('Custom Field Tbl'!$R$5:$R$1053, MATCH('CF Values LookUp'!AD$4 &amp; 'CF Values LookUp'!$D14, 'Custom Field Tbl'!$Q$5:$Q$1053 &amp; 'Custom Field Tbl'!$S$5:$S$1053, 0)) )</f>
        <v/>
      </c>
      <c r="AE14" t="str" cm="1">
        <f t="array" ref="AE14">IF(ISNA(INDEX('Custom Field Tbl'!$R$5:$R$1053, MATCH('CF Values LookUp'!AE$4 &amp; 'CF Values LookUp'!$D14, 'Custom Field Tbl'!$Q$5:$Q$1053 &amp; 'Custom Field Tbl'!$S$5:$S$1053, 0)) ), "",
INDEX('Custom Field Tbl'!$R$5:$R$1053, MATCH('CF Values LookUp'!AE$4 &amp; 'CF Values LookUp'!$D14, 'Custom Field Tbl'!$Q$5:$Q$1053 &amp; 'Custom Field Tbl'!$S$5:$S$1053, 0)) )</f>
        <v/>
      </c>
      <c r="AF14" t="str" cm="1">
        <f t="array" ref="AF14">IF(ISNA(INDEX('Custom Field Tbl'!$R$5:$R$1053, MATCH('CF Values LookUp'!AF$4 &amp; 'CF Values LookUp'!$D14, 'Custom Field Tbl'!$Q$5:$Q$1053 &amp; 'Custom Field Tbl'!$S$5:$S$1053, 0)) ), "",
INDEX('Custom Field Tbl'!$R$5:$R$1053, MATCH('CF Values LookUp'!AF$4 &amp; 'CF Values LookUp'!$D14, 'Custom Field Tbl'!$Q$5:$Q$1053 &amp; 'Custom Field Tbl'!$S$5:$S$1053, 0)) )</f>
        <v/>
      </c>
      <c r="AG14" t="str" cm="1">
        <f t="array" ref="AG14">IF(ISNA(INDEX('Custom Field Tbl'!$R$5:$R$1053, MATCH('CF Values LookUp'!AG$4 &amp; 'CF Values LookUp'!$D14, 'Custom Field Tbl'!$Q$5:$Q$1053 &amp; 'Custom Field Tbl'!$S$5:$S$1053, 0)) ), "",
INDEX('Custom Field Tbl'!$R$5:$R$1053, MATCH('CF Values LookUp'!AG$4 &amp; 'CF Values LookUp'!$D14, 'Custom Field Tbl'!$Q$5:$Q$1053 &amp; 'Custom Field Tbl'!$S$5:$S$1053, 0)) )</f>
        <v/>
      </c>
      <c r="AH14" t="str" cm="1">
        <f t="array" ref="AH14">IF(ISNA(INDEX('Custom Field Tbl'!$R$5:$R$1053, MATCH('CF Values LookUp'!AH$4 &amp; 'CF Values LookUp'!$D14, 'Custom Field Tbl'!$Q$5:$Q$1053 &amp; 'Custom Field Tbl'!$S$5:$S$1053, 0)) ), "",
INDEX('Custom Field Tbl'!$R$5:$R$1053, MATCH('CF Values LookUp'!AH$4 &amp; 'CF Values LookUp'!$D14, 'Custom Field Tbl'!$Q$5:$Q$1053 &amp; 'Custom Field Tbl'!$S$5:$S$1053, 0)) )</f>
        <v/>
      </c>
      <c r="AI14" t="str" cm="1">
        <f t="array" ref="AI14">IF(ISNA(INDEX('Custom Field Tbl'!$R$5:$R$1053, MATCH('CF Values LookUp'!AI$4 &amp; 'CF Values LookUp'!$D14, 'Custom Field Tbl'!$Q$5:$Q$1053 &amp; 'Custom Field Tbl'!$S$5:$S$1053, 0)) ), "",
INDEX('Custom Field Tbl'!$R$5:$R$1053, MATCH('CF Values LookUp'!AI$4 &amp; 'CF Values LookUp'!$D14, 'Custom Field Tbl'!$Q$5:$Q$1053 &amp; 'Custom Field Tbl'!$S$5:$S$1053, 0)) )</f>
        <v/>
      </c>
      <c r="AJ14" t="str" cm="1">
        <f t="array" ref="AJ14">IF(ISNA(INDEX('Custom Field Tbl'!$R$5:$R$1053, MATCH('CF Values LookUp'!AJ$4 &amp; 'CF Values LookUp'!$D14, 'Custom Field Tbl'!$Q$5:$Q$1053 &amp; 'Custom Field Tbl'!$S$5:$S$1053, 0)) ), "",
INDEX('Custom Field Tbl'!$R$5:$R$1053, MATCH('CF Values LookUp'!AJ$4 &amp; 'CF Values LookUp'!$D14, 'Custom Field Tbl'!$Q$5:$Q$1053 &amp; 'Custom Field Tbl'!$S$5:$S$1053, 0)) )</f>
        <v/>
      </c>
      <c r="AK14" t="str" cm="1">
        <f t="array" ref="AK14">IF(ISNA(INDEX('Custom Field Tbl'!$R$5:$R$1053, MATCH('CF Values LookUp'!AK$4 &amp; 'CF Values LookUp'!$D14, 'Custom Field Tbl'!$Q$5:$Q$1053 &amp; 'Custom Field Tbl'!$S$5:$S$1053, 0)) ), "",
INDEX('Custom Field Tbl'!$R$5:$R$1053, MATCH('CF Values LookUp'!AK$4 &amp; 'CF Values LookUp'!$D14, 'Custom Field Tbl'!$Q$5:$Q$1053 &amp; 'Custom Field Tbl'!$S$5:$S$1053, 0)) )</f>
        <v/>
      </c>
      <c r="AL14" t="str" cm="1">
        <f t="array" ref="AL14">IF(ISNA(INDEX('Custom Field Tbl'!$R$5:$R$1053, MATCH('CF Values LookUp'!AL$4 &amp; 'CF Values LookUp'!$D14, 'Custom Field Tbl'!$Q$5:$Q$1053 &amp; 'Custom Field Tbl'!$S$5:$S$1053, 0)) ), "",
INDEX('Custom Field Tbl'!$R$5:$R$1053, MATCH('CF Values LookUp'!AL$4 &amp; 'CF Values LookUp'!$D14, 'Custom Field Tbl'!$Q$5:$Q$1053 &amp; 'Custom Field Tbl'!$S$5:$S$1053, 0)) )</f>
        <v/>
      </c>
      <c r="AM14" t="str" cm="1">
        <f t="array" ref="AM14">IF(ISNA(INDEX('Custom Field Tbl'!$R$5:$R$1053, MATCH('CF Values LookUp'!AM$4 &amp; 'CF Values LookUp'!$D14, 'Custom Field Tbl'!$Q$5:$Q$1053 &amp; 'Custom Field Tbl'!$S$5:$S$1053, 0)) ), "",
INDEX('Custom Field Tbl'!$R$5:$R$1053, MATCH('CF Values LookUp'!AM$4 &amp; 'CF Values LookUp'!$D14, 'Custom Field Tbl'!$Q$5:$Q$1053 &amp; 'Custom Field Tbl'!$S$5:$S$1053, 0)) )</f>
        <v/>
      </c>
      <c r="AN14" t="str" cm="1">
        <f t="array" ref="AN14">IF(ISNA(INDEX('Custom Field Tbl'!$R$5:$R$1053, MATCH('CF Values LookUp'!AN$4 &amp; 'CF Values LookUp'!$D14, 'Custom Field Tbl'!$Q$5:$Q$1053 &amp; 'Custom Field Tbl'!$S$5:$S$1053, 0)) ), "",
INDEX('Custom Field Tbl'!$R$5:$R$1053, MATCH('CF Values LookUp'!AN$4 &amp; 'CF Values LookUp'!$D14, 'Custom Field Tbl'!$Q$5:$Q$1053 &amp; 'Custom Field Tbl'!$S$5:$S$1053, 0)) )</f>
        <v/>
      </c>
      <c r="AO14" t="str" cm="1">
        <f t="array" ref="AO14">IF(ISNA(INDEX('Custom Field Tbl'!$R$5:$R$1053, MATCH('CF Values LookUp'!AO$4 &amp; 'CF Values LookUp'!$D14, 'Custom Field Tbl'!$Q$5:$Q$1053 &amp; 'Custom Field Tbl'!$S$5:$S$1053, 0)) ), "",
INDEX('Custom Field Tbl'!$R$5:$R$1053, MATCH('CF Values LookUp'!AO$4 &amp; 'CF Values LookUp'!$D14, 'Custom Field Tbl'!$Q$5:$Q$1053 &amp; 'Custom Field Tbl'!$S$5:$S$1053, 0)) )</f>
        <v/>
      </c>
      <c r="AP14" t="str" cm="1">
        <f t="array" ref="AP14">IF(ISNA(INDEX('Custom Field Tbl'!$R$5:$R$1053, MATCH('CF Values LookUp'!AP$4 &amp; 'CF Values LookUp'!$D14, 'Custom Field Tbl'!$Q$5:$Q$1053 &amp; 'Custom Field Tbl'!$S$5:$S$1053, 0)) ), "",
INDEX('Custom Field Tbl'!$R$5:$R$1053, MATCH('CF Values LookUp'!AP$4 &amp; 'CF Values LookUp'!$D14, 'Custom Field Tbl'!$Q$5:$Q$1053 &amp; 'Custom Field Tbl'!$S$5:$S$1053, 0)) )</f>
        <v/>
      </c>
      <c r="AQ14" t="str" cm="1">
        <f t="array" ref="AQ14">IF(ISNA(INDEX('Custom Field Tbl'!$R$5:$R$1053, MATCH('CF Values LookUp'!AQ$4 &amp; 'CF Values LookUp'!$D14, 'Custom Field Tbl'!$Q$5:$Q$1053 &amp; 'Custom Field Tbl'!$S$5:$S$1053, 0)) ), "",
INDEX('Custom Field Tbl'!$R$5:$R$1053, MATCH('CF Values LookUp'!AQ$4 &amp; 'CF Values LookUp'!$D14, 'Custom Field Tbl'!$Q$5:$Q$1053 &amp; 'Custom Field Tbl'!$S$5:$S$1053, 0)) )</f>
        <v/>
      </c>
      <c r="AR14" t="str" cm="1">
        <f t="array" ref="AR14">IF(ISNA(INDEX('Custom Field Tbl'!$R$5:$R$1053, MATCH('CF Values LookUp'!AR$4 &amp; 'CF Values LookUp'!$D14, 'Custom Field Tbl'!$Q$5:$Q$1053 &amp; 'Custom Field Tbl'!$S$5:$S$1053, 0)) ), "",
INDEX('Custom Field Tbl'!$R$5:$R$1053, MATCH('CF Values LookUp'!AR$4 &amp; 'CF Values LookUp'!$D14, 'Custom Field Tbl'!$Q$5:$Q$1053 &amp; 'Custom Field Tbl'!$S$5:$S$1053, 0)) )</f>
        <v/>
      </c>
      <c r="AS14" t="str" cm="1">
        <f t="array" ref="AS14">IF(ISNA(INDEX('Custom Field Tbl'!$R$5:$R$1053, MATCH('CF Values LookUp'!AS$4 &amp; 'CF Values LookUp'!$D14, 'Custom Field Tbl'!$Q$5:$Q$1053 &amp; 'Custom Field Tbl'!$S$5:$S$1053, 0)) ), "",
INDEX('Custom Field Tbl'!$R$5:$R$1053, MATCH('CF Values LookUp'!AS$4 &amp; 'CF Values LookUp'!$D14, 'Custom Field Tbl'!$Q$5:$Q$1053 &amp; 'Custom Field Tbl'!$S$5:$S$1053, 0)) )</f>
        <v/>
      </c>
      <c r="AT14" t="str" cm="1">
        <f t="array" ref="AT14">IF(ISNA(INDEX('Custom Field Tbl'!$R$5:$R$1053, MATCH('CF Values LookUp'!AT$4 &amp; 'CF Values LookUp'!$D14, 'Custom Field Tbl'!$Q$5:$Q$1053 &amp; 'Custom Field Tbl'!$S$5:$S$1053, 0)) ), "",
INDEX('Custom Field Tbl'!$R$5:$R$1053, MATCH('CF Values LookUp'!AT$4 &amp; 'CF Values LookUp'!$D14, 'Custom Field Tbl'!$Q$5:$Q$1053 &amp; 'Custom Field Tbl'!$S$5:$S$1053, 0)) )</f>
        <v/>
      </c>
      <c r="AU14" t="str" cm="1">
        <f t="array" ref="AU14">IF(ISNA(INDEX('Custom Field Tbl'!$R$5:$R$1053, MATCH('CF Values LookUp'!AU$4 &amp; 'CF Values LookUp'!$D14, 'Custom Field Tbl'!$Q$5:$Q$1053 &amp; 'Custom Field Tbl'!$S$5:$S$1053, 0)) ), "",
INDEX('Custom Field Tbl'!$R$5:$R$1053, MATCH('CF Values LookUp'!AU$4 &amp; 'CF Values LookUp'!$D14, 'Custom Field Tbl'!$Q$5:$Q$1053 &amp; 'Custom Field Tbl'!$S$5:$S$1053, 0)) )</f>
        <v/>
      </c>
      <c r="AV14" t="str" cm="1">
        <f t="array" ref="AV14">IF(ISNA(INDEX('Custom Field Tbl'!$R$5:$R$1053, MATCH('CF Values LookUp'!AV$4 &amp; 'CF Values LookUp'!$D14, 'Custom Field Tbl'!$Q$5:$Q$1053 &amp; 'Custom Field Tbl'!$S$5:$S$1053, 0)) ), "",
INDEX('Custom Field Tbl'!$R$5:$R$1053, MATCH('CF Values LookUp'!AV$4 &amp; 'CF Values LookUp'!$D14, 'Custom Field Tbl'!$Q$5:$Q$1053 &amp; 'Custom Field Tbl'!$S$5:$S$1053, 0)) )</f>
        <v/>
      </c>
      <c r="AW14" t="str" cm="1">
        <f t="array" ref="AW14">IF(ISNA(INDEX('Custom Field Tbl'!$R$5:$R$1053, MATCH('CF Values LookUp'!AW$4 &amp; 'CF Values LookUp'!$D14, 'Custom Field Tbl'!$Q$5:$Q$1053 &amp; 'Custom Field Tbl'!$S$5:$S$1053, 0)) ), "",
INDEX('Custom Field Tbl'!$R$5:$R$1053, MATCH('CF Values LookUp'!AW$4 &amp; 'CF Values LookUp'!$D14, 'Custom Field Tbl'!$Q$5:$Q$1053 &amp; 'Custom Field Tbl'!$S$5:$S$1053, 0)) )</f>
        <v/>
      </c>
      <c r="AX14" t="str" cm="1">
        <f t="array" ref="AX14">IF(ISNA(INDEX('Custom Field Tbl'!$R$5:$R$1053, MATCH('CF Values LookUp'!AX$4 &amp; 'CF Values LookUp'!$D14, 'Custom Field Tbl'!$Q$5:$Q$1053 &amp; 'Custom Field Tbl'!$S$5:$S$1053, 0)) ), "",
INDEX('Custom Field Tbl'!$R$5:$R$1053, MATCH('CF Values LookUp'!AX$4 &amp; 'CF Values LookUp'!$D14, 'Custom Field Tbl'!$Q$5:$Q$1053 &amp; 'Custom Field Tbl'!$S$5:$S$1053, 0)) )</f>
        <v/>
      </c>
      <c r="AY14" t="str" cm="1">
        <f t="array" ref="AY14">IF(ISNA(INDEX('Custom Field Tbl'!$R$5:$R$1053, MATCH('CF Values LookUp'!AY$4 &amp; 'CF Values LookUp'!$D14, 'Custom Field Tbl'!$Q$5:$Q$1053 &amp; 'Custom Field Tbl'!$S$5:$S$1053, 0)) ), "",
INDEX('Custom Field Tbl'!$R$5:$R$1053, MATCH('CF Values LookUp'!AY$4 &amp; 'CF Values LookUp'!$D14, 'Custom Field Tbl'!$Q$5:$Q$1053 &amp; 'Custom Field Tbl'!$S$5:$S$1053, 0)) )</f>
        <v/>
      </c>
      <c r="AZ14" t="str" cm="1">
        <f t="array" ref="AZ14">IF(ISNA(INDEX('Custom Field Tbl'!$R$5:$R$1053, MATCH('CF Values LookUp'!AZ$4 &amp; 'CF Values LookUp'!$D14, 'Custom Field Tbl'!$Q$5:$Q$1053 &amp; 'Custom Field Tbl'!$S$5:$S$1053, 0)) ), "",
INDEX('Custom Field Tbl'!$R$5:$R$1053, MATCH('CF Values LookUp'!AZ$4 &amp; 'CF Values LookUp'!$D14, 'Custom Field Tbl'!$Q$5:$Q$1053 &amp; 'Custom Field Tbl'!$S$5:$S$1053, 0)) )</f>
        <v/>
      </c>
      <c r="BA14" t="str" cm="1">
        <f t="array" ref="BA14">IF(ISNA(INDEX('Custom Field Tbl'!$R$5:$R$1053, MATCH('CF Values LookUp'!BA$4 &amp; 'CF Values LookUp'!$D14, 'Custom Field Tbl'!$Q$5:$Q$1053 &amp; 'Custom Field Tbl'!$S$5:$S$1053, 0)) ), "",
INDEX('Custom Field Tbl'!$R$5:$R$1053, MATCH('CF Values LookUp'!BA$4 &amp; 'CF Values LookUp'!$D14, 'Custom Field Tbl'!$Q$5:$Q$1053 &amp; 'Custom Field Tbl'!$S$5:$S$1053, 0)) )</f>
        <v/>
      </c>
      <c r="BB14" t="str" cm="1">
        <f t="array" ref="BB14">IF(ISNA(INDEX('Custom Field Tbl'!$R$5:$R$1053, MATCH('CF Values LookUp'!BB$4 &amp; 'CF Values LookUp'!$D14, 'Custom Field Tbl'!$Q$5:$Q$1053 &amp; 'Custom Field Tbl'!$S$5:$S$1053, 0)) ), "",
INDEX('Custom Field Tbl'!$R$5:$R$1053, MATCH('CF Values LookUp'!BB$4 &amp; 'CF Values LookUp'!$D14, 'Custom Field Tbl'!$Q$5:$Q$1053 &amp; 'Custom Field Tbl'!$S$5:$S$1053, 0)) )</f>
        <v/>
      </c>
      <c r="BC14" t="str" cm="1">
        <f t="array" ref="BC14">IF(ISNA(INDEX('Custom Field Tbl'!$R$5:$R$1053, MATCH('CF Values LookUp'!BC$4 &amp; 'CF Values LookUp'!$D14, 'Custom Field Tbl'!$Q$5:$Q$1053 &amp; 'Custom Field Tbl'!$S$5:$S$1053, 0)) ), "",
INDEX('Custom Field Tbl'!$R$5:$R$1053, MATCH('CF Values LookUp'!BC$4 &amp; 'CF Values LookUp'!$D14, 'Custom Field Tbl'!$Q$5:$Q$1053 &amp; 'Custom Field Tbl'!$S$5:$S$1053, 0)) )</f>
        <v/>
      </c>
      <c r="BD14" t="str" cm="1">
        <f t="array" ref="BD14">IF(ISNA(INDEX('Custom Field Tbl'!$R$5:$R$1053, MATCH('CF Values LookUp'!BD$4 &amp; 'CF Values LookUp'!$D14, 'Custom Field Tbl'!$Q$5:$Q$1053 &amp; 'Custom Field Tbl'!$S$5:$S$1053, 0)) ), "",
INDEX('Custom Field Tbl'!$R$5:$R$1053, MATCH('CF Values LookUp'!BD$4 &amp; 'CF Values LookUp'!$D14, 'Custom Field Tbl'!$Q$5:$Q$1053 &amp; 'Custom Field Tbl'!$S$5:$S$1053, 0)) )</f>
        <v>Sand Transfer</v>
      </c>
      <c r="BE14" t="str" cm="1">
        <f t="array" ref="BE14">IF(ISNA(INDEX('Custom Field Tbl'!$R$5:$R$1053, MATCH('CF Values LookUp'!BE$4 &amp; 'CF Values LookUp'!$D14, 'Custom Field Tbl'!$Q$5:$Q$1053 &amp; 'Custom Field Tbl'!$S$5:$S$1053, 0)) ), "",
INDEX('Custom Field Tbl'!$R$5:$R$1053, MATCH('CF Values LookUp'!BE$4 &amp; 'CF Values LookUp'!$D14, 'Custom Field Tbl'!$Q$5:$Q$1053 &amp; 'Custom Field Tbl'!$S$5:$S$1053, 0)) )</f>
        <v/>
      </c>
      <c r="BF14" t="str" cm="1">
        <f t="array" ref="BF14">IF(ISNA(INDEX('Custom Field Tbl'!$R$5:$R$1053, MATCH('CF Values LookUp'!BF$4 &amp; 'CF Values LookUp'!$D14, 'Custom Field Tbl'!$Q$5:$Q$1053 &amp; 'Custom Field Tbl'!$S$5:$S$1053, 0)) ), "",
INDEX('Custom Field Tbl'!$R$5:$R$1053, MATCH('CF Values LookUp'!BF$4 &amp; 'CF Values LookUp'!$D14, 'Custom Field Tbl'!$Q$5:$Q$1053 &amp; 'Custom Field Tbl'!$S$5:$S$1053, 0)) )</f>
        <v/>
      </c>
      <c r="BG14" t="str" cm="1">
        <f t="array" ref="BG14">IF(ISNA(INDEX('Custom Field Tbl'!$R$5:$R$1053, MATCH('CF Values LookUp'!BG$4 &amp; 'CF Values LookUp'!$D14, 'Custom Field Tbl'!$Q$5:$Q$1053 &amp; 'Custom Field Tbl'!$S$5:$S$1053, 0)) ), "",
INDEX('Custom Field Tbl'!$R$5:$R$1053, MATCH('CF Values LookUp'!BG$4 &amp; 'CF Values LookUp'!$D14, 'Custom Field Tbl'!$Q$5:$Q$1053 &amp; 'Custom Field Tbl'!$S$5:$S$1053, 0)) )</f>
        <v/>
      </c>
      <c r="BH14" t="str" cm="1">
        <f t="array" ref="BH14">IF(ISNA(INDEX('Custom Field Tbl'!$R$5:$R$1053, MATCH('CF Values LookUp'!BH$4 &amp; 'CF Values LookUp'!$D14, 'Custom Field Tbl'!$Q$5:$Q$1053 &amp; 'Custom Field Tbl'!$S$5:$S$1053, 0)) ), "",
INDEX('Custom Field Tbl'!$R$5:$R$1053, MATCH('CF Values LookUp'!BH$4 &amp; 'CF Values LookUp'!$D14, 'Custom Field Tbl'!$Q$5:$Q$1053 &amp; 'Custom Field Tbl'!$S$5:$S$1053, 0)) )</f>
        <v/>
      </c>
      <c r="BI14" t="str" cm="1">
        <f t="array" ref="BI14">IF(ISNA(INDEX('Custom Field Tbl'!$R$5:$R$1053, MATCH('CF Values LookUp'!BI$4 &amp; 'CF Values LookUp'!$D14, 'Custom Field Tbl'!$Q$5:$Q$1053 &amp; 'Custom Field Tbl'!$S$5:$S$1053, 0)) ), "",
INDEX('Custom Field Tbl'!$R$5:$R$1053, MATCH('CF Values LookUp'!BI$4 &amp; 'CF Values LookUp'!$D14, 'Custom Field Tbl'!$Q$5:$Q$1053 &amp; 'Custom Field Tbl'!$S$5:$S$1053, 0)) )</f>
        <v/>
      </c>
      <c r="BJ14" t="str" cm="1">
        <f t="array" ref="BJ14">IF(ISNA(INDEX('Custom Field Tbl'!$R$5:$R$1053, MATCH('CF Values LookUp'!BJ$4 &amp; 'CF Values LookUp'!$D14, 'Custom Field Tbl'!$Q$5:$Q$1053 &amp; 'Custom Field Tbl'!$S$5:$S$1053, 0)) ), "",
INDEX('Custom Field Tbl'!$R$5:$R$1053, MATCH('CF Values LookUp'!BJ$4 &amp; 'CF Values LookUp'!$D14, 'Custom Field Tbl'!$Q$5:$Q$1053 &amp; 'Custom Field Tbl'!$S$5:$S$1053, 0)) )</f>
        <v/>
      </c>
      <c r="BK14" t="str" cm="1">
        <f t="array" ref="BK14">IF(ISNA(INDEX('Custom Field Tbl'!$R$5:$R$1053, MATCH('CF Values LookUp'!BK$4 &amp; 'CF Values LookUp'!$D14, 'Custom Field Tbl'!$Q$5:$Q$1053 &amp; 'Custom Field Tbl'!$S$5:$S$1053, 0)) ), "",
INDEX('Custom Field Tbl'!$R$5:$R$1053, MATCH('CF Values LookUp'!BK$4 &amp; 'CF Values LookUp'!$D14, 'Custom Field Tbl'!$Q$5:$Q$1053 &amp; 'Custom Field Tbl'!$S$5:$S$1053, 0)) )</f>
        <v/>
      </c>
      <c r="BL14" t="str" cm="1">
        <f t="array" ref="BL14">IF(ISNA(INDEX('Custom Field Tbl'!$R$5:$R$1053, MATCH('CF Values LookUp'!BL$4 &amp; 'CF Values LookUp'!$D14, 'Custom Field Tbl'!$Q$5:$Q$1053 &amp; 'Custom Field Tbl'!$S$5:$S$1053, 0)) ), "",
INDEX('Custom Field Tbl'!$R$5:$R$1053, MATCH('CF Values LookUp'!BL$4 &amp; 'CF Values LookUp'!$D14, 'Custom Field Tbl'!$Q$5:$Q$1053 &amp; 'Custom Field Tbl'!$S$5:$S$1053, 0)) )</f>
        <v/>
      </c>
      <c r="BM14" t="str" cm="1">
        <f t="array" ref="BM14">IF(ISNA(INDEX('Custom Field Tbl'!$R$5:$R$1053, MATCH('CF Values LookUp'!BM$4 &amp; 'CF Values LookUp'!$D14, 'Custom Field Tbl'!$Q$5:$Q$1053 &amp; 'Custom Field Tbl'!$S$5:$S$1053, 0)) ), "",
INDEX('Custom Field Tbl'!$R$5:$R$1053, MATCH('CF Values LookUp'!BM$4 &amp; 'CF Values LookUp'!$D14, 'Custom Field Tbl'!$Q$5:$Q$1053 &amp; 'Custom Field Tbl'!$S$5:$S$1053, 0)) )</f>
        <v/>
      </c>
      <c r="BN14" t="str" cm="1">
        <f t="array" ref="BN14">IF(ISNA(INDEX('Custom Field Tbl'!$R$5:$R$1053, MATCH('CF Values LookUp'!BN$4 &amp; 'CF Values LookUp'!$D14, 'Custom Field Tbl'!$Q$5:$Q$1053 &amp; 'Custom Field Tbl'!$S$5:$S$1053, 0)) ), "",
INDEX('Custom Field Tbl'!$R$5:$R$1053, MATCH('CF Values LookUp'!BN$4 &amp; 'CF Values LookUp'!$D14, 'Custom Field Tbl'!$Q$5:$Q$1053 &amp; 'Custom Field Tbl'!$S$5:$S$1053, 0)) )</f>
        <v/>
      </c>
      <c r="BO14" t="str" cm="1">
        <f t="array" ref="BO14">IF(ISNA(INDEX('Custom Field Tbl'!$R$5:$R$1053, MATCH('CF Values LookUp'!BO$4 &amp; 'CF Values LookUp'!$D14, 'Custom Field Tbl'!$Q$5:$Q$1053 &amp; 'Custom Field Tbl'!$S$5:$S$1053, 0)) ), "",
INDEX('Custom Field Tbl'!$R$5:$R$1053, MATCH('CF Values LookUp'!BO$4 &amp; 'CF Values LookUp'!$D14, 'Custom Field Tbl'!$Q$5:$Q$1053 &amp; 'Custom Field Tbl'!$S$5:$S$1053, 0)) )</f>
        <v/>
      </c>
      <c r="BP14" t="str" cm="1">
        <f t="array" ref="BP14">IF(ISNA(INDEX('Custom Field Tbl'!$R$5:$R$1053, MATCH('CF Values LookUp'!BP$4 &amp; 'CF Values LookUp'!$D14, 'Custom Field Tbl'!$Q$5:$Q$1053 &amp; 'Custom Field Tbl'!$S$5:$S$1053, 0)) ), "",
INDEX('Custom Field Tbl'!$R$5:$R$1053, MATCH('CF Values LookUp'!BP$4 &amp; 'CF Values LookUp'!$D14, 'Custom Field Tbl'!$Q$5:$Q$1053 &amp; 'Custom Field Tbl'!$S$5:$S$1053, 0)) )</f>
        <v/>
      </c>
      <c r="BQ14" t="str" cm="1">
        <f t="array" ref="BQ14">IF(ISNA(INDEX('Custom Field Tbl'!$R$5:$R$1053, MATCH('CF Values LookUp'!BQ$4 &amp; 'CF Values LookUp'!$D14, 'Custom Field Tbl'!$Q$5:$Q$1053 &amp; 'Custom Field Tbl'!$S$5:$S$1053, 0)) ), "",
INDEX('Custom Field Tbl'!$R$5:$R$1053, MATCH('CF Values LookUp'!BQ$4 &amp; 'CF Values LookUp'!$D14, 'Custom Field Tbl'!$Q$5:$Q$1053 &amp; 'Custom Field Tbl'!$S$5:$S$1053, 0)) )</f>
        <v/>
      </c>
      <c r="BR14" t="str" cm="1">
        <f t="array" ref="BR14">IF(ISNA(INDEX('Custom Field Tbl'!$R$5:$R$1053, MATCH('CF Values LookUp'!BR$4 &amp; 'CF Values LookUp'!$D14, 'Custom Field Tbl'!$Q$5:$Q$1053 &amp; 'Custom Field Tbl'!$S$5:$S$1053, 0)) ), "",
INDEX('Custom Field Tbl'!$R$5:$R$1053, MATCH('CF Values LookUp'!BR$4 &amp; 'CF Values LookUp'!$D14, 'Custom Field Tbl'!$Q$5:$Q$1053 &amp; 'Custom Field Tbl'!$S$5:$S$1053, 0)) )</f>
        <v/>
      </c>
      <c r="BS14" t="str" cm="1">
        <f t="array" ref="BS14">IF(ISNA(INDEX('Custom Field Tbl'!$R$5:$R$1053, MATCH('CF Values LookUp'!BS$4 &amp; 'CF Values LookUp'!$D14, 'Custom Field Tbl'!$Q$5:$Q$1053 &amp; 'Custom Field Tbl'!$S$5:$S$1053, 0)) ), "",
INDEX('Custom Field Tbl'!$R$5:$R$1053, MATCH('CF Values LookUp'!BS$4 &amp; 'CF Values LookUp'!$D14, 'Custom Field Tbl'!$Q$5:$Q$1053 &amp; 'Custom Field Tbl'!$S$5:$S$1053, 0)) )</f>
        <v/>
      </c>
      <c r="BT14" t="str" cm="1">
        <f t="array" ref="BT14">IF(ISNA(INDEX('Custom Field Tbl'!$R$5:$R$1053, MATCH('CF Values LookUp'!BT$4 &amp; 'CF Values LookUp'!$D14, 'Custom Field Tbl'!$Q$5:$Q$1053 &amp; 'Custom Field Tbl'!$S$5:$S$1053, 0)) ), "",
INDEX('Custom Field Tbl'!$R$5:$R$1053, MATCH('CF Values LookUp'!BT$4 &amp; 'CF Values LookUp'!$D14, 'Custom Field Tbl'!$Q$5:$Q$1053 &amp; 'Custom Field Tbl'!$S$5:$S$1053, 0)) )</f>
        <v/>
      </c>
      <c r="BU14" t="str" cm="1">
        <f t="array" ref="BU14">IF(ISNA(INDEX('Custom Field Tbl'!$R$5:$R$1053, MATCH('CF Values LookUp'!BU$4 &amp; 'CF Values LookUp'!$D14, 'Custom Field Tbl'!$Q$5:$Q$1053 &amp; 'Custom Field Tbl'!$S$5:$S$1053, 0)) ), "",
INDEX('Custom Field Tbl'!$R$5:$R$1053, MATCH('CF Values LookUp'!BU$4 &amp; 'CF Values LookUp'!$D14, 'Custom Field Tbl'!$Q$5:$Q$1053 &amp; 'Custom Field Tbl'!$S$5:$S$1053, 0)) )</f>
        <v/>
      </c>
      <c r="BV14" t="str" cm="1">
        <f t="array" ref="BV14">IF(ISNA(INDEX('Custom Field Tbl'!$R$5:$R$1053, MATCH('CF Values LookUp'!BV$4 &amp; 'CF Values LookUp'!$D14, 'Custom Field Tbl'!$Q$5:$Q$1053 &amp; 'Custom Field Tbl'!$S$5:$S$1053, 0)) ), "",
INDEX('Custom Field Tbl'!$R$5:$R$1053, MATCH('CF Values LookUp'!BV$4 &amp; 'CF Values LookUp'!$D14, 'Custom Field Tbl'!$Q$5:$Q$1053 &amp; 'Custom Field Tbl'!$S$5:$S$1053, 0)) )</f>
        <v/>
      </c>
      <c r="BW14" t="str" cm="1">
        <f t="array" ref="BW14">IF(ISNA(INDEX('Custom Field Tbl'!$R$5:$R$1053, MATCH('CF Values LookUp'!BW$4 &amp; 'CF Values LookUp'!$D14, 'Custom Field Tbl'!$Q$5:$Q$1053 &amp; 'Custom Field Tbl'!$S$5:$S$1053, 0)) ), "",
INDEX('Custom Field Tbl'!$R$5:$R$1053, MATCH('CF Values LookUp'!BW$4 &amp; 'CF Values LookUp'!$D14, 'Custom Field Tbl'!$Q$5:$Q$1053 &amp; 'Custom Field Tbl'!$S$5:$S$1053, 0)) )</f>
        <v/>
      </c>
      <c r="BX14" t="str" cm="1">
        <f t="array" ref="BX14">IF(ISNA(INDEX('Custom Field Tbl'!$R$5:$R$1053, MATCH('CF Values LookUp'!BX$4 &amp; 'CF Values LookUp'!$D14, 'Custom Field Tbl'!$Q$5:$Q$1053 &amp; 'Custom Field Tbl'!$S$5:$S$1053, 0)) ), "",
INDEX('Custom Field Tbl'!$R$5:$R$1053, MATCH('CF Values LookUp'!BX$4 &amp; 'CF Values LookUp'!$D14, 'Custom Field Tbl'!$Q$5:$Q$1053 &amp; 'Custom Field Tbl'!$S$5:$S$1053, 0)) )</f>
        <v/>
      </c>
      <c r="BY14" t="str" cm="1">
        <f t="array" ref="BY14">IF(ISNA(INDEX('Custom Field Tbl'!$R$5:$R$1053, MATCH('CF Values LookUp'!BY$4 &amp; 'CF Values LookUp'!$D14, 'Custom Field Tbl'!$Q$5:$Q$1053 &amp; 'Custom Field Tbl'!$S$5:$S$1053, 0)) ), "",
INDEX('Custom Field Tbl'!$R$5:$R$1053, MATCH('CF Values LookUp'!BY$4 &amp; 'CF Values LookUp'!$D14, 'Custom Field Tbl'!$Q$5:$Q$1053 &amp; 'Custom Field Tbl'!$S$5:$S$1053, 0)) )</f>
        <v/>
      </c>
      <c r="BZ14" t="str" cm="1">
        <f t="array" ref="BZ14">IF(ISNA(INDEX('Custom Field Tbl'!$R$5:$R$1053, MATCH('CF Values LookUp'!BZ$4 &amp; 'CF Values LookUp'!$D14, 'Custom Field Tbl'!$Q$5:$Q$1053 &amp; 'Custom Field Tbl'!$S$5:$S$1053, 0)) ), "",
INDEX('Custom Field Tbl'!$R$5:$R$1053, MATCH('CF Values LookUp'!BZ$4 &amp; 'CF Values LookUp'!$D14, 'Custom Field Tbl'!$Q$5:$Q$1053 &amp; 'Custom Field Tbl'!$S$5:$S$1053, 0)) )</f>
        <v/>
      </c>
      <c r="CA14" t="str" cm="1">
        <f t="array" ref="CA14">IF(ISNA(INDEX('Custom Field Tbl'!$R$5:$R$1053, MATCH('CF Values LookUp'!CA$4 &amp; 'CF Values LookUp'!$D14, 'Custom Field Tbl'!$Q$5:$Q$1053 &amp; 'Custom Field Tbl'!$S$5:$S$1053, 0)) ), "",
INDEX('Custom Field Tbl'!$R$5:$R$1053, MATCH('CF Values LookUp'!CA$4 &amp; 'CF Values LookUp'!$D14, 'Custom Field Tbl'!$Q$5:$Q$1053 &amp; 'Custom Field Tbl'!$S$5:$S$1053, 0)) )</f>
        <v/>
      </c>
      <c r="CB14" t="str" cm="1">
        <f t="array" ref="CB14">IF(ISNA(INDEX('Custom Field Tbl'!$R$5:$R$1053, MATCH('CF Values LookUp'!CB$4 &amp; 'CF Values LookUp'!$D14, 'Custom Field Tbl'!$Q$5:$Q$1053 &amp; 'Custom Field Tbl'!$S$5:$S$1053, 0)) ), "",
INDEX('Custom Field Tbl'!$R$5:$R$1053, MATCH('CF Values LookUp'!CB$4 &amp; 'CF Values LookUp'!$D14, 'Custom Field Tbl'!$Q$5:$Q$1053 &amp; 'Custom Field Tbl'!$S$5:$S$1053, 0)) )</f>
        <v/>
      </c>
      <c r="CC14" t="str" cm="1">
        <f t="array" ref="CC14">IF(ISNA(INDEX('Custom Field Tbl'!$R$5:$R$1053, MATCH('CF Values LookUp'!CC$4 &amp; 'CF Values LookUp'!$D14, 'Custom Field Tbl'!$Q$5:$Q$1053 &amp; 'Custom Field Tbl'!$S$5:$S$1053, 0)) ), "",
INDEX('Custom Field Tbl'!$R$5:$R$1053, MATCH('CF Values LookUp'!CC$4 &amp; 'CF Values LookUp'!$D14, 'Custom Field Tbl'!$Q$5:$Q$1053 &amp; 'Custom Field Tbl'!$S$5:$S$1053, 0)) )</f>
        <v/>
      </c>
      <c r="CD14" t="str" cm="1">
        <f t="array" ref="CD14">IF(ISNA(INDEX('Custom Field Tbl'!$R$5:$R$1053, MATCH('CF Values LookUp'!CD$4 &amp; 'CF Values LookUp'!$D14, 'Custom Field Tbl'!$Q$5:$Q$1053 &amp; 'Custom Field Tbl'!$S$5:$S$1053, 0)) ), "",
INDEX('Custom Field Tbl'!$R$5:$R$1053, MATCH('CF Values LookUp'!CD$4 &amp; 'CF Values LookUp'!$D14, 'Custom Field Tbl'!$Q$5:$Q$1053 &amp; 'Custom Field Tbl'!$S$5:$S$1053, 0)) )</f>
        <v/>
      </c>
      <c r="CE14" t="str" cm="1">
        <f t="array" ref="CE14">IF(ISNA(INDEX('Custom Field Tbl'!$R$5:$R$1053, MATCH('CF Values LookUp'!CE$4 &amp; 'CF Values LookUp'!$D14, 'Custom Field Tbl'!$Q$5:$Q$1053 &amp; 'Custom Field Tbl'!$S$5:$S$1053, 0)) ), "",
INDEX('Custom Field Tbl'!$R$5:$R$1053, MATCH('CF Values LookUp'!CE$4 &amp; 'CF Values LookUp'!$D14, 'Custom Field Tbl'!$Q$5:$Q$1053 &amp; 'Custom Field Tbl'!$S$5:$S$1053, 0)) )</f>
        <v/>
      </c>
      <c r="CF14" t="str" cm="1">
        <f t="array" ref="CF14">IF(ISNA(INDEX('Custom Field Tbl'!$R$5:$R$1053, MATCH('CF Values LookUp'!CF$4 &amp; 'CF Values LookUp'!$D14, 'Custom Field Tbl'!$Q$5:$Q$1053 &amp; 'Custom Field Tbl'!$S$5:$S$1053, 0)) ), "",
INDEX('Custom Field Tbl'!$R$5:$R$1053, MATCH('CF Values LookUp'!CF$4 &amp; 'CF Values LookUp'!$D14, 'Custom Field Tbl'!$Q$5:$Q$1053 &amp; 'Custom Field Tbl'!$S$5:$S$1053, 0)) )</f>
        <v/>
      </c>
      <c r="CG14" t="str" cm="1">
        <f t="array" ref="CG14">IF(ISNA(INDEX('Custom Field Tbl'!$R$5:$R$1053, MATCH('CF Values LookUp'!CG$4 &amp; 'CF Values LookUp'!$D14, 'Custom Field Tbl'!$Q$5:$Q$1053 &amp; 'Custom Field Tbl'!$S$5:$S$1053, 0)) ), "",
INDEX('Custom Field Tbl'!$R$5:$R$1053, MATCH('CF Values LookUp'!CG$4 &amp; 'CF Values LookUp'!$D14, 'Custom Field Tbl'!$Q$5:$Q$1053 &amp; 'Custom Field Tbl'!$S$5:$S$1053, 0)) )</f>
        <v/>
      </c>
      <c r="CH14" t="str" cm="1">
        <f t="array" ref="CH14">IF(ISNA(INDEX('Custom Field Tbl'!$R$5:$R$1053, MATCH('CF Values LookUp'!CH$4 &amp; 'CF Values LookUp'!$D14, 'Custom Field Tbl'!$Q$5:$Q$1053 &amp; 'Custom Field Tbl'!$S$5:$S$1053, 0)) ), "",
INDEX('Custom Field Tbl'!$R$5:$R$1053, MATCH('CF Values LookUp'!CH$4 &amp; 'CF Values LookUp'!$D14, 'Custom Field Tbl'!$Q$5:$Q$1053 &amp; 'Custom Field Tbl'!$S$5:$S$1053, 0)) )</f>
        <v/>
      </c>
      <c r="CI14" t="str" cm="1">
        <f t="array" ref="CI14">IF(ISNA(INDEX('Custom Field Tbl'!$R$5:$R$1053, MATCH('CF Values LookUp'!CI$4 &amp; 'CF Values LookUp'!$D14, 'Custom Field Tbl'!$Q$5:$Q$1053 &amp; 'Custom Field Tbl'!$S$5:$S$1053, 0)) ), "",
INDEX('Custom Field Tbl'!$R$5:$R$1053, MATCH('CF Values LookUp'!CI$4 &amp; 'CF Values LookUp'!$D14, 'Custom Field Tbl'!$Q$5:$Q$1053 &amp; 'Custom Field Tbl'!$S$5:$S$1053, 0)) )</f>
        <v/>
      </c>
      <c r="CJ14" t="str" cm="1">
        <f t="array" ref="CJ14">IF(ISNA(INDEX('Custom Field Tbl'!$R$5:$R$1053, MATCH('CF Values LookUp'!CJ$4 &amp; 'CF Values LookUp'!$D14, 'Custom Field Tbl'!$Q$5:$Q$1053 &amp; 'Custom Field Tbl'!$S$5:$S$1053, 0)) ), "",
INDEX('Custom Field Tbl'!$R$5:$R$1053, MATCH('CF Values LookUp'!CJ$4 &amp; 'CF Values LookUp'!$D14, 'Custom Field Tbl'!$Q$5:$Q$1053 &amp; 'Custom Field Tbl'!$S$5:$S$1053, 0)) )</f>
        <v/>
      </c>
      <c r="CK14" t="str" cm="1">
        <f t="array" ref="CK14">IF(ISNA(INDEX('Custom Field Tbl'!$R$5:$R$1053, MATCH('CF Values LookUp'!CK$4 &amp; 'CF Values LookUp'!$D14, 'Custom Field Tbl'!$Q$5:$Q$1053 &amp; 'Custom Field Tbl'!$S$5:$S$1053, 0)) ), "",
INDEX('Custom Field Tbl'!$R$5:$R$1053, MATCH('CF Values LookUp'!CK$4 &amp; 'CF Values LookUp'!$D14, 'Custom Field Tbl'!$Q$5:$Q$1053 &amp; 'Custom Field Tbl'!$S$5:$S$1053, 0)) )</f>
        <v/>
      </c>
      <c r="CL14" t="str" cm="1">
        <f t="array" ref="CL14">IF(ISNA(INDEX('Custom Field Tbl'!$R$5:$R$1053, MATCH('CF Values LookUp'!CL$4 &amp; 'CF Values LookUp'!$D14, 'Custom Field Tbl'!$Q$5:$Q$1053 &amp; 'Custom Field Tbl'!$S$5:$S$1053, 0)) ), "",
INDEX('Custom Field Tbl'!$R$5:$R$1053, MATCH('CF Values LookUp'!CL$4 &amp; 'CF Values LookUp'!$D14, 'Custom Field Tbl'!$Q$5:$Q$1053 &amp; 'Custom Field Tbl'!$S$5:$S$1053, 0)) )</f>
        <v/>
      </c>
      <c r="CM14" t="str" cm="1">
        <f t="array" ref="CM14">IF(ISNA(INDEX('Custom Field Tbl'!$R$5:$R$1053, MATCH('CF Values LookUp'!CM$4 &amp; 'CF Values LookUp'!$D14, 'Custom Field Tbl'!$Q$5:$Q$1053 &amp; 'Custom Field Tbl'!$S$5:$S$1053, 0)) ), "",
INDEX('Custom Field Tbl'!$R$5:$R$1053, MATCH('CF Values LookUp'!CM$4 &amp; 'CF Values LookUp'!$D14, 'Custom Field Tbl'!$Q$5:$Q$1053 &amp; 'Custom Field Tbl'!$S$5:$S$1053, 0)) )</f>
        <v/>
      </c>
      <c r="CN14" t="str" cm="1">
        <f t="array" ref="CN14">IF(ISNA(INDEX('Custom Field Tbl'!$R$5:$R$1053, MATCH('CF Values LookUp'!CN$4 &amp; 'CF Values LookUp'!$D14, 'Custom Field Tbl'!$Q$5:$Q$1053 &amp; 'Custom Field Tbl'!$S$5:$S$1053, 0)) ), "",
INDEX('Custom Field Tbl'!$R$5:$R$1053, MATCH('CF Values LookUp'!CN$4 &amp; 'CF Values LookUp'!$D14, 'Custom Field Tbl'!$Q$5:$Q$1053 &amp; 'Custom Field Tbl'!$S$5:$S$1053, 0)) )</f>
        <v/>
      </c>
      <c r="CO14" t="str" cm="1">
        <f t="array" ref="CO14">IF(ISNA(INDEX('Custom Field Tbl'!$R$5:$R$1053, MATCH('CF Values LookUp'!CO$4 &amp; 'CF Values LookUp'!$D14, 'Custom Field Tbl'!$Q$5:$Q$1053 &amp; 'Custom Field Tbl'!$S$5:$S$1053, 0)) ), "",
INDEX('Custom Field Tbl'!$R$5:$R$1053, MATCH('CF Values LookUp'!CO$4 &amp; 'CF Values LookUp'!$D14, 'Custom Field Tbl'!$Q$5:$Q$1053 &amp; 'Custom Field Tbl'!$S$5:$S$1053, 0)) )</f>
        <v/>
      </c>
      <c r="CP14" t="str" cm="1">
        <f t="array" ref="CP14">IF(ISNA(INDEX('Custom Field Tbl'!$R$5:$R$1053, MATCH('CF Values LookUp'!CP$4 &amp; 'CF Values LookUp'!$D14, 'Custom Field Tbl'!$Q$5:$Q$1053 &amp; 'Custom Field Tbl'!$S$5:$S$1053, 0)) ), "",
INDEX('Custom Field Tbl'!$R$5:$R$1053, MATCH('CF Values LookUp'!CP$4 &amp; 'CF Values LookUp'!$D14, 'Custom Field Tbl'!$Q$5:$Q$1053 &amp; 'Custom Field Tbl'!$S$5:$S$1053, 0)) )</f>
        <v/>
      </c>
      <c r="CQ14" t="str" cm="1">
        <f t="array" ref="CQ14">IF(ISNA(INDEX('Custom Field Tbl'!$R$5:$R$1053, MATCH('CF Values LookUp'!CQ$4 &amp; 'CF Values LookUp'!$D14, 'Custom Field Tbl'!$Q$5:$Q$1053 &amp; 'Custom Field Tbl'!$S$5:$S$1053, 0)) ), "",
INDEX('Custom Field Tbl'!$R$5:$R$1053, MATCH('CF Values LookUp'!CQ$4 &amp; 'CF Values LookUp'!$D14, 'Custom Field Tbl'!$Q$5:$Q$1053 &amp; 'Custom Field Tbl'!$S$5:$S$1053, 0)) )</f>
        <v/>
      </c>
      <c r="CR14" t="str" cm="1">
        <f t="array" ref="CR14">IF(ISNA(INDEX('Custom Field Tbl'!$R$5:$R$1053, MATCH('CF Values LookUp'!CR$4 &amp; 'CF Values LookUp'!$D14, 'Custom Field Tbl'!$Q$5:$Q$1053 &amp; 'Custom Field Tbl'!$S$5:$S$1053, 0)) ), "",
INDEX('Custom Field Tbl'!$R$5:$R$1053, MATCH('CF Values LookUp'!CR$4 &amp; 'CF Values LookUp'!$D14, 'Custom Field Tbl'!$Q$5:$Q$1053 &amp; 'Custom Field Tbl'!$S$5:$S$1053, 0)) )</f>
        <v/>
      </c>
      <c r="CS14" t="str" cm="1">
        <f t="array" ref="CS14">IF(ISNA(INDEX('Custom Field Tbl'!$R$5:$R$1053, MATCH('CF Values LookUp'!CS$4 &amp; 'CF Values LookUp'!$D14, 'Custom Field Tbl'!$Q$5:$Q$1053 &amp; 'Custom Field Tbl'!$S$5:$S$1053, 0)) ), "",
INDEX('Custom Field Tbl'!$R$5:$R$1053, MATCH('CF Values LookUp'!CS$4 &amp; 'CF Values LookUp'!$D14, 'Custom Field Tbl'!$Q$5:$Q$1053 &amp; 'Custom Field Tbl'!$S$5:$S$1053, 0)) )</f>
        <v/>
      </c>
      <c r="CT14" t="str" cm="1">
        <f t="array" ref="CT14">IF(ISNA(INDEX('Custom Field Tbl'!$R$5:$R$1053, MATCH('CF Values LookUp'!CT$4 &amp; 'CF Values LookUp'!$D14, 'Custom Field Tbl'!$Q$5:$Q$1053 &amp; 'Custom Field Tbl'!$S$5:$S$1053, 0)) ), "",
INDEX('Custom Field Tbl'!$R$5:$R$1053, MATCH('CF Values LookUp'!CT$4 &amp; 'CF Values LookUp'!$D14, 'Custom Field Tbl'!$Q$5:$Q$1053 &amp; 'Custom Field Tbl'!$S$5:$S$1053, 0)) )</f>
        <v/>
      </c>
      <c r="CU14" t="str" cm="1">
        <f t="array" ref="CU14">IF(ISNA(INDEX('Custom Field Tbl'!$R$5:$R$1053, MATCH('CF Values LookUp'!CU$4 &amp; 'CF Values LookUp'!$D14, 'Custom Field Tbl'!$Q$5:$Q$1053 &amp; 'Custom Field Tbl'!$S$5:$S$1053, 0)) ), "",
INDEX('Custom Field Tbl'!$R$5:$R$1053, MATCH('CF Values LookUp'!CU$4 &amp; 'CF Values LookUp'!$D14, 'Custom Field Tbl'!$Q$5:$Q$1053 &amp; 'Custom Field Tbl'!$S$5:$S$1053, 0)) )</f>
        <v/>
      </c>
      <c r="CV14" t="str" cm="1">
        <f t="array" ref="CV14">IF(ISNA(INDEX('Custom Field Tbl'!$R$5:$R$1053, MATCH('CF Values LookUp'!CV$4 &amp; 'CF Values LookUp'!$D14, 'Custom Field Tbl'!$Q$5:$Q$1053 &amp; 'Custom Field Tbl'!$S$5:$S$1053, 0)) ), "",
INDEX('Custom Field Tbl'!$R$5:$R$1053, MATCH('CF Values LookUp'!CV$4 &amp; 'CF Values LookUp'!$D14, 'Custom Field Tbl'!$Q$5:$Q$1053 &amp; 'Custom Field Tbl'!$S$5:$S$1053, 0)) )</f>
        <v/>
      </c>
      <c r="CW14" t="str" cm="1">
        <f t="array" ref="CW14">IF(ISNA(INDEX('Custom Field Tbl'!$R$5:$R$1053, MATCH('CF Values LookUp'!CW$4 &amp; 'CF Values LookUp'!$D14, 'Custom Field Tbl'!$Q$5:$Q$1053 &amp; 'Custom Field Tbl'!$S$5:$S$1053, 0)) ), "",
INDEX('Custom Field Tbl'!$R$5:$R$1053, MATCH('CF Values LookUp'!CW$4 &amp; 'CF Values LookUp'!$D14, 'Custom Field Tbl'!$Q$5:$Q$1053 &amp; 'Custom Field Tbl'!$S$5:$S$1053, 0)) )</f>
        <v/>
      </c>
      <c r="CX14" t="str" cm="1">
        <f t="array" ref="CX14">IF(ISNA(INDEX('Custom Field Tbl'!$R$5:$R$1053, MATCH('CF Values LookUp'!CX$4 &amp; 'CF Values LookUp'!$D14, 'Custom Field Tbl'!$Q$5:$Q$1053 &amp; 'Custom Field Tbl'!$S$5:$S$1053, 0)) ), "",
INDEX('Custom Field Tbl'!$R$5:$R$1053, MATCH('CF Values LookUp'!CX$4 &amp; 'CF Values LookUp'!$D14, 'Custom Field Tbl'!$Q$5:$Q$1053 &amp; 'Custom Field Tbl'!$S$5:$S$1053, 0)) )</f>
        <v>Welded Wire Mesh</v>
      </c>
      <c r="CY14" t="str" cm="1">
        <f t="array" ref="CY14">IF(ISNA(INDEX('Custom Field Tbl'!$R$5:$R$1053, MATCH('CF Values LookUp'!CY$4 &amp; 'CF Values LookUp'!$D14, 'Custom Field Tbl'!$Q$5:$Q$1053 &amp; 'Custom Field Tbl'!$S$5:$S$1053, 0)) ), "",
INDEX('Custom Field Tbl'!$R$5:$R$1053, MATCH('CF Values LookUp'!CY$4 &amp; 'CF Values LookUp'!$D14, 'Custom Field Tbl'!$Q$5:$Q$1053 &amp; 'Custom Field Tbl'!$S$5:$S$1053, 0)) )</f>
        <v/>
      </c>
      <c r="CZ14" t="str" cm="1">
        <f t="array" ref="CZ14">IF(ISNA(INDEX('Custom Field Tbl'!$R$5:$R$1053, MATCH('CF Values LookUp'!CZ$4 &amp; 'CF Values LookUp'!$D14, 'Custom Field Tbl'!$Q$5:$Q$1053 &amp; 'Custom Field Tbl'!$S$5:$S$1053, 0)) ), "",
INDEX('Custom Field Tbl'!$R$5:$R$1053, MATCH('CF Values LookUp'!CZ$4 &amp; 'CF Values LookUp'!$D14, 'Custom Field Tbl'!$Q$5:$Q$1053 &amp; 'Custom Field Tbl'!$S$5:$S$1053, 0)) )</f>
        <v/>
      </c>
      <c r="DA14" t="str" cm="1">
        <f t="array" ref="DA14">IF(ISNA(INDEX('Custom Field Tbl'!$R$5:$R$1053, MATCH('CF Values LookUp'!DA$4 &amp; 'CF Values LookUp'!$D14, 'Custom Field Tbl'!$Q$5:$Q$1053 &amp; 'Custom Field Tbl'!$S$5:$S$1053, 0)) ), "",
INDEX('Custom Field Tbl'!$R$5:$R$1053, MATCH('CF Values LookUp'!DA$4 &amp; 'CF Values LookUp'!$D14, 'Custom Field Tbl'!$Q$5:$Q$1053 &amp; 'Custom Field Tbl'!$S$5:$S$1053, 0)) )</f>
        <v/>
      </c>
      <c r="DB14" t="str" cm="1">
        <f t="array" ref="DB14">IF(ISNA(INDEX('Custom Field Tbl'!$R$5:$R$1053, MATCH('CF Values LookUp'!DB$4 &amp; 'CF Values LookUp'!$D14, 'Custom Field Tbl'!$Q$5:$Q$1053 &amp; 'Custom Field Tbl'!$S$5:$S$1053, 0)) ), "",
INDEX('Custom Field Tbl'!$R$5:$R$1053, MATCH('CF Values LookUp'!DB$4 &amp; 'CF Values LookUp'!$D14, 'Custom Field Tbl'!$Q$5:$Q$1053 &amp; 'Custom Field Tbl'!$S$5:$S$1053, 0)) )</f>
        <v/>
      </c>
      <c r="DC14" t="str" cm="1">
        <f t="array" ref="DC14">IF(ISNA(INDEX('Custom Field Tbl'!$R$5:$R$1053, MATCH('CF Values LookUp'!DC$4 &amp; 'CF Values LookUp'!$D14, 'Custom Field Tbl'!$Q$5:$Q$1053 &amp; 'Custom Field Tbl'!$S$5:$S$1053, 0)) ), "",
INDEX('Custom Field Tbl'!$R$5:$R$1053, MATCH('CF Values LookUp'!DC$4 &amp; 'CF Values LookUp'!$D14, 'Custom Field Tbl'!$Q$5:$Q$1053 &amp; 'Custom Field Tbl'!$S$5:$S$1053, 0)) )</f>
        <v/>
      </c>
      <c r="DD14" t="str" cm="1">
        <f t="array" ref="DD14">IF(ISNA(INDEX('Custom Field Tbl'!$R$5:$R$1053, MATCH('CF Values LookUp'!DD$4 &amp; 'CF Values LookUp'!$D14, 'Custom Field Tbl'!$Q$5:$Q$1053 &amp; 'Custom Field Tbl'!$S$5:$S$1053, 0)) ), "",
INDEX('Custom Field Tbl'!$R$5:$R$1053, MATCH('CF Values LookUp'!DD$4 &amp; 'CF Values LookUp'!$D14, 'Custom Field Tbl'!$Q$5:$Q$1053 &amp; 'Custom Field Tbl'!$S$5:$S$1053, 0)) )</f>
        <v/>
      </c>
      <c r="DE14" t="str" cm="1">
        <f t="array" ref="DE14">IF(ISNA(INDEX('Custom Field Tbl'!$R$5:$R$1053, MATCH('CF Values LookUp'!DE$4 &amp; 'CF Values LookUp'!$D14, 'Custom Field Tbl'!$Q$5:$Q$1053 &amp; 'Custom Field Tbl'!$S$5:$S$1053, 0)) ), "",
INDEX('Custom Field Tbl'!$R$5:$R$1053, MATCH('CF Values LookUp'!DE$4 &amp; 'CF Values LookUp'!$D14, 'Custom Field Tbl'!$Q$5:$Q$1053 &amp; 'Custom Field Tbl'!$S$5:$S$1053, 0)) )</f>
        <v/>
      </c>
      <c r="DF14" t="str" cm="1">
        <f t="array" ref="DF14">IF(ISNA(INDEX('Custom Field Tbl'!$R$5:$R$1053, MATCH('CF Values LookUp'!DF$4 &amp; 'CF Values LookUp'!$D14, 'Custom Field Tbl'!$Q$5:$Q$1053 &amp; 'Custom Field Tbl'!$S$5:$S$1053, 0)) ), "",
INDEX('Custom Field Tbl'!$R$5:$R$1053, MATCH('CF Values LookUp'!DF$4 &amp; 'CF Values LookUp'!$D14, 'Custom Field Tbl'!$Q$5:$Q$1053 &amp; 'Custom Field Tbl'!$S$5:$S$1053, 0)) )</f>
        <v/>
      </c>
      <c r="DG14" t="str" cm="1">
        <f t="array" ref="DG14">IF(ISNA(INDEX('Custom Field Tbl'!$R$5:$R$1053, MATCH('CF Values LookUp'!DG$4 &amp; 'CF Values LookUp'!$D14, 'Custom Field Tbl'!$Q$5:$Q$1053 &amp; 'Custom Field Tbl'!$S$5:$S$1053, 0)) ), "",
INDEX('Custom Field Tbl'!$R$5:$R$1053, MATCH('CF Values LookUp'!DG$4 &amp; 'CF Values LookUp'!$D14, 'Custom Field Tbl'!$Q$5:$Q$1053 &amp; 'Custom Field Tbl'!$S$5:$S$1053, 0)) )</f>
        <v/>
      </c>
      <c r="DH14" t="str" cm="1">
        <f t="array" ref="DH14">IF(ISNA(INDEX('Custom Field Tbl'!$R$5:$R$1053, MATCH('CF Values LookUp'!DH$4 &amp; 'CF Values LookUp'!$D14, 'Custom Field Tbl'!$Q$5:$Q$1053 &amp; 'Custom Field Tbl'!$S$5:$S$1053, 0)) ), "",
INDEX('Custom Field Tbl'!$R$5:$R$1053, MATCH('CF Values LookUp'!DH$4 &amp; 'CF Values LookUp'!$D14, 'Custom Field Tbl'!$Q$5:$Q$1053 &amp; 'Custom Field Tbl'!$S$5:$S$1053, 0)) )</f>
        <v/>
      </c>
      <c r="DI14" t="str" cm="1">
        <f t="array" ref="DI14">IF(ISNA(INDEX('Custom Field Tbl'!$R$5:$R$1053, MATCH('CF Values LookUp'!DI$4 &amp; 'CF Values LookUp'!$D14, 'Custom Field Tbl'!$Q$5:$Q$1053 &amp; 'Custom Field Tbl'!$S$5:$S$1053, 0)) ), "",
INDEX('Custom Field Tbl'!$R$5:$R$1053, MATCH('CF Values LookUp'!DI$4 &amp; 'CF Values LookUp'!$D14, 'Custom Field Tbl'!$Q$5:$Q$1053 &amp; 'Custom Field Tbl'!$S$5:$S$1053, 0)) )</f>
        <v/>
      </c>
      <c r="DJ14" t="str" cm="1">
        <f t="array" ref="DJ14">IF(ISNA(INDEX('Custom Field Tbl'!$R$5:$R$1053, MATCH('CF Values LookUp'!DJ$4 &amp; 'CF Values LookUp'!$D14, 'Custom Field Tbl'!$Q$5:$Q$1053 &amp; 'Custom Field Tbl'!$S$5:$S$1053, 0)) ), "",
INDEX('Custom Field Tbl'!$R$5:$R$1053, MATCH('CF Values LookUp'!DJ$4 &amp; 'CF Values LookUp'!$D14, 'Custom Field Tbl'!$Q$5:$Q$1053 &amp; 'Custom Field Tbl'!$S$5:$S$1053, 0)) )</f>
        <v/>
      </c>
      <c r="DK14" t="str" cm="1">
        <f t="array" ref="DK14">IF(ISNA(INDEX('Custom Field Tbl'!$R$5:$R$1053, MATCH('CF Values LookUp'!DK$4 &amp; 'CF Values LookUp'!$D14, 'Custom Field Tbl'!$Q$5:$Q$1053 &amp; 'Custom Field Tbl'!$S$5:$S$1053, 0)) ), "",
INDEX('Custom Field Tbl'!$R$5:$R$1053, MATCH('CF Values LookUp'!DK$4 &amp; 'CF Values LookUp'!$D14, 'Custom Field Tbl'!$Q$5:$Q$1053 &amp; 'Custom Field Tbl'!$S$5:$S$1053, 0)) )</f>
        <v/>
      </c>
      <c r="DL14" t="str" cm="1">
        <f t="array" ref="DL14">IF(ISNA(INDEX('Custom Field Tbl'!$R$5:$R$1053, MATCH('CF Values LookUp'!DL$4 &amp; 'CF Values LookUp'!$D14, 'Custom Field Tbl'!$Q$5:$Q$1053 &amp; 'Custom Field Tbl'!$S$5:$S$1053, 0)) ), "",
INDEX('Custom Field Tbl'!$R$5:$R$1053, MATCH('CF Values LookUp'!DL$4 &amp; 'CF Values LookUp'!$D14, 'Custom Field Tbl'!$Q$5:$Q$1053 &amp; 'Custom Field Tbl'!$S$5:$S$1053, 0)) )</f>
        <v/>
      </c>
      <c r="DM14" t="str" cm="1">
        <f t="array" ref="DM14">IF(ISNA(INDEX('Custom Field Tbl'!$R$5:$R$1053, MATCH('CF Values LookUp'!DM$4 &amp; 'CF Values LookUp'!$D14, 'Custom Field Tbl'!$Q$5:$Q$1053 &amp; 'Custom Field Tbl'!$S$5:$S$1053, 0)) ), "",
INDEX('Custom Field Tbl'!$R$5:$R$1053, MATCH('CF Values LookUp'!DM$4 &amp; 'CF Values LookUp'!$D14, 'Custom Field Tbl'!$Q$5:$Q$1053 &amp; 'Custom Field Tbl'!$S$5:$S$1053, 0)) )</f>
        <v/>
      </c>
      <c r="DN14" t="str" cm="1">
        <f t="array" ref="DN14">IF(ISNA(INDEX('Custom Field Tbl'!$R$5:$R$1053, MATCH('CF Values LookUp'!DN$4 &amp; 'CF Values LookUp'!$D14, 'Custom Field Tbl'!$Q$5:$Q$1053 &amp; 'Custom Field Tbl'!$S$5:$S$1053, 0)) ), "",
INDEX('Custom Field Tbl'!$R$5:$R$1053, MATCH('CF Values LookUp'!DN$4 &amp; 'CF Values LookUp'!$D14, 'Custom Field Tbl'!$Q$5:$Q$1053 &amp; 'Custom Field Tbl'!$S$5:$S$1053, 0)) )</f>
        <v>Swing</v>
      </c>
      <c r="DO14" t="str" cm="1">
        <f t="array" ref="DO14">IF(ISNA(INDEX('Custom Field Tbl'!$R$5:$R$1053, MATCH('CF Values LookUp'!DO$4 &amp; 'CF Values LookUp'!$D14, 'Custom Field Tbl'!$Q$5:$Q$1053 &amp; 'Custom Field Tbl'!$S$5:$S$1053, 0)) ), "",
INDEX('Custom Field Tbl'!$R$5:$R$1053, MATCH('CF Values LookUp'!DO$4 &amp; 'CF Values LookUp'!$D14, 'Custom Field Tbl'!$Q$5:$Q$1053 &amp; 'Custom Field Tbl'!$S$5:$S$1053, 0)) )</f>
        <v/>
      </c>
      <c r="DP14" t="str" cm="1">
        <f t="array" ref="DP14">IF(ISNA(INDEX('Custom Field Tbl'!$R$5:$R$1053, MATCH('CF Values LookUp'!DP$4 &amp; 'CF Values LookUp'!$D14, 'Custom Field Tbl'!$Q$5:$Q$1053 &amp; 'Custom Field Tbl'!$S$5:$S$1053, 0)) ), "",
INDEX('Custom Field Tbl'!$R$5:$R$1053, MATCH('CF Values LookUp'!DP$4 &amp; 'CF Values LookUp'!$D14, 'Custom Field Tbl'!$Q$5:$Q$1053 &amp; 'Custom Field Tbl'!$S$5:$S$1053, 0)) )</f>
        <v/>
      </c>
      <c r="DQ14" t="str" cm="1">
        <f t="array" ref="DQ14">IF(ISNA(INDEX('Custom Field Tbl'!$R$5:$R$1053, MATCH('CF Values LookUp'!DQ$4 &amp; 'CF Values LookUp'!$D14, 'Custom Field Tbl'!$Q$5:$Q$1053 &amp; 'Custom Field Tbl'!$S$5:$S$1053, 0)) ), "",
INDEX('Custom Field Tbl'!$R$5:$R$1053, MATCH('CF Values LookUp'!DQ$4 &amp; 'CF Values LookUp'!$D14, 'Custom Field Tbl'!$Q$5:$Q$1053 &amp; 'Custom Field Tbl'!$S$5:$S$1053, 0)) )</f>
        <v/>
      </c>
      <c r="DR14" t="str" cm="1">
        <f t="array" ref="DR14">IF(ISNA(INDEX('Custom Field Tbl'!$R$5:$R$1053, MATCH('CF Values LookUp'!DR$4 &amp; 'CF Values LookUp'!$D14, 'Custom Field Tbl'!$Q$5:$Q$1053 &amp; 'Custom Field Tbl'!$S$5:$S$1053, 0)) ), "",
INDEX('Custom Field Tbl'!$R$5:$R$1053, MATCH('CF Values LookUp'!DR$4 &amp; 'CF Values LookUp'!$D14, 'Custom Field Tbl'!$Q$5:$Q$1053 &amp; 'Custom Field Tbl'!$S$5:$S$1053, 0)) )</f>
        <v/>
      </c>
      <c r="DS14" t="str" cm="1">
        <f t="array" ref="DS14">IF(ISNA(INDEX('Custom Field Tbl'!$R$5:$R$1053, MATCH('CF Values LookUp'!DS$4 &amp; 'CF Values LookUp'!$D14, 'Custom Field Tbl'!$Q$5:$Q$1053 &amp; 'Custom Field Tbl'!$S$5:$S$1053, 0)) ), "",
INDEX('Custom Field Tbl'!$R$5:$R$1053, MATCH('CF Values LookUp'!DS$4 &amp; 'CF Values LookUp'!$D14, 'Custom Field Tbl'!$Q$5:$Q$1053 &amp; 'Custom Field Tbl'!$S$5:$S$1053, 0)) )</f>
        <v/>
      </c>
      <c r="DT14" t="str" cm="1">
        <f t="array" ref="DT14">IF(ISNA(INDEX('Custom Field Tbl'!$R$5:$R$1053, MATCH('CF Values LookUp'!DT$4 &amp; 'CF Values LookUp'!$D14, 'Custom Field Tbl'!$Q$5:$Q$1053 &amp; 'Custom Field Tbl'!$S$5:$S$1053, 0)) ), "",
INDEX('Custom Field Tbl'!$R$5:$R$1053, MATCH('CF Values LookUp'!DT$4 &amp; 'CF Values LookUp'!$D14, 'Custom Field Tbl'!$Q$5:$Q$1053 &amp; 'Custom Field Tbl'!$S$5:$S$1053, 0)) )</f>
        <v/>
      </c>
      <c r="DU14" t="str" cm="1">
        <f t="array" ref="DU14">IF(ISNA(INDEX('Custom Field Tbl'!$R$5:$R$1053, MATCH('CF Values LookUp'!DU$4 &amp; 'CF Values LookUp'!$D14, 'Custom Field Tbl'!$Q$5:$Q$1053 &amp; 'Custom Field Tbl'!$S$5:$S$1053, 0)) ), "",
INDEX('Custom Field Tbl'!$R$5:$R$1053, MATCH('CF Values LookUp'!DU$4 &amp; 'CF Values LookUp'!$D14, 'Custom Field Tbl'!$Q$5:$Q$1053 &amp; 'Custom Field Tbl'!$S$5:$S$1053, 0)) )</f>
        <v/>
      </c>
      <c r="DV14" t="str" cm="1">
        <f t="array" ref="DV14">IF(ISNA(INDEX('Custom Field Tbl'!$R$5:$R$1053, MATCH('CF Values LookUp'!DV$4 &amp; 'CF Values LookUp'!$D14, 'Custom Field Tbl'!$Q$5:$Q$1053 &amp; 'Custom Field Tbl'!$S$5:$S$1053, 0)) ), "",
INDEX('Custom Field Tbl'!$R$5:$R$1053, MATCH('CF Values LookUp'!DV$4 &amp; 'CF Values LookUp'!$D14, 'Custom Field Tbl'!$Q$5:$Q$1053 &amp; 'Custom Field Tbl'!$S$5:$S$1053, 0)) )</f>
        <v/>
      </c>
      <c r="DW14" t="str" cm="1">
        <f t="array" ref="DW14">IF(ISNA(INDEX('Custom Field Tbl'!$R$5:$R$1053, MATCH('CF Values LookUp'!DW$4 &amp; 'CF Values LookUp'!$D14, 'Custom Field Tbl'!$Q$5:$Q$1053 &amp; 'Custom Field Tbl'!$S$5:$S$1053, 0)) ), "",
INDEX('Custom Field Tbl'!$R$5:$R$1053, MATCH('CF Values LookUp'!DW$4 &amp; 'CF Values LookUp'!$D14, 'Custom Field Tbl'!$Q$5:$Q$1053 &amp; 'Custom Field Tbl'!$S$5:$S$1053, 0)) )</f>
        <v/>
      </c>
      <c r="DX14" t="str" cm="1">
        <f t="array" ref="DX14">IF(ISNA(INDEX('Custom Field Tbl'!$R$5:$R$1053, MATCH('CF Values LookUp'!DX$4 &amp; 'CF Values LookUp'!$D14, 'Custom Field Tbl'!$Q$5:$Q$1053 &amp; 'Custom Field Tbl'!$S$5:$S$1053, 0)) ), "",
INDEX('Custom Field Tbl'!$R$5:$R$1053, MATCH('CF Values LookUp'!DX$4 &amp; 'CF Values LookUp'!$D14, 'Custom Field Tbl'!$Q$5:$Q$1053 &amp; 'Custom Field Tbl'!$S$5:$S$1053, 0)) )</f>
        <v/>
      </c>
      <c r="DY14" t="str" cm="1">
        <f t="array" ref="DY14">IF(ISNA(INDEX('Custom Field Tbl'!$R$5:$R$1053, MATCH('CF Values LookUp'!DY$4 &amp; 'CF Values LookUp'!$D14, 'Custom Field Tbl'!$Q$5:$Q$1053 &amp; 'Custom Field Tbl'!$S$5:$S$1053, 0)) ), "",
INDEX('Custom Field Tbl'!$R$5:$R$1053, MATCH('CF Values LookUp'!DY$4 &amp; 'CF Values LookUp'!$D14, 'Custom Field Tbl'!$Q$5:$Q$1053 &amp; 'Custom Field Tbl'!$S$5:$S$1053, 0)) )</f>
        <v>Ozone</v>
      </c>
      <c r="DZ14" t="str" cm="1">
        <f t="array" ref="DZ14">IF(ISNA(INDEX('Custom Field Tbl'!$R$5:$R$1053, MATCH('CF Values LookUp'!DZ$4 &amp; 'CF Values LookUp'!$D14, 'Custom Field Tbl'!$Q$5:$Q$1053 &amp; 'Custom Field Tbl'!$S$5:$S$1053, 0)) ), "",
INDEX('Custom Field Tbl'!$R$5:$R$1053, MATCH('CF Values LookUp'!DZ$4 &amp; 'CF Values LookUp'!$D14, 'Custom Field Tbl'!$Q$5:$Q$1053 &amp; 'Custom Field Tbl'!$S$5:$S$1053, 0)) )</f>
        <v/>
      </c>
      <c r="EA14" t="str" cm="1">
        <f t="array" ref="EA14">IF(ISNA(INDEX('Custom Field Tbl'!$R$5:$R$1053, MATCH('CF Values LookUp'!EA$4 &amp; 'CF Values LookUp'!$D14, 'Custom Field Tbl'!$Q$5:$Q$1053 &amp; 'Custom Field Tbl'!$S$5:$S$1053, 0)) ), "",
INDEX('Custom Field Tbl'!$R$5:$R$1053, MATCH('CF Values LookUp'!EA$4 &amp; 'CF Values LookUp'!$D14, 'Custom Field Tbl'!$Q$5:$Q$1053 &amp; 'Custom Field Tbl'!$S$5:$S$1053, 0)) )</f>
        <v/>
      </c>
      <c r="EB14" t="str" cm="1">
        <f t="array" ref="EB14">IF(ISNA(INDEX('Custom Field Tbl'!$R$5:$R$1053, MATCH('CF Values LookUp'!EB$4 &amp; 'CF Values LookUp'!$D14, 'Custom Field Tbl'!$Q$5:$Q$1053 &amp; 'Custom Field Tbl'!$S$5:$S$1053, 0)) ), "",
INDEX('Custom Field Tbl'!$R$5:$R$1053, MATCH('CF Values LookUp'!EB$4 &amp; 'CF Values LookUp'!$D14, 'Custom Field Tbl'!$Q$5:$Q$1053 &amp; 'Custom Field Tbl'!$S$5:$S$1053, 0)) )</f>
        <v/>
      </c>
      <c r="EC14" t="str" cm="1">
        <f t="array" ref="EC14">IF(ISNA(INDEX('Custom Field Tbl'!$R$5:$R$1053, MATCH('CF Values LookUp'!EC$4 &amp; 'CF Values LookUp'!$D14, 'Custom Field Tbl'!$Q$5:$Q$1053 &amp; 'Custom Field Tbl'!$S$5:$S$1053, 0)) ), "",
INDEX('Custom Field Tbl'!$R$5:$R$1053, MATCH('CF Values LookUp'!EC$4 &amp; 'CF Values LookUp'!$D14, 'Custom Field Tbl'!$Q$5:$Q$1053 &amp; 'Custom Field Tbl'!$S$5:$S$1053, 0)) )</f>
        <v/>
      </c>
      <c r="ED14" t="str" cm="1">
        <f t="array" ref="ED14">IF(ISNA(INDEX('Custom Field Tbl'!$R$5:$R$1053, MATCH('CF Values LookUp'!ED$4 &amp; 'CF Values LookUp'!$D14, 'Custom Field Tbl'!$Q$5:$Q$1053 &amp; 'Custom Field Tbl'!$S$5:$S$1053, 0)) ), "",
INDEX('Custom Field Tbl'!$R$5:$R$1053, MATCH('CF Values LookUp'!ED$4 &amp; 'CF Values LookUp'!$D14, 'Custom Field Tbl'!$Q$5:$Q$1053 &amp; 'Custom Field Tbl'!$S$5:$S$1053, 0)) )</f>
        <v/>
      </c>
      <c r="EE14" t="str" cm="1">
        <f t="array" ref="EE14">IF(ISNA(INDEX('Custom Field Tbl'!$R$5:$R$1053, MATCH('CF Values LookUp'!EE$4 &amp; 'CF Values LookUp'!$D14, 'Custom Field Tbl'!$Q$5:$Q$1053 &amp; 'Custom Field Tbl'!$S$5:$S$1053, 0)) ), "",
INDEX('Custom Field Tbl'!$R$5:$R$1053, MATCH('CF Values LookUp'!EE$4 &amp; 'CF Values LookUp'!$D14, 'Custom Field Tbl'!$Q$5:$Q$1053 &amp; 'Custom Field Tbl'!$S$5:$S$1053, 0)) )</f>
        <v/>
      </c>
      <c r="EF14" t="str" cm="1">
        <f t="array" ref="EF14">IF(ISNA(INDEX('Custom Field Tbl'!$R$5:$R$1053, MATCH('CF Values LookUp'!EF$4 &amp; 'CF Values LookUp'!$D14, 'Custom Field Tbl'!$Q$5:$Q$1053 &amp; 'Custom Field Tbl'!$S$5:$S$1053, 0)) ), "",
INDEX('Custom Field Tbl'!$R$5:$R$1053, MATCH('CF Values LookUp'!EF$4 &amp; 'CF Values LookUp'!$D14, 'Custom Field Tbl'!$Q$5:$Q$1053 &amp; 'Custom Field Tbl'!$S$5:$S$1053, 0)) )</f>
        <v/>
      </c>
      <c r="EG14" t="str" cm="1">
        <f t="array" ref="EG14">IF(ISNA(INDEX('Custom Field Tbl'!$R$5:$R$1053, MATCH('CF Values LookUp'!EG$4 &amp; 'CF Values LookUp'!$D14, 'Custom Field Tbl'!$Q$5:$Q$1053 &amp; 'Custom Field Tbl'!$S$5:$S$1053, 0)) ), "",
INDEX('Custom Field Tbl'!$R$5:$R$1053, MATCH('CF Values LookUp'!EG$4 &amp; 'CF Values LookUp'!$D14, 'Custom Field Tbl'!$Q$5:$Q$1053 &amp; 'Custom Field Tbl'!$S$5:$S$1053, 0)) )</f>
        <v/>
      </c>
      <c r="EH14" t="str" cm="1">
        <f t="array" ref="EH14">IF(ISNA(INDEX('Custom Field Tbl'!$R$5:$R$1053, MATCH('CF Values LookUp'!EH$4 &amp; 'CF Values LookUp'!$D14, 'Custom Field Tbl'!$Q$5:$Q$1053 &amp; 'Custom Field Tbl'!$S$5:$S$1053, 0)) ), "",
INDEX('Custom Field Tbl'!$R$5:$R$1053, MATCH('CF Values LookUp'!EH$4 &amp; 'CF Values LookUp'!$D14, 'Custom Field Tbl'!$Q$5:$Q$1053 &amp; 'Custom Field Tbl'!$S$5:$S$1053, 0)) )</f>
        <v/>
      </c>
      <c r="EI14" t="str" cm="1">
        <f t="array" ref="EI14">IF(ISNA(INDEX('Custom Field Tbl'!$R$5:$R$1053, MATCH('CF Values LookUp'!EI$4 &amp; 'CF Values LookUp'!$D14, 'Custom Field Tbl'!$Q$5:$Q$1053 &amp; 'Custom Field Tbl'!$S$5:$S$1053, 0)) ), "",
INDEX('Custom Field Tbl'!$R$5:$R$1053, MATCH('CF Values LookUp'!EI$4 &amp; 'CF Values LookUp'!$D14, 'Custom Field Tbl'!$Q$5:$Q$1053 &amp; 'Custom Field Tbl'!$S$5:$S$1053, 0)) )</f>
        <v/>
      </c>
      <c r="EJ14" t="str" cm="1">
        <f t="array" ref="EJ14">IF(ISNA(INDEX('Custom Field Tbl'!$R$5:$R$1053, MATCH('CF Values LookUp'!EJ$4 &amp; 'CF Values LookUp'!$D14, 'Custom Field Tbl'!$Q$5:$Q$1053 &amp; 'Custom Field Tbl'!$S$5:$S$1053, 0)) ), "",
INDEX('Custom Field Tbl'!$R$5:$R$1053, MATCH('CF Values LookUp'!EJ$4 &amp; 'CF Values LookUp'!$D14, 'Custom Field Tbl'!$Q$5:$Q$1053 &amp; 'Custom Field Tbl'!$S$5:$S$1053, 0)) )</f>
        <v/>
      </c>
      <c r="EK14" t="str" cm="1">
        <f t="array" ref="EK14">IF(ISNA(INDEX('Custom Field Tbl'!$R$5:$R$1053, MATCH('CF Values LookUp'!EK$4 &amp; 'CF Values LookUp'!$D14, 'Custom Field Tbl'!$Q$5:$Q$1053 &amp; 'Custom Field Tbl'!$S$5:$S$1053, 0)) ), "",
INDEX('Custom Field Tbl'!$R$5:$R$1053, MATCH('CF Values LookUp'!EK$4 &amp; 'CF Values LookUp'!$D14, 'Custom Field Tbl'!$Q$5:$Q$1053 &amp; 'Custom Field Tbl'!$S$5:$S$1053, 0)) )</f>
        <v/>
      </c>
      <c r="EL14" t="str" cm="1">
        <f t="array" ref="EL14">IF(ISNA(INDEX('Custom Field Tbl'!$R$5:$R$1053, MATCH('CF Values LookUp'!EL$4 &amp; 'CF Values LookUp'!$D14, 'Custom Field Tbl'!$Q$5:$Q$1053 &amp; 'Custom Field Tbl'!$S$5:$S$1053, 0)) ), "",
INDEX('Custom Field Tbl'!$R$5:$R$1053, MATCH('CF Values LookUp'!EL$4 &amp; 'CF Values LookUp'!$D14, 'Custom Field Tbl'!$Q$5:$Q$1053 &amp; 'Custom Field Tbl'!$S$5:$S$1053, 0)) )</f>
        <v/>
      </c>
      <c r="EM14" t="str" cm="1">
        <f t="array" ref="EM14">IF(ISNA(INDEX('Custom Field Tbl'!$R$5:$R$1053, MATCH('CF Values LookUp'!EM$4 &amp; 'CF Values LookUp'!$D14, 'Custom Field Tbl'!$Q$5:$Q$1053 &amp; 'Custom Field Tbl'!$S$5:$S$1053, 0)) ), "",
INDEX('Custom Field Tbl'!$R$5:$R$1053, MATCH('CF Values LookUp'!EM$4 &amp; 'CF Values LookUp'!$D14, 'Custom Field Tbl'!$Q$5:$Q$1053 &amp; 'Custom Field Tbl'!$S$5:$S$1053, 0)) )</f>
        <v/>
      </c>
      <c r="EN14" t="str" cm="1">
        <f t="array" ref="EN14">IF(ISNA(INDEX('Custom Field Tbl'!$R$5:$R$1053, MATCH('CF Values LookUp'!EN$4 &amp; 'CF Values LookUp'!$D14, 'Custom Field Tbl'!$Q$5:$Q$1053 &amp; 'Custom Field Tbl'!$S$5:$S$1053, 0)) ), "",
INDEX('Custom Field Tbl'!$R$5:$R$1053, MATCH('CF Values LookUp'!EN$4 &amp; 'CF Values LookUp'!$D14, 'Custom Field Tbl'!$Q$5:$Q$1053 &amp; 'Custom Field Tbl'!$S$5:$S$1053, 0)) )</f>
        <v/>
      </c>
      <c r="EO14" t="str" cm="1">
        <f t="array" ref="EO14">IF(ISNA(INDEX('Custom Field Tbl'!$R$5:$R$1053, MATCH('CF Values LookUp'!EO$4 &amp; 'CF Values LookUp'!$D14, 'Custom Field Tbl'!$Q$5:$Q$1053 &amp; 'Custom Field Tbl'!$S$5:$S$1053, 0)) ), "",
INDEX('Custom Field Tbl'!$R$5:$R$1053, MATCH('CF Values LookUp'!EO$4 &amp; 'CF Values LookUp'!$D14, 'Custom Field Tbl'!$Q$5:$Q$1053 &amp; 'Custom Field Tbl'!$S$5:$S$1053, 0)) )</f>
        <v/>
      </c>
      <c r="EP14" t="str" cm="1">
        <f t="array" ref="EP14">IF(ISNA(INDEX('Custom Field Tbl'!$R$5:$R$1053, MATCH('CF Values LookUp'!EP$4 &amp; 'CF Values LookUp'!$D14, 'Custom Field Tbl'!$Q$5:$Q$1053 &amp; 'Custom Field Tbl'!$S$5:$S$1053, 0)) ), "",
INDEX('Custom Field Tbl'!$R$5:$R$1053, MATCH('CF Values LookUp'!EP$4 &amp; 'CF Values LookUp'!$D14, 'Custom Field Tbl'!$Q$5:$Q$1053 &amp; 'Custom Field Tbl'!$S$5:$S$1053, 0)) )</f>
        <v/>
      </c>
      <c r="EQ14" t="str" cm="1">
        <f t="array" ref="EQ14">IF(ISNA(INDEX('Custom Field Tbl'!$R$5:$R$1053, MATCH('CF Values LookUp'!EQ$4 &amp; 'CF Values LookUp'!$D14, 'Custom Field Tbl'!$Q$5:$Q$1053 &amp; 'Custom Field Tbl'!$S$5:$S$1053, 0)) ), "",
INDEX('Custom Field Tbl'!$R$5:$R$1053, MATCH('CF Values LookUp'!EQ$4 &amp; 'CF Values LookUp'!$D14, 'Custom Field Tbl'!$Q$5:$Q$1053 &amp; 'Custom Field Tbl'!$S$5:$S$1053, 0)) )</f>
        <v/>
      </c>
      <c r="ER14" t="str" cm="1">
        <f t="array" ref="ER14">IF(ISNA(INDEX('Custom Field Tbl'!$R$5:$R$1053, MATCH('CF Values LookUp'!ER$4 &amp; 'CF Values LookUp'!$D14, 'Custom Field Tbl'!$Q$5:$Q$1053 &amp; 'Custom Field Tbl'!$S$5:$S$1053, 0)) ), "",
INDEX('Custom Field Tbl'!$R$5:$R$1053, MATCH('CF Values LookUp'!ER$4 &amp; 'CF Values LookUp'!$D14, 'Custom Field Tbl'!$Q$5:$Q$1053 &amp; 'Custom Field Tbl'!$S$5:$S$1053, 0)) )</f>
        <v/>
      </c>
      <c r="ES14" t="str" cm="1">
        <f t="array" ref="ES14">IF(ISNA(INDEX('Custom Field Tbl'!$R$5:$R$1053, MATCH('CF Values LookUp'!ES$4 &amp; 'CF Values LookUp'!$D14, 'Custom Field Tbl'!$Q$5:$Q$1053 &amp; 'Custom Field Tbl'!$S$5:$S$1053, 0)) ), "",
INDEX('Custom Field Tbl'!$R$5:$R$1053, MATCH('CF Values LookUp'!ES$4 &amp; 'CF Values LookUp'!$D14, 'Custom Field Tbl'!$Q$5:$Q$1053 &amp; 'Custom Field Tbl'!$S$5:$S$1053, 0)) )</f>
        <v/>
      </c>
      <c r="ET14" t="str" cm="1">
        <f t="array" ref="ET14">IF(ISNA(INDEX('Custom Field Tbl'!$R$5:$R$1053, MATCH('CF Values LookUp'!ET$4 &amp; 'CF Values LookUp'!$D14, 'Custom Field Tbl'!$Q$5:$Q$1053 &amp; 'Custom Field Tbl'!$S$5:$S$1053, 0)) ), "",
INDEX('Custom Field Tbl'!$R$5:$R$1053, MATCH('CF Values LookUp'!ET$4 &amp; 'CF Values LookUp'!$D14, 'Custom Field Tbl'!$Q$5:$Q$1053 &amp; 'Custom Field Tbl'!$S$5:$S$1053, 0)) )</f>
        <v/>
      </c>
      <c r="EU14" t="str" cm="1">
        <f t="array" ref="EU14">IF(ISNA(INDEX('Custom Field Tbl'!$R$5:$R$1053, MATCH('CF Values LookUp'!EU$4 &amp; 'CF Values LookUp'!$D14, 'Custom Field Tbl'!$Q$5:$Q$1053 &amp; 'Custom Field Tbl'!$S$5:$S$1053, 0)) ), "",
INDEX('Custom Field Tbl'!$R$5:$R$1053, MATCH('CF Values LookUp'!EU$4 &amp; 'CF Values LookUp'!$D14, 'Custom Field Tbl'!$Q$5:$Q$1053 &amp; 'Custom Field Tbl'!$S$5:$S$1053, 0)) )</f>
        <v/>
      </c>
      <c r="EV14" t="str" cm="1">
        <f t="array" ref="EV14">IF(ISNA(INDEX('Custom Field Tbl'!$R$5:$R$1053, MATCH('CF Values LookUp'!EV$4 &amp; 'CF Values LookUp'!$D14, 'Custom Field Tbl'!$Q$5:$Q$1053 &amp; 'Custom Field Tbl'!$S$5:$S$1053, 0)) ), "",
INDEX('Custom Field Tbl'!$R$5:$R$1053, MATCH('CF Values LookUp'!EV$4 &amp; 'CF Values LookUp'!$D14, 'Custom Field Tbl'!$Q$5:$Q$1053 &amp; 'Custom Field Tbl'!$S$5:$S$1053, 0)) )</f>
        <v/>
      </c>
      <c r="EW14" t="str" cm="1">
        <f t="array" ref="EW14">IF(ISNA(INDEX('Custom Field Tbl'!$R$5:$R$1053, MATCH('CF Values LookUp'!EW$4 &amp; 'CF Values LookUp'!$D14, 'Custom Field Tbl'!$Q$5:$Q$1053 &amp; 'Custom Field Tbl'!$S$5:$S$1053, 0)) ), "",
INDEX('Custom Field Tbl'!$R$5:$R$1053, MATCH('CF Values LookUp'!EW$4 &amp; 'CF Values LookUp'!$D14, 'Custom Field Tbl'!$Q$5:$Q$1053 &amp; 'Custom Field Tbl'!$S$5:$S$1053, 0)) )</f>
        <v/>
      </c>
      <c r="EX14" t="str" cm="1">
        <f t="array" ref="EX14">IF(ISNA(INDEX('Custom Field Tbl'!$R$5:$R$1053, MATCH('CF Values LookUp'!EX$4 &amp; 'CF Values LookUp'!$D14, 'Custom Field Tbl'!$Q$5:$Q$1053 &amp; 'Custom Field Tbl'!$S$5:$S$1053, 0)) ), "",
INDEX('Custom Field Tbl'!$R$5:$R$1053, MATCH('CF Values LookUp'!EX$4 &amp; 'CF Values LookUp'!$D14, 'Custom Field Tbl'!$Q$5:$Q$1053 &amp; 'Custom Field Tbl'!$S$5:$S$1053, 0)) )</f>
        <v/>
      </c>
      <c r="EY14" t="str" cm="1">
        <f t="array" ref="EY14">IF(ISNA(INDEX('Custom Field Tbl'!$R$5:$R$1053, MATCH('CF Values LookUp'!EY$4 &amp; 'CF Values LookUp'!$D14, 'Custom Field Tbl'!$Q$5:$Q$1053 &amp; 'Custom Field Tbl'!$S$5:$S$1053, 0)) ), "",
INDEX('Custom Field Tbl'!$R$5:$R$1053, MATCH('CF Values LookUp'!EY$4 &amp; 'CF Values LookUp'!$D14, 'Custom Field Tbl'!$Q$5:$Q$1053 &amp; 'Custom Field Tbl'!$S$5:$S$1053, 0)) )</f>
        <v/>
      </c>
      <c r="EZ14" t="str" cm="1">
        <f t="array" ref="EZ14">IF(ISNA(INDEX('Custom Field Tbl'!$R$5:$R$1053, MATCH('CF Values LookUp'!EZ$4 &amp; 'CF Values LookUp'!$D14, 'Custom Field Tbl'!$Q$5:$Q$1053 &amp; 'Custom Field Tbl'!$S$5:$S$1053, 0)) ), "",
INDEX('Custom Field Tbl'!$R$5:$R$1053, MATCH('CF Values LookUp'!EZ$4 &amp; 'CF Values LookUp'!$D14, 'Custom Field Tbl'!$Q$5:$Q$1053 &amp; 'Custom Field Tbl'!$S$5:$S$1053, 0)) )</f>
        <v/>
      </c>
      <c r="FA14" t="str" cm="1">
        <f t="array" ref="FA14">IF(ISNA(INDEX('Custom Field Tbl'!$R$5:$R$1053, MATCH('CF Values LookUp'!FA$4 &amp; 'CF Values LookUp'!$D14, 'Custom Field Tbl'!$Q$5:$Q$1053 &amp; 'Custom Field Tbl'!$S$5:$S$1053, 0)) ), "",
INDEX('Custom Field Tbl'!$R$5:$R$1053, MATCH('CF Values LookUp'!FA$4 &amp; 'CF Values LookUp'!$D14, 'Custom Field Tbl'!$Q$5:$Q$1053 &amp; 'Custom Field Tbl'!$S$5:$S$1053, 0)) )</f>
        <v/>
      </c>
      <c r="FB14" t="str" cm="1">
        <f t="array" ref="FB14">IF(ISNA(INDEX('Custom Field Tbl'!$R$5:$R$1053, MATCH('CF Values LookUp'!FB$4 &amp; 'CF Values LookUp'!$D14, 'Custom Field Tbl'!$Q$5:$Q$1053 &amp; 'Custom Field Tbl'!$S$5:$S$1053, 0)) ), "",
INDEX('Custom Field Tbl'!$R$5:$R$1053, MATCH('CF Values LookUp'!FB$4 &amp; 'CF Values LookUp'!$D14, 'Custom Field Tbl'!$Q$5:$Q$1053 &amp; 'Custom Field Tbl'!$S$5:$S$1053, 0)) )</f>
        <v/>
      </c>
      <c r="FC14" t="str" cm="1">
        <f t="array" ref="FC14">IF(ISNA(INDEX('Custom Field Tbl'!$R$5:$R$1053, MATCH('CF Values LookUp'!FC$4 &amp; 'CF Values LookUp'!$D14, 'Custom Field Tbl'!$Q$5:$Q$1053 &amp; 'Custom Field Tbl'!$S$5:$S$1053, 0)) ), "",
INDEX('Custom Field Tbl'!$R$5:$R$1053, MATCH('CF Values LookUp'!FC$4 &amp; 'CF Values LookUp'!$D14, 'Custom Field Tbl'!$Q$5:$Q$1053 &amp; 'Custom Field Tbl'!$S$5:$S$1053, 0)) )</f>
        <v/>
      </c>
      <c r="FD14" t="str" cm="1">
        <f t="array" ref="FD14">IF(ISNA(INDEX('Custom Field Tbl'!$R$5:$R$1053, MATCH('CF Values LookUp'!FD$4 &amp; 'CF Values LookUp'!$D14, 'Custom Field Tbl'!$Q$5:$Q$1053 &amp; 'Custom Field Tbl'!$S$5:$S$1053, 0)) ), "",
INDEX('Custom Field Tbl'!$R$5:$R$1053, MATCH('CF Values LookUp'!FD$4 &amp; 'CF Values LookUp'!$D14, 'Custom Field Tbl'!$Q$5:$Q$1053 &amp; 'Custom Field Tbl'!$S$5:$S$1053, 0)) )</f>
        <v/>
      </c>
      <c r="FE14" t="str" cm="1">
        <f t="array" ref="FE14">IF(ISNA(INDEX('Custom Field Tbl'!$R$5:$R$1053, MATCH('CF Values LookUp'!FE$4 &amp; 'CF Values LookUp'!$D14, 'Custom Field Tbl'!$Q$5:$Q$1053 &amp; 'Custom Field Tbl'!$S$5:$S$1053, 0)) ), "",
INDEX('Custom Field Tbl'!$R$5:$R$1053, MATCH('CF Values LookUp'!FE$4 &amp; 'CF Values LookUp'!$D14, 'Custom Field Tbl'!$Q$5:$Q$1053 &amp; 'Custom Field Tbl'!$S$5:$S$1053, 0)) )</f>
        <v/>
      </c>
      <c r="FF14" t="str" cm="1">
        <f t="array" ref="FF14">IF(ISNA(INDEX('Custom Field Tbl'!$R$5:$R$1053, MATCH('CF Values LookUp'!FF$4 &amp; 'CF Values LookUp'!$D14, 'Custom Field Tbl'!$Q$5:$Q$1053 &amp; 'Custom Field Tbl'!$S$5:$S$1053, 0)) ), "",
INDEX('Custom Field Tbl'!$R$5:$R$1053, MATCH('CF Values LookUp'!FF$4 &amp; 'CF Values LookUp'!$D14, 'Custom Field Tbl'!$Q$5:$Q$1053 &amp; 'Custom Field Tbl'!$S$5:$S$1053, 0)) )</f>
        <v/>
      </c>
      <c r="FG14" t="str" cm="1">
        <f t="array" ref="FG14">IF(ISNA(INDEX('Custom Field Tbl'!$R$5:$R$1053, MATCH('CF Values LookUp'!FG$4 &amp; 'CF Values LookUp'!$D14, 'Custom Field Tbl'!$Q$5:$Q$1053 &amp; 'Custom Field Tbl'!$S$5:$S$1053, 0)) ), "",
INDEX('Custom Field Tbl'!$R$5:$R$1053, MATCH('CF Values LookUp'!FG$4 &amp; 'CF Values LookUp'!$D14, 'Custom Field Tbl'!$Q$5:$Q$1053 &amp; 'Custom Field Tbl'!$S$5:$S$1053, 0)) )</f>
        <v/>
      </c>
      <c r="FH14" t="str" cm="1">
        <f t="array" ref="FH14">IF(ISNA(INDEX('Custom Field Tbl'!$R$5:$R$1053, MATCH('CF Values LookUp'!FH$4 &amp; 'CF Values LookUp'!$D14, 'Custom Field Tbl'!$Q$5:$Q$1053 &amp; 'Custom Field Tbl'!$S$5:$S$1053, 0)) ), "",
INDEX('Custom Field Tbl'!$R$5:$R$1053, MATCH('CF Values LookUp'!FH$4 &amp; 'CF Values LookUp'!$D14, 'Custom Field Tbl'!$Q$5:$Q$1053 &amp; 'Custom Field Tbl'!$S$5:$S$1053, 0)) )</f>
        <v/>
      </c>
      <c r="FI14" t="str" cm="1">
        <f t="array" ref="FI14">IF(ISNA(INDEX('Custom Field Tbl'!$R$5:$R$1053, MATCH('CF Values LookUp'!FI$4 &amp; 'CF Values LookUp'!$D14, 'Custom Field Tbl'!$Q$5:$Q$1053 &amp; 'Custom Field Tbl'!$S$5:$S$1053, 0)) ), "",
INDEX('Custom Field Tbl'!$R$5:$R$1053, MATCH('CF Values LookUp'!FI$4 &amp; 'CF Values LookUp'!$D14, 'Custom Field Tbl'!$Q$5:$Q$1053 &amp; 'Custom Field Tbl'!$S$5:$S$1053, 0)) )</f>
        <v>Two fixtures</v>
      </c>
      <c r="FJ14" t="str" cm="1">
        <f t="array" ref="FJ14">IF(ISNA(INDEX('Custom Field Tbl'!$R$5:$R$1053, MATCH('CF Values LookUp'!FJ$4 &amp; 'CF Values LookUp'!$D14, 'Custom Field Tbl'!$Q$5:$Q$1053 &amp; 'Custom Field Tbl'!$S$5:$S$1053, 0)) ), "",
INDEX('Custom Field Tbl'!$R$5:$R$1053, MATCH('CF Values LookUp'!FJ$4 &amp; 'CF Values LookUp'!$D14, 'Custom Field Tbl'!$Q$5:$Q$1053 &amp; 'Custom Field Tbl'!$S$5:$S$1053, 0)) )</f>
        <v/>
      </c>
      <c r="FK14" t="str" cm="1">
        <f t="array" ref="FK14">IF(ISNA(INDEX('Custom Field Tbl'!$R$5:$R$1053, MATCH('CF Values LookUp'!FK$4 &amp; 'CF Values LookUp'!$D14, 'Custom Field Tbl'!$Q$5:$Q$1053 &amp; 'Custom Field Tbl'!$S$5:$S$1053, 0)) ), "",
INDEX('Custom Field Tbl'!$R$5:$R$1053, MATCH('CF Values LookUp'!FK$4 &amp; 'CF Values LookUp'!$D14, 'Custom Field Tbl'!$Q$5:$Q$1053 &amp; 'Custom Field Tbl'!$S$5:$S$1053, 0)) )</f>
        <v/>
      </c>
      <c r="FL14" t="str" cm="1">
        <f t="array" ref="FL14">IF(ISNA(INDEX('Custom Field Tbl'!$R$5:$R$1053, MATCH('CF Values LookUp'!FL$4 &amp; 'CF Values LookUp'!$D14, 'Custom Field Tbl'!$Q$5:$Q$1053 &amp; 'Custom Field Tbl'!$S$5:$S$1053, 0)) ), "",
INDEX('Custom Field Tbl'!$R$5:$R$1053, MATCH('CF Values LookUp'!FL$4 &amp; 'CF Values LookUp'!$D14, 'Custom Field Tbl'!$Q$5:$Q$1053 &amp; 'Custom Field Tbl'!$S$5:$S$1053, 0)) )</f>
        <v/>
      </c>
      <c r="FM14" t="str" cm="1">
        <f t="array" ref="FM14">IF(ISNA(INDEX('Custom Field Tbl'!$R$5:$R$1053, MATCH('CF Values LookUp'!FM$4 &amp; 'CF Values LookUp'!$D14, 'Custom Field Tbl'!$Q$5:$Q$1053 &amp; 'Custom Field Tbl'!$S$5:$S$1053, 0)) ), "",
INDEX('Custom Field Tbl'!$R$5:$R$1053, MATCH('CF Values LookUp'!FM$4 &amp; 'CF Values LookUp'!$D14, 'Custom Field Tbl'!$Q$5:$Q$1053 &amp; 'Custom Field Tbl'!$S$5:$S$1053, 0)) )</f>
        <v/>
      </c>
      <c r="FN14" t="str" cm="1">
        <f t="array" ref="FN14">IF(ISNA(INDEX('Custom Field Tbl'!$R$5:$R$1053, MATCH('CF Values LookUp'!FN$4 &amp; 'CF Values LookUp'!$D14, 'Custom Field Tbl'!$Q$5:$Q$1053 &amp; 'Custom Field Tbl'!$S$5:$S$1053, 0)) ), "",
INDEX('Custom Field Tbl'!$R$5:$R$1053, MATCH('CF Values LookUp'!FN$4 &amp; 'CF Values LookUp'!$D14, 'Custom Field Tbl'!$Q$5:$Q$1053 &amp; 'Custom Field Tbl'!$S$5:$S$1053, 0)) )</f>
        <v/>
      </c>
      <c r="FO14" t="str" cm="1">
        <f t="array" ref="FO14">IF(ISNA(INDEX('Custom Field Tbl'!$R$5:$R$1053, MATCH('CF Values LookUp'!FO$4 &amp; 'CF Values LookUp'!$D14, 'Custom Field Tbl'!$Q$5:$Q$1053 &amp; 'Custom Field Tbl'!$S$5:$S$1053, 0)) ), "",
INDEX('Custom Field Tbl'!$R$5:$R$1053, MATCH('CF Values LookUp'!FO$4 &amp; 'CF Values LookUp'!$D14, 'Custom Field Tbl'!$Q$5:$Q$1053 &amp; 'Custom Field Tbl'!$S$5:$S$1053, 0)) )</f>
        <v/>
      </c>
      <c r="FP14" t="str" cm="1">
        <f t="array" ref="FP14">IF(ISNA(INDEX('Custom Field Tbl'!$R$5:$R$1053, MATCH('CF Values LookUp'!FP$4 &amp; 'CF Values LookUp'!$D14, 'Custom Field Tbl'!$Q$5:$Q$1053 &amp; 'Custom Field Tbl'!$S$5:$S$1053, 0)) ), "",
INDEX('Custom Field Tbl'!$R$5:$R$1053, MATCH('CF Values LookUp'!FP$4 &amp; 'CF Values LookUp'!$D14, 'Custom Field Tbl'!$Q$5:$Q$1053 &amp; 'Custom Field Tbl'!$S$5:$S$1053, 0)) )</f>
        <v/>
      </c>
      <c r="FQ14" t="str" cm="1">
        <f t="array" ref="FQ14">IF(ISNA(INDEX('Custom Field Tbl'!$R$5:$R$1053, MATCH('CF Values LookUp'!FQ$4 &amp; 'CF Values LookUp'!$D14, 'Custom Field Tbl'!$Q$5:$Q$1053 &amp; 'Custom Field Tbl'!$S$5:$S$1053, 0)) ), "",
INDEX('Custom Field Tbl'!$R$5:$R$1053, MATCH('CF Values LookUp'!FQ$4 &amp; 'CF Values LookUp'!$D14, 'Custom Field Tbl'!$Q$5:$Q$1053 &amp; 'Custom Field Tbl'!$S$5:$S$1053, 0)) )</f>
        <v/>
      </c>
      <c r="FR14" t="str" cm="1">
        <f t="array" ref="FR14">IF(ISNA(INDEX('Custom Field Tbl'!$R$5:$R$1053, MATCH('CF Values LookUp'!FR$4 &amp; 'CF Values LookUp'!$D14, 'Custom Field Tbl'!$Q$5:$Q$1053 &amp; 'Custom Field Tbl'!$S$5:$S$1053, 0)) ), "",
INDEX('Custom Field Tbl'!$R$5:$R$1053, MATCH('CF Values LookUp'!FR$4 &amp; 'CF Values LookUp'!$D14, 'Custom Field Tbl'!$Q$5:$Q$1053 &amp; 'Custom Field Tbl'!$S$5:$S$1053, 0)) )</f>
        <v/>
      </c>
      <c r="FS14" t="str" cm="1">
        <f t="array" ref="FS14">IF(ISNA(INDEX('Custom Field Tbl'!$R$5:$R$1053, MATCH('CF Values LookUp'!FS$4 &amp; 'CF Values LookUp'!$D14, 'Custom Field Tbl'!$Q$5:$Q$1053 &amp; 'Custom Field Tbl'!$S$5:$S$1053, 0)) ), "",
INDEX('Custom Field Tbl'!$R$5:$R$1053, MATCH('CF Values LookUp'!FS$4 &amp; 'CF Values LookUp'!$D14, 'Custom Field Tbl'!$Q$5:$Q$1053 &amp; 'Custom Field Tbl'!$S$5:$S$1053, 0)) )</f>
        <v/>
      </c>
      <c r="FT14" t="str" cm="1">
        <f t="array" ref="FT14">IF(ISNA(INDEX('Custom Field Tbl'!$R$5:$R$1053, MATCH('CF Values LookUp'!FT$4 &amp; 'CF Values LookUp'!$D14, 'Custom Field Tbl'!$Q$5:$Q$1053 &amp; 'Custom Field Tbl'!$S$5:$S$1053, 0)) ), "",
INDEX('Custom Field Tbl'!$R$5:$R$1053, MATCH('CF Values LookUp'!FT$4 &amp; 'CF Values LookUp'!$D14, 'Custom Field Tbl'!$Q$5:$Q$1053 &amp; 'Custom Field Tbl'!$S$5:$S$1053, 0)) )</f>
        <v/>
      </c>
      <c r="FU14" t="str" cm="1">
        <f t="array" ref="FU14">IF(ISNA(INDEX('Custom Field Tbl'!$R$5:$R$1053, MATCH('CF Values LookUp'!FU$4 &amp; 'CF Values LookUp'!$D14, 'Custom Field Tbl'!$Q$5:$Q$1053 &amp; 'Custom Field Tbl'!$S$5:$S$1053, 0)) ), "",
INDEX('Custom Field Tbl'!$R$5:$R$1053, MATCH('CF Values LookUp'!FU$4 &amp; 'CF Values LookUp'!$D14, 'Custom Field Tbl'!$Q$5:$Q$1053 &amp; 'Custom Field Tbl'!$S$5:$S$1053, 0)) )</f>
        <v/>
      </c>
      <c r="FV14" t="str" cm="1">
        <f t="array" ref="FV14">IF(ISNA(INDEX('Custom Field Tbl'!$R$5:$R$1053, MATCH('CF Values LookUp'!FV$4 &amp; 'CF Values LookUp'!$D14, 'Custom Field Tbl'!$Q$5:$Q$1053 &amp; 'Custom Field Tbl'!$S$5:$S$1053, 0)) ), "",
INDEX('Custom Field Tbl'!$R$5:$R$1053, MATCH('CF Values LookUp'!FV$4 &amp; 'CF Values LookUp'!$D14, 'Custom Field Tbl'!$Q$5:$Q$1053 &amp; 'Custom Field Tbl'!$S$5:$S$1053, 0)) )</f>
        <v/>
      </c>
      <c r="FW14" t="str" cm="1">
        <f t="array" ref="FW14">IF(ISNA(INDEX('Custom Field Tbl'!$R$5:$R$1053, MATCH('CF Values LookUp'!FW$4 &amp; 'CF Values LookUp'!$D14, 'Custom Field Tbl'!$Q$5:$Q$1053 &amp; 'Custom Field Tbl'!$S$5:$S$1053, 0)) ), "",
INDEX('Custom Field Tbl'!$R$5:$R$1053, MATCH('CF Values LookUp'!FW$4 &amp; 'CF Values LookUp'!$D14, 'Custom Field Tbl'!$Q$5:$Q$1053 &amp; 'Custom Field Tbl'!$S$5:$S$1053, 0)) )</f>
        <v/>
      </c>
      <c r="FX14" t="str" cm="1">
        <f t="array" ref="FX14">IF(ISNA(INDEX('Custom Field Tbl'!$R$5:$R$1053, MATCH('CF Values LookUp'!FX$4 &amp; 'CF Values LookUp'!$D14, 'Custom Field Tbl'!$Q$5:$Q$1053 &amp; 'Custom Field Tbl'!$S$5:$S$1053, 0)) ), "",
INDEX('Custom Field Tbl'!$R$5:$R$1053, MATCH('CF Values LookUp'!FX$4 &amp; 'CF Values LookUp'!$D14, 'Custom Field Tbl'!$Q$5:$Q$1053 &amp; 'Custom Field Tbl'!$S$5:$S$1053, 0)) )</f>
        <v/>
      </c>
      <c r="FY14" t="str" cm="1">
        <f t="array" ref="FY14">IF(ISNA(INDEX('Custom Field Tbl'!$R$5:$R$1053, MATCH('CF Values LookUp'!FY$4 &amp; 'CF Values LookUp'!$D14, 'Custom Field Tbl'!$Q$5:$Q$1053 &amp; 'Custom Field Tbl'!$S$5:$S$1053, 0)) ), "",
INDEX('Custom Field Tbl'!$R$5:$R$1053, MATCH('CF Values LookUp'!FY$4 &amp; 'CF Values LookUp'!$D14, 'Custom Field Tbl'!$Q$5:$Q$1053 &amp; 'Custom Field Tbl'!$S$5:$S$1053, 0)) )</f>
        <v/>
      </c>
      <c r="FZ14" t="str" cm="1">
        <f t="array" ref="FZ14">IF(ISNA(INDEX('Custom Field Tbl'!$R$5:$R$1053, MATCH('CF Values LookUp'!FZ$4 &amp; 'CF Values LookUp'!$D14, 'Custom Field Tbl'!$Q$5:$Q$1053 &amp; 'Custom Field Tbl'!$S$5:$S$1053, 0)) ), "",
INDEX('Custom Field Tbl'!$R$5:$R$1053, MATCH('CF Values LookUp'!FZ$4 &amp; 'CF Values LookUp'!$D14, 'Custom Field Tbl'!$Q$5:$Q$1053 &amp; 'Custom Field Tbl'!$S$5:$S$1053, 0)) )</f>
        <v/>
      </c>
      <c r="GA14" t="str" cm="1">
        <f t="array" ref="GA14">IF(ISNA(INDEX('Custom Field Tbl'!$R$5:$R$1053, MATCH('CF Values LookUp'!GA$4 &amp; 'CF Values LookUp'!$D14, 'Custom Field Tbl'!$Q$5:$Q$1053 &amp; 'Custom Field Tbl'!$S$5:$S$1053, 0)) ), "",
INDEX('Custom Field Tbl'!$R$5:$R$1053, MATCH('CF Values LookUp'!GA$4 &amp; 'CF Values LookUp'!$D14, 'Custom Field Tbl'!$Q$5:$Q$1053 &amp; 'Custom Field Tbl'!$S$5:$S$1053, 0)) )</f>
        <v/>
      </c>
      <c r="GB14" t="str" cm="1">
        <f t="array" ref="GB14">IF(ISNA(INDEX('Custom Field Tbl'!$R$5:$R$1053, MATCH('CF Values LookUp'!GB$4 &amp; 'CF Values LookUp'!$D14, 'Custom Field Tbl'!$Q$5:$Q$1053 &amp; 'Custom Field Tbl'!$S$5:$S$1053, 0)) ), "",
INDEX('Custom Field Tbl'!$R$5:$R$1053, MATCH('CF Values LookUp'!GB$4 &amp; 'CF Values LookUp'!$D14, 'Custom Field Tbl'!$Q$5:$Q$1053 &amp; 'Custom Field Tbl'!$S$5:$S$1053, 0)) )</f>
        <v/>
      </c>
      <c r="GC14" t="str" cm="1">
        <f t="array" ref="GC14">IF(ISNA(INDEX('Custom Field Tbl'!$R$5:$R$1053, MATCH('CF Values LookUp'!GC$4 &amp; 'CF Values LookUp'!$D14, 'Custom Field Tbl'!$Q$5:$Q$1053 &amp; 'Custom Field Tbl'!$S$5:$S$1053, 0)) ), "",
INDEX('Custom Field Tbl'!$R$5:$R$1053, MATCH('CF Values LookUp'!GC$4 &amp; 'CF Values LookUp'!$D14, 'Custom Field Tbl'!$Q$5:$Q$1053 &amp; 'Custom Field Tbl'!$S$5:$S$1053, 0)) )</f>
        <v/>
      </c>
      <c r="GD14" t="str" cm="1">
        <f t="array" ref="GD14">IF(ISNA(INDEX('Custom Field Tbl'!$R$5:$R$1053, MATCH('CF Values LookUp'!GD$4 &amp; 'CF Values LookUp'!$D14, 'Custom Field Tbl'!$Q$5:$Q$1053 &amp; 'Custom Field Tbl'!$S$5:$S$1053, 0)) ), "",
INDEX('Custom Field Tbl'!$R$5:$R$1053, MATCH('CF Values LookUp'!GD$4 &amp; 'CF Values LookUp'!$D14, 'Custom Field Tbl'!$Q$5:$Q$1053 &amp; 'Custom Field Tbl'!$S$5:$S$1053, 0)) )</f>
        <v/>
      </c>
      <c r="GE14" t="str" cm="1">
        <f t="array" ref="GE14">IF(ISNA(INDEX('Custom Field Tbl'!$R$5:$R$1053, MATCH('CF Values LookUp'!GE$4 &amp; 'CF Values LookUp'!$D14, 'Custom Field Tbl'!$Q$5:$Q$1053 &amp; 'Custom Field Tbl'!$S$5:$S$1053, 0)) ), "",
INDEX('Custom Field Tbl'!$R$5:$R$1053, MATCH('CF Values LookUp'!GE$4 &amp; 'CF Values LookUp'!$D14, 'Custom Field Tbl'!$Q$5:$Q$1053 &amp; 'Custom Field Tbl'!$S$5:$S$1053, 0)) )</f>
        <v/>
      </c>
      <c r="GF14" t="str" cm="1">
        <f t="array" ref="GF14">IF(ISNA(INDEX('Custom Field Tbl'!$R$5:$R$1053, MATCH('CF Values LookUp'!GF$4 &amp; 'CF Values LookUp'!$D14, 'Custom Field Tbl'!$Q$5:$Q$1053 &amp; 'Custom Field Tbl'!$S$5:$S$1053, 0)) ), "",
INDEX('Custom Field Tbl'!$R$5:$R$1053, MATCH('CF Values LookUp'!GF$4 &amp; 'CF Values LookUp'!$D14, 'Custom Field Tbl'!$Q$5:$Q$1053 &amp; 'Custom Field Tbl'!$S$5:$S$1053, 0)) )</f>
        <v/>
      </c>
      <c r="GG14" t="str" cm="1">
        <f t="array" ref="GG14">IF(ISNA(INDEX('Custom Field Tbl'!$R$5:$R$1053, MATCH('CF Values LookUp'!GG$4 &amp; 'CF Values LookUp'!$D14, 'Custom Field Tbl'!$Q$5:$Q$1053 &amp; 'Custom Field Tbl'!$S$5:$S$1053, 0)) ), "",
INDEX('Custom Field Tbl'!$R$5:$R$1053, MATCH('CF Values LookUp'!GG$4 &amp; 'CF Values LookUp'!$D14, 'Custom Field Tbl'!$Q$5:$Q$1053 &amp; 'Custom Field Tbl'!$S$5:$S$1053, 0)) )</f>
        <v/>
      </c>
      <c r="GH14" t="str" cm="1">
        <f t="array" ref="GH14">IF(ISNA(INDEX('Custom Field Tbl'!$R$5:$R$1053, MATCH('CF Values LookUp'!GH$4 &amp; 'CF Values LookUp'!$D14, 'Custom Field Tbl'!$Q$5:$Q$1053 &amp; 'Custom Field Tbl'!$S$5:$S$1053, 0)) ), "",
INDEX('Custom Field Tbl'!$R$5:$R$1053, MATCH('CF Values LookUp'!GH$4 &amp; 'CF Values LookUp'!$D14, 'Custom Field Tbl'!$Q$5:$Q$1053 &amp; 'Custom Field Tbl'!$S$5:$S$1053, 0)) )</f>
        <v/>
      </c>
      <c r="GI14" t="str" cm="1">
        <f t="array" ref="GI14">IF(ISNA(INDEX('Custom Field Tbl'!$R$5:$R$1053, MATCH('CF Values LookUp'!GI$4 &amp; 'CF Values LookUp'!$D14, 'Custom Field Tbl'!$Q$5:$Q$1053 &amp; 'Custom Field Tbl'!$S$5:$S$1053, 0)) ), "",
INDEX('Custom Field Tbl'!$R$5:$R$1053, MATCH('CF Values LookUp'!GI$4 &amp; 'CF Values LookUp'!$D14, 'Custom Field Tbl'!$Q$5:$Q$1053 &amp; 'Custom Field Tbl'!$S$5:$S$1053, 0)) )</f>
        <v/>
      </c>
      <c r="GJ14" t="str" cm="1">
        <f t="array" ref="GJ14">IF(ISNA(INDEX('Custom Field Tbl'!$R$5:$R$1053, MATCH('CF Values LookUp'!GJ$4 &amp; 'CF Values LookUp'!$D14, 'Custom Field Tbl'!$Q$5:$Q$1053 &amp; 'Custom Field Tbl'!$S$5:$S$1053, 0)) ), "",
INDEX('Custom Field Tbl'!$R$5:$R$1053, MATCH('CF Values LookUp'!GJ$4 &amp; 'CF Values LookUp'!$D14, 'Custom Field Tbl'!$Q$5:$Q$1053 &amp; 'Custom Field Tbl'!$S$5:$S$1053, 0)) )</f>
        <v/>
      </c>
      <c r="GK14" t="str" cm="1">
        <f t="array" ref="GK14">IF(ISNA(INDEX('Custom Field Tbl'!$R$5:$R$1053, MATCH('CF Values LookUp'!GK$4 &amp; 'CF Values LookUp'!$D14, 'Custom Field Tbl'!$Q$5:$Q$1053 &amp; 'Custom Field Tbl'!$S$5:$S$1053, 0)) ), "",
INDEX('Custom Field Tbl'!$R$5:$R$1053, MATCH('CF Values LookUp'!GK$4 &amp; 'CF Values LookUp'!$D14, 'Custom Field Tbl'!$Q$5:$Q$1053 &amp; 'Custom Field Tbl'!$S$5:$S$1053, 0)) )</f>
        <v/>
      </c>
      <c r="GL14" t="str" cm="1">
        <f t="array" ref="GL14">IF(ISNA(INDEX('Custom Field Tbl'!$R$5:$R$1053, MATCH('CF Values LookUp'!GL$4 &amp; 'CF Values LookUp'!$D14, 'Custom Field Tbl'!$Q$5:$Q$1053 &amp; 'Custom Field Tbl'!$S$5:$S$1053, 0)) ), "",
INDEX('Custom Field Tbl'!$R$5:$R$1053, MATCH('CF Values LookUp'!GL$4 &amp; 'CF Values LookUp'!$D14, 'Custom Field Tbl'!$Q$5:$Q$1053 &amp; 'Custom Field Tbl'!$S$5:$S$1053, 0)) )</f>
        <v/>
      </c>
      <c r="GM14" t="str" cm="1">
        <f t="array" ref="GM14">IF(ISNA(INDEX('Custom Field Tbl'!$R$5:$R$1053, MATCH('CF Values LookUp'!GM$4 &amp; 'CF Values LookUp'!$D14, 'Custom Field Tbl'!$Q$5:$Q$1053 &amp; 'Custom Field Tbl'!$S$5:$S$1053, 0)) ), "",
INDEX('Custom Field Tbl'!$R$5:$R$1053, MATCH('CF Values LookUp'!GM$4 &amp; 'CF Values LookUp'!$D14, 'Custom Field Tbl'!$Q$5:$Q$1053 &amp; 'Custom Field Tbl'!$S$5:$S$1053, 0)) )</f>
        <v/>
      </c>
      <c r="GN14" t="str" cm="1">
        <f t="array" ref="GN14">IF(ISNA(INDEX('Custom Field Tbl'!$R$5:$R$1053, MATCH('CF Values LookUp'!GN$4 &amp; 'CF Values LookUp'!$D14, 'Custom Field Tbl'!$Q$5:$Q$1053 &amp; 'Custom Field Tbl'!$S$5:$S$1053, 0)) ), "",
INDEX('Custom Field Tbl'!$R$5:$R$1053, MATCH('CF Values LookUp'!GN$4 &amp; 'CF Values LookUp'!$D14, 'Custom Field Tbl'!$Q$5:$Q$1053 &amp; 'Custom Field Tbl'!$S$5:$S$1053, 0)) )</f>
        <v/>
      </c>
      <c r="GO14" t="str" cm="1">
        <f t="array" ref="GO14">IF(ISNA(INDEX('Custom Field Tbl'!$R$5:$R$1053, MATCH('CF Values LookUp'!GO$4 &amp; 'CF Values LookUp'!$D14, 'Custom Field Tbl'!$Q$5:$Q$1053 &amp; 'Custom Field Tbl'!$S$5:$S$1053, 0)) ), "",
INDEX('Custom Field Tbl'!$R$5:$R$1053, MATCH('CF Values LookUp'!GO$4 &amp; 'CF Values LookUp'!$D14, 'Custom Field Tbl'!$Q$5:$Q$1053 &amp; 'Custom Field Tbl'!$S$5:$S$1053, 0)) )</f>
        <v/>
      </c>
      <c r="GP14" t="str" cm="1">
        <f t="array" ref="GP14">IF(ISNA(INDEX('Custom Field Tbl'!$R$5:$R$1053, MATCH('CF Values LookUp'!GP$4 &amp; 'CF Values LookUp'!$D14, 'Custom Field Tbl'!$Q$5:$Q$1053 &amp; 'Custom Field Tbl'!$S$5:$S$1053, 0)) ), "",
INDEX('Custom Field Tbl'!$R$5:$R$1053, MATCH('CF Values LookUp'!GP$4 &amp; 'CF Values LookUp'!$D14, 'Custom Field Tbl'!$Q$5:$Q$1053 &amp; 'Custom Field Tbl'!$S$5:$S$1053, 0)) )</f>
        <v/>
      </c>
      <c r="GQ14" t="str" cm="1">
        <f t="array" ref="GQ14">IF(ISNA(INDEX('Custom Field Tbl'!$R$5:$R$1053, MATCH('CF Values LookUp'!GQ$4 &amp; 'CF Values LookUp'!$D14, 'Custom Field Tbl'!$Q$5:$Q$1053 &amp; 'Custom Field Tbl'!$S$5:$S$1053, 0)) ), "",
INDEX('Custom Field Tbl'!$R$5:$R$1053, MATCH('CF Values LookUp'!GQ$4 &amp; 'CF Values LookUp'!$D14, 'Custom Field Tbl'!$Q$5:$Q$1053 &amp; 'Custom Field Tbl'!$S$5:$S$1053, 0)) )</f>
        <v/>
      </c>
      <c r="GR14" t="str" cm="1">
        <f t="array" ref="GR14">IF(ISNA(INDEX('Custom Field Tbl'!$R$5:$R$1053, MATCH('CF Values LookUp'!GR$4 &amp; 'CF Values LookUp'!$D14, 'Custom Field Tbl'!$Q$5:$Q$1053 &amp; 'Custom Field Tbl'!$S$5:$S$1053, 0)) ), "",
INDEX('Custom Field Tbl'!$R$5:$R$1053, MATCH('CF Values LookUp'!GR$4 &amp; 'CF Values LookUp'!$D14, 'Custom Field Tbl'!$Q$5:$Q$1053 &amp; 'Custom Field Tbl'!$S$5:$S$1053, 0)) )</f>
        <v/>
      </c>
      <c r="GS14" t="str" cm="1">
        <f t="array" ref="GS14">IF(ISNA(INDEX('Custom Field Tbl'!$R$5:$R$1053, MATCH('CF Values LookUp'!GS$4 &amp; 'CF Values LookUp'!$D14, 'Custom Field Tbl'!$Q$5:$Q$1053 &amp; 'Custom Field Tbl'!$S$5:$S$1053, 0)) ), "",
INDEX('Custom Field Tbl'!$R$5:$R$1053, MATCH('CF Values LookUp'!GS$4 &amp; 'CF Values LookUp'!$D14, 'Custom Field Tbl'!$Q$5:$Q$1053 &amp; 'Custom Field Tbl'!$S$5:$S$1053, 0)) )</f>
        <v/>
      </c>
      <c r="GT14" t="str" cm="1">
        <f t="array" ref="GT14">IF(ISNA(INDEX('Custom Field Tbl'!$R$5:$R$1053, MATCH('CF Values LookUp'!GT$4 &amp; 'CF Values LookUp'!$D14, 'Custom Field Tbl'!$Q$5:$Q$1053 &amp; 'Custom Field Tbl'!$S$5:$S$1053, 0)) ), "",
INDEX('Custom Field Tbl'!$R$5:$R$1053, MATCH('CF Values LookUp'!GT$4 &amp; 'CF Values LookUp'!$D14, 'Custom Field Tbl'!$Q$5:$Q$1053 &amp; 'Custom Field Tbl'!$S$5:$S$1053, 0)) )</f>
        <v>LTHW</v>
      </c>
      <c r="GU14" t="str" cm="1">
        <f t="array" ref="GU14">IF(ISNA(INDEX('Custom Field Tbl'!$R$5:$R$1053, MATCH('CF Values LookUp'!GU$4 &amp; 'CF Values LookUp'!$D14, 'Custom Field Tbl'!$Q$5:$Q$1053 &amp; 'Custom Field Tbl'!$S$5:$S$1053, 0)) ), "",
INDEX('Custom Field Tbl'!$R$5:$R$1053, MATCH('CF Values LookUp'!GU$4 &amp; 'CF Values LookUp'!$D14, 'Custom Field Tbl'!$Q$5:$Q$1053 &amp; 'Custom Field Tbl'!$S$5:$S$1053, 0)) )</f>
        <v/>
      </c>
      <c r="GV14" t="str" cm="1">
        <f t="array" ref="GV14">IF(ISNA(INDEX('Custom Field Tbl'!$R$5:$R$1053, MATCH('CF Values LookUp'!GV$4 &amp; 'CF Values LookUp'!$D14, 'Custom Field Tbl'!$Q$5:$Q$1053 &amp; 'Custom Field Tbl'!$S$5:$S$1053, 0)) ), "",
INDEX('Custom Field Tbl'!$R$5:$R$1053, MATCH('CF Values LookUp'!GV$4 &amp; 'CF Values LookUp'!$D14, 'Custom Field Tbl'!$Q$5:$Q$1053 &amp; 'Custom Field Tbl'!$S$5:$S$1053, 0)) )</f>
        <v>Positive Progression</v>
      </c>
      <c r="GW14" t="str" cm="1">
        <f t="array" ref="GW14">IF(ISNA(INDEX('Custom Field Tbl'!$R$5:$R$1053, MATCH('CF Values LookUp'!GW$4 &amp; 'CF Values LookUp'!$D14, 'Custom Field Tbl'!$Q$5:$Q$1053 &amp; 'Custom Field Tbl'!$S$5:$S$1053, 0)) ), "",
INDEX('Custom Field Tbl'!$R$5:$R$1053, MATCH('CF Values LookUp'!GW$4 &amp; 'CF Values LookUp'!$D14, 'Custom Field Tbl'!$Q$5:$Q$1053 &amp; 'Custom Field Tbl'!$S$5:$S$1053, 0)) )</f>
        <v/>
      </c>
      <c r="GX14" t="str" cm="1">
        <f t="array" ref="GX14">IF(ISNA(INDEX('Custom Field Tbl'!$R$5:$R$1053, MATCH('CF Values LookUp'!GX$4 &amp; 'CF Values LookUp'!$D14, 'Custom Field Tbl'!$Q$5:$Q$1053 &amp; 'Custom Field Tbl'!$S$5:$S$1053, 0)) ), "",
INDEX('Custom Field Tbl'!$R$5:$R$1053, MATCH('CF Values LookUp'!GX$4 &amp; 'CF Values LookUp'!$D14, 'Custom Field Tbl'!$Q$5:$Q$1053 &amp; 'Custom Field Tbl'!$S$5:$S$1053, 0)) )</f>
        <v/>
      </c>
      <c r="GY14" t="str" cm="1">
        <f t="array" ref="GY14">IF(ISNA(INDEX('Custom Field Tbl'!$R$5:$R$1053, MATCH('CF Values LookUp'!GY$4 &amp; 'CF Values LookUp'!$D14, 'Custom Field Tbl'!$Q$5:$Q$1053 &amp; 'Custom Field Tbl'!$S$5:$S$1053, 0)) ), "",
INDEX('Custom Field Tbl'!$R$5:$R$1053, MATCH('CF Values LookUp'!GY$4 &amp; 'CF Values LookUp'!$D14, 'Custom Field Tbl'!$Q$5:$Q$1053 &amp; 'Custom Field Tbl'!$S$5:$S$1053, 0)) )</f>
        <v/>
      </c>
      <c r="GZ14" t="str" cm="1">
        <f t="array" ref="GZ14">IF(ISNA(INDEX('Custom Field Tbl'!$R$5:$R$1053, MATCH('CF Values LookUp'!GZ$4 &amp; 'CF Values LookUp'!$D14, 'Custom Field Tbl'!$Q$5:$Q$1053 &amp; 'Custom Field Tbl'!$S$5:$S$1053, 0)) ), "",
INDEX('Custom Field Tbl'!$R$5:$R$1053, MATCH('CF Values LookUp'!GZ$4 &amp; 'CF Values LookUp'!$D14, 'Custom Field Tbl'!$Q$5:$Q$1053 &amp; 'Custom Field Tbl'!$S$5:$S$1053, 0)) )</f>
        <v/>
      </c>
      <c r="HA14" t="str" cm="1">
        <f t="array" ref="HA14">IF(ISNA(INDEX('Custom Field Tbl'!$R$5:$R$1053, MATCH('CF Values LookUp'!HA$4 &amp; 'CF Values LookUp'!$D14, 'Custom Field Tbl'!$Q$5:$Q$1053 &amp; 'Custom Field Tbl'!$S$5:$S$1053, 0)) ), "",
INDEX('Custom Field Tbl'!$R$5:$R$1053, MATCH('CF Values LookUp'!HA$4 &amp; 'CF Values LookUp'!$D14, 'Custom Field Tbl'!$Q$5:$Q$1053 &amp; 'Custom Field Tbl'!$S$5:$S$1053, 0)) )</f>
        <v/>
      </c>
      <c r="HB14" t="str" cm="1">
        <f t="array" ref="HB14">IF(ISNA(INDEX('Custom Field Tbl'!$R$5:$R$1053, MATCH('CF Values LookUp'!HB$4 &amp; 'CF Values LookUp'!$D14, 'Custom Field Tbl'!$Q$5:$Q$1053 &amp; 'Custom Field Tbl'!$S$5:$S$1053, 0)) ), "",
INDEX('Custom Field Tbl'!$R$5:$R$1053, MATCH('CF Values LookUp'!HB$4 &amp; 'CF Values LookUp'!$D14, 'Custom Field Tbl'!$Q$5:$Q$1053 &amp; 'Custom Field Tbl'!$S$5:$S$1053, 0)) )</f>
        <v/>
      </c>
      <c r="HC14" t="str" cm="1">
        <f t="array" ref="HC14">IF(ISNA(INDEX('Custom Field Tbl'!$R$5:$R$1053, MATCH('CF Values LookUp'!HC$4 &amp; 'CF Values LookUp'!$D14, 'Custom Field Tbl'!$Q$5:$Q$1053 &amp; 'Custom Field Tbl'!$S$5:$S$1053, 0)) ), "",
INDEX('Custom Field Tbl'!$R$5:$R$1053, MATCH('CF Values LookUp'!HC$4 &amp; 'CF Values LookUp'!$D14, 'Custom Field Tbl'!$Q$5:$Q$1053 &amp; 'Custom Field Tbl'!$S$5:$S$1053, 0)) )</f>
        <v/>
      </c>
      <c r="HD14" t="str" cm="1">
        <f t="array" ref="HD14">IF(ISNA(INDEX('Custom Field Tbl'!$R$5:$R$1053, MATCH('CF Values LookUp'!HD$4 &amp; 'CF Values LookUp'!$D14, 'Custom Field Tbl'!$Q$5:$Q$1053 &amp; 'Custom Field Tbl'!$S$5:$S$1053, 0)) ), "",
INDEX('Custom Field Tbl'!$R$5:$R$1053, MATCH('CF Values LookUp'!HD$4 &amp; 'CF Values LookUp'!$D14, 'Custom Field Tbl'!$Q$5:$Q$1053 &amp; 'Custom Field Tbl'!$S$5:$S$1053, 0)) )</f>
        <v/>
      </c>
      <c r="HE14" t="str" cm="1">
        <f t="array" ref="HE14">IF(ISNA(INDEX('Custom Field Tbl'!$R$5:$R$1053, MATCH('CF Values LookUp'!HE$4 &amp; 'CF Values LookUp'!$D14, 'Custom Field Tbl'!$Q$5:$Q$1053 &amp; 'Custom Field Tbl'!$S$5:$S$1053, 0)) ), "",
INDEX('Custom Field Tbl'!$R$5:$R$1053, MATCH('CF Values LookUp'!HE$4 &amp; 'CF Values LookUp'!$D14, 'Custom Field Tbl'!$Q$5:$Q$1053 &amp; 'Custom Field Tbl'!$S$5:$S$1053, 0)) )</f>
        <v/>
      </c>
      <c r="HF14" t="str" cm="1">
        <f t="array" ref="HF14">IF(ISNA(INDEX('Custom Field Tbl'!$R$5:$R$1053, MATCH('CF Values LookUp'!HF$4 &amp; 'CF Values LookUp'!$D14, 'Custom Field Tbl'!$Q$5:$Q$1053 &amp; 'Custom Field Tbl'!$S$5:$S$1053, 0)) ), "",
INDEX('Custom Field Tbl'!$R$5:$R$1053, MATCH('CF Values LookUp'!HF$4 &amp; 'CF Values LookUp'!$D14, 'Custom Field Tbl'!$Q$5:$Q$1053 &amp; 'Custom Field Tbl'!$S$5:$S$1053, 0)) )</f>
        <v/>
      </c>
      <c r="HG14" t="str" cm="1">
        <f t="array" ref="HG14">IF(ISNA(INDEX('Custom Field Tbl'!$R$5:$R$1053, MATCH('CF Values LookUp'!HG$4 &amp; 'CF Values LookUp'!$D14, 'Custom Field Tbl'!$Q$5:$Q$1053 &amp; 'Custom Field Tbl'!$S$5:$S$1053, 0)) ), "",
INDEX('Custom Field Tbl'!$R$5:$R$1053, MATCH('CF Values LookUp'!HG$4 &amp; 'CF Values LookUp'!$D14, 'Custom Field Tbl'!$Q$5:$Q$1053 &amp; 'Custom Field Tbl'!$S$5:$S$1053, 0)) )</f>
        <v/>
      </c>
      <c r="HH14" t="str" cm="1">
        <f t="array" ref="HH14">IF(ISNA(INDEX('Custom Field Tbl'!$R$5:$R$1053, MATCH('CF Values LookUp'!HH$4 &amp; 'CF Values LookUp'!$D14, 'Custom Field Tbl'!$Q$5:$Q$1053 &amp; 'Custom Field Tbl'!$S$5:$S$1053, 0)) ), "",
INDEX('Custom Field Tbl'!$R$5:$R$1053, MATCH('CF Values LookUp'!HH$4 &amp; 'CF Values LookUp'!$D14, 'Custom Field Tbl'!$Q$5:$Q$1053 &amp; 'Custom Field Tbl'!$S$5:$S$1053, 0)) )</f>
        <v/>
      </c>
      <c r="HI14" t="str" cm="1">
        <f t="array" ref="HI14">IF(ISNA(INDEX('Custom Field Tbl'!$R$5:$R$1053, MATCH('CF Values LookUp'!HI$4 &amp; 'CF Values LookUp'!$D14, 'Custom Field Tbl'!$Q$5:$Q$1053 &amp; 'Custom Field Tbl'!$S$5:$S$1053, 0)) ), "",
INDEX('Custom Field Tbl'!$R$5:$R$1053, MATCH('CF Values LookUp'!HI$4 &amp; 'CF Values LookUp'!$D14, 'Custom Field Tbl'!$Q$5:$Q$1053 &amp; 'Custom Field Tbl'!$S$5:$S$1053, 0)) )</f>
        <v/>
      </c>
      <c r="HJ14" t="str" cm="1">
        <f t="array" ref="HJ14">IF(ISNA(INDEX('Custom Field Tbl'!$R$5:$R$1053, MATCH('CF Values LookUp'!HJ$4 &amp; 'CF Values LookUp'!$D14, 'Custom Field Tbl'!$Q$5:$Q$1053 &amp; 'Custom Field Tbl'!$S$5:$S$1053, 0)) ), "",
INDEX('Custom Field Tbl'!$R$5:$R$1053, MATCH('CF Values LookUp'!HJ$4 &amp; 'CF Values LookUp'!$D14, 'Custom Field Tbl'!$Q$5:$Q$1053 &amp; 'Custom Field Tbl'!$S$5:$S$1053, 0)) )</f>
        <v/>
      </c>
      <c r="HK14" t="str" cm="1">
        <f t="array" ref="HK14">IF(ISNA(INDEX('Custom Field Tbl'!$R$5:$R$1053, MATCH('CF Values LookUp'!HK$4 &amp; 'CF Values LookUp'!$D14, 'Custom Field Tbl'!$Q$5:$Q$1053 &amp; 'Custom Field Tbl'!$S$5:$S$1053, 0)) ), "",
INDEX('Custom Field Tbl'!$R$5:$R$1053, MATCH('CF Values LookUp'!HK$4 &amp; 'CF Values LookUp'!$D14, 'Custom Field Tbl'!$Q$5:$Q$1053 &amp; 'Custom Field Tbl'!$S$5:$S$1053, 0)) )</f>
        <v/>
      </c>
      <c r="HL14" t="str" cm="1">
        <f t="array" ref="HL14">IF(ISNA(INDEX('Custom Field Tbl'!$R$5:$R$1053, MATCH('CF Values LookUp'!HL$4 &amp; 'CF Values LookUp'!$D14, 'Custom Field Tbl'!$Q$5:$Q$1053 &amp; 'Custom Field Tbl'!$S$5:$S$1053, 0)) ), "",
INDEX('Custom Field Tbl'!$R$5:$R$1053, MATCH('CF Values LookUp'!HL$4 &amp; 'CF Values LookUp'!$D14, 'Custom Field Tbl'!$Q$5:$Q$1053 &amp; 'Custom Field Tbl'!$S$5:$S$1053, 0)) )</f>
        <v/>
      </c>
      <c r="HM14" t="str" cm="1">
        <f t="array" ref="HM14">IF(ISNA(INDEX('Custom Field Tbl'!$R$5:$R$1053, MATCH('CF Values LookUp'!HM$4 &amp; 'CF Values LookUp'!$D14, 'Custom Field Tbl'!$Q$5:$Q$1053 &amp; 'Custom Field Tbl'!$S$5:$S$1053, 0)) ), "",
INDEX('Custom Field Tbl'!$R$5:$R$1053, MATCH('CF Values LookUp'!HM$4 &amp; 'CF Values LookUp'!$D14, 'Custom Field Tbl'!$Q$5:$Q$1053 &amp; 'Custom Field Tbl'!$S$5:$S$1053, 0)) )</f>
        <v/>
      </c>
      <c r="HN14" t="str" cm="1">
        <f t="array" ref="HN14">IF(ISNA(INDEX('Custom Field Tbl'!$R$5:$R$1053, MATCH('CF Values LookUp'!HN$4 &amp; 'CF Values LookUp'!$D14, 'Custom Field Tbl'!$Q$5:$Q$1053 &amp; 'Custom Field Tbl'!$S$5:$S$1053, 0)) ), "",
INDEX('Custom Field Tbl'!$R$5:$R$1053, MATCH('CF Values LookUp'!HN$4 &amp; 'CF Values LookUp'!$D14, 'Custom Field Tbl'!$Q$5:$Q$1053 &amp; 'Custom Field Tbl'!$S$5:$S$1053, 0)) )</f>
        <v>Unknown</v>
      </c>
      <c r="HO14" t="str" cm="1">
        <f t="array" ref="HO14">IF(ISNA(INDEX('Custom Field Tbl'!$R$5:$R$1053, MATCH('CF Values LookUp'!HO$4 &amp; 'CF Values LookUp'!$D14, 'Custom Field Tbl'!$Q$5:$Q$1053 &amp; 'Custom Field Tbl'!$S$5:$S$1053, 0)) ), "",
INDEX('Custom Field Tbl'!$R$5:$R$1053, MATCH('CF Values LookUp'!HO$4 &amp; 'CF Values LookUp'!$D14, 'Custom Field Tbl'!$Q$5:$Q$1053 &amp; 'Custom Field Tbl'!$S$5:$S$1053, 0)) )</f>
        <v/>
      </c>
      <c r="HP14" t="str" cm="1">
        <f t="array" ref="HP14">IF(ISNA(INDEX('Custom Field Tbl'!$R$5:$R$1053, MATCH('CF Values LookUp'!HP$4 &amp; 'CF Values LookUp'!$D14, 'Custom Field Tbl'!$Q$5:$Q$1053 &amp; 'Custom Field Tbl'!$S$5:$S$1053, 0)) ), "",
INDEX('Custom Field Tbl'!$R$5:$R$1053, MATCH('CF Values LookUp'!HP$4 &amp; 'CF Values LookUp'!$D14, 'Custom Field Tbl'!$Q$5:$Q$1053 &amp; 'Custom Field Tbl'!$S$5:$S$1053, 0)) )</f>
        <v/>
      </c>
      <c r="HQ14" t="str" cm="1">
        <f t="array" ref="HQ14">IF(ISNA(INDEX('Custom Field Tbl'!$R$5:$R$1053, MATCH('CF Values LookUp'!HQ$4 &amp; 'CF Values LookUp'!$D14, 'Custom Field Tbl'!$Q$5:$Q$1053 &amp; 'Custom Field Tbl'!$S$5:$S$1053, 0)) ), "",
INDEX('Custom Field Tbl'!$R$5:$R$1053, MATCH('CF Values LookUp'!HQ$4 &amp; 'CF Values LookUp'!$D14, 'Custom Field Tbl'!$Q$5:$Q$1053 &amp; 'Custom Field Tbl'!$S$5:$S$1053, 0)) )</f>
        <v/>
      </c>
      <c r="HR14" t="str" cm="1">
        <f t="array" ref="HR14">IF(ISNA(INDEX('Custom Field Tbl'!$R$5:$R$1053, MATCH('CF Values LookUp'!HR$4 &amp; 'CF Values LookUp'!$D14, 'Custom Field Tbl'!$Q$5:$Q$1053 &amp; 'Custom Field Tbl'!$S$5:$S$1053, 0)) ), "",
INDEX('Custom Field Tbl'!$R$5:$R$1053, MATCH('CF Values LookUp'!HR$4 &amp; 'CF Values LookUp'!$D14, 'Custom Field Tbl'!$Q$5:$Q$1053 &amp; 'Custom Field Tbl'!$S$5:$S$1053, 0)) )</f>
        <v/>
      </c>
      <c r="HS14" t="str" cm="1">
        <f t="array" ref="HS14">IF(ISNA(INDEX('Custom Field Tbl'!$R$5:$R$1053, MATCH('CF Values LookUp'!HS$4 &amp; 'CF Values LookUp'!$D14, 'Custom Field Tbl'!$Q$5:$Q$1053 &amp; 'Custom Field Tbl'!$S$5:$S$1053, 0)) ), "",
INDEX('Custom Field Tbl'!$R$5:$R$1053, MATCH('CF Values LookUp'!HS$4 &amp; 'CF Values LookUp'!$D14, 'Custom Field Tbl'!$Q$5:$Q$1053 &amp; 'Custom Field Tbl'!$S$5:$S$1053, 0)) )</f>
        <v/>
      </c>
      <c r="HT14" t="str" cm="1">
        <f t="array" ref="HT14">IF(ISNA(INDEX('Custom Field Tbl'!$R$5:$R$1053, MATCH('CF Values LookUp'!HT$4 &amp; 'CF Values LookUp'!$D14, 'Custom Field Tbl'!$Q$5:$Q$1053 &amp; 'Custom Field Tbl'!$S$5:$S$1053, 0)) ), "",
INDEX('Custom Field Tbl'!$R$5:$R$1053, MATCH('CF Values LookUp'!HT$4 &amp; 'CF Values LookUp'!$D14, 'Custom Field Tbl'!$Q$5:$Q$1053 &amp; 'Custom Field Tbl'!$S$5:$S$1053, 0)) )</f>
        <v/>
      </c>
      <c r="HU14" t="str" cm="1">
        <f t="array" ref="HU14">IF(ISNA(INDEX('Custom Field Tbl'!$R$5:$R$1053, MATCH('CF Values LookUp'!HU$4 &amp; 'CF Values LookUp'!$D14, 'Custom Field Tbl'!$Q$5:$Q$1053 &amp; 'Custom Field Tbl'!$S$5:$S$1053, 0)) ), "",
INDEX('Custom Field Tbl'!$R$5:$R$1053, MATCH('CF Values LookUp'!HU$4 &amp; 'CF Values LookUp'!$D14, 'Custom Field Tbl'!$Q$5:$Q$1053 &amp; 'Custom Field Tbl'!$S$5:$S$1053, 0)) )</f>
        <v/>
      </c>
      <c r="HV14" t="str" cm="1">
        <f t="array" ref="HV14">IF(ISNA(INDEX('Custom Field Tbl'!$R$5:$R$1053, MATCH('CF Values LookUp'!HV$4 &amp; 'CF Values LookUp'!$D14, 'Custom Field Tbl'!$Q$5:$Q$1053 &amp; 'Custom Field Tbl'!$S$5:$S$1053, 0)) ), "",
INDEX('Custom Field Tbl'!$R$5:$R$1053, MATCH('CF Values LookUp'!HV$4 &amp; 'CF Values LookUp'!$D14, 'Custom Field Tbl'!$Q$5:$Q$1053 &amp; 'Custom Field Tbl'!$S$5:$S$1053, 0)) )</f>
        <v/>
      </c>
      <c r="HW14" t="str" cm="1">
        <f t="array" ref="HW14">IF(ISNA(INDEX('Custom Field Tbl'!$R$5:$R$1053, MATCH('CF Values LookUp'!HW$4 &amp; 'CF Values LookUp'!$D14, 'Custom Field Tbl'!$Q$5:$Q$1053 &amp; 'Custom Field Tbl'!$S$5:$S$1053, 0)) ), "",
INDEX('Custom Field Tbl'!$R$5:$R$1053, MATCH('CF Values LookUp'!HW$4 &amp; 'CF Values LookUp'!$D14, 'Custom Field Tbl'!$Q$5:$Q$1053 &amp; 'Custom Field Tbl'!$S$5:$S$1053, 0)) )</f>
        <v>Cistern</v>
      </c>
      <c r="HX14" t="str" cm="1">
        <f t="array" ref="HX14">IF(ISNA(INDEX('Custom Field Tbl'!$R$5:$R$1053, MATCH('CF Values LookUp'!HX$4 &amp; 'CF Values LookUp'!$D14, 'Custom Field Tbl'!$Q$5:$Q$1053 &amp; 'Custom Field Tbl'!$S$5:$S$1053, 0)) ), "",
INDEX('Custom Field Tbl'!$R$5:$R$1053, MATCH('CF Values LookUp'!HX$4 &amp; 'CF Values LookUp'!$D14, 'Custom Field Tbl'!$Q$5:$Q$1053 &amp; 'Custom Field Tbl'!$S$5:$S$1053, 0)) )</f>
        <v/>
      </c>
      <c r="HY14" t="str" cm="1">
        <f t="array" ref="HY14">IF(ISNA(INDEX('Custom Field Tbl'!$R$5:$R$1053, MATCH('CF Values LookUp'!HY$4 &amp; 'CF Values LookUp'!$D14, 'Custom Field Tbl'!$Q$5:$Q$1053 &amp; 'Custom Field Tbl'!$S$5:$S$1053, 0)) ), "",
INDEX('Custom Field Tbl'!$R$5:$R$1053, MATCH('CF Values LookUp'!HY$4 &amp; 'CF Values LookUp'!$D14, 'Custom Field Tbl'!$Q$5:$Q$1053 &amp; 'Custom Field Tbl'!$S$5:$S$1053, 0)) )</f>
        <v/>
      </c>
      <c r="HZ14" t="str" cm="1">
        <f t="array" ref="HZ14">IF(ISNA(INDEX('Custom Field Tbl'!$R$5:$R$1053, MATCH('CF Values LookUp'!HZ$4 &amp; 'CF Values LookUp'!$D14, 'Custom Field Tbl'!$Q$5:$Q$1053 &amp; 'Custom Field Tbl'!$S$5:$S$1053, 0)) ), "",
INDEX('Custom Field Tbl'!$R$5:$R$1053, MATCH('CF Values LookUp'!HZ$4 &amp; 'CF Values LookUp'!$D14, 'Custom Field Tbl'!$Q$5:$Q$1053 &amp; 'Custom Field Tbl'!$S$5:$S$1053, 0)) )</f>
        <v/>
      </c>
      <c r="IA14" t="str" cm="1">
        <f t="array" ref="IA14">IF(ISNA(INDEX('Custom Field Tbl'!$R$5:$R$1053, MATCH('CF Values LookUp'!IA$4 &amp; 'CF Values LookUp'!$D14, 'Custom Field Tbl'!$Q$5:$Q$1053 &amp; 'Custom Field Tbl'!$S$5:$S$1053, 0)) ), "",
INDEX('Custom Field Tbl'!$R$5:$R$1053, MATCH('CF Values LookUp'!IA$4 &amp; 'CF Values LookUp'!$D14, 'Custom Field Tbl'!$Q$5:$Q$1053 &amp; 'Custom Field Tbl'!$S$5:$S$1053, 0)) )</f>
        <v/>
      </c>
      <c r="IB14" t="str" cm="1">
        <f t="array" ref="IB14">IF(ISNA(INDEX('Custom Field Tbl'!$R$5:$R$1053, MATCH('CF Values LookUp'!IB$4 &amp; 'CF Values LookUp'!$D14, 'Custom Field Tbl'!$Q$5:$Q$1053 &amp; 'Custom Field Tbl'!$S$5:$S$1053, 0)) ), "",
INDEX('Custom Field Tbl'!$R$5:$R$1053, MATCH('CF Values LookUp'!IB$4 &amp; 'CF Values LookUp'!$D14, 'Custom Field Tbl'!$Q$5:$Q$1053 &amp; 'Custom Field Tbl'!$S$5:$S$1053, 0)) )</f>
        <v/>
      </c>
      <c r="IC14" t="str" cm="1">
        <f t="array" ref="IC14">IF(ISNA(INDEX('Custom Field Tbl'!$R$5:$R$1053, MATCH('CF Values LookUp'!IC$4 &amp; 'CF Values LookUp'!$D14, 'Custom Field Tbl'!$Q$5:$Q$1053 &amp; 'Custom Field Tbl'!$S$5:$S$1053, 0)) ), "",
INDEX('Custom Field Tbl'!$R$5:$R$1053, MATCH('CF Values LookUp'!IC$4 &amp; 'CF Values LookUp'!$D14, 'Custom Field Tbl'!$Q$5:$Q$1053 &amp; 'Custom Field Tbl'!$S$5:$S$1053, 0)) )</f>
        <v/>
      </c>
      <c r="ID14" t="str" cm="1">
        <f t="array" ref="ID14">IF(ISNA(INDEX('Custom Field Tbl'!$R$5:$R$1053, MATCH('CF Values LookUp'!ID$4 &amp; 'CF Values LookUp'!$D14, 'Custom Field Tbl'!$Q$5:$Q$1053 &amp; 'Custom Field Tbl'!$S$5:$S$1053, 0)) ), "",
INDEX('Custom Field Tbl'!$R$5:$R$1053, MATCH('CF Values LookUp'!ID$4 &amp; 'CF Values LookUp'!$D14, 'Custom Field Tbl'!$Q$5:$Q$1053 &amp; 'Custom Field Tbl'!$S$5:$S$1053, 0)) )</f>
        <v/>
      </c>
      <c r="IE14" t="str" cm="1">
        <f t="array" ref="IE14">IF(ISNA(INDEX('Custom Field Tbl'!$R$5:$R$1053, MATCH('CF Values LookUp'!IE$4 &amp; 'CF Values LookUp'!$D14, 'Custom Field Tbl'!$Q$5:$Q$1053 &amp; 'Custom Field Tbl'!$S$5:$S$1053, 0)) ), "",
INDEX('Custom Field Tbl'!$R$5:$R$1053, MATCH('CF Values LookUp'!IE$4 &amp; 'CF Values LookUp'!$D14, 'Custom Field Tbl'!$Q$5:$Q$1053 &amp; 'Custom Field Tbl'!$S$5:$S$1053, 0)) )</f>
        <v/>
      </c>
      <c r="IF14" t="str" cm="1">
        <f t="array" ref="IF14">IF(ISNA(INDEX('Custom Field Tbl'!$R$5:$R$1053, MATCH('CF Values LookUp'!IF$4 &amp; 'CF Values LookUp'!$D14, 'Custom Field Tbl'!$Q$5:$Q$1053 &amp; 'Custom Field Tbl'!$S$5:$S$1053, 0)) ), "",
INDEX('Custom Field Tbl'!$R$5:$R$1053, MATCH('CF Values LookUp'!IF$4 &amp; 'CF Values LookUp'!$D14, 'Custom Field Tbl'!$Q$5:$Q$1053 &amp; 'Custom Field Tbl'!$S$5:$S$1053, 0)) )</f>
        <v/>
      </c>
      <c r="IG14" t="str" cm="1">
        <f t="array" ref="IG14">IF(ISNA(INDEX('Custom Field Tbl'!$R$5:$R$1053, MATCH('CF Values LookUp'!IG$4 &amp; 'CF Values LookUp'!$D14, 'Custom Field Tbl'!$Q$5:$Q$1053 &amp; 'Custom Field Tbl'!$S$5:$S$1053, 0)) ), "",
INDEX('Custom Field Tbl'!$R$5:$R$1053, MATCH('CF Values LookUp'!IG$4 &amp; 'CF Values LookUp'!$D14, 'Custom Field Tbl'!$Q$5:$Q$1053 &amp; 'Custom Field Tbl'!$S$5:$S$1053, 0)) )</f>
        <v/>
      </c>
      <c r="IH14" t="str" cm="1">
        <f t="array" ref="IH14">IF(ISNA(INDEX('Custom Field Tbl'!$R$5:$R$1053, MATCH('CF Values LookUp'!IH$4 &amp; 'CF Values LookUp'!$D14, 'Custom Field Tbl'!$Q$5:$Q$1053 &amp; 'Custom Field Tbl'!$S$5:$S$1053, 0)) ), "",
INDEX('Custom Field Tbl'!$R$5:$R$1053, MATCH('CF Values LookUp'!IH$4 &amp; 'CF Values LookUp'!$D14, 'Custom Field Tbl'!$Q$5:$Q$1053 &amp; 'Custom Field Tbl'!$S$5:$S$1053, 0)) )</f>
        <v/>
      </c>
      <c r="II14" t="str" cm="1">
        <f t="array" ref="II14">IF(ISNA(INDEX('Custom Field Tbl'!$R$5:$R$1053, MATCH('CF Values LookUp'!II$4 &amp; 'CF Values LookUp'!$D14, 'Custom Field Tbl'!$Q$5:$Q$1053 &amp; 'Custom Field Tbl'!$S$5:$S$1053, 0)) ), "",
INDEX('Custom Field Tbl'!$R$5:$R$1053, MATCH('CF Values LookUp'!II$4 &amp; 'CF Values LookUp'!$D14, 'Custom Field Tbl'!$Q$5:$Q$1053 &amp; 'Custom Field Tbl'!$S$5:$S$1053, 0)) )</f>
        <v/>
      </c>
      <c r="IJ14" t="str" cm="1">
        <f t="array" ref="IJ14">IF(ISNA(INDEX('Custom Field Tbl'!$R$5:$R$1053, MATCH('CF Values LookUp'!IJ$4 &amp; 'CF Values LookUp'!$D14, 'Custom Field Tbl'!$Q$5:$Q$1053 &amp; 'Custom Field Tbl'!$S$5:$S$1053, 0)) ), "",
INDEX('Custom Field Tbl'!$R$5:$R$1053, MATCH('CF Values LookUp'!IJ$4 &amp; 'CF Values LookUp'!$D14, 'Custom Field Tbl'!$Q$5:$Q$1053 &amp; 'Custom Field Tbl'!$S$5:$S$1053, 0)) )</f>
        <v/>
      </c>
      <c r="IK14" t="str" cm="1">
        <f t="array" ref="IK14">IF(ISNA(INDEX('Custom Field Tbl'!$R$5:$R$1053, MATCH('CF Values LookUp'!IK$4 &amp; 'CF Values LookUp'!$D14, 'Custom Field Tbl'!$Q$5:$Q$1053 &amp; 'Custom Field Tbl'!$S$5:$S$1053, 0)) ), "",
INDEX('Custom Field Tbl'!$R$5:$R$1053, MATCH('CF Values LookUp'!IK$4 &amp; 'CF Values LookUp'!$D14, 'Custom Field Tbl'!$Q$5:$Q$1053 &amp; 'Custom Field Tbl'!$S$5:$S$1053, 0)) )</f>
        <v/>
      </c>
      <c r="IL14" t="str" cm="1">
        <f t="array" ref="IL14">IF(ISNA(INDEX('Custom Field Tbl'!$R$5:$R$1053, MATCH('CF Values LookUp'!IL$4 &amp; 'CF Values LookUp'!$D14, 'Custom Field Tbl'!$Q$5:$Q$1053 &amp; 'Custom Field Tbl'!$S$5:$S$1053, 0)) ), "",
INDEX('Custom Field Tbl'!$R$5:$R$1053, MATCH('CF Values LookUp'!IL$4 &amp; 'CF Values LookUp'!$D14, 'Custom Field Tbl'!$Q$5:$Q$1053 &amp; 'Custom Field Tbl'!$S$5:$S$1053, 0)) )</f>
        <v/>
      </c>
      <c r="IM14" t="str" cm="1">
        <f t="array" ref="IM14">IF(ISNA(INDEX('Custom Field Tbl'!$R$5:$R$1053, MATCH('CF Values LookUp'!IM$4 &amp; 'CF Values LookUp'!$D14, 'Custom Field Tbl'!$Q$5:$Q$1053 &amp; 'Custom Field Tbl'!$S$5:$S$1053, 0)) ), "",
INDEX('Custom Field Tbl'!$R$5:$R$1053, MATCH('CF Values LookUp'!IM$4 &amp; 'CF Values LookUp'!$D14, 'Custom Field Tbl'!$Q$5:$Q$1053 &amp; 'Custom Field Tbl'!$S$5:$S$1053, 0)) )</f>
        <v/>
      </c>
      <c r="IN14" t="str" cm="1">
        <f t="array" ref="IN14">IF(ISNA(INDEX('Custom Field Tbl'!$R$5:$R$1053, MATCH('CF Values LookUp'!IN$4 &amp; 'CF Values LookUp'!$D14, 'Custom Field Tbl'!$Q$5:$Q$1053 &amp; 'Custom Field Tbl'!$S$5:$S$1053, 0)) ), "",
INDEX('Custom Field Tbl'!$R$5:$R$1053, MATCH('CF Values LookUp'!IN$4 &amp; 'CF Values LookUp'!$D14, 'Custom Field Tbl'!$Q$5:$Q$1053 &amp; 'Custom Field Tbl'!$S$5:$S$1053, 0)) )</f>
        <v/>
      </c>
      <c r="IO14" t="str" cm="1">
        <f t="array" ref="IO14">IF(ISNA(INDEX('Custom Field Tbl'!$R$5:$R$1053, MATCH('CF Values LookUp'!IO$4 &amp; 'CF Values LookUp'!$D14, 'Custom Field Tbl'!$Q$5:$Q$1053 &amp; 'Custom Field Tbl'!$S$5:$S$1053, 0)) ), "",
INDEX('Custom Field Tbl'!$R$5:$R$1053, MATCH('CF Values LookUp'!IO$4 &amp; 'CF Values LookUp'!$D14, 'Custom Field Tbl'!$Q$5:$Q$1053 &amp; 'Custom Field Tbl'!$S$5:$S$1053, 0)) )</f>
        <v/>
      </c>
      <c r="IP14" t="str" cm="1">
        <f t="array" ref="IP14">IF(ISNA(INDEX('Custom Field Tbl'!$R$5:$R$1053, MATCH('CF Values LookUp'!IP$4 &amp; 'CF Values LookUp'!$D14, 'Custom Field Tbl'!$Q$5:$Q$1053 &amp; 'Custom Field Tbl'!$S$5:$S$1053, 0)) ), "",
INDEX('Custom Field Tbl'!$R$5:$R$1053, MATCH('CF Values LookUp'!IP$4 &amp; 'CF Values LookUp'!$D14, 'Custom Field Tbl'!$Q$5:$Q$1053 &amp; 'Custom Field Tbl'!$S$5:$S$1053, 0)) )</f>
        <v/>
      </c>
      <c r="IQ14" t="str" cm="1">
        <f t="array" ref="IQ14">IF(ISNA(INDEX('Custom Field Tbl'!$R$5:$R$1053, MATCH('CF Values LookUp'!IQ$4 &amp; 'CF Values LookUp'!$D14, 'Custom Field Tbl'!$Q$5:$Q$1053 &amp; 'Custom Field Tbl'!$S$5:$S$1053, 0)) ), "",
INDEX('Custom Field Tbl'!$R$5:$R$1053, MATCH('CF Values LookUp'!IQ$4 &amp; 'CF Values LookUp'!$D14, 'Custom Field Tbl'!$Q$5:$Q$1053 &amp; 'Custom Field Tbl'!$S$5:$S$1053, 0)) )</f>
        <v>Potable Water</v>
      </c>
      <c r="IR14" t="str" cm="1">
        <f t="array" ref="IR14">IF(ISNA(INDEX('Custom Field Tbl'!$R$5:$R$1053, MATCH('CF Values LookUp'!IR$4 &amp; 'CF Values LookUp'!$D14, 'Custom Field Tbl'!$Q$5:$Q$1053 &amp; 'Custom Field Tbl'!$S$5:$S$1053, 0)) ), "",
INDEX('Custom Field Tbl'!$R$5:$R$1053, MATCH('CF Values LookUp'!IR$4 &amp; 'CF Values LookUp'!$D14, 'Custom Field Tbl'!$Q$5:$Q$1053 &amp; 'Custom Field Tbl'!$S$5:$S$1053, 0)) )</f>
        <v/>
      </c>
      <c r="IS14" t="str" cm="1">
        <f t="array" ref="IS14">IF(ISNA(INDEX('Custom Field Tbl'!$R$5:$R$1053, MATCH('CF Values LookUp'!IS$4 &amp; 'CF Values LookUp'!$D14, 'Custom Field Tbl'!$Q$5:$Q$1053 &amp; 'Custom Field Tbl'!$S$5:$S$1053, 0)) ), "",
INDEX('Custom Field Tbl'!$R$5:$R$1053, MATCH('CF Values LookUp'!IS$4 &amp; 'CF Values LookUp'!$D14, 'Custom Field Tbl'!$Q$5:$Q$1053 &amp; 'Custom Field Tbl'!$S$5:$S$1053, 0)) )</f>
        <v/>
      </c>
      <c r="IT14" t="str" cm="1">
        <f t="array" ref="IT14">IF(ISNA(INDEX('Custom Field Tbl'!$R$5:$R$1053, MATCH('CF Values LookUp'!IT$4 &amp; 'CF Values LookUp'!$D14, 'Custom Field Tbl'!$Q$5:$Q$1053 &amp; 'Custom Field Tbl'!$S$5:$S$1053, 0)) ), "",
INDEX('Custom Field Tbl'!$R$5:$R$1053, MATCH('CF Values LookUp'!IT$4 &amp; 'CF Values LookUp'!$D14, 'Custom Field Tbl'!$Q$5:$Q$1053 &amp; 'Custom Field Tbl'!$S$5:$S$1053, 0)) )</f>
        <v/>
      </c>
      <c r="IU14" t="str" cm="1">
        <f t="array" ref="IU14">IF(ISNA(INDEX('Custom Field Tbl'!$R$5:$R$1053, MATCH('CF Values LookUp'!IU$4 &amp; 'CF Values LookUp'!$D14, 'Custom Field Tbl'!$Q$5:$Q$1053 &amp; 'Custom Field Tbl'!$S$5:$S$1053, 0)) ), "",
INDEX('Custom Field Tbl'!$R$5:$R$1053, MATCH('CF Values LookUp'!IU$4 &amp; 'CF Values LookUp'!$D14, 'Custom Field Tbl'!$Q$5:$Q$1053 &amp; 'Custom Field Tbl'!$S$5:$S$1053, 0)) )</f>
        <v/>
      </c>
      <c r="IV14" t="str" cm="1">
        <f t="array" ref="IV14">IF(ISNA(INDEX('Custom Field Tbl'!$R$5:$R$1053, MATCH('CF Values LookUp'!IV$4 &amp; 'CF Values LookUp'!$D14, 'Custom Field Tbl'!$Q$5:$Q$1053 &amp; 'Custom Field Tbl'!$S$5:$S$1053, 0)) ), "",
INDEX('Custom Field Tbl'!$R$5:$R$1053, MATCH('CF Values LookUp'!IV$4 &amp; 'CF Values LookUp'!$D14, 'Custom Field Tbl'!$Q$5:$Q$1053 &amp; 'Custom Field Tbl'!$S$5:$S$1053, 0)) )</f>
        <v/>
      </c>
      <c r="IW14" t="str" cm="1">
        <f t="array" ref="IW14">IF(ISNA(INDEX('Custom Field Tbl'!$R$5:$R$1053, MATCH('CF Values LookUp'!IW$4 &amp; 'CF Values LookUp'!$D14, 'Custom Field Tbl'!$Q$5:$Q$1053 &amp; 'Custom Field Tbl'!$S$5:$S$1053, 0)) ), "",
INDEX('Custom Field Tbl'!$R$5:$R$1053, MATCH('CF Values LookUp'!IW$4 &amp; 'CF Values LookUp'!$D14, 'Custom Field Tbl'!$Q$5:$Q$1053 &amp; 'Custom Field Tbl'!$S$5:$S$1053, 0)) )</f>
        <v/>
      </c>
      <c r="IX14" t="str" cm="1">
        <f t="array" ref="IX14">IF(ISNA(INDEX('Custom Field Tbl'!$R$5:$R$1053, MATCH('CF Values LookUp'!IX$4 &amp; 'CF Values LookUp'!$D14, 'Custom Field Tbl'!$Q$5:$Q$1053 &amp; 'Custom Field Tbl'!$S$5:$S$1053, 0)) ), "",
INDEX('Custom Field Tbl'!$R$5:$R$1053, MATCH('CF Values LookUp'!IX$4 &amp; 'CF Values LookUp'!$D14, 'Custom Field Tbl'!$Q$5:$Q$1053 &amp; 'Custom Field Tbl'!$S$5:$S$1053, 0)) )</f>
        <v/>
      </c>
      <c r="IY14" t="str" cm="1">
        <f t="array" ref="IY14">IF(ISNA(INDEX('Custom Field Tbl'!$R$5:$R$1053, MATCH('CF Values LookUp'!IY$4 &amp; 'CF Values LookUp'!$D14, 'Custom Field Tbl'!$Q$5:$Q$1053 &amp; 'Custom Field Tbl'!$S$5:$S$1053, 0)) ), "",
INDEX('Custom Field Tbl'!$R$5:$R$1053, MATCH('CF Values LookUp'!IY$4 &amp; 'CF Values LookUp'!$D14, 'Custom Field Tbl'!$Q$5:$Q$1053 &amp; 'Custom Field Tbl'!$S$5:$S$1053, 0)) )</f>
        <v/>
      </c>
      <c r="IZ14" t="str" cm="1">
        <f t="array" ref="IZ14">IF(ISNA(INDEX('Custom Field Tbl'!$R$5:$R$1053, MATCH('CF Values LookUp'!IZ$4 &amp; 'CF Values LookUp'!$D14, 'Custom Field Tbl'!$Q$5:$Q$1053 &amp; 'Custom Field Tbl'!$S$5:$S$1053, 0)) ), "",
INDEX('Custom Field Tbl'!$R$5:$R$1053, MATCH('CF Values LookUp'!IZ$4 &amp; 'CF Values LookUp'!$D14, 'Custom Field Tbl'!$Q$5:$Q$1053 &amp; 'Custom Field Tbl'!$S$5:$S$1053, 0)) )</f>
        <v/>
      </c>
      <c r="JA14" t="str" cm="1">
        <f t="array" ref="JA14">IF(ISNA(INDEX('Custom Field Tbl'!$R$5:$R$1053, MATCH('CF Values LookUp'!JA$4 &amp; 'CF Values LookUp'!$D14, 'Custom Field Tbl'!$Q$5:$Q$1053 &amp; 'Custom Field Tbl'!$S$5:$S$1053, 0)) ), "",
INDEX('Custom Field Tbl'!$R$5:$R$1053, MATCH('CF Values LookUp'!JA$4 &amp; 'CF Values LookUp'!$D14, 'Custom Field Tbl'!$Q$5:$Q$1053 &amp; 'Custom Field Tbl'!$S$5:$S$1053, 0)) )</f>
        <v/>
      </c>
      <c r="JB14" t="str" cm="1">
        <f t="array" ref="JB14">IF(ISNA(INDEX('Custom Field Tbl'!$R$5:$R$1053, MATCH('CF Values LookUp'!JB$4 &amp; 'CF Values LookUp'!$D14, 'Custom Field Tbl'!$Q$5:$Q$1053 &amp; 'Custom Field Tbl'!$S$5:$S$1053, 0)) ), "",
INDEX('Custom Field Tbl'!$R$5:$R$1053, MATCH('CF Values LookUp'!JB$4 &amp; 'CF Values LookUp'!$D14, 'Custom Field Tbl'!$Q$5:$Q$1053 &amp; 'Custom Field Tbl'!$S$5:$S$1053, 0)) )</f>
        <v/>
      </c>
      <c r="JC14" t="str" cm="1">
        <f t="array" ref="JC14">IF(ISNA(INDEX('Custom Field Tbl'!$R$5:$R$1053, MATCH('CF Values LookUp'!JC$4 &amp; 'CF Values LookUp'!$D14, 'Custom Field Tbl'!$Q$5:$Q$1053 &amp; 'Custom Field Tbl'!$S$5:$S$1053, 0)) ), "",
INDEX('Custom Field Tbl'!$R$5:$R$1053, MATCH('CF Values LookUp'!JC$4 &amp; 'CF Values LookUp'!$D14, 'Custom Field Tbl'!$Q$5:$Q$1053 &amp; 'Custom Field Tbl'!$S$5:$S$1053, 0)) )</f>
        <v/>
      </c>
      <c r="JD14" t="str" cm="1">
        <f t="array" ref="JD14">IF(ISNA(INDEX('Custom Field Tbl'!$R$5:$R$1053, MATCH('CF Values LookUp'!JD$4 &amp; 'CF Values LookUp'!$D14, 'Custom Field Tbl'!$Q$5:$Q$1053 &amp; 'Custom Field Tbl'!$S$5:$S$1053, 0)) ), "",
INDEX('Custom Field Tbl'!$R$5:$R$1053, MATCH('CF Values LookUp'!JD$4 &amp; 'CF Values LookUp'!$D14, 'Custom Field Tbl'!$Q$5:$Q$1053 &amp; 'Custom Field Tbl'!$S$5:$S$1053, 0)) )</f>
        <v/>
      </c>
      <c r="JE14" t="str" cm="1">
        <f t="array" ref="JE14">IF(ISNA(INDEX('Custom Field Tbl'!$R$5:$R$1053, MATCH('CF Values LookUp'!JE$4 &amp; 'CF Values LookUp'!$D14, 'Custom Field Tbl'!$Q$5:$Q$1053 &amp; 'Custom Field Tbl'!$S$5:$S$1053, 0)) ), "",
INDEX('Custom Field Tbl'!$R$5:$R$1053, MATCH('CF Values LookUp'!JE$4 &amp; 'CF Values LookUp'!$D14, 'Custom Field Tbl'!$Q$5:$Q$1053 &amp; 'Custom Field Tbl'!$S$5:$S$1053, 0)) )</f>
        <v/>
      </c>
      <c r="JF14" t="str" cm="1">
        <f t="array" ref="JF14">IF(ISNA(INDEX('Custom Field Tbl'!$R$5:$R$1053, MATCH('CF Values LookUp'!JF$4 &amp; 'CF Values LookUp'!$D14, 'Custom Field Tbl'!$Q$5:$Q$1053 &amp; 'Custom Field Tbl'!$S$5:$S$1053, 0)) ), "",
INDEX('Custom Field Tbl'!$R$5:$R$1053, MATCH('CF Values LookUp'!JF$4 &amp; 'CF Values LookUp'!$D14, 'Custom Field Tbl'!$Q$5:$Q$1053 &amp; 'Custom Field Tbl'!$S$5:$S$1053, 0)) )</f>
        <v/>
      </c>
      <c r="JG14" t="str" cm="1">
        <f t="array" ref="JG14">IF(ISNA(INDEX('Custom Field Tbl'!$R$5:$R$1053, MATCH('CF Values LookUp'!JG$4 &amp; 'CF Values LookUp'!$D14, 'Custom Field Tbl'!$Q$5:$Q$1053 &amp; 'Custom Field Tbl'!$S$5:$S$1053, 0)) ), "",
INDEX('Custom Field Tbl'!$R$5:$R$1053, MATCH('CF Values LookUp'!JG$4 &amp; 'CF Values LookUp'!$D14, 'Custom Field Tbl'!$Q$5:$Q$1053 &amp; 'Custom Field Tbl'!$S$5:$S$1053, 0)) )</f>
        <v/>
      </c>
      <c r="JH14" t="str" cm="1">
        <f t="array" ref="JH14">IF(ISNA(INDEX('Custom Field Tbl'!$R$5:$R$1053, MATCH('CF Values LookUp'!JH$4 &amp; 'CF Values LookUp'!$D14, 'Custom Field Tbl'!$Q$5:$Q$1053 &amp; 'Custom Field Tbl'!$S$5:$S$1053, 0)) ), "",
INDEX('Custom Field Tbl'!$R$5:$R$1053, MATCH('CF Values LookUp'!JH$4 &amp; 'CF Values LookUp'!$D14, 'Custom Field Tbl'!$Q$5:$Q$1053 &amp; 'Custom Field Tbl'!$S$5:$S$1053, 0)) )</f>
        <v/>
      </c>
      <c r="JI14" t="str" cm="1">
        <f t="array" ref="JI14">IF(ISNA(INDEX('Custom Field Tbl'!$R$5:$R$1053, MATCH('CF Values LookUp'!JI$4 &amp; 'CF Values LookUp'!$D14, 'Custom Field Tbl'!$Q$5:$Q$1053 &amp; 'Custom Field Tbl'!$S$5:$S$1053, 0)) ), "",
INDEX('Custom Field Tbl'!$R$5:$R$1053, MATCH('CF Values LookUp'!JI$4 &amp; 'CF Values LookUp'!$D14, 'Custom Field Tbl'!$Q$5:$Q$1053 &amp; 'Custom Field Tbl'!$S$5:$S$1053, 0)) )</f>
        <v/>
      </c>
      <c r="JJ14" t="str" cm="1">
        <f t="array" ref="JJ14">IF(ISNA(INDEX('Custom Field Tbl'!$R$5:$R$1053, MATCH('CF Values LookUp'!JJ$4 &amp; 'CF Values LookUp'!$D14, 'Custom Field Tbl'!$Q$5:$Q$1053 &amp; 'Custom Field Tbl'!$S$5:$S$1053, 0)) ), "",
INDEX('Custom Field Tbl'!$R$5:$R$1053, MATCH('CF Values LookUp'!JJ$4 &amp; 'CF Values LookUp'!$D14, 'Custom Field Tbl'!$Q$5:$Q$1053 &amp; 'Custom Field Tbl'!$S$5:$S$1053, 0)) )</f>
        <v/>
      </c>
      <c r="JK14" t="str" cm="1">
        <f t="array" ref="JK14">IF(ISNA(INDEX('Custom Field Tbl'!$R$5:$R$1053, MATCH('CF Values LookUp'!JK$4 &amp; 'CF Values LookUp'!$D14, 'Custom Field Tbl'!$Q$5:$Q$1053 &amp; 'Custom Field Tbl'!$S$5:$S$1053, 0)) ), "",
INDEX('Custom Field Tbl'!$R$5:$R$1053, MATCH('CF Values LookUp'!JK$4 &amp; 'CF Values LookUp'!$D14, 'Custom Field Tbl'!$Q$5:$Q$1053 &amp; 'Custom Field Tbl'!$S$5:$S$1053, 0)) )</f>
        <v/>
      </c>
      <c r="JL14" t="str" cm="1">
        <f t="array" ref="JL14">IF(ISNA(INDEX('Custom Field Tbl'!$R$5:$R$1053, MATCH('CF Values LookUp'!JL$4 &amp; 'CF Values LookUp'!$D14, 'Custom Field Tbl'!$Q$5:$Q$1053 &amp; 'Custom Field Tbl'!$S$5:$S$1053, 0)) ), "",
INDEX('Custom Field Tbl'!$R$5:$R$1053, MATCH('CF Values LookUp'!JL$4 &amp; 'CF Values LookUp'!$D14, 'Custom Field Tbl'!$Q$5:$Q$1053 &amp; 'Custom Field Tbl'!$S$5:$S$1053, 0)) )</f>
        <v/>
      </c>
      <c r="JM14" t="str" cm="1">
        <f t="array" ref="JM14">IF(ISNA(INDEX('Custom Field Tbl'!$R$5:$R$1053, MATCH('CF Values LookUp'!JM$4 &amp; 'CF Values LookUp'!$D14, 'Custom Field Tbl'!$Q$5:$Q$1053 &amp; 'Custom Field Tbl'!$S$5:$S$1053, 0)) ), "",
INDEX('Custom Field Tbl'!$R$5:$R$1053, MATCH('CF Values LookUp'!JM$4 &amp; 'CF Values LookUp'!$D14, 'Custom Field Tbl'!$Q$5:$Q$1053 &amp; 'Custom Field Tbl'!$S$5:$S$1053, 0)) )</f>
        <v/>
      </c>
      <c r="JN14" t="str" cm="1">
        <f t="array" ref="JN14">IF(ISNA(INDEX('Custom Field Tbl'!$R$5:$R$1053, MATCH('CF Values LookUp'!JN$4 &amp; 'CF Values LookUp'!$D14, 'Custom Field Tbl'!$Q$5:$Q$1053 &amp; 'Custom Field Tbl'!$S$5:$S$1053, 0)) ), "",
INDEX('Custom Field Tbl'!$R$5:$R$1053, MATCH('CF Values LookUp'!JN$4 &amp; 'CF Values LookUp'!$D14, 'Custom Field Tbl'!$Q$5:$Q$1053 &amp; 'Custom Field Tbl'!$S$5:$S$1053, 0)) )</f>
        <v/>
      </c>
      <c r="JO14" t="str" cm="1">
        <f t="array" ref="JO14">IF(ISNA(INDEX('Custom Field Tbl'!$R$5:$R$1053, MATCH('CF Values LookUp'!JO$4 &amp; 'CF Values LookUp'!$D14, 'Custom Field Tbl'!$Q$5:$Q$1053 &amp; 'Custom Field Tbl'!$S$5:$S$1053, 0)) ), "",
INDEX('Custom Field Tbl'!$R$5:$R$1053, MATCH('CF Values LookUp'!JO$4 &amp; 'CF Values LookUp'!$D14, 'Custom Field Tbl'!$Q$5:$Q$1053 &amp; 'Custom Field Tbl'!$S$5:$S$1053, 0)) )</f>
        <v/>
      </c>
      <c r="JP14" t="str" cm="1">
        <f t="array" ref="JP14">IF(ISNA(INDEX('Custom Field Tbl'!$R$5:$R$1053, MATCH('CF Values LookUp'!JP$4 &amp; 'CF Values LookUp'!$D14, 'Custom Field Tbl'!$Q$5:$Q$1053 &amp; 'Custom Field Tbl'!$S$5:$S$1053, 0)) ), "",
INDEX('Custom Field Tbl'!$R$5:$R$1053, MATCH('CF Values LookUp'!JP$4 &amp; 'CF Values LookUp'!$D14, 'Custom Field Tbl'!$Q$5:$Q$1053 &amp; 'Custom Field Tbl'!$S$5:$S$1053, 0)) )</f>
        <v/>
      </c>
      <c r="JQ14" t="str" cm="1">
        <f t="array" ref="JQ14">IF(ISNA(INDEX('Custom Field Tbl'!$R$5:$R$1053, MATCH('CF Values LookUp'!JQ$4 &amp; 'CF Values LookUp'!$D14, 'Custom Field Tbl'!$Q$5:$Q$1053 &amp; 'Custom Field Tbl'!$S$5:$S$1053, 0)) ), "",
INDEX('Custom Field Tbl'!$R$5:$R$1053, MATCH('CF Values LookUp'!JQ$4 &amp; 'CF Values LookUp'!$D14, 'Custom Field Tbl'!$Q$5:$Q$1053 &amp; 'Custom Field Tbl'!$S$5:$S$1053, 0)) )</f>
        <v/>
      </c>
      <c r="JR14" t="str" cm="1">
        <f t="array" ref="JR14">IF(ISNA(INDEX('Custom Field Tbl'!$R$5:$R$1053, MATCH('CF Values LookUp'!JR$4 &amp; 'CF Values LookUp'!$D14, 'Custom Field Tbl'!$Q$5:$Q$1053 &amp; 'Custom Field Tbl'!$S$5:$S$1053, 0)) ), "",
INDEX('Custom Field Tbl'!$R$5:$R$1053, MATCH('CF Values LookUp'!JR$4 &amp; 'CF Values LookUp'!$D14, 'Custom Field Tbl'!$Q$5:$Q$1053 &amp; 'Custom Field Tbl'!$S$5:$S$1053, 0)) )</f>
        <v/>
      </c>
      <c r="JS14" t="str" cm="1">
        <f t="array" ref="JS14">IF(ISNA(INDEX('Custom Field Tbl'!$R$5:$R$1053, MATCH('CF Values LookUp'!JS$4 &amp; 'CF Values LookUp'!$D14, 'Custom Field Tbl'!$Q$5:$Q$1053 &amp; 'Custom Field Tbl'!$S$5:$S$1053, 0)) ), "",
INDEX('Custom Field Tbl'!$R$5:$R$1053, MATCH('CF Values LookUp'!JS$4 &amp; 'CF Values LookUp'!$D14, 'Custom Field Tbl'!$Q$5:$Q$1053 &amp; 'Custom Field Tbl'!$S$5:$S$1053, 0)) )</f>
        <v/>
      </c>
      <c r="JT14" t="str" cm="1">
        <f t="array" ref="JT14">IF(ISNA(INDEX('Custom Field Tbl'!$R$5:$R$1053, MATCH('CF Values LookUp'!JT$4 &amp; 'CF Values LookUp'!$D14, 'Custom Field Tbl'!$Q$5:$Q$1053 &amp; 'Custom Field Tbl'!$S$5:$S$1053, 0)) ), "",
INDEX('Custom Field Tbl'!$R$5:$R$1053, MATCH('CF Values LookUp'!JT$4 &amp; 'CF Values LookUp'!$D14, 'Custom Field Tbl'!$Q$5:$Q$1053 &amp; 'Custom Field Tbl'!$S$5:$S$1053, 0)) )</f>
        <v/>
      </c>
      <c r="JU14" t="str" cm="1">
        <f t="array" ref="JU14">IF(ISNA(INDEX('Custom Field Tbl'!$R$5:$R$1053, MATCH('CF Values LookUp'!JU$4 &amp; 'CF Values LookUp'!$D14, 'Custom Field Tbl'!$Q$5:$Q$1053 &amp; 'Custom Field Tbl'!$S$5:$S$1053, 0)) ), "",
INDEX('Custom Field Tbl'!$R$5:$R$1053, MATCH('CF Values LookUp'!JU$4 &amp; 'CF Values LookUp'!$D14, 'Custom Field Tbl'!$Q$5:$Q$1053 &amp; 'Custom Field Tbl'!$S$5:$S$1053, 0)) )</f>
        <v/>
      </c>
      <c r="JV14" t="str" cm="1">
        <f t="array" ref="JV14">IF(ISNA(INDEX('Custom Field Tbl'!$R$5:$R$1053, MATCH('CF Values LookUp'!JV$4 &amp; 'CF Values LookUp'!$D14, 'Custom Field Tbl'!$Q$5:$Q$1053 &amp; 'Custom Field Tbl'!$S$5:$S$1053, 0)) ), "",
INDEX('Custom Field Tbl'!$R$5:$R$1053, MATCH('CF Values LookUp'!JV$4 &amp; 'CF Values LookUp'!$D14, 'Custom Field Tbl'!$Q$5:$Q$1053 &amp; 'Custom Field Tbl'!$S$5:$S$1053, 0)) )</f>
        <v/>
      </c>
      <c r="JW14" t="str" cm="1">
        <f t="array" ref="JW14">IF(ISNA(INDEX('Custom Field Tbl'!$R$5:$R$1053, MATCH('CF Values LookUp'!JW$4 &amp; 'CF Values LookUp'!$D14, 'Custom Field Tbl'!$Q$5:$Q$1053 &amp; 'Custom Field Tbl'!$S$5:$S$1053, 0)) ), "",
INDEX('Custom Field Tbl'!$R$5:$R$1053, MATCH('CF Values LookUp'!JW$4 &amp; 'CF Values LookUp'!$D14, 'Custom Field Tbl'!$Q$5:$Q$1053 &amp; 'Custom Field Tbl'!$S$5:$S$1053, 0)) )</f>
        <v/>
      </c>
      <c r="JX14" t="str" cm="1">
        <f t="array" ref="JX14">IF(ISNA(INDEX('Custom Field Tbl'!$R$5:$R$1053, MATCH('CF Values LookUp'!JX$4 &amp; 'CF Values LookUp'!$D14, 'Custom Field Tbl'!$Q$5:$Q$1053 &amp; 'Custom Field Tbl'!$S$5:$S$1053, 0)) ), "",
INDEX('Custom Field Tbl'!$R$5:$R$1053, MATCH('CF Values LookUp'!JX$4 &amp; 'CF Values LookUp'!$D14, 'Custom Field Tbl'!$Q$5:$Q$1053 &amp; 'Custom Field Tbl'!$S$5:$S$1053, 0)) )</f>
        <v/>
      </c>
      <c r="JY14" s="358" t="str" cm="1">
        <f t="array" ref="JY14">IF(ISNA(INDEX('Custom Field Tbl'!$R$5:$R$1053, MATCH('CF Values LookUp'!JY$4 &amp; 'CF Values LookUp'!$D14, 'Custom Field Tbl'!$Q$5:$Q$1053 &amp; 'Custom Field Tbl'!$S$5:$S$1053, 0)) ), "",
INDEX('Custom Field Tbl'!$R$5:$R$1053, MATCH('CF Values LookUp'!JY$4 &amp; 'CF Values LookUp'!$D14, 'Custom Field Tbl'!$Q$5:$Q$1053 &amp; 'Custom Field Tbl'!$S$5:$S$1053, 0)) )</f>
        <v/>
      </c>
      <c r="KA14" s="358" t="str" cm="1">
        <f t="array" ref="KA14">IF(ISNA(INDEX('Custom Field Tbl'!$R$5:$R$1053, MATCH('CF Values LookUp'!KA$4 &amp; 'CF Values LookUp'!$D14, 'Custom Field Tbl'!$Q$5:$Q$1053 &amp; 'Custom Field Tbl'!$S$5:$S$1053, 0)) ), "",
INDEX('Custom Field Tbl'!$R$5:$R$1053, MATCH('CF Values LookUp'!KA$4 &amp; 'CF Values LookUp'!$D14, 'Custom Field Tbl'!$Q$5:$Q$1053 &amp; 'Custom Field Tbl'!$S$5:$S$1053, 0)) )</f>
        <v/>
      </c>
      <c r="KB14" s="358" t="str" cm="1">
        <f t="array" ref="KB14">IF(ISNA(INDEX('Custom Field Tbl'!$R$5:$R$1053, MATCH('CF Values LookUp'!KB$4 &amp; 'CF Values LookUp'!$D14, 'Custom Field Tbl'!$Q$5:$Q$1053 &amp; 'Custom Field Tbl'!$S$5:$S$1053, 0)) ), "",
INDEX('Custom Field Tbl'!$R$5:$R$1053, MATCH('CF Values LookUp'!KB$4 &amp; 'CF Values LookUp'!$D14, 'Custom Field Tbl'!$Q$5:$Q$1053 &amp; 'Custom Field Tbl'!$S$5:$S$1053, 0)) )</f>
        <v/>
      </c>
      <c r="KC14" s="358" t="str" cm="1">
        <f t="array" ref="KC14">IF(ISNA(INDEX('Custom Field Tbl'!$R$5:$R$1053, MATCH('CF Values LookUp'!KC$4 &amp; 'CF Values LookUp'!$D14, 'Custom Field Tbl'!$Q$5:$Q$1053 &amp; 'Custom Field Tbl'!$S$5:$S$1053, 0)) ), "",
INDEX('Custom Field Tbl'!$R$5:$R$1053, MATCH('CF Values LookUp'!KC$4 &amp; 'CF Values LookUp'!$D14, 'Custom Field Tbl'!$Q$5:$Q$1053 &amp; 'Custom Field Tbl'!$S$5:$S$1053, 0)) )</f>
        <v/>
      </c>
      <c r="KD14" s="358" t="str" cm="1">
        <f t="array" ref="KD14">IF(ISNA(INDEX('Custom Field Tbl'!$R$5:$R$1053, MATCH('CF Values LookUp'!KD$4 &amp; 'CF Values LookUp'!$D14, 'Custom Field Tbl'!$Q$5:$Q$1053 &amp; 'Custom Field Tbl'!$S$5:$S$1053, 0)) ), "",
INDEX('Custom Field Tbl'!$R$5:$R$1053, MATCH('CF Values LookUp'!KD$4 &amp; 'CF Values LookUp'!$D14, 'Custom Field Tbl'!$Q$5:$Q$1053 &amp; 'Custom Field Tbl'!$S$5:$S$1053, 0)) )</f>
        <v/>
      </c>
      <c r="KE14" s="358" t="str" cm="1">
        <f t="array" ref="KE14">IF(ISNA(INDEX('Custom Field Tbl'!$R$5:$R$1053, MATCH('CF Values LookUp'!KE$4 &amp; 'CF Values LookUp'!$D14, 'Custom Field Tbl'!$Q$5:$Q$1053 &amp; 'Custom Field Tbl'!$S$5:$S$1053, 0)) ), "",
INDEX('Custom Field Tbl'!$R$5:$R$1053, MATCH('CF Values LookUp'!KE$4 &amp; 'CF Values LookUp'!$D14, 'Custom Field Tbl'!$Q$5:$Q$1053 &amp; 'Custom Field Tbl'!$S$5:$S$1053, 0)) )</f>
        <v/>
      </c>
      <c r="KF14" s="358" t="str" cm="1">
        <f t="array" ref="KF14">IF(ISNA(INDEX('Custom Field Tbl'!$R$5:$R$1053, MATCH('CF Values LookUp'!KF$4 &amp; 'CF Values LookUp'!$D14, 'Custom Field Tbl'!$Q$5:$Q$1053 &amp; 'Custom Field Tbl'!$S$5:$S$1053, 0)) ), "",
INDEX('Custom Field Tbl'!$R$5:$R$1053, MATCH('CF Values LookUp'!KF$4 &amp; 'CF Values LookUp'!$D14, 'Custom Field Tbl'!$Q$5:$Q$1053 &amp; 'Custom Field Tbl'!$S$5:$S$1053, 0)) )</f>
        <v/>
      </c>
      <c r="KG14" s="358" t="str" cm="1">
        <f t="array" ref="KG14">IF(ISNA(INDEX('Custom Field Tbl'!$R$5:$R$1053, MATCH('CF Values LookUp'!KG$4 &amp; 'CF Values LookUp'!$D14, 'Custom Field Tbl'!$Q$5:$Q$1053 &amp; 'Custom Field Tbl'!$S$5:$S$1053, 0)) ), "",
INDEX('Custom Field Tbl'!$R$5:$R$1053, MATCH('CF Values LookUp'!KG$4 &amp; 'CF Values LookUp'!$D14, 'Custom Field Tbl'!$Q$5:$Q$1053 &amp; 'Custom Field Tbl'!$S$5:$S$1053, 0)) )</f>
        <v/>
      </c>
      <c r="KH14" s="358" t="str" cm="1">
        <f t="array" ref="KH14">IF(ISNA(INDEX('Custom Field Tbl'!$R$5:$R$1053, MATCH('CF Values LookUp'!KH$4 &amp; 'CF Values LookUp'!$D14, 'Custom Field Tbl'!$Q$5:$Q$1053 &amp; 'Custom Field Tbl'!$S$5:$S$1053, 0)) ), "",
INDEX('Custom Field Tbl'!$R$5:$R$1053, MATCH('CF Values LookUp'!KH$4 &amp; 'CF Values LookUp'!$D14, 'Custom Field Tbl'!$Q$5:$Q$1053 &amp; 'Custom Field Tbl'!$S$5:$S$1053, 0)) )</f>
        <v/>
      </c>
      <c r="KI14" s="358" t="str" cm="1">
        <f t="array" ref="KI14">IF(ISNA(INDEX('Custom Field Tbl'!$R$5:$R$1053, MATCH('CF Values LookUp'!KI$4 &amp; 'CF Values LookUp'!$D14, 'Custom Field Tbl'!$Q$5:$Q$1053 &amp; 'Custom Field Tbl'!$S$5:$S$1053, 0)) ), "",
INDEX('Custom Field Tbl'!$R$5:$R$1053, MATCH('CF Values LookUp'!KI$4 &amp; 'CF Values LookUp'!$D14, 'Custom Field Tbl'!$Q$5:$Q$1053 &amp; 'Custom Field Tbl'!$S$5:$S$1053, 0)) )</f>
        <v/>
      </c>
      <c r="KJ14" s="358" t="str" cm="1">
        <f t="array" ref="KJ14">IF(ISNA(INDEX('Custom Field Tbl'!$R$5:$R$1053, MATCH('CF Values LookUp'!KJ$4 &amp; 'CF Values LookUp'!$D14, 'Custom Field Tbl'!$Q$5:$Q$1053 &amp; 'Custom Field Tbl'!$S$5:$S$1053, 0)) ), "",
INDEX('Custom Field Tbl'!$R$5:$R$1053, MATCH('CF Values LookUp'!KJ$4 &amp; 'CF Values LookUp'!$D14, 'Custom Field Tbl'!$Q$5:$Q$1053 &amp; 'Custom Field Tbl'!$S$5:$S$1053, 0)) )</f>
        <v/>
      </c>
      <c r="KK14" s="358" t="str" cm="1">
        <f t="array" ref="KK14">IF(ISNA(INDEX('Custom Field Tbl'!$R$5:$R$1053, MATCH('CF Values LookUp'!KK$4 &amp; 'CF Values LookUp'!$D14, 'Custom Field Tbl'!$Q$5:$Q$1053 &amp; 'Custom Field Tbl'!$S$5:$S$1053, 0)) ), "",
INDEX('Custom Field Tbl'!$R$5:$R$1053, MATCH('CF Values LookUp'!KK$4 &amp; 'CF Values LookUp'!$D14, 'Custom Field Tbl'!$Q$5:$Q$1053 &amp; 'Custom Field Tbl'!$S$5:$S$1053, 0)) )</f>
        <v/>
      </c>
      <c r="KL14" s="358" t="str" cm="1">
        <f t="array" ref="KL14">IF(ISNA(INDEX('Custom Field Tbl'!$R$5:$R$1053, MATCH('CF Values LookUp'!KL$4 &amp; 'CF Values LookUp'!$D14, 'Custom Field Tbl'!$Q$5:$Q$1053 &amp; 'Custom Field Tbl'!$S$5:$S$1053, 0)) ), "",
INDEX('Custom Field Tbl'!$R$5:$R$1053, MATCH('CF Values LookUp'!KL$4 &amp; 'CF Values LookUp'!$D14, 'Custom Field Tbl'!$Q$5:$Q$1053 &amp; 'Custom Field Tbl'!$S$5:$S$1053, 0)) )</f>
        <v/>
      </c>
      <c r="KN14" s="358" t="str" cm="1">
        <f t="array" ref="KN14">IF(ISNA(INDEX('Custom Field Tbl'!$R$5:$R$1053, MATCH('CF Values LookUp'!KN$4 &amp; 'CF Values LookUp'!$D14, 'Custom Field Tbl'!$Q$5:$Q$1053 &amp; 'Custom Field Tbl'!$S$5:$S$1053, 0)) ), "",
INDEX('Custom Field Tbl'!$R$5:$R$1053, MATCH('CF Values LookUp'!KN$4 &amp; 'CF Values LookUp'!$D14, 'Custom Field Tbl'!$Q$5:$Q$1053 &amp; 'Custom Field Tbl'!$S$5:$S$1053, 0)) )</f>
        <v/>
      </c>
      <c r="KQ14" s="358" t="str" cm="1">
        <f t="array" ref="KQ14">IF(ISNA(INDEX('Custom Field Tbl'!$R$5:$R$1053, MATCH('CF Values LookUp'!KQ$4 &amp; 'CF Values LookUp'!$D14, 'Custom Field Tbl'!$Q$5:$Q$1053 &amp; 'Custom Field Tbl'!$S$5:$S$1053, 0)) ), "",
INDEX('Custom Field Tbl'!$R$5:$R$1053, MATCH('CF Values LookUp'!KQ$4 &amp; 'CF Values LookUp'!$D14, 'Custom Field Tbl'!$Q$5:$Q$1053 &amp; 'Custom Field Tbl'!$S$5:$S$1053, 0)) )</f>
        <v/>
      </c>
      <c r="KR14" s="358" t="str" cm="1">
        <f t="array" ref="KR14">IF(ISNA(INDEX('Custom Field Tbl'!$R$5:$R$1053, MATCH('CF Values LookUp'!KR$4 &amp; 'CF Values LookUp'!$D14, 'Custom Field Tbl'!$Q$5:$Q$1053 &amp; 'Custom Field Tbl'!$S$5:$S$1053, 0)) ), "",
INDEX('Custom Field Tbl'!$R$5:$R$1053, MATCH('CF Values LookUp'!KR$4 &amp; 'CF Values LookUp'!$D14, 'Custom Field Tbl'!$Q$5:$Q$1053 &amp; 'Custom Field Tbl'!$S$5:$S$1053, 0)) )</f>
        <v/>
      </c>
      <c r="KS14" s="358" t="str" cm="1">
        <f t="array" ref="KS14">IF(ISNA(INDEX('Custom Field Tbl'!$R$5:$R$1053, MATCH('CF Values LookUp'!KS$4 &amp; 'CF Values LookUp'!$D14, 'Custom Field Tbl'!$Q$5:$Q$1053 &amp; 'Custom Field Tbl'!$S$5:$S$1053, 0)) ), "",
INDEX('Custom Field Tbl'!$R$5:$R$1053, MATCH('CF Values LookUp'!KS$4 &amp; 'CF Values LookUp'!$D14, 'Custom Field Tbl'!$Q$5:$Q$1053 &amp; 'Custom Field Tbl'!$S$5:$S$1053, 0)) )</f>
        <v/>
      </c>
      <c r="KT14" s="358" t="str" cm="1">
        <f t="array" ref="KT14">IF(ISNA(INDEX('Custom Field Tbl'!$R$5:$R$1053, MATCH('CF Values LookUp'!KT$4 &amp; 'CF Values LookUp'!$D14, 'Custom Field Tbl'!$Q$5:$Q$1053 &amp; 'Custom Field Tbl'!$S$5:$S$1053, 0)) ), "",
INDEX('Custom Field Tbl'!$R$5:$R$1053, MATCH('CF Values LookUp'!KT$4 &amp; 'CF Values LookUp'!$D14, 'Custom Field Tbl'!$Q$5:$Q$1053 &amp; 'Custom Field Tbl'!$S$5:$S$1053, 0)) )</f>
        <v/>
      </c>
      <c r="KU14" s="358" t="str" cm="1">
        <f t="array" ref="KU14">IF(ISNA(INDEX('Custom Field Tbl'!$R$5:$R$1053, MATCH('CF Values LookUp'!KU$4 &amp; 'CF Values LookUp'!$D14, 'Custom Field Tbl'!$Q$5:$Q$1053 &amp; 'Custom Field Tbl'!$S$5:$S$1053, 0)) ), "",
INDEX('Custom Field Tbl'!$R$5:$R$1053, MATCH('CF Values LookUp'!KU$4 &amp; 'CF Values LookUp'!$D14, 'Custom Field Tbl'!$Q$5:$Q$1053 &amp; 'Custom Field Tbl'!$S$5:$S$1053, 0)) )</f>
        <v/>
      </c>
      <c r="KV14" s="358" t="str" cm="1">
        <f t="array" ref="KV14">IF(ISNA(INDEX('Custom Field Tbl'!$R$5:$R$1053, MATCH('CF Values LookUp'!KV$4 &amp; 'CF Values LookUp'!$D14, 'Custom Field Tbl'!$Q$5:$Q$1053 &amp; 'Custom Field Tbl'!$S$5:$S$1053, 0)) ), "",
INDEX('Custom Field Tbl'!$R$5:$R$1053, MATCH('CF Values LookUp'!KV$4 &amp; 'CF Values LookUp'!$D14, 'Custom Field Tbl'!$Q$5:$Q$1053 &amp; 'Custom Field Tbl'!$S$5:$S$1053, 0)) )</f>
        <v/>
      </c>
      <c r="KW14" s="358" t="str" cm="1">
        <f t="array" ref="KW14">IF(ISNA(INDEX('Custom Field Tbl'!$R$5:$R$1053, MATCH('CF Values LookUp'!KW$4 &amp; 'CF Values LookUp'!$D14, 'Custom Field Tbl'!$Q$5:$Q$1053 &amp; 'Custom Field Tbl'!$S$5:$S$1053, 0)) ), "",
INDEX('Custom Field Tbl'!$R$5:$R$1053, MATCH('CF Values LookUp'!KW$4 &amp; 'CF Values LookUp'!$D14, 'Custom Field Tbl'!$Q$5:$Q$1053 &amp; 'Custom Field Tbl'!$S$5:$S$1053, 0)) )</f>
        <v/>
      </c>
      <c r="KX14" s="358" t="str" cm="1">
        <f t="array" ref="KX14">IF(ISNA(INDEX('Custom Field Tbl'!$R$5:$R$1053, MATCH('CF Values LookUp'!KX$4 &amp; 'CF Values LookUp'!$D14, 'Custom Field Tbl'!$Q$5:$Q$1053 &amp; 'Custom Field Tbl'!$S$5:$S$1053, 0)) ), "",
INDEX('Custom Field Tbl'!$R$5:$R$1053, MATCH('CF Values LookUp'!KX$4 &amp; 'CF Values LookUp'!$D14, 'Custom Field Tbl'!$Q$5:$Q$1053 &amp; 'Custom Field Tbl'!$S$5:$S$1053, 0)) )</f>
        <v/>
      </c>
      <c r="KY14" s="358" t="str" cm="1">
        <f t="array" ref="KY14">IF(ISNA(INDEX('Custom Field Tbl'!$R$5:$R$1053, MATCH('CF Values LookUp'!KY$4 &amp; 'CF Values LookUp'!$D14, 'Custom Field Tbl'!$Q$5:$Q$1053 &amp; 'Custom Field Tbl'!$S$5:$S$1053, 0)) ), "",
INDEX('Custom Field Tbl'!$R$5:$R$1053, MATCH('CF Values LookUp'!KY$4 &amp; 'CF Values LookUp'!$D14, 'Custom Field Tbl'!$Q$5:$Q$1053 &amp; 'Custom Field Tbl'!$S$5:$S$1053, 0)) )</f>
        <v/>
      </c>
    </row>
    <row r="15" spans="3:311" x14ac:dyDescent="0.35">
      <c r="C15" s="599"/>
      <c r="D15" s="7" t="s">
        <v>11478</v>
      </c>
      <c r="E15" t="str" cm="1">
        <f t="array" ref="E15">IF(ISNA(INDEX('Custom Field Tbl'!$R$5:$R$1053, MATCH('CF Values LookUp'!E$4 &amp; 'CF Values LookUp'!$D15, 'Custom Field Tbl'!$Q$5:$Q$1053 &amp; 'Custom Field Tbl'!$S$5:$S$1053, 0)) ), "",
INDEX('Custom Field Tbl'!$R$5:$R$1053, MATCH('CF Values LookUp'!E$4 &amp; 'CF Values LookUp'!$D15, 'Custom Field Tbl'!$Q$5:$Q$1053 &amp; 'Custom Field Tbl'!$S$5:$S$1053, 0)) )</f>
        <v/>
      </c>
      <c r="F15" t="str" cm="1">
        <f t="array" ref="F15">IF(ISNA(INDEX('Custom Field Tbl'!$R$5:$R$1053, MATCH('CF Values LookUp'!F$4 &amp; 'CF Values LookUp'!$D15, 'Custom Field Tbl'!$Q$5:$Q$1053 &amp; 'Custom Field Tbl'!$S$5:$S$1053, 0)) ), "",
INDEX('Custom Field Tbl'!$R$5:$R$1053, MATCH('CF Values LookUp'!F$4 &amp; 'CF Values LookUp'!$D15, 'Custom Field Tbl'!$Q$5:$Q$1053 &amp; 'Custom Field Tbl'!$S$5:$S$1053, 0)) )</f>
        <v/>
      </c>
      <c r="G15" t="str" cm="1">
        <f t="array" ref="G15">IF(ISNA(INDEX('Custom Field Tbl'!$R$5:$R$1053, MATCH('CF Values LookUp'!G$4 &amp; 'CF Values LookUp'!$D15, 'Custom Field Tbl'!$Q$5:$Q$1053 &amp; 'Custom Field Tbl'!$S$5:$S$1053, 0)) ), "",
INDEX('Custom Field Tbl'!$R$5:$R$1053, MATCH('CF Values LookUp'!G$4 &amp; 'CF Values LookUp'!$D15, 'Custom Field Tbl'!$Q$5:$Q$1053 &amp; 'Custom Field Tbl'!$S$5:$S$1053, 0)) )</f>
        <v/>
      </c>
      <c r="H15" t="str" cm="1">
        <f t="array" ref="H15">IF(ISNA(INDEX('Custom Field Tbl'!$R$5:$R$1053, MATCH('CF Values LookUp'!H$4 &amp; 'CF Values LookUp'!$D15, 'Custom Field Tbl'!$Q$5:$Q$1053 &amp; 'Custom Field Tbl'!$S$5:$S$1053, 0)) ), "",
INDEX('Custom Field Tbl'!$R$5:$R$1053, MATCH('CF Values LookUp'!H$4 &amp; 'CF Values LookUp'!$D15, 'Custom Field Tbl'!$Q$5:$Q$1053 &amp; 'Custom Field Tbl'!$S$5:$S$1053, 0)) )</f>
        <v/>
      </c>
      <c r="I15" t="str" cm="1">
        <f t="array" ref="I15">IF(ISNA(INDEX('Custom Field Tbl'!$R$5:$R$1053, MATCH('CF Values LookUp'!I$4 &amp; 'CF Values LookUp'!$D15, 'Custom Field Tbl'!$Q$5:$Q$1053 &amp; 'Custom Field Tbl'!$S$5:$S$1053, 0)) ), "",
INDEX('Custom Field Tbl'!$R$5:$R$1053, MATCH('CF Values LookUp'!I$4 &amp; 'CF Values LookUp'!$D15, 'Custom Field Tbl'!$Q$5:$Q$1053 &amp; 'Custom Field Tbl'!$S$5:$S$1053, 0)) )</f>
        <v/>
      </c>
      <c r="J15" t="str" cm="1">
        <f t="array" ref="J15">IF(ISNA(INDEX('Custom Field Tbl'!$R$5:$R$1053, MATCH('CF Values LookUp'!J$4 &amp; 'CF Values LookUp'!$D15, 'Custom Field Tbl'!$Q$5:$Q$1053 &amp; 'Custom Field Tbl'!$S$5:$S$1053, 0)) ), "",
INDEX('Custom Field Tbl'!$R$5:$R$1053, MATCH('CF Values LookUp'!J$4 &amp; 'CF Values LookUp'!$D15, 'Custom Field Tbl'!$Q$5:$Q$1053 &amp; 'Custom Field Tbl'!$S$5:$S$1053, 0)) )</f>
        <v/>
      </c>
      <c r="K15" t="str" cm="1">
        <f t="array" ref="K15">IF(ISNA(INDEX('Custom Field Tbl'!$R$5:$R$1053, MATCH('CF Values LookUp'!K$4 &amp; 'CF Values LookUp'!$D15, 'Custom Field Tbl'!$Q$5:$Q$1053 &amp; 'Custom Field Tbl'!$S$5:$S$1053, 0)) ), "",
INDEX('Custom Field Tbl'!$R$5:$R$1053, MATCH('CF Values LookUp'!K$4 &amp; 'CF Values LookUp'!$D15, 'Custom Field Tbl'!$Q$5:$Q$1053 &amp; 'Custom Field Tbl'!$S$5:$S$1053, 0)) )</f>
        <v/>
      </c>
      <c r="L15" t="str" cm="1">
        <f t="array" ref="L15">IF(ISNA(INDEX('Custom Field Tbl'!$R$5:$R$1053, MATCH('CF Values LookUp'!L$4 &amp; 'CF Values LookUp'!$D15, 'Custom Field Tbl'!$Q$5:$Q$1053 &amp; 'Custom Field Tbl'!$S$5:$S$1053, 0)) ), "",
INDEX('Custom Field Tbl'!$R$5:$R$1053, MATCH('CF Values LookUp'!L$4 &amp; 'CF Values LookUp'!$D15, 'Custom Field Tbl'!$Q$5:$Q$1053 &amp; 'Custom Field Tbl'!$S$5:$S$1053, 0)) )</f>
        <v/>
      </c>
      <c r="M15" t="str" cm="1">
        <f t="array" ref="M15">IF(ISNA(INDEX('Custom Field Tbl'!$R$5:$R$1053, MATCH('CF Values LookUp'!M$4 &amp; 'CF Values LookUp'!$D15, 'Custom Field Tbl'!$Q$5:$Q$1053 &amp; 'Custom Field Tbl'!$S$5:$S$1053, 0)) ), "",
INDEX('Custom Field Tbl'!$R$5:$R$1053, MATCH('CF Values LookUp'!M$4 &amp; 'CF Values LookUp'!$D15, 'Custom Field Tbl'!$Q$5:$Q$1053 &amp; 'Custom Field Tbl'!$S$5:$S$1053, 0)) )</f>
        <v/>
      </c>
      <c r="N15" t="str" cm="1">
        <f t="array" ref="N15">IF(ISNA(INDEX('Custom Field Tbl'!$R$5:$R$1053, MATCH('CF Values LookUp'!N$4 &amp; 'CF Values LookUp'!$D15, 'Custom Field Tbl'!$Q$5:$Q$1053 &amp; 'Custom Field Tbl'!$S$5:$S$1053, 0)) ), "",
INDEX('Custom Field Tbl'!$R$5:$R$1053, MATCH('CF Values LookUp'!N$4 &amp; 'CF Values LookUp'!$D15, 'Custom Field Tbl'!$Q$5:$Q$1053 &amp; 'Custom Field Tbl'!$S$5:$S$1053, 0)) )</f>
        <v/>
      </c>
      <c r="O15" t="str" cm="1">
        <f t="array" ref="O15">IF(ISNA(INDEX('Custom Field Tbl'!$R$5:$R$1053, MATCH('CF Values LookUp'!O$4 &amp; 'CF Values LookUp'!$D15, 'Custom Field Tbl'!$Q$5:$Q$1053 &amp; 'Custom Field Tbl'!$S$5:$S$1053, 0)) ), "",
INDEX('Custom Field Tbl'!$R$5:$R$1053, MATCH('CF Values LookUp'!O$4 &amp; 'CF Values LookUp'!$D15, 'Custom Field Tbl'!$Q$5:$Q$1053 &amp; 'Custom Field Tbl'!$S$5:$S$1053, 0)) )</f>
        <v/>
      </c>
      <c r="P15" t="str" cm="1">
        <f t="array" ref="P15">IF(ISNA(INDEX('Custom Field Tbl'!$R$5:$R$1053, MATCH('CF Values LookUp'!P$4 &amp; 'CF Values LookUp'!$D15, 'Custom Field Tbl'!$Q$5:$Q$1053 &amp; 'Custom Field Tbl'!$S$5:$S$1053, 0)) ), "",
INDEX('Custom Field Tbl'!$R$5:$R$1053, MATCH('CF Values LookUp'!P$4 &amp; 'CF Values LookUp'!$D15, 'Custom Field Tbl'!$Q$5:$Q$1053 &amp; 'Custom Field Tbl'!$S$5:$S$1053, 0)) )</f>
        <v/>
      </c>
      <c r="Q15" t="str" cm="1">
        <f t="array" ref="Q15">IF(ISNA(INDEX('Custom Field Tbl'!$R$5:$R$1053, MATCH('CF Values LookUp'!Q$4 &amp; 'CF Values LookUp'!$D15, 'Custom Field Tbl'!$Q$5:$Q$1053 &amp; 'Custom Field Tbl'!$S$5:$S$1053, 0)) ), "",
INDEX('Custom Field Tbl'!$R$5:$R$1053, MATCH('CF Values LookUp'!Q$4 &amp; 'CF Values LookUp'!$D15, 'Custom Field Tbl'!$Q$5:$Q$1053 &amp; 'Custom Field Tbl'!$S$5:$S$1053, 0)) )</f>
        <v/>
      </c>
      <c r="R15" t="str" cm="1">
        <f t="array" ref="R15">IF(ISNA(INDEX('Custom Field Tbl'!$R$5:$R$1053, MATCH('CF Values LookUp'!R$4 &amp; 'CF Values LookUp'!$D15, 'Custom Field Tbl'!$Q$5:$Q$1053 &amp; 'Custom Field Tbl'!$S$5:$S$1053, 0)) ), "",
INDEX('Custom Field Tbl'!$R$5:$R$1053, MATCH('CF Values LookUp'!R$4 &amp; 'CF Values LookUp'!$D15, 'Custom Field Tbl'!$Q$5:$Q$1053 &amp; 'Custom Field Tbl'!$S$5:$S$1053, 0)) )</f>
        <v/>
      </c>
      <c r="S15" t="str" cm="1">
        <f t="array" ref="S15">IF(ISNA(INDEX('Custom Field Tbl'!$R$5:$R$1053, MATCH('CF Values LookUp'!S$4 &amp; 'CF Values LookUp'!$D15, 'Custom Field Tbl'!$Q$5:$Q$1053 &amp; 'Custom Field Tbl'!$S$5:$S$1053, 0)) ), "",
INDEX('Custom Field Tbl'!$R$5:$R$1053, MATCH('CF Values LookUp'!S$4 &amp; 'CF Values LookUp'!$D15, 'Custom Field Tbl'!$Q$5:$Q$1053 &amp; 'Custom Field Tbl'!$S$5:$S$1053, 0)) )</f>
        <v/>
      </c>
      <c r="T15" t="str" cm="1">
        <f t="array" ref="T15">IF(ISNA(INDEX('Custom Field Tbl'!$R$5:$R$1053, MATCH('CF Values LookUp'!T$4 &amp; 'CF Values LookUp'!$D15, 'Custom Field Tbl'!$Q$5:$Q$1053 &amp; 'Custom Field Tbl'!$S$5:$S$1053, 0)) ), "",
INDEX('Custom Field Tbl'!$R$5:$R$1053, MATCH('CF Values LookUp'!T$4 &amp; 'CF Values LookUp'!$D15, 'Custom Field Tbl'!$Q$5:$Q$1053 &amp; 'Custom Field Tbl'!$S$5:$S$1053, 0)) )</f>
        <v/>
      </c>
      <c r="U15" t="str" cm="1">
        <f t="array" ref="U15">IF(ISNA(INDEX('Custom Field Tbl'!$R$5:$R$1053, MATCH('CF Values LookUp'!U$4 &amp; 'CF Values LookUp'!$D15, 'Custom Field Tbl'!$Q$5:$Q$1053 &amp; 'Custom Field Tbl'!$S$5:$S$1053, 0)) ), "",
INDEX('Custom Field Tbl'!$R$5:$R$1053, MATCH('CF Values LookUp'!U$4 &amp; 'CF Values LookUp'!$D15, 'Custom Field Tbl'!$Q$5:$Q$1053 &amp; 'Custom Field Tbl'!$S$5:$S$1053, 0)) )</f>
        <v/>
      </c>
      <c r="V15" t="str" cm="1">
        <f t="array" ref="V15">IF(ISNA(INDEX('Custom Field Tbl'!$R$5:$R$1053, MATCH('CF Values LookUp'!V$4 &amp; 'CF Values LookUp'!$D15, 'Custom Field Tbl'!$Q$5:$Q$1053 &amp; 'Custom Field Tbl'!$S$5:$S$1053, 0)) ), "",
INDEX('Custom Field Tbl'!$R$5:$R$1053, MATCH('CF Values LookUp'!V$4 &amp; 'CF Values LookUp'!$D15, 'Custom Field Tbl'!$Q$5:$Q$1053 &amp; 'Custom Field Tbl'!$S$5:$S$1053, 0)) )</f>
        <v/>
      </c>
      <c r="W15" t="str" cm="1">
        <f t="array" ref="W15">IF(ISNA(INDEX('Custom Field Tbl'!$R$5:$R$1053, MATCH('CF Values LookUp'!W$4 &amp; 'CF Values LookUp'!$D15, 'Custom Field Tbl'!$Q$5:$Q$1053 &amp; 'Custom Field Tbl'!$S$5:$S$1053, 0)) ), "",
INDEX('Custom Field Tbl'!$R$5:$R$1053, MATCH('CF Values LookUp'!W$4 &amp; 'CF Values LookUp'!$D15, 'Custom Field Tbl'!$Q$5:$Q$1053 &amp; 'Custom Field Tbl'!$S$5:$S$1053, 0)) )</f>
        <v/>
      </c>
      <c r="X15" t="str" cm="1">
        <f t="array" ref="X15">IF(ISNA(INDEX('Custom Field Tbl'!$R$5:$R$1053, MATCH('CF Values LookUp'!X$4 &amp; 'CF Values LookUp'!$D15, 'Custom Field Tbl'!$Q$5:$Q$1053 &amp; 'Custom Field Tbl'!$S$5:$S$1053, 0)) ), "",
INDEX('Custom Field Tbl'!$R$5:$R$1053, MATCH('CF Values LookUp'!X$4 &amp; 'CF Values LookUp'!$D15, 'Custom Field Tbl'!$Q$5:$Q$1053 &amp; 'Custom Field Tbl'!$S$5:$S$1053, 0)) )</f>
        <v/>
      </c>
      <c r="Y15" t="str" cm="1">
        <f t="array" ref="Y15">IF(ISNA(INDEX('Custom Field Tbl'!$R$5:$R$1053, MATCH('CF Values LookUp'!Y$4 &amp; 'CF Values LookUp'!$D15, 'Custom Field Tbl'!$Q$5:$Q$1053 &amp; 'Custom Field Tbl'!$S$5:$S$1053, 0)) ), "",
INDEX('Custom Field Tbl'!$R$5:$R$1053, MATCH('CF Values LookUp'!Y$4 &amp; 'CF Values LookUp'!$D15, 'Custom Field Tbl'!$Q$5:$Q$1053 &amp; 'Custom Field Tbl'!$S$5:$S$1053, 0)) )</f>
        <v/>
      </c>
      <c r="Z15" t="str" cm="1">
        <f t="array" ref="Z15">IF(ISNA(INDEX('Custom Field Tbl'!$R$5:$R$1053, MATCH('CF Values LookUp'!Z$4 &amp; 'CF Values LookUp'!$D15, 'Custom Field Tbl'!$Q$5:$Q$1053 &amp; 'Custom Field Tbl'!$S$5:$S$1053, 0)) ), "",
INDEX('Custom Field Tbl'!$R$5:$R$1053, MATCH('CF Values LookUp'!Z$4 &amp; 'CF Values LookUp'!$D15, 'Custom Field Tbl'!$Q$5:$Q$1053 &amp; 'Custom Field Tbl'!$S$5:$S$1053, 0)) )</f>
        <v/>
      </c>
      <c r="AA15" t="str" cm="1">
        <f t="array" ref="AA15">IF(ISNA(INDEX('Custom Field Tbl'!$R$5:$R$1053, MATCH('CF Values LookUp'!AA$4 &amp; 'CF Values LookUp'!$D15, 'Custom Field Tbl'!$Q$5:$Q$1053 &amp; 'Custom Field Tbl'!$S$5:$S$1053, 0)) ), "",
INDEX('Custom Field Tbl'!$R$5:$R$1053, MATCH('CF Values LookUp'!AA$4 &amp; 'CF Values LookUp'!$D15, 'Custom Field Tbl'!$Q$5:$Q$1053 &amp; 'Custom Field Tbl'!$S$5:$S$1053, 0)) )</f>
        <v/>
      </c>
      <c r="AB15" t="str" cm="1">
        <f t="array" ref="AB15">IF(ISNA(INDEX('Custom Field Tbl'!$R$5:$R$1053, MATCH('CF Values LookUp'!AB$4 &amp; 'CF Values LookUp'!$D15, 'Custom Field Tbl'!$Q$5:$Q$1053 &amp; 'Custom Field Tbl'!$S$5:$S$1053, 0)) ), "",
INDEX('Custom Field Tbl'!$R$5:$R$1053, MATCH('CF Values LookUp'!AB$4 &amp; 'CF Values LookUp'!$D15, 'Custom Field Tbl'!$Q$5:$Q$1053 &amp; 'Custom Field Tbl'!$S$5:$S$1053, 0)) )</f>
        <v/>
      </c>
      <c r="AC15" t="str" cm="1">
        <f t="array" ref="AC15">IF(ISNA(INDEX('Custom Field Tbl'!$R$5:$R$1053, MATCH('CF Values LookUp'!AC$4 &amp; 'CF Values LookUp'!$D15, 'Custom Field Tbl'!$Q$5:$Q$1053 &amp; 'Custom Field Tbl'!$S$5:$S$1053, 0)) ), "",
INDEX('Custom Field Tbl'!$R$5:$R$1053, MATCH('CF Values LookUp'!AC$4 &amp; 'CF Values LookUp'!$D15, 'Custom Field Tbl'!$Q$5:$Q$1053 &amp; 'Custom Field Tbl'!$S$5:$S$1053, 0)) )</f>
        <v/>
      </c>
      <c r="AD15" t="str" cm="1">
        <f t="array" ref="AD15">IF(ISNA(INDEX('Custom Field Tbl'!$R$5:$R$1053, MATCH('CF Values LookUp'!AD$4 &amp; 'CF Values LookUp'!$D15, 'Custom Field Tbl'!$Q$5:$Q$1053 &amp; 'Custom Field Tbl'!$S$5:$S$1053, 0)) ), "",
INDEX('Custom Field Tbl'!$R$5:$R$1053, MATCH('CF Values LookUp'!AD$4 &amp; 'CF Values LookUp'!$D15, 'Custom Field Tbl'!$Q$5:$Q$1053 &amp; 'Custom Field Tbl'!$S$5:$S$1053, 0)) )</f>
        <v/>
      </c>
      <c r="AE15" t="str" cm="1">
        <f t="array" ref="AE15">IF(ISNA(INDEX('Custom Field Tbl'!$R$5:$R$1053, MATCH('CF Values LookUp'!AE$4 &amp; 'CF Values LookUp'!$D15, 'Custom Field Tbl'!$Q$5:$Q$1053 &amp; 'Custom Field Tbl'!$S$5:$S$1053, 0)) ), "",
INDEX('Custom Field Tbl'!$R$5:$R$1053, MATCH('CF Values LookUp'!AE$4 &amp; 'CF Values LookUp'!$D15, 'Custom Field Tbl'!$Q$5:$Q$1053 &amp; 'Custom Field Tbl'!$S$5:$S$1053, 0)) )</f>
        <v/>
      </c>
      <c r="AF15" t="str" cm="1">
        <f t="array" ref="AF15">IF(ISNA(INDEX('Custom Field Tbl'!$R$5:$R$1053, MATCH('CF Values LookUp'!AF$4 &amp; 'CF Values LookUp'!$D15, 'Custom Field Tbl'!$Q$5:$Q$1053 &amp; 'Custom Field Tbl'!$S$5:$S$1053, 0)) ), "",
INDEX('Custom Field Tbl'!$R$5:$R$1053, MATCH('CF Values LookUp'!AF$4 &amp; 'CF Values LookUp'!$D15, 'Custom Field Tbl'!$Q$5:$Q$1053 &amp; 'Custom Field Tbl'!$S$5:$S$1053, 0)) )</f>
        <v/>
      </c>
      <c r="AG15" t="str" cm="1">
        <f t="array" ref="AG15">IF(ISNA(INDEX('Custom Field Tbl'!$R$5:$R$1053, MATCH('CF Values LookUp'!AG$4 &amp; 'CF Values LookUp'!$D15, 'Custom Field Tbl'!$Q$5:$Q$1053 &amp; 'Custom Field Tbl'!$S$5:$S$1053, 0)) ), "",
INDEX('Custom Field Tbl'!$R$5:$R$1053, MATCH('CF Values LookUp'!AG$4 &amp; 'CF Values LookUp'!$D15, 'Custom Field Tbl'!$Q$5:$Q$1053 &amp; 'Custom Field Tbl'!$S$5:$S$1053, 0)) )</f>
        <v/>
      </c>
      <c r="AH15" t="str" cm="1">
        <f t="array" ref="AH15">IF(ISNA(INDEX('Custom Field Tbl'!$R$5:$R$1053, MATCH('CF Values LookUp'!AH$4 &amp; 'CF Values LookUp'!$D15, 'Custom Field Tbl'!$Q$5:$Q$1053 &amp; 'Custom Field Tbl'!$S$5:$S$1053, 0)) ), "",
INDEX('Custom Field Tbl'!$R$5:$R$1053, MATCH('CF Values LookUp'!AH$4 &amp; 'CF Values LookUp'!$D15, 'Custom Field Tbl'!$Q$5:$Q$1053 &amp; 'Custom Field Tbl'!$S$5:$S$1053, 0)) )</f>
        <v/>
      </c>
      <c r="AI15" t="str" cm="1">
        <f t="array" ref="AI15">IF(ISNA(INDEX('Custom Field Tbl'!$R$5:$R$1053, MATCH('CF Values LookUp'!AI$4 &amp; 'CF Values LookUp'!$D15, 'Custom Field Tbl'!$Q$5:$Q$1053 &amp; 'Custom Field Tbl'!$S$5:$S$1053, 0)) ), "",
INDEX('Custom Field Tbl'!$R$5:$R$1053, MATCH('CF Values LookUp'!AI$4 &amp; 'CF Values LookUp'!$D15, 'Custom Field Tbl'!$Q$5:$Q$1053 &amp; 'Custom Field Tbl'!$S$5:$S$1053, 0)) )</f>
        <v/>
      </c>
      <c r="AJ15" t="str" cm="1">
        <f t="array" ref="AJ15">IF(ISNA(INDEX('Custom Field Tbl'!$R$5:$R$1053, MATCH('CF Values LookUp'!AJ$4 &amp; 'CF Values LookUp'!$D15, 'Custom Field Tbl'!$Q$5:$Q$1053 &amp; 'Custom Field Tbl'!$S$5:$S$1053, 0)) ), "",
INDEX('Custom Field Tbl'!$R$5:$R$1053, MATCH('CF Values LookUp'!AJ$4 &amp; 'CF Values LookUp'!$D15, 'Custom Field Tbl'!$Q$5:$Q$1053 &amp; 'Custom Field Tbl'!$S$5:$S$1053, 0)) )</f>
        <v/>
      </c>
      <c r="AK15" t="str" cm="1">
        <f t="array" ref="AK15">IF(ISNA(INDEX('Custom Field Tbl'!$R$5:$R$1053, MATCH('CF Values LookUp'!AK$4 &amp; 'CF Values LookUp'!$D15, 'Custom Field Tbl'!$Q$5:$Q$1053 &amp; 'Custom Field Tbl'!$S$5:$S$1053, 0)) ), "",
INDEX('Custom Field Tbl'!$R$5:$R$1053, MATCH('CF Values LookUp'!AK$4 &amp; 'CF Values LookUp'!$D15, 'Custom Field Tbl'!$Q$5:$Q$1053 &amp; 'Custom Field Tbl'!$S$5:$S$1053, 0)) )</f>
        <v/>
      </c>
      <c r="AL15" t="str" cm="1">
        <f t="array" ref="AL15">IF(ISNA(INDEX('Custom Field Tbl'!$R$5:$R$1053, MATCH('CF Values LookUp'!AL$4 &amp; 'CF Values LookUp'!$D15, 'Custom Field Tbl'!$Q$5:$Q$1053 &amp; 'Custom Field Tbl'!$S$5:$S$1053, 0)) ), "",
INDEX('Custom Field Tbl'!$R$5:$R$1053, MATCH('CF Values LookUp'!AL$4 &amp; 'CF Values LookUp'!$D15, 'Custom Field Tbl'!$Q$5:$Q$1053 &amp; 'Custom Field Tbl'!$S$5:$S$1053, 0)) )</f>
        <v/>
      </c>
      <c r="AM15" t="str" cm="1">
        <f t="array" ref="AM15">IF(ISNA(INDEX('Custom Field Tbl'!$R$5:$R$1053, MATCH('CF Values LookUp'!AM$4 &amp; 'CF Values LookUp'!$D15, 'Custom Field Tbl'!$Q$5:$Q$1053 &amp; 'Custom Field Tbl'!$S$5:$S$1053, 0)) ), "",
INDEX('Custom Field Tbl'!$R$5:$R$1053, MATCH('CF Values LookUp'!AM$4 &amp; 'CF Values LookUp'!$D15, 'Custom Field Tbl'!$Q$5:$Q$1053 &amp; 'Custom Field Tbl'!$S$5:$S$1053, 0)) )</f>
        <v/>
      </c>
      <c r="AN15" t="str" cm="1">
        <f t="array" ref="AN15">IF(ISNA(INDEX('Custom Field Tbl'!$R$5:$R$1053, MATCH('CF Values LookUp'!AN$4 &amp; 'CF Values LookUp'!$D15, 'Custom Field Tbl'!$Q$5:$Q$1053 &amp; 'Custom Field Tbl'!$S$5:$S$1053, 0)) ), "",
INDEX('Custom Field Tbl'!$R$5:$R$1053, MATCH('CF Values LookUp'!AN$4 &amp; 'CF Values LookUp'!$D15, 'Custom Field Tbl'!$Q$5:$Q$1053 &amp; 'Custom Field Tbl'!$S$5:$S$1053, 0)) )</f>
        <v/>
      </c>
      <c r="AO15" t="str" cm="1">
        <f t="array" ref="AO15">IF(ISNA(INDEX('Custom Field Tbl'!$R$5:$R$1053, MATCH('CF Values LookUp'!AO$4 &amp; 'CF Values LookUp'!$D15, 'Custom Field Tbl'!$Q$5:$Q$1053 &amp; 'Custom Field Tbl'!$S$5:$S$1053, 0)) ), "",
INDEX('Custom Field Tbl'!$R$5:$R$1053, MATCH('CF Values LookUp'!AO$4 &amp; 'CF Values LookUp'!$D15, 'Custom Field Tbl'!$Q$5:$Q$1053 &amp; 'Custom Field Tbl'!$S$5:$S$1053, 0)) )</f>
        <v/>
      </c>
      <c r="AP15" t="str" cm="1">
        <f t="array" ref="AP15">IF(ISNA(INDEX('Custom Field Tbl'!$R$5:$R$1053, MATCH('CF Values LookUp'!AP$4 &amp; 'CF Values LookUp'!$D15, 'Custom Field Tbl'!$Q$5:$Q$1053 &amp; 'Custom Field Tbl'!$S$5:$S$1053, 0)) ), "",
INDEX('Custom Field Tbl'!$R$5:$R$1053, MATCH('CF Values LookUp'!AP$4 &amp; 'CF Values LookUp'!$D15, 'Custom Field Tbl'!$Q$5:$Q$1053 &amp; 'Custom Field Tbl'!$S$5:$S$1053, 0)) )</f>
        <v/>
      </c>
      <c r="AQ15" t="str" cm="1">
        <f t="array" ref="AQ15">IF(ISNA(INDEX('Custom Field Tbl'!$R$5:$R$1053, MATCH('CF Values LookUp'!AQ$4 &amp; 'CF Values LookUp'!$D15, 'Custom Field Tbl'!$Q$5:$Q$1053 &amp; 'Custom Field Tbl'!$S$5:$S$1053, 0)) ), "",
INDEX('Custom Field Tbl'!$R$5:$R$1053, MATCH('CF Values LookUp'!AQ$4 &amp; 'CF Values LookUp'!$D15, 'Custom Field Tbl'!$Q$5:$Q$1053 &amp; 'Custom Field Tbl'!$S$5:$S$1053, 0)) )</f>
        <v/>
      </c>
      <c r="AR15" t="str" cm="1">
        <f t="array" ref="AR15">IF(ISNA(INDEX('Custom Field Tbl'!$R$5:$R$1053, MATCH('CF Values LookUp'!AR$4 &amp; 'CF Values LookUp'!$D15, 'Custom Field Tbl'!$Q$5:$Q$1053 &amp; 'Custom Field Tbl'!$S$5:$S$1053, 0)) ), "",
INDEX('Custom Field Tbl'!$R$5:$R$1053, MATCH('CF Values LookUp'!AR$4 &amp; 'CF Values LookUp'!$D15, 'Custom Field Tbl'!$Q$5:$Q$1053 &amp; 'Custom Field Tbl'!$S$5:$S$1053, 0)) )</f>
        <v/>
      </c>
      <c r="AS15" t="str" cm="1">
        <f t="array" ref="AS15">IF(ISNA(INDEX('Custom Field Tbl'!$R$5:$R$1053, MATCH('CF Values LookUp'!AS$4 &amp; 'CF Values LookUp'!$D15, 'Custom Field Tbl'!$Q$5:$Q$1053 &amp; 'Custom Field Tbl'!$S$5:$S$1053, 0)) ), "",
INDEX('Custom Field Tbl'!$R$5:$R$1053, MATCH('CF Values LookUp'!AS$4 &amp; 'CF Values LookUp'!$D15, 'Custom Field Tbl'!$Q$5:$Q$1053 &amp; 'Custom Field Tbl'!$S$5:$S$1053, 0)) )</f>
        <v/>
      </c>
      <c r="AT15" t="str" cm="1">
        <f t="array" ref="AT15">IF(ISNA(INDEX('Custom Field Tbl'!$R$5:$R$1053, MATCH('CF Values LookUp'!AT$4 &amp; 'CF Values LookUp'!$D15, 'Custom Field Tbl'!$Q$5:$Q$1053 &amp; 'Custom Field Tbl'!$S$5:$S$1053, 0)) ), "",
INDEX('Custom Field Tbl'!$R$5:$R$1053, MATCH('CF Values LookUp'!AT$4 &amp; 'CF Values LookUp'!$D15, 'Custom Field Tbl'!$Q$5:$Q$1053 &amp; 'Custom Field Tbl'!$S$5:$S$1053, 0)) )</f>
        <v/>
      </c>
      <c r="AU15" t="str" cm="1">
        <f t="array" ref="AU15">IF(ISNA(INDEX('Custom Field Tbl'!$R$5:$R$1053, MATCH('CF Values LookUp'!AU$4 &amp; 'CF Values LookUp'!$D15, 'Custom Field Tbl'!$Q$5:$Q$1053 &amp; 'Custom Field Tbl'!$S$5:$S$1053, 0)) ), "",
INDEX('Custom Field Tbl'!$R$5:$R$1053, MATCH('CF Values LookUp'!AU$4 &amp; 'CF Values LookUp'!$D15, 'Custom Field Tbl'!$Q$5:$Q$1053 &amp; 'Custom Field Tbl'!$S$5:$S$1053, 0)) )</f>
        <v/>
      </c>
      <c r="AV15" t="str" cm="1">
        <f t="array" ref="AV15">IF(ISNA(INDEX('Custom Field Tbl'!$R$5:$R$1053, MATCH('CF Values LookUp'!AV$4 &amp; 'CF Values LookUp'!$D15, 'Custom Field Tbl'!$Q$5:$Q$1053 &amp; 'Custom Field Tbl'!$S$5:$S$1053, 0)) ), "",
INDEX('Custom Field Tbl'!$R$5:$R$1053, MATCH('CF Values LookUp'!AV$4 &amp; 'CF Values LookUp'!$D15, 'Custom Field Tbl'!$Q$5:$Q$1053 &amp; 'Custom Field Tbl'!$S$5:$S$1053, 0)) )</f>
        <v/>
      </c>
      <c r="AW15" t="str" cm="1">
        <f t="array" ref="AW15">IF(ISNA(INDEX('Custom Field Tbl'!$R$5:$R$1053, MATCH('CF Values LookUp'!AW$4 &amp; 'CF Values LookUp'!$D15, 'Custom Field Tbl'!$Q$5:$Q$1053 &amp; 'Custom Field Tbl'!$S$5:$S$1053, 0)) ), "",
INDEX('Custom Field Tbl'!$R$5:$R$1053, MATCH('CF Values LookUp'!AW$4 &amp; 'CF Values LookUp'!$D15, 'Custom Field Tbl'!$Q$5:$Q$1053 &amp; 'Custom Field Tbl'!$S$5:$S$1053, 0)) )</f>
        <v/>
      </c>
      <c r="AX15" t="str" cm="1">
        <f t="array" ref="AX15">IF(ISNA(INDEX('Custom Field Tbl'!$R$5:$R$1053, MATCH('CF Values LookUp'!AX$4 &amp; 'CF Values LookUp'!$D15, 'Custom Field Tbl'!$Q$5:$Q$1053 &amp; 'Custom Field Tbl'!$S$5:$S$1053, 0)) ), "",
INDEX('Custom Field Tbl'!$R$5:$R$1053, MATCH('CF Values LookUp'!AX$4 &amp; 'CF Values LookUp'!$D15, 'Custom Field Tbl'!$Q$5:$Q$1053 &amp; 'Custom Field Tbl'!$S$5:$S$1053, 0)) )</f>
        <v/>
      </c>
      <c r="AY15" t="str" cm="1">
        <f t="array" ref="AY15">IF(ISNA(INDEX('Custom Field Tbl'!$R$5:$R$1053, MATCH('CF Values LookUp'!AY$4 &amp; 'CF Values LookUp'!$D15, 'Custom Field Tbl'!$Q$5:$Q$1053 &amp; 'Custom Field Tbl'!$S$5:$S$1053, 0)) ), "",
INDEX('Custom Field Tbl'!$R$5:$R$1053, MATCH('CF Values LookUp'!AY$4 &amp; 'CF Values LookUp'!$D15, 'Custom Field Tbl'!$Q$5:$Q$1053 &amp; 'Custom Field Tbl'!$S$5:$S$1053, 0)) )</f>
        <v/>
      </c>
      <c r="AZ15" t="str" cm="1">
        <f t="array" ref="AZ15">IF(ISNA(INDEX('Custom Field Tbl'!$R$5:$R$1053, MATCH('CF Values LookUp'!AZ$4 &amp; 'CF Values LookUp'!$D15, 'Custom Field Tbl'!$Q$5:$Q$1053 &amp; 'Custom Field Tbl'!$S$5:$S$1053, 0)) ), "",
INDEX('Custom Field Tbl'!$R$5:$R$1053, MATCH('CF Values LookUp'!AZ$4 &amp; 'CF Values LookUp'!$D15, 'Custom Field Tbl'!$Q$5:$Q$1053 &amp; 'Custom Field Tbl'!$S$5:$S$1053, 0)) )</f>
        <v/>
      </c>
      <c r="BA15" t="str" cm="1">
        <f t="array" ref="BA15">IF(ISNA(INDEX('Custom Field Tbl'!$R$5:$R$1053, MATCH('CF Values LookUp'!BA$4 &amp; 'CF Values LookUp'!$D15, 'Custom Field Tbl'!$Q$5:$Q$1053 &amp; 'Custom Field Tbl'!$S$5:$S$1053, 0)) ), "",
INDEX('Custom Field Tbl'!$R$5:$R$1053, MATCH('CF Values LookUp'!BA$4 &amp; 'CF Values LookUp'!$D15, 'Custom Field Tbl'!$Q$5:$Q$1053 &amp; 'Custom Field Tbl'!$S$5:$S$1053, 0)) )</f>
        <v/>
      </c>
      <c r="BB15" t="str" cm="1">
        <f t="array" ref="BB15">IF(ISNA(INDEX('Custom Field Tbl'!$R$5:$R$1053, MATCH('CF Values LookUp'!BB$4 &amp; 'CF Values LookUp'!$D15, 'Custom Field Tbl'!$Q$5:$Q$1053 &amp; 'Custom Field Tbl'!$S$5:$S$1053, 0)) ), "",
INDEX('Custom Field Tbl'!$R$5:$R$1053, MATCH('CF Values LookUp'!BB$4 &amp; 'CF Values LookUp'!$D15, 'Custom Field Tbl'!$Q$5:$Q$1053 &amp; 'Custom Field Tbl'!$S$5:$S$1053, 0)) )</f>
        <v/>
      </c>
      <c r="BC15" t="str" cm="1">
        <f t="array" ref="BC15">IF(ISNA(INDEX('Custom Field Tbl'!$R$5:$R$1053, MATCH('CF Values LookUp'!BC$4 &amp; 'CF Values LookUp'!$D15, 'Custom Field Tbl'!$Q$5:$Q$1053 &amp; 'Custom Field Tbl'!$S$5:$S$1053, 0)) ), "",
INDEX('Custom Field Tbl'!$R$5:$R$1053, MATCH('CF Values LookUp'!BC$4 &amp; 'CF Values LookUp'!$D15, 'Custom Field Tbl'!$Q$5:$Q$1053 &amp; 'Custom Field Tbl'!$S$5:$S$1053, 0)) )</f>
        <v/>
      </c>
      <c r="BD15" t="str" cm="1">
        <f t="array" ref="BD15">IF(ISNA(INDEX('Custom Field Tbl'!$R$5:$R$1053, MATCH('CF Values LookUp'!BD$4 &amp; 'CF Values LookUp'!$D15, 'Custom Field Tbl'!$Q$5:$Q$1053 &amp; 'Custom Field Tbl'!$S$5:$S$1053, 0)) ), "",
INDEX('Custom Field Tbl'!$R$5:$R$1053, MATCH('CF Values LookUp'!BD$4 &amp; 'CF Values LookUp'!$D15, 'Custom Field Tbl'!$Q$5:$Q$1053 &amp; 'Custom Field Tbl'!$S$5:$S$1053, 0)) )</f>
        <v>Seperator</v>
      </c>
      <c r="BE15" t="str" cm="1">
        <f t="array" ref="BE15">IF(ISNA(INDEX('Custom Field Tbl'!$R$5:$R$1053, MATCH('CF Values LookUp'!BE$4 &amp; 'CF Values LookUp'!$D15, 'Custom Field Tbl'!$Q$5:$Q$1053 &amp; 'Custom Field Tbl'!$S$5:$S$1053, 0)) ), "",
INDEX('Custom Field Tbl'!$R$5:$R$1053, MATCH('CF Values LookUp'!BE$4 &amp; 'CF Values LookUp'!$D15, 'Custom Field Tbl'!$Q$5:$Q$1053 &amp; 'Custom Field Tbl'!$S$5:$S$1053, 0)) )</f>
        <v/>
      </c>
      <c r="BF15" t="str" cm="1">
        <f t="array" ref="BF15">IF(ISNA(INDEX('Custom Field Tbl'!$R$5:$R$1053, MATCH('CF Values LookUp'!BF$4 &amp; 'CF Values LookUp'!$D15, 'Custom Field Tbl'!$Q$5:$Q$1053 &amp; 'Custom Field Tbl'!$S$5:$S$1053, 0)) ), "",
INDEX('Custom Field Tbl'!$R$5:$R$1053, MATCH('CF Values LookUp'!BF$4 &amp; 'CF Values LookUp'!$D15, 'Custom Field Tbl'!$Q$5:$Q$1053 &amp; 'Custom Field Tbl'!$S$5:$S$1053, 0)) )</f>
        <v/>
      </c>
      <c r="BG15" t="str" cm="1">
        <f t="array" ref="BG15">IF(ISNA(INDEX('Custom Field Tbl'!$R$5:$R$1053, MATCH('CF Values LookUp'!BG$4 &amp; 'CF Values LookUp'!$D15, 'Custom Field Tbl'!$Q$5:$Q$1053 &amp; 'Custom Field Tbl'!$S$5:$S$1053, 0)) ), "",
INDEX('Custom Field Tbl'!$R$5:$R$1053, MATCH('CF Values LookUp'!BG$4 &amp; 'CF Values LookUp'!$D15, 'Custom Field Tbl'!$Q$5:$Q$1053 &amp; 'Custom Field Tbl'!$S$5:$S$1053, 0)) )</f>
        <v/>
      </c>
      <c r="BH15" t="str" cm="1">
        <f t="array" ref="BH15">IF(ISNA(INDEX('Custom Field Tbl'!$R$5:$R$1053, MATCH('CF Values LookUp'!BH$4 &amp; 'CF Values LookUp'!$D15, 'Custom Field Tbl'!$Q$5:$Q$1053 &amp; 'Custom Field Tbl'!$S$5:$S$1053, 0)) ), "",
INDEX('Custom Field Tbl'!$R$5:$R$1053, MATCH('CF Values LookUp'!BH$4 &amp; 'CF Values LookUp'!$D15, 'Custom Field Tbl'!$Q$5:$Q$1053 &amp; 'Custom Field Tbl'!$S$5:$S$1053, 0)) )</f>
        <v/>
      </c>
      <c r="BI15" t="str" cm="1">
        <f t="array" ref="BI15">IF(ISNA(INDEX('Custom Field Tbl'!$R$5:$R$1053, MATCH('CF Values LookUp'!BI$4 &amp; 'CF Values LookUp'!$D15, 'Custom Field Tbl'!$Q$5:$Q$1053 &amp; 'Custom Field Tbl'!$S$5:$S$1053, 0)) ), "",
INDEX('Custom Field Tbl'!$R$5:$R$1053, MATCH('CF Values LookUp'!BI$4 &amp; 'CF Values LookUp'!$D15, 'Custom Field Tbl'!$Q$5:$Q$1053 &amp; 'Custom Field Tbl'!$S$5:$S$1053, 0)) )</f>
        <v/>
      </c>
      <c r="BJ15" t="str" cm="1">
        <f t="array" ref="BJ15">IF(ISNA(INDEX('Custom Field Tbl'!$R$5:$R$1053, MATCH('CF Values LookUp'!BJ$4 &amp; 'CF Values LookUp'!$D15, 'Custom Field Tbl'!$Q$5:$Q$1053 &amp; 'Custom Field Tbl'!$S$5:$S$1053, 0)) ), "",
INDEX('Custom Field Tbl'!$R$5:$R$1053, MATCH('CF Values LookUp'!BJ$4 &amp; 'CF Values LookUp'!$D15, 'Custom Field Tbl'!$Q$5:$Q$1053 &amp; 'Custom Field Tbl'!$S$5:$S$1053, 0)) )</f>
        <v/>
      </c>
      <c r="BK15" t="str" cm="1">
        <f t="array" ref="BK15">IF(ISNA(INDEX('Custom Field Tbl'!$R$5:$R$1053, MATCH('CF Values LookUp'!BK$4 &amp; 'CF Values LookUp'!$D15, 'Custom Field Tbl'!$Q$5:$Q$1053 &amp; 'Custom Field Tbl'!$S$5:$S$1053, 0)) ), "",
INDEX('Custom Field Tbl'!$R$5:$R$1053, MATCH('CF Values LookUp'!BK$4 &amp; 'CF Values LookUp'!$D15, 'Custom Field Tbl'!$Q$5:$Q$1053 &amp; 'Custom Field Tbl'!$S$5:$S$1053, 0)) )</f>
        <v/>
      </c>
      <c r="BL15" t="str" cm="1">
        <f t="array" ref="BL15">IF(ISNA(INDEX('Custom Field Tbl'!$R$5:$R$1053, MATCH('CF Values LookUp'!BL$4 &amp; 'CF Values LookUp'!$D15, 'Custom Field Tbl'!$Q$5:$Q$1053 &amp; 'Custom Field Tbl'!$S$5:$S$1053, 0)) ), "",
INDEX('Custom Field Tbl'!$R$5:$R$1053, MATCH('CF Values LookUp'!BL$4 &amp; 'CF Values LookUp'!$D15, 'Custom Field Tbl'!$Q$5:$Q$1053 &amp; 'Custom Field Tbl'!$S$5:$S$1053, 0)) )</f>
        <v/>
      </c>
      <c r="BM15" t="str" cm="1">
        <f t="array" ref="BM15">IF(ISNA(INDEX('Custom Field Tbl'!$R$5:$R$1053, MATCH('CF Values LookUp'!BM$4 &amp; 'CF Values LookUp'!$D15, 'Custom Field Tbl'!$Q$5:$Q$1053 &amp; 'Custom Field Tbl'!$S$5:$S$1053, 0)) ), "",
INDEX('Custom Field Tbl'!$R$5:$R$1053, MATCH('CF Values LookUp'!BM$4 &amp; 'CF Values LookUp'!$D15, 'Custom Field Tbl'!$Q$5:$Q$1053 &amp; 'Custom Field Tbl'!$S$5:$S$1053, 0)) )</f>
        <v/>
      </c>
      <c r="BN15" t="str" cm="1">
        <f t="array" ref="BN15">IF(ISNA(INDEX('Custom Field Tbl'!$R$5:$R$1053, MATCH('CF Values LookUp'!BN$4 &amp; 'CF Values LookUp'!$D15, 'Custom Field Tbl'!$Q$5:$Q$1053 &amp; 'Custom Field Tbl'!$S$5:$S$1053, 0)) ), "",
INDEX('Custom Field Tbl'!$R$5:$R$1053, MATCH('CF Values LookUp'!BN$4 &amp; 'CF Values LookUp'!$D15, 'Custom Field Tbl'!$Q$5:$Q$1053 &amp; 'Custom Field Tbl'!$S$5:$S$1053, 0)) )</f>
        <v/>
      </c>
      <c r="BO15" t="str" cm="1">
        <f t="array" ref="BO15">IF(ISNA(INDEX('Custom Field Tbl'!$R$5:$R$1053, MATCH('CF Values LookUp'!BO$4 &amp; 'CF Values LookUp'!$D15, 'Custom Field Tbl'!$Q$5:$Q$1053 &amp; 'Custom Field Tbl'!$S$5:$S$1053, 0)) ), "",
INDEX('Custom Field Tbl'!$R$5:$R$1053, MATCH('CF Values LookUp'!BO$4 &amp; 'CF Values LookUp'!$D15, 'Custom Field Tbl'!$Q$5:$Q$1053 &amp; 'Custom Field Tbl'!$S$5:$S$1053, 0)) )</f>
        <v/>
      </c>
      <c r="BP15" t="str" cm="1">
        <f t="array" ref="BP15">IF(ISNA(INDEX('Custom Field Tbl'!$R$5:$R$1053, MATCH('CF Values LookUp'!BP$4 &amp; 'CF Values LookUp'!$D15, 'Custom Field Tbl'!$Q$5:$Q$1053 &amp; 'Custom Field Tbl'!$S$5:$S$1053, 0)) ), "",
INDEX('Custom Field Tbl'!$R$5:$R$1053, MATCH('CF Values LookUp'!BP$4 &amp; 'CF Values LookUp'!$D15, 'Custom Field Tbl'!$Q$5:$Q$1053 &amp; 'Custom Field Tbl'!$S$5:$S$1053, 0)) )</f>
        <v/>
      </c>
      <c r="BQ15" t="str" cm="1">
        <f t="array" ref="BQ15">IF(ISNA(INDEX('Custom Field Tbl'!$R$5:$R$1053, MATCH('CF Values LookUp'!BQ$4 &amp; 'CF Values LookUp'!$D15, 'Custom Field Tbl'!$Q$5:$Q$1053 &amp; 'Custom Field Tbl'!$S$5:$S$1053, 0)) ), "",
INDEX('Custom Field Tbl'!$R$5:$R$1053, MATCH('CF Values LookUp'!BQ$4 &amp; 'CF Values LookUp'!$D15, 'Custom Field Tbl'!$Q$5:$Q$1053 &amp; 'Custom Field Tbl'!$S$5:$S$1053, 0)) )</f>
        <v/>
      </c>
      <c r="BR15" t="str" cm="1">
        <f t="array" ref="BR15">IF(ISNA(INDEX('Custom Field Tbl'!$R$5:$R$1053, MATCH('CF Values LookUp'!BR$4 &amp; 'CF Values LookUp'!$D15, 'Custom Field Tbl'!$Q$5:$Q$1053 &amp; 'Custom Field Tbl'!$S$5:$S$1053, 0)) ), "",
INDEX('Custom Field Tbl'!$R$5:$R$1053, MATCH('CF Values LookUp'!BR$4 &amp; 'CF Values LookUp'!$D15, 'Custom Field Tbl'!$Q$5:$Q$1053 &amp; 'Custom Field Tbl'!$S$5:$S$1053, 0)) )</f>
        <v/>
      </c>
      <c r="BS15" t="str" cm="1">
        <f t="array" ref="BS15">IF(ISNA(INDEX('Custom Field Tbl'!$R$5:$R$1053, MATCH('CF Values LookUp'!BS$4 &amp; 'CF Values LookUp'!$D15, 'Custom Field Tbl'!$Q$5:$Q$1053 &amp; 'Custom Field Tbl'!$S$5:$S$1053, 0)) ), "",
INDEX('Custom Field Tbl'!$R$5:$R$1053, MATCH('CF Values LookUp'!BS$4 &amp; 'CF Values LookUp'!$D15, 'Custom Field Tbl'!$Q$5:$Q$1053 &amp; 'Custom Field Tbl'!$S$5:$S$1053, 0)) )</f>
        <v/>
      </c>
      <c r="BT15" t="str" cm="1">
        <f t="array" ref="BT15">IF(ISNA(INDEX('Custom Field Tbl'!$R$5:$R$1053, MATCH('CF Values LookUp'!BT$4 &amp; 'CF Values LookUp'!$D15, 'Custom Field Tbl'!$Q$5:$Q$1053 &amp; 'Custom Field Tbl'!$S$5:$S$1053, 0)) ), "",
INDEX('Custom Field Tbl'!$R$5:$R$1053, MATCH('CF Values LookUp'!BT$4 &amp; 'CF Values LookUp'!$D15, 'Custom Field Tbl'!$Q$5:$Q$1053 &amp; 'Custom Field Tbl'!$S$5:$S$1053, 0)) )</f>
        <v/>
      </c>
      <c r="BU15" t="str" cm="1">
        <f t="array" ref="BU15">IF(ISNA(INDEX('Custom Field Tbl'!$R$5:$R$1053, MATCH('CF Values LookUp'!BU$4 &amp; 'CF Values LookUp'!$D15, 'Custom Field Tbl'!$Q$5:$Q$1053 &amp; 'Custom Field Tbl'!$S$5:$S$1053, 0)) ), "",
INDEX('Custom Field Tbl'!$R$5:$R$1053, MATCH('CF Values LookUp'!BU$4 &amp; 'CF Values LookUp'!$D15, 'Custom Field Tbl'!$Q$5:$Q$1053 &amp; 'Custom Field Tbl'!$S$5:$S$1053, 0)) )</f>
        <v/>
      </c>
      <c r="BV15" t="str" cm="1">
        <f t="array" ref="BV15">IF(ISNA(INDEX('Custom Field Tbl'!$R$5:$R$1053, MATCH('CF Values LookUp'!BV$4 &amp; 'CF Values LookUp'!$D15, 'Custom Field Tbl'!$Q$5:$Q$1053 &amp; 'Custom Field Tbl'!$S$5:$S$1053, 0)) ), "",
INDEX('Custom Field Tbl'!$R$5:$R$1053, MATCH('CF Values LookUp'!BV$4 &amp; 'CF Values LookUp'!$D15, 'Custom Field Tbl'!$Q$5:$Q$1053 &amp; 'Custom Field Tbl'!$S$5:$S$1053, 0)) )</f>
        <v/>
      </c>
      <c r="BW15" t="str" cm="1">
        <f t="array" ref="BW15">IF(ISNA(INDEX('Custom Field Tbl'!$R$5:$R$1053, MATCH('CF Values LookUp'!BW$4 &amp; 'CF Values LookUp'!$D15, 'Custom Field Tbl'!$Q$5:$Q$1053 &amp; 'Custom Field Tbl'!$S$5:$S$1053, 0)) ), "",
INDEX('Custom Field Tbl'!$R$5:$R$1053, MATCH('CF Values LookUp'!BW$4 &amp; 'CF Values LookUp'!$D15, 'Custom Field Tbl'!$Q$5:$Q$1053 &amp; 'Custom Field Tbl'!$S$5:$S$1053, 0)) )</f>
        <v/>
      </c>
      <c r="BX15" t="str" cm="1">
        <f t="array" ref="BX15">IF(ISNA(INDEX('Custom Field Tbl'!$R$5:$R$1053, MATCH('CF Values LookUp'!BX$4 &amp; 'CF Values LookUp'!$D15, 'Custom Field Tbl'!$Q$5:$Q$1053 &amp; 'Custom Field Tbl'!$S$5:$S$1053, 0)) ), "",
INDEX('Custom Field Tbl'!$R$5:$R$1053, MATCH('CF Values LookUp'!BX$4 &amp; 'CF Values LookUp'!$D15, 'Custom Field Tbl'!$Q$5:$Q$1053 &amp; 'Custom Field Tbl'!$S$5:$S$1053, 0)) )</f>
        <v/>
      </c>
      <c r="BY15" t="str" cm="1">
        <f t="array" ref="BY15">IF(ISNA(INDEX('Custom Field Tbl'!$R$5:$R$1053, MATCH('CF Values LookUp'!BY$4 &amp; 'CF Values LookUp'!$D15, 'Custom Field Tbl'!$Q$5:$Q$1053 &amp; 'Custom Field Tbl'!$S$5:$S$1053, 0)) ), "",
INDEX('Custom Field Tbl'!$R$5:$R$1053, MATCH('CF Values LookUp'!BY$4 &amp; 'CF Values LookUp'!$D15, 'Custom Field Tbl'!$Q$5:$Q$1053 &amp; 'Custom Field Tbl'!$S$5:$S$1053, 0)) )</f>
        <v/>
      </c>
      <c r="BZ15" t="str" cm="1">
        <f t="array" ref="BZ15">IF(ISNA(INDEX('Custom Field Tbl'!$R$5:$R$1053, MATCH('CF Values LookUp'!BZ$4 &amp; 'CF Values LookUp'!$D15, 'Custom Field Tbl'!$Q$5:$Q$1053 &amp; 'Custom Field Tbl'!$S$5:$S$1053, 0)) ), "",
INDEX('Custom Field Tbl'!$R$5:$R$1053, MATCH('CF Values LookUp'!BZ$4 &amp; 'CF Values LookUp'!$D15, 'Custom Field Tbl'!$Q$5:$Q$1053 &amp; 'Custom Field Tbl'!$S$5:$S$1053, 0)) )</f>
        <v/>
      </c>
      <c r="CA15" t="str" cm="1">
        <f t="array" ref="CA15">IF(ISNA(INDEX('Custom Field Tbl'!$R$5:$R$1053, MATCH('CF Values LookUp'!CA$4 &amp; 'CF Values LookUp'!$D15, 'Custom Field Tbl'!$Q$5:$Q$1053 &amp; 'Custom Field Tbl'!$S$5:$S$1053, 0)) ), "",
INDEX('Custom Field Tbl'!$R$5:$R$1053, MATCH('CF Values LookUp'!CA$4 &amp; 'CF Values LookUp'!$D15, 'Custom Field Tbl'!$Q$5:$Q$1053 &amp; 'Custom Field Tbl'!$S$5:$S$1053, 0)) )</f>
        <v/>
      </c>
      <c r="CB15" t="str" cm="1">
        <f t="array" ref="CB15">IF(ISNA(INDEX('Custom Field Tbl'!$R$5:$R$1053, MATCH('CF Values LookUp'!CB$4 &amp; 'CF Values LookUp'!$D15, 'Custom Field Tbl'!$Q$5:$Q$1053 &amp; 'Custom Field Tbl'!$S$5:$S$1053, 0)) ), "",
INDEX('Custom Field Tbl'!$R$5:$R$1053, MATCH('CF Values LookUp'!CB$4 &amp; 'CF Values LookUp'!$D15, 'Custom Field Tbl'!$Q$5:$Q$1053 &amp; 'Custom Field Tbl'!$S$5:$S$1053, 0)) )</f>
        <v/>
      </c>
      <c r="CC15" t="str" cm="1">
        <f t="array" ref="CC15">IF(ISNA(INDEX('Custom Field Tbl'!$R$5:$R$1053, MATCH('CF Values LookUp'!CC$4 &amp; 'CF Values LookUp'!$D15, 'Custom Field Tbl'!$Q$5:$Q$1053 &amp; 'Custom Field Tbl'!$S$5:$S$1053, 0)) ), "",
INDEX('Custom Field Tbl'!$R$5:$R$1053, MATCH('CF Values LookUp'!CC$4 &amp; 'CF Values LookUp'!$D15, 'Custom Field Tbl'!$Q$5:$Q$1053 &amp; 'Custom Field Tbl'!$S$5:$S$1053, 0)) )</f>
        <v/>
      </c>
      <c r="CD15" t="str" cm="1">
        <f t="array" ref="CD15">IF(ISNA(INDEX('Custom Field Tbl'!$R$5:$R$1053, MATCH('CF Values LookUp'!CD$4 &amp; 'CF Values LookUp'!$D15, 'Custom Field Tbl'!$Q$5:$Q$1053 &amp; 'Custom Field Tbl'!$S$5:$S$1053, 0)) ), "",
INDEX('Custom Field Tbl'!$R$5:$R$1053, MATCH('CF Values LookUp'!CD$4 &amp; 'CF Values LookUp'!$D15, 'Custom Field Tbl'!$Q$5:$Q$1053 &amp; 'Custom Field Tbl'!$S$5:$S$1053, 0)) )</f>
        <v/>
      </c>
      <c r="CE15" t="str" cm="1">
        <f t="array" ref="CE15">IF(ISNA(INDEX('Custom Field Tbl'!$R$5:$R$1053, MATCH('CF Values LookUp'!CE$4 &amp; 'CF Values LookUp'!$D15, 'Custom Field Tbl'!$Q$5:$Q$1053 &amp; 'Custom Field Tbl'!$S$5:$S$1053, 0)) ), "",
INDEX('Custom Field Tbl'!$R$5:$R$1053, MATCH('CF Values LookUp'!CE$4 &amp; 'CF Values LookUp'!$D15, 'Custom Field Tbl'!$Q$5:$Q$1053 &amp; 'Custom Field Tbl'!$S$5:$S$1053, 0)) )</f>
        <v/>
      </c>
      <c r="CF15" t="str" cm="1">
        <f t="array" ref="CF15">IF(ISNA(INDEX('Custom Field Tbl'!$R$5:$R$1053, MATCH('CF Values LookUp'!CF$4 &amp; 'CF Values LookUp'!$D15, 'Custom Field Tbl'!$Q$5:$Q$1053 &amp; 'Custom Field Tbl'!$S$5:$S$1053, 0)) ), "",
INDEX('Custom Field Tbl'!$R$5:$R$1053, MATCH('CF Values LookUp'!CF$4 &amp; 'CF Values LookUp'!$D15, 'Custom Field Tbl'!$Q$5:$Q$1053 &amp; 'Custom Field Tbl'!$S$5:$S$1053, 0)) )</f>
        <v/>
      </c>
      <c r="CG15" t="str" cm="1">
        <f t="array" ref="CG15">IF(ISNA(INDEX('Custom Field Tbl'!$R$5:$R$1053, MATCH('CF Values LookUp'!CG$4 &amp; 'CF Values LookUp'!$D15, 'Custom Field Tbl'!$Q$5:$Q$1053 &amp; 'Custom Field Tbl'!$S$5:$S$1053, 0)) ), "",
INDEX('Custom Field Tbl'!$R$5:$R$1053, MATCH('CF Values LookUp'!CG$4 &amp; 'CF Values LookUp'!$D15, 'Custom Field Tbl'!$Q$5:$Q$1053 &amp; 'Custom Field Tbl'!$S$5:$S$1053, 0)) )</f>
        <v/>
      </c>
      <c r="CH15" t="str" cm="1">
        <f t="array" ref="CH15">IF(ISNA(INDEX('Custom Field Tbl'!$R$5:$R$1053, MATCH('CF Values LookUp'!CH$4 &amp; 'CF Values LookUp'!$D15, 'Custom Field Tbl'!$Q$5:$Q$1053 &amp; 'Custom Field Tbl'!$S$5:$S$1053, 0)) ), "",
INDEX('Custom Field Tbl'!$R$5:$R$1053, MATCH('CF Values LookUp'!CH$4 &amp; 'CF Values LookUp'!$D15, 'Custom Field Tbl'!$Q$5:$Q$1053 &amp; 'Custom Field Tbl'!$S$5:$S$1053, 0)) )</f>
        <v/>
      </c>
      <c r="CI15" t="str" cm="1">
        <f t="array" ref="CI15">IF(ISNA(INDEX('Custom Field Tbl'!$R$5:$R$1053, MATCH('CF Values LookUp'!CI$4 &amp; 'CF Values LookUp'!$D15, 'Custom Field Tbl'!$Q$5:$Q$1053 &amp; 'Custom Field Tbl'!$S$5:$S$1053, 0)) ), "",
INDEX('Custom Field Tbl'!$R$5:$R$1053, MATCH('CF Values LookUp'!CI$4 &amp; 'CF Values LookUp'!$D15, 'Custom Field Tbl'!$Q$5:$Q$1053 &amp; 'Custom Field Tbl'!$S$5:$S$1053, 0)) )</f>
        <v/>
      </c>
      <c r="CJ15" t="str" cm="1">
        <f t="array" ref="CJ15">IF(ISNA(INDEX('Custom Field Tbl'!$R$5:$R$1053, MATCH('CF Values LookUp'!CJ$4 &amp; 'CF Values LookUp'!$D15, 'Custom Field Tbl'!$Q$5:$Q$1053 &amp; 'Custom Field Tbl'!$S$5:$S$1053, 0)) ), "",
INDEX('Custom Field Tbl'!$R$5:$R$1053, MATCH('CF Values LookUp'!CJ$4 &amp; 'CF Values LookUp'!$D15, 'Custom Field Tbl'!$Q$5:$Q$1053 &amp; 'Custom Field Tbl'!$S$5:$S$1053, 0)) )</f>
        <v/>
      </c>
      <c r="CK15" t="str" cm="1">
        <f t="array" ref="CK15">IF(ISNA(INDEX('Custom Field Tbl'!$R$5:$R$1053, MATCH('CF Values LookUp'!CK$4 &amp; 'CF Values LookUp'!$D15, 'Custom Field Tbl'!$Q$5:$Q$1053 &amp; 'Custom Field Tbl'!$S$5:$S$1053, 0)) ), "",
INDEX('Custom Field Tbl'!$R$5:$R$1053, MATCH('CF Values LookUp'!CK$4 &amp; 'CF Values LookUp'!$D15, 'Custom Field Tbl'!$Q$5:$Q$1053 &amp; 'Custom Field Tbl'!$S$5:$S$1053, 0)) )</f>
        <v/>
      </c>
      <c r="CL15" t="str" cm="1">
        <f t="array" ref="CL15">IF(ISNA(INDEX('Custom Field Tbl'!$R$5:$R$1053, MATCH('CF Values LookUp'!CL$4 &amp; 'CF Values LookUp'!$D15, 'Custom Field Tbl'!$Q$5:$Q$1053 &amp; 'Custom Field Tbl'!$S$5:$S$1053, 0)) ), "",
INDEX('Custom Field Tbl'!$R$5:$R$1053, MATCH('CF Values LookUp'!CL$4 &amp; 'CF Values LookUp'!$D15, 'Custom Field Tbl'!$Q$5:$Q$1053 &amp; 'Custom Field Tbl'!$S$5:$S$1053, 0)) )</f>
        <v/>
      </c>
      <c r="CM15" t="str" cm="1">
        <f t="array" ref="CM15">IF(ISNA(INDEX('Custom Field Tbl'!$R$5:$R$1053, MATCH('CF Values LookUp'!CM$4 &amp; 'CF Values LookUp'!$D15, 'Custom Field Tbl'!$Q$5:$Q$1053 &amp; 'Custom Field Tbl'!$S$5:$S$1053, 0)) ), "",
INDEX('Custom Field Tbl'!$R$5:$R$1053, MATCH('CF Values LookUp'!CM$4 &amp; 'CF Values LookUp'!$D15, 'Custom Field Tbl'!$Q$5:$Q$1053 &amp; 'Custom Field Tbl'!$S$5:$S$1053, 0)) )</f>
        <v/>
      </c>
      <c r="CN15" t="str" cm="1">
        <f t="array" ref="CN15">IF(ISNA(INDEX('Custom Field Tbl'!$R$5:$R$1053, MATCH('CF Values LookUp'!CN$4 &amp; 'CF Values LookUp'!$D15, 'Custom Field Tbl'!$Q$5:$Q$1053 &amp; 'Custom Field Tbl'!$S$5:$S$1053, 0)) ), "",
INDEX('Custom Field Tbl'!$R$5:$R$1053, MATCH('CF Values LookUp'!CN$4 &amp; 'CF Values LookUp'!$D15, 'Custom Field Tbl'!$Q$5:$Q$1053 &amp; 'Custom Field Tbl'!$S$5:$S$1053, 0)) )</f>
        <v/>
      </c>
      <c r="CO15" t="str" cm="1">
        <f t="array" ref="CO15">IF(ISNA(INDEX('Custom Field Tbl'!$R$5:$R$1053, MATCH('CF Values LookUp'!CO$4 &amp; 'CF Values LookUp'!$D15, 'Custom Field Tbl'!$Q$5:$Q$1053 &amp; 'Custom Field Tbl'!$S$5:$S$1053, 0)) ), "",
INDEX('Custom Field Tbl'!$R$5:$R$1053, MATCH('CF Values LookUp'!CO$4 &amp; 'CF Values LookUp'!$D15, 'Custom Field Tbl'!$Q$5:$Q$1053 &amp; 'Custom Field Tbl'!$S$5:$S$1053, 0)) )</f>
        <v/>
      </c>
      <c r="CP15" t="str" cm="1">
        <f t="array" ref="CP15">IF(ISNA(INDEX('Custom Field Tbl'!$R$5:$R$1053, MATCH('CF Values LookUp'!CP$4 &amp; 'CF Values LookUp'!$D15, 'Custom Field Tbl'!$Q$5:$Q$1053 &amp; 'Custom Field Tbl'!$S$5:$S$1053, 0)) ), "",
INDEX('Custom Field Tbl'!$R$5:$R$1053, MATCH('CF Values LookUp'!CP$4 &amp; 'CF Values LookUp'!$D15, 'Custom Field Tbl'!$Q$5:$Q$1053 &amp; 'Custom Field Tbl'!$S$5:$S$1053, 0)) )</f>
        <v/>
      </c>
      <c r="CQ15" t="str" cm="1">
        <f t="array" ref="CQ15">IF(ISNA(INDEX('Custom Field Tbl'!$R$5:$R$1053, MATCH('CF Values LookUp'!CQ$4 &amp; 'CF Values LookUp'!$D15, 'Custom Field Tbl'!$Q$5:$Q$1053 &amp; 'Custom Field Tbl'!$S$5:$S$1053, 0)) ), "",
INDEX('Custom Field Tbl'!$R$5:$R$1053, MATCH('CF Values LookUp'!CQ$4 &amp; 'CF Values LookUp'!$D15, 'Custom Field Tbl'!$Q$5:$Q$1053 &amp; 'Custom Field Tbl'!$S$5:$S$1053, 0)) )</f>
        <v/>
      </c>
      <c r="CR15" t="str" cm="1">
        <f t="array" ref="CR15">IF(ISNA(INDEX('Custom Field Tbl'!$R$5:$R$1053, MATCH('CF Values LookUp'!CR$4 &amp; 'CF Values LookUp'!$D15, 'Custom Field Tbl'!$Q$5:$Q$1053 &amp; 'Custom Field Tbl'!$S$5:$S$1053, 0)) ), "",
INDEX('Custom Field Tbl'!$R$5:$R$1053, MATCH('CF Values LookUp'!CR$4 &amp; 'CF Values LookUp'!$D15, 'Custom Field Tbl'!$Q$5:$Q$1053 &amp; 'Custom Field Tbl'!$S$5:$S$1053, 0)) )</f>
        <v/>
      </c>
      <c r="CS15" t="str" cm="1">
        <f t="array" ref="CS15">IF(ISNA(INDEX('Custom Field Tbl'!$R$5:$R$1053, MATCH('CF Values LookUp'!CS$4 &amp; 'CF Values LookUp'!$D15, 'Custom Field Tbl'!$Q$5:$Q$1053 &amp; 'Custom Field Tbl'!$S$5:$S$1053, 0)) ), "",
INDEX('Custom Field Tbl'!$R$5:$R$1053, MATCH('CF Values LookUp'!CS$4 &amp; 'CF Values LookUp'!$D15, 'Custom Field Tbl'!$Q$5:$Q$1053 &amp; 'Custom Field Tbl'!$S$5:$S$1053, 0)) )</f>
        <v/>
      </c>
      <c r="CT15" t="str" cm="1">
        <f t="array" ref="CT15">IF(ISNA(INDEX('Custom Field Tbl'!$R$5:$R$1053, MATCH('CF Values LookUp'!CT$4 &amp; 'CF Values LookUp'!$D15, 'Custom Field Tbl'!$Q$5:$Q$1053 &amp; 'Custom Field Tbl'!$S$5:$S$1053, 0)) ), "",
INDEX('Custom Field Tbl'!$R$5:$R$1053, MATCH('CF Values LookUp'!CT$4 &amp; 'CF Values LookUp'!$D15, 'Custom Field Tbl'!$Q$5:$Q$1053 &amp; 'Custom Field Tbl'!$S$5:$S$1053, 0)) )</f>
        <v/>
      </c>
      <c r="CU15" t="str" cm="1">
        <f t="array" ref="CU15">IF(ISNA(INDEX('Custom Field Tbl'!$R$5:$R$1053, MATCH('CF Values LookUp'!CU$4 &amp; 'CF Values LookUp'!$D15, 'Custom Field Tbl'!$Q$5:$Q$1053 &amp; 'Custom Field Tbl'!$S$5:$S$1053, 0)) ), "",
INDEX('Custom Field Tbl'!$R$5:$R$1053, MATCH('CF Values LookUp'!CU$4 &amp; 'CF Values LookUp'!$D15, 'Custom Field Tbl'!$Q$5:$Q$1053 &amp; 'Custom Field Tbl'!$S$5:$S$1053, 0)) )</f>
        <v/>
      </c>
      <c r="CV15" t="str" cm="1">
        <f t="array" ref="CV15">IF(ISNA(INDEX('Custom Field Tbl'!$R$5:$R$1053, MATCH('CF Values LookUp'!CV$4 &amp; 'CF Values LookUp'!$D15, 'Custom Field Tbl'!$Q$5:$Q$1053 &amp; 'Custom Field Tbl'!$S$5:$S$1053, 0)) ), "",
INDEX('Custom Field Tbl'!$R$5:$R$1053, MATCH('CF Values LookUp'!CV$4 &amp; 'CF Values LookUp'!$D15, 'Custom Field Tbl'!$Q$5:$Q$1053 &amp; 'Custom Field Tbl'!$S$5:$S$1053, 0)) )</f>
        <v/>
      </c>
      <c r="CW15" t="str" cm="1">
        <f t="array" ref="CW15">IF(ISNA(INDEX('Custom Field Tbl'!$R$5:$R$1053, MATCH('CF Values LookUp'!CW$4 &amp; 'CF Values LookUp'!$D15, 'Custom Field Tbl'!$Q$5:$Q$1053 &amp; 'Custom Field Tbl'!$S$5:$S$1053, 0)) ), "",
INDEX('Custom Field Tbl'!$R$5:$R$1053, MATCH('CF Values LookUp'!CW$4 &amp; 'CF Values LookUp'!$D15, 'Custom Field Tbl'!$Q$5:$Q$1053 &amp; 'Custom Field Tbl'!$S$5:$S$1053, 0)) )</f>
        <v/>
      </c>
      <c r="CX15" t="str" cm="1">
        <f t="array" ref="CX15">IF(ISNA(INDEX('Custom Field Tbl'!$R$5:$R$1053, MATCH('CF Values LookUp'!CX$4 &amp; 'CF Values LookUp'!$D15, 'Custom Field Tbl'!$Q$5:$Q$1053 &amp; 'Custom Field Tbl'!$S$5:$S$1053, 0)) ), "",
INDEX('Custom Field Tbl'!$R$5:$R$1053, MATCH('CF Values LookUp'!CX$4 &amp; 'CF Values LookUp'!$D15, 'Custom Field Tbl'!$Q$5:$Q$1053 &amp; 'Custom Field Tbl'!$S$5:$S$1053, 0)) )</f>
        <v>Wood</v>
      </c>
      <c r="CY15" t="str" cm="1">
        <f t="array" ref="CY15">IF(ISNA(INDEX('Custom Field Tbl'!$R$5:$R$1053, MATCH('CF Values LookUp'!CY$4 &amp; 'CF Values LookUp'!$D15, 'Custom Field Tbl'!$Q$5:$Q$1053 &amp; 'Custom Field Tbl'!$S$5:$S$1053, 0)) ), "",
INDEX('Custom Field Tbl'!$R$5:$R$1053, MATCH('CF Values LookUp'!CY$4 &amp; 'CF Values LookUp'!$D15, 'Custom Field Tbl'!$Q$5:$Q$1053 &amp; 'Custom Field Tbl'!$S$5:$S$1053, 0)) )</f>
        <v/>
      </c>
      <c r="CZ15" t="str" cm="1">
        <f t="array" ref="CZ15">IF(ISNA(INDEX('Custom Field Tbl'!$R$5:$R$1053, MATCH('CF Values LookUp'!CZ$4 &amp; 'CF Values LookUp'!$D15, 'Custom Field Tbl'!$Q$5:$Q$1053 &amp; 'Custom Field Tbl'!$S$5:$S$1053, 0)) ), "",
INDEX('Custom Field Tbl'!$R$5:$R$1053, MATCH('CF Values LookUp'!CZ$4 &amp; 'CF Values LookUp'!$D15, 'Custom Field Tbl'!$Q$5:$Q$1053 &amp; 'Custom Field Tbl'!$S$5:$S$1053, 0)) )</f>
        <v/>
      </c>
      <c r="DA15" t="str" cm="1">
        <f t="array" ref="DA15">IF(ISNA(INDEX('Custom Field Tbl'!$R$5:$R$1053, MATCH('CF Values LookUp'!DA$4 &amp; 'CF Values LookUp'!$D15, 'Custom Field Tbl'!$Q$5:$Q$1053 &amp; 'Custom Field Tbl'!$S$5:$S$1053, 0)) ), "",
INDEX('Custom Field Tbl'!$R$5:$R$1053, MATCH('CF Values LookUp'!DA$4 &amp; 'CF Values LookUp'!$D15, 'Custom Field Tbl'!$Q$5:$Q$1053 &amp; 'Custom Field Tbl'!$S$5:$S$1053, 0)) )</f>
        <v/>
      </c>
      <c r="DB15" t="str" cm="1">
        <f t="array" ref="DB15">IF(ISNA(INDEX('Custom Field Tbl'!$R$5:$R$1053, MATCH('CF Values LookUp'!DB$4 &amp; 'CF Values LookUp'!$D15, 'Custom Field Tbl'!$Q$5:$Q$1053 &amp; 'Custom Field Tbl'!$S$5:$S$1053, 0)) ), "",
INDEX('Custom Field Tbl'!$R$5:$R$1053, MATCH('CF Values LookUp'!DB$4 &amp; 'CF Values LookUp'!$D15, 'Custom Field Tbl'!$Q$5:$Q$1053 &amp; 'Custom Field Tbl'!$S$5:$S$1053, 0)) )</f>
        <v/>
      </c>
      <c r="DC15" t="str" cm="1">
        <f t="array" ref="DC15">IF(ISNA(INDEX('Custom Field Tbl'!$R$5:$R$1053, MATCH('CF Values LookUp'!DC$4 &amp; 'CF Values LookUp'!$D15, 'Custom Field Tbl'!$Q$5:$Q$1053 &amp; 'Custom Field Tbl'!$S$5:$S$1053, 0)) ), "",
INDEX('Custom Field Tbl'!$R$5:$R$1053, MATCH('CF Values LookUp'!DC$4 &amp; 'CF Values LookUp'!$D15, 'Custom Field Tbl'!$Q$5:$Q$1053 &amp; 'Custom Field Tbl'!$S$5:$S$1053, 0)) )</f>
        <v/>
      </c>
      <c r="DD15" t="str" cm="1">
        <f t="array" ref="DD15">IF(ISNA(INDEX('Custom Field Tbl'!$R$5:$R$1053, MATCH('CF Values LookUp'!DD$4 &amp; 'CF Values LookUp'!$D15, 'Custom Field Tbl'!$Q$5:$Q$1053 &amp; 'Custom Field Tbl'!$S$5:$S$1053, 0)) ), "",
INDEX('Custom Field Tbl'!$R$5:$R$1053, MATCH('CF Values LookUp'!DD$4 &amp; 'CF Values LookUp'!$D15, 'Custom Field Tbl'!$Q$5:$Q$1053 &amp; 'Custom Field Tbl'!$S$5:$S$1053, 0)) )</f>
        <v/>
      </c>
      <c r="DE15" t="str" cm="1">
        <f t="array" ref="DE15">IF(ISNA(INDEX('Custom Field Tbl'!$R$5:$R$1053, MATCH('CF Values LookUp'!DE$4 &amp; 'CF Values LookUp'!$D15, 'Custom Field Tbl'!$Q$5:$Q$1053 &amp; 'Custom Field Tbl'!$S$5:$S$1053, 0)) ), "",
INDEX('Custom Field Tbl'!$R$5:$R$1053, MATCH('CF Values LookUp'!DE$4 &amp; 'CF Values LookUp'!$D15, 'Custom Field Tbl'!$Q$5:$Q$1053 &amp; 'Custom Field Tbl'!$S$5:$S$1053, 0)) )</f>
        <v/>
      </c>
      <c r="DF15" t="str" cm="1">
        <f t="array" ref="DF15">IF(ISNA(INDEX('Custom Field Tbl'!$R$5:$R$1053, MATCH('CF Values LookUp'!DF$4 &amp; 'CF Values LookUp'!$D15, 'Custom Field Tbl'!$Q$5:$Q$1053 &amp; 'Custom Field Tbl'!$S$5:$S$1053, 0)) ), "",
INDEX('Custom Field Tbl'!$R$5:$R$1053, MATCH('CF Values LookUp'!DF$4 &amp; 'CF Values LookUp'!$D15, 'Custom Field Tbl'!$Q$5:$Q$1053 &amp; 'Custom Field Tbl'!$S$5:$S$1053, 0)) )</f>
        <v/>
      </c>
      <c r="DG15" t="str" cm="1">
        <f t="array" ref="DG15">IF(ISNA(INDEX('Custom Field Tbl'!$R$5:$R$1053, MATCH('CF Values LookUp'!DG$4 &amp; 'CF Values LookUp'!$D15, 'Custom Field Tbl'!$Q$5:$Q$1053 &amp; 'Custom Field Tbl'!$S$5:$S$1053, 0)) ), "",
INDEX('Custom Field Tbl'!$R$5:$R$1053, MATCH('CF Values LookUp'!DG$4 &amp; 'CF Values LookUp'!$D15, 'Custom Field Tbl'!$Q$5:$Q$1053 &amp; 'Custom Field Tbl'!$S$5:$S$1053, 0)) )</f>
        <v/>
      </c>
      <c r="DH15" t="str" cm="1">
        <f t="array" ref="DH15">IF(ISNA(INDEX('Custom Field Tbl'!$R$5:$R$1053, MATCH('CF Values LookUp'!DH$4 &amp; 'CF Values LookUp'!$D15, 'Custom Field Tbl'!$Q$5:$Q$1053 &amp; 'Custom Field Tbl'!$S$5:$S$1053, 0)) ), "",
INDEX('Custom Field Tbl'!$R$5:$R$1053, MATCH('CF Values LookUp'!DH$4 &amp; 'CF Values LookUp'!$D15, 'Custom Field Tbl'!$Q$5:$Q$1053 &amp; 'Custom Field Tbl'!$S$5:$S$1053, 0)) )</f>
        <v/>
      </c>
      <c r="DI15" t="str" cm="1">
        <f t="array" ref="DI15">IF(ISNA(INDEX('Custom Field Tbl'!$R$5:$R$1053, MATCH('CF Values LookUp'!DI$4 &amp; 'CF Values LookUp'!$D15, 'Custom Field Tbl'!$Q$5:$Q$1053 &amp; 'Custom Field Tbl'!$S$5:$S$1053, 0)) ), "",
INDEX('Custom Field Tbl'!$R$5:$R$1053, MATCH('CF Values LookUp'!DI$4 &amp; 'CF Values LookUp'!$D15, 'Custom Field Tbl'!$Q$5:$Q$1053 &amp; 'Custom Field Tbl'!$S$5:$S$1053, 0)) )</f>
        <v/>
      </c>
      <c r="DJ15" t="str" cm="1">
        <f t="array" ref="DJ15">IF(ISNA(INDEX('Custom Field Tbl'!$R$5:$R$1053, MATCH('CF Values LookUp'!DJ$4 &amp; 'CF Values LookUp'!$D15, 'Custom Field Tbl'!$Q$5:$Q$1053 &amp; 'Custom Field Tbl'!$S$5:$S$1053, 0)) ), "",
INDEX('Custom Field Tbl'!$R$5:$R$1053, MATCH('CF Values LookUp'!DJ$4 &amp; 'CF Values LookUp'!$D15, 'Custom Field Tbl'!$Q$5:$Q$1053 &amp; 'Custom Field Tbl'!$S$5:$S$1053, 0)) )</f>
        <v/>
      </c>
      <c r="DK15" t="str" cm="1">
        <f t="array" ref="DK15">IF(ISNA(INDEX('Custom Field Tbl'!$R$5:$R$1053, MATCH('CF Values LookUp'!DK$4 &amp; 'CF Values LookUp'!$D15, 'Custom Field Tbl'!$Q$5:$Q$1053 &amp; 'Custom Field Tbl'!$S$5:$S$1053, 0)) ), "",
INDEX('Custom Field Tbl'!$R$5:$R$1053, MATCH('CF Values LookUp'!DK$4 &amp; 'CF Values LookUp'!$D15, 'Custom Field Tbl'!$Q$5:$Q$1053 &amp; 'Custom Field Tbl'!$S$5:$S$1053, 0)) )</f>
        <v/>
      </c>
      <c r="DL15" t="str" cm="1">
        <f t="array" ref="DL15">IF(ISNA(INDEX('Custom Field Tbl'!$R$5:$R$1053, MATCH('CF Values LookUp'!DL$4 &amp; 'CF Values LookUp'!$D15, 'Custom Field Tbl'!$Q$5:$Q$1053 &amp; 'Custom Field Tbl'!$S$5:$S$1053, 0)) ), "",
INDEX('Custom Field Tbl'!$R$5:$R$1053, MATCH('CF Values LookUp'!DL$4 &amp; 'CF Values LookUp'!$D15, 'Custom Field Tbl'!$Q$5:$Q$1053 &amp; 'Custom Field Tbl'!$S$5:$S$1053, 0)) )</f>
        <v/>
      </c>
      <c r="DM15" t="str" cm="1">
        <f t="array" ref="DM15">IF(ISNA(INDEX('Custom Field Tbl'!$R$5:$R$1053, MATCH('CF Values LookUp'!DM$4 &amp; 'CF Values LookUp'!$D15, 'Custom Field Tbl'!$Q$5:$Q$1053 &amp; 'Custom Field Tbl'!$S$5:$S$1053, 0)) ), "",
INDEX('Custom Field Tbl'!$R$5:$R$1053, MATCH('CF Values LookUp'!DM$4 &amp; 'CF Values LookUp'!$D15, 'Custom Field Tbl'!$Q$5:$Q$1053 &amp; 'Custom Field Tbl'!$S$5:$S$1053, 0)) )</f>
        <v/>
      </c>
      <c r="DN15" t="str" cm="1">
        <f t="array" ref="DN15">IF(ISNA(INDEX('Custom Field Tbl'!$R$5:$R$1053, MATCH('CF Values LookUp'!DN$4 &amp; 'CF Values LookUp'!$D15, 'Custom Field Tbl'!$Q$5:$Q$1053 &amp; 'Custom Field Tbl'!$S$5:$S$1053, 0)) ), "",
INDEX('Custom Field Tbl'!$R$5:$R$1053, MATCH('CF Values LookUp'!DN$4 &amp; 'CF Values LookUp'!$D15, 'Custom Field Tbl'!$Q$5:$Q$1053 &amp; 'Custom Field Tbl'!$S$5:$S$1053, 0)) )</f>
        <v>Turnstile</v>
      </c>
      <c r="DO15" t="str" cm="1">
        <f t="array" ref="DO15">IF(ISNA(INDEX('Custom Field Tbl'!$R$5:$R$1053, MATCH('CF Values LookUp'!DO$4 &amp; 'CF Values LookUp'!$D15, 'Custom Field Tbl'!$Q$5:$Q$1053 &amp; 'Custom Field Tbl'!$S$5:$S$1053, 0)) ), "",
INDEX('Custom Field Tbl'!$R$5:$R$1053, MATCH('CF Values LookUp'!DO$4 &amp; 'CF Values LookUp'!$D15, 'Custom Field Tbl'!$Q$5:$Q$1053 &amp; 'Custom Field Tbl'!$S$5:$S$1053, 0)) )</f>
        <v/>
      </c>
      <c r="DP15" t="str" cm="1">
        <f t="array" ref="DP15">IF(ISNA(INDEX('Custom Field Tbl'!$R$5:$R$1053, MATCH('CF Values LookUp'!DP$4 &amp; 'CF Values LookUp'!$D15, 'Custom Field Tbl'!$Q$5:$Q$1053 &amp; 'Custom Field Tbl'!$S$5:$S$1053, 0)) ), "",
INDEX('Custom Field Tbl'!$R$5:$R$1053, MATCH('CF Values LookUp'!DP$4 &amp; 'CF Values LookUp'!$D15, 'Custom Field Tbl'!$Q$5:$Q$1053 &amp; 'Custom Field Tbl'!$S$5:$S$1053, 0)) )</f>
        <v/>
      </c>
      <c r="DQ15" t="str" cm="1">
        <f t="array" ref="DQ15">IF(ISNA(INDEX('Custom Field Tbl'!$R$5:$R$1053, MATCH('CF Values LookUp'!DQ$4 &amp; 'CF Values LookUp'!$D15, 'Custom Field Tbl'!$Q$5:$Q$1053 &amp; 'Custom Field Tbl'!$S$5:$S$1053, 0)) ), "",
INDEX('Custom Field Tbl'!$R$5:$R$1053, MATCH('CF Values LookUp'!DQ$4 &amp; 'CF Values LookUp'!$D15, 'Custom Field Tbl'!$Q$5:$Q$1053 &amp; 'Custom Field Tbl'!$S$5:$S$1053, 0)) )</f>
        <v/>
      </c>
      <c r="DR15" t="str" cm="1">
        <f t="array" ref="DR15">IF(ISNA(INDEX('Custom Field Tbl'!$R$5:$R$1053, MATCH('CF Values LookUp'!DR$4 &amp; 'CF Values LookUp'!$D15, 'Custom Field Tbl'!$Q$5:$Q$1053 &amp; 'Custom Field Tbl'!$S$5:$S$1053, 0)) ), "",
INDEX('Custom Field Tbl'!$R$5:$R$1053, MATCH('CF Values LookUp'!DR$4 &amp; 'CF Values LookUp'!$D15, 'Custom Field Tbl'!$Q$5:$Q$1053 &amp; 'Custom Field Tbl'!$S$5:$S$1053, 0)) )</f>
        <v/>
      </c>
      <c r="DS15" t="str" cm="1">
        <f t="array" ref="DS15">IF(ISNA(INDEX('Custom Field Tbl'!$R$5:$R$1053, MATCH('CF Values LookUp'!DS$4 &amp; 'CF Values LookUp'!$D15, 'Custom Field Tbl'!$Q$5:$Q$1053 &amp; 'Custom Field Tbl'!$S$5:$S$1053, 0)) ), "",
INDEX('Custom Field Tbl'!$R$5:$R$1053, MATCH('CF Values LookUp'!DS$4 &amp; 'CF Values LookUp'!$D15, 'Custom Field Tbl'!$Q$5:$Q$1053 &amp; 'Custom Field Tbl'!$S$5:$S$1053, 0)) )</f>
        <v/>
      </c>
      <c r="DT15" t="str" cm="1">
        <f t="array" ref="DT15">IF(ISNA(INDEX('Custom Field Tbl'!$R$5:$R$1053, MATCH('CF Values LookUp'!DT$4 &amp; 'CF Values LookUp'!$D15, 'Custom Field Tbl'!$Q$5:$Q$1053 &amp; 'Custom Field Tbl'!$S$5:$S$1053, 0)) ), "",
INDEX('Custom Field Tbl'!$R$5:$R$1053, MATCH('CF Values LookUp'!DT$4 &amp; 'CF Values LookUp'!$D15, 'Custom Field Tbl'!$Q$5:$Q$1053 &amp; 'Custom Field Tbl'!$S$5:$S$1053, 0)) )</f>
        <v/>
      </c>
      <c r="DU15" t="str" cm="1">
        <f t="array" ref="DU15">IF(ISNA(INDEX('Custom Field Tbl'!$R$5:$R$1053, MATCH('CF Values LookUp'!DU$4 &amp; 'CF Values LookUp'!$D15, 'Custom Field Tbl'!$Q$5:$Q$1053 &amp; 'Custom Field Tbl'!$S$5:$S$1053, 0)) ), "",
INDEX('Custom Field Tbl'!$R$5:$R$1053, MATCH('CF Values LookUp'!DU$4 &amp; 'CF Values LookUp'!$D15, 'Custom Field Tbl'!$Q$5:$Q$1053 &amp; 'Custom Field Tbl'!$S$5:$S$1053, 0)) )</f>
        <v/>
      </c>
      <c r="DV15" t="str" cm="1">
        <f t="array" ref="DV15">IF(ISNA(INDEX('Custom Field Tbl'!$R$5:$R$1053, MATCH('CF Values LookUp'!DV$4 &amp; 'CF Values LookUp'!$D15, 'Custom Field Tbl'!$Q$5:$Q$1053 &amp; 'Custom Field Tbl'!$S$5:$S$1053, 0)) ), "",
INDEX('Custom Field Tbl'!$R$5:$R$1053, MATCH('CF Values LookUp'!DV$4 &amp; 'CF Values LookUp'!$D15, 'Custom Field Tbl'!$Q$5:$Q$1053 &amp; 'Custom Field Tbl'!$S$5:$S$1053, 0)) )</f>
        <v/>
      </c>
      <c r="DW15" t="str" cm="1">
        <f t="array" ref="DW15">IF(ISNA(INDEX('Custom Field Tbl'!$R$5:$R$1053, MATCH('CF Values LookUp'!DW$4 &amp; 'CF Values LookUp'!$D15, 'Custom Field Tbl'!$Q$5:$Q$1053 &amp; 'Custom Field Tbl'!$S$5:$S$1053, 0)) ), "",
INDEX('Custom Field Tbl'!$R$5:$R$1053, MATCH('CF Values LookUp'!DW$4 &amp; 'CF Values LookUp'!$D15, 'Custom Field Tbl'!$Q$5:$Q$1053 &amp; 'Custom Field Tbl'!$S$5:$S$1053, 0)) )</f>
        <v/>
      </c>
      <c r="DX15" t="str" cm="1">
        <f t="array" ref="DX15">IF(ISNA(INDEX('Custom Field Tbl'!$R$5:$R$1053, MATCH('CF Values LookUp'!DX$4 &amp; 'CF Values LookUp'!$D15, 'Custom Field Tbl'!$Q$5:$Q$1053 &amp; 'Custom Field Tbl'!$S$5:$S$1053, 0)) ), "",
INDEX('Custom Field Tbl'!$R$5:$R$1053, MATCH('CF Values LookUp'!DX$4 &amp; 'CF Values LookUp'!$D15, 'Custom Field Tbl'!$Q$5:$Q$1053 &amp; 'Custom Field Tbl'!$S$5:$S$1053, 0)) )</f>
        <v/>
      </c>
      <c r="DY15" t="str" cm="1">
        <f t="array" ref="DY15">IF(ISNA(INDEX('Custom Field Tbl'!$R$5:$R$1053, MATCH('CF Values LookUp'!DY$4 &amp; 'CF Values LookUp'!$D15, 'Custom Field Tbl'!$Q$5:$Q$1053 &amp; 'Custom Field Tbl'!$S$5:$S$1053, 0)) ), "",
INDEX('Custom Field Tbl'!$R$5:$R$1053, MATCH('CF Values LookUp'!DY$4 &amp; 'CF Values LookUp'!$D15, 'Custom Field Tbl'!$Q$5:$Q$1053 &amp; 'Custom Field Tbl'!$S$5:$S$1053, 0)) )</f>
        <v>Propane</v>
      </c>
      <c r="DZ15" t="str" cm="1">
        <f t="array" ref="DZ15">IF(ISNA(INDEX('Custom Field Tbl'!$R$5:$R$1053, MATCH('CF Values LookUp'!DZ$4 &amp; 'CF Values LookUp'!$D15, 'Custom Field Tbl'!$Q$5:$Q$1053 &amp; 'Custom Field Tbl'!$S$5:$S$1053, 0)) ), "",
INDEX('Custom Field Tbl'!$R$5:$R$1053, MATCH('CF Values LookUp'!DZ$4 &amp; 'CF Values LookUp'!$D15, 'Custom Field Tbl'!$Q$5:$Q$1053 &amp; 'Custom Field Tbl'!$S$5:$S$1053, 0)) )</f>
        <v/>
      </c>
      <c r="EA15" t="str" cm="1">
        <f t="array" ref="EA15">IF(ISNA(INDEX('Custom Field Tbl'!$R$5:$R$1053, MATCH('CF Values LookUp'!EA$4 &amp; 'CF Values LookUp'!$D15, 'Custom Field Tbl'!$Q$5:$Q$1053 &amp; 'Custom Field Tbl'!$S$5:$S$1053, 0)) ), "",
INDEX('Custom Field Tbl'!$R$5:$R$1053, MATCH('CF Values LookUp'!EA$4 &amp; 'CF Values LookUp'!$D15, 'Custom Field Tbl'!$Q$5:$Q$1053 &amp; 'Custom Field Tbl'!$S$5:$S$1053, 0)) )</f>
        <v/>
      </c>
      <c r="EB15" t="str" cm="1">
        <f t="array" ref="EB15">IF(ISNA(INDEX('Custom Field Tbl'!$R$5:$R$1053, MATCH('CF Values LookUp'!EB$4 &amp; 'CF Values LookUp'!$D15, 'Custom Field Tbl'!$Q$5:$Q$1053 &amp; 'Custom Field Tbl'!$S$5:$S$1053, 0)) ), "",
INDEX('Custom Field Tbl'!$R$5:$R$1053, MATCH('CF Values LookUp'!EB$4 &amp; 'CF Values LookUp'!$D15, 'Custom Field Tbl'!$Q$5:$Q$1053 &amp; 'Custom Field Tbl'!$S$5:$S$1053, 0)) )</f>
        <v/>
      </c>
      <c r="EC15" t="str" cm="1">
        <f t="array" ref="EC15">IF(ISNA(INDEX('Custom Field Tbl'!$R$5:$R$1053, MATCH('CF Values LookUp'!EC$4 &amp; 'CF Values LookUp'!$D15, 'Custom Field Tbl'!$Q$5:$Q$1053 &amp; 'Custom Field Tbl'!$S$5:$S$1053, 0)) ), "",
INDEX('Custom Field Tbl'!$R$5:$R$1053, MATCH('CF Values LookUp'!EC$4 &amp; 'CF Values LookUp'!$D15, 'Custom Field Tbl'!$Q$5:$Q$1053 &amp; 'Custom Field Tbl'!$S$5:$S$1053, 0)) )</f>
        <v/>
      </c>
      <c r="ED15" t="str" cm="1">
        <f t="array" ref="ED15">IF(ISNA(INDEX('Custom Field Tbl'!$R$5:$R$1053, MATCH('CF Values LookUp'!ED$4 &amp; 'CF Values LookUp'!$D15, 'Custom Field Tbl'!$Q$5:$Q$1053 &amp; 'Custom Field Tbl'!$S$5:$S$1053, 0)) ), "",
INDEX('Custom Field Tbl'!$R$5:$R$1053, MATCH('CF Values LookUp'!ED$4 &amp; 'CF Values LookUp'!$D15, 'Custom Field Tbl'!$Q$5:$Q$1053 &amp; 'Custom Field Tbl'!$S$5:$S$1053, 0)) )</f>
        <v/>
      </c>
      <c r="EE15" t="str" cm="1">
        <f t="array" ref="EE15">IF(ISNA(INDEX('Custom Field Tbl'!$R$5:$R$1053, MATCH('CF Values LookUp'!EE$4 &amp; 'CF Values LookUp'!$D15, 'Custom Field Tbl'!$Q$5:$Q$1053 &amp; 'Custom Field Tbl'!$S$5:$S$1053, 0)) ), "",
INDEX('Custom Field Tbl'!$R$5:$R$1053, MATCH('CF Values LookUp'!EE$4 &amp; 'CF Values LookUp'!$D15, 'Custom Field Tbl'!$Q$5:$Q$1053 &amp; 'Custom Field Tbl'!$S$5:$S$1053, 0)) )</f>
        <v/>
      </c>
      <c r="EF15" t="str" cm="1">
        <f t="array" ref="EF15">IF(ISNA(INDEX('Custom Field Tbl'!$R$5:$R$1053, MATCH('CF Values LookUp'!EF$4 &amp; 'CF Values LookUp'!$D15, 'Custom Field Tbl'!$Q$5:$Q$1053 &amp; 'Custom Field Tbl'!$S$5:$S$1053, 0)) ), "",
INDEX('Custom Field Tbl'!$R$5:$R$1053, MATCH('CF Values LookUp'!EF$4 &amp; 'CF Values LookUp'!$D15, 'Custom Field Tbl'!$Q$5:$Q$1053 &amp; 'Custom Field Tbl'!$S$5:$S$1053, 0)) )</f>
        <v/>
      </c>
      <c r="EG15" t="str" cm="1">
        <f t="array" ref="EG15">IF(ISNA(INDEX('Custom Field Tbl'!$R$5:$R$1053, MATCH('CF Values LookUp'!EG$4 &amp; 'CF Values LookUp'!$D15, 'Custom Field Tbl'!$Q$5:$Q$1053 &amp; 'Custom Field Tbl'!$S$5:$S$1053, 0)) ), "",
INDEX('Custom Field Tbl'!$R$5:$R$1053, MATCH('CF Values LookUp'!EG$4 &amp; 'CF Values LookUp'!$D15, 'Custom Field Tbl'!$Q$5:$Q$1053 &amp; 'Custom Field Tbl'!$S$5:$S$1053, 0)) )</f>
        <v/>
      </c>
      <c r="EH15" t="str" cm="1">
        <f t="array" ref="EH15">IF(ISNA(INDEX('Custom Field Tbl'!$R$5:$R$1053, MATCH('CF Values LookUp'!EH$4 &amp; 'CF Values LookUp'!$D15, 'Custom Field Tbl'!$Q$5:$Q$1053 &amp; 'Custom Field Tbl'!$S$5:$S$1053, 0)) ), "",
INDEX('Custom Field Tbl'!$R$5:$R$1053, MATCH('CF Values LookUp'!EH$4 &amp; 'CF Values LookUp'!$D15, 'Custom Field Tbl'!$Q$5:$Q$1053 &amp; 'Custom Field Tbl'!$S$5:$S$1053, 0)) )</f>
        <v/>
      </c>
      <c r="EI15" t="str" cm="1">
        <f t="array" ref="EI15">IF(ISNA(INDEX('Custom Field Tbl'!$R$5:$R$1053, MATCH('CF Values LookUp'!EI$4 &amp; 'CF Values LookUp'!$D15, 'Custom Field Tbl'!$Q$5:$Q$1053 &amp; 'Custom Field Tbl'!$S$5:$S$1053, 0)) ), "",
INDEX('Custom Field Tbl'!$R$5:$R$1053, MATCH('CF Values LookUp'!EI$4 &amp; 'CF Values LookUp'!$D15, 'Custom Field Tbl'!$Q$5:$Q$1053 &amp; 'Custom Field Tbl'!$S$5:$S$1053, 0)) )</f>
        <v/>
      </c>
      <c r="EJ15" t="str" cm="1">
        <f t="array" ref="EJ15">IF(ISNA(INDEX('Custom Field Tbl'!$R$5:$R$1053, MATCH('CF Values LookUp'!EJ$4 &amp; 'CF Values LookUp'!$D15, 'Custom Field Tbl'!$Q$5:$Q$1053 &amp; 'Custom Field Tbl'!$S$5:$S$1053, 0)) ), "",
INDEX('Custom Field Tbl'!$R$5:$R$1053, MATCH('CF Values LookUp'!EJ$4 &amp; 'CF Values LookUp'!$D15, 'Custom Field Tbl'!$Q$5:$Q$1053 &amp; 'Custom Field Tbl'!$S$5:$S$1053, 0)) )</f>
        <v/>
      </c>
      <c r="EK15" t="str" cm="1">
        <f t="array" ref="EK15">IF(ISNA(INDEX('Custom Field Tbl'!$R$5:$R$1053, MATCH('CF Values LookUp'!EK$4 &amp; 'CF Values LookUp'!$D15, 'Custom Field Tbl'!$Q$5:$Q$1053 &amp; 'Custom Field Tbl'!$S$5:$S$1053, 0)) ), "",
INDEX('Custom Field Tbl'!$R$5:$R$1053, MATCH('CF Values LookUp'!EK$4 &amp; 'CF Values LookUp'!$D15, 'Custom Field Tbl'!$Q$5:$Q$1053 &amp; 'Custom Field Tbl'!$S$5:$S$1053, 0)) )</f>
        <v/>
      </c>
      <c r="EL15" t="str" cm="1">
        <f t="array" ref="EL15">IF(ISNA(INDEX('Custom Field Tbl'!$R$5:$R$1053, MATCH('CF Values LookUp'!EL$4 &amp; 'CF Values LookUp'!$D15, 'Custom Field Tbl'!$Q$5:$Q$1053 &amp; 'Custom Field Tbl'!$S$5:$S$1053, 0)) ), "",
INDEX('Custom Field Tbl'!$R$5:$R$1053, MATCH('CF Values LookUp'!EL$4 &amp; 'CF Values LookUp'!$D15, 'Custom Field Tbl'!$Q$5:$Q$1053 &amp; 'Custom Field Tbl'!$S$5:$S$1053, 0)) )</f>
        <v/>
      </c>
      <c r="EM15" t="str" cm="1">
        <f t="array" ref="EM15">IF(ISNA(INDEX('Custom Field Tbl'!$R$5:$R$1053, MATCH('CF Values LookUp'!EM$4 &amp; 'CF Values LookUp'!$D15, 'Custom Field Tbl'!$Q$5:$Q$1053 &amp; 'Custom Field Tbl'!$S$5:$S$1053, 0)) ), "",
INDEX('Custom Field Tbl'!$R$5:$R$1053, MATCH('CF Values LookUp'!EM$4 &amp; 'CF Values LookUp'!$D15, 'Custom Field Tbl'!$Q$5:$Q$1053 &amp; 'Custom Field Tbl'!$S$5:$S$1053, 0)) )</f>
        <v/>
      </c>
      <c r="EN15" t="str" cm="1">
        <f t="array" ref="EN15">IF(ISNA(INDEX('Custom Field Tbl'!$R$5:$R$1053, MATCH('CF Values LookUp'!EN$4 &amp; 'CF Values LookUp'!$D15, 'Custom Field Tbl'!$Q$5:$Q$1053 &amp; 'Custom Field Tbl'!$S$5:$S$1053, 0)) ), "",
INDEX('Custom Field Tbl'!$R$5:$R$1053, MATCH('CF Values LookUp'!EN$4 &amp; 'CF Values LookUp'!$D15, 'Custom Field Tbl'!$Q$5:$Q$1053 &amp; 'Custom Field Tbl'!$S$5:$S$1053, 0)) )</f>
        <v/>
      </c>
      <c r="EO15" t="str" cm="1">
        <f t="array" ref="EO15">IF(ISNA(INDEX('Custom Field Tbl'!$R$5:$R$1053, MATCH('CF Values LookUp'!EO$4 &amp; 'CF Values LookUp'!$D15, 'Custom Field Tbl'!$Q$5:$Q$1053 &amp; 'Custom Field Tbl'!$S$5:$S$1053, 0)) ), "",
INDEX('Custom Field Tbl'!$R$5:$R$1053, MATCH('CF Values LookUp'!EO$4 &amp; 'CF Values LookUp'!$D15, 'Custom Field Tbl'!$Q$5:$Q$1053 &amp; 'Custom Field Tbl'!$S$5:$S$1053, 0)) )</f>
        <v/>
      </c>
      <c r="EP15" t="str" cm="1">
        <f t="array" ref="EP15">IF(ISNA(INDEX('Custom Field Tbl'!$R$5:$R$1053, MATCH('CF Values LookUp'!EP$4 &amp; 'CF Values LookUp'!$D15, 'Custom Field Tbl'!$Q$5:$Q$1053 &amp; 'Custom Field Tbl'!$S$5:$S$1053, 0)) ), "",
INDEX('Custom Field Tbl'!$R$5:$R$1053, MATCH('CF Values LookUp'!EP$4 &amp; 'CF Values LookUp'!$D15, 'Custom Field Tbl'!$Q$5:$Q$1053 &amp; 'Custom Field Tbl'!$S$5:$S$1053, 0)) )</f>
        <v/>
      </c>
      <c r="EQ15" t="str" cm="1">
        <f t="array" ref="EQ15">IF(ISNA(INDEX('Custom Field Tbl'!$R$5:$R$1053, MATCH('CF Values LookUp'!EQ$4 &amp; 'CF Values LookUp'!$D15, 'Custom Field Tbl'!$Q$5:$Q$1053 &amp; 'Custom Field Tbl'!$S$5:$S$1053, 0)) ), "",
INDEX('Custom Field Tbl'!$R$5:$R$1053, MATCH('CF Values LookUp'!EQ$4 &amp; 'CF Values LookUp'!$D15, 'Custom Field Tbl'!$Q$5:$Q$1053 &amp; 'Custom Field Tbl'!$S$5:$S$1053, 0)) )</f>
        <v/>
      </c>
      <c r="ER15" t="str" cm="1">
        <f t="array" ref="ER15">IF(ISNA(INDEX('Custom Field Tbl'!$R$5:$R$1053, MATCH('CF Values LookUp'!ER$4 &amp; 'CF Values LookUp'!$D15, 'Custom Field Tbl'!$Q$5:$Q$1053 &amp; 'Custom Field Tbl'!$S$5:$S$1053, 0)) ), "",
INDEX('Custom Field Tbl'!$R$5:$R$1053, MATCH('CF Values LookUp'!ER$4 &amp; 'CF Values LookUp'!$D15, 'Custom Field Tbl'!$Q$5:$Q$1053 &amp; 'Custom Field Tbl'!$S$5:$S$1053, 0)) )</f>
        <v/>
      </c>
      <c r="ES15" t="str" cm="1">
        <f t="array" ref="ES15">IF(ISNA(INDEX('Custom Field Tbl'!$R$5:$R$1053, MATCH('CF Values LookUp'!ES$4 &amp; 'CF Values LookUp'!$D15, 'Custom Field Tbl'!$Q$5:$Q$1053 &amp; 'Custom Field Tbl'!$S$5:$S$1053, 0)) ), "",
INDEX('Custom Field Tbl'!$R$5:$R$1053, MATCH('CF Values LookUp'!ES$4 &amp; 'CF Values LookUp'!$D15, 'Custom Field Tbl'!$Q$5:$Q$1053 &amp; 'Custom Field Tbl'!$S$5:$S$1053, 0)) )</f>
        <v/>
      </c>
      <c r="ET15" t="str" cm="1">
        <f t="array" ref="ET15">IF(ISNA(INDEX('Custom Field Tbl'!$R$5:$R$1053, MATCH('CF Values LookUp'!ET$4 &amp; 'CF Values LookUp'!$D15, 'Custom Field Tbl'!$Q$5:$Q$1053 &amp; 'Custom Field Tbl'!$S$5:$S$1053, 0)) ), "",
INDEX('Custom Field Tbl'!$R$5:$R$1053, MATCH('CF Values LookUp'!ET$4 &amp; 'CF Values LookUp'!$D15, 'Custom Field Tbl'!$Q$5:$Q$1053 &amp; 'Custom Field Tbl'!$S$5:$S$1053, 0)) )</f>
        <v/>
      </c>
      <c r="EU15" t="str" cm="1">
        <f t="array" ref="EU15">IF(ISNA(INDEX('Custom Field Tbl'!$R$5:$R$1053, MATCH('CF Values LookUp'!EU$4 &amp; 'CF Values LookUp'!$D15, 'Custom Field Tbl'!$Q$5:$Q$1053 &amp; 'Custom Field Tbl'!$S$5:$S$1053, 0)) ), "",
INDEX('Custom Field Tbl'!$R$5:$R$1053, MATCH('CF Values LookUp'!EU$4 &amp; 'CF Values LookUp'!$D15, 'Custom Field Tbl'!$Q$5:$Q$1053 &amp; 'Custom Field Tbl'!$S$5:$S$1053, 0)) )</f>
        <v/>
      </c>
      <c r="EV15" t="str" cm="1">
        <f t="array" ref="EV15">IF(ISNA(INDEX('Custom Field Tbl'!$R$5:$R$1053, MATCH('CF Values LookUp'!EV$4 &amp; 'CF Values LookUp'!$D15, 'Custom Field Tbl'!$Q$5:$Q$1053 &amp; 'Custom Field Tbl'!$S$5:$S$1053, 0)) ), "",
INDEX('Custom Field Tbl'!$R$5:$R$1053, MATCH('CF Values LookUp'!EV$4 &amp; 'CF Values LookUp'!$D15, 'Custom Field Tbl'!$Q$5:$Q$1053 &amp; 'Custom Field Tbl'!$S$5:$S$1053, 0)) )</f>
        <v/>
      </c>
      <c r="EW15" t="str" cm="1">
        <f t="array" ref="EW15">IF(ISNA(INDEX('Custom Field Tbl'!$R$5:$R$1053, MATCH('CF Values LookUp'!EW$4 &amp; 'CF Values LookUp'!$D15, 'Custom Field Tbl'!$Q$5:$Q$1053 &amp; 'Custom Field Tbl'!$S$5:$S$1053, 0)) ), "",
INDEX('Custom Field Tbl'!$R$5:$R$1053, MATCH('CF Values LookUp'!EW$4 &amp; 'CF Values LookUp'!$D15, 'Custom Field Tbl'!$Q$5:$Q$1053 &amp; 'Custom Field Tbl'!$S$5:$S$1053, 0)) )</f>
        <v/>
      </c>
      <c r="EX15" t="str" cm="1">
        <f t="array" ref="EX15">IF(ISNA(INDEX('Custom Field Tbl'!$R$5:$R$1053, MATCH('CF Values LookUp'!EX$4 &amp; 'CF Values LookUp'!$D15, 'Custom Field Tbl'!$Q$5:$Q$1053 &amp; 'Custom Field Tbl'!$S$5:$S$1053, 0)) ), "",
INDEX('Custom Field Tbl'!$R$5:$R$1053, MATCH('CF Values LookUp'!EX$4 &amp; 'CF Values LookUp'!$D15, 'Custom Field Tbl'!$Q$5:$Q$1053 &amp; 'Custom Field Tbl'!$S$5:$S$1053, 0)) )</f>
        <v/>
      </c>
      <c r="EY15" t="str" cm="1">
        <f t="array" ref="EY15">IF(ISNA(INDEX('Custom Field Tbl'!$R$5:$R$1053, MATCH('CF Values LookUp'!EY$4 &amp; 'CF Values LookUp'!$D15, 'Custom Field Tbl'!$Q$5:$Q$1053 &amp; 'Custom Field Tbl'!$S$5:$S$1053, 0)) ), "",
INDEX('Custom Field Tbl'!$R$5:$R$1053, MATCH('CF Values LookUp'!EY$4 &amp; 'CF Values LookUp'!$D15, 'Custom Field Tbl'!$Q$5:$Q$1053 &amp; 'Custom Field Tbl'!$S$5:$S$1053, 0)) )</f>
        <v/>
      </c>
      <c r="EZ15" t="str" cm="1">
        <f t="array" ref="EZ15">IF(ISNA(INDEX('Custom Field Tbl'!$R$5:$R$1053, MATCH('CF Values LookUp'!EZ$4 &amp; 'CF Values LookUp'!$D15, 'Custom Field Tbl'!$Q$5:$Q$1053 &amp; 'Custom Field Tbl'!$S$5:$S$1053, 0)) ), "",
INDEX('Custom Field Tbl'!$R$5:$R$1053, MATCH('CF Values LookUp'!EZ$4 &amp; 'CF Values LookUp'!$D15, 'Custom Field Tbl'!$Q$5:$Q$1053 &amp; 'Custom Field Tbl'!$S$5:$S$1053, 0)) )</f>
        <v/>
      </c>
      <c r="FA15" t="str" cm="1">
        <f t="array" ref="FA15">IF(ISNA(INDEX('Custom Field Tbl'!$R$5:$R$1053, MATCH('CF Values LookUp'!FA$4 &amp; 'CF Values LookUp'!$D15, 'Custom Field Tbl'!$Q$5:$Q$1053 &amp; 'Custom Field Tbl'!$S$5:$S$1053, 0)) ), "",
INDEX('Custom Field Tbl'!$R$5:$R$1053, MATCH('CF Values LookUp'!FA$4 &amp; 'CF Values LookUp'!$D15, 'Custom Field Tbl'!$Q$5:$Q$1053 &amp; 'Custom Field Tbl'!$S$5:$S$1053, 0)) )</f>
        <v/>
      </c>
      <c r="FB15" t="str" cm="1">
        <f t="array" ref="FB15">IF(ISNA(INDEX('Custom Field Tbl'!$R$5:$R$1053, MATCH('CF Values LookUp'!FB$4 &amp; 'CF Values LookUp'!$D15, 'Custom Field Tbl'!$Q$5:$Q$1053 &amp; 'Custom Field Tbl'!$S$5:$S$1053, 0)) ), "",
INDEX('Custom Field Tbl'!$R$5:$R$1053, MATCH('CF Values LookUp'!FB$4 &amp; 'CF Values LookUp'!$D15, 'Custom Field Tbl'!$Q$5:$Q$1053 &amp; 'Custom Field Tbl'!$S$5:$S$1053, 0)) )</f>
        <v/>
      </c>
      <c r="FC15" t="str" cm="1">
        <f t="array" ref="FC15">IF(ISNA(INDEX('Custom Field Tbl'!$R$5:$R$1053, MATCH('CF Values LookUp'!FC$4 &amp; 'CF Values LookUp'!$D15, 'Custom Field Tbl'!$Q$5:$Q$1053 &amp; 'Custom Field Tbl'!$S$5:$S$1053, 0)) ), "",
INDEX('Custom Field Tbl'!$R$5:$R$1053, MATCH('CF Values LookUp'!FC$4 &amp; 'CF Values LookUp'!$D15, 'Custom Field Tbl'!$Q$5:$Q$1053 &amp; 'Custom Field Tbl'!$S$5:$S$1053, 0)) )</f>
        <v/>
      </c>
      <c r="FD15" t="str" cm="1">
        <f t="array" ref="FD15">IF(ISNA(INDEX('Custom Field Tbl'!$R$5:$R$1053, MATCH('CF Values LookUp'!FD$4 &amp; 'CF Values LookUp'!$D15, 'Custom Field Tbl'!$Q$5:$Q$1053 &amp; 'Custom Field Tbl'!$S$5:$S$1053, 0)) ), "",
INDEX('Custom Field Tbl'!$R$5:$R$1053, MATCH('CF Values LookUp'!FD$4 &amp; 'CF Values LookUp'!$D15, 'Custom Field Tbl'!$Q$5:$Q$1053 &amp; 'Custom Field Tbl'!$S$5:$S$1053, 0)) )</f>
        <v/>
      </c>
      <c r="FE15" t="str" cm="1">
        <f t="array" ref="FE15">IF(ISNA(INDEX('Custom Field Tbl'!$R$5:$R$1053, MATCH('CF Values LookUp'!FE$4 &amp; 'CF Values LookUp'!$D15, 'Custom Field Tbl'!$Q$5:$Q$1053 &amp; 'Custom Field Tbl'!$S$5:$S$1053, 0)) ), "",
INDEX('Custom Field Tbl'!$R$5:$R$1053, MATCH('CF Values LookUp'!FE$4 &amp; 'CF Values LookUp'!$D15, 'Custom Field Tbl'!$Q$5:$Q$1053 &amp; 'Custom Field Tbl'!$S$5:$S$1053, 0)) )</f>
        <v/>
      </c>
      <c r="FF15" t="str" cm="1">
        <f t="array" ref="FF15">IF(ISNA(INDEX('Custom Field Tbl'!$R$5:$R$1053, MATCH('CF Values LookUp'!FF$4 &amp; 'CF Values LookUp'!$D15, 'Custom Field Tbl'!$Q$5:$Q$1053 &amp; 'Custom Field Tbl'!$S$5:$S$1053, 0)) ), "",
INDEX('Custom Field Tbl'!$R$5:$R$1053, MATCH('CF Values LookUp'!FF$4 &amp; 'CF Values LookUp'!$D15, 'Custom Field Tbl'!$Q$5:$Q$1053 &amp; 'Custom Field Tbl'!$S$5:$S$1053, 0)) )</f>
        <v/>
      </c>
      <c r="FG15" t="str" cm="1">
        <f t="array" ref="FG15">IF(ISNA(INDEX('Custom Field Tbl'!$R$5:$R$1053, MATCH('CF Values LookUp'!FG$4 &amp; 'CF Values LookUp'!$D15, 'Custom Field Tbl'!$Q$5:$Q$1053 &amp; 'Custom Field Tbl'!$S$5:$S$1053, 0)) ), "",
INDEX('Custom Field Tbl'!$R$5:$R$1053, MATCH('CF Values LookUp'!FG$4 &amp; 'CF Values LookUp'!$D15, 'Custom Field Tbl'!$Q$5:$Q$1053 &amp; 'Custom Field Tbl'!$S$5:$S$1053, 0)) )</f>
        <v/>
      </c>
      <c r="FH15" t="str" cm="1">
        <f t="array" ref="FH15">IF(ISNA(INDEX('Custom Field Tbl'!$R$5:$R$1053, MATCH('CF Values LookUp'!FH$4 &amp; 'CF Values LookUp'!$D15, 'Custom Field Tbl'!$Q$5:$Q$1053 &amp; 'Custom Field Tbl'!$S$5:$S$1053, 0)) ), "",
INDEX('Custom Field Tbl'!$R$5:$R$1053, MATCH('CF Values LookUp'!FH$4 &amp; 'CF Values LookUp'!$D15, 'Custom Field Tbl'!$Q$5:$Q$1053 &amp; 'Custom Field Tbl'!$S$5:$S$1053, 0)) )</f>
        <v/>
      </c>
      <c r="FI15" t="str" cm="1">
        <f t="array" ref="FI15">IF(ISNA(INDEX('Custom Field Tbl'!$R$5:$R$1053, MATCH('CF Values LookUp'!FI$4 &amp; 'CF Values LookUp'!$D15, 'Custom Field Tbl'!$Q$5:$Q$1053 &amp; 'Custom Field Tbl'!$S$5:$S$1053, 0)) ), "",
INDEX('Custom Field Tbl'!$R$5:$R$1053, MATCH('CF Values LookUp'!FI$4 &amp; 'CF Values LookUp'!$D15, 'Custom Field Tbl'!$Q$5:$Q$1053 &amp; 'Custom Field Tbl'!$S$5:$S$1053, 0)) )</f>
        <v/>
      </c>
      <c r="FJ15" t="str" cm="1">
        <f t="array" ref="FJ15">IF(ISNA(INDEX('Custom Field Tbl'!$R$5:$R$1053, MATCH('CF Values LookUp'!FJ$4 &amp; 'CF Values LookUp'!$D15, 'Custom Field Tbl'!$Q$5:$Q$1053 &amp; 'Custom Field Tbl'!$S$5:$S$1053, 0)) ), "",
INDEX('Custom Field Tbl'!$R$5:$R$1053, MATCH('CF Values LookUp'!FJ$4 &amp; 'CF Values LookUp'!$D15, 'Custom Field Tbl'!$Q$5:$Q$1053 &amp; 'Custom Field Tbl'!$S$5:$S$1053, 0)) )</f>
        <v/>
      </c>
      <c r="FK15" t="str" cm="1">
        <f t="array" ref="FK15">IF(ISNA(INDEX('Custom Field Tbl'!$R$5:$R$1053, MATCH('CF Values LookUp'!FK$4 &amp; 'CF Values LookUp'!$D15, 'Custom Field Tbl'!$Q$5:$Q$1053 &amp; 'Custom Field Tbl'!$S$5:$S$1053, 0)) ), "",
INDEX('Custom Field Tbl'!$R$5:$R$1053, MATCH('CF Values LookUp'!FK$4 &amp; 'CF Values LookUp'!$D15, 'Custom Field Tbl'!$Q$5:$Q$1053 &amp; 'Custom Field Tbl'!$S$5:$S$1053, 0)) )</f>
        <v/>
      </c>
      <c r="FL15" t="str" cm="1">
        <f t="array" ref="FL15">IF(ISNA(INDEX('Custom Field Tbl'!$R$5:$R$1053, MATCH('CF Values LookUp'!FL$4 &amp; 'CF Values LookUp'!$D15, 'Custom Field Tbl'!$Q$5:$Q$1053 &amp; 'Custom Field Tbl'!$S$5:$S$1053, 0)) ), "",
INDEX('Custom Field Tbl'!$R$5:$R$1053, MATCH('CF Values LookUp'!FL$4 &amp; 'CF Values LookUp'!$D15, 'Custom Field Tbl'!$Q$5:$Q$1053 &amp; 'Custom Field Tbl'!$S$5:$S$1053, 0)) )</f>
        <v/>
      </c>
      <c r="FM15" t="str" cm="1">
        <f t="array" ref="FM15">IF(ISNA(INDEX('Custom Field Tbl'!$R$5:$R$1053, MATCH('CF Values LookUp'!FM$4 &amp; 'CF Values LookUp'!$D15, 'Custom Field Tbl'!$Q$5:$Q$1053 &amp; 'Custom Field Tbl'!$S$5:$S$1053, 0)) ), "",
INDEX('Custom Field Tbl'!$R$5:$R$1053, MATCH('CF Values LookUp'!FM$4 &amp; 'CF Values LookUp'!$D15, 'Custom Field Tbl'!$Q$5:$Q$1053 &amp; 'Custom Field Tbl'!$S$5:$S$1053, 0)) )</f>
        <v/>
      </c>
      <c r="FN15" t="str" cm="1">
        <f t="array" ref="FN15">IF(ISNA(INDEX('Custom Field Tbl'!$R$5:$R$1053, MATCH('CF Values LookUp'!FN$4 &amp; 'CF Values LookUp'!$D15, 'Custom Field Tbl'!$Q$5:$Q$1053 &amp; 'Custom Field Tbl'!$S$5:$S$1053, 0)) ), "",
INDEX('Custom Field Tbl'!$R$5:$R$1053, MATCH('CF Values LookUp'!FN$4 &amp; 'CF Values LookUp'!$D15, 'Custom Field Tbl'!$Q$5:$Q$1053 &amp; 'Custom Field Tbl'!$S$5:$S$1053, 0)) )</f>
        <v/>
      </c>
      <c r="FO15" t="str" cm="1">
        <f t="array" ref="FO15">IF(ISNA(INDEX('Custom Field Tbl'!$R$5:$R$1053, MATCH('CF Values LookUp'!FO$4 &amp; 'CF Values LookUp'!$D15, 'Custom Field Tbl'!$Q$5:$Q$1053 &amp; 'Custom Field Tbl'!$S$5:$S$1053, 0)) ), "",
INDEX('Custom Field Tbl'!$R$5:$R$1053, MATCH('CF Values LookUp'!FO$4 &amp; 'CF Values LookUp'!$D15, 'Custom Field Tbl'!$Q$5:$Q$1053 &amp; 'Custom Field Tbl'!$S$5:$S$1053, 0)) )</f>
        <v/>
      </c>
      <c r="FP15" t="str" cm="1">
        <f t="array" ref="FP15">IF(ISNA(INDEX('Custom Field Tbl'!$R$5:$R$1053, MATCH('CF Values LookUp'!FP$4 &amp; 'CF Values LookUp'!$D15, 'Custom Field Tbl'!$Q$5:$Q$1053 &amp; 'Custom Field Tbl'!$S$5:$S$1053, 0)) ), "",
INDEX('Custom Field Tbl'!$R$5:$R$1053, MATCH('CF Values LookUp'!FP$4 &amp; 'CF Values LookUp'!$D15, 'Custom Field Tbl'!$Q$5:$Q$1053 &amp; 'Custom Field Tbl'!$S$5:$S$1053, 0)) )</f>
        <v/>
      </c>
      <c r="FQ15" t="str" cm="1">
        <f t="array" ref="FQ15">IF(ISNA(INDEX('Custom Field Tbl'!$R$5:$R$1053, MATCH('CF Values LookUp'!FQ$4 &amp; 'CF Values LookUp'!$D15, 'Custom Field Tbl'!$Q$5:$Q$1053 &amp; 'Custom Field Tbl'!$S$5:$S$1053, 0)) ), "",
INDEX('Custom Field Tbl'!$R$5:$R$1053, MATCH('CF Values LookUp'!FQ$4 &amp; 'CF Values LookUp'!$D15, 'Custom Field Tbl'!$Q$5:$Q$1053 &amp; 'Custom Field Tbl'!$S$5:$S$1053, 0)) )</f>
        <v/>
      </c>
      <c r="FR15" t="str" cm="1">
        <f t="array" ref="FR15">IF(ISNA(INDEX('Custom Field Tbl'!$R$5:$R$1053, MATCH('CF Values LookUp'!FR$4 &amp; 'CF Values LookUp'!$D15, 'Custom Field Tbl'!$Q$5:$Q$1053 &amp; 'Custom Field Tbl'!$S$5:$S$1053, 0)) ), "",
INDEX('Custom Field Tbl'!$R$5:$R$1053, MATCH('CF Values LookUp'!FR$4 &amp; 'CF Values LookUp'!$D15, 'Custom Field Tbl'!$Q$5:$Q$1053 &amp; 'Custom Field Tbl'!$S$5:$S$1053, 0)) )</f>
        <v/>
      </c>
      <c r="FS15" t="str" cm="1">
        <f t="array" ref="FS15">IF(ISNA(INDEX('Custom Field Tbl'!$R$5:$R$1053, MATCH('CF Values LookUp'!FS$4 &amp; 'CF Values LookUp'!$D15, 'Custom Field Tbl'!$Q$5:$Q$1053 &amp; 'Custom Field Tbl'!$S$5:$S$1053, 0)) ), "",
INDEX('Custom Field Tbl'!$R$5:$R$1053, MATCH('CF Values LookUp'!FS$4 &amp; 'CF Values LookUp'!$D15, 'Custom Field Tbl'!$Q$5:$Q$1053 &amp; 'Custom Field Tbl'!$S$5:$S$1053, 0)) )</f>
        <v/>
      </c>
      <c r="FT15" t="str" cm="1">
        <f t="array" ref="FT15">IF(ISNA(INDEX('Custom Field Tbl'!$R$5:$R$1053, MATCH('CF Values LookUp'!FT$4 &amp; 'CF Values LookUp'!$D15, 'Custom Field Tbl'!$Q$5:$Q$1053 &amp; 'Custom Field Tbl'!$S$5:$S$1053, 0)) ), "",
INDEX('Custom Field Tbl'!$R$5:$R$1053, MATCH('CF Values LookUp'!FT$4 &amp; 'CF Values LookUp'!$D15, 'Custom Field Tbl'!$Q$5:$Q$1053 &amp; 'Custom Field Tbl'!$S$5:$S$1053, 0)) )</f>
        <v/>
      </c>
      <c r="FU15" t="str" cm="1">
        <f t="array" ref="FU15">IF(ISNA(INDEX('Custom Field Tbl'!$R$5:$R$1053, MATCH('CF Values LookUp'!FU$4 &amp; 'CF Values LookUp'!$D15, 'Custom Field Tbl'!$Q$5:$Q$1053 &amp; 'Custom Field Tbl'!$S$5:$S$1053, 0)) ), "",
INDEX('Custom Field Tbl'!$R$5:$R$1053, MATCH('CF Values LookUp'!FU$4 &amp; 'CF Values LookUp'!$D15, 'Custom Field Tbl'!$Q$5:$Q$1053 &amp; 'Custom Field Tbl'!$S$5:$S$1053, 0)) )</f>
        <v/>
      </c>
      <c r="FV15" t="str" cm="1">
        <f t="array" ref="FV15">IF(ISNA(INDEX('Custom Field Tbl'!$R$5:$R$1053, MATCH('CF Values LookUp'!FV$4 &amp; 'CF Values LookUp'!$D15, 'Custom Field Tbl'!$Q$5:$Q$1053 &amp; 'Custom Field Tbl'!$S$5:$S$1053, 0)) ), "",
INDEX('Custom Field Tbl'!$R$5:$R$1053, MATCH('CF Values LookUp'!FV$4 &amp; 'CF Values LookUp'!$D15, 'Custom Field Tbl'!$Q$5:$Q$1053 &amp; 'Custom Field Tbl'!$S$5:$S$1053, 0)) )</f>
        <v/>
      </c>
      <c r="FW15" t="str" cm="1">
        <f t="array" ref="FW15">IF(ISNA(INDEX('Custom Field Tbl'!$R$5:$R$1053, MATCH('CF Values LookUp'!FW$4 &amp; 'CF Values LookUp'!$D15, 'Custom Field Tbl'!$Q$5:$Q$1053 &amp; 'Custom Field Tbl'!$S$5:$S$1053, 0)) ), "",
INDEX('Custom Field Tbl'!$R$5:$R$1053, MATCH('CF Values LookUp'!FW$4 &amp; 'CF Values LookUp'!$D15, 'Custom Field Tbl'!$Q$5:$Q$1053 &amp; 'Custom Field Tbl'!$S$5:$S$1053, 0)) )</f>
        <v/>
      </c>
      <c r="FX15" t="str" cm="1">
        <f t="array" ref="FX15">IF(ISNA(INDEX('Custom Field Tbl'!$R$5:$R$1053, MATCH('CF Values LookUp'!FX$4 &amp; 'CF Values LookUp'!$D15, 'Custom Field Tbl'!$Q$5:$Q$1053 &amp; 'Custom Field Tbl'!$S$5:$S$1053, 0)) ), "",
INDEX('Custom Field Tbl'!$R$5:$R$1053, MATCH('CF Values LookUp'!FX$4 &amp; 'CF Values LookUp'!$D15, 'Custom Field Tbl'!$Q$5:$Q$1053 &amp; 'Custom Field Tbl'!$S$5:$S$1053, 0)) )</f>
        <v/>
      </c>
      <c r="FY15" t="str" cm="1">
        <f t="array" ref="FY15">IF(ISNA(INDEX('Custom Field Tbl'!$R$5:$R$1053, MATCH('CF Values LookUp'!FY$4 &amp; 'CF Values LookUp'!$D15, 'Custom Field Tbl'!$Q$5:$Q$1053 &amp; 'Custom Field Tbl'!$S$5:$S$1053, 0)) ), "",
INDEX('Custom Field Tbl'!$R$5:$R$1053, MATCH('CF Values LookUp'!FY$4 &amp; 'CF Values LookUp'!$D15, 'Custom Field Tbl'!$Q$5:$Q$1053 &amp; 'Custom Field Tbl'!$S$5:$S$1053, 0)) )</f>
        <v/>
      </c>
      <c r="FZ15" t="str" cm="1">
        <f t="array" ref="FZ15">IF(ISNA(INDEX('Custom Field Tbl'!$R$5:$R$1053, MATCH('CF Values LookUp'!FZ$4 &amp; 'CF Values LookUp'!$D15, 'Custom Field Tbl'!$Q$5:$Q$1053 &amp; 'Custom Field Tbl'!$S$5:$S$1053, 0)) ), "",
INDEX('Custom Field Tbl'!$R$5:$R$1053, MATCH('CF Values LookUp'!FZ$4 &amp; 'CF Values LookUp'!$D15, 'Custom Field Tbl'!$Q$5:$Q$1053 &amp; 'Custom Field Tbl'!$S$5:$S$1053, 0)) )</f>
        <v/>
      </c>
      <c r="GA15" t="str" cm="1">
        <f t="array" ref="GA15">IF(ISNA(INDEX('Custom Field Tbl'!$R$5:$R$1053, MATCH('CF Values LookUp'!GA$4 &amp; 'CF Values LookUp'!$D15, 'Custom Field Tbl'!$Q$5:$Q$1053 &amp; 'Custom Field Tbl'!$S$5:$S$1053, 0)) ), "",
INDEX('Custom Field Tbl'!$R$5:$R$1053, MATCH('CF Values LookUp'!GA$4 &amp; 'CF Values LookUp'!$D15, 'Custom Field Tbl'!$Q$5:$Q$1053 &amp; 'Custom Field Tbl'!$S$5:$S$1053, 0)) )</f>
        <v/>
      </c>
      <c r="GB15" t="str" cm="1">
        <f t="array" ref="GB15">IF(ISNA(INDEX('Custom Field Tbl'!$R$5:$R$1053, MATCH('CF Values LookUp'!GB$4 &amp; 'CF Values LookUp'!$D15, 'Custom Field Tbl'!$Q$5:$Q$1053 &amp; 'Custom Field Tbl'!$S$5:$S$1053, 0)) ), "",
INDEX('Custom Field Tbl'!$R$5:$R$1053, MATCH('CF Values LookUp'!GB$4 &amp; 'CF Values LookUp'!$D15, 'Custom Field Tbl'!$Q$5:$Q$1053 &amp; 'Custom Field Tbl'!$S$5:$S$1053, 0)) )</f>
        <v/>
      </c>
      <c r="GC15" t="str" cm="1">
        <f t="array" ref="GC15">IF(ISNA(INDEX('Custom Field Tbl'!$R$5:$R$1053, MATCH('CF Values LookUp'!GC$4 &amp; 'CF Values LookUp'!$D15, 'Custom Field Tbl'!$Q$5:$Q$1053 &amp; 'Custom Field Tbl'!$S$5:$S$1053, 0)) ), "",
INDEX('Custom Field Tbl'!$R$5:$R$1053, MATCH('CF Values LookUp'!GC$4 &amp; 'CF Values LookUp'!$D15, 'Custom Field Tbl'!$Q$5:$Q$1053 &amp; 'Custom Field Tbl'!$S$5:$S$1053, 0)) )</f>
        <v/>
      </c>
      <c r="GD15" t="str" cm="1">
        <f t="array" ref="GD15">IF(ISNA(INDEX('Custom Field Tbl'!$R$5:$R$1053, MATCH('CF Values LookUp'!GD$4 &amp; 'CF Values LookUp'!$D15, 'Custom Field Tbl'!$Q$5:$Q$1053 &amp; 'Custom Field Tbl'!$S$5:$S$1053, 0)) ), "",
INDEX('Custom Field Tbl'!$R$5:$R$1053, MATCH('CF Values LookUp'!GD$4 &amp; 'CF Values LookUp'!$D15, 'Custom Field Tbl'!$Q$5:$Q$1053 &amp; 'Custom Field Tbl'!$S$5:$S$1053, 0)) )</f>
        <v/>
      </c>
      <c r="GE15" t="str" cm="1">
        <f t="array" ref="GE15">IF(ISNA(INDEX('Custom Field Tbl'!$R$5:$R$1053, MATCH('CF Values LookUp'!GE$4 &amp; 'CF Values LookUp'!$D15, 'Custom Field Tbl'!$Q$5:$Q$1053 &amp; 'Custom Field Tbl'!$S$5:$S$1053, 0)) ), "",
INDEX('Custom Field Tbl'!$R$5:$R$1053, MATCH('CF Values LookUp'!GE$4 &amp; 'CF Values LookUp'!$D15, 'Custom Field Tbl'!$Q$5:$Q$1053 &amp; 'Custom Field Tbl'!$S$5:$S$1053, 0)) )</f>
        <v/>
      </c>
      <c r="GF15" t="str" cm="1">
        <f t="array" ref="GF15">IF(ISNA(INDEX('Custom Field Tbl'!$R$5:$R$1053, MATCH('CF Values LookUp'!GF$4 &amp; 'CF Values LookUp'!$D15, 'Custom Field Tbl'!$Q$5:$Q$1053 &amp; 'Custom Field Tbl'!$S$5:$S$1053, 0)) ), "",
INDEX('Custom Field Tbl'!$R$5:$R$1053, MATCH('CF Values LookUp'!GF$4 &amp; 'CF Values LookUp'!$D15, 'Custom Field Tbl'!$Q$5:$Q$1053 &amp; 'Custom Field Tbl'!$S$5:$S$1053, 0)) )</f>
        <v/>
      </c>
      <c r="GG15" t="str" cm="1">
        <f t="array" ref="GG15">IF(ISNA(INDEX('Custom Field Tbl'!$R$5:$R$1053, MATCH('CF Values LookUp'!GG$4 &amp; 'CF Values LookUp'!$D15, 'Custom Field Tbl'!$Q$5:$Q$1053 &amp; 'Custom Field Tbl'!$S$5:$S$1053, 0)) ), "",
INDEX('Custom Field Tbl'!$R$5:$R$1053, MATCH('CF Values LookUp'!GG$4 &amp; 'CF Values LookUp'!$D15, 'Custom Field Tbl'!$Q$5:$Q$1053 &amp; 'Custom Field Tbl'!$S$5:$S$1053, 0)) )</f>
        <v/>
      </c>
      <c r="GH15" t="str" cm="1">
        <f t="array" ref="GH15">IF(ISNA(INDEX('Custom Field Tbl'!$R$5:$R$1053, MATCH('CF Values LookUp'!GH$4 &amp; 'CF Values LookUp'!$D15, 'Custom Field Tbl'!$Q$5:$Q$1053 &amp; 'Custom Field Tbl'!$S$5:$S$1053, 0)) ), "",
INDEX('Custom Field Tbl'!$R$5:$R$1053, MATCH('CF Values LookUp'!GH$4 &amp; 'CF Values LookUp'!$D15, 'Custom Field Tbl'!$Q$5:$Q$1053 &amp; 'Custom Field Tbl'!$S$5:$S$1053, 0)) )</f>
        <v/>
      </c>
      <c r="GI15" t="str" cm="1">
        <f t="array" ref="GI15">IF(ISNA(INDEX('Custom Field Tbl'!$R$5:$R$1053, MATCH('CF Values LookUp'!GI$4 &amp; 'CF Values LookUp'!$D15, 'Custom Field Tbl'!$Q$5:$Q$1053 &amp; 'Custom Field Tbl'!$S$5:$S$1053, 0)) ), "",
INDEX('Custom Field Tbl'!$R$5:$R$1053, MATCH('CF Values LookUp'!GI$4 &amp; 'CF Values LookUp'!$D15, 'Custom Field Tbl'!$Q$5:$Q$1053 &amp; 'Custom Field Tbl'!$S$5:$S$1053, 0)) )</f>
        <v/>
      </c>
      <c r="GJ15" t="str" cm="1">
        <f t="array" ref="GJ15">IF(ISNA(INDEX('Custom Field Tbl'!$R$5:$R$1053, MATCH('CF Values LookUp'!GJ$4 &amp; 'CF Values LookUp'!$D15, 'Custom Field Tbl'!$Q$5:$Q$1053 &amp; 'Custom Field Tbl'!$S$5:$S$1053, 0)) ), "",
INDEX('Custom Field Tbl'!$R$5:$R$1053, MATCH('CF Values LookUp'!GJ$4 &amp; 'CF Values LookUp'!$D15, 'Custom Field Tbl'!$Q$5:$Q$1053 &amp; 'Custom Field Tbl'!$S$5:$S$1053, 0)) )</f>
        <v/>
      </c>
      <c r="GK15" t="str" cm="1">
        <f t="array" ref="GK15">IF(ISNA(INDEX('Custom Field Tbl'!$R$5:$R$1053, MATCH('CF Values LookUp'!GK$4 &amp; 'CF Values LookUp'!$D15, 'Custom Field Tbl'!$Q$5:$Q$1053 &amp; 'Custom Field Tbl'!$S$5:$S$1053, 0)) ), "",
INDEX('Custom Field Tbl'!$R$5:$R$1053, MATCH('CF Values LookUp'!GK$4 &amp; 'CF Values LookUp'!$D15, 'Custom Field Tbl'!$Q$5:$Q$1053 &amp; 'Custom Field Tbl'!$S$5:$S$1053, 0)) )</f>
        <v/>
      </c>
      <c r="GL15" t="str" cm="1">
        <f t="array" ref="GL15">IF(ISNA(INDEX('Custom Field Tbl'!$R$5:$R$1053, MATCH('CF Values LookUp'!GL$4 &amp; 'CF Values LookUp'!$D15, 'Custom Field Tbl'!$Q$5:$Q$1053 &amp; 'Custom Field Tbl'!$S$5:$S$1053, 0)) ), "",
INDEX('Custom Field Tbl'!$R$5:$R$1053, MATCH('CF Values LookUp'!GL$4 &amp; 'CF Values LookUp'!$D15, 'Custom Field Tbl'!$Q$5:$Q$1053 &amp; 'Custom Field Tbl'!$S$5:$S$1053, 0)) )</f>
        <v/>
      </c>
      <c r="GM15" t="str" cm="1">
        <f t="array" ref="GM15">IF(ISNA(INDEX('Custom Field Tbl'!$R$5:$R$1053, MATCH('CF Values LookUp'!GM$4 &amp; 'CF Values LookUp'!$D15, 'Custom Field Tbl'!$Q$5:$Q$1053 &amp; 'Custom Field Tbl'!$S$5:$S$1053, 0)) ), "",
INDEX('Custom Field Tbl'!$R$5:$R$1053, MATCH('CF Values LookUp'!GM$4 &amp; 'CF Values LookUp'!$D15, 'Custom Field Tbl'!$Q$5:$Q$1053 &amp; 'Custom Field Tbl'!$S$5:$S$1053, 0)) )</f>
        <v/>
      </c>
      <c r="GN15" t="str" cm="1">
        <f t="array" ref="GN15">IF(ISNA(INDEX('Custom Field Tbl'!$R$5:$R$1053, MATCH('CF Values LookUp'!GN$4 &amp; 'CF Values LookUp'!$D15, 'Custom Field Tbl'!$Q$5:$Q$1053 &amp; 'Custom Field Tbl'!$S$5:$S$1053, 0)) ), "",
INDEX('Custom Field Tbl'!$R$5:$R$1053, MATCH('CF Values LookUp'!GN$4 &amp; 'CF Values LookUp'!$D15, 'Custom Field Tbl'!$Q$5:$Q$1053 &amp; 'Custom Field Tbl'!$S$5:$S$1053, 0)) )</f>
        <v/>
      </c>
      <c r="GO15" t="str" cm="1">
        <f t="array" ref="GO15">IF(ISNA(INDEX('Custom Field Tbl'!$R$5:$R$1053, MATCH('CF Values LookUp'!GO$4 &amp; 'CF Values LookUp'!$D15, 'Custom Field Tbl'!$Q$5:$Q$1053 &amp; 'Custom Field Tbl'!$S$5:$S$1053, 0)) ), "",
INDEX('Custom Field Tbl'!$R$5:$R$1053, MATCH('CF Values LookUp'!GO$4 &amp; 'CF Values LookUp'!$D15, 'Custom Field Tbl'!$Q$5:$Q$1053 &amp; 'Custom Field Tbl'!$S$5:$S$1053, 0)) )</f>
        <v/>
      </c>
      <c r="GP15" t="str" cm="1">
        <f t="array" ref="GP15">IF(ISNA(INDEX('Custom Field Tbl'!$R$5:$R$1053, MATCH('CF Values LookUp'!GP$4 &amp; 'CF Values LookUp'!$D15, 'Custom Field Tbl'!$Q$5:$Q$1053 &amp; 'Custom Field Tbl'!$S$5:$S$1053, 0)) ), "",
INDEX('Custom Field Tbl'!$R$5:$R$1053, MATCH('CF Values LookUp'!GP$4 &amp; 'CF Values LookUp'!$D15, 'Custom Field Tbl'!$Q$5:$Q$1053 &amp; 'Custom Field Tbl'!$S$5:$S$1053, 0)) )</f>
        <v/>
      </c>
      <c r="GQ15" t="str" cm="1">
        <f t="array" ref="GQ15">IF(ISNA(INDEX('Custom Field Tbl'!$R$5:$R$1053, MATCH('CF Values LookUp'!GQ$4 &amp; 'CF Values LookUp'!$D15, 'Custom Field Tbl'!$Q$5:$Q$1053 &amp; 'Custom Field Tbl'!$S$5:$S$1053, 0)) ), "",
INDEX('Custom Field Tbl'!$R$5:$R$1053, MATCH('CF Values LookUp'!GQ$4 &amp; 'CF Values LookUp'!$D15, 'Custom Field Tbl'!$Q$5:$Q$1053 &amp; 'Custom Field Tbl'!$S$5:$S$1053, 0)) )</f>
        <v/>
      </c>
      <c r="GR15" t="str" cm="1">
        <f t="array" ref="GR15">IF(ISNA(INDEX('Custom Field Tbl'!$R$5:$R$1053, MATCH('CF Values LookUp'!GR$4 &amp; 'CF Values LookUp'!$D15, 'Custom Field Tbl'!$Q$5:$Q$1053 &amp; 'Custom Field Tbl'!$S$5:$S$1053, 0)) ), "",
INDEX('Custom Field Tbl'!$R$5:$R$1053, MATCH('CF Values LookUp'!GR$4 &amp; 'CF Values LookUp'!$D15, 'Custom Field Tbl'!$Q$5:$Q$1053 &amp; 'Custom Field Tbl'!$S$5:$S$1053, 0)) )</f>
        <v/>
      </c>
      <c r="GS15" t="str" cm="1">
        <f t="array" ref="GS15">IF(ISNA(INDEX('Custom Field Tbl'!$R$5:$R$1053, MATCH('CF Values LookUp'!GS$4 &amp; 'CF Values LookUp'!$D15, 'Custom Field Tbl'!$Q$5:$Q$1053 &amp; 'Custom Field Tbl'!$S$5:$S$1053, 0)) ), "",
INDEX('Custom Field Tbl'!$R$5:$R$1053, MATCH('CF Values LookUp'!GS$4 &amp; 'CF Values LookUp'!$D15, 'Custom Field Tbl'!$Q$5:$Q$1053 &amp; 'Custom Field Tbl'!$S$5:$S$1053, 0)) )</f>
        <v/>
      </c>
      <c r="GT15" t="str" cm="1">
        <f t="array" ref="GT15">IF(ISNA(INDEX('Custom Field Tbl'!$R$5:$R$1053, MATCH('CF Values LookUp'!GT$4 &amp; 'CF Values LookUp'!$D15, 'Custom Field Tbl'!$Q$5:$Q$1053 &amp; 'Custom Field Tbl'!$S$5:$S$1053, 0)) ), "",
INDEX('Custom Field Tbl'!$R$5:$R$1053, MATCH('CF Values LookUp'!GT$4 &amp; 'CF Values LookUp'!$D15, 'Custom Field Tbl'!$Q$5:$Q$1053 &amp; 'Custom Field Tbl'!$S$5:$S$1053, 0)) )</f>
        <v>Oil</v>
      </c>
      <c r="GU15" t="str" cm="1">
        <f t="array" ref="GU15">IF(ISNA(INDEX('Custom Field Tbl'!$R$5:$R$1053, MATCH('CF Values LookUp'!GU$4 &amp; 'CF Values LookUp'!$D15, 'Custom Field Tbl'!$Q$5:$Q$1053 &amp; 'Custom Field Tbl'!$S$5:$S$1053, 0)) ), "",
INDEX('Custom Field Tbl'!$R$5:$R$1053, MATCH('CF Values LookUp'!GU$4 &amp; 'CF Values LookUp'!$D15, 'Custom Field Tbl'!$Q$5:$Q$1053 &amp; 'Custom Field Tbl'!$S$5:$S$1053, 0)) )</f>
        <v/>
      </c>
      <c r="GV15" t="str" cm="1">
        <f t="array" ref="GV15">IF(ISNA(INDEX('Custom Field Tbl'!$R$5:$R$1053, MATCH('CF Values LookUp'!GV$4 &amp; 'CF Values LookUp'!$D15, 'Custom Field Tbl'!$Q$5:$Q$1053 &amp; 'Custom Field Tbl'!$S$5:$S$1053, 0)) ), "",
INDEX('Custom Field Tbl'!$R$5:$R$1053, MATCH('CF Values LookUp'!GV$4 &amp; 'CF Values LookUp'!$D15, 'Custom Field Tbl'!$Q$5:$Q$1053 &amp; 'Custom Field Tbl'!$S$5:$S$1053, 0)) )</f>
        <v>Rotary Lobe</v>
      </c>
      <c r="GW15" t="str" cm="1">
        <f t="array" ref="GW15">IF(ISNA(INDEX('Custom Field Tbl'!$R$5:$R$1053, MATCH('CF Values LookUp'!GW$4 &amp; 'CF Values LookUp'!$D15, 'Custom Field Tbl'!$Q$5:$Q$1053 &amp; 'Custom Field Tbl'!$S$5:$S$1053, 0)) ), "",
INDEX('Custom Field Tbl'!$R$5:$R$1053, MATCH('CF Values LookUp'!GW$4 &amp; 'CF Values LookUp'!$D15, 'Custom Field Tbl'!$Q$5:$Q$1053 &amp; 'Custom Field Tbl'!$S$5:$S$1053, 0)) )</f>
        <v/>
      </c>
      <c r="GX15" t="str" cm="1">
        <f t="array" ref="GX15">IF(ISNA(INDEX('Custom Field Tbl'!$R$5:$R$1053, MATCH('CF Values LookUp'!GX$4 &amp; 'CF Values LookUp'!$D15, 'Custom Field Tbl'!$Q$5:$Q$1053 &amp; 'Custom Field Tbl'!$S$5:$S$1053, 0)) ), "",
INDEX('Custom Field Tbl'!$R$5:$R$1053, MATCH('CF Values LookUp'!GX$4 &amp; 'CF Values LookUp'!$D15, 'Custom Field Tbl'!$Q$5:$Q$1053 &amp; 'Custom Field Tbl'!$S$5:$S$1053, 0)) )</f>
        <v/>
      </c>
      <c r="GY15" t="str" cm="1">
        <f t="array" ref="GY15">IF(ISNA(INDEX('Custom Field Tbl'!$R$5:$R$1053, MATCH('CF Values LookUp'!GY$4 &amp; 'CF Values LookUp'!$D15, 'Custom Field Tbl'!$Q$5:$Q$1053 &amp; 'Custom Field Tbl'!$S$5:$S$1053, 0)) ), "",
INDEX('Custom Field Tbl'!$R$5:$R$1053, MATCH('CF Values LookUp'!GY$4 &amp; 'CF Values LookUp'!$D15, 'Custom Field Tbl'!$Q$5:$Q$1053 &amp; 'Custom Field Tbl'!$S$5:$S$1053, 0)) )</f>
        <v/>
      </c>
      <c r="GZ15" t="str" cm="1">
        <f t="array" ref="GZ15">IF(ISNA(INDEX('Custom Field Tbl'!$R$5:$R$1053, MATCH('CF Values LookUp'!GZ$4 &amp; 'CF Values LookUp'!$D15, 'Custom Field Tbl'!$Q$5:$Q$1053 &amp; 'Custom Field Tbl'!$S$5:$S$1053, 0)) ), "",
INDEX('Custom Field Tbl'!$R$5:$R$1053, MATCH('CF Values LookUp'!GZ$4 &amp; 'CF Values LookUp'!$D15, 'Custom Field Tbl'!$Q$5:$Q$1053 &amp; 'Custom Field Tbl'!$S$5:$S$1053, 0)) )</f>
        <v/>
      </c>
      <c r="HA15" t="str" cm="1">
        <f t="array" ref="HA15">IF(ISNA(INDEX('Custom Field Tbl'!$R$5:$R$1053, MATCH('CF Values LookUp'!HA$4 &amp; 'CF Values LookUp'!$D15, 'Custom Field Tbl'!$Q$5:$Q$1053 &amp; 'Custom Field Tbl'!$S$5:$S$1053, 0)) ), "",
INDEX('Custom Field Tbl'!$R$5:$R$1053, MATCH('CF Values LookUp'!HA$4 &amp; 'CF Values LookUp'!$D15, 'Custom Field Tbl'!$Q$5:$Q$1053 &amp; 'Custom Field Tbl'!$S$5:$S$1053, 0)) )</f>
        <v/>
      </c>
      <c r="HB15" t="str" cm="1">
        <f t="array" ref="HB15">IF(ISNA(INDEX('Custom Field Tbl'!$R$5:$R$1053, MATCH('CF Values LookUp'!HB$4 &amp; 'CF Values LookUp'!$D15, 'Custom Field Tbl'!$Q$5:$Q$1053 &amp; 'Custom Field Tbl'!$S$5:$S$1053, 0)) ), "",
INDEX('Custom Field Tbl'!$R$5:$R$1053, MATCH('CF Values LookUp'!HB$4 &amp; 'CF Values LookUp'!$D15, 'Custom Field Tbl'!$Q$5:$Q$1053 &amp; 'Custom Field Tbl'!$S$5:$S$1053, 0)) )</f>
        <v/>
      </c>
      <c r="HC15" t="str" cm="1">
        <f t="array" ref="HC15">IF(ISNA(INDEX('Custom Field Tbl'!$R$5:$R$1053, MATCH('CF Values LookUp'!HC$4 &amp; 'CF Values LookUp'!$D15, 'Custom Field Tbl'!$Q$5:$Q$1053 &amp; 'Custom Field Tbl'!$S$5:$S$1053, 0)) ), "",
INDEX('Custom Field Tbl'!$R$5:$R$1053, MATCH('CF Values LookUp'!HC$4 &amp; 'CF Values LookUp'!$D15, 'Custom Field Tbl'!$Q$5:$Q$1053 &amp; 'Custom Field Tbl'!$S$5:$S$1053, 0)) )</f>
        <v/>
      </c>
      <c r="HD15" t="str" cm="1">
        <f t="array" ref="HD15">IF(ISNA(INDEX('Custom Field Tbl'!$R$5:$R$1053, MATCH('CF Values LookUp'!HD$4 &amp; 'CF Values LookUp'!$D15, 'Custom Field Tbl'!$Q$5:$Q$1053 &amp; 'Custom Field Tbl'!$S$5:$S$1053, 0)) ), "",
INDEX('Custom Field Tbl'!$R$5:$R$1053, MATCH('CF Values LookUp'!HD$4 &amp; 'CF Values LookUp'!$D15, 'Custom Field Tbl'!$Q$5:$Q$1053 &amp; 'Custom Field Tbl'!$S$5:$S$1053, 0)) )</f>
        <v/>
      </c>
      <c r="HE15" t="str" cm="1">
        <f t="array" ref="HE15">IF(ISNA(INDEX('Custom Field Tbl'!$R$5:$R$1053, MATCH('CF Values LookUp'!HE$4 &amp; 'CF Values LookUp'!$D15, 'Custom Field Tbl'!$Q$5:$Q$1053 &amp; 'Custom Field Tbl'!$S$5:$S$1053, 0)) ), "",
INDEX('Custom Field Tbl'!$R$5:$R$1053, MATCH('CF Values LookUp'!HE$4 &amp; 'CF Values LookUp'!$D15, 'Custom Field Tbl'!$Q$5:$Q$1053 &amp; 'Custom Field Tbl'!$S$5:$S$1053, 0)) )</f>
        <v/>
      </c>
      <c r="HF15" t="str" cm="1">
        <f t="array" ref="HF15">IF(ISNA(INDEX('Custom Field Tbl'!$R$5:$R$1053, MATCH('CF Values LookUp'!HF$4 &amp; 'CF Values LookUp'!$D15, 'Custom Field Tbl'!$Q$5:$Q$1053 &amp; 'Custom Field Tbl'!$S$5:$S$1053, 0)) ), "",
INDEX('Custom Field Tbl'!$R$5:$R$1053, MATCH('CF Values LookUp'!HF$4 &amp; 'CF Values LookUp'!$D15, 'Custom Field Tbl'!$Q$5:$Q$1053 &amp; 'Custom Field Tbl'!$S$5:$S$1053, 0)) )</f>
        <v/>
      </c>
      <c r="HG15" t="str" cm="1">
        <f t="array" ref="HG15">IF(ISNA(INDEX('Custom Field Tbl'!$R$5:$R$1053, MATCH('CF Values LookUp'!HG$4 &amp; 'CF Values LookUp'!$D15, 'Custom Field Tbl'!$Q$5:$Q$1053 &amp; 'Custom Field Tbl'!$S$5:$S$1053, 0)) ), "",
INDEX('Custom Field Tbl'!$R$5:$R$1053, MATCH('CF Values LookUp'!HG$4 &amp; 'CF Values LookUp'!$D15, 'Custom Field Tbl'!$Q$5:$Q$1053 &amp; 'Custom Field Tbl'!$S$5:$S$1053, 0)) )</f>
        <v/>
      </c>
      <c r="HH15" t="str" cm="1">
        <f t="array" ref="HH15">IF(ISNA(INDEX('Custom Field Tbl'!$R$5:$R$1053, MATCH('CF Values LookUp'!HH$4 &amp; 'CF Values LookUp'!$D15, 'Custom Field Tbl'!$Q$5:$Q$1053 &amp; 'Custom Field Tbl'!$S$5:$S$1053, 0)) ), "",
INDEX('Custom Field Tbl'!$R$5:$R$1053, MATCH('CF Values LookUp'!HH$4 &amp; 'CF Values LookUp'!$D15, 'Custom Field Tbl'!$Q$5:$Q$1053 &amp; 'Custom Field Tbl'!$S$5:$S$1053, 0)) )</f>
        <v/>
      </c>
      <c r="HI15" t="str" cm="1">
        <f t="array" ref="HI15">IF(ISNA(INDEX('Custom Field Tbl'!$R$5:$R$1053, MATCH('CF Values LookUp'!HI$4 &amp; 'CF Values LookUp'!$D15, 'Custom Field Tbl'!$Q$5:$Q$1053 &amp; 'Custom Field Tbl'!$S$5:$S$1053, 0)) ), "",
INDEX('Custom Field Tbl'!$R$5:$R$1053, MATCH('CF Values LookUp'!HI$4 &amp; 'CF Values LookUp'!$D15, 'Custom Field Tbl'!$Q$5:$Q$1053 &amp; 'Custom Field Tbl'!$S$5:$S$1053, 0)) )</f>
        <v/>
      </c>
      <c r="HJ15" t="str" cm="1">
        <f t="array" ref="HJ15">IF(ISNA(INDEX('Custom Field Tbl'!$R$5:$R$1053, MATCH('CF Values LookUp'!HJ$4 &amp; 'CF Values LookUp'!$D15, 'Custom Field Tbl'!$Q$5:$Q$1053 &amp; 'Custom Field Tbl'!$S$5:$S$1053, 0)) ), "",
INDEX('Custom Field Tbl'!$R$5:$R$1053, MATCH('CF Values LookUp'!HJ$4 &amp; 'CF Values LookUp'!$D15, 'Custom Field Tbl'!$Q$5:$Q$1053 &amp; 'Custom Field Tbl'!$S$5:$S$1053, 0)) )</f>
        <v/>
      </c>
      <c r="HK15" t="str" cm="1">
        <f t="array" ref="HK15">IF(ISNA(INDEX('Custom Field Tbl'!$R$5:$R$1053, MATCH('CF Values LookUp'!HK$4 &amp; 'CF Values LookUp'!$D15, 'Custom Field Tbl'!$Q$5:$Q$1053 &amp; 'Custom Field Tbl'!$S$5:$S$1053, 0)) ), "",
INDEX('Custom Field Tbl'!$R$5:$R$1053, MATCH('CF Values LookUp'!HK$4 &amp; 'CF Values LookUp'!$D15, 'Custom Field Tbl'!$Q$5:$Q$1053 &amp; 'Custom Field Tbl'!$S$5:$S$1053, 0)) )</f>
        <v/>
      </c>
      <c r="HL15" t="str" cm="1">
        <f t="array" ref="HL15">IF(ISNA(INDEX('Custom Field Tbl'!$R$5:$R$1053, MATCH('CF Values LookUp'!HL$4 &amp; 'CF Values LookUp'!$D15, 'Custom Field Tbl'!$Q$5:$Q$1053 &amp; 'Custom Field Tbl'!$S$5:$S$1053, 0)) ), "",
INDEX('Custom Field Tbl'!$R$5:$R$1053, MATCH('CF Values LookUp'!HL$4 &amp; 'CF Values LookUp'!$D15, 'Custom Field Tbl'!$Q$5:$Q$1053 &amp; 'Custom Field Tbl'!$S$5:$S$1053, 0)) )</f>
        <v/>
      </c>
      <c r="HM15" t="str" cm="1">
        <f t="array" ref="HM15">IF(ISNA(INDEX('Custom Field Tbl'!$R$5:$R$1053, MATCH('CF Values LookUp'!HM$4 &amp; 'CF Values LookUp'!$D15, 'Custom Field Tbl'!$Q$5:$Q$1053 &amp; 'Custom Field Tbl'!$S$5:$S$1053, 0)) ), "",
INDEX('Custom Field Tbl'!$R$5:$R$1053, MATCH('CF Values LookUp'!HM$4 &amp; 'CF Values LookUp'!$D15, 'Custom Field Tbl'!$Q$5:$Q$1053 &amp; 'Custom Field Tbl'!$S$5:$S$1053, 0)) )</f>
        <v/>
      </c>
      <c r="HN15" t="str" cm="1">
        <f t="array" ref="HN15">IF(ISNA(INDEX('Custom Field Tbl'!$R$5:$R$1053, MATCH('CF Values LookUp'!HN$4 &amp; 'CF Values LookUp'!$D15, 'Custom Field Tbl'!$Q$5:$Q$1053 &amp; 'Custom Field Tbl'!$S$5:$S$1053, 0)) ), "",
INDEX('Custom Field Tbl'!$R$5:$R$1053, MATCH('CF Values LookUp'!HN$4 &amp; 'CF Values LookUp'!$D15, 'Custom Field Tbl'!$Q$5:$Q$1053 &amp; 'Custom Field Tbl'!$S$5:$S$1053, 0)) )</f>
        <v/>
      </c>
      <c r="HO15" t="str" cm="1">
        <f t="array" ref="HO15">IF(ISNA(INDEX('Custom Field Tbl'!$R$5:$R$1053, MATCH('CF Values LookUp'!HO$4 &amp; 'CF Values LookUp'!$D15, 'Custom Field Tbl'!$Q$5:$Q$1053 &amp; 'Custom Field Tbl'!$S$5:$S$1053, 0)) ), "",
INDEX('Custom Field Tbl'!$R$5:$R$1053, MATCH('CF Values LookUp'!HO$4 &amp; 'CF Values LookUp'!$D15, 'Custom Field Tbl'!$Q$5:$Q$1053 &amp; 'Custom Field Tbl'!$S$5:$S$1053, 0)) )</f>
        <v/>
      </c>
      <c r="HP15" t="str" cm="1">
        <f t="array" ref="HP15">IF(ISNA(INDEX('Custom Field Tbl'!$R$5:$R$1053, MATCH('CF Values LookUp'!HP$4 &amp; 'CF Values LookUp'!$D15, 'Custom Field Tbl'!$Q$5:$Q$1053 &amp; 'Custom Field Tbl'!$S$5:$S$1053, 0)) ), "",
INDEX('Custom Field Tbl'!$R$5:$R$1053, MATCH('CF Values LookUp'!HP$4 &amp; 'CF Values LookUp'!$D15, 'Custom Field Tbl'!$Q$5:$Q$1053 &amp; 'Custom Field Tbl'!$S$5:$S$1053, 0)) )</f>
        <v/>
      </c>
      <c r="HQ15" t="str" cm="1">
        <f t="array" ref="HQ15">IF(ISNA(INDEX('Custom Field Tbl'!$R$5:$R$1053, MATCH('CF Values LookUp'!HQ$4 &amp; 'CF Values LookUp'!$D15, 'Custom Field Tbl'!$Q$5:$Q$1053 &amp; 'Custom Field Tbl'!$S$5:$S$1053, 0)) ), "",
INDEX('Custom Field Tbl'!$R$5:$R$1053, MATCH('CF Values LookUp'!HQ$4 &amp; 'CF Values LookUp'!$D15, 'Custom Field Tbl'!$Q$5:$Q$1053 &amp; 'Custom Field Tbl'!$S$5:$S$1053, 0)) )</f>
        <v/>
      </c>
      <c r="HR15" t="str" cm="1">
        <f t="array" ref="HR15">IF(ISNA(INDEX('Custom Field Tbl'!$R$5:$R$1053, MATCH('CF Values LookUp'!HR$4 &amp; 'CF Values LookUp'!$D15, 'Custom Field Tbl'!$Q$5:$Q$1053 &amp; 'Custom Field Tbl'!$S$5:$S$1053, 0)) ), "",
INDEX('Custom Field Tbl'!$R$5:$R$1053, MATCH('CF Values LookUp'!HR$4 &amp; 'CF Values LookUp'!$D15, 'Custom Field Tbl'!$Q$5:$Q$1053 &amp; 'Custom Field Tbl'!$S$5:$S$1053, 0)) )</f>
        <v/>
      </c>
      <c r="HS15" t="str" cm="1">
        <f t="array" ref="HS15">IF(ISNA(INDEX('Custom Field Tbl'!$R$5:$R$1053, MATCH('CF Values LookUp'!HS$4 &amp; 'CF Values LookUp'!$D15, 'Custom Field Tbl'!$Q$5:$Q$1053 &amp; 'Custom Field Tbl'!$S$5:$S$1053, 0)) ), "",
INDEX('Custom Field Tbl'!$R$5:$R$1053, MATCH('CF Values LookUp'!HS$4 &amp; 'CF Values LookUp'!$D15, 'Custom Field Tbl'!$Q$5:$Q$1053 &amp; 'Custom Field Tbl'!$S$5:$S$1053, 0)) )</f>
        <v/>
      </c>
      <c r="HT15" t="str" cm="1">
        <f t="array" ref="HT15">IF(ISNA(INDEX('Custom Field Tbl'!$R$5:$R$1053, MATCH('CF Values LookUp'!HT$4 &amp; 'CF Values LookUp'!$D15, 'Custom Field Tbl'!$Q$5:$Q$1053 &amp; 'Custom Field Tbl'!$S$5:$S$1053, 0)) ), "",
INDEX('Custom Field Tbl'!$R$5:$R$1053, MATCH('CF Values LookUp'!HT$4 &amp; 'CF Values LookUp'!$D15, 'Custom Field Tbl'!$Q$5:$Q$1053 &amp; 'Custom Field Tbl'!$S$5:$S$1053, 0)) )</f>
        <v/>
      </c>
      <c r="HU15" t="str" cm="1">
        <f t="array" ref="HU15">IF(ISNA(INDEX('Custom Field Tbl'!$R$5:$R$1053, MATCH('CF Values LookUp'!HU$4 &amp; 'CF Values LookUp'!$D15, 'Custom Field Tbl'!$Q$5:$Q$1053 &amp; 'Custom Field Tbl'!$S$5:$S$1053, 0)) ), "",
INDEX('Custom Field Tbl'!$R$5:$R$1053, MATCH('CF Values LookUp'!HU$4 &amp; 'CF Values LookUp'!$D15, 'Custom Field Tbl'!$Q$5:$Q$1053 &amp; 'Custom Field Tbl'!$S$5:$S$1053, 0)) )</f>
        <v/>
      </c>
      <c r="HV15" t="str" cm="1">
        <f t="array" ref="HV15">IF(ISNA(INDEX('Custom Field Tbl'!$R$5:$R$1053, MATCH('CF Values LookUp'!HV$4 &amp; 'CF Values LookUp'!$D15, 'Custom Field Tbl'!$Q$5:$Q$1053 &amp; 'Custom Field Tbl'!$S$5:$S$1053, 0)) ), "",
INDEX('Custom Field Tbl'!$R$5:$R$1053, MATCH('CF Values LookUp'!HV$4 &amp; 'CF Values LookUp'!$D15, 'Custom Field Tbl'!$Q$5:$Q$1053 &amp; 'Custom Field Tbl'!$S$5:$S$1053, 0)) )</f>
        <v/>
      </c>
      <c r="HW15" t="str" cm="1">
        <f t="array" ref="HW15">IF(ISNA(INDEX('Custom Field Tbl'!$R$5:$R$1053, MATCH('CF Values LookUp'!HW$4 &amp; 'CF Values LookUp'!$D15, 'Custom Field Tbl'!$Q$5:$Q$1053 &amp; 'Custom Field Tbl'!$S$5:$S$1053, 0)) ), "",
INDEX('Custom Field Tbl'!$R$5:$R$1053, MATCH('CF Values LookUp'!HW$4 &amp; 'CF Values LookUp'!$D15, 'Custom Field Tbl'!$Q$5:$Q$1053 &amp; 'Custom Field Tbl'!$S$5:$S$1053, 0)) )</f>
        <v>Irrigation Tank</v>
      </c>
      <c r="HX15" t="str" cm="1">
        <f t="array" ref="HX15">IF(ISNA(INDEX('Custom Field Tbl'!$R$5:$R$1053, MATCH('CF Values LookUp'!HX$4 &amp; 'CF Values LookUp'!$D15, 'Custom Field Tbl'!$Q$5:$Q$1053 &amp; 'Custom Field Tbl'!$S$5:$S$1053, 0)) ), "",
INDEX('Custom Field Tbl'!$R$5:$R$1053, MATCH('CF Values LookUp'!HX$4 &amp; 'CF Values LookUp'!$D15, 'Custom Field Tbl'!$Q$5:$Q$1053 &amp; 'Custom Field Tbl'!$S$5:$S$1053, 0)) )</f>
        <v/>
      </c>
      <c r="HY15" t="str" cm="1">
        <f t="array" ref="HY15">IF(ISNA(INDEX('Custom Field Tbl'!$R$5:$R$1053, MATCH('CF Values LookUp'!HY$4 &amp; 'CF Values LookUp'!$D15, 'Custom Field Tbl'!$Q$5:$Q$1053 &amp; 'Custom Field Tbl'!$S$5:$S$1053, 0)) ), "",
INDEX('Custom Field Tbl'!$R$5:$R$1053, MATCH('CF Values LookUp'!HY$4 &amp; 'CF Values LookUp'!$D15, 'Custom Field Tbl'!$Q$5:$Q$1053 &amp; 'Custom Field Tbl'!$S$5:$S$1053, 0)) )</f>
        <v/>
      </c>
      <c r="HZ15" t="str" cm="1">
        <f t="array" ref="HZ15">IF(ISNA(INDEX('Custom Field Tbl'!$R$5:$R$1053, MATCH('CF Values LookUp'!HZ$4 &amp; 'CF Values LookUp'!$D15, 'Custom Field Tbl'!$Q$5:$Q$1053 &amp; 'Custom Field Tbl'!$S$5:$S$1053, 0)) ), "",
INDEX('Custom Field Tbl'!$R$5:$R$1053, MATCH('CF Values LookUp'!HZ$4 &amp; 'CF Values LookUp'!$D15, 'Custom Field Tbl'!$Q$5:$Q$1053 &amp; 'Custom Field Tbl'!$S$5:$S$1053, 0)) )</f>
        <v/>
      </c>
      <c r="IA15" t="str" cm="1">
        <f t="array" ref="IA15">IF(ISNA(INDEX('Custom Field Tbl'!$R$5:$R$1053, MATCH('CF Values LookUp'!IA$4 &amp; 'CF Values LookUp'!$D15, 'Custom Field Tbl'!$Q$5:$Q$1053 &amp; 'Custom Field Tbl'!$S$5:$S$1053, 0)) ), "",
INDEX('Custom Field Tbl'!$R$5:$R$1053, MATCH('CF Values LookUp'!IA$4 &amp; 'CF Values LookUp'!$D15, 'Custom Field Tbl'!$Q$5:$Q$1053 &amp; 'Custom Field Tbl'!$S$5:$S$1053, 0)) )</f>
        <v/>
      </c>
      <c r="IB15" t="str" cm="1">
        <f t="array" ref="IB15">IF(ISNA(INDEX('Custom Field Tbl'!$R$5:$R$1053, MATCH('CF Values LookUp'!IB$4 &amp; 'CF Values LookUp'!$D15, 'Custom Field Tbl'!$Q$5:$Q$1053 &amp; 'Custom Field Tbl'!$S$5:$S$1053, 0)) ), "",
INDEX('Custom Field Tbl'!$R$5:$R$1053, MATCH('CF Values LookUp'!IB$4 &amp; 'CF Values LookUp'!$D15, 'Custom Field Tbl'!$Q$5:$Q$1053 &amp; 'Custom Field Tbl'!$S$5:$S$1053, 0)) )</f>
        <v/>
      </c>
      <c r="IC15" t="str" cm="1">
        <f t="array" ref="IC15">IF(ISNA(INDEX('Custom Field Tbl'!$R$5:$R$1053, MATCH('CF Values LookUp'!IC$4 &amp; 'CF Values LookUp'!$D15, 'Custom Field Tbl'!$Q$5:$Q$1053 &amp; 'Custom Field Tbl'!$S$5:$S$1053, 0)) ), "",
INDEX('Custom Field Tbl'!$R$5:$R$1053, MATCH('CF Values LookUp'!IC$4 &amp; 'CF Values LookUp'!$D15, 'Custom Field Tbl'!$Q$5:$Q$1053 &amp; 'Custom Field Tbl'!$S$5:$S$1053, 0)) )</f>
        <v/>
      </c>
      <c r="ID15" t="str" cm="1">
        <f t="array" ref="ID15">IF(ISNA(INDEX('Custom Field Tbl'!$R$5:$R$1053, MATCH('CF Values LookUp'!ID$4 &amp; 'CF Values LookUp'!$D15, 'Custom Field Tbl'!$Q$5:$Q$1053 &amp; 'Custom Field Tbl'!$S$5:$S$1053, 0)) ), "",
INDEX('Custom Field Tbl'!$R$5:$R$1053, MATCH('CF Values LookUp'!ID$4 &amp; 'CF Values LookUp'!$D15, 'Custom Field Tbl'!$Q$5:$Q$1053 &amp; 'Custom Field Tbl'!$S$5:$S$1053, 0)) )</f>
        <v/>
      </c>
      <c r="IE15" t="str" cm="1">
        <f t="array" ref="IE15">IF(ISNA(INDEX('Custom Field Tbl'!$R$5:$R$1053, MATCH('CF Values LookUp'!IE$4 &amp; 'CF Values LookUp'!$D15, 'Custom Field Tbl'!$Q$5:$Q$1053 &amp; 'Custom Field Tbl'!$S$5:$S$1053, 0)) ), "",
INDEX('Custom Field Tbl'!$R$5:$R$1053, MATCH('CF Values LookUp'!IE$4 &amp; 'CF Values LookUp'!$D15, 'Custom Field Tbl'!$Q$5:$Q$1053 &amp; 'Custom Field Tbl'!$S$5:$S$1053, 0)) )</f>
        <v/>
      </c>
      <c r="IF15" t="str" cm="1">
        <f t="array" ref="IF15">IF(ISNA(INDEX('Custom Field Tbl'!$R$5:$R$1053, MATCH('CF Values LookUp'!IF$4 &amp; 'CF Values LookUp'!$D15, 'Custom Field Tbl'!$Q$5:$Q$1053 &amp; 'Custom Field Tbl'!$S$5:$S$1053, 0)) ), "",
INDEX('Custom Field Tbl'!$R$5:$R$1053, MATCH('CF Values LookUp'!IF$4 &amp; 'CF Values LookUp'!$D15, 'Custom Field Tbl'!$Q$5:$Q$1053 &amp; 'Custom Field Tbl'!$S$5:$S$1053, 0)) )</f>
        <v/>
      </c>
      <c r="IG15" t="str" cm="1">
        <f t="array" ref="IG15">IF(ISNA(INDEX('Custom Field Tbl'!$R$5:$R$1053, MATCH('CF Values LookUp'!IG$4 &amp; 'CF Values LookUp'!$D15, 'Custom Field Tbl'!$Q$5:$Q$1053 &amp; 'Custom Field Tbl'!$S$5:$S$1053, 0)) ), "",
INDEX('Custom Field Tbl'!$R$5:$R$1053, MATCH('CF Values LookUp'!IG$4 &amp; 'CF Values LookUp'!$D15, 'Custom Field Tbl'!$Q$5:$Q$1053 &amp; 'Custom Field Tbl'!$S$5:$S$1053, 0)) )</f>
        <v/>
      </c>
      <c r="IH15" t="str" cm="1">
        <f t="array" ref="IH15">IF(ISNA(INDEX('Custom Field Tbl'!$R$5:$R$1053, MATCH('CF Values LookUp'!IH$4 &amp; 'CF Values LookUp'!$D15, 'Custom Field Tbl'!$Q$5:$Q$1053 &amp; 'Custom Field Tbl'!$S$5:$S$1053, 0)) ), "",
INDEX('Custom Field Tbl'!$R$5:$R$1053, MATCH('CF Values LookUp'!IH$4 &amp; 'CF Values LookUp'!$D15, 'Custom Field Tbl'!$Q$5:$Q$1053 &amp; 'Custom Field Tbl'!$S$5:$S$1053, 0)) )</f>
        <v/>
      </c>
      <c r="II15" t="str" cm="1">
        <f t="array" ref="II15">IF(ISNA(INDEX('Custom Field Tbl'!$R$5:$R$1053, MATCH('CF Values LookUp'!II$4 &amp; 'CF Values LookUp'!$D15, 'Custom Field Tbl'!$Q$5:$Q$1053 &amp; 'Custom Field Tbl'!$S$5:$S$1053, 0)) ), "",
INDEX('Custom Field Tbl'!$R$5:$R$1053, MATCH('CF Values LookUp'!II$4 &amp; 'CF Values LookUp'!$D15, 'Custom Field Tbl'!$Q$5:$Q$1053 &amp; 'Custom Field Tbl'!$S$5:$S$1053, 0)) )</f>
        <v/>
      </c>
      <c r="IJ15" t="str" cm="1">
        <f t="array" ref="IJ15">IF(ISNA(INDEX('Custom Field Tbl'!$R$5:$R$1053, MATCH('CF Values LookUp'!IJ$4 &amp; 'CF Values LookUp'!$D15, 'Custom Field Tbl'!$Q$5:$Q$1053 &amp; 'Custom Field Tbl'!$S$5:$S$1053, 0)) ), "",
INDEX('Custom Field Tbl'!$R$5:$R$1053, MATCH('CF Values LookUp'!IJ$4 &amp; 'CF Values LookUp'!$D15, 'Custom Field Tbl'!$Q$5:$Q$1053 &amp; 'Custom Field Tbl'!$S$5:$S$1053, 0)) )</f>
        <v/>
      </c>
      <c r="IK15" t="str" cm="1">
        <f t="array" ref="IK15">IF(ISNA(INDEX('Custom Field Tbl'!$R$5:$R$1053, MATCH('CF Values LookUp'!IK$4 &amp; 'CF Values LookUp'!$D15, 'Custom Field Tbl'!$Q$5:$Q$1053 &amp; 'Custom Field Tbl'!$S$5:$S$1053, 0)) ), "",
INDEX('Custom Field Tbl'!$R$5:$R$1053, MATCH('CF Values LookUp'!IK$4 &amp; 'CF Values LookUp'!$D15, 'Custom Field Tbl'!$Q$5:$Q$1053 &amp; 'Custom Field Tbl'!$S$5:$S$1053, 0)) )</f>
        <v/>
      </c>
      <c r="IL15" t="str" cm="1">
        <f t="array" ref="IL15">IF(ISNA(INDEX('Custom Field Tbl'!$R$5:$R$1053, MATCH('CF Values LookUp'!IL$4 &amp; 'CF Values LookUp'!$D15, 'Custom Field Tbl'!$Q$5:$Q$1053 &amp; 'Custom Field Tbl'!$S$5:$S$1053, 0)) ), "",
INDEX('Custom Field Tbl'!$R$5:$R$1053, MATCH('CF Values LookUp'!IL$4 &amp; 'CF Values LookUp'!$D15, 'Custom Field Tbl'!$Q$5:$Q$1053 &amp; 'Custom Field Tbl'!$S$5:$S$1053, 0)) )</f>
        <v/>
      </c>
      <c r="IM15" t="str" cm="1">
        <f t="array" ref="IM15">IF(ISNA(INDEX('Custom Field Tbl'!$R$5:$R$1053, MATCH('CF Values LookUp'!IM$4 &amp; 'CF Values LookUp'!$D15, 'Custom Field Tbl'!$Q$5:$Q$1053 &amp; 'Custom Field Tbl'!$S$5:$S$1053, 0)) ), "",
INDEX('Custom Field Tbl'!$R$5:$R$1053, MATCH('CF Values LookUp'!IM$4 &amp; 'CF Values LookUp'!$D15, 'Custom Field Tbl'!$Q$5:$Q$1053 &amp; 'Custom Field Tbl'!$S$5:$S$1053, 0)) )</f>
        <v/>
      </c>
      <c r="IN15" t="str" cm="1">
        <f t="array" ref="IN15">IF(ISNA(INDEX('Custom Field Tbl'!$R$5:$R$1053, MATCH('CF Values LookUp'!IN$4 &amp; 'CF Values LookUp'!$D15, 'Custom Field Tbl'!$Q$5:$Q$1053 &amp; 'Custom Field Tbl'!$S$5:$S$1053, 0)) ), "",
INDEX('Custom Field Tbl'!$R$5:$R$1053, MATCH('CF Values LookUp'!IN$4 &amp; 'CF Values LookUp'!$D15, 'Custom Field Tbl'!$Q$5:$Q$1053 &amp; 'Custom Field Tbl'!$S$5:$S$1053, 0)) )</f>
        <v/>
      </c>
      <c r="IO15" t="str" cm="1">
        <f t="array" ref="IO15">IF(ISNA(INDEX('Custom Field Tbl'!$R$5:$R$1053, MATCH('CF Values LookUp'!IO$4 &amp; 'CF Values LookUp'!$D15, 'Custom Field Tbl'!$Q$5:$Q$1053 &amp; 'Custom Field Tbl'!$S$5:$S$1053, 0)) ), "",
INDEX('Custom Field Tbl'!$R$5:$R$1053, MATCH('CF Values LookUp'!IO$4 &amp; 'CF Values LookUp'!$D15, 'Custom Field Tbl'!$Q$5:$Q$1053 &amp; 'Custom Field Tbl'!$S$5:$S$1053, 0)) )</f>
        <v/>
      </c>
      <c r="IP15" t="str" cm="1">
        <f t="array" ref="IP15">IF(ISNA(INDEX('Custom Field Tbl'!$R$5:$R$1053, MATCH('CF Values LookUp'!IP$4 &amp; 'CF Values LookUp'!$D15, 'Custom Field Tbl'!$Q$5:$Q$1053 &amp; 'Custom Field Tbl'!$S$5:$S$1053, 0)) ), "",
INDEX('Custom Field Tbl'!$R$5:$R$1053, MATCH('CF Values LookUp'!IP$4 &amp; 'CF Values LookUp'!$D15, 'Custom Field Tbl'!$Q$5:$Q$1053 &amp; 'Custom Field Tbl'!$S$5:$S$1053, 0)) )</f>
        <v/>
      </c>
      <c r="IQ15" t="str" cm="1">
        <f t="array" ref="IQ15">IF(ISNA(INDEX('Custom Field Tbl'!$R$5:$R$1053, MATCH('CF Values LookUp'!IQ$4 &amp; 'CF Values LookUp'!$D15, 'Custom Field Tbl'!$Q$5:$Q$1053 &amp; 'Custom Field Tbl'!$S$5:$S$1053, 0)) ), "",
INDEX('Custom Field Tbl'!$R$5:$R$1053, MATCH('CF Values LookUp'!IQ$4 &amp; 'CF Values LookUp'!$D15, 'Custom Field Tbl'!$Q$5:$Q$1053 &amp; 'Custom Field Tbl'!$S$5:$S$1053, 0)) )</f>
        <v>Propane</v>
      </c>
      <c r="IR15" t="str" cm="1">
        <f t="array" ref="IR15">IF(ISNA(INDEX('Custom Field Tbl'!$R$5:$R$1053, MATCH('CF Values LookUp'!IR$4 &amp; 'CF Values LookUp'!$D15, 'Custom Field Tbl'!$Q$5:$Q$1053 &amp; 'Custom Field Tbl'!$S$5:$S$1053, 0)) ), "",
INDEX('Custom Field Tbl'!$R$5:$R$1053, MATCH('CF Values LookUp'!IR$4 &amp; 'CF Values LookUp'!$D15, 'Custom Field Tbl'!$Q$5:$Q$1053 &amp; 'Custom Field Tbl'!$S$5:$S$1053, 0)) )</f>
        <v/>
      </c>
      <c r="IS15" t="str" cm="1">
        <f t="array" ref="IS15">IF(ISNA(INDEX('Custom Field Tbl'!$R$5:$R$1053, MATCH('CF Values LookUp'!IS$4 &amp; 'CF Values LookUp'!$D15, 'Custom Field Tbl'!$Q$5:$Q$1053 &amp; 'Custom Field Tbl'!$S$5:$S$1053, 0)) ), "",
INDEX('Custom Field Tbl'!$R$5:$R$1053, MATCH('CF Values LookUp'!IS$4 &amp; 'CF Values LookUp'!$D15, 'Custom Field Tbl'!$Q$5:$Q$1053 &amp; 'Custom Field Tbl'!$S$5:$S$1053, 0)) )</f>
        <v/>
      </c>
      <c r="IT15" t="str" cm="1">
        <f t="array" ref="IT15">IF(ISNA(INDEX('Custom Field Tbl'!$R$5:$R$1053, MATCH('CF Values LookUp'!IT$4 &amp; 'CF Values LookUp'!$D15, 'Custom Field Tbl'!$Q$5:$Q$1053 &amp; 'Custom Field Tbl'!$S$5:$S$1053, 0)) ), "",
INDEX('Custom Field Tbl'!$R$5:$R$1053, MATCH('CF Values LookUp'!IT$4 &amp; 'CF Values LookUp'!$D15, 'Custom Field Tbl'!$Q$5:$Q$1053 &amp; 'Custom Field Tbl'!$S$5:$S$1053, 0)) )</f>
        <v/>
      </c>
      <c r="IU15" t="str" cm="1">
        <f t="array" ref="IU15">IF(ISNA(INDEX('Custom Field Tbl'!$R$5:$R$1053, MATCH('CF Values LookUp'!IU$4 &amp; 'CF Values LookUp'!$D15, 'Custom Field Tbl'!$Q$5:$Q$1053 &amp; 'Custom Field Tbl'!$S$5:$S$1053, 0)) ), "",
INDEX('Custom Field Tbl'!$R$5:$R$1053, MATCH('CF Values LookUp'!IU$4 &amp; 'CF Values LookUp'!$D15, 'Custom Field Tbl'!$Q$5:$Q$1053 &amp; 'Custom Field Tbl'!$S$5:$S$1053, 0)) )</f>
        <v/>
      </c>
      <c r="IV15" t="str" cm="1">
        <f t="array" ref="IV15">IF(ISNA(INDEX('Custom Field Tbl'!$R$5:$R$1053, MATCH('CF Values LookUp'!IV$4 &amp; 'CF Values LookUp'!$D15, 'Custom Field Tbl'!$Q$5:$Q$1053 &amp; 'Custom Field Tbl'!$S$5:$S$1053, 0)) ), "",
INDEX('Custom Field Tbl'!$R$5:$R$1053, MATCH('CF Values LookUp'!IV$4 &amp; 'CF Values LookUp'!$D15, 'Custom Field Tbl'!$Q$5:$Q$1053 &amp; 'Custom Field Tbl'!$S$5:$S$1053, 0)) )</f>
        <v/>
      </c>
      <c r="IW15" t="str" cm="1">
        <f t="array" ref="IW15">IF(ISNA(INDEX('Custom Field Tbl'!$R$5:$R$1053, MATCH('CF Values LookUp'!IW$4 &amp; 'CF Values LookUp'!$D15, 'Custom Field Tbl'!$Q$5:$Q$1053 &amp; 'Custom Field Tbl'!$S$5:$S$1053, 0)) ), "",
INDEX('Custom Field Tbl'!$R$5:$R$1053, MATCH('CF Values LookUp'!IW$4 &amp; 'CF Values LookUp'!$D15, 'Custom Field Tbl'!$Q$5:$Q$1053 &amp; 'Custom Field Tbl'!$S$5:$S$1053, 0)) )</f>
        <v/>
      </c>
      <c r="IX15" t="str" cm="1">
        <f t="array" ref="IX15">IF(ISNA(INDEX('Custom Field Tbl'!$R$5:$R$1053, MATCH('CF Values LookUp'!IX$4 &amp; 'CF Values LookUp'!$D15, 'Custom Field Tbl'!$Q$5:$Q$1053 &amp; 'Custom Field Tbl'!$S$5:$S$1053, 0)) ), "",
INDEX('Custom Field Tbl'!$R$5:$R$1053, MATCH('CF Values LookUp'!IX$4 &amp; 'CF Values LookUp'!$D15, 'Custom Field Tbl'!$Q$5:$Q$1053 &amp; 'Custom Field Tbl'!$S$5:$S$1053, 0)) )</f>
        <v/>
      </c>
      <c r="IY15" t="str" cm="1">
        <f t="array" ref="IY15">IF(ISNA(INDEX('Custom Field Tbl'!$R$5:$R$1053, MATCH('CF Values LookUp'!IY$4 &amp; 'CF Values LookUp'!$D15, 'Custom Field Tbl'!$Q$5:$Q$1053 &amp; 'Custom Field Tbl'!$S$5:$S$1053, 0)) ), "",
INDEX('Custom Field Tbl'!$R$5:$R$1053, MATCH('CF Values LookUp'!IY$4 &amp; 'CF Values LookUp'!$D15, 'Custom Field Tbl'!$Q$5:$Q$1053 &amp; 'Custom Field Tbl'!$S$5:$S$1053, 0)) )</f>
        <v/>
      </c>
      <c r="IZ15" t="str" cm="1">
        <f t="array" ref="IZ15">IF(ISNA(INDEX('Custom Field Tbl'!$R$5:$R$1053, MATCH('CF Values LookUp'!IZ$4 &amp; 'CF Values LookUp'!$D15, 'Custom Field Tbl'!$Q$5:$Q$1053 &amp; 'Custom Field Tbl'!$S$5:$S$1053, 0)) ), "",
INDEX('Custom Field Tbl'!$R$5:$R$1053, MATCH('CF Values LookUp'!IZ$4 &amp; 'CF Values LookUp'!$D15, 'Custom Field Tbl'!$Q$5:$Q$1053 &amp; 'Custom Field Tbl'!$S$5:$S$1053, 0)) )</f>
        <v/>
      </c>
      <c r="JA15" t="str" cm="1">
        <f t="array" ref="JA15">IF(ISNA(INDEX('Custom Field Tbl'!$R$5:$R$1053, MATCH('CF Values LookUp'!JA$4 &amp; 'CF Values LookUp'!$D15, 'Custom Field Tbl'!$Q$5:$Q$1053 &amp; 'Custom Field Tbl'!$S$5:$S$1053, 0)) ), "",
INDEX('Custom Field Tbl'!$R$5:$R$1053, MATCH('CF Values LookUp'!JA$4 &amp; 'CF Values LookUp'!$D15, 'Custom Field Tbl'!$Q$5:$Q$1053 &amp; 'Custom Field Tbl'!$S$5:$S$1053, 0)) )</f>
        <v/>
      </c>
      <c r="JB15" t="str" cm="1">
        <f t="array" ref="JB15">IF(ISNA(INDEX('Custom Field Tbl'!$R$5:$R$1053, MATCH('CF Values LookUp'!JB$4 &amp; 'CF Values LookUp'!$D15, 'Custom Field Tbl'!$Q$5:$Q$1053 &amp; 'Custom Field Tbl'!$S$5:$S$1053, 0)) ), "",
INDEX('Custom Field Tbl'!$R$5:$R$1053, MATCH('CF Values LookUp'!JB$4 &amp; 'CF Values LookUp'!$D15, 'Custom Field Tbl'!$Q$5:$Q$1053 &amp; 'Custom Field Tbl'!$S$5:$S$1053, 0)) )</f>
        <v/>
      </c>
      <c r="JC15" t="str" cm="1">
        <f t="array" ref="JC15">IF(ISNA(INDEX('Custom Field Tbl'!$R$5:$R$1053, MATCH('CF Values LookUp'!JC$4 &amp; 'CF Values LookUp'!$D15, 'Custom Field Tbl'!$Q$5:$Q$1053 &amp; 'Custom Field Tbl'!$S$5:$S$1053, 0)) ), "",
INDEX('Custom Field Tbl'!$R$5:$R$1053, MATCH('CF Values LookUp'!JC$4 &amp; 'CF Values LookUp'!$D15, 'Custom Field Tbl'!$Q$5:$Q$1053 &amp; 'Custom Field Tbl'!$S$5:$S$1053, 0)) )</f>
        <v/>
      </c>
      <c r="JD15" t="str" cm="1">
        <f t="array" ref="JD15">IF(ISNA(INDEX('Custom Field Tbl'!$R$5:$R$1053, MATCH('CF Values LookUp'!JD$4 &amp; 'CF Values LookUp'!$D15, 'Custom Field Tbl'!$Q$5:$Q$1053 &amp; 'Custom Field Tbl'!$S$5:$S$1053, 0)) ), "",
INDEX('Custom Field Tbl'!$R$5:$R$1053, MATCH('CF Values LookUp'!JD$4 &amp; 'CF Values LookUp'!$D15, 'Custom Field Tbl'!$Q$5:$Q$1053 &amp; 'Custom Field Tbl'!$S$5:$S$1053, 0)) )</f>
        <v/>
      </c>
      <c r="JE15" t="str" cm="1">
        <f t="array" ref="JE15">IF(ISNA(INDEX('Custom Field Tbl'!$R$5:$R$1053, MATCH('CF Values LookUp'!JE$4 &amp; 'CF Values LookUp'!$D15, 'Custom Field Tbl'!$Q$5:$Q$1053 &amp; 'Custom Field Tbl'!$S$5:$S$1053, 0)) ), "",
INDEX('Custom Field Tbl'!$R$5:$R$1053, MATCH('CF Values LookUp'!JE$4 &amp; 'CF Values LookUp'!$D15, 'Custom Field Tbl'!$Q$5:$Q$1053 &amp; 'Custom Field Tbl'!$S$5:$S$1053, 0)) )</f>
        <v/>
      </c>
      <c r="JF15" t="str" cm="1">
        <f t="array" ref="JF15">IF(ISNA(INDEX('Custom Field Tbl'!$R$5:$R$1053, MATCH('CF Values LookUp'!JF$4 &amp; 'CF Values LookUp'!$D15, 'Custom Field Tbl'!$Q$5:$Q$1053 &amp; 'Custom Field Tbl'!$S$5:$S$1053, 0)) ), "",
INDEX('Custom Field Tbl'!$R$5:$R$1053, MATCH('CF Values LookUp'!JF$4 &amp; 'CF Values LookUp'!$D15, 'Custom Field Tbl'!$Q$5:$Q$1053 &amp; 'Custom Field Tbl'!$S$5:$S$1053, 0)) )</f>
        <v/>
      </c>
      <c r="JG15" t="str" cm="1">
        <f t="array" ref="JG15">IF(ISNA(INDEX('Custom Field Tbl'!$R$5:$R$1053, MATCH('CF Values LookUp'!JG$4 &amp; 'CF Values LookUp'!$D15, 'Custom Field Tbl'!$Q$5:$Q$1053 &amp; 'Custom Field Tbl'!$S$5:$S$1053, 0)) ), "",
INDEX('Custom Field Tbl'!$R$5:$R$1053, MATCH('CF Values LookUp'!JG$4 &amp; 'CF Values LookUp'!$D15, 'Custom Field Tbl'!$Q$5:$Q$1053 &amp; 'Custom Field Tbl'!$S$5:$S$1053, 0)) )</f>
        <v/>
      </c>
      <c r="JH15" t="str" cm="1">
        <f t="array" ref="JH15">IF(ISNA(INDEX('Custom Field Tbl'!$R$5:$R$1053, MATCH('CF Values LookUp'!JH$4 &amp; 'CF Values LookUp'!$D15, 'Custom Field Tbl'!$Q$5:$Q$1053 &amp; 'Custom Field Tbl'!$S$5:$S$1053, 0)) ), "",
INDEX('Custom Field Tbl'!$R$5:$R$1053, MATCH('CF Values LookUp'!JH$4 &amp; 'CF Values LookUp'!$D15, 'Custom Field Tbl'!$Q$5:$Q$1053 &amp; 'Custom Field Tbl'!$S$5:$S$1053, 0)) )</f>
        <v/>
      </c>
      <c r="JI15" t="str" cm="1">
        <f t="array" ref="JI15">IF(ISNA(INDEX('Custom Field Tbl'!$R$5:$R$1053, MATCH('CF Values LookUp'!JI$4 &amp; 'CF Values LookUp'!$D15, 'Custom Field Tbl'!$Q$5:$Q$1053 &amp; 'Custom Field Tbl'!$S$5:$S$1053, 0)) ), "",
INDEX('Custom Field Tbl'!$R$5:$R$1053, MATCH('CF Values LookUp'!JI$4 &amp; 'CF Values LookUp'!$D15, 'Custom Field Tbl'!$Q$5:$Q$1053 &amp; 'Custom Field Tbl'!$S$5:$S$1053, 0)) )</f>
        <v/>
      </c>
      <c r="JJ15" t="str" cm="1">
        <f t="array" ref="JJ15">IF(ISNA(INDEX('Custom Field Tbl'!$R$5:$R$1053, MATCH('CF Values LookUp'!JJ$4 &amp; 'CF Values LookUp'!$D15, 'Custom Field Tbl'!$Q$5:$Q$1053 &amp; 'Custom Field Tbl'!$S$5:$S$1053, 0)) ), "",
INDEX('Custom Field Tbl'!$R$5:$R$1053, MATCH('CF Values LookUp'!JJ$4 &amp; 'CF Values LookUp'!$D15, 'Custom Field Tbl'!$Q$5:$Q$1053 &amp; 'Custom Field Tbl'!$S$5:$S$1053, 0)) )</f>
        <v/>
      </c>
      <c r="JK15" t="str" cm="1">
        <f t="array" ref="JK15">IF(ISNA(INDEX('Custom Field Tbl'!$R$5:$R$1053, MATCH('CF Values LookUp'!JK$4 &amp; 'CF Values LookUp'!$D15, 'Custom Field Tbl'!$Q$5:$Q$1053 &amp; 'Custom Field Tbl'!$S$5:$S$1053, 0)) ), "",
INDEX('Custom Field Tbl'!$R$5:$R$1053, MATCH('CF Values LookUp'!JK$4 &amp; 'CF Values LookUp'!$D15, 'Custom Field Tbl'!$Q$5:$Q$1053 &amp; 'Custom Field Tbl'!$S$5:$S$1053, 0)) )</f>
        <v/>
      </c>
      <c r="JL15" t="str" cm="1">
        <f t="array" ref="JL15">IF(ISNA(INDEX('Custom Field Tbl'!$R$5:$R$1053, MATCH('CF Values LookUp'!JL$4 &amp; 'CF Values LookUp'!$D15, 'Custom Field Tbl'!$Q$5:$Q$1053 &amp; 'Custom Field Tbl'!$S$5:$S$1053, 0)) ), "",
INDEX('Custom Field Tbl'!$R$5:$R$1053, MATCH('CF Values LookUp'!JL$4 &amp; 'CF Values LookUp'!$D15, 'Custom Field Tbl'!$Q$5:$Q$1053 &amp; 'Custom Field Tbl'!$S$5:$S$1053, 0)) )</f>
        <v/>
      </c>
      <c r="JM15" t="str" cm="1">
        <f t="array" ref="JM15">IF(ISNA(INDEX('Custom Field Tbl'!$R$5:$R$1053, MATCH('CF Values LookUp'!JM$4 &amp; 'CF Values LookUp'!$D15, 'Custom Field Tbl'!$Q$5:$Q$1053 &amp; 'Custom Field Tbl'!$S$5:$S$1053, 0)) ), "",
INDEX('Custom Field Tbl'!$R$5:$R$1053, MATCH('CF Values LookUp'!JM$4 &amp; 'CF Values LookUp'!$D15, 'Custom Field Tbl'!$Q$5:$Q$1053 &amp; 'Custom Field Tbl'!$S$5:$S$1053, 0)) )</f>
        <v/>
      </c>
      <c r="JN15" t="str" cm="1">
        <f t="array" ref="JN15">IF(ISNA(INDEX('Custom Field Tbl'!$R$5:$R$1053, MATCH('CF Values LookUp'!JN$4 &amp; 'CF Values LookUp'!$D15, 'Custom Field Tbl'!$Q$5:$Q$1053 &amp; 'Custom Field Tbl'!$S$5:$S$1053, 0)) ), "",
INDEX('Custom Field Tbl'!$R$5:$R$1053, MATCH('CF Values LookUp'!JN$4 &amp; 'CF Values LookUp'!$D15, 'Custom Field Tbl'!$Q$5:$Q$1053 &amp; 'Custom Field Tbl'!$S$5:$S$1053, 0)) )</f>
        <v/>
      </c>
      <c r="JO15" t="str" cm="1">
        <f t="array" ref="JO15">IF(ISNA(INDEX('Custom Field Tbl'!$R$5:$R$1053, MATCH('CF Values LookUp'!JO$4 &amp; 'CF Values LookUp'!$D15, 'Custom Field Tbl'!$Q$5:$Q$1053 &amp; 'Custom Field Tbl'!$S$5:$S$1053, 0)) ), "",
INDEX('Custom Field Tbl'!$R$5:$R$1053, MATCH('CF Values LookUp'!JO$4 &amp; 'CF Values LookUp'!$D15, 'Custom Field Tbl'!$Q$5:$Q$1053 &amp; 'Custom Field Tbl'!$S$5:$S$1053, 0)) )</f>
        <v/>
      </c>
      <c r="JP15" t="str" cm="1">
        <f t="array" ref="JP15">IF(ISNA(INDEX('Custom Field Tbl'!$R$5:$R$1053, MATCH('CF Values LookUp'!JP$4 &amp; 'CF Values LookUp'!$D15, 'Custom Field Tbl'!$Q$5:$Q$1053 &amp; 'Custom Field Tbl'!$S$5:$S$1053, 0)) ), "",
INDEX('Custom Field Tbl'!$R$5:$R$1053, MATCH('CF Values LookUp'!JP$4 &amp; 'CF Values LookUp'!$D15, 'Custom Field Tbl'!$Q$5:$Q$1053 &amp; 'Custom Field Tbl'!$S$5:$S$1053, 0)) )</f>
        <v/>
      </c>
      <c r="JQ15" t="str" cm="1">
        <f t="array" ref="JQ15">IF(ISNA(INDEX('Custom Field Tbl'!$R$5:$R$1053, MATCH('CF Values LookUp'!JQ$4 &amp; 'CF Values LookUp'!$D15, 'Custom Field Tbl'!$Q$5:$Q$1053 &amp; 'Custom Field Tbl'!$S$5:$S$1053, 0)) ), "",
INDEX('Custom Field Tbl'!$R$5:$R$1053, MATCH('CF Values LookUp'!JQ$4 &amp; 'CF Values LookUp'!$D15, 'Custom Field Tbl'!$Q$5:$Q$1053 &amp; 'Custom Field Tbl'!$S$5:$S$1053, 0)) )</f>
        <v/>
      </c>
      <c r="JR15" t="str" cm="1">
        <f t="array" ref="JR15">IF(ISNA(INDEX('Custom Field Tbl'!$R$5:$R$1053, MATCH('CF Values LookUp'!JR$4 &amp; 'CF Values LookUp'!$D15, 'Custom Field Tbl'!$Q$5:$Q$1053 &amp; 'Custom Field Tbl'!$S$5:$S$1053, 0)) ), "",
INDEX('Custom Field Tbl'!$R$5:$R$1053, MATCH('CF Values LookUp'!JR$4 &amp; 'CF Values LookUp'!$D15, 'Custom Field Tbl'!$Q$5:$Q$1053 &amp; 'Custom Field Tbl'!$S$5:$S$1053, 0)) )</f>
        <v/>
      </c>
      <c r="JS15" t="str" cm="1">
        <f t="array" ref="JS15">IF(ISNA(INDEX('Custom Field Tbl'!$R$5:$R$1053, MATCH('CF Values LookUp'!JS$4 &amp; 'CF Values LookUp'!$D15, 'Custom Field Tbl'!$Q$5:$Q$1053 &amp; 'Custom Field Tbl'!$S$5:$S$1053, 0)) ), "",
INDEX('Custom Field Tbl'!$R$5:$R$1053, MATCH('CF Values LookUp'!JS$4 &amp; 'CF Values LookUp'!$D15, 'Custom Field Tbl'!$Q$5:$Q$1053 &amp; 'Custom Field Tbl'!$S$5:$S$1053, 0)) )</f>
        <v/>
      </c>
      <c r="JT15" t="str" cm="1">
        <f t="array" ref="JT15">IF(ISNA(INDEX('Custom Field Tbl'!$R$5:$R$1053, MATCH('CF Values LookUp'!JT$4 &amp; 'CF Values LookUp'!$D15, 'Custom Field Tbl'!$Q$5:$Q$1053 &amp; 'Custom Field Tbl'!$S$5:$S$1053, 0)) ), "",
INDEX('Custom Field Tbl'!$R$5:$R$1053, MATCH('CF Values LookUp'!JT$4 &amp; 'CF Values LookUp'!$D15, 'Custom Field Tbl'!$Q$5:$Q$1053 &amp; 'Custom Field Tbl'!$S$5:$S$1053, 0)) )</f>
        <v/>
      </c>
      <c r="JU15" t="str" cm="1">
        <f t="array" ref="JU15">IF(ISNA(INDEX('Custom Field Tbl'!$R$5:$R$1053, MATCH('CF Values LookUp'!JU$4 &amp; 'CF Values LookUp'!$D15, 'Custom Field Tbl'!$Q$5:$Q$1053 &amp; 'Custom Field Tbl'!$S$5:$S$1053, 0)) ), "",
INDEX('Custom Field Tbl'!$R$5:$R$1053, MATCH('CF Values LookUp'!JU$4 &amp; 'CF Values LookUp'!$D15, 'Custom Field Tbl'!$Q$5:$Q$1053 &amp; 'Custom Field Tbl'!$S$5:$S$1053, 0)) )</f>
        <v/>
      </c>
      <c r="JV15" t="str" cm="1">
        <f t="array" ref="JV15">IF(ISNA(INDEX('Custom Field Tbl'!$R$5:$R$1053, MATCH('CF Values LookUp'!JV$4 &amp; 'CF Values LookUp'!$D15, 'Custom Field Tbl'!$Q$5:$Q$1053 &amp; 'Custom Field Tbl'!$S$5:$S$1053, 0)) ), "",
INDEX('Custom Field Tbl'!$R$5:$R$1053, MATCH('CF Values LookUp'!JV$4 &amp; 'CF Values LookUp'!$D15, 'Custom Field Tbl'!$Q$5:$Q$1053 &amp; 'Custom Field Tbl'!$S$5:$S$1053, 0)) )</f>
        <v/>
      </c>
      <c r="JW15" t="str" cm="1">
        <f t="array" ref="JW15">IF(ISNA(INDEX('Custom Field Tbl'!$R$5:$R$1053, MATCH('CF Values LookUp'!JW$4 &amp; 'CF Values LookUp'!$D15, 'Custom Field Tbl'!$Q$5:$Q$1053 &amp; 'Custom Field Tbl'!$S$5:$S$1053, 0)) ), "",
INDEX('Custom Field Tbl'!$R$5:$R$1053, MATCH('CF Values LookUp'!JW$4 &amp; 'CF Values LookUp'!$D15, 'Custom Field Tbl'!$Q$5:$Q$1053 &amp; 'Custom Field Tbl'!$S$5:$S$1053, 0)) )</f>
        <v/>
      </c>
      <c r="JX15" t="str" cm="1">
        <f t="array" ref="JX15">IF(ISNA(INDEX('Custom Field Tbl'!$R$5:$R$1053, MATCH('CF Values LookUp'!JX$4 &amp; 'CF Values LookUp'!$D15, 'Custom Field Tbl'!$Q$5:$Q$1053 &amp; 'Custom Field Tbl'!$S$5:$S$1053, 0)) ), "",
INDEX('Custom Field Tbl'!$R$5:$R$1053, MATCH('CF Values LookUp'!JX$4 &amp; 'CF Values LookUp'!$D15, 'Custom Field Tbl'!$Q$5:$Q$1053 &amp; 'Custom Field Tbl'!$S$5:$S$1053, 0)) )</f>
        <v/>
      </c>
      <c r="JY15" s="358" t="str" cm="1">
        <f t="array" ref="JY15">IF(ISNA(INDEX('Custom Field Tbl'!$R$5:$R$1053, MATCH('CF Values LookUp'!JY$4 &amp; 'CF Values LookUp'!$D15, 'Custom Field Tbl'!$Q$5:$Q$1053 &amp; 'Custom Field Tbl'!$S$5:$S$1053, 0)) ), "",
INDEX('Custom Field Tbl'!$R$5:$R$1053, MATCH('CF Values LookUp'!JY$4 &amp; 'CF Values LookUp'!$D15, 'Custom Field Tbl'!$Q$5:$Q$1053 &amp; 'Custom Field Tbl'!$S$5:$S$1053, 0)) )</f>
        <v/>
      </c>
      <c r="KA15" s="358" t="str" cm="1">
        <f t="array" ref="KA15">IF(ISNA(INDEX('Custom Field Tbl'!$R$5:$R$1053, MATCH('CF Values LookUp'!KA$4 &amp; 'CF Values LookUp'!$D15, 'Custom Field Tbl'!$Q$5:$Q$1053 &amp; 'Custom Field Tbl'!$S$5:$S$1053, 0)) ), "",
INDEX('Custom Field Tbl'!$R$5:$R$1053, MATCH('CF Values LookUp'!KA$4 &amp; 'CF Values LookUp'!$D15, 'Custom Field Tbl'!$Q$5:$Q$1053 &amp; 'Custom Field Tbl'!$S$5:$S$1053, 0)) )</f>
        <v/>
      </c>
      <c r="KB15" s="358" t="str" cm="1">
        <f t="array" ref="KB15">IF(ISNA(INDEX('Custom Field Tbl'!$R$5:$R$1053, MATCH('CF Values LookUp'!KB$4 &amp; 'CF Values LookUp'!$D15, 'Custom Field Tbl'!$Q$5:$Q$1053 &amp; 'Custom Field Tbl'!$S$5:$S$1053, 0)) ), "",
INDEX('Custom Field Tbl'!$R$5:$R$1053, MATCH('CF Values LookUp'!KB$4 &amp; 'CF Values LookUp'!$D15, 'Custom Field Tbl'!$Q$5:$Q$1053 &amp; 'Custom Field Tbl'!$S$5:$S$1053, 0)) )</f>
        <v/>
      </c>
      <c r="KC15" s="358" t="str" cm="1">
        <f t="array" ref="KC15">IF(ISNA(INDEX('Custom Field Tbl'!$R$5:$R$1053, MATCH('CF Values LookUp'!KC$4 &amp; 'CF Values LookUp'!$D15, 'Custom Field Tbl'!$Q$5:$Q$1053 &amp; 'Custom Field Tbl'!$S$5:$S$1053, 0)) ), "",
INDEX('Custom Field Tbl'!$R$5:$R$1053, MATCH('CF Values LookUp'!KC$4 &amp; 'CF Values LookUp'!$D15, 'Custom Field Tbl'!$Q$5:$Q$1053 &amp; 'Custom Field Tbl'!$S$5:$S$1053, 0)) )</f>
        <v/>
      </c>
      <c r="KD15" s="358" t="str" cm="1">
        <f t="array" ref="KD15">IF(ISNA(INDEX('Custom Field Tbl'!$R$5:$R$1053, MATCH('CF Values LookUp'!KD$4 &amp; 'CF Values LookUp'!$D15, 'Custom Field Tbl'!$Q$5:$Q$1053 &amp; 'Custom Field Tbl'!$S$5:$S$1053, 0)) ), "",
INDEX('Custom Field Tbl'!$R$5:$R$1053, MATCH('CF Values LookUp'!KD$4 &amp; 'CF Values LookUp'!$D15, 'Custom Field Tbl'!$Q$5:$Q$1053 &amp; 'Custom Field Tbl'!$S$5:$S$1053, 0)) )</f>
        <v/>
      </c>
      <c r="KE15" s="358" t="str" cm="1">
        <f t="array" ref="KE15">IF(ISNA(INDEX('Custom Field Tbl'!$R$5:$R$1053, MATCH('CF Values LookUp'!KE$4 &amp; 'CF Values LookUp'!$D15, 'Custom Field Tbl'!$Q$5:$Q$1053 &amp; 'Custom Field Tbl'!$S$5:$S$1053, 0)) ), "",
INDEX('Custom Field Tbl'!$R$5:$R$1053, MATCH('CF Values LookUp'!KE$4 &amp; 'CF Values LookUp'!$D15, 'Custom Field Tbl'!$Q$5:$Q$1053 &amp; 'Custom Field Tbl'!$S$5:$S$1053, 0)) )</f>
        <v/>
      </c>
      <c r="KF15" s="358" t="str" cm="1">
        <f t="array" ref="KF15">IF(ISNA(INDEX('Custom Field Tbl'!$R$5:$R$1053, MATCH('CF Values LookUp'!KF$4 &amp; 'CF Values LookUp'!$D15, 'Custom Field Tbl'!$Q$5:$Q$1053 &amp; 'Custom Field Tbl'!$S$5:$S$1053, 0)) ), "",
INDEX('Custom Field Tbl'!$R$5:$R$1053, MATCH('CF Values LookUp'!KF$4 &amp; 'CF Values LookUp'!$D15, 'Custom Field Tbl'!$Q$5:$Q$1053 &amp; 'Custom Field Tbl'!$S$5:$S$1053, 0)) )</f>
        <v/>
      </c>
      <c r="KG15" s="358" t="str" cm="1">
        <f t="array" ref="KG15">IF(ISNA(INDEX('Custom Field Tbl'!$R$5:$R$1053, MATCH('CF Values LookUp'!KG$4 &amp; 'CF Values LookUp'!$D15, 'Custom Field Tbl'!$Q$5:$Q$1053 &amp; 'Custom Field Tbl'!$S$5:$S$1053, 0)) ), "",
INDEX('Custom Field Tbl'!$R$5:$R$1053, MATCH('CF Values LookUp'!KG$4 &amp; 'CF Values LookUp'!$D15, 'Custom Field Tbl'!$Q$5:$Q$1053 &amp; 'Custom Field Tbl'!$S$5:$S$1053, 0)) )</f>
        <v/>
      </c>
      <c r="KH15" s="358" t="str" cm="1">
        <f t="array" ref="KH15">IF(ISNA(INDEX('Custom Field Tbl'!$R$5:$R$1053, MATCH('CF Values LookUp'!KH$4 &amp; 'CF Values LookUp'!$D15, 'Custom Field Tbl'!$Q$5:$Q$1053 &amp; 'Custom Field Tbl'!$S$5:$S$1053, 0)) ), "",
INDEX('Custom Field Tbl'!$R$5:$R$1053, MATCH('CF Values LookUp'!KH$4 &amp; 'CF Values LookUp'!$D15, 'Custom Field Tbl'!$Q$5:$Q$1053 &amp; 'Custom Field Tbl'!$S$5:$S$1053, 0)) )</f>
        <v/>
      </c>
      <c r="KI15" s="358" t="str" cm="1">
        <f t="array" ref="KI15">IF(ISNA(INDEX('Custom Field Tbl'!$R$5:$R$1053, MATCH('CF Values LookUp'!KI$4 &amp; 'CF Values LookUp'!$D15, 'Custom Field Tbl'!$Q$5:$Q$1053 &amp; 'Custom Field Tbl'!$S$5:$S$1053, 0)) ), "",
INDEX('Custom Field Tbl'!$R$5:$R$1053, MATCH('CF Values LookUp'!KI$4 &amp; 'CF Values LookUp'!$D15, 'Custom Field Tbl'!$Q$5:$Q$1053 &amp; 'Custom Field Tbl'!$S$5:$S$1053, 0)) )</f>
        <v/>
      </c>
      <c r="KJ15" s="358" t="str" cm="1">
        <f t="array" ref="KJ15">IF(ISNA(INDEX('Custom Field Tbl'!$R$5:$R$1053, MATCH('CF Values LookUp'!KJ$4 &amp; 'CF Values LookUp'!$D15, 'Custom Field Tbl'!$Q$5:$Q$1053 &amp; 'Custom Field Tbl'!$S$5:$S$1053, 0)) ), "",
INDEX('Custom Field Tbl'!$R$5:$R$1053, MATCH('CF Values LookUp'!KJ$4 &amp; 'CF Values LookUp'!$D15, 'Custom Field Tbl'!$Q$5:$Q$1053 &amp; 'Custom Field Tbl'!$S$5:$S$1053, 0)) )</f>
        <v/>
      </c>
      <c r="KK15" s="358" t="str" cm="1">
        <f t="array" ref="KK15">IF(ISNA(INDEX('Custom Field Tbl'!$R$5:$R$1053, MATCH('CF Values LookUp'!KK$4 &amp; 'CF Values LookUp'!$D15, 'Custom Field Tbl'!$Q$5:$Q$1053 &amp; 'Custom Field Tbl'!$S$5:$S$1053, 0)) ), "",
INDEX('Custom Field Tbl'!$R$5:$R$1053, MATCH('CF Values LookUp'!KK$4 &amp; 'CF Values LookUp'!$D15, 'Custom Field Tbl'!$Q$5:$Q$1053 &amp; 'Custom Field Tbl'!$S$5:$S$1053, 0)) )</f>
        <v/>
      </c>
      <c r="KL15" s="358" t="str" cm="1">
        <f t="array" ref="KL15">IF(ISNA(INDEX('Custom Field Tbl'!$R$5:$R$1053, MATCH('CF Values LookUp'!KL$4 &amp; 'CF Values LookUp'!$D15, 'Custom Field Tbl'!$Q$5:$Q$1053 &amp; 'Custom Field Tbl'!$S$5:$S$1053, 0)) ), "",
INDEX('Custom Field Tbl'!$R$5:$R$1053, MATCH('CF Values LookUp'!KL$4 &amp; 'CF Values LookUp'!$D15, 'Custom Field Tbl'!$Q$5:$Q$1053 &amp; 'Custom Field Tbl'!$S$5:$S$1053, 0)) )</f>
        <v/>
      </c>
      <c r="KN15" s="358" t="str" cm="1">
        <f t="array" ref="KN15">IF(ISNA(INDEX('Custom Field Tbl'!$R$5:$R$1053, MATCH('CF Values LookUp'!KN$4 &amp; 'CF Values LookUp'!$D15, 'Custom Field Tbl'!$Q$5:$Q$1053 &amp; 'Custom Field Tbl'!$S$5:$S$1053, 0)) ), "",
INDEX('Custom Field Tbl'!$R$5:$R$1053, MATCH('CF Values LookUp'!KN$4 &amp; 'CF Values LookUp'!$D15, 'Custom Field Tbl'!$Q$5:$Q$1053 &amp; 'Custom Field Tbl'!$S$5:$S$1053, 0)) )</f>
        <v/>
      </c>
      <c r="KQ15" s="358" t="str" cm="1">
        <f t="array" ref="KQ15">IF(ISNA(INDEX('Custom Field Tbl'!$R$5:$R$1053, MATCH('CF Values LookUp'!KQ$4 &amp; 'CF Values LookUp'!$D15, 'Custom Field Tbl'!$Q$5:$Q$1053 &amp; 'Custom Field Tbl'!$S$5:$S$1053, 0)) ), "",
INDEX('Custom Field Tbl'!$R$5:$R$1053, MATCH('CF Values LookUp'!KQ$4 &amp; 'CF Values LookUp'!$D15, 'Custom Field Tbl'!$Q$5:$Q$1053 &amp; 'Custom Field Tbl'!$S$5:$S$1053, 0)) )</f>
        <v/>
      </c>
    </row>
    <row r="16" spans="3:311" x14ac:dyDescent="0.35">
      <c r="C16" s="599"/>
      <c r="D16" s="7" t="s">
        <v>11481</v>
      </c>
      <c r="E16" t="str" cm="1">
        <f t="array" ref="E16">IF(ISNA(INDEX('Custom Field Tbl'!$R$5:$R$1053, MATCH('CF Values LookUp'!E$4 &amp; 'CF Values LookUp'!$D16, 'Custom Field Tbl'!$Q$5:$Q$1053 &amp; 'Custom Field Tbl'!$S$5:$S$1053, 0)) ), "",
INDEX('Custom Field Tbl'!$R$5:$R$1053, MATCH('CF Values LookUp'!E$4 &amp; 'CF Values LookUp'!$D16, 'Custom Field Tbl'!$Q$5:$Q$1053 &amp; 'Custom Field Tbl'!$S$5:$S$1053, 0)) )</f>
        <v/>
      </c>
      <c r="F16" t="str" cm="1">
        <f t="array" ref="F16">IF(ISNA(INDEX('Custom Field Tbl'!$R$5:$R$1053, MATCH('CF Values LookUp'!F$4 &amp; 'CF Values LookUp'!$D16, 'Custom Field Tbl'!$Q$5:$Q$1053 &amp; 'Custom Field Tbl'!$S$5:$S$1053, 0)) ), "",
INDEX('Custom Field Tbl'!$R$5:$R$1053, MATCH('CF Values LookUp'!F$4 &amp; 'CF Values LookUp'!$D16, 'Custom Field Tbl'!$Q$5:$Q$1053 &amp; 'Custom Field Tbl'!$S$5:$S$1053, 0)) )</f>
        <v/>
      </c>
      <c r="G16" t="str" cm="1">
        <f t="array" ref="G16">IF(ISNA(INDEX('Custom Field Tbl'!$R$5:$R$1053, MATCH('CF Values LookUp'!G$4 &amp; 'CF Values LookUp'!$D16, 'Custom Field Tbl'!$Q$5:$Q$1053 &amp; 'Custom Field Tbl'!$S$5:$S$1053, 0)) ), "",
INDEX('Custom Field Tbl'!$R$5:$R$1053, MATCH('CF Values LookUp'!G$4 &amp; 'CF Values LookUp'!$D16, 'Custom Field Tbl'!$Q$5:$Q$1053 &amp; 'Custom Field Tbl'!$S$5:$S$1053, 0)) )</f>
        <v/>
      </c>
      <c r="H16" t="str" cm="1">
        <f t="array" ref="H16">IF(ISNA(INDEX('Custom Field Tbl'!$R$5:$R$1053, MATCH('CF Values LookUp'!H$4 &amp; 'CF Values LookUp'!$D16, 'Custom Field Tbl'!$Q$5:$Q$1053 &amp; 'Custom Field Tbl'!$S$5:$S$1053, 0)) ), "",
INDEX('Custom Field Tbl'!$R$5:$R$1053, MATCH('CF Values LookUp'!H$4 &amp; 'CF Values LookUp'!$D16, 'Custom Field Tbl'!$Q$5:$Q$1053 &amp; 'Custom Field Tbl'!$S$5:$S$1053, 0)) )</f>
        <v/>
      </c>
      <c r="I16" t="str" cm="1">
        <f t="array" ref="I16">IF(ISNA(INDEX('Custom Field Tbl'!$R$5:$R$1053, MATCH('CF Values LookUp'!I$4 &amp; 'CF Values LookUp'!$D16, 'Custom Field Tbl'!$Q$5:$Q$1053 &amp; 'Custom Field Tbl'!$S$5:$S$1053, 0)) ), "",
INDEX('Custom Field Tbl'!$R$5:$R$1053, MATCH('CF Values LookUp'!I$4 &amp; 'CF Values LookUp'!$D16, 'Custom Field Tbl'!$Q$5:$Q$1053 &amp; 'Custom Field Tbl'!$S$5:$S$1053, 0)) )</f>
        <v/>
      </c>
      <c r="J16" t="str" cm="1">
        <f t="array" ref="J16">IF(ISNA(INDEX('Custom Field Tbl'!$R$5:$R$1053, MATCH('CF Values LookUp'!J$4 &amp; 'CF Values LookUp'!$D16, 'Custom Field Tbl'!$Q$5:$Q$1053 &amp; 'Custom Field Tbl'!$S$5:$S$1053, 0)) ), "",
INDEX('Custom Field Tbl'!$R$5:$R$1053, MATCH('CF Values LookUp'!J$4 &amp; 'CF Values LookUp'!$D16, 'Custom Field Tbl'!$Q$5:$Q$1053 &amp; 'Custom Field Tbl'!$S$5:$S$1053, 0)) )</f>
        <v/>
      </c>
      <c r="K16" t="str" cm="1">
        <f t="array" ref="K16">IF(ISNA(INDEX('Custom Field Tbl'!$R$5:$R$1053, MATCH('CF Values LookUp'!K$4 &amp; 'CF Values LookUp'!$D16, 'Custom Field Tbl'!$Q$5:$Q$1053 &amp; 'Custom Field Tbl'!$S$5:$S$1053, 0)) ), "",
INDEX('Custom Field Tbl'!$R$5:$R$1053, MATCH('CF Values LookUp'!K$4 &amp; 'CF Values LookUp'!$D16, 'Custom Field Tbl'!$Q$5:$Q$1053 &amp; 'Custom Field Tbl'!$S$5:$S$1053, 0)) )</f>
        <v/>
      </c>
      <c r="L16" t="str" cm="1">
        <f t="array" ref="L16">IF(ISNA(INDEX('Custom Field Tbl'!$R$5:$R$1053, MATCH('CF Values LookUp'!L$4 &amp; 'CF Values LookUp'!$D16, 'Custom Field Tbl'!$Q$5:$Q$1053 &amp; 'Custom Field Tbl'!$S$5:$S$1053, 0)) ), "",
INDEX('Custom Field Tbl'!$R$5:$R$1053, MATCH('CF Values LookUp'!L$4 &amp; 'CF Values LookUp'!$D16, 'Custom Field Tbl'!$Q$5:$Q$1053 &amp; 'Custom Field Tbl'!$S$5:$S$1053, 0)) )</f>
        <v/>
      </c>
      <c r="M16" t="str" cm="1">
        <f t="array" ref="M16">IF(ISNA(INDEX('Custom Field Tbl'!$R$5:$R$1053, MATCH('CF Values LookUp'!M$4 &amp; 'CF Values LookUp'!$D16, 'Custom Field Tbl'!$Q$5:$Q$1053 &amp; 'Custom Field Tbl'!$S$5:$S$1053, 0)) ), "",
INDEX('Custom Field Tbl'!$R$5:$R$1053, MATCH('CF Values LookUp'!M$4 &amp; 'CF Values LookUp'!$D16, 'Custom Field Tbl'!$Q$5:$Q$1053 &amp; 'Custom Field Tbl'!$S$5:$S$1053, 0)) )</f>
        <v/>
      </c>
      <c r="N16" t="str" cm="1">
        <f t="array" ref="N16">IF(ISNA(INDEX('Custom Field Tbl'!$R$5:$R$1053, MATCH('CF Values LookUp'!N$4 &amp; 'CF Values LookUp'!$D16, 'Custom Field Tbl'!$Q$5:$Q$1053 &amp; 'Custom Field Tbl'!$S$5:$S$1053, 0)) ), "",
INDEX('Custom Field Tbl'!$R$5:$R$1053, MATCH('CF Values LookUp'!N$4 &amp; 'CF Values LookUp'!$D16, 'Custom Field Tbl'!$Q$5:$Q$1053 &amp; 'Custom Field Tbl'!$S$5:$S$1053, 0)) )</f>
        <v/>
      </c>
      <c r="O16" t="str" cm="1">
        <f t="array" ref="O16">IF(ISNA(INDEX('Custom Field Tbl'!$R$5:$R$1053, MATCH('CF Values LookUp'!O$4 &amp; 'CF Values LookUp'!$D16, 'Custom Field Tbl'!$Q$5:$Q$1053 &amp; 'Custom Field Tbl'!$S$5:$S$1053, 0)) ), "",
INDEX('Custom Field Tbl'!$R$5:$R$1053, MATCH('CF Values LookUp'!O$4 &amp; 'CF Values LookUp'!$D16, 'Custom Field Tbl'!$Q$5:$Q$1053 &amp; 'Custom Field Tbl'!$S$5:$S$1053, 0)) )</f>
        <v/>
      </c>
      <c r="P16" t="str" cm="1">
        <f t="array" ref="P16">IF(ISNA(INDEX('Custom Field Tbl'!$R$5:$R$1053, MATCH('CF Values LookUp'!P$4 &amp; 'CF Values LookUp'!$D16, 'Custom Field Tbl'!$Q$5:$Q$1053 &amp; 'Custom Field Tbl'!$S$5:$S$1053, 0)) ), "",
INDEX('Custom Field Tbl'!$R$5:$R$1053, MATCH('CF Values LookUp'!P$4 &amp; 'CF Values LookUp'!$D16, 'Custom Field Tbl'!$Q$5:$Q$1053 &amp; 'Custom Field Tbl'!$S$5:$S$1053, 0)) )</f>
        <v/>
      </c>
      <c r="Q16" t="str" cm="1">
        <f t="array" ref="Q16">IF(ISNA(INDEX('Custom Field Tbl'!$R$5:$R$1053, MATCH('CF Values LookUp'!Q$4 &amp; 'CF Values LookUp'!$D16, 'Custom Field Tbl'!$Q$5:$Q$1053 &amp; 'Custom Field Tbl'!$S$5:$S$1053, 0)) ), "",
INDEX('Custom Field Tbl'!$R$5:$R$1053, MATCH('CF Values LookUp'!Q$4 &amp; 'CF Values LookUp'!$D16, 'Custom Field Tbl'!$Q$5:$Q$1053 &amp; 'Custom Field Tbl'!$S$5:$S$1053, 0)) )</f>
        <v/>
      </c>
      <c r="R16" t="str" cm="1">
        <f t="array" ref="R16">IF(ISNA(INDEX('Custom Field Tbl'!$R$5:$R$1053, MATCH('CF Values LookUp'!R$4 &amp; 'CF Values LookUp'!$D16, 'Custom Field Tbl'!$Q$5:$Q$1053 &amp; 'Custom Field Tbl'!$S$5:$S$1053, 0)) ), "",
INDEX('Custom Field Tbl'!$R$5:$R$1053, MATCH('CF Values LookUp'!R$4 &amp; 'CF Values LookUp'!$D16, 'Custom Field Tbl'!$Q$5:$Q$1053 &amp; 'Custom Field Tbl'!$S$5:$S$1053, 0)) )</f>
        <v/>
      </c>
      <c r="S16" t="str" cm="1">
        <f t="array" ref="S16">IF(ISNA(INDEX('Custom Field Tbl'!$R$5:$R$1053, MATCH('CF Values LookUp'!S$4 &amp; 'CF Values LookUp'!$D16, 'Custom Field Tbl'!$Q$5:$Q$1053 &amp; 'Custom Field Tbl'!$S$5:$S$1053, 0)) ), "",
INDEX('Custom Field Tbl'!$R$5:$R$1053, MATCH('CF Values LookUp'!S$4 &amp; 'CF Values LookUp'!$D16, 'Custom Field Tbl'!$Q$5:$Q$1053 &amp; 'Custom Field Tbl'!$S$5:$S$1053, 0)) )</f>
        <v/>
      </c>
      <c r="T16" t="str" cm="1">
        <f t="array" ref="T16">IF(ISNA(INDEX('Custom Field Tbl'!$R$5:$R$1053, MATCH('CF Values LookUp'!T$4 &amp; 'CF Values LookUp'!$D16, 'Custom Field Tbl'!$Q$5:$Q$1053 &amp; 'Custom Field Tbl'!$S$5:$S$1053, 0)) ), "",
INDEX('Custom Field Tbl'!$R$5:$R$1053, MATCH('CF Values LookUp'!T$4 &amp; 'CF Values LookUp'!$D16, 'Custom Field Tbl'!$Q$5:$Q$1053 &amp; 'Custom Field Tbl'!$S$5:$S$1053, 0)) )</f>
        <v/>
      </c>
      <c r="U16" t="str" cm="1">
        <f t="array" ref="U16">IF(ISNA(INDEX('Custom Field Tbl'!$R$5:$R$1053, MATCH('CF Values LookUp'!U$4 &amp; 'CF Values LookUp'!$D16, 'Custom Field Tbl'!$Q$5:$Q$1053 &amp; 'Custom Field Tbl'!$S$5:$S$1053, 0)) ), "",
INDEX('Custom Field Tbl'!$R$5:$R$1053, MATCH('CF Values LookUp'!U$4 &amp; 'CF Values LookUp'!$D16, 'Custom Field Tbl'!$Q$5:$Q$1053 &amp; 'Custom Field Tbl'!$S$5:$S$1053, 0)) )</f>
        <v/>
      </c>
      <c r="V16" t="str" cm="1">
        <f t="array" ref="V16">IF(ISNA(INDEX('Custom Field Tbl'!$R$5:$R$1053, MATCH('CF Values LookUp'!V$4 &amp; 'CF Values LookUp'!$D16, 'Custom Field Tbl'!$Q$5:$Q$1053 &amp; 'Custom Field Tbl'!$S$5:$S$1053, 0)) ), "",
INDEX('Custom Field Tbl'!$R$5:$R$1053, MATCH('CF Values LookUp'!V$4 &amp; 'CF Values LookUp'!$D16, 'Custom Field Tbl'!$Q$5:$Q$1053 &amp; 'Custom Field Tbl'!$S$5:$S$1053, 0)) )</f>
        <v/>
      </c>
      <c r="W16" t="str" cm="1">
        <f t="array" ref="W16">IF(ISNA(INDEX('Custom Field Tbl'!$R$5:$R$1053, MATCH('CF Values LookUp'!W$4 &amp; 'CF Values LookUp'!$D16, 'Custom Field Tbl'!$Q$5:$Q$1053 &amp; 'Custom Field Tbl'!$S$5:$S$1053, 0)) ), "",
INDEX('Custom Field Tbl'!$R$5:$R$1053, MATCH('CF Values LookUp'!W$4 &amp; 'CF Values LookUp'!$D16, 'Custom Field Tbl'!$Q$5:$Q$1053 &amp; 'Custom Field Tbl'!$S$5:$S$1053, 0)) )</f>
        <v/>
      </c>
      <c r="X16" t="str" cm="1">
        <f t="array" ref="X16">IF(ISNA(INDEX('Custom Field Tbl'!$R$5:$R$1053, MATCH('CF Values LookUp'!X$4 &amp; 'CF Values LookUp'!$D16, 'Custom Field Tbl'!$Q$5:$Q$1053 &amp; 'Custom Field Tbl'!$S$5:$S$1053, 0)) ), "",
INDEX('Custom Field Tbl'!$R$5:$R$1053, MATCH('CF Values LookUp'!X$4 &amp; 'CF Values LookUp'!$D16, 'Custom Field Tbl'!$Q$5:$Q$1053 &amp; 'Custom Field Tbl'!$S$5:$S$1053, 0)) )</f>
        <v/>
      </c>
      <c r="Y16" t="str" cm="1">
        <f t="array" ref="Y16">IF(ISNA(INDEX('Custom Field Tbl'!$R$5:$R$1053, MATCH('CF Values LookUp'!Y$4 &amp; 'CF Values LookUp'!$D16, 'Custom Field Tbl'!$Q$5:$Q$1053 &amp; 'Custom Field Tbl'!$S$5:$S$1053, 0)) ), "",
INDEX('Custom Field Tbl'!$R$5:$R$1053, MATCH('CF Values LookUp'!Y$4 &amp; 'CF Values LookUp'!$D16, 'Custom Field Tbl'!$Q$5:$Q$1053 &amp; 'Custom Field Tbl'!$S$5:$S$1053, 0)) )</f>
        <v/>
      </c>
      <c r="Z16" t="str" cm="1">
        <f t="array" ref="Z16">IF(ISNA(INDEX('Custom Field Tbl'!$R$5:$R$1053, MATCH('CF Values LookUp'!Z$4 &amp; 'CF Values LookUp'!$D16, 'Custom Field Tbl'!$Q$5:$Q$1053 &amp; 'Custom Field Tbl'!$S$5:$S$1053, 0)) ), "",
INDEX('Custom Field Tbl'!$R$5:$R$1053, MATCH('CF Values LookUp'!Z$4 &amp; 'CF Values LookUp'!$D16, 'Custom Field Tbl'!$Q$5:$Q$1053 &amp; 'Custom Field Tbl'!$S$5:$S$1053, 0)) )</f>
        <v/>
      </c>
      <c r="AA16" t="str" cm="1">
        <f t="array" ref="AA16">IF(ISNA(INDEX('Custom Field Tbl'!$R$5:$R$1053, MATCH('CF Values LookUp'!AA$4 &amp; 'CF Values LookUp'!$D16, 'Custom Field Tbl'!$Q$5:$Q$1053 &amp; 'Custom Field Tbl'!$S$5:$S$1053, 0)) ), "",
INDEX('Custom Field Tbl'!$R$5:$R$1053, MATCH('CF Values LookUp'!AA$4 &amp; 'CF Values LookUp'!$D16, 'Custom Field Tbl'!$Q$5:$Q$1053 &amp; 'Custom Field Tbl'!$S$5:$S$1053, 0)) )</f>
        <v/>
      </c>
      <c r="AB16" t="str" cm="1">
        <f t="array" ref="AB16">IF(ISNA(INDEX('Custom Field Tbl'!$R$5:$R$1053, MATCH('CF Values LookUp'!AB$4 &amp; 'CF Values LookUp'!$D16, 'Custom Field Tbl'!$Q$5:$Q$1053 &amp; 'Custom Field Tbl'!$S$5:$S$1053, 0)) ), "",
INDEX('Custom Field Tbl'!$R$5:$R$1053, MATCH('CF Values LookUp'!AB$4 &amp; 'CF Values LookUp'!$D16, 'Custom Field Tbl'!$Q$5:$Q$1053 &amp; 'Custom Field Tbl'!$S$5:$S$1053, 0)) )</f>
        <v/>
      </c>
      <c r="AC16" t="str" cm="1">
        <f t="array" ref="AC16">IF(ISNA(INDEX('Custom Field Tbl'!$R$5:$R$1053, MATCH('CF Values LookUp'!AC$4 &amp; 'CF Values LookUp'!$D16, 'Custom Field Tbl'!$Q$5:$Q$1053 &amp; 'Custom Field Tbl'!$S$5:$S$1053, 0)) ), "",
INDEX('Custom Field Tbl'!$R$5:$R$1053, MATCH('CF Values LookUp'!AC$4 &amp; 'CF Values LookUp'!$D16, 'Custom Field Tbl'!$Q$5:$Q$1053 &amp; 'Custom Field Tbl'!$S$5:$S$1053, 0)) )</f>
        <v/>
      </c>
      <c r="AD16" t="str" cm="1">
        <f t="array" ref="AD16">IF(ISNA(INDEX('Custom Field Tbl'!$R$5:$R$1053, MATCH('CF Values LookUp'!AD$4 &amp; 'CF Values LookUp'!$D16, 'Custom Field Tbl'!$Q$5:$Q$1053 &amp; 'Custom Field Tbl'!$S$5:$S$1053, 0)) ), "",
INDEX('Custom Field Tbl'!$R$5:$R$1053, MATCH('CF Values LookUp'!AD$4 &amp; 'CF Values LookUp'!$D16, 'Custom Field Tbl'!$Q$5:$Q$1053 &amp; 'Custom Field Tbl'!$S$5:$S$1053, 0)) )</f>
        <v/>
      </c>
      <c r="AE16" t="str" cm="1">
        <f t="array" ref="AE16">IF(ISNA(INDEX('Custom Field Tbl'!$R$5:$R$1053, MATCH('CF Values LookUp'!AE$4 &amp; 'CF Values LookUp'!$D16, 'Custom Field Tbl'!$Q$5:$Q$1053 &amp; 'Custom Field Tbl'!$S$5:$S$1053, 0)) ), "",
INDEX('Custom Field Tbl'!$R$5:$R$1053, MATCH('CF Values LookUp'!AE$4 &amp; 'CF Values LookUp'!$D16, 'Custom Field Tbl'!$Q$5:$Q$1053 &amp; 'Custom Field Tbl'!$S$5:$S$1053, 0)) )</f>
        <v/>
      </c>
      <c r="AF16" t="str" cm="1">
        <f t="array" ref="AF16">IF(ISNA(INDEX('Custom Field Tbl'!$R$5:$R$1053, MATCH('CF Values LookUp'!AF$4 &amp; 'CF Values LookUp'!$D16, 'Custom Field Tbl'!$Q$5:$Q$1053 &amp; 'Custom Field Tbl'!$S$5:$S$1053, 0)) ), "",
INDEX('Custom Field Tbl'!$R$5:$R$1053, MATCH('CF Values LookUp'!AF$4 &amp; 'CF Values LookUp'!$D16, 'Custom Field Tbl'!$Q$5:$Q$1053 &amp; 'Custom Field Tbl'!$S$5:$S$1053, 0)) )</f>
        <v/>
      </c>
      <c r="AG16" t="str" cm="1">
        <f t="array" ref="AG16">IF(ISNA(INDEX('Custom Field Tbl'!$R$5:$R$1053, MATCH('CF Values LookUp'!AG$4 &amp; 'CF Values LookUp'!$D16, 'Custom Field Tbl'!$Q$5:$Q$1053 &amp; 'Custom Field Tbl'!$S$5:$S$1053, 0)) ), "",
INDEX('Custom Field Tbl'!$R$5:$R$1053, MATCH('CF Values LookUp'!AG$4 &amp; 'CF Values LookUp'!$D16, 'Custom Field Tbl'!$Q$5:$Q$1053 &amp; 'Custom Field Tbl'!$S$5:$S$1053, 0)) )</f>
        <v/>
      </c>
      <c r="AH16" t="str" cm="1">
        <f t="array" ref="AH16">IF(ISNA(INDEX('Custom Field Tbl'!$R$5:$R$1053, MATCH('CF Values LookUp'!AH$4 &amp; 'CF Values LookUp'!$D16, 'Custom Field Tbl'!$Q$5:$Q$1053 &amp; 'Custom Field Tbl'!$S$5:$S$1053, 0)) ), "",
INDEX('Custom Field Tbl'!$R$5:$R$1053, MATCH('CF Values LookUp'!AH$4 &amp; 'CF Values LookUp'!$D16, 'Custom Field Tbl'!$Q$5:$Q$1053 &amp; 'Custom Field Tbl'!$S$5:$S$1053, 0)) )</f>
        <v/>
      </c>
      <c r="AI16" t="str" cm="1">
        <f t="array" ref="AI16">IF(ISNA(INDEX('Custom Field Tbl'!$R$5:$R$1053, MATCH('CF Values LookUp'!AI$4 &amp; 'CF Values LookUp'!$D16, 'Custom Field Tbl'!$Q$5:$Q$1053 &amp; 'Custom Field Tbl'!$S$5:$S$1053, 0)) ), "",
INDEX('Custom Field Tbl'!$R$5:$R$1053, MATCH('CF Values LookUp'!AI$4 &amp; 'CF Values LookUp'!$D16, 'Custom Field Tbl'!$Q$5:$Q$1053 &amp; 'Custom Field Tbl'!$S$5:$S$1053, 0)) )</f>
        <v/>
      </c>
      <c r="AJ16" t="str" cm="1">
        <f t="array" ref="AJ16">IF(ISNA(INDEX('Custom Field Tbl'!$R$5:$R$1053, MATCH('CF Values LookUp'!AJ$4 &amp; 'CF Values LookUp'!$D16, 'Custom Field Tbl'!$Q$5:$Q$1053 &amp; 'Custom Field Tbl'!$S$5:$S$1053, 0)) ), "",
INDEX('Custom Field Tbl'!$R$5:$R$1053, MATCH('CF Values LookUp'!AJ$4 &amp; 'CF Values LookUp'!$D16, 'Custom Field Tbl'!$Q$5:$Q$1053 &amp; 'Custom Field Tbl'!$S$5:$S$1053, 0)) )</f>
        <v/>
      </c>
      <c r="AK16" t="str" cm="1">
        <f t="array" ref="AK16">IF(ISNA(INDEX('Custom Field Tbl'!$R$5:$R$1053, MATCH('CF Values LookUp'!AK$4 &amp; 'CF Values LookUp'!$D16, 'Custom Field Tbl'!$Q$5:$Q$1053 &amp; 'Custom Field Tbl'!$S$5:$S$1053, 0)) ), "",
INDEX('Custom Field Tbl'!$R$5:$R$1053, MATCH('CF Values LookUp'!AK$4 &amp; 'CF Values LookUp'!$D16, 'Custom Field Tbl'!$Q$5:$Q$1053 &amp; 'Custom Field Tbl'!$S$5:$S$1053, 0)) )</f>
        <v/>
      </c>
      <c r="AL16" t="str" cm="1">
        <f t="array" ref="AL16">IF(ISNA(INDEX('Custom Field Tbl'!$R$5:$R$1053, MATCH('CF Values LookUp'!AL$4 &amp; 'CF Values LookUp'!$D16, 'Custom Field Tbl'!$Q$5:$Q$1053 &amp; 'Custom Field Tbl'!$S$5:$S$1053, 0)) ), "",
INDEX('Custom Field Tbl'!$R$5:$R$1053, MATCH('CF Values LookUp'!AL$4 &amp; 'CF Values LookUp'!$D16, 'Custom Field Tbl'!$Q$5:$Q$1053 &amp; 'Custom Field Tbl'!$S$5:$S$1053, 0)) )</f>
        <v/>
      </c>
      <c r="AM16" t="str" cm="1">
        <f t="array" ref="AM16">IF(ISNA(INDEX('Custom Field Tbl'!$R$5:$R$1053, MATCH('CF Values LookUp'!AM$4 &amp; 'CF Values LookUp'!$D16, 'Custom Field Tbl'!$Q$5:$Q$1053 &amp; 'Custom Field Tbl'!$S$5:$S$1053, 0)) ), "",
INDEX('Custom Field Tbl'!$R$5:$R$1053, MATCH('CF Values LookUp'!AM$4 &amp; 'CF Values LookUp'!$D16, 'Custom Field Tbl'!$Q$5:$Q$1053 &amp; 'Custom Field Tbl'!$S$5:$S$1053, 0)) )</f>
        <v/>
      </c>
      <c r="AN16" t="str" cm="1">
        <f t="array" ref="AN16">IF(ISNA(INDEX('Custom Field Tbl'!$R$5:$R$1053, MATCH('CF Values LookUp'!AN$4 &amp; 'CF Values LookUp'!$D16, 'Custom Field Tbl'!$Q$5:$Q$1053 &amp; 'Custom Field Tbl'!$S$5:$S$1053, 0)) ), "",
INDEX('Custom Field Tbl'!$R$5:$R$1053, MATCH('CF Values LookUp'!AN$4 &amp; 'CF Values LookUp'!$D16, 'Custom Field Tbl'!$Q$5:$Q$1053 &amp; 'Custom Field Tbl'!$S$5:$S$1053, 0)) )</f>
        <v/>
      </c>
      <c r="AO16" t="str" cm="1">
        <f t="array" ref="AO16">IF(ISNA(INDEX('Custom Field Tbl'!$R$5:$R$1053, MATCH('CF Values LookUp'!AO$4 &amp; 'CF Values LookUp'!$D16, 'Custom Field Tbl'!$Q$5:$Q$1053 &amp; 'Custom Field Tbl'!$S$5:$S$1053, 0)) ), "",
INDEX('Custom Field Tbl'!$R$5:$R$1053, MATCH('CF Values LookUp'!AO$4 &amp; 'CF Values LookUp'!$D16, 'Custom Field Tbl'!$Q$5:$Q$1053 &amp; 'Custom Field Tbl'!$S$5:$S$1053, 0)) )</f>
        <v/>
      </c>
      <c r="AP16" t="str" cm="1">
        <f t="array" ref="AP16">IF(ISNA(INDEX('Custom Field Tbl'!$R$5:$R$1053, MATCH('CF Values LookUp'!AP$4 &amp; 'CF Values LookUp'!$D16, 'Custom Field Tbl'!$Q$5:$Q$1053 &amp; 'Custom Field Tbl'!$S$5:$S$1053, 0)) ), "",
INDEX('Custom Field Tbl'!$R$5:$R$1053, MATCH('CF Values LookUp'!AP$4 &amp; 'CF Values LookUp'!$D16, 'Custom Field Tbl'!$Q$5:$Q$1053 &amp; 'Custom Field Tbl'!$S$5:$S$1053, 0)) )</f>
        <v/>
      </c>
      <c r="AQ16" t="str" cm="1">
        <f t="array" ref="AQ16">IF(ISNA(INDEX('Custom Field Tbl'!$R$5:$R$1053, MATCH('CF Values LookUp'!AQ$4 &amp; 'CF Values LookUp'!$D16, 'Custom Field Tbl'!$Q$5:$Q$1053 &amp; 'Custom Field Tbl'!$S$5:$S$1053, 0)) ), "",
INDEX('Custom Field Tbl'!$R$5:$R$1053, MATCH('CF Values LookUp'!AQ$4 &amp; 'CF Values LookUp'!$D16, 'Custom Field Tbl'!$Q$5:$Q$1053 &amp; 'Custom Field Tbl'!$S$5:$S$1053, 0)) )</f>
        <v/>
      </c>
      <c r="AR16" t="str" cm="1">
        <f t="array" ref="AR16">IF(ISNA(INDEX('Custom Field Tbl'!$R$5:$R$1053, MATCH('CF Values LookUp'!AR$4 &amp; 'CF Values LookUp'!$D16, 'Custom Field Tbl'!$Q$5:$Q$1053 &amp; 'Custom Field Tbl'!$S$5:$S$1053, 0)) ), "",
INDEX('Custom Field Tbl'!$R$5:$R$1053, MATCH('CF Values LookUp'!AR$4 &amp; 'CF Values LookUp'!$D16, 'Custom Field Tbl'!$Q$5:$Q$1053 &amp; 'Custom Field Tbl'!$S$5:$S$1053, 0)) )</f>
        <v/>
      </c>
      <c r="AS16" t="str" cm="1">
        <f t="array" ref="AS16">IF(ISNA(INDEX('Custom Field Tbl'!$R$5:$R$1053, MATCH('CF Values LookUp'!AS$4 &amp; 'CF Values LookUp'!$D16, 'Custom Field Tbl'!$Q$5:$Q$1053 &amp; 'Custom Field Tbl'!$S$5:$S$1053, 0)) ), "",
INDEX('Custom Field Tbl'!$R$5:$R$1053, MATCH('CF Values LookUp'!AS$4 &amp; 'CF Values LookUp'!$D16, 'Custom Field Tbl'!$Q$5:$Q$1053 &amp; 'Custom Field Tbl'!$S$5:$S$1053, 0)) )</f>
        <v/>
      </c>
      <c r="AT16" t="str" cm="1">
        <f t="array" ref="AT16">IF(ISNA(INDEX('Custom Field Tbl'!$R$5:$R$1053, MATCH('CF Values LookUp'!AT$4 &amp; 'CF Values LookUp'!$D16, 'Custom Field Tbl'!$Q$5:$Q$1053 &amp; 'Custom Field Tbl'!$S$5:$S$1053, 0)) ), "",
INDEX('Custom Field Tbl'!$R$5:$R$1053, MATCH('CF Values LookUp'!AT$4 &amp; 'CF Values LookUp'!$D16, 'Custom Field Tbl'!$Q$5:$Q$1053 &amp; 'Custom Field Tbl'!$S$5:$S$1053, 0)) )</f>
        <v/>
      </c>
      <c r="AU16" t="str" cm="1">
        <f t="array" ref="AU16">IF(ISNA(INDEX('Custom Field Tbl'!$R$5:$R$1053, MATCH('CF Values LookUp'!AU$4 &amp; 'CF Values LookUp'!$D16, 'Custom Field Tbl'!$Q$5:$Q$1053 &amp; 'Custom Field Tbl'!$S$5:$S$1053, 0)) ), "",
INDEX('Custom Field Tbl'!$R$5:$R$1053, MATCH('CF Values LookUp'!AU$4 &amp; 'CF Values LookUp'!$D16, 'Custom Field Tbl'!$Q$5:$Q$1053 &amp; 'Custom Field Tbl'!$S$5:$S$1053, 0)) )</f>
        <v/>
      </c>
      <c r="AV16" t="str" cm="1">
        <f t="array" ref="AV16">IF(ISNA(INDEX('Custom Field Tbl'!$R$5:$R$1053, MATCH('CF Values LookUp'!AV$4 &amp; 'CF Values LookUp'!$D16, 'Custom Field Tbl'!$Q$5:$Q$1053 &amp; 'Custom Field Tbl'!$S$5:$S$1053, 0)) ), "",
INDEX('Custom Field Tbl'!$R$5:$R$1053, MATCH('CF Values LookUp'!AV$4 &amp; 'CF Values LookUp'!$D16, 'Custom Field Tbl'!$Q$5:$Q$1053 &amp; 'Custom Field Tbl'!$S$5:$S$1053, 0)) )</f>
        <v/>
      </c>
      <c r="AW16" t="str" cm="1">
        <f t="array" ref="AW16">IF(ISNA(INDEX('Custom Field Tbl'!$R$5:$R$1053, MATCH('CF Values LookUp'!AW$4 &amp; 'CF Values LookUp'!$D16, 'Custom Field Tbl'!$Q$5:$Q$1053 &amp; 'Custom Field Tbl'!$S$5:$S$1053, 0)) ), "",
INDEX('Custom Field Tbl'!$R$5:$R$1053, MATCH('CF Values LookUp'!AW$4 &amp; 'CF Values LookUp'!$D16, 'Custom Field Tbl'!$Q$5:$Q$1053 &amp; 'Custom Field Tbl'!$S$5:$S$1053, 0)) )</f>
        <v/>
      </c>
      <c r="AX16" t="str" cm="1">
        <f t="array" ref="AX16">IF(ISNA(INDEX('Custom Field Tbl'!$R$5:$R$1053, MATCH('CF Values LookUp'!AX$4 &amp; 'CF Values LookUp'!$D16, 'Custom Field Tbl'!$Q$5:$Q$1053 &amp; 'Custom Field Tbl'!$S$5:$S$1053, 0)) ), "",
INDEX('Custom Field Tbl'!$R$5:$R$1053, MATCH('CF Values LookUp'!AX$4 &amp; 'CF Values LookUp'!$D16, 'Custom Field Tbl'!$Q$5:$Q$1053 &amp; 'Custom Field Tbl'!$S$5:$S$1053, 0)) )</f>
        <v/>
      </c>
      <c r="AY16" t="str" cm="1">
        <f t="array" ref="AY16">IF(ISNA(INDEX('Custom Field Tbl'!$R$5:$R$1053, MATCH('CF Values LookUp'!AY$4 &amp; 'CF Values LookUp'!$D16, 'Custom Field Tbl'!$Q$5:$Q$1053 &amp; 'Custom Field Tbl'!$S$5:$S$1053, 0)) ), "",
INDEX('Custom Field Tbl'!$R$5:$R$1053, MATCH('CF Values LookUp'!AY$4 &amp; 'CF Values LookUp'!$D16, 'Custom Field Tbl'!$Q$5:$Q$1053 &amp; 'Custom Field Tbl'!$S$5:$S$1053, 0)) )</f>
        <v/>
      </c>
      <c r="AZ16" t="str" cm="1">
        <f t="array" ref="AZ16">IF(ISNA(INDEX('Custom Field Tbl'!$R$5:$R$1053, MATCH('CF Values LookUp'!AZ$4 &amp; 'CF Values LookUp'!$D16, 'Custom Field Tbl'!$Q$5:$Q$1053 &amp; 'Custom Field Tbl'!$S$5:$S$1053, 0)) ), "",
INDEX('Custom Field Tbl'!$R$5:$R$1053, MATCH('CF Values LookUp'!AZ$4 &amp; 'CF Values LookUp'!$D16, 'Custom Field Tbl'!$Q$5:$Q$1053 &amp; 'Custom Field Tbl'!$S$5:$S$1053, 0)) )</f>
        <v/>
      </c>
      <c r="BA16" t="str" cm="1">
        <f t="array" ref="BA16">IF(ISNA(INDEX('Custom Field Tbl'!$R$5:$R$1053, MATCH('CF Values LookUp'!BA$4 &amp; 'CF Values LookUp'!$D16, 'Custom Field Tbl'!$Q$5:$Q$1053 &amp; 'Custom Field Tbl'!$S$5:$S$1053, 0)) ), "",
INDEX('Custom Field Tbl'!$R$5:$R$1053, MATCH('CF Values LookUp'!BA$4 &amp; 'CF Values LookUp'!$D16, 'Custom Field Tbl'!$Q$5:$Q$1053 &amp; 'Custom Field Tbl'!$S$5:$S$1053, 0)) )</f>
        <v/>
      </c>
      <c r="BB16" t="str" cm="1">
        <f t="array" ref="BB16">IF(ISNA(INDEX('Custom Field Tbl'!$R$5:$R$1053, MATCH('CF Values LookUp'!BB$4 &amp; 'CF Values LookUp'!$D16, 'Custom Field Tbl'!$Q$5:$Q$1053 &amp; 'Custom Field Tbl'!$S$5:$S$1053, 0)) ), "",
INDEX('Custom Field Tbl'!$R$5:$R$1053, MATCH('CF Values LookUp'!BB$4 &amp; 'CF Values LookUp'!$D16, 'Custom Field Tbl'!$Q$5:$Q$1053 &amp; 'Custom Field Tbl'!$S$5:$S$1053, 0)) )</f>
        <v/>
      </c>
      <c r="BC16" t="str" cm="1">
        <f t="array" ref="BC16">IF(ISNA(INDEX('Custom Field Tbl'!$R$5:$R$1053, MATCH('CF Values LookUp'!BC$4 &amp; 'CF Values LookUp'!$D16, 'Custom Field Tbl'!$Q$5:$Q$1053 &amp; 'Custom Field Tbl'!$S$5:$S$1053, 0)) ), "",
INDEX('Custom Field Tbl'!$R$5:$R$1053, MATCH('CF Values LookUp'!BC$4 &amp; 'CF Values LookUp'!$D16, 'Custom Field Tbl'!$Q$5:$Q$1053 &amp; 'Custom Field Tbl'!$S$5:$S$1053, 0)) )</f>
        <v/>
      </c>
      <c r="BD16" t="str" cm="1">
        <f t="array" ref="BD16">IF(ISNA(INDEX('Custom Field Tbl'!$R$5:$R$1053, MATCH('CF Values LookUp'!BD$4 &amp; 'CF Values LookUp'!$D16, 'Custom Field Tbl'!$Q$5:$Q$1053 &amp; 'Custom Field Tbl'!$S$5:$S$1053, 0)) ), "",
INDEX('Custom Field Tbl'!$R$5:$R$1053, MATCH('CF Values LookUp'!BD$4 &amp; 'CF Values LookUp'!$D16, 'Custom Field Tbl'!$Q$5:$Q$1053 &amp; 'Custom Field Tbl'!$S$5:$S$1053, 0)) )</f>
        <v>Snow Melt</v>
      </c>
      <c r="BE16" t="str" cm="1">
        <f t="array" ref="BE16">IF(ISNA(INDEX('Custom Field Tbl'!$R$5:$R$1053, MATCH('CF Values LookUp'!BE$4 &amp; 'CF Values LookUp'!$D16, 'Custom Field Tbl'!$Q$5:$Q$1053 &amp; 'Custom Field Tbl'!$S$5:$S$1053, 0)) ), "",
INDEX('Custom Field Tbl'!$R$5:$R$1053, MATCH('CF Values LookUp'!BE$4 &amp; 'CF Values LookUp'!$D16, 'Custom Field Tbl'!$Q$5:$Q$1053 &amp; 'Custom Field Tbl'!$S$5:$S$1053, 0)) )</f>
        <v/>
      </c>
      <c r="BF16" t="str" cm="1">
        <f t="array" ref="BF16">IF(ISNA(INDEX('Custom Field Tbl'!$R$5:$R$1053, MATCH('CF Values LookUp'!BF$4 &amp; 'CF Values LookUp'!$D16, 'Custom Field Tbl'!$Q$5:$Q$1053 &amp; 'Custom Field Tbl'!$S$5:$S$1053, 0)) ), "",
INDEX('Custom Field Tbl'!$R$5:$R$1053, MATCH('CF Values LookUp'!BF$4 &amp; 'CF Values LookUp'!$D16, 'Custom Field Tbl'!$Q$5:$Q$1053 &amp; 'Custom Field Tbl'!$S$5:$S$1053, 0)) )</f>
        <v/>
      </c>
      <c r="BG16" t="str" cm="1">
        <f t="array" ref="BG16">IF(ISNA(INDEX('Custom Field Tbl'!$R$5:$R$1053, MATCH('CF Values LookUp'!BG$4 &amp; 'CF Values LookUp'!$D16, 'Custom Field Tbl'!$Q$5:$Q$1053 &amp; 'Custom Field Tbl'!$S$5:$S$1053, 0)) ), "",
INDEX('Custom Field Tbl'!$R$5:$R$1053, MATCH('CF Values LookUp'!BG$4 &amp; 'CF Values LookUp'!$D16, 'Custom Field Tbl'!$Q$5:$Q$1053 &amp; 'Custom Field Tbl'!$S$5:$S$1053, 0)) )</f>
        <v/>
      </c>
      <c r="BH16" t="str" cm="1">
        <f t="array" ref="BH16">IF(ISNA(INDEX('Custom Field Tbl'!$R$5:$R$1053, MATCH('CF Values LookUp'!BH$4 &amp; 'CF Values LookUp'!$D16, 'Custom Field Tbl'!$Q$5:$Q$1053 &amp; 'Custom Field Tbl'!$S$5:$S$1053, 0)) ), "",
INDEX('Custom Field Tbl'!$R$5:$R$1053, MATCH('CF Values LookUp'!BH$4 &amp; 'CF Values LookUp'!$D16, 'Custom Field Tbl'!$Q$5:$Q$1053 &amp; 'Custom Field Tbl'!$S$5:$S$1053, 0)) )</f>
        <v/>
      </c>
      <c r="BI16" t="str" cm="1">
        <f t="array" ref="BI16">IF(ISNA(INDEX('Custom Field Tbl'!$R$5:$R$1053, MATCH('CF Values LookUp'!BI$4 &amp; 'CF Values LookUp'!$D16, 'Custom Field Tbl'!$Q$5:$Q$1053 &amp; 'Custom Field Tbl'!$S$5:$S$1053, 0)) ), "",
INDEX('Custom Field Tbl'!$R$5:$R$1053, MATCH('CF Values LookUp'!BI$4 &amp; 'CF Values LookUp'!$D16, 'Custom Field Tbl'!$Q$5:$Q$1053 &amp; 'Custom Field Tbl'!$S$5:$S$1053, 0)) )</f>
        <v/>
      </c>
      <c r="BJ16" t="str" cm="1">
        <f t="array" ref="BJ16">IF(ISNA(INDEX('Custom Field Tbl'!$R$5:$R$1053, MATCH('CF Values LookUp'!BJ$4 &amp; 'CF Values LookUp'!$D16, 'Custom Field Tbl'!$Q$5:$Q$1053 &amp; 'Custom Field Tbl'!$S$5:$S$1053, 0)) ), "",
INDEX('Custom Field Tbl'!$R$5:$R$1053, MATCH('CF Values LookUp'!BJ$4 &amp; 'CF Values LookUp'!$D16, 'Custom Field Tbl'!$Q$5:$Q$1053 &amp; 'Custom Field Tbl'!$S$5:$S$1053, 0)) )</f>
        <v/>
      </c>
      <c r="BK16" t="str" cm="1">
        <f t="array" ref="BK16">IF(ISNA(INDEX('Custom Field Tbl'!$R$5:$R$1053, MATCH('CF Values LookUp'!BK$4 &amp; 'CF Values LookUp'!$D16, 'Custom Field Tbl'!$Q$5:$Q$1053 &amp; 'Custom Field Tbl'!$S$5:$S$1053, 0)) ), "",
INDEX('Custom Field Tbl'!$R$5:$R$1053, MATCH('CF Values LookUp'!BK$4 &amp; 'CF Values LookUp'!$D16, 'Custom Field Tbl'!$Q$5:$Q$1053 &amp; 'Custom Field Tbl'!$S$5:$S$1053, 0)) )</f>
        <v/>
      </c>
      <c r="BL16" t="str" cm="1">
        <f t="array" ref="BL16">IF(ISNA(INDEX('Custom Field Tbl'!$R$5:$R$1053, MATCH('CF Values LookUp'!BL$4 &amp; 'CF Values LookUp'!$D16, 'Custom Field Tbl'!$Q$5:$Q$1053 &amp; 'Custom Field Tbl'!$S$5:$S$1053, 0)) ), "",
INDEX('Custom Field Tbl'!$R$5:$R$1053, MATCH('CF Values LookUp'!BL$4 &amp; 'CF Values LookUp'!$D16, 'Custom Field Tbl'!$Q$5:$Q$1053 &amp; 'Custom Field Tbl'!$S$5:$S$1053, 0)) )</f>
        <v/>
      </c>
      <c r="BM16" t="str" cm="1">
        <f t="array" ref="BM16">IF(ISNA(INDEX('Custom Field Tbl'!$R$5:$R$1053, MATCH('CF Values LookUp'!BM$4 &amp; 'CF Values LookUp'!$D16, 'Custom Field Tbl'!$Q$5:$Q$1053 &amp; 'Custom Field Tbl'!$S$5:$S$1053, 0)) ), "",
INDEX('Custom Field Tbl'!$R$5:$R$1053, MATCH('CF Values LookUp'!BM$4 &amp; 'CF Values LookUp'!$D16, 'Custom Field Tbl'!$Q$5:$Q$1053 &amp; 'Custom Field Tbl'!$S$5:$S$1053, 0)) )</f>
        <v/>
      </c>
      <c r="BN16" t="str" cm="1">
        <f t="array" ref="BN16">IF(ISNA(INDEX('Custom Field Tbl'!$R$5:$R$1053, MATCH('CF Values LookUp'!BN$4 &amp; 'CF Values LookUp'!$D16, 'Custom Field Tbl'!$Q$5:$Q$1053 &amp; 'Custom Field Tbl'!$S$5:$S$1053, 0)) ), "",
INDEX('Custom Field Tbl'!$R$5:$R$1053, MATCH('CF Values LookUp'!BN$4 &amp; 'CF Values LookUp'!$D16, 'Custom Field Tbl'!$Q$5:$Q$1053 &amp; 'Custom Field Tbl'!$S$5:$S$1053, 0)) )</f>
        <v/>
      </c>
      <c r="BO16" t="str" cm="1">
        <f t="array" ref="BO16">IF(ISNA(INDEX('Custom Field Tbl'!$R$5:$R$1053, MATCH('CF Values LookUp'!BO$4 &amp; 'CF Values LookUp'!$D16, 'Custom Field Tbl'!$Q$5:$Q$1053 &amp; 'Custom Field Tbl'!$S$5:$S$1053, 0)) ), "",
INDEX('Custom Field Tbl'!$R$5:$R$1053, MATCH('CF Values LookUp'!BO$4 &amp; 'CF Values LookUp'!$D16, 'Custom Field Tbl'!$Q$5:$Q$1053 &amp; 'Custom Field Tbl'!$S$5:$S$1053, 0)) )</f>
        <v/>
      </c>
      <c r="BP16" t="str" cm="1">
        <f t="array" ref="BP16">IF(ISNA(INDEX('Custom Field Tbl'!$R$5:$R$1053, MATCH('CF Values LookUp'!BP$4 &amp; 'CF Values LookUp'!$D16, 'Custom Field Tbl'!$Q$5:$Q$1053 &amp; 'Custom Field Tbl'!$S$5:$S$1053, 0)) ), "",
INDEX('Custom Field Tbl'!$R$5:$R$1053, MATCH('CF Values LookUp'!BP$4 &amp; 'CF Values LookUp'!$D16, 'Custom Field Tbl'!$Q$5:$Q$1053 &amp; 'Custom Field Tbl'!$S$5:$S$1053, 0)) )</f>
        <v/>
      </c>
      <c r="BQ16" t="str" cm="1">
        <f t="array" ref="BQ16">IF(ISNA(INDEX('Custom Field Tbl'!$R$5:$R$1053, MATCH('CF Values LookUp'!BQ$4 &amp; 'CF Values LookUp'!$D16, 'Custom Field Tbl'!$Q$5:$Q$1053 &amp; 'Custom Field Tbl'!$S$5:$S$1053, 0)) ), "",
INDEX('Custom Field Tbl'!$R$5:$R$1053, MATCH('CF Values LookUp'!BQ$4 &amp; 'CF Values LookUp'!$D16, 'Custom Field Tbl'!$Q$5:$Q$1053 &amp; 'Custom Field Tbl'!$S$5:$S$1053, 0)) )</f>
        <v/>
      </c>
      <c r="BR16" t="str" cm="1">
        <f t="array" ref="BR16">IF(ISNA(INDEX('Custom Field Tbl'!$R$5:$R$1053, MATCH('CF Values LookUp'!BR$4 &amp; 'CF Values LookUp'!$D16, 'Custom Field Tbl'!$Q$5:$Q$1053 &amp; 'Custom Field Tbl'!$S$5:$S$1053, 0)) ), "",
INDEX('Custom Field Tbl'!$R$5:$R$1053, MATCH('CF Values LookUp'!BR$4 &amp; 'CF Values LookUp'!$D16, 'Custom Field Tbl'!$Q$5:$Q$1053 &amp; 'Custom Field Tbl'!$S$5:$S$1053, 0)) )</f>
        <v/>
      </c>
      <c r="BS16" t="str" cm="1">
        <f t="array" ref="BS16">IF(ISNA(INDEX('Custom Field Tbl'!$R$5:$R$1053, MATCH('CF Values LookUp'!BS$4 &amp; 'CF Values LookUp'!$D16, 'Custom Field Tbl'!$Q$5:$Q$1053 &amp; 'Custom Field Tbl'!$S$5:$S$1053, 0)) ), "",
INDEX('Custom Field Tbl'!$R$5:$R$1053, MATCH('CF Values LookUp'!BS$4 &amp; 'CF Values LookUp'!$D16, 'Custom Field Tbl'!$Q$5:$Q$1053 &amp; 'Custom Field Tbl'!$S$5:$S$1053, 0)) )</f>
        <v/>
      </c>
      <c r="BT16" t="str" cm="1">
        <f t="array" ref="BT16">IF(ISNA(INDEX('Custom Field Tbl'!$R$5:$R$1053, MATCH('CF Values LookUp'!BT$4 &amp; 'CF Values LookUp'!$D16, 'Custom Field Tbl'!$Q$5:$Q$1053 &amp; 'Custom Field Tbl'!$S$5:$S$1053, 0)) ), "",
INDEX('Custom Field Tbl'!$R$5:$R$1053, MATCH('CF Values LookUp'!BT$4 &amp; 'CF Values LookUp'!$D16, 'Custom Field Tbl'!$Q$5:$Q$1053 &amp; 'Custom Field Tbl'!$S$5:$S$1053, 0)) )</f>
        <v/>
      </c>
      <c r="BU16" t="str" cm="1">
        <f t="array" ref="BU16">IF(ISNA(INDEX('Custom Field Tbl'!$R$5:$R$1053, MATCH('CF Values LookUp'!BU$4 &amp; 'CF Values LookUp'!$D16, 'Custom Field Tbl'!$Q$5:$Q$1053 &amp; 'Custom Field Tbl'!$S$5:$S$1053, 0)) ), "",
INDEX('Custom Field Tbl'!$R$5:$R$1053, MATCH('CF Values LookUp'!BU$4 &amp; 'CF Values LookUp'!$D16, 'Custom Field Tbl'!$Q$5:$Q$1053 &amp; 'Custom Field Tbl'!$S$5:$S$1053, 0)) )</f>
        <v/>
      </c>
      <c r="BV16" t="str" cm="1">
        <f t="array" ref="BV16">IF(ISNA(INDEX('Custom Field Tbl'!$R$5:$R$1053, MATCH('CF Values LookUp'!BV$4 &amp; 'CF Values LookUp'!$D16, 'Custom Field Tbl'!$Q$5:$Q$1053 &amp; 'Custom Field Tbl'!$S$5:$S$1053, 0)) ), "",
INDEX('Custom Field Tbl'!$R$5:$R$1053, MATCH('CF Values LookUp'!BV$4 &amp; 'CF Values LookUp'!$D16, 'Custom Field Tbl'!$Q$5:$Q$1053 &amp; 'Custom Field Tbl'!$S$5:$S$1053, 0)) )</f>
        <v/>
      </c>
      <c r="BW16" t="str" cm="1">
        <f t="array" ref="BW16">IF(ISNA(INDEX('Custom Field Tbl'!$R$5:$R$1053, MATCH('CF Values LookUp'!BW$4 &amp; 'CF Values LookUp'!$D16, 'Custom Field Tbl'!$Q$5:$Q$1053 &amp; 'Custom Field Tbl'!$S$5:$S$1053, 0)) ), "",
INDEX('Custom Field Tbl'!$R$5:$R$1053, MATCH('CF Values LookUp'!BW$4 &amp; 'CF Values LookUp'!$D16, 'Custom Field Tbl'!$Q$5:$Q$1053 &amp; 'Custom Field Tbl'!$S$5:$S$1053, 0)) )</f>
        <v/>
      </c>
      <c r="BX16" t="str" cm="1">
        <f t="array" ref="BX16">IF(ISNA(INDEX('Custom Field Tbl'!$R$5:$R$1053, MATCH('CF Values LookUp'!BX$4 &amp; 'CF Values LookUp'!$D16, 'Custom Field Tbl'!$Q$5:$Q$1053 &amp; 'Custom Field Tbl'!$S$5:$S$1053, 0)) ), "",
INDEX('Custom Field Tbl'!$R$5:$R$1053, MATCH('CF Values LookUp'!BX$4 &amp; 'CF Values LookUp'!$D16, 'Custom Field Tbl'!$Q$5:$Q$1053 &amp; 'Custom Field Tbl'!$S$5:$S$1053, 0)) )</f>
        <v/>
      </c>
      <c r="BY16" t="str" cm="1">
        <f t="array" ref="BY16">IF(ISNA(INDEX('Custom Field Tbl'!$R$5:$R$1053, MATCH('CF Values LookUp'!BY$4 &amp; 'CF Values LookUp'!$D16, 'Custom Field Tbl'!$Q$5:$Q$1053 &amp; 'Custom Field Tbl'!$S$5:$S$1053, 0)) ), "",
INDEX('Custom Field Tbl'!$R$5:$R$1053, MATCH('CF Values LookUp'!BY$4 &amp; 'CF Values LookUp'!$D16, 'Custom Field Tbl'!$Q$5:$Q$1053 &amp; 'Custom Field Tbl'!$S$5:$S$1053, 0)) )</f>
        <v/>
      </c>
      <c r="BZ16" t="str" cm="1">
        <f t="array" ref="BZ16">IF(ISNA(INDEX('Custom Field Tbl'!$R$5:$R$1053, MATCH('CF Values LookUp'!BZ$4 &amp; 'CF Values LookUp'!$D16, 'Custom Field Tbl'!$Q$5:$Q$1053 &amp; 'Custom Field Tbl'!$S$5:$S$1053, 0)) ), "",
INDEX('Custom Field Tbl'!$R$5:$R$1053, MATCH('CF Values LookUp'!BZ$4 &amp; 'CF Values LookUp'!$D16, 'Custom Field Tbl'!$Q$5:$Q$1053 &amp; 'Custom Field Tbl'!$S$5:$S$1053, 0)) )</f>
        <v/>
      </c>
      <c r="CA16" t="str" cm="1">
        <f t="array" ref="CA16">IF(ISNA(INDEX('Custom Field Tbl'!$R$5:$R$1053, MATCH('CF Values LookUp'!CA$4 &amp; 'CF Values LookUp'!$D16, 'Custom Field Tbl'!$Q$5:$Q$1053 &amp; 'Custom Field Tbl'!$S$5:$S$1053, 0)) ), "",
INDEX('Custom Field Tbl'!$R$5:$R$1053, MATCH('CF Values LookUp'!CA$4 &amp; 'CF Values LookUp'!$D16, 'Custom Field Tbl'!$Q$5:$Q$1053 &amp; 'Custom Field Tbl'!$S$5:$S$1053, 0)) )</f>
        <v/>
      </c>
      <c r="CB16" t="str" cm="1">
        <f t="array" ref="CB16">IF(ISNA(INDEX('Custom Field Tbl'!$R$5:$R$1053, MATCH('CF Values LookUp'!CB$4 &amp; 'CF Values LookUp'!$D16, 'Custom Field Tbl'!$Q$5:$Q$1053 &amp; 'Custom Field Tbl'!$S$5:$S$1053, 0)) ), "",
INDEX('Custom Field Tbl'!$R$5:$R$1053, MATCH('CF Values LookUp'!CB$4 &amp; 'CF Values LookUp'!$D16, 'Custom Field Tbl'!$Q$5:$Q$1053 &amp; 'Custom Field Tbl'!$S$5:$S$1053, 0)) )</f>
        <v/>
      </c>
      <c r="CC16" t="str" cm="1">
        <f t="array" ref="CC16">IF(ISNA(INDEX('Custom Field Tbl'!$R$5:$R$1053, MATCH('CF Values LookUp'!CC$4 &amp; 'CF Values LookUp'!$D16, 'Custom Field Tbl'!$Q$5:$Q$1053 &amp; 'Custom Field Tbl'!$S$5:$S$1053, 0)) ), "",
INDEX('Custom Field Tbl'!$R$5:$R$1053, MATCH('CF Values LookUp'!CC$4 &amp; 'CF Values LookUp'!$D16, 'Custom Field Tbl'!$Q$5:$Q$1053 &amp; 'Custom Field Tbl'!$S$5:$S$1053, 0)) )</f>
        <v/>
      </c>
      <c r="CD16" t="str" cm="1">
        <f t="array" ref="CD16">IF(ISNA(INDEX('Custom Field Tbl'!$R$5:$R$1053, MATCH('CF Values LookUp'!CD$4 &amp; 'CF Values LookUp'!$D16, 'Custom Field Tbl'!$Q$5:$Q$1053 &amp; 'Custom Field Tbl'!$S$5:$S$1053, 0)) ), "",
INDEX('Custom Field Tbl'!$R$5:$R$1053, MATCH('CF Values LookUp'!CD$4 &amp; 'CF Values LookUp'!$D16, 'Custom Field Tbl'!$Q$5:$Q$1053 &amp; 'Custom Field Tbl'!$S$5:$S$1053, 0)) )</f>
        <v/>
      </c>
      <c r="CE16" t="str" cm="1">
        <f t="array" ref="CE16">IF(ISNA(INDEX('Custom Field Tbl'!$R$5:$R$1053, MATCH('CF Values LookUp'!CE$4 &amp; 'CF Values LookUp'!$D16, 'Custom Field Tbl'!$Q$5:$Q$1053 &amp; 'Custom Field Tbl'!$S$5:$S$1053, 0)) ), "",
INDEX('Custom Field Tbl'!$R$5:$R$1053, MATCH('CF Values LookUp'!CE$4 &amp; 'CF Values LookUp'!$D16, 'Custom Field Tbl'!$Q$5:$Q$1053 &amp; 'Custom Field Tbl'!$S$5:$S$1053, 0)) )</f>
        <v/>
      </c>
      <c r="CF16" t="str" cm="1">
        <f t="array" ref="CF16">IF(ISNA(INDEX('Custom Field Tbl'!$R$5:$R$1053, MATCH('CF Values LookUp'!CF$4 &amp; 'CF Values LookUp'!$D16, 'Custom Field Tbl'!$Q$5:$Q$1053 &amp; 'Custom Field Tbl'!$S$5:$S$1053, 0)) ), "",
INDEX('Custom Field Tbl'!$R$5:$R$1053, MATCH('CF Values LookUp'!CF$4 &amp; 'CF Values LookUp'!$D16, 'Custom Field Tbl'!$Q$5:$Q$1053 &amp; 'Custom Field Tbl'!$S$5:$S$1053, 0)) )</f>
        <v/>
      </c>
      <c r="CG16" t="str" cm="1">
        <f t="array" ref="CG16">IF(ISNA(INDEX('Custom Field Tbl'!$R$5:$R$1053, MATCH('CF Values LookUp'!CG$4 &amp; 'CF Values LookUp'!$D16, 'Custom Field Tbl'!$Q$5:$Q$1053 &amp; 'Custom Field Tbl'!$S$5:$S$1053, 0)) ), "",
INDEX('Custom Field Tbl'!$R$5:$R$1053, MATCH('CF Values LookUp'!CG$4 &amp; 'CF Values LookUp'!$D16, 'Custom Field Tbl'!$Q$5:$Q$1053 &amp; 'Custom Field Tbl'!$S$5:$S$1053, 0)) )</f>
        <v/>
      </c>
      <c r="CH16" t="str" cm="1">
        <f t="array" ref="CH16">IF(ISNA(INDEX('Custom Field Tbl'!$R$5:$R$1053, MATCH('CF Values LookUp'!CH$4 &amp; 'CF Values LookUp'!$D16, 'Custom Field Tbl'!$Q$5:$Q$1053 &amp; 'Custom Field Tbl'!$S$5:$S$1053, 0)) ), "",
INDEX('Custom Field Tbl'!$R$5:$R$1053, MATCH('CF Values LookUp'!CH$4 &amp; 'CF Values LookUp'!$D16, 'Custom Field Tbl'!$Q$5:$Q$1053 &amp; 'Custom Field Tbl'!$S$5:$S$1053, 0)) )</f>
        <v/>
      </c>
      <c r="CI16" t="str" cm="1">
        <f t="array" ref="CI16">IF(ISNA(INDEX('Custom Field Tbl'!$R$5:$R$1053, MATCH('CF Values LookUp'!CI$4 &amp; 'CF Values LookUp'!$D16, 'Custom Field Tbl'!$Q$5:$Q$1053 &amp; 'Custom Field Tbl'!$S$5:$S$1053, 0)) ), "",
INDEX('Custom Field Tbl'!$R$5:$R$1053, MATCH('CF Values LookUp'!CI$4 &amp; 'CF Values LookUp'!$D16, 'Custom Field Tbl'!$Q$5:$Q$1053 &amp; 'Custom Field Tbl'!$S$5:$S$1053, 0)) )</f>
        <v/>
      </c>
      <c r="CJ16" t="str" cm="1">
        <f t="array" ref="CJ16">IF(ISNA(INDEX('Custom Field Tbl'!$R$5:$R$1053, MATCH('CF Values LookUp'!CJ$4 &amp; 'CF Values LookUp'!$D16, 'Custom Field Tbl'!$Q$5:$Q$1053 &amp; 'Custom Field Tbl'!$S$5:$S$1053, 0)) ), "",
INDEX('Custom Field Tbl'!$R$5:$R$1053, MATCH('CF Values LookUp'!CJ$4 &amp; 'CF Values LookUp'!$D16, 'Custom Field Tbl'!$Q$5:$Q$1053 &amp; 'Custom Field Tbl'!$S$5:$S$1053, 0)) )</f>
        <v/>
      </c>
      <c r="CK16" t="str" cm="1">
        <f t="array" ref="CK16">IF(ISNA(INDEX('Custom Field Tbl'!$R$5:$R$1053, MATCH('CF Values LookUp'!CK$4 &amp; 'CF Values LookUp'!$D16, 'Custom Field Tbl'!$Q$5:$Q$1053 &amp; 'Custom Field Tbl'!$S$5:$S$1053, 0)) ), "",
INDEX('Custom Field Tbl'!$R$5:$R$1053, MATCH('CF Values LookUp'!CK$4 &amp; 'CF Values LookUp'!$D16, 'Custom Field Tbl'!$Q$5:$Q$1053 &amp; 'Custom Field Tbl'!$S$5:$S$1053, 0)) )</f>
        <v/>
      </c>
      <c r="CL16" t="str" cm="1">
        <f t="array" ref="CL16">IF(ISNA(INDEX('Custom Field Tbl'!$R$5:$R$1053, MATCH('CF Values LookUp'!CL$4 &amp; 'CF Values LookUp'!$D16, 'Custom Field Tbl'!$Q$5:$Q$1053 &amp; 'Custom Field Tbl'!$S$5:$S$1053, 0)) ), "",
INDEX('Custom Field Tbl'!$R$5:$R$1053, MATCH('CF Values LookUp'!CL$4 &amp; 'CF Values LookUp'!$D16, 'Custom Field Tbl'!$Q$5:$Q$1053 &amp; 'Custom Field Tbl'!$S$5:$S$1053, 0)) )</f>
        <v/>
      </c>
      <c r="CM16" t="str" cm="1">
        <f t="array" ref="CM16">IF(ISNA(INDEX('Custom Field Tbl'!$R$5:$R$1053, MATCH('CF Values LookUp'!CM$4 &amp; 'CF Values LookUp'!$D16, 'Custom Field Tbl'!$Q$5:$Q$1053 &amp; 'Custom Field Tbl'!$S$5:$S$1053, 0)) ), "",
INDEX('Custom Field Tbl'!$R$5:$R$1053, MATCH('CF Values LookUp'!CM$4 &amp; 'CF Values LookUp'!$D16, 'Custom Field Tbl'!$Q$5:$Q$1053 &amp; 'Custom Field Tbl'!$S$5:$S$1053, 0)) )</f>
        <v/>
      </c>
      <c r="CN16" t="str" cm="1">
        <f t="array" ref="CN16">IF(ISNA(INDEX('Custom Field Tbl'!$R$5:$R$1053, MATCH('CF Values LookUp'!CN$4 &amp; 'CF Values LookUp'!$D16, 'Custom Field Tbl'!$Q$5:$Q$1053 &amp; 'Custom Field Tbl'!$S$5:$S$1053, 0)) ), "",
INDEX('Custom Field Tbl'!$R$5:$R$1053, MATCH('CF Values LookUp'!CN$4 &amp; 'CF Values LookUp'!$D16, 'Custom Field Tbl'!$Q$5:$Q$1053 &amp; 'Custom Field Tbl'!$S$5:$S$1053, 0)) )</f>
        <v/>
      </c>
      <c r="CO16" t="str" cm="1">
        <f t="array" ref="CO16">IF(ISNA(INDEX('Custom Field Tbl'!$R$5:$R$1053, MATCH('CF Values LookUp'!CO$4 &amp; 'CF Values LookUp'!$D16, 'Custom Field Tbl'!$Q$5:$Q$1053 &amp; 'Custom Field Tbl'!$S$5:$S$1053, 0)) ), "",
INDEX('Custom Field Tbl'!$R$5:$R$1053, MATCH('CF Values LookUp'!CO$4 &amp; 'CF Values LookUp'!$D16, 'Custom Field Tbl'!$Q$5:$Q$1053 &amp; 'Custom Field Tbl'!$S$5:$S$1053, 0)) )</f>
        <v/>
      </c>
      <c r="CP16" t="str" cm="1">
        <f t="array" ref="CP16">IF(ISNA(INDEX('Custom Field Tbl'!$R$5:$R$1053, MATCH('CF Values LookUp'!CP$4 &amp; 'CF Values LookUp'!$D16, 'Custom Field Tbl'!$Q$5:$Q$1053 &amp; 'Custom Field Tbl'!$S$5:$S$1053, 0)) ), "",
INDEX('Custom Field Tbl'!$R$5:$R$1053, MATCH('CF Values LookUp'!CP$4 &amp; 'CF Values LookUp'!$D16, 'Custom Field Tbl'!$Q$5:$Q$1053 &amp; 'Custom Field Tbl'!$S$5:$S$1053, 0)) )</f>
        <v/>
      </c>
      <c r="CQ16" t="str" cm="1">
        <f t="array" ref="CQ16">IF(ISNA(INDEX('Custom Field Tbl'!$R$5:$R$1053, MATCH('CF Values LookUp'!CQ$4 &amp; 'CF Values LookUp'!$D16, 'Custom Field Tbl'!$Q$5:$Q$1053 &amp; 'Custom Field Tbl'!$S$5:$S$1053, 0)) ), "",
INDEX('Custom Field Tbl'!$R$5:$R$1053, MATCH('CF Values LookUp'!CQ$4 &amp; 'CF Values LookUp'!$D16, 'Custom Field Tbl'!$Q$5:$Q$1053 &amp; 'Custom Field Tbl'!$S$5:$S$1053, 0)) )</f>
        <v/>
      </c>
      <c r="CR16" t="str" cm="1">
        <f t="array" ref="CR16">IF(ISNA(INDEX('Custom Field Tbl'!$R$5:$R$1053, MATCH('CF Values LookUp'!CR$4 &amp; 'CF Values LookUp'!$D16, 'Custom Field Tbl'!$Q$5:$Q$1053 &amp; 'Custom Field Tbl'!$S$5:$S$1053, 0)) ), "",
INDEX('Custom Field Tbl'!$R$5:$R$1053, MATCH('CF Values LookUp'!CR$4 &amp; 'CF Values LookUp'!$D16, 'Custom Field Tbl'!$Q$5:$Q$1053 &amp; 'Custom Field Tbl'!$S$5:$S$1053, 0)) )</f>
        <v/>
      </c>
      <c r="CS16" t="str" cm="1">
        <f t="array" ref="CS16">IF(ISNA(INDEX('Custom Field Tbl'!$R$5:$R$1053, MATCH('CF Values LookUp'!CS$4 &amp; 'CF Values LookUp'!$D16, 'Custom Field Tbl'!$Q$5:$Q$1053 &amp; 'Custom Field Tbl'!$S$5:$S$1053, 0)) ), "",
INDEX('Custom Field Tbl'!$R$5:$R$1053, MATCH('CF Values LookUp'!CS$4 &amp; 'CF Values LookUp'!$D16, 'Custom Field Tbl'!$Q$5:$Q$1053 &amp; 'Custom Field Tbl'!$S$5:$S$1053, 0)) )</f>
        <v/>
      </c>
      <c r="CT16" t="str" cm="1">
        <f t="array" ref="CT16">IF(ISNA(INDEX('Custom Field Tbl'!$R$5:$R$1053, MATCH('CF Values LookUp'!CT$4 &amp; 'CF Values LookUp'!$D16, 'Custom Field Tbl'!$Q$5:$Q$1053 &amp; 'Custom Field Tbl'!$S$5:$S$1053, 0)) ), "",
INDEX('Custom Field Tbl'!$R$5:$R$1053, MATCH('CF Values LookUp'!CT$4 &amp; 'CF Values LookUp'!$D16, 'Custom Field Tbl'!$Q$5:$Q$1053 &amp; 'Custom Field Tbl'!$S$5:$S$1053, 0)) )</f>
        <v/>
      </c>
      <c r="CU16" t="str" cm="1">
        <f t="array" ref="CU16">IF(ISNA(INDEX('Custom Field Tbl'!$R$5:$R$1053, MATCH('CF Values LookUp'!CU$4 &amp; 'CF Values LookUp'!$D16, 'Custom Field Tbl'!$Q$5:$Q$1053 &amp; 'Custom Field Tbl'!$S$5:$S$1053, 0)) ), "",
INDEX('Custom Field Tbl'!$R$5:$R$1053, MATCH('CF Values LookUp'!CU$4 &amp; 'CF Values LookUp'!$D16, 'Custom Field Tbl'!$Q$5:$Q$1053 &amp; 'Custom Field Tbl'!$S$5:$S$1053, 0)) )</f>
        <v/>
      </c>
      <c r="CV16" t="str" cm="1">
        <f t="array" ref="CV16">IF(ISNA(INDEX('Custom Field Tbl'!$R$5:$R$1053, MATCH('CF Values LookUp'!CV$4 &amp; 'CF Values LookUp'!$D16, 'Custom Field Tbl'!$Q$5:$Q$1053 &amp; 'Custom Field Tbl'!$S$5:$S$1053, 0)) ), "",
INDEX('Custom Field Tbl'!$R$5:$R$1053, MATCH('CF Values LookUp'!CV$4 &amp; 'CF Values LookUp'!$D16, 'Custom Field Tbl'!$Q$5:$Q$1053 &amp; 'Custom Field Tbl'!$S$5:$S$1053, 0)) )</f>
        <v/>
      </c>
      <c r="CW16" t="str" cm="1">
        <f t="array" ref="CW16">IF(ISNA(INDEX('Custom Field Tbl'!$R$5:$R$1053, MATCH('CF Values LookUp'!CW$4 &amp; 'CF Values LookUp'!$D16, 'Custom Field Tbl'!$Q$5:$Q$1053 &amp; 'Custom Field Tbl'!$S$5:$S$1053, 0)) ), "",
INDEX('Custom Field Tbl'!$R$5:$R$1053, MATCH('CF Values LookUp'!CW$4 &amp; 'CF Values LookUp'!$D16, 'Custom Field Tbl'!$Q$5:$Q$1053 &amp; 'Custom Field Tbl'!$S$5:$S$1053, 0)) )</f>
        <v/>
      </c>
      <c r="CX16" t="str" cm="1">
        <f t="array" ref="CX16">IF(ISNA(INDEX('Custom Field Tbl'!$R$5:$R$1053, MATCH('CF Values LookUp'!CX$4 &amp; 'CF Values LookUp'!$D16, 'Custom Field Tbl'!$Q$5:$Q$1053 &amp; 'Custom Field Tbl'!$S$5:$S$1053, 0)) ), "",
INDEX('Custom Field Tbl'!$R$5:$R$1053, MATCH('CF Values LookUp'!CX$4 &amp; 'CF Values LookUp'!$D16, 'Custom Field Tbl'!$Q$5:$Q$1053 &amp; 'Custom Field Tbl'!$S$5:$S$1053, 0)) )</f>
        <v>Wrought Iron</v>
      </c>
      <c r="CY16" t="str" cm="1">
        <f t="array" ref="CY16">IF(ISNA(INDEX('Custom Field Tbl'!$R$5:$R$1053, MATCH('CF Values LookUp'!CY$4 &amp; 'CF Values LookUp'!$D16, 'Custom Field Tbl'!$Q$5:$Q$1053 &amp; 'Custom Field Tbl'!$S$5:$S$1053, 0)) ), "",
INDEX('Custom Field Tbl'!$R$5:$R$1053, MATCH('CF Values LookUp'!CY$4 &amp; 'CF Values LookUp'!$D16, 'Custom Field Tbl'!$Q$5:$Q$1053 &amp; 'Custom Field Tbl'!$S$5:$S$1053, 0)) )</f>
        <v/>
      </c>
      <c r="CZ16" t="str" cm="1">
        <f t="array" ref="CZ16">IF(ISNA(INDEX('Custom Field Tbl'!$R$5:$R$1053, MATCH('CF Values LookUp'!CZ$4 &amp; 'CF Values LookUp'!$D16, 'Custom Field Tbl'!$Q$5:$Q$1053 &amp; 'Custom Field Tbl'!$S$5:$S$1053, 0)) ), "",
INDEX('Custom Field Tbl'!$R$5:$R$1053, MATCH('CF Values LookUp'!CZ$4 &amp; 'CF Values LookUp'!$D16, 'Custom Field Tbl'!$Q$5:$Q$1053 &amp; 'Custom Field Tbl'!$S$5:$S$1053, 0)) )</f>
        <v/>
      </c>
      <c r="DA16" t="str" cm="1">
        <f t="array" ref="DA16">IF(ISNA(INDEX('Custom Field Tbl'!$R$5:$R$1053, MATCH('CF Values LookUp'!DA$4 &amp; 'CF Values LookUp'!$D16, 'Custom Field Tbl'!$Q$5:$Q$1053 &amp; 'Custom Field Tbl'!$S$5:$S$1053, 0)) ), "",
INDEX('Custom Field Tbl'!$R$5:$R$1053, MATCH('CF Values LookUp'!DA$4 &amp; 'CF Values LookUp'!$D16, 'Custom Field Tbl'!$Q$5:$Q$1053 &amp; 'Custom Field Tbl'!$S$5:$S$1053, 0)) )</f>
        <v/>
      </c>
      <c r="DB16" t="str" cm="1">
        <f t="array" ref="DB16">IF(ISNA(INDEX('Custom Field Tbl'!$R$5:$R$1053, MATCH('CF Values LookUp'!DB$4 &amp; 'CF Values LookUp'!$D16, 'Custom Field Tbl'!$Q$5:$Q$1053 &amp; 'Custom Field Tbl'!$S$5:$S$1053, 0)) ), "",
INDEX('Custom Field Tbl'!$R$5:$R$1053, MATCH('CF Values LookUp'!DB$4 &amp; 'CF Values LookUp'!$D16, 'Custom Field Tbl'!$Q$5:$Q$1053 &amp; 'Custom Field Tbl'!$S$5:$S$1053, 0)) )</f>
        <v/>
      </c>
      <c r="DC16" t="str" cm="1">
        <f t="array" ref="DC16">IF(ISNA(INDEX('Custom Field Tbl'!$R$5:$R$1053, MATCH('CF Values LookUp'!DC$4 &amp; 'CF Values LookUp'!$D16, 'Custom Field Tbl'!$Q$5:$Q$1053 &amp; 'Custom Field Tbl'!$S$5:$S$1053, 0)) ), "",
INDEX('Custom Field Tbl'!$R$5:$R$1053, MATCH('CF Values LookUp'!DC$4 &amp; 'CF Values LookUp'!$D16, 'Custom Field Tbl'!$Q$5:$Q$1053 &amp; 'Custom Field Tbl'!$S$5:$S$1053, 0)) )</f>
        <v/>
      </c>
      <c r="DD16" t="str" cm="1">
        <f t="array" ref="DD16">IF(ISNA(INDEX('Custom Field Tbl'!$R$5:$R$1053, MATCH('CF Values LookUp'!DD$4 &amp; 'CF Values LookUp'!$D16, 'Custom Field Tbl'!$Q$5:$Q$1053 &amp; 'Custom Field Tbl'!$S$5:$S$1053, 0)) ), "",
INDEX('Custom Field Tbl'!$R$5:$R$1053, MATCH('CF Values LookUp'!DD$4 &amp; 'CF Values LookUp'!$D16, 'Custom Field Tbl'!$Q$5:$Q$1053 &amp; 'Custom Field Tbl'!$S$5:$S$1053, 0)) )</f>
        <v/>
      </c>
      <c r="DE16" t="str" cm="1">
        <f t="array" ref="DE16">IF(ISNA(INDEX('Custom Field Tbl'!$R$5:$R$1053, MATCH('CF Values LookUp'!DE$4 &amp; 'CF Values LookUp'!$D16, 'Custom Field Tbl'!$Q$5:$Q$1053 &amp; 'Custom Field Tbl'!$S$5:$S$1053, 0)) ), "",
INDEX('Custom Field Tbl'!$R$5:$R$1053, MATCH('CF Values LookUp'!DE$4 &amp; 'CF Values LookUp'!$D16, 'Custom Field Tbl'!$Q$5:$Q$1053 &amp; 'Custom Field Tbl'!$S$5:$S$1053, 0)) )</f>
        <v/>
      </c>
      <c r="DF16" t="str" cm="1">
        <f t="array" ref="DF16">IF(ISNA(INDEX('Custom Field Tbl'!$R$5:$R$1053, MATCH('CF Values LookUp'!DF$4 &amp; 'CF Values LookUp'!$D16, 'Custom Field Tbl'!$Q$5:$Q$1053 &amp; 'Custom Field Tbl'!$S$5:$S$1053, 0)) ), "",
INDEX('Custom Field Tbl'!$R$5:$R$1053, MATCH('CF Values LookUp'!DF$4 &amp; 'CF Values LookUp'!$D16, 'Custom Field Tbl'!$Q$5:$Q$1053 &amp; 'Custom Field Tbl'!$S$5:$S$1053, 0)) )</f>
        <v/>
      </c>
      <c r="DG16" t="str" cm="1">
        <f t="array" ref="DG16">IF(ISNA(INDEX('Custom Field Tbl'!$R$5:$R$1053, MATCH('CF Values LookUp'!DG$4 &amp; 'CF Values LookUp'!$D16, 'Custom Field Tbl'!$Q$5:$Q$1053 &amp; 'Custom Field Tbl'!$S$5:$S$1053, 0)) ), "",
INDEX('Custom Field Tbl'!$R$5:$R$1053, MATCH('CF Values LookUp'!DG$4 &amp; 'CF Values LookUp'!$D16, 'Custom Field Tbl'!$Q$5:$Q$1053 &amp; 'Custom Field Tbl'!$S$5:$S$1053, 0)) )</f>
        <v/>
      </c>
      <c r="DH16" t="str" cm="1">
        <f t="array" ref="DH16">IF(ISNA(INDEX('Custom Field Tbl'!$R$5:$R$1053, MATCH('CF Values LookUp'!DH$4 &amp; 'CF Values LookUp'!$D16, 'Custom Field Tbl'!$Q$5:$Q$1053 &amp; 'Custom Field Tbl'!$S$5:$S$1053, 0)) ), "",
INDEX('Custom Field Tbl'!$R$5:$R$1053, MATCH('CF Values LookUp'!DH$4 &amp; 'CF Values LookUp'!$D16, 'Custom Field Tbl'!$Q$5:$Q$1053 &amp; 'Custom Field Tbl'!$S$5:$S$1053, 0)) )</f>
        <v/>
      </c>
      <c r="DI16" t="str" cm="1">
        <f t="array" ref="DI16">IF(ISNA(INDEX('Custom Field Tbl'!$R$5:$R$1053, MATCH('CF Values LookUp'!DI$4 &amp; 'CF Values LookUp'!$D16, 'Custom Field Tbl'!$Q$5:$Q$1053 &amp; 'Custom Field Tbl'!$S$5:$S$1053, 0)) ), "",
INDEX('Custom Field Tbl'!$R$5:$R$1053, MATCH('CF Values LookUp'!DI$4 &amp; 'CF Values LookUp'!$D16, 'Custom Field Tbl'!$Q$5:$Q$1053 &amp; 'Custom Field Tbl'!$S$5:$S$1053, 0)) )</f>
        <v/>
      </c>
      <c r="DJ16" t="str" cm="1">
        <f t="array" ref="DJ16">IF(ISNA(INDEX('Custom Field Tbl'!$R$5:$R$1053, MATCH('CF Values LookUp'!DJ$4 &amp; 'CF Values LookUp'!$D16, 'Custom Field Tbl'!$Q$5:$Q$1053 &amp; 'Custom Field Tbl'!$S$5:$S$1053, 0)) ), "",
INDEX('Custom Field Tbl'!$R$5:$R$1053, MATCH('CF Values LookUp'!DJ$4 &amp; 'CF Values LookUp'!$D16, 'Custom Field Tbl'!$Q$5:$Q$1053 &amp; 'Custom Field Tbl'!$S$5:$S$1053, 0)) )</f>
        <v/>
      </c>
      <c r="DK16" t="str" cm="1">
        <f t="array" ref="DK16">IF(ISNA(INDEX('Custom Field Tbl'!$R$5:$R$1053, MATCH('CF Values LookUp'!DK$4 &amp; 'CF Values LookUp'!$D16, 'Custom Field Tbl'!$Q$5:$Q$1053 &amp; 'Custom Field Tbl'!$S$5:$S$1053, 0)) ), "",
INDEX('Custom Field Tbl'!$R$5:$R$1053, MATCH('CF Values LookUp'!DK$4 &amp; 'CF Values LookUp'!$D16, 'Custom Field Tbl'!$Q$5:$Q$1053 &amp; 'Custom Field Tbl'!$S$5:$S$1053, 0)) )</f>
        <v/>
      </c>
      <c r="DL16" t="str" cm="1">
        <f t="array" ref="DL16">IF(ISNA(INDEX('Custom Field Tbl'!$R$5:$R$1053, MATCH('CF Values LookUp'!DL$4 &amp; 'CF Values LookUp'!$D16, 'Custom Field Tbl'!$Q$5:$Q$1053 &amp; 'Custom Field Tbl'!$S$5:$S$1053, 0)) ), "",
INDEX('Custom Field Tbl'!$R$5:$R$1053, MATCH('CF Values LookUp'!DL$4 &amp; 'CF Values LookUp'!$D16, 'Custom Field Tbl'!$Q$5:$Q$1053 &amp; 'Custom Field Tbl'!$S$5:$S$1053, 0)) )</f>
        <v/>
      </c>
      <c r="DM16" t="str" cm="1">
        <f t="array" ref="DM16">IF(ISNA(INDEX('Custom Field Tbl'!$R$5:$R$1053, MATCH('CF Values LookUp'!DM$4 &amp; 'CF Values LookUp'!$D16, 'Custom Field Tbl'!$Q$5:$Q$1053 &amp; 'Custom Field Tbl'!$S$5:$S$1053, 0)) ), "",
INDEX('Custom Field Tbl'!$R$5:$R$1053, MATCH('CF Values LookUp'!DM$4 &amp; 'CF Values LookUp'!$D16, 'Custom Field Tbl'!$Q$5:$Q$1053 &amp; 'Custom Field Tbl'!$S$5:$S$1053, 0)) )</f>
        <v/>
      </c>
      <c r="DN16" t="str" cm="1">
        <f t="array" ref="DN16">IF(ISNA(INDEX('Custom Field Tbl'!$R$5:$R$1053, MATCH('CF Values LookUp'!DN$4 &amp; 'CF Values LookUp'!$D16, 'Custom Field Tbl'!$Q$5:$Q$1053 &amp; 'Custom Field Tbl'!$S$5:$S$1053, 0)) ), "",
INDEX('Custom Field Tbl'!$R$5:$R$1053, MATCH('CF Values LookUp'!DN$4 &amp; 'CF Values LookUp'!$D16, 'Custom Field Tbl'!$Q$5:$Q$1053 &amp; 'Custom Field Tbl'!$S$5:$S$1053, 0)) )</f>
        <v/>
      </c>
      <c r="DO16" t="str" cm="1">
        <f t="array" ref="DO16">IF(ISNA(INDEX('Custom Field Tbl'!$R$5:$R$1053, MATCH('CF Values LookUp'!DO$4 &amp; 'CF Values LookUp'!$D16, 'Custom Field Tbl'!$Q$5:$Q$1053 &amp; 'Custom Field Tbl'!$S$5:$S$1053, 0)) ), "",
INDEX('Custom Field Tbl'!$R$5:$R$1053, MATCH('CF Values LookUp'!DO$4 &amp; 'CF Values LookUp'!$D16, 'Custom Field Tbl'!$Q$5:$Q$1053 &amp; 'Custom Field Tbl'!$S$5:$S$1053, 0)) )</f>
        <v/>
      </c>
      <c r="DP16" t="str" cm="1">
        <f t="array" ref="DP16">IF(ISNA(INDEX('Custom Field Tbl'!$R$5:$R$1053, MATCH('CF Values LookUp'!DP$4 &amp; 'CF Values LookUp'!$D16, 'Custom Field Tbl'!$Q$5:$Q$1053 &amp; 'Custom Field Tbl'!$S$5:$S$1053, 0)) ), "",
INDEX('Custom Field Tbl'!$R$5:$R$1053, MATCH('CF Values LookUp'!DP$4 &amp; 'CF Values LookUp'!$D16, 'Custom Field Tbl'!$Q$5:$Q$1053 &amp; 'Custom Field Tbl'!$S$5:$S$1053, 0)) )</f>
        <v/>
      </c>
      <c r="DQ16" t="str" cm="1">
        <f t="array" ref="DQ16">IF(ISNA(INDEX('Custom Field Tbl'!$R$5:$R$1053, MATCH('CF Values LookUp'!DQ$4 &amp; 'CF Values LookUp'!$D16, 'Custom Field Tbl'!$Q$5:$Q$1053 &amp; 'Custom Field Tbl'!$S$5:$S$1053, 0)) ), "",
INDEX('Custom Field Tbl'!$R$5:$R$1053, MATCH('CF Values LookUp'!DQ$4 &amp; 'CF Values LookUp'!$D16, 'Custom Field Tbl'!$Q$5:$Q$1053 &amp; 'Custom Field Tbl'!$S$5:$S$1053, 0)) )</f>
        <v/>
      </c>
      <c r="DR16" t="str" cm="1">
        <f t="array" ref="DR16">IF(ISNA(INDEX('Custom Field Tbl'!$R$5:$R$1053, MATCH('CF Values LookUp'!DR$4 &amp; 'CF Values LookUp'!$D16, 'Custom Field Tbl'!$Q$5:$Q$1053 &amp; 'Custom Field Tbl'!$S$5:$S$1053, 0)) ), "",
INDEX('Custom Field Tbl'!$R$5:$R$1053, MATCH('CF Values LookUp'!DR$4 &amp; 'CF Values LookUp'!$D16, 'Custom Field Tbl'!$Q$5:$Q$1053 &amp; 'Custom Field Tbl'!$S$5:$S$1053, 0)) )</f>
        <v/>
      </c>
      <c r="DS16" t="str" cm="1">
        <f t="array" ref="DS16">IF(ISNA(INDEX('Custom Field Tbl'!$R$5:$R$1053, MATCH('CF Values LookUp'!DS$4 &amp; 'CF Values LookUp'!$D16, 'Custom Field Tbl'!$Q$5:$Q$1053 &amp; 'Custom Field Tbl'!$S$5:$S$1053, 0)) ), "",
INDEX('Custom Field Tbl'!$R$5:$R$1053, MATCH('CF Values LookUp'!DS$4 &amp; 'CF Values LookUp'!$D16, 'Custom Field Tbl'!$Q$5:$Q$1053 &amp; 'Custom Field Tbl'!$S$5:$S$1053, 0)) )</f>
        <v/>
      </c>
      <c r="DT16" t="str" cm="1">
        <f t="array" ref="DT16">IF(ISNA(INDEX('Custom Field Tbl'!$R$5:$R$1053, MATCH('CF Values LookUp'!DT$4 &amp; 'CF Values LookUp'!$D16, 'Custom Field Tbl'!$Q$5:$Q$1053 &amp; 'Custom Field Tbl'!$S$5:$S$1053, 0)) ), "",
INDEX('Custom Field Tbl'!$R$5:$R$1053, MATCH('CF Values LookUp'!DT$4 &amp; 'CF Values LookUp'!$D16, 'Custom Field Tbl'!$Q$5:$Q$1053 &amp; 'Custom Field Tbl'!$S$5:$S$1053, 0)) )</f>
        <v/>
      </c>
      <c r="DU16" t="str" cm="1">
        <f t="array" ref="DU16">IF(ISNA(INDEX('Custom Field Tbl'!$R$5:$R$1053, MATCH('CF Values LookUp'!DU$4 &amp; 'CF Values LookUp'!$D16, 'Custom Field Tbl'!$Q$5:$Q$1053 &amp; 'Custom Field Tbl'!$S$5:$S$1053, 0)) ), "",
INDEX('Custom Field Tbl'!$R$5:$R$1053, MATCH('CF Values LookUp'!DU$4 &amp; 'CF Values LookUp'!$D16, 'Custom Field Tbl'!$Q$5:$Q$1053 &amp; 'Custom Field Tbl'!$S$5:$S$1053, 0)) )</f>
        <v/>
      </c>
      <c r="DV16" t="str" cm="1">
        <f t="array" ref="DV16">IF(ISNA(INDEX('Custom Field Tbl'!$R$5:$R$1053, MATCH('CF Values LookUp'!DV$4 &amp; 'CF Values LookUp'!$D16, 'Custom Field Tbl'!$Q$5:$Q$1053 &amp; 'Custom Field Tbl'!$S$5:$S$1053, 0)) ), "",
INDEX('Custom Field Tbl'!$R$5:$R$1053, MATCH('CF Values LookUp'!DV$4 &amp; 'CF Values LookUp'!$D16, 'Custom Field Tbl'!$Q$5:$Q$1053 &amp; 'Custom Field Tbl'!$S$5:$S$1053, 0)) )</f>
        <v/>
      </c>
      <c r="DW16" t="str" cm="1">
        <f t="array" ref="DW16">IF(ISNA(INDEX('Custom Field Tbl'!$R$5:$R$1053, MATCH('CF Values LookUp'!DW$4 &amp; 'CF Values LookUp'!$D16, 'Custom Field Tbl'!$Q$5:$Q$1053 &amp; 'Custom Field Tbl'!$S$5:$S$1053, 0)) ), "",
INDEX('Custom Field Tbl'!$R$5:$R$1053, MATCH('CF Values LookUp'!DW$4 &amp; 'CF Values LookUp'!$D16, 'Custom Field Tbl'!$Q$5:$Q$1053 &amp; 'Custom Field Tbl'!$S$5:$S$1053, 0)) )</f>
        <v/>
      </c>
      <c r="DX16" t="str" cm="1">
        <f t="array" ref="DX16">IF(ISNA(INDEX('Custom Field Tbl'!$R$5:$R$1053, MATCH('CF Values LookUp'!DX$4 &amp; 'CF Values LookUp'!$D16, 'Custom Field Tbl'!$Q$5:$Q$1053 &amp; 'Custom Field Tbl'!$S$5:$S$1053, 0)) ), "",
INDEX('Custom Field Tbl'!$R$5:$R$1053, MATCH('CF Values LookUp'!DX$4 &amp; 'CF Values LookUp'!$D16, 'Custom Field Tbl'!$Q$5:$Q$1053 &amp; 'Custom Field Tbl'!$S$5:$S$1053, 0)) )</f>
        <v/>
      </c>
      <c r="DY16" t="str" cm="1">
        <f t="array" ref="DY16">IF(ISNA(INDEX('Custom Field Tbl'!$R$5:$R$1053, MATCH('CF Values LookUp'!DY$4 &amp; 'CF Values LookUp'!$D16, 'Custom Field Tbl'!$Q$5:$Q$1053 &amp; 'Custom Field Tbl'!$S$5:$S$1053, 0)) ), "",
INDEX('Custom Field Tbl'!$R$5:$R$1053, MATCH('CF Values LookUp'!DY$4 &amp; 'CF Values LookUp'!$D16, 'Custom Field Tbl'!$Q$5:$Q$1053 &amp; 'Custom Field Tbl'!$S$5:$S$1053, 0)) )</f>
        <v>Refrigerant</v>
      </c>
      <c r="DZ16" t="str" cm="1">
        <f t="array" ref="DZ16">IF(ISNA(INDEX('Custom Field Tbl'!$R$5:$R$1053, MATCH('CF Values LookUp'!DZ$4 &amp; 'CF Values LookUp'!$D16, 'Custom Field Tbl'!$Q$5:$Q$1053 &amp; 'Custom Field Tbl'!$S$5:$S$1053, 0)) ), "",
INDEX('Custom Field Tbl'!$R$5:$R$1053, MATCH('CF Values LookUp'!DZ$4 &amp; 'CF Values LookUp'!$D16, 'Custom Field Tbl'!$Q$5:$Q$1053 &amp; 'Custom Field Tbl'!$S$5:$S$1053, 0)) )</f>
        <v/>
      </c>
      <c r="EA16" t="str" cm="1">
        <f t="array" ref="EA16">IF(ISNA(INDEX('Custom Field Tbl'!$R$5:$R$1053, MATCH('CF Values LookUp'!EA$4 &amp; 'CF Values LookUp'!$D16, 'Custom Field Tbl'!$Q$5:$Q$1053 &amp; 'Custom Field Tbl'!$S$5:$S$1053, 0)) ), "",
INDEX('Custom Field Tbl'!$R$5:$R$1053, MATCH('CF Values LookUp'!EA$4 &amp; 'CF Values LookUp'!$D16, 'Custom Field Tbl'!$Q$5:$Q$1053 &amp; 'Custom Field Tbl'!$S$5:$S$1053, 0)) )</f>
        <v/>
      </c>
      <c r="EB16" t="str" cm="1">
        <f t="array" ref="EB16">IF(ISNA(INDEX('Custom Field Tbl'!$R$5:$R$1053, MATCH('CF Values LookUp'!EB$4 &amp; 'CF Values LookUp'!$D16, 'Custom Field Tbl'!$Q$5:$Q$1053 &amp; 'Custom Field Tbl'!$S$5:$S$1053, 0)) ), "",
INDEX('Custom Field Tbl'!$R$5:$R$1053, MATCH('CF Values LookUp'!EB$4 &amp; 'CF Values LookUp'!$D16, 'Custom Field Tbl'!$Q$5:$Q$1053 &amp; 'Custom Field Tbl'!$S$5:$S$1053, 0)) )</f>
        <v/>
      </c>
      <c r="EC16" t="str" cm="1">
        <f t="array" ref="EC16">IF(ISNA(INDEX('Custom Field Tbl'!$R$5:$R$1053, MATCH('CF Values LookUp'!EC$4 &amp; 'CF Values LookUp'!$D16, 'Custom Field Tbl'!$Q$5:$Q$1053 &amp; 'Custom Field Tbl'!$S$5:$S$1053, 0)) ), "",
INDEX('Custom Field Tbl'!$R$5:$R$1053, MATCH('CF Values LookUp'!EC$4 &amp; 'CF Values LookUp'!$D16, 'Custom Field Tbl'!$Q$5:$Q$1053 &amp; 'Custom Field Tbl'!$S$5:$S$1053, 0)) )</f>
        <v/>
      </c>
      <c r="ED16" t="str" cm="1">
        <f t="array" ref="ED16">IF(ISNA(INDEX('Custom Field Tbl'!$R$5:$R$1053, MATCH('CF Values LookUp'!ED$4 &amp; 'CF Values LookUp'!$D16, 'Custom Field Tbl'!$Q$5:$Q$1053 &amp; 'Custom Field Tbl'!$S$5:$S$1053, 0)) ), "",
INDEX('Custom Field Tbl'!$R$5:$R$1053, MATCH('CF Values LookUp'!ED$4 &amp; 'CF Values LookUp'!$D16, 'Custom Field Tbl'!$Q$5:$Q$1053 &amp; 'Custom Field Tbl'!$S$5:$S$1053, 0)) )</f>
        <v/>
      </c>
      <c r="EE16" t="str" cm="1">
        <f t="array" ref="EE16">IF(ISNA(INDEX('Custom Field Tbl'!$R$5:$R$1053, MATCH('CF Values LookUp'!EE$4 &amp; 'CF Values LookUp'!$D16, 'Custom Field Tbl'!$Q$5:$Q$1053 &amp; 'Custom Field Tbl'!$S$5:$S$1053, 0)) ), "",
INDEX('Custom Field Tbl'!$R$5:$R$1053, MATCH('CF Values LookUp'!EE$4 &amp; 'CF Values LookUp'!$D16, 'Custom Field Tbl'!$Q$5:$Q$1053 &amp; 'Custom Field Tbl'!$S$5:$S$1053, 0)) )</f>
        <v/>
      </c>
      <c r="EF16" t="str" cm="1">
        <f t="array" ref="EF16">IF(ISNA(INDEX('Custom Field Tbl'!$R$5:$R$1053, MATCH('CF Values LookUp'!EF$4 &amp; 'CF Values LookUp'!$D16, 'Custom Field Tbl'!$Q$5:$Q$1053 &amp; 'Custom Field Tbl'!$S$5:$S$1053, 0)) ), "",
INDEX('Custom Field Tbl'!$R$5:$R$1053, MATCH('CF Values LookUp'!EF$4 &amp; 'CF Values LookUp'!$D16, 'Custom Field Tbl'!$Q$5:$Q$1053 &amp; 'Custom Field Tbl'!$S$5:$S$1053, 0)) )</f>
        <v/>
      </c>
      <c r="EG16" t="str" cm="1">
        <f t="array" ref="EG16">IF(ISNA(INDEX('Custom Field Tbl'!$R$5:$R$1053, MATCH('CF Values LookUp'!EG$4 &amp; 'CF Values LookUp'!$D16, 'Custom Field Tbl'!$Q$5:$Q$1053 &amp; 'Custom Field Tbl'!$S$5:$S$1053, 0)) ), "",
INDEX('Custom Field Tbl'!$R$5:$R$1053, MATCH('CF Values LookUp'!EG$4 &amp; 'CF Values LookUp'!$D16, 'Custom Field Tbl'!$Q$5:$Q$1053 &amp; 'Custom Field Tbl'!$S$5:$S$1053, 0)) )</f>
        <v/>
      </c>
      <c r="EH16" t="str" cm="1">
        <f t="array" ref="EH16">IF(ISNA(INDEX('Custom Field Tbl'!$R$5:$R$1053, MATCH('CF Values LookUp'!EH$4 &amp; 'CF Values LookUp'!$D16, 'Custom Field Tbl'!$Q$5:$Q$1053 &amp; 'Custom Field Tbl'!$S$5:$S$1053, 0)) ), "",
INDEX('Custom Field Tbl'!$R$5:$R$1053, MATCH('CF Values LookUp'!EH$4 &amp; 'CF Values LookUp'!$D16, 'Custom Field Tbl'!$Q$5:$Q$1053 &amp; 'Custom Field Tbl'!$S$5:$S$1053, 0)) )</f>
        <v/>
      </c>
      <c r="EI16" t="str" cm="1">
        <f t="array" ref="EI16">IF(ISNA(INDEX('Custom Field Tbl'!$R$5:$R$1053, MATCH('CF Values LookUp'!EI$4 &amp; 'CF Values LookUp'!$D16, 'Custom Field Tbl'!$Q$5:$Q$1053 &amp; 'Custom Field Tbl'!$S$5:$S$1053, 0)) ), "",
INDEX('Custom Field Tbl'!$R$5:$R$1053, MATCH('CF Values LookUp'!EI$4 &amp; 'CF Values LookUp'!$D16, 'Custom Field Tbl'!$Q$5:$Q$1053 &amp; 'Custom Field Tbl'!$S$5:$S$1053, 0)) )</f>
        <v/>
      </c>
      <c r="EJ16" t="str" cm="1">
        <f t="array" ref="EJ16">IF(ISNA(INDEX('Custom Field Tbl'!$R$5:$R$1053, MATCH('CF Values LookUp'!EJ$4 &amp; 'CF Values LookUp'!$D16, 'Custom Field Tbl'!$Q$5:$Q$1053 &amp; 'Custom Field Tbl'!$S$5:$S$1053, 0)) ), "",
INDEX('Custom Field Tbl'!$R$5:$R$1053, MATCH('CF Values LookUp'!EJ$4 &amp; 'CF Values LookUp'!$D16, 'Custom Field Tbl'!$Q$5:$Q$1053 &amp; 'Custom Field Tbl'!$S$5:$S$1053, 0)) )</f>
        <v/>
      </c>
      <c r="EK16" t="str" cm="1">
        <f t="array" ref="EK16">IF(ISNA(INDEX('Custom Field Tbl'!$R$5:$R$1053, MATCH('CF Values LookUp'!EK$4 &amp; 'CF Values LookUp'!$D16, 'Custom Field Tbl'!$Q$5:$Q$1053 &amp; 'Custom Field Tbl'!$S$5:$S$1053, 0)) ), "",
INDEX('Custom Field Tbl'!$R$5:$R$1053, MATCH('CF Values LookUp'!EK$4 &amp; 'CF Values LookUp'!$D16, 'Custom Field Tbl'!$Q$5:$Q$1053 &amp; 'Custom Field Tbl'!$S$5:$S$1053, 0)) )</f>
        <v/>
      </c>
      <c r="EL16" t="str" cm="1">
        <f t="array" ref="EL16">IF(ISNA(INDEX('Custom Field Tbl'!$R$5:$R$1053, MATCH('CF Values LookUp'!EL$4 &amp; 'CF Values LookUp'!$D16, 'Custom Field Tbl'!$Q$5:$Q$1053 &amp; 'Custom Field Tbl'!$S$5:$S$1053, 0)) ), "",
INDEX('Custom Field Tbl'!$R$5:$R$1053, MATCH('CF Values LookUp'!EL$4 &amp; 'CF Values LookUp'!$D16, 'Custom Field Tbl'!$Q$5:$Q$1053 &amp; 'Custom Field Tbl'!$S$5:$S$1053, 0)) )</f>
        <v/>
      </c>
      <c r="EM16" t="str" cm="1">
        <f t="array" ref="EM16">IF(ISNA(INDEX('Custom Field Tbl'!$R$5:$R$1053, MATCH('CF Values LookUp'!EM$4 &amp; 'CF Values LookUp'!$D16, 'Custom Field Tbl'!$Q$5:$Q$1053 &amp; 'Custom Field Tbl'!$S$5:$S$1053, 0)) ), "",
INDEX('Custom Field Tbl'!$R$5:$R$1053, MATCH('CF Values LookUp'!EM$4 &amp; 'CF Values LookUp'!$D16, 'Custom Field Tbl'!$Q$5:$Q$1053 &amp; 'Custom Field Tbl'!$S$5:$S$1053, 0)) )</f>
        <v/>
      </c>
      <c r="EN16" t="str" cm="1">
        <f t="array" ref="EN16">IF(ISNA(INDEX('Custom Field Tbl'!$R$5:$R$1053, MATCH('CF Values LookUp'!EN$4 &amp; 'CF Values LookUp'!$D16, 'Custom Field Tbl'!$Q$5:$Q$1053 &amp; 'Custom Field Tbl'!$S$5:$S$1053, 0)) ), "",
INDEX('Custom Field Tbl'!$R$5:$R$1053, MATCH('CF Values LookUp'!EN$4 &amp; 'CF Values LookUp'!$D16, 'Custom Field Tbl'!$Q$5:$Q$1053 &amp; 'Custom Field Tbl'!$S$5:$S$1053, 0)) )</f>
        <v/>
      </c>
      <c r="EO16" t="str" cm="1">
        <f t="array" ref="EO16">IF(ISNA(INDEX('Custom Field Tbl'!$R$5:$R$1053, MATCH('CF Values LookUp'!EO$4 &amp; 'CF Values LookUp'!$D16, 'Custom Field Tbl'!$Q$5:$Q$1053 &amp; 'Custom Field Tbl'!$S$5:$S$1053, 0)) ), "",
INDEX('Custom Field Tbl'!$R$5:$R$1053, MATCH('CF Values LookUp'!EO$4 &amp; 'CF Values LookUp'!$D16, 'Custom Field Tbl'!$Q$5:$Q$1053 &amp; 'Custom Field Tbl'!$S$5:$S$1053, 0)) )</f>
        <v/>
      </c>
      <c r="EP16" t="str" cm="1">
        <f t="array" ref="EP16">IF(ISNA(INDEX('Custom Field Tbl'!$R$5:$R$1053, MATCH('CF Values LookUp'!EP$4 &amp; 'CF Values LookUp'!$D16, 'Custom Field Tbl'!$Q$5:$Q$1053 &amp; 'Custom Field Tbl'!$S$5:$S$1053, 0)) ), "",
INDEX('Custom Field Tbl'!$R$5:$R$1053, MATCH('CF Values LookUp'!EP$4 &amp; 'CF Values LookUp'!$D16, 'Custom Field Tbl'!$Q$5:$Q$1053 &amp; 'Custom Field Tbl'!$S$5:$S$1053, 0)) )</f>
        <v/>
      </c>
      <c r="EQ16" t="str" cm="1">
        <f t="array" ref="EQ16">IF(ISNA(INDEX('Custom Field Tbl'!$R$5:$R$1053, MATCH('CF Values LookUp'!EQ$4 &amp; 'CF Values LookUp'!$D16, 'Custom Field Tbl'!$Q$5:$Q$1053 &amp; 'Custom Field Tbl'!$S$5:$S$1053, 0)) ), "",
INDEX('Custom Field Tbl'!$R$5:$R$1053, MATCH('CF Values LookUp'!EQ$4 &amp; 'CF Values LookUp'!$D16, 'Custom Field Tbl'!$Q$5:$Q$1053 &amp; 'Custom Field Tbl'!$S$5:$S$1053, 0)) )</f>
        <v/>
      </c>
      <c r="ER16" t="str" cm="1">
        <f t="array" ref="ER16">IF(ISNA(INDEX('Custom Field Tbl'!$R$5:$R$1053, MATCH('CF Values LookUp'!ER$4 &amp; 'CF Values LookUp'!$D16, 'Custom Field Tbl'!$Q$5:$Q$1053 &amp; 'Custom Field Tbl'!$S$5:$S$1053, 0)) ), "",
INDEX('Custom Field Tbl'!$R$5:$R$1053, MATCH('CF Values LookUp'!ER$4 &amp; 'CF Values LookUp'!$D16, 'Custom Field Tbl'!$Q$5:$Q$1053 &amp; 'Custom Field Tbl'!$S$5:$S$1053, 0)) )</f>
        <v/>
      </c>
      <c r="ES16" t="str" cm="1">
        <f t="array" ref="ES16">IF(ISNA(INDEX('Custom Field Tbl'!$R$5:$R$1053, MATCH('CF Values LookUp'!ES$4 &amp; 'CF Values LookUp'!$D16, 'Custom Field Tbl'!$Q$5:$Q$1053 &amp; 'Custom Field Tbl'!$S$5:$S$1053, 0)) ), "",
INDEX('Custom Field Tbl'!$R$5:$R$1053, MATCH('CF Values LookUp'!ES$4 &amp; 'CF Values LookUp'!$D16, 'Custom Field Tbl'!$Q$5:$Q$1053 &amp; 'Custom Field Tbl'!$S$5:$S$1053, 0)) )</f>
        <v/>
      </c>
      <c r="ET16" t="str" cm="1">
        <f t="array" ref="ET16">IF(ISNA(INDEX('Custom Field Tbl'!$R$5:$R$1053, MATCH('CF Values LookUp'!ET$4 &amp; 'CF Values LookUp'!$D16, 'Custom Field Tbl'!$Q$5:$Q$1053 &amp; 'Custom Field Tbl'!$S$5:$S$1053, 0)) ), "",
INDEX('Custom Field Tbl'!$R$5:$R$1053, MATCH('CF Values LookUp'!ET$4 &amp; 'CF Values LookUp'!$D16, 'Custom Field Tbl'!$Q$5:$Q$1053 &amp; 'Custom Field Tbl'!$S$5:$S$1053, 0)) )</f>
        <v/>
      </c>
      <c r="EU16" t="str" cm="1">
        <f t="array" ref="EU16">IF(ISNA(INDEX('Custom Field Tbl'!$R$5:$R$1053, MATCH('CF Values LookUp'!EU$4 &amp; 'CF Values LookUp'!$D16, 'Custom Field Tbl'!$Q$5:$Q$1053 &amp; 'Custom Field Tbl'!$S$5:$S$1053, 0)) ), "",
INDEX('Custom Field Tbl'!$R$5:$R$1053, MATCH('CF Values LookUp'!EU$4 &amp; 'CF Values LookUp'!$D16, 'Custom Field Tbl'!$Q$5:$Q$1053 &amp; 'Custom Field Tbl'!$S$5:$S$1053, 0)) )</f>
        <v/>
      </c>
      <c r="EV16" t="str" cm="1">
        <f t="array" ref="EV16">IF(ISNA(INDEX('Custom Field Tbl'!$R$5:$R$1053, MATCH('CF Values LookUp'!EV$4 &amp; 'CF Values LookUp'!$D16, 'Custom Field Tbl'!$Q$5:$Q$1053 &amp; 'Custom Field Tbl'!$S$5:$S$1053, 0)) ), "",
INDEX('Custom Field Tbl'!$R$5:$R$1053, MATCH('CF Values LookUp'!EV$4 &amp; 'CF Values LookUp'!$D16, 'Custom Field Tbl'!$Q$5:$Q$1053 &amp; 'Custom Field Tbl'!$S$5:$S$1053, 0)) )</f>
        <v/>
      </c>
      <c r="EW16" t="str" cm="1">
        <f t="array" ref="EW16">IF(ISNA(INDEX('Custom Field Tbl'!$R$5:$R$1053, MATCH('CF Values LookUp'!EW$4 &amp; 'CF Values LookUp'!$D16, 'Custom Field Tbl'!$Q$5:$Q$1053 &amp; 'Custom Field Tbl'!$S$5:$S$1053, 0)) ), "",
INDEX('Custom Field Tbl'!$R$5:$R$1053, MATCH('CF Values LookUp'!EW$4 &amp; 'CF Values LookUp'!$D16, 'Custom Field Tbl'!$Q$5:$Q$1053 &amp; 'Custom Field Tbl'!$S$5:$S$1053, 0)) )</f>
        <v/>
      </c>
      <c r="EX16" t="str" cm="1">
        <f t="array" ref="EX16">IF(ISNA(INDEX('Custom Field Tbl'!$R$5:$R$1053, MATCH('CF Values LookUp'!EX$4 &amp; 'CF Values LookUp'!$D16, 'Custom Field Tbl'!$Q$5:$Q$1053 &amp; 'Custom Field Tbl'!$S$5:$S$1053, 0)) ), "",
INDEX('Custom Field Tbl'!$R$5:$R$1053, MATCH('CF Values LookUp'!EX$4 &amp; 'CF Values LookUp'!$D16, 'Custom Field Tbl'!$Q$5:$Q$1053 &amp; 'Custom Field Tbl'!$S$5:$S$1053, 0)) )</f>
        <v/>
      </c>
      <c r="EY16" t="str" cm="1">
        <f t="array" ref="EY16">IF(ISNA(INDEX('Custom Field Tbl'!$R$5:$R$1053, MATCH('CF Values LookUp'!EY$4 &amp; 'CF Values LookUp'!$D16, 'Custom Field Tbl'!$Q$5:$Q$1053 &amp; 'Custom Field Tbl'!$S$5:$S$1053, 0)) ), "",
INDEX('Custom Field Tbl'!$R$5:$R$1053, MATCH('CF Values LookUp'!EY$4 &amp; 'CF Values LookUp'!$D16, 'Custom Field Tbl'!$Q$5:$Q$1053 &amp; 'Custom Field Tbl'!$S$5:$S$1053, 0)) )</f>
        <v/>
      </c>
      <c r="EZ16" t="str" cm="1">
        <f t="array" ref="EZ16">IF(ISNA(INDEX('Custom Field Tbl'!$R$5:$R$1053, MATCH('CF Values LookUp'!EZ$4 &amp; 'CF Values LookUp'!$D16, 'Custom Field Tbl'!$Q$5:$Q$1053 &amp; 'Custom Field Tbl'!$S$5:$S$1053, 0)) ), "",
INDEX('Custom Field Tbl'!$R$5:$R$1053, MATCH('CF Values LookUp'!EZ$4 &amp; 'CF Values LookUp'!$D16, 'Custom Field Tbl'!$Q$5:$Q$1053 &amp; 'Custom Field Tbl'!$S$5:$S$1053, 0)) )</f>
        <v/>
      </c>
      <c r="FA16" t="str" cm="1">
        <f t="array" ref="FA16">IF(ISNA(INDEX('Custom Field Tbl'!$R$5:$R$1053, MATCH('CF Values LookUp'!FA$4 &amp; 'CF Values LookUp'!$D16, 'Custom Field Tbl'!$Q$5:$Q$1053 &amp; 'Custom Field Tbl'!$S$5:$S$1053, 0)) ), "",
INDEX('Custom Field Tbl'!$R$5:$R$1053, MATCH('CF Values LookUp'!FA$4 &amp; 'CF Values LookUp'!$D16, 'Custom Field Tbl'!$Q$5:$Q$1053 &amp; 'Custom Field Tbl'!$S$5:$S$1053, 0)) )</f>
        <v/>
      </c>
      <c r="FB16" t="str" cm="1">
        <f t="array" ref="FB16">IF(ISNA(INDEX('Custom Field Tbl'!$R$5:$R$1053, MATCH('CF Values LookUp'!FB$4 &amp; 'CF Values LookUp'!$D16, 'Custom Field Tbl'!$Q$5:$Q$1053 &amp; 'Custom Field Tbl'!$S$5:$S$1053, 0)) ), "",
INDEX('Custom Field Tbl'!$R$5:$R$1053, MATCH('CF Values LookUp'!FB$4 &amp; 'CF Values LookUp'!$D16, 'Custom Field Tbl'!$Q$5:$Q$1053 &amp; 'Custom Field Tbl'!$S$5:$S$1053, 0)) )</f>
        <v/>
      </c>
      <c r="FC16" t="str" cm="1">
        <f t="array" ref="FC16">IF(ISNA(INDEX('Custom Field Tbl'!$R$5:$R$1053, MATCH('CF Values LookUp'!FC$4 &amp; 'CF Values LookUp'!$D16, 'Custom Field Tbl'!$Q$5:$Q$1053 &amp; 'Custom Field Tbl'!$S$5:$S$1053, 0)) ), "",
INDEX('Custom Field Tbl'!$R$5:$R$1053, MATCH('CF Values LookUp'!FC$4 &amp; 'CF Values LookUp'!$D16, 'Custom Field Tbl'!$Q$5:$Q$1053 &amp; 'Custom Field Tbl'!$S$5:$S$1053, 0)) )</f>
        <v/>
      </c>
      <c r="FD16" t="str" cm="1">
        <f t="array" ref="FD16">IF(ISNA(INDEX('Custom Field Tbl'!$R$5:$R$1053, MATCH('CF Values LookUp'!FD$4 &amp; 'CF Values LookUp'!$D16, 'Custom Field Tbl'!$Q$5:$Q$1053 &amp; 'Custom Field Tbl'!$S$5:$S$1053, 0)) ), "",
INDEX('Custom Field Tbl'!$R$5:$R$1053, MATCH('CF Values LookUp'!FD$4 &amp; 'CF Values LookUp'!$D16, 'Custom Field Tbl'!$Q$5:$Q$1053 &amp; 'Custom Field Tbl'!$S$5:$S$1053, 0)) )</f>
        <v/>
      </c>
      <c r="FE16" t="str" cm="1">
        <f t="array" ref="FE16">IF(ISNA(INDEX('Custom Field Tbl'!$R$5:$R$1053, MATCH('CF Values LookUp'!FE$4 &amp; 'CF Values LookUp'!$D16, 'Custom Field Tbl'!$Q$5:$Q$1053 &amp; 'Custom Field Tbl'!$S$5:$S$1053, 0)) ), "",
INDEX('Custom Field Tbl'!$R$5:$R$1053, MATCH('CF Values LookUp'!FE$4 &amp; 'CF Values LookUp'!$D16, 'Custom Field Tbl'!$Q$5:$Q$1053 &amp; 'Custom Field Tbl'!$S$5:$S$1053, 0)) )</f>
        <v/>
      </c>
      <c r="FF16" t="str" cm="1">
        <f t="array" ref="FF16">IF(ISNA(INDEX('Custom Field Tbl'!$R$5:$R$1053, MATCH('CF Values LookUp'!FF$4 &amp; 'CF Values LookUp'!$D16, 'Custom Field Tbl'!$Q$5:$Q$1053 &amp; 'Custom Field Tbl'!$S$5:$S$1053, 0)) ), "",
INDEX('Custom Field Tbl'!$R$5:$R$1053, MATCH('CF Values LookUp'!FF$4 &amp; 'CF Values LookUp'!$D16, 'Custom Field Tbl'!$Q$5:$Q$1053 &amp; 'Custom Field Tbl'!$S$5:$S$1053, 0)) )</f>
        <v/>
      </c>
      <c r="FG16" t="str" cm="1">
        <f t="array" ref="FG16">IF(ISNA(INDEX('Custom Field Tbl'!$R$5:$R$1053, MATCH('CF Values LookUp'!FG$4 &amp; 'CF Values LookUp'!$D16, 'Custom Field Tbl'!$Q$5:$Q$1053 &amp; 'Custom Field Tbl'!$S$5:$S$1053, 0)) ), "",
INDEX('Custom Field Tbl'!$R$5:$R$1053, MATCH('CF Values LookUp'!FG$4 &amp; 'CF Values LookUp'!$D16, 'Custom Field Tbl'!$Q$5:$Q$1053 &amp; 'Custom Field Tbl'!$S$5:$S$1053, 0)) )</f>
        <v/>
      </c>
      <c r="FH16" t="str" cm="1">
        <f t="array" ref="FH16">IF(ISNA(INDEX('Custom Field Tbl'!$R$5:$R$1053, MATCH('CF Values LookUp'!FH$4 &amp; 'CF Values LookUp'!$D16, 'Custom Field Tbl'!$Q$5:$Q$1053 &amp; 'Custom Field Tbl'!$S$5:$S$1053, 0)) ), "",
INDEX('Custom Field Tbl'!$R$5:$R$1053, MATCH('CF Values LookUp'!FH$4 &amp; 'CF Values LookUp'!$D16, 'Custom Field Tbl'!$Q$5:$Q$1053 &amp; 'Custom Field Tbl'!$S$5:$S$1053, 0)) )</f>
        <v/>
      </c>
      <c r="FI16" t="str" cm="1">
        <f t="array" ref="FI16">IF(ISNA(INDEX('Custom Field Tbl'!$R$5:$R$1053, MATCH('CF Values LookUp'!FI$4 &amp; 'CF Values LookUp'!$D16, 'Custom Field Tbl'!$Q$5:$Q$1053 &amp; 'Custom Field Tbl'!$S$5:$S$1053, 0)) ), "",
INDEX('Custom Field Tbl'!$R$5:$R$1053, MATCH('CF Values LookUp'!FI$4 &amp; 'CF Values LookUp'!$D16, 'Custom Field Tbl'!$Q$5:$Q$1053 &amp; 'Custom Field Tbl'!$S$5:$S$1053, 0)) )</f>
        <v/>
      </c>
      <c r="FJ16" t="str" cm="1">
        <f t="array" ref="FJ16">IF(ISNA(INDEX('Custom Field Tbl'!$R$5:$R$1053, MATCH('CF Values LookUp'!FJ$4 &amp; 'CF Values LookUp'!$D16, 'Custom Field Tbl'!$Q$5:$Q$1053 &amp; 'Custom Field Tbl'!$S$5:$S$1053, 0)) ), "",
INDEX('Custom Field Tbl'!$R$5:$R$1053, MATCH('CF Values LookUp'!FJ$4 &amp; 'CF Values LookUp'!$D16, 'Custom Field Tbl'!$Q$5:$Q$1053 &amp; 'Custom Field Tbl'!$S$5:$S$1053, 0)) )</f>
        <v/>
      </c>
      <c r="FK16" t="str" cm="1">
        <f t="array" ref="FK16">IF(ISNA(INDEX('Custom Field Tbl'!$R$5:$R$1053, MATCH('CF Values LookUp'!FK$4 &amp; 'CF Values LookUp'!$D16, 'Custom Field Tbl'!$Q$5:$Q$1053 &amp; 'Custom Field Tbl'!$S$5:$S$1053, 0)) ), "",
INDEX('Custom Field Tbl'!$R$5:$R$1053, MATCH('CF Values LookUp'!FK$4 &amp; 'CF Values LookUp'!$D16, 'Custom Field Tbl'!$Q$5:$Q$1053 &amp; 'Custom Field Tbl'!$S$5:$S$1053, 0)) )</f>
        <v/>
      </c>
      <c r="FL16" t="str" cm="1">
        <f t="array" ref="FL16">IF(ISNA(INDEX('Custom Field Tbl'!$R$5:$R$1053, MATCH('CF Values LookUp'!FL$4 &amp; 'CF Values LookUp'!$D16, 'Custom Field Tbl'!$Q$5:$Q$1053 &amp; 'Custom Field Tbl'!$S$5:$S$1053, 0)) ), "",
INDEX('Custom Field Tbl'!$R$5:$R$1053, MATCH('CF Values LookUp'!FL$4 &amp; 'CF Values LookUp'!$D16, 'Custom Field Tbl'!$Q$5:$Q$1053 &amp; 'Custom Field Tbl'!$S$5:$S$1053, 0)) )</f>
        <v/>
      </c>
      <c r="FM16" t="str" cm="1">
        <f t="array" ref="FM16">IF(ISNA(INDEX('Custom Field Tbl'!$R$5:$R$1053, MATCH('CF Values LookUp'!FM$4 &amp; 'CF Values LookUp'!$D16, 'Custom Field Tbl'!$Q$5:$Q$1053 &amp; 'Custom Field Tbl'!$S$5:$S$1053, 0)) ), "",
INDEX('Custom Field Tbl'!$R$5:$R$1053, MATCH('CF Values LookUp'!FM$4 &amp; 'CF Values LookUp'!$D16, 'Custom Field Tbl'!$Q$5:$Q$1053 &amp; 'Custom Field Tbl'!$S$5:$S$1053, 0)) )</f>
        <v/>
      </c>
      <c r="FN16" t="str" cm="1">
        <f t="array" ref="FN16">IF(ISNA(INDEX('Custom Field Tbl'!$R$5:$R$1053, MATCH('CF Values LookUp'!FN$4 &amp; 'CF Values LookUp'!$D16, 'Custom Field Tbl'!$Q$5:$Q$1053 &amp; 'Custom Field Tbl'!$S$5:$S$1053, 0)) ), "",
INDEX('Custom Field Tbl'!$R$5:$R$1053, MATCH('CF Values LookUp'!FN$4 &amp; 'CF Values LookUp'!$D16, 'Custom Field Tbl'!$Q$5:$Q$1053 &amp; 'Custom Field Tbl'!$S$5:$S$1053, 0)) )</f>
        <v/>
      </c>
      <c r="FO16" t="str" cm="1">
        <f t="array" ref="FO16">IF(ISNA(INDEX('Custom Field Tbl'!$R$5:$R$1053, MATCH('CF Values LookUp'!FO$4 &amp; 'CF Values LookUp'!$D16, 'Custom Field Tbl'!$Q$5:$Q$1053 &amp; 'Custom Field Tbl'!$S$5:$S$1053, 0)) ), "",
INDEX('Custom Field Tbl'!$R$5:$R$1053, MATCH('CF Values LookUp'!FO$4 &amp; 'CF Values LookUp'!$D16, 'Custom Field Tbl'!$Q$5:$Q$1053 &amp; 'Custom Field Tbl'!$S$5:$S$1053, 0)) )</f>
        <v/>
      </c>
      <c r="FP16" t="str" cm="1">
        <f t="array" ref="FP16">IF(ISNA(INDEX('Custom Field Tbl'!$R$5:$R$1053, MATCH('CF Values LookUp'!FP$4 &amp; 'CF Values LookUp'!$D16, 'Custom Field Tbl'!$Q$5:$Q$1053 &amp; 'Custom Field Tbl'!$S$5:$S$1053, 0)) ), "",
INDEX('Custom Field Tbl'!$R$5:$R$1053, MATCH('CF Values LookUp'!FP$4 &amp; 'CF Values LookUp'!$D16, 'Custom Field Tbl'!$Q$5:$Q$1053 &amp; 'Custom Field Tbl'!$S$5:$S$1053, 0)) )</f>
        <v/>
      </c>
      <c r="FQ16" t="str" cm="1">
        <f t="array" ref="FQ16">IF(ISNA(INDEX('Custom Field Tbl'!$R$5:$R$1053, MATCH('CF Values LookUp'!FQ$4 &amp; 'CF Values LookUp'!$D16, 'Custom Field Tbl'!$Q$5:$Q$1053 &amp; 'Custom Field Tbl'!$S$5:$S$1053, 0)) ), "",
INDEX('Custom Field Tbl'!$R$5:$R$1053, MATCH('CF Values LookUp'!FQ$4 &amp; 'CF Values LookUp'!$D16, 'Custom Field Tbl'!$Q$5:$Q$1053 &amp; 'Custom Field Tbl'!$S$5:$S$1053, 0)) )</f>
        <v/>
      </c>
      <c r="FR16" t="str" cm="1">
        <f t="array" ref="FR16">IF(ISNA(INDEX('Custom Field Tbl'!$R$5:$R$1053, MATCH('CF Values LookUp'!FR$4 &amp; 'CF Values LookUp'!$D16, 'Custom Field Tbl'!$Q$5:$Q$1053 &amp; 'Custom Field Tbl'!$S$5:$S$1053, 0)) ), "",
INDEX('Custom Field Tbl'!$R$5:$R$1053, MATCH('CF Values LookUp'!FR$4 &amp; 'CF Values LookUp'!$D16, 'Custom Field Tbl'!$Q$5:$Q$1053 &amp; 'Custom Field Tbl'!$S$5:$S$1053, 0)) )</f>
        <v/>
      </c>
      <c r="FS16" t="str" cm="1">
        <f t="array" ref="FS16">IF(ISNA(INDEX('Custom Field Tbl'!$R$5:$R$1053, MATCH('CF Values LookUp'!FS$4 &amp; 'CF Values LookUp'!$D16, 'Custom Field Tbl'!$Q$5:$Q$1053 &amp; 'Custom Field Tbl'!$S$5:$S$1053, 0)) ), "",
INDEX('Custom Field Tbl'!$R$5:$R$1053, MATCH('CF Values LookUp'!FS$4 &amp; 'CF Values LookUp'!$D16, 'Custom Field Tbl'!$Q$5:$Q$1053 &amp; 'Custom Field Tbl'!$S$5:$S$1053, 0)) )</f>
        <v/>
      </c>
      <c r="FT16" t="str" cm="1">
        <f t="array" ref="FT16">IF(ISNA(INDEX('Custom Field Tbl'!$R$5:$R$1053, MATCH('CF Values LookUp'!FT$4 &amp; 'CF Values LookUp'!$D16, 'Custom Field Tbl'!$Q$5:$Q$1053 &amp; 'Custom Field Tbl'!$S$5:$S$1053, 0)) ), "",
INDEX('Custom Field Tbl'!$R$5:$R$1053, MATCH('CF Values LookUp'!FT$4 &amp; 'CF Values LookUp'!$D16, 'Custom Field Tbl'!$Q$5:$Q$1053 &amp; 'Custom Field Tbl'!$S$5:$S$1053, 0)) )</f>
        <v/>
      </c>
      <c r="FU16" t="str" cm="1">
        <f t="array" ref="FU16">IF(ISNA(INDEX('Custom Field Tbl'!$R$5:$R$1053, MATCH('CF Values LookUp'!FU$4 &amp; 'CF Values LookUp'!$D16, 'Custom Field Tbl'!$Q$5:$Q$1053 &amp; 'Custom Field Tbl'!$S$5:$S$1053, 0)) ), "",
INDEX('Custom Field Tbl'!$R$5:$R$1053, MATCH('CF Values LookUp'!FU$4 &amp; 'CF Values LookUp'!$D16, 'Custom Field Tbl'!$Q$5:$Q$1053 &amp; 'Custom Field Tbl'!$S$5:$S$1053, 0)) )</f>
        <v/>
      </c>
      <c r="FV16" t="str" cm="1">
        <f t="array" ref="FV16">IF(ISNA(INDEX('Custom Field Tbl'!$R$5:$R$1053, MATCH('CF Values LookUp'!FV$4 &amp; 'CF Values LookUp'!$D16, 'Custom Field Tbl'!$Q$5:$Q$1053 &amp; 'Custom Field Tbl'!$S$5:$S$1053, 0)) ), "",
INDEX('Custom Field Tbl'!$R$5:$R$1053, MATCH('CF Values LookUp'!FV$4 &amp; 'CF Values LookUp'!$D16, 'Custom Field Tbl'!$Q$5:$Q$1053 &amp; 'Custom Field Tbl'!$S$5:$S$1053, 0)) )</f>
        <v/>
      </c>
      <c r="FW16" t="str" cm="1">
        <f t="array" ref="FW16">IF(ISNA(INDEX('Custom Field Tbl'!$R$5:$R$1053, MATCH('CF Values LookUp'!FW$4 &amp; 'CF Values LookUp'!$D16, 'Custom Field Tbl'!$Q$5:$Q$1053 &amp; 'Custom Field Tbl'!$S$5:$S$1053, 0)) ), "",
INDEX('Custom Field Tbl'!$R$5:$R$1053, MATCH('CF Values LookUp'!FW$4 &amp; 'CF Values LookUp'!$D16, 'Custom Field Tbl'!$Q$5:$Q$1053 &amp; 'Custom Field Tbl'!$S$5:$S$1053, 0)) )</f>
        <v/>
      </c>
      <c r="FX16" t="str" cm="1">
        <f t="array" ref="FX16">IF(ISNA(INDEX('Custom Field Tbl'!$R$5:$R$1053, MATCH('CF Values LookUp'!FX$4 &amp; 'CF Values LookUp'!$D16, 'Custom Field Tbl'!$Q$5:$Q$1053 &amp; 'Custom Field Tbl'!$S$5:$S$1053, 0)) ), "",
INDEX('Custom Field Tbl'!$R$5:$R$1053, MATCH('CF Values LookUp'!FX$4 &amp; 'CF Values LookUp'!$D16, 'Custom Field Tbl'!$Q$5:$Q$1053 &amp; 'Custom Field Tbl'!$S$5:$S$1053, 0)) )</f>
        <v/>
      </c>
      <c r="FY16" t="str" cm="1">
        <f t="array" ref="FY16">IF(ISNA(INDEX('Custom Field Tbl'!$R$5:$R$1053, MATCH('CF Values LookUp'!FY$4 &amp; 'CF Values LookUp'!$D16, 'Custom Field Tbl'!$Q$5:$Q$1053 &amp; 'Custom Field Tbl'!$S$5:$S$1053, 0)) ), "",
INDEX('Custom Field Tbl'!$R$5:$R$1053, MATCH('CF Values LookUp'!FY$4 &amp; 'CF Values LookUp'!$D16, 'Custom Field Tbl'!$Q$5:$Q$1053 &amp; 'Custom Field Tbl'!$S$5:$S$1053, 0)) )</f>
        <v/>
      </c>
      <c r="FZ16" t="str" cm="1">
        <f t="array" ref="FZ16">IF(ISNA(INDEX('Custom Field Tbl'!$R$5:$R$1053, MATCH('CF Values LookUp'!FZ$4 &amp; 'CF Values LookUp'!$D16, 'Custom Field Tbl'!$Q$5:$Q$1053 &amp; 'Custom Field Tbl'!$S$5:$S$1053, 0)) ), "",
INDEX('Custom Field Tbl'!$R$5:$R$1053, MATCH('CF Values LookUp'!FZ$4 &amp; 'CF Values LookUp'!$D16, 'Custom Field Tbl'!$Q$5:$Q$1053 &amp; 'Custom Field Tbl'!$S$5:$S$1053, 0)) )</f>
        <v/>
      </c>
      <c r="GA16" t="str" cm="1">
        <f t="array" ref="GA16">IF(ISNA(INDEX('Custom Field Tbl'!$R$5:$R$1053, MATCH('CF Values LookUp'!GA$4 &amp; 'CF Values LookUp'!$D16, 'Custom Field Tbl'!$Q$5:$Q$1053 &amp; 'Custom Field Tbl'!$S$5:$S$1053, 0)) ), "",
INDEX('Custom Field Tbl'!$R$5:$R$1053, MATCH('CF Values LookUp'!GA$4 &amp; 'CF Values LookUp'!$D16, 'Custom Field Tbl'!$Q$5:$Q$1053 &amp; 'Custom Field Tbl'!$S$5:$S$1053, 0)) )</f>
        <v/>
      </c>
      <c r="GB16" t="str" cm="1">
        <f t="array" ref="GB16">IF(ISNA(INDEX('Custom Field Tbl'!$R$5:$R$1053, MATCH('CF Values LookUp'!GB$4 &amp; 'CF Values LookUp'!$D16, 'Custom Field Tbl'!$Q$5:$Q$1053 &amp; 'Custom Field Tbl'!$S$5:$S$1053, 0)) ), "",
INDEX('Custom Field Tbl'!$R$5:$R$1053, MATCH('CF Values LookUp'!GB$4 &amp; 'CF Values LookUp'!$D16, 'Custom Field Tbl'!$Q$5:$Q$1053 &amp; 'Custom Field Tbl'!$S$5:$S$1053, 0)) )</f>
        <v/>
      </c>
      <c r="GC16" t="str" cm="1">
        <f t="array" ref="GC16">IF(ISNA(INDEX('Custom Field Tbl'!$R$5:$R$1053, MATCH('CF Values LookUp'!GC$4 &amp; 'CF Values LookUp'!$D16, 'Custom Field Tbl'!$Q$5:$Q$1053 &amp; 'Custom Field Tbl'!$S$5:$S$1053, 0)) ), "",
INDEX('Custom Field Tbl'!$R$5:$R$1053, MATCH('CF Values LookUp'!GC$4 &amp; 'CF Values LookUp'!$D16, 'Custom Field Tbl'!$Q$5:$Q$1053 &amp; 'Custom Field Tbl'!$S$5:$S$1053, 0)) )</f>
        <v/>
      </c>
      <c r="GD16" t="str" cm="1">
        <f t="array" ref="GD16">IF(ISNA(INDEX('Custom Field Tbl'!$R$5:$R$1053, MATCH('CF Values LookUp'!GD$4 &amp; 'CF Values LookUp'!$D16, 'Custom Field Tbl'!$Q$5:$Q$1053 &amp; 'Custom Field Tbl'!$S$5:$S$1053, 0)) ), "",
INDEX('Custom Field Tbl'!$R$5:$R$1053, MATCH('CF Values LookUp'!GD$4 &amp; 'CF Values LookUp'!$D16, 'Custom Field Tbl'!$Q$5:$Q$1053 &amp; 'Custom Field Tbl'!$S$5:$S$1053, 0)) )</f>
        <v/>
      </c>
      <c r="GE16" t="str" cm="1">
        <f t="array" ref="GE16">IF(ISNA(INDEX('Custom Field Tbl'!$R$5:$R$1053, MATCH('CF Values LookUp'!GE$4 &amp; 'CF Values LookUp'!$D16, 'Custom Field Tbl'!$Q$5:$Q$1053 &amp; 'Custom Field Tbl'!$S$5:$S$1053, 0)) ), "",
INDEX('Custom Field Tbl'!$R$5:$R$1053, MATCH('CF Values LookUp'!GE$4 &amp; 'CF Values LookUp'!$D16, 'Custom Field Tbl'!$Q$5:$Q$1053 &amp; 'Custom Field Tbl'!$S$5:$S$1053, 0)) )</f>
        <v/>
      </c>
      <c r="GF16" t="str" cm="1">
        <f t="array" ref="GF16">IF(ISNA(INDEX('Custom Field Tbl'!$R$5:$R$1053, MATCH('CF Values LookUp'!GF$4 &amp; 'CF Values LookUp'!$D16, 'Custom Field Tbl'!$Q$5:$Q$1053 &amp; 'Custom Field Tbl'!$S$5:$S$1053, 0)) ), "",
INDEX('Custom Field Tbl'!$R$5:$R$1053, MATCH('CF Values LookUp'!GF$4 &amp; 'CF Values LookUp'!$D16, 'Custom Field Tbl'!$Q$5:$Q$1053 &amp; 'Custom Field Tbl'!$S$5:$S$1053, 0)) )</f>
        <v/>
      </c>
      <c r="GG16" t="str" cm="1">
        <f t="array" ref="GG16">IF(ISNA(INDEX('Custom Field Tbl'!$R$5:$R$1053, MATCH('CF Values LookUp'!GG$4 &amp; 'CF Values LookUp'!$D16, 'Custom Field Tbl'!$Q$5:$Q$1053 &amp; 'Custom Field Tbl'!$S$5:$S$1053, 0)) ), "",
INDEX('Custom Field Tbl'!$R$5:$R$1053, MATCH('CF Values LookUp'!GG$4 &amp; 'CF Values LookUp'!$D16, 'Custom Field Tbl'!$Q$5:$Q$1053 &amp; 'Custom Field Tbl'!$S$5:$S$1053, 0)) )</f>
        <v/>
      </c>
      <c r="GH16" t="str" cm="1">
        <f t="array" ref="GH16">IF(ISNA(INDEX('Custom Field Tbl'!$R$5:$R$1053, MATCH('CF Values LookUp'!GH$4 &amp; 'CF Values LookUp'!$D16, 'Custom Field Tbl'!$Q$5:$Q$1053 &amp; 'Custom Field Tbl'!$S$5:$S$1053, 0)) ), "",
INDEX('Custom Field Tbl'!$R$5:$R$1053, MATCH('CF Values LookUp'!GH$4 &amp; 'CF Values LookUp'!$D16, 'Custom Field Tbl'!$Q$5:$Q$1053 &amp; 'Custom Field Tbl'!$S$5:$S$1053, 0)) )</f>
        <v/>
      </c>
      <c r="GI16" t="str" cm="1">
        <f t="array" ref="GI16">IF(ISNA(INDEX('Custom Field Tbl'!$R$5:$R$1053, MATCH('CF Values LookUp'!GI$4 &amp; 'CF Values LookUp'!$D16, 'Custom Field Tbl'!$Q$5:$Q$1053 &amp; 'Custom Field Tbl'!$S$5:$S$1053, 0)) ), "",
INDEX('Custom Field Tbl'!$R$5:$R$1053, MATCH('CF Values LookUp'!GI$4 &amp; 'CF Values LookUp'!$D16, 'Custom Field Tbl'!$Q$5:$Q$1053 &amp; 'Custom Field Tbl'!$S$5:$S$1053, 0)) )</f>
        <v/>
      </c>
      <c r="GJ16" t="str" cm="1">
        <f t="array" ref="GJ16">IF(ISNA(INDEX('Custom Field Tbl'!$R$5:$R$1053, MATCH('CF Values LookUp'!GJ$4 &amp; 'CF Values LookUp'!$D16, 'Custom Field Tbl'!$Q$5:$Q$1053 &amp; 'Custom Field Tbl'!$S$5:$S$1053, 0)) ), "",
INDEX('Custom Field Tbl'!$R$5:$R$1053, MATCH('CF Values LookUp'!GJ$4 &amp; 'CF Values LookUp'!$D16, 'Custom Field Tbl'!$Q$5:$Q$1053 &amp; 'Custom Field Tbl'!$S$5:$S$1053, 0)) )</f>
        <v/>
      </c>
      <c r="GK16" t="str" cm="1">
        <f t="array" ref="GK16">IF(ISNA(INDEX('Custom Field Tbl'!$R$5:$R$1053, MATCH('CF Values LookUp'!GK$4 &amp; 'CF Values LookUp'!$D16, 'Custom Field Tbl'!$Q$5:$Q$1053 &amp; 'Custom Field Tbl'!$S$5:$S$1053, 0)) ), "",
INDEX('Custom Field Tbl'!$R$5:$R$1053, MATCH('CF Values LookUp'!GK$4 &amp; 'CF Values LookUp'!$D16, 'Custom Field Tbl'!$Q$5:$Q$1053 &amp; 'Custom Field Tbl'!$S$5:$S$1053, 0)) )</f>
        <v/>
      </c>
      <c r="GL16" t="str" cm="1">
        <f t="array" ref="GL16">IF(ISNA(INDEX('Custom Field Tbl'!$R$5:$R$1053, MATCH('CF Values LookUp'!GL$4 &amp; 'CF Values LookUp'!$D16, 'Custom Field Tbl'!$Q$5:$Q$1053 &amp; 'Custom Field Tbl'!$S$5:$S$1053, 0)) ), "",
INDEX('Custom Field Tbl'!$R$5:$R$1053, MATCH('CF Values LookUp'!GL$4 &amp; 'CF Values LookUp'!$D16, 'Custom Field Tbl'!$Q$5:$Q$1053 &amp; 'Custom Field Tbl'!$S$5:$S$1053, 0)) )</f>
        <v/>
      </c>
      <c r="GM16" t="str" cm="1">
        <f t="array" ref="GM16">IF(ISNA(INDEX('Custom Field Tbl'!$R$5:$R$1053, MATCH('CF Values LookUp'!GM$4 &amp; 'CF Values LookUp'!$D16, 'Custom Field Tbl'!$Q$5:$Q$1053 &amp; 'Custom Field Tbl'!$S$5:$S$1053, 0)) ), "",
INDEX('Custom Field Tbl'!$R$5:$R$1053, MATCH('CF Values LookUp'!GM$4 &amp; 'CF Values LookUp'!$D16, 'Custom Field Tbl'!$Q$5:$Q$1053 &amp; 'Custom Field Tbl'!$S$5:$S$1053, 0)) )</f>
        <v/>
      </c>
      <c r="GN16" t="str" cm="1">
        <f t="array" ref="GN16">IF(ISNA(INDEX('Custom Field Tbl'!$R$5:$R$1053, MATCH('CF Values LookUp'!GN$4 &amp; 'CF Values LookUp'!$D16, 'Custom Field Tbl'!$Q$5:$Q$1053 &amp; 'Custom Field Tbl'!$S$5:$S$1053, 0)) ), "",
INDEX('Custom Field Tbl'!$R$5:$R$1053, MATCH('CF Values LookUp'!GN$4 &amp; 'CF Values LookUp'!$D16, 'Custom Field Tbl'!$Q$5:$Q$1053 &amp; 'Custom Field Tbl'!$S$5:$S$1053, 0)) )</f>
        <v/>
      </c>
      <c r="GO16" t="str" cm="1">
        <f t="array" ref="GO16">IF(ISNA(INDEX('Custom Field Tbl'!$R$5:$R$1053, MATCH('CF Values LookUp'!GO$4 &amp; 'CF Values LookUp'!$D16, 'Custom Field Tbl'!$Q$5:$Q$1053 &amp; 'Custom Field Tbl'!$S$5:$S$1053, 0)) ), "",
INDEX('Custom Field Tbl'!$R$5:$R$1053, MATCH('CF Values LookUp'!GO$4 &amp; 'CF Values LookUp'!$D16, 'Custom Field Tbl'!$Q$5:$Q$1053 &amp; 'Custom Field Tbl'!$S$5:$S$1053, 0)) )</f>
        <v/>
      </c>
      <c r="GP16" t="str" cm="1">
        <f t="array" ref="GP16">IF(ISNA(INDEX('Custom Field Tbl'!$R$5:$R$1053, MATCH('CF Values LookUp'!GP$4 &amp; 'CF Values LookUp'!$D16, 'Custom Field Tbl'!$Q$5:$Q$1053 &amp; 'Custom Field Tbl'!$S$5:$S$1053, 0)) ), "",
INDEX('Custom Field Tbl'!$R$5:$R$1053, MATCH('CF Values LookUp'!GP$4 &amp; 'CF Values LookUp'!$D16, 'Custom Field Tbl'!$Q$5:$Q$1053 &amp; 'Custom Field Tbl'!$S$5:$S$1053, 0)) )</f>
        <v/>
      </c>
      <c r="GQ16" t="str" cm="1">
        <f t="array" ref="GQ16">IF(ISNA(INDEX('Custom Field Tbl'!$R$5:$R$1053, MATCH('CF Values LookUp'!GQ$4 &amp; 'CF Values LookUp'!$D16, 'Custom Field Tbl'!$Q$5:$Q$1053 &amp; 'Custom Field Tbl'!$S$5:$S$1053, 0)) ), "",
INDEX('Custom Field Tbl'!$R$5:$R$1053, MATCH('CF Values LookUp'!GQ$4 &amp; 'CF Values LookUp'!$D16, 'Custom Field Tbl'!$Q$5:$Q$1053 &amp; 'Custom Field Tbl'!$S$5:$S$1053, 0)) )</f>
        <v/>
      </c>
      <c r="GR16" t="str" cm="1">
        <f t="array" ref="GR16">IF(ISNA(INDEX('Custom Field Tbl'!$R$5:$R$1053, MATCH('CF Values LookUp'!GR$4 &amp; 'CF Values LookUp'!$D16, 'Custom Field Tbl'!$Q$5:$Q$1053 &amp; 'Custom Field Tbl'!$S$5:$S$1053, 0)) ), "",
INDEX('Custom Field Tbl'!$R$5:$R$1053, MATCH('CF Values LookUp'!GR$4 &amp; 'CF Values LookUp'!$D16, 'Custom Field Tbl'!$Q$5:$Q$1053 &amp; 'Custom Field Tbl'!$S$5:$S$1053, 0)) )</f>
        <v/>
      </c>
      <c r="GS16" t="str" cm="1">
        <f t="array" ref="GS16">IF(ISNA(INDEX('Custom Field Tbl'!$R$5:$R$1053, MATCH('CF Values LookUp'!GS$4 &amp; 'CF Values LookUp'!$D16, 'Custom Field Tbl'!$Q$5:$Q$1053 &amp; 'Custom Field Tbl'!$S$5:$S$1053, 0)) ), "",
INDEX('Custom Field Tbl'!$R$5:$R$1053, MATCH('CF Values LookUp'!GS$4 &amp; 'CF Values LookUp'!$D16, 'Custom Field Tbl'!$Q$5:$Q$1053 &amp; 'Custom Field Tbl'!$S$5:$S$1053, 0)) )</f>
        <v/>
      </c>
      <c r="GT16" t="str" cm="1">
        <f t="array" ref="GT16">IF(ISNA(INDEX('Custom Field Tbl'!$R$5:$R$1053, MATCH('CF Values LookUp'!GT$4 &amp; 'CF Values LookUp'!$D16, 'Custom Field Tbl'!$Q$5:$Q$1053 &amp; 'Custom Field Tbl'!$S$5:$S$1053, 0)) ), "",
INDEX('Custom Field Tbl'!$R$5:$R$1053, MATCH('CF Values LookUp'!GT$4 &amp; 'CF Values LookUp'!$D16, 'Custom Field Tbl'!$Q$5:$Q$1053 &amp; 'Custom Field Tbl'!$S$5:$S$1053, 0)) )</f>
        <v>Sanitary Sewage</v>
      </c>
      <c r="GU16" t="str" cm="1">
        <f t="array" ref="GU16">IF(ISNA(INDEX('Custom Field Tbl'!$R$5:$R$1053, MATCH('CF Values LookUp'!GU$4 &amp; 'CF Values LookUp'!$D16, 'Custom Field Tbl'!$Q$5:$Q$1053 &amp; 'Custom Field Tbl'!$S$5:$S$1053, 0)) ), "",
INDEX('Custom Field Tbl'!$R$5:$R$1053, MATCH('CF Values LookUp'!GU$4 &amp; 'CF Values LookUp'!$D16, 'Custom Field Tbl'!$Q$5:$Q$1053 &amp; 'Custom Field Tbl'!$S$5:$S$1053, 0)) )</f>
        <v/>
      </c>
      <c r="GV16" t="str" cm="1">
        <f t="array" ref="GV16">IF(ISNA(INDEX('Custom Field Tbl'!$R$5:$R$1053, MATCH('CF Values LookUp'!GV$4 &amp; 'CF Values LookUp'!$D16, 'Custom Field Tbl'!$Q$5:$Q$1053 &amp; 'Custom Field Tbl'!$S$5:$S$1053, 0)) ), "",
INDEX('Custom Field Tbl'!$R$5:$R$1053, MATCH('CF Values LookUp'!GV$4 &amp; 'CF Values LookUp'!$D16, 'Custom Field Tbl'!$Q$5:$Q$1053 &amp; 'Custom Field Tbl'!$S$5:$S$1053, 0)) )</f>
        <v>Split-Coupled</v>
      </c>
      <c r="GW16" t="str" cm="1">
        <f t="array" ref="GW16">IF(ISNA(INDEX('Custom Field Tbl'!$R$5:$R$1053, MATCH('CF Values LookUp'!GW$4 &amp; 'CF Values LookUp'!$D16, 'Custom Field Tbl'!$Q$5:$Q$1053 &amp; 'Custom Field Tbl'!$S$5:$S$1053, 0)) ), "",
INDEX('Custom Field Tbl'!$R$5:$R$1053, MATCH('CF Values LookUp'!GW$4 &amp; 'CF Values LookUp'!$D16, 'Custom Field Tbl'!$Q$5:$Q$1053 &amp; 'Custom Field Tbl'!$S$5:$S$1053, 0)) )</f>
        <v/>
      </c>
      <c r="GX16" t="str" cm="1">
        <f t="array" ref="GX16">IF(ISNA(INDEX('Custom Field Tbl'!$R$5:$R$1053, MATCH('CF Values LookUp'!GX$4 &amp; 'CF Values LookUp'!$D16, 'Custom Field Tbl'!$Q$5:$Q$1053 &amp; 'Custom Field Tbl'!$S$5:$S$1053, 0)) ), "",
INDEX('Custom Field Tbl'!$R$5:$R$1053, MATCH('CF Values LookUp'!GX$4 &amp; 'CF Values LookUp'!$D16, 'Custom Field Tbl'!$Q$5:$Q$1053 &amp; 'Custom Field Tbl'!$S$5:$S$1053, 0)) )</f>
        <v/>
      </c>
      <c r="GY16" t="str" cm="1">
        <f t="array" ref="GY16">IF(ISNA(INDEX('Custom Field Tbl'!$R$5:$R$1053, MATCH('CF Values LookUp'!GY$4 &amp; 'CF Values LookUp'!$D16, 'Custom Field Tbl'!$Q$5:$Q$1053 &amp; 'Custom Field Tbl'!$S$5:$S$1053, 0)) ), "",
INDEX('Custom Field Tbl'!$R$5:$R$1053, MATCH('CF Values LookUp'!GY$4 &amp; 'CF Values LookUp'!$D16, 'Custom Field Tbl'!$Q$5:$Q$1053 &amp; 'Custom Field Tbl'!$S$5:$S$1053, 0)) )</f>
        <v/>
      </c>
      <c r="GZ16" t="str" cm="1">
        <f t="array" ref="GZ16">IF(ISNA(INDEX('Custom Field Tbl'!$R$5:$R$1053, MATCH('CF Values LookUp'!GZ$4 &amp; 'CF Values LookUp'!$D16, 'Custom Field Tbl'!$Q$5:$Q$1053 &amp; 'Custom Field Tbl'!$S$5:$S$1053, 0)) ), "",
INDEX('Custom Field Tbl'!$R$5:$R$1053, MATCH('CF Values LookUp'!GZ$4 &amp; 'CF Values LookUp'!$D16, 'Custom Field Tbl'!$Q$5:$Q$1053 &amp; 'Custom Field Tbl'!$S$5:$S$1053, 0)) )</f>
        <v/>
      </c>
      <c r="HA16" t="str" cm="1">
        <f t="array" ref="HA16">IF(ISNA(INDEX('Custom Field Tbl'!$R$5:$R$1053, MATCH('CF Values LookUp'!HA$4 &amp; 'CF Values LookUp'!$D16, 'Custom Field Tbl'!$Q$5:$Q$1053 &amp; 'Custom Field Tbl'!$S$5:$S$1053, 0)) ), "",
INDEX('Custom Field Tbl'!$R$5:$R$1053, MATCH('CF Values LookUp'!HA$4 &amp; 'CF Values LookUp'!$D16, 'Custom Field Tbl'!$Q$5:$Q$1053 &amp; 'Custom Field Tbl'!$S$5:$S$1053, 0)) )</f>
        <v/>
      </c>
      <c r="HB16" t="str" cm="1">
        <f t="array" ref="HB16">IF(ISNA(INDEX('Custom Field Tbl'!$R$5:$R$1053, MATCH('CF Values LookUp'!HB$4 &amp; 'CF Values LookUp'!$D16, 'Custom Field Tbl'!$Q$5:$Q$1053 &amp; 'Custom Field Tbl'!$S$5:$S$1053, 0)) ), "",
INDEX('Custom Field Tbl'!$R$5:$R$1053, MATCH('CF Values LookUp'!HB$4 &amp; 'CF Values LookUp'!$D16, 'Custom Field Tbl'!$Q$5:$Q$1053 &amp; 'Custom Field Tbl'!$S$5:$S$1053, 0)) )</f>
        <v/>
      </c>
      <c r="HC16" t="str" cm="1">
        <f t="array" ref="HC16">IF(ISNA(INDEX('Custom Field Tbl'!$R$5:$R$1053, MATCH('CF Values LookUp'!HC$4 &amp; 'CF Values LookUp'!$D16, 'Custom Field Tbl'!$Q$5:$Q$1053 &amp; 'Custom Field Tbl'!$S$5:$S$1053, 0)) ), "",
INDEX('Custom Field Tbl'!$R$5:$R$1053, MATCH('CF Values LookUp'!HC$4 &amp; 'CF Values LookUp'!$D16, 'Custom Field Tbl'!$Q$5:$Q$1053 &amp; 'Custom Field Tbl'!$S$5:$S$1053, 0)) )</f>
        <v/>
      </c>
      <c r="HD16" t="str" cm="1">
        <f t="array" ref="HD16">IF(ISNA(INDEX('Custom Field Tbl'!$R$5:$R$1053, MATCH('CF Values LookUp'!HD$4 &amp; 'CF Values LookUp'!$D16, 'Custom Field Tbl'!$Q$5:$Q$1053 &amp; 'Custom Field Tbl'!$S$5:$S$1053, 0)) ), "",
INDEX('Custom Field Tbl'!$R$5:$R$1053, MATCH('CF Values LookUp'!HD$4 &amp; 'CF Values LookUp'!$D16, 'Custom Field Tbl'!$Q$5:$Q$1053 &amp; 'Custom Field Tbl'!$S$5:$S$1053, 0)) )</f>
        <v/>
      </c>
      <c r="HE16" t="str" cm="1">
        <f t="array" ref="HE16">IF(ISNA(INDEX('Custom Field Tbl'!$R$5:$R$1053, MATCH('CF Values LookUp'!HE$4 &amp; 'CF Values LookUp'!$D16, 'Custom Field Tbl'!$Q$5:$Q$1053 &amp; 'Custom Field Tbl'!$S$5:$S$1053, 0)) ), "",
INDEX('Custom Field Tbl'!$R$5:$R$1053, MATCH('CF Values LookUp'!HE$4 &amp; 'CF Values LookUp'!$D16, 'Custom Field Tbl'!$Q$5:$Q$1053 &amp; 'Custom Field Tbl'!$S$5:$S$1053, 0)) )</f>
        <v/>
      </c>
      <c r="HF16" t="str" cm="1">
        <f t="array" ref="HF16">IF(ISNA(INDEX('Custom Field Tbl'!$R$5:$R$1053, MATCH('CF Values LookUp'!HF$4 &amp; 'CF Values LookUp'!$D16, 'Custom Field Tbl'!$Q$5:$Q$1053 &amp; 'Custom Field Tbl'!$S$5:$S$1053, 0)) ), "",
INDEX('Custom Field Tbl'!$R$5:$R$1053, MATCH('CF Values LookUp'!HF$4 &amp; 'CF Values LookUp'!$D16, 'Custom Field Tbl'!$Q$5:$Q$1053 &amp; 'Custom Field Tbl'!$S$5:$S$1053, 0)) )</f>
        <v/>
      </c>
      <c r="HG16" t="str" cm="1">
        <f t="array" ref="HG16">IF(ISNA(INDEX('Custom Field Tbl'!$R$5:$R$1053, MATCH('CF Values LookUp'!HG$4 &amp; 'CF Values LookUp'!$D16, 'Custom Field Tbl'!$Q$5:$Q$1053 &amp; 'Custom Field Tbl'!$S$5:$S$1053, 0)) ), "",
INDEX('Custom Field Tbl'!$R$5:$R$1053, MATCH('CF Values LookUp'!HG$4 &amp; 'CF Values LookUp'!$D16, 'Custom Field Tbl'!$Q$5:$Q$1053 &amp; 'Custom Field Tbl'!$S$5:$S$1053, 0)) )</f>
        <v/>
      </c>
      <c r="HH16" t="str" cm="1">
        <f t="array" ref="HH16">IF(ISNA(INDEX('Custom Field Tbl'!$R$5:$R$1053, MATCH('CF Values LookUp'!HH$4 &amp; 'CF Values LookUp'!$D16, 'Custom Field Tbl'!$Q$5:$Q$1053 &amp; 'Custom Field Tbl'!$S$5:$S$1053, 0)) ), "",
INDEX('Custom Field Tbl'!$R$5:$R$1053, MATCH('CF Values LookUp'!HH$4 &amp; 'CF Values LookUp'!$D16, 'Custom Field Tbl'!$Q$5:$Q$1053 &amp; 'Custom Field Tbl'!$S$5:$S$1053, 0)) )</f>
        <v/>
      </c>
      <c r="HI16" t="str" cm="1">
        <f t="array" ref="HI16">IF(ISNA(INDEX('Custom Field Tbl'!$R$5:$R$1053, MATCH('CF Values LookUp'!HI$4 &amp; 'CF Values LookUp'!$D16, 'Custom Field Tbl'!$Q$5:$Q$1053 &amp; 'Custom Field Tbl'!$S$5:$S$1053, 0)) ), "",
INDEX('Custom Field Tbl'!$R$5:$R$1053, MATCH('CF Values LookUp'!HI$4 &amp; 'CF Values LookUp'!$D16, 'Custom Field Tbl'!$Q$5:$Q$1053 &amp; 'Custom Field Tbl'!$S$5:$S$1053, 0)) )</f>
        <v/>
      </c>
      <c r="HJ16" t="str" cm="1">
        <f t="array" ref="HJ16">IF(ISNA(INDEX('Custom Field Tbl'!$R$5:$R$1053, MATCH('CF Values LookUp'!HJ$4 &amp; 'CF Values LookUp'!$D16, 'Custom Field Tbl'!$Q$5:$Q$1053 &amp; 'Custom Field Tbl'!$S$5:$S$1053, 0)) ), "",
INDEX('Custom Field Tbl'!$R$5:$R$1053, MATCH('CF Values LookUp'!HJ$4 &amp; 'CF Values LookUp'!$D16, 'Custom Field Tbl'!$Q$5:$Q$1053 &amp; 'Custom Field Tbl'!$S$5:$S$1053, 0)) )</f>
        <v/>
      </c>
      <c r="HK16" t="str" cm="1">
        <f t="array" ref="HK16">IF(ISNA(INDEX('Custom Field Tbl'!$R$5:$R$1053, MATCH('CF Values LookUp'!HK$4 &amp; 'CF Values LookUp'!$D16, 'Custom Field Tbl'!$Q$5:$Q$1053 &amp; 'Custom Field Tbl'!$S$5:$S$1053, 0)) ), "",
INDEX('Custom Field Tbl'!$R$5:$R$1053, MATCH('CF Values LookUp'!HK$4 &amp; 'CF Values LookUp'!$D16, 'Custom Field Tbl'!$Q$5:$Q$1053 &amp; 'Custom Field Tbl'!$S$5:$S$1053, 0)) )</f>
        <v/>
      </c>
      <c r="HL16" t="str" cm="1">
        <f t="array" ref="HL16">IF(ISNA(INDEX('Custom Field Tbl'!$R$5:$R$1053, MATCH('CF Values LookUp'!HL$4 &amp; 'CF Values LookUp'!$D16, 'Custom Field Tbl'!$Q$5:$Q$1053 &amp; 'Custom Field Tbl'!$S$5:$S$1053, 0)) ), "",
INDEX('Custom Field Tbl'!$R$5:$R$1053, MATCH('CF Values LookUp'!HL$4 &amp; 'CF Values LookUp'!$D16, 'Custom Field Tbl'!$Q$5:$Q$1053 &amp; 'Custom Field Tbl'!$S$5:$S$1053, 0)) )</f>
        <v/>
      </c>
      <c r="HM16" t="str" cm="1">
        <f t="array" ref="HM16">IF(ISNA(INDEX('Custom Field Tbl'!$R$5:$R$1053, MATCH('CF Values LookUp'!HM$4 &amp; 'CF Values LookUp'!$D16, 'Custom Field Tbl'!$Q$5:$Q$1053 &amp; 'Custom Field Tbl'!$S$5:$S$1053, 0)) ), "",
INDEX('Custom Field Tbl'!$R$5:$R$1053, MATCH('CF Values LookUp'!HM$4 &amp; 'CF Values LookUp'!$D16, 'Custom Field Tbl'!$Q$5:$Q$1053 &amp; 'Custom Field Tbl'!$S$5:$S$1053, 0)) )</f>
        <v/>
      </c>
      <c r="HN16" t="str" cm="1">
        <f t="array" ref="HN16">IF(ISNA(INDEX('Custom Field Tbl'!$R$5:$R$1053, MATCH('CF Values LookUp'!HN$4 &amp; 'CF Values LookUp'!$D16, 'Custom Field Tbl'!$Q$5:$Q$1053 &amp; 'Custom Field Tbl'!$S$5:$S$1053, 0)) ), "",
INDEX('Custom Field Tbl'!$R$5:$R$1053, MATCH('CF Values LookUp'!HN$4 &amp; 'CF Values LookUp'!$D16, 'Custom Field Tbl'!$Q$5:$Q$1053 &amp; 'Custom Field Tbl'!$S$5:$S$1053, 0)) )</f>
        <v/>
      </c>
      <c r="HO16" t="str" cm="1">
        <f t="array" ref="HO16">IF(ISNA(INDEX('Custom Field Tbl'!$R$5:$R$1053, MATCH('CF Values LookUp'!HO$4 &amp; 'CF Values LookUp'!$D16, 'Custom Field Tbl'!$Q$5:$Q$1053 &amp; 'Custom Field Tbl'!$S$5:$S$1053, 0)) ), "",
INDEX('Custom Field Tbl'!$R$5:$R$1053, MATCH('CF Values LookUp'!HO$4 &amp; 'CF Values LookUp'!$D16, 'Custom Field Tbl'!$Q$5:$Q$1053 &amp; 'Custom Field Tbl'!$S$5:$S$1053, 0)) )</f>
        <v/>
      </c>
      <c r="HP16" t="str" cm="1">
        <f t="array" ref="HP16">IF(ISNA(INDEX('Custom Field Tbl'!$R$5:$R$1053, MATCH('CF Values LookUp'!HP$4 &amp; 'CF Values LookUp'!$D16, 'Custom Field Tbl'!$Q$5:$Q$1053 &amp; 'Custom Field Tbl'!$S$5:$S$1053, 0)) ), "",
INDEX('Custom Field Tbl'!$R$5:$R$1053, MATCH('CF Values LookUp'!HP$4 &amp; 'CF Values LookUp'!$D16, 'Custom Field Tbl'!$Q$5:$Q$1053 &amp; 'Custom Field Tbl'!$S$5:$S$1053, 0)) )</f>
        <v/>
      </c>
      <c r="HQ16" t="str" cm="1">
        <f t="array" ref="HQ16">IF(ISNA(INDEX('Custom Field Tbl'!$R$5:$R$1053, MATCH('CF Values LookUp'!HQ$4 &amp; 'CF Values LookUp'!$D16, 'Custom Field Tbl'!$Q$5:$Q$1053 &amp; 'Custom Field Tbl'!$S$5:$S$1053, 0)) ), "",
INDEX('Custom Field Tbl'!$R$5:$R$1053, MATCH('CF Values LookUp'!HQ$4 &amp; 'CF Values LookUp'!$D16, 'Custom Field Tbl'!$Q$5:$Q$1053 &amp; 'Custom Field Tbl'!$S$5:$S$1053, 0)) )</f>
        <v/>
      </c>
      <c r="HR16" t="str" cm="1">
        <f t="array" ref="HR16">IF(ISNA(INDEX('Custom Field Tbl'!$R$5:$R$1053, MATCH('CF Values LookUp'!HR$4 &amp; 'CF Values LookUp'!$D16, 'Custom Field Tbl'!$Q$5:$Q$1053 &amp; 'Custom Field Tbl'!$S$5:$S$1053, 0)) ), "",
INDEX('Custom Field Tbl'!$R$5:$R$1053, MATCH('CF Values LookUp'!HR$4 &amp; 'CF Values LookUp'!$D16, 'Custom Field Tbl'!$Q$5:$Q$1053 &amp; 'Custom Field Tbl'!$S$5:$S$1053, 0)) )</f>
        <v/>
      </c>
      <c r="HS16" t="str" cm="1">
        <f t="array" ref="HS16">IF(ISNA(INDEX('Custom Field Tbl'!$R$5:$R$1053, MATCH('CF Values LookUp'!HS$4 &amp; 'CF Values LookUp'!$D16, 'Custom Field Tbl'!$Q$5:$Q$1053 &amp; 'Custom Field Tbl'!$S$5:$S$1053, 0)) ), "",
INDEX('Custom Field Tbl'!$R$5:$R$1053, MATCH('CF Values LookUp'!HS$4 &amp; 'CF Values LookUp'!$D16, 'Custom Field Tbl'!$Q$5:$Q$1053 &amp; 'Custom Field Tbl'!$S$5:$S$1053, 0)) )</f>
        <v/>
      </c>
      <c r="HT16" t="str" cm="1">
        <f t="array" ref="HT16">IF(ISNA(INDEX('Custom Field Tbl'!$R$5:$R$1053, MATCH('CF Values LookUp'!HT$4 &amp; 'CF Values LookUp'!$D16, 'Custom Field Tbl'!$Q$5:$Q$1053 &amp; 'Custom Field Tbl'!$S$5:$S$1053, 0)) ), "",
INDEX('Custom Field Tbl'!$R$5:$R$1053, MATCH('CF Values LookUp'!HT$4 &amp; 'CF Values LookUp'!$D16, 'Custom Field Tbl'!$Q$5:$Q$1053 &amp; 'Custom Field Tbl'!$S$5:$S$1053, 0)) )</f>
        <v/>
      </c>
      <c r="HU16" t="str" cm="1">
        <f t="array" ref="HU16">IF(ISNA(INDEX('Custom Field Tbl'!$R$5:$R$1053, MATCH('CF Values LookUp'!HU$4 &amp; 'CF Values LookUp'!$D16, 'Custom Field Tbl'!$Q$5:$Q$1053 &amp; 'Custom Field Tbl'!$S$5:$S$1053, 0)) ), "",
INDEX('Custom Field Tbl'!$R$5:$R$1053, MATCH('CF Values LookUp'!HU$4 &amp; 'CF Values LookUp'!$D16, 'Custom Field Tbl'!$Q$5:$Q$1053 &amp; 'Custom Field Tbl'!$S$5:$S$1053, 0)) )</f>
        <v/>
      </c>
      <c r="HV16" t="str" cm="1">
        <f t="array" ref="HV16">IF(ISNA(INDEX('Custom Field Tbl'!$R$5:$R$1053, MATCH('CF Values LookUp'!HV$4 &amp; 'CF Values LookUp'!$D16, 'Custom Field Tbl'!$Q$5:$Q$1053 &amp; 'Custom Field Tbl'!$S$5:$S$1053, 0)) ), "",
INDEX('Custom Field Tbl'!$R$5:$R$1053, MATCH('CF Values LookUp'!HV$4 &amp; 'CF Values LookUp'!$D16, 'Custom Field Tbl'!$Q$5:$Q$1053 &amp; 'Custom Field Tbl'!$S$5:$S$1053, 0)) )</f>
        <v/>
      </c>
      <c r="HW16" t="str" cm="1">
        <f t="array" ref="HW16">IF(ISNA(INDEX('Custom Field Tbl'!$R$5:$R$1053, MATCH('CF Values LookUp'!HW$4 &amp; 'CF Values LookUp'!$D16, 'Custom Field Tbl'!$Q$5:$Q$1053 &amp; 'Custom Field Tbl'!$S$5:$S$1053, 0)) ), "",
INDEX('Custom Field Tbl'!$R$5:$R$1053, MATCH('CF Values LookUp'!HW$4 &amp; 'CF Values LookUp'!$D16, 'Custom Field Tbl'!$Q$5:$Q$1053 &amp; 'Custom Field Tbl'!$S$5:$S$1053, 0)) )</f>
        <v>Channel</v>
      </c>
      <c r="HX16" t="str" cm="1">
        <f t="array" ref="HX16">IF(ISNA(INDEX('Custom Field Tbl'!$R$5:$R$1053, MATCH('CF Values LookUp'!HX$4 &amp; 'CF Values LookUp'!$D16, 'Custom Field Tbl'!$Q$5:$Q$1053 &amp; 'Custom Field Tbl'!$S$5:$S$1053, 0)) ), "",
INDEX('Custom Field Tbl'!$R$5:$R$1053, MATCH('CF Values LookUp'!HX$4 &amp; 'CF Values LookUp'!$D16, 'Custom Field Tbl'!$Q$5:$Q$1053 &amp; 'Custom Field Tbl'!$S$5:$S$1053, 0)) )</f>
        <v/>
      </c>
      <c r="HY16" t="str" cm="1">
        <f t="array" ref="HY16">IF(ISNA(INDEX('Custom Field Tbl'!$R$5:$R$1053, MATCH('CF Values LookUp'!HY$4 &amp; 'CF Values LookUp'!$D16, 'Custom Field Tbl'!$Q$5:$Q$1053 &amp; 'Custom Field Tbl'!$S$5:$S$1053, 0)) ), "",
INDEX('Custom Field Tbl'!$R$5:$R$1053, MATCH('CF Values LookUp'!HY$4 &amp; 'CF Values LookUp'!$D16, 'Custom Field Tbl'!$Q$5:$Q$1053 &amp; 'Custom Field Tbl'!$S$5:$S$1053, 0)) )</f>
        <v/>
      </c>
      <c r="HZ16" t="str" cm="1">
        <f t="array" ref="HZ16">IF(ISNA(INDEX('Custom Field Tbl'!$R$5:$R$1053, MATCH('CF Values LookUp'!HZ$4 &amp; 'CF Values LookUp'!$D16, 'Custom Field Tbl'!$Q$5:$Q$1053 &amp; 'Custom Field Tbl'!$S$5:$S$1053, 0)) ), "",
INDEX('Custom Field Tbl'!$R$5:$R$1053, MATCH('CF Values LookUp'!HZ$4 &amp; 'CF Values LookUp'!$D16, 'Custom Field Tbl'!$Q$5:$Q$1053 &amp; 'Custom Field Tbl'!$S$5:$S$1053, 0)) )</f>
        <v/>
      </c>
      <c r="IA16" t="str" cm="1">
        <f t="array" ref="IA16">IF(ISNA(INDEX('Custom Field Tbl'!$R$5:$R$1053, MATCH('CF Values LookUp'!IA$4 &amp; 'CF Values LookUp'!$D16, 'Custom Field Tbl'!$Q$5:$Q$1053 &amp; 'Custom Field Tbl'!$S$5:$S$1053, 0)) ), "",
INDEX('Custom Field Tbl'!$R$5:$R$1053, MATCH('CF Values LookUp'!IA$4 &amp; 'CF Values LookUp'!$D16, 'Custom Field Tbl'!$Q$5:$Q$1053 &amp; 'Custom Field Tbl'!$S$5:$S$1053, 0)) )</f>
        <v/>
      </c>
      <c r="IB16" t="str" cm="1">
        <f t="array" ref="IB16">IF(ISNA(INDEX('Custom Field Tbl'!$R$5:$R$1053, MATCH('CF Values LookUp'!IB$4 &amp; 'CF Values LookUp'!$D16, 'Custom Field Tbl'!$Q$5:$Q$1053 &amp; 'Custom Field Tbl'!$S$5:$S$1053, 0)) ), "",
INDEX('Custom Field Tbl'!$R$5:$R$1053, MATCH('CF Values LookUp'!IB$4 &amp; 'CF Values LookUp'!$D16, 'Custom Field Tbl'!$Q$5:$Q$1053 &amp; 'Custom Field Tbl'!$S$5:$S$1053, 0)) )</f>
        <v/>
      </c>
      <c r="IC16" t="str" cm="1">
        <f t="array" ref="IC16">IF(ISNA(INDEX('Custom Field Tbl'!$R$5:$R$1053, MATCH('CF Values LookUp'!IC$4 &amp; 'CF Values LookUp'!$D16, 'Custom Field Tbl'!$Q$5:$Q$1053 &amp; 'Custom Field Tbl'!$S$5:$S$1053, 0)) ), "",
INDEX('Custom Field Tbl'!$R$5:$R$1053, MATCH('CF Values LookUp'!IC$4 &amp; 'CF Values LookUp'!$D16, 'Custom Field Tbl'!$Q$5:$Q$1053 &amp; 'Custom Field Tbl'!$S$5:$S$1053, 0)) )</f>
        <v/>
      </c>
      <c r="ID16" t="str" cm="1">
        <f t="array" ref="ID16">IF(ISNA(INDEX('Custom Field Tbl'!$R$5:$R$1053, MATCH('CF Values LookUp'!ID$4 &amp; 'CF Values LookUp'!$D16, 'Custom Field Tbl'!$Q$5:$Q$1053 &amp; 'Custom Field Tbl'!$S$5:$S$1053, 0)) ), "",
INDEX('Custom Field Tbl'!$R$5:$R$1053, MATCH('CF Values LookUp'!ID$4 &amp; 'CF Values LookUp'!$D16, 'Custom Field Tbl'!$Q$5:$Q$1053 &amp; 'Custom Field Tbl'!$S$5:$S$1053, 0)) )</f>
        <v/>
      </c>
      <c r="IE16" t="str" cm="1">
        <f t="array" ref="IE16">IF(ISNA(INDEX('Custom Field Tbl'!$R$5:$R$1053, MATCH('CF Values LookUp'!IE$4 &amp; 'CF Values LookUp'!$D16, 'Custom Field Tbl'!$Q$5:$Q$1053 &amp; 'Custom Field Tbl'!$S$5:$S$1053, 0)) ), "",
INDEX('Custom Field Tbl'!$R$5:$R$1053, MATCH('CF Values LookUp'!IE$4 &amp; 'CF Values LookUp'!$D16, 'Custom Field Tbl'!$Q$5:$Q$1053 &amp; 'Custom Field Tbl'!$S$5:$S$1053, 0)) )</f>
        <v/>
      </c>
      <c r="IF16" t="str" cm="1">
        <f t="array" ref="IF16">IF(ISNA(INDEX('Custom Field Tbl'!$R$5:$R$1053, MATCH('CF Values LookUp'!IF$4 &amp; 'CF Values LookUp'!$D16, 'Custom Field Tbl'!$Q$5:$Q$1053 &amp; 'Custom Field Tbl'!$S$5:$S$1053, 0)) ), "",
INDEX('Custom Field Tbl'!$R$5:$R$1053, MATCH('CF Values LookUp'!IF$4 &amp; 'CF Values LookUp'!$D16, 'Custom Field Tbl'!$Q$5:$Q$1053 &amp; 'Custom Field Tbl'!$S$5:$S$1053, 0)) )</f>
        <v/>
      </c>
      <c r="IG16" t="str" cm="1">
        <f t="array" ref="IG16">IF(ISNA(INDEX('Custom Field Tbl'!$R$5:$R$1053, MATCH('CF Values LookUp'!IG$4 &amp; 'CF Values LookUp'!$D16, 'Custom Field Tbl'!$Q$5:$Q$1053 &amp; 'Custom Field Tbl'!$S$5:$S$1053, 0)) ), "",
INDEX('Custom Field Tbl'!$R$5:$R$1053, MATCH('CF Values LookUp'!IG$4 &amp; 'CF Values LookUp'!$D16, 'Custom Field Tbl'!$Q$5:$Q$1053 &amp; 'Custom Field Tbl'!$S$5:$S$1053, 0)) )</f>
        <v/>
      </c>
      <c r="IH16" t="str" cm="1">
        <f t="array" ref="IH16">IF(ISNA(INDEX('Custom Field Tbl'!$R$5:$R$1053, MATCH('CF Values LookUp'!IH$4 &amp; 'CF Values LookUp'!$D16, 'Custom Field Tbl'!$Q$5:$Q$1053 &amp; 'Custom Field Tbl'!$S$5:$S$1053, 0)) ), "",
INDEX('Custom Field Tbl'!$R$5:$R$1053, MATCH('CF Values LookUp'!IH$4 &amp; 'CF Values LookUp'!$D16, 'Custom Field Tbl'!$Q$5:$Q$1053 &amp; 'Custom Field Tbl'!$S$5:$S$1053, 0)) )</f>
        <v/>
      </c>
      <c r="II16" t="str" cm="1">
        <f t="array" ref="II16">IF(ISNA(INDEX('Custom Field Tbl'!$R$5:$R$1053, MATCH('CF Values LookUp'!II$4 &amp; 'CF Values LookUp'!$D16, 'Custom Field Tbl'!$Q$5:$Q$1053 &amp; 'Custom Field Tbl'!$S$5:$S$1053, 0)) ), "",
INDEX('Custom Field Tbl'!$R$5:$R$1053, MATCH('CF Values LookUp'!II$4 &amp; 'CF Values LookUp'!$D16, 'Custom Field Tbl'!$Q$5:$Q$1053 &amp; 'Custom Field Tbl'!$S$5:$S$1053, 0)) )</f>
        <v/>
      </c>
      <c r="IJ16" t="str" cm="1">
        <f t="array" ref="IJ16">IF(ISNA(INDEX('Custom Field Tbl'!$R$5:$R$1053, MATCH('CF Values LookUp'!IJ$4 &amp; 'CF Values LookUp'!$D16, 'Custom Field Tbl'!$Q$5:$Q$1053 &amp; 'Custom Field Tbl'!$S$5:$S$1053, 0)) ), "",
INDEX('Custom Field Tbl'!$R$5:$R$1053, MATCH('CF Values LookUp'!IJ$4 &amp; 'CF Values LookUp'!$D16, 'Custom Field Tbl'!$Q$5:$Q$1053 &amp; 'Custom Field Tbl'!$S$5:$S$1053, 0)) )</f>
        <v/>
      </c>
      <c r="IK16" t="str" cm="1">
        <f t="array" ref="IK16">IF(ISNA(INDEX('Custom Field Tbl'!$R$5:$R$1053, MATCH('CF Values LookUp'!IK$4 &amp; 'CF Values LookUp'!$D16, 'Custom Field Tbl'!$Q$5:$Q$1053 &amp; 'Custom Field Tbl'!$S$5:$S$1053, 0)) ), "",
INDEX('Custom Field Tbl'!$R$5:$R$1053, MATCH('CF Values LookUp'!IK$4 &amp; 'CF Values LookUp'!$D16, 'Custom Field Tbl'!$Q$5:$Q$1053 &amp; 'Custom Field Tbl'!$S$5:$S$1053, 0)) )</f>
        <v/>
      </c>
      <c r="IL16" t="str" cm="1">
        <f t="array" ref="IL16">IF(ISNA(INDEX('Custom Field Tbl'!$R$5:$R$1053, MATCH('CF Values LookUp'!IL$4 &amp; 'CF Values LookUp'!$D16, 'Custom Field Tbl'!$Q$5:$Q$1053 &amp; 'Custom Field Tbl'!$S$5:$S$1053, 0)) ), "",
INDEX('Custom Field Tbl'!$R$5:$R$1053, MATCH('CF Values LookUp'!IL$4 &amp; 'CF Values LookUp'!$D16, 'Custom Field Tbl'!$Q$5:$Q$1053 &amp; 'Custom Field Tbl'!$S$5:$S$1053, 0)) )</f>
        <v/>
      </c>
      <c r="IM16" t="str" cm="1">
        <f t="array" ref="IM16">IF(ISNA(INDEX('Custom Field Tbl'!$R$5:$R$1053, MATCH('CF Values LookUp'!IM$4 &amp; 'CF Values LookUp'!$D16, 'Custom Field Tbl'!$Q$5:$Q$1053 &amp; 'Custom Field Tbl'!$S$5:$S$1053, 0)) ), "",
INDEX('Custom Field Tbl'!$R$5:$R$1053, MATCH('CF Values LookUp'!IM$4 &amp; 'CF Values LookUp'!$D16, 'Custom Field Tbl'!$Q$5:$Q$1053 &amp; 'Custom Field Tbl'!$S$5:$S$1053, 0)) )</f>
        <v/>
      </c>
      <c r="IN16" t="str" cm="1">
        <f t="array" ref="IN16">IF(ISNA(INDEX('Custom Field Tbl'!$R$5:$R$1053, MATCH('CF Values LookUp'!IN$4 &amp; 'CF Values LookUp'!$D16, 'Custom Field Tbl'!$Q$5:$Q$1053 &amp; 'Custom Field Tbl'!$S$5:$S$1053, 0)) ), "",
INDEX('Custom Field Tbl'!$R$5:$R$1053, MATCH('CF Values LookUp'!IN$4 &amp; 'CF Values LookUp'!$D16, 'Custom Field Tbl'!$Q$5:$Q$1053 &amp; 'Custom Field Tbl'!$S$5:$S$1053, 0)) )</f>
        <v/>
      </c>
      <c r="IO16" t="str" cm="1">
        <f t="array" ref="IO16">IF(ISNA(INDEX('Custom Field Tbl'!$R$5:$R$1053, MATCH('CF Values LookUp'!IO$4 &amp; 'CF Values LookUp'!$D16, 'Custom Field Tbl'!$Q$5:$Q$1053 &amp; 'Custom Field Tbl'!$S$5:$S$1053, 0)) ), "",
INDEX('Custom Field Tbl'!$R$5:$R$1053, MATCH('CF Values LookUp'!IO$4 &amp; 'CF Values LookUp'!$D16, 'Custom Field Tbl'!$Q$5:$Q$1053 &amp; 'Custom Field Tbl'!$S$5:$S$1053, 0)) )</f>
        <v/>
      </c>
      <c r="IP16" t="str" cm="1">
        <f t="array" ref="IP16">IF(ISNA(INDEX('Custom Field Tbl'!$R$5:$R$1053, MATCH('CF Values LookUp'!IP$4 &amp; 'CF Values LookUp'!$D16, 'Custom Field Tbl'!$Q$5:$Q$1053 &amp; 'Custom Field Tbl'!$S$5:$S$1053, 0)) ), "",
INDEX('Custom Field Tbl'!$R$5:$R$1053, MATCH('CF Values LookUp'!IP$4 &amp; 'CF Values LookUp'!$D16, 'Custom Field Tbl'!$Q$5:$Q$1053 &amp; 'Custom Field Tbl'!$S$5:$S$1053, 0)) )</f>
        <v/>
      </c>
      <c r="IQ16" t="str" cm="1">
        <f t="array" ref="IQ16">IF(ISNA(INDEX('Custom Field Tbl'!$R$5:$R$1053, MATCH('CF Values LookUp'!IQ$4 &amp; 'CF Values LookUp'!$D16, 'Custom Field Tbl'!$Q$5:$Q$1053 &amp; 'Custom Field Tbl'!$S$5:$S$1053, 0)) ), "",
INDEX('Custom Field Tbl'!$R$5:$R$1053, MATCH('CF Values LookUp'!IQ$4 &amp; 'CF Values LookUp'!$D16, 'Custom Field Tbl'!$Q$5:$Q$1053 &amp; 'Custom Field Tbl'!$S$5:$S$1053, 0)) )</f>
        <v>Sewage</v>
      </c>
      <c r="IR16" t="str" cm="1">
        <f t="array" ref="IR16">IF(ISNA(INDEX('Custom Field Tbl'!$R$5:$R$1053, MATCH('CF Values LookUp'!IR$4 &amp; 'CF Values LookUp'!$D16, 'Custom Field Tbl'!$Q$5:$Q$1053 &amp; 'Custom Field Tbl'!$S$5:$S$1053, 0)) ), "",
INDEX('Custom Field Tbl'!$R$5:$R$1053, MATCH('CF Values LookUp'!IR$4 &amp; 'CF Values LookUp'!$D16, 'Custom Field Tbl'!$Q$5:$Q$1053 &amp; 'Custom Field Tbl'!$S$5:$S$1053, 0)) )</f>
        <v/>
      </c>
      <c r="IS16" t="str" cm="1">
        <f t="array" ref="IS16">IF(ISNA(INDEX('Custom Field Tbl'!$R$5:$R$1053, MATCH('CF Values LookUp'!IS$4 &amp; 'CF Values LookUp'!$D16, 'Custom Field Tbl'!$Q$5:$Q$1053 &amp; 'Custom Field Tbl'!$S$5:$S$1053, 0)) ), "",
INDEX('Custom Field Tbl'!$R$5:$R$1053, MATCH('CF Values LookUp'!IS$4 &amp; 'CF Values LookUp'!$D16, 'Custom Field Tbl'!$Q$5:$Q$1053 &amp; 'Custom Field Tbl'!$S$5:$S$1053, 0)) )</f>
        <v/>
      </c>
      <c r="IT16" t="str" cm="1">
        <f t="array" ref="IT16">IF(ISNA(INDEX('Custom Field Tbl'!$R$5:$R$1053, MATCH('CF Values LookUp'!IT$4 &amp; 'CF Values LookUp'!$D16, 'Custom Field Tbl'!$Q$5:$Q$1053 &amp; 'Custom Field Tbl'!$S$5:$S$1053, 0)) ), "",
INDEX('Custom Field Tbl'!$R$5:$R$1053, MATCH('CF Values LookUp'!IT$4 &amp; 'CF Values LookUp'!$D16, 'Custom Field Tbl'!$Q$5:$Q$1053 &amp; 'Custom Field Tbl'!$S$5:$S$1053, 0)) )</f>
        <v/>
      </c>
      <c r="IU16" t="str" cm="1">
        <f t="array" ref="IU16">IF(ISNA(INDEX('Custom Field Tbl'!$R$5:$R$1053, MATCH('CF Values LookUp'!IU$4 &amp; 'CF Values LookUp'!$D16, 'Custom Field Tbl'!$Q$5:$Q$1053 &amp; 'Custom Field Tbl'!$S$5:$S$1053, 0)) ), "",
INDEX('Custom Field Tbl'!$R$5:$R$1053, MATCH('CF Values LookUp'!IU$4 &amp; 'CF Values LookUp'!$D16, 'Custom Field Tbl'!$Q$5:$Q$1053 &amp; 'Custom Field Tbl'!$S$5:$S$1053, 0)) )</f>
        <v/>
      </c>
      <c r="IV16" t="str" cm="1">
        <f t="array" ref="IV16">IF(ISNA(INDEX('Custom Field Tbl'!$R$5:$R$1053, MATCH('CF Values LookUp'!IV$4 &amp; 'CF Values LookUp'!$D16, 'Custom Field Tbl'!$Q$5:$Q$1053 &amp; 'Custom Field Tbl'!$S$5:$S$1053, 0)) ), "",
INDEX('Custom Field Tbl'!$R$5:$R$1053, MATCH('CF Values LookUp'!IV$4 &amp; 'CF Values LookUp'!$D16, 'Custom Field Tbl'!$Q$5:$Q$1053 &amp; 'Custom Field Tbl'!$S$5:$S$1053, 0)) )</f>
        <v/>
      </c>
      <c r="IW16" t="str" cm="1">
        <f t="array" ref="IW16">IF(ISNA(INDEX('Custom Field Tbl'!$R$5:$R$1053, MATCH('CF Values LookUp'!IW$4 &amp; 'CF Values LookUp'!$D16, 'Custom Field Tbl'!$Q$5:$Q$1053 &amp; 'Custom Field Tbl'!$S$5:$S$1053, 0)) ), "",
INDEX('Custom Field Tbl'!$R$5:$R$1053, MATCH('CF Values LookUp'!IW$4 &amp; 'CF Values LookUp'!$D16, 'Custom Field Tbl'!$Q$5:$Q$1053 &amp; 'Custom Field Tbl'!$S$5:$S$1053, 0)) )</f>
        <v/>
      </c>
      <c r="IX16" t="str" cm="1">
        <f t="array" ref="IX16">IF(ISNA(INDEX('Custom Field Tbl'!$R$5:$R$1053, MATCH('CF Values LookUp'!IX$4 &amp; 'CF Values LookUp'!$D16, 'Custom Field Tbl'!$Q$5:$Q$1053 &amp; 'Custom Field Tbl'!$S$5:$S$1053, 0)) ), "",
INDEX('Custom Field Tbl'!$R$5:$R$1053, MATCH('CF Values LookUp'!IX$4 &amp; 'CF Values LookUp'!$D16, 'Custom Field Tbl'!$Q$5:$Q$1053 &amp; 'Custom Field Tbl'!$S$5:$S$1053, 0)) )</f>
        <v/>
      </c>
      <c r="IY16" t="str" cm="1">
        <f t="array" ref="IY16">IF(ISNA(INDEX('Custom Field Tbl'!$R$5:$R$1053, MATCH('CF Values LookUp'!IY$4 &amp; 'CF Values LookUp'!$D16, 'Custom Field Tbl'!$Q$5:$Q$1053 &amp; 'Custom Field Tbl'!$S$5:$S$1053, 0)) ), "",
INDEX('Custom Field Tbl'!$R$5:$R$1053, MATCH('CF Values LookUp'!IY$4 &amp; 'CF Values LookUp'!$D16, 'Custom Field Tbl'!$Q$5:$Q$1053 &amp; 'Custom Field Tbl'!$S$5:$S$1053, 0)) )</f>
        <v/>
      </c>
      <c r="IZ16" t="str" cm="1">
        <f t="array" ref="IZ16">IF(ISNA(INDEX('Custom Field Tbl'!$R$5:$R$1053, MATCH('CF Values LookUp'!IZ$4 &amp; 'CF Values LookUp'!$D16, 'Custom Field Tbl'!$Q$5:$Q$1053 &amp; 'Custom Field Tbl'!$S$5:$S$1053, 0)) ), "",
INDEX('Custom Field Tbl'!$R$5:$R$1053, MATCH('CF Values LookUp'!IZ$4 &amp; 'CF Values LookUp'!$D16, 'Custom Field Tbl'!$Q$5:$Q$1053 &amp; 'Custom Field Tbl'!$S$5:$S$1053, 0)) )</f>
        <v/>
      </c>
      <c r="JA16" t="str" cm="1">
        <f t="array" ref="JA16">IF(ISNA(INDEX('Custom Field Tbl'!$R$5:$R$1053, MATCH('CF Values LookUp'!JA$4 &amp; 'CF Values LookUp'!$D16, 'Custom Field Tbl'!$Q$5:$Q$1053 &amp; 'Custom Field Tbl'!$S$5:$S$1053, 0)) ), "",
INDEX('Custom Field Tbl'!$R$5:$R$1053, MATCH('CF Values LookUp'!JA$4 &amp; 'CF Values LookUp'!$D16, 'Custom Field Tbl'!$Q$5:$Q$1053 &amp; 'Custom Field Tbl'!$S$5:$S$1053, 0)) )</f>
        <v/>
      </c>
      <c r="JB16" t="str" cm="1">
        <f t="array" ref="JB16">IF(ISNA(INDEX('Custom Field Tbl'!$R$5:$R$1053, MATCH('CF Values LookUp'!JB$4 &amp; 'CF Values LookUp'!$D16, 'Custom Field Tbl'!$Q$5:$Q$1053 &amp; 'Custom Field Tbl'!$S$5:$S$1053, 0)) ), "",
INDEX('Custom Field Tbl'!$R$5:$R$1053, MATCH('CF Values LookUp'!JB$4 &amp; 'CF Values LookUp'!$D16, 'Custom Field Tbl'!$Q$5:$Q$1053 &amp; 'Custom Field Tbl'!$S$5:$S$1053, 0)) )</f>
        <v/>
      </c>
      <c r="JC16" t="str" cm="1">
        <f t="array" ref="JC16">IF(ISNA(INDEX('Custom Field Tbl'!$R$5:$R$1053, MATCH('CF Values LookUp'!JC$4 &amp; 'CF Values LookUp'!$D16, 'Custom Field Tbl'!$Q$5:$Q$1053 &amp; 'Custom Field Tbl'!$S$5:$S$1053, 0)) ), "",
INDEX('Custom Field Tbl'!$R$5:$R$1053, MATCH('CF Values LookUp'!JC$4 &amp; 'CF Values LookUp'!$D16, 'Custom Field Tbl'!$Q$5:$Q$1053 &amp; 'Custom Field Tbl'!$S$5:$S$1053, 0)) )</f>
        <v/>
      </c>
      <c r="JD16" t="str" cm="1">
        <f t="array" ref="JD16">IF(ISNA(INDEX('Custom Field Tbl'!$R$5:$R$1053, MATCH('CF Values LookUp'!JD$4 &amp; 'CF Values LookUp'!$D16, 'Custom Field Tbl'!$Q$5:$Q$1053 &amp; 'Custom Field Tbl'!$S$5:$S$1053, 0)) ), "",
INDEX('Custom Field Tbl'!$R$5:$R$1053, MATCH('CF Values LookUp'!JD$4 &amp; 'CF Values LookUp'!$D16, 'Custom Field Tbl'!$Q$5:$Q$1053 &amp; 'Custom Field Tbl'!$S$5:$S$1053, 0)) )</f>
        <v/>
      </c>
      <c r="JE16" t="str" cm="1">
        <f t="array" ref="JE16">IF(ISNA(INDEX('Custom Field Tbl'!$R$5:$R$1053, MATCH('CF Values LookUp'!JE$4 &amp; 'CF Values LookUp'!$D16, 'Custom Field Tbl'!$Q$5:$Q$1053 &amp; 'Custom Field Tbl'!$S$5:$S$1053, 0)) ), "",
INDEX('Custom Field Tbl'!$R$5:$R$1053, MATCH('CF Values LookUp'!JE$4 &amp; 'CF Values LookUp'!$D16, 'Custom Field Tbl'!$Q$5:$Q$1053 &amp; 'Custom Field Tbl'!$S$5:$S$1053, 0)) )</f>
        <v/>
      </c>
      <c r="JF16" t="str" cm="1">
        <f t="array" ref="JF16">IF(ISNA(INDEX('Custom Field Tbl'!$R$5:$R$1053, MATCH('CF Values LookUp'!JF$4 &amp; 'CF Values LookUp'!$D16, 'Custom Field Tbl'!$Q$5:$Q$1053 &amp; 'Custom Field Tbl'!$S$5:$S$1053, 0)) ), "",
INDEX('Custom Field Tbl'!$R$5:$R$1053, MATCH('CF Values LookUp'!JF$4 &amp; 'CF Values LookUp'!$D16, 'Custom Field Tbl'!$Q$5:$Q$1053 &amp; 'Custom Field Tbl'!$S$5:$S$1053, 0)) )</f>
        <v/>
      </c>
      <c r="JG16" t="str" cm="1">
        <f t="array" ref="JG16">IF(ISNA(INDEX('Custom Field Tbl'!$R$5:$R$1053, MATCH('CF Values LookUp'!JG$4 &amp; 'CF Values LookUp'!$D16, 'Custom Field Tbl'!$Q$5:$Q$1053 &amp; 'Custom Field Tbl'!$S$5:$S$1053, 0)) ), "",
INDEX('Custom Field Tbl'!$R$5:$R$1053, MATCH('CF Values LookUp'!JG$4 &amp; 'CF Values LookUp'!$D16, 'Custom Field Tbl'!$Q$5:$Q$1053 &amp; 'Custom Field Tbl'!$S$5:$S$1053, 0)) )</f>
        <v/>
      </c>
      <c r="JH16" t="str" cm="1">
        <f t="array" ref="JH16">IF(ISNA(INDEX('Custom Field Tbl'!$R$5:$R$1053, MATCH('CF Values LookUp'!JH$4 &amp; 'CF Values LookUp'!$D16, 'Custom Field Tbl'!$Q$5:$Q$1053 &amp; 'Custom Field Tbl'!$S$5:$S$1053, 0)) ), "",
INDEX('Custom Field Tbl'!$R$5:$R$1053, MATCH('CF Values LookUp'!JH$4 &amp; 'CF Values LookUp'!$D16, 'Custom Field Tbl'!$Q$5:$Q$1053 &amp; 'Custom Field Tbl'!$S$5:$S$1053, 0)) )</f>
        <v/>
      </c>
      <c r="JI16" t="str" cm="1">
        <f t="array" ref="JI16">IF(ISNA(INDEX('Custom Field Tbl'!$R$5:$R$1053, MATCH('CF Values LookUp'!JI$4 &amp; 'CF Values LookUp'!$D16, 'Custom Field Tbl'!$Q$5:$Q$1053 &amp; 'Custom Field Tbl'!$S$5:$S$1053, 0)) ), "",
INDEX('Custom Field Tbl'!$R$5:$R$1053, MATCH('CF Values LookUp'!JI$4 &amp; 'CF Values LookUp'!$D16, 'Custom Field Tbl'!$Q$5:$Q$1053 &amp; 'Custom Field Tbl'!$S$5:$S$1053, 0)) )</f>
        <v/>
      </c>
      <c r="JJ16" t="str" cm="1">
        <f t="array" ref="JJ16">IF(ISNA(INDEX('Custom Field Tbl'!$R$5:$R$1053, MATCH('CF Values LookUp'!JJ$4 &amp; 'CF Values LookUp'!$D16, 'Custom Field Tbl'!$Q$5:$Q$1053 &amp; 'Custom Field Tbl'!$S$5:$S$1053, 0)) ), "",
INDEX('Custom Field Tbl'!$R$5:$R$1053, MATCH('CF Values LookUp'!JJ$4 &amp; 'CF Values LookUp'!$D16, 'Custom Field Tbl'!$Q$5:$Q$1053 &amp; 'Custom Field Tbl'!$S$5:$S$1053, 0)) )</f>
        <v/>
      </c>
      <c r="JK16" t="str" cm="1">
        <f t="array" ref="JK16">IF(ISNA(INDEX('Custom Field Tbl'!$R$5:$R$1053, MATCH('CF Values LookUp'!JK$4 &amp; 'CF Values LookUp'!$D16, 'Custom Field Tbl'!$Q$5:$Q$1053 &amp; 'Custom Field Tbl'!$S$5:$S$1053, 0)) ), "",
INDEX('Custom Field Tbl'!$R$5:$R$1053, MATCH('CF Values LookUp'!JK$4 &amp; 'CF Values LookUp'!$D16, 'Custom Field Tbl'!$Q$5:$Q$1053 &amp; 'Custom Field Tbl'!$S$5:$S$1053, 0)) )</f>
        <v/>
      </c>
      <c r="JL16" t="str" cm="1">
        <f t="array" ref="JL16">IF(ISNA(INDEX('Custom Field Tbl'!$R$5:$R$1053, MATCH('CF Values LookUp'!JL$4 &amp; 'CF Values LookUp'!$D16, 'Custom Field Tbl'!$Q$5:$Q$1053 &amp; 'Custom Field Tbl'!$S$5:$S$1053, 0)) ), "",
INDEX('Custom Field Tbl'!$R$5:$R$1053, MATCH('CF Values LookUp'!JL$4 &amp; 'CF Values LookUp'!$D16, 'Custom Field Tbl'!$Q$5:$Q$1053 &amp; 'Custom Field Tbl'!$S$5:$S$1053, 0)) )</f>
        <v/>
      </c>
      <c r="JM16" t="str" cm="1">
        <f t="array" ref="JM16">IF(ISNA(INDEX('Custom Field Tbl'!$R$5:$R$1053, MATCH('CF Values LookUp'!JM$4 &amp; 'CF Values LookUp'!$D16, 'Custom Field Tbl'!$Q$5:$Q$1053 &amp; 'Custom Field Tbl'!$S$5:$S$1053, 0)) ), "",
INDEX('Custom Field Tbl'!$R$5:$R$1053, MATCH('CF Values LookUp'!JM$4 &amp; 'CF Values LookUp'!$D16, 'Custom Field Tbl'!$Q$5:$Q$1053 &amp; 'Custom Field Tbl'!$S$5:$S$1053, 0)) )</f>
        <v/>
      </c>
      <c r="JN16" t="str" cm="1">
        <f t="array" ref="JN16">IF(ISNA(INDEX('Custom Field Tbl'!$R$5:$R$1053, MATCH('CF Values LookUp'!JN$4 &amp; 'CF Values LookUp'!$D16, 'Custom Field Tbl'!$Q$5:$Q$1053 &amp; 'Custom Field Tbl'!$S$5:$S$1053, 0)) ), "",
INDEX('Custom Field Tbl'!$R$5:$R$1053, MATCH('CF Values LookUp'!JN$4 &amp; 'CF Values LookUp'!$D16, 'Custom Field Tbl'!$Q$5:$Q$1053 &amp; 'Custom Field Tbl'!$S$5:$S$1053, 0)) )</f>
        <v/>
      </c>
      <c r="JO16" t="str" cm="1">
        <f t="array" ref="JO16">IF(ISNA(INDEX('Custom Field Tbl'!$R$5:$R$1053, MATCH('CF Values LookUp'!JO$4 &amp; 'CF Values LookUp'!$D16, 'Custom Field Tbl'!$Q$5:$Q$1053 &amp; 'Custom Field Tbl'!$S$5:$S$1053, 0)) ), "",
INDEX('Custom Field Tbl'!$R$5:$R$1053, MATCH('CF Values LookUp'!JO$4 &amp; 'CF Values LookUp'!$D16, 'Custom Field Tbl'!$Q$5:$Q$1053 &amp; 'Custom Field Tbl'!$S$5:$S$1053, 0)) )</f>
        <v/>
      </c>
      <c r="JP16" t="str" cm="1">
        <f t="array" ref="JP16">IF(ISNA(INDEX('Custom Field Tbl'!$R$5:$R$1053, MATCH('CF Values LookUp'!JP$4 &amp; 'CF Values LookUp'!$D16, 'Custom Field Tbl'!$Q$5:$Q$1053 &amp; 'Custom Field Tbl'!$S$5:$S$1053, 0)) ), "",
INDEX('Custom Field Tbl'!$R$5:$R$1053, MATCH('CF Values LookUp'!JP$4 &amp; 'CF Values LookUp'!$D16, 'Custom Field Tbl'!$Q$5:$Q$1053 &amp; 'Custom Field Tbl'!$S$5:$S$1053, 0)) )</f>
        <v/>
      </c>
      <c r="JQ16" t="str" cm="1">
        <f t="array" ref="JQ16">IF(ISNA(INDEX('Custom Field Tbl'!$R$5:$R$1053, MATCH('CF Values LookUp'!JQ$4 &amp; 'CF Values LookUp'!$D16, 'Custom Field Tbl'!$Q$5:$Q$1053 &amp; 'Custom Field Tbl'!$S$5:$S$1053, 0)) ), "",
INDEX('Custom Field Tbl'!$R$5:$R$1053, MATCH('CF Values LookUp'!JQ$4 &amp; 'CF Values LookUp'!$D16, 'Custom Field Tbl'!$Q$5:$Q$1053 &amp; 'Custom Field Tbl'!$S$5:$S$1053, 0)) )</f>
        <v/>
      </c>
      <c r="JR16" t="str" cm="1">
        <f t="array" ref="JR16">IF(ISNA(INDEX('Custom Field Tbl'!$R$5:$R$1053, MATCH('CF Values LookUp'!JR$4 &amp; 'CF Values LookUp'!$D16, 'Custom Field Tbl'!$Q$5:$Q$1053 &amp; 'Custom Field Tbl'!$S$5:$S$1053, 0)) ), "",
INDEX('Custom Field Tbl'!$R$5:$R$1053, MATCH('CF Values LookUp'!JR$4 &amp; 'CF Values LookUp'!$D16, 'Custom Field Tbl'!$Q$5:$Q$1053 &amp; 'Custom Field Tbl'!$S$5:$S$1053, 0)) )</f>
        <v/>
      </c>
      <c r="JS16" t="str" cm="1">
        <f t="array" ref="JS16">IF(ISNA(INDEX('Custom Field Tbl'!$R$5:$R$1053, MATCH('CF Values LookUp'!JS$4 &amp; 'CF Values LookUp'!$D16, 'Custom Field Tbl'!$Q$5:$Q$1053 &amp; 'Custom Field Tbl'!$S$5:$S$1053, 0)) ), "",
INDEX('Custom Field Tbl'!$R$5:$R$1053, MATCH('CF Values LookUp'!JS$4 &amp; 'CF Values LookUp'!$D16, 'Custom Field Tbl'!$Q$5:$Q$1053 &amp; 'Custom Field Tbl'!$S$5:$S$1053, 0)) )</f>
        <v/>
      </c>
      <c r="JT16" t="str" cm="1">
        <f t="array" ref="JT16">IF(ISNA(INDEX('Custom Field Tbl'!$R$5:$R$1053, MATCH('CF Values LookUp'!JT$4 &amp; 'CF Values LookUp'!$D16, 'Custom Field Tbl'!$Q$5:$Q$1053 &amp; 'Custom Field Tbl'!$S$5:$S$1053, 0)) ), "",
INDEX('Custom Field Tbl'!$R$5:$R$1053, MATCH('CF Values LookUp'!JT$4 &amp; 'CF Values LookUp'!$D16, 'Custom Field Tbl'!$Q$5:$Q$1053 &amp; 'Custom Field Tbl'!$S$5:$S$1053, 0)) )</f>
        <v/>
      </c>
      <c r="JU16" t="str" cm="1">
        <f t="array" ref="JU16">IF(ISNA(INDEX('Custom Field Tbl'!$R$5:$R$1053, MATCH('CF Values LookUp'!JU$4 &amp; 'CF Values LookUp'!$D16, 'Custom Field Tbl'!$Q$5:$Q$1053 &amp; 'Custom Field Tbl'!$S$5:$S$1053, 0)) ), "",
INDEX('Custom Field Tbl'!$R$5:$R$1053, MATCH('CF Values LookUp'!JU$4 &amp; 'CF Values LookUp'!$D16, 'Custom Field Tbl'!$Q$5:$Q$1053 &amp; 'Custom Field Tbl'!$S$5:$S$1053, 0)) )</f>
        <v/>
      </c>
      <c r="JV16" t="str" cm="1">
        <f t="array" ref="JV16">IF(ISNA(INDEX('Custom Field Tbl'!$R$5:$R$1053, MATCH('CF Values LookUp'!JV$4 &amp; 'CF Values LookUp'!$D16, 'Custom Field Tbl'!$Q$5:$Q$1053 &amp; 'Custom Field Tbl'!$S$5:$S$1053, 0)) ), "",
INDEX('Custom Field Tbl'!$R$5:$R$1053, MATCH('CF Values LookUp'!JV$4 &amp; 'CF Values LookUp'!$D16, 'Custom Field Tbl'!$Q$5:$Q$1053 &amp; 'Custom Field Tbl'!$S$5:$S$1053, 0)) )</f>
        <v/>
      </c>
      <c r="JW16" t="str" cm="1">
        <f t="array" ref="JW16">IF(ISNA(INDEX('Custom Field Tbl'!$R$5:$R$1053, MATCH('CF Values LookUp'!JW$4 &amp; 'CF Values LookUp'!$D16, 'Custom Field Tbl'!$Q$5:$Q$1053 &amp; 'Custom Field Tbl'!$S$5:$S$1053, 0)) ), "",
INDEX('Custom Field Tbl'!$R$5:$R$1053, MATCH('CF Values LookUp'!JW$4 &amp; 'CF Values LookUp'!$D16, 'Custom Field Tbl'!$Q$5:$Q$1053 &amp; 'Custom Field Tbl'!$S$5:$S$1053, 0)) )</f>
        <v/>
      </c>
      <c r="JX16" t="str" cm="1">
        <f t="array" ref="JX16">IF(ISNA(INDEX('Custom Field Tbl'!$R$5:$R$1053, MATCH('CF Values LookUp'!JX$4 &amp; 'CF Values LookUp'!$D16, 'Custom Field Tbl'!$Q$5:$Q$1053 &amp; 'Custom Field Tbl'!$S$5:$S$1053, 0)) ), "",
INDEX('Custom Field Tbl'!$R$5:$R$1053, MATCH('CF Values LookUp'!JX$4 &amp; 'CF Values LookUp'!$D16, 'Custom Field Tbl'!$Q$5:$Q$1053 &amp; 'Custom Field Tbl'!$S$5:$S$1053, 0)) )</f>
        <v/>
      </c>
      <c r="JY16" s="358" t="str" cm="1">
        <f t="array" ref="JY16">IF(ISNA(INDEX('Custom Field Tbl'!$R$5:$R$1053, MATCH('CF Values LookUp'!JY$4 &amp; 'CF Values LookUp'!$D16, 'Custom Field Tbl'!$Q$5:$Q$1053 &amp; 'Custom Field Tbl'!$S$5:$S$1053, 0)) ), "",
INDEX('Custom Field Tbl'!$R$5:$R$1053, MATCH('CF Values LookUp'!JY$4 &amp; 'CF Values LookUp'!$D16, 'Custom Field Tbl'!$Q$5:$Q$1053 &amp; 'Custom Field Tbl'!$S$5:$S$1053, 0)) )</f>
        <v/>
      </c>
      <c r="KA16" s="358" t="str" cm="1">
        <f t="array" ref="KA16">IF(ISNA(INDEX('Custom Field Tbl'!$R$5:$R$1053, MATCH('CF Values LookUp'!KA$4 &amp; 'CF Values LookUp'!$D16, 'Custom Field Tbl'!$Q$5:$Q$1053 &amp; 'Custom Field Tbl'!$S$5:$S$1053, 0)) ), "",
INDEX('Custom Field Tbl'!$R$5:$R$1053, MATCH('CF Values LookUp'!KA$4 &amp; 'CF Values LookUp'!$D16, 'Custom Field Tbl'!$Q$5:$Q$1053 &amp; 'Custom Field Tbl'!$S$5:$S$1053, 0)) )</f>
        <v/>
      </c>
      <c r="KB16" s="358" t="str" cm="1">
        <f t="array" ref="KB16">IF(ISNA(INDEX('Custom Field Tbl'!$R$5:$R$1053, MATCH('CF Values LookUp'!KB$4 &amp; 'CF Values LookUp'!$D16, 'Custom Field Tbl'!$Q$5:$Q$1053 &amp; 'Custom Field Tbl'!$S$5:$S$1053, 0)) ), "",
INDEX('Custom Field Tbl'!$R$5:$R$1053, MATCH('CF Values LookUp'!KB$4 &amp; 'CF Values LookUp'!$D16, 'Custom Field Tbl'!$Q$5:$Q$1053 &amp; 'Custom Field Tbl'!$S$5:$S$1053, 0)) )</f>
        <v/>
      </c>
      <c r="KC16" s="358" t="str" cm="1">
        <f t="array" ref="KC16">IF(ISNA(INDEX('Custom Field Tbl'!$R$5:$R$1053, MATCH('CF Values LookUp'!KC$4 &amp; 'CF Values LookUp'!$D16, 'Custom Field Tbl'!$Q$5:$Q$1053 &amp; 'Custom Field Tbl'!$S$5:$S$1053, 0)) ), "",
INDEX('Custom Field Tbl'!$R$5:$R$1053, MATCH('CF Values LookUp'!KC$4 &amp; 'CF Values LookUp'!$D16, 'Custom Field Tbl'!$Q$5:$Q$1053 &amp; 'Custom Field Tbl'!$S$5:$S$1053, 0)) )</f>
        <v/>
      </c>
      <c r="KD16" s="358" t="str" cm="1">
        <f t="array" ref="KD16">IF(ISNA(INDEX('Custom Field Tbl'!$R$5:$R$1053, MATCH('CF Values LookUp'!KD$4 &amp; 'CF Values LookUp'!$D16, 'Custom Field Tbl'!$Q$5:$Q$1053 &amp; 'Custom Field Tbl'!$S$5:$S$1053, 0)) ), "",
INDEX('Custom Field Tbl'!$R$5:$R$1053, MATCH('CF Values LookUp'!KD$4 &amp; 'CF Values LookUp'!$D16, 'Custom Field Tbl'!$Q$5:$Q$1053 &amp; 'Custom Field Tbl'!$S$5:$S$1053, 0)) )</f>
        <v/>
      </c>
      <c r="KE16" s="358" t="str" cm="1">
        <f t="array" ref="KE16">IF(ISNA(INDEX('Custom Field Tbl'!$R$5:$R$1053, MATCH('CF Values LookUp'!KE$4 &amp; 'CF Values LookUp'!$D16, 'Custom Field Tbl'!$Q$5:$Q$1053 &amp; 'Custom Field Tbl'!$S$5:$S$1053, 0)) ), "",
INDEX('Custom Field Tbl'!$R$5:$R$1053, MATCH('CF Values LookUp'!KE$4 &amp; 'CF Values LookUp'!$D16, 'Custom Field Tbl'!$Q$5:$Q$1053 &amp; 'Custom Field Tbl'!$S$5:$S$1053, 0)) )</f>
        <v/>
      </c>
      <c r="KF16" s="358" t="str" cm="1">
        <f t="array" ref="KF16">IF(ISNA(INDEX('Custom Field Tbl'!$R$5:$R$1053, MATCH('CF Values LookUp'!KF$4 &amp; 'CF Values LookUp'!$D16, 'Custom Field Tbl'!$Q$5:$Q$1053 &amp; 'Custom Field Tbl'!$S$5:$S$1053, 0)) ), "",
INDEX('Custom Field Tbl'!$R$5:$R$1053, MATCH('CF Values LookUp'!KF$4 &amp; 'CF Values LookUp'!$D16, 'Custom Field Tbl'!$Q$5:$Q$1053 &amp; 'Custom Field Tbl'!$S$5:$S$1053, 0)) )</f>
        <v/>
      </c>
      <c r="KG16" s="358" t="str" cm="1">
        <f t="array" ref="KG16">IF(ISNA(INDEX('Custom Field Tbl'!$R$5:$R$1053, MATCH('CF Values LookUp'!KG$4 &amp; 'CF Values LookUp'!$D16, 'Custom Field Tbl'!$Q$5:$Q$1053 &amp; 'Custom Field Tbl'!$S$5:$S$1053, 0)) ), "",
INDEX('Custom Field Tbl'!$R$5:$R$1053, MATCH('CF Values LookUp'!KG$4 &amp; 'CF Values LookUp'!$D16, 'Custom Field Tbl'!$Q$5:$Q$1053 &amp; 'Custom Field Tbl'!$S$5:$S$1053, 0)) )</f>
        <v/>
      </c>
      <c r="KH16" s="358" t="str" cm="1">
        <f t="array" ref="KH16">IF(ISNA(INDEX('Custom Field Tbl'!$R$5:$R$1053, MATCH('CF Values LookUp'!KH$4 &amp; 'CF Values LookUp'!$D16, 'Custom Field Tbl'!$Q$5:$Q$1053 &amp; 'Custom Field Tbl'!$S$5:$S$1053, 0)) ), "",
INDEX('Custom Field Tbl'!$R$5:$R$1053, MATCH('CF Values LookUp'!KH$4 &amp; 'CF Values LookUp'!$D16, 'Custom Field Tbl'!$Q$5:$Q$1053 &amp; 'Custom Field Tbl'!$S$5:$S$1053, 0)) )</f>
        <v/>
      </c>
      <c r="KI16" s="358" t="str" cm="1">
        <f t="array" ref="KI16">IF(ISNA(INDEX('Custom Field Tbl'!$R$5:$R$1053, MATCH('CF Values LookUp'!KI$4 &amp; 'CF Values LookUp'!$D16, 'Custom Field Tbl'!$Q$5:$Q$1053 &amp; 'Custom Field Tbl'!$S$5:$S$1053, 0)) ), "",
INDEX('Custom Field Tbl'!$R$5:$R$1053, MATCH('CF Values LookUp'!KI$4 &amp; 'CF Values LookUp'!$D16, 'Custom Field Tbl'!$Q$5:$Q$1053 &amp; 'Custom Field Tbl'!$S$5:$S$1053, 0)) )</f>
        <v/>
      </c>
      <c r="KJ16" s="358" t="str" cm="1">
        <f t="array" ref="KJ16">IF(ISNA(INDEX('Custom Field Tbl'!$R$5:$R$1053, MATCH('CF Values LookUp'!KJ$4 &amp; 'CF Values LookUp'!$D16, 'Custom Field Tbl'!$Q$5:$Q$1053 &amp; 'Custom Field Tbl'!$S$5:$S$1053, 0)) ), "",
INDEX('Custom Field Tbl'!$R$5:$R$1053, MATCH('CF Values LookUp'!KJ$4 &amp; 'CF Values LookUp'!$D16, 'Custom Field Tbl'!$Q$5:$Q$1053 &amp; 'Custom Field Tbl'!$S$5:$S$1053, 0)) )</f>
        <v/>
      </c>
      <c r="KK16" s="358" t="str" cm="1">
        <f t="array" ref="KK16">IF(ISNA(INDEX('Custom Field Tbl'!$R$5:$R$1053, MATCH('CF Values LookUp'!KK$4 &amp; 'CF Values LookUp'!$D16, 'Custom Field Tbl'!$Q$5:$Q$1053 &amp; 'Custom Field Tbl'!$S$5:$S$1053, 0)) ), "",
INDEX('Custom Field Tbl'!$R$5:$R$1053, MATCH('CF Values LookUp'!KK$4 &amp; 'CF Values LookUp'!$D16, 'Custom Field Tbl'!$Q$5:$Q$1053 &amp; 'Custom Field Tbl'!$S$5:$S$1053, 0)) )</f>
        <v/>
      </c>
      <c r="KL16" s="358" t="str" cm="1">
        <f t="array" ref="KL16">IF(ISNA(INDEX('Custom Field Tbl'!$R$5:$R$1053, MATCH('CF Values LookUp'!KL$4 &amp; 'CF Values LookUp'!$D16, 'Custom Field Tbl'!$Q$5:$Q$1053 &amp; 'Custom Field Tbl'!$S$5:$S$1053, 0)) ), "",
INDEX('Custom Field Tbl'!$R$5:$R$1053, MATCH('CF Values LookUp'!KL$4 &amp; 'CF Values LookUp'!$D16, 'Custom Field Tbl'!$Q$5:$Q$1053 &amp; 'Custom Field Tbl'!$S$5:$S$1053, 0)) )</f>
        <v/>
      </c>
      <c r="KN16" s="358" t="str" cm="1">
        <f t="array" ref="KN16">IF(ISNA(INDEX('Custom Field Tbl'!$R$5:$R$1053, MATCH('CF Values LookUp'!KN$4 &amp; 'CF Values LookUp'!$D16, 'Custom Field Tbl'!$Q$5:$Q$1053 &amp; 'Custom Field Tbl'!$S$5:$S$1053, 0)) ), "",
INDEX('Custom Field Tbl'!$R$5:$R$1053, MATCH('CF Values LookUp'!KN$4 &amp; 'CF Values LookUp'!$D16, 'Custom Field Tbl'!$Q$5:$Q$1053 &amp; 'Custom Field Tbl'!$S$5:$S$1053, 0)) )</f>
        <v/>
      </c>
      <c r="KQ16" s="358" t="str" cm="1">
        <f t="array" ref="KQ16">IF(ISNA(INDEX('Custom Field Tbl'!$R$5:$R$1053, MATCH('CF Values LookUp'!KQ$4 &amp; 'CF Values LookUp'!$D16, 'Custom Field Tbl'!$Q$5:$Q$1053 &amp; 'Custom Field Tbl'!$S$5:$S$1053, 0)) ), "",
INDEX('Custom Field Tbl'!$R$5:$R$1053, MATCH('CF Values LookUp'!KQ$4 &amp; 'CF Values LookUp'!$D16, 'Custom Field Tbl'!$Q$5:$Q$1053 &amp; 'Custom Field Tbl'!$S$5:$S$1053, 0)) )</f>
        <v/>
      </c>
    </row>
    <row r="17" spans="3:303" x14ac:dyDescent="0.35">
      <c r="C17" s="599"/>
      <c r="D17" s="7" t="s">
        <v>11484</v>
      </c>
      <c r="E17" t="str" cm="1">
        <f t="array" ref="E17">IF(ISNA(INDEX('Custom Field Tbl'!$R$5:$R$1053, MATCH('CF Values LookUp'!E$4 &amp; 'CF Values LookUp'!$D17, 'Custom Field Tbl'!$Q$5:$Q$1053 &amp; 'Custom Field Tbl'!$S$5:$S$1053, 0)) ), "",
INDEX('Custom Field Tbl'!$R$5:$R$1053, MATCH('CF Values LookUp'!E$4 &amp; 'CF Values LookUp'!$D17, 'Custom Field Tbl'!$Q$5:$Q$1053 &amp; 'Custom Field Tbl'!$S$5:$S$1053, 0)) )</f>
        <v/>
      </c>
      <c r="F17" t="str" cm="1">
        <f t="array" ref="F17">IF(ISNA(INDEX('Custom Field Tbl'!$R$5:$R$1053, MATCH('CF Values LookUp'!F$4 &amp; 'CF Values LookUp'!$D17, 'Custom Field Tbl'!$Q$5:$Q$1053 &amp; 'Custom Field Tbl'!$S$5:$S$1053, 0)) ), "",
INDEX('Custom Field Tbl'!$R$5:$R$1053, MATCH('CF Values LookUp'!F$4 &amp; 'CF Values LookUp'!$D17, 'Custom Field Tbl'!$Q$5:$Q$1053 &amp; 'Custom Field Tbl'!$S$5:$S$1053, 0)) )</f>
        <v/>
      </c>
      <c r="G17" t="str" cm="1">
        <f t="array" ref="G17">IF(ISNA(INDEX('Custom Field Tbl'!$R$5:$R$1053, MATCH('CF Values LookUp'!G$4 &amp; 'CF Values LookUp'!$D17, 'Custom Field Tbl'!$Q$5:$Q$1053 &amp; 'Custom Field Tbl'!$S$5:$S$1053, 0)) ), "",
INDEX('Custom Field Tbl'!$R$5:$R$1053, MATCH('CF Values LookUp'!G$4 &amp; 'CF Values LookUp'!$D17, 'Custom Field Tbl'!$Q$5:$Q$1053 &amp; 'Custom Field Tbl'!$S$5:$S$1053, 0)) )</f>
        <v/>
      </c>
      <c r="H17" t="str" cm="1">
        <f t="array" ref="H17">IF(ISNA(INDEX('Custom Field Tbl'!$R$5:$R$1053, MATCH('CF Values LookUp'!H$4 &amp; 'CF Values LookUp'!$D17, 'Custom Field Tbl'!$Q$5:$Q$1053 &amp; 'Custom Field Tbl'!$S$5:$S$1053, 0)) ), "",
INDEX('Custom Field Tbl'!$R$5:$R$1053, MATCH('CF Values LookUp'!H$4 &amp; 'CF Values LookUp'!$D17, 'Custom Field Tbl'!$Q$5:$Q$1053 &amp; 'Custom Field Tbl'!$S$5:$S$1053, 0)) )</f>
        <v/>
      </c>
      <c r="I17" t="str" cm="1">
        <f t="array" ref="I17">IF(ISNA(INDEX('Custom Field Tbl'!$R$5:$R$1053, MATCH('CF Values LookUp'!I$4 &amp; 'CF Values LookUp'!$D17, 'Custom Field Tbl'!$Q$5:$Q$1053 &amp; 'Custom Field Tbl'!$S$5:$S$1053, 0)) ), "",
INDEX('Custom Field Tbl'!$R$5:$R$1053, MATCH('CF Values LookUp'!I$4 &amp; 'CF Values LookUp'!$D17, 'Custom Field Tbl'!$Q$5:$Q$1053 &amp; 'Custom Field Tbl'!$S$5:$S$1053, 0)) )</f>
        <v/>
      </c>
      <c r="J17" t="str" cm="1">
        <f t="array" ref="J17">IF(ISNA(INDEX('Custom Field Tbl'!$R$5:$R$1053, MATCH('CF Values LookUp'!J$4 &amp; 'CF Values LookUp'!$D17, 'Custom Field Tbl'!$Q$5:$Q$1053 &amp; 'Custom Field Tbl'!$S$5:$S$1053, 0)) ), "",
INDEX('Custom Field Tbl'!$R$5:$R$1053, MATCH('CF Values LookUp'!J$4 &amp; 'CF Values LookUp'!$D17, 'Custom Field Tbl'!$Q$5:$Q$1053 &amp; 'Custom Field Tbl'!$S$5:$S$1053, 0)) )</f>
        <v/>
      </c>
      <c r="K17" t="str" cm="1">
        <f t="array" ref="K17">IF(ISNA(INDEX('Custom Field Tbl'!$R$5:$R$1053, MATCH('CF Values LookUp'!K$4 &amp; 'CF Values LookUp'!$D17, 'Custom Field Tbl'!$Q$5:$Q$1053 &amp; 'Custom Field Tbl'!$S$5:$S$1053, 0)) ), "",
INDEX('Custom Field Tbl'!$R$5:$R$1053, MATCH('CF Values LookUp'!K$4 &amp; 'CF Values LookUp'!$D17, 'Custom Field Tbl'!$Q$5:$Q$1053 &amp; 'Custom Field Tbl'!$S$5:$S$1053, 0)) )</f>
        <v/>
      </c>
      <c r="L17" t="str" cm="1">
        <f t="array" ref="L17">IF(ISNA(INDEX('Custom Field Tbl'!$R$5:$R$1053, MATCH('CF Values LookUp'!L$4 &amp; 'CF Values LookUp'!$D17, 'Custom Field Tbl'!$Q$5:$Q$1053 &amp; 'Custom Field Tbl'!$S$5:$S$1053, 0)) ), "",
INDEX('Custom Field Tbl'!$R$5:$R$1053, MATCH('CF Values LookUp'!L$4 &amp; 'CF Values LookUp'!$D17, 'Custom Field Tbl'!$Q$5:$Q$1053 &amp; 'Custom Field Tbl'!$S$5:$S$1053, 0)) )</f>
        <v/>
      </c>
      <c r="M17" t="str" cm="1">
        <f t="array" ref="M17">IF(ISNA(INDEX('Custom Field Tbl'!$R$5:$R$1053, MATCH('CF Values LookUp'!M$4 &amp; 'CF Values LookUp'!$D17, 'Custom Field Tbl'!$Q$5:$Q$1053 &amp; 'Custom Field Tbl'!$S$5:$S$1053, 0)) ), "",
INDEX('Custom Field Tbl'!$R$5:$R$1053, MATCH('CF Values LookUp'!M$4 &amp; 'CF Values LookUp'!$D17, 'Custom Field Tbl'!$Q$5:$Q$1053 &amp; 'Custom Field Tbl'!$S$5:$S$1053, 0)) )</f>
        <v/>
      </c>
      <c r="N17" t="str" cm="1">
        <f t="array" ref="N17">IF(ISNA(INDEX('Custom Field Tbl'!$R$5:$R$1053, MATCH('CF Values LookUp'!N$4 &amp; 'CF Values LookUp'!$D17, 'Custom Field Tbl'!$Q$5:$Q$1053 &amp; 'Custom Field Tbl'!$S$5:$S$1053, 0)) ), "",
INDEX('Custom Field Tbl'!$R$5:$R$1053, MATCH('CF Values LookUp'!N$4 &amp; 'CF Values LookUp'!$D17, 'Custom Field Tbl'!$Q$5:$Q$1053 &amp; 'Custom Field Tbl'!$S$5:$S$1053, 0)) )</f>
        <v/>
      </c>
      <c r="O17" t="str" cm="1">
        <f t="array" ref="O17">IF(ISNA(INDEX('Custom Field Tbl'!$R$5:$R$1053, MATCH('CF Values LookUp'!O$4 &amp; 'CF Values LookUp'!$D17, 'Custom Field Tbl'!$Q$5:$Q$1053 &amp; 'Custom Field Tbl'!$S$5:$S$1053, 0)) ), "",
INDEX('Custom Field Tbl'!$R$5:$R$1053, MATCH('CF Values LookUp'!O$4 &amp; 'CF Values LookUp'!$D17, 'Custom Field Tbl'!$Q$5:$Q$1053 &amp; 'Custom Field Tbl'!$S$5:$S$1053, 0)) )</f>
        <v/>
      </c>
      <c r="P17" t="str" cm="1">
        <f t="array" ref="P17">IF(ISNA(INDEX('Custom Field Tbl'!$R$5:$R$1053, MATCH('CF Values LookUp'!P$4 &amp; 'CF Values LookUp'!$D17, 'Custom Field Tbl'!$Q$5:$Q$1053 &amp; 'Custom Field Tbl'!$S$5:$S$1053, 0)) ), "",
INDEX('Custom Field Tbl'!$R$5:$R$1053, MATCH('CF Values LookUp'!P$4 &amp; 'CF Values LookUp'!$D17, 'Custom Field Tbl'!$Q$5:$Q$1053 &amp; 'Custom Field Tbl'!$S$5:$S$1053, 0)) )</f>
        <v/>
      </c>
      <c r="Q17" t="str" cm="1">
        <f t="array" ref="Q17">IF(ISNA(INDEX('Custom Field Tbl'!$R$5:$R$1053, MATCH('CF Values LookUp'!Q$4 &amp; 'CF Values LookUp'!$D17, 'Custom Field Tbl'!$Q$5:$Q$1053 &amp; 'Custom Field Tbl'!$S$5:$S$1053, 0)) ), "",
INDEX('Custom Field Tbl'!$R$5:$R$1053, MATCH('CF Values LookUp'!Q$4 &amp; 'CF Values LookUp'!$D17, 'Custom Field Tbl'!$Q$5:$Q$1053 &amp; 'Custom Field Tbl'!$S$5:$S$1053, 0)) )</f>
        <v/>
      </c>
      <c r="R17" t="str" cm="1">
        <f t="array" ref="R17">IF(ISNA(INDEX('Custom Field Tbl'!$R$5:$R$1053, MATCH('CF Values LookUp'!R$4 &amp; 'CF Values LookUp'!$D17, 'Custom Field Tbl'!$Q$5:$Q$1053 &amp; 'Custom Field Tbl'!$S$5:$S$1053, 0)) ), "",
INDEX('Custom Field Tbl'!$R$5:$R$1053, MATCH('CF Values LookUp'!R$4 &amp; 'CF Values LookUp'!$D17, 'Custom Field Tbl'!$Q$5:$Q$1053 &amp; 'Custom Field Tbl'!$S$5:$S$1053, 0)) )</f>
        <v/>
      </c>
      <c r="S17" t="str" cm="1">
        <f t="array" ref="S17">IF(ISNA(INDEX('Custom Field Tbl'!$R$5:$R$1053, MATCH('CF Values LookUp'!S$4 &amp; 'CF Values LookUp'!$D17, 'Custom Field Tbl'!$Q$5:$Q$1053 &amp; 'Custom Field Tbl'!$S$5:$S$1053, 0)) ), "",
INDEX('Custom Field Tbl'!$R$5:$R$1053, MATCH('CF Values LookUp'!S$4 &amp; 'CF Values LookUp'!$D17, 'Custom Field Tbl'!$Q$5:$Q$1053 &amp; 'Custom Field Tbl'!$S$5:$S$1053, 0)) )</f>
        <v/>
      </c>
      <c r="T17" t="str" cm="1">
        <f t="array" ref="T17">IF(ISNA(INDEX('Custom Field Tbl'!$R$5:$R$1053, MATCH('CF Values LookUp'!T$4 &amp; 'CF Values LookUp'!$D17, 'Custom Field Tbl'!$Q$5:$Q$1053 &amp; 'Custom Field Tbl'!$S$5:$S$1053, 0)) ), "",
INDEX('Custom Field Tbl'!$R$5:$R$1053, MATCH('CF Values LookUp'!T$4 &amp; 'CF Values LookUp'!$D17, 'Custom Field Tbl'!$Q$5:$Q$1053 &amp; 'Custom Field Tbl'!$S$5:$S$1053, 0)) )</f>
        <v/>
      </c>
      <c r="U17" t="str" cm="1">
        <f t="array" ref="U17">IF(ISNA(INDEX('Custom Field Tbl'!$R$5:$R$1053, MATCH('CF Values LookUp'!U$4 &amp; 'CF Values LookUp'!$D17, 'Custom Field Tbl'!$Q$5:$Q$1053 &amp; 'Custom Field Tbl'!$S$5:$S$1053, 0)) ), "",
INDEX('Custom Field Tbl'!$R$5:$R$1053, MATCH('CF Values LookUp'!U$4 &amp; 'CF Values LookUp'!$D17, 'Custom Field Tbl'!$Q$5:$Q$1053 &amp; 'Custom Field Tbl'!$S$5:$S$1053, 0)) )</f>
        <v/>
      </c>
      <c r="V17" t="str" cm="1">
        <f t="array" ref="V17">IF(ISNA(INDEX('Custom Field Tbl'!$R$5:$R$1053, MATCH('CF Values LookUp'!V$4 &amp; 'CF Values LookUp'!$D17, 'Custom Field Tbl'!$Q$5:$Q$1053 &amp; 'Custom Field Tbl'!$S$5:$S$1053, 0)) ), "",
INDEX('Custom Field Tbl'!$R$5:$R$1053, MATCH('CF Values LookUp'!V$4 &amp; 'CF Values LookUp'!$D17, 'Custom Field Tbl'!$Q$5:$Q$1053 &amp; 'Custom Field Tbl'!$S$5:$S$1053, 0)) )</f>
        <v/>
      </c>
      <c r="W17" t="str" cm="1">
        <f t="array" ref="W17">IF(ISNA(INDEX('Custom Field Tbl'!$R$5:$R$1053, MATCH('CF Values LookUp'!W$4 &amp; 'CF Values LookUp'!$D17, 'Custom Field Tbl'!$Q$5:$Q$1053 &amp; 'Custom Field Tbl'!$S$5:$S$1053, 0)) ), "",
INDEX('Custom Field Tbl'!$R$5:$R$1053, MATCH('CF Values LookUp'!W$4 &amp; 'CF Values LookUp'!$D17, 'Custom Field Tbl'!$Q$5:$Q$1053 &amp; 'Custom Field Tbl'!$S$5:$S$1053, 0)) )</f>
        <v/>
      </c>
      <c r="X17" t="str" cm="1">
        <f t="array" ref="X17">IF(ISNA(INDEX('Custom Field Tbl'!$R$5:$R$1053, MATCH('CF Values LookUp'!X$4 &amp; 'CF Values LookUp'!$D17, 'Custom Field Tbl'!$Q$5:$Q$1053 &amp; 'Custom Field Tbl'!$S$5:$S$1053, 0)) ), "",
INDEX('Custom Field Tbl'!$R$5:$R$1053, MATCH('CF Values LookUp'!X$4 &amp; 'CF Values LookUp'!$D17, 'Custom Field Tbl'!$Q$5:$Q$1053 &amp; 'Custom Field Tbl'!$S$5:$S$1053, 0)) )</f>
        <v/>
      </c>
      <c r="Y17" t="str" cm="1">
        <f t="array" ref="Y17">IF(ISNA(INDEX('Custom Field Tbl'!$R$5:$R$1053, MATCH('CF Values LookUp'!Y$4 &amp; 'CF Values LookUp'!$D17, 'Custom Field Tbl'!$Q$5:$Q$1053 &amp; 'Custom Field Tbl'!$S$5:$S$1053, 0)) ), "",
INDEX('Custom Field Tbl'!$R$5:$R$1053, MATCH('CF Values LookUp'!Y$4 &amp; 'CF Values LookUp'!$D17, 'Custom Field Tbl'!$Q$5:$Q$1053 &amp; 'Custom Field Tbl'!$S$5:$S$1053, 0)) )</f>
        <v/>
      </c>
      <c r="Z17" t="str" cm="1">
        <f t="array" ref="Z17">IF(ISNA(INDEX('Custom Field Tbl'!$R$5:$R$1053, MATCH('CF Values LookUp'!Z$4 &amp; 'CF Values LookUp'!$D17, 'Custom Field Tbl'!$Q$5:$Q$1053 &amp; 'Custom Field Tbl'!$S$5:$S$1053, 0)) ), "",
INDEX('Custom Field Tbl'!$R$5:$R$1053, MATCH('CF Values LookUp'!Z$4 &amp; 'CF Values LookUp'!$D17, 'Custom Field Tbl'!$Q$5:$Q$1053 &amp; 'Custom Field Tbl'!$S$5:$S$1053, 0)) )</f>
        <v/>
      </c>
      <c r="AA17" t="str" cm="1">
        <f t="array" ref="AA17">IF(ISNA(INDEX('Custom Field Tbl'!$R$5:$R$1053, MATCH('CF Values LookUp'!AA$4 &amp; 'CF Values LookUp'!$D17, 'Custom Field Tbl'!$Q$5:$Q$1053 &amp; 'Custom Field Tbl'!$S$5:$S$1053, 0)) ), "",
INDEX('Custom Field Tbl'!$R$5:$R$1053, MATCH('CF Values LookUp'!AA$4 &amp; 'CF Values LookUp'!$D17, 'Custom Field Tbl'!$Q$5:$Q$1053 &amp; 'Custom Field Tbl'!$S$5:$S$1053, 0)) )</f>
        <v/>
      </c>
      <c r="AB17" t="str" cm="1">
        <f t="array" ref="AB17">IF(ISNA(INDEX('Custom Field Tbl'!$R$5:$R$1053, MATCH('CF Values LookUp'!AB$4 &amp; 'CF Values LookUp'!$D17, 'Custom Field Tbl'!$Q$5:$Q$1053 &amp; 'Custom Field Tbl'!$S$5:$S$1053, 0)) ), "",
INDEX('Custom Field Tbl'!$R$5:$R$1053, MATCH('CF Values LookUp'!AB$4 &amp; 'CF Values LookUp'!$D17, 'Custom Field Tbl'!$Q$5:$Q$1053 &amp; 'Custom Field Tbl'!$S$5:$S$1053, 0)) )</f>
        <v/>
      </c>
      <c r="AC17" t="str" cm="1">
        <f t="array" ref="AC17">IF(ISNA(INDEX('Custom Field Tbl'!$R$5:$R$1053, MATCH('CF Values LookUp'!AC$4 &amp; 'CF Values LookUp'!$D17, 'Custom Field Tbl'!$Q$5:$Q$1053 &amp; 'Custom Field Tbl'!$S$5:$S$1053, 0)) ), "",
INDEX('Custom Field Tbl'!$R$5:$R$1053, MATCH('CF Values LookUp'!AC$4 &amp; 'CF Values LookUp'!$D17, 'Custom Field Tbl'!$Q$5:$Q$1053 &amp; 'Custom Field Tbl'!$S$5:$S$1053, 0)) )</f>
        <v/>
      </c>
      <c r="AD17" t="str" cm="1">
        <f t="array" ref="AD17">IF(ISNA(INDEX('Custom Field Tbl'!$R$5:$R$1053, MATCH('CF Values LookUp'!AD$4 &amp; 'CF Values LookUp'!$D17, 'Custom Field Tbl'!$Q$5:$Q$1053 &amp; 'Custom Field Tbl'!$S$5:$S$1053, 0)) ), "",
INDEX('Custom Field Tbl'!$R$5:$R$1053, MATCH('CF Values LookUp'!AD$4 &amp; 'CF Values LookUp'!$D17, 'Custom Field Tbl'!$Q$5:$Q$1053 &amp; 'Custom Field Tbl'!$S$5:$S$1053, 0)) )</f>
        <v/>
      </c>
      <c r="AE17" t="str" cm="1">
        <f t="array" ref="AE17">IF(ISNA(INDEX('Custom Field Tbl'!$R$5:$R$1053, MATCH('CF Values LookUp'!AE$4 &amp; 'CF Values LookUp'!$D17, 'Custom Field Tbl'!$Q$5:$Q$1053 &amp; 'Custom Field Tbl'!$S$5:$S$1053, 0)) ), "",
INDEX('Custom Field Tbl'!$R$5:$R$1053, MATCH('CF Values LookUp'!AE$4 &amp; 'CF Values LookUp'!$D17, 'Custom Field Tbl'!$Q$5:$Q$1053 &amp; 'Custom Field Tbl'!$S$5:$S$1053, 0)) )</f>
        <v/>
      </c>
      <c r="AF17" t="str" cm="1">
        <f t="array" ref="AF17">IF(ISNA(INDEX('Custom Field Tbl'!$R$5:$R$1053, MATCH('CF Values LookUp'!AF$4 &amp; 'CF Values LookUp'!$D17, 'Custom Field Tbl'!$Q$5:$Q$1053 &amp; 'Custom Field Tbl'!$S$5:$S$1053, 0)) ), "",
INDEX('Custom Field Tbl'!$R$5:$R$1053, MATCH('CF Values LookUp'!AF$4 &amp; 'CF Values LookUp'!$D17, 'Custom Field Tbl'!$Q$5:$Q$1053 &amp; 'Custom Field Tbl'!$S$5:$S$1053, 0)) )</f>
        <v/>
      </c>
      <c r="AG17" t="str" cm="1">
        <f t="array" ref="AG17">IF(ISNA(INDEX('Custom Field Tbl'!$R$5:$R$1053, MATCH('CF Values LookUp'!AG$4 &amp; 'CF Values LookUp'!$D17, 'Custom Field Tbl'!$Q$5:$Q$1053 &amp; 'Custom Field Tbl'!$S$5:$S$1053, 0)) ), "",
INDEX('Custom Field Tbl'!$R$5:$R$1053, MATCH('CF Values LookUp'!AG$4 &amp; 'CF Values LookUp'!$D17, 'Custom Field Tbl'!$Q$5:$Q$1053 &amp; 'Custom Field Tbl'!$S$5:$S$1053, 0)) )</f>
        <v/>
      </c>
      <c r="AH17" t="str" cm="1">
        <f t="array" ref="AH17">IF(ISNA(INDEX('Custom Field Tbl'!$R$5:$R$1053, MATCH('CF Values LookUp'!AH$4 &amp; 'CF Values LookUp'!$D17, 'Custom Field Tbl'!$Q$5:$Q$1053 &amp; 'Custom Field Tbl'!$S$5:$S$1053, 0)) ), "",
INDEX('Custom Field Tbl'!$R$5:$R$1053, MATCH('CF Values LookUp'!AH$4 &amp; 'CF Values LookUp'!$D17, 'Custom Field Tbl'!$Q$5:$Q$1053 &amp; 'Custom Field Tbl'!$S$5:$S$1053, 0)) )</f>
        <v/>
      </c>
      <c r="AI17" t="str" cm="1">
        <f t="array" ref="AI17">IF(ISNA(INDEX('Custom Field Tbl'!$R$5:$R$1053, MATCH('CF Values LookUp'!AI$4 &amp; 'CF Values LookUp'!$D17, 'Custom Field Tbl'!$Q$5:$Q$1053 &amp; 'Custom Field Tbl'!$S$5:$S$1053, 0)) ), "",
INDEX('Custom Field Tbl'!$R$5:$R$1053, MATCH('CF Values LookUp'!AI$4 &amp; 'CF Values LookUp'!$D17, 'Custom Field Tbl'!$Q$5:$Q$1053 &amp; 'Custom Field Tbl'!$S$5:$S$1053, 0)) )</f>
        <v/>
      </c>
      <c r="AJ17" t="str" cm="1">
        <f t="array" ref="AJ17">IF(ISNA(INDEX('Custom Field Tbl'!$R$5:$R$1053, MATCH('CF Values LookUp'!AJ$4 &amp; 'CF Values LookUp'!$D17, 'Custom Field Tbl'!$Q$5:$Q$1053 &amp; 'Custom Field Tbl'!$S$5:$S$1053, 0)) ), "",
INDEX('Custom Field Tbl'!$R$5:$R$1053, MATCH('CF Values LookUp'!AJ$4 &amp; 'CF Values LookUp'!$D17, 'Custom Field Tbl'!$Q$5:$Q$1053 &amp; 'Custom Field Tbl'!$S$5:$S$1053, 0)) )</f>
        <v/>
      </c>
      <c r="AK17" t="str" cm="1">
        <f t="array" ref="AK17">IF(ISNA(INDEX('Custom Field Tbl'!$R$5:$R$1053, MATCH('CF Values LookUp'!AK$4 &amp; 'CF Values LookUp'!$D17, 'Custom Field Tbl'!$Q$5:$Q$1053 &amp; 'Custom Field Tbl'!$S$5:$S$1053, 0)) ), "",
INDEX('Custom Field Tbl'!$R$5:$R$1053, MATCH('CF Values LookUp'!AK$4 &amp; 'CF Values LookUp'!$D17, 'Custom Field Tbl'!$Q$5:$Q$1053 &amp; 'Custom Field Tbl'!$S$5:$S$1053, 0)) )</f>
        <v/>
      </c>
      <c r="AL17" t="str" cm="1">
        <f t="array" ref="AL17">IF(ISNA(INDEX('Custom Field Tbl'!$R$5:$R$1053, MATCH('CF Values LookUp'!AL$4 &amp; 'CF Values LookUp'!$D17, 'Custom Field Tbl'!$Q$5:$Q$1053 &amp; 'Custom Field Tbl'!$S$5:$S$1053, 0)) ), "",
INDEX('Custom Field Tbl'!$R$5:$R$1053, MATCH('CF Values LookUp'!AL$4 &amp; 'CF Values LookUp'!$D17, 'Custom Field Tbl'!$Q$5:$Q$1053 &amp; 'Custom Field Tbl'!$S$5:$S$1053, 0)) )</f>
        <v/>
      </c>
      <c r="AM17" t="str" cm="1">
        <f t="array" ref="AM17">IF(ISNA(INDEX('Custom Field Tbl'!$R$5:$R$1053, MATCH('CF Values LookUp'!AM$4 &amp; 'CF Values LookUp'!$D17, 'Custom Field Tbl'!$Q$5:$Q$1053 &amp; 'Custom Field Tbl'!$S$5:$S$1053, 0)) ), "",
INDEX('Custom Field Tbl'!$R$5:$R$1053, MATCH('CF Values LookUp'!AM$4 &amp; 'CF Values LookUp'!$D17, 'Custom Field Tbl'!$Q$5:$Q$1053 &amp; 'Custom Field Tbl'!$S$5:$S$1053, 0)) )</f>
        <v/>
      </c>
      <c r="AN17" t="str" cm="1">
        <f t="array" ref="AN17">IF(ISNA(INDEX('Custom Field Tbl'!$R$5:$R$1053, MATCH('CF Values LookUp'!AN$4 &amp; 'CF Values LookUp'!$D17, 'Custom Field Tbl'!$Q$5:$Q$1053 &amp; 'Custom Field Tbl'!$S$5:$S$1053, 0)) ), "",
INDEX('Custom Field Tbl'!$R$5:$R$1053, MATCH('CF Values LookUp'!AN$4 &amp; 'CF Values LookUp'!$D17, 'Custom Field Tbl'!$Q$5:$Q$1053 &amp; 'Custom Field Tbl'!$S$5:$S$1053, 0)) )</f>
        <v/>
      </c>
      <c r="AO17" t="str" cm="1">
        <f t="array" ref="AO17">IF(ISNA(INDEX('Custom Field Tbl'!$R$5:$R$1053, MATCH('CF Values LookUp'!AO$4 &amp; 'CF Values LookUp'!$D17, 'Custom Field Tbl'!$Q$5:$Q$1053 &amp; 'Custom Field Tbl'!$S$5:$S$1053, 0)) ), "",
INDEX('Custom Field Tbl'!$R$5:$R$1053, MATCH('CF Values LookUp'!AO$4 &amp; 'CF Values LookUp'!$D17, 'Custom Field Tbl'!$Q$5:$Q$1053 &amp; 'Custom Field Tbl'!$S$5:$S$1053, 0)) )</f>
        <v/>
      </c>
      <c r="AP17" t="str" cm="1">
        <f t="array" ref="AP17">IF(ISNA(INDEX('Custom Field Tbl'!$R$5:$R$1053, MATCH('CF Values LookUp'!AP$4 &amp; 'CF Values LookUp'!$D17, 'Custom Field Tbl'!$Q$5:$Q$1053 &amp; 'Custom Field Tbl'!$S$5:$S$1053, 0)) ), "",
INDEX('Custom Field Tbl'!$R$5:$R$1053, MATCH('CF Values LookUp'!AP$4 &amp; 'CF Values LookUp'!$D17, 'Custom Field Tbl'!$Q$5:$Q$1053 &amp; 'Custom Field Tbl'!$S$5:$S$1053, 0)) )</f>
        <v/>
      </c>
      <c r="AQ17" t="str" cm="1">
        <f t="array" ref="AQ17">IF(ISNA(INDEX('Custom Field Tbl'!$R$5:$R$1053, MATCH('CF Values LookUp'!AQ$4 &amp; 'CF Values LookUp'!$D17, 'Custom Field Tbl'!$Q$5:$Q$1053 &amp; 'Custom Field Tbl'!$S$5:$S$1053, 0)) ), "",
INDEX('Custom Field Tbl'!$R$5:$R$1053, MATCH('CF Values LookUp'!AQ$4 &amp; 'CF Values LookUp'!$D17, 'Custom Field Tbl'!$Q$5:$Q$1053 &amp; 'Custom Field Tbl'!$S$5:$S$1053, 0)) )</f>
        <v/>
      </c>
      <c r="AR17" t="str" cm="1">
        <f t="array" ref="AR17">IF(ISNA(INDEX('Custom Field Tbl'!$R$5:$R$1053, MATCH('CF Values LookUp'!AR$4 &amp; 'CF Values LookUp'!$D17, 'Custom Field Tbl'!$Q$5:$Q$1053 &amp; 'Custom Field Tbl'!$S$5:$S$1053, 0)) ), "",
INDEX('Custom Field Tbl'!$R$5:$R$1053, MATCH('CF Values LookUp'!AR$4 &amp; 'CF Values LookUp'!$D17, 'Custom Field Tbl'!$Q$5:$Q$1053 &amp; 'Custom Field Tbl'!$S$5:$S$1053, 0)) )</f>
        <v/>
      </c>
      <c r="AS17" t="str" cm="1">
        <f t="array" ref="AS17">IF(ISNA(INDEX('Custom Field Tbl'!$R$5:$R$1053, MATCH('CF Values LookUp'!AS$4 &amp; 'CF Values LookUp'!$D17, 'Custom Field Tbl'!$Q$5:$Q$1053 &amp; 'Custom Field Tbl'!$S$5:$S$1053, 0)) ), "",
INDEX('Custom Field Tbl'!$R$5:$R$1053, MATCH('CF Values LookUp'!AS$4 &amp; 'CF Values LookUp'!$D17, 'Custom Field Tbl'!$Q$5:$Q$1053 &amp; 'Custom Field Tbl'!$S$5:$S$1053, 0)) )</f>
        <v/>
      </c>
      <c r="AT17" t="str" cm="1">
        <f t="array" ref="AT17">IF(ISNA(INDEX('Custom Field Tbl'!$R$5:$R$1053, MATCH('CF Values LookUp'!AT$4 &amp; 'CF Values LookUp'!$D17, 'Custom Field Tbl'!$Q$5:$Q$1053 &amp; 'Custom Field Tbl'!$S$5:$S$1053, 0)) ), "",
INDEX('Custom Field Tbl'!$R$5:$R$1053, MATCH('CF Values LookUp'!AT$4 &amp; 'CF Values LookUp'!$D17, 'Custom Field Tbl'!$Q$5:$Q$1053 &amp; 'Custom Field Tbl'!$S$5:$S$1053, 0)) )</f>
        <v/>
      </c>
      <c r="AU17" t="str" cm="1">
        <f t="array" ref="AU17">IF(ISNA(INDEX('Custom Field Tbl'!$R$5:$R$1053, MATCH('CF Values LookUp'!AU$4 &amp; 'CF Values LookUp'!$D17, 'Custom Field Tbl'!$Q$5:$Q$1053 &amp; 'Custom Field Tbl'!$S$5:$S$1053, 0)) ), "",
INDEX('Custom Field Tbl'!$R$5:$R$1053, MATCH('CF Values LookUp'!AU$4 &amp; 'CF Values LookUp'!$D17, 'Custom Field Tbl'!$Q$5:$Q$1053 &amp; 'Custom Field Tbl'!$S$5:$S$1053, 0)) )</f>
        <v/>
      </c>
      <c r="AV17" t="str" cm="1">
        <f t="array" ref="AV17">IF(ISNA(INDEX('Custom Field Tbl'!$R$5:$R$1053, MATCH('CF Values LookUp'!AV$4 &amp; 'CF Values LookUp'!$D17, 'Custom Field Tbl'!$Q$5:$Q$1053 &amp; 'Custom Field Tbl'!$S$5:$S$1053, 0)) ), "",
INDEX('Custom Field Tbl'!$R$5:$R$1053, MATCH('CF Values LookUp'!AV$4 &amp; 'CF Values LookUp'!$D17, 'Custom Field Tbl'!$Q$5:$Q$1053 &amp; 'Custom Field Tbl'!$S$5:$S$1053, 0)) )</f>
        <v/>
      </c>
      <c r="AW17" t="str" cm="1">
        <f t="array" ref="AW17">IF(ISNA(INDEX('Custom Field Tbl'!$R$5:$R$1053, MATCH('CF Values LookUp'!AW$4 &amp; 'CF Values LookUp'!$D17, 'Custom Field Tbl'!$Q$5:$Q$1053 &amp; 'Custom Field Tbl'!$S$5:$S$1053, 0)) ), "",
INDEX('Custom Field Tbl'!$R$5:$R$1053, MATCH('CF Values LookUp'!AW$4 &amp; 'CF Values LookUp'!$D17, 'Custom Field Tbl'!$Q$5:$Q$1053 &amp; 'Custom Field Tbl'!$S$5:$S$1053, 0)) )</f>
        <v/>
      </c>
      <c r="AX17" t="str" cm="1">
        <f t="array" ref="AX17">IF(ISNA(INDEX('Custom Field Tbl'!$R$5:$R$1053, MATCH('CF Values LookUp'!AX$4 &amp; 'CF Values LookUp'!$D17, 'Custom Field Tbl'!$Q$5:$Q$1053 &amp; 'Custom Field Tbl'!$S$5:$S$1053, 0)) ), "",
INDEX('Custom Field Tbl'!$R$5:$R$1053, MATCH('CF Values LookUp'!AX$4 &amp; 'CF Values LookUp'!$D17, 'Custom Field Tbl'!$Q$5:$Q$1053 &amp; 'Custom Field Tbl'!$S$5:$S$1053, 0)) )</f>
        <v/>
      </c>
      <c r="AY17" t="str" cm="1">
        <f t="array" ref="AY17">IF(ISNA(INDEX('Custom Field Tbl'!$R$5:$R$1053, MATCH('CF Values LookUp'!AY$4 &amp; 'CF Values LookUp'!$D17, 'Custom Field Tbl'!$Q$5:$Q$1053 &amp; 'Custom Field Tbl'!$S$5:$S$1053, 0)) ), "",
INDEX('Custom Field Tbl'!$R$5:$R$1053, MATCH('CF Values LookUp'!AY$4 &amp; 'CF Values LookUp'!$D17, 'Custom Field Tbl'!$Q$5:$Q$1053 &amp; 'Custom Field Tbl'!$S$5:$S$1053, 0)) )</f>
        <v/>
      </c>
      <c r="AZ17" t="str" cm="1">
        <f t="array" ref="AZ17">IF(ISNA(INDEX('Custom Field Tbl'!$R$5:$R$1053, MATCH('CF Values LookUp'!AZ$4 &amp; 'CF Values LookUp'!$D17, 'Custom Field Tbl'!$Q$5:$Q$1053 &amp; 'Custom Field Tbl'!$S$5:$S$1053, 0)) ), "",
INDEX('Custom Field Tbl'!$R$5:$R$1053, MATCH('CF Values LookUp'!AZ$4 &amp; 'CF Values LookUp'!$D17, 'Custom Field Tbl'!$Q$5:$Q$1053 &amp; 'Custom Field Tbl'!$S$5:$S$1053, 0)) )</f>
        <v/>
      </c>
      <c r="BA17" t="str" cm="1">
        <f t="array" ref="BA17">IF(ISNA(INDEX('Custom Field Tbl'!$R$5:$R$1053, MATCH('CF Values LookUp'!BA$4 &amp; 'CF Values LookUp'!$D17, 'Custom Field Tbl'!$Q$5:$Q$1053 &amp; 'Custom Field Tbl'!$S$5:$S$1053, 0)) ), "",
INDEX('Custom Field Tbl'!$R$5:$R$1053, MATCH('CF Values LookUp'!BA$4 &amp; 'CF Values LookUp'!$D17, 'Custom Field Tbl'!$Q$5:$Q$1053 &amp; 'Custom Field Tbl'!$S$5:$S$1053, 0)) )</f>
        <v/>
      </c>
      <c r="BB17" t="str" cm="1">
        <f t="array" ref="BB17">IF(ISNA(INDEX('Custom Field Tbl'!$R$5:$R$1053, MATCH('CF Values LookUp'!BB$4 &amp; 'CF Values LookUp'!$D17, 'Custom Field Tbl'!$Q$5:$Q$1053 &amp; 'Custom Field Tbl'!$S$5:$S$1053, 0)) ), "",
INDEX('Custom Field Tbl'!$R$5:$R$1053, MATCH('CF Values LookUp'!BB$4 &amp; 'CF Values LookUp'!$D17, 'Custom Field Tbl'!$Q$5:$Q$1053 &amp; 'Custom Field Tbl'!$S$5:$S$1053, 0)) )</f>
        <v/>
      </c>
      <c r="BC17" t="str" cm="1">
        <f t="array" ref="BC17">IF(ISNA(INDEX('Custom Field Tbl'!$R$5:$R$1053, MATCH('CF Values LookUp'!BC$4 &amp; 'CF Values LookUp'!$D17, 'Custom Field Tbl'!$Q$5:$Q$1053 &amp; 'Custom Field Tbl'!$S$5:$S$1053, 0)) ), "",
INDEX('Custom Field Tbl'!$R$5:$R$1053, MATCH('CF Values LookUp'!BC$4 &amp; 'CF Values LookUp'!$D17, 'Custom Field Tbl'!$Q$5:$Q$1053 &amp; 'Custom Field Tbl'!$S$5:$S$1053, 0)) )</f>
        <v/>
      </c>
      <c r="BD17" t="str" cm="1">
        <f t="array" ref="BD17">IF(ISNA(INDEX('Custom Field Tbl'!$R$5:$R$1053, MATCH('CF Values LookUp'!BD$4 &amp; 'CF Values LookUp'!$D17, 'Custom Field Tbl'!$Q$5:$Q$1053 &amp; 'Custom Field Tbl'!$S$5:$S$1053, 0)) ), "",
INDEX('Custom Field Tbl'!$R$5:$R$1053, MATCH('CF Values LookUp'!BD$4 &amp; 'CF Values LookUp'!$D17, 'Custom Field Tbl'!$Q$5:$Q$1053 &amp; 'Custom Field Tbl'!$S$5:$S$1053, 0)) )</f>
        <v>Sump</v>
      </c>
      <c r="BE17" t="str" cm="1">
        <f t="array" ref="BE17">IF(ISNA(INDEX('Custom Field Tbl'!$R$5:$R$1053, MATCH('CF Values LookUp'!BE$4 &amp; 'CF Values LookUp'!$D17, 'Custom Field Tbl'!$Q$5:$Q$1053 &amp; 'Custom Field Tbl'!$S$5:$S$1053, 0)) ), "",
INDEX('Custom Field Tbl'!$R$5:$R$1053, MATCH('CF Values LookUp'!BE$4 &amp; 'CF Values LookUp'!$D17, 'Custom Field Tbl'!$Q$5:$Q$1053 &amp; 'Custom Field Tbl'!$S$5:$S$1053, 0)) )</f>
        <v/>
      </c>
      <c r="BF17" t="str" cm="1">
        <f t="array" ref="BF17">IF(ISNA(INDEX('Custom Field Tbl'!$R$5:$R$1053, MATCH('CF Values LookUp'!BF$4 &amp; 'CF Values LookUp'!$D17, 'Custom Field Tbl'!$Q$5:$Q$1053 &amp; 'Custom Field Tbl'!$S$5:$S$1053, 0)) ), "",
INDEX('Custom Field Tbl'!$R$5:$R$1053, MATCH('CF Values LookUp'!BF$4 &amp; 'CF Values LookUp'!$D17, 'Custom Field Tbl'!$Q$5:$Q$1053 &amp; 'Custom Field Tbl'!$S$5:$S$1053, 0)) )</f>
        <v/>
      </c>
      <c r="BG17" t="str" cm="1">
        <f t="array" ref="BG17">IF(ISNA(INDEX('Custom Field Tbl'!$R$5:$R$1053, MATCH('CF Values LookUp'!BG$4 &amp; 'CF Values LookUp'!$D17, 'Custom Field Tbl'!$Q$5:$Q$1053 &amp; 'Custom Field Tbl'!$S$5:$S$1053, 0)) ), "",
INDEX('Custom Field Tbl'!$R$5:$R$1053, MATCH('CF Values LookUp'!BG$4 &amp; 'CF Values LookUp'!$D17, 'Custom Field Tbl'!$Q$5:$Q$1053 &amp; 'Custom Field Tbl'!$S$5:$S$1053, 0)) )</f>
        <v/>
      </c>
      <c r="BH17" t="str" cm="1">
        <f t="array" ref="BH17">IF(ISNA(INDEX('Custom Field Tbl'!$R$5:$R$1053, MATCH('CF Values LookUp'!BH$4 &amp; 'CF Values LookUp'!$D17, 'Custom Field Tbl'!$Q$5:$Q$1053 &amp; 'Custom Field Tbl'!$S$5:$S$1053, 0)) ), "",
INDEX('Custom Field Tbl'!$R$5:$R$1053, MATCH('CF Values LookUp'!BH$4 &amp; 'CF Values LookUp'!$D17, 'Custom Field Tbl'!$Q$5:$Q$1053 &amp; 'Custom Field Tbl'!$S$5:$S$1053, 0)) )</f>
        <v/>
      </c>
      <c r="BI17" t="str" cm="1">
        <f t="array" ref="BI17">IF(ISNA(INDEX('Custom Field Tbl'!$R$5:$R$1053, MATCH('CF Values LookUp'!BI$4 &amp; 'CF Values LookUp'!$D17, 'Custom Field Tbl'!$Q$5:$Q$1053 &amp; 'Custom Field Tbl'!$S$5:$S$1053, 0)) ), "",
INDEX('Custom Field Tbl'!$R$5:$R$1053, MATCH('CF Values LookUp'!BI$4 &amp; 'CF Values LookUp'!$D17, 'Custom Field Tbl'!$Q$5:$Q$1053 &amp; 'Custom Field Tbl'!$S$5:$S$1053, 0)) )</f>
        <v/>
      </c>
      <c r="BJ17" t="str" cm="1">
        <f t="array" ref="BJ17">IF(ISNA(INDEX('Custom Field Tbl'!$R$5:$R$1053, MATCH('CF Values LookUp'!BJ$4 &amp; 'CF Values LookUp'!$D17, 'Custom Field Tbl'!$Q$5:$Q$1053 &amp; 'Custom Field Tbl'!$S$5:$S$1053, 0)) ), "",
INDEX('Custom Field Tbl'!$R$5:$R$1053, MATCH('CF Values LookUp'!BJ$4 &amp; 'CF Values LookUp'!$D17, 'Custom Field Tbl'!$Q$5:$Q$1053 &amp; 'Custom Field Tbl'!$S$5:$S$1053, 0)) )</f>
        <v/>
      </c>
      <c r="BK17" t="str" cm="1">
        <f t="array" ref="BK17">IF(ISNA(INDEX('Custom Field Tbl'!$R$5:$R$1053, MATCH('CF Values LookUp'!BK$4 &amp; 'CF Values LookUp'!$D17, 'Custom Field Tbl'!$Q$5:$Q$1053 &amp; 'Custom Field Tbl'!$S$5:$S$1053, 0)) ), "",
INDEX('Custom Field Tbl'!$R$5:$R$1053, MATCH('CF Values LookUp'!BK$4 &amp; 'CF Values LookUp'!$D17, 'Custom Field Tbl'!$Q$5:$Q$1053 &amp; 'Custom Field Tbl'!$S$5:$S$1053, 0)) )</f>
        <v/>
      </c>
      <c r="BL17" t="str" cm="1">
        <f t="array" ref="BL17">IF(ISNA(INDEX('Custom Field Tbl'!$R$5:$R$1053, MATCH('CF Values LookUp'!BL$4 &amp; 'CF Values LookUp'!$D17, 'Custom Field Tbl'!$Q$5:$Q$1053 &amp; 'Custom Field Tbl'!$S$5:$S$1053, 0)) ), "",
INDEX('Custom Field Tbl'!$R$5:$R$1053, MATCH('CF Values LookUp'!BL$4 &amp; 'CF Values LookUp'!$D17, 'Custom Field Tbl'!$Q$5:$Q$1053 &amp; 'Custom Field Tbl'!$S$5:$S$1053, 0)) )</f>
        <v/>
      </c>
      <c r="BM17" t="str" cm="1">
        <f t="array" ref="BM17">IF(ISNA(INDEX('Custom Field Tbl'!$R$5:$R$1053, MATCH('CF Values LookUp'!BM$4 &amp; 'CF Values LookUp'!$D17, 'Custom Field Tbl'!$Q$5:$Q$1053 &amp; 'Custom Field Tbl'!$S$5:$S$1053, 0)) ), "",
INDEX('Custom Field Tbl'!$R$5:$R$1053, MATCH('CF Values LookUp'!BM$4 &amp; 'CF Values LookUp'!$D17, 'Custom Field Tbl'!$Q$5:$Q$1053 &amp; 'Custom Field Tbl'!$S$5:$S$1053, 0)) )</f>
        <v/>
      </c>
      <c r="BN17" t="str" cm="1">
        <f t="array" ref="BN17">IF(ISNA(INDEX('Custom Field Tbl'!$R$5:$R$1053, MATCH('CF Values LookUp'!BN$4 &amp; 'CF Values LookUp'!$D17, 'Custom Field Tbl'!$Q$5:$Q$1053 &amp; 'Custom Field Tbl'!$S$5:$S$1053, 0)) ), "",
INDEX('Custom Field Tbl'!$R$5:$R$1053, MATCH('CF Values LookUp'!BN$4 &amp; 'CF Values LookUp'!$D17, 'Custom Field Tbl'!$Q$5:$Q$1053 &amp; 'Custom Field Tbl'!$S$5:$S$1053, 0)) )</f>
        <v/>
      </c>
      <c r="BO17" t="str" cm="1">
        <f t="array" ref="BO17">IF(ISNA(INDEX('Custom Field Tbl'!$R$5:$R$1053, MATCH('CF Values LookUp'!BO$4 &amp; 'CF Values LookUp'!$D17, 'Custom Field Tbl'!$Q$5:$Q$1053 &amp; 'Custom Field Tbl'!$S$5:$S$1053, 0)) ), "",
INDEX('Custom Field Tbl'!$R$5:$R$1053, MATCH('CF Values LookUp'!BO$4 &amp; 'CF Values LookUp'!$D17, 'Custom Field Tbl'!$Q$5:$Q$1053 &amp; 'Custom Field Tbl'!$S$5:$S$1053, 0)) )</f>
        <v/>
      </c>
      <c r="BP17" t="str" cm="1">
        <f t="array" ref="BP17">IF(ISNA(INDEX('Custom Field Tbl'!$R$5:$R$1053, MATCH('CF Values LookUp'!BP$4 &amp; 'CF Values LookUp'!$D17, 'Custom Field Tbl'!$Q$5:$Q$1053 &amp; 'Custom Field Tbl'!$S$5:$S$1053, 0)) ), "",
INDEX('Custom Field Tbl'!$R$5:$R$1053, MATCH('CF Values LookUp'!BP$4 &amp; 'CF Values LookUp'!$D17, 'Custom Field Tbl'!$Q$5:$Q$1053 &amp; 'Custom Field Tbl'!$S$5:$S$1053, 0)) )</f>
        <v/>
      </c>
      <c r="BQ17" t="str" cm="1">
        <f t="array" ref="BQ17">IF(ISNA(INDEX('Custom Field Tbl'!$R$5:$R$1053, MATCH('CF Values LookUp'!BQ$4 &amp; 'CF Values LookUp'!$D17, 'Custom Field Tbl'!$Q$5:$Q$1053 &amp; 'Custom Field Tbl'!$S$5:$S$1053, 0)) ), "",
INDEX('Custom Field Tbl'!$R$5:$R$1053, MATCH('CF Values LookUp'!BQ$4 &amp; 'CF Values LookUp'!$D17, 'Custom Field Tbl'!$Q$5:$Q$1053 &amp; 'Custom Field Tbl'!$S$5:$S$1053, 0)) )</f>
        <v/>
      </c>
      <c r="BR17" t="str" cm="1">
        <f t="array" ref="BR17">IF(ISNA(INDEX('Custom Field Tbl'!$R$5:$R$1053, MATCH('CF Values LookUp'!BR$4 &amp; 'CF Values LookUp'!$D17, 'Custom Field Tbl'!$Q$5:$Q$1053 &amp; 'Custom Field Tbl'!$S$5:$S$1053, 0)) ), "",
INDEX('Custom Field Tbl'!$R$5:$R$1053, MATCH('CF Values LookUp'!BR$4 &amp; 'CF Values LookUp'!$D17, 'Custom Field Tbl'!$Q$5:$Q$1053 &amp; 'Custom Field Tbl'!$S$5:$S$1053, 0)) )</f>
        <v/>
      </c>
      <c r="BS17" t="str" cm="1">
        <f t="array" ref="BS17">IF(ISNA(INDEX('Custom Field Tbl'!$R$5:$R$1053, MATCH('CF Values LookUp'!BS$4 &amp; 'CF Values LookUp'!$D17, 'Custom Field Tbl'!$Q$5:$Q$1053 &amp; 'Custom Field Tbl'!$S$5:$S$1053, 0)) ), "",
INDEX('Custom Field Tbl'!$R$5:$R$1053, MATCH('CF Values LookUp'!BS$4 &amp; 'CF Values LookUp'!$D17, 'Custom Field Tbl'!$Q$5:$Q$1053 &amp; 'Custom Field Tbl'!$S$5:$S$1053, 0)) )</f>
        <v/>
      </c>
      <c r="BT17" t="str" cm="1">
        <f t="array" ref="BT17">IF(ISNA(INDEX('Custom Field Tbl'!$R$5:$R$1053, MATCH('CF Values LookUp'!BT$4 &amp; 'CF Values LookUp'!$D17, 'Custom Field Tbl'!$Q$5:$Q$1053 &amp; 'Custom Field Tbl'!$S$5:$S$1053, 0)) ), "",
INDEX('Custom Field Tbl'!$R$5:$R$1053, MATCH('CF Values LookUp'!BT$4 &amp; 'CF Values LookUp'!$D17, 'Custom Field Tbl'!$Q$5:$Q$1053 &amp; 'Custom Field Tbl'!$S$5:$S$1053, 0)) )</f>
        <v/>
      </c>
      <c r="BU17" t="str" cm="1">
        <f t="array" ref="BU17">IF(ISNA(INDEX('Custom Field Tbl'!$R$5:$R$1053, MATCH('CF Values LookUp'!BU$4 &amp; 'CF Values LookUp'!$D17, 'Custom Field Tbl'!$Q$5:$Q$1053 &amp; 'Custom Field Tbl'!$S$5:$S$1053, 0)) ), "",
INDEX('Custom Field Tbl'!$R$5:$R$1053, MATCH('CF Values LookUp'!BU$4 &amp; 'CF Values LookUp'!$D17, 'Custom Field Tbl'!$Q$5:$Q$1053 &amp; 'Custom Field Tbl'!$S$5:$S$1053, 0)) )</f>
        <v/>
      </c>
      <c r="BV17" t="str" cm="1">
        <f t="array" ref="BV17">IF(ISNA(INDEX('Custom Field Tbl'!$R$5:$R$1053, MATCH('CF Values LookUp'!BV$4 &amp; 'CF Values LookUp'!$D17, 'Custom Field Tbl'!$Q$5:$Q$1053 &amp; 'Custom Field Tbl'!$S$5:$S$1053, 0)) ), "",
INDEX('Custom Field Tbl'!$R$5:$R$1053, MATCH('CF Values LookUp'!BV$4 &amp; 'CF Values LookUp'!$D17, 'Custom Field Tbl'!$Q$5:$Q$1053 &amp; 'Custom Field Tbl'!$S$5:$S$1053, 0)) )</f>
        <v/>
      </c>
      <c r="BW17" t="str" cm="1">
        <f t="array" ref="BW17">IF(ISNA(INDEX('Custom Field Tbl'!$R$5:$R$1053, MATCH('CF Values LookUp'!BW$4 &amp; 'CF Values LookUp'!$D17, 'Custom Field Tbl'!$Q$5:$Q$1053 &amp; 'Custom Field Tbl'!$S$5:$S$1053, 0)) ), "",
INDEX('Custom Field Tbl'!$R$5:$R$1053, MATCH('CF Values LookUp'!BW$4 &amp; 'CF Values LookUp'!$D17, 'Custom Field Tbl'!$Q$5:$Q$1053 &amp; 'Custom Field Tbl'!$S$5:$S$1053, 0)) )</f>
        <v/>
      </c>
      <c r="BX17" t="str" cm="1">
        <f t="array" ref="BX17">IF(ISNA(INDEX('Custom Field Tbl'!$R$5:$R$1053, MATCH('CF Values LookUp'!BX$4 &amp; 'CF Values LookUp'!$D17, 'Custom Field Tbl'!$Q$5:$Q$1053 &amp; 'Custom Field Tbl'!$S$5:$S$1053, 0)) ), "",
INDEX('Custom Field Tbl'!$R$5:$R$1053, MATCH('CF Values LookUp'!BX$4 &amp; 'CF Values LookUp'!$D17, 'Custom Field Tbl'!$Q$5:$Q$1053 &amp; 'Custom Field Tbl'!$S$5:$S$1053, 0)) )</f>
        <v/>
      </c>
      <c r="BY17" t="str" cm="1">
        <f t="array" ref="BY17">IF(ISNA(INDEX('Custom Field Tbl'!$R$5:$R$1053, MATCH('CF Values LookUp'!BY$4 &amp; 'CF Values LookUp'!$D17, 'Custom Field Tbl'!$Q$5:$Q$1053 &amp; 'Custom Field Tbl'!$S$5:$S$1053, 0)) ), "",
INDEX('Custom Field Tbl'!$R$5:$R$1053, MATCH('CF Values LookUp'!BY$4 &amp; 'CF Values LookUp'!$D17, 'Custom Field Tbl'!$Q$5:$Q$1053 &amp; 'Custom Field Tbl'!$S$5:$S$1053, 0)) )</f>
        <v/>
      </c>
      <c r="BZ17" t="str" cm="1">
        <f t="array" ref="BZ17">IF(ISNA(INDEX('Custom Field Tbl'!$R$5:$R$1053, MATCH('CF Values LookUp'!BZ$4 &amp; 'CF Values LookUp'!$D17, 'Custom Field Tbl'!$Q$5:$Q$1053 &amp; 'Custom Field Tbl'!$S$5:$S$1053, 0)) ), "",
INDEX('Custom Field Tbl'!$R$5:$R$1053, MATCH('CF Values LookUp'!BZ$4 &amp; 'CF Values LookUp'!$D17, 'Custom Field Tbl'!$Q$5:$Q$1053 &amp; 'Custom Field Tbl'!$S$5:$S$1053, 0)) )</f>
        <v/>
      </c>
      <c r="CA17" t="str" cm="1">
        <f t="array" ref="CA17">IF(ISNA(INDEX('Custom Field Tbl'!$R$5:$R$1053, MATCH('CF Values LookUp'!CA$4 &amp; 'CF Values LookUp'!$D17, 'Custom Field Tbl'!$Q$5:$Q$1053 &amp; 'Custom Field Tbl'!$S$5:$S$1053, 0)) ), "",
INDEX('Custom Field Tbl'!$R$5:$R$1053, MATCH('CF Values LookUp'!CA$4 &amp; 'CF Values LookUp'!$D17, 'Custom Field Tbl'!$Q$5:$Q$1053 &amp; 'Custom Field Tbl'!$S$5:$S$1053, 0)) )</f>
        <v/>
      </c>
      <c r="CB17" t="str" cm="1">
        <f t="array" ref="CB17">IF(ISNA(INDEX('Custom Field Tbl'!$R$5:$R$1053, MATCH('CF Values LookUp'!CB$4 &amp; 'CF Values LookUp'!$D17, 'Custom Field Tbl'!$Q$5:$Q$1053 &amp; 'Custom Field Tbl'!$S$5:$S$1053, 0)) ), "",
INDEX('Custom Field Tbl'!$R$5:$R$1053, MATCH('CF Values LookUp'!CB$4 &amp; 'CF Values LookUp'!$D17, 'Custom Field Tbl'!$Q$5:$Q$1053 &amp; 'Custom Field Tbl'!$S$5:$S$1053, 0)) )</f>
        <v/>
      </c>
      <c r="CC17" t="str" cm="1">
        <f t="array" ref="CC17">IF(ISNA(INDEX('Custom Field Tbl'!$R$5:$R$1053, MATCH('CF Values LookUp'!CC$4 &amp; 'CF Values LookUp'!$D17, 'Custom Field Tbl'!$Q$5:$Q$1053 &amp; 'Custom Field Tbl'!$S$5:$S$1053, 0)) ), "",
INDEX('Custom Field Tbl'!$R$5:$R$1053, MATCH('CF Values LookUp'!CC$4 &amp; 'CF Values LookUp'!$D17, 'Custom Field Tbl'!$Q$5:$Q$1053 &amp; 'Custom Field Tbl'!$S$5:$S$1053, 0)) )</f>
        <v/>
      </c>
      <c r="CD17" t="str" cm="1">
        <f t="array" ref="CD17">IF(ISNA(INDEX('Custom Field Tbl'!$R$5:$R$1053, MATCH('CF Values LookUp'!CD$4 &amp; 'CF Values LookUp'!$D17, 'Custom Field Tbl'!$Q$5:$Q$1053 &amp; 'Custom Field Tbl'!$S$5:$S$1053, 0)) ), "",
INDEX('Custom Field Tbl'!$R$5:$R$1053, MATCH('CF Values LookUp'!CD$4 &amp; 'CF Values LookUp'!$D17, 'Custom Field Tbl'!$Q$5:$Q$1053 &amp; 'Custom Field Tbl'!$S$5:$S$1053, 0)) )</f>
        <v/>
      </c>
      <c r="CE17" t="str" cm="1">
        <f t="array" ref="CE17">IF(ISNA(INDEX('Custom Field Tbl'!$R$5:$R$1053, MATCH('CF Values LookUp'!CE$4 &amp; 'CF Values LookUp'!$D17, 'Custom Field Tbl'!$Q$5:$Q$1053 &amp; 'Custom Field Tbl'!$S$5:$S$1053, 0)) ), "",
INDEX('Custom Field Tbl'!$R$5:$R$1053, MATCH('CF Values LookUp'!CE$4 &amp; 'CF Values LookUp'!$D17, 'Custom Field Tbl'!$Q$5:$Q$1053 &amp; 'Custom Field Tbl'!$S$5:$S$1053, 0)) )</f>
        <v/>
      </c>
      <c r="CF17" t="str" cm="1">
        <f t="array" ref="CF17">IF(ISNA(INDEX('Custom Field Tbl'!$R$5:$R$1053, MATCH('CF Values LookUp'!CF$4 &amp; 'CF Values LookUp'!$D17, 'Custom Field Tbl'!$Q$5:$Q$1053 &amp; 'Custom Field Tbl'!$S$5:$S$1053, 0)) ), "",
INDEX('Custom Field Tbl'!$R$5:$R$1053, MATCH('CF Values LookUp'!CF$4 &amp; 'CF Values LookUp'!$D17, 'Custom Field Tbl'!$Q$5:$Q$1053 &amp; 'Custom Field Tbl'!$S$5:$S$1053, 0)) )</f>
        <v/>
      </c>
      <c r="CG17" t="str" cm="1">
        <f t="array" ref="CG17">IF(ISNA(INDEX('Custom Field Tbl'!$R$5:$R$1053, MATCH('CF Values LookUp'!CG$4 &amp; 'CF Values LookUp'!$D17, 'Custom Field Tbl'!$Q$5:$Q$1053 &amp; 'Custom Field Tbl'!$S$5:$S$1053, 0)) ), "",
INDEX('Custom Field Tbl'!$R$5:$R$1053, MATCH('CF Values LookUp'!CG$4 &amp; 'CF Values LookUp'!$D17, 'Custom Field Tbl'!$Q$5:$Q$1053 &amp; 'Custom Field Tbl'!$S$5:$S$1053, 0)) )</f>
        <v/>
      </c>
      <c r="CH17" t="str" cm="1">
        <f t="array" ref="CH17">IF(ISNA(INDEX('Custom Field Tbl'!$R$5:$R$1053, MATCH('CF Values LookUp'!CH$4 &amp; 'CF Values LookUp'!$D17, 'Custom Field Tbl'!$Q$5:$Q$1053 &amp; 'Custom Field Tbl'!$S$5:$S$1053, 0)) ), "",
INDEX('Custom Field Tbl'!$R$5:$R$1053, MATCH('CF Values LookUp'!CH$4 &amp; 'CF Values LookUp'!$D17, 'Custom Field Tbl'!$Q$5:$Q$1053 &amp; 'Custom Field Tbl'!$S$5:$S$1053, 0)) )</f>
        <v/>
      </c>
      <c r="CI17" t="str" cm="1">
        <f t="array" ref="CI17">IF(ISNA(INDEX('Custom Field Tbl'!$R$5:$R$1053, MATCH('CF Values LookUp'!CI$4 &amp; 'CF Values LookUp'!$D17, 'Custom Field Tbl'!$Q$5:$Q$1053 &amp; 'Custom Field Tbl'!$S$5:$S$1053, 0)) ), "",
INDEX('Custom Field Tbl'!$R$5:$R$1053, MATCH('CF Values LookUp'!CI$4 &amp; 'CF Values LookUp'!$D17, 'Custom Field Tbl'!$Q$5:$Q$1053 &amp; 'Custom Field Tbl'!$S$5:$S$1053, 0)) )</f>
        <v/>
      </c>
      <c r="CJ17" t="str" cm="1">
        <f t="array" ref="CJ17">IF(ISNA(INDEX('Custom Field Tbl'!$R$5:$R$1053, MATCH('CF Values LookUp'!CJ$4 &amp; 'CF Values LookUp'!$D17, 'Custom Field Tbl'!$Q$5:$Q$1053 &amp; 'Custom Field Tbl'!$S$5:$S$1053, 0)) ), "",
INDEX('Custom Field Tbl'!$R$5:$R$1053, MATCH('CF Values LookUp'!CJ$4 &amp; 'CF Values LookUp'!$D17, 'Custom Field Tbl'!$Q$5:$Q$1053 &amp; 'Custom Field Tbl'!$S$5:$S$1053, 0)) )</f>
        <v/>
      </c>
      <c r="CK17" t="str" cm="1">
        <f t="array" ref="CK17">IF(ISNA(INDEX('Custom Field Tbl'!$R$5:$R$1053, MATCH('CF Values LookUp'!CK$4 &amp; 'CF Values LookUp'!$D17, 'Custom Field Tbl'!$Q$5:$Q$1053 &amp; 'Custom Field Tbl'!$S$5:$S$1053, 0)) ), "",
INDEX('Custom Field Tbl'!$R$5:$R$1053, MATCH('CF Values LookUp'!CK$4 &amp; 'CF Values LookUp'!$D17, 'Custom Field Tbl'!$Q$5:$Q$1053 &amp; 'Custom Field Tbl'!$S$5:$S$1053, 0)) )</f>
        <v/>
      </c>
      <c r="CL17" t="str" cm="1">
        <f t="array" ref="CL17">IF(ISNA(INDEX('Custom Field Tbl'!$R$5:$R$1053, MATCH('CF Values LookUp'!CL$4 &amp; 'CF Values LookUp'!$D17, 'Custom Field Tbl'!$Q$5:$Q$1053 &amp; 'Custom Field Tbl'!$S$5:$S$1053, 0)) ), "",
INDEX('Custom Field Tbl'!$R$5:$R$1053, MATCH('CF Values LookUp'!CL$4 &amp; 'CF Values LookUp'!$D17, 'Custom Field Tbl'!$Q$5:$Q$1053 &amp; 'Custom Field Tbl'!$S$5:$S$1053, 0)) )</f>
        <v/>
      </c>
      <c r="CM17" t="str" cm="1">
        <f t="array" ref="CM17">IF(ISNA(INDEX('Custom Field Tbl'!$R$5:$R$1053, MATCH('CF Values LookUp'!CM$4 &amp; 'CF Values LookUp'!$D17, 'Custom Field Tbl'!$Q$5:$Q$1053 &amp; 'Custom Field Tbl'!$S$5:$S$1053, 0)) ), "",
INDEX('Custom Field Tbl'!$R$5:$R$1053, MATCH('CF Values LookUp'!CM$4 &amp; 'CF Values LookUp'!$D17, 'Custom Field Tbl'!$Q$5:$Q$1053 &amp; 'Custom Field Tbl'!$S$5:$S$1053, 0)) )</f>
        <v/>
      </c>
      <c r="CN17" t="str" cm="1">
        <f t="array" ref="CN17">IF(ISNA(INDEX('Custom Field Tbl'!$R$5:$R$1053, MATCH('CF Values LookUp'!CN$4 &amp; 'CF Values LookUp'!$D17, 'Custom Field Tbl'!$Q$5:$Q$1053 &amp; 'Custom Field Tbl'!$S$5:$S$1053, 0)) ), "",
INDEX('Custom Field Tbl'!$R$5:$R$1053, MATCH('CF Values LookUp'!CN$4 &amp; 'CF Values LookUp'!$D17, 'Custom Field Tbl'!$Q$5:$Q$1053 &amp; 'Custom Field Tbl'!$S$5:$S$1053, 0)) )</f>
        <v/>
      </c>
      <c r="CO17" t="str" cm="1">
        <f t="array" ref="CO17">IF(ISNA(INDEX('Custom Field Tbl'!$R$5:$R$1053, MATCH('CF Values LookUp'!CO$4 &amp; 'CF Values LookUp'!$D17, 'Custom Field Tbl'!$Q$5:$Q$1053 &amp; 'Custom Field Tbl'!$S$5:$S$1053, 0)) ), "",
INDEX('Custom Field Tbl'!$R$5:$R$1053, MATCH('CF Values LookUp'!CO$4 &amp; 'CF Values LookUp'!$D17, 'Custom Field Tbl'!$Q$5:$Q$1053 &amp; 'Custom Field Tbl'!$S$5:$S$1053, 0)) )</f>
        <v/>
      </c>
      <c r="CP17" t="str" cm="1">
        <f t="array" ref="CP17">IF(ISNA(INDEX('Custom Field Tbl'!$R$5:$R$1053, MATCH('CF Values LookUp'!CP$4 &amp; 'CF Values LookUp'!$D17, 'Custom Field Tbl'!$Q$5:$Q$1053 &amp; 'Custom Field Tbl'!$S$5:$S$1053, 0)) ), "",
INDEX('Custom Field Tbl'!$R$5:$R$1053, MATCH('CF Values LookUp'!CP$4 &amp; 'CF Values LookUp'!$D17, 'Custom Field Tbl'!$Q$5:$Q$1053 &amp; 'Custom Field Tbl'!$S$5:$S$1053, 0)) )</f>
        <v/>
      </c>
      <c r="CQ17" t="str" cm="1">
        <f t="array" ref="CQ17">IF(ISNA(INDEX('Custom Field Tbl'!$R$5:$R$1053, MATCH('CF Values LookUp'!CQ$4 &amp; 'CF Values LookUp'!$D17, 'Custom Field Tbl'!$Q$5:$Q$1053 &amp; 'Custom Field Tbl'!$S$5:$S$1053, 0)) ), "",
INDEX('Custom Field Tbl'!$R$5:$R$1053, MATCH('CF Values LookUp'!CQ$4 &amp; 'CF Values LookUp'!$D17, 'Custom Field Tbl'!$Q$5:$Q$1053 &amp; 'Custom Field Tbl'!$S$5:$S$1053, 0)) )</f>
        <v/>
      </c>
      <c r="CR17" t="str" cm="1">
        <f t="array" ref="CR17">IF(ISNA(INDEX('Custom Field Tbl'!$R$5:$R$1053, MATCH('CF Values LookUp'!CR$4 &amp; 'CF Values LookUp'!$D17, 'Custom Field Tbl'!$Q$5:$Q$1053 &amp; 'Custom Field Tbl'!$S$5:$S$1053, 0)) ), "",
INDEX('Custom Field Tbl'!$R$5:$R$1053, MATCH('CF Values LookUp'!CR$4 &amp; 'CF Values LookUp'!$D17, 'Custom Field Tbl'!$Q$5:$Q$1053 &amp; 'Custom Field Tbl'!$S$5:$S$1053, 0)) )</f>
        <v/>
      </c>
      <c r="CS17" t="str" cm="1">
        <f t="array" ref="CS17">IF(ISNA(INDEX('Custom Field Tbl'!$R$5:$R$1053, MATCH('CF Values LookUp'!CS$4 &amp; 'CF Values LookUp'!$D17, 'Custom Field Tbl'!$Q$5:$Q$1053 &amp; 'Custom Field Tbl'!$S$5:$S$1053, 0)) ), "",
INDEX('Custom Field Tbl'!$R$5:$R$1053, MATCH('CF Values LookUp'!CS$4 &amp; 'CF Values LookUp'!$D17, 'Custom Field Tbl'!$Q$5:$Q$1053 &amp; 'Custom Field Tbl'!$S$5:$S$1053, 0)) )</f>
        <v/>
      </c>
      <c r="CT17" t="str" cm="1">
        <f t="array" ref="CT17">IF(ISNA(INDEX('Custom Field Tbl'!$R$5:$R$1053, MATCH('CF Values LookUp'!CT$4 &amp; 'CF Values LookUp'!$D17, 'Custom Field Tbl'!$Q$5:$Q$1053 &amp; 'Custom Field Tbl'!$S$5:$S$1053, 0)) ), "",
INDEX('Custom Field Tbl'!$R$5:$R$1053, MATCH('CF Values LookUp'!CT$4 &amp; 'CF Values LookUp'!$D17, 'Custom Field Tbl'!$Q$5:$Q$1053 &amp; 'Custom Field Tbl'!$S$5:$S$1053, 0)) )</f>
        <v/>
      </c>
      <c r="CU17" t="str" cm="1">
        <f t="array" ref="CU17">IF(ISNA(INDEX('Custom Field Tbl'!$R$5:$R$1053, MATCH('CF Values LookUp'!CU$4 &amp; 'CF Values LookUp'!$D17, 'Custom Field Tbl'!$Q$5:$Q$1053 &amp; 'Custom Field Tbl'!$S$5:$S$1053, 0)) ), "",
INDEX('Custom Field Tbl'!$R$5:$R$1053, MATCH('CF Values LookUp'!CU$4 &amp; 'CF Values LookUp'!$D17, 'Custom Field Tbl'!$Q$5:$Q$1053 &amp; 'Custom Field Tbl'!$S$5:$S$1053, 0)) )</f>
        <v/>
      </c>
      <c r="CV17" t="str" cm="1">
        <f t="array" ref="CV17">IF(ISNA(INDEX('Custom Field Tbl'!$R$5:$R$1053, MATCH('CF Values LookUp'!CV$4 &amp; 'CF Values LookUp'!$D17, 'Custom Field Tbl'!$Q$5:$Q$1053 &amp; 'Custom Field Tbl'!$S$5:$S$1053, 0)) ), "",
INDEX('Custom Field Tbl'!$R$5:$R$1053, MATCH('CF Values LookUp'!CV$4 &amp; 'CF Values LookUp'!$D17, 'Custom Field Tbl'!$Q$5:$Q$1053 &amp; 'Custom Field Tbl'!$S$5:$S$1053, 0)) )</f>
        <v/>
      </c>
      <c r="CW17" t="str" cm="1">
        <f t="array" ref="CW17">IF(ISNA(INDEX('Custom Field Tbl'!$R$5:$R$1053, MATCH('CF Values LookUp'!CW$4 &amp; 'CF Values LookUp'!$D17, 'Custom Field Tbl'!$Q$5:$Q$1053 &amp; 'Custom Field Tbl'!$S$5:$S$1053, 0)) ), "",
INDEX('Custom Field Tbl'!$R$5:$R$1053, MATCH('CF Values LookUp'!CW$4 &amp; 'CF Values LookUp'!$D17, 'Custom Field Tbl'!$Q$5:$Q$1053 &amp; 'Custom Field Tbl'!$S$5:$S$1053, 0)) )</f>
        <v/>
      </c>
      <c r="CX17" t="str" cm="1">
        <f t="array" ref="CX17">IF(ISNA(INDEX('Custom Field Tbl'!$R$5:$R$1053, MATCH('CF Values LookUp'!CX$4 &amp; 'CF Values LookUp'!$D17, 'Custom Field Tbl'!$Q$5:$Q$1053 &amp; 'Custom Field Tbl'!$S$5:$S$1053, 0)) ), "",
INDEX('Custom Field Tbl'!$R$5:$R$1053, MATCH('CF Values LookUp'!CX$4 &amp; 'CF Values LookUp'!$D17, 'Custom Field Tbl'!$Q$5:$Q$1053 &amp; 'Custom Field Tbl'!$S$5:$S$1053, 0)) )</f>
        <v/>
      </c>
      <c r="CY17" t="str" cm="1">
        <f t="array" ref="CY17">IF(ISNA(INDEX('Custom Field Tbl'!$R$5:$R$1053, MATCH('CF Values LookUp'!CY$4 &amp; 'CF Values LookUp'!$D17, 'Custom Field Tbl'!$Q$5:$Q$1053 &amp; 'Custom Field Tbl'!$S$5:$S$1053, 0)) ), "",
INDEX('Custom Field Tbl'!$R$5:$R$1053, MATCH('CF Values LookUp'!CY$4 &amp; 'CF Values LookUp'!$D17, 'Custom Field Tbl'!$Q$5:$Q$1053 &amp; 'Custom Field Tbl'!$S$5:$S$1053, 0)) )</f>
        <v/>
      </c>
      <c r="CZ17" t="str" cm="1">
        <f t="array" ref="CZ17">IF(ISNA(INDEX('Custom Field Tbl'!$R$5:$R$1053, MATCH('CF Values LookUp'!CZ$4 &amp; 'CF Values LookUp'!$D17, 'Custom Field Tbl'!$Q$5:$Q$1053 &amp; 'Custom Field Tbl'!$S$5:$S$1053, 0)) ), "",
INDEX('Custom Field Tbl'!$R$5:$R$1053, MATCH('CF Values LookUp'!CZ$4 &amp; 'CF Values LookUp'!$D17, 'Custom Field Tbl'!$Q$5:$Q$1053 &amp; 'Custom Field Tbl'!$S$5:$S$1053, 0)) )</f>
        <v/>
      </c>
      <c r="DA17" t="str" cm="1">
        <f t="array" ref="DA17">IF(ISNA(INDEX('Custom Field Tbl'!$R$5:$R$1053, MATCH('CF Values LookUp'!DA$4 &amp; 'CF Values LookUp'!$D17, 'Custom Field Tbl'!$Q$5:$Q$1053 &amp; 'Custom Field Tbl'!$S$5:$S$1053, 0)) ), "",
INDEX('Custom Field Tbl'!$R$5:$R$1053, MATCH('CF Values LookUp'!DA$4 &amp; 'CF Values LookUp'!$D17, 'Custom Field Tbl'!$Q$5:$Q$1053 &amp; 'Custom Field Tbl'!$S$5:$S$1053, 0)) )</f>
        <v/>
      </c>
      <c r="DB17" t="str" cm="1">
        <f t="array" ref="DB17">IF(ISNA(INDEX('Custom Field Tbl'!$R$5:$R$1053, MATCH('CF Values LookUp'!DB$4 &amp; 'CF Values LookUp'!$D17, 'Custom Field Tbl'!$Q$5:$Q$1053 &amp; 'Custom Field Tbl'!$S$5:$S$1053, 0)) ), "",
INDEX('Custom Field Tbl'!$R$5:$R$1053, MATCH('CF Values LookUp'!DB$4 &amp; 'CF Values LookUp'!$D17, 'Custom Field Tbl'!$Q$5:$Q$1053 &amp; 'Custom Field Tbl'!$S$5:$S$1053, 0)) )</f>
        <v/>
      </c>
      <c r="DC17" t="str" cm="1">
        <f t="array" ref="DC17">IF(ISNA(INDEX('Custom Field Tbl'!$R$5:$R$1053, MATCH('CF Values LookUp'!DC$4 &amp; 'CF Values LookUp'!$D17, 'Custom Field Tbl'!$Q$5:$Q$1053 &amp; 'Custom Field Tbl'!$S$5:$S$1053, 0)) ), "",
INDEX('Custom Field Tbl'!$R$5:$R$1053, MATCH('CF Values LookUp'!DC$4 &amp; 'CF Values LookUp'!$D17, 'Custom Field Tbl'!$Q$5:$Q$1053 &amp; 'Custom Field Tbl'!$S$5:$S$1053, 0)) )</f>
        <v/>
      </c>
      <c r="DD17" t="str" cm="1">
        <f t="array" ref="DD17">IF(ISNA(INDEX('Custom Field Tbl'!$R$5:$R$1053, MATCH('CF Values LookUp'!DD$4 &amp; 'CF Values LookUp'!$D17, 'Custom Field Tbl'!$Q$5:$Q$1053 &amp; 'Custom Field Tbl'!$S$5:$S$1053, 0)) ), "",
INDEX('Custom Field Tbl'!$R$5:$R$1053, MATCH('CF Values LookUp'!DD$4 &amp; 'CF Values LookUp'!$D17, 'Custom Field Tbl'!$Q$5:$Q$1053 &amp; 'Custom Field Tbl'!$S$5:$S$1053, 0)) )</f>
        <v/>
      </c>
      <c r="DE17" t="str" cm="1">
        <f t="array" ref="DE17">IF(ISNA(INDEX('Custom Field Tbl'!$R$5:$R$1053, MATCH('CF Values LookUp'!DE$4 &amp; 'CF Values LookUp'!$D17, 'Custom Field Tbl'!$Q$5:$Q$1053 &amp; 'Custom Field Tbl'!$S$5:$S$1053, 0)) ), "",
INDEX('Custom Field Tbl'!$R$5:$R$1053, MATCH('CF Values LookUp'!DE$4 &amp; 'CF Values LookUp'!$D17, 'Custom Field Tbl'!$Q$5:$Q$1053 &amp; 'Custom Field Tbl'!$S$5:$S$1053, 0)) )</f>
        <v/>
      </c>
      <c r="DF17" t="str" cm="1">
        <f t="array" ref="DF17">IF(ISNA(INDEX('Custom Field Tbl'!$R$5:$R$1053, MATCH('CF Values LookUp'!DF$4 &amp; 'CF Values LookUp'!$D17, 'Custom Field Tbl'!$Q$5:$Q$1053 &amp; 'Custom Field Tbl'!$S$5:$S$1053, 0)) ), "",
INDEX('Custom Field Tbl'!$R$5:$R$1053, MATCH('CF Values LookUp'!DF$4 &amp; 'CF Values LookUp'!$D17, 'Custom Field Tbl'!$Q$5:$Q$1053 &amp; 'Custom Field Tbl'!$S$5:$S$1053, 0)) )</f>
        <v/>
      </c>
      <c r="DG17" t="str" cm="1">
        <f t="array" ref="DG17">IF(ISNA(INDEX('Custom Field Tbl'!$R$5:$R$1053, MATCH('CF Values LookUp'!DG$4 &amp; 'CF Values LookUp'!$D17, 'Custom Field Tbl'!$Q$5:$Q$1053 &amp; 'Custom Field Tbl'!$S$5:$S$1053, 0)) ), "",
INDEX('Custom Field Tbl'!$R$5:$R$1053, MATCH('CF Values LookUp'!DG$4 &amp; 'CF Values LookUp'!$D17, 'Custom Field Tbl'!$Q$5:$Q$1053 &amp; 'Custom Field Tbl'!$S$5:$S$1053, 0)) )</f>
        <v/>
      </c>
      <c r="DH17" t="str" cm="1">
        <f t="array" ref="DH17">IF(ISNA(INDEX('Custom Field Tbl'!$R$5:$R$1053, MATCH('CF Values LookUp'!DH$4 &amp; 'CF Values LookUp'!$D17, 'Custom Field Tbl'!$Q$5:$Q$1053 &amp; 'Custom Field Tbl'!$S$5:$S$1053, 0)) ), "",
INDEX('Custom Field Tbl'!$R$5:$R$1053, MATCH('CF Values LookUp'!DH$4 &amp; 'CF Values LookUp'!$D17, 'Custom Field Tbl'!$Q$5:$Q$1053 &amp; 'Custom Field Tbl'!$S$5:$S$1053, 0)) )</f>
        <v/>
      </c>
      <c r="DI17" t="str" cm="1">
        <f t="array" ref="DI17">IF(ISNA(INDEX('Custom Field Tbl'!$R$5:$R$1053, MATCH('CF Values LookUp'!DI$4 &amp; 'CF Values LookUp'!$D17, 'Custom Field Tbl'!$Q$5:$Q$1053 &amp; 'Custom Field Tbl'!$S$5:$S$1053, 0)) ), "",
INDEX('Custom Field Tbl'!$R$5:$R$1053, MATCH('CF Values LookUp'!DI$4 &amp; 'CF Values LookUp'!$D17, 'Custom Field Tbl'!$Q$5:$Q$1053 &amp; 'Custom Field Tbl'!$S$5:$S$1053, 0)) )</f>
        <v/>
      </c>
      <c r="DJ17" t="str" cm="1">
        <f t="array" ref="DJ17">IF(ISNA(INDEX('Custom Field Tbl'!$R$5:$R$1053, MATCH('CF Values LookUp'!DJ$4 &amp; 'CF Values LookUp'!$D17, 'Custom Field Tbl'!$Q$5:$Q$1053 &amp; 'Custom Field Tbl'!$S$5:$S$1053, 0)) ), "",
INDEX('Custom Field Tbl'!$R$5:$R$1053, MATCH('CF Values LookUp'!DJ$4 &amp; 'CF Values LookUp'!$D17, 'Custom Field Tbl'!$Q$5:$Q$1053 &amp; 'Custom Field Tbl'!$S$5:$S$1053, 0)) )</f>
        <v/>
      </c>
      <c r="DK17" t="str" cm="1">
        <f t="array" ref="DK17">IF(ISNA(INDEX('Custom Field Tbl'!$R$5:$R$1053, MATCH('CF Values LookUp'!DK$4 &amp; 'CF Values LookUp'!$D17, 'Custom Field Tbl'!$Q$5:$Q$1053 &amp; 'Custom Field Tbl'!$S$5:$S$1053, 0)) ), "",
INDEX('Custom Field Tbl'!$R$5:$R$1053, MATCH('CF Values LookUp'!DK$4 &amp; 'CF Values LookUp'!$D17, 'Custom Field Tbl'!$Q$5:$Q$1053 &amp; 'Custom Field Tbl'!$S$5:$S$1053, 0)) )</f>
        <v/>
      </c>
      <c r="DL17" t="str" cm="1">
        <f t="array" ref="DL17">IF(ISNA(INDEX('Custom Field Tbl'!$R$5:$R$1053, MATCH('CF Values LookUp'!DL$4 &amp; 'CF Values LookUp'!$D17, 'Custom Field Tbl'!$Q$5:$Q$1053 &amp; 'Custom Field Tbl'!$S$5:$S$1053, 0)) ), "",
INDEX('Custom Field Tbl'!$R$5:$R$1053, MATCH('CF Values LookUp'!DL$4 &amp; 'CF Values LookUp'!$D17, 'Custom Field Tbl'!$Q$5:$Q$1053 &amp; 'Custom Field Tbl'!$S$5:$S$1053, 0)) )</f>
        <v/>
      </c>
      <c r="DM17" t="str" cm="1">
        <f t="array" ref="DM17">IF(ISNA(INDEX('Custom Field Tbl'!$R$5:$R$1053, MATCH('CF Values LookUp'!DM$4 &amp; 'CF Values LookUp'!$D17, 'Custom Field Tbl'!$Q$5:$Q$1053 &amp; 'Custom Field Tbl'!$S$5:$S$1053, 0)) ), "",
INDEX('Custom Field Tbl'!$R$5:$R$1053, MATCH('CF Values LookUp'!DM$4 &amp; 'CF Values LookUp'!$D17, 'Custom Field Tbl'!$Q$5:$Q$1053 &amp; 'Custom Field Tbl'!$S$5:$S$1053, 0)) )</f>
        <v/>
      </c>
      <c r="DN17" t="str" cm="1">
        <f t="array" ref="DN17">IF(ISNA(INDEX('Custom Field Tbl'!$R$5:$R$1053, MATCH('CF Values LookUp'!DN$4 &amp; 'CF Values LookUp'!$D17, 'Custom Field Tbl'!$Q$5:$Q$1053 &amp; 'Custom Field Tbl'!$S$5:$S$1053, 0)) ), "",
INDEX('Custom Field Tbl'!$R$5:$R$1053, MATCH('CF Values LookUp'!DN$4 &amp; 'CF Values LookUp'!$D17, 'Custom Field Tbl'!$Q$5:$Q$1053 &amp; 'Custom Field Tbl'!$S$5:$S$1053, 0)) )</f>
        <v/>
      </c>
      <c r="DO17" t="str" cm="1">
        <f t="array" ref="DO17">IF(ISNA(INDEX('Custom Field Tbl'!$R$5:$R$1053, MATCH('CF Values LookUp'!DO$4 &amp; 'CF Values LookUp'!$D17, 'Custom Field Tbl'!$Q$5:$Q$1053 &amp; 'Custom Field Tbl'!$S$5:$S$1053, 0)) ), "",
INDEX('Custom Field Tbl'!$R$5:$R$1053, MATCH('CF Values LookUp'!DO$4 &amp; 'CF Values LookUp'!$D17, 'Custom Field Tbl'!$Q$5:$Q$1053 &amp; 'Custom Field Tbl'!$S$5:$S$1053, 0)) )</f>
        <v/>
      </c>
      <c r="DP17" t="str" cm="1">
        <f t="array" ref="DP17">IF(ISNA(INDEX('Custom Field Tbl'!$R$5:$R$1053, MATCH('CF Values LookUp'!DP$4 &amp; 'CF Values LookUp'!$D17, 'Custom Field Tbl'!$Q$5:$Q$1053 &amp; 'Custom Field Tbl'!$S$5:$S$1053, 0)) ), "",
INDEX('Custom Field Tbl'!$R$5:$R$1053, MATCH('CF Values LookUp'!DP$4 &amp; 'CF Values LookUp'!$D17, 'Custom Field Tbl'!$Q$5:$Q$1053 &amp; 'Custom Field Tbl'!$S$5:$S$1053, 0)) )</f>
        <v/>
      </c>
      <c r="DQ17" t="str" cm="1">
        <f t="array" ref="DQ17">IF(ISNA(INDEX('Custom Field Tbl'!$R$5:$R$1053, MATCH('CF Values LookUp'!DQ$4 &amp; 'CF Values LookUp'!$D17, 'Custom Field Tbl'!$Q$5:$Q$1053 &amp; 'Custom Field Tbl'!$S$5:$S$1053, 0)) ), "",
INDEX('Custom Field Tbl'!$R$5:$R$1053, MATCH('CF Values LookUp'!DQ$4 &amp; 'CF Values LookUp'!$D17, 'Custom Field Tbl'!$Q$5:$Q$1053 &amp; 'Custom Field Tbl'!$S$5:$S$1053, 0)) )</f>
        <v/>
      </c>
      <c r="DR17" t="str" cm="1">
        <f t="array" ref="DR17">IF(ISNA(INDEX('Custom Field Tbl'!$R$5:$R$1053, MATCH('CF Values LookUp'!DR$4 &amp; 'CF Values LookUp'!$D17, 'Custom Field Tbl'!$Q$5:$Q$1053 &amp; 'Custom Field Tbl'!$S$5:$S$1053, 0)) ), "",
INDEX('Custom Field Tbl'!$R$5:$R$1053, MATCH('CF Values LookUp'!DR$4 &amp; 'CF Values LookUp'!$D17, 'Custom Field Tbl'!$Q$5:$Q$1053 &amp; 'Custom Field Tbl'!$S$5:$S$1053, 0)) )</f>
        <v/>
      </c>
      <c r="DS17" t="str" cm="1">
        <f t="array" ref="DS17">IF(ISNA(INDEX('Custom Field Tbl'!$R$5:$R$1053, MATCH('CF Values LookUp'!DS$4 &amp; 'CF Values LookUp'!$D17, 'Custom Field Tbl'!$Q$5:$Q$1053 &amp; 'Custom Field Tbl'!$S$5:$S$1053, 0)) ), "",
INDEX('Custom Field Tbl'!$R$5:$R$1053, MATCH('CF Values LookUp'!DS$4 &amp; 'CF Values LookUp'!$D17, 'Custom Field Tbl'!$Q$5:$Q$1053 &amp; 'Custom Field Tbl'!$S$5:$S$1053, 0)) )</f>
        <v/>
      </c>
      <c r="DT17" t="str" cm="1">
        <f t="array" ref="DT17">IF(ISNA(INDEX('Custom Field Tbl'!$R$5:$R$1053, MATCH('CF Values LookUp'!DT$4 &amp; 'CF Values LookUp'!$D17, 'Custom Field Tbl'!$Q$5:$Q$1053 &amp; 'Custom Field Tbl'!$S$5:$S$1053, 0)) ), "",
INDEX('Custom Field Tbl'!$R$5:$R$1053, MATCH('CF Values LookUp'!DT$4 &amp; 'CF Values LookUp'!$D17, 'Custom Field Tbl'!$Q$5:$Q$1053 &amp; 'Custom Field Tbl'!$S$5:$S$1053, 0)) )</f>
        <v/>
      </c>
      <c r="DU17" t="str" cm="1">
        <f t="array" ref="DU17">IF(ISNA(INDEX('Custom Field Tbl'!$R$5:$R$1053, MATCH('CF Values LookUp'!DU$4 &amp; 'CF Values LookUp'!$D17, 'Custom Field Tbl'!$Q$5:$Q$1053 &amp; 'Custom Field Tbl'!$S$5:$S$1053, 0)) ), "",
INDEX('Custom Field Tbl'!$R$5:$R$1053, MATCH('CF Values LookUp'!DU$4 &amp; 'CF Values LookUp'!$D17, 'Custom Field Tbl'!$Q$5:$Q$1053 &amp; 'Custom Field Tbl'!$S$5:$S$1053, 0)) )</f>
        <v/>
      </c>
      <c r="DV17" t="str" cm="1">
        <f t="array" ref="DV17">IF(ISNA(INDEX('Custom Field Tbl'!$R$5:$R$1053, MATCH('CF Values LookUp'!DV$4 &amp; 'CF Values LookUp'!$D17, 'Custom Field Tbl'!$Q$5:$Q$1053 &amp; 'Custom Field Tbl'!$S$5:$S$1053, 0)) ), "",
INDEX('Custom Field Tbl'!$R$5:$R$1053, MATCH('CF Values LookUp'!DV$4 &amp; 'CF Values LookUp'!$D17, 'Custom Field Tbl'!$Q$5:$Q$1053 &amp; 'Custom Field Tbl'!$S$5:$S$1053, 0)) )</f>
        <v/>
      </c>
      <c r="DW17" t="str" cm="1">
        <f t="array" ref="DW17">IF(ISNA(INDEX('Custom Field Tbl'!$R$5:$R$1053, MATCH('CF Values LookUp'!DW$4 &amp; 'CF Values LookUp'!$D17, 'Custom Field Tbl'!$Q$5:$Q$1053 &amp; 'Custom Field Tbl'!$S$5:$S$1053, 0)) ), "",
INDEX('Custom Field Tbl'!$R$5:$R$1053, MATCH('CF Values LookUp'!DW$4 &amp; 'CF Values LookUp'!$D17, 'Custom Field Tbl'!$Q$5:$Q$1053 &amp; 'Custom Field Tbl'!$S$5:$S$1053, 0)) )</f>
        <v/>
      </c>
      <c r="DX17" t="str" cm="1">
        <f t="array" ref="DX17">IF(ISNA(INDEX('Custom Field Tbl'!$R$5:$R$1053, MATCH('CF Values LookUp'!DX$4 &amp; 'CF Values LookUp'!$D17, 'Custom Field Tbl'!$Q$5:$Q$1053 &amp; 'Custom Field Tbl'!$S$5:$S$1053, 0)) ), "",
INDEX('Custom Field Tbl'!$R$5:$R$1053, MATCH('CF Values LookUp'!DX$4 &amp; 'CF Values LookUp'!$D17, 'Custom Field Tbl'!$Q$5:$Q$1053 &amp; 'Custom Field Tbl'!$S$5:$S$1053, 0)) )</f>
        <v/>
      </c>
      <c r="DY17" t="str" cm="1">
        <f t="array" ref="DY17">IF(ISNA(INDEX('Custom Field Tbl'!$R$5:$R$1053, MATCH('CF Values LookUp'!DY$4 &amp; 'CF Values LookUp'!$D17, 'Custom Field Tbl'!$Q$5:$Q$1053 &amp; 'Custom Field Tbl'!$S$5:$S$1053, 0)) ), "",
INDEX('Custom Field Tbl'!$R$5:$R$1053, MATCH('CF Values LookUp'!DY$4 &amp; 'CF Values LookUp'!$D17, 'Custom Field Tbl'!$Q$5:$Q$1053 &amp; 'Custom Field Tbl'!$S$5:$S$1053, 0)) )</f>
        <v/>
      </c>
      <c r="DZ17" t="str" cm="1">
        <f t="array" ref="DZ17">IF(ISNA(INDEX('Custom Field Tbl'!$R$5:$R$1053, MATCH('CF Values LookUp'!DZ$4 &amp; 'CF Values LookUp'!$D17, 'Custom Field Tbl'!$Q$5:$Q$1053 &amp; 'Custom Field Tbl'!$S$5:$S$1053, 0)) ), "",
INDEX('Custom Field Tbl'!$R$5:$R$1053, MATCH('CF Values LookUp'!DZ$4 &amp; 'CF Values LookUp'!$D17, 'Custom Field Tbl'!$Q$5:$Q$1053 &amp; 'Custom Field Tbl'!$S$5:$S$1053, 0)) )</f>
        <v/>
      </c>
      <c r="EA17" t="str" cm="1">
        <f t="array" ref="EA17">IF(ISNA(INDEX('Custom Field Tbl'!$R$5:$R$1053, MATCH('CF Values LookUp'!EA$4 &amp; 'CF Values LookUp'!$D17, 'Custom Field Tbl'!$Q$5:$Q$1053 &amp; 'Custom Field Tbl'!$S$5:$S$1053, 0)) ), "",
INDEX('Custom Field Tbl'!$R$5:$R$1053, MATCH('CF Values LookUp'!EA$4 &amp; 'CF Values LookUp'!$D17, 'Custom Field Tbl'!$Q$5:$Q$1053 &amp; 'Custom Field Tbl'!$S$5:$S$1053, 0)) )</f>
        <v/>
      </c>
      <c r="EB17" t="str" cm="1">
        <f t="array" ref="EB17">IF(ISNA(INDEX('Custom Field Tbl'!$R$5:$R$1053, MATCH('CF Values LookUp'!EB$4 &amp; 'CF Values LookUp'!$D17, 'Custom Field Tbl'!$Q$5:$Q$1053 &amp; 'Custom Field Tbl'!$S$5:$S$1053, 0)) ), "",
INDEX('Custom Field Tbl'!$R$5:$R$1053, MATCH('CF Values LookUp'!EB$4 &amp; 'CF Values LookUp'!$D17, 'Custom Field Tbl'!$Q$5:$Q$1053 &amp; 'Custom Field Tbl'!$S$5:$S$1053, 0)) )</f>
        <v/>
      </c>
      <c r="EC17" t="str" cm="1">
        <f t="array" ref="EC17">IF(ISNA(INDEX('Custom Field Tbl'!$R$5:$R$1053, MATCH('CF Values LookUp'!EC$4 &amp; 'CF Values LookUp'!$D17, 'Custom Field Tbl'!$Q$5:$Q$1053 &amp; 'Custom Field Tbl'!$S$5:$S$1053, 0)) ), "",
INDEX('Custom Field Tbl'!$R$5:$R$1053, MATCH('CF Values LookUp'!EC$4 &amp; 'CF Values LookUp'!$D17, 'Custom Field Tbl'!$Q$5:$Q$1053 &amp; 'Custom Field Tbl'!$S$5:$S$1053, 0)) )</f>
        <v/>
      </c>
      <c r="ED17" t="str" cm="1">
        <f t="array" ref="ED17">IF(ISNA(INDEX('Custom Field Tbl'!$R$5:$R$1053, MATCH('CF Values LookUp'!ED$4 &amp; 'CF Values LookUp'!$D17, 'Custom Field Tbl'!$Q$5:$Q$1053 &amp; 'Custom Field Tbl'!$S$5:$S$1053, 0)) ), "",
INDEX('Custom Field Tbl'!$R$5:$R$1053, MATCH('CF Values LookUp'!ED$4 &amp; 'CF Values LookUp'!$D17, 'Custom Field Tbl'!$Q$5:$Q$1053 &amp; 'Custom Field Tbl'!$S$5:$S$1053, 0)) )</f>
        <v/>
      </c>
      <c r="EE17" t="str" cm="1">
        <f t="array" ref="EE17">IF(ISNA(INDEX('Custom Field Tbl'!$R$5:$R$1053, MATCH('CF Values LookUp'!EE$4 &amp; 'CF Values LookUp'!$D17, 'Custom Field Tbl'!$Q$5:$Q$1053 &amp; 'Custom Field Tbl'!$S$5:$S$1053, 0)) ), "",
INDEX('Custom Field Tbl'!$R$5:$R$1053, MATCH('CF Values LookUp'!EE$4 &amp; 'CF Values LookUp'!$D17, 'Custom Field Tbl'!$Q$5:$Q$1053 &amp; 'Custom Field Tbl'!$S$5:$S$1053, 0)) )</f>
        <v/>
      </c>
      <c r="EF17" t="str" cm="1">
        <f t="array" ref="EF17">IF(ISNA(INDEX('Custom Field Tbl'!$R$5:$R$1053, MATCH('CF Values LookUp'!EF$4 &amp; 'CF Values LookUp'!$D17, 'Custom Field Tbl'!$Q$5:$Q$1053 &amp; 'Custom Field Tbl'!$S$5:$S$1053, 0)) ), "",
INDEX('Custom Field Tbl'!$R$5:$R$1053, MATCH('CF Values LookUp'!EF$4 &amp; 'CF Values LookUp'!$D17, 'Custom Field Tbl'!$Q$5:$Q$1053 &amp; 'Custom Field Tbl'!$S$5:$S$1053, 0)) )</f>
        <v/>
      </c>
      <c r="EG17" t="str" cm="1">
        <f t="array" ref="EG17">IF(ISNA(INDEX('Custom Field Tbl'!$R$5:$R$1053, MATCH('CF Values LookUp'!EG$4 &amp; 'CF Values LookUp'!$D17, 'Custom Field Tbl'!$Q$5:$Q$1053 &amp; 'Custom Field Tbl'!$S$5:$S$1053, 0)) ), "",
INDEX('Custom Field Tbl'!$R$5:$R$1053, MATCH('CF Values LookUp'!EG$4 &amp; 'CF Values LookUp'!$D17, 'Custom Field Tbl'!$Q$5:$Q$1053 &amp; 'Custom Field Tbl'!$S$5:$S$1053, 0)) )</f>
        <v/>
      </c>
      <c r="EH17" t="str" cm="1">
        <f t="array" ref="EH17">IF(ISNA(INDEX('Custom Field Tbl'!$R$5:$R$1053, MATCH('CF Values LookUp'!EH$4 &amp; 'CF Values LookUp'!$D17, 'Custom Field Tbl'!$Q$5:$Q$1053 &amp; 'Custom Field Tbl'!$S$5:$S$1053, 0)) ), "",
INDEX('Custom Field Tbl'!$R$5:$R$1053, MATCH('CF Values LookUp'!EH$4 &amp; 'CF Values LookUp'!$D17, 'Custom Field Tbl'!$Q$5:$Q$1053 &amp; 'Custom Field Tbl'!$S$5:$S$1053, 0)) )</f>
        <v/>
      </c>
      <c r="EI17" t="str" cm="1">
        <f t="array" ref="EI17">IF(ISNA(INDEX('Custom Field Tbl'!$R$5:$R$1053, MATCH('CF Values LookUp'!EI$4 &amp; 'CF Values LookUp'!$D17, 'Custom Field Tbl'!$Q$5:$Q$1053 &amp; 'Custom Field Tbl'!$S$5:$S$1053, 0)) ), "",
INDEX('Custom Field Tbl'!$R$5:$R$1053, MATCH('CF Values LookUp'!EI$4 &amp; 'CF Values LookUp'!$D17, 'Custom Field Tbl'!$Q$5:$Q$1053 &amp; 'Custom Field Tbl'!$S$5:$S$1053, 0)) )</f>
        <v/>
      </c>
      <c r="EJ17" t="str" cm="1">
        <f t="array" ref="EJ17">IF(ISNA(INDEX('Custom Field Tbl'!$R$5:$R$1053, MATCH('CF Values LookUp'!EJ$4 &amp; 'CF Values LookUp'!$D17, 'Custom Field Tbl'!$Q$5:$Q$1053 &amp; 'Custom Field Tbl'!$S$5:$S$1053, 0)) ), "",
INDEX('Custom Field Tbl'!$R$5:$R$1053, MATCH('CF Values LookUp'!EJ$4 &amp; 'CF Values LookUp'!$D17, 'Custom Field Tbl'!$Q$5:$Q$1053 &amp; 'Custom Field Tbl'!$S$5:$S$1053, 0)) )</f>
        <v/>
      </c>
      <c r="EK17" t="str" cm="1">
        <f t="array" ref="EK17">IF(ISNA(INDEX('Custom Field Tbl'!$R$5:$R$1053, MATCH('CF Values LookUp'!EK$4 &amp; 'CF Values LookUp'!$D17, 'Custom Field Tbl'!$Q$5:$Q$1053 &amp; 'Custom Field Tbl'!$S$5:$S$1053, 0)) ), "",
INDEX('Custom Field Tbl'!$R$5:$R$1053, MATCH('CF Values LookUp'!EK$4 &amp; 'CF Values LookUp'!$D17, 'Custom Field Tbl'!$Q$5:$Q$1053 &amp; 'Custom Field Tbl'!$S$5:$S$1053, 0)) )</f>
        <v/>
      </c>
      <c r="EL17" t="str" cm="1">
        <f t="array" ref="EL17">IF(ISNA(INDEX('Custom Field Tbl'!$R$5:$R$1053, MATCH('CF Values LookUp'!EL$4 &amp; 'CF Values LookUp'!$D17, 'Custom Field Tbl'!$Q$5:$Q$1053 &amp; 'Custom Field Tbl'!$S$5:$S$1053, 0)) ), "",
INDEX('Custom Field Tbl'!$R$5:$R$1053, MATCH('CF Values LookUp'!EL$4 &amp; 'CF Values LookUp'!$D17, 'Custom Field Tbl'!$Q$5:$Q$1053 &amp; 'Custom Field Tbl'!$S$5:$S$1053, 0)) )</f>
        <v/>
      </c>
      <c r="EM17" t="str" cm="1">
        <f t="array" ref="EM17">IF(ISNA(INDEX('Custom Field Tbl'!$R$5:$R$1053, MATCH('CF Values LookUp'!EM$4 &amp; 'CF Values LookUp'!$D17, 'Custom Field Tbl'!$Q$5:$Q$1053 &amp; 'Custom Field Tbl'!$S$5:$S$1053, 0)) ), "",
INDEX('Custom Field Tbl'!$R$5:$R$1053, MATCH('CF Values LookUp'!EM$4 &amp; 'CF Values LookUp'!$D17, 'Custom Field Tbl'!$Q$5:$Q$1053 &amp; 'Custom Field Tbl'!$S$5:$S$1053, 0)) )</f>
        <v/>
      </c>
      <c r="EN17" t="str" cm="1">
        <f t="array" ref="EN17">IF(ISNA(INDEX('Custom Field Tbl'!$R$5:$R$1053, MATCH('CF Values LookUp'!EN$4 &amp; 'CF Values LookUp'!$D17, 'Custom Field Tbl'!$Q$5:$Q$1053 &amp; 'Custom Field Tbl'!$S$5:$S$1053, 0)) ), "",
INDEX('Custom Field Tbl'!$R$5:$R$1053, MATCH('CF Values LookUp'!EN$4 &amp; 'CF Values LookUp'!$D17, 'Custom Field Tbl'!$Q$5:$Q$1053 &amp; 'Custom Field Tbl'!$S$5:$S$1053, 0)) )</f>
        <v/>
      </c>
      <c r="EO17" t="str" cm="1">
        <f t="array" ref="EO17">IF(ISNA(INDEX('Custom Field Tbl'!$R$5:$R$1053, MATCH('CF Values LookUp'!EO$4 &amp; 'CF Values LookUp'!$D17, 'Custom Field Tbl'!$Q$5:$Q$1053 &amp; 'Custom Field Tbl'!$S$5:$S$1053, 0)) ), "",
INDEX('Custom Field Tbl'!$R$5:$R$1053, MATCH('CF Values LookUp'!EO$4 &amp; 'CF Values LookUp'!$D17, 'Custom Field Tbl'!$Q$5:$Q$1053 &amp; 'Custom Field Tbl'!$S$5:$S$1053, 0)) )</f>
        <v/>
      </c>
      <c r="EP17" t="str" cm="1">
        <f t="array" ref="EP17">IF(ISNA(INDEX('Custom Field Tbl'!$R$5:$R$1053, MATCH('CF Values LookUp'!EP$4 &amp; 'CF Values LookUp'!$D17, 'Custom Field Tbl'!$Q$5:$Q$1053 &amp; 'Custom Field Tbl'!$S$5:$S$1053, 0)) ), "",
INDEX('Custom Field Tbl'!$R$5:$R$1053, MATCH('CF Values LookUp'!EP$4 &amp; 'CF Values LookUp'!$D17, 'Custom Field Tbl'!$Q$5:$Q$1053 &amp; 'Custom Field Tbl'!$S$5:$S$1053, 0)) )</f>
        <v/>
      </c>
      <c r="EQ17" t="str" cm="1">
        <f t="array" ref="EQ17">IF(ISNA(INDEX('Custom Field Tbl'!$R$5:$R$1053, MATCH('CF Values LookUp'!EQ$4 &amp; 'CF Values LookUp'!$D17, 'Custom Field Tbl'!$Q$5:$Q$1053 &amp; 'Custom Field Tbl'!$S$5:$S$1053, 0)) ), "",
INDEX('Custom Field Tbl'!$R$5:$R$1053, MATCH('CF Values LookUp'!EQ$4 &amp; 'CF Values LookUp'!$D17, 'Custom Field Tbl'!$Q$5:$Q$1053 &amp; 'Custom Field Tbl'!$S$5:$S$1053, 0)) )</f>
        <v/>
      </c>
      <c r="ER17" t="str" cm="1">
        <f t="array" ref="ER17">IF(ISNA(INDEX('Custom Field Tbl'!$R$5:$R$1053, MATCH('CF Values LookUp'!ER$4 &amp; 'CF Values LookUp'!$D17, 'Custom Field Tbl'!$Q$5:$Q$1053 &amp; 'Custom Field Tbl'!$S$5:$S$1053, 0)) ), "",
INDEX('Custom Field Tbl'!$R$5:$R$1053, MATCH('CF Values LookUp'!ER$4 &amp; 'CF Values LookUp'!$D17, 'Custom Field Tbl'!$Q$5:$Q$1053 &amp; 'Custom Field Tbl'!$S$5:$S$1053, 0)) )</f>
        <v/>
      </c>
      <c r="ES17" t="str" cm="1">
        <f t="array" ref="ES17">IF(ISNA(INDEX('Custom Field Tbl'!$R$5:$R$1053, MATCH('CF Values LookUp'!ES$4 &amp; 'CF Values LookUp'!$D17, 'Custom Field Tbl'!$Q$5:$Q$1053 &amp; 'Custom Field Tbl'!$S$5:$S$1053, 0)) ), "",
INDEX('Custom Field Tbl'!$R$5:$R$1053, MATCH('CF Values LookUp'!ES$4 &amp; 'CF Values LookUp'!$D17, 'Custom Field Tbl'!$Q$5:$Q$1053 &amp; 'Custom Field Tbl'!$S$5:$S$1053, 0)) )</f>
        <v/>
      </c>
      <c r="ET17" t="str" cm="1">
        <f t="array" ref="ET17">IF(ISNA(INDEX('Custom Field Tbl'!$R$5:$R$1053, MATCH('CF Values LookUp'!ET$4 &amp; 'CF Values LookUp'!$D17, 'Custom Field Tbl'!$Q$5:$Q$1053 &amp; 'Custom Field Tbl'!$S$5:$S$1053, 0)) ), "",
INDEX('Custom Field Tbl'!$R$5:$R$1053, MATCH('CF Values LookUp'!ET$4 &amp; 'CF Values LookUp'!$D17, 'Custom Field Tbl'!$Q$5:$Q$1053 &amp; 'Custom Field Tbl'!$S$5:$S$1053, 0)) )</f>
        <v/>
      </c>
      <c r="EU17" t="str" cm="1">
        <f t="array" ref="EU17">IF(ISNA(INDEX('Custom Field Tbl'!$R$5:$R$1053, MATCH('CF Values LookUp'!EU$4 &amp; 'CF Values LookUp'!$D17, 'Custom Field Tbl'!$Q$5:$Q$1053 &amp; 'Custom Field Tbl'!$S$5:$S$1053, 0)) ), "",
INDEX('Custom Field Tbl'!$R$5:$R$1053, MATCH('CF Values LookUp'!EU$4 &amp; 'CF Values LookUp'!$D17, 'Custom Field Tbl'!$Q$5:$Q$1053 &amp; 'Custom Field Tbl'!$S$5:$S$1053, 0)) )</f>
        <v/>
      </c>
      <c r="EV17" t="str" cm="1">
        <f t="array" ref="EV17">IF(ISNA(INDEX('Custom Field Tbl'!$R$5:$R$1053, MATCH('CF Values LookUp'!EV$4 &amp; 'CF Values LookUp'!$D17, 'Custom Field Tbl'!$Q$5:$Q$1053 &amp; 'Custom Field Tbl'!$S$5:$S$1053, 0)) ), "",
INDEX('Custom Field Tbl'!$R$5:$R$1053, MATCH('CF Values LookUp'!EV$4 &amp; 'CF Values LookUp'!$D17, 'Custom Field Tbl'!$Q$5:$Q$1053 &amp; 'Custom Field Tbl'!$S$5:$S$1053, 0)) )</f>
        <v/>
      </c>
      <c r="EW17" t="str" cm="1">
        <f t="array" ref="EW17">IF(ISNA(INDEX('Custom Field Tbl'!$R$5:$R$1053, MATCH('CF Values LookUp'!EW$4 &amp; 'CF Values LookUp'!$D17, 'Custom Field Tbl'!$Q$5:$Q$1053 &amp; 'Custom Field Tbl'!$S$5:$S$1053, 0)) ), "",
INDEX('Custom Field Tbl'!$R$5:$R$1053, MATCH('CF Values LookUp'!EW$4 &amp; 'CF Values LookUp'!$D17, 'Custom Field Tbl'!$Q$5:$Q$1053 &amp; 'Custom Field Tbl'!$S$5:$S$1053, 0)) )</f>
        <v/>
      </c>
      <c r="EX17" t="str" cm="1">
        <f t="array" ref="EX17">IF(ISNA(INDEX('Custom Field Tbl'!$R$5:$R$1053, MATCH('CF Values LookUp'!EX$4 &amp; 'CF Values LookUp'!$D17, 'Custom Field Tbl'!$Q$5:$Q$1053 &amp; 'Custom Field Tbl'!$S$5:$S$1053, 0)) ), "",
INDEX('Custom Field Tbl'!$R$5:$R$1053, MATCH('CF Values LookUp'!EX$4 &amp; 'CF Values LookUp'!$D17, 'Custom Field Tbl'!$Q$5:$Q$1053 &amp; 'Custom Field Tbl'!$S$5:$S$1053, 0)) )</f>
        <v/>
      </c>
      <c r="EY17" t="str" cm="1">
        <f t="array" ref="EY17">IF(ISNA(INDEX('Custom Field Tbl'!$R$5:$R$1053, MATCH('CF Values LookUp'!EY$4 &amp; 'CF Values LookUp'!$D17, 'Custom Field Tbl'!$Q$5:$Q$1053 &amp; 'Custom Field Tbl'!$S$5:$S$1053, 0)) ), "",
INDEX('Custom Field Tbl'!$R$5:$R$1053, MATCH('CF Values LookUp'!EY$4 &amp; 'CF Values LookUp'!$D17, 'Custom Field Tbl'!$Q$5:$Q$1053 &amp; 'Custom Field Tbl'!$S$5:$S$1053, 0)) )</f>
        <v/>
      </c>
      <c r="EZ17" t="str" cm="1">
        <f t="array" ref="EZ17">IF(ISNA(INDEX('Custom Field Tbl'!$R$5:$R$1053, MATCH('CF Values LookUp'!EZ$4 &amp; 'CF Values LookUp'!$D17, 'Custom Field Tbl'!$Q$5:$Q$1053 &amp; 'Custom Field Tbl'!$S$5:$S$1053, 0)) ), "",
INDEX('Custom Field Tbl'!$R$5:$R$1053, MATCH('CF Values LookUp'!EZ$4 &amp; 'CF Values LookUp'!$D17, 'Custom Field Tbl'!$Q$5:$Q$1053 &amp; 'Custom Field Tbl'!$S$5:$S$1053, 0)) )</f>
        <v/>
      </c>
      <c r="FA17" t="str" cm="1">
        <f t="array" ref="FA17">IF(ISNA(INDEX('Custom Field Tbl'!$R$5:$R$1053, MATCH('CF Values LookUp'!FA$4 &amp; 'CF Values LookUp'!$D17, 'Custom Field Tbl'!$Q$5:$Q$1053 &amp; 'Custom Field Tbl'!$S$5:$S$1053, 0)) ), "",
INDEX('Custom Field Tbl'!$R$5:$R$1053, MATCH('CF Values LookUp'!FA$4 &amp; 'CF Values LookUp'!$D17, 'Custom Field Tbl'!$Q$5:$Q$1053 &amp; 'Custom Field Tbl'!$S$5:$S$1053, 0)) )</f>
        <v/>
      </c>
      <c r="FB17" t="str" cm="1">
        <f t="array" ref="FB17">IF(ISNA(INDEX('Custom Field Tbl'!$R$5:$R$1053, MATCH('CF Values LookUp'!FB$4 &amp; 'CF Values LookUp'!$D17, 'Custom Field Tbl'!$Q$5:$Q$1053 &amp; 'Custom Field Tbl'!$S$5:$S$1053, 0)) ), "",
INDEX('Custom Field Tbl'!$R$5:$R$1053, MATCH('CF Values LookUp'!FB$4 &amp; 'CF Values LookUp'!$D17, 'Custom Field Tbl'!$Q$5:$Q$1053 &amp; 'Custom Field Tbl'!$S$5:$S$1053, 0)) )</f>
        <v/>
      </c>
      <c r="FC17" t="str" cm="1">
        <f t="array" ref="FC17">IF(ISNA(INDEX('Custom Field Tbl'!$R$5:$R$1053, MATCH('CF Values LookUp'!FC$4 &amp; 'CF Values LookUp'!$D17, 'Custom Field Tbl'!$Q$5:$Q$1053 &amp; 'Custom Field Tbl'!$S$5:$S$1053, 0)) ), "",
INDEX('Custom Field Tbl'!$R$5:$R$1053, MATCH('CF Values LookUp'!FC$4 &amp; 'CF Values LookUp'!$D17, 'Custom Field Tbl'!$Q$5:$Q$1053 &amp; 'Custom Field Tbl'!$S$5:$S$1053, 0)) )</f>
        <v/>
      </c>
      <c r="FD17" t="str" cm="1">
        <f t="array" ref="FD17">IF(ISNA(INDEX('Custom Field Tbl'!$R$5:$R$1053, MATCH('CF Values LookUp'!FD$4 &amp; 'CF Values LookUp'!$D17, 'Custom Field Tbl'!$Q$5:$Q$1053 &amp; 'Custom Field Tbl'!$S$5:$S$1053, 0)) ), "",
INDEX('Custom Field Tbl'!$R$5:$R$1053, MATCH('CF Values LookUp'!FD$4 &amp; 'CF Values LookUp'!$D17, 'Custom Field Tbl'!$Q$5:$Q$1053 &amp; 'Custom Field Tbl'!$S$5:$S$1053, 0)) )</f>
        <v/>
      </c>
      <c r="FE17" t="str" cm="1">
        <f t="array" ref="FE17">IF(ISNA(INDEX('Custom Field Tbl'!$R$5:$R$1053, MATCH('CF Values LookUp'!FE$4 &amp; 'CF Values LookUp'!$D17, 'Custom Field Tbl'!$Q$5:$Q$1053 &amp; 'Custom Field Tbl'!$S$5:$S$1053, 0)) ), "",
INDEX('Custom Field Tbl'!$R$5:$R$1053, MATCH('CF Values LookUp'!FE$4 &amp; 'CF Values LookUp'!$D17, 'Custom Field Tbl'!$Q$5:$Q$1053 &amp; 'Custom Field Tbl'!$S$5:$S$1053, 0)) )</f>
        <v/>
      </c>
      <c r="FF17" t="str" cm="1">
        <f t="array" ref="FF17">IF(ISNA(INDEX('Custom Field Tbl'!$R$5:$R$1053, MATCH('CF Values LookUp'!FF$4 &amp; 'CF Values LookUp'!$D17, 'Custom Field Tbl'!$Q$5:$Q$1053 &amp; 'Custom Field Tbl'!$S$5:$S$1053, 0)) ), "",
INDEX('Custom Field Tbl'!$R$5:$R$1053, MATCH('CF Values LookUp'!FF$4 &amp; 'CF Values LookUp'!$D17, 'Custom Field Tbl'!$Q$5:$Q$1053 &amp; 'Custom Field Tbl'!$S$5:$S$1053, 0)) )</f>
        <v/>
      </c>
      <c r="FG17" t="str" cm="1">
        <f t="array" ref="FG17">IF(ISNA(INDEX('Custom Field Tbl'!$R$5:$R$1053, MATCH('CF Values LookUp'!FG$4 &amp; 'CF Values LookUp'!$D17, 'Custom Field Tbl'!$Q$5:$Q$1053 &amp; 'Custom Field Tbl'!$S$5:$S$1053, 0)) ), "",
INDEX('Custom Field Tbl'!$R$5:$R$1053, MATCH('CF Values LookUp'!FG$4 &amp; 'CF Values LookUp'!$D17, 'Custom Field Tbl'!$Q$5:$Q$1053 &amp; 'Custom Field Tbl'!$S$5:$S$1053, 0)) )</f>
        <v/>
      </c>
      <c r="FH17" t="str" cm="1">
        <f t="array" ref="FH17">IF(ISNA(INDEX('Custom Field Tbl'!$R$5:$R$1053, MATCH('CF Values LookUp'!FH$4 &amp; 'CF Values LookUp'!$D17, 'Custom Field Tbl'!$Q$5:$Q$1053 &amp; 'Custom Field Tbl'!$S$5:$S$1053, 0)) ), "",
INDEX('Custom Field Tbl'!$R$5:$R$1053, MATCH('CF Values LookUp'!FH$4 &amp; 'CF Values LookUp'!$D17, 'Custom Field Tbl'!$Q$5:$Q$1053 &amp; 'Custom Field Tbl'!$S$5:$S$1053, 0)) )</f>
        <v/>
      </c>
      <c r="FI17" t="str" cm="1">
        <f t="array" ref="FI17">IF(ISNA(INDEX('Custom Field Tbl'!$R$5:$R$1053, MATCH('CF Values LookUp'!FI$4 &amp; 'CF Values LookUp'!$D17, 'Custom Field Tbl'!$Q$5:$Q$1053 &amp; 'Custom Field Tbl'!$S$5:$S$1053, 0)) ), "",
INDEX('Custom Field Tbl'!$R$5:$R$1053, MATCH('CF Values LookUp'!FI$4 &amp; 'CF Values LookUp'!$D17, 'Custom Field Tbl'!$Q$5:$Q$1053 &amp; 'Custom Field Tbl'!$S$5:$S$1053, 0)) )</f>
        <v/>
      </c>
      <c r="FJ17" t="str" cm="1">
        <f t="array" ref="FJ17">IF(ISNA(INDEX('Custom Field Tbl'!$R$5:$R$1053, MATCH('CF Values LookUp'!FJ$4 &amp; 'CF Values LookUp'!$D17, 'Custom Field Tbl'!$Q$5:$Q$1053 &amp; 'Custom Field Tbl'!$S$5:$S$1053, 0)) ), "",
INDEX('Custom Field Tbl'!$R$5:$R$1053, MATCH('CF Values LookUp'!FJ$4 &amp; 'CF Values LookUp'!$D17, 'Custom Field Tbl'!$Q$5:$Q$1053 &amp; 'Custom Field Tbl'!$S$5:$S$1053, 0)) )</f>
        <v/>
      </c>
      <c r="FK17" t="str" cm="1">
        <f t="array" ref="FK17">IF(ISNA(INDEX('Custom Field Tbl'!$R$5:$R$1053, MATCH('CF Values LookUp'!FK$4 &amp; 'CF Values LookUp'!$D17, 'Custom Field Tbl'!$Q$5:$Q$1053 &amp; 'Custom Field Tbl'!$S$5:$S$1053, 0)) ), "",
INDEX('Custom Field Tbl'!$R$5:$R$1053, MATCH('CF Values LookUp'!FK$4 &amp; 'CF Values LookUp'!$D17, 'Custom Field Tbl'!$Q$5:$Q$1053 &amp; 'Custom Field Tbl'!$S$5:$S$1053, 0)) )</f>
        <v/>
      </c>
      <c r="FL17" t="str" cm="1">
        <f t="array" ref="FL17">IF(ISNA(INDEX('Custom Field Tbl'!$R$5:$R$1053, MATCH('CF Values LookUp'!FL$4 &amp; 'CF Values LookUp'!$D17, 'Custom Field Tbl'!$Q$5:$Q$1053 &amp; 'Custom Field Tbl'!$S$5:$S$1053, 0)) ), "",
INDEX('Custom Field Tbl'!$R$5:$R$1053, MATCH('CF Values LookUp'!FL$4 &amp; 'CF Values LookUp'!$D17, 'Custom Field Tbl'!$Q$5:$Q$1053 &amp; 'Custom Field Tbl'!$S$5:$S$1053, 0)) )</f>
        <v/>
      </c>
      <c r="FM17" t="str" cm="1">
        <f t="array" ref="FM17">IF(ISNA(INDEX('Custom Field Tbl'!$R$5:$R$1053, MATCH('CF Values LookUp'!FM$4 &amp; 'CF Values LookUp'!$D17, 'Custom Field Tbl'!$Q$5:$Q$1053 &amp; 'Custom Field Tbl'!$S$5:$S$1053, 0)) ), "",
INDEX('Custom Field Tbl'!$R$5:$R$1053, MATCH('CF Values LookUp'!FM$4 &amp; 'CF Values LookUp'!$D17, 'Custom Field Tbl'!$Q$5:$Q$1053 &amp; 'Custom Field Tbl'!$S$5:$S$1053, 0)) )</f>
        <v/>
      </c>
      <c r="FN17" t="str" cm="1">
        <f t="array" ref="FN17">IF(ISNA(INDEX('Custom Field Tbl'!$R$5:$R$1053, MATCH('CF Values LookUp'!FN$4 &amp; 'CF Values LookUp'!$D17, 'Custom Field Tbl'!$Q$5:$Q$1053 &amp; 'Custom Field Tbl'!$S$5:$S$1053, 0)) ), "",
INDEX('Custom Field Tbl'!$R$5:$R$1053, MATCH('CF Values LookUp'!FN$4 &amp; 'CF Values LookUp'!$D17, 'Custom Field Tbl'!$Q$5:$Q$1053 &amp; 'Custom Field Tbl'!$S$5:$S$1053, 0)) )</f>
        <v/>
      </c>
      <c r="FO17" t="str" cm="1">
        <f t="array" ref="FO17">IF(ISNA(INDEX('Custom Field Tbl'!$R$5:$R$1053, MATCH('CF Values LookUp'!FO$4 &amp; 'CF Values LookUp'!$D17, 'Custom Field Tbl'!$Q$5:$Q$1053 &amp; 'Custom Field Tbl'!$S$5:$S$1053, 0)) ), "",
INDEX('Custom Field Tbl'!$R$5:$R$1053, MATCH('CF Values LookUp'!FO$4 &amp; 'CF Values LookUp'!$D17, 'Custom Field Tbl'!$Q$5:$Q$1053 &amp; 'Custom Field Tbl'!$S$5:$S$1053, 0)) )</f>
        <v/>
      </c>
      <c r="FP17" t="str" cm="1">
        <f t="array" ref="FP17">IF(ISNA(INDEX('Custom Field Tbl'!$R$5:$R$1053, MATCH('CF Values LookUp'!FP$4 &amp; 'CF Values LookUp'!$D17, 'Custom Field Tbl'!$Q$5:$Q$1053 &amp; 'Custom Field Tbl'!$S$5:$S$1053, 0)) ), "",
INDEX('Custom Field Tbl'!$R$5:$R$1053, MATCH('CF Values LookUp'!FP$4 &amp; 'CF Values LookUp'!$D17, 'Custom Field Tbl'!$Q$5:$Q$1053 &amp; 'Custom Field Tbl'!$S$5:$S$1053, 0)) )</f>
        <v/>
      </c>
      <c r="FQ17" t="str" cm="1">
        <f t="array" ref="FQ17">IF(ISNA(INDEX('Custom Field Tbl'!$R$5:$R$1053, MATCH('CF Values LookUp'!FQ$4 &amp; 'CF Values LookUp'!$D17, 'Custom Field Tbl'!$Q$5:$Q$1053 &amp; 'Custom Field Tbl'!$S$5:$S$1053, 0)) ), "",
INDEX('Custom Field Tbl'!$R$5:$R$1053, MATCH('CF Values LookUp'!FQ$4 &amp; 'CF Values LookUp'!$D17, 'Custom Field Tbl'!$Q$5:$Q$1053 &amp; 'Custom Field Tbl'!$S$5:$S$1053, 0)) )</f>
        <v/>
      </c>
      <c r="FR17" t="str" cm="1">
        <f t="array" ref="FR17">IF(ISNA(INDEX('Custom Field Tbl'!$R$5:$R$1053, MATCH('CF Values LookUp'!FR$4 &amp; 'CF Values LookUp'!$D17, 'Custom Field Tbl'!$Q$5:$Q$1053 &amp; 'Custom Field Tbl'!$S$5:$S$1053, 0)) ), "",
INDEX('Custom Field Tbl'!$R$5:$R$1053, MATCH('CF Values LookUp'!FR$4 &amp; 'CF Values LookUp'!$D17, 'Custom Field Tbl'!$Q$5:$Q$1053 &amp; 'Custom Field Tbl'!$S$5:$S$1053, 0)) )</f>
        <v/>
      </c>
      <c r="FS17" t="str" cm="1">
        <f t="array" ref="FS17">IF(ISNA(INDEX('Custom Field Tbl'!$R$5:$R$1053, MATCH('CF Values LookUp'!FS$4 &amp; 'CF Values LookUp'!$D17, 'Custom Field Tbl'!$Q$5:$Q$1053 &amp; 'Custom Field Tbl'!$S$5:$S$1053, 0)) ), "",
INDEX('Custom Field Tbl'!$R$5:$R$1053, MATCH('CF Values LookUp'!FS$4 &amp; 'CF Values LookUp'!$D17, 'Custom Field Tbl'!$Q$5:$Q$1053 &amp; 'Custom Field Tbl'!$S$5:$S$1053, 0)) )</f>
        <v/>
      </c>
      <c r="FT17" t="str" cm="1">
        <f t="array" ref="FT17">IF(ISNA(INDEX('Custom Field Tbl'!$R$5:$R$1053, MATCH('CF Values LookUp'!FT$4 &amp; 'CF Values LookUp'!$D17, 'Custom Field Tbl'!$Q$5:$Q$1053 &amp; 'Custom Field Tbl'!$S$5:$S$1053, 0)) ), "",
INDEX('Custom Field Tbl'!$R$5:$R$1053, MATCH('CF Values LookUp'!FT$4 &amp; 'CF Values LookUp'!$D17, 'Custom Field Tbl'!$Q$5:$Q$1053 &amp; 'Custom Field Tbl'!$S$5:$S$1053, 0)) )</f>
        <v/>
      </c>
      <c r="FU17" t="str" cm="1">
        <f t="array" ref="FU17">IF(ISNA(INDEX('Custom Field Tbl'!$R$5:$R$1053, MATCH('CF Values LookUp'!FU$4 &amp; 'CF Values LookUp'!$D17, 'Custom Field Tbl'!$Q$5:$Q$1053 &amp; 'Custom Field Tbl'!$S$5:$S$1053, 0)) ), "",
INDEX('Custom Field Tbl'!$R$5:$R$1053, MATCH('CF Values LookUp'!FU$4 &amp; 'CF Values LookUp'!$D17, 'Custom Field Tbl'!$Q$5:$Q$1053 &amp; 'Custom Field Tbl'!$S$5:$S$1053, 0)) )</f>
        <v/>
      </c>
      <c r="FV17" t="str" cm="1">
        <f t="array" ref="FV17">IF(ISNA(INDEX('Custom Field Tbl'!$R$5:$R$1053, MATCH('CF Values LookUp'!FV$4 &amp; 'CF Values LookUp'!$D17, 'Custom Field Tbl'!$Q$5:$Q$1053 &amp; 'Custom Field Tbl'!$S$5:$S$1053, 0)) ), "",
INDEX('Custom Field Tbl'!$R$5:$R$1053, MATCH('CF Values LookUp'!FV$4 &amp; 'CF Values LookUp'!$D17, 'Custom Field Tbl'!$Q$5:$Q$1053 &amp; 'Custom Field Tbl'!$S$5:$S$1053, 0)) )</f>
        <v/>
      </c>
      <c r="FW17" t="str" cm="1">
        <f t="array" ref="FW17">IF(ISNA(INDEX('Custom Field Tbl'!$R$5:$R$1053, MATCH('CF Values LookUp'!FW$4 &amp; 'CF Values LookUp'!$D17, 'Custom Field Tbl'!$Q$5:$Q$1053 &amp; 'Custom Field Tbl'!$S$5:$S$1053, 0)) ), "",
INDEX('Custom Field Tbl'!$R$5:$R$1053, MATCH('CF Values LookUp'!FW$4 &amp; 'CF Values LookUp'!$D17, 'Custom Field Tbl'!$Q$5:$Q$1053 &amp; 'Custom Field Tbl'!$S$5:$S$1053, 0)) )</f>
        <v/>
      </c>
      <c r="FX17" t="str" cm="1">
        <f t="array" ref="FX17">IF(ISNA(INDEX('Custom Field Tbl'!$R$5:$R$1053, MATCH('CF Values LookUp'!FX$4 &amp; 'CF Values LookUp'!$D17, 'Custom Field Tbl'!$Q$5:$Q$1053 &amp; 'Custom Field Tbl'!$S$5:$S$1053, 0)) ), "",
INDEX('Custom Field Tbl'!$R$5:$R$1053, MATCH('CF Values LookUp'!FX$4 &amp; 'CF Values LookUp'!$D17, 'Custom Field Tbl'!$Q$5:$Q$1053 &amp; 'Custom Field Tbl'!$S$5:$S$1053, 0)) )</f>
        <v/>
      </c>
      <c r="FY17" t="str" cm="1">
        <f t="array" ref="FY17">IF(ISNA(INDEX('Custom Field Tbl'!$R$5:$R$1053, MATCH('CF Values LookUp'!FY$4 &amp; 'CF Values LookUp'!$D17, 'Custom Field Tbl'!$Q$5:$Q$1053 &amp; 'Custom Field Tbl'!$S$5:$S$1053, 0)) ), "",
INDEX('Custom Field Tbl'!$R$5:$R$1053, MATCH('CF Values LookUp'!FY$4 &amp; 'CF Values LookUp'!$D17, 'Custom Field Tbl'!$Q$5:$Q$1053 &amp; 'Custom Field Tbl'!$S$5:$S$1053, 0)) )</f>
        <v/>
      </c>
      <c r="FZ17" t="str" cm="1">
        <f t="array" ref="FZ17">IF(ISNA(INDEX('Custom Field Tbl'!$R$5:$R$1053, MATCH('CF Values LookUp'!FZ$4 &amp; 'CF Values LookUp'!$D17, 'Custom Field Tbl'!$Q$5:$Q$1053 &amp; 'Custom Field Tbl'!$S$5:$S$1053, 0)) ), "",
INDEX('Custom Field Tbl'!$R$5:$R$1053, MATCH('CF Values LookUp'!FZ$4 &amp; 'CF Values LookUp'!$D17, 'Custom Field Tbl'!$Q$5:$Q$1053 &amp; 'Custom Field Tbl'!$S$5:$S$1053, 0)) )</f>
        <v/>
      </c>
      <c r="GA17" t="str" cm="1">
        <f t="array" ref="GA17">IF(ISNA(INDEX('Custom Field Tbl'!$R$5:$R$1053, MATCH('CF Values LookUp'!GA$4 &amp; 'CF Values LookUp'!$D17, 'Custom Field Tbl'!$Q$5:$Q$1053 &amp; 'Custom Field Tbl'!$S$5:$S$1053, 0)) ), "",
INDEX('Custom Field Tbl'!$R$5:$R$1053, MATCH('CF Values LookUp'!GA$4 &amp; 'CF Values LookUp'!$D17, 'Custom Field Tbl'!$Q$5:$Q$1053 &amp; 'Custom Field Tbl'!$S$5:$S$1053, 0)) )</f>
        <v/>
      </c>
      <c r="GB17" t="str" cm="1">
        <f t="array" ref="GB17">IF(ISNA(INDEX('Custom Field Tbl'!$R$5:$R$1053, MATCH('CF Values LookUp'!GB$4 &amp; 'CF Values LookUp'!$D17, 'Custom Field Tbl'!$Q$5:$Q$1053 &amp; 'Custom Field Tbl'!$S$5:$S$1053, 0)) ), "",
INDEX('Custom Field Tbl'!$R$5:$R$1053, MATCH('CF Values LookUp'!GB$4 &amp; 'CF Values LookUp'!$D17, 'Custom Field Tbl'!$Q$5:$Q$1053 &amp; 'Custom Field Tbl'!$S$5:$S$1053, 0)) )</f>
        <v/>
      </c>
      <c r="GC17" t="str" cm="1">
        <f t="array" ref="GC17">IF(ISNA(INDEX('Custom Field Tbl'!$R$5:$R$1053, MATCH('CF Values LookUp'!GC$4 &amp; 'CF Values LookUp'!$D17, 'Custom Field Tbl'!$Q$5:$Q$1053 &amp; 'Custom Field Tbl'!$S$5:$S$1053, 0)) ), "",
INDEX('Custom Field Tbl'!$R$5:$R$1053, MATCH('CF Values LookUp'!GC$4 &amp; 'CF Values LookUp'!$D17, 'Custom Field Tbl'!$Q$5:$Q$1053 &amp; 'Custom Field Tbl'!$S$5:$S$1053, 0)) )</f>
        <v/>
      </c>
      <c r="GD17" t="str" cm="1">
        <f t="array" ref="GD17">IF(ISNA(INDEX('Custom Field Tbl'!$R$5:$R$1053, MATCH('CF Values LookUp'!GD$4 &amp; 'CF Values LookUp'!$D17, 'Custom Field Tbl'!$Q$5:$Q$1053 &amp; 'Custom Field Tbl'!$S$5:$S$1053, 0)) ), "",
INDEX('Custom Field Tbl'!$R$5:$R$1053, MATCH('CF Values LookUp'!GD$4 &amp; 'CF Values LookUp'!$D17, 'Custom Field Tbl'!$Q$5:$Q$1053 &amp; 'Custom Field Tbl'!$S$5:$S$1053, 0)) )</f>
        <v/>
      </c>
      <c r="GE17" t="str" cm="1">
        <f t="array" ref="GE17">IF(ISNA(INDEX('Custom Field Tbl'!$R$5:$R$1053, MATCH('CF Values LookUp'!GE$4 &amp; 'CF Values LookUp'!$D17, 'Custom Field Tbl'!$Q$5:$Q$1053 &amp; 'Custom Field Tbl'!$S$5:$S$1053, 0)) ), "",
INDEX('Custom Field Tbl'!$R$5:$R$1053, MATCH('CF Values LookUp'!GE$4 &amp; 'CF Values LookUp'!$D17, 'Custom Field Tbl'!$Q$5:$Q$1053 &amp; 'Custom Field Tbl'!$S$5:$S$1053, 0)) )</f>
        <v/>
      </c>
      <c r="GF17" t="str" cm="1">
        <f t="array" ref="GF17">IF(ISNA(INDEX('Custom Field Tbl'!$R$5:$R$1053, MATCH('CF Values LookUp'!GF$4 &amp; 'CF Values LookUp'!$D17, 'Custom Field Tbl'!$Q$5:$Q$1053 &amp; 'Custom Field Tbl'!$S$5:$S$1053, 0)) ), "",
INDEX('Custom Field Tbl'!$R$5:$R$1053, MATCH('CF Values LookUp'!GF$4 &amp; 'CF Values LookUp'!$D17, 'Custom Field Tbl'!$Q$5:$Q$1053 &amp; 'Custom Field Tbl'!$S$5:$S$1053, 0)) )</f>
        <v/>
      </c>
      <c r="GG17" t="str" cm="1">
        <f t="array" ref="GG17">IF(ISNA(INDEX('Custom Field Tbl'!$R$5:$R$1053, MATCH('CF Values LookUp'!GG$4 &amp; 'CF Values LookUp'!$D17, 'Custom Field Tbl'!$Q$5:$Q$1053 &amp; 'Custom Field Tbl'!$S$5:$S$1053, 0)) ), "",
INDEX('Custom Field Tbl'!$R$5:$R$1053, MATCH('CF Values LookUp'!GG$4 &amp; 'CF Values LookUp'!$D17, 'Custom Field Tbl'!$Q$5:$Q$1053 &amp; 'Custom Field Tbl'!$S$5:$S$1053, 0)) )</f>
        <v/>
      </c>
      <c r="GH17" t="str" cm="1">
        <f t="array" ref="GH17">IF(ISNA(INDEX('Custom Field Tbl'!$R$5:$R$1053, MATCH('CF Values LookUp'!GH$4 &amp; 'CF Values LookUp'!$D17, 'Custom Field Tbl'!$Q$5:$Q$1053 &amp; 'Custom Field Tbl'!$S$5:$S$1053, 0)) ), "",
INDEX('Custom Field Tbl'!$R$5:$R$1053, MATCH('CF Values LookUp'!GH$4 &amp; 'CF Values LookUp'!$D17, 'Custom Field Tbl'!$Q$5:$Q$1053 &amp; 'Custom Field Tbl'!$S$5:$S$1053, 0)) )</f>
        <v/>
      </c>
      <c r="GI17" t="str" cm="1">
        <f t="array" ref="GI17">IF(ISNA(INDEX('Custom Field Tbl'!$R$5:$R$1053, MATCH('CF Values LookUp'!GI$4 &amp; 'CF Values LookUp'!$D17, 'Custom Field Tbl'!$Q$5:$Q$1053 &amp; 'Custom Field Tbl'!$S$5:$S$1053, 0)) ), "",
INDEX('Custom Field Tbl'!$R$5:$R$1053, MATCH('CF Values LookUp'!GI$4 &amp; 'CF Values LookUp'!$D17, 'Custom Field Tbl'!$Q$5:$Q$1053 &amp; 'Custom Field Tbl'!$S$5:$S$1053, 0)) )</f>
        <v/>
      </c>
      <c r="GJ17" t="str" cm="1">
        <f t="array" ref="GJ17">IF(ISNA(INDEX('Custom Field Tbl'!$R$5:$R$1053, MATCH('CF Values LookUp'!GJ$4 &amp; 'CF Values LookUp'!$D17, 'Custom Field Tbl'!$Q$5:$Q$1053 &amp; 'Custom Field Tbl'!$S$5:$S$1053, 0)) ), "",
INDEX('Custom Field Tbl'!$R$5:$R$1053, MATCH('CF Values LookUp'!GJ$4 &amp; 'CF Values LookUp'!$D17, 'Custom Field Tbl'!$Q$5:$Q$1053 &amp; 'Custom Field Tbl'!$S$5:$S$1053, 0)) )</f>
        <v/>
      </c>
      <c r="GK17" t="str" cm="1">
        <f t="array" ref="GK17">IF(ISNA(INDEX('Custom Field Tbl'!$R$5:$R$1053, MATCH('CF Values LookUp'!GK$4 &amp; 'CF Values LookUp'!$D17, 'Custom Field Tbl'!$Q$5:$Q$1053 &amp; 'Custom Field Tbl'!$S$5:$S$1053, 0)) ), "",
INDEX('Custom Field Tbl'!$R$5:$R$1053, MATCH('CF Values LookUp'!GK$4 &amp; 'CF Values LookUp'!$D17, 'Custom Field Tbl'!$Q$5:$Q$1053 &amp; 'Custom Field Tbl'!$S$5:$S$1053, 0)) )</f>
        <v/>
      </c>
      <c r="GL17" t="str" cm="1">
        <f t="array" ref="GL17">IF(ISNA(INDEX('Custom Field Tbl'!$R$5:$R$1053, MATCH('CF Values LookUp'!GL$4 &amp; 'CF Values LookUp'!$D17, 'Custom Field Tbl'!$Q$5:$Q$1053 &amp; 'Custom Field Tbl'!$S$5:$S$1053, 0)) ), "",
INDEX('Custom Field Tbl'!$R$5:$R$1053, MATCH('CF Values LookUp'!GL$4 &amp; 'CF Values LookUp'!$D17, 'Custom Field Tbl'!$Q$5:$Q$1053 &amp; 'Custom Field Tbl'!$S$5:$S$1053, 0)) )</f>
        <v/>
      </c>
      <c r="GM17" t="str" cm="1">
        <f t="array" ref="GM17">IF(ISNA(INDEX('Custom Field Tbl'!$R$5:$R$1053, MATCH('CF Values LookUp'!GM$4 &amp; 'CF Values LookUp'!$D17, 'Custom Field Tbl'!$Q$5:$Q$1053 &amp; 'Custom Field Tbl'!$S$5:$S$1053, 0)) ), "",
INDEX('Custom Field Tbl'!$R$5:$R$1053, MATCH('CF Values LookUp'!GM$4 &amp; 'CF Values LookUp'!$D17, 'Custom Field Tbl'!$Q$5:$Q$1053 &amp; 'Custom Field Tbl'!$S$5:$S$1053, 0)) )</f>
        <v/>
      </c>
      <c r="GN17" t="str" cm="1">
        <f t="array" ref="GN17">IF(ISNA(INDEX('Custom Field Tbl'!$R$5:$R$1053, MATCH('CF Values LookUp'!GN$4 &amp; 'CF Values LookUp'!$D17, 'Custom Field Tbl'!$Q$5:$Q$1053 &amp; 'Custom Field Tbl'!$S$5:$S$1053, 0)) ), "",
INDEX('Custom Field Tbl'!$R$5:$R$1053, MATCH('CF Values LookUp'!GN$4 &amp; 'CF Values LookUp'!$D17, 'Custom Field Tbl'!$Q$5:$Q$1053 &amp; 'Custom Field Tbl'!$S$5:$S$1053, 0)) )</f>
        <v/>
      </c>
      <c r="GO17" t="str" cm="1">
        <f t="array" ref="GO17">IF(ISNA(INDEX('Custom Field Tbl'!$R$5:$R$1053, MATCH('CF Values LookUp'!GO$4 &amp; 'CF Values LookUp'!$D17, 'Custom Field Tbl'!$Q$5:$Q$1053 &amp; 'Custom Field Tbl'!$S$5:$S$1053, 0)) ), "",
INDEX('Custom Field Tbl'!$R$5:$R$1053, MATCH('CF Values LookUp'!GO$4 &amp; 'CF Values LookUp'!$D17, 'Custom Field Tbl'!$Q$5:$Q$1053 &amp; 'Custom Field Tbl'!$S$5:$S$1053, 0)) )</f>
        <v/>
      </c>
      <c r="GP17" t="str" cm="1">
        <f t="array" ref="GP17">IF(ISNA(INDEX('Custom Field Tbl'!$R$5:$R$1053, MATCH('CF Values LookUp'!GP$4 &amp; 'CF Values LookUp'!$D17, 'Custom Field Tbl'!$Q$5:$Q$1053 &amp; 'Custom Field Tbl'!$S$5:$S$1053, 0)) ), "",
INDEX('Custom Field Tbl'!$R$5:$R$1053, MATCH('CF Values LookUp'!GP$4 &amp; 'CF Values LookUp'!$D17, 'Custom Field Tbl'!$Q$5:$Q$1053 &amp; 'Custom Field Tbl'!$S$5:$S$1053, 0)) )</f>
        <v/>
      </c>
      <c r="GQ17" t="str" cm="1">
        <f t="array" ref="GQ17">IF(ISNA(INDEX('Custom Field Tbl'!$R$5:$R$1053, MATCH('CF Values LookUp'!GQ$4 &amp; 'CF Values LookUp'!$D17, 'Custom Field Tbl'!$Q$5:$Q$1053 &amp; 'Custom Field Tbl'!$S$5:$S$1053, 0)) ), "",
INDEX('Custom Field Tbl'!$R$5:$R$1053, MATCH('CF Values LookUp'!GQ$4 &amp; 'CF Values LookUp'!$D17, 'Custom Field Tbl'!$Q$5:$Q$1053 &amp; 'Custom Field Tbl'!$S$5:$S$1053, 0)) )</f>
        <v/>
      </c>
      <c r="GR17" t="str" cm="1">
        <f t="array" ref="GR17">IF(ISNA(INDEX('Custom Field Tbl'!$R$5:$R$1053, MATCH('CF Values LookUp'!GR$4 &amp; 'CF Values LookUp'!$D17, 'Custom Field Tbl'!$Q$5:$Q$1053 &amp; 'Custom Field Tbl'!$S$5:$S$1053, 0)) ), "",
INDEX('Custom Field Tbl'!$R$5:$R$1053, MATCH('CF Values LookUp'!GR$4 &amp; 'CF Values LookUp'!$D17, 'Custom Field Tbl'!$Q$5:$Q$1053 &amp; 'Custom Field Tbl'!$S$5:$S$1053, 0)) )</f>
        <v/>
      </c>
      <c r="GS17" t="str" cm="1">
        <f t="array" ref="GS17">IF(ISNA(INDEX('Custom Field Tbl'!$R$5:$R$1053, MATCH('CF Values LookUp'!GS$4 &amp; 'CF Values LookUp'!$D17, 'Custom Field Tbl'!$Q$5:$Q$1053 &amp; 'Custom Field Tbl'!$S$5:$S$1053, 0)) ), "",
INDEX('Custom Field Tbl'!$R$5:$R$1053, MATCH('CF Values LookUp'!GS$4 &amp; 'CF Values LookUp'!$D17, 'Custom Field Tbl'!$Q$5:$Q$1053 &amp; 'Custom Field Tbl'!$S$5:$S$1053, 0)) )</f>
        <v/>
      </c>
      <c r="GT17" t="str" cm="1">
        <f t="array" ref="GT17">IF(ISNA(INDEX('Custom Field Tbl'!$R$5:$R$1053, MATCH('CF Values LookUp'!GT$4 &amp; 'CF Values LookUp'!$D17, 'Custom Field Tbl'!$Q$5:$Q$1053 &amp; 'Custom Field Tbl'!$S$5:$S$1053, 0)) ), "",
INDEX('Custom Field Tbl'!$R$5:$R$1053, MATCH('CF Values LookUp'!GT$4 &amp; 'CF Values LookUp'!$D17, 'Custom Field Tbl'!$Q$5:$Q$1053 &amp; 'Custom Field Tbl'!$S$5:$S$1053, 0)) )</f>
        <v/>
      </c>
      <c r="GU17" t="str" cm="1">
        <f t="array" ref="GU17">IF(ISNA(INDEX('Custom Field Tbl'!$R$5:$R$1053, MATCH('CF Values LookUp'!GU$4 &amp; 'CF Values LookUp'!$D17, 'Custom Field Tbl'!$Q$5:$Q$1053 &amp; 'Custom Field Tbl'!$S$5:$S$1053, 0)) ), "",
INDEX('Custom Field Tbl'!$R$5:$R$1053, MATCH('CF Values LookUp'!GU$4 &amp; 'CF Values LookUp'!$D17, 'Custom Field Tbl'!$Q$5:$Q$1053 &amp; 'Custom Field Tbl'!$S$5:$S$1053, 0)) )</f>
        <v/>
      </c>
      <c r="GV17" t="str" cm="1">
        <f t="array" ref="GV17">IF(ISNA(INDEX('Custom Field Tbl'!$R$5:$R$1053, MATCH('CF Values LookUp'!GV$4 &amp; 'CF Values LookUp'!$D17, 'Custom Field Tbl'!$Q$5:$Q$1053 &amp; 'Custom Field Tbl'!$S$5:$S$1053, 0)) ), "",
INDEX('Custom Field Tbl'!$R$5:$R$1053, MATCH('CF Values LookUp'!GV$4 &amp; 'CF Values LookUp'!$D17, 'Custom Field Tbl'!$Q$5:$Q$1053 &amp; 'Custom Field Tbl'!$S$5:$S$1053, 0)) )</f>
        <v>Vertical Inline</v>
      </c>
      <c r="GW17" t="str" cm="1">
        <f t="array" ref="GW17">IF(ISNA(INDEX('Custom Field Tbl'!$R$5:$R$1053, MATCH('CF Values LookUp'!GW$4 &amp; 'CF Values LookUp'!$D17, 'Custom Field Tbl'!$Q$5:$Q$1053 &amp; 'Custom Field Tbl'!$S$5:$S$1053, 0)) ), "",
INDEX('Custom Field Tbl'!$R$5:$R$1053, MATCH('CF Values LookUp'!GW$4 &amp; 'CF Values LookUp'!$D17, 'Custom Field Tbl'!$Q$5:$Q$1053 &amp; 'Custom Field Tbl'!$S$5:$S$1053, 0)) )</f>
        <v/>
      </c>
      <c r="GX17" t="str" cm="1">
        <f t="array" ref="GX17">IF(ISNA(INDEX('Custom Field Tbl'!$R$5:$R$1053, MATCH('CF Values LookUp'!GX$4 &amp; 'CF Values LookUp'!$D17, 'Custom Field Tbl'!$Q$5:$Q$1053 &amp; 'Custom Field Tbl'!$S$5:$S$1053, 0)) ), "",
INDEX('Custom Field Tbl'!$R$5:$R$1053, MATCH('CF Values LookUp'!GX$4 &amp; 'CF Values LookUp'!$D17, 'Custom Field Tbl'!$Q$5:$Q$1053 &amp; 'Custom Field Tbl'!$S$5:$S$1053, 0)) )</f>
        <v/>
      </c>
      <c r="GY17" t="str" cm="1">
        <f t="array" ref="GY17">IF(ISNA(INDEX('Custom Field Tbl'!$R$5:$R$1053, MATCH('CF Values LookUp'!GY$4 &amp; 'CF Values LookUp'!$D17, 'Custom Field Tbl'!$Q$5:$Q$1053 &amp; 'Custom Field Tbl'!$S$5:$S$1053, 0)) ), "",
INDEX('Custom Field Tbl'!$R$5:$R$1053, MATCH('CF Values LookUp'!GY$4 &amp; 'CF Values LookUp'!$D17, 'Custom Field Tbl'!$Q$5:$Q$1053 &amp; 'Custom Field Tbl'!$S$5:$S$1053, 0)) )</f>
        <v/>
      </c>
      <c r="GZ17" t="str" cm="1">
        <f t="array" ref="GZ17">IF(ISNA(INDEX('Custom Field Tbl'!$R$5:$R$1053, MATCH('CF Values LookUp'!GZ$4 &amp; 'CF Values LookUp'!$D17, 'Custom Field Tbl'!$Q$5:$Q$1053 &amp; 'Custom Field Tbl'!$S$5:$S$1053, 0)) ), "",
INDEX('Custom Field Tbl'!$R$5:$R$1053, MATCH('CF Values LookUp'!GZ$4 &amp; 'CF Values LookUp'!$D17, 'Custom Field Tbl'!$Q$5:$Q$1053 &amp; 'Custom Field Tbl'!$S$5:$S$1053, 0)) )</f>
        <v/>
      </c>
      <c r="HA17" t="str" cm="1">
        <f t="array" ref="HA17">IF(ISNA(INDEX('Custom Field Tbl'!$R$5:$R$1053, MATCH('CF Values LookUp'!HA$4 &amp; 'CF Values LookUp'!$D17, 'Custom Field Tbl'!$Q$5:$Q$1053 &amp; 'Custom Field Tbl'!$S$5:$S$1053, 0)) ), "",
INDEX('Custom Field Tbl'!$R$5:$R$1053, MATCH('CF Values LookUp'!HA$4 &amp; 'CF Values LookUp'!$D17, 'Custom Field Tbl'!$Q$5:$Q$1053 &amp; 'Custom Field Tbl'!$S$5:$S$1053, 0)) )</f>
        <v/>
      </c>
      <c r="HB17" t="str" cm="1">
        <f t="array" ref="HB17">IF(ISNA(INDEX('Custom Field Tbl'!$R$5:$R$1053, MATCH('CF Values LookUp'!HB$4 &amp; 'CF Values LookUp'!$D17, 'Custom Field Tbl'!$Q$5:$Q$1053 &amp; 'Custom Field Tbl'!$S$5:$S$1053, 0)) ), "",
INDEX('Custom Field Tbl'!$R$5:$R$1053, MATCH('CF Values LookUp'!HB$4 &amp; 'CF Values LookUp'!$D17, 'Custom Field Tbl'!$Q$5:$Q$1053 &amp; 'Custom Field Tbl'!$S$5:$S$1053, 0)) )</f>
        <v/>
      </c>
      <c r="HC17" t="str" cm="1">
        <f t="array" ref="HC17">IF(ISNA(INDEX('Custom Field Tbl'!$R$5:$R$1053, MATCH('CF Values LookUp'!HC$4 &amp; 'CF Values LookUp'!$D17, 'Custom Field Tbl'!$Q$5:$Q$1053 &amp; 'Custom Field Tbl'!$S$5:$S$1053, 0)) ), "",
INDEX('Custom Field Tbl'!$R$5:$R$1053, MATCH('CF Values LookUp'!HC$4 &amp; 'CF Values LookUp'!$D17, 'Custom Field Tbl'!$Q$5:$Q$1053 &amp; 'Custom Field Tbl'!$S$5:$S$1053, 0)) )</f>
        <v/>
      </c>
      <c r="HD17" t="str" cm="1">
        <f t="array" ref="HD17">IF(ISNA(INDEX('Custom Field Tbl'!$R$5:$R$1053, MATCH('CF Values LookUp'!HD$4 &amp; 'CF Values LookUp'!$D17, 'Custom Field Tbl'!$Q$5:$Q$1053 &amp; 'Custom Field Tbl'!$S$5:$S$1053, 0)) ), "",
INDEX('Custom Field Tbl'!$R$5:$R$1053, MATCH('CF Values LookUp'!HD$4 &amp; 'CF Values LookUp'!$D17, 'Custom Field Tbl'!$Q$5:$Q$1053 &amp; 'Custom Field Tbl'!$S$5:$S$1053, 0)) )</f>
        <v/>
      </c>
      <c r="HE17" t="str" cm="1">
        <f t="array" ref="HE17">IF(ISNA(INDEX('Custom Field Tbl'!$R$5:$R$1053, MATCH('CF Values LookUp'!HE$4 &amp; 'CF Values LookUp'!$D17, 'Custom Field Tbl'!$Q$5:$Q$1053 &amp; 'Custom Field Tbl'!$S$5:$S$1053, 0)) ), "",
INDEX('Custom Field Tbl'!$R$5:$R$1053, MATCH('CF Values LookUp'!HE$4 &amp; 'CF Values LookUp'!$D17, 'Custom Field Tbl'!$Q$5:$Q$1053 &amp; 'Custom Field Tbl'!$S$5:$S$1053, 0)) )</f>
        <v/>
      </c>
      <c r="HF17" t="str" cm="1">
        <f t="array" ref="HF17">IF(ISNA(INDEX('Custom Field Tbl'!$R$5:$R$1053, MATCH('CF Values LookUp'!HF$4 &amp; 'CF Values LookUp'!$D17, 'Custom Field Tbl'!$Q$5:$Q$1053 &amp; 'Custom Field Tbl'!$S$5:$S$1053, 0)) ), "",
INDEX('Custom Field Tbl'!$R$5:$R$1053, MATCH('CF Values LookUp'!HF$4 &amp; 'CF Values LookUp'!$D17, 'Custom Field Tbl'!$Q$5:$Q$1053 &amp; 'Custom Field Tbl'!$S$5:$S$1053, 0)) )</f>
        <v/>
      </c>
      <c r="HG17" t="str" cm="1">
        <f t="array" ref="HG17">IF(ISNA(INDEX('Custom Field Tbl'!$R$5:$R$1053, MATCH('CF Values LookUp'!HG$4 &amp; 'CF Values LookUp'!$D17, 'Custom Field Tbl'!$Q$5:$Q$1053 &amp; 'Custom Field Tbl'!$S$5:$S$1053, 0)) ), "",
INDEX('Custom Field Tbl'!$R$5:$R$1053, MATCH('CF Values LookUp'!HG$4 &amp; 'CF Values LookUp'!$D17, 'Custom Field Tbl'!$Q$5:$Q$1053 &amp; 'Custom Field Tbl'!$S$5:$S$1053, 0)) )</f>
        <v/>
      </c>
      <c r="HH17" t="str" cm="1">
        <f t="array" ref="HH17">IF(ISNA(INDEX('Custom Field Tbl'!$R$5:$R$1053, MATCH('CF Values LookUp'!HH$4 &amp; 'CF Values LookUp'!$D17, 'Custom Field Tbl'!$Q$5:$Q$1053 &amp; 'Custom Field Tbl'!$S$5:$S$1053, 0)) ), "",
INDEX('Custom Field Tbl'!$R$5:$R$1053, MATCH('CF Values LookUp'!HH$4 &amp; 'CF Values LookUp'!$D17, 'Custom Field Tbl'!$Q$5:$Q$1053 &amp; 'Custom Field Tbl'!$S$5:$S$1053, 0)) )</f>
        <v/>
      </c>
      <c r="HI17" t="str" cm="1">
        <f t="array" ref="HI17">IF(ISNA(INDEX('Custom Field Tbl'!$R$5:$R$1053, MATCH('CF Values LookUp'!HI$4 &amp; 'CF Values LookUp'!$D17, 'Custom Field Tbl'!$Q$5:$Q$1053 &amp; 'Custom Field Tbl'!$S$5:$S$1053, 0)) ), "",
INDEX('Custom Field Tbl'!$R$5:$R$1053, MATCH('CF Values LookUp'!HI$4 &amp; 'CF Values LookUp'!$D17, 'Custom Field Tbl'!$Q$5:$Q$1053 &amp; 'Custom Field Tbl'!$S$5:$S$1053, 0)) )</f>
        <v/>
      </c>
      <c r="HJ17" t="str" cm="1">
        <f t="array" ref="HJ17">IF(ISNA(INDEX('Custom Field Tbl'!$R$5:$R$1053, MATCH('CF Values LookUp'!HJ$4 &amp; 'CF Values LookUp'!$D17, 'Custom Field Tbl'!$Q$5:$Q$1053 &amp; 'Custom Field Tbl'!$S$5:$S$1053, 0)) ), "",
INDEX('Custom Field Tbl'!$R$5:$R$1053, MATCH('CF Values LookUp'!HJ$4 &amp; 'CF Values LookUp'!$D17, 'Custom Field Tbl'!$Q$5:$Q$1053 &amp; 'Custom Field Tbl'!$S$5:$S$1053, 0)) )</f>
        <v/>
      </c>
      <c r="HK17" t="str" cm="1">
        <f t="array" ref="HK17">IF(ISNA(INDEX('Custom Field Tbl'!$R$5:$R$1053, MATCH('CF Values LookUp'!HK$4 &amp; 'CF Values LookUp'!$D17, 'Custom Field Tbl'!$Q$5:$Q$1053 &amp; 'Custom Field Tbl'!$S$5:$S$1053, 0)) ), "",
INDEX('Custom Field Tbl'!$R$5:$R$1053, MATCH('CF Values LookUp'!HK$4 &amp; 'CF Values LookUp'!$D17, 'Custom Field Tbl'!$Q$5:$Q$1053 &amp; 'Custom Field Tbl'!$S$5:$S$1053, 0)) )</f>
        <v/>
      </c>
      <c r="HL17" t="str" cm="1">
        <f t="array" ref="HL17">IF(ISNA(INDEX('Custom Field Tbl'!$R$5:$R$1053, MATCH('CF Values LookUp'!HL$4 &amp; 'CF Values LookUp'!$D17, 'Custom Field Tbl'!$Q$5:$Q$1053 &amp; 'Custom Field Tbl'!$S$5:$S$1053, 0)) ), "",
INDEX('Custom Field Tbl'!$R$5:$R$1053, MATCH('CF Values LookUp'!HL$4 &amp; 'CF Values LookUp'!$D17, 'Custom Field Tbl'!$Q$5:$Q$1053 &amp; 'Custom Field Tbl'!$S$5:$S$1053, 0)) )</f>
        <v/>
      </c>
      <c r="HM17" t="str" cm="1">
        <f t="array" ref="HM17">IF(ISNA(INDEX('Custom Field Tbl'!$R$5:$R$1053, MATCH('CF Values LookUp'!HM$4 &amp; 'CF Values LookUp'!$D17, 'Custom Field Tbl'!$Q$5:$Q$1053 &amp; 'Custom Field Tbl'!$S$5:$S$1053, 0)) ), "",
INDEX('Custom Field Tbl'!$R$5:$R$1053, MATCH('CF Values LookUp'!HM$4 &amp; 'CF Values LookUp'!$D17, 'Custom Field Tbl'!$Q$5:$Q$1053 &amp; 'Custom Field Tbl'!$S$5:$S$1053, 0)) )</f>
        <v/>
      </c>
      <c r="HN17" t="str" cm="1">
        <f t="array" ref="HN17">IF(ISNA(INDEX('Custom Field Tbl'!$R$5:$R$1053, MATCH('CF Values LookUp'!HN$4 &amp; 'CF Values LookUp'!$D17, 'Custom Field Tbl'!$Q$5:$Q$1053 &amp; 'Custom Field Tbl'!$S$5:$S$1053, 0)) ), "",
INDEX('Custom Field Tbl'!$R$5:$R$1053, MATCH('CF Values LookUp'!HN$4 &amp; 'CF Values LookUp'!$D17, 'Custom Field Tbl'!$Q$5:$Q$1053 &amp; 'Custom Field Tbl'!$S$5:$S$1053, 0)) )</f>
        <v/>
      </c>
      <c r="HO17" t="str" cm="1">
        <f t="array" ref="HO17">IF(ISNA(INDEX('Custom Field Tbl'!$R$5:$R$1053, MATCH('CF Values LookUp'!HO$4 &amp; 'CF Values LookUp'!$D17, 'Custom Field Tbl'!$Q$5:$Q$1053 &amp; 'Custom Field Tbl'!$S$5:$S$1053, 0)) ), "",
INDEX('Custom Field Tbl'!$R$5:$R$1053, MATCH('CF Values LookUp'!HO$4 &amp; 'CF Values LookUp'!$D17, 'Custom Field Tbl'!$Q$5:$Q$1053 &amp; 'Custom Field Tbl'!$S$5:$S$1053, 0)) )</f>
        <v/>
      </c>
      <c r="HP17" t="str" cm="1">
        <f t="array" ref="HP17">IF(ISNA(INDEX('Custom Field Tbl'!$R$5:$R$1053, MATCH('CF Values LookUp'!HP$4 &amp; 'CF Values LookUp'!$D17, 'Custom Field Tbl'!$Q$5:$Q$1053 &amp; 'Custom Field Tbl'!$S$5:$S$1053, 0)) ), "",
INDEX('Custom Field Tbl'!$R$5:$R$1053, MATCH('CF Values LookUp'!HP$4 &amp; 'CF Values LookUp'!$D17, 'Custom Field Tbl'!$Q$5:$Q$1053 &amp; 'Custom Field Tbl'!$S$5:$S$1053, 0)) )</f>
        <v/>
      </c>
      <c r="HQ17" t="str" cm="1">
        <f t="array" ref="HQ17">IF(ISNA(INDEX('Custom Field Tbl'!$R$5:$R$1053, MATCH('CF Values LookUp'!HQ$4 &amp; 'CF Values LookUp'!$D17, 'Custom Field Tbl'!$Q$5:$Q$1053 &amp; 'Custom Field Tbl'!$S$5:$S$1053, 0)) ), "",
INDEX('Custom Field Tbl'!$R$5:$R$1053, MATCH('CF Values LookUp'!HQ$4 &amp; 'CF Values LookUp'!$D17, 'Custom Field Tbl'!$Q$5:$Q$1053 &amp; 'Custom Field Tbl'!$S$5:$S$1053, 0)) )</f>
        <v/>
      </c>
      <c r="HR17" t="str" cm="1">
        <f t="array" ref="HR17">IF(ISNA(INDEX('Custom Field Tbl'!$R$5:$R$1053, MATCH('CF Values LookUp'!HR$4 &amp; 'CF Values LookUp'!$D17, 'Custom Field Tbl'!$Q$5:$Q$1053 &amp; 'Custom Field Tbl'!$S$5:$S$1053, 0)) ), "",
INDEX('Custom Field Tbl'!$R$5:$R$1053, MATCH('CF Values LookUp'!HR$4 &amp; 'CF Values LookUp'!$D17, 'Custom Field Tbl'!$Q$5:$Q$1053 &amp; 'Custom Field Tbl'!$S$5:$S$1053, 0)) )</f>
        <v/>
      </c>
      <c r="HS17" t="str" cm="1">
        <f t="array" ref="HS17">IF(ISNA(INDEX('Custom Field Tbl'!$R$5:$R$1053, MATCH('CF Values LookUp'!HS$4 &amp; 'CF Values LookUp'!$D17, 'Custom Field Tbl'!$Q$5:$Q$1053 &amp; 'Custom Field Tbl'!$S$5:$S$1053, 0)) ), "",
INDEX('Custom Field Tbl'!$R$5:$R$1053, MATCH('CF Values LookUp'!HS$4 &amp; 'CF Values LookUp'!$D17, 'Custom Field Tbl'!$Q$5:$Q$1053 &amp; 'Custom Field Tbl'!$S$5:$S$1053, 0)) )</f>
        <v/>
      </c>
      <c r="HT17" t="str" cm="1">
        <f t="array" ref="HT17">IF(ISNA(INDEX('Custom Field Tbl'!$R$5:$R$1053, MATCH('CF Values LookUp'!HT$4 &amp; 'CF Values LookUp'!$D17, 'Custom Field Tbl'!$Q$5:$Q$1053 &amp; 'Custom Field Tbl'!$S$5:$S$1053, 0)) ), "",
INDEX('Custom Field Tbl'!$R$5:$R$1053, MATCH('CF Values LookUp'!HT$4 &amp; 'CF Values LookUp'!$D17, 'Custom Field Tbl'!$Q$5:$Q$1053 &amp; 'Custom Field Tbl'!$S$5:$S$1053, 0)) )</f>
        <v/>
      </c>
      <c r="HU17" t="str" cm="1">
        <f t="array" ref="HU17">IF(ISNA(INDEX('Custom Field Tbl'!$R$5:$R$1053, MATCH('CF Values LookUp'!HU$4 &amp; 'CF Values LookUp'!$D17, 'Custom Field Tbl'!$Q$5:$Q$1053 &amp; 'Custom Field Tbl'!$S$5:$S$1053, 0)) ), "",
INDEX('Custom Field Tbl'!$R$5:$R$1053, MATCH('CF Values LookUp'!HU$4 &amp; 'CF Values LookUp'!$D17, 'Custom Field Tbl'!$Q$5:$Q$1053 &amp; 'Custom Field Tbl'!$S$5:$S$1053, 0)) )</f>
        <v/>
      </c>
      <c r="HV17" t="str" cm="1">
        <f t="array" ref="HV17">IF(ISNA(INDEX('Custom Field Tbl'!$R$5:$R$1053, MATCH('CF Values LookUp'!HV$4 &amp; 'CF Values LookUp'!$D17, 'Custom Field Tbl'!$Q$5:$Q$1053 &amp; 'Custom Field Tbl'!$S$5:$S$1053, 0)) ), "",
INDEX('Custom Field Tbl'!$R$5:$R$1053, MATCH('CF Values LookUp'!HV$4 &amp; 'CF Values LookUp'!$D17, 'Custom Field Tbl'!$Q$5:$Q$1053 &amp; 'Custom Field Tbl'!$S$5:$S$1053, 0)) )</f>
        <v/>
      </c>
      <c r="HW17" t="str" cm="1">
        <f t="array" ref="HW17">IF(ISNA(INDEX('Custom Field Tbl'!$R$5:$R$1053, MATCH('CF Values LookUp'!HW$4 &amp; 'CF Values LookUp'!$D17, 'Custom Field Tbl'!$Q$5:$Q$1053 &amp; 'Custom Field Tbl'!$S$5:$S$1053, 0)) ), "",
INDEX('Custom Field Tbl'!$R$5:$R$1053, MATCH('CF Values LookUp'!HW$4 &amp; 'CF Values LookUp'!$D17, 'Custom Field Tbl'!$Q$5:$Q$1053 &amp; 'Custom Field Tbl'!$S$5:$S$1053, 0)) )</f>
        <v/>
      </c>
      <c r="HX17" t="str" cm="1">
        <f t="array" ref="HX17">IF(ISNA(INDEX('Custom Field Tbl'!$R$5:$R$1053, MATCH('CF Values LookUp'!HX$4 &amp; 'CF Values LookUp'!$D17, 'Custom Field Tbl'!$Q$5:$Q$1053 &amp; 'Custom Field Tbl'!$S$5:$S$1053, 0)) ), "",
INDEX('Custom Field Tbl'!$R$5:$R$1053, MATCH('CF Values LookUp'!HX$4 &amp; 'CF Values LookUp'!$D17, 'Custom Field Tbl'!$Q$5:$Q$1053 &amp; 'Custom Field Tbl'!$S$5:$S$1053, 0)) )</f>
        <v/>
      </c>
      <c r="HY17" t="str" cm="1">
        <f t="array" ref="HY17">IF(ISNA(INDEX('Custom Field Tbl'!$R$5:$R$1053, MATCH('CF Values LookUp'!HY$4 &amp; 'CF Values LookUp'!$D17, 'Custom Field Tbl'!$Q$5:$Q$1053 &amp; 'Custom Field Tbl'!$S$5:$S$1053, 0)) ), "",
INDEX('Custom Field Tbl'!$R$5:$R$1053, MATCH('CF Values LookUp'!HY$4 &amp; 'CF Values LookUp'!$D17, 'Custom Field Tbl'!$Q$5:$Q$1053 &amp; 'Custom Field Tbl'!$S$5:$S$1053, 0)) )</f>
        <v/>
      </c>
      <c r="HZ17" t="str" cm="1">
        <f t="array" ref="HZ17">IF(ISNA(INDEX('Custom Field Tbl'!$R$5:$R$1053, MATCH('CF Values LookUp'!HZ$4 &amp; 'CF Values LookUp'!$D17, 'Custom Field Tbl'!$Q$5:$Q$1053 &amp; 'Custom Field Tbl'!$S$5:$S$1053, 0)) ), "",
INDEX('Custom Field Tbl'!$R$5:$R$1053, MATCH('CF Values LookUp'!HZ$4 &amp; 'CF Values LookUp'!$D17, 'Custom Field Tbl'!$Q$5:$Q$1053 &amp; 'Custom Field Tbl'!$S$5:$S$1053, 0)) )</f>
        <v/>
      </c>
      <c r="IA17" t="str" cm="1">
        <f t="array" ref="IA17">IF(ISNA(INDEX('Custom Field Tbl'!$R$5:$R$1053, MATCH('CF Values LookUp'!IA$4 &amp; 'CF Values LookUp'!$D17, 'Custom Field Tbl'!$Q$5:$Q$1053 &amp; 'Custom Field Tbl'!$S$5:$S$1053, 0)) ), "",
INDEX('Custom Field Tbl'!$R$5:$R$1053, MATCH('CF Values LookUp'!IA$4 &amp; 'CF Values LookUp'!$D17, 'Custom Field Tbl'!$Q$5:$Q$1053 &amp; 'Custom Field Tbl'!$S$5:$S$1053, 0)) )</f>
        <v/>
      </c>
      <c r="IB17" t="str" cm="1">
        <f t="array" ref="IB17">IF(ISNA(INDEX('Custom Field Tbl'!$R$5:$R$1053, MATCH('CF Values LookUp'!IB$4 &amp; 'CF Values LookUp'!$D17, 'Custom Field Tbl'!$Q$5:$Q$1053 &amp; 'Custom Field Tbl'!$S$5:$S$1053, 0)) ), "",
INDEX('Custom Field Tbl'!$R$5:$R$1053, MATCH('CF Values LookUp'!IB$4 &amp; 'CF Values LookUp'!$D17, 'Custom Field Tbl'!$Q$5:$Q$1053 &amp; 'Custom Field Tbl'!$S$5:$S$1053, 0)) )</f>
        <v/>
      </c>
      <c r="IC17" t="str" cm="1">
        <f t="array" ref="IC17">IF(ISNA(INDEX('Custom Field Tbl'!$R$5:$R$1053, MATCH('CF Values LookUp'!IC$4 &amp; 'CF Values LookUp'!$D17, 'Custom Field Tbl'!$Q$5:$Q$1053 &amp; 'Custom Field Tbl'!$S$5:$S$1053, 0)) ), "",
INDEX('Custom Field Tbl'!$R$5:$R$1053, MATCH('CF Values LookUp'!IC$4 &amp; 'CF Values LookUp'!$D17, 'Custom Field Tbl'!$Q$5:$Q$1053 &amp; 'Custom Field Tbl'!$S$5:$S$1053, 0)) )</f>
        <v/>
      </c>
      <c r="ID17" t="str" cm="1">
        <f t="array" ref="ID17">IF(ISNA(INDEX('Custom Field Tbl'!$R$5:$R$1053, MATCH('CF Values LookUp'!ID$4 &amp; 'CF Values LookUp'!$D17, 'Custom Field Tbl'!$Q$5:$Q$1053 &amp; 'Custom Field Tbl'!$S$5:$S$1053, 0)) ), "",
INDEX('Custom Field Tbl'!$R$5:$R$1053, MATCH('CF Values LookUp'!ID$4 &amp; 'CF Values LookUp'!$D17, 'Custom Field Tbl'!$Q$5:$Q$1053 &amp; 'Custom Field Tbl'!$S$5:$S$1053, 0)) )</f>
        <v/>
      </c>
      <c r="IE17" t="str" cm="1">
        <f t="array" ref="IE17">IF(ISNA(INDEX('Custom Field Tbl'!$R$5:$R$1053, MATCH('CF Values LookUp'!IE$4 &amp; 'CF Values LookUp'!$D17, 'Custom Field Tbl'!$Q$5:$Q$1053 &amp; 'Custom Field Tbl'!$S$5:$S$1053, 0)) ), "",
INDEX('Custom Field Tbl'!$R$5:$R$1053, MATCH('CF Values LookUp'!IE$4 &amp; 'CF Values LookUp'!$D17, 'Custom Field Tbl'!$Q$5:$Q$1053 &amp; 'Custom Field Tbl'!$S$5:$S$1053, 0)) )</f>
        <v/>
      </c>
      <c r="IF17" t="str" cm="1">
        <f t="array" ref="IF17">IF(ISNA(INDEX('Custom Field Tbl'!$R$5:$R$1053, MATCH('CF Values LookUp'!IF$4 &amp; 'CF Values LookUp'!$D17, 'Custom Field Tbl'!$Q$5:$Q$1053 &amp; 'Custom Field Tbl'!$S$5:$S$1053, 0)) ), "",
INDEX('Custom Field Tbl'!$R$5:$R$1053, MATCH('CF Values LookUp'!IF$4 &amp; 'CF Values LookUp'!$D17, 'Custom Field Tbl'!$Q$5:$Q$1053 &amp; 'Custom Field Tbl'!$S$5:$S$1053, 0)) )</f>
        <v/>
      </c>
      <c r="IG17" t="str" cm="1">
        <f t="array" ref="IG17">IF(ISNA(INDEX('Custom Field Tbl'!$R$5:$R$1053, MATCH('CF Values LookUp'!IG$4 &amp; 'CF Values LookUp'!$D17, 'Custom Field Tbl'!$Q$5:$Q$1053 &amp; 'Custom Field Tbl'!$S$5:$S$1053, 0)) ), "",
INDEX('Custom Field Tbl'!$R$5:$R$1053, MATCH('CF Values LookUp'!IG$4 &amp; 'CF Values LookUp'!$D17, 'Custom Field Tbl'!$Q$5:$Q$1053 &amp; 'Custom Field Tbl'!$S$5:$S$1053, 0)) )</f>
        <v/>
      </c>
      <c r="IH17" t="str" cm="1">
        <f t="array" ref="IH17">IF(ISNA(INDEX('Custom Field Tbl'!$R$5:$R$1053, MATCH('CF Values LookUp'!IH$4 &amp; 'CF Values LookUp'!$D17, 'Custom Field Tbl'!$Q$5:$Q$1053 &amp; 'Custom Field Tbl'!$S$5:$S$1053, 0)) ), "",
INDEX('Custom Field Tbl'!$R$5:$R$1053, MATCH('CF Values LookUp'!IH$4 &amp; 'CF Values LookUp'!$D17, 'Custom Field Tbl'!$Q$5:$Q$1053 &amp; 'Custom Field Tbl'!$S$5:$S$1053, 0)) )</f>
        <v/>
      </c>
      <c r="II17" t="str" cm="1">
        <f t="array" ref="II17">IF(ISNA(INDEX('Custom Field Tbl'!$R$5:$R$1053, MATCH('CF Values LookUp'!II$4 &amp; 'CF Values LookUp'!$D17, 'Custom Field Tbl'!$Q$5:$Q$1053 &amp; 'Custom Field Tbl'!$S$5:$S$1053, 0)) ), "",
INDEX('Custom Field Tbl'!$R$5:$R$1053, MATCH('CF Values LookUp'!II$4 &amp; 'CF Values LookUp'!$D17, 'Custom Field Tbl'!$Q$5:$Q$1053 &amp; 'Custom Field Tbl'!$S$5:$S$1053, 0)) )</f>
        <v/>
      </c>
      <c r="IJ17" t="str" cm="1">
        <f t="array" ref="IJ17">IF(ISNA(INDEX('Custom Field Tbl'!$R$5:$R$1053, MATCH('CF Values LookUp'!IJ$4 &amp; 'CF Values LookUp'!$D17, 'Custom Field Tbl'!$Q$5:$Q$1053 &amp; 'Custom Field Tbl'!$S$5:$S$1053, 0)) ), "",
INDEX('Custom Field Tbl'!$R$5:$R$1053, MATCH('CF Values LookUp'!IJ$4 &amp; 'CF Values LookUp'!$D17, 'Custom Field Tbl'!$Q$5:$Q$1053 &amp; 'Custom Field Tbl'!$S$5:$S$1053, 0)) )</f>
        <v/>
      </c>
      <c r="IK17" t="str" cm="1">
        <f t="array" ref="IK17">IF(ISNA(INDEX('Custom Field Tbl'!$R$5:$R$1053, MATCH('CF Values LookUp'!IK$4 &amp; 'CF Values LookUp'!$D17, 'Custom Field Tbl'!$Q$5:$Q$1053 &amp; 'Custom Field Tbl'!$S$5:$S$1053, 0)) ), "",
INDEX('Custom Field Tbl'!$R$5:$R$1053, MATCH('CF Values LookUp'!IK$4 &amp; 'CF Values LookUp'!$D17, 'Custom Field Tbl'!$Q$5:$Q$1053 &amp; 'Custom Field Tbl'!$S$5:$S$1053, 0)) )</f>
        <v/>
      </c>
      <c r="IL17" t="str" cm="1">
        <f t="array" ref="IL17">IF(ISNA(INDEX('Custom Field Tbl'!$R$5:$R$1053, MATCH('CF Values LookUp'!IL$4 &amp; 'CF Values LookUp'!$D17, 'Custom Field Tbl'!$Q$5:$Q$1053 &amp; 'Custom Field Tbl'!$S$5:$S$1053, 0)) ), "",
INDEX('Custom Field Tbl'!$R$5:$R$1053, MATCH('CF Values LookUp'!IL$4 &amp; 'CF Values LookUp'!$D17, 'Custom Field Tbl'!$Q$5:$Q$1053 &amp; 'Custom Field Tbl'!$S$5:$S$1053, 0)) )</f>
        <v/>
      </c>
      <c r="IM17" t="str" cm="1">
        <f t="array" ref="IM17">IF(ISNA(INDEX('Custom Field Tbl'!$R$5:$R$1053, MATCH('CF Values LookUp'!IM$4 &amp; 'CF Values LookUp'!$D17, 'Custom Field Tbl'!$Q$5:$Q$1053 &amp; 'Custom Field Tbl'!$S$5:$S$1053, 0)) ), "",
INDEX('Custom Field Tbl'!$R$5:$R$1053, MATCH('CF Values LookUp'!IM$4 &amp; 'CF Values LookUp'!$D17, 'Custom Field Tbl'!$Q$5:$Q$1053 &amp; 'Custom Field Tbl'!$S$5:$S$1053, 0)) )</f>
        <v/>
      </c>
      <c r="IN17" t="str" cm="1">
        <f t="array" ref="IN17">IF(ISNA(INDEX('Custom Field Tbl'!$R$5:$R$1053, MATCH('CF Values LookUp'!IN$4 &amp; 'CF Values LookUp'!$D17, 'Custom Field Tbl'!$Q$5:$Q$1053 &amp; 'Custom Field Tbl'!$S$5:$S$1053, 0)) ), "",
INDEX('Custom Field Tbl'!$R$5:$R$1053, MATCH('CF Values LookUp'!IN$4 &amp; 'CF Values LookUp'!$D17, 'Custom Field Tbl'!$Q$5:$Q$1053 &amp; 'Custom Field Tbl'!$S$5:$S$1053, 0)) )</f>
        <v/>
      </c>
      <c r="IO17" t="str" cm="1">
        <f t="array" ref="IO17">IF(ISNA(INDEX('Custom Field Tbl'!$R$5:$R$1053, MATCH('CF Values LookUp'!IO$4 &amp; 'CF Values LookUp'!$D17, 'Custom Field Tbl'!$Q$5:$Q$1053 &amp; 'Custom Field Tbl'!$S$5:$S$1053, 0)) ), "",
INDEX('Custom Field Tbl'!$R$5:$R$1053, MATCH('CF Values LookUp'!IO$4 &amp; 'CF Values LookUp'!$D17, 'Custom Field Tbl'!$Q$5:$Q$1053 &amp; 'Custom Field Tbl'!$S$5:$S$1053, 0)) )</f>
        <v/>
      </c>
      <c r="IP17" t="str" cm="1">
        <f t="array" ref="IP17">IF(ISNA(INDEX('Custom Field Tbl'!$R$5:$R$1053, MATCH('CF Values LookUp'!IP$4 &amp; 'CF Values LookUp'!$D17, 'Custom Field Tbl'!$Q$5:$Q$1053 &amp; 'Custom Field Tbl'!$S$5:$S$1053, 0)) ), "",
INDEX('Custom Field Tbl'!$R$5:$R$1053, MATCH('CF Values LookUp'!IP$4 &amp; 'CF Values LookUp'!$D17, 'Custom Field Tbl'!$Q$5:$Q$1053 &amp; 'Custom Field Tbl'!$S$5:$S$1053, 0)) )</f>
        <v/>
      </c>
      <c r="IQ17" t="str" cm="1">
        <f t="array" ref="IQ17">IF(ISNA(INDEX('Custom Field Tbl'!$R$5:$R$1053, MATCH('CF Values LookUp'!IQ$4 &amp; 'CF Values LookUp'!$D17, 'Custom Field Tbl'!$Q$5:$Q$1053 &amp; 'Custom Field Tbl'!$S$5:$S$1053, 0)) ), "",
INDEX('Custom Field Tbl'!$R$5:$R$1053, MATCH('CF Values LookUp'!IQ$4 &amp; 'CF Values LookUp'!$D17, 'Custom Field Tbl'!$Q$5:$Q$1053 &amp; 'Custom Field Tbl'!$S$5:$S$1053, 0)) )</f>
        <v>Train Anti-Freeze</v>
      </c>
      <c r="IR17" t="str" cm="1">
        <f t="array" ref="IR17">IF(ISNA(INDEX('Custom Field Tbl'!$R$5:$R$1053, MATCH('CF Values LookUp'!IR$4 &amp; 'CF Values LookUp'!$D17, 'Custom Field Tbl'!$Q$5:$Q$1053 &amp; 'Custom Field Tbl'!$S$5:$S$1053, 0)) ), "",
INDEX('Custom Field Tbl'!$R$5:$R$1053, MATCH('CF Values LookUp'!IR$4 &amp; 'CF Values LookUp'!$D17, 'Custom Field Tbl'!$Q$5:$Q$1053 &amp; 'Custom Field Tbl'!$S$5:$S$1053, 0)) )</f>
        <v/>
      </c>
      <c r="IS17" t="str" cm="1">
        <f t="array" ref="IS17">IF(ISNA(INDEX('Custom Field Tbl'!$R$5:$R$1053, MATCH('CF Values LookUp'!IS$4 &amp; 'CF Values LookUp'!$D17, 'Custom Field Tbl'!$Q$5:$Q$1053 &amp; 'Custom Field Tbl'!$S$5:$S$1053, 0)) ), "",
INDEX('Custom Field Tbl'!$R$5:$R$1053, MATCH('CF Values LookUp'!IS$4 &amp; 'CF Values LookUp'!$D17, 'Custom Field Tbl'!$Q$5:$Q$1053 &amp; 'Custom Field Tbl'!$S$5:$S$1053, 0)) )</f>
        <v/>
      </c>
      <c r="IT17" t="str" cm="1">
        <f t="array" ref="IT17">IF(ISNA(INDEX('Custom Field Tbl'!$R$5:$R$1053, MATCH('CF Values LookUp'!IT$4 &amp; 'CF Values LookUp'!$D17, 'Custom Field Tbl'!$Q$5:$Q$1053 &amp; 'Custom Field Tbl'!$S$5:$S$1053, 0)) ), "",
INDEX('Custom Field Tbl'!$R$5:$R$1053, MATCH('CF Values LookUp'!IT$4 &amp; 'CF Values LookUp'!$D17, 'Custom Field Tbl'!$Q$5:$Q$1053 &amp; 'Custom Field Tbl'!$S$5:$S$1053, 0)) )</f>
        <v/>
      </c>
      <c r="IU17" t="str" cm="1">
        <f t="array" ref="IU17">IF(ISNA(INDEX('Custom Field Tbl'!$R$5:$R$1053, MATCH('CF Values LookUp'!IU$4 &amp; 'CF Values LookUp'!$D17, 'Custom Field Tbl'!$Q$5:$Q$1053 &amp; 'Custom Field Tbl'!$S$5:$S$1053, 0)) ), "",
INDEX('Custom Field Tbl'!$R$5:$R$1053, MATCH('CF Values LookUp'!IU$4 &amp; 'CF Values LookUp'!$D17, 'Custom Field Tbl'!$Q$5:$Q$1053 &amp; 'Custom Field Tbl'!$S$5:$S$1053, 0)) )</f>
        <v/>
      </c>
      <c r="IV17" t="str" cm="1">
        <f t="array" ref="IV17">IF(ISNA(INDEX('Custom Field Tbl'!$R$5:$R$1053, MATCH('CF Values LookUp'!IV$4 &amp; 'CF Values LookUp'!$D17, 'Custom Field Tbl'!$Q$5:$Q$1053 &amp; 'Custom Field Tbl'!$S$5:$S$1053, 0)) ), "",
INDEX('Custom Field Tbl'!$R$5:$R$1053, MATCH('CF Values LookUp'!IV$4 &amp; 'CF Values LookUp'!$D17, 'Custom Field Tbl'!$Q$5:$Q$1053 &amp; 'Custom Field Tbl'!$S$5:$S$1053, 0)) )</f>
        <v/>
      </c>
      <c r="IW17" t="str" cm="1">
        <f t="array" ref="IW17">IF(ISNA(INDEX('Custom Field Tbl'!$R$5:$R$1053, MATCH('CF Values LookUp'!IW$4 &amp; 'CF Values LookUp'!$D17, 'Custom Field Tbl'!$Q$5:$Q$1053 &amp; 'Custom Field Tbl'!$S$5:$S$1053, 0)) ), "",
INDEX('Custom Field Tbl'!$R$5:$R$1053, MATCH('CF Values LookUp'!IW$4 &amp; 'CF Values LookUp'!$D17, 'Custom Field Tbl'!$Q$5:$Q$1053 &amp; 'Custom Field Tbl'!$S$5:$S$1053, 0)) )</f>
        <v/>
      </c>
      <c r="IX17" t="str" cm="1">
        <f t="array" ref="IX17">IF(ISNA(INDEX('Custom Field Tbl'!$R$5:$R$1053, MATCH('CF Values LookUp'!IX$4 &amp; 'CF Values LookUp'!$D17, 'Custom Field Tbl'!$Q$5:$Q$1053 &amp; 'Custom Field Tbl'!$S$5:$S$1053, 0)) ), "",
INDEX('Custom Field Tbl'!$R$5:$R$1053, MATCH('CF Values LookUp'!IX$4 &amp; 'CF Values LookUp'!$D17, 'Custom Field Tbl'!$Q$5:$Q$1053 &amp; 'Custom Field Tbl'!$S$5:$S$1053, 0)) )</f>
        <v/>
      </c>
      <c r="IY17" t="str" cm="1">
        <f t="array" ref="IY17">IF(ISNA(INDEX('Custom Field Tbl'!$R$5:$R$1053, MATCH('CF Values LookUp'!IY$4 &amp; 'CF Values LookUp'!$D17, 'Custom Field Tbl'!$Q$5:$Q$1053 &amp; 'Custom Field Tbl'!$S$5:$S$1053, 0)) ), "",
INDEX('Custom Field Tbl'!$R$5:$R$1053, MATCH('CF Values LookUp'!IY$4 &amp; 'CF Values LookUp'!$D17, 'Custom Field Tbl'!$Q$5:$Q$1053 &amp; 'Custom Field Tbl'!$S$5:$S$1053, 0)) )</f>
        <v/>
      </c>
      <c r="IZ17" t="str" cm="1">
        <f t="array" ref="IZ17">IF(ISNA(INDEX('Custom Field Tbl'!$R$5:$R$1053, MATCH('CF Values LookUp'!IZ$4 &amp; 'CF Values LookUp'!$D17, 'Custom Field Tbl'!$Q$5:$Q$1053 &amp; 'Custom Field Tbl'!$S$5:$S$1053, 0)) ), "",
INDEX('Custom Field Tbl'!$R$5:$R$1053, MATCH('CF Values LookUp'!IZ$4 &amp; 'CF Values LookUp'!$D17, 'Custom Field Tbl'!$Q$5:$Q$1053 &amp; 'Custom Field Tbl'!$S$5:$S$1053, 0)) )</f>
        <v/>
      </c>
      <c r="JA17" t="str" cm="1">
        <f t="array" ref="JA17">IF(ISNA(INDEX('Custom Field Tbl'!$R$5:$R$1053, MATCH('CF Values LookUp'!JA$4 &amp; 'CF Values LookUp'!$D17, 'Custom Field Tbl'!$Q$5:$Q$1053 &amp; 'Custom Field Tbl'!$S$5:$S$1053, 0)) ), "",
INDEX('Custom Field Tbl'!$R$5:$R$1053, MATCH('CF Values LookUp'!JA$4 &amp; 'CF Values LookUp'!$D17, 'Custom Field Tbl'!$Q$5:$Q$1053 &amp; 'Custom Field Tbl'!$S$5:$S$1053, 0)) )</f>
        <v/>
      </c>
      <c r="JB17" t="str" cm="1">
        <f t="array" ref="JB17">IF(ISNA(INDEX('Custom Field Tbl'!$R$5:$R$1053, MATCH('CF Values LookUp'!JB$4 &amp; 'CF Values LookUp'!$D17, 'Custom Field Tbl'!$Q$5:$Q$1053 &amp; 'Custom Field Tbl'!$S$5:$S$1053, 0)) ), "",
INDEX('Custom Field Tbl'!$R$5:$R$1053, MATCH('CF Values LookUp'!JB$4 &amp; 'CF Values LookUp'!$D17, 'Custom Field Tbl'!$Q$5:$Q$1053 &amp; 'Custom Field Tbl'!$S$5:$S$1053, 0)) )</f>
        <v/>
      </c>
      <c r="JC17" t="str" cm="1">
        <f t="array" ref="JC17">IF(ISNA(INDEX('Custom Field Tbl'!$R$5:$R$1053, MATCH('CF Values LookUp'!JC$4 &amp; 'CF Values LookUp'!$D17, 'Custom Field Tbl'!$Q$5:$Q$1053 &amp; 'Custom Field Tbl'!$S$5:$S$1053, 0)) ), "",
INDEX('Custom Field Tbl'!$R$5:$R$1053, MATCH('CF Values LookUp'!JC$4 &amp; 'CF Values LookUp'!$D17, 'Custom Field Tbl'!$Q$5:$Q$1053 &amp; 'Custom Field Tbl'!$S$5:$S$1053, 0)) )</f>
        <v/>
      </c>
      <c r="JD17" t="str" cm="1">
        <f t="array" ref="JD17">IF(ISNA(INDEX('Custom Field Tbl'!$R$5:$R$1053, MATCH('CF Values LookUp'!JD$4 &amp; 'CF Values LookUp'!$D17, 'Custom Field Tbl'!$Q$5:$Q$1053 &amp; 'Custom Field Tbl'!$S$5:$S$1053, 0)) ), "",
INDEX('Custom Field Tbl'!$R$5:$R$1053, MATCH('CF Values LookUp'!JD$4 &amp; 'CF Values LookUp'!$D17, 'Custom Field Tbl'!$Q$5:$Q$1053 &amp; 'Custom Field Tbl'!$S$5:$S$1053, 0)) )</f>
        <v/>
      </c>
      <c r="JE17" t="str" cm="1">
        <f t="array" ref="JE17">IF(ISNA(INDEX('Custom Field Tbl'!$R$5:$R$1053, MATCH('CF Values LookUp'!JE$4 &amp; 'CF Values LookUp'!$D17, 'Custom Field Tbl'!$Q$5:$Q$1053 &amp; 'Custom Field Tbl'!$S$5:$S$1053, 0)) ), "",
INDEX('Custom Field Tbl'!$R$5:$R$1053, MATCH('CF Values LookUp'!JE$4 &amp; 'CF Values LookUp'!$D17, 'Custom Field Tbl'!$Q$5:$Q$1053 &amp; 'Custom Field Tbl'!$S$5:$S$1053, 0)) )</f>
        <v/>
      </c>
      <c r="JF17" t="str" cm="1">
        <f t="array" ref="JF17">IF(ISNA(INDEX('Custom Field Tbl'!$R$5:$R$1053, MATCH('CF Values LookUp'!JF$4 &amp; 'CF Values LookUp'!$D17, 'Custom Field Tbl'!$Q$5:$Q$1053 &amp; 'Custom Field Tbl'!$S$5:$S$1053, 0)) ), "",
INDEX('Custom Field Tbl'!$R$5:$R$1053, MATCH('CF Values LookUp'!JF$4 &amp; 'CF Values LookUp'!$D17, 'Custom Field Tbl'!$Q$5:$Q$1053 &amp; 'Custom Field Tbl'!$S$5:$S$1053, 0)) )</f>
        <v/>
      </c>
      <c r="JG17" t="str" cm="1">
        <f t="array" ref="JG17">IF(ISNA(INDEX('Custom Field Tbl'!$R$5:$R$1053, MATCH('CF Values LookUp'!JG$4 &amp; 'CF Values LookUp'!$D17, 'Custom Field Tbl'!$Q$5:$Q$1053 &amp; 'Custom Field Tbl'!$S$5:$S$1053, 0)) ), "",
INDEX('Custom Field Tbl'!$R$5:$R$1053, MATCH('CF Values LookUp'!JG$4 &amp; 'CF Values LookUp'!$D17, 'Custom Field Tbl'!$Q$5:$Q$1053 &amp; 'Custom Field Tbl'!$S$5:$S$1053, 0)) )</f>
        <v/>
      </c>
      <c r="JH17" t="str" cm="1">
        <f t="array" ref="JH17">IF(ISNA(INDEX('Custom Field Tbl'!$R$5:$R$1053, MATCH('CF Values LookUp'!JH$4 &amp; 'CF Values LookUp'!$D17, 'Custom Field Tbl'!$Q$5:$Q$1053 &amp; 'Custom Field Tbl'!$S$5:$S$1053, 0)) ), "",
INDEX('Custom Field Tbl'!$R$5:$R$1053, MATCH('CF Values LookUp'!JH$4 &amp; 'CF Values LookUp'!$D17, 'Custom Field Tbl'!$Q$5:$Q$1053 &amp; 'Custom Field Tbl'!$S$5:$S$1053, 0)) )</f>
        <v/>
      </c>
      <c r="JI17" t="str" cm="1">
        <f t="array" ref="JI17">IF(ISNA(INDEX('Custom Field Tbl'!$R$5:$R$1053, MATCH('CF Values LookUp'!JI$4 &amp; 'CF Values LookUp'!$D17, 'Custom Field Tbl'!$Q$5:$Q$1053 &amp; 'Custom Field Tbl'!$S$5:$S$1053, 0)) ), "",
INDEX('Custom Field Tbl'!$R$5:$R$1053, MATCH('CF Values LookUp'!JI$4 &amp; 'CF Values LookUp'!$D17, 'Custom Field Tbl'!$Q$5:$Q$1053 &amp; 'Custom Field Tbl'!$S$5:$S$1053, 0)) )</f>
        <v/>
      </c>
      <c r="JJ17" t="str" cm="1">
        <f t="array" ref="JJ17">IF(ISNA(INDEX('Custom Field Tbl'!$R$5:$R$1053, MATCH('CF Values LookUp'!JJ$4 &amp; 'CF Values LookUp'!$D17, 'Custom Field Tbl'!$Q$5:$Q$1053 &amp; 'Custom Field Tbl'!$S$5:$S$1053, 0)) ), "",
INDEX('Custom Field Tbl'!$R$5:$R$1053, MATCH('CF Values LookUp'!JJ$4 &amp; 'CF Values LookUp'!$D17, 'Custom Field Tbl'!$Q$5:$Q$1053 &amp; 'Custom Field Tbl'!$S$5:$S$1053, 0)) )</f>
        <v/>
      </c>
      <c r="JK17" t="str" cm="1">
        <f t="array" ref="JK17">IF(ISNA(INDEX('Custom Field Tbl'!$R$5:$R$1053, MATCH('CF Values LookUp'!JK$4 &amp; 'CF Values LookUp'!$D17, 'Custom Field Tbl'!$Q$5:$Q$1053 &amp; 'Custom Field Tbl'!$S$5:$S$1053, 0)) ), "",
INDEX('Custom Field Tbl'!$R$5:$R$1053, MATCH('CF Values LookUp'!JK$4 &amp; 'CF Values LookUp'!$D17, 'Custom Field Tbl'!$Q$5:$Q$1053 &amp; 'Custom Field Tbl'!$S$5:$S$1053, 0)) )</f>
        <v/>
      </c>
      <c r="JL17" t="str" cm="1">
        <f t="array" ref="JL17">IF(ISNA(INDEX('Custom Field Tbl'!$R$5:$R$1053, MATCH('CF Values LookUp'!JL$4 &amp; 'CF Values LookUp'!$D17, 'Custom Field Tbl'!$Q$5:$Q$1053 &amp; 'Custom Field Tbl'!$S$5:$S$1053, 0)) ), "",
INDEX('Custom Field Tbl'!$R$5:$R$1053, MATCH('CF Values LookUp'!JL$4 &amp; 'CF Values LookUp'!$D17, 'Custom Field Tbl'!$Q$5:$Q$1053 &amp; 'Custom Field Tbl'!$S$5:$S$1053, 0)) )</f>
        <v/>
      </c>
      <c r="JM17" t="str" cm="1">
        <f t="array" ref="JM17">IF(ISNA(INDEX('Custom Field Tbl'!$R$5:$R$1053, MATCH('CF Values LookUp'!JM$4 &amp; 'CF Values LookUp'!$D17, 'Custom Field Tbl'!$Q$5:$Q$1053 &amp; 'Custom Field Tbl'!$S$5:$S$1053, 0)) ), "",
INDEX('Custom Field Tbl'!$R$5:$R$1053, MATCH('CF Values LookUp'!JM$4 &amp; 'CF Values LookUp'!$D17, 'Custom Field Tbl'!$Q$5:$Q$1053 &amp; 'Custom Field Tbl'!$S$5:$S$1053, 0)) )</f>
        <v/>
      </c>
      <c r="JN17" t="str" cm="1">
        <f t="array" ref="JN17">IF(ISNA(INDEX('Custom Field Tbl'!$R$5:$R$1053, MATCH('CF Values LookUp'!JN$4 &amp; 'CF Values LookUp'!$D17, 'Custom Field Tbl'!$Q$5:$Q$1053 &amp; 'Custom Field Tbl'!$S$5:$S$1053, 0)) ), "",
INDEX('Custom Field Tbl'!$R$5:$R$1053, MATCH('CF Values LookUp'!JN$4 &amp; 'CF Values LookUp'!$D17, 'Custom Field Tbl'!$Q$5:$Q$1053 &amp; 'Custom Field Tbl'!$S$5:$S$1053, 0)) )</f>
        <v/>
      </c>
      <c r="JO17" t="str" cm="1">
        <f t="array" ref="JO17">IF(ISNA(INDEX('Custom Field Tbl'!$R$5:$R$1053, MATCH('CF Values LookUp'!JO$4 &amp; 'CF Values LookUp'!$D17, 'Custom Field Tbl'!$Q$5:$Q$1053 &amp; 'Custom Field Tbl'!$S$5:$S$1053, 0)) ), "",
INDEX('Custom Field Tbl'!$R$5:$R$1053, MATCH('CF Values LookUp'!JO$4 &amp; 'CF Values LookUp'!$D17, 'Custom Field Tbl'!$Q$5:$Q$1053 &amp; 'Custom Field Tbl'!$S$5:$S$1053, 0)) )</f>
        <v/>
      </c>
      <c r="JP17" t="str" cm="1">
        <f t="array" ref="JP17">IF(ISNA(INDEX('Custom Field Tbl'!$R$5:$R$1053, MATCH('CF Values LookUp'!JP$4 &amp; 'CF Values LookUp'!$D17, 'Custom Field Tbl'!$Q$5:$Q$1053 &amp; 'Custom Field Tbl'!$S$5:$S$1053, 0)) ), "",
INDEX('Custom Field Tbl'!$R$5:$R$1053, MATCH('CF Values LookUp'!JP$4 &amp; 'CF Values LookUp'!$D17, 'Custom Field Tbl'!$Q$5:$Q$1053 &amp; 'Custom Field Tbl'!$S$5:$S$1053, 0)) )</f>
        <v/>
      </c>
      <c r="JQ17" t="str" cm="1">
        <f t="array" ref="JQ17">IF(ISNA(INDEX('Custom Field Tbl'!$R$5:$R$1053, MATCH('CF Values LookUp'!JQ$4 &amp; 'CF Values LookUp'!$D17, 'Custom Field Tbl'!$Q$5:$Q$1053 &amp; 'Custom Field Tbl'!$S$5:$S$1053, 0)) ), "",
INDEX('Custom Field Tbl'!$R$5:$R$1053, MATCH('CF Values LookUp'!JQ$4 &amp; 'CF Values LookUp'!$D17, 'Custom Field Tbl'!$Q$5:$Q$1053 &amp; 'Custom Field Tbl'!$S$5:$S$1053, 0)) )</f>
        <v/>
      </c>
      <c r="JR17" t="str" cm="1">
        <f t="array" ref="JR17">IF(ISNA(INDEX('Custom Field Tbl'!$R$5:$R$1053, MATCH('CF Values LookUp'!JR$4 &amp; 'CF Values LookUp'!$D17, 'Custom Field Tbl'!$Q$5:$Q$1053 &amp; 'Custom Field Tbl'!$S$5:$S$1053, 0)) ), "",
INDEX('Custom Field Tbl'!$R$5:$R$1053, MATCH('CF Values LookUp'!JR$4 &amp; 'CF Values LookUp'!$D17, 'Custom Field Tbl'!$Q$5:$Q$1053 &amp; 'Custom Field Tbl'!$S$5:$S$1053, 0)) )</f>
        <v/>
      </c>
      <c r="JS17" t="str" cm="1">
        <f t="array" ref="JS17">IF(ISNA(INDEX('Custom Field Tbl'!$R$5:$R$1053, MATCH('CF Values LookUp'!JS$4 &amp; 'CF Values LookUp'!$D17, 'Custom Field Tbl'!$Q$5:$Q$1053 &amp; 'Custom Field Tbl'!$S$5:$S$1053, 0)) ), "",
INDEX('Custom Field Tbl'!$R$5:$R$1053, MATCH('CF Values LookUp'!JS$4 &amp; 'CF Values LookUp'!$D17, 'Custom Field Tbl'!$Q$5:$Q$1053 &amp; 'Custom Field Tbl'!$S$5:$S$1053, 0)) )</f>
        <v/>
      </c>
      <c r="JT17" t="str" cm="1">
        <f t="array" ref="JT17">IF(ISNA(INDEX('Custom Field Tbl'!$R$5:$R$1053, MATCH('CF Values LookUp'!JT$4 &amp; 'CF Values LookUp'!$D17, 'Custom Field Tbl'!$Q$5:$Q$1053 &amp; 'Custom Field Tbl'!$S$5:$S$1053, 0)) ), "",
INDEX('Custom Field Tbl'!$R$5:$R$1053, MATCH('CF Values LookUp'!JT$4 &amp; 'CF Values LookUp'!$D17, 'Custom Field Tbl'!$Q$5:$Q$1053 &amp; 'Custom Field Tbl'!$S$5:$S$1053, 0)) )</f>
        <v/>
      </c>
      <c r="JU17" t="str" cm="1">
        <f t="array" ref="JU17">IF(ISNA(INDEX('Custom Field Tbl'!$R$5:$R$1053, MATCH('CF Values LookUp'!JU$4 &amp; 'CF Values LookUp'!$D17, 'Custom Field Tbl'!$Q$5:$Q$1053 &amp; 'Custom Field Tbl'!$S$5:$S$1053, 0)) ), "",
INDEX('Custom Field Tbl'!$R$5:$R$1053, MATCH('CF Values LookUp'!JU$4 &amp; 'CF Values LookUp'!$D17, 'Custom Field Tbl'!$Q$5:$Q$1053 &amp; 'Custom Field Tbl'!$S$5:$S$1053, 0)) )</f>
        <v/>
      </c>
      <c r="JV17" t="str" cm="1">
        <f t="array" ref="JV17">IF(ISNA(INDEX('Custom Field Tbl'!$R$5:$R$1053, MATCH('CF Values LookUp'!JV$4 &amp; 'CF Values LookUp'!$D17, 'Custom Field Tbl'!$Q$5:$Q$1053 &amp; 'Custom Field Tbl'!$S$5:$S$1053, 0)) ), "",
INDEX('Custom Field Tbl'!$R$5:$R$1053, MATCH('CF Values LookUp'!JV$4 &amp; 'CF Values LookUp'!$D17, 'Custom Field Tbl'!$Q$5:$Q$1053 &amp; 'Custom Field Tbl'!$S$5:$S$1053, 0)) )</f>
        <v/>
      </c>
      <c r="JW17" t="str" cm="1">
        <f t="array" ref="JW17">IF(ISNA(INDEX('Custom Field Tbl'!$R$5:$R$1053, MATCH('CF Values LookUp'!JW$4 &amp; 'CF Values LookUp'!$D17, 'Custom Field Tbl'!$Q$5:$Q$1053 &amp; 'Custom Field Tbl'!$S$5:$S$1053, 0)) ), "",
INDEX('Custom Field Tbl'!$R$5:$R$1053, MATCH('CF Values LookUp'!JW$4 &amp; 'CF Values LookUp'!$D17, 'Custom Field Tbl'!$Q$5:$Q$1053 &amp; 'Custom Field Tbl'!$S$5:$S$1053, 0)) )</f>
        <v/>
      </c>
      <c r="JX17" t="str" cm="1">
        <f t="array" ref="JX17">IF(ISNA(INDEX('Custom Field Tbl'!$R$5:$R$1053, MATCH('CF Values LookUp'!JX$4 &amp; 'CF Values LookUp'!$D17, 'Custom Field Tbl'!$Q$5:$Q$1053 &amp; 'Custom Field Tbl'!$S$5:$S$1053, 0)) ), "",
INDEX('Custom Field Tbl'!$R$5:$R$1053, MATCH('CF Values LookUp'!JX$4 &amp; 'CF Values LookUp'!$D17, 'Custom Field Tbl'!$Q$5:$Q$1053 &amp; 'Custom Field Tbl'!$S$5:$S$1053, 0)) )</f>
        <v/>
      </c>
      <c r="JY17" s="358" t="str" cm="1">
        <f t="array" ref="JY17">IF(ISNA(INDEX('Custom Field Tbl'!$R$5:$R$1053, MATCH('CF Values LookUp'!JY$4 &amp; 'CF Values LookUp'!$D17, 'Custom Field Tbl'!$Q$5:$Q$1053 &amp; 'Custom Field Tbl'!$S$5:$S$1053, 0)) ), "",
INDEX('Custom Field Tbl'!$R$5:$R$1053, MATCH('CF Values LookUp'!JY$4 &amp; 'CF Values LookUp'!$D17, 'Custom Field Tbl'!$Q$5:$Q$1053 &amp; 'Custom Field Tbl'!$S$5:$S$1053, 0)) )</f>
        <v/>
      </c>
      <c r="KA17" s="358" t="str" cm="1">
        <f t="array" ref="KA17">IF(ISNA(INDEX('Custom Field Tbl'!$R$5:$R$1053, MATCH('CF Values LookUp'!KA$4 &amp; 'CF Values LookUp'!$D17, 'Custom Field Tbl'!$Q$5:$Q$1053 &amp; 'Custom Field Tbl'!$S$5:$S$1053, 0)) ), "",
INDEX('Custom Field Tbl'!$R$5:$R$1053, MATCH('CF Values LookUp'!KA$4 &amp; 'CF Values LookUp'!$D17, 'Custom Field Tbl'!$Q$5:$Q$1053 &amp; 'Custom Field Tbl'!$S$5:$S$1053, 0)) )</f>
        <v/>
      </c>
      <c r="KB17" s="358" t="str" cm="1">
        <f t="array" ref="KB17">IF(ISNA(INDEX('Custom Field Tbl'!$R$5:$R$1053, MATCH('CF Values LookUp'!KB$4 &amp; 'CF Values LookUp'!$D17, 'Custom Field Tbl'!$Q$5:$Q$1053 &amp; 'Custom Field Tbl'!$S$5:$S$1053, 0)) ), "",
INDEX('Custom Field Tbl'!$R$5:$R$1053, MATCH('CF Values LookUp'!KB$4 &amp; 'CF Values LookUp'!$D17, 'Custom Field Tbl'!$Q$5:$Q$1053 &amp; 'Custom Field Tbl'!$S$5:$S$1053, 0)) )</f>
        <v/>
      </c>
      <c r="KC17" s="358" t="str" cm="1">
        <f t="array" ref="KC17">IF(ISNA(INDEX('Custom Field Tbl'!$R$5:$R$1053, MATCH('CF Values LookUp'!KC$4 &amp; 'CF Values LookUp'!$D17, 'Custom Field Tbl'!$Q$5:$Q$1053 &amp; 'Custom Field Tbl'!$S$5:$S$1053, 0)) ), "",
INDEX('Custom Field Tbl'!$R$5:$R$1053, MATCH('CF Values LookUp'!KC$4 &amp; 'CF Values LookUp'!$D17, 'Custom Field Tbl'!$Q$5:$Q$1053 &amp; 'Custom Field Tbl'!$S$5:$S$1053, 0)) )</f>
        <v/>
      </c>
      <c r="KD17" s="358" t="str" cm="1">
        <f t="array" ref="KD17">IF(ISNA(INDEX('Custom Field Tbl'!$R$5:$R$1053, MATCH('CF Values LookUp'!KD$4 &amp; 'CF Values LookUp'!$D17, 'Custom Field Tbl'!$Q$5:$Q$1053 &amp; 'Custom Field Tbl'!$S$5:$S$1053, 0)) ), "",
INDEX('Custom Field Tbl'!$R$5:$R$1053, MATCH('CF Values LookUp'!KD$4 &amp; 'CF Values LookUp'!$D17, 'Custom Field Tbl'!$Q$5:$Q$1053 &amp; 'Custom Field Tbl'!$S$5:$S$1053, 0)) )</f>
        <v/>
      </c>
      <c r="KE17" s="358" t="str" cm="1">
        <f t="array" ref="KE17">IF(ISNA(INDEX('Custom Field Tbl'!$R$5:$R$1053, MATCH('CF Values LookUp'!KE$4 &amp; 'CF Values LookUp'!$D17, 'Custom Field Tbl'!$Q$5:$Q$1053 &amp; 'Custom Field Tbl'!$S$5:$S$1053, 0)) ), "",
INDEX('Custom Field Tbl'!$R$5:$R$1053, MATCH('CF Values LookUp'!KE$4 &amp; 'CF Values LookUp'!$D17, 'Custom Field Tbl'!$Q$5:$Q$1053 &amp; 'Custom Field Tbl'!$S$5:$S$1053, 0)) )</f>
        <v/>
      </c>
      <c r="KF17" s="358" t="str" cm="1">
        <f t="array" ref="KF17">IF(ISNA(INDEX('Custom Field Tbl'!$R$5:$R$1053, MATCH('CF Values LookUp'!KF$4 &amp; 'CF Values LookUp'!$D17, 'Custom Field Tbl'!$Q$5:$Q$1053 &amp; 'Custom Field Tbl'!$S$5:$S$1053, 0)) ), "",
INDEX('Custom Field Tbl'!$R$5:$R$1053, MATCH('CF Values LookUp'!KF$4 &amp; 'CF Values LookUp'!$D17, 'Custom Field Tbl'!$Q$5:$Q$1053 &amp; 'Custom Field Tbl'!$S$5:$S$1053, 0)) )</f>
        <v/>
      </c>
      <c r="KG17" s="358" t="str" cm="1">
        <f t="array" ref="KG17">IF(ISNA(INDEX('Custom Field Tbl'!$R$5:$R$1053, MATCH('CF Values LookUp'!KG$4 &amp; 'CF Values LookUp'!$D17, 'Custom Field Tbl'!$Q$5:$Q$1053 &amp; 'Custom Field Tbl'!$S$5:$S$1053, 0)) ), "",
INDEX('Custom Field Tbl'!$R$5:$R$1053, MATCH('CF Values LookUp'!KG$4 &amp; 'CF Values LookUp'!$D17, 'Custom Field Tbl'!$Q$5:$Q$1053 &amp; 'Custom Field Tbl'!$S$5:$S$1053, 0)) )</f>
        <v/>
      </c>
      <c r="KH17" s="358" t="str" cm="1">
        <f t="array" ref="KH17">IF(ISNA(INDEX('Custom Field Tbl'!$R$5:$R$1053, MATCH('CF Values LookUp'!KH$4 &amp; 'CF Values LookUp'!$D17, 'Custom Field Tbl'!$Q$5:$Q$1053 &amp; 'Custom Field Tbl'!$S$5:$S$1053, 0)) ), "",
INDEX('Custom Field Tbl'!$R$5:$R$1053, MATCH('CF Values LookUp'!KH$4 &amp; 'CF Values LookUp'!$D17, 'Custom Field Tbl'!$Q$5:$Q$1053 &amp; 'Custom Field Tbl'!$S$5:$S$1053, 0)) )</f>
        <v/>
      </c>
      <c r="KI17" s="358" t="str" cm="1">
        <f t="array" ref="KI17">IF(ISNA(INDEX('Custom Field Tbl'!$R$5:$R$1053, MATCH('CF Values LookUp'!KI$4 &amp; 'CF Values LookUp'!$D17, 'Custom Field Tbl'!$Q$5:$Q$1053 &amp; 'Custom Field Tbl'!$S$5:$S$1053, 0)) ), "",
INDEX('Custom Field Tbl'!$R$5:$R$1053, MATCH('CF Values LookUp'!KI$4 &amp; 'CF Values LookUp'!$D17, 'Custom Field Tbl'!$Q$5:$Q$1053 &amp; 'Custom Field Tbl'!$S$5:$S$1053, 0)) )</f>
        <v/>
      </c>
      <c r="KJ17" s="358" t="str" cm="1">
        <f t="array" ref="KJ17">IF(ISNA(INDEX('Custom Field Tbl'!$R$5:$R$1053, MATCH('CF Values LookUp'!KJ$4 &amp; 'CF Values LookUp'!$D17, 'Custom Field Tbl'!$Q$5:$Q$1053 &amp; 'Custom Field Tbl'!$S$5:$S$1053, 0)) ), "",
INDEX('Custom Field Tbl'!$R$5:$R$1053, MATCH('CF Values LookUp'!KJ$4 &amp; 'CF Values LookUp'!$D17, 'Custom Field Tbl'!$Q$5:$Q$1053 &amp; 'Custom Field Tbl'!$S$5:$S$1053, 0)) )</f>
        <v/>
      </c>
      <c r="KK17" s="358" t="str" cm="1">
        <f t="array" ref="KK17">IF(ISNA(INDEX('Custom Field Tbl'!$R$5:$R$1053, MATCH('CF Values LookUp'!KK$4 &amp; 'CF Values LookUp'!$D17, 'Custom Field Tbl'!$Q$5:$Q$1053 &amp; 'Custom Field Tbl'!$S$5:$S$1053, 0)) ), "",
INDEX('Custom Field Tbl'!$R$5:$R$1053, MATCH('CF Values LookUp'!KK$4 &amp; 'CF Values LookUp'!$D17, 'Custom Field Tbl'!$Q$5:$Q$1053 &amp; 'Custom Field Tbl'!$S$5:$S$1053, 0)) )</f>
        <v/>
      </c>
      <c r="KL17" s="358" t="str" cm="1">
        <f t="array" ref="KL17">IF(ISNA(INDEX('Custom Field Tbl'!$R$5:$R$1053, MATCH('CF Values LookUp'!KL$4 &amp; 'CF Values LookUp'!$D17, 'Custom Field Tbl'!$Q$5:$Q$1053 &amp; 'Custom Field Tbl'!$S$5:$S$1053, 0)) ), "",
INDEX('Custom Field Tbl'!$R$5:$R$1053, MATCH('CF Values LookUp'!KL$4 &amp; 'CF Values LookUp'!$D17, 'Custom Field Tbl'!$Q$5:$Q$1053 &amp; 'Custom Field Tbl'!$S$5:$S$1053, 0)) )</f>
        <v/>
      </c>
      <c r="KN17" s="358" t="str" cm="1">
        <f t="array" ref="KN17">IF(ISNA(INDEX('Custom Field Tbl'!$R$5:$R$1053, MATCH('CF Values LookUp'!KN$4 &amp; 'CF Values LookUp'!$D17, 'Custom Field Tbl'!$Q$5:$Q$1053 &amp; 'Custom Field Tbl'!$S$5:$S$1053, 0)) ), "",
INDEX('Custom Field Tbl'!$R$5:$R$1053, MATCH('CF Values LookUp'!KN$4 &amp; 'CF Values LookUp'!$D17, 'Custom Field Tbl'!$Q$5:$Q$1053 &amp; 'Custom Field Tbl'!$S$5:$S$1053, 0)) )</f>
        <v/>
      </c>
      <c r="KQ17" s="358" t="str" cm="1">
        <f t="array" ref="KQ17">IF(ISNA(INDEX('Custom Field Tbl'!$R$5:$R$1053, MATCH('CF Values LookUp'!KQ$4 &amp; 'CF Values LookUp'!$D17, 'Custom Field Tbl'!$Q$5:$Q$1053 &amp; 'Custom Field Tbl'!$S$5:$S$1053, 0)) ), "",
INDEX('Custom Field Tbl'!$R$5:$R$1053, MATCH('CF Values LookUp'!KQ$4 &amp; 'CF Values LookUp'!$D17, 'Custom Field Tbl'!$Q$5:$Q$1053 &amp; 'Custom Field Tbl'!$S$5:$S$1053, 0)) )</f>
        <v/>
      </c>
    </row>
    <row r="18" spans="3:303" x14ac:dyDescent="0.35">
      <c r="C18" s="599"/>
      <c r="D18" s="7" t="s">
        <v>11487</v>
      </c>
      <c r="E18" t="str" cm="1">
        <f t="array" ref="E18">IF(ISNA(INDEX('Custom Field Tbl'!$R$5:$R$1053, MATCH('CF Values LookUp'!E$4 &amp; 'CF Values LookUp'!$D18, 'Custom Field Tbl'!$Q$5:$Q$1053 &amp; 'Custom Field Tbl'!$S$5:$S$1053, 0)) ), "",
INDEX('Custom Field Tbl'!$R$5:$R$1053, MATCH('CF Values LookUp'!E$4 &amp; 'CF Values LookUp'!$D18, 'Custom Field Tbl'!$Q$5:$Q$1053 &amp; 'Custom Field Tbl'!$S$5:$S$1053, 0)) )</f>
        <v/>
      </c>
      <c r="F18" t="str" cm="1">
        <f t="array" ref="F18">IF(ISNA(INDEX('Custom Field Tbl'!$R$5:$R$1053, MATCH('CF Values LookUp'!F$4 &amp; 'CF Values LookUp'!$D18, 'Custom Field Tbl'!$Q$5:$Q$1053 &amp; 'Custom Field Tbl'!$S$5:$S$1053, 0)) ), "",
INDEX('Custom Field Tbl'!$R$5:$R$1053, MATCH('CF Values LookUp'!F$4 &amp; 'CF Values LookUp'!$D18, 'Custom Field Tbl'!$Q$5:$Q$1053 &amp; 'Custom Field Tbl'!$S$5:$S$1053, 0)) )</f>
        <v/>
      </c>
      <c r="G18" t="str" cm="1">
        <f t="array" ref="G18">IF(ISNA(INDEX('Custom Field Tbl'!$R$5:$R$1053, MATCH('CF Values LookUp'!G$4 &amp; 'CF Values LookUp'!$D18, 'Custom Field Tbl'!$Q$5:$Q$1053 &amp; 'Custom Field Tbl'!$S$5:$S$1053, 0)) ), "",
INDEX('Custom Field Tbl'!$R$5:$R$1053, MATCH('CF Values LookUp'!G$4 &amp; 'CF Values LookUp'!$D18, 'Custom Field Tbl'!$Q$5:$Q$1053 &amp; 'Custom Field Tbl'!$S$5:$S$1053, 0)) )</f>
        <v/>
      </c>
      <c r="H18" t="str" cm="1">
        <f t="array" ref="H18">IF(ISNA(INDEX('Custom Field Tbl'!$R$5:$R$1053, MATCH('CF Values LookUp'!H$4 &amp; 'CF Values LookUp'!$D18, 'Custom Field Tbl'!$Q$5:$Q$1053 &amp; 'Custom Field Tbl'!$S$5:$S$1053, 0)) ), "",
INDEX('Custom Field Tbl'!$R$5:$R$1053, MATCH('CF Values LookUp'!H$4 &amp; 'CF Values LookUp'!$D18, 'Custom Field Tbl'!$Q$5:$Q$1053 &amp; 'Custom Field Tbl'!$S$5:$S$1053, 0)) )</f>
        <v/>
      </c>
      <c r="I18" t="str" cm="1">
        <f t="array" ref="I18">IF(ISNA(INDEX('Custom Field Tbl'!$R$5:$R$1053, MATCH('CF Values LookUp'!I$4 &amp; 'CF Values LookUp'!$D18, 'Custom Field Tbl'!$Q$5:$Q$1053 &amp; 'Custom Field Tbl'!$S$5:$S$1053, 0)) ), "",
INDEX('Custom Field Tbl'!$R$5:$R$1053, MATCH('CF Values LookUp'!I$4 &amp; 'CF Values LookUp'!$D18, 'Custom Field Tbl'!$Q$5:$Q$1053 &amp; 'Custom Field Tbl'!$S$5:$S$1053, 0)) )</f>
        <v/>
      </c>
      <c r="J18" t="str" cm="1">
        <f t="array" ref="J18">IF(ISNA(INDEX('Custom Field Tbl'!$R$5:$R$1053, MATCH('CF Values LookUp'!J$4 &amp; 'CF Values LookUp'!$D18, 'Custom Field Tbl'!$Q$5:$Q$1053 &amp; 'Custom Field Tbl'!$S$5:$S$1053, 0)) ), "",
INDEX('Custom Field Tbl'!$R$5:$R$1053, MATCH('CF Values LookUp'!J$4 &amp; 'CF Values LookUp'!$D18, 'Custom Field Tbl'!$Q$5:$Q$1053 &amp; 'Custom Field Tbl'!$S$5:$S$1053, 0)) )</f>
        <v/>
      </c>
      <c r="K18" t="str" cm="1">
        <f t="array" ref="K18">IF(ISNA(INDEX('Custom Field Tbl'!$R$5:$R$1053, MATCH('CF Values LookUp'!K$4 &amp; 'CF Values LookUp'!$D18, 'Custom Field Tbl'!$Q$5:$Q$1053 &amp; 'Custom Field Tbl'!$S$5:$S$1053, 0)) ), "",
INDEX('Custom Field Tbl'!$R$5:$R$1053, MATCH('CF Values LookUp'!K$4 &amp; 'CF Values LookUp'!$D18, 'Custom Field Tbl'!$Q$5:$Q$1053 &amp; 'Custom Field Tbl'!$S$5:$S$1053, 0)) )</f>
        <v/>
      </c>
      <c r="L18" t="str" cm="1">
        <f t="array" ref="L18">IF(ISNA(INDEX('Custom Field Tbl'!$R$5:$R$1053, MATCH('CF Values LookUp'!L$4 &amp; 'CF Values LookUp'!$D18, 'Custom Field Tbl'!$Q$5:$Q$1053 &amp; 'Custom Field Tbl'!$S$5:$S$1053, 0)) ), "",
INDEX('Custom Field Tbl'!$R$5:$R$1053, MATCH('CF Values LookUp'!L$4 &amp; 'CF Values LookUp'!$D18, 'Custom Field Tbl'!$Q$5:$Q$1053 &amp; 'Custom Field Tbl'!$S$5:$S$1053, 0)) )</f>
        <v/>
      </c>
      <c r="M18" t="str" cm="1">
        <f t="array" ref="M18">IF(ISNA(INDEX('Custom Field Tbl'!$R$5:$R$1053, MATCH('CF Values LookUp'!M$4 &amp; 'CF Values LookUp'!$D18, 'Custom Field Tbl'!$Q$5:$Q$1053 &amp; 'Custom Field Tbl'!$S$5:$S$1053, 0)) ), "",
INDEX('Custom Field Tbl'!$R$5:$R$1053, MATCH('CF Values LookUp'!M$4 &amp; 'CF Values LookUp'!$D18, 'Custom Field Tbl'!$Q$5:$Q$1053 &amp; 'Custom Field Tbl'!$S$5:$S$1053, 0)) )</f>
        <v/>
      </c>
      <c r="N18" t="str" cm="1">
        <f t="array" ref="N18">IF(ISNA(INDEX('Custom Field Tbl'!$R$5:$R$1053, MATCH('CF Values LookUp'!N$4 &amp; 'CF Values LookUp'!$D18, 'Custom Field Tbl'!$Q$5:$Q$1053 &amp; 'Custom Field Tbl'!$S$5:$S$1053, 0)) ), "",
INDEX('Custom Field Tbl'!$R$5:$R$1053, MATCH('CF Values LookUp'!N$4 &amp; 'CF Values LookUp'!$D18, 'Custom Field Tbl'!$Q$5:$Q$1053 &amp; 'Custom Field Tbl'!$S$5:$S$1053, 0)) )</f>
        <v/>
      </c>
      <c r="O18" t="str" cm="1">
        <f t="array" ref="O18">IF(ISNA(INDEX('Custom Field Tbl'!$R$5:$R$1053, MATCH('CF Values LookUp'!O$4 &amp; 'CF Values LookUp'!$D18, 'Custom Field Tbl'!$Q$5:$Q$1053 &amp; 'Custom Field Tbl'!$S$5:$S$1053, 0)) ), "",
INDEX('Custom Field Tbl'!$R$5:$R$1053, MATCH('CF Values LookUp'!O$4 &amp; 'CF Values LookUp'!$D18, 'Custom Field Tbl'!$Q$5:$Q$1053 &amp; 'Custom Field Tbl'!$S$5:$S$1053, 0)) )</f>
        <v/>
      </c>
      <c r="P18" t="str" cm="1">
        <f t="array" ref="P18">IF(ISNA(INDEX('Custom Field Tbl'!$R$5:$R$1053, MATCH('CF Values LookUp'!P$4 &amp; 'CF Values LookUp'!$D18, 'Custom Field Tbl'!$Q$5:$Q$1053 &amp; 'Custom Field Tbl'!$S$5:$S$1053, 0)) ), "",
INDEX('Custom Field Tbl'!$R$5:$R$1053, MATCH('CF Values LookUp'!P$4 &amp; 'CF Values LookUp'!$D18, 'Custom Field Tbl'!$Q$5:$Q$1053 &amp; 'Custom Field Tbl'!$S$5:$S$1053, 0)) )</f>
        <v/>
      </c>
      <c r="Q18" t="str" cm="1">
        <f t="array" ref="Q18">IF(ISNA(INDEX('Custom Field Tbl'!$R$5:$R$1053, MATCH('CF Values LookUp'!Q$4 &amp; 'CF Values LookUp'!$D18, 'Custom Field Tbl'!$Q$5:$Q$1053 &amp; 'Custom Field Tbl'!$S$5:$S$1053, 0)) ), "",
INDEX('Custom Field Tbl'!$R$5:$R$1053, MATCH('CF Values LookUp'!Q$4 &amp; 'CF Values LookUp'!$D18, 'Custom Field Tbl'!$Q$5:$Q$1053 &amp; 'Custom Field Tbl'!$S$5:$S$1053, 0)) )</f>
        <v/>
      </c>
      <c r="R18" t="str" cm="1">
        <f t="array" ref="R18">IF(ISNA(INDEX('Custom Field Tbl'!$R$5:$R$1053, MATCH('CF Values LookUp'!R$4 &amp; 'CF Values LookUp'!$D18, 'Custom Field Tbl'!$Q$5:$Q$1053 &amp; 'Custom Field Tbl'!$S$5:$S$1053, 0)) ), "",
INDEX('Custom Field Tbl'!$R$5:$R$1053, MATCH('CF Values LookUp'!R$4 &amp; 'CF Values LookUp'!$D18, 'Custom Field Tbl'!$Q$5:$Q$1053 &amp; 'Custom Field Tbl'!$S$5:$S$1053, 0)) )</f>
        <v/>
      </c>
      <c r="S18" t="str" cm="1">
        <f t="array" ref="S18">IF(ISNA(INDEX('Custom Field Tbl'!$R$5:$R$1053, MATCH('CF Values LookUp'!S$4 &amp; 'CF Values LookUp'!$D18, 'Custom Field Tbl'!$Q$5:$Q$1053 &amp; 'Custom Field Tbl'!$S$5:$S$1053, 0)) ), "",
INDEX('Custom Field Tbl'!$R$5:$R$1053, MATCH('CF Values LookUp'!S$4 &amp; 'CF Values LookUp'!$D18, 'Custom Field Tbl'!$Q$5:$Q$1053 &amp; 'Custom Field Tbl'!$S$5:$S$1053, 0)) )</f>
        <v/>
      </c>
      <c r="T18" t="str" cm="1">
        <f t="array" ref="T18">IF(ISNA(INDEX('Custom Field Tbl'!$R$5:$R$1053, MATCH('CF Values LookUp'!T$4 &amp; 'CF Values LookUp'!$D18, 'Custom Field Tbl'!$Q$5:$Q$1053 &amp; 'Custom Field Tbl'!$S$5:$S$1053, 0)) ), "",
INDEX('Custom Field Tbl'!$R$5:$R$1053, MATCH('CF Values LookUp'!T$4 &amp; 'CF Values LookUp'!$D18, 'Custom Field Tbl'!$Q$5:$Q$1053 &amp; 'Custom Field Tbl'!$S$5:$S$1053, 0)) )</f>
        <v/>
      </c>
      <c r="U18" t="str" cm="1">
        <f t="array" ref="U18">IF(ISNA(INDEX('Custom Field Tbl'!$R$5:$R$1053, MATCH('CF Values LookUp'!U$4 &amp; 'CF Values LookUp'!$D18, 'Custom Field Tbl'!$Q$5:$Q$1053 &amp; 'Custom Field Tbl'!$S$5:$S$1053, 0)) ), "",
INDEX('Custom Field Tbl'!$R$5:$R$1053, MATCH('CF Values LookUp'!U$4 &amp; 'CF Values LookUp'!$D18, 'Custom Field Tbl'!$Q$5:$Q$1053 &amp; 'Custom Field Tbl'!$S$5:$S$1053, 0)) )</f>
        <v/>
      </c>
      <c r="V18" t="str" cm="1">
        <f t="array" ref="V18">IF(ISNA(INDEX('Custom Field Tbl'!$R$5:$R$1053, MATCH('CF Values LookUp'!V$4 &amp; 'CF Values LookUp'!$D18, 'Custom Field Tbl'!$Q$5:$Q$1053 &amp; 'Custom Field Tbl'!$S$5:$S$1053, 0)) ), "",
INDEX('Custom Field Tbl'!$R$5:$R$1053, MATCH('CF Values LookUp'!V$4 &amp; 'CF Values LookUp'!$D18, 'Custom Field Tbl'!$Q$5:$Q$1053 &amp; 'Custom Field Tbl'!$S$5:$S$1053, 0)) )</f>
        <v/>
      </c>
      <c r="W18" t="str" cm="1">
        <f t="array" ref="W18">IF(ISNA(INDEX('Custom Field Tbl'!$R$5:$R$1053, MATCH('CF Values LookUp'!W$4 &amp; 'CF Values LookUp'!$D18, 'Custom Field Tbl'!$Q$5:$Q$1053 &amp; 'Custom Field Tbl'!$S$5:$S$1053, 0)) ), "",
INDEX('Custom Field Tbl'!$R$5:$R$1053, MATCH('CF Values LookUp'!W$4 &amp; 'CF Values LookUp'!$D18, 'Custom Field Tbl'!$Q$5:$Q$1053 &amp; 'Custom Field Tbl'!$S$5:$S$1053, 0)) )</f>
        <v/>
      </c>
      <c r="X18" t="str" cm="1">
        <f t="array" ref="X18">IF(ISNA(INDEX('Custom Field Tbl'!$R$5:$R$1053, MATCH('CF Values LookUp'!X$4 &amp; 'CF Values LookUp'!$D18, 'Custom Field Tbl'!$Q$5:$Q$1053 &amp; 'Custom Field Tbl'!$S$5:$S$1053, 0)) ), "",
INDEX('Custom Field Tbl'!$R$5:$R$1053, MATCH('CF Values LookUp'!X$4 &amp; 'CF Values LookUp'!$D18, 'Custom Field Tbl'!$Q$5:$Q$1053 &amp; 'Custom Field Tbl'!$S$5:$S$1053, 0)) )</f>
        <v/>
      </c>
      <c r="Y18" t="str" cm="1">
        <f t="array" ref="Y18">IF(ISNA(INDEX('Custom Field Tbl'!$R$5:$R$1053, MATCH('CF Values LookUp'!Y$4 &amp; 'CF Values LookUp'!$D18, 'Custom Field Tbl'!$Q$5:$Q$1053 &amp; 'Custom Field Tbl'!$S$5:$S$1053, 0)) ), "",
INDEX('Custom Field Tbl'!$R$5:$R$1053, MATCH('CF Values LookUp'!Y$4 &amp; 'CF Values LookUp'!$D18, 'Custom Field Tbl'!$Q$5:$Q$1053 &amp; 'Custom Field Tbl'!$S$5:$S$1053, 0)) )</f>
        <v/>
      </c>
      <c r="Z18" t="str" cm="1">
        <f t="array" ref="Z18">IF(ISNA(INDEX('Custom Field Tbl'!$R$5:$R$1053, MATCH('CF Values LookUp'!Z$4 &amp; 'CF Values LookUp'!$D18, 'Custom Field Tbl'!$Q$5:$Q$1053 &amp; 'Custom Field Tbl'!$S$5:$S$1053, 0)) ), "",
INDEX('Custom Field Tbl'!$R$5:$R$1053, MATCH('CF Values LookUp'!Z$4 &amp; 'CF Values LookUp'!$D18, 'Custom Field Tbl'!$Q$5:$Q$1053 &amp; 'Custom Field Tbl'!$S$5:$S$1053, 0)) )</f>
        <v/>
      </c>
      <c r="AA18" t="str" cm="1">
        <f t="array" ref="AA18">IF(ISNA(INDEX('Custom Field Tbl'!$R$5:$R$1053, MATCH('CF Values LookUp'!AA$4 &amp; 'CF Values LookUp'!$D18, 'Custom Field Tbl'!$Q$5:$Q$1053 &amp; 'Custom Field Tbl'!$S$5:$S$1053, 0)) ), "",
INDEX('Custom Field Tbl'!$R$5:$R$1053, MATCH('CF Values LookUp'!AA$4 &amp; 'CF Values LookUp'!$D18, 'Custom Field Tbl'!$Q$5:$Q$1053 &amp; 'Custom Field Tbl'!$S$5:$S$1053, 0)) )</f>
        <v/>
      </c>
      <c r="AB18" t="str" cm="1">
        <f t="array" ref="AB18">IF(ISNA(INDEX('Custom Field Tbl'!$R$5:$R$1053, MATCH('CF Values LookUp'!AB$4 &amp; 'CF Values LookUp'!$D18, 'Custom Field Tbl'!$Q$5:$Q$1053 &amp; 'Custom Field Tbl'!$S$5:$S$1053, 0)) ), "",
INDEX('Custom Field Tbl'!$R$5:$R$1053, MATCH('CF Values LookUp'!AB$4 &amp; 'CF Values LookUp'!$D18, 'Custom Field Tbl'!$Q$5:$Q$1053 &amp; 'Custom Field Tbl'!$S$5:$S$1053, 0)) )</f>
        <v/>
      </c>
      <c r="AC18" t="str" cm="1">
        <f t="array" ref="AC18">IF(ISNA(INDEX('Custom Field Tbl'!$R$5:$R$1053, MATCH('CF Values LookUp'!AC$4 &amp; 'CF Values LookUp'!$D18, 'Custom Field Tbl'!$Q$5:$Q$1053 &amp; 'Custom Field Tbl'!$S$5:$S$1053, 0)) ), "",
INDEX('Custom Field Tbl'!$R$5:$R$1053, MATCH('CF Values LookUp'!AC$4 &amp; 'CF Values LookUp'!$D18, 'Custom Field Tbl'!$Q$5:$Q$1053 &amp; 'Custom Field Tbl'!$S$5:$S$1053, 0)) )</f>
        <v/>
      </c>
      <c r="AD18" t="str" cm="1">
        <f t="array" ref="AD18">IF(ISNA(INDEX('Custom Field Tbl'!$R$5:$R$1053, MATCH('CF Values LookUp'!AD$4 &amp; 'CF Values LookUp'!$D18, 'Custom Field Tbl'!$Q$5:$Q$1053 &amp; 'Custom Field Tbl'!$S$5:$S$1053, 0)) ), "",
INDEX('Custom Field Tbl'!$R$5:$R$1053, MATCH('CF Values LookUp'!AD$4 &amp; 'CF Values LookUp'!$D18, 'Custom Field Tbl'!$Q$5:$Q$1053 &amp; 'Custom Field Tbl'!$S$5:$S$1053, 0)) )</f>
        <v/>
      </c>
      <c r="AE18" t="str" cm="1">
        <f t="array" ref="AE18">IF(ISNA(INDEX('Custom Field Tbl'!$R$5:$R$1053, MATCH('CF Values LookUp'!AE$4 &amp; 'CF Values LookUp'!$D18, 'Custom Field Tbl'!$Q$5:$Q$1053 &amp; 'Custom Field Tbl'!$S$5:$S$1053, 0)) ), "",
INDEX('Custom Field Tbl'!$R$5:$R$1053, MATCH('CF Values LookUp'!AE$4 &amp; 'CF Values LookUp'!$D18, 'Custom Field Tbl'!$Q$5:$Q$1053 &amp; 'Custom Field Tbl'!$S$5:$S$1053, 0)) )</f>
        <v/>
      </c>
      <c r="AF18" t="str" cm="1">
        <f t="array" ref="AF18">IF(ISNA(INDEX('Custom Field Tbl'!$R$5:$R$1053, MATCH('CF Values LookUp'!AF$4 &amp; 'CF Values LookUp'!$D18, 'Custom Field Tbl'!$Q$5:$Q$1053 &amp; 'Custom Field Tbl'!$S$5:$S$1053, 0)) ), "",
INDEX('Custom Field Tbl'!$R$5:$R$1053, MATCH('CF Values LookUp'!AF$4 &amp; 'CF Values LookUp'!$D18, 'Custom Field Tbl'!$Q$5:$Q$1053 &amp; 'Custom Field Tbl'!$S$5:$S$1053, 0)) )</f>
        <v/>
      </c>
      <c r="AG18" t="str" cm="1">
        <f t="array" ref="AG18">IF(ISNA(INDEX('Custom Field Tbl'!$R$5:$R$1053, MATCH('CF Values LookUp'!AG$4 &amp; 'CF Values LookUp'!$D18, 'Custom Field Tbl'!$Q$5:$Q$1053 &amp; 'Custom Field Tbl'!$S$5:$S$1053, 0)) ), "",
INDEX('Custom Field Tbl'!$R$5:$R$1053, MATCH('CF Values LookUp'!AG$4 &amp; 'CF Values LookUp'!$D18, 'Custom Field Tbl'!$Q$5:$Q$1053 &amp; 'Custom Field Tbl'!$S$5:$S$1053, 0)) )</f>
        <v/>
      </c>
      <c r="AH18" t="str" cm="1">
        <f t="array" ref="AH18">IF(ISNA(INDEX('Custom Field Tbl'!$R$5:$R$1053, MATCH('CF Values LookUp'!AH$4 &amp; 'CF Values LookUp'!$D18, 'Custom Field Tbl'!$Q$5:$Q$1053 &amp; 'Custom Field Tbl'!$S$5:$S$1053, 0)) ), "",
INDEX('Custom Field Tbl'!$R$5:$R$1053, MATCH('CF Values LookUp'!AH$4 &amp; 'CF Values LookUp'!$D18, 'Custom Field Tbl'!$Q$5:$Q$1053 &amp; 'Custom Field Tbl'!$S$5:$S$1053, 0)) )</f>
        <v/>
      </c>
      <c r="AI18" t="str" cm="1">
        <f t="array" ref="AI18">IF(ISNA(INDEX('Custom Field Tbl'!$R$5:$R$1053, MATCH('CF Values LookUp'!AI$4 &amp; 'CF Values LookUp'!$D18, 'Custom Field Tbl'!$Q$5:$Q$1053 &amp; 'Custom Field Tbl'!$S$5:$S$1053, 0)) ), "",
INDEX('Custom Field Tbl'!$R$5:$R$1053, MATCH('CF Values LookUp'!AI$4 &amp; 'CF Values LookUp'!$D18, 'Custom Field Tbl'!$Q$5:$Q$1053 &amp; 'Custom Field Tbl'!$S$5:$S$1053, 0)) )</f>
        <v/>
      </c>
      <c r="AJ18" t="str" cm="1">
        <f t="array" ref="AJ18">IF(ISNA(INDEX('Custom Field Tbl'!$R$5:$R$1053, MATCH('CF Values LookUp'!AJ$4 &amp; 'CF Values LookUp'!$D18, 'Custom Field Tbl'!$Q$5:$Q$1053 &amp; 'Custom Field Tbl'!$S$5:$S$1053, 0)) ), "",
INDEX('Custom Field Tbl'!$R$5:$R$1053, MATCH('CF Values LookUp'!AJ$4 &amp; 'CF Values LookUp'!$D18, 'Custom Field Tbl'!$Q$5:$Q$1053 &amp; 'Custom Field Tbl'!$S$5:$S$1053, 0)) )</f>
        <v/>
      </c>
      <c r="AK18" t="str" cm="1">
        <f t="array" ref="AK18">IF(ISNA(INDEX('Custom Field Tbl'!$R$5:$R$1053, MATCH('CF Values LookUp'!AK$4 &amp; 'CF Values LookUp'!$D18, 'Custom Field Tbl'!$Q$5:$Q$1053 &amp; 'Custom Field Tbl'!$S$5:$S$1053, 0)) ), "",
INDEX('Custom Field Tbl'!$R$5:$R$1053, MATCH('CF Values LookUp'!AK$4 &amp; 'CF Values LookUp'!$D18, 'Custom Field Tbl'!$Q$5:$Q$1053 &amp; 'Custom Field Tbl'!$S$5:$S$1053, 0)) )</f>
        <v/>
      </c>
      <c r="AL18" t="str" cm="1">
        <f t="array" ref="AL18">IF(ISNA(INDEX('Custom Field Tbl'!$R$5:$R$1053, MATCH('CF Values LookUp'!AL$4 &amp; 'CF Values LookUp'!$D18, 'Custom Field Tbl'!$Q$5:$Q$1053 &amp; 'Custom Field Tbl'!$S$5:$S$1053, 0)) ), "",
INDEX('Custom Field Tbl'!$R$5:$R$1053, MATCH('CF Values LookUp'!AL$4 &amp; 'CF Values LookUp'!$D18, 'Custom Field Tbl'!$Q$5:$Q$1053 &amp; 'Custom Field Tbl'!$S$5:$S$1053, 0)) )</f>
        <v/>
      </c>
      <c r="AM18" t="str" cm="1">
        <f t="array" ref="AM18">IF(ISNA(INDEX('Custom Field Tbl'!$R$5:$R$1053, MATCH('CF Values LookUp'!AM$4 &amp; 'CF Values LookUp'!$D18, 'Custom Field Tbl'!$Q$5:$Q$1053 &amp; 'Custom Field Tbl'!$S$5:$S$1053, 0)) ), "",
INDEX('Custom Field Tbl'!$R$5:$R$1053, MATCH('CF Values LookUp'!AM$4 &amp; 'CF Values LookUp'!$D18, 'Custom Field Tbl'!$Q$5:$Q$1053 &amp; 'Custom Field Tbl'!$S$5:$S$1053, 0)) )</f>
        <v/>
      </c>
      <c r="AN18" t="str" cm="1">
        <f t="array" ref="AN18">IF(ISNA(INDEX('Custom Field Tbl'!$R$5:$R$1053, MATCH('CF Values LookUp'!AN$4 &amp; 'CF Values LookUp'!$D18, 'Custom Field Tbl'!$Q$5:$Q$1053 &amp; 'Custom Field Tbl'!$S$5:$S$1053, 0)) ), "",
INDEX('Custom Field Tbl'!$R$5:$R$1053, MATCH('CF Values LookUp'!AN$4 &amp; 'CF Values LookUp'!$D18, 'Custom Field Tbl'!$Q$5:$Q$1053 &amp; 'Custom Field Tbl'!$S$5:$S$1053, 0)) )</f>
        <v/>
      </c>
      <c r="AO18" t="str" cm="1">
        <f t="array" ref="AO18">IF(ISNA(INDEX('Custom Field Tbl'!$R$5:$R$1053, MATCH('CF Values LookUp'!AO$4 &amp; 'CF Values LookUp'!$D18, 'Custom Field Tbl'!$Q$5:$Q$1053 &amp; 'Custom Field Tbl'!$S$5:$S$1053, 0)) ), "",
INDEX('Custom Field Tbl'!$R$5:$R$1053, MATCH('CF Values LookUp'!AO$4 &amp; 'CF Values LookUp'!$D18, 'Custom Field Tbl'!$Q$5:$Q$1053 &amp; 'Custom Field Tbl'!$S$5:$S$1053, 0)) )</f>
        <v/>
      </c>
      <c r="AP18" t="str" cm="1">
        <f t="array" ref="AP18">IF(ISNA(INDEX('Custom Field Tbl'!$R$5:$R$1053, MATCH('CF Values LookUp'!AP$4 &amp; 'CF Values LookUp'!$D18, 'Custom Field Tbl'!$Q$5:$Q$1053 &amp; 'Custom Field Tbl'!$S$5:$S$1053, 0)) ), "",
INDEX('Custom Field Tbl'!$R$5:$R$1053, MATCH('CF Values LookUp'!AP$4 &amp; 'CF Values LookUp'!$D18, 'Custom Field Tbl'!$Q$5:$Q$1053 &amp; 'Custom Field Tbl'!$S$5:$S$1053, 0)) )</f>
        <v/>
      </c>
      <c r="AQ18" t="str" cm="1">
        <f t="array" ref="AQ18">IF(ISNA(INDEX('Custom Field Tbl'!$R$5:$R$1053, MATCH('CF Values LookUp'!AQ$4 &amp; 'CF Values LookUp'!$D18, 'Custom Field Tbl'!$Q$5:$Q$1053 &amp; 'Custom Field Tbl'!$S$5:$S$1053, 0)) ), "",
INDEX('Custom Field Tbl'!$R$5:$R$1053, MATCH('CF Values LookUp'!AQ$4 &amp; 'CF Values LookUp'!$D18, 'Custom Field Tbl'!$Q$5:$Q$1053 &amp; 'Custom Field Tbl'!$S$5:$S$1053, 0)) )</f>
        <v/>
      </c>
      <c r="AR18" t="str" cm="1">
        <f t="array" ref="AR18">IF(ISNA(INDEX('Custom Field Tbl'!$R$5:$R$1053, MATCH('CF Values LookUp'!AR$4 &amp; 'CF Values LookUp'!$D18, 'Custom Field Tbl'!$Q$5:$Q$1053 &amp; 'Custom Field Tbl'!$S$5:$S$1053, 0)) ), "",
INDEX('Custom Field Tbl'!$R$5:$R$1053, MATCH('CF Values LookUp'!AR$4 &amp; 'CF Values LookUp'!$D18, 'Custom Field Tbl'!$Q$5:$Q$1053 &amp; 'Custom Field Tbl'!$S$5:$S$1053, 0)) )</f>
        <v/>
      </c>
      <c r="AS18" t="str" cm="1">
        <f t="array" ref="AS18">IF(ISNA(INDEX('Custom Field Tbl'!$R$5:$R$1053, MATCH('CF Values LookUp'!AS$4 &amp; 'CF Values LookUp'!$D18, 'Custom Field Tbl'!$Q$5:$Q$1053 &amp; 'Custom Field Tbl'!$S$5:$S$1053, 0)) ), "",
INDEX('Custom Field Tbl'!$R$5:$R$1053, MATCH('CF Values LookUp'!AS$4 &amp; 'CF Values LookUp'!$D18, 'Custom Field Tbl'!$Q$5:$Q$1053 &amp; 'Custom Field Tbl'!$S$5:$S$1053, 0)) )</f>
        <v/>
      </c>
      <c r="AT18" t="str" cm="1">
        <f t="array" ref="AT18">IF(ISNA(INDEX('Custom Field Tbl'!$R$5:$R$1053, MATCH('CF Values LookUp'!AT$4 &amp; 'CF Values LookUp'!$D18, 'Custom Field Tbl'!$Q$5:$Q$1053 &amp; 'Custom Field Tbl'!$S$5:$S$1053, 0)) ), "",
INDEX('Custom Field Tbl'!$R$5:$R$1053, MATCH('CF Values LookUp'!AT$4 &amp; 'CF Values LookUp'!$D18, 'Custom Field Tbl'!$Q$5:$Q$1053 &amp; 'Custom Field Tbl'!$S$5:$S$1053, 0)) )</f>
        <v/>
      </c>
      <c r="AU18" t="str" cm="1">
        <f t="array" ref="AU18">IF(ISNA(INDEX('Custom Field Tbl'!$R$5:$R$1053, MATCH('CF Values LookUp'!AU$4 &amp; 'CF Values LookUp'!$D18, 'Custom Field Tbl'!$Q$5:$Q$1053 &amp; 'Custom Field Tbl'!$S$5:$S$1053, 0)) ), "",
INDEX('Custom Field Tbl'!$R$5:$R$1053, MATCH('CF Values LookUp'!AU$4 &amp; 'CF Values LookUp'!$D18, 'Custom Field Tbl'!$Q$5:$Q$1053 &amp; 'Custom Field Tbl'!$S$5:$S$1053, 0)) )</f>
        <v/>
      </c>
      <c r="AV18" t="str" cm="1">
        <f t="array" ref="AV18">IF(ISNA(INDEX('Custom Field Tbl'!$R$5:$R$1053, MATCH('CF Values LookUp'!AV$4 &amp; 'CF Values LookUp'!$D18, 'Custom Field Tbl'!$Q$5:$Q$1053 &amp; 'Custom Field Tbl'!$S$5:$S$1053, 0)) ), "",
INDEX('Custom Field Tbl'!$R$5:$R$1053, MATCH('CF Values LookUp'!AV$4 &amp; 'CF Values LookUp'!$D18, 'Custom Field Tbl'!$Q$5:$Q$1053 &amp; 'Custom Field Tbl'!$S$5:$S$1053, 0)) )</f>
        <v/>
      </c>
      <c r="AW18" t="str" cm="1">
        <f t="array" ref="AW18">IF(ISNA(INDEX('Custom Field Tbl'!$R$5:$R$1053, MATCH('CF Values LookUp'!AW$4 &amp; 'CF Values LookUp'!$D18, 'Custom Field Tbl'!$Q$5:$Q$1053 &amp; 'Custom Field Tbl'!$S$5:$S$1053, 0)) ), "",
INDEX('Custom Field Tbl'!$R$5:$R$1053, MATCH('CF Values LookUp'!AW$4 &amp; 'CF Values LookUp'!$D18, 'Custom Field Tbl'!$Q$5:$Q$1053 &amp; 'Custom Field Tbl'!$S$5:$S$1053, 0)) )</f>
        <v/>
      </c>
      <c r="AX18" t="str" cm="1">
        <f t="array" ref="AX18">IF(ISNA(INDEX('Custom Field Tbl'!$R$5:$R$1053, MATCH('CF Values LookUp'!AX$4 &amp; 'CF Values LookUp'!$D18, 'Custom Field Tbl'!$Q$5:$Q$1053 &amp; 'Custom Field Tbl'!$S$5:$S$1053, 0)) ), "",
INDEX('Custom Field Tbl'!$R$5:$R$1053, MATCH('CF Values LookUp'!AX$4 &amp; 'CF Values LookUp'!$D18, 'Custom Field Tbl'!$Q$5:$Q$1053 &amp; 'Custom Field Tbl'!$S$5:$S$1053, 0)) )</f>
        <v/>
      </c>
      <c r="AY18" t="str" cm="1">
        <f t="array" ref="AY18">IF(ISNA(INDEX('Custom Field Tbl'!$R$5:$R$1053, MATCH('CF Values LookUp'!AY$4 &amp; 'CF Values LookUp'!$D18, 'Custom Field Tbl'!$Q$5:$Q$1053 &amp; 'Custom Field Tbl'!$S$5:$S$1053, 0)) ), "",
INDEX('Custom Field Tbl'!$R$5:$R$1053, MATCH('CF Values LookUp'!AY$4 &amp; 'CF Values LookUp'!$D18, 'Custom Field Tbl'!$Q$5:$Q$1053 &amp; 'Custom Field Tbl'!$S$5:$S$1053, 0)) )</f>
        <v/>
      </c>
      <c r="AZ18" t="str" cm="1">
        <f t="array" ref="AZ18">IF(ISNA(INDEX('Custom Field Tbl'!$R$5:$R$1053, MATCH('CF Values LookUp'!AZ$4 &amp; 'CF Values LookUp'!$D18, 'Custom Field Tbl'!$Q$5:$Q$1053 &amp; 'Custom Field Tbl'!$S$5:$S$1053, 0)) ), "",
INDEX('Custom Field Tbl'!$R$5:$R$1053, MATCH('CF Values LookUp'!AZ$4 &amp; 'CF Values LookUp'!$D18, 'Custom Field Tbl'!$Q$5:$Q$1053 &amp; 'Custom Field Tbl'!$S$5:$S$1053, 0)) )</f>
        <v/>
      </c>
      <c r="BA18" t="str" cm="1">
        <f t="array" ref="BA18">IF(ISNA(INDEX('Custom Field Tbl'!$R$5:$R$1053, MATCH('CF Values LookUp'!BA$4 &amp; 'CF Values LookUp'!$D18, 'Custom Field Tbl'!$Q$5:$Q$1053 &amp; 'Custom Field Tbl'!$S$5:$S$1053, 0)) ), "",
INDEX('Custom Field Tbl'!$R$5:$R$1053, MATCH('CF Values LookUp'!BA$4 &amp; 'CF Values LookUp'!$D18, 'Custom Field Tbl'!$Q$5:$Q$1053 &amp; 'Custom Field Tbl'!$S$5:$S$1053, 0)) )</f>
        <v/>
      </c>
      <c r="BB18" t="str" cm="1">
        <f t="array" ref="BB18">IF(ISNA(INDEX('Custom Field Tbl'!$R$5:$R$1053, MATCH('CF Values LookUp'!BB$4 &amp; 'CF Values LookUp'!$D18, 'Custom Field Tbl'!$Q$5:$Q$1053 &amp; 'Custom Field Tbl'!$S$5:$S$1053, 0)) ), "",
INDEX('Custom Field Tbl'!$R$5:$R$1053, MATCH('CF Values LookUp'!BB$4 &amp; 'CF Values LookUp'!$D18, 'Custom Field Tbl'!$Q$5:$Q$1053 &amp; 'Custom Field Tbl'!$S$5:$S$1053, 0)) )</f>
        <v/>
      </c>
      <c r="BC18" t="str" cm="1">
        <f t="array" ref="BC18">IF(ISNA(INDEX('Custom Field Tbl'!$R$5:$R$1053, MATCH('CF Values LookUp'!BC$4 &amp; 'CF Values LookUp'!$D18, 'Custom Field Tbl'!$Q$5:$Q$1053 &amp; 'Custom Field Tbl'!$S$5:$S$1053, 0)) ), "",
INDEX('Custom Field Tbl'!$R$5:$R$1053, MATCH('CF Values LookUp'!BC$4 &amp; 'CF Values LookUp'!$D18, 'Custom Field Tbl'!$Q$5:$Q$1053 &amp; 'Custom Field Tbl'!$S$5:$S$1053, 0)) )</f>
        <v/>
      </c>
      <c r="BD18" t="str" cm="1">
        <f t="array" ref="BD18">IF(ISNA(INDEX('Custom Field Tbl'!$R$5:$R$1053, MATCH('CF Values LookUp'!BD$4 &amp; 'CF Values LookUp'!$D18, 'Custom Field Tbl'!$Q$5:$Q$1053 &amp; 'Custom Field Tbl'!$S$5:$S$1053, 0)) ), "",
INDEX('Custom Field Tbl'!$R$5:$R$1053, MATCH('CF Values LookUp'!BD$4 &amp; 'CF Values LookUp'!$D18, 'Custom Field Tbl'!$Q$5:$Q$1053 &amp; 'Custom Field Tbl'!$S$5:$S$1053, 0)) )</f>
        <v>Unloading</v>
      </c>
      <c r="BE18" t="str" cm="1">
        <f t="array" ref="BE18">IF(ISNA(INDEX('Custom Field Tbl'!$R$5:$R$1053, MATCH('CF Values LookUp'!BE$4 &amp; 'CF Values LookUp'!$D18, 'Custom Field Tbl'!$Q$5:$Q$1053 &amp; 'Custom Field Tbl'!$S$5:$S$1053, 0)) ), "",
INDEX('Custom Field Tbl'!$R$5:$R$1053, MATCH('CF Values LookUp'!BE$4 &amp; 'CF Values LookUp'!$D18, 'Custom Field Tbl'!$Q$5:$Q$1053 &amp; 'Custom Field Tbl'!$S$5:$S$1053, 0)) )</f>
        <v/>
      </c>
      <c r="BF18" t="str" cm="1">
        <f t="array" ref="BF18">IF(ISNA(INDEX('Custom Field Tbl'!$R$5:$R$1053, MATCH('CF Values LookUp'!BF$4 &amp; 'CF Values LookUp'!$D18, 'Custom Field Tbl'!$Q$5:$Q$1053 &amp; 'Custom Field Tbl'!$S$5:$S$1053, 0)) ), "",
INDEX('Custom Field Tbl'!$R$5:$R$1053, MATCH('CF Values LookUp'!BF$4 &amp; 'CF Values LookUp'!$D18, 'Custom Field Tbl'!$Q$5:$Q$1053 &amp; 'Custom Field Tbl'!$S$5:$S$1053, 0)) )</f>
        <v/>
      </c>
      <c r="BG18" t="str" cm="1">
        <f t="array" ref="BG18">IF(ISNA(INDEX('Custom Field Tbl'!$R$5:$R$1053, MATCH('CF Values LookUp'!BG$4 &amp; 'CF Values LookUp'!$D18, 'Custom Field Tbl'!$Q$5:$Q$1053 &amp; 'Custom Field Tbl'!$S$5:$S$1053, 0)) ), "",
INDEX('Custom Field Tbl'!$R$5:$R$1053, MATCH('CF Values LookUp'!BG$4 &amp; 'CF Values LookUp'!$D18, 'Custom Field Tbl'!$Q$5:$Q$1053 &amp; 'Custom Field Tbl'!$S$5:$S$1053, 0)) )</f>
        <v/>
      </c>
      <c r="BH18" t="str" cm="1">
        <f t="array" ref="BH18">IF(ISNA(INDEX('Custom Field Tbl'!$R$5:$R$1053, MATCH('CF Values LookUp'!BH$4 &amp; 'CF Values LookUp'!$D18, 'Custom Field Tbl'!$Q$5:$Q$1053 &amp; 'Custom Field Tbl'!$S$5:$S$1053, 0)) ), "",
INDEX('Custom Field Tbl'!$R$5:$R$1053, MATCH('CF Values LookUp'!BH$4 &amp; 'CF Values LookUp'!$D18, 'Custom Field Tbl'!$Q$5:$Q$1053 &amp; 'Custom Field Tbl'!$S$5:$S$1053, 0)) )</f>
        <v/>
      </c>
      <c r="BI18" t="str" cm="1">
        <f t="array" ref="BI18">IF(ISNA(INDEX('Custom Field Tbl'!$R$5:$R$1053, MATCH('CF Values LookUp'!BI$4 &amp; 'CF Values LookUp'!$D18, 'Custom Field Tbl'!$Q$5:$Q$1053 &amp; 'Custom Field Tbl'!$S$5:$S$1053, 0)) ), "",
INDEX('Custom Field Tbl'!$R$5:$R$1053, MATCH('CF Values LookUp'!BI$4 &amp; 'CF Values LookUp'!$D18, 'Custom Field Tbl'!$Q$5:$Q$1053 &amp; 'Custom Field Tbl'!$S$5:$S$1053, 0)) )</f>
        <v/>
      </c>
      <c r="BJ18" t="str" cm="1">
        <f t="array" ref="BJ18">IF(ISNA(INDEX('Custom Field Tbl'!$R$5:$R$1053, MATCH('CF Values LookUp'!BJ$4 &amp; 'CF Values LookUp'!$D18, 'Custom Field Tbl'!$Q$5:$Q$1053 &amp; 'Custom Field Tbl'!$S$5:$S$1053, 0)) ), "",
INDEX('Custom Field Tbl'!$R$5:$R$1053, MATCH('CF Values LookUp'!BJ$4 &amp; 'CF Values LookUp'!$D18, 'Custom Field Tbl'!$Q$5:$Q$1053 &amp; 'Custom Field Tbl'!$S$5:$S$1053, 0)) )</f>
        <v/>
      </c>
      <c r="BK18" t="str" cm="1">
        <f t="array" ref="BK18">IF(ISNA(INDEX('Custom Field Tbl'!$R$5:$R$1053, MATCH('CF Values LookUp'!BK$4 &amp; 'CF Values LookUp'!$D18, 'Custom Field Tbl'!$Q$5:$Q$1053 &amp; 'Custom Field Tbl'!$S$5:$S$1053, 0)) ), "",
INDEX('Custom Field Tbl'!$R$5:$R$1053, MATCH('CF Values LookUp'!BK$4 &amp; 'CF Values LookUp'!$D18, 'Custom Field Tbl'!$Q$5:$Q$1053 &amp; 'Custom Field Tbl'!$S$5:$S$1053, 0)) )</f>
        <v/>
      </c>
      <c r="BL18" t="str" cm="1">
        <f t="array" ref="BL18">IF(ISNA(INDEX('Custom Field Tbl'!$R$5:$R$1053, MATCH('CF Values LookUp'!BL$4 &amp; 'CF Values LookUp'!$D18, 'Custom Field Tbl'!$Q$5:$Q$1053 &amp; 'Custom Field Tbl'!$S$5:$S$1053, 0)) ), "",
INDEX('Custom Field Tbl'!$R$5:$R$1053, MATCH('CF Values LookUp'!BL$4 &amp; 'CF Values LookUp'!$D18, 'Custom Field Tbl'!$Q$5:$Q$1053 &amp; 'Custom Field Tbl'!$S$5:$S$1053, 0)) )</f>
        <v/>
      </c>
      <c r="BM18" t="str" cm="1">
        <f t="array" ref="BM18">IF(ISNA(INDEX('Custom Field Tbl'!$R$5:$R$1053, MATCH('CF Values LookUp'!BM$4 &amp; 'CF Values LookUp'!$D18, 'Custom Field Tbl'!$Q$5:$Q$1053 &amp; 'Custom Field Tbl'!$S$5:$S$1053, 0)) ), "",
INDEX('Custom Field Tbl'!$R$5:$R$1053, MATCH('CF Values LookUp'!BM$4 &amp; 'CF Values LookUp'!$D18, 'Custom Field Tbl'!$Q$5:$Q$1053 &amp; 'Custom Field Tbl'!$S$5:$S$1053, 0)) )</f>
        <v/>
      </c>
      <c r="BN18" t="str" cm="1">
        <f t="array" ref="BN18">IF(ISNA(INDEX('Custom Field Tbl'!$R$5:$R$1053, MATCH('CF Values LookUp'!BN$4 &amp; 'CF Values LookUp'!$D18, 'Custom Field Tbl'!$Q$5:$Q$1053 &amp; 'Custom Field Tbl'!$S$5:$S$1053, 0)) ), "",
INDEX('Custom Field Tbl'!$R$5:$R$1053, MATCH('CF Values LookUp'!BN$4 &amp; 'CF Values LookUp'!$D18, 'Custom Field Tbl'!$Q$5:$Q$1053 &amp; 'Custom Field Tbl'!$S$5:$S$1053, 0)) )</f>
        <v/>
      </c>
      <c r="BO18" t="str" cm="1">
        <f t="array" ref="BO18">IF(ISNA(INDEX('Custom Field Tbl'!$R$5:$R$1053, MATCH('CF Values LookUp'!BO$4 &amp; 'CF Values LookUp'!$D18, 'Custom Field Tbl'!$Q$5:$Q$1053 &amp; 'Custom Field Tbl'!$S$5:$S$1053, 0)) ), "",
INDEX('Custom Field Tbl'!$R$5:$R$1053, MATCH('CF Values LookUp'!BO$4 &amp; 'CF Values LookUp'!$D18, 'Custom Field Tbl'!$Q$5:$Q$1053 &amp; 'Custom Field Tbl'!$S$5:$S$1053, 0)) )</f>
        <v/>
      </c>
      <c r="BP18" t="str" cm="1">
        <f t="array" ref="BP18">IF(ISNA(INDEX('Custom Field Tbl'!$R$5:$R$1053, MATCH('CF Values LookUp'!BP$4 &amp; 'CF Values LookUp'!$D18, 'Custom Field Tbl'!$Q$5:$Q$1053 &amp; 'Custom Field Tbl'!$S$5:$S$1053, 0)) ), "",
INDEX('Custom Field Tbl'!$R$5:$R$1053, MATCH('CF Values LookUp'!BP$4 &amp; 'CF Values LookUp'!$D18, 'Custom Field Tbl'!$Q$5:$Q$1053 &amp; 'Custom Field Tbl'!$S$5:$S$1053, 0)) )</f>
        <v/>
      </c>
      <c r="BQ18" t="str" cm="1">
        <f t="array" ref="BQ18">IF(ISNA(INDEX('Custom Field Tbl'!$R$5:$R$1053, MATCH('CF Values LookUp'!BQ$4 &amp; 'CF Values LookUp'!$D18, 'Custom Field Tbl'!$Q$5:$Q$1053 &amp; 'Custom Field Tbl'!$S$5:$S$1053, 0)) ), "",
INDEX('Custom Field Tbl'!$R$5:$R$1053, MATCH('CF Values LookUp'!BQ$4 &amp; 'CF Values LookUp'!$D18, 'Custom Field Tbl'!$Q$5:$Q$1053 &amp; 'Custom Field Tbl'!$S$5:$S$1053, 0)) )</f>
        <v/>
      </c>
      <c r="BR18" t="str" cm="1">
        <f t="array" ref="BR18">IF(ISNA(INDEX('Custom Field Tbl'!$R$5:$R$1053, MATCH('CF Values LookUp'!BR$4 &amp; 'CF Values LookUp'!$D18, 'Custom Field Tbl'!$Q$5:$Q$1053 &amp; 'Custom Field Tbl'!$S$5:$S$1053, 0)) ), "",
INDEX('Custom Field Tbl'!$R$5:$R$1053, MATCH('CF Values LookUp'!BR$4 &amp; 'CF Values LookUp'!$D18, 'Custom Field Tbl'!$Q$5:$Q$1053 &amp; 'Custom Field Tbl'!$S$5:$S$1053, 0)) )</f>
        <v/>
      </c>
      <c r="BS18" t="str" cm="1">
        <f t="array" ref="BS18">IF(ISNA(INDEX('Custom Field Tbl'!$R$5:$R$1053, MATCH('CF Values LookUp'!BS$4 &amp; 'CF Values LookUp'!$D18, 'Custom Field Tbl'!$Q$5:$Q$1053 &amp; 'Custom Field Tbl'!$S$5:$S$1053, 0)) ), "",
INDEX('Custom Field Tbl'!$R$5:$R$1053, MATCH('CF Values LookUp'!BS$4 &amp; 'CF Values LookUp'!$D18, 'Custom Field Tbl'!$Q$5:$Q$1053 &amp; 'Custom Field Tbl'!$S$5:$S$1053, 0)) )</f>
        <v/>
      </c>
      <c r="BT18" t="str" cm="1">
        <f t="array" ref="BT18">IF(ISNA(INDEX('Custom Field Tbl'!$R$5:$R$1053, MATCH('CF Values LookUp'!BT$4 &amp; 'CF Values LookUp'!$D18, 'Custom Field Tbl'!$Q$5:$Q$1053 &amp; 'Custom Field Tbl'!$S$5:$S$1053, 0)) ), "",
INDEX('Custom Field Tbl'!$R$5:$R$1053, MATCH('CF Values LookUp'!BT$4 &amp; 'CF Values LookUp'!$D18, 'Custom Field Tbl'!$Q$5:$Q$1053 &amp; 'Custom Field Tbl'!$S$5:$S$1053, 0)) )</f>
        <v/>
      </c>
      <c r="BU18" t="str" cm="1">
        <f t="array" ref="BU18">IF(ISNA(INDEX('Custom Field Tbl'!$R$5:$R$1053, MATCH('CF Values LookUp'!BU$4 &amp; 'CF Values LookUp'!$D18, 'Custom Field Tbl'!$Q$5:$Q$1053 &amp; 'Custom Field Tbl'!$S$5:$S$1053, 0)) ), "",
INDEX('Custom Field Tbl'!$R$5:$R$1053, MATCH('CF Values LookUp'!BU$4 &amp; 'CF Values LookUp'!$D18, 'Custom Field Tbl'!$Q$5:$Q$1053 &amp; 'Custom Field Tbl'!$S$5:$S$1053, 0)) )</f>
        <v/>
      </c>
      <c r="BV18" t="str" cm="1">
        <f t="array" ref="BV18">IF(ISNA(INDEX('Custom Field Tbl'!$R$5:$R$1053, MATCH('CF Values LookUp'!BV$4 &amp; 'CF Values LookUp'!$D18, 'Custom Field Tbl'!$Q$5:$Q$1053 &amp; 'Custom Field Tbl'!$S$5:$S$1053, 0)) ), "",
INDEX('Custom Field Tbl'!$R$5:$R$1053, MATCH('CF Values LookUp'!BV$4 &amp; 'CF Values LookUp'!$D18, 'Custom Field Tbl'!$Q$5:$Q$1053 &amp; 'Custom Field Tbl'!$S$5:$S$1053, 0)) )</f>
        <v/>
      </c>
      <c r="BW18" t="str" cm="1">
        <f t="array" ref="BW18">IF(ISNA(INDEX('Custom Field Tbl'!$R$5:$R$1053, MATCH('CF Values LookUp'!BW$4 &amp; 'CF Values LookUp'!$D18, 'Custom Field Tbl'!$Q$5:$Q$1053 &amp; 'Custom Field Tbl'!$S$5:$S$1053, 0)) ), "",
INDEX('Custom Field Tbl'!$R$5:$R$1053, MATCH('CF Values LookUp'!BW$4 &amp; 'CF Values LookUp'!$D18, 'Custom Field Tbl'!$Q$5:$Q$1053 &amp; 'Custom Field Tbl'!$S$5:$S$1053, 0)) )</f>
        <v/>
      </c>
      <c r="BX18" t="str" cm="1">
        <f t="array" ref="BX18">IF(ISNA(INDEX('Custom Field Tbl'!$R$5:$R$1053, MATCH('CF Values LookUp'!BX$4 &amp; 'CF Values LookUp'!$D18, 'Custom Field Tbl'!$Q$5:$Q$1053 &amp; 'Custom Field Tbl'!$S$5:$S$1053, 0)) ), "",
INDEX('Custom Field Tbl'!$R$5:$R$1053, MATCH('CF Values LookUp'!BX$4 &amp; 'CF Values LookUp'!$D18, 'Custom Field Tbl'!$Q$5:$Q$1053 &amp; 'Custom Field Tbl'!$S$5:$S$1053, 0)) )</f>
        <v/>
      </c>
      <c r="BY18" t="str" cm="1">
        <f t="array" ref="BY18">IF(ISNA(INDEX('Custom Field Tbl'!$R$5:$R$1053, MATCH('CF Values LookUp'!BY$4 &amp; 'CF Values LookUp'!$D18, 'Custom Field Tbl'!$Q$5:$Q$1053 &amp; 'Custom Field Tbl'!$S$5:$S$1053, 0)) ), "",
INDEX('Custom Field Tbl'!$R$5:$R$1053, MATCH('CF Values LookUp'!BY$4 &amp; 'CF Values LookUp'!$D18, 'Custom Field Tbl'!$Q$5:$Q$1053 &amp; 'Custom Field Tbl'!$S$5:$S$1053, 0)) )</f>
        <v/>
      </c>
      <c r="BZ18" t="str" cm="1">
        <f t="array" ref="BZ18">IF(ISNA(INDEX('Custom Field Tbl'!$R$5:$R$1053, MATCH('CF Values LookUp'!BZ$4 &amp; 'CF Values LookUp'!$D18, 'Custom Field Tbl'!$Q$5:$Q$1053 &amp; 'Custom Field Tbl'!$S$5:$S$1053, 0)) ), "",
INDEX('Custom Field Tbl'!$R$5:$R$1053, MATCH('CF Values LookUp'!BZ$4 &amp; 'CF Values LookUp'!$D18, 'Custom Field Tbl'!$Q$5:$Q$1053 &amp; 'Custom Field Tbl'!$S$5:$S$1053, 0)) )</f>
        <v/>
      </c>
      <c r="CA18" t="str" cm="1">
        <f t="array" ref="CA18">IF(ISNA(INDEX('Custom Field Tbl'!$R$5:$R$1053, MATCH('CF Values LookUp'!CA$4 &amp; 'CF Values LookUp'!$D18, 'Custom Field Tbl'!$Q$5:$Q$1053 &amp; 'Custom Field Tbl'!$S$5:$S$1053, 0)) ), "",
INDEX('Custom Field Tbl'!$R$5:$R$1053, MATCH('CF Values LookUp'!CA$4 &amp; 'CF Values LookUp'!$D18, 'Custom Field Tbl'!$Q$5:$Q$1053 &amp; 'Custom Field Tbl'!$S$5:$S$1053, 0)) )</f>
        <v/>
      </c>
      <c r="CB18" t="str" cm="1">
        <f t="array" ref="CB18">IF(ISNA(INDEX('Custom Field Tbl'!$R$5:$R$1053, MATCH('CF Values LookUp'!CB$4 &amp; 'CF Values LookUp'!$D18, 'Custom Field Tbl'!$Q$5:$Q$1053 &amp; 'Custom Field Tbl'!$S$5:$S$1053, 0)) ), "",
INDEX('Custom Field Tbl'!$R$5:$R$1053, MATCH('CF Values LookUp'!CB$4 &amp; 'CF Values LookUp'!$D18, 'Custom Field Tbl'!$Q$5:$Q$1053 &amp; 'Custom Field Tbl'!$S$5:$S$1053, 0)) )</f>
        <v/>
      </c>
      <c r="CC18" t="str" cm="1">
        <f t="array" ref="CC18">IF(ISNA(INDEX('Custom Field Tbl'!$R$5:$R$1053, MATCH('CF Values LookUp'!CC$4 &amp; 'CF Values LookUp'!$D18, 'Custom Field Tbl'!$Q$5:$Q$1053 &amp; 'Custom Field Tbl'!$S$5:$S$1053, 0)) ), "",
INDEX('Custom Field Tbl'!$R$5:$R$1053, MATCH('CF Values LookUp'!CC$4 &amp; 'CF Values LookUp'!$D18, 'Custom Field Tbl'!$Q$5:$Q$1053 &amp; 'Custom Field Tbl'!$S$5:$S$1053, 0)) )</f>
        <v/>
      </c>
      <c r="CD18" t="str" cm="1">
        <f t="array" ref="CD18">IF(ISNA(INDEX('Custom Field Tbl'!$R$5:$R$1053, MATCH('CF Values LookUp'!CD$4 &amp; 'CF Values LookUp'!$D18, 'Custom Field Tbl'!$Q$5:$Q$1053 &amp; 'Custom Field Tbl'!$S$5:$S$1053, 0)) ), "",
INDEX('Custom Field Tbl'!$R$5:$R$1053, MATCH('CF Values LookUp'!CD$4 &amp; 'CF Values LookUp'!$D18, 'Custom Field Tbl'!$Q$5:$Q$1053 &amp; 'Custom Field Tbl'!$S$5:$S$1053, 0)) )</f>
        <v/>
      </c>
      <c r="CE18" t="str" cm="1">
        <f t="array" ref="CE18">IF(ISNA(INDEX('Custom Field Tbl'!$R$5:$R$1053, MATCH('CF Values LookUp'!CE$4 &amp; 'CF Values LookUp'!$D18, 'Custom Field Tbl'!$Q$5:$Q$1053 &amp; 'Custom Field Tbl'!$S$5:$S$1053, 0)) ), "",
INDEX('Custom Field Tbl'!$R$5:$R$1053, MATCH('CF Values LookUp'!CE$4 &amp; 'CF Values LookUp'!$D18, 'Custom Field Tbl'!$Q$5:$Q$1053 &amp; 'Custom Field Tbl'!$S$5:$S$1053, 0)) )</f>
        <v/>
      </c>
      <c r="CF18" t="str" cm="1">
        <f t="array" ref="CF18">IF(ISNA(INDEX('Custom Field Tbl'!$R$5:$R$1053, MATCH('CF Values LookUp'!CF$4 &amp; 'CF Values LookUp'!$D18, 'Custom Field Tbl'!$Q$5:$Q$1053 &amp; 'Custom Field Tbl'!$S$5:$S$1053, 0)) ), "",
INDEX('Custom Field Tbl'!$R$5:$R$1053, MATCH('CF Values LookUp'!CF$4 &amp; 'CF Values LookUp'!$D18, 'Custom Field Tbl'!$Q$5:$Q$1053 &amp; 'Custom Field Tbl'!$S$5:$S$1053, 0)) )</f>
        <v/>
      </c>
      <c r="CG18" t="str" cm="1">
        <f t="array" ref="CG18">IF(ISNA(INDEX('Custom Field Tbl'!$R$5:$R$1053, MATCH('CF Values LookUp'!CG$4 &amp; 'CF Values LookUp'!$D18, 'Custom Field Tbl'!$Q$5:$Q$1053 &amp; 'Custom Field Tbl'!$S$5:$S$1053, 0)) ), "",
INDEX('Custom Field Tbl'!$R$5:$R$1053, MATCH('CF Values LookUp'!CG$4 &amp; 'CF Values LookUp'!$D18, 'Custom Field Tbl'!$Q$5:$Q$1053 &amp; 'Custom Field Tbl'!$S$5:$S$1053, 0)) )</f>
        <v/>
      </c>
      <c r="CH18" t="str" cm="1">
        <f t="array" ref="CH18">IF(ISNA(INDEX('Custom Field Tbl'!$R$5:$R$1053, MATCH('CF Values LookUp'!CH$4 &amp; 'CF Values LookUp'!$D18, 'Custom Field Tbl'!$Q$5:$Q$1053 &amp; 'Custom Field Tbl'!$S$5:$S$1053, 0)) ), "",
INDEX('Custom Field Tbl'!$R$5:$R$1053, MATCH('CF Values LookUp'!CH$4 &amp; 'CF Values LookUp'!$D18, 'Custom Field Tbl'!$Q$5:$Q$1053 &amp; 'Custom Field Tbl'!$S$5:$S$1053, 0)) )</f>
        <v/>
      </c>
      <c r="CI18" t="str" cm="1">
        <f t="array" ref="CI18">IF(ISNA(INDEX('Custom Field Tbl'!$R$5:$R$1053, MATCH('CF Values LookUp'!CI$4 &amp; 'CF Values LookUp'!$D18, 'Custom Field Tbl'!$Q$5:$Q$1053 &amp; 'Custom Field Tbl'!$S$5:$S$1053, 0)) ), "",
INDEX('Custom Field Tbl'!$R$5:$R$1053, MATCH('CF Values LookUp'!CI$4 &amp; 'CF Values LookUp'!$D18, 'Custom Field Tbl'!$Q$5:$Q$1053 &amp; 'Custom Field Tbl'!$S$5:$S$1053, 0)) )</f>
        <v/>
      </c>
      <c r="CJ18" t="str" cm="1">
        <f t="array" ref="CJ18">IF(ISNA(INDEX('Custom Field Tbl'!$R$5:$R$1053, MATCH('CF Values LookUp'!CJ$4 &amp; 'CF Values LookUp'!$D18, 'Custom Field Tbl'!$Q$5:$Q$1053 &amp; 'Custom Field Tbl'!$S$5:$S$1053, 0)) ), "",
INDEX('Custom Field Tbl'!$R$5:$R$1053, MATCH('CF Values LookUp'!CJ$4 &amp; 'CF Values LookUp'!$D18, 'Custom Field Tbl'!$Q$5:$Q$1053 &amp; 'Custom Field Tbl'!$S$5:$S$1053, 0)) )</f>
        <v/>
      </c>
      <c r="CK18" t="str" cm="1">
        <f t="array" ref="CK18">IF(ISNA(INDEX('Custom Field Tbl'!$R$5:$R$1053, MATCH('CF Values LookUp'!CK$4 &amp; 'CF Values LookUp'!$D18, 'Custom Field Tbl'!$Q$5:$Q$1053 &amp; 'Custom Field Tbl'!$S$5:$S$1053, 0)) ), "",
INDEX('Custom Field Tbl'!$R$5:$R$1053, MATCH('CF Values LookUp'!CK$4 &amp; 'CF Values LookUp'!$D18, 'Custom Field Tbl'!$Q$5:$Q$1053 &amp; 'Custom Field Tbl'!$S$5:$S$1053, 0)) )</f>
        <v/>
      </c>
      <c r="CL18" t="str" cm="1">
        <f t="array" ref="CL18">IF(ISNA(INDEX('Custom Field Tbl'!$R$5:$R$1053, MATCH('CF Values LookUp'!CL$4 &amp; 'CF Values LookUp'!$D18, 'Custom Field Tbl'!$Q$5:$Q$1053 &amp; 'Custom Field Tbl'!$S$5:$S$1053, 0)) ), "",
INDEX('Custom Field Tbl'!$R$5:$R$1053, MATCH('CF Values LookUp'!CL$4 &amp; 'CF Values LookUp'!$D18, 'Custom Field Tbl'!$Q$5:$Q$1053 &amp; 'Custom Field Tbl'!$S$5:$S$1053, 0)) )</f>
        <v/>
      </c>
      <c r="CM18" t="str" cm="1">
        <f t="array" ref="CM18">IF(ISNA(INDEX('Custom Field Tbl'!$R$5:$R$1053, MATCH('CF Values LookUp'!CM$4 &amp; 'CF Values LookUp'!$D18, 'Custom Field Tbl'!$Q$5:$Q$1053 &amp; 'Custom Field Tbl'!$S$5:$S$1053, 0)) ), "",
INDEX('Custom Field Tbl'!$R$5:$R$1053, MATCH('CF Values LookUp'!CM$4 &amp; 'CF Values LookUp'!$D18, 'Custom Field Tbl'!$Q$5:$Q$1053 &amp; 'Custom Field Tbl'!$S$5:$S$1053, 0)) )</f>
        <v/>
      </c>
      <c r="CN18" t="str" cm="1">
        <f t="array" ref="CN18">IF(ISNA(INDEX('Custom Field Tbl'!$R$5:$R$1053, MATCH('CF Values LookUp'!CN$4 &amp; 'CF Values LookUp'!$D18, 'Custom Field Tbl'!$Q$5:$Q$1053 &amp; 'Custom Field Tbl'!$S$5:$S$1053, 0)) ), "",
INDEX('Custom Field Tbl'!$R$5:$R$1053, MATCH('CF Values LookUp'!CN$4 &amp; 'CF Values LookUp'!$D18, 'Custom Field Tbl'!$Q$5:$Q$1053 &amp; 'Custom Field Tbl'!$S$5:$S$1053, 0)) )</f>
        <v/>
      </c>
      <c r="CO18" t="str" cm="1">
        <f t="array" ref="CO18">IF(ISNA(INDEX('Custom Field Tbl'!$R$5:$R$1053, MATCH('CF Values LookUp'!CO$4 &amp; 'CF Values LookUp'!$D18, 'Custom Field Tbl'!$Q$5:$Q$1053 &amp; 'Custom Field Tbl'!$S$5:$S$1053, 0)) ), "",
INDEX('Custom Field Tbl'!$R$5:$R$1053, MATCH('CF Values LookUp'!CO$4 &amp; 'CF Values LookUp'!$D18, 'Custom Field Tbl'!$Q$5:$Q$1053 &amp; 'Custom Field Tbl'!$S$5:$S$1053, 0)) )</f>
        <v/>
      </c>
      <c r="CP18" t="str" cm="1">
        <f t="array" ref="CP18">IF(ISNA(INDEX('Custom Field Tbl'!$R$5:$R$1053, MATCH('CF Values LookUp'!CP$4 &amp; 'CF Values LookUp'!$D18, 'Custom Field Tbl'!$Q$5:$Q$1053 &amp; 'Custom Field Tbl'!$S$5:$S$1053, 0)) ), "",
INDEX('Custom Field Tbl'!$R$5:$R$1053, MATCH('CF Values LookUp'!CP$4 &amp; 'CF Values LookUp'!$D18, 'Custom Field Tbl'!$Q$5:$Q$1053 &amp; 'Custom Field Tbl'!$S$5:$S$1053, 0)) )</f>
        <v/>
      </c>
      <c r="CQ18" t="str" cm="1">
        <f t="array" ref="CQ18">IF(ISNA(INDEX('Custom Field Tbl'!$R$5:$R$1053, MATCH('CF Values LookUp'!CQ$4 &amp; 'CF Values LookUp'!$D18, 'Custom Field Tbl'!$Q$5:$Q$1053 &amp; 'Custom Field Tbl'!$S$5:$S$1053, 0)) ), "",
INDEX('Custom Field Tbl'!$R$5:$R$1053, MATCH('CF Values LookUp'!CQ$4 &amp; 'CF Values LookUp'!$D18, 'Custom Field Tbl'!$Q$5:$Q$1053 &amp; 'Custom Field Tbl'!$S$5:$S$1053, 0)) )</f>
        <v/>
      </c>
      <c r="CR18" t="str" cm="1">
        <f t="array" ref="CR18">IF(ISNA(INDEX('Custom Field Tbl'!$R$5:$R$1053, MATCH('CF Values LookUp'!CR$4 &amp; 'CF Values LookUp'!$D18, 'Custom Field Tbl'!$Q$5:$Q$1053 &amp; 'Custom Field Tbl'!$S$5:$S$1053, 0)) ), "",
INDEX('Custom Field Tbl'!$R$5:$R$1053, MATCH('CF Values LookUp'!CR$4 &amp; 'CF Values LookUp'!$D18, 'Custom Field Tbl'!$Q$5:$Q$1053 &amp; 'Custom Field Tbl'!$S$5:$S$1053, 0)) )</f>
        <v/>
      </c>
      <c r="CS18" t="str" cm="1">
        <f t="array" ref="CS18">IF(ISNA(INDEX('Custom Field Tbl'!$R$5:$R$1053, MATCH('CF Values LookUp'!CS$4 &amp; 'CF Values LookUp'!$D18, 'Custom Field Tbl'!$Q$5:$Q$1053 &amp; 'Custom Field Tbl'!$S$5:$S$1053, 0)) ), "",
INDEX('Custom Field Tbl'!$R$5:$R$1053, MATCH('CF Values LookUp'!CS$4 &amp; 'CF Values LookUp'!$D18, 'Custom Field Tbl'!$Q$5:$Q$1053 &amp; 'Custom Field Tbl'!$S$5:$S$1053, 0)) )</f>
        <v/>
      </c>
      <c r="CT18" t="str" cm="1">
        <f t="array" ref="CT18">IF(ISNA(INDEX('Custom Field Tbl'!$R$5:$R$1053, MATCH('CF Values LookUp'!CT$4 &amp; 'CF Values LookUp'!$D18, 'Custom Field Tbl'!$Q$5:$Q$1053 &amp; 'Custom Field Tbl'!$S$5:$S$1053, 0)) ), "",
INDEX('Custom Field Tbl'!$R$5:$R$1053, MATCH('CF Values LookUp'!CT$4 &amp; 'CF Values LookUp'!$D18, 'Custom Field Tbl'!$Q$5:$Q$1053 &amp; 'Custom Field Tbl'!$S$5:$S$1053, 0)) )</f>
        <v/>
      </c>
      <c r="CU18" t="str" cm="1">
        <f t="array" ref="CU18">IF(ISNA(INDEX('Custom Field Tbl'!$R$5:$R$1053, MATCH('CF Values LookUp'!CU$4 &amp; 'CF Values LookUp'!$D18, 'Custom Field Tbl'!$Q$5:$Q$1053 &amp; 'Custom Field Tbl'!$S$5:$S$1053, 0)) ), "",
INDEX('Custom Field Tbl'!$R$5:$R$1053, MATCH('CF Values LookUp'!CU$4 &amp; 'CF Values LookUp'!$D18, 'Custom Field Tbl'!$Q$5:$Q$1053 &amp; 'Custom Field Tbl'!$S$5:$S$1053, 0)) )</f>
        <v/>
      </c>
      <c r="CV18" t="str" cm="1">
        <f t="array" ref="CV18">IF(ISNA(INDEX('Custom Field Tbl'!$R$5:$R$1053, MATCH('CF Values LookUp'!CV$4 &amp; 'CF Values LookUp'!$D18, 'Custom Field Tbl'!$Q$5:$Q$1053 &amp; 'Custom Field Tbl'!$S$5:$S$1053, 0)) ), "",
INDEX('Custom Field Tbl'!$R$5:$R$1053, MATCH('CF Values LookUp'!CV$4 &amp; 'CF Values LookUp'!$D18, 'Custom Field Tbl'!$Q$5:$Q$1053 &amp; 'Custom Field Tbl'!$S$5:$S$1053, 0)) )</f>
        <v/>
      </c>
      <c r="CW18" t="str" cm="1">
        <f t="array" ref="CW18">IF(ISNA(INDEX('Custom Field Tbl'!$R$5:$R$1053, MATCH('CF Values LookUp'!CW$4 &amp; 'CF Values LookUp'!$D18, 'Custom Field Tbl'!$Q$5:$Q$1053 &amp; 'Custom Field Tbl'!$S$5:$S$1053, 0)) ), "",
INDEX('Custom Field Tbl'!$R$5:$R$1053, MATCH('CF Values LookUp'!CW$4 &amp; 'CF Values LookUp'!$D18, 'Custom Field Tbl'!$Q$5:$Q$1053 &amp; 'Custom Field Tbl'!$S$5:$S$1053, 0)) )</f>
        <v/>
      </c>
      <c r="CX18" t="str" cm="1">
        <f t="array" ref="CX18">IF(ISNA(INDEX('Custom Field Tbl'!$R$5:$R$1053, MATCH('CF Values LookUp'!CX$4 &amp; 'CF Values LookUp'!$D18, 'Custom Field Tbl'!$Q$5:$Q$1053 &amp; 'Custom Field Tbl'!$S$5:$S$1053, 0)) ), "",
INDEX('Custom Field Tbl'!$R$5:$R$1053, MATCH('CF Values LookUp'!CX$4 &amp; 'CF Values LookUp'!$D18, 'Custom Field Tbl'!$Q$5:$Q$1053 &amp; 'Custom Field Tbl'!$S$5:$S$1053, 0)) )</f>
        <v/>
      </c>
      <c r="CY18" t="str" cm="1">
        <f t="array" ref="CY18">IF(ISNA(INDEX('Custom Field Tbl'!$R$5:$R$1053, MATCH('CF Values LookUp'!CY$4 &amp; 'CF Values LookUp'!$D18, 'Custom Field Tbl'!$Q$5:$Q$1053 &amp; 'Custom Field Tbl'!$S$5:$S$1053, 0)) ), "",
INDEX('Custom Field Tbl'!$R$5:$R$1053, MATCH('CF Values LookUp'!CY$4 &amp; 'CF Values LookUp'!$D18, 'Custom Field Tbl'!$Q$5:$Q$1053 &amp; 'Custom Field Tbl'!$S$5:$S$1053, 0)) )</f>
        <v/>
      </c>
      <c r="CZ18" t="str" cm="1">
        <f t="array" ref="CZ18">IF(ISNA(INDEX('Custom Field Tbl'!$R$5:$R$1053, MATCH('CF Values LookUp'!CZ$4 &amp; 'CF Values LookUp'!$D18, 'Custom Field Tbl'!$Q$5:$Q$1053 &amp; 'Custom Field Tbl'!$S$5:$S$1053, 0)) ), "",
INDEX('Custom Field Tbl'!$R$5:$R$1053, MATCH('CF Values LookUp'!CZ$4 &amp; 'CF Values LookUp'!$D18, 'Custom Field Tbl'!$Q$5:$Q$1053 &amp; 'Custom Field Tbl'!$S$5:$S$1053, 0)) )</f>
        <v/>
      </c>
      <c r="DA18" t="str" cm="1">
        <f t="array" ref="DA18">IF(ISNA(INDEX('Custom Field Tbl'!$R$5:$R$1053, MATCH('CF Values LookUp'!DA$4 &amp; 'CF Values LookUp'!$D18, 'Custom Field Tbl'!$Q$5:$Q$1053 &amp; 'Custom Field Tbl'!$S$5:$S$1053, 0)) ), "",
INDEX('Custom Field Tbl'!$R$5:$R$1053, MATCH('CF Values LookUp'!DA$4 &amp; 'CF Values LookUp'!$D18, 'Custom Field Tbl'!$Q$5:$Q$1053 &amp; 'Custom Field Tbl'!$S$5:$S$1053, 0)) )</f>
        <v/>
      </c>
      <c r="DB18" t="str" cm="1">
        <f t="array" ref="DB18">IF(ISNA(INDEX('Custom Field Tbl'!$R$5:$R$1053, MATCH('CF Values LookUp'!DB$4 &amp; 'CF Values LookUp'!$D18, 'Custom Field Tbl'!$Q$5:$Q$1053 &amp; 'Custom Field Tbl'!$S$5:$S$1053, 0)) ), "",
INDEX('Custom Field Tbl'!$R$5:$R$1053, MATCH('CF Values LookUp'!DB$4 &amp; 'CF Values LookUp'!$D18, 'Custom Field Tbl'!$Q$5:$Q$1053 &amp; 'Custom Field Tbl'!$S$5:$S$1053, 0)) )</f>
        <v/>
      </c>
      <c r="DC18" t="str" cm="1">
        <f t="array" ref="DC18">IF(ISNA(INDEX('Custom Field Tbl'!$R$5:$R$1053, MATCH('CF Values LookUp'!DC$4 &amp; 'CF Values LookUp'!$D18, 'Custom Field Tbl'!$Q$5:$Q$1053 &amp; 'Custom Field Tbl'!$S$5:$S$1053, 0)) ), "",
INDEX('Custom Field Tbl'!$R$5:$R$1053, MATCH('CF Values LookUp'!DC$4 &amp; 'CF Values LookUp'!$D18, 'Custom Field Tbl'!$Q$5:$Q$1053 &amp; 'Custom Field Tbl'!$S$5:$S$1053, 0)) )</f>
        <v/>
      </c>
      <c r="DD18" t="str" cm="1">
        <f t="array" ref="DD18">IF(ISNA(INDEX('Custom Field Tbl'!$R$5:$R$1053, MATCH('CF Values LookUp'!DD$4 &amp; 'CF Values LookUp'!$D18, 'Custom Field Tbl'!$Q$5:$Q$1053 &amp; 'Custom Field Tbl'!$S$5:$S$1053, 0)) ), "",
INDEX('Custom Field Tbl'!$R$5:$R$1053, MATCH('CF Values LookUp'!DD$4 &amp; 'CF Values LookUp'!$D18, 'Custom Field Tbl'!$Q$5:$Q$1053 &amp; 'Custom Field Tbl'!$S$5:$S$1053, 0)) )</f>
        <v/>
      </c>
      <c r="DE18" t="str" cm="1">
        <f t="array" ref="DE18">IF(ISNA(INDEX('Custom Field Tbl'!$R$5:$R$1053, MATCH('CF Values LookUp'!DE$4 &amp; 'CF Values LookUp'!$D18, 'Custom Field Tbl'!$Q$5:$Q$1053 &amp; 'Custom Field Tbl'!$S$5:$S$1053, 0)) ), "",
INDEX('Custom Field Tbl'!$R$5:$R$1053, MATCH('CF Values LookUp'!DE$4 &amp; 'CF Values LookUp'!$D18, 'Custom Field Tbl'!$Q$5:$Q$1053 &amp; 'Custom Field Tbl'!$S$5:$S$1053, 0)) )</f>
        <v/>
      </c>
      <c r="DF18" t="str" cm="1">
        <f t="array" ref="DF18">IF(ISNA(INDEX('Custom Field Tbl'!$R$5:$R$1053, MATCH('CF Values LookUp'!DF$4 &amp; 'CF Values LookUp'!$D18, 'Custom Field Tbl'!$Q$5:$Q$1053 &amp; 'Custom Field Tbl'!$S$5:$S$1053, 0)) ), "",
INDEX('Custom Field Tbl'!$R$5:$R$1053, MATCH('CF Values LookUp'!DF$4 &amp; 'CF Values LookUp'!$D18, 'Custom Field Tbl'!$Q$5:$Q$1053 &amp; 'Custom Field Tbl'!$S$5:$S$1053, 0)) )</f>
        <v/>
      </c>
      <c r="DG18" t="str" cm="1">
        <f t="array" ref="DG18">IF(ISNA(INDEX('Custom Field Tbl'!$R$5:$R$1053, MATCH('CF Values LookUp'!DG$4 &amp; 'CF Values LookUp'!$D18, 'Custom Field Tbl'!$Q$5:$Q$1053 &amp; 'Custom Field Tbl'!$S$5:$S$1053, 0)) ), "",
INDEX('Custom Field Tbl'!$R$5:$R$1053, MATCH('CF Values LookUp'!DG$4 &amp; 'CF Values LookUp'!$D18, 'Custom Field Tbl'!$Q$5:$Q$1053 &amp; 'Custom Field Tbl'!$S$5:$S$1053, 0)) )</f>
        <v/>
      </c>
      <c r="DH18" t="str" cm="1">
        <f t="array" ref="DH18">IF(ISNA(INDEX('Custom Field Tbl'!$R$5:$R$1053, MATCH('CF Values LookUp'!DH$4 &amp; 'CF Values LookUp'!$D18, 'Custom Field Tbl'!$Q$5:$Q$1053 &amp; 'Custom Field Tbl'!$S$5:$S$1053, 0)) ), "",
INDEX('Custom Field Tbl'!$R$5:$R$1053, MATCH('CF Values LookUp'!DH$4 &amp; 'CF Values LookUp'!$D18, 'Custom Field Tbl'!$Q$5:$Q$1053 &amp; 'Custom Field Tbl'!$S$5:$S$1053, 0)) )</f>
        <v/>
      </c>
      <c r="DI18" t="str" cm="1">
        <f t="array" ref="DI18">IF(ISNA(INDEX('Custom Field Tbl'!$R$5:$R$1053, MATCH('CF Values LookUp'!DI$4 &amp; 'CF Values LookUp'!$D18, 'Custom Field Tbl'!$Q$5:$Q$1053 &amp; 'Custom Field Tbl'!$S$5:$S$1053, 0)) ), "",
INDEX('Custom Field Tbl'!$R$5:$R$1053, MATCH('CF Values LookUp'!DI$4 &amp; 'CF Values LookUp'!$D18, 'Custom Field Tbl'!$Q$5:$Q$1053 &amp; 'Custom Field Tbl'!$S$5:$S$1053, 0)) )</f>
        <v/>
      </c>
      <c r="DJ18" t="str" cm="1">
        <f t="array" ref="DJ18">IF(ISNA(INDEX('Custom Field Tbl'!$R$5:$R$1053, MATCH('CF Values LookUp'!DJ$4 &amp; 'CF Values LookUp'!$D18, 'Custom Field Tbl'!$Q$5:$Q$1053 &amp; 'Custom Field Tbl'!$S$5:$S$1053, 0)) ), "",
INDEX('Custom Field Tbl'!$R$5:$R$1053, MATCH('CF Values LookUp'!DJ$4 &amp; 'CF Values LookUp'!$D18, 'Custom Field Tbl'!$Q$5:$Q$1053 &amp; 'Custom Field Tbl'!$S$5:$S$1053, 0)) )</f>
        <v/>
      </c>
      <c r="DK18" t="str" cm="1">
        <f t="array" ref="DK18">IF(ISNA(INDEX('Custom Field Tbl'!$R$5:$R$1053, MATCH('CF Values LookUp'!DK$4 &amp; 'CF Values LookUp'!$D18, 'Custom Field Tbl'!$Q$5:$Q$1053 &amp; 'Custom Field Tbl'!$S$5:$S$1053, 0)) ), "",
INDEX('Custom Field Tbl'!$R$5:$R$1053, MATCH('CF Values LookUp'!DK$4 &amp; 'CF Values LookUp'!$D18, 'Custom Field Tbl'!$Q$5:$Q$1053 &amp; 'Custom Field Tbl'!$S$5:$S$1053, 0)) )</f>
        <v/>
      </c>
      <c r="DL18" t="str" cm="1">
        <f t="array" ref="DL18">IF(ISNA(INDEX('Custom Field Tbl'!$R$5:$R$1053, MATCH('CF Values LookUp'!DL$4 &amp; 'CF Values LookUp'!$D18, 'Custom Field Tbl'!$Q$5:$Q$1053 &amp; 'Custom Field Tbl'!$S$5:$S$1053, 0)) ), "",
INDEX('Custom Field Tbl'!$R$5:$R$1053, MATCH('CF Values LookUp'!DL$4 &amp; 'CF Values LookUp'!$D18, 'Custom Field Tbl'!$Q$5:$Q$1053 &amp; 'Custom Field Tbl'!$S$5:$S$1053, 0)) )</f>
        <v/>
      </c>
      <c r="DM18" t="str" cm="1">
        <f t="array" ref="DM18">IF(ISNA(INDEX('Custom Field Tbl'!$R$5:$R$1053, MATCH('CF Values LookUp'!DM$4 &amp; 'CF Values LookUp'!$D18, 'Custom Field Tbl'!$Q$5:$Q$1053 &amp; 'Custom Field Tbl'!$S$5:$S$1053, 0)) ), "",
INDEX('Custom Field Tbl'!$R$5:$R$1053, MATCH('CF Values LookUp'!DM$4 &amp; 'CF Values LookUp'!$D18, 'Custom Field Tbl'!$Q$5:$Q$1053 &amp; 'Custom Field Tbl'!$S$5:$S$1053, 0)) )</f>
        <v/>
      </c>
      <c r="DN18" t="str" cm="1">
        <f t="array" ref="DN18">IF(ISNA(INDEX('Custom Field Tbl'!$R$5:$R$1053, MATCH('CF Values LookUp'!DN$4 &amp; 'CF Values LookUp'!$D18, 'Custom Field Tbl'!$Q$5:$Q$1053 &amp; 'Custom Field Tbl'!$S$5:$S$1053, 0)) ), "",
INDEX('Custom Field Tbl'!$R$5:$R$1053, MATCH('CF Values LookUp'!DN$4 &amp; 'CF Values LookUp'!$D18, 'Custom Field Tbl'!$Q$5:$Q$1053 &amp; 'Custom Field Tbl'!$S$5:$S$1053, 0)) )</f>
        <v/>
      </c>
      <c r="DO18" t="str" cm="1">
        <f t="array" ref="DO18">IF(ISNA(INDEX('Custom Field Tbl'!$R$5:$R$1053, MATCH('CF Values LookUp'!DO$4 &amp; 'CF Values LookUp'!$D18, 'Custom Field Tbl'!$Q$5:$Q$1053 &amp; 'Custom Field Tbl'!$S$5:$S$1053, 0)) ), "",
INDEX('Custom Field Tbl'!$R$5:$R$1053, MATCH('CF Values LookUp'!DO$4 &amp; 'CF Values LookUp'!$D18, 'Custom Field Tbl'!$Q$5:$Q$1053 &amp; 'Custom Field Tbl'!$S$5:$S$1053, 0)) )</f>
        <v/>
      </c>
      <c r="DP18" t="str" cm="1">
        <f t="array" ref="DP18">IF(ISNA(INDEX('Custom Field Tbl'!$R$5:$R$1053, MATCH('CF Values LookUp'!DP$4 &amp; 'CF Values LookUp'!$D18, 'Custom Field Tbl'!$Q$5:$Q$1053 &amp; 'Custom Field Tbl'!$S$5:$S$1053, 0)) ), "",
INDEX('Custom Field Tbl'!$R$5:$R$1053, MATCH('CF Values LookUp'!DP$4 &amp; 'CF Values LookUp'!$D18, 'Custom Field Tbl'!$Q$5:$Q$1053 &amp; 'Custom Field Tbl'!$S$5:$S$1053, 0)) )</f>
        <v/>
      </c>
      <c r="DQ18" t="str" cm="1">
        <f t="array" ref="DQ18">IF(ISNA(INDEX('Custom Field Tbl'!$R$5:$R$1053, MATCH('CF Values LookUp'!DQ$4 &amp; 'CF Values LookUp'!$D18, 'Custom Field Tbl'!$Q$5:$Q$1053 &amp; 'Custom Field Tbl'!$S$5:$S$1053, 0)) ), "",
INDEX('Custom Field Tbl'!$R$5:$R$1053, MATCH('CF Values LookUp'!DQ$4 &amp; 'CF Values LookUp'!$D18, 'Custom Field Tbl'!$Q$5:$Q$1053 &amp; 'Custom Field Tbl'!$S$5:$S$1053, 0)) )</f>
        <v/>
      </c>
      <c r="DR18" t="str" cm="1">
        <f t="array" ref="DR18">IF(ISNA(INDEX('Custom Field Tbl'!$R$5:$R$1053, MATCH('CF Values LookUp'!DR$4 &amp; 'CF Values LookUp'!$D18, 'Custom Field Tbl'!$Q$5:$Q$1053 &amp; 'Custom Field Tbl'!$S$5:$S$1053, 0)) ), "",
INDEX('Custom Field Tbl'!$R$5:$R$1053, MATCH('CF Values LookUp'!DR$4 &amp; 'CF Values LookUp'!$D18, 'Custom Field Tbl'!$Q$5:$Q$1053 &amp; 'Custom Field Tbl'!$S$5:$S$1053, 0)) )</f>
        <v/>
      </c>
      <c r="DS18" t="str" cm="1">
        <f t="array" ref="DS18">IF(ISNA(INDEX('Custom Field Tbl'!$R$5:$R$1053, MATCH('CF Values LookUp'!DS$4 &amp; 'CF Values LookUp'!$D18, 'Custom Field Tbl'!$Q$5:$Q$1053 &amp; 'Custom Field Tbl'!$S$5:$S$1053, 0)) ), "",
INDEX('Custom Field Tbl'!$R$5:$R$1053, MATCH('CF Values LookUp'!DS$4 &amp; 'CF Values LookUp'!$D18, 'Custom Field Tbl'!$Q$5:$Q$1053 &amp; 'Custom Field Tbl'!$S$5:$S$1053, 0)) )</f>
        <v/>
      </c>
      <c r="DT18" t="str" cm="1">
        <f t="array" ref="DT18">IF(ISNA(INDEX('Custom Field Tbl'!$R$5:$R$1053, MATCH('CF Values LookUp'!DT$4 &amp; 'CF Values LookUp'!$D18, 'Custom Field Tbl'!$Q$5:$Q$1053 &amp; 'Custom Field Tbl'!$S$5:$S$1053, 0)) ), "",
INDEX('Custom Field Tbl'!$R$5:$R$1053, MATCH('CF Values LookUp'!DT$4 &amp; 'CF Values LookUp'!$D18, 'Custom Field Tbl'!$Q$5:$Q$1053 &amp; 'Custom Field Tbl'!$S$5:$S$1053, 0)) )</f>
        <v/>
      </c>
      <c r="DU18" t="str" cm="1">
        <f t="array" ref="DU18">IF(ISNA(INDEX('Custom Field Tbl'!$R$5:$R$1053, MATCH('CF Values LookUp'!DU$4 &amp; 'CF Values LookUp'!$D18, 'Custom Field Tbl'!$Q$5:$Q$1053 &amp; 'Custom Field Tbl'!$S$5:$S$1053, 0)) ), "",
INDEX('Custom Field Tbl'!$R$5:$R$1053, MATCH('CF Values LookUp'!DU$4 &amp; 'CF Values LookUp'!$D18, 'Custom Field Tbl'!$Q$5:$Q$1053 &amp; 'Custom Field Tbl'!$S$5:$S$1053, 0)) )</f>
        <v/>
      </c>
      <c r="DV18" t="str" cm="1">
        <f t="array" ref="DV18">IF(ISNA(INDEX('Custom Field Tbl'!$R$5:$R$1053, MATCH('CF Values LookUp'!DV$4 &amp; 'CF Values LookUp'!$D18, 'Custom Field Tbl'!$Q$5:$Q$1053 &amp; 'Custom Field Tbl'!$S$5:$S$1053, 0)) ), "",
INDEX('Custom Field Tbl'!$R$5:$R$1053, MATCH('CF Values LookUp'!DV$4 &amp; 'CF Values LookUp'!$D18, 'Custom Field Tbl'!$Q$5:$Q$1053 &amp; 'Custom Field Tbl'!$S$5:$S$1053, 0)) )</f>
        <v/>
      </c>
      <c r="DW18" t="str" cm="1">
        <f t="array" ref="DW18">IF(ISNA(INDEX('Custom Field Tbl'!$R$5:$R$1053, MATCH('CF Values LookUp'!DW$4 &amp; 'CF Values LookUp'!$D18, 'Custom Field Tbl'!$Q$5:$Q$1053 &amp; 'Custom Field Tbl'!$S$5:$S$1053, 0)) ), "",
INDEX('Custom Field Tbl'!$R$5:$R$1053, MATCH('CF Values LookUp'!DW$4 &amp; 'CF Values LookUp'!$D18, 'Custom Field Tbl'!$Q$5:$Q$1053 &amp; 'Custom Field Tbl'!$S$5:$S$1053, 0)) )</f>
        <v/>
      </c>
      <c r="DX18" t="str" cm="1">
        <f t="array" ref="DX18">IF(ISNA(INDEX('Custom Field Tbl'!$R$5:$R$1053, MATCH('CF Values LookUp'!DX$4 &amp; 'CF Values LookUp'!$D18, 'Custom Field Tbl'!$Q$5:$Q$1053 &amp; 'Custom Field Tbl'!$S$5:$S$1053, 0)) ), "",
INDEX('Custom Field Tbl'!$R$5:$R$1053, MATCH('CF Values LookUp'!DX$4 &amp; 'CF Values LookUp'!$D18, 'Custom Field Tbl'!$Q$5:$Q$1053 &amp; 'Custom Field Tbl'!$S$5:$S$1053, 0)) )</f>
        <v/>
      </c>
      <c r="DY18" t="str" cm="1">
        <f t="array" ref="DY18">IF(ISNA(INDEX('Custom Field Tbl'!$R$5:$R$1053, MATCH('CF Values LookUp'!DY$4 &amp; 'CF Values LookUp'!$D18, 'Custom Field Tbl'!$Q$5:$Q$1053 &amp; 'Custom Field Tbl'!$S$5:$S$1053, 0)) ), "",
INDEX('Custom Field Tbl'!$R$5:$R$1053, MATCH('CF Values LookUp'!DY$4 &amp; 'CF Values LookUp'!$D18, 'Custom Field Tbl'!$Q$5:$Q$1053 &amp; 'Custom Field Tbl'!$S$5:$S$1053, 0)) )</f>
        <v/>
      </c>
      <c r="DZ18" t="str" cm="1">
        <f t="array" ref="DZ18">IF(ISNA(INDEX('Custom Field Tbl'!$R$5:$R$1053, MATCH('CF Values LookUp'!DZ$4 &amp; 'CF Values LookUp'!$D18, 'Custom Field Tbl'!$Q$5:$Q$1053 &amp; 'Custom Field Tbl'!$S$5:$S$1053, 0)) ), "",
INDEX('Custom Field Tbl'!$R$5:$R$1053, MATCH('CF Values LookUp'!DZ$4 &amp; 'CF Values LookUp'!$D18, 'Custom Field Tbl'!$Q$5:$Q$1053 &amp; 'Custom Field Tbl'!$S$5:$S$1053, 0)) )</f>
        <v/>
      </c>
      <c r="EA18" t="str" cm="1">
        <f t="array" ref="EA18">IF(ISNA(INDEX('Custom Field Tbl'!$R$5:$R$1053, MATCH('CF Values LookUp'!EA$4 &amp; 'CF Values LookUp'!$D18, 'Custom Field Tbl'!$Q$5:$Q$1053 &amp; 'Custom Field Tbl'!$S$5:$S$1053, 0)) ), "",
INDEX('Custom Field Tbl'!$R$5:$R$1053, MATCH('CF Values LookUp'!EA$4 &amp; 'CF Values LookUp'!$D18, 'Custom Field Tbl'!$Q$5:$Q$1053 &amp; 'Custom Field Tbl'!$S$5:$S$1053, 0)) )</f>
        <v/>
      </c>
      <c r="EB18" t="str" cm="1">
        <f t="array" ref="EB18">IF(ISNA(INDEX('Custom Field Tbl'!$R$5:$R$1053, MATCH('CF Values LookUp'!EB$4 &amp; 'CF Values LookUp'!$D18, 'Custom Field Tbl'!$Q$5:$Q$1053 &amp; 'Custom Field Tbl'!$S$5:$S$1053, 0)) ), "",
INDEX('Custom Field Tbl'!$R$5:$R$1053, MATCH('CF Values LookUp'!EB$4 &amp; 'CF Values LookUp'!$D18, 'Custom Field Tbl'!$Q$5:$Q$1053 &amp; 'Custom Field Tbl'!$S$5:$S$1053, 0)) )</f>
        <v/>
      </c>
      <c r="EC18" t="str" cm="1">
        <f t="array" ref="EC18">IF(ISNA(INDEX('Custom Field Tbl'!$R$5:$R$1053, MATCH('CF Values LookUp'!EC$4 &amp; 'CF Values LookUp'!$D18, 'Custom Field Tbl'!$Q$5:$Q$1053 &amp; 'Custom Field Tbl'!$S$5:$S$1053, 0)) ), "",
INDEX('Custom Field Tbl'!$R$5:$R$1053, MATCH('CF Values LookUp'!EC$4 &amp; 'CF Values LookUp'!$D18, 'Custom Field Tbl'!$Q$5:$Q$1053 &amp; 'Custom Field Tbl'!$S$5:$S$1053, 0)) )</f>
        <v/>
      </c>
      <c r="ED18" t="str" cm="1">
        <f t="array" ref="ED18">IF(ISNA(INDEX('Custom Field Tbl'!$R$5:$R$1053, MATCH('CF Values LookUp'!ED$4 &amp; 'CF Values LookUp'!$D18, 'Custom Field Tbl'!$Q$5:$Q$1053 &amp; 'Custom Field Tbl'!$S$5:$S$1053, 0)) ), "",
INDEX('Custom Field Tbl'!$R$5:$R$1053, MATCH('CF Values LookUp'!ED$4 &amp; 'CF Values LookUp'!$D18, 'Custom Field Tbl'!$Q$5:$Q$1053 &amp; 'Custom Field Tbl'!$S$5:$S$1053, 0)) )</f>
        <v/>
      </c>
      <c r="EE18" t="str" cm="1">
        <f t="array" ref="EE18">IF(ISNA(INDEX('Custom Field Tbl'!$R$5:$R$1053, MATCH('CF Values LookUp'!EE$4 &amp; 'CF Values LookUp'!$D18, 'Custom Field Tbl'!$Q$5:$Q$1053 &amp; 'Custom Field Tbl'!$S$5:$S$1053, 0)) ), "",
INDEX('Custom Field Tbl'!$R$5:$R$1053, MATCH('CF Values LookUp'!EE$4 &amp; 'CF Values LookUp'!$D18, 'Custom Field Tbl'!$Q$5:$Q$1053 &amp; 'Custom Field Tbl'!$S$5:$S$1053, 0)) )</f>
        <v/>
      </c>
      <c r="EF18" t="str" cm="1">
        <f t="array" ref="EF18">IF(ISNA(INDEX('Custom Field Tbl'!$R$5:$R$1053, MATCH('CF Values LookUp'!EF$4 &amp; 'CF Values LookUp'!$D18, 'Custom Field Tbl'!$Q$5:$Q$1053 &amp; 'Custom Field Tbl'!$S$5:$S$1053, 0)) ), "",
INDEX('Custom Field Tbl'!$R$5:$R$1053, MATCH('CF Values LookUp'!EF$4 &amp; 'CF Values LookUp'!$D18, 'Custom Field Tbl'!$Q$5:$Q$1053 &amp; 'Custom Field Tbl'!$S$5:$S$1053, 0)) )</f>
        <v/>
      </c>
      <c r="EG18" t="str" cm="1">
        <f t="array" ref="EG18">IF(ISNA(INDEX('Custom Field Tbl'!$R$5:$R$1053, MATCH('CF Values LookUp'!EG$4 &amp; 'CF Values LookUp'!$D18, 'Custom Field Tbl'!$Q$5:$Q$1053 &amp; 'Custom Field Tbl'!$S$5:$S$1053, 0)) ), "",
INDEX('Custom Field Tbl'!$R$5:$R$1053, MATCH('CF Values LookUp'!EG$4 &amp; 'CF Values LookUp'!$D18, 'Custom Field Tbl'!$Q$5:$Q$1053 &amp; 'Custom Field Tbl'!$S$5:$S$1053, 0)) )</f>
        <v/>
      </c>
      <c r="EH18" t="str" cm="1">
        <f t="array" ref="EH18">IF(ISNA(INDEX('Custom Field Tbl'!$R$5:$R$1053, MATCH('CF Values LookUp'!EH$4 &amp; 'CF Values LookUp'!$D18, 'Custom Field Tbl'!$Q$5:$Q$1053 &amp; 'Custom Field Tbl'!$S$5:$S$1053, 0)) ), "",
INDEX('Custom Field Tbl'!$R$5:$R$1053, MATCH('CF Values LookUp'!EH$4 &amp; 'CF Values LookUp'!$D18, 'Custom Field Tbl'!$Q$5:$Q$1053 &amp; 'Custom Field Tbl'!$S$5:$S$1053, 0)) )</f>
        <v/>
      </c>
      <c r="EI18" t="str" cm="1">
        <f t="array" ref="EI18">IF(ISNA(INDEX('Custom Field Tbl'!$R$5:$R$1053, MATCH('CF Values LookUp'!EI$4 &amp; 'CF Values LookUp'!$D18, 'Custom Field Tbl'!$Q$5:$Q$1053 &amp; 'Custom Field Tbl'!$S$5:$S$1053, 0)) ), "",
INDEX('Custom Field Tbl'!$R$5:$R$1053, MATCH('CF Values LookUp'!EI$4 &amp; 'CF Values LookUp'!$D18, 'Custom Field Tbl'!$Q$5:$Q$1053 &amp; 'Custom Field Tbl'!$S$5:$S$1053, 0)) )</f>
        <v/>
      </c>
      <c r="EJ18" t="str" cm="1">
        <f t="array" ref="EJ18">IF(ISNA(INDEX('Custom Field Tbl'!$R$5:$R$1053, MATCH('CF Values LookUp'!EJ$4 &amp; 'CF Values LookUp'!$D18, 'Custom Field Tbl'!$Q$5:$Q$1053 &amp; 'Custom Field Tbl'!$S$5:$S$1053, 0)) ), "",
INDEX('Custom Field Tbl'!$R$5:$R$1053, MATCH('CF Values LookUp'!EJ$4 &amp; 'CF Values LookUp'!$D18, 'Custom Field Tbl'!$Q$5:$Q$1053 &amp; 'Custom Field Tbl'!$S$5:$S$1053, 0)) )</f>
        <v/>
      </c>
      <c r="EK18" t="str" cm="1">
        <f t="array" ref="EK18">IF(ISNA(INDEX('Custom Field Tbl'!$R$5:$R$1053, MATCH('CF Values LookUp'!EK$4 &amp; 'CF Values LookUp'!$D18, 'Custom Field Tbl'!$Q$5:$Q$1053 &amp; 'Custom Field Tbl'!$S$5:$S$1053, 0)) ), "",
INDEX('Custom Field Tbl'!$R$5:$R$1053, MATCH('CF Values LookUp'!EK$4 &amp; 'CF Values LookUp'!$D18, 'Custom Field Tbl'!$Q$5:$Q$1053 &amp; 'Custom Field Tbl'!$S$5:$S$1053, 0)) )</f>
        <v/>
      </c>
      <c r="EL18" t="str" cm="1">
        <f t="array" ref="EL18">IF(ISNA(INDEX('Custom Field Tbl'!$R$5:$R$1053, MATCH('CF Values LookUp'!EL$4 &amp; 'CF Values LookUp'!$D18, 'Custom Field Tbl'!$Q$5:$Q$1053 &amp; 'Custom Field Tbl'!$S$5:$S$1053, 0)) ), "",
INDEX('Custom Field Tbl'!$R$5:$R$1053, MATCH('CF Values LookUp'!EL$4 &amp; 'CF Values LookUp'!$D18, 'Custom Field Tbl'!$Q$5:$Q$1053 &amp; 'Custom Field Tbl'!$S$5:$S$1053, 0)) )</f>
        <v/>
      </c>
      <c r="EM18" t="str" cm="1">
        <f t="array" ref="EM18">IF(ISNA(INDEX('Custom Field Tbl'!$R$5:$R$1053, MATCH('CF Values LookUp'!EM$4 &amp; 'CF Values LookUp'!$D18, 'Custom Field Tbl'!$Q$5:$Q$1053 &amp; 'Custom Field Tbl'!$S$5:$S$1053, 0)) ), "",
INDEX('Custom Field Tbl'!$R$5:$R$1053, MATCH('CF Values LookUp'!EM$4 &amp; 'CF Values LookUp'!$D18, 'Custom Field Tbl'!$Q$5:$Q$1053 &amp; 'Custom Field Tbl'!$S$5:$S$1053, 0)) )</f>
        <v/>
      </c>
      <c r="EN18" t="str" cm="1">
        <f t="array" ref="EN18">IF(ISNA(INDEX('Custom Field Tbl'!$R$5:$R$1053, MATCH('CF Values LookUp'!EN$4 &amp; 'CF Values LookUp'!$D18, 'Custom Field Tbl'!$Q$5:$Q$1053 &amp; 'Custom Field Tbl'!$S$5:$S$1053, 0)) ), "",
INDEX('Custom Field Tbl'!$R$5:$R$1053, MATCH('CF Values LookUp'!EN$4 &amp; 'CF Values LookUp'!$D18, 'Custom Field Tbl'!$Q$5:$Q$1053 &amp; 'Custom Field Tbl'!$S$5:$S$1053, 0)) )</f>
        <v/>
      </c>
      <c r="EO18" t="str" cm="1">
        <f t="array" ref="EO18">IF(ISNA(INDEX('Custom Field Tbl'!$R$5:$R$1053, MATCH('CF Values LookUp'!EO$4 &amp; 'CF Values LookUp'!$D18, 'Custom Field Tbl'!$Q$5:$Q$1053 &amp; 'Custom Field Tbl'!$S$5:$S$1053, 0)) ), "",
INDEX('Custom Field Tbl'!$R$5:$R$1053, MATCH('CF Values LookUp'!EO$4 &amp; 'CF Values LookUp'!$D18, 'Custom Field Tbl'!$Q$5:$Q$1053 &amp; 'Custom Field Tbl'!$S$5:$S$1053, 0)) )</f>
        <v/>
      </c>
      <c r="EP18" t="str" cm="1">
        <f t="array" ref="EP18">IF(ISNA(INDEX('Custom Field Tbl'!$R$5:$R$1053, MATCH('CF Values LookUp'!EP$4 &amp; 'CF Values LookUp'!$D18, 'Custom Field Tbl'!$Q$5:$Q$1053 &amp; 'Custom Field Tbl'!$S$5:$S$1053, 0)) ), "",
INDEX('Custom Field Tbl'!$R$5:$R$1053, MATCH('CF Values LookUp'!EP$4 &amp; 'CF Values LookUp'!$D18, 'Custom Field Tbl'!$Q$5:$Q$1053 &amp; 'Custom Field Tbl'!$S$5:$S$1053, 0)) )</f>
        <v/>
      </c>
      <c r="EQ18" t="str" cm="1">
        <f t="array" ref="EQ18">IF(ISNA(INDEX('Custom Field Tbl'!$R$5:$R$1053, MATCH('CF Values LookUp'!EQ$4 &amp; 'CF Values LookUp'!$D18, 'Custom Field Tbl'!$Q$5:$Q$1053 &amp; 'Custom Field Tbl'!$S$5:$S$1053, 0)) ), "",
INDEX('Custom Field Tbl'!$R$5:$R$1053, MATCH('CF Values LookUp'!EQ$4 &amp; 'CF Values LookUp'!$D18, 'Custom Field Tbl'!$Q$5:$Q$1053 &amp; 'Custom Field Tbl'!$S$5:$S$1053, 0)) )</f>
        <v/>
      </c>
      <c r="ER18" t="str" cm="1">
        <f t="array" ref="ER18">IF(ISNA(INDEX('Custom Field Tbl'!$R$5:$R$1053, MATCH('CF Values LookUp'!ER$4 &amp; 'CF Values LookUp'!$D18, 'Custom Field Tbl'!$Q$5:$Q$1053 &amp; 'Custom Field Tbl'!$S$5:$S$1053, 0)) ), "",
INDEX('Custom Field Tbl'!$R$5:$R$1053, MATCH('CF Values LookUp'!ER$4 &amp; 'CF Values LookUp'!$D18, 'Custom Field Tbl'!$Q$5:$Q$1053 &amp; 'Custom Field Tbl'!$S$5:$S$1053, 0)) )</f>
        <v/>
      </c>
      <c r="ES18" t="str" cm="1">
        <f t="array" ref="ES18">IF(ISNA(INDEX('Custom Field Tbl'!$R$5:$R$1053, MATCH('CF Values LookUp'!ES$4 &amp; 'CF Values LookUp'!$D18, 'Custom Field Tbl'!$Q$5:$Q$1053 &amp; 'Custom Field Tbl'!$S$5:$S$1053, 0)) ), "",
INDEX('Custom Field Tbl'!$R$5:$R$1053, MATCH('CF Values LookUp'!ES$4 &amp; 'CF Values LookUp'!$D18, 'Custom Field Tbl'!$Q$5:$Q$1053 &amp; 'Custom Field Tbl'!$S$5:$S$1053, 0)) )</f>
        <v/>
      </c>
      <c r="ET18" t="str" cm="1">
        <f t="array" ref="ET18">IF(ISNA(INDEX('Custom Field Tbl'!$R$5:$R$1053, MATCH('CF Values LookUp'!ET$4 &amp; 'CF Values LookUp'!$D18, 'Custom Field Tbl'!$Q$5:$Q$1053 &amp; 'Custom Field Tbl'!$S$5:$S$1053, 0)) ), "",
INDEX('Custom Field Tbl'!$R$5:$R$1053, MATCH('CF Values LookUp'!ET$4 &amp; 'CF Values LookUp'!$D18, 'Custom Field Tbl'!$Q$5:$Q$1053 &amp; 'Custom Field Tbl'!$S$5:$S$1053, 0)) )</f>
        <v/>
      </c>
      <c r="EU18" t="str" cm="1">
        <f t="array" ref="EU18">IF(ISNA(INDEX('Custom Field Tbl'!$R$5:$R$1053, MATCH('CF Values LookUp'!EU$4 &amp; 'CF Values LookUp'!$D18, 'Custom Field Tbl'!$Q$5:$Q$1053 &amp; 'Custom Field Tbl'!$S$5:$S$1053, 0)) ), "",
INDEX('Custom Field Tbl'!$R$5:$R$1053, MATCH('CF Values LookUp'!EU$4 &amp; 'CF Values LookUp'!$D18, 'Custom Field Tbl'!$Q$5:$Q$1053 &amp; 'Custom Field Tbl'!$S$5:$S$1053, 0)) )</f>
        <v/>
      </c>
      <c r="EV18" t="str" cm="1">
        <f t="array" ref="EV18">IF(ISNA(INDEX('Custom Field Tbl'!$R$5:$R$1053, MATCH('CF Values LookUp'!EV$4 &amp; 'CF Values LookUp'!$D18, 'Custom Field Tbl'!$Q$5:$Q$1053 &amp; 'Custom Field Tbl'!$S$5:$S$1053, 0)) ), "",
INDEX('Custom Field Tbl'!$R$5:$R$1053, MATCH('CF Values LookUp'!EV$4 &amp; 'CF Values LookUp'!$D18, 'Custom Field Tbl'!$Q$5:$Q$1053 &amp; 'Custom Field Tbl'!$S$5:$S$1053, 0)) )</f>
        <v/>
      </c>
      <c r="EW18" t="str" cm="1">
        <f t="array" ref="EW18">IF(ISNA(INDEX('Custom Field Tbl'!$R$5:$R$1053, MATCH('CF Values LookUp'!EW$4 &amp; 'CF Values LookUp'!$D18, 'Custom Field Tbl'!$Q$5:$Q$1053 &amp; 'Custom Field Tbl'!$S$5:$S$1053, 0)) ), "",
INDEX('Custom Field Tbl'!$R$5:$R$1053, MATCH('CF Values LookUp'!EW$4 &amp; 'CF Values LookUp'!$D18, 'Custom Field Tbl'!$Q$5:$Q$1053 &amp; 'Custom Field Tbl'!$S$5:$S$1053, 0)) )</f>
        <v/>
      </c>
      <c r="EX18" t="str" cm="1">
        <f t="array" ref="EX18">IF(ISNA(INDEX('Custom Field Tbl'!$R$5:$R$1053, MATCH('CF Values LookUp'!EX$4 &amp; 'CF Values LookUp'!$D18, 'Custom Field Tbl'!$Q$5:$Q$1053 &amp; 'Custom Field Tbl'!$S$5:$S$1053, 0)) ), "",
INDEX('Custom Field Tbl'!$R$5:$R$1053, MATCH('CF Values LookUp'!EX$4 &amp; 'CF Values LookUp'!$D18, 'Custom Field Tbl'!$Q$5:$Q$1053 &amp; 'Custom Field Tbl'!$S$5:$S$1053, 0)) )</f>
        <v/>
      </c>
      <c r="EY18" t="str" cm="1">
        <f t="array" ref="EY18">IF(ISNA(INDEX('Custom Field Tbl'!$R$5:$R$1053, MATCH('CF Values LookUp'!EY$4 &amp; 'CF Values LookUp'!$D18, 'Custom Field Tbl'!$Q$5:$Q$1053 &amp; 'Custom Field Tbl'!$S$5:$S$1053, 0)) ), "",
INDEX('Custom Field Tbl'!$R$5:$R$1053, MATCH('CF Values LookUp'!EY$4 &amp; 'CF Values LookUp'!$D18, 'Custom Field Tbl'!$Q$5:$Q$1053 &amp; 'Custom Field Tbl'!$S$5:$S$1053, 0)) )</f>
        <v/>
      </c>
      <c r="EZ18" t="str" cm="1">
        <f t="array" ref="EZ18">IF(ISNA(INDEX('Custom Field Tbl'!$R$5:$R$1053, MATCH('CF Values LookUp'!EZ$4 &amp; 'CF Values LookUp'!$D18, 'Custom Field Tbl'!$Q$5:$Q$1053 &amp; 'Custom Field Tbl'!$S$5:$S$1053, 0)) ), "",
INDEX('Custom Field Tbl'!$R$5:$R$1053, MATCH('CF Values LookUp'!EZ$4 &amp; 'CF Values LookUp'!$D18, 'Custom Field Tbl'!$Q$5:$Q$1053 &amp; 'Custom Field Tbl'!$S$5:$S$1053, 0)) )</f>
        <v/>
      </c>
      <c r="FA18" t="str" cm="1">
        <f t="array" ref="FA18">IF(ISNA(INDEX('Custom Field Tbl'!$R$5:$R$1053, MATCH('CF Values LookUp'!FA$4 &amp; 'CF Values LookUp'!$D18, 'Custom Field Tbl'!$Q$5:$Q$1053 &amp; 'Custom Field Tbl'!$S$5:$S$1053, 0)) ), "",
INDEX('Custom Field Tbl'!$R$5:$R$1053, MATCH('CF Values LookUp'!FA$4 &amp; 'CF Values LookUp'!$D18, 'Custom Field Tbl'!$Q$5:$Q$1053 &amp; 'Custom Field Tbl'!$S$5:$S$1053, 0)) )</f>
        <v/>
      </c>
      <c r="FB18" t="str" cm="1">
        <f t="array" ref="FB18">IF(ISNA(INDEX('Custom Field Tbl'!$R$5:$R$1053, MATCH('CF Values LookUp'!FB$4 &amp; 'CF Values LookUp'!$D18, 'Custom Field Tbl'!$Q$5:$Q$1053 &amp; 'Custom Field Tbl'!$S$5:$S$1053, 0)) ), "",
INDEX('Custom Field Tbl'!$R$5:$R$1053, MATCH('CF Values LookUp'!FB$4 &amp; 'CF Values LookUp'!$D18, 'Custom Field Tbl'!$Q$5:$Q$1053 &amp; 'Custom Field Tbl'!$S$5:$S$1053, 0)) )</f>
        <v/>
      </c>
      <c r="FC18" t="str" cm="1">
        <f t="array" ref="FC18">IF(ISNA(INDEX('Custom Field Tbl'!$R$5:$R$1053, MATCH('CF Values LookUp'!FC$4 &amp; 'CF Values LookUp'!$D18, 'Custom Field Tbl'!$Q$5:$Q$1053 &amp; 'Custom Field Tbl'!$S$5:$S$1053, 0)) ), "",
INDEX('Custom Field Tbl'!$R$5:$R$1053, MATCH('CF Values LookUp'!FC$4 &amp; 'CF Values LookUp'!$D18, 'Custom Field Tbl'!$Q$5:$Q$1053 &amp; 'Custom Field Tbl'!$S$5:$S$1053, 0)) )</f>
        <v/>
      </c>
      <c r="FD18" t="str" cm="1">
        <f t="array" ref="FD18">IF(ISNA(INDEX('Custom Field Tbl'!$R$5:$R$1053, MATCH('CF Values LookUp'!FD$4 &amp; 'CF Values LookUp'!$D18, 'Custom Field Tbl'!$Q$5:$Q$1053 &amp; 'Custom Field Tbl'!$S$5:$S$1053, 0)) ), "",
INDEX('Custom Field Tbl'!$R$5:$R$1053, MATCH('CF Values LookUp'!FD$4 &amp; 'CF Values LookUp'!$D18, 'Custom Field Tbl'!$Q$5:$Q$1053 &amp; 'Custom Field Tbl'!$S$5:$S$1053, 0)) )</f>
        <v/>
      </c>
      <c r="FE18" t="str" cm="1">
        <f t="array" ref="FE18">IF(ISNA(INDEX('Custom Field Tbl'!$R$5:$R$1053, MATCH('CF Values LookUp'!FE$4 &amp; 'CF Values LookUp'!$D18, 'Custom Field Tbl'!$Q$5:$Q$1053 &amp; 'Custom Field Tbl'!$S$5:$S$1053, 0)) ), "",
INDEX('Custom Field Tbl'!$R$5:$R$1053, MATCH('CF Values LookUp'!FE$4 &amp; 'CF Values LookUp'!$D18, 'Custom Field Tbl'!$Q$5:$Q$1053 &amp; 'Custom Field Tbl'!$S$5:$S$1053, 0)) )</f>
        <v/>
      </c>
      <c r="FF18" t="str" cm="1">
        <f t="array" ref="FF18">IF(ISNA(INDEX('Custom Field Tbl'!$R$5:$R$1053, MATCH('CF Values LookUp'!FF$4 &amp; 'CF Values LookUp'!$D18, 'Custom Field Tbl'!$Q$5:$Q$1053 &amp; 'Custom Field Tbl'!$S$5:$S$1053, 0)) ), "",
INDEX('Custom Field Tbl'!$R$5:$R$1053, MATCH('CF Values LookUp'!FF$4 &amp; 'CF Values LookUp'!$D18, 'Custom Field Tbl'!$Q$5:$Q$1053 &amp; 'Custom Field Tbl'!$S$5:$S$1053, 0)) )</f>
        <v/>
      </c>
      <c r="FG18" t="str" cm="1">
        <f t="array" ref="FG18">IF(ISNA(INDEX('Custom Field Tbl'!$R$5:$R$1053, MATCH('CF Values LookUp'!FG$4 &amp; 'CF Values LookUp'!$D18, 'Custom Field Tbl'!$Q$5:$Q$1053 &amp; 'Custom Field Tbl'!$S$5:$S$1053, 0)) ), "",
INDEX('Custom Field Tbl'!$R$5:$R$1053, MATCH('CF Values LookUp'!FG$4 &amp; 'CF Values LookUp'!$D18, 'Custom Field Tbl'!$Q$5:$Q$1053 &amp; 'Custom Field Tbl'!$S$5:$S$1053, 0)) )</f>
        <v/>
      </c>
      <c r="FH18" t="str" cm="1">
        <f t="array" ref="FH18">IF(ISNA(INDEX('Custom Field Tbl'!$R$5:$R$1053, MATCH('CF Values LookUp'!FH$4 &amp; 'CF Values LookUp'!$D18, 'Custom Field Tbl'!$Q$5:$Q$1053 &amp; 'Custom Field Tbl'!$S$5:$S$1053, 0)) ), "",
INDEX('Custom Field Tbl'!$R$5:$R$1053, MATCH('CF Values LookUp'!FH$4 &amp; 'CF Values LookUp'!$D18, 'Custom Field Tbl'!$Q$5:$Q$1053 &amp; 'Custom Field Tbl'!$S$5:$S$1053, 0)) )</f>
        <v/>
      </c>
      <c r="FI18" t="str" cm="1">
        <f t="array" ref="FI18">IF(ISNA(INDEX('Custom Field Tbl'!$R$5:$R$1053, MATCH('CF Values LookUp'!FI$4 &amp; 'CF Values LookUp'!$D18, 'Custom Field Tbl'!$Q$5:$Q$1053 &amp; 'Custom Field Tbl'!$S$5:$S$1053, 0)) ), "",
INDEX('Custom Field Tbl'!$R$5:$R$1053, MATCH('CF Values LookUp'!FI$4 &amp; 'CF Values LookUp'!$D18, 'Custom Field Tbl'!$Q$5:$Q$1053 &amp; 'Custom Field Tbl'!$S$5:$S$1053, 0)) )</f>
        <v/>
      </c>
      <c r="FJ18" t="str" cm="1">
        <f t="array" ref="FJ18">IF(ISNA(INDEX('Custom Field Tbl'!$R$5:$R$1053, MATCH('CF Values LookUp'!FJ$4 &amp; 'CF Values LookUp'!$D18, 'Custom Field Tbl'!$Q$5:$Q$1053 &amp; 'Custom Field Tbl'!$S$5:$S$1053, 0)) ), "",
INDEX('Custom Field Tbl'!$R$5:$R$1053, MATCH('CF Values LookUp'!FJ$4 &amp; 'CF Values LookUp'!$D18, 'Custom Field Tbl'!$Q$5:$Q$1053 &amp; 'Custom Field Tbl'!$S$5:$S$1053, 0)) )</f>
        <v/>
      </c>
      <c r="FK18" t="str" cm="1">
        <f t="array" ref="FK18">IF(ISNA(INDEX('Custom Field Tbl'!$R$5:$R$1053, MATCH('CF Values LookUp'!FK$4 &amp; 'CF Values LookUp'!$D18, 'Custom Field Tbl'!$Q$5:$Q$1053 &amp; 'Custom Field Tbl'!$S$5:$S$1053, 0)) ), "",
INDEX('Custom Field Tbl'!$R$5:$R$1053, MATCH('CF Values LookUp'!FK$4 &amp; 'CF Values LookUp'!$D18, 'Custom Field Tbl'!$Q$5:$Q$1053 &amp; 'Custom Field Tbl'!$S$5:$S$1053, 0)) )</f>
        <v/>
      </c>
      <c r="FL18" t="str" cm="1">
        <f t="array" ref="FL18">IF(ISNA(INDEX('Custom Field Tbl'!$R$5:$R$1053, MATCH('CF Values LookUp'!FL$4 &amp; 'CF Values LookUp'!$D18, 'Custom Field Tbl'!$Q$5:$Q$1053 &amp; 'Custom Field Tbl'!$S$5:$S$1053, 0)) ), "",
INDEX('Custom Field Tbl'!$R$5:$R$1053, MATCH('CF Values LookUp'!FL$4 &amp; 'CF Values LookUp'!$D18, 'Custom Field Tbl'!$Q$5:$Q$1053 &amp; 'Custom Field Tbl'!$S$5:$S$1053, 0)) )</f>
        <v/>
      </c>
      <c r="FM18" t="str" cm="1">
        <f t="array" ref="FM18">IF(ISNA(INDEX('Custom Field Tbl'!$R$5:$R$1053, MATCH('CF Values LookUp'!FM$4 &amp; 'CF Values LookUp'!$D18, 'Custom Field Tbl'!$Q$5:$Q$1053 &amp; 'Custom Field Tbl'!$S$5:$S$1053, 0)) ), "",
INDEX('Custom Field Tbl'!$R$5:$R$1053, MATCH('CF Values LookUp'!FM$4 &amp; 'CF Values LookUp'!$D18, 'Custom Field Tbl'!$Q$5:$Q$1053 &amp; 'Custom Field Tbl'!$S$5:$S$1053, 0)) )</f>
        <v/>
      </c>
      <c r="FN18" t="str" cm="1">
        <f t="array" ref="FN18">IF(ISNA(INDEX('Custom Field Tbl'!$R$5:$R$1053, MATCH('CF Values LookUp'!FN$4 &amp; 'CF Values LookUp'!$D18, 'Custom Field Tbl'!$Q$5:$Q$1053 &amp; 'Custom Field Tbl'!$S$5:$S$1053, 0)) ), "",
INDEX('Custom Field Tbl'!$R$5:$R$1053, MATCH('CF Values LookUp'!FN$4 &amp; 'CF Values LookUp'!$D18, 'Custom Field Tbl'!$Q$5:$Q$1053 &amp; 'Custom Field Tbl'!$S$5:$S$1053, 0)) )</f>
        <v/>
      </c>
      <c r="FO18" t="str" cm="1">
        <f t="array" ref="FO18">IF(ISNA(INDEX('Custom Field Tbl'!$R$5:$R$1053, MATCH('CF Values LookUp'!FO$4 &amp; 'CF Values LookUp'!$D18, 'Custom Field Tbl'!$Q$5:$Q$1053 &amp; 'Custom Field Tbl'!$S$5:$S$1053, 0)) ), "",
INDEX('Custom Field Tbl'!$R$5:$R$1053, MATCH('CF Values LookUp'!FO$4 &amp; 'CF Values LookUp'!$D18, 'Custom Field Tbl'!$Q$5:$Q$1053 &amp; 'Custom Field Tbl'!$S$5:$S$1053, 0)) )</f>
        <v/>
      </c>
      <c r="FP18" t="str" cm="1">
        <f t="array" ref="FP18">IF(ISNA(INDEX('Custom Field Tbl'!$R$5:$R$1053, MATCH('CF Values LookUp'!FP$4 &amp; 'CF Values LookUp'!$D18, 'Custom Field Tbl'!$Q$5:$Q$1053 &amp; 'Custom Field Tbl'!$S$5:$S$1053, 0)) ), "",
INDEX('Custom Field Tbl'!$R$5:$R$1053, MATCH('CF Values LookUp'!FP$4 &amp; 'CF Values LookUp'!$D18, 'Custom Field Tbl'!$Q$5:$Q$1053 &amp; 'Custom Field Tbl'!$S$5:$S$1053, 0)) )</f>
        <v/>
      </c>
      <c r="FQ18" t="str" cm="1">
        <f t="array" ref="FQ18">IF(ISNA(INDEX('Custom Field Tbl'!$R$5:$R$1053, MATCH('CF Values LookUp'!FQ$4 &amp; 'CF Values LookUp'!$D18, 'Custom Field Tbl'!$Q$5:$Q$1053 &amp; 'Custom Field Tbl'!$S$5:$S$1053, 0)) ), "",
INDEX('Custom Field Tbl'!$R$5:$R$1053, MATCH('CF Values LookUp'!FQ$4 &amp; 'CF Values LookUp'!$D18, 'Custom Field Tbl'!$Q$5:$Q$1053 &amp; 'Custom Field Tbl'!$S$5:$S$1053, 0)) )</f>
        <v/>
      </c>
      <c r="FR18" t="str" cm="1">
        <f t="array" ref="FR18">IF(ISNA(INDEX('Custom Field Tbl'!$R$5:$R$1053, MATCH('CF Values LookUp'!FR$4 &amp; 'CF Values LookUp'!$D18, 'Custom Field Tbl'!$Q$5:$Q$1053 &amp; 'Custom Field Tbl'!$S$5:$S$1053, 0)) ), "",
INDEX('Custom Field Tbl'!$R$5:$R$1053, MATCH('CF Values LookUp'!FR$4 &amp; 'CF Values LookUp'!$D18, 'Custom Field Tbl'!$Q$5:$Q$1053 &amp; 'Custom Field Tbl'!$S$5:$S$1053, 0)) )</f>
        <v/>
      </c>
      <c r="FS18" t="str" cm="1">
        <f t="array" ref="FS18">IF(ISNA(INDEX('Custom Field Tbl'!$R$5:$R$1053, MATCH('CF Values LookUp'!FS$4 &amp; 'CF Values LookUp'!$D18, 'Custom Field Tbl'!$Q$5:$Q$1053 &amp; 'Custom Field Tbl'!$S$5:$S$1053, 0)) ), "",
INDEX('Custom Field Tbl'!$R$5:$R$1053, MATCH('CF Values LookUp'!FS$4 &amp; 'CF Values LookUp'!$D18, 'Custom Field Tbl'!$Q$5:$Q$1053 &amp; 'Custom Field Tbl'!$S$5:$S$1053, 0)) )</f>
        <v/>
      </c>
      <c r="FT18" t="str" cm="1">
        <f t="array" ref="FT18">IF(ISNA(INDEX('Custom Field Tbl'!$R$5:$R$1053, MATCH('CF Values LookUp'!FT$4 &amp; 'CF Values LookUp'!$D18, 'Custom Field Tbl'!$Q$5:$Q$1053 &amp; 'Custom Field Tbl'!$S$5:$S$1053, 0)) ), "",
INDEX('Custom Field Tbl'!$R$5:$R$1053, MATCH('CF Values LookUp'!FT$4 &amp; 'CF Values LookUp'!$D18, 'Custom Field Tbl'!$Q$5:$Q$1053 &amp; 'Custom Field Tbl'!$S$5:$S$1053, 0)) )</f>
        <v/>
      </c>
      <c r="FU18" t="str" cm="1">
        <f t="array" ref="FU18">IF(ISNA(INDEX('Custom Field Tbl'!$R$5:$R$1053, MATCH('CF Values LookUp'!FU$4 &amp; 'CF Values LookUp'!$D18, 'Custom Field Tbl'!$Q$5:$Q$1053 &amp; 'Custom Field Tbl'!$S$5:$S$1053, 0)) ), "",
INDEX('Custom Field Tbl'!$R$5:$R$1053, MATCH('CF Values LookUp'!FU$4 &amp; 'CF Values LookUp'!$D18, 'Custom Field Tbl'!$Q$5:$Q$1053 &amp; 'Custom Field Tbl'!$S$5:$S$1053, 0)) )</f>
        <v/>
      </c>
      <c r="FV18" t="str" cm="1">
        <f t="array" ref="FV18">IF(ISNA(INDEX('Custom Field Tbl'!$R$5:$R$1053, MATCH('CF Values LookUp'!FV$4 &amp; 'CF Values LookUp'!$D18, 'Custom Field Tbl'!$Q$5:$Q$1053 &amp; 'Custom Field Tbl'!$S$5:$S$1053, 0)) ), "",
INDEX('Custom Field Tbl'!$R$5:$R$1053, MATCH('CF Values LookUp'!FV$4 &amp; 'CF Values LookUp'!$D18, 'Custom Field Tbl'!$Q$5:$Q$1053 &amp; 'Custom Field Tbl'!$S$5:$S$1053, 0)) )</f>
        <v/>
      </c>
      <c r="FW18" t="str" cm="1">
        <f t="array" ref="FW18">IF(ISNA(INDEX('Custom Field Tbl'!$R$5:$R$1053, MATCH('CF Values LookUp'!FW$4 &amp; 'CF Values LookUp'!$D18, 'Custom Field Tbl'!$Q$5:$Q$1053 &amp; 'Custom Field Tbl'!$S$5:$S$1053, 0)) ), "",
INDEX('Custom Field Tbl'!$R$5:$R$1053, MATCH('CF Values LookUp'!FW$4 &amp; 'CF Values LookUp'!$D18, 'Custom Field Tbl'!$Q$5:$Q$1053 &amp; 'Custom Field Tbl'!$S$5:$S$1053, 0)) )</f>
        <v/>
      </c>
      <c r="FX18" t="str" cm="1">
        <f t="array" ref="FX18">IF(ISNA(INDEX('Custom Field Tbl'!$R$5:$R$1053, MATCH('CF Values LookUp'!FX$4 &amp; 'CF Values LookUp'!$D18, 'Custom Field Tbl'!$Q$5:$Q$1053 &amp; 'Custom Field Tbl'!$S$5:$S$1053, 0)) ), "",
INDEX('Custom Field Tbl'!$R$5:$R$1053, MATCH('CF Values LookUp'!FX$4 &amp; 'CF Values LookUp'!$D18, 'Custom Field Tbl'!$Q$5:$Q$1053 &amp; 'Custom Field Tbl'!$S$5:$S$1053, 0)) )</f>
        <v/>
      </c>
      <c r="FY18" t="str" cm="1">
        <f t="array" ref="FY18">IF(ISNA(INDEX('Custom Field Tbl'!$R$5:$R$1053, MATCH('CF Values LookUp'!FY$4 &amp; 'CF Values LookUp'!$D18, 'Custom Field Tbl'!$Q$5:$Q$1053 &amp; 'Custom Field Tbl'!$S$5:$S$1053, 0)) ), "",
INDEX('Custom Field Tbl'!$R$5:$R$1053, MATCH('CF Values LookUp'!FY$4 &amp; 'CF Values LookUp'!$D18, 'Custom Field Tbl'!$Q$5:$Q$1053 &amp; 'Custom Field Tbl'!$S$5:$S$1053, 0)) )</f>
        <v/>
      </c>
      <c r="FZ18" t="str" cm="1">
        <f t="array" ref="FZ18">IF(ISNA(INDEX('Custom Field Tbl'!$R$5:$R$1053, MATCH('CF Values LookUp'!FZ$4 &amp; 'CF Values LookUp'!$D18, 'Custom Field Tbl'!$Q$5:$Q$1053 &amp; 'Custom Field Tbl'!$S$5:$S$1053, 0)) ), "",
INDEX('Custom Field Tbl'!$R$5:$R$1053, MATCH('CF Values LookUp'!FZ$4 &amp; 'CF Values LookUp'!$D18, 'Custom Field Tbl'!$Q$5:$Q$1053 &amp; 'Custom Field Tbl'!$S$5:$S$1053, 0)) )</f>
        <v/>
      </c>
      <c r="GA18" t="str" cm="1">
        <f t="array" ref="GA18">IF(ISNA(INDEX('Custom Field Tbl'!$R$5:$R$1053, MATCH('CF Values LookUp'!GA$4 &amp; 'CF Values LookUp'!$D18, 'Custom Field Tbl'!$Q$5:$Q$1053 &amp; 'Custom Field Tbl'!$S$5:$S$1053, 0)) ), "",
INDEX('Custom Field Tbl'!$R$5:$R$1053, MATCH('CF Values LookUp'!GA$4 &amp; 'CF Values LookUp'!$D18, 'Custom Field Tbl'!$Q$5:$Q$1053 &amp; 'Custom Field Tbl'!$S$5:$S$1053, 0)) )</f>
        <v/>
      </c>
      <c r="GB18" t="str" cm="1">
        <f t="array" ref="GB18">IF(ISNA(INDEX('Custom Field Tbl'!$R$5:$R$1053, MATCH('CF Values LookUp'!GB$4 &amp; 'CF Values LookUp'!$D18, 'Custom Field Tbl'!$Q$5:$Q$1053 &amp; 'Custom Field Tbl'!$S$5:$S$1053, 0)) ), "",
INDEX('Custom Field Tbl'!$R$5:$R$1053, MATCH('CF Values LookUp'!GB$4 &amp; 'CF Values LookUp'!$D18, 'Custom Field Tbl'!$Q$5:$Q$1053 &amp; 'Custom Field Tbl'!$S$5:$S$1053, 0)) )</f>
        <v/>
      </c>
      <c r="GC18" t="str" cm="1">
        <f t="array" ref="GC18">IF(ISNA(INDEX('Custom Field Tbl'!$R$5:$R$1053, MATCH('CF Values LookUp'!GC$4 &amp; 'CF Values LookUp'!$D18, 'Custom Field Tbl'!$Q$5:$Q$1053 &amp; 'Custom Field Tbl'!$S$5:$S$1053, 0)) ), "",
INDEX('Custom Field Tbl'!$R$5:$R$1053, MATCH('CF Values LookUp'!GC$4 &amp; 'CF Values LookUp'!$D18, 'Custom Field Tbl'!$Q$5:$Q$1053 &amp; 'Custom Field Tbl'!$S$5:$S$1053, 0)) )</f>
        <v/>
      </c>
      <c r="GD18" t="str" cm="1">
        <f t="array" ref="GD18">IF(ISNA(INDEX('Custom Field Tbl'!$R$5:$R$1053, MATCH('CF Values LookUp'!GD$4 &amp; 'CF Values LookUp'!$D18, 'Custom Field Tbl'!$Q$5:$Q$1053 &amp; 'Custom Field Tbl'!$S$5:$S$1053, 0)) ), "",
INDEX('Custom Field Tbl'!$R$5:$R$1053, MATCH('CF Values LookUp'!GD$4 &amp; 'CF Values LookUp'!$D18, 'Custom Field Tbl'!$Q$5:$Q$1053 &amp; 'Custom Field Tbl'!$S$5:$S$1053, 0)) )</f>
        <v/>
      </c>
      <c r="GE18" t="str" cm="1">
        <f t="array" ref="GE18">IF(ISNA(INDEX('Custom Field Tbl'!$R$5:$R$1053, MATCH('CF Values LookUp'!GE$4 &amp; 'CF Values LookUp'!$D18, 'Custom Field Tbl'!$Q$5:$Q$1053 &amp; 'Custom Field Tbl'!$S$5:$S$1053, 0)) ), "",
INDEX('Custom Field Tbl'!$R$5:$R$1053, MATCH('CF Values LookUp'!GE$4 &amp; 'CF Values LookUp'!$D18, 'Custom Field Tbl'!$Q$5:$Q$1053 &amp; 'Custom Field Tbl'!$S$5:$S$1053, 0)) )</f>
        <v/>
      </c>
      <c r="GF18" t="str" cm="1">
        <f t="array" ref="GF18">IF(ISNA(INDEX('Custom Field Tbl'!$R$5:$R$1053, MATCH('CF Values LookUp'!GF$4 &amp; 'CF Values LookUp'!$D18, 'Custom Field Tbl'!$Q$5:$Q$1053 &amp; 'Custom Field Tbl'!$S$5:$S$1053, 0)) ), "",
INDEX('Custom Field Tbl'!$R$5:$R$1053, MATCH('CF Values LookUp'!GF$4 &amp; 'CF Values LookUp'!$D18, 'Custom Field Tbl'!$Q$5:$Q$1053 &amp; 'Custom Field Tbl'!$S$5:$S$1053, 0)) )</f>
        <v/>
      </c>
      <c r="GG18" t="str" cm="1">
        <f t="array" ref="GG18">IF(ISNA(INDEX('Custom Field Tbl'!$R$5:$R$1053, MATCH('CF Values LookUp'!GG$4 &amp; 'CF Values LookUp'!$D18, 'Custom Field Tbl'!$Q$5:$Q$1053 &amp; 'Custom Field Tbl'!$S$5:$S$1053, 0)) ), "",
INDEX('Custom Field Tbl'!$R$5:$R$1053, MATCH('CF Values LookUp'!GG$4 &amp; 'CF Values LookUp'!$D18, 'Custom Field Tbl'!$Q$5:$Q$1053 &amp; 'Custom Field Tbl'!$S$5:$S$1053, 0)) )</f>
        <v/>
      </c>
      <c r="GH18" t="str" cm="1">
        <f t="array" ref="GH18">IF(ISNA(INDEX('Custom Field Tbl'!$R$5:$R$1053, MATCH('CF Values LookUp'!GH$4 &amp; 'CF Values LookUp'!$D18, 'Custom Field Tbl'!$Q$5:$Q$1053 &amp; 'Custom Field Tbl'!$S$5:$S$1053, 0)) ), "",
INDEX('Custom Field Tbl'!$R$5:$R$1053, MATCH('CF Values LookUp'!GH$4 &amp; 'CF Values LookUp'!$D18, 'Custom Field Tbl'!$Q$5:$Q$1053 &amp; 'Custom Field Tbl'!$S$5:$S$1053, 0)) )</f>
        <v/>
      </c>
      <c r="GI18" t="str" cm="1">
        <f t="array" ref="GI18">IF(ISNA(INDEX('Custom Field Tbl'!$R$5:$R$1053, MATCH('CF Values LookUp'!GI$4 &amp; 'CF Values LookUp'!$D18, 'Custom Field Tbl'!$Q$5:$Q$1053 &amp; 'Custom Field Tbl'!$S$5:$S$1053, 0)) ), "",
INDEX('Custom Field Tbl'!$R$5:$R$1053, MATCH('CF Values LookUp'!GI$4 &amp; 'CF Values LookUp'!$D18, 'Custom Field Tbl'!$Q$5:$Q$1053 &amp; 'Custom Field Tbl'!$S$5:$S$1053, 0)) )</f>
        <v/>
      </c>
      <c r="GJ18" t="str" cm="1">
        <f t="array" ref="GJ18">IF(ISNA(INDEX('Custom Field Tbl'!$R$5:$R$1053, MATCH('CF Values LookUp'!GJ$4 &amp; 'CF Values LookUp'!$D18, 'Custom Field Tbl'!$Q$5:$Q$1053 &amp; 'Custom Field Tbl'!$S$5:$S$1053, 0)) ), "",
INDEX('Custom Field Tbl'!$R$5:$R$1053, MATCH('CF Values LookUp'!GJ$4 &amp; 'CF Values LookUp'!$D18, 'Custom Field Tbl'!$Q$5:$Q$1053 &amp; 'Custom Field Tbl'!$S$5:$S$1053, 0)) )</f>
        <v/>
      </c>
      <c r="GK18" t="str" cm="1">
        <f t="array" ref="GK18">IF(ISNA(INDEX('Custom Field Tbl'!$R$5:$R$1053, MATCH('CF Values LookUp'!GK$4 &amp; 'CF Values LookUp'!$D18, 'Custom Field Tbl'!$Q$5:$Q$1053 &amp; 'Custom Field Tbl'!$S$5:$S$1053, 0)) ), "",
INDEX('Custom Field Tbl'!$R$5:$R$1053, MATCH('CF Values LookUp'!GK$4 &amp; 'CF Values LookUp'!$D18, 'Custom Field Tbl'!$Q$5:$Q$1053 &amp; 'Custom Field Tbl'!$S$5:$S$1053, 0)) )</f>
        <v/>
      </c>
      <c r="GL18" t="str" cm="1">
        <f t="array" ref="GL18">IF(ISNA(INDEX('Custom Field Tbl'!$R$5:$R$1053, MATCH('CF Values LookUp'!GL$4 &amp; 'CF Values LookUp'!$D18, 'Custom Field Tbl'!$Q$5:$Q$1053 &amp; 'Custom Field Tbl'!$S$5:$S$1053, 0)) ), "",
INDEX('Custom Field Tbl'!$R$5:$R$1053, MATCH('CF Values LookUp'!GL$4 &amp; 'CF Values LookUp'!$D18, 'Custom Field Tbl'!$Q$5:$Q$1053 &amp; 'Custom Field Tbl'!$S$5:$S$1053, 0)) )</f>
        <v/>
      </c>
      <c r="GM18" t="str" cm="1">
        <f t="array" ref="GM18">IF(ISNA(INDEX('Custom Field Tbl'!$R$5:$R$1053, MATCH('CF Values LookUp'!GM$4 &amp; 'CF Values LookUp'!$D18, 'Custom Field Tbl'!$Q$5:$Q$1053 &amp; 'Custom Field Tbl'!$S$5:$S$1053, 0)) ), "",
INDEX('Custom Field Tbl'!$R$5:$R$1053, MATCH('CF Values LookUp'!GM$4 &amp; 'CF Values LookUp'!$D18, 'Custom Field Tbl'!$Q$5:$Q$1053 &amp; 'Custom Field Tbl'!$S$5:$S$1053, 0)) )</f>
        <v/>
      </c>
      <c r="GN18" t="str" cm="1">
        <f t="array" ref="GN18">IF(ISNA(INDEX('Custom Field Tbl'!$R$5:$R$1053, MATCH('CF Values LookUp'!GN$4 &amp; 'CF Values LookUp'!$D18, 'Custom Field Tbl'!$Q$5:$Q$1053 &amp; 'Custom Field Tbl'!$S$5:$S$1053, 0)) ), "",
INDEX('Custom Field Tbl'!$R$5:$R$1053, MATCH('CF Values LookUp'!GN$4 &amp; 'CF Values LookUp'!$D18, 'Custom Field Tbl'!$Q$5:$Q$1053 &amp; 'Custom Field Tbl'!$S$5:$S$1053, 0)) )</f>
        <v/>
      </c>
      <c r="GO18" t="str" cm="1">
        <f t="array" ref="GO18">IF(ISNA(INDEX('Custom Field Tbl'!$R$5:$R$1053, MATCH('CF Values LookUp'!GO$4 &amp; 'CF Values LookUp'!$D18, 'Custom Field Tbl'!$Q$5:$Q$1053 &amp; 'Custom Field Tbl'!$S$5:$S$1053, 0)) ), "",
INDEX('Custom Field Tbl'!$R$5:$R$1053, MATCH('CF Values LookUp'!GO$4 &amp; 'CF Values LookUp'!$D18, 'Custom Field Tbl'!$Q$5:$Q$1053 &amp; 'Custom Field Tbl'!$S$5:$S$1053, 0)) )</f>
        <v/>
      </c>
      <c r="GP18" t="str" cm="1">
        <f t="array" ref="GP18">IF(ISNA(INDEX('Custom Field Tbl'!$R$5:$R$1053, MATCH('CF Values LookUp'!GP$4 &amp; 'CF Values LookUp'!$D18, 'Custom Field Tbl'!$Q$5:$Q$1053 &amp; 'Custom Field Tbl'!$S$5:$S$1053, 0)) ), "",
INDEX('Custom Field Tbl'!$R$5:$R$1053, MATCH('CF Values LookUp'!GP$4 &amp; 'CF Values LookUp'!$D18, 'Custom Field Tbl'!$Q$5:$Q$1053 &amp; 'Custom Field Tbl'!$S$5:$S$1053, 0)) )</f>
        <v/>
      </c>
      <c r="GQ18" t="str" cm="1">
        <f t="array" ref="GQ18">IF(ISNA(INDEX('Custom Field Tbl'!$R$5:$R$1053, MATCH('CF Values LookUp'!GQ$4 &amp; 'CF Values LookUp'!$D18, 'Custom Field Tbl'!$Q$5:$Q$1053 &amp; 'Custom Field Tbl'!$S$5:$S$1053, 0)) ), "",
INDEX('Custom Field Tbl'!$R$5:$R$1053, MATCH('CF Values LookUp'!GQ$4 &amp; 'CF Values LookUp'!$D18, 'Custom Field Tbl'!$Q$5:$Q$1053 &amp; 'Custom Field Tbl'!$S$5:$S$1053, 0)) )</f>
        <v/>
      </c>
      <c r="GR18" t="str" cm="1">
        <f t="array" ref="GR18">IF(ISNA(INDEX('Custom Field Tbl'!$R$5:$R$1053, MATCH('CF Values LookUp'!GR$4 &amp; 'CF Values LookUp'!$D18, 'Custom Field Tbl'!$Q$5:$Q$1053 &amp; 'Custom Field Tbl'!$S$5:$S$1053, 0)) ), "",
INDEX('Custom Field Tbl'!$R$5:$R$1053, MATCH('CF Values LookUp'!GR$4 &amp; 'CF Values LookUp'!$D18, 'Custom Field Tbl'!$Q$5:$Q$1053 &amp; 'Custom Field Tbl'!$S$5:$S$1053, 0)) )</f>
        <v/>
      </c>
      <c r="GS18" t="str" cm="1">
        <f t="array" ref="GS18">IF(ISNA(INDEX('Custom Field Tbl'!$R$5:$R$1053, MATCH('CF Values LookUp'!GS$4 &amp; 'CF Values LookUp'!$D18, 'Custom Field Tbl'!$Q$5:$Q$1053 &amp; 'Custom Field Tbl'!$S$5:$S$1053, 0)) ), "",
INDEX('Custom Field Tbl'!$R$5:$R$1053, MATCH('CF Values LookUp'!GS$4 &amp; 'CF Values LookUp'!$D18, 'Custom Field Tbl'!$Q$5:$Q$1053 &amp; 'Custom Field Tbl'!$S$5:$S$1053, 0)) )</f>
        <v/>
      </c>
      <c r="GT18" t="str" cm="1">
        <f t="array" ref="GT18">IF(ISNA(INDEX('Custom Field Tbl'!$R$5:$R$1053, MATCH('CF Values LookUp'!GT$4 &amp; 'CF Values LookUp'!$D18, 'Custom Field Tbl'!$Q$5:$Q$1053 &amp; 'Custom Field Tbl'!$S$5:$S$1053, 0)) ), "",
INDEX('Custom Field Tbl'!$R$5:$R$1053, MATCH('CF Values LookUp'!GT$4 &amp; 'CF Values LookUp'!$D18, 'Custom Field Tbl'!$Q$5:$Q$1053 &amp; 'Custom Field Tbl'!$S$5:$S$1053, 0)) )</f>
        <v/>
      </c>
      <c r="GU18" t="str" cm="1">
        <f t="array" ref="GU18">IF(ISNA(INDEX('Custom Field Tbl'!$R$5:$R$1053, MATCH('CF Values LookUp'!GU$4 &amp; 'CF Values LookUp'!$D18, 'Custom Field Tbl'!$Q$5:$Q$1053 &amp; 'Custom Field Tbl'!$S$5:$S$1053, 0)) ), "",
INDEX('Custom Field Tbl'!$R$5:$R$1053, MATCH('CF Values LookUp'!GU$4 &amp; 'CF Values LookUp'!$D18, 'Custom Field Tbl'!$Q$5:$Q$1053 &amp; 'Custom Field Tbl'!$S$5:$S$1053, 0)) )</f>
        <v/>
      </c>
      <c r="GV18" t="str" cm="1">
        <f t="array" ref="GV18">IF(ISNA(INDEX('Custom Field Tbl'!$R$5:$R$1053, MATCH('CF Values LookUp'!GV$4 &amp; 'CF Values LookUp'!$D18, 'Custom Field Tbl'!$Q$5:$Q$1053 &amp; 'Custom Field Tbl'!$S$5:$S$1053, 0)) ), "",
INDEX('Custom Field Tbl'!$R$5:$R$1053, MATCH('CF Values LookUp'!GV$4 &amp; 'CF Values LookUp'!$D18, 'Custom Field Tbl'!$Q$5:$Q$1053 &amp; 'Custom Field Tbl'!$S$5:$S$1053, 0)) )</f>
        <v>Vertical Turbine</v>
      </c>
      <c r="GW18" t="str" cm="1">
        <f t="array" ref="GW18">IF(ISNA(INDEX('Custom Field Tbl'!$R$5:$R$1053, MATCH('CF Values LookUp'!GW$4 &amp; 'CF Values LookUp'!$D18, 'Custom Field Tbl'!$Q$5:$Q$1053 &amp; 'Custom Field Tbl'!$S$5:$S$1053, 0)) ), "",
INDEX('Custom Field Tbl'!$R$5:$R$1053, MATCH('CF Values LookUp'!GW$4 &amp; 'CF Values LookUp'!$D18, 'Custom Field Tbl'!$Q$5:$Q$1053 &amp; 'Custom Field Tbl'!$S$5:$S$1053, 0)) )</f>
        <v/>
      </c>
      <c r="GX18" t="str" cm="1">
        <f t="array" ref="GX18">IF(ISNA(INDEX('Custom Field Tbl'!$R$5:$R$1053, MATCH('CF Values LookUp'!GX$4 &amp; 'CF Values LookUp'!$D18, 'Custom Field Tbl'!$Q$5:$Q$1053 &amp; 'Custom Field Tbl'!$S$5:$S$1053, 0)) ), "",
INDEX('Custom Field Tbl'!$R$5:$R$1053, MATCH('CF Values LookUp'!GX$4 &amp; 'CF Values LookUp'!$D18, 'Custom Field Tbl'!$Q$5:$Q$1053 &amp; 'Custom Field Tbl'!$S$5:$S$1053, 0)) )</f>
        <v/>
      </c>
      <c r="GY18" t="str" cm="1">
        <f t="array" ref="GY18">IF(ISNA(INDEX('Custom Field Tbl'!$R$5:$R$1053, MATCH('CF Values LookUp'!GY$4 &amp; 'CF Values LookUp'!$D18, 'Custom Field Tbl'!$Q$5:$Q$1053 &amp; 'Custom Field Tbl'!$S$5:$S$1053, 0)) ), "",
INDEX('Custom Field Tbl'!$R$5:$R$1053, MATCH('CF Values LookUp'!GY$4 &amp; 'CF Values LookUp'!$D18, 'Custom Field Tbl'!$Q$5:$Q$1053 &amp; 'Custom Field Tbl'!$S$5:$S$1053, 0)) )</f>
        <v/>
      </c>
      <c r="GZ18" t="str" cm="1">
        <f t="array" ref="GZ18">IF(ISNA(INDEX('Custom Field Tbl'!$R$5:$R$1053, MATCH('CF Values LookUp'!GZ$4 &amp; 'CF Values LookUp'!$D18, 'Custom Field Tbl'!$Q$5:$Q$1053 &amp; 'Custom Field Tbl'!$S$5:$S$1053, 0)) ), "",
INDEX('Custom Field Tbl'!$R$5:$R$1053, MATCH('CF Values LookUp'!GZ$4 &amp; 'CF Values LookUp'!$D18, 'Custom Field Tbl'!$Q$5:$Q$1053 &amp; 'Custom Field Tbl'!$S$5:$S$1053, 0)) )</f>
        <v/>
      </c>
      <c r="HA18" t="str" cm="1">
        <f t="array" ref="HA18">IF(ISNA(INDEX('Custom Field Tbl'!$R$5:$R$1053, MATCH('CF Values LookUp'!HA$4 &amp; 'CF Values LookUp'!$D18, 'Custom Field Tbl'!$Q$5:$Q$1053 &amp; 'Custom Field Tbl'!$S$5:$S$1053, 0)) ), "",
INDEX('Custom Field Tbl'!$R$5:$R$1053, MATCH('CF Values LookUp'!HA$4 &amp; 'CF Values LookUp'!$D18, 'Custom Field Tbl'!$Q$5:$Q$1053 &amp; 'Custom Field Tbl'!$S$5:$S$1053, 0)) )</f>
        <v/>
      </c>
      <c r="HB18" t="str" cm="1">
        <f t="array" ref="HB18">IF(ISNA(INDEX('Custom Field Tbl'!$R$5:$R$1053, MATCH('CF Values LookUp'!HB$4 &amp; 'CF Values LookUp'!$D18, 'Custom Field Tbl'!$Q$5:$Q$1053 &amp; 'Custom Field Tbl'!$S$5:$S$1053, 0)) ), "",
INDEX('Custom Field Tbl'!$R$5:$R$1053, MATCH('CF Values LookUp'!HB$4 &amp; 'CF Values LookUp'!$D18, 'Custom Field Tbl'!$Q$5:$Q$1053 &amp; 'Custom Field Tbl'!$S$5:$S$1053, 0)) )</f>
        <v/>
      </c>
      <c r="HC18" t="str" cm="1">
        <f t="array" ref="HC18">IF(ISNA(INDEX('Custom Field Tbl'!$R$5:$R$1053, MATCH('CF Values LookUp'!HC$4 &amp; 'CF Values LookUp'!$D18, 'Custom Field Tbl'!$Q$5:$Q$1053 &amp; 'Custom Field Tbl'!$S$5:$S$1053, 0)) ), "",
INDEX('Custom Field Tbl'!$R$5:$R$1053, MATCH('CF Values LookUp'!HC$4 &amp; 'CF Values LookUp'!$D18, 'Custom Field Tbl'!$Q$5:$Q$1053 &amp; 'Custom Field Tbl'!$S$5:$S$1053, 0)) )</f>
        <v/>
      </c>
      <c r="HD18" t="str" cm="1">
        <f t="array" ref="HD18">IF(ISNA(INDEX('Custom Field Tbl'!$R$5:$R$1053, MATCH('CF Values LookUp'!HD$4 &amp; 'CF Values LookUp'!$D18, 'Custom Field Tbl'!$Q$5:$Q$1053 &amp; 'Custom Field Tbl'!$S$5:$S$1053, 0)) ), "",
INDEX('Custom Field Tbl'!$R$5:$R$1053, MATCH('CF Values LookUp'!HD$4 &amp; 'CF Values LookUp'!$D18, 'Custom Field Tbl'!$Q$5:$Q$1053 &amp; 'Custom Field Tbl'!$S$5:$S$1053, 0)) )</f>
        <v/>
      </c>
      <c r="HE18" t="str" cm="1">
        <f t="array" ref="HE18">IF(ISNA(INDEX('Custom Field Tbl'!$R$5:$R$1053, MATCH('CF Values LookUp'!HE$4 &amp; 'CF Values LookUp'!$D18, 'Custom Field Tbl'!$Q$5:$Q$1053 &amp; 'Custom Field Tbl'!$S$5:$S$1053, 0)) ), "",
INDEX('Custom Field Tbl'!$R$5:$R$1053, MATCH('CF Values LookUp'!HE$4 &amp; 'CF Values LookUp'!$D18, 'Custom Field Tbl'!$Q$5:$Q$1053 &amp; 'Custom Field Tbl'!$S$5:$S$1053, 0)) )</f>
        <v/>
      </c>
      <c r="HF18" t="str" cm="1">
        <f t="array" ref="HF18">IF(ISNA(INDEX('Custom Field Tbl'!$R$5:$R$1053, MATCH('CF Values LookUp'!HF$4 &amp; 'CF Values LookUp'!$D18, 'Custom Field Tbl'!$Q$5:$Q$1053 &amp; 'Custom Field Tbl'!$S$5:$S$1053, 0)) ), "",
INDEX('Custom Field Tbl'!$R$5:$R$1053, MATCH('CF Values LookUp'!HF$4 &amp; 'CF Values LookUp'!$D18, 'Custom Field Tbl'!$Q$5:$Q$1053 &amp; 'Custom Field Tbl'!$S$5:$S$1053, 0)) )</f>
        <v/>
      </c>
      <c r="HG18" t="str" cm="1">
        <f t="array" ref="HG18">IF(ISNA(INDEX('Custom Field Tbl'!$R$5:$R$1053, MATCH('CF Values LookUp'!HG$4 &amp; 'CF Values LookUp'!$D18, 'Custom Field Tbl'!$Q$5:$Q$1053 &amp; 'Custom Field Tbl'!$S$5:$S$1053, 0)) ), "",
INDEX('Custom Field Tbl'!$R$5:$R$1053, MATCH('CF Values LookUp'!HG$4 &amp; 'CF Values LookUp'!$D18, 'Custom Field Tbl'!$Q$5:$Q$1053 &amp; 'Custom Field Tbl'!$S$5:$S$1053, 0)) )</f>
        <v/>
      </c>
      <c r="HH18" t="str" cm="1">
        <f t="array" ref="HH18">IF(ISNA(INDEX('Custom Field Tbl'!$R$5:$R$1053, MATCH('CF Values LookUp'!HH$4 &amp; 'CF Values LookUp'!$D18, 'Custom Field Tbl'!$Q$5:$Q$1053 &amp; 'Custom Field Tbl'!$S$5:$S$1053, 0)) ), "",
INDEX('Custom Field Tbl'!$R$5:$R$1053, MATCH('CF Values LookUp'!HH$4 &amp; 'CF Values LookUp'!$D18, 'Custom Field Tbl'!$Q$5:$Q$1053 &amp; 'Custom Field Tbl'!$S$5:$S$1053, 0)) )</f>
        <v/>
      </c>
      <c r="HI18" t="str" cm="1">
        <f t="array" ref="HI18">IF(ISNA(INDEX('Custom Field Tbl'!$R$5:$R$1053, MATCH('CF Values LookUp'!HI$4 &amp; 'CF Values LookUp'!$D18, 'Custom Field Tbl'!$Q$5:$Q$1053 &amp; 'Custom Field Tbl'!$S$5:$S$1053, 0)) ), "",
INDEX('Custom Field Tbl'!$R$5:$R$1053, MATCH('CF Values LookUp'!HI$4 &amp; 'CF Values LookUp'!$D18, 'Custom Field Tbl'!$Q$5:$Q$1053 &amp; 'Custom Field Tbl'!$S$5:$S$1053, 0)) )</f>
        <v/>
      </c>
      <c r="HJ18" t="str" cm="1">
        <f t="array" ref="HJ18">IF(ISNA(INDEX('Custom Field Tbl'!$R$5:$R$1053, MATCH('CF Values LookUp'!HJ$4 &amp; 'CF Values LookUp'!$D18, 'Custom Field Tbl'!$Q$5:$Q$1053 &amp; 'Custom Field Tbl'!$S$5:$S$1053, 0)) ), "",
INDEX('Custom Field Tbl'!$R$5:$R$1053, MATCH('CF Values LookUp'!HJ$4 &amp; 'CF Values LookUp'!$D18, 'Custom Field Tbl'!$Q$5:$Q$1053 &amp; 'Custom Field Tbl'!$S$5:$S$1053, 0)) )</f>
        <v/>
      </c>
      <c r="HK18" t="str" cm="1">
        <f t="array" ref="HK18">IF(ISNA(INDEX('Custom Field Tbl'!$R$5:$R$1053, MATCH('CF Values LookUp'!HK$4 &amp; 'CF Values LookUp'!$D18, 'Custom Field Tbl'!$Q$5:$Q$1053 &amp; 'Custom Field Tbl'!$S$5:$S$1053, 0)) ), "",
INDEX('Custom Field Tbl'!$R$5:$R$1053, MATCH('CF Values LookUp'!HK$4 &amp; 'CF Values LookUp'!$D18, 'Custom Field Tbl'!$Q$5:$Q$1053 &amp; 'Custom Field Tbl'!$S$5:$S$1053, 0)) )</f>
        <v/>
      </c>
      <c r="HL18" t="str" cm="1">
        <f t="array" ref="HL18">IF(ISNA(INDEX('Custom Field Tbl'!$R$5:$R$1053, MATCH('CF Values LookUp'!HL$4 &amp; 'CF Values LookUp'!$D18, 'Custom Field Tbl'!$Q$5:$Q$1053 &amp; 'Custom Field Tbl'!$S$5:$S$1053, 0)) ), "",
INDEX('Custom Field Tbl'!$R$5:$R$1053, MATCH('CF Values LookUp'!HL$4 &amp; 'CF Values LookUp'!$D18, 'Custom Field Tbl'!$Q$5:$Q$1053 &amp; 'Custom Field Tbl'!$S$5:$S$1053, 0)) )</f>
        <v/>
      </c>
      <c r="HM18" t="str" cm="1">
        <f t="array" ref="HM18">IF(ISNA(INDEX('Custom Field Tbl'!$R$5:$R$1053, MATCH('CF Values LookUp'!HM$4 &amp; 'CF Values LookUp'!$D18, 'Custom Field Tbl'!$Q$5:$Q$1053 &amp; 'Custom Field Tbl'!$S$5:$S$1053, 0)) ), "",
INDEX('Custom Field Tbl'!$R$5:$R$1053, MATCH('CF Values LookUp'!HM$4 &amp; 'CF Values LookUp'!$D18, 'Custom Field Tbl'!$Q$5:$Q$1053 &amp; 'Custom Field Tbl'!$S$5:$S$1053, 0)) )</f>
        <v/>
      </c>
      <c r="HN18" t="str" cm="1">
        <f t="array" ref="HN18">IF(ISNA(INDEX('Custom Field Tbl'!$R$5:$R$1053, MATCH('CF Values LookUp'!HN$4 &amp; 'CF Values LookUp'!$D18, 'Custom Field Tbl'!$Q$5:$Q$1053 &amp; 'Custom Field Tbl'!$S$5:$S$1053, 0)) ), "",
INDEX('Custom Field Tbl'!$R$5:$R$1053, MATCH('CF Values LookUp'!HN$4 &amp; 'CF Values LookUp'!$D18, 'Custom Field Tbl'!$Q$5:$Q$1053 &amp; 'Custom Field Tbl'!$S$5:$S$1053, 0)) )</f>
        <v/>
      </c>
      <c r="HO18" t="str" cm="1">
        <f t="array" ref="HO18">IF(ISNA(INDEX('Custom Field Tbl'!$R$5:$R$1053, MATCH('CF Values LookUp'!HO$4 &amp; 'CF Values LookUp'!$D18, 'Custom Field Tbl'!$Q$5:$Q$1053 &amp; 'Custom Field Tbl'!$S$5:$S$1053, 0)) ), "",
INDEX('Custom Field Tbl'!$R$5:$R$1053, MATCH('CF Values LookUp'!HO$4 &amp; 'CF Values LookUp'!$D18, 'Custom Field Tbl'!$Q$5:$Q$1053 &amp; 'Custom Field Tbl'!$S$5:$S$1053, 0)) )</f>
        <v/>
      </c>
      <c r="HP18" t="str" cm="1">
        <f t="array" ref="HP18">IF(ISNA(INDEX('Custom Field Tbl'!$R$5:$R$1053, MATCH('CF Values LookUp'!HP$4 &amp; 'CF Values LookUp'!$D18, 'Custom Field Tbl'!$Q$5:$Q$1053 &amp; 'Custom Field Tbl'!$S$5:$S$1053, 0)) ), "",
INDEX('Custom Field Tbl'!$R$5:$R$1053, MATCH('CF Values LookUp'!HP$4 &amp; 'CF Values LookUp'!$D18, 'Custom Field Tbl'!$Q$5:$Q$1053 &amp; 'Custom Field Tbl'!$S$5:$S$1053, 0)) )</f>
        <v/>
      </c>
      <c r="HQ18" t="str" cm="1">
        <f t="array" ref="HQ18">IF(ISNA(INDEX('Custom Field Tbl'!$R$5:$R$1053, MATCH('CF Values LookUp'!HQ$4 &amp; 'CF Values LookUp'!$D18, 'Custom Field Tbl'!$Q$5:$Q$1053 &amp; 'Custom Field Tbl'!$S$5:$S$1053, 0)) ), "",
INDEX('Custom Field Tbl'!$R$5:$R$1053, MATCH('CF Values LookUp'!HQ$4 &amp; 'CF Values LookUp'!$D18, 'Custom Field Tbl'!$Q$5:$Q$1053 &amp; 'Custom Field Tbl'!$S$5:$S$1053, 0)) )</f>
        <v/>
      </c>
      <c r="HR18" t="str" cm="1">
        <f t="array" ref="HR18">IF(ISNA(INDEX('Custom Field Tbl'!$R$5:$R$1053, MATCH('CF Values LookUp'!HR$4 &amp; 'CF Values LookUp'!$D18, 'Custom Field Tbl'!$Q$5:$Q$1053 &amp; 'Custom Field Tbl'!$S$5:$S$1053, 0)) ), "",
INDEX('Custom Field Tbl'!$R$5:$R$1053, MATCH('CF Values LookUp'!HR$4 &amp; 'CF Values LookUp'!$D18, 'Custom Field Tbl'!$Q$5:$Q$1053 &amp; 'Custom Field Tbl'!$S$5:$S$1053, 0)) )</f>
        <v/>
      </c>
      <c r="HS18" t="str" cm="1">
        <f t="array" ref="HS18">IF(ISNA(INDEX('Custom Field Tbl'!$R$5:$R$1053, MATCH('CF Values LookUp'!HS$4 &amp; 'CF Values LookUp'!$D18, 'Custom Field Tbl'!$Q$5:$Q$1053 &amp; 'Custom Field Tbl'!$S$5:$S$1053, 0)) ), "",
INDEX('Custom Field Tbl'!$R$5:$R$1053, MATCH('CF Values LookUp'!HS$4 &amp; 'CF Values LookUp'!$D18, 'Custom Field Tbl'!$Q$5:$Q$1053 &amp; 'Custom Field Tbl'!$S$5:$S$1053, 0)) )</f>
        <v/>
      </c>
      <c r="HT18" t="str" cm="1">
        <f t="array" ref="HT18">IF(ISNA(INDEX('Custom Field Tbl'!$R$5:$R$1053, MATCH('CF Values LookUp'!HT$4 &amp; 'CF Values LookUp'!$D18, 'Custom Field Tbl'!$Q$5:$Q$1053 &amp; 'Custom Field Tbl'!$S$5:$S$1053, 0)) ), "",
INDEX('Custom Field Tbl'!$R$5:$R$1053, MATCH('CF Values LookUp'!HT$4 &amp; 'CF Values LookUp'!$D18, 'Custom Field Tbl'!$Q$5:$Q$1053 &amp; 'Custom Field Tbl'!$S$5:$S$1053, 0)) )</f>
        <v/>
      </c>
      <c r="HU18" t="str" cm="1">
        <f t="array" ref="HU18">IF(ISNA(INDEX('Custom Field Tbl'!$R$5:$R$1053, MATCH('CF Values LookUp'!HU$4 &amp; 'CF Values LookUp'!$D18, 'Custom Field Tbl'!$Q$5:$Q$1053 &amp; 'Custom Field Tbl'!$S$5:$S$1053, 0)) ), "",
INDEX('Custom Field Tbl'!$R$5:$R$1053, MATCH('CF Values LookUp'!HU$4 &amp; 'CF Values LookUp'!$D18, 'Custom Field Tbl'!$Q$5:$Q$1053 &amp; 'Custom Field Tbl'!$S$5:$S$1053, 0)) )</f>
        <v/>
      </c>
      <c r="HV18" t="str" cm="1">
        <f t="array" ref="HV18">IF(ISNA(INDEX('Custom Field Tbl'!$R$5:$R$1053, MATCH('CF Values LookUp'!HV$4 &amp; 'CF Values LookUp'!$D18, 'Custom Field Tbl'!$Q$5:$Q$1053 &amp; 'Custom Field Tbl'!$S$5:$S$1053, 0)) ), "",
INDEX('Custom Field Tbl'!$R$5:$R$1053, MATCH('CF Values LookUp'!HV$4 &amp; 'CF Values LookUp'!$D18, 'Custom Field Tbl'!$Q$5:$Q$1053 &amp; 'Custom Field Tbl'!$S$5:$S$1053, 0)) )</f>
        <v/>
      </c>
      <c r="HW18" t="str" cm="1">
        <f t="array" ref="HW18">IF(ISNA(INDEX('Custom Field Tbl'!$R$5:$R$1053, MATCH('CF Values LookUp'!HW$4 &amp; 'CF Values LookUp'!$D18, 'Custom Field Tbl'!$Q$5:$Q$1053 &amp; 'Custom Field Tbl'!$S$5:$S$1053, 0)) ), "",
INDEX('Custom Field Tbl'!$R$5:$R$1053, MATCH('CF Values LookUp'!HW$4 &amp; 'CF Values LookUp'!$D18, 'Custom Field Tbl'!$Q$5:$Q$1053 &amp; 'Custom Field Tbl'!$S$5:$S$1053, 0)) )</f>
        <v/>
      </c>
      <c r="HX18" t="str" cm="1">
        <f t="array" ref="HX18">IF(ISNA(INDEX('Custom Field Tbl'!$R$5:$R$1053, MATCH('CF Values LookUp'!HX$4 &amp; 'CF Values LookUp'!$D18, 'Custom Field Tbl'!$Q$5:$Q$1053 &amp; 'Custom Field Tbl'!$S$5:$S$1053, 0)) ), "",
INDEX('Custom Field Tbl'!$R$5:$R$1053, MATCH('CF Values LookUp'!HX$4 &amp; 'CF Values LookUp'!$D18, 'Custom Field Tbl'!$Q$5:$Q$1053 &amp; 'Custom Field Tbl'!$S$5:$S$1053, 0)) )</f>
        <v/>
      </c>
      <c r="HY18" t="str" cm="1">
        <f t="array" ref="HY18">IF(ISNA(INDEX('Custom Field Tbl'!$R$5:$R$1053, MATCH('CF Values LookUp'!HY$4 &amp; 'CF Values LookUp'!$D18, 'Custom Field Tbl'!$Q$5:$Q$1053 &amp; 'Custom Field Tbl'!$S$5:$S$1053, 0)) ), "",
INDEX('Custom Field Tbl'!$R$5:$R$1053, MATCH('CF Values LookUp'!HY$4 &amp; 'CF Values LookUp'!$D18, 'Custom Field Tbl'!$Q$5:$Q$1053 &amp; 'Custom Field Tbl'!$S$5:$S$1053, 0)) )</f>
        <v/>
      </c>
      <c r="HZ18" t="str" cm="1">
        <f t="array" ref="HZ18">IF(ISNA(INDEX('Custom Field Tbl'!$R$5:$R$1053, MATCH('CF Values LookUp'!HZ$4 &amp; 'CF Values LookUp'!$D18, 'Custom Field Tbl'!$Q$5:$Q$1053 &amp; 'Custom Field Tbl'!$S$5:$S$1053, 0)) ), "",
INDEX('Custom Field Tbl'!$R$5:$R$1053, MATCH('CF Values LookUp'!HZ$4 &amp; 'CF Values LookUp'!$D18, 'Custom Field Tbl'!$Q$5:$Q$1053 &amp; 'Custom Field Tbl'!$S$5:$S$1053, 0)) )</f>
        <v/>
      </c>
      <c r="IA18" t="str" cm="1">
        <f t="array" ref="IA18">IF(ISNA(INDEX('Custom Field Tbl'!$R$5:$R$1053, MATCH('CF Values LookUp'!IA$4 &amp; 'CF Values LookUp'!$D18, 'Custom Field Tbl'!$Q$5:$Q$1053 &amp; 'Custom Field Tbl'!$S$5:$S$1053, 0)) ), "",
INDEX('Custom Field Tbl'!$R$5:$R$1053, MATCH('CF Values LookUp'!IA$4 &amp; 'CF Values LookUp'!$D18, 'Custom Field Tbl'!$Q$5:$Q$1053 &amp; 'Custom Field Tbl'!$S$5:$S$1053, 0)) )</f>
        <v/>
      </c>
      <c r="IB18" t="str" cm="1">
        <f t="array" ref="IB18">IF(ISNA(INDEX('Custom Field Tbl'!$R$5:$R$1053, MATCH('CF Values LookUp'!IB$4 &amp; 'CF Values LookUp'!$D18, 'Custom Field Tbl'!$Q$5:$Q$1053 &amp; 'Custom Field Tbl'!$S$5:$S$1053, 0)) ), "",
INDEX('Custom Field Tbl'!$R$5:$R$1053, MATCH('CF Values LookUp'!IB$4 &amp; 'CF Values LookUp'!$D18, 'Custom Field Tbl'!$Q$5:$Q$1053 &amp; 'Custom Field Tbl'!$S$5:$S$1053, 0)) )</f>
        <v/>
      </c>
      <c r="IC18" t="str" cm="1">
        <f t="array" ref="IC18">IF(ISNA(INDEX('Custom Field Tbl'!$R$5:$R$1053, MATCH('CF Values LookUp'!IC$4 &amp; 'CF Values LookUp'!$D18, 'Custom Field Tbl'!$Q$5:$Q$1053 &amp; 'Custom Field Tbl'!$S$5:$S$1053, 0)) ), "",
INDEX('Custom Field Tbl'!$R$5:$R$1053, MATCH('CF Values LookUp'!IC$4 &amp; 'CF Values LookUp'!$D18, 'Custom Field Tbl'!$Q$5:$Q$1053 &amp; 'Custom Field Tbl'!$S$5:$S$1053, 0)) )</f>
        <v/>
      </c>
      <c r="ID18" t="str" cm="1">
        <f t="array" ref="ID18">IF(ISNA(INDEX('Custom Field Tbl'!$R$5:$R$1053, MATCH('CF Values LookUp'!ID$4 &amp; 'CF Values LookUp'!$D18, 'Custom Field Tbl'!$Q$5:$Q$1053 &amp; 'Custom Field Tbl'!$S$5:$S$1053, 0)) ), "",
INDEX('Custom Field Tbl'!$R$5:$R$1053, MATCH('CF Values LookUp'!ID$4 &amp; 'CF Values LookUp'!$D18, 'Custom Field Tbl'!$Q$5:$Q$1053 &amp; 'Custom Field Tbl'!$S$5:$S$1053, 0)) )</f>
        <v/>
      </c>
      <c r="IE18" t="str" cm="1">
        <f t="array" ref="IE18">IF(ISNA(INDEX('Custom Field Tbl'!$R$5:$R$1053, MATCH('CF Values LookUp'!IE$4 &amp; 'CF Values LookUp'!$D18, 'Custom Field Tbl'!$Q$5:$Q$1053 &amp; 'Custom Field Tbl'!$S$5:$S$1053, 0)) ), "",
INDEX('Custom Field Tbl'!$R$5:$R$1053, MATCH('CF Values LookUp'!IE$4 &amp; 'CF Values LookUp'!$D18, 'Custom Field Tbl'!$Q$5:$Q$1053 &amp; 'Custom Field Tbl'!$S$5:$S$1053, 0)) )</f>
        <v/>
      </c>
      <c r="IF18" t="str" cm="1">
        <f t="array" ref="IF18">IF(ISNA(INDEX('Custom Field Tbl'!$R$5:$R$1053, MATCH('CF Values LookUp'!IF$4 &amp; 'CF Values LookUp'!$D18, 'Custom Field Tbl'!$Q$5:$Q$1053 &amp; 'Custom Field Tbl'!$S$5:$S$1053, 0)) ), "",
INDEX('Custom Field Tbl'!$R$5:$R$1053, MATCH('CF Values LookUp'!IF$4 &amp; 'CF Values LookUp'!$D18, 'Custom Field Tbl'!$Q$5:$Q$1053 &amp; 'Custom Field Tbl'!$S$5:$S$1053, 0)) )</f>
        <v/>
      </c>
      <c r="IG18" t="str" cm="1">
        <f t="array" ref="IG18">IF(ISNA(INDEX('Custom Field Tbl'!$R$5:$R$1053, MATCH('CF Values LookUp'!IG$4 &amp; 'CF Values LookUp'!$D18, 'Custom Field Tbl'!$Q$5:$Q$1053 &amp; 'Custom Field Tbl'!$S$5:$S$1053, 0)) ), "",
INDEX('Custom Field Tbl'!$R$5:$R$1053, MATCH('CF Values LookUp'!IG$4 &amp; 'CF Values LookUp'!$D18, 'Custom Field Tbl'!$Q$5:$Q$1053 &amp; 'Custom Field Tbl'!$S$5:$S$1053, 0)) )</f>
        <v/>
      </c>
      <c r="IH18" t="str" cm="1">
        <f t="array" ref="IH18">IF(ISNA(INDEX('Custom Field Tbl'!$R$5:$R$1053, MATCH('CF Values LookUp'!IH$4 &amp; 'CF Values LookUp'!$D18, 'Custom Field Tbl'!$Q$5:$Q$1053 &amp; 'Custom Field Tbl'!$S$5:$S$1053, 0)) ), "",
INDEX('Custom Field Tbl'!$R$5:$R$1053, MATCH('CF Values LookUp'!IH$4 &amp; 'CF Values LookUp'!$D18, 'Custom Field Tbl'!$Q$5:$Q$1053 &amp; 'Custom Field Tbl'!$S$5:$S$1053, 0)) )</f>
        <v/>
      </c>
      <c r="II18" t="str" cm="1">
        <f t="array" ref="II18">IF(ISNA(INDEX('Custom Field Tbl'!$R$5:$R$1053, MATCH('CF Values LookUp'!II$4 &amp; 'CF Values LookUp'!$D18, 'Custom Field Tbl'!$Q$5:$Q$1053 &amp; 'Custom Field Tbl'!$S$5:$S$1053, 0)) ), "",
INDEX('Custom Field Tbl'!$R$5:$R$1053, MATCH('CF Values LookUp'!II$4 &amp; 'CF Values LookUp'!$D18, 'Custom Field Tbl'!$Q$5:$Q$1053 &amp; 'Custom Field Tbl'!$S$5:$S$1053, 0)) )</f>
        <v/>
      </c>
      <c r="IJ18" t="str" cm="1">
        <f t="array" ref="IJ18">IF(ISNA(INDEX('Custom Field Tbl'!$R$5:$R$1053, MATCH('CF Values LookUp'!IJ$4 &amp; 'CF Values LookUp'!$D18, 'Custom Field Tbl'!$Q$5:$Q$1053 &amp; 'Custom Field Tbl'!$S$5:$S$1053, 0)) ), "",
INDEX('Custom Field Tbl'!$R$5:$R$1053, MATCH('CF Values LookUp'!IJ$4 &amp; 'CF Values LookUp'!$D18, 'Custom Field Tbl'!$Q$5:$Q$1053 &amp; 'Custom Field Tbl'!$S$5:$S$1053, 0)) )</f>
        <v/>
      </c>
      <c r="IK18" t="str" cm="1">
        <f t="array" ref="IK18">IF(ISNA(INDEX('Custom Field Tbl'!$R$5:$R$1053, MATCH('CF Values LookUp'!IK$4 &amp; 'CF Values LookUp'!$D18, 'Custom Field Tbl'!$Q$5:$Q$1053 &amp; 'Custom Field Tbl'!$S$5:$S$1053, 0)) ), "",
INDEX('Custom Field Tbl'!$R$5:$R$1053, MATCH('CF Values LookUp'!IK$4 &amp; 'CF Values LookUp'!$D18, 'Custom Field Tbl'!$Q$5:$Q$1053 &amp; 'Custom Field Tbl'!$S$5:$S$1053, 0)) )</f>
        <v/>
      </c>
      <c r="IL18" t="str" cm="1">
        <f t="array" ref="IL18">IF(ISNA(INDEX('Custom Field Tbl'!$R$5:$R$1053, MATCH('CF Values LookUp'!IL$4 &amp; 'CF Values LookUp'!$D18, 'Custom Field Tbl'!$Q$5:$Q$1053 &amp; 'Custom Field Tbl'!$S$5:$S$1053, 0)) ), "",
INDEX('Custom Field Tbl'!$R$5:$R$1053, MATCH('CF Values LookUp'!IL$4 &amp; 'CF Values LookUp'!$D18, 'Custom Field Tbl'!$Q$5:$Q$1053 &amp; 'Custom Field Tbl'!$S$5:$S$1053, 0)) )</f>
        <v/>
      </c>
      <c r="IM18" t="str" cm="1">
        <f t="array" ref="IM18">IF(ISNA(INDEX('Custom Field Tbl'!$R$5:$R$1053, MATCH('CF Values LookUp'!IM$4 &amp; 'CF Values LookUp'!$D18, 'Custom Field Tbl'!$Q$5:$Q$1053 &amp; 'Custom Field Tbl'!$S$5:$S$1053, 0)) ), "",
INDEX('Custom Field Tbl'!$R$5:$R$1053, MATCH('CF Values LookUp'!IM$4 &amp; 'CF Values LookUp'!$D18, 'Custom Field Tbl'!$Q$5:$Q$1053 &amp; 'Custom Field Tbl'!$S$5:$S$1053, 0)) )</f>
        <v/>
      </c>
      <c r="IN18" t="str" cm="1">
        <f t="array" ref="IN18">IF(ISNA(INDEX('Custom Field Tbl'!$R$5:$R$1053, MATCH('CF Values LookUp'!IN$4 &amp; 'CF Values LookUp'!$D18, 'Custom Field Tbl'!$Q$5:$Q$1053 &amp; 'Custom Field Tbl'!$S$5:$S$1053, 0)) ), "",
INDEX('Custom Field Tbl'!$R$5:$R$1053, MATCH('CF Values LookUp'!IN$4 &amp; 'CF Values LookUp'!$D18, 'Custom Field Tbl'!$Q$5:$Q$1053 &amp; 'Custom Field Tbl'!$S$5:$S$1053, 0)) )</f>
        <v/>
      </c>
      <c r="IO18" t="str" cm="1">
        <f t="array" ref="IO18">IF(ISNA(INDEX('Custom Field Tbl'!$R$5:$R$1053, MATCH('CF Values LookUp'!IO$4 &amp; 'CF Values LookUp'!$D18, 'Custom Field Tbl'!$Q$5:$Q$1053 &amp; 'Custom Field Tbl'!$S$5:$S$1053, 0)) ), "",
INDEX('Custom Field Tbl'!$R$5:$R$1053, MATCH('CF Values LookUp'!IO$4 &amp; 'CF Values LookUp'!$D18, 'Custom Field Tbl'!$Q$5:$Q$1053 &amp; 'Custom Field Tbl'!$S$5:$S$1053, 0)) )</f>
        <v/>
      </c>
      <c r="IP18" t="str" cm="1">
        <f t="array" ref="IP18">IF(ISNA(INDEX('Custom Field Tbl'!$R$5:$R$1053, MATCH('CF Values LookUp'!IP$4 &amp; 'CF Values LookUp'!$D18, 'Custom Field Tbl'!$Q$5:$Q$1053 &amp; 'Custom Field Tbl'!$S$5:$S$1053, 0)) ), "",
INDEX('Custom Field Tbl'!$R$5:$R$1053, MATCH('CF Values LookUp'!IP$4 &amp; 'CF Values LookUp'!$D18, 'Custom Field Tbl'!$Q$5:$Q$1053 &amp; 'Custom Field Tbl'!$S$5:$S$1053, 0)) )</f>
        <v/>
      </c>
      <c r="IQ18" t="str" cm="1">
        <f t="array" ref="IQ18">IF(ISNA(INDEX('Custom Field Tbl'!$R$5:$R$1053, MATCH('CF Values LookUp'!IQ$4 &amp; 'CF Values LookUp'!$D18, 'Custom Field Tbl'!$Q$5:$Q$1053 &amp; 'Custom Field Tbl'!$S$5:$S$1053, 0)) ), "",
INDEX('Custom Field Tbl'!$R$5:$R$1053, MATCH('CF Values LookUp'!IQ$4 &amp; 'CF Values LookUp'!$D18, 'Custom Field Tbl'!$Q$5:$Q$1053 &amp; 'Custom Field Tbl'!$S$5:$S$1053, 0)) )</f>
        <v>Waste Oil</v>
      </c>
      <c r="IR18" t="str" cm="1">
        <f t="array" ref="IR18">IF(ISNA(INDEX('Custom Field Tbl'!$R$5:$R$1053, MATCH('CF Values LookUp'!IR$4 &amp; 'CF Values LookUp'!$D18, 'Custom Field Tbl'!$Q$5:$Q$1053 &amp; 'Custom Field Tbl'!$S$5:$S$1053, 0)) ), "",
INDEX('Custom Field Tbl'!$R$5:$R$1053, MATCH('CF Values LookUp'!IR$4 &amp; 'CF Values LookUp'!$D18, 'Custom Field Tbl'!$Q$5:$Q$1053 &amp; 'Custom Field Tbl'!$S$5:$S$1053, 0)) )</f>
        <v/>
      </c>
      <c r="IS18" t="str" cm="1">
        <f t="array" ref="IS18">IF(ISNA(INDEX('Custom Field Tbl'!$R$5:$R$1053, MATCH('CF Values LookUp'!IS$4 &amp; 'CF Values LookUp'!$D18, 'Custom Field Tbl'!$Q$5:$Q$1053 &amp; 'Custom Field Tbl'!$S$5:$S$1053, 0)) ), "",
INDEX('Custom Field Tbl'!$R$5:$R$1053, MATCH('CF Values LookUp'!IS$4 &amp; 'CF Values LookUp'!$D18, 'Custom Field Tbl'!$Q$5:$Q$1053 &amp; 'Custom Field Tbl'!$S$5:$S$1053, 0)) )</f>
        <v/>
      </c>
      <c r="IT18" t="str" cm="1">
        <f t="array" ref="IT18">IF(ISNA(INDEX('Custom Field Tbl'!$R$5:$R$1053, MATCH('CF Values LookUp'!IT$4 &amp; 'CF Values LookUp'!$D18, 'Custom Field Tbl'!$Q$5:$Q$1053 &amp; 'Custom Field Tbl'!$S$5:$S$1053, 0)) ), "",
INDEX('Custom Field Tbl'!$R$5:$R$1053, MATCH('CF Values LookUp'!IT$4 &amp; 'CF Values LookUp'!$D18, 'Custom Field Tbl'!$Q$5:$Q$1053 &amp; 'Custom Field Tbl'!$S$5:$S$1053, 0)) )</f>
        <v/>
      </c>
      <c r="IU18" t="str" cm="1">
        <f t="array" ref="IU18">IF(ISNA(INDEX('Custom Field Tbl'!$R$5:$R$1053, MATCH('CF Values LookUp'!IU$4 &amp; 'CF Values LookUp'!$D18, 'Custom Field Tbl'!$Q$5:$Q$1053 &amp; 'Custom Field Tbl'!$S$5:$S$1053, 0)) ), "",
INDEX('Custom Field Tbl'!$R$5:$R$1053, MATCH('CF Values LookUp'!IU$4 &amp; 'CF Values LookUp'!$D18, 'Custom Field Tbl'!$Q$5:$Q$1053 &amp; 'Custom Field Tbl'!$S$5:$S$1053, 0)) )</f>
        <v/>
      </c>
      <c r="IV18" t="str" cm="1">
        <f t="array" ref="IV18">IF(ISNA(INDEX('Custom Field Tbl'!$R$5:$R$1053, MATCH('CF Values LookUp'!IV$4 &amp; 'CF Values LookUp'!$D18, 'Custom Field Tbl'!$Q$5:$Q$1053 &amp; 'Custom Field Tbl'!$S$5:$S$1053, 0)) ), "",
INDEX('Custom Field Tbl'!$R$5:$R$1053, MATCH('CF Values LookUp'!IV$4 &amp; 'CF Values LookUp'!$D18, 'Custom Field Tbl'!$Q$5:$Q$1053 &amp; 'Custom Field Tbl'!$S$5:$S$1053, 0)) )</f>
        <v/>
      </c>
      <c r="IW18" t="str" cm="1">
        <f t="array" ref="IW18">IF(ISNA(INDEX('Custom Field Tbl'!$R$5:$R$1053, MATCH('CF Values LookUp'!IW$4 &amp; 'CF Values LookUp'!$D18, 'Custom Field Tbl'!$Q$5:$Q$1053 &amp; 'Custom Field Tbl'!$S$5:$S$1053, 0)) ), "",
INDEX('Custom Field Tbl'!$R$5:$R$1053, MATCH('CF Values LookUp'!IW$4 &amp; 'CF Values LookUp'!$D18, 'Custom Field Tbl'!$Q$5:$Q$1053 &amp; 'Custom Field Tbl'!$S$5:$S$1053, 0)) )</f>
        <v/>
      </c>
      <c r="IX18" t="str" cm="1">
        <f t="array" ref="IX18">IF(ISNA(INDEX('Custom Field Tbl'!$R$5:$R$1053, MATCH('CF Values LookUp'!IX$4 &amp; 'CF Values LookUp'!$D18, 'Custom Field Tbl'!$Q$5:$Q$1053 &amp; 'Custom Field Tbl'!$S$5:$S$1053, 0)) ), "",
INDEX('Custom Field Tbl'!$R$5:$R$1053, MATCH('CF Values LookUp'!IX$4 &amp; 'CF Values LookUp'!$D18, 'Custom Field Tbl'!$Q$5:$Q$1053 &amp; 'Custom Field Tbl'!$S$5:$S$1053, 0)) )</f>
        <v/>
      </c>
      <c r="IY18" t="str" cm="1">
        <f t="array" ref="IY18">IF(ISNA(INDEX('Custom Field Tbl'!$R$5:$R$1053, MATCH('CF Values LookUp'!IY$4 &amp; 'CF Values LookUp'!$D18, 'Custom Field Tbl'!$Q$5:$Q$1053 &amp; 'Custom Field Tbl'!$S$5:$S$1053, 0)) ), "",
INDEX('Custom Field Tbl'!$R$5:$R$1053, MATCH('CF Values LookUp'!IY$4 &amp; 'CF Values LookUp'!$D18, 'Custom Field Tbl'!$Q$5:$Q$1053 &amp; 'Custom Field Tbl'!$S$5:$S$1053, 0)) )</f>
        <v/>
      </c>
      <c r="IZ18" t="str" cm="1">
        <f t="array" ref="IZ18">IF(ISNA(INDEX('Custom Field Tbl'!$R$5:$R$1053, MATCH('CF Values LookUp'!IZ$4 &amp; 'CF Values LookUp'!$D18, 'Custom Field Tbl'!$Q$5:$Q$1053 &amp; 'Custom Field Tbl'!$S$5:$S$1053, 0)) ), "",
INDEX('Custom Field Tbl'!$R$5:$R$1053, MATCH('CF Values LookUp'!IZ$4 &amp; 'CF Values LookUp'!$D18, 'Custom Field Tbl'!$Q$5:$Q$1053 &amp; 'Custom Field Tbl'!$S$5:$S$1053, 0)) )</f>
        <v/>
      </c>
      <c r="JA18" t="str" cm="1">
        <f t="array" ref="JA18">IF(ISNA(INDEX('Custom Field Tbl'!$R$5:$R$1053, MATCH('CF Values LookUp'!JA$4 &amp; 'CF Values LookUp'!$D18, 'Custom Field Tbl'!$Q$5:$Q$1053 &amp; 'Custom Field Tbl'!$S$5:$S$1053, 0)) ), "",
INDEX('Custom Field Tbl'!$R$5:$R$1053, MATCH('CF Values LookUp'!JA$4 &amp; 'CF Values LookUp'!$D18, 'Custom Field Tbl'!$Q$5:$Q$1053 &amp; 'Custom Field Tbl'!$S$5:$S$1053, 0)) )</f>
        <v/>
      </c>
      <c r="JB18" t="str" cm="1">
        <f t="array" ref="JB18">IF(ISNA(INDEX('Custom Field Tbl'!$R$5:$R$1053, MATCH('CF Values LookUp'!JB$4 &amp; 'CF Values LookUp'!$D18, 'Custom Field Tbl'!$Q$5:$Q$1053 &amp; 'Custom Field Tbl'!$S$5:$S$1053, 0)) ), "",
INDEX('Custom Field Tbl'!$R$5:$R$1053, MATCH('CF Values LookUp'!JB$4 &amp; 'CF Values LookUp'!$D18, 'Custom Field Tbl'!$Q$5:$Q$1053 &amp; 'Custom Field Tbl'!$S$5:$S$1053, 0)) )</f>
        <v/>
      </c>
      <c r="JC18" t="str" cm="1">
        <f t="array" ref="JC18">IF(ISNA(INDEX('Custom Field Tbl'!$R$5:$R$1053, MATCH('CF Values LookUp'!JC$4 &amp; 'CF Values LookUp'!$D18, 'Custom Field Tbl'!$Q$5:$Q$1053 &amp; 'Custom Field Tbl'!$S$5:$S$1053, 0)) ), "",
INDEX('Custom Field Tbl'!$R$5:$R$1053, MATCH('CF Values LookUp'!JC$4 &amp; 'CF Values LookUp'!$D18, 'Custom Field Tbl'!$Q$5:$Q$1053 &amp; 'Custom Field Tbl'!$S$5:$S$1053, 0)) )</f>
        <v/>
      </c>
      <c r="JD18" t="str" cm="1">
        <f t="array" ref="JD18">IF(ISNA(INDEX('Custom Field Tbl'!$R$5:$R$1053, MATCH('CF Values LookUp'!JD$4 &amp; 'CF Values LookUp'!$D18, 'Custom Field Tbl'!$Q$5:$Q$1053 &amp; 'Custom Field Tbl'!$S$5:$S$1053, 0)) ), "",
INDEX('Custom Field Tbl'!$R$5:$R$1053, MATCH('CF Values LookUp'!JD$4 &amp; 'CF Values LookUp'!$D18, 'Custom Field Tbl'!$Q$5:$Q$1053 &amp; 'Custom Field Tbl'!$S$5:$S$1053, 0)) )</f>
        <v/>
      </c>
      <c r="JE18" t="str" cm="1">
        <f t="array" ref="JE18">IF(ISNA(INDEX('Custom Field Tbl'!$R$5:$R$1053, MATCH('CF Values LookUp'!JE$4 &amp; 'CF Values LookUp'!$D18, 'Custom Field Tbl'!$Q$5:$Q$1053 &amp; 'Custom Field Tbl'!$S$5:$S$1053, 0)) ), "",
INDEX('Custom Field Tbl'!$R$5:$R$1053, MATCH('CF Values LookUp'!JE$4 &amp; 'CF Values LookUp'!$D18, 'Custom Field Tbl'!$Q$5:$Q$1053 &amp; 'Custom Field Tbl'!$S$5:$S$1053, 0)) )</f>
        <v/>
      </c>
      <c r="JF18" t="str" cm="1">
        <f t="array" ref="JF18">IF(ISNA(INDEX('Custom Field Tbl'!$R$5:$R$1053, MATCH('CF Values LookUp'!JF$4 &amp; 'CF Values LookUp'!$D18, 'Custom Field Tbl'!$Q$5:$Q$1053 &amp; 'Custom Field Tbl'!$S$5:$S$1053, 0)) ), "",
INDEX('Custom Field Tbl'!$R$5:$R$1053, MATCH('CF Values LookUp'!JF$4 &amp; 'CF Values LookUp'!$D18, 'Custom Field Tbl'!$Q$5:$Q$1053 &amp; 'Custom Field Tbl'!$S$5:$S$1053, 0)) )</f>
        <v/>
      </c>
      <c r="JG18" t="str" cm="1">
        <f t="array" ref="JG18">IF(ISNA(INDEX('Custom Field Tbl'!$R$5:$R$1053, MATCH('CF Values LookUp'!JG$4 &amp; 'CF Values LookUp'!$D18, 'Custom Field Tbl'!$Q$5:$Q$1053 &amp; 'Custom Field Tbl'!$S$5:$S$1053, 0)) ), "",
INDEX('Custom Field Tbl'!$R$5:$R$1053, MATCH('CF Values LookUp'!JG$4 &amp; 'CF Values LookUp'!$D18, 'Custom Field Tbl'!$Q$5:$Q$1053 &amp; 'Custom Field Tbl'!$S$5:$S$1053, 0)) )</f>
        <v/>
      </c>
      <c r="JH18" t="str" cm="1">
        <f t="array" ref="JH18">IF(ISNA(INDEX('Custom Field Tbl'!$R$5:$R$1053, MATCH('CF Values LookUp'!JH$4 &amp; 'CF Values LookUp'!$D18, 'Custom Field Tbl'!$Q$5:$Q$1053 &amp; 'Custom Field Tbl'!$S$5:$S$1053, 0)) ), "",
INDEX('Custom Field Tbl'!$R$5:$R$1053, MATCH('CF Values LookUp'!JH$4 &amp; 'CF Values LookUp'!$D18, 'Custom Field Tbl'!$Q$5:$Q$1053 &amp; 'Custom Field Tbl'!$S$5:$S$1053, 0)) )</f>
        <v/>
      </c>
      <c r="JI18" t="str" cm="1">
        <f t="array" ref="JI18">IF(ISNA(INDEX('Custom Field Tbl'!$R$5:$R$1053, MATCH('CF Values LookUp'!JI$4 &amp; 'CF Values LookUp'!$D18, 'Custom Field Tbl'!$Q$5:$Q$1053 &amp; 'Custom Field Tbl'!$S$5:$S$1053, 0)) ), "",
INDEX('Custom Field Tbl'!$R$5:$R$1053, MATCH('CF Values LookUp'!JI$4 &amp; 'CF Values LookUp'!$D18, 'Custom Field Tbl'!$Q$5:$Q$1053 &amp; 'Custom Field Tbl'!$S$5:$S$1053, 0)) )</f>
        <v/>
      </c>
      <c r="JJ18" t="str" cm="1">
        <f t="array" ref="JJ18">IF(ISNA(INDEX('Custom Field Tbl'!$R$5:$R$1053, MATCH('CF Values LookUp'!JJ$4 &amp; 'CF Values LookUp'!$D18, 'Custom Field Tbl'!$Q$5:$Q$1053 &amp; 'Custom Field Tbl'!$S$5:$S$1053, 0)) ), "",
INDEX('Custom Field Tbl'!$R$5:$R$1053, MATCH('CF Values LookUp'!JJ$4 &amp; 'CF Values LookUp'!$D18, 'Custom Field Tbl'!$Q$5:$Q$1053 &amp; 'Custom Field Tbl'!$S$5:$S$1053, 0)) )</f>
        <v/>
      </c>
      <c r="JK18" t="str" cm="1">
        <f t="array" ref="JK18">IF(ISNA(INDEX('Custom Field Tbl'!$R$5:$R$1053, MATCH('CF Values LookUp'!JK$4 &amp; 'CF Values LookUp'!$D18, 'Custom Field Tbl'!$Q$5:$Q$1053 &amp; 'Custom Field Tbl'!$S$5:$S$1053, 0)) ), "",
INDEX('Custom Field Tbl'!$R$5:$R$1053, MATCH('CF Values LookUp'!JK$4 &amp; 'CF Values LookUp'!$D18, 'Custom Field Tbl'!$Q$5:$Q$1053 &amp; 'Custom Field Tbl'!$S$5:$S$1053, 0)) )</f>
        <v/>
      </c>
      <c r="JL18" t="str" cm="1">
        <f t="array" ref="JL18">IF(ISNA(INDEX('Custom Field Tbl'!$R$5:$R$1053, MATCH('CF Values LookUp'!JL$4 &amp; 'CF Values LookUp'!$D18, 'Custom Field Tbl'!$Q$5:$Q$1053 &amp; 'Custom Field Tbl'!$S$5:$S$1053, 0)) ), "",
INDEX('Custom Field Tbl'!$R$5:$R$1053, MATCH('CF Values LookUp'!JL$4 &amp; 'CF Values LookUp'!$D18, 'Custom Field Tbl'!$Q$5:$Q$1053 &amp; 'Custom Field Tbl'!$S$5:$S$1053, 0)) )</f>
        <v/>
      </c>
      <c r="JM18" t="str" cm="1">
        <f t="array" ref="JM18">IF(ISNA(INDEX('Custom Field Tbl'!$R$5:$R$1053, MATCH('CF Values LookUp'!JM$4 &amp; 'CF Values LookUp'!$D18, 'Custom Field Tbl'!$Q$5:$Q$1053 &amp; 'Custom Field Tbl'!$S$5:$S$1053, 0)) ), "",
INDEX('Custom Field Tbl'!$R$5:$R$1053, MATCH('CF Values LookUp'!JM$4 &amp; 'CF Values LookUp'!$D18, 'Custom Field Tbl'!$Q$5:$Q$1053 &amp; 'Custom Field Tbl'!$S$5:$S$1053, 0)) )</f>
        <v/>
      </c>
      <c r="JN18" t="str" cm="1">
        <f t="array" ref="JN18">IF(ISNA(INDEX('Custom Field Tbl'!$R$5:$R$1053, MATCH('CF Values LookUp'!JN$4 &amp; 'CF Values LookUp'!$D18, 'Custom Field Tbl'!$Q$5:$Q$1053 &amp; 'Custom Field Tbl'!$S$5:$S$1053, 0)) ), "",
INDEX('Custom Field Tbl'!$R$5:$R$1053, MATCH('CF Values LookUp'!JN$4 &amp; 'CF Values LookUp'!$D18, 'Custom Field Tbl'!$Q$5:$Q$1053 &amp; 'Custom Field Tbl'!$S$5:$S$1053, 0)) )</f>
        <v/>
      </c>
      <c r="JO18" t="str" cm="1">
        <f t="array" ref="JO18">IF(ISNA(INDEX('Custom Field Tbl'!$R$5:$R$1053, MATCH('CF Values LookUp'!JO$4 &amp; 'CF Values LookUp'!$D18, 'Custom Field Tbl'!$Q$5:$Q$1053 &amp; 'Custom Field Tbl'!$S$5:$S$1053, 0)) ), "",
INDEX('Custom Field Tbl'!$R$5:$R$1053, MATCH('CF Values LookUp'!JO$4 &amp; 'CF Values LookUp'!$D18, 'Custom Field Tbl'!$Q$5:$Q$1053 &amp; 'Custom Field Tbl'!$S$5:$S$1053, 0)) )</f>
        <v/>
      </c>
      <c r="JP18" t="str" cm="1">
        <f t="array" ref="JP18">IF(ISNA(INDEX('Custom Field Tbl'!$R$5:$R$1053, MATCH('CF Values LookUp'!JP$4 &amp; 'CF Values LookUp'!$D18, 'Custom Field Tbl'!$Q$5:$Q$1053 &amp; 'Custom Field Tbl'!$S$5:$S$1053, 0)) ), "",
INDEX('Custom Field Tbl'!$R$5:$R$1053, MATCH('CF Values LookUp'!JP$4 &amp; 'CF Values LookUp'!$D18, 'Custom Field Tbl'!$Q$5:$Q$1053 &amp; 'Custom Field Tbl'!$S$5:$S$1053, 0)) )</f>
        <v/>
      </c>
      <c r="JQ18" t="str" cm="1">
        <f t="array" ref="JQ18">IF(ISNA(INDEX('Custom Field Tbl'!$R$5:$R$1053, MATCH('CF Values LookUp'!JQ$4 &amp; 'CF Values LookUp'!$D18, 'Custom Field Tbl'!$Q$5:$Q$1053 &amp; 'Custom Field Tbl'!$S$5:$S$1053, 0)) ), "",
INDEX('Custom Field Tbl'!$R$5:$R$1053, MATCH('CF Values LookUp'!JQ$4 &amp; 'CF Values LookUp'!$D18, 'Custom Field Tbl'!$Q$5:$Q$1053 &amp; 'Custom Field Tbl'!$S$5:$S$1053, 0)) )</f>
        <v/>
      </c>
      <c r="JR18" t="str" cm="1">
        <f t="array" ref="JR18">IF(ISNA(INDEX('Custom Field Tbl'!$R$5:$R$1053, MATCH('CF Values LookUp'!JR$4 &amp; 'CF Values LookUp'!$D18, 'Custom Field Tbl'!$Q$5:$Q$1053 &amp; 'Custom Field Tbl'!$S$5:$S$1053, 0)) ), "",
INDEX('Custom Field Tbl'!$R$5:$R$1053, MATCH('CF Values LookUp'!JR$4 &amp; 'CF Values LookUp'!$D18, 'Custom Field Tbl'!$Q$5:$Q$1053 &amp; 'Custom Field Tbl'!$S$5:$S$1053, 0)) )</f>
        <v/>
      </c>
      <c r="JS18" t="str" cm="1">
        <f t="array" ref="JS18">IF(ISNA(INDEX('Custom Field Tbl'!$R$5:$R$1053, MATCH('CF Values LookUp'!JS$4 &amp; 'CF Values LookUp'!$D18, 'Custom Field Tbl'!$Q$5:$Q$1053 &amp; 'Custom Field Tbl'!$S$5:$S$1053, 0)) ), "",
INDEX('Custom Field Tbl'!$R$5:$R$1053, MATCH('CF Values LookUp'!JS$4 &amp; 'CF Values LookUp'!$D18, 'Custom Field Tbl'!$Q$5:$Q$1053 &amp; 'Custom Field Tbl'!$S$5:$S$1053, 0)) )</f>
        <v/>
      </c>
      <c r="JT18" t="str" cm="1">
        <f t="array" ref="JT18">IF(ISNA(INDEX('Custom Field Tbl'!$R$5:$R$1053, MATCH('CF Values LookUp'!JT$4 &amp; 'CF Values LookUp'!$D18, 'Custom Field Tbl'!$Q$5:$Q$1053 &amp; 'Custom Field Tbl'!$S$5:$S$1053, 0)) ), "",
INDEX('Custom Field Tbl'!$R$5:$R$1053, MATCH('CF Values LookUp'!JT$4 &amp; 'CF Values LookUp'!$D18, 'Custom Field Tbl'!$Q$5:$Q$1053 &amp; 'Custom Field Tbl'!$S$5:$S$1053, 0)) )</f>
        <v/>
      </c>
      <c r="JU18" t="str" cm="1">
        <f t="array" ref="JU18">IF(ISNA(INDEX('Custom Field Tbl'!$R$5:$R$1053, MATCH('CF Values LookUp'!JU$4 &amp; 'CF Values LookUp'!$D18, 'Custom Field Tbl'!$Q$5:$Q$1053 &amp; 'Custom Field Tbl'!$S$5:$S$1053, 0)) ), "",
INDEX('Custom Field Tbl'!$R$5:$R$1053, MATCH('CF Values LookUp'!JU$4 &amp; 'CF Values LookUp'!$D18, 'Custom Field Tbl'!$Q$5:$Q$1053 &amp; 'Custom Field Tbl'!$S$5:$S$1053, 0)) )</f>
        <v/>
      </c>
      <c r="JV18" t="str" cm="1">
        <f t="array" ref="JV18">IF(ISNA(INDEX('Custom Field Tbl'!$R$5:$R$1053, MATCH('CF Values LookUp'!JV$4 &amp; 'CF Values LookUp'!$D18, 'Custom Field Tbl'!$Q$5:$Q$1053 &amp; 'Custom Field Tbl'!$S$5:$S$1053, 0)) ), "",
INDEX('Custom Field Tbl'!$R$5:$R$1053, MATCH('CF Values LookUp'!JV$4 &amp; 'CF Values LookUp'!$D18, 'Custom Field Tbl'!$Q$5:$Q$1053 &amp; 'Custom Field Tbl'!$S$5:$S$1053, 0)) )</f>
        <v/>
      </c>
      <c r="JW18" t="str" cm="1">
        <f t="array" ref="JW18">IF(ISNA(INDEX('Custom Field Tbl'!$R$5:$R$1053, MATCH('CF Values LookUp'!JW$4 &amp; 'CF Values LookUp'!$D18, 'Custom Field Tbl'!$Q$5:$Q$1053 &amp; 'Custom Field Tbl'!$S$5:$S$1053, 0)) ), "",
INDEX('Custom Field Tbl'!$R$5:$R$1053, MATCH('CF Values LookUp'!JW$4 &amp; 'CF Values LookUp'!$D18, 'Custom Field Tbl'!$Q$5:$Q$1053 &amp; 'Custom Field Tbl'!$S$5:$S$1053, 0)) )</f>
        <v/>
      </c>
      <c r="JX18" t="str" cm="1">
        <f t="array" ref="JX18">IF(ISNA(INDEX('Custom Field Tbl'!$R$5:$R$1053, MATCH('CF Values LookUp'!JX$4 &amp; 'CF Values LookUp'!$D18, 'Custom Field Tbl'!$Q$5:$Q$1053 &amp; 'Custom Field Tbl'!$S$5:$S$1053, 0)) ), "",
INDEX('Custom Field Tbl'!$R$5:$R$1053, MATCH('CF Values LookUp'!JX$4 &amp; 'CF Values LookUp'!$D18, 'Custom Field Tbl'!$Q$5:$Q$1053 &amp; 'Custom Field Tbl'!$S$5:$S$1053, 0)) )</f>
        <v/>
      </c>
      <c r="JY18" s="358" t="str" cm="1">
        <f t="array" ref="JY18">IF(ISNA(INDEX('Custom Field Tbl'!$R$5:$R$1053, MATCH('CF Values LookUp'!JY$4 &amp; 'CF Values LookUp'!$D18, 'Custom Field Tbl'!$Q$5:$Q$1053 &amp; 'Custom Field Tbl'!$S$5:$S$1053, 0)) ), "",
INDEX('Custom Field Tbl'!$R$5:$R$1053, MATCH('CF Values LookUp'!JY$4 &amp; 'CF Values LookUp'!$D18, 'Custom Field Tbl'!$Q$5:$Q$1053 &amp; 'Custom Field Tbl'!$S$5:$S$1053, 0)) )</f>
        <v/>
      </c>
      <c r="KA18" s="358" t="str" cm="1">
        <f t="array" ref="KA18">IF(ISNA(INDEX('Custom Field Tbl'!$R$5:$R$1053, MATCH('CF Values LookUp'!KA$4 &amp; 'CF Values LookUp'!$D18, 'Custom Field Tbl'!$Q$5:$Q$1053 &amp; 'Custom Field Tbl'!$S$5:$S$1053, 0)) ), "",
INDEX('Custom Field Tbl'!$R$5:$R$1053, MATCH('CF Values LookUp'!KA$4 &amp; 'CF Values LookUp'!$D18, 'Custom Field Tbl'!$Q$5:$Q$1053 &amp; 'Custom Field Tbl'!$S$5:$S$1053, 0)) )</f>
        <v/>
      </c>
      <c r="KB18" s="358" t="str" cm="1">
        <f t="array" ref="KB18">IF(ISNA(INDEX('Custom Field Tbl'!$R$5:$R$1053, MATCH('CF Values LookUp'!KB$4 &amp; 'CF Values LookUp'!$D18, 'Custom Field Tbl'!$Q$5:$Q$1053 &amp; 'Custom Field Tbl'!$S$5:$S$1053, 0)) ), "",
INDEX('Custom Field Tbl'!$R$5:$R$1053, MATCH('CF Values LookUp'!KB$4 &amp; 'CF Values LookUp'!$D18, 'Custom Field Tbl'!$Q$5:$Q$1053 &amp; 'Custom Field Tbl'!$S$5:$S$1053, 0)) )</f>
        <v/>
      </c>
      <c r="KC18" s="358" t="str" cm="1">
        <f t="array" ref="KC18">IF(ISNA(INDEX('Custom Field Tbl'!$R$5:$R$1053, MATCH('CF Values LookUp'!KC$4 &amp; 'CF Values LookUp'!$D18, 'Custom Field Tbl'!$Q$5:$Q$1053 &amp; 'Custom Field Tbl'!$S$5:$S$1053, 0)) ), "",
INDEX('Custom Field Tbl'!$R$5:$R$1053, MATCH('CF Values LookUp'!KC$4 &amp; 'CF Values LookUp'!$D18, 'Custom Field Tbl'!$Q$5:$Q$1053 &amp; 'Custom Field Tbl'!$S$5:$S$1053, 0)) )</f>
        <v/>
      </c>
      <c r="KD18" s="358" t="str" cm="1">
        <f t="array" ref="KD18">IF(ISNA(INDEX('Custom Field Tbl'!$R$5:$R$1053, MATCH('CF Values LookUp'!KD$4 &amp; 'CF Values LookUp'!$D18, 'Custom Field Tbl'!$Q$5:$Q$1053 &amp; 'Custom Field Tbl'!$S$5:$S$1053, 0)) ), "",
INDEX('Custom Field Tbl'!$R$5:$R$1053, MATCH('CF Values LookUp'!KD$4 &amp; 'CF Values LookUp'!$D18, 'Custom Field Tbl'!$Q$5:$Q$1053 &amp; 'Custom Field Tbl'!$S$5:$S$1053, 0)) )</f>
        <v/>
      </c>
      <c r="KE18" s="358" t="str" cm="1">
        <f t="array" ref="KE18">IF(ISNA(INDEX('Custom Field Tbl'!$R$5:$R$1053, MATCH('CF Values LookUp'!KE$4 &amp; 'CF Values LookUp'!$D18, 'Custom Field Tbl'!$Q$5:$Q$1053 &amp; 'Custom Field Tbl'!$S$5:$S$1053, 0)) ), "",
INDEX('Custom Field Tbl'!$R$5:$R$1053, MATCH('CF Values LookUp'!KE$4 &amp; 'CF Values LookUp'!$D18, 'Custom Field Tbl'!$Q$5:$Q$1053 &amp; 'Custom Field Tbl'!$S$5:$S$1053, 0)) )</f>
        <v/>
      </c>
      <c r="KF18" s="358" t="str" cm="1">
        <f t="array" ref="KF18">IF(ISNA(INDEX('Custom Field Tbl'!$R$5:$R$1053, MATCH('CF Values LookUp'!KF$4 &amp; 'CF Values LookUp'!$D18, 'Custom Field Tbl'!$Q$5:$Q$1053 &amp; 'Custom Field Tbl'!$S$5:$S$1053, 0)) ), "",
INDEX('Custom Field Tbl'!$R$5:$R$1053, MATCH('CF Values LookUp'!KF$4 &amp; 'CF Values LookUp'!$D18, 'Custom Field Tbl'!$Q$5:$Q$1053 &amp; 'Custom Field Tbl'!$S$5:$S$1053, 0)) )</f>
        <v/>
      </c>
      <c r="KG18" s="358" t="str" cm="1">
        <f t="array" ref="KG18">IF(ISNA(INDEX('Custom Field Tbl'!$R$5:$R$1053, MATCH('CF Values LookUp'!KG$4 &amp; 'CF Values LookUp'!$D18, 'Custom Field Tbl'!$Q$5:$Q$1053 &amp; 'Custom Field Tbl'!$S$5:$S$1053, 0)) ), "",
INDEX('Custom Field Tbl'!$R$5:$R$1053, MATCH('CF Values LookUp'!KG$4 &amp; 'CF Values LookUp'!$D18, 'Custom Field Tbl'!$Q$5:$Q$1053 &amp; 'Custom Field Tbl'!$S$5:$S$1053, 0)) )</f>
        <v/>
      </c>
      <c r="KH18" s="358" t="str" cm="1">
        <f t="array" ref="KH18">IF(ISNA(INDEX('Custom Field Tbl'!$R$5:$R$1053, MATCH('CF Values LookUp'!KH$4 &amp; 'CF Values LookUp'!$D18, 'Custom Field Tbl'!$Q$5:$Q$1053 &amp; 'Custom Field Tbl'!$S$5:$S$1053, 0)) ), "",
INDEX('Custom Field Tbl'!$R$5:$R$1053, MATCH('CF Values LookUp'!KH$4 &amp; 'CF Values LookUp'!$D18, 'Custom Field Tbl'!$Q$5:$Q$1053 &amp; 'Custom Field Tbl'!$S$5:$S$1053, 0)) )</f>
        <v/>
      </c>
      <c r="KI18" s="358" t="str" cm="1">
        <f t="array" ref="KI18">IF(ISNA(INDEX('Custom Field Tbl'!$R$5:$R$1053, MATCH('CF Values LookUp'!KI$4 &amp; 'CF Values LookUp'!$D18, 'Custom Field Tbl'!$Q$5:$Q$1053 &amp; 'Custom Field Tbl'!$S$5:$S$1053, 0)) ), "",
INDEX('Custom Field Tbl'!$R$5:$R$1053, MATCH('CF Values LookUp'!KI$4 &amp; 'CF Values LookUp'!$D18, 'Custom Field Tbl'!$Q$5:$Q$1053 &amp; 'Custom Field Tbl'!$S$5:$S$1053, 0)) )</f>
        <v/>
      </c>
      <c r="KJ18" s="358" t="str" cm="1">
        <f t="array" ref="KJ18">IF(ISNA(INDEX('Custom Field Tbl'!$R$5:$R$1053, MATCH('CF Values LookUp'!KJ$4 &amp; 'CF Values LookUp'!$D18, 'Custom Field Tbl'!$Q$5:$Q$1053 &amp; 'Custom Field Tbl'!$S$5:$S$1053, 0)) ), "",
INDEX('Custom Field Tbl'!$R$5:$R$1053, MATCH('CF Values LookUp'!KJ$4 &amp; 'CF Values LookUp'!$D18, 'Custom Field Tbl'!$Q$5:$Q$1053 &amp; 'Custom Field Tbl'!$S$5:$S$1053, 0)) )</f>
        <v/>
      </c>
      <c r="KK18" s="358" t="str" cm="1">
        <f t="array" ref="KK18">IF(ISNA(INDEX('Custom Field Tbl'!$R$5:$R$1053, MATCH('CF Values LookUp'!KK$4 &amp; 'CF Values LookUp'!$D18, 'Custom Field Tbl'!$Q$5:$Q$1053 &amp; 'Custom Field Tbl'!$S$5:$S$1053, 0)) ), "",
INDEX('Custom Field Tbl'!$R$5:$R$1053, MATCH('CF Values LookUp'!KK$4 &amp; 'CF Values LookUp'!$D18, 'Custom Field Tbl'!$Q$5:$Q$1053 &amp; 'Custom Field Tbl'!$S$5:$S$1053, 0)) )</f>
        <v/>
      </c>
      <c r="KL18" s="358" t="str" cm="1">
        <f t="array" ref="KL18">IF(ISNA(INDEX('Custom Field Tbl'!$R$5:$R$1053, MATCH('CF Values LookUp'!KL$4 &amp; 'CF Values LookUp'!$D18, 'Custom Field Tbl'!$Q$5:$Q$1053 &amp; 'Custom Field Tbl'!$S$5:$S$1053, 0)) ), "",
INDEX('Custom Field Tbl'!$R$5:$R$1053, MATCH('CF Values LookUp'!KL$4 &amp; 'CF Values LookUp'!$D18, 'Custom Field Tbl'!$Q$5:$Q$1053 &amp; 'Custom Field Tbl'!$S$5:$S$1053, 0)) )</f>
        <v/>
      </c>
      <c r="KQ18" s="358" t="str" cm="1">
        <f t="array" ref="KQ18">IF(ISNA(INDEX('Custom Field Tbl'!$R$5:$R$1053, MATCH('CF Values LookUp'!KQ$4 &amp; 'CF Values LookUp'!$D18, 'Custom Field Tbl'!$Q$5:$Q$1053 &amp; 'Custom Field Tbl'!$S$5:$S$1053, 0)) ), "",
INDEX('Custom Field Tbl'!$R$5:$R$1053, MATCH('CF Values LookUp'!KQ$4 &amp; 'CF Values LookUp'!$D18, 'Custom Field Tbl'!$Q$5:$Q$1053 &amp; 'Custom Field Tbl'!$S$5:$S$1053, 0)) )</f>
        <v/>
      </c>
    </row>
    <row r="19" spans="3:303" x14ac:dyDescent="0.35">
      <c r="C19" s="599"/>
      <c r="D19" s="7" t="s">
        <v>11489</v>
      </c>
      <c r="E19" t="str" cm="1">
        <f t="array" ref="E19">IF(ISNA(INDEX('Custom Field Tbl'!$R$5:$R$1053, MATCH('CF Values LookUp'!E$4 &amp; 'CF Values LookUp'!$D19, 'Custom Field Tbl'!$Q$5:$Q$1053 &amp; 'Custom Field Tbl'!$S$5:$S$1053, 0)) ), "",
INDEX('Custom Field Tbl'!$R$5:$R$1053, MATCH('CF Values LookUp'!E$4 &amp; 'CF Values LookUp'!$D19, 'Custom Field Tbl'!$Q$5:$Q$1053 &amp; 'Custom Field Tbl'!$S$5:$S$1053, 0)) )</f>
        <v/>
      </c>
      <c r="F19" t="str" cm="1">
        <f t="array" ref="F19">IF(ISNA(INDEX('Custom Field Tbl'!$R$5:$R$1053, MATCH('CF Values LookUp'!F$4 &amp; 'CF Values LookUp'!$D19, 'Custom Field Tbl'!$Q$5:$Q$1053 &amp; 'Custom Field Tbl'!$S$5:$S$1053, 0)) ), "",
INDEX('Custom Field Tbl'!$R$5:$R$1053, MATCH('CF Values LookUp'!F$4 &amp; 'CF Values LookUp'!$D19, 'Custom Field Tbl'!$Q$5:$Q$1053 &amp; 'Custom Field Tbl'!$S$5:$S$1053, 0)) )</f>
        <v/>
      </c>
      <c r="G19" t="str" cm="1">
        <f t="array" ref="G19">IF(ISNA(INDEX('Custom Field Tbl'!$R$5:$R$1053, MATCH('CF Values LookUp'!G$4 &amp; 'CF Values LookUp'!$D19, 'Custom Field Tbl'!$Q$5:$Q$1053 &amp; 'Custom Field Tbl'!$S$5:$S$1053, 0)) ), "",
INDEX('Custom Field Tbl'!$R$5:$R$1053, MATCH('CF Values LookUp'!G$4 &amp; 'CF Values LookUp'!$D19, 'Custom Field Tbl'!$Q$5:$Q$1053 &amp; 'Custom Field Tbl'!$S$5:$S$1053, 0)) )</f>
        <v/>
      </c>
      <c r="H19" t="str" cm="1">
        <f t="array" ref="H19">IF(ISNA(INDEX('Custom Field Tbl'!$R$5:$R$1053, MATCH('CF Values LookUp'!H$4 &amp; 'CF Values LookUp'!$D19, 'Custom Field Tbl'!$Q$5:$Q$1053 &amp; 'Custom Field Tbl'!$S$5:$S$1053, 0)) ), "",
INDEX('Custom Field Tbl'!$R$5:$R$1053, MATCH('CF Values LookUp'!H$4 &amp; 'CF Values LookUp'!$D19, 'Custom Field Tbl'!$Q$5:$Q$1053 &amp; 'Custom Field Tbl'!$S$5:$S$1053, 0)) )</f>
        <v/>
      </c>
      <c r="I19" t="str" cm="1">
        <f t="array" ref="I19">IF(ISNA(INDEX('Custom Field Tbl'!$R$5:$R$1053, MATCH('CF Values LookUp'!I$4 &amp; 'CF Values LookUp'!$D19, 'Custom Field Tbl'!$Q$5:$Q$1053 &amp; 'Custom Field Tbl'!$S$5:$S$1053, 0)) ), "",
INDEX('Custom Field Tbl'!$R$5:$R$1053, MATCH('CF Values LookUp'!I$4 &amp; 'CF Values LookUp'!$D19, 'Custom Field Tbl'!$Q$5:$Q$1053 &amp; 'Custom Field Tbl'!$S$5:$S$1053, 0)) )</f>
        <v/>
      </c>
      <c r="J19" t="str" cm="1">
        <f t="array" ref="J19">IF(ISNA(INDEX('Custom Field Tbl'!$R$5:$R$1053, MATCH('CF Values LookUp'!J$4 &amp; 'CF Values LookUp'!$D19, 'Custom Field Tbl'!$Q$5:$Q$1053 &amp; 'Custom Field Tbl'!$S$5:$S$1053, 0)) ), "",
INDEX('Custom Field Tbl'!$R$5:$R$1053, MATCH('CF Values LookUp'!J$4 &amp; 'CF Values LookUp'!$D19, 'Custom Field Tbl'!$Q$5:$Q$1053 &amp; 'Custom Field Tbl'!$S$5:$S$1053, 0)) )</f>
        <v/>
      </c>
      <c r="K19" t="str" cm="1">
        <f t="array" ref="K19">IF(ISNA(INDEX('Custom Field Tbl'!$R$5:$R$1053, MATCH('CF Values LookUp'!K$4 &amp; 'CF Values LookUp'!$D19, 'Custom Field Tbl'!$Q$5:$Q$1053 &amp; 'Custom Field Tbl'!$S$5:$S$1053, 0)) ), "",
INDEX('Custom Field Tbl'!$R$5:$R$1053, MATCH('CF Values LookUp'!K$4 &amp; 'CF Values LookUp'!$D19, 'Custom Field Tbl'!$Q$5:$Q$1053 &amp; 'Custom Field Tbl'!$S$5:$S$1053, 0)) )</f>
        <v/>
      </c>
      <c r="L19" t="str" cm="1">
        <f t="array" ref="L19">IF(ISNA(INDEX('Custom Field Tbl'!$R$5:$R$1053, MATCH('CF Values LookUp'!L$4 &amp; 'CF Values LookUp'!$D19, 'Custom Field Tbl'!$Q$5:$Q$1053 &amp; 'Custom Field Tbl'!$S$5:$S$1053, 0)) ), "",
INDEX('Custom Field Tbl'!$R$5:$R$1053, MATCH('CF Values LookUp'!L$4 &amp; 'CF Values LookUp'!$D19, 'Custom Field Tbl'!$Q$5:$Q$1053 &amp; 'Custom Field Tbl'!$S$5:$S$1053, 0)) )</f>
        <v/>
      </c>
      <c r="M19" t="str" cm="1">
        <f t="array" ref="M19">IF(ISNA(INDEX('Custom Field Tbl'!$R$5:$R$1053, MATCH('CF Values LookUp'!M$4 &amp; 'CF Values LookUp'!$D19, 'Custom Field Tbl'!$Q$5:$Q$1053 &amp; 'Custom Field Tbl'!$S$5:$S$1053, 0)) ), "",
INDEX('Custom Field Tbl'!$R$5:$R$1053, MATCH('CF Values LookUp'!M$4 &amp; 'CF Values LookUp'!$D19, 'Custom Field Tbl'!$Q$5:$Q$1053 &amp; 'Custom Field Tbl'!$S$5:$S$1053, 0)) )</f>
        <v/>
      </c>
      <c r="N19" t="str" cm="1">
        <f t="array" ref="N19">IF(ISNA(INDEX('Custom Field Tbl'!$R$5:$R$1053, MATCH('CF Values LookUp'!N$4 &amp; 'CF Values LookUp'!$D19, 'Custom Field Tbl'!$Q$5:$Q$1053 &amp; 'Custom Field Tbl'!$S$5:$S$1053, 0)) ), "",
INDEX('Custom Field Tbl'!$R$5:$R$1053, MATCH('CF Values LookUp'!N$4 &amp; 'CF Values LookUp'!$D19, 'Custom Field Tbl'!$Q$5:$Q$1053 &amp; 'Custom Field Tbl'!$S$5:$S$1053, 0)) )</f>
        <v/>
      </c>
      <c r="O19" t="str" cm="1">
        <f t="array" ref="O19">IF(ISNA(INDEX('Custom Field Tbl'!$R$5:$R$1053, MATCH('CF Values LookUp'!O$4 &amp; 'CF Values LookUp'!$D19, 'Custom Field Tbl'!$Q$5:$Q$1053 &amp; 'Custom Field Tbl'!$S$5:$S$1053, 0)) ), "",
INDEX('Custom Field Tbl'!$R$5:$R$1053, MATCH('CF Values LookUp'!O$4 &amp; 'CF Values LookUp'!$D19, 'Custom Field Tbl'!$Q$5:$Q$1053 &amp; 'Custom Field Tbl'!$S$5:$S$1053, 0)) )</f>
        <v/>
      </c>
      <c r="P19" t="str" cm="1">
        <f t="array" ref="P19">IF(ISNA(INDEX('Custom Field Tbl'!$R$5:$R$1053, MATCH('CF Values LookUp'!P$4 &amp; 'CF Values LookUp'!$D19, 'Custom Field Tbl'!$Q$5:$Q$1053 &amp; 'Custom Field Tbl'!$S$5:$S$1053, 0)) ), "",
INDEX('Custom Field Tbl'!$R$5:$R$1053, MATCH('CF Values LookUp'!P$4 &amp; 'CF Values LookUp'!$D19, 'Custom Field Tbl'!$Q$5:$Q$1053 &amp; 'Custom Field Tbl'!$S$5:$S$1053, 0)) )</f>
        <v/>
      </c>
      <c r="Q19" t="str" cm="1">
        <f t="array" ref="Q19">IF(ISNA(INDEX('Custom Field Tbl'!$R$5:$R$1053, MATCH('CF Values LookUp'!Q$4 &amp; 'CF Values LookUp'!$D19, 'Custom Field Tbl'!$Q$5:$Q$1053 &amp; 'Custom Field Tbl'!$S$5:$S$1053, 0)) ), "",
INDEX('Custom Field Tbl'!$R$5:$R$1053, MATCH('CF Values LookUp'!Q$4 &amp; 'CF Values LookUp'!$D19, 'Custom Field Tbl'!$Q$5:$Q$1053 &amp; 'Custom Field Tbl'!$S$5:$S$1053, 0)) )</f>
        <v/>
      </c>
      <c r="R19" t="str" cm="1">
        <f t="array" ref="R19">IF(ISNA(INDEX('Custom Field Tbl'!$R$5:$R$1053, MATCH('CF Values LookUp'!R$4 &amp; 'CF Values LookUp'!$D19, 'Custom Field Tbl'!$Q$5:$Q$1053 &amp; 'Custom Field Tbl'!$S$5:$S$1053, 0)) ), "",
INDEX('Custom Field Tbl'!$R$5:$R$1053, MATCH('CF Values LookUp'!R$4 &amp; 'CF Values LookUp'!$D19, 'Custom Field Tbl'!$Q$5:$Q$1053 &amp; 'Custom Field Tbl'!$S$5:$S$1053, 0)) )</f>
        <v/>
      </c>
      <c r="S19" t="str" cm="1">
        <f t="array" ref="S19">IF(ISNA(INDEX('Custom Field Tbl'!$R$5:$R$1053, MATCH('CF Values LookUp'!S$4 &amp; 'CF Values LookUp'!$D19, 'Custom Field Tbl'!$Q$5:$Q$1053 &amp; 'Custom Field Tbl'!$S$5:$S$1053, 0)) ), "",
INDEX('Custom Field Tbl'!$R$5:$R$1053, MATCH('CF Values LookUp'!S$4 &amp; 'CF Values LookUp'!$D19, 'Custom Field Tbl'!$Q$5:$Q$1053 &amp; 'Custom Field Tbl'!$S$5:$S$1053, 0)) )</f>
        <v/>
      </c>
      <c r="T19" t="str" cm="1">
        <f t="array" ref="T19">IF(ISNA(INDEX('Custom Field Tbl'!$R$5:$R$1053, MATCH('CF Values LookUp'!T$4 &amp; 'CF Values LookUp'!$D19, 'Custom Field Tbl'!$Q$5:$Q$1053 &amp; 'Custom Field Tbl'!$S$5:$S$1053, 0)) ), "",
INDEX('Custom Field Tbl'!$R$5:$R$1053, MATCH('CF Values LookUp'!T$4 &amp; 'CF Values LookUp'!$D19, 'Custom Field Tbl'!$Q$5:$Q$1053 &amp; 'Custom Field Tbl'!$S$5:$S$1053, 0)) )</f>
        <v/>
      </c>
      <c r="U19" t="str" cm="1">
        <f t="array" ref="U19">IF(ISNA(INDEX('Custom Field Tbl'!$R$5:$R$1053, MATCH('CF Values LookUp'!U$4 &amp; 'CF Values LookUp'!$D19, 'Custom Field Tbl'!$Q$5:$Q$1053 &amp; 'Custom Field Tbl'!$S$5:$S$1053, 0)) ), "",
INDEX('Custom Field Tbl'!$R$5:$R$1053, MATCH('CF Values LookUp'!U$4 &amp; 'CF Values LookUp'!$D19, 'Custom Field Tbl'!$Q$5:$Q$1053 &amp; 'Custom Field Tbl'!$S$5:$S$1053, 0)) )</f>
        <v/>
      </c>
      <c r="V19" t="str" cm="1">
        <f t="array" ref="V19">IF(ISNA(INDEX('Custom Field Tbl'!$R$5:$R$1053, MATCH('CF Values LookUp'!V$4 &amp; 'CF Values LookUp'!$D19, 'Custom Field Tbl'!$Q$5:$Q$1053 &amp; 'Custom Field Tbl'!$S$5:$S$1053, 0)) ), "",
INDEX('Custom Field Tbl'!$R$5:$R$1053, MATCH('CF Values LookUp'!V$4 &amp; 'CF Values LookUp'!$D19, 'Custom Field Tbl'!$Q$5:$Q$1053 &amp; 'Custom Field Tbl'!$S$5:$S$1053, 0)) )</f>
        <v/>
      </c>
      <c r="W19" t="str" cm="1">
        <f t="array" ref="W19">IF(ISNA(INDEX('Custom Field Tbl'!$R$5:$R$1053, MATCH('CF Values LookUp'!W$4 &amp; 'CF Values LookUp'!$D19, 'Custom Field Tbl'!$Q$5:$Q$1053 &amp; 'Custom Field Tbl'!$S$5:$S$1053, 0)) ), "",
INDEX('Custom Field Tbl'!$R$5:$R$1053, MATCH('CF Values LookUp'!W$4 &amp; 'CF Values LookUp'!$D19, 'Custom Field Tbl'!$Q$5:$Q$1053 &amp; 'Custom Field Tbl'!$S$5:$S$1053, 0)) )</f>
        <v/>
      </c>
      <c r="X19" t="str" cm="1">
        <f t="array" ref="X19">IF(ISNA(INDEX('Custom Field Tbl'!$R$5:$R$1053, MATCH('CF Values LookUp'!X$4 &amp; 'CF Values LookUp'!$D19, 'Custom Field Tbl'!$Q$5:$Q$1053 &amp; 'Custom Field Tbl'!$S$5:$S$1053, 0)) ), "",
INDEX('Custom Field Tbl'!$R$5:$R$1053, MATCH('CF Values LookUp'!X$4 &amp; 'CF Values LookUp'!$D19, 'Custom Field Tbl'!$Q$5:$Q$1053 &amp; 'Custom Field Tbl'!$S$5:$S$1053, 0)) )</f>
        <v/>
      </c>
      <c r="Y19" t="str" cm="1">
        <f t="array" ref="Y19">IF(ISNA(INDEX('Custom Field Tbl'!$R$5:$R$1053, MATCH('CF Values LookUp'!Y$4 &amp; 'CF Values LookUp'!$D19, 'Custom Field Tbl'!$Q$5:$Q$1053 &amp; 'Custom Field Tbl'!$S$5:$S$1053, 0)) ), "",
INDEX('Custom Field Tbl'!$R$5:$R$1053, MATCH('CF Values LookUp'!Y$4 &amp; 'CF Values LookUp'!$D19, 'Custom Field Tbl'!$Q$5:$Q$1053 &amp; 'Custom Field Tbl'!$S$5:$S$1053, 0)) )</f>
        <v/>
      </c>
      <c r="Z19" t="str" cm="1">
        <f t="array" ref="Z19">IF(ISNA(INDEX('Custom Field Tbl'!$R$5:$R$1053, MATCH('CF Values LookUp'!Z$4 &amp; 'CF Values LookUp'!$D19, 'Custom Field Tbl'!$Q$5:$Q$1053 &amp; 'Custom Field Tbl'!$S$5:$S$1053, 0)) ), "",
INDEX('Custom Field Tbl'!$R$5:$R$1053, MATCH('CF Values LookUp'!Z$4 &amp; 'CF Values LookUp'!$D19, 'Custom Field Tbl'!$Q$5:$Q$1053 &amp; 'Custom Field Tbl'!$S$5:$S$1053, 0)) )</f>
        <v/>
      </c>
      <c r="AA19" t="str" cm="1">
        <f t="array" ref="AA19">IF(ISNA(INDEX('Custom Field Tbl'!$R$5:$R$1053, MATCH('CF Values LookUp'!AA$4 &amp; 'CF Values LookUp'!$D19, 'Custom Field Tbl'!$Q$5:$Q$1053 &amp; 'Custom Field Tbl'!$S$5:$S$1053, 0)) ), "",
INDEX('Custom Field Tbl'!$R$5:$R$1053, MATCH('CF Values LookUp'!AA$4 &amp; 'CF Values LookUp'!$D19, 'Custom Field Tbl'!$Q$5:$Q$1053 &amp; 'Custom Field Tbl'!$S$5:$S$1053, 0)) )</f>
        <v/>
      </c>
      <c r="AB19" t="str" cm="1">
        <f t="array" ref="AB19">IF(ISNA(INDEX('Custom Field Tbl'!$R$5:$R$1053, MATCH('CF Values LookUp'!AB$4 &amp; 'CF Values LookUp'!$D19, 'Custom Field Tbl'!$Q$5:$Q$1053 &amp; 'Custom Field Tbl'!$S$5:$S$1053, 0)) ), "",
INDEX('Custom Field Tbl'!$R$5:$R$1053, MATCH('CF Values LookUp'!AB$4 &amp; 'CF Values LookUp'!$D19, 'Custom Field Tbl'!$Q$5:$Q$1053 &amp; 'Custom Field Tbl'!$S$5:$S$1053, 0)) )</f>
        <v/>
      </c>
      <c r="AC19" t="str" cm="1">
        <f t="array" ref="AC19">IF(ISNA(INDEX('Custom Field Tbl'!$R$5:$R$1053, MATCH('CF Values LookUp'!AC$4 &amp; 'CF Values LookUp'!$D19, 'Custom Field Tbl'!$Q$5:$Q$1053 &amp; 'Custom Field Tbl'!$S$5:$S$1053, 0)) ), "",
INDEX('Custom Field Tbl'!$R$5:$R$1053, MATCH('CF Values LookUp'!AC$4 &amp; 'CF Values LookUp'!$D19, 'Custom Field Tbl'!$Q$5:$Q$1053 &amp; 'Custom Field Tbl'!$S$5:$S$1053, 0)) )</f>
        <v/>
      </c>
      <c r="AD19" t="str" cm="1">
        <f t="array" ref="AD19">IF(ISNA(INDEX('Custom Field Tbl'!$R$5:$R$1053, MATCH('CF Values LookUp'!AD$4 &amp; 'CF Values LookUp'!$D19, 'Custom Field Tbl'!$Q$5:$Q$1053 &amp; 'Custom Field Tbl'!$S$5:$S$1053, 0)) ), "",
INDEX('Custom Field Tbl'!$R$5:$R$1053, MATCH('CF Values LookUp'!AD$4 &amp; 'CF Values LookUp'!$D19, 'Custom Field Tbl'!$Q$5:$Q$1053 &amp; 'Custom Field Tbl'!$S$5:$S$1053, 0)) )</f>
        <v/>
      </c>
      <c r="AE19" t="str" cm="1">
        <f t="array" ref="AE19">IF(ISNA(INDEX('Custom Field Tbl'!$R$5:$R$1053, MATCH('CF Values LookUp'!AE$4 &amp; 'CF Values LookUp'!$D19, 'Custom Field Tbl'!$Q$5:$Q$1053 &amp; 'Custom Field Tbl'!$S$5:$S$1053, 0)) ), "",
INDEX('Custom Field Tbl'!$R$5:$R$1053, MATCH('CF Values LookUp'!AE$4 &amp; 'CF Values LookUp'!$D19, 'Custom Field Tbl'!$Q$5:$Q$1053 &amp; 'Custom Field Tbl'!$S$5:$S$1053, 0)) )</f>
        <v/>
      </c>
      <c r="AF19" t="str" cm="1">
        <f t="array" ref="AF19">IF(ISNA(INDEX('Custom Field Tbl'!$R$5:$R$1053, MATCH('CF Values LookUp'!AF$4 &amp; 'CF Values LookUp'!$D19, 'Custom Field Tbl'!$Q$5:$Q$1053 &amp; 'Custom Field Tbl'!$S$5:$S$1053, 0)) ), "",
INDEX('Custom Field Tbl'!$R$5:$R$1053, MATCH('CF Values LookUp'!AF$4 &amp; 'CF Values LookUp'!$D19, 'Custom Field Tbl'!$Q$5:$Q$1053 &amp; 'Custom Field Tbl'!$S$5:$S$1053, 0)) )</f>
        <v/>
      </c>
      <c r="AG19" t="str" cm="1">
        <f t="array" ref="AG19">IF(ISNA(INDEX('Custom Field Tbl'!$R$5:$R$1053, MATCH('CF Values LookUp'!AG$4 &amp; 'CF Values LookUp'!$D19, 'Custom Field Tbl'!$Q$5:$Q$1053 &amp; 'Custom Field Tbl'!$S$5:$S$1053, 0)) ), "",
INDEX('Custom Field Tbl'!$R$5:$R$1053, MATCH('CF Values LookUp'!AG$4 &amp; 'CF Values LookUp'!$D19, 'Custom Field Tbl'!$Q$5:$Q$1053 &amp; 'Custom Field Tbl'!$S$5:$S$1053, 0)) )</f>
        <v/>
      </c>
      <c r="AH19" t="str" cm="1">
        <f t="array" ref="AH19">IF(ISNA(INDEX('Custom Field Tbl'!$R$5:$R$1053, MATCH('CF Values LookUp'!AH$4 &amp; 'CF Values LookUp'!$D19, 'Custom Field Tbl'!$Q$5:$Q$1053 &amp; 'Custom Field Tbl'!$S$5:$S$1053, 0)) ), "",
INDEX('Custom Field Tbl'!$R$5:$R$1053, MATCH('CF Values LookUp'!AH$4 &amp; 'CF Values LookUp'!$D19, 'Custom Field Tbl'!$Q$5:$Q$1053 &amp; 'Custom Field Tbl'!$S$5:$S$1053, 0)) )</f>
        <v/>
      </c>
      <c r="AI19" t="str" cm="1">
        <f t="array" ref="AI19">IF(ISNA(INDEX('Custom Field Tbl'!$R$5:$R$1053, MATCH('CF Values LookUp'!AI$4 &amp; 'CF Values LookUp'!$D19, 'Custom Field Tbl'!$Q$5:$Q$1053 &amp; 'Custom Field Tbl'!$S$5:$S$1053, 0)) ), "",
INDEX('Custom Field Tbl'!$R$5:$R$1053, MATCH('CF Values LookUp'!AI$4 &amp; 'CF Values LookUp'!$D19, 'Custom Field Tbl'!$Q$5:$Q$1053 &amp; 'Custom Field Tbl'!$S$5:$S$1053, 0)) )</f>
        <v/>
      </c>
      <c r="AJ19" t="str" cm="1">
        <f t="array" ref="AJ19">IF(ISNA(INDEX('Custom Field Tbl'!$R$5:$R$1053, MATCH('CF Values LookUp'!AJ$4 &amp; 'CF Values LookUp'!$D19, 'Custom Field Tbl'!$Q$5:$Q$1053 &amp; 'Custom Field Tbl'!$S$5:$S$1053, 0)) ), "",
INDEX('Custom Field Tbl'!$R$5:$R$1053, MATCH('CF Values LookUp'!AJ$4 &amp; 'CF Values LookUp'!$D19, 'Custom Field Tbl'!$Q$5:$Q$1053 &amp; 'Custom Field Tbl'!$S$5:$S$1053, 0)) )</f>
        <v/>
      </c>
      <c r="AK19" t="str" cm="1">
        <f t="array" ref="AK19">IF(ISNA(INDEX('Custom Field Tbl'!$R$5:$R$1053, MATCH('CF Values LookUp'!AK$4 &amp; 'CF Values LookUp'!$D19, 'Custom Field Tbl'!$Q$5:$Q$1053 &amp; 'Custom Field Tbl'!$S$5:$S$1053, 0)) ), "",
INDEX('Custom Field Tbl'!$R$5:$R$1053, MATCH('CF Values LookUp'!AK$4 &amp; 'CF Values LookUp'!$D19, 'Custom Field Tbl'!$Q$5:$Q$1053 &amp; 'Custom Field Tbl'!$S$5:$S$1053, 0)) )</f>
        <v/>
      </c>
      <c r="AL19" t="str" cm="1">
        <f t="array" ref="AL19">IF(ISNA(INDEX('Custom Field Tbl'!$R$5:$R$1053, MATCH('CF Values LookUp'!AL$4 &amp; 'CF Values LookUp'!$D19, 'Custom Field Tbl'!$Q$5:$Q$1053 &amp; 'Custom Field Tbl'!$S$5:$S$1053, 0)) ), "",
INDEX('Custom Field Tbl'!$R$5:$R$1053, MATCH('CF Values LookUp'!AL$4 &amp; 'CF Values LookUp'!$D19, 'Custom Field Tbl'!$Q$5:$Q$1053 &amp; 'Custom Field Tbl'!$S$5:$S$1053, 0)) )</f>
        <v/>
      </c>
      <c r="AM19" t="str" cm="1">
        <f t="array" ref="AM19">IF(ISNA(INDEX('Custom Field Tbl'!$R$5:$R$1053, MATCH('CF Values LookUp'!AM$4 &amp; 'CF Values LookUp'!$D19, 'Custom Field Tbl'!$Q$5:$Q$1053 &amp; 'Custom Field Tbl'!$S$5:$S$1053, 0)) ), "",
INDEX('Custom Field Tbl'!$R$5:$R$1053, MATCH('CF Values LookUp'!AM$4 &amp; 'CF Values LookUp'!$D19, 'Custom Field Tbl'!$Q$5:$Q$1053 &amp; 'Custom Field Tbl'!$S$5:$S$1053, 0)) )</f>
        <v/>
      </c>
      <c r="AN19" t="str" cm="1">
        <f t="array" ref="AN19">IF(ISNA(INDEX('Custom Field Tbl'!$R$5:$R$1053, MATCH('CF Values LookUp'!AN$4 &amp; 'CF Values LookUp'!$D19, 'Custom Field Tbl'!$Q$5:$Q$1053 &amp; 'Custom Field Tbl'!$S$5:$S$1053, 0)) ), "",
INDEX('Custom Field Tbl'!$R$5:$R$1053, MATCH('CF Values LookUp'!AN$4 &amp; 'CF Values LookUp'!$D19, 'Custom Field Tbl'!$Q$5:$Q$1053 &amp; 'Custom Field Tbl'!$S$5:$S$1053, 0)) )</f>
        <v/>
      </c>
      <c r="AO19" t="str" cm="1">
        <f t="array" ref="AO19">IF(ISNA(INDEX('Custom Field Tbl'!$R$5:$R$1053, MATCH('CF Values LookUp'!AO$4 &amp; 'CF Values LookUp'!$D19, 'Custom Field Tbl'!$Q$5:$Q$1053 &amp; 'Custom Field Tbl'!$S$5:$S$1053, 0)) ), "",
INDEX('Custom Field Tbl'!$R$5:$R$1053, MATCH('CF Values LookUp'!AO$4 &amp; 'CF Values LookUp'!$D19, 'Custom Field Tbl'!$Q$5:$Q$1053 &amp; 'Custom Field Tbl'!$S$5:$S$1053, 0)) )</f>
        <v/>
      </c>
      <c r="AP19" t="str" cm="1">
        <f t="array" ref="AP19">IF(ISNA(INDEX('Custom Field Tbl'!$R$5:$R$1053, MATCH('CF Values LookUp'!AP$4 &amp; 'CF Values LookUp'!$D19, 'Custom Field Tbl'!$Q$5:$Q$1053 &amp; 'Custom Field Tbl'!$S$5:$S$1053, 0)) ), "",
INDEX('Custom Field Tbl'!$R$5:$R$1053, MATCH('CF Values LookUp'!AP$4 &amp; 'CF Values LookUp'!$D19, 'Custom Field Tbl'!$Q$5:$Q$1053 &amp; 'Custom Field Tbl'!$S$5:$S$1053, 0)) )</f>
        <v/>
      </c>
      <c r="AQ19" t="str" cm="1">
        <f t="array" ref="AQ19">IF(ISNA(INDEX('Custom Field Tbl'!$R$5:$R$1053, MATCH('CF Values LookUp'!AQ$4 &amp; 'CF Values LookUp'!$D19, 'Custom Field Tbl'!$Q$5:$Q$1053 &amp; 'Custom Field Tbl'!$S$5:$S$1053, 0)) ), "",
INDEX('Custom Field Tbl'!$R$5:$R$1053, MATCH('CF Values LookUp'!AQ$4 &amp; 'CF Values LookUp'!$D19, 'Custom Field Tbl'!$Q$5:$Q$1053 &amp; 'Custom Field Tbl'!$S$5:$S$1053, 0)) )</f>
        <v/>
      </c>
      <c r="AR19" t="str" cm="1">
        <f t="array" ref="AR19">IF(ISNA(INDEX('Custom Field Tbl'!$R$5:$R$1053, MATCH('CF Values LookUp'!AR$4 &amp; 'CF Values LookUp'!$D19, 'Custom Field Tbl'!$Q$5:$Q$1053 &amp; 'Custom Field Tbl'!$S$5:$S$1053, 0)) ), "",
INDEX('Custom Field Tbl'!$R$5:$R$1053, MATCH('CF Values LookUp'!AR$4 &amp; 'CF Values LookUp'!$D19, 'Custom Field Tbl'!$Q$5:$Q$1053 &amp; 'Custom Field Tbl'!$S$5:$S$1053, 0)) )</f>
        <v/>
      </c>
      <c r="AS19" t="str" cm="1">
        <f t="array" ref="AS19">IF(ISNA(INDEX('Custom Field Tbl'!$R$5:$R$1053, MATCH('CF Values LookUp'!AS$4 &amp; 'CF Values LookUp'!$D19, 'Custom Field Tbl'!$Q$5:$Q$1053 &amp; 'Custom Field Tbl'!$S$5:$S$1053, 0)) ), "",
INDEX('Custom Field Tbl'!$R$5:$R$1053, MATCH('CF Values LookUp'!AS$4 &amp; 'CF Values LookUp'!$D19, 'Custom Field Tbl'!$Q$5:$Q$1053 &amp; 'Custom Field Tbl'!$S$5:$S$1053, 0)) )</f>
        <v/>
      </c>
      <c r="AT19" t="str" cm="1">
        <f t="array" ref="AT19">IF(ISNA(INDEX('Custom Field Tbl'!$R$5:$R$1053, MATCH('CF Values LookUp'!AT$4 &amp; 'CF Values LookUp'!$D19, 'Custom Field Tbl'!$Q$5:$Q$1053 &amp; 'Custom Field Tbl'!$S$5:$S$1053, 0)) ), "",
INDEX('Custom Field Tbl'!$R$5:$R$1053, MATCH('CF Values LookUp'!AT$4 &amp; 'CF Values LookUp'!$D19, 'Custom Field Tbl'!$Q$5:$Q$1053 &amp; 'Custom Field Tbl'!$S$5:$S$1053, 0)) )</f>
        <v/>
      </c>
      <c r="AU19" t="str" cm="1">
        <f t="array" ref="AU19">IF(ISNA(INDEX('Custom Field Tbl'!$R$5:$R$1053, MATCH('CF Values LookUp'!AU$4 &amp; 'CF Values LookUp'!$D19, 'Custom Field Tbl'!$Q$5:$Q$1053 &amp; 'Custom Field Tbl'!$S$5:$S$1053, 0)) ), "",
INDEX('Custom Field Tbl'!$R$5:$R$1053, MATCH('CF Values LookUp'!AU$4 &amp; 'CF Values LookUp'!$D19, 'Custom Field Tbl'!$Q$5:$Q$1053 &amp; 'Custom Field Tbl'!$S$5:$S$1053, 0)) )</f>
        <v/>
      </c>
      <c r="AV19" t="str" cm="1">
        <f t="array" ref="AV19">IF(ISNA(INDEX('Custom Field Tbl'!$R$5:$R$1053, MATCH('CF Values LookUp'!AV$4 &amp; 'CF Values LookUp'!$D19, 'Custom Field Tbl'!$Q$5:$Q$1053 &amp; 'Custom Field Tbl'!$S$5:$S$1053, 0)) ), "",
INDEX('Custom Field Tbl'!$R$5:$R$1053, MATCH('CF Values LookUp'!AV$4 &amp; 'CF Values LookUp'!$D19, 'Custom Field Tbl'!$Q$5:$Q$1053 &amp; 'Custom Field Tbl'!$S$5:$S$1053, 0)) )</f>
        <v/>
      </c>
      <c r="AW19" t="str" cm="1">
        <f t="array" ref="AW19">IF(ISNA(INDEX('Custom Field Tbl'!$R$5:$R$1053, MATCH('CF Values LookUp'!AW$4 &amp; 'CF Values LookUp'!$D19, 'Custom Field Tbl'!$Q$5:$Q$1053 &amp; 'Custom Field Tbl'!$S$5:$S$1053, 0)) ), "",
INDEX('Custom Field Tbl'!$R$5:$R$1053, MATCH('CF Values LookUp'!AW$4 &amp; 'CF Values LookUp'!$D19, 'Custom Field Tbl'!$Q$5:$Q$1053 &amp; 'Custom Field Tbl'!$S$5:$S$1053, 0)) )</f>
        <v/>
      </c>
      <c r="AX19" t="str" cm="1">
        <f t="array" ref="AX19">IF(ISNA(INDEX('Custom Field Tbl'!$R$5:$R$1053, MATCH('CF Values LookUp'!AX$4 &amp; 'CF Values LookUp'!$D19, 'Custom Field Tbl'!$Q$5:$Q$1053 &amp; 'Custom Field Tbl'!$S$5:$S$1053, 0)) ), "",
INDEX('Custom Field Tbl'!$R$5:$R$1053, MATCH('CF Values LookUp'!AX$4 &amp; 'CF Values LookUp'!$D19, 'Custom Field Tbl'!$Q$5:$Q$1053 &amp; 'Custom Field Tbl'!$S$5:$S$1053, 0)) )</f>
        <v/>
      </c>
      <c r="AY19" t="str" cm="1">
        <f t="array" ref="AY19">IF(ISNA(INDEX('Custom Field Tbl'!$R$5:$R$1053, MATCH('CF Values LookUp'!AY$4 &amp; 'CF Values LookUp'!$D19, 'Custom Field Tbl'!$Q$5:$Q$1053 &amp; 'Custom Field Tbl'!$S$5:$S$1053, 0)) ), "",
INDEX('Custom Field Tbl'!$R$5:$R$1053, MATCH('CF Values LookUp'!AY$4 &amp; 'CF Values LookUp'!$D19, 'Custom Field Tbl'!$Q$5:$Q$1053 &amp; 'Custom Field Tbl'!$S$5:$S$1053, 0)) )</f>
        <v/>
      </c>
      <c r="AZ19" t="str" cm="1">
        <f t="array" ref="AZ19">IF(ISNA(INDEX('Custom Field Tbl'!$R$5:$R$1053, MATCH('CF Values LookUp'!AZ$4 &amp; 'CF Values LookUp'!$D19, 'Custom Field Tbl'!$Q$5:$Q$1053 &amp; 'Custom Field Tbl'!$S$5:$S$1053, 0)) ), "",
INDEX('Custom Field Tbl'!$R$5:$R$1053, MATCH('CF Values LookUp'!AZ$4 &amp; 'CF Values LookUp'!$D19, 'Custom Field Tbl'!$Q$5:$Q$1053 &amp; 'Custom Field Tbl'!$S$5:$S$1053, 0)) )</f>
        <v/>
      </c>
      <c r="BA19" t="str" cm="1">
        <f t="array" ref="BA19">IF(ISNA(INDEX('Custom Field Tbl'!$R$5:$R$1053, MATCH('CF Values LookUp'!BA$4 &amp; 'CF Values LookUp'!$D19, 'Custom Field Tbl'!$Q$5:$Q$1053 &amp; 'Custom Field Tbl'!$S$5:$S$1053, 0)) ), "",
INDEX('Custom Field Tbl'!$R$5:$R$1053, MATCH('CF Values LookUp'!BA$4 &amp; 'CF Values LookUp'!$D19, 'Custom Field Tbl'!$Q$5:$Q$1053 &amp; 'Custom Field Tbl'!$S$5:$S$1053, 0)) )</f>
        <v/>
      </c>
      <c r="BB19" t="str" cm="1">
        <f t="array" ref="BB19">IF(ISNA(INDEX('Custom Field Tbl'!$R$5:$R$1053, MATCH('CF Values LookUp'!BB$4 &amp; 'CF Values LookUp'!$D19, 'Custom Field Tbl'!$Q$5:$Q$1053 &amp; 'Custom Field Tbl'!$S$5:$S$1053, 0)) ), "",
INDEX('Custom Field Tbl'!$R$5:$R$1053, MATCH('CF Values LookUp'!BB$4 &amp; 'CF Values LookUp'!$D19, 'Custom Field Tbl'!$Q$5:$Q$1053 &amp; 'Custom Field Tbl'!$S$5:$S$1053, 0)) )</f>
        <v/>
      </c>
      <c r="BC19" t="str" cm="1">
        <f t="array" ref="BC19">IF(ISNA(INDEX('Custom Field Tbl'!$R$5:$R$1053, MATCH('CF Values LookUp'!BC$4 &amp; 'CF Values LookUp'!$D19, 'Custom Field Tbl'!$Q$5:$Q$1053 &amp; 'Custom Field Tbl'!$S$5:$S$1053, 0)) ), "",
INDEX('Custom Field Tbl'!$R$5:$R$1053, MATCH('CF Values LookUp'!BC$4 &amp; 'CF Values LookUp'!$D19, 'Custom Field Tbl'!$Q$5:$Q$1053 &amp; 'Custom Field Tbl'!$S$5:$S$1053, 0)) )</f>
        <v/>
      </c>
      <c r="BD19" t="str" cm="1">
        <f t="array" ref="BD19">IF(ISNA(INDEX('Custom Field Tbl'!$R$5:$R$1053, MATCH('CF Values LookUp'!BD$4 &amp; 'CF Values LookUp'!$D19, 'Custom Field Tbl'!$Q$5:$Q$1053 &amp; 'Custom Field Tbl'!$S$5:$S$1053, 0)) ), "",
INDEX('Custom Field Tbl'!$R$5:$R$1053, MATCH('CF Values LookUp'!BD$4 &amp; 'CF Values LookUp'!$D19, 'Custom Field Tbl'!$Q$5:$Q$1053 &amp; 'Custom Field Tbl'!$S$5:$S$1053, 0)) )</f>
        <v>Waste Water</v>
      </c>
      <c r="BE19" t="str" cm="1">
        <f t="array" ref="BE19">IF(ISNA(INDEX('Custom Field Tbl'!$R$5:$R$1053, MATCH('CF Values LookUp'!BE$4 &amp; 'CF Values LookUp'!$D19, 'Custom Field Tbl'!$Q$5:$Q$1053 &amp; 'Custom Field Tbl'!$S$5:$S$1053, 0)) ), "",
INDEX('Custom Field Tbl'!$R$5:$R$1053, MATCH('CF Values LookUp'!BE$4 &amp; 'CF Values LookUp'!$D19, 'Custom Field Tbl'!$Q$5:$Q$1053 &amp; 'Custom Field Tbl'!$S$5:$S$1053, 0)) )</f>
        <v/>
      </c>
      <c r="BF19" t="str" cm="1">
        <f t="array" ref="BF19">IF(ISNA(INDEX('Custom Field Tbl'!$R$5:$R$1053, MATCH('CF Values LookUp'!BF$4 &amp; 'CF Values LookUp'!$D19, 'Custom Field Tbl'!$Q$5:$Q$1053 &amp; 'Custom Field Tbl'!$S$5:$S$1053, 0)) ), "",
INDEX('Custom Field Tbl'!$R$5:$R$1053, MATCH('CF Values LookUp'!BF$4 &amp; 'CF Values LookUp'!$D19, 'Custom Field Tbl'!$Q$5:$Q$1053 &amp; 'Custom Field Tbl'!$S$5:$S$1053, 0)) )</f>
        <v/>
      </c>
      <c r="BG19" t="str" cm="1">
        <f t="array" ref="BG19">IF(ISNA(INDEX('Custom Field Tbl'!$R$5:$R$1053, MATCH('CF Values LookUp'!BG$4 &amp; 'CF Values LookUp'!$D19, 'Custom Field Tbl'!$Q$5:$Q$1053 &amp; 'Custom Field Tbl'!$S$5:$S$1053, 0)) ), "",
INDEX('Custom Field Tbl'!$R$5:$R$1053, MATCH('CF Values LookUp'!BG$4 &amp; 'CF Values LookUp'!$D19, 'Custom Field Tbl'!$Q$5:$Q$1053 &amp; 'Custom Field Tbl'!$S$5:$S$1053, 0)) )</f>
        <v/>
      </c>
      <c r="BH19" t="str" cm="1">
        <f t="array" ref="BH19">IF(ISNA(INDEX('Custom Field Tbl'!$R$5:$R$1053, MATCH('CF Values LookUp'!BH$4 &amp; 'CF Values LookUp'!$D19, 'Custom Field Tbl'!$Q$5:$Q$1053 &amp; 'Custom Field Tbl'!$S$5:$S$1053, 0)) ), "",
INDEX('Custom Field Tbl'!$R$5:$R$1053, MATCH('CF Values LookUp'!BH$4 &amp; 'CF Values LookUp'!$D19, 'Custom Field Tbl'!$Q$5:$Q$1053 &amp; 'Custom Field Tbl'!$S$5:$S$1053, 0)) )</f>
        <v/>
      </c>
      <c r="BI19" t="str" cm="1">
        <f t="array" ref="BI19">IF(ISNA(INDEX('Custom Field Tbl'!$R$5:$R$1053, MATCH('CF Values LookUp'!BI$4 &amp; 'CF Values LookUp'!$D19, 'Custom Field Tbl'!$Q$5:$Q$1053 &amp; 'Custom Field Tbl'!$S$5:$S$1053, 0)) ), "",
INDEX('Custom Field Tbl'!$R$5:$R$1053, MATCH('CF Values LookUp'!BI$4 &amp; 'CF Values LookUp'!$D19, 'Custom Field Tbl'!$Q$5:$Q$1053 &amp; 'Custom Field Tbl'!$S$5:$S$1053, 0)) )</f>
        <v/>
      </c>
      <c r="BJ19" t="str" cm="1">
        <f t="array" ref="BJ19">IF(ISNA(INDEX('Custom Field Tbl'!$R$5:$R$1053, MATCH('CF Values LookUp'!BJ$4 &amp; 'CF Values LookUp'!$D19, 'Custom Field Tbl'!$Q$5:$Q$1053 &amp; 'Custom Field Tbl'!$S$5:$S$1053, 0)) ), "",
INDEX('Custom Field Tbl'!$R$5:$R$1053, MATCH('CF Values LookUp'!BJ$4 &amp; 'CF Values LookUp'!$D19, 'Custom Field Tbl'!$Q$5:$Q$1053 &amp; 'Custom Field Tbl'!$S$5:$S$1053, 0)) )</f>
        <v/>
      </c>
      <c r="BK19" t="str" cm="1">
        <f t="array" ref="BK19">IF(ISNA(INDEX('Custom Field Tbl'!$R$5:$R$1053, MATCH('CF Values LookUp'!BK$4 &amp; 'CF Values LookUp'!$D19, 'Custom Field Tbl'!$Q$5:$Q$1053 &amp; 'Custom Field Tbl'!$S$5:$S$1053, 0)) ), "",
INDEX('Custom Field Tbl'!$R$5:$R$1053, MATCH('CF Values LookUp'!BK$4 &amp; 'CF Values LookUp'!$D19, 'Custom Field Tbl'!$Q$5:$Q$1053 &amp; 'Custom Field Tbl'!$S$5:$S$1053, 0)) )</f>
        <v/>
      </c>
      <c r="BL19" t="str" cm="1">
        <f t="array" ref="BL19">IF(ISNA(INDEX('Custom Field Tbl'!$R$5:$R$1053, MATCH('CF Values LookUp'!BL$4 &amp; 'CF Values LookUp'!$D19, 'Custom Field Tbl'!$Q$5:$Q$1053 &amp; 'Custom Field Tbl'!$S$5:$S$1053, 0)) ), "",
INDEX('Custom Field Tbl'!$R$5:$R$1053, MATCH('CF Values LookUp'!BL$4 &amp; 'CF Values LookUp'!$D19, 'Custom Field Tbl'!$Q$5:$Q$1053 &amp; 'Custom Field Tbl'!$S$5:$S$1053, 0)) )</f>
        <v/>
      </c>
      <c r="BM19" t="str" cm="1">
        <f t="array" ref="BM19">IF(ISNA(INDEX('Custom Field Tbl'!$R$5:$R$1053, MATCH('CF Values LookUp'!BM$4 &amp; 'CF Values LookUp'!$D19, 'Custom Field Tbl'!$Q$5:$Q$1053 &amp; 'Custom Field Tbl'!$S$5:$S$1053, 0)) ), "",
INDEX('Custom Field Tbl'!$R$5:$R$1053, MATCH('CF Values LookUp'!BM$4 &amp; 'CF Values LookUp'!$D19, 'Custom Field Tbl'!$Q$5:$Q$1053 &amp; 'Custom Field Tbl'!$S$5:$S$1053, 0)) )</f>
        <v/>
      </c>
      <c r="BN19" t="str" cm="1">
        <f t="array" ref="BN19">IF(ISNA(INDEX('Custom Field Tbl'!$R$5:$R$1053, MATCH('CF Values LookUp'!BN$4 &amp; 'CF Values LookUp'!$D19, 'Custom Field Tbl'!$Q$5:$Q$1053 &amp; 'Custom Field Tbl'!$S$5:$S$1053, 0)) ), "",
INDEX('Custom Field Tbl'!$R$5:$R$1053, MATCH('CF Values LookUp'!BN$4 &amp; 'CF Values LookUp'!$D19, 'Custom Field Tbl'!$Q$5:$Q$1053 &amp; 'Custom Field Tbl'!$S$5:$S$1053, 0)) )</f>
        <v/>
      </c>
      <c r="BO19" t="str" cm="1">
        <f t="array" ref="BO19">IF(ISNA(INDEX('Custom Field Tbl'!$R$5:$R$1053, MATCH('CF Values LookUp'!BO$4 &amp; 'CF Values LookUp'!$D19, 'Custom Field Tbl'!$Q$5:$Q$1053 &amp; 'Custom Field Tbl'!$S$5:$S$1053, 0)) ), "",
INDEX('Custom Field Tbl'!$R$5:$R$1053, MATCH('CF Values LookUp'!BO$4 &amp; 'CF Values LookUp'!$D19, 'Custom Field Tbl'!$Q$5:$Q$1053 &amp; 'Custom Field Tbl'!$S$5:$S$1053, 0)) )</f>
        <v/>
      </c>
      <c r="BP19" t="str" cm="1">
        <f t="array" ref="BP19">IF(ISNA(INDEX('Custom Field Tbl'!$R$5:$R$1053, MATCH('CF Values LookUp'!BP$4 &amp; 'CF Values LookUp'!$D19, 'Custom Field Tbl'!$Q$5:$Q$1053 &amp; 'Custom Field Tbl'!$S$5:$S$1053, 0)) ), "",
INDEX('Custom Field Tbl'!$R$5:$R$1053, MATCH('CF Values LookUp'!BP$4 &amp; 'CF Values LookUp'!$D19, 'Custom Field Tbl'!$Q$5:$Q$1053 &amp; 'Custom Field Tbl'!$S$5:$S$1053, 0)) )</f>
        <v/>
      </c>
      <c r="BQ19" t="str" cm="1">
        <f t="array" ref="BQ19">IF(ISNA(INDEX('Custom Field Tbl'!$R$5:$R$1053, MATCH('CF Values LookUp'!BQ$4 &amp; 'CF Values LookUp'!$D19, 'Custom Field Tbl'!$Q$5:$Q$1053 &amp; 'Custom Field Tbl'!$S$5:$S$1053, 0)) ), "",
INDEX('Custom Field Tbl'!$R$5:$R$1053, MATCH('CF Values LookUp'!BQ$4 &amp; 'CF Values LookUp'!$D19, 'Custom Field Tbl'!$Q$5:$Q$1053 &amp; 'Custom Field Tbl'!$S$5:$S$1053, 0)) )</f>
        <v/>
      </c>
      <c r="BR19" t="str" cm="1">
        <f t="array" ref="BR19">IF(ISNA(INDEX('Custom Field Tbl'!$R$5:$R$1053, MATCH('CF Values LookUp'!BR$4 &amp; 'CF Values LookUp'!$D19, 'Custom Field Tbl'!$Q$5:$Q$1053 &amp; 'Custom Field Tbl'!$S$5:$S$1053, 0)) ), "",
INDEX('Custom Field Tbl'!$R$5:$R$1053, MATCH('CF Values LookUp'!BR$4 &amp; 'CF Values LookUp'!$D19, 'Custom Field Tbl'!$Q$5:$Q$1053 &amp; 'Custom Field Tbl'!$S$5:$S$1053, 0)) )</f>
        <v/>
      </c>
      <c r="BS19" t="str" cm="1">
        <f t="array" ref="BS19">IF(ISNA(INDEX('Custom Field Tbl'!$R$5:$R$1053, MATCH('CF Values LookUp'!BS$4 &amp; 'CF Values LookUp'!$D19, 'Custom Field Tbl'!$Q$5:$Q$1053 &amp; 'Custom Field Tbl'!$S$5:$S$1053, 0)) ), "",
INDEX('Custom Field Tbl'!$R$5:$R$1053, MATCH('CF Values LookUp'!BS$4 &amp; 'CF Values LookUp'!$D19, 'Custom Field Tbl'!$Q$5:$Q$1053 &amp; 'Custom Field Tbl'!$S$5:$S$1053, 0)) )</f>
        <v/>
      </c>
      <c r="BT19" t="str" cm="1">
        <f t="array" ref="BT19">IF(ISNA(INDEX('Custom Field Tbl'!$R$5:$R$1053, MATCH('CF Values LookUp'!BT$4 &amp; 'CF Values LookUp'!$D19, 'Custom Field Tbl'!$Q$5:$Q$1053 &amp; 'Custom Field Tbl'!$S$5:$S$1053, 0)) ), "",
INDEX('Custom Field Tbl'!$R$5:$R$1053, MATCH('CF Values LookUp'!BT$4 &amp; 'CF Values LookUp'!$D19, 'Custom Field Tbl'!$Q$5:$Q$1053 &amp; 'Custom Field Tbl'!$S$5:$S$1053, 0)) )</f>
        <v/>
      </c>
      <c r="BU19" t="str" cm="1">
        <f t="array" ref="BU19">IF(ISNA(INDEX('Custom Field Tbl'!$R$5:$R$1053, MATCH('CF Values LookUp'!BU$4 &amp; 'CF Values LookUp'!$D19, 'Custom Field Tbl'!$Q$5:$Q$1053 &amp; 'Custom Field Tbl'!$S$5:$S$1053, 0)) ), "",
INDEX('Custom Field Tbl'!$R$5:$R$1053, MATCH('CF Values LookUp'!BU$4 &amp; 'CF Values LookUp'!$D19, 'Custom Field Tbl'!$Q$5:$Q$1053 &amp; 'Custom Field Tbl'!$S$5:$S$1053, 0)) )</f>
        <v/>
      </c>
      <c r="BV19" t="str" cm="1">
        <f t="array" ref="BV19">IF(ISNA(INDEX('Custom Field Tbl'!$R$5:$R$1053, MATCH('CF Values LookUp'!BV$4 &amp; 'CF Values LookUp'!$D19, 'Custom Field Tbl'!$Q$5:$Q$1053 &amp; 'Custom Field Tbl'!$S$5:$S$1053, 0)) ), "",
INDEX('Custom Field Tbl'!$R$5:$R$1053, MATCH('CF Values LookUp'!BV$4 &amp; 'CF Values LookUp'!$D19, 'Custom Field Tbl'!$Q$5:$Q$1053 &amp; 'Custom Field Tbl'!$S$5:$S$1053, 0)) )</f>
        <v/>
      </c>
      <c r="BW19" t="str" cm="1">
        <f t="array" ref="BW19">IF(ISNA(INDEX('Custom Field Tbl'!$R$5:$R$1053, MATCH('CF Values LookUp'!BW$4 &amp; 'CF Values LookUp'!$D19, 'Custom Field Tbl'!$Q$5:$Q$1053 &amp; 'Custom Field Tbl'!$S$5:$S$1053, 0)) ), "",
INDEX('Custom Field Tbl'!$R$5:$R$1053, MATCH('CF Values LookUp'!BW$4 &amp; 'CF Values LookUp'!$D19, 'Custom Field Tbl'!$Q$5:$Q$1053 &amp; 'Custom Field Tbl'!$S$5:$S$1053, 0)) )</f>
        <v/>
      </c>
      <c r="BX19" t="str" cm="1">
        <f t="array" ref="BX19">IF(ISNA(INDEX('Custom Field Tbl'!$R$5:$R$1053, MATCH('CF Values LookUp'!BX$4 &amp; 'CF Values LookUp'!$D19, 'Custom Field Tbl'!$Q$5:$Q$1053 &amp; 'Custom Field Tbl'!$S$5:$S$1053, 0)) ), "",
INDEX('Custom Field Tbl'!$R$5:$R$1053, MATCH('CF Values LookUp'!BX$4 &amp; 'CF Values LookUp'!$D19, 'Custom Field Tbl'!$Q$5:$Q$1053 &amp; 'Custom Field Tbl'!$S$5:$S$1053, 0)) )</f>
        <v/>
      </c>
      <c r="BY19" t="str" cm="1">
        <f t="array" ref="BY19">IF(ISNA(INDEX('Custom Field Tbl'!$R$5:$R$1053, MATCH('CF Values LookUp'!BY$4 &amp; 'CF Values LookUp'!$D19, 'Custom Field Tbl'!$Q$5:$Q$1053 &amp; 'Custom Field Tbl'!$S$5:$S$1053, 0)) ), "",
INDEX('Custom Field Tbl'!$R$5:$R$1053, MATCH('CF Values LookUp'!BY$4 &amp; 'CF Values LookUp'!$D19, 'Custom Field Tbl'!$Q$5:$Q$1053 &amp; 'Custom Field Tbl'!$S$5:$S$1053, 0)) )</f>
        <v/>
      </c>
      <c r="BZ19" t="str" cm="1">
        <f t="array" ref="BZ19">IF(ISNA(INDEX('Custom Field Tbl'!$R$5:$R$1053, MATCH('CF Values LookUp'!BZ$4 &amp; 'CF Values LookUp'!$D19, 'Custom Field Tbl'!$Q$5:$Q$1053 &amp; 'Custom Field Tbl'!$S$5:$S$1053, 0)) ), "",
INDEX('Custom Field Tbl'!$R$5:$R$1053, MATCH('CF Values LookUp'!BZ$4 &amp; 'CF Values LookUp'!$D19, 'Custom Field Tbl'!$Q$5:$Q$1053 &amp; 'Custom Field Tbl'!$S$5:$S$1053, 0)) )</f>
        <v/>
      </c>
      <c r="CA19" t="str" cm="1">
        <f t="array" ref="CA19">IF(ISNA(INDEX('Custom Field Tbl'!$R$5:$R$1053, MATCH('CF Values LookUp'!CA$4 &amp; 'CF Values LookUp'!$D19, 'Custom Field Tbl'!$Q$5:$Q$1053 &amp; 'Custom Field Tbl'!$S$5:$S$1053, 0)) ), "",
INDEX('Custom Field Tbl'!$R$5:$R$1053, MATCH('CF Values LookUp'!CA$4 &amp; 'CF Values LookUp'!$D19, 'Custom Field Tbl'!$Q$5:$Q$1053 &amp; 'Custom Field Tbl'!$S$5:$S$1053, 0)) )</f>
        <v/>
      </c>
      <c r="CB19" t="str" cm="1">
        <f t="array" ref="CB19">IF(ISNA(INDEX('Custom Field Tbl'!$R$5:$R$1053, MATCH('CF Values LookUp'!CB$4 &amp; 'CF Values LookUp'!$D19, 'Custom Field Tbl'!$Q$5:$Q$1053 &amp; 'Custom Field Tbl'!$S$5:$S$1053, 0)) ), "",
INDEX('Custom Field Tbl'!$R$5:$R$1053, MATCH('CF Values LookUp'!CB$4 &amp; 'CF Values LookUp'!$D19, 'Custom Field Tbl'!$Q$5:$Q$1053 &amp; 'Custom Field Tbl'!$S$5:$S$1053, 0)) )</f>
        <v/>
      </c>
      <c r="CC19" t="str" cm="1">
        <f t="array" ref="CC19">IF(ISNA(INDEX('Custom Field Tbl'!$R$5:$R$1053, MATCH('CF Values LookUp'!CC$4 &amp; 'CF Values LookUp'!$D19, 'Custom Field Tbl'!$Q$5:$Q$1053 &amp; 'Custom Field Tbl'!$S$5:$S$1053, 0)) ), "",
INDEX('Custom Field Tbl'!$R$5:$R$1053, MATCH('CF Values LookUp'!CC$4 &amp; 'CF Values LookUp'!$D19, 'Custom Field Tbl'!$Q$5:$Q$1053 &amp; 'Custom Field Tbl'!$S$5:$S$1053, 0)) )</f>
        <v/>
      </c>
      <c r="CD19" t="str" cm="1">
        <f t="array" ref="CD19">IF(ISNA(INDEX('Custom Field Tbl'!$R$5:$R$1053, MATCH('CF Values LookUp'!CD$4 &amp; 'CF Values LookUp'!$D19, 'Custom Field Tbl'!$Q$5:$Q$1053 &amp; 'Custom Field Tbl'!$S$5:$S$1053, 0)) ), "",
INDEX('Custom Field Tbl'!$R$5:$R$1053, MATCH('CF Values LookUp'!CD$4 &amp; 'CF Values LookUp'!$D19, 'Custom Field Tbl'!$Q$5:$Q$1053 &amp; 'Custom Field Tbl'!$S$5:$S$1053, 0)) )</f>
        <v/>
      </c>
      <c r="CE19" t="str" cm="1">
        <f t="array" ref="CE19">IF(ISNA(INDEX('Custom Field Tbl'!$R$5:$R$1053, MATCH('CF Values LookUp'!CE$4 &amp; 'CF Values LookUp'!$D19, 'Custom Field Tbl'!$Q$5:$Q$1053 &amp; 'Custom Field Tbl'!$S$5:$S$1053, 0)) ), "",
INDEX('Custom Field Tbl'!$R$5:$R$1053, MATCH('CF Values LookUp'!CE$4 &amp; 'CF Values LookUp'!$D19, 'Custom Field Tbl'!$Q$5:$Q$1053 &amp; 'Custom Field Tbl'!$S$5:$S$1053, 0)) )</f>
        <v/>
      </c>
      <c r="CF19" t="str" cm="1">
        <f t="array" ref="CF19">IF(ISNA(INDEX('Custom Field Tbl'!$R$5:$R$1053, MATCH('CF Values LookUp'!CF$4 &amp; 'CF Values LookUp'!$D19, 'Custom Field Tbl'!$Q$5:$Q$1053 &amp; 'Custom Field Tbl'!$S$5:$S$1053, 0)) ), "",
INDEX('Custom Field Tbl'!$R$5:$R$1053, MATCH('CF Values LookUp'!CF$4 &amp; 'CF Values LookUp'!$D19, 'Custom Field Tbl'!$Q$5:$Q$1053 &amp; 'Custom Field Tbl'!$S$5:$S$1053, 0)) )</f>
        <v/>
      </c>
      <c r="CG19" t="str" cm="1">
        <f t="array" ref="CG19">IF(ISNA(INDEX('Custom Field Tbl'!$R$5:$R$1053, MATCH('CF Values LookUp'!CG$4 &amp; 'CF Values LookUp'!$D19, 'Custom Field Tbl'!$Q$5:$Q$1053 &amp; 'Custom Field Tbl'!$S$5:$S$1053, 0)) ), "",
INDEX('Custom Field Tbl'!$R$5:$R$1053, MATCH('CF Values LookUp'!CG$4 &amp; 'CF Values LookUp'!$D19, 'Custom Field Tbl'!$Q$5:$Q$1053 &amp; 'Custom Field Tbl'!$S$5:$S$1053, 0)) )</f>
        <v/>
      </c>
      <c r="CH19" t="str" cm="1">
        <f t="array" ref="CH19">IF(ISNA(INDEX('Custom Field Tbl'!$R$5:$R$1053, MATCH('CF Values LookUp'!CH$4 &amp; 'CF Values LookUp'!$D19, 'Custom Field Tbl'!$Q$5:$Q$1053 &amp; 'Custom Field Tbl'!$S$5:$S$1053, 0)) ), "",
INDEX('Custom Field Tbl'!$R$5:$R$1053, MATCH('CF Values LookUp'!CH$4 &amp; 'CF Values LookUp'!$D19, 'Custom Field Tbl'!$Q$5:$Q$1053 &amp; 'Custom Field Tbl'!$S$5:$S$1053, 0)) )</f>
        <v/>
      </c>
      <c r="CI19" t="str" cm="1">
        <f t="array" ref="CI19">IF(ISNA(INDEX('Custom Field Tbl'!$R$5:$R$1053, MATCH('CF Values LookUp'!CI$4 &amp; 'CF Values LookUp'!$D19, 'Custom Field Tbl'!$Q$5:$Q$1053 &amp; 'Custom Field Tbl'!$S$5:$S$1053, 0)) ), "",
INDEX('Custom Field Tbl'!$R$5:$R$1053, MATCH('CF Values LookUp'!CI$4 &amp; 'CF Values LookUp'!$D19, 'Custom Field Tbl'!$Q$5:$Q$1053 &amp; 'Custom Field Tbl'!$S$5:$S$1053, 0)) )</f>
        <v/>
      </c>
      <c r="CJ19" t="str" cm="1">
        <f t="array" ref="CJ19">IF(ISNA(INDEX('Custom Field Tbl'!$R$5:$R$1053, MATCH('CF Values LookUp'!CJ$4 &amp; 'CF Values LookUp'!$D19, 'Custom Field Tbl'!$Q$5:$Q$1053 &amp; 'Custom Field Tbl'!$S$5:$S$1053, 0)) ), "",
INDEX('Custom Field Tbl'!$R$5:$R$1053, MATCH('CF Values LookUp'!CJ$4 &amp; 'CF Values LookUp'!$D19, 'Custom Field Tbl'!$Q$5:$Q$1053 &amp; 'Custom Field Tbl'!$S$5:$S$1053, 0)) )</f>
        <v/>
      </c>
      <c r="CK19" t="str" cm="1">
        <f t="array" ref="CK19">IF(ISNA(INDEX('Custom Field Tbl'!$R$5:$R$1053, MATCH('CF Values LookUp'!CK$4 &amp; 'CF Values LookUp'!$D19, 'Custom Field Tbl'!$Q$5:$Q$1053 &amp; 'Custom Field Tbl'!$S$5:$S$1053, 0)) ), "",
INDEX('Custom Field Tbl'!$R$5:$R$1053, MATCH('CF Values LookUp'!CK$4 &amp; 'CF Values LookUp'!$D19, 'Custom Field Tbl'!$Q$5:$Q$1053 &amp; 'Custom Field Tbl'!$S$5:$S$1053, 0)) )</f>
        <v/>
      </c>
      <c r="CL19" t="str" cm="1">
        <f t="array" ref="CL19">IF(ISNA(INDEX('Custom Field Tbl'!$R$5:$R$1053, MATCH('CF Values LookUp'!CL$4 &amp; 'CF Values LookUp'!$D19, 'Custom Field Tbl'!$Q$5:$Q$1053 &amp; 'Custom Field Tbl'!$S$5:$S$1053, 0)) ), "",
INDEX('Custom Field Tbl'!$R$5:$R$1053, MATCH('CF Values LookUp'!CL$4 &amp; 'CF Values LookUp'!$D19, 'Custom Field Tbl'!$Q$5:$Q$1053 &amp; 'Custom Field Tbl'!$S$5:$S$1053, 0)) )</f>
        <v/>
      </c>
      <c r="CM19" t="str" cm="1">
        <f t="array" ref="CM19">IF(ISNA(INDEX('Custom Field Tbl'!$R$5:$R$1053, MATCH('CF Values LookUp'!CM$4 &amp; 'CF Values LookUp'!$D19, 'Custom Field Tbl'!$Q$5:$Q$1053 &amp; 'Custom Field Tbl'!$S$5:$S$1053, 0)) ), "",
INDEX('Custom Field Tbl'!$R$5:$R$1053, MATCH('CF Values LookUp'!CM$4 &amp; 'CF Values LookUp'!$D19, 'Custom Field Tbl'!$Q$5:$Q$1053 &amp; 'Custom Field Tbl'!$S$5:$S$1053, 0)) )</f>
        <v/>
      </c>
      <c r="CN19" t="str" cm="1">
        <f t="array" ref="CN19">IF(ISNA(INDEX('Custom Field Tbl'!$R$5:$R$1053, MATCH('CF Values LookUp'!CN$4 &amp; 'CF Values LookUp'!$D19, 'Custom Field Tbl'!$Q$5:$Q$1053 &amp; 'Custom Field Tbl'!$S$5:$S$1053, 0)) ), "",
INDEX('Custom Field Tbl'!$R$5:$R$1053, MATCH('CF Values LookUp'!CN$4 &amp; 'CF Values LookUp'!$D19, 'Custom Field Tbl'!$Q$5:$Q$1053 &amp; 'Custom Field Tbl'!$S$5:$S$1053, 0)) )</f>
        <v/>
      </c>
      <c r="CO19" t="str" cm="1">
        <f t="array" ref="CO19">IF(ISNA(INDEX('Custom Field Tbl'!$R$5:$R$1053, MATCH('CF Values LookUp'!CO$4 &amp; 'CF Values LookUp'!$D19, 'Custom Field Tbl'!$Q$5:$Q$1053 &amp; 'Custom Field Tbl'!$S$5:$S$1053, 0)) ), "",
INDEX('Custom Field Tbl'!$R$5:$R$1053, MATCH('CF Values LookUp'!CO$4 &amp; 'CF Values LookUp'!$D19, 'Custom Field Tbl'!$Q$5:$Q$1053 &amp; 'Custom Field Tbl'!$S$5:$S$1053, 0)) )</f>
        <v/>
      </c>
      <c r="CP19" t="str" cm="1">
        <f t="array" ref="CP19">IF(ISNA(INDEX('Custom Field Tbl'!$R$5:$R$1053, MATCH('CF Values LookUp'!CP$4 &amp; 'CF Values LookUp'!$D19, 'Custom Field Tbl'!$Q$5:$Q$1053 &amp; 'Custom Field Tbl'!$S$5:$S$1053, 0)) ), "",
INDEX('Custom Field Tbl'!$R$5:$R$1053, MATCH('CF Values LookUp'!CP$4 &amp; 'CF Values LookUp'!$D19, 'Custom Field Tbl'!$Q$5:$Q$1053 &amp; 'Custom Field Tbl'!$S$5:$S$1053, 0)) )</f>
        <v/>
      </c>
      <c r="CQ19" t="str" cm="1">
        <f t="array" ref="CQ19">IF(ISNA(INDEX('Custom Field Tbl'!$R$5:$R$1053, MATCH('CF Values LookUp'!CQ$4 &amp; 'CF Values LookUp'!$D19, 'Custom Field Tbl'!$Q$5:$Q$1053 &amp; 'Custom Field Tbl'!$S$5:$S$1053, 0)) ), "",
INDEX('Custom Field Tbl'!$R$5:$R$1053, MATCH('CF Values LookUp'!CQ$4 &amp; 'CF Values LookUp'!$D19, 'Custom Field Tbl'!$Q$5:$Q$1053 &amp; 'Custom Field Tbl'!$S$5:$S$1053, 0)) )</f>
        <v/>
      </c>
      <c r="CR19" t="str" cm="1">
        <f t="array" ref="CR19">IF(ISNA(INDEX('Custom Field Tbl'!$R$5:$R$1053, MATCH('CF Values LookUp'!CR$4 &amp; 'CF Values LookUp'!$D19, 'Custom Field Tbl'!$Q$5:$Q$1053 &amp; 'Custom Field Tbl'!$S$5:$S$1053, 0)) ), "",
INDEX('Custom Field Tbl'!$R$5:$R$1053, MATCH('CF Values LookUp'!CR$4 &amp; 'CF Values LookUp'!$D19, 'Custom Field Tbl'!$Q$5:$Q$1053 &amp; 'Custom Field Tbl'!$S$5:$S$1053, 0)) )</f>
        <v/>
      </c>
      <c r="CS19" t="str" cm="1">
        <f t="array" ref="CS19">IF(ISNA(INDEX('Custom Field Tbl'!$R$5:$R$1053, MATCH('CF Values LookUp'!CS$4 &amp; 'CF Values LookUp'!$D19, 'Custom Field Tbl'!$Q$5:$Q$1053 &amp; 'Custom Field Tbl'!$S$5:$S$1053, 0)) ), "",
INDEX('Custom Field Tbl'!$R$5:$R$1053, MATCH('CF Values LookUp'!CS$4 &amp; 'CF Values LookUp'!$D19, 'Custom Field Tbl'!$Q$5:$Q$1053 &amp; 'Custom Field Tbl'!$S$5:$S$1053, 0)) )</f>
        <v/>
      </c>
      <c r="CT19" t="str" cm="1">
        <f t="array" ref="CT19">IF(ISNA(INDEX('Custom Field Tbl'!$R$5:$R$1053, MATCH('CF Values LookUp'!CT$4 &amp; 'CF Values LookUp'!$D19, 'Custom Field Tbl'!$Q$5:$Q$1053 &amp; 'Custom Field Tbl'!$S$5:$S$1053, 0)) ), "",
INDEX('Custom Field Tbl'!$R$5:$R$1053, MATCH('CF Values LookUp'!CT$4 &amp; 'CF Values LookUp'!$D19, 'Custom Field Tbl'!$Q$5:$Q$1053 &amp; 'Custom Field Tbl'!$S$5:$S$1053, 0)) )</f>
        <v/>
      </c>
      <c r="CU19" t="str" cm="1">
        <f t="array" ref="CU19">IF(ISNA(INDEX('Custom Field Tbl'!$R$5:$R$1053, MATCH('CF Values LookUp'!CU$4 &amp; 'CF Values LookUp'!$D19, 'Custom Field Tbl'!$Q$5:$Q$1053 &amp; 'Custom Field Tbl'!$S$5:$S$1053, 0)) ), "",
INDEX('Custom Field Tbl'!$R$5:$R$1053, MATCH('CF Values LookUp'!CU$4 &amp; 'CF Values LookUp'!$D19, 'Custom Field Tbl'!$Q$5:$Q$1053 &amp; 'Custom Field Tbl'!$S$5:$S$1053, 0)) )</f>
        <v/>
      </c>
      <c r="CV19" t="str" cm="1">
        <f t="array" ref="CV19">IF(ISNA(INDEX('Custom Field Tbl'!$R$5:$R$1053, MATCH('CF Values LookUp'!CV$4 &amp; 'CF Values LookUp'!$D19, 'Custom Field Tbl'!$Q$5:$Q$1053 &amp; 'Custom Field Tbl'!$S$5:$S$1053, 0)) ), "",
INDEX('Custom Field Tbl'!$R$5:$R$1053, MATCH('CF Values LookUp'!CV$4 &amp; 'CF Values LookUp'!$D19, 'Custom Field Tbl'!$Q$5:$Q$1053 &amp; 'Custom Field Tbl'!$S$5:$S$1053, 0)) )</f>
        <v/>
      </c>
      <c r="CW19" t="str" cm="1">
        <f t="array" ref="CW19">IF(ISNA(INDEX('Custom Field Tbl'!$R$5:$R$1053, MATCH('CF Values LookUp'!CW$4 &amp; 'CF Values LookUp'!$D19, 'Custom Field Tbl'!$Q$5:$Q$1053 &amp; 'Custom Field Tbl'!$S$5:$S$1053, 0)) ), "",
INDEX('Custom Field Tbl'!$R$5:$R$1053, MATCH('CF Values LookUp'!CW$4 &amp; 'CF Values LookUp'!$D19, 'Custom Field Tbl'!$Q$5:$Q$1053 &amp; 'Custom Field Tbl'!$S$5:$S$1053, 0)) )</f>
        <v/>
      </c>
      <c r="CX19" t="str" cm="1">
        <f t="array" ref="CX19">IF(ISNA(INDEX('Custom Field Tbl'!$R$5:$R$1053, MATCH('CF Values LookUp'!CX$4 &amp; 'CF Values LookUp'!$D19, 'Custom Field Tbl'!$Q$5:$Q$1053 &amp; 'Custom Field Tbl'!$S$5:$S$1053, 0)) ), "",
INDEX('Custom Field Tbl'!$R$5:$R$1053, MATCH('CF Values LookUp'!CX$4 &amp; 'CF Values LookUp'!$D19, 'Custom Field Tbl'!$Q$5:$Q$1053 &amp; 'Custom Field Tbl'!$S$5:$S$1053, 0)) )</f>
        <v/>
      </c>
      <c r="CY19" t="str" cm="1">
        <f t="array" ref="CY19">IF(ISNA(INDEX('Custom Field Tbl'!$R$5:$R$1053, MATCH('CF Values LookUp'!CY$4 &amp; 'CF Values LookUp'!$D19, 'Custom Field Tbl'!$Q$5:$Q$1053 &amp; 'Custom Field Tbl'!$S$5:$S$1053, 0)) ), "",
INDEX('Custom Field Tbl'!$R$5:$R$1053, MATCH('CF Values LookUp'!CY$4 &amp; 'CF Values LookUp'!$D19, 'Custom Field Tbl'!$Q$5:$Q$1053 &amp; 'Custom Field Tbl'!$S$5:$S$1053, 0)) )</f>
        <v/>
      </c>
      <c r="CZ19" t="str" cm="1">
        <f t="array" ref="CZ19">IF(ISNA(INDEX('Custom Field Tbl'!$R$5:$R$1053, MATCH('CF Values LookUp'!CZ$4 &amp; 'CF Values LookUp'!$D19, 'Custom Field Tbl'!$Q$5:$Q$1053 &amp; 'Custom Field Tbl'!$S$5:$S$1053, 0)) ), "",
INDEX('Custom Field Tbl'!$R$5:$R$1053, MATCH('CF Values LookUp'!CZ$4 &amp; 'CF Values LookUp'!$D19, 'Custom Field Tbl'!$Q$5:$Q$1053 &amp; 'Custom Field Tbl'!$S$5:$S$1053, 0)) )</f>
        <v/>
      </c>
      <c r="DA19" t="str" cm="1">
        <f t="array" ref="DA19">IF(ISNA(INDEX('Custom Field Tbl'!$R$5:$R$1053, MATCH('CF Values LookUp'!DA$4 &amp; 'CF Values LookUp'!$D19, 'Custom Field Tbl'!$Q$5:$Q$1053 &amp; 'Custom Field Tbl'!$S$5:$S$1053, 0)) ), "",
INDEX('Custom Field Tbl'!$R$5:$R$1053, MATCH('CF Values LookUp'!DA$4 &amp; 'CF Values LookUp'!$D19, 'Custom Field Tbl'!$Q$5:$Q$1053 &amp; 'Custom Field Tbl'!$S$5:$S$1053, 0)) )</f>
        <v/>
      </c>
      <c r="DB19" t="str" cm="1">
        <f t="array" ref="DB19">IF(ISNA(INDEX('Custom Field Tbl'!$R$5:$R$1053, MATCH('CF Values LookUp'!DB$4 &amp; 'CF Values LookUp'!$D19, 'Custom Field Tbl'!$Q$5:$Q$1053 &amp; 'Custom Field Tbl'!$S$5:$S$1053, 0)) ), "",
INDEX('Custom Field Tbl'!$R$5:$R$1053, MATCH('CF Values LookUp'!DB$4 &amp; 'CF Values LookUp'!$D19, 'Custom Field Tbl'!$Q$5:$Q$1053 &amp; 'Custom Field Tbl'!$S$5:$S$1053, 0)) )</f>
        <v/>
      </c>
      <c r="DC19" t="str" cm="1">
        <f t="array" ref="DC19">IF(ISNA(INDEX('Custom Field Tbl'!$R$5:$R$1053, MATCH('CF Values LookUp'!DC$4 &amp; 'CF Values LookUp'!$D19, 'Custom Field Tbl'!$Q$5:$Q$1053 &amp; 'Custom Field Tbl'!$S$5:$S$1053, 0)) ), "",
INDEX('Custom Field Tbl'!$R$5:$R$1053, MATCH('CF Values LookUp'!DC$4 &amp; 'CF Values LookUp'!$D19, 'Custom Field Tbl'!$Q$5:$Q$1053 &amp; 'Custom Field Tbl'!$S$5:$S$1053, 0)) )</f>
        <v/>
      </c>
      <c r="DD19" t="str" cm="1">
        <f t="array" ref="DD19">IF(ISNA(INDEX('Custom Field Tbl'!$R$5:$R$1053, MATCH('CF Values LookUp'!DD$4 &amp; 'CF Values LookUp'!$D19, 'Custom Field Tbl'!$Q$5:$Q$1053 &amp; 'Custom Field Tbl'!$S$5:$S$1053, 0)) ), "",
INDEX('Custom Field Tbl'!$R$5:$R$1053, MATCH('CF Values LookUp'!DD$4 &amp; 'CF Values LookUp'!$D19, 'Custom Field Tbl'!$Q$5:$Q$1053 &amp; 'Custom Field Tbl'!$S$5:$S$1053, 0)) )</f>
        <v/>
      </c>
      <c r="DE19" t="str" cm="1">
        <f t="array" ref="DE19">IF(ISNA(INDEX('Custom Field Tbl'!$R$5:$R$1053, MATCH('CF Values LookUp'!DE$4 &amp; 'CF Values LookUp'!$D19, 'Custom Field Tbl'!$Q$5:$Q$1053 &amp; 'Custom Field Tbl'!$S$5:$S$1053, 0)) ), "",
INDEX('Custom Field Tbl'!$R$5:$R$1053, MATCH('CF Values LookUp'!DE$4 &amp; 'CF Values LookUp'!$D19, 'Custom Field Tbl'!$Q$5:$Q$1053 &amp; 'Custom Field Tbl'!$S$5:$S$1053, 0)) )</f>
        <v/>
      </c>
      <c r="DF19" t="str" cm="1">
        <f t="array" ref="DF19">IF(ISNA(INDEX('Custom Field Tbl'!$R$5:$R$1053, MATCH('CF Values LookUp'!DF$4 &amp; 'CF Values LookUp'!$D19, 'Custom Field Tbl'!$Q$5:$Q$1053 &amp; 'Custom Field Tbl'!$S$5:$S$1053, 0)) ), "",
INDEX('Custom Field Tbl'!$R$5:$R$1053, MATCH('CF Values LookUp'!DF$4 &amp; 'CF Values LookUp'!$D19, 'Custom Field Tbl'!$Q$5:$Q$1053 &amp; 'Custom Field Tbl'!$S$5:$S$1053, 0)) )</f>
        <v/>
      </c>
      <c r="DG19" t="str" cm="1">
        <f t="array" ref="DG19">IF(ISNA(INDEX('Custom Field Tbl'!$R$5:$R$1053, MATCH('CF Values LookUp'!DG$4 &amp; 'CF Values LookUp'!$D19, 'Custom Field Tbl'!$Q$5:$Q$1053 &amp; 'Custom Field Tbl'!$S$5:$S$1053, 0)) ), "",
INDEX('Custom Field Tbl'!$R$5:$R$1053, MATCH('CF Values LookUp'!DG$4 &amp; 'CF Values LookUp'!$D19, 'Custom Field Tbl'!$Q$5:$Q$1053 &amp; 'Custom Field Tbl'!$S$5:$S$1053, 0)) )</f>
        <v/>
      </c>
      <c r="DH19" t="str" cm="1">
        <f t="array" ref="DH19">IF(ISNA(INDEX('Custom Field Tbl'!$R$5:$R$1053, MATCH('CF Values LookUp'!DH$4 &amp; 'CF Values LookUp'!$D19, 'Custom Field Tbl'!$Q$5:$Q$1053 &amp; 'Custom Field Tbl'!$S$5:$S$1053, 0)) ), "",
INDEX('Custom Field Tbl'!$R$5:$R$1053, MATCH('CF Values LookUp'!DH$4 &amp; 'CF Values LookUp'!$D19, 'Custom Field Tbl'!$Q$5:$Q$1053 &amp; 'Custom Field Tbl'!$S$5:$S$1053, 0)) )</f>
        <v/>
      </c>
      <c r="DI19" t="str" cm="1">
        <f t="array" ref="DI19">IF(ISNA(INDEX('Custom Field Tbl'!$R$5:$R$1053, MATCH('CF Values LookUp'!DI$4 &amp; 'CF Values LookUp'!$D19, 'Custom Field Tbl'!$Q$5:$Q$1053 &amp; 'Custom Field Tbl'!$S$5:$S$1053, 0)) ), "",
INDEX('Custom Field Tbl'!$R$5:$R$1053, MATCH('CF Values LookUp'!DI$4 &amp; 'CF Values LookUp'!$D19, 'Custom Field Tbl'!$Q$5:$Q$1053 &amp; 'Custom Field Tbl'!$S$5:$S$1053, 0)) )</f>
        <v/>
      </c>
      <c r="DJ19" t="str" cm="1">
        <f t="array" ref="DJ19">IF(ISNA(INDEX('Custom Field Tbl'!$R$5:$R$1053, MATCH('CF Values LookUp'!DJ$4 &amp; 'CF Values LookUp'!$D19, 'Custom Field Tbl'!$Q$5:$Q$1053 &amp; 'Custom Field Tbl'!$S$5:$S$1053, 0)) ), "",
INDEX('Custom Field Tbl'!$R$5:$R$1053, MATCH('CF Values LookUp'!DJ$4 &amp; 'CF Values LookUp'!$D19, 'Custom Field Tbl'!$Q$5:$Q$1053 &amp; 'Custom Field Tbl'!$S$5:$S$1053, 0)) )</f>
        <v/>
      </c>
      <c r="DK19" t="str" cm="1">
        <f t="array" ref="DK19">IF(ISNA(INDEX('Custom Field Tbl'!$R$5:$R$1053, MATCH('CF Values LookUp'!DK$4 &amp; 'CF Values LookUp'!$D19, 'Custom Field Tbl'!$Q$5:$Q$1053 &amp; 'Custom Field Tbl'!$S$5:$S$1053, 0)) ), "",
INDEX('Custom Field Tbl'!$R$5:$R$1053, MATCH('CF Values LookUp'!DK$4 &amp; 'CF Values LookUp'!$D19, 'Custom Field Tbl'!$Q$5:$Q$1053 &amp; 'Custom Field Tbl'!$S$5:$S$1053, 0)) )</f>
        <v/>
      </c>
      <c r="DL19" t="str" cm="1">
        <f t="array" ref="DL19">IF(ISNA(INDEX('Custom Field Tbl'!$R$5:$R$1053, MATCH('CF Values LookUp'!DL$4 &amp; 'CF Values LookUp'!$D19, 'Custom Field Tbl'!$Q$5:$Q$1053 &amp; 'Custom Field Tbl'!$S$5:$S$1053, 0)) ), "",
INDEX('Custom Field Tbl'!$R$5:$R$1053, MATCH('CF Values LookUp'!DL$4 &amp; 'CF Values LookUp'!$D19, 'Custom Field Tbl'!$Q$5:$Q$1053 &amp; 'Custom Field Tbl'!$S$5:$S$1053, 0)) )</f>
        <v/>
      </c>
      <c r="DM19" t="str" cm="1">
        <f t="array" ref="DM19">IF(ISNA(INDEX('Custom Field Tbl'!$R$5:$R$1053, MATCH('CF Values LookUp'!DM$4 &amp; 'CF Values LookUp'!$D19, 'Custom Field Tbl'!$Q$5:$Q$1053 &amp; 'Custom Field Tbl'!$S$5:$S$1053, 0)) ), "",
INDEX('Custom Field Tbl'!$R$5:$R$1053, MATCH('CF Values LookUp'!DM$4 &amp; 'CF Values LookUp'!$D19, 'Custom Field Tbl'!$Q$5:$Q$1053 &amp; 'Custom Field Tbl'!$S$5:$S$1053, 0)) )</f>
        <v/>
      </c>
      <c r="DN19" t="str" cm="1">
        <f t="array" ref="DN19">IF(ISNA(INDEX('Custom Field Tbl'!$R$5:$R$1053, MATCH('CF Values LookUp'!DN$4 &amp; 'CF Values LookUp'!$D19, 'Custom Field Tbl'!$Q$5:$Q$1053 &amp; 'Custom Field Tbl'!$S$5:$S$1053, 0)) ), "",
INDEX('Custom Field Tbl'!$R$5:$R$1053, MATCH('CF Values LookUp'!DN$4 &amp; 'CF Values LookUp'!$D19, 'Custom Field Tbl'!$Q$5:$Q$1053 &amp; 'Custom Field Tbl'!$S$5:$S$1053, 0)) )</f>
        <v/>
      </c>
      <c r="DO19" t="str" cm="1">
        <f t="array" ref="DO19">IF(ISNA(INDEX('Custom Field Tbl'!$R$5:$R$1053, MATCH('CF Values LookUp'!DO$4 &amp; 'CF Values LookUp'!$D19, 'Custom Field Tbl'!$Q$5:$Q$1053 &amp; 'Custom Field Tbl'!$S$5:$S$1053, 0)) ), "",
INDEX('Custom Field Tbl'!$R$5:$R$1053, MATCH('CF Values LookUp'!DO$4 &amp; 'CF Values LookUp'!$D19, 'Custom Field Tbl'!$Q$5:$Q$1053 &amp; 'Custom Field Tbl'!$S$5:$S$1053, 0)) )</f>
        <v/>
      </c>
      <c r="DP19" t="str" cm="1">
        <f t="array" ref="DP19">IF(ISNA(INDEX('Custom Field Tbl'!$R$5:$R$1053, MATCH('CF Values LookUp'!DP$4 &amp; 'CF Values LookUp'!$D19, 'Custom Field Tbl'!$Q$5:$Q$1053 &amp; 'Custom Field Tbl'!$S$5:$S$1053, 0)) ), "",
INDEX('Custom Field Tbl'!$R$5:$R$1053, MATCH('CF Values LookUp'!DP$4 &amp; 'CF Values LookUp'!$D19, 'Custom Field Tbl'!$Q$5:$Q$1053 &amp; 'Custom Field Tbl'!$S$5:$S$1053, 0)) )</f>
        <v/>
      </c>
      <c r="DQ19" t="str" cm="1">
        <f t="array" ref="DQ19">IF(ISNA(INDEX('Custom Field Tbl'!$R$5:$R$1053, MATCH('CF Values LookUp'!DQ$4 &amp; 'CF Values LookUp'!$D19, 'Custom Field Tbl'!$Q$5:$Q$1053 &amp; 'Custom Field Tbl'!$S$5:$S$1053, 0)) ), "",
INDEX('Custom Field Tbl'!$R$5:$R$1053, MATCH('CF Values LookUp'!DQ$4 &amp; 'CF Values LookUp'!$D19, 'Custom Field Tbl'!$Q$5:$Q$1053 &amp; 'Custom Field Tbl'!$S$5:$S$1053, 0)) )</f>
        <v/>
      </c>
      <c r="DR19" t="str" cm="1">
        <f t="array" ref="DR19">IF(ISNA(INDEX('Custom Field Tbl'!$R$5:$R$1053, MATCH('CF Values LookUp'!DR$4 &amp; 'CF Values LookUp'!$D19, 'Custom Field Tbl'!$Q$5:$Q$1053 &amp; 'Custom Field Tbl'!$S$5:$S$1053, 0)) ), "",
INDEX('Custom Field Tbl'!$R$5:$R$1053, MATCH('CF Values LookUp'!DR$4 &amp; 'CF Values LookUp'!$D19, 'Custom Field Tbl'!$Q$5:$Q$1053 &amp; 'Custom Field Tbl'!$S$5:$S$1053, 0)) )</f>
        <v/>
      </c>
      <c r="DS19" t="str" cm="1">
        <f t="array" ref="DS19">IF(ISNA(INDEX('Custom Field Tbl'!$R$5:$R$1053, MATCH('CF Values LookUp'!DS$4 &amp; 'CF Values LookUp'!$D19, 'Custom Field Tbl'!$Q$5:$Q$1053 &amp; 'Custom Field Tbl'!$S$5:$S$1053, 0)) ), "",
INDEX('Custom Field Tbl'!$R$5:$R$1053, MATCH('CF Values LookUp'!DS$4 &amp; 'CF Values LookUp'!$D19, 'Custom Field Tbl'!$Q$5:$Q$1053 &amp; 'Custom Field Tbl'!$S$5:$S$1053, 0)) )</f>
        <v/>
      </c>
      <c r="DT19" t="str" cm="1">
        <f t="array" ref="DT19">IF(ISNA(INDEX('Custom Field Tbl'!$R$5:$R$1053, MATCH('CF Values LookUp'!DT$4 &amp; 'CF Values LookUp'!$D19, 'Custom Field Tbl'!$Q$5:$Q$1053 &amp; 'Custom Field Tbl'!$S$5:$S$1053, 0)) ), "",
INDEX('Custom Field Tbl'!$R$5:$R$1053, MATCH('CF Values LookUp'!DT$4 &amp; 'CF Values LookUp'!$D19, 'Custom Field Tbl'!$Q$5:$Q$1053 &amp; 'Custom Field Tbl'!$S$5:$S$1053, 0)) )</f>
        <v/>
      </c>
      <c r="DU19" t="str" cm="1">
        <f t="array" ref="DU19">IF(ISNA(INDEX('Custom Field Tbl'!$R$5:$R$1053, MATCH('CF Values LookUp'!DU$4 &amp; 'CF Values LookUp'!$D19, 'Custom Field Tbl'!$Q$5:$Q$1053 &amp; 'Custom Field Tbl'!$S$5:$S$1053, 0)) ), "",
INDEX('Custom Field Tbl'!$R$5:$R$1053, MATCH('CF Values LookUp'!DU$4 &amp; 'CF Values LookUp'!$D19, 'Custom Field Tbl'!$Q$5:$Q$1053 &amp; 'Custom Field Tbl'!$S$5:$S$1053, 0)) )</f>
        <v/>
      </c>
      <c r="DV19" t="str" cm="1">
        <f t="array" ref="DV19">IF(ISNA(INDEX('Custom Field Tbl'!$R$5:$R$1053, MATCH('CF Values LookUp'!DV$4 &amp; 'CF Values LookUp'!$D19, 'Custom Field Tbl'!$Q$5:$Q$1053 &amp; 'Custom Field Tbl'!$S$5:$S$1053, 0)) ), "",
INDEX('Custom Field Tbl'!$R$5:$R$1053, MATCH('CF Values LookUp'!DV$4 &amp; 'CF Values LookUp'!$D19, 'Custom Field Tbl'!$Q$5:$Q$1053 &amp; 'Custom Field Tbl'!$S$5:$S$1053, 0)) )</f>
        <v/>
      </c>
      <c r="DW19" t="str" cm="1">
        <f t="array" ref="DW19">IF(ISNA(INDEX('Custom Field Tbl'!$R$5:$R$1053, MATCH('CF Values LookUp'!DW$4 &amp; 'CF Values LookUp'!$D19, 'Custom Field Tbl'!$Q$5:$Q$1053 &amp; 'Custom Field Tbl'!$S$5:$S$1053, 0)) ), "",
INDEX('Custom Field Tbl'!$R$5:$R$1053, MATCH('CF Values LookUp'!DW$4 &amp; 'CF Values LookUp'!$D19, 'Custom Field Tbl'!$Q$5:$Q$1053 &amp; 'Custom Field Tbl'!$S$5:$S$1053, 0)) )</f>
        <v/>
      </c>
      <c r="DX19" t="str" cm="1">
        <f t="array" ref="DX19">IF(ISNA(INDEX('Custom Field Tbl'!$R$5:$R$1053, MATCH('CF Values LookUp'!DX$4 &amp; 'CF Values LookUp'!$D19, 'Custom Field Tbl'!$Q$5:$Q$1053 &amp; 'Custom Field Tbl'!$S$5:$S$1053, 0)) ), "",
INDEX('Custom Field Tbl'!$R$5:$R$1053, MATCH('CF Values LookUp'!DX$4 &amp; 'CF Values LookUp'!$D19, 'Custom Field Tbl'!$Q$5:$Q$1053 &amp; 'Custom Field Tbl'!$S$5:$S$1053, 0)) )</f>
        <v/>
      </c>
      <c r="DY19" t="str" cm="1">
        <f t="array" ref="DY19">IF(ISNA(INDEX('Custom Field Tbl'!$R$5:$R$1053, MATCH('CF Values LookUp'!DY$4 &amp; 'CF Values LookUp'!$D19, 'Custom Field Tbl'!$Q$5:$Q$1053 &amp; 'Custom Field Tbl'!$S$5:$S$1053, 0)) ), "",
INDEX('Custom Field Tbl'!$R$5:$R$1053, MATCH('CF Values LookUp'!DY$4 &amp; 'CF Values LookUp'!$D19, 'Custom Field Tbl'!$Q$5:$Q$1053 &amp; 'Custom Field Tbl'!$S$5:$S$1053, 0)) )</f>
        <v/>
      </c>
      <c r="DZ19" t="str" cm="1">
        <f t="array" ref="DZ19">IF(ISNA(INDEX('Custom Field Tbl'!$R$5:$R$1053, MATCH('CF Values LookUp'!DZ$4 &amp; 'CF Values LookUp'!$D19, 'Custom Field Tbl'!$Q$5:$Q$1053 &amp; 'Custom Field Tbl'!$S$5:$S$1053, 0)) ), "",
INDEX('Custom Field Tbl'!$R$5:$R$1053, MATCH('CF Values LookUp'!DZ$4 &amp; 'CF Values LookUp'!$D19, 'Custom Field Tbl'!$Q$5:$Q$1053 &amp; 'Custom Field Tbl'!$S$5:$S$1053, 0)) )</f>
        <v/>
      </c>
      <c r="EA19" t="str" cm="1">
        <f t="array" ref="EA19">IF(ISNA(INDEX('Custom Field Tbl'!$R$5:$R$1053, MATCH('CF Values LookUp'!EA$4 &amp; 'CF Values LookUp'!$D19, 'Custom Field Tbl'!$Q$5:$Q$1053 &amp; 'Custom Field Tbl'!$S$5:$S$1053, 0)) ), "",
INDEX('Custom Field Tbl'!$R$5:$R$1053, MATCH('CF Values LookUp'!EA$4 &amp; 'CF Values LookUp'!$D19, 'Custom Field Tbl'!$Q$5:$Q$1053 &amp; 'Custom Field Tbl'!$S$5:$S$1053, 0)) )</f>
        <v/>
      </c>
      <c r="EB19" t="str" cm="1">
        <f t="array" ref="EB19">IF(ISNA(INDEX('Custom Field Tbl'!$R$5:$R$1053, MATCH('CF Values LookUp'!EB$4 &amp; 'CF Values LookUp'!$D19, 'Custom Field Tbl'!$Q$5:$Q$1053 &amp; 'Custom Field Tbl'!$S$5:$S$1053, 0)) ), "",
INDEX('Custom Field Tbl'!$R$5:$R$1053, MATCH('CF Values LookUp'!EB$4 &amp; 'CF Values LookUp'!$D19, 'Custom Field Tbl'!$Q$5:$Q$1053 &amp; 'Custom Field Tbl'!$S$5:$S$1053, 0)) )</f>
        <v/>
      </c>
      <c r="EC19" t="str" cm="1">
        <f t="array" ref="EC19">IF(ISNA(INDEX('Custom Field Tbl'!$R$5:$R$1053, MATCH('CF Values LookUp'!EC$4 &amp; 'CF Values LookUp'!$D19, 'Custom Field Tbl'!$Q$5:$Q$1053 &amp; 'Custom Field Tbl'!$S$5:$S$1053, 0)) ), "",
INDEX('Custom Field Tbl'!$R$5:$R$1053, MATCH('CF Values LookUp'!EC$4 &amp; 'CF Values LookUp'!$D19, 'Custom Field Tbl'!$Q$5:$Q$1053 &amp; 'Custom Field Tbl'!$S$5:$S$1053, 0)) )</f>
        <v/>
      </c>
      <c r="ED19" t="str" cm="1">
        <f t="array" ref="ED19">IF(ISNA(INDEX('Custom Field Tbl'!$R$5:$R$1053, MATCH('CF Values LookUp'!ED$4 &amp; 'CF Values LookUp'!$D19, 'Custom Field Tbl'!$Q$5:$Q$1053 &amp; 'Custom Field Tbl'!$S$5:$S$1053, 0)) ), "",
INDEX('Custom Field Tbl'!$R$5:$R$1053, MATCH('CF Values LookUp'!ED$4 &amp; 'CF Values LookUp'!$D19, 'Custom Field Tbl'!$Q$5:$Q$1053 &amp; 'Custom Field Tbl'!$S$5:$S$1053, 0)) )</f>
        <v/>
      </c>
      <c r="EE19" t="str" cm="1">
        <f t="array" ref="EE19">IF(ISNA(INDEX('Custom Field Tbl'!$R$5:$R$1053, MATCH('CF Values LookUp'!EE$4 &amp; 'CF Values LookUp'!$D19, 'Custom Field Tbl'!$Q$5:$Q$1053 &amp; 'Custom Field Tbl'!$S$5:$S$1053, 0)) ), "",
INDEX('Custom Field Tbl'!$R$5:$R$1053, MATCH('CF Values LookUp'!EE$4 &amp; 'CF Values LookUp'!$D19, 'Custom Field Tbl'!$Q$5:$Q$1053 &amp; 'Custom Field Tbl'!$S$5:$S$1053, 0)) )</f>
        <v/>
      </c>
      <c r="EF19" t="str" cm="1">
        <f t="array" ref="EF19">IF(ISNA(INDEX('Custom Field Tbl'!$R$5:$R$1053, MATCH('CF Values LookUp'!EF$4 &amp; 'CF Values LookUp'!$D19, 'Custom Field Tbl'!$Q$5:$Q$1053 &amp; 'Custom Field Tbl'!$S$5:$S$1053, 0)) ), "",
INDEX('Custom Field Tbl'!$R$5:$R$1053, MATCH('CF Values LookUp'!EF$4 &amp; 'CF Values LookUp'!$D19, 'Custom Field Tbl'!$Q$5:$Q$1053 &amp; 'Custom Field Tbl'!$S$5:$S$1053, 0)) )</f>
        <v/>
      </c>
      <c r="EG19" t="str" cm="1">
        <f t="array" ref="EG19">IF(ISNA(INDEX('Custom Field Tbl'!$R$5:$R$1053, MATCH('CF Values LookUp'!EG$4 &amp; 'CF Values LookUp'!$D19, 'Custom Field Tbl'!$Q$5:$Q$1053 &amp; 'Custom Field Tbl'!$S$5:$S$1053, 0)) ), "",
INDEX('Custom Field Tbl'!$R$5:$R$1053, MATCH('CF Values LookUp'!EG$4 &amp; 'CF Values LookUp'!$D19, 'Custom Field Tbl'!$Q$5:$Q$1053 &amp; 'Custom Field Tbl'!$S$5:$S$1053, 0)) )</f>
        <v/>
      </c>
      <c r="EH19" t="str" cm="1">
        <f t="array" ref="EH19">IF(ISNA(INDEX('Custom Field Tbl'!$R$5:$R$1053, MATCH('CF Values LookUp'!EH$4 &amp; 'CF Values LookUp'!$D19, 'Custom Field Tbl'!$Q$5:$Q$1053 &amp; 'Custom Field Tbl'!$S$5:$S$1053, 0)) ), "",
INDEX('Custom Field Tbl'!$R$5:$R$1053, MATCH('CF Values LookUp'!EH$4 &amp; 'CF Values LookUp'!$D19, 'Custom Field Tbl'!$Q$5:$Q$1053 &amp; 'Custom Field Tbl'!$S$5:$S$1053, 0)) )</f>
        <v/>
      </c>
      <c r="EI19" t="str" cm="1">
        <f t="array" ref="EI19">IF(ISNA(INDEX('Custom Field Tbl'!$R$5:$R$1053, MATCH('CF Values LookUp'!EI$4 &amp; 'CF Values LookUp'!$D19, 'Custom Field Tbl'!$Q$5:$Q$1053 &amp; 'Custom Field Tbl'!$S$5:$S$1053, 0)) ), "",
INDEX('Custom Field Tbl'!$R$5:$R$1053, MATCH('CF Values LookUp'!EI$4 &amp; 'CF Values LookUp'!$D19, 'Custom Field Tbl'!$Q$5:$Q$1053 &amp; 'Custom Field Tbl'!$S$5:$S$1053, 0)) )</f>
        <v/>
      </c>
      <c r="EJ19" t="str" cm="1">
        <f t="array" ref="EJ19">IF(ISNA(INDEX('Custom Field Tbl'!$R$5:$R$1053, MATCH('CF Values LookUp'!EJ$4 &amp; 'CF Values LookUp'!$D19, 'Custom Field Tbl'!$Q$5:$Q$1053 &amp; 'Custom Field Tbl'!$S$5:$S$1053, 0)) ), "",
INDEX('Custom Field Tbl'!$R$5:$R$1053, MATCH('CF Values LookUp'!EJ$4 &amp; 'CF Values LookUp'!$D19, 'Custom Field Tbl'!$Q$5:$Q$1053 &amp; 'Custom Field Tbl'!$S$5:$S$1053, 0)) )</f>
        <v/>
      </c>
      <c r="EK19" t="str" cm="1">
        <f t="array" ref="EK19">IF(ISNA(INDEX('Custom Field Tbl'!$R$5:$R$1053, MATCH('CF Values LookUp'!EK$4 &amp; 'CF Values LookUp'!$D19, 'Custom Field Tbl'!$Q$5:$Q$1053 &amp; 'Custom Field Tbl'!$S$5:$S$1053, 0)) ), "",
INDEX('Custom Field Tbl'!$R$5:$R$1053, MATCH('CF Values LookUp'!EK$4 &amp; 'CF Values LookUp'!$D19, 'Custom Field Tbl'!$Q$5:$Q$1053 &amp; 'Custom Field Tbl'!$S$5:$S$1053, 0)) )</f>
        <v/>
      </c>
      <c r="EL19" t="str" cm="1">
        <f t="array" ref="EL19">IF(ISNA(INDEX('Custom Field Tbl'!$R$5:$R$1053, MATCH('CF Values LookUp'!EL$4 &amp; 'CF Values LookUp'!$D19, 'Custom Field Tbl'!$Q$5:$Q$1053 &amp; 'Custom Field Tbl'!$S$5:$S$1053, 0)) ), "",
INDEX('Custom Field Tbl'!$R$5:$R$1053, MATCH('CF Values LookUp'!EL$4 &amp; 'CF Values LookUp'!$D19, 'Custom Field Tbl'!$Q$5:$Q$1053 &amp; 'Custom Field Tbl'!$S$5:$S$1053, 0)) )</f>
        <v/>
      </c>
      <c r="EM19" t="str" cm="1">
        <f t="array" ref="EM19">IF(ISNA(INDEX('Custom Field Tbl'!$R$5:$R$1053, MATCH('CF Values LookUp'!EM$4 &amp; 'CF Values LookUp'!$D19, 'Custom Field Tbl'!$Q$5:$Q$1053 &amp; 'Custom Field Tbl'!$S$5:$S$1053, 0)) ), "",
INDEX('Custom Field Tbl'!$R$5:$R$1053, MATCH('CF Values LookUp'!EM$4 &amp; 'CF Values LookUp'!$D19, 'Custom Field Tbl'!$Q$5:$Q$1053 &amp; 'Custom Field Tbl'!$S$5:$S$1053, 0)) )</f>
        <v/>
      </c>
      <c r="EN19" t="str" cm="1">
        <f t="array" ref="EN19">IF(ISNA(INDEX('Custom Field Tbl'!$R$5:$R$1053, MATCH('CF Values LookUp'!EN$4 &amp; 'CF Values LookUp'!$D19, 'Custom Field Tbl'!$Q$5:$Q$1053 &amp; 'Custom Field Tbl'!$S$5:$S$1053, 0)) ), "",
INDEX('Custom Field Tbl'!$R$5:$R$1053, MATCH('CF Values LookUp'!EN$4 &amp; 'CF Values LookUp'!$D19, 'Custom Field Tbl'!$Q$5:$Q$1053 &amp; 'Custom Field Tbl'!$S$5:$S$1053, 0)) )</f>
        <v/>
      </c>
      <c r="EO19" t="str" cm="1">
        <f t="array" ref="EO19">IF(ISNA(INDEX('Custom Field Tbl'!$R$5:$R$1053, MATCH('CF Values LookUp'!EO$4 &amp; 'CF Values LookUp'!$D19, 'Custom Field Tbl'!$Q$5:$Q$1053 &amp; 'Custom Field Tbl'!$S$5:$S$1053, 0)) ), "",
INDEX('Custom Field Tbl'!$R$5:$R$1053, MATCH('CF Values LookUp'!EO$4 &amp; 'CF Values LookUp'!$D19, 'Custom Field Tbl'!$Q$5:$Q$1053 &amp; 'Custom Field Tbl'!$S$5:$S$1053, 0)) )</f>
        <v/>
      </c>
      <c r="EP19" t="str" cm="1">
        <f t="array" ref="EP19">IF(ISNA(INDEX('Custom Field Tbl'!$R$5:$R$1053, MATCH('CF Values LookUp'!EP$4 &amp; 'CF Values LookUp'!$D19, 'Custom Field Tbl'!$Q$5:$Q$1053 &amp; 'Custom Field Tbl'!$S$5:$S$1053, 0)) ), "",
INDEX('Custom Field Tbl'!$R$5:$R$1053, MATCH('CF Values LookUp'!EP$4 &amp; 'CF Values LookUp'!$D19, 'Custom Field Tbl'!$Q$5:$Q$1053 &amp; 'Custom Field Tbl'!$S$5:$S$1053, 0)) )</f>
        <v/>
      </c>
      <c r="EQ19" t="str" cm="1">
        <f t="array" ref="EQ19">IF(ISNA(INDEX('Custom Field Tbl'!$R$5:$R$1053, MATCH('CF Values LookUp'!EQ$4 &amp; 'CF Values LookUp'!$D19, 'Custom Field Tbl'!$Q$5:$Q$1053 &amp; 'Custom Field Tbl'!$S$5:$S$1053, 0)) ), "",
INDEX('Custom Field Tbl'!$R$5:$R$1053, MATCH('CF Values LookUp'!EQ$4 &amp; 'CF Values LookUp'!$D19, 'Custom Field Tbl'!$Q$5:$Q$1053 &amp; 'Custom Field Tbl'!$S$5:$S$1053, 0)) )</f>
        <v/>
      </c>
      <c r="ER19" t="str" cm="1">
        <f t="array" ref="ER19">IF(ISNA(INDEX('Custom Field Tbl'!$R$5:$R$1053, MATCH('CF Values LookUp'!ER$4 &amp; 'CF Values LookUp'!$D19, 'Custom Field Tbl'!$Q$5:$Q$1053 &amp; 'Custom Field Tbl'!$S$5:$S$1053, 0)) ), "",
INDEX('Custom Field Tbl'!$R$5:$R$1053, MATCH('CF Values LookUp'!ER$4 &amp; 'CF Values LookUp'!$D19, 'Custom Field Tbl'!$Q$5:$Q$1053 &amp; 'Custom Field Tbl'!$S$5:$S$1053, 0)) )</f>
        <v/>
      </c>
      <c r="ES19" t="str" cm="1">
        <f t="array" ref="ES19">IF(ISNA(INDEX('Custom Field Tbl'!$R$5:$R$1053, MATCH('CF Values LookUp'!ES$4 &amp; 'CF Values LookUp'!$D19, 'Custom Field Tbl'!$Q$5:$Q$1053 &amp; 'Custom Field Tbl'!$S$5:$S$1053, 0)) ), "",
INDEX('Custom Field Tbl'!$R$5:$R$1053, MATCH('CF Values LookUp'!ES$4 &amp; 'CF Values LookUp'!$D19, 'Custom Field Tbl'!$Q$5:$Q$1053 &amp; 'Custom Field Tbl'!$S$5:$S$1053, 0)) )</f>
        <v/>
      </c>
      <c r="ET19" t="str" cm="1">
        <f t="array" ref="ET19">IF(ISNA(INDEX('Custom Field Tbl'!$R$5:$R$1053, MATCH('CF Values LookUp'!ET$4 &amp; 'CF Values LookUp'!$D19, 'Custom Field Tbl'!$Q$5:$Q$1053 &amp; 'Custom Field Tbl'!$S$5:$S$1053, 0)) ), "",
INDEX('Custom Field Tbl'!$R$5:$R$1053, MATCH('CF Values LookUp'!ET$4 &amp; 'CF Values LookUp'!$D19, 'Custom Field Tbl'!$Q$5:$Q$1053 &amp; 'Custom Field Tbl'!$S$5:$S$1053, 0)) )</f>
        <v/>
      </c>
      <c r="EU19" t="str" cm="1">
        <f t="array" ref="EU19">IF(ISNA(INDEX('Custom Field Tbl'!$R$5:$R$1053, MATCH('CF Values LookUp'!EU$4 &amp; 'CF Values LookUp'!$D19, 'Custom Field Tbl'!$Q$5:$Q$1053 &amp; 'Custom Field Tbl'!$S$5:$S$1053, 0)) ), "",
INDEX('Custom Field Tbl'!$R$5:$R$1053, MATCH('CF Values LookUp'!EU$4 &amp; 'CF Values LookUp'!$D19, 'Custom Field Tbl'!$Q$5:$Q$1053 &amp; 'Custom Field Tbl'!$S$5:$S$1053, 0)) )</f>
        <v/>
      </c>
      <c r="EV19" t="str" cm="1">
        <f t="array" ref="EV19">IF(ISNA(INDEX('Custom Field Tbl'!$R$5:$R$1053, MATCH('CF Values LookUp'!EV$4 &amp; 'CF Values LookUp'!$D19, 'Custom Field Tbl'!$Q$5:$Q$1053 &amp; 'Custom Field Tbl'!$S$5:$S$1053, 0)) ), "",
INDEX('Custom Field Tbl'!$R$5:$R$1053, MATCH('CF Values LookUp'!EV$4 &amp; 'CF Values LookUp'!$D19, 'Custom Field Tbl'!$Q$5:$Q$1053 &amp; 'Custom Field Tbl'!$S$5:$S$1053, 0)) )</f>
        <v/>
      </c>
      <c r="EW19" t="str" cm="1">
        <f t="array" ref="EW19">IF(ISNA(INDEX('Custom Field Tbl'!$R$5:$R$1053, MATCH('CF Values LookUp'!EW$4 &amp; 'CF Values LookUp'!$D19, 'Custom Field Tbl'!$Q$5:$Q$1053 &amp; 'Custom Field Tbl'!$S$5:$S$1053, 0)) ), "",
INDEX('Custom Field Tbl'!$R$5:$R$1053, MATCH('CF Values LookUp'!EW$4 &amp; 'CF Values LookUp'!$D19, 'Custom Field Tbl'!$Q$5:$Q$1053 &amp; 'Custom Field Tbl'!$S$5:$S$1053, 0)) )</f>
        <v/>
      </c>
      <c r="EX19" t="str" cm="1">
        <f t="array" ref="EX19">IF(ISNA(INDEX('Custom Field Tbl'!$R$5:$R$1053, MATCH('CF Values LookUp'!EX$4 &amp; 'CF Values LookUp'!$D19, 'Custom Field Tbl'!$Q$5:$Q$1053 &amp; 'Custom Field Tbl'!$S$5:$S$1053, 0)) ), "",
INDEX('Custom Field Tbl'!$R$5:$R$1053, MATCH('CF Values LookUp'!EX$4 &amp; 'CF Values LookUp'!$D19, 'Custom Field Tbl'!$Q$5:$Q$1053 &amp; 'Custom Field Tbl'!$S$5:$S$1053, 0)) )</f>
        <v/>
      </c>
      <c r="EY19" t="str" cm="1">
        <f t="array" ref="EY19">IF(ISNA(INDEX('Custom Field Tbl'!$R$5:$R$1053, MATCH('CF Values LookUp'!EY$4 &amp; 'CF Values LookUp'!$D19, 'Custom Field Tbl'!$Q$5:$Q$1053 &amp; 'Custom Field Tbl'!$S$5:$S$1053, 0)) ), "",
INDEX('Custom Field Tbl'!$R$5:$R$1053, MATCH('CF Values LookUp'!EY$4 &amp; 'CF Values LookUp'!$D19, 'Custom Field Tbl'!$Q$5:$Q$1053 &amp; 'Custom Field Tbl'!$S$5:$S$1053, 0)) )</f>
        <v/>
      </c>
      <c r="EZ19" t="str" cm="1">
        <f t="array" ref="EZ19">IF(ISNA(INDEX('Custom Field Tbl'!$R$5:$R$1053, MATCH('CF Values LookUp'!EZ$4 &amp; 'CF Values LookUp'!$D19, 'Custom Field Tbl'!$Q$5:$Q$1053 &amp; 'Custom Field Tbl'!$S$5:$S$1053, 0)) ), "",
INDEX('Custom Field Tbl'!$R$5:$R$1053, MATCH('CF Values LookUp'!EZ$4 &amp; 'CF Values LookUp'!$D19, 'Custom Field Tbl'!$Q$5:$Q$1053 &amp; 'Custom Field Tbl'!$S$5:$S$1053, 0)) )</f>
        <v/>
      </c>
      <c r="FA19" t="str" cm="1">
        <f t="array" ref="FA19">IF(ISNA(INDEX('Custom Field Tbl'!$R$5:$R$1053, MATCH('CF Values LookUp'!FA$4 &amp; 'CF Values LookUp'!$D19, 'Custom Field Tbl'!$Q$5:$Q$1053 &amp; 'Custom Field Tbl'!$S$5:$S$1053, 0)) ), "",
INDEX('Custom Field Tbl'!$R$5:$R$1053, MATCH('CF Values LookUp'!FA$4 &amp; 'CF Values LookUp'!$D19, 'Custom Field Tbl'!$Q$5:$Q$1053 &amp; 'Custom Field Tbl'!$S$5:$S$1053, 0)) )</f>
        <v/>
      </c>
      <c r="FB19" t="str" cm="1">
        <f t="array" ref="FB19">IF(ISNA(INDEX('Custom Field Tbl'!$R$5:$R$1053, MATCH('CF Values LookUp'!FB$4 &amp; 'CF Values LookUp'!$D19, 'Custom Field Tbl'!$Q$5:$Q$1053 &amp; 'Custom Field Tbl'!$S$5:$S$1053, 0)) ), "",
INDEX('Custom Field Tbl'!$R$5:$R$1053, MATCH('CF Values LookUp'!FB$4 &amp; 'CF Values LookUp'!$D19, 'Custom Field Tbl'!$Q$5:$Q$1053 &amp; 'Custom Field Tbl'!$S$5:$S$1053, 0)) )</f>
        <v/>
      </c>
      <c r="FC19" t="str" cm="1">
        <f t="array" ref="FC19">IF(ISNA(INDEX('Custom Field Tbl'!$R$5:$R$1053, MATCH('CF Values LookUp'!FC$4 &amp; 'CF Values LookUp'!$D19, 'Custom Field Tbl'!$Q$5:$Q$1053 &amp; 'Custom Field Tbl'!$S$5:$S$1053, 0)) ), "",
INDEX('Custom Field Tbl'!$R$5:$R$1053, MATCH('CF Values LookUp'!FC$4 &amp; 'CF Values LookUp'!$D19, 'Custom Field Tbl'!$Q$5:$Q$1053 &amp; 'Custom Field Tbl'!$S$5:$S$1053, 0)) )</f>
        <v/>
      </c>
      <c r="FD19" t="str" cm="1">
        <f t="array" ref="FD19">IF(ISNA(INDEX('Custom Field Tbl'!$R$5:$R$1053, MATCH('CF Values LookUp'!FD$4 &amp; 'CF Values LookUp'!$D19, 'Custom Field Tbl'!$Q$5:$Q$1053 &amp; 'Custom Field Tbl'!$S$5:$S$1053, 0)) ), "",
INDEX('Custom Field Tbl'!$R$5:$R$1053, MATCH('CF Values LookUp'!FD$4 &amp; 'CF Values LookUp'!$D19, 'Custom Field Tbl'!$Q$5:$Q$1053 &amp; 'Custom Field Tbl'!$S$5:$S$1053, 0)) )</f>
        <v/>
      </c>
      <c r="FE19" t="str" cm="1">
        <f t="array" ref="FE19">IF(ISNA(INDEX('Custom Field Tbl'!$R$5:$R$1053, MATCH('CF Values LookUp'!FE$4 &amp; 'CF Values LookUp'!$D19, 'Custom Field Tbl'!$Q$5:$Q$1053 &amp; 'Custom Field Tbl'!$S$5:$S$1053, 0)) ), "",
INDEX('Custom Field Tbl'!$R$5:$R$1053, MATCH('CF Values LookUp'!FE$4 &amp; 'CF Values LookUp'!$D19, 'Custom Field Tbl'!$Q$5:$Q$1053 &amp; 'Custom Field Tbl'!$S$5:$S$1053, 0)) )</f>
        <v/>
      </c>
      <c r="FF19" t="str" cm="1">
        <f t="array" ref="FF19">IF(ISNA(INDEX('Custom Field Tbl'!$R$5:$R$1053, MATCH('CF Values LookUp'!FF$4 &amp; 'CF Values LookUp'!$D19, 'Custom Field Tbl'!$Q$5:$Q$1053 &amp; 'Custom Field Tbl'!$S$5:$S$1053, 0)) ), "",
INDEX('Custom Field Tbl'!$R$5:$R$1053, MATCH('CF Values LookUp'!FF$4 &amp; 'CF Values LookUp'!$D19, 'Custom Field Tbl'!$Q$5:$Q$1053 &amp; 'Custom Field Tbl'!$S$5:$S$1053, 0)) )</f>
        <v/>
      </c>
      <c r="FG19" t="str" cm="1">
        <f t="array" ref="FG19">IF(ISNA(INDEX('Custom Field Tbl'!$R$5:$R$1053, MATCH('CF Values LookUp'!FG$4 &amp; 'CF Values LookUp'!$D19, 'Custom Field Tbl'!$Q$5:$Q$1053 &amp; 'Custom Field Tbl'!$S$5:$S$1053, 0)) ), "",
INDEX('Custom Field Tbl'!$R$5:$R$1053, MATCH('CF Values LookUp'!FG$4 &amp; 'CF Values LookUp'!$D19, 'Custom Field Tbl'!$Q$5:$Q$1053 &amp; 'Custom Field Tbl'!$S$5:$S$1053, 0)) )</f>
        <v/>
      </c>
      <c r="FH19" t="str" cm="1">
        <f t="array" ref="FH19">IF(ISNA(INDEX('Custom Field Tbl'!$R$5:$R$1053, MATCH('CF Values LookUp'!FH$4 &amp; 'CF Values LookUp'!$D19, 'Custom Field Tbl'!$Q$5:$Q$1053 &amp; 'Custom Field Tbl'!$S$5:$S$1053, 0)) ), "",
INDEX('Custom Field Tbl'!$R$5:$R$1053, MATCH('CF Values LookUp'!FH$4 &amp; 'CF Values LookUp'!$D19, 'Custom Field Tbl'!$Q$5:$Q$1053 &amp; 'Custom Field Tbl'!$S$5:$S$1053, 0)) )</f>
        <v/>
      </c>
      <c r="FI19" t="str" cm="1">
        <f t="array" ref="FI19">IF(ISNA(INDEX('Custom Field Tbl'!$R$5:$R$1053, MATCH('CF Values LookUp'!FI$4 &amp; 'CF Values LookUp'!$D19, 'Custom Field Tbl'!$Q$5:$Q$1053 &amp; 'Custom Field Tbl'!$S$5:$S$1053, 0)) ), "",
INDEX('Custom Field Tbl'!$R$5:$R$1053, MATCH('CF Values LookUp'!FI$4 &amp; 'CF Values LookUp'!$D19, 'Custom Field Tbl'!$Q$5:$Q$1053 &amp; 'Custom Field Tbl'!$S$5:$S$1053, 0)) )</f>
        <v/>
      </c>
      <c r="FJ19" t="str" cm="1">
        <f t="array" ref="FJ19">IF(ISNA(INDEX('Custom Field Tbl'!$R$5:$R$1053, MATCH('CF Values LookUp'!FJ$4 &amp; 'CF Values LookUp'!$D19, 'Custom Field Tbl'!$Q$5:$Q$1053 &amp; 'Custom Field Tbl'!$S$5:$S$1053, 0)) ), "",
INDEX('Custom Field Tbl'!$R$5:$R$1053, MATCH('CF Values LookUp'!FJ$4 &amp; 'CF Values LookUp'!$D19, 'Custom Field Tbl'!$Q$5:$Q$1053 &amp; 'Custom Field Tbl'!$S$5:$S$1053, 0)) )</f>
        <v/>
      </c>
      <c r="FK19" t="str" cm="1">
        <f t="array" ref="FK19">IF(ISNA(INDEX('Custom Field Tbl'!$R$5:$R$1053, MATCH('CF Values LookUp'!FK$4 &amp; 'CF Values LookUp'!$D19, 'Custom Field Tbl'!$Q$5:$Q$1053 &amp; 'Custom Field Tbl'!$S$5:$S$1053, 0)) ), "",
INDEX('Custom Field Tbl'!$R$5:$R$1053, MATCH('CF Values LookUp'!FK$4 &amp; 'CF Values LookUp'!$D19, 'Custom Field Tbl'!$Q$5:$Q$1053 &amp; 'Custom Field Tbl'!$S$5:$S$1053, 0)) )</f>
        <v/>
      </c>
      <c r="FL19" t="str" cm="1">
        <f t="array" ref="FL19">IF(ISNA(INDEX('Custom Field Tbl'!$R$5:$R$1053, MATCH('CF Values LookUp'!FL$4 &amp; 'CF Values LookUp'!$D19, 'Custom Field Tbl'!$Q$5:$Q$1053 &amp; 'Custom Field Tbl'!$S$5:$S$1053, 0)) ), "",
INDEX('Custom Field Tbl'!$R$5:$R$1053, MATCH('CF Values LookUp'!FL$4 &amp; 'CF Values LookUp'!$D19, 'Custom Field Tbl'!$Q$5:$Q$1053 &amp; 'Custom Field Tbl'!$S$5:$S$1053, 0)) )</f>
        <v/>
      </c>
      <c r="FM19" t="str" cm="1">
        <f t="array" ref="FM19">IF(ISNA(INDEX('Custom Field Tbl'!$R$5:$R$1053, MATCH('CF Values LookUp'!FM$4 &amp; 'CF Values LookUp'!$D19, 'Custom Field Tbl'!$Q$5:$Q$1053 &amp; 'Custom Field Tbl'!$S$5:$S$1053, 0)) ), "",
INDEX('Custom Field Tbl'!$R$5:$R$1053, MATCH('CF Values LookUp'!FM$4 &amp; 'CF Values LookUp'!$D19, 'Custom Field Tbl'!$Q$5:$Q$1053 &amp; 'Custom Field Tbl'!$S$5:$S$1053, 0)) )</f>
        <v/>
      </c>
      <c r="FN19" t="str" cm="1">
        <f t="array" ref="FN19">IF(ISNA(INDEX('Custom Field Tbl'!$R$5:$R$1053, MATCH('CF Values LookUp'!FN$4 &amp; 'CF Values LookUp'!$D19, 'Custom Field Tbl'!$Q$5:$Q$1053 &amp; 'Custom Field Tbl'!$S$5:$S$1053, 0)) ), "",
INDEX('Custom Field Tbl'!$R$5:$R$1053, MATCH('CF Values LookUp'!FN$4 &amp; 'CF Values LookUp'!$D19, 'Custom Field Tbl'!$Q$5:$Q$1053 &amp; 'Custom Field Tbl'!$S$5:$S$1053, 0)) )</f>
        <v/>
      </c>
      <c r="FO19" t="str" cm="1">
        <f t="array" ref="FO19">IF(ISNA(INDEX('Custom Field Tbl'!$R$5:$R$1053, MATCH('CF Values LookUp'!FO$4 &amp; 'CF Values LookUp'!$D19, 'Custom Field Tbl'!$Q$5:$Q$1053 &amp; 'Custom Field Tbl'!$S$5:$S$1053, 0)) ), "",
INDEX('Custom Field Tbl'!$R$5:$R$1053, MATCH('CF Values LookUp'!FO$4 &amp; 'CF Values LookUp'!$D19, 'Custom Field Tbl'!$Q$5:$Q$1053 &amp; 'Custom Field Tbl'!$S$5:$S$1053, 0)) )</f>
        <v/>
      </c>
      <c r="FP19" t="str" cm="1">
        <f t="array" ref="FP19">IF(ISNA(INDEX('Custom Field Tbl'!$R$5:$R$1053, MATCH('CF Values LookUp'!FP$4 &amp; 'CF Values LookUp'!$D19, 'Custom Field Tbl'!$Q$5:$Q$1053 &amp; 'Custom Field Tbl'!$S$5:$S$1053, 0)) ), "",
INDEX('Custom Field Tbl'!$R$5:$R$1053, MATCH('CF Values LookUp'!FP$4 &amp; 'CF Values LookUp'!$D19, 'Custom Field Tbl'!$Q$5:$Q$1053 &amp; 'Custom Field Tbl'!$S$5:$S$1053, 0)) )</f>
        <v/>
      </c>
      <c r="FQ19" t="str" cm="1">
        <f t="array" ref="FQ19">IF(ISNA(INDEX('Custom Field Tbl'!$R$5:$R$1053, MATCH('CF Values LookUp'!FQ$4 &amp; 'CF Values LookUp'!$D19, 'Custom Field Tbl'!$Q$5:$Q$1053 &amp; 'Custom Field Tbl'!$S$5:$S$1053, 0)) ), "",
INDEX('Custom Field Tbl'!$R$5:$R$1053, MATCH('CF Values LookUp'!FQ$4 &amp; 'CF Values LookUp'!$D19, 'Custom Field Tbl'!$Q$5:$Q$1053 &amp; 'Custom Field Tbl'!$S$5:$S$1053, 0)) )</f>
        <v/>
      </c>
      <c r="FR19" t="str" cm="1">
        <f t="array" ref="FR19">IF(ISNA(INDEX('Custom Field Tbl'!$R$5:$R$1053, MATCH('CF Values LookUp'!FR$4 &amp; 'CF Values LookUp'!$D19, 'Custom Field Tbl'!$Q$5:$Q$1053 &amp; 'Custom Field Tbl'!$S$5:$S$1053, 0)) ), "",
INDEX('Custom Field Tbl'!$R$5:$R$1053, MATCH('CF Values LookUp'!FR$4 &amp; 'CF Values LookUp'!$D19, 'Custom Field Tbl'!$Q$5:$Q$1053 &amp; 'Custom Field Tbl'!$S$5:$S$1053, 0)) )</f>
        <v/>
      </c>
      <c r="FS19" t="str" cm="1">
        <f t="array" ref="FS19">IF(ISNA(INDEX('Custom Field Tbl'!$R$5:$R$1053, MATCH('CF Values LookUp'!FS$4 &amp; 'CF Values LookUp'!$D19, 'Custom Field Tbl'!$Q$5:$Q$1053 &amp; 'Custom Field Tbl'!$S$5:$S$1053, 0)) ), "",
INDEX('Custom Field Tbl'!$R$5:$R$1053, MATCH('CF Values LookUp'!FS$4 &amp; 'CF Values LookUp'!$D19, 'Custom Field Tbl'!$Q$5:$Q$1053 &amp; 'Custom Field Tbl'!$S$5:$S$1053, 0)) )</f>
        <v/>
      </c>
      <c r="FT19" t="str" cm="1">
        <f t="array" ref="FT19">IF(ISNA(INDEX('Custom Field Tbl'!$R$5:$R$1053, MATCH('CF Values LookUp'!FT$4 &amp; 'CF Values LookUp'!$D19, 'Custom Field Tbl'!$Q$5:$Q$1053 &amp; 'Custom Field Tbl'!$S$5:$S$1053, 0)) ), "",
INDEX('Custom Field Tbl'!$R$5:$R$1053, MATCH('CF Values LookUp'!FT$4 &amp; 'CF Values LookUp'!$D19, 'Custom Field Tbl'!$Q$5:$Q$1053 &amp; 'Custom Field Tbl'!$S$5:$S$1053, 0)) )</f>
        <v/>
      </c>
      <c r="FU19" t="str" cm="1">
        <f t="array" ref="FU19">IF(ISNA(INDEX('Custom Field Tbl'!$R$5:$R$1053, MATCH('CF Values LookUp'!FU$4 &amp; 'CF Values LookUp'!$D19, 'Custom Field Tbl'!$Q$5:$Q$1053 &amp; 'Custom Field Tbl'!$S$5:$S$1053, 0)) ), "",
INDEX('Custom Field Tbl'!$R$5:$R$1053, MATCH('CF Values LookUp'!FU$4 &amp; 'CF Values LookUp'!$D19, 'Custom Field Tbl'!$Q$5:$Q$1053 &amp; 'Custom Field Tbl'!$S$5:$S$1053, 0)) )</f>
        <v/>
      </c>
      <c r="FV19" t="str" cm="1">
        <f t="array" ref="FV19">IF(ISNA(INDEX('Custom Field Tbl'!$R$5:$R$1053, MATCH('CF Values LookUp'!FV$4 &amp; 'CF Values LookUp'!$D19, 'Custom Field Tbl'!$Q$5:$Q$1053 &amp; 'Custom Field Tbl'!$S$5:$S$1053, 0)) ), "",
INDEX('Custom Field Tbl'!$R$5:$R$1053, MATCH('CF Values LookUp'!FV$4 &amp; 'CF Values LookUp'!$D19, 'Custom Field Tbl'!$Q$5:$Q$1053 &amp; 'Custom Field Tbl'!$S$5:$S$1053, 0)) )</f>
        <v/>
      </c>
      <c r="FW19" t="str" cm="1">
        <f t="array" ref="FW19">IF(ISNA(INDEX('Custom Field Tbl'!$R$5:$R$1053, MATCH('CF Values LookUp'!FW$4 &amp; 'CF Values LookUp'!$D19, 'Custom Field Tbl'!$Q$5:$Q$1053 &amp; 'Custom Field Tbl'!$S$5:$S$1053, 0)) ), "",
INDEX('Custom Field Tbl'!$R$5:$R$1053, MATCH('CF Values LookUp'!FW$4 &amp; 'CF Values LookUp'!$D19, 'Custom Field Tbl'!$Q$5:$Q$1053 &amp; 'Custom Field Tbl'!$S$5:$S$1053, 0)) )</f>
        <v/>
      </c>
      <c r="FX19" t="str" cm="1">
        <f t="array" ref="FX19">IF(ISNA(INDEX('Custom Field Tbl'!$R$5:$R$1053, MATCH('CF Values LookUp'!FX$4 &amp; 'CF Values LookUp'!$D19, 'Custom Field Tbl'!$Q$5:$Q$1053 &amp; 'Custom Field Tbl'!$S$5:$S$1053, 0)) ), "",
INDEX('Custom Field Tbl'!$R$5:$R$1053, MATCH('CF Values LookUp'!FX$4 &amp; 'CF Values LookUp'!$D19, 'Custom Field Tbl'!$Q$5:$Q$1053 &amp; 'Custom Field Tbl'!$S$5:$S$1053, 0)) )</f>
        <v/>
      </c>
      <c r="FY19" t="str" cm="1">
        <f t="array" ref="FY19">IF(ISNA(INDEX('Custom Field Tbl'!$R$5:$R$1053, MATCH('CF Values LookUp'!FY$4 &amp; 'CF Values LookUp'!$D19, 'Custom Field Tbl'!$Q$5:$Q$1053 &amp; 'Custom Field Tbl'!$S$5:$S$1053, 0)) ), "",
INDEX('Custom Field Tbl'!$R$5:$R$1053, MATCH('CF Values LookUp'!FY$4 &amp; 'CF Values LookUp'!$D19, 'Custom Field Tbl'!$Q$5:$Q$1053 &amp; 'Custom Field Tbl'!$S$5:$S$1053, 0)) )</f>
        <v/>
      </c>
      <c r="FZ19" t="str" cm="1">
        <f t="array" ref="FZ19">IF(ISNA(INDEX('Custom Field Tbl'!$R$5:$R$1053, MATCH('CF Values LookUp'!FZ$4 &amp; 'CF Values LookUp'!$D19, 'Custom Field Tbl'!$Q$5:$Q$1053 &amp; 'Custom Field Tbl'!$S$5:$S$1053, 0)) ), "",
INDEX('Custom Field Tbl'!$R$5:$R$1053, MATCH('CF Values LookUp'!FZ$4 &amp; 'CF Values LookUp'!$D19, 'Custom Field Tbl'!$Q$5:$Q$1053 &amp; 'Custom Field Tbl'!$S$5:$S$1053, 0)) )</f>
        <v/>
      </c>
      <c r="GA19" t="str" cm="1">
        <f t="array" ref="GA19">IF(ISNA(INDEX('Custom Field Tbl'!$R$5:$R$1053, MATCH('CF Values LookUp'!GA$4 &amp; 'CF Values LookUp'!$D19, 'Custom Field Tbl'!$Q$5:$Q$1053 &amp; 'Custom Field Tbl'!$S$5:$S$1053, 0)) ), "",
INDEX('Custom Field Tbl'!$R$5:$R$1053, MATCH('CF Values LookUp'!GA$4 &amp; 'CF Values LookUp'!$D19, 'Custom Field Tbl'!$Q$5:$Q$1053 &amp; 'Custom Field Tbl'!$S$5:$S$1053, 0)) )</f>
        <v/>
      </c>
      <c r="GB19" t="str" cm="1">
        <f t="array" ref="GB19">IF(ISNA(INDEX('Custom Field Tbl'!$R$5:$R$1053, MATCH('CF Values LookUp'!GB$4 &amp; 'CF Values LookUp'!$D19, 'Custom Field Tbl'!$Q$5:$Q$1053 &amp; 'Custom Field Tbl'!$S$5:$S$1053, 0)) ), "",
INDEX('Custom Field Tbl'!$R$5:$R$1053, MATCH('CF Values LookUp'!GB$4 &amp; 'CF Values LookUp'!$D19, 'Custom Field Tbl'!$Q$5:$Q$1053 &amp; 'Custom Field Tbl'!$S$5:$S$1053, 0)) )</f>
        <v/>
      </c>
      <c r="GC19" t="str" cm="1">
        <f t="array" ref="GC19">IF(ISNA(INDEX('Custom Field Tbl'!$R$5:$R$1053, MATCH('CF Values LookUp'!GC$4 &amp; 'CF Values LookUp'!$D19, 'Custom Field Tbl'!$Q$5:$Q$1053 &amp; 'Custom Field Tbl'!$S$5:$S$1053, 0)) ), "",
INDEX('Custom Field Tbl'!$R$5:$R$1053, MATCH('CF Values LookUp'!GC$4 &amp; 'CF Values LookUp'!$D19, 'Custom Field Tbl'!$Q$5:$Q$1053 &amp; 'Custom Field Tbl'!$S$5:$S$1053, 0)) )</f>
        <v/>
      </c>
      <c r="GD19" t="str" cm="1">
        <f t="array" ref="GD19">IF(ISNA(INDEX('Custom Field Tbl'!$R$5:$R$1053, MATCH('CF Values LookUp'!GD$4 &amp; 'CF Values LookUp'!$D19, 'Custom Field Tbl'!$Q$5:$Q$1053 &amp; 'Custom Field Tbl'!$S$5:$S$1053, 0)) ), "",
INDEX('Custom Field Tbl'!$R$5:$R$1053, MATCH('CF Values LookUp'!GD$4 &amp; 'CF Values LookUp'!$D19, 'Custom Field Tbl'!$Q$5:$Q$1053 &amp; 'Custom Field Tbl'!$S$5:$S$1053, 0)) )</f>
        <v/>
      </c>
      <c r="GE19" t="str" cm="1">
        <f t="array" ref="GE19">IF(ISNA(INDEX('Custom Field Tbl'!$R$5:$R$1053, MATCH('CF Values LookUp'!GE$4 &amp; 'CF Values LookUp'!$D19, 'Custom Field Tbl'!$Q$5:$Q$1053 &amp; 'Custom Field Tbl'!$S$5:$S$1053, 0)) ), "",
INDEX('Custom Field Tbl'!$R$5:$R$1053, MATCH('CF Values LookUp'!GE$4 &amp; 'CF Values LookUp'!$D19, 'Custom Field Tbl'!$Q$5:$Q$1053 &amp; 'Custom Field Tbl'!$S$5:$S$1053, 0)) )</f>
        <v/>
      </c>
      <c r="GF19" t="str" cm="1">
        <f t="array" ref="GF19">IF(ISNA(INDEX('Custom Field Tbl'!$R$5:$R$1053, MATCH('CF Values LookUp'!GF$4 &amp; 'CF Values LookUp'!$D19, 'Custom Field Tbl'!$Q$5:$Q$1053 &amp; 'Custom Field Tbl'!$S$5:$S$1053, 0)) ), "",
INDEX('Custom Field Tbl'!$R$5:$R$1053, MATCH('CF Values LookUp'!GF$4 &amp; 'CF Values LookUp'!$D19, 'Custom Field Tbl'!$Q$5:$Q$1053 &amp; 'Custom Field Tbl'!$S$5:$S$1053, 0)) )</f>
        <v/>
      </c>
      <c r="GG19" t="str" cm="1">
        <f t="array" ref="GG19">IF(ISNA(INDEX('Custom Field Tbl'!$R$5:$R$1053, MATCH('CF Values LookUp'!GG$4 &amp; 'CF Values LookUp'!$D19, 'Custom Field Tbl'!$Q$5:$Q$1053 &amp; 'Custom Field Tbl'!$S$5:$S$1053, 0)) ), "",
INDEX('Custom Field Tbl'!$R$5:$R$1053, MATCH('CF Values LookUp'!GG$4 &amp; 'CF Values LookUp'!$D19, 'Custom Field Tbl'!$Q$5:$Q$1053 &amp; 'Custom Field Tbl'!$S$5:$S$1053, 0)) )</f>
        <v/>
      </c>
      <c r="GH19" t="str" cm="1">
        <f t="array" ref="GH19">IF(ISNA(INDEX('Custom Field Tbl'!$R$5:$R$1053, MATCH('CF Values LookUp'!GH$4 &amp; 'CF Values LookUp'!$D19, 'Custom Field Tbl'!$Q$5:$Q$1053 &amp; 'Custom Field Tbl'!$S$5:$S$1053, 0)) ), "",
INDEX('Custom Field Tbl'!$R$5:$R$1053, MATCH('CF Values LookUp'!GH$4 &amp; 'CF Values LookUp'!$D19, 'Custom Field Tbl'!$Q$5:$Q$1053 &amp; 'Custom Field Tbl'!$S$5:$S$1053, 0)) )</f>
        <v/>
      </c>
      <c r="GI19" t="str" cm="1">
        <f t="array" ref="GI19">IF(ISNA(INDEX('Custom Field Tbl'!$R$5:$R$1053, MATCH('CF Values LookUp'!GI$4 &amp; 'CF Values LookUp'!$D19, 'Custom Field Tbl'!$Q$5:$Q$1053 &amp; 'Custom Field Tbl'!$S$5:$S$1053, 0)) ), "",
INDEX('Custom Field Tbl'!$R$5:$R$1053, MATCH('CF Values LookUp'!GI$4 &amp; 'CF Values LookUp'!$D19, 'Custom Field Tbl'!$Q$5:$Q$1053 &amp; 'Custom Field Tbl'!$S$5:$S$1053, 0)) )</f>
        <v/>
      </c>
      <c r="GJ19" t="str" cm="1">
        <f t="array" ref="GJ19">IF(ISNA(INDEX('Custom Field Tbl'!$R$5:$R$1053, MATCH('CF Values LookUp'!GJ$4 &amp; 'CF Values LookUp'!$D19, 'Custom Field Tbl'!$Q$5:$Q$1053 &amp; 'Custom Field Tbl'!$S$5:$S$1053, 0)) ), "",
INDEX('Custom Field Tbl'!$R$5:$R$1053, MATCH('CF Values LookUp'!GJ$4 &amp; 'CF Values LookUp'!$D19, 'Custom Field Tbl'!$Q$5:$Q$1053 &amp; 'Custom Field Tbl'!$S$5:$S$1053, 0)) )</f>
        <v/>
      </c>
      <c r="GK19" t="str" cm="1">
        <f t="array" ref="GK19">IF(ISNA(INDEX('Custom Field Tbl'!$R$5:$R$1053, MATCH('CF Values LookUp'!GK$4 &amp; 'CF Values LookUp'!$D19, 'Custom Field Tbl'!$Q$5:$Q$1053 &amp; 'Custom Field Tbl'!$S$5:$S$1053, 0)) ), "",
INDEX('Custom Field Tbl'!$R$5:$R$1053, MATCH('CF Values LookUp'!GK$4 &amp; 'CF Values LookUp'!$D19, 'Custom Field Tbl'!$Q$5:$Q$1053 &amp; 'Custom Field Tbl'!$S$5:$S$1053, 0)) )</f>
        <v/>
      </c>
      <c r="GL19" t="str" cm="1">
        <f t="array" ref="GL19">IF(ISNA(INDEX('Custom Field Tbl'!$R$5:$R$1053, MATCH('CF Values LookUp'!GL$4 &amp; 'CF Values LookUp'!$D19, 'Custom Field Tbl'!$Q$5:$Q$1053 &amp; 'Custom Field Tbl'!$S$5:$S$1053, 0)) ), "",
INDEX('Custom Field Tbl'!$R$5:$R$1053, MATCH('CF Values LookUp'!GL$4 &amp; 'CF Values LookUp'!$D19, 'Custom Field Tbl'!$Q$5:$Q$1053 &amp; 'Custom Field Tbl'!$S$5:$S$1053, 0)) )</f>
        <v/>
      </c>
      <c r="GM19" t="str" cm="1">
        <f t="array" ref="GM19">IF(ISNA(INDEX('Custom Field Tbl'!$R$5:$R$1053, MATCH('CF Values LookUp'!GM$4 &amp; 'CF Values LookUp'!$D19, 'Custom Field Tbl'!$Q$5:$Q$1053 &amp; 'Custom Field Tbl'!$S$5:$S$1053, 0)) ), "",
INDEX('Custom Field Tbl'!$R$5:$R$1053, MATCH('CF Values LookUp'!GM$4 &amp; 'CF Values LookUp'!$D19, 'Custom Field Tbl'!$Q$5:$Q$1053 &amp; 'Custom Field Tbl'!$S$5:$S$1053, 0)) )</f>
        <v/>
      </c>
      <c r="GN19" t="str" cm="1">
        <f t="array" ref="GN19">IF(ISNA(INDEX('Custom Field Tbl'!$R$5:$R$1053, MATCH('CF Values LookUp'!GN$4 &amp; 'CF Values LookUp'!$D19, 'Custom Field Tbl'!$Q$5:$Q$1053 &amp; 'Custom Field Tbl'!$S$5:$S$1053, 0)) ), "",
INDEX('Custom Field Tbl'!$R$5:$R$1053, MATCH('CF Values LookUp'!GN$4 &amp; 'CF Values LookUp'!$D19, 'Custom Field Tbl'!$Q$5:$Q$1053 &amp; 'Custom Field Tbl'!$S$5:$S$1053, 0)) )</f>
        <v/>
      </c>
      <c r="GO19" t="str" cm="1">
        <f t="array" ref="GO19">IF(ISNA(INDEX('Custom Field Tbl'!$R$5:$R$1053, MATCH('CF Values LookUp'!GO$4 &amp; 'CF Values LookUp'!$D19, 'Custom Field Tbl'!$Q$5:$Q$1053 &amp; 'Custom Field Tbl'!$S$5:$S$1053, 0)) ), "",
INDEX('Custom Field Tbl'!$R$5:$R$1053, MATCH('CF Values LookUp'!GO$4 &amp; 'CF Values LookUp'!$D19, 'Custom Field Tbl'!$Q$5:$Q$1053 &amp; 'Custom Field Tbl'!$S$5:$S$1053, 0)) )</f>
        <v/>
      </c>
      <c r="GP19" t="str" cm="1">
        <f t="array" ref="GP19">IF(ISNA(INDEX('Custom Field Tbl'!$R$5:$R$1053, MATCH('CF Values LookUp'!GP$4 &amp; 'CF Values LookUp'!$D19, 'Custom Field Tbl'!$Q$5:$Q$1053 &amp; 'Custom Field Tbl'!$S$5:$S$1053, 0)) ), "",
INDEX('Custom Field Tbl'!$R$5:$R$1053, MATCH('CF Values LookUp'!GP$4 &amp; 'CF Values LookUp'!$D19, 'Custom Field Tbl'!$Q$5:$Q$1053 &amp; 'Custom Field Tbl'!$S$5:$S$1053, 0)) )</f>
        <v/>
      </c>
      <c r="GQ19" t="str" cm="1">
        <f t="array" ref="GQ19">IF(ISNA(INDEX('Custom Field Tbl'!$R$5:$R$1053, MATCH('CF Values LookUp'!GQ$4 &amp; 'CF Values LookUp'!$D19, 'Custom Field Tbl'!$Q$5:$Q$1053 &amp; 'Custom Field Tbl'!$S$5:$S$1053, 0)) ), "",
INDEX('Custom Field Tbl'!$R$5:$R$1053, MATCH('CF Values LookUp'!GQ$4 &amp; 'CF Values LookUp'!$D19, 'Custom Field Tbl'!$Q$5:$Q$1053 &amp; 'Custom Field Tbl'!$S$5:$S$1053, 0)) )</f>
        <v/>
      </c>
      <c r="GR19" t="str" cm="1">
        <f t="array" ref="GR19">IF(ISNA(INDEX('Custom Field Tbl'!$R$5:$R$1053, MATCH('CF Values LookUp'!GR$4 &amp; 'CF Values LookUp'!$D19, 'Custom Field Tbl'!$Q$5:$Q$1053 &amp; 'Custom Field Tbl'!$S$5:$S$1053, 0)) ), "",
INDEX('Custom Field Tbl'!$R$5:$R$1053, MATCH('CF Values LookUp'!GR$4 &amp; 'CF Values LookUp'!$D19, 'Custom Field Tbl'!$Q$5:$Q$1053 &amp; 'Custom Field Tbl'!$S$5:$S$1053, 0)) )</f>
        <v/>
      </c>
      <c r="GS19" t="str" cm="1">
        <f t="array" ref="GS19">IF(ISNA(INDEX('Custom Field Tbl'!$R$5:$R$1053, MATCH('CF Values LookUp'!GS$4 &amp; 'CF Values LookUp'!$D19, 'Custom Field Tbl'!$Q$5:$Q$1053 &amp; 'Custom Field Tbl'!$S$5:$S$1053, 0)) ), "",
INDEX('Custom Field Tbl'!$R$5:$R$1053, MATCH('CF Values LookUp'!GS$4 &amp; 'CF Values LookUp'!$D19, 'Custom Field Tbl'!$Q$5:$Q$1053 &amp; 'Custom Field Tbl'!$S$5:$S$1053, 0)) )</f>
        <v/>
      </c>
      <c r="GT19" t="str" cm="1">
        <f t="array" ref="GT19">IF(ISNA(INDEX('Custom Field Tbl'!$R$5:$R$1053, MATCH('CF Values LookUp'!GT$4 &amp; 'CF Values LookUp'!$D19, 'Custom Field Tbl'!$Q$5:$Q$1053 &amp; 'Custom Field Tbl'!$S$5:$S$1053, 0)) ), "",
INDEX('Custom Field Tbl'!$R$5:$R$1053, MATCH('CF Values LookUp'!GT$4 &amp; 'CF Values LookUp'!$D19, 'Custom Field Tbl'!$Q$5:$Q$1053 &amp; 'Custom Field Tbl'!$S$5:$S$1053, 0)) )</f>
        <v/>
      </c>
      <c r="GU19" t="str" cm="1">
        <f t="array" ref="GU19">IF(ISNA(INDEX('Custom Field Tbl'!$R$5:$R$1053, MATCH('CF Values LookUp'!GU$4 &amp; 'CF Values LookUp'!$D19, 'Custom Field Tbl'!$Q$5:$Q$1053 &amp; 'Custom Field Tbl'!$S$5:$S$1053, 0)) ), "",
INDEX('Custom Field Tbl'!$R$5:$R$1053, MATCH('CF Values LookUp'!GU$4 &amp; 'CF Values LookUp'!$D19, 'Custom Field Tbl'!$Q$5:$Q$1053 &amp; 'Custom Field Tbl'!$S$5:$S$1053, 0)) )</f>
        <v/>
      </c>
      <c r="GV19" t="str" cm="1">
        <f t="array" ref="GV19">IF(ISNA(INDEX('Custom Field Tbl'!$R$5:$R$1053, MATCH('CF Values LookUp'!GV$4 &amp; 'CF Values LookUp'!$D19, 'Custom Field Tbl'!$Q$5:$Q$1053 &amp; 'Custom Field Tbl'!$S$5:$S$1053, 0)) ), "",
INDEX('Custom Field Tbl'!$R$5:$R$1053, MATCH('CF Values LookUp'!GV$4 &amp; 'CF Values LookUp'!$D19, 'Custom Field Tbl'!$Q$5:$Q$1053 &amp; 'Custom Field Tbl'!$S$5:$S$1053, 0)) )</f>
        <v/>
      </c>
      <c r="GW19" t="str" cm="1">
        <f t="array" ref="GW19">IF(ISNA(INDEX('Custom Field Tbl'!$R$5:$R$1053, MATCH('CF Values LookUp'!GW$4 &amp; 'CF Values LookUp'!$D19, 'Custom Field Tbl'!$Q$5:$Q$1053 &amp; 'Custom Field Tbl'!$S$5:$S$1053, 0)) ), "",
INDEX('Custom Field Tbl'!$R$5:$R$1053, MATCH('CF Values LookUp'!GW$4 &amp; 'CF Values LookUp'!$D19, 'Custom Field Tbl'!$Q$5:$Q$1053 &amp; 'Custom Field Tbl'!$S$5:$S$1053, 0)) )</f>
        <v/>
      </c>
      <c r="GX19" t="str" cm="1">
        <f t="array" ref="GX19">IF(ISNA(INDEX('Custom Field Tbl'!$R$5:$R$1053, MATCH('CF Values LookUp'!GX$4 &amp; 'CF Values LookUp'!$D19, 'Custom Field Tbl'!$Q$5:$Q$1053 &amp; 'Custom Field Tbl'!$S$5:$S$1053, 0)) ), "",
INDEX('Custom Field Tbl'!$R$5:$R$1053, MATCH('CF Values LookUp'!GX$4 &amp; 'CF Values LookUp'!$D19, 'Custom Field Tbl'!$Q$5:$Q$1053 &amp; 'Custom Field Tbl'!$S$5:$S$1053, 0)) )</f>
        <v/>
      </c>
      <c r="GY19" t="str" cm="1">
        <f t="array" ref="GY19">IF(ISNA(INDEX('Custom Field Tbl'!$R$5:$R$1053, MATCH('CF Values LookUp'!GY$4 &amp; 'CF Values LookUp'!$D19, 'Custom Field Tbl'!$Q$5:$Q$1053 &amp; 'Custom Field Tbl'!$S$5:$S$1053, 0)) ), "",
INDEX('Custom Field Tbl'!$R$5:$R$1053, MATCH('CF Values LookUp'!GY$4 &amp; 'CF Values LookUp'!$D19, 'Custom Field Tbl'!$Q$5:$Q$1053 &amp; 'Custom Field Tbl'!$S$5:$S$1053, 0)) )</f>
        <v/>
      </c>
      <c r="GZ19" t="str" cm="1">
        <f t="array" ref="GZ19">IF(ISNA(INDEX('Custom Field Tbl'!$R$5:$R$1053, MATCH('CF Values LookUp'!GZ$4 &amp; 'CF Values LookUp'!$D19, 'Custom Field Tbl'!$Q$5:$Q$1053 &amp; 'Custom Field Tbl'!$S$5:$S$1053, 0)) ), "",
INDEX('Custom Field Tbl'!$R$5:$R$1053, MATCH('CF Values LookUp'!GZ$4 &amp; 'CF Values LookUp'!$D19, 'Custom Field Tbl'!$Q$5:$Q$1053 &amp; 'Custom Field Tbl'!$S$5:$S$1053, 0)) )</f>
        <v/>
      </c>
      <c r="HA19" t="str" cm="1">
        <f t="array" ref="HA19">IF(ISNA(INDEX('Custom Field Tbl'!$R$5:$R$1053, MATCH('CF Values LookUp'!HA$4 &amp; 'CF Values LookUp'!$D19, 'Custom Field Tbl'!$Q$5:$Q$1053 &amp; 'Custom Field Tbl'!$S$5:$S$1053, 0)) ), "",
INDEX('Custom Field Tbl'!$R$5:$R$1053, MATCH('CF Values LookUp'!HA$4 &amp; 'CF Values LookUp'!$D19, 'Custom Field Tbl'!$Q$5:$Q$1053 &amp; 'Custom Field Tbl'!$S$5:$S$1053, 0)) )</f>
        <v/>
      </c>
      <c r="HB19" t="str" cm="1">
        <f t="array" ref="HB19">IF(ISNA(INDEX('Custom Field Tbl'!$R$5:$R$1053, MATCH('CF Values LookUp'!HB$4 &amp; 'CF Values LookUp'!$D19, 'Custom Field Tbl'!$Q$5:$Q$1053 &amp; 'Custom Field Tbl'!$S$5:$S$1053, 0)) ), "",
INDEX('Custom Field Tbl'!$R$5:$R$1053, MATCH('CF Values LookUp'!HB$4 &amp; 'CF Values LookUp'!$D19, 'Custom Field Tbl'!$Q$5:$Q$1053 &amp; 'Custom Field Tbl'!$S$5:$S$1053, 0)) )</f>
        <v/>
      </c>
      <c r="HC19" t="str" cm="1">
        <f t="array" ref="HC19">IF(ISNA(INDEX('Custom Field Tbl'!$R$5:$R$1053, MATCH('CF Values LookUp'!HC$4 &amp; 'CF Values LookUp'!$D19, 'Custom Field Tbl'!$Q$5:$Q$1053 &amp; 'Custom Field Tbl'!$S$5:$S$1053, 0)) ), "",
INDEX('Custom Field Tbl'!$R$5:$R$1053, MATCH('CF Values LookUp'!HC$4 &amp; 'CF Values LookUp'!$D19, 'Custom Field Tbl'!$Q$5:$Q$1053 &amp; 'Custom Field Tbl'!$S$5:$S$1053, 0)) )</f>
        <v/>
      </c>
      <c r="HD19" t="str" cm="1">
        <f t="array" ref="HD19">IF(ISNA(INDEX('Custom Field Tbl'!$R$5:$R$1053, MATCH('CF Values LookUp'!HD$4 &amp; 'CF Values LookUp'!$D19, 'Custom Field Tbl'!$Q$5:$Q$1053 &amp; 'Custom Field Tbl'!$S$5:$S$1053, 0)) ), "",
INDEX('Custom Field Tbl'!$R$5:$R$1053, MATCH('CF Values LookUp'!HD$4 &amp; 'CF Values LookUp'!$D19, 'Custom Field Tbl'!$Q$5:$Q$1053 &amp; 'Custom Field Tbl'!$S$5:$S$1053, 0)) )</f>
        <v/>
      </c>
      <c r="HE19" t="str" cm="1">
        <f t="array" ref="HE19">IF(ISNA(INDEX('Custom Field Tbl'!$R$5:$R$1053, MATCH('CF Values LookUp'!HE$4 &amp; 'CF Values LookUp'!$D19, 'Custom Field Tbl'!$Q$5:$Q$1053 &amp; 'Custom Field Tbl'!$S$5:$S$1053, 0)) ), "",
INDEX('Custom Field Tbl'!$R$5:$R$1053, MATCH('CF Values LookUp'!HE$4 &amp; 'CF Values LookUp'!$D19, 'Custom Field Tbl'!$Q$5:$Q$1053 &amp; 'Custom Field Tbl'!$S$5:$S$1053, 0)) )</f>
        <v/>
      </c>
      <c r="HF19" t="str" cm="1">
        <f t="array" ref="HF19">IF(ISNA(INDEX('Custom Field Tbl'!$R$5:$R$1053, MATCH('CF Values LookUp'!HF$4 &amp; 'CF Values LookUp'!$D19, 'Custom Field Tbl'!$Q$5:$Q$1053 &amp; 'Custom Field Tbl'!$S$5:$S$1053, 0)) ), "",
INDEX('Custom Field Tbl'!$R$5:$R$1053, MATCH('CF Values LookUp'!HF$4 &amp; 'CF Values LookUp'!$D19, 'Custom Field Tbl'!$Q$5:$Q$1053 &amp; 'Custom Field Tbl'!$S$5:$S$1053, 0)) )</f>
        <v/>
      </c>
      <c r="HG19" t="str" cm="1">
        <f t="array" ref="HG19">IF(ISNA(INDEX('Custom Field Tbl'!$R$5:$R$1053, MATCH('CF Values LookUp'!HG$4 &amp; 'CF Values LookUp'!$D19, 'Custom Field Tbl'!$Q$5:$Q$1053 &amp; 'Custom Field Tbl'!$S$5:$S$1053, 0)) ), "",
INDEX('Custom Field Tbl'!$R$5:$R$1053, MATCH('CF Values LookUp'!HG$4 &amp; 'CF Values LookUp'!$D19, 'Custom Field Tbl'!$Q$5:$Q$1053 &amp; 'Custom Field Tbl'!$S$5:$S$1053, 0)) )</f>
        <v/>
      </c>
      <c r="HH19" t="str" cm="1">
        <f t="array" ref="HH19">IF(ISNA(INDEX('Custom Field Tbl'!$R$5:$R$1053, MATCH('CF Values LookUp'!HH$4 &amp; 'CF Values LookUp'!$D19, 'Custom Field Tbl'!$Q$5:$Q$1053 &amp; 'Custom Field Tbl'!$S$5:$S$1053, 0)) ), "",
INDEX('Custom Field Tbl'!$R$5:$R$1053, MATCH('CF Values LookUp'!HH$4 &amp; 'CF Values LookUp'!$D19, 'Custom Field Tbl'!$Q$5:$Q$1053 &amp; 'Custom Field Tbl'!$S$5:$S$1053, 0)) )</f>
        <v/>
      </c>
      <c r="HI19" t="str" cm="1">
        <f t="array" ref="HI19">IF(ISNA(INDEX('Custom Field Tbl'!$R$5:$R$1053, MATCH('CF Values LookUp'!HI$4 &amp; 'CF Values LookUp'!$D19, 'Custom Field Tbl'!$Q$5:$Q$1053 &amp; 'Custom Field Tbl'!$S$5:$S$1053, 0)) ), "",
INDEX('Custom Field Tbl'!$R$5:$R$1053, MATCH('CF Values LookUp'!HI$4 &amp; 'CF Values LookUp'!$D19, 'Custom Field Tbl'!$Q$5:$Q$1053 &amp; 'Custom Field Tbl'!$S$5:$S$1053, 0)) )</f>
        <v/>
      </c>
      <c r="HJ19" t="str" cm="1">
        <f t="array" ref="HJ19">IF(ISNA(INDEX('Custom Field Tbl'!$R$5:$R$1053, MATCH('CF Values LookUp'!HJ$4 &amp; 'CF Values LookUp'!$D19, 'Custom Field Tbl'!$Q$5:$Q$1053 &amp; 'Custom Field Tbl'!$S$5:$S$1053, 0)) ), "",
INDEX('Custom Field Tbl'!$R$5:$R$1053, MATCH('CF Values LookUp'!HJ$4 &amp; 'CF Values LookUp'!$D19, 'Custom Field Tbl'!$Q$5:$Q$1053 &amp; 'Custom Field Tbl'!$S$5:$S$1053, 0)) )</f>
        <v/>
      </c>
      <c r="HK19" t="str" cm="1">
        <f t="array" ref="HK19">IF(ISNA(INDEX('Custom Field Tbl'!$R$5:$R$1053, MATCH('CF Values LookUp'!HK$4 &amp; 'CF Values LookUp'!$D19, 'Custom Field Tbl'!$Q$5:$Q$1053 &amp; 'Custom Field Tbl'!$S$5:$S$1053, 0)) ), "",
INDEX('Custom Field Tbl'!$R$5:$R$1053, MATCH('CF Values LookUp'!HK$4 &amp; 'CF Values LookUp'!$D19, 'Custom Field Tbl'!$Q$5:$Q$1053 &amp; 'Custom Field Tbl'!$S$5:$S$1053, 0)) )</f>
        <v/>
      </c>
      <c r="HL19" t="str" cm="1">
        <f t="array" ref="HL19">IF(ISNA(INDEX('Custom Field Tbl'!$R$5:$R$1053, MATCH('CF Values LookUp'!HL$4 &amp; 'CF Values LookUp'!$D19, 'Custom Field Tbl'!$Q$5:$Q$1053 &amp; 'Custom Field Tbl'!$S$5:$S$1053, 0)) ), "",
INDEX('Custom Field Tbl'!$R$5:$R$1053, MATCH('CF Values LookUp'!HL$4 &amp; 'CF Values LookUp'!$D19, 'Custom Field Tbl'!$Q$5:$Q$1053 &amp; 'Custom Field Tbl'!$S$5:$S$1053, 0)) )</f>
        <v/>
      </c>
      <c r="HM19" t="str" cm="1">
        <f t="array" ref="HM19">IF(ISNA(INDEX('Custom Field Tbl'!$R$5:$R$1053, MATCH('CF Values LookUp'!HM$4 &amp; 'CF Values LookUp'!$D19, 'Custom Field Tbl'!$Q$5:$Q$1053 &amp; 'Custom Field Tbl'!$S$5:$S$1053, 0)) ), "",
INDEX('Custom Field Tbl'!$R$5:$R$1053, MATCH('CF Values LookUp'!HM$4 &amp; 'CF Values LookUp'!$D19, 'Custom Field Tbl'!$Q$5:$Q$1053 &amp; 'Custom Field Tbl'!$S$5:$S$1053, 0)) )</f>
        <v/>
      </c>
      <c r="HN19" t="str" cm="1">
        <f t="array" ref="HN19">IF(ISNA(INDEX('Custom Field Tbl'!$R$5:$R$1053, MATCH('CF Values LookUp'!HN$4 &amp; 'CF Values LookUp'!$D19, 'Custom Field Tbl'!$Q$5:$Q$1053 &amp; 'Custom Field Tbl'!$S$5:$S$1053, 0)) ), "",
INDEX('Custom Field Tbl'!$R$5:$R$1053, MATCH('CF Values LookUp'!HN$4 &amp; 'CF Values LookUp'!$D19, 'Custom Field Tbl'!$Q$5:$Q$1053 &amp; 'Custom Field Tbl'!$S$5:$S$1053, 0)) )</f>
        <v/>
      </c>
      <c r="HO19" t="str" cm="1">
        <f t="array" ref="HO19">IF(ISNA(INDEX('Custom Field Tbl'!$R$5:$R$1053, MATCH('CF Values LookUp'!HO$4 &amp; 'CF Values LookUp'!$D19, 'Custom Field Tbl'!$Q$5:$Q$1053 &amp; 'Custom Field Tbl'!$S$5:$S$1053, 0)) ), "",
INDEX('Custom Field Tbl'!$R$5:$R$1053, MATCH('CF Values LookUp'!HO$4 &amp; 'CF Values LookUp'!$D19, 'Custom Field Tbl'!$Q$5:$Q$1053 &amp; 'Custom Field Tbl'!$S$5:$S$1053, 0)) )</f>
        <v/>
      </c>
      <c r="HP19" t="str" cm="1">
        <f t="array" ref="HP19">IF(ISNA(INDEX('Custom Field Tbl'!$R$5:$R$1053, MATCH('CF Values LookUp'!HP$4 &amp; 'CF Values LookUp'!$D19, 'Custom Field Tbl'!$Q$5:$Q$1053 &amp; 'Custom Field Tbl'!$S$5:$S$1053, 0)) ), "",
INDEX('Custom Field Tbl'!$R$5:$R$1053, MATCH('CF Values LookUp'!HP$4 &amp; 'CF Values LookUp'!$D19, 'Custom Field Tbl'!$Q$5:$Q$1053 &amp; 'Custom Field Tbl'!$S$5:$S$1053, 0)) )</f>
        <v/>
      </c>
      <c r="HQ19" t="str" cm="1">
        <f t="array" ref="HQ19">IF(ISNA(INDEX('Custom Field Tbl'!$R$5:$R$1053, MATCH('CF Values LookUp'!HQ$4 &amp; 'CF Values LookUp'!$D19, 'Custom Field Tbl'!$Q$5:$Q$1053 &amp; 'Custom Field Tbl'!$S$5:$S$1053, 0)) ), "",
INDEX('Custom Field Tbl'!$R$5:$R$1053, MATCH('CF Values LookUp'!HQ$4 &amp; 'CF Values LookUp'!$D19, 'Custom Field Tbl'!$Q$5:$Q$1053 &amp; 'Custom Field Tbl'!$S$5:$S$1053, 0)) )</f>
        <v/>
      </c>
      <c r="HR19" t="str" cm="1">
        <f t="array" ref="HR19">IF(ISNA(INDEX('Custom Field Tbl'!$R$5:$R$1053, MATCH('CF Values LookUp'!HR$4 &amp; 'CF Values LookUp'!$D19, 'Custom Field Tbl'!$Q$5:$Q$1053 &amp; 'Custom Field Tbl'!$S$5:$S$1053, 0)) ), "",
INDEX('Custom Field Tbl'!$R$5:$R$1053, MATCH('CF Values LookUp'!HR$4 &amp; 'CF Values LookUp'!$D19, 'Custom Field Tbl'!$Q$5:$Q$1053 &amp; 'Custom Field Tbl'!$S$5:$S$1053, 0)) )</f>
        <v/>
      </c>
      <c r="HS19" t="str" cm="1">
        <f t="array" ref="HS19">IF(ISNA(INDEX('Custom Field Tbl'!$R$5:$R$1053, MATCH('CF Values LookUp'!HS$4 &amp; 'CF Values LookUp'!$D19, 'Custom Field Tbl'!$Q$5:$Q$1053 &amp; 'Custom Field Tbl'!$S$5:$S$1053, 0)) ), "",
INDEX('Custom Field Tbl'!$R$5:$R$1053, MATCH('CF Values LookUp'!HS$4 &amp; 'CF Values LookUp'!$D19, 'Custom Field Tbl'!$Q$5:$Q$1053 &amp; 'Custom Field Tbl'!$S$5:$S$1053, 0)) )</f>
        <v/>
      </c>
      <c r="HT19" t="str" cm="1">
        <f t="array" ref="HT19">IF(ISNA(INDEX('Custom Field Tbl'!$R$5:$R$1053, MATCH('CF Values LookUp'!HT$4 &amp; 'CF Values LookUp'!$D19, 'Custom Field Tbl'!$Q$5:$Q$1053 &amp; 'Custom Field Tbl'!$S$5:$S$1053, 0)) ), "",
INDEX('Custom Field Tbl'!$R$5:$R$1053, MATCH('CF Values LookUp'!HT$4 &amp; 'CF Values LookUp'!$D19, 'Custom Field Tbl'!$Q$5:$Q$1053 &amp; 'Custom Field Tbl'!$S$5:$S$1053, 0)) )</f>
        <v/>
      </c>
      <c r="HU19" t="str" cm="1">
        <f t="array" ref="HU19">IF(ISNA(INDEX('Custom Field Tbl'!$R$5:$R$1053, MATCH('CF Values LookUp'!HU$4 &amp; 'CF Values LookUp'!$D19, 'Custom Field Tbl'!$Q$5:$Q$1053 &amp; 'Custom Field Tbl'!$S$5:$S$1053, 0)) ), "",
INDEX('Custom Field Tbl'!$R$5:$R$1053, MATCH('CF Values LookUp'!HU$4 &amp; 'CF Values LookUp'!$D19, 'Custom Field Tbl'!$Q$5:$Q$1053 &amp; 'Custom Field Tbl'!$S$5:$S$1053, 0)) )</f>
        <v/>
      </c>
      <c r="HV19" t="str" cm="1">
        <f t="array" ref="HV19">IF(ISNA(INDEX('Custom Field Tbl'!$R$5:$R$1053, MATCH('CF Values LookUp'!HV$4 &amp; 'CF Values LookUp'!$D19, 'Custom Field Tbl'!$Q$5:$Q$1053 &amp; 'Custom Field Tbl'!$S$5:$S$1053, 0)) ), "",
INDEX('Custom Field Tbl'!$R$5:$R$1053, MATCH('CF Values LookUp'!HV$4 &amp; 'CF Values LookUp'!$D19, 'Custom Field Tbl'!$Q$5:$Q$1053 &amp; 'Custom Field Tbl'!$S$5:$S$1053, 0)) )</f>
        <v/>
      </c>
      <c r="HW19" t="str" cm="1">
        <f t="array" ref="HW19">IF(ISNA(INDEX('Custom Field Tbl'!$R$5:$R$1053, MATCH('CF Values LookUp'!HW$4 &amp; 'CF Values LookUp'!$D19, 'Custom Field Tbl'!$Q$5:$Q$1053 &amp; 'Custom Field Tbl'!$S$5:$S$1053, 0)) ), "",
INDEX('Custom Field Tbl'!$R$5:$R$1053, MATCH('CF Values LookUp'!HW$4 &amp; 'CF Values LookUp'!$D19, 'Custom Field Tbl'!$Q$5:$Q$1053 &amp; 'Custom Field Tbl'!$S$5:$S$1053, 0)) )</f>
        <v/>
      </c>
      <c r="HX19" t="str" cm="1">
        <f t="array" ref="HX19">IF(ISNA(INDEX('Custom Field Tbl'!$R$5:$R$1053, MATCH('CF Values LookUp'!HX$4 &amp; 'CF Values LookUp'!$D19, 'Custom Field Tbl'!$Q$5:$Q$1053 &amp; 'Custom Field Tbl'!$S$5:$S$1053, 0)) ), "",
INDEX('Custom Field Tbl'!$R$5:$R$1053, MATCH('CF Values LookUp'!HX$4 &amp; 'CF Values LookUp'!$D19, 'Custom Field Tbl'!$Q$5:$Q$1053 &amp; 'Custom Field Tbl'!$S$5:$S$1053, 0)) )</f>
        <v/>
      </c>
      <c r="HY19" t="str" cm="1">
        <f t="array" ref="HY19">IF(ISNA(INDEX('Custom Field Tbl'!$R$5:$R$1053, MATCH('CF Values LookUp'!HY$4 &amp; 'CF Values LookUp'!$D19, 'Custom Field Tbl'!$Q$5:$Q$1053 &amp; 'Custom Field Tbl'!$S$5:$S$1053, 0)) ), "",
INDEX('Custom Field Tbl'!$R$5:$R$1053, MATCH('CF Values LookUp'!HY$4 &amp; 'CF Values LookUp'!$D19, 'Custom Field Tbl'!$Q$5:$Q$1053 &amp; 'Custom Field Tbl'!$S$5:$S$1053, 0)) )</f>
        <v/>
      </c>
      <c r="HZ19" t="str" cm="1">
        <f t="array" ref="HZ19">IF(ISNA(INDEX('Custom Field Tbl'!$R$5:$R$1053, MATCH('CF Values LookUp'!HZ$4 &amp; 'CF Values LookUp'!$D19, 'Custom Field Tbl'!$Q$5:$Q$1053 &amp; 'Custom Field Tbl'!$S$5:$S$1053, 0)) ), "",
INDEX('Custom Field Tbl'!$R$5:$R$1053, MATCH('CF Values LookUp'!HZ$4 &amp; 'CF Values LookUp'!$D19, 'Custom Field Tbl'!$Q$5:$Q$1053 &amp; 'Custom Field Tbl'!$S$5:$S$1053, 0)) )</f>
        <v/>
      </c>
      <c r="IA19" t="str" cm="1">
        <f t="array" ref="IA19">IF(ISNA(INDEX('Custom Field Tbl'!$R$5:$R$1053, MATCH('CF Values LookUp'!IA$4 &amp; 'CF Values LookUp'!$D19, 'Custom Field Tbl'!$Q$5:$Q$1053 &amp; 'Custom Field Tbl'!$S$5:$S$1053, 0)) ), "",
INDEX('Custom Field Tbl'!$R$5:$R$1053, MATCH('CF Values LookUp'!IA$4 &amp; 'CF Values LookUp'!$D19, 'Custom Field Tbl'!$Q$5:$Q$1053 &amp; 'Custom Field Tbl'!$S$5:$S$1053, 0)) )</f>
        <v/>
      </c>
      <c r="IB19" t="str" cm="1">
        <f t="array" ref="IB19">IF(ISNA(INDEX('Custom Field Tbl'!$R$5:$R$1053, MATCH('CF Values LookUp'!IB$4 &amp; 'CF Values LookUp'!$D19, 'Custom Field Tbl'!$Q$5:$Q$1053 &amp; 'Custom Field Tbl'!$S$5:$S$1053, 0)) ), "",
INDEX('Custom Field Tbl'!$R$5:$R$1053, MATCH('CF Values LookUp'!IB$4 &amp; 'CF Values LookUp'!$D19, 'Custom Field Tbl'!$Q$5:$Q$1053 &amp; 'Custom Field Tbl'!$S$5:$S$1053, 0)) )</f>
        <v/>
      </c>
      <c r="IC19" t="str" cm="1">
        <f t="array" ref="IC19">IF(ISNA(INDEX('Custom Field Tbl'!$R$5:$R$1053, MATCH('CF Values LookUp'!IC$4 &amp; 'CF Values LookUp'!$D19, 'Custom Field Tbl'!$Q$5:$Q$1053 &amp; 'Custom Field Tbl'!$S$5:$S$1053, 0)) ), "",
INDEX('Custom Field Tbl'!$R$5:$R$1053, MATCH('CF Values LookUp'!IC$4 &amp; 'CF Values LookUp'!$D19, 'Custom Field Tbl'!$Q$5:$Q$1053 &amp; 'Custom Field Tbl'!$S$5:$S$1053, 0)) )</f>
        <v/>
      </c>
      <c r="ID19" t="str" cm="1">
        <f t="array" ref="ID19">IF(ISNA(INDEX('Custom Field Tbl'!$R$5:$R$1053, MATCH('CF Values LookUp'!ID$4 &amp; 'CF Values LookUp'!$D19, 'Custom Field Tbl'!$Q$5:$Q$1053 &amp; 'Custom Field Tbl'!$S$5:$S$1053, 0)) ), "",
INDEX('Custom Field Tbl'!$R$5:$R$1053, MATCH('CF Values LookUp'!ID$4 &amp; 'CF Values LookUp'!$D19, 'Custom Field Tbl'!$Q$5:$Q$1053 &amp; 'Custom Field Tbl'!$S$5:$S$1053, 0)) )</f>
        <v/>
      </c>
      <c r="IE19" t="str" cm="1">
        <f t="array" ref="IE19">IF(ISNA(INDEX('Custom Field Tbl'!$R$5:$R$1053, MATCH('CF Values LookUp'!IE$4 &amp; 'CF Values LookUp'!$D19, 'Custom Field Tbl'!$Q$5:$Q$1053 &amp; 'Custom Field Tbl'!$S$5:$S$1053, 0)) ), "",
INDEX('Custom Field Tbl'!$R$5:$R$1053, MATCH('CF Values LookUp'!IE$4 &amp; 'CF Values LookUp'!$D19, 'Custom Field Tbl'!$Q$5:$Q$1053 &amp; 'Custom Field Tbl'!$S$5:$S$1053, 0)) )</f>
        <v/>
      </c>
      <c r="IF19" t="str" cm="1">
        <f t="array" ref="IF19">IF(ISNA(INDEX('Custom Field Tbl'!$R$5:$R$1053, MATCH('CF Values LookUp'!IF$4 &amp; 'CF Values LookUp'!$D19, 'Custom Field Tbl'!$Q$5:$Q$1053 &amp; 'Custom Field Tbl'!$S$5:$S$1053, 0)) ), "",
INDEX('Custom Field Tbl'!$R$5:$R$1053, MATCH('CF Values LookUp'!IF$4 &amp; 'CF Values LookUp'!$D19, 'Custom Field Tbl'!$Q$5:$Q$1053 &amp; 'Custom Field Tbl'!$S$5:$S$1053, 0)) )</f>
        <v/>
      </c>
      <c r="IG19" t="str" cm="1">
        <f t="array" ref="IG19">IF(ISNA(INDEX('Custom Field Tbl'!$R$5:$R$1053, MATCH('CF Values LookUp'!IG$4 &amp; 'CF Values LookUp'!$D19, 'Custom Field Tbl'!$Q$5:$Q$1053 &amp; 'Custom Field Tbl'!$S$5:$S$1053, 0)) ), "",
INDEX('Custom Field Tbl'!$R$5:$R$1053, MATCH('CF Values LookUp'!IG$4 &amp; 'CF Values LookUp'!$D19, 'Custom Field Tbl'!$Q$5:$Q$1053 &amp; 'Custom Field Tbl'!$S$5:$S$1053, 0)) )</f>
        <v/>
      </c>
      <c r="IH19" t="str" cm="1">
        <f t="array" ref="IH19">IF(ISNA(INDEX('Custom Field Tbl'!$R$5:$R$1053, MATCH('CF Values LookUp'!IH$4 &amp; 'CF Values LookUp'!$D19, 'Custom Field Tbl'!$Q$5:$Q$1053 &amp; 'Custom Field Tbl'!$S$5:$S$1053, 0)) ), "",
INDEX('Custom Field Tbl'!$R$5:$R$1053, MATCH('CF Values LookUp'!IH$4 &amp; 'CF Values LookUp'!$D19, 'Custom Field Tbl'!$Q$5:$Q$1053 &amp; 'Custom Field Tbl'!$S$5:$S$1053, 0)) )</f>
        <v/>
      </c>
      <c r="II19" t="str" cm="1">
        <f t="array" ref="II19">IF(ISNA(INDEX('Custom Field Tbl'!$R$5:$R$1053, MATCH('CF Values LookUp'!II$4 &amp; 'CF Values LookUp'!$D19, 'Custom Field Tbl'!$Q$5:$Q$1053 &amp; 'Custom Field Tbl'!$S$5:$S$1053, 0)) ), "",
INDEX('Custom Field Tbl'!$R$5:$R$1053, MATCH('CF Values LookUp'!II$4 &amp; 'CF Values LookUp'!$D19, 'Custom Field Tbl'!$Q$5:$Q$1053 &amp; 'Custom Field Tbl'!$S$5:$S$1053, 0)) )</f>
        <v/>
      </c>
      <c r="IJ19" t="str" cm="1">
        <f t="array" ref="IJ19">IF(ISNA(INDEX('Custom Field Tbl'!$R$5:$R$1053, MATCH('CF Values LookUp'!IJ$4 &amp; 'CF Values LookUp'!$D19, 'Custom Field Tbl'!$Q$5:$Q$1053 &amp; 'Custom Field Tbl'!$S$5:$S$1053, 0)) ), "",
INDEX('Custom Field Tbl'!$R$5:$R$1053, MATCH('CF Values LookUp'!IJ$4 &amp; 'CF Values LookUp'!$D19, 'Custom Field Tbl'!$Q$5:$Q$1053 &amp; 'Custom Field Tbl'!$S$5:$S$1053, 0)) )</f>
        <v/>
      </c>
      <c r="IK19" t="str" cm="1">
        <f t="array" ref="IK19">IF(ISNA(INDEX('Custom Field Tbl'!$R$5:$R$1053, MATCH('CF Values LookUp'!IK$4 &amp; 'CF Values LookUp'!$D19, 'Custom Field Tbl'!$Q$5:$Q$1053 &amp; 'Custom Field Tbl'!$S$5:$S$1053, 0)) ), "",
INDEX('Custom Field Tbl'!$R$5:$R$1053, MATCH('CF Values LookUp'!IK$4 &amp; 'CF Values LookUp'!$D19, 'Custom Field Tbl'!$Q$5:$Q$1053 &amp; 'Custom Field Tbl'!$S$5:$S$1053, 0)) )</f>
        <v/>
      </c>
      <c r="IL19" t="str" cm="1">
        <f t="array" ref="IL19">IF(ISNA(INDEX('Custom Field Tbl'!$R$5:$R$1053, MATCH('CF Values LookUp'!IL$4 &amp; 'CF Values LookUp'!$D19, 'Custom Field Tbl'!$Q$5:$Q$1053 &amp; 'Custom Field Tbl'!$S$5:$S$1053, 0)) ), "",
INDEX('Custom Field Tbl'!$R$5:$R$1053, MATCH('CF Values LookUp'!IL$4 &amp; 'CF Values LookUp'!$D19, 'Custom Field Tbl'!$Q$5:$Q$1053 &amp; 'Custom Field Tbl'!$S$5:$S$1053, 0)) )</f>
        <v/>
      </c>
      <c r="IM19" t="str" cm="1">
        <f t="array" ref="IM19">IF(ISNA(INDEX('Custom Field Tbl'!$R$5:$R$1053, MATCH('CF Values LookUp'!IM$4 &amp; 'CF Values LookUp'!$D19, 'Custom Field Tbl'!$Q$5:$Q$1053 &amp; 'Custom Field Tbl'!$S$5:$S$1053, 0)) ), "",
INDEX('Custom Field Tbl'!$R$5:$R$1053, MATCH('CF Values LookUp'!IM$4 &amp; 'CF Values LookUp'!$D19, 'Custom Field Tbl'!$Q$5:$Q$1053 &amp; 'Custom Field Tbl'!$S$5:$S$1053, 0)) )</f>
        <v/>
      </c>
      <c r="IN19" t="str" cm="1">
        <f t="array" ref="IN19">IF(ISNA(INDEX('Custom Field Tbl'!$R$5:$R$1053, MATCH('CF Values LookUp'!IN$4 &amp; 'CF Values LookUp'!$D19, 'Custom Field Tbl'!$Q$5:$Q$1053 &amp; 'Custom Field Tbl'!$S$5:$S$1053, 0)) ), "",
INDEX('Custom Field Tbl'!$R$5:$R$1053, MATCH('CF Values LookUp'!IN$4 &amp; 'CF Values LookUp'!$D19, 'Custom Field Tbl'!$Q$5:$Q$1053 &amp; 'Custom Field Tbl'!$S$5:$S$1053, 0)) )</f>
        <v/>
      </c>
      <c r="IO19" t="str" cm="1">
        <f t="array" ref="IO19">IF(ISNA(INDEX('Custom Field Tbl'!$R$5:$R$1053, MATCH('CF Values LookUp'!IO$4 &amp; 'CF Values LookUp'!$D19, 'Custom Field Tbl'!$Q$5:$Q$1053 &amp; 'Custom Field Tbl'!$S$5:$S$1053, 0)) ), "",
INDEX('Custom Field Tbl'!$R$5:$R$1053, MATCH('CF Values LookUp'!IO$4 &amp; 'CF Values LookUp'!$D19, 'Custom Field Tbl'!$Q$5:$Q$1053 &amp; 'Custom Field Tbl'!$S$5:$S$1053, 0)) )</f>
        <v/>
      </c>
      <c r="IP19" t="str" cm="1">
        <f t="array" ref="IP19">IF(ISNA(INDEX('Custom Field Tbl'!$R$5:$R$1053, MATCH('CF Values LookUp'!IP$4 &amp; 'CF Values LookUp'!$D19, 'Custom Field Tbl'!$Q$5:$Q$1053 &amp; 'Custom Field Tbl'!$S$5:$S$1053, 0)) ), "",
INDEX('Custom Field Tbl'!$R$5:$R$1053, MATCH('CF Values LookUp'!IP$4 &amp; 'CF Values LookUp'!$D19, 'Custom Field Tbl'!$Q$5:$Q$1053 &amp; 'Custom Field Tbl'!$S$5:$S$1053, 0)) )</f>
        <v/>
      </c>
      <c r="IQ19" t="str" cm="1">
        <f t="array" ref="IQ19">IF(ISNA(INDEX('Custom Field Tbl'!$R$5:$R$1053, MATCH('CF Values LookUp'!IQ$4 &amp; 'CF Values LookUp'!$D19, 'Custom Field Tbl'!$Q$5:$Q$1053 &amp; 'Custom Field Tbl'!$S$5:$S$1053, 0)) ), "",
INDEX('Custom Field Tbl'!$R$5:$R$1053, MATCH('CF Values LookUp'!IQ$4 &amp; 'CF Values LookUp'!$D19, 'Custom Field Tbl'!$Q$5:$Q$1053 &amp; 'Custom Field Tbl'!$S$5:$S$1053, 0)) )</f>
        <v/>
      </c>
      <c r="IR19" t="str" cm="1">
        <f t="array" ref="IR19">IF(ISNA(INDEX('Custom Field Tbl'!$R$5:$R$1053, MATCH('CF Values LookUp'!IR$4 &amp; 'CF Values LookUp'!$D19, 'Custom Field Tbl'!$Q$5:$Q$1053 &amp; 'Custom Field Tbl'!$S$5:$S$1053, 0)) ), "",
INDEX('Custom Field Tbl'!$R$5:$R$1053, MATCH('CF Values LookUp'!IR$4 &amp; 'CF Values LookUp'!$D19, 'Custom Field Tbl'!$Q$5:$Q$1053 &amp; 'Custom Field Tbl'!$S$5:$S$1053, 0)) )</f>
        <v/>
      </c>
      <c r="IS19" t="str" cm="1">
        <f t="array" ref="IS19">IF(ISNA(INDEX('Custom Field Tbl'!$R$5:$R$1053, MATCH('CF Values LookUp'!IS$4 &amp; 'CF Values LookUp'!$D19, 'Custom Field Tbl'!$Q$5:$Q$1053 &amp; 'Custom Field Tbl'!$S$5:$S$1053, 0)) ), "",
INDEX('Custom Field Tbl'!$R$5:$R$1053, MATCH('CF Values LookUp'!IS$4 &amp; 'CF Values LookUp'!$D19, 'Custom Field Tbl'!$Q$5:$Q$1053 &amp; 'Custom Field Tbl'!$S$5:$S$1053, 0)) )</f>
        <v/>
      </c>
      <c r="IT19" t="str" cm="1">
        <f t="array" ref="IT19">IF(ISNA(INDEX('Custom Field Tbl'!$R$5:$R$1053, MATCH('CF Values LookUp'!IT$4 &amp; 'CF Values LookUp'!$D19, 'Custom Field Tbl'!$Q$5:$Q$1053 &amp; 'Custom Field Tbl'!$S$5:$S$1053, 0)) ), "",
INDEX('Custom Field Tbl'!$R$5:$R$1053, MATCH('CF Values LookUp'!IT$4 &amp; 'CF Values LookUp'!$D19, 'Custom Field Tbl'!$Q$5:$Q$1053 &amp; 'Custom Field Tbl'!$S$5:$S$1053, 0)) )</f>
        <v/>
      </c>
      <c r="IU19" t="str" cm="1">
        <f t="array" ref="IU19">IF(ISNA(INDEX('Custom Field Tbl'!$R$5:$R$1053, MATCH('CF Values LookUp'!IU$4 &amp; 'CF Values LookUp'!$D19, 'Custom Field Tbl'!$Q$5:$Q$1053 &amp; 'Custom Field Tbl'!$S$5:$S$1053, 0)) ), "",
INDEX('Custom Field Tbl'!$R$5:$R$1053, MATCH('CF Values LookUp'!IU$4 &amp; 'CF Values LookUp'!$D19, 'Custom Field Tbl'!$Q$5:$Q$1053 &amp; 'Custom Field Tbl'!$S$5:$S$1053, 0)) )</f>
        <v/>
      </c>
      <c r="IV19" t="str" cm="1">
        <f t="array" ref="IV19">IF(ISNA(INDEX('Custom Field Tbl'!$R$5:$R$1053, MATCH('CF Values LookUp'!IV$4 &amp; 'CF Values LookUp'!$D19, 'Custom Field Tbl'!$Q$5:$Q$1053 &amp; 'Custom Field Tbl'!$S$5:$S$1053, 0)) ), "",
INDEX('Custom Field Tbl'!$R$5:$R$1053, MATCH('CF Values LookUp'!IV$4 &amp; 'CF Values LookUp'!$D19, 'Custom Field Tbl'!$Q$5:$Q$1053 &amp; 'Custom Field Tbl'!$S$5:$S$1053, 0)) )</f>
        <v/>
      </c>
      <c r="IW19" t="str" cm="1">
        <f t="array" ref="IW19">IF(ISNA(INDEX('Custom Field Tbl'!$R$5:$R$1053, MATCH('CF Values LookUp'!IW$4 &amp; 'CF Values LookUp'!$D19, 'Custom Field Tbl'!$Q$5:$Q$1053 &amp; 'Custom Field Tbl'!$S$5:$S$1053, 0)) ), "",
INDEX('Custom Field Tbl'!$R$5:$R$1053, MATCH('CF Values LookUp'!IW$4 &amp; 'CF Values LookUp'!$D19, 'Custom Field Tbl'!$Q$5:$Q$1053 &amp; 'Custom Field Tbl'!$S$5:$S$1053, 0)) )</f>
        <v/>
      </c>
      <c r="IX19" t="str" cm="1">
        <f t="array" ref="IX19">IF(ISNA(INDEX('Custom Field Tbl'!$R$5:$R$1053, MATCH('CF Values LookUp'!IX$4 &amp; 'CF Values LookUp'!$D19, 'Custom Field Tbl'!$Q$5:$Q$1053 &amp; 'Custom Field Tbl'!$S$5:$S$1053, 0)) ), "",
INDEX('Custom Field Tbl'!$R$5:$R$1053, MATCH('CF Values LookUp'!IX$4 &amp; 'CF Values LookUp'!$D19, 'Custom Field Tbl'!$Q$5:$Q$1053 &amp; 'Custom Field Tbl'!$S$5:$S$1053, 0)) )</f>
        <v/>
      </c>
      <c r="IY19" t="str" cm="1">
        <f t="array" ref="IY19">IF(ISNA(INDEX('Custom Field Tbl'!$R$5:$R$1053, MATCH('CF Values LookUp'!IY$4 &amp; 'CF Values LookUp'!$D19, 'Custom Field Tbl'!$Q$5:$Q$1053 &amp; 'Custom Field Tbl'!$S$5:$S$1053, 0)) ), "",
INDEX('Custom Field Tbl'!$R$5:$R$1053, MATCH('CF Values LookUp'!IY$4 &amp; 'CF Values LookUp'!$D19, 'Custom Field Tbl'!$Q$5:$Q$1053 &amp; 'Custom Field Tbl'!$S$5:$S$1053, 0)) )</f>
        <v/>
      </c>
      <c r="IZ19" t="str" cm="1">
        <f t="array" ref="IZ19">IF(ISNA(INDEX('Custom Field Tbl'!$R$5:$R$1053, MATCH('CF Values LookUp'!IZ$4 &amp; 'CF Values LookUp'!$D19, 'Custom Field Tbl'!$Q$5:$Q$1053 &amp; 'Custom Field Tbl'!$S$5:$S$1053, 0)) ), "",
INDEX('Custom Field Tbl'!$R$5:$R$1053, MATCH('CF Values LookUp'!IZ$4 &amp; 'CF Values LookUp'!$D19, 'Custom Field Tbl'!$Q$5:$Q$1053 &amp; 'Custom Field Tbl'!$S$5:$S$1053, 0)) )</f>
        <v/>
      </c>
      <c r="JA19" t="str" cm="1">
        <f t="array" ref="JA19">IF(ISNA(INDEX('Custom Field Tbl'!$R$5:$R$1053, MATCH('CF Values LookUp'!JA$4 &amp; 'CF Values LookUp'!$D19, 'Custom Field Tbl'!$Q$5:$Q$1053 &amp; 'Custom Field Tbl'!$S$5:$S$1053, 0)) ), "",
INDEX('Custom Field Tbl'!$R$5:$R$1053, MATCH('CF Values LookUp'!JA$4 &amp; 'CF Values LookUp'!$D19, 'Custom Field Tbl'!$Q$5:$Q$1053 &amp; 'Custom Field Tbl'!$S$5:$S$1053, 0)) )</f>
        <v/>
      </c>
      <c r="JB19" t="str" cm="1">
        <f t="array" ref="JB19">IF(ISNA(INDEX('Custom Field Tbl'!$R$5:$R$1053, MATCH('CF Values LookUp'!JB$4 &amp; 'CF Values LookUp'!$D19, 'Custom Field Tbl'!$Q$5:$Q$1053 &amp; 'Custom Field Tbl'!$S$5:$S$1053, 0)) ), "",
INDEX('Custom Field Tbl'!$R$5:$R$1053, MATCH('CF Values LookUp'!JB$4 &amp; 'CF Values LookUp'!$D19, 'Custom Field Tbl'!$Q$5:$Q$1053 &amp; 'Custom Field Tbl'!$S$5:$S$1053, 0)) )</f>
        <v/>
      </c>
      <c r="JC19" t="str" cm="1">
        <f t="array" ref="JC19">IF(ISNA(INDEX('Custom Field Tbl'!$R$5:$R$1053, MATCH('CF Values LookUp'!JC$4 &amp; 'CF Values LookUp'!$D19, 'Custom Field Tbl'!$Q$5:$Q$1053 &amp; 'Custom Field Tbl'!$S$5:$S$1053, 0)) ), "",
INDEX('Custom Field Tbl'!$R$5:$R$1053, MATCH('CF Values LookUp'!JC$4 &amp; 'CF Values LookUp'!$D19, 'Custom Field Tbl'!$Q$5:$Q$1053 &amp; 'Custom Field Tbl'!$S$5:$S$1053, 0)) )</f>
        <v/>
      </c>
      <c r="JD19" t="str" cm="1">
        <f t="array" ref="JD19">IF(ISNA(INDEX('Custom Field Tbl'!$R$5:$R$1053, MATCH('CF Values LookUp'!JD$4 &amp; 'CF Values LookUp'!$D19, 'Custom Field Tbl'!$Q$5:$Q$1053 &amp; 'Custom Field Tbl'!$S$5:$S$1053, 0)) ), "",
INDEX('Custom Field Tbl'!$R$5:$R$1053, MATCH('CF Values LookUp'!JD$4 &amp; 'CF Values LookUp'!$D19, 'Custom Field Tbl'!$Q$5:$Q$1053 &amp; 'Custom Field Tbl'!$S$5:$S$1053, 0)) )</f>
        <v/>
      </c>
      <c r="JE19" t="str" cm="1">
        <f t="array" ref="JE19">IF(ISNA(INDEX('Custom Field Tbl'!$R$5:$R$1053, MATCH('CF Values LookUp'!JE$4 &amp; 'CF Values LookUp'!$D19, 'Custom Field Tbl'!$Q$5:$Q$1053 &amp; 'Custom Field Tbl'!$S$5:$S$1053, 0)) ), "",
INDEX('Custom Field Tbl'!$R$5:$R$1053, MATCH('CF Values LookUp'!JE$4 &amp; 'CF Values LookUp'!$D19, 'Custom Field Tbl'!$Q$5:$Q$1053 &amp; 'Custom Field Tbl'!$S$5:$S$1053, 0)) )</f>
        <v/>
      </c>
      <c r="JF19" t="str" cm="1">
        <f t="array" ref="JF19">IF(ISNA(INDEX('Custom Field Tbl'!$R$5:$R$1053, MATCH('CF Values LookUp'!JF$4 &amp; 'CF Values LookUp'!$D19, 'Custom Field Tbl'!$Q$5:$Q$1053 &amp; 'Custom Field Tbl'!$S$5:$S$1053, 0)) ), "",
INDEX('Custom Field Tbl'!$R$5:$R$1053, MATCH('CF Values LookUp'!JF$4 &amp; 'CF Values LookUp'!$D19, 'Custom Field Tbl'!$Q$5:$Q$1053 &amp; 'Custom Field Tbl'!$S$5:$S$1053, 0)) )</f>
        <v/>
      </c>
      <c r="JG19" t="str" cm="1">
        <f t="array" ref="JG19">IF(ISNA(INDEX('Custom Field Tbl'!$R$5:$R$1053, MATCH('CF Values LookUp'!JG$4 &amp; 'CF Values LookUp'!$D19, 'Custom Field Tbl'!$Q$5:$Q$1053 &amp; 'Custom Field Tbl'!$S$5:$S$1053, 0)) ), "",
INDEX('Custom Field Tbl'!$R$5:$R$1053, MATCH('CF Values LookUp'!JG$4 &amp; 'CF Values LookUp'!$D19, 'Custom Field Tbl'!$Q$5:$Q$1053 &amp; 'Custom Field Tbl'!$S$5:$S$1053, 0)) )</f>
        <v/>
      </c>
      <c r="JH19" t="str" cm="1">
        <f t="array" ref="JH19">IF(ISNA(INDEX('Custom Field Tbl'!$R$5:$R$1053, MATCH('CF Values LookUp'!JH$4 &amp; 'CF Values LookUp'!$D19, 'Custom Field Tbl'!$Q$5:$Q$1053 &amp; 'Custom Field Tbl'!$S$5:$S$1053, 0)) ), "",
INDEX('Custom Field Tbl'!$R$5:$R$1053, MATCH('CF Values LookUp'!JH$4 &amp; 'CF Values LookUp'!$D19, 'Custom Field Tbl'!$Q$5:$Q$1053 &amp; 'Custom Field Tbl'!$S$5:$S$1053, 0)) )</f>
        <v/>
      </c>
      <c r="JI19" t="str" cm="1">
        <f t="array" ref="JI19">IF(ISNA(INDEX('Custom Field Tbl'!$R$5:$R$1053, MATCH('CF Values LookUp'!JI$4 &amp; 'CF Values LookUp'!$D19, 'Custom Field Tbl'!$Q$5:$Q$1053 &amp; 'Custom Field Tbl'!$S$5:$S$1053, 0)) ), "",
INDEX('Custom Field Tbl'!$R$5:$R$1053, MATCH('CF Values LookUp'!JI$4 &amp; 'CF Values LookUp'!$D19, 'Custom Field Tbl'!$Q$5:$Q$1053 &amp; 'Custom Field Tbl'!$S$5:$S$1053, 0)) )</f>
        <v/>
      </c>
      <c r="JJ19" t="str" cm="1">
        <f t="array" ref="JJ19">IF(ISNA(INDEX('Custom Field Tbl'!$R$5:$R$1053, MATCH('CF Values LookUp'!JJ$4 &amp; 'CF Values LookUp'!$D19, 'Custom Field Tbl'!$Q$5:$Q$1053 &amp; 'Custom Field Tbl'!$S$5:$S$1053, 0)) ), "",
INDEX('Custom Field Tbl'!$R$5:$R$1053, MATCH('CF Values LookUp'!JJ$4 &amp; 'CF Values LookUp'!$D19, 'Custom Field Tbl'!$Q$5:$Q$1053 &amp; 'Custom Field Tbl'!$S$5:$S$1053, 0)) )</f>
        <v/>
      </c>
      <c r="JK19" t="str" cm="1">
        <f t="array" ref="JK19">IF(ISNA(INDEX('Custom Field Tbl'!$R$5:$R$1053, MATCH('CF Values LookUp'!JK$4 &amp; 'CF Values LookUp'!$D19, 'Custom Field Tbl'!$Q$5:$Q$1053 &amp; 'Custom Field Tbl'!$S$5:$S$1053, 0)) ), "",
INDEX('Custom Field Tbl'!$R$5:$R$1053, MATCH('CF Values LookUp'!JK$4 &amp; 'CF Values LookUp'!$D19, 'Custom Field Tbl'!$Q$5:$Q$1053 &amp; 'Custom Field Tbl'!$S$5:$S$1053, 0)) )</f>
        <v/>
      </c>
      <c r="JL19" t="str" cm="1">
        <f t="array" ref="JL19">IF(ISNA(INDEX('Custom Field Tbl'!$R$5:$R$1053, MATCH('CF Values LookUp'!JL$4 &amp; 'CF Values LookUp'!$D19, 'Custom Field Tbl'!$Q$5:$Q$1053 &amp; 'Custom Field Tbl'!$S$5:$S$1053, 0)) ), "",
INDEX('Custom Field Tbl'!$R$5:$R$1053, MATCH('CF Values LookUp'!JL$4 &amp; 'CF Values LookUp'!$D19, 'Custom Field Tbl'!$Q$5:$Q$1053 &amp; 'Custom Field Tbl'!$S$5:$S$1053, 0)) )</f>
        <v/>
      </c>
      <c r="JM19" t="str" cm="1">
        <f t="array" ref="JM19">IF(ISNA(INDEX('Custom Field Tbl'!$R$5:$R$1053, MATCH('CF Values LookUp'!JM$4 &amp; 'CF Values LookUp'!$D19, 'Custom Field Tbl'!$Q$5:$Q$1053 &amp; 'Custom Field Tbl'!$S$5:$S$1053, 0)) ), "",
INDEX('Custom Field Tbl'!$R$5:$R$1053, MATCH('CF Values LookUp'!JM$4 &amp; 'CF Values LookUp'!$D19, 'Custom Field Tbl'!$Q$5:$Q$1053 &amp; 'Custom Field Tbl'!$S$5:$S$1053, 0)) )</f>
        <v/>
      </c>
      <c r="JN19" t="str" cm="1">
        <f t="array" ref="JN19">IF(ISNA(INDEX('Custom Field Tbl'!$R$5:$R$1053, MATCH('CF Values LookUp'!JN$4 &amp; 'CF Values LookUp'!$D19, 'Custom Field Tbl'!$Q$5:$Q$1053 &amp; 'Custom Field Tbl'!$S$5:$S$1053, 0)) ), "",
INDEX('Custom Field Tbl'!$R$5:$R$1053, MATCH('CF Values LookUp'!JN$4 &amp; 'CF Values LookUp'!$D19, 'Custom Field Tbl'!$Q$5:$Q$1053 &amp; 'Custom Field Tbl'!$S$5:$S$1053, 0)) )</f>
        <v/>
      </c>
      <c r="JO19" t="str" cm="1">
        <f t="array" ref="JO19">IF(ISNA(INDEX('Custom Field Tbl'!$R$5:$R$1053, MATCH('CF Values LookUp'!JO$4 &amp; 'CF Values LookUp'!$D19, 'Custom Field Tbl'!$Q$5:$Q$1053 &amp; 'Custom Field Tbl'!$S$5:$S$1053, 0)) ), "",
INDEX('Custom Field Tbl'!$R$5:$R$1053, MATCH('CF Values LookUp'!JO$4 &amp; 'CF Values LookUp'!$D19, 'Custom Field Tbl'!$Q$5:$Q$1053 &amp; 'Custom Field Tbl'!$S$5:$S$1053, 0)) )</f>
        <v/>
      </c>
      <c r="JP19" t="str" cm="1">
        <f t="array" ref="JP19">IF(ISNA(INDEX('Custom Field Tbl'!$R$5:$R$1053, MATCH('CF Values LookUp'!JP$4 &amp; 'CF Values LookUp'!$D19, 'Custom Field Tbl'!$Q$5:$Q$1053 &amp; 'Custom Field Tbl'!$S$5:$S$1053, 0)) ), "",
INDEX('Custom Field Tbl'!$R$5:$R$1053, MATCH('CF Values LookUp'!JP$4 &amp; 'CF Values LookUp'!$D19, 'Custom Field Tbl'!$Q$5:$Q$1053 &amp; 'Custom Field Tbl'!$S$5:$S$1053, 0)) )</f>
        <v/>
      </c>
      <c r="JQ19" t="str" cm="1">
        <f t="array" ref="JQ19">IF(ISNA(INDEX('Custom Field Tbl'!$R$5:$R$1053, MATCH('CF Values LookUp'!JQ$4 &amp; 'CF Values LookUp'!$D19, 'Custom Field Tbl'!$Q$5:$Q$1053 &amp; 'Custom Field Tbl'!$S$5:$S$1053, 0)) ), "",
INDEX('Custom Field Tbl'!$R$5:$R$1053, MATCH('CF Values LookUp'!JQ$4 &amp; 'CF Values LookUp'!$D19, 'Custom Field Tbl'!$Q$5:$Q$1053 &amp; 'Custom Field Tbl'!$S$5:$S$1053, 0)) )</f>
        <v/>
      </c>
      <c r="JR19" t="str" cm="1">
        <f t="array" ref="JR19">IF(ISNA(INDEX('Custom Field Tbl'!$R$5:$R$1053, MATCH('CF Values LookUp'!JR$4 &amp; 'CF Values LookUp'!$D19, 'Custom Field Tbl'!$Q$5:$Q$1053 &amp; 'Custom Field Tbl'!$S$5:$S$1053, 0)) ), "",
INDEX('Custom Field Tbl'!$R$5:$R$1053, MATCH('CF Values LookUp'!JR$4 &amp; 'CF Values LookUp'!$D19, 'Custom Field Tbl'!$Q$5:$Q$1053 &amp; 'Custom Field Tbl'!$S$5:$S$1053, 0)) )</f>
        <v/>
      </c>
      <c r="JS19" t="str" cm="1">
        <f t="array" ref="JS19">IF(ISNA(INDEX('Custom Field Tbl'!$R$5:$R$1053, MATCH('CF Values LookUp'!JS$4 &amp; 'CF Values LookUp'!$D19, 'Custom Field Tbl'!$Q$5:$Q$1053 &amp; 'Custom Field Tbl'!$S$5:$S$1053, 0)) ), "",
INDEX('Custom Field Tbl'!$R$5:$R$1053, MATCH('CF Values LookUp'!JS$4 &amp; 'CF Values LookUp'!$D19, 'Custom Field Tbl'!$Q$5:$Q$1053 &amp; 'Custom Field Tbl'!$S$5:$S$1053, 0)) )</f>
        <v/>
      </c>
      <c r="JT19" t="str" cm="1">
        <f t="array" ref="JT19">IF(ISNA(INDEX('Custom Field Tbl'!$R$5:$R$1053, MATCH('CF Values LookUp'!JT$4 &amp; 'CF Values LookUp'!$D19, 'Custom Field Tbl'!$Q$5:$Q$1053 &amp; 'Custom Field Tbl'!$S$5:$S$1053, 0)) ), "",
INDEX('Custom Field Tbl'!$R$5:$R$1053, MATCH('CF Values LookUp'!JT$4 &amp; 'CF Values LookUp'!$D19, 'Custom Field Tbl'!$Q$5:$Q$1053 &amp; 'Custom Field Tbl'!$S$5:$S$1053, 0)) )</f>
        <v/>
      </c>
      <c r="JU19" t="str" cm="1">
        <f t="array" ref="JU19">IF(ISNA(INDEX('Custom Field Tbl'!$R$5:$R$1053, MATCH('CF Values LookUp'!JU$4 &amp; 'CF Values LookUp'!$D19, 'Custom Field Tbl'!$Q$5:$Q$1053 &amp; 'Custom Field Tbl'!$S$5:$S$1053, 0)) ), "",
INDEX('Custom Field Tbl'!$R$5:$R$1053, MATCH('CF Values LookUp'!JU$4 &amp; 'CF Values LookUp'!$D19, 'Custom Field Tbl'!$Q$5:$Q$1053 &amp; 'Custom Field Tbl'!$S$5:$S$1053, 0)) )</f>
        <v/>
      </c>
      <c r="JV19" t="str" cm="1">
        <f t="array" ref="JV19">IF(ISNA(INDEX('Custom Field Tbl'!$R$5:$R$1053, MATCH('CF Values LookUp'!JV$4 &amp; 'CF Values LookUp'!$D19, 'Custom Field Tbl'!$Q$5:$Q$1053 &amp; 'Custom Field Tbl'!$S$5:$S$1053, 0)) ), "",
INDEX('Custom Field Tbl'!$R$5:$R$1053, MATCH('CF Values LookUp'!JV$4 &amp; 'CF Values LookUp'!$D19, 'Custom Field Tbl'!$Q$5:$Q$1053 &amp; 'Custom Field Tbl'!$S$5:$S$1053, 0)) )</f>
        <v/>
      </c>
      <c r="JW19" t="str" cm="1">
        <f t="array" ref="JW19">IF(ISNA(INDEX('Custom Field Tbl'!$R$5:$R$1053, MATCH('CF Values LookUp'!JW$4 &amp; 'CF Values LookUp'!$D19, 'Custom Field Tbl'!$Q$5:$Q$1053 &amp; 'Custom Field Tbl'!$S$5:$S$1053, 0)) ), "",
INDEX('Custom Field Tbl'!$R$5:$R$1053, MATCH('CF Values LookUp'!JW$4 &amp; 'CF Values LookUp'!$D19, 'Custom Field Tbl'!$Q$5:$Q$1053 &amp; 'Custom Field Tbl'!$S$5:$S$1053, 0)) )</f>
        <v/>
      </c>
      <c r="JX19" t="str" cm="1">
        <f t="array" ref="JX19">IF(ISNA(INDEX('Custom Field Tbl'!$R$5:$R$1053, MATCH('CF Values LookUp'!JX$4 &amp; 'CF Values LookUp'!$D19, 'Custom Field Tbl'!$Q$5:$Q$1053 &amp; 'Custom Field Tbl'!$S$5:$S$1053, 0)) ), "",
INDEX('Custom Field Tbl'!$R$5:$R$1053, MATCH('CF Values LookUp'!JX$4 &amp; 'CF Values LookUp'!$D19, 'Custom Field Tbl'!$Q$5:$Q$1053 &amp; 'Custom Field Tbl'!$S$5:$S$1053, 0)) )</f>
        <v/>
      </c>
      <c r="JY19" s="358" t="str" cm="1">
        <f t="array" ref="JY19">IF(ISNA(INDEX('Custom Field Tbl'!$R$5:$R$1053, MATCH('CF Values LookUp'!JY$4 &amp; 'CF Values LookUp'!$D19, 'Custom Field Tbl'!$Q$5:$Q$1053 &amp; 'Custom Field Tbl'!$S$5:$S$1053, 0)) ), "",
INDEX('Custom Field Tbl'!$R$5:$R$1053, MATCH('CF Values LookUp'!JY$4 &amp; 'CF Values LookUp'!$D19, 'Custom Field Tbl'!$Q$5:$Q$1053 &amp; 'Custom Field Tbl'!$S$5:$S$1053, 0)) )</f>
        <v/>
      </c>
      <c r="KA19" s="358" t="str" cm="1">
        <f t="array" ref="KA19">IF(ISNA(INDEX('Custom Field Tbl'!$R$5:$R$1053, MATCH('CF Values LookUp'!KA$4 &amp; 'CF Values LookUp'!$D19, 'Custom Field Tbl'!$Q$5:$Q$1053 &amp; 'Custom Field Tbl'!$S$5:$S$1053, 0)) ), "",
INDEX('Custom Field Tbl'!$R$5:$R$1053, MATCH('CF Values LookUp'!KA$4 &amp; 'CF Values LookUp'!$D19, 'Custom Field Tbl'!$Q$5:$Q$1053 &amp; 'Custom Field Tbl'!$S$5:$S$1053, 0)) )</f>
        <v/>
      </c>
      <c r="KH19" s="358" t="str" cm="1">
        <f t="array" ref="KH19">IF(ISNA(INDEX('Custom Field Tbl'!$R$5:$R$1053, MATCH('CF Values LookUp'!KH$4 &amp; 'CF Values LookUp'!$D19, 'Custom Field Tbl'!$Q$5:$Q$1053 &amp; 'Custom Field Tbl'!$S$5:$S$1053, 0)) ), "",
INDEX('Custom Field Tbl'!$R$5:$R$1053, MATCH('CF Values LookUp'!KH$4 &amp; 'CF Values LookUp'!$D19, 'Custom Field Tbl'!$Q$5:$Q$1053 &amp; 'Custom Field Tbl'!$S$5:$S$1053, 0)) )</f>
        <v/>
      </c>
    </row>
    <row r="20" spans="3:303" x14ac:dyDescent="0.35">
      <c r="C20" s="599"/>
      <c r="D20" s="7" t="s">
        <v>11491</v>
      </c>
      <c r="E20" t="str" cm="1">
        <f t="array" ref="E20">IF(ISNA(INDEX('Custom Field Tbl'!$R$5:$R$1053, MATCH('CF Values LookUp'!E$4 &amp; 'CF Values LookUp'!$D20, 'Custom Field Tbl'!$Q$5:$Q$1053 &amp; 'Custom Field Tbl'!$S$5:$S$1053, 0)) ), "",
INDEX('Custom Field Tbl'!$R$5:$R$1053, MATCH('CF Values LookUp'!E$4 &amp; 'CF Values LookUp'!$D20, 'Custom Field Tbl'!$Q$5:$Q$1053 &amp; 'Custom Field Tbl'!$S$5:$S$1053, 0)) )</f>
        <v/>
      </c>
      <c r="F20" t="str" cm="1">
        <f t="array" ref="F20">IF(ISNA(INDEX('Custom Field Tbl'!$R$5:$R$1053, MATCH('CF Values LookUp'!F$4 &amp; 'CF Values LookUp'!$D20, 'Custom Field Tbl'!$Q$5:$Q$1053 &amp; 'Custom Field Tbl'!$S$5:$S$1053, 0)) ), "",
INDEX('Custom Field Tbl'!$R$5:$R$1053, MATCH('CF Values LookUp'!F$4 &amp; 'CF Values LookUp'!$D20, 'Custom Field Tbl'!$Q$5:$Q$1053 &amp; 'Custom Field Tbl'!$S$5:$S$1053, 0)) )</f>
        <v/>
      </c>
      <c r="G20" t="str" cm="1">
        <f t="array" ref="G20">IF(ISNA(INDEX('Custom Field Tbl'!$R$5:$R$1053, MATCH('CF Values LookUp'!G$4 &amp; 'CF Values LookUp'!$D20, 'Custom Field Tbl'!$Q$5:$Q$1053 &amp; 'Custom Field Tbl'!$S$5:$S$1053, 0)) ), "",
INDEX('Custom Field Tbl'!$R$5:$R$1053, MATCH('CF Values LookUp'!G$4 &amp; 'CF Values LookUp'!$D20, 'Custom Field Tbl'!$Q$5:$Q$1053 &amp; 'Custom Field Tbl'!$S$5:$S$1053, 0)) )</f>
        <v/>
      </c>
      <c r="H20" t="str" cm="1">
        <f t="array" ref="H20">IF(ISNA(INDEX('Custom Field Tbl'!$R$5:$R$1053, MATCH('CF Values LookUp'!H$4 &amp; 'CF Values LookUp'!$D20, 'Custom Field Tbl'!$Q$5:$Q$1053 &amp; 'Custom Field Tbl'!$S$5:$S$1053, 0)) ), "",
INDEX('Custom Field Tbl'!$R$5:$R$1053, MATCH('CF Values LookUp'!H$4 &amp; 'CF Values LookUp'!$D20, 'Custom Field Tbl'!$Q$5:$Q$1053 &amp; 'Custom Field Tbl'!$S$5:$S$1053, 0)) )</f>
        <v/>
      </c>
      <c r="I20" t="str" cm="1">
        <f t="array" ref="I20">IF(ISNA(INDEX('Custom Field Tbl'!$R$5:$R$1053, MATCH('CF Values LookUp'!I$4 &amp; 'CF Values LookUp'!$D20, 'Custom Field Tbl'!$Q$5:$Q$1053 &amp; 'Custom Field Tbl'!$S$5:$S$1053, 0)) ), "",
INDEX('Custom Field Tbl'!$R$5:$R$1053, MATCH('CF Values LookUp'!I$4 &amp; 'CF Values LookUp'!$D20, 'Custom Field Tbl'!$Q$5:$Q$1053 &amp; 'Custom Field Tbl'!$S$5:$S$1053, 0)) )</f>
        <v/>
      </c>
      <c r="J20" t="str" cm="1">
        <f t="array" ref="J20">IF(ISNA(INDEX('Custom Field Tbl'!$R$5:$R$1053, MATCH('CF Values LookUp'!J$4 &amp; 'CF Values LookUp'!$D20, 'Custom Field Tbl'!$Q$5:$Q$1053 &amp; 'Custom Field Tbl'!$S$5:$S$1053, 0)) ), "",
INDEX('Custom Field Tbl'!$R$5:$R$1053, MATCH('CF Values LookUp'!J$4 &amp; 'CF Values LookUp'!$D20, 'Custom Field Tbl'!$Q$5:$Q$1053 &amp; 'Custom Field Tbl'!$S$5:$S$1053, 0)) )</f>
        <v/>
      </c>
      <c r="K20" t="str" cm="1">
        <f t="array" ref="K20">IF(ISNA(INDEX('Custom Field Tbl'!$R$5:$R$1053, MATCH('CF Values LookUp'!K$4 &amp; 'CF Values LookUp'!$D20, 'Custom Field Tbl'!$Q$5:$Q$1053 &amp; 'Custom Field Tbl'!$S$5:$S$1053, 0)) ), "",
INDEX('Custom Field Tbl'!$R$5:$R$1053, MATCH('CF Values LookUp'!K$4 &amp; 'CF Values LookUp'!$D20, 'Custom Field Tbl'!$Q$5:$Q$1053 &amp; 'Custom Field Tbl'!$S$5:$S$1053, 0)) )</f>
        <v/>
      </c>
      <c r="L20" t="str" cm="1">
        <f t="array" ref="L20">IF(ISNA(INDEX('Custom Field Tbl'!$R$5:$R$1053, MATCH('CF Values LookUp'!L$4 &amp; 'CF Values LookUp'!$D20, 'Custom Field Tbl'!$Q$5:$Q$1053 &amp; 'Custom Field Tbl'!$S$5:$S$1053, 0)) ), "",
INDEX('Custom Field Tbl'!$R$5:$R$1053, MATCH('CF Values LookUp'!L$4 &amp; 'CF Values LookUp'!$D20, 'Custom Field Tbl'!$Q$5:$Q$1053 &amp; 'Custom Field Tbl'!$S$5:$S$1053, 0)) )</f>
        <v/>
      </c>
      <c r="M20" t="str" cm="1">
        <f t="array" ref="M20">IF(ISNA(INDEX('Custom Field Tbl'!$R$5:$R$1053, MATCH('CF Values LookUp'!M$4 &amp; 'CF Values LookUp'!$D20, 'Custom Field Tbl'!$Q$5:$Q$1053 &amp; 'Custom Field Tbl'!$S$5:$S$1053, 0)) ), "",
INDEX('Custom Field Tbl'!$R$5:$R$1053, MATCH('CF Values LookUp'!M$4 &amp; 'CF Values LookUp'!$D20, 'Custom Field Tbl'!$Q$5:$Q$1053 &amp; 'Custom Field Tbl'!$S$5:$S$1053, 0)) )</f>
        <v/>
      </c>
      <c r="N20" t="str" cm="1">
        <f t="array" ref="N20">IF(ISNA(INDEX('Custom Field Tbl'!$R$5:$R$1053, MATCH('CF Values LookUp'!N$4 &amp; 'CF Values LookUp'!$D20, 'Custom Field Tbl'!$Q$5:$Q$1053 &amp; 'Custom Field Tbl'!$S$5:$S$1053, 0)) ), "",
INDEX('Custom Field Tbl'!$R$5:$R$1053, MATCH('CF Values LookUp'!N$4 &amp; 'CF Values LookUp'!$D20, 'Custom Field Tbl'!$Q$5:$Q$1053 &amp; 'Custom Field Tbl'!$S$5:$S$1053, 0)) )</f>
        <v/>
      </c>
      <c r="O20" t="str" cm="1">
        <f t="array" ref="O20">IF(ISNA(INDEX('Custom Field Tbl'!$R$5:$R$1053, MATCH('CF Values LookUp'!O$4 &amp; 'CF Values LookUp'!$D20, 'Custom Field Tbl'!$Q$5:$Q$1053 &amp; 'Custom Field Tbl'!$S$5:$S$1053, 0)) ), "",
INDEX('Custom Field Tbl'!$R$5:$R$1053, MATCH('CF Values LookUp'!O$4 &amp; 'CF Values LookUp'!$D20, 'Custom Field Tbl'!$Q$5:$Q$1053 &amp; 'Custom Field Tbl'!$S$5:$S$1053, 0)) )</f>
        <v/>
      </c>
      <c r="P20" t="str" cm="1">
        <f t="array" ref="P20">IF(ISNA(INDEX('Custom Field Tbl'!$R$5:$R$1053, MATCH('CF Values LookUp'!P$4 &amp; 'CF Values LookUp'!$D20, 'Custom Field Tbl'!$Q$5:$Q$1053 &amp; 'Custom Field Tbl'!$S$5:$S$1053, 0)) ), "",
INDEX('Custom Field Tbl'!$R$5:$R$1053, MATCH('CF Values LookUp'!P$4 &amp; 'CF Values LookUp'!$D20, 'Custom Field Tbl'!$Q$5:$Q$1053 &amp; 'Custom Field Tbl'!$S$5:$S$1053, 0)) )</f>
        <v/>
      </c>
      <c r="Q20" t="str" cm="1">
        <f t="array" ref="Q20">IF(ISNA(INDEX('Custom Field Tbl'!$R$5:$R$1053, MATCH('CF Values LookUp'!Q$4 &amp; 'CF Values LookUp'!$D20, 'Custom Field Tbl'!$Q$5:$Q$1053 &amp; 'Custom Field Tbl'!$S$5:$S$1053, 0)) ), "",
INDEX('Custom Field Tbl'!$R$5:$R$1053, MATCH('CF Values LookUp'!Q$4 &amp; 'CF Values LookUp'!$D20, 'Custom Field Tbl'!$Q$5:$Q$1053 &amp; 'Custom Field Tbl'!$S$5:$S$1053, 0)) )</f>
        <v/>
      </c>
      <c r="R20" t="str" cm="1">
        <f t="array" ref="R20">IF(ISNA(INDEX('Custom Field Tbl'!$R$5:$R$1053, MATCH('CF Values LookUp'!R$4 &amp; 'CF Values LookUp'!$D20, 'Custom Field Tbl'!$Q$5:$Q$1053 &amp; 'Custom Field Tbl'!$S$5:$S$1053, 0)) ), "",
INDEX('Custom Field Tbl'!$R$5:$R$1053, MATCH('CF Values LookUp'!R$4 &amp; 'CF Values LookUp'!$D20, 'Custom Field Tbl'!$Q$5:$Q$1053 &amp; 'Custom Field Tbl'!$S$5:$S$1053, 0)) )</f>
        <v/>
      </c>
      <c r="S20" t="str" cm="1">
        <f t="array" ref="S20">IF(ISNA(INDEX('Custom Field Tbl'!$R$5:$R$1053, MATCH('CF Values LookUp'!S$4 &amp; 'CF Values LookUp'!$D20, 'Custom Field Tbl'!$Q$5:$Q$1053 &amp; 'Custom Field Tbl'!$S$5:$S$1053, 0)) ), "",
INDEX('Custom Field Tbl'!$R$5:$R$1053, MATCH('CF Values LookUp'!S$4 &amp; 'CF Values LookUp'!$D20, 'Custom Field Tbl'!$Q$5:$Q$1053 &amp; 'Custom Field Tbl'!$S$5:$S$1053, 0)) )</f>
        <v/>
      </c>
      <c r="T20" t="str" cm="1">
        <f t="array" ref="T20">IF(ISNA(INDEX('Custom Field Tbl'!$R$5:$R$1053, MATCH('CF Values LookUp'!T$4 &amp; 'CF Values LookUp'!$D20, 'Custom Field Tbl'!$Q$5:$Q$1053 &amp; 'Custom Field Tbl'!$S$5:$S$1053, 0)) ), "",
INDEX('Custom Field Tbl'!$R$5:$R$1053, MATCH('CF Values LookUp'!T$4 &amp; 'CF Values LookUp'!$D20, 'Custom Field Tbl'!$Q$5:$Q$1053 &amp; 'Custom Field Tbl'!$S$5:$S$1053, 0)) )</f>
        <v/>
      </c>
      <c r="U20" t="str" cm="1">
        <f t="array" ref="U20">IF(ISNA(INDEX('Custom Field Tbl'!$R$5:$R$1053, MATCH('CF Values LookUp'!U$4 &amp; 'CF Values LookUp'!$D20, 'Custom Field Tbl'!$Q$5:$Q$1053 &amp; 'Custom Field Tbl'!$S$5:$S$1053, 0)) ), "",
INDEX('Custom Field Tbl'!$R$5:$R$1053, MATCH('CF Values LookUp'!U$4 &amp; 'CF Values LookUp'!$D20, 'Custom Field Tbl'!$Q$5:$Q$1053 &amp; 'Custom Field Tbl'!$S$5:$S$1053, 0)) )</f>
        <v/>
      </c>
      <c r="V20" t="str" cm="1">
        <f t="array" ref="V20">IF(ISNA(INDEX('Custom Field Tbl'!$R$5:$R$1053, MATCH('CF Values LookUp'!V$4 &amp; 'CF Values LookUp'!$D20, 'Custom Field Tbl'!$Q$5:$Q$1053 &amp; 'Custom Field Tbl'!$S$5:$S$1053, 0)) ), "",
INDEX('Custom Field Tbl'!$R$5:$R$1053, MATCH('CF Values LookUp'!V$4 &amp; 'CF Values LookUp'!$D20, 'Custom Field Tbl'!$Q$5:$Q$1053 &amp; 'Custom Field Tbl'!$S$5:$S$1053, 0)) )</f>
        <v/>
      </c>
      <c r="W20" t="str" cm="1">
        <f t="array" ref="W20">IF(ISNA(INDEX('Custom Field Tbl'!$R$5:$R$1053, MATCH('CF Values LookUp'!W$4 &amp; 'CF Values LookUp'!$D20, 'Custom Field Tbl'!$Q$5:$Q$1053 &amp; 'Custom Field Tbl'!$S$5:$S$1053, 0)) ), "",
INDEX('Custom Field Tbl'!$R$5:$R$1053, MATCH('CF Values LookUp'!W$4 &amp; 'CF Values LookUp'!$D20, 'Custom Field Tbl'!$Q$5:$Q$1053 &amp; 'Custom Field Tbl'!$S$5:$S$1053, 0)) )</f>
        <v/>
      </c>
      <c r="X20" t="str" cm="1">
        <f t="array" ref="X20">IF(ISNA(INDEX('Custom Field Tbl'!$R$5:$R$1053, MATCH('CF Values LookUp'!X$4 &amp; 'CF Values LookUp'!$D20, 'Custom Field Tbl'!$Q$5:$Q$1053 &amp; 'Custom Field Tbl'!$S$5:$S$1053, 0)) ), "",
INDEX('Custom Field Tbl'!$R$5:$R$1053, MATCH('CF Values LookUp'!X$4 &amp; 'CF Values LookUp'!$D20, 'Custom Field Tbl'!$Q$5:$Q$1053 &amp; 'Custom Field Tbl'!$S$5:$S$1053, 0)) )</f>
        <v/>
      </c>
      <c r="Y20" t="str" cm="1">
        <f t="array" ref="Y20">IF(ISNA(INDEX('Custom Field Tbl'!$R$5:$R$1053, MATCH('CF Values LookUp'!Y$4 &amp; 'CF Values LookUp'!$D20, 'Custom Field Tbl'!$Q$5:$Q$1053 &amp; 'Custom Field Tbl'!$S$5:$S$1053, 0)) ), "",
INDEX('Custom Field Tbl'!$R$5:$R$1053, MATCH('CF Values LookUp'!Y$4 &amp; 'CF Values LookUp'!$D20, 'Custom Field Tbl'!$Q$5:$Q$1053 &amp; 'Custom Field Tbl'!$S$5:$S$1053, 0)) )</f>
        <v/>
      </c>
      <c r="Z20" t="str" cm="1">
        <f t="array" ref="Z20">IF(ISNA(INDEX('Custom Field Tbl'!$R$5:$R$1053, MATCH('CF Values LookUp'!Z$4 &amp; 'CF Values LookUp'!$D20, 'Custom Field Tbl'!$Q$5:$Q$1053 &amp; 'Custom Field Tbl'!$S$5:$S$1053, 0)) ), "",
INDEX('Custom Field Tbl'!$R$5:$R$1053, MATCH('CF Values LookUp'!Z$4 &amp; 'CF Values LookUp'!$D20, 'Custom Field Tbl'!$Q$5:$Q$1053 &amp; 'Custom Field Tbl'!$S$5:$S$1053, 0)) )</f>
        <v/>
      </c>
      <c r="AA20" t="str" cm="1">
        <f t="array" ref="AA20">IF(ISNA(INDEX('Custom Field Tbl'!$R$5:$R$1053, MATCH('CF Values LookUp'!AA$4 &amp; 'CF Values LookUp'!$D20, 'Custom Field Tbl'!$Q$5:$Q$1053 &amp; 'Custom Field Tbl'!$S$5:$S$1053, 0)) ), "",
INDEX('Custom Field Tbl'!$R$5:$R$1053, MATCH('CF Values LookUp'!AA$4 &amp; 'CF Values LookUp'!$D20, 'Custom Field Tbl'!$Q$5:$Q$1053 &amp; 'Custom Field Tbl'!$S$5:$S$1053, 0)) )</f>
        <v/>
      </c>
      <c r="AB20" t="str" cm="1">
        <f t="array" ref="AB20">IF(ISNA(INDEX('Custom Field Tbl'!$R$5:$R$1053, MATCH('CF Values LookUp'!AB$4 &amp; 'CF Values LookUp'!$D20, 'Custom Field Tbl'!$Q$5:$Q$1053 &amp; 'Custom Field Tbl'!$S$5:$S$1053, 0)) ), "",
INDEX('Custom Field Tbl'!$R$5:$R$1053, MATCH('CF Values LookUp'!AB$4 &amp; 'CF Values LookUp'!$D20, 'Custom Field Tbl'!$Q$5:$Q$1053 &amp; 'Custom Field Tbl'!$S$5:$S$1053, 0)) )</f>
        <v/>
      </c>
      <c r="AC20" t="str" cm="1">
        <f t="array" ref="AC20">IF(ISNA(INDEX('Custom Field Tbl'!$R$5:$R$1053, MATCH('CF Values LookUp'!AC$4 &amp; 'CF Values LookUp'!$D20, 'Custom Field Tbl'!$Q$5:$Q$1053 &amp; 'Custom Field Tbl'!$S$5:$S$1053, 0)) ), "",
INDEX('Custom Field Tbl'!$R$5:$R$1053, MATCH('CF Values LookUp'!AC$4 &amp; 'CF Values LookUp'!$D20, 'Custom Field Tbl'!$Q$5:$Q$1053 &amp; 'Custom Field Tbl'!$S$5:$S$1053, 0)) )</f>
        <v/>
      </c>
      <c r="AD20" t="str" cm="1">
        <f t="array" ref="AD20">IF(ISNA(INDEX('Custom Field Tbl'!$R$5:$R$1053, MATCH('CF Values LookUp'!AD$4 &amp; 'CF Values LookUp'!$D20, 'Custom Field Tbl'!$Q$5:$Q$1053 &amp; 'Custom Field Tbl'!$S$5:$S$1053, 0)) ), "",
INDEX('Custom Field Tbl'!$R$5:$R$1053, MATCH('CF Values LookUp'!AD$4 &amp; 'CF Values LookUp'!$D20, 'Custom Field Tbl'!$Q$5:$Q$1053 &amp; 'Custom Field Tbl'!$S$5:$S$1053, 0)) )</f>
        <v/>
      </c>
      <c r="AE20" t="str" cm="1">
        <f t="array" ref="AE20">IF(ISNA(INDEX('Custom Field Tbl'!$R$5:$R$1053, MATCH('CF Values LookUp'!AE$4 &amp; 'CF Values LookUp'!$D20, 'Custom Field Tbl'!$Q$5:$Q$1053 &amp; 'Custom Field Tbl'!$S$5:$S$1053, 0)) ), "",
INDEX('Custom Field Tbl'!$R$5:$R$1053, MATCH('CF Values LookUp'!AE$4 &amp; 'CF Values LookUp'!$D20, 'Custom Field Tbl'!$Q$5:$Q$1053 &amp; 'Custom Field Tbl'!$S$5:$S$1053, 0)) )</f>
        <v/>
      </c>
      <c r="AF20" t="str" cm="1">
        <f t="array" ref="AF20">IF(ISNA(INDEX('Custom Field Tbl'!$R$5:$R$1053, MATCH('CF Values LookUp'!AF$4 &amp; 'CF Values LookUp'!$D20, 'Custom Field Tbl'!$Q$5:$Q$1053 &amp; 'Custom Field Tbl'!$S$5:$S$1053, 0)) ), "",
INDEX('Custom Field Tbl'!$R$5:$R$1053, MATCH('CF Values LookUp'!AF$4 &amp; 'CF Values LookUp'!$D20, 'Custom Field Tbl'!$Q$5:$Q$1053 &amp; 'Custom Field Tbl'!$S$5:$S$1053, 0)) )</f>
        <v/>
      </c>
      <c r="AG20" t="str" cm="1">
        <f t="array" ref="AG20">IF(ISNA(INDEX('Custom Field Tbl'!$R$5:$R$1053, MATCH('CF Values LookUp'!AG$4 &amp; 'CF Values LookUp'!$D20, 'Custom Field Tbl'!$Q$5:$Q$1053 &amp; 'Custom Field Tbl'!$S$5:$S$1053, 0)) ), "",
INDEX('Custom Field Tbl'!$R$5:$R$1053, MATCH('CF Values LookUp'!AG$4 &amp; 'CF Values LookUp'!$D20, 'Custom Field Tbl'!$Q$5:$Q$1053 &amp; 'Custom Field Tbl'!$S$5:$S$1053, 0)) )</f>
        <v/>
      </c>
      <c r="AH20" t="str" cm="1">
        <f t="array" ref="AH20">IF(ISNA(INDEX('Custom Field Tbl'!$R$5:$R$1053, MATCH('CF Values LookUp'!AH$4 &amp; 'CF Values LookUp'!$D20, 'Custom Field Tbl'!$Q$5:$Q$1053 &amp; 'Custom Field Tbl'!$S$5:$S$1053, 0)) ), "",
INDEX('Custom Field Tbl'!$R$5:$R$1053, MATCH('CF Values LookUp'!AH$4 &amp; 'CF Values LookUp'!$D20, 'Custom Field Tbl'!$Q$5:$Q$1053 &amp; 'Custom Field Tbl'!$S$5:$S$1053, 0)) )</f>
        <v/>
      </c>
      <c r="AI20" t="str" cm="1">
        <f t="array" ref="AI20">IF(ISNA(INDEX('Custom Field Tbl'!$R$5:$R$1053, MATCH('CF Values LookUp'!AI$4 &amp; 'CF Values LookUp'!$D20, 'Custom Field Tbl'!$Q$5:$Q$1053 &amp; 'Custom Field Tbl'!$S$5:$S$1053, 0)) ), "",
INDEX('Custom Field Tbl'!$R$5:$R$1053, MATCH('CF Values LookUp'!AI$4 &amp; 'CF Values LookUp'!$D20, 'Custom Field Tbl'!$Q$5:$Q$1053 &amp; 'Custom Field Tbl'!$S$5:$S$1053, 0)) )</f>
        <v/>
      </c>
      <c r="AJ20" t="str" cm="1">
        <f t="array" ref="AJ20">IF(ISNA(INDEX('Custom Field Tbl'!$R$5:$R$1053, MATCH('CF Values LookUp'!AJ$4 &amp; 'CF Values LookUp'!$D20, 'Custom Field Tbl'!$Q$5:$Q$1053 &amp; 'Custom Field Tbl'!$S$5:$S$1053, 0)) ), "",
INDEX('Custom Field Tbl'!$R$5:$R$1053, MATCH('CF Values LookUp'!AJ$4 &amp; 'CF Values LookUp'!$D20, 'Custom Field Tbl'!$Q$5:$Q$1053 &amp; 'Custom Field Tbl'!$S$5:$S$1053, 0)) )</f>
        <v/>
      </c>
      <c r="AK20" t="str" cm="1">
        <f t="array" ref="AK20">IF(ISNA(INDEX('Custom Field Tbl'!$R$5:$R$1053, MATCH('CF Values LookUp'!AK$4 &amp; 'CF Values LookUp'!$D20, 'Custom Field Tbl'!$Q$5:$Q$1053 &amp; 'Custom Field Tbl'!$S$5:$S$1053, 0)) ), "",
INDEX('Custom Field Tbl'!$R$5:$R$1053, MATCH('CF Values LookUp'!AK$4 &amp; 'CF Values LookUp'!$D20, 'Custom Field Tbl'!$Q$5:$Q$1053 &amp; 'Custom Field Tbl'!$S$5:$S$1053, 0)) )</f>
        <v/>
      </c>
      <c r="AL20" t="str" cm="1">
        <f t="array" ref="AL20">IF(ISNA(INDEX('Custom Field Tbl'!$R$5:$R$1053, MATCH('CF Values LookUp'!AL$4 &amp; 'CF Values LookUp'!$D20, 'Custom Field Tbl'!$Q$5:$Q$1053 &amp; 'Custom Field Tbl'!$S$5:$S$1053, 0)) ), "",
INDEX('Custom Field Tbl'!$R$5:$R$1053, MATCH('CF Values LookUp'!AL$4 &amp; 'CF Values LookUp'!$D20, 'Custom Field Tbl'!$Q$5:$Q$1053 &amp; 'Custom Field Tbl'!$S$5:$S$1053, 0)) )</f>
        <v/>
      </c>
      <c r="AM20" t="str" cm="1">
        <f t="array" ref="AM20">IF(ISNA(INDEX('Custom Field Tbl'!$R$5:$R$1053, MATCH('CF Values LookUp'!AM$4 &amp; 'CF Values LookUp'!$D20, 'Custom Field Tbl'!$Q$5:$Q$1053 &amp; 'Custom Field Tbl'!$S$5:$S$1053, 0)) ), "",
INDEX('Custom Field Tbl'!$R$5:$R$1053, MATCH('CF Values LookUp'!AM$4 &amp; 'CF Values LookUp'!$D20, 'Custom Field Tbl'!$Q$5:$Q$1053 &amp; 'Custom Field Tbl'!$S$5:$S$1053, 0)) )</f>
        <v/>
      </c>
      <c r="AN20" t="str" cm="1">
        <f t="array" ref="AN20">IF(ISNA(INDEX('Custom Field Tbl'!$R$5:$R$1053, MATCH('CF Values LookUp'!AN$4 &amp; 'CF Values LookUp'!$D20, 'Custom Field Tbl'!$Q$5:$Q$1053 &amp; 'Custom Field Tbl'!$S$5:$S$1053, 0)) ), "",
INDEX('Custom Field Tbl'!$R$5:$R$1053, MATCH('CF Values LookUp'!AN$4 &amp; 'CF Values LookUp'!$D20, 'Custom Field Tbl'!$Q$5:$Q$1053 &amp; 'Custom Field Tbl'!$S$5:$S$1053, 0)) )</f>
        <v/>
      </c>
      <c r="AO20" t="str" cm="1">
        <f t="array" ref="AO20">IF(ISNA(INDEX('Custom Field Tbl'!$R$5:$R$1053, MATCH('CF Values LookUp'!AO$4 &amp; 'CF Values LookUp'!$D20, 'Custom Field Tbl'!$Q$5:$Q$1053 &amp; 'Custom Field Tbl'!$S$5:$S$1053, 0)) ), "",
INDEX('Custom Field Tbl'!$R$5:$R$1053, MATCH('CF Values LookUp'!AO$4 &amp; 'CF Values LookUp'!$D20, 'Custom Field Tbl'!$Q$5:$Q$1053 &amp; 'Custom Field Tbl'!$S$5:$S$1053, 0)) )</f>
        <v/>
      </c>
      <c r="AP20" t="str" cm="1">
        <f t="array" ref="AP20">IF(ISNA(INDEX('Custom Field Tbl'!$R$5:$R$1053, MATCH('CF Values LookUp'!AP$4 &amp; 'CF Values LookUp'!$D20, 'Custom Field Tbl'!$Q$5:$Q$1053 &amp; 'Custom Field Tbl'!$S$5:$S$1053, 0)) ), "",
INDEX('Custom Field Tbl'!$R$5:$R$1053, MATCH('CF Values LookUp'!AP$4 &amp; 'CF Values LookUp'!$D20, 'Custom Field Tbl'!$Q$5:$Q$1053 &amp; 'Custom Field Tbl'!$S$5:$S$1053, 0)) )</f>
        <v/>
      </c>
      <c r="AQ20" t="str" cm="1">
        <f t="array" ref="AQ20">IF(ISNA(INDEX('Custom Field Tbl'!$R$5:$R$1053, MATCH('CF Values LookUp'!AQ$4 &amp; 'CF Values LookUp'!$D20, 'Custom Field Tbl'!$Q$5:$Q$1053 &amp; 'Custom Field Tbl'!$S$5:$S$1053, 0)) ), "",
INDEX('Custom Field Tbl'!$R$5:$R$1053, MATCH('CF Values LookUp'!AQ$4 &amp; 'CF Values LookUp'!$D20, 'Custom Field Tbl'!$Q$5:$Q$1053 &amp; 'Custom Field Tbl'!$S$5:$S$1053, 0)) )</f>
        <v/>
      </c>
      <c r="AR20" t="str" cm="1">
        <f t="array" ref="AR20">IF(ISNA(INDEX('Custom Field Tbl'!$R$5:$R$1053, MATCH('CF Values LookUp'!AR$4 &amp; 'CF Values LookUp'!$D20, 'Custom Field Tbl'!$Q$5:$Q$1053 &amp; 'Custom Field Tbl'!$S$5:$S$1053, 0)) ), "",
INDEX('Custom Field Tbl'!$R$5:$R$1053, MATCH('CF Values LookUp'!AR$4 &amp; 'CF Values LookUp'!$D20, 'Custom Field Tbl'!$Q$5:$Q$1053 &amp; 'Custom Field Tbl'!$S$5:$S$1053, 0)) )</f>
        <v/>
      </c>
      <c r="AS20" t="str" cm="1">
        <f t="array" ref="AS20">IF(ISNA(INDEX('Custom Field Tbl'!$R$5:$R$1053, MATCH('CF Values LookUp'!AS$4 &amp; 'CF Values LookUp'!$D20, 'Custom Field Tbl'!$Q$5:$Q$1053 &amp; 'Custom Field Tbl'!$S$5:$S$1053, 0)) ), "",
INDEX('Custom Field Tbl'!$R$5:$R$1053, MATCH('CF Values LookUp'!AS$4 &amp; 'CF Values LookUp'!$D20, 'Custom Field Tbl'!$Q$5:$Q$1053 &amp; 'Custom Field Tbl'!$S$5:$S$1053, 0)) )</f>
        <v/>
      </c>
      <c r="AT20" t="str" cm="1">
        <f t="array" ref="AT20">IF(ISNA(INDEX('Custom Field Tbl'!$R$5:$R$1053, MATCH('CF Values LookUp'!AT$4 &amp; 'CF Values LookUp'!$D20, 'Custom Field Tbl'!$Q$5:$Q$1053 &amp; 'Custom Field Tbl'!$S$5:$S$1053, 0)) ), "",
INDEX('Custom Field Tbl'!$R$5:$R$1053, MATCH('CF Values LookUp'!AT$4 &amp; 'CF Values LookUp'!$D20, 'Custom Field Tbl'!$Q$5:$Q$1053 &amp; 'Custom Field Tbl'!$S$5:$S$1053, 0)) )</f>
        <v/>
      </c>
      <c r="AU20" t="str" cm="1">
        <f t="array" ref="AU20">IF(ISNA(INDEX('Custom Field Tbl'!$R$5:$R$1053, MATCH('CF Values LookUp'!AU$4 &amp; 'CF Values LookUp'!$D20, 'Custom Field Tbl'!$Q$5:$Q$1053 &amp; 'Custom Field Tbl'!$S$5:$S$1053, 0)) ), "",
INDEX('Custom Field Tbl'!$R$5:$R$1053, MATCH('CF Values LookUp'!AU$4 &amp; 'CF Values LookUp'!$D20, 'Custom Field Tbl'!$Q$5:$Q$1053 &amp; 'Custom Field Tbl'!$S$5:$S$1053, 0)) )</f>
        <v/>
      </c>
      <c r="AV20" t="str" cm="1">
        <f t="array" ref="AV20">IF(ISNA(INDEX('Custom Field Tbl'!$R$5:$R$1053, MATCH('CF Values LookUp'!AV$4 &amp; 'CF Values LookUp'!$D20, 'Custom Field Tbl'!$Q$5:$Q$1053 &amp; 'Custom Field Tbl'!$S$5:$S$1053, 0)) ), "",
INDEX('Custom Field Tbl'!$R$5:$R$1053, MATCH('CF Values LookUp'!AV$4 &amp; 'CF Values LookUp'!$D20, 'Custom Field Tbl'!$Q$5:$Q$1053 &amp; 'Custom Field Tbl'!$S$5:$S$1053, 0)) )</f>
        <v/>
      </c>
      <c r="AW20" t="str" cm="1">
        <f t="array" ref="AW20">IF(ISNA(INDEX('Custom Field Tbl'!$R$5:$R$1053, MATCH('CF Values LookUp'!AW$4 &amp; 'CF Values LookUp'!$D20, 'Custom Field Tbl'!$Q$5:$Q$1053 &amp; 'Custom Field Tbl'!$S$5:$S$1053, 0)) ), "",
INDEX('Custom Field Tbl'!$R$5:$R$1053, MATCH('CF Values LookUp'!AW$4 &amp; 'CF Values LookUp'!$D20, 'Custom Field Tbl'!$Q$5:$Q$1053 &amp; 'Custom Field Tbl'!$S$5:$S$1053, 0)) )</f>
        <v/>
      </c>
      <c r="AX20" t="str" cm="1">
        <f t="array" ref="AX20">IF(ISNA(INDEX('Custom Field Tbl'!$R$5:$R$1053, MATCH('CF Values LookUp'!AX$4 &amp; 'CF Values LookUp'!$D20, 'Custom Field Tbl'!$Q$5:$Q$1053 &amp; 'Custom Field Tbl'!$S$5:$S$1053, 0)) ), "",
INDEX('Custom Field Tbl'!$R$5:$R$1053, MATCH('CF Values LookUp'!AX$4 &amp; 'CF Values LookUp'!$D20, 'Custom Field Tbl'!$Q$5:$Q$1053 &amp; 'Custom Field Tbl'!$S$5:$S$1053, 0)) )</f>
        <v/>
      </c>
      <c r="AY20" t="str" cm="1">
        <f t="array" ref="AY20">IF(ISNA(INDEX('Custom Field Tbl'!$R$5:$R$1053, MATCH('CF Values LookUp'!AY$4 &amp; 'CF Values LookUp'!$D20, 'Custom Field Tbl'!$Q$5:$Q$1053 &amp; 'Custom Field Tbl'!$S$5:$S$1053, 0)) ), "",
INDEX('Custom Field Tbl'!$R$5:$R$1053, MATCH('CF Values LookUp'!AY$4 &amp; 'CF Values LookUp'!$D20, 'Custom Field Tbl'!$Q$5:$Q$1053 &amp; 'Custom Field Tbl'!$S$5:$S$1053, 0)) )</f>
        <v/>
      </c>
      <c r="AZ20" t="str" cm="1">
        <f t="array" ref="AZ20">IF(ISNA(INDEX('Custom Field Tbl'!$R$5:$R$1053, MATCH('CF Values LookUp'!AZ$4 &amp; 'CF Values LookUp'!$D20, 'Custom Field Tbl'!$Q$5:$Q$1053 &amp; 'Custom Field Tbl'!$S$5:$S$1053, 0)) ), "",
INDEX('Custom Field Tbl'!$R$5:$R$1053, MATCH('CF Values LookUp'!AZ$4 &amp; 'CF Values LookUp'!$D20, 'Custom Field Tbl'!$Q$5:$Q$1053 &amp; 'Custom Field Tbl'!$S$5:$S$1053, 0)) )</f>
        <v/>
      </c>
      <c r="BA20" t="str" cm="1">
        <f t="array" ref="BA20">IF(ISNA(INDEX('Custom Field Tbl'!$R$5:$R$1053, MATCH('CF Values LookUp'!BA$4 &amp; 'CF Values LookUp'!$D20, 'Custom Field Tbl'!$Q$5:$Q$1053 &amp; 'Custom Field Tbl'!$S$5:$S$1053, 0)) ), "",
INDEX('Custom Field Tbl'!$R$5:$R$1053, MATCH('CF Values LookUp'!BA$4 &amp; 'CF Values LookUp'!$D20, 'Custom Field Tbl'!$Q$5:$Q$1053 &amp; 'Custom Field Tbl'!$S$5:$S$1053, 0)) )</f>
        <v/>
      </c>
      <c r="BB20" t="str" cm="1">
        <f t="array" ref="BB20">IF(ISNA(INDEX('Custom Field Tbl'!$R$5:$R$1053, MATCH('CF Values LookUp'!BB$4 &amp; 'CF Values LookUp'!$D20, 'Custom Field Tbl'!$Q$5:$Q$1053 &amp; 'Custom Field Tbl'!$S$5:$S$1053, 0)) ), "",
INDEX('Custom Field Tbl'!$R$5:$R$1053, MATCH('CF Values LookUp'!BB$4 &amp; 'CF Values LookUp'!$D20, 'Custom Field Tbl'!$Q$5:$Q$1053 &amp; 'Custom Field Tbl'!$S$5:$S$1053, 0)) )</f>
        <v/>
      </c>
      <c r="BC20" t="str" cm="1">
        <f t="array" ref="BC20">IF(ISNA(INDEX('Custom Field Tbl'!$R$5:$R$1053, MATCH('CF Values LookUp'!BC$4 &amp; 'CF Values LookUp'!$D20, 'Custom Field Tbl'!$Q$5:$Q$1053 &amp; 'Custom Field Tbl'!$S$5:$S$1053, 0)) ), "",
INDEX('Custom Field Tbl'!$R$5:$R$1053, MATCH('CF Values LookUp'!BC$4 &amp; 'CF Values LookUp'!$D20, 'Custom Field Tbl'!$Q$5:$Q$1053 &amp; 'Custom Field Tbl'!$S$5:$S$1053, 0)) )</f>
        <v/>
      </c>
      <c r="BD20" t="str" cm="1">
        <f t="array" ref="BD20">IF(ISNA(INDEX('Custom Field Tbl'!$R$5:$R$1053, MATCH('CF Values LookUp'!BD$4 &amp; 'CF Values LookUp'!$D20, 'Custom Field Tbl'!$Q$5:$Q$1053 &amp; 'Custom Field Tbl'!$S$5:$S$1053, 0)) ), "",
INDEX('Custom Field Tbl'!$R$5:$R$1053, MATCH('CF Values LookUp'!BD$4 &amp; 'CF Values LookUp'!$D20, 'Custom Field Tbl'!$Q$5:$Q$1053 &amp; 'Custom Field Tbl'!$S$5:$S$1053, 0)) )</f>
        <v>Wayside Power</v>
      </c>
      <c r="BE20" t="str" cm="1">
        <f t="array" ref="BE20">IF(ISNA(INDEX('Custom Field Tbl'!$R$5:$R$1053, MATCH('CF Values LookUp'!BE$4 &amp; 'CF Values LookUp'!$D20, 'Custom Field Tbl'!$Q$5:$Q$1053 &amp; 'Custom Field Tbl'!$S$5:$S$1053, 0)) ), "",
INDEX('Custom Field Tbl'!$R$5:$R$1053, MATCH('CF Values LookUp'!BE$4 &amp; 'CF Values LookUp'!$D20, 'Custom Field Tbl'!$Q$5:$Q$1053 &amp; 'Custom Field Tbl'!$S$5:$S$1053, 0)) )</f>
        <v/>
      </c>
      <c r="BF20" t="str" cm="1">
        <f t="array" ref="BF20">IF(ISNA(INDEX('Custom Field Tbl'!$R$5:$R$1053, MATCH('CF Values LookUp'!BF$4 &amp; 'CF Values LookUp'!$D20, 'Custom Field Tbl'!$Q$5:$Q$1053 &amp; 'Custom Field Tbl'!$S$5:$S$1053, 0)) ), "",
INDEX('Custom Field Tbl'!$R$5:$R$1053, MATCH('CF Values LookUp'!BF$4 &amp; 'CF Values LookUp'!$D20, 'Custom Field Tbl'!$Q$5:$Q$1053 &amp; 'Custom Field Tbl'!$S$5:$S$1053, 0)) )</f>
        <v/>
      </c>
      <c r="BG20" t="str" cm="1">
        <f t="array" ref="BG20">IF(ISNA(INDEX('Custom Field Tbl'!$R$5:$R$1053, MATCH('CF Values LookUp'!BG$4 &amp; 'CF Values LookUp'!$D20, 'Custom Field Tbl'!$Q$5:$Q$1053 &amp; 'Custom Field Tbl'!$S$5:$S$1053, 0)) ), "",
INDEX('Custom Field Tbl'!$R$5:$R$1053, MATCH('CF Values LookUp'!BG$4 &amp; 'CF Values LookUp'!$D20, 'Custom Field Tbl'!$Q$5:$Q$1053 &amp; 'Custom Field Tbl'!$S$5:$S$1053, 0)) )</f>
        <v/>
      </c>
      <c r="BH20" t="str" cm="1">
        <f t="array" ref="BH20">IF(ISNA(INDEX('Custom Field Tbl'!$R$5:$R$1053, MATCH('CF Values LookUp'!BH$4 &amp; 'CF Values LookUp'!$D20, 'Custom Field Tbl'!$Q$5:$Q$1053 &amp; 'Custom Field Tbl'!$S$5:$S$1053, 0)) ), "",
INDEX('Custom Field Tbl'!$R$5:$R$1053, MATCH('CF Values LookUp'!BH$4 &amp; 'CF Values LookUp'!$D20, 'Custom Field Tbl'!$Q$5:$Q$1053 &amp; 'Custom Field Tbl'!$S$5:$S$1053, 0)) )</f>
        <v/>
      </c>
      <c r="BI20" t="str" cm="1">
        <f t="array" ref="BI20">IF(ISNA(INDEX('Custom Field Tbl'!$R$5:$R$1053, MATCH('CF Values LookUp'!BI$4 &amp; 'CF Values LookUp'!$D20, 'Custom Field Tbl'!$Q$5:$Q$1053 &amp; 'Custom Field Tbl'!$S$5:$S$1053, 0)) ), "",
INDEX('Custom Field Tbl'!$R$5:$R$1053, MATCH('CF Values LookUp'!BI$4 &amp; 'CF Values LookUp'!$D20, 'Custom Field Tbl'!$Q$5:$Q$1053 &amp; 'Custom Field Tbl'!$S$5:$S$1053, 0)) )</f>
        <v/>
      </c>
      <c r="BJ20" t="str" cm="1">
        <f t="array" ref="BJ20">IF(ISNA(INDEX('Custom Field Tbl'!$R$5:$R$1053, MATCH('CF Values LookUp'!BJ$4 &amp; 'CF Values LookUp'!$D20, 'Custom Field Tbl'!$Q$5:$Q$1053 &amp; 'Custom Field Tbl'!$S$5:$S$1053, 0)) ), "",
INDEX('Custom Field Tbl'!$R$5:$R$1053, MATCH('CF Values LookUp'!BJ$4 &amp; 'CF Values LookUp'!$D20, 'Custom Field Tbl'!$Q$5:$Q$1053 &amp; 'Custom Field Tbl'!$S$5:$S$1053, 0)) )</f>
        <v/>
      </c>
      <c r="BK20" t="str" cm="1">
        <f t="array" ref="BK20">IF(ISNA(INDEX('Custom Field Tbl'!$R$5:$R$1053, MATCH('CF Values LookUp'!BK$4 &amp; 'CF Values LookUp'!$D20, 'Custom Field Tbl'!$Q$5:$Q$1053 &amp; 'Custom Field Tbl'!$S$5:$S$1053, 0)) ), "",
INDEX('Custom Field Tbl'!$R$5:$R$1053, MATCH('CF Values LookUp'!BK$4 &amp; 'CF Values LookUp'!$D20, 'Custom Field Tbl'!$Q$5:$Q$1053 &amp; 'Custom Field Tbl'!$S$5:$S$1053, 0)) )</f>
        <v/>
      </c>
      <c r="BL20" t="str" cm="1">
        <f t="array" ref="BL20">IF(ISNA(INDEX('Custom Field Tbl'!$R$5:$R$1053, MATCH('CF Values LookUp'!BL$4 &amp; 'CF Values LookUp'!$D20, 'Custom Field Tbl'!$Q$5:$Q$1053 &amp; 'Custom Field Tbl'!$S$5:$S$1053, 0)) ), "",
INDEX('Custom Field Tbl'!$R$5:$R$1053, MATCH('CF Values LookUp'!BL$4 &amp; 'CF Values LookUp'!$D20, 'Custom Field Tbl'!$Q$5:$Q$1053 &amp; 'Custom Field Tbl'!$S$5:$S$1053, 0)) )</f>
        <v/>
      </c>
      <c r="BM20" t="str" cm="1">
        <f t="array" ref="BM20">IF(ISNA(INDEX('Custom Field Tbl'!$R$5:$R$1053, MATCH('CF Values LookUp'!BM$4 &amp; 'CF Values LookUp'!$D20, 'Custom Field Tbl'!$Q$5:$Q$1053 &amp; 'Custom Field Tbl'!$S$5:$S$1053, 0)) ), "",
INDEX('Custom Field Tbl'!$R$5:$R$1053, MATCH('CF Values LookUp'!BM$4 &amp; 'CF Values LookUp'!$D20, 'Custom Field Tbl'!$Q$5:$Q$1053 &amp; 'Custom Field Tbl'!$S$5:$S$1053, 0)) )</f>
        <v/>
      </c>
      <c r="BN20" t="str" cm="1">
        <f t="array" ref="BN20">IF(ISNA(INDEX('Custom Field Tbl'!$R$5:$R$1053, MATCH('CF Values LookUp'!BN$4 &amp; 'CF Values LookUp'!$D20, 'Custom Field Tbl'!$Q$5:$Q$1053 &amp; 'Custom Field Tbl'!$S$5:$S$1053, 0)) ), "",
INDEX('Custom Field Tbl'!$R$5:$R$1053, MATCH('CF Values LookUp'!BN$4 &amp; 'CF Values LookUp'!$D20, 'Custom Field Tbl'!$Q$5:$Q$1053 &amp; 'Custom Field Tbl'!$S$5:$S$1053, 0)) )</f>
        <v/>
      </c>
      <c r="BO20" t="str" cm="1">
        <f t="array" ref="BO20">IF(ISNA(INDEX('Custom Field Tbl'!$R$5:$R$1053, MATCH('CF Values LookUp'!BO$4 &amp; 'CF Values LookUp'!$D20, 'Custom Field Tbl'!$Q$5:$Q$1053 &amp; 'Custom Field Tbl'!$S$5:$S$1053, 0)) ), "",
INDEX('Custom Field Tbl'!$R$5:$R$1053, MATCH('CF Values LookUp'!BO$4 &amp; 'CF Values LookUp'!$D20, 'Custom Field Tbl'!$Q$5:$Q$1053 &amp; 'Custom Field Tbl'!$S$5:$S$1053, 0)) )</f>
        <v/>
      </c>
      <c r="BP20" t="str" cm="1">
        <f t="array" ref="BP20">IF(ISNA(INDEX('Custom Field Tbl'!$R$5:$R$1053, MATCH('CF Values LookUp'!BP$4 &amp; 'CF Values LookUp'!$D20, 'Custom Field Tbl'!$Q$5:$Q$1053 &amp; 'Custom Field Tbl'!$S$5:$S$1053, 0)) ), "",
INDEX('Custom Field Tbl'!$R$5:$R$1053, MATCH('CF Values LookUp'!BP$4 &amp; 'CF Values LookUp'!$D20, 'Custom Field Tbl'!$Q$5:$Q$1053 &amp; 'Custom Field Tbl'!$S$5:$S$1053, 0)) )</f>
        <v/>
      </c>
      <c r="BQ20" t="str" cm="1">
        <f t="array" ref="BQ20">IF(ISNA(INDEX('Custom Field Tbl'!$R$5:$R$1053, MATCH('CF Values LookUp'!BQ$4 &amp; 'CF Values LookUp'!$D20, 'Custom Field Tbl'!$Q$5:$Q$1053 &amp; 'Custom Field Tbl'!$S$5:$S$1053, 0)) ), "",
INDEX('Custom Field Tbl'!$R$5:$R$1053, MATCH('CF Values LookUp'!BQ$4 &amp; 'CF Values LookUp'!$D20, 'Custom Field Tbl'!$Q$5:$Q$1053 &amp; 'Custom Field Tbl'!$S$5:$S$1053, 0)) )</f>
        <v/>
      </c>
      <c r="BR20" t="str" cm="1">
        <f t="array" ref="BR20">IF(ISNA(INDEX('Custom Field Tbl'!$R$5:$R$1053, MATCH('CF Values LookUp'!BR$4 &amp; 'CF Values LookUp'!$D20, 'Custom Field Tbl'!$Q$5:$Q$1053 &amp; 'Custom Field Tbl'!$S$5:$S$1053, 0)) ), "",
INDEX('Custom Field Tbl'!$R$5:$R$1053, MATCH('CF Values LookUp'!BR$4 &amp; 'CF Values LookUp'!$D20, 'Custom Field Tbl'!$Q$5:$Q$1053 &amp; 'Custom Field Tbl'!$S$5:$S$1053, 0)) )</f>
        <v/>
      </c>
      <c r="BS20" t="str" cm="1">
        <f t="array" ref="BS20">IF(ISNA(INDEX('Custom Field Tbl'!$R$5:$R$1053, MATCH('CF Values LookUp'!BS$4 &amp; 'CF Values LookUp'!$D20, 'Custom Field Tbl'!$Q$5:$Q$1053 &amp; 'Custom Field Tbl'!$S$5:$S$1053, 0)) ), "",
INDEX('Custom Field Tbl'!$R$5:$R$1053, MATCH('CF Values LookUp'!BS$4 &amp; 'CF Values LookUp'!$D20, 'Custom Field Tbl'!$Q$5:$Q$1053 &amp; 'Custom Field Tbl'!$S$5:$S$1053, 0)) )</f>
        <v/>
      </c>
      <c r="BT20" t="str" cm="1">
        <f t="array" ref="BT20">IF(ISNA(INDEX('Custom Field Tbl'!$R$5:$R$1053, MATCH('CF Values LookUp'!BT$4 &amp; 'CF Values LookUp'!$D20, 'Custom Field Tbl'!$Q$5:$Q$1053 &amp; 'Custom Field Tbl'!$S$5:$S$1053, 0)) ), "",
INDEX('Custom Field Tbl'!$R$5:$R$1053, MATCH('CF Values LookUp'!BT$4 &amp; 'CF Values LookUp'!$D20, 'Custom Field Tbl'!$Q$5:$Q$1053 &amp; 'Custom Field Tbl'!$S$5:$S$1053, 0)) )</f>
        <v/>
      </c>
      <c r="BU20" t="str" cm="1">
        <f t="array" ref="BU20">IF(ISNA(INDEX('Custom Field Tbl'!$R$5:$R$1053, MATCH('CF Values LookUp'!BU$4 &amp; 'CF Values LookUp'!$D20, 'Custom Field Tbl'!$Q$5:$Q$1053 &amp; 'Custom Field Tbl'!$S$5:$S$1053, 0)) ), "",
INDEX('Custom Field Tbl'!$R$5:$R$1053, MATCH('CF Values LookUp'!BU$4 &amp; 'CF Values LookUp'!$D20, 'Custom Field Tbl'!$Q$5:$Q$1053 &amp; 'Custom Field Tbl'!$S$5:$S$1053, 0)) )</f>
        <v/>
      </c>
      <c r="BV20" t="str" cm="1">
        <f t="array" ref="BV20">IF(ISNA(INDEX('Custom Field Tbl'!$R$5:$R$1053, MATCH('CF Values LookUp'!BV$4 &amp; 'CF Values LookUp'!$D20, 'Custom Field Tbl'!$Q$5:$Q$1053 &amp; 'Custom Field Tbl'!$S$5:$S$1053, 0)) ), "",
INDEX('Custom Field Tbl'!$R$5:$R$1053, MATCH('CF Values LookUp'!BV$4 &amp; 'CF Values LookUp'!$D20, 'Custom Field Tbl'!$Q$5:$Q$1053 &amp; 'Custom Field Tbl'!$S$5:$S$1053, 0)) )</f>
        <v/>
      </c>
      <c r="BW20" t="str" cm="1">
        <f t="array" ref="BW20">IF(ISNA(INDEX('Custom Field Tbl'!$R$5:$R$1053, MATCH('CF Values LookUp'!BW$4 &amp; 'CF Values LookUp'!$D20, 'Custom Field Tbl'!$Q$5:$Q$1053 &amp; 'Custom Field Tbl'!$S$5:$S$1053, 0)) ), "",
INDEX('Custom Field Tbl'!$R$5:$R$1053, MATCH('CF Values LookUp'!BW$4 &amp; 'CF Values LookUp'!$D20, 'Custom Field Tbl'!$Q$5:$Q$1053 &amp; 'Custom Field Tbl'!$S$5:$S$1053, 0)) )</f>
        <v/>
      </c>
      <c r="BX20" t="str" cm="1">
        <f t="array" ref="BX20">IF(ISNA(INDEX('Custom Field Tbl'!$R$5:$R$1053, MATCH('CF Values LookUp'!BX$4 &amp; 'CF Values LookUp'!$D20, 'Custom Field Tbl'!$Q$5:$Q$1053 &amp; 'Custom Field Tbl'!$S$5:$S$1053, 0)) ), "",
INDEX('Custom Field Tbl'!$R$5:$R$1053, MATCH('CF Values LookUp'!BX$4 &amp; 'CF Values LookUp'!$D20, 'Custom Field Tbl'!$Q$5:$Q$1053 &amp; 'Custom Field Tbl'!$S$5:$S$1053, 0)) )</f>
        <v/>
      </c>
      <c r="BY20" t="str" cm="1">
        <f t="array" ref="BY20">IF(ISNA(INDEX('Custom Field Tbl'!$R$5:$R$1053, MATCH('CF Values LookUp'!BY$4 &amp; 'CF Values LookUp'!$D20, 'Custom Field Tbl'!$Q$5:$Q$1053 &amp; 'Custom Field Tbl'!$S$5:$S$1053, 0)) ), "",
INDEX('Custom Field Tbl'!$R$5:$R$1053, MATCH('CF Values LookUp'!BY$4 &amp; 'CF Values LookUp'!$D20, 'Custom Field Tbl'!$Q$5:$Q$1053 &amp; 'Custom Field Tbl'!$S$5:$S$1053, 0)) )</f>
        <v/>
      </c>
      <c r="BZ20" t="str" cm="1">
        <f t="array" ref="BZ20">IF(ISNA(INDEX('Custom Field Tbl'!$R$5:$R$1053, MATCH('CF Values LookUp'!BZ$4 &amp; 'CF Values LookUp'!$D20, 'Custom Field Tbl'!$Q$5:$Q$1053 &amp; 'Custom Field Tbl'!$S$5:$S$1053, 0)) ), "",
INDEX('Custom Field Tbl'!$R$5:$R$1053, MATCH('CF Values LookUp'!BZ$4 &amp; 'CF Values LookUp'!$D20, 'Custom Field Tbl'!$Q$5:$Q$1053 &amp; 'Custom Field Tbl'!$S$5:$S$1053, 0)) )</f>
        <v/>
      </c>
      <c r="CA20" t="str" cm="1">
        <f t="array" ref="CA20">IF(ISNA(INDEX('Custom Field Tbl'!$R$5:$R$1053, MATCH('CF Values LookUp'!CA$4 &amp; 'CF Values LookUp'!$D20, 'Custom Field Tbl'!$Q$5:$Q$1053 &amp; 'Custom Field Tbl'!$S$5:$S$1053, 0)) ), "",
INDEX('Custom Field Tbl'!$R$5:$R$1053, MATCH('CF Values LookUp'!CA$4 &amp; 'CF Values LookUp'!$D20, 'Custom Field Tbl'!$Q$5:$Q$1053 &amp; 'Custom Field Tbl'!$S$5:$S$1053, 0)) )</f>
        <v/>
      </c>
      <c r="CB20" t="str" cm="1">
        <f t="array" ref="CB20">IF(ISNA(INDEX('Custom Field Tbl'!$R$5:$R$1053, MATCH('CF Values LookUp'!CB$4 &amp; 'CF Values LookUp'!$D20, 'Custom Field Tbl'!$Q$5:$Q$1053 &amp; 'Custom Field Tbl'!$S$5:$S$1053, 0)) ), "",
INDEX('Custom Field Tbl'!$R$5:$R$1053, MATCH('CF Values LookUp'!CB$4 &amp; 'CF Values LookUp'!$D20, 'Custom Field Tbl'!$Q$5:$Q$1053 &amp; 'Custom Field Tbl'!$S$5:$S$1053, 0)) )</f>
        <v/>
      </c>
      <c r="CC20" t="str" cm="1">
        <f t="array" ref="CC20">IF(ISNA(INDEX('Custom Field Tbl'!$R$5:$R$1053, MATCH('CF Values LookUp'!CC$4 &amp; 'CF Values LookUp'!$D20, 'Custom Field Tbl'!$Q$5:$Q$1053 &amp; 'Custom Field Tbl'!$S$5:$S$1053, 0)) ), "",
INDEX('Custom Field Tbl'!$R$5:$R$1053, MATCH('CF Values LookUp'!CC$4 &amp; 'CF Values LookUp'!$D20, 'Custom Field Tbl'!$Q$5:$Q$1053 &amp; 'Custom Field Tbl'!$S$5:$S$1053, 0)) )</f>
        <v/>
      </c>
      <c r="CD20" t="str" cm="1">
        <f t="array" ref="CD20">IF(ISNA(INDEX('Custom Field Tbl'!$R$5:$R$1053, MATCH('CF Values LookUp'!CD$4 &amp; 'CF Values LookUp'!$D20, 'Custom Field Tbl'!$Q$5:$Q$1053 &amp; 'Custom Field Tbl'!$S$5:$S$1053, 0)) ), "",
INDEX('Custom Field Tbl'!$R$5:$R$1053, MATCH('CF Values LookUp'!CD$4 &amp; 'CF Values LookUp'!$D20, 'Custom Field Tbl'!$Q$5:$Q$1053 &amp; 'Custom Field Tbl'!$S$5:$S$1053, 0)) )</f>
        <v/>
      </c>
      <c r="CE20" t="str" cm="1">
        <f t="array" ref="CE20">IF(ISNA(INDEX('Custom Field Tbl'!$R$5:$R$1053, MATCH('CF Values LookUp'!CE$4 &amp; 'CF Values LookUp'!$D20, 'Custom Field Tbl'!$Q$5:$Q$1053 &amp; 'Custom Field Tbl'!$S$5:$S$1053, 0)) ), "",
INDEX('Custom Field Tbl'!$R$5:$R$1053, MATCH('CF Values LookUp'!CE$4 &amp; 'CF Values LookUp'!$D20, 'Custom Field Tbl'!$Q$5:$Q$1053 &amp; 'Custom Field Tbl'!$S$5:$S$1053, 0)) )</f>
        <v/>
      </c>
      <c r="CF20" t="str" cm="1">
        <f t="array" ref="CF20">IF(ISNA(INDEX('Custom Field Tbl'!$R$5:$R$1053, MATCH('CF Values LookUp'!CF$4 &amp; 'CF Values LookUp'!$D20, 'Custom Field Tbl'!$Q$5:$Q$1053 &amp; 'Custom Field Tbl'!$S$5:$S$1053, 0)) ), "",
INDEX('Custom Field Tbl'!$R$5:$R$1053, MATCH('CF Values LookUp'!CF$4 &amp; 'CF Values LookUp'!$D20, 'Custom Field Tbl'!$Q$5:$Q$1053 &amp; 'Custom Field Tbl'!$S$5:$S$1053, 0)) )</f>
        <v/>
      </c>
      <c r="CG20" t="str" cm="1">
        <f t="array" ref="CG20">IF(ISNA(INDEX('Custom Field Tbl'!$R$5:$R$1053, MATCH('CF Values LookUp'!CG$4 &amp; 'CF Values LookUp'!$D20, 'Custom Field Tbl'!$Q$5:$Q$1053 &amp; 'Custom Field Tbl'!$S$5:$S$1053, 0)) ), "",
INDEX('Custom Field Tbl'!$R$5:$R$1053, MATCH('CF Values LookUp'!CG$4 &amp; 'CF Values LookUp'!$D20, 'Custom Field Tbl'!$Q$5:$Q$1053 &amp; 'Custom Field Tbl'!$S$5:$S$1053, 0)) )</f>
        <v/>
      </c>
      <c r="CH20" t="str" cm="1">
        <f t="array" ref="CH20">IF(ISNA(INDEX('Custom Field Tbl'!$R$5:$R$1053, MATCH('CF Values LookUp'!CH$4 &amp; 'CF Values LookUp'!$D20, 'Custom Field Tbl'!$Q$5:$Q$1053 &amp; 'Custom Field Tbl'!$S$5:$S$1053, 0)) ), "",
INDEX('Custom Field Tbl'!$R$5:$R$1053, MATCH('CF Values LookUp'!CH$4 &amp; 'CF Values LookUp'!$D20, 'Custom Field Tbl'!$Q$5:$Q$1053 &amp; 'Custom Field Tbl'!$S$5:$S$1053, 0)) )</f>
        <v/>
      </c>
      <c r="CI20" t="str" cm="1">
        <f t="array" ref="CI20">IF(ISNA(INDEX('Custom Field Tbl'!$R$5:$R$1053, MATCH('CF Values LookUp'!CI$4 &amp; 'CF Values LookUp'!$D20, 'Custom Field Tbl'!$Q$5:$Q$1053 &amp; 'Custom Field Tbl'!$S$5:$S$1053, 0)) ), "",
INDEX('Custom Field Tbl'!$R$5:$R$1053, MATCH('CF Values LookUp'!CI$4 &amp; 'CF Values LookUp'!$D20, 'Custom Field Tbl'!$Q$5:$Q$1053 &amp; 'Custom Field Tbl'!$S$5:$S$1053, 0)) )</f>
        <v/>
      </c>
      <c r="CJ20" t="str" cm="1">
        <f t="array" ref="CJ20">IF(ISNA(INDEX('Custom Field Tbl'!$R$5:$R$1053, MATCH('CF Values LookUp'!CJ$4 &amp; 'CF Values LookUp'!$D20, 'Custom Field Tbl'!$Q$5:$Q$1053 &amp; 'Custom Field Tbl'!$S$5:$S$1053, 0)) ), "",
INDEX('Custom Field Tbl'!$R$5:$R$1053, MATCH('CF Values LookUp'!CJ$4 &amp; 'CF Values LookUp'!$D20, 'Custom Field Tbl'!$Q$5:$Q$1053 &amp; 'Custom Field Tbl'!$S$5:$S$1053, 0)) )</f>
        <v/>
      </c>
      <c r="CK20" t="str" cm="1">
        <f t="array" ref="CK20">IF(ISNA(INDEX('Custom Field Tbl'!$R$5:$R$1053, MATCH('CF Values LookUp'!CK$4 &amp; 'CF Values LookUp'!$D20, 'Custom Field Tbl'!$Q$5:$Q$1053 &amp; 'Custom Field Tbl'!$S$5:$S$1053, 0)) ), "",
INDEX('Custom Field Tbl'!$R$5:$R$1053, MATCH('CF Values LookUp'!CK$4 &amp; 'CF Values LookUp'!$D20, 'Custom Field Tbl'!$Q$5:$Q$1053 &amp; 'Custom Field Tbl'!$S$5:$S$1053, 0)) )</f>
        <v/>
      </c>
      <c r="CL20" t="str" cm="1">
        <f t="array" ref="CL20">IF(ISNA(INDEX('Custom Field Tbl'!$R$5:$R$1053, MATCH('CF Values LookUp'!CL$4 &amp; 'CF Values LookUp'!$D20, 'Custom Field Tbl'!$Q$5:$Q$1053 &amp; 'Custom Field Tbl'!$S$5:$S$1053, 0)) ), "",
INDEX('Custom Field Tbl'!$R$5:$R$1053, MATCH('CF Values LookUp'!CL$4 &amp; 'CF Values LookUp'!$D20, 'Custom Field Tbl'!$Q$5:$Q$1053 &amp; 'Custom Field Tbl'!$S$5:$S$1053, 0)) )</f>
        <v/>
      </c>
      <c r="CM20" t="str" cm="1">
        <f t="array" ref="CM20">IF(ISNA(INDEX('Custom Field Tbl'!$R$5:$R$1053, MATCH('CF Values LookUp'!CM$4 &amp; 'CF Values LookUp'!$D20, 'Custom Field Tbl'!$Q$5:$Q$1053 &amp; 'Custom Field Tbl'!$S$5:$S$1053, 0)) ), "",
INDEX('Custom Field Tbl'!$R$5:$R$1053, MATCH('CF Values LookUp'!CM$4 &amp; 'CF Values LookUp'!$D20, 'Custom Field Tbl'!$Q$5:$Q$1053 &amp; 'Custom Field Tbl'!$S$5:$S$1053, 0)) )</f>
        <v/>
      </c>
      <c r="CN20" t="str" cm="1">
        <f t="array" ref="CN20">IF(ISNA(INDEX('Custom Field Tbl'!$R$5:$R$1053, MATCH('CF Values LookUp'!CN$4 &amp; 'CF Values LookUp'!$D20, 'Custom Field Tbl'!$Q$5:$Q$1053 &amp; 'Custom Field Tbl'!$S$5:$S$1053, 0)) ), "",
INDEX('Custom Field Tbl'!$R$5:$R$1053, MATCH('CF Values LookUp'!CN$4 &amp; 'CF Values LookUp'!$D20, 'Custom Field Tbl'!$Q$5:$Q$1053 &amp; 'Custom Field Tbl'!$S$5:$S$1053, 0)) )</f>
        <v/>
      </c>
      <c r="CO20" t="str" cm="1">
        <f t="array" ref="CO20">IF(ISNA(INDEX('Custom Field Tbl'!$R$5:$R$1053, MATCH('CF Values LookUp'!CO$4 &amp; 'CF Values LookUp'!$D20, 'Custom Field Tbl'!$Q$5:$Q$1053 &amp; 'Custom Field Tbl'!$S$5:$S$1053, 0)) ), "",
INDEX('Custom Field Tbl'!$R$5:$R$1053, MATCH('CF Values LookUp'!CO$4 &amp; 'CF Values LookUp'!$D20, 'Custom Field Tbl'!$Q$5:$Q$1053 &amp; 'Custom Field Tbl'!$S$5:$S$1053, 0)) )</f>
        <v/>
      </c>
      <c r="CP20" t="str" cm="1">
        <f t="array" ref="CP20">IF(ISNA(INDEX('Custom Field Tbl'!$R$5:$R$1053, MATCH('CF Values LookUp'!CP$4 &amp; 'CF Values LookUp'!$D20, 'Custom Field Tbl'!$Q$5:$Q$1053 &amp; 'Custom Field Tbl'!$S$5:$S$1053, 0)) ), "",
INDEX('Custom Field Tbl'!$R$5:$R$1053, MATCH('CF Values LookUp'!CP$4 &amp; 'CF Values LookUp'!$D20, 'Custom Field Tbl'!$Q$5:$Q$1053 &amp; 'Custom Field Tbl'!$S$5:$S$1053, 0)) )</f>
        <v/>
      </c>
      <c r="CQ20" t="str" cm="1">
        <f t="array" ref="CQ20">IF(ISNA(INDEX('Custom Field Tbl'!$R$5:$R$1053, MATCH('CF Values LookUp'!CQ$4 &amp; 'CF Values LookUp'!$D20, 'Custom Field Tbl'!$Q$5:$Q$1053 &amp; 'Custom Field Tbl'!$S$5:$S$1053, 0)) ), "",
INDEX('Custom Field Tbl'!$R$5:$R$1053, MATCH('CF Values LookUp'!CQ$4 &amp; 'CF Values LookUp'!$D20, 'Custom Field Tbl'!$Q$5:$Q$1053 &amp; 'Custom Field Tbl'!$S$5:$S$1053, 0)) )</f>
        <v/>
      </c>
      <c r="CR20" t="str" cm="1">
        <f t="array" ref="CR20">IF(ISNA(INDEX('Custom Field Tbl'!$R$5:$R$1053, MATCH('CF Values LookUp'!CR$4 &amp; 'CF Values LookUp'!$D20, 'Custom Field Tbl'!$Q$5:$Q$1053 &amp; 'Custom Field Tbl'!$S$5:$S$1053, 0)) ), "",
INDEX('Custom Field Tbl'!$R$5:$R$1053, MATCH('CF Values LookUp'!CR$4 &amp; 'CF Values LookUp'!$D20, 'Custom Field Tbl'!$Q$5:$Q$1053 &amp; 'Custom Field Tbl'!$S$5:$S$1053, 0)) )</f>
        <v/>
      </c>
      <c r="CS20" t="str" cm="1">
        <f t="array" ref="CS20">IF(ISNA(INDEX('Custom Field Tbl'!$R$5:$R$1053, MATCH('CF Values LookUp'!CS$4 &amp; 'CF Values LookUp'!$D20, 'Custom Field Tbl'!$Q$5:$Q$1053 &amp; 'Custom Field Tbl'!$S$5:$S$1053, 0)) ), "",
INDEX('Custom Field Tbl'!$R$5:$R$1053, MATCH('CF Values LookUp'!CS$4 &amp; 'CF Values LookUp'!$D20, 'Custom Field Tbl'!$Q$5:$Q$1053 &amp; 'Custom Field Tbl'!$S$5:$S$1053, 0)) )</f>
        <v/>
      </c>
      <c r="CT20" t="str" cm="1">
        <f t="array" ref="CT20">IF(ISNA(INDEX('Custom Field Tbl'!$R$5:$R$1053, MATCH('CF Values LookUp'!CT$4 &amp; 'CF Values LookUp'!$D20, 'Custom Field Tbl'!$Q$5:$Q$1053 &amp; 'Custom Field Tbl'!$S$5:$S$1053, 0)) ), "",
INDEX('Custom Field Tbl'!$R$5:$R$1053, MATCH('CF Values LookUp'!CT$4 &amp; 'CF Values LookUp'!$D20, 'Custom Field Tbl'!$Q$5:$Q$1053 &amp; 'Custom Field Tbl'!$S$5:$S$1053, 0)) )</f>
        <v/>
      </c>
      <c r="CU20" t="str" cm="1">
        <f t="array" ref="CU20">IF(ISNA(INDEX('Custom Field Tbl'!$R$5:$R$1053, MATCH('CF Values LookUp'!CU$4 &amp; 'CF Values LookUp'!$D20, 'Custom Field Tbl'!$Q$5:$Q$1053 &amp; 'Custom Field Tbl'!$S$5:$S$1053, 0)) ), "",
INDEX('Custom Field Tbl'!$R$5:$R$1053, MATCH('CF Values LookUp'!CU$4 &amp; 'CF Values LookUp'!$D20, 'Custom Field Tbl'!$Q$5:$Q$1053 &amp; 'Custom Field Tbl'!$S$5:$S$1053, 0)) )</f>
        <v/>
      </c>
      <c r="CV20" t="str" cm="1">
        <f t="array" ref="CV20">IF(ISNA(INDEX('Custom Field Tbl'!$R$5:$R$1053, MATCH('CF Values LookUp'!CV$4 &amp; 'CF Values LookUp'!$D20, 'Custom Field Tbl'!$Q$5:$Q$1053 &amp; 'Custom Field Tbl'!$S$5:$S$1053, 0)) ), "",
INDEX('Custom Field Tbl'!$R$5:$R$1053, MATCH('CF Values LookUp'!CV$4 &amp; 'CF Values LookUp'!$D20, 'Custom Field Tbl'!$Q$5:$Q$1053 &amp; 'Custom Field Tbl'!$S$5:$S$1053, 0)) )</f>
        <v/>
      </c>
      <c r="CW20" t="str" cm="1">
        <f t="array" ref="CW20">IF(ISNA(INDEX('Custom Field Tbl'!$R$5:$R$1053, MATCH('CF Values LookUp'!CW$4 &amp; 'CF Values LookUp'!$D20, 'Custom Field Tbl'!$Q$5:$Q$1053 &amp; 'Custom Field Tbl'!$S$5:$S$1053, 0)) ), "",
INDEX('Custom Field Tbl'!$R$5:$R$1053, MATCH('CF Values LookUp'!CW$4 &amp; 'CF Values LookUp'!$D20, 'Custom Field Tbl'!$Q$5:$Q$1053 &amp; 'Custom Field Tbl'!$S$5:$S$1053, 0)) )</f>
        <v/>
      </c>
      <c r="CX20" t="str" cm="1">
        <f t="array" ref="CX20">IF(ISNA(INDEX('Custom Field Tbl'!$R$5:$R$1053, MATCH('CF Values LookUp'!CX$4 &amp; 'CF Values LookUp'!$D20, 'Custom Field Tbl'!$Q$5:$Q$1053 &amp; 'Custom Field Tbl'!$S$5:$S$1053, 0)) ), "",
INDEX('Custom Field Tbl'!$R$5:$R$1053, MATCH('CF Values LookUp'!CX$4 &amp; 'CF Values LookUp'!$D20, 'Custom Field Tbl'!$Q$5:$Q$1053 &amp; 'Custom Field Tbl'!$S$5:$S$1053, 0)) )</f>
        <v/>
      </c>
      <c r="CY20" t="str" cm="1">
        <f t="array" ref="CY20">IF(ISNA(INDEX('Custom Field Tbl'!$R$5:$R$1053, MATCH('CF Values LookUp'!CY$4 &amp; 'CF Values LookUp'!$D20, 'Custom Field Tbl'!$Q$5:$Q$1053 &amp; 'Custom Field Tbl'!$S$5:$S$1053, 0)) ), "",
INDEX('Custom Field Tbl'!$R$5:$R$1053, MATCH('CF Values LookUp'!CY$4 &amp; 'CF Values LookUp'!$D20, 'Custom Field Tbl'!$Q$5:$Q$1053 &amp; 'Custom Field Tbl'!$S$5:$S$1053, 0)) )</f>
        <v/>
      </c>
      <c r="CZ20" t="str" cm="1">
        <f t="array" ref="CZ20">IF(ISNA(INDEX('Custom Field Tbl'!$R$5:$R$1053, MATCH('CF Values LookUp'!CZ$4 &amp; 'CF Values LookUp'!$D20, 'Custom Field Tbl'!$Q$5:$Q$1053 &amp; 'Custom Field Tbl'!$S$5:$S$1053, 0)) ), "",
INDEX('Custom Field Tbl'!$R$5:$R$1053, MATCH('CF Values LookUp'!CZ$4 &amp; 'CF Values LookUp'!$D20, 'Custom Field Tbl'!$Q$5:$Q$1053 &amp; 'Custom Field Tbl'!$S$5:$S$1053, 0)) )</f>
        <v/>
      </c>
      <c r="DA20" t="str" cm="1">
        <f t="array" ref="DA20">IF(ISNA(INDEX('Custom Field Tbl'!$R$5:$R$1053, MATCH('CF Values LookUp'!DA$4 &amp; 'CF Values LookUp'!$D20, 'Custom Field Tbl'!$Q$5:$Q$1053 &amp; 'Custom Field Tbl'!$S$5:$S$1053, 0)) ), "",
INDEX('Custom Field Tbl'!$R$5:$R$1053, MATCH('CF Values LookUp'!DA$4 &amp; 'CF Values LookUp'!$D20, 'Custom Field Tbl'!$Q$5:$Q$1053 &amp; 'Custom Field Tbl'!$S$5:$S$1053, 0)) )</f>
        <v/>
      </c>
      <c r="DB20" t="str" cm="1">
        <f t="array" ref="DB20">IF(ISNA(INDEX('Custom Field Tbl'!$R$5:$R$1053, MATCH('CF Values LookUp'!DB$4 &amp; 'CF Values LookUp'!$D20, 'Custom Field Tbl'!$Q$5:$Q$1053 &amp; 'Custom Field Tbl'!$S$5:$S$1053, 0)) ), "",
INDEX('Custom Field Tbl'!$R$5:$R$1053, MATCH('CF Values LookUp'!DB$4 &amp; 'CF Values LookUp'!$D20, 'Custom Field Tbl'!$Q$5:$Q$1053 &amp; 'Custom Field Tbl'!$S$5:$S$1053, 0)) )</f>
        <v/>
      </c>
      <c r="DC20" t="str" cm="1">
        <f t="array" ref="DC20">IF(ISNA(INDEX('Custom Field Tbl'!$R$5:$R$1053, MATCH('CF Values LookUp'!DC$4 &amp; 'CF Values LookUp'!$D20, 'Custom Field Tbl'!$Q$5:$Q$1053 &amp; 'Custom Field Tbl'!$S$5:$S$1053, 0)) ), "",
INDEX('Custom Field Tbl'!$R$5:$R$1053, MATCH('CF Values LookUp'!DC$4 &amp; 'CF Values LookUp'!$D20, 'Custom Field Tbl'!$Q$5:$Q$1053 &amp; 'Custom Field Tbl'!$S$5:$S$1053, 0)) )</f>
        <v/>
      </c>
      <c r="DD20" t="str" cm="1">
        <f t="array" ref="DD20">IF(ISNA(INDEX('Custom Field Tbl'!$R$5:$R$1053, MATCH('CF Values LookUp'!DD$4 &amp; 'CF Values LookUp'!$D20, 'Custom Field Tbl'!$Q$5:$Q$1053 &amp; 'Custom Field Tbl'!$S$5:$S$1053, 0)) ), "",
INDEX('Custom Field Tbl'!$R$5:$R$1053, MATCH('CF Values LookUp'!DD$4 &amp; 'CF Values LookUp'!$D20, 'Custom Field Tbl'!$Q$5:$Q$1053 &amp; 'Custom Field Tbl'!$S$5:$S$1053, 0)) )</f>
        <v/>
      </c>
      <c r="DE20" t="str" cm="1">
        <f t="array" ref="DE20">IF(ISNA(INDEX('Custom Field Tbl'!$R$5:$R$1053, MATCH('CF Values LookUp'!DE$4 &amp; 'CF Values LookUp'!$D20, 'Custom Field Tbl'!$Q$5:$Q$1053 &amp; 'Custom Field Tbl'!$S$5:$S$1053, 0)) ), "",
INDEX('Custom Field Tbl'!$R$5:$R$1053, MATCH('CF Values LookUp'!DE$4 &amp; 'CF Values LookUp'!$D20, 'Custom Field Tbl'!$Q$5:$Q$1053 &amp; 'Custom Field Tbl'!$S$5:$S$1053, 0)) )</f>
        <v/>
      </c>
      <c r="DF20" t="str" cm="1">
        <f t="array" ref="DF20">IF(ISNA(INDEX('Custom Field Tbl'!$R$5:$R$1053, MATCH('CF Values LookUp'!DF$4 &amp; 'CF Values LookUp'!$D20, 'Custom Field Tbl'!$Q$5:$Q$1053 &amp; 'Custom Field Tbl'!$S$5:$S$1053, 0)) ), "",
INDEX('Custom Field Tbl'!$R$5:$R$1053, MATCH('CF Values LookUp'!DF$4 &amp; 'CF Values LookUp'!$D20, 'Custom Field Tbl'!$Q$5:$Q$1053 &amp; 'Custom Field Tbl'!$S$5:$S$1053, 0)) )</f>
        <v/>
      </c>
      <c r="DG20" t="str" cm="1">
        <f t="array" ref="DG20">IF(ISNA(INDEX('Custom Field Tbl'!$R$5:$R$1053, MATCH('CF Values LookUp'!DG$4 &amp; 'CF Values LookUp'!$D20, 'Custom Field Tbl'!$Q$5:$Q$1053 &amp; 'Custom Field Tbl'!$S$5:$S$1053, 0)) ), "",
INDEX('Custom Field Tbl'!$R$5:$R$1053, MATCH('CF Values LookUp'!DG$4 &amp; 'CF Values LookUp'!$D20, 'Custom Field Tbl'!$Q$5:$Q$1053 &amp; 'Custom Field Tbl'!$S$5:$S$1053, 0)) )</f>
        <v/>
      </c>
      <c r="DH20" t="str" cm="1">
        <f t="array" ref="DH20">IF(ISNA(INDEX('Custom Field Tbl'!$R$5:$R$1053, MATCH('CF Values LookUp'!DH$4 &amp; 'CF Values LookUp'!$D20, 'Custom Field Tbl'!$Q$5:$Q$1053 &amp; 'Custom Field Tbl'!$S$5:$S$1053, 0)) ), "",
INDEX('Custom Field Tbl'!$R$5:$R$1053, MATCH('CF Values LookUp'!DH$4 &amp; 'CF Values LookUp'!$D20, 'Custom Field Tbl'!$Q$5:$Q$1053 &amp; 'Custom Field Tbl'!$S$5:$S$1053, 0)) )</f>
        <v/>
      </c>
      <c r="DI20" t="str" cm="1">
        <f t="array" ref="DI20">IF(ISNA(INDEX('Custom Field Tbl'!$R$5:$R$1053, MATCH('CF Values LookUp'!DI$4 &amp; 'CF Values LookUp'!$D20, 'Custom Field Tbl'!$Q$5:$Q$1053 &amp; 'Custom Field Tbl'!$S$5:$S$1053, 0)) ), "",
INDEX('Custom Field Tbl'!$R$5:$R$1053, MATCH('CF Values LookUp'!DI$4 &amp; 'CF Values LookUp'!$D20, 'Custom Field Tbl'!$Q$5:$Q$1053 &amp; 'Custom Field Tbl'!$S$5:$S$1053, 0)) )</f>
        <v/>
      </c>
      <c r="DJ20" t="str" cm="1">
        <f t="array" ref="DJ20">IF(ISNA(INDEX('Custom Field Tbl'!$R$5:$R$1053, MATCH('CF Values LookUp'!DJ$4 &amp; 'CF Values LookUp'!$D20, 'Custom Field Tbl'!$Q$5:$Q$1053 &amp; 'Custom Field Tbl'!$S$5:$S$1053, 0)) ), "",
INDEX('Custom Field Tbl'!$R$5:$R$1053, MATCH('CF Values LookUp'!DJ$4 &amp; 'CF Values LookUp'!$D20, 'Custom Field Tbl'!$Q$5:$Q$1053 &amp; 'Custom Field Tbl'!$S$5:$S$1053, 0)) )</f>
        <v/>
      </c>
      <c r="DK20" t="str" cm="1">
        <f t="array" ref="DK20">IF(ISNA(INDEX('Custom Field Tbl'!$R$5:$R$1053, MATCH('CF Values LookUp'!DK$4 &amp; 'CF Values LookUp'!$D20, 'Custom Field Tbl'!$Q$5:$Q$1053 &amp; 'Custom Field Tbl'!$S$5:$S$1053, 0)) ), "",
INDEX('Custom Field Tbl'!$R$5:$R$1053, MATCH('CF Values LookUp'!DK$4 &amp; 'CF Values LookUp'!$D20, 'Custom Field Tbl'!$Q$5:$Q$1053 &amp; 'Custom Field Tbl'!$S$5:$S$1053, 0)) )</f>
        <v/>
      </c>
      <c r="DL20" t="str" cm="1">
        <f t="array" ref="DL20">IF(ISNA(INDEX('Custom Field Tbl'!$R$5:$R$1053, MATCH('CF Values LookUp'!DL$4 &amp; 'CF Values LookUp'!$D20, 'Custom Field Tbl'!$Q$5:$Q$1053 &amp; 'Custom Field Tbl'!$S$5:$S$1053, 0)) ), "",
INDEX('Custom Field Tbl'!$R$5:$R$1053, MATCH('CF Values LookUp'!DL$4 &amp; 'CF Values LookUp'!$D20, 'Custom Field Tbl'!$Q$5:$Q$1053 &amp; 'Custom Field Tbl'!$S$5:$S$1053, 0)) )</f>
        <v/>
      </c>
      <c r="DM20" t="str" cm="1">
        <f t="array" ref="DM20">IF(ISNA(INDEX('Custom Field Tbl'!$R$5:$R$1053, MATCH('CF Values LookUp'!DM$4 &amp; 'CF Values LookUp'!$D20, 'Custom Field Tbl'!$Q$5:$Q$1053 &amp; 'Custom Field Tbl'!$S$5:$S$1053, 0)) ), "",
INDEX('Custom Field Tbl'!$R$5:$R$1053, MATCH('CF Values LookUp'!DM$4 &amp; 'CF Values LookUp'!$D20, 'Custom Field Tbl'!$Q$5:$Q$1053 &amp; 'Custom Field Tbl'!$S$5:$S$1053, 0)) )</f>
        <v/>
      </c>
      <c r="DN20" t="str" cm="1">
        <f t="array" ref="DN20">IF(ISNA(INDEX('Custom Field Tbl'!$R$5:$R$1053, MATCH('CF Values LookUp'!DN$4 &amp; 'CF Values LookUp'!$D20, 'Custom Field Tbl'!$Q$5:$Q$1053 &amp; 'Custom Field Tbl'!$S$5:$S$1053, 0)) ), "",
INDEX('Custom Field Tbl'!$R$5:$R$1053, MATCH('CF Values LookUp'!DN$4 &amp; 'CF Values LookUp'!$D20, 'Custom Field Tbl'!$Q$5:$Q$1053 &amp; 'Custom Field Tbl'!$S$5:$S$1053, 0)) )</f>
        <v/>
      </c>
      <c r="DO20" t="str" cm="1">
        <f t="array" ref="DO20">IF(ISNA(INDEX('Custom Field Tbl'!$R$5:$R$1053, MATCH('CF Values LookUp'!DO$4 &amp; 'CF Values LookUp'!$D20, 'Custom Field Tbl'!$Q$5:$Q$1053 &amp; 'Custom Field Tbl'!$S$5:$S$1053, 0)) ), "",
INDEX('Custom Field Tbl'!$R$5:$R$1053, MATCH('CF Values LookUp'!DO$4 &amp; 'CF Values LookUp'!$D20, 'Custom Field Tbl'!$Q$5:$Q$1053 &amp; 'Custom Field Tbl'!$S$5:$S$1053, 0)) )</f>
        <v/>
      </c>
      <c r="DP20" t="str" cm="1">
        <f t="array" ref="DP20">IF(ISNA(INDEX('Custom Field Tbl'!$R$5:$R$1053, MATCH('CF Values LookUp'!DP$4 &amp; 'CF Values LookUp'!$D20, 'Custom Field Tbl'!$Q$5:$Q$1053 &amp; 'Custom Field Tbl'!$S$5:$S$1053, 0)) ), "",
INDEX('Custom Field Tbl'!$R$5:$R$1053, MATCH('CF Values LookUp'!DP$4 &amp; 'CF Values LookUp'!$D20, 'Custom Field Tbl'!$Q$5:$Q$1053 &amp; 'Custom Field Tbl'!$S$5:$S$1053, 0)) )</f>
        <v/>
      </c>
      <c r="DQ20" t="str" cm="1">
        <f t="array" ref="DQ20">IF(ISNA(INDEX('Custom Field Tbl'!$R$5:$R$1053, MATCH('CF Values LookUp'!DQ$4 &amp; 'CF Values LookUp'!$D20, 'Custom Field Tbl'!$Q$5:$Q$1053 &amp; 'Custom Field Tbl'!$S$5:$S$1053, 0)) ), "",
INDEX('Custom Field Tbl'!$R$5:$R$1053, MATCH('CF Values LookUp'!DQ$4 &amp; 'CF Values LookUp'!$D20, 'Custom Field Tbl'!$Q$5:$Q$1053 &amp; 'Custom Field Tbl'!$S$5:$S$1053, 0)) )</f>
        <v/>
      </c>
      <c r="DR20" t="str" cm="1">
        <f t="array" ref="DR20">IF(ISNA(INDEX('Custom Field Tbl'!$R$5:$R$1053, MATCH('CF Values LookUp'!DR$4 &amp; 'CF Values LookUp'!$D20, 'Custom Field Tbl'!$Q$5:$Q$1053 &amp; 'Custom Field Tbl'!$S$5:$S$1053, 0)) ), "",
INDEX('Custom Field Tbl'!$R$5:$R$1053, MATCH('CF Values LookUp'!DR$4 &amp; 'CF Values LookUp'!$D20, 'Custom Field Tbl'!$Q$5:$Q$1053 &amp; 'Custom Field Tbl'!$S$5:$S$1053, 0)) )</f>
        <v/>
      </c>
      <c r="DS20" t="str" cm="1">
        <f t="array" ref="DS20">IF(ISNA(INDEX('Custom Field Tbl'!$R$5:$R$1053, MATCH('CF Values LookUp'!DS$4 &amp; 'CF Values LookUp'!$D20, 'Custom Field Tbl'!$Q$5:$Q$1053 &amp; 'Custom Field Tbl'!$S$5:$S$1053, 0)) ), "",
INDEX('Custom Field Tbl'!$R$5:$R$1053, MATCH('CF Values LookUp'!DS$4 &amp; 'CF Values LookUp'!$D20, 'Custom Field Tbl'!$Q$5:$Q$1053 &amp; 'Custom Field Tbl'!$S$5:$S$1053, 0)) )</f>
        <v/>
      </c>
      <c r="DT20" t="str" cm="1">
        <f t="array" ref="DT20">IF(ISNA(INDEX('Custom Field Tbl'!$R$5:$R$1053, MATCH('CF Values LookUp'!DT$4 &amp; 'CF Values LookUp'!$D20, 'Custom Field Tbl'!$Q$5:$Q$1053 &amp; 'Custom Field Tbl'!$S$5:$S$1053, 0)) ), "",
INDEX('Custom Field Tbl'!$R$5:$R$1053, MATCH('CF Values LookUp'!DT$4 &amp; 'CF Values LookUp'!$D20, 'Custom Field Tbl'!$Q$5:$Q$1053 &amp; 'Custom Field Tbl'!$S$5:$S$1053, 0)) )</f>
        <v/>
      </c>
      <c r="DU20" t="str" cm="1">
        <f t="array" ref="DU20">IF(ISNA(INDEX('Custom Field Tbl'!$R$5:$R$1053, MATCH('CF Values LookUp'!DU$4 &amp; 'CF Values LookUp'!$D20, 'Custom Field Tbl'!$Q$5:$Q$1053 &amp; 'Custom Field Tbl'!$S$5:$S$1053, 0)) ), "",
INDEX('Custom Field Tbl'!$R$5:$R$1053, MATCH('CF Values LookUp'!DU$4 &amp; 'CF Values LookUp'!$D20, 'Custom Field Tbl'!$Q$5:$Q$1053 &amp; 'Custom Field Tbl'!$S$5:$S$1053, 0)) )</f>
        <v/>
      </c>
      <c r="DV20" t="str" cm="1">
        <f t="array" ref="DV20">IF(ISNA(INDEX('Custom Field Tbl'!$R$5:$R$1053, MATCH('CF Values LookUp'!DV$4 &amp; 'CF Values LookUp'!$D20, 'Custom Field Tbl'!$Q$5:$Q$1053 &amp; 'Custom Field Tbl'!$S$5:$S$1053, 0)) ), "",
INDEX('Custom Field Tbl'!$R$5:$R$1053, MATCH('CF Values LookUp'!DV$4 &amp; 'CF Values LookUp'!$D20, 'Custom Field Tbl'!$Q$5:$Q$1053 &amp; 'Custom Field Tbl'!$S$5:$S$1053, 0)) )</f>
        <v/>
      </c>
      <c r="DW20" t="str" cm="1">
        <f t="array" ref="DW20">IF(ISNA(INDEX('Custom Field Tbl'!$R$5:$R$1053, MATCH('CF Values LookUp'!DW$4 &amp; 'CF Values LookUp'!$D20, 'Custom Field Tbl'!$Q$5:$Q$1053 &amp; 'Custom Field Tbl'!$S$5:$S$1053, 0)) ), "",
INDEX('Custom Field Tbl'!$R$5:$R$1053, MATCH('CF Values LookUp'!DW$4 &amp; 'CF Values LookUp'!$D20, 'Custom Field Tbl'!$Q$5:$Q$1053 &amp; 'Custom Field Tbl'!$S$5:$S$1053, 0)) )</f>
        <v/>
      </c>
      <c r="DX20" t="str" cm="1">
        <f t="array" ref="DX20">IF(ISNA(INDEX('Custom Field Tbl'!$R$5:$R$1053, MATCH('CF Values LookUp'!DX$4 &amp; 'CF Values LookUp'!$D20, 'Custom Field Tbl'!$Q$5:$Q$1053 &amp; 'Custom Field Tbl'!$S$5:$S$1053, 0)) ), "",
INDEX('Custom Field Tbl'!$R$5:$R$1053, MATCH('CF Values LookUp'!DX$4 &amp; 'CF Values LookUp'!$D20, 'Custom Field Tbl'!$Q$5:$Q$1053 &amp; 'Custom Field Tbl'!$S$5:$S$1053, 0)) )</f>
        <v/>
      </c>
      <c r="DY20" t="str" cm="1">
        <f t="array" ref="DY20">IF(ISNA(INDEX('Custom Field Tbl'!$R$5:$R$1053, MATCH('CF Values LookUp'!DY$4 &amp; 'CF Values LookUp'!$D20, 'Custom Field Tbl'!$Q$5:$Q$1053 &amp; 'Custom Field Tbl'!$S$5:$S$1053, 0)) ), "",
INDEX('Custom Field Tbl'!$R$5:$R$1053, MATCH('CF Values LookUp'!DY$4 &amp; 'CF Values LookUp'!$D20, 'Custom Field Tbl'!$Q$5:$Q$1053 &amp; 'Custom Field Tbl'!$S$5:$S$1053, 0)) )</f>
        <v/>
      </c>
      <c r="DZ20" t="str" cm="1">
        <f t="array" ref="DZ20">IF(ISNA(INDEX('Custom Field Tbl'!$R$5:$R$1053, MATCH('CF Values LookUp'!DZ$4 &amp; 'CF Values LookUp'!$D20, 'Custom Field Tbl'!$Q$5:$Q$1053 &amp; 'Custom Field Tbl'!$S$5:$S$1053, 0)) ), "",
INDEX('Custom Field Tbl'!$R$5:$R$1053, MATCH('CF Values LookUp'!DZ$4 &amp; 'CF Values LookUp'!$D20, 'Custom Field Tbl'!$Q$5:$Q$1053 &amp; 'Custom Field Tbl'!$S$5:$S$1053, 0)) )</f>
        <v/>
      </c>
      <c r="EA20" t="str" cm="1">
        <f t="array" ref="EA20">IF(ISNA(INDEX('Custom Field Tbl'!$R$5:$R$1053, MATCH('CF Values LookUp'!EA$4 &amp; 'CF Values LookUp'!$D20, 'Custom Field Tbl'!$Q$5:$Q$1053 &amp; 'Custom Field Tbl'!$S$5:$S$1053, 0)) ), "",
INDEX('Custom Field Tbl'!$R$5:$R$1053, MATCH('CF Values LookUp'!EA$4 &amp; 'CF Values LookUp'!$D20, 'Custom Field Tbl'!$Q$5:$Q$1053 &amp; 'Custom Field Tbl'!$S$5:$S$1053, 0)) )</f>
        <v/>
      </c>
      <c r="EB20" t="str" cm="1">
        <f t="array" ref="EB20">IF(ISNA(INDEX('Custom Field Tbl'!$R$5:$R$1053, MATCH('CF Values LookUp'!EB$4 &amp; 'CF Values LookUp'!$D20, 'Custom Field Tbl'!$Q$5:$Q$1053 &amp; 'Custom Field Tbl'!$S$5:$S$1053, 0)) ), "",
INDEX('Custom Field Tbl'!$R$5:$R$1053, MATCH('CF Values LookUp'!EB$4 &amp; 'CF Values LookUp'!$D20, 'Custom Field Tbl'!$Q$5:$Q$1053 &amp; 'Custom Field Tbl'!$S$5:$S$1053, 0)) )</f>
        <v/>
      </c>
      <c r="EC20" t="str" cm="1">
        <f t="array" ref="EC20">IF(ISNA(INDEX('Custom Field Tbl'!$R$5:$R$1053, MATCH('CF Values LookUp'!EC$4 &amp; 'CF Values LookUp'!$D20, 'Custom Field Tbl'!$Q$5:$Q$1053 &amp; 'Custom Field Tbl'!$S$5:$S$1053, 0)) ), "",
INDEX('Custom Field Tbl'!$R$5:$R$1053, MATCH('CF Values LookUp'!EC$4 &amp; 'CF Values LookUp'!$D20, 'Custom Field Tbl'!$Q$5:$Q$1053 &amp; 'Custom Field Tbl'!$S$5:$S$1053, 0)) )</f>
        <v/>
      </c>
      <c r="ED20" t="str" cm="1">
        <f t="array" ref="ED20">IF(ISNA(INDEX('Custom Field Tbl'!$R$5:$R$1053, MATCH('CF Values LookUp'!ED$4 &amp; 'CF Values LookUp'!$D20, 'Custom Field Tbl'!$Q$5:$Q$1053 &amp; 'Custom Field Tbl'!$S$5:$S$1053, 0)) ), "",
INDEX('Custom Field Tbl'!$R$5:$R$1053, MATCH('CF Values LookUp'!ED$4 &amp; 'CF Values LookUp'!$D20, 'Custom Field Tbl'!$Q$5:$Q$1053 &amp; 'Custom Field Tbl'!$S$5:$S$1053, 0)) )</f>
        <v/>
      </c>
      <c r="EE20" t="str" cm="1">
        <f t="array" ref="EE20">IF(ISNA(INDEX('Custom Field Tbl'!$R$5:$R$1053, MATCH('CF Values LookUp'!EE$4 &amp; 'CF Values LookUp'!$D20, 'Custom Field Tbl'!$Q$5:$Q$1053 &amp; 'Custom Field Tbl'!$S$5:$S$1053, 0)) ), "",
INDEX('Custom Field Tbl'!$R$5:$R$1053, MATCH('CF Values LookUp'!EE$4 &amp; 'CF Values LookUp'!$D20, 'Custom Field Tbl'!$Q$5:$Q$1053 &amp; 'Custom Field Tbl'!$S$5:$S$1053, 0)) )</f>
        <v/>
      </c>
      <c r="EF20" t="str" cm="1">
        <f t="array" ref="EF20">IF(ISNA(INDEX('Custom Field Tbl'!$R$5:$R$1053, MATCH('CF Values LookUp'!EF$4 &amp; 'CF Values LookUp'!$D20, 'Custom Field Tbl'!$Q$5:$Q$1053 &amp; 'Custom Field Tbl'!$S$5:$S$1053, 0)) ), "",
INDEX('Custom Field Tbl'!$R$5:$R$1053, MATCH('CF Values LookUp'!EF$4 &amp; 'CF Values LookUp'!$D20, 'Custom Field Tbl'!$Q$5:$Q$1053 &amp; 'Custom Field Tbl'!$S$5:$S$1053, 0)) )</f>
        <v/>
      </c>
      <c r="EG20" t="str" cm="1">
        <f t="array" ref="EG20">IF(ISNA(INDEX('Custom Field Tbl'!$R$5:$R$1053, MATCH('CF Values LookUp'!EG$4 &amp; 'CF Values LookUp'!$D20, 'Custom Field Tbl'!$Q$5:$Q$1053 &amp; 'Custom Field Tbl'!$S$5:$S$1053, 0)) ), "",
INDEX('Custom Field Tbl'!$R$5:$R$1053, MATCH('CF Values LookUp'!EG$4 &amp; 'CF Values LookUp'!$D20, 'Custom Field Tbl'!$Q$5:$Q$1053 &amp; 'Custom Field Tbl'!$S$5:$S$1053, 0)) )</f>
        <v/>
      </c>
      <c r="EH20" t="str" cm="1">
        <f t="array" ref="EH20">IF(ISNA(INDEX('Custom Field Tbl'!$R$5:$R$1053, MATCH('CF Values LookUp'!EH$4 &amp; 'CF Values LookUp'!$D20, 'Custom Field Tbl'!$Q$5:$Q$1053 &amp; 'Custom Field Tbl'!$S$5:$S$1053, 0)) ), "",
INDEX('Custom Field Tbl'!$R$5:$R$1053, MATCH('CF Values LookUp'!EH$4 &amp; 'CF Values LookUp'!$D20, 'Custom Field Tbl'!$Q$5:$Q$1053 &amp; 'Custom Field Tbl'!$S$5:$S$1053, 0)) )</f>
        <v/>
      </c>
      <c r="EI20" t="str" cm="1">
        <f t="array" ref="EI20">IF(ISNA(INDEX('Custom Field Tbl'!$R$5:$R$1053, MATCH('CF Values LookUp'!EI$4 &amp; 'CF Values LookUp'!$D20, 'Custom Field Tbl'!$Q$5:$Q$1053 &amp; 'Custom Field Tbl'!$S$5:$S$1053, 0)) ), "",
INDEX('Custom Field Tbl'!$R$5:$R$1053, MATCH('CF Values LookUp'!EI$4 &amp; 'CF Values LookUp'!$D20, 'Custom Field Tbl'!$Q$5:$Q$1053 &amp; 'Custom Field Tbl'!$S$5:$S$1053, 0)) )</f>
        <v/>
      </c>
      <c r="EJ20" t="str" cm="1">
        <f t="array" ref="EJ20">IF(ISNA(INDEX('Custom Field Tbl'!$R$5:$R$1053, MATCH('CF Values LookUp'!EJ$4 &amp; 'CF Values LookUp'!$D20, 'Custom Field Tbl'!$Q$5:$Q$1053 &amp; 'Custom Field Tbl'!$S$5:$S$1053, 0)) ), "",
INDEX('Custom Field Tbl'!$R$5:$R$1053, MATCH('CF Values LookUp'!EJ$4 &amp; 'CF Values LookUp'!$D20, 'Custom Field Tbl'!$Q$5:$Q$1053 &amp; 'Custom Field Tbl'!$S$5:$S$1053, 0)) )</f>
        <v/>
      </c>
      <c r="EK20" t="str" cm="1">
        <f t="array" ref="EK20">IF(ISNA(INDEX('Custom Field Tbl'!$R$5:$R$1053, MATCH('CF Values LookUp'!EK$4 &amp; 'CF Values LookUp'!$D20, 'Custom Field Tbl'!$Q$5:$Q$1053 &amp; 'Custom Field Tbl'!$S$5:$S$1053, 0)) ), "",
INDEX('Custom Field Tbl'!$R$5:$R$1053, MATCH('CF Values LookUp'!EK$4 &amp; 'CF Values LookUp'!$D20, 'Custom Field Tbl'!$Q$5:$Q$1053 &amp; 'Custom Field Tbl'!$S$5:$S$1053, 0)) )</f>
        <v/>
      </c>
      <c r="EL20" t="str" cm="1">
        <f t="array" ref="EL20">IF(ISNA(INDEX('Custom Field Tbl'!$R$5:$R$1053, MATCH('CF Values LookUp'!EL$4 &amp; 'CF Values LookUp'!$D20, 'Custom Field Tbl'!$Q$5:$Q$1053 &amp; 'Custom Field Tbl'!$S$5:$S$1053, 0)) ), "",
INDEX('Custom Field Tbl'!$R$5:$R$1053, MATCH('CF Values LookUp'!EL$4 &amp; 'CF Values LookUp'!$D20, 'Custom Field Tbl'!$Q$5:$Q$1053 &amp; 'Custom Field Tbl'!$S$5:$S$1053, 0)) )</f>
        <v/>
      </c>
      <c r="EM20" t="str" cm="1">
        <f t="array" ref="EM20">IF(ISNA(INDEX('Custom Field Tbl'!$R$5:$R$1053, MATCH('CF Values LookUp'!EM$4 &amp; 'CF Values LookUp'!$D20, 'Custom Field Tbl'!$Q$5:$Q$1053 &amp; 'Custom Field Tbl'!$S$5:$S$1053, 0)) ), "",
INDEX('Custom Field Tbl'!$R$5:$R$1053, MATCH('CF Values LookUp'!EM$4 &amp; 'CF Values LookUp'!$D20, 'Custom Field Tbl'!$Q$5:$Q$1053 &amp; 'Custom Field Tbl'!$S$5:$S$1053, 0)) )</f>
        <v/>
      </c>
      <c r="EN20" t="str" cm="1">
        <f t="array" ref="EN20">IF(ISNA(INDEX('Custom Field Tbl'!$R$5:$R$1053, MATCH('CF Values LookUp'!EN$4 &amp; 'CF Values LookUp'!$D20, 'Custom Field Tbl'!$Q$5:$Q$1053 &amp; 'Custom Field Tbl'!$S$5:$S$1053, 0)) ), "",
INDEX('Custom Field Tbl'!$R$5:$R$1053, MATCH('CF Values LookUp'!EN$4 &amp; 'CF Values LookUp'!$D20, 'Custom Field Tbl'!$Q$5:$Q$1053 &amp; 'Custom Field Tbl'!$S$5:$S$1053, 0)) )</f>
        <v/>
      </c>
      <c r="EO20" t="str" cm="1">
        <f t="array" ref="EO20">IF(ISNA(INDEX('Custom Field Tbl'!$R$5:$R$1053, MATCH('CF Values LookUp'!EO$4 &amp; 'CF Values LookUp'!$D20, 'Custom Field Tbl'!$Q$5:$Q$1053 &amp; 'Custom Field Tbl'!$S$5:$S$1053, 0)) ), "",
INDEX('Custom Field Tbl'!$R$5:$R$1053, MATCH('CF Values LookUp'!EO$4 &amp; 'CF Values LookUp'!$D20, 'Custom Field Tbl'!$Q$5:$Q$1053 &amp; 'Custom Field Tbl'!$S$5:$S$1053, 0)) )</f>
        <v/>
      </c>
      <c r="EP20" t="str" cm="1">
        <f t="array" ref="EP20">IF(ISNA(INDEX('Custom Field Tbl'!$R$5:$R$1053, MATCH('CF Values LookUp'!EP$4 &amp; 'CF Values LookUp'!$D20, 'Custom Field Tbl'!$Q$5:$Q$1053 &amp; 'Custom Field Tbl'!$S$5:$S$1053, 0)) ), "",
INDEX('Custom Field Tbl'!$R$5:$R$1053, MATCH('CF Values LookUp'!EP$4 &amp; 'CF Values LookUp'!$D20, 'Custom Field Tbl'!$Q$5:$Q$1053 &amp; 'Custom Field Tbl'!$S$5:$S$1053, 0)) )</f>
        <v/>
      </c>
      <c r="EQ20" t="str" cm="1">
        <f t="array" ref="EQ20">IF(ISNA(INDEX('Custom Field Tbl'!$R$5:$R$1053, MATCH('CF Values LookUp'!EQ$4 &amp; 'CF Values LookUp'!$D20, 'Custom Field Tbl'!$Q$5:$Q$1053 &amp; 'Custom Field Tbl'!$S$5:$S$1053, 0)) ), "",
INDEX('Custom Field Tbl'!$R$5:$R$1053, MATCH('CF Values LookUp'!EQ$4 &amp; 'CF Values LookUp'!$D20, 'Custom Field Tbl'!$Q$5:$Q$1053 &amp; 'Custom Field Tbl'!$S$5:$S$1053, 0)) )</f>
        <v/>
      </c>
      <c r="ER20" t="str" cm="1">
        <f t="array" ref="ER20">IF(ISNA(INDEX('Custom Field Tbl'!$R$5:$R$1053, MATCH('CF Values LookUp'!ER$4 &amp; 'CF Values LookUp'!$D20, 'Custom Field Tbl'!$Q$5:$Q$1053 &amp; 'Custom Field Tbl'!$S$5:$S$1053, 0)) ), "",
INDEX('Custom Field Tbl'!$R$5:$R$1053, MATCH('CF Values LookUp'!ER$4 &amp; 'CF Values LookUp'!$D20, 'Custom Field Tbl'!$Q$5:$Q$1053 &amp; 'Custom Field Tbl'!$S$5:$S$1053, 0)) )</f>
        <v/>
      </c>
      <c r="ES20" t="str" cm="1">
        <f t="array" ref="ES20">IF(ISNA(INDEX('Custom Field Tbl'!$R$5:$R$1053, MATCH('CF Values LookUp'!ES$4 &amp; 'CF Values LookUp'!$D20, 'Custom Field Tbl'!$Q$5:$Q$1053 &amp; 'Custom Field Tbl'!$S$5:$S$1053, 0)) ), "",
INDEX('Custom Field Tbl'!$R$5:$R$1053, MATCH('CF Values LookUp'!ES$4 &amp; 'CF Values LookUp'!$D20, 'Custom Field Tbl'!$Q$5:$Q$1053 &amp; 'Custom Field Tbl'!$S$5:$S$1053, 0)) )</f>
        <v/>
      </c>
      <c r="ET20" t="str" cm="1">
        <f t="array" ref="ET20">IF(ISNA(INDEX('Custom Field Tbl'!$R$5:$R$1053, MATCH('CF Values LookUp'!ET$4 &amp; 'CF Values LookUp'!$D20, 'Custom Field Tbl'!$Q$5:$Q$1053 &amp; 'Custom Field Tbl'!$S$5:$S$1053, 0)) ), "",
INDEX('Custom Field Tbl'!$R$5:$R$1053, MATCH('CF Values LookUp'!ET$4 &amp; 'CF Values LookUp'!$D20, 'Custom Field Tbl'!$Q$5:$Q$1053 &amp; 'Custom Field Tbl'!$S$5:$S$1053, 0)) )</f>
        <v/>
      </c>
      <c r="EU20" t="str" cm="1">
        <f t="array" ref="EU20">IF(ISNA(INDEX('Custom Field Tbl'!$R$5:$R$1053, MATCH('CF Values LookUp'!EU$4 &amp; 'CF Values LookUp'!$D20, 'Custom Field Tbl'!$Q$5:$Q$1053 &amp; 'Custom Field Tbl'!$S$5:$S$1053, 0)) ), "",
INDEX('Custom Field Tbl'!$R$5:$R$1053, MATCH('CF Values LookUp'!EU$4 &amp; 'CF Values LookUp'!$D20, 'Custom Field Tbl'!$Q$5:$Q$1053 &amp; 'Custom Field Tbl'!$S$5:$S$1053, 0)) )</f>
        <v/>
      </c>
      <c r="EV20" t="str" cm="1">
        <f t="array" ref="EV20">IF(ISNA(INDEX('Custom Field Tbl'!$R$5:$R$1053, MATCH('CF Values LookUp'!EV$4 &amp; 'CF Values LookUp'!$D20, 'Custom Field Tbl'!$Q$5:$Q$1053 &amp; 'Custom Field Tbl'!$S$5:$S$1053, 0)) ), "",
INDEX('Custom Field Tbl'!$R$5:$R$1053, MATCH('CF Values LookUp'!EV$4 &amp; 'CF Values LookUp'!$D20, 'Custom Field Tbl'!$Q$5:$Q$1053 &amp; 'Custom Field Tbl'!$S$5:$S$1053, 0)) )</f>
        <v/>
      </c>
      <c r="EW20" t="str" cm="1">
        <f t="array" ref="EW20">IF(ISNA(INDEX('Custom Field Tbl'!$R$5:$R$1053, MATCH('CF Values LookUp'!EW$4 &amp; 'CF Values LookUp'!$D20, 'Custom Field Tbl'!$Q$5:$Q$1053 &amp; 'Custom Field Tbl'!$S$5:$S$1053, 0)) ), "",
INDEX('Custom Field Tbl'!$R$5:$R$1053, MATCH('CF Values LookUp'!EW$4 &amp; 'CF Values LookUp'!$D20, 'Custom Field Tbl'!$Q$5:$Q$1053 &amp; 'Custom Field Tbl'!$S$5:$S$1053, 0)) )</f>
        <v/>
      </c>
      <c r="EX20" t="str" cm="1">
        <f t="array" ref="EX20">IF(ISNA(INDEX('Custom Field Tbl'!$R$5:$R$1053, MATCH('CF Values LookUp'!EX$4 &amp; 'CF Values LookUp'!$D20, 'Custom Field Tbl'!$Q$5:$Q$1053 &amp; 'Custom Field Tbl'!$S$5:$S$1053, 0)) ), "",
INDEX('Custom Field Tbl'!$R$5:$R$1053, MATCH('CF Values LookUp'!EX$4 &amp; 'CF Values LookUp'!$D20, 'Custom Field Tbl'!$Q$5:$Q$1053 &amp; 'Custom Field Tbl'!$S$5:$S$1053, 0)) )</f>
        <v/>
      </c>
      <c r="EY20" t="str" cm="1">
        <f t="array" ref="EY20">IF(ISNA(INDEX('Custom Field Tbl'!$R$5:$R$1053, MATCH('CF Values LookUp'!EY$4 &amp; 'CF Values LookUp'!$D20, 'Custom Field Tbl'!$Q$5:$Q$1053 &amp; 'Custom Field Tbl'!$S$5:$S$1053, 0)) ), "",
INDEX('Custom Field Tbl'!$R$5:$R$1053, MATCH('CF Values LookUp'!EY$4 &amp; 'CF Values LookUp'!$D20, 'Custom Field Tbl'!$Q$5:$Q$1053 &amp; 'Custom Field Tbl'!$S$5:$S$1053, 0)) )</f>
        <v/>
      </c>
      <c r="EZ20" t="str" cm="1">
        <f t="array" ref="EZ20">IF(ISNA(INDEX('Custom Field Tbl'!$R$5:$R$1053, MATCH('CF Values LookUp'!EZ$4 &amp; 'CF Values LookUp'!$D20, 'Custom Field Tbl'!$Q$5:$Q$1053 &amp; 'Custom Field Tbl'!$S$5:$S$1053, 0)) ), "",
INDEX('Custom Field Tbl'!$R$5:$R$1053, MATCH('CF Values LookUp'!EZ$4 &amp; 'CF Values LookUp'!$D20, 'Custom Field Tbl'!$Q$5:$Q$1053 &amp; 'Custom Field Tbl'!$S$5:$S$1053, 0)) )</f>
        <v/>
      </c>
      <c r="FA20" t="str" cm="1">
        <f t="array" ref="FA20">IF(ISNA(INDEX('Custom Field Tbl'!$R$5:$R$1053, MATCH('CF Values LookUp'!FA$4 &amp; 'CF Values LookUp'!$D20, 'Custom Field Tbl'!$Q$5:$Q$1053 &amp; 'Custom Field Tbl'!$S$5:$S$1053, 0)) ), "",
INDEX('Custom Field Tbl'!$R$5:$R$1053, MATCH('CF Values LookUp'!FA$4 &amp; 'CF Values LookUp'!$D20, 'Custom Field Tbl'!$Q$5:$Q$1053 &amp; 'Custom Field Tbl'!$S$5:$S$1053, 0)) )</f>
        <v/>
      </c>
      <c r="FB20" t="str" cm="1">
        <f t="array" ref="FB20">IF(ISNA(INDEX('Custom Field Tbl'!$R$5:$R$1053, MATCH('CF Values LookUp'!FB$4 &amp; 'CF Values LookUp'!$D20, 'Custom Field Tbl'!$Q$5:$Q$1053 &amp; 'Custom Field Tbl'!$S$5:$S$1053, 0)) ), "",
INDEX('Custom Field Tbl'!$R$5:$R$1053, MATCH('CF Values LookUp'!FB$4 &amp; 'CF Values LookUp'!$D20, 'Custom Field Tbl'!$Q$5:$Q$1053 &amp; 'Custom Field Tbl'!$S$5:$S$1053, 0)) )</f>
        <v/>
      </c>
      <c r="FC20" t="str" cm="1">
        <f t="array" ref="FC20">IF(ISNA(INDEX('Custom Field Tbl'!$R$5:$R$1053, MATCH('CF Values LookUp'!FC$4 &amp; 'CF Values LookUp'!$D20, 'Custom Field Tbl'!$Q$5:$Q$1053 &amp; 'Custom Field Tbl'!$S$5:$S$1053, 0)) ), "",
INDEX('Custom Field Tbl'!$R$5:$R$1053, MATCH('CF Values LookUp'!FC$4 &amp; 'CF Values LookUp'!$D20, 'Custom Field Tbl'!$Q$5:$Q$1053 &amp; 'Custom Field Tbl'!$S$5:$S$1053, 0)) )</f>
        <v/>
      </c>
      <c r="FD20" t="str" cm="1">
        <f t="array" ref="FD20">IF(ISNA(INDEX('Custom Field Tbl'!$R$5:$R$1053, MATCH('CF Values LookUp'!FD$4 &amp; 'CF Values LookUp'!$D20, 'Custom Field Tbl'!$Q$5:$Q$1053 &amp; 'Custom Field Tbl'!$S$5:$S$1053, 0)) ), "",
INDEX('Custom Field Tbl'!$R$5:$R$1053, MATCH('CF Values LookUp'!FD$4 &amp; 'CF Values LookUp'!$D20, 'Custom Field Tbl'!$Q$5:$Q$1053 &amp; 'Custom Field Tbl'!$S$5:$S$1053, 0)) )</f>
        <v/>
      </c>
      <c r="FE20" t="str" cm="1">
        <f t="array" ref="FE20">IF(ISNA(INDEX('Custom Field Tbl'!$R$5:$R$1053, MATCH('CF Values LookUp'!FE$4 &amp; 'CF Values LookUp'!$D20, 'Custom Field Tbl'!$Q$5:$Q$1053 &amp; 'Custom Field Tbl'!$S$5:$S$1053, 0)) ), "",
INDEX('Custom Field Tbl'!$R$5:$R$1053, MATCH('CF Values LookUp'!FE$4 &amp; 'CF Values LookUp'!$D20, 'Custom Field Tbl'!$Q$5:$Q$1053 &amp; 'Custom Field Tbl'!$S$5:$S$1053, 0)) )</f>
        <v/>
      </c>
      <c r="FF20" t="str" cm="1">
        <f t="array" ref="FF20">IF(ISNA(INDEX('Custom Field Tbl'!$R$5:$R$1053, MATCH('CF Values LookUp'!FF$4 &amp; 'CF Values LookUp'!$D20, 'Custom Field Tbl'!$Q$5:$Q$1053 &amp; 'Custom Field Tbl'!$S$5:$S$1053, 0)) ), "",
INDEX('Custom Field Tbl'!$R$5:$R$1053, MATCH('CF Values LookUp'!FF$4 &amp; 'CF Values LookUp'!$D20, 'Custom Field Tbl'!$Q$5:$Q$1053 &amp; 'Custom Field Tbl'!$S$5:$S$1053, 0)) )</f>
        <v/>
      </c>
      <c r="FG20" t="str" cm="1">
        <f t="array" ref="FG20">IF(ISNA(INDEX('Custom Field Tbl'!$R$5:$R$1053, MATCH('CF Values LookUp'!FG$4 &amp; 'CF Values LookUp'!$D20, 'Custom Field Tbl'!$Q$5:$Q$1053 &amp; 'Custom Field Tbl'!$S$5:$S$1053, 0)) ), "",
INDEX('Custom Field Tbl'!$R$5:$R$1053, MATCH('CF Values LookUp'!FG$4 &amp; 'CF Values LookUp'!$D20, 'Custom Field Tbl'!$Q$5:$Q$1053 &amp; 'Custom Field Tbl'!$S$5:$S$1053, 0)) )</f>
        <v/>
      </c>
      <c r="FH20" t="str" cm="1">
        <f t="array" ref="FH20">IF(ISNA(INDEX('Custom Field Tbl'!$R$5:$R$1053, MATCH('CF Values LookUp'!FH$4 &amp; 'CF Values LookUp'!$D20, 'Custom Field Tbl'!$Q$5:$Q$1053 &amp; 'Custom Field Tbl'!$S$5:$S$1053, 0)) ), "",
INDEX('Custom Field Tbl'!$R$5:$R$1053, MATCH('CF Values LookUp'!FH$4 &amp; 'CF Values LookUp'!$D20, 'Custom Field Tbl'!$Q$5:$Q$1053 &amp; 'Custom Field Tbl'!$S$5:$S$1053, 0)) )</f>
        <v/>
      </c>
      <c r="FI20" t="str" cm="1">
        <f t="array" ref="FI20">IF(ISNA(INDEX('Custom Field Tbl'!$R$5:$R$1053, MATCH('CF Values LookUp'!FI$4 &amp; 'CF Values LookUp'!$D20, 'Custom Field Tbl'!$Q$5:$Q$1053 &amp; 'Custom Field Tbl'!$S$5:$S$1053, 0)) ), "",
INDEX('Custom Field Tbl'!$R$5:$R$1053, MATCH('CF Values LookUp'!FI$4 &amp; 'CF Values LookUp'!$D20, 'Custom Field Tbl'!$Q$5:$Q$1053 &amp; 'Custom Field Tbl'!$S$5:$S$1053, 0)) )</f>
        <v/>
      </c>
      <c r="FJ20" t="str" cm="1">
        <f t="array" ref="FJ20">IF(ISNA(INDEX('Custom Field Tbl'!$R$5:$R$1053, MATCH('CF Values LookUp'!FJ$4 &amp; 'CF Values LookUp'!$D20, 'Custom Field Tbl'!$Q$5:$Q$1053 &amp; 'Custom Field Tbl'!$S$5:$S$1053, 0)) ), "",
INDEX('Custom Field Tbl'!$R$5:$R$1053, MATCH('CF Values LookUp'!FJ$4 &amp; 'CF Values LookUp'!$D20, 'Custom Field Tbl'!$Q$5:$Q$1053 &amp; 'Custom Field Tbl'!$S$5:$S$1053, 0)) )</f>
        <v/>
      </c>
      <c r="FK20" t="str" cm="1">
        <f t="array" ref="FK20">IF(ISNA(INDEX('Custom Field Tbl'!$R$5:$R$1053, MATCH('CF Values LookUp'!FK$4 &amp; 'CF Values LookUp'!$D20, 'Custom Field Tbl'!$Q$5:$Q$1053 &amp; 'Custom Field Tbl'!$S$5:$S$1053, 0)) ), "",
INDEX('Custom Field Tbl'!$R$5:$R$1053, MATCH('CF Values LookUp'!FK$4 &amp; 'CF Values LookUp'!$D20, 'Custom Field Tbl'!$Q$5:$Q$1053 &amp; 'Custom Field Tbl'!$S$5:$S$1053, 0)) )</f>
        <v/>
      </c>
      <c r="FL20" t="str" cm="1">
        <f t="array" ref="FL20">IF(ISNA(INDEX('Custom Field Tbl'!$R$5:$R$1053, MATCH('CF Values LookUp'!FL$4 &amp; 'CF Values LookUp'!$D20, 'Custom Field Tbl'!$Q$5:$Q$1053 &amp; 'Custom Field Tbl'!$S$5:$S$1053, 0)) ), "",
INDEX('Custom Field Tbl'!$R$5:$R$1053, MATCH('CF Values LookUp'!FL$4 &amp; 'CF Values LookUp'!$D20, 'Custom Field Tbl'!$Q$5:$Q$1053 &amp; 'Custom Field Tbl'!$S$5:$S$1053, 0)) )</f>
        <v/>
      </c>
      <c r="FM20" t="str" cm="1">
        <f t="array" ref="FM20">IF(ISNA(INDEX('Custom Field Tbl'!$R$5:$R$1053, MATCH('CF Values LookUp'!FM$4 &amp; 'CF Values LookUp'!$D20, 'Custom Field Tbl'!$Q$5:$Q$1053 &amp; 'Custom Field Tbl'!$S$5:$S$1053, 0)) ), "",
INDEX('Custom Field Tbl'!$R$5:$R$1053, MATCH('CF Values LookUp'!FM$4 &amp; 'CF Values LookUp'!$D20, 'Custom Field Tbl'!$Q$5:$Q$1053 &amp; 'Custom Field Tbl'!$S$5:$S$1053, 0)) )</f>
        <v/>
      </c>
      <c r="FN20" t="str" cm="1">
        <f t="array" ref="FN20">IF(ISNA(INDEX('Custom Field Tbl'!$R$5:$R$1053, MATCH('CF Values LookUp'!FN$4 &amp; 'CF Values LookUp'!$D20, 'Custom Field Tbl'!$Q$5:$Q$1053 &amp; 'Custom Field Tbl'!$S$5:$S$1053, 0)) ), "",
INDEX('Custom Field Tbl'!$R$5:$R$1053, MATCH('CF Values LookUp'!FN$4 &amp; 'CF Values LookUp'!$D20, 'Custom Field Tbl'!$Q$5:$Q$1053 &amp; 'Custom Field Tbl'!$S$5:$S$1053, 0)) )</f>
        <v/>
      </c>
      <c r="FO20" t="str" cm="1">
        <f t="array" ref="FO20">IF(ISNA(INDEX('Custom Field Tbl'!$R$5:$R$1053, MATCH('CF Values LookUp'!FO$4 &amp; 'CF Values LookUp'!$D20, 'Custom Field Tbl'!$Q$5:$Q$1053 &amp; 'Custom Field Tbl'!$S$5:$S$1053, 0)) ), "",
INDEX('Custom Field Tbl'!$R$5:$R$1053, MATCH('CF Values LookUp'!FO$4 &amp; 'CF Values LookUp'!$D20, 'Custom Field Tbl'!$Q$5:$Q$1053 &amp; 'Custom Field Tbl'!$S$5:$S$1053, 0)) )</f>
        <v/>
      </c>
      <c r="FP20" t="str" cm="1">
        <f t="array" ref="FP20">IF(ISNA(INDEX('Custom Field Tbl'!$R$5:$R$1053, MATCH('CF Values LookUp'!FP$4 &amp; 'CF Values LookUp'!$D20, 'Custom Field Tbl'!$Q$5:$Q$1053 &amp; 'Custom Field Tbl'!$S$5:$S$1053, 0)) ), "",
INDEX('Custom Field Tbl'!$R$5:$R$1053, MATCH('CF Values LookUp'!FP$4 &amp; 'CF Values LookUp'!$D20, 'Custom Field Tbl'!$Q$5:$Q$1053 &amp; 'Custom Field Tbl'!$S$5:$S$1053, 0)) )</f>
        <v/>
      </c>
      <c r="FQ20" t="str" cm="1">
        <f t="array" ref="FQ20">IF(ISNA(INDEX('Custom Field Tbl'!$R$5:$R$1053, MATCH('CF Values LookUp'!FQ$4 &amp; 'CF Values LookUp'!$D20, 'Custom Field Tbl'!$Q$5:$Q$1053 &amp; 'Custom Field Tbl'!$S$5:$S$1053, 0)) ), "",
INDEX('Custom Field Tbl'!$R$5:$R$1053, MATCH('CF Values LookUp'!FQ$4 &amp; 'CF Values LookUp'!$D20, 'Custom Field Tbl'!$Q$5:$Q$1053 &amp; 'Custom Field Tbl'!$S$5:$S$1053, 0)) )</f>
        <v/>
      </c>
      <c r="FR20" t="str" cm="1">
        <f t="array" ref="FR20">IF(ISNA(INDEX('Custom Field Tbl'!$R$5:$R$1053, MATCH('CF Values LookUp'!FR$4 &amp; 'CF Values LookUp'!$D20, 'Custom Field Tbl'!$Q$5:$Q$1053 &amp; 'Custom Field Tbl'!$S$5:$S$1053, 0)) ), "",
INDEX('Custom Field Tbl'!$R$5:$R$1053, MATCH('CF Values LookUp'!FR$4 &amp; 'CF Values LookUp'!$D20, 'Custom Field Tbl'!$Q$5:$Q$1053 &amp; 'Custom Field Tbl'!$S$5:$S$1053, 0)) )</f>
        <v/>
      </c>
      <c r="FS20" t="str" cm="1">
        <f t="array" ref="FS20">IF(ISNA(INDEX('Custom Field Tbl'!$R$5:$R$1053, MATCH('CF Values LookUp'!FS$4 &amp; 'CF Values LookUp'!$D20, 'Custom Field Tbl'!$Q$5:$Q$1053 &amp; 'Custom Field Tbl'!$S$5:$S$1053, 0)) ), "",
INDEX('Custom Field Tbl'!$R$5:$R$1053, MATCH('CF Values LookUp'!FS$4 &amp; 'CF Values LookUp'!$D20, 'Custom Field Tbl'!$Q$5:$Q$1053 &amp; 'Custom Field Tbl'!$S$5:$S$1053, 0)) )</f>
        <v/>
      </c>
      <c r="FT20" t="str" cm="1">
        <f t="array" ref="FT20">IF(ISNA(INDEX('Custom Field Tbl'!$R$5:$R$1053, MATCH('CF Values LookUp'!FT$4 &amp; 'CF Values LookUp'!$D20, 'Custom Field Tbl'!$Q$5:$Q$1053 &amp; 'Custom Field Tbl'!$S$5:$S$1053, 0)) ), "",
INDEX('Custom Field Tbl'!$R$5:$R$1053, MATCH('CF Values LookUp'!FT$4 &amp; 'CF Values LookUp'!$D20, 'Custom Field Tbl'!$Q$5:$Q$1053 &amp; 'Custom Field Tbl'!$S$5:$S$1053, 0)) )</f>
        <v/>
      </c>
      <c r="FU20" t="str" cm="1">
        <f t="array" ref="FU20">IF(ISNA(INDEX('Custom Field Tbl'!$R$5:$R$1053, MATCH('CF Values LookUp'!FU$4 &amp; 'CF Values LookUp'!$D20, 'Custom Field Tbl'!$Q$5:$Q$1053 &amp; 'Custom Field Tbl'!$S$5:$S$1053, 0)) ), "",
INDEX('Custom Field Tbl'!$R$5:$R$1053, MATCH('CF Values LookUp'!FU$4 &amp; 'CF Values LookUp'!$D20, 'Custom Field Tbl'!$Q$5:$Q$1053 &amp; 'Custom Field Tbl'!$S$5:$S$1053, 0)) )</f>
        <v/>
      </c>
      <c r="FV20" t="str" cm="1">
        <f t="array" ref="FV20">IF(ISNA(INDEX('Custom Field Tbl'!$R$5:$R$1053, MATCH('CF Values LookUp'!FV$4 &amp; 'CF Values LookUp'!$D20, 'Custom Field Tbl'!$Q$5:$Q$1053 &amp; 'Custom Field Tbl'!$S$5:$S$1053, 0)) ), "",
INDEX('Custom Field Tbl'!$R$5:$R$1053, MATCH('CF Values LookUp'!FV$4 &amp; 'CF Values LookUp'!$D20, 'Custom Field Tbl'!$Q$5:$Q$1053 &amp; 'Custom Field Tbl'!$S$5:$S$1053, 0)) )</f>
        <v/>
      </c>
      <c r="FW20" t="str" cm="1">
        <f t="array" ref="FW20">IF(ISNA(INDEX('Custom Field Tbl'!$R$5:$R$1053, MATCH('CF Values LookUp'!FW$4 &amp; 'CF Values LookUp'!$D20, 'Custom Field Tbl'!$Q$5:$Q$1053 &amp; 'Custom Field Tbl'!$S$5:$S$1053, 0)) ), "",
INDEX('Custom Field Tbl'!$R$5:$R$1053, MATCH('CF Values LookUp'!FW$4 &amp; 'CF Values LookUp'!$D20, 'Custom Field Tbl'!$Q$5:$Q$1053 &amp; 'Custom Field Tbl'!$S$5:$S$1053, 0)) )</f>
        <v/>
      </c>
      <c r="FX20" t="str" cm="1">
        <f t="array" ref="FX20">IF(ISNA(INDEX('Custom Field Tbl'!$R$5:$R$1053, MATCH('CF Values LookUp'!FX$4 &amp; 'CF Values LookUp'!$D20, 'Custom Field Tbl'!$Q$5:$Q$1053 &amp; 'Custom Field Tbl'!$S$5:$S$1053, 0)) ), "",
INDEX('Custom Field Tbl'!$R$5:$R$1053, MATCH('CF Values LookUp'!FX$4 &amp; 'CF Values LookUp'!$D20, 'Custom Field Tbl'!$Q$5:$Q$1053 &amp; 'Custom Field Tbl'!$S$5:$S$1053, 0)) )</f>
        <v/>
      </c>
      <c r="FY20" t="str" cm="1">
        <f t="array" ref="FY20">IF(ISNA(INDEX('Custom Field Tbl'!$R$5:$R$1053, MATCH('CF Values LookUp'!FY$4 &amp; 'CF Values LookUp'!$D20, 'Custom Field Tbl'!$Q$5:$Q$1053 &amp; 'Custom Field Tbl'!$S$5:$S$1053, 0)) ), "",
INDEX('Custom Field Tbl'!$R$5:$R$1053, MATCH('CF Values LookUp'!FY$4 &amp; 'CF Values LookUp'!$D20, 'Custom Field Tbl'!$Q$5:$Q$1053 &amp; 'Custom Field Tbl'!$S$5:$S$1053, 0)) )</f>
        <v/>
      </c>
      <c r="FZ20" t="str" cm="1">
        <f t="array" ref="FZ20">IF(ISNA(INDEX('Custom Field Tbl'!$R$5:$R$1053, MATCH('CF Values LookUp'!FZ$4 &amp; 'CF Values LookUp'!$D20, 'Custom Field Tbl'!$Q$5:$Q$1053 &amp; 'Custom Field Tbl'!$S$5:$S$1053, 0)) ), "",
INDEX('Custom Field Tbl'!$R$5:$R$1053, MATCH('CF Values LookUp'!FZ$4 &amp; 'CF Values LookUp'!$D20, 'Custom Field Tbl'!$Q$5:$Q$1053 &amp; 'Custom Field Tbl'!$S$5:$S$1053, 0)) )</f>
        <v/>
      </c>
      <c r="GA20" t="str" cm="1">
        <f t="array" ref="GA20">IF(ISNA(INDEX('Custom Field Tbl'!$R$5:$R$1053, MATCH('CF Values LookUp'!GA$4 &amp; 'CF Values LookUp'!$D20, 'Custom Field Tbl'!$Q$5:$Q$1053 &amp; 'Custom Field Tbl'!$S$5:$S$1053, 0)) ), "",
INDEX('Custom Field Tbl'!$R$5:$R$1053, MATCH('CF Values LookUp'!GA$4 &amp; 'CF Values LookUp'!$D20, 'Custom Field Tbl'!$Q$5:$Q$1053 &amp; 'Custom Field Tbl'!$S$5:$S$1053, 0)) )</f>
        <v/>
      </c>
      <c r="GB20" t="str" cm="1">
        <f t="array" ref="GB20">IF(ISNA(INDEX('Custom Field Tbl'!$R$5:$R$1053, MATCH('CF Values LookUp'!GB$4 &amp; 'CF Values LookUp'!$D20, 'Custom Field Tbl'!$Q$5:$Q$1053 &amp; 'Custom Field Tbl'!$S$5:$S$1053, 0)) ), "",
INDEX('Custom Field Tbl'!$R$5:$R$1053, MATCH('CF Values LookUp'!GB$4 &amp; 'CF Values LookUp'!$D20, 'Custom Field Tbl'!$Q$5:$Q$1053 &amp; 'Custom Field Tbl'!$S$5:$S$1053, 0)) )</f>
        <v/>
      </c>
      <c r="GC20" t="str" cm="1">
        <f t="array" ref="GC20">IF(ISNA(INDEX('Custom Field Tbl'!$R$5:$R$1053, MATCH('CF Values LookUp'!GC$4 &amp; 'CF Values LookUp'!$D20, 'Custom Field Tbl'!$Q$5:$Q$1053 &amp; 'Custom Field Tbl'!$S$5:$S$1053, 0)) ), "",
INDEX('Custom Field Tbl'!$R$5:$R$1053, MATCH('CF Values LookUp'!GC$4 &amp; 'CF Values LookUp'!$D20, 'Custom Field Tbl'!$Q$5:$Q$1053 &amp; 'Custom Field Tbl'!$S$5:$S$1053, 0)) )</f>
        <v/>
      </c>
      <c r="GD20" t="str" cm="1">
        <f t="array" ref="GD20">IF(ISNA(INDEX('Custom Field Tbl'!$R$5:$R$1053, MATCH('CF Values LookUp'!GD$4 &amp; 'CF Values LookUp'!$D20, 'Custom Field Tbl'!$Q$5:$Q$1053 &amp; 'Custom Field Tbl'!$S$5:$S$1053, 0)) ), "",
INDEX('Custom Field Tbl'!$R$5:$R$1053, MATCH('CF Values LookUp'!GD$4 &amp; 'CF Values LookUp'!$D20, 'Custom Field Tbl'!$Q$5:$Q$1053 &amp; 'Custom Field Tbl'!$S$5:$S$1053, 0)) )</f>
        <v/>
      </c>
      <c r="GE20" t="str" cm="1">
        <f t="array" ref="GE20">IF(ISNA(INDEX('Custom Field Tbl'!$R$5:$R$1053, MATCH('CF Values LookUp'!GE$4 &amp; 'CF Values LookUp'!$D20, 'Custom Field Tbl'!$Q$5:$Q$1053 &amp; 'Custom Field Tbl'!$S$5:$S$1053, 0)) ), "",
INDEX('Custom Field Tbl'!$R$5:$R$1053, MATCH('CF Values LookUp'!GE$4 &amp; 'CF Values LookUp'!$D20, 'Custom Field Tbl'!$Q$5:$Q$1053 &amp; 'Custom Field Tbl'!$S$5:$S$1053, 0)) )</f>
        <v/>
      </c>
      <c r="GF20" t="str" cm="1">
        <f t="array" ref="GF20">IF(ISNA(INDEX('Custom Field Tbl'!$R$5:$R$1053, MATCH('CF Values LookUp'!GF$4 &amp; 'CF Values LookUp'!$D20, 'Custom Field Tbl'!$Q$5:$Q$1053 &amp; 'Custom Field Tbl'!$S$5:$S$1053, 0)) ), "",
INDEX('Custom Field Tbl'!$R$5:$R$1053, MATCH('CF Values LookUp'!GF$4 &amp; 'CF Values LookUp'!$D20, 'Custom Field Tbl'!$Q$5:$Q$1053 &amp; 'Custom Field Tbl'!$S$5:$S$1053, 0)) )</f>
        <v/>
      </c>
      <c r="GG20" t="str" cm="1">
        <f t="array" ref="GG20">IF(ISNA(INDEX('Custom Field Tbl'!$R$5:$R$1053, MATCH('CF Values LookUp'!GG$4 &amp; 'CF Values LookUp'!$D20, 'Custom Field Tbl'!$Q$5:$Q$1053 &amp; 'Custom Field Tbl'!$S$5:$S$1053, 0)) ), "",
INDEX('Custom Field Tbl'!$R$5:$R$1053, MATCH('CF Values LookUp'!GG$4 &amp; 'CF Values LookUp'!$D20, 'Custom Field Tbl'!$Q$5:$Q$1053 &amp; 'Custom Field Tbl'!$S$5:$S$1053, 0)) )</f>
        <v/>
      </c>
      <c r="GH20" t="str" cm="1">
        <f t="array" ref="GH20">IF(ISNA(INDEX('Custom Field Tbl'!$R$5:$R$1053, MATCH('CF Values LookUp'!GH$4 &amp; 'CF Values LookUp'!$D20, 'Custom Field Tbl'!$Q$5:$Q$1053 &amp; 'Custom Field Tbl'!$S$5:$S$1053, 0)) ), "",
INDEX('Custom Field Tbl'!$R$5:$R$1053, MATCH('CF Values LookUp'!GH$4 &amp; 'CF Values LookUp'!$D20, 'Custom Field Tbl'!$Q$5:$Q$1053 &amp; 'Custom Field Tbl'!$S$5:$S$1053, 0)) )</f>
        <v/>
      </c>
      <c r="GI20" t="str" cm="1">
        <f t="array" ref="GI20">IF(ISNA(INDEX('Custom Field Tbl'!$R$5:$R$1053, MATCH('CF Values LookUp'!GI$4 &amp; 'CF Values LookUp'!$D20, 'Custom Field Tbl'!$Q$5:$Q$1053 &amp; 'Custom Field Tbl'!$S$5:$S$1053, 0)) ), "",
INDEX('Custom Field Tbl'!$R$5:$R$1053, MATCH('CF Values LookUp'!GI$4 &amp; 'CF Values LookUp'!$D20, 'Custom Field Tbl'!$Q$5:$Q$1053 &amp; 'Custom Field Tbl'!$S$5:$S$1053, 0)) )</f>
        <v/>
      </c>
      <c r="GJ20" t="str" cm="1">
        <f t="array" ref="GJ20">IF(ISNA(INDEX('Custom Field Tbl'!$R$5:$R$1053, MATCH('CF Values LookUp'!GJ$4 &amp; 'CF Values LookUp'!$D20, 'Custom Field Tbl'!$Q$5:$Q$1053 &amp; 'Custom Field Tbl'!$S$5:$S$1053, 0)) ), "",
INDEX('Custom Field Tbl'!$R$5:$R$1053, MATCH('CF Values LookUp'!GJ$4 &amp; 'CF Values LookUp'!$D20, 'Custom Field Tbl'!$Q$5:$Q$1053 &amp; 'Custom Field Tbl'!$S$5:$S$1053, 0)) )</f>
        <v/>
      </c>
      <c r="GK20" t="str" cm="1">
        <f t="array" ref="GK20">IF(ISNA(INDEX('Custom Field Tbl'!$R$5:$R$1053, MATCH('CF Values LookUp'!GK$4 &amp; 'CF Values LookUp'!$D20, 'Custom Field Tbl'!$Q$5:$Q$1053 &amp; 'Custom Field Tbl'!$S$5:$S$1053, 0)) ), "",
INDEX('Custom Field Tbl'!$R$5:$R$1053, MATCH('CF Values LookUp'!GK$4 &amp; 'CF Values LookUp'!$D20, 'Custom Field Tbl'!$Q$5:$Q$1053 &amp; 'Custom Field Tbl'!$S$5:$S$1053, 0)) )</f>
        <v/>
      </c>
      <c r="GL20" t="str" cm="1">
        <f t="array" ref="GL20">IF(ISNA(INDEX('Custom Field Tbl'!$R$5:$R$1053, MATCH('CF Values LookUp'!GL$4 &amp; 'CF Values LookUp'!$D20, 'Custom Field Tbl'!$Q$5:$Q$1053 &amp; 'Custom Field Tbl'!$S$5:$S$1053, 0)) ), "",
INDEX('Custom Field Tbl'!$R$5:$R$1053, MATCH('CF Values LookUp'!GL$4 &amp; 'CF Values LookUp'!$D20, 'Custom Field Tbl'!$Q$5:$Q$1053 &amp; 'Custom Field Tbl'!$S$5:$S$1053, 0)) )</f>
        <v/>
      </c>
      <c r="GM20" t="str" cm="1">
        <f t="array" ref="GM20">IF(ISNA(INDEX('Custom Field Tbl'!$R$5:$R$1053, MATCH('CF Values LookUp'!GM$4 &amp; 'CF Values LookUp'!$D20, 'Custom Field Tbl'!$Q$5:$Q$1053 &amp; 'Custom Field Tbl'!$S$5:$S$1053, 0)) ), "",
INDEX('Custom Field Tbl'!$R$5:$R$1053, MATCH('CF Values LookUp'!GM$4 &amp; 'CF Values LookUp'!$D20, 'Custom Field Tbl'!$Q$5:$Q$1053 &amp; 'Custom Field Tbl'!$S$5:$S$1053, 0)) )</f>
        <v/>
      </c>
      <c r="GN20" t="str" cm="1">
        <f t="array" ref="GN20">IF(ISNA(INDEX('Custom Field Tbl'!$R$5:$R$1053, MATCH('CF Values LookUp'!GN$4 &amp; 'CF Values LookUp'!$D20, 'Custom Field Tbl'!$Q$5:$Q$1053 &amp; 'Custom Field Tbl'!$S$5:$S$1053, 0)) ), "",
INDEX('Custom Field Tbl'!$R$5:$R$1053, MATCH('CF Values LookUp'!GN$4 &amp; 'CF Values LookUp'!$D20, 'Custom Field Tbl'!$Q$5:$Q$1053 &amp; 'Custom Field Tbl'!$S$5:$S$1053, 0)) )</f>
        <v/>
      </c>
      <c r="GO20" t="str" cm="1">
        <f t="array" ref="GO20">IF(ISNA(INDEX('Custom Field Tbl'!$R$5:$R$1053, MATCH('CF Values LookUp'!GO$4 &amp; 'CF Values LookUp'!$D20, 'Custom Field Tbl'!$Q$5:$Q$1053 &amp; 'Custom Field Tbl'!$S$5:$S$1053, 0)) ), "",
INDEX('Custom Field Tbl'!$R$5:$R$1053, MATCH('CF Values LookUp'!GO$4 &amp; 'CF Values LookUp'!$D20, 'Custom Field Tbl'!$Q$5:$Q$1053 &amp; 'Custom Field Tbl'!$S$5:$S$1053, 0)) )</f>
        <v/>
      </c>
      <c r="GP20" t="str" cm="1">
        <f t="array" ref="GP20">IF(ISNA(INDEX('Custom Field Tbl'!$R$5:$R$1053, MATCH('CF Values LookUp'!GP$4 &amp; 'CF Values LookUp'!$D20, 'Custom Field Tbl'!$Q$5:$Q$1053 &amp; 'Custom Field Tbl'!$S$5:$S$1053, 0)) ), "",
INDEX('Custom Field Tbl'!$R$5:$R$1053, MATCH('CF Values LookUp'!GP$4 &amp; 'CF Values LookUp'!$D20, 'Custom Field Tbl'!$Q$5:$Q$1053 &amp; 'Custom Field Tbl'!$S$5:$S$1053, 0)) )</f>
        <v/>
      </c>
      <c r="GQ20" t="str" cm="1">
        <f t="array" ref="GQ20">IF(ISNA(INDEX('Custom Field Tbl'!$R$5:$R$1053, MATCH('CF Values LookUp'!GQ$4 &amp; 'CF Values LookUp'!$D20, 'Custom Field Tbl'!$Q$5:$Q$1053 &amp; 'Custom Field Tbl'!$S$5:$S$1053, 0)) ), "",
INDEX('Custom Field Tbl'!$R$5:$R$1053, MATCH('CF Values LookUp'!GQ$4 &amp; 'CF Values LookUp'!$D20, 'Custom Field Tbl'!$Q$5:$Q$1053 &amp; 'Custom Field Tbl'!$S$5:$S$1053, 0)) )</f>
        <v/>
      </c>
      <c r="GR20" t="str" cm="1">
        <f t="array" ref="GR20">IF(ISNA(INDEX('Custom Field Tbl'!$R$5:$R$1053, MATCH('CF Values LookUp'!GR$4 &amp; 'CF Values LookUp'!$D20, 'Custom Field Tbl'!$Q$5:$Q$1053 &amp; 'Custom Field Tbl'!$S$5:$S$1053, 0)) ), "",
INDEX('Custom Field Tbl'!$R$5:$R$1053, MATCH('CF Values LookUp'!GR$4 &amp; 'CF Values LookUp'!$D20, 'Custom Field Tbl'!$Q$5:$Q$1053 &amp; 'Custom Field Tbl'!$S$5:$S$1053, 0)) )</f>
        <v/>
      </c>
      <c r="GS20" t="str" cm="1">
        <f t="array" ref="GS20">IF(ISNA(INDEX('Custom Field Tbl'!$R$5:$R$1053, MATCH('CF Values LookUp'!GS$4 &amp; 'CF Values LookUp'!$D20, 'Custom Field Tbl'!$Q$5:$Q$1053 &amp; 'Custom Field Tbl'!$S$5:$S$1053, 0)) ), "",
INDEX('Custom Field Tbl'!$R$5:$R$1053, MATCH('CF Values LookUp'!GS$4 &amp; 'CF Values LookUp'!$D20, 'Custom Field Tbl'!$Q$5:$Q$1053 &amp; 'Custom Field Tbl'!$S$5:$S$1053, 0)) )</f>
        <v/>
      </c>
      <c r="GT20" t="str" cm="1">
        <f t="array" ref="GT20">IF(ISNA(INDEX('Custom Field Tbl'!$R$5:$R$1053, MATCH('CF Values LookUp'!GT$4 &amp; 'CF Values LookUp'!$D20, 'Custom Field Tbl'!$Q$5:$Q$1053 &amp; 'Custom Field Tbl'!$S$5:$S$1053, 0)) ), "",
INDEX('Custom Field Tbl'!$R$5:$R$1053, MATCH('CF Values LookUp'!GT$4 &amp; 'CF Values LookUp'!$D20, 'Custom Field Tbl'!$Q$5:$Q$1053 &amp; 'Custom Field Tbl'!$S$5:$S$1053, 0)) )</f>
        <v/>
      </c>
      <c r="GU20" t="str" cm="1">
        <f t="array" ref="GU20">IF(ISNA(INDEX('Custom Field Tbl'!$R$5:$R$1053, MATCH('CF Values LookUp'!GU$4 &amp; 'CF Values LookUp'!$D20, 'Custom Field Tbl'!$Q$5:$Q$1053 &amp; 'Custom Field Tbl'!$S$5:$S$1053, 0)) ), "",
INDEX('Custom Field Tbl'!$R$5:$R$1053, MATCH('CF Values LookUp'!GU$4 &amp; 'CF Values LookUp'!$D20, 'Custom Field Tbl'!$Q$5:$Q$1053 &amp; 'Custom Field Tbl'!$S$5:$S$1053, 0)) )</f>
        <v/>
      </c>
      <c r="GV20" t="str" cm="1">
        <f t="array" ref="GV20">IF(ISNA(INDEX('Custom Field Tbl'!$R$5:$R$1053, MATCH('CF Values LookUp'!GV$4 &amp; 'CF Values LookUp'!$D20, 'Custom Field Tbl'!$Q$5:$Q$1053 &amp; 'Custom Field Tbl'!$S$5:$S$1053, 0)) ), "",
INDEX('Custom Field Tbl'!$R$5:$R$1053, MATCH('CF Values LookUp'!GV$4 &amp; 'CF Values LookUp'!$D20, 'Custom Field Tbl'!$Q$5:$Q$1053 &amp; 'Custom Field Tbl'!$S$5:$S$1053, 0)) )</f>
        <v/>
      </c>
      <c r="GW20" t="str" cm="1">
        <f t="array" ref="GW20">IF(ISNA(INDEX('Custom Field Tbl'!$R$5:$R$1053, MATCH('CF Values LookUp'!GW$4 &amp; 'CF Values LookUp'!$D20, 'Custom Field Tbl'!$Q$5:$Q$1053 &amp; 'Custom Field Tbl'!$S$5:$S$1053, 0)) ), "",
INDEX('Custom Field Tbl'!$R$5:$R$1053, MATCH('CF Values LookUp'!GW$4 &amp; 'CF Values LookUp'!$D20, 'Custom Field Tbl'!$Q$5:$Q$1053 &amp; 'Custom Field Tbl'!$S$5:$S$1053, 0)) )</f>
        <v/>
      </c>
      <c r="GX20" t="str" cm="1">
        <f t="array" ref="GX20">IF(ISNA(INDEX('Custom Field Tbl'!$R$5:$R$1053, MATCH('CF Values LookUp'!GX$4 &amp; 'CF Values LookUp'!$D20, 'Custom Field Tbl'!$Q$5:$Q$1053 &amp; 'Custom Field Tbl'!$S$5:$S$1053, 0)) ), "",
INDEX('Custom Field Tbl'!$R$5:$R$1053, MATCH('CF Values LookUp'!GX$4 &amp; 'CF Values LookUp'!$D20, 'Custom Field Tbl'!$Q$5:$Q$1053 &amp; 'Custom Field Tbl'!$S$5:$S$1053, 0)) )</f>
        <v/>
      </c>
      <c r="GY20" t="str" cm="1">
        <f t="array" ref="GY20">IF(ISNA(INDEX('Custom Field Tbl'!$R$5:$R$1053, MATCH('CF Values LookUp'!GY$4 &amp; 'CF Values LookUp'!$D20, 'Custom Field Tbl'!$Q$5:$Q$1053 &amp; 'Custom Field Tbl'!$S$5:$S$1053, 0)) ), "",
INDEX('Custom Field Tbl'!$R$5:$R$1053, MATCH('CF Values LookUp'!GY$4 &amp; 'CF Values LookUp'!$D20, 'Custom Field Tbl'!$Q$5:$Q$1053 &amp; 'Custom Field Tbl'!$S$5:$S$1053, 0)) )</f>
        <v/>
      </c>
      <c r="GZ20" t="str" cm="1">
        <f t="array" ref="GZ20">IF(ISNA(INDEX('Custom Field Tbl'!$R$5:$R$1053, MATCH('CF Values LookUp'!GZ$4 &amp; 'CF Values LookUp'!$D20, 'Custom Field Tbl'!$Q$5:$Q$1053 &amp; 'Custom Field Tbl'!$S$5:$S$1053, 0)) ), "",
INDEX('Custom Field Tbl'!$R$5:$R$1053, MATCH('CF Values LookUp'!GZ$4 &amp; 'CF Values LookUp'!$D20, 'Custom Field Tbl'!$Q$5:$Q$1053 &amp; 'Custom Field Tbl'!$S$5:$S$1053, 0)) )</f>
        <v/>
      </c>
      <c r="HA20" t="str" cm="1">
        <f t="array" ref="HA20">IF(ISNA(INDEX('Custom Field Tbl'!$R$5:$R$1053, MATCH('CF Values LookUp'!HA$4 &amp; 'CF Values LookUp'!$D20, 'Custom Field Tbl'!$Q$5:$Q$1053 &amp; 'Custom Field Tbl'!$S$5:$S$1053, 0)) ), "",
INDEX('Custom Field Tbl'!$R$5:$R$1053, MATCH('CF Values LookUp'!HA$4 &amp; 'CF Values LookUp'!$D20, 'Custom Field Tbl'!$Q$5:$Q$1053 &amp; 'Custom Field Tbl'!$S$5:$S$1053, 0)) )</f>
        <v/>
      </c>
      <c r="HB20" t="str" cm="1">
        <f t="array" ref="HB20">IF(ISNA(INDEX('Custom Field Tbl'!$R$5:$R$1053, MATCH('CF Values LookUp'!HB$4 &amp; 'CF Values LookUp'!$D20, 'Custom Field Tbl'!$Q$5:$Q$1053 &amp; 'Custom Field Tbl'!$S$5:$S$1053, 0)) ), "",
INDEX('Custom Field Tbl'!$R$5:$R$1053, MATCH('CF Values LookUp'!HB$4 &amp; 'CF Values LookUp'!$D20, 'Custom Field Tbl'!$Q$5:$Q$1053 &amp; 'Custom Field Tbl'!$S$5:$S$1053, 0)) )</f>
        <v/>
      </c>
      <c r="HC20" t="str" cm="1">
        <f t="array" ref="HC20">IF(ISNA(INDEX('Custom Field Tbl'!$R$5:$R$1053, MATCH('CF Values LookUp'!HC$4 &amp; 'CF Values LookUp'!$D20, 'Custom Field Tbl'!$Q$5:$Q$1053 &amp; 'Custom Field Tbl'!$S$5:$S$1053, 0)) ), "",
INDEX('Custom Field Tbl'!$R$5:$R$1053, MATCH('CF Values LookUp'!HC$4 &amp; 'CF Values LookUp'!$D20, 'Custom Field Tbl'!$Q$5:$Q$1053 &amp; 'Custom Field Tbl'!$S$5:$S$1053, 0)) )</f>
        <v/>
      </c>
      <c r="HD20" t="str" cm="1">
        <f t="array" ref="HD20">IF(ISNA(INDEX('Custom Field Tbl'!$R$5:$R$1053, MATCH('CF Values LookUp'!HD$4 &amp; 'CF Values LookUp'!$D20, 'Custom Field Tbl'!$Q$5:$Q$1053 &amp; 'Custom Field Tbl'!$S$5:$S$1053, 0)) ), "",
INDEX('Custom Field Tbl'!$R$5:$R$1053, MATCH('CF Values LookUp'!HD$4 &amp; 'CF Values LookUp'!$D20, 'Custom Field Tbl'!$Q$5:$Q$1053 &amp; 'Custom Field Tbl'!$S$5:$S$1053, 0)) )</f>
        <v/>
      </c>
      <c r="HE20" t="str" cm="1">
        <f t="array" ref="HE20">IF(ISNA(INDEX('Custom Field Tbl'!$R$5:$R$1053, MATCH('CF Values LookUp'!HE$4 &amp; 'CF Values LookUp'!$D20, 'Custom Field Tbl'!$Q$5:$Q$1053 &amp; 'Custom Field Tbl'!$S$5:$S$1053, 0)) ), "",
INDEX('Custom Field Tbl'!$R$5:$R$1053, MATCH('CF Values LookUp'!HE$4 &amp; 'CF Values LookUp'!$D20, 'Custom Field Tbl'!$Q$5:$Q$1053 &amp; 'Custom Field Tbl'!$S$5:$S$1053, 0)) )</f>
        <v/>
      </c>
      <c r="HF20" t="str" cm="1">
        <f t="array" ref="HF20">IF(ISNA(INDEX('Custom Field Tbl'!$R$5:$R$1053, MATCH('CF Values LookUp'!HF$4 &amp; 'CF Values LookUp'!$D20, 'Custom Field Tbl'!$Q$5:$Q$1053 &amp; 'Custom Field Tbl'!$S$5:$S$1053, 0)) ), "",
INDEX('Custom Field Tbl'!$R$5:$R$1053, MATCH('CF Values LookUp'!HF$4 &amp; 'CF Values LookUp'!$D20, 'Custom Field Tbl'!$Q$5:$Q$1053 &amp; 'Custom Field Tbl'!$S$5:$S$1053, 0)) )</f>
        <v/>
      </c>
      <c r="HG20" t="str" cm="1">
        <f t="array" ref="HG20">IF(ISNA(INDEX('Custom Field Tbl'!$R$5:$R$1053, MATCH('CF Values LookUp'!HG$4 &amp; 'CF Values LookUp'!$D20, 'Custom Field Tbl'!$Q$5:$Q$1053 &amp; 'Custom Field Tbl'!$S$5:$S$1053, 0)) ), "",
INDEX('Custom Field Tbl'!$R$5:$R$1053, MATCH('CF Values LookUp'!HG$4 &amp; 'CF Values LookUp'!$D20, 'Custom Field Tbl'!$Q$5:$Q$1053 &amp; 'Custom Field Tbl'!$S$5:$S$1053, 0)) )</f>
        <v/>
      </c>
      <c r="HH20" t="str" cm="1">
        <f t="array" ref="HH20">IF(ISNA(INDEX('Custom Field Tbl'!$R$5:$R$1053, MATCH('CF Values LookUp'!HH$4 &amp; 'CF Values LookUp'!$D20, 'Custom Field Tbl'!$Q$5:$Q$1053 &amp; 'Custom Field Tbl'!$S$5:$S$1053, 0)) ), "",
INDEX('Custom Field Tbl'!$R$5:$R$1053, MATCH('CF Values LookUp'!HH$4 &amp; 'CF Values LookUp'!$D20, 'Custom Field Tbl'!$Q$5:$Q$1053 &amp; 'Custom Field Tbl'!$S$5:$S$1053, 0)) )</f>
        <v/>
      </c>
      <c r="HI20" t="str" cm="1">
        <f t="array" ref="HI20">IF(ISNA(INDEX('Custom Field Tbl'!$R$5:$R$1053, MATCH('CF Values LookUp'!HI$4 &amp; 'CF Values LookUp'!$D20, 'Custom Field Tbl'!$Q$5:$Q$1053 &amp; 'Custom Field Tbl'!$S$5:$S$1053, 0)) ), "",
INDEX('Custom Field Tbl'!$R$5:$R$1053, MATCH('CF Values LookUp'!HI$4 &amp; 'CF Values LookUp'!$D20, 'Custom Field Tbl'!$Q$5:$Q$1053 &amp; 'Custom Field Tbl'!$S$5:$S$1053, 0)) )</f>
        <v/>
      </c>
      <c r="HJ20" t="str" cm="1">
        <f t="array" ref="HJ20">IF(ISNA(INDEX('Custom Field Tbl'!$R$5:$R$1053, MATCH('CF Values LookUp'!HJ$4 &amp; 'CF Values LookUp'!$D20, 'Custom Field Tbl'!$Q$5:$Q$1053 &amp; 'Custom Field Tbl'!$S$5:$S$1053, 0)) ), "",
INDEX('Custom Field Tbl'!$R$5:$R$1053, MATCH('CF Values LookUp'!HJ$4 &amp; 'CF Values LookUp'!$D20, 'Custom Field Tbl'!$Q$5:$Q$1053 &amp; 'Custom Field Tbl'!$S$5:$S$1053, 0)) )</f>
        <v/>
      </c>
      <c r="HK20" t="str" cm="1">
        <f t="array" ref="HK20">IF(ISNA(INDEX('Custom Field Tbl'!$R$5:$R$1053, MATCH('CF Values LookUp'!HK$4 &amp; 'CF Values LookUp'!$D20, 'Custom Field Tbl'!$Q$5:$Q$1053 &amp; 'Custom Field Tbl'!$S$5:$S$1053, 0)) ), "",
INDEX('Custom Field Tbl'!$R$5:$R$1053, MATCH('CF Values LookUp'!HK$4 &amp; 'CF Values LookUp'!$D20, 'Custom Field Tbl'!$Q$5:$Q$1053 &amp; 'Custom Field Tbl'!$S$5:$S$1053, 0)) )</f>
        <v/>
      </c>
      <c r="HL20" t="str" cm="1">
        <f t="array" ref="HL20">IF(ISNA(INDEX('Custom Field Tbl'!$R$5:$R$1053, MATCH('CF Values LookUp'!HL$4 &amp; 'CF Values LookUp'!$D20, 'Custom Field Tbl'!$Q$5:$Q$1053 &amp; 'Custom Field Tbl'!$S$5:$S$1053, 0)) ), "",
INDEX('Custom Field Tbl'!$R$5:$R$1053, MATCH('CF Values LookUp'!HL$4 &amp; 'CF Values LookUp'!$D20, 'Custom Field Tbl'!$Q$5:$Q$1053 &amp; 'Custom Field Tbl'!$S$5:$S$1053, 0)) )</f>
        <v/>
      </c>
      <c r="HM20" t="str" cm="1">
        <f t="array" ref="HM20">IF(ISNA(INDEX('Custom Field Tbl'!$R$5:$R$1053, MATCH('CF Values LookUp'!HM$4 &amp; 'CF Values LookUp'!$D20, 'Custom Field Tbl'!$Q$5:$Q$1053 &amp; 'Custom Field Tbl'!$S$5:$S$1053, 0)) ), "",
INDEX('Custom Field Tbl'!$R$5:$R$1053, MATCH('CF Values LookUp'!HM$4 &amp; 'CF Values LookUp'!$D20, 'Custom Field Tbl'!$Q$5:$Q$1053 &amp; 'Custom Field Tbl'!$S$5:$S$1053, 0)) )</f>
        <v/>
      </c>
      <c r="HN20" t="str" cm="1">
        <f t="array" ref="HN20">IF(ISNA(INDEX('Custom Field Tbl'!$R$5:$R$1053, MATCH('CF Values LookUp'!HN$4 &amp; 'CF Values LookUp'!$D20, 'Custom Field Tbl'!$Q$5:$Q$1053 &amp; 'Custom Field Tbl'!$S$5:$S$1053, 0)) ), "",
INDEX('Custom Field Tbl'!$R$5:$R$1053, MATCH('CF Values LookUp'!HN$4 &amp; 'CF Values LookUp'!$D20, 'Custom Field Tbl'!$Q$5:$Q$1053 &amp; 'Custom Field Tbl'!$S$5:$S$1053, 0)) )</f>
        <v/>
      </c>
      <c r="HO20" t="str" cm="1">
        <f t="array" ref="HO20">IF(ISNA(INDEX('Custom Field Tbl'!$R$5:$R$1053, MATCH('CF Values LookUp'!HO$4 &amp; 'CF Values LookUp'!$D20, 'Custom Field Tbl'!$Q$5:$Q$1053 &amp; 'Custom Field Tbl'!$S$5:$S$1053, 0)) ), "",
INDEX('Custom Field Tbl'!$R$5:$R$1053, MATCH('CF Values LookUp'!HO$4 &amp; 'CF Values LookUp'!$D20, 'Custom Field Tbl'!$Q$5:$Q$1053 &amp; 'Custom Field Tbl'!$S$5:$S$1053, 0)) )</f>
        <v/>
      </c>
      <c r="HP20" t="str" cm="1">
        <f t="array" ref="HP20">IF(ISNA(INDEX('Custom Field Tbl'!$R$5:$R$1053, MATCH('CF Values LookUp'!HP$4 &amp; 'CF Values LookUp'!$D20, 'Custom Field Tbl'!$Q$5:$Q$1053 &amp; 'Custom Field Tbl'!$S$5:$S$1053, 0)) ), "",
INDEX('Custom Field Tbl'!$R$5:$R$1053, MATCH('CF Values LookUp'!HP$4 &amp; 'CF Values LookUp'!$D20, 'Custom Field Tbl'!$Q$5:$Q$1053 &amp; 'Custom Field Tbl'!$S$5:$S$1053, 0)) )</f>
        <v/>
      </c>
      <c r="HQ20" t="str" cm="1">
        <f t="array" ref="HQ20">IF(ISNA(INDEX('Custom Field Tbl'!$R$5:$R$1053, MATCH('CF Values LookUp'!HQ$4 &amp; 'CF Values LookUp'!$D20, 'Custom Field Tbl'!$Q$5:$Q$1053 &amp; 'Custom Field Tbl'!$S$5:$S$1053, 0)) ), "",
INDEX('Custom Field Tbl'!$R$5:$R$1053, MATCH('CF Values LookUp'!HQ$4 &amp; 'CF Values LookUp'!$D20, 'Custom Field Tbl'!$Q$5:$Q$1053 &amp; 'Custom Field Tbl'!$S$5:$S$1053, 0)) )</f>
        <v/>
      </c>
      <c r="HR20" t="str" cm="1">
        <f t="array" ref="HR20">IF(ISNA(INDEX('Custom Field Tbl'!$R$5:$R$1053, MATCH('CF Values LookUp'!HR$4 &amp; 'CF Values LookUp'!$D20, 'Custom Field Tbl'!$Q$5:$Q$1053 &amp; 'Custom Field Tbl'!$S$5:$S$1053, 0)) ), "",
INDEX('Custom Field Tbl'!$R$5:$R$1053, MATCH('CF Values LookUp'!HR$4 &amp; 'CF Values LookUp'!$D20, 'Custom Field Tbl'!$Q$5:$Q$1053 &amp; 'Custom Field Tbl'!$S$5:$S$1053, 0)) )</f>
        <v/>
      </c>
      <c r="HS20" t="str" cm="1">
        <f t="array" ref="HS20">IF(ISNA(INDEX('Custom Field Tbl'!$R$5:$R$1053, MATCH('CF Values LookUp'!HS$4 &amp; 'CF Values LookUp'!$D20, 'Custom Field Tbl'!$Q$5:$Q$1053 &amp; 'Custom Field Tbl'!$S$5:$S$1053, 0)) ), "",
INDEX('Custom Field Tbl'!$R$5:$R$1053, MATCH('CF Values LookUp'!HS$4 &amp; 'CF Values LookUp'!$D20, 'Custom Field Tbl'!$Q$5:$Q$1053 &amp; 'Custom Field Tbl'!$S$5:$S$1053, 0)) )</f>
        <v/>
      </c>
      <c r="HT20" t="str" cm="1">
        <f t="array" ref="HT20">IF(ISNA(INDEX('Custom Field Tbl'!$R$5:$R$1053, MATCH('CF Values LookUp'!HT$4 &amp; 'CF Values LookUp'!$D20, 'Custom Field Tbl'!$Q$5:$Q$1053 &amp; 'Custom Field Tbl'!$S$5:$S$1053, 0)) ), "",
INDEX('Custom Field Tbl'!$R$5:$R$1053, MATCH('CF Values LookUp'!HT$4 &amp; 'CF Values LookUp'!$D20, 'Custom Field Tbl'!$Q$5:$Q$1053 &amp; 'Custom Field Tbl'!$S$5:$S$1053, 0)) )</f>
        <v/>
      </c>
      <c r="HU20" t="str" cm="1">
        <f t="array" ref="HU20">IF(ISNA(INDEX('Custom Field Tbl'!$R$5:$R$1053, MATCH('CF Values LookUp'!HU$4 &amp; 'CF Values LookUp'!$D20, 'Custom Field Tbl'!$Q$5:$Q$1053 &amp; 'Custom Field Tbl'!$S$5:$S$1053, 0)) ), "",
INDEX('Custom Field Tbl'!$R$5:$R$1053, MATCH('CF Values LookUp'!HU$4 &amp; 'CF Values LookUp'!$D20, 'Custom Field Tbl'!$Q$5:$Q$1053 &amp; 'Custom Field Tbl'!$S$5:$S$1053, 0)) )</f>
        <v/>
      </c>
      <c r="HV20" t="str" cm="1">
        <f t="array" ref="HV20">IF(ISNA(INDEX('Custom Field Tbl'!$R$5:$R$1053, MATCH('CF Values LookUp'!HV$4 &amp; 'CF Values LookUp'!$D20, 'Custom Field Tbl'!$Q$5:$Q$1053 &amp; 'Custom Field Tbl'!$S$5:$S$1053, 0)) ), "",
INDEX('Custom Field Tbl'!$R$5:$R$1053, MATCH('CF Values LookUp'!HV$4 &amp; 'CF Values LookUp'!$D20, 'Custom Field Tbl'!$Q$5:$Q$1053 &amp; 'Custom Field Tbl'!$S$5:$S$1053, 0)) )</f>
        <v/>
      </c>
      <c r="HW20" t="str" cm="1">
        <f t="array" ref="HW20">IF(ISNA(INDEX('Custom Field Tbl'!$R$5:$R$1053, MATCH('CF Values LookUp'!HW$4 &amp; 'CF Values LookUp'!$D20, 'Custom Field Tbl'!$Q$5:$Q$1053 &amp; 'Custom Field Tbl'!$S$5:$S$1053, 0)) ), "",
INDEX('Custom Field Tbl'!$R$5:$R$1053, MATCH('CF Values LookUp'!HW$4 &amp; 'CF Values LookUp'!$D20, 'Custom Field Tbl'!$Q$5:$Q$1053 &amp; 'Custom Field Tbl'!$S$5:$S$1053, 0)) )</f>
        <v/>
      </c>
      <c r="HX20" t="str" cm="1">
        <f t="array" ref="HX20">IF(ISNA(INDEX('Custom Field Tbl'!$R$5:$R$1053, MATCH('CF Values LookUp'!HX$4 &amp; 'CF Values LookUp'!$D20, 'Custom Field Tbl'!$Q$5:$Q$1053 &amp; 'Custom Field Tbl'!$S$5:$S$1053, 0)) ), "",
INDEX('Custom Field Tbl'!$R$5:$R$1053, MATCH('CF Values LookUp'!HX$4 &amp; 'CF Values LookUp'!$D20, 'Custom Field Tbl'!$Q$5:$Q$1053 &amp; 'Custom Field Tbl'!$S$5:$S$1053, 0)) )</f>
        <v/>
      </c>
      <c r="HY20" t="str" cm="1">
        <f t="array" ref="HY20">IF(ISNA(INDEX('Custom Field Tbl'!$R$5:$R$1053, MATCH('CF Values LookUp'!HY$4 &amp; 'CF Values LookUp'!$D20, 'Custom Field Tbl'!$Q$5:$Q$1053 &amp; 'Custom Field Tbl'!$S$5:$S$1053, 0)) ), "",
INDEX('Custom Field Tbl'!$R$5:$R$1053, MATCH('CF Values LookUp'!HY$4 &amp; 'CF Values LookUp'!$D20, 'Custom Field Tbl'!$Q$5:$Q$1053 &amp; 'Custom Field Tbl'!$S$5:$S$1053, 0)) )</f>
        <v/>
      </c>
      <c r="HZ20" t="str" cm="1">
        <f t="array" ref="HZ20">IF(ISNA(INDEX('Custom Field Tbl'!$R$5:$R$1053, MATCH('CF Values LookUp'!HZ$4 &amp; 'CF Values LookUp'!$D20, 'Custom Field Tbl'!$Q$5:$Q$1053 &amp; 'Custom Field Tbl'!$S$5:$S$1053, 0)) ), "",
INDEX('Custom Field Tbl'!$R$5:$R$1053, MATCH('CF Values LookUp'!HZ$4 &amp; 'CF Values LookUp'!$D20, 'Custom Field Tbl'!$Q$5:$Q$1053 &amp; 'Custom Field Tbl'!$S$5:$S$1053, 0)) )</f>
        <v/>
      </c>
      <c r="IA20" t="str" cm="1">
        <f t="array" ref="IA20">IF(ISNA(INDEX('Custom Field Tbl'!$R$5:$R$1053, MATCH('CF Values LookUp'!IA$4 &amp; 'CF Values LookUp'!$D20, 'Custom Field Tbl'!$Q$5:$Q$1053 &amp; 'Custom Field Tbl'!$S$5:$S$1053, 0)) ), "",
INDEX('Custom Field Tbl'!$R$5:$R$1053, MATCH('CF Values LookUp'!IA$4 &amp; 'CF Values LookUp'!$D20, 'Custom Field Tbl'!$Q$5:$Q$1053 &amp; 'Custom Field Tbl'!$S$5:$S$1053, 0)) )</f>
        <v/>
      </c>
      <c r="IB20" t="str" cm="1">
        <f t="array" ref="IB20">IF(ISNA(INDEX('Custom Field Tbl'!$R$5:$R$1053, MATCH('CF Values LookUp'!IB$4 &amp; 'CF Values LookUp'!$D20, 'Custom Field Tbl'!$Q$5:$Q$1053 &amp; 'Custom Field Tbl'!$S$5:$S$1053, 0)) ), "",
INDEX('Custom Field Tbl'!$R$5:$R$1053, MATCH('CF Values LookUp'!IB$4 &amp; 'CF Values LookUp'!$D20, 'Custom Field Tbl'!$Q$5:$Q$1053 &amp; 'Custom Field Tbl'!$S$5:$S$1053, 0)) )</f>
        <v/>
      </c>
      <c r="IC20" t="str" cm="1">
        <f t="array" ref="IC20">IF(ISNA(INDEX('Custom Field Tbl'!$R$5:$R$1053, MATCH('CF Values LookUp'!IC$4 &amp; 'CF Values LookUp'!$D20, 'Custom Field Tbl'!$Q$5:$Q$1053 &amp; 'Custom Field Tbl'!$S$5:$S$1053, 0)) ), "",
INDEX('Custom Field Tbl'!$R$5:$R$1053, MATCH('CF Values LookUp'!IC$4 &amp; 'CF Values LookUp'!$D20, 'Custom Field Tbl'!$Q$5:$Q$1053 &amp; 'Custom Field Tbl'!$S$5:$S$1053, 0)) )</f>
        <v/>
      </c>
      <c r="ID20" t="str" cm="1">
        <f t="array" ref="ID20">IF(ISNA(INDEX('Custom Field Tbl'!$R$5:$R$1053, MATCH('CF Values LookUp'!ID$4 &amp; 'CF Values LookUp'!$D20, 'Custom Field Tbl'!$Q$5:$Q$1053 &amp; 'Custom Field Tbl'!$S$5:$S$1053, 0)) ), "",
INDEX('Custom Field Tbl'!$R$5:$R$1053, MATCH('CF Values LookUp'!ID$4 &amp; 'CF Values LookUp'!$D20, 'Custom Field Tbl'!$Q$5:$Q$1053 &amp; 'Custom Field Tbl'!$S$5:$S$1053, 0)) )</f>
        <v/>
      </c>
      <c r="IE20" t="str" cm="1">
        <f t="array" ref="IE20">IF(ISNA(INDEX('Custom Field Tbl'!$R$5:$R$1053, MATCH('CF Values LookUp'!IE$4 &amp; 'CF Values LookUp'!$D20, 'Custom Field Tbl'!$Q$5:$Q$1053 &amp; 'Custom Field Tbl'!$S$5:$S$1053, 0)) ), "",
INDEX('Custom Field Tbl'!$R$5:$R$1053, MATCH('CF Values LookUp'!IE$4 &amp; 'CF Values LookUp'!$D20, 'Custom Field Tbl'!$Q$5:$Q$1053 &amp; 'Custom Field Tbl'!$S$5:$S$1053, 0)) )</f>
        <v/>
      </c>
      <c r="IF20" t="str" cm="1">
        <f t="array" ref="IF20">IF(ISNA(INDEX('Custom Field Tbl'!$R$5:$R$1053, MATCH('CF Values LookUp'!IF$4 &amp; 'CF Values LookUp'!$D20, 'Custom Field Tbl'!$Q$5:$Q$1053 &amp; 'Custom Field Tbl'!$S$5:$S$1053, 0)) ), "",
INDEX('Custom Field Tbl'!$R$5:$R$1053, MATCH('CF Values LookUp'!IF$4 &amp; 'CF Values LookUp'!$D20, 'Custom Field Tbl'!$Q$5:$Q$1053 &amp; 'Custom Field Tbl'!$S$5:$S$1053, 0)) )</f>
        <v/>
      </c>
      <c r="IG20" t="str" cm="1">
        <f t="array" ref="IG20">IF(ISNA(INDEX('Custom Field Tbl'!$R$5:$R$1053, MATCH('CF Values LookUp'!IG$4 &amp; 'CF Values LookUp'!$D20, 'Custom Field Tbl'!$Q$5:$Q$1053 &amp; 'Custom Field Tbl'!$S$5:$S$1053, 0)) ), "",
INDEX('Custom Field Tbl'!$R$5:$R$1053, MATCH('CF Values LookUp'!IG$4 &amp; 'CF Values LookUp'!$D20, 'Custom Field Tbl'!$Q$5:$Q$1053 &amp; 'Custom Field Tbl'!$S$5:$S$1053, 0)) )</f>
        <v/>
      </c>
      <c r="IH20" t="str" cm="1">
        <f t="array" ref="IH20">IF(ISNA(INDEX('Custom Field Tbl'!$R$5:$R$1053, MATCH('CF Values LookUp'!IH$4 &amp; 'CF Values LookUp'!$D20, 'Custom Field Tbl'!$Q$5:$Q$1053 &amp; 'Custom Field Tbl'!$S$5:$S$1053, 0)) ), "",
INDEX('Custom Field Tbl'!$R$5:$R$1053, MATCH('CF Values LookUp'!IH$4 &amp; 'CF Values LookUp'!$D20, 'Custom Field Tbl'!$Q$5:$Q$1053 &amp; 'Custom Field Tbl'!$S$5:$S$1053, 0)) )</f>
        <v/>
      </c>
      <c r="II20" t="str" cm="1">
        <f t="array" ref="II20">IF(ISNA(INDEX('Custom Field Tbl'!$R$5:$R$1053, MATCH('CF Values LookUp'!II$4 &amp; 'CF Values LookUp'!$D20, 'Custom Field Tbl'!$Q$5:$Q$1053 &amp; 'Custom Field Tbl'!$S$5:$S$1053, 0)) ), "",
INDEX('Custom Field Tbl'!$R$5:$R$1053, MATCH('CF Values LookUp'!II$4 &amp; 'CF Values LookUp'!$D20, 'Custom Field Tbl'!$Q$5:$Q$1053 &amp; 'Custom Field Tbl'!$S$5:$S$1053, 0)) )</f>
        <v/>
      </c>
      <c r="IJ20" t="str" cm="1">
        <f t="array" ref="IJ20">IF(ISNA(INDEX('Custom Field Tbl'!$R$5:$R$1053, MATCH('CF Values LookUp'!IJ$4 &amp; 'CF Values LookUp'!$D20, 'Custom Field Tbl'!$Q$5:$Q$1053 &amp; 'Custom Field Tbl'!$S$5:$S$1053, 0)) ), "",
INDEX('Custom Field Tbl'!$R$5:$R$1053, MATCH('CF Values LookUp'!IJ$4 &amp; 'CF Values LookUp'!$D20, 'Custom Field Tbl'!$Q$5:$Q$1053 &amp; 'Custom Field Tbl'!$S$5:$S$1053, 0)) )</f>
        <v/>
      </c>
      <c r="IK20" t="str" cm="1">
        <f t="array" ref="IK20">IF(ISNA(INDEX('Custom Field Tbl'!$R$5:$R$1053, MATCH('CF Values LookUp'!IK$4 &amp; 'CF Values LookUp'!$D20, 'Custom Field Tbl'!$Q$5:$Q$1053 &amp; 'Custom Field Tbl'!$S$5:$S$1053, 0)) ), "",
INDEX('Custom Field Tbl'!$R$5:$R$1053, MATCH('CF Values LookUp'!IK$4 &amp; 'CF Values LookUp'!$D20, 'Custom Field Tbl'!$Q$5:$Q$1053 &amp; 'Custom Field Tbl'!$S$5:$S$1053, 0)) )</f>
        <v/>
      </c>
      <c r="IL20" t="str" cm="1">
        <f t="array" ref="IL20">IF(ISNA(INDEX('Custom Field Tbl'!$R$5:$R$1053, MATCH('CF Values LookUp'!IL$4 &amp; 'CF Values LookUp'!$D20, 'Custom Field Tbl'!$Q$5:$Q$1053 &amp; 'Custom Field Tbl'!$S$5:$S$1053, 0)) ), "",
INDEX('Custom Field Tbl'!$R$5:$R$1053, MATCH('CF Values LookUp'!IL$4 &amp; 'CF Values LookUp'!$D20, 'Custom Field Tbl'!$Q$5:$Q$1053 &amp; 'Custom Field Tbl'!$S$5:$S$1053, 0)) )</f>
        <v/>
      </c>
      <c r="IM20" t="str" cm="1">
        <f t="array" ref="IM20">IF(ISNA(INDEX('Custom Field Tbl'!$R$5:$R$1053, MATCH('CF Values LookUp'!IM$4 &amp; 'CF Values LookUp'!$D20, 'Custom Field Tbl'!$Q$5:$Q$1053 &amp; 'Custom Field Tbl'!$S$5:$S$1053, 0)) ), "",
INDEX('Custom Field Tbl'!$R$5:$R$1053, MATCH('CF Values LookUp'!IM$4 &amp; 'CF Values LookUp'!$D20, 'Custom Field Tbl'!$Q$5:$Q$1053 &amp; 'Custom Field Tbl'!$S$5:$S$1053, 0)) )</f>
        <v/>
      </c>
      <c r="IN20" t="str" cm="1">
        <f t="array" ref="IN20">IF(ISNA(INDEX('Custom Field Tbl'!$R$5:$R$1053, MATCH('CF Values LookUp'!IN$4 &amp; 'CF Values LookUp'!$D20, 'Custom Field Tbl'!$Q$5:$Q$1053 &amp; 'Custom Field Tbl'!$S$5:$S$1053, 0)) ), "",
INDEX('Custom Field Tbl'!$R$5:$R$1053, MATCH('CF Values LookUp'!IN$4 &amp; 'CF Values LookUp'!$D20, 'Custom Field Tbl'!$Q$5:$Q$1053 &amp; 'Custom Field Tbl'!$S$5:$S$1053, 0)) )</f>
        <v/>
      </c>
      <c r="IO20" t="str" cm="1">
        <f t="array" ref="IO20">IF(ISNA(INDEX('Custom Field Tbl'!$R$5:$R$1053, MATCH('CF Values LookUp'!IO$4 &amp; 'CF Values LookUp'!$D20, 'Custom Field Tbl'!$Q$5:$Q$1053 &amp; 'Custom Field Tbl'!$S$5:$S$1053, 0)) ), "",
INDEX('Custom Field Tbl'!$R$5:$R$1053, MATCH('CF Values LookUp'!IO$4 &amp; 'CF Values LookUp'!$D20, 'Custom Field Tbl'!$Q$5:$Q$1053 &amp; 'Custom Field Tbl'!$S$5:$S$1053, 0)) )</f>
        <v/>
      </c>
      <c r="IP20" t="str" cm="1">
        <f t="array" ref="IP20">IF(ISNA(INDEX('Custom Field Tbl'!$R$5:$R$1053, MATCH('CF Values LookUp'!IP$4 &amp; 'CF Values LookUp'!$D20, 'Custom Field Tbl'!$Q$5:$Q$1053 &amp; 'Custom Field Tbl'!$S$5:$S$1053, 0)) ), "",
INDEX('Custom Field Tbl'!$R$5:$R$1053, MATCH('CF Values LookUp'!IP$4 &amp; 'CF Values LookUp'!$D20, 'Custom Field Tbl'!$Q$5:$Q$1053 &amp; 'Custom Field Tbl'!$S$5:$S$1053, 0)) )</f>
        <v/>
      </c>
      <c r="IQ20" t="str" cm="1">
        <f t="array" ref="IQ20">IF(ISNA(INDEX('Custom Field Tbl'!$R$5:$R$1053, MATCH('CF Values LookUp'!IQ$4 &amp; 'CF Values LookUp'!$D20, 'Custom Field Tbl'!$Q$5:$Q$1053 &amp; 'Custom Field Tbl'!$S$5:$S$1053, 0)) ), "",
INDEX('Custom Field Tbl'!$R$5:$R$1053, MATCH('CF Values LookUp'!IQ$4 &amp; 'CF Values LookUp'!$D20, 'Custom Field Tbl'!$Q$5:$Q$1053 &amp; 'Custom Field Tbl'!$S$5:$S$1053, 0)) )</f>
        <v/>
      </c>
      <c r="IR20" t="str" cm="1">
        <f t="array" ref="IR20">IF(ISNA(INDEX('Custom Field Tbl'!$R$5:$R$1053, MATCH('CF Values LookUp'!IR$4 &amp; 'CF Values LookUp'!$D20, 'Custom Field Tbl'!$Q$5:$Q$1053 &amp; 'Custom Field Tbl'!$S$5:$S$1053, 0)) ), "",
INDEX('Custom Field Tbl'!$R$5:$R$1053, MATCH('CF Values LookUp'!IR$4 &amp; 'CF Values LookUp'!$D20, 'Custom Field Tbl'!$Q$5:$Q$1053 &amp; 'Custom Field Tbl'!$S$5:$S$1053, 0)) )</f>
        <v/>
      </c>
      <c r="IS20" t="str" cm="1">
        <f t="array" ref="IS20">IF(ISNA(INDEX('Custom Field Tbl'!$R$5:$R$1053, MATCH('CF Values LookUp'!IS$4 &amp; 'CF Values LookUp'!$D20, 'Custom Field Tbl'!$Q$5:$Q$1053 &amp; 'Custom Field Tbl'!$S$5:$S$1053, 0)) ), "",
INDEX('Custom Field Tbl'!$R$5:$R$1053, MATCH('CF Values LookUp'!IS$4 &amp; 'CF Values LookUp'!$D20, 'Custom Field Tbl'!$Q$5:$Q$1053 &amp; 'Custom Field Tbl'!$S$5:$S$1053, 0)) )</f>
        <v/>
      </c>
      <c r="IT20" t="str" cm="1">
        <f t="array" ref="IT20">IF(ISNA(INDEX('Custom Field Tbl'!$R$5:$R$1053, MATCH('CF Values LookUp'!IT$4 &amp; 'CF Values LookUp'!$D20, 'Custom Field Tbl'!$Q$5:$Q$1053 &amp; 'Custom Field Tbl'!$S$5:$S$1053, 0)) ), "",
INDEX('Custom Field Tbl'!$R$5:$R$1053, MATCH('CF Values LookUp'!IT$4 &amp; 'CF Values LookUp'!$D20, 'Custom Field Tbl'!$Q$5:$Q$1053 &amp; 'Custom Field Tbl'!$S$5:$S$1053, 0)) )</f>
        <v/>
      </c>
      <c r="IU20" t="str" cm="1">
        <f t="array" ref="IU20">IF(ISNA(INDEX('Custom Field Tbl'!$R$5:$R$1053, MATCH('CF Values LookUp'!IU$4 &amp; 'CF Values LookUp'!$D20, 'Custom Field Tbl'!$Q$5:$Q$1053 &amp; 'Custom Field Tbl'!$S$5:$S$1053, 0)) ), "",
INDEX('Custom Field Tbl'!$R$5:$R$1053, MATCH('CF Values LookUp'!IU$4 &amp; 'CF Values LookUp'!$D20, 'Custom Field Tbl'!$Q$5:$Q$1053 &amp; 'Custom Field Tbl'!$S$5:$S$1053, 0)) )</f>
        <v/>
      </c>
      <c r="IV20" t="str" cm="1">
        <f t="array" ref="IV20">IF(ISNA(INDEX('Custom Field Tbl'!$R$5:$R$1053, MATCH('CF Values LookUp'!IV$4 &amp; 'CF Values LookUp'!$D20, 'Custom Field Tbl'!$Q$5:$Q$1053 &amp; 'Custom Field Tbl'!$S$5:$S$1053, 0)) ), "",
INDEX('Custom Field Tbl'!$R$5:$R$1053, MATCH('CF Values LookUp'!IV$4 &amp; 'CF Values LookUp'!$D20, 'Custom Field Tbl'!$Q$5:$Q$1053 &amp; 'Custom Field Tbl'!$S$5:$S$1053, 0)) )</f>
        <v/>
      </c>
      <c r="IW20" t="str" cm="1">
        <f t="array" ref="IW20">IF(ISNA(INDEX('Custom Field Tbl'!$R$5:$R$1053, MATCH('CF Values LookUp'!IW$4 &amp; 'CF Values LookUp'!$D20, 'Custom Field Tbl'!$Q$5:$Q$1053 &amp; 'Custom Field Tbl'!$S$5:$S$1053, 0)) ), "",
INDEX('Custom Field Tbl'!$R$5:$R$1053, MATCH('CF Values LookUp'!IW$4 &amp; 'CF Values LookUp'!$D20, 'Custom Field Tbl'!$Q$5:$Q$1053 &amp; 'Custom Field Tbl'!$S$5:$S$1053, 0)) )</f>
        <v/>
      </c>
      <c r="IX20" t="str" cm="1">
        <f t="array" ref="IX20">IF(ISNA(INDEX('Custom Field Tbl'!$R$5:$R$1053, MATCH('CF Values LookUp'!IX$4 &amp; 'CF Values LookUp'!$D20, 'Custom Field Tbl'!$Q$5:$Q$1053 &amp; 'Custom Field Tbl'!$S$5:$S$1053, 0)) ), "",
INDEX('Custom Field Tbl'!$R$5:$R$1053, MATCH('CF Values LookUp'!IX$4 &amp; 'CF Values LookUp'!$D20, 'Custom Field Tbl'!$Q$5:$Q$1053 &amp; 'Custom Field Tbl'!$S$5:$S$1053, 0)) )</f>
        <v/>
      </c>
      <c r="IY20" t="str" cm="1">
        <f t="array" ref="IY20">IF(ISNA(INDEX('Custom Field Tbl'!$R$5:$R$1053, MATCH('CF Values LookUp'!IY$4 &amp; 'CF Values LookUp'!$D20, 'Custom Field Tbl'!$Q$5:$Q$1053 &amp; 'Custom Field Tbl'!$S$5:$S$1053, 0)) ), "",
INDEX('Custom Field Tbl'!$R$5:$R$1053, MATCH('CF Values LookUp'!IY$4 &amp; 'CF Values LookUp'!$D20, 'Custom Field Tbl'!$Q$5:$Q$1053 &amp; 'Custom Field Tbl'!$S$5:$S$1053, 0)) )</f>
        <v/>
      </c>
      <c r="IZ20" t="str" cm="1">
        <f t="array" ref="IZ20">IF(ISNA(INDEX('Custom Field Tbl'!$R$5:$R$1053, MATCH('CF Values LookUp'!IZ$4 &amp; 'CF Values LookUp'!$D20, 'Custom Field Tbl'!$Q$5:$Q$1053 &amp; 'Custom Field Tbl'!$S$5:$S$1053, 0)) ), "",
INDEX('Custom Field Tbl'!$R$5:$R$1053, MATCH('CF Values LookUp'!IZ$4 &amp; 'CF Values LookUp'!$D20, 'Custom Field Tbl'!$Q$5:$Q$1053 &amp; 'Custom Field Tbl'!$S$5:$S$1053, 0)) )</f>
        <v/>
      </c>
      <c r="JA20" t="str" cm="1">
        <f t="array" ref="JA20">IF(ISNA(INDEX('Custom Field Tbl'!$R$5:$R$1053, MATCH('CF Values LookUp'!JA$4 &amp; 'CF Values LookUp'!$D20, 'Custom Field Tbl'!$Q$5:$Q$1053 &amp; 'Custom Field Tbl'!$S$5:$S$1053, 0)) ), "",
INDEX('Custom Field Tbl'!$R$5:$R$1053, MATCH('CF Values LookUp'!JA$4 &amp; 'CF Values LookUp'!$D20, 'Custom Field Tbl'!$Q$5:$Q$1053 &amp; 'Custom Field Tbl'!$S$5:$S$1053, 0)) )</f>
        <v/>
      </c>
      <c r="JB20" t="str" cm="1">
        <f t="array" ref="JB20">IF(ISNA(INDEX('Custom Field Tbl'!$R$5:$R$1053, MATCH('CF Values LookUp'!JB$4 &amp; 'CF Values LookUp'!$D20, 'Custom Field Tbl'!$Q$5:$Q$1053 &amp; 'Custom Field Tbl'!$S$5:$S$1053, 0)) ), "",
INDEX('Custom Field Tbl'!$R$5:$R$1053, MATCH('CF Values LookUp'!JB$4 &amp; 'CF Values LookUp'!$D20, 'Custom Field Tbl'!$Q$5:$Q$1053 &amp; 'Custom Field Tbl'!$S$5:$S$1053, 0)) )</f>
        <v/>
      </c>
      <c r="JC20" t="str" cm="1">
        <f t="array" ref="JC20">IF(ISNA(INDEX('Custom Field Tbl'!$R$5:$R$1053, MATCH('CF Values LookUp'!JC$4 &amp; 'CF Values LookUp'!$D20, 'Custom Field Tbl'!$Q$5:$Q$1053 &amp; 'Custom Field Tbl'!$S$5:$S$1053, 0)) ), "",
INDEX('Custom Field Tbl'!$R$5:$R$1053, MATCH('CF Values LookUp'!JC$4 &amp; 'CF Values LookUp'!$D20, 'Custom Field Tbl'!$Q$5:$Q$1053 &amp; 'Custom Field Tbl'!$S$5:$S$1053, 0)) )</f>
        <v/>
      </c>
      <c r="JD20" t="str" cm="1">
        <f t="array" ref="JD20">IF(ISNA(INDEX('Custom Field Tbl'!$R$5:$R$1053, MATCH('CF Values LookUp'!JD$4 &amp; 'CF Values LookUp'!$D20, 'Custom Field Tbl'!$Q$5:$Q$1053 &amp; 'Custom Field Tbl'!$S$5:$S$1053, 0)) ), "",
INDEX('Custom Field Tbl'!$R$5:$R$1053, MATCH('CF Values LookUp'!JD$4 &amp; 'CF Values LookUp'!$D20, 'Custom Field Tbl'!$Q$5:$Q$1053 &amp; 'Custom Field Tbl'!$S$5:$S$1053, 0)) )</f>
        <v/>
      </c>
      <c r="JE20" t="str" cm="1">
        <f t="array" ref="JE20">IF(ISNA(INDEX('Custom Field Tbl'!$R$5:$R$1053, MATCH('CF Values LookUp'!JE$4 &amp; 'CF Values LookUp'!$D20, 'Custom Field Tbl'!$Q$5:$Q$1053 &amp; 'Custom Field Tbl'!$S$5:$S$1053, 0)) ), "",
INDEX('Custom Field Tbl'!$R$5:$R$1053, MATCH('CF Values LookUp'!JE$4 &amp; 'CF Values LookUp'!$D20, 'Custom Field Tbl'!$Q$5:$Q$1053 &amp; 'Custom Field Tbl'!$S$5:$S$1053, 0)) )</f>
        <v/>
      </c>
      <c r="JF20" t="str" cm="1">
        <f t="array" ref="JF20">IF(ISNA(INDEX('Custom Field Tbl'!$R$5:$R$1053, MATCH('CF Values LookUp'!JF$4 &amp; 'CF Values LookUp'!$D20, 'Custom Field Tbl'!$Q$5:$Q$1053 &amp; 'Custom Field Tbl'!$S$5:$S$1053, 0)) ), "",
INDEX('Custom Field Tbl'!$R$5:$R$1053, MATCH('CF Values LookUp'!JF$4 &amp; 'CF Values LookUp'!$D20, 'Custom Field Tbl'!$Q$5:$Q$1053 &amp; 'Custom Field Tbl'!$S$5:$S$1053, 0)) )</f>
        <v/>
      </c>
      <c r="JG20" t="str" cm="1">
        <f t="array" ref="JG20">IF(ISNA(INDEX('Custom Field Tbl'!$R$5:$R$1053, MATCH('CF Values LookUp'!JG$4 &amp; 'CF Values LookUp'!$D20, 'Custom Field Tbl'!$Q$5:$Q$1053 &amp; 'Custom Field Tbl'!$S$5:$S$1053, 0)) ), "",
INDEX('Custom Field Tbl'!$R$5:$R$1053, MATCH('CF Values LookUp'!JG$4 &amp; 'CF Values LookUp'!$D20, 'Custom Field Tbl'!$Q$5:$Q$1053 &amp; 'Custom Field Tbl'!$S$5:$S$1053, 0)) )</f>
        <v/>
      </c>
      <c r="JH20" t="str" cm="1">
        <f t="array" ref="JH20">IF(ISNA(INDEX('Custom Field Tbl'!$R$5:$R$1053, MATCH('CF Values LookUp'!JH$4 &amp; 'CF Values LookUp'!$D20, 'Custom Field Tbl'!$Q$5:$Q$1053 &amp; 'Custom Field Tbl'!$S$5:$S$1053, 0)) ), "",
INDEX('Custom Field Tbl'!$R$5:$R$1053, MATCH('CF Values LookUp'!JH$4 &amp; 'CF Values LookUp'!$D20, 'Custom Field Tbl'!$Q$5:$Q$1053 &amp; 'Custom Field Tbl'!$S$5:$S$1053, 0)) )</f>
        <v/>
      </c>
      <c r="JI20" t="str" cm="1">
        <f t="array" ref="JI20">IF(ISNA(INDEX('Custom Field Tbl'!$R$5:$R$1053, MATCH('CF Values LookUp'!JI$4 &amp; 'CF Values LookUp'!$D20, 'Custom Field Tbl'!$Q$5:$Q$1053 &amp; 'Custom Field Tbl'!$S$5:$S$1053, 0)) ), "",
INDEX('Custom Field Tbl'!$R$5:$R$1053, MATCH('CF Values LookUp'!JI$4 &amp; 'CF Values LookUp'!$D20, 'Custom Field Tbl'!$Q$5:$Q$1053 &amp; 'Custom Field Tbl'!$S$5:$S$1053, 0)) )</f>
        <v/>
      </c>
      <c r="JJ20" t="str" cm="1">
        <f t="array" ref="JJ20">IF(ISNA(INDEX('Custom Field Tbl'!$R$5:$R$1053, MATCH('CF Values LookUp'!JJ$4 &amp; 'CF Values LookUp'!$D20, 'Custom Field Tbl'!$Q$5:$Q$1053 &amp; 'Custom Field Tbl'!$S$5:$S$1053, 0)) ), "",
INDEX('Custom Field Tbl'!$R$5:$R$1053, MATCH('CF Values LookUp'!JJ$4 &amp; 'CF Values LookUp'!$D20, 'Custom Field Tbl'!$Q$5:$Q$1053 &amp; 'Custom Field Tbl'!$S$5:$S$1053, 0)) )</f>
        <v/>
      </c>
      <c r="JK20" t="str" cm="1">
        <f t="array" ref="JK20">IF(ISNA(INDEX('Custom Field Tbl'!$R$5:$R$1053, MATCH('CF Values LookUp'!JK$4 &amp; 'CF Values LookUp'!$D20, 'Custom Field Tbl'!$Q$5:$Q$1053 &amp; 'Custom Field Tbl'!$S$5:$S$1053, 0)) ), "",
INDEX('Custom Field Tbl'!$R$5:$R$1053, MATCH('CF Values LookUp'!JK$4 &amp; 'CF Values LookUp'!$D20, 'Custom Field Tbl'!$Q$5:$Q$1053 &amp; 'Custom Field Tbl'!$S$5:$S$1053, 0)) )</f>
        <v/>
      </c>
      <c r="JL20" t="str" cm="1">
        <f t="array" ref="JL20">IF(ISNA(INDEX('Custom Field Tbl'!$R$5:$R$1053, MATCH('CF Values LookUp'!JL$4 &amp; 'CF Values LookUp'!$D20, 'Custom Field Tbl'!$Q$5:$Q$1053 &amp; 'Custom Field Tbl'!$S$5:$S$1053, 0)) ), "",
INDEX('Custom Field Tbl'!$R$5:$R$1053, MATCH('CF Values LookUp'!JL$4 &amp; 'CF Values LookUp'!$D20, 'Custom Field Tbl'!$Q$5:$Q$1053 &amp; 'Custom Field Tbl'!$S$5:$S$1053, 0)) )</f>
        <v/>
      </c>
      <c r="JM20" t="str" cm="1">
        <f t="array" ref="JM20">IF(ISNA(INDEX('Custom Field Tbl'!$R$5:$R$1053, MATCH('CF Values LookUp'!JM$4 &amp; 'CF Values LookUp'!$D20, 'Custom Field Tbl'!$Q$5:$Q$1053 &amp; 'Custom Field Tbl'!$S$5:$S$1053, 0)) ), "",
INDEX('Custom Field Tbl'!$R$5:$R$1053, MATCH('CF Values LookUp'!JM$4 &amp; 'CF Values LookUp'!$D20, 'Custom Field Tbl'!$Q$5:$Q$1053 &amp; 'Custom Field Tbl'!$S$5:$S$1053, 0)) )</f>
        <v/>
      </c>
      <c r="JN20" t="str" cm="1">
        <f t="array" ref="JN20">IF(ISNA(INDEX('Custom Field Tbl'!$R$5:$R$1053, MATCH('CF Values LookUp'!JN$4 &amp; 'CF Values LookUp'!$D20, 'Custom Field Tbl'!$Q$5:$Q$1053 &amp; 'Custom Field Tbl'!$S$5:$S$1053, 0)) ), "",
INDEX('Custom Field Tbl'!$R$5:$R$1053, MATCH('CF Values LookUp'!JN$4 &amp; 'CF Values LookUp'!$D20, 'Custom Field Tbl'!$Q$5:$Q$1053 &amp; 'Custom Field Tbl'!$S$5:$S$1053, 0)) )</f>
        <v/>
      </c>
      <c r="JO20" t="str" cm="1">
        <f t="array" ref="JO20">IF(ISNA(INDEX('Custom Field Tbl'!$R$5:$R$1053, MATCH('CF Values LookUp'!JO$4 &amp; 'CF Values LookUp'!$D20, 'Custom Field Tbl'!$Q$5:$Q$1053 &amp; 'Custom Field Tbl'!$S$5:$S$1053, 0)) ), "",
INDEX('Custom Field Tbl'!$R$5:$R$1053, MATCH('CF Values LookUp'!JO$4 &amp; 'CF Values LookUp'!$D20, 'Custom Field Tbl'!$Q$5:$Q$1053 &amp; 'Custom Field Tbl'!$S$5:$S$1053, 0)) )</f>
        <v/>
      </c>
      <c r="JP20" t="str" cm="1">
        <f t="array" ref="JP20">IF(ISNA(INDEX('Custom Field Tbl'!$R$5:$R$1053, MATCH('CF Values LookUp'!JP$4 &amp; 'CF Values LookUp'!$D20, 'Custom Field Tbl'!$Q$5:$Q$1053 &amp; 'Custom Field Tbl'!$S$5:$S$1053, 0)) ), "",
INDEX('Custom Field Tbl'!$R$5:$R$1053, MATCH('CF Values LookUp'!JP$4 &amp; 'CF Values LookUp'!$D20, 'Custom Field Tbl'!$Q$5:$Q$1053 &amp; 'Custom Field Tbl'!$S$5:$S$1053, 0)) )</f>
        <v/>
      </c>
      <c r="JQ20" t="str" cm="1">
        <f t="array" ref="JQ20">IF(ISNA(INDEX('Custom Field Tbl'!$R$5:$R$1053, MATCH('CF Values LookUp'!JQ$4 &amp; 'CF Values LookUp'!$D20, 'Custom Field Tbl'!$Q$5:$Q$1053 &amp; 'Custom Field Tbl'!$S$5:$S$1053, 0)) ), "",
INDEX('Custom Field Tbl'!$R$5:$R$1053, MATCH('CF Values LookUp'!JQ$4 &amp; 'CF Values LookUp'!$D20, 'Custom Field Tbl'!$Q$5:$Q$1053 &amp; 'Custom Field Tbl'!$S$5:$S$1053, 0)) )</f>
        <v/>
      </c>
      <c r="JR20" t="str" cm="1">
        <f t="array" ref="JR20">IF(ISNA(INDEX('Custom Field Tbl'!$R$5:$R$1053, MATCH('CF Values LookUp'!JR$4 &amp; 'CF Values LookUp'!$D20, 'Custom Field Tbl'!$Q$5:$Q$1053 &amp; 'Custom Field Tbl'!$S$5:$S$1053, 0)) ), "",
INDEX('Custom Field Tbl'!$R$5:$R$1053, MATCH('CF Values LookUp'!JR$4 &amp; 'CF Values LookUp'!$D20, 'Custom Field Tbl'!$Q$5:$Q$1053 &amp; 'Custom Field Tbl'!$S$5:$S$1053, 0)) )</f>
        <v/>
      </c>
      <c r="JS20" t="str" cm="1">
        <f t="array" ref="JS20">IF(ISNA(INDEX('Custom Field Tbl'!$R$5:$R$1053, MATCH('CF Values LookUp'!JS$4 &amp; 'CF Values LookUp'!$D20, 'Custom Field Tbl'!$Q$5:$Q$1053 &amp; 'Custom Field Tbl'!$S$5:$S$1053, 0)) ), "",
INDEX('Custom Field Tbl'!$R$5:$R$1053, MATCH('CF Values LookUp'!JS$4 &amp; 'CF Values LookUp'!$D20, 'Custom Field Tbl'!$Q$5:$Q$1053 &amp; 'Custom Field Tbl'!$S$5:$S$1053, 0)) )</f>
        <v/>
      </c>
      <c r="JT20" t="str" cm="1">
        <f t="array" ref="JT20">IF(ISNA(INDEX('Custom Field Tbl'!$R$5:$R$1053, MATCH('CF Values LookUp'!JT$4 &amp; 'CF Values LookUp'!$D20, 'Custom Field Tbl'!$Q$5:$Q$1053 &amp; 'Custom Field Tbl'!$S$5:$S$1053, 0)) ), "",
INDEX('Custom Field Tbl'!$R$5:$R$1053, MATCH('CF Values LookUp'!JT$4 &amp; 'CF Values LookUp'!$D20, 'Custom Field Tbl'!$Q$5:$Q$1053 &amp; 'Custom Field Tbl'!$S$5:$S$1053, 0)) )</f>
        <v/>
      </c>
      <c r="JU20" t="str" cm="1">
        <f t="array" ref="JU20">IF(ISNA(INDEX('Custom Field Tbl'!$R$5:$R$1053, MATCH('CF Values LookUp'!JU$4 &amp; 'CF Values LookUp'!$D20, 'Custom Field Tbl'!$Q$5:$Q$1053 &amp; 'Custom Field Tbl'!$S$5:$S$1053, 0)) ), "",
INDEX('Custom Field Tbl'!$R$5:$R$1053, MATCH('CF Values LookUp'!JU$4 &amp; 'CF Values LookUp'!$D20, 'Custom Field Tbl'!$Q$5:$Q$1053 &amp; 'Custom Field Tbl'!$S$5:$S$1053, 0)) )</f>
        <v/>
      </c>
      <c r="JV20" t="str" cm="1">
        <f t="array" ref="JV20">IF(ISNA(INDEX('Custom Field Tbl'!$R$5:$R$1053, MATCH('CF Values LookUp'!JV$4 &amp; 'CF Values LookUp'!$D20, 'Custom Field Tbl'!$Q$5:$Q$1053 &amp; 'Custom Field Tbl'!$S$5:$S$1053, 0)) ), "",
INDEX('Custom Field Tbl'!$R$5:$R$1053, MATCH('CF Values LookUp'!JV$4 &amp; 'CF Values LookUp'!$D20, 'Custom Field Tbl'!$Q$5:$Q$1053 &amp; 'Custom Field Tbl'!$S$5:$S$1053, 0)) )</f>
        <v/>
      </c>
      <c r="JW20" t="str" cm="1">
        <f t="array" ref="JW20">IF(ISNA(INDEX('Custom Field Tbl'!$R$5:$R$1053, MATCH('CF Values LookUp'!JW$4 &amp; 'CF Values LookUp'!$D20, 'Custom Field Tbl'!$Q$5:$Q$1053 &amp; 'Custom Field Tbl'!$S$5:$S$1053, 0)) ), "",
INDEX('Custom Field Tbl'!$R$5:$R$1053, MATCH('CF Values LookUp'!JW$4 &amp; 'CF Values LookUp'!$D20, 'Custom Field Tbl'!$Q$5:$Q$1053 &amp; 'Custom Field Tbl'!$S$5:$S$1053, 0)) )</f>
        <v/>
      </c>
      <c r="JX20" t="str" cm="1">
        <f t="array" ref="JX20">IF(ISNA(INDEX('Custom Field Tbl'!$R$5:$R$1053, MATCH('CF Values LookUp'!JX$4 &amp; 'CF Values LookUp'!$D20, 'Custom Field Tbl'!$Q$5:$Q$1053 &amp; 'Custom Field Tbl'!$S$5:$S$1053, 0)) ), "",
INDEX('Custom Field Tbl'!$R$5:$R$1053, MATCH('CF Values LookUp'!JX$4 &amp; 'CF Values LookUp'!$D20, 'Custom Field Tbl'!$Q$5:$Q$1053 &amp; 'Custom Field Tbl'!$S$5:$S$1053, 0)) )</f>
        <v/>
      </c>
      <c r="JY20" s="358" t="str" cm="1">
        <f t="array" ref="JY20">IF(ISNA(INDEX('Custom Field Tbl'!$R$5:$R$1053, MATCH('CF Values LookUp'!JY$4 &amp; 'CF Values LookUp'!$D20, 'Custom Field Tbl'!$Q$5:$Q$1053 &amp; 'Custom Field Tbl'!$S$5:$S$1053, 0)) ), "",
INDEX('Custom Field Tbl'!$R$5:$R$1053, MATCH('CF Values LookUp'!JY$4 &amp; 'CF Values LookUp'!$D20, 'Custom Field Tbl'!$Q$5:$Q$1053 &amp; 'Custom Field Tbl'!$S$5:$S$1053, 0)) )</f>
        <v/>
      </c>
      <c r="KA20" s="358" t="str" cm="1">
        <f t="array" ref="KA20">IF(ISNA(INDEX('Custom Field Tbl'!$R$5:$R$1053, MATCH('CF Values LookUp'!KA$4 &amp; 'CF Values LookUp'!$D20, 'Custom Field Tbl'!$Q$5:$Q$1053 &amp; 'Custom Field Tbl'!$S$5:$S$1053, 0)) ), "",
INDEX('Custom Field Tbl'!$R$5:$R$1053, MATCH('CF Values LookUp'!KA$4 &amp; 'CF Values LookUp'!$D20, 'Custom Field Tbl'!$Q$5:$Q$1053 &amp; 'Custom Field Tbl'!$S$5:$S$1053, 0)) )</f>
        <v/>
      </c>
      <c r="KH20" s="358" t="str" cm="1">
        <f t="array" ref="KH20">IF(ISNA(INDEX('Custom Field Tbl'!$R$5:$R$1053, MATCH('CF Values LookUp'!KH$4 &amp; 'CF Values LookUp'!$D20, 'Custom Field Tbl'!$Q$5:$Q$1053 &amp; 'Custom Field Tbl'!$S$5:$S$1053, 0)) ), "",
INDEX('Custom Field Tbl'!$R$5:$R$1053, MATCH('CF Values LookUp'!KH$4 &amp; 'CF Values LookUp'!$D20, 'Custom Field Tbl'!$Q$5:$Q$1053 &amp; 'Custom Field Tbl'!$S$5:$S$1053, 0)) )</f>
        <v/>
      </c>
    </row>
    <row r="21" spans="3:303" x14ac:dyDescent="0.35">
      <c r="C21" s="599"/>
      <c r="D21" s="7" t="s">
        <v>11904</v>
      </c>
      <c r="E21" t="str" cm="1">
        <f t="array" ref="E21">IF(ISNA(INDEX('Custom Field Tbl'!$R$5:$R$1053, MATCH('CF Values LookUp'!E$4 &amp; 'CF Values LookUp'!$D21, 'Custom Field Tbl'!$Q$5:$Q$1053 &amp; 'Custom Field Tbl'!$S$5:$S$1053, 0)) ), "",
INDEX('Custom Field Tbl'!$R$5:$R$1053, MATCH('CF Values LookUp'!E$4 &amp; 'CF Values LookUp'!$D21, 'Custom Field Tbl'!$Q$5:$Q$1053 &amp; 'Custom Field Tbl'!$S$5:$S$1053, 0)) )</f>
        <v/>
      </c>
      <c r="F21" t="str" cm="1">
        <f t="array" ref="F21">IF(ISNA(INDEX('Custom Field Tbl'!$R$5:$R$1053, MATCH('CF Values LookUp'!F$4 &amp; 'CF Values LookUp'!$D21, 'Custom Field Tbl'!$Q$5:$Q$1053 &amp; 'Custom Field Tbl'!$S$5:$S$1053, 0)) ), "",
INDEX('Custom Field Tbl'!$R$5:$R$1053, MATCH('CF Values LookUp'!F$4 &amp; 'CF Values LookUp'!$D21, 'Custom Field Tbl'!$Q$5:$Q$1053 &amp; 'Custom Field Tbl'!$S$5:$S$1053, 0)) )</f>
        <v/>
      </c>
      <c r="G21" t="str" cm="1">
        <f t="array" ref="G21">IF(ISNA(INDEX('Custom Field Tbl'!$R$5:$R$1053, MATCH('CF Values LookUp'!G$4 &amp; 'CF Values LookUp'!$D21, 'Custom Field Tbl'!$Q$5:$Q$1053 &amp; 'Custom Field Tbl'!$S$5:$S$1053, 0)) ), "",
INDEX('Custom Field Tbl'!$R$5:$R$1053, MATCH('CF Values LookUp'!G$4 &amp; 'CF Values LookUp'!$D21, 'Custom Field Tbl'!$Q$5:$Q$1053 &amp; 'Custom Field Tbl'!$S$5:$S$1053, 0)) )</f>
        <v/>
      </c>
      <c r="H21" t="str" cm="1">
        <f t="array" ref="H21">IF(ISNA(INDEX('Custom Field Tbl'!$R$5:$R$1053, MATCH('CF Values LookUp'!H$4 &amp; 'CF Values LookUp'!$D21, 'Custom Field Tbl'!$Q$5:$Q$1053 &amp; 'Custom Field Tbl'!$S$5:$S$1053, 0)) ), "",
INDEX('Custom Field Tbl'!$R$5:$R$1053, MATCH('CF Values LookUp'!H$4 &amp; 'CF Values LookUp'!$D21, 'Custom Field Tbl'!$Q$5:$Q$1053 &amp; 'Custom Field Tbl'!$S$5:$S$1053, 0)) )</f>
        <v/>
      </c>
      <c r="I21" t="str" cm="1">
        <f t="array" ref="I21">IF(ISNA(INDEX('Custom Field Tbl'!$R$5:$R$1053, MATCH('CF Values LookUp'!I$4 &amp; 'CF Values LookUp'!$D21, 'Custom Field Tbl'!$Q$5:$Q$1053 &amp; 'Custom Field Tbl'!$S$5:$S$1053, 0)) ), "",
INDEX('Custom Field Tbl'!$R$5:$R$1053, MATCH('CF Values LookUp'!I$4 &amp; 'CF Values LookUp'!$D21, 'Custom Field Tbl'!$Q$5:$Q$1053 &amp; 'Custom Field Tbl'!$S$5:$S$1053, 0)) )</f>
        <v/>
      </c>
      <c r="J21" t="str" cm="1">
        <f t="array" ref="J21">IF(ISNA(INDEX('Custom Field Tbl'!$R$5:$R$1053, MATCH('CF Values LookUp'!J$4 &amp; 'CF Values LookUp'!$D21, 'Custom Field Tbl'!$Q$5:$Q$1053 &amp; 'Custom Field Tbl'!$S$5:$S$1053, 0)) ), "",
INDEX('Custom Field Tbl'!$R$5:$R$1053, MATCH('CF Values LookUp'!J$4 &amp; 'CF Values LookUp'!$D21, 'Custom Field Tbl'!$Q$5:$Q$1053 &amp; 'Custom Field Tbl'!$S$5:$S$1053, 0)) )</f>
        <v/>
      </c>
      <c r="K21" t="str" cm="1">
        <f t="array" ref="K21">IF(ISNA(INDEX('Custom Field Tbl'!$R$5:$R$1053, MATCH('CF Values LookUp'!K$4 &amp; 'CF Values LookUp'!$D21, 'Custom Field Tbl'!$Q$5:$Q$1053 &amp; 'Custom Field Tbl'!$S$5:$S$1053, 0)) ), "",
INDEX('Custom Field Tbl'!$R$5:$R$1053, MATCH('CF Values LookUp'!K$4 &amp; 'CF Values LookUp'!$D21, 'Custom Field Tbl'!$Q$5:$Q$1053 &amp; 'Custom Field Tbl'!$S$5:$S$1053, 0)) )</f>
        <v/>
      </c>
      <c r="L21" t="str" cm="1">
        <f t="array" ref="L21">IF(ISNA(INDEX('Custom Field Tbl'!$R$5:$R$1053, MATCH('CF Values LookUp'!L$4 &amp; 'CF Values LookUp'!$D21, 'Custom Field Tbl'!$Q$5:$Q$1053 &amp; 'Custom Field Tbl'!$S$5:$S$1053, 0)) ), "",
INDEX('Custom Field Tbl'!$R$5:$R$1053, MATCH('CF Values LookUp'!L$4 &amp; 'CF Values LookUp'!$D21, 'Custom Field Tbl'!$Q$5:$Q$1053 &amp; 'Custom Field Tbl'!$S$5:$S$1053, 0)) )</f>
        <v/>
      </c>
      <c r="M21" t="str" cm="1">
        <f t="array" ref="M21">IF(ISNA(INDEX('Custom Field Tbl'!$R$5:$R$1053, MATCH('CF Values LookUp'!M$4 &amp; 'CF Values LookUp'!$D21, 'Custom Field Tbl'!$Q$5:$Q$1053 &amp; 'Custom Field Tbl'!$S$5:$S$1053, 0)) ), "",
INDEX('Custom Field Tbl'!$R$5:$R$1053, MATCH('CF Values LookUp'!M$4 &amp; 'CF Values LookUp'!$D21, 'Custom Field Tbl'!$Q$5:$Q$1053 &amp; 'Custom Field Tbl'!$S$5:$S$1053, 0)) )</f>
        <v/>
      </c>
      <c r="N21" t="str" cm="1">
        <f t="array" ref="N21">IF(ISNA(INDEX('Custom Field Tbl'!$R$5:$R$1053, MATCH('CF Values LookUp'!N$4 &amp; 'CF Values LookUp'!$D21, 'Custom Field Tbl'!$Q$5:$Q$1053 &amp; 'Custom Field Tbl'!$S$5:$S$1053, 0)) ), "",
INDEX('Custom Field Tbl'!$R$5:$R$1053, MATCH('CF Values LookUp'!N$4 &amp; 'CF Values LookUp'!$D21, 'Custom Field Tbl'!$Q$5:$Q$1053 &amp; 'Custom Field Tbl'!$S$5:$S$1053, 0)) )</f>
        <v/>
      </c>
      <c r="O21" t="str" cm="1">
        <f t="array" ref="O21">IF(ISNA(INDEX('Custom Field Tbl'!$R$5:$R$1053, MATCH('CF Values LookUp'!O$4 &amp; 'CF Values LookUp'!$D21, 'Custom Field Tbl'!$Q$5:$Q$1053 &amp; 'Custom Field Tbl'!$S$5:$S$1053, 0)) ), "",
INDEX('Custom Field Tbl'!$R$5:$R$1053, MATCH('CF Values LookUp'!O$4 &amp; 'CF Values LookUp'!$D21, 'Custom Field Tbl'!$Q$5:$Q$1053 &amp; 'Custom Field Tbl'!$S$5:$S$1053, 0)) )</f>
        <v/>
      </c>
      <c r="P21" t="str" cm="1">
        <f t="array" ref="P21">IF(ISNA(INDEX('Custom Field Tbl'!$R$5:$R$1053, MATCH('CF Values LookUp'!P$4 &amp; 'CF Values LookUp'!$D21, 'Custom Field Tbl'!$Q$5:$Q$1053 &amp; 'Custom Field Tbl'!$S$5:$S$1053, 0)) ), "",
INDEX('Custom Field Tbl'!$R$5:$R$1053, MATCH('CF Values LookUp'!P$4 &amp; 'CF Values LookUp'!$D21, 'Custom Field Tbl'!$Q$5:$Q$1053 &amp; 'Custom Field Tbl'!$S$5:$S$1053, 0)) )</f>
        <v/>
      </c>
      <c r="Q21" t="str" cm="1">
        <f t="array" ref="Q21">IF(ISNA(INDEX('Custom Field Tbl'!$R$5:$R$1053, MATCH('CF Values LookUp'!Q$4 &amp; 'CF Values LookUp'!$D21, 'Custom Field Tbl'!$Q$5:$Q$1053 &amp; 'Custom Field Tbl'!$S$5:$S$1053, 0)) ), "",
INDEX('Custom Field Tbl'!$R$5:$R$1053, MATCH('CF Values LookUp'!Q$4 &amp; 'CF Values LookUp'!$D21, 'Custom Field Tbl'!$Q$5:$Q$1053 &amp; 'Custom Field Tbl'!$S$5:$S$1053, 0)) )</f>
        <v/>
      </c>
      <c r="R21" t="str" cm="1">
        <f t="array" ref="R21">IF(ISNA(INDEX('Custom Field Tbl'!$R$5:$R$1053, MATCH('CF Values LookUp'!R$4 &amp; 'CF Values LookUp'!$D21, 'Custom Field Tbl'!$Q$5:$Q$1053 &amp; 'Custom Field Tbl'!$S$5:$S$1053, 0)) ), "",
INDEX('Custom Field Tbl'!$R$5:$R$1053, MATCH('CF Values LookUp'!R$4 &amp; 'CF Values LookUp'!$D21, 'Custom Field Tbl'!$Q$5:$Q$1053 &amp; 'Custom Field Tbl'!$S$5:$S$1053, 0)) )</f>
        <v/>
      </c>
      <c r="S21" t="str" cm="1">
        <f t="array" ref="S21">IF(ISNA(INDEX('Custom Field Tbl'!$R$5:$R$1053, MATCH('CF Values LookUp'!S$4 &amp; 'CF Values LookUp'!$D21, 'Custom Field Tbl'!$Q$5:$Q$1053 &amp; 'Custom Field Tbl'!$S$5:$S$1053, 0)) ), "",
INDEX('Custom Field Tbl'!$R$5:$R$1053, MATCH('CF Values LookUp'!S$4 &amp; 'CF Values LookUp'!$D21, 'Custom Field Tbl'!$Q$5:$Q$1053 &amp; 'Custom Field Tbl'!$S$5:$S$1053, 0)) )</f>
        <v/>
      </c>
      <c r="T21" t="str" cm="1">
        <f t="array" ref="T21">IF(ISNA(INDEX('Custom Field Tbl'!$R$5:$R$1053, MATCH('CF Values LookUp'!T$4 &amp; 'CF Values LookUp'!$D21, 'Custom Field Tbl'!$Q$5:$Q$1053 &amp; 'Custom Field Tbl'!$S$5:$S$1053, 0)) ), "",
INDEX('Custom Field Tbl'!$R$5:$R$1053, MATCH('CF Values LookUp'!T$4 &amp; 'CF Values LookUp'!$D21, 'Custom Field Tbl'!$Q$5:$Q$1053 &amp; 'Custom Field Tbl'!$S$5:$S$1053, 0)) )</f>
        <v/>
      </c>
      <c r="U21" t="str" cm="1">
        <f t="array" ref="U21">IF(ISNA(INDEX('Custom Field Tbl'!$R$5:$R$1053, MATCH('CF Values LookUp'!U$4 &amp; 'CF Values LookUp'!$D21, 'Custom Field Tbl'!$Q$5:$Q$1053 &amp; 'Custom Field Tbl'!$S$5:$S$1053, 0)) ), "",
INDEX('Custom Field Tbl'!$R$5:$R$1053, MATCH('CF Values LookUp'!U$4 &amp; 'CF Values LookUp'!$D21, 'Custom Field Tbl'!$Q$5:$Q$1053 &amp; 'Custom Field Tbl'!$S$5:$S$1053, 0)) )</f>
        <v/>
      </c>
      <c r="V21" t="str" cm="1">
        <f t="array" ref="V21">IF(ISNA(INDEX('Custom Field Tbl'!$R$5:$R$1053, MATCH('CF Values LookUp'!V$4 &amp; 'CF Values LookUp'!$D21, 'Custom Field Tbl'!$Q$5:$Q$1053 &amp; 'Custom Field Tbl'!$S$5:$S$1053, 0)) ), "",
INDEX('Custom Field Tbl'!$R$5:$R$1053, MATCH('CF Values LookUp'!V$4 &amp; 'CF Values LookUp'!$D21, 'Custom Field Tbl'!$Q$5:$Q$1053 &amp; 'Custom Field Tbl'!$S$5:$S$1053, 0)) )</f>
        <v/>
      </c>
      <c r="W21" t="str" cm="1">
        <f t="array" ref="W21">IF(ISNA(INDEX('Custom Field Tbl'!$R$5:$R$1053, MATCH('CF Values LookUp'!W$4 &amp; 'CF Values LookUp'!$D21, 'Custom Field Tbl'!$Q$5:$Q$1053 &amp; 'Custom Field Tbl'!$S$5:$S$1053, 0)) ), "",
INDEX('Custom Field Tbl'!$R$5:$R$1053, MATCH('CF Values LookUp'!W$4 &amp; 'CF Values LookUp'!$D21, 'Custom Field Tbl'!$Q$5:$Q$1053 &amp; 'Custom Field Tbl'!$S$5:$S$1053, 0)) )</f>
        <v/>
      </c>
      <c r="X21" t="str" cm="1">
        <f t="array" ref="X21">IF(ISNA(INDEX('Custom Field Tbl'!$R$5:$R$1053, MATCH('CF Values LookUp'!X$4 &amp; 'CF Values LookUp'!$D21, 'Custom Field Tbl'!$Q$5:$Q$1053 &amp; 'Custom Field Tbl'!$S$5:$S$1053, 0)) ), "",
INDEX('Custom Field Tbl'!$R$5:$R$1053, MATCH('CF Values LookUp'!X$4 &amp; 'CF Values LookUp'!$D21, 'Custom Field Tbl'!$Q$5:$Q$1053 &amp; 'Custom Field Tbl'!$S$5:$S$1053, 0)) )</f>
        <v/>
      </c>
      <c r="Y21" t="str" cm="1">
        <f t="array" ref="Y21">IF(ISNA(INDEX('Custom Field Tbl'!$R$5:$R$1053, MATCH('CF Values LookUp'!Y$4 &amp; 'CF Values LookUp'!$D21, 'Custom Field Tbl'!$Q$5:$Q$1053 &amp; 'Custom Field Tbl'!$S$5:$S$1053, 0)) ), "",
INDEX('Custom Field Tbl'!$R$5:$R$1053, MATCH('CF Values LookUp'!Y$4 &amp; 'CF Values LookUp'!$D21, 'Custom Field Tbl'!$Q$5:$Q$1053 &amp; 'Custom Field Tbl'!$S$5:$S$1053, 0)) )</f>
        <v/>
      </c>
      <c r="Z21" t="str" cm="1">
        <f t="array" ref="Z21">IF(ISNA(INDEX('Custom Field Tbl'!$R$5:$R$1053, MATCH('CF Values LookUp'!Z$4 &amp; 'CF Values LookUp'!$D21, 'Custom Field Tbl'!$Q$5:$Q$1053 &amp; 'Custom Field Tbl'!$S$5:$S$1053, 0)) ), "",
INDEX('Custom Field Tbl'!$R$5:$R$1053, MATCH('CF Values LookUp'!Z$4 &amp; 'CF Values LookUp'!$D21, 'Custom Field Tbl'!$Q$5:$Q$1053 &amp; 'Custom Field Tbl'!$S$5:$S$1053, 0)) )</f>
        <v/>
      </c>
      <c r="AA21" t="str" cm="1">
        <f t="array" ref="AA21">IF(ISNA(INDEX('Custom Field Tbl'!$R$5:$R$1053, MATCH('CF Values LookUp'!AA$4 &amp; 'CF Values LookUp'!$D21, 'Custom Field Tbl'!$Q$5:$Q$1053 &amp; 'Custom Field Tbl'!$S$5:$S$1053, 0)) ), "",
INDEX('Custom Field Tbl'!$R$5:$R$1053, MATCH('CF Values LookUp'!AA$4 &amp; 'CF Values LookUp'!$D21, 'Custom Field Tbl'!$Q$5:$Q$1053 &amp; 'Custom Field Tbl'!$S$5:$S$1053, 0)) )</f>
        <v/>
      </c>
      <c r="AB21" t="str" cm="1">
        <f t="array" ref="AB21">IF(ISNA(INDEX('Custom Field Tbl'!$R$5:$R$1053, MATCH('CF Values LookUp'!AB$4 &amp; 'CF Values LookUp'!$D21, 'Custom Field Tbl'!$Q$5:$Q$1053 &amp; 'Custom Field Tbl'!$S$5:$S$1053, 0)) ), "",
INDEX('Custom Field Tbl'!$R$5:$R$1053, MATCH('CF Values LookUp'!AB$4 &amp; 'CF Values LookUp'!$D21, 'Custom Field Tbl'!$Q$5:$Q$1053 &amp; 'Custom Field Tbl'!$S$5:$S$1053, 0)) )</f>
        <v/>
      </c>
      <c r="AC21" t="str" cm="1">
        <f t="array" ref="AC21">IF(ISNA(INDEX('Custom Field Tbl'!$R$5:$R$1053, MATCH('CF Values LookUp'!AC$4 &amp; 'CF Values LookUp'!$D21, 'Custom Field Tbl'!$Q$5:$Q$1053 &amp; 'Custom Field Tbl'!$S$5:$S$1053, 0)) ), "",
INDEX('Custom Field Tbl'!$R$5:$R$1053, MATCH('CF Values LookUp'!AC$4 &amp; 'CF Values LookUp'!$D21, 'Custom Field Tbl'!$Q$5:$Q$1053 &amp; 'Custom Field Tbl'!$S$5:$S$1053, 0)) )</f>
        <v/>
      </c>
      <c r="AD21" t="str" cm="1">
        <f t="array" ref="AD21">IF(ISNA(INDEX('Custom Field Tbl'!$R$5:$R$1053, MATCH('CF Values LookUp'!AD$4 &amp; 'CF Values LookUp'!$D21, 'Custom Field Tbl'!$Q$5:$Q$1053 &amp; 'Custom Field Tbl'!$S$5:$S$1053, 0)) ), "",
INDEX('Custom Field Tbl'!$R$5:$R$1053, MATCH('CF Values LookUp'!AD$4 &amp; 'CF Values LookUp'!$D21, 'Custom Field Tbl'!$Q$5:$Q$1053 &amp; 'Custom Field Tbl'!$S$5:$S$1053, 0)) )</f>
        <v/>
      </c>
      <c r="AE21" t="str" cm="1">
        <f t="array" ref="AE21">IF(ISNA(INDEX('Custom Field Tbl'!$R$5:$R$1053, MATCH('CF Values LookUp'!AE$4 &amp; 'CF Values LookUp'!$D21, 'Custom Field Tbl'!$Q$5:$Q$1053 &amp; 'Custom Field Tbl'!$S$5:$S$1053, 0)) ), "",
INDEX('Custom Field Tbl'!$R$5:$R$1053, MATCH('CF Values LookUp'!AE$4 &amp; 'CF Values LookUp'!$D21, 'Custom Field Tbl'!$Q$5:$Q$1053 &amp; 'Custom Field Tbl'!$S$5:$S$1053, 0)) )</f>
        <v/>
      </c>
      <c r="AF21" t="str" cm="1">
        <f t="array" ref="AF21">IF(ISNA(INDEX('Custom Field Tbl'!$R$5:$R$1053, MATCH('CF Values LookUp'!AF$4 &amp; 'CF Values LookUp'!$D21, 'Custom Field Tbl'!$Q$5:$Q$1053 &amp; 'Custom Field Tbl'!$S$5:$S$1053, 0)) ), "",
INDEX('Custom Field Tbl'!$R$5:$R$1053, MATCH('CF Values LookUp'!AF$4 &amp; 'CF Values LookUp'!$D21, 'Custom Field Tbl'!$Q$5:$Q$1053 &amp; 'Custom Field Tbl'!$S$5:$S$1053, 0)) )</f>
        <v/>
      </c>
      <c r="AG21" t="str" cm="1">
        <f t="array" ref="AG21">IF(ISNA(INDEX('Custom Field Tbl'!$R$5:$R$1053, MATCH('CF Values LookUp'!AG$4 &amp; 'CF Values LookUp'!$D21, 'Custom Field Tbl'!$Q$5:$Q$1053 &amp; 'Custom Field Tbl'!$S$5:$S$1053, 0)) ), "",
INDEX('Custom Field Tbl'!$R$5:$R$1053, MATCH('CF Values LookUp'!AG$4 &amp; 'CF Values LookUp'!$D21, 'Custom Field Tbl'!$Q$5:$Q$1053 &amp; 'Custom Field Tbl'!$S$5:$S$1053, 0)) )</f>
        <v/>
      </c>
      <c r="AH21" t="str" cm="1">
        <f t="array" ref="AH21">IF(ISNA(INDEX('Custom Field Tbl'!$R$5:$R$1053, MATCH('CF Values LookUp'!AH$4 &amp; 'CF Values LookUp'!$D21, 'Custom Field Tbl'!$Q$5:$Q$1053 &amp; 'Custom Field Tbl'!$S$5:$S$1053, 0)) ), "",
INDEX('Custom Field Tbl'!$R$5:$R$1053, MATCH('CF Values LookUp'!AH$4 &amp; 'CF Values LookUp'!$D21, 'Custom Field Tbl'!$Q$5:$Q$1053 &amp; 'Custom Field Tbl'!$S$5:$S$1053, 0)) )</f>
        <v/>
      </c>
      <c r="AI21" t="str" cm="1">
        <f t="array" ref="AI21">IF(ISNA(INDEX('Custom Field Tbl'!$R$5:$R$1053, MATCH('CF Values LookUp'!AI$4 &amp; 'CF Values LookUp'!$D21, 'Custom Field Tbl'!$Q$5:$Q$1053 &amp; 'Custom Field Tbl'!$S$5:$S$1053, 0)) ), "",
INDEX('Custom Field Tbl'!$R$5:$R$1053, MATCH('CF Values LookUp'!AI$4 &amp; 'CF Values LookUp'!$D21, 'Custom Field Tbl'!$Q$5:$Q$1053 &amp; 'Custom Field Tbl'!$S$5:$S$1053, 0)) )</f>
        <v/>
      </c>
      <c r="AJ21" t="str" cm="1">
        <f t="array" ref="AJ21">IF(ISNA(INDEX('Custom Field Tbl'!$R$5:$R$1053, MATCH('CF Values LookUp'!AJ$4 &amp; 'CF Values LookUp'!$D21, 'Custom Field Tbl'!$Q$5:$Q$1053 &amp; 'Custom Field Tbl'!$S$5:$S$1053, 0)) ), "",
INDEX('Custom Field Tbl'!$R$5:$R$1053, MATCH('CF Values LookUp'!AJ$4 &amp; 'CF Values LookUp'!$D21, 'Custom Field Tbl'!$Q$5:$Q$1053 &amp; 'Custom Field Tbl'!$S$5:$S$1053, 0)) )</f>
        <v/>
      </c>
      <c r="AK21" t="str" cm="1">
        <f t="array" ref="AK21">IF(ISNA(INDEX('Custom Field Tbl'!$R$5:$R$1053, MATCH('CF Values LookUp'!AK$4 &amp; 'CF Values LookUp'!$D21, 'Custom Field Tbl'!$Q$5:$Q$1053 &amp; 'Custom Field Tbl'!$S$5:$S$1053, 0)) ), "",
INDEX('Custom Field Tbl'!$R$5:$R$1053, MATCH('CF Values LookUp'!AK$4 &amp; 'CF Values LookUp'!$D21, 'Custom Field Tbl'!$Q$5:$Q$1053 &amp; 'Custom Field Tbl'!$S$5:$S$1053, 0)) )</f>
        <v/>
      </c>
      <c r="AL21" t="str" cm="1">
        <f t="array" ref="AL21">IF(ISNA(INDEX('Custom Field Tbl'!$R$5:$R$1053, MATCH('CF Values LookUp'!AL$4 &amp; 'CF Values LookUp'!$D21, 'Custom Field Tbl'!$Q$5:$Q$1053 &amp; 'Custom Field Tbl'!$S$5:$S$1053, 0)) ), "",
INDEX('Custom Field Tbl'!$R$5:$R$1053, MATCH('CF Values LookUp'!AL$4 &amp; 'CF Values LookUp'!$D21, 'Custom Field Tbl'!$Q$5:$Q$1053 &amp; 'Custom Field Tbl'!$S$5:$S$1053, 0)) )</f>
        <v/>
      </c>
      <c r="AM21" t="str" cm="1">
        <f t="array" ref="AM21">IF(ISNA(INDEX('Custom Field Tbl'!$R$5:$R$1053, MATCH('CF Values LookUp'!AM$4 &amp; 'CF Values LookUp'!$D21, 'Custom Field Tbl'!$Q$5:$Q$1053 &amp; 'Custom Field Tbl'!$S$5:$S$1053, 0)) ), "",
INDEX('Custom Field Tbl'!$R$5:$R$1053, MATCH('CF Values LookUp'!AM$4 &amp; 'CF Values LookUp'!$D21, 'Custom Field Tbl'!$Q$5:$Q$1053 &amp; 'Custom Field Tbl'!$S$5:$S$1053, 0)) )</f>
        <v/>
      </c>
      <c r="AN21" t="str" cm="1">
        <f t="array" ref="AN21">IF(ISNA(INDEX('Custom Field Tbl'!$R$5:$R$1053, MATCH('CF Values LookUp'!AN$4 &amp; 'CF Values LookUp'!$D21, 'Custom Field Tbl'!$Q$5:$Q$1053 &amp; 'Custom Field Tbl'!$S$5:$S$1053, 0)) ), "",
INDEX('Custom Field Tbl'!$R$5:$R$1053, MATCH('CF Values LookUp'!AN$4 &amp; 'CF Values LookUp'!$D21, 'Custom Field Tbl'!$Q$5:$Q$1053 &amp; 'Custom Field Tbl'!$S$5:$S$1053, 0)) )</f>
        <v/>
      </c>
      <c r="AO21" t="str" cm="1">
        <f t="array" ref="AO21">IF(ISNA(INDEX('Custom Field Tbl'!$R$5:$R$1053, MATCH('CF Values LookUp'!AO$4 &amp; 'CF Values LookUp'!$D21, 'Custom Field Tbl'!$Q$5:$Q$1053 &amp; 'Custom Field Tbl'!$S$5:$S$1053, 0)) ), "",
INDEX('Custom Field Tbl'!$R$5:$R$1053, MATCH('CF Values LookUp'!AO$4 &amp; 'CF Values LookUp'!$D21, 'Custom Field Tbl'!$Q$5:$Q$1053 &amp; 'Custom Field Tbl'!$S$5:$S$1053, 0)) )</f>
        <v/>
      </c>
      <c r="AP21" t="str" cm="1">
        <f t="array" ref="AP21">IF(ISNA(INDEX('Custom Field Tbl'!$R$5:$R$1053, MATCH('CF Values LookUp'!AP$4 &amp; 'CF Values LookUp'!$D21, 'Custom Field Tbl'!$Q$5:$Q$1053 &amp; 'Custom Field Tbl'!$S$5:$S$1053, 0)) ), "",
INDEX('Custom Field Tbl'!$R$5:$R$1053, MATCH('CF Values LookUp'!AP$4 &amp; 'CF Values LookUp'!$D21, 'Custom Field Tbl'!$Q$5:$Q$1053 &amp; 'Custom Field Tbl'!$S$5:$S$1053, 0)) )</f>
        <v/>
      </c>
      <c r="AQ21" t="str" cm="1">
        <f t="array" ref="AQ21">IF(ISNA(INDEX('Custom Field Tbl'!$R$5:$R$1053, MATCH('CF Values LookUp'!AQ$4 &amp; 'CF Values LookUp'!$D21, 'Custom Field Tbl'!$Q$5:$Q$1053 &amp; 'Custom Field Tbl'!$S$5:$S$1053, 0)) ), "",
INDEX('Custom Field Tbl'!$R$5:$R$1053, MATCH('CF Values LookUp'!AQ$4 &amp; 'CF Values LookUp'!$D21, 'Custom Field Tbl'!$Q$5:$Q$1053 &amp; 'Custom Field Tbl'!$S$5:$S$1053, 0)) )</f>
        <v/>
      </c>
      <c r="AR21" t="str" cm="1">
        <f t="array" ref="AR21">IF(ISNA(INDEX('Custom Field Tbl'!$R$5:$R$1053, MATCH('CF Values LookUp'!AR$4 &amp; 'CF Values LookUp'!$D21, 'Custom Field Tbl'!$Q$5:$Q$1053 &amp; 'Custom Field Tbl'!$S$5:$S$1053, 0)) ), "",
INDEX('Custom Field Tbl'!$R$5:$R$1053, MATCH('CF Values LookUp'!AR$4 &amp; 'CF Values LookUp'!$D21, 'Custom Field Tbl'!$Q$5:$Q$1053 &amp; 'Custom Field Tbl'!$S$5:$S$1053, 0)) )</f>
        <v/>
      </c>
      <c r="AS21" t="str" cm="1">
        <f t="array" ref="AS21">IF(ISNA(INDEX('Custom Field Tbl'!$R$5:$R$1053, MATCH('CF Values LookUp'!AS$4 &amp; 'CF Values LookUp'!$D21, 'Custom Field Tbl'!$Q$5:$Q$1053 &amp; 'Custom Field Tbl'!$S$5:$S$1053, 0)) ), "",
INDEX('Custom Field Tbl'!$R$5:$R$1053, MATCH('CF Values LookUp'!AS$4 &amp; 'CF Values LookUp'!$D21, 'Custom Field Tbl'!$Q$5:$Q$1053 &amp; 'Custom Field Tbl'!$S$5:$S$1053, 0)) )</f>
        <v/>
      </c>
      <c r="AT21" t="str" cm="1">
        <f t="array" ref="AT21">IF(ISNA(INDEX('Custom Field Tbl'!$R$5:$R$1053, MATCH('CF Values LookUp'!AT$4 &amp; 'CF Values LookUp'!$D21, 'Custom Field Tbl'!$Q$5:$Q$1053 &amp; 'Custom Field Tbl'!$S$5:$S$1053, 0)) ), "",
INDEX('Custom Field Tbl'!$R$5:$R$1053, MATCH('CF Values LookUp'!AT$4 &amp; 'CF Values LookUp'!$D21, 'Custom Field Tbl'!$Q$5:$Q$1053 &amp; 'Custom Field Tbl'!$S$5:$S$1053, 0)) )</f>
        <v/>
      </c>
      <c r="AU21" t="str" cm="1">
        <f t="array" ref="AU21">IF(ISNA(INDEX('Custom Field Tbl'!$R$5:$R$1053, MATCH('CF Values LookUp'!AU$4 &amp; 'CF Values LookUp'!$D21, 'Custom Field Tbl'!$Q$5:$Q$1053 &amp; 'Custom Field Tbl'!$S$5:$S$1053, 0)) ), "",
INDEX('Custom Field Tbl'!$R$5:$R$1053, MATCH('CF Values LookUp'!AU$4 &amp; 'CF Values LookUp'!$D21, 'Custom Field Tbl'!$Q$5:$Q$1053 &amp; 'Custom Field Tbl'!$S$5:$S$1053, 0)) )</f>
        <v/>
      </c>
      <c r="AV21" t="str" cm="1">
        <f t="array" ref="AV21">IF(ISNA(INDEX('Custom Field Tbl'!$R$5:$R$1053, MATCH('CF Values LookUp'!AV$4 &amp; 'CF Values LookUp'!$D21, 'Custom Field Tbl'!$Q$5:$Q$1053 &amp; 'Custom Field Tbl'!$S$5:$S$1053, 0)) ), "",
INDEX('Custom Field Tbl'!$R$5:$R$1053, MATCH('CF Values LookUp'!AV$4 &amp; 'CF Values LookUp'!$D21, 'Custom Field Tbl'!$Q$5:$Q$1053 &amp; 'Custom Field Tbl'!$S$5:$S$1053, 0)) )</f>
        <v/>
      </c>
      <c r="AW21" t="str" cm="1">
        <f t="array" ref="AW21">IF(ISNA(INDEX('Custom Field Tbl'!$R$5:$R$1053, MATCH('CF Values LookUp'!AW$4 &amp; 'CF Values LookUp'!$D21, 'Custom Field Tbl'!$Q$5:$Q$1053 &amp; 'Custom Field Tbl'!$S$5:$S$1053, 0)) ), "",
INDEX('Custom Field Tbl'!$R$5:$R$1053, MATCH('CF Values LookUp'!AW$4 &amp; 'CF Values LookUp'!$D21, 'Custom Field Tbl'!$Q$5:$Q$1053 &amp; 'Custom Field Tbl'!$S$5:$S$1053, 0)) )</f>
        <v/>
      </c>
      <c r="AX21" t="str" cm="1">
        <f t="array" ref="AX21">IF(ISNA(INDEX('Custom Field Tbl'!$R$5:$R$1053, MATCH('CF Values LookUp'!AX$4 &amp; 'CF Values LookUp'!$D21, 'Custom Field Tbl'!$Q$5:$Q$1053 &amp; 'Custom Field Tbl'!$S$5:$S$1053, 0)) ), "",
INDEX('Custom Field Tbl'!$R$5:$R$1053, MATCH('CF Values LookUp'!AX$4 &amp; 'CF Values LookUp'!$D21, 'Custom Field Tbl'!$Q$5:$Q$1053 &amp; 'Custom Field Tbl'!$S$5:$S$1053, 0)) )</f>
        <v/>
      </c>
      <c r="AY21" t="str" cm="1">
        <f t="array" ref="AY21">IF(ISNA(INDEX('Custom Field Tbl'!$R$5:$R$1053, MATCH('CF Values LookUp'!AY$4 &amp; 'CF Values LookUp'!$D21, 'Custom Field Tbl'!$Q$5:$Q$1053 &amp; 'Custom Field Tbl'!$S$5:$S$1053, 0)) ), "",
INDEX('Custom Field Tbl'!$R$5:$R$1053, MATCH('CF Values LookUp'!AY$4 &amp; 'CF Values LookUp'!$D21, 'Custom Field Tbl'!$Q$5:$Q$1053 &amp; 'Custom Field Tbl'!$S$5:$S$1053, 0)) )</f>
        <v/>
      </c>
      <c r="AZ21" t="str" cm="1">
        <f t="array" ref="AZ21">IF(ISNA(INDEX('Custom Field Tbl'!$R$5:$R$1053, MATCH('CF Values LookUp'!AZ$4 &amp; 'CF Values LookUp'!$D21, 'Custom Field Tbl'!$Q$5:$Q$1053 &amp; 'Custom Field Tbl'!$S$5:$S$1053, 0)) ), "",
INDEX('Custom Field Tbl'!$R$5:$R$1053, MATCH('CF Values LookUp'!AZ$4 &amp; 'CF Values LookUp'!$D21, 'Custom Field Tbl'!$Q$5:$Q$1053 &amp; 'Custom Field Tbl'!$S$5:$S$1053, 0)) )</f>
        <v/>
      </c>
      <c r="BA21" t="str" cm="1">
        <f t="array" ref="BA21">IF(ISNA(INDEX('Custom Field Tbl'!$R$5:$R$1053, MATCH('CF Values LookUp'!BA$4 &amp; 'CF Values LookUp'!$D21, 'Custom Field Tbl'!$Q$5:$Q$1053 &amp; 'Custom Field Tbl'!$S$5:$S$1053, 0)) ), "",
INDEX('Custom Field Tbl'!$R$5:$R$1053, MATCH('CF Values LookUp'!BA$4 &amp; 'CF Values LookUp'!$D21, 'Custom Field Tbl'!$Q$5:$Q$1053 &amp; 'Custom Field Tbl'!$S$5:$S$1053, 0)) )</f>
        <v/>
      </c>
      <c r="BB21" t="str" cm="1">
        <f t="array" ref="BB21">IF(ISNA(INDEX('Custom Field Tbl'!$R$5:$R$1053, MATCH('CF Values LookUp'!BB$4 &amp; 'CF Values LookUp'!$D21, 'Custom Field Tbl'!$Q$5:$Q$1053 &amp; 'Custom Field Tbl'!$S$5:$S$1053, 0)) ), "",
INDEX('Custom Field Tbl'!$R$5:$R$1053, MATCH('CF Values LookUp'!BB$4 &amp; 'CF Values LookUp'!$D21, 'Custom Field Tbl'!$Q$5:$Q$1053 &amp; 'Custom Field Tbl'!$S$5:$S$1053, 0)) )</f>
        <v/>
      </c>
      <c r="BC21" t="str" cm="1">
        <f t="array" ref="BC21">IF(ISNA(INDEX('Custom Field Tbl'!$R$5:$R$1053, MATCH('CF Values LookUp'!BC$4 &amp; 'CF Values LookUp'!$D21, 'Custom Field Tbl'!$Q$5:$Q$1053 &amp; 'Custom Field Tbl'!$S$5:$S$1053, 0)) ), "",
INDEX('Custom Field Tbl'!$R$5:$R$1053, MATCH('CF Values LookUp'!BC$4 &amp; 'CF Values LookUp'!$D21, 'Custom Field Tbl'!$Q$5:$Q$1053 &amp; 'Custom Field Tbl'!$S$5:$S$1053, 0)) )</f>
        <v/>
      </c>
      <c r="BD21" t="str" cm="1">
        <f t="array" ref="BD21">IF(ISNA(INDEX('Custom Field Tbl'!$R$5:$R$1053, MATCH('CF Values LookUp'!BD$4 &amp; 'CF Values LookUp'!$D21, 'Custom Field Tbl'!$Q$5:$Q$1053 &amp; 'Custom Field Tbl'!$S$5:$S$1053, 0)) ), "",
INDEX('Custom Field Tbl'!$R$5:$R$1053, MATCH('CF Values LookUp'!BD$4 &amp; 'CF Values LookUp'!$D21, 'Custom Field Tbl'!$Q$5:$Q$1053 &amp; 'Custom Field Tbl'!$S$5:$S$1053, 0)) )</f>
        <v/>
      </c>
      <c r="BE21" t="str" cm="1">
        <f t="array" ref="BE21">IF(ISNA(INDEX('Custom Field Tbl'!$R$5:$R$1053, MATCH('CF Values LookUp'!BE$4 &amp; 'CF Values LookUp'!$D21, 'Custom Field Tbl'!$Q$5:$Q$1053 &amp; 'Custom Field Tbl'!$S$5:$S$1053, 0)) ), "",
INDEX('Custom Field Tbl'!$R$5:$R$1053, MATCH('CF Values LookUp'!BE$4 &amp; 'CF Values LookUp'!$D21, 'Custom Field Tbl'!$Q$5:$Q$1053 &amp; 'Custom Field Tbl'!$S$5:$S$1053, 0)) )</f>
        <v/>
      </c>
      <c r="BF21" t="str" cm="1">
        <f t="array" ref="BF21">IF(ISNA(INDEX('Custom Field Tbl'!$R$5:$R$1053, MATCH('CF Values LookUp'!BF$4 &amp; 'CF Values LookUp'!$D21, 'Custom Field Tbl'!$Q$5:$Q$1053 &amp; 'Custom Field Tbl'!$S$5:$S$1053, 0)) ), "",
INDEX('Custom Field Tbl'!$R$5:$R$1053, MATCH('CF Values LookUp'!BF$4 &amp; 'CF Values LookUp'!$D21, 'Custom Field Tbl'!$Q$5:$Q$1053 &amp; 'Custom Field Tbl'!$S$5:$S$1053, 0)) )</f>
        <v/>
      </c>
      <c r="BG21" t="str" cm="1">
        <f t="array" ref="BG21">IF(ISNA(INDEX('Custom Field Tbl'!$R$5:$R$1053, MATCH('CF Values LookUp'!BG$4 &amp; 'CF Values LookUp'!$D21, 'Custom Field Tbl'!$Q$5:$Q$1053 &amp; 'Custom Field Tbl'!$S$5:$S$1053, 0)) ), "",
INDEX('Custom Field Tbl'!$R$5:$R$1053, MATCH('CF Values LookUp'!BG$4 &amp; 'CF Values LookUp'!$D21, 'Custom Field Tbl'!$Q$5:$Q$1053 &amp; 'Custom Field Tbl'!$S$5:$S$1053, 0)) )</f>
        <v/>
      </c>
      <c r="BH21" t="str" cm="1">
        <f t="array" ref="BH21">IF(ISNA(INDEX('Custom Field Tbl'!$R$5:$R$1053, MATCH('CF Values LookUp'!BH$4 &amp; 'CF Values LookUp'!$D21, 'Custom Field Tbl'!$Q$5:$Q$1053 &amp; 'Custom Field Tbl'!$S$5:$S$1053, 0)) ), "",
INDEX('Custom Field Tbl'!$R$5:$R$1053, MATCH('CF Values LookUp'!BH$4 &amp; 'CF Values LookUp'!$D21, 'Custom Field Tbl'!$Q$5:$Q$1053 &amp; 'Custom Field Tbl'!$S$5:$S$1053, 0)) )</f>
        <v/>
      </c>
      <c r="BI21" t="str" cm="1">
        <f t="array" ref="BI21">IF(ISNA(INDEX('Custom Field Tbl'!$R$5:$R$1053, MATCH('CF Values LookUp'!BI$4 &amp; 'CF Values LookUp'!$D21, 'Custom Field Tbl'!$Q$5:$Q$1053 &amp; 'Custom Field Tbl'!$S$5:$S$1053, 0)) ), "",
INDEX('Custom Field Tbl'!$R$5:$R$1053, MATCH('CF Values LookUp'!BI$4 &amp; 'CF Values LookUp'!$D21, 'Custom Field Tbl'!$Q$5:$Q$1053 &amp; 'Custom Field Tbl'!$S$5:$S$1053, 0)) )</f>
        <v/>
      </c>
      <c r="BJ21" t="str" cm="1">
        <f t="array" ref="BJ21">IF(ISNA(INDEX('Custom Field Tbl'!$R$5:$R$1053, MATCH('CF Values LookUp'!BJ$4 &amp; 'CF Values LookUp'!$D21, 'Custom Field Tbl'!$Q$5:$Q$1053 &amp; 'Custom Field Tbl'!$S$5:$S$1053, 0)) ), "",
INDEX('Custom Field Tbl'!$R$5:$R$1053, MATCH('CF Values LookUp'!BJ$4 &amp; 'CF Values LookUp'!$D21, 'Custom Field Tbl'!$Q$5:$Q$1053 &amp; 'Custom Field Tbl'!$S$5:$S$1053, 0)) )</f>
        <v/>
      </c>
      <c r="BK21" t="str" cm="1">
        <f t="array" ref="BK21">IF(ISNA(INDEX('Custom Field Tbl'!$R$5:$R$1053, MATCH('CF Values LookUp'!BK$4 &amp; 'CF Values LookUp'!$D21, 'Custom Field Tbl'!$Q$5:$Q$1053 &amp; 'Custom Field Tbl'!$S$5:$S$1053, 0)) ), "",
INDEX('Custom Field Tbl'!$R$5:$R$1053, MATCH('CF Values LookUp'!BK$4 &amp; 'CF Values LookUp'!$D21, 'Custom Field Tbl'!$Q$5:$Q$1053 &amp; 'Custom Field Tbl'!$S$5:$S$1053, 0)) )</f>
        <v/>
      </c>
      <c r="BL21" t="str" cm="1">
        <f t="array" ref="BL21">IF(ISNA(INDEX('Custom Field Tbl'!$R$5:$R$1053, MATCH('CF Values LookUp'!BL$4 &amp; 'CF Values LookUp'!$D21, 'Custom Field Tbl'!$Q$5:$Q$1053 &amp; 'Custom Field Tbl'!$S$5:$S$1053, 0)) ), "",
INDEX('Custom Field Tbl'!$R$5:$R$1053, MATCH('CF Values LookUp'!BL$4 &amp; 'CF Values LookUp'!$D21, 'Custom Field Tbl'!$Q$5:$Q$1053 &amp; 'Custom Field Tbl'!$S$5:$S$1053, 0)) )</f>
        <v/>
      </c>
      <c r="BM21" t="str" cm="1">
        <f t="array" ref="BM21">IF(ISNA(INDEX('Custom Field Tbl'!$R$5:$R$1053, MATCH('CF Values LookUp'!BM$4 &amp; 'CF Values LookUp'!$D21, 'Custom Field Tbl'!$Q$5:$Q$1053 &amp; 'Custom Field Tbl'!$S$5:$S$1053, 0)) ), "",
INDEX('Custom Field Tbl'!$R$5:$R$1053, MATCH('CF Values LookUp'!BM$4 &amp; 'CF Values LookUp'!$D21, 'Custom Field Tbl'!$Q$5:$Q$1053 &amp; 'Custom Field Tbl'!$S$5:$S$1053, 0)) )</f>
        <v/>
      </c>
      <c r="BN21" t="str" cm="1">
        <f t="array" ref="BN21">IF(ISNA(INDEX('Custom Field Tbl'!$R$5:$R$1053, MATCH('CF Values LookUp'!BN$4 &amp; 'CF Values LookUp'!$D21, 'Custom Field Tbl'!$Q$5:$Q$1053 &amp; 'Custom Field Tbl'!$S$5:$S$1053, 0)) ), "",
INDEX('Custom Field Tbl'!$R$5:$R$1053, MATCH('CF Values LookUp'!BN$4 &amp; 'CF Values LookUp'!$D21, 'Custom Field Tbl'!$Q$5:$Q$1053 &amp; 'Custom Field Tbl'!$S$5:$S$1053, 0)) )</f>
        <v/>
      </c>
      <c r="BO21" t="str" cm="1">
        <f t="array" ref="BO21">IF(ISNA(INDEX('Custom Field Tbl'!$R$5:$R$1053, MATCH('CF Values LookUp'!BO$4 &amp; 'CF Values LookUp'!$D21, 'Custom Field Tbl'!$Q$5:$Q$1053 &amp; 'Custom Field Tbl'!$S$5:$S$1053, 0)) ), "",
INDEX('Custom Field Tbl'!$R$5:$R$1053, MATCH('CF Values LookUp'!BO$4 &amp; 'CF Values LookUp'!$D21, 'Custom Field Tbl'!$Q$5:$Q$1053 &amp; 'Custom Field Tbl'!$S$5:$S$1053, 0)) )</f>
        <v/>
      </c>
      <c r="BP21" t="str" cm="1">
        <f t="array" ref="BP21">IF(ISNA(INDEX('Custom Field Tbl'!$R$5:$R$1053, MATCH('CF Values LookUp'!BP$4 &amp; 'CF Values LookUp'!$D21, 'Custom Field Tbl'!$Q$5:$Q$1053 &amp; 'Custom Field Tbl'!$S$5:$S$1053, 0)) ), "",
INDEX('Custom Field Tbl'!$R$5:$R$1053, MATCH('CF Values LookUp'!BP$4 &amp; 'CF Values LookUp'!$D21, 'Custom Field Tbl'!$Q$5:$Q$1053 &amp; 'Custom Field Tbl'!$S$5:$S$1053, 0)) )</f>
        <v/>
      </c>
      <c r="BQ21" t="str" cm="1">
        <f t="array" ref="BQ21">IF(ISNA(INDEX('Custom Field Tbl'!$R$5:$R$1053, MATCH('CF Values LookUp'!BQ$4 &amp; 'CF Values LookUp'!$D21, 'Custom Field Tbl'!$Q$5:$Q$1053 &amp; 'Custom Field Tbl'!$S$5:$S$1053, 0)) ), "",
INDEX('Custom Field Tbl'!$R$5:$R$1053, MATCH('CF Values LookUp'!BQ$4 &amp; 'CF Values LookUp'!$D21, 'Custom Field Tbl'!$Q$5:$Q$1053 &amp; 'Custom Field Tbl'!$S$5:$S$1053, 0)) )</f>
        <v/>
      </c>
      <c r="BR21" t="str" cm="1">
        <f t="array" ref="BR21">IF(ISNA(INDEX('Custom Field Tbl'!$R$5:$R$1053, MATCH('CF Values LookUp'!BR$4 &amp; 'CF Values LookUp'!$D21, 'Custom Field Tbl'!$Q$5:$Q$1053 &amp; 'Custom Field Tbl'!$S$5:$S$1053, 0)) ), "",
INDEX('Custom Field Tbl'!$R$5:$R$1053, MATCH('CF Values LookUp'!BR$4 &amp; 'CF Values LookUp'!$D21, 'Custom Field Tbl'!$Q$5:$Q$1053 &amp; 'Custom Field Tbl'!$S$5:$S$1053, 0)) )</f>
        <v/>
      </c>
      <c r="BS21" t="str" cm="1">
        <f t="array" ref="BS21">IF(ISNA(INDEX('Custom Field Tbl'!$R$5:$R$1053, MATCH('CF Values LookUp'!BS$4 &amp; 'CF Values LookUp'!$D21, 'Custom Field Tbl'!$Q$5:$Q$1053 &amp; 'Custom Field Tbl'!$S$5:$S$1053, 0)) ), "",
INDEX('Custom Field Tbl'!$R$5:$R$1053, MATCH('CF Values LookUp'!BS$4 &amp; 'CF Values LookUp'!$D21, 'Custom Field Tbl'!$Q$5:$Q$1053 &amp; 'Custom Field Tbl'!$S$5:$S$1053, 0)) )</f>
        <v/>
      </c>
      <c r="BT21" t="str" cm="1">
        <f t="array" ref="BT21">IF(ISNA(INDEX('Custom Field Tbl'!$R$5:$R$1053, MATCH('CF Values LookUp'!BT$4 &amp; 'CF Values LookUp'!$D21, 'Custom Field Tbl'!$Q$5:$Q$1053 &amp; 'Custom Field Tbl'!$S$5:$S$1053, 0)) ), "",
INDEX('Custom Field Tbl'!$R$5:$R$1053, MATCH('CF Values LookUp'!BT$4 &amp; 'CF Values LookUp'!$D21, 'Custom Field Tbl'!$Q$5:$Q$1053 &amp; 'Custom Field Tbl'!$S$5:$S$1053, 0)) )</f>
        <v/>
      </c>
      <c r="BU21" t="str" cm="1">
        <f t="array" ref="BU21">IF(ISNA(INDEX('Custom Field Tbl'!$R$5:$R$1053, MATCH('CF Values LookUp'!BU$4 &amp; 'CF Values LookUp'!$D21, 'Custom Field Tbl'!$Q$5:$Q$1053 &amp; 'Custom Field Tbl'!$S$5:$S$1053, 0)) ), "",
INDEX('Custom Field Tbl'!$R$5:$R$1053, MATCH('CF Values LookUp'!BU$4 &amp; 'CF Values LookUp'!$D21, 'Custom Field Tbl'!$Q$5:$Q$1053 &amp; 'Custom Field Tbl'!$S$5:$S$1053, 0)) )</f>
        <v/>
      </c>
      <c r="BV21" t="str" cm="1">
        <f t="array" ref="BV21">IF(ISNA(INDEX('Custom Field Tbl'!$R$5:$R$1053, MATCH('CF Values LookUp'!BV$4 &amp; 'CF Values LookUp'!$D21, 'Custom Field Tbl'!$Q$5:$Q$1053 &amp; 'Custom Field Tbl'!$S$5:$S$1053, 0)) ), "",
INDEX('Custom Field Tbl'!$R$5:$R$1053, MATCH('CF Values LookUp'!BV$4 &amp; 'CF Values LookUp'!$D21, 'Custom Field Tbl'!$Q$5:$Q$1053 &amp; 'Custom Field Tbl'!$S$5:$S$1053, 0)) )</f>
        <v/>
      </c>
      <c r="BW21" t="str" cm="1">
        <f t="array" ref="BW21">IF(ISNA(INDEX('Custom Field Tbl'!$R$5:$R$1053, MATCH('CF Values LookUp'!BW$4 &amp; 'CF Values LookUp'!$D21, 'Custom Field Tbl'!$Q$5:$Q$1053 &amp; 'Custom Field Tbl'!$S$5:$S$1053, 0)) ), "",
INDEX('Custom Field Tbl'!$R$5:$R$1053, MATCH('CF Values LookUp'!BW$4 &amp; 'CF Values LookUp'!$D21, 'Custom Field Tbl'!$Q$5:$Q$1053 &amp; 'Custom Field Tbl'!$S$5:$S$1053, 0)) )</f>
        <v/>
      </c>
      <c r="BX21" t="str" cm="1">
        <f t="array" ref="BX21">IF(ISNA(INDEX('Custom Field Tbl'!$R$5:$R$1053, MATCH('CF Values LookUp'!BX$4 &amp; 'CF Values LookUp'!$D21, 'Custom Field Tbl'!$Q$5:$Q$1053 &amp; 'Custom Field Tbl'!$S$5:$S$1053, 0)) ), "",
INDEX('Custom Field Tbl'!$R$5:$R$1053, MATCH('CF Values LookUp'!BX$4 &amp; 'CF Values LookUp'!$D21, 'Custom Field Tbl'!$Q$5:$Q$1053 &amp; 'Custom Field Tbl'!$S$5:$S$1053, 0)) )</f>
        <v/>
      </c>
      <c r="BY21" t="str" cm="1">
        <f t="array" ref="BY21">IF(ISNA(INDEX('Custom Field Tbl'!$R$5:$R$1053, MATCH('CF Values LookUp'!BY$4 &amp; 'CF Values LookUp'!$D21, 'Custom Field Tbl'!$Q$5:$Q$1053 &amp; 'Custom Field Tbl'!$S$5:$S$1053, 0)) ), "",
INDEX('Custom Field Tbl'!$R$5:$R$1053, MATCH('CF Values LookUp'!BY$4 &amp; 'CF Values LookUp'!$D21, 'Custom Field Tbl'!$Q$5:$Q$1053 &amp; 'Custom Field Tbl'!$S$5:$S$1053, 0)) )</f>
        <v/>
      </c>
      <c r="BZ21" t="str" cm="1">
        <f t="array" ref="BZ21">IF(ISNA(INDEX('Custom Field Tbl'!$R$5:$R$1053, MATCH('CF Values LookUp'!BZ$4 &amp; 'CF Values LookUp'!$D21, 'Custom Field Tbl'!$Q$5:$Q$1053 &amp; 'Custom Field Tbl'!$S$5:$S$1053, 0)) ), "",
INDEX('Custom Field Tbl'!$R$5:$R$1053, MATCH('CF Values LookUp'!BZ$4 &amp; 'CF Values LookUp'!$D21, 'Custom Field Tbl'!$Q$5:$Q$1053 &amp; 'Custom Field Tbl'!$S$5:$S$1053, 0)) )</f>
        <v/>
      </c>
      <c r="CA21" t="str" cm="1">
        <f t="array" ref="CA21">IF(ISNA(INDEX('Custom Field Tbl'!$R$5:$R$1053, MATCH('CF Values LookUp'!CA$4 &amp; 'CF Values LookUp'!$D21, 'Custom Field Tbl'!$Q$5:$Q$1053 &amp; 'Custom Field Tbl'!$S$5:$S$1053, 0)) ), "",
INDEX('Custom Field Tbl'!$R$5:$R$1053, MATCH('CF Values LookUp'!CA$4 &amp; 'CF Values LookUp'!$D21, 'Custom Field Tbl'!$Q$5:$Q$1053 &amp; 'Custom Field Tbl'!$S$5:$S$1053, 0)) )</f>
        <v/>
      </c>
      <c r="CB21" t="str" cm="1">
        <f t="array" ref="CB21">IF(ISNA(INDEX('Custom Field Tbl'!$R$5:$R$1053, MATCH('CF Values LookUp'!CB$4 &amp; 'CF Values LookUp'!$D21, 'Custom Field Tbl'!$Q$5:$Q$1053 &amp; 'Custom Field Tbl'!$S$5:$S$1053, 0)) ), "",
INDEX('Custom Field Tbl'!$R$5:$R$1053, MATCH('CF Values LookUp'!CB$4 &amp; 'CF Values LookUp'!$D21, 'Custom Field Tbl'!$Q$5:$Q$1053 &amp; 'Custom Field Tbl'!$S$5:$S$1053, 0)) )</f>
        <v/>
      </c>
      <c r="CC21" t="str" cm="1">
        <f t="array" ref="CC21">IF(ISNA(INDEX('Custom Field Tbl'!$R$5:$R$1053, MATCH('CF Values LookUp'!CC$4 &amp; 'CF Values LookUp'!$D21, 'Custom Field Tbl'!$Q$5:$Q$1053 &amp; 'Custom Field Tbl'!$S$5:$S$1053, 0)) ), "",
INDEX('Custom Field Tbl'!$R$5:$R$1053, MATCH('CF Values LookUp'!CC$4 &amp; 'CF Values LookUp'!$D21, 'Custom Field Tbl'!$Q$5:$Q$1053 &amp; 'Custom Field Tbl'!$S$5:$S$1053, 0)) )</f>
        <v/>
      </c>
      <c r="CD21" t="str" cm="1">
        <f t="array" ref="CD21">IF(ISNA(INDEX('Custom Field Tbl'!$R$5:$R$1053, MATCH('CF Values LookUp'!CD$4 &amp; 'CF Values LookUp'!$D21, 'Custom Field Tbl'!$Q$5:$Q$1053 &amp; 'Custom Field Tbl'!$S$5:$S$1053, 0)) ), "",
INDEX('Custom Field Tbl'!$R$5:$R$1053, MATCH('CF Values LookUp'!CD$4 &amp; 'CF Values LookUp'!$D21, 'Custom Field Tbl'!$Q$5:$Q$1053 &amp; 'Custom Field Tbl'!$S$5:$S$1053, 0)) )</f>
        <v/>
      </c>
      <c r="CE21" t="str" cm="1">
        <f t="array" ref="CE21">IF(ISNA(INDEX('Custom Field Tbl'!$R$5:$R$1053, MATCH('CF Values LookUp'!CE$4 &amp; 'CF Values LookUp'!$D21, 'Custom Field Tbl'!$Q$5:$Q$1053 &amp; 'Custom Field Tbl'!$S$5:$S$1053, 0)) ), "",
INDEX('Custom Field Tbl'!$R$5:$R$1053, MATCH('CF Values LookUp'!CE$4 &amp; 'CF Values LookUp'!$D21, 'Custom Field Tbl'!$Q$5:$Q$1053 &amp; 'Custom Field Tbl'!$S$5:$S$1053, 0)) )</f>
        <v/>
      </c>
      <c r="CF21" t="str" cm="1">
        <f t="array" ref="CF21">IF(ISNA(INDEX('Custom Field Tbl'!$R$5:$R$1053, MATCH('CF Values LookUp'!CF$4 &amp; 'CF Values LookUp'!$D21, 'Custom Field Tbl'!$Q$5:$Q$1053 &amp; 'Custom Field Tbl'!$S$5:$S$1053, 0)) ), "",
INDEX('Custom Field Tbl'!$R$5:$R$1053, MATCH('CF Values LookUp'!CF$4 &amp; 'CF Values LookUp'!$D21, 'Custom Field Tbl'!$Q$5:$Q$1053 &amp; 'Custom Field Tbl'!$S$5:$S$1053, 0)) )</f>
        <v/>
      </c>
      <c r="CG21" t="str" cm="1">
        <f t="array" ref="CG21">IF(ISNA(INDEX('Custom Field Tbl'!$R$5:$R$1053, MATCH('CF Values LookUp'!CG$4 &amp; 'CF Values LookUp'!$D21, 'Custom Field Tbl'!$Q$5:$Q$1053 &amp; 'Custom Field Tbl'!$S$5:$S$1053, 0)) ), "",
INDEX('Custom Field Tbl'!$R$5:$R$1053, MATCH('CF Values LookUp'!CG$4 &amp; 'CF Values LookUp'!$D21, 'Custom Field Tbl'!$Q$5:$Q$1053 &amp; 'Custom Field Tbl'!$S$5:$S$1053, 0)) )</f>
        <v/>
      </c>
      <c r="CH21" t="str" cm="1">
        <f t="array" ref="CH21">IF(ISNA(INDEX('Custom Field Tbl'!$R$5:$R$1053, MATCH('CF Values LookUp'!CH$4 &amp; 'CF Values LookUp'!$D21, 'Custom Field Tbl'!$Q$5:$Q$1053 &amp; 'Custom Field Tbl'!$S$5:$S$1053, 0)) ), "",
INDEX('Custom Field Tbl'!$R$5:$R$1053, MATCH('CF Values LookUp'!CH$4 &amp; 'CF Values LookUp'!$D21, 'Custom Field Tbl'!$Q$5:$Q$1053 &amp; 'Custom Field Tbl'!$S$5:$S$1053, 0)) )</f>
        <v/>
      </c>
      <c r="CI21" t="str" cm="1">
        <f t="array" ref="CI21">IF(ISNA(INDEX('Custom Field Tbl'!$R$5:$R$1053, MATCH('CF Values LookUp'!CI$4 &amp; 'CF Values LookUp'!$D21, 'Custom Field Tbl'!$Q$5:$Q$1053 &amp; 'Custom Field Tbl'!$S$5:$S$1053, 0)) ), "",
INDEX('Custom Field Tbl'!$R$5:$R$1053, MATCH('CF Values LookUp'!CI$4 &amp; 'CF Values LookUp'!$D21, 'Custom Field Tbl'!$Q$5:$Q$1053 &amp; 'Custom Field Tbl'!$S$5:$S$1053, 0)) )</f>
        <v/>
      </c>
      <c r="CJ21" t="str" cm="1">
        <f t="array" ref="CJ21">IF(ISNA(INDEX('Custom Field Tbl'!$R$5:$R$1053, MATCH('CF Values LookUp'!CJ$4 &amp; 'CF Values LookUp'!$D21, 'Custom Field Tbl'!$Q$5:$Q$1053 &amp; 'Custom Field Tbl'!$S$5:$S$1053, 0)) ), "",
INDEX('Custom Field Tbl'!$R$5:$R$1053, MATCH('CF Values LookUp'!CJ$4 &amp; 'CF Values LookUp'!$D21, 'Custom Field Tbl'!$Q$5:$Q$1053 &amp; 'Custom Field Tbl'!$S$5:$S$1053, 0)) )</f>
        <v/>
      </c>
      <c r="CK21" t="str" cm="1">
        <f t="array" ref="CK21">IF(ISNA(INDEX('Custom Field Tbl'!$R$5:$R$1053, MATCH('CF Values LookUp'!CK$4 &amp; 'CF Values LookUp'!$D21, 'Custom Field Tbl'!$Q$5:$Q$1053 &amp; 'Custom Field Tbl'!$S$5:$S$1053, 0)) ), "",
INDEX('Custom Field Tbl'!$R$5:$R$1053, MATCH('CF Values LookUp'!CK$4 &amp; 'CF Values LookUp'!$D21, 'Custom Field Tbl'!$Q$5:$Q$1053 &amp; 'Custom Field Tbl'!$S$5:$S$1053, 0)) )</f>
        <v/>
      </c>
      <c r="CL21" t="str" cm="1">
        <f t="array" ref="CL21">IF(ISNA(INDEX('Custom Field Tbl'!$R$5:$R$1053, MATCH('CF Values LookUp'!CL$4 &amp; 'CF Values LookUp'!$D21, 'Custom Field Tbl'!$Q$5:$Q$1053 &amp; 'Custom Field Tbl'!$S$5:$S$1053, 0)) ), "",
INDEX('Custom Field Tbl'!$R$5:$R$1053, MATCH('CF Values LookUp'!CL$4 &amp; 'CF Values LookUp'!$D21, 'Custom Field Tbl'!$Q$5:$Q$1053 &amp; 'Custom Field Tbl'!$S$5:$S$1053, 0)) )</f>
        <v/>
      </c>
      <c r="CM21" t="str" cm="1">
        <f t="array" ref="CM21">IF(ISNA(INDEX('Custom Field Tbl'!$R$5:$R$1053, MATCH('CF Values LookUp'!CM$4 &amp; 'CF Values LookUp'!$D21, 'Custom Field Tbl'!$Q$5:$Q$1053 &amp; 'Custom Field Tbl'!$S$5:$S$1053, 0)) ), "",
INDEX('Custom Field Tbl'!$R$5:$R$1053, MATCH('CF Values LookUp'!CM$4 &amp; 'CF Values LookUp'!$D21, 'Custom Field Tbl'!$Q$5:$Q$1053 &amp; 'Custom Field Tbl'!$S$5:$S$1053, 0)) )</f>
        <v/>
      </c>
      <c r="CN21" t="str" cm="1">
        <f t="array" ref="CN21">IF(ISNA(INDEX('Custom Field Tbl'!$R$5:$R$1053, MATCH('CF Values LookUp'!CN$4 &amp; 'CF Values LookUp'!$D21, 'Custom Field Tbl'!$Q$5:$Q$1053 &amp; 'Custom Field Tbl'!$S$5:$S$1053, 0)) ), "",
INDEX('Custom Field Tbl'!$R$5:$R$1053, MATCH('CF Values LookUp'!CN$4 &amp; 'CF Values LookUp'!$D21, 'Custom Field Tbl'!$Q$5:$Q$1053 &amp; 'Custom Field Tbl'!$S$5:$S$1053, 0)) )</f>
        <v/>
      </c>
      <c r="CO21" t="str" cm="1">
        <f t="array" ref="CO21">IF(ISNA(INDEX('Custom Field Tbl'!$R$5:$R$1053, MATCH('CF Values LookUp'!CO$4 &amp; 'CF Values LookUp'!$D21, 'Custom Field Tbl'!$Q$5:$Q$1053 &amp; 'Custom Field Tbl'!$S$5:$S$1053, 0)) ), "",
INDEX('Custom Field Tbl'!$R$5:$R$1053, MATCH('CF Values LookUp'!CO$4 &amp; 'CF Values LookUp'!$D21, 'Custom Field Tbl'!$Q$5:$Q$1053 &amp; 'Custom Field Tbl'!$S$5:$S$1053, 0)) )</f>
        <v/>
      </c>
      <c r="CP21" t="str" cm="1">
        <f t="array" ref="CP21">IF(ISNA(INDEX('Custom Field Tbl'!$R$5:$R$1053, MATCH('CF Values LookUp'!CP$4 &amp; 'CF Values LookUp'!$D21, 'Custom Field Tbl'!$Q$5:$Q$1053 &amp; 'Custom Field Tbl'!$S$5:$S$1053, 0)) ), "",
INDEX('Custom Field Tbl'!$R$5:$R$1053, MATCH('CF Values LookUp'!CP$4 &amp; 'CF Values LookUp'!$D21, 'Custom Field Tbl'!$Q$5:$Q$1053 &amp; 'Custom Field Tbl'!$S$5:$S$1053, 0)) )</f>
        <v/>
      </c>
      <c r="CQ21" t="str" cm="1">
        <f t="array" ref="CQ21">IF(ISNA(INDEX('Custom Field Tbl'!$R$5:$R$1053, MATCH('CF Values LookUp'!CQ$4 &amp; 'CF Values LookUp'!$D21, 'Custom Field Tbl'!$Q$5:$Q$1053 &amp; 'Custom Field Tbl'!$S$5:$S$1053, 0)) ), "",
INDEX('Custom Field Tbl'!$R$5:$R$1053, MATCH('CF Values LookUp'!CQ$4 &amp; 'CF Values LookUp'!$D21, 'Custom Field Tbl'!$Q$5:$Q$1053 &amp; 'Custom Field Tbl'!$S$5:$S$1053, 0)) )</f>
        <v/>
      </c>
      <c r="CR21" t="str" cm="1">
        <f t="array" ref="CR21">IF(ISNA(INDEX('Custom Field Tbl'!$R$5:$R$1053, MATCH('CF Values LookUp'!CR$4 &amp; 'CF Values LookUp'!$D21, 'Custom Field Tbl'!$Q$5:$Q$1053 &amp; 'Custom Field Tbl'!$S$5:$S$1053, 0)) ), "",
INDEX('Custom Field Tbl'!$R$5:$R$1053, MATCH('CF Values LookUp'!CR$4 &amp; 'CF Values LookUp'!$D21, 'Custom Field Tbl'!$Q$5:$Q$1053 &amp; 'Custom Field Tbl'!$S$5:$S$1053, 0)) )</f>
        <v/>
      </c>
      <c r="CS21" t="str" cm="1">
        <f t="array" ref="CS21">IF(ISNA(INDEX('Custom Field Tbl'!$R$5:$R$1053, MATCH('CF Values LookUp'!CS$4 &amp; 'CF Values LookUp'!$D21, 'Custom Field Tbl'!$Q$5:$Q$1053 &amp; 'Custom Field Tbl'!$S$5:$S$1053, 0)) ), "",
INDEX('Custom Field Tbl'!$R$5:$R$1053, MATCH('CF Values LookUp'!CS$4 &amp; 'CF Values LookUp'!$D21, 'Custom Field Tbl'!$Q$5:$Q$1053 &amp; 'Custom Field Tbl'!$S$5:$S$1053, 0)) )</f>
        <v/>
      </c>
      <c r="CT21" t="str" cm="1">
        <f t="array" ref="CT21">IF(ISNA(INDEX('Custom Field Tbl'!$R$5:$R$1053, MATCH('CF Values LookUp'!CT$4 &amp; 'CF Values LookUp'!$D21, 'Custom Field Tbl'!$Q$5:$Q$1053 &amp; 'Custom Field Tbl'!$S$5:$S$1053, 0)) ), "",
INDEX('Custom Field Tbl'!$R$5:$R$1053, MATCH('CF Values LookUp'!CT$4 &amp; 'CF Values LookUp'!$D21, 'Custom Field Tbl'!$Q$5:$Q$1053 &amp; 'Custom Field Tbl'!$S$5:$S$1053, 0)) )</f>
        <v/>
      </c>
      <c r="CU21" t="str" cm="1">
        <f t="array" ref="CU21">IF(ISNA(INDEX('Custom Field Tbl'!$R$5:$R$1053, MATCH('CF Values LookUp'!CU$4 &amp; 'CF Values LookUp'!$D21, 'Custom Field Tbl'!$Q$5:$Q$1053 &amp; 'Custom Field Tbl'!$S$5:$S$1053, 0)) ), "",
INDEX('Custom Field Tbl'!$R$5:$R$1053, MATCH('CF Values LookUp'!CU$4 &amp; 'CF Values LookUp'!$D21, 'Custom Field Tbl'!$Q$5:$Q$1053 &amp; 'Custom Field Tbl'!$S$5:$S$1053, 0)) )</f>
        <v/>
      </c>
      <c r="CV21" t="str" cm="1">
        <f t="array" ref="CV21">IF(ISNA(INDEX('Custom Field Tbl'!$R$5:$R$1053, MATCH('CF Values LookUp'!CV$4 &amp; 'CF Values LookUp'!$D21, 'Custom Field Tbl'!$Q$5:$Q$1053 &amp; 'Custom Field Tbl'!$S$5:$S$1053, 0)) ), "",
INDEX('Custom Field Tbl'!$R$5:$R$1053, MATCH('CF Values LookUp'!CV$4 &amp; 'CF Values LookUp'!$D21, 'Custom Field Tbl'!$Q$5:$Q$1053 &amp; 'Custom Field Tbl'!$S$5:$S$1053, 0)) )</f>
        <v/>
      </c>
      <c r="CW21" t="str" cm="1">
        <f t="array" ref="CW21">IF(ISNA(INDEX('Custom Field Tbl'!$R$5:$R$1053, MATCH('CF Values LookUp'!CW$4 &amp; 'CF Values LookUp'!$D21, 'Custom Field Tbl'!$Q$5:$Q$1053 &amp; 'Custom Field Tbl'!$S$5:$S$1053, 0)) ), "",
INDEX('Custom Field Tbl'!$R$5:$R$1053, MATCH('CF Values LookUp'!CW$4 &amp; 'CF Values LookUp'!$D21, 'Custom Field Tbl'!$Q$5:$Q$1053 &amp; 'Custom Field Tbl'!$S$5:$S$1053, 0)) )</f>
        <v/>
      </c>
      <c r="CX21" t="str" cm="1">
        <f t="array" ref="CX21">IF(ISNA(INDEX('Custom Field Tbl'!$R$5:$R$1053, MATCH('CF Values LookUp'!CX$4 &amp; 'CF Values LookUp'!$D21, 'Custom Field Tbl'!$Q$5:$Q$1053 &amp; 'Custom Field Tbl'!$S$5:$S$1053, 0)) ), "",
INDEX('Custom Field Tbl'!$R$5:$R$1053, MATCH('CF Values LookUp'!CX$4 &amp; 'CF Values LookUp'!$D21, 'Custom Field Tbl'!$Q$5:$Q$1053 &amp; 'Custom Field Tbl'!$S$5:$S$1053, 0)) )</f>
        <v/>
      </c>
      <c r="CY21" t="str" cm="1">
        <f t="array" ref="CY21">IF(ISNA(INDEX('Custom Field Tbl'!$R$5:$R$1053, MATCH('CF Values LookUp'!CY$4 &amp; 'CF Values LookUp'!$D21, 'Custom Field Tbl'!$Q$5:$Q$1053 &amp; 'Custom Field Tbl'!$S$5:$S$1053, 0)) ), "",
INDEX('Custom Field Tbl'!$R$5:$R$1053, MATCH('CF Values LookUp'!CY$4 &amp; 'CF Values LookUp'!$D21, 'Custom Field Tbl'!$Q$5:$Q$1053 &amp; 'Custom Field Tbl'!$S$5:$S$1053, 0)) )</f>
        <v/>
      </c>
      <c r="CZ21" t="str" cm="1">
        <f t="array" ref="CZ21">IF(ISNA(INDEX('Custom Field Tbl'!$R$5:$R$1053, MATCH('CF Values LookUp'!CZ$4 &amp; 'CF Values LookUp'!$D21, 'Custom Field Tbl'!$Q$5:$Q$1053 &amp; 'Custom Field Tbl'!$S$5:$S$1053, 0)) ), "",
INDEX('Custom Field Tbl'!$R$5:$R$1053, MATCH('CF Values LookUp'!CZ$4 &amp; 'CF Values LookUp'!$D21, 'Custom Field Tbl'!$Q$5:$Q$1053 &amp; 'Custom Field Tbl'!$S$5:$S$1053, 0)) )</f>
        <v/>
      </c>
      <c r="DA21" t="str" cm="1">
        <f t="array" ref="DA21">IF(ISNA(INDEX('Custom Field Tbl'!$R$5:$R$1053, MATCH('CF Values LookUp'!DA$4 &amp; 'CF Values LookUp'!$D21, 'Custom Field Tbl'!$Q$5:$Q$1053 &amp; 'Custom Field Tbl'!$S$5:$S$1053, 0)) ), "",
INDEX('Custom Field Tbl'!$R$5:$R$1053, MATCH('CF Values LookUp'!DA$4 &amp; 'CF Values LookUp'!$D21, 'Custom Field Tbl'!$Q$5:$Q$1053 &amp; 'Custom Field Tbl'!$S$5:$S$1053, 0)) )</f>
        <v/>
      </c>
      <c r="DB21" t="str" cm="1">
        <f t="array" ref="DB21">IF(ISNA(INDEX('Custom Field Tbl'!$R$5:$R$1053, MATCH('CF Values LookUp'!DB$4 &amp; 'CF Values LookUp'!$D21, 'Custom Field Tbl'!$Q$5:$Q$1053 &amp; 'Custom Field Tbl'!$S$5:$S$1053, 0)) ), "",
INDEX('Custom Field Tbl'!$R$5:$R$1053, MATCH('CF Values LookUp'!DB$4 &amp; 'CF Values LookUp'!$D21, 'Custom Field Tbl'!$Q$5:$Q$1053 &amp; 'Custom Field Tbl'!$S$5:$S$1053, 0)) )</f>
        <v/>
      </c>
      <c r="DC21" t="str" cm="1">
        <f t="array" ref="DC21">IF(ISNA(INDEX('Custom Field Tbl'!$R$5:$R$1053, MATCH('CF Values LookUp'!DC$4 &amp; 'CF Values LookUp'!$D21, 'Custom Field Tbl'!$Q$5:$Q$1053 &amp; 'Custom Field Tbl'!$S$5:$S$1053, 0)) ), "",
INDEX('Custom Field Tbl'!$R$5:$R$1053, MATCH('CF Values LookUp'!DC$4 &amp; 'CF Values LookUp'!$D21, 'Custom Field Tbl'!$Q$5:$Q$1053 &amp; 'Custom Field Tbl'!$S$5:$S$1053, 0)) )</f>
        <v/>
      </c>
      <c r="DD21" t="str" cm="1">
        <f t="array" ref="DD21">IF(ISNA(INDEX('Custom Field Tbl'!$R$5:$R$1053, MATCH('CF Values LookUp'!DD$4 &amp; 'CF Values LookUp'!$D21, 'Custom Field Tbl'!$Q$5:$Q$1053 &amp; 'Custom Field Tbl'!$S$5:$S$1053, 0)) ), "",
INDEX('Custom Field Tbl'!$R$5:$R$1053, MATCH('CF Values LookUp'!DD$4 &amp; 'CF Values LookUp'!$D21, 'Custom Field Tbl'!$Q$5:$Q$1053 &amp; 'Custom Field Tbl'!$S$5:$S$1053, 0)) )</f>
        <v/>
      </c>
      <c r="DE21" t="str" cm="1">
        <f t="array" ref="DE21">IF(ISNA(INDEX('Custom Field Tbl'!$R$5:$R$1053, MATCH('CF Values LookUp'!DE$4 &amp; 'CF Values LookUp'!$D21, 'Custom Field Tbl'!$Q$5:$Q$1053 &amp; 'Custom Field Tbl'!$S$5:$S$1053, 0)) ), "",
INDEX('Custom Field Tbl'!$R$5:$R$1053, MATCH('CF Values LookUp'!DE$4 &amp; 'CF Values LookUp'!$D21, 'Custom Field Tbl'!$Q$5:$Q$1053 &amp; 'Custom Field Tbl'!$S$5:$S$1053, 0)) )</f>
        <v/>
      </c>
      <c r="DF21" t="str" cm="1">
        <f t="array" ref="DF21">IF(ISNA(INDEX('Custom Field Tbl'!$R$5:$R$1053, MATCH('CF Values LookUp'!DF$4 &amp; 'CF Values LookUp'!$D21, 'Custom Field Tbl'!$Q$5:$Q$1053 &amp; 'Custom Field Tbl'!$S$5:$S$1053, 0)) ), "",
INDEX('Custom Field Tbl'!$R$5:$R$1053, MATCH('CF Values LookUp'!DF$4 &amp; 'CF Values LookUp'!$D21, 'Custom Field Tbl'!$Q$5:$Q$1053 &amp; 'Custom Field Tbl'!$S$5:$S$1053, 0)) )</f>
        <v/>
      </c>
      <c r="DG21" t="str" cm="1">
        <f t="array" ref="DG21">IF(ISNA(INDEX('Custom Field Tbl'!$R$5:$R$1053, MATCH('CF Values LookUp'!DG$4 &amp; 'CF Values LookUp'!$D21, 'Custom Field Tbl'!$Q$5:$Q$1053 &amp; 'Custom Field Tbl'!$S$5:$S$1053, 0)) ), "",
INDEX('Custom Field Tbl'!$R$5:$R$1053, MATCH('CF Values LookUp'!DG$4 &amp; 'CF Values LookUp'!$D21, 'Custom Field Tbl'!$Q$5:$Q$1053 &amp; 'Custom Field Tbl'!$S$5:$S$1053, 0)) )</f>
        <v/>
      </c>
      <c r="DH21" t="str" cm="1">
        <f t="array" ref="DH21">IF(ISNA(INDEX('Custom Field Tbl'!$R$5:$R$1053, MATCH('CF Values LookUp'!DH$4 &amp; 'CF Values LookUp'!$D21, 'Custom Field Tbl'!$Q$5:$Q$1053 &amp; 'Custom Field Tbl'!$S$5:$S$1053, 0)) ), "",
INDEX('Custom Field Tbl'!$R$5:$R$1053, MATCH('CF Values LookUp'!DH$4 &amp; 'CF Values LookUp'!$D21, 'Custom Field Tbl'!$Q$5:$Q$1053 &amp; 'Custom Field Tbl'!$S$5:$S$1053, 0)) )</f>
        <v/>
      </c>
      <c r="DI21" t="str" cm="1">
        <f t="array" ref="DI21">IF(ISNA(INDEX('Custom Field Tbl'!$R$5:$R$1053, MATCH('CF Values LookUp'!DI$4 &amp; 'CF Values LookUp'!$D21, 'Custom Field Tbl'!$Q$5:$Q$1053 &amp; 'Custom Field Tbl'!$S$5:$S$1053, 0)) ), "",
INDEX('Custom Field Tbl'!$R$5:$R$1053, MATCH('CF Values LookUp'!DI$4 &amp; 'CF Values LookUp'!$D21, 'Custom Field Tbl'!$Q$5:$Q$1053 &amp; 'Custom Field Tbl'!$S$5:$S$1053, 0)) )</f>
        <v/>
      </c>
      <c r="DJ21" t="str" cm="1">
        <f t="array" ref="DJ21">IF(ISNA(INDEX('Custom Field Tbl'!$R$5:$R$1053, MATCH('CF Values LookUp'!DJ$4 &amp; 'CF Values LookUp'!$D21, 'Custom Field Tbl'!$Q$5:$Q$1053 &amp; 'Custom Field Tbl'!$S$5:$S$1053, 0)) ), "",
INDEX('Custom Field Tbl'!$R$5:$R$1053, MATCH('CF Values LookUp'!DJ$4 &amp; 'CF Values LookUp'!$D21, 'Custom Field Tbl'!$Q$5:$Q$1053 &amp; 'Custom Field Tbl'!$S$5:$S$1053, 0)) )</f>
        <v/>
      </c>
      <c r="DK21" t="str" cm="1">
        <f t="array" ref="DK21">IF(ISNA(INDEX('Custom Field Tbl'!$R$5:$R$1053, MATCH('CF Values LookUp'!DK$4 &amp; 'CF Values LookUp'!$D21, 'Custom Field Tbl'!$Q$5:$Q$1053 &amp; 'Custom Field Tbl'!$S$5:$S$1053, 0)) ), "",
INDEX('Custom Field Tbl'!$R$5:$R$1053, MATCH('CF Values LookUp'!DK$4 &amp; 'CF Values LookUp'!$D21, 'Custom Field Tbl'!$Q$5:$Q$1053 &amp; 'Custom Field Tbl'!$S$5:$S$1053, 0)) )</f>
        <v/>
      </c>
      <c r="DL21" t="str" cm="1">
        <f t="array" ref="DL21">IF(ISNA(INDEX('Custom Field Tbl'!$R$5:$R$1053, MATCH('CF Values LookUp'!DL$4 &amp; 'CF Values LookUp'!$D21, 'Custom Field Tbl'!$Q$5:$Q$1053 &amp; 'Custom Field Tbl'!$S$5:$S$1053, 0)) ), "",
INDEX('Custom Field Tbl'!$R$5:$R$1053, MATCH('CF Values LookUp'!DL$4 &amp; 'CF Values LookUp'!$D21, 'Custom Field Tbl'!$Q$5:$Q$1053 &amp; 'Custom Field Tbl'!$S$5:$S$1053, 0)) )</f>
        <v/>
      </c>
      <c r="DM21" t="str" cm="1">
        <f t="array" ref="DM21">IF(ISNA(INDEX('Custom Field Tbl'!$R$5:$R$1053, MATCH('CF Values LookUp'!DM$4 &amp; 'CF Values LookUp'!$D21, 'Custom Field Tbl'!$Q$5:$Q$1053 &amp; 'Custom Field Tbl'!$S$5:$S$1053, 0)) ), "",
INDEX('Custom Field Tbl'!$R$5:$R$1053, MATCH('CF Values LookUp'!DM$4 &amp; 'CF Values LookUp'!$D21, 'Custom Field Tbl'!$Q$5:$Q$1053 &amp; 'Custom Field Tbl'!$S$5:$S$1053, 0)) )</f>
        <v/>
      </c>
      <c r="DN21" t="str" cm="1">
        <f t="array" ref="DN21">IF(ISNA(INDEX('Custom Field Tbl'!$R$5:$R$1053, MATCH('CF Values LookUp'!DN$4 &amp; 'CF Values LookUp'!$D21, 'Custom Field Tbl'!$Q$5:$Q$1053 &amp; 'Custom Field Tbl'!$S$5:$S$1053, 0)) ), "",
INDEX('Custom Field Tbl'!$R$5:$R$1053, MATCH('CF Values LookUp'!DN$4 &amp; 'CF Values LookUp'!$D21, 'Custom Field Tbl'!$Q$5:$Q$1053 &amp; 'Custom Field Tbl'!$S$5:$S$1053, 0)) )</f>
        <v/>
      </c>
      <c r="DO21" t="str" cm="1">
        <f t="array" ref="DO21">IF(ISNA(INDEX('Custom Field Tbl'!$R$5:$R$1053, MATCH('CF Values LookUp'!DO$4 &amp; 'CF Values LookUp'!$D21, 'Custom Field Tbl'!$Q$5:$Q$1053 &amp; 'Custom Field Tbl'!$S$5:$S$1053, 0)) ), "",
INDEX('Custom Field Tbl'!$R$5:$R$1053, MATCH('CF Values LookUp'!DO$4 &amp; 'CF Values LookUp'!$D21, 'Custom Field Tbl'!$Q$5:$Q$1053 &amp; 'Custom Field Tbl'!$S$5:$S$1053, 0)) )</f>
        <v/>
      </c>
      <c r="DP21" t="str" cm="1">
        <f t="array" ref="DP21">IF(ISNA(INDEX('Custom Field Tbl'!$R$5:$R$1053, MATCH('CF Values LookUp'!DP$4 &amp; 'CF Values LookUp'!$D21, 'Custom Field Tbl'!$Q$5:$Q$1053 &amp; 'Custom Field Tbl'!$S$5:$S$1053, 0)) ), "",
INDEX('Custom Field Tbl'!$R$5:$R$1053, MATCH('CF Values LookUp'!DP$4 &amp; 'CF Values LookUp'!$D21, 'Custom Field Tbl'!$Q$5:$Q$1053 &amp; 'Custom Field Tbl'!$S$5:$S$1053, 0)) )</f>
        <v/>
      </c>
      <c r="DQ21" t="str" cm="1">
        <f t="array" ref="DQ21">IF(ISNA(INDEX('Custom Field Tbl'!$R$5:$R$1053, MATCH('CF Values LookUp'!DQ$4 &amp; 'CF Values LookUp'!$D21, 'Custom Field Tbl'!$Q$5:$Q$1053 &amp; 'Custom Field Tbl'!$S$5:$S$1053, 0)) ), "",
INDEX('Custom Field Tbl'!$R$5:$R$1053, MATCH('CF Values LookUp'!DQ$4 &amp; 'CF Values LookUp'!$D21, 'Custom Field Tbl'!$Q$5:$Q$1053 &amp; 'Custom Field Tbl'!$S$5:$S$1053, 0)) )</f>
        <v/>
      </c>
      <c r="DR21" t="str" cm="1">
        <f t="array" ref="DR21">IF(ISNA(INDEX('Custom Field Tbl'!$R$5:$R$1053, MATCH('CF Values LookUp'!DR$4 &amp; 'CF Values LookUp'!$D21, 'Custom Field Tbl'!$Q$5:$Q$1053 &amp; 'Custom Field Tbl'!$S$5:$S$1053, 0)) ), "",
INDEX('Custom Field Tbl'!$R$5:$R$1053, MATCH('CF Values LookUp'!DR$4 &amp; 'CF Values LookUp'!$D21, 'Custom Field Tbl'!$Q$5:$Q$1053 &amp; 'Custom Field Tbl'!$S$5:$S$1053, 0)) )</f>
        <v/>
      </c>
      <c r="DS21" t="str" cm="1">
        <f t="array" ref="DS21">IF(ISNA(INDEX('Custom Field Tbl'!$R$5:$R$1053, MATCH('CF Values LookUp'!DS$4 &amp; 'CF Values LookUp'!$D21, 'Custom Field Tbl'!$Q$5:$Q$1053 &amp; 'Custom Field Tbl'!$S$5:$S$1053, 0)) ), "",
INDEX('Custom Field Tbl'!$R$5:$R$1053, MATCH('CF Values LookUp'!DS$4 &amp; 'CF Values LookUp'!$D21, 'Custom Field Tbl'!$Q$5:$Q$1053 &amp; 'Custom Field Tbl'!$S$5:$S$1053, 0)) )</f>
        <v/>
      </c>
      <c r="DT21" t="str" cm="1">
        <f t="array" ref="DT21">IF(ISNA(INDEX('Custom Field Tbl'!$R$5:$R$1053, MATCH('CF Values LookUp'!DT$4 &amp; 'CF Values LookUp'!$D21, 'Custom Field Tbl'!$Q$5:$Q$1053 &amp; 'Custom Field Tbl'!$S$5:$S$1053, 0)) ), "",
INDEX('Custom Field Tbl'!$R$5:$R$1053, MATCH('CF Values LookUp'!DT$4 &amp; 'CF Values LookUp'!$D21, 'Custom Field Tbl'!$Q$5:$Q$1053 &amp; 'Custom Field Tbl'!$S$5:$S$1053, 0)) )</f>
        <v/>
      </c>
      <c r="DU21" t="str" cm="1">
        <f t="array" ref="DU21">IF(ISNA(INDEX('Custom Field Tbl'!$R$5:$R$1053, MATCH('CF Values LookUp'!DU$4 &amp; 'CF Values LookUp'!$D21, 'Custom Field Tbl'!$Q$5:$Q$1053 &amp; 'Custom Field Tbl'!$S$5:$S$1053, 0)) ), "",
INDEX('Custom Field Tbl'!$R$5:$R$1053, MATCH('CF Values LookUp'!DU$4 &amp; 'CF Values LookUp'!$D21, 'Custom Field Tbl'!$Q$5:$Q$1053 &amp; 'Custom Field Tbl'!$S$5:$S$1053, 0)) )</f>
        <v/>
      </c>
      <c r="DV21" t="str" cm="1">
        <f t="array" ref="DV21">IF(ISNA(INDEX('Custom Field Tbl'!$R$5:$R$1053, MATCH('CF Values LookUp'!DV$4 &amp; 'CF Values LookUp'!$D21, 'Custom Field Tbl'!$Q$5:$Q$1053 &amp; 'Custom Field Tbl'!$S$5:$S$1053, 0)) ), "",
INDEX('Custom Field Tbl'!$R$5:$R$1053, MATCH('CF Values LookUp'!DV$4 &amp; 'CF Values LookUp'!$D21, 'Custom Field Tbl'!$Q$5:$Q$1053 &amp; 'Custom Field Tbl'!$S$5:$S$1053, 0)) )</f>
        <v/>
      </c>
      <c r="DW21" t="str" cm="1">
        <f t="array" ref="DW21">IF(ISNA(INDEX('Custom Field Tbl'!$R$5:$R$1053, MATCH('CF Values LookUp'!DW$4 &amp; 'CF Values LookUp'!$D21, 'Custom Field Tbl'!$Q$5:$Q$1053 &amp; 'Custom Field Tbl'!$S$5:$S$1053, 0)) ), "",
INDEX('Custom Field Tbl'!$R$5:$R$1053, MATCH('CF Values LookUp'!DW$4 &amp; 'CF Values LookUp'!$D21, 'Custom Field Tbl'!$Q$5:$Q$1053 &amp; 'Custom Field Tbl'!$S$5:$S$1053, 0)) )</f>
        <v/>
      </c>
      <c r="DX21" t="str" cm="1">
        <f t="array" ref="DX21">IF(ISNA(INDEX('Custom Field Tbl'!$R$5:$R$1053, MATCH('CF Values LookUp'!DX$4 &amp; 'CF Values LookUp'!$D21, 'Custom Field Tbl'!$Q$5:$Q$1053 &amp; 'Custom Field Tbl'!$S$5:$S$1053, 0)) ), "",
INDEX('Custom Field Tbl'!$R$5:$R$1053, MATCH('CF Values LookUp'!DX$4 &amp; 'CF Values LookUp'!$D21, 'Custom Field Tbl'!$Q$5:$Q$1053 &amp; 'Custom Field Tbl'!$S$5:$S$1053, 0)) )</f>
        <v/>
      </c>
      <c r="DY21" t="str" cm="1">
        <f t="array" ref="DY21">IF(ISNA(INDEX('Custom Field Tbl'!$R$5:$R$1053, MATCH('CF Values LookUp'!DY$4 &amp; 'CF Values LookUp'!$D21, 'Custom Field Tbl'!$Q$5:$Q$1053 &amp; 'Custom Field Tbl'!$S$5:$S$1053, 0)) ), "",
INDEX('Custom Field Tbl'!$R$5:$R$1053, MATCH('CF Values LookUp'!DY$4 &amp; 'CF Values LookUp'!$D21, 'Custom Field Tbl'!$Q$5:$Q$1053 &amp; 'Custom Field Tbl'!$S$5:$S$1053, 0)) )</f>
        <v/>
      </c>
      <c r="DZ21" t="str" cm="1">
        <f t="array" ref="DZ21">IF(ISNA(INDEX('Custom Field Tbl'!$R$5:$R$1053, MATCH('CF Values LookUp'!DZ$4 &amp; 'CF Values LookUp'!$D21, 'Custom Field Tbl'!$Q$5:$Q$1053 &amp; 'Custom Field Tbl'!$S$5:$S$1053, 0)) ), "",
INDEX('Custom Field Tbl'!$R$5:$R$1053, MATCH('CF Values LookUp'!DZ$4 &amp; 'CF Values LookUp'!$D21, 'Custom Field Tbl'!$Q$5:$Q$1053 &amp; 'Custom Field Tbl'!$S$5:$S$1053, 0)) )</f>
        <v/>
      </c>
      <c r="EA21" t="str" cm="1">
        <f t="array" ref="EA21">IF(ISNA(INDEX('Custom Field Tbl'!$R$5:$R$1053, MATCH('CF Values LookUp'!EA$4 &amp; 'CF Values LookUp'!$D21, 'Custom Field Tbl'!$Q$5:$Q$1053 &amp; 'Custom Field Tbl'!$S$5:$S$1053, 0)) ), "",
INDEX('Custom Field Tbl'!$R$5:$R$1053, MATCH('CF Values LookUp'!EA$4 &amp; 'CF Values LookUp'!$D21, 'Custom Field Tbl'!$Q$5:$Q$1053 &amp; 'Custom Field Tbl'!$S$5:$S$1053, 0)) )</f>
        <v/>
      </c>
      <c r="EB21" t="str" cm="1">
        <f t="array" ref="EB21">IF(ISNA(INDEX('Custom Field Tbl'!$R$5:$R$1053, MATCH('CF Values LookUp'!EB$4 &amp; 'CF Values LookUp'!$D21, 'Custom Field Tbl'!$Q$5:$Q$1053 &amp; 'Custom Field Tbl'!$S$5:$S$1053, 0)) ), "",
INDEX('Custom Field Tbl'!$R$5:$R$1053, MATCH('CF Values LookUp'!EB$4 &amp; 'CF Values LookUp'!$D21, 'Custom Field Tbl'!$Q$5:$Q$1053 &amp; 'Custom Field Tbl'!$S$5:$S$1053, 0)) )</f>
        <v/>
      </c>
      <c r="EC21" t="str" cm="1">
        <f t="array" ref="EC21">IF(ISNA(INDEX('Custom Field Tbl'!$R$5:$R$1053, MATCH('CF Values LookUp'!EC$4 &amp; 'CF Values LookUp'!$D21, 'Custom Field Tbl'!$Q$5:$Q$1053 &amp; 'Custom Field Tbl'!$S$5:$S$1053, 0)) ), "",
INDEX('Custom Field Tbl'!$R$5:$R$1053, MATCH('CF Values LookUp'!EC$4 &amp; 'CF Values LookUp'!$D21, 'Custom Field Tbl'!$Q$5:$Q$1053 &amp; 'Custom Field Tbl'!$S$5:$S$1053, 0)) )</f>
        <v/>
      </c>
      <c r="ED21" t="str" cm="1">
        <f t="array" ref="ED21">IF(ISNA(INDEX('Custom Field Tbl'!$R$5:$R$1053, MATCH('CF Values LookUp'!ED$4 &amp; 'CF Values LookUp'!$D21, 'Custom Field Tbl'!$Q$5:$Q$1053 &amp; 'Custom Field Tbl'!$S$5:$S$1053, 0)) ), "",
INDEX('Custom Field Tbl'!$R$5:$R$1053, MATCH('CF Values LookUp'!ED$4 &amp; 'CF Values LookUp'!$D21, 'Custom Field Tbl'!$Q$5:$Q$1053 &amp; 'Custom Field Tbl'!$S$5:$S$1053, 0)) )</f>
        <v/>
      </c>
      <c r="EE21" t="str" cm="1">
        <f t="array" ref="EE21">IF(ISNA(INDEX('Custom Field Tbl'!$R$5:$R$1053, MATCH('CF Values LookUp'!EE$4 &amp; 'CF Values LookUp'!$D21, 'Custom Field Tbl'!$Q$5:$Q$1053 &amp; 'Custom Field Tbl'!$S$5:$S$1053, 0)) ), "",
INDEX('Custom Field Tbl'!$R$5:$R$1053, MATCH('CF Values LookUp'!EE$4 &amp; 'CF Values LookUp'!$D21, 'Custom Field Tbl'!$Q$5:$Q$1053 &amp; 'Custom Field Tbl'!$S$5:$S$1053, 0)) )</f>
        <v/>
      </c>
      <c r="EF21" t="str" cm="1">
        <f t="array" ref="EF21">IF(ISNA(INDEX('Custom Field Tbl'!$R$5:$R$1053, MATCH('CF Values LookUp'!EF$4 &amp; 'CF Values LookUp'!$D21, 'Custom Field Tbl'!$Q$5:$Q$1053 &amp; 'Custom Field Tbl'!$S$5:$S$1053, 0)) ), "",
INDEX('Custom Field Tbl'!$R$5:$R$1053, MATCH('CF Values LookUp'!EF$4 &amp; 'CF Values LookUp'!$D21, 'Custom Field Tbl'!$Q$5:$Q$1053 &amp; 'Custom Field Tbl'!$S$5:$S$1053, 0)) )</f>
        <v/>
      </c>
      <c r="EG21" t="str" cm="1">
        <f t="array" ref="EG21">IF(ISNA(INDEX('Custom Field Tbl'!$R$5:$R$1053, MATCH('CF Values LookUp'!EG$4 &amp; 'CF Values LookUp'!$D21, 'Custom Field Tbl'!$Q$5:$Q$1053 &amp; 'Custom Field Tbl'!$S$5:$S$1053, 0)) ), "",
INDEX('Custom Field Tbl'!$R$5:$R$1053, MATCH('CF Values LookUp'!EG$4 &amp; 'CF Values LookUp'!$D21, 'Custom Field Tbl'!$Q$5:$Q$1053 &amp; 'Custom Field Tbl'!$S$5:$S$1053, 0)) )</f>
        <v/>
      </c>
      <c r="EH21" t="str" cm="1">
        <f t="array" ref="EH21">IF(ISNA(INDEX('Custom Field Tbl'!$R$5:$R$1053, MATCH('CF Values LookUp'!EH$4 &amp; 'CF Values LookUp'!$D21, 'Custom Field Tbl'!$Q$5:$Q$1053 &amp; 'Custom Field Tbl'!$S$5:$S$1053, 0)) ), "",
INDEX('Custom Field Tbl'!$R$5:$R$1053, MATCH('CF Values LookUp'!EH$4 &amp; 'CF Values LookUp'!$D21, 'Custom Field Tbl'!$Q$5:$Q$1053 &amp; 'Custom Field Tbl'!$S$5:$S$1053, 0)) )</f>
        <v/>
      </c>
      <c r="EI21" t="str" cm="1">
        <f t="array" ref="EI21">IF(ISNA(INDEX('Custom Field Tbl'!$R$5:$R$1053, MATCH('CF Values LookUp'!EI$4 &amp; 'CF Values LookUp'!$D21, 'Custom Field Tbl'!$Q$5:$Q$1053 &amp; 'Custom Field Tbl'!$S$5:$S$1053, 0)) ), "",
INDEX('Custom Field Tbl'!$R$5:$R$1053, MATCH('CF Values LookUp'!EI$4 &amp; 'CF Values LookUp'!$D21, 'Custom Field Tbl'!$Q$5:$Q$1053 &amp; 'Custom Field Tbl'!$S$5:$S$1053, 0)) )</f>
        <v/>
      </c>
      <c r="EJ21" t="str" cm="1">
        <f t="array" ref="EJ21">IF(ISNA(INDEX('Custom Field Tbl'!$R$5:$R$1053, MATCH('CF Values LookUp'!EJ$4 &amp; 'CF Values LookUp'!$D21, 'Custom Field Tbl'!$Q$5:$Q$1053 &amp; 'Custom Field Tbl'!$S$5:$S$1053, 0)) ), "",
INDEX('Custom Field Tbl'!$R$5:$R$1053, MATCH('CF Values LookUp'!EJ$4 &amp; 'CF Values LookUp'!$D21, 'Custom Field Tbl'!$Q$5:$Q$1053 &amp; 'Custom Field Tbl'!$S$5:$S$1053, 0)) )</f>
        <v/>
      </c>
      <c r="EK21" t="str" cm="1">
        <f t="array" ref="EK21">IF(ISNA(INDEX('Custom Field Tbl'!$R$5:$R$1053, MATCH('CF Values LookUp'!EK$4 &amp; 'CF Values LookUp'!$D21, 'Custom Field Tbl'!$Q$5:$Q$1053 &amp; 'Custom Field Tbl'!$S$5:$S$1053, 0)) ), "",
INDEX('Custom Field Tbl'!$R$5:$R$1053, MATCH('CF Values LookUp'!EK$4 &amp; 'CF Values LookUp'!$D21, 'Custom Field Tbl'!$Q$5:$Q$1053 &amp; 'Custom Field Tbl'!$S$5:$S$1053, 0)) )</f>
        <v/>
      </c>
      <c r="EL21" t="str" cm="1">
        <f t="array" ref="EL21">IF(ISNA(INDEX('Custom Field Tbl'!$R$5:$R$1053, MATCH('CF Values LookUp'!EL$4 &amp; 'CF Values LookUp'!$D21, 'Custom Field Tbl'!$Q$5:$Q$1053 &amp; 'Custom Field Tbl'!$S$5:$S$1053, 0)) ), "",
INDEX('Custom Field Tbl'!$R$5:$R$1053, MATCH('CF Values LookUp'!EL$4 &amp; 'CF Values LookUp'!$D21, 'Custom Field Tbl'!$Q$5:$Q$1053 &amp; 'Custom Field Tbl'!$S$5:$S$1053, 0)) )</f>
        <v/>
      </c>
      <c r="EM21" t="str" cm="1">
        <f t="array" ref="EM21">IF(ISNA(INDEX('Custom Field Tbl'!$R$5:$R$1053, MATCH('CF Values LookUp'!EM$4 &amp; 'CF Values LookUp'!$D21, 'Custom Field Tbl'!$Q$5:$Q$1053 &amp; 'Custom Field Tbl'!$S$5:$S$1053, 0)) ), "",
INDEX('Custom Field Tbl'!$R$5:$R$1053, MATCH('CF Values LookUp'!EM$4 &amp; 'CF Values LookUp'!$D21, 'Custom Field Tbl'!$Q$5:$Q$1053 &amp; 'Custom Field Tbl'!$S$5:$S$1053, 0)) )</f>
        <v/>
      </c>
      <c r="EN21" t="str" cm="1">
        <f t="array" ref="EN21">IF(ISNA(INDEX('Custom Field Tbl'!$R$5:$R$1053, MATCH('CF Values LookUp'!EN$4 &amp; 'CF Values LookUp'!$D21, 'Custom Field Tbl'!$Q$5:$Q$1053 &amp; 'Custom Field Tbl'!$S$5:$S$1053, 0)) ), "",
INDEX('Custom Field Tbl'!$R$5:$R$1053, MATCH('CF Values LookUp'!EN$4 &amp; 'CF Values LookUp'!$D21, 'Custom Field Tbl'!$Q$5:$Q$1053 &amp; 'Custom Field Tbl'!$S$5:$S$1053, 0)) )</f>
        <v/>
      </c>
      <c r="EO21" t="str" cm="1">
        <f t="array" ref="EO21">IF(ISNA(INDEX('Custom Field Tbl'!$R$5:$R$1053, MATCH('CF Values LookUp'!EO$4 &amp; 'CF Values LookUp'!$D21, 'Custom Field Tbl'!$Q$5:$Q$1053 &amp; 'Custom Field Tbl'!$S$5:$S$1053, 0)) ), "",
INDEX('Custom Field Tbl'!$R$5:$R$1053, MATCH('CF Values LookUp'!EO$4 &amp; 'CF Values LookUp'!$D21, 'Custom Field Tbl'!$Q$5:$Q$1053 &amp; 'Custom Field Tbl'!$S$5:$S$1053, 0)) )</f>
        <v/>
      </c>
      <c r="EP21" t="str" cm="1">
        <f t="array" ref="EP21">IF(ISNA(INDEX('Custom Field Tbl'!$R$5:$R$1053, MATCH('CF Values LookUp'!EP$4 &amp; 'CF Values LookUp'!$D21, 'Custom Field Tbl'!$Q$5:$Q$1053 &amp; 'Custom Field Tbl'!$S$5:$S$1053, 0)) ), "",
INDEX('Custom Field Tbl'!$R$5:$R$1053, MATCH('CF Values LookUp'!EP$4 &amp; 'CF Values LookUp'!$D21, 'Custom Field Tbl'!$Q$5:$Q$1053 &amp; 'Custom Field Tbl'!$S$5:$S$1053, 0)) )</f>
        <v/>
      </c>
      <c r="EQ21" t="str" cm="1">
        <f t="array" ref="EQ21">IF(ISNA(INDEX('Custom Field Tbl'!$R$5:$R$1053, MATCH('CF Values LookUp'!EQ$4 &amp; 'CF Values LookUp'!$D21, 'Custom Field Tbl'!$Q$5:$Q$1053 &amp; 'Custom Field Tbl'!$S$5:$S$1053, 0)) ), "",
INDEX('Custom Field Tbl'!$R$5:$R$1053, MATCH('CF Values LookUp'!EQ$4 &amp; 'CF Values LookUp'!$D21, 'Custom Field Tbl'!$Q$5:$Q$1053 &amp; 'Custom Field Tbl'!$S$5:$S$1053, 0)) )</f>
        <v/>
      </c>
      <c r="ER21" t="str" cm="1">
        <f t="array" ref="ER21">IF(ISNA(INDEX('Custom Field Tbl'!$R$5:$R$1053, MATCH('CF Values LookUp'!ER$4 &amp; 'CF Values LookUp'!$D21, 'Custom Field Tbl'!$Q$5:$Q$1053 &amp; 'Custom Field Tbl'!$S$5:$S$1053, 0)) ), "",
INDEX('Custom Field Tbl'!$R$5:$R$1053, MATCH('CF Values LookUp'!ER$4 &amp; 'CF Values LookUp'!$D21, 'Custom Field Tbl'!$Q$5:$Q$1053 &amp; 'Custom Field Tbl'!$S$5:$S$1053, 0)) )</f>
        <v/>
      </c>
      <c r="ES21" t="str" cm="1">
        <f t="array" ref="ES21">IF(ISNA(INDEX('Custom Field Tbl'!$R$5:$R$1053, MATCH('CF Values LookUp'!ES$4 &amp; 'CF Values LookUp'!$D21, 'Custom Field Tbl'!$Q$5:$Q$1053 &amp; 'Custom Field Tbl'!$S$5:$S$1053, 0)) ), "",
INDEX('Custom Field Tbl'!$R$5:$R$1053, MATCH('CF Values LookUp'!ES$4 &amp; 'CF Values LookUp'!$D21, 'Custom Field Tbl'!$Q$5:$Q$1053 &amp; 'Custom Field Tbl'!$S$5:$S$1053, 0)) )</f>
        <v/>
      </c>
      <c r="ET21" t="str" cm="1">
        <f t="array" ref="ET21">IF(ISNA(INDEX('Custom Field Tbl'!$R$5:$R$1053, MATCH('CF Values LookUp'!ET$4 &amp; 'CF Values LookUp'!$D21, 'Custom Field Tbl'!$Q$5:$Q$1053 &amp; 'Custom Field Tbl'!$S$5:$S$1053, 0)) ), "",
INDEX('Custom Field Tbl'!$R$5:$R$1053, MATCH('CF Values LookUp'!ET$4 &amp; 'CF Values LookUp'!$D21, 'Custom Field Tbl'!$Q$5:$Q$1053 &amp; 'Custom Field Tbl'!$S$5:$S$1053, 0)) )</f>
        <v/>
      </c>
      <c r="EU21" t="str" cm="1">
        <f t="array" ref="EU21">IF(ISNA(INDEX('Custom Field Tbl'!$R$5:$R$1053, MATCH('CF Values LookUp'!EU$4 &amp; 'CF Values LookUp'!$D21, 'Custom Field Tbl'!$Q$5:$Q$1053 &amp; 'Custom Field Tbl'!$S$5:$S$1053, 0)) ), "",
INDEX('Custom Field Tbl'!$R$5:$R$1053, MATCH('CF Values LookUp'!EU$4 &amp; 'CF Values LookUp'!$D21, 'Custom Field Tbl'!$Q$5:$Q$1053 &amp; 'Custom Field Tbl'!$S$5:$S$1053, 0)) )</f>
        <v/>
      </c>
      <c r="EV21" t="str" cm="1">
        <f t="array" ref="EV21">IF(ISNA(INDEX('Custom Field Tbl'!$R$5:$R$1053, MATCH('CF Values LookUp'!EV$4 &amp; 'CF Values LookUp'!$D21, 'Custom Field Tbl'!$Q$5:$Q$1053 &amp; 'Custom Field Tbl'!$S$5:$S$1053, 0)) ), "",
INDEX('Custom Field Tbl'!$R$5:$R$1053, MATCH('CF Values LookUp'!EV$4 &amp; 'CF Values LookUp'!$D21, 'Custom Field Tbl'!$Q$5:$Q$1053 &amp; 'Custom Field Tbl'!$S$5:$S$1053, 0)) )</f>
        <v/>
      </c>
      <c r="EW21" t="str" cm="1">
        <f t="array" ref="EW21">IF(ISNA(INDEX('Custom Field Tbl'!$R$5:$R$1053, MATCH('CF Values LookUp'!EW$4 &amp; 'CF Values LookUp'!$D21, 'Custom Field Tbl'!$Q$5:$Q$1053 &amp; 'Custom Field Tbl'!$S$5:$S$1053, 0)) ), "",
INDEX('Custom Field Tbl'!$R$5:$R$1053, MATCH('CF Values LookUp'!EW$4 &amp; 'CF Values LookUp'!$D21, 'Custom Field Tbl'!$Q$5:$Q$1053 &amp; 'Custom Field Tbl'!$S$5:$S$1053, 0)) )</f>
        <v/>
      </c>
      <c r="EX21" t="str" cm="1">
        <f t="array" ref="EX21">IF(ISNA(INDEX('Custom Field Tbl'!$R$5:$R$1053, MATCH('CF Values LookUp'!EX$4 &amp; 'CF Values LookUp'!$D21, 'Custom Field Tbl'!$Q$5:$Q$1053 &amp; 'Custom Field Tbl'!$S$5:$S$1053, 0)) ), "",
INDEX('Custom Field Tbl'!$R$5:$R$1053, MATCH('CF Values LookUp'!EX$4 &amp; 'CF Values LookUp'!$D21, 'Custom Field Tbl'!$Q$5:$Q$1053 &amp; 'Custom Field Tbl'!$S$5:$S$1053, 0)) )</f>
        <v/>
      </c>
      <c r="EY21" t="str" cm="1">
        <f t="array" ref="EY21">IF(ISNA(INDEX('Custom Field Tbl'!$R$5:$R$1053, MATCH('CF Values LookUp'!EY$4 &amp; 'CF Values LookUp'!$D21, 'Custom Field Tbl'!$Q$5:$Q$1053 &amp; 'Custom Field Tbl'!$S$5:$S$1053, 0)) ), "",
INDEX('Custom Field Tbl'!$R$5:$R$1053, MATCH('CF Values LookUp'!EY$4 &amp; 'CF Values LookUp'!$D21, 'Custom Field Tbl'!$Q$5:$Q$1053 &amp; 'Custom Field Tbl'!$S$5:$S$1053, 0)) )</f>
        <v/>
      </c>
      <c r="EZ21" t="str" cm="1">
        <f t="array" ref="EZ21">IF(ISNA(INDEX('Custom Field Tbl'!$R$5:$R$1053, MATCH('CF Values LookUp'!EZ$4 &amp; 'CF Values LookUp'!$D21, 'Custom Field Tbl'!$Q$5:$Q$1053 &amp; 'Custom Field Tbl'!$S$5:$S$1053, 0)) ), "",
INDEX('Custom Field Tbl'!$R$5:$R$1053, MATCH('CF Values LookUp'!EZ$4 &amp; 'CF Values LookUp'!$D21, 'Custom Field Tbl'!$Q$5:$Q$1053 &amp; 'Custom Field Tbl'!$S$5:$S$1053, 0)) )</f>
        <v/>
      </c>
      <c r="FA21" t="str" cm="1">
        <f t="array" ref="FA21">IF(ISNA(INDEX('Custom Field Tbl'!$R$5:$R$1053, MATCH('CF Values LookUp'!FA$4 &amp; 'CF Values LookUp'!$D21, 'Custom Field Tbl'!$Q$5:$Q$1053 &amp; 'Custom Field Tbl'!$S$5:$S$1053, 0)) ), "",
INDEX('Custom Field Tbl'!$R$5:$R$1053, MATCH('CF Values LookUp'!FA$4 &amp; 'CF Values LookUp'!$D21, 'Custom Field Tbl'!$Q$5:$Q$1053 &amp; 'Custom Field Tbl'!$S$5:$S$1053, 0)) )</f>
        <v/>
      </c>
      <c r="FB21" t="str" cm="1">
        <f t="array" ref="FB21">IF(ISNA(INDEX('Custom Field Tbl'!$R$5:$R$1053, MATCH('CF Values LookUp'!FB$4 &amp; 'CF Values LookUp'!$D21, 'Custom Field Tbl'!$Q$5:$Q$1053 &amp; 'Custom Field Tbl'!$S$5:$S$1053, 0)) ), "",
INDEX('Custom Field Tbl'!$R$5:$R$1053, MATCH('CF Values LookUp'!FB$4 &amp; 'CF Values LookUp'!$D21, 'Custom Field Tbl'!$Q$5:$Q$1053 &amp; 'Custom Field Tbl'!$S$5:$S$1053, 0)) )</f>
        <v/>
      </c>
      <c r="FC21" t="str" cm="1">
        <f t="array" ref="FC21">IF(ISNA(INDEX('Custom Field Tbl'!$R$5:$R$1053, MATCH('CF Values LookUp'!FC$4 &amp; 'CF Values LookUp'!$D21, 'Custom Field Tbl'!$Q$5:$Q$1053 &amp; 'Custom Field Tbl'!$S$5:$S$1053, 0)) ), "",
INDEX('Custom Field Tbl'!$R$5:$R$1053, MATCH('CF Values LookUp'!FC$4 &amp; 'CF Values LookUp'!$D21, 'Custom Field Tbl'!$Q$5:$Q$1053 &amp; 'Custom Field Tbl'!$S$5:$S$1053, 0)) )</f>
        <v/>
      </c>
      <c r="FD21" t="str" cm="1">
        <f t="array" ref="FD21">IF(ISNA(INDEX('Custom Field Tbl'!$R$5:$R$1053, MATCH('CF Values LookUp'!FD$4 &amp; 'CF Values LookUp'!$D21, 'Custom Field Tbl'!$Q$5:$Q$1053 &amp; 'Custom Field Tbl'!$S$5:$S$1053, 0)) ), "",
INDEX('Custom Field Tbl'!$R$5:$R$1053, MATCH('CF Values LookUp'!FD$4 &amp; 'CF Values LookUp'!$D21, 'Custom Field Tbl'!$Q$5:$Q$1053 &amp; 'Custom Field Tbl'!$S$5:$S$1053, 0)) )</f>
        <v/>
      </c>
      <c r="FE21" t="str" cm="1">
        <f t="array" ref="FE21">IF(ISNA(INDEX('Custom Field Tbl'!$R$5:$R$1053, MATCH('CF Values LookUp'!FE$4 &amp; 'CF Values LookUp'!$D21, 'Custom Field Tbl'!$Q$5:$Q$1053 &amp; 'Custom Field Tbl'!$S$5:$S$1053, 0)) ), "",
INDEX('Custom Field Tbl'!$R$5:$R$1053, MATCH('CF Values LookUp'!FE$4 &amp; 'CF Values LookUp'!$D21, 'Custom Field Tbl'!$Q$5:$Q$1053 &amp; 'Custom Field Tbl'!$S$5:$S$1053, 0)) )</f>
        <v/>
      </c>
      <c r="FF21" t="str" cm="1">
        <f t="array" ref="FF21">IF(ISNA(INDEX('Custom Field Tbl'!$R$5:$R$1053, MATCH('CF Values LookUp'!FF$4 &amp; 'CF Values LookUp'!$D21, 'Custom Field Tbl'!$Q$5:$Q$1053 &amp; 'Custom Field Tbl'!$S$5:$S$1053, 0)) ), "",
INDEX('Custom Field Tbl'!$R$5:$R$1053, MATCH('CF Values LookUp'!FF$4 &amp; 'CF Values LookUp'!$D21, 'Custom Field Tbl'!$Q$5:$Q$1053 &amp; 'Custom Field Tbl'!$S$5:$S$1053, 0)) )</f>
        <v/>
      </c>
      <c r="FG21" t="str" cm="1">
        <f t="array" ref="FG21">IF(ISNA(INDEX('Custom Field Tbl'!$R$5:$R$1053, MATCH('CF Values LookUp'!FG$4 &amp; 'CF Values LookUp'!$D21, 'Custom Field Tbl'!$Q$5:$Q$1053 &amp; 'Custom Field Tbl'!$S$5:$S$1053, 0)) ), "",
INDEX('Custom Field Tbl'!$R$5:$R$1053, MATCH('CF Values LookUp'!FG$4 &amp; 'CF Values LookUp'!$D21, 'Custom Field Tbl'!$Q$5:$Q$1053 &amp; 'Custom Field Tbl'!$S$5:$S$1053, 0)) )</f>
        <v/>
      </c>
      <c r="FH21" t="str" cm="1">
        <f t="array" ref="FH21">IF(ISNA(INDEX('Custom Field Tbl'!$R$5:$R$1053, MATCH('CF Values LookUp'!FH$4 &amp; 'CF Values LookUp'!$D21, 'Custom Field Tbl'!$Q$5:$Q$1053 &amp; 'Custom Field Tbl'!$S$5:$S$1053, 0)) ), "",
INDEX('Custom Field Tbl'!$R$5:$R$1053, MATCH('CF Values LookUp'!FH$4 &amp; 'CF Values LookUp'!$D21, 'Custom Field Tbl'!$Q$5:$Q$1053 &amp; 'Custom Field Tbl'!$S$5:$S$1053, 0)) )</f>
        <v/>
      </c>
      <c r="FI21" t="str" cm="1">
        <f t="array" ref="FI21">IF(ISNA(INDEX('Custom Field Tbl'!$R$5:$R$1053, MATCH('CF Values LookUp'!FI$4 &amp; 'CF Values LookUp'!$D21, 'Custom Field Tbl'!$Q$5:$Q$1053 &amp; 'Custom Field Tbl'!$S$5:$S$1053, 0)) ), "",
INDEX('Custom Field Tbl'!$R$5:$R$1053, MATCH('CF Values LookUp'!FI$4 &amp; 'CF Values LookUp'!$D21, 'Custom Field Tbl'!$Q$5:$Q$1053 &amp; 'Custom Field Tbl'!$S$5:$S$1053, 0)) )</f>
        <v/>
      </c>
      <c r="FJ21" t="str" cm="1">
        <f t="array" ref="FJ21">IF(ISNA(INDEX('Custom Field Tbl'!$R$5:$R$1053, MATCH('CF Values LookUp'!FJ$4 &amp; 'CF Values LookUp'!$D21, 'Custom Field Tbl'!$Q$5:$Q$1053 &amp; 'Custom Field Tbl'!$S$5:$S$1053, 0)) ), "",
INDEX('Custom Field Tbl'!$R$5:$R$1053, MATCH('CF Values LookUp'!FJ$4 &amp; 'CF Values LookUp'!$D21, 'Custom Field Tbl'!$Q$5:$Q$1053 &amp; 'Custom Field Tbl'!$S$5:$S$1053, 0)) )</f>
        <v/>
      </c>
      <c r="FK21" t="str" cm="1">
        <f t="array" ref="FK21">IF(ISNA(INDEX('Custom Field Tbl'!$R$5:$R$1053, MATCH('CF Values LookUp'!FK$4 &amp; 'CF Values LookUp'!$D21, 'Custom Field Tbl'!$Q$5:$Q$1053 &amp; 'Custom Field Tbl'!$S$5:$S$1053, 0)) ), "",
INDEX('Custom Field Tbl'!$R$5:$R$1053, MATCH('CF Values LookUp'!FK$4 &amp; 'CF Values LookUp'!$D21, 'Custom Field Tbl'!$Q$5:$Q$1053 &amp; 'Custom Field Tbl'!$S$5:$S$1053, 0)) )</f>
        <v/>
      </c>
      <c r="FL21" t="str" cm="1">
        <f t="array" ref="FL21">IF(ISNA(INDEX('Custom Field Tbl'!$R$5:$R$1053, MATCH('CF Values LookUp'!FL$4 &amp; 'CF Values LookUp'!$D21, 'Custom Field Tbl'!$Q$5:$Q$1053 &amp; 'Custom Field Tbl'!$S$5:$S$1053, 0)) ), "",
INDEX('Custom Field Tbl'!$R$5:$R$1053, MATCH('CF Values LookUp'!FL$4 &amp; 'CF Values LookUp'!$D21, 'Custom Field Tbl'!$Q$5:$Q$1053 &amp; 'Custom Field Tbl'!$S$5:$S$1053, 0)) )</f>
        <v/>
      </c>
      <c r="FM21" t="str" cm="1">
        <f t="array" ref="FM21">IF(ISNA(INDEX('Custom Field Tbl'!$R$5:$R$1053, MATCH('CF Values LookUp'!FM$4 &amp; 'CF Values LookUp'!$D21, 'Custom Field Tbl'!$Q$5:$Q$1053 &amp; 'Custom Field Tbl'!$S$5:$S$1053, 0)) ), "",
INDEX('Custom Field Tbl'!$R$5:$R$1053, MATCH('CF Values LookUp'!FM$4 &amp; 'CF Values LookUp'!$D21, 'Custom Field Tbl'!$Q$5:$Q$1053 &amp; 'Custom Field Tbl'!$S$5:$S$1053, 0)) )</f>
        <v/>
      </c>
      <c r="FN21" t="str" cm="1">
        <f t="array" ref="FN21">IF(ISNA(INDEX('Custom Field Tbl'!$R$5:$R$1053, MATCH('CF Values LookUp'!FN$4 &amp; 'CF Values LookUp'!$D21, 'Custom Field Tbl'!$Q$5:$Q$1053 &amp; 'Custom Field Tbl'!$S$5:$S$1053, 0)) ), "",
INDEX('Custom Field Tbl'!$R$5:$R$1053, MATCH('CF Values LookUp'!FN$4 &amp; 'CF Values LookUp'!$D21, 'Custom Field Tbl'!$Q$5:$Q$1053 &amp; 'Custom Field Tbl'!$S$5:$S$1053, 0)) )</f>
        <v/>
      </c>
      <c r="FO21" t="str" cm="1">
        <f t="array" ref="FO21">IF(ISNA(INDEX('Custom Field Tbl'!$R$5:$R$1053, MATCH('CF Values LookUp'!FO$4 &amp; 'CF Values LookUp'!$D21, 'Custom Field Tbl'!$Q$5:$Q$1053 &amp; 'Custom Field Tbl'!$S$5:$S$1053, 0)) ), "",
INDEX('Custom Field Tbl'!$R$5:$R$1053, MATCH('CF Values LookUp'!FO$4 &amp; 'CF Values LookUp'!$D21, 'Custom Field Tbl'!$Q$5:$Q$1053 &amp; 'Custom Field Tbl'!$S$5:$S$1053, 0)) )</f>
        <v/>
      </c>
      <c r="FP21" t="str" cm="1">
        <f t="array" ref="FP21">IF(ISNA(INDEX('Custom Field Tbl'!$R$5:$R$1053, MATCH('CF Values LookUp'!FP$4 &amp; 'CF Values LookUp'!$D21, 'Custom Field Tbl'!$Q$5:$Q$1053 &amp; 'Custom Field Tbl'!$S$5:$S$1053, 0)) ), "",
INDEX('Custom Field Tbl'!$R$5:$R$1053, MATCH('CF Values LookUp'!FP$4 &amp; 'CF Values LookUp'!$D21, 'Custom Field Tbl'!$Q$5:$Q$1053 &amp; 'Custom Field Tbl'!$S$5:$S$1053, 0)) )</f>
        <v/>
      </c>
      <c r="FQ21" t="str" cm="1">
        <f t="array" ref="FQ21">IF(ISNA(INDEX('Custom Field Tbl'!$R$5:$R$1053, MATCH('CF Values LookUp'!FQ$4 &amp; 'CF Values LookUp'!$D21, 'Custom Field Tbl'!$Q$5:$Q$1053 &amp; 'Custom Field Tbl'!$S$5:$S$1053, 0)) ), "",
INDEX('Custom Field Tbl'!$R$5:$R$1053, MATCH('CF Values LookUp'!FQ$4 &amp; 'CF Values LookUp'!$D21, 'Custom Field Tbl'!$Q$5:$Q$1053 &amp; 'Custom Field Tbl'!$S$5:$S$1053, 0)) )</f>
        <v/>
      </c>
      <c r="FR21" t="str" cm="1">
        <f t="array" ref="FR21">IF(ISNA(INDEX('Custom Field Tbl'!$R$5:$R$1053, MATCH('CF Values LookUp'!FR$4 &amp; 'CF Values LookUp'!$D21, 'Custom Field Tbl'!$Q$5:$Q$1053 &amp; 'Custom Field Tbl'!$S$5:$S$1053, 0)) ), "",
INDEX('Custom Field Tbl'!$R$5:$R$1053, MATCH('CF Values LookUp'!FR$4 &amp; 'CF Values LookUp'!$D21, 'Custom Field Tbl'!$Q$5:$Q$1053 &amp; 'Custom Field Tbl'!$S$5:$S$1053, 0)) )</f>
        <v/>
      </c>
      <c r="FS21" t="str" cm="1">
        <f t="array" ref="FS21">IF(ISNA(INDEX('Custom Field Tbl'!$R$5:$R$1053, MATCH('CF Values LookUp'!FS$4 &amp; 'CF Values LookUp'!$D21, 'Custom Field Tbl'!$Q$5:$Q$1053 &amp; 'Custom Field Tbl'!$S$5:$S$1053, 0)) ), "",
INDEX('Custom Field Tbl'!$R$5:$R$1053, MATCH('CF Values LookUp'!FS$4 &amp; 'CF Values LookUp'!$D21, 'Custom Field Tbl'!$Q$5:$Q$1053 &amp; 'Custom Field Tbl'!$S$5:$S$1053, 0)) )</f>
        <v/>
      </c>
      <c r="FT21" t="str" cm="1">
        <f t="array" ref="FT21">IF(ISNA(INDEX('Custom Field Tbl'!$R$5:$R$1053, MATCH('CF Values LookUp'!FT$4 &amp; 'CF Values LookUp'!$D21, 'Custom Field Tbl'!$Q$5:$Q$1053 &amp; 'Custom Field Tbl'!$S$5:$S$1053, 0)) ), "",
INDEX('Custom Field Tbl'!$R$5:$R$1053, MATCH('CF Values LookUp'!FT$4 &amp; 'CF Values LookUp'!$D21, 'Custom Field Tbl'!$Q$5:$Q$1053 &amp; 'Custom Field Tbl'!$S$5:$S$1053, 0)) )</f>
        <v/>
      </c>
      <c r="FU21" t="str" cm="1">
        <f t="array" ref="FU21">IF(ISNA(INDEX('Custom Field Tbl'!$R$5:$R$1053, MATCH('CF Values LookUp'!FU$4 &amp; 'CF Values LookUp'!$D21, 'Custom Field Tbl'!$Q$5:$Q$1053 &amp; 'Custom Field Tbl'!$S$5:$S$1053, 0)) ), "",
INDEX('Custom Field Tbl'!$R$5:$R$1053, MATCH('CF Values LookUp'!FU$4 &amp; 'CF Values LookUp'!$D21, 'Custom Field Tbl'!$Q$5:$Q$1053 &amp; 'Custom Field Tbl'!$S$5:$S$1053, 0)) )</f>
        <v/>
      </c>
      <c r="FV21" t="str" cm="1">
        <f t="array" ref="FV21">IF(ISNA(INDEX('Custom Field Tbl'!$R$5:$R$1053, MATCH('CF Values LookUp'!FV$4 &amp; 'CF Values LookUp'!$D21, 'Custom Field Tbl'!$Q$5:$Q$1053 &amp; 'Custom Field Tbl'!$S$5:$S$1053, 0)) ), "",
INDEX('Custom Field Tbl'!$R$5:$R$1053, MATCH('CF Values LookUp'!FV$4 &amp; 'CF Values LookUp'!$D21, 'Custom Field Tbl'!$Q$5:$Q$1053 &amp; 'Custom Field Tbl'!$S$5:$S$1053, 0)) )</f>
        <v/>
      </c>
      <c r="FW21" t="str" cm="1">
        <f t="array" ref="FW21">IF(ISNA(INDEX('Custom Field Tbl'!$R$5:$R$1053, MATCH('CF Values LookUp'!FW$4 &amp; 'CF Values LookUp'!$D21, 'Custom Field Tbl'!$Q$5:$Q$1053 &amp; 'Custom Field Tbl'!$S$5:$S$1053, 0)) ), "",
INDEX('Custom Field Tbl'!$R$5:$R$1053, MATCH('CF Values LookUp'!FW$4 &amp; 'CF Values LookUp'!$D21, 'Custom Field Tbl'!$Q$5:$Q$1053 &amp; 'Custom Field Tbl'!$S$5:$S$1053, 0)) )</f>
        <v/>
      </c>
      <c r="FX21" t="str" cm="1">
        <f t="array" ref="FX21">IF(ISNA(INDEX('Custom Field Tbl'!$R$5:$R$1053, MATCH('CF Values LookUp'!FX$4 &amp; 'CF Values LookUp'!$D21, 'Custom Field Tbl'!$Q$5:$Q$1053 &amp; 'Custom Field Tbl'!$S$5:$S$1053, 0)) ), "",
INDEX('Custom Field Tbl'!$R$5:$R$1053, MATCH('CF Values LookUp'!FX$4 &amp; 'CF Values LookUp'!$D21, 'Custom Field Tbl'!$Q$5:$Q$1053 &amp; 'Custom Field Tbl'!$S$5:$S$1053, 0)) )</f>
        <v/>
      </c>
      <c r="FY21" t="str" cm="1">
        <f t="array" ref="FY21">IF(ISNA(INDEX('Custom Field Tbl'!$R$5:$R$1053, MATCH('CF Values LookUp'!FY$4 &amp; 'CF Values LookUp'!$D21, 'Custom Field Tbl'!$Q$5:$Q$1053 &amp; 'Custom Field Tbl'!$S$5:$S$1053, 0)) ), "",
INDEX('Custom Field Tbl'!$R$5:$R$1053, MATCH('CF Values LookUp'!FY$4 &amp; 'CF Values LookUp'!$D21, 'Custom Field Tbl'!$Q$5:$Q$1053 &amp; 'Custom Field Tbl'!$S$5:$S$1053, 0)) )</f>
        <v/>
      </c>
      <c r="FZ21" t="str" cm="1">
        <f t="array" ref="FZ21">IF(ISNA(INDEX('Custom Field Tbl'!$R$5:$R$1053, MATCH('CF Values LookUp'!FZ$4 &amp; 'CF Values LookUp'!$D21, 'Custom Field Tbl'!$Q$5:$Q$1053 &amp; 'Custom Field Tbl'!$S$5:$S$1053, 0)) ), "",
INDEX('Custom Field Tbl'!$R$5:$R$1053, MATCH('CF Values LookUp'!FZ$4 &amp; 'CF Values LookUp'!$D21, 'Custom Field Tbl'!$Q$5:$Q$1053 &amp; 'Custom Field Tbl'!$S$5:$S$1053, 0)) )</f>
        <v/>
      </c>
      <c r="GA21" t="str" cm="1">
        <f t="array" ref="GA21">IF(ISNA(INDEX('Custom Field Tbl'!$R$5:$R$1053, MATCH('CF Values LookUp'!GA$4 &amp; 'CF Values LookUp'!$D21, 'Custom Field Tbl'!$Q$5:$Q$1053 &amp; 'Custom Field Tbl'!$S$5:$S$1053, 0)) ), "",
INDEX('Custom Field Tbl'!$R$5:$R$1053, MATCH('CF Values LookUp'!GA$4 &amp; 'CF Values LookUp'!$D21, 'Custom Field Tbl'!$Q$5:$Q$1053 &amp; 'Custom Field Tbl'!$S$5:$S$1053, 0)) )</f>
        <v/>
      </c>
      <c r="GB21" t="str" cm="1">
        <f t="array" ref="GB21">IF(ISNA(INDEX('Custom Field Tbl'!$R$5:$R$1053, MATCH('CF Values LookUp'!GB$4 &amp; 'CF Values LookUp'!$D21, 'Custom Field Tbl'!$Q$5:$Q$1053 &amp; 'Custom Field Tbl'!$S$5:$S$1053, 0)) ), "",
INDEX('Custom Field Tbl'!$R$5:$R$1053, MATCH('CF Values LookUp'!GB$4 &amp; 'CF Values LookUp'!$D21, 'Custom Field Tbl'!$Q$5:$Q$1053 &amp; 'Custom Field Tbl'!$S$5:$S$1053, 0)) )</f>
        <v/>
      </c>
      <c r="GC21" t="str" cm="1">
        <f t="array" ref="GC21">IF(ISNA(INDEX('Custom Field Tbl'!$R$5:$R$1053, MATCH('CF Values LookUp'!GC$4 &amp; 'CF Values LookUp'!$D21, 'Custom Field Tbl'!$Q$5:$Q$1053 &amp; 'Custom Field Tbl'!$S$5:$S$1053, 0)) ), "",
INDEX('Custom Field Tbl'!$R$5:$R$1053, MATCH('CF Values LookUp'!GC$4 &amp; 'CF Values LookUp'!$D21, 'Custom Field Tbl'!$Q$5:$Q$1053 &amp; 'Custom Field Tbl'!$S$5:$S$1053, 0)) )</f>
        <v/>
      </c>
      <c r="GD21" t="str" cm="1">
        <f t="array" ref="GD21">IF(ISNA(INDEX('Custom Field Tbl'!$R$5:$R$1053, MATCH('CF Values LookUp'!GD$4 &amp; 'CF Values LookUp'!$D21, 'Custom Field Tbl'!$Q$5:$Q$1053 &amp; 'Custom Field Tbl'!$S$5:$S$1053, 0)) ), "",
INDEX('Custom Field Tbl'!$R$5:$R$1053, MATCH('CF Values LookUp'!GD$4 &amp; 'CF Values LookUp'!$D21, 'Custom Field Tbl'!$Q$5:$Q$1053 &amp; 'Custom Field Tbl'!$S$5:$S$1053, 0)) )</f>
        <v/>
      </c>
      <c r="GE21" t="str" cm="1">
        <f t="array" ref="GE21">IF(ISNA(INDEX('Custom Field Tbl'!$R$5:$R$1053, MATCH('CF Values LookUp'!GE$4 &amp; 'CF Values LookUp'!$D21, 'Custom Field Tbl'!$Q$5:$Q$1053 &amp; 'Custom Field Tbl'!$S$5:$S$1053, 0)) ), "",
INDEX('Custom Field Tbl'!$R$5:$R$1053, MATCH('CF Values LookUp'!GE$4 &amp; 'CF Values LookUp'!$D21, 'Custom Field Tbl'!$Q$5:$Q$1053 &amp; 'Custom Field Tbl'!$S$5:$S$1053, 0)) )</f>
        <v/>
      </c>
      <c r="GF21" t="str" cm="1">
        <f t="array" ref="GF21">IF(ISNA(INDEX('Custom Field Tbl'!$R$5:$R$1053, MATCH('CF Values LookUp'!GF$4 &amp; 'CF Values LookUp'!$D21, 'Custom Field Tbl'!$Q$5:$Q$1053 &amp; 'Custom Field Tbl'!$S$5:$S$1053, 0)) ), "",
INDEX('Custom Field Tbl'!$R$5:$R$1053, MATCH('CF Values LookUp'!GF$4 &amp; 'CF Values LookUp'!$D21, 'Custom Field Tbl'!$Q$5:$Q$1053 &amp; 'Custom Field Tbl'!$S$5:$S$1053, 0)) )</f>
        <v/>
      </c>
      <c r="GG21" t="str" cm="1">
        <f t="array" ref="GG21">IF(ISNA(INDEX('Custom Field Tbl'!$R$5:$R$1053, MATCH('CF Values LookUp'!GG$4 &amp; 'CF Values LookUp'!$D21, 'Custom Field Tbl'!$Q$5:$Q$1053 &amp; 'Custom Field Tbl'!$S$5:$S$1053, 0)) ), "",
INDEX('Custom Field Tbl'!$R$5:$R$1053, MATCH('CF Values LookUp'!GG$4 &amp; 'CF Values LookUp'!$D21, 'Custom Field Tbl'!$Q$5:$Q$1053 &amp; 'Custom Field Tbl'!$S$5:$S$1053, 0)) )</f>
        <v/>
      </c>
      <c r="GH21" t="str" cm="1">
        <f t="array" ref="GH21">IF(ISNA(INDEX('Custom Field Tbl'!$R$5:$R$1053, MATCH('CF Values LookUp'!GH$4 &amp; 'CF Values LookUp'!$D21, 'Custom Field Tbl'!$Q$5:$Q$1053 &amp; 'Custom Field Tbl'!$S$5:$S$1053, 0)) ), "",
INDEX('Custom Field Tbl'!$R$5:$R$1053, MATCH('CF Values LookUp'!GH$4 &amp; 'CF Values LookUp'!$D21, 'Custom Field Tbl'!$Q$5:$Q$1053 &amp; 'Custom Field Tbl'!$S$5:$S$1053, 0)) )</f>
        <v/>
      </c>
      <c r="GI21" t="str" cm="1">
        <f t="array" ref="GI21">IF(ISNA(INDEX('Custom Field Tbl'!$R$5:$R$1053, MATCH('CF Values LookUp'!GI$4 &amp; 'CF Values LookUp'!$D21, 'Custom Field Tbl'!$Q$5:$Q$1053 &amp; 'Custom Field Tbl'!$S$5:$S$1053, 0)) ), "",
INDEX('Custom Field Tbl'!$R$5:$R$1053, MATCH('CF Values LookUp'!GI$4 &amp; 'CF Values LookUp'!$D21, 'Custom Field Tbl'!$Q$5:$Q$1053 &amp; 'Custom Field Tbl'!$S$5:$S$1053, 0)) )</f>
        <v/>
      </c>
      <c r="GJ21" t="str" cm="1">
        <f t="array" ref="GJ21">IF(ISNA(INDEX('Custom Field Tbl'!$R$5:$R$1053, MATCH('CF Values LookUp'!GJ$4 &amp; 'CF Values LookUp'!$D21, 'Custom Field Tbl'!$Q$5:$Q$1053 &amp; 'Custom Field Tbl'!$S$5:$S$1053, 0)) ), "",
INDEX('Custom Field Tbl'!$R$5:$R$1053, MATCH('CF Values LookUp'!GJ$4 &amp; 'CF Values LookUp'!$D21, 'Custom Field Tbl'!$Q$5:$Q$1053 &amp; 'Custom Field Tbl'!$S$5:$S$1053, 0)) )</f>
        <v/>
      </c>
      <c r="GK21" t="str" cm="1">
        <f t="array" ref="GK21">IF(ISNA(INDEX('Custom Field Tbl'!$R$5:$R$1053, MATCH('CF Values LookUp'!GK$4 &amp; 'CF Values LookUp'!$D21, 'Custom Field Tbl'!$Q$5:$Q$1053 &amp; 'Custom Field Tbl'!$S$5:$S$1053, 0)) ), "",
INDEX('Custom Field Tbl'!$R$5:$R$1053, MATCH('CF Values LookUp'!GK$4 &amp; 'CF Values LookUp'!$D21, 'Custom Field Tbl'!$Q$5:$Q$1053 &amp; 'Custom Field Tbl'!$S$5:$S$1053, 0)) )</f>
        <v/>
      </c>
      <c r="GL21" t="str" cm="1">
        <f t="array" ref="GL21">IF(ISNA(INDEX('Custom Field Tbl'!$R$5:$R$1053, MATCH('CF Values LookUp'!GL$4 &amp; 'CF Values LookUp'!$D21, 'Custom Field Tbl'!$Q$5:$Q$1053 &amp; 'Custom Field Tbl'!$S$5:$S$1053, 0)) ), "",
INDEX('Custom Field Tbl'!$R$5:$R$1053, MATCH('CF Values LookUp'!GL$4 &amp; 'CF Values LookUp'!$D21, 'Custom Field Tbl'!$Q$5:$Q$1053 &amp; 'Custom Field Tbl'!$S$5:$S$1053, 0)) )</f>
        <v/>
      </c>
      <c r="GM21" t="str" cm="1">
        <f t="array" ref="GM21">IF(ISNA(INDEX('Custom Field Tbl'!$R$5:$R$1053, MATCH('CF Values LookUp'!GM$4 &amp; 'CF Values LookUp'!$D21, 'Custom Field Tbl'!$Q$5:$Q$1053 &amp; 'Custom Field Tbl'!$S$5:$S$1053, 0)) ), "",
INDEX('Custom Field Tbl'!$R$5:$R$1053, MATCH('CF Values LookUp'!GM$4 &amp; 'CF Values LookUp'!$D21, 'Custom Field Tbl'!$Q$5:$Q$1053 &amp; 'Custom Field Tbl'!$S$5:$S$1053, 0)) )</f>
        <v/>
      </c>
      <c r="GN21" t="str" cm="1">
        <f t="array" ref="GN21">IF(ISNA(INDEX('Custom Field Tbl'!$R$5:$R$1053, MATCH('CF Values LookUp'!GN$4 &amp; 'CF Values LookUp'!$D21, 'Custom Field Tbl'!$Q$5:$Q$1053 &amp; 'Custom Field Tbl'!$S$5:$S$1053, 0)) ), "",
INDEX('Custom Field Tbl'!$R$5:$R$1053, MATCH('CF Values LookUp'!GN$4 &amp; 'CF Values LookUp'!$D21, 'Custom Field Tbl'!$Q$5:$Q$1053 &amp; 'Custom Field Tbl'!$S$5:$S$1053, 0)) )</f>
        <v/>
      </c>
      <c r="GO21" t="str" cm="1">
        <f t="array" ref="GO21">IF(ISNA(INDEX('Custom Field Tbl'!$R$5:$R$1053, MATCH('CF Values LookUp'!GO$4 &amp; 'CF Values LookUp'!$D21, 'Custom Field Tbl'!$Q$5:$Q$1053 &amp; 'Custom Field Tbl'!$S$5:$S$1053, 0)) ), "",
INDEX('Custom Field Tbl'!$R$5:$R$1053, MATCH('CF Values LookUp'!GO$4 &amp; 'CF Values LookUp'!$D21, 'Custom Field Tbl'!$Q$5:$Q$1053 &amp; 'Custom Field Tbl'!$S$5:$S$1053, 0)) )</f>
        <v/>
      </c>
      <c r="GP21" t="str" cm="1">
        <f t="array" ref="GP21">IF(ISNA(INDEX('Custom Field Tbl'!$R$5:$R$1053, MATCH('CF Values LookUp'!GP$4 &amp; 'CF Values LookUp'!$D21, 'Custom Field Tbl'!$Q$5:$Q$1053 &amp; 'Custom Field Tbl'!$S$5:$S$1053, 0)) ), "",
INDEX('Custom Field Tbl'!$R$5:$R$1053, MATCH('CF Values LookUp'!GP$4 &amp; 'CF Values LookUp'!$D21, 'Custom Field Tbl'!$Q$5:$Q$1053 &amp; 'Custom Field Tbl'!$S$5:$S$1053, 0)) )</f>
        <v/>
      </c>
      <c r="GQ21" t="str" cm="1">
        <f t="array" ref="GQ21">IF(ISNA(INDEX('Custom Field Tbl'!$R$5:$R$1053, MATCH('CF Values LookUp'!GQ$4 &amp; 'CF Values LookUp'!$D21, 'Custom Field Tbl'!$Q$5:$Q$1053 &amp; 'Custom Field Tbl'!$S$5:$S$1053, 0)) ), "",
INDEX('Custom Field Tbl'!$R$5:$R$1053, MATCH('CF Values LookUp'!GQ$4 &amp; 'CF Values LookUp'!$D21, 'Custom Field Tbl'!$Q$5:$Q$1053 &amp; 'Custom Field Tbl'!$S$5:$S$1053, 0)) )</f>
        <v/>
      </c>
      <c r="GR21" t="str" cm="1">
        <f t="array" ref="GR21">IF(ISNA(INDEX('Custom Field Tbl'!$R$5:$R$1053, MATCH('CF Values LookUp'!GR$4 &amp; 'CF Values LookUp'!$D21, 'Custom Field Tbl'!$Q$5:$Q$1053 &amp; 'Custom Field Tbl'!$S$5:$S$1053, 0)) ), "",
INDEX('Custom Field Tbl'!$R$5:$R$1053, MATCH('CF Values LookUp'!GR$4 &amp; 'CF Values LookUp'!$D21, 'Custom Field Tbl'!$Q$5:$Q$1053 &amp; 'Custom Field Tbl'!$S$5:$S$1053, 0)) )</f>
        <v/>
      </c>
      <c r="GS21" t="str" cm="1">
        <f t="array" ref="GS21">IF(ISNA(INDEX('Custom Field Tbl'!$R$5:$R$1053, MATCH('CF Values LookUp'!GS$4 &amp; 'CF Values LookUp'!$D21, 'Custom Field Tbl'!$Q$5:$Q$1053 &amp; 'Custom Field Tbl'!$S$5:$S$1053, 0)) ), "",
INDEX('Custom Field Tbl'!$R$5:$R$1053, MATCH('CF Values LookUp'!GS$4 &amp; 'CF Values LookUp'!$D21, 'Custom Field Tbl'!$Q$5:$Q$1053 &amp; 'Custom Field Tbl'!$S$5:$S$1053, 0)) )</f>
        <v/>
      </c>
      <c r="GT21" t="str" cm="1">
        <f t="array" ref="GT21">IF(ISNA(INDEX('Custom Field Tbl'!$R$5:$R$1053, MATCH('CF Values LookUp'!GT$4 &amp; 'CF Values LookUp'!$D21, 'Custom Field Tbl'!$Q$5:$Q$1053 &amp; 'Custom Field Tbl'!$S$5:$S$1053, 0)) ), "",
INDEX('Custom Field Tbl'!$R$5:$R$1053, MATCH('CF Values LookUp'!GT$4 &amp; 'CF Values LookUp'!$D21, 'Custom Field Tbl'!$Q$5:$Q$1053 &amp; 'Custom Field Tbl'!$S$5:$S$1053, 0)) )</f>
        <v/>
      </c>
      <c r="GU21" t="str" cm="1">
        <f t="array" ref="GU21">IF(ISNA(INDEX('Custom Field Tbl'!$R$5:$R$1053, MATCH('CF Values LookUp'!GU$4 &amp; 'CF Values LookUp'!$D21, 'Custom Field Tbl'!$Q$5:$Q$1053 &amp; 'Custom Field Tbl'!$S$5:$S$1053, 0)) ), "",
INDEX('Custom Field Tbl'!$R$5:$R$1053, MATCH('CF Values LookUp'!GU$4 &amp; 'CF Values LookUp'!$D21, 'Custom Field Tbl'!$Q$5:$Q$1053 &amp; 'Custom Field Tbl'!$S$5:$S$1053, 0)) )</f>
        <v/>
      </c>
      <c r="GV21" t="str" cm="1">
        <f t="array" ref="GV21">IF(ISNA(INDEX('Custom Field Tbl'!$R$5:$R$1053, MATCH('CF Values LookUp'!GV$4 &amp; 'CF Values LookUp'!$D21, 'Custom Field Tbl'!$Q$5:$Q$1053 &amp; 'Custom Field Tbl'!$S$5:$S$1053, 0)) ), "",
INDEX('Custom Field Tbl'!$R$5:$R$1053, MATCH('CF Values LookUp'!GV$4 &amp; 'CF Values LookUp'!$D21, 'Custom Field Tbl'!$Q$5:$Q$1053 &amp; 'Custom Field Tbl'!$S$5:$S$1053, 0)) )</f>
        <v/>
      </c>
      <c r="GW21" t="str" cm="1">
        <f t="array" ref="GW21">IF(ISNA(INDEX('Custom Field Tbl'!$R$5:$R$1053, MATCH('CF Values LookUp'!GW$4 &amp; 'CF Values LookUp'!$D21, 'Custom Field Tbl'!$Q$5:$Q$1053 &amp; 'Custom Field Tbl'!$S$5:$S$1053, 0)) ), "",
INDEX('Custom Field Tbl'!$R$5:$R$1053, MATCH('CF Values LookUp'!GW$4 &amp; 'CF Values LookUp'!$D21, 'Custom Field Tbl'!$Q$5:$Q$1053 &amp; 'Custom Field Tbl'!$S$5:$S$1053, 0)) )</f>
        <v/>
      </c>
      <c r="GX21" t="str" cm="1">
        <f t="array" ref="GX21">IF(ISNA(INDEX('Custom Field Tbl'!$R$5:$R$1053, MATCH('CF Values LookUp'!GX$4 &amp; 'CF Values LookUp'!$D21, 'Custom Field Tbl'!$Q$5:$Q$1053 &amp; 'Custom Field Tbl'!$S$5:$S$1053, 0)) ), "",
INDEX('Custom Field Tbl'!$R$5:$R$1053, MATCH('CF Values LookUp'!GX$4 &amp; 'CF Values LookUp'!$D21, 'Custom Field Tbl'!$Q$5:$Q$1053 &amp; 'Custom Field Tbl'!$S$5:$S$1053, 0)) )</f>
        <v/>
      </c>
      <c r="GY21" t="str" cm="1">
        <f t="array" ref="GY21">IF(ISNA(INDEX('Custom Field Tbl'!$R$5:$R$1053, MATCH('CF Values LookUp'!GY$4 &amp; 'CF Values LookUp'!$D21, 'Custom Field Tbl'!$Q$5:$Q$1053 &amp; 'Custom Field Tbl'!$S$5:$S$1053, 0)) ), "",
INDEX('Custom Field Tbl'!$R$5:$R$1053, MATCH('CF Values LookUp'!GY$4 &amp; 'CF Values LookUp'!$D21, 'Custom Field Tbl'!$Q$5:$Q$1053 &amp; 'Custom Field Tbl'!$S$5:$S$1053, 0)) )</f>
        <v/>
      </c>
      <c r="GZ21" t="str" cm="1">
        <f t="array" ref="GZ21">IF(ISNA(INDEX('Custom Field Tbl'!$R$5:$R$1053, MATCH('CF Values LookUp'!GZ$4 &amp; 'CF Values LookUp'!$D21, 'Custom Field Tbl'!$Q$5:$Q$1053 &amp; 'Custom Field Tbl'!$S$5:$S$1053, 0)) ), "",
INDEX('Custom Field Tbl'!$R$5:$R$1053, MATCH('CF Values LookUp'!GZ$4 &amp; 'CF Values LookUp'!$D21, 'Custom Field Tbl'!$Q$5:$Q$1053 &amp; 'Custom Field Tbl'!$S$5:$S$1053, 0)) )</f>
        <v/>
      </c>
      <c r="HA21" t="str" cm="1">
        <f t="array" ref="HA21">IF(ISNA(INDEX('Custom Field Tbl'!$R$5:$R$1053, MATCH('CF Values LookUp'!HA$4 &amp; 'CF Values LookUp'!$D21, 'Custom Field Tbl'!$Q$5:$Q$1053 &amp; 'Custom Field Tbl'!$S$5:$S$1053, 0)) ), "",
INDEX('Custom Field Tbl'!$R$5:$R$1053, MATCH('CF Values LookUp'!HA$4 &amp; 'CF Values LookUp'!$D21, 'Custom Field Tbl'!$Q$5:$Q$1053 &amp; 'Custom Field Tbl'!$S$5:$S$1053, 0)) )</f>
        <v/>
      </c>
      <c r="HB21" t="str" cm="1">
        <f t="array" ref="HB21">IF(ISNA(INDEX('Custom Field Tbl'!$R$5:$R$1053, MATCH('CF Values LookUp'!HB$4 &amp; 'CF Values LookUp'!$D21, 'Custom Field Tbl'!$Q$5:$Q$1053 &amp; 'Custom Field Tbl'!$S$5:$S$1053, 0)) ), "",
INDEX('Custom Field Tbl'!$R$5:$R$1053, MATCH('CF Values LookUp'!HB$4 &amp; 'CF Values LookUp'!$D21, 'Custom Field Tbl'!$Q$5:$Q$1053 &amp; 'Custom Field Tbl'!$S$5:$S$1053, 0)) )</f>
        <v/>
      </c>
      <c r="HC21" t="str" cm="1">
        <f t="array" ref="HC21">IF(ISNA(INDEX('Custom Field Tbl'!$R$5:$R$1053, MATCH('CF Values LookUp'!HC$4 &amp; 'CF Values LookUp'!$D21, 'Custom Field Tbl'!$Q$5:$Q$1053 &amp; 'Custom Field Tbl'!$S$5:$S$1053, 0)) ), "",
INDEX('Custom Field Tbl'!$R$5:$R$1053, MATCH('CF Values LookUp'!HC$4 &amp; 'CF Values LookUp'!$D21, 'Custom Field Tbl'!$Q$5:$Q$1053 &amp; 'Custom Field Tbl'!$S$5:$S$1053, 0)) )</f>
        <v/>
      </c>
      <c r="HD21" t="str" cm="1">
        <f t="array" ref="HD21">IF(ISNA(INDEX('Custom Field Tbl'!$R$5:$R$1053, MATCH('CF Values LookUp'!HD$4 &amp; 'CF Values LookUp'!$D21, 'Custom Field Tbl'!$Q$5:$Q$1053 &amp; 'Custom Field Tbl'!$S$5:$S$1053, 0)) ), "",
INDEX('Custom Field Tbl'!$R$5:$R$1053, MATCH('CF Values LookUp'!HD$4 &amp; 'CF Values LookUp'!$D21, 'Custom Field Tbl'!$Q$5:$Q$1053 &amp; 'Custom Field Tbl'!$S$5:$S$1053, 0)) )</f>
        <v/>
      </c>
      <c r="HE21" t="str" cm="1">
        <f t="array" ref="HE21">IF(ISNA(INDEX('Custom Field Tbl'!$R$5:$R$1053, MATCH('CF Values LookUp'!HE$4 &amp; 'CF Values LookUp'!$D21, 'Custom Field Tbl'!$Q$5:$Q$1053 &amp; 'Custom Field Tbl'!$S$5:$S$1053, 0)) ), "",
INDEX('Custom Field Tbl'!$R$5:$R$1053, MATCH('CF Values LookUp'!HE$4 &amp; 'CF Values LookUp'!$D21, 'Custom Field Tbl'!$Q$5:$Q$1053 &amp; 'Custom Field Tbl'!$S$5:$S$1053, 0)) )</f>
        <v/>
      </c>
      <c r="HF21" t="str" cm="1">
        <f t="array" ref="HF21">IF(ISNA(INDEX('Custom Field Tbl'!$R$5:$R$1053, MATCH('CF Values LookUp'!HF$4 &amp; 'CF Values LookUp'!$D21, 'Custom Field Tbl'!$Q$5:$Q$1053 &amp; 'Custom Field Tbl'!$S$5:$S$1053, 0)) ), "",
INDEX('Custom Field Tbl'!$R$5:$R$1053, MATCH('CF Values LookUp'!HF$4 &amp; 'CF Values LookUp'!$D21, 'Custom Field Tbl'!$Q$5:$Q$1053 &amp; 'Custom Field Tbl'!$S$5:$S$1053, 0)) )</f>
        <v/>
      </c>
      <c r="HG21" t="str" cm="1">
        <f t="array" ref="HG21">IF(ISNA(INDEX('Custom Field Tbl'!$R$5:$R$1053, MATCH('CF Values LookUp'!HG$4 &amp; 'CF Values LookUp'!$D21, 'Custom Field Tbl'!$Q$5:$Q$1053 &amp; 'Custom Field Tbl'!$S$5:$S$1053, 0)) ), "",
INDEX('Custom Field Tbl'!$R$5:$R$1053, MATCH('CF Values LookUp'!HG$4 &amp; 'CF Values LookUp'!$D21, 'Custom Field Tbl'!$Q$5:$Q$1053 &amp; 'Custom Field Tbl'!$S$5:$S$1053, 0)) )</f>
        <v/>
      </c>
      <c r="HH21" t="str" cm="1">
        <f t="array" ref="HH21">IF(ISNA(INDEX('Custom Field Tbl'!$R$5:$R$1053, MATCH('CF Values LookUp'!HH$4 &amp; 'CF Values LookUp'!$D21, 'Custom Field Tbl'!$Q$5:$Q$1053 &amp; 'Custom Field Tbl'!$S$5:$S$1053, 0)) ), "",
INDEX('Custom Field Tbl'!$R$5:$R$1053, MATCH('CF Values LookUp'!HH$4 &amp; 'CF Values LookUp'!$D21, 'Custom Field Tbl'!$Q$5:$Q$1053 &amp; 'Custom Field Tbl'!$S$5:$S$1053, 0)) )</f>
        <v/>
      </c>
      <c r="HI21" t="str" cm="1">
        <f t="array" ref="HI21">IF(ISNA(INDEX('Custom Field Tbl'!$R$5:$R$1053, MATCH('CF Values LookUp'!HI$4 &amp; 'CF Values LookUp'!$D21, 'Custom Field Tbl'!$Q$5:$Q$1053 &amp; 'Custom Field Tbl'!$S$5:$S$1053, 0)) ), "",
INDEX('Custom Field Tbl'!$R$5:$R$1053, MATCH('CF Values LookUp'!HI$4 &amp; 'CF Values LookUp'!$D21, 'Custom Field Tbl'!$Q$5:$Q$1053 &amp; 'Custom Field Tbl'!$S$5:$S$1053, 0)) )</f>
        <v/>
      </c>
      <c r="HJ21" t="str" cm="1">
        <f t="array" ref="HJ21">IF(ISNA(INDEX('Custom Field Tbl'!$R$5:$R$1053, MATCH('CF Values LookUp'!HJ$4 &amp; 'CF Values LookUp'!$D21, 'Custom Field Tbl'!$Q$5:$Q$1053 &amp; 'Custom Field Tbl'!$S$5:$S$1053, 0)) ), "",
INDEX('Custom Field Tbl'!$R$5:$R$1053, MATCH('CF Values LookUp'!HJ$4 &amp; 'CF Values LookUp'!$D21, 'Custom Field Tbl'!$Q$5:$Q$1053 &amp; 'Custom Field Tbl'!$S$5:$S$1053, 0)) )</f>
        <v/>
      </c>
      <c r="HK21" t="str" cm="1">
        <f t="array" ref="HK21">IF(ISNA(INDEX('Custom Field Tbl'!$R$5:$R$1053, MATCH('CF Values LookUp'!HK$4 &amp; 'CF Values LookUp'!$D21, 'Custom Field Tbl'!$Q$5:$Q$1053 &amp; 'Custom Field Tbl'!$S$5:$S$1053, 0)) ), "",
INDEX('Custom Field Tbl'!$R$5:$R$1053, MATCH('CF Values LookUp'!HK$4 &amp; 'CF Values LookUp'!$D21, 'Custom Field Tbl'!$Q$5:$Q$1053 &amp; 'Custom Field Tbl'!$S$5:$S$1053, 0)) )</f>
        <v/>
      </c>
      <c r="HL21" t="str" cm="1">
        <f t="array" ref="HL21">IF(ISNA(INDEX('Custom Field Tbl'!$R$5:$R$1053, MATCH('CF Values LookUp'!HL$4 &amp; 'CF Values LookUp'!$D21, 'Custom Field Tbl'!$Q$5:$Q$1053 &amp; 'Custom Field Tbl'!$S$5:$S$1053, 0)) ), "",
INDEX('Custom Field Tbl'!$R$5:$R$1053, MATCH('CF Values LookUp'!HL$4 &amp; 'CF Values LookUp'!$D21, 'Custom Field Tbl'!$Q$5:$Q$1053 &amp; 'Custom Field Tbl'!$S$5:$S$1053, 0)) )</f>
        <v/>
      </c>
      <c r="HM21" t="str" cm="1">
        <f t="array" ref="HM21">IF(ISNA(INDEX('Custom Field Tbl'!$R$5:$R$1053, MATCH('CF Values LookUp'!HM$4 &amp; 'CF Values LookUp'!$D21, 'Custom Field Tbl'!$Q$5:$Q$1053 &amp; 'Custom Field Tbl'!$S$5:$S$1053, 0)) ), "",
INDEX('Custom Field Tbl'!$R$5:$R$1053, MATCH('CF Values LookUp'!HM$4 &amp; 'CF Values LookUp'!$D21, 'Custom Field Tbl'!$Q$5:$Q$1053 &amp; 'Custom Field Tbl'!$S$5:$S$1053, 0)) )</f>
        <v/>
      </c>
      <c r="HN21" t="str" cm="1">
        <f t="array" ref="HN21">IF(ISNA(INDEX('Custom Field Tbl'!$R$5:$R$1053, MATCH('CF Values LookUp'!HN$4 &amp; 'CF Values LookUp'!$D21, 'Custom Field Tbl'!$Q$5:$Q$1053 &amp; 'Custom Field Tbl'!$S$5:$S$1053, 0)) ), "",
INDEX('Custom Field Tbl'!$R$5:$R$1053, MATCH('CF Values LookUp'!HN$4 &amp; 'CF Values LookUp'!$D21, 'Custom Field Tbl'!$Q$5:$Q$1053 &amp; 'Custom Field Tbl'!$S$5:$S$1053, 0)) )</f>
        <v/>
      </c>
      <c r="HO21" t="str" cm="1">
        <f t="array" ref="HO21">IF(ISNA(INDEX('Custom Field Tbl'!$R$5:$R$1053, MATCH('CF Values LookUp'!HO$4 &amp; 'CF Values LookUp'!$D21, 'Custom Field Tbl'!$Q$5:$Q$1053 &amp; 'Custom Field Tbl'!$S$5:$S$1053, 0)) ), "",
INDEX('Custom Field Tbl'!$R$5:$R$1053, MATCH('CF Values LookUp'!HO$4 &amp; 'CF Values LookUp'!$D21, 'Custom Field Tbl'!$Q$5:$Q$1053 &amp; 'Custom Field Tbl'!$S$5:$S$1053, 0)) )</f>
        <v/>
      </c>
      <c r="HP21" t="str" cm="1">
        <f t="array" ref="HP21">IF(ISNA(INDEX('Custom Field Tbl'!$R$5:$R$1053, MATCH('CF Values LookUp'!HP$4 &amp; 'CF Values LookUp'!$D21, 'Custom Field Tbl'!$Q$5:$Q$1053 &amp; 'Custom Field Tbl'!$S$5:$S$1053, 0)) ), "",
INDEX('Custom Field Tbl'!$R$5:$R$1053, MATCH('CF Values LookUp'!HP$4 &amp; 'CF Values LookUp'!$D21, 'Custom Field Tbl'!$Q$5:$Q$1053 &amp; 'Custom Field Tbl'!$S$5:$S$1053, 0)) )</f>
        <v/>
      </c>
      <c r="HQ21" t="str" cm="1">
        <f t="array" ref="HQ21">IF(ISNA(INDEX('Custom Field Tbl'!$R$5:$R$1053, MATCH('CF Values LookUp'!HQ$4 &amp; 'CF Values LookUp'!$D21, 'Custom Field Tbl'!$Q$5:$Q$1053 &amp; 'Custom Field Tbl'!$S$5:$S$1053, 0)) ), "",
INDEX('Custom Field Tbl'!$R$5:$R$1053, MATCH('CF Values LookUp'!HQ$4 &amp; 'CF Values LookUp'!$D21, 'Custom Field Tbl'!$Q$5:$Q$1053 &amp; 'Custom Field Tbl'!$S$5:$S$1053, 0)) )</f>
        <v/>
      </c>
      <c r="HR21" t="str" cm="1">
        <f t="array" ref="HR21">IF(ISNA(INDEX('Custom Field Tbl'!$R$5:$R$1053, MATCH('CF Values LookUp'!HR$4 &amp; 'CF Values LookUp'!$D21, 'Custom Field Tbl'!$Q$5:$Q$1053 &amp; 'Custom Field Tbl'!$S$5:$S$1053, 0)) ), "",
INDEX('Custom Field Tbl'!$R$5:$R$1053, MATCH('CF Values LookUp'!HR$4 &amp; 'CF Values LookUp'!$D21, 'Custom Field Tbl'!$Q$5:$Q$1053 &amp; 'Custom Field Tbl'!$S$5:$S$1053, 0)) )</f>
        <v/>
      </c>
      <c r="HS21" t="str" cm="1">
        <f t="array" ref="HS21">IF(ISNA(INDEX('Custom Field Tbl'!$R$5:$R$1053, MATCH('CF Values LookUp'!HS$4 &amp; 'CF Values LookUp'!$D21, 'Custom Field Tbl'!$Q$5:$Q$1053 &amp; 'Custom Field Tbl'!$S$5:$S$1053, 0)) ), "",
INDEX('Custom Field Tbl'!$R$5:$R$1053, MATCH('CF Values LookUp'!HS$4 &amp; 'CF Values LookUp'!$D21, 'Custom Field Tbl'!$Q$5:$Q$1053 &amp; 'Custom Field Tbl'!$S$5:$S$1053, 0)) )</f>
        <v/>
      </c>
      <c r="HT21" t="str" cm="1">
        <f t="array" ref="HT21">IF(ISNA(INDEX('Custom Field Tbl'!$R$5:$R$1053, MATCH('CF Values LookUp'!HT$4 &amp; 'CF Values LookUp'!$D21, 'Custom Field Tbl'!$Q$5:$Q$1053 &amp; 'Custom Field Tbl'!$S$5:$S$1053, 0)) ), "",
INDEX('Custom Field Tbl'!$R$5:$R$1053, MATCH('CF Values LookUp'!HT$4 &amp; 'CF Values LookUp'!$D21, 'Custom Field Tbl'!$Q$5:$Q$1053 &amp; 'Custom Field Tbl'!$S$5:$S$1053, 0)) )</f>
        <v/>
      </c>
      <c r="HU21" t="str" cm="1">
        <f t="array" ref="HU21">IF(ISNA(INDEX('Custom Field Tbl'!$R$5:$R$1053, MATCH('CF Values LookUp'!HU$4 &amp; 'CF Values LookUp'!$D21, 'Custom Field Tbl'!$Q$5:$Q$1053 &amp; 'Custom Field Tbl'!$S$5:$S$1053, 0)) ), "",
INDEX('Custom Field Tbl'!$R$5:$R$1053, MATCH('CF Values LookUp'!HU$4 &amp; 'CF Values LookUp'!$D21, 'Custom Field Tbl'!$Q$5:$Q$1053 &amp; 'Custom Field Tbl'!$S$5:$S$1053, 0)) )</f>
        <v/>
      </c>
      <c r="HV21" t="str" cm="1">
        <f t="array" ref="HV21">IF(ISNA(INDEX('Custom Field Tbl'!$R$5:$R$1053, MATCH('CF Values LookUp'!HV$4 &amp; 'CF Values LookUp'!$D21, 'Custom Field Tbl'!$Q$5:$Q$1053 &amp; 'Custom Field Tbl'!$S$5:$S$1053, 0)) ), "",
INDEX('Custom Field Tbl'!$R$5:$R$1053, MATCH('CF Values LookUp'!HV$4 &amp; 'CF Values LookUp'!$D21, 'Custom Field Tbl'!$Q$5:$Q$1053 &amp; 'Custom Field Tbl'!$S$5:$S$1053, 0)) )</f>
        <v/>
      </c>
      <c r="HW21" t="str" cm="1">
        <f t="array" ref="HW21">IF(ISNA(INDEX('Custom Field Tbl'!$R$5:$R$1053, MATCH('CF Values LookUp'!HW$4 &amp; 'CF Values LookUp'!$D21, 'Custom Field Tbl'!$Q$5:$Q$1053 &amp; 'Custom Field Tbl'!$S$5:$S$1053, 0)) ), "",
INDEX('Custom Field Tbl'!$R$5:$R$1053, MATCH('CF Values LookUp'!HW$4 &amp; 'CF Values LookUp'!$D21, 'Custom Field Tbl'!$Q$5:$Q$1053 &amp; 'Custom Field Tbl'!$S$5:$S$1053, 0)) )</f>
        <v/>
      </c>
      <c r="HX21" t="str" cm="1">
        <f t="array" ref="HX21">IF(ISNA(INDEX('Custom Field Tbl'!$R$5:$R$1053, MATCH('CF Values LookUp'!HX$4 &amp; 'CF Values LookUp'!$D21, 'Custom Field Tbl'!$Q$5:$Q$1053 &amp; 'Custom Field Tbl'!$S$5:$S$1053, 0)) ), "",
INDEX('Custom Field Tbl'!$R$5:$R$1053, MATCH('CF Values LookUp'!HX$4 &amp; 'CF Values LookUp'!$D21, 'Custom Field Tbl'!$Q$5:$Q$1053 &amp; 'Custom Field Tbl'!$S$5:$S$1053, 0)) )</f>
        <v/>
      </c>
      <c r="HY21" t="str" cm="1">
        <f t="array" ref="HY21">IF(ISNA(INDEX('Custom Field Tbl'!$R$5:$R$1053, MATCH('CF Values LookUp'!HY$4 &amp; 'CF Values LookUp'!$D21, 'Custom Field Tbl'!$Q$5:$Q$1053 &amp; 'Custom Field Tbl'!$S$5:$S$1053, 0)) ), "",
INDEX('Custom Field Tbl'!$R$5:$R$1053, MATCH('CF Values LookUp'!HY$4 &amp; 'CF Values LookUp'!$D21, 'Custom Field Tbl'!$Q$5:$Q$1053 &amp; 'Custom Field Tbl'!$S$5:$S$1053, 0)) )</f>
        <v/>
      </c>
      <c r="HZ21" t="str" cm="1">
        <f t="array" ref="HZ21">IF(ISNA(INDEX('Custom Field Tbl'!$R$5:$R$1053, MATCH('CF Values LookUp'!HZ$4 &amp; 'CF Values LookUp'!$D21, 'Custom Field Tbl'!$Q$5:$Q$1053 &amp; 'Custom Field Tbl'!$S$5:$S$1053, 0)) ), "",
INDEX('Custom Field Tbl'!$R$5:$R$1053, MATCH('CF Values LookUp'!HZ$4 &amp; 'CF Values LookUp'!$D21, 'Custom Field Tbl'!$Q$5:$Q$1053 &amp; 'Custom Field Tbl'!$S$5:$S$1053, 0)) )</f>
        <v/>
      </c>
      <c r="IA21" t="str" cm="1">
        <f t="array" ref="IA21">IF(ISNA(INDEX('Custom Field Tbl'!$R$5:$R$1053, MATCH('CF Values LookUp'!IA$4 &amp; 'CF Values LookUp'!$D21, 'Custom Field Tbl'!$Q$5:$Q$1053 &amp; 'Custom Field Tbl'!$S$5:$S$1053, 0)) ), "",
INDEX('Custom Field Tbl'!$R$5:$R$1053, MATCH('CF Values LookUp'!IA$4 &amp; 'CF Values LookUp'!$D21, 'Custom Field Tbl'!$Q$5:$Q$1053 &amp; 'Custom Field Tbl'!$S$5:$S$1053, 0)) )</f>
        <v/>
      </c>
      <c r="IB21" t="str" cm="1">
        <f t="array" ref="IB21">IF(ISNA(INDEX('Custom Field Tbl'!$R$5:$R$1053, MATCH('CF Values LookUp'!IB$4 &amp; 'CF Values LookUp'!$D21, 'Custom Field Tbl'!$Q$5:$Q$1053 &amp; 'Custom Field Tbl'!$S$5:$S$1053, 0)) ), "",
INDEX('Custom Field Tbl'!$R$5:$R$1053, MATCH('CF Values LookUp'!IB$4 &amp; 'CF Values LookUp'!$D21, 'Custom Field Tbl'!$Q$5:$Q$1053 &amp; 'Custom Field Tbl'!$S$5:$S$1053, 0)) )</f>
        <v/>
      </c>
      <c r="IC21" t="str" cm="1">
        <f t="array" ref="IC21">IF(ISNA(INDEX('Custom Field Tbl'!$R$5:$R$1053, MATCH('CF Values LookUp'!IC$4 &amp; 'CF Values LookUp'!$D21, 'Custom Field Tbl'!$Q$5:$Q$1053 &amp; 'Custom Field Tbl'!$S$5:$S$1053, 0)) ), "",
INDEX('Custom Field Tbl'!$R$5:$R$1053, MATCH('CF Values LookUp'!IC$4 &amp; 'CF Values LookUp'!$D21, 'Custom Field Tbl'!$Q$5:$Q$1053 &amp; 'Custom Field Tbl'!$S$5:$S$1053, 0)) )</f>
        <v/>
      </c>
      <c r="ID21" t="str" cm="1">
        <f t="array" ref="ID21">IF(ISNA(INDEX('Custom Field Tbl'!$R$5:$R$1053, MATCH('CF Values LookUp'!ID$4 &amp; 'CF Values LookUp'!$D21, 'Custom Field Tbl'!$Q$5:$Q$1053 &amp; 'Custom Field Tbl'!$S$5:$S$1053, 0)) ), "",
INDEX('Custom Field Tbl'!$R$5:$R$1053, MATCH('CF Values LookUp'!ID$4 &amp; 'CF Values LookUp'!$D21, 'Custom Field Tbl'!$Q$5:$Q$1053 &amp; 'Custom Field Tbl'!$S$5:$S$1053, 0)) )</f>
        <v/>
      </c>
      <c r="IE21" t="str" cm="1">
        <f t="array" ref="IE21">IF(ISNA(INDEX('Custom Field Tbl'!$R$5:$R$1053, MATCH('CF Values LookUp'!IE$4 &amp; 'CF Values LookUp'!$D21, 'Custom Field Tbl'!$Q$5:$Q$1053 &amp; 'Custom Field Tbl'!$S$5:$S$1053, 0)) ), "",
INDEX('Custom Field Tbl'!$R$5:$R$1053, MATCH('CF Values LookUp'!IE$4 &amp; 'CF Values LookUp'!$D21, 'Custom Field Tbl'!$Q$5:$Q$1053 &amp; 'Custom Field Tbl'!$S$5:$S$1053, 0)) )</f>
        <v/>
      </c>
      <c r="IF21" t="str" cm="1">
        <f t="array" ref="IF21">IF(ISNA(INDEX('Custom Field Tbl'!$R$5:$R$1053, MATCH('CF Values LookUp'!IF$4 &amp; 'CF Values LookUp'!$D21, 'Custom Field Tbl'!$Q$5:$Q$1053 &amp; 'Custom Field Tbl'!$S$5:$S$1053, 0)) ), "",
INDEX('Custom Field Tbl'!$R$5:$R$1053, MATCH('CF Values LookUp'!IF$4 &amp; 'CF Values LookUp'!$D21, 'Custom Field Tbl'!$Q$5:$Q$1053 &amp; 'Custom Field Tbl'!$S$5:$S$1053, 0)) )</f>
        <v/>
      </c>
      <c r="IG21" t="str" cm="1">
        <f t="array" ref="IG21">IF(ISNA(INDEX('Custom Field Tbl'!$R$5:$R$1053, MATCH('CF Values LookUp'!IG$4 &amp; 'CF Values LookUp'!$D21, 'Custom Field Tbl'!$Q$5:$Q$1053 &amp; 'Custom Field Tbl'!$S$5:$S$1053, 0)) ), "",
INDEX('Custom Field Tbl'!$R$5:$R$1053, MATCH('CF Values LookUp'!IG$4 &amp; 'CF Values LookUp'!$D21, 'Custom Field Tbl'!$Q$5:$Q$1053 &amp; 'Custom Field Tbl'!$S$5:$S$1053, 0)) )</f>
        <v/>
      </c>
      <c r="IH21" t="str" cm="1">
        <f t="array" ref="IH21">IF(ISNA(INDEX('Custom Field Tbl'!$R$5:$R$1053, MATCH('CF Values LookUp'!IH$4 &amp; 'CF Values LookUp'!$D21, 'Custom Field Tbl'!$Q$5:$Q$1053 &amp; 'Custom Field Tbl'!$S$5:$S$1053, 0)) ), "",
INDEX('Custom Field Tbl'!$R$5:$R$1053, MATCH('CF Values LookUp'!IH$4 &amp; 'CF Values LookUp'!$D21, 'Custom Field Tbl'!$Q$5:$Q$1053 &amp; 'Custom Field Tbl'!$S$5:$S$1053, 0)) )</f>
        <v/>
      </c>
      <c r="II21" t="str" cm="1">
        <f t="array" ref="II21">IF(ISNA(INDEX('Custom Field Tbl'!$R$5:$R$1053, MATCH('CF Values LookUp'!II$4 &amp; 'CF Values LookUp'!$D21, 'Custom Field Tbl'!$Q$5:$Q$1053 &amp; 'Custom Field Tbl'!$S$5:$S$1053, 0)) ), "",
INDEX('Custom Field Tbl'!$R$5:$R$1053, MATCH('CF Values LookUp'!II$4 &amp; 'CF Values LookUp'!$D21, 'Custom Field Tbl'!$Q$5:$Q$1053 &amp; 'Custom Field Tbl'!$S$5:$S$1053, 0)) )</f>
        <v/>
      </c>
      <c r="IJ21" t="str" cm="1">
        <f t="array" ref="IJ21">IF(ISNA(INDEX('Custom Field Tbl'!$R$5:$R$1053, MATCH('CF Values LookUp'!IJ$4 &amp; 'CF Values LookUp'!$D21, 'Custom Field Tbl'!$Q$5:$Q$1053 &amp; 'Custom Field Tbl'!$S$5:$S$1053, 0)) ), "",
INDEX('Custom Field Tbl'!$R$5:$R$1053, MATCH('CF Values LookUp'!IJ$4 &amp; 'CF Values LookUp'!$D21, 'Custom Field Tbl'!$Q$5:$Q$1053 &amp; 'Custom Field Tbl'!$S$5:$S$1053, 0)) )</f>
        <v/>
      </c>
      <c r="IK21" t="str" cm="1">
        <f t="array" ref="IK21">IF(ISNA(INDEX('Custom Field Tbl'!$R$5:$R$1053, MATCH('CF Values LookUp'!IK$4 &amp; 'CF Values LookUp'!$D21, 'Custom Field Tbl'!$Q$5:$Q$1053 &amp; 'Custom Field Tbl'!$S$5:$S$1053, 0)) ), "",
INDEX('Custom Field Tbl'!$R$5:$R$1053, MATCH('CF Values LookUp'!IK$4 &amp; 'CF Values LookUp'!$D21, 'Custom Field Tbl'!$Q$5:$Q$1053 &amp; 'Custom Field Tbl'!$S$5:$S$1053, 0)) )</f>
        <v/>
      </c>
      <c r="IL21" t="str" cm="1">
        <f t="array" ref="IL21">IF(ISNA(INDEX('Custom Field Tbl'!$R$5:$R$1053, MATCH('CF Values LookUp'!IL$4 &amp; 'CF Values LookUp'!$D21, 'Custom Field Tbl'!$Q$5:$Q$1053 &amp; 'Custom Field Tbl'!$S$5:$S$1053, 0)) ), "",
INDEX('Custom Field Tbl'!$R$5:$R$1053, MATCH('CF Values LookUp'!IL$4 &amp; 'CF Values LookUp'!$D21, 'Custom Field Tbl'!$Q$5:$Q$1053 &amp; 'Custom Field Tbl'!$S$5:$S$1053, 0)) )</f>
        <v/>
      </c>
      <c r="IM21" t="str" cm="1">
        <f t="array" ref="IM21">IF(ISNA(INDEX('Custom Field Tbl'!$R$5:$R$1053, MATCH('CF Values LookUp'!IM$4 &amp; 'CF Values LookUp'!$D21, 'Custom Field Tbl'!$Q$5:$Q$1053 &amp; 'Custom Field Tbl'!$S$5:$S$1053, 0)) ), "",
INDEX('Custom Field Tbl'!$R$5:$R$1053, MATCH('CF Values LookUp'!IM$4 &amp; 'CF Values LookUp'!$D21, 'Custom Field Tbl'!$Q$5:$Q$1053 &amp; 'Custom Field Tbl'!$S$5:$S$1053, 0)) )</f>
        <v/>
      </c>
      <c r="IN21" t="str" cm="1">
        <f t="array" ref="IN21">IF(ISNA(INDEX('Custom Field Tbl'!$R$5:$R$1053, MATCH('CF Values LookUp'!IN$4 &amp; 'CF Values LookUp'!$D21, 'Custom Field Tbl'!$Q$5:$Q$1053 &amp; 'Custom Field Tbl'!$S$5:$S$1053, 0)) ), "",
INDEX('Custom Field Tbl'!$R$5:$R$1053, MATCH('CF Values LookUp'!IN$4 &amp; 'CF Values LookUp'!$D21, 'Custom Field Tbl'!$Q$5:$Q$1053 &amp; 'Custom Field Tbl'!$S$5:$S$1053, 0)) )</f>
        <v/>
      </c>
      <c r="IO21" t="str" cm="1">
        <f t="array" ref="IO21">IF(ISNA(INDEX('Custom Field Tbl'!$R$5:$R$1053, MATCH('CF Values LookUp'!IO$4 &amp; 'CF Values LookUp'!$D21, 'Custom Field Tbl'!$Q$5:$Q$1053 &amp; 'Custom Field Tbl'!$S$5:$S$1053, 0)) ), "",
INDEX('Custom Field Tbl'!$R$5:$R$1053, MATCH('CF Values LookUp'!IO$4 &amp; 'CF Values LookUp'!$D21, 'Custom Field Tbl'!$Q$5:$Q$1053 &amp; 'Custom Field Tbl'!$S$5:$S$1053, 0)) )</f>
        <v/>
      </c>
      <c r="IP21" t="str" cm="1">
        <f t="array" ref="IP21">IF(ISNA(INDEX('Custom Field Tbl'!$R$5:$R$1053, MATCH('CF Values LookUp'!IP$4 &amp; 'CF Values LookUp'!$D21, 'Custom Field Tbl'!$Q$5:$Q$1053 &amp; 'Custom Field Tbl'!$S$5:$S$1053, 0)) ), "",
INDEX('Custom Field Tbl'!$R$5:$R$1053, MATCH('CF Values LookUp'!IP$4 &amp; 'CF Values LookUp'!$D21, 'Custom Field Tbl'!$Q$5:$Q$1053 &amp; 'Custom Field Tbl'!$S$5:$S$1053, 0)) )</f>
        <v/>
      </c>
      <c r="IQ21" t="str" cm="1">
        <f t="array" ref="IQ21">IF(ISNA(INDEX('Custom Field Tbl'!$R$5:$R$1053, MATCH('CF Values LookUp'!IQ$4 &amp; 'CF Values LookUp'!$D21, 'Custom Field Tbl'!$Q$5:$Q$1053 &amp; 'Custom Field Tbl'!$S$5:$S$1053, 0)) ), "",
INDEX('Custom Field Tbl'!$R$5:$R$1053, MATCH('CF Values LookUp'!IQ$4 &amp; 'CF Values LookUp'!$D21, 'Custom Field Tbl'!$Q$5:$Q$1053 &amp; 'Custom Field Tbl'!$S$5:$S$1053, 0)) )</f>
        <v/>
      </c>
      <c r="IR21" t="str" cm="1">
        <f t="array" ref="IR21">IF(ISNA(INDEX('Custom Field Tbl'!$R$5:$R$1053, MATCH('CF Values LookUp'!IR$4 &amp; 'CF Values LookUp'!$D21, 'Custom Field Tbl'!$Q$5:$Q$1053 &amp; 'Custom Field Tbl'!$S$5:$S$1053, 0)) ), "",
INDEX('Custom Field Tbl'!$R$5:$R$1053, MATCH('CF Values LookUp'!IR$4 &amp; 'CF Values LookUp'!$D21, 'Custom Field Tbl'!$Q$5:$Q$1053 &amp; 'Custom Field Tbl'!$S$5:$S$1053, 0)) )</f>
        <v/>
      </c>
      <c r="IS21" t="str" cm="1">
        <f t="array" ref="IS21">IF(ISNA(INDEX('Custom Field Tbl'!$R$5:$R$1053, MATCH('CF Values LookUp'!IS$4 &amp; 'CF Values LookUp'!$D21, 'Custom Field Tbl'!$Q$5:$Q$1053 &amp; 'Custom Field Tbl'!$S$5:$S$1053, 0)) ), "",
INDEX('Custom Field Tbl'!$R$5:$R$1053, MATCH('CF Values LookUp'!IS$4 &amp; 'CF Values LookUp'!$D21, 'Custom Field Tbl'!$Q$5:$Q$1053 &amp; 'Custom Field Tbl'!$S$5:$S$1053, 0)) )</f>
        <v/>
      </c>
      <c r="IT21" t="str" cm="1">
        <f t="array" ref="IT21">IF(ISNA(INDEX('Custom Field Tbl'!$R$5:$R$1053, MATCH('CF Values LookUp'!IT$4 &amp; 'CF Values LookUp'!$D21, 'Custom Field Tbl'!$Q$5:$Q$1053 &amp; 'Custom Field Tbl'!$S$5:$S$1053, 0)) ), "",
INDEX('Custom Field Tbl'!$R$5:$R$1053, MATCH('CF Values LookUp'!IT$4 &amp; 'CF Values LookUp'!$D21, 'Custom Field Tbl'!$Q$5:$Q$1053 &amp; 'Custom Field Tbl'!$S$5:$S$1053, 0)) )</f>
        <v/>
      </c>
      <c r="IU21" t="str" cm="1">
        <f t="array" ref="IU21">IF(ISNA(INDEX('Custom Field Tbl'!$R$5:$R$1053, MATCH('CF Values LookUp'!IU$4 &amp; 'CF Values LookUp'!$D21, 'Custom Field Tbl'!$Q$5:$Q$1053 &amp; 'Custom Field Tbl'!$S$5:$S$1053, 0)) ), "",
INDEX('Custom Field Tbl'!$R$5:$R$1053, MATCH('CF Values LookUp'!IU$4 &amp; 'CF Values LookUp'!$D21, 'Custom Field Tbl'!$Q$5:$Q$1053 &amp; 'Custom Field Tbl'!$S$5:$S$1053, 0)) )</f>
        <v/>
      </c>
      <c r="IV21" t="str" cm="1">
        <f t="array" ref="IV21">IF(ISNA(INDEX('Custom Field Tbl'!$R$5:$R$1053, MATCH('CF Values LookUp'!IV$4 &amp; 'CF Values LookUp'!$D21, 'Custom Field Tbl'!$Q$5:$Q$1053 &amp; 'Custom Field Tbl'!$S$5:$S$1053, 0)) ), "",
INDEX('Custom Field Tbl'!$R$5:$R$1053, MATCH('CF Values LookUp'!IV$4 &amp; 'CF Values LookUp'!$D21, 'Custom Field Tbl'!$Q$5:$Q$1053 &amp; 'Custom Field Tbl'!$S$5:$S$1053, 0)) )</f>
        <v/>
      </c>
      <c r="IW21" t="str" cm="1">
        <f t="array" ref="IW21">IF(ISNA(INDEX('Custom Field Tbl'!$R$5:$R$1053, MATCH('CF Values LookUp'!IW$4 &amp; 'CF Values LookUp'!$D21, 'Custom Field Tbl'!$Q$5:$Q$1053 &amp; 'Custom Field Tbl'!$S$5:$S$1053, 0)) ), "",
INDEX('Custom Field Tbl'!$R$5:$R$1053, MATCH('CF Values LookUp'!IW$4 &amp; 'CF Values LookUp'!$D21, 'Custom Field Tbl'!$Q$5:$Q$1053 &amp; 'Custom Field Tbl'!$S$5:$S$1053, 0)) )</f>
        <v/>
      </c>
      <c r="IX21" t="str" cm="1">
        <f t="array" ref="IX21">IF(ISNA(INDEX('Custom Field Tbl'!$R$5:$R$1053, MATCH('CF Values LookUp'!IX$4 &amp; 'CF Values LookUp'!$D21, 'Custom Field Tbl'!$Q$5:$Q$1053 &amp; 'Custom Field Tbl'!$S$5:$S$1053, 0)) ), "",
INDEX('Custom Field Tbl'!$R$5:$R$1053, MATCH('CF Values LookUp'!IX$4 &amp; 'CF Values LookUp'!$D21, 'Custom Field Tbl'!$Q$5:$Q$1053 &amp; 'Custom Field Tbl'!$S$5:$S$1053, 0)) )</f>
        <v/>
      </c>
      <c r="IY21" t="str" cm="1">
        <f t="array" ref="IY21">IF(ISNA(INDEX('Custom Field Tbl'!$R$5:$R$1053, MATCH('CF Values LookUp'!IY$4 &amp; 'CF Values LookUp'!$D21, 'Custom Field Tbl'!$Q$5:$Q$1053 &amp; 'Custom Field Tbl'!$S$5:$S$1053, 0)) ), "",
INDEX('Custom Field Tbl'!$R$5:$R$1053, MATCH('CF Values LookUp'!IY$4 &amp; 'CF Values LookUp'!$D21, 'Custom Field Tbl'!$Q$5:$Q$1053 &amp; 'Custom Field Tbl'!$S$5:$S$1053, 0)) )</f>
        <v/>
      </c>
      <c r="IZ21" t="str" cm="1">
        <f t="array" ref="IZ21">IF(ISNA(INDEX('Custom Field Tbl'!$R$5:$R$1053, MATCH('CF Values LookUp'!IZ$4 &amp; 'CF Values LookUp'!$D21, 'Custom Field Tbl'!$Q$5:$Q$1053 &amp; 'Custom Field Tbl'!$S$5:$S$1053, 0)) ), "",
INDEX('Custom Field Tbl'!$R$5:$R$1053, MATCH('CF Values LookUp'!IZ$4 &amp; 'CF Values LookUp'!$D21, 'Custom Field Tbl'!$Q$5:$Q$1053 &amp; 'Custom Field Tbl'!$S$5:$S$1053, 0)) )</f>
        <v/>
      </c>
      <c r="JA21" t="str" cm="1">
        <f t="array" ref="JA21">IF(ISNA(INDEX('Custom Field Tbl'!$R$5:$R$1053, MATCH('CF Values LookUp'!JA$4 &amp; 'CF Values LookUp'!$D21, 'Custom Field Tbl'!$Q$5:$Q$1053 &amp; 'Custom Field Tbl'!$S$5:$S$1053, 0)) ), "",
INDEX('Custom Field Tbl'!$R$5:$R$1053, MATCH('CF Values LookUp'!JA$4 &amp; 'CF Values LookUp'!$D21, 'Custom Field Tbl'!$Q$5:$Q$1053 &amp; 'Custom Field Tbl'!$S$5:$S$1053, 0)) )</f>
        <v/>
      </c>
      <c r="JB21" t="str" cm="1">
        <f t="array" ref="JB21">IF(ISNA(INDEX('Custom Field Tbl'!$R$5:$R$1053, MATCH('CF Values LookUp'!JB$4 &amp; 'CF Values LookUp'!$D21, 'Custom Field Tbl'!$Q$5:$Q$1053 &amp; 'Custom Field Tbl'!$S$5:$S$1053, 0)) ), "",
INDEX('Custom Field Tbl'!$R$5:$R$1053, MATCH('CF Values LookUp'!JB$4 &amp; 'CF Values LookUp'!$D21, 'Custom Field Tbl'!$Q$5:$Q$1053 &amp; 'Custom Field Tbl'!$S$5:$S$1053, 0)) )</f>
        <v/>
      </c>
      <c r="JC21" t="str" cm="1">
        <f t="array" ref="JC21">IF(ISNA(INDEX('Custom Field Tbl'!$R$5:$R$1053, MATCH('CF Values LookUp'!JC$4 &amp; 'CF Values LookUp'!$D21, 'Custom Field Tbl'!$Q$5:$Q$1053 &amp; 'Custom Field Tbl'!$S$5:$S$1053, 0)) ), "",
INDEX('Custom Field Tbl'!$R$5:$R$1053, MATCH('CF Values LookUp'!JC$4 &amp; 'CF Values LookUp'!$D21, 'Custom Field Tbl'!$Q$5:$Q$1053 &amp; 'Custom Field Tbl'!$S$5:$S$1053, 0)) )</f>
        <v/>
      </c>
      <c r="JD21" t="str" cm="1">
        <f t="array" ref="JD21">IF(ISNA(INDEX('Custom Field Tbl'!$R$5:$R$1053, MATCH('CF Values LookUp'!JD$4 &amp; 'CF Values LookUp'!$D21, 'Custom Field Tbl'!$Q$5:$Q$1053 &amp; 'Custom Field Tbl'!$S$5:$S$1053, 0)) ), "",
INDEX('Custom Field Tbl'!$R$5:$R$1053, MATCH('CF Values LookUp'!JD$4 &amp; 'CF Values LookUp'!$D21, 'Custom Field Tbl'!$Q$5:$Q$1053 &amp; 'Custom Field Tbl'!$S$5:$S$1053, 0)) )</f>
        <v/>
      </c>
      <c r="JE21" t="str" cm="1">
        <f t="array" ref="JE21">IF(ISNA(INDEX('Custom Field Tbl'!$R$5:$R$1053, MATCH('CF Values LookUp'!JE$4 &amp; 'CF Values LookUp'!$D21, 'Custom Field Tbl'!$Q$5:$Q$1053 &amp; 'Custom Field Tbl'!$S$5:$S$1053, 0)) ), "",
INDEX('Custom Field Tbl'!$R$5:$R$1053, MATCH('CF Values LookUp'!JE$4 &amp; 'CF Values LookUp'!$D21, 'Custom Field Tbl'!$Q$5:$Q$1053 &amp; 'Custom Field Tbl'!$S$5:$S$1053, 0)) )</f>
        <v/>
      </c>
      <c r="JF21" t="str" cm="1">
        <f t="array" ref="JF21">IF(ISNA(INDEX('Custom Field Tbl'!$R$5:$R$1053, MATCH('CF Values LookUp'!JF$4 &amp; 'CF Values LookUp'!$D21, 'Custom Field Tbl'!$Q$5:$Q$1053 &amp; 'Custom Field Tbl'!$S$5:$S$1053, 0)) ), "",
INDEX('Custom Field Tbl'!$R$5:$R$1053, MATCH('CF Values LookUp'!JF$4 &amp; 'CF Values LookUp'!$D21, 'Custom Field Tbl'!$Q$5:$Q$1053 &amp; 'Custom Field Tbl'!$S$5:$S$1053, 0)) )</f>
        <v/>
      </c>
      <c r="JG21" t="str" cm="1">
        <f t="array" ref="JG21">IF(ISNA(INDEX('Custom Field Tbl'!$R$5:$R$1053, MATCH('CF Values LookUp'!JG$4 &amp; 'CF Values LookUp'!$D21, 'Custom Field Tbl'!$Q$5:$Q$1053 &amp; 'Custom Field Tbl'!$S$5:$S$1053, 0)) ), "",
INDEX('Custom Field Tbl'!$R$5:$R$1053, MATCH('CF Values LookUp'!JG$4 &amp; 'CF Values LookUp'!$D21, 'Custom Field Tbl'!$Q$5:$Q$1053 &amp; 'Custom Field Tbl'!$S$5:$S$1053, 0)) )</f>
        <v/>
      </c>
      <c r="JH21" t="str" cm="1">
        <f t="array" ref="JH21">IF(ISNA(INDEX('Custom Field Tbl'!$R$5:$R$1053, MATCH('CF Values LookUp'!JH$4 &amp; 'CF Values LookUp'!$D21, 'Custom Field Tbl'!$Q$5:$Q$1053 &amp; 'Custom Field Tbl'!$S$5:$S$1053, 0)) ), "",
INDEX('Custom Field Tbl'!$R$5:$R$1053, MATCH('CF Values LookUp'!JH$4 &amp; 'CF Values LookUp'!$D21, 'Custom Field Tbl'!$Q$5:$Q$1053 &amp; 'Custom Field Tbl'!$S$5:$S$1053, 0)) )</f>
        <v/>
      </c>
      <c r="JI21" t="str" cm="1">
        <f t="array" ref="JI21">IF(ISNA(INDEX('Custom Field Tbl'!$R$5:$R$1053, MATCH('CF Values LookUp'!JI$4 &amp; 'CF Values LookUp'!$D21, 'Custom Field Tbl'!$Q$5:$Q$1053 &amp; 'Custom Field Tbl'!$S$5:$S$1053, 0)) ), "",
INDEX('Custom Field Tbl'!$R$5:$R$1053, MATCH('CF Values LookUp'!JI$4 &amp; 'CF Values LookUp'!$D21, 'Custom Field Tbl'!$Q$5:$Q$1053 &amp; 'Custom Field Tbl'!$S$5:$S$1053, 0)) )</f>
        <v/>
      </c>
      <c r="JJ21" t="str" cm="1">
        <f t="array" ref="JJ21">IF(ISNA(INDEX('Custom Field Tbl'!$R$5:$R$1053, MATCH('CF Values LookUp'!JJ$4 &amp; 'CF Values LookUp'!$D21, 'Custom Field Tbl'!$Q$5:$Q$1053 &amp; 'Custom Field Tbl'!$S$5:$S$1053, 0)) ), "",
INDEX('Custom Field Tbl'!$R$5:$R$1053, MATCH('CF Values LookUp'!JJ$4 &amp; 'CF Values LookUp'!$D21, 'Custom Field Tbl'!$Q$5:$Q$1053 &amp; 'Custom Field Tbl'!$S$5:$S$1053, 0)) )</f>
        <v/>
      </c>
      <c r="JK21" t="str" cm="1">
        <f t="array" ref="JK21">IF(ISNA(INDEX('Custom Field Tbl'!$R$5:$R$1053, MATCH('CF Values LookUp'!JK$4 &amp; 'CF Values LookUp'!$D21, 'Custom Field Tbl'!$Q$5:$Q$1053 &amp; 'Custom Field Tbl'!$S$5:$S$1053, 0)) ), "",
INDEX('Custom Field Tbl'!$R$5:$R$1053, MATCH('CF Values LookUp'!JK$4 &amp; 'CF Values LookUp'!$D21, 'Custom Field Tbl'!$Q$5:$Q$1053 &amp; 'Custom Field Tbl'!$S$5:$S$1053, 0)) )</f>
        <v/>
      </c>
      <c r="JL21" t="str" cm="1">
        <f t="array" ref="JL21">IF(ISNA(INDEX('Custom Field Tbl'!$R$5:$R$1053, MATCH('CF Values LookUp'!JL$4 &amp; 'CF Values LookUp'!$D21, 'Custom Field Tbl'!$Q$5:$Q$1053 &amp; 'Custom Field Tbl'!$S$5:$S$1053, 0)) ), "",
INDEX('Custom Field Tbl'!$R$5:$R$1053, MATCH('CF Values LookUp'!JL$4 &amp; 'CF Values LookUp'!$D21, 'Custom Field Tbl'!$Q$5:$Q$1053 &amp; 'Custom Field Tbl'!$S$5:$S$1053, 0)) )</f>
        <v/>
      </c>
      <c r="JM21" t="str" cm="1">
        <f t="array" ref="JM21">IF(ISNA(INDEX('Custom Field Tbl'!$R$5:$R$1053, MATCH('CF Values LookUp'!JM$4 &amp; 'CF Values LookUp'!$D21, 'Custom Field Tbl'!$Q$5:$Q$1053 &amp; 'Custom Field Tbl'!$S$5:$S$1053, 0)) ), "",
INDEX('Custom Field Tbl'!$R$5:$R$1053, MATCH('CF Values LookUp'!JM$4 &amp; 'CF Values LookUp'!$D21, 'Custom Field Tbl'!$Q$5:$Q$1053 &amp; 'Custom Field Tbl'!$S$5:$S$1053, 0)) )</f>
        <v/>
      </c>
      <c r="JN21" t="str" cm="1">
        <f t="array" ref="JN21">IF(ISNA(INDEX('Custom Field Tbl'!$R$5:$R$1053, MATCH('CF Values LookUp'!JN$4 &amp; 'CF Values LookUp'!$D21, 'Custom Field Tbl'!$Q$5:$Q$1053 &amp; 'Custom Field Tbl'!$S$5:$S$1053, 0)) ), "",
INDEX('Custom Field Tbl'!$R$5:$R$1053, MATCH('CF Values LookUp'!JN$4 &amp; 'CF Values LookUp'!$D21, 'Custom Field Tbl'!$Q$5:$Q$1053 &amp; 'Custom Field Tbl'!$S$5:$S$1053, 0)) )</f>
        <v/>
      </c>
      <c r="JO21" t="str" cm="1">
        <f t="array" ref="JO21">IF(ISNA(INDEX('Custom Field Tbl'!$R$5:$R$1053, MATCH('CF Values LookUp'!JO$4 &amp; 'CF Values LookUp'!$D21, 'Custom Field Tbl'!$Q$5:$Q$1053 &amp; 'Custom Field Tbl'!$S$5:$S$1053, 0)) ), "",
INDEX('Custom Field Tbl'!$R$5:$R$1053, MATCH('CF Values LookUp'!JO$4 &amp; 'CF Values LookUp'!$D21, 'Custom Field Tbl'!$Q$5:$Q$1053 &amp; 'Custom Field Tbl'!$S$5:$S$1053, 0)) )</f>
        <v/>
      </c>
      <c r="JP21" t="str" cm="1">
        <f t="array" ref="JP21">IF(ISNA(INDEX('Custom Field Tbl'!$R$5:$R$1053, MATCH('CF Values LookUp'!JP$4 &amp; 'CF Values LookUp'!$D21, 'Custom Field Tbl'!$Q$5:$Q$1053 &amp; 'Custom Field Tbl'!$S$5:$S$1053, 0)) ), "",
INDEX('Custom Field Tbl'!$R$5:$R$1053, MATCH('CF Values LookUp'!JP$4 &amp; 'CF Values LookUp'!$D21, 'Custom Field Tbl'!$Q$5:$Q$1053 &amp; 'Custom Field Tbl'!$S$5:$S$1053, 0)) )</f>
        <v/>
      </c>
      <c r="JQ21" t="str" cm="1">
        <f t="array" ref="JQ21">IF(ISNA(INDEX('Custom Field Tbl'!$R$5:$R$1053, MATCH('CF Values LookUp'!JQ$4 &amp; 'CF Values LookUp'!$D21, 'Custom Field Tbl'!$Q$5:$Q$1053 &amp; 'Custom Field Tbl'!$S$5:$S$1053, 0)) ), "",
INDEX('Custom Field Tbl'!$R$5:$R$1053, MATCH('CF Values LookUp'!JQ$4 &amp; 'CF Values LookUp'!$D21, 'Custom Field Tbl'!$Q$5:$Q$1053 &amp; 'Custom Field Tbl'!$S$5:$S$1053, 0)) )</f>
        <v/>
      </c>
      <c r="JR21" t="str" cm="1">
        <f t="array" ref="JR21">IF(ISNA(INDEX('Custom Field Tbl'!$R$5:$R$1053, MATCH('CF Values LookUp'!JR$4 &amp; 'CF Values LookUp'!$D21, 'Custom Field Tbl'!$Q$5:$Q$1053 &amp; 'Custom Field Tbl'!$S$5:$S$1053, 0)) ), "",
INDEX('Custom Field Tbl'!$R$5:$R$1053, MATCH('CF Values LookUp'!JR$4 &amp; 'CF Values LookUp'!$D21, 'Custom Field Tbl'!$Q$5:$Q$1053 &amp; 'Custom Field Tbl'!$S$5:$S$1053, 0)) )</f>
        <v/>
      </c>
      <c r="JS21" t="str" cm="1">
        <f t="array" ref="JS21">IF(ISNA(INDEX('Custom Field Tbl'!$R$5:$R$1053, MATCH('CF Values LookUp'!JS$4 &amp; 'CF Values LookUp'!$D21, 'Custom Field Tbl'!$Q$5:$Q$1053 &amp; 'Custom Field Tbl'!$S$5:$S$1053, 0)) ), "",
INDEX('Custom Field Tbl'!$R$5:$R$1053, MATCH('CF Values LookUp'!JS$4 &amp; 'CF Values LookUp'!$D21, 'Custom Field Tbl'!$Q$5:$Q$1053 &amp; 'Custom Field Tbl'!$S$5:$S$1053, 0)) )</f>
        <v/>
      </c>
      <c r="JT21" t="str" cm="1">
        <f t="array" ref="JT21">IF(ISNA(INDEX('Custom Field Tbl'!$R$5:$R$1053, MATCH('CF Values LookUp'!JT$4 &amp; 'CF Values LookUp'!$D21, 'Custom Field Tbl'!$Q$5:$Q$1053 &amp; 'Custom Field Tbl'!$S$5:$S$1053, 0)) ), "",
INDEX('Custom Field Tbl'!$R$5:$R$1053, MATCH('CF Values LookUp'!JT$4 &amp; 'CF Values LookUp'!$D21, 'Custom Field Tbl'!$Q$5:$Q$1053 &amp; 'Custom Field Tbl'!$S$5:$S$1053, 0)) )</f>
        <v/>
      </c>
      <c r="JU21" t="str" cm="1">
        <f t="array" ref="JU21">IF(ISNA(INDEX('Custom Field Tbl'!$R$5:$R$1053, MATCH('CF Values LookUp'!JU$4 &amp; 'CF Values LookUp'!$D21, 'Custom Field Tbl'!$Q$5:$Q$1053 &amp; 'Custom Field Tbl'!$S$5:$S$1053, 0)) ), "",
INDEX('Custom Field Tbl'!$R$5:$R$1053, MATCH('CF Values LookUp'!JU$4 &amp; 'CF Values LookUp'!$D21, 'Custom Field Tbl'!$Q$5:$Q$1053 &amp; 'Custom Field Tbl'!$S$5:$S$1053, 0)) )</f>
        <v/>
      </c>
      <c r="JV21" t="str" cm="1">
        <f t="array" ref="JV21">IF(ISNA(INDEX('Custom Field Tbl'!$R$5:$R$1053, MATCH('CF Values LookUp'!JV$4 &amp; 'CF Values LookUp'!$D21, 'Custom Field Tbl'!$Q$5:$Q$1053 &amp; 'Custom Field Tbl'!$S$5:$S$1053, 0)) ), "",
INDEX('Custom Field Tbl'!$R$5:$R$1053, MATCH('CF Values LookUp'!JV$4 &amp; 'CF Values LookUp'!$D21, 'Custom Field Tbl'!$Q$5:$Q$1053 &amp; 'Custom Field Tbl'!$S$5:$S$1053, 0)) )</f>
        <v/>
      </c>
      <c r="JW21" t="str" cm="1">
        <f t="array" ref="JW21">IF(ISNA(INDEX('Custom Field Tbl'!$R$5:$R$1053, MATCH('CF Values LookUp'!JW$4 &amp; 'CF Values LookUp'!$D21, 'Custom Field Tbl'!$Q$5:$Q$1053 &amp; 'Custom Field Tbl'!$S$5:$S$1053, 0)) ), "",
INDEX('Custom Field Tbl'!$R$5:$R$1053, MATCH('CF Values LookUp'!JW$4 &amp; 'CF Values LookUp'!$D21, 'Custom Field Tbl'!$Q$5:$Q$1053 &amp; 'Custom Field Tbl'!$S$5:$S$1053, 0)) )</f>
        <v/>
      </c>
      <c r="JX21" t="str" cm="1">
        <f t="array" ref="JX21">IF(ISNA(INDEX('Custom Field Tbl'!$R$5:$R$1053, MATCH('CF Values LookUp'!JX$4 &amp; 'CF Values LookUp'!$D21, 'Custom Field Tbl'!$Q$5:$Q$1053 &amp; 'Custom Field Tbl'!$S$5:$S$1053, 0)) ), "",
INDEX('Custom Field Tbl'!$R$5:$R$1053, MATCH('CF Values LookUp'!JX$4 &amp; 'CF Values LookUp'!$D21, 'Custom Field Tbl'!$Q$5:$Q$1053 &amp; 'Custom Field Tbl'!$S$5:$S$1053, 0)) )</f>
        <v/>
      </c>
      <c r="JY21" s="358" t="str" cm="1">
        <f t="array" ref="JY21">IF(ISNA(INDEX('Custom Field Tbl'!$R$5:$R$1053, MATCH('CF Values LookUp'!JY$4 &amp; 'CF Values LookUp'!$D21, 'Custom Field Tbl'!$Q$5:$Q$1053 &amp; 'Custom Field Tbl'!$S$5:$S$1053, 0)) ), "",
INDEX('Custom Field Tbl'!$R$5:$R$1053, MATCH('CF Values LookUp'!JY$4 &amp; 'CF Values LookUp'!$D21, 'Custom Field Tbl'!$Q$5:$Q$1053 &amp; 'Custom Field Tbl'!$S$5:$S$1053, 0)) )</f>
        <v/>
      </c>
    </row>
    <row r="22" spans="3:303" x14ac:dyDescent="0.35">
      <c r="C22" s="599"/>
      <c r="D22" s="7" t="s">
        <v>11905</v>
      </c>
      <c r="E22" t="str" cm="1">
        <f t="array" ref="E22">IF(ISNA(INDEX('Custom Field Tbl'!$R$5:$R$1053, MATCH('CF Values LookUp'!E$4 &amp; 'CF Values LookUp'!$D22, 'Custom Field Tbl'!$Q$5:$Q$1053 &amp; 'Custom Field Tbl'!$S$5:$S$1053, 0)) ), "",
INDEX('Custom Field Tbl'!$R$5:$R$1053, MATCH('CF Values LookUp'!E$4 &amp; 'CF Values LookUp'!$D22, 'Custom Field Tbl'!$Q$5:$Q$1053 &amp; 'Custom Field Tbl'!$S$5:$S$1053, 0)) )</f>
        <v/>
      </c>
      <c r="F22" t="str" cm="1">
        <f t="array" ref="F22">IF(ISNA(INDEX('Custom Field Tbl'!$R$5:$R$1053, MATCH('CF Values LookUp'!F$4 &amp; 'CF Values LookUp'!$D22, 'Custom Field Tbl'!$Q$5:$Q$1053 &amp; 'Custom Field Tbl'!$S$5:$S$1053, 0)) ), "",
INDEX('Custom Field Tbl'!$R$5:$R$1053, MATCH('CF Values LookUp'!F$4 &amp; 'CF Values LookUp'!$D22, 'Custom Field Tbl'!$Q$5:$Q$1053 &amp; 'Custom Field Tbl'!$S$5:$S$1053, 0)) )</f>
        <v/>
      </c>
      <c r="G22" t="str" cm="1">
        <f t="array" ref="G22">IF(ISNA(INDEX('Custom Field Tbl'!$R$5:$R$1053, MATCH('CF Values LookUp'!G$4 &amp; 'CF Values LookUp'!$D22, 'Custom Field Tbl'!$Q$5:$Q$1053 &amp; 'Custom Field Tbl'!$S$5:$S$1053, 0)) ), "",
INDEX('Custom Field Tbl'!$R$5:$R$1053, MATCH('CF Values LookUp'!G$4 &amp; 'CF Values LookUp'!$D22, 'Custom Field Tbl'!$Q$5:$Q$1053 &amp; 'Custom Field Tbl'!$S$5:$S$1053, 0)) )</f>
        <v/>
      </c>
      <c r="H22" t="str" cm="1">
        <f t="array" ref="H22">IF(ISNA(INDEX('Custom Field Tbl'!$R$5:$R$1053, MATCH('CF Values LookUp'!H$4 &amp; 'CF Values LookUp'!$D22, 'Custom Field Tbl'!$Q$5:$Q$1053 &amp; 'Custom Field Tbl'!$S$5:$S$1053, 0)) ), "",
INDEX('Custom Field Tbl'!$R$5:$R$1053, MATCH('CF Values LookUp'!H$4 &amp; 'CF Values LookUp'!$D22, 'Custom Field Tbl'!$Q$5:$Q$1053 &amp; 'Custom Field Tbl'!$S$5:$S$1053, 0)) )</f>
        <v/>
      </c>
      <c r="I22" t="str" cm="1">
        <f t="array" ref="I22">IF(ISNA(INDEX('Custom Field Tbl'!$R$5:$R$1053, MATCH('CF Values LookUp'!I$4 &amp; 'CF Values LookUp'!$D22, 'Custom Field Tbl'!$Q$5:$Q$1053 &amp; 'Custom Field Tbl'!$S$5:$S$1053, 0)) ), "",
INDEX('Custom Field Tbl'!$R$5:$R$1053, MATCH('CF Values LookUp'!I$4 &amp; 'CF Values LookUp'!$D22, 'Custom Field Tbl'!$Q$5:$Q$1053 &amp; 'Custom Field Tbl'!$S$5:$S$1053, 0)) )</f>
        <v/>
      </c>
      <c r="J22" t="str" cm="1">
        <f t="array" ref="J22">IF(ISNA(INDEX('Custom Field Tbl'!$R$5:$R$1053, MATCH('CF Values LookUp'!J$4 &amp; 'CF Values LookUp'!$D22, 'Custom Field Tbl'!$Q$5:$Q$1053 &amp; 'Custom Field Tbl'!$S$5:$S$1053, 0)) ), "",
INDEX('Custom Field Tbl'!$R$5:$R$1053, MATCH('CF Values LookUp'!J$4 &amp; 'CF Values LookUp'!$D22, 'Custom Field Tbl'!$Q$5:$Q$1053 &amp; 'Custom Field Tbl'!$S$5:$S$1053, 0)) )</f>
        <v/>
      </c>
      <c r="K22" t="str" cm="1">
        <f t="array" ref="K22">IF(ISNA(INDEX('Custom Field Tbl'!$R$5:$R$1053, MATCH('CF Values LookUp'!K$4 &amp; 'CF Values LookUp'!$D22, 'Custom Field Tbl'!$Q$5:$Q$1053 &amp; 'Custom Field Tbl'!$S$5:$S$1053, 0)) ), "",
INDEX('Custom Field Tbl'!$R$5:$R$1053, MATCH('CF Values LookUp'!K$4 &amp; 'CF Values LookUp'!$D22, 'Custom Field Tbl'!$Q$5:$Q$1053 &amp; 'Custom Field Tbl'!$S$5:$S$1053, 0)) )</f>
        <v/>
      </c>
      <c r="L22" t="str" cm="1">
        <f t="array" ref="L22">IF(ISNA(INDEX('Custom Field Tbl'!$R$5:$R$1053, MATCH('CF Values LookUp'!L$4 &amp; 'CF Values LookUp'!$D22, 'Custom Field Tbl'!$Q$5:$Q$1053 &amp; 'Custom Field Tbl'!$S$5:$S$1053, 0)) ), "",
INDEX('Custom Field Tbl'!$R$5:$R$1053, MATCH('CF Values LookUp'!L$4 &amp; 'CF Values LookUp'!$D22, 'Custom Field Tbl'!$Q$5:$Q$1053 &amp; 'Custom Field Tbl'!$S$5:$S$1053, 0)) )</f>
        <v/>
      </c>
      <c r="M22" t="str" cm="1">
        <f t="array" ref="M22">IF(ISNA(INDEX('Custom Field Tbl'!$R$5:$R$1053, MATCH('CF Values LookUp'!M$4 &amp; 'CF Values LookUp'!$D22, 'Custom Field Tbl'!$Q$5:$Q$1053 &amp; 'Custom Field Tbl'!$S$5:$S$1053, 0)) ), "",
INDEX('Custom Field Tbl'!$R$5:$R$1053, MATCH('CF Values LookUp'!M$4 &amp; 'CF Values LookUp'!$D22, 'Custom Field Tbl'!$Q$5:$Q$1053 &amp; 'Custom Field Tbl'!$S$5:$S$1053, 0)) )</f>
        <v/>
      </c>
      <c r="N22" t="str" cm="1">
        <f t="array" ref="N22">IF(ISNA(INDEX('Custom Field Tbl'!$R$5:$R$1053, MATCH('CF Values LookUp'!N$4 &amp; 'CF Values LookUp'!$D22, 'Custom Field Tbl'!$Q$5:$Q$1053 &amp; 'Custom Field Tbl'!$S$5:$S$1053, 0)) ), "",
INDEX('Custom Field Tbl'!$R$5:$R$1053, MATCH('CF Values LookUp'!N$4 &amp; 'CF Values LookUp'!$D22, 'Custom Field Tbl'!$Q$5:$Q$1053 &amp; 'Custom Field Tbl'!$S$5:$S$1053, 0)) )</f>
        <v/>
      </c>
      <c r="O22" t="str" cm="1">
        <f t="array" ref="O22">IF(ISNA(INDEX('Custom Field Tbl'!$R$5:$R$1053, MATCH('CF Values LookUp'!O$4 &amp; 'CF Values LookUp'!$D22, 'Custom Field Tbl'!$Q$5:$Q$1053 &amp; 'Custom Field Tbl'!$S$5:$S$1053, 0)) ), "",
INDEX('Custom Field Tbl'!$R$5:$R$1053, MATCH('CF Values LookUp'!O$4 &amp; 'CF Values LookUp'!$D22, 'Custom Field Tbl'!$Q$5:$Q$1053 &amp; 'Custom Field Tbl'!$S$5:$S$1053, 0)) )</f>
        <v/>
      </c>
      <c r="P22" t="str" cm="1">
        <f t="array" ref="P22">IF(ISNA(INDEX('Custom Field Tbl'!$R$5:$R$1053, MATCH('CF Values LookUp'!P$4 &amp; 'CF Values LookUp'!$D22, 'Custom Field Tbl'!$Q$5:$Q$1053 &amp; 'Custom Field Tbl'!$S$5:$S$1053, 0)) ), "",
INDEX('Custom Field Tbl'!$R$5:$R$1053, MATCH('CF Values LookUp'!P$4 &amp; 'CF Values LookUp'!$D22, 'Custom Field Tbl'!$Q$5:$Q$1053 &amp; 'Custom Field Tbl'!$S$5:$S$1053, 0)) )</f>
        <v/>
      </c>
      <c r="Q22" t="str" cm="1">
        <f t="array" ref="Q22">IF(ISNA(INDEX('Custom Field Tbl'!$R$5:$R$1053, MATCH('CF Values LookUp'!Q$4 &amp; 'CF Values LookUp'!$D22, 'Custom Field Tbl'!$Q$5:$Q$1053 &amp; 'Custom Field Tbl'!$S$5:$S$1053, 0)) ), "",
INDEX('Custom Field Tbl'!$R$5:$R$1053, MATCH('CF Values LookUp'!Q$4 &amp; 'CF Values LookUp'!$D22, 'Custom Field Tbl'!$Q$5:$Q$1053 &amp; 'Custom Field Tbl'!$S$5:$S$1053, 0)) )</f>
        <v/>
      </c>
      <c r="R22" t="str" cm="1">
        <f t="array" ref="R22">IF(ISNA(INDEX('Custom Field Tbl'!$R$5:$R$1053, MATCH('CF Values LookUp'!R$4 &amp; 'CF Values LookUp'!$D22, 'Custom Field Tbl'!$Q$5:$Q$1053 &amp; 'Custom Field Tbl'!$S$5:$S$1053, 0)) ), "",
INDEX('Custom Field Tbl'!$R$5:$R$1053, MATCH('CF Values LookUp'!R$4 &amp; 'CF Values LookUp'!$D22, 'Custom Field Tbl'!$Q$5:$Q$1053 &amp; 'Custom Field Tbl'!$S$5:$S$1053, 0)) )</f>
        <v/>
      </c>
      <c r="S22" t="str" cm="1">
        <f t="array" ref="S22">IF(ISNA(INDEX('Custom Field Tbl'!$R$5:$R$1053, MATCH('CF Values LookUp'!S$4 &amp; 'CF Values LookUp'!$D22, 'Custom Field Tbl'!$Q$5:$Q$1053 &amp; 'Custom Field Tbl'!$S$5:$S$1053, 0)) ), "",
INDEX('Custom Field Tbl'!$R$5:$R$1053, MATCH('CF Values LookUp'!S$4 &amp; 'CF Values LookUp'!$D22, 'Custom Field Tbl'!$Q$5:$Q$1053 &amp; 'Custom Field Tbl'!$S$5:$S$1053, 0)) )</f>
        <v/>
      </c>
      <c r="T22" t="str" cm="1">
        <f t="array" ref="T22">IF(ISNA(INDEX('Custom Field Tbl'!$R$5:$R$1053, MATCH('CF Values LookUp'!T$4 &amp; 'CF Values LookUp'!$D22, 'Custom Field Tbl'!$Q$5:$Q$1053 &amp; 'Custom Field Tbl'!$S$5:$S$1053, 0)) ), "",
INDEX('Custom Field Tbl'!$R$5:$R$1053, MATCH('CF Values LookUp'!T$4 &amp; 'CF Values LookUp'!$D22, 'Custom Field Tbl'!$Q$5:$Q$1053 &amp; 'Custom Field Tbl'!$S$5:$S$1053, 0)) )</f>
        <v/>
      </c>
      <c r="U22" t="str" cm="1">
        <f t="array" ref="U22">IF(ISNA(INDEX('Custom Field Tbl'!$R$5:$R$1053, MATCH('CF Values LookUp'!U$4 &amp; 'CF Values LookUp'!$D22, 'Custom Field Tbl'!$Q$5:$Q$1053 &amp; 'Custom Field Tbl'!$S$5:$S$1053, 0)) ), "",
INDEX('Custom Field Tbl'!$R$5:$R$1053, MATCH('CF Values LookUp'!U$4 &amp; 'CF Values LookUp'!$D22, 'Custom Field Tbl'!$Q$5:$Q$1053 &amp; 'Custom Field Tbl'!$S$5:$S$1053, 0)) )</f>
        <v/>
      </c>
      <c r="V22" t="str" cm="1">
        <f t="array" ref="V22">IF(ISNA(INDEX('Custom Field Tbl'!$R$5:$R$1053, MATCH('CF Values LookUp'!V$4 &amp; 'CF Values LookUp'!$D22, 'Custom Field Tbl'!$Q$5:$Q$1053 &amp; 'Custom Field Tbl'!$S$5:$S$1053, 0)) ), "",
INDEX('Custom Field Tbl'!$R$5:$R$1053, MATCH('CF Values LookUp'!V$4 &amp; 'CF Values LookUp'!$D22, 'Custom Field Tbl'!$Q$5:$Q$1053 &amp; 'Custom Field Tbl'!$S$5:$S$1053, 0)) )</f>
        <v/>
      </c>
      <c r="W22" t="str" cm="1">
        <f t="array" ref="W22">IF(ISNA(INDEX('Custom Field Tbl'!$R$5:$R$1053, MATCH('CF Values LookUp'!W$4 &amp; 'CF Values LookUp'!$D22, 'Custom Field Tbl'!$Q$5:$Q$1053 &amp; 'Custom Field Tbl'!$S$5:$S$1053, 0)) ), "",
INDEX('Custom Field Tbl'!$R$5:$R$1053, MATCH('CF Values LookUp'!W$4 &amp; 'CF Values LookUp'!$D22, 'Custom Field Tbl'!$Q$5:$Q$1053 &amp; 'Custom Field Tbl'!$S$5:$S$1053, 0)) )</f>
        <v/>
      </c>
      <c r="X22" t="str" cm="1">
        <f t="array" ref="X22">IF(ISNA(INDEX('Custom Field Tbl'!$R$5:$R$1053, MATCH('CF Values LookUp'!X$4 &amp; 'CF Values LookUp'!$D22, 'Custom Field Tbl'!$Q$5:$Q$1053 &amp; 'Custom Field Tbl'!$S$5:$S$1053, 0)) ), "",
INDEX('Custom Field Tbl'!$R$5:$R$1053, MATCH('CF Values LookUp'!X$4 &amp; 'CF Values LookUp'!$D22, 'Custom Field Tbl'!$Q$5:$Q$1053 &amp; 'Custom Field Tbl'!$S$5:$S$1053, 0)) )</f>
        <v/>
      </c>
      <c r="Y22" t="str" cm="1">
        <f t="array" ref="Y22">IF(ISNA(INDEX('Custom Field Tbl'!$R$5:$R$1053, MATCH('CF Values LookUp'!Y$4 &amp; 'CF Values LookUp'!$D22, 'Custom Field Tbl'!$Q$5:$Q$1053 &amp; 'Custom Field Tbl'!$S$5:$S$1053, 0)) ), "",
INDEX('Custom Field Tbl'!$R$5:$R$1053, MATCH('CF Values LookUp'!Y$4 &amp; 'CF Values LookUp'!$D22, 'Custom Field Tbl'!$Q$5:$Q$1053 &amp; 'Custom Field Tbl'!$S$5:$S$1053, 0)) )</f>
        <v/>
      </c>
      <c r="Z22" t="str" cm="1">
        <f t="array" ref="Z22">IF(ISNA(INDEX('Custom Field Tbl'!$R$5:$R$1053, MATCH('CF Values LookUp'!Z$4 &amp; 'CF Values LookUp'!$D22, 'Custom Field Tbl'!$Q$5:$Q$1053 &amp; 'Custom Field Tbl'!$S$5:$S$1053, 0)) ), "",
INDEX('Custom Field Tbl'!$R$5:$R$1053, MATCH('CF Values LookUp'!Z$4 &amp; 'CF Values LookUp'!$D22, 'Custom Field Tbl'!$Q$5:$Q$1053 &amp; 'Custom Field Tbl'!$S$5:$S$1053, 0)) )</f>
        <v/>
      </c>
      <c r="AA22" t="str" cm="1">
        <f t="array" ref="AA22">IF(ISNA(INDEX('Custom Field Tbl'!$R$5:$R$1053, MATCH('CF Values LookUp'!AA$4 &amp; 'CF Values LookUp'!$D22, 'Custom Field Tbl'!$Q$5:$Q$1053 &amp; 'Custom Field Tbl'!$S$5:$S$1053, 0)) ), "",
INDEX('Custom Field Tbl'!$R$5:$R$1053, MATCH('CF Values LookUp'!AA$4 &amp; 'CF Values LookUp'!$D22, 'Custom Field Tbl'!$Q$5:$Q$1053 &amp; 'Custom Field Tbl'!$S$5:$S$1053, 0)) )</f>
        <v/>
      </c>
      <c r="AB22" t="str" cm="1">
        <f t="array" ref="AB22">IF(ISNA(INDEX('Custom Field Tbl'!$R$5:$R$1053, MATCH('CF Values LookUp'!AB$4 &amp; 'CF Values LookUp'!$D22, 'Custom Field Tbl'!$Q$5:$Q$1053 &amp; 'Custom Field Tbl'!$S$5:$S$1053, 0)) ), "",
INDEX('Custom Field Tbl'!$R$5:$R$1053, MATCH('CF Values LookUp'!AB$4 &amp; 'CF Values LookUp'!$D22, 'Custom Field Tbl'!$Q$5:$Q$1053 &amp; 'Custom Field Tbl'!$S$5:$S$1053, 0)) )</f>
        <v/>
      </c>
      <c r="AC22" t="str" cm="1">
        <f t="array" ref="AC22">IF(ISNA(INDEX('Custom Field Tbl'!$R$5:$R$1053, MATCH('CF Values LookUp'!AC$4 &amp; 'CF Values LookUp'!$D22, 'Custom Field Tbl'!$Q$5:$Q$1053 &amp; 'Custom Field Tbl'!$S$5:$S$1053, 0)) ), "",
INDEX('Custom Field Tbl'!$R$5:$R$1053, MATCH('CF Values LookUp'!AC$4 &amp; 'CF Values LookUp'!$D22, 'Custom Field Tbl'!$Q$5:$Q$1053 &amp; 'Custom Field Tbl'!$S$5:$S$1053, 0)) )</f>
        <v/>
      </c>
      <c r="AD22" t="str" cm="1">
        <f t="array" ref="AD22">IF(ISNA(INDEX('Custom Field Tbl'!$R$5:$R$1053, MATCH('CF Values LookUp'!AD$4 &amp; 'CF Values LookUp'!$D22, 'Custom Field Tbl'!$Q$5:$Q$1053 &amp; 'Custom Field Tbl'!$S$5:$S$1053, 0)) ), "",
INDEX('Custom Field Tbl'!$R$5:$R$1053, MATCH('CF Values LookUp'!AD$4 &amp; 'CF Values LookUp'!$D22, 'Custom Field Tbl'!$Q$5:$Q$1053 &amp; 'Custom Field Tbl'!$S$5:$S$1053, 0)) )</f>
        <v/>
      </c>
      <c r="AE22" t="str" cm="1">
        <f t="array" ref="AE22">IF(ISNA(INDEX('Custom Field Tbl'!$R$5:$R$1053, MATCH('CF Values LookUp'!AE$4 &amp; 'CF Values LookUp'!$D22, 'Custom Field Tbl'!$Q$5:$Q$1053 &amp; 'Custom Field Tbl'!$S$5:$S$1053, 0)) ), "",
INDEX('Custom Field Tbl'!$R$5:$R$1053, MATCH('CF Values LookUp'!AE$4 &amp; 'CF Values LookUp'!$D22, 'Custom Field Tbl'!$Q$5:$Q$1053 &amp; 'Custom Field Tbl'!$S$5:$S$1053, 0)) )</f>
        <v/>
      </c>
      <c r="AF22" t="str" cm="1">
        <f t="array" ref="AF22">IF(ISNA(INDEX('Custom Field Tbl'!$R$5:$R$1053, MATCH('CF Values LookUp'!AF$4 &amp; 'CF Values LookUp'!$D22, 'Custom Field Tbl'!$Q$5:$Q$1053 &amp; 'Custom Field Tbl'!$S$5:$S$1053, 0)) ), "",
INDEX('Custom Field Tbl'!$R$5:$R$1053, MATCH('CF Values LookUp'!AF$4 &amp; 'CF Values LookUp'!$D22, 'Custom Field Tbl'!$Q$5:$Q$1053 &amp; 'Custom Field Tbl'!$S$5:$S$1053, 0)) )</f>
        <v/>
      </c>
      <c r="AG22" t="str" cm="1">
        <f t="array" ref="AG22">IF(ISNA(INDEX('Custom Field Tbl'!$R$5:$R$1053, MATCH('CF Values LookUp'!AG$4 &amp; 'CF Values LookUp'!$D22, 'Custom Field Tbl'!$Q$5:$Q$1053 &amp; 'Custom Field Tbl'!$S$5:$S$1053, 0)) ), "",
INDEX('Custom Field Tbl'!$R$5:$R$1053, MATCH('CF Values LookUp'!AG$4 &amp; 'CF Values LookUp'!$D22, 'Custom Field Tbl'!$Q$5:$Q$1053 &amp; 'Custom Field Tbl'!$S$5:$S$1053, 0)) )</f>
        <v/>
      </c>
      <c r="AH22" t="str" cm="1">
        <f t="array" ref="AH22">IF(ISNA(INDEX('Custom Field Tbl'!$R$5:$R$1053, MATCH('CF Values LookUp'!AH$4 &amp; 'CF Values LookUp'!$D22, 'Custom Field Tbl'!$Q$5:$Q$1053 &amp; 'Custom Field Tbl'!$S$5:$S$1053, 0)) ), "",
INDEX('Custom Field Tbl'!$R$5:$R$1053, MATCH('CF Values LookUp'!AH$4 &amp; 'CF Values LookUp'!$D22, 'Custom Field Tbl'!$Q$5:$Q$1053 &amp; 'Custom Field Tbl'!$S$5:$S$1053, 0)) )</f>
        <v/>
      </c>
      <c r="AI22" t="str" cm="1">
        <f t="array" ref="AI22">IF(ISNA(INDEX('Custom Field Tbl'!$R$5:$R$1053, MATCH('CF Values LookUp'!AI$4 &amp; 'CF Values LookUp'!$D22, 'Custom Field Tbl'!$Q$5:$Q$1053 &amp; 'Custom Field Tbl'!$S$5:$S$1053, 0)) ), "",
INDEX('Custom Field Tbl'!$R$5:$R$1053, MATCH('CF Values LookUp'!AI$4 &amp; 'CF Values LookUp'!$D22, 'Custom Field Tbl'!$Q$5:$Q$1053 &amp; 'Custom Field Tbl'!$S$5:$S$1053, 0)) )</f>
        <v/>
      </c>
      <c r="AJ22" t="str" cm="1">
        <f t="array" ref="AJ22">IF(ISNA(INDEX('Custom Field Tbl'!$R$5:$R$1053, MATCH('CF Values LookUp'!AJ$4 &amp; 'CF Values LookUp'!$D22, 'Custom Field Tbl'!$Q$5:$Q$1053 &amp; 'Custom Field Tbl'!$S$5:$S$1053, 0)) ), "",
INDEX('Custom Field Tbl'!$R$5:$R$1053, MATCH('CF Values LookUp'!AJ$4 &amp; 'CF Values LookUp'!$D22, 'Custom Field Tbl'!$Q$5:$Q$1053 &amp; 'Custom Field Tbl'!$S$5:$S$1053, 0)) )</f>
        <v/>
      </c>
      <c r="AK22" t="str" cm="1">
        <f t="array" ref="AK22">IF(ISNA(INDEX('Custom Field Tbl'!$R$5:$R$1053, MATCH('CF Values LookUp'!AK$4 &amp; 'CF Values LookUp'!$D22, 'Custom Field Tbl'!$Q$5:$Q$1053 &amp; 'Custom Field Tbl'!$S$5:$S$1053, 0)) ), "",
INDEX('Custom Field Tbl'!$R$5:$R$1053, MATCH('CF Values LookUp'!AK$4 &amp; 'CF Values LookUp'!$D22, 'Custom Field Tbl'!$Q$5:$Q$1053 &amp; 'Custom Field Tbl'!$S$5:$S$1053, 0)) )</f>
        <v/>
      </c>
      <c r="AL22" t="str" cm="1">
        <f t="array" ref="AL22">IF(ISNA(INDEX('Custom Field Tbl'!$R$5:$R$1053, MATCH('CF Values LookUp'!AL$4 &amp; 'CF Values LookUp'!$D22, 'Custom Field Tbl'!$Q$5:$Q$1053 &amp; 'Custom Field Tbl'!$S$5:$S$1053, 0)) ), "",
INDEX('Custom Field Tbl'!$R$5:$R$1053, MATCH('CF Values LookUp'!AL$4 &amp; 'CF Values LookUp'!$D22, 'Custom Field Tbl'!$Q$5:$Q$1053 &amp; 'Custom Field Tbl'!$S$5:$S$1053, 0)) )</f>
        <v/>
      </c>
      <c r="AM22" t="str" cm="1">
        <f t="array" ref="AM22">IF(ISNA(INDEX('Custom Field Tbl'!$R$5:$R$1053, MATCH('CF Values LookUp'!AM$4 &amp; 'CF Values LookUp'!$D22, 'Custom Field Tbl'!$Q$5:$Q$1053 &amp; 'Custom Field Tbl'!$S$5:$S$1053, 0)) ), "",
INDEX('Custom Field Tbl'!$R$5:$R$1053, MATCH('CF Values LookUp'!AM$4 &amp; 'CF Values LookUp'!$D22, 'Custom Field Tbl'!$Q$5:$Q$1053 &amp; 'Custom Field Tbl'!$S$5:$S$1053, 0)) )</f>
        <v/>
      </c>
      <c r="AN22" t="str" cm="1">
        <f t="array" ref="AN22">IF(ISNA(INDEX('Custom Field Tbl'!$R$5:$R$1053, MATCH('CF Values LookUp'!AN$4 &amp; 'CF Values LookUp'!$D22, 'Custom Field Tbl'!$Q$5:$Q$1053 &amp; 'Custom Field Tbl'!$S$5:$S$1053, 0)) ), "",
INDEX('Custom Field Tbl'!$R$5:$R$1053, MATCH('CF Values LookUp'!AN$4 &amp; 'CF Values LookUp'!$D22, 'Custom Field Tbl'!$Q$5:$Q$1053 &amp; 'Custom Field Tbl'!$S$5:$S$1053, 0)) )</f>
        <v/>
      </c>
      <c r="AO22" t="str" cm="1">
        <f t="array" ref="AO22">IF(ISNA(INDEX('Custom Field Tbl'!$R$5:$R$1053, MATCH('CF Values LookUp'!AO$4 &amp; 'CF Values LookUp'!$D22, 'Custom Field Tbl'!$Q$5:$Q$1053 &amp; 'Custom Field Tbl'!$S$5:$S$1053, 0)) ), "",
INDEX('Custom Field Tbl'!$R$5:$R$1053, MATCH('CF Values LookUp'!AO$4 &amp; 'CF Values LookUp'!$D22, 'Custom Field Tbl'!$Q$5:$Q$1053 &amp; 'Custom Field Tbl'!$S$5:$S$1053, 0)) )</f>
        <v/>
      </c>
      <c r="AP22" t="str" cm="1">
        <f t="array" ref="AP22">IF(ISNA(INDEX('Custom Field Tbl'!$R$5:$R$1053, MATCH('CF Values LookUp'!AP$4 &amp; 'CF Values LookUp'!$D22, 'Custom Field Tbl'!$Q$5:$Q$1053 &amp; 'Custom Field Tbl'!$S$5:$S$1053, 0)) ), "",
INDEX('Custom Field Tbl'!$R$5:$R$1053, MATCH('CF Values LookUp'!AP$4 &amp; 'CF Values LookUp'!$D22, 'Custom Field Tbl'!$Q$5:$Q$1053 &amp; 'Custom Field Tbl'!$S$5:$S$1053, 0)) )</f>
        <v/>
      </c>
      <c r="AQ22" t="str" cm="1">
        <f t="array" ref="AQ22">IF(ISNA(INDEX('Custom Field Tbl'!$R$5:$R$1053, MATCH('CF Values LookUp'!AQ$4 &amp; 'CF Values LookUp'!$D22, 'Custom Field Tbl'!$Q$5:$Q$1053 &amp; 'Custom Field Tbl'!$S$5:$S$1053, 0)) ), "",
INDEX('Custom Field Tbl'!$R$5:$R$1053, MATCH('CF Values LookUp'!AQ$4 &amp; 'CF Values LookUp'!$D22, 'Custom Field Tbl'!$Q$5:$Q$1053 &amp; 'Custom Field Tbl'!$S$5:$S$1053, 0)) )</f>
        <v/>
      </c>
      <c r="AR22" t="str" cm="1">
        <f t="array" ref="AR22">IF(ISNA(INDEX('Custom Field Tbl'!$R$5:$R$1053, MATCH('CF Values LookUp'!AR$4 &amp; 'CF Values LookUp'!$D22, 'Custom Field Tbl'!$Q$5:$Q$1053 &amp; 'Custom Field Tbl'!$S$5:$S$1053, 0)) ), "",
INDEX('Custom Field Tbl'!$R$5:$R$1053, MATCH('CF Values LookUp'!AR$4 &amp; 'CF Values LookUp'!$D22, 'Custom Field Tbl'!$Q$5:$Q$1053 &amp; 'Custom Field Tbl'!$S$5:$S$1053, 0)) )</f>
        <v/>
      </c>
      <c r="AS22" t="str" cm="1">
        <f t="array" ref="AS22">IF(ISNA(INDEX('Custom Field Tbl'!$R$5:$R$1053, MATCH('CF Values LookUp'!AS$4 &amp; 'CF Values LookUp'!$D22, 'Custom Field Tbl'!$Q$5:$Q$1053 &amp; 'Custom Field Tbl'!$S$5:$S$1053, 0)) ), "",
INDEX('Custom Field Tbl'!$R$5:$R$1053, MATCH('CF Values LookUp'!AS$4 &amp; 'CF Values LookUp'!$D22, 'Custom Field Tbl'!$Q$5:$Q$1053 &amp; 'Custom Field Tbl'!$S$5:$S$1053, 0)) )</f>
        <v/>
      </c>
      <c r="AT22" t="str" cm="1">
        <f t="array" ref="AT22">IF(ISNA(INDEX('Custom Field Tbl'!$R$5:$R$1053, MATCH('CF Values LookUp'!AT$4 &amp; 'CF Values LookUp'!$D22, 'Custom Field Tbl'!$Q$5:$Q$1053 &amp; 'Custom Field Tbl'!$S$5:$S$1053, 0)) ), "",
INDEX('Custom Field Tbl'!$R$5:$R$1053, MATCH('CF Values LookUp'!AT$4 &amp; 'CF Values LookUp'!$D22, 'Custom Field Tbl'!$Q$5:$Q$1053 &amp; 'Custom Field Tbl'!$S$5:$S$1053, 0)) )</f>
        <v/>
      </c>
      <c r="AU22" t="str" cm="1">
        <f t="array" ref="AU22">IF(ISNA(INDEX('Custom Field Tbl'!$R$5:$R$1053, MATCH('CF Values LookUp'!AU$4 &amp; 'CF Values LookUp'!$D22, 'Custom Field Tbl'!$Q$5:$Q$1053 &amp; 'Custom Field Tbl'!$S$5:$S$1053, 0)) ), "",
INDEX('Custom Field Tbl'!$R$5:$R$1053, MATCH('CF Values LookUp'!AU$4 &amp; 'CF Values LookUp'!$D22, 'Custom Field Tbl'!$Q$5:$Q$1053 &amp; 'Custom Field Tbl'!$S$5:$S$1053, 0)) )</f>
        <v/>
      </c>
      <c r="AV22" t="str" cm="1">
        <f t="array" ref="AV22">IF(ISNA(INDEX('Custom Field Tbl'!$R$5:$R$1053, MATCH('CF Values LookUp'!AV$4 &amp; 'CF Values LookUp'!$D22, 'Custom Field Tbl'!$Q$5:$Q$1053 &amp; 'Custom Field Tbl'!$S$5:$S$1053, 0)) ), "",
INDEX('Custom Field Tbl'!$R$5:$R$1053, MATCH('CF Values LookUp'!AV$4 &amp; 'CF Values LookUp'!$D22, 'Custom Field Tbl'!$Q$5:$Q$1053 &amp; 'Custom Field Tbl'!$S$5:$S$1053, 0)) )</f>
        <v/>
      </c>
      <c r="AW22" t="str" cm="1">
        <f t="array" ref="AW22">IF(ISNA(INDEX('Custom Field Tbl'!$R$5:$R$1053, MATCH('CF Values LookUp'!AW$4 &amp; 'CF Values LookUp'!$D22, 'Custom Field Tbl'!$Q$5:$Q$1053 &amp; 'Custom Field Tbl'!$S$5:$S$1053, 0)) ), "",
INDEX('Custom Field Tbl'!$R$5:$R$1053, MATCH('CF Values LookUp'!AW$4 &amp; 'CF Values LookUp'!$D22, 'Custom Field Tbl'!$Q$5:$Q$1053 &amp; 'Custom Field Tbl'!$S$5:$S$1053, 0)) )</f>
        <v/>
      </c>
      <c r="AX22" t="str" cm="1">
        <f t="array" ref="AX22">IF(ISNA(INDEX('Custom Field Tbl'!$R$5:$R$1053, MATCH('CF Values LookUp'!AX$4 &amp; 'CF Values LookUp'!$D22, 'Custom Field Tbl'!$Q$5:$Q$1053 &amp; 'Custom Field Tbl'!$S$5:$S$1053, 0)) ), "",
INDEX('Custom Field Tbl'!$R$5:$R$1053, MATCH('CF Values LookUp'!AX$4 &amp; 'CF Values LookUp'!$D22, 'Custom Field Tbl'!$Q$5:$Q$1053 &amp; 'Custom Field Tbl'!$S$5:$S$1053, 0)) )</f>
        <v/>
      </c>
      <c r="AY22" t="str" cm="1">
        <f t="array" ref="AY22">IF(ISNA(INDEX('Custom Field Tbl'!$R$5:$R$1053, MATCH('CF Values LookUp'!AY$4 &amp; 'CF Values LookUp'!$D22, 'Custom Field Tbl'!$Q$5:$Q$1053 &amp; 'Custom Field Tbl'!$S$5:$S$1053, 0)) ), "",
INDEX('Custom Field Tbl'!$R$5:$R$1053, MATCH('CF Values LookUp'!AY$4 &amp; 'CF Values LookUp'!$D22, 'Custom Field Tbl'!$Q$5:$Q$1053 &amp; 'Custom Field Tbl'!$S$5:$S$1053, 0)) )</f>
        <v/>
      </c>
      <c r="AZ22" t="str" cm="1">
        <f t="array" ref="AZ22">IF(ISNA(INDEX('Custom Field Tbl'!$R$5:$R$1053, MATCH('CF Values LookUp'!AZ$4 &amp; 'CF Values LookUp'!$D22, 'Custom Field Tbl'!$Q$5:$Q$1053 &amp; 'Custom Field Tbl'!$S$5:$S$1053, 0)) ), "",
INDEX('Custom Field Tbl'!$R$5:$R$1053, MATCH('CF Values LookUp'!AZ$4 &amp; 'CF Values LookUp'!$D22, 'Custom Field Tbl'!$Q$5:$Q$1053 &amp; 'Custom Field Tbl'!$S$5:$S$1053, 0)) )</f>
        <v/>
      </c>
      <c r="BA22" t="str" cm="1">
        <f t="array" ref="BA22">IF(ISNA(INDEX('Custom Field Tbl'!$R$5:$R$1053, MATCH('CF Values LookUp'!BA$4 &amp; 'CF Values LookUp'!$D22, 'Custom Field Tbl'!$Q$5:$Q$1053 &amp; 'Custom Field Tbl'!$S$5:$S$1053, 0)) ), "",
INDEX('Custom Field Tbl'!$R$5:$R$1053, MATCH('CF Values LookUp'!BA$4 &amp; 'CF Values LookUp'!$D22, 'Custom Field Tbl'!$Q$5:$Q$1053 &amp; 'Custom Field Tbl'!$S$5:$S$1053, 0)) )</f>
        <v/>
      </c>
      <c r="BB22" t="str" cm="1">
        <f t="array" ref="BB22">IF(ISNA(INDEX('Custom Field Tbl'!$R$5:$R$1053, MATCH('CF Values LookUp'!BB$4 &amp; 'CF Values LookUp'!$D22, 'Custom Field Tbl'!$Q$5:$Q$1053 &amp; 'Custom Field Tbl'!$S$5:$S$1053, 0)) ), "",
INDEX('Custom Field Tbl'!$R$5:$R$1053, MATCH('CF Values LookUp'!BB$4 &amp; 'CF Values LookUp'!$D22, 'Custom Field Tbl'!$Q$5:$Q$1053 &amp; 'Custom Field Tbl'!$S$5:$S$1053, 0)) )</f>
        <v/>
      </c>
      <c r="BC22" t="str" cm="1">
        <f t="array" ref="BC22">IF(ISNA(INDEX('Custom Field Tbl'!$R$5:$R$1053, MATCH('CF Values LookUp'!BC$4 &amp; 'CF Values LookUp'!$D22, 'Custom Field Tbl'!$Q$5:$Q$1053 &amp; 'Custom Field Tbl'!$S$5:$S$1053, 0)) ), "",
INDEX('Custom Field Tbl'!$R$5:$R$1053, MATCH('CF Values LookUp'!BC$4 &amp; 'CF Values LookUp'!$D22, 'Custom Field Tbl'!$Q$5:$Q$1053 &amp; 'Custom Field Tbl'!$S$5:$S$1053, 0)) )</f>
        <v/>
      </c>
      <c r="BD22" t="str" cm="1">
        <f t="array" ref="BD22">IF(ISNA(INDEX('Custom Field Tbl'!$R$5:$R$1053, MATCH('CF Values LookUp'!BD$4 &amp; 'CF Values LookUp'!$D22, 'Custom Field Tbl'!$Q$5:$Q$1053 &amp; 'Custom Field Tbl'!$S$5:$S$1053, 0)) ), "",
INDEX('Custom Field Tbl'!$R$5:$R$1053, MATCH('CF Values LookUp'!BD$4 &amp; 'CF Values LookUp'!$D22, 'Custom Field Tbl'!$Q$5:$Q$1053 &amp; 'Custom Field Tbl'!$S$5:$S$1053, 0)) )</f>
        <v/>
      </c>
      <c r="BE22" t="str" cm="1">
        <f t="array" ref="BE22">IF(ISNA(INDEX('Custom Field Tbl'!$R$5:$R$1053, MATCH('CF Values LookUp'!BE$4 &amp; 'CF Values LookUp'!$D22, 'Custom Field Tbl'!$Q$5:$Q$1053 &amp; 'Custom Field Tbl'!$S$5:$S$1053, 0)) ), "",
INDEX('Custom Field Tbl'!$R$5:$R$1053, MATCH('CF Values LookUp'!BE$4 &amp; 'CF Values LookUp'!$D22, 'Custom Field Tbl'!$Q$5:$Q$1053 &amp; 'Custom Field Tbl'!$S$5:$S$1053, 0)) )</f>
        <v/>
      </c>
      <c r="BF22" t="str" cm="1">
        <f t="array" ref="BF22">IF(ISNA(INDEX('Custom Field Tbl'!$R$5:$R$1053, MATCH('CF Values LookUp'!BF$4 &amp; 'CF Values LookUp'!$D22, 'Custom Field Tbl'!$Q$5:$Q$1053 &amp; 'Custom Field Tbl'!$S$5:$S$1053, 0)) ), "",
INDEX('Custom Field Tbl'!$R$5:$R$1053, MATCH('CF Values LookUp'!BF$4 &amp; 'CF Values LookUp'!$D22, 'Custom Field Tbl'!$Q$5:$Q$1053 &amp; 'Custom Field Tbl'!$S$5:$S$1053, 0)) )</f>
        <v/>
      </c>
      <c r="BG22" t="str" cm="1">
        <f t="array" ref="BG22">IF(ISNA(INDEX('Custom Field Tbl'!$R$5:$R$1053, MATCH('CF Values LookUp'!BG$4 &amp; 'CF Values LookUp'!$D22, 'Custom Field Tbl'!$Q$5:$Q$1053 &amp; 'Custom Field Tbl'!$S$5:$S$1053, 0)) ), "",
INDEX('Custom Field Tbl'!$R$5:$R$1053, MATCH('CF Values LookUp'!BG$4 &amp; 'CF Values LookUp'!$D22, 'Custom Field Tbl'!$Q$5:$Q$1053 &amp; 'Custom Field Tbl'!$S$5:$S$1053, 0)) )</f>
        <v/>
      </c>
      <c r="BH22" t="str" cm="1">
        <f t="array" ref="BH22">IF(ISNA(INDEX('Custom Field Tbl'!$R$5:$R$1053, MATCH('CF Values LookUp'!BH$4 &amp; 'CF Values LookUp'!$D22, 'Custom Field Tbl'!$Q$5:$Q$1053 &amp; 'Custom Field Tbl'!$S$5:$S$1053, 0)) ), "",
INDEX('Custom Field Tbl'!$R$5:$R$1053, MATCH('CF Values LookUp'!BH$4 &amp; 'CF Values LookUp'!$D22, 'Custom Field Tbl'!$Q$5:$Q$1053 &amp; 'Custom Field Tbl'!$S$5:$S$1053, 0)) )</f>
        <v/>
      </c>
      <c r="BI22" t="str" cm="1">
        <f t="array" ref="BI22">IF(ISNA(INDEX('Custom Field Tbl'!$R$5:$R$1053, MATCH('CF Values LookUp'!BI$4 &amp; 'CF Values LookUp'!$D22, 'Custom Field Tbl'!$Q$5:$Q$1053 &amp; 'Custom Field Tbl'!$S$5:$S$1053, 0)) ), "",
INDEX('Custom Field Tbl'!$R$5:$R$1053, MATCH('CF Values LookUp'!BI$4 &amp; 'CF Values LookUp'!$D22, 'Custom Field Tbl'!$Q$5:$Q$1053 &amp; 'Custom Field Tbl'!$S$5:$S$1053, 0)) )</f>
        <v/>
      </c>
      <c r="BJ22" t="str" cm="1">
        <f t="array" ref="BJ22">IF(ISNA(INDEX('Custom Field Tbl'!$R$5:$R$1053, MATCH('CF Values LookUp'!BJ$4 &amp; 'CF Values LookUp'!$D22, 'Custom Field Tbl'!$Q$5:$Q$1053 &amp; 'Custom Field Tbl'!$S$5:$S$1053, 0)) ), "",
INDEX('Custom Field Tbl'!$R$5:$R$1053, MATCH('CF Values LookUp'!BJ$4 &amp; 'CF Values LookUp'!$D22, 'Custom Field Tbl'!$Q$5:$Q$1053 &amp; 'Custom Field Tbl'!$S$5:$S$1053, 0)) )</f>
        <v/>
      </c>
      <c r="BK22" t="str" cm="1">
        <f t="array" ref="BK22">IF(ISNA(INDEX('Custom Field Tbl'!$R$5:$R$1053, MATCH('CF Values LookUp'!BK$4 &amp; 'CF Values LookUp'!$D22, 'Custom Field Tbl'!$Q$5:$Q$1053 &amp; 'Custom Field Tbl'!$S$5:$S$1053, 0)) ), "",
INDEX('Custom Field Tbl'!$R$5:$R$1053, MATCH('CF Values LookUp'!BK$4 &amp; 'CF Values LookUp'!$D22, 'Custom Field Tbl'!$Q$5:$Q$1053 &amp; 'Custom Field Tbl'!$S$5:$S$1053, 0)) )</f>
        <v/>
      </c>
      <c r="BL22" t="str" cm="1">
        <f t="array" ref="BL22">IF(ISNA(INDEX('Custom Field Tbl'!$R$5:$R$1053, MATCH('CF Values LookUp'!BL$4 &amp; 'CF Values LookUp'!$D22, 'Custom Field Tbl'!$Q$5:$Q$1053 &amp; 'Custom Field Tbl'!$S$5:$S$1053, 0)) ), "",
INDEX('Custom Field Tbl'!$R$5:$R$1053, MATCH('CF Values LookUp'!BL$4 &amp; 'CF Values LookUp'!$D22, 'Custom Field Tbl'!$Q$5:$Q$1053 &amp; 'Custom Field Tbl'!$S$5:$S$1053, 0)) )</f>
        <v/>
      </c>
      <c r="BM22" t="str" cm="1">
        <f t="array" ref="BM22">IF(ISNA(INDEX('Custom Field Tbl'!$R$5:$R$1053, MATCH('CF Values LookUp'!BM$4 &amp; 'CF Values LookUp'!$D22, 'Custom Field Tbl'!$Q$5:$Q$1053 &amp; 'Custom Field Tbl'!$S$5:$S$1053, 0)) ), "",
INDEX('Custom Field Tbl'!$R$5:$R$1053, MATCH('CF Values LookUp'!BM$4 &amp; 'CF Values LookUp'!$D22, 'Custom Field Tbl'!$Q$5:$Q$1053 &amp; 'Custom Field Tbl'!$S$5:$S$1053, 0)) )</f>
        <v/>
      </c>
      <c r="BN22" t="str" cm="1">
        <f t="array" ref="BN22">IF(ISNA(INDEX('Custom Field Tbl'!$R$5:$R$1053, MATCH('CF Values LookUp'!BN$4 &amp; 'CF Values LookUp'!$D22, 'Custom Field Tbl'!$Q$5:$Q$1053 &amp; 'Custom Field Tbl'!$S$5:$S$1053, 0)) ), "",
INDEX('Custom Field Tbl'!$R$5:$R$1053, MATCH('CF Values LookUp'!BN$4 &amp; 'CF Values LookUp'!$D22, 'Custom Field Tbl'!$Q$5:$Q$1053 &amp; 'Custom Field Tbl'!$S$5:$S$1053, 0)) )</f>
        <v/>
      </c>
      <c r="BO22" t="str" cm="1">
        <f t="array" ref="BO22">IF(ISNA(INDEX('Custom Field Tbl'!$R$5:$R$1053, MATCH('CF Values LookUp'!BO$4 &amp; 'CF Values LookUp'!$D22, 'Custom Field Tbl'!$Q$5:$Q$1053 &amp; 'Custom Field Tbl'!$S$5:$S$1053, 0)) ), "",
INDEX('Custom Field Tbl'!$R$5:$R$1053, MATCH('CF Values LookUp'!BO$4 &amp; 'CF Values LookUp'!$D22, 'Custom Field Tbl'!$Q$5:$Q$1053 &amp; 'Custom Field Tbl'!$S$5:$S$1053, 0)) )</f>
        <v/>
      </c>
      <c r="BP22" t="str" cm="1">
        <f t="array" ref="BP22">IF(ISNA(INDEX('Custom Field Tbl'!$R$5:$R$1053, MATCH('CF Values LookUp'!BP$4 &amp; 'CF Values LookUp'!$D22, 'Custom Field Tbl'!$Q$5:$Q$1053 &amp; 'Custom Field Tbl'!$S$5:$S$1053, 0)) ), "",
INDEX('Custom Field Tbl'!$R$5:$R$1053, MATCH('CF Values LookUp'!BP$4 &amp; 'CF Values LookUp'!$D22, 'Custom Field Tbl'!$Q$5:$Q$1053 &amp; 'Custom Field Tbl'!$S$5:$S$1053, 0)) )</f>
        <v/>
      </c>
      <c r="BQ22" t="str" cm="1">
        <f t="array" ref="BQ22">IF(ISNA(INDEX('Custom Field Tbl'!$R$5:$R$1053, MATCH('CF Values LookUp'!BQ$4 &amp; 'CF Values LookUp'!$D22, 'Custom Field Tbl'!$Q$5:$Q$1053 &amp; 'Custom Field Tbl'!$S$5:$S$1053, 0)) ), "",
INDEX('Custom Field Tbl'!$R$5:$R$1053, MATCH('CF Values LookUp'!BQ$4 &amp; 'CF Values LookUp'!$D22, 'Custom Field Tbl'!$Q$5:$Q$1053 &amp; 'Custom Field Tbl'!$S$5:$S$1053, 0)) )</f>
        <v/>
      </c>
      <c r="BR22" t="str" cm="1">
        <f t="array" ref="BR22">IF(ISNA(INDEX('Custom Field Tbl'!$R$5:$R$1053, MATCH('CF Values LookUp'!BR$4 &amp; 'CF Values LookUp'!$D22, 'Custom Field Tbl'!$Q$5:$Q$1053 &amp; 'Custom Field Tbl'!$S$5:$S$1053, 0)) ), "",
INDEX('Custom Field Tbl'!$R$5:$R$1053, MATCH('CF Values LookUp'!BR$4 &amp; 'CF Values LookUp'!$D22, 'Custom Field Tbl'!$Q$5:$Q$1053 &amp; 'Custom Field Tbl'!$S$5:$S$1053, 0)) )</f>
        <v/>
      </c>
      <c r="BS22" t="str" cm="1">
        <f t="array" ref="BS22">IF(ISNA(INDEX('Custom Field Tbl'!$R$5:$R$1053, MATCH('CF Values LookUp'!BS$4 &amp; 'CF Values LookUp'!$D22, 'Custom Field Tbl'!$Q$5:$Q$1053 &amp; 'Custom Field Tbl'!$S$5:$S$1053, 0)) ), "",
INDEX('Custom Field Tbl'!$R$5:$R$1053, MATCH('CF Values LookUp'!BS$4 &amp; 'CF Values LookUp'!$D22, 'Custom Field Tbl'!$Q$5:$Q$1053 &amp; 'Custom Field Tbl'!$S$5:$S$1053, 0)) )</f>
        <v/>
      </c>
      <c r="BT22" t="str" cm="1">
        <f t="array" ref="BT22">IF(ISNA(INDEX('Custom Field Tbl'!$R$5:$R$1053, MATCH('CF Values LookUp'!BT$4 &amp; 'CF Values LookUp'!$D22, 'Custom Field Tbl'!$Q$5:$Q$1053 &amp; 'Custom Field Tbl'!$S$5:$S$1053, 0)) ), "",
INDEX('Custom Field Tbl'!$R$5:$R$1053, MATCH('CF Values LookUp'!BT$4 &amp; 'CF Values LookUp'!$D22, 'Custom Field Tbl'!$Q$5:$Q$1053 &amp; 'Custom Field Tbl'!$S$5:$S$1053, 0)) )</f>
        <v/>
      </c>
      <c r="BU22" t="str" cm="1">
        <f t="array" ref="BU22">IF(ISNA(INDEX('Custom Field Tbl'!$R$5:$R$1053, MATCH('CF Values LookUp'!BU$4 &amp; 'CF Values LookUp'!$D22, 'Custom Field Tbl'!$Q$5:$Q$1053 &amp; 'Custom Field Tbl'!$S$5:$S$1053, 0)) ), "",
INDEX('Custom Field Tbl'!$R$5:$R$1053, MATCH('CF Values LookUp'!BU$4 &amp; 'CF Values LookUp'!$D22, 'Custom Field Tbl'!$Q$5:$Q$1053 &amp; 'Custom Field Tbl'!$S$5:$S$1053, 0)) )</f>
        <v/>
      </c>
      <c r="BV22" t="str" cm="1">
        <f t="array" ref="BV22">IF(ISNA(INDEX('Custom Field Tbl'!$R$5:$R$1053, MATCH('CF Values LookUp'!BV$4 &amp; 'CF Values LookUp'!$D22, 'Custom Field Tbl'!$Q$5:$Q$1053 &amp; 'Custom Field Tbl'!$S$5:$S$1053, 0)) ), "",
INDEX('Custom Field Tbl'!$R$5:$R$1053, MATCH('CF Values LookUp'!BV$4 &amp; 'CF Values LookUp'!$D22, 'Custom Field Tbl'!$Q$5:$Q$1053 &amp; 'Custom Field Tbl'!$S$5:$S$1053, 0)) )</f>
        <v/>
      </c>
      <c r="BW22" t="str" cm="1">
        <f t="array" ref="BW22">IF(ISNA(INDEX('Custom Field Tbl'!$R$5:$R$1053, MATCH('CF Values LookUp'!BW$4 &amp; 'CF Values LookUp'!$D22, 'Custom Field Tbl'!$Q$5:$Q$1053 &amp; 'Custom Field Tbl'!$S$5:$S$1053, 0)) ), "",
INDEX('Custom Field Tbl'!$R$5:$R$1053, MATCH('CF Values LookUp'!BW$4 &amp; 'CF Values LookUp'!$D22, 'Custom Field Tbl'!$Q$5:$Q$1053 &amp; 'Custom Field Tbl'!$S$5:$S$1053, 0)) )</f>
        <v/>
      </c>
      <c r="BX22" t="str" cm="1">
        <f t="array" ref="BX22">IF(ISNA(INDEX('Custom Field Tbl'!$R$5:$R$1053, MATCH('CF Values LookUp'!BX$4 &amp; 'CF Values LookUp'!$D22, 'Custom Field Tbl'!$Q$5:$Q$1053 &amp; 'Custom Field Tbl'!$S$5:$S$1053, 0)) ), "",
INDEX('Custom Field Tbl'!$R$5:$R$1053, MATCH('CF Values LookUp'!BX$4 &amp; 'CF Values LookUp'!$D22, 'Custom Field Tbl'!$Q$5:$Q$1053 &amp; 'Custom Field Tbl'!$S$5:$S$1053, 0)) )</f>
        <v/>
      </c>
      <c r="BY22" t="str" cm="1">
        <f t="array" ref="BY22">IF(ISNA(INDEX('Custom Field Tbl'!$R$5:$R$1053, MATCH('CF Values LookUp'!BY$4 &amp; 'CF Values LookUp'!$D22, 'Custom Field Tbl'!$Q$5:$Q$1053 &amp; 'Custom Field Tbl'!$S$5:$S$1053, 0)) ), "",
INDEX('Custom Field Tbl'!$R$5:$R$1053, MATCH('CF Values LookUp'!BY$4 &amp; 'CF Values LookUp'!$D22, 'Custom Field Tbl'!$Q$5:$Q$1053 &amp; 'Custom Field Tbl'!$S$5:$S$1053, 0)) )</f>
        <v/>
      </c>
      <c r="BZ22" t="str" cm="1">
        <f t="array" ref="BZ22">IF(ISNA(INDEX('Custom Field Tbl'!$R$5:$R$1053, MATCH('CF Values LookUp'!BZ$4 &amp; 'CF Values LookUp'!$D22, 'Custom Field Tbl'!$Q$5:$Q$1053 &amp; 'Custom Field Tbl'!$S$5:$S$1053, 0)) ), "",
INDEX('Custom Field Tbl'!$R$5:$R$1053, MATCH('CF Values LookUp'!BZ$4 &amp; 'CF Values LookUp'!$D22, 'Custom Field Tbl'!$Q$5:$Q$1053 &amp; 'Custom Field Tbl'!$S$5:$S$1053, 0)) )</f>
        <v/>
      </c>
      <c r="CA22" t="str" cm="1">
        <f t="array" ref="CA22">IF(ISNA(INDEX('Custom Field Tbl'!$R$5:$R$1053, MATCH('CF Values LookUp'!CA$4 &amp; 'CF Values LookUp'!$D22, 'Custom Field Tbl'!$Q$5:$Q$1053 &amp; 'Custom Field Tbl'!$S$5:$S$1053, 0)) ), "",
INDEX('Custom Field Tbl'!$R$5:$R$1053, MATCH('CF Values LookUp'!CA$4 &amp; 'CF Values LookUp'!$D22, 'Custom Field Tbl'!$Q$5:$Q$1053 &amp; 'Custom Field Tbl'!$S$5:$S$1053, 0)) )</f>
        <v/>
      </c>
      <c r="CB22" t="str" cm="1">
        <f t="array" ref="CB22">IF(ISNA(INDEX('Custom Field Tbl'!$R$5:$R$1053, MATCH('CF Values LookUp'!CB$4 &amp; 'CF Values LookUp'!$D22, 'Custom Field Tbl'!$Q$5:$Q$1053 &amp; 'Custom Field Tbl'!$S$5:$S$1053, 0)) ), "",
INDEX('Custom Field Tbl'!$R$5:$R$1053, MATCH('CF Values LookUp'!CB$4 &amp; 'CF Values LookUp'!$D22, 'Custom Field Tbl'!$Q$5:$Q$1053 &amp; 'Custom Field Tbl'!$S$5:$S$1053, 0)) )</f>
        <v/>
      </c>
      <c r="CC22" t="str" cm="1">
        <f t="array" ref="CC22">IF(ISNA(INDEX('Custom Field Tbl'!$R$5:$R$1053, MATCH('CF Values LookUp'!CC$4 &amp; 'CF Values LookUp'!$D22, 'Custom Field Tbl'!$Q$5:$Q$1053 &amp; 'Custom Field Tbl'!$S$5:$S$1053, 0)) ), "",
INDEX('Custom Field Tbl'!$R$5:$R$1053, MATCH('CF Values LookUp'!CC$4 &amp; 'CF Values LookUp'!$D22, 'Custom Field Tbl'!$Q$5:$Q$1053 &amp; 'Custom Field Tbl'!$S$5:$S$1053, 0)) )</f>
        <v/>
      </c>
      <c r="CD22" t="str" cm="1">
        <f t="array" ref="CD22">IF(ISNA(INDEX('Custom Field Tbl'!$R$5:$R$1053, MATCH('CF Values LookUp'!CD$4 &amp; 'CF Values LookUp'!$D22, 'Custom Field Tbl'!$Q$5:$Q$1053 &amp; 'Custom Field Tbl'!$S$5:$S$1053, 0)) ), "",
INDEX('Custom Field Tbl'!$R$5:$R$1053, MATCH('CF Values LookUp'!CD$4 &amp; 'CF Values LookUp'!$D22, 'Custom Field Tbl'!$Q$5:$Q$1053 &amp; 'Custom Field Tbl'!$S$5:$S$1053, 0)) )</f>
        <v/>
      </c>
      <c r="CE22" t="str" cm="1">
        <f t="array" ref="CE22">IF(ISNA(INDEX('Custom Field Tbl'!$R$5:$R$1053, MATCH('CF Values LookUp'!CE$4 &amp; 'CF Values LookUp'!$D22, 'Custom Field Tbl'!$Q$5:$Q$1053 &amp; 'Custom Field Tbl'!$S$5:$S$1053, 0)) ), "",
INDEX('Custom Field Tbl'!$R$5:$R$1053, MATCH('CF Values LookUp'!CE$4 &amp; 'CF Values LookUp'!$D22, 'Custom Field Tbl'!$Q$5:$Q$1053 &amp; 'Custom Field Tbl'!$S$5:$S$1053, 0)) )</f>
        <v/>
      </c>
      <c r="CF22" t="str" cm="1">
        <f t="array" ref="CF22">IF(ISNA(INDEX('Custom Field Tbl'!$R$5:$R$1053, MATCH('CF Values LookUp'!CF$4 &amp; 'CF Values LookUp'!$D22, 'Custom Field Tbl'!$Q$5:$Q$1053 &amp; 'Custom Field Tbl'!$S$5:$S$1053, 0)) ), "",
INDEX('Custom Field Tbl'!$R$5:$R$1053, MATCH('CF Values LookUp'!CF$4 &amp; 'CF Values LookUp'!$D22, 'Custom Field Tbl'!$Q$5:$Q$1053 &amp; 'Custom Field Tbl'!$S$5:$S$1053, 0)) )</f>
        <v/>
      </c>
      <c r="CG22" t="str" cm="1">
        <f t="array" ref="CG22">IF(ISNA(INDEX('Custom Field Tbl'!$R$5:$R$1053, MATCH('CF Values LookUp'!CG$4 &amp; 'CF Values LookUp'!$D22, 'Custom Field Tbl'!$Q$5:$Q$1053 &amp; 'Custom Field Tbl'!$S$5:$S$1053, 0)) ), "",
INDEX('Custom Field Tbl'!$R$5:$R$1053, MATCH('CF Values LookUp'!CG$4 &amp; 'CF Values LookUp'!$D22, 'Custom Field Tbl'!$Q$5:$Q$1053 &amp; 'Custom Field Tbl'!$S$5:$S$1053, 0)) )</f>
        <v/>
      </c>
      <c r="CH22" t="str" cm="1">
        <f t="array" ref="CH22">IF(ISNA(INDEX('Custom Field Tbl'!$R$5:$R$1053, MATCH('CF Values LookUp'!CH$4 &amp; 'CF Values LookUp'!$D22, 'Custom Field Tbl'!$Q$5:$Q$1053 &amp; 'Custom Field Tbl'!$S$5:$S$1053, 0)) ), "",
INDEX('Custom Field Tbl'!$R$5:$R$1053, MATCH('CF Values LookUp'!CH$4 &amp; 'CF Values LookUp'!$D22, 'Custom Field Tbl'!$Q$5:$Q$1053 &amp; 'Custom Field Tbl'!$S$5:$S$1053, 0)) )</f>
        <v/>
      </c>
      <c r="CI22" t="str" cm="1">
        <f t="array" ref="CI22">IF(ISNA(INDEX('Custom Field Tbl'!$R$5:$R$1053, MATCH('CF Values LookUp'!CI$4 &amp; 'CF Values LookUp'!$D22, 'Custom Field Tbl'!$Q$5:$Q$1053 &amp; 'Custom Field Tbl'!$S$5:$S$1053, 0)) ), "",
INDEX('Custom Field Tbl'!$R$5:$R$1053, MATCH('CF Values LookUp'!CI$4 &amp; 'CF Values LookUp'!$D22, 'Custom Field Tbl'!$Q$5:$Q$1053 &amp; 'Custom Field Tbl'!$S$5:$S$1053, 0)) )</f>
        <v/>
      </c>
      <c r="CJ22" t="str" cm="1">
        <f t="array" ref="CJ22">IF(ISNA(INDEX('Custom Field Tbl'!$R$5:$R$1053, MATCH('CF Values LookUp'!CJ$4 &amp; 'CF Values LookUp'!$D22, 'Custom Field Tbl'!$Q$5:$Q$1053 &amp; 'Custom Field Tbl'!$S$5:$S$1053, 0)) ), "",
INDEX('Custom Field Tbl'!$R$5:$R$1053, MATCH('CF Values LookUp'!CJ$4 &amp; 'CF Values LookUp'!$D22, 'Custom Field Tbl'!$Q$5:$Q$1053 &amp; 'Custom Field Tbl'!$S$5:$S$1053, 0)) )</f>
        <v/>
      </c>
      <c r="CK22" t="str" cm="1">
        <f t="array" ref="CK22">IF(ISNA(INDEX('Custom Field Tbl'!$R$5:$R$1053, MATCH('CF Values LookUp'!CK$4 &amp; 'CF Values LookUp'!$D22, 'Custom Field Tbl'!$Q$5:$Q$1053 &amp; 'Custom Field Tbl'!$S$5:$S$1053, 0)) ), "",
INDEX('Custom Field Tbl'!$R$5:$R$1053, MATCH('CF Values LookUp'!CK$4 &amp; 'CF Values LookUp'!$D22, 'Custom Field Tbl'!$Q$5:$Q$1053 &amp; 'Custom Field Tbl'!$S$5:$S$1053, 0)) )</f>
        <v/>
      </c>
      <c r="CL22" t="str" cm="1">
        <f t="array" ref="CL22">IF(ISNA(INDEX('Custom Field Tbl'!$R$5:$R$1053, MATCH('CF Values LookUp'!CL$4 &amp; 'CF Values LookUp'!$D22, 'Custom Field Tbl'!$Q$5:$Q$1053 &amp; 'Custom Field Tbl'!$S$5:$S$1053, 0)) ), "",
INDEX('Custom Field Tbl'!$R$5:$R$1053, MATCH('CF Values LookUp'!CL$4 &amp; 'CF Values LookUp'!$D22, 'Custom Field Tbl'!$Q$5:$Q$1053 &amp; 'Custom Field Tbl'!$S$5:$S$1053, 0)) )</f>
        <v/>
      </c>
      <c r="CM22" t="str" cm="1">
        <f t="array" ref="CM22">IF(ISNA(INDEX('Custom Field Tbl'!$R$5:$R$1053, MATCH('CF Values LookUp'!CM$4 &amp; 'CF Values LookUp'!$D22, 'Custom Field Tbl'!$Q$5:$Q$1053 &amp; 'Custom Field Tbl'!$S$5:$S$1053, 0)) ), "",
INDEX('Custom Field Tbl'!$R$5:$R$1053, MATCH('CF Values LookUp'!CM$4 &amp; 'CF Values LookUp'!$D22, 'Custom Field Tbl'!$Q$5:$Q$1053 &amp; 'Custom Field Tbl'!$S$5:$S$1053, 0)) )</f>
        <v/>
      </c>
      <c r="CN22" t="str" cm="1">
        <f t="array" ref="CN22">IF(ISNA(INDEX('Custom Field Tbl'!$R$5:$R$1053, MATCH('CF Values LookUp'!CN$4 &amp; 'CF Values LookUp'!$D22, 'Custom Field Tbl'!$Q$5:$Q$1053 &amp; 'Custom Field Tbl'!$S$5:$S$1053, 0)) ), "",
INDEX('Custom Field Tbl'!$R$5:$R$1053, MATCH('CF Values LookUp'!CN$4 &amp; 'CF Values LookUp'!$D22, 'Custom Field Tbl'!$Q$5:$Q$1053 &amp; 'Custom Field Tbl'!$S$5:$S$1053, 0)) )</f>
        <v/>
      </c>
      <c r="CO22" t="str" cm="1">
        <f t="array" ref="CO22">IF(ISNA(INDEX('Custom Field Tbl'!$R$5:$R$1053, MATCH('CF Values LookUp'!CO$4 &amp; 'CF Values LookUp'!$D22, 'Custom Field Tbl'!$Q$5:$Q$1053 &amp; 'Custom Field Tbl'!$S$5:$S$1053, 0)) ), "",
INDEX('Custom Field Tbl'!$R$5:$R$1053, MATCH('CF Values LookUp'!CO$4 &amp; 'CF Values LookUp'!$D22, 'Custom Field Tbl'!$Q$5:$Q$1053 &amp; 'Custom Field Tbl'!$S$5:$S$1053, 0)) )</f>
        <v/>
      </c>
      <c r="CP22" t="str" cm="1">
        <f t="array" ref="CP22">IF(ISNA(INDEX('Custom Field Tbl'!$R$5:$R$1053, MATCH('CF Values LookUp'!CP$4 &amp; 'CF Values LookUp'!$D22, 'Custom Field Tbl'!$Q$5:$Q$1053 &amp; 'Custom Field Tbl'!$S$5:$S$1053, 0)) ), "",
INDEX('Custom Field Tbl'!$R$5:$R$1053, MATCH('CF Values LookUp'!CP$4 &amp; 'CF Values LookUp'!$D22, 'Custom Field Tbl'!$Q$5:$Q$1053 &amp; 'Custom Field Tbl'!$S$5:$S$1053, 0)) )</f>
        <v/>
      </c>
      <c r="CQ22" t="str" cm="1">
        <f t="array" ref="CQ22">IF(ISNA(INDEX('Custom Field Tbl'!$R$5:$R$1053, MATCH('CF Values LookUp'!CQ$4 &amp; 'CF Values LookUp'!$D22, 'Custom Field Tbl'!$Q$5:$Q$1053 &amp; 'Custom Field Tbl'!$S$5:$S$1053, 0)) ), "",
INDEX('Custom Field Tbl'!$R$5:$R$1053, MATCH('CF Values LookUp'!CQ$4 &amp; 'CF Values LookUp'!$D22, 'Custom Field Tbl'!$Q$5:$Q$1053 &amp; 'Custom Field Tbl'!$S$5:$S$1053, 0)) )</f>
        <v/>
      </c>
      <c r="CR22" t="str" cm="1">
        <f t="array" ref="CR22">IF(ISNA(INDEX('Custom Field Tbl'!$R$5:$R$1053, MATCH('CF Values LookUp'!CR$4 &amp; 'CF Values LookUp'!$D22, 'Custom Field Tbl'!$Q$5:$Q$1053 &amp; 'Custom Field Tbl'!$S$5:$S$1053, 0)) ), "",
INDEX('Custom Field Tbl'!$R$5:$R$1053, MATCH('CF Values LookUp'!CR$4 &amp; 'CF Values LookUp'!$D22, 'Custom Field Tbl'!$Q$5:$Q$1053 &amp; 'Custom Field Tbl'!$S$5:$S$1053, 0)) )</f>
        <v/>
      </c>
      <c r="CS22" t="str" cm="1">
        <f t="array" ref="CS22">IF(ISNA(INDEX('Custom Field Tbl'!$R$5:$R$1053, MATCH('CF Values LookUp'!CS$4 &amp; 'CF Values LookUp'!$D22, 'Custom Field Tbl'!$Q$5:$Q$1053 &amp; 'Custom Field Tbl'!$S$5:$S$1053, 0)) ), "",
INDEX('Custom Field Tbl'!$R$5:$R$1053, MATCH('CF Values LookUp'!CS$4 &amp; 'CF Values LookUp'!$D22, 'Custom Field Tbl'!$Q$5:$Q$1053 &amp; 'Custom Field Tbl'!$S$5:$S$1053, 0)) )</f>
        <v/>
      </c>
      <c r="CT22" t="str" cm="1">
        <f t="array" ref="CT22">IF(ISNA(INDEX('Custom Field Tbl'!$R$5:$R$1053, MATCH('CF Values LookUp'!CT$4 &amp; 'CF Values LookUp'!$D22, 'Custom Field Tbl'!$Q$5:$Q$1053 &amp; 'Custom Field Tbl'!$S$5:$S$1053, 0)) ), "",
INDEX('Custom Field Tbl'!$R$5:$R$1053, MATCH('CF Values LookUp'!CT$4 &amp; 'CF Values LookUp'!$D22, 'Custom Field Tbl'!$Q$5:$Q$1053 &amp; 'Custom Field Tbl'!$S$5:$S$1053, 0)) )</f>
        <v/>
      </c>
      <c r="CU22" t="str" cm="1">
        <f t="array" ref="CU22">IF(ISNA(INDEX('Custom Field Tbl'!$R$5:$R$1053, MATCH('CF Values LookUp'!CU$4 &amp; 'CF Values LookUp'!$D22, 'Custom Field Tbl'!$Q$5:$Q$1053 &amp; 'Custom Field Tbl'!$S$5:$S$1053, 0)) ), "",
INDEX('Custom Field Tbl'!$R$5:$R$1053, MATCH('CF Values LookUp'!CU$4 &amp; 'CF Values LookUp'!$D22, 'Custom Field Tbl'!$Q$5:$Q$1053 &amp; 'Custom Field Tbl'!$S$5:$S$1053, 0)) )</f>
        <v/>
      </c>
      <c r="CV22" t="str" cm="1">
        <f t="array" ref="CV22">IF(ISNA(INDEX('Custom Field Tbl'!$R$5:$R$1053, MATCH('CF Values LookUp'!CV$4 &amp; 'CF Values LookUp'!$D22, 'Custom Field Tbl'!$Q$5:$Q$1053 &amp; 'Custom Field Tbl'!$S$5:$S$1053, 0)) ), "",
INDEX('Custom Field Tbl'!$R$5:$R$1053, MATCH('CF Values LookUp'!CV$4 &amp; 'CF Values LookUp'!$D22, 'Custom Field Tbl'!$Q$5:$Q$1053 &amp; 'Custom Field Tbl'!$S$5:$S$1053, 0)) )</f>
        <v/>
      </c>
      <c r="CW22" t="str" cm="1">
        <f t="array" ref="CW22">IF(ISNA(INDEX('Custom Field Tbl'!$R$5:$R$1053, MATCH('CF Values LookUp'!CW$4 &amp; 'CF Values LookUp'!$D22, 'Custom Field Tbl'!$Q$5:$Q$1053 &amp; 'Custom Field Tbl'!$S$5:$S$1053, 0)) ), "",
INDEX('Custom Field Tbl'!$R$5:$R$1053, MATCH('CF Values LookUp'!CW$4 &amp; 'CF Values LookUp'!$D22, 'Custom Field Tbl'!$Q$5:$Q$1053 &amp; 'Custom Field Tbl'!$S$5:$S$1053, 0)) )</f>
        <v/>
      </c>
      <c r="CX22" t="str" cm="1">
        <f t="array" ref="CX22">IF(ISNA(INDEX('Custom Field Tbl'!$R$5:$R$1053, MATCH('CF Values LookUp'!CX$4 &amp; 'CF Values LookUp'!$D22, 'Custom Field Tbl'!$Q$5:$Q$1053 &amp; 'Custom Field Tbl'!$S$5:$S$1053, 0)) ), "",
INDEX('Custom Field Tbl'!$R$5:$R$1053, MATCH('CF Values LookUp'!CX$4 &amp; 'CF Values LookUp'!$D22, 'Custom Field Tbl'!$Q$5:$Q$1053 &amp; 'Custom Field Tbl'!$S$5:$S$1053, 0)) )</f>
        <v/>
      </c>
      <c r="CY22" t="str" cm="1">
        <f t="array" ref="CY22">IF(ISNA(INDEX('Custom Field Tbl'!$R$5:$R$1053, MATCH('CF Values LookUp'!CY$4 &amp; 'CF Values LookUp'!$D22, 'Custom Field Tbl'!$Q$5:$Q$1053 &amp; 'Custom Field Tbl'!$S$5:$S$1053, 0)) ), "",
INDEX('Custom Field Tbl'!$R$5:$R$1053, MATCH('CF Values LookUp'!CY$4 &amp; 'CF Values LookUp'!$D22, 'Custom Field Tbl'!$Q$5:$Q$1053 &amp; 'Custom Field Tbl'!$S$5:$S$1053, 0)) )</f>
        <v/>
      </c>
      <c r="CZ22" t="str" cm="1">
        <f t="array" ref="CZ22">IF(ISNA(INDEX('Custom Field Tbl'!$R$5:$R$1053, MATCH('CF Values LookUp'!CZ$4 &amp; 'CF Values LookUp'!$D22, 'Custom Field Tbl'!$Q$5:$Q$1053 &amp; 'Custom Field Tbl'!$S$5:$S$1053, 0)) ), "",
INDEX('Custom Field Tbl'!$R$5:$R$1053, MATCH('CF Values LookUp'!CZ$4 &amp; 'CF Values LookUp'!$D22, 'Custom Field Tbl'!$Q$5:$Q$1053 &amp; 'Custom Field Tbl'!$S$5:$S$1053, 0)) )</f>
        <v/>
      </c>
      <c r="DA22" t="str" cm="1">
        <f t="array" ref="DA22">IF(ISNA(INDEX('Custom Field Tbl'!$R$5:$R$1053, MATCH('CF Values LookUp'!DA$4 &amp; 'CF Values LookUp'!$D22, 'Custom Field Tbl'!$Q$5:$Q$1053 &amp; 'Custom Field Tbl'!$S$5:$S$1053, 0)) ), "",
INDEX('Custom Field Tbl'!$R$5:$R$1053, MATCH('CF Values LookUp'!DA$4 &amp; 'CF Values LookUp'!$D22, 'Custom Field Tbl'!$Q$5:$Q$1053 &amp; 'Custom Field Tbl'!$S$5:$S$1053, 0)) )</f>
        <v/>
      </c>
      <c r="DB22" t="str" cm="1">
        <f t="array" ref="DB22">IF(ISNA(INDEX('Custom Field Tbl'!$R$5:$R$1053, MATCH('CF Values LookUp'!DB$4 &amp; 'CF Values LookUp'!$D22, 'Custom Field Tbl'!$Q$5:$Q$1053 &amp; 'Custom Field Tbl'!$S$5:$S$1053, 0)) ), "",
INDEX('Custom Field Tbl'!$R$5:$R$1053, MATCH('CF Values LookUp'!DB$4 &amp; 'CF Values LookUp'!$D22, 'Custom Field Tbl'!$Q$5:$Q$1053 &amp; 'Custom Field Tbl'!$S$5:$S$1053, 0)) )</f>
        <v/>
      </c>
      <c r="DC22" t="str" cm="1">
        <f t="array" ref="DC22">IF(ISNA(INDEX('Custom Field Tbl'!$R$5:$R$1053, MATCH('CF Values LookUp'!DC$4 &amp; 'CF Values LookUp'!$D22, 'Custom Field Tbl'!$Q$5:$Q$1053 &amp; 'Custom Field Tbl'!$S$5:$S$1053, 0)) ), "",
INDEX('Custom Field Tbl'!$R$5:$R$1053, MATCH('CF Values LookUp'!DC$4 &amp; 'CF Values LookUp'!$D22, 'Custom Field Tbl'!$Q$5:$Q$1053 &amp; 'Custom Field Tbl'!$S$5:$S$1053, 0)) )</f>
        <v/>
      </c>
      <c r="DD22" t="str" cm="1">
        <f t="array" ref="DD22">IF(ISNA(INDEX('Custom Field Tbl'!$R$5:$R$1053, MATCH('CF Values LookUp'!DD$4 &amp; 'CF Values LookUp'!$D22, 'Custom Field Tbl'!$Q$5:$Q$1053 &amp; 'Custom Field Tbl'!$S$5:$S$1053, 0)) ), "",
INDEX('Custom Field Tbl'!$R$5:$R$1053, MATCH('CF Values LookUp'!DD$4 &amp; 'CF Values LookUp'!$D22, 'Custom Field Tbl'!$Q$5:$Q$1053 &amp; 'Custom Field Tbl'!$S$5:$S$1053, 0)) )</f>
        <v/>
      </c>
      <c r="DE22" t="str" cm="1">
        <f t="array" ref="DE22">IF(ISNA(INDEX('Custom Field Tbl'!$R$5:$R$1053, MATCH('CF Values LookUp'!DE$4 &amp; 'CF Values LookUp'!$D22, 'Custom Field Tbl'!$Q$5:$Q$1053 &amp; 'Custom Field Tbl'!$S$5:$S$1053, 0)) ), "",
INDEX('Custom Field Tbl'!$R$5:$R$1053, MATCH('CF Values LookUp'!DE$4 &amp; 'CF Values LookUp'!$D22, 'Custom Field Tbl'!$Q$5:$Q$1053 &amp; 'Custom Field Tbl'!$S$5:$S$1053, 0)) )</f>
        <v/>
      </c>
      <c r="DF22" t="str" cm="1">
        <f t="array" ref="DF22">IF(ISNA(INDEX('Custom Field Tbl'!$R$5:$R$1053, MATCH('CF Values LookUp'!DF$4 &amp; 'CF Values LookUp'!$D22, 'Custom Field Tbl'!$Q$5:$Q$1053 &amp; 'Custom Field Tbl'!$S$5:$S$1053, 0)) ), "",
INDEX('Custom Field Tbl'!$R$5:$R$1053, MATCH('CF Values LookUp'!DF$4 &amp; 'CF Values LookUp'!$D22, 'Custom Field Tbl'!$Q$5:$Q$1053 &amp; 'Custom Field Tbl'!$S$5:$S$1053, 0)) )</f>
        <v/>
      </c>
      <c r="DG22" t="str" cm="1">
        <f t="array" ref="DG22">IF(ISNA(INDEX('Custom Field Tbl'!$R$5:$R$1053, MATCH('CF Values LookUp'!DG$4 &amp; 'CF Values LookUp'!$D22, 'Custom Field Tbl'!$Q$5:$Q$1053 &amp; 'Custom Field Tbl'!$S$5:$S$1053, 0)) ), "",
INDEX('Custom Field Tbl'!$R$5:$R$1053, MATCH('CF Values LookUp'!DG$4 &amp; 'CF Values LookUp'!$D22, 'Custom Field Tbl'!$Q$5:$Q$1053 &amp; 'Custom Field Tbl'!$S$5:$S$1053, 0)) )</f>
        <v/>
      </c>
      <c r="DH22" t="str" cm="1">
        <f t="array" ref="DH22">IF(ISNA(INDEX('Custom Field Tbl'!$R$5:$R$1053, MATCH('CF Values LookUp'!DH$4 &amp; 'CF Values LookUp'!$D22, 'Custom Field Tbl'!$Q$5:$Q$1053 &amp; 'Custom Field Tbl'!$S$5:$S$1053, 0)) ), "",
INDEX('Custom Field Tbl'!$R$5:$R$1053, MATCH('CF Values LookUp'!DH$4 &amp; 'CF Values LookUp'!$D22, 'Custom Field Tbl'!$Q$5:$Q$1053 &amp; 'Custom Field Tbl'!$S$5:$S$1053, 0)) )</f>
        <v/>
      </c>
      <c r="DI22" t="str" cm="1">
        <f t="array" ref="DI22">IF(ISNA(INDEX('Custom Field Tbl'!$R$5:$R$1053, MATCH('CF Values LookUp'!DI$4 &amp; 'CF Values LookUp'!$D22, 'Custom Field Tbl'!$Q$5:$Q$1053 &amp; 'Custom Field Tbl'!$S$5:$S$1053, 0)) ), "",
INDEX('Custom Field Tbl'!$R$5:$R$1053, MATCH('CF Values LookUp'!DI$4 &amp; 'CF Values LookUp'!$D22, 'Custom Field Tbl'!$Q$5:$Q$1053 &amp; 'Custom Field Tbl'!$S$5:$S$1053, 0)) )</f>
        <v/>
      </c>
      <c r="DJ22" t="str" cm="1">
        <f t="array" ref="DJ22">IF(ISNA(INDEX('Custom Field Tbl'!$R$5:$R$1053, MATCH('CF Values LookUp'!DJ$4 &amp; 'CF Values LookUp'!$D22, 'Custom Field Tbl'!$Q$5:$Q$1053 &amp; 'Custom Field Tbl'!$S$5:$S$1053, 0)) ), "",
INDEX('Custom Field Tbl'!$R$5:$R$1053, MATCH('CF Values LookUp'!DJ$4 &amp; 'CF Values LookUp'!$D22, 'Custom Field Tbl'!$Q$5:$Q$1053 &amp; 'Custom Field Tbl'!$S$5:$S$1053, 0)) )</f>
        <v/>
      </c>
      <c r="DK22" t="str" cm="1">
        <f t="array" ref="DK22">IF(ISNA(INDEX('Custom Field Tbl'!$R$5:$R$1053, MATCH('CF Values LookUp'!DK$4 &amp; 'CF Values LookUp'!$D22, 'Custom Field Tbl'!$Q$5:$Q$1053 &amp; 'Custom Field Tbl'!$S$5:$S$1053, 0)) ), "",
INDEX('Custom Field Tbl'!$R$5:$R$1053, MATCH('CF Values LookUp'!DK$4 &amp; 'CF Values LookUp'!$D22, 'Custom Field Tbl'!$Q$5:$Q$1053 &amp; 'Custom Field Tbl'!$S$5:$S$1053, 0)) )</f>
        <v/>
      </c>
      <c r="DL22" t="str" cm="1">
        <f t="array" ref="DL22">IF(ISNA(INDEX('Custom Field Tbl'!$R$5:$R$1053, MATCH('CF Values LookUp'!DL$4 &amp; 'CF Values LookUp'!$D22, 'Custom Field Tbl'!$Q$5:$Q$1053 &amp; 'Custom Field Tbl'!$S$5:$S$1053, 0)) ), "",
INDEX('Custom Field Tbl'!$R$5:$R$1053, MATCH('CF Values LookUp'!DL$4 &amp; 'CF Values LookUp'!$D22, 'Custom Field Tbl'!$Q$5:$Q$1053 &amp; 'Custom Field Tbl'!$S$5:$S$1053, 0)) )</f>
        <v/>
      </c>
      <c r="DM22" t="str" cm="1">
        <f t="array" ref="DM22">IF(ISNA(INDEX('Custom Field Tbl'!$R$5:$R$1053, MATCH('CF Values LookUp'!DM$4 &amp; 'CF Values LookUp'!$D22, 'Custom Field Tbl'!$Q$5:$Q$1053 &amp; 'Custom Field Tbl'!$S$5:$S$1053, 0)) ), "",
INDEX('Custom Field Tbl'!$R$5:$R$1053, MATCH('CF Values LookUp'!DM$4 &amp; 'CF Values LookUp'!$D22, 'Custom Field Tbl'!$Q$5:$Q$1053 &amp; 'Custom Field Tbl'!$S$5:$S$1053, 0)) )</f>
        <v/>
      </c>
      <c r="DN22" t="str" cm="1">
        <f t="array" ref="DN22">IF(ISNA(INDEX('Custom Field Tbl'!$R$5:$R$1053, MATCH('CF Values LookUp'!DN$4 &amp; 'CF Values LookUp'!$D22, 'Custom Field Tbl'!$Q$5:$Q$1053 &amp; 'Custom Field Tbl'!$S$5:$S$1053, 0)) ), "",
INDEX('Custom Field Tbl'!$R$5:$R$1053, MATCH('CF Values LookUp'!DN$4 &amp; 'CF Values LookUp'!$D22, 'Custom Field Tbl'!$Q$5:$Q$1053 &amp; 'Custom Field Tbl'!$S$5:$S$1053, 0)) )</f>
        <v/>
      </c>
      <c r="DO22" t="str" cm="1">
        <f t="array" ref="DO22">IF(ISNA(INDEX('Custom Field Tbl'!$R$5:$R$1053, MATCH('CF Values LookUp'!DO$4 &amp; 'CF Values LookUp'!$D22, 'Custom Field Tbl'!$Q$5:$Q$1053 &amp; 'Custom Field Tbl'!$S$5:$S$1053, 0)) ), "",
INDEX('Custom Field Tbl'!$R$5:$R$1053, MATCH('CF Values LookUp'!DO$4 &amp; 'CF Values LookUp'!$D22, 'Custom Field Tbl'!$Q$5:$Q$1053 &amp; 'Custom Field Tbl'!$S$5:$S$1053, 0)) )</f>
        <v/>
      </c>
      <c r="DP22" t="str" cm="1">
        <f t="array" ref="DP22">IF(ISNA(INDEX('Custom Field Tbl'!$R$5:$R$1053, MATCH('CF Values LookUp'!DP$4 &amp; 'CF Values LookUp'!$D22, 'Custom Field Tbl'!$Q$5:$Q$1053 &amp; 'Custom Field Tbl'!$S$5:$S$1053, 0)) ), "",
INDEX('Custom Field Tbl'!$R$5:$R$1053, MATCH('CF Values LookUp'!DP$4 &amp; 'CF Values LookUp'!$D22, 'Custom Field Tbl'!$Q$5:$Q$1053 &amp; 'Custom Field Tbl'!$S$5:$S$1053, 0)) )</f>
        <v/>
      </c>
      <c r="DQ22" t="str" cm="1">
        <f t="array" ref="DQ22">IF(ISNA(INDEX('Custom Field Tbl'!$R$5:$R$1053, MATCH('CF Values LookUp'!DQ$4 &amp; 'CF Values LookUp'!$D22, 'Custom Field Tbl'!$Q$5:$Q$1053 &amp; 'Custom Field Tbl'!$S$5:$S$1053, 0)) ), "",
INDEX('Custom Field Tbl'!$R$5:$R$1053, MATCH('CF Values LookUp'!DQ$4 &amp; 'CF Values LookUp'!$D22, 'Custom Field Tbl'!$Q$5:$Q$1053 &amp; 'Custom Field Tbl'!$S$5:$S$1053, 0)) )</f>
        <v/>
      </c>
      <c r="DR22" t="str" cm="1">
        <f t="array" ref="DR22">IF(ISNA(INDEX('Custom Field Tbl'!$R$5:$R$1053, MATCH('CF Values LookUp'!DR$4 &amp; 'CF Values LookUp'!$D22, 'Custom Field Tbl'!$Q$5:$Q$1053 &amp; 'Custom Field Tbl'!$S$5:$S$1053, 0)) ), "",
INDEX('Custom Field Tbl'!$R$5:$R$1053, MATCH('CF Values LookUp'!DR$4 &amp; 'CF Values LookUp'!$D22, 'Custom Field Tbl'!$Q$5:$Q$1053 &amp; 'Custom Field Tbl'!$S$5:$S$1053, 0)) )</f>
        <v/>
      </c>
      <c r="DS22" t="str" cm="1">
        <f t="array" ref="DS22">IF(ISNA(INDEX('Custom Field Tbl'!$R$5:$R$1053, MATCH('CF Values LookUp'!DS$4 &amp; 'CF Values LookUp'!$D22, 'Custom Field Tbl'!$Q$5:$Q$1053 &amp; 'Custom Field Tbl'!$S$5:$S$1053, 0)) ), "",
INDEX('Custom Field Tbl'!$R$5:$R$1053, MATCH('CF Values LookUp'!DS$4 &amp; 'CF Values LookUp'!$D22, 'Custom Field Tbl'!$Q$5:$Q$1053 &amp; 'Custom Field Tbl'!$S$5:$S$1053, 0)) )</f>
        <v/>
      </c>
      <c r="DT22" t="str" cm="1">
        <f t="array" ref="DT22">IF(ISNA(INDEX('Custom Field Tbl'!$R$5:$R$1053, MATCH('CF Values LookUp'!DT$4 &amp; 'CF Values LookUp'!$D22, 'Custom Field Tbl'!$Q$5:$Q$1053 &amp; 'Custom Field Tbl'!$S$5:$S$1053, 0)) ), "",
INDEX('Custom Field Tbl'!$R$5:$R$1053, MATCH('CF Values LookUp'!DT$4 &amp; 'CF Values LookUp'!$D22, 'Custom Field Tbl'!$Q$5:$Q$1053 &amp; 'Custom Field Tbl'!$S$5:$S$1053, 0)) )</f>
        <v/>
      </c>
      <c r="DU22" t="str" cm="1">
        <f t="array" ref="DU22">IF(ISNA(INDEX('Custom Field Tbl'!$R$5:$R$1053, MATCH('CF Values LookUp'!DU$4 &amp; 'CF Values LookUp'!$D22, 'Custom Field Tbl'!$Q$5:$Q$1053 &amp; 'Custom Field Tbl'!$S$5:$S$1053, 0)) ), "",
INDEX('Custom Field Tbl'!$R$5:$R$1053, MATCH('CF Values LookUp'!DU$4 &amp; 'CF Values LookUp'!$D22, 'Custom Field Tbl'!$Q$5:$Q$1053 &amp; 'Custom Field Tbl'!$S$5:$S$1053, 0)) )</f>
        <v/>
      </c>
      <c r="DV22" t="str" cm="1">
        <f t="array" ref="DV22">IF(ISNA(INDEX('Custom Field Tbl'!$R$5:$R$1053, MATCH('CF Values LookUp'!DV$4 &amp; 'CF Values LookUp'!$D22, 'Custom Field Tbl'!$Q$5:$Q$1053 &amp; 'Custom Field Tbl'!$S$5:$S$1053, 0)) ), "",
INDEX('Custom Field Tbl'!$R$5:$R$1053, MATCH('CF Values LookUp'!DV$4 &amp; 'CF Values LookUp'!$D22, 'Custom Field Tbl'!$Q$5:$Q$1053 &amp; 'Custom Field Tbl'!$S$5:$S$1053, 0)) )</f>
        <v/>
      </c>
      <c r="DW22" t="str" cm="1">
        <f t="array" ref="DW22">IF(ISNA(INDEX('Custom Field Tbl'!$R$5:$R$1053, MATCH('CF Values LookUp'!DW$4 &amp; 'CF Values LookUp'!$D22, 'Custom Field Tbl'!$Q$5:$Q$1053 &amp; 'Custom Field Tbl'!$S$5:$S$1053, 0)) ), "",
INDEX('Custom Field Tbl'!$R$5:$R$1053, MATCH('CF Values LookUp'!DW$4 &amp; 'CF Values LookUp'!$D22, 'Custom Field Tbl'!$Q$5:$Q$1053 &amp; 'Custom Field Tbl'!$S$5:$S$1053, 0)) )</f>
        <v/>
      </c>
      <c r="DX22" t="str" cm="1">
        <f t="array" ref="DX22">IF(ISNA(INDEX('Custom Field Tbl'!$R$5:$R$1053, MATCH('CF Values LookUp'!DX$4 &amp; 'CF Values LookUp'!$D22, 'Custom Field Tbl'!$Q$5:$Q$1053 &amp; 'Custom Field Tbl'!$S$5:$S$1053, 0)) ), "",
INDEX('Custom Field Tbl'!$R$5:$R$1053, MATCH('CF Values LookUp'!DX$4 &amp; 'CF Values LookUp'!$D22, 'Custom Field Tbl'!$Q$5:$Q$1053 &amp; 'Custom Field Tbl'!$S$5:$S$1053, 0)) )</f>
        <v/>
      </c>
      <c r="DY22" t="str" cm="1">
        <f t="array" ref="DY22">IF(ISNA(INDEX('Custom Field Tbl'!$R$5:$R$1053, MATCH('CF Values LookUp'!DY$4 &amp; 'CF Values LookUp'!$D22, 'Custom Field Tbl'!$Q$5:$Q$1053 &amp; 'Custom Field Tbl'!$S$5:$S$1053, 0)) ), "",
INDEX('Custom Field Tbl'!$R$5:$R$1053, MATCH('CF Values LookUp'!DY$4 &amp; 'CF Values LookUp'!$D22, 'Custom Field Tbl'!$Q$5:$Q$1053 &amp; 'Custom Field Tbl'!$S$5:$S$1053, 0)) )</f>
        <v/>
      </c>
      <c r="DZ22" t="str" cm="1">
        <f t="array" ref="DZ22">IF(ISNA(INDEX('Custom Field Tbl'!$R$5:$R$1053, MATCH('CF Values LookUp'!DZ$4 &amp; 'CF Values LookUp'!$D22, 'Custom Field Tbl'!$Q$5:$Q$1053 &amp; 'Custom Field Tbl'!$S$5:$S$1053, 0)) ), "",
INDEX('Custom Field Tbl'!$R$5:$R$1053, MATCH('CF Values LookUp'!DZ$4 &amp; 'CF Values LookUp'!$D22, 'Custom Field Tbl'!$Q$5:$Q$1053 &amp; 'Custom Field Tbl'!$S$5:$S$1053, 0)) )</f>
        <v/>
      </c>
      <c r="EA22" t="str" cm="1">
        <f t="array" ref="EA22">IF(ISNA(INDEX('Custom Field Tbl'!$R$5:$R$1053, MATCH('CF Values LookUp'!EA$4 &amp; 'CF Values LookUp'!$D22, 'Custom Field Tbl'!$Q$5:$Q$1053 &amp; 'Custom Field Tbl'!$S$5:$S$1053, 0)) ), "",
INDEX('Custom Field Tbl'!$R$5:$R$1053, MATCH('CF Values LookUp'!EA$4 &amp; 'CF Values LookUp'!$D22, 'Custom Field Tbl'!$Q$5:$Q$1053 &amp; 'Custom Field Tbl'!$S$5:$S$1053, 0)) )</f>
        <v/>
      </c>
      <c r="EB22" t="str" cm="1">
        <f t="array" ref="EB22">IF(ISNA(INDEX('Custom Field Tbl'!$R$5:$R$1053, MATCH('CF Values LookUp'!EB$4 &amp; 'CF Values LookUp'!$D22, 'Custom Field Tbl'!$Q$5:$Q$1053 &amp; 'Custom Field Tbl'!$S$5:$S$1053, 0)) ), "",
INDEX('Custom Field Tbl'!$R$5:$R$1053, MATCH('CF Values LookUp'!EB$4 &amp; 'CF Values LookUp'!$D22, 'Custom Field Tbl'!$Q$5:$Q$1053 &amp; 'Custom Field Tbl'!$S$5:$S$1053, 0)) )</f>
        <v/>
      </c>
      <c r="EC22" t="str" cm="1">
        <f t="array" ref="EC22">IF(ISNA(INDEX('Custom Field Tbl'!$R$5:$R$1053, MATCH('CF Values LookUp'!EC$4 &amp; 'CF Values LookUp'!$D22, 'Custom Field Tbl'!$Q$5:$Q$1053 &amp; 'Custom Field Tbl'!$S$5:$S$1053, 0)) ), "",
INDEX('Custom Field Tbl'!$R$5:$R$1053, MATCH('CF Values LookUp'!EC$4 &amp; 'CF Values LookUp'!$D22, 'Custom Field Tbl'!$Q$5:$Q$1053 &amp; 'Custom Field Tbl'!$S$5:$S$1053, 0)) )</f>
        <v/>
      </c>
      <c r="ED22" t="str" cm="1">
        <f t="array" ref="ED22">IF(ISNA(INDEX('Custom Field Tbl'!$R$5:$R$1053, MATCH('CF Values LookUp'!ED$4 &amp; 'CF Values LookUp'!$D22, 'Custom Field Tbl'!$Q$5:$Q$1053 &amp; 'Custom Field Tbl'!$S$5:$S$1053, 0)) ), "",
INDEX('Custom Field Tbl'!$R$5:$R$1053, MATCH('CF Values LookUp'!ED$4 &amp; 'CF Values LookUp'!$D22, 'Custom Field Tbl'!$Q$5:$Q$1053 &amp; 'Custom Field Tbl'!$S$5:$S$1053, 0)) )</f>
        <v/>
      </c>
      <c r="EE22" t="str" cm="1">
        <f t="array" ref="EE22">IF(ISNA(INDEX('Custom Field Tbl'!$R$5:$R$1053, MATCH('CF Values LookUp'!EE$4 &amp; 'CF Values LookUp'!$D22, 'Custom Field Tbl'!$Q$5:$Q$1053 &amp; 'Custom Field Tbl'!$S$5:$S$1053, 0)) ), "",
INDEX('Custom Field Tbl'!$R$5:$R$1053, MATCH('CF Values LookUp'!EE$4 &amp; 'CF Values LookUp'!$D22, 'Custom Field Tbl'!$Q$5:$Q$1053 &amp; 'Custom Field Tbl'!$S$5:$S$1053, 0)) )</f>
        <v/>
      </c>
      <c r="EF22" t="str" cm="1">
        <f t="array" ref="EF22">IF(ISNA(INDEX('Custom Field Tbl'!$R$5:$R$1053, MATCH('CF Values LookUp'!EF$4 &amp; 'CF Values LookUp'!$D22, 'Custom Field Tbl'!$Q$5:$Q$1053 &amp; 'Custom Field Tbl'!$S$5:$S$1053, 0)) ), "",
INDEX('Custom Field Tbl'!$R$5:$R$1053, MATCH('CF Values LookUp'!EF$4 &amp; 'CF Values LookUp'!$D22, 'Custom Field Tbl'!$Q$5:$Q$1053 &amp; 'Custom Field Tbl'!$S$5:$S$1053, 0)) )</f>
        <v/>
      </c>
      <c r="EG22" t="str" cm="1">
        <f t="array" ref="EG22">IF(ISNA(INDEX('Custom Field Tbl'!$R$5:$R$1053, MATCH('CF Values LookUp'!EG$4 &amp; 'CF Values LookUp'!$D22, 'Custom Field Tbl'!$Q$5:$Q$1053 &amp; 'Custom Field Tbl'!$S$5:$S$1053, 0)) ), "",
INDEX('Custom Field Tbl'!$R$5:$R$1053, MATCH('CF Values LookUp'!EG$4 &amp; 'CF Values LookUp'!$D22, 'Custom Field Tbl'!$Q$5:$Q$1053 &amp; 'Custom Field Tbl'!$S$5:$S$1053, 0)) )</f>
        <v/>
      </c>
      <c r="EH22" t="str" cm="1">
        <f t="array" ref="EH22">IF(ISNA(INDEX('Custom Field Tbl'!$R$5:$R$1053, MATCH('CF Values LookUp'!EH$4 &amp; 'CF Values LookUp'!$D22, 'Custom Field Tbl'!$Q$5:$Q$1053 &amp; 'Custom Field Tbl'!$S$5:$S$1053, 0)) ), "",
INDEX('Custom Field Tbl'!$R$5:$R$1053, MATCH('CF Values LookUp'!EH$4 &amp; 'CF Values LookUp'!$D22, 'Custom Field Tbl'!$Q$5:$Q$1053 &amp; 'Custom Field Tbl'!$S$5:$S$1053, 0)) )</f>
        <v/>
      </c>
      <c r="EI22" t="str" cm="1">
        <f t="array" ref="EI22">IF(ISNA(INDEX('Custom Field Tbl'!$R$5:$R$1053, MATCH('CF Values LookUp'!EI$4 &amp; 'CF Values LookUp'!$D22, 'Custom Field Tbl'!$Q$5:$Q$1053 &amp; 'Custom Field Tbl'!$S$5:$S$1053, 0)) ), "",
INDEX('Custom Field Tbl'!$R$5:$R$1053, MATCH('CF Values LookUp'!EI$4 &amp; 'CF Values LookUp'!$D22, 'Custom Field Tbl'!$Q$5:$Q$1053 &amp; 'Custom Field Tbl'!$S$5:$S$1053, 0)) )</f>
        <v/>
      </c>
      <c r="EJ22" t="str" cm="1">
        <f t="array" ref="EJ22">IF(ISNA(INDEX('Custom Field Tbl'!$R$5:$R$1053, MATCH('CF Values LookUp'!EJ$4 &amp; 'CF Values LookUp'!$D22, 'Custom Field Tbl'!$Q$5:$Q$1053 &amp; 'Custom Field Tbl'!$S$5:$S$1053, 0)) ), "",
INDEX('Custom Field Tbl'!$R$5:$R$1053, MATCH('CF Values LookUp'!EJ$4 &amp; 'CF Values LookUp'!$D22, 'Custom Field Tbl'!$Q$5:$Q$1053 &amp; 'Custom Field Tbl'!$S$5:$S$1053, 0)) )</f>
        <v/>
      </c>
      <c r="EK22" t="str" cm="1">
        <f t="array" ref="EK22">IF(ISNA(INDEX('Custom Field Tbl'!$R$5:$R$1053, MATCH('CF Values LookUp'!EK$4 &amp; 'CF Values LookUp'!$D22, 'Custom Field Tbl'!$Q$5:$Q$1053 &amp; 'Custom Field Tbl'!$S$5:$S$1053, 0)) ), "",
INDEX('Custom Field Tbl'!$R$5:$R$1053, MATCH('CF Values LookUp'!EK$4 &amp; 'CF Values LookUp'!$D22, 'Custom Field Tbl'!$Q$5:$Q$1053 &amp; 'Custom Field Tbl'!$S$5:$S$1053, 0)) )</f>
        <v/>
      </c>
      <c r="EL22" t="str" cm="1">
        <f t="array" ref="EL22">IF(ISNA(INDEX('Custom Field Tbl'!$R$5:$R$1053, MATCH('CF Values LookUp'!EL$4 &amp; 'CF Values LookUp'!$D22, 'Custom Field Tbl'!$Q$5:$Q$1053 &amp; 'Custom Field Tbl'!$S$5:$S$1053, 0)) ), "",
INDEX('Custom Field Tbl'!$R$5:$R$1053, MATCH('CF Values LookUp'!EL$4 &amp; 'CF Values LookUp'!$D22, 'Custom Field Tbl'!$Q$5:$Q$1053 &amp; 'Custom Field Tbl'!$S$5:$S$1053, 0)) )</f>
        <v/>
      </c>
      <c r="EM22" t="str" cm="1">
        <f t="array" ref="EM22">IF(ISNA(INDEX('Custom Field Tbl'!$R$5:$R$1053, MATCH('CF Values LookUp'!EM$4 &amp; 'CF Values LookUp'!$D22, 'Custom Field Tbl'!$Q$5:$Q$1053 &amp; 'Custom Field Tbl'!$S$5:$S$1053, 0)) ), "",
INDEX('Custom Field Tbl'!$R$5:$R$1053, MATCH('CF Values LookUp'!EM$4 &amp; 'CF Values LookUp'!$D22, 'Custom Field Tbl'!$Q$5:$Q$1053 &amp; 'Custom Field Tbl'!$S$5:$S$1053, 0)) )</f>
        <v/>
      </c>
      <c r="EN22" t="str" cm="1">
        <f t="array" ref="EN22">IF(ISNA(INDEX('Custom Field Tbl'!$R$5:$R$1053, MATCH('CF Values LookUp'!EN$4 &amp; 'CF Values LookUp'!$D22, 'Custom Field Tbl'!$Q$5:$Q$1053 &amp; 'Custom Field Tbl'!$S$5:$S$1053, 0)) ), "",
INDEX('Custom Field Tbl'!$R$5:$R$1053, MATCH('CF Values LookUp'!EN$4 &amp; 'CF Values LookUp'!$D22, 'Custom Field Tbl'!$Q$5:$Q$1053 &amp; 'Custom Field Tbl'!$S$5:$S$1053, 0)) )</f>
        <v/>
      </c>
      <c r="EO22" t="str" cm="1">
        <f t="array" ref="EO22">IF(ISNA(INDEX('Custom Field Tbl'!$R$5:$R$1053, MATCH('CF Values LookUp'!EO$4 &amp; 'CF Values LookUp'!$D22, 'Custom Field Tbl'!$Q$5:$Q$1053 &amp; 'Custom Field Tbl'!$S$5:$S$1053, 0)) ), "",
INDEX('Custom Field Tbl'!$R$5:$R$1053, MATCH('CF Values LookUp'!EO$4 &amp; 'CF Values LookUp'!$D22, 'Custom Field Tbl'!$Q$5:$Q$1053 &amp; 'Custom Field Tbl'!$S$5:$S$1053, 0)) )</f>
        <v/>
      </c>
      <c r="EP22" t="str" cm="1">
        <f t="array" ref="EP22">IF(ISNA(INDEX('Custom Field Tbl'!$R$5:$R$1053, MATCH('CF Values LookUp'!EP$4 &amp; 'CF Values LookUp'!$D22, 'Custom Field Tbl'!$Q$5:$Q$1053 &amp; 'Custom Field Tbl'!$S$5:$S$1053, 0)) ), "",
INDEX('Custom Field Tbl'!$R$5:$R$1053, MATCH('CF Values LookUp'!EP$4 &amp; 'CF Values LookUp'!$D22, 'Custom Field Tbl'!$Q$5:$Q$1053 &amp; 'Custom Field Tbl'!$S$5:$S$1053, 0)) )</f>
        <v/>
      </c>
      <c r="EQ22" t="str" cm="1">
        <f t="array" ref="EQ22">IF(ISNA(INDEX('Custom Field Tbl'!$R$5:$R$1053, MATCH('CF Values LookUp'!EQ$4 &amp; 'CF Values LookUp'!$D22, 'Custom Field Tbl'!$Q$5:$Q$1053 &amp; 'Custom Field Tbl'!$S$5:$S$1053, 0)) ), "",
INDEX('Custom Field Tbl'!$R$5:$R$1053, MATCH('CF Values LookUp'!EQ$4 &amp; 'CF Values LookUp'!$D22, 'Custom Field Tbl'!$Q$5:$Q$1053 &amp; 'Custom Field Tbl'!$S$5:$S$1053, 0)) )</f>
        <v/>
      </c>
      <c r="ER22" t="str" cm="1">
        <f t="array" ref="ER22">IF(ISNA(INDEX('Custom Field Tbl'!$R$5:$R$1053, MATCH('CF Values LookUp'!ER$4 &amp; 'CF Values LookUp'!$D22, 'Custom Field Tbl'!$Q$5:$Q$1053 &amp; 'Custom Field Tbl'!$S$5:$S$1053, 0)) ), "",
INDEX('Custom Field Tbl'!$R$5:$R$1053, MATCH('CF Values LookUp'!ER$4 &amp; 'CF Values LookUp'!$D22, 'Custom Field Tbl'!$Q$5:$Q$1053 &amp; 'Custom Field Tbl'!$S$5:$S$1053, 0)) )</f>
        <v/>
      </c>
      <c r="ES22" t="str" cm="1">
        <f t="array" ref="ES22">IF(ISNA(INDEX('Custom Field Tbl'!$R$5:$R$1053, MATCH('CF Values LookUp'!ES$4 &amp; 'CF Values LookUp'!$D22, 'Custom Field Tbl'!$Q$5:$Q$1053 &amp; 'Custom Field Tbl'!$S$5:$S$1053, 0)) ), "",
INDEX('Custom Field Tbl'!$R$5:$R$1053, MATCH('CF Values LookUp'!ES$4 &amp; 'CF Values LookUp'!$D22, 'Custom Field Tbl'!$Q$5:$Q$1053 &amp; 'Custom Field Tbl'!$S$5:$S$1053, 0)) )</f>
        <v/>
      </c>
      <c r="ET22" t="str" cm="1">
        <f t="array" ref="ET22">IF(ISNA(INDEX('Custom Field Tbl'!$R$5:$R$1053, MATCH('CF Values LookUp'!ET$4 &amp; 'CF Values LookUp'!$D22, 'Custom Field Tbl'!$Q$5:$Q$1053 &amp; 'Custom Field Tbl'!$S$5:$S$1053, 0)) ), "",
INDEX('Custom Field Tbl'!$R$5:$R$1053, MATCH('CF Values LookUp'!ET$4 &amp; 'CF Values LookUp'!$D22, 'Custom Field Tbl'!$Q$5:$Q$1053 &amp; 'Custom Field Tbl'!$S$5:$S$1053, 0)) )</f>
        <v/>
      </c>
      <c r="EU22" t="str" cm="1">
        <f t="array" ref="EU22">IF(ISNA(INDEX('Custom Field Tbl'!$R$5:$R$1053, MATCH('CF Values LookUp'!EU$4 &amp; 'CF Values LookUp'!$D22, 'Custom Field Tbl'!$Q$5:$Q$1053 &amp; 'Custom Field Tbl'!$S$5:$S$1053, 0)) ), "",
INDEX('Custom Field Tbl'!$R$5:$R$1053, MATCH('CF Values LookUp'!EU$4 &amp; 'CF Values LookUp'!$D22, 'Custom Field Tbl'!$Q$5:$Q$1053 &amp; 'Custom Field Tbl'!$S$5:$S$1053, 0)) )</f>
        <v/>
      </c>
      <c r="EV22" t="str" cm="1">
        <f t="array" ref="EV22">IF(ISNA(INDEX('Custom Field Tbl'!$R$5:$R$1053, MATCH('CF Values LookUp'!EV$4 &amp; 'CF Values LookUp'!$D22, 'Custom Field Tbl'!$Q$5:$Q$1053 &amp; 'Custom Field Tbl'!$S$5:$S$1053, 0)) ), "",
INDEX('Custom Field Tbl'!$R$5:$R$1053, MATCH('CF Values LookUp'!EV$4 &amp; 'CF Values LookUp'!$D22, 'Custom Field Tbl'!$Q$5:$Q$1053 &amp; 'Custom Field Tbl'!$S$5:$S$1053, 0)) )</f>
        <v/>
      </c>
      <c r="EW22" t="str" cm="1">
        <f t="array" ref="EW22">IF(ISNA(INDEX('Custom Field Tbl'!$R$5:$R$1053, MATCH('CF Values LookUp'!EW$4 &amp; 'CF Values LookUp'!$D22, 'Custom Field Tbl'!$Q$5:$Q$1053 &amp; 'Custom Field Tbl'!$S$5:$S$1053, 0)) ), "",
INDEX('Custom Field Tbl'!$R$5:$R$1053, MATCH('CF Values LookUp'!EW$4 &amp; 'CF Values LookUp'!$D22, 'Custom Field Tbl'!$Q$5:$Q$1053 &amp; 'Custom Field Tbl'!$S$5:$S$1053, 0)) )</f>
        <v/>
      </c>
      <c r="EX22" t="str" cm="1">
        <f t="array" ref="EX22">IF(ISNA(INDEX('Custom Field Tbl'!$R$5:$R$1053, MATCH('CF Values LookUp'!EX$4 &amp; 'CF Values LookUp'!$D22, 'Custom Field Tbl'!$Q$5:$Q$1053 &amp; 'Custom Field Tbl'!$S$5:$S$1053, 0)) ), "",
INDEX('Custom Field Tbl'!$R$5:$R$1053, MATCH('CF Values LookUp'!EX$4 &amp; 'CF Values LookUp'!$D22, 'Custom Field Tbl'!$Q$5:$Q$1053 &amp; 'Custom Field Tbl'!$S$5:$S$1053, 0)) )</f>
        <v/>
      </c>
      <c r="EY22" t="str" cm="1">
        <f t="array" ref="EY22">IF(ISNA(INDEX('Custom Field Tbl'!$R$5:$R$1053, MATCH('CF Values LookUp'!EY$4 &amp; 'CF Values LookUp'!$D22, 'Custom Field Tbl'!$Q$5:$Q$1053 &amp; 'Custom Field Tbl'!$S$5:$S$1053, 0)) ), "",
INDEX('Custom Field Tbl'!$R$5:$R$1053, MATCH('CF Values LookUp'!EY$4 &amp; 'CF Values LookUp'!$D22, 'Custom Field Tbl'!$Q$5:$Q$1053 &amp; 'Custom Field Tbl'!$S$5:$S$1053, 0)) )</f>
        <v/>
      </c>
      <c r="EZ22" t="str" cm="1">
        <f t="array" ref="EZ22">IF(ISNA(INDEX('Custom Field Tbl'!$R$5:$R$1053, MATCH('CF Values LookUp'!EZ$4 &amp; 'CF Values LookUp'!$D22, 'Custom Field Tbl'!$Q$5:$Q$1053 &amp; 'Custom Field Tbl'!$S$5:$S$1053, 0)) ), "",
INDEX('Custom Field Tbl'!$R$5:$R$1053, MATCH('CF Values LookUp'!EZ$4 &amp; 'CF Values LookUp'!$D22, 'Custom Field Tbl'!$Q$5:$Q$1053 &amp; 'Custom Field Tbl'!$S$5:$S$1053, 0)) )</f>
        <v/>
      </c>
      <c r="FA22" t="str" cm="1">
        <f t="array" ref="FA22">IF(ISNA(INDEX('Custom Field Tbl'!$R$5:$R$1053, MATCH('CF Values LookUp'!FA$4 &amp; 'CF Values LookUp'!$D22, 'Custom Field Tbl'!$Q$5:$Q$1053 &amp; 'Custom Field Tbl'!$S$5:$S$1053, 0)) ), "",
INDEX('Custom Field Tbl'!$R$5:$R$1053, MATCH('CF Values LookUp'!FA$4 &amp; 'CF Values LookUp'!$D22, 'Custom Field Tbl'!$Q$5:$Q$1053 &amp; 'Custom Field Tbl'!$S$5:$S$1053, 0)) )</f>
        <v/>
      </c>
      <c r="FB22" t="str" cm="1">
        <f t="array" ref="FB22">IF(ISNA(INDEX('Custom Field Tbl'!$R$5:$R$1053, MATCH('CF Values LookUp'!FB$4 &amp; 'CF Values LookUp'!$D22, 'Custom Field Tbl'!$Q$5:$Q$1053 &amp; 'Custom Field Tbl'!$S$5:$S$1053, 0)) ), "",
INDEX('Custom Field Tbl'!$R$5:$R$1053, MATCH('CF Values LookUp'!FB$4 &amp; 'CF Values LookUp'!$D22, 'Custom Field Tbl'!$Q$5:$Q$1053 &amp; 'Custom Field Tbl'!$S$5:$S$1053, 0)) )</f>
        <v/>
      </c>
      <c r="FC22" t="str" cm="1">
        <f t="array" ref="FC22">IF(ISNA(INDEX('Custom Field Tbl'!$R$5:$R$1053, MATCH('CF Values LookUp'!FC$4 &amp; 'CF Values LookUp'!$D22, 'Custom Field Tbl'!$Q$5:$Q$1053 &amp; 'Custom Field Tbl'!$S$5:$S$1053, 0)) ), "",
INDEX('Custom Field Tbl'!$R$5:$R$1053, MATCH('CF Values LookUp'!FC$4 &amp; 'CF Values LookUp'!$D22, 'Custom Field Tbl'!$Q$5:$Q$1053 &amp; 'Custom Field Tbl'!$S$5:$S$1053, 0)) )</f>
        <v/>
      </c>
      <c r="FD22" t="str" cm="1">
        <f t="array" ref="FD22">IF(ISNA(INDEX('Custom Field Tbl'!$R$5:$R$1053, MATCH('CF Values LookUp'!FD$4 &amp; 'CF Values LookUp'!$D22, 'Custom Field Tbl'!$Q$5:$Q$1053 &amp; 'Custom Field Tbl'!$S$5:$S$1053, 0)) ), "",
INDEX('Custom Field Tbl'!$R$5:$R$1053, MATCH('CF Values LookUp'!FD$4 &amp; 'CF Values LookUp'!$D22, 'Custom Field Tbl'!$Q$5:$Q$1053 &amp; 'Custom Field Tbl'!$S$5:$S$1053, 0)) )</f>
        <v/>
      </c>
      <c r="FE22" t="str" cm="1">
        <f t="array" ref="FE22">IF(ISNA(INDEX('Custom Field Tbl'!$R$5:$R$1053, MATCH('CF Values LookUp'!FE$4 &amp; 'CF Values LookUp'!$D22, 'Custom Field Tbl'!$Q$5:$Q$1053 &amp; 'Custom Field Tbl'!$S$5:$S$1053, 0)) ), "",
INDEX('Custom Field Tbl'!$R$5:$R$1053, MATCH('CF Values LookUp'!FE$4 &amp; 'CF Values LookUp'!$D22, 'Custom Field Tbl'!$Q$5:$Q$1053 &amp; 'Custom Field Tbl'!$S$5:$S$1053, 0)) )</f>
        <v/>
      </c>
      <c r="FF22" t="str" cm="1">
        <f t="array" ref="FF22">IF(ISNA(INDEX('Custom Field Tbl'!$R$5:$R$1053, MATCH('CF Values LookUp'!FF$4 &amp; 'CF Values LookUp'!$D22, 'Custom Field Tbl'!$Q$5:$Q$1053 &amp; 'Custom Field Tbl'!$S$5:$S$1053, 0)) ), "",
INDEX('Custom Field Tbl'!$R$5:$R$1053, MATCH('CF Values LookUp'!FF$4 &amp; 'CF Values LookUp'!$D22, 'Custom Field Tbl'!$Q$5:$Q$1053 &amp; 'Custom Field Tbl'!$S$5:$S$1053, 0)) )</f>
        <v/>
      </c>
      <c r="FG22" t="str" cm="1">
        <f t="array" ref="FG22">IF(ISNA(INDEX('Custom Field Tbl'!$R$5:$R$1053, MATCH('CF Values LookUp'!FG$4 &amp; 'CF Values LookUp'!$D22, 'Custom Field Tbl'!$Q$5:$Q$1053 &amp; 'Custom Field Tbl'!$S$5:$S$1053, 0)) ), "",
INDEX('Custom Field Tbl'!$R$5:$R$1053, MATCH('CF Values LookUp'!FG$4 &amp; 'CF Values LookUp'!$D22, 'Custom Field Tbl'!$Q$5:$Q$1053 &amp; 'Custom Field Tbl'!$S$5:$S$1053, 0)) )</f>
        <v/>
      </c>
      <c r="FH22" t="str" cm="1">
        <f t="array" ref="FH22">IF(ISNA(INDEX('Custom Field Tbl'!$R$5:$R$1053, MATCH('CF Values LookUp'!FH$4 &amp; 'CF Values LookUp'!$D22, 'Custom Field Tbl'!$Q$5:$Q$1053 &amp; 'Custom Field Tbl'!$S$5:$S$1053, 0)) ), "",
INDEX('Custom Field Tbl'!$R$5:$R$1053, MATCH('CF Values LookUp'!FH$4 &amp; 'CF Values LookUp'!$D22, 'Custom Field Tbl'!$Q$5:$Q$1053 &amp; 'Custom Field Tbl'!$S$5:$S$1053, 0)) )</f>
        <v/>
      </c>
      <c r="FI22" t="str" cm="1">
        <f t="array" ref="FI22">IF(ISNA(INDEX('Custom Field Tbl'!$R$5:$R$1053, MATCH('CF Values LookUp'!FI$4 &amp; 'CF Values LookUp'!$D22, 'Custom Field Tbl'!$Q$5:$Q$1053 &amp; 'Custom Field Tbl'!$S$5:$S$1053, 0)) ), "",
INDEX('Custom Field Tbl'!$R$5:$R$1053, MATCH('CF Values LookUp'!FI$4 &amp; 'CF Values LookUp'!$D22, 'Custom Field Tbl'!$Q$5:$Q$1053 &amp; 'Custom Field Tbl'!$S$5:$S$1053, 0)) )</f>
        <v/>
      </c>
      <c r="FJ22" t="str" cm="1">
        <f t="array" ref="FJ22">IF(ISNA(INDEX('Custom Field Tbl'!$R$5:$R$1053, MATCH('CF Values LookUp'!FJ$4 &amp; 'CF Values LookUp'!$D22, 'Custom Field Tbl'!$Q$5:$Q$1053 &amp; 'Custom Field Tbl'!$S$5:$S$1053, 0)) ), "",
INDEX('Custom Field Tbl'!$R$5:$R$1053, MATCH('CF Values LookUp'!FJ$4 &amp; 'CF Values LookUp'!$D22, 'Custom Field Tbl'!$Q$5:$Q$1053 &amp; 'Custom Field Tbl'!$S$5:$S$1053, 0)) )</f>
        <v/>
      </c>
      <c r="FK22" t="str" cm="1">
        <f t="array" ref="FK22">IF(ISNA(INDEX('Custom Field Tbl'!$R$5:$R$1053, MATCH('CF Values LookUp'!FK$4 &amp; 'CF Values LookUp'!$D22, 'Custom Field Tbl'!$Q$5:$Q$1053 &amp; 'Custom Field Tbl'!$S$5:$S$1053, 0)) ), "",
INDEX('Custom Field Tbl'!$R$5:$R$1053, MATCH('CF Values LookUp'!FK$4 &amp; 'CF Values LookUp'!$D22, 'Custom Field Tbl'!$Q$5:$Q$1053 &amp; 'Custom Field Tbl'!$S$5:$S$1053, 0)) )</f>
        <v/>
      </c>
      <c r="FL22" t="str" cm="1">
        <f t="array" ref="FL22">IF(ISNA(INDEX('Custom Field Tbl'!$R$5:$R$1053, MATCH('CF Values LookUp'!FL$4 &amp; 'CF Values LookUp'!$D22, 'Custom Field Tbl'!$Q$5:$Q$1053 &amp; 'Custom Field Tbl'!$S$5:$S$1053, 0)) ), "",
INDEX('Custom Field Tbl'!$R$5:$R$1053, MATCH('CF Values LookUp'!FL$4 &amp; 'CF Values LookUp'!$D22, 'Custom Field Tbl'!$Q$5:$Q$1053 &amp; 'Custom Field Tbl'!$S$5:$S$1053, 0)) )</f>
        <v/>
      </c>
      <c r="FM22" t="str" cm="1">
        <f t="array" ref="FM22">IF(ISNA(INDEX('Custom Field Tbl'!$R$5:$R$1053, MATCH('CF Values LookUp'!FM$4 &amp; 'CF Values LookUp'!$D22, 'Custom Field Tbl'!$Q$5:$Q$1053 &amp; 'Custom Field Tbl'!$S$5:$S$1053, 0)) ), "",
INDEX('Custom Field Tbl'!$R$5:$R$1053, MATCH('CF Values LookUp'!FM$4 &amp; 'CF Values LookUp'!$D22, 'Custom Field Tbl'!$Q$5:$Q$1053 &amp; 'Custom Field Tbl'!$S$5:$S$1053, 0)) )</f>
        <v/>
      </c>
      <c r="FN22" t="str" cm="1">
        <f t="array" ref="FN22">IF(ISNA(INDEX('Custom Field Tbl'!$R$5:$R$1053, MATCH('CF Values LookUp'!FN$4 &amp; 'CF Values LookUp'!$D22, 'Custom Field Tbl'!$Q$5:$Q$1053 &amp; 'Custom Field Tbl'!$S$5:$S$1053, 0)) ), "",
INDEX('Custom Field Tbl'!$R$5:$R$1053, MATCH('CF Values LookUp'!FN$4 &amp; 'CF Values LookUp'!$D22, 'Custom Field Tbl'!$Q$5:$Q$1053 &amp; 'Custom Field Tbl'!$S$5:$S$1053, 0)) )</f>
        <v/>
      </c>
      <c r="FO22" t="str" cm="1">
        <f t="array" ref="FO22">IF(ISNA(INDEX('Custom Field Tbl'!$R$5:$R$1053, MATCH('CF Values LookUp'!FO$4 &amp; 'CF Values LookUp'!$D22, 'Custom Field Tbl'!$Q$5:$Q$1053 &amp; 'Custom Field Tbl'!$S$5:$S$1053, 0)) ), "",
INDEX('Custom Field Tbl'!$R$5:$R$1053, MATCH('CF Values LookUp'!FO$4 &amp; 'CF Values LookUp'!$D22, 'Custom Field Tbl'!$Q$5:$Q$1053 &amp; 'Custom Field Tbl'!$S$5:$S$1053, 0)) )</f>
        <v/>
      </c>
      <c r="FP22" t="str" cm="1">
        <f t="array" ref="FP22">IF(ISNA(INDEX('Custom Field Tbl'!$R$5:$R$1053, MATCH('CF Values LookUp'!FP$4 &amp; 'CF Values LookUp'!$D22, 'Custom Field Tbl'!$Q$5:$Q$1053 &amp; 'Custom Field Tbl'!$S$5:$S$1053, 0)) ), "",
INDEX('Custom Field Tbl'!$R$5:$R$1053, MATCH('CF Values LookUp'!FP$4 &amp; 'CF Values LookUp'!$D22, 'Custom Field Tbl'!$Q$5:$Q$1053 &amp; 'Custom Field Tbl'!$S$5:$S$1053, 0)) )</f>
        <v/>
      </c>
      <c r="FQ22" t="str" cm="1">
        <f t="array" ref="FQ22">IF(ISNA(INDEX('Custom Field Tbl'!$R$5:$R$1053, MATCH('CF Values LookUp'!FQ$4 &amp; 'CF Values LookUp'!$D22, 'Custom Field Tbl'!$Q$5:$Q$1053 &amp; 'Custom Field Tbl'!$S$5:$S$1053, 0)) ), "",
INDEX('Custom Field Tbl'!$R$5:$R$1053, MATCH('CF Values LookUp'!FQ$4 &amp; 'CF Values LookUp'!$D22, 'Custom Field Tbl'!$Q$5:$Q$1053 &amp; 'Custom Field Tbl'!$S$5:$S$1053, 0)) )</f>
        <v/>
      </c>
      <c r="FR22" t="str" cm="1">
        <f t="array" ref="FR22">IF(ISNA(INDEX('Custom Field Tbl'!$R$5:$R$1053, MATCH('CF Values LookUp'!FR$4 &amp; 'CF Values LookUp'!$D22, 'Custom Field Tbl'!$Q$5:$Q$1053 &amp; 'Custom Field Tbl'!$S$5:$S$1053, 0)) ), "",
INDEX('Custom Field Tbl'!$R$5:$R$1053, MATCH('CF Values LookUp'!FR$4 &amp; 'CF Values LookUp'!$D22, 'Custom Field Tbl'!$Q$5:$Q$1053 &amp; 'Custom Field Tbl'!$S$5:$S$1053, 0)) )</f>
        <v/>
      </c>
      <c r="FS22" t="str" cm="1">
        <f t="array" ref="FS22">IF(ISNA(INDEX('Custom Field Tbl'!$R$5:$R$1053, MATCH('CF Values LookUp'!FS$4 &amp; 'CF Values LookUp'!$D22, 'Custom Field Tbl'!$Q$5:$Q$1053 &amp; 'Custom Field Tbl'!$S$5:$S$1053, 0)) ), "",
INDEX('Custom Field Tbl'!$R$5:$R$1053, MATCH('CF Values LookUp'!FS$4 &amp; 'CF Values LookUp'!$D22, 'Custom Field Tbl'!$Q$5:$Q$1053 &amp; 'Custom Field Tbl'!$S$5:$S$1053, 0)) )</f>
        <v/>
      </c>
      <c r="FT22" t="str" cm="1">
        <f t="array" ref="FT22">IF(ISNA(INDEX('Custom Field Tbl'!$R$5:$R$1053, MATCH('CF Values LookUp'!FT$4 &amp; 'CF Values LookUp'!$D22, 'Custom Field Tbl'!$Q$5:$Q$1053 &amp; 'Custom Field Tbl'!$S$5:$S$1053, 0)) ), "",
INDEX('Custom Field Tbl'!$R$5:$R$1053, MATCH('CF Values LookUp'!FT$4 &amp; 'CF Values LookUp'!$D22, 'Custom Field Tbl'!$Q$5:$Q$1053 &amp; 'Custom Field Tbl'!$S$5:$S$1053, 0)) )</f>
        <v/>
      </c>
      <c r="FU22" t="str" cm="1">
        <f t="array" ref="FU22">IF(ISNA(INDEX('Custom Field Tbl'!$R$5:$R$1053, MATCH('CF Values LookUp'!FU$4 &amp; 'CF Values LookUp'!$D22, 'Custom Field Tbl'!$Q$5:$Q$1053 &amp; 'Custom Field Tbl'!$S$5:$S$1053, 0)) ), "",
INDEX('Custom Field Tbl'!$R$5:$R$1053, MATCH('CF Values LookUp'!FU$4 &amp; 'CF Values LookUp'!$D22, 'Custom Field Tbl'!$Q$5:$Q$1053 &amp; 'Custom Field Tbl'!$S$5:$S$1053, 0)) )</f>
        <v/>
      </c>
      <c r="FV22" t="str" cm="1">
        <f t="array" ref="FV22">IF(ISNA(INDEX('Custom Field Tbl'!$R$5:$R$1053, MATCH('CF Values LookUp'!FV$4 &amp; 'CF Values LookUp'!$D22, 'Custom Field Tbl'!$Q$5:$Q$1053 &amp; 'Custom Field Tbl'!$S$5:$S$1053, 0)) ), "",
INDEX('Custom Field Tbl'!$R$5:$R$1053, MATCH('CF Values LookUp'!FV$4 &amp; 'CF Values LookUp'!$D22, 'Custom Field Tbl'!$Q$5:$Q$1053 &amp; 'Custom Field Tbl'!$S$5:$S$1053, 0)) )</f>
        <v/>
      </c>
      <c r="FW22" t="str" cm="1">
        <f t="array" ref="FW22">IF(ISNA(INDEX('Custom Field Tbl'!$R$5:$R$1053, MATCH('CF Values LookUp'!FW$4 &amp; 'CF Values LookUp'!$D22, 'Custom Field Tbl'!$Q$5:$Q$1053 &amp; 'Custom Field Tbl'!$S$5:$S$1053, 0)) ), "",
INDEX('Custom Field Tbl'!$R$5:$R$1053, MATCH('CF Values LookUp'!FW$4 &amp; 'CF Values LookUp'!$D22, 'Custom Field Tbl'!$Q$5:$Q$1053 &amp; 'Custom Field Tbl'!$S$5:$S$1053, 0)) )</f>
        <v/>
      </c>
      <c r="FX22" t="str" cm="1">
        <f t="array" ref="FX22">IF(ISNA(INDEX('Custom Field Tbl'!$R$5:$R$1053, MATCH('CF Values LookUp'!FX$4 &amp; 'CF Values LookUp'!$D22, 'Custom Field Tbl'!$Q$5:$Q$1053 &amp; 'Custom Field Tbl'!$S$5:$S$1053, 0)) ), "",
INDEX('Custom Field Tbl'!$R$5:$R$1053, MATCH('CF Values LookUp'!FX$4 &amp; 'CF Values LookUp'!$D22, 'Custom Field Tbl'!$Q$5:$Q$1053 &amp; 'Custom Field Tbl'!$S$5:$S$1053, 0)) )</f>
        <v/>
      </c>
      <c r="FY22" t="str" cm="1">
        <f t="array" ref="FY22">IF(ISNA(INDEX('Custom Field Tbl'!$R$5:$R$1053, MATCH('CF Values LookUp'!FY$4 &amp; 'CF Values LookUp'!$D22, 'Custom Field Tbl'!$Q$5:$Q$1053 &amp; 'Custom Field Tbl'!$S$5:$S$1053, 0)) ), "",
INDEX('Custom Field Tbl'!$R$5:$R$1053, MATCH('CF Values LookUp'!FY$4 &amp; 'CF Values LookUp'!$D22, 'Custom Field Tbl'!$Q$5:$Q$1053 &amp; 'Custom Field Tbl'!$S$5:$S$1053, 0)) )</f>
        <v/>
      </c>
      <c r="FZ22" t="str" cm="1">
        <f t="array" ref="FZ22">IF(ISNA(INDEX('Custom Field Tbl'!$R$5:$R$1053, MATCH('CF Values LookUp'!FZ$4 &amp; 'CF Values LookUp'!$D22, 'Custom Field Tbl'!$Q$5:$Q$1053 &amp; 'Custom Field Tbl'!$S$5:$S$1053, 0)) ), "",
INDEX('Custom Field Tbl'!$R$5:$R$1053, MATCH('CF Values LookUp'!FZ$4 &amp; 'CF Values LookUp'!$D22, 'Custom Field Tbl'!$Q$5:$Q$1053 &amp; 'Custom Field Tbl'!$S$5:$S$1053, 0)) )</f>
        <v/>
      </c>
      <c r="GA22" t="str" cm="1">
        <f t="array" ref="GA22">IF(ISNA(INDEX('Custom Field Tbl'!$R$5:$R$1053, MATCH('CF Values LookUp'!GA$4 &amp; 'CF Values LookUp'!$D22, 'Custom Field Tbl'!$Q$5:$Q$1053 &amp; 'Custom Field Tbl'!$S$5:$S$1053, 0)) ), "",
INDEX('Custom Field Tbl'!$R$5:$R$1053, MATCH('CF Values LookUp'!GA$4 &amp; 'CF Values LookUp'!$D22, 'Custom Field Tbl'!$Q$5:$Q$1053 &amp; 'Custom Field Tbl'!$S$5:$S$1053, 0)) )</f>
        <v/>
      </c>
      <c r="GB22" t="str" cm="1">
        <f t="array" ref="GB22">IF(ISNA(INDEX('Custom Field Tbl'!$R$5:$R$1053, MATCH('CF Values LookUp'!GB$4 &amp; 'CF Values LookUp'!$D22, 'Custom Field Tbl'!$Q$5:$Q$1053 &amp; 'Custom Field Tbl'!$S$5:$S$1053, 0)) ), "",
INDEX('Custom Field Tbl'!$R$5:$R$1053, MATCH('CF Values LookUp'!GB$4 &amp; 'CF Values LookUp'!$D22, 'Custom Field Tbl'!$Q$5:$Q$1053 &amp; 'Custom Field Tbl'!$S$5:$S$1053, 0)) )</f>
        <v/>
      </c>
      <c r="GC22" t="str" cm="1">
        <f t="array" ref="GC22">IF(ISNA(INDEX('Custom Field Tbl'!$R$5:$R$1053, MATCH('CF Values LookUp'!GC$4 &amp; 'CF Values LookUp'!$D22, 'Custom Field Tbl'!$Q$5:$Q$1053 &amp; 'Custom Field Tbl'!$S$5:$S$1053, 0)) ), "",
INDEX('Custom Field Tbl'!$R$5:$R$1053, MATCH('CF Values LookUp'!GC$4 &amp; 'CF Values LookUp'!$D22, 'Custom Field Tbl'!$Q$5:$Q$1053 &amp; 'Custom Field Tbl'!$S$5:$S$1053, 0)) )</f>
        <v/>
      </c>
      <c r="GD22" t="str" cm="1">
        <f t="array" ref="GD22">IF(ISNA(INDEX('Custom Field Tbl'!$R$5:$R$1053, MATCH('CF Values LookUp'!GD$4 &amp; 'CF Values LookUp'!$D22, 'Custom Field Tbl'!$Q$5:$Q$1053 &amp; 'Custom Field Tbl'!$S$5:$S$1053, 0)) ), "",
INDEX('Custom Field Tbl'!$R$5:$R$1053, MATCH('CF Values LookUp'!GD$4 &amp; 'CF Values LookUp'!$D22, 'Custom Field Tbl'!$Q$5:$Q$1053 &amp; 'Custom Field Tbl'!$S$5:$S$1053, 0)) )</f>
        <v/>
      </c>
      <c r="GE22" t="str" cm="1">
        <f t="array" ref="GE22">IF(ISNA(INDEX('Custom Field Tbl'!$R$5:$R$1053, MATCH('CF Values LookUp'!GE$4 &amp; 'CF Values LookUp'!$D22, 'Custom Field Tbl'!$Q$5:$Q$1053 &amp; 'Custom Field Tbl'!$S$5:$S$1053, 0)) ), "",
INDEX('Custom Field Tbl'!$R$5:$R$1053, MATCH('CF Values LookUp'!GE$4 &amp; 'CF Values LookUp'!$D22, 'Custom Field Tbl'!$Q$5:$Q$1053 &amp; 'Custom Field Tbl'!$S$5:$S$1053, 0)) )</f>
        <v/>
      </c>
      <c r="GF22" t="str" cm="1">
        <f t="array" ref="GF22">IF(ISNA(INDEX('Custom Field Tbl'!$R$5:$R$1053, MATCH('CF Values LookUp'!GF$4 &amp; 'CF Values LookUp'!$D22, 'Custom Field Tbl'!$Q$5:$Q$1053 &amp; 'Custom Field Tbl'!$S$5:$S$1053, 0)) ), "",
INDEX('Custom Field Tbl'!$R$5:$R$1053, MATCH('CF Values LookUp'!GF$4 &amp; 'CF Values LookUp'!$D22, 'Custom Field Tbl'!$Q$5:$Q$1053 &amp; 'Custom Field Tbl'!$S$5:$S$1053, 0)) )</f>
        <v/>
      </c>
      <c r="GG22" t="str" cm="1">
        <f t="array" ref="GG22">IF(ISNA(INDEX('Custom Field Tbl'!$R$5:$R$1053, MATCH('CF Values LookUp'!GG$4 &amp; 'CF Values LookUp'!$D22, 'Custom Field Tbl'!$Q$5:$Q$1053 &amp; 'Custom Field Tbl'!$S$5:$S$1053, 0)) ), "",
INDEX('Custom Field Tbl'!$R$5:$R$1053, MATCH('CF Values LookUp'!GG$4 &amp; 'CF Values LookUp'!$D22, 'Custom Field Tbl'!$Q$5:$Q$1053 &amp; 'Custom Field Tbl'!$S$5:$S$1053, 0)) )</f>
        <v/>
      </c>
      <c r="GH22" t="str" cm="1">
        <f t="array" ref="GH22">IF(ISNA(INDEX('Custom Field Tbl'!$R$5:$R$1053, MATCH('CF Values LookUp'!GH$4 &amp; 'CF Values LookUp'!$D22, 'Custom Field Tbl'!$Q$5:$Q$1053 &amp; 'Custom Field Tbl'!$S$5:$S$1053, 0)) ), "",
INDEX('Custom Field Tbl'!$R$5:$R$1053, MATCH('CF Values LookUp'!GH$4 &amp; 'CF Values LookUp'!$D22, 'Custom Field Tbl'!$Q$5:$Q$1053 &amp; 'Custom Field Tbl'!$S$5:$S$1053, 0)) )</f>
        <v/>
      </c>
      <c r="GI22" t="str" cm="1">
        <f t="array" ref="GI22">IF(ISNA(INDEX('Custom Field Tbl'!$R$5:$R$1053, MATCH('CF Values LookUp'!GI$4 &amp; 'CF Values LookUp'!$D22, 'Custom Field Tbl'!$Q$5:$Q$1053 &amp; 'Custom Field Tbl'!$S$5:$S$1053, 0)) ), "",
INDEX('Custom Field Tbl'!$R$5:$R$1053, MATCH('CF Values LookUp'!GI$4 &amp; 'CF Values LookUp'!$D22, 'Custom Field Tbl'!$Q$5:$Q$1053 &amp; 'Custom Field Tbl'!$S$5:$S$1053, 0)) )</f>
        <v/>
      </c>
      <c r="GJ22" t="str" cm="1">
        <f t="array" ref="GJ22">IF(ISNA(INDEX('Custom Field Tbl'!$R$5:$R$1053, MATCH('CF Values LookUp'!GJ$4 &amp; 'CF Values LookUp'!$D22, 'Custom Field Tbl'!$Q$5:$Q$1053 &amp; 'Custom Field Tbl'!$S$5:$S$1053, 0)) ), "",
INDEX('Custom Field Tbl'!$R$5:$R$1053, MATCH('CF Values LookUp'!GJ$4 &amp; 'CF Values LookUp'!$D22, 'Custom Field Tbl'!$Q$5:$Q$1053 &amp; 'Custom Field Tbl'!$S$5:$S$1053, 0)) )</f>
        <v/>
      </c>
      <c r="GK22" t="str" cm="1">
        <f t="array" ref="GK22">IF(ISNA(INDEX('Custom Field Tbl'!$R$5:$R$1053, MATCH('CF Values LookUp'!GK$4 &amp; 'CF Values LookUp'!$D22, 'Custom Field Tbl'!$Q$5:$Q$1053 &amp; 'Custom Field Tbl'!$S$5:$S$1053, 0)) ), "",
INDEX('Custom Field Tbl'!$R$5:$R$1053, MATCH('CF Values LookUp'!GK$4 &amp; 'CF Values LookUp'!$D22, 'Custom Field Tbl'!$Q$5:$Q$1053 &amp; 'Custom Field Tbl'!$S$5:$S$1053, 0)) )</f>
        <v/>
      </c>
      <c r="GL22" t="str" cm="1">
        <f t="array" ref="GL22">IF(ISNA(INDEX('Custom Field Tbl'!$R$5:$R$1053, MATCH('CF Values LookUp'!GL$4 &amp; 'CF Values LookUp'!$D22, 'Custom Field Tbl'!$Q$5:$Q$1053 &amp; 'Custom Field Tbl'!$S$5:$S$1053, 0)) ), "",
INDEX('Custom Field Tbl'!$R$5:$R$1053, MATCH('CF Values LookUp'!GL$4 &amp; 'CF Values LookUp'!$D22, 'Custom Field Tbl'!$Q$5:$Q$1053 &amp; 'Custom Field Tbl'!$S$5:$S$1053, 0)) )</f>
        <v/>
      </c>
      <c r="GM22" t="str" cm="1">
        <f t="array" ref="GM22">IF(ISNA(INDEX('Custom Field Tbl'!$R$5:$R$1053, MATCH('CF Values LookUp'!GM$4 &amp; 'CF Values LookUp'!$D22, 'Custom Field Tbl'!$Q$5:$Q$1053 &amp; 'Custom Field Tbl'!$S$5:$S$1053, 0)) ), "",
INDEX('Custom Field Tbl'!$R$5:$R$1053, MATCH('CF Values LookUp'!GM$4 &amp; 'CF Values LookUp'!$D22, 'Custom Field Tbl'!$Q$5:$Q$1053 &amp; 'Custom Field Tbl'!$S$5:$S$1053, 0)) )</f>
        <v/>
      </c>
      <c r="GN22" t="str" cm="1">
        <f t="array" ref="GN22">IF(ISNA(INDEX('Custom Field Tbl'!$R$5:$R$1053, MATCH('CF Values LookUp'!GN$4 &amp; 'CF Values LookUp'!$D22, 'Custom Field Tbl'!$Q$5:$Q$1053 &amp; 'Custom Field Tbl'!$S$5:$S$1053, 0)) ), "",
INDEX('Custom Field Tbl'!$R$5:$R$1053, MATCH('CF Values LookUp'!GN$4 &amp; 'CF Values LookUp'!$D22, 'Custom Field Tbl'!$Q$5:$Q$1053 &amp; 'Custom Field Tbl'!$S$5:$S$1053, 0)) )</f>
        <v/>
      </c>
      <c r="GO22" t="str" cm="1">
        <f t="array" ref="GO22">IF(ISNA(INDEX('Custom Field Tbl'!$R$5:$R$1053, MATCH('CF Values LookUp'!GO$4 &amp; 'CF Values LookUp'!$D22, 'Custom Field Tbl'!$Q$5:$Q$1053 &amp; 'Custom Field Tbl'!$S$5:$S$1053, 0)) ), "",
INDEX('Custom Field Tbl'!$R$5:$R$1053, MATCH('CF Values LookUp'!GO$4 &amp; 'CF Values LookUp'!$D22, 'Custom Field Tbl'!$Q$5:$Q$1053 &amp; 'Custom Field Tbl'!$S$5:$S$1053, 0)) )</f>
        <v/>
      </c>
      <c r="GP22" t="str" cm="1">
        <f t="array" ref="GP22">IF(ISNA(INDEX('Custom Field Tbl'!$R$5:$R$1053, MATCH('CF Values LookUp'!GP$4 &amp; 'CF Values LookUp'!$D22, 'Custom Field Tbl'!$Q$5:$Q$1053 &amp; 'Custom Field Tbl'!$S$5:$S$1053, 0)) ), "",
INDEX('Custom Field Tbl'!$R$5:$R$1053, MATCH('CF Values LookUp'!GP$4 &amp; 'CF Values LookUp'!$D22, 'Custom Field Tbl'!$Q$5:$Q$1053 &amp; 'Custom Field Tbl'!$S$5:$S$1053, 0)) )</f>
        <v/>
      </c>
      <c r="GQ22" t="str" cm="1">
        <f t="array" ref="GQ22">IF(ISNA(INDEX('Custom Field Tbl'!$R$5:$R$1053, MATCH('CF Values LookUp'!GQ$4 &amp; 'CF Values LookUp'!$D22, 'Custom Field Tbl'!$Q$5:$Q$1053 &amp; 'Custom Field Tbl'!$S$5:$S$1053, 0)) ), "",
INDEX('Custom Field Tbl'!$R$5:$R$1053, MATCH('CF Values LookUp'!GQ$4 &amp; 'CF Values LookUp'!$D22, 'Custom Field Tbl'!$Q$5:$Q$1053 &amp; 'Custom Field Tbl'!$S$5:$S$1053, 0)) )</f>
        <v/>
      </c>
      <c r="GR22" t="str" cm="1">
        <f t="array" ref="GR22">IF(ISNA(INDEX('Custom Field Tbl'!$R$5:$R$1053, MATCH('CF Values LookUp'!GR$4 &amp; 'CF Values LookUp'!$D22, 'Custom Field Tbl'!$Q$5:$Q$1053 &amp; 'Custom Field Tbl'!$S$5:$S$1053, 0)) ), "",
INDEX('Custom Field Tbl'!$R$5:$R$1053, MATCH('CF Values LookUp'!GR$4 &amp; 'CF Values LookUp'!$D22, 'Custom Field Tbl'!$Q$5:$Q$1053 &amp; 'Custom Field Tbl'!$S$5:$S$1053, 0)) )</f>
        <v/>
      </c>
      <c r="GS22" t="str" cm="1">
        <f t="array" ref="GS22">IF(ISNA(INDEX('Custom Field Tbl'!$R$5:$R$1053, MATCH('CF Values LookUp'!GS$4 &amp; 'CF Values LookUp'!$D22, 'Custom Field Tbl'!$Q$5:$Q$1053 &amp; 'Custom Field Tbl'!$S$5:$S$1053, 0)) ), "",
INDEX('Custom Field Tbl'!$R$5:$R$1053, MATCH('CF Values LookUp'!GS$4 &amp; 'CF Values LookUp'!$D22, 'Custom Field Tbl'!$Q$5:$Q$1053 &amp; 'Custom Field Tbl'!$S$5:$S$1053, 0)) )</f>
        <v/>
      </c>
      <c r="GT22" t="str" cm="1">
        <f t="array" ref="GT22">IF(ISNA(INDEX('Custom Field Tbl'!$R$5:$R$1053, MATCH('CF Values LookUp'!GT$4 &amp; 'CF Values LookUp'!$D22, 'Custom Field Tbl'!$Q$5:$Q$1053 &amp; 'Custom Field Tbl'!$S$5:$S$1053, 0)) ), "",
INDEX('Custom Field Tbl'!$R$5:$R$1053, MATCH('CF Values LookUp'!GT$4 &amp; 'CF Values LookUp'!$D22, 'Custom Field Tbl'!$Q$5:$Q$1053 &amp; 'Custom Field Tbl'!$S$5:$S$1053, 0)) )</f>
        <v/>
      </c>
      <c r="GU22" t="str" cm="1">
        <f t="array" ref="GU22">IF(ISNA(INDEX('Custom Field Tbl'!$R$5:$R$1053, MATCH('CF Values LookUp'!GU$4 &amp; 'CF Values LookUp'!$D22, 'Custom Field Tbl'!$Q$5:$Q$1053 &amp; 'Custom Field Tbl'!$S$5:$S$1053, 0)) ), "",
INDEX('Custom Field Tbl'!$R$5:$R$1053, MATCH('CF Values LookUp'!GU$4 &amp; 'CF Values LookUp'!$D22, 'Custom Field Tbl'!$Q$5:$Q$1053 &amp; 'Custom Field Tbl'!$S$5:$S$1053, 0)) )</f>
        <v/>
      </c>
      <c r="GV22" t="str" cm="1">
        <f t="array" ref="GV22">IF(ISNA(INDEX('Custom Field Tbl'!$R$5:$R$1053, MATCH('CF Values LookUp'!GV$4 &amp; 'CF Values LookUp'!$D22, 'Custom Field Tbl'!$Q$5:$Q$1053 &amp; 'Custom Field Tbl'!$S$5:$S$1053, 0)) ), "",
INDEX('Custom Field Tbl'!$R$5:$R$1053, MATCH('CF Values LookUp'!GV$4 &amp; 'CF Values LookUp'!$D22, 'Custom Field Tbl'!$Q$5:$Q$1053 &amp; 'Custom Field Tbl'!$S$5:$S$1053, 0)) )</f>
        <v/>
      </c>
      <c r="GW22" t="str" cm="1">
        <f t="array" ref="GW22">IF(ISNA(INDEX('Custom Field Tbl'!$R$5:$R$1053, MATCH('CF Values LookUp'!GW$4 &amp; 'CF Values LookUp'!$D22, 'Custom Field Tbl'!$Q$5:$Q$1053 &amp; 'Custom Field Tbl'!$S$5:$S$1053, 0)) ), "",
INDEX('Custom Field Tbl'!$R$5:$R$1053, MATCH('CF Values LookUp'!GW$4 &amp; 'CF Values LookUp'!$D22, 'Custom Field Tbl'!$Q$5:$Q$1053 &amp; 'Custom Field Tbl'!$S$5:$S$1053, 0)) )</f>
        <v/>
      </c>
      <c r="GX22" t="str" cm="1">
        <f t="array" ref="GX22">IF(ISNA(INDEX('Custom Field Tbl'!$R$5:$R$1053, MATCH('CF Values LookUp'!GX$4 &amp; 'CF Values LookUp'!$D22, 'Custom Field Tbl'!$Q$5:$Q$1053 &amp; 'Custom Field Tbl'!$S$5:$S$1053, 0)) ), "",
INDEX('Custom Field Tbl'!$R$5:$R$1053, MATCH('CF Values LookUp'!GX$4 &amp; 'CF Values LookUp'!$D22, 'Custom Field Tbl'!$Q$5:$Q$1053 &amp; 'Custom Field Tbl'!$S$5:$S$1053, 0)) )</f>
        <v/>
      </c>
      <c r="GY22" t="str" cm="1">
        <f t="array" ref="GY22">IF(ISNA(INDEX('Custom Field Tbl'!$R$5:$R$1053, MATCH('CF Values LookUp'!GY$4 &amp; 'CF Values LookUp'!$D22, 'Custom Field Tbl'!$Q$5:$Q$1053 &amp; 'Custom Field Tbl'!$S$5:$S$1053, 0)) ), "",
INDEX('Custom Field Tbl'!$R$5:$R$1053, MATCH('CF Values LookUp'!GY$4 &amp; 'CF Values LookUp'!$D22, 'Custom Field Tbl'!$Q$5:$Q$1053 &amp; 'Custom Field Tbl'!$S$5:$S$1053, 0)) )</f>
        <v/>
      </c>
      <c r="GZ22" t="str" cm="1">
        <f t="array" ref="GZ22">IF(ISNA(INDEX('Custom Field Tbl'!$R$5:$R$1053, MATCH('CF Values LookUp'!GZ$4 &amp; 'CF Values LookUp'!$D22, 'Custom Field Tbl'!$Q$5:$Q$1053 &amp; 'Custom Field Tbl'!$S$5:$S$1053, 0)) ), "",
INDEX('Custom Field Tbl'!$R$5:$R$1053, MATCH('CF Values LookUp'!GZ$4 &amp; 'CF Values LookUp'!$D22, 'Custom Field Tbl'!$Q$5:$Q$1053 &amp; 'Custom Field Tbl'!$S$5:$S$1053, 0)) )</f>
        <v/>
      </c>
      <c r="HA22" t="str" cm="1">
        <f t="array" ref="HA22">IF(ISNA(INDEX('Custom Field Tbl'!$R$5:$R$1053, MATCH('CF Values LookUp'!HA$4 &amp; 'CF Values LookUp'!$D22, 'Custom Field Tbl'!$Q$5:$Q$1053 &amp; 'Custom Field Tbl'!$S$5:$S$1053, 0)) ), "",
INDEX('Custom Field Tbl'!$R$5:$R$1053, MATCH('CF Values LookUp'!HA$4 &amp; 'CF Values LookUp'!$D22, 'Custom Field Tbl'!$Q$5:$Q$1053 &amp; 'Custom Field Tbl'!$S$5:$S$1053, 0)) )</f>
        <v/>
      </c>
      <c r="HB22" t="str" cm="1">
        <f t="array" ref="HB22">IF(ISNA(INDEX('Custom Field Tbl'!$R$5:$R$1053, MATCH('CF Values LookUp'!HB$4 &amp; 'CF Values LookUp'!$D22, 'Custom Field Tbl'!$Q$5:$Q$1053 &amp; 'Custom Field Tbl'!$S$5:$S$1053, 0)) ), "",
INDEX('Custom Field Tbl'!$R$5:$R$1053, MATCH('CF Values LookUp'!HB$4 &amp; 'CF Values LookUp'!$D22, 'Custom Field Tbl'!$Q$5:$Q$1053 &amp; 'Custom Field Tbl'!$S$5:$S$1053, 0)) )</f>
        <v/>
      </c>
      <c r="HC22" t="str" cm="1">
        <f t="array" ref="HC22">IF(ISNA(INDEX('Custom Field Tbl'!$R$5:$R$1053, MATCH('CF Values LookUp'!HC$4 &amp; 'CF Values LookUp'!$D22, 'Custom Field Tbl'!$Q$5:$Q$1053 &amp; 'Custom Field Tbl'!$S$5:$S$1053, 0)) ), "",
INDEX('Custom Field Tbl'!$R$5:$R$1053, MATCH('CF Values LookUp'!HC$4 &amp; 'CF Values LookUp'!$D22, 'Custom Field Tbl'!$Q$5:$Q$1053 &amp; 'Custom Field Tbl'!$S$5:$S$1053, 0)) )</f>
        <v/>
      </c>
      <c r="HD22" t="str" cm="1">
        <f t="array" ref="HD22">IF(ISNA(INDEX('Custom Field Tbl'!$R$5:$R$1053, MATCH('CF Values LookUp'!HD$4 &amp; 'CF Values LookUp'!$D22, 'Custom Field Tbl'!$Q$5:$Q$1053 &amp; 'Custom Field Tbl'!$S$5:$S$1053, 0)) ), "",
INDEX('Custom Field Tbl'!$R$5:$R$1053, MATCH('CF Values LookUp'!HD$4 &amp; 'CF Values LookUp'!$D22, 'Custom Field Tbl'!$Q$5:$Q$1053 &amp; 'Custom Field Tbl'!$S$5:$S$1053, 0)) )</f>
        <v/>
      </c>
      <c r="HE22" t="str" cm="1">
        <f t="array" ref="HE22">IF(ISNA(INDEX('Custom Field Tbl'!$R$5:$R$1053, MATCH('CF Values LookUp'!HE$4 &amp; 'CF Values LookUp'!$D22, 'Custom Field Tbl'!$Q$5:$Q$1053 &amp; 'Custom Field Tbl'!$S$5:$S$1053, 0)) ), "",
INDEX('Custom Field Tbl'!$R$5:$R$1053, MATCH('CF Values LookUp'!HE$4 &amp; 'CF Values LookUp'!$D22, 'Custom Field Tbl'!$Q$5:$Q$1053 &amp; 'Custom Field Tbl'!$S$5:$S$1053, 0)) )</f>
        <v/>
      </c>
      <c r="HF22" t="str" cm="1">
        <f t="array" ref="HF22">IF(ISNA(INDEX('Custom Field Tbl'!$R$5:$R$1053, MATCH('CF Values LookUp'!HF$4 &amp; 'CF Values LookUp'!$D22, 'Custom Field Tbl'!$Q$5:$Q$1053 &amp; 'Custom Field Tbl'!$S$5:$S$1053, 0)) ), "",
INDEX('Custom Field Tbl'!$R$5:$R$1053, MATCH('CF Values LookUp'!HF$4 &amp; 'CF Values LookUp'!$D22, 'Custom Field Tbl'!$Q$5:$Q$1053 &amp; 'Custom Field Tbl'!$S$5:$S$1053, 0)) )</f>
        <v/>
      </c>
      <c r="HG22" t="str" cm="1">
        <f t="array" ref="HG22">IF(ISNA(INDEX('Custom Field Tbl'!$R$5:$R$1053, MATCH('CF Values LookUp'!HG$4 &amp; 'CF Values LookUp'!$D22, 'Custom Field Tbl'!$Q$5:$Q$1053 &amp; 'Custom Field Tbl'!$S$5:$S$1053, 0)) ), "",
INDEX('Custom Field Tbl'!$R$5:$R$1053, MATCH('CF Values LookUp'!HG$4 &amp; 'CF Values LookUp'!$D22, 'Custom Field Tbl'!$Q$5:$Q$1053 &amp; 'Custom Field Tbl'!$S$5:$S$1053, 0)) )</f>
        <v/>
      </c>
      <c r="HH22" t="str" cm="1">
        <f t="array" ref="HH22">IF(ISNA(INDEX('Custom Field Tbl'!$R$5:$R$1053, MATCH('CF Values LookUp'!HH$4 &amp; 'CF Values LookUp'!$D22, 'Custom Field Tbl'!$Q$5:$Q$1053 &amp; 'Custom Field Tbl'!$S$5:$S$1053, 0)) ), "",
INDEX('Custom Field Tbl'!$R$5:$R$1053, MATCH('CF Values LookUp'!HH$4 &amp; 'CF Values LookUp'!$D22, 'Custom Field Tbl'!$Q$5:$Q$1053 &amp; 'Custom Field Tbl'!$S$5:$S$1053, 0)) )</f>
        <v/>
      </c>
      <c r="HI22" t="str" cm="1">
        <f t="array" ref="HI22">IF(ISNA(INDEX('Custom Field Tbl'!$R$5:$R$1053, MATCH('CF Values LookUp'!HI$4 &amp; 'CF Values LookUp'!$D22, 'Custom Field Tbl'!$Q$5:$Q$1053 &amp; 'Custom Field Tbl'!$S$5:$S$1053, 0)) ), "",
INDEX('Custom Field Tbl'!$R$5:$R$1053, MATCH('CF Values LookUp'!HI$4 &amp; 'CF Values LookUp'!$D22, 'Custom Field Tbl'!$Q$5:$Q$1053 &amp; 'Custom Field Tbl'!$S$5:$S$1053, 0)) )</f>
        <v/>
      </c>
      <c r="HJ22" t="str" cm="1">
        <f t="array" ref="HJ22">IF(ISNA(INDEX('Custom Field Tbl'!$R$5:$R$1053, MATCH('CF Values LookUp'!HJ$4 &amp; 'CF Values LookUp'!$D22, 'Custom Field Tbl'!$Q$5:$Q$1053 &amp; 'Custom Field Tbl'!$S$5:$S$1053, 0)) ), "",
INDEX('Custom Field Tbl'!$R$5:$R$1053, MATCH('CF Values LookUp'!HJ$4 &amp; 'CF Values LookUp'!$D22, 'Custom Field Tbl'!$Q$5:$Q$1053 &amp; 'Custom Field Tbl'!$S$5:$S$1053, 0)) )</f>
        <v/>
      </c>
      <c r="HK22" t="str" cm="1">
        <f t="array" ref="HK22">IF(ISNA(INDEX('Custom Field Tbl'!$R$5:$R$1053, MATCH('CF Values LookUp'!HK$4 &amp; 'CF Values LookUp'!$D22, 'Custom Field Tbl'!$Q$5:$Q$1053 &amp; 'Custom Field Tbl'!$S$5:$S$1053, 0)) ), "",
INDEX('Custom Field Tbl'!$R$5:$R$1053, MATCH('CF Values LookUp'!HK$4 &amp; 'CF Values LookUp'!$D22, 'Custom Field Tbl'!$Q$5:$Q$1053 &amp; 'Custom Field Tbl'!$S$5:$S$1053, 0)) )</f>
        <v/>
      </c>
      <c r="HL22" t="str" cm="1">
        <f t="array" ref="HL22">IF(ISNA(INDEX('Custom Field Tbl'!$R$5:$R$1053, MATCH('CF Values LookUp'!HL$4 &amp; 'CF Values LookUp'!$D22, 'Custom Field Tbl'!$Q$5:$Q$1053 &amp; 'Custom Field Tbl'!$S$5:$S$1053, 0)) ), "",
INDEX('Custom Field Tbl'!$R$5:$R$1053, MATCH('CF Values LookUp'!HL$4 &amp; 'CF Values LookUp'!$D22, 'Custom Field Tbl'!$Q$5:$Q$1053 &amp; 'Custom Field Tbl'!$S$5:$S$1053, 0)) )</f>
        <v/>
      </c>
      <c r="HM22" t="str" cm="1">
        <f t="array" ref="HM22">IF(ISNA(INDEX('Custom Field Tbl'!$R$5:$R$1053, MATCH('CF Values LookUp'!HM$4 &amp; 'CF Values LookUp'!$D22, 'Custom Field Tbl'!$Q$5:$Q$1053 &amp; 'Custom Field Tbl'!$S$5:$S$1053, 0)) ), "",
INDEX('Custom Field Tbl'!$R$5:$R$1053, MATCH('CF Values LookUp'!HM$4 &amp; 'CF Values LookUp'!$D22, 'Custom Field Tbl'!$Q$5:$Q$1053 &amp; 'Custom Field Tbl'!$S$5:$S$1053, 0)) )</f>
        <v/>
      </c>
      <c r="HN22" t="str" cm="1">
        <f t="array" ref="HN22">IF(ISNA(INDEX('Custom Field Tbl'!$R$5:$R$1053, MATCH('CF Values LookUp'!HN$4 &amp; 'CF Values LookUp'!$D22, 'Custom Field Tbl'!$Q$5:$Q$1053 &amp; 'Custom Field Tbl'!$S$5:$S$1053, 0)) ), "",
INDEX('Custom Field Tbl'!$R$5:$R$1053, MATCH('CF Values LookUp'!HN$4 &amp; 'CF Values LookUp'!$D22, 'Custom Field Tbl'!$Q$5:$Q$1053 &amp; 'Custom Field Tbl'!$S$5:$S$1053, 0)) )</f>
        <v/>
      </c>
      <c r="HO22" t="str" cm="1">
        <f t="array" ref="HO22">IF(ISNA(INDEX('Custom Field Tbl'!$R$5:$R$1053, MATCH('CF Values LookUp'!HO$4 &amp; 'CF Values LookUp'!$D22, 'Custom Field Tbl'!$Q$5:$Q$1053 &amp; 'Custom Field Tbl'!$S$5:$S$1053, 0)) ), "",
INDEX('Custom Field Tbl'!$R$5:$R$1053, MATCH('CF Values LookUp'!HO$4 &amp; 'CF Values LookUp'!$D22, 'Custom Field Tbl'!$Q$5:$Q$1053 &amp; 'Custom Field Tbl'!$S$5:$S$1053, 0)) )</f>
        <v/>
      </c>
      <c r="HP22" t="str" cm="1">
        <f t="array" ref="HP22">IF(ISNA(INDEX('Custom Field Tbl'!$R$5:$R$1053, MATCH('CF Values LookUp'!HP$4 &amp; 'CF Values LookUp'!$D22, 'Custom Field Tbl'!$Q$5:$Q$1053 &amp; 'Custom Field Tbl'!$S$5:$S$1053, 0)) ), "",
INDEX('Custom Field Tbl'!$R$5:$R$1053, MATCH('CF Values LookUp'!HP$4 &amp; 'CF Values LookUp'!$D22, 'Custom Field Tbl'!$Q$5:$Q$1053 &amp; 'Custom Field Tbl'!$S$5:$S$1053, 0)) )</f>
        <v/>
      </c>
      <c r="HQ22" t="str" cm="1">
        <f t="array" ref="HQ22">IF(ISNA(INDEX('Custom Field Tbl'!$R$5:$R$1053, MATCH('CF Values LookUp'!HQ$4 &amp; 'CF Values LookUp'!$D22, 'Custom Field Tbl'!$Q$5:$Q$1053 &amp; 'Custom Field Tbl'!$S$5:$S$1053, 0)) ), "",
INDEX('Custom Field Tbl'!$R$5:$R$1053, MATCH('CF Values LookUp'!HQ$4 &amp; 'CF Values LookUp'!$D22, 'Custom Field Tbl'!$Q$5:$Q$1053 &amp; 'Custom Field Tbl'!$S$5:$S$1053, 0)) )</f>
        <v/>
      </c>
      <c r="HR22" t="str" cm="1">
        <f t="array" ref="HR22">IF(ISNA(INDEX('Custom Field Tbl'!$R$5:$R$1053, MATCH('CF Values LookUp'!HR$4 &amp; 'CF Values LookUp'!$D22, 'Custom Field Tbl'!$Q$5:$Q$1053 &amp; 'Custom Field Tbl'!$S$5:$S$1053, 0)) ), "",
INDEX('Custom Field Tbl'!$R$5:$R$1053, MATCH('CF Values LookUp'!HR$4 &amp; 'CF Values LookUp'!$D22, 'Custom Field Tbl'!$Q$5:$Q$1053 &amp; 'Custom Field Tbl'!$S$5:$S$1053, 0)) )</f>
        <v/>
      </c>
      <c r="HS22" t="str" cm="1">
        <f t="array" ref="HS22">IF(ISNA(INDEX('Custom Field Tbl'!$R$5:$R$1053, MATCH('CF Values LookUp'!HS$4 &amp; 'CF Values LookUp'!$D22, 'Custom Field Tbl'!$Q$5:$Q$1053 &amp; 'Custom Field Tbl'!$S$5:$S$1053, 0)) ), "",
INDEX('Custom Field Tbl'!$R$5:$R$1053, MATCH('CF Values LookUp'!HS$4 &amp; 'CF Values LookUp'!$D22, 'Custom Field Tbl'!$Q$5:$Q$1053 &amp; 'Custom Field Tbl'!$S$5:$S$1053, 0)) )</f>
        <v/>
      </c>
      <c r="HT22" t="str" cm="1">
        <f t="array" ref="HT22">IF(ISNA(INDEX('Custom Field Tbl'!$R$5:$R$1053, MATCH('CF Values LookUp'!HT$4 &amp; 'CF Values LookUp'!$D22, 'Custom Field Tbl'!$Q$5:$Q$1053 &amp; 'Custom Field Tbl'!$S$5:$S$1053, 0)) ), "",
INDEX('Custom Field Tbl'!$R$5:$R$1053, MATCH('CF Values LookUp'!HT$4 &amp; 'CF Values LookUp'!$D22, 'Custom Field Tbl'!$Q$5:$Q$1053 &amp; 'Custom Field Tbl'!$S$5:$S$1053, 0)) )</f>
        <v/>
      </c>
      <c r="HU22" t="str" cm="1">
        <f t="array" ref="HU22">IF(ISNA(INDEX('Custom Field Tbl'!$R$5:$R$1053, MATCH('CF Values LookUp'!HU$4 &amp; 'CF Values LookUp'!$D22, 'Custom Field Tbl'!$Q$5:$Q$1053 &amp; 'Custom Field Tbl'!$S$5:$S$1053, 0)) ), "",
INDEX('Custom Field Tbl'!$R$5:$R$1053, MATCH('CF Values LookUp'!HU$4 &amp; 'CF Values LookUp'!$D22, 'Custom Field Tbl'!$Q$5:$Q$1053 &amp; 'Custom Field Tbl'!$S$5:$S$1053, 0)) )</f>
        <v/>
      </c>
      <c r="HV22" t="str" cm="1">
        <f t="array" ref="HV22">IF(ISNA(INDEX('Custom Field Tbl'!$R$5:$R$1053, MATCH('CF Values LookUp'!HV$4 &amp; 'CF Values LookUp'!$D22, 'Custom Field Tbl'!$Q$5:$Q$1053 &amp; 'Custom Field Tbl'!$S$5:$S$1053, 0)) ), "",
INDEX('Custom Field Tbl'!$R$5:$R$1053, MATCH('CF Values LookUp'!HV$4 &amp; 'CF Values LookUp'!$D22, 'Custom Field Tbl'!$Q$5:$Q$1053 &amp; 'Custom Field Tbl'!$S$5:$S$1053, 0)) )</f>
        <v/>
      </c>
      <c r="HW22" t="str" cm="1">
        <f t="array" ref="HW22">IF(ISNA(INDEX('Custom Field Tbl'!$R$5:$R$1053, MATCH('CF Values LookUp'!HW$4 &amp; 'CF Values LookUp'!$D22, 'Custom Field Tbl'!$Q$5:$Q$1053 &amp; 'Custom Field Tbl'!$S$5:$S$1053, 0)) ), "",
INDEX('Custom Field Tbl'!$R$5:$R$1053, MATCH('CF Values LookUp'!HW$4 &amp; 'CF Values LookUp'!$D22, 'Custom Field Tbl'!$Q$5:$Q$1053 &amp; 'Custom Field Tbl'!$S$5:$S$1053, 0)) )</f>
        <v/>
      </c>
      <c r="HX22" t="str" cm="1">
        <f t="array" ref="HX22">IF(ISNA(INDEX('Custom Field Tbl'!$R$5:$R$1053, MATCH('CF Values LookUp'!HX$4 &amp; 'CF Values LookUp'!$D22, 'Custom Field Tbl'!$Q$5:$Q$1053 &amp; 'Custom Field Tbl'!$S$5:$S$1053, 0)) ), "",
INDEX('Custom Field Tbl'!$R$5:$R$1053, MATCH('CF Values LookUp'!HX$4 &amp; 'CF Values LookUp'!$D22, 'Custom Field Tbl'!$Q$5:$Q$1053 &amp; 'Custom Field Tbl'!$S$5:$S$1053, 0)) )</f>
        <v/>
      </c>
      <c r="HY22" t="str" cm="1">
        <f t="array" ref="HY22">IF(ISNA(INDEX('Custom Field Tbl'!$R$5:$R$1053, MATCH('CF Values LookUp'!HY$4 &amp; 'CF Values LookUp'!$D22, 'Custom Field Tbl'!$Q$5:$Q$1053 &amp; 'Custom Field Tbl'!$S$5:$S$1053, 0)) ), "",
INDEX('Custom Field Tbl'!$R$5:$R$1053, MATCH('CF Values LookUp'!HY$4 &amp; 'CF Values LookUp'!$D22, 'Custom Field Tbl'!$Q$5:$Q$1053 &amp; 'Custom Field Tbl'!$S$5:$S$1053, 0)) )</f>
        <v/>
      </c>
      <c r="HZ22" t="str" cm="1">
        <f t="array" ref="HZ22">IF(ISNA(INDEX('Custom Field Tbl'!$R$5:$R$1053, MATCH('CF Values LookUp'!HZ$4 &amp; 'CF Values LookUp'!$D22, 'Custom Field Tbl'!$Q$5:$Q$1053 &amp; 'Custom Field Tbl'!$S$5:$S$1053, 0)) ), "",
INDEX('Custom Field Tbl'!$R$5:$R$1053, MATCH('CF Values LookUp'!HZ$4 &amp; 'CF Values LookUp'!$D22, 'Custom Field Tbl'!$Q$5:$Q$1053 &amp; 'Custom Field Tbl'!$S$5:$S$1053, 0)) )</f>
        <v/>
      </c>
      <c r="IA22" t="str" cm="1">
        <f t="array" ref="IA22">IF(ISNA(INDEX('Custom Field Tbl'!$R$5:$R$1053, MATCH('CF Values LookUp'!IA$4 &amp; 'CF Values LookUp'!$D22, 'Custom Field Tbl'!$Q$5:$Q$1053 &amp; 'Custom Field Tbl'!$S$5:$S$1053, 0)) ), "",
INDEX('Custom Field Tbl'!$R$5:$R$1053, MATCH('CF Values LookUp'!IA$4 &amp; 'CF Values LookUp'!$D22, 'Custom Field Tbl'!$Q$5:$Q$1053 &amp; 'Custom Field Tbl'!$S$5:$S$1053, 0)) )</f>
        <v/>
      </c>
      <c r="IB22" t="str" cm="1">
        <f t="array" ref="IB22">IF(ISNA(INDEX('Custom Field Tbl'!$R$5:$R$1053, MATCH('CF Values LookUp'!IB$4 &amp; 'CF Values LookUp'!$D22, 'Custom Field Tbl'!$Q$5:$Q$1053 &amp; 'Custom Field Tbl'!$S$5:$S$1053, 0)) ), "",
INDEX('Custom Field Tbl'!$R$5:$R$1053, MATCH('CF Values LookUp'!IB$4 &amp; 'CF Values LookUp'!$D22, 'Custom Field Tbl'!$Q$5:$Q$1053 &amp; 'Custom Field Tbl'!$S$5:$S$1053, 0)) )</f>
        <v/>
      </c>
      <c r="IC22" t="str" cm="1">
        <f t="array" ref="IC22">IF(ISNA(INDEX('Custom Field Tbl'!$R$5:$R$1053, MATCH('CF Values LookUp'!IC$4 &amp; 'CF Values LookUp'!$D22, 'Custom Field Tbl'!$Q$5:$Q$1053 &amp; 'Custom Field Tbl'!$S$5:$S$1053, 0)) ), "",
INDEX('Custom Field Tbl'!$R$5:$R$1053, MATCH('CF Values LookUp'!IC$4 &amp; 'CF Values LookUp'!$D22, 'Custom Field Tbl'!$Q$5:$Q$1053 &amp; 'Custom Field Tbl'!$S$5:$S$1053, 0)) )</f>
        <v/>
      </c>
      <c r="ID22" t="str" cm="1">
        <f t="array" ref="ID22">IF(ISNA(INDEX('Custom Field Tbl'!$R$5:$R$1053, MATCH('CF Values LookUp'!ID$4 &amp; 'CF Values LookUp'!$D22, 'Custom Field Tbl'!$Q$5:$Q$1053 &amp; 'Custom Field Tbl'!$S$5:$S$1053, 0)) ), "",
INDEX('Custom Field Tbl'!$R$5:$R$1053, MATCH('CF Values LookUp'!ID$4 &amp; 'CF Values LookUp'!$D22, 'Custom Field Tbl'!$Q$5:$Q$1053 &amp; 'Custom Field Tbl'!$S$5:$S$1053, 0)) )</f>
        <v/>
      </c>
      <c r="IE22" t="str" cm="1">
        <f t="array" ref="IE22">IF(ISNA(INDEX('Custom Field Tbl'!$R$5:$R$1053, MATCH('CF Values LookUp'!IE$4 &amp; 'CF Values LookUp'!$D22, 'Custom Field Tbl'!$Q$5:$Q$1053 &amp; 'Custom Field Tbl'!$S$5:$S$1053, 0)) ), "",
INDEX('Custom Field Tbl'!$R$5:$R$1053, MATCH('CF Values LookUp'!IE$4 &amp; 'CF Values LookUp'!$D22, 'Custom Field Tbl'!$Q$5:$Q$1053 &amp; 'Custom Field Tbl'!$S$5:$S$1053, 0)) )</f>
        <v/>
      </c>
      <c r="IF22" t="str" cm="1">
        <f t="array" ref="IF22">IF(ISNA(INDEX('Custom Field Tbl'!$R$5:$R$1053, MATCH('CF Values LookUp'!IF$4 &amp; 'CF Values LookUp'!$D22, 'Custom Field Tbl'!$Q$5:$Q$1053 &amp; 'Custom Field Tbl'!$S$5:$S$1053, 0)) ), "",
INDEX('Custom Field Tbl'!$R$5:$R$1053, MATCH('CF Values LookUp'!IF$4 &amp; 'CF Values LookUp'!$D22, 'Custom Field Tbl'!$Q$5:$Q$1053 &amp; 'Custom Field Tbl'!$S$5:$S$1053, 0)) )</f>
        <v/>
      </c>
      <c r="IG22" t="str" cm="1">
        <f t="array" ref="IG22">IF(ISNA(INDEX('Custom Field Tbl'!$R$5:$R$1053, MATCH('CF Values LookUp'!IG$4 &amp; 'CF Values LookUp'!$D22, 'Custom Field Tbl'!$Q$5:$Q$1053 &amp; 'Custom Field Tbl'!$S$5:$S$1053, 0)) ), "",
INDEX('Custom Field Tbl'!$R$5:$R$1053, MATCH('CF Values LookUp'!IG$4 &amp; 'CF Values LookUp'!$D22, 'Custom Field Tbl'!$Q$5:$Q$1053 &amp; 'Custom Field Tbl'!$S$5:$S$1053, 0)) )</f>
        <v/>
      </c>
      <c r="IH22" t="str" cm="1">
        <f t="array" ref="IH22">IF(ISNA(INDEX('Custom Field Tbl'!$R$5:$R$1053, MATCH('CF Values LookUp'!IH$4 &amp; 'CF Values LookUp'!$D22, 'Custom Field Tbl'!$Q$5:$Q$1053 &amp; 'Custom Field Tbl'!$S$5:$S$1053, 0)) ), "",
INDEX('Custom Field Tbl'!$R$5:$R$1053, MATCH('CF Values LookUp'!IH$4 &amp; 'CF Values LookUp'!$D22, 'Custom Field Tbl'!$Q$5:$Q$1053 &amp; 'Custom Field Tbl'!$S$5:$S$1053, 0)) )</f>
        <v/>
      </c>
      <c r="II22" t="str" cm="1">
        <f t="array" ref="II22">IF(ISNA(INDEX('Custom Field Tbl'!$R$5:$R$1053, MATCH('CF Values LookUp'!II$4 &amp; 'CF Values LookUp'!$D22, 'Custom Field Tbl'!$Q$5:$Q$1053 &amp; 'Custom Field Tbl'!$S$5:$S$1053, 0)) ), "",
INDEX('Custom Field Tbl'!$R$5:$R$1053, MATCH('CF Values LookUp'!II$4 &amp; 'CF Values LookUp'!$D22, 'Custom Field Tbl'!$Q$5:$Q$1053 &amp; 'Custom Field Tbl'!$S$5:$S$1053, 0)) )</f>
        <v/>
      </c>
      <c r="IJ22" t="str" cm="1">
        <f t="array" ref="IJ22">IF(ISNA(INDEX('Custom Field Tbl'!$R$5:$R$1053, MATCH('CF Values LookUp'!IJ$4 &amp; 'CF Values LookUp'!$D22, 'Custom Field Tbl'!$Q$5:$Q$1053 &amp; 'Custom Field Tbl'!$S$5:$S$1053, 0)) ), "",
INDEX('Custom Field Tbl'!$R$5:$R$1053, MATCH('CF Values LookUp'!IJ$4 &amp; 'CF Values LookUp'!$D22, 'Custom Field Tbl'!$Q$5:$Q$1053 &amp; 'Custom Field Tbl'!$S$5:$S$1053, 0)) )</f>
        <v/>
      </c>
      <c r="IK22" t="str" cm="1">
        <f t="array" ref="IK22">IF(ISNA(INDEX('Custom Field Tbl'!$R$5:$R$1053, MATCH('CF Values LookUp'!IK$4 &amp; 'CF Values LookUp'!$D22, 'Custom Field Tbl'!$Q$5:$Q$1053 &amp; 'Custom Field Tbl'!$S$5:$S$1053, 0)) ), "",
INDEX('Custom Field Tbl'!$R$5:$R$1053, MATCH('CF Values LookUp'!IK$4 &amp; 'CF Values LookUp'!$D22, 'Custom Field Tbl'!$Q$5:$Q$1053 &amp; 'Custom Field Tbl'!$S$5:$S$1053, 0)) )</f>
        <v/>
      </c>
      <c r="IL22" t="str" cm="1">
        <f t="array" ref="IL22">IF(ISNA(INDEX('Custom Field Tbl'!$R$5:$R$1053, MATCH('CF Values LookUp'!IL$4 &amp; 'CF Values LookUp'!$D22, 'Custom Field Tbl'!$Q$5:$Q$1053 &amp; 'Custom Field Tbl'!$S$5:$S$1053, 0)) ), "",
INDEX('Custom Field Tbl'!$R$5:$R$1053, MATCH('CF Values LookUp'!IL$4 &amp; 'CF Values LookUp'!$D22, 'Custom Field Tbl'!$Q$5:$Q$1053 &amp; 'Custom Field Tbl'!$S$5:$S$1053, 0)) )</f>
        <v/>
      </c>
      <c r="IM22" t="str" cm="1">
        <f t="array" ref="IM22">IF(ISNA(INDEX('Custom Field Tbl'!$R$5:$R$1053, MATCH('CF Values LookUp'!IM$4 &amp; 'CF Values LookUp'!$D22, 'Custom Field Tbl'!$Q$5:$Q$1053 &amp; 'Custom Field Tbl'!$S$5:$S$1053, 0)) ), "",
INDEX('Custom Field Tbl'!$R$5:$R$1053, MATCH('CF Values LookUp'!IM$4 &amp; 'CF Values LookUp'!$D22, 'Custom Field Tbl'!$Q$5:$Q$1053 &amp; 'Custom Field Tbl'!$S$5:$S$1053, 0)) )</f>
        <v/>
      </c>
      <c r="IN22" t="str" cm="1">
        <f t="array" ref="IN22">IF(ISNA(INDEX('Custom Field Tbl'!$R$5:$R$1053, MATCH('CF Values LookUp'!IN$4 &amp; 'CF Values LookUp'!$D22, 'Custom Field Tbl'!$Q$5:$Q$1053 &amp; 'Custom Field Tbl'!$S$5:$S$1053, 0)) ), "",
INDEX('Custom Field Tbl'!$R$5:$R$1053, MATCH('CF Values LookUp'!IN$4 &amp; 'CF Values LookUp'!$D22, 'Custom Field Tbl'!$Q$5:$Q$1053 &amp; 'Custom Field Tbl'!$S$5:$S$1053, 0)) )</f>
        <v/>
      </c>
      <c r="IO22" t="str" cm="1">
        <f t="array" ref="IO22">IF(ISNA(INDEX('Custom Field Tbl'!$R$5:$R$1053, MATCH('CF Values LookUp'!IO$4 &amp; 'CF Values LookUp'!$D22, 'Custom Field Tbl'!$Q$5:$Q$1053 &amp; 'Custom Field Tbl'!$S$5:$S$1053, 0)) ), "",
INDEX('Custom Field Tbl'!$R$5:$R$1053, MATCH('CF Values LookUp'!IO$4 &amp; 'CF Values LookUp'!$D22, 'Custom Field Tbl'!$Q$5:$Q$1053 &amp; 'Custom Field Tbl'!$S$5:$S$1053, 0)) )</f>
        <v/>
      </c>
      <c r="IP22" t="str" cm="1">
        <f t="array" ref="IP22">IF(ISNA(INDEX('Custom Field Tbl'!$R$5:$R$1053, MATCH('CF Values LookUp'!IP$4 &amp; 'CF Values LookUp'!$D22, 'Custom Field Tbl'!$Q$5:$Q$1053 &amp; 'Custom Field Tbl'!$S$5:$S$1053, 0)) ), "",
INDEX('Custom Field Tbl'!$R$5:$R$1053, MATCH('CF Values LookUp'!IP$4 &amp; 'CF Values LookUp'!$D22, 'Custom Field Tbl'!$Q$5:$Q$1053 &amp; 'Custom Field Tbl'!$S$5:$S$1053, 0)) )</f>
        <v/>
      </c>
      <c r="IQ22" t="str" cm="1">
        <f t="array" ref="IQ22">IF(ISNA(INDEX('Custom Field Tbl'!$R$5:$R$1053, MATCH('CF Values LookUp'!IQ$4 &amp; 'CF Values LookUp'!$D22, 'Custom Field Tbl'!$Q$5:$Q$1053 &amp; 'Custom Field Tbl'!$S$5:$S$1053, 0)) ), "",
INDEX('Custom Field Tbl'!$R$5:$R$1053, MATCH('CF Values LookUp'!IQ$4 &amp; 'CF Values LookUp'!$D22, 'Custom Field Tbl'!$Q$5:$Q$1053 &amp; 'Custom Field Tbl'!$S$5:$S$1053, 0)) )</f>
        <v/>
      </c>
      <c r="IR22" t="str" cm="1">
        <f t="array" ref="IR22">IF(ISNA(INDEX('Custom Field Tbl'!$R$5:$R$1053, MATCH('CF Values LookUp'!IR$4 &amp; 'CF Values LookUp'!$D22, 'Custom Field Tbl'!$Q$5:$Q$1053 &amp; 'Custom Field Tbl'!$S$5:$S$1053, 0)) ), "",
INDEX('Custom Field Tbl'!$R$5:$R$1053, MATCH('CF Values LookUp'!IR$4 &amp; 'CF Values LookUp'!$D22, 'Custom Field Tbl'!$Q$5:$Q$1053 &amp; 'Custom Field Tbl'!$S$5:$S$1053, 0)) )</f>
        <v/>
      </c>
      <c r="IS22" t="str" cm="1">
        <f t="array" ref="IS22">IF(ISNA(INDEX('Custom Field Tbl'!$R$5:$R$1053, MATCH('CF Values LookUp'!IS$4 &amp; 'CF Values LookUp'!$D22, 'Custom Field Tbl'!$Q$5:$Q$1053 &amp; 'Custom Field Tbl'!$S$5:$S$1053, 0)) ), "",
INDEX('Custom Field Tbl'!$R$5:$R$1053, MATCH('CF Values LookUp'!IS$4 &amp; 'CF Values LookUp'!$D22, 'Custom Field Tbl'!$Q$5:$Q$1053 &amp; 'Custom Field Tbl'!$S$5:$S$1053, 0)) )</f>
        <v/>
      </c>
      <c r="IT22" t="str" cm="1">
        <f t="array" ref="IT22">IF(ISNA(INDEX('Custom Field Tbl'!$R$5:$R$1053, MATCH('CF Values LookUp'!IT$4 &amp; 'CF Values LookUp'!$D22, 'Custom Field Tbl'!$Q$5:$Q$1053 &amp; 'Custom Field Tbl'!$S$5:$S$1053, 0)) ), "",
INDEX('Custom Field Tbl'!$R$5:$R$1053, MATCH('CF Values LookUp'!IT$4 &amp; 'CF Values LookUp'!$D22, 'Custom Field Tbl'!$Q$5:$Q$1053 &amp; 'Custom Field Tbl'!$S$5:$S$1053, 0)) )</f>
        <v/>
      </c>
      <c r="IU22" t="str" cm="1">
        <f t="array" ref="IU22">IF(ISNA(INDEX('Custom Field Tbl'!$R$5:$R$1053, MATCH('CF Values LookUp'!IU$4 &amp; 'CF Values LookUp'!$D22, 'Custom Field Tbl'!$Q$5:$Q$1053 &amp; 'Custom Field Tbl'!$S$5:$S$1053, 0)) ), "",
INDEX('Custom Field Tbl'!$R$5:$R$1053, MATCH('CF Values LookUp'!IU$4 &amp; 'CF Values LookUp'!$D22, 'Custom Field Tbl'!$Q$5:$Q$1053 &amp; 'Custom Field Tbl'!$S$5:$S$1053, 0)) )</f>
        <v/>
      </c>
      <c r="IV22" t="str" cm="1">
        <f t="array" ref="IV22">IF(ISNA(INDEX('Custom Field Tbl'!$R$5:$R$1053, MATCH('CF Values LookUp'!IV$4 &amp; 'CF Values LookUp'!$D22, 'Custom Field Tbl'!$Q$5:$Q$1053 &amp; 'Custom Field Tbl'!$S$5:$S$1053, 0)) ), "",
INDEX('Custom Field Tbl'!$R$5:$R$1053, MATCH('CF Values LookUp'!IV$4 &amp; 'CF Values LookUp'!$D22, 'Custom Field Tbl'!$Q$5:$Q$1053 &amp; 'Custom Field Tbl'!$S$5:$S$1053, 0)) )</f>
        <v/>
      </c>
      <c r="IW22" t="str" cm="1">
        <f t="array" ref="IW22">IF(ISNA(INDEX('Custom Field Tbl'!$R$5:$R$1053, MATCH('CF Values LookUp'!IW$4 &amp; 'CF Values LookUp'!$D22, 'Custom Field Tbl'!$Q$5:$Q$1053 &amp; 'Custom Field Tbl'!$S$5:$S$1053, 0)) ), "",
INDEX('Custom Field Tbl'!$R$5:$R$1053, MATCH('CF Values LookUp'!IW$4 &amp; 'CF Values LookUp'!$D22, 'Custom Field Tbl'!$Q$5:$Q$1053 &amp; 'Custom Field Tbl'!$S$5:$S$1053, 0)) )</f>
        <v/>
      </c>
      <c r="IX22" t="str" cm="1">
        <f t="array" ref="IX22">IF(ISNA(INDEX('Custom Field Tbl'!$R$5:$R$1053, MATCH('CF Values LookUp'!IX$4 &amp; 'CF Values LookUp'!$D22, 'Custom Field Tbl'!$Q$5:$Q$1053 &amp; 'Custom Field Tbl'!$S$5:$S$1053, 0)) ), "",
INDEX('Custom Field Tbl'!$R$5:$R$1053, MATCH('CF Values LookUp'!IX$4 &amp; 'CF Values LookUp'!$D22, 'Custom Field Tbl'!$Q$5:$Q$1053 &amp; 'Custom Field Tbl'!$S$5:$S$1053, 0)) )</f>
        <v/>
      </c>
      <c r="IY22" t="str" cm="1">
        <f t="array" ref="IY22">IF(ISNA(INDEX('Custom Field Tbl'!$R$5:$R$1053, MATCH('CF Values LookUp'!IY$4 &amp; 'CF Values LookUp'!$D22, 'Custom Field Tbl'!$Q$5:$Q$1053 &amp; 'Custom Field Tbl'!$S$5:$S$1053, 0)) ), "",
INDEX('Custom Field Tbl'!$R$5:$R$1053, MATCH('CF Values LookUp'!IY$4 &amp; 'CF Values LookUp'!$D22, 'Custom Field Tbl'!$Q$5:$Q$1053 &amp; 'Custom Field Tbl'!$S$5:$S$1053, 0)) )</f>
        <v/>
      </c>
      <c r="IZ22" t="str" cm="1">
        <f t="array" ref="IZ22">IF(ISNA(INDEX('Custom Field Tbl'!$R$5:$R$1053, MATCH('CF Values LookUp'!IZ$4 &amp; 'CF Values LookUp'!$D22, 'Custom Field Tbl'!$Q$5:$Q$1053 &amp; 'Custom Field Tbl'!$S$5:$S$1053, 0)) ), "",
INDEX('Custom Field Tbl'!$R$5:$R$1053, MATCH('CF Values LookUp'!IZ$4 &amp; 'CF Values LookUp'!$D22, 'Custom Field Tbl'!$Q$5:$Q$1053 &amp; 'Custom Field Tbl'!$S$5:$S$1053, 0)) )</f>
        <v/>
      </c>
      <c r="JA22" t="str" cm="1">
        <f t="array" ref="JA22">IF(ISNA(INDEX('Custom Field Tbl'!$R$5:$R$1053, MATCH('CF Values LookUp'!JA$4 &amp; 'CF Values LookUp'!$D22, 'Custom Field Tbl'!$Q$5:$Q$1053 &amp; 'Custom Field Tbl'!$S$5:$S$1053, 0)) ), "",
INDEX('Custom Field Tbl'!$R$5:$R$1053, MATCH('CF Values LookUp'!JA$4 &amp; 'CF Values LookUp'!$D22, 'Custom Field Tbl'!$Q$5:$Q$1053 &amp; 'Custom Field Tbl'!$S$5:$S$1053, 0)) )</f>
        <v/>
      </c>
      <c r="JB22" t="str" cm="1">
        <f t="array" ref="JB22">IF(ISNA(INDEX('Custom Field Tbl'!$R$5:$R$1053, MATCH('CF Values LookUp'!JB$4 &amp; 'CF Values LookUp'!$D22, 'Custom Field Tbl'!$Q$5:$Q$1053 &amp; 'Custom Field Tbl'!$S$5:$S$1053, 0)) ), "",
INDEX('Custom Field Tbl'!$R$5:$R$1053, MATCH('CF Values LookUp'!JB$4 &amp; 'CF Values LookUp'!$D22, 'Custom Field Tbl'!$Q$5:$Q$1053 &amp; 'Custom Field Tbl'!$S$5:$S$1053, 0)) )</f>
        <v/>
      </c>
      <c r="JC22" t="str" cm="1">
        <f t="array" ref="JC22">IF(ISNA(INDEX('Custom Field Tbl'!$R$5:$R$1053, MATCH('CF Values LookUp'!JC$4 &amp; 'CF Values LookUp'!$D22, 'Custom Field Tbl'!$Q$5:$Q$1053 &amp; 'Custom Field Tbl'!$S$5:$S$1053, 0)) ), "",
INDEX('Custom Field Tbl'!$R$5:$R$1053, MATCH('CF Values LookUp'!JC$4 &amp; 'CF Values LookUp'!$D22, 'Custom Field Tbl'!$Q$5:$Q$1053 &amp; 'Custom Field Tbl'!$S$5:$S$1053, 0)) )</f>
        <v/>
      </c>
      <c r="JD22" t="str" cm="1">
        <f t="array" ref="JD22">IF(ISNA(INDEX('Custom Field Tbl'!$R$5:$R$1053, MATCH('CF Values LookUp'!JD$4 &amp; 'CF Values LookUp'!$D22, 'Custom Field Tbl'!$Q$5:$Q$1053 &amp; 'Custom Field Tbl'!$S$5:$S$1053, 0)) ), "",
INDEX('Custom Field Tbl'!$R$5:$R$1053, MATCH('CF Values LookUp'!JD$4 &amp; 'CF Values LookUp'!$D22, 'Custom Field Tbl'!$Q$5:$Q$1053 &amp; 'Custom Field Tbl'!$S$5:$S$1053, 0)) )</f>
        <v/>
      </c>
      <c r="JE22" t="str" cm="1">
        <f t="array" ref="JE22">IF(ISNA(INDEX('Custom Field Tbl'!$R$5:$R$1053, MATCH('CF Values LookUp'!JE$4 &amp; 'CF Values LookUp'!$D22, 'Custom Field Tbl'!$Q$5:$Q$1053 &amp; 'Custom Field Tbl'!$S$5:$S$1053, 0)) ), "",
INDEX('Custom Field Tbl'!$R$5:$R$1053, MATCH('CF Values LookUp'!JE$4 &amp; 'CF Values LookUp'!$D22, 'Custom Field Tbl'!$Q$5:$Q$1053 &amp; 'Custom Field Tbl'!$S$5:$S$1053, 0)) )</f>
        <v/>
      </c>
      <c r="JF22" t="str" cm="1">
        <f t="array" ref="JF22">IF(ISNA(INDEX('Custom Field Tbl'!$R$5:$R$1053, MATCH('CF Values LookUp'!JF$4 &amp; 'CF Values LookUp'!$D22, 'Custom Field Tbl'!$Q$5:$Q$1053 &amp; 'Custom Field Tbl'!$S$5:$S$1053, 0)) ), "",
INDEX('Custom Field Tbl'!$R$5:$R$1053, MATCH('CF Values LookUp'!JF$4 &amp; 'CF Values LookUp'!$D22, 'Custom Field Tbl'!$Q$5:$Q$1053 &amp; 'Custom Field Tbl'!$S$5:$S$1053, 0)) )</f>
        <v/>
      </c>
      <c r="JG22" t="str" cm="1">
        <f t="array" ref="JG22">IF(ISNA(INDEX('Custom Field Tbl'!$R$5:$R$1053, MATCH('CF Values LookUp'!JG$4 &amp; 'CF Values LookUp'!$D22, 'Custom Field Tbl'!$Q$5:$Q$1053 &amp; 'Custom Field Tbl'!$S$5:$S$1053, 0)) ), "",
INDEX('Custom Field Tbl'!$R$5:$R$1053, MATCH('CF Values LookUp'!JG$4 &amp; 'CF Values LookUp'!$D22, 'Custom Field Tbl'!$Q$5:$Q$1053 &amp; 'Custom Field Tbl'!$S$5:$S$1053, 0)) )</f>
        <v/>
      </c>
      <c r="JH22" t="str" cm="1">
        <f t="array" ref="JH22">IF(ISNA(INDEX('Custom Field Tbl'!$R$5:$R$1053, MATCH('CF Values LookUp'!JH$4 &amp; 'CF Values LookUp'!$D22, 'Custom Field Tbl'!$Q$5:$Q$1053 &amp; 'Custom Field Tbl'!$S$5:$S$1053, 0)) ), "",
INDEX('Custom Field Tbl'!$R$5:$R$1053, MATCH('CF Values LookUp'!JH$4 &amp; 'CF Values LookUp'!$D22, 'Custom Field Tbl'!$Q$5:$Q$1053 &amp; 'Custom Field Tbl'!$S$5:$S$1053, 0)) )</f>
        <v/>
      </c>
      <c r="JI22" t="str" cm="1">
        <f t="array" ref="JI22">IF(ISNA(INDEX('Custom Field Tbl'!$R$5:$R$1053, MATCH('CF Values LookUp'!JI$4 &amp; 'CF Values LookUp'!$D22, 'Custom Field Tbl'!$Q$5:$Q$1053 &amp; 'Custom Field Tbl'!$S$5:$S$1053, 0)) ), "",
INDEX('Custom Field Tbl'!$R$5:$R$1053, MATCH('CF Values LookUp'!JI$4 &amp; 'CF Values LookUp'!$D22, 'Custom Field Tbl'!$Q$5:$Q$1053 &amp; 'Custom Field Tbl'!$S$5:$S$1053, 0)) )</f>
        <v/>
      </c>
      <c r="JJ22" t="str" cm="1">
        <f t="array" ref="JJ22">IF(ISNA(INDEX('Custom Field Tbl'!$R$5:$R$1053, MATCH('CF Values LookUp'!JJ$4 &amp; 'CF Values LookUp'!$D22, 'Custom Field Tbl'!$Q$5:$Q$1053 &amp; 'Custom Field Tbl'!$S$5:$S$1053, 0)) ), "",
INDEX('Custom Field Tbl'!$R$5:$R$1053, MATCH('CF Values LookUp'!JJ$4 &amp; 'CF Values LookUp'!$D22, 'Custom Field Tbl'!$Q$5:$Q$1053 &amp; 'Custom Field Tbl'!$S$5:$S$1053, 0)) )</f>
        <v/>
      </c>
      <c r="JK22" t="str" cm="1">
        <f t="array" ref="JK22">IF(ISNA(INDEX('Custom Field Tbl'!$R$5:$R$1053, MATCH('CF Values LookUp'!JK$4 &amp; 'CF Values LookUp'!$D22, 'Custom Field Tbl'!$Q$5:$Q$1053 &amp; 'Custom Field Tbl'!$S$5:$S$1053, 0)) ), "",
INDEX('Custom Field Tbl'!$R$5:$R$1053, MATCH('CF Values LookUp'!JK$4 &amp; 'CF Values LookUp'!$D22, 'Custom Field Tbl'!$Q$5:$Q$1053 &amp; 'Custom Field Tbl'!$S$5:$S$1053, 0)) )</f>
        <v/>
      </c>
      <c r="JL22" t="str" cm="1">
        <f t="array" ref="JL22">IF(ISNA(INDEX('Custom Field Tbl'!$R$5:$R$1053, MATCH('CF Values LookUp'!JL$4 &amp; 'CF Values LookUp'!$D22, 'Custom Field Tbl'!$Q$5:$Q$1053 &amp; 'Custom Field Tbl'!$S$5:$S$1053, 0)) ), "",
INDEX('Custom Field Tbl'!$R$5:$R$1053, MATCH('CF Values LookUp'!JL$4 &amp; 'CF Values LookUp'!$D22, 'Custom Field Tbl'!$Q$5:$Q$1053 &amp; 'Custom Field Tbl'!$S$5:$S$1053, 0)) )</f>
        <v/>
      </c>
      <c r="JM22" t="str" cm="1">
        <f t="array" ref="JM22">IF(ISNA(INDEX('Custom Field Tbl'!$R$5:$R$1053, MATCH('CF Values LookUp'!JM$4 &amp; 'CF Values LookUp'!$D22, 'Custom Field Tbl'!$Q$5:$Q$1053 &amp; 'Custom Field Tbl'!$S$5:$S$1053, 0)) ), "",
INDEX('Custom Field Tbl'!$R$5:$R$1053, MATCH('CF Values LookUp'!JM$4 &amp; 'CF Values LookUp'!$D22, 'Custom Field Tbl'!$Q$5:$Q$1053 &amp; 'Custom Field Tbl'!$S$5:$S$1053, 0)) )</f>
        <v/>
      </c>
      <c r="JN22" t="str" cm="1">
        <f t="array" ref="JN22">IF(ISNA(INDEX('Custom Field Tbl'!$R$5:$R$1053, MATCH('CF Values LookUp'!JN$4 &amp; 'CF Values LookUp'!$D22, 'Custom Field Tbl'!$Q$5:$Q$1053 &amp; 'Custom Field Tbl'!$S$5:$S$1053, 0)) ), "",
INDEX('Custom Field Tbl'!$R$5:$R$1053, MATCH('CF Values LookUp'!JN$4 &amp; 'CF Values LookUp'!$D22, 'Custom Field Tbl'!$Q$5:$Q$1053 &amp; 'Custom Field Tbl'!$S$5:$S$1053, 0)) )</f>
        <v/>
      </c>
      <c r="JO22" t="str" cm="1">
        <f t="array" ref="JO22">IF(ISNA(INDEX('Custom Field Tbl'!$R$5:$R$1053, MATCH('CF Values LookUp'!JO$4 &amp; 'CF Values LookUp'!$D22, 'Custom Field Tbl'!$Q$5:$Q$1053 &amp; 'Custom Field Tbl'!$S$5:$S$1053, 0)) ), "",
INDEX('Custom Field Tbl'!$R$5:$R$1053, MATCH('CF Values LookUp'!JO$4 &amp; 'CF Values LookUp'!$D22, 'Custom Field Tbl'!$Q$5:$Q$1053 &amp; 'Custom Field Tbl'!$S$5:$S$1053, 0)) )</f>
        <v/>
      </c>
      <c r="JP22" t="str" cm="1">
        <f t="array" ref="JP22">IF(ISNA(INDEX('Custom Field Tbl'!$R$5:$R$1053, MATCH('CF Values LookUp'!JP$4 &amp; 'CF Values LookUp'!$D22, 'Custom Field Tbl'!$Q$5:$Q$1053 &amp; 'Custom Field Tbl'!$S$5:$S$1053, 0)) ), "",
INDEX('Custom Field Tbl'!$R$5:$R$1053, MATCH('CF Values LookUp'!JP$4 &amp; 'CF Values LookUp'!$D22, 'Custom Field Tbl'!$Q$5:$Q$1053 &amp; 'Custom Field Tbl'!$S$5:$S$1053, 0)) )</f>
        <v/>
      </c>
      <c r="JQ22" t="str" cm="1">
        <f t="array" ref="JQ22">IF(ISNA(INDEX('Custom Field Tbl'!$R$5:$R$1053, MATCH('CF Values LookUp'!JQ$4 &amp; 'CF Values LookUp'!$D22, 'Custom Field Tbl'!$Q$5:$Q$1053 &amp; 'Custom Field Tbl'!$S$5:$S$1053, 0)) ), "",
INDEX('Custom Field Tbl'!$R$5:$R$1053, MATCH('CF Values LookUp'!JQ$4 &amp; 'CF Values LookUp'!$D22, 'Custom Field Tbl'!$Q$5:$Q$1053 &amp; 'Custom Field Tbl'!$S$5:$S$1053, 0)) )</f>
        <v/>
      </c>
      <c r="JR22" t="str" cm="1">
        <f t="array" ref="JR22">IF(ISNA(INDEX('Custom Field Tbl'!$R$5:$R$1053, MATCH('CF Values LookUp'!JR$4 &amp; 'CF Values LookUp'!$D22, 'Custom Field Tbl'!$Q$5:$Q$1053 &amp; 'Custom Field Tbl'!$S$5:$S$1053, 0)) ), "",
INDEX('Custom Field Tbl'!$R$5:$R$1053, MATCH('CF Values LookUp'!JR$4 &amp; 'CF Values LookUp'!$D22, 'Custom Field Tbl'!$Q$5:$Q$1053 &amp; 'Custom Field Tbl'!$S$5:$S$1053, 0)) )</f>
        <v/>
      </c>
      <c r="JS22" t="str" cm="1">
        <f t="array" ref="JS22">IF(ISNA(INDEX('Custom Field Tbl'!$R$5:$R$1053, MATCH('CF Values LookUp'!JS$4 &amp; 'CF Values LookUp'!$D22, 'Custom Field Tbl'!$Q$5:$Q$1053 &amp; 'Custom Field Tbl'!$S$5:$S$1053, 0)) ), "",
INDEX('Custom Field Tbl'!$R$5:$R$1053, MATCH('CF Values LookUp'!JS$4 &amp; 'CF Values LookUp'!$D22, 'Custom Field Tbl'!$Q$5:$Q$1053 &amp; 'Custom Field Tbl'!$S$5:$S$1053, 0)) )</f>
        <v/>
      </c>
      <c r="JT22" t="str" cm="1">
        <f t="array" ref="JT22">IF(ISNA(INDEX('Custom Field Tbl'!$R$5:$R$1053, MATCH('CF Values LookUp'!JT$4 &amp; 'CF Values LookUp'!$D22, 'Custom Field Tbl'!$Q$5:$Q$1053 &amp; 'Custom Field Tbl'!$S$5:$S$1053, 0)) ), "",
INDEX('Custom Field Tbl'!$R$5:$R$1053, MATCH('CF Values LookUp'!JT$4 &amp; 'CF Values LookUp'!$D22, 'Custom Field Tbl'!$Q$5:$Q$1053 &amp; 'Custom Field Tbl'!$S$5:$S$1053, 0)) )</f>
        <v/>
      </c>
      <c r="JU22" t="str" cm="1">
        <f t="array" ref="JU22">IF(ISNA(INDEX('Custom Field Tbl'!$R$5:$R$1053, MATCH('CF Values LookUp'!JU$4 &amp; 'CF Values LookUp'!$D22, 'Custom Field Tbl'!$Q$5:$Q$1053 &amp; 'Custom Field Tbl'!$S$5:$S$1053, 0)) ), "",
INDEX('Custom Field Tbl'!$R$5:$R$1053, MATCH('CF Values LookUp'!JU$4 &amp; 'CF Values LookUp'!$D22, 'Custom Field Tbl'!$Q$5:$Q$1053 &amp; 'Custom Field Tbl'!$S$5:$S$1053, 0)) )</f>
        <v/>
      </c>
      <c r="JV22" t="str" cm="1">
        <f t="array" ref="JV22">IF(ISNA(INDEX('Custom Field Tbl'!$R$5:$R$1053, MATCH('CF Values LookUp'!JV$4 &amp; 'CF Values LookUp'!$D22, 'Custom Field Tbl'!$Q$5:$Q$1053 &amp; 'Custom Field Tbl'!$S$5:$S$1053, 0)) ), "",
INDEX('Custom Field Tbl'!$R$5:$R$1053, MATCH('CF Values LookUp'!JV$4 &amp; 'CF Values LookUp'!$D22, 'Custom Field Tbl'!$Q$5:$Q$1053 &amp; 'Custom Field Tbl'!$S$5:$S$1053, 0)) )</f>
        <v/>
      </c>
      <c r="JW22" t="str" cm="1">
        <f t="array" ref="JW22">IF(ISNA(INDEX('Custom Field Tbl'!$R$5:$R$1053, MATCH('CF Values LookUp'!JW$4 &amp; 'CF Values LookUp'!$D22, 'Custom Field Tbl'!$Q$5:$Q$1053 &amp; 'Custom Field Tbl'!$S$5:$S$1053, 0)) ), "",
INDEX('Custom Field Tbl'!$R$5:$R$1053, MATCH('CF Values LookUp'!JW$4 &amp; 'CF Values LookUp'!$D22, 'Custom Field Tbl'!$Q$5:$Q$1053 &amp; 'Custom Field Tbl'!$S$5:$S$1053, 0)) )</f>
        <v/>
      </c>
      <c r="JX22" t="str" cm="1">
        <f t="array" ref="JX22">IF(ISNA(INDEX('Custom Field Tbl'!$R$5:$R$1053, MATCH('CF Values LookUp'!JX$4 &amp; 'CF Values LookUp'!$D22, 'Custom Field Tbl'!$Q$5:$Q$1053 &amp; 'Custom Field Tbl'!$S$5:$S$1053, 0)) ), "",
INDEX('Custom Field Tbl'!$R$5:$R$1053, MATCH('CF Values LookUp'!JX$4 &amp; 'CF Values LookUp'!$D22, 'Custom Field Tbl'!$Q$5:$Q$1053 &amp; 'Custom Field Tbl'!$S$5:$S$1053, 0)) )</f>
        <v/>
      </c>
      <c r="JY22" s="358" t="str" cm="1">
        <f t="array" ref="JY22">IF(ISNA(INDEX('Custom Field Tbl'!$R$5:$R$1053, MATCH('CF Values LookUp'!JY$4 &amp; 'CF Values LookUp'!$D22, 'Custom Field Tbl'!$Q$5:$Q$1053 &amp; 'Custom Field Tbl'!$S$5:$S$1053, 0)) ), "",
INDEX('Custom Field Tbl'!$R$5:$R$1053, MATCH('CF Values LookUp'!JY$4 &amp; 'CF Values LookUp'!$D22, 'Custom Field Tbl'!$Q$5:$Q$1053 &amp; 'Custom Field Tbl'!$S$5:$S$1053, 0)) )</f>
        <v/>
      </c>
    </row>
    <row r="23" spans="3:303" x14ac:dyDescent="0.35">
      <c r="C23" s="599"/>
      <c r="D23" s="7" t="s">
        <v>11906</v>
      </c>
      <c r="E23" t="str" cm="1">
        <f t="array" ref="E23">IF(ISNA(INDEX('Custom Field Tbl'!$R$5:$R$1053, MATCH('CF Values LookUp'!E$4 &amp; 'CF Values LookUp'!$D23, 'Custom Field Tbl'!$Q$5:$Q$1053 &amp; 'Custom Field Tbl'!$S$5:$S$1053, 0)) ), "",
INDEX('Custom Field Tbl'!$R$5:$R$1053, MATCH('CF Values LookUp'!E$4 &amp; 'CF Values LookUp'!$D23, 'Custom Field Tbl'!$Q$5:$Q$1053 &amp; 'Custom Field Tbl'!$S$5:$S$1053, 0)) )</f>
        <v/>
      </c>
      <c r="F23" t="str" cm="1">
        <f t="array" ref="F23">IF(ISNA(INDEX('Custom Field Tbl'!$R$5:$R$1053, MATCH('CF Values LookUp'!F$4 &amp; 'CF Values LookUp'!$D23, 'Custom Field Tbl'!$Q$5:$Q$1053 &amp; 'Custom Field Tbl'!$S$5:$S$1053, 0)) ), "",
INDEX('Custom Field Tbl'!$R$5:$R$1053, MATCH('CF Values LookUp'!F$4 &amp; 'CF Values LookUp'!$D23, 'Custom Field Tbl'!$Q$5:$Q$1053 &amp; 'Custom Field Tbl'!$S$5:$S$1053, 0)) )</f>
        <v/>
      </c>
      <c r="G23" t="str" cm="1">
        <f t="array" ref="G23">IF(ISNA(INDEX('Custom Field Tbl'!$R$5:$R$1053, MATCH('CF Values LookUp'!G$4 &amp; 'CF Values LookUp'!$D23, 'Custom Field Tbl'!$Q$5:$Q$1053 &amp; 'Custom Field Tbl'!$S$5:$S$1053, 0)) ), "",
INDEX('Custom Field Tbl'!$R$5:$R$1053, MATCH('CF Values LookUp'!G$4 &amp; 'CF Values LookUp'!$D23, 'Custom Field Tbl'!$Q$5:$Q$1053 &amp; 'Custom Field Tbl'!$S$5:$S$1053, 0)) )</f>
        <v/>
      </c>
      <c r="H23" t="str" cm="1">
        <f t="array" ref="H23">IF(ISNA(INDEX('Custom Field Tbl'!$R$5:$R$1053, MATCH('CF Values LookUp'!H$4 &amp; 'CF Values LookUp'!$D23, 'Custom Field Tbl'!$Q$5:$Q$1053 &amp; 'Custom Field Tbl'!$S$5:$S$1053, 0)) ), "",
INDEX('Custom Field Tbl'!$R$5:$R$1053, MATCH('CF Values LookUp'!H$4 &amp; 'CF Values LookUp'!$D23, 'Custom Field Tbl'!$Q$5:$Q$1053 &amp; 'Custom Field Tbl'!$S$5:$S$1053, 0)) )</f>
        <v/>
      </c>
      <c r="I23" t="str" cm="1">
        <f t="array" ref="I23">IF(ISNA(INDEX('Custom Field Tbl'!$R$5:$R$1053, MATCH('CF Values LookUp'!I$4 &amp; 'CF Values LookUp'!$D23, 'Custom Field Tbl'!$Q$5:$Q$1053 &amp; 'Custom Field Tbl'!$S$5:$S$1053, 0)) ), "",
INDEX('Custom Field Tbl'!$R$5:$R$1053, MATCH('CF Values LookUp'!I$4 &amp; 'CF Values LookUp'!$D23, 'Custom Field Tbl'!$Q$5:$Q$1053 &amp; 'Custom Field Tbl'!$S$5:$S$1053, 0)) )</f>
        <v/>
      </c>
      <c r="J23" t="str" cm="1">
        <f t="array" ref="J23">IF(ISNA(INDEX('Custom Field Tbl'!$R$5:$R$1053, MATCH('CF Values LookUp'!J$4 &amp; 'CF Values LookUp'!$D23, 'Custom Field Tbl'!$Q$5:$Q$1053 &amp; 'Custom Field Tbl'!$S$5:$S$1053, 0)) ), "",
INDEX('Custom Field Tbl'!$R$5:$R$1053, MATCH('CF Values LookUp'!J$4 &amp; 'CF Values LookUp'!$D23, 'Custom Field Tbl'!$Q$5:$Q$1053 &amp; 'Custom Field Tbl'!$S$5:$S$1053, 0)) )</f>
        <v/>
      </c>
      <c r="K23" t="str" cm="1">
        <f t="array" ref="K23">IF(ISNA(INDEX('Custom Field Tbl'!$R$5:$R$1053, MATCH('CF Values LookUp'!K$4 &amp; 'CF Values LookUp'!$D23, 'Custom Field Tbl'!$Q$5:$Q$1053 &amp; 'Custom Field Tbl'!$S$5:$S$1053, 0)) ), "",
INDEX('Custom Field Tbl'!$R$5:$R$1053, MATCH('CF Values LookUp'!K$4 &amp; 'CF Values LookUp'!$D23, 'Custom Field Tbl'!$Q$5:$Q$1053 &amp; 'Custom Field Tbl'!$S$5:$S$1053, 0)) )</f>
        <v/>
      </c>
      <c r="L23" t="str" cm="1">
        <f t="array" ref="L23">IF(ISNA(INDEX('Custom Field Tbl'!$R$5:$R$1053, MATCH('CF Values LookUp'!L$4 &amp; 'CF Values LookUp'!$D23, 'Custom Field Tbl'!$Q$5:$Q$1053 &amp; 'Custom Field Tbl'!$S$5:$S$1053, 0)) ), "",
INDEX('Custom Field Tbl'!$R$5:$R$1053, MATCH('CF Values LookUp'!L$4 &amp; 'CF Values LookUp'!$D23, 'Custom Field Tbl'!$Q$5:$Q$1053 &amp; 'Custom Field Tbl'!$S$5:$S$1053, 0)) )</f>
        <v/>
      </c>
      <c r="M23" t="str" cm="1">
        <f t="array" ref="M23">IF(ISNA(INDEX('Custom Field Tbl'!$R$5:$R$1053, MATCH('CF Values LookUp'!M$4 &amp; 'CF Values LookUp'!$D23, 'Custom Field Tbl'!$Q$5:$Q$1053 &amp; 'Custom Field Tbl'!$S$5:$S$1053, 0)) ), "",
INDEX('Custom Field Tbl'!$R$5:$R$1053, MATCH('CF Values LookUp'!M$4 &amp; 'CF Values LookUp'!$D23, 'Custom Field Tbl'!$Q$5:$Q$1053 &amp; 'Custom Field Tbl'!$S$5:$S$1053, 0)) )</f>
        <v/>
      </c>
      <c r="N23" t="str" cm="1">
        <f t="array" ref="N23">IF(ISNA(INDEX('Custom Field Tbl'!$R$5:$R$1053, MATCH('CF Values LookUp'!N$4 &amp; 'CF Values LookUp'!$D23, 'Custom Field Tbl'!$Q$5:$Q$1053 &amp; 'Custom Field Tbl'!$S$5:$S$1053, 0)) ), "",
INDEX('Custom Field Tbl'!$R$5:$R$1053, MATCH('CF Values LookUp'!N$4 &amp; 'CF Values LookUp'!$D23, 'Custom Field Tbl'!$Q$5:$Q$1053 &amp; 'Custom Field Tbl'!$S$5:$S$1053, 0)) )</f>
        <v/>
      </c>
      <c r="O23" t="str" cm="1">
        <f t="array" ref="O23">IF(ISNA(INDEX('Custom Field Tbl'!$R$5:$R$1053, MATCH('CF Values LookUp'!O$4 &amp; 'CF Values LookUp'!$D23, 'Custom Field Tbl'!$Q$5:$Q$1053 &amp; 'Custom Field Tbl'!$S$5:$S$1053, 0)) ), "",
INDEX('Custom Field Tbl'!$R$5:$R$1053, MATCH('CF Values LookUp'!O$4 &amp; 'CF Values LookUp'!$D23, 'Custom Field Tbl'!$Q$5:$Q$1053 &amp; 'Custom Field Tbl'!$S$5:$S$1053, 0)) )</f>
        <v/>
      </c>
      <c r="P23" t="str" cm="1">
        <f t="array" ref="P23">IF(ISNA(INDEX('Custom Field Tbl'!$R$5:$R$1053, MATCH('CF Values LookUp'!P$4 &amp; 'CF Values LookUp'!$D23, 'Custom Field Tbl'!$Q$5:$Q$1053 &amp; 'Custom Field Tbl'!$S$5:$S$1053, 0)) ), "",
INDEX('Custom Field Tbl'!$R$5:$R$1053, MATCH('CF Values LookUp'!P$4 &amp; 'CF Values LookUp'!$D23, 'Custom Field Tbl'!$Q$5:$Q$1053 &amp; 'Custom Field Tbl'!$S$5:$S$1053, 0)) )</f>
        <v/>
      </c>
      <c r="Q23" t="str" cm="1">
        <f t="array" ref="Q23">IF(ISNA(INDEX('Custom Field Tbl'!$R$5:$R$1053, MATCH('CF Values LookUp'!Q$4 &amp; 'CF Values LookUp'!$D23, 'Custom Field Tbl'!$Q$5:$Q$1053 &amp; 'Custom Field Tbl'!$S$5:$S$1053, 0)) ), "",
INDEX('Custom Field Tbl'!$R$5:$R$1053, MATCH('CF Values LookUp'!Q$4 &amp; 'CF Values LookUp'!$D23, 'Custom Field Tbl'!$Q$5:$Q$1053 &amp; 'Custom Field Tbl'!$S$5:$S$1053, 0)) )</f>
        <v/>
      </c>
      <c r="R23" t="str" cm="1">
        <f t="array" ref="R23">IF(ISNA(INDEX('Custom Field Tbl'!$R$5:$R$1053, MATCH('CF Values LookUp'!R$4 &amp; 'CF Values LookUp'!$D23, 'Custom Field Tbl'!$Q$5:$Q$1053 &amp; 'Custom Field Tbl'!$S$5:$S$1053, 0)) ), "",
INDEX('Custom Field Tbl'!$R$5:$R$1053, MATCH('CF Values LookUp'!R$4 &amp; 'CF Values LookUp'!$D23, 'Custom Field Tbl'!$Q$5:$Q$1053 &amp; 'Custom Field Tbl'!$S$5:$S$1053, 0)) )</f>
        <v/>
      </c>
      <c r="S23" t="str" cm="1">
        <f t="array" ref="S23">IF(ISNA(INDEX('Custom Field Tbl'!$R$5:$R$1053, MATCH('CF Values LookUp'!S$4 &amp; 'CF Values LookUp'!$D23, 'Custom Field Tbl'!$Q$5:$Q$1053 &amp; 'Custom Field Tbl'!$S$5:$S$1053, 0)) ), "",
INDEX('Custom Field Tbl'!$R$5:$R$1053, MATCH('CF Values LookUp'!S$4 &amp; 'CF Values LookUp'!$D23, 'Custom Field Tbl'!$Q$5:$Q$1053 &amp; 'Custom Field Tbl'!$S$5:$S$1053, 0)) )</f>
        <v/>
      </c>
      <c r="T23" t="str" cm="1">
        <f t="array" ref="T23">IF(ISNA(INDEX('Custom Field Tbl'!$R$5:$R$1053, MATCH('CF Values LookUp'!T$4 &amp; 'CF Values LookUp'!$D23, 'Custom Field Tbl'!$Q$5:$Q$1053 &amp; 'Custom Field Tbl'!$S$5:$S$1053, 0)) ), "",
INDEX('Custom Field Tbl'!$R$5:$R$1053, MATCH('CF Values LookUp'!T$4 &amp; 'CF Values LookUp'!$D23, 'Custom Field Tbl'!$Q$5:$Q$1053 &amp; 'Custom Field Tbl'!$S$5:$S$1053, 0)) )</f>
        <v/>
      </c>
      <c r="U23" t="str" cm="1">
        <f t="array" ref="U23">IF(ISNA(INDEX('Custom Field Tbl'!$R$5:$R$1053, MATCH('CF Values LookUp'!U$4 &amp; 'CF Values LookUp'!$D23, 'Custom Field Tbl'!$Q$5:$Q$1053 &amp; 'Custom Field Tbl'!$S$5:$S$1053, 0)) ), "",
INDEX('Custom Field Tbl'!$R$5:$R$1053, MATCH('CF Values LookUp'!U$4 &amp; 'CF Values LookUp'!$D23, 'Custom Field Tbl'!$Q$5:$Q$1053 &amp; 'Custom Field Tbl'!$S$5:$S$1053, 0)) )</f>
        <v/>
      </c>
      <c r="V23" t="str" cm="1">
        <f t="array" ref="V23">IF(ISNA(INDEX('Custom Field Tbl'!$R$5:$R$1053, MATCH('CF Values LookUp'!V$4 &amp; 'CF Values LookUp'!$D23, 'Custom Field Tbl'!$Q$5:$Q$1053 &amp; 'Custom Field Tbl'!$S$5:$S$1053, 0)) ), "",
INDEX('Custom Field Tbl'!$R$5:$R$1053, MATCH('CF Values LookUp'!V$4 &amp; 'CF Values LookUp'!$D23, 'Custom Field Tbl'!$Q$5:$Q$1053 &amp; 'Custom Field Tbl'!$S$5:$S$1053, 0)) )</f>
        <v/>
      </c>
      <c r="W23" t="str" cm="1">
        <f t="array" ref="W23">IF(ISNA(INDEX('Custom Field Tbl'!$R$5:$R$1053, MATCH('CF Values LookUp'!W$4 &amp; 'CF Values LookUp'!$D23, 'Custom Field Tbl'!$Q$5:$Q$1053 &amp; 'Custom Field Tbl'!$S$5:$S$1053, 0)) ), "",
INDEX('Custom Field Tbl'!$R$5:$R$1053, MATCH('CF Values LookUp'!W$4 &amp; 'CF Values LookUp'!$D23, 'Custom Field Tbl'!$Q$5:$Q$1053 &amp; 'Custom Field Tbl'!$S$5:$S$1053, 0)) )</f>
        <v/>
      </c>
      <c r="X23" t="str" cm="1">
        <f t="array" ref="X23">IF(ISNA(INDEX('Custom Field Tbl'!$R$5:$R$1053, MATCH('CF Values LookUp'!X$4 &amp; 'CF Values LookUp'!$D23, 'Custom Field Tbl'!$Q$5:$Q$1053 &amp; 'Custom Field Tbl'!$S$5:$S$1053, 0)) ), "",
INDEX('Custom Field Tbl'!$R$5:$R$1053, MATCH('CF Values LookUp'!X$4 &amp; 'CF Values LookUp'!$D23, 'Custom Field Tbl'!$Q$5:$Q$1053 &amp; 'Custom Field Tbl'!$S$5:$S$1053, 0)) )</f>
        <v/>
      </c>
      <c r="Y23" t="str" cm="1">
        <f t="array" ref="Y23">IF(ISNA(INDEX('Custom Field Tbl'!$R$5:$R$1053, MATCH('CF Values LookUp'!Y$4 &amp; 'CF Values LookUp'!$D23, 'Custom Field Tbl'!$Q$5:$Q$1053 &amp; 'Custom Field Tbl'!$S$5:$S$1053, 0)) ), "",
INDEX('Custom Field Tbl'!$R$5:$R$1053, MATCH('CF Values LookUp'!Y$4 &amp; 'CF Values LookUp'!$D23, 'Custom Field Tbl'!$Q$5:$Q$1053 &amp; 'Custom Field Tbl'!$S$5:$S$1053, 0)) )</f>
        <v/>
      </c>
      <c r="Z23" t="str" cm="1">
        <f t="array" ref="Z23">IF(ISNA(INDEX('Custom Field Tbl'!$R$5:$R$1053, MATCH('CF Values LookUp'!Z$4 &amp; 'CF Values LookUp'!$D23, 'Custom Field Tbl'!$Q$5:$Q$1053 &amp; 'Custom Field Tbl'!$S$5:$S$1053, 0)) ), "",
INDEX('Custom Field Tbl'!$R$5:$R$1053, MATCH('CF Values LookUp'!Z$4 &amp; 'CF Values LookUp'!$D23, 'Custom Field Tbl'!$Q$5:$Q$1053 &amp; 'Custom Field Tbl'!$S$5:$S$1053, 0)) )</f>
        <v/>
      </c>
      <c r="AA23" t="str" cm="1">
        <f t="array" ref="AA23">IF(ISNA(INDEX('Custom Field Tbl'!$R$5:$R$1053, MATCH('CF Values LookUp'!AA$4 &amp; 'CF Values LookUp'!$D23, 'Custom Field Tbl'!$Q$5:$Q$1053 &amp; 'Custom Field Tbl'!$S$5:$S$1053, 0)) ), "",
INDEX('Custom Field Tbl'!$R$5:$R$1053, MATCH('CF Values LookUp'!AA$4 &amp; 'CF Values LookUp'!$D23, 'Custom Field Tbl'!$Q$5:$Q$1053 &amp; 'Custom Field Tbl'!$S$5:$S$1053, 0)) )</f>
        <v/>
      </c>
      <c r="AB23" t="str" cm="1">
        <f t="array" ref="AB23">IF(ISNA(INDEX('Custom Field Tbl'!$R$5:$R$1053, MATCH('CF Values LookUp'!AB$4 &amp; 'CF Values LookUp'!$D23, 'Custom Field Tbl'!$Q$5:$Q$1053 &amp; 'Custom Field Tbl'!$S$5:$S$1053, 0)) ), "",
INDEX('Custom Field Tbl'!$R$5:$R$1053, MATCH('CF Values LookUp'!AB$4 &amp; 'CF Values LookUp'!$D23, 'Custom Field Tbl'!$Q$5:$Q$1053 &amp; 'Custom Field Tbl'!$S$5:$S$1053, 0)) )</f>
        <v/>
      </c>
      <c r="AC23" t="str" cm="1">
        <f t="array" ref="AC23">IF(ISNA(INDEX('Custom Field Tbl'!$R$5:$R$1053, MATCH('CF Values LookUp'!AC$4 &amp; 'CF Values LookUp'!$D23, 'Custom Field Tbl'!$Q$5:$Q$1053 &amp; 'Custom Field Tbl'!$S$5:$S$1053, 0)) ), "",
INDEX('Custom Field Tbl'!$R$5:$R$1053, MATCH('CF Values LookUp'!AC$4 &amp; 'CF Values LookUp'!$D23, 'Custom Field Tbl'!$Q$5:$Q$1053 &amp; 'Custom Field Tbl'!$S$5:$S$1053, 0)) )</f>
        <v/>
      </c>
      <c r="AD23" t="str" cm="1">
        <f t="array" ref="AD23">IF(ISNA(INDEX('Custom Field Tbl'!$R$5:$R$1053, MATCH('CF Values LookUp'!AD$4 &amp; 'CF Values LookUp'!$D23, 'Custom Field Tbl'!$Q$5:$Q$1053 &amp; 'Custom Field Tbl'!$S$5:$S$1053, 0)) ), "",
INDEX('Custom Field Tbl'!$R$5:$R$1053, MATCH('CF Values LookUp'!AD$4 &amp; 'CF Values LookUp'!$D23, 'Custom Field Tbl'!$Q$5:$Q$1053 &amp; 'Custom Field Tbl'!$S$5:$S$1053, 0)) )</f>
        <v/>
      </c>
      <c r="AE23" t="str" cm="1">
        <f t="array" ref="AE23">IF(ISNA(INDEX('Custom Field Tbl'!$R$5:$R$1053, MATCH('CF Values LookUp'!AE$4 &amp; 'CF Values LookUp'!$D23, 'Custom Field Tbl'!$Q$5:$Q$1053 &amp; 'Custom Field Tbl'!$S$5:$S$1053, 0)) ), "",
INDEX('Custom Field Tbl'!$R$5:$R$1053, MATCH('CF Values LookUp'!AE$4 &amp; 'CF Values LookUp'!$D23, 'Custom Field Tbl'!$Q$5:$Q$1053 &amp; 'Custom Field Tbl'!$S$5:$S$1053, 0)) )</f>
        <v/>
      </c>
      <c r="AF23" t="str" cm="1">
        <f t="array" ref="AF23">IF(ISNA(INDEX('Custom Field Tbl'!$R$5:$R$1053, MATCH('CF Values LookUp'!AF$4 &amp; 'CF Values LookUp'!$D23, 'Custom Field Tbl'!$Q$5:$Q$1053 &amp; 'Custom Field Tbl'!$S$5:$S$1053, 0)) ), "",
INDEX('Custom Field Tbl'!$R$5:$R$1053, MATCH('CF Values LookUp'!AF$4 &amp; 'CF Values LookUp'!$D23, 'Custom Field Tbl'!$Q$5:$Q$1053 &amp; 'Custom Field Tbl'!$S$5:$S$1053, 0)) )</f>
        <v/>
      </c>
      <c r="AG23" t="str" cm="1">
        <f t="array" ref="AG23">IF(ISNA(INDEX('Custom Field Tbl'!$R$5:$R$1053, MATCH('CF Values LookUp'!AG$4 &amp; 'CF Values LookUp'!$D23, 'Custom Field Tbl'!$Q$5:$Q$1053 &amp; 'Custom Field Tbl'!$S$5:$S$1053, 0)) ), "",
INDEX('Custom Field Tbl'!$R$5:$R$1053, MATCH('CF Values LookUp'!AG$4 &amp; 'CF Values LookUp'!$D23, 'Custom Field Tbl'!$Q$5:$Q$1053 &amp; 'Custom Field Tbl'!$S$5:$S$1053, 0)) )</f>
        <v/>
      </c>
      <c r="AH23" t="str" cm="1">
        <f t="array" ref="AH23">IF(ISNA(INDEX('Custom Field Tbl'!$R$5:$R$1053, MATCH('CF Values LookUp'!AH$4 &amp; 'CF Values LookUp'!$D23, 'Custom Field Tbl'!$Q$5:$Q$1053 &amp; 'Custom Field Tbl'!$S$5:$S$1053, 0)) ), "",
INDEX('Custom Field Tbl'!$R$5:$R$1053, MATCH('CF Values LookUp'!AH$4 &amp; 'CF Values LookUp'!$D23, 'Custom Field Tbl'!$Q$5:$Q$1053 &amp; 'Custom Field Tbl'!$S$5:$S$1053, 0)) )</f>
        <v/>
      </c>
      <c r="AI23" t="str" cm="1">
        <f t="array" ref="AI23">IF(ISNA(INDEX('Custom Field Tbl'!$R$5:$R$1053, MATCH('CF Values LookUp'!AI$4 &amp; 'CF Values LookUp'!$D23, 'Custom Field Tbl'!$Q$5:$Q$1053 &amp; 'Custom Field Tbl'!$S$5:$S$1053, 0)) ), "",
INDEX('Custom Field Tbl'!$R$5:$R$1053, MATCH('CF Values LookUp'!AI$4 &amp; 'CF Values LookUp'!$D23, 'Custom Field Tbl'!$Q$5:$Q$1053 &amp; 'Custom Field Tbl'!$S$5:$S$1053, 0)) )</f>
        <v/>
      </c>
      <c r="AJ23" t="str" cm="1">
        <f t="array" ref="AJ23">IF(ISNA(INDEX('Custom Field Tbl'!$R$5:$R$1053, MATCH('CF Values LookUp'!AJ$4 &amp; 'CF Values LookUp'!$D23, 'Custom Field Tbl'!$Q$5:$Q$1053 &amp; 'Custom Field Tbl'!$S$5:$S$1053, 0)) ), "",
INDEX('Custom Field Tbl'!$R$5:$R$1053, MATCH('CF Values LookUp'!AJ$4 &amp; 'CF Values LookUp'!$D23, 'Custom Field Tbl'!$Q$5:$Q$1053 &amp; 'Custom Field Tbl'!$S$5:$S$1053, 0)) )</f>
        <v/>
      </c>
      <c r="AK23" t="str" cm="1">
        <f t="array" ref="AK23">IF(ISNA(INDEX('Custom Field Tbl'!$R$5:$R$1053, MATCH('CF Values LookUp'!AK$4 &amp; 'CF Values LookUp'!$D23, 'Custom Field Tbl'!$Q$5:$Q$1053 &amp; 'Custom Field Tbl'!$S$5:$S$1053, 0)) ), "",
INDEX('Custom Field Tbl'!$R$5:$R$1053, MATCH('CF Values LookUp'!AK$4 &amp; 'CF Values LookUp'!$D23, 'Custom Field Tbl'!$Q$5:$Q$1053 &amp; 'Custom Field Tbl'!$S$5:$S$1053, 0)) )</f>
        <v/>
      </c>
      <c r="AL23" t="str" cm="1">
        <f t="array" ref="AL23">IF(ISNA(INDEX('Custom Field Tbl'!$R$5:$R$1053, MATCH('CF Values LookUp'!AL$4 &amp; 'CF Values LookUp'!$D23, 'Custom Field Tbl'!$Q$5:$Q$1053 &amp; 'Custom Field Tbl'!$S$5:$S$1053, 0)) ), "",
INDEX('Custom Field Tbl'!$R$5:$R$1053, MATCH('CF Values LookUp'!AL$4 &amp; 'CF Values LookUp'!$D23, 'Custom Field Tbl'!$Q$5:$Q$1053 &amp; 'Custom Field Tbl'!$S$5:$S$1053, 0)) )</f>
        <v/>
      </c>
      <c r="AM23" t="str" cm="1">
        <f t="array" ref="AM23">IF(ISNA(INDEX('Custom Field Tbl'!$R$5:$R$1053, MATCH('CF Values LookUp'!AM$4 &amp; 'CF Values LookUp'!$D23, 'Custom Field Tbl'!$Q$5:$Q$1053 &amp; 'Custom Field Tbl'!$S$5:$S$1053, 0)) ), "",
INDEX('Custom Field Tbl'!$R$5:$R$1053, MATCH('CF Values LookUp'!AM$4 &amp; 'CF Values LookUp'!$D23, 'Custom Field Tbl'!$Q$5:$Q$1053 &amp; 'Custom Field Tbl'!$S$5:$S$1053, 0)) )</f>
        <v/>
      </c>
      <c r="AN23" t="str" cm="1">
        <f t="array" ref="AN23">IF(ISNA(INDEX('Custom Field Tbl'!$R$5:$R$1053, MATCH('CF Values LookUp'!AN$4 &amp; 'CF Values LookUp'!$D23, 'Custom Field Tbl'!$Q$5:$Q$1053 &amp; 'Custom Field Tbl'!$S$5:$S$1053, 0)) ), "",
INDEX('Custom Field Tbl'!$R$5:$R$1053, MATCH('CF Values LookUp'!AN$4 &amp; 'CF Values LookUp'!$D23, 'Custom Field Tbl'!$Q$5:$Q$1053 &amp; 'Custom Field Tbl'!$S$5:$S$1053, 0)) )</f>
        <v/>
      </c>
      <c r="AO23" t="str" cm="1">
        <f t="array" ref="AO23">IF(ISNA(INDEX('Custom Field Tbl'!$R$5:$R$1053, MATCH('CF Values LookUp'!AO$4 &amp; 'CF Values LookUp'!$D23, 'Custom Field Tbl'!$Q$5:$Q$1053 &amp; 'Custom Field Tbl'!$S$5:$S$1053, 0)) ), "",
INDEX('Custom Field Tbl'!$R$5:$R$1053, MATCH('CF Values LookUp'!AO$4 &amp; 'CF Values LookUp'!$D23, 'Custom Field Tbl'!$Q$5:$Q$1053 &amp; 'Custom Field Tbl'!$S$5:$S$1053, 0)) )</f>
        <v/>
      </c>
      <c r="AP23" t="str" cm="1">
        <f t="array" ref="AP23">IF(ISNA(INDEX('Custom Field Tbl'!$R$5:$R$1053, MATCH('CF Values LookUp'!AP$4 &amp; 'CF Values LookUp'!$D23, 'Custom Field Tbl'!$Q$5:$Q$1053 &amp; 'Custom Field Tbl'!$S$5:$S$1053, 0)) ), "",
INDEX('Custom Field Tbl'!$R$5:$R$1053, MATCH('CF Values LookUp'!AP$4 &amp; 'CF Values LookUp'!$D23, 'Custom Field Tbl'!$Q$5:$Q$1053 &amp; 'Custom Field Tbl'!$S$5:$S$1053, 0)) )</f>
        <v/>
      </c>
      <c r="AQ23" t="str" cm="1">
        <f t="array" ref="AQ23">IF(ISNA(INDEX('Custom Field Tbl'!$R$5:$R$1053, MATCH('CF Values LookUp'!AQ$4 &amp; 'CF Values LookUp'!$D23, 'Custom Field Tbl'!$Q$5:$Q$1053 &amp; 'Custom Field Tbl'!$S$5:$S$1053, 0)) ), "",
INDEX('Custom Field Tbl'!$R$5:$R$1053, MATCH('CF Values LookUp'!AQ$4 &amp; 'CF Values LookUp'!$D23, 'Custom Field Tbl'!$Q$5:$Q$1053 &amp; 'Custom Field Tbl'!$S$5:$S$1053, 0)) )</f>
        <v/>
      </c>
      <c r="AR23" t="str" cm="1">
        <f t="array" ref="AR23">IF(ISNA(INDEX('Custom Field Tbl'!$R$5:$R$1053, MATCH('CF Values LookUp'!AR$4 &amp; 'CF Values LookUp'!$D23, 'Custom Field Tbl'!$Q$5:$Q$1053 &amp; 'Custom Field Tbl'!$S$5:$S$1053, 0)) ), "",
INDEX('Custom Field Tbl'!$R$5:$R$1053, MATCH('CF Values LookUp'!AR$4 &amp; 'CF Values LookUp'!$D23, 'Custom Field Tbl'!$Q$5:$Q$1053 &amp; 'Custom Field Tbl'!$S$5:$S$1053, 0)) )</f>
        <v/>
      </c>
      <c r="AS23" t="str" cm="1">
        <f t="array" ref="AS23">IF(ISNA(INDEX('Custom Field Tbl'!$R$5:$R$1053, MATCH('CF Values LookUp'!AS$4 &amp; 'CF Values LookUp'!$D23, 'Custom Field Tbl'!$Q$5:$Q$1053 &amp; 'Custom Field Tbl'!$S$5:$S$1053, 0)) ), "",
INDEX('Custom Field Tbl'!$R$5:$R$1053, MATCH('CF Values LookUp'!AS$4 &amp; 'CF Values LookUp'!$D23, 'Custom Field Tbl'!$Q$5:$Q$1053 &amp; 'Custom Field Tbl'!$S$5:$S$1053, 0)) )</f>
        <v/>
      </c>
      <c r="AT23" t="str" cm="1">
        <f t="array" ref="AT23">IF(ISNA(INDEX('Custom Field Tbl'!$R$5:$R$1053, MATCH('CF Values LookUp'!AT$4 &amp; 'CF Values LookUp'!$D23, 'Custom Field Tbl'!$Q$5:$Q$1053 &amp; 'Custom Field Tbl'!$S$5:$S$1053, 0)) ), "",
INDEX('Custom Field Tbl'!$R$5:$R$1053, MATCH('CF Values LookUp'!AT$4 &amp; 'CF Values LookUp'!$D23, 'Custom Field Tbl'!$Q$5:$Q$1053 &amp; 'Custom Field Tbl'!$S$5:$S$1053, 0)) )</f>
        <v/>
      </c>
      <c r="AU23" t="str" cm="1">
        <f t="array" ref="AU23">IF(ISNA(INDEX('Custom Field Tbl'!$R$5:$R$1053, MATCH('CF Values LookUp'!AU$4 &amp; 'CF Values LookUp'!$D23, 'Custom Field Tbl'!$Q$5:$Q$1053 &amp; 'Custom Field Tbl'!$S$5:$S$1053, 0)) ), "",
INDEX('Custom Field Tbl'!$R$5:$R$1053, MATCH('CF Values LookUp'!AU$4 &amp; 'CF Values LookUp'!$D23, 'Custom Field Tbl'!$Q$5:$Q$1053 &amp; 'Custom Field Tbl'!$S$5:$S$1053, 0)) )</f>
        <v/>
      </c>
      <c r="AV23" t="str" cm="1">
        <f t="array" ref="AV23">IF(ISNA(INDEX('Custom Field Tbl'!$R$5:$R$1053, MATCH('CF Values LookUp'!AV$4 &amp; 'CF Values LookUp'!$D23, 'Custom Field Tbl'!$Q$5:$Q$1053 &amp; 'Custom Field Tbl'!$S$5:$S$1053, 0)) ), "",
INDEX('Custom Field Tbl'!$R$5:$R$1053, MATCH('CF Values LookUp'!AV$4 &amp; 'CF Values LookUp'!$D23, 'Custom Field Tbl'!$Q$5:$Q$1053 &amp; 'Custom Field Tbl'!$S$5:$S$1053, 0)) )</f>
        <v/>
      </c>
      <c r="AW23" t="str" cm="1">
        <f t="array" ref="AW23">IF(ISNA(INDEX('Custom Field Tbl'!$R$5:$R$1053, MATCH('CF Values LookUp'!AW$4 &amp; 'CF Values LookUp'!$D23, 'Custom Field Tbl'!$Q$5:$Q$1053 &amp; 'Custom Field Tbl'!$S$5:$S$1053, 0)) ), "",
INDEX('Custom Field Tbl'!$R$5:$R$1053, MATCH('CF Values LookUp'!AW$4 &amp; 'CF Values LookUp'!$D23, 'Custom Field Tbl'!$Q$5:$Q$1053 &amp; 'Custom Field Tbl'!$S$5:$S$1053, 0)) )</f>
        <v/>
      </c>
      <c r="AX23" t="str" cm="1">
        <f t="array" ref="AX23">IF(ISNA(INDEX('Custom Field Tbl'!$R$5:$R$1053, MATCH('CF Values LookUp'!AX$4 &amp; 'CF Values LookUp'!$D23, 'Custom Field Tbl'!$Q$5:$Q$1053 &amp; 'Custom Field Tbl'!$S$5:$S$1053, 0)) ), "",
INDEX('Custom Field Tbl'!$R$5:$R$1053, MATCH('CF Values LookUp'!AX$4 &amp; 'CF Values LookUp'!$D23, 'Custom Field Tbl'!$Q$5:$Q$1053 &amp; 'Custom Field Tbl'!$S$5:$S$1053, 0)) )</f>
        <v/>
      </c>
      <c r="AY23" t="str" cm="1">
        <f t="array" ref="AY23">IF(ISNA(INDEX('Custom Field Tbl'!$R$5:$R$1053, MATCH('CF Values LookUp'!AY$4 &amp; 'CF Values LookUp'!$D23, 'Custom Field Tbl'!$Q$5:$Q$1053 &amp; 'Custom Field Tbl'!$S$5:$S$1053, 0)) ), "",
INDEX('Custom Field Tbl'!$R$5:$R$1053, MATCH('CF Values LookUp'!AY$4 &amp; 'CF Values LookUp'!$D23, 'Custom Field Tbl'!$Q$5:$Q$1053 &amp; 'Custom Field Tbl'!$S$5:$S$1053, 0)) )</f>
        <v/>
      </c>
      <c r="AZ23" t="str" cm="1">
        <f t="array" ref="AZ23">IF(ISNA(INDEX('Custom Field Tbl'!$R$5:$R$1053, MATCH('CF Values LookUp'!AZ$4 &amp; 'CF Values LookUp'!$D23, 'Custom Field Tbl'!$Q$5:$Q$1053 &amp; 'Custom Field Tbl'!$S$5:$S$1053, 0)) ), "",
INDEX('Custom Field Tbl'!$R$5:$R$1053, MATCH('CF Values LookUp'!AZ$4 &amp; 'CF Values LookUp'!$D23, 'Custom Field Tbl'!$Q$5:$Q$1053 &amp; 'Custom Field Tbl'!$S$5:$S$1053, 0)) )</f>
        <v/>
      </c>
      <c r="BA23" t="str" cm="1">
        <f t="array" ref="BA23">IF(ISNA(INDEX('Custom Field Tbl'!$R$5:$R$1053, MATCH('CF Values LookUp'!BA$4 &amp; 'CF Values LookUp'!$D23, 'Custom Field Tbl'!$Q$5:$Q$1053 &amp; 'Custom Field Tbl'!$S$5:$S$1053, 0)) ), "",
INDEX('Custom Field Tbl'!$R$5:$R$1053, MATCH('CF Values LookUp'!BA$4 &amp; 'CF Values LookUp'!$D23, 'Custom Field Tbl'!$Q$5:$Q$1053 &amp; 'Custom Field Tbl'!$S$5:$S$1053, 0)) )</f>
        <v/>
      </c>
      <c r="BB23" t="str" cm="1">
        <f t="array" ref="BB23">IF(ISNA(INDEX('Custom Field Tbl'!$R$5:$R$1053, MATCH('CF Values LookUp'!BB$4 &amp; 'CF Values LookUp'!$D23, 'Custom Field Tbl'!$Q$5:$Q$1053 &amp; 'Custom Field Tbl'!$S$5:$S$1053, 0)) ), "",
INDEX('Custom Field Tbl'!$R$5:$R$1053, MATCH('CF Values LookUp'!BB$4 &amp; 'CF Values LookUp'!$D23, 'Custom Field Tbl'!$Q$5:$Q$1053 &amp; 'Custom Field Tbl'!$S$5:$S$1053, 0)) )</f>
        <v/>
      </c>
      <c r="BC23" t="str" cm="1">
        <f t="array" ref="BC23">IF(ISNA(INDEX('Custom Field Tbl'!$R$5:$R$1053, MATCH('CF Values LookUp'!BC$4 &amp; 'CF Values LookUp'!$D23, 'Custom Field Tbl'!$Q$5:$Q$1053 &amp; 'Custom Field Tbl'!$S$5:$S$1053, 0)) ), "",
INDEX('Custom Field Tbl'!$R$5:$R$1053, MATCH('CF Values LookUp'!BC$4 &amp; 'CF Values LookUp'!$D23, 'Custom Field Tbl'!$Q$5:$Q$1053 &amp; 'Custom Field Tbl'!$S$5:$S$1053, 0)) )</f>
        <v/>
      </c>
      <c r="BD23" t="str" cm="1">
        <f t="array" ref="BD23">IF(ISNA(INDEX('Custom Field Tbl'!$R$5:$R$1053, MATCH('CF Values LookUp'!BD$4 &amp; 'CF Values LookUp'!$D23, 'Custom Field Tbl'!$Q$5:$Q$1053 &amp; 'Custom Field Tbl'!$S$5:$S$1053, 0)) ), "",
INDEX('Custom Field Tbl'!$R$5:$R$1053, MATCH('CF Values LookUp'!BD$4 &amp; 'CF Values LookUp'!$D23, 'Custom Field Tbl'!$Q$5:$Q$1053 &amp; 'Custom Field Tbl'!$S$5:$S$1053, 0)) )</f>
        <v/>
      </c>
      <c r="BE23" t="str" cm="1">
        <f t="array" ref="BE23">IF(ISNA(INDEX('Custom Field Tbl'!$R$5:$R$1053, MATCH('CF Values LookUp'!BE$4 &amp; 'CF Values LookUp'!$D23, 'Custom Field Tbl'!$Q$5:$Q$1053 &amp; 'Custom Field Tbl'!$S$5:$S$1053, 0)) ), "",
INDEX('Custom Field Tbl'!$R$5:$R$1053, MATCH('CF Values LookUp'!BE$4 &amp; 'CF Values LookUp'!$D23, 'Custom Field Tbl'!$Q$5:$Q$1053 &amp; 'Custom Field Tbl'!$S$5:$S$1053, 0)) )</f>
        <v/>
      </c>
      <c r="BF23" t="str" cm="1">
        <f t="array" ref="BF23">IF(ISNA(INDEX('Custom Field Tbl'!$R$5:$R$1053, MATCH('CF Values LookUp'!BF$4 &amp; 'CF Values LookUp'!$D23, 'Custom Field Tbl'!$Q$5:$Q$1053 &amp; 'Custom Field Tbl'!$S$5:$S$1053, 0)) ), "",
INDEX('Custom Field Tbl'!$R$5:$R$1053, MATCH('CF Values LookUp'!BF$4 &amp; 'CF Values LookUp'!$D23, 'Custom Field Tbl'!$Q$5:$Q$1053 &amp; 'Custom Field Tbl'!$S$5:$S$1053, 0)) )</f>
        <v/>
      </c>
      <c r="BG23" t="str" cm="1">
        <f t="array" ref="BG23">IF(ISNA(INDEX('Custom Field Tbl'!$R$5:$R$1053, MATCH('CF Values LookUp'!BG$4 &amp; 'CF Values LookUp'!$D23, 'Custom Field Tbl'!$Q$5:$Q$1053 &amp; 'Custom Field Tbl'!$S$5:$S$1053, 0)) ), "",
INDEX('Custom Field Tbl'!$R$5:$R$1053, MATCH('CF Values LookUp'!BG$4 &amp; 'CF Values LookUp'!$D23, 'Custom Field Tbl'!$Q$5:$Q$1053 &amp; 'Custom Field Tbl'!$S$5:$S$1053, 0)) )</f>
        <v/>
      </c>
      <c r="BH23" t="str" cm="1">
        <f t="array" ref="BH23">IF(ISNA(INDEX('Custom Field Tbl'!$R$5:$R$1053, MATCH('CF Values LookUp'!BH$4 &amp; 'CF Values LookUp'!$D23, 'Custom Field Tbl'!$Q$5:$Q$1053 &amp; 'Custom Field Tbl'!$S$5:$S$1053, 0)) ), "",
INDEX('Custom Field Tbl'!$R$5:$R$1053, MATCH('CF Values LookUp'!BH$4 &amp; 'CF Values LookUp'!$D23, 'Custom Field Tbl'!$Q$5:$Q$1053 &amp; 'Custom Field Tbl'!$S$5:$S$1053, 0)) )</f>
        <v/>
      </c>
      <c r="BI23" t="str" cm="1">
        <f t="array" ref="BI23">IF(ISNA(INDEX('Custom Field Tbl'!$R$5:$R$1053, MATCH('CF Values LookUp'!BI$4 &amp; 'CF Values LookUp'!$D23, 'Custom Field Tbl'!$Q$5:$Q$1053 &amp; 'Custom Field Tbl'!$S$5:$S$1053, 0)) ), "",
INDEX('Custom Field Tbl'!$R$5:$R$1053, MATCH('CF Values LookUp'!BI$4 &amp; 'CF Values LookUp'!$D23, 'Custom Field Tbl'!$Q$5:$Q$1053 &amp; 'Custom Field Tbl'!$S$5:$S$1053, 0)) )</f>
        <v/>
      </c>
      <c r="BJ23" t="str" cm="1">
        <f t="array" ref="BJ23">IF(ISNA(INDEX('Custom Field Tbl'!$R$5:$R$1053, MATCH('CF Values LookUp'!BJ$4 &amp; 'CF Values LookUp'!$D23, 'Custom Field Tbl'!$Q$5:$Q$1053 &amp; 'Custom Field Tbl'!$S$5:$S$1053, 0)) ), "",
INDEX('Custom Field Tbl'!$R$5:$R$1053, MATCH('CF Values LookUp'!BJ$4 &amp; 'CF Values LookUp'!$D23, 'Custom Field Tbl'!$Q$5:$Q$1053 &amp; 'Custom Field Tbl'!$S$5:$S$1053, 0)) )</f>
        <v/>
      </c>
      <c r="BK23" t="str" cm="1">
        <f t="array" ref="BK23">IF(ISNA(INDEX('Custom Field Tbl'!$R$5:$R$1053, MATCH('CF Values LookUp'!BK$4 &amp; 'CF Values LookUp'!$D23, 'Custom Field Tbl'!$Q$5:$Q$1053 &amp; 'Custom Field Tbl'!$S$5:$S$1053, 0)) ), "",
INDEX('Custom Field Tbl'!$R$5:$R$1053, MATCH('CF Values LookUp'!BK$4 &amp; 'CF Values LookUp'!$D23, 'Custom Field Tbl'!$Q$5:$Q$1053 &amp; 'Custom Field Tbl'!$S$5:$S$1053, 0)) )</f>
        <v/>
      </c>
      <c r="BL23" t="str" cm="1">
        <f t="array" ref="BL23">IF(ISNA(INDEX('Custom Field Tbl'!$R$5:$R$1053, MATCH('CF Values LookUp'!BL$4 &amp; 'CF Values LookUp'!$D23, 'Custom Field Tbl'!$Q$5:$Q$1053 &amp; 'Custom Field Tbl'!$S$5:$S$1053, 0)) ), "",
INDEX('Custom Field Tbl'!$R$5:$R$1053, MATCH('CF Values LookUp'!BL$4 &amp; 'CF Values LookUp'!$D23, 'Custom Field Tbl'!$Q$5:$Q$1053 &amp; 'Custom Field Tbl'!$S$5:$S$1053, 0)) )</f>
        <v/>
      </c>
      <c r="BM23" t="str" cm="1">
        <f t="array" ref="BM23">IF(ISNA(INDEX('Custom Field Tbl'!$R$5:$R$1053, MATCH('CF Values LookUp'!BM$4 &amp; 'CF Values LookUp'!$D23, 'Custom Field Tbl'!$Q$5:$Q$1053 &amp; 'Custom Field Tbl'!$S$5:$S$1053, 0)) ), "",
INDEX('Custom Field Tbl'!$R$5:$R$1053, MATCH('CF Values LookUp'!BM$4 &amp; 'CF Values LookUp'!$D23, 'Custom Field Tbl'!$Q$5:$Q$1053 &amp; 'Custom Field Tbl'!$S$5:$S$1053, 0)) )</f>
        <v/>
      </c>
      <c r="BN23" t="str" cm="1">
        <f t="array" ref="BN23">IF(ISNA(INDEX('Custom Field Tbl'!$R$5:$R$1053, MATCH('CF Values LookUp'!BN$4 &amp; 'CF Values LookUp'!$D23, 'Custom Field Tbl'!$Q$5:$Q$1053 &amp; 'Custom Field Tbl'!$S$5:$S$1053, 0)) ), "",
INDEX('Custom Field Tbl'!$R$5:$R$1053, MATCH('CF Values LookUp'!BN$4 &amp; 'CF Values LookUp'!$D23, 'Custom Field Tbl'!$Q$5:$Q$1053 &amp; 'Custom Field Tbl'!$S$5:$S$1053, 0)) )</f>
        <v/>
      </c>
      <c r="BO23" t="str" cm="1">
        <f t="array" ref="BO23">IF(ISNA(INDEX('Custom Field Tbl'!$R$5:$R$1053, MATCH('CF Values LookUp'!BO$4 &amp; 'CF Values LookUp'!$D23, 'Custom Field Tbl'!$Q$5:$Q$1053 &amp; 'Custom Field Tbl'!$S$5:$S$1053, 0)) ), "",
INDEX('Custom Field Tbl'!$R$5:$R$1053, MATCH('CF Values LookUp'!BO$4 &amp; 'CF Values LookUp'!$D23, 'Custom Field Tbl'!$Q$5:$Q$1053 &amp; 'Custom Field Tbl'!$S$5:$S$1053, 0)) )</f>
        <v/>
      </c>
      <c r="BP23" t="str" cm="1">
        <f t="array" ref="BP23">IF(ISNA(INDEX('Custom Field Tbl'!$R$5:$R$1053, MATCH('CF Values LookUp'!BP$4 &amp; 'CF Values LookUp'!$D23, 'Custom Field Tbl'!$Q$5:$Q$1053 &amp; 'Custom Field Tbl'!$S$5:$S$1053, 0)) ), "",
INDEX('Custom Field Tbl'!$R$5:$R$1053, MATCH('CF Values LookUp'!BP$4 &amp; 'CF Values LookUp'!$D23, 'Custom Field Tbl'!$Q$5:$Q$1053 &amp; 'Custom Field Tbl'!$S$5:$S$1053, 0)) )</f>
        <v/>
      </c>
      <c r="BQ23" t="str" cm="1">
        <f t="array" ref="BQ23">IF(ISNA(INDEX('Custom Field Tbl'!$R$5:$R$1053, MATCH('CF Values LookUp'!BQ$4 &amp; 'CF Values LookUp'!$D23, 'Custom Field Tbl'!$Q$5:$Q$1053 &amp; 'Custom Field Tbl'!$S$5:$S$1053, 0)) ), "",
INDEX('Custom Field Tbl'!$R$5:$R$1053, MATCH('CF Values LookUp'!BQ$4 &amp; 'CF Values LookUp'!$D23, 'Custom Field Tbl'!$Q$5:$Q$1053 &amp; 'Custom Field Tbl'!$S$5:$S$1053, 0)) )</f>
        <v/>
      </c>
      <c r="BR23" t="str" cm="1">
        <f t="array" ref="BR23">IF(ISNA(INDEX('Custom Field Tbl'!$R$5:$R$1053, MATCH('CF Values LookUp'!BR$4 &amp; 'CF Values LookUp'!$D23, 'Custom Field Tbl'!$Q$5:$Q$1053 &amp; 'Custom Field Tbl'!$S$5:$S$1053, 0)) ), "",
INDEX('Custom Field Tbl'!$R$5:$R$1053, MATCH('CF Values LookUp'!BR$4 &amp; 'CF Values LookUp'!$D23, 'Custom Field Tbl'!$Q$5:$Q$1053 &amp; 'Custom Field Tbl'!$S$5:$S$1053, 0)) )</f>
        <v/>
      </c>
      <c r="BS23" t="str" cm="1">
        <f t="array" ref="BS23">IF(ISNA(INDEX('Custom Field Tbl'!$R$5:$R$1053, MATCH('CF Values LookUp'!BS$4 &amp; 'CF Values LookUp'!$D23, 'Custom Field Tbl'!$Q$5:$Q$1053 &amp; 'Custom Field Tbl'!$S$5:$S$1053, 0)) ), "",
INDEX('Custom Field Tbl'!$R$5:$R$1053, MATCH('CF Values LookUp'!BS$4 &amp; 'CF Values LookUp'!$D23, 'Custom Field Tbl'!$Q$5:$Q$1053 &amp; 'Custom Field Tbl'!$S$5:$S$1053, 0)) )</f>
        <v/>
      </c>
      <c r="BT23" t="str" cm="1">
        <f t="array" ref="BT23">IF(ISNA(INDEX('Custom Field Tbl'!$R$5:$R$1053, MATCH('CF Values LookUp'!BT$4 &amp; 'CF Values LookUp'!$D23, 'Custom Field Tbl'!$Q$5:$Q$1053 &amp; 'Custom Field Tbl'!$S$5:$S$1053, 0)) ), "",
INDEX('Custom Field Tbl'!$R$5:$R$1053, MATCH('CF Values LookUp'!BT$4 &amp; 'CF Values LookUp'!$D23, 'Custom Field Tbl'!$Q$5:$Q$1053 &amp; 'Custom Field Tbl'!$S$5:$S$1053, 0)) )</f>
        <v/>
      </c>
      <c r="BU23" t="str" cm="1">
        <f t="array" ref="BU23">IF(ISNA(INDEX('Custom Field Tbl'!$R$5:$R$1053, MATCH('CF Values LookUp'!BU$4 &amp; 'CF Values LookUp'!$D23, 'Custom Field Tbl'!$Q$5:$Q$1053 &amp; 'Custom Field Tbl'!$S$5:$S$1053, 0)) ), "",
INDEX('Custom Field Tbl'!$R$5:$R$1053, MATCH('CF Values LookUp'!BU$4 &amp; 'CF Values LookUp'!$D23, 'Custom Field Tbl'!$Q$5:$Q$1053 &amp; 'Custom Field Tbl'!$S$5:$S$1053, 0)) )</f>
        <v/>
      </c>
      <c r="BV23" t="str" cm="1">
        <f t="array" ref="BV23">IF(ISNA(INDEX('Custom Field Tbl'!$R$5:$R$1053, MATCH('CF Values LookUp'!BV$4 &amp; 'CF Values LookUp'!$D23, 'Custom Field Tbl'!$Q$5:$Q$1053 &amp; 'Custom Field Tbl'!$S$5:$S$1053, 0)) ), "",
INDEX('Custom Field Tbl'!$R$5:$R$1053, MATCH('CF Values LookUp'!BV$4 &amp; 'CF Values LookUp'!$D23, 'Custom Field Tbl'!$Q$5:$Q$1053 &amp; 'Custom Field Tbl'!$S$5:$S$1053, 0)) )</f>
        <v/>
      </c>
      <c r="BW23" t="str" cm="1">
        <f t="array" ref="BW23">IF(ISNA(INDEX('Custom Field Tbl'!$R$5:$R$1053, MATCH('CF Values LookUp'!BW$4 &amp; 'CF Values LookUp'!$D23, 'Custom Field Tbl'!$Q$5:$Q$1053 &amp; 'Custom Field Tbl'!$S$5:$S$1053, 0)) ), "",
INDEX('Custom Field Tbl'!$R$5:$R$1053, MATCH('CF Values LookUp'!BW$4 &amp; 'CF Values LookUp'!$D23, 'Custom Field Tbl'!$Q$5:$Q$1053 &amp; 'Custom Field Tbl'!$S$5:$S$1053, 0)) )</f>
        <v/>
      </c>
      <c r="BX23" t="str" cm="1">
        <f t="array" ref="BX23">IF(ISNA(INDEX('Custom Field Tbl'!$R$5:$R$1053, MATCH('CF Values LookUp'!BX$4 &amp; 'CF Values LookUp'!$D23, 'Custom Field Tbl'!$Q$5:$Q$1053 &amp; 'Custom Field Tbl'!$S$5:$S$1053, 0)) ), "",
INDEX('Custom Field Tbl'!$R$5:$R$1053, MATCH('CF Values LookUp'!BX$4 &amp; 'CF Values LookUp'!$D23, 'Custom Field Tbl'!$Q$5:$Q$1053 &amp; 'Custom Field Tbl'!$S$5:$S$1053, 0)) )</f>
        <v/>
      </c>
      <c r="BY23" t="str" cm="1">
        <f t="array" ref="BY23">IF(ISNA(INDEX('Custom Field Tbl'!$R$5:$R$1053, MATCH('CF Values LookUp'!BY$4 &amp; 'CF Values LookUp'!$D23, 'Custom Field Tbl'!$Q$5:$Q$1053 &amp; 'Custom Field Tbl'!$S$5:$S$1053, 0)) ), "",
INDEX('Custom Field Tbl'!$R$5:$R$1053, MATCH('CF Values LookUp'!BY$4 &amp; 'CF Values LookUp'!$D23, 'Custom Field Tbl'!$Q$5:$Q$1053 &amp; 'Custom Field Tbl'!$S$5:$S$1053, 0)) )</f>
        <v/>
      </c>
      <c r="BZ23" t="str" cm="1">
        <f t="array" ref="BZ23">IF(ISNA(INDEX('Custom Field Tbl'!$R$5:$R$1053, MATCH('CF Values LookUp'!BZ$4 &amp; 'CF Values LookUp'!$D23, 'Custom Field Tbl'!$Q$5:$Q$1053 &amp; 'Custom Field Tbl'!$S$5:$S$1053, 0)) ), "",
INDEX('Custom Field Tbl'!$R$5:$R$1053, MATCH('CF Values LookUp'!BZ$4 &amp; 'CF Values LookUp'!$D23, 'Custom Field Tbl'!$Q$5:$Q$1053 &amp; 'Custom Field Tbl'!$S$5:$S$1053, 0)) )</f>
        <v/>
      </c>
      <c r="CA23" t="str" cm="1">
        <f t="array" ref="CA23">IF(ISNA(INDEX('Custom Field Tbl'!$R$5:$R$1053, MATCH('CF Values LookUp'!CA$4 &amp; 'CF Values LookUp'!$D23, 'Custom Field Tbl'!$Q$5:$Q$1053 &amp; 'Custom Field Tbl'!$S$5:$S$1053, 0)) ), "",
INDEX('Custom Field Tbl'!$R$5:$R$1053, MATCH('CF Values LookUp'!CA$4 &amp; 'CF Values LookUp'!$D23, 'Custom Field Tbl'!$Q$5:$Q$1053 &amp; 'Custom Field Tbl'!$S$5:$S$1053, 0)) )</f>
        <v/>
      </c>
      <c r="CB23" t="str" cm="1">
        <f t="array" ref="CB23">IF(ISNA(INDEX('Custom Field Tbl'!$R$5:$R$1053, MATCH('CF Values LookUp'!CB$4 &amp; 'CF Values LookUp'!$D23, 'Custom Field Tbl'!$Q$5:$Q$1053 &amp; 'Custom Field Tbl'!$S$5:$S$1053, 0)) ), "",
INDEX('Custom Field Tbl'!$R$5:$R$1053, MATCH('CF Values LookUp'!CB$4 &amp; 'CF Values LookUp'!$D23, 'Custom Field Tbl'!$Q$5:$Q$1053 &amp; 'Custom Field Tbl'!$S$5:$S$1053, 0)) )</f>
        <v/>
      </c>
      <c r="CC23" t="str" cm="1">
        <f t="array" ref="CC23">IF(ISNA(INDEX('Custom Field Tbl'!$R$5:$R$1053, MATCH('CF Values LookUp'!CC$4 &amp; 'CF Values LookUp'!$D23, 'Custom Field Tbl'!$Q$5:$Q$1053 &amp; 'Custom Field Tbl'!$S$5:$S$1053, 0)) ), "",
INDEX('Custom Field Tbl'!$R$5:$R$1053, MATCH('CF Values LookUp'!CC$4 &amp; 'CF Values LookUp'!$D23, 'Custom Field Tbl'!$Q$5:$Q$1053 &amp; 'Custom Field Tbl'!$S$5:$S$1053, 0)) )</f>
        <v/>
      </c>
      <c r="CD23" t="str" cm="1">
        <f t="array" ref="CD23">IF(ISNA(INDEX('Custom Field Tbl'!$R$5:$R$1053, MATCH('CF Values LookUp'!CD$4 &amp; 'CF Values LookUp'!$D23, 'Custom Field Tbl'!$Q$5:$Q$1053 &amp; 'Custom Field Tbl'!$S$5:$S$1053, 0)) ), "",
INDEX('Custom Field Tbl'!$R$5:$R$1053, MATCH('CF Values LookUp'!CD$4 &amp; 'CF Values LookUp'!$D23, 'Custom Field Tbl'!$Q$5:$Q$1053 &amp; 'Custom Field Tbl'!$S$5:$S$1053, 0)) )</f>
        <v/>
      </c>
      <c r="CE23" t="str" cm="1">
        <f t="array" ref="CE23">IF(ISNA(INDEX('Custom Field Tbl'!$R$5:$R$1053, MATCH('CF Values LookUp'!CE$4 &amp; 'CF Values LookUp'!$D23, 'Custom Field Tbl'!$Q$5:$Q$1053 &amp; 'Custom Field Tbl'!$S$5:$S$1053, 0)) ), "",
INDEX('Custom Field Tbl'!$R$5:$R$1053, MATCH('CF Values LookUp'!CE$4 &amp; 'CF Values LookUp'!$D23, 'Custom Field Tbl'!$Q$5:$Q$1053 &amp; 'Custom Field Tbl'!$S$5:$S$1053, 0)) )</f>
        <v/>
      </c>
      <c r="CF23" t="str" cm="1">
        <f t="array" ref="CF23">IF(ISNA(INDEX('Custom Field Tbl'!$R$5:$R$1053, MATCH('CF Values LookUp'!CF$4 &amp; 'CF Values LookUp'!$D23, 'Custom Field Tbl'!$Q$5:$Q$1053 &amp; 'Custom Field Tbl'!$S$5:$S$1053, 0)) ), "",
INDEX('Custom Field Tbl'!$R$5:$R$1053, MATCH('CF Values LookUp'!CF$4 &amp; 'CF Values LookUp'!$D23, 'Custom Field Tbl'!$Q$5:$Q$1053 &amp; 'Custom Field Tbl'!$S$5:$S$1053, 0)) )</f>
        <v/>
      </c>
      <c r="CG23" t="str" cm="1">
        <f t="array" ref="CG23">IF(ISNA(INDEX('Custom Field Tbl'!$R$5:$R$1053, MATCH('CF Values LookUp'!CG$4 &amp; 'CF Values LookUp'!$D23, 'Custom Field Tbl'!$Q$5:$Q$1053 &amp; 'Custom Field Tbl'!$S$5:$S$1053, 0)) ), "",
INDEX('Custom Field Tbl'!$R$5:$R$1053, MATCH('CF Values LookUp'!CG$4 &amp; 'CF Values LookUp'!$D23, 'Custom Field Tbl'!$Q$5:$Q$1053 &amp; 'Custom Field Tbl'!$S$5:$S$1053, 0)) )</f>
        <v/>
      </c>
      <c r="CH23" t="str" cm="1">
        <f t="array" ref="CH23">IF(ISNA(INDEX('Custom Field Tbl'!$R$5:$R$1053, MATCH('CF Values LookUp'!CH$4 &amp; 'CF Values LookUp'!$D23, 'Custom Field Tbl'!$Q$5:$Q$1053 &amp; 'Custom Field Tbl'!$S$5:$S$1053, 0)) ), "",
INDEX('Custom Field Tbl'!$R$5:$R$1053, MATCH('CF Values LookUp'!CH$4 &amp; 'CF Values LookUp'!$D23, 'Custom Field Tbl'!$Q$5:$Q$1053 &amp; 'Custom Field Tbl'!$S$5:$S$1053, 0)) )</f>
        <v/>
      </c>
      <c r="CI23" t="str" cm="1">
        <f t="array" ref="CI23">IF(ISNA(INDEX('Custom Field Tbl'!$R$5:$R$1053, MATCH('CF Values LookUp'!CI$4 &amp; 'CF Values LookUp'!$D23, 'Custom Field Tbl'!$Q$5:$Q$1053 &amp; 'Custom Field Tbl'!$S$5:$S$1053, 0)) ), "",
INDEX('Custom Field Tbl'!$R$5:$R$1053, MATCH('CF Values LookUp'!CI$4 &amp; 'CF Values LookUp'!$D23, 'Custom Field Tbl'!$Q$5:$Q$1053 &amp; 'Custom Field Tbl'!$S$5:$S$1053, 0)) )</f>
        <v/>
      </c>
      <c r="CJ23" t="str" cm="1">
        <f t="array" ref="CJ23">IF(ISNA(INDEX('Custom Field Tbl'!$R$5:$R$1053, MATCH('CF Values LookUp'!CJ$4 &amp; 'CF Values LookUp'!$D23, 'Custom Field Tbl'!$Q$5:$Q$1053 &amp; 'Custom Field Tbl'!$S$5:$S$1053, 0)) ), "",
INDEX('Custom Field Tbl'!$R$5:$R$1053, MATCH('CF Values LookUp'!CJ$4 &amp; 'CF Values LookUp'!$D23, 'Custom Field Tbl'!$Q$5:$Q$1053 &amp; 'Custom Field Tbl'!$S$5:$S$1053, 0)) )</f>
        <v/>
      </c>
      <c r="CK23" t="str" cm="1">
        <f t="array" ref="CK23">IF(ISNA(INDEX('Custom Field Tbl'!$R$5:$R$1053, MATCH('CF Values LookUp'!CK$4 &amp; 'CF Values LookUp'!$D23, 'Custom Field Tbl'!$Q$5:$Q$1053 &amp; 'Custom Field Tbl'!$S$5:$S$1053, 0)) ), "",
INDEX('Custom Field Tbl'!$R$5:$R$1053, MATCH('CF Values LookUp'!CK$4 &amp; 'CF Values LookUp'!$D23, 'Custom Field Tbl'!$Q$5:$Q$1053 &amp; 'Custom Field Tbl'!$S$5:$S$1053, 0)) )</f>
        <v/>
      </c>
      <c r="CL23" t="str" cm="1">
        <f t="array" ref="CL23">IF(ISNA(INDEX('Custom Field Tbl'!$R$5:$R$1053, MATCH('CF Values LookUp'!CL$4 &amp; 'CF Values LookUp'!$D23, 'Custom Field Tbl'!$Q$5:$Q$1053 &amp; 'Custom Field Tbl'!$S$5:$S$1053, 0)) ), "",
INDEX('Custom Field Tbl'!$R$5:$R$1053, MATCH('CF Values LookUp'!CL$4 &amp; 'CF Values LookUp'!$D23, 'Custom Field Tbl'!$Q$5:$Q$1053 &amp; 'Custom Field Tbl'!$S$5:$S$1053, 0)) )</f>
        <v/>
      </c>
      <c r="CM23" t="str" cm="1">
        <f t="array" ref="CM23">IF(ISNA(INDEX('Custom Field Tbl'!$R$5:$R$1053, MATCH('CF Values LookUp'!CM$4 &amp; 'CF Values LookUp'!$D23, 'Custom Field Tbl'!$Q$5:$Q$1053 &amp; 'Custom Field Tbl'!$S$5:$S$1053, 0)) ), "",
INDEX('Custom Field Tbl'!$R$5:$R$1053, MATCH('CF Values LookUp'!CM$4 &amp; 'CF Values LookUp'!$D23, 'Custom Field Tbl'!$Q$5:$Q$1053 &amp; 'Custom Field Tbl'!$S$5:$S$1053, 0)) )</f>
        <v/>
      </c>
      <c r="CN23" t="str" cm="1">
        <f t="array" ref="CN23">IF(ISNA(INDEX('Custom Field Tbl'!$R$5:$R$1053, MATCH('CF Values LookUp'!CN$4 &amp; 'CF Values LookUp'!$D23, 'Custom Field Tbl'!$Q$5:$Q$1053 &amp; 'Custom Field Tbl'!$S$5:$S$1053, 0)) ), "",
INDEX('Custom Field Tbl'!$R$5:$R$1053, MATCH('CF Values LookUp'!CN$4 &amp; 'CF Values LookUp'!$D23, 'Custom Field Tbl'!$Q$5:$Q$1053 &amp; 'Custom Field Tbl'!$S$5:$S$1053, 0)) )</f>
        <v/>
      </c>
      <c r="CO23" t="str" cm="1">
        <f t="array" ref="CO23">IF(ISNA(INDEX('Custom Field Tbl'!$R$5:$R$1053, MATCH('CF Values LookUp'!CO$4 &amp; 'CF Values LookUp'!$D23, 'Custom Field Tbl'!$Q$5:$Q$1053 &amp; 'Custom Field Tbl'!$S$5:$S$1053, 0)) ), "",
INDEX('Custom Field Tbl'!$R$5:$R$1053, MATCH('CF Values LookUp'!CO$4 &amp; 'CF Values LookUp'!$D23, 'Custom Field Tbl'!$Q$5:$Q$1053 &amp; 'Custom Field Tbl'!$S$5:$S$1053, 0)) )</f>
        <v/>
      </c>
      <c r="CP23" t="str" cm="1">
        <f t="array" ref="CP23">IF(ISNA(INDEX('Custom Field Tbl'!$R$5:$R$1053, MATCH('CF Values LookUp'!CP$4 &amp; 'CF Values LookUp'!$D23, 'Custom Field Tbl'!$Q$5:$Q$1053 &amp; 'Custom Field Tbl'!$S$5:$S$1053, 0)) ), "",
INDEX('Custom Field Tbl'!$R$5:$R$1053, MATCH('CF Values LookUp'!CP$4 &amp; 'CF Values LookUp'!$D23, 'Custom Field Tbl'!$Q$5:$Q$1053 &amp; 'Custom Field Tbl'!$S$5:$S$1053, 0)) )</f>
        <v/>
      </c>
      <c r="CQ23" t="str" cm="1">
        <f t="array" ref="CQ23">IF(ISNA(INDEX('Custom Field Tbl'!$R$5:$R$1053, MATCH('CF Values LookUp'!CQ$4 &amp; 'CF Values LookUp'!$D23, 'Custom Field Tbl'!$Q$5:$Q$1053 &amp; 'Custom Field Tbl'!$S$5:$S$1053, 0)) ), "",
INDEX('Custom Field Tbl'!$R$5:$R$1053, MATCH('CF Values LookUp'!CQ$4 &amp; 'CF Values LookUp'!$D23, 'Custom Field Tbl'!$Q$5:$Q$1053 &amp; 'Custom Field Tbl'!$S$5:$S$1053, 0)) )</f>
        <v/>
      </c>
      <c r="CR23" t="str" cm="1">
        <f t="array" ref="CR23">IF(ISNA(INDEX('Custom Field Tbl'!$R$5:$R$1053, MATCH('CF Values LookUp'!CR$4 &amp; 'CF Values LookUp'!$D23, 'Custom Field Tbl'!$Q$5:$Q$1053 &amp; 'Custom Field Tbl'!$S$5:$S$1053, 0)) ), "",
INDEX('Custom Field Tbl'!$R$5:$R$1053, MATCH('CF Values LookUp'!CR$4 &amp; 'CF Values LookUp'!$D23, 'Custom Field Tbl'!$Q$5:$Q$1053 &amp; 'Custom Field Tbl'!$S$5:$S$1053, 0)) )</f>
        <v/>
      </c>
      <c r="CS23" t="str" cm="1">
        <f t="array" ref="CS23">IF(ISNA(INDEX('Custom Field Tbl'!$R$5:$R$1053, MATCH('CF Values LookUp'!CS$4 &amp; 'CF Values LookUp'!$D23, 'Custom Field Tbl'!$Q$5:$Q$1053 &amp; 'Custom Field Tbl'!$S$5:$S$1053, 0)) ), "",
INDEX('Custom Field Tbl'!$R$5:$R$1053, MATCH('CF Values LookUp'!CS$4 &amp; 'CF Values LookUp'!$D23, 'Custom Field Tbl'!$Q$5:$Q$1053 &amp; 'Custom Field Tbl'!$S$5:$S$1053, 0)) )</f>
        <v/>
      </c>
      <c r="CT23" t="str" cm="1">
        <f t="array" ref="CT23">IF(ISNA(INDEX('Custom Field Tbl'!$R$5:$R$1053, MATCH('CF Values LookUp'!CT$4 &amp; 'CF Values LookUp'!$D23, 'Custom Field Tbl'!$Q$5:$Q$1053 &amp; 'Custom Field Tbl'!$S$5:$S$1053, 0)) ), "",
INDEX('Custom Field Tbl'!$R$5:$R$1053, MATCH('CF Values LookUp'!CT$4 &amp; 'CF Values LookUp'!$D23, 'Custom Field Tbl'!$Q$5:$Q$1053 &amp; 'Custom Field Tbl'!$S$5:$S$1053, 0)) )</f>
        <v/>
      </c>
      <c r="CU23" t="str" cm="1">
        <f t="array" ref="CU23">IF(ISNA(INDEX('Custom Field Tbl'!$R$5:$R$1053, MATCH('CF Values LookUp'!CU$4 &amp; 'CF Values LookUp'!$D23, 'Custom Field Tbl'!$Q$5:$Q$1053 &amp; 'Custom Field Tbl'!$S$5:$S$1053, 0)) ), "",
INDEX('Custom Field Tbl'!$R$5:$R$1053, MATCH('CF Values LookUp'!CU$4 &amp; 'CF Values LookUp'!$D23, 'Custom Field Tbl'!$Q$5:$Q$1053 &amp; 'Custom Field Tbl'!$S$5:$S$1053, 0)) )</f>
        <v/>
      </c>
      <c r="CV23" t="str" cm="1">
        <f t="array" ref="CV23">IF(ISNA(INDEX('Custom Field Tbl'!$R$5:$R$1053, MATCH('CF Values LookUp'!CV$4 &amp; 'CF Values LookUp'!$D23, 'Custom Field Tbl'!$Q$5:$Q$1053 &amp; 'Custom Field Tbl'!$S$5:$S$1053, 0)) ), "",
INDEX('Custom Field Tbl'!$R$5:$R$1053, MATCH('CF Values LookUp'!CV$4 &amp; 'CF Values LookUp'!$D23, 'Custom Field Tbl'!$Q$5:$Q$1053 &amp; 'Custom Field Tbl'!$S$5:$S$1053, 0)) )</f>
        <v/>
      </c>
      <c r="CW23" t="str" cm="1">
        <f t="array" ref="CW23">IF(ISNA(INDEX('Custom Field Tbl'!$R$5:$R$1053, MATCH('CF Values LookUp'!CW$4 &amp; 'CF Values LookUp'!$D23, 'Custom Field Tbl'!$Q$5:$Q$1053 &amp; 'Custom Field Tbl'!$S$5:$S$1053, 0)) ), "",
INDEX('Custom Field Tbl'!$R$5:$R$1053, MATCH('CF Values LookUp'!CW$4 &amp; 'CF Values LookUp'!$D23, 'Custom Field Tbl'!$Q$5:$Q$1053 &amp; 'Custom Field Tbl'!$S$5:$S$1053, 0)) )</f>
        <v/>
      </c>
      <c r="CX23" t="str" cm="1">
        <f t="array" ref="CX23">IF(ISNA(INDEX('Custom Field Tbl'!$R$5:$R$1053, MATCH('CF Values LookUp'!CX$4 &amp; 'CF Values LookUp'!$D23, 'Custom Field Tbl'!$Q$5:$Q$1053 &amp; 'Custom Field Tbl'!$S$5:$S$1053, 0)) ), "",
INDEX('Custom Field Tbl'!$R$5:$R$1053, MATCH('CF Values LookUp'!CX$4 &amp; 'CF Values LookUp'!$D23, 'Custom Field Tbl'!$Q$5:$Q$1053 &amp; 'Custom Field Tbl'!$S$5:$S$1053, 0)) )</f>
        <v/>
      </c>
      <c r="CY23" t="str" cm="1">
        <f t="array" ref="CY23">IF(ISNA(INDEX('Custom Field Tbl'!$R$5:$R$1053, MATCH('CF Values LookUp'!CY$4 &amp; 'CF Values LookUp'!$D23, 'Custom Field Tbl'!$Q$5:$Q$1053 &amp; 'Custom Field Tbl'!$S$5:$S$1053, 0)) ), "",
INDEX('Custom Field Tbl'!$R$5:$R$1053, MATCH('CF Values LookUp'!CY$4 &amp; 'CF Values LookUp'!$D23, 'Custom Field Tbl'!$Q$5:$Q$1053 &amp; 'Custom Field Tbl'!$S$5:$S$1053, 0)) )</f>
        <v/>
      </c>
      <c r="CZ23" t="str" cm="1">
        <f t="array" ref="CZ23">IF(ISNA(INDEX('Custom Field Tbl'!$R$5:$R$1053, MATCH('CF Values LookUp'!CZ$4 &amp; 'CF Values LookUp'!$D23, 'Custom Field Tbl'!$Q$5:$Q$1053 &amp; 'Custom Field Tbl'!$S$5:$S$1053, 0)) ), "",
INDEX('Custom Field Tbl'!$R$5:$R$1053, MATCH('CF Values LookUp'!CZ$4 &amp; 'CF Values LookUp'!$D23, 'Custom Field Tbl'!$Q$5:$Q$1053 &amp; 'Custom Field Tbl'!$S$5:$S$1053, 0)) )</f>
        <v/>
      </c>
      <c r="DA23" t="str" cm="1">
        <f t="array" ref="DA23">IF(ISNA(INDEX('Custom Field Tbl'!$R$5:$R$1053, MATCH('CF Values LookUp'!DA$4 &amp; 'CF Values LookUp'!$D23, 'Custom Field Tbl'!$Q$5:$Q$1053 &amp; 'Custom Field Tbl'!$S$5:$S$1053, 0)) ), "",
INDEX('Custom Field Tbl'!$R$5:$R$1053, MATCH('CF Values LookUp'!DA$4 &amp; 'CF Values LookUp'!$D23, 'Custom Field Tbl'!$Q$5:$Q$1053 &amp; 'Custom Field Tbl'!$S$5:$S$1053, 0)) )</f>
        <v/>
      </c>
      <c r="DB23" t="str" cm="1">
        <f t="array" ref="DB23">IF(ISNA(INDEX('Custom Field Tbl'!$R$5:$R$1053, MATCH('CF Values LookUp'!DB$4 &amp; 'CF Values LookUp'!$D23, 'Custom Field Tbl'!$Q$5:$Q$1053 &amp; 'Custom Field Tbl'!$S$5:$S$1053, 0)) ), "",
INDEX('Custom Field Tbl'!$R$5:$R$1053, MATCH('CF Values LookUp'!DB$4 &amp; 'CF Values LookUp'!$D23, 'Custom Field Tbl'!$Q$5:$Q$1053 &amp; 'Custom Field Tbl'!$S$5:$S$1053, 0)) )</f>
        <v/>
      </c>
      <c r="DC23" t="str" cm="1">
        <f t="array" ref="DC23">IF(ISNA(INDEX('Custom Field Tbl'!$R$5:$R$1053, MATCH('CF Values LookUp'!DC$4 &amp; 'CF Values LookUp'!$D23, 'Custom Field Tbl'!$Q$5:$Q$1053 &amp; 'Custom Field Tbl'!$S$5:$S$1053, 0)) ), "",
INDEX('Custom Field Tbl'!$R$5:$R$1053, MATCH('CF Values LookUp'!DC$4 &amp; 'CF Values LookUp'!$D23, 'Custom Field Tbl'!$Q$5:$Q$1053 &amp; 'Custom Field Tbl'!$S$5:$S$1053, 0)) )</f>
        <v/>
      </c>
      <c r="DD23" t="str" cm="1">
        <f t="array" ref="DD23">IF(ISNA(INDEX('Custom Field Tbl'!$R$5:$R$1053, MATCH('CF Values LookUp'!DD$4 &amp; 'CF Values LookUp'!$D23, 'Custom Field Tbl'!$Q$5:$Q$1053 &amp; 'Custom Field Tbl'!$S$5:$S$1053, 0)) ), "",
INDEX('Custom Field Tbl'!$R$5:$R$1053, MATCH('CF Values LookUp'!DD$4 &amp; 'CF Values LookUp'!$D23, 'Custom Field Tbl'!$Q$5:$Q$1053 &amp; 'Custom Field Tbl'!$S$5:$S$1053, 0)) )</f>
        <v/>
      </c>
      <c r="DE23" t="str" cm="1">
        <f t="array" ref="DE23">IF(ISNA(INDEX('Custom Field Tbl'!$R$5:$R$1053, MATCH('CF Values LookUp'!DE$4 &amp; 'CF Values LookUp'!$D23, 'Custom Field Tbl'!$Q$5:$Q$1053 &amp; 'Custom Field Tbl'!$S$5:$S$1053, 0)) ), "",
INDEX('Custom Field Tbl'!$R$5:$R$1053, MATCH('CF Values LookUp'!DE$4 &amp; 'CF Values LookUp'!$D23, 'Custom Field Tbl'!$Q$5:$Q$1053 &amp; 'Custom Field Tbl'!$S$5:$S$1053, 0)) )</f>
        <v/>
      </c>
      <c r="DF23" t="str" cm="1">
        <f t="array" ref="DF23">IF(ISNA(INDEX('Custom Field Tbl'!$R$5:$R$1053, MATCH('CF Values LookUp'!DF$4 &amp; 'CF Values LookUp'!$D23, 'Custom Field Tbl'!$Q$5:$Q$1053 &amp; 'Custom Field Tbl'!$S$5:$S$1053, 0)) ), "",
INDEX('Custom Field Tbl'!$R$5:$R$1053, MATCH('CF Values LookUp'!DF$4 &amp; 'CF Values LookUp'!$D23, 'Custom Field Tbl'!$Q$5:$Q$1053 &amp; 'Custom Field Tbl'!$S$5:$S$1053, 0)) )</f>
        <v/>
      </c>
      <c r="DG23" t="str" cm="1">
        <f t="array" ref="DG23">IF(ISNA(INDEX('Custom Field Tbl'!$R$5:$R$1053, MATCH('CF Values LookUp'!DG$4 &amp; 'CF Values LookUp'!$D23, 'Custom Field Tbl'!$Q$5:$Q$1053 &amp; 'Custom Field Tbl'!$S$5:$S$1053, 0)) ), "",
INDEX('Custom Field Tbl'!$R$5:$R$1053, MATCH('CF Values LookUp'!DG$4 &amp; 'CF Values LookUp'!$D23, 'Custom Field Tbl'!$Q$5:$Q$1053 &amp; 'Custom Field Tbl'!$S$5:$S$1053, 0)) )</f>
        <v/>
      </c>
      <c r="DH23" t="str" cm="1">
        <f t="array" ref="DH23">IF(ISNA(INDEX('Custom Field Tbl'!$R$5:$R$1053, MATCH('CF Values LookUp'!DH$4 &amp; 'CF Values LookUp'!$D23, 'Custom Field Tbl'!$Q$5:$Q$1053 &amp; 'Custom Field Tbl'!$S$5:$S$1053, 0)) ), "",
INDEX('Custom Field Tbl'!$R$5:$R$1053, MATCH('CF Values LookUp'!DH$4 &amp; 'CF Values LookUp'!$D23, 'Custom Field Tbl'!$Q$5:$Q$1053 &amp; 'Custom Field Tbl'!$S$5:$S$1053, 0)) )</f>
        <v/>
      </c>
      <c r="DI23" t="str" cm="1">
        <f t="array" ref="DI23">IF(ISNA(INDEX('Custom Field Tbl'!$R$5:$R$1053, MATCH('CF Values LookUp'!DI$4 &amp; 'CF Values LookUp'!$D23, 'Custom Field Tbl'!$Q$5:$Q$1053 &amp; 'Custom Field Tbl'!$S$5:$S$1053, 0)) ), "",
INDEX('Custom Field Tbl'!$R$5:$R$1053, MATCH('CF Values LookUp'!DI$4 &amp; 'CF Values LookUp'!$D23, 'Custom Field Tbl'!$Q$5:$Q$1053 &amp; 'Custom Field Tbl'!$S$5:$S$1053, 0)) )</f>
        <v/>
      </c>
      <c r="DJ23" t="str" cm="1">
        <f t="array" ref="DJ23">IF(ISNA(INDEX('Custom Field Tbl'!$R$5:$R$1053, MATCH('CF Values LookUp'!DJ$4 &amp; 'CF Values LookUp'!$D23, 'Custom Field Tbl'!$Q$5:$Q$1053 &amp; 'Custom Field Tbl'!$S$5:$S$1053, 0)) ), "",
INDEX('Custom Field Tbl'!$R$5:$R$1053, MATCH('CF Values LookUp'!DJ$4 &amp; 'CF Values LookUp'!$D23, 'Custom Field Tbl'!$Q$5:$Q$1053 &amp; 'Custom Field Tbl'!$S$5:$S$1053, 0)) )</f>
        <v/>
      </c>
      <c r="DK23" t="str" cm="1">
        <f t="array" ref="DK23">IF(ISNA(INDEX('Custom Field Tbl'!$R$5:$R$1053, MATCH('CF Values LookUp'!DK$4 &amp; 'CF Values LookUp'!$D23, 'Custom Field Tbl'!$Q$5:$Q$1053 &amp; 'Custom Field Tbl'!$S$5:$S$1053, 0)) ), "",
INDEX('Custom Field Tbl'!$R$5:$R$1053, MATCH('CF Values LookUp'!DK$4 &amp; 'CF Values LookUp'!$D23, 'Custom Field Tbl'!$Q$5:$Q$1053 &amp; 'Custom Field Tbl'!$S$5:$S$1053, 0)) )</f>
        <v/>
      </c>
      <c r="DL23" t="str" cm="1">
        <f t="array" ref="DL23">IF(ISNA(INDEX('Custom Field Tbl'!$R$5:$R$1053, MATCH('CF Values LookUp'!DL$4 &amp; 'CF Values LookUp'!$D23, 'Custom Field Tbl'!$Q$5:$Q$1053 &amp; 'Custom Field Tbl'!$S$5:$S$1053, 0)) ), "",
INDEX('Custom Field Tbl'!$R$5:$R$1053, MATCH('CF Values LookUp'!DL$4 &amp; 'CF Values LookUp'!$D23, 'Custom Field Tbl'!$Q$5:$Q$1053 &amp; 'Custom Field Tbl'!$S$5:$S$1053, 0)) )</f>
        <v/>
      </c>
      <c r="DM23" t="str" cm="1">
        <f t="array" ref="DM23">IF(ISNA(INDEX('Custom Field Tbl'!$R$5:$R$1053, MATCH('CF Values LookUp'!DM$4 &amp; 'CF Values LookUp'!$D23, 'Custom Field Tbl'!$Q$5:$Q$1053 &amp; 'Custom Field Tbl'!$S$5:$S$1053, 0)) ), "",
INDEX('Custom Field Tbl'!$R$5:$R$1053, MATCH('CF Values LookUp'!DM$4 &amp; 'CF Values LookUp'!$D23, 'Custom Field Tbl'!$Q$5:$Q$1053 &amp; 'Custom Field Tbl'!$S$5:$S$1053, 0)) )</f>
        <v/>
      </c>
      <c r="DN23" t="str" cm="1">
        <f t="array" ref="DN23">IF(ISNA(INDEX('Custom Field Tbl'!$R$5:$R$1053, MATCH('CF Values LookUp'!DN$4 &amp; 'CF Values LookUp'!$D23, 'Custom Field Tbl'!$Q$5:$Q$1053 &amp; 'Custom Field Tbl'!$S$5:$S$1053, 0)) ), "",
INDEX('Custom Field Tbl'!$R$5:$R$1053, MATCH('CF Values LookUp'!DN$4 &amp; 'CF Values LookUp'!$D23, 'Custom Field Tbl'!$Q$5:$Q$1053 &amp; 'Custom Field Tbl'!$S$5:$S$1053, 0)) )</f>
        <v/>
      </c>
      <c r="DO23" t="str" cm="1">
        <f t="array" ref="DO23">IF(ISNA(INDEX('Custom Field Tbl'!$R$5:$R$1053, MATCH('CF Values LookUp'!DO$4 &amp; 'CF Values LookUp'!$D23, 'Custom Field Tbl'!$Q$5:$Q$1053 &amp; 'Custom Field Tbl'!$S$5:$S$1053, 0)) ), "",
INDEX('Custom Field Tbl'!$R$5:$R$1053, MATCH('CF Values LookUp'!DO$4 &amp; 'CF Values LookUp'!$D23, 'Custom Field Tbl'!$Q$5:$Q$1053 &amp; 'Custom Field Tbl'!$S$5:$S$1053, 0)) )</f>
        <v/>
      </c>
      <c r="DP23" t="str" cm="1">
        <f t="array" ref="DP23">IF(ISNA(INDEX('Custom Field Tbl'!$R$5:$R$1053, MATCH('CF Values LookUp'!DP$4 &amp; 'CF Values LookUp'!$D23, 'Custom Field Tbl'!$Q$5:$Q$1053 &amp; 'Custom Field Tbl'!$S$5:$S$1053, 0)) ), "",
INDEX('Custom Field Tbl'!$R$5:$R$1053, MATCH('CF Values LookUp'!DP$4 &amp; 'CF Values LookUp'!$D23, 'Custom Field Tbl'!$Q$5:$Q$1053 &amp; 'Custom Field Tbl'!$S$5:$S$1053, 0)) )</f>
        <v/>
      </c>
      <c r="DQ23" t="str" cm="1">
        <f t="array" ref="DQ23">IF(ISNA(INDEX('Custom Field Tbl'!$R$5:$R$1053, MATCH('CF Values LookUp'!DQ$4 &amp; 'CF Values LookUp'!$D23, 'Custom Field Tbl'!$Q$5:$Q$1053 &amp; 'Custom Field Tbl'!$S$5:$S$1053, 0)) ), "",
INDEX('Custom Field Tbl'!$R$5:$R$1053, MATCH('CF Values LookUp'!DQ$4 &amp; 'CF Values LookUp'!$D23, 'Custom Field Tbl'!$Q$5:$Q$1053 &amp; 'Custom Field Tbl'!$S$5:$S$1053, 0)) )</f>
        <v/>
      </c>
      <c r="DR23" t="str" cm="1">
        <f t="array" ref="DR23">IF(ISNA(INDEX('Custom Field Tbl'!$R$5:$R$1053, MATCH('CF Values LookUp'!DR$4 &amp; 'CF Values LookUp'!$D23, 'Custom Field Tbl'!$Q$5:$Q$1053 &amp; 'Custom Field Tbl'!$S$5:$S$1053, 0)) ), "",
INDEX('Custom Field Tbl'!$R$5:$R$1053, MATCH('CF Values LookUp'!DR$4 &amp; 'CF Values LookUp'!$D23, 'Custom Field Tbl'!$Q$5:$Q$1053 &amp; 'Custom Field Tbl'!$S$5:$S$1053, 0)) )</f>
        <v/>
      </c>
      <c r="DS23" t="str" cm="1">
        <f t="array" ref="DS23">IF(ISNA(INDEX('Custom Field Tbl'!$R$5:$R$1053, MATCH('CF Values LookUp'!DS$4 &amp; 'CF Values LookUp'!$D23, 'Custom Field Tbl'!$Q$5:$Q$1053 &amp; 'Custom Field Tbl'!$S$5:$S$1053, 0)) ), "",
INDEX('Custom Field Tbl'!$R$5:$R$1053, MATCH('CF Values LookUp'!DS$4 &amp; 'CF Values LookUp'!$D23, 'Custom Field Tbl'!$Q$5:$Q$1053 &amp; 'Custom Field Tbl'!$S$5:$S$1053, 0)) )</f>
        <v/>
      </c>
      <c r="DT23" t="str" cm="1">
        <f t="array" ref="DT23">IF(ISNA(INDEX('Custom Field Tbl'!$R$5:$R$1053, MATCH('CF Values LookUp'!DT$4 &amp; 'CF Values LookUp'!$D23, 'Custom Field Tbl'!$Q$5:$Q$1053 &amp; 'Custom Field Tbl'!$S$5:$S$1053, 0)) ), "",
INDEX('Custom Field Tbl'!$R$5:$R$1053, MATCH('CF Values LookUp'!DT$4 &amp; 'CF Values LookUp'!$D23, 'Custom Field Tbl'!$Q$5:$Q$1053 &amp; 'Custom Field Tbl'!$S$5:$S$1053, 0)) )</f>
        <v/>
      </c>
      <c r="DU23" t="str" cm="1">
        <f t="array" ref="DU23">IF(ISNA(INDEX('Custom Field Tbl'!$R$5:$R$1053, MATCH('CF Values LookUp'!DU$4 &amp; 'CF Values LookUp'!$D23, 'Custom Field Tbl'!$Q$5:$Q$1053 &amp; 'Custom Field Tbl'!$S$5:$S$1053, 0)) ), "",
INDEX('Custom Field Tbl'!$R$5:$R$1053, MATCH('CF Values LookUp'!DU$4 &amp; 'CF Values LookUp'!$D23, 'Custom Field Tbl'!$Q$5:$Q$1053 &amp; 'Custom Field Tbl'!$S$5:$S$1053, 0)) )</f>
        <v/>
      </c>
      <c r="DV23" t="str" cm="1">
        <f t="array" ref="DV23">IF(ISNA(INDEX('Custom Field Tbl'!$R$5:$R$1053, MATCH('CF Values LookUp'!DV$4 &amp; 'CF Values LookUp'!$D23, 'Custom Field Tbl'!$Q$5:$Q$1053 &amp; 'Custom Field Tbl'!$S$5:$S$1053, 0)) ), "",
INDEX('Custom Field Tbl'!$R$5:$R$1053, MATCH('CF Values LookUp'!DV$4 &amp; 'CF Values LookUp'!$D23, 'Custom Field Tbl'!$Q$5:$Q$1053 &amp; 'Custom Field Tbl'!$S$5:$S$1053, 0)) )</f>
        <v/>
      </c>
      <c r="DW23" t="str" cm="1">
        <f t="array" ref="DW23">IF(ISNA(INDEX('Custom Field Tbl'!$R$5:$R$1053, MATCH('CF Values LookUp'!DW$4 &amp; 'CF Values LookUp'!$D23, 'Custom Field Tbl'!$Q$5:$Q$1053 &amp; 'Custom Field Tbl'!$S$5:$S$1053, 0)) ), "",
INDEX('Custom Field Tbl'!$R$5:$R$1053, MATCH('CF Values LookUp'!DW$4 &amp; 'CF Values LookUp'!$D23, 'Custom Field Tbl'!$Q$5:$Q$1053 &amp; 'Custom Field Tbl'!$S$5:$S$1053, 0)) )</f>
        <v/>
      </c>
      <c r="DX23" t="str" cm="1">
        <f t="array" ref="DX23">IF(ISNA(INDEX('Custom Field Tbl'!$R$5:$R$1053, MATCH('CF Values LookUp'!DX$4 &amp; 'CF Values LookUp'!$D23, 'Custom Field Tbl'!$Q$5:$Q$1053 &amp; 'Custom Field Tbl'!$S$5:$S$1053, 0)) ), "",
INDEX('Custom Field Tbl'!$R$5:$R$1053, MATCH('CF Values LookUp'!DX$4 &amp; 'CF Values LookUp'!$D23, 'Custom Field Tbl'!$Q$5:$Q$1053 &amp; 'Custom Field Tbl'!$S$5:$S$1053, 0)) )</f>
        <v/>
      </c>
      <c r="DY23" t="str" cm="1">
        <f t="array" ref="DY23">IF(ISNA(INDEX('Custom Field Tbl'!$R$5:$R$1053, MATCH('CF Values LookUp'!DY$4 &amp; 'CF Values LookUp'!$D23, 'Custom Field Tbl'!$Q$5:$Q$1053 &amp; 'Custom Field Tbl'!$S$5:$S$1053, 0)) ), "",
INDEX('Custom Field Tbl'!$R$5:$R$1053, MATCH('CF Values LookUp'!DY$4 &amp; 'CF Values LookUp'!$D23, 'Custom Field Tbl'!$Q$5:$Q$1053 &amp; 'Custom Field Tbl'!$S$5:$S$1053, 0)) )</f>
        <v/>
      </c>
      <c r="DZ23" t="str" cm="1">
        <f t="array" ref="DZ23">IF(ISNA(INDEX('Custom Field Tbl'!$R$5:$R$1053, MATCH('CF Values LookUp'!DZ$4 &amp; 'CF Values LookUp'!$D23, 'Custom Field Tbl'!$Q$5:$Q$1053 &amp; 'Custom Field Tbl'!$S$5:$S$1053, 0)) ), "",
INDEX('Custom Field Tbl'!$R$5:$R$1053, MATCH('CF Values LookUp'!DZ$4 &amp; 'CF Values LookUp'!$D23, 'Custom Field Tbl'!$Q$5:$Q$1053 &amp; 'Custom Field Tbl'!$S$5:$S$1053, 0)) )</f>
        <v/>
      </c>
      <c r="EA23" t="str" cm="1">
        <f t="array" ref="EA23">IF(ISNA(INDEX('Custom Field Tbl'!$R$5:$R$1053, MATCH('CF Values LookUp'!EA$4 &amp; 'CF Values LookUp'!$D23, 'Custom Field Tbl'!$Q$5:$Q$1053 &amp; 'Custom Field Tbl'!$S$5:$S$1053, 0)) ), "",
INDEX('Custom Field Tbl'!$R$5:$R$1053, MATCH('CF Values LookUp'!EA$4 &amp; 'CF Values LookUp'!$D23, 'Custom Field Tbl'!$Q$5:$Q$1053 &amp; 'Custom Field Tbl'!$S$5:$S$1053, 0)) )</f>
        <v/>
      </c>
      <c r="EB23" t="str" cm="1">
        <f t="array" ref="EB23">IF(ISNA(INDEX('Custom Field Tbl'!$R$5:$R$1053, MATCH('CF Values LookUp'!EB$4 &amp; 'CF Values LookUp'!$D23, 'Custom Field Tbl'!$Q$5:$Q$1053 &amp; 'Custom Field Tbl'!$S$5:$S$1053, 0)) ), "",
INDEX('Custom Field Tbl'!$R$5:$R$1053, MATCH('CF Values LookUp'!EB$4 &amp; 'CF Values LookUp'!$D23, 'Custom Field Tbl'!$Q$5:$Q$1053 &amp; 'Custom Field Tbl'!$S$5:$S$1053, 0)) )</f>
        <v/>
      </c>
      <c r="EC23" t="str" cm="1">
        <f t="array" ref="EC23">IF(ISNA(INDEX('Custom Field Tbl'!$R$5:$R$1053, MATCH('CF Values LookUp'!EC$4 &amp; 'CF Values LookUp'!$D23, 'Custom Field Tbl'!$Q$5:$Q$1053 &amp; 'Custom Field Tbl'!$S$5:$S$1053, 0)) ), "",
INDEX('Custom Field Tbl'!$R$5:$R$1053, MATCH('CF Values LookUp'!EC$4 &amp; 'CF Values LookUp'!$D23, 'Custom Field Tbl'!$Q$5:$Q$1053 &amp; 'Custom Field Tbl'!$S$5:$S$1053, 0)) )</f>
        <v/>
      </c>
      <c r="ED23" t="str" cm="1">
        <f t="array" ref="ED23">IF(ISNA(INDEX('Custom Field Tbl'!$R$5:$R$1053, MATCH('CF Values LookUp'!ED$4 &amp; 'CF Values LookUp'!$D23, 'Custom Field Tbl'!$Q$5:$Q$1053 &amp; 'Custom Field Tbl'!$S$5:$S$1053, 0)) ), "",
INDEX('Custom Field Tbl'!$R$5:$R$1053, MATCH('CF Values LookUp'!ED$4 &amp; 'CF Values LookUp'!$D23, 'Custom Field Tbl'!$Q$5:$Q$1053 &amp; 'Custom Field Tbl'!$S$5:$S$1053, 0)) )</f>
        <v/>
      </c>
      <c r="EE23" t="str" cm="1">
        <f t="array" ref="EE23">IF(ISNA(INDEX('Custom Field Tbl'!$R$5:$R$1053, MATCH('CF Values LookUp'!EE$4 &amp; 'CF Values LookUp'!$D23, 'Custom Field Tbl'!$Q$5:$Q$1053 &amp; 'Custom Field Tbl'!$S$5:$S$1053, 0)) ), "",
INDEX('Custom Field Tbl'!$R$5:$R$1053, MATCH('CF Values LookUp'!EE$4 &amp; 'CF Values LookUp'!$D23, 'Custom Field Tbl'!$Q$5:$Q$1053 &amp; 'Custom Field Tbl'!$S$5:$S$1053, 0)) )</f>
        <v/>
      </c>
      <c r="EF23" t="str" cm="1">
        <f t="array" ref="EF23">IF(ISNA(INDEX('Custom Field Tbl'!$R$5:$R$1053, MATCH('CF Values LookUp'!EF$4 &amp; 'CF Values LookUp'!$D23, 'Custom Field Tbl'!$Q$5:$Q$1053 &amp; 'Custom Field Tbl'!$S$5:$S$1053, 0)) ), "",
INDEX('Custom Field Tbl'!$R$5:$R$1053, MATCH('CF Values LookUp'!EF$4 &amp; 'CF Values LookUp'!$D23, 'Custom Field Tbl'!$Q$5:$Q$1053 &amp; 'Custom Field Tbl'!$S$5:$S$1053, 0)) )</f>
        <v/>
      </c>
      <c r="EG23" t="str" cm="1">
        <f t="array" ref="EG23">IF(ISNA(INDEX('Custom Field Tbl'!$R$5:$R$1053, MATCH('CF Values LookUp'!EG$4 &amp; 'CF Values LookUp'!$D23, 'Custom Field Tbl'!$Q$5:$Q$1053 &amp; 'Custom Field Tbl'!$S$5:$S$1053, 0)) ), "",
INDEX('Custom Field Tbl'!$R$5:$R$1053, MATCH('CF Values LookUp'!EG$4 &amp; 'CF Values LookUp'!$D23, 'Custom Field Tbl'!$Q$5:$Q$1053 &amp; 'Custom Field Tbl'!$S$5:$S$1053, 0)) )</f>
        <v/>
      </c>
      <c r="EH23" t="str" cm="1">
        <f t="array" ref="EH23">IF(ISNA(INDEX('Custom Field Tbl'!$R$5:$R$1053, MATCH('CF Values LookUp'!EH$4 &amp; 'CF Values LookUp'!$D23, 'Custom Field Tbl'!$Q$5:$Q$1053 &amp; 'Custom Field Tbl'!$S$5:$S$1053, 0)) ), "",
INDEX('Custom Field Tbl'!$R$5:$R$1053, MATCH('CF Values LookUp'!EH$4 &amp; 'CF Values LookUp'!$D23, 'Custom Field Tbl'!$Q$5:$Q$1053 &amp; 'Custom Field Tbl'!$S$5:$S$1053, 0)) )</f>
        <v/>
      </c>
      <c r="EI23" t="str" cm="1">
        <f t="array" ref="EI23">IF(ISNA(INDEX('Custom Field Tbl'!$R$5:$R$1053, MATCH('CF Values LookUp'!EI$4 &amp; 'CF Values LookUp'!$D23, 'Custom Field Tbl'!$Q$5:$Q$1053 &amp; 'Custom Field Tbl'!$S$5:$S$1053, 0)) ), "",
INDEX('Custom Field Tbl'!$R$5:$R$1053, MATCH('CF Values LookUp'!EI$4 &amp; 'CF Values LookUp'!$D23, 'Custom Field Tbl'!$Q$5:$Q$1053 &amp; 'Custom Field Tbl'!$S$5:$S$1053, 0)) )</f>
        <v/>
      </c>
      <c r="EJ23" t="str" cm="1">
        <f t="array" ref="EJ23">IF(ISNA(INDEX('Custom Field Tbl'!$R$5:$R$1053, MATCH('CF Values LookUp'!EJ$4 &amp; 'CF Values LookUp'!$D23, 'Custom Field Tbl'!$Q$5:$Q$1053 &amp; 'Custom Field Tbl'!$S$5:$S$1053, 0)) ), "",
INDEX('Custom Field Tbl'!$R$5:$R$1053, MATCH('CF Values LookUp'!EJ$4 &amp; 'CF Values LookUp'!$D23, 'Custom Field Tbl'!$Q$5:$Q$1053 &amp; 'Custom Field Tbl'!$S$5:$S$1053, 0)) )</f>
        <v/>
      </c>
      <c r="EK23" t="str" cm="1">
        <f t="array" ref="EK23">IF(ISNA(INDEX('Custom Field Tbl'!$R$5:$R$1053, MATCH('CF Values LookUp'!EK$4 &amp; 'CF Values LookUp'!$D23, 'Custom Field Tbl'!$Q$5:$Q$1053 &amp; 'Custom Field Tbl'!$S$5:$S$1053, 0)) ), "",
INDEX('Custom Field Tbl'!$R$5:$R$1053, MATCH('CF Values LookUp'!EK$4 &amp; 'CF Values LookUp'!$D23, 'Custom Field Tbl'!$Q$5:$Q$1053 &amp; 'Custom Field Tbl'!$S$5:$S$1053, 0)) )</f>
        <v/>
      </c>
      <c r="EL23" t="str" cm="1">
        <f t="array" ref="EL23">IF(ISNA(INDEX('Custom Field Tbl'!$R$5:$R$1053, MATCH('CF Values LookUp'!EL$4 &amp; 'CF Values LookUp'!$D23, 'Custom Field Tbl'!$Q$5:$Q$1053 &amp; 'Custom Field Tbl'!$S$5:$S$1053, 0)) ), "",
INDEX('Custom Field Tbl'!$R$5:$R$1053, MATCH('CF Values LookUp'!EL$4 &amp; 'CF Values LookUp'!$D23, 'Custom Field Tbl'!$Q$5:$Q$1053 &amp; 'Custom Field Tbl'!$S$5:$S$1053, 0)) )</f>
        <v/>
      </c>
      <c r="EM23" t="str" cm="1">
        <f t="array" ref="EM23">IF(ISNA(INDEX('Custom Field Tbl'!$R$5:$R$1053, MATCH('CF Values LookUp'!EM$4 &amp; 'CF Values LookUp'!$D23, 'Custom Field Tbl'!$Q$5:$Q$1053 &amp; 'Custom Field Tbl'!$S$5:$S$1053, 0)) ), "",
INDEX('Custom Field Tbl'!$R$5:$R$1053, MATCH('CF Values LookUp'!EM$4 &amp; 'CF Values LookUp'!$D23, 'Custom Field Tbl'!$Q$5:$Q$1053 &amp; 'Custom Field Tbl'!$S$5:$S$1053, 0)) )</f>
        <v/>
      </c>
      <c r="EN23" t="str" cm="1">
        <f t="array" ref="EN23">IF(ISNA(INDEX('Custom Field Tbl'!$R$5:$R$1053, MATCH('CF Values LookUp'!EN$4 &amp; 'CF Values LookUp'!$D23, 'Custom Field Tbl'!$Q$5:$Q$1053 &amp; 'Custom Field Tbl'!$S$5:$S$1053, 0)) ), "",
INDEX('Custom Field Tbl'!$R$5:$R$1053, MATCH('CF Values LookUp'!EN$4 &amp; 'CF Values LookUp'!$D23, 'Custom Field Tbl'!$Q$5:$Q$1053 &amp; 'Custom Field Tbl'!$S$5:$S$1053, 0)) )</f>
        <v/>
      </c>
      <c r="EO23" t="str" cm="1">
        <f t="array" ref="EO23">IF(ISNA(INDEX('Custom Field Tbl'!$R$5:$R$1053, MATCH('CF Values LookUp'!EO$4 &amp; 'CF Values LookUp'!$D23, 'Custom Field Tbl'!$Q$5:$Q$1053 &amp; 'Custom Field Tbl'!$S$5:$S$1053, 0)) ), "",
INDEX('Custom Field Tbl'!$R$5:$R$1053, MATCH('CF Values LookUp'!EO$4 &amp; 'CF Values LookUp'!$D23, 'Custom Field Tbl'!$Q$5:$Q$1053 &amp; 'Custom Field Tbl'!$S$5:$S$1053, 0)) )</f>
        <v/>
      </c>
      <c r="EP23" t="str" cm="1">
        <f t="array" ref="EP23">IF(ISNA(INDEX('Custom Field Tbl'!$R$5:$R$1053, MATCH('CF Values LookUp'!EP$4 &amp; 'CF Values LookUp'!$D23, 'Custom Field Tbl'!$Q$5:$Q$1053 &amp; 'Custom Field Tbl'!$S$5:$S$1053, 0)) ), "",
INDEX('Custom Field Tbl'!$R$5:$R$1053, MATCH('CF Values LookUp'!EP$4 &amp; 'CF Values LookUp'!$D23, 'Custom Field Tbl'!$Q$5:$Q$1053 &amp; 'Custom Field Tbl'!$S$5:$S$1053, 0)) )</f>
        <v/>
      </c>
      <c r="EQ23" t="str" cm="1">
        <f t="array" ref="EQ23">IF(ISNA(INDEX('Custom Field Tbl'!$R$5:$R$1053, MATCH('CF Values LookUp'!EQ$4 &amp; 'CF Values LookUp'!$D23, 'Custom Field Tbl'!$Q$5:$Q$1053 &amp; 'Custom Field Tbl'!$S$5:$S$1053, 0)) ), "",
INDEX('Custom Field Tbl'!$R$5:$R$1053, MATCH('CF Values LookUp'!EQ$4 &amp; 'CF Values LookUp'!$D23, 'Custom Field Tbl'!$Q$5:$Q$1053 &amp; 'Custom Field Tbl'!$S$5:$S$1053, 0)) )</f>
        <v/>
      </c>
      <c r="ER23" t="str" cm="1">
        <f t="array" ref="ER23">IF(ISNA(INDEX('Custom Field Tbl'!$R$5:$R$1053, MATCH('CF Values LookUp'!ER$4 &amp; 'CF Values LookUp'!$D23, 'Custom Field Tbl'!$Q$5:$Q$1053 &amp; 'Custom Field Tbl'!$S$5:$S$1053, 0)) ), "",
INDEX('Custom Field Tbl'!$R$5:$R$1053, MATCH('CF Values LookUp'!ER$4 &amp; 'CF Values LookUp'!$D23, 'Custom Field Tbl'!$Q$5:$Q$1053 &amp; 'Custom Field Tbl'!$S$5:$S$1053, 0)) )</f>
        <v/>
      </c>
      <c r="ES23" t="str" cm="1">
        <f t="array" ref="ES23">IF(ISNA(INDEX('Custom Field Tbl'!$R$5:$R$1053, MATCH('CF Values LookUp'!ES$4 &amp; 'CF Values LookUp'!$D23, 'Custom Field Tbl'!$Q$5:$Q$1053 &amp; 'Custom Field Tbl'!$S$5:$S$1053, 0)) ), "",
INDEX('Custom Field Tbl'!$R$5:$R$1053, MATCH('CF Values LookUp'!ES$4 &amp; 'CF Values LookUp'!$D23, 'Custom Field Tbl'!$Q$5:$Q$1053 &amp; 'Custom Field Tbl'!$S$5:$S$1053, 0)) )</f>
        <v/>
      </c>
      <c r="ET23" t="str" cm="1">
        <f t="array" ref="ET23">IF(ISNA(INDEX('Custom Field Tbl'!$R$5:$R$1053, MATCH('CF Values LookUp'!ET$4 &amp; 'CF Values LookUp'!$D23, 'Custom Field Tbl'!$Q$5:$Q$1053 &amp; 'Custom Field Tbl'!$S$5:$S$1053, 0)) ), "",
INDEX('Custom Field Tbl'!$R$5:$R$1053, MATCH('CF Values LookUp'!ET$4 &amp; 'CF Values LookUp'!$D23, 'Custom Field Tbl'!$Q$5:$Q$1053 &amp; 'Custom Field Tbl'!$S$5:$S$1053, 0)) )</f>
        <v/>
      </c>
      <c r="EU23" t="str" cm="1">
        <f t="array" ref="EU23">IF(ISNA(INDEX('Custom Field Tbl'!$R$5:$R$1053, MATCH('CF Values LookUp'!EU$4 &amp; 'CF Values LookUp'!$D23, 'Custom Field Tbl'!$Q$5:$Q$1053 &amp; 'Custom Field Tbl'!$S$5:$S$1053, 0)) ), "",
INDEX('Custom Field Tbl'!$R$5:$R$1053, MATCH('CF Values LookUp'!EU$4 &amp; 'CF Values LookUp'!$D23, 'Custom Field Tbl'!$Q$5:$Q$1053 &amp; 'Custom Field Tbl'!$S$5:$S$1053, 0)) )</f>
        <v/>
      </c>
      <c r="EV23" t="str" cm="1">
        <f t="array" ref="EV23">IF(ISNA(INDEX('Custom Field Tbl'!$R$5:$R$1053, MATCH('CF Values LookUp'!EV$4 &amp; 'CF Values LookUp'!$D23, 'Custom Field Tbl'!$Q$5:$Q$1053 &amp; 'Custom Field Tbl'!$S$5:$S$1053, 0)) ), "",
INDEX('Custom Field Tbl'!$R$5:$R$1053, MATCH('CF Values LookUp'!EV$4 &amp; 'CF Values LookUp'!$D23, 'Custom Field Tbl'!$Q$5:$Q$1053 &amp; 'Custom Field Tbl'!$S$5:$S$1053, 0)) )</f>
        <v/>
      </c>
      <c r="EW23" t="str" cm="1">
        <f t="array" ref="EW23">IF(ISNA(INDEX('Custom Field Tbl'!$R$5:$R$1053, MATCH('CF Values LookUp'!EW$4 &amp; 'CF Values LookUp'!$D23, 'Custom Field Tbl'!$Q$5:$Q$1053 &amp; 'Custom Field Tbl'!$S$5:$S$1053, 0)) ), "",
INDEX('Custom Field Tbl'!$R$5:$R$1053, MATCH('CF Values LookUp'!EW$4 &amp; 'CF Values LookUp'!$D23, 'Custom Field Tbl'!$Q$5:$Q$1053 &amp; 'Custom Field Tbl'!$S$5:$S$1053, 0)) )</f>
        <v/>
      </c>
      <c r="EX23" t="str" cm="1">
        <f t="array" ref="EX23">IF(ISNA(INDEX('Custom Field Tbl'!$R$5:$R$1053, MATCH('CF Values LookUp'!EX$4 &amp; 'CF Values LookUp'!$D23, 'Custom Field Tbl'!$Q$5:$Q$1053 &amp; 'Custom Field Tbl'!$S$5:$S$1053, 0)) ), "",
INDEX('Custom Field Tbl'!$R$5:$R$1053, MATCH('CF Values LookUp'!EX$4 &amp; 'CF Values LookUp'!$D23, 'Custom Field Tbl'!$Q$5:$Q$1053 &amp; 'Custom Field Tbl'!$S$5:$S$1053, 0)) )</f>
        <v/>
      </c>
      <c r="EY23" t="str" cm="1">
        <f t="array" ref="EY23">IF(ISNA(INDEX('Custom Field Tbl'!$R$5:$R$1053, MATCH('CF Values LookUp'!EY$4 &amp; 'CF Values LookUp'!$D23, 'Custom Field Tbl'!$Q$5:$Q$1053 &amp; 'Custom Field Tbl'!$S$5:$S$1053, 0)) ), "",
INDEX('Custom Field Tbl'!$R$5:$R$1053, MATCH('CF Values LookUp'!EY$4 &amp; 'CF Values LookUp'!$D23, 'Custom Field Tbl'!$Q$5:$Q$1053 &amp; 'Custom Field Tbl'!$S$5:$S$1053, 0)) )</f>
        <v/>
      </c>
      <c r="EZ23" t="str" cm="1">
        <f t="array" ref="EZ23">IF(ISNA(INDEX('Custom Field Tbl'!$R$5:$R$1053, MATCH('CF Values LookUp'!EZ$4 &amp; 'CF Values LookUp'!$D23, 'Custom Field Tbl'!$Q$5:$Q$1053 &amp; 'Custom Field Tbl'!$S$5:$S$1053, 0)) ), "",
INDEX('Custom Field Tbl'!$R$5:$R$1053, MATCH('CF Values LookUp'!EZ$4 &amp; 'CF Values LookUp'!$D23, 'Custom Field Tbl'!$Q$5:$Q$1053 &amp; 'Custom Field Tbl'!$S$5:$S$1053, 0)) )</f>
        <v/>
      </c>
      <c r="FA23" t="str" cm="1">
        <f t="array" ref="FA23">IF(ISNA(INDEX('Custom Field Tbl'!$R$5:$R$1053, MATCH('CF Values LookUp'!FA$4 &amp; 'CF Values LookUp'!$D23, 'Custom Field Tbl'!$Q$5:$Q$1053 &amp; 'Custom Field Tbl'!$S$5:$S$1053, 0)) ), "",
INDEX('Custom Field Tbl'!$R$5:$R$1053, MATCH('CF Values LookUp'!FA$4 &amp; 'CF Values LookUp'!$D23, 'Custom Field Tbl'!$Q$5:$Q$1053 &amp; 'Custom Field Tbl'!$S$5:$S$1053, 0)) )</f>
        <v/>
      </c>
      <c r="FB23" t="str" cm="1">
        <f t="array" ref="FB23">IF(ISNA(INDEX('Custom Field Tbl'!$R$5:$R$1053, MATCH('CF Values LookUp'!FB$4 &amp; 'CF Values LookUp'!$D23, 'Custom Field Tbl'!$Q$5:$Q$1053 &amp; 'Custom Field Tbl'!$S$5:$S$1053, 0)) ), "",
INDEX('Custom Field Tbl'!$R$5:$R$1053, MATCH('CF Values LookUp'!FB$4 &amp; 'CF Values LookUp'!$D23, 'Custom Field Tbl'!$Q$5:$Q$1053 &amp; 'Custom Field Tbl'!$S$5:$S$1053, 0)) )</f>
        <v/>
      </c>
      <c r="FC23" t="str" cm="1">
        <f t="array" ref="FC23">IF(ISNA(INDEX('Custom Field Tbl'!$R$5:$R$1053, MATCH('CF Values LookUp'!FC$4 &amp; 'CF Values LookUp'!$D23, 'Custom Field Tbl'!$Q$5:$Q$1053 &amp; 'Custom Field Tbl'!$S$5:$S$1053, 0)) ), "",
INDEX('Custom Field Tbl'!$R$5:$R$1053, MATCH('CF Values LookUp'!FC$4 &amp; 'CF Values LookUp'!$D23, 'Custom Field Tbl'!$Q$5:$Q$1053 &amp; 'Custom Field Tbl'!$S$5:$S$1053, 0)) )</f>
        <v/>
      </c>
      <c r="FD23" t="str" cm="1">
        <f t="array" ref="FD23">IF(ISNA(INDEX('Custom Field Tbl'!$R$5:$R$1053, MATCH('CF Values LookUp'!FD$4 &amp; 'CF Values LookUp'!$D23, 'Custom Field Tbl'!$Q$5:$Q$1053 &amp; 'Custom Field Tbl'!$S$5:$S$1053, 0)) ), "",
INDEX('Custom Field Tbl'!$R$5:$R$1053, MATCH('CF Values LookUp'!FD$4 &amp; 'CF Values LookUp'!$D23, 'Custom Field Tbl'!$Q$5:$Q$1053 &amp; 'Custom Field Tbl'!$S$5:$S$1053, 0)) )</f>
        <v/>
      </c>
      <c r="FE23" t="str" cm="1">
        <f t="array" ref="FE23">IF(ISNA(INDEX('Custom Field Tbl'!$R$5:$R$1053, MATCH('CF Values LookUp'!FE$4 &amp; 'CF Values LookUp'!$D23, 'Custom Field Tbl'!$Q$5:$Q$1053 &amp; 'Custom Field Tbl'!$S$5:$S$1053, 0)) ), "",
INDEX('Custom Field Tbl'!$R$5:$R$1053, MATCH('CF Values LookUp'!FE$4 &amp; 'CF Values LookUp'!$D23, 'Custom Field Tbl'!$Q$5:$Q$1053 &amp; 'Custom Field Tbl'!$S$5:$S$1053, 0)) )</f>
        <v/>
      </c>
      <c r="FF23" t="str" cm="1">
        <f t="array" ref="FF23">IF(ISNA(INDEX('Custom Field Tbl'!$R$5:$R$1053, MATCH('CF Values LookUp'!FF$4 &amp; 'CF Values LookUp'!$D23, 'Custom Field Tbl'!$Q$5:$Q$1053 &amp; 'Custom Field Tbl'!$S$5:$S$1053, 0)) ), "",
INDEX('Custom Field Tbl'!$R$5:$R$1053, MATCH('CF Values LookUp'!FF$4 &amp; 'CF Values LookUp'!$D23, 'Custom Field Tbl'!$Q$5:$Q$1053 &amp; 'Custom Field Tbl'!$S$5:$S$1053, 0)) )</f>
        <v/>
      </c>
      <c r="FG23" t="str" cm="1">
        <f t="array" ref="FG23">IF(ISNA(INDEX('Custom Field Tbl'!$R$5:$R$1053, MATCH('CF Values LookUp'!FG$4 &amp; 'CF Values LookUp'!$D23, 'Custom Field Tbl'!$Q$5:$Q$1053 &amp; 'Custom Field Tbl'!$S$5:$S$1053, 0)) ), "",
INDEX('Custom Field Tbl'!$R$5:$R$1053, MATCH('CF Values LookUp'!FG$4 &amp; 'CF Values LookUp'!$D23, 'Custom Field Tbl'!$Q$5:$Q$1053 &amp; 'Custom Field Tbl'!$S$5:$S$1053, 0)) )</f>
        <v/>
      </c>
      <c r="FH23" t="str" cm="1">
        <f t="array" ref="FH23">IF(ISNA(INDEX('Custom Field Tbl'!$R$5:$R$1053, MATCH('CF Values LookUp'!FH$4 &amp; 'CF Values LookUp'!$D23, 'Custom Field Tbl'!$Q$5:$Q$1053 &amp; 'Custom Field Tbl'!$S$5:$S$1053, 0)) ), "",
INDEX('Custom Field Tbl'!$R$5:$R$1053, MATCH('CF Values LookUp'!FH$4 &amp; 'CF Values LookUp'!$D23, 'Custom Field Tbl'!$Q$5:$Q$1053 &amp; 'Custom Field Tbl'!$S$5:$S$1053, 0)) )</f>
        <v/>
      </c>
      <c r="FI23" t="str" cm="1">
        <f t="array" ref="FI23">IF(ISNA(INDEX('Custom Field Tbl'!$R$5:$R$1053, MATCH('CF Values LookUp'!FI$4 &amp; 'CF Values LookUp'!$D23, 'Custom Field Tbl'!$Q$5:$Q$1053 &amp; 'Custom Field Tbl'!$S$5:$S$1053, 0)) ), "",
INDEX('Custom Field Tbl'!$R$5:$R$1053, MATCH('CF Values LookUp'!FI$4 &amp; 'CF Values LookUp'!$D23, 'Custom Field Tbl'!$Q$5:$Q$1053 &amp; 'Custom Field Tbl'!$S$5:$S$1053, 0)) )</f>
        <v/>
      </c>
      <c r="FJ23" t="str" cm="1">
        <f t="array" ref="FJ23">IF(ISNA(INDEX('Custom Field Tbl'!$R$5:$R$1053, MATCH('CF Values LookUp'!FJ$4 &amp; 'CF Values LookUp'!$D23, 'Custom Field Tbl'!$Q$5:$Q$1053 &amp; 'Custom Field Tbl'!$S$5:$S$1053, 0)) ), "",
INDEX('Custom Field Tbl'!$R$5:$R$1053, MATCH('CF Values LookUp'!FJ$4 &amp; 'CF Values LookUp'!$D23, 'Custom Field Tbl'!$Q$5:$Q$1053 &amp; 'Custom Field Tbl'!$S$5:$S$1053, 0)) )</f>
        <v/>
      </c>
      <c r="FK23" t="str" cm="1">
        <f t="array" ref="FK23">IF(ISNA(INDEX('Custom Field Tbl'!$R$5:$R$1053, MATCH('CF Values LookUp'!FK$4 &amp; 'CF Values LookUp'!$D23, 'Custom Field Tbl'!$Q$5:$Q$1053 &amp; 'Custom Field Tbl'!$S$5:$S$1053, 0)) ), "",
INDEX('Custom Field Tbl'!$R$5:$R$1053, MATCH('CF Values LookUp'!FK$4 &amp; 'CF Values LookUp'!$D23, 'Custom Field Tbl'!$Q$5:$Q$1053 &amp; 'Custom Field Tbl'!$S$5:$S$1053, 0)) )</f>
        <v/>
      </c>
      <c r="FL23" t="str" cm="1">
        <f t="array" ref="FL23">IF(ISNA(INDEX('Custom Field Tbl'!$R$5:$R$1053, MATCH('CF Values LookUp'!FL$4 &amp; 'CF Values LookUp'!$D23, 'Custom Field Tbl'!$Q$5:$Q$1053 &amp; 'Custom Field Tbl'!$S$5:$S$1053, 0)) ), "",
INDEX('Custom Field Tbl'!$R$5:$R$1053, MATCH('CF Values LookUp'!FL$4 &amp; 'CF Values LookUp'!$D23, 'Custom Field Tbl'!$Q$5:$Q$1053 &amp; 'Custom Field Tbl'!$S$5:$S$1053, 0)) )</f>
        <v/>
      </c>
      <c r="FM23" t="str" cm="1">
        <f t="array" ref="FM23">IF(ISNA(INDEX('Custom Field Tbl'!$R$5:$R$1053, MATCH('CF Values LookUp'!FM$4 &amp; 'CF Values LookUp'!$D23, 'Custom Field Tbl'!$Q$5:$Q$1053 &amp; 'Custom Field Tbl'!$S$5:$S$1053, 0)) ), "",
INDEX('Custom Field Tbl'!$R$5:$R$1053, MATCH('CF Values LookUp'!FM$4 &amp; 'CF Values LookUp'!$D23, 'Custom Field Tbl'!$Q$5:$Q$1053 &amp; 'Custom Field Tbl'!$S$5:$S$1053, 0)) )</f>
        <v/>
      </c>
      <c r="FN23" t="str" cm="1">
        <f t="array" ref="FN23">IF(ISNA(INDEX('Custom Field Tbl'!$R$5:$R$1053, MATCH('CF Values LookUp'!FN$4 &amp; 'CF Values LookUp'!$D23, 'Custom Field Tbl'!$Q$5:$Q$1053 &amp; 'Custom Field Tbl'!$S$5:$S$1053, 0)) ), "",
INDEX('Custom Field Tbl'!$R$5:$R$1053, MATCH('CF Values LookUp'!FN$4 &amp; 'CF Values LookUp'!$D23, 'Custom Field Tbl'!$Q$5:$Q$1053 &amp; 'Custom Field Tbl'!$S$5:$S$1053, 0)) )</f>
        <v/>
      </c>
      <c r="FO23" t="str" cm="1">
        <f t="array" ref="FO23">IF(ISNA(INDEX('Custom Field Tbl'!$R$5:$R$1053, MATCH('CF Values LookUp'!FO$4 &amp; 'CF Values LookUp'!$D23, 'Custom Field Tbl'!$Q$5:$Q$1053 &amp; 'Custom Field Tbl'!$S$5:$S$1053, 0)) ), "",
INDEX('Custom Field Tbl'!$R$5:$R$1053, MATCH('CF Values LookUp'!FO$4 &amp; 'CF Values LookUp'!$D23, 'Custom Field Tbl'!$Q$5:$Q$1053 &amp; 'Custom Field Tbl'!$S$5:$S$1053, 0)) )</f>
        <v/>
      </c>
      <c r="FP23" t="str" cm="1">
        <f t="array" ref="FP23">IF(ISNA(INDEX('Custom Field Tbl'!$R$5:$R$1053, MATCH('CF Values LookUp'!FP$4 &amp; 'CF Values LookUp'!$D23, 'Custom Field Tbl'!$Q$5:$Q$1053 &amp; 'Custom Field Tbl'!$S$5:$S$1053, 0)) ), "",
INDEX('Custom Field Tbl'!$R$5:$R$1053, MATCH('CF Values LookUp'!FP$4 &amp; 'CF Values LookUp'!$D23, 'Custom Field Tbl'!$Q$5:$Q$1053 &amp; 'Custom Field Tbl'!$S$5:$S$1053, 0)) )</f>
        <v/>
      </c>
      <c r="FQ23" t="str" cm="1">
        <f t="array" ref="FQ23">IF(ISNA(INDEX('Custom Field Tbl'!$R$5:$R$1053, MATCH('CF Values LookUp'!FQ$4 &amp; 'CF Values LookUp'!$D23, 'Custom Field Tbl'!$Q$5:$Q$1053 &amp; 'Custom Field Tbl'!$S$5:$S$1053, 0)) ), "",
INDEX('Custom Field Tbl'!$R$5:$R$1053, MATCH('CF Values LookUp'!FQ$4 &amp; 'CF Values LookUp'!$D23, 'Custom Field Tbl'!$Q$5:$Q$1053 &amp; 'Custom Field Tbl'!$S$5:$S$1053, 0)) )</f>
        <v/>
      </c>
      <c r="FR23" t="str" cm="1">
        <f t="array" ref="FR23">IF(ISNA(INDEX('Custom Field Tbl'!$R$5:$R$1053, MATCH('CF Values LookUp'!FR$4 &amp; 'CF Values LookUp'!$D23, 'Custom Field Tbl'!$Q$5:$Q$1053 &amp; 'Custom Field Tbl'!$S$5:$S$1053, 0)) ), "",
INDEX('Custom Field Tbl'!$R$5:$R$1053, MATCH('CF Values LookUp'!FR$4 &amp; 'CF Values LookUp'!$D23, 'Custom Field Tbl'!$Q$5:$Q$1053 &amp; 'Custom Field Tbl'!$S$5:$S$1053, 0)) )</f>
        <v/>
      </c>
      <c r="FS23" t="str" cm="1">
        <f t="array" ref="FS23">IF(ISNA(INDEX('Custom Field Tbl'!$R$5:$R$1053, MATCH('CF Values LookUp'!FS$4 &amp; 'CF Values LookUp'!$D23, 'Custom Field Tbl'!$Q$5:$Q$1053 &amp; 'Custom Field Tbl'!$S$5:$S$1053, 0)) ), "",
INDEX('Custom Field Tbl'!$R$5:$R$1053, MATCH('CF Values LookUp'!FS$4 &amp; 'CF Values LookUp'!$D23, 'Custom Field Tbl'!$Q$5:$Q$1053 &amp; 'Custom Field Tbl'!$S$5:$S$1053, 0)) )</f>
        <v/>
      </c>
      <c r="FT23" t="str" cm="1">
        <f t="array" ref="FT23">IF(ISNA(INDEX('Custom Field Tbl'!$R$5:$R$1053, MATCH('CF Values LookUp'!FT$4 &amp; 'CF Values LookUp'!$D23, 'Custom Field Tbl'!$Q$5:$Q$1053 &amp; 'Custom Field Tbl'!$S$5:$S$1053, 0)) ), "",
INDEX('Custom Field Tbl'!$R$5:$R$1053, MATCH('CF Values LookUp'!FT$4 &amp; 'CF Values LookUp'!$D23, 'Custom Field Tbl'!$Q$5:$Q$1053 &amp; 'Custom Field Tbl'!$S$5:$S$1053, 0)) )</f>
        <v/>
      </c>
      <c r="FU23" t="str" cm="1">
        <f t="array" ref="FU23">IF(ISNA(INDEX('Custom Field Tbl'!$R$5:$R$1053, MATCH('CF Values LookUp'!FU$4 &amp; 'CF Values LookUp'!$D23, 'Custom Field Tbl'!$Q$5:$Q$1053 &amp; 'Custom Field Tbl'!$S$5:$S$1053, 0)) ), "",
INDEX('Custom Field Tbl'!$R$5:$R$1053, MATCH('CF Values LookUp'!FU$4 &amp; 'CF Values LookUp'!$D23, 'Custom Field Tbl'!$Q$5:$Q$1053 &amp; 'Custom Field Tbl'!$S$5:$S$1053, 0)) )</f>
        <v/>
      </c>
      <c r="FV23" t="str" cm="1">
        <f t="array" ref="FV23">IF(ISNA(INDEX('Custom Field Tbl'!$R$5:$R$1053, MATCH('CF Values LookUp'!FV$4 &amp; 'CF Values LookUp'!$D23, 'Custom Field Tbl'!$Q$5:$Q$1053 &amp; 'Custom Field Tbl'!$S$5:$S$1053, 0)) ), "",
INDEX('Custom Field Tbl'!$R$5:$R$1053, MATCH('CF Values LookUp'!FV$4 &amp; 'CF Values LookUp'!$D23, 'Custom Field Tbl'!$Q$5:$Q$1053 &amp; 'Custom Field Tbl'!$S$5:$S$1053, 0)) )</f>
        <v/>
      </c>
      <c r="FW23" t="str" cm="1">
        <f t="array" ref="FW23">IF(ISNA(INDEX('Custom Field Tbl'!$R$5:$R$1053, MATCH('CF Values LookUp'!FW$4 &amp; 'CF Values LookUp'!$D23, 'Custom Field Tbl'!$Q$5:$Q$1053 &amp; 'Custom Field Tbl'!$S$5:$S$1053, 0)) ), "",
INDEX('Custom Field Tbl'!$R$5:$R$1053, MATCH('CF Values LookUp'!FW$4 &amp; 'CF Values LookUp'!$D23, 'Custom Field Tbl'!$Q$5:$Q$1053 &amp; 'Custom Field Tbl'!$S$5:$S$1053, 0)) )</f>
        <v/>
      </c>
      <c r="FX23" t="str" cm="1">
        <f t="array" ref="FX23">IF(ISNA(INDEX('Custom Field Tbl'!$R$5:$R$1053, MATCH('CF Values LookUp'!FX$4 &amp; 'CF Values LookUp'!$D23, 'Custom Field Tbl'!$Q$5:$Q$1053 &amp; 'Custom Field Tbl'!$S$5:$S$1053, 0)) ), "",
INDEX('Custom Field Tbl'!$R$5:$R$1053, MATCH('CF Values LookUp'!FX$4 &amp; 'CF Values LookUp'!$D23, 'Custom Field Tbl'!$Q$5:$Q$1053 &amp; 'Custom Field Tbl'!$S$5:$S$1053, 0)) )</f>
        <v/>
      </c>
      <c r="FY23" t="str" cm="1">
        <f t="array" ref="FY23">IF(ISNA(INDEX('Custom Field Tbl'!$R$5:$R$1053, MATCH('CF Values LookUp'!FY$4 &amp; 'CF Values LookUp'!$D23, 'Custom Field Tbl'!$Q$5:$Q$1053 &amp; 'Custom Field Tbl'!$S$5:$S$1053, 0)) ), "",
INDEX('Custom Field Tbl'!$R$5:$R$1053, MATCH('CF Values LookUp'!FY$4 &amp; 'CF Values LookUp'!$D23, 'Custom Field Tbl'!$Q$5:$Q$1053 &amp; 'Custom Field Tbl'!$S$5:$S$1053, 0)) )</f>
        <v/>
      </c>
      <c r="FZ23" t="str" cm="1">
        <f t="array" ref="FZ23">IF(ISNA(INDEX('Custom Field Tbl'!$R$5:$R$1053, MATCH('CF Values LookUp'!FZ$4 &amp; 'CF Values LookUp'!$D23, 'Custom Field Tbl'!$Q$5:$Q$1053 &amp; 'Custom Field Tbl'!$S$5:$S$1053, 0)) ), "",
INDEX('Custom Field Tbl'!$R$5:$R$1053, MATCH('CF Values LookUp'!FZ$4 &amp; 'CF Values LookUp'!$D23, 'Custom Field Tbl'!$Q$5:$Q$1053 &amp; 'Custom Field Tbl'!$S$5:$S$1053, 0)) )</f>
        <v/>
      </c>
      <c r="GA23" t="str" cm="1">
        <f t="array" ref="GA23">IF(ISNA(INDEX('Custom Field Tbl'!$R$5:$R$1053, MATCH('CF Values LookUp'!GA$4 &amp; 'CF Values LookUp'!$D23, 'Custom Field Tbl'!$Q$5:$Q$1053 &amp; 'Custom Field Tbl'!$S$5:$S$1053, 0)) ), "",
INDEX('Custom Field Tbl'!$R$5:$R$1053, MATCH('CF Values LookUp'!GA$4 &amp; 'CF Values LookUp'!$D23, 'Custom Field Tbl'!$Q$5:$Q$1053 &amp; 'Custom Field Tbl'!$S$5:$S$1053, 0)) )</f>
        <v/>
      </c>
      <c r="GB23" t="str" cm="1">
        <f t="array" ref="GB23">IF(ISNA(INDEX('Custom Field Tbl'!$R$5:$R$1053, MATCH('CF Values LookUp'!GB$4 &amp; 'CF Values LookUp'!$D23, 'Custom Field Tbl'!$Q$5:$Q$1053 &amp; 'Custom Field Tbl'!$S$5:$S$1053, 0)) ), "",
INDEX('Custom Field Tbl'!$R$5:$R$1053, MATCH('CF Values LookUp'!GB$4 &amp; 'CF Values LookUp'!$D23, 'Custom Field Tbl'!$Q$5:$Q$1053 &amp; 'Custom Field Tbl'!$S$5:$S$1053, 0)) )</f>
        <v/>
      </c>
      <c r="GC23" t="str" cm="1">
        <f t="array" ref="GC23">IF(ISNA(INDEX('Custom Field Tbl'!$R$5:$R$1053, MATCH('CF Values LookUp'!GC$4 &amp; 'CF Values LookUp'!$D23, 'Custom Field Tbl'!$Q$5:$Q$1053 &amp; 'Custom Field Tbl'!$S$5:$S$1053, 0)) ), "",
INDEX('Custom Field Tbl'!$R$5:$R$1053, MATCH('CF Values LookUp'!GC$4 &amp; 'CF Values LookUp'!$D23, 'Custom Field Tbl'!$Q$5:$Q$1053 &amp; 'Custom Field Tbl'!$S$5:$S$1053, 0)) )</f>
        <v/>
      </c>
      <c r="GD23" t="str" cm="1">
        <f t="array" ref="GD23">IF(ISNA(INDEX('Custom Field Tbl'!$R$5:$R$1053, MATCH('CF Values LookUp'!GD$4 &amp; 'CF Values LookUp'!$D23, 'Custom Field Tbl'!$Q$5:$Q$1053 &amp; 'Custom Field Tbl'!$S$5:$S$1053, 0)) ), "",
INDEX('Custom Field Tbl'!$R$5:$R$1053, MATCH('CF Values LookUp'!GD$4 &amp; 'CF Values LookUp'!$D23, 'Custom Field Tbl'!$Q$5:$Q$1053 &amp; 'Custom Field Tbl'!$S$5:$S$1053, 0)) )</f>
        <v/>
      </c>
      <c r="GE23" t="str" cm="1">
        <f t="array" ref="GE23">IF(ISNA(INDEX('Custom Field Tbl'!$R$5:$R$1053, MATCH('CF Values LookUp'!GE$4 &amp; 'CF Values LookUp'!$D23, 'Custom Field Tbl'!$Q$5:$Q$1053 &amp; 'Custom Field Tbl'!$S$5:$S$1053, 0)) ), "",
INDEX('Custom Field Tbl'!$R$5:$R$1053, MATCH('CF Values LookUp'!GE$4 &amp; 'CF Values LookUp'!$D23, 'Custom Field Tbl'!$Q$5:$Q$1053 &amp; 'Custom Field Tbl'!$S$5:$S$1053, 0)) )</f>
        <v/>
      </c>
      <c r="GF23" t="str" cm="1">
        <f t="array" ref="GF23">IF(ISNA(INDEX('Custom Field Tbl'!$R$5:$R$1053, MATCH('CF Values LookUp'!GF$4 &amp; 'CF Values LookUp'!$D23, 'Custom Field Tbl'!$Q$5:$Q$1053 &amp; 'Custom Field Tbl'!$S$5:$S$1053, 0)) ), "",
INDEX('Custom Field Tbl'!$R$5:$R$1053, MATCH('CF Values LookUp'!GF$4 &amp; 'CF Values LookUp'!$D23, 'Custom Field Tbl'!$Q$5:$Q$1053 &amp; 'Custom Field Tbl'!$S$5:$S$1053, 0)) )</f>
        <v/>
      </c>
      <c r="GG23" t="str" cm="1">
        <f t="array" ref="GG23">IF(ISNA(INDEX('Custom Field Tbl'!$R$5:$R$1053, MATCH('CF Values LookUp'!GG$4 &amp; 'CF Values LookUp'!$D23, 'Custom Field Tbl'!$Q$5:$Q$1053 &amp; 'Custom Field Tbl'!$S$5:$S$1053, 0)) ), "",
INDEX('Custom Field Tbl'!$R$5:$R$1053, MATCH('CF Values LookUp'!GG$4 &amp; 'CF Values LookUp'!$D23, 'Custom Field Tbl'!$Q$5:$Q$1053 &amp; 'Custom Field Tbl'!$S$5:$S$1053, 0)) )</f>
        <v/>
      </c>
      <c r="GH23" t="str" cm="1">
        <f t="array" ref="GH23">IF(ISNA(INDEX('Custom Field Tbl'!$R$5:$R$1053, MATCH('CF Values LookUp'!GH$4 &amp; 'CF Values LookUp'!$D23, 'Custom Field Tbl'!$Q$5:$Q$1053 &amp; 'Custom Field Tbl'!$S$5:$S$1053, 0)) ), "",
INDEX('Custom Field Tbl'!$R$5:$R$1053, MATCH('CF Values LookUp'!GH$4 &amp; 'CF Values LookUp'!$D23, 'Custom Field Tbl'!$Q$5:$Q$1053 &amp; 'Custom Field Tbl'!$S$5:$S$1053, 0)) )</f>
        <v/>
      </c>
      <c r="GI23" t="str" cm="1">
        <f t="array" ref="GI23">IF(ISNA(INDEX('Custom Field Tbl'!$R$5:$R$1053, MATCH('CF Values LookUp'!GI$4 &amp; 'CF Values LookUp'!$D23, 'Custom Field Tbl'!$Q$5:$Q$1053 &amp; 'Custom Field Tbl'!$S$5:$S$1053, 0)) ), "",
INDEX('Custom Field Tbl'!$R$5:$R$1053, MATCH('CF Values LookUp'!GI$4 &amp; 'CF Values LookUp'!$D23, 'Custom Field Tbl'!$Q$5:$Q$1053 &amp; 'Custom Field Tbl'!$S$5:$S$1053, 0)) )</f>
        <v/>
      </c>
      <c r="GJ23" t="str" cm="1">
        <f t="array" ref="GJ23">IF(ISNA(INDEX('Custom Field Tbl'!$R$5:$R$1053, MATCH('CF Values LookUp'!GJ$4 &amp; 'CF Values LookUp'!$D23, 'Custom Field Tbl'!$Q$5:$Q$1053 &amp; 'Custom Field Tbl'!$S$5:$S$1053, 0)) ), "",
INDEX('Custom Field Tbl'!$R$5:$R$1053, MATCH('CF Values LookUp'!GJ$4 &amp; 'CF Values LookUp'!$D23, 'Custom Field Tbl'!$Q$5:$Q$1053 &amp; 'Custom Field Tbl'!$S$5:$S$1053, 0)) )</f>
        <v/>
      </c>
      <c r="GK23" t="str" cm="1">
        <f t="array" ref="GK23">IF(ISNA(INDEX('Custom Field Tbl'!$R$5:$R$1053, MATCH('CF Values LookUp'!GK$4 &amp; 'CF Values LookUp'!$D23, 'Custom Field Tbl'!$Q$5:$Q$1053 &amp; 'Custom Field Tbl'!$S$5:$S$1053, 0)) ), "",
INDEX('Custom Field Tbl'!$R$5:$R$1053, MATCH('CF Values LookUp'!GK$4 &amp; 'CF Values LookUp'!$D23, 'Custom Field Tbl'!$Q$5:$Q$1053 &amp; 'Custom Field Tbl'!$S$5:$S$1053, 0)) )</f>
        <v/>
      </c>
      <c r="GL23" t="str" cm="1">
        <f t="array" ref="GL23">IF(ISNA(INDEX('Custom Field Tbl'!$R$5:$R$1053, MATCH('CF Values LookUp'!GL$4 &amp; 'CF Values LookUp'!$D23, 'Custom Field Tbl'!$Q$5:$Q$1053 &amp; 'Custom Field Tbl'!$S$5:$S$1053, 0)) ), "",
INDEX('Custom Field Tbl'!$R$5:$R$1053, MATCH('CF Values LookUp'!GL$4 &amp; 'CF Values LookUp'!$D23, 'Custom Field Tbl'!$Q$5:$Q$1053 &amp; 'Custom Field Tbl'!$S$5:$S$1053, 0)) )</f>
        <v/>
      </c>
      <c r="GM23" t="str" cm="1">
        <f t="array" ref="GM23">IF(ISNA(INDEX('Custom Field Tbl'!$R$5:$R$1053, MATCH('CF Values LookUp'!GM$4 &amp; 'CF Values LookUp'!$D23, 'Custom Field Tbl'!$Q$5:$Q$1053 &amp; 'Custom Field Tbl'!$S$5:$S$1053, 0)) ), "",
INDEX('Custom Field Tbl'!$R$5:$R$1053, MATCH('CF Values LookUp'!GM$4 &amp; 'CF Values LookUp'!$D23, 'Custom Field Tbl'!$Q$5:$Q$1053 &amp; 'Custom Field Tbl'!$S$5:$S$1053, 0)) )</f>
        <v/>
      </c>
      <c r="GN23" t="str" cm="1">
        <f t="array" ref="GN23">IF(ISNA(INDEX('Custom Field Tbl'!$R$5:$R$1053, MATCH('CF Values LookUp'!GN$4 &amp; 'CF Values LookUp'!$D23, 'Custom Field Tbl'!$Q$5:$Q$1053 &amp; 'Custom Field Tbl'!$S$5:$S$1053, 0)) ), "",
INDEX('Custom Field Tbl'!$R$5:$R$1053, MATCH('CF Values LookUp'!GN$4 &amp; 'CF Values LookUp'!$D23, 'Custom Field Tbl'!$Q$5:$Q$1053 &amp; 'Custom Field Tbl'!$S$5:$S$1053, 0)) )</f>
        <v/>
      </c>
      <c r="GO23" t="str" cm="1">
        <f t="array" ref="GO23">IF(ISNA(INDEX('Custom Field Tbl'!$R$5:$R$1053, MATCH('CF Values LookUp'!GO$4 &amp; 'CF Values LookUp'!$D23, 'Custom Field Tbl'!$Q$5:$Q$1053 &amp; 'Custom Field Tbl'!$S$5:$S$1053, 0)) ), "",
INDEX('Custom Field Tbl'!$R$5:$R$1053, MATCH('CF Values LookUp'!GO$4 &amp; 'CF Values LookUp'!$D23, 'Custom Field Tbl'!$Q$5:$Q$1053 &amp; 'Custom Field Tbl'!$S$5:$S$1053, 0)) )</f>
        <v/>
      </c>
      <c r="GP23" t="str" cm="1">
        <f t="array" ref="GP23">IF(ISNA(INDEX('Custom Field Tbl'!$R$5:$R$1053, MATCH('CF Values LookUp'!GP$4 &amp; 'CF Values LookUp'!$D23, 'Custom Field Tbl'!$Q$5:$Q$1053 &amp; 'Custom Field Tbl'!$S$5:$S$1053, 0)) ), "",
INDEX('Custom Field Tbl'!$R$5:$R$1053, MATCH('CF Values LookUp'!GP$4 &amp; 'CF Values LookUp'!$D23, 'Custom Field Tbl'!$Q$5:$Q$1053 &amp; 'Custom Field Tbl'!$S$5:$S$1053, 0)) )</f>
        <v/>
      </c>
      <c r="GQ23" t="str" cm="1">
        <f t="array" ref="GQ23">IF(ISNA(INDEX('Custom Field Tbl'!$R$5:$R$1053, MATCH('CF Values LookUp'!GQ$4 &amp; 'CF Values LookUp'!$D23, 'Custom Field Tbl'!$Q$5:$Q$1053 &amp; 'Custom Field Tbl'!$S$5:$S$1053, 0)) ), "",
INDEX('Custom Field Tbl'!$R$5:$R$1053, MATCH('CF Values LookUp'!GQ$4 &amp; 'CF Values LookUp'!$D23, 'Custom Field Tbl'!$Q$5:$Q$1053 &amp; 'Custom Field Tbl'!$S$5:$S$1053, 0)) )</f>
        <v/>
      </c>
      <c r="GR23" t="str" cm="1">
        <f t="array" ref="GR23">IF(ISNA(INDEX('Custom Field Tbl'!$R$5:$R$1053, MATCH('CF Values LookUp'!GR$4 &amp; 'CF Values LookUp'!$D23, 'Custom Field Tbl'!$Q$5:$Q$1053 &amp; 'Custom Field Tbl'!$S$5:$S$1053, 0)) ), "",
INDEX('Custom Field Tbl'!$R$5:$R$1053, MATCH('CF Values LookUp'!GR$4 &amp; 'CF Values LookUp'!$D23, 'Custom Field Tbl'!$Q$5:$Q$1053 &amp; 'Custom Field Tbl'!$S$5:$S$1053, 0)) )</f>
        <v/>
      </c>
      <c r="GS23" t="str" cm="1">
        <f t="array" ref="GS23">IF(ISNA(INDEX('Custom Field Tbl'!$R$5:$R$1053, MATCH('CF Values LookUp'!GS$4 &amp; 'CF Values LookUp'!$D23, 'Custom Field Tbl'!$Q$5:$Q$1053 &amp; 'Custom Field Tbl'!$S$5:$S$1053, 0)) ), "",
INDEX('Custom Field Tbl'!$R$5:$R$1053, MATCH('CF Values LookUp'!GS$4 &amp; 'CF Values LookUp'!$D23, 'Custom Field Tbl'!$Q$5:$Q$1053 &amp; 'Custom Field Tbl'!$S$5:$S$1053, 0)) )</f>
        <v/>
      </c>
      <c r="GT23" t="str" cm="1">
        <f t="array" ref="GT23">IF(ISNA(INDEX('Custom Field Tbl'!$R$5:$R$1053, MATCH('CF Values LookUp'!GT$4 &amp; 'CF Values LookUp'!$D23, 'Custom Field Tbl'!$Q$5:$Q$1053 &amp; 'Custom Field Tbl'!$S$5:$S$1053, 0)) ), "",
INDEX('Custom Field Tbl'!$R$5:$R$1053, MATCH('CF Values LookUp'!GT$4 &amp; 'CF Values LookUp'!$D23, 'Custom Field Tbl'!$Q$5:$Q$1053 &amp; 'Custom Field Tbl'!$S$5:$S$1053, 0)) )</f>
        <v/>
      </c>
      <c r="GU23" t="str" cm="1">
        <f t="array" ref="GU23">IF(ISNA(INDEX('Custom Field Tbl'!$R$5:$R$1053, MATCH('CF Values LookUp'!GU$4 &amp; 'CF Values LookUp'!$D23, 'Custom Field Tbl'!$Q$5:$Q$1053 &amp; 'Custom Field Tbl'!$S$5:$S$1053, 0)) ), "",
INDEX('Custom Field Tbl'!$R$5:$R$1053, MATCH('CF Values LookUp'!GU$4 &amp; 'CF Values LookUp'!$D23, 'Custom Field Tbl'!$Q$5:$Q$1053 &amp; 'Custom Field Tbl'!$S$5:$S$1053, 0)) )</f>
        <v/>
      </c>
      <c r="GV23" t="str" cm="1">
        <f t="array" ref="GV23">IF(ISNA(INDEX('Custom Field Tbl'!$R$5:$R$1053, MATCH('CF Values LookUp'!GV$4 &amp; 'CF Values LookUp'!$D23, 'Custom Field Tbl'!$Q$5:$Q$1053 &amp; 'Custom Field Tbl'!$S$5:$S$1053, 0)) ), "",
INDEX('Custom Field Tbl'!$R$5:$R$1053, MATCH('CF Values LookUp'!GV$4 &amp; 'CF Values LookUp'!$D23, 'Custom Field Tbl'!$Q$5:$Q$1053 &amp; 'Custom Field Tbl'!$S$5:$S$1053, 0)) )</f>
        <v/>
      </c>
      <c r="GW23" t="str" cm="1">
        <f t="array" ref="GW23">IF(ISNA(INDEX('Custom Field Tbl'!$R$5:$R$1053, MATCH('CF Values LookUp'!GW$4 &amp; 'CF Values LookUp'!$D23, 'Custom Field Tbl'!$Q$5:$Q$1053 &amp; 'Custom Field Tbl'!$S$5:$S$1053, 0)) ), "",
INDEX('Custom Field Tbl'!$R$5:$R$1053, MATCH('CF Values LookUp'!GW$4 &amp; 'CF Values LookUp'!$D23, 'Custom Field Tbl'!$Q$5:$Q$1053 &amp; 'Custom Field Tbl'!$S$5:$S$1053, 0)) )</f>
        <v/>
      </c>
      <c r="GX23" t="str" cm="1">
        <f t="array" ref="GX23">IF(ISNA(INDEX('Custom Field Tbl'!$R$5:$R$1053, MATCH('CF Values LookUp'!GX$4 &amp; 'CF Values LookUp'!$D23, 'Custom Field Tbl'!$Q$5:$Q$1053 &amp; 'Custom Field Tbl'!$S$5:$S$1053, 0)) ), "",
INDEX('Custom Field Tbl'!$R$5:$R$1053, MATCH('CF Values LookUp'!GX$4 &amp; 'CF Values LookUp'!$D23, 'Custom Field Tbl'!$Q$5:$Q$1053 &amp; 'Custom Field Tbl'!$S$5:$S$1053, 0)) )</f>
        <v/>
      </c>
      <c r="GY23" t="str" cm="1">
        <f t="array" ref="GY23">IF(ISNA(INDEX('Custom Field Tbl'!$R$5:$R$1053, MATCH('CF Values LookUp'!GY$4 &amp; 'CF Values LookUp'!$D23, 'Custom Field Tbl'!$Q$5:$Q$1053 &amp; 'Custom Field Tbl'!$S$5:$S$1053, 0)) ), "",
INDEX('Custom Field Tbl'!$R$5:$R$1053, MATCH('CF Values LookUp'!GY$4 &amp; 'CF Values LookUp'!$D23, 'Custom Field Tbl'!$Q$5:$Q$1053 &amp; 'Custom Field Tbl'!$S$5:$S$1053, 0)) )</f>
        <v/>
      </c>
      <c r="GZ23" t="str" cm="1">
        <f t="array" ref="GZ23">IF(ISNA(INDEX('Custom Field Tbl'!$R$5:$R$1053, MATCH('CF Values LookUp'!GZ$4 &amp; 'CF Values LookUp'!$D23, 'Custom Field Tbl'!$Q$5:$Q$1053 &amp; 'Custom Field Tbl'!$S$5:$S$1053, 0)) ), "",
INDEX('Custom Field Tbl'!$R$5:$R$1053, MATCH('CF Values LookUp'!GZ$4 &amp; 'CF Values LookUp'!$D23, 'Custom Field Tbl'!$Q$5:$Q$1053 &amp; 'Custom Field Tbl'!$S$5:$S$1053, 0)) )</f>
        <v/>
      </c>
      <c r="HA23" t="str" cm="1">
        <f t="array" ref="HA23">IF(ISNA(INDEX('Custom Field Tbl'!$R$5:$R$1053, MATCH('CF Values LookUp'!HA$4 &amp; 'CF Values LookUp'!$D23, 'Custom Field Tbl'!$Q$5:$Q$1053 &amp; 'Custom Field Tbl'!$S$5:$S$1053, 0)) ), "",
INDEX('Custom Field Tbl'!$R$5:$R$1053, MATCH('CF Values LookUp'!HA$4 &amp; 'CF Values LookUp'!$D23, 'Custom Field Tbl'!$Q$5:$Q$1053 &amp; 'Custom Field Tbl'!$S$5:$S$1053, 0)) )</f>
        <v/>
      </c>
      <c r="HB23" t="str" cm="1">
        <f t="array" ref="HB23">IF(ISNA(INDEX('Custom Field Tbl'!$R$5:$R$1053, MATCH('CF Values LookUp'!HB$4 &amp; 'CF Values LookUp'!$D23, 'Custom Field Tbl'!$Q$5:$Q$1053 &amp; 'Custom Field Tbl'!$S$5:$S$1053, 0)) ), "",
INDEX('Custom Field Tbl'!$R$5:$R$1053, MATCH('CF Values LookUp'!HB$4 &amp; 'CF Values LookUp'!$D23, 'Custom Field Tbl'!$Q$5:$Q$1053 &amp; 'Custom Field Tbl'!$S$5:$S$1053, 0)) )</f>
        <v/>
      </c>
      <c r="HC23" t="str" cm="1">
        <f t="array" ref="HC23">IF(ISNA(INDEX('Custom Field Tbl'!$R$5:$R$1053, MATCH('CF Values LookUp'!HC$4 &amp; 'CF Values LookUp'!$D23, 'Custom Field Tbl'!$Q$5:$Q$1053 &amp; 'Custom Field Tbl'!$S$5:$S$1053, 0)) ), "",
INDEX('Custom Field Tbl'!$R$5:$R$1053, MATCH('CF Values LookUp'!HC$4 &amp; 'CF Values LookUp'!$D23, 'Custom Field Tbl'!$Q$5:$Q$1053 &amp; 'Custom Field Tbl'!$S$5:$S$1053, 0)) )</f>
        <v/>
      </c>
      <c r="HD23" t="str" cm="1">
        <f t="array" ref="HD23">IF(ISNA(INDEX('Custom Field Tbl'!$R$5:$R$1053, MATCH('CF Values LookUp'!HD$4 &amp; 'CF Values LookUp'!$D23, 'Custom Field Tbl'!$Q$5:$Q$1053 &amp; 'Custom Field Tbl'!$S$5:$S$1053, 0)) ), "",
INDEX('Custom Field Tbl'!$R$5:$R$1053, MATCH('CF Values LookUp'!HD$4 &amp; 'CF Values LookUp'!$D23, 'Custom Field Tbl'!$Q$5:$Q$1053 &amp; 'Custom Field Tbl'!$S$5:$S$1053, 0)) )</f>
        <v/>
      </c>
      <c r="HE23" t="str" cm="1">
        <f t="array" ref="HE23">IF(ISNA(INDEX('Custom Field Tbl'!$R$5:$R$1053, MATCH('CF Values LookUp'!HE$4 &amp; 'CF Values LookUp'!$D23, 'Custom Field Tbl'!$Q$5:$Q$1053 &amp; 'Custom Field Tbl'!$S$5:$S$1053, 0)) ), "",
INDEX('Custom Field Tbl'!$R$5:$R$1053, MATCH('CF Values LookUp'!HE$4 &amp; 'CF Values LookUp'!$D23, 'Custom Field Tbl'!$Q$5:$Q$1053 &amp; 'Custom Field Tbl'!$S$5:$S$1053, 0)) )</f>
        <v/>
      </c>
      <c r="HF23" t="str" cm="1">
        <f t="array" ref="HF23">IF(ISNA(INDEX('Custom Field Tbl'!$R$5:$R$1053, MATCH('CF Values LookUp'!HF$4 &amp; 'CF Values LookUp'!$D23, 'Custom Field Tbl'!$Q$5:$Q$1053 &amp; 'Custom Field Tbl'!$S$5:$S$1053, 0)) ), "",
INDEX('Custom Field Tbl'!$R$5:$R$1053, MATCH('CF Values LookUp'!HF$4 &amp; 'CF Values LookUp'!$D23, 'Custom Field Tbl'!$Q$5:$Q$1053 &amp; 'Custom Field Tbl'!$S$5:$S$1053, 0)) )</f>
        <v/>
      </c>
      <c r="HG23" t="str" cm="1">
        <f t="array" ref="HG23">IF(ISNA(INDEX('Custom Field Tbl'!$R$5:$R$1053, MATCH('CF Values LookUp'!HG$4 &amp; 'CF Values LookUp'!$D23, 'Custom Field Tbl'!$Q$5:$Q$1053 &amp; 'Custom Field Tbl'!$S$5:$S$1053, 0)) ), "",
INDEX('Custom Field Tbl'!$R$5:$R$1053, MATCH('CF Values LookUp'!HG$4 &amp; 'CF Values LookUp'!$D23, 'Custom Field Tbl'!$Q$5:$Q$1053 &amp; 'Custom Field Tbl'!$S$5:$S$1053, 0)) )</f>
        <v/>
      </c>
      <c r="HH23" t="str" cm="1">
        <f t="array" ref="HH23">IF(ISNA(INDEX('Custom Field Tbl'!$R$5:$R$1053, MATCH('CF Values LookUp'!HH$4 &amp; 'CF Values LookUp'!$D23, 'Custom Field Tbl'!$Q$5:$Q$1053 &amp; 'Custom Field Tbl'!$S$5:$S$1053, 0)) ), "",
INDEX('Custom Field Tbl'!$R$5:$R$1053, MATCH('CF Values LookUp'!HH$4 &amp; 'CF Values LookUp'!$D23, 'Custom Field Tbl'!$Q$5:$Q$1053 &amp; 'Custom Field Tbl'!$S$5:$S$1053, 0)) )</f>
        <v/>
      </c>
      <c r="HI23" t="str" cm="1">
        <f t="array" ref="HI23">IF(ISNA(INDEX('Custom Field Tbl'!$R$5:$R$1053, MATCH('CF Values LookUp'!HI$4 &amp; 'CF Values LookUp'!$D23, 'Custom Field Tbl'!$Q$5:$Q$1053 &amp; 'Custom Field Tbl'!$S$5:$S$1053, 0)) ), "",
INDEX('Custom Field Tbl'!$R$5:$R$1053, MATCH('CF Values LookUp'!HI$4 &amp; 'CF Values LookUp'!$D23, 'Custom Field Tbl'!$Q$5:$Q$1053 &amp; 'Custom Field Tbl'!$S$5:$S$1053, 0)) )</f>
        <v/>
      </c>
      <c r="HJ23" t="str" cm="1">
        <f t="array" ref="HJ23">IF(ISNA(INDEX('Custom Field Tbl'!$R$5:$R$1053, MATCH('CF Values LookUp'!HJ$4 &amp; 'CF Values LookUp'!$D23, 'Custom Field Tbl'!$Q$5:$Q$1053 &amp; 'Custom Field Tbl'!$S$5:$S$1053, 0)) ), "",
INDEX('Custom Field Tbl'!$R$5:$R$1053, MATCH('CF Values LookUp'!HJ$4 &amp; 'CF Values LookUp'!$D23, 'Custom Field Tbl'!$Q$5:$Q$1053 &amp; 'Custom Field Tbl'!$S$5:$S$1053, 0)) )</f>
        <v/>
      </c>
      <c r="HK23" t="str" cm="1">
        <f t="array" ref="HK23">IF(ISNA(INDEX('Custom Field Tbl'!$R$5:$R$1053, MATCH('CF Values LookUp'!HK$4 &amp; 'CF Values LookUp'!$D23, 'Custom Field Tbl'!$Q$5:$Q$1053 &amp; 'Custom Field Tbl'!$S$5:$S$1053, 0)) ), "",
INDEX('Custom Field Tbl'!$R$5:$R$1053, MATCH('CF Values LookUp'!HK$4 &amp; 'CF Values LookUp'!$D23, 'Custom Field Tbl'!$Q$5:$Q$1053 &amp; 'Custom Field Tbl'!$S$5:$S$1053, 0)) )</f>
        <v/>
      </c>
      <c r="HL23" t="str" cm="1">
        <f t="array" ref="HL23">IF(ISNA(INDEX('Custom Field Tbl'!$R$5:$R$1053, MATCH('CF Values LookUp'!HL$4 &amp; 'CF Values LookUp'!$D23, 'Custom Field Tbl'!$Q$5:$Q$1053 &amp; 'Custom Field Tbl'!$S$5:$S$1053, 0)) ), "",
INDEX('Custom Field Tbl'!$R$5:$R$1053, MATCH('CF Values LookUp'!HL$4 &amp; 'CF Values LookUp'!$D23, 'Custom Field Tbl'!$Q$5:$Q$1053 &amp; 'Custom Field Tbl'!$S$5:$S$1053, 0)) )</f>
        <v/>
      </c>
      <c r="HM23" t="str" cm="1">
        <f t="array" ref="HM23">IF(ISNA(INDEX('Custom Field Tbl'!$R$5:$R$1053, MATCH('CF Values LookUp'!HM$4 &amp; 'CF Values LookUp'!$D23, 'Custom Field Tbl'!$Q$5:$Q$1053 &amp; 'Custom Field Tbl'!$S$5:$S$1053, 0)) ), "",
INDEX('Custom Field Tbl'!$R$5:$R$1053, MATCH('CF Values LookUp'!HM$4 &amp; 'CF Values LookUp'!$D23, 'Custom Field Tbl'!$Q$5:$Q$1053 &amp; 'Custom Field Tbl'!$S$5:$S$1053, 0)) )</f>
        <v/>
      </c>
      <c r="HN23" t="str" cm="1">
        <f t="array" ref="HN23">IF(ISNA(INDEX('Custom Field Tbl'!$R$5:$R$1053, MATCH('CF Values LookUp'!HN$4 &amp; 'CF Values LookUp'!$D23, 'Custom Field Tbl'!$Q$5:$Q$1053 &amp; 'Custom Field Tbl'!$S$5:$S$1053, 0)) ), "",
INDEX('Custom Field Tbl'!$R$5:$R$1053, MATCH('CF Values LookUp'!HN$4 &amp; 'CF Values LookUp'!$D23, 'Custom Field Tbl'!$Q$5:$Q$1053 &amp; 'Custom Field Tbl'!$S$5:$S$1053, 0)) )</f>
        <v/>
      </c>
      <c r="HO23" t="str" cm="1">
        <f t="array" ref="HO23">IF(ISNA(INDEX('Custom Field Tbl'!$R$5:$R$1053, MATCH('CF Values LookUp'!HO$4 &amp; 'CF Values LookUp'!$D23, 'Custom Field Tbl'!$Q$5:$Q$1053 &amp; 'Custom Field Tbl'!$S$5:$S$1053, 0)) ), "",
INDEX('Custom Field Tbl'!$R$5:$R$1053, MATCH('CF Values LookUp'!HO$4 &amp; 'CF Values LookUp'!$D23, 'Custom Field Tbl'!$Q$5:$Q$1053 &amp; 'Custom Field Tbl'!$S$5:$S$1053, 0)) )</f>
        <v/>
      </c>
      <c r="HP23" t="str" cm="1">
        <f t="array" ref="HP23">IF(ISNA(INDEX('Custom Field Tbl'!$R$5:$R$1053, MATCH('CF Values LookUp'!HP$4 &amp; 'CF Values LookUp'!$D23, 'Custom Field Tbl'!$Q$5:$Q$1053 &amp; 'Custom Field Tbl'!$S$5:$S$1053, 0)) ), "",
INDEX('Custom Field Tbl'!$R$5:$R$1053, MATCH('CF Values LookUp'!HP$4 &amp; 'CF Values LookUp'!$D23, 'Custom Field Tbl'!$Q$5:$Q$1053 &amp; 'Custom Field Tbl'!$S$5:$S$1053, 0)) )</f>
        <v/>
      </c>
      <c r="HQ23" t="str" cm="1">
        <f t="array" ref="HQ23">IF(ISNA(INDEX('Custom Field Tbl'!$R$5:$R$1053, MATCH('CF Values LookUp'!HQ$4 &amp; 'CF Values LookUp'!$D23, 'Custom Field Tbl'!$Q$5:$Q$1053 &amp; 'Custom Field Tbl'!$S$5:$S$1053, 0)) ), "",
INDEX('Custom Field Tbl'!$R$5:$R$1053, MATCH('CF Values LookUp'!HQ$4 &amp; 'CF Values LookUp'!$D23, 'Custom Field Tbl'!$Q$5:$Q$1053 &amp; 'Custom Field Tbl'!$S$5:$S$1053, 0)) )</f>
        <v/>
      </c>
      <c r="HR23" t="str" cm="1">
        <f t="array" ref="HR23">IF(ISNA(INDEX('Custom Field Tbl'!$R$5:$R$1053, MATCH('CF Values LookUp'!HR$4 &amp; 'CF Values LookUp'!$D23, 'Custom Field Tbl'!$Q$5:$Q$1053 &amp; 'Custom Field Tbl'!$S$5:$S$1053, 0)) ), "",
INDEX('Custom Field Tbl'!$R$5:$R$1053, MATCH('CF Values LookUp'!HR$4 &amp; 'CF Values LookUp'!$D23, 'Custom Field Tbl'!$Q$5:$Q$1053 &amp; 'Custom Field Tbl'!$S$5:$S$1053, 0)) )</f>
        <v/>
      </c>
      <c r="HS23" t="str" cm="1">
        <f t="array" ref="HS23">IF(ISNA(INDEX('Custom Field Tbl'!$R$5:$R$1053, MATCH('CF Values LookUp'!HS$4 &amp; 'CF Values LookUp'!$D23, 'Custom Field Tbl'!$Q$5:$Q$1053 &amp; 'Custom Field Tbl'!$S$5:$S$1053, 0)) ), "",
INDEX('Custom Field Tbl'!$R$5:$R$1053, MATCH('CF Values LookUp'!HS$4 &amp; 'CF Values LookUp'!$D23, 'Custom Field Tbl'!$Q$5:$Q$1053 &amp; 'Custom Field Tbl'!$S$5:$S$1053, 0)) )</f>
        <v/>
      </c>
      <c r="HT23" t="str" cm="1">
        <f t="array" ref="HT23">IF(ISNA(INDEX('Custom Field Tbl'!$R$5:$R$1053, MATCH('CF Values LookUp'!HT$4 &amp; 'CF Values LookUp'!$D23, 'Custom Field Tbl'!$Q$5:$Q$1053 &amp; 'Custom Field Tbl'!$S$5:$S$1053, 0)) ), "",
INDEX('Custom Field Tbl'!$R$5:$R$1053, MATCH('CF Values LookUp'!HT$4 &amp; 'CF Values LookUp'!$D23, 'Custom Field Tbl'!$Q$5:$Q$1053 &amp; 'Custom Field Tbl'!$S$5:$S$1053, 0)) )</f>
        <v/>
      </c>
      <c r="HU23" t="str" cm="1">
        <f t="array" ref="HU23">IF(ISNA(INDEX('Custom Field Tbl'!$R$5:$R$1053, MATCH('CF Values LookUp'!HU$4 &amp; 'CF Values LookUp'!$D23, 'Custom Field Tbl'!$Q$5:$Q$1053 &amp; 'Custom Field Tbl'!$S$5:$S$1053, 0)) ), "",
INDEX('Custom Field Tbl'!$R$5:$R$1053, MATCH('CF Values LookUp'!HU$4 &amp; 'CF Values LookUp'!$D23, 'Custom Field Tbl'!$Q$5:$Q$1053 &amp; 'Custom Field Tbl'!$S$5:$S$1053, 0)) )</f>
        <v/>
      </c>
      <c r="HV23" t="str" cm="1">
        <f t="array" ref="HV23">IF(ISNA(INDEX('Custom Field Tbl'!$R$5:$R$1053, MATCH('CF Values LookUp'!HV$4 &amp; 'CF Values LookUp'!$D23, 'Custom Field Tbl'!$Q$5:$Q$1053 &amp; 'Custom Field Tbl'!$S$5:$S$1053, 0)) ), "",
INDEX('Custom Field Tbl'!$R$5:$R$1053, MATCH('CF Values LookUp'!HV$4 &amp; 'CF Values LookUp'!$D23, 'Custom Field Tbl'!$Q$5:$Q$1053 &amp; 'Custom Field Tbl'!$S$5:$S$1053, 0)) )</f>
        <v/>
      </c>
      <c r="HW23" t="str" cm="1">
        <f t="array" ref="HW23">IF(ISNA(INDEX('Custom Field Tbl'!$R$5:$R$1053, MATCH('CF Values LookUp'!HW$4 &amp; 'CF Values LookUp'!$D23, 'Custom Field Tbl'!$Q$5:$Q$1053 &amp; 'Custom Field Tbl'!$S$5:$S$1053, 0)) ), "",
INDEX('Custom Field Tbl'!$R$5:$R$1053, MATCH('CF Values LookUp'!HW$4 &amp; 'CF Values LookUp'!$D23, 'Custom Field Tbl'!$Q$5:$Q$1053 &amp; 'Custom Field Tbl'!$S$5:$S$1053, 0)) )</f>
        <v/>
      </c>
      <c r="HX23" t="str" cm="1">
        <f t="array" ref="HX23">IF(ISNA(INDEX('Custom Field Tbl'!$R$5:$R$1053, MATCH('CF Values LookUp'!HX$4 &amp; 'CF Values LookUp'!$D23, 'Custom Field Tbl'!$Q$5:$Q$1053 &amp; 'Custom Field Tbl'!$S$5:$S$1053, 0)) ), "",
INDEX('Custom Field Tbl'!$R$5:$R$1053, MATCH('CF Values LookUp'!HX$4 &amp; 'CF Values LookUp'!$D23, 'Custom Field Tbl'!$Q$5:$Q$1053 &amp; 'Custom Field Tbl'!$S$5:$S$1053, 0)) )</f>
        <v/>
      </c>
      <c r="HY23" t="str" cm="1">
        <f t="array" ref="HY23">IF(ISNA(INDEX('Custom Field Tbl'!$R$5:$R$1053, MATCH('CF Values LookUp'!HY$4 &amp; 'CF Values LookUp'!$D23, 'Custom Field Tbl'!$Q$5:$Q$1053 &amp; 'Custom Field Tbl'!$S$5:$S$1053, 0)) ), "",
INDEX('Custom Field Tbl'!$R$5:$R$1053, MATCH('CF Values LookUp'!HY$4 &amp; 'CF Values LookUp'!$D23, 'Custom Field Tbl'!$Q$5:$Q$1053 &amp; 'Custom Field Tbl'!$S$5:$S$1053, 0)) )</f>
        <v/>
      </c>
      <c r="HZ23" t="str" cm="1">
        <f t="array" ref="HZ23">IF(ISNA(INDEX('Custom Field Tbl'!$R$5:$R$1053, MATCH('CF Values LookUp'!HZ$4 &amp; 'CF Values LookUp'!$D23, 'Custom Field Tbl'!$Q$5:$Q$1053 &amp; 'Custom Field Tbl'!$S$5:$S$1053, 0)) ), "",
INDEX('Custom Field Tbl'!$R$5:$R$1053, MATCH('CF Values LookUp'!HZ$4 &amp; 'CF Values LookUp'!$D23, 'Custom Field Tbl'!$Q$5:$Q$1053 &amp; 'Custom Field Tbl'!$S$5:$S$1053, 0)) )</f>
        <v/>
      </c>
      <c r="IA23" t="str" cm="1">
        <f t="array" ref="IA23">IF(ISNA(INDEX('Custom Field Tbl'!$R$5:$R$1053, MATCH('CF Values LookUp'!IA$4 &amp; 'CF Values LookUp'!$D23, 'Custom Field Tbl'!$Q$5:$Q$1053 &amp; 'Custom Field Tbl'!$S$5:$S$1053, 0)) ), "",
INDEX('Custom Field Tbl'!$R$5:$R$1053, MATCH('CF Values LookUp'!IA$4 &amp; 'CF Values LookUp'!$D23, 'Custom Field Tbl'!$Q$5:$Q$1053 &amp; 'Custom Field Tbl'!$S$5:$S$1053, 0)) )</f>
        <v/>
      </c>
      <c r="IB23" t="str" cm="1">
        <f t="array" ref="IB23">IF(ISNA(INDEX('Custom Field Tbl'!$R$5:$R$1053, MATCH('CF Values LookUp'!IB$4 &amp; 'CF Values LookUp'!$D23, 'Custom Field Tbl'!$Q$5:$Q$1053 &amp; 'Custom Field Tbl'!$S$5:$S$1053, 0)) ), "",
INDEX('Custom Field Tbl'!$R$5:$R$1053, MATCH('CF Values LookUp'!IB$4 &amp; 'CF Values LookUp'!$D23, 'Custom Field Tbl'!$Q$5:$Q$1053 &amp; 'Custom Field Tbl'!$S$5:$S$1053, 0)) )</f>
        <v/>
      </c>
      <c r="IC23" t="str" cm="1">
        <f t="array" ref="IC23">IF(ISNA(INDEX('Custom Field Tbl'!$R$5:$R$1053, MATCH('CF Values LookUp'!IC$4 &amp; 'CF Values LookUp'!$D23, 'Custom Field Tbl'!$Q$5:$Q$1053 &amp; 'Custom Field Tbl'!$S$5:$S$1053, 0)) ), "",
INDEX('Custom Field Tbl'!$R$5:$R$1053, MATCH('CF Values LookUp'!IC$4 &amp; 'CF Values LookUp'!$D23, 'Custom Field Tbl'!$Q$5:$Q$1053 &amp; 'Custom Field Tbl'!$S$5:$S$1053, 0)) )</f>
        <v/>
      </c>
      <c r="ID23" t="str" cm="1">
        <f t="array" ref="ID23">IF(ISNA(INDEX('Custom Field Tbl'!$R$5:$R$1053, MATCH('CF Values LookUp'!ID$4 &amp; 'CF Values LookUp'!$D23, 'Custom Field Tbl'!$Q$5:$Q$1053 &amp; 'Custom Field Tbl'!$S$5:$S$1053, 0)) ), "",
INDEX('Custom Field Tbl'!$R$5:$R$1053, MATCH('CF Values LookUp'!ID$4 &amp; 'CF Values LookUp'!$D23, 'Custom Field Tbl'!$Q$5:$Q$1053 &amp; 'Custom Field Tbl'!$S$5:$S$1053, 0)) )</f>
        <v/>
      </c>
      <c r="IE23" t="str" cm="1">
        <f t="array" ref="IE23">IF(ISNA(INDEX('Custom Field Tbl'!$R$5:$R$1053, MATCH('CF Values LookUp'!IE$4 &amp; 'CF Values LookUp'!$D23, 'Custom Field Tbl'!$Q$5:$Q$1053 &amp; 'Custom Field Tbl'!$S$5:$S$1053, 0)) ), "",
INDEX('Custom Field Tbl'!$R$5:$R$1053, MATCH('CF Values LookUp'!IE$4 &amp; 'CF Values LookUp'!$D23, 'Custom Field Tbl'!$Q$5:$Q$1053 &amp; 'Custom Field Tbl'!$S$5:$S$1053, 0)) )</f>
        <v/>
      </c>
      <c r="IF23" t="str" cm="1">
        <f t="array" ref="IF23">IF(ISNA(INDEX('Custom Field Tbl'!$R$5:$R$1053, MATCH('CF Values LookUp'!IF$4 &amp; 'CF Values LookUp'!$D23, 'Custom Field Tbl'!$Q$5:$Q$1053 &amp; 'Custom Field Tbl'!$S$5:$S$1053, 0)) ), "",
INDEX('Custom Field Tbl'!$R$5:$R$1053, MATCH('CF Values LookUp'!IF$4 &amp; 'CF Values LookUp'!$D23, 'Custom Field Tbl'!$Q$5:$Q$1053 &amp; 'Custom Field Tbl'!$S$5:$S$1053, 0)) )</f>
        <v/>
      </c>
      <c r="IG23" t="str" cm="1">
        <f t="array" ref="IG23">IF(ISNA(INDEX('Custom Field Tbl'!$R$5:$R$1053, MATCH('CF Values LookUp'!IG$4 &amp; 'CF Values LookUp'!$D23, 'Custom Field Tbl'!$Q$5:$Q$1053 &amp; 'Custom Field Tbl'!$S$5:$S$1053, 0)) ), "",
INDEX('Custom Field Tbl'!$R$5:$R$1053, MATCH('CF Values LookUp'!IG$4 &amp; 'CF Values LookUp'!$D23, 'Custom Field Tbl'!$Q$5:$Q$1053 &amp; 'Custom Field Tbl'!$S$5:$S$1053, 0)) )</f>
        <v/>
      </c>
      <c r="IH23" t="str" cm="1">
        <f t="array" ref="IH23">IF(ISNA(INDEX('Custom Field Tbl'!$R$5:$R$1053, MATCH('CF Values LookUp'!IH$4 &amp; 'CF Values LookUp'!$D23, 'Custom Field Tbl'!$Q$5:$Q$1053 &amp; 'Custom Field Tbl'!$S$5:$S$1053, 0)) ), "",
INDEX('Custom Field Tbl'!$R$5:$R$1053, MATCH('CF Values LookUp'!IH$4 &amp; 'CF Values LookUp'!$D23, 'Custom Field Tbl'!$Q$5:$Q$1053 &amp; 'Custom Field Tbl'!$S$5:$S$1053, 0)) )</f>
        <v/>
      </c>
      <c r="II23" t="str" cm="1">
        <f t="array" ref="II23">IF(ISNA(INDEX('Custom Field Tbl'!$R$5:$R$1053, MATCH('CF Values LookUp'!II$4 &amp; 'CF Values LookUp'!$D23, 'Custom Field Tbl'!$Q$5:$Q$1053 &amp; 'Custom Field Tbl'!$S$5:$S$1053, 0)) ), "",
INDEX('Custom Field Tbl'!$R$5:$R$1053, MATCH('CF Values LookUp'!II$4 &amp; 'CF Values LookUp'!$D23, 'Custom Field Tbl'!$Q$5:$Q$1053 &amp; 'Custom Field Tbl'!$S$5:$S$1053, 0)) )</f>
        <v/>
      </c>
      <c r="IJ23" t="str" cm="1">
        <f t="array" ref="IJ23">IF(ISNA(INDEX('Custom Field Tbl'!$R$5:$R$1053, MATCH('CF Values LookUp'!IJ$4 &amp; 'CF Values LookUp'!$D23, 'Custom Field Tbl'!$Q$5:$Q$1053 &amp; 'Custom Field Tbl'!$S$5:$S$1053, 0)) ), "",
INDEX('Custom Field Tbl'!$R$5:$R$1053, MATCH('CF Values LookUp'!IJ$4 &amp; 'CF Values LookUp'!$D23, 'Custom Field Tbl'!$Q$5:$Q$1053 &amp; 'Custom Field Tbl'!$S$5:$S$1053, 0)) )</f>
        <v/>
      </c>
      <c r="IK23" t="str" cm="1">
        <f t="array" ref="IK23">IF(ISNA(INDEX('Custom Field Tbl'!$R$5:$R$1053, MATCH('CF Values LookUp'!IK$4 &amp; 'CF Values LookUp'!$D23, 'Custom Field Tbl'!$Q$5:$Q$1053 &amp; 'Custom Field Tbl'!$S$5:$S$1053, 0)) ), "",
INDEX('Custom Field Tbl'!$R$5:$R$1053, MATCH('CF Values LookUp'!IK$4 &amp; 'CF Values LookUp'!$D23, 'Custom Field Tbl'!$Q$5:$Q$1053 &amp; 'Custom Field Tbl'!$S$5:$S$1053, 0)) )</f>
        <v/>
      </c>
      <c r="IL23" t="str" cm="1">
        <f t="array" ref="IL23">IF(ISNA(INDEX('Custom Field Tbl'!$R$5:$R$1053, MATCH('CF Values LookUp'!IL$4 &amp; 'CF Values LookUp'!$D23, 'Custom Field Tbl'!$Q$5:$Q$1053 &amp; 'Custom Field Tbl'!$S$5:$S$1053, 0)) ), "",
INDEX('Custom Field Tbl'!$R$5:$R$1053, MATCH('CF Values LookUp'!IL$4 &amp; 'CF Values LookUp'!$D23, 'Custom Field Tbl'!$Q$5:$Q$1053 &amp; 'Custom Field Tbl'!$S$5:$S$1053, 0)) )</f>
        <v/>
      </c>
      <c r="IM23" t="str" cm="1">
        <f t="array" ref="IM23">IF(ISNA(INDEX('Custom Field Tbl'!$R$5:$R$1053, MATCH('CF Values LookUp'!IM$4 &amp; 'CF Values LookUp'!$D23, 'Custom Field Tbl'!$Q$5:$Q$1053 &amp; 'Custom Field Tbl'!$S$5:$S$1053, 0)) ), "",
INDEX('Custom Field Tbl'!$R$5:$R$1053, MATCH('CF Values LookUp'!IM$4 &amp; 'CF Values LookUp'!$D23, 'Custom Field Tbl'!$Q$5:$Q$1053 &amp; 'Custom Field Tbl'!$S$5:$S$1053, 0)) )</f>
        <v/>
      </c>
      <c r="IN23" t="str" cm="1">
        <f t="array" ref="IN23">IF(ISNA(INDEX('Custom Field Tbl'!$R$5:$R$1053, MATCH('CF Values LookUp'!IN$4 &amp; 'CF Values LookUp'!$D23, 'Custom Field Tbl'!$Q$5:$Q$1053 &amp; 'Custom Field Tbl'!$S$5:$S$1053, 0)) ), "",
INDEX('Custom Field Tbl'!$R$5:$R$1053, MATCH('CF Values LookUp'!IN$4 &amp; 'CF Values LookUp'!$D23, 'Custom Field Tbl'!$Q$5:$Q$1053 &amp; 'Custom Field Tbl'!$S$5:$S$1053, 0)) )</f>
        <v/>
      </c>
      <c r="IO23" t="str" cm="1">
        <f t="array" ref="IO23">IF(ISNA(INDEX('Custom Field Tbl'!$R$5:$R$1053, MATCH('CF Values LookUp'!IO$4 &amp; 'CF Values LookUp'!$D23, 'Custom Field Tbl'!$Q$5:$Q$1053 &amp; 'Custom Field Tbl'!$S$5:$S$1053, 0)) ), "",
INDEX('Custom Field Tbl'!$R$5:$R$1053, MATCH('CF Values LookUp'!IO$4 &amp; 'CF Values LookUp'!$D23, 'Custom Field Tbl'!$Q$5:$Q$1053 &amp; 'Custom Field Tbl'!$S$5:$S$1053, 0)) )</f>
        <v/>
      </c>
      <c r="IP23" t="str" cm="1">
        <f t="array" ref="IP23">IF(ISNA(INDEX('Custom Field Tbl'!$R$5:$R$1053, MATCH('CF Values LookUp'!IP$4 &amp; 'CF Values LookUp'!$D23, 'Custom Field Tbl'!$Q$5:$Q$1053 &amp; 'Custom Field Tbl'!$S$5:$S$1053, 0)) ), "",
INDEX('Custom Field Tbl'!$R$5:$R$1053, MATCH('CF Values LookUp'!IP$4 &amp; 'CF Values LookUp'!$D23, 'Custom Field Tbl'!$Q$5:$Q$1053 &amp; 'Custom Field Tbl'!$S$5:$S$1053, 0)) )</f>
        <v/>
      </c>
      <c r="IQ23" t="str" cm="1">
        <f t="array" ref="IQ23">IF(ISNA(INDEX('Custom Field Tbl'!$R$5:$R$1053, MATCH('CF Values LookUp'!IQ$4 &amp; 'CF Values LookUp'!$D23, 'Custom Field Tbl'!$Q$5:$Q$1053 &amp; 'Custom Field Tbl'!$S$5:$S$1053, 0)) ), "",
INDEX('Custom Field Tbl'!$R$5:$R$1053, MATCH('CF Values LookUp'!IQ$4 &amp; 'CF Values LookUp'!$D23, 'Custom Field Tbl'!$Q$5:$Q$1053 &amp; 'Custom Field Tbl'!$S$5:$S$1053, 0)) )</f>
        <v/>
      </c>
      <c r="IR23" t="str" cm="1">
        <f t="array" ref="IR23">IF(ISNA(INDEX('Custom Field Tbl'!$R$5:$R$1053, MATCH('CF Values LookUp'!IR$4 &amp; 'CF Values LookUp'!$D23, 'Custom Field Tbl'!$Q$5:$Q$1053 &amp; 'Custom Field Tbl'!$S$5:$S$1053, 0)) ), "",
INDEX('Custom Field Tbl'!$R$5:$R$1053, MATCH('CF Values LookUp'!IR$4 &amp; 'CF Values LookUp'!$D23, 'Custom Field Tbl'!$Q$5:$Q$1053 &amp; 'Custom Field Tbl'!$S$5:$S$1053, 0)) )</f>
        <v/>
      </c>
      <c r="IS23" t="str" cm="1">
        <f t="array" ref="IS23">IF(ISNA(INDEX('Custom Field Tbl'!$R$5:$R$1053, MATCH('CF Values LookUp'!IS$4 &amp; 'CF Values LookUp'!$D23, 'Custom Field Tbl'!$Q$5:$Q$1053 &amp; 'Custom Field Tbl'!$S$5:$S$1053, 0)) ), "",
INDEX('Custom Field Tbl'!$R$5:$R$1053, MATCH('CF Values LookUp'!IS$4 &amp; 'CF Values LookUp'!$D23, 'Custom Field Tbl'!$Q$5:$Q$1053 &amp; 'Custom Field Tbl'!$S$5:$S$1053, 0)) )</f>
        <v/>
      </c>
      <c r="IT23" t="str" cm="1">
        <f t="array" ref="IT23">IF(ISNA(INDEX('Custom Field Tbl'!$R$5:$R$1053, MATCH('CF Values LookUp'!IT$4 &amp; 'CF Values LookUp'!$D23, 'Custom Field Tbl'!$Q$5:$Q$1053 &amp; 'Custom Field Tbl'!$S$5:$S$1053, 0)) ), "",
INDEX('Custom Field Tbl'!$R$5:$R$1053, MATCH('CF Values LookUp'!IT$4 &amp; 'CF Values LookUp'!$D23, 'Custom Field Tbl'!$Q$5:$Q$1053 &amp; 'Custom Field Tbl'!$S$5:$S$1053, 0)) )</f>
        <v/>
      </c>
      <c r="IU23" t="str" cm="1">
        <f t="array" ref="IU23">IF(ISNA(INDEX('Custom Field Tbl'!$R$5:$R$1053, MATCH('CF Values LookUp'!IU$4 &amp; 'CF Values LookUp'!$D23, 'Custom Field Tbl'!$Q$5:$Q$1053 &amp; 'Custom Field Tbl'!$S$5:$S$1053, 0)) ), "",
INDEX('Custom Field Tbl'!$R$5:$R$1053, MATCH('CF Values LookUp'!IU$4 &amp; 'CF Values LookUp'!$D23, 'Custom Field Tbl'!$Q$5:$Q$1053 &amp; 'Custom Field Tbl'!$S$5:$S$1053, 0)) )</f>
        <v/>
      </c>
      <c r="IV23" t="str" cm="1">
        <f t="array" ref="IV23">IF(ISNA(INDEX('Custom Field Tbl'!$R$5:$R$1053, MATCH('CF Values LookUp'!IV$4 &amp; 'CF Values LookUp'!$D23, 'Custom Field Tbl'!$Q$5:$Q$1053 &amp; 'Custom Field Tbl'!$S$5:$S$1053, 0)) ), "",
INDEX('Custom Field Tbl'!$R$5:$R$1053, MATCH('CF Values LookUp'!IV$4 &amp; 'CF Values LookUp'!$D23, 'Custom Field Tbl'!$Q$5:$Q$1053 &amp; 'Custom Field Tbl'!$S$5:$S$1053, 0)) )</f>
        <v/>
      </c>
      <c r="IW23" t="str" cm="1">
        <f t="array" ref="IW23">IF(ISNA(INDEX('Custom Field Tbl'!$R$5:$R$1053, MATCH('CF Values LookUp'!IW$4 &amp; 'CF Values LookUp'!$D23, 'Custom Field Tbl'!$Q$5:$Q$1053 &amp; 'Custom Field Tbl'!$S$5:$S$1053, 0)) ), "",
INDEX('Custom Field Tbl'!$R$5:$R$1053, MATCH('CF Values LookUp'!IW$4 &amp; 'CF Values LookUp'!$D23, 'Custom Field Tbl'!$Q$5:$Q$1053 &amp; 'Custom Field Tbl'!$S$5:$S$1053, 0)) )</f>
        <v/>
      </c>
      <c r="IX23" t="str" cm="1">
        <f t="array" ref="IX23">IF(ISNA(INDEX('Custom Field Tbl'!$R$5:$R$1053, MATCH('CF Values LookUp'!IX$4 &amp; 'CF Values LookUp'!$D23, 'Custom Field Tbl'!$Q$5:$Q$1053 &amp; 'Custom Field Tbl'!$S$5:$S$1053, 0)) ), "",
INDEX('Custom Field Tbl'!$R$5:$R$1053, MATCH('CF Values LookUp'!IX$4 &amp; 'CF Values LookUp'!$D23, 'Custom Field Tbl'!$Q$5:$Q$1053 &amp; 'Custom Field Tbl'!$S$5:$S$1053, 0)) )</f>
        <v/>
      </c>
      <c r="IY23" t="str" cm="1">
        <f t="array" ref="IY23">IF(ISNA(INDEX('Custom Field Tbl'!$R$5:$R$1053, MATCH('CF Values LookUp'!IY$4 &amp; 'CF Values LookUp'!$D23, 'Custom Field Tbl'!$Q$5:$Q$1053 &amp; 'Custom Field Tbl'!$S$5:$S$1053, 0)) ), "",
INDEX('Custom Field Tbl'!$R$5:$R$1053, MATCH('CF Values LookUp'!IY$4 &amp; 'CF Values LookUp'!$D23, 'Custom Field Tbl'!$Q$5:$Q$1053 &amp; 'Custom Field Tbl'!$S$5:$S$1053, 0)) )</f>
        <v/>
      </c>
      <c r="IZ23" t="str" cm="1">
        <f t="array" ref="IZ23">IF(ISNA(INDEX('Custom Field Tbl'!$R$5:$R$1053, MATCH('CF Values LookUp'!IZ$4 &amp; 'CF Values LookUp'!$D23, 'Custom Field Tbl'!$Q$5:$Q$1053 &amp; 'Custom Field Tbl'!$S$5:$S$1053, 0)) ), "",
INDEX('Custom Field Tbl'!$R$5:$R$1053, MATCH('CF Values LookUp'!IZ$4 &amp; 'CF Values LookUp'!$D23, 'Custom Field Tbl'!$Q$5:$Q$1053 &amp; 'Custom Field Tbl'!$S$5:$S$1053, 0)) )</f>
        <v/>
      </c>
      <c r="JA23" t="str" cm="1">
        <f t="array" ref="JA23">IF(ISNA(INDEX('Custom Field Tbl'!$R$5:$R$1053, MATCH('CF Values LookUp'!JA$4 &amp; 'CF Values LookUp'!$D23, 'Custom Field Tbl'!$Q$5:$Q$1053 &amp; 'Custom Field Tbl'!$S$5:$S$1053, 0)) ), "",
INDEX('Custom Field Tbl'!$R$5:$R$1053, MATCH('CF Values LookUp'!JA$4 &amp; 'CF Values LookUp'!$D23, 'Custom Field Tbl'!$Q$5:$Q$1053 &amp; 'Custom Field Tbl'!$S$5:$S$1053, 0)) )</f>
        <v/>
      </c>
      <c r="JB23" t="str" cm="1">
        <f t="array" ref="JB23">IF(ISNA(INDEX('Custom Field Tbl'!$R$5:$R$1053, MATCH('CF Values LookUp'!JB$4 &amp; 'CF Values LookUp'!$D23, 'Custom Field Tbl'!$Q$5:$Q$1053 &amp; 'Custom Field Tbl'!$S$5:$S$1053, 0)) ), "",
INDEX('Custom Field Tbl'!$R$5:$R$1053, MATCH('CF Values LookUp'!JB$4 &amp; 'CF Values LookUp'!$D23, 'Custom Field Tbl'!$Q$5:$Q$1053 &amp; 'Custom Field Tbl'!$S$5:$S$1053, 0)) )</f>
        <v/>
      </c>
      <c r="JC23" t="str" cm="1">
        <f t="array" ref="JC23">IF(ISNA(INDEX('Custom Field Tbl'!$R$5:$R$1053, MATCH('CF Values LookUp'!JC$4 &amp; 'CF Values LookUp'!$D23, 'Custom Field Tbl'!$Q$5:$Q$1053 &amp; 'Custom Field Tbl'!$S$5:$S$1053, 0)) ), "",
INDEX('Custom Field Tbl'!$R$5:$R$1053, MATCH('CF Values LookUp'!JC$4 &amp; 'CF Values LookUp'!$D23, 'Custom Field Tbl'!$Q$5:$Q$1053 &amp; 'Custom Field Tbl'!$S$5:$S$1053, 0)) )</f>
        <v/>
      </c>
      <c r="JD23" t="str" cm="1">
        <f t="array" ref="JD23">IF(ISNA(INDEX('Custom Field Tbl'!$R$5:$R$1053, MATCH('CF Values LookUp'!JD$4 &amp; 'CF Values LookUp'!$D23, 'Custom Field Tbl'!$Q$5:$Q$1053 &amp; 'Custom Field Tbl'!$S$5:$S$1053, 0)) ), "",
INDEX('Custom Field Tbl'!$R$5:$R$1053, MATCH('CF Values LookUp'!JD$4 &amp; 'CF Values LookUp'!$D23, 'Custom Field Tbl'!$Q$5:$Q$1053 &amp; 'Custom Field Tbl'!$S$5:$S$1053, 0)) )</f>
        <v/>
      </c>
      <c r="JE23" t="str" cm="1">
        <f t="array" ref="JE23">IF(ISNA(INDEX('Custom Field Tbl'!$R$5:$R$1053, MATCH('CF Values LookUp'!JE$4 &amp; 'CF Values LookUp'!$D23, 'Custom Field Tbl'!$Q$5:$Q$1053 &amp; 'Custom Field Tbl'!$S$5:$S$1053, 0)) ), "",
INDEX('Custom Field Tbl'!$R$5:$R$1053, MATCH('CF Values LookUp'!JE$4 &amp; 'CF Values LookUp'!$D23, 'Custom Field Tbl'!$Q$5:$Q$1053 &amp; 'Custom Field Tbl'!$S$5:$S$1053, 0)) )</f>
        <v/>
      </c>
      <c r="JF23" t="str" cm="1">
        <f t="array" ref="JF23">IF(ISNA(INDEX('Custom Field Tbl'!$R$5:$R$1053, MATCH('CF Values LookUp'!JF$4 &amp; 'CF Values LookUp'!$D23, 'Custom Field Tbl'!$Q$5:$Q$1053 &amp; 'Custom Field Tbl'!$S$5:$S$1053, 0)) ), "",
INDEX('Custom Field Tbl'!$R$5:$R$1053, MATCH('CF Values LookUp'!JF$4 &amp; 'CF Values LookUp'!$D23, 'Custom Field Tbl'!$Q$5:$Q$1053 &amp; 'Custom Field Tbl'!$S$5:$S$1053, 0)) )</f>
        <v/>
      </c>
      <c r="JG23" t="str" cm="1">
        <f t="array" ref="JG23">IF(ISNA(INDEX('Custom Field Tbl'!$R$5:$R$1053, MATCH('CF Values LookUp'!JG$4 &amp; 'CF Values LookUp'!$D23, 'Custom Field Tbl'!$Q$5:$Q$1053 &amp; 'Custom Field Tbl'!$S$5:$S$1053, 0)) ), "",
INDEX('Custom Field Tbl'!$R$5:$R$1053, MATCH('CF Values LookUp'!JG$4 &amp; 'CF Values LookUp'!$D23, 'Custom Field Tbl'!$Q$5:$Q$1053 &amp; 'Custom Field Tbl'!$S$5:$S$1053, 0)) )</f>
        <v/>
      </c>
      <c r="JH23" t="str" cm="1">
        <f t="array" ref="JH23">IF(ISNA(INDEX('Custom Field Tbl'!$R$5:$R$1053, MATCH('CF Values LookUp'!JH$4 &amp; 'CF Values LookUp'!$D23, 'Custom Field Tbl'!$Q$5:$Q$1053 &amp; 'Custom Field Tbl'!$S$5:$S$1053, 0)) ), "",
INDEX('Custom Field Tbl'!$R$5:$R$1053, MATCH('CF Values LookUp'!JH$4 &amp; 'CF Values LookUp'!$D23, 'Custom Field Tbl'!$Q$5:$Q$1053 &amp; 'Custom Field Tbl'!$S$5:$S$1053, 0)) )</f>
        <v/>
      </c>
      <c r="JI23" t="str" cm="1">
        <f t="array" ref="JI23">IF(ISNA(INDEX('Custom Field Tbl'!$R$5:$R$1053, MATCH('CF Values LookUp'!JI$4 &amp; 'CF Values LookUp'!$D23, 'Custom Field Tbl'!$Q$5:$Q$1053 &amp; 'Custom Field Tbl'!$S$5:$S$1053, 0)) ), "",
INDEX('Custom Field Tbl'!$R$5:$R$1053, MATCH('CF Values LookUp'!JI$4 &amp; 'CF Values LookUp'!$D23, 'Custom Field Tbl'!$Q$5:$Q$1053 &amp; 'Custom Field Tbl'!$S$5:$S$1053, 0)) )</f>
        <v/>
      </c>
      <c r="JJ23" t="str" cm="1">
        <f t="array" ref="JJ23">IF(ISNA(INDEX('Custom Field Tbl'!$R$5:$R$1053, MATCH('CF Values LookUp'!JJ$4 &amp; 'CF Values LookUp'!$D23, 'Custom Field Tbl'!$Q$5:$Q$1053 &amp; 'Custom Field Tbl'!$S$5:$S$1053, 0)) ), "",
INDEX('Custom Field Tbl'!$R$5:$R$1053, MATCH('CF Values LookUp'!JJ$4 &amp; 'CF Values LookUp'!$D23, 'Custom Field Tbl'!$Q$5:$Q$1053 &amp; 'Custom Field Tbl'!$S$5:$S$1053, 0)) )</f>
        <v/>
      </c>
      <c r="JK23" t="str" cm="1">
        <f t="array" ref="JK23">IF(ISNA(INDEX('Custom Field Tbl'!$R$5:$R$1053, MATCH('CF Values LookUp'!JK$4 &amp; 'CF Values LookUp'!$D23, 'Custom Field Tbl'!$Q$5:$Q$1053 &amp; 'Custom Field Tbl'!$S$5:$S$1053, 0)) ), "",
INDEX('Custom Field Tbl'!$R$5:$R$1053, MATCH('CF Values LookUp'!JK$4 &amp; 'CF Values LookUp'!$D23, 'Custom Field Tbl'!$Q$5:$Q$1053 &amp; 'Custom Field Tbl'!$S$5:$S$1053, 0)) )</f>
        <v/>
      </c>
      <c r="JL23" t="str" cm="1">
        <f t="array" ref="JL23">IF(ISNA(INDEX('Custom Field Tbl'!$R$5:$R$1053, MATCH('CF Values LookUp'!JL$4 &amp; 'CF Values LookUp'!$D23, 'Custom Field Tbl'!$Q$5:$Q$1053 &amp; 'Custom Field Tbl'!$S$5:$S$1053, 0)) ), "",
INDEX('Custom Field Tbl'!$R$5:$R$1053, MATCH('CF Values LookUp'!JL$4 &amp; 'CF Values LookUp'!$D23, 'Custom Field Tbl'!$Q$5:$Q$1053 &amp; 'Custom Field Tbl'!$S$5:$S$1053, 0)) )</f>
        <v/>
      </c>
      <c r="JM23" t="str" cm="1">
        <f t="array" ref="JM23">IF(ISNA(INDEX('Custom Field Tbl'!$R$5:$R$1053, MATCH('CF Values LookUp'!JM$4 &amp; 'CF Values LookUp'!$D23, 'Custom Field Tbl'!$Q$5:$Q$1053 &amp; 'Custom Field Tbl'!$S$5:$S$1053, 0)) ), "",
INDEX('Custom Field Tbl'!$R$5:$R$1053, MATCH('CF Values LookUp'!JM$4 &amp; 'CF Values LookUp'!$D23, 'Custom Field Tbl'!$Q$5:$Q$1053 &amp; 'Custom Field Tbl'!$S$5:$S$1053, 0)) )</f>
        <v/>
      </c>
      <c r="JN23" t="str" cm="1">
        <f t="array" ref="JN23">IF(ISNA(INDEX('Custom Field Tbl'!$R$5:$R$1053, MATCH('CF Values LookUp'!JN$4 &amp; 'CF Values LookUp'!$D23, 'Custom Field Tbl'!$Q$5:$Q$1053 &amp; 'Custom Field Tbl'!$S$5:$S$1053, 0)) ), "",
INDEX('Custom Field Tbl'!$R$5:$R$1053, MATCH('CF Values LookUp'!JN$4 &amp; 'CF Values LookUp'!$D23, 'Custom Field Tbl'!$Q$5:$Q$1053 &amp; 'Custom Field Tbl'!$S$5:$S$1053, 0)) )</f>
        <v/>
      </c>
      <c r="JO23" t="str" cm="1">
        <f t="array" ref="JO23">IF(ISNA(INDEX('Custom Field Tbl'!$R$5:$R$1053, MATCH('CF Values LookUp'!JO$4 &amp; 'CF Values LookUp'!$D23, 'Custom Field Tbl'!$Q$5:$Q$1053 &amp; 'Custom Field Tbl'!$S$5:$S$1053, 0)) ), "",
INDEX('Custom Field Tbl'!$R$5:$R$1053, MATCH('CF Values LookUp'!JO$4 &amp; 'CF Values LookUp'!$D23, 'Custom Field Tbl'!$Q$5:$Q$1053 &amp; 'Custom Field Tbl'!$S$5:$S$1053, 0)) )</f>
        <v/>
      </c>
      <c r="JP23" t="str" cm="1">
        <f t="array" ref="JP23">IF(ISNA(INDEX('Custom Field Tbl'!$R$5:$R$1053, MATCH('CF Values LookUp'!JP$4 &amp; 'CF Values LookUp'!$D23, 'Custom Field Tbl'!$Q$5:$Q$1053 &amp; 'Custom Field Tbl'!$S$5:$S$1053, 0)) ), "",
INDEX('Custom Field Tbl'!$R$5:$R$1053, MATCH('CF Values LookUp'!JP$4 &amp; 'CF Values LookUp'!$D23, 'Custom Field Tbl'!$Q$5:$Q$1053 &amp; 'Custom Field Tbl'!$S$5:$S$1053, 0)) )</f>
        <v/>
      </c>
      <c r="JQ23" t="str" cm="1">
        <f t="array" ref="JQ23">IF(ISNA(INDEX('Custom Field Tbl'!$R$5:$R$1053, MATCH('CF Values LookUp'!JQ$4 &amp; 'CF Values LookUp'!$D23, 'Custom Field Tbl'!$Q$5:$Q$1053 &amp; 'Custom Field Tbl'!$S$5:$S$1053, 0)) ), "",
INDEX('Custom Field Tbl'!$R$5:$R$1053, MATCH('CF Values LookUp'!JQ$4 &amp; 'CF Values LookUp'!$D23, 'Custom Field Tbl'!$Q$5:$Q$1053 &amp; 'Custom Field Tbl'!$S$5:$S$1053, 0)) )</f>
        <v/>
      </c>
      <c r="JR23" t="str" cm="1">
        <f t="array" ref="JR23">IF(ISNA(INDEX('Custom Field Tbl'!$R$5:$R$1053, MATCH('CF Values LookUp'!JR$4 &amp; 'CF Values LookUp'!$D23, 'Custom Field Tbl'!$Q$5:$Q$1053 &amp; 'Custom Field Tbl'!$S$5:$S$1053, 0)) ), "",
INDEX('Custom Field Tbl'!$R$5:$R$1053, MATCH('CF Values LookUp'!JR$4 &amp; 'CF Values LookUp'!$D23, 'Custom Field Tbl'!$Q$5:$Q$1053 &amp; 'Custom Field Tbl'!$S$5:$S$1053, 0)) )</f>
        <v/>
      </c>
      <c r="JS23" t="str" cm="1">
        <f t="array" ref="JS23">IF(ISNA(INDEX('Custom Field Tbl'!$R$5:$R$1053, MATCH('CF Values LookUp'!JS$4 &amp; 'CF Values LookUp'!$D23, 'Custom Field Tbl'!$Q$5:$Q$1053 &amp; 'Custom Field Tbl'!$S$5:$S$1053, 0)) ), "",
INDEX('Custom Field Tbl'!$R$5:$R$1053, MATCH('CF Values LookUp'!JS$4 &amp; 'CF Values LookUp'!$D23, 'Custom Field Tbl'!$Q$5:$Q$1053 &amp; 'Custom Field Tbl'!$S$5:$S$1053, 0)) )</f>
        <v/>
      </c>
      <c r="JT23" t="str" cm="1">
        <f t="array" ref="JT23">IF(ISNA(INDEX('Custom Field Tbl'!$R$5:$R$1053, MATCH('CF Values LookUp'!JT$4 &amp; 'CF Values LookUp'!$D23, 'Custom Field Tbl'!$Q$5:$Q$1053 &amp; 'Custom Field Tbl'!$S$5:$S$1053, 0)) ), "",
INDEX('Custom Field Tbl'!$R$5:$R$1053, MATCH('CF Values LookUp'!JT$4 &amp; 'CF Values LookUp'!$D23, 'Custom Field Tbl'!$Q$5:$Q$1053 &amp; 'Custom Field Tbl'!$S$5:$S$1053, 0)) )</f>
        <v/>
      </c>
      <c r="JU23" t="str" cm="1">
        <f t="array" ref="JU23">IF(ISNA(INDEX('Custom Field Tbl'!$R$5:$R$1053, MATCH('CF Values LookUp'!JU$4 &amp; 'CF Values LookUp'!$D23, 'Custom Field Tbl'!$Q$5:$Q$1053 &amp; 'Custom Field Tbl'!$S$5:$S$1053, 0)) ), "",
INDEX('Custom Field Tbl'!$R$5:$R$1053, MATCH('CF Values LookUp'!JU$4 &amp; 'CF Values LookUp'!$D23, 'Custom Field Tbl'!$Q$5:$Q$1053 &amp; 'Custom Field Tbl'!$S$5:$S$1053, 0)) )</f>
        <v/>
      </c>
      <c r="JV23" t="str" cm="1">
        <f t="array" ref="JV23">IF(ISNA(INDEX('Custom Field Tbl'!$R$5:$R$1053, MATCH('CF Values LookUp'!JV$4 &amp; 'CF Values LookUp'!$D23, 'Custom Field Tbl'!$Q$5:$Q$1053 &amp; 'Custom Field Tbl'!$S$5:$S$1053, 0)) ), "",
INDEX('Custom Field Tbl'!$R$5:$R$1053, MATCH('CF Values LookUp'!JV$4 &amp; 'CF Values LookUp'!$D23, 'Custom Field Tbl'!$Q$5:$Q$1053 &amp; 'Custom Field Tbl'!$S$5:$S$1053, 0)) )</f>
        <v/>
      </c>
      <c r="JW23" t="str" cm="1">
        <f t="array" ref="JW23">IF(ISNA(INDEX('Custom Field Tbl'!$R$5:$R$1053, MATCH('CF Values LookUp'!JW$4 &amp; 'CF Values LookUp'!$D23, 'Custom Field Tbl'!$Q$5:$Q$1053 &amp; 'Custom Field Tbl'!$S$5:$S$1053, 0)) ), "",
INDEX('Custom Field Tbl'!$R$5:$R$1053, MATCH('CF Values LookUp'!JW$4 &amp; 'CF Values LookUp'!$D23, 'Custom Field Tbl'!$Q$5:$Q$1053 &amp; 'Custom Field Tbl'!$S$5:$S$1053, 0)) )</f>
        <v/>
      </c>
      <c r="JX23" t="str" cm="1">
        <f t="array" ref="JX23">IF(ISNA(INDEX('Custom Field Tbl'!$R$5:$R$1053, MATCH('CF Values LookUp'!JX$4 &amp; 'CF Values LookUp'!$D23, 'Custom Field Tbl'!$Q$5:$Q$1053 &amp; 'Custom Field Tbl'!$S$5:$S$1053, 0)) ), "",
INDEX('Custom Field Tbl'!$R$5:$R$1053, MATCH('CF Values LookUp'!JX$4 &amp; 'CF Values LookUp'!$D23, 'Custom Field Tbl'!$Q$5:$Q$1053 &amp; 'Custom Field Tbl'!$S$5:$S$1053, 0)) )</f>
        <v/>
      </c>
      <c r="JY23" s="358" t="str" cm="1">
        <f t="array" ref="JY23">IF(ISNA(INDEX('Custom Field Tbl'!$R$5:$R$1053, MATCH('CF Values LookUp'!JY$4 &amp; 'CF Values LookUp'!$D23, 'Custom Field Tbl'!$Q$5:$Q$1053 &amp; 'Custom Field Tbl'!$S$5:$S$1053, 0)) ), "",
INDEX('Custom Field Tbl'!$R$5:$R$1053, MATCH('CF Values LookUp'!JY$4 &amp; 'CF Values LookUp'!$D23, 'Custom Field Tbl'!$Q$5:$Q$1053 &amp; 'Custom Field Tbl'!$S$5:$S$1053, 0)) )</f>
        <v/>
      </c>
    </row>
    <row r="24" spans="3:303" x14ac:dyDescent="0.35">
      <c r="C24" s="599"/>
      <c r="D24" s="7" t="s">
        <v>11907</v>
      </c>
      <c r="E24" t="str" cm="1">
        <f t="array" ref="E24">IF(ISNA(INDEX('Custom Field Tbl'!$R$5:$R$1053, MATCH('CF Values LookUp'!E$4 &amp; 'CF Values LookUp'!$D24, 'Custom Field Tbl'!$Q$5:$Q$1053 &amp; 'Custom Field Tbl'!$S$5:$S$1053, 0)) ), "",
INDEX('Custom Field Tbl'!$R$5:$R$1053, MATCH('CF Values LookUp'!E$4 &amp; 'CF Values LookUp'!$D24, 'Custom Field Tbl'!$Q$5:$Q$1053 &amp; 'Custom Field Tbl'!$S$5:$S$1053, 0)) )</f>
        <v/>
      </c>
      <c r="F24" t="str" cm="1">
        <f t="array" ref="F24">IF(ISNA(INDEX('Custom Field Tbl'!$R$5:$R$1053, MATCH('CF Values LookUp'!F$4 &amp; 'CF Values LookUp'!$D24, 'Custom Field Tbl'!$Q$5:$Q$1053 &amp; 'Custom Field Tbl'!$S$5:$S$1053, 0)) ), "",
INDEX('Custom Field Tbl'!$R$5:$R$1053, MATCH('CF Values LookUp'!F$4 &amp; 'CF Values LookUp'!$D24, 'Custom Field Tbl'!$Q$5:$Q$1053 &amp; 'Custom Field Tbl'!$S$5:$S$1053, 0)) )</f>
        <v/>
      </c>
      <c r="G24" t="str" cm="1">
        <f t="array" ref="G24">IF(ISNA(INDEX('Custom Field Tbl'!$R$5:$R$1053, MATCH('CF Values LookUp'!G$4 &amp; 'CF Values LookUp'!$D24, 'Custom Field Tbl'!$Q$5:$Q$1053 &amp; 'Custom Field Tbl'!$S$5:$S$1053, 0)) ), "",
INDEX('Custom Field Tbl'!$R$5:$R$1053, MATCH('CF Values LookUp'!G$4 &amp; 'CF Values LookUp'!$D24, 'Custom Field Tbl'!$Q$5:$Q$1053 &amp; 'Custom Field Tbl'!$S$5:$S$1053, 0)) )</f>
        <v/>
      </c>
      <c r="H24" t="str" cm="1">
        <f t="array" ref="H24">IF(ISNA(INDEX('Custom Field Tbl'!$R$5:$R$1053, MATCH('CF Values LookUp'!H$4 &amp; 'CF Values LookUp'!$D24, 'Custom Field Tbl'!$Q$5:$Q$1053 &amp; 'Custom Field Tbl'!$S$5:$S$1053, 0)) ), "",
INDEX('Custom Field Tbl'!$R$5:$R$1053, MATCH('CF Values LookUp'!H$4 &amp; 'CF Values LookUp'!$D24, 'Custom Field Tbl'!$Q$5:$Q$1053 &amp; 'Custom Field Tbl'!$S$5:$S$1053, 0)) )</f>
        <v/>
      </c>
      <c r="I24" t="str" cm="1">
        <f t="array" ref="I24">IF(ISNA(INDEX('Custom Field Tbl'!$R$5:$R$1053, MATCH('CF Values LookUp'!I$4 &amp; 'CF Values LookUp'!$D24, 'Custom Field Tbl'!$Q$5:$Q$1053 &amp; 'Custom Field Tbl'!$S$5:$S$1053, 0)) ), "",
INDEX('Custom Field Tbl'!$R$5:$R$1053, MATCH('CF Values LookUp'!I$4 &amp; 'CF Values LookUp'!$D24, 'Custom Field Tbl'!$Q$5:$Q$1053 &amp; 'Custom Field Tbl'!$S$5:$S$1053, 0)) )</f>
        <v/>
      </c>
      <c r="J24" t="str" cm="1">
        <f t="array" ref="J24">IF(ISNA(INDEX('Custom Field Tbl'!$R$5:$R$1053, MATCH('CF Values LookUp'!J$4 &amp; 'CF Values LookUp'!$D24, 'Custom Field Tbl'!$Q$5:$Q$1053 &amp; 'Custom Field Tbl'!$S$5:$S$1053, 0)) ), "",
INDEX('Custom Field Tbl'!$R$5:$R$1053, MATCH('CF Values LookUp'!J$4 &amp; 'CF Values LookUp'!$D24, 'Custom Field Tbl'!$Q$5:$Q$1053 &amp; 'Custom Field Tbl'!$S$5:$S$1053, 0)) )</f>
        <v/>
      </c>
      <c r="K24" t="str" cm="1">
        <f t="array" ref="K24">IF(ISNA(INDEX('Custom Field Tbl'!$R$5:$R$1053, MATCH('CF Values LookUp'!K$4 &amp; 'CF Values LookUp'!$D24, 'Custom Field Tbl'!$Q$5:$Q$1053 &amp; 'Custom Field Tbl'!$S$5:$S$1053, 0)) ), "",
INDEX('Custom Field Tbl'!$R$5:$R$1053, MATCH('CF Values LookUp'!K$4 &amp; 'CF Values LookUp'!$D24, 'Custom Field Tbl'!$Q$5:$Q$1053 &amp; 'Custom Field Tbl'!$S$5:$S$1053, 0)) )</f>
        <v/>
      </c>
      <c r="L24" t="str" cm="1">
        <f t="array" ref="L24">IF(ISNA(INDEX('Custom Field Tbl'!$R$5:$R$1053, MATCH('CF Values LookUp'!L$4 &amp; 'CF Values LookUp'!$D24, 'Custom Field Tbl'!$Q$5:$Q$1053 &amp; 'Custom Field Tbl'!$S$5:$S$1053, 0)) ), "",
INDEX('Custom Field Tbl'!$R$5:$R$1053, MATCH('CF Values LookUp'!L$4 &amp; 'CF Values LookUp'!$D24, 'Custom Field Tbl'!$Q$5:$Q$1053 &amp; 'Custom Field Tbl'!$S$5:$S$1053, 0)) )</f>
        <v/>
      </c>
      <c r="M24" t="str" cm="1">
        <f t="array" ref="M24">IF(ISNA(INDEX('Custom Field Tbl'!$R$5:$R$1053, MATCH('CF Values LookUp'!M$4 &amp; 'CF Values LookUp'!$D24, 'Custom Field Tbl'!$Q$5:$Q$1053 &amp; 'Custom Field Tbl'!$S$5:$S$1053, 0)) ), "",
INDEX('Custom Field Tbl'!$R$5:$R$1053, MATCH('CF Values LookUp'!M$4 &amp; 'CF Values LookUp'!$D24, 'Custom Field Tbl'!$Q$5:$Q$1053 &amp; 'Custom Field Tbl'!$S$5:$S$1053, 0)) )</f>
        <v/>
      </c>
      <c r="N24" t="str" cm="1">
        <f t="array" ref="N24">IF(ISNA(INDEX('Custom Field Tbl'!$R$5:$R$1053, MATCH('CF Values LookUp'!N$4 &amp; 'CF Values LookUp'!$D24, 'Custom Field Tbl'!$Q$5:$Q$1053 &amp; 'Custom Field Tbl'!$S$5:$S$1053, 0)) ), "",
INDEX('Custom Field Tbl'!$R$5:$R$1053, MATCH('CF Values LookUp'!N$4 &amp; 'CF Values LookUp'!$D24, 'Custom Field Tbl'!$Q$5:$Q$1053 &amp; 'Custom Field Tbl'!$S$5:$S$1053, 0)) )</f>
        <v/>
      </c>
      <c r="O24" t="str" cm="1">
        <f t="array" ref="O24">IF(ISNA(INDEX('Custom Field Tbl'!$R$5:$R$1053, MATCH('CF Values LookUp'!O$4 &amp; 'CF Values LookUp'!$D24, 'Custom Field Tbl'!$Q$5:$Q$1053 &amp; 'Custom Field Tbl'!$S$5:$S$1053, 0)) ), "",
INDEX('Custom Field Tbl'!$R$5:$R$1053, MATCH('CF Values LookUp'!O$4 &amp; 'CF Values LookUp'!$D24, 'Custom Field Tbl'!$Q$5:$Q$1053 &amp; 'Custom Field Tbl'!$S$5:$S$1053, 0)) )</f>
        <v/>
      </c>
      <c r="P24" t="str" cm="1">
        <f t="array" ref="P24">IF(ISNA(INDEX('Custom Field Tbl'!$R$5:$R$1053, MATCH('CF Values LookUp'!P$4 &amp; 'CF Values LookUp'!$D24, 'Custom Field Tbl'!$Q$5:$Q$1053 &amp; 'Custom Field Tbl'!$S$5:$S$1053, 0)) ), "",
INDEX('Custom Field Tbl'!$R$5:$R$1053, MATCH('CF Values LookUp'!P$4 &amp; 'CF Values LookUp'!$D24, 'Custom Field Tbl'!$Q$5:$Q$1053 &amp; 'Custom Field Tbl'!$S$5:$S$1053, 0)) )</f>
        <v/>
      </c>
      <c r="Q24" t="str" cm="1">
        <f t="array" ref="Q24">IF(ISNA(INDEX('Custom Field Tbl'!$R$5:$R$1053, MATCH('CF Values LookUp'!Q$4 &amp; 'CF Values LookUp'!$D24, 'Custom Field Tbl'!$Q$5:$Q$1053 &amp; 'Custom Field Tbl'!$S$5:$S$1053, 0)) ), "",
INDEX('Custom Field Tbl'!$R$5:$R$1053, MATCH('CF Values LookUp'!Q$4 &amp; 'CF Values LookUp'!$D24, 'Custom Field Tbl'!$Q$5:$Q$1053 &amp; 'Custom Field Tbl'!$S$5:$S$1053, 0)) )</f>
        <v/>
      </c>
      <c r="R24" t="str" cm="1">
        <f t="array" ref="R24">IF(ISNA(INDEX('Custom Field Tbl'!$R$5:$R$1053, MATCH('CF Values LookUp'!R$4 &amp; 'CF Values LookUp'!$D24, 'Custom Field Tbl'!$Q$5:$Q$1053 &amp; 'Custom Field Tbl'!$S$5:$S$1053, 0)) ), "",
INDEX('Custom Field Tbl'!$R$5:$R$1053, MATCH('CF Values LookUp'!R$4 &amp; 'CF Values LookUp'!$D24, 'Custom Field Tbl'!$Q$5:$Q$1053 &amp; 'Custom Field Tbl'!$S$5:$S$1053, 0)) )</f>
        <v/>
      </c>
      <c r="S24" t="str" cm="1">
        <f t="array" ref="S24">IF(ISNA(INDEX('Custom Field Tbl'!$R$5:$R$1053, MATCH('CF Values LookUp'!S$4 &amp; 'CF Values LookUp'!$D24, 'Custom Field Tbl'!$Q$5:$Q$1053 &amp; 'Custom Field Tbl'!$S$5:$S$1053, 0)) ), "",
INDEX('Custom Field Tbl'!$R$5:$R$1053, MATCH('CF Values LookUp'!S$4 &amp; 'CF Values LookUp'!$D24, 'Custom Field Tbl'!$Q$5:$Q$1053 &amp; 'Custom Field Tbl'!$S$5:$S$1053, 0)) )</f>
        <v/>
      </c>
      <c r="T24" t="str" cm="1">
        <f t="array" ref="T24">IF(ISNA(INDEX('Custom Field Tbl'!$R$5:$R$1053, MATCH('CF Values LookUp'!T$4 &amp; 'CF Values LookUp'!$D24, 'Custom Field Tbl'!$Q$5:$Q$1053 &amp; 'Custom Field Tbl'!$S$5:$S$1053, 0)) ), "",
INDEX('Custom Field Tbl'!$R$5:$R$1053, MATCH('CF Values LookUp'!T$4 &amp; 'CF Values LookUp'!$D24, 'Custom Field Tbl'!$Q$5:$Q$1053 &amp; 'Custom Field Tbl'!$S$5:$S$1053, 0)) )</f>
        <v/>
      </c>
      <c r="U24" t="str" cm="1">
        <f t="array" ref="U24">IF(ISNA(INDEX('Custom Field Tbl'!$R$5:$R$1053, MATCH('CF Values LookUp'!U$4 &amp; 'CF Values LookUp'!$D24, 'Custom Field Tbl'!$Q$5:$Q$1053 &amp; 'Custom Field Tbl'!$S$5:$S$1053, 0)) ), "",
INDEX('Custom Field Tbl'!$R$5:$R$1053, MATCH('CF Values LookUp'!U$4 &amp; 'CF Values LookUp'!$D24, 'Custom Field Tbl'!$Q$5:$Q$1053 &amp; 'Custom Field Tbl'!$S$5:$S$1053, 0)) )</f>
        <v/>
      </c>
      <c r="V24" t="str" cm="1">
        <f t="array" ref="V24">IF(ISNA(INDEX('Custom Field Tbl'!$R$5:$R$1053, MATCH('CF Values LookUp'!V$4 &amp; 'CF Values LookUp'!$D24, 'Custom Field Tbl'!$Q$5:$Q$1053 &amp; 'Custom Field Tbl'!$S$5:$S$1053, 0)) ), "",
INDEX('Custom Field Tbl'!$R$5:$R$1053, MATCH('CF Values LookUp'!V$4 &amp; 'CF Values LookUp'!$D24, 'Custom Field Tbl'!$Q$5:$Q$1053 &amp; 'Custom Field Tbl'!$S$5:$S$1053, 0)) )</f>
        <v/>
      </c>
      <c r="W24" t="str" cm="1">
        <f t="array" ref="W24">IF(ISNA(INDEX('Custom Field Tbl'!$R$5:$R$1053, MATCH('CF Values LookUp'!W$4 &amp; 'CF Values LookUp'!$D24, 'Custom Field Tbl'!$Q$5:$Q$1053 &amp; 'Custom Field Tbl'!$S$5:$S$1053, 0)) ), "",
INDEX('Custom Field Tbl'!$R$5:$R$1053, MATCH('CF Values LookUp'!W$4 &amp; 'CF Values LookUp'!$D24, 'Custom Field Tbl'!$Q$5:$Q$1053 &amp; 'Custom Field Tbl'!$S$5:$S$1053, 0)) )</f>
        <v/>
      </c>
      <c r="X24" t="str" cm="1">
        <f t="array" ref="X24">IF(ISNA(INDEX('Custom Field Tbl'!$R$5:$R$1053, MATCH('CF Values LookUp'!X$4 &amp; 'CF Values LookUp'!$D24, 'Custom Field Tbl'!$Q$5:$Q$1053 &amp; 'Custom Field Tbl'!$S$5:$S$1053, 0)) ), "",
INDEX('Custom Field Tbl'!$R$5:$R$1053, MATCH('CF Values LookUp'!X$4 &amp; 'CF Values LookUp'!$D24, 'Custom Field Tbl'!$Q$5:$Q$1053 &amp; 'Custom Field Tbl'!$S$5:$S$1053, 0)) )</f>
        <v/>
      </c>
      <c r="Y24" t="str" cm="1">
        <f t="array" ref="Y24">IF(ISNA(INDEX('Custom Field Tbl'!$R$5:$R$1053, MATCH('CF Values LookUp'!Y$4 &amp; 'CF Values LookUp'!$D24, 'Custom Field Tbl'!$Q$5:$Q$1053 &amp; 'Custom Field Tbl'!$S$5:$S$1053, 0)) ), "",
INDEX('Custom Field Tbl'!$R$5:$R$1053, MATCH('CF Values LookUp'!Y$4 &amp; 'CF Values LookUp'!$D24, 'Custom Field Tbl'!$Q$5:$Q$1053 &amp; 'Custom Field Tbl'!$S$5:$S$1053, 0)) )</f>
        <v/>
      </c>
      <c r="Z24" t="str" cm="1">
        <f t="array" ref="Z24">IF(ISNA(INDEX('Custom Field Tbl'!$R$5:$R$1053, MATCH('CF Values LookUp'!Z$4 &amp; 'CF Values LookUp'!$D24, 'Custom Field Tbl'!$Q$5:$Q$1053 &amp; 'Custom Field Tbl'!$S$5:$S$1053, 0)) ), "",
INDEX('Custom Field Tbl'!$R$5:$R$1053, MATCH('CF Values LookUp'!Z$4 &amp; 'CF Values LookUp'!$D24, 'Custom Field Tbl'!$Q$5:$Q$1053 &amp; 'Custom Field Tbl'!$S$5:$S$1053, 0)) )</f>
        <v/>
      </c>
      <c r="AA24" t="str" cm="1">
        <f t="array" ref="AA24">IF(ISNA(INDEX('Custom Field Tbl'!$R$5:$R$1053, MATCH('CF Values LookUp'!AA$4 &amp; 'CF Values LookUp'!$D24, 'Custom Field Tbl'!$Q$5:$Q$1053 &amp; 'Custom Field Tbl'!$S$5:$S$1053, 0)) ), "",
INDEX('Custom Field Tbl'!$R$5:$R$1053, MATCH('CF Values LookUp'!AA$4 &amp; 'CF Values LookUp'!$D24, 'Custom Field Tbl'!$Q$5:$Q$1053 &amp; 'Custom Field Tbl'!$S$5:$S$1053, 0)) )</f>
        <v/>
      </c>
      <c r="AB24" t="str" cm="1">
        <f t="array" ref="AB24">IF(ISNA(INDEX('Custom Field Tbl'!$R$5:$R$1053, MATCH('CF Values LookUp'!AB$4 &amp; 'CF Values LookUp'!$D24, 'Custom Field Tbl'!$Q$5:$Q$1053 &amp; 'Custom Field Tbl'!$S$5:$S$1053, 0)) ), "",
INDEX('Custom Field Tbl'!$R$5:$R$1053, MATCH('CF Values LookUp'!AB$4 &amp; 'CF Values LookUp'!$D24, 'Custom Field Tbl'!$Q$5:$Q$1053 &amp; 'Custom Field Tbl'!$S$5:$S$1053, 0)) )</f>
        <v/>
      </c>
      <c r="AC24" t="str" cm="1">
        <f t="array" ref="AC24">IF(ISNA(INDEX('Custom Field Tbl'!$R$5:$R$1053, MATCH('CF Values LookUp'!AC$4 &amp; 'CF Values LookUp'!$D24, 'Custom Field Tbl'!$Q$5:$Q$1053 &amp; 'Custom Field Tbl'!$S$5:$S$1053, 0)) ), "",
INDEX('Custom Field Tbl'!$R$5:$R$1053, MATCH('CF Values LookUp'!AC$4 &amp; 'CF Values LookUp'!$D24, 'Custom Field Tbl'!$Q$5:$Q$1053 &amp; 'Custom Field Tbl'!$S$5:$S$1053, 0)) )</f>
        <v/>
      </c>
      <c r="AD24" t="str" cm="1">
        <f t="array" ref="AD24">IF(ISNA(INDEX('Custom Field Tbl'!$R$5:$R$1053, MATCH('CF Values LookUp'!AD$4 &amp; 'CF Values LookUp'!$D24, 'Custom Field Tbl'!$Q$5:$Q$1053 &amp; 'Custom Field Tbl'!$S$5:$S$1053, 0)) ), "",
INDEX('Custom Field Tbl'!$R$5:$R$1053, MATCH('CF Values LookUp'!AD$4 &amp; 'CF Values LookUp'!$D24, 'Custom Field Tbl'!$Q$5:$Q$1053 &amp; 'Custom Field Tbl'!$S$5:$S$1053, 0)) )</f>
        <v/>
      </c>
      <c r="AE24" t="str" cm="1">
        <f t="array" ref="AE24">IF(ISNA(INDEX('Custom Field Tbl'!$R$5:$R$1053, MATCH('CF Values LookUp'!AE$4 &amp; 'CF Values LookUp'!$D24, 'Custom Field Tbl'!$Q$5:$Q$1053 &amp; 'Custom Field Tbl'!$S$5:$S$1053, 0)) ), "",
INDEX('Custom Field Tbl'!$R$5:$R$1053, MATCH('CF Values LookUp'!AE$4 &amp; 'CF Values LookUp'!$D24, 'Custom Field Tbl'!$Q$5:$Q$1053 &amp; 'Custom Field Tbl'!$S$5:$S$1053, 0)) )</f>
        <v/>
      </c>
      <c r="AF24" t="str" cm="1">
        <f t="array" ref="AF24">IF(ISNA(INDEX('Custom Field Tbl'!$R$5:$R$1053, MATCH('CF Values LookUp'!AF$4 &amp; 'CF Values LookUp'!$D24, 'Custom Field Tbl'!$Q$5:$Q$1053 &amp; 'Custom Field Tbl'!$S$5:$S$1053, 0)) ), "",
INDEX('Custom Field Tbl'!$R$5:$R$1053, MATCH('CF Values LookUp'!AF$4 &amp; 'CF Values LookUp'!$D24, 'Custom Field Tbl'!$Q$5:$Q$1053 &amp; 'Custom Field Tbl'!$S$5:$S$1053, 0)) )</f>
        <v/>
      </c>
      <c r="AG24" t="str" cm="1">
        <f t="array" ref="AG24">IF(ISNA(INDEX('Custom Field Tbl'!$R$5:$R$1053, MATCH('CF Values LookUp'!AG$4 &amp; 'CF Values LookUp'!$D24, 'Custom Field Tbl'!$Q$5:$Q$1053 &amp; 'Custom Field Tbl'!$S$5:$S$1053, 0)) ), "",
INDEX('Custom Field Tbl'!$R$5:$R$1053, MATCH('CF Values LookUp'!AG$4 &amp; 'CF Values LookUp'!$D24, 'Custom Field Tbl'!$Q$5:$Q$1053 &amp; 'Custom Field Tbl'!$S$5:$S$1053, 0)) )</f>
        <v/>
      </c>
      <c r="AH24" t="str" cm="1">
        <f t="array" ref="AH24">IF(ISNA(INDEX('Custom Field Tbl'!$R$5:$R$1053, MATCH('CF Values LookUp'!AH$4 &amp; 'CF Values LookUp'!$D24, 'Custom Field Tbl'!$Q$5:$Q$1053 &amp; 'Custom Field Tbl'!$S$5:$S$1053, 0)) ), "",
INDEX('Custom Field Tbl'!$R$5:$R$1053, MATCH('CF Values LookUp'!AH$4 &amp; 'CF Values LookUp'!$D24, 'Custom Field Tbl'!$Q$5:$Q$1053 &amp; 'Custom Field Tbl'!$S$5:$S$1053, 0)) )</f>
        <v/>
      </c>
      <c r="AI24" t="str" cm="1">
        <f t="array" ref="AI24">IF(ISNA(INDEX('Custom Field Tbl'!$R$5:$R$1053, MATCH('CF Values LookUp'!AI$4 &amp; 'CF Values LookUp'!$D24, 'Custom Field Tbl'!$Q$5:$Q$1053 &amp; 'Custom Field Tbl'!$S$5:$S$1053, 0)) ), "",
INDEX('Custom Field Tbl'!$R$5:$R$1053, MATCH('CF Values LookUp'!AI$4 &amp; 'CF Values LookUp'!$D24, 'Custom Field Tbl'!$Q$5:$Q$1053 &amp; 'Custom Field Tbl'!$S$5:$S$1053, 0)) )</f>
        <v/>
      </c>
      <c r="AJ24" t="str" cm="1">
        <f t="array" ref="AJ24">IF(ISNA(INDEX('Custom Field Tbl'!$R$5:$R$1053, MATCH('CF Values LookUp'!AJ$4 &amp; 'CF Values LookUp'!$D24, 'Custom Field Tbl'!$Q$5:$Q$1053 &amp; 'Custom Field Tbl'!$S$5:$S$1053, 0)) ), "",
INDEX('Custom Field Tbl'!$R$5:$R$1053, MATCH('CF Values LookUp'!AJ$4 &amp; 'CF Values LookUp'!$D24, 'Custom Field Tbl'!$Q$5:$Q$1053 &amp; 'Custom Field Tbl'!$S$5:$S$1053, 0)) )</f>
        <v/>
      </c>
      <c r="AK24" t="str" cm="1">
        <f t="array" ref="AK24">IF(ISNA(INDEX('Custom Field Tbl'!$R$5:$R$1053, MATCH('CF Values LookUp'!AK$4 &amp; 'CF Values LookUp'!$D24, 'Custom Field Tbl'!$Q$5:$Q$1053 &amp; 'Custom Field Tbl'!$S$5:$S$1053, 0)) ), "",
INDEX('Custom Field Tbl'!$R$5:$R$1053, MATCH('CF Values LookUp'!AK$4 &amp; 'CF Values LookUp'!$D24, 'Custom Field Tbl'!$Q$5:$Q$1053 &amp; 'Custom Field Tbl'!$S$5:$S$1053, 0)) )</f>
        <v/>
      </c>
      <c r="AL24" t="str" cm="1">
        <f t="array" ref="AL24">IF(ISNA(INDEX('Custom Field Tbl'!$R$5:$R$1053, MATCH('CF Values LookUp'!AL$4 &amp; 'CF Values LookUp'!$D24, 'Custom Field Tbl'!$Q$5:$Q$1053 &amp; 'Custom Field Tbl'!$S$5:$S$1053, 0)) ), "",
INDEX('Custom Field Tbl'!$R$5:$R$1053, MATCH('CF Values LookUp'!AL$4 &amp; 'CF Values LookUp'!$D24, 'Custom Field Tbl'!$Q$5:$Q$1053 &amp; 'Custom Field Tbl'!$S$5:$S$1053, 0)) )</f>
        <v/>
      </c>
      <c r="AM24" t="str" cm="1">
        <f t="array" ref="AM24">IF(ISNA(INDEX('Custom Field Tbl'!$R$5:$R$1053, MATCH('CF Values LookUp'!AM$4 &amp; 'CF Values LookUp'!$D24, 'Custom Field Tbl'!$Q$5:$Q$1053 &amp; 'Custom Field Tbl'!$S$5:$S$1053, 0)) ), "",
INDEX('Custom Field Tbl'!$R$5:$R$1053, MATCH('CF Values LookUp'!AM$4 &amp; 'CF Values LookUp'!$D24, 'Custom Field Tbl'!$Q$5:$Q$1053 &amp; 'Custom Field Tbl'!$S$5:$S$1053, 0)) )</f>
        <v/>
      </c>
      <c r="AN24" t="str" cm="1">
        <f t="array" ref="AN24">IF(ISNA(INDEX('Custom Field Tbl'!$R$5:$R$1053, MATCH('CF Values LookUp'!AN$4 &amp; 'CF Values LookUp'!$D24, 'Custom Field Tbl'!$Q$5:$Q$1053 &amp; 'Custom Field Tbl'!$S$5:$S$1053, 0)) ), "",
INDEX('Custom Field Tbl'!$R$5:$R$1053, MATCH('CF Values LookUp'!AN$4 &amp; 'CF Values LookUp'!$D24, 'Custom Field Tbl'!$Q$5:$Q$1053 &amp; 'Custom Field Tbl'!$S$5:$S$1053, 0)) )</f>
        <v/>
      </c>
      <c r="AO24" t="str" cm="1">
        <f t="array" ref="AO24">IF(ISNA(INDEX('Custom Field Tbl'!$R$5:$R$1053, MATCH('CF Values LookUp'!AO$4 &amp; 'CF Values LookUp'!$D24, 'Custom Field Tbl'!$Q$5:$Q$1053 &amp; 'Custom Field Tbl'!$S$5:$S$1053, 0)) ), "",
INDEX('Custom Field Tbl'!$R$5:$R$1053, MATCH('CF Values LookUp'!AO$4 &amp; 'CF Values LookUp'!$D24, 'Custom Field Tbl'!$Q$5:$Q$1053 &amp; 'Custom Field Tbl'!$S$5:$S$1053, 0)) )</f>
        <v/>
      </c>
      <c r="AP24" t="str" cm="1">
        <f t="array" ref="AP24">IF(ISNA(INDEX('Custom Field Tbl'!$R$5:$R$1053, MATCH('CF Values LookUp'!AP$4 &amp; 'CF Values LookUp'!$D24, 'Custom Field Tbl'!$Q$5:$Q$1053 &amp; 'Custom Field Tbl'!$S$5:$S$1053, 0)) ), "",
INDEX('Custom Field Tbl'!$R$5:$R$1053, MATCH('CF Values LookUp'!AP$4 &amp; 'CF Values LookUp'!$D24, 'Custom Field Tbl'!$Q$5:$Q$1053 &amp; 'Custom Field Tbl'!$S$5:$S$1053, 0)) )</f>
        <v/>
      </c>
      <c r="AQ24" t="str" cm="1">
        <f t="array" ref="AQ24">IF(ISNA(INDEX('Custom Field Tbl'!$R$5:$R$1053, MATCH('CF Values LookUp'!AQ$4 &amp; 'CF Values LookUp'!$D24, 'Custom Field Tbl'!$Q$5:$Q$1053 &amp; 'Custom Field Tbl'!$S$5:$S$1053, 0)) ), "",
INDEX('Custom Field Tbl'!$R$5:$R$1053, MATCH('CF Values LookUp'!AQ$4 &amp; 'CF Values LookUp'!$D24, 'Custom Field Tbl'!$Q$5:$Q$1053 &amp; 'Custom Field Tbl'!$S$5:$S$1053, 0)) )</f>
        <v/>
      </c>
      <c r="AR24" t="str" cm="1">
        <f t="array" ref="AR24">IF(ISNA(INDEX('Custom Field Tbl'!$R$5:$R$1053, MATCH('CF Values LookUp'!AR$4 &amp; 'CF Values LookUp'!$D24, 'Custom Field Tbl'!$Q$5:$Q$1053 &amp; 'Custom Field Tbl'!$S$5:$S$1053, 0)) ), "",
INDEX('Custom Field Tbl'!$R$5:$R$1053, MATCH('CF Values LookUp'!AR$4 &amp; 'CF Values LookUp'!$D24, 'Custom Field Tbl'!$Q$5:$Q$1053 &amp; 'Custom Field Tbl'!$S$5:$S$1053, 0)) )</f>
        <v/>
      </c>
      <c r="AS24" t="str" cm="1">
        <f t="array" ref="AS24">IF(ISNA(INDEX('Custom Field Tbl'!$R$5:$R$1053, MATCH('CF Values LookUp'!AS$4 &amp; 'CF Values LookUp'!$D24, 'Custom Field Tbl'!$Q$5:$Q$1053 &amp; 'Custom Field Tbl'!$S$5:$S$1053, 0)) ), "",
INDEX('Custom Field Tbl'!$R$5:$R$1053, MATCH('CF Values LookUp'!AS$4 &amp; 'CF Values LookUp'!$D24, 'Custom Field Tbl'!$Q$5:$Q$1053 &amp; 'Custom Field Tbl'!$S$5:$S$1053, 0)) )</f>
        <v/>
      </c>
      <c r="AT24" t="str" cm="1">
        <f t="array" ref="AT24">IF(ISNA(INDEX('Custom Field Tbl'!$R$5:$R$1053, MATCH('CF Values LookUp'!AT$4 &amp; 'CF Values LookUp'!$D24, 'Custom Field Tbl'!$Q$5:$Q$1053 &amp; 'Custom Field Tbl'!$S$5:$S$1053, 0)) ), "",
INDEX('Custom Field Tbl'!$R$5:$R$1053, MATCH('CF Values LookUp'!AT$4 &amp; 'CF Values LookUp'!$D24, 'Custom Field Tbl'!$Q$5:$Q$1053 &amp; 'Custom Field Tbl'!$S$5:$S$1053, 0)) )</f>
        <v/>
      </c>
      <c r="AU24" t="str" cm="1">
        <f t="array" ref="AU24">IF(ISNA(INDEX('Custom Field Tbl'!$R$5:$R$1053, MATCH('CF Values LookUp'!AU$4 &amp; 'CF Values LookUp'!$D24, 'Custom Field Tbl'!$Q$5:$Q$1053 &amp; 'Custom Field Tbl'!$S$5:$S$1053, 0)) ), "",
INDEX('Custom Field Tbl'!$R$5:$R$1053, MATCH('CF Values LookUp'!AU$4 &amp; 'CF Values LookUp'!$D24, 'Custom Field Tbl'!$Q$5:$Q$1053 &amp; 'Custom Field Tbl'!$S$5:$S$1053, 0)) )</f>
        <v/>
      </c>
      <c r="AV24" t="str" cm="1">
        <f t="array" ref="AV24">IF(ISNA(INDEX('Custom Field Tbl'!$R$5:$R$1053, MATCH('CF Values LookUp'!AV$4 &amp; 'CF Values LookUp'!$D24, 'Custom Field Tbl'!$Q$5:$Q$1053 &amp; 'Custom Field Tbl'!$S$5:$S$1053, 0)) ), "",
INDEX('Custom Field Tbl'!$R$5:$R$1053, MATCH('CF Values LookUp'!AV$4 &amp; 'CF Values LookUp'!$D24, 'Custom Field Tbl'!$Q$5:$Q$1053 &amp; 'Custom Field Tbl'!$S$5:$S$1053, 0)) )</f>
        <v/>
      </c>
      <c r="AW24" t="str" cm="1">
        <f t="array" ref="AW24">IF(ISNA(INDEX('Custom Field Tbl'!$R$5:$R$1053, MATCH('CF Values LookUp'!AW$4 &amp; 'CF Values LookUp'!$D24, 'Custom Field Tbl'!$Q$5:$Q$1053 &amp; 'Custom Field Tbl'!$S$5:$S$1053, 0)) ), "",
INDEX('Custom Field Tbl'!$R$5:$R$1053, MATCH('CF Values LookUp'!AW$4 &amp; 'CF Values LookUp'!$D24, 'Custom Field Tbl'!$Q$5:$Q$1053 &amp; 'Custom Field Tbl'!$S$5:$S$1053, 0)) )</f>
        <v/>
      </c>
      <c r="AX24" t="str" cm="1">
        <f t="array" ref="AX24">IF(ISNA(INDEX('Custom Field Tbl'!$R$5:$R$1053, MATCH('CF Values LookUp'!AX$4 &amp; 'CF Values LookUp'!$D24, 'Custom Field Tbl'!$Q$5:$Q$1053 &amp; 'Custom Field Tbl'!$S$5:$S$1053, 0)) ), "",
INDEX('Custom Field Tbl'!$R$5:$R$1053, MATCH('CF Values LookUp'!AX$4 &amp; 'CF Values LookUp'!$D24, 'Custom Field Tbl'!$Q$5:$Q$1053 &amp; 'Custom Field Tbl'!$S$5:$S$1053, 0)) )</f>
        <v/>
      </c>
      <c r="AY24" t="str" cm="1">
        <f t="array" ref="AY24">IF(ISNA(INDEX('Custom Field Tbl'!$R$5:$R$1053, MATCH('CF Values LookUp'!AY$4 &amp; 'CF Values LookUp'!$D24, 'Custom Field Tbl'!$Q$5:$Q$1053 &amp; 'Custom Field Tbl'!$S$5:$S$1053, 0)) ), "",
INDEX('Custom Field Tbl'!$R$5:$R$1053, MATCH('CF Values LookUp'!AY$4 &amp; 'CF Values LookUp'!$D24, 'Custom Field Tbl'!$Q$5:$Q$1053 &amp; 'Custom Field Tbl'!$S$5:$S$1053, 0)) )</f>
        <v/>
      </c>
      <c r="AZ24" t="str" cm="1">
        <f t="array" ref="AZ24">IF(ISNA(INDEX('Custom Field Tbl'!$R$5:$R$1053, MATCH('CF Values LookUp'!AZ$4 &amp; 'CF Values LookUp'!$D24, 'Custom Field Tbl'!$Q$5:$Q$1053 &amp; 'Custom Field Tbl'!$S$5:$S$1053, 0)) ), "",
INDEX('Custom Field Tbl'!$R$5:$R$1053, MATCH('CF Values LookUp'!AZ$4 &amp; 'CF Values LookUp'!$D24, 'Custom Field Tbl'!$Q$5:$Q$1053 &amp; 'Custom Field Tbl'!$S$5:$S$1053, 0)) )</f>
        <v/>
      </c>
      <c r="BA24" t="str" cm="1">
        <f t="array" ref="BA24">IF(ISNA(INDEX('Custom Field Tbl'!$R$5:$R$1053, MATCH('CF Values LookUp'!BA$4 &amp; 'CF Values LookUp'!$D24, 'Custom Field Tbl'!$Q$5:$Q$1053 &amp; 'Custom Field Tbl'!$S$5:$S$1053, 0)) ), "",
INDEX('Custom Field Tbl'!$R$5:$R$1053, MATCH('CF Values LookUp'!BA$4 &amp; 'CF Values LookUp'!$D24, 'Custom Field Tbl'!$Q$5:$Q$1053 &amp; 'Custom Field Tbl'!$S$5:$S$1053, 0)) )</f>
        <v/>
      </c>
      <c r="BB24" t="str" cm="1">
        <f t="array" ref="BB24">IF(ISNA(INDEX('Custom Field Tbl'!$R$5:$R$1053, MATCH('CF Values LookUp'!BB$4 &amp; 'CF Values LookUp'!$D24, 'Custom Field Tbl'!$Q$5:$Q$1053 &amp; 'Custom Field Tbl'!$S$5:$S$1053, 0)) ), "",
INDEX('Custom Field Tbl'!$R$5:$R$1053, MATCH('CF Values LookUp'!BB$4 &amp; 'CF Values LookUp'!$D24, 'Custom Field Tbl'!$Q$5:$Q$1053 &amp; 'Custom Field Tbl'!$S$5:$S$1053, 0)) )</f>
        <v/>
      </c>
      <c r="BC24" t="str" cm="1">
        <f t="array" ref="BC24">IF(ISNA(INDEX('Custom Field Tbl'!$R$5:$R$1053, MATCH('CF Values LookUp'!BC$4 &amp; 'CF Values LookUp'!$D24, 'Custom Field Tbl'!$Q$5:$Q$1053 &amp; 'Custom Field Tbl'!$S$5:$S$1053, 0)) ), "",
INDEX('Custom Field Tbl'!$R$5:$R$1053, MATCH('CF Values LookUp'!BC$4 &amp; 'CF Values LookUp'!$D24, 'Custom Field Tbl'!$Q$5:$Q$1053 &amp; 'Custom Field Tbl'!$S$5:$S$1053, 0)) )</f>
        <v/>
      </c>
      <c r="BD24" t="str" cm="1">
        <f t="array" ref="BD24">IF(ISNA(INDEX('Custom Field Tbl'!$R$5:$R$1053, MATCH('CF Values LookUp'!BD$4 &amp; 'CF Values LookUp'!$D24, 'Custom Field Tbl'!$Q$5:$Q$1053 &amp; 'Custom Field Tbl'!$S$5:$S$1053, 0)) ), "",
INDEX('Custom Field Tbl'!$R$5:$R$1053, MATCH('CF Values LookUp'!BD$4 &amp; 'CF Values LookUp'!$D24, 'Custom Field Tbl'!$Q$5:$Q$1053 &amp; 'Custom Field Tbl'!$S$5:$S$1053, 0)) )</f>
        <v/>
      </c>
      <c r="BE24" t="str" cm="1">
        <f t="array" ref="BE24">IF(ISNA(INDEX('Custom Field Tbl'!$R$5:$R$1053, MATCH('CF Values LookUp'!BE$4 &amp; 'CF Values LookUp'!$D24, 'Custom Field Tbl'!$Q$5:$Q$1053 &amp; 'Custom Field Tbl'!$S$5:$S$1053, 0)) ), "",
INDEX('Custom Field Tbl'!$R$5:$R$1053, MATCH('CF Values LookUp'!BE$4 &amp; 'CF Values LookUp'!$D24, 'Custom Field Tbl'!$Q$5:$Q$1053 &amp; 'Custom Field Tbl'!$S$5:$S$1053, 0)) )</f>
        <v/>
      </c>
      <c r="BF24" t="str" cm="1">
        <f t="array" ref="BF24">IF(ISNA(INDEX('Custom Field Tbl'!$R$5:$R$1053, MATCH('CF Values LookUp'!BF$4 &amp; 'CF Values LookUp'!$D24, 'Custom Field Tbl'!$Q$5:$Q$1053 &amp; 'Custom Field Tbl'!$S$5:$S$1053, 0)) ), "",
INDEX('Custom Field Tbl'!$R$5:$R$1053, MATCH('CF Values LookUp'!BF$4 &amp; 'CF Values LookUp'!$D24, 'Custom Field Tbl'!$Q$5:$Q$1053 &amp; 'Custom Field Tbl'!$S$5:$S$1053, 0)) )</f>
        <v/>
      </c>
      <c r="BG24" t="str" cm="1">
        <f t="array" ref="BG24">IF(ISNA(INDEX('Custom Field Tbl'!$R$5:$R$1053, MATCH('CF Values LookUp'!BG$4 &amp; 'CF Values LookUp'!$D24, 'Custom Field Tbl'!$Q$5:$Q$1053 &amp; 'Custom Field Tbl'!$S$5:$S$1053, 0)) ), "",
INDEX('Custom Field Tbl'!$R$5:$R$1053, MATCH('CF Values LookUp'!BG$4 &amp; 'CF Values LookUp'!$D24, 'Custom Field Tbl'!$Q$5:$Q$1053 &amp; 'Custom Field Tbl'!$S$5:$S$1053, 0)) )</f>
        <v/>
      </c>
      <c r="BH24" t="str" cm="1">
        <f t="array" ref="BH24">IF(ISNA(INDEX('Custom Field Tbl'!$R$5:$R$1053, MATCH('CF Values LookUp'!BH$4 &amp; 'CF Values LookUp'!$D24, 'Custom Field Tbl'!$Q$5:$Q$1053 &amp; 'Custom Field Tbl'!$S$5:$S$1053, 0)) ), "",
INDEX('Custom Field Tbl'!$R$5:$R$1053, MATCH('CF Values LookUp'!BH$4 &amp; 'CF Values LookUp'!$D24, 'Custom Field Tbl'!$Q$5:$Q$1053 &amp; 'Custom Field Tbl'!$S$5:$S$1053, 0)) )</f>
        <v/>
      </c>
      <c r="BI24" t="str" cm="1">
        <f t="array" ref="BI24">IF(ISNA(INDEX('Custom Field Tbl'!$R$5:$R$1053, MATCH('CF Values LookUp'!BI$4 &amp; 'CF Values LookUp'!$D24, 'Custom Field Tbl'!$Q$5:$Q$1053 &amp; 'Custom Field Tbl'!$S$5:$S$1053, 0)) ), "",
INDEX('Custom Field Tbl'!$R$5:$R$1053, MATCH('CF Values LookUp'!BI$4 &amp; 'CF Values LookUp'!$D24, 'Custom Field Tbl'!$Q$5:$Q$1053 &amp; 'Custom Field Tbl'!$S$5:$S$1053, 0)) )</f>
        <v/>
      </c>
      <c r="BJ24" t="str" cm="1">
        <f t="array" ref="BJ24">IF(ISNA(INDEX('Custom Field Tbl'!$R$5:$R$1053, MATCH('CF Values LookUp'!BJ$4 &amp; 'CF Values LookUp'!$D24, 'Custom Field Tbl'!$Q$5:$Q$1053 &amp; 'Custom Field Tbl'!$S$5:$S$1053, 0)) ), "",
INDEX('Custom Field Tbl'!$R$5:$R$1053, MATCH('CF Values LookUp'!BJ$4 &amp; 'CF Values LookUp'!$D24, 'Custom Field Tbl'!$Q$5:$Q$1053 &amp; 'Custom Field Tbl'!$S$5:$S$1053, 0)) )</f>
        <v/>
      </c>
      <c r="BK24" t="str" cm="1">
        <f t="array" ref="BK24">IF(ISNA(INDEX('Custom Field Tbl'!$R$5:$R$1053, MATCH('CF Values LookUp'!BK$4 &amp; 'CF Values LookUp'!$D24, 'Custom Field Tbl'!$Q$5:$Q$1053 &amp; 'Custom Field Tbl'!$S$5:$S$1053, 0)) ), "",
INDEX('Custom Field Tbl'!$R$5:$R$1053, MATCH('CF Values LookUp'!BK$4 &amp; 'CF Values LookUp'!$D24, 'Custom Field Tbl'!$Q$5:$Q$1053 &amp; 'Custom Field Tbl'!$S$5:$S$1053, 0)) )</f>
        <v/>
      </c>
      <c r="BL24" t="str" cm="1">
        <f t="array" ref="BL24">IF(ISNA(INDEX('Custom Field Tbl'!$R$5:$R$1053, MATCH('CF Values LookUp'!BL$4 &amp; 'CF Values LookUp'!$D24, 'Custom Field Tbl'!$Q$5:$Q$1053 &amp; 'Custom Field Tbl'!$S$5:$S$1053, 0)) ), "",
INDEX('Custom Field Tbl'!$R$5:$R$1053, MATCH('CF Values LookUp'!BL$4 &amp; 'CF Values LookUp'!$D24, 'Custom Field Tbl'!$Q$5:$Q$1053 &amp; 'Custom Field Tbl'!$S$5:$S$1053, 0)) )</f>
        <v/>
      </c>
      <c r="BM24" t="str" cm="1">
        <f t="array" ref="BM24">IF(ISNA(INDEX('Custom Field Tbl'!$R$5:$R$1053, MATCH('CF Values LookUp'!BM$4 &amp; 'CF Values LookUp'!$D24, 'Custom Field Tbl'!$Q$5:$Q$1053 &amp; 'Custom Field Tbl'!$S$5:$S$1053, 0)) ), "",
INDEX('Custom Field Tbl'!$R$5:$R$1053, MATCH('CF Values LookUp'!BM$4 &amp; 'CF Values LookUp'!$D24, 'Custom Field Tbl'!$Q$5:$Q$1053 &amp; 'Custom Field Tbl'!$S$5:$S$1053, 0)) )</f>
        <v/>
      </c>
      <c r="BN24" t="str" cm="1">
        <f t="array" ref="BN24">IF(ISNA(INDEX('Custom Field Tbl'!$R$5:$R$1053, MATCH('CF Values LookUp'!BN$4 &amp; 'CF Values LookUp'!$D24, 'Custom Field Tbl'!$Q$5:$Q$1053 &amp; 'Custom Field Tbl'!$S$5:$S$1053, 0)) ), "",
INDEX('Custom Field Tbl'!$R$5:$R$1053, MATCH('CF Values LookUp'!BN$4 &amp; 'CF Values LookUp'!$D24, 'Custom Field Tbl'!$Q$5:$Q$1053 &amp; 'Custom Field Tbl'!$S$5:$S$1053, 0)) )</f>
        <v/>
      </c>
      <c r="BO24" t="str" cm="1">
        <f t="array" ref="BO24">IF(ISNA(INDEX('Custom Field Tbl'!$R$5:$R$1053, MATCH('CF Values LookUp'!BO$4 &amp; 'CF Values LookUp'!$D24, 'Custom Field Tbl'!$Q$5:$Q$1053 &amp; 'Custom Field Tbl'!$S$5:$S$1053, 0)) ), "",
INDEX('Custom Field Tbl'!$R$5:$R$1053, MATCH('CF Values LookUp'!BO$4 &amp; 'CF Values LookUp'!$D24, 'Custom Field Tbl'!$Q$5:$Q$1053 &amp; 'Custom Field Tbl'!$S$5:$S$1053, 0)) )</f>
        <v/>
      </c>
      <c r="BP24" t="str" cm="1">
        <f t="array" ref="BP24">IF(ISNA(INDEX('Custom Field Tbl'!$R$5:$R$1053, MATCH('CF Values LookUp'!BP$4 &amp; 'CF Values LookUp'!$D24, 'Custom Field Tbl'!$Q$5:$Q$1053 &amp; 'Custom Field Tbl'!$S$5:$S$1053, 0)) ), "",
INDEX('Custom Field Tbl'!$R$5:$R$1053, MATCH('CF Values LookUp'!BP$4 &amp; 'CF Values LookUp'!$D24, 'Custom Field Tbl'!$Q$5:$Q$1053 &amp; 'Custom Field Tbl'!$S$5:$S$1053, 0)) )</f>
        <v/>
      </c>
      <c r="BQ24" t="str" cm="1">
        <f t="array" ref="BQ24">IF(ISNA(INDEX('Custom Field Tbl'!$R$5:$R$1053, MATCH('CF Values LookUp'!BQ$4 &amp; 'CF Values LookUp'!$D24, 'Custom Field Tbl'!$Q$5:$Q$1053 &amp; 'Custom Field Tbl'!$S$5:$S$1053, 0)) ), "",
INDEX('Custom Field Tbl'!$R$5:$R$1053, MATCH('CF Values LookUp'!BQ$4 &amp; 'CF Values LookUp'!$D24, 'Custom Field Tbl'!$Q$5:$Q$1053 &amp; 'Custom Field Tbl'!$S$5:$S$1053, 0)) )</f>
        <v/>
      </c>
      <c r="BR24" t="str" cm="1">
        <f t="array" ref="BR24">IF(ISNA(INDEX('Custom Field Tbl'!$R$5:$R$1053, MATCH('CF Values LookUp'!BR$4 &amp; 'CF Values LookUp'!$D24, 'Custom Field Tbl'!$Q$5:$Q$1053 &amp; 'Custom Field Tbl'!$S$5:$S$1053, 0)) ), "",
INDEX('Custom Field Tbl'!$R$5:$R$1053, MATCH('CF Values LookUp'!BR$4 &amp; 'CF Values LookUp'!$D24, 'Custom Field Tbl'!$Q$5:$Q$1053 &amp; 'Custom Field Tbl'!$S$5:$S$1053, 0)) )</f>
        <v/>
      </c>
      <c r="BS24" t="str" cm="1">
        <f t="array" ref="BS24">IF(ISNA(INDEX('Custom Field Tbl'!$R$5:$R$1053, MATCH('CF Values LookUp'!BS$4 &amp; 'CF Values LookUp'!$D24, 'Custom Field Tbl'!$Q$5:$Q$1053 &amp; 'Custom Field Tbl'!$S$5:$S$1053, 0)) ), "",
INDEX('Custom Field Tbl'!$R$5:$R$1053, MATCH('CF Values LookUp'!BS$4 &amp; 'CF Values LookUp'!$D24, 'Custom Field Tbl'!$Q$5:$Q$1053 &amp; 'Custom Field Tbl'!$S$5:$S$1053, 0)) )</f>
        <v/>
      </c>
      <c r="BT24" t="str" cm="1">
        <f t="array" ref="BT24">IF(ISNA(INDEX('Custom Field Tbl'!$R$5:$R$1053, MATCH('CF Values LookUp'!BT$4 &amp; 'CF Values LookUp'!$D24, 'Custom Field Tbl'!$Q$5:$Q$1053 &amp; 'Custom Field Tbl'!$S$5:$S$1053, 0)) ), "",
INDEX('Custom Field Tbl'!$R$5:$R$1053, MATCH('CF Values LookUp'!BT$4 &amp; 'CF Values LookUp'!$D24, 'Custom Field Tbl'!$Q$5:$Q$1053 &amp; 'Custom Field Tbl'!$S$5:$S$1053, 0)) )</f>
        <v/>
      </c>
      <c r="BU24" t="str" cm="1">
        <f t="array" ref="BU24">IF(ISNA(INDEX('Custom Field Tbl'!$R$5:$R$1053, MATCH('CF Values LookUp'!BU$4 &amp; 'CF Values LookUp'!$D24, 'Custom Field Tbl'!$Q$5:$Q$1053 &amp; 'Custom Field Tbl'!$S$5:$S$1053, 0)) ), "",
INDEX('Custom Field Tbl'!$R$5:$R$1053, MATCH('CF Values LookUp'!BU$4 &amp; 'CF Values LookUp'!$D24, 'Custom Field Tbl'!$Q$5:$Q$1053 &amp; 'Custom Field Tbl'!$S$5:$S$1053, 0)) )</f>
        <v/>
      </c>
      <c r="BV24" t="str" cm="1">
        <f t="array" ref="BV24">IF(ISNA(INDEX('Custom Field Tbl'!$R$5:$R$1053, MATCH('CF Values LookUp'!BV$4 &amp; 'CF Values LookUp'!$D24, 'Custom Field Tbl'!$Q$5:$Q$1053 &amp; 'Custom Field Tbl'!$S$5:$S$1053, 0)) ), "",
INDEX('Custom Field Tbl'!$R$5:$R$1053, MATCH('CF Values LookUp'!BV$4 &amp; 'CF Values LookUp'!$D24, 'Custom Field Tbl'!$Q$5:$Q$1053 &amp; 'Custom Field Tbl'!$S$5:$S$1053, 0)) )</f>
        <v/>
      </c>
      <c r="BW24" t="str" cm="1">
        <f t="array" ref="BW24">IF(ISNA(INDEX('Custom Field Tbl'!$R$5:$R$1053, MATCH('CF Values LookUp'!BW$4 &amp; 'CF Values LookUp'!$D24, 'Custom Field Tbl'!$Q$5:$Q$1053 &amp; 'Custom Field Tbl'!$S$5:$S$1053, 0)) ), "",
INDEX('Custom Field Tbl'!$R$5:$R$1053, MATCH('CF Values LookUp'!BW$4 &amp; 'CF Values LookUp'!$D24, 'Custom Field Tbl'!$Q$5:$Q$1053 &amp; 'Custom Field Tbl'!$S$5:$S$1053, 0)) )</f>
        <v/>
      </c>
      <c r="BX24" t="str" cm="1">
        <f t="array" ref="BX24">IF(ISNA(INDEX('Custom Field Tbl'!$R$5:$R$1053, MATCH('CF Values LookUp'!BX$4 &amp; 'CF Values LookUp'!$D24, 'Custom Field Tbl'!$Q$5:$Q$1053 &amp; 'Custom Field Tbl'!$S$5:$S$1053, 0)) ), "",
INDEX('Custom Field Tbl'!$R$5:$R$1053, MATCH('CF Values LookUp'!BX$4 &amp; 'CF Values LookUp'!$D24, 'Custom Field Tbl'!$Q$5:$Q$1053 &amp; 'Custom Field Tbl'!$S$5:$S$1053, 0)) )</f>
        <v/>
      </c>
      <c r="BY24" t="str" cm="1">
        <f t="array" ref="BY24">IF(ISNA(INDEX('Custom Field Tbl'!$R$5:$R$1053, MATCH('CF Values LookUp'!BY$4 &amp; 'CF Values LookUp'!$D24, 'Custom Field Tbl'!$Q$5:$Q$1053 &amp; 'Custom Field Tbl'!$S$5:$S$1053, 0)) ), "",
INDEX('Custom Field Tbl'!$R$5:$R$1053, MATCH('CF Values LookUp'!BY$4 &amp; 'CF Values LookUp'!$D24, 'Custom Field Tbl'!$Q$5:$Q$1053 &amp; 'Custom Field Tbl'!$S$5:$S$1053, 0)) )</f>
        <v/>
      </c>
      <c r="BZ24" t="str" cm="1">
        <f t="array" ref="BZ24">IF(ISNA(INDEX('Custom Field Tbl'!$R$5:$R$1053, MATCH('CF Values LookUp'!BZ$4 &amp; 'CF Values LookUp'!$D24, 'Custom Field Tbl'!$Q$5:$Q$1053 &amp; 'Custom Field Tbl'!$S$5:$S$1053, 0)) ), "",
INDEX('Custom Field Tbl'!$R$5:$R$1053, MATCH('CF Values LookUp'!BZ$4 &amp; 'CF Values LookUp'!$D24, 'Custom Field Tbl'!$Q$5:$Q$1053 &amp; 'Custom Field Tbl'!$S$5:$S$1053, 0)) )</f>
        <v/>
      </c>
      <c r="CA24" t="str" cm="1">
        <f t="array" ref="CA24">IF(ISNA(INDEX('Custom Field Tbl'!$R$5:$R$1053, MATCH('CF Values LookUp'!CA$4 &amp; 'CF Values LookUp'!$D24, 'Custom Field Tbl'!$Q$5:$Q$1053 &amp; 'Custom Field Tbl'!$S$5:$S$1053, 0)) ), "",
INDEX('Custom Field Tbl'!$R$5:$R$1053, MATCH('CF Values LookUp'!CA$4 &amp; 'CF Values LookUp'!$D24, 'Custom Field Tbl'!$Q$5:$Q$1053 &amp; 'Custom Field Tbl'!$S$5:$S$1053, 0)) )</f>
        <v/>
      </c>
      <c r="CB24" t="str" cm="1">
        <f t="array" ref="CB24">IF(ISNA(INDEX('Custom Field Tbl'!$R$5:$R$1053, MATCH('CF Values LookUp'!CB$4 &amp; 'CF Values LookUp'!$D24, 'Custom Field Tbl'!$Q$5:$Q$1053 &amp; 'Custom Field Tbl'!$S$5:$S$1053, 0)) ), "",
INDEX('Custom Field Tbl'!$R$5:$R$1053, MATCH('CF Values LookUp'!CB$4 &amp; 'CF Values LookUp'!$D24, 'Custom Field Tbl'!$Q$5:$Q$1053 &amp; 'Custom Field Tbl'!$S$5:$S$1053, 0)) )</f>
        <v/>
      </c>
      <c r="CC24" t="str" cm="1">
        <f t="array" ref="CC24">IF(ISNA(INDEX('Custom Field Tbl'!$R$5:$R$1053, MATCH('CF Values LookUp'!CC$4 &amp; 'CF Values LookUp'!$D24, 'Custom Field Tbl'!$Q$5:$Q$1053 &amp; 'Custom Field Tbl'!$S$5:$S$1053, 0)) ), "",
INDEX('Custom Field Tbl'!$R$5:$R$1053, MATCH('CF Values LookUp'!CC$4 &amp; 'CF Values LookUp'!$D24, 'Custom Field Tbl'!$Q$5:$Q$1053 &amp; 'Custom Field Tbl'!$S$5:$S$1053, 0)) )</f>
        <v/>
      </c>
      <c r="CD24" t="str" cm="1">
        <f t="array" ref="CD24">IF(ISNA(INDEX('Custom Field Tbl'!$R$5:$R$1053, MATCH('CF Values LookUp'!CD$4 &amp; 'CF Values LookUp'!$D24, 'Custom Field Tbl'!$Q$5:$Q$1053 &amp; 'Custom Field Tbl'!$S$5:$S$1053, 0)) ), "",
INDEX('Custom Field Tbl'!$R$5:$R$1053, MATCH('CF Values LookUp'!CD$4 &amp; 'CF Values LookUp'!$D24, 'Custom Field Tbl'!$Q$5:$Q$1053 &amp; 'Custom Field Tbl'!$S$5:$S$1053, 0)) )</f>
        <v/>
      </c>
      <c r="CE24" t="str" cm="1">
        <f t="array" ref="CE24">IF(ISNA(INDEX('Custom Field Tbl'!$R$5:$R$1053, MATCH('CF Values LookUp'!CE$4 &amp; 'CF Values LookUp'!$D24, 'Custom Field Tbl'!$Q$5:$Q$1053 &amp; 'Custom Field Tbl'!$S$5:$S$1053, 0)) ), "",
INDEX('Custom Field Tbl'!$R$5:$R$1053, MATCH('CF Values LookUp'!CE$4 &amp; 'CF Values LookUp'!$D24, 'Custom Field Tbl'!$Q$5:$Q$1053 &amp; 'Custom Field Tbl'!$S$5:$S$1053, 0)) )</f>
        <v/>
      </c>
      <c r="CF24" t="str" cm="1">
        <f t="array" ref="CF24">IF(ISNA(INDEX('Custom Field Tbl'!$R$5:$R$1053, MATCH('CF Values LookUp'!CF$4 &amp; 'CF Values LookUp'!$D24, 'Custom Field Tbl'!$Q$5:$Q$1053 &amp; 'Custom Field Tbl'!$S$5:$S$1053, 0)) ), "",
INDEX('Custom Field Tbl'!$R$5:$R$1053, MATCH('CF Values LookUp'!CF$4 &amp; 'CF Values LookUp'!$D24, 'Custom Field Tbl'!$Q$5:$Q$1053 &amp; 'Custom Field Tbl'!$S$5:$S$1053, 0)) )</f>
        <v/>
      </c>
      <c r="CG24" t="str" cm="1">
        <f t="array" ref="CG24">IF(ISNA(INDEX('Custom Field Tbl'!$R$5:$R$1053, MATCH('CF Values LookUp'!CG$4 &amp; 'CF Values LookUp'!$D24, 'Custom Field Tbl'!$Q$5:$Q$1053 &amp; 'Custom Field Tbl'!$S$5:$S$1053, 0)) ), "",
INDEX('Custom Field Tbl'!$R$5:$R$1053, MATCH('CF Values LookUp'!CG$4 &amp; 'CF Values LookUp'!$D24, 'Custom Field Tbl'!$Q$5:$Q$1053 &amp; 'Custom Field Tbl'!$S$5:$S$1053, 0)) )</f>
        <v/>
      </c>
      <c r="CH24" t="str" cm="1">
        <f t="array" ref="CH24">IF(ISNA(INDEX('Custom Field Tbl'!$R$5:$R$1053, MATCH('CF Values LookUp'!CH$4 &amp; 'CF Values LookUp'!$D24, 'Custom Field Tbl'!$Q$5:$Q$1053 &amp; 'Custom Field Tbl'!$S$5:$S$1053, 0)) ), "",
INDEX('Custom Field Tbl'!$R$5:$R$1053, MATCH('CF Values LookUp'!CH$4 &amp; 'CF Values LookUp'!$D24, 'Custom Field Tbl'!$Q$5:$Q$1053 &amp; 'Custom Field Tbl'!$S$5:$S$1053, 0)) )</f>
        <v/>
      </c>
      <c r="CI24" t="str" cm="1">
        <f t="array" ref="CI24">IF(ISNA(INDEX('Custom Field Tbl'!$R$5:$R$1053, MATCH('CF Values LookUp'!CI$4 &amp; 'CF Values LookUp'!$D24, 'Custom Field Tbl'!$Q$5:$Q$1053 &amp; 'Custom Field Tbl'!$S$5:$S$1053, 0)) ), "",
INDEX('Custom Field Tbl'!$R$5:$R$1053, MATCH('CF Values LookUp'!CI$4 &amp; 'CF Values LookUp'!$D24, 'Custom Field Tbl'!$Q$5:$Q$1053 &amp; 'Custom Field Tbl'!$S$5:$S$1053, 0)) )</f>
        <v/>
      </c>
      <c r="CJ24" t="str" cm="1">
        <f t="array" ref="CJ24">IF(ISNA(INDEX('Custom Field Tbl'!$R$5:$R$1053, MATCH('CF Values LookUp'!CJ$4 &amp; 'CF Values LookUp'!$D24, 'Custom Field Tbl'!$Q$5:$Q$1053 &amp; 'Custom Field Tbl'!$S$5:$S$1053, 0)) ), "",
INDEX('Custom Field Tbl'!$R$5:$R$1053, MATCH('CF Values LookUp'!CJ$4 &amp; 'CF Values LookUp'!$D24, 'Custom Field Tbl'!$Q$5:$Q$1053 &amp; 'Custom Field Tbl'!$S$5:$S$1053, 0)) )</f>
        <v/>
      </c>
      <c r="CK24" t="str" cm="1">
        <f t="array" ref="CK24">IF(ISNA(INDEX('Custom Field Tbl'!$R$5:$R$1053, MATCH('CF Values LookUp'!CK$4 &amp; 'CF Values LookUp'!$D24, 'Custom Field Tbl'!$Q$5:$Q$1053 &amp; 'Custom Field Tbl'!$S$5:$S$1053, 0)) ), "",
INDEX('Custom Field Tbl'!$R$5:$R$1053, MATCH('CF Values LookUp'!CK$4 &amp; 'CF Values LookUp'!$D24, 'Custom Field Tbl'!$Q$5:$Q$1053 &amp; 'Custom Field Tbl'!$S$5:$S$1053, 0)) )</f>
        <v/>
      </c>
      <c r="CL24" t="str" cm="1">
        <f t="array" ref="CL24">IF(ISNA(INDEX('Custom Field Tbl'!$R$5:$R$1053, MATCH('CF Values LookUp'!CL$4 &amp; 'CF Values LookUp'!$D24, 'Custom Field Tbl'!$Q$5:$Q$1053 &amp; 'Custom Field Tbl'!$S$5:$S$1053, 0)) ), "",
INDEX('Custom Field Tbl'!$R$5:$R$1053, MATCH('CF Values LookUp'!CL$4 &amp; 'CF Values LookUp'!$D24, 'Custom Field Tbl'!$Q$5:$Q$1053 &amp; 'Custom Field Tbl'!$S$5:$S$1053, 0)) )</f>
        <v/>
      </c>
      <c r="CM24" t="str" cm="1">
        <f t="array" ref="CM24">IF(ISNA(INDEX('Custom Field Tbl'!$R$5:$R$1053, MATCH('CF Values LookUp'!CM$4 &amp; 'CF Values LookUp'!$D24, 'Custom Field Tbl'!$Q$5:$Q$1053 &amp; 'Custom Field Tbl'!$S$5:$S$1053, 0)) ), "",
INDEX('Custom Field Tbl'!$R$5:$R$1053, MATCH('CF Values LookUp'!CM$4 &amp; 'CF Values LookUp'!$D24, 'Custom Field Tbl'!$Q$5:$Q$1053 &amp; 'Custom Field Tbl'!$S$5:$S$1053, 0)) )</f>
        <v/>
      </c>
      <c r="CN24" t="str" cm="1">
        <f t="array" ref="CN24">IF(ISNA(INDEX('Custom Field Tbl'!$R$5:$R$1053, MATCH('CF Values LookUp'!CN$4 &amp; 'CF Values LookUp'!$D24, 'Custom Field Tbl'!$Q$5:$Q$1053 &amp; 'Custom Field Tbl'!$S$5:$S$1053, 0)) ), "",
INDEX('Custom Field Tbl'!$R$5:$R$1053, MATCH('CF Values LookUp'!CN$4 &amp; 'CF Values LookUp'!$D24, 'Custom Field Tbl'!$Q$5:$Q$1053 &amp; 'Custom Field Tbl'!$S$5:$S$1053, 0)) )</f>
        <v/>
      </c>
      <c r="CO24" t="str" cm="1">
        <f t="array" ref="CO24">IF(ISNA(INDEX('Custom Field Tbl'!$R$5:$R$1053, MATCH('CF Values LookUp'!CO$4 &amp; 'CF Values LookUp'!$D24, 'Custom Field Tbl'!$Q$5:$Q$1053 &amp; 'Custom Field Tbl'!$S$5:$S$1053, 0)) ), "",
INDEX('Custom Field Tbl'!$R$5:$R$1053, MATCH('CF Values LookUp'!CO$4 &amp; 'CF Values LookUp'!$D24, 'Custom Field Tbl'!$Q$5:$Q$1053 &amp; 'Custom Field Tbl'!$S$5:$S$1053, 0)) )</f>
        <v/>
      </c>
      <c r="CP24" t="str" cm="1">
        <f t="array" ref="CP24">IF(ISNA(INDEX('Custom Field Tbl'!$R$5:$R$1053, MATCH('CF Values LookUp'!CP$4 &amp; 'CF Values LookUp'!$D24, 'Custom Field Tbl'!$Q$5:$Q$1053 &amp; 'Custom Field Tbl'!$S$5:$S$1053, 0)) ), "",
INDEX('Custom Field Tbl'!$R$5:$R$1053, MATCH('CF Values LookUp'!CP$4 &amp; 'CF Values LookUp'!$D24, 'Custom Field Tbl'!$Q$5:$Q$1053 &amp; 'Custom Field Tbl'!$S$5:$S$1053, 0)) )</f>
        <v/>
      </c>
      <c r="CQ24" t="str" cm="1">
        <f t="array" ref="CQ24">IF(ISNA(INDEX('Custom Field Tbl'!$R$5:$R$1053, MATCH('CF Values LookUp'!CQ$4 &amp; 'CF Values LookUp'!$D24, 'Custom Field Tbl'!$Q$5:$Q$1053 &amp; 'Custom Field Tbl'!$S$5:$S$1053, 0)) ), "",
INDEX('Custom Field Tbl'!$R$5:$R$1053, MATCH('CF Values LookUp'!CQ$4 &amp; 'CF Values LookUp'!$D24, 'Custom Field Tbl'!$Q$5:$Q$1053 &amp; 'Custom Field Tbl'!$S$5:$S$1053, 0)) )</f>
        <v/>
      </c>
      <c r="CR24" t="str" cm="1">
        <f t="array" ref="CR24">IF(ISNA(INDEX('Custom Field Tbl'!$R$5:$R$1053, MATCH('CF Values LookUp'!CR$4 &amp; 'CF Values LookUp'!$D24, 'Custom Field Tbl'!$Q$5:$Q$1053 &amp; 'Custom Field Tbl'!$S$5:$S$1053, 0)) ), "",
INDEX('Custom Field Tbl'!$R$5:$R$1053, MATCH('CF Values LookUp'!CR$4 &amp; 'CF Values LookUp'!$D24, 'Custom Field Tbl'!$Q$5:$Q$1053 &amp; 'Custom Field Tbl'!$S$5:$S$1053, 0)) )</f>
        <v/>
      </c>
      <c r="CS24" t="str" cm="1">
        <f t="array" ref="CS24">IF(ISNA(INDEX('Custom Field Tbl'!$R$5:$R$1053, MATCH('CF Values LookUp'!CS$4 &amp; 'CF Values LookUp'!$D24, 'Custom Field Tbl'!$Q$5:$Q$1053 &amp; 'Custom Field Tbl'!$S$5:$S$1053, 0)) ), "",
INDEX('Custom Field Tbl'!$R$5:$R$1053, MATCH('CF Values LookUp'!CS$4 &amp; 'CF Values LookUp'!$D24, 'Custom Field Tbl'!$Q$5:$Q$1053 &amp; 'Custom Field Tbl'!$S$5:$S$1053, 0)) )</f>
        <v/>
      </c>
      <c r="CT24" t="str" cm="1">
        <f t="array" ref="CT24">IF(ISNA(INDEX('Custom Field Tbl'!$R$5:$R$1053, MATCH('CF Values LookUp'!CT$4 &amp; 'CF Values LookUp'!$D24, 'Custom Field Tbl'!$Q$5:$Q$1053 &amp; 'Custom Field Tbl'!$S$5:$S$1053, 0)) ), "",
INDEX('Custom Field Tbl'!$R$5:$R$1053, MATCH('CF Values LookUp'!CT$4 &amp; 'CF Values LookUp'!$D24, 'Custom Field Tbl'!$Q$5:$Q$1053 &amp; 'Custom Field Tbl'!$S$5:$S$1053, 0)) )</f>
        <v/>
      </c>
      <c r="CU24" t="str" cm="1">
        <f t="array" ref="CU24">IF(ISNA(INDEX('Custom Field Tbl'!$R$5:$R$1053, MATCH('CF Values LookUp'!CU$4 &amp; 'CF Values LookUp'!$D24, 'Custom Field Tbl'!$Q$5:$Q$1053 &amp; 'Custom Field Tbl'!$S$5:$S$1053, 0)) ), "",
INDEX('Custom Field Tbl'!$R$5:$R$1053, MATCH('CF Values LookUp'!CU$4 &amp; 'CF Values LookUp'!$D24, 'Custom Field Tbl'!$Q$5:$Q$1053 &amp; 'Custom Field Tbl'!$S$5:$S$1053, 0)) )</f>
        <v/>
      </c>
      <c r="CV24" t="str" cm="1">
        <f t="array" ref="CV24">IF(ISNA(INDEX('Custom Field Tbl'!$R$5:$R$1053, MATCH('CF Values LookUp'!CV$4 &amp; 'CF Values LookUp'!$D24, 'Custom Field Tbl'!$Q$5:$Q$1053 &amp; 'Custom Field Tbl'!$S$5:$S$1053, 0)) ), "",
INDEX('Custom Field Tbl'!$R$5:$R$1053, MATCH('CF Values LookUp'!CV$4 &amp; 'CF Values LookUp'!$D24, 'Custom Field Tbl'!$Q$5:$Q$1053 &amp; 'Custom Field Tbl'!$S$5:$S$1053, 0)) )</f>
        <v/>
      </c>
      <c r="CW24" t="str" cm="1">
        <f t="array" ref="CW24">IF(ISNA(INDEX('Custom Field Tbl'!$R$5:$R$1053, MATCH('CF Values LookUp'!CW$4 &amp; 'CF Values LookUp'!$D24, 'Custom Field Tbl'!$Q$5:$Q$1053 &amp; 'Custom Field Tbl'!$S$5:$S$1053, 0)) ), "",
INDEX('Custom Field Tbl'!$R$5:$R$1053, MATCH('CF Values LookUp'!CW$4 &amp; 'CF Values LookUp'!$D24, 'Custom Field Tbl'!$Q$5:$Q$1053 &amp; 'Custom Field Tbl'!$S$5:$S$1053, 0)) )</f>
        <v/>
      </c>
      <c r="CX24" t="str" cm="1">
        <f t="array" ref="CX24">IF(ISNA(INDEX('Custom Field Tbl'!$R$5:$R$1053, MATCH('CF Values LookUp'!CX$4 &amp; 'CF Values LookUp'!$D24, 'Custom Field Tbl'!$Q$5:$Q$1053 &amp; 'Custom Field Tbl'!$S$5:$S$1053, 0)) ), "",
INDEX('Custom Field Tbl'!$R$5:$R$1053, MATCH('CF Values LookUp'!CX$4 &amp; 'CF Values LookUp'!$D24, 'Custom Field Tbl'!$Q$5:$Q$1053 &amp; 'Custom Field Tbl'!$S$5:$S$1053, 0)) )</f>
        <v/>
      </c>
      <c r="CY24" t="str" cm="1">
        <f t="array" ref="CY24">IF(ISNA(INDEX('Custom Field Tbl'!$R$5:$R$1053, MATCH('CF Values LookUp'!CY$4 &amp; 'CF Values LookUp'!$D24, 'Custom Field Tbl'!$Q$5:$Q$1053 &amp; 'Custom Field Tbl'!$S$5:$S$1053, 0)) ), "",
INDEX('Custom Field Tbl'!$R$5:$R$1053, MATCH('CF Values LookUp'!CY$4 &amp; 'CF Values LookUp'!$D24, 'Custom Field Tbl'!$Q$5:$Q$1053 &amp; 'Custom Field Tbl'!$S$5:$S$1053, 0)) )</f>
        <v/>
      </c>
      <c r="CZ24" t="str" cm="1">
        <f t="array" ref="CZ24">IF(ISNA(INDEX('Custom Field Tbl'!$R$5:$R$1053, MATCH('CF Values LookUp'!CZ$4 &amp; 'CF Values LookUp'!$D24, 'Custom Field Tbl'!$Q$5:$Q$1053 &amp; 'Custom Field Tbl'!$S$5:$S$1053, 0)) ), "",
INDEX('Custom Field Tbl'!$R$5:$R$1053, MATCH('CF Values LookUp'!CZ$4 &amp; 'CF Values LookUp'!$D24, 'Custom Field Tbl'!$Q$5:$Q$1053 &amp; 'Custom Field Tbl'!$S$5:$S$1053, 0)) )</f>
        <v/>
      </c>
      <c r="DA24" t="str" cm="1">
        <f t="array" ref="DA24">IF(ISNA(INDEX('Custom Field Tbl'!$R$5:$R$1053, MATCH('CF Values LookUp'!DA$4 &amp; 'CF Values LookUp'!$D24, 'Custom Field Tbl'!$Q$5:$Q$1053 &amp; 'Custom Field Tbl'!$S$5:$S$1053, 0)) ), "",
INDEX('Custom Field Tbl'!$R$5:$R$1053, MATCH('CF Values LookUp'!DA$4 &amp; 'CF Values LookUp'!$D24, 'Custom Field Tbl'!$Q$5:$Q$1053 &amp; 'Custom Field Tbl'!$S$5:$S$1053, 0)) )</f>
        <v/>
      </c>
      <c r="DB24" t="str" cm="1">
        <f t="array" ref="DB24">IF(ISNA(INDEX('Custom Field Tbl'!$R$5:$R$1053, MATCH('CF Values LookUp'!DB$4 &amp; 'CF Values LookUp'!$D24, 'Custom Field Tbl'!$Q$5:$Q$1053 &amp; 'Custom Field Tbl'!$S$5:$S$1053, 0)) ), "",
INDEX('Custom Field Tbl'!$R$5:$R$1053, MATCH('CF Values LookUp'!DB$4 &amp; 'CF Values LookUp'!$D24, 'Custom Field Tbl'!$Q$5:$Q$1053 &amp; 'Custom Field Tbl'!$S$5:$S$1053, 0)) )</f>
        <v/>
      </c>
      <c r="DC24" t="str" cm="1">
        <f t="array" ref="DC24">IF(ISNA(INDEX('Custom Field Tbl'!$R$5:$R$1053, MATCH('CF Values LookUp'!DC$4 &amp; 'CF Values LookUp'!$D24, 'Custom Field Tbl'!$Q$5:$Q$1053 &amp; 'Custom Field Tbl'!$S$5:$S$1053, 0)) ), "",
INDEX('Custom Field Tbl'!$R$5:$R$1053, MATCH('CF Values LookUp'!DC$4 &amp; 'CF Values LookUp'!$D24, 'Custom Field Tbl'!$Q$5:$Q$1053 &amp; 'Custom Field Tbl'!$S$5:$S$1053, 0)) )</f>
        <v/>
      </c>
      <c r="DD24" t="str" cm="1">
        <f t="array" ref="DD24">IF(ISNA(INDEX('Custom Field Tbl'!$R$5:$R$1053, MATCH('CF Values LookUp'!DD$4 &amp; 'CF Values LookUp'!$D24, 'Custom Field Tbl'!$Q$5:$Q$1053 &amp; 'Custom Field Tbl'!$S$5:$S$1053, 0)) ), "",
INDEX('Custom Field Tbl'!$R$5:$R$1053, MATCH('CF Values LookUp'!DD$4 &amp; 'CF Values LookUp'!$D24, 'Custom Field Tbl'!$Q$5:$Q$1053 &amp; 'Custom Field Tbl'!$S$5:$S$1053, 0)) )</f>
        <v/>
      </c>
      <c r="DE24" t="str" cm="1">
        <f t="array" ref="DE24">IF(ISNA(INDEX('Custom Field Tbl'!$R$5:$R$1053, MATCH('CF Values LookUp'!DE$4 &amp; 'CF Values LookUp'!$D24, 'Custom Field Tbl'!$Q$5:$Q$1053 &amp; 'Custom Field Tbl'!$S$5:$S$1053, 0)) ), "",
INDEX('Custom Field Tbl'!$R$5:$R$1053, MATCH('CF Values LookUp'!DE$4 &amp; 'CF Values LookUp'!$D24, 'Custom Field Tbl'!$Q$5:$Q$1053 &amp; 'Custom Field Tbl'!$S$5:$S$1053, 0)) )</f>
        <v/>
      </c>
      <c r="DF24" t="str" cm="1">
        <f t="array" ref="DF24">IF(ISNA(INDEX('Custom Field Tbl'!$R$5:$R$1053, MATCH('CF Values LookUp'!DF$4 &amp; 'CF Values LookUp'!$D24, 'Custom Field Tbl'!$Q$5:$Q$1053 &amp; 'Custom Field Tbl'!$S$5:$S$1053, 0)) ), "",
INDEX('Custom Field Tbl'!$R$5:$R$1053, MATCH('CF Values LookUp'!DF$4 &amp; 'CF Values LookUp'!$D24, 'Custom Field Tbl'!$Q$5:$Q$1053 &amp; 'Custom Field Tbl'!$S$5:$S$1053, 0)) )</f>
        <v/>
      </c>
      <c r="DG24" t="str" cm="1">
        <f t="array" ref="DG24">IF(ISNA(INDEX('Custom Field Tbl'!$R$5:$R$1053, MATCH('CF Values LookUp'!DG$4 &amp; 'CF Values LookUp'!$D24, 'Custom Field Tbl'!$Q$5:$Q$1053 &amp; 'Custom Field Tbl'!$S$5:$S$1053, 0)) ), "",
INDEX('Custom Field Tbl'!$R$5:$R$1053, MATCH('CF Values LookUp'!DG$4 &amp; 'CF Values LookUp'!$D24, 'Custom Field Tbl'!$Q$5:$Q$1053 &amp; 'Custom Field Tbl'!$S$5:$S$1053, 0)) )</f>
        <v/>
      </c>
      <c r="DH24" t="str" cm="1">
        <f t="array" ref="DH24">IF(ISNA(INDEX('Custom Field Tbl'!$R$5:$R$1053, MATCH('CF Values LookUp'!DH$4 &amp; 'CF Values LookUp'!$D24, 'Custom Field Tbl'!$Q$5:$Q$1053 &amp; 'Custom Field Tbl'!$S$5:$S$1053, 0)) ), "",
INDEX('Custom Field Tbl'!$R$5:$R$1053, MATCH('CF Values LookUp'!DH$4 &amp; 'CF Values LookUp'!$D24, 'Custom Field Tbl'!$Q$5:$Q$1053 &amp; 'Custom Field Tbl'!$S$5:$S$1053, 0)) )</f>
        <v/>
      </c>
      <c r="DI24" t="str" cm="1">
        <f t="array" ref="DI24">IF(ISNA(INDEX('Custom Field Tbl'!$R$5:$R$1053, MATCH('CF Values LookUp'!DI$4 &amp; 'CF Values LookUp'!$D24, 'Custom Field Tbl'!$Q$5:$Q$1053 &amp; 'Custom Field Tbl'!$S$5:$S$1053, 0)) ), "",
INDEX('Custom Field Tbl'!$R$5:$R$1053, MATCH('CF Values LookUp'!DI$4 &amp; 'CF Values LookUp'!$D24, 'Custom Field Tbl'!$Q$5:$Q$1053 &amp; 'Custom Field Tbl'!$S$5:$S$1053, 0)) )</f>
        <v/>
      </c>
      <c r="DJ24" t="str" cm="1">
        <f t="array" ref="DJ24">IF(ISNA(INDEX('Custom Field Tbl'!$R$5:$R$1053, MATCH('CF Values LookUp'!DJ$4 &amp; 'CF Values LookUp'!$D24, 'Custom Field Tbl'!$Q$5:$Q$1053 &amp; 'Custom Field Tbl'!$S$5:$S$1053, 0)) ), "",
INDEX('Custom Field Tbl'!$R$5:$R$1053, MATCH('CF Values LookUp'!DJ$4 &amp; 'CF Values LookUp'!$D24, 'Custom Field Tbl'!$Q$5:$Q$1053 &amp; 'Custom Field Tbl'!$S$5:$S$1053, 0)) )</f>
        <v/>
      </c>
      <c r="DK24" t="str" cm="1">
        <f t="array" ref="DK24">IF(ISNA(INDEX('Custom Field Tbl'!$R$5:$R$1053, MATCH('CF Values LookUp'!DK$4 &amp; 'CF Values LookUp'!$D24, 'Custom Field Tbl'!$Q$5:$Q$1053 &amp; 'Custom Field Tbl'!$S$5:$S$1053, 0)) ), "",
INDEX('Custom Field Tbl'!$R$5:$R$1053, MATCH('CF Values LookUp'!DK$4 &amp; 'CF Values LookUp'!$D24, 'Custom Field Tbl'!$Q$5:$Q$1053 &amp; 'Custom Field Tbl'!$S$5:$S$1053, 0)) )</f>
        <v/>
      </c>
      <c r="DL24" t="str" cm="1">
        <f t="array" ref="DL24">IF(ISNA(INDEX('Custom Field Tbl'!$R$5:$R$1053, MATCH('CF Values LookUp'!DL$4 &amp; 'CF Values LookUp'!$D24, 'Custom Field Tbl'!$Q$5:$Q$1053 &amp; 'Custom Field Tbl'!$S$5:$S$1053, 0)) ), "",
INDEX('Custom Field Tbl'!$R$5:$R$1053, MATCH('CF Values LookUp'!DL$4 &amp; 'CF Values LookUp'!$D24, 'Custom Field Tbl'!$Q$5:$Q$1053 &amp; 'Custom Field Tbl'!$S$5:$S$1053, 0)) )</f>
        <v/>
      </c>
      <c r="DM24" t="str" cm="1">
        <f t="array" ref="DM24">IF(ISNA(INDEX('Custom Field Tbl'!$R$5:$R$1053, MATCH('CF Values LookUp'!DM$4 &amp; 'CF Values LookUp'!$D24, 'Custom Field Tbl'!$Q$5:$Q$1053 &amp; 'Custom Field Tbl'!$S$5:$S$1053, 0)) ), "",
INDEX('Custom Field Tbl'!$R$5:$R$1053, MATCH('CF Values LookUp'!DM$4 &amp; 'CF Values LookUp'!$D24, 'Custom Field Tbl'!$Q$5:$Q$1053 &amp; 'Custom Field Tbl'!$S$5:$S$1053, 0)) )</f>
        <v/>
      </c>
      <c r="DN24" t="str" cm="1">
        <f t="array" ref="DN24">IF(ISNA(INDEX('Custom Field Tbl'!$R$5:$R$1053, MATCH('CF Values LookUp'!DN$4 &amp; 'CF Values LookUp'!$D24, 'Custom Field Tbl'!$Q$5:$Q$1053 &amp; 'Custom Field Tbl'!$S$5:$S$1053, 0)) ), "",
INDEX('Custom Field Tbl'!$R$5:$R$1053, MATCH('CF Values LookUp'!DN$4 &amp; 'CF Values LookUp'!$D24, 'Custom Field Tbl'!$Q$5:$Q$1053 &amp; 'Custom Field Tbl'!$S$5:$S$1053, 0)) )</f>
        <v/>
      </c>
      <c r="DO24" t="str" cm="1">
        <f t="array" ref="DO24">IF(ISNA(INDEX('Custom Field Tbl'!$R$5:$R$1053, MATCH('CF Values LookUp'!DO$4 &amp; 'CF Values LookUp'!$D24, 'Custom Field Tbl'!$Q$5:$Q$1053 &amp; 'Custom Field Tbl'!$S$5:$S$1053, 0)) ), "",
INDEX('Custom Field Tbl'!$R$5:$R$1053, MATCH('CF Values LookUp'!DO$4 &amp; 'CF Values LookUp'!$D24, 'Custom Field Tbl'!$Q$5:$Q$1053 &amp; 'Custom Field Tbl'!$S$5:$S$1053, 0)) )</f>
        <v/>
      </c>
      <c r="DP24" t="str" cm="1">
        <f t="array" ref="DP24">IF(ISNA(INDEX('Custom Field Tbl'!$R$5:$R$1053, MATCH('CF Values LookUp'!DP$4 &amp; 'CF Values LookUp'!$D24, 'Custom Field Tbl'!$Q$5:$Q$1053 &amp; 'Custom Field Tbl'!$S$5:$S$1053, 0)) ), "",
INDEX('Custom Field Tbl'!$R$5:$R$1053, MATCH('CF Values LookUp'!DP$4 &amp; 'CF Values LookUp'!$D24, 'Custom Field Tbl'!$Q$5:$Q$1053 &amp; 'Custom Field Tbl'!$S$5:$S$1053, 0)) )</f>
        <v/>
      </c>
      <c r="DQ24" t="str" cm="1">
        <f t="array" ref="DQ24">IF(ISNA(INDEX('Custom Field Tbl'!$R$5:$R$1053, MATCH('CF Values LookUp'!DQ$4 &amp; 'CF Values LookUp'!$D24, 'Custom Field Tbl'!$Q$5:$Q$1053 &amp; 'Custom Field Tbl'!$S$5:$S$1053, 0)) ), "",
INDEX('Custom Field Tbl'!$R$5:$R$1053, MATCH('CF Values LookUp'!DQ$4 &amp; 'CF Values LookUp'!$D24, 'Custom Field Tbl'!$Q$5:$Q$1053 &amp; 'Custom Field Tbl'!$S$5:$S$1053, 0)) )</f>
        <v/>
      </c>
      <c r="DR24" t="str" cm="1">
        <f t="array" ref="DR24">IF(ISNA(INDEX('Custom Field Tbl'!$R$5:$R$1053, MATCH('CF Values LookUp'!DR$4 &amp; 'CF Values LookUp'!$D24, 'Custom Field Tbl'!$Q$5:$Q$1053 &amp; 'Custom Field Tbl'!$S$5:$S$1053, 0)) ), "",
INDEX('Custom Field Tbl'!$R$5:$R$1053, MATCH('CF Values LookUp'!DR$4 &amp; 'CF Values LookUp'!$D24, 'Custom Field Tbl'!$Q$5:$Q$1053 &amp; 'Custom Field Tbl'!$S$5:$S$1053, 0)) )</f>
        <v/>
      </c>
      <c r="DS24" t="str" cm="1">
        <f t="array" ref="DS24">IF(ISNA(INDEX('Custom Field Tbl'!$R$5:$R$1053, MATCH('CF Values LookUp'!DS$4 &amp; 'CF Values LookUp'!$D24, 'Custom Field Tbl'!$Q$5:$Q$1053 &amp; 'Custom Field Tbl'!$S$5:$S$1053, 0)) ), "",
INDEX('Custom Field Tbl'!$R$5:$R$1053, MATCH('CF Values LookUp'!DS$4 &amp; 'CF Values LookUp'!$D24, 'Custom Field Tbl'!$Q$5:$Q$1053 &amp; 'Custom Field Tbl'!$S$5:$S$1053, 0)) )</f>
        <v/>
      </c>
      <c r="DT24" t="str" cm="1">
        <f t="array" ref="DT24">IF(ISNA(INDEX('Custom Field Tbl'!$R$5:$R$1053, MATCH('CF Values LookUp'!DT$4 &amp; 'CF Values LookUp'!$D24, 'Custom Field Tbl'!$Q$5:$Q$1053 &amp; 'Custom Field Tbl'!$S$5:$S$1053, 0)) ), "",
INDEX('Custom Field Tbl'!$R$5:$R$1053, MATCH('CF Values LookUp'!DT$4 &amp; 'CF Values LookUp'!$D24, 'Custom Field Tbl'!$Q$5:$Q$1053 &amp; 'Custom Field Tbl'!$S$5:$S$1053, 0)) )</f>
        <v/>
      </c>
      <c r="DU24" t="str" cm="1">
        <f t="array" ref="DU24">IF(ISNA(INDEX('Custom Field Tbl'!$R$5:$R$1053, MATCH('CF Values LookUp'!DU$4 &amp; 'CF Values LookUp'!$D24, 'Custom Field Tbl'!$Q$5:$Q$1053 &amp; 'Custom Field Tbl'!$S$5:$S$1053, 0)) ), "",
INDEX('Custom Field Tbl'!$R$5:$R$1053, MATCH('CF Values LookUp'!DU$4 &amp; 'CF Values LookUp'!$D24, 'Custom Field Tbl'!$Q$5:$Q$1053 &amp; 'Custom Field Tbl'!$S$5:$S$1053, 0)) )</f>
        <v/>
      </c>
      <c r="DV24" t="str" cm="1">
        <f t="array" ref="DV24">IF(ISNA(INDEX('Custom Field Tbl'!$R$5:$R$1053, MATCH('CF Values LookUp'!DV$4 &amp; 'CF Values LookUp'!$D24, 'Custom Field Tbl'!$Q$5:$Q$1053 &amp; 'Custom Field Tbl'!$S$5:$S$1053, 0)) ), "",
INDEX('Custom Field Tbl'!$R$5:$R$1053, MATCH('CF Values LookUp'!DV$4 &amp; 'CF Values LookUp'!$D24, 'Custom Field Tbl'!$Q$5:$Q$1053 &amp; 'Custom Field Tbl'!$S$5:$S$1053, 0)) )</f>
        <v/>
      </c>
      <c r="DW24" t="str" cm="1">
        <f t="array" ref="DW24">IF(ISNA(INDEX('Custom Field Tbl'!$R$5:$R$1053, MATCH('CF Values LookUp'!DW$4 &amp; 'CF Values LookUp'!$D24, 'Custom Field Tbl'!$Q$5:$Q$1053 &amp; 'Custom Field Tbl'!$S$5:$S$1053, 0)) ), "",
INDEX('Custom Field Tbl'!$R$5:$R$1053, MATCH('CF Values LookUp'!DW$4 &amp; 'CF Values LookUp'!$D24, 'Custom Field Tbl'!$Q$5:$Q$1053 &amp; 'Custom Field Tbl'!$S$5:$S$1053, 0)) )</f>
        <v/>
      </c>
      <c r="DX24" t="str" cm="1">
        <f t="array" ref="DX24">IF(ISNA(INDEX('Custom Field Tbl'!$R$5:$R$1053, MATCH('CF Values LookUp'!DX$4 &amp; 'CF Values LookUp'!$D24, 'Custom Field Tbl'!$Q$5:$Q$1053 &amp; 'Custom Field Tbl'!$S$5:$S$1053, 0)) ), "",
INDEX('Custom Field Tbl'!$R$5:$R$1053, MATCH('CF Values LookUp'!DX$4 &amp; 'CF Values LookUp'!$D24, 'Custom Field Tbl'!$Q$5:$Q$1053 &amp; 'Custom Field Tbl'!$S$5:$S$1053, 0)) )</f>
        <v/>
      </c>
      <c r="DY24" t="str" cm="1">
        <f t="array" ref="DY24">IF(ISNA(INDEX('Custom Field Tbl'!$R$5:$R$1053, MATCH('CF Values LookUp'!DY$4 &amp; 'CF Values LookUp'!$D24, 'Custom Field Tbl'!$Q$5:$Q$1053 &amp; 'Custom Field Tbl'!$S$5:$S$1053, 0)) ), "",
INDEX('Custom Field Tbl'!$R$5:$R$1053, MATCH('CF Values LookUp'!DY$4 &amp; 'CF Values LookUp'!$D24, 'Custom Field Tbl'!$Q$5:$Q$1053 &amp; 'Custom Field Tbl'!$S$5:$S$1053, 0)) )</f>
        <v/>
      </c>
      <c r="DZ24" t="str" cm="1">
        <f t="array" ref="DZ24">IF(ISNA(INDEX('Custom Field Tbl'!$R$5:$R$1053, MATCH('CF Values LookUp'!DZ$4 &amp; 'CF Values LookUp'!$D24, 'Custom Field Tbl'!$Q$5:$Q$1053 &amp; 'Custom Field Tbl'!$S$5:$S$1053, 0)) ), "",
INDEX('Custom Field Tbl'!$R$5:$R$1053, MATCH('CF Values LookUp'!DZ$4 &amp; 'CF Values LookUp'!$D24, 'Custom Field Tbl'!$Q$5:$Q$1053 &amp; 'Custom Field Tbl'!$S$5:$S$1053, 0)) )</f>
        <v/>
      </c>
      <c r="EA24" t="str" cm="1">
        <f t="array" ref="EA24">IF(ISNA(INDEX('Custom Field Tbl'!$R$5:$R$1053, MATCH('CF Values LookUp'!EA$4 &amp; 'CF Values LookUp'!$D24, 'Custom Field Tbl'!$Q$5:$Q$1053 &amp; 'Custom Field Tbl'!$S$5:$S$1053, 0)) ), "",
INDEX('Custom Field Tbl'!$R$5:$R$1053, MATCH('CF Values LookUp'!EA$4 &amp; 'CF Values LookUp'!$D24, 'Custom Field Tbl'!$Q$5:$Q$1053 &amp; 'Custom Field Tbl'!$S$5:$S$1053, 0)) )</f>
        <v/>
      </c>
      <c r="EB24" t="str" cm="1">
        <f t="array" ref="EB24">IF(ISNA(INDEX('Custom Field Tbl'!$R$5:$R$1053, MATCH('CF Values LookUp'!EB$4 &amp; 'CF Values LookUp'!$D24, 'Custom Field Tbl'!$Q$5:$Q$1053 &amp; 'Custom Field Tbl'!$S$5:$S$1053, 0)) ), "",
INDEX('Custom Field Tbl'!$R$5:$R$1053, MATCH('CF Values LookUp'!EB$4 &amp; 'CF Values LookUp'!$D24, 'Custom Field Tbl'!$Q$5:$Q$1053 &amp; 'Custom Field Tbl'!$S$5:$S$1053, 0)) )</f>
        <v/>
      </c>
      <c r="EC24" t="str" cm="1">
        <f t="array" ref="EC24">IF(ISNA(INDEX('Custom Field Tbl'!$R$5:$R$1053, MATCH('CF Values LookUp'!EC$4 &amp; 'CF Values LookUp'!$D24, 'Custom Field Tbl'!$Q$5:$Q$1053 &amp; 'Custom Field Tbl'!$S$5:$S$1053, 0)) ), "",
INDEX('Custom Field Tbl'!$R$5:$R$1053, MATCH('CF Values LookUp'!EC$4 &amp; 'CF Values LookUp'!$D24, 'Custom Field Tbl'!$Q$5:$Q$1053 &amp; 'Custom Field Tbl'!$S$5:$S$1053, 0)) )</f>
        <v/>
      </c>
      <c r="ED24" t="str" cm="1">
        <f t="array" ref="ED24">IF(ISNA(INDEX('Custom Field Tbl'!$R$5:$R$1053, MATCH('CF Values LookUp'!ED$4 &amp; 'CF Values LookUp'!$D24, 'Custom Field Tbl'!$Q$5:$Q$1053 &amp; 'Custom Field Tbl'!$S$5:$S$1053, 0)) ), "",
INDEX('Custom Field Tbl'!$R$5:$R$1053, MATCH('CF Values LookUp'!ED$4 &amp; 'CF Values LookUp'!$D24, 'Custom Field Tbl'!$Q$5:$Q$1053 &amp; 'Custom Field Tbl'!$S$5:$S$1053, 0)) )</f>
        <v/>
      </c>
      <c r="EE24" t="str" cm="1">
        <f t="array" ref="EE24">IF(ISNA(INDEX('Custom Field Tbl'!$R$5:$R$1053, MATCH('CF Values LookUp'!EE$4 &amp; 'CF Values LookUp'!$D24, 'Custom Field Tbl'!$Q$5:$Q$1053 &amp; 'Custom Field Tbl'!$S$5:$S$1053, 0)) ), "",
INDEX('Custom Field Tbl'!$R$5:$R$1053, MATCH('CF Values LookUp'!EE$4 &amp; 'CF Values LookUp'!$D24, 'Custom Field Tbl'!$Q$5:$Q$1053 &amp; 'Custom Field Tbl'!$S$5:$S$1053, 0)) )</f>
        <v/>
      </c>
      <c r="EF24" t="str" cm="1">
        <f t="array" ref="EF24">IF(ISNA(INDEX('Custom Field Tbl'!$R$5:$R$1053, MATCH('CF Values LookUp'!EF$4 &amp; 'CF Values LookUp'!$D24, 'Custom Field Tbl'!$Q$5:$Q$1053 &amp; 'Custom Field Tbl'!$S$5:$S$1053, 0)) ), "",
INDEX('Custom Field Tbl'!$R$5:$R$1053, MATCH('CF Values LookUp'!EF$4 &amp; 'CF Values LookUp'!$D24, 'Custom Field Tbl'!$Q$5:$Q$1053 &amp; 'Custom Field Tbl'!$S$5:$S$1053, 0)) )</f>
        <v/>
      </c>
      <c r="EG24" t="str" cm="1">
        <f t="array" ref="EG24">IF(ISNA(INDEX('Custom Field Tbl'!$R$5:$R$1053, MATCH('CF Values LookUp'!EG$4 &amp; 'CF Values LookUp'!$D24, 'Custom Field Tbl'!$Q$5:$Q$1053 &amp; 'Custom Field Tbl'!$S$5:$S$1053, 0)) ), "",
INDEX('Custom Field Tbl'!$R$5:$R$1053, MATCH('CF Values LookUp'!EG$4 &amp; 'CF Values LookUp'!$D24, 'Custom Field Tbl'!$Q$5:$Q$1053 &amp; 'Custom Field Tbl'!$S$5:$S$1053, 0)) )</f>
        <v/>
      </c>
      <c r="EH24" t="str" cm="1">
        <f t="array" ref="EH24">IF(ISNA(INDEX('Custom Field Tbl'!$R$5:$R$1053, MATCH('CF Values LookUp'!EH$4 &amp; 'CF Values LookUp'!$D24, 'Custom Field Tbl'!$Q$5:$Q$1053 &amp; 'Custom Field Tbl'!$S$5:$S$1053, 0)) ), "",
INDEX('Custom Field Tbl'!$R$5:$R$1053, MATCH('CF Values LookUp'!EH$4 &amp; 'CF Values LookUp'!$D24, 'Custom Field Tbl'!$Q$5:$Q$1053 &amp; 'Custom Field Tbl'!$S$5:$S$1053, 0)) )</f>
        <v/>
      </c>
      <c r="EI24" t="str" cm="1">
        <f t="array" ref="EI24">IF(ISNA(INDEX('Custom Field Tbl'!$R$5:$R$1053, MATCH('CF Values LookUp'!EI$4 &amp; 'CF Values LookUp'!$D24, 'Custom Field Tbl'!$Q$5:$Q$1053 &amp; 'Custom Field Tbl'!$S$5:$S$1053, 0)) ), "",
INDEX('Custom Field Tbl'!$R$5:$R$1053, MATCH('CF Values LookUp'!EI$4 &amp; 'CF Values LookUp'!$D24, 'Custom Field Tbl'!$Q$5:$Q$1053 &amp; 'Custom Field Tbl'!$S$5:$S$1053, 0)) )</f>
        <v/>
      </c>
      <c r="EJ24" t="str" cm="1">
        <f t="array" ref="EJ24">IF(ISNA(INDEX('Custom Field Tbl'!$R$5:$R$1053, MATCH('CF Values LookUp'!EJ$4 &amp; 'CF Values LookUp'!$D24, 'Custom Field Tbl'!$Q$5:$Q$1053 &amp; 'Custom Field Tbl'!$S$5:$S$1053, 0)) ), "",
INDEX('Custom Field Tbl'!$R$5:$R$1053, MATCH('CF Values LookUp'!EJ$4 &amp; 'CF Values LookUp'!$D24, 'Custom Field Tbl'!$Q$5:$Q$1053 &amp; 'Custom Field Tbl'!$S$5:$S$1053, 0)) )</f>
        <v/>
      </c>
      <c r="EK24" t="str" cm="1">
        <f t="array" ref="EK24">IF(ISNA(INDEX('Custom Field Tbl'!$R$5:$R$1053, MATCH('CF Values LookUp'!EK$4 &amp; 'CF Values LookUp'!$D24, 'Custom Field Tbl'!$Q$5:$Q$1053 &amp; 'Custom Field Tbl'!$S$5:$S$1053, 0)) ), "",
INDEX('Custom Field Tbl'!$R$5:$R$1053, MATCH('CF Values LookUp'!EK$4 &amp; 'CF Values LookUp'!$D24, 'Custom Field Tbl'!$Q$5:$Q$1053 &amp; 'Custom Field Tbl'!$S$5:$S$1053, 0)) )</f>
        <v/>
      </c>
      <c r="EL24" t="str" cm="1">
        <f t="array" ref="EL24">IF(ISNA(INDEX('Custom Field Tbl'!$R$5:$R$1053, MATCH('CF Values LookUp'!EL$4 &amp; 'CF Values LookUp'!$D24, 'Custom Field Tbl'!$Q$5:$Q$1053 &amp; 'Custom Field Tbl'!$S$5:$S$1053, 0)) ), "",
INDEX('Custom Field Tbl'!$R$5:$R$1053, MATCH('CF Values LookUp'!EL$4 &amp; 'CF Values LookUp'!$D24, 'Custom Field Tbl'!$Q$5:$Q$1053 &amp; 'Custom Field Tbl'!$S$5:$S$1053, 0)) )</f>
        <v/>
      </c>
      <c r="EM24" t="str" cm="1">
        <f t="array" ref="EM24">IF(ISNA(INDEX('Custom Field Tbl'!$R$5:$R$1053, MATCH('CF Values LookUp'!EM$4 &amp; 'CF Values LookUp'!$D24, 'Custom Field Tbl'!$Q$5:$Q$1053 &amp; 'Custom Field Tbl'!$S$5:$S$1053, 0)) ), "",
INDEX('Custom Field Tbl'!$R$5:$R$1053, MATCH('CF Values LookUp'!EM$4 &amp; 'CF Values LookUp'!$D24, 'Custom Field Tbl'!$Q$5:$Q$1053 &amp; 'Custom Field Tbl'!$S$5:$S$1053, 0)) )</f>
        <v/>
      </c>
      <c r="EN24" t="str" cm="1">
        <f t="array" ref="EN24">IF(ISNA(INDEX('Custom Field Tbl'!$R$5:$R$1053, MATCH('CF Values LookUp'!EN$4 &amp; 'CF Values LookUp'!$D24, 'Custom Field Tbl'!$Q$5:$Q$1053 &amp; 'Custom Field Tbl'!$S$5:$S$1053, 0)) ), "",
INDEX('Custom Field Tbl'!$R$5:$R$1053, MATCH('CF Values LookUp'!EN$4 &amp; 'CF Values LookUp'!$D24, 'Custom Field Tbl'!$Q$5:$Q$1053 &amp; 'Custom Field Tbl'!$S$5:$S$1053, 0)) )</f>
        <v/>
      </c>
      <c r="EO24" t="str" cm="1">
        <f t="array" ref="EO24">IF(ISNA(INDEX('Custom Field Tbl'!$R$5:$R$1053, MATCH('CF Values LookUp'!EO$4 &amp; 'CF Values LookUp'!$D24, 'Custom Field Tbl'!$Q$5:$Q$1053 &amp; 'Custom Field Tbl'!$S$5:$S$1053, 0)) ), "",
INDEX('Custom Field Tbl'!$R$5:$R$1053, MATCH('CF Values LookUp'!EO$4 &amp; 'CF Values LookUp'!$D24, 'Custom Field Tbl'!$Q$5:$Q$1053 &amp; 'Custom Field Tbl'!$S$5:$S$1053, 0)) )</f>
        <v/>
      </c>
      <c r="EP24" t="str" cm="1">
        <f t="array" ref="EP24">IF(ISNA(INDEX('Custom Field Tbl'!$R$5:$R$1053, MATCH('CF Values LookUp'!EP$4 &amp; 'CF Values LookUp'!$D24, 'Custom Field Tbl'!$Q$5:$Q$1053 &amp; 'Custom Field Tbl'!$S$5:$S$1053, 0)) ), "",
INDEX('Custom Field Tbl'!$R$5:$R$1053, MATCH('CF Values LookUp'!EP$4 &amp; 'CF Values LookUp'!$D24, 'Custom Field Tbl'!$Q$5:$Q$1053 &amp; 'Custom Field Tbl'!$S$5:$S$1053, 0)) )</f>
        <v/>
      </c>
      <c r="EQ24" t="str" cm="1">
        <f t="array" ref="EQ24">IF(ISNA(INDEX('Custom Field Tbl'!$R$5:$R$1053, MATCH('CF Values LookUp'!EQ$4 &amp; 'CF Values LookUp'!$D24, 'Custom Field Tbl'!$Q$5:$Q$1053 &amp; 'Custom Field Tbl'!$S$5:$S$1053, 0)) ), "",
INDEX('Custom Field Tbl'!$R$5:$R$1053, MATCH('CF Values LookUp'!EQ$4 &amp; 'CF Values LookUp'!$D24, 'Custom Field Tbl'!$Q$5:$Q$1053 &amp; 'Custom Field Tbl'!$S$5:$S$1053, 0)) )</f>
        <v/>
      </c>
      <c r="ER24" t="str" cm="1">
        <f t="array" ref="ER24">IF(ISNA(INDEX('Custom Field Tbl'!$R$5:$R$1053, MATCH('CF Values LookUp'!ER$4 &amp; 'CF Values LookUp'!$D24, 'Custom Field Tbl'!$Q$5:$Q$1053 &amp; 'Custom Field Tbl'!$S$5:$S$1053, 0)) ), "",
INDEX('Custom Field Tbl'!$R$5:$R$1053, MATCH('CF Values LookUp'!ER$4 &amp; 'CF Values LookUp'!$D24, 'Custom Field Tbl'!$Q$5:$Q$1053 &amp; 'Custom Field Tbl'!$S$5:$S$1053, 0)) )</f>
        <v/>
      </c>
      <c r="ES24" t="str" cm="1">
        <f t="array" ref="ES24">IF(ISNA(INDEX('Custom Field Tbl'!$R$5:$R$1053, MATCH('CF Values LookUp'!ES$4 &amp; 'CF Values LookUp'!$D24, 'Custom Field Tbl'!$Q$5:$Q$1053 &amp; 'Custom Field Tbl'!$S$5:$S$1053, 0)) ), "",
INDEX('Custom Field Tbl'!$R$5:$R$1053, MATCH('CF Values LookUp'!ES$4 &amp; 'CF Values LookUp'!$D24, 'Custom Field Tbl'!$Q$5:$Q$1053 &amp; 'Custom Field Tbl'!$S$5:$S$1053, 0)) )</f>
        <v/>
      </c>
      <c r="ET24" t="str" cm="1">
        <f t="array" ref="ET24">IF(ISNA(INDEX('Custom Field Tbl'!$R$5:$R$1053, MATCH('CF Values LookUp'!ET$4 &amp; 'CF Values LookUp'!$D24, 'Custom Field Tbl'!$Q$5:$Q$1053 &amp; 'Custom Field Tbl'!$S$5:$S$1053, 0)) ), "",
INDEX('Custom Field Tbl'!$R$5:$R$1053, MATCH('CF Values LookUp'!ET$4 &amp; 'CF Values LookUp'!$D24, 'Custom Field Tbl'!$Q$5:$Q$1053 &amp; 'Custom Field Tbl'!$S$5:$S$1053, 0)) )</f>
        <v/>
      </c>
      <c r="EU24" t="str" cm="1">
        <f t="array" ref="EU24">IF(ISNA(INDEX('Custom Field Tbl'!$R$5:$R$1053, MATCH('CF Values LookUp'!EU$4 &amp; 'CF Values LookUp'!$D24, 'Custom Field Tbl'!$Q$5:$Q$1053 &amp; 'Custom Field Tbl'!$S$5:$S$1053, 0)) ), "",
INDEX('Custom Field Tbl'!$R$5:$R$1053, MATCH('CF Values LookUp'!EU$4 &amp; 'CF Values LookUp'!$D24, 'Custom Field Tbl'!$Q$5:$Q$1053 &amp; 'Custom Field Tbl'!$S$5:$S$1053, 0)) )</f>
        <v/>
      </c>
      <c r="EV24" t="str" cm="1">
        <f t="array" ref="EV24">IF(ISNA(INDEX('Custom Field Tbl'!$R$5:$R$1053, MATCH('CF Values LookUp'!EV$4 &amp; 'CF Values LookUp'!$D24, 'Custom Field Tbl'!$Q$5:$Q$1053 &amp; 'Custom Field Tbl'!$S$5:$S$1053, 0)) ), "",
INDEX('Custom Field Tbl'!$R$5:$R$1053, MATCH('CF Values LookUp'!EV$4 &amp; 'CF Values LookUp'!$D24, 'Custom Field Tbl'!$Q$5:$Q$1053 &amp; 'Custom Field Tbl'!$S$5:$S$1053, 0)) )</f>
        <v/>
      </c>
      <c r="EW24" t="str" cm="1">
        <f t="array" ref="EW24">IF(ISNA(INDEX('Custom Field Tbl'!$R$5:$R$1053, MATCH('CF Values LookUp'!EW$4 &amp; 'CF Values LookUp'!$D24, 'Custom Field Tbl'!$Q$5:$Q$1053 &amp; 'Custom Field Tbl'!$S$5:$S$1053, 0)) ), "",
INDEX('Custom Field Tbl'!$R$5:$R$1053, MATCH('CF Values LookUp'!EW$4 &amp; 'CF Values LookUp'!$D24, 'Custom Field Tbl'!$Q$5:$Q$1053 &amp; 'Custom Field Tbl'!$S$5:$S$1053, 0)) )</f>
        <v/>
      </c>
      <c r="EX24" t="str" cm="1">
        <f t="array" ref="EX24">IF(ISNA(INDEX('Custom Field Tbl'!$R$5:$R$1053, MATCH('CF Values LookUp'!EX$4 &amp; 'CF Values LookUp'!$D24, 'Custom Field Tbl'!$Q$5:$Q$1053 &amp; 'Custom Field Tbl'!$S$5:$S$1053, 0)) ), "",
INDEX('Custom Field Tbl'!$R$5:$R$1053, MATCH('CF Values LookUp'!EX$4 &amp; 'CF Values LookUp'!$D24, 'Custom Field Tbl'!$Q$5:$Q$1053 &amp; 'Custom Field Tbl'!$S$5:$S$1053, 0)) )</f>
        <v/>
      </c>
      <c r="EY24" t="str" cm="1">
        <f t="array" ref="EY24">IF(ISNA(INDEX('Custom Field Tbl'!$R$5:$R$1053, MATCH('CF Values LookUp'!EY$4 &amp; 'CF Values LookUp'!$D24, 'Custom Field Tbl'!$Q$5:$Q$1053 &amp; 'Custom Field Tbl'!$S$5:$S$1053, 0)) ), "",
INDEX('Custom Field Tbl'!$R$5:$R$1053, MATCH('CF Values LookUp'!EY$4 &amp; 'CF Values LookUp'!$D24, 'Custom Field Tbl'!$Q$5:$Q$1053 &amp; 'Custom Field Tbl'!$S$5:$S$1053, 0)) )</f>
        <v/>
      </c>
      <c r="EZ24" t="str" cm="1">
        <f t="array" ref="EZ24">IF(ISNA(INDEX('Custom Field Tbl'!$R$5:$R$1053, MATCH('CF Values LookUp'!EZ$4 &amp; 'CF Values LookUp'!$D24, 'Custom Field Tbl'!$Q$5:$Q$1053 &amp; 'Custom Field Tbl'!$S$5:$S$1053, 0)) ), "",
INDEX('Custom Field Tbl'!$R$5:$R$1053, MATCH('CF Values LookUp'!EZ$4 &amp; 'CF Values LookUp'!$D24, 'Custom Field Tbl'!$Q$5:$Q$1053 &amp; 'Custom Field Tbl'!$S$5:$S$1053, 0)) )</f>
        <v/>
      </c>
      <c r="FA24" t="str" cm="1">
        <f t="array" ref="FA24">IF(ISNA(INDEX('Custom Field Tbl'!$R$5:$R$1053, MATCH('CF Values LookUp'!FA$4 &amp; 'CF Values LookUp'!$D24, 'Custom Field Tbl'!$Q$5:$Q$1053 &amp; 'Custom Field Tbl'!$S$5:$S$1053, 0)) ), "",
INDEX('Custom Field Tbl'!$R$5:$R$1053, MATCH('CF Values LookUp'!FA$4 &amp; 'CF Values LookUp'!$D24, 'Custom Field Tbl'!$Q$5:$Q$1053 &amp; 'Custom Field Tbl'!$S$5:$S$1053, 0)) )</f>
        <v/>
      </c>
      <c r="FB24" t="str" cm="1">
        <f t="array" ref="FB24">IF(ISNA(INDEX('Custom Field Tbl'!$R$5:$R$1053, MATCH('CF Values LookUp'!FB$4 &amp; 'CF Values LookUp'!$D24, 'Custom Field Tbl'!$Q$5:$Q$1053 &amp; 'Custom Field Tbl'!$S$5:$S$1053, 0)) ), "",
INDEX('Custom Field Tbl'!$R$5:$R$1053, MATCH('CF Values LookUp'!FB$4 &amp; 'CF Values LookUp'!$D24, 'Custom Field Tbl'!$Q$5:$Q$1053 &amp; 'Custom Field Tbl'!$S$5:$S$1053, 0)) )</f>
        <v/>
      </c>
      <c r="FC24" t="str" cm="1">
        <f t="array" ref="FC24">IF(ISNA(INDEX('Custom Field Tbl'!$R$5:$R$1053, MATCH('CF Values LookUp'!FC$4 &amp; 'CF Values LookUp'!$D24, 'Custom Field Tbl'!$Q$5:$Q$1053 &amp; 'Custom Field Tbl'!$S$5:$S$1053, 0)) ), "",
INDEX('Custom Field Tbl'!$R$5:$R$1053, MATCH('CF Values LookUp'!FC$4 &amp; 'CF Values LookUp'!$D24, 'Custom Field Tbl'!$Q$5:$Q$1053 &amp; 'Custom Field Tbl'!$S$5:$S$1053, 0)) )</f>
        <v/>
      </c>
      <c r="FD24" t="str" cm="1">
        <f t="array" ref="FD24">IF(ISNA(INDEX('Custom Field Tbl'!$R$5:$R$1053, MATCH('CF Values LookUp'!FD$4 &amp; 'CF Values LookUp'!$D24, 'Custom Field Tbl'!$Q$5:$Q$1053 &amp; 'Custom Field Tbl'!$S$5:$S$1053, 0)) ), "",
INDEX('Custom Field Tbl'!$R$5:$R$1053, MATCH('CF Values LookUp'!FD$4 &amp; 'CF Values LookUp'!$D24, 'Custom Field Tbl'!$Q$5:$Q$1053 &amp; 'Custom Field Tbl'!$S$5:$S$1053, 0)) )</f>
        <v/>
      </c>
      <c r="FE24" t="str" cm="1">
        <f t="array" ref="FE24">IF(ISNA(INDEX('Custom Field Tbl'!$R$5:$R$1053, MATCH('CF Values LookUp'!FE$4 &amp; 'CF Values LookUp'!$D24, 'Custom Field Tbl'!$Q$5:$Q$1053 &amp; 'Custom Field Tbl'!$S$5:$S$1053, 0)) ), "",
INDEX('Custom Field Tbl'!$R$5:$R$1053, MATCH('CF Values LookUp'!FE$4 &amp; 'CF Values LookUp'!$D24, 'Custom Field Tbl'!$Q$5:$Q$1053 &amp; 'Custom Field Tbl'!$S$5:$S$1053, 0)) )</f>
        <v/>
      </c>
      <c r="FF24" t="str" cm="1">
        <f t="array" ref="FF24">IF(ISNA(INDEX('Custom Field Tbl'!$R$5:$R$1053, MATCH('CF Values LookUp'!FF$4 &amp; 'CF Values LookUp'!$D24, 'Custom Field Tbl'!$Q$5:$Q$1053 &amp; 'Custom Field Tbl'!$S$5:$S$1053, 0)) ), "",
INDEX('Custom Field Tbl'!$R$5:$R$1053, MATCH('CF Values LookUp'!FF$4 &amp; 'CF Values LookUp'!$D24, 'Custom Field Tbl'!$Q$5:$Q$1053 &amp; 'Custom Field Tbl'!$S$5:$S$1053, 0)) )</f>
        <v/>
      </c>
      <c r="FG24" t="str" cm="1">
        <f t="array" ref="FG24">IF(ISNA(INDEX('Custom Field Tbl'!$R$5:$R$1053, MATCH('CF Values LookUp'!FG$4 &amp; 'CF Values LookUp'!$D24, 'Custom Field Tbl'!$Q$5:$Q$1053 &amp; 'Custom Field Tbl'!$S$5:$S$1053, 0)) ), "",
INDEX('Custom Field Tbl'!$R$5:$R$1053, MATCH('CF Values LookUp'!FG$4 &amp; 'CF Values LookUp'!$D24, 'Custom Field Tbl'!$Q$5:$Q$1053 &amp; 'Custom Field Tbl'!$S$5:$S$1053, 0)) )</f>
        <v/>
      </c>
      <c r="FH24" t="str" cm="1">
        <f t="array" ref="FH24">IF(ISNA(INDEX('Custom Field Tbl'!$R$5:$R$1053, MATCH('CF Values LookUp'!FH$4 &amp; 'CF Values LookUp'!$D24, 'Custom Field Tbl'!$Q$5:$Q$1053 &amp; 'Custom Field Tbl'!$S$5:$S$1053, 0)) ), "",
INDEX('Custom Field Tbl'!$R$5:$R$1053, MATCH('CF Values LookUp'!FH$4 &amp; 'CF Values LookUp'!$D24, 'Custom Field Tbl'!$Q$5:$Q$1053 &amp; 'Custom Field Tbl'!$S$5:$S$1053, 0)) )</f>
        <v/>
      </c>
      <c r="FI24" t="str" cm="1">
        <f t="array" ref="FI24">IF(ISNA(INDEX('Custom Field Tbl'!$R$5:$R$1053, MATCH('CF Values LookUp'!FI$4 &amp; 'CF Values LookUp'!$D24, 'Custom Field Tbl'!$Q$5:$Q$1053 &amp; 'Custom Field Tbl'!$S$5:$S$1053, 0)) ), "",
INDEX('Custom Field Tbl'!$R$5:$R$1053, MATCH('CF Values LookUp'!FI$4 &amp; 'CF Values LookUp'!$D24, 'Custom Field Tbl'!$Q$5:$Q$1053 &amp; 'Custom Field Tbl'!$S$5:$S$1053, 0)) )</f>
        <v/>
      </c>
      <c r="FJ24" t="str" cm="1">
        <f t="array" ref="FJ24">IF(ISNA(INDEX('Custom Field Tbl'!$R$5:$R$1053, MATCH('CF Values LookUp'!FJ$4 &amp; 'CF Values LookUp'!$D24, 'Custom Field Tbl'!$Q$5:$Q$1053 &amp; 'Custom Field Tbl'!$S$5:$S$1053, 0)) ), "",
INDEX('Custom Field Tbl'!$R$5:$R$1053, MATCH('CF Values LookUp'!FJ$4 &amp; 'CF Values LookUp'!$D24, 'Custom Field Tbl'!$Q$5:$Q$1053 &amp; 'Custom Field Tbl'!$S$5:$S$1053, 0)) )</f>
        <v/>
      </c>
      <c r="FK24" t="str" cm="1">
        <f t="array" ref="FK24">IF(ISNA(INDEX('Custom Field Tbl'!$R$5:$R$1053, MATCH('CF Values LookUp'!FK$4 &amp; 'CF Values LookUp'!$D24, 'Custom Field Tbl'!$Q$5:$Q$1053 &amp; 'Custom Field Tbl'!$S$5:$S$1053, 0)) ), "",
INDEX('Custom Field Tbl'!$R$5:$R$1053, MATCH('CF Values LookUp'!FK$4 &amp; 'CF Values LookUp'!$D24, 'Custom Field Tbl'!$Q$5:$Q$1053 &amp; 'Custom Field Tbl'!$S$5:$S$1053, 0)) )</f>
        <v/>
      </c>
      <c r="FL24" t="str" cm="1">
        <f t="array" ref="FL24">IF(ISNA(INDEX('Custom Field Tbl'!$R$5:$R$1053, MATCH('CF Values LookUp'!FL$4 &amp; 'CF Values LookUp'!$D24, 'Custom Field Tbl'!$Q$5:$Q$1053 &amp; 'Custom Field Tbl'!$S$5:$S$1053, 0)) ), "",
INDEX('Custom Field Tbl'!$R$5:$R$1053, MATCH('CF Values LookUp'!FL$4 &amp; 'CF Values LookUp'!$D24, 'Custom Field Tbl'!$Q$5:$Q$1053 &amp; 'Custom Field Tbl'!$S$5:$S$1053, 0)) )</f>
        <v/>
      </c>
      <c r="FM24" t="str" cm="1">
        <f t="array" ref="FM24">IF(ISNA(INDEX('Custom Field Tbl'!$R$5:$R$1053, MATCH('CF Values LookUp'!FM$4 &amp; 'CF Values LookUp'!$D24, 'Custom Field Tbl'!$Q$5:$Q$1053 &amp; 'Custom Field Tbl'!$S$5:$S$1053, 0)) ), "",
INDEX('Custom Field Tbl'!$R$5:$R$1053, MATCH('CF Values LookUp'!FM$4 &amp; 'CF Values LookUp'!$D24, 'Custom Field Tbl'!$Q$5:$Q$1053 &amp; 'Custom Field Tbl'!$S$5:$S$1053, 0)) )</f>
        <v/>
      </c>
      <c r="FN24" t="str" cm="1">
        <f t="array" ref="FN24">IF(ISNA(INDEX('Custom Field Tbl'!$R$5:$R$1053, MATCH('CF Values LookUp'!FN$4 &amp; 'CF Values LookUp'!$D24, 'Custom Field Tbl'!$Q$5:$Q$1053 &amp; 'Custom Field Tbl'!$S$5:$S$1053, 0)) ), "",
INDEX('Custom Field Tbl'!$R$5:$R$1053, MATCH('CF Values LookUp'!FN$4 &amp; 'CF Values LookUp'!$D24, 'Custom Field Tbl'!$Q$5:$Q$1053 &amp; 'Custom Field Tbl'!$S$5:$S$1053, 0)) )</f>
        <v/>
      </c>
      <c r="FO24" t="str" cm="1">
        <f t="array" ref="FO24">IF(ISNA(INDEX('Custom Field Tbl'!$R$5:$R$1053, MATCH('CF Values LookUp'!FO$4 &amp; 'CF Values LookUp'!$D24, 'Custom Field Tbl'!$Q$5:$Q$1053 &amp; 'Custom Field Tbl'!$S$5:$S$1053, 0)) ), "",
INDEX('Custom Field Tbl'!$R$5:$R$1053, MATCH('CF Values LookUp'!FO$4 &amp; 'CF Values LookUp'!$D24, 'Custom Field Tbl'!$Q$5:$Q$1053 &amp; 'Custom Field Tbl'!$S$5:$S$1053, 0)) )</f>
        <v/>
      </c>
      <c r="FP24" t="str" cm="1">
        <f t="array" ref="FP24">IF(ISNA(INDEX('Custom Field Tbl'!$R$5:$R$1053, MATCH('CF Values LookUp'!FP$4 &amp; 'CF Values LookUp'!$D24, 'Custom Field Tbl'!$Q$5:$Q$1053 &amp; 'Custom Field Tbl'!$S$5:$S$1053, 0)) ), "",
INDEX('Custom Field Tbl'!$R$5:$R$1053, MATCH('CF Values LookUp'!FP$4 &amp; 'CF Values LookUp'!$D24, 'Custom Field Tbl'!$Q$5:$Q$1053 &amp; 'Custom Field Tbl'!$S$5:$S$1053, 0)) )</f>
        <v/>
      </c>
      <c r="FQ24" t="str" cm="1">
        <f t="array" ref="FQ24">IF(ISNA(INDEX('Custom Field Tbl'!$R$5:$R$1053, MATCH('CF Values LookUp'!FQ$4 &amp; 'CF Values LookUp'!$D24, 'Custom Field Tbl'!$Q$5:$Q$1053 &amp; 'Custom Field Tbl'!$S$5:$S$1053, 0)) ), "",
INDEX('Custom Field Tbl'!$R$5:$R$1053, MATCH('CF Values LookUp'!FQ$4 &amp; 'CF Values LookUp'!$D24, 'Custom Field Tbl'!$Q$5:$Q$1053 &amp; 'Custom Field Tbl'!$S$5:$S$1053, 0)) )</f>
        <v/>
      </c>
      <c r="FR24" t="str" cm="1">
        <f t="array" ref="FR24">IF(ISNA(INDEX('Custom Field Tbl'!$R$5:$R$1053, MATCH('CF Values LookUp'!FR$4 &amp; 'CF Values LookUp'!$D24, 'Custom Field Tbl'!$Q$5:$Q$1053 &amp; 'Custom Field Tbl'!$S$5:$S$1053, 0)) ), "",
INDEX('Custom Field Tbl'!$R$5:$R$1053, MATCH('CF Values LookUp'!FR$4 &amp; 'CF Values LookUp'!$D24, 'Custom Field Tbl'!$Q$5:$Q$1053 &amp; 'Custom Field Tbl'!$S$5:$S$1053, 0)) )</f>
        <v/>
      </c>
      <c r="FS24" t="str" cm="1">
        <f t="array" ref="FS24">IF(ISNA(INDEX('Custom Field Tbl'!$R$5:$R$1053, MATCH('CF Values LookUp'!FS$4 &amp; 'CF Values LookUp'!$D24, 'Custom Field Tbl'!$Q$5:$Q$1053 &amp; 'Custom Field Tbl'!$S$5:$S$1053, 0)) ), "",
INDEX('Custom Field Tbl'!$R$5:$R$1053, MATCH('CF Values LookUp'!FS$4 &amp; 'CF Values LookUp'!$D24, 'Custom Field Tbl'!$Q$5:$Q$1053 &amp; 'Custom Field Tbl'!$S$5:$S$1053, 0)) )</f>
        <v/>
      </c>
      <c r="FT24" t="str" cm="1">
        <f t="array" ref="FT24">IF(ISNA(INDEX('Custom Field Tbl'!$R$5:$R$1053, MATCH('CF Values LookUp'!FT$4 &amp; 'CF Values LookUp'!$D24, 'Custom Field Tbl'!$Q$5:$Q$1053 &amp; 'Custom Field Tbl'!$S$5:$S$1053, 0)) ), "",
INDEX('Custom Field Tbl'!$R$5:$R$1053, MATCH('CF Values LookUp'!FT$4 &amp; 'CF Values LookUp'!$D24, 'Custom Field Tbl'!$Q$5:$Q$1053 &amp; 'Custom Field Tbl'!$S$5:$S$1053, 0)) )</f>
        <v/>
      </c>
      <c r="FU24" t="str" cm="1">
        <f t="array" ref="FU24">IF(ISNA(INDEX('Custom Field Tbl'!$R$5:$R$1053, MATCH('CF Values LookUp'!FU$4 &amp; 'CF Values LookUp'!$D24, 'Custom Field Tbl'!$Q$5:$Q$1053 &amp; 'Custom Field Tbl'!$S$5:$S$1053, 0)) ), "",
INDEX('Custom Field Tbl'!$R$5:$R$1053, MATCH('CF Values LookUp'!FU$4 &amp; 'CF Values LookUp'!$D24, 'Custom Field Tbl'!$Q$5:$Q$1053 &amp; 'Custom Field Tbl'!$S$5:$S$1053, 0)) )</f>
        <v/>
      </c>
      <c r="FV24" t="str" cm="1">
        <f t="array" ref="FV24">IF(ISNA(INDEX('Custom Field Tbl'!$R$5:$R$1053, MATCH('CF Values LookUp'!FV$4 &amp; 'CF Values LookUp'!$D24, 'Custom Field Tbl'!$Q$5:$Q$1053 &amp; 'Custom Field Tbl'!$S$5:$S$1053, 0)) ), "",
INDEX('Custom Field Tbl'!$R$5:$R$1053, MATCH('CF Values LookUp'!FV$4 &amp; 'CF Values LookUp'!$D24, 'Custom Field Tbl'!$Q$5:$Q$1053 &amp; 'Custom Field Tbl'!$S$5:$S$1053, 0)) )</f>
        <v/>
      </c>
      <c r="FW24" t="str" cm="1">
        <f t="array" ref="FW24">IF(ISNA(INDEX('Custom Field Tbl'!$R$5:$R$1053, MATCH('CF Values LookUp'!FW$4 &amp; 'CF Values LookUp'!$D24, 'Custom Field Tbl'!$Q$5:$Q$1053 &amp; 'Custom Field Tbl'!$S$5:$S$1053, 0)) ), "",
INDEX('Custom Field Tbl'!$R$5:$R$1053, MATCH('CF Values LookUp'!FW$4 &amp; 'CF Values LookUp'!$D24, 'Custom Field Tbl'!$Q$5:$Q$1053 &amp; 'Custom Field Tbl'!$S$5:$S$1053, 0)) )</f>
        <v/>
      </c>
      <c r="FX24" t="str" cm="1">
        <f t="array" ref="FX24">IF(ISNA(INDEX('Custom Field Tbl'!$R$5:$R$1053, MATCH('CF Values LookUp'!FX$4 &amp; 'CF Values LookUp'!$D24, 'Custom Field Tbl'!$Q$5:$Q$1053 &amp; 'Custom Field Tbl'!$S$5:$S$1053, 0)) ), "",
INDEX('Custom Field Tbl'!$R$5:$R$1053, MATCH('CF Values LookUp'!FX$4 &amp; 'CF Values LookUp'!$D24, 'Custom Field Tbl'!$Q$5:$Q$1053 &amp; 'Custom Field Tbl'!$S$5:$S$1053, 0)) )</f>
        <v/>
      </c>
      <c r="FY24" t="str" cm="1">
        <f t="array" ref="FY24">IF(ISNA(INDEX('Custom Field Tbl'!$R$5:$R$1053, MATCH('CF Values LookUp'!FY$4 &amp; 'CF Values LookUp'!$D24, 'Custom Field Tbl'!$Q$5:$Q$1053 &amp; 'Custom Field Tbl'!$S$5:$S$1053, 0)) ), "",
INDEX('Custom Field Tbl'!$R$5:$R$1053, MATCH('CF Values LookUp'!FY$4 &amp; 'CF Values LookUp'!$D24, 'Custom Field Tbl'!$Q$5:$Q$1053 &amp; 'Custom Field Tbl'!$S$5:$S$1053, 0)) )</f>
        <v/>
      </c>
      <c r="FZ24" t="str" cm="1">
        <f t="array" ref="FZ24">IF(ISNA(INDEX('Custom Field Tbl'!$R$5:$R$1053, MATCH('CF Values LookUp'!FZ$4 &amp; 'CF Values LookUp'!$D24, 'Custom Field Tbl'!$Q$5:$Q$1053 &amp; 'Custom Field Tbl'!$S$5:$S$1053, 0)) ), "",
INDEX('Custom Field Tbl'!$R$5:$R$1053, MATCH('CF Values LookUp'!FZ$4 &amp; 'CF Values LookUp'!$D24, 'Custom Field Tbl'!$Q$5:$Q$1053 &amp; 'Custom Field Tbl'!$S$5:$S$1053, 0)) )</f>
        <v/>
      </c>
      <c r="GA24" t="str" cm="1">
        <f t="array" ref="GA24">IF(ISNA(INDEX('Custom Field Tbl'!$R$5:$R$1053, MATCH('CF Values LookUp'!GA$4 &amp; 'CF Values LookUp'!$D24, 'Custom Field Tbl'!$Q$5:$Q$1053 &amp; 'Custom Field Tbl'!$S$5:$S$1053, 0)) ), "",
INDEX('Custom Field Tbl'!$R$5:$R$1053, MATCH('CF Values LookUp'!GA$4 &amp; 'CF Values LookUp'!$D24, 'Custom Field Tbl'!$Q$5:$Q$1053 &amp; 'Custom Field Tbl'!$S$5:$S$1053, 0)) )</f>
        <v/>
      </c>
      <c r="GB24" t="str" cm="1">
        <f t="array" ref="GB24">IF(ISNA(INDEX('Custom Field Tbl'!$R$5:$R$1053, MATCH('CF Values LookUp'!GB$4 &amp; 'CF Values LookUp'!$D24, 'Custom Field Tbl'!$Q$5:$Q$1053 &amp; 'Custom Field Tbl'!$S$5:$S$1053, 0)) ), "",
INDEX('Custom Field Tbl'!$R$5:$R$1053, MATCH('CF Values LookUp'!GB$4 &amp; 'CF Values LookUp'!$D24, 'Custom Field Tbl'!$Q$5:$Q$1053 &amp; 'Custom Field Tbl'!$S$5:$S$1053, 0)) )</f>
        <v/>
      </c>
      <c r="GC24" t="str" cm="1">
        <f t="array" ref="GC24">IF(ISNA(INDEX('Custom Field Tbl'!$R$5:$R$1053, MATCH('CF Values LookUp'!GC$4 &amp; 'CF Values LookUp'!$D24, 'Custom Field Tbl'!$Q$5:$Q$1053 &amp; 'Custom Field Tbl'!$S$5:$S$1053, 0)) ), "",
INDEX('Custom Field Tbl'!$R$5:$R$1053, MATCH('CF Values LookUp'!GC$4 &amp; 'CF Values LookUp'!$D24, 'Custom Field Tbl'!$Q$5:$Q$1053 &amp; 'Custom Field Tbl'!$S$5:$S$1053, 0)) )</f>
        <v/>
      </c>
      <c r="GD24" t="str" cm="1">
        <f t="array" ref="GD24">IF(ISNA(INDEX('Custom Field Tbl'!$R$5:$R$1053, MATCH('CF Values LookUp'!GD$4 &amp; 'CF Values LookUp'!$D24, 'Custom Field Tbl'!$Q$5:$Q$1053 &amp; 'Custom Field Tbl'!$S$5:$S$1053, 0)) ), "",
INDEX('Custom Field Tbl'!$R$5:$R$1053, MATCH('CF Values LookUp'!GD$4 &amp; 'CF Values LookUp'!$D24, 'Custom Field Tbl'!$Q$5:$Q$1053 &amp; 'Custom Field Tbl'!$S$5:$S$1053, 0)) )</f>
        <v/>
      </c>
      <c r="GE24" t="str" cm="1">
        <f t="array" ref="GE24">IF(ISNA(INDEX('Custom Field Tbl'!$R$5:$R$1053, MATCH('CF Values LookUp'!GE$4 &amp; 'CF Values LookUp'!$D24, 'Custom Field Tbl'!$Q$5:$Q$1053 &amp; 'Custom Field Tbl'!$S$5:$S$1053, 0)) ), "",
INDEX('Custom Field Tbl'!$R$5:$R$1053, MATCH('CF Values LookUp'!GE$4 &amp; 'CF Values LookUp'!$D24, 'Custom Field Tbl'!$Q$5:$Q$1053 &amp; 'Custom Field Tbl'!$S$5:$S$1053, 0)) )</f>
        <v/>
      </c>
      <c r="GF24" t="str" cm="1">
        <f t="array" ref="GF24">IF(ISNA(INDEX('Custom Field Tbl'!$R$5:$R$1053, MATCH('CF Values LookUp'!GF$4 &amp; 'CF Values LookUp'!$D24, 'Custom Field Tbl'!$Q$5:$Q$1053 &amp; 'Custom Field Tbl'!$S$5:$S$1053, 0)) ), "",
INDEX('Custom Field Tbl'!$R$5:$R$1053, MATCH('CF Values LookUp'!GF$4 &amp; 'CF Values LookUp'!$D24, 'Custom Field Tbl'!$Q$5:$Q$1053 &amp; 'Custom Field Tbl'!$S$5:$S$1053, 0)) )</f>
        <v/>
      </c>
      <c r="GG24" t="str" cm="1">
        <f t="array" ref="GG24">IF(ISNA(INDEX('Custom Field Tbl'!$R$5:$R$1053, MATCH('CF Values LookUp'!GG$4 &amp; 'CF Values LookUp'!$D24, 'Custom Field Tbl'!$Q$5:$Q$1053 &amp; 'Custom Field Tbl'!$S$5:$S$1053, 0)) ), "",
INDEX('Custom Field Tbl'!$R$5:$R$1053, MATCH('CF Values LookUp'!GG$4 &amp; 'CF Values LookUp'!$D24, 'Custom Field Tbl'!$Q$5:$Q$1053 &amp; 'Custom Field Tbl'!$S$5:$S$1053, 0)) )</f>
        <v/>
      </c>
      <c r="GH24" t="str" cm="1">
        <f t="array" ref="GH24">IF(ISNA(INDEX('Custom Field Tbl'!$R$5:$R$1053, MATCH('CF Values LookUp'!GH$4 &amp; 'CF Values LookUp'!$D24, 'Custom Field Tbl'!$Q$5:$Q$1053 &amp; 'Custom Field Tbl'!$S$5:$S$1053, 0)) ), "",
INDEX('Custom Field Tbl'!$R$5:$R$1053, MATCH('CF Values LookUp'!GH$4 &amp; 'CF Values LookUp'!$D24, 'Custom Field Tbl'!$Q$5:$Q$1053 &amp; 'Custom Field Tbl'!$S$5:$S$1053, 0)) )</f>
        <v/>
      </c>
      <c r="GI24" t="str" cm="1">
        <f t="array" ref="GI24">IF(ISNA(INDEX('Custom Field Tbl'!$R$5:$R$1053, MATCH('CF Values LookUp'!GI$4 &amp; 'CF Values LookUp'!$D24, 'Custom Field Tbl'!$Q$5:$Q$1053 &amp; 'Custom Field Tbl'!$S$5:$S$1053, 0)) ), "",
INDEX('Custom Field Tbl'!$R$5:$R$1053, MATCH('CF Values LookUp'!GI$4 &amp; 'CF Values LookUp'!$D24, 'Custom Field Tbl'!$Q$5:$Q$1053 &amp; 'Custom Field Tbl'!$S$5:$S$1053, 0)) )</f>
        <v/>
      </c>
      <c r="GJ24" t="str" cm="1">
        <f t="array" ref="GJ24">IF(ISNA(INDEX('Custom Field Tbl'!$R$5:$R$1053, MATCH('CF Values LookUp'!GJ$4 &amp; 'CF Values LookUp'!$D24, 'Custom Field Tbl'!$Q$5:$Q$1053 &amp; 'Custom Field Tbl'!$S$5:$S$1053, 0)) ), "",
INDEX('Custom Field Tbl'!$R$5:$R$1053, MATCH('CF Values LookUp'!GJ$4 &amp; 'CF Values LookUp'!$D24, 'Custom Field Tbl'!$Q$5:$Q$1053 &amp; 'Custom Field Tbl'!$S$5:$S$1053, 0)) )</f>
        <v/>
      </c>
      <c r="GK24" t="str" cm="1">
        <f t="array" ref="GK24">IF(ISNA(INDEX('Custom Field Tbl'!$R$5:$R$1053, MATCH('CF Values LookUp'!GK$4 &amp; 'CF Values LookUp'!$D24, 'Custom Field Tbl'!$Q$5:$Q$1053 &amp; 'Custom Field Tbl'!$S$5:$S$1053, 0)) ), "",
INDEX('Custom Field Tbl'!$R$5:$R$1053, MATCH('CF Values LookUp'!GK$4 &amp; 'CF Values LookUp'!$D24, 'Custom Field Tbl'!$Q$5:$Q$1053 &amp; 'Custom Field Tbl'!$S$5:$S$1053, 0)) )</f>
        <v/>
      </c>
      <c r="GL24" t="str" cm="1">
        <f t="array" ref="GL24">IF(ISNA(INDEX('Custom Field Tbl'!$R$5:$R$1053, MATCH('CF Values LookUp'!GL$4 &amp; 'CF Values LookUp'!$D24, 'Custom Field Tbl'!$Q$5:$Q$1053 &amp; 'Custom Field Tbl'!$S$5:$S$1053, 0)) ), "",
INDEX('Custom Field Tbl'!$R$5:$R$1053, MATCH('CF Values LookUp'!GL$4 &amp; 'CF Values LookUp'!$D24, 'Custom Field Tbl'!$Q$5:$Q$1053 &amp; 'Custom Field Tbl'!$S$5:$S$1053, 0)) )</f>
        <v/>
      </c>
      <c r="GM24" t="str" cm="1">
        <f t="array" ref="GM24">IF(ISNA(INDEX('Custom Field Tbl'!$R$5:$R$1053, MATCH('CF Values LookUp'!GM$4 &amp; 'CF Values LookUp'!$D24, 'Custom Field Tbl'!$Q$5:$Q$1053 &amp; 'Custom Field Tbl'!$S$5:$S$1053, 0)) ), "",
INDEX('Custom Field Tbl'!$R$5:$R$1053, MATCH('CF Values LookUp'!GM$4 &amp; 'CF Values LookUp'!$D24, 'Custom Field Tbl'!$Q$5:$Q$1053 &amp; 'Custom Field Tbl'!$S$5:$S$1053, 0)) )</f>
        <v/>
      </c>
      <c r="GN24" t="str" cm="1">
        <f t="array" ref="GN24">IF(ISNA(INDEX('Custom Field Tbl'!$R$5:$R$1053, MATCH('CF Values LookUp'!GN$4 &amp; 'CF Values LookUp'!$D24, 'Custom Field Tbl'!$Q$5:$Q$1053 &amp; 'Custom Field Tbl'!$S$5:$S$1053, 0)) ), "",
INDEX('Custom Field Tbl'!$R$5:$R$1053, MATCH('CF Values LookUp'!GN$4 &amp; 'CF Values LookUp'!$D24, 'Custom Field Tbl'!$Q$5:$Q$1053 &amp; 'Custom Field Tbl'!$S$5:$S$1053, 0)) )</f>
        <v/>
      </c>
      <c r="GO24" t="str" cm="1">
        <f t="array" ref="GO24">IF(ISNA(INDEX('Custom Field Tbl'!$R$5:$R$1053, MATCH('CF Values LookUp'!GO$4 &amp; 'CF Values LookUp'!$D24, 'Custom Field Tbl'!$Q$5:$Q$1053 &amp; 'Custom Field Tbl'!$S$5:$S$1053, 0)) ), "",
INDEX('Custom Field Tbl'!$R$5:$R$1053, MATCH('CF Values LookUp'!GO$4 &amp; 'CF Values LookUp'!$D24, 'Custom Field Tbl'!$Q$5:$Q$1053 &amp; 'Custom Field Tbl'!$S$5:$S$1053, 0)) )</f>
        <v/>
      </c>
      <c r="GP24" t="str" cm="1">
        <f t="array" ref="GP24">IF(ISNA(INDEX('Custom Field Tbl'!$R$5:$R$1053, MATCH('CF Values LookUp'!GP$4 &amp; 'CF Values LookUp'!$D24, 'Custom Field Tbl'!$Q$5:$Q$1053 &amp; 'Custom Field Tbl'!$S$5:$S$1053, 0)) ), "",
INDEX('Custom Field Tbl'!$R$5:$R$1053, MATCH('CF Values LookUp'!GP$4 &amp; 'CF Values LookUp'!$D24, 'Custom Field Tbl'!$Q$5:$Q$1053 &amp; 'Custom Field Tbl'!$S$5:$S$1053, 0)) )</f>
        <v/>
      </c>
      <c r="GQ24" t="str" cm="1">
        <f t="array" ref="GQ24">IF(ISNA(INDEX('Custom Field Tbl'!$R$5:$R$1053, MATCH('CF Values LookUp'!GQ$4 &amp; 'CF Values LookUp'!$D24, 'Custom Field Tbl'!$Q$5:$Q$1053 &amp; 'Custom Field Tbl'!$S$5:$S$1053, 0)) ), "",
INDEX('Custom Field Tbl'!$R$5:$R$1053, MATCH('CF Values LookUp'!GQ$4 &amp; 'CF Values LookUp'!$D24, 'Custom Field Tbl'!$Q$5:$Q$1053 &amp; 'Custom Field Tbl'!$S$5:$S$1053, 0)) )</f>
        <v/>
      </c>
      <c r="GR24" t="str" cm="1">
        <f t="array" ref="GR24">IF(ISNA(INDEX('Custom Field Tbl'!$R$5:$R$1053, MATCH('CF Values LookUp'!GR$4 &amp; 'CF Values LookUp'!$D24, 'Custom Field Tbl'!$Q$5:$Q$1053 &amp; 'Custom Field Tbl'!$S$5:$S$1053, 0)) ), "",
INDEX('Custom Field Tbl'!$R$5:$R$1053, MATCH('CF Values LookUp'!GR$4 &amp; 'CF Values LookUp'!$D24, 'Custom Field Tbl'!$Q$5:$Q$1053 &amp; 'Custom Field Tbl'!$S$5:$S$1053, 0)) )</f>
        <v/>
      </c>
      <c r="GS24" t="str" cm="1">
        <f t="array" ref="GS24">IF(ISNA(INDEX('Custom Field Tbl'!$R$5:$R$1053, MATCH('CF Values LookUp'!GS$4 &amp; 'CF Values LookUp'!$D24, 'Custom Field Tbl'!$Q$5:$Q$1053 &amp; 'Custom Field Tbl'!$S$5:$S$1053, 0)) ), "",
INDEX('Custom Field Tbl'!$R$5:$R$1053, MATCH('CF Values LookUp'!GS$4 &amp; 'CF Values LookUp'!$D24, 'Custom Field Tbl'!$Q$5:$Q$1053 &amp; 'Custom Field Tbl'!$S$5:$S$1053, 0)) )</f>
        <v/>
      </c>
      <c r="GT24" t="str" cm="1">
        <f t="array" ref="GT24">IF(ISNA(INDEX('Custom Field Tbl'!$R$5:$R$1053, MATCH('CF Values LookUp'!GT$4 &amp; 'CF Values LookUp'!$D24, 'Custom Field Tbl'!$Q$5:$Q$1053 &amp; 'Custom Field Tbl'!$S$5:$S$1053, 0)) ), "",
INDEX('Custom Field Tbl'!$R$5:$R$1053, MATCH('CF Values LookUp'!GT$4 &amp; 'CF Values LookUp'!$D24, 'Custom Field Tbl'!$Q$5:$Q$1053 &amp; 'Custom Field Tbl'!$S$5:$S$1053, 0)) )</f>
        <v/>
      </c>
      <c r="GU24" t="str" cm="1">
        <f t="array" ref="GU24">IF(ISNA(INDEX('Custom Field Tbl'!$R$5:$R$1053, MATCH('CF Values LookUp'!GU$4 &amp; 'CF Values LookUp'!$D24, 'Custom Field Tbl'!$Q$5:$Q$1053 &amp; 'Custom Field Tbl'!$S$5:$S$1053, 0)) ), "",
INDEX('Custom Field Tbl'!$R$5:$R$1053, MATCH('CF Values LookUp'!GU$4 &amp; 'CF Values LookUp'!$D24, 'Custom Field Tbl'!$Q$5:$Q$1053 &amp; 'Custom Field Tbl'!$S$5:$S$1053, 0)) )</f>
        <v/>
      </c>
      <c r="GV24" t="str" cm="1">
        <f t="array" ref="GV24">IF(ISNA(INDEX('Custom Field Tbl'!$R$5:$R$1053, MATCH('CF Values LookUp'!GV$4 &amp; 'CF Values LookUp'!$D24, 'Custom Field Tbl'!$Q$5:$Q$1053 &amp; 'Custom Field Tbl'!$S$5:$S$1053, 0)) ), "",
INDEX('Custom Field Tbl'!$R$5:$R$1053, MATCH('CF Values LookUp'!GV$4 &amp; 'CF Values LookUp'!$D24, 'Custom Field Tbl'!$Q$5:$Q$1053 &amp; 'Custom Field Tbl'!$S$5:$S$1053, 0)) )</f>
        <v/>
      </c>
      <c r="GW24" t="str" cm="1">
        <f t="array" ref="GW24">IF(ISNA(INDEX('Custom Field Tbl'!$R$5:$R$1053, MATCH('CF Values LookUp'!GW$4 &amp; 'CF Values LookUp'!$D24, 'Custom Field Tbl'!$Q$5:$Q$1053 &amp; 'Custom Field Tbl'!$S$5:$S$1053, 0)) ), "",
INDEX('Custom Field Tbl'!$R$5:$R$1053, MATCH('CF Values LookUp'!GW$4 &amp; 'CF Values LookUp'!$D24, 'Custom Field Tbl'!$Q$5:$Q$1053 &amp; 'Custom Field Tbl'!$S$5:$S$1053, 0)) )</f>
        <v/>
      </c>
      <c r="GX24" t="str" cm="1">
        <f t="array" ref="GX24">IF(ISNA(INDEX('Custom Field Tbl'!$R$5:$R$1053, MATCH('CF Values LookUp'!GX$4 &amp; 'CF Values LookUp'!$D24, 'Custom Field Tbl'!$Q$5:$Q$1053 &amp; 'Custom Field Tbl'!$S$5:$S$1053, 0)) ), "",
INDEX('Custom Field Tbl'!$R$5:$R$1053, MATCH('CF Values LookUp'!GX$4 &amp; 'CF Values LookUp'!$D24, 'Custom Field Tbl'!$Q$5:$Q$1053 &amp; 'Custom Field Tbl'!$S$5:$S$1053, 0)) )</f>
        <v/>
      </c>
      <c r="GY24" t="str" cm="1">
        <f t="array" ref="GY24">IF(ISNA(INDEX('Custom Field Tbl'!$R$5:$R$1053, MATCH('CF Values LookUp'!GY$4 &amp; 'CF Values LookUp'!$D24, 'Custom Field Tbl'!$Q$5:$Q$1053 &amp; 'Custom Field Tbl'!$S$5:$S$1053, 0)) ), "",
INDEX('Custom Field Tbl'!$R$5:$R$1053, MATCH('CF Values LookUp'!GY$4 &amp; 'CF Values LookUp'!$D24, 'Custom Field Tbl'!$Q$5:$Q$1053 &amp; 'Custom Field Tbl'!$S$5:$S$1053, 0)) )</f>
        <v/>
      </c>
      <c r="GZ24" t="str" cm="1">
        <f t="array" ref="GZ24">IF(ISNA(INDEX('Custom Field Tbl'!$R$5:$R$1053, MATCH('CF Values LookUp'!GZ$4 &amp; 'CF Values LookUp'!$D24, 'Custom Field Tbl'!$Q$5:$Q$1053 &amp; 'Custom Field Tbl'!$S$5:$S$1053, 0)) ), "",
INDEX('Custom Field Tbl'!$R$5:$R$1053, MATCH('CF Values LookUp'!GZ$4 &amp; 'CF Values LookUp'!$D24, 'Custom Field Tbl'!$Q$5:$Q$1053 &amp; 'Custom Field Tbl'!$S$5:$S$1053, 0)) )</f>
        <v/>
      </c>
      <c r="HA24" t="str" cm="1">
        <f t="array" ref="HA24">IF(ISNA(INDEX('Custom Field Tbl'!$R$5:$R$1053, MATCH('CF Values LookUp'!HA$4 &amp; 'CF Values LookUp'!$D24, 'Custom Field Tbl'!$Q$5:$Q$1053 &amp; 'Custom Field Tbl'!$S$5:$S$1053, 0)) ), "",
INDEX('Custom Field Tbl'!$R$5:$R$1053, MATCH('CF Values LookUp'!HA$4 &amp; 'CF Values LookUp'!$D24, 'Custom Field Tbl'!$Q$5:$Q$1053 &amp; 'Custom Field Tbl'!$S$5:$S$1053, 0)) )</f>
        <v/>
      </c>
      <c r="HB24" t="str" cm="1">
        <f t="array" ref="HB24">IF(ISNA(INDEX('Custom Field Tbl'!$R$5:$R$1053, MATCH('CF Values LookUp'!HB$4 &amp; 'CF Values LookUp'!$D24, 'Custom Field Tbl'!$Q$5:$Q$1053 &amp; 'Custom Field Tbl'!$S$5:$S$1053, 0)) ), "",
INDEX('Custom Field Tbl'!$R$5:$R$1053, MATCH('CF Values LookUp'!HB$4 &amp; 'CF Values LookUp'!$D24, 'Custom Field Tbl'!$Q$5:$Q$1053 &amp; 'Custom Field Tbl'!$S$5:$S$1053, 0)) )</f>
        <v/>
      </c>
      <c r="HC24" t="str" cm="1">
        <f t="array" ref="HC24">IF(ISNA(INDEX('Custom Field Tbl'!$R$5:$R$1053, MATCH('CF Values LookUp'!HC$4 &amp; 'CF Values LookUp'!$D24, 'Custom Field Tbl'!$Q$5:$Q$1053 &amp; 'Custom Field Tbl'!$S$5:$S$1053, 0)) ), "",
INDEX('Custom Field Tbl'!$R$5:$R$1053, MATCH('CF Values LookUp'!HC$4 &amp; 'CF Values LookUp'!$D24, 'Custom Field Tbl'!$Q$5:$Q$1053 &amp; 'Custom Field Tbl'!$S$5:$S$1053, 0)) )</f>
        <v/>
      </c>
      <c r="HD24" t="str" cm="1">
        <f t="array" ref="HD24">IF(ISNA(INDEX('Custom Field Tbl'!$R$5:$R$1053, MATCH('CF Values LookUp'!HD$4 &amp; 'CF Values LookUp'!$D24, 'Custom Field Tbl'!$Q$5:$Q$1053 &amp; 'Custom Field Tbl'!$S$5:$S$1053, 0)) ), "",
INDEX('Custom Field Tbl'!$R$5:$R$1053, MATCH('CF Values LookUp'!HD$4 &amp; 'CF Values LookUp'!$D24, 'Custom Field Tbl'!$Q$5:$Q$1053 &amp; 'Custom Field Tbl'!$S$5:$S$1053, 0)) )</f>
        <v/>
      </c>
      <c r="HE24" t="str" cm="1">
        <f t="array" ref="HE24">IF(ISNA(INDEX('Custom Field Tbl'!$R$5:$R$1053, MATCH('CF Values LookUp'!HE$4 &amp; 'CF Values LookUp'!$D24, 'Custom Field Tbl'!$Q$5:$Q$1053 &amp; 'Custom Field Tbl'!$S$5:$S$1053, 0)) ), "",
INDEX('Custom Field Tbl'!$R$5:$R$1053, MATCH('CF Values LookUp'!HE$4 &amp; 'CF Values LookUp'!$D24, 'Custom Field Tbl'!$Q$5:$Q$1053 &amp; 'Custom Field Tbl'!$S$5:$S$1053, 0)) )</f>
        <v/>
      </c>
      <c r="HF24" t="str" cm="1">
        <f t="array" ref="HF24">IF(ISNA(INDEX('Custom Field Tbl'!$R$5:$R$1053, MATCH('CF Values LookUp'!HF$4 &amp; 'CF Values LookUp'!$D24, 'Custom Field Tbl'!$Q$5:$Q$1053 &amp; 'Custom Field Tbl'!$S$5:$S$1053, 0)) ), "",
INDEX('Custom Field Tbl'!$R$5:$R$1053, MATCH('CF Values LookUp'!HF$4 &amp; 'CF Values LookUp'!$D24, 'Custom Field Tbl'!$Q$5:$Q$1053 &amp; 'Custom Field Tbl'!$S$5:$S$1053, 0)) )</f>
        <v/>
      </c>
      <c r="HG24" t="str" cm="1">
        <f t="array" ref="HG24">IF(ISNA(INDEX('Custom Field Tbl'!$R$5:$R$1053, MATCH('CF Values LookUp'!HG$4 &amp; 'CF Values LookUp'!$D24, 'Custom Field Tbl'!$Q$5:$Q$1053 &amp; 'Custom Field Tbl'!$S$5:$S$1053, 0)) ), "",
INDEX('Custom Field Tbl'!$R$5:$R$1053, MATCH('CF Values LookUp'!HG$4 &amp; 'CF Values LookUp'!$D24, 'Custom Field Tbl'!$Q$5:$Q$1053 &amp; 'Custom Field Tbl'!$S$5:$S$1053, 0)) )</f>
        <v/>
      </c>
      <c r="HH24" t="str" cm="1">
        <f t="array" ref="HH24">IF(ISNA(INDEX('Custom Field Tbl'!$R$5:$R$1053, MATCH('CF Values LookUp'!HH$4 &amp; 'CF Values LookUp'!$D24, 'Custom Field Tbl'!$Q$5:$Q$1053 &amp; 'Custom Field Tbl'!$S$5:$S$1053, 0)) ), "",
INDEX('Custom Field Tbl'!$R$5:$R$1053, MATCH('CF Values LookUp'!HH$4 &amp; 'CF Values LookUp'!$D24, 'Custom Field Tbl'!$Q$5:$Q$1053 &amp; 'Custom Field Tbl'!$S$5:$S$1053, 0)) )</f>
        <v/>
      </c>
      <c r="HI24" t="str" cm="1">
        <f t="array" ref="HI24">IF(ISNA(INDEX('Custom Field Tbl'!$R$5:$R$1053, MATCH('CF Values LookUp'!HI$4 &amp; 'CF Values LookUp'!$D24, 'Custom Field Tbl'!$Q$5:$Q$1053 &amp; 'Custom Field Tbl'!$S$5:$S$1053, 0)) ), "",
INDEX('Custom Field Tbl'!$R$5:$R$1053, MATCH('CF Values LookUp'!HI$4 &amp; 'CF Values LookUp'!$D24, 'Custom Field Tbl'!$Q$5:$Q$1053 &amp; 'Custom Field Tbl'!$S$5:$S$1053, 0)) )</f>
        <v/>
      </c>
      <c r="HJ24" t="str" cm="1">
        <f t="array" ref="HJ24">IF(ISNA(INDEX('Custom Field Tbl'!$R$5:$R$1053, MATCH('CF Values LookUp'!HJ$4 &amp; 'CF Values LookUp'!$D24, 'Custom Field Tbl'!$Q$5:$Q$1053 &amp; 'Custom Field Tbl'!$S$5:$S$1053, 0)) ), "",
INDEX('Custom Field Tbl'!$R$5:$R$1053, MATCH('CF Values LookUp'!HJ$4 &amp; 'CF Values LookUp'!$D24, 'Custom Field Tbl'!$Q$5:$Q$1053 &amp; 'Custom Field Tbl'!$S$5:$S$1053, 0)) )</f>
        <v/>
      </c>
      <c r="HK24" t="str" cm="1">
        <f t="array" ref="HK24">IF(ISNA(INDEX('Custom Field Tbl'!$R$5:$R$1053, MATCH('CF Values LookUp'!HK$4 &amp; 'CF Values LookUp'!$D24, 'Custom Field Tbl'!$Q$5:$Q$1053 &amp; 'Custom Field Tbl'!$S$5:$S$1053, 0)) ), "",
INDEX('Custom Field Tbl'!$R$5:$R$1053, MATCH('CF Values LookUp'!HK$4 &amp; 'CF Values LookUp'!$D24, 'Custom Field Tbl'!$Q$5:$Q$1053 &amp; 'Custom Field Tbl'!$S$5:$S$1053, 0)) )</f>
        <v/>
      </c>
      <c r="HL24" t="str" cm="1">
        <f t="array" ref="HL24">IF(ISNA(INDEX('Custom Field Tbl'!$R$5:$R$1053, MATCH('CF Values LookUp'!HL$4 &amp; 'CF Values LookUp'!$D24, 'Custom Field Tbl'!$Q$5:$Q$1053 &amp; 'Custom Field Tbl'!$S$5:$S$1053, 0)) ), "",
INDEX('Custom Field Tbl'!$R$5:$R$1053, MATCH('CF Values LookUp'!HL$4 &amp; 'CF Values LookUp'!$D24, 'Custom Field Tbl'!$Q$5:$Q$1053 &amp; 'Custom Field Tbl'!$S$5:$S$1053, 0)) )</f>
        <v/>
      </c>
      <c r="HM24" t="str" cm="1">
        <f t="array" ref="HM24">IF(ISNA(INDEX('Custom Field Tbl'!$R$5:$R$1053, MATCH('CF Values LookUp'!HM$4 &amp; 'CF Values LookUp'!$D24, 'Custom Field Tbl'!$Q$5:$Q$1053 &amp; 'Custom Field Tbl'!$S$5:$S$1053, 0)) ), "",
INDEX('Custom Field Tbl'!$R$5:$R$1053, MATCH('CF Values LookUp'!HM$4 &amp; 'CF Values LookUp'!$D24, 'Custom Field Tbl'!$Q$5:$Q$1053 &amp; 'Custom Field Tbl'!$S$5:$S$1053, 0)) )</f>
        <v/>
      </c>
      <c r="HN24" t="str" cm="1">
        <f t="array" ref="HN24">IF(ISNA(INDEX('Custom Field Tbl'!$R$5:$R$1053, MATCH('CF Values LookUp'!HN$4 &amp; 'CF Values LookUp'!$D24, 'Custom Field Tbl'!$Q$5:$Q$1053 &amp; 'Custom Field Tbl'!$S$5:$S$1053, 0)) ), "",
INDEX('Custom Field Tbl'!$R$5:$R$1053, MATCH('CF Values LookUp'!HN$4 &amp; 'CF Values LookUp'!$D24, 'Custom Field Tbl'!$Q$5:$Q$1053 &amp; 'Custom Field Tbl'!$S$5:$S$1053, 0)) )</f>
        <v/>
      </c>
      <c r="HO24" t="str" cm="1">
        <f t="array" ref="HO24">IF(ISNA(INDEX('Custom Field Tbl'!$R$5:$R$1053, MATCH('CF Values LookUp'!HO$4 &amp; 'CF Values LookUp'!$D24, 'Custom Field Tbl'!$Q$5:$Q$1053 &amp; 'Custom Field Tbl'!$S$5:$S$1053, 0)) ), "",
INDEX('Custom Field Tbl'!$R$5:$R$1053, MATCH('CF Values LookUp'!HO$4 &amp; 'CF Values LookUp'!$D24, 'Custom Field Tbl'!$Q$5:$Q$1053 &amp; 'Custom Field Tbl'!$S$5:$S$1053, 0)) )</f>
        <v/>
      </c>
      <c r="HP24" t="str" cm="1">
        <f t="array" ref="HP24">IF(ISNA(INDEX('Custom Field Tbl'!$R$5:$R$1053, MATCH('CF Values LookUp'!HP$4 &amp; 'CF Values LookUp'!$D24, 'Custom Field Tbl'!$Q$5:$Q$1053 &amp; 'Custom Field Tbl'!$S$5:$S$1053, 0)) ), "",
INDEX('Custom Field Tbl'!$R$5:$R$1053, MATCH('CF Values LookUp'!HP$4 &amp; 'CF Values LookUp'!$D24, 'Custom Field Tbl'!$Q$5:$Q$1053 &amp; 'Custom Field Tbl'!$S$5:$S$1053, 0)) )</f>
        <v/>
      </c>
      <c r="HQ24" t="str" cm="1">
        <f t="array" ref="HQ24">IF(ISNA(INDEX('Custom Field Tbl'!$R$5:$R$1053, MATCH('CF Values LookUp'!HQ$4 &amp; 'CF Values LookUp'!$D24, 'Custom Field Tbl'!$Q$5:$Q$1053 &amp; 'Custom Field Tbl'!$S$5:$S$1053, 0)) ), "",
INDEX('Custom Field Tbl'!$R$5:$R$1053, MATCH('CF Values LookUp'!HQ$4 &amp; 'CF Values LookUp'!$D24, 'Custom Field Tbl'!$Q$5:$Q$1053 &amp; 'Custom Field Tbl'!$S$5:$S$1053, 0)) )</f>
        <v/>
      </c>
      <c r="HR24" t="str" cm="1">
        <f t="array" ref="HR24">IF(ISNA(INDEX('Custom Field Tbl'!$R$5:$R$1053, MATCH('CF Values LookUp'!HR$4 &amp; 'CF Values LookUp'!$D24, 'Custom Field Tbl'!$Q$5:$Q$1053 &amp; 'Custom Field Tbl'!$S$5:$S$1053, 0)) ), "",
INDEX('Custom Field Tbl'!$R$5:$R$1053, MATCH('CF Values LookUp'!HR$4 &amp; 'CF Values LookUp'!$D24, 'Custom Field Tbl'!$Q$5:$Q$1053 &amp; 'Custom Field Tbl'!$S$5:$S$1053, 0)) )</f>
        <v/>
      </c>
      <c r="HS24" t="str" cm="1">
        <f t="array" ref="HS24">IF(ISNA(INDEX('Custom Field Tbl'!$R$5:$R$1053, MATCH('CF Values LookUp'!HS$4 &amp; 'CF Values LookUp'!$D24, 'Custom Field Tbl'!$Q$5:$Q$1053 &amp; 'Custom Field Tbl'!$S$5:$S$1053, 0)) ), "",
INDEX('Custom Field Tbl'!$R$5:$R$1053, MATCH('CF Values LookUp'!HS$4 &amp; 'CF Values LookUp'!$D24, 'Custom Field Tbl'!$Q$5:$Q$1053 &amp; 'Custom Field Tbl'!$S$5:$S$1053, 0)) )</f>
        <v/>
      </c>
      <c r="HT24" t="str" cm="1">
        <f t="array" ref="HT24">IF(ISNA(INDEX('Custom Field Tbl'!$R$5:$R$1053, MATCH('CF Values LookUp'!HT$4 &amp; 'CF Values LookUp'!$D24, 'Custom Field Tbl'!$Q$5:$Q$1053 &amp; 'Custom Field Tbl'!$S$5:$S$1053, 0)) ), "",
INDEX('Custom Field Tbl'!$R$5:$R$1053, MATCH('CF Values LookUp'!HT$4 &amp; 'CF Values LookUp'!$D24, 'Custom Field Tbl'!$Q$5:$Q$1053 &amp; 'Custom Field Tbl'!$S$5:$S$1053, 0)) )</f>
        <v/>
      </c>
      <c r="HU24" t="str" cm="1">
        <f t="array" ref="HU24">IF(ISNA(INDEX('Custom Field Tbl'!$R$5:$R$1053, MATCH('CF Values LookUp'!HU$4 &amp; 'CF Values LookUp'!$D24, 'Custom Field Tbl'!$Q$5:$Q$1053 &amp; 'Custom Field Tbl'!$S$5:$S$1053, 0)) ), "",
INDEX('Custom Field Tbl'!$R$5:$R$1053, MATCH('CF Values LookUp'!HU$4 &amp; 'CF Values LookUp'!$D24, 'Custom Field Tbl'!$Q$5:$Q$1053 &amp; 'Custom Field Tbl'!$S$5:$S$1053, 0)) )</f>
        <v/>
      </c>
      <c r="HV24" t="str" cm="1">
        <f t="array" ref="HV24">IF(ISNA(INDEX('Custom Field Tbl'!$R$5:$R$1053, MATCH('CF Values LookUp'!HV$4 &amp; 'CF Values LookUp'!$D24, 'Custom Field Tbl'!$Q$5:$Q$1053 &amp; 'Custom Field Tbl'!$S$5:$S$1053, 0)) ), "",
INDEX('Custom Field Tbl'!$R$5:$R$1053, MATCH('CF Values LookUp'!HV$4 &amp; 'CF Values LookUp'!$D24, 'Custom Field Tbl'!$Q$5:$Q$1053 &amp; 'Custom Field Tbl'!$S$5:$S$1053, 0)) )</f>
        <v/>
      </c>
      <c r="HW24" t="str" cm="1">
        <f t="array" ref="HW24">IF(ISNA(INDEX('Custom Field Tbl'!$R$5:$R$1053, MATCH('CF Values LookUp'!HW$4 &amp; 'CF Values LookUp'!$D24, 'Custom Field Tbl'!$Q$5:$Q$1053 &amp; 'Custom Field Tbl'!$S$5:$S$1053, 0)) ), "",
INDEX('Custom Field Tbl'!$R$5:$R$1053, MATCH('CF Values LookUp'!HW$4 &amp; 'CF Values LookUp'!$D24, 'Custom Field Tbl'!$Q$5:$Q$1053 &amp; 'Custom Field Tbl'!$S$5:$S$1053, 0)) )</f>
        <v/>
      </c>
      <c r="HX24" t="str" cm="1">
        <f t="array" ref="HX24">IF(ISNA(INDEX('Custom Field Tbl'!$R$5:$R$1053, MATCH('CF Values LookUp'!HX$4 &amp; 'CF Values LookUp'!$D24, 'Custom Field Tbl'!$Q$5:$Q$1053 &amp; 'Custom Field Tbl'!$S$5:$S$1053, 0)) ), "",
INDEX('Custom Field Tbl'!$R$5:$R$1053, MATCH('CF Values LookUp'!HX$4 &amp; 'CF Values LookUp'!$D24, 'Custom Field Tbl'!$Q$5:$Q$1053 &amp; 'Custom Field Tbl'!$S$5:$S$1053, 0)) )</f>
        <v/>
      </c>
      <c r="HY24" t="str" cm="1">
        <f t="array" ref="HY24">IF(ISNA(INDEX('Custom Field Tbl'!$R$5:$R$1053, MATCH('CF Values LookUp'!HY$4 &amp; 'CF Values LookUp'!$D24, 'Custom Field Tbl'!$Q$5:$Q$1053 &amp; 'Custom Field Tbl'!$S$5:$S$1053, 0)) ), "",
INDEX('Custom Field Tbl'!$R$5:$R$1053, MATCH('CF Values LookUp'!HY$4 &amp; 'CF Values LookUp'!$D24, 'Custom Field Tbl'!$Q$5:$Q$1053 &amp; 'Custom Field Tbl'!$S$5:$S$1053, 0)) )</f>
        <v/>
      </c>
      <c r="HZ24" t="str" cm="1">
        <f t="array" ref="HZ24">IF(ISNA(INDEX('Custom Field Tbl'!$R$5:$R$1053, MATCH('CF Values LookUp'!HZ$4 &amp; 'CF Values LookUp'!$D24, 'Custom Field Tbl'!$Q$5:$Q$1053 &amp; 'Custom Field Tbl'!$S$5:$S$1053, 0)) ), "",
INDEX('Custom Field Tbl'!$R$5:$R$1053, MATCH('CF Values LookUp'!HZ$4 &amp; 'CF Values LookUp'!$D24, 'Custom Field Tbl'!$Q$5:$Q$1053 &amp; 'Custom Field Tbl'!$S$5:$S$1053, 0)) )</f>
        <v/>
      </c>
      <c r="IA24" t="str" cm="1">
        <f t="array" ref="IA24">IF(ISNA(INDEX('Custom Field Tbl'!$R$5:$R$1053, MATCH('CF Values LookUp'!IA$4 &amp; 'CF Values LookUp'!$D24, 'Custom Field Tbl'!$Q$5:$Q$1053 &amp; 'Custom Field Tbl'!$S$5:$S$1053, 0)) ), "",
INDEX('Custom Field Tbl'!$R$5:$R$1053, MATCH('CF Values LookUp'!IA$4 &amp; 'CF Values LookUp'!$D24, 'Custom Field Tbl'!$Q$5:$Q$1053 &amp; 'Custom Field Tbl'!$S$5:$S$1053, 0)) )</f>
        <v/>
      </c>
      <c r="IB24" t="str" cm="1">
        <f t="array" ref="IB24">IF(ISNA(INDEX('Custom Field Tbl'!$R$5:$R$1053, MATCH('CF Values LookUp'!IB$4 &amp; 'CF Values LookUp'!$D24, 'Custom Field Tbl'!$Q$5:$Q$1053 &amp; 'Custom Field Tbl'!$S$5:$S$1053, 0)) ), "",
INDEX('Custom Field Tbl'!$R$5:$R$1053, MATCH('CF Values LookUp'!IB$4 &amp; 'CF Values LookUp'!$D24, 'Custom Field Tbl'!$Q$5:$Q$1053 &amp; 'Custom Field Tbl'!$S$5:$S$1053, 0)) )</f>
        <v/>
      </c>
      <c r="IC24" t="str" cm="1">
        <f t="array" ref="IC24">IF(ISNA(INDEX('Custom Field Tbl'!$R$5:$R$1053, MATCH('CF Values LookUp'!IC$4 &amp; 'CF Values LookUp'!$D24, 'Custom Field Tbl'!$Q$5:$Q$1053 &amp; 'Custom Field Tbl'!$S$5:$S$1053, 0)) ), "",
INDEX('Custom Field Tbl'!$R$5:$R$1053, MATCH('CF Values LookUp'!IC$4 &amp; 'CF Values LookUp'!$D24, 'Custom Field Tbl'!$Q$5:$Q$1053 &amp; 'Custom Field Tbl'!$S$5:$S$1053, 0)) )</f>
        <v/>
      </c>
      <c r="ID24" t="str" cm="1">
        <f t="array" ref="ID24">IF(ISNA(INDEX('Custom Field Tbl'!$R$5:$R$1053, MATCH('CF Values LookUp'!ID$4 &amp; 'CF Values LookUp'!$D24, 'Custom Field Tbl'!$Q$5:$Q$1053 &amp; 'Custom Field Tbl'!$S$5:$S$1053, 0)) ), "",
INDEX('Custom Field Tbl'!$R$5:$R$1053, MATCH('CF Values LookUp'!ID$4 &amp; 'CF Values LookUp'!$D24, 'Custom Field Tbl'!$Q$5:$Q$1053 &amp; 'Custom Field Tbl'!$S$5:$S$1053, 0)) )</f>
        <v/>
      </c>
      <c r="IE24" t="str" cm="1">
        <f t="array" ref="IE24">IF(ISNA(INDEX('Custom Field Tbl'!$R$5:$R$1053, MATCH('CF Values LookUp'!IE$4 &amp; 'CF Values LookUp'!$D24, 'Custom Field Tbl'!$Q$5:$Q$1053 &amp; 'Custom Field Tbl'!$S$5:$S$1053, 0)) ), "",
INDEX('Custom Field Tbl'!$R$5:$R$1053, MATCH('CF Values LookUp'!IE$4 &amp; 'CF Values LookUp'!$D24, 'Custom Field Tbl'!$Q$5:$Q$1053 &amp; 'Custom Field Tbl'!$S$5:$S$1053, 0)) )</f>
        <v/>
      </c>
      <c r="IF24" t="str" cm="1">
        <f t="array" ref="IF24">IF(ISNA(INDEX('Custom Field Tbl'!$R$5:$R$1053, MATCH('CF Values LookUp'!IF$4 &amp; 'CF Values LookUp'!$D24, 'Custom Field Tbl'!$Q$5:$Q$1053 &amp; 'Custom Field Tbl'!$S$5:$S$1053, 0)) ), "",
INDEX('Custom Field Tbl'!$R$5:$R$1053, MATCH('CF Values LookUp'!IF$4 &amp; 'CF Values LookUp'!$D24, 'Custom Field Tbl'!$Q$5:$Q$1053 &amp; 'Custom Field Tbl'!$S$5:$S$1053, 0)) )</f>
        <v/>
      </c>
      <c r="IG24" t="str" cm="1">
        <f t="array" ref="IG24">IF(ISNA(INDEX('Custom Field Tbl'!$R$5:$R$1053, MATCH('CF Values LookUp'!IG$4 &amp; 'CF Values LookUp'!$D24, 'Custom Field Tbl'!$Q$5:$Q$1053 &amp; 'Custom Field Tbl'!$S$5:$S$1053, 0)) ), "",
INDEX('Custom Field Tbl'!$R$5:$R$1053, MATCH('CF Values LookUp'!IG$4 &amp; 'CF Values LookUp'!$D24, 'Custom Field Tbl'!$Q$5:$Q$1053 &amp; 'Custom Field Tbl'!$S$5:$S$1053, 0)) )</f>
        <v/>
      </c>
      <c r="IH24" t="str" cm="1">
        <f t="array" ref="IH24">IF(ISNA(INDEX('Custom Field Tbl'!$R$5:$R$1053, MATCH('CF Values LookUp'!IH$4 &amp; 'CF Values LookUp'!$D24, 'Custom Field Tbl'!$Q$5:$Q$1053 &amp; 'Custom Field Tbl'!$S$5:$S$1053, 0)) ), "",
INDEX('Custom Field Tbl'!$R$5:$R$1053, MATCH('CF Values LookUp'!IH$4 &amp; 'CF Values LookUp'!$D24, 'Custom Field Tbl'!$Q$5:$Q$1053 &amp; 'Custom Field Tbl'!$S$5:$S$1053, 0)) )</f>
        <v/>
      </c>
      <c r="II24" t="str" cm="1">
        <f t="array" ref="II24">IF(ISNA(INDEX('Custom Field Tbl'!$R$5:$R$1053, MATCH('CF Values LookUp'!II$4 &amp; 'CF Values LookUp'!$D24, 'Custom Field Tbl'!$Q$5:$Q$1053 &amp; 'Custom Field Tbl'!$S$5:$S$1053, 0)) ), "",
INDEX('Custom Field Tbl'!$R$5:$R$1053, MATCH('CF Values LookUp'!II$4 &amp; 'CF Values LookUp'!$D24, 'Custom Field Tbl'!$Q$5:$Q$1053 &amp; 'Custom Field Tbl'!$S$5:$S$1053, 0)) )</f>
        <v/>
      </c>
      <c r="IJ24" t="str" cm="1">
        <f t="array" ref="IJ24">IF(ISNA(INDEX('Custom Field Tbl'!$R$5:$R$1053, MATCH('CF Values LookUp'!IJ$4 &amp; 'CF Values LookUp'!$D24, 'Custom Field Tbl'!$Q$5:$Q$1053 &amp; 'Custom Field Tbl'!$S$5:$S$1053, 0)) ), "",
INDEX('Custom Field Tbl'!$R$5:$R$1053, MATCH('CF Values LookUp'!IJ$4 &amp; 'CF Values LookUp'!$D24, 'Custom Field Tbl'!$Q$5:$Q$1053 &amp; 'Custom Field Tbl'!$S$5:$S$1053, 0)) )</f>
        <v/>
      </c>
      <c r="IK24" t="str" cm="1">
        <f t="array" ref="IK24">IF(ISNA(INDEX('Custom Field Tbl'!$R$5:$R$1053, MATCH('CF Values LookUp'!IK$4 &amp; 'CF Values LookUp'!$D24, 'Custom Field Tbl'!$Q$5:$Q$1053 &amp; 'Custom Field Tbl'!$S$5:$S$1053, 0)) ), "",
INDEX('Custom Field Tbl'!$R$5:$R$1053, MATCH('CF Values LookUp'!IK$4 &amp; 'CF Values LookUp'!$D24, 'Custom Field Tbl'!$Q$5:$Q$1053 &amp; 'Custom Field Tbl'!$S$5:$S$1053, 0)) )</f>
        <v/>
      </c>
      <c r="IL24" t="str" cm="1">
        <f t="array" ref="IL24">IF(ISNA(INDEX('Custom Field Tbl'!$R$5:$R$1053, MATCH('CF Values LookUp'!IL$4 &amp; 'CF Values LookUp'!$D24, 'Custom Field Tbl'!$Q$5:$Q$1053 &amp; 'Custom Field Tbl'!$S$5:$S$1053, 0)) ), "",
INDEX('Custom Field Tbl'!$R$5:$R$1053, MATCH('CF Values LookUp'!IL$4 &amp; 'CF Values LookUp'!$D24, 'Custom Field Tbl'!$Q$5:$Q$1053 &amp; 'Custom Field Tbl'!$S$5:$S$1053, 0)) )</f>
        <v/>
      </c>
      <c r="IM24" t="str" cm="1">
        <f t="array" ref="IM24">IF(ISNA(INDEX('Custom Field Tbl'!$R$5:$R$1053, MATCH('CF Values LookUp'!IM$4 &amp; 'CF Values LookUp'!$D24, 'Custom Field Tbl'!$Q$5:$Q$1053 &amp; 'Custom Field Tbl'!$S$5:$S$1053, 0)) ), "",
INDEX('Custom Field Tbl'!$R$5:$R$1053, MATCH('CF Values LookUp'!IM$4 &amp; 'CF Values LookUp'!$D24, 'Custom Field Tbl'!$Q$5:$Q$1053 &amp; 'Custom Field Tbl'!$S$5:$S$1053, 0)) )</f>
        <v/>
      </c>
      <c r="IN24" t="str" cm="1">
        <f t="array" ref="IN24">IF(ISNA(INDEX('Custom Field Tbl'!$R$5:$R$1053, MATCH('CF Values LookUp'!IN$4 &amp; 'CF Values LookUp'!$D24, 'Custom Field Tbl'!$Q$5:$Q$1053 &amp; 'Custom Field Tbl'!$S$5:$S$1053, 0)) ), "",
INDEX('Custom Field Tbl'!$R$5:$R$1053, MATCH('CF Values LookUp'!IN$4 &amp; 'CF Values LookUp'!$D24, 'Custom Field Tbl'!$Q$5:$Q$1053 &amp; 'Custom Field Tbl'!$S$5:$S$1053, 0)) )</f>
        <v/>
      </c>
      <c r="IO24" t="str" cm="1">
        <f t="array" ref="IO24">IF(ISNA(INDEX('Custom Field Tbl'!$R$5:$R$1053, MATCH('CF Values LookUp'!IO$4 &amp; 'CF Values LookUp'!$D24, 'Custom Field Tbl'!$Q$5:$Q$1053 &amp; 'Custom Field Tbl'!$S$5:$S$1053, 0)) ), "",
INDEX('Custom Field Tbl'!$R$5:$R$1053, MATCH('CF Values LookUp'!IO$4 &amp; 'CF Values LookUp'!$D24, 'Custom Field Tbl'!$Q$5:$Q$1053 &amp; 'Custom Field Tbl'!$S$5:$S$1053, 0)) )</f>
        <v/>
      </c>
      <c r="IP24" t="str" cm="1">
        <f t="array" ref="IP24">IF(ISNA(INDEX('Custom Field Tbl'!$R$5:$R$1053, MATCH('CF Values LookUp'!IP$4 &amp; 'CF Values LookUp'!$D24, 'Custom Field Tbl'!$Q$5:$Q$1053 &amp; 'Custom Field Tbl'!$S$5:$S$1053, 0)) ), "",
INDEX('Custom Field Tbl'!$R$5:$R$1053, MATCH('CF Values LookUp'!IP$4 &amp; 'CF Values LookUp'!$D24, 'Custom Field Tbl'!$Q$5:$Q$1053 &amp; 'Custom Field Tbl'!$S$5:$S$1053, 0)) )</f>
        <v/>
      </c>
      <c r="IQ24" t="str" cm="1">
        <f t="array" ref="IQ24">IF(ISNA(INDEX('Custom Field Tbl'!$R$5:$R$1053, MATCH('CF Values LookUp'!IQ$4 &amp; 'CF Values LookUp'!$D24, 'Custom Field Tbl'!$Q$5:$Q$1053 &amp; 'Custom Field Tbl'!$S$5:$S$1053, 0)) ), "",
INDEX('Custom Field Tbl'!$R$5:$R$1053, MATCH('CF Values LookUp'!IQ$4 &amp; 'CF Values LookUp'!$D24, 'Custom Field Tbl'!$Q$5:$Q$1053 &amp; 'Custom Field Tbl'!$S$5:$S$1053, 0)) )</f>
        <v/>
      </c>
      <c r="IR24" t="str" cm="1">
        <f t="array" ref="IR24">IF(ISNA(INDEX('Custom Field Tbl'!$R$5:$R$1053, MATCH('CF Values LookUp'!IR$4 &amp; 'CF Values LookUp'!$D24, 'Custom Field Tbl'!$Q$5:$Q$1053 &amp; 'Custom Field Tbl'!$S$5:$S$1053, 0)) ), "",
INDEX('Custom Field Tbl'!$R$5:$R$1053, MATCH('CF Values LookUp'!IR$4 &amp; 'CF Values LookUp'!$D24, 'Custom Field Tbl'!$Q$5:$Q$1053 &amp; 'Custom Field Tbl'!$S$5:$S$1053, 0)) )</f>
        <v/>
      </c>
      <c r="IS24" t="str" cm="1">
        <f t="array" ref="IS24">IF(ISNA(INDEX('Custom Field Tbl'!$R$5:$R$1053, MATCH('CF Values LookUp'!IS$4 &amp; 'CF Values LookUp'!$D24, 'Custom Field Tbl'!$Q$5:$Q$1053 &amp; 'Custom Field Tbl'!$S$5:$S$1053, 0)) ), "",
INDEX('Custom Field Tbl'!$R$5:$R$1053, MATCH('CF Values LookUp'!IS$4 &amp; 'CF Values LookUp'!$D24, 'Custom Field Tbl'!$Q$5:$Q$1053 &amp; 'Custom Field Tbl'!$S$5:$S$1053, 0)) )</f>
        <v/>
      </c>
      <c r="IT24" t="str" cm="1">
        <f t="array" ref="IT24">IF(ISNA(INDEX('Custom Field Tbl'!$R$5:$R$1053, MATCH('CF Values LookUp'!IT$4 &amp; 'CF Values LookUp'!$D24, 'Custom Field Tbl'!$Q$5:$Q$1053 &amp; 'Custom Field Tbl'!$S$5:$S$1053, 0)) ), "",
INDEX('Custom Field Tbl'!$R$5:$R$1053, MATCH('CF Values LookUp'!IT$4 &amp; 'CF Values LookUp'!$D24, 'Custom Field Tbl'!$Q$5:$Q$1053 &amp; 'Custom Field Tbl'!$S$5:$S$1053, 0)) )</f>
        <v/>
      </c>
      <c r="IU24" t="str" cm="1">
        <f t="array" ref="IU24">IF(ISNA(INDEX('Custom Field Tbl'!$R$5:$R$1053, MATCH('CF Values LookUp'!IU$4 &amp; 'CF Values LookUp'!$D24, 'Custom Field Tbl'!$Q$5:$Q$1053 &amp; 'Custom Field Tbl'!$S$5:$S$1053, 0)) ), "",
INDEX('Custom Field Tbl'!$R$5:$R$1053, MATCH('CF Values LookUp'!IU$4 &amp; 'CF Values LookUp'!$D24, 'Custom Field Tbl'!$Q$5:$Q$1053 &amp; 'Custom Field Tbl'!$S$5:$S$1053, 0)) )</f>
        <v/>
      </c>
      <c r="IV24" t="str" cm="1">
        <f t="array" ref="IV24">IF(ISNA(INDEX('Custom Field Tbl'!$R$5:$R$1053, MATCH('CF Values LookUp'!IV$4 &amp; 'CF Values LookUp'!$D24, 'Custom Field Tbl'!$Q$5:$Q$1053 &amp; 'Custom Field Tbl'!$S$5:$S$1053, 0)) ), "",
INDEX('Custom Field Tbl'!$R$5:$R$1053, MATCH('CF Values LookUp'!IV$4 &amp; 'CF Values LookUp'!$D24, 'Custom Field Tbl'!$Q$5:$Q$1053 &amp; 'Custom Field Tbl'!$S$5:$S$1053, 0)) )</f>
        <v/>
      </c>
      <c r="IW24" t="str" cm="1">
        <f t="array" ref="IW24">IF(ISNA(INDEX('Custom Field Tbl'!$R$5:$R$1053, MATCH('CF Values LookUp'!IW$4 &amp; 'CF Values LookUp'!$D24, 'Custom Field Tbl'!$Q$5:$Q$1053 &amp; 'Custom Field Tbl'!$S$5:$S$1053, 0)) ), "",
INDEX('Custom Field Tbl'!$R$5:$R$1053, MATCH('CF Values LookUp'!IW$4 &amp; 'CF Values LookUp'!$D24, 'Custom Field Tbl'!$Q$5:$Q$1053 &amp; 'Custom Field Tbl'!$S$5:$S$1053, 0)) )</f>
        <v/>
      </c>
      <c r="IX24" t="str" cm="1">
        <f t="array" ref="IX24">IF(ISNA(INDEX('Custom Field Tbl'!$R$5:$R$1053, MATCH('CF Values LookUp'!IX$4 &amp; 'CF Values LookUp'!$D24, 'Custom Field Tbl'!$Q$5:$Q$1053 &amp; 'Custom Field Tbl'!$S$5:$S$1053, 0)) ), "",
INDEX('Custom Field Tbl'!$R$5:$R$1053, MATCH('CF Values LookUp'!IX$4 &amp; 'CF Values LookUp'!$D24, 'Custom Field Tbl'!$Q$5:$Q$1053 &amp; 'Custom Field Tbl'!$S$5:$S$1053, 0)) )</f>
        <v/>
      </c>
      <c r="IY24" t="str" cm="1">
        <f t="array" ref="IY24">IF(ISNA(INDEX('Custom Field Tbl'!$R$5:$R$1053, MATCH('CF Values LookUp'!IY$4 &amp; 'CF Values LookUp'!$D24, 'Custom Field Tbl'!$Q$5:$Q$1053 &amp; 'Custom Field Tbl'!$S$5:$S$1053, 0)) ), "",
INDEX('Custom Field Tbl'!$R$5:$R$1053, MATCH('CF Values LookUp'!IY$4 &amp; 'CF Values LookUp'!$D24, 'Custom Field Tbl'!$Q$5:$Q$1053 &amp; 'Custom Field Tbl'!$S$5:$S$1053, 0)) )</f>
        <v/>
      </c>
      <c r="IZ24" t="str" cm="1">
        <f t="array" ref="IZ24">IF(ISNA(INDEX('Custom Field Tbl'!$R$5:$R$1053, MATCH('CF Values LookUp'!IZ$4 &amp; 'CF Values LookUp'!$D24, 'Custom Field Tbl'!$Q$5:$Q$1053 &amp; 'Custom Field Tbl'!$S$5:$S$1053, 0)) ), "",
INDEX('Custom Field Tbl'!$R$5:$R$1053, MATCH('CF Values LookUp'!IZ$4 &amp; 'CF Values LookUp'!$D24, 'Custom Field Tbl'!$Q$5:$Q$1053 &amp; 'Custom Field Tbl'!$S$5:$S$1053, 0)) )</f>
        <v/>
      </c>
      <c r="JA24" t="str" cm="1">
        <f t="array" ref="JA24">IF(ISNA(INDEX('Custom Field Tbl'!$R$5:$R$1053, MATCH('CF Values LookUp'!JA$4 &amp; 'CF Values LookUp'!$D24, 'Custom Field Tbl'!$Q$5:$Q$1053 &amp; 'Custom Field Tbl'!$S$5:$S$1053, 0)) ), "",
INDEX('Custom Field Tbl'!$R$5:$R$1053, MATCH('CF Values LookUp'!JA$4 &amp; 'CF Values LookUp'!$D24, 'Custom Field Tbl'!$Q$5:$Q$1053 &amp; 'Custom Field Tbl'!$S$5:$S$1053, 0)) )</f>
        <v/>
      </c>
      <c r="JB24" t="str" cm="1">
        <f t="array" ref="JB24">IF(ISNA(INDEX('Custom Field Tbl'!$R$5:$R$1053, MATCH('CF Values LookUp'!JB$4 &amp; 'CF Values LookUp'!$D24, 'Custom Field Tbl'!$Q$5:$Q$1053 &amp; 'Custom Field Tbl'!$S$5:$S$1053, 0)) ), "",
INDEX('Custom Field Tbl'!$R$5:$R$1053, MATCH('CF Values LookUp'!JB$4 &amp; 'CF Values LookUp'!$D24, 'Custom Field Tbl'!$Q$5:$Q$1053 &amp; 'Custom Field Tbl'!$S$5:$S$1053, 0)) )</f>
        <v/>
      </c>
      <c r="JC24" t="str" cm="1">
        <f t="array" ref="JC24">IF(ISNA(INDEX('Custom Field Tbl'!$R$5:$R$1053, MATCH('CF Values LookUp'!JC$4 &amp; 'CF Values LookUp'!$D24, 'Custom Field Tbl'!$Q$5:$Q$1053 &amp; 'Custom Field Tbl'!$S$5:$S$1053, 0)) ), "",
INDEX('Custom Field Tbl'!$R$5:$R$1053, MATCH('CF Values LookUp'!JC$4 &amp; 'CF Values LookUp'!$D24, 'Custom Field Tbl'!$Q$5:$Q$1053 &amp; 'Custom Field Tbl'!$S$5:$S$1053, 0)) )</f>
        <v/>
      </c>
      <c r="JD24" t="str" cm="1">
        <f t="array" ref="JD24">IF(ISNA(INDEX('Custom Field Tbl'!$R$5:$R$1053, MATCH('CF Values LookUp'!JD$4 &amp; 'CF Values LookUp'!$D24, 'Custom Field Tbl'!$Q$5:$Q$1053 &amp; 'Custom Field Tbl'!$S$5:$S$1053, 0)) ), "",
INDEX('Custom Field Tbl'!$R$5:$R$1053, MATCH('CF Values LookUp'!JD$4 &amp; 'CF Values LookUp'!$D24, 'Custom Field Tbl'!$Q$5:$Q$1053 &amp; 'Custom Field Tbl'!$S$5:$S$1053, 0)) )</f>
        <v/>
      </c>
      <c r="JE24" t="str" cm="1">
        <f t="array" ref="JE24">IF(ISNA(INDEX('Custom Field Tbl'!$R$5:$R$1053, MATCH('CF Values LookUp'!JE$4 &amp; 'CF Values LookUp'!$D24, 'Custom Field Tbl'!$Q$5:$Q$1053 &amp; 'Custom Field Tbl'!$S$5:$S$1053, 0)) ), "",
INDEX('Custom Field Tbl'!$R$5:$R$1053, MATCH('CF Values LookUp'!JE$4 &amp; 'CF Values LookUp'!$D24, 'Custom Field Tbl'!$Q$5:$Q$1053 &amp; 'Custom Field Tbl'!$S$5:$S$1053, 0)) )</f>
        <v/>
      </c>
      <c r="JF24" t="str" cm="1">
        <f t="array" ref="JF24">IF(ISNA(INDEX('Custom Field Tbl'!$R$5:$R$1053, MATCH('CF Values LookUp'!JF$4 &amp; 'CF Values LookUp'!$D24, 'Custom Field Tbl'!$Q$5:$Q$1053 &amp; 'Custom Field Tbl'!$S$5:$S$1053, 0)) ), "",
INDEX('Custom Field Tbl'!$R$5:$R$1053, MATCH('CF Values LookUp'!JF$4 &amp; 'CF Values LookUp'!$D24, 'Custom Field Tbl'!$Q$5:$Q$1053 &amp; 'Custom Field Tbl'!$S$5:$S$1053, 0)) )</f>
        <v/>
      </c>
      <c r="JG24" t="str" cm="1">
        <f t="array" ref="JG24">IF(ISNA(INDEX('Custom Field Tbl'!$R$5:$R$1053, MATCH('CF Values LookUp'!JG$4 &amp; 'CF Values LookUp'!$D24, 'Custom Field Tbl'!$Q$5:$Q$1053 &amp; 'Custom Field Tbl'!$S$5:$S$1053, 0)) ), "",
INDEX('Custom Field Tbl'!$R$5:$R$1053, MATCH('CF Values LookUp'!JG$4 &amp; 'CF Values LookUp'!$D24, 'Custom Field Tbl'!$Q$5:$Q$1053 &amp; 'Custom Field Tbl'!$S$5:$S$1053, 0)) )</f>
        <v/>
      </c>
      <c r="JH24" t="str" cm="1">
        <f t="array" ref="JH24">IF(ISNA(INDEX('Custom Field Tbl'!$R$5:$R$1053, MATCH('CF Values LookUp'!JH$4 &amp; 'CF Values LookUp'!$D24, 'Custom Field Tbl'!$Q$5:$Q$1053 &amp; 'Custom Field Tbl'!$S$5:$S$1053, 0)) ), "",
INDEX('Custom Field Tbl'!$R$5:$R$1053, MATCH('CF Values LookUp'!JH$4 &amp; 'CF Values LookUp'!$D24, 'Custom Field Tbl'!$Q$5:$Q$1053 &amp; 'Custom Field Tbl'!$S$5:$S$1053, 0)) )</f>
        <v/>
      </c>
      <c r="JI24" t="str" cm="1">
        <f t="array" ref="JI24">IF(ISNA(INDEX('Custom Field Tbl'!$R$5:$R$1053, MATCH('CF Values LookUp'!JI$4 &amp; 'CF Values LookUp'!$D24, 'Custom Field Tbl'!$Q$5:$Q$1053 &amp; 'Custom Field Tbl'!$S$5:$S$1053, 0)) ), "",
INDEX('Custom Field Tbl'!$R$5:$R$1053, MATCH('CF Values LookUp'!JI$4 &amp; 'CF Values LookUp'!$D24, 'Custom Field Tbl'!$Q$5:$Q$1053 &amp; 'Custom Field Tbl'!$S$5:$S$1053, 0)) )</f>
        <v/>
      </c>
      <c r="JJ24" t="str" cm="1">
        <f t="array" ref="JJ24">IF(ISNA(INDEX('Custom Field Tbl'!$R$5:$R$1053, MATCH('CF Values LookUp'!JJ$4 &amp; 'CF Values LookUp'!$D24, 'Custom Field Tbl'!$Q$5:$Q$1053 &amp; 'Custom Field Tbl'!$S$5:$S$1053, 0)) ), "",
INDEX('Custom Field Tbl'!$R$5:$R$1053, MATCH('CF Values LookUp'!JJ$4 &amp; 'CF Values LookUp'!$D24, 'Custom Field Tbl'!$Q$5:$Q$1053 &amp; 'Custom Field Tbl'!$S$5:$S$1053, 0)) )</f>
        <v/>
      </c>
      <c r="JK24" t="str" cm="1">
        <f t="array" ref="JK24">IF(ISNA(INDEX('Custom Field Tbl'!$R$5:$R$1053, MATCH('CF Values LookUp'!JK$4 &amp; 'CF Values LookUp'!$D24, 'Custom Field Tbl'!$Q$5:$Q$1053 &amp; 'Custom Field Tbl'!$S$5:$S$1053, 0)) ), "",
INDEX('Custom Field Tbl'!$R$5:$R$1053, MATCH('CF Values LookUp'!JK$4 &amp; 'CF Values LookUp'!$D24, 'Custom Field Tbl'!$Q$5:$Q$1053 &amp; 'Custom Field Tbl'!$S$5:$S$1053, 0)) )</f>
        <v/>
      </c>
      <c r="JL24" t="str" cm="1">
        <f t="array" ref="JL24">IF(ISNA(INDEX('Custom Field Tbl'!$R$5:$R$1053, MATCH('CF Values LookUp'!JL$4 &amp; 'CF Values LookUp'!$D24, 'Custom Field Tbl'!$Q$5:$Q$1053 &amp; 'Custom Field Tbl'!$S$5:$S$1053, 0)) ), "",
INDEX('Custom Field Tbl'!$R$5:$R$1053, MATCH('CF Values LookUp'!JL$4 &amp; 'CF Values LookUp'!$D24, 'Custom Field Tbl'!$Q$5:$Q$1053 &amp; 'Custom Field Tbl'!$S$5:$S$1053, 0)) )</f>
        <v/>
      </c>
      <c r="JM24" t="str" cm="1">
        <f t="array" ref="JM24">IF(ISNA(INDEX('Custom Field Tbl'!$R$5:$R$1053, MATCH('CF Values LookUp'!JM$4 &amp; 'CF Values LookUp'!$D24, 'Custom Field Tbl'!$Q$5:$Q$1053 &amp; 'Custom Field Tbl'!$S$5:$S$1053, 0)) ), "",
INDEX('Custom Field Tbl'!$R$5:$R$1053, MATCH('CF Values LookUp'!JM$4 &amp; 'CF Values LookUp'!$D24, 'Custom Field Tbl'!$Q$5:$Q$1053 &amp; 'Custom Field Tbl'!$S$5:$S$1053, 0)) )</f>
        <v/>
      </c>
      <c r="JN24" t="str" cm="1">
        <f t="array" ref="JN24">IF(ISNA(INDEX('Custom Field Tbl'!$R$5:$R$1053, MATCH('CF Values LookUp'!JN$4 &amp; 'CF Values LookUp'!$D24, 'Custom Field Tbl'!$Q$5:$Q$1053 &amp; 'Custom Field Tbl'!$S$5:$S$1053, 0)) ), "",
INDEX('Custom Field Tbl'!$R$5:$R$1053, MATCH('CF Values LookUp'!JN$4 &amp; 'CF Values LookUp'!$D24, 'Custom Field Tbl'!$Q$5:$Q$1053 &amp; 'Custom Field Tbl'!$S$5:$S$1053, 0)) )</f>
        <v/>
      </c>
      <c r="JO24" t="str" cm="1">
        <f t="array" ref="JO24">IF(ISNA(INDEX('Custom Field Tbl'!$R$5:$R$1053, MATCH('CF Values LookUp'!JO$4 &amp; 'CF Values LookUp'!$D24, 'Custom Field Tbl'!$Q$5:$Q$1053 &amp; 'Custom Field Tbl'!$S$5:$S$1053, 0)) ), "",
INDEX('Custom Field Tbl'!$R$5:$R$1053, MATCH('CF Values LookUp'!JO$4 &amp; 'CF Values LookUp'!$D24, 'Custom Field Tbl'!$Q$5:$Q$1053 &amp; 'Custom Field Tbl'!$S$5:$S$1053, 0)) )</f>
        <v/>
      </c>
      <c r="JP24" t="str" cm="1">
        <f t="array" ref="JP24">IF(ISNA(INDEX('Custom Field Tbl'!$R$5:$R$1053, MATCH('CF Values LookUp'!JP$4 &amp; 'CF Values LookUp'!$D24, 'Custom Field Tbl'!$Q$5:$Q$1053 &amp; 'Custom Field Tbl'!$S$5:$S$1053, 0)) ), "",
INDEX('Custom Field Tbl'!$R$5:$R$1053, MATCH('CF Values LookUp'!JP$4 &amp; 'CF Values LookUp'!$D24, 'Custom Field Tbl'!$Q$5:$Q$1053 &amp; 'Custom Field Tbl'!$S$5:$S$1053, 0)) )</f>
        <v/>
      </c>
      <c r="JQ24" t="str" cm="1">
        <f t="array" ref="JQ24">IF(ISNA(INDEX('Custom Field Tbl'!$R$5:$R$1053, MATCH('CF Values LookUp'!JQ$4 &amp; 'CF Values LookUp'!$D24, 'Custom Field Tbl'!$Q$5:$Q$1053 &amp; 'Custom Field Tbl'!$S$5:$S$1053, 0)) ), "",
INDEX('Custom Field Tbl'!$R$5:$R$1053, MATCH('CF Values LookUp'!JQ$4 &amp; 'CF Values LookUp'!$D24, 'Custom Field Tbl'!$Q$5:$Q$1053 &amp; 'Custom Field Tbl'!$S$5:$S$1053, 0)) )</f>
        <v/>
      </c>
      <c r="JR24" t="str" cm="1">
        <f t="array" ref="JR24">IF(ISNA(INDEX('Custom Field Tbl'!$R$5:$R$1053, MATCH('CF Values LookUp'!JR$4 &amp; 'CF Values LookUp'!$D24, 'Custom Field Tbl'!$Q$5:$Q$1053 &amp; 'Custom Field Tbl'!$S$5:$S$1053, 0)) ), "",
INDEX('Custom Field Tbl'!$R$5:$R$1053, MATCH('CF Values LookUp'!JR$4 &amp; 'CF Values LookUp'!$D24, 'Custom Field Tbl'!$Q$5:$Q$1053 &amp; 'Custom Field Tbl'!$S$5:$S$1053, 0)) )</f>
        <v/>
      </c>
      <c r="JS24" t="str" cm="1">
        <f t="array" ref="JS24">IF(ISNA(INDEX('Custom Field Tbl'!$R$5:$R$1053, MATCH('CF Values LookUp'!JS$4 &amp; 'CF Values LookUp'!$D24, 'Custom Field Tbl'!$Q$5:$Q$1053 &amp; 'Custom Field Tbl'!$S$5:$S$1053, 0)) ), "",
INDEX('Custom Field Tbl'!$R$5:$R$1053, MATCH('CF Values LookUp'!JS$4 &amp; 'CF Values LookUp'!$D24, 'Custom Field Tbl'!$Q$5:$Q$1053 &amp; 'Custom Field Tbl'!$S$5:$S$1053, 0)) )</f>
        <v/>
      </c>
      <c r="JT24" t="str" cm="1">
        <f t="array" ref="JT24">IF(ISNA(INDEX('Custom Field Tbl'!$R$5:$R$1053, MATCH('CF Values LookUp'!JT$4 &amp; 'CF Values LookUp'!$D24, 'Custom Field Tbl'!$Q$5:$Q$1053 &amp; 'Custom Field Tbl'!$S$5:$S$1053, 0)) ), "",
INDEX('Custom Field Tbl'!$R$5:$R$1053, MATCH('CF Values LookUp'!JT$4 &amp; 'CF Values LookUp'!$D24, 'Custom Field Tbl'!$Q$5:$Q$1053 &amp; 'Custom Field Tbl'!$S$5:$S$1053, 0)) )</f>
        <v/>
      </c>
      <c r="JU24" t="str" cm="1">
        <f t="array" ref="JU24">IF(ISNA(INDEX('Custom Field Tbl'!$R$5:$R$1053, MATCH('CF Values LookUp'!JU$4 &amp; 'CF Values LookUp'!$D24, 'Custom Field Tbl'!$Q$5:$Q$1053 &amp; 'Custom Field Tbl'!$S$5:$S$1053, 0)) ), "",
INDEX('Custom Field Tbl'!$R$5:$R$1053, MATCH('CF Values LookUp'!JU$4 &amp; 'CF Values LookUp'!$D24, 'Custom Field Tbl'!$Q$5:$Q$1053 &amp; 'Custom Field Tbl'!$S$5:$S$1053, 0)) )</f>
        <v/>
      </c>
      <c r="JV24" t="str" cm="1">
        <f t="array" ref="JV24">IF(ISNA(INDEX('Custom Field Tbl'!$R$5:$R$1053, MATCH('CF Values LookUp'!JV$4 &amp; 'CF Values LookUp'!$D24, 'Custom Field Tbl'!$Q$5:$Q$1053 &amp; 'Custom Field Tbl'!$S$5:$S$1053, 0)) ), "",
INDEX('Custom Field Tbl'!$R$5:$R$1053, MATCH('CF Values LookUp'!JV$4 &amp; 'CF Values LookUp'!$D24, 'Custom Field Tbl'!$Q$5:$Q$1053 &amp; 'Custom Field Tbl'!$S$5:$S$1053, 0)) )</f>
        <v/>
      </c>
      <c r="JW24" t="str" cm="1">
        <f t="array" ref="JW24">IF(ISNA(INDEX('Custom Field Tbl'!$R$5:$R$1053, MATCH('CF Values LookUp'!JW$4 &amp; 'CF Values LookUp'!$D24, 'Custom Field Tbl'!$Q$5:$Q$1053 &amp; 'Custom Field Tbl'!$S$5:$S$1053, 0)) ), "",
INDEX('Custom Field Tbl'!$R$5:$R$1053, MATCH('CF Values LookUp'!JW$4 &amp; 'CF Values LookUp'!$D24, 'Custom Field Tbl'!$Q$5:$Q$1053 &amp; 'Custom Field Tbl'!$S$5:$S$1053, 0)) )</f>
        <v/>
      </c>
      <c r="JX24" t="str" cm="1">
        <f t="array" ref="JX24">IF(ISNA(INDEX('Custom Field Tbl'!$R$5:$R$1053, MATCH('CF Values LookUp'!JX$4 &amp; 'CF Values LookUp'!$D24, 'Custom Field Tbl'!$Q$5:$Q$1053 &amp; 'Custom Field Tbl'!$S$5:$S$1053, 0)) ), "",
INDEX('Custom Field Tbl'!$R$5:$R$1053, MATCH('CF Values LookUp'!JX$4 &amp; 'CF Values LookUp'!$D24, 'Custom Field Tbl'!$Q$5:$Q$1053 &amp; 'Custom Field Tbl'!$S$5:$S$1053, 0)) )</f>
        <v/>
      </c>
      <c r="JY24" s="358" t="str" cm="1">
        <f t="array" ref="JY24">IF(ISNA(INDEX('Custom Field Tbl'!$R$5:$R$1053, MATCH('CF Values LookUp'!JY$4 &amp; 'CF Values LookUp'!$D24, 'Custom Field Tbl'!$Q$5:$Q$1053 &amp; 'Custom Field Tbl'!$S$5:$S$1053, 0)) ), "",
INDEX('Custom Field Tbl'!$R$5:$R$1053, MATCH('CF Values LookUp'!JY$4 &amp; 'CF Values LookUp'!$D24, 'Custom Field Tbl'!$Q$5:$Q$1053 &amp; 'Custom Field Tbl'!$S$5:$S$1053, 0)) )</f>
        <v/>
      </c>
    </row>
    <row r="25" spans="3:303" x14ac:dyDescent="0.35">
      <c r="C25" s="599"/>
      <c r="D25" s="7" t="s">
        <v>11908</v>
      </c>
      <c r="E25" t="str" cm="1">
        <f t="array" ref="E25">IF(ISNA(INDEX('Custom Field Tbl'!$R$5:$R$1053, MATCH('CF Values LookUp'!E$4 &amp; 'CF Values LookUp'!$D25, 'Custom Field Tbl'!$Q$5:$Q$1053 &amp; 'Custom Field Tbl'!$S$5:$S$1053, 0)) ), "",
INDEX('Custom Field Tbl'!$R$5:$R$1053, MATCH('CF Values LookUp'!E$4 &amp; 'CF Values LookUp'!$D25, 'Custom Field Tbl'!$Q$5:$Q$1053 &amp; 'Custom Field Tbl'!$S$5:$S$1053, 0)) )</f>
        <v/>
      </c>
      <c r="F25" t="str" cm="1">
        <f t="array" ref="F25">IF(ISNA(INDEX('Custom Field Tbl'!$R$5:$R$1053, MATCH('CF Values LookUp'!F$4 &amp; 'CF Values LookUp'!$D25, 'Custom Field Tbl'!$Q$5:$Q$1053 &amp; 'Custom Field Tbl'!$S$5:$S$1053, 0)) ), "",
INDEX('Custom Field Tbl'!$R$5:$R$1053, MATCH('CF Values LookUp'!F$4 &amp; 'CF Values LookUp'!$D25, 'Custom Field Tbl'!$Q$5:$Q$1053 &amp; 'Custom Field Tbl'!$S$5:$S$1053, 0)) )</f>
        <v/>
      </c>
      <c r="G25" t="str" cm="1">
        <f t="array" ref="G25">IF(ISNA(INDEX('Custom Field Tbl'!$R$5:$R$1053, MATCH('CF Values LookUp'!G$4 &amp; 'CF Values LookUp'!$D25, 'Custom Field Tbl'!$Q$5:$Q$1053 &amp; 'Custom Field Tbl'!$S$5:$S$1053, 0)) ), "",
INDEX('Custom Field Tbl'!$R$5:$R$1053, MATCH('CF Values LookUp'!G$4 &amp; 'CF Values LookUp'!$D25, 'Custom Field Tbl'!$Q$5:$Q$1053 &amp; 'Custom Field Tbl'!$S$5:$S$1053, 0)) )</f>
        <v/>
      </c>
      <c r="H25" t="str" cm="1">
        <f t="array" ref="H25">IF(ISNA(INDEX('Custom Field Tbl'!$R$5:$R$1053, MATCH('CF Values LookUp'!H$4 &amp; 'CF Values LookUp'!$D25, 'Custom Field Tbl'!$Q$5:$Q$1053 &amp; 'Custom Field Tbl'!$S$5:$S$1053, 0)) ), "",
INDEX('Custom Field Tbl'!$R$5:$R$1053, MATCH('CF Values LookUp'!H$4 &amp; 'CF Values LookUp'!$D25, 'Custom Field Tbl'!$Q$5:$Q$1053 &amp; 'Custom Field Tbl'!$S$5:$S$1053, 0)) )</f>
        <v/>
      </c>
      <c r="I25" t="str" cm="1">
        <f t="array" ref="I25">IF(ISNA(INDEX('Custom Field Tbl'!$R$5:$R$1053, MATCH('CF Values LookUp'!I$4 &amp; 'CF Values LookUp'!$D25, 'Custom Field Tbl'!$Q$5:$Q$1053 &amp; 'Custom Field Tbl'!$S$5:$S$1053, 0)) ), "",
INDEX('Custom Field Tbl'!$R$5:$R$1053, MATCH('CF Values LookUp'!I$4 &amp; 'CF Values LookUp'!$D25, 'Custom Field Tbl'!$Q$5:$Q$1053 &amp; 'Custom Field Tbl'!$S$5:$S$1053, 0)) )</f>
        <v/>
      </c>
      <c r="J25" t="str" cm="1">
        <f t="array" ref="J25">IF(ISNA(INDEX('Custom Field Tbl'!$R$5:$R$1053, MATCH('CF Values LookUp'!J$4 &amp; 'CF Values LookUp'!$D25, 'Custom Field Tbl'!$Q$5:$Q$1053 &amp; 'Custom Field Tbl'!$S$5:$S$1053, 0)) ), "",
INDEX('Custom Field Tbl'!$R$5:$R$1053, MATCH('CF Values LookUp'!J$4 &amp; 'CF Values LookUp'!$D25, 'Custom Field Tbl'!$Q$5:$Q$1053 &amp; 'Custom Field Tbl'!$S$5:$S$1053, 0)) )</f>
        <v/>
      </c>
      <c r="K25" t="str" cm="1">
        <f t="array" ref="K25">IF(ISNA(INDEX('Custom Field Tbl'!$R$5:$R$1053, MATCH('CF Values LookUp'!K$4 &amp; 'CF Values LookUp'!$D25, 'Custom Field Tbl'!$Q$5:$Q$1053 &amp; 'Custom Field Tbl'!$S$5:$S$1053, 0)) ), "",
INDEX('Custom Field Tbl'!$R$5:$R$1053, MATCH('CF Values LookUp'!K$4 &amp; 'CF Values LookUp'!$D25, 'Custom Field Tbl'!$Q$5:$Q$1053 &amp; 'Custom Field Tbl'!$S$5:$S$1053, 0)) )</f>
        <v/>
      </c>
      <c r="L25" t="str" cm="1">
        <f t="array" ref="L25">IF(ISNA(INDEX('Custom Field Tbl'!$R$5:$R$1053, MATCH('CF Values LookUp'!L$4 &amp; 'CF Values LookUp'!$D25, 'Custom Field Tbl'!$Q$5:$Q$1053 &amp; 'Custom Field Tbl'!$S$5:$S$1053, 0)) ), "",
INDEX('Custom Field Tbl'!$R$5:$R$1053, MATCH('CF Values LookUp'!L$4 &amp; 'CF Values LookUp'!$D25, 'Custom Field Tbl'!$Q$5:$Q$1053 &amp; 'Custom Field Tbl'!$S$5:$S$1053, 0)) )</f>
        <v/>
      </c>
      <c r="M25" t="str" cm="1">
        <f t="array" ref="M25">IF(ISNA(INDEX('Custom Field Tbl'!$R$5:$R$1053, MATCH('CF Values LookUp'!M$4 &amp; 'CF Values LookUp'!$D25, 'Custom Field Tbl'!$Q$5:$Q$1053 &amp; 'Custom Field Tbl'!$S$5:$S$1053, 0)) ), "",
INDEX('Custom Field Tbl'!$R$5:$R$1053, MATCH('CF Values LookUp'!M$4 &amp; 'CF Values LookUp'!$D25, 'Custom Field Tbl'!$Q$5:$Q$1053 &amp; 'Custom Field Tbl'!$S$5:$S$1053, 0)) )</f>
        <v/>
      </c>
      <c r="N25" t="str" cm="1">
        <f t="array" ref="N25">IF(ISNA(INDEX('Custom Field Tbl'!$R$5:$R$1053, MATCH('CF Values LookUp'!N$4 &amp; 'CF Values LookUp'!$D25, 'Custom Field Tbl'!$Q$5:$Q$1053 &amp; 'Custom Field Tbl'!$S$5:$S$1053, 0)) ), "",
INDEX('Custom Field Tbl'!$R$5:$R$1053, MATCH('CF Values LookUp'!N$4 &amp; 'CF Values LookUp'!$D25, 'Custom Field Tbl'!$Q$5:$Q$1053 &amp; 'Custom Field Tbl'!$S$5:$S$1053, 0)) )</f>
        <v/>
      </c>
      <c r="O25" t="str" cm="1">
        <f t="array" ref="O25">IF(ISNA(INDEX('Custom Field Tbl'!$R$5:$R$1053, MATCH('CF Values LookUp'!O$4 &amp; 'CF Values LookUp'!$D25, 'Custom Field Tbl'!$Q$5:$Q$1053 &amp; 'Custom Field Tbl'!$S$5:$S$1053, 0)) ), "",
INDEX('Custom Field Tbl'!$R$5:$R$1053, MATCH('CF Values LookUp'!O$4 &amp; 'CF Values LookUp'!$D25, 'Custom Field Tbl'!$Q$5:$Q$1053 &amp; 'Custom Field Tbl'!$S$5:$S$1053, 0)) )</f>
        <v/>
      </c>
      <c r="P25" t="str" cm="1">
        <f t="array" ref="P25">IF(ISNA(INDEX('Custom Field Tbl'!$R$5:$R$1053, MATCH('CF Values LookUp'!P$4 &amp; 'CF Values LookUp'!$D25, 'Custom Field Tbl'!$Q$5:$Q$1053 &amp; 'Custom Field Tbl'!$S$5:$S$1053, 0)) ), "",
INDEX('Custom Field Tbl'!$R$5:$R$1053, MATCH('CF Values LookUp'!P$4 &amp; 'CF Values LookUp'!$D25, 'Custom Field Tbl'!$Q$5:$Q$1053 &amp; 'Custom Field Tbl'!$S$5:$S$1053, 0)) )</f>
        <v/>
      </c>
      <c r="Q25" t="str" cm="1">
        <f t="array" ref="Q25">IF(ISNA(INDEX('Custom Field Tbl'!$R$5:$R$1053, MATCH('CF Values LookUp'!Q$4 &amp; 'CF Values LookUp'!$D25, 'Custom Field Tbl'!$Q$5:$Q$1053 &amp; 'Custom Field Tbl'!$S$5:$S$1053, 0)) ), "",
INDEX('Custom Field Tbl'!$R$5:$R$1053, MATCH('CF Values LookUp'!Q$4 &amp; 'CF Values LookUp'!$D25, 'Custom Field Tbl'!$Q$5:$Q$1053 &amp; 'Custom Field Tbl'!$S$5:$S$1053, 0)) )</f>
        <v/>
      </c>
      <c r="R25" t="str" cm="1">
        <f t="array" ref="R25">IF(ISNA(INDEX('Custom Field Tbl'!$R$5:$R$1053, MATCH('CF Values LookUp'!R$4 &amp; 'CF Values LookUp'!$D25, 'Custom Field Tbl'!$Q$5:$Q$1053 &amp; 'Custom Field Tbl'!$S$5:$S$1053, 0)) ), "",
INDEX('Custom Field Tbl'!$R$5:$R$1053, MATCH('CF Values LookUp'!R$4 &amp; 'CF Values LookUp'!$D25, 'Custom Field Tbl'!$Q$5:$Q$1053 &amp; 'Custom Field Tbl'!$S$5:$S$1053, 0)) )</f>
        <v/>
      </c>
      <c r="S25" t="str" cm="1">
        <f t="array" ref="S25">IF(ISNA(INDEX('Custom Field Tbl'!$R$5:$R$1053, MATCH('CF Values LookUp'!S$4 &amp; 'CF Values LookUp'!$D25, 'Custom Field Tbl'!$Q$5:$Q$1053 &amp; 'Custom Field Tbl'!$S$5:$S$1053, 0)) ), "",
INDEX('Custom Field Tbl'!$R$5:$R$1053, MATCH('CF Values LookUp'!S$4 &amp; 'CF Values LookUp'!$D25, 'Custom Field Tbl'!$Q$5:$Q$1053 &amp; 'Custom Field Tbl'!$S$5:$S$1053, 0)) )</f>
        <v/>
      </c>
      <c r="T25" t="str" cm="1">
        <f t="array" ref="T25">IF(ISNA(INDEX('Custom Field Tbl'!$R$5:$R$1053, MATCH('CF Values LookUp'!T$4 &amp; 'CF Values LookUp'!$D25, 'Custom Field Tbl'!$Q$5:$Q$1053 &amp; 'Custom Field Tbl'!$S$5:$S$1053, 0)) ), "",
INDEX('Custom Field Tbl'!$R$5:$R$1053, MATCH('CF Values LookUp'!T$4 &amp; 'CF Values LookUp'!$D25, 'Custom Field Tbl'!$Q$5:$Q$1053 &amp; 'Custom Field Tbl'!$S$5:$S$1053, 0)) )</f>
        <v/>
      </c>
      <c r="U25" t="str" cm="1">
        <f t="array" ref="U25">IF(ISNA(INDEX('Custom Field Tbl'!$R$5:$R$1053, MATCH('CF Values LookUp'!U$4 &amp; 'CF Values LookUp'!$D25, 'Custom Field Tbl'!$Q$5:$Q$1053 &amp; 'Custom Field Tbl'!$S$5:$S$1053, 0)) ), "",
INDEX('Custom Field Tbl'!$R$5:$R$1053, MATCH('CF Values LookUp'!U$4 &amp; 'CF Values LookUp'!$D25, 'Custom Field Tbl'!$Q$5:$Q$1053 &amp; 'Custom Field Tbl'!$S$5:$S$1053, 0)) )</f>
        <v/>
      </c>
      <c r="V25" t="str" cm="1">
        <f t="array" ref="V25">IF(ISNA(INDEX('Custom Field Tbl'!$R$5:$R$1053, MATCH('CF Values LookUp'!V$4 &amp; 'CF Values LookUp'!$D25, 'Custom Field Tbl'!$Q$5:$Q$1053 &amp; 'Custom Field Tbl'!$S$5:$S$1053, 0)) ), "",
INDEX('Custom Field Tbl'!$R$5:$R$1053, MATCH('CF Values LookUp'!V$4 &amp; 'CF Values LookUp'!$D25, 'Custom Field Tbl'!$Q$5:$Q$1053 &amp; 'Custom Field Tbl'!$S$5:$S$1053, 0)) )</f>
        <v/>
      </c>
      <c r="W25" t="str" cm="1">
        <f t="array" ref="W25">IF(ISNA(INDEX('Custom Field Tbl'!$R$5:$R$1053, MATCH('CF Values LookUp'!W$4 &amp; 'CF Values LookUp'!$D25, 'Custom Field Tbl'!$Q$5:$Q$1053 &amp; 'Custom Field Tbl'!$S$5:$S$1053, 0)) ), "",
INDEX('Custom Field Tbl'!$R$5:$R$1053, MATCH('CF Values LookUp'!W$4 &amp; 'CF Values LookUp'!$D25, 'Custom Field Tbl'!$Q$5:$Q$1053 &amp; 'Custom Field Tbl'!$S$5:$S$1053, 0)) )</f>
        <v/>
      </c>
      <c r="X25" t="str" cm="1">
        <f t="array" ref="X25">IF(ISNA(INDEX('Custom Field Tbl'!$R$5:$R$1053, MATCH('CF Values LookUp'!X$4 &amp; 'CF Values LookUp'!$D25, 'Custom Field Tbl'!$Q$5:$Q$1053 &amp; 'Custom Field Tbl'!$S$5:$S$1053, 0)) ), "",
INDEX('Custom Field Tbl'!$R$5:$R$1053, MATCH('CF Values LookUp'!X$4 &amp; 'CF Values LookUp'!$D25, 'Custom Field Tbl'!$Q$5:$Q$1053 &amp; 'Custom Field Tbl'!$S$5:$S$1053, 0)) )</f>
        <v/>
      </c>
      <c r="Y25" t="str" cm="1">
        <f t="array" ref="Y25">IF(ISNA(INDEX('Custom Field Tbl'!$R$5:$R$1053, MATCH('CF Values LookUp'!Y$4 &amp; 'CF Values LookUp'!$D25, 'Custom Field Tbl'!$Q$5:$Q$1053 &amp; 'Custom Field Tbl'!$S$5:$S$1053, 0)) ), "",
INDEX('Custom Field Tbl'!$R$5:$R$1053, MATCH('CF Values LookUp'!Y$4 &amp; 'CF Values LookUp'!$D25, 'Custom Field Tbl'!$Q$5:$Q$1053 &amp; 'Custom Field Tbl'!$S$5:$S$1053, 0)) )</f>
        <v/>
      </c>
      <c r="Z25" t="str" cm="1">
        <f t="array" ref="Z25">IF(ISNA(INDEX('Custom Field Tbl'!$R$5:$R$1053, MATCH('CF Values LookUp'!Z$4 &amp; 'CF Values LookUp'!$D25, 'Custom Field Tbl'!$Q$5:$Q$1053 &amp; 'Custom Field Tbl'!$S$5:$S$1053, 0)) ), "",
INDEX('Custom Field Tbl'!$R$5:$R$1053, MATCH('CF Values LookUp'!Z$4 &amp; 'CF Values LookUp'!$D25, 'Custom Field Tbl'!$Q$5:$Q$1053 &amp; 'Custom Field Tbl'!$S$5:$S$1053, 0)) )</f>
        <v/>
      </c>
      <c r="AA25" t="str" cm="1">
        <f t="array" ref="AA25">IF(ISNA(INDEX('Custom Field Tbl'!$R$5:$R$1053, MATCH('CF Values LookUp'!AA$4 &amp; 'CF Values LookUp'!$D25, 'Custom Field Tbl'!$Q$5:$Q$1053 &amp; 'Custom Field Tbl'!$S$5:$S$1053, 0)) ), "",
INDEX('Custom Field Tbl'!$R$5:$R$1053, MATCH('CF Values LookUp'!AA$4 &amp; 'CF Values LookUp'!$D25, 'Custom Field Tbl'!$Q$5:$Q$1053 &amp; 'Custom Field Tbl'!$S$5:$S$1053, 0)) )</f>
        <v/>
      </c>
      <c r="AB25" t="str" cm="1">
        <f t="array" ref="AB25">IF(ISNA(INDEX('Custom Field Tbl'!$R$5:$R$1053, MATCH('CF Values LookUp'!AB$4 &amp; 'CF Values LookUp'!$D25, 'Custom Field Tbl'!$Q$5:$Q$1053 &amp; 'Custom Field Tbl'!$S$5:$S$1053, 0)) ), "",
INDEX('Custom Field Tbl'!$R$5:$R$1053, MATCH('CF Values LookUp'!AB$4 &amp; 'CF Values LookUp'!$D25, 'Custom Field Tbl'!$Q$5:$Q$1053 &amp; 'Custom Field Tbl'!$S$5:$S$1053, 0)) )</f>
        <v/>
      </c>
      <c r="AC25" t="str" cm="1">
        <f t="array" ref="AC25">IF(ISNA(INDEX('Custom Field Tbl'!$R$5:$R$1053, MATCH('CF Values LookUp'!AC$4 &amp; 'CF Values LookUp'!$D25, 'Custom Field Tbl'!$Q$5:$Q$1053 &amp; 'Custom Field Tbl'!$S$5:$S$1053, 0)) ), "",
INDEX('Custom Field Tbl'!$R$5:$R$1053, MATCH('CF Values LookUp'!AC$4 &amp; 'CF Values LookUp'!$D25, 'Custom Field Tbl'!$Q$5:$Q$1053 &amp; 'Custom Field Tbl'!$S$5:$S$1053, 0)) )</f>
        <v/>
      </c>
      <c r="AD25" t="str" cm="1">
        <f t="array" ref="AD25">IF(ISNA(INDEX('Custom Field Tbl'!$R$5:$R$1053, MATCH('CF Values LookUp'!AD$4 &amp; 'CF Values LookUp'!$D25, 'Custom Field Tbl'!$Q$5:$Q$1053 &amp; 'Custom Field Tbl'!$S$5:$S$1053, 0)) ), "",
INDEX('Custom Field Tbl'!$R$5:$R$1053, MATCH('CF Values LookUp'!AD$4 &amp; 'CF Values LookUp'!$D25, 'Custom Field Tbl'!$Q$5:$Q$1053 &amp; 'Custom Field Tbl'!$S$5:$S$1053, 0)) )</f>
        <v/>
      </c>
      <c r="AE25" t="str" cm="1">
        <f t="array" ref="AE25">IF(ISNA(INDEX('Custom Field Tbl'!$R$5:$R$1053, MATCH('CF Values LookUp'!AE$4 &amp; 'CF Values LookUp'!$D25, 'Custom Field Tbl'!$Q$5:$Q$1053 &amp; 'Custom Field Tbl'!$S$5:$S$1053, 0)) ), "",
INDEX('Custom Field Tbl'!$R$5:$R$1053, MATCH('CF Values LookUp'!AE$4 &amp; 'CF Values LookUp'!$D25, 'Custom Field Tbl'!$Q$5:$Q$1053 &amp; 'Custom Field Tbl'!$S$5:$S$1053, 0)) )</f>
        <v/>
      </c>
      <c r="AF25" t="str" cm="1">
        <f t="array" ref="AF25">IF(ISNA(INDEX('Custom Field Tbl'!$R$5:$R$1053, MATCH('CF Values LookUp'!AF$4 &amp; 'CF Values LookUp'!$D25, 'Custom Field Tbl'!$Q$5:$Q$1053 &amp; 'Custom Field Tbl'!$S$5:$S$1053, 0)) ), "",
INDEX('Custom Field Tbl'!$R$5:$R$1053, MATCH('CF Values LookUp'!AF$4 &amp; 'CF Values LookUp'!$D25, 'Custom Field Tbl'!$Q$5:$Q$1053 &amp; 'Custom Field Tbl'!$S$5:$S$1053, 0)) )</f>
        <v/>
      </c>
      <c r="AG25" t="str" cm="1">
        <f t="array" ref="AG25">IF(ISNA(INDEX('Custom Field Tbl'!$R$5:$R$1053, MATCH('CF Values LookUp'!AG$4 &amp; 'CF Values LookUp'!$D25, 'Custom Field Tbl'!$Q$5:$Q$1053 &amp; 'Custom Field Tbl'!$S$5:$S$1053, 0)) ), "",
INDEX('Custom Field Tbl'!$R$5:$R$1053, MATCH('CF Values LookUp'!AG$4 &amp; 'CF Values LookUp'!$D25, 'Custom Field Tbl'!$Q$5:$Q$1053 &amp; 'Custom Field Tbl'!$S$5:$S$1053, 0)) )</f>
        <v/>
      </c>
      <c r="AH25" t="str" cm="1">
        <f t="array" ref="AH25">IF(ISNA(INDEX('Custom Field Tbl'!$R$5:$R$1053, MATCH('CF Values LookUp'!AH$4 &amp; 'CF Values LookUp'!$D25, 'Custom Field Tbl'!$Q$5:$Q$1053 &amp; 'Custom Field Tbl'!$S$5:$S$1053, 0)) ), "",
INDEX('Custom Field Tbl'!$R$5:$R$1053, MATCH('CF Values LookUp'!AH$4 &amp; 'CF Values LookUp'!$D25, 'Custom Field Tbl'!$Q$5:$Q$1053 &amp; 'Custom Field Tbl'!$S$5:$S$1053, 0)) )</f>
        <v/>
      </c>
      <c r="AI25" t="str" cm="1">
        <f t="array" ref="AI25">IF(ISNA(INDEX('Custom Field Tbl'!$R$5:$R$1053, MATCH('CF Values LookUp'!AI$4 &amp; 'CF Values LookUp'!$D25, 'Custom Field Tbl'!$Q$5:$Q$1053 &amp; 'Custom Field Tbl'!$S$5:$S$1053, 0)) ), "",
INDEX('Custom Field Tbl'!$R$5:$R$1053, MATCH('CF Values LookUp'!AI$4 &amp; 'CF Values LookUp'!$D25, 'Custom Field Tbl'!$Q$5:$Q$1053 &amp; 'Custom Field Tbl'!$S$5:$S$1053, 0)) )</f>
        <v/>
      </c>
      <c r="AJ25" t="str" cm="1">
        <f t="array" ref="AJ25">IF(ISNA(INDEX('Custom Field Tbl'!$R$5:$R$1053, MATCH('CF Values LookUp'!AJ$4 &amp; 'CF Values LookUp'!$D25, 'Custom Field Tbl'!$Q$5:$Q$1053 &amp; 'Custom Field Tbl'!$S$5:$S$1053, 0)) ), "",
INDEX('Custom Field Tbl'!$R$5:$R$1053, MATCH('CF Values LookUp'!AJ$4 &amp; 'CF Values LookUp'!$D25, 'Custom Field Tbl'!$Q$5:$Q$1053 &amp; 'Custom Field Tbl'!$S$5:$S$1053, 0)) )</f>
        <v/>
      </c>
      <c r="AK25" t="str" cm="1">
        <f t="array" ref="AK25">IF(ISNA(INDEX('Custom Field Tbl'!$R$5:$R$1053, MATCH('CF Values LookUp'!AK$4 &amp; 'CF Values LookUp'!$D25, 'Custom Field Tbl'!$Q$5:$Q$1053 &amp; 'Custom Field Tbl'!$S$5:$S$1053, 0)) ), "",
INDEX('Custom Field Tbl'!$R$5:$R$1053, MATCH('CF Values LookUp'!AK$4 &amp; 'CF Values LookUp'!$D25, 'Custom Field Tbl'!$Q$5:$Q$1053 &amp; 'Custom Field Tbl'!$S$5:$S$1053, 0)) )</f>
        <v/>
      </c>
      <c r="AL25" t="str" cm="1">
        <f t="array" ref="AL25">IF(ISNA(INDEX('Custom Field Tbl'!$R$5:$R$1053, MATCH('CF Values LookUp'!AL$4 &amp; 'CF Values LookUp'!$D25, 'Custom Field Tbl'!$Q$5:$Q$1053 &amp; 'Custom Field Tbl'!$S$5:$S$1053, 0)) ), "",
INDEX('Custom Field Tbl'!$R$5:$R$1053, MATCH('CF Values LookUp'!AL$4 &amp; 'CF Values LookUp'!$D25, 'Custom Field Tbl'!$Q$5:$Q$1053 &amp; 'Custom Field Tbl'!$S$5:$S$1053, 0)) )</f>
        <v/>
      </c>
      <c r="AM25" t="str" cm="1">
        <f t="array" ref="AM25">IF(ISNA(INDEX('Custom Field Tbl'!$R$5:$R$1053, MATCH('CF Values LookUp'!AM$4 &amp; 'CF Values LookUp'!$D25, 'Custom Field Tbl'!$Q$5:$Q$1053 &amp; 'Custom Field Tbl'!$S$5:$S$1053, 0)) ), "",
INDEX('Custom Field Tbl'!$R$5:$R$1053, MATCH('CF Values LookUp'!AM$4 &amp; 'CF Values LookUp'!$D25, 'Custom Field Tbl'!$Q$5:$Q$1053 &amp; 'Custom Field Tbl'!$S$5:$S$1053, 0)) )</f>
        <v/>
      </c>
      <c r="AN25" t="str" cm="1">
        <f t="array" ref="AN25">IF(ISNA(INDEX('Custom Field Tbl'!$R$5:$R$1053, MATCH('CF Values LookUp'!AN$4 &amp; 'CF Values LookUp'!$D25, 'Custom Field Tbl'!$Q$5:$Q$1053 &amp; 'Custom Field Tbl'!$S$5:$S$1053, 0)) ), "",
INDEX('Custom Field Tbl'!$R$5:$R$1053, MATCH('CF Values LookUp'!AN$4 &amp; 'CF Values LookUp'!$D25, 'Custom Field Tbl'!$Q$5:$Q$1053 &amp; 'Custom Field Tbl'!$S$5:$S$1053, 0)) )</f>
        <v/>
      </c>
      <c r="AO25" t="str" cm="1">
        <f t="array" ref="AO25">IF(ISNA(INDEX('Custom Field Tbl'!$R$5:$R$1053, MATCH('CF Values LookUp'!AO$4 &amp; 'CF Values LookUp'!$D25, 'Custom Field Tbl'!$Q$5:$Q$1053 &amp; 'Custom Field Tbl'!$S$5:$S$1053, 0)) ), "",
INDEX('Custom Field Tbl'!$R$5:$R$1053, MATCH('CF Values LookUp'!AO$4 &amp; 'CF Values LookUp'!$D25, 'Custom Field Tbl'!$Q$5:$Q$1053 &amp; 'Custom Field Tbl'!$S$5:$S$1053, 0)) )</f>
        <v/>
      </c>
      <c r="AP25" t="str" cm="1">
        <f t="array" ref="AP25">IF(ISNA(INDEX('Custom Field Tbl'!$R$5:$R$1053, MATCH('CF Values LookUp'!AP$4 &amp; 'CF Values LookUp'!$D25, 'Custom Field Tbl'!$Q$5:$Q$1053 &amp; 'Custom Field Tbl'!$S$5:$S$1053, 0)) ), "",
INDEX('Custom Field Tbl'!$R$5:$R$1053, MATCH('CF Values LookUp'!AP$4 &amp; 'CF Values LookUp'!$D25, 'Custom Field Tbl'!$Q$5:$Q$1053 &amp; 'Custom Field Tbl'!$S$5:$S$1053, 0)) )</f>
        <v/>
      </c>
      <c r="AQ25" t="str" cm="1">
        <f t="array" ref="AQ25">IF(ISNA(INDEX('Custom Field Tbl'!$R$5:$R$1053, MATCH('CF Values LookUp'!AQ$4 &amp; 'CF Values LookUp'!$D25, 'Custom Field Tbl'!$Q$5:$Q$1053 &amp; 'Custom Field Tbl'!$S$5:$S$1053, 0)) ), "",
INDEX('Custom Field Tbl'!$R$5:$R$1053, MATCH('CF Values LookUp'!AQ$4 &amp; 'CF Values LookUp'!$D25, 'Custom Field Tbl'!$Q$5:$Q$1053 &amp; 'Custom Field Tbl'!$S$5:$S$1053, 0)) )</f>
        <v/>
      </c>
      <c r="AR25" t="str" cm="1">
        <f t="array" ref="AR25">IF(ISNA(INDEX('Custom Field Tbl'!$R$5:$R$1053, MATCH('CF Values LookUp'!AR$4 &amp; 'CF Values LookUp'!$D25, 'Custom Field Tbl'!$Q$5:$Q$1053 &amp; 'Custom Field Tbl'!$S$5:$S$1053, 0)) ), "",
INDEX('Custom Field Tbl'!$R$5:$R$1053, MATCH('CF Values LookUp'!AR$4 &amp; 'CF Values LookUp'!$D25, 'Custom Field Tbl'!$Q$5:$Q$1053 &amp; 'Custom Field Tbl'!$S$5:$S$1053, 0)) )</f>
        <v/>
      </c>
      <c r="AS25" t="str" cm="1">
        <f t="array" ref="AS25">IF(ISNA(INDEX('Custom Field Tbl'!$R$5:$R$1053, MATCH('CF Values LookUp'!AS$4 &amp; 'CF Values LookUp'!$D25, 'Custom Field Tbl'!$Q$5:$Q$1053 &amp; 'Custom Field Tbl'!$S$5:$S$1053, 0)) ), "",
INDEX('Custom Field Tbl'!$R$5:$R$1053, MATCH('CF Values LookUp'!AS$4 &amp; 'CF Values LookUp'!$D25, 'Custom Field Tbl'!$Q$5:$Q$1053 &amp; 'Custom Field Tbl'!$S$5:$S$1053, 0)) )</f>
        <v/>
      </c>
      <c r="AT25" t="str" cm="1">
        <f t="array" ref="AT25">IF(ISNA(INDEX('Custom Field Tbl'!$R$5:$R$1053, MATCH('CF Values LookUp'!AT$4 &amp; 'CF Values LookUp'!$D25, 'Custom Field Tbl'!$Q$5:$Q$1053 &amp; 'Custom Field Tbl'!$S$5:$S$1053, 0)) ), "",
INDEX('Custom Field Tbl'!$R$5:$R$1053, MATCH('CF Values LookUp'!AT$4 &amp; 'CF Values LookUp'!$D25, 'Custom Field Tbl'!$Q$5:$Q$1053 &amp; 'Custom Field Tbl'!$S$5:$S$1053, 0)) )</f>
        <v/>
      </c>
      <c r="AU25" t="str" cm="1">
        <f t="array" ref="AU25">IF(ISNA(INDEX('Custom Field Tbl'!$R$5:$R$1053, MATCH('CF Values LookUp'!AU$4 &amp; 'CF Values LookUp'!$D25, 'Custom Field Tbl'!$Q$5:$Q$1053 &amp; 'Custom Field Tbl'!$S$5:$S$1053, 0)) ), "",
INDEX('Custom Field Tbl'!$R$5:$R$1053, MATCH('CF Values LookUp'!AU$4 &amp; 'CF Values LookUp'!$D25, 'Custom Field Tbl'!$Q$5:$Q$1053 &amp; 'Custom Field Tbl'!$S$5:$S$1053, 0)) )</f>
        <v/>
      </c>
      <c r="AV25" t="str" cm="1">
        <f t="array" ref="AV25">IF(ISNA(INDEX('Custom Field Tbl'!$R$5:$R$1053, MATCH('CF Values LookUp'!AV$4 &amp; 'CF Values LookUp'!$D25, 'Custom Field Tbl'!$Q$5:$Q$1053 &amp; 'Custom Field Tbl'!$S$5:$S$1053, 0)) ), "",
INDEX('Custom Field Tbl'!$R$5:$R$1053, MATCH('CF Values LookUp'!AV$4 &amp; 'CF Values LookUp'!$D25, 'Custom Field Tbl'!$Q$5:$Q$1053 &amp; 'Custom Field Tbl'!$S$5:$S$1053, 0)) )</f>
        <v/>
      </c>
      <c r="AW25" t="str" cm="1">
        <f t="array" ref="AW25">IF(ISNA(INDEX('Custom Field Tbl'!$R$5:$R$1053, MATCH('CF Values LookUp'!AW$4 &amp; 'CF Values LookUp'!$D25, 'Custom Field Tbl'!$Q$5:$Q$1053 &amp; 'Custom Field Tbl'!$S$5:$S$1053, 0)) ), "",
INDEX('Custom Field Tbl'!$R$5:$R$1053, MATCH('CF Values LookUp'!AW$4 &amp; 'CF Values LookUp'!$D25, 'Custom Field Tbl'!$Q$5:$Q$1053 &amp; 'Custom Field Tbl'!$S$5:$S$1053, 0)) )</f>
        <v/>
      </c>
      <c r="AX25" t="str" cm="1">
        <f t="array" ref="AX25">IF(ISNA(INDEX('Custom Field Tbl'!$R$5:$R$1053, MATCH('CF Values LookUp'!AX$4 &amp; 'CF Values LookUp'!$D25, 'Custom Field Tbl'!$Q$5:$Q$1053 &amp; 'Custom Field Tbl'!$S$5:$S$1053, 0)) ), "",
INDEX('Custom Field Tbl'!$R$5:$R$1053, MATCH('CF Values LookUp'!AX$4 &amp; 'CF Values LookUp'!$D25, 'Custom Field Tbl'!$Q$5:$Q$1053 &amp; 'Custom Field Tbl'!$S$5:$S$1053, 0)) )</f>
        <v/>
      </c>
      <c r="AY25" t="str" cm="1">
        <f t="array" ref="AY25">IF(ISNA(INDEX('Custom Field Tbl'!$R$5:$R$1053, MATCH('CF Values LookUp'!AY$4 &amp; 'CF Values LookUp'!$D25, 'Custom Field Tbl'!$Q$5:$Q$1053 &amp; 'Custom Field Tbl'!$S$5:$S$1053, 0)) ), "",
INDEX('Custom Field Tbl'!$R$5:$R$1053, MATCH('CF Values LookUp'!AY$4 &amp; 'CF Values LookUp'!$D25, 'Custom Field Tbl'!$Q$5:$Q$1053 &amp; 'Custom Field Tbl'!$S$5:$S$1053, 0)) )</f>
        <v/>
      </c>
      <c r="AZ25" t="str" cm="1">
        <f t="array" ref="AZ25">IF(ISNA(INDEX('Custom Field Tbl'!$R$5:$R$1053, MATCH('CF Values LookUp'!AZ$4 &amp; 'CF Values LookUp'!$D25, 'Custom Field Tbl'!$Q$5:$Q$1053 &amp; 'Custom Field Tbl'!$S$5:$S$1053, 0)) ), "",
INDEX('Custom Field Tbl'!$R$5:$R$1053, MATCH('CF Values LookUp'!AZ$4 &amp; 'CF Values LookUp'!$D25, 'Custom Field Tbl'!$Q$5:$Q$1053 &amp; 'Custom Field Tbl'!$S$5:$S$1053, 0)) )</f>
        <v/>
      </c>
      <c r="BA25" t="str" cm="1">
        <f t="array" ref="BA25">IF(ISNA(INDEX('Custom Field Tbl'!$R$5:$R$1053, MATCH('CF Values LookUp'!BA$4 &amp; 'CF Values LookUp'!$D25, 'Custom Field Tbl'!$Q$5:$Q$1053 &amp; 'Custom Field Tbl'!$S$5:$S$1053, 0)) ), "",
INDEX('Custom Field Tbl'!$R$5:$R$1053, MATCH('CF Values LookUp'!BA$4 &amp; 'CF Values LookUp'!$D25, 'Custom Field Tbl'!$Q$5:$Q$1053 &amp; 'Custom Field Tbl'!$S$5:$S$1053, 0)) )</f>
        <v/>
      </c>
      <c r="BB25" t="str" cm="1">
        <f t="array" ref="BB25">IF(ISNA(INDEX('Custom Field Tbl'!$R$5:$R$1053, MATCH('CF Values LookUp'!BB$4 &amp; 'CF Values LookUp'!$D25, 'Custom Field Tbl'!$Q$5:$Q$1053 &amp; 'Custom Field Tbl'!$S$5:$S$1053, 0)) ), "",
INDEX('Custom Field Tbl'!$R$5:$R$1053, MATCH('CF Values LookUp'!BB$4 &amp; 'CF Values LookUp'!$D25, 'Custom Field Tbl'!$Q$5:$Q$1053 &amp; 'Custom Field Tbl'!$S$5:$S$1053, 0)) )</f>
        <v/>
      </c>
      <c r="BC25" t="str" cm="1">
        <f t="array" ref="BC25">IF(ISNA(INDEX('Custom Field Tbl'!$R$5:$R$1053, MATCH('CF Values LookUp'!BC$4 &amp; 'CF Values LookUp'!$D25, 'Custom Field Tbl'!$Q$5:$Q$1053 &amp; 'Custom Field Tbl'!$S$5:$S$1053, 0)) ), "",
INDEX('Custom Field Tbl'!$R$5:$R$1053, MATCH('CF Values LookUp'!BC$4 &amp; 'CF Values LookUp'!$D25, 'Custom Field Tbl'!$Q$5:$Q$1053 &amp; 'Custom Field Tbl'!$S$5:$S$1053, 0)) )</f>
        <v/>
      </c>
      <c r="BD25" t="str" cm="1">
        <f t="array" ref="BD25">IF(ISNA(INDEX('Custom Field Tbl'!$R$5:$R$1053, MATCH('CF Values LookUp'!BD$4 &amp; 'CF Values LookUp'!$D25, 'Custom Field Tbl'!$Q$5:$Q$1053 &amp; 'Custom Field Tbl'!$S$5:$S$1053, 0)) ), "",
INDEX('Custom Field Tbl'!$R$5:$R$1053, MATCH('CF Values LookUp'!BD$4 &amp; 'CF Values LookUp'!$D25, 'Custom Field Tbl'!$Q$5:$Q$1053 &amp; 'Custom Field Tbl'!$S$5:$S$1053, 0)) )</f>
        <v/>
      </c>
      <c r="BE25" t="str" cm="1">
        <f t="array" ref="BE25">IF(ISNA(INDEX('Custom Field Tbl'!$R$5:$R$1053, MATCH('CF Values LookUp'!BE$4 &amp; 'CF Values LookUp'!$D25, 'Custom Field Tbl'!$Q$5:$Q$1053 &amp; 'Custom Field Tbl'!$S$5:$S$1053, 0)) ), "",
INDEX('Custom Field Tbl'!$R$5:$R$1053, MATCH('CF Values LookUp'!BE$4 &amp; 'CF Values LookUp'!$D25, 'Custom Field Tbl'!$Q$5:$Q$1053 &amp; 'Custom Field Tbl'!$S$5:$S$1053, 0)) )</f>
        <v/>
      </c>
      <c r="BF25" t="str" cm="1">
        <f t="array" ref="BF25">IF(ISNA(INDEX('Custom Field Tbl'!$R$5:$R$1053, MATCH('CF Values LookUp'!BF$4 &amp; 'CF Values LookUp'!$D25, 'Custom Field Tbl'!$Q$5:$Q$1053 &amp; 'Custom Field Tbl'!$S$5:$S$1053, 0)) ), "",
INDEX('Custom Field Tbl'!$R$5:$R$1053, MATCH('CF Values LookUp'!BF$4 &amp; 'CF Values LookUp'!$D25, 'Custom Field Tbl'!$Q$5:$Q$1053 &amp; 'Custom Field Tbl'!$S$5:$S$1053, 0)) )</f>
        <v/>
      </c>
      <c r="BG25" t="str" cm="1">
        <f t="array" ref="BG25">IF(ISNA(INDEX('Custom Field Tbl'!$R$5:$R$1053, MATCH('CF Values LookUp'!BG$4 &amp; 'CF Values LookUp'!$D25, 'Custom Field Tbl'!$Q$5:$Q$1053 &amp; 'Custom Field Tbl'!$S$5:$S$1053, 0)) ), "",
INDEX('Custom Field Tbl'!$R$5:$R$1053, MATCH('CF Values LookUp'!BG$4 &amp; 'CF Values LookUp'!$D25, 'Custom Field Tbl'!$Q$5:$Q$1053 &amp; 'Custom Field Tbl'!$S$5:$S$1053, 0)) )</f>
        <v/>
      </c>
      <c r="BH25" t="str" cm="1">
        <f t="array" ref="BH25">IF(ISNA(INDEX('Custom Field Tbl'!$R$5:$R$1053, MATCH('CF Values LookUp'!BH$4 &amp; 'CF Values LookUp'!$D25, 'Custom Field Tbl'!$Q$5:$Q$1053 &amp; 'Custom Field Tbl'!$S$5:$S$1053, 0)) ), "",
INDEX('Custom Field Tbl'!$R$5:$R$1053, MATCH('CF Values LookUp'!BH$4 &amp; 'CF Values LookUp'!$D25, 'Custom Field Tbl'!$Q$5:$Q$1053 &amp; 'Custom Field Tbl'!$S$5:$S$1053, 0)) )</f>
        <v/>
      </c>
      <c r="BI25" t="str" cm="1">
        <f t="array" ref="BI25">IF(ISNA(INDEX('Custom Field Tbl'!$R$5:$R$1053, MATCH('CF Values LookUp'!BI$4 &amp; 'CF Values LookUp'!$D25, 'Custom Field Tbl'!$Q$5:$Q$1053 &amp; 'Custom Field Tbl'!$S$5:$S$1053, 0)) ), "",
INDEX('Custom Field Tbl'!$R$5:$R$1053, MATCH('CF Values LookUp'!BI$4 &amp; 'CF Values LookUp'!$D25, 'Custom Field Tbl'!$Q$5:$Q$1053 &amp; 'Custom Field Tbl'!$S$5:$S$1053, 0)) )</f>
        <v/>
      </c>
      <c r="BJ25" t="str" cm="1">
        <f t="array" ref="BJ25">IF(ISNA(INDEX('Custom Field Tbl'!$R$5:$R$1053, MATCH('CF Values LookUp'!BJ$4 &amp; 'CF Values LookUp'!$D25, 'Custom Field Tbl'!$Q$5:$Q$1053 &amp; 'Custom Field Tbl'!$S$5:$S$1053, 0)) ), "",
INDEX('Custom Field Tbl'!$R$5:$R$1053, MATCH('CF Values LookUp'!BJ$4 &amp; 'CF Values LookUp'!$D25, 'Custom Field Tbl'!$Q$5:$Q$1053 &amp; 'Custom Field Tbl'!$S$5:$S$1053, 0)) )</f>
        <v/>
      </c>
      <c r="BK25" t="str" cm="1">
        <f t="array" ref="BK25">IF(ISNA(INDEX('Custom Field Tbl'!$R$5:$R$1053, MATCH('CF Values LookUp'!BK$4 &amp; 'CF Values LookUp'!$D25, 'Custom Field Tbl'!$Q$5:$Q$1053 &amp; 'Custom Field Tbl'!$S$5:$S$1053, 0)) ), "",
INDEX('Custom Field Tbl'!$R$5:$R$1053, MATCH('CF Values LookUp'!BK$4 &amp; 'CF Values LookUp'!$D25, 'Custom Field Tbl'!$Q$5:$Q$1053 &amp; 'Custom Field Tbl'!$S$5:$S$1053, 0)) )</f>
        <v/>
      </c>
      <c r="BL25" t="str" cm="1">
        <f t="array" ref="BL25">IF(ISNA(INDEX('Custom Field Tbl'!$R$5:$R$1053, MATCH('CF Values LookUp'!BL$4 &amp; 'CF Values LookUp'!$D25, 'Custom Field Tbl'!$Q$5:$Q$1053 &amp; 'Custom Field Tbl'!$S$5:$S$1053, 0)) ), "",
INDEX('Custom Field Tbl'!$R$5:$R$1053, MATCH('CF Values LookUp'!BL$4 &amp; 'CF Values LookUp'!$D25, 'Custom Field Tbl'!$Q$5:$Q$1053 &amp; 'Custom Field Tbl'!$S$5:$S$1053, 0)) )</f>
        <v/>
      </c>
      <c r="BM25" t="str" cm="1">
        <f t="array" ref="BM25">IF(ISNA(INDEX('Custom Field Tbl'!$R$5:$R$1053, MATCH('CF Values LookUp'!BM$4 &amp; 'CF Values LookUp'!$D25, 'Custom Field Tbl'!$Q$5:$Q$1053 &amp; 'Custom Field Tbl'!$S$5:$S$1053, 0)) ), "",
INDEX('Custom Field Tbl'!$R$5:$R$1053, MATCH('CF Values LookUp'!BM$4 &amp; 'CF Values LookUp'!$D25, 'Custom Field Tbl'!$Q$5:$Q$1053 &amp; 'Custom Field Tbl'!$S$5:$S$1053, 0)) )</f>
        <v/>
      </c>
      <c r="BN25" t="str" cm="1">
        <f t="array" ref="BN25">IF(ISNA(INDEX('Custom Field Tbl'!$R$5:$R$1053, MATCH('CF Values LookUp'!BN$4 &amp; 'CF Values LookUp'!$D25, 'Custom Field Tbl'!$Q$5:$Q$1053 &amp; 'Custom Field Tbl'!$S$5:$S$1053, 0)) ), "",
INDEX('Custom Field Tbl'!$R$5:$R$1053, MATCH('CF Values LookUp'!BN$4 &amp; 'CF Values LookUp'!$D25, 'Custom Field Tbl'!$Q$5:$Q$1053 &amp; 'Custom Field Tbl'!$S$5:$S$1053, 0)) )</f>
        <v/>
      </c>
      <c r="BO25" t="str" cm="1">
        <f t="array" ref="BO25">IF(ISNA(INDEX('Custom Field Tbl'!$R$5:$R$1053, MATCH('CF Values LookUp'!BO$4 &amp; 'CF Values LookUp'!$D25, 'Custom Field Tbl'!$Q$5:$Q$1053 &amp; 'Custom Field Tbl'!$S$5:$S$1053, 0)) ), "",
INDEX('Custom Field Tbl'!$R$5:$R$1053, MATCH('CF Values LookUp'!BO$4 &amp; 'CF Values LookUp'!$D25, 'Custom Field Tbl'!$Q$5:$Q$1053 &amp; 'Custom Field Tbl'!$S$5:$S$1053, 0)) )</f>
        <v/>
      </c>
      <c r="BP25" t="str" cm="1">
        <f t="array" ref="BP25">IF(ISNA(INDEX('Custom Field Tbl'!$R$5:$R$1053, MATCH('CF Values LookUp'!BP$4 &amp; 'CF Values LookUp'!$D25, 'Custom Field Tbl'!$Q$5:$Q$1053 &amp; 'Custom Field Tbl'!$S$5:$S$1053, 0)) ), "",
INDEX('Custom Field Tbl'!$R$5:$R$1053, MATCH('CF Values LookUp'!BP$4 &amp; 'CF Values LookUp'!$D25, 'Custom Field Tbl'!$Q$5:$Q$1053 &amp; 'Custom Field Tbl'!$S$5:$S$1053, 0)) )</f>
        <v/>
      </c>
      <c r="BQ25" t="str" cm="1">
        <f t="array" ref="BQ25">IF(ISNA(INDEX('Custom Field Tbl'!$R$5:$R$1053, MATCH('CF Values LookUp'!BQ$4 &amp; 'CF Values LookUp'!$D25, 'Custom Field Tbl'!$Q$5:$Q$1053 &amp; 'Custom Field Tbl'!$S$5:$S$1053, 0)) ), "",
INDEX('Custom Field Tbl'!$R$5:$R$1053, MATCH('CF Values LookUp'!BQ$4 &amp; 'CF Values LookUp'!$D25, 'Custom Field Tbl'!$Q$5:$Q$1053 &amp; 'Custom Field Tbl'!$S$5:$S$1053, 0)) )</f>
        <v/>
      </c>
      <c r="BR25" t="str" cm="1">
        <f t="array" ref="BR25">IF(ISNA(INDEX('Custom Field Tbl'!$R$5:$R$1053, MATCH('CF Values LookUp'!BR$4 &amp; 'CF Values LookUp'!$D25, 'Custom Field Tbl'!$Q$5:$Q$1053 &amp; 'Custom Field Tbl'!$S$5:$S$1053, 0)) ), "",
INDEX('Custom Field Tbl'!$R$5:$R$1053, MATCH('CF Values LookUp'!BR$4 &amp; 'CF Values LookUp'!$D25, 'Custom Field Tbl'!$Q$5:$Q$1053 &amp; 'Custom Field Tbl'!$S$5:$S$1053, 0)) )</f>
        <v/>
      </c>
      <c r="BS25" t="str" cm="1">
        <f t="array" ref="BS25">IF(ISNA(INDEX('Custom Field Tbl'!$R$5:$R$1053, MATCH('CF Values LookUp'!BS$4 &amp; 'CF Values LookUp'!$D25, 'Custom Field Tbl'!$Q$5:$Q$1053 &amp; 'Custom Field Tbl'!$S$5:$S$1053, 0)) ), "",
INDEX('Custom Field Tbl'!$R$5:$R$1053, MATCH('CF Values LookUp'!BS$4 &amp; 'CF Values LookUp'!$D25, 'Custom Field Tbl'!$Q$5:$Q$1053 &amp; 'Custom Field Tbl'!$S$5:$S$1053, 0)) )</f>
        <v/>
      </c>
      <c r="BT25" t="str" cm="1">
        <f t="array" ref="BT25">IF(ISNA(INDEX('Custom Field Tbl'!$R$5:$R$1053, MATCH('CF Values LookUp'!BT$4 &amp; 'CF Values LookUp'!$D25, 'Custom Field Tbl'!$Q$5:$Q$1053 &amp; 'Custom Field Tbl'!$S$5:$S$1053, 0)) ), "",
INDEX('Custom Field Tbl'!$R$5:$R$1053, MATCH('CF Values LookUp'!BT$4 &amp; 'CF Values LookUp'!$D25, 'Custom Field Tbl'!$Q$5:$Q$1053 &amp; 'Custom Field Tbl'!$S$5:$S$1053, 0)) )</f>
        <v/>
      </c>
      <c r="BU25" t="str" cm="1">
        <f t="array" ref="BU25">IF(ISNA(INDEX('Custom Field Tbl'!$R$5:$R$1053, MATCH('CF Values LookUp'!BU$4 &amp; 'CF Values LookUp'!$D25, 'Custom Field Tbl'!$Q$5:$Q$1053 &amp; 'Custom Field Tbl'!$S$5:$S$1053, 0)) ), "",
INDEX('Custom Field Tbl'!$R$5:$R$1053, MATCH('CF Values LookUp'!BU$4 &amp; 'CF Values LookUp'!$D25, 'Custom Field Tbl'!$Q$5:$Q$1053 &amp; 'Custom Field Tbl'!$S$5:$S$1053, 0)) )</f>
        <v/>
      </c>
      <c r="BV25" t="str" cm="1">
        <f t="array" ref="BV25">IF(ISNA(INDEX('Custom Field Tbl'!$R$5:$R$1053, MATCH('CF Values LookUp'!BV$4 &amp; 'CF Values LookUp'!$D25, 'Custom Field Tbl'!$Q$5:$Q$1053 &amp; 'Custom Field Tbl'!$S$5:$S$1053, 0)) ), "",
INDEX('Custom Field Tbl'!$R$5:$R$1053, MATCH('CF Values LookUp'!BV$4 &amp; 'CF Values LookUp'!$D25, 'Custom Field Tbl'!$Q$5:$Q$1053 &amp; 'Custom Field Tbl'!$S$5:$S$1053, 0)) )</f>
        <v/>
      </c>
      <c r="BW25" t="str" cm="1">
        <f t="array" ref="BW25">IF(ISNA(INDEX('Custom Field Tbl'!$R$5:$R$1053, MATCH('CF Values LookUp'!BW$4 &amp; 'CF Values LookUp'!$D25, 'Custom Field Tbl'!$Q$5:$Q$1053 &amp; 'Custom Field Tbl'!$S$5:$S$1053, 0)) ), "",
INDEX('Custom Field Tbl'!$R$5:$R$1053, MATCH('CF Values LookUp'!BW$4 &amp; 'CF Values LookUp'!$D25, 'Custom Field Tbl'!$Q$5:$Q$1053 &amp; 'Custom Field Tbl'!$S$5:$S$1053, 0)) )</f>
        <v/>
      </c>
      <c r="BX25" t="str" cm="1">
        <f t="array" ref="BX25">IF(ISNA(INDEX('Custom Field Tbl'!$R$5:$R$1053, MATCH('CF Values LookUp'!BX$4 &amp; 'CF Values LookUp'!$D25, 'Custom Field Tbl'!$Q$5:$Q$1053 &amp; 'Custom Field Tbl'!$S$5:$S$1053, 0)) ), "",
INDEX('Custom Field Tbl'!$R$5:$R$1053, MATCH('CF Values LookUp'!BX$4 &amp; 'CF Values LookUp'!$D25, 'Custom Field Tbl'!$Q$5:$Q$1053 &amp; 'Custom Field Tbl'!$S$5:$S$1053, 0)) )</f>
        <v/>
      </c>
      <c r="BY25" t="str" cm="1">
        <f t="array" ref="BY25">IF(ISNA(INDEX('Custom Field Tbl'!$R$5:$R$1053, MATCH('CF Values LookUp'!BY$4 &amp; 'CF Values LookUp'!$D25, 'Custom Field Tbl'!$Q$5:$Q$1053 &amp; 'Custom Field Tbl'!$S$5:$S$1053, 0)) ), "",
INDEX('Custom Field Tbl'!$R$5:$R$1053, MATCH('CF Values LookUp'!BY$4 &amp; 'CF Values LookUp'!$D25, 'Custom Field Tbl'!$Q$5:$Q$1053 &amp; 'Custom Field Tbl'!$S$5:$S$1053, 0)) )</f>
        <v/>
      </c>
      <c r="BZ25" t="str" cm="1">
        <f t="array" ref="BZ25">IF(ISNA(INDEX('Custom Field Tbl'!$R$5:$R$1053, MATCH('CF Values LookUp'!BZ$4 &amp; 'CF Values LookUp'!$D25, 'Custom Field Tbl'!$Q$5:$Q$1053 &amp; 'Custom Field Tbl'!$S$5:$S$1053, 0)) ), "",
INDEX('Custom Field Tbl'!$R$5:$R$1053, MATCH('CF Values LookUp'!BZ$4 &amp; 'CF Values LookUp'!$D25, 'Custom Field Tbl'!$Q$5:$Q$1053 &amp; 'Custom Field Tbl'!$S$5:$S$1053, 0)) )</f>
        <v/>
      </c>
      <c r="CA25" t="str" cm="1">
        <f t="array" ref="CA25">IF(ISNA(INDEX('Custom Field Tbl'!$R$5:$R$1053, MATCH('CF Values LookUp'!CA$4 &amp; 'CF Values LookUp'!$D25, 'Custom Field Tbl'!$Q$5:$Q$1053 &amp; 'Custom Field Tbl'!$S$5:$S$1053, 0)) ), "",
INDEX('Custom Field Tbl'!$R$5:$R$1053, MATCH('CF Values LookUp'!CA$4 &amp; 'CF Values LookUp'!$D25, 'Custom Field Tbl'!$Q$5:$Q$1053 &amp; 'Custom Field Tbl'!$S$5:$S$1053, 0)) )</f>
        <v/>
      </c>
      <c r="CB25" t="str" cm="1">
        <f t="array" ref="CB25">IF(ISNA(INDEX('Custom Field Tbl'!$R$5:$R$1053, MATCH('CF Values LookUp'!CB$4 &amp; 'CF Values LookUp'!$D25, 'Custom Field Tbl'!$Q$5:$Q$1053 &amp; 'Custom Field Tbl'!$S$5:$S$1053, 0)) ), "",
INDEX('Custom Field Tbl'!$R$5:$R$1053, MATCH('CF Values LookUp'!CB$4 &amp; 'CF Values LookUp'!$D25, 'Custom Field Tbl'!$Q$5:$Q$1053 &amp; 'Custom Field Tbl'!$S$5:$S$1053, 0)) )</f>
        <v/>
      </c>
      <c r="CC25" t="str" cm="1">
        <f t="array" ref="CC25">IF(ISNA(INDEX('Custom Field Tbl'!$R$5:$R$1053, MATCH('CF Values LookUp'!CC$4 &amp; 'CF Values LookUp'!$D25, 'Custom Field Tbl'!$Q$5:$Q$1053 &amp; 'Custom Field Tbl'!$S$5:$S$1053, 0)) ), "",
INDEX('Custom Field Tbl'!$R$5:$R$1053, MATCH('CF Values LookUp'!CC$4 &amp; 'CF Values LookUp'!$D25, 'Custom Field Tbl'!$Q$5:$Q$1053 &amp; 'Custom Field Tbl'!$S$5:$S$1053, 0)) )</f>
        <v/>
      </c>
      <c r="CD25" t="str" cm="1">
        <f t="array" ref="CD25">IF(ISNA(INDEX('Custom Field Tbl'!$R$5:$R$1053, MATCH('CF Values LookUp'!CD$4 &amp; 'CF Values LookUp'!$D25, 'Custom Field Tbl'!$Q$5:$Q$1053 &amp; 'Custom Field Tbl'!$S$5:$S$1053, 0)) ), "",
INDEX('Custom Field Tbl'!$R$5:$R$1053, MATCH('CF Values LookUp'!CD$4 &amp; 'CF Values LookUp'!$D25, 'Custom Field Tbl'!$Q$5:$Q$1053 &amp; 'Custom Field Tbl'!$S$5:$S$1053, 0)) )</f>
        <v/>
      </c>
      <c r="CE25" t="str" cm="1">
        <f t="array" ref="CE25">IF(ISNA(INDEX('Custom Field Tbl'!$R$5:$R$1053, MATCH('CF Values LookUp'!CE$4 &amp; 'CF Values LookUp'!$D25, 'Custom Field Tbl'!$Q$5:$Q$1053 &amp; 'Custom Field Tbl'!$S$5:$S$1053, 0)) ), "",
INDEX('Custom Field Tbl'!$R$5:$R$1053, MATCH('CF Values LookUp'!CE$4 &amp; 'CF Values LookUp'!$D25, 'Custom Field Tbl'!$Q$5:$Q$1053 &amp; 'Custom Field Tbl'!$S$5:$S$1053, 0)) )</f>
        <v/>
      </c>
      <c r="CF25" t="str" cm="1">
        <f t="array" ref="CF25">IF(ISNA(INDEX('Custom Field Tbl'!$R$5:$R$1053, MATCH('CF Values LookUp'!CF$4 &amp; 'CF Values LookUp'!$D25, 'Custom Field Tbl'!$Q$5:$Q$1053 &amp; 'Custom Field Tbl'!$S$5:$S$1053, 0)) ), "",
INDEX('Custom Field Tbl'!$R$5:$R$1053, MATCH('CF Values LookUp'!CF$4 &amp; 'CF Values LookUp'!$D25, 'Custom Field Tbl'!$Q$5:$Q$1053 &amp; 'Custom Field Tbl'!$S$5:$S$1053, 0)) )</f>
        <v/>
      </c>
      <c r="CG25" t="str" cm="1">
        <f t="array" ref="CG25">IF(ISNA(INDEX('Custom Field Tbl'!$R$5:$R$1053, MATCH('CF Values LookUp'!CG$4 &amp; 'CF Values LookUp'!$D25, 'Custom Field Tbl'!$Q$5:$Q$1053 &amp; 'Custom Field Tbl'!$S$5:$S$1053, 0)) ), "",
INDEX('Custom Field Tbl'!$R$5:$R$1053, MATCH('CF Values LookUp'!CG$4 &amp; 'CF Values LookUp'!$D25, 'Custom Field Tbl'!$Q$5:$Q$1053 &amp; 'Custom Field Tbl'!$S$5:$S$1053, 0)) )</f>
        <v/>
      </c>
      <c r="CH25" t="str" cm="1">
        <f t="array" ref="CH25">IF(ISNA(INDEX('Custom Field Tbl'!$R$5:$R$1053, MATCH('CF Values LookUp'!CH$4 &amp; 'CF Values LookUp'!$D25, 'Custom Field Tbl'!$Q$5:$Q$1053 &amp; 'Custom Field Tbl'!$S$5:$S$1053, 0)) ), "",
INDEX('Custom Field Tbl'!$R$5:$R$1053, MATCH('CF Values LookUp'!CH$4 &amp; 'CF Values LookUp'!$D25, 'Custom Field Tbl'!$Q$5:$Q$1053 &amp; 'Custom Field Tbl'!$S$5:$S$1053, 0)) )</f>
        <v/>
      </c>
      <c r="CI25" t="str" cm="1">
        <f t="array" ref="CI25">IF(ISNA(INDEX('Custom Field Tbl'!$R$5:$R$1053, MATCH('CF Values LookUp'!CI$4 &amp; 'CF Values LookUp'!$D25, 'Custom Field Tbl'!$Q$5:$Q$1053 &amp; 'Custom Field Tbl'!$S$5:$S$1053, 0)) ), "",
INDEX('Custom Field Tbl'!$R$5:$R$1053, MATCH('CF Values LookUp'!CI$4 &amp; 'CF Values LookUp'!$D25, 'Custom Field Tbl'!$Q$5:$Q$1053 &amp; 'Custom Field Tbl'!$S$5:$S$1053, 0)) )</f>
        <v/>
      </c>
      <c r="CJ25" t="str" cm="1">
        <f t="array" ref="CJ25">IF(ISNA(INDEX('Custom Field Tbl'!$R$5:$R$1053, MATCH('CF Values LookUp'!CJ$4 &amp; 'CF Values LookUp'!$D25, 'Custom Field Tbl'!$Q$5:$Q$1053 &amp; 'Custom Field Tbl'!$S$5:$S$1053, 0)) ), "",
INDEX('Custom Field Tbl'!$R$5:$R$1053, MATCH('CF Values LookUp'!CJ$4 &amp; 'CF Values LookUp'!$D25, 'Custom Field Tbl'!$Q$5:$Q$1053 &amp; 'Custom Field Tbl'!$S$5:$S$1053, 0)) )</f>
        <v/>
      </c>
      <c r="CK25" t="str" cm="1">
        <f t="array" ref="CK25">IF(ISNA(INDEX('Custom Field Tbl'!$R$5:$R$1053, MATCH('CF Values LookUp'!CK$4 &amp; 'CF Values LookUp'!$D25, 'Custom Field Tbl'!$Q$5:$Q$1053 &amp; 'Custom Field Tbl'!$S$5:$S$1053, 0)) ), "",
INDEX('Custom Field Tbl'!$R$5:$R$1053, MATCH('CF Values LookUp'!CK$4 &amp; 'CF Values LookUp'!$D25, 'Custom Field Tbl'!$Q$5:$Q$1053 &amp; 'Custom Field Tbl'!$S$5:$S$1053, 0)) )</f>
        <v/>
      </c>
      <c r="CL25" t="str" cm="1">
        <f t="array" ref="CL25">IF(ISNA(INDEX('Custom Field Tbl'!$R$5:$R$1053, MATCH('CF Values LookUp'!CL$4 &amp; 'CF Values LookUp'!$D25, 'Custom Field Tbl'!$Q$5:$Q$1053 &amp; 'Custom Field Tbl'!$S$5:$S$1053, 0)) ), "",
INDEX('Custom Field Tbl'!$R$5:$R$1053, MATCH('CF Values LookUp'!CL$4 &amp; 'CF Values LookUp'!$D25, 'Custom Field Tbl'!$Q$5:$Q$1053 &amp; 'Custom Field Tbl'!$S$5:$S$1053, 0)) )</f>
        <v/>
      </c>
      <c r="CM25" t="str" cm="1">
        <f t="array" ref="CM25">IF(ISNA(INDEX('Custom Field Tbl'!$R$5:$R$1053, MATCH('CF Values LookUp'!CM$4 &amp; 'CF Values LookUp'!$D25, 'Custom Field Tbl'!$Q$5:$Q$1053 &amp; 'Custom Field Tbl'!$S$5:$S$1053, 0)) ), "",
INDEX('Custom Field Tbl'!$R$5:$R$1053, MATCH('CF Values LookUp'!CM$4 &amp; 'CF Values LookUp'!$D25, 'Custom Field Tbl'!$Q$5:$Q$1053 &amp; 'Custom Field Tbl'!$S$5:$S$1053, 0)) )</f>
        <v/>
      </c>
      <c r="CN25" t="str" cm="1">
        <f t="array" ref="CN25">IF(ISNA(INDEX('Custom Field Tbl'!$R$5:$R$1053, MATCH('CF Values LookUp'!CN$4 &amp; 'CF Values LookUp'!$D25, 'Custom Field Tbl'!$Q$5:$Q$1053 &amp; 'Custom Field Tbl'!$S$5:$S$1053, 0)) ), "",
INDEX('Custom Field Tbl'!$R$5:$R$1053, MATCH('CF Values LookUp'!CN$4 &amp; 'CF Values LookUp'!$D25, 'Custom Field Tbl'!$Q$5:$Q$1053 &amp; 'Custom Field Tbl'!$S$5:$S$1053, 0)) )</f>
        <v/>
      </c>
      <c r="CO25" t="str" cm="1">
        <f t="array" ref="CO25">IF(ISNA(INDEX('Custom Field Tbl'!$R$5:$R$1053, MATCH('CF Values LookUp'!CO$4 &amp; 'CF Values LookUp'!$D25, 'Custom Field Tbl'!$Q$5:$Q$1053 &amp; 'Custom Field Tbl'!$S$5:$S$1053, 0)) ), "",
INDEX('Custom Field Tbl'!$R$5:$R$1053, MATCH('CF Values LookUp'!CO$4 &amp; 'CF Values LookUp'!$D25, 'Custom Field Tbl'!$Q$5:$Q$1053 &amp; 'Custom Field Tbl'!$S$5:$S$1053, 0)) )</f>
        <v/>
      </c>
      <c r="CP25" t="str" cm="1">
        <f t="array" ref="CP25">IF(ISNA(INDEX('Custom Field Tbl'!$R$5:$R$1053, MATCH('CF Values LookUp'!CP$4 &amp; 'CF Values LookUp'!$D25, 'Custom Field Tbl'!$Q$5:$Q$1053 &amp; 'Custom Field Tbl'!$S$5:$S$1053, 0)) ), "",
INDEX('Custom Field Tbl'!$R$5:$R$1053, MATCH('CF Values LookUp'!CP$4 &amp; 'CF Values LookUp'!$D25, 'Custom Field Tbl'!$Q$5:$Q$1053 &amp; 'Custom Field Tbl'!$S$5:$S$1053, 0)) )</f>
        <v/>
      </c>
      <c r="CQ25" t="str" cm="1">
        <f t="array" ref="CQ25">IF(ISNA(INDEX('Custom Field Tbl'!$R$5:$R$1053, MATCH('CF Values LookUp'!CQ$4 &amp; 'CF Values LookUp'!$D25, 'Custom Field Tbl'!$Q$5:$Q$1053 &amp; 'Custom Field Tbl'!$S$5:$S$1053, 0)) ), "",
INDEX('Custom Field Tbl'!$R$5:$R$1053, MATCH('CF Values LookUp'!CQ$4 &amp; 'CF Values LookUp'!$D25, 'Custom Field Tbl'!$Q$5:$Q$1053 &amp; 'Custom Field Tbl'!$S$5:$S$1053, 0)) )</f>
        <v/>
      </c>
      <c r="CR25" t="str" cm="1">
        <f t="array" ref="CR25">IF(ISNA(INDEX('Custom Field Tbl'!$R$5:$R$1053, MATCH('CF Values LookUp'!CR$4 &amp; 'CF Values LookUp'!$D25, 'Custom Field Tbl'!$Q$5:$Q$1053 &amp; 'Custom Field Tbl'!$S$5:$S$1053, 0)) ), "",
INDEX('Custom Field Tbl'!$R$5:$R$1053, MATCH('CF Values LookUp'!CR$4 &amp; 'CF Values LookUp'!$D25, 'Custom Field Tbl'!$Q$5:$Q$1053 &amp; 'Custom Field Tbl'!$S$5:$S$1053, 0)) )</f>
        <v/>
      </c>
      <c r="CS25" t="str" cm="1">
        <f t="array" ref="CS25">IF(ISNA(INDEX('Custom Field Tbl'!$R$5:$R$1053, MATCH('CF Values LookUp'!CS$4 &amp; 'CF Values LookUp'!$D25, 'Custom Field Tbl'!$Q$5:$Q$1053 &amp; 'Custom Field Tbl'!$S$5:$S$1053, 0)) ), "",
INDEX('Custom Field Tbl'!$R$5:$R$1053, MATCH('CF Values LookUp'!CS$4 &amp; 'CF Values LookUp'!$D25, 'Custom Field Tbl'!$Q$5:$Q$1053 &amp; 'Custom Field Tbl'!$S$5:$S$1053, 0)) )</f>
        <v/>
      </c>
      <c r="CT25" t="str" cm="1">
        <f t="array" ref="CT25">IF(ISNA(INDEX('Custom Field Tbl'!$R$5:$R$1053, MATCH('CF Values LookUp'!CT$4 &amp; 'CF Values LookUp'!$D25, 'Custom Field Tbl'!$Q$5:$Q$1053 &amp; 'Custom Field Tbl'!$S$5:$S$1053, 0)) ), "",
INDEX('Custom Field Tbl'!$R$5:$R$1053, MATCH('CF Values LookUp'!CT$4 &amp; 'CF Values LookUp'!$D25, 'Custom Field Tbl'!$Q$5:$Q$1053 &amp; 'Custom Field Tbl'!$S$5:$S$1053, 0)) )</f>
        <v/>
      </c>
      <c r="CU25" t="str" cm="1">
        <f t="array" ref="CU25">IF(ISNA(INDEX('Custom Field Tbl'!$R$5:$R$1053, MATCH('CF Values LookUp'!CU$4 &amp; 'CF Values LookUp'!$D25, 'Custom Field Tbl'!$Q$5:$Q$1053 &amp; 'Custom Field Tbl'!$S$5:$S$1053, 0)) ), "",
INDEX('Custom Field Tbl'!$R$5:$R$1053, MATCH('CF Values LookUp'!CU$4 &amp; 'CF Values LookUp'!$D25, 'Custom Field Tbl'!$Q$5:$Q$1053 &amp; 'Custom Field Tbl'!$S$5:$S$1053, 0)) )</f>
        <v/>
      </c>
      <c r="CV25" t="str" cm="1">
        <f t="array" ref="CV25">IF(ISNA(INDEX('Custom Field Tbl'!$R$5:$R$1053, MATCH('CF Values LookUp'!CV$4 &amp; 'CF Values LookUp'!$D25, 'Custom Field Tbl'!$Q$5:$Q$1053 &amp; 'Custom Field Tbl'!$S$5:$S$1053, 0)) ), "",
INDEX('Custom Field Tbl'!$R$5:$R$1053, MATCH('CF Values LookUp'!CV$4 &amp; 'CF Values LookUp'!$D25, 'Custom Field Tbl'!$Q$5:$Q$1053 &amp; 'Custom Field Tbl'!$S$5:$S$1053, 0)) )</f>
        <v/>
      </c>
      <c r="CW25" t="str" cm="1">
        <f t="array" ref="CW25">IF(ISNA(INDEX('Custom Field Tbl'!$R$5:$R$1053, MATCH('CF Values LookUp'!CW$4 &amp; 'CF Values LookUp'!$D25, 'Custom Field Tbl'!$Q$5:$Q$1053 &amp; 'Custom Field Tbl'!$S$5:$S$1053, 0)) ), "",
INDEX('Custom Field Tbl'!$R$5:$R$1053, MATCH('CF Values LookUp'!CW$4 &amp; 'CF Values LookUp'!$D25, 'Custom Field Tbl'!$Q$5:$Q$1053 &amp; 'Custom Field Tbl'!$S$5:$S$1053, 0)) )</f>
        <v/>
      </c>
      <c r="CX25" t="str" cm="1">
        <f t="array" ref="CX25">IF(ISNA(INDEX('Custom Field Tbl'!$R$5:$R$1053, MATCH('CF Values LookUp'!CX$4 &amp; 'CF Values LookUp'!$D25, 'Custom Field Tbl'!$Q$5:$Q$1053 &amp; 'Custom Field Tbl'!$S$5:$S$1053, 0)) ), "",
INDEX('Custom Field Tbl'!$R$5:$R$1053, MATCH('CF Values LookUp'!CX$4 &amp; 'CF Values LookUp'!$D25, 'Custom Field Tbl'!$Q$5:$Q$1053 &amp; 'Custom Field Tbl'!$S$5:$S$1053, 0)) )</f>
        <v/>
      </c>
      <c r="CY25" t="str" cm="1">
        <f t="array" ref="CY25">IF(ISNA(INDEX('Custom Field Tbl'!$R$5:$R$1053, MATCH('CF Values LookUp'!CY$4 &amp; 'CF Values LookUp'!$D25, 'Custom Field Tbl'!$Q$5:$Q$1053 &amp; 'Custom Field Tbl'!$S$5:$S$1053, 0)) ), "",
INDEX('Custom Field Tbl'!$R$5:$R$1053, MATCH('CF Values LookUp'!CY$4 &amp; 'CF Values LookUp'!$D25, 'Custom Field Tbl'!$Q$5:$Q$1053 &amp; 'Custom Field Tbl'!$S$5:$S$1053, 0)) )</f>
        <v/>
      </c>
      <c r="CZ25" t="str" cm="1">
        <f t="array" ref="CZ25">IF(ISNA(INDEX('Custom Field Tbl'!$R$5:$R$1053, MATCH('CF Values LookUp'!CZ$4 &amp; 'CF Values LookUp'!$D25, 'Custom Field Tbl'!$Q$5:$Q$1053 &amp; 'Custom Field Tbl'!$S$5:$S$1053, 0)) ), "",
INDEX('Custom Field Tbl'!$R$5:$R$1053, MATCH('CF Values LookUp'!CZ$4 &amp; 'CF Values LookUp'!$D25, 'Custom Field Tbl'!$Q$5:$Q$1053 &amp; 'Custom Field Tbl'!$S$5:$S$1053, 0)) )</f>
        <v/>
      </c>
      <c r="DA25" t="str" cm="1">
        <f t="array" ref="DA25">IF(ISNA(INDEX('Custom Field Tbl'!$R$5:$R$1053, MATCH('CF Values LookUp'!DA$4 &amp; 'CF Values LookUp'!$D25, 'Custom Field Tbl'!$Q$5:$Q$1053 &amp; 'Custom Field Tbl'!$S$5:$S$1053, 0)) ), "",
INDEX('Custom Field Tbl'!$R$5:$R$1053, MATCH('CF Values LookUp'!DA$4 &amp; 'CF Values LookUp'!$D25, 'Custom Field Tbl'!$Q$5:$Q$1053 &amp; 'Custom Field Tbl'!$S$5:$S$1053, 0)) )</f>
        <v/>
      </c>
      <c r="DB25" t="str" cm="1">
        <f t="array" ref="DB25">IF(ISNA(INDEX('Custom Field Tbl'!$R$5:$R$1053, MATCH('CF Values LookUp'!DB$4 &amp; 'CF Values LookUp'!$D25, 'Custom Field Tbl'!$Q$5:$Q$1053 &amp; 'Custom Field Tbl'!$S$5:$S$1053, 0)) ), "",
INDEX('Custom Field Tbl'!$R$5:$R$1053, MATCH('CF Values LookUp'!DB$4 &amp; 'CF Values LookUp'!$D25, 'Custom Field Tbl'!$Q$5:$Q$1053 &amp; 'Custom Field Tbl'!$S$5:$S$1053, 0)) )</f>
        <v/>
      </c>
      <c r="DC25" t="str" cm="1">
        <f t="array" ref="DC25">IF(ISNA(INDEX('Custom Field Tbl'!$R$5:$R$1053, MATCH('CF Values LookUp'!DC$4 &amp; 'CF Values LookUp'!$D25, 'Custom Field Tbl'!$Q$5:$Q$1053 &amp; 'Custom Field Tbl'!$S$5:$S$1053, 0)) ), "",
INDEX('Custom Field Tbl'!$R$5:$R$1053, MATCH('CF Values LookUp'!DC$4 &amp; 'CF Values LookUp'!$D25, 'Custom Field Tbl'!$Q$5:$Q$1053 &amp; 'Custom Field Tbl'!$S$5:$S$1053, 0)) )</f>
        <v/>
      </c>
      <c r="DD25" t="str" cm="1">
        <f t="array" ref="DD25">IF(ISNA(INDEX('Custom Field Tbl'!$R$5:$R$1053, MATCH('CF Values LookUp'!DD$4 &amp; 'CF Values LookUp'!$D25, 'Custom Field Tbl'!$Q$5:$Q$1053 &amp; 'Custom Field Tbl'!$S$5:$S$1053, 0)) ), "",
INDEX('Custom Field Tbl'!$R$5:$R$1053, MATCH('CF Values LookUp'!DD$4 &amp; 'CF Values LookUp'!$D25, 'Custom Field Tbl'!$Q$5:$Q$1053 &amp; 'Custom Field Tbl'!$S$5:$S$1053, 0)) )</f>
        <v/>
      </c>
      <c r="DE25" t="str" cm="1">
        <f t="array" ref="DE25">IF(ISNA(INDEX('Custom Field Tbl'!$R$5:$R$1053, MATCH('CF Values LookUp'!DE$4 &amp; 'CF Values LookUp'!$D25, 'Custom Field Tbl'!$Q$5:$Q$1053 &amp; 'Custom Field Tbl'!$S$5:$S$1053, 0)) ), "",
INDEX('Custom Field Tbl'!$R$5:$R$1053, MATCH('CF Values LookUp'!DE$4 &amp; 'CF Values LookUp'!$D25, 'Custom Field Tbl'!$Q$5:$Q$1053 &amp; 'Custom Field Tbl'!$S$5:$S$1053, 0)) )</f>
        <v/>
      </c>
      <c r="DF25" t="str" cm="1">
        <f t="array" ref="DF25">IF(ISNA(INDEX('Custom Field Tbl'!$R$5:$R$1053, MATCH('CF Values LookUp'!DF$4 &amp; 'CF Values LookUp'!$D25, 'Custom Field Tbl'!$Q$5:$Q$1053 &amp; 'Custom Field Tbl'!$S$5:$S$1053, 0)) ), "",
INDEX('Custom Field Tbl'!$R$5:$R$1053, MATCH('CF Values LookUp'!DF$4 &amp; 'CF Values LookUp'!$D25, 'Custom Field Tbl'!$Q$5:$Q$1053 &amp; 'Custom Field Tbl'!$S$5:$S$1053, 0)) )</f>
        <v/>
      </c>
      <c r="DG25" t="str" cm="1">
        <f t="array" ref="DG25">IF(ISNA(INDEX('Custom Field Tbl'!$R$5:$R$1053, MATCH('CF Values LookUp'!DG$4 &amp; 'CF Values LookUp'!$D25, 'Custom Field Tbl'!$Q$5:$Q$1053 &amp; 'Custom Field Tbl'!$S$5:$S$1053, 0)) ), "",
INDEX('Custom Field Tbl'!$R$5:$R$1053, MATCH('CF Values LookUp'!DG$4 &amp; 'CF Values LookUp'!$D25, 'Custom Field Tbl'!$Q$5:$Q$1053 &amp; 'Custom Field Tbl'!$S$5:$S$1053, 0)) )</f>
        <v/>
      </c>
      <c r="DH25" t="str" cm="1">
        <f t="array" ref="DH25">IF(ISNA(INDEX('Custom Field Tbl'!$R$5:$R$1053, MATCH('CF Values LookUp'!DH$4 &amp; 'CF Values LookUp'!$D25, 'Custom Field Tbl'!$Q$5:$Q$1053 &amp; 'Custom Field Tbl'!$S$5:$S$1053, 0)) ), "",
INDEX('Custom Field Tbl'!$R$5:$R$1053, MATCH('CF Values LookUp'!DH$4 &amp; 'CF Values LookUp'!$D25, 'Custom Field Tbl'!$Q$5:$Q$1053 &amp; 'Custom Field Tbl'!$S$5:$S$1053, 0)) )</f>
        <v/>
      </c>
      <c r="DI25" t="str" cm="1">
        <f t="array" ref="DI25">IF(ISNA(INDEX('Custom Field Tbl'!$R$5:$R$1053, MATCH('CF Values LookUp'!DI$4 &amp; 'CF Values LookUp'!$D25, 'Custom Field Tbl'!$Q$5:$Q$1053 &amp; 'Custom Field Tbl'!$S$5:$S$1053, 0)) ), "",
INDEX('Custom Field Tbl'!$R$5:$R$1053, MATCH('CF Values LookUp'!DI$4 &amp; 'CF Values LookUp'!$D25, 'Custom Field Tbl'!$Q$5:$Q$1053 &amp; 'Custom Field Tbl'!$S$5:$S$1053, 0)) )</f>
        <v/>
      </c>
      <c r="DJ25" t="str" cm="1">
        <f t="array" ref="DJ25">IF(ISNA(INDEX('Custom Field Tbl'!$R$5:$R$1053, MATCH('CF Values LookUp'!DJ$4 &amp; 'CF Values LookUp'!$D25, 'Custom Field Tbl'!$Q$5:$Q$1053 &amp; 'Custom Field Tbl'!$S$5:$S$1053, 0)) ), "",
INDEX('Custom Field Tbl'!$R$5:$R$1053, MATCH('CF Values LookUp'!DJ$4 &amp; 'CF Values LookUp'!$D25, 'Custom Field Tbl'!$Q$5:$Q$1053 &amp; 'Custom Field Tbl'!$S$5:$S$1053, 0)) )</f>
        <v/>
      </c>
      <c r="DK25" t="str" cm="1">
        <f t="array" ref="DK25">IF(ISNA(INDEX('Custom Field Tbl'!$R$5:$R$1053, MATCH('CF Values LookUp'!DK$4 &amp; 'CF Values LookUp'!$D25, 'Custom Field Tbl'!$Q$5:$Q$1053 &amp; 'Custom Field Tbl'!$S$5:$S$1053, 0)) ), "",
INDEX('Custom Field Tbl'!$R$5:$R$1053, MATCH('CF Values LookUp'!DK$4 &amp; 'CF Values LookUp'!$D25, 'Custom Field Tbl'!$Q$5:$Q$1053 &amp; 'Custom Field Tbl'!$S$5:$S$1053, 0)) )</f>
        <v/>
      </c>
      <c r="DL25" t="str" cm="1">
        <f t="array" ref="DL25">IF(ISNA(INDEX('Custom Field Tbl'!$R$5:$R$1053, MATCH('CF Values LookUp'!DL$4 &amp; 'CF Values LookUp'!$D25, 'Custom Field Tbl'!$Q$5:$Q$1053 &amp; 'Custom Field Tbl'!$S$5:$S$1053, 0)) ), "",
INDEX('Custom Field Tbl'!$R$5:$R$1053, MATCH('CF Values LookUp'!DL$4 &amp; 'CF Values LookUp'!$D25, 'Custom Field Tbl'!$Q$5:$Q$1053 &amp; 'Custom Field Tbl'!$S$5:$S$1053, 0)) )</f>
        <v/>
      </c>
      <c r="DM25" t="str" cm="1">
        <f t="array" ref="DM25">IF(ISNA(INDEX('Custom Field Tbl'!$R$5:$R$1053, MATCH('CF Values LookUp'!DM$4 &amp; 'CF Values LookUp'!$D25, 'Custom Field Tbl'!$Q$5:$Q$1053 &amp; 'Custom Field Tbl'!$S$5:$S$1053, 0)) ), "",
INDEX('Custom Field Tbl'!$R$5:$R$1053, MATCH('CF Values LookUp'!DM$4 &amp; 'CF Values LookUp'!$D25, 'Custom Field Tbl'!$Q$5:$Q$1053 &amp; 'Custom Field Tbl'!$S$5:$S$1053, 0)) )</f>
        <v/>
      </c>
      <c r="DN25" t="str" cm="1">
        <f t="array" ref="DN25">IF(ISNA(INDEX('Custom Field Tbl'!$R$5:$R$1053, MATCH('CF Values LookUp'!DN$4 &amp; 'CF Values LookUp'!$D25, 'Custom Field Tbl'!$Q$5:$Q$1053 &amp; 'Custom Field Tbl'!$S$5:$S$1053, 0)) ), "",
INDEX('Custom Field Tbl'!$R$5:$R$1053, MATCH('CF Values LookUp'!DN$4 &amp; 'CF Values LookUp'!$D25, 'Custom Field Tbl'!$Q$5:$Q$1053 &amp; 'Custom Field Tbl'!$S$5:$S$1053, 0)) )</f>
        <v/>
      </c>
      <c r="DO25" t="str" cm="1">
        <f t="array" ref="DO25">IF(ISNA(INDEX('Custom Field Tbl'!$R$5:$R$1053, MATCH('CF Values LookUp'!DO$4 &amp; 'CF Values LookUp'!$D25, 'Custom Field Tbl'!$Q$5:$Q$1053 &amp; 'Custom Field Tbl'!$S$5:$S$1053, 0)) ), "",
INDEX('Custom Field Tbl'!$R$5:$R$1053, MATCH('CF Values LookUp'!DO$4 &amp; 'CF Values LookUp'!$D25, 'Custom Field Tbl'!$Q$5:$Q$1053 &amp; 'Custom Field Tbl'!$S$5:$S$1053, 0)) )</f>
        <v/>
      </c>
      <c r="DP25" t="str" cm="1">
        <f t="array" ref="DP25">IF(ISNA(INDEX('Custom Field Tbl'!$R$5:$R$1053, MATCH('CF Values LookUp'!DP$4 &amp; 'CF Values LookUp'!$D25, 'Custom Field Tbl'!$Q$5:$Q$1053 &amp; 'Custom Field Tbl'!$S$5:$S$1053, 0)) ), "",
INDEX('Custom Field Tbl'!$R$5:$R$1053, MATCH('CF Values LookUp'!DP$4 &amp; 'CF Values LookUp'!$D25, 'Custom Field Tbl'!$Q$5:$Q$1053 &amp; 'Custom Field Tbl'!$S$5:$S$1053, 0)) )</f>
        <v/>
      </c>
      <c r="DQ25" t="str" cm="1">
        <f t="array" ref="DQ25">IF(ISNA(INDEX('Custom Field Tbl'!$R$5:$R$1053, MATCH('CF Values LookUp'!DQ$4 &amp; 'CF Values LookUp'!$D25, 'Custom Field Tbl'!$Q$5:$Q$1053 &amp; 'Custom Field Tbl'!$S$5:$S$1053, 0)) ), "",
INDEX('Custom Field Tbl'!$R$5:$R$1053, MATCH('CF Values LookUp'!DQ$4 &amp; 'CF Values LookUp'!$D25, 'Custom Field Tbl'!$Q$5:$Q$1053 &amp; 'Custom Field Tbl'!$S$5:$S$1053, 0)) )</f>
        <v/>
      </c>
      <c r="DR25" t="str" cm="1">
        <f t="array" ref="DR25">IF(ISNA(INDEX('Custom Field Tbl'!$R$5:$R$1053, MATCH('CF Values LookUp'!DR$4 &amp; 'CF Values LookUp'!$D25, 'Custom Field Tbl'!$Q$5:$Q$1053 &amp; 'Custom Field Tbl'!$S$5:$S$1053, 0)) ), "",
INDEX('Custom Field Tbl'!$R$5:$R$1053, MATCH('CF Values LookUp'!DR$4 &amp; 'CF Values LookUp'!$D25, 'Custom Field Tbl'!$Q$5:$Q$1053 &amp; 'Custom Field Tbl'!$S$5:$S$1053, 0)) )</f>
        <v/>
      </c>
      <c r="DS25" t="str" cm="1">
        <f t="array" ref="DS25">IF(ISNA(INDEX('Custom Field Tbl'!$R$5:$R$1053, MATCH('CF Values LookUp'!DS$4 &amp; 'CF Values LookUp'!$D25, 'Custom Field Tbl'!$Q$5:$Q$1053 &amp; 'Custom Field Tbl'!$S$5:$S$1053, 0)) ), "",
INDEX('Custom Field Tbl'!$R$5:$R$1053, MATCH('CF Values LookUp'!DS$4 &amp; 'CF Values LookUp'!$D25, 'Custom Field Tbl'!$Q$5:$Q$1053 &amp; 'Custom Field Tbl'!$S$5:$S$1053, 0)) )</f>
        <v/>
      </c>
      <c r="DT25" t="str" cm="1">
        <f t="array" ref="DT25">IF(ISNA(INDEX('Custom Field Tbl'!$R$5:$R$1053, MATCH('CF Values LookUp'!DT$4 &amp; 'CF Values LookUp'!$D25, 'Custom Field Tbl'!$Q$5:$Q$1053 &amp; 'Custom Field Tbl'!$S$5:$S$1053, 0)) ), "",
INDEX('Custom Field Tbl'!$R$5:$R$1053, MATCH('CF Values LookUp'!DT$4 &amp; 'CF Values LookUp'!$D25, 'Custom Field Tbl'!$Q$5:$Q$1053 &amp; 'Custom Field Tbl'!$S$5:$S$1053, 0)) )</f>
        <v/>
      </c>
      <c r="DU25" t="str" cm="1">
        <f t="array" ref="DU25">IF(ISNA(INDEX('Custom Field Tbl'!$R$5:$R$1053, MATCH('CF Values LookUp'!DU$4 &amp; 'CF Values LookUp'!$D25, 'Custom Field Tbl'!$Q$5:$Q$1053 &amp; 'Custom Field Tbl'!$S$5:$S$1053, 0)) ), "",
INDEX('Custom Field Tbl'!$R$5:$R$1053, MATCH('CF Values LookUp'!DU$4 &amp; 'CF Values LookUp'!$D25, 'Custom Field Tbl'!$Q$5:$Q$1053 &amp; 'Custom Field Tbl'!$S$5:$S$1053, 0)) )</f>
        <v/>
      </c>
      <c r="DV25" t="str" cm="1">
        <f t="array" ref="DV25">IF(ISNA(INDEX('Custom Field Tbl'!$R$5:$R$1053, MATCH('CF Values LookUp'!DV$4 &amp; 'CF Values LookUp'!$D25, 'Custom Field Tbl'!$Q$5:$Q$1053 &amp; 'Custom Field Tbl'!$S$5:$S$1053, 0)) ), "",
INDEX('Custom Field Tbl'!$R$5:$R$1053, MATCH('CF Values LookUp'!DV$4 &amp; 'CF Values LookUp'!$D25, 'Custom Field Tbl'!$Q$5:$Q$1053 &amp; 'Custom Field Tbl'!$S$5:$S$1053, 0)) )</f>
        <v/>
      </c>
      <c r="DW25" t="str" cm="1">
        <f t="array" ref="DW25">IF(ISNA(INDEX('Custom Field Tbl'!$R$5:$R$1053, MATCH('CF Values LookUp'!DW$4 &amp; 'CF Values LookUp'!$D25, 'Custom Field Tbl'!$Q$5:$Q$1053 &amp; 'Custom Field Tbl'!$S$5:$S$1053, 0)) ), "",
INDEX('Custom Field Tbl'!$R$5:$R$1053, MATCH('CF Values LookUp'!DW$4 &amp; 'CF Values LookUp'!$D25, 'Custom Field Tbl'!$Q$5:$Q$1053 &amp; 'Custom Field Tbl'!$S$5:$S$1053, 0)) )</f>
        <v/>
      </c>
      <c r="DX25" t="str" cm="1">
        <f t="array" ref="DX25">IF(ISNA(INDEX('Custom Field Tbl'!$R$5:$R$1053, MATCH('CF Values LookUp'!DX$4 &amp; 'CF Values LookUp'!$D25, 'Custom Field Tbl'!$Q$5:$Q$1053 &amp; 'Custom Field Tbl'!$S$5:$S$1053, 0)) ), "",
INDEX('Custom Field Tbl'!$R$5:$R$1053, MATCH('CF Values LookUp'!DX$4 &amp; 'CF Values LookUp'!$D25, 'Custom Field Tbl'!$Q$5:$Q$1053 &amp; 'Custom Field Tbl'!$S$5:$S$1053, 0)) )</f>
        <v/>
      </c>
      <c r="DY25" t="str" cm="1">
        <f t="array" ref="DY25">IF(ISNA(INDEX('Custom Field Tbl'!$R$5:$R$1053, MATCH('CF Values LookUp'!DY$4 &amp; 'CF Values LookUp'!$D25, 'Custom Field Tbl'!$Q$5:$Q$1053 &amp; 'Custom Field Tbl'!$S$5:$S$1053, 0)) ), "",
INDEX('Custom Field Tbl'!$R$5:$R$1053, MATCH('CF Values LookUp'!DY$4 &amp; 'CF Values LookUp'!$D25, 'Custom Field Tbl'!$Q$5:$Q$1053 &amp; 'Custom Field Tbl'!$S$5:$S$1053, 0)) )</f>
        <v/>
      </c>
      <c r="DZ25" t="str" cm="1">
        <f t="array" ref="DZ25">IF(ISNA(INDEX('Custom Field Tbl'!$R$5:$R$1053, MATCH('CF Values LookUp'!DZ$4 &amp; 'CF Values LookUp'!$D25, 'Custom Field Tbl'!$Q$5:$Q$1053 &amp; 'Custom Field Tbl'!$S$5:$S$1053, 0)) ), "",
INDEX('Custom Field Tbl'!$R$5:$R$1053, MATCH('CF Values LookUp'!DZ$4 &amp; 'CF Values LookUp'!$D25, 'Custom Field Tbl'!$Q$5:$Q$1053 &amp; 'Custom Field Tbl'!$S$5:$S$1053, 0)) )</f>
        <v/>
      </c>
      <c r="EA25" t="str" cm="1">
        <f t="array" ref="EA25">IF(ISNA(INDEX('Custom Field Tbl'!$R$5:$R$1053, MATCH('CF Values LookUp'!EA$4 &amp; 'CF Values LookUp'!$D25, 'Custom Field Tbl'!$Q$5:$Q$1053 &amp; 'Custom Field Tbl'!$S$5:$S$1053, 0)) ), "",
INDEX('Custom Field Tbl'!$R$5:$R$1053, MATCH('CF Values LookUp'!EA$4 &amp; 'CF Values LookUp'!$D25, 'Custom Field Tbl'!$Q$5:$Q$1053 &amp; 'Custom Field Tbl'!$S$5:$S$1053, 0)) )</f>
        <v/>
      </c>
      <c r="EB25" t="str" cm="1">
        <f t="array" ref="EB25">IF(ISNA(INDEX('Custom Field Tbl'!$R$5:$R$1053, MATCH('CF Values LookUp'!EB$4 &amp; 'CF Values LookUp'!$D25, 'Custom Field Tbl'!$Q$5:$Q$1053 &amp; 'Custom Field Tbl'!$S$5:$S$1053, 0)) ), "",
INDEX('Custom Field Tbl'!$R$5:$R$1053, MATCH('CF Values LookUp'!EB$4 &amp; 'CF Values LookUp'!$D25, 'Custom Field Tbl'!$Q$5:$Q$1053 &amp; 'Custom Field Tbl'!$S$5:$S$1053, 0)) )</f>
        <v/>
      </c>
      <c r="EC25" t="str" cm="1">
        <f t="array" ref="EC25">IF(ISNA(INDEX('Custom Field Tbl'!$R$5:$R$1053, MATCH('CF Values LookUp'!EC$4 &amp; 'CF Values LookUp'!$D25, 'Custom Field Tbl'!$Q$5:$Q$1053 &amp; 'Custom Field Tbl'!$S$5:$S$1053, 0)) ), "",
INDEX('Custom Field Tbl'!$R$5:$R$1053, MATCH('CF Values LookUp'!EC$4 &amp; 'CF Values LookUp'!$D25, 'Custom Field Tbl'!$Q$5:$Q$1053 &amp; 'Custom Field Tbl'!$S$5:$S$1053, 0)) )</f>
        <v/>
      </c>
      <c r="ED25" t="str" cm="1">
        <f t="array" ref="ED25">IF(ISNA(INDEX('Custom Field Tbl'!$R$5:$R$1053, MATCH('CF Values LookUp'!ED$4 &amp; 'CF Values LookUp'!$D25, 'Custom Field Tbl'!$Q$5:$Q$1053 &amp; 'Custom Field Tbl'!$S$5:$S$1053, 0)) ), "",
INDEX('Custom Field Tbl'!$R$5:$R$1053, MATCH('CF Values LookUp'!ED$4 &amp; 'CF Values LookUp'!$D25, 'Custom Field Tbl'!$Q$5:$Q$1053 &amp; 'Custom Field Tbl'!$S$5:$S$1053, 0)) )</f>
        <v/>
      </c>
      <c r="EE25" t="str" cm="1">
        <f t="array" ref="EE25">IF(ISNA(INDEX('Custom Field Tbl'!$R$5:$R$1053, MATCH('CF Values LookUp'!EE$4 &amp; 'CF Values LookUp'!$D25, 'Custom Field Tbl'!$Q$5:$Q$1053 &amp; 'Custom Field Tbl'!$S$5:$S$1053, 0)) ), "",
INDEX('Custom Field Tbl'!$R$5:$R$1053, MATCH('CF Values LookUp'!EE$4 &amp; 'CF Values LookUp'!$D25, 'Custom Field Tbl'!$Q$5:$Q$1053 &amp; 'Custom Field Tbl'!$S$5:$S$1053, 0)) )</f>
        <v/>
      </c>
      <c r="EF25" t="str" cm="1">
        <f t="array" ref="EF25">IF(ISNA(INDEX('Custom Field Tbl'!$R$5:$R$1053, MATCH('CF Values LookUp'!EF$4 &amp; 'CF Values LookUp'!$D25, 'Custom Field Tbl'!$Q$5:$Q$1053 &amp; 'Custom Field Tbl'!$S$5:$S$1053, 0)) ), "",
INDEX('Custom Field Tbl'!$R$5:$R$1053, MATCH('CF Values LookUp'!EF$4 &amp; 'CF Values LookUp'!$D25, 'Custom Field Tbl'!$Q$5:$Q$1053 &amp; 'Custom Field Tbl'!$S$5:$S$1053, 0)) )</f>
        <v/>
      </c>
      <c r="EG25" t="str" cm="1">
        <f t="array" ref="EG25">IF(ISNA(INDEX('Custom Field Tbl'!$R$5:$R$1053, MATCH('CF Values LookUp'!EG$4 &amp; 'CF Values LookUp'!$D25, 'Custom Field Tbl'!$Q$5:$Q$1053 &amp; 'Custom Field Tbl'!$S$5:$S$1053, 0)) ), "",
INDEX('Custom Field Tbl'!$R$5:$R$1053, MATCH('CF Values LookUp'!EG$4 &amp; 'CF Values LookUp'!$D25, 'Custom Field Tbl'!$Q$5:$Q$1053 &amp; 'Custom Field Tbl'!$S$5:$S$1053, 0)) )</f>
        <v/>
      </c>
      <c r="EH25" t="str" cm="1">
        <f t="array" ref="EH25">IF(ISNA(INDEX('Custom Field Tbl'!$R$5:$R$1053, MATCH('CF Values LookUp'!EH$4 &amp; 'CF Values LookUp'!$D25, 'Custom Field Tbl'!$Q$5:$Q$1053 &amp; 'Custom Field Tbl'!$S$5:$S$1053, 0)) ), "",
INDEX('Custom Field Tbl'!$R$5:$R$1053, MATCH('CF Values LookUp'!EH$4 &amp; 'CF Values LookUp'!$D25, 'Custom Field Tbl'!$Q$5:$Q$1053 &amp; 'Custom Field Tbl'!$S$5:$S$1053, 0)) )</f>
        <v/>
      </c>
      <c r="EI25" t="str" cm="1">
        <f t="array" ref="EI25">IF(ISNA(INDEX('Custom Field Tbl'!$R$5:$R$1053, MATCH('CF Values LookUp'!EI$4 &amp; 'CF Values LookUp'!$D25, 'Custom Field Tbl'!$Q$5:$Q$1053 &amp; 'Custom Field Tbl'!$S$5:$S$1053, 0)) ), "",
INDEX('Custom Field Tbl'!$R$5:$R$1053, MATCH('CF Values LookUp'!EI$4 &amp; 'CF Values LookUp'!$D25, 'Custom Field Tbl'!$Q$5:$Q$1053 &amp; 'Custom Field Tbl'!$S$5:$S$1053, 0)) )</f>
        <v/>
      </c>
      <c r="EJ25" t="str" cm="1">
        <f t="array" ref="EJ25">IF(ISNA(INDEX('Custom Field Tbl'!$R$5:$R$1053, MATCH('CF Values LookUp'!EJ$4 &amp; 'CF Values LookUp'!$D25, 'Custom Field Tbl'!$Q$5:$Q$1053 &amp; 'Custom Field Tbl'!$S$5:$S$1053, 0)) ), "",
INDEX('Custom Field Tbl'!$R$5:$R$1053, MATCH('CF Values LookUp'!EJ$4 &amp; 'CF Values LookUp'!$D25, 'Custom Field Tbl'!$Q$5:$Q$1053 &amp; 'Custom Field Tbl'!$S$5:$S$1053, 0)) )</f>
        <v/>
      </c>
      <c r="EK25" t="str" cm="1">
        <f t="array" ref="EK25">IF(ISNA(INDEX('Custom Field Tbl'!$R$5:$R$1053, MATCH('CF Values LookUp'!EK$4 &amp; 'CF Values LookUp'!$D25, 'Custom Field Tbl'!$Q$5:$Q$1053 &amp; 'Custom Field Tbl'!$S$5:$S$1053, 0)) ), "",
INDEX('Custom Field Tbl'!$R$5:$R$1053, MATCH('CF Values LookUp'!EK$4 &amp; 'CF Values LookUp'!$D25, 'Custom Field Tbl'!$Q$5:$Q$1053 &amp; 'Custom Field Tbl'!$S$5:$S$1053, 0)) )</f>
        <v/>
      </c>
      <c r="EL25" t="str" cm="1">
        <f t="array" ref="EL25">IF(ISNA(INDEX('Custom Field Tbl'!$R$5:$R$1053, MATCH('CF Values LookUp'!EL$4 &amp; 'CF Values LookUp'!$D25, 'Custom Field Tbl'!$Q$5:$Q$1053 &amp; 'Custom Field Tbl'!$S$5:$S$1053, 0)) ), "",
INDEX('Custom Field Tbl'!$R$5:$R$1053, MATCH('CF Values LookUp'!EL$4 &amp; 'CF Values LookUp'!$D25, 'Custom Field Tbl'!$Q$5:$Q$1053 &amp; 'Custom Field Tbl'!$S$5:$S$1053, 0)) )</f>
        <v/>
      </c>
      <c r="EM25" t="str" cm="1">
        <f t="array" ref="EM25">IF(ISNA(INDEX('Custom Field Tbl'!$R$5:$R$1053, MATCH('CF Values LookUp'!EM$4 &amp; 'CF Values LookUp'!$D25, 'Custom Field Tbl'!$Q$5:$Q$1053 &amp; 'Custom Field Tbl'!$S$5:$S$1053, 0)) ), "",
INDEX('Custom Field Tbl'!$R$5:$R$1053, MATCH('CF Values LookUp'!EM$4 &amp; 'CF Values LookUp'!$D25, 'Custom Field Tbl'!$Q$5:$Q$1053 &amp; 'Custom Field Tbl'!$S$5:$S$1053, 0)) )</f>
        <v/>
      </c>
      <c r="EN25" t="str" cm="1">
        <f t="array" ref="EN25">IF(ISNA(INDEX('Custom Field Tbl'!$R$5:$R$1053, MATCH('CF Values LookUp'!EN$4 &amp; 'CF Values LookUp'!$D25, 'Custom Field Tbl'!$Q$5:$Q$1053 &amp; 'Custom Field Tbl'!$S$5:$S$1053, 0)) ), "",
INDEX('Custom Field Tbl'!$R$5:$R$1053, MATCH('CF Values LookUp'!EN$4 &amp; 'CF Values LookUp'!$D25, 'Custom Field Tbl'!$Q$5:$Q$1053 &amp; 'Custom Field Tbl'!$S$5:$S$1053, 0)) )</f>
        <v/>
      </c>
      <c r="EO25" t="str" cm="1">
        <f t="array" ref="EO25">IF(ISNA(INDEX('Custom Field Tbl'!$R$5:$R$1053, MATCH('CF Values LookUp'!EO$4 &amp; 'CF Values LookUp'!$D25, 'Custom Field Tbl'!$Q$5:$Q$1053 &amp; 'Custom Field Tbl'!$S$5:$S$1053, 0)) ), "",
INDEX('Custom Field Tbl'!$R$5:$R$1053, MATCH('CF Values LookUp'!EO$4 &amp; 'CF Values LookUp'!$D25, 'Custom Field Tbl'!$Q$5:$Q$1053 &amp; 'Custom Field Tbl'!$S$5:$S$1053, 0)) )</f>
        <v/>
      </c>
      <c r="EP25" t="str" cm="1">
        <f t="array" ref="EP25">IF(ISNA(INDEX('Custom Field Tbl'!$R$5:$R$1053, MATCH('CF Values LookUp'!EP$4 &amp; 'CF Values LookUp'!$D25, 'Custom Field Tbl'!$Q$5:$Q$1053 &amp; 'Custom Field Tbl'!$S$5:$S$1053, 0)) ), "",
INDEX('Custom Field Tbl'!$R$5:$R$1053, MATCH('CF Values LookUp'!EP$4 &amp; 'CF Values LookUp'!$D25, 'Custom Field Tbl'!$Q$5:$Q$1053 &amp; 'Custom Field Tbl'!$S$5:$S$1053, 0)) )</f>
        <v/>
      </c>
      <c r="EQ25" t="str" cm="1">
        <f t="array" ref="EQ25">IF(ISNA(INDEX('Custom Field Tbl'!$R$5:$R$1053, MATCH('CF Values LookUp'!EQ$4 &amp; 'CF Values LookUp'!$D25, 'Custom Field Tbl'!$Q$5:$Q$1053 &amp; 'Custom Field Tbl'!$S$5:$S$1053, 0)) ), "",
INDEX('Custom Field Tbl'!$R$5:$R$1053, MATCH('CF Values LookUp'!EQ$4 &amp; 'CF Values LookUp'!$D25, 'Custom Field Tbl'!$Q$5:$Q$1053 &amp; 'Custom Field Tbl'!$S$5:$S$1053, 0)) )</f>
        <v/>
      </c>
      <c r="ER25" t="str" cm="1">
        <f t="array" ref="ER25">IF(ISNA(INDEX('Custom Field Tbl'!$R$5:$R$1053, MATCH('CF Values LookUp'!ER$4 &amp; 'CF Values LookUp'!$D25, 'Custom Field Tbl'!$Q$5:$Q$1053 &amp; 'Custom Field Tbl'!$S$5:$S$1053, 0)) ), "",
INDEX('Custom Field Tbl'!$R$5:$R$1053, MATCH('CF Values LookUp'!ER$4 &amp; 'CF Values LookUp'!$D25, 'Custom Field Tbl'!$Q$5:$Q$1053 &amp; 'Custom Field Tbl'!$S$5:$S$1053, 0)) )</f>
        <v/>
      </c>
      <c r="ES25" t="str" cm="1">
        <f t="array" ref="ES25">IF(ISNA(INDEX('Custom Field Tbl'!$R$5:$R$1053, MATCH('CF Values LookUp'!ES$4 &amp; 'CF Values LookUp'!$D25, 'Custom Field Tbl'!$Q$5:$Q$1053 &amp; 'Custom Field Tbl'!$S$5:$S$1053, 0)) ), "",
INDEX('Custom Field Tbl'!$R$5:$R$1053, MATCH('CF Values LookUp'!ES$4 &amp; 'CF Values LookUp'!$D25, 'Custom Field Tbl'!$Q$5:$Q$1053 &amp; 'Custom Field Tbl'!$S$5:$S$1053, 0)) )</f>
        <v/>
      </c>
      <c r="ET25" t="str" cm="1">
        <f t="array" ref="ET25">IF(ISNA(INDEX('Custom Field Tbl'!$R$5:$R$1053, MATCH('CF Values LookUp'!ET$4 &amp; 'CF Values LookUp'!$D25, 'Custom Field Tbl'!$Q$5:$Q$1053 &amp; 'Custom Field Tbl'!$S$5:$S$1053, 0)) ), "",
INDEX('Custom Field Tbl'!$R$5:$R$1053, MATCH('CF Values LookUp'!ET$4 &amp; 'CF Values LookUp'!$D25, 'Custom Field Tbl'!$Q$5:$Q$1053 &amp; 'Custom Field Tbl'!$S$5:$S$1053, 0)) )</f>
        <v/>
      </c>
      <c r="EU25" t="str" cm="1">
        <f t="array" ref="EU25">IF(ISNA(INDEX('Custom Field Tbl'!$R$5:$R$1053, MATCH('CF Values LookUp'!EU$4 &amp; 'CF Values LookUp'!$D25, 'Custom Field Tbl'!$Q$5:$Q$1053 &amp; 'Custom Field Tbl'!$S$5:$S$1053, 0)) ), "",
INDEX('Custom Field Tbl'!$R$5:$R$1053, MATCH('CF Values LookUp'!EU$4 &amp; 'CF Values LookUp'!$D25, 'Custom Field Tbl'!$Q$5:$Q$1053 &amp; 'Custom Field Tbl'!$S$5:$S$1053, 0)) )</f>
        <v/>
      </c>
      <c r="EV25" t="str" cm="1">
        <f t="array" ref="EV25">IF(ISNA(INDEX('Custom Field Tbl'!$R$5:$R$1053, MATCH('CF Values LookUp'!EV$4 &amp; 'CF Values LookUp'!$D25, 'Custom Field Tbl'!$Q$5:$Q$1053 &amp; 'Custom Field Tbl'!$S$5:$S$1053, 0)) ), "",
INDEX('Custom Field Tbl'!$R$5:$R$1053, MATCH('CF Values LookUp'!EV$4 &amp; 'CF Values LookUp'!$D25, 'Custom Field Tbl'!$Q$5:$Q$1053 &amp; 'Custom Field Tbl'!$S$5:$S$1053, 0)) )</f>
        <v/>
      </c>
      <c r="EW25" t="str" cm="1">
        <f t="array" ref="EW25">IF(ISNA(INDEX('Custom Field Tbl'!$R$5:$R$1053, MATCH('CF Values LookUp'!EW$4 &amp; 'CF Values LookUp'!$D25, 'Custom Field Tbl'!$Q$5:$Q$1053 &amp; 'Custom Field Tbl'!$S$5:$S$1053, 0)) ), "",
INDEX('Custom Field Tbl'!$R$5:$R$1053, MATCH('CF Values LookUp'!EW$4 &amp; 'CF Values LookUp'!$D25, 'Custom Field Tbl'!$Q$5:$Q$1053 &amp; 'Custom Field Tbl'!$S$5:$S$1053, 0)) )</f>
        <v/>
      </c>
      <c r="EX25" t="str" cm="1">
        <f t="array" ref="EX25">IF(ISNA(INDEX('Custom Field Tbl'!$R$5:$R$1053, MATCH('CF Values LookUp'!EX$4 &amp; 'CF Values LookUp'!$D25, 'Custom Field Tbl'!$Q$5:$Q$1053 &amp; 'Custom Field Tbl'!$S$5:$S$1053, 0)) ), "",
INDEX('Custom Field Tbl'!$R$5:$R$1053, MATCH('CF Values LookUp'!EX$4 &amp; 'CF Values LookUp'!$D25, 'Custom Field Tbl'!$Q$5:$Q$1053 &amp; 'Custom Field Tbl'!$S$5:$S$1053, 0)) )</f>
        <v/>
      </c>
      <c r="EY25" t="str" cm="1">
        <f t="array" ref="EY25">IF(ISNA(INDEX('Custom Field Tbl'!$R$5:$R$1053, MATCH('CF Values LookUp'!EY$4 &amp; 'CF Values LookUp'!$D25, 'Custom Field Tbl'!$Q$5:$Q$1053 &amp; 'Custom Field Tbl'!$S$5:$S$1053, 0)) ), "",
INDEX('Custom Field Tbl'!$R$5:$R$1053, MATCH('CF Values LookUp'!EY$4 &amp; 'CF Values LookUp'!$D25, 'Custom Field Tbl'!$Q$5:$Q$1053 &amp; 'Custom Field Tbl'!$S$5:$S$1053, 0)) )</f>
        <v/>
      </c>
      <c r="EZ25" t="str" cm="1">
        <f t="array" ref="EZ25">IF(ISNA(INDEX('Custom Field Tbl'!$R$5:$R$1053, MATCH('CF Values LookUp'!EZ$4 &amp; 'CF Values LookUp'!$D25, 'Custom Field Tbl'!$Q$5:$Q$1053 &amp; 'Custom Field Tbl'!$S$5:$S$1053, 0)) ), "",
INDEX('Custom Field Tbl'!$R$5:$R$1053, MATCH('CF Values LookUp'!EZ$4 &amp; 'CF Values LookUp'!$D25, 'Custom Field Tbl'!$Q$5:$Q$1053 &amp; 'Custom Field Tbl'!$S$5:$S$1053, 0)) )</f>
        <v/>
      </c>
      <c r="FA25" t="str" cm="1">
        <f t="array" ref="FA25">IF(ISNA(INDEX('Custom Field Tbl'!$R$5:$R$1053, MATCH('CF Values LookUp'!FA$4 &amp; 'CF Values LookUp'!$D25, 'Custom Field Tbl'!$Q$5:$Q$1053 &amp; 'Custom Field Tbl'!$S$5:$S$1053, 0)) ), "",
INDEX('Custom Field Tbl'!$R$5:$R$1053, MATCH('CF Values LookUp'!FA$4 &amp; 'CF Values LookUp'!$D25, 'Custom Field Tbl'!$Q$5:$Q$1053 &amp; 'Custom Field Tbl'!$S$5:$S$1053, 0)) )</f>
        <v/>
      </c>
      <c r="FB25" t="str" cm="1">
        <f t="array" ref="FB25">IF(ISNA(INDEX('Custom Field Tbl'!$R$5:$R$1053, MATCH('CF Values LookUp'!FB$4 &amp; 'CF Values LookUp'!$D25, 'Custom Field Tbl'!$Q$5:$Q$1053 &amp; 'Custom Field Tbl'!$S$5:$S$1053, 0)) ), "",
INDEX('Custom Field Tbl'!$R$5:$R$1053, MATCH('CF Values LookUp'!FB$4 &amp; 'CF Values LookUp'!$D25, 'Custom Field Tbl'!$Q$5:$Q$1053 &amp; 'Custom Field Tbl'!$S$5:$S$1053, 0)) )</f>
        <v/>
      </c>
      <c r="FC25" t="str" cm="1">
        <f t="array" ref="FC25">IF(ISNA(INDEX('Custom Field Tbl'!$R$5:$R$1053, MATCH('CF Values LookUp'!FC$4 &amp; 'CF Values LookUp'!$D25, 'Custom Field Tbl'!$Q$5:$Q$1053 &amp; 'Custom Field Tbl'!$S$5:$S$1053, 0)) ), "",
INDEX('Custom Field Tbl'!$R$5:$R$1053, MATCH('CF Values LookUp'!FC$4 &amp; 'CF Values LookUp'!$D25, 'Custom Field Tbl'!$Q$5:$Q$1053 &amp; 'Custom Field Tbl'!$S$5:$S$1053, 0)) )</f>
        <v/>
      </c>
      <c r="FD25" t="str" cm="1">
        <f t="array" ref="FD25">IF(ISNA(INDEX('Custom Field Tbl'!$R$5:$R$1053, MATCH('CF Values LookUp'!FD$4 &amp; 'CF Values LookUp'!$D25, 'Custom Field Tbl'!$Q$5:$Q$1053 &amp; 'Custom Field Tbl'!$S$5:$S$1053, 0)) ), "",
INDEX('Custom Field Tbl'!$R$5:$R$1053, MATCH('CF Values LookUp'!FD$4 &amp; 'CF Values LookUp'!$D25, 'Custom Field Tbl'!$Q$5:$Q$1053 &amp; 'Custom Field Tbl'!$S$5:$S$1053, 0)) )</f>
        <v/>
      </c>
      <c r="FE25" t="str" cm="1">
        <f t="array" ref="FE25">IF(ISNA(INDEX('Custom Field Tbl'!$R$5:$R$1053, MATCH('CF Values LookUp'!FE$4 &amp; 'CF Values LookUp'!$D25, 'Custom Field Tbl'!$Q$5:$Q$1053 &amp; 'Custom Field Tbl'!$S$5:$S$1053, 0)) ), "",
INDEX('Custom Field Tbl'!$R$5:$R$1053, MATCH('CF Values LookUp'!FE$4 &amp; 'CF Values LookUp'!$D25, 'Custom Field Tbl'!$Q$5:$Q$1053 &amp; 'Custom Field Tbl'!$S$5:$S$1053, 0)) )</f>
        <v/>
      </c>
      <c r="FF25" t="str" cm="1">
        <f t="array" ref="FF25">IF(ISNA(INDEX('Custom Field Tbl'!$R$5:$R$1053, MATCH('CF Values LookUp'!FF$4 &amp; 'CF Values LookUp'!$D25, 'Custom Field Tbl'!$Q$5:$Q$1053 &amp; 'Custom Field Tbl'!$S$5:$S$1053, 0)) ), "",
INDEX('Custom Field Tbl'!$R$5:$R$1053, MATCH('CF Values LookUp'!FF$4 &amp; 'CF Values LookUp'!$D25, 'Custom Field Tbl'!$Q$5:$Q$1053 &amp; 'Custom Field Tbl'!$S$5:$S$1053, 0)) )</f>
        <v/>
      </c>
      <c r="FG25" t="str" cm="1">
        <f t="array" ref="FG25">IF(ISNA(INDEX('Custom Field Tbl'!$R$5:$R$1053, MATCH('CF Values LookUp'!FG$4 &amp; 'CF Values LookUp'!$D25, 'Custom Field Tbl'!$Q$5:$Q$1053 &amp; 'Custom Field Tbl'!$S$5:$S$1053, 0)) ), "",
INDEX('Custom Field Tbl'!$R$5:$R$1053, MATCH('CF Values LookUp'!FG$4 &amp; 'CF Values LookUp'!$D25, 'Custom Field Tbl'!$Q$5:$Q$1053 &amp; 'Custom Field Tbl'!$S$5:$S$1053, 0)) )</f>
        <v/>
      </c>
      <c r="FH25" t="str" cm="1">
        <f t="array" ref="FH25">IF(ISNA(INDEX('Custom Field Tbl'!$R$5:$R$1053, MATCH('CF Values LookUp'!FH$4 &amp; 'CF Values LookUp'!$D25, 'Custom Field Tbl'!$Q$5:$Q$1053 &amp; 'Custom Field Tbl'!$S$5:$S$1053, 0)) ), "",
INDEX('Custom Field Tbl'!$R$5:$R$1053, MATCH('CF Values LookUp'!FH$4 &amp; 'CF Values LookUp'!$D25, 'Custom Field Tbl'!$Q$5:$Q$1053 &amp; 'Custom Field Tbl'!$S$5:$S$1053, 0)) )</f>
        <v/>
      </c>
      <c r="FI25" t="str" cm="1">
        <f t="array" ref="FI25">IF(ISNA(INDEX('Custom Field Tbl'!$R$5:$R$1053, MATCH('CF Values LookUp'!FI$4 &amp; 'CF Values LookUp'!$D25, 'Custom Field Tbl'!$Q$5:$Q$1053 &amp; 'Custom Field Tbl'!$S$5:$S$1053, 0)) ), "",
INDEX('Custom Field Tbl'!$R$5:$R$1053, MATCH('CF Values LookUp'!FI$4 &amp; 'CF Values LookUp'!$D25, 'Custom Field Tbl'!$Q$5:$Q$1053 &amp; 'Custom Field Tbl'!$S$5:$S$1053, 0)) )</f>
        <v/>
      </c>
      <c r="FJ25" t="str" cm="1">
        <f t="array" ref="FJ25">IF(ISNA(INDEX('Custom Field Tbl'!$R$5:$R$1053, MATCH('CF Values LookUp'!FJ$4 &amp; 'CF Values LookUp'!$D25, 'Custom Field Tbl'!$Q$5:$Q$1053 &amp; 'Custom Field Tbl'!$S$5:$S$1053, 0)) ), "",
INDEX('Custom Field Tbl'!$R$5:$R$1053, MATCH('CF Values LookUp'!FJ$4 &amp; 'CF Values LookUp'!$D25, 'Custom Field Tbl'!$Q$5:$Q$1053 &amp; 'Custom Field Tbl'!$S$5:$S$1053, 0)) )</f>
        <v/>
      </c>
      <c r="FK25" t="str" cm="1">
        <f t="array" ref="FK25">IF(ISNA(INDEX('Custom Field Tbl'!$R$5:$R$1053, MATCH('CF Values LookUp'!FK$4 &amp; 'CF Values LookUp'!$D25, 'Custom Field Tbl'!$Q$5:$Q$1053 &amp; 'Custom Field Tbl'!$S$5:$S$1053, 0)) ), "",
INDEX('Custom Field Tbl'!$R$5:$R$1053, MATCH('CF Values LookUp'!FK$4 &amp; 'CF Values LookUp'!$D25, 'Custom Field Tbl'!$Q$5:$Q$1053 &amp; 'Custom Field Tbl'!$S$5:$S$1053, 0)) )</f>
        <v/>
      </c>
      <c r="FL25" t="str" cm="1">
        <f t="array" ref="FL25">IF(ISNA(INDEX('Custom Field Tbl'!$R$5:$R$1053, MATCH('CF Values LookUp'!FL$4 &amp; 'CF Values LookUp'!$D25, 'Custom Field Tbl'!$Q$5:$Q$1053 &amp; 'Custom Field Tbl'!$S$5:$S$1053, 0)) ), "",
INDEX('Custom Field Tbl'!$R$5:$R$1053, MATCH('CF Values LookUp'!FL$4 &amp; 'CF Values LookUp'!$D25, 'Custom Field Tbl'!$Q$5:$Q$1053 &amp; 'Custom Field Tbl'!$S$5:$S$1053, 0)) )</f>
        <v/>
      </c>
      <c r="FM25" t="str" cm="1">
        <f t="array" ref="FM25">IF(ISNA(INDEX('Custom Field Tbl'!$R$5:$R$1053, MATCH('CF Values LookUp'!FM$4 &amp; 'CF Values LookUp'!$D25, 'Custom Field Tbl'!$Q$5:$Q$1053 &amp; 'Custom Field Tbl'!$S$5:$S$1053, 0)) ), "",
INDEX('Custom Field Tbl'!$R$5:$R$1053, MATCH('CF Values LookUp'!FM$4 &amp; 'CF Values LookUp'!$D25, 'Custom Field Tbl'!$Q$5:$Q$1053 &amp; 'Custom Field Tbl'!$S$5:$S$1053, 0)) )</f>
        <v/>
      </c>
      <c r="FN25" t="str" cm="1">
        <f t="array" ref="FN25">IF(ISNA(INDEX('Custom Field Tbl'!$R$5:$R$1053, MATCH('CF Values LookUp'!FN$4 &amp; 'CF Values LookUp'!$D25, 'Custom Field Tbl'!$Q$5:$Q$1053 &amp; 'Custom Field Tbl'!$S$5:$S$1053, 0)) ), "",
INDEX('Custom Field Tbl'!$R$5:$R$1053, MATCH('CF Values LookUp'!FN$4 &amp; 'CF Values LookUp'!$D25, 'Custom Field Tbl'!$Q$5:$Q$1053 &amp; 'Custom Field Tbl'!$S$5:$S$1053, 0)) )</f>
        <v/>
      </c>
      <c r="FO25" t="str" cm="1">
        <f t="array" ref="FO25">IF(ISNA(INDEX('Custom Field Tbl'!$R$5:$R$1053, MATCH('CF Values LookUp'!FO$4 &amp; 'CF Values LookUp'!$D25, 'Custom Field Tbl'!$Q$5:$Q$1053 &amp; 'Custom Field Tbl'!$S$5:$S$1053, 0)) ), "",
INDEX('Custom Field Tbl'!$R$5:$R$1053, MATCH('CF Values LookUp'!FO$4 &amp; 'CF Values LookUp'!$D25, 'Custom Field Tbl'!$Q$5:$Q$1053 &amp; 'Custom Field Tbl'!$S$5:$S$1053, 0)) )</f>
        <v/>
      </c>
      <c r="FP25" t="str" cm="1">
        <f t="array" ref="FP25">IF(ISNA(INDEX('Custom Field Tbl'!$R$5:$R$1053, MATCH('CF Values LookUp'!FP$4 &amp; 'CF Values LookUp'!$D25, 'Custom Field Tbl'!$Q$5:$Q$1053 &amp; 'Custom Field Tbl'!$S$5:$S$1053, 0)) ), "",
INDEX('Custom Field Tbl'!$R$5:$R$1053, MATCH('CF Values LookUp'!FP$4 &amp; 'CF Values LookUp'!$D25, 'Custom Field Tbl'!$Q$5:$Q$1053 &amp; 'Custom Field Tbl'!$S$5:$S$1053, 0)) )</f>
        <v/>
      </c>
      <c r="FQ25" t="str" cm="1">
        <f t="array" ref="FQ25">IF(ISNA(INDEX('Custom Field Tbl'!$R$5:$R$1053, MATCH('CF Values LookUp'!FQ$4 &amp; 'CF Values LookUp'!$D25, 'Custom Field Tbl'!$Q$5:$Q$1053 &amp; 'Custom Field Tbl'!$S$5:$S$1053, 0)) ), "",
INDEX('Custom Field Tbl'!$R$5:$R$1053, MATCH('CF Values LookUp'!FQ$4 &amp; 'CF Values LookUp'!$D25, 'Custom Field Tbl'!$Q$5:$Q$1053 &amp; 'Custom Field Tbl'!$S$5:$S$1053, 0)) )</f>
        <v/>
      </c>
      <c r="FR25" t="str" cm="1">
        <f t="array" ref="FR25">IF(ISNA(INDEX('Custom Field Tbl'!$R$5:$R$1053, MATCH('CF Values LookUp'!FR$4 &amp; 'CF Values LookUp'!$D25, 'Custom Field Tbl'!$Q$5:$Q$1053 &amp; 'Custom Field Tbl'!$S$5:$S$1053, 0)) ), "",
INDEX('Custom Field Tbl'!$R$5:$R$1053, MATCH('CF Values LookUp'!FR$4 &amp; 'CF Values LookUp'!$D25, 'Custom Field Tbl'!$Q$5:$Q$1053 &amp; 'Custom Field Tbl'!$S$5:$S$1053, 0)) )</f>
        <v/>
      </c>
      <c r="FS25" t="str" cm="1">
        <f t="array" ref="FS25">IF(ISNA(INDEX('Custom Field Tbl'!$R$5:$R$1053, MATCH('CF Values LookUp'!FS$4 &amp; 'CF Values LookUp'!$D25, 'Custom Field Tbl'!$Q$5:$Q$1053 &amp; 'Custom Field Tbl'!$S$5:$S$1053, 0)) ), "",
INDEX('Custom Field Tbl'!$R$5:$R$1053, MATCH('CF Values LookUp'!FS$4 &amp; 'CF Values LookUp'!$D25, 'Custom Field Tbl'!$Q$5:$Q$1053 &amp; 'Custom Field Tbl'!$S$5:$S$1053, 0)) )</f>
        <v/>
      </c>
      <c r="FT25" t="str" cm="1">
        <f t="array" ref="FT25">IF(ISNA(INDEX('Custom Field Tbl'!$R$5:$R$1053, MATCH('CF Values LookUp'!FT$4 &amp; 'CF Values LookUp'!$D25, 'Custom Field Tbl'!$Q$5:$Q$1053 &amp; 'Custom Field Tbl'!$S$5:$S$1053, 0)) ), "",
INDEX('Custom Field Tbl'!$R$5:$R$1053, MATCH('CF Values LookUp'!FT$4 &amp; 'CF Values LookUp'!$D25, 'Custom Field Tbl'!$Q$5:$Q$1053 &amp; 'Custom Field Tbl'!$S$5:$S$1053, 0)) )</f>
        <v/>
      </c>
      <c r="FU25" t="str" cm="1">
        <f t="array" ref="FU25">IF(ISNA(INDEX('Custom Field Tbl'!$R$5:$R$1053, MATCH('CF Values LookUp'!FU$4 &amp; 'CF Values LookUp'!$D25, 'Custom Field Tbl'!$Q$5:$Q$1053 &amp; 'Custom Field Tbl'!$S$5:$S$1053, 0)) ), "",
INDEX('Custom Field Tbl'!$R$5:$R$1053, MATCH('CF Values LookUp'!FU$4 &amp; 'CF Values LookUp'!$D25, 'Custom Field Tbl'!$Q$5:$Q$1053 &amp; 'Custom Field Tbl'!$S$5:$S$1053, 0)) )</f>
        <v/>
      </c>
      <c r="FV25" t="str" cm="1">
        <f t="array" ref="FV25">IF(ISNA(INDEX('Custom Field Tbl'!$R$5:$R$1053, MATCH('CF Values LookUp'!FV$4 &amp; 'CF Values LookUp'!$D25, 'Custom Field Tbl'!$Q$5:$Q$1053 &amp; 'Custom Field Tbl'!$S$5:$S$1053, 0)) ), "",
INDEX('Custom Field Tbl'!$R$5:$R$1053, MATCH('CF Values LookUp'!FV$4 &amp; 'CF Values LookUp'!$D25, 'Custom Field Tbl'!$Q$5:$Q$1053 &amp; 'Custom Field Tbl'!$S$5:$S$1053, 0)) )</f>
        <v/>
      </c>
      <c r="FW25" t="str" cm="1">
        <f t="array" ref="FW25">IF(ISNA(INDEX('Custom Field Tbl'!$R$5:$R$1053, MATCH('CF Values LookUp'!FW$4 &amp; 'CF Values LookUp'!$D25, 'Custom Field Tbl'!$Q$5:$Q$1053 &amp; 'Custom Field Tbl'!$S$5:$S$1053, 0)) ), "",
INDEX('Custom Field Tbl'!$R$5:$R$1053, MATCH('CF Values LookUp'!FW$4 &amp; 'CF Values LookUp'!$D25, 'Custom Field Tbl'!$Q$5:$Q$1053 &amp; 'Custom Field Tbl'!$S$5:$S$1053, 0)) )</f>
        <v/>
      </c>
      <c r="FX25" t="str" cm="1">
        <f t="array" ref="FX25">IF(ISNA(INDEX('Custom Field Tbl'!$R$5:$R$1053, MATCH('CF Values LookUp'!FX$4 &amp; 'CF Values LookUp'!$D25, 'Custom Field Tbl'!$Q$5:$Q$1053 &amp; 'Custom Field Tbl'!$S$5:$S$1053, 0)) ), "",
INDEX('Custom Field Tbl'!$R$5:$R$1053, MATCH('CF Values LookUp'!FX$4 &amp; 'CF Values LookUp'!$D25, 'Custom Field Tbl'!$Q$5:$Q$1053 &amp; 'Custom Field Tbl'!$S$5:$S$1053, 0)) )</f>
        <v/>
      </c>
      <c r="FY25" t="str" cm="1">
        <f t="array" ref="FY25">IF(ISNA(INDEX('Custom Field Tbl'!$R$5:$R$1053, MATCH('CF Values LookUp'!FY$4 &amp; 'CF Values LookUp'!$D25, 'Custom Field Tbl'!$Q$5:$Q$1053 &amp; 'Custom Field Tbl'!$S$5:$S$1053, 0)) ), "",
INDEX('Custom Field Tbl'!$R$5:$R$1053, MATCH('CF Values LookUp'!FY$4 &amp; 'CF Values LookUp'!$D25, 'Custom Field Tbl'!$Q$5:$Q$1053 &amp; 'Custom Field Tbl'!$S$5:$S$1053, 0)) )</f>
        <v/>
      </c>
      <c r="FZ25" t="str" cm="1">
        <f t="array" ref="FZ25">IF(ISNA(INDEX('Custom Field Tbl'!$R$5:$R$1053, MATCH('CF Values LookUp'!FZ$4 &amp; 'CF Values LookUp'!$D25, 'Custom Field Tbl'!$Q$5:$Q$1053 &amp; 'Custom Field Tbl'!$S$5:$S$1053, 0)) ), "",
INDEX('Custom Field Tbl'!$R$5:$R$1053, MATCH('CF Values LookUp'!FZ$4 &amp; 'CF Values LookUp'!$D25, 'Custom Field Tbl'!$Q$5:$Q$1053 &amp; 'Custom Field Tbl'!$S$5:$S$1053, 0)) )</f>
        <v/>
      </c>
      <c r="GA25" t="str" cm="1">
        <f t="array" ref="GA25">IF(ISNA(INDEX('Custom Field Tbl'!$R$5:$R$1053, MATCH('CF Values LookUp'!GA$4 &amp; 'CF Values LookUp'!$D25, 'Custom Field Tbl'!$Q$5:$Q$1053 &amp; 'Custom Field Tbl'!$S$5:$S$1053, 0)) ), "",
INDEX('Custom Field Tbl'!$R$5:$R$1053, MATCH('CF Values LookUp'!GA$4 &amp; 'CF Values LookUp'!$D25, 'Custom Field Tbl'!$Q$5:$Q$1053 &amp; 'Custom Field Tbl'!$S$5:$S$1053, 0)) )</f>
        <v/>
      </c>
      <c r="GB25" t="str" cm="1">
        <f t="array" ref="GB25">IF(ISNA(INDEX('Custom Field Tbl'!$R$5:$R$1053, MATCH('CF Values LookUp'!GB$4 &amp; 'CF Values LookUp'!$D25, 'Custom Field Tbl'!$Q$5:$Q$1053 &amp; 'Custom Field Tbl'!$S$5:$S$1053, 0)) ), "",
INDEX('Custom Field Tbl'!$R$5:$R$1053, MATCH('CF Values LookUp'!GB$4 &amp; 'CF Values LookUp'!$D25, 'Custom Field Tbl'!$Q$5:$Q$1053 &amp; 'Custom Field Tbl'!$S$5:$S$1053, 0)) )</f>
        <v/>
      </c>
      <c r="GC25" t="str" cm="1">
        <f t="array" ref="GC25">IF(ISNA(INDEX('Custom Field Tbl'!$R$5:$R$1053, MATCH('CF Values LookUp'!GC$4 &amp; 'CF Values LookUp'!$D25, 'Custom Field Tbl'!$Q$5:$Q$1053 &amp; 'Custom Field Tbl'!$S$5:$S$1053, 0)) ), "",
INDEX('Custom Field Tbl'!$R$5:$R$1053, MATCH('CF Values LookUp'!GC$4 &amp; 'CF Values LookUp'!$D25, 'Custom Field Tbl'!$Q$5:$Q$1053 &amp; 'Custom Field Tbl'!$S$5:$S$1053, 0)) )</f>
        <v/>
      </c>
      <c r="GD25" t="str" cm="1">
        <f t="array" ref="GD25">IF(ISNA(INDEX('Custom Field Tbl'!$R$5:$R$1053, MATCH('CF Values LookUp'!GD$4 &amp; 'CF Values LookUp'!$D25, 'Custom Field Tbl'!$Q$5:$Q$1053 &amp; 'Custom Field Tbl'!$S$5:$S$1053, 0)) ), "",
INDEX('Custom Field Tbl'!$R$5:$R$1053, MATCH('CF Values LookUp'!GD$4 &amp; 'CF Values LookUp'!$D25, 'Custom Field Tbl'!$Q$5:$Q$1053 &amp; 'Custom Field Tbl'!$S$5:$S$1053, 0)) )</f>
        <v/>
      </c>
      <c r="GE25" t="str" cm="1">
        <f t="array" ref="GE25">IF(ISNA(INDEX('Custom Field Tbl'!$R$5:$R$1053, MATCH('CF Values LookUp'!GE$4 &amp; 'CF Values LookUp'!$D25, 'Custom Field Tbl'!$Q$5:$Q$1053 &amp; 'Custom Field Tbl'!$S$5:$S$1053, 0)) ), "",
INDEX('Custom Field Tbl'!$R$5:$R$1053, MATCH('CF Values LookUp'!GE$4 &amp; 'CF Values LookUp'!$D25, 'Custom Field Tbl'!$Q$5:$Q$1053 &amp; 'Custom Field Tbl'!$S$5:$S$1053, 0)) )</f>
        <v/>
      </c>
      <c r="GF25" t="str" cm="1">
        <f t="array" ref="GF25">IF(ISNA(INDEX('Custom Field Tbl'!$R$5:$R$1053, MATCH('CF Values LookUp'!GF$4 &amp; 'CF Values LookUp'!$D25, 'Custom Field Tbl'!$Q$5:$Q$1053 &amp; 'Custom Field Tbl'!$S$5:$S$1053, 0)) ), "",
INDEX('Custom Field Tbl'!$R$5:$R$1053, MATCH('CF Values LookUp'!GF$4 &amp; 'CF Values LookUp'!$D25, 'Custom Field Tbl'!$Q$5:$Q$1053 &amp; 'Custom Field Tbl'!$S$5:$S$1053, 0)) )</f>
        <v/>
      </c>
      <c r="GG25" t="str" cm="1">
        <f t="array" ref="GG25">IF(ISNA(INDEX('Custom Field Tbl'!$R$5:$R$1053, MATCH('CF Values LookUp'!GG$4 &amp; 'CF Values LookUp'!$D25, 'Custom Field Tbl'!$Q$5:$Q$1053 &amp; 'Custom Field Tbl'!$S$5:$S$1053, 0)) ), "",
INDEX('Custom Field Tbl'!$R$5:$R$1053, MATCH('CF Values LookUp'!GG$4 &amp; 'CF Values LookUp'!$D25, 'Custom Field Tbl'!$Q$5:$Q$1053 &amp; 'Custom Field Tbl'!$S$5:$S$1053, 0)) )</f>
        <v/>
      </c>
      <c r="GH25" t="str" cm="1">
        <f t="array" ref="GH25">IF(ISNA(INDEX('Custom Field Tbl'!$R$5:$R$1053, MATCH('CF Values LookUp'!GH$4 &amp; 'CF Values LookUp'!$D25, 'Custom Field Tbl'!$Q$5:$Q$1053 &amp; 'Custom Field Tbl'!$S$5:$S$1053, 0)) ), "",
INDEX('Custom Field Tbl'!$R$5:$R$1053, MATCH('CF Values LookUp'!GH$4 &amp; 'CF Values LookUp'!$D25, 'Custom Field Tbl'!$Q$5:$Q$1053 &amp; 'Custom Field Tbl'!$S$5:$S$1053, 0)) )</f>
        <v/>
      </c>
      <c r="GI25" t="str" cm="1">
        <f t="array" ref="GI25">IF(ISNA(INDEX('Custom Field Tbl'!$R$5:$R$1053, MATCH('CF Values LookUp'!GI$4 &amp; 'CF Values LookUp'!$D25, 'Custom Field Tbl'!$Q$5:$Q$1053 &amp; 'Custom Field Tbl'!$S$5:$S$1053, 0)) ), "",
INDEX('Custom Field Tbl'!$R$5:$R$1053, MATCH('CF Values LookUp'!GI$4 &amp; 'CF Values LookUp'!$D25, 'Custom Field Tbl'!$Q$5:$Q$1053 &amp; 'Custom Field Tbl'!$S$5:$S$1053, 0)) )</f>
        <v/>
      </c>
      <c r="GJ25" t="str" cm="1">
        <f t="array" ref="GJ25">IF(ISNA(INDEX('Custom Field Tbl'!$R$5:$R$1053, MATCH('CF Values LookUp'!GJ$4 &amp; 'CF Values LookUp'!$D25, 'Custom Field Tbl'!$Q$5:$Q$1053 &amp; 'Custom Field Tbl'!$S$5:$S$1053, 0)) ), "",
INDEX('Custom Field Tbl'!$R$5:$R$1053, MATCH('CF Values LookUp'!GJ$4 &amp; 'CF Values LookUp'!$D25, 'Custom Field Tbl'!$Q$5:$Q$1053 &amp; 'Custom Field Tbl'!$S$5:$S$1053, 0)) )</f>
        <v/>
      </c>
      <c r="GK25" t="str" cm="1">
        <f t="array" ref="GK25">IF(ISNA(INDEX('Custom Field Tbl'!$R$5:$R$1053, MATCH('CF Values LookUp'!GK$4 &amp; 'CF Values LookUp'!$D25, 'Custom Field Tbl'!$Q$5:$Q$1053 &amp; 'Custom Field Tbl'!$S$5:$S$1053, 0)) ), "",
INDEX('Custom Field Tbl'!$R$5:$R$1053, MATCH('CF Values LookUp'!GK$4 &amp; 'CF Values LookUp'!$D25, 'Custom Field Tbl'!$Q$5:$Q$1053 &amp; 'Custom Field Tbl'!$S$5:$S$1053, 0)) )</f>
        <v/>
      </c>
      <c r="GL25" t="str" cm="1">
        <f t="array" ref="GL25">IF(ISNA(INDEX('Custom Field Tbl'!$R$5:$R$1053, MATCH('CF Values LookUp'!GL$4 &amp; 'CF Values LookUp'!$D25, 'Custom Field Tbl'!$Q$5:$Q$1053 &amp; 'Custom Field Tbl'!$S$5:$S$1053, 0)) ), "",
INDEX('Custom Field Tbl'!$R$5:$R$1053, MATCH('CF Values LookUp'!GL$4 &amp; 'CF Values LookUp'!$D25, 'Custom Field Tbl'!$Q$5:$Q$1053 &amp; 'Custom Field Tbl'!$S$5:$S$1053, 0)) )</f>
        <v/>
      </c>
      <c r="GM25" t="str" cm="1">
        <f t="array" ref="GM25">IF(ISNA(INDEX('Custom Field Tbl'!$R$5:$R$1053, MATCH('CF Values LookUp'!GM$4 &amp; 'CF Values LookUp'!$D25, 'Custom Field Tbl'!$Q$5:$Q$1053 &amp; 'Custom Field Tbl'!$S$5:$S$1053, 0)) ), "",
INDEX('Custom Field Tbl'!$R$5:$R$1053, MATCH('CF Values LookUp'!GM$4 &amp; 'CF Values LookUp'!$D25, 'Custom Field Tbl'!$Q$5:$Q$1053 &amp; 'Custom Field Tbl'!$S$5:$S$1053, 0)) )</f>
        <v/>
      </c>
      <c r="GN25" t="str" cm="1">
        <f t="array" ref="GN25">IF(ISNA(INDEX('Custom Field Tbl'!$R$5:$R$1053, MATCH('CF Values LookUp'!GN$4 &amp; 'CF Values LookUp'!$D25, 'Custom Field Tbl'!$Q$5:$Q$1053 &amp; 'Custom Field Tbl'!$S$5:$S$1053, 0)) ), "",
INDEX('Custom Field Tbl'!$R$5:$R$1053, MATCH('CF Values LookUp'!GN$4 &amp; 'CF Values LookUp'!$D25, 'Custom Field Tbl'!$Q$5:$Q$1053 &amp; 'Custom Field Tbl'!$S$5:$S$1053, 0)) )</f>
        <v/>
      </c>
      <c r="GO25" t="str" cm="1">
        <f t="array" ref="GO25">IF(ISNA(INDEX('Custom Field Tbl'!$R$5:$R$1053, MATCH('CF Values LookUp'!GO$4 &amp; 'CF Values LookUp'!$D25, 'Custom Field Tbl'!$Q$5:$Q$1053 &amp; 'Custom Field Tbl'!$S$5:$S$1053, 0)) ), "",
INDEX('Custom Field Tbl'!$R$5:$R$1053, MATCH('CF Values LookUp'!GO$4 &amp; 'CF Values LookUp'!$D25, 'Custom Field Tbl'!$Q$5:$Q$1053 &amp; 'Custom Field Tbl'!$S$5:$S$1053, 0)) )</f>
        <v/>
      </c>
      <c r="GP25" t="str" cm="1">
        <f t="array" ref="GP25">IF(ISNA(INDEX('Custom Field Tbl'!$R$5:$R$1053, MATCH('CF Values LookUp'!GP$4 &amp; 'CF Values LookUp'!$D25, 'Custom Field Tbl'!$Q$5:$Q$1053 &amp; 'Custom Field Tbl'!$S$5:$S$1053, 0)) ), "",
INDEX('Custom Field Tbl'!$R$5:$R$1053, MATCH('CF Values LookUp'!GP$4 &amp; 'CF Values LookUp'!$D25, 'Custom Field Tbl'!$Q$5:$Q$1053 &amp; 'Custom Field Tbl'!$S$5:$S$1053, 0)) )</f>
        <v/>
      </c>
      <c r="GQ25" t="str" cm="1">
        <f t="array" ref="GQ25">IF(ISNA(INDEX('Custom Field Tbl'!$R$5:$R$1053, MATCH('CF Values LookUp'!GQ$4 &amp; 'CF Values LookUp'!$D25, 'Custom Field Tbl'!$Q$5:$Q$1053 &amp; 'Custom Field Tbl'!$S$5:$S$1053, 0)) ), "",
INDEX('Custom Field Tbl'!$R$5:$R$1053, MATCH('CF Values LookUp'!GQ$4 &amp; 'CF Values LookUp'!$D25, 'Custom Field Tbl'!$Q$5:$Q$1053 &amp; 'Custom Field Tbl'!$S$5:$S$1053, 0)) )</f>
        <v/>
      </c>
      <c r="GR25" t="str" cm="1">
        <f t="array" ref="GR25">IF(ISNA(INDEX('Custom Field Tbl'!$R$5:$R$1053, MATCH('CF Values LookUp'!GR$4 &amp; 'CF Values LookUp'!$D25, 'Custom Field Tbl'!$Q$5:$Q$1053 &amp; 'Custom Field Tbl'!$S$5:$S$1053, 0)) ), "",
INDEX('Custom Field Tbl'!$R$5:$R$1053, MATCH('CF Values LookUp'!GR$4 &amp; 'CF Values LookUp'!$D25, 'Custom Field Tbl'!$Q$5:$Q$1053 &amp; 'Custom Field Tbl'!$S$5:$S$1053, 0)) )</f>
        <v/>
      </c>
      <c r="GS25" t="str" cm="1">
        <f t="array" ref="GS25">IF(ISNA(INDEX('Custom Field Tbl'!$R$5:$R$1053, MATCH('CF Values LookUp'!GS$4 &amp; 'CF Values LookUp'!$D25, 'Custom Field Tbl'!$Q$5:$Q$1053 &amp; 'Custom Field Tbl'!$S$5:$S$1053, 0)) ), "",
INDEX('Custom Field Tbl'!$R$5:$R$1053, MATCH('CF Values LookUp'!GS$4 &amp; 'CF Values LookUp'!$D25, 'Custom Field Tbl'!$Q$5:$Q$1053 &amp; 'Custom Field Tbl'!$S$5:$S$1053, 0)) )</f>
        <v/>
      </c>
      <c r="GT25" t="str" cm="1">
        <f t="array" ref="GT25">IF(ISNA(INDEX('Custom Field Tbl'!$R$5:$R$1053, MATCH('CF Values LookUp'!GT$4 &amp; 'CF Values LookUp'!$D25, 'Custom Field Tbl'!$Q$5:$Q$1053 &amp; 'Custom Field Tbl'!$S$5:$S$1053, 0)) ), "",
INDEX('Custom Field Tbl'!$R$5:$R$1053, MATCH('CF Values LookUp'!GT$4 &amp; 'CF Values LookUp'!$D25, 'Custom Field Tbl'!$Q$5:$Q$1053 &amp; 'Custom Field Tbl'!$S$5:$S$1053, 0)) )</f>
        <v/>
      </c>
      <c r="GU25" t="str" cm="1">
        <f t="array" ref="GU25">IF(ISNA(INDEX('Custom Field Tbl'!$R$5:$R$1053, MATCH('CF Values LookUp'!GU$4 &amp; 'CF Values LookUp'!$D25, 'Custom Field Tbl'!$Q$5:$Q$1053 &amp; 'Custom Field Tbl'!$S$5:$S$1053, 0)) ), "",
INDEX('Custom Field Tbl'!$R$5:$R$1053, MATCH('CF Values LookUp'!GU$4 &amp; 'CF Values LookUp'!$D25, 'Custom Field Tbl'!$Q$5:$Q$1053 &amp; 'Custom Field Tbl'!$S$5:$S$1053, 0)) )</f>
        <v/>
      </c>
      <c r="GV25" t="str" cm="1">
        <f t="array" ref="GV25">IF(ISNA(INDEX('Custom Field Tbl'!$R$5:$R$1053, MATCH('CF Values LookUp'!GV$4 &amp; 'CF Values LookUp'!$D25, 'Custom Field Tbl'!$Q$5:$Q$1053 &amp; 'Custom Field Tbl'!$S$5:$S$1053, 0)) ), "",
INDEX('Custom Field Tbl'!$R$5:$R$1053, MATCH('CF Values LookUp'!GV$4 &amp; 'CF Values LookUp'!$D25, 'Custom Field Tbl'!$Q$5:$Q$1053 &amp; 'Custom Field Tbl'!$S$5:$S$1053, 0)) )</f>
        <v/>
      </c>
      <c r="GW25" t="str" cm="1">
        <f t="array" ref="GW25">IF(ISNA(INDEX('Custom Field Tbl'!$R$5:$R$1053, MATCH('CF Values LookUp'!GW$4 &amp; 'CF Values LookUp'!$D25, 'Custom Field Tbl'!$Q$5:$Q$1053 &amp; 'Custom Field Tbl'!$S$5:$S$1053, 0)) ), "",
INDEX('Custom Field Tbl'!$R$5:$R$1053, MATCH('CF Values LookUp'!GW$4 &amp; 'CF Values LookUp'!$D25, 'Custom Field Tbl'!$Q$5:$Q$1053 &amp; 'Custom Field Tbl'!$S$5:$S$1053, 0)) )</f>
        <v/>
      </c>
      <c r="GX25" t="str" cm="1">
        <f t="array" ref="GX25">IF(ISNA(INDEX('Custom Field Tbl'!$R$5:$R$1053, MATCH('CF Values LookUp'!GX$4 &amp; 'CF Values LookUp'!$D25, 'Custom Field Tbl'!$Q$5:$Q$1053 &amp; 'Custom Field Tbl'!$S$5:$S$1053, 0)) ), "",
INDEX('Custom Field Tbl'!$R$5:$R$1053, MATCH('CF Values LookUp'!GX$4 &amp; 'CF Values LookUp'!$D25, 'Custom Field Tbl'!$Q$5:$Q$1053 &amp; 'Custom Field Tbl'!$S$5:$S$1053, 0)) )</f>
        <v/>
      </c>
      <c r="GY25" t="str" cm="1">
        <f t="array" ref="GY25">IF(ISNA(INDEX('Custom Field Tbl'!$R$5:$R$1053, MATCH('CF Values LookUp'!GY$4 &amp; 'CF Values LookUp'!$D25, 'Custom Field Tbl'!$Q$5:$Q$1053 &amp; 'Custom Field Tbl'!$S$5:$S$1053, 0)) ), "",
INDEX('Custom Field Tbl'!$R$5:$R$1053, MATCH('CF Values LookUp'!GY$4 &amp; 'CF Values LookUp'!$D25, 'Custom Field Tbl'!$Q$5:$Q$1053 &amp; 'Custom Field Tbl'!$S$5:$S$1053, 0)) )</f>
        <v/>
      </c>
      <c r="GZ25" t="str" cm="1">
        <f t="array" ref="GZ25">IF(ISNA(INDEX('Custom Field Tbl'!$R$5:$R$1053, MATCH('CF Values LookUp'!GZ$4 &amp; 'CF Values LookUp'!$D25, 'Custom Field Tbl'!$Q$5:$Q$1053 &amp; 'Custom Field Tbl'!$S$5:$S$1053, 0)) ), "",
INDEX('Custom Field Tbl'!$R$5:$R$1053, MATCH('CF Values LookUp'!GZ$4 &amp; 'CF Values LookUp'!$D25, 'Custom Field Tbl'!$Q$5:$Q$1053 &amp; 'Custom Field Tbl'!$S$5:$S$1053, 0)) )</f>
        <v/>
      </c>
      <c r="HA25" t="str" cm="1">
        <f t="array" ref="HA25">IF(ISNA(INDEX('Custom Field Tbl'!$R$5:$R$1053, MATCH('CF Values LookUp'!HA$4 &amp; 'CF Values LookUp'!$D25, 'Custom Field Tbl'!$Q$5:$Q$1053 &amp; 'Custom Field Tbl'!$S$5:$S$1053, 0)) ), "",
INDEX('Custom Field Tbl'!$R$5:$R$1053, MATCH('CF Values LookUp'!HA$4 &amp; 'CF Values LookUp'!$D25, 'Custom Field Tbl'!$Q$5:$Q$1053 &amp; 'Custom Field Tbl'!$S$5:$S$1053, 0)) )</f>
        <v/>
      </c>
      <c r="HB25" t="str" cm="1">
        <f t="array" ref="HB25">IF(ISNA(INDEX('Custom Field Tbl'!$R$5:$R$1053, MATCH('CF Values LookUp'!HB$4 &amp; 'CF Values LookUp'!$D25, 'Custom Field Tbl'!$Q$5:$Q$1053 &amp; 'Custom Field Tbl'!$S$5:$S$1053, 0)) ), "",
INDEX('Custom Field Tbl'!$R$5:$R$1053, MATCH('CF Values LookUp'!HB$4 &amp; 'CF Values LookUp'!$D25, 'Custom Field Tbl'!$Q$5:$Q$1053 &amp; 'Custom Field Tbl'!$S$5:$S$1053, 0)) )</f>
        <v/>
      </c>
      <c r="HC25" t="str" cm="1">
        <f t="array" ref="HC25">IF(ISNA(INDEX('Custom Field Tbl'!$R$5:$R$1053, MATCH('CF Values LookUp'!HC$4 &amp; 'CF Values LookUp'!$D25, 'Custom Field Tbl'!$Q$5:$Q$1053 &amp; 'Custom Field Tbl'!$S$5:$S$1053, 0)) ), "",
INDEX('Custom Field Tbl'!$R$5:$R$1053, MATCH('CF Values LookUp'!HC$4 &amp; 'CF Values LookUp'!$D25, 'Custom Field Tbl'!$Q$5:$Q$1053 &amp; 'Custom Field Tbl'!$S$5:$S$1053, 0)) )</f>
        <v/>
      </c>
      <c r="HD25" t="str" cm="1">
        <f t="array" ref="HD25">IF(ISNA(INDEX('Custom Field Tbl'!$R$5:$R$1053, MATCH('CF Values LookUp'!HD$4 &amp; 'CF Values LookUp'!$D25, 'Custom Field Tbl'!$Q$5:$Q$1053 &amp; 'Custom Field Tbl'!$S$5:$S$1053, 0)) ), "",
INDEX('Custom Field Tbl'!$R$5:$R$1053, MATCH('CF Values LookUp'!HD$4 &amp; 'CF Values LookUp'!$D25, 'Custom Field Tbl'!$Q$5:$Q$1053 &amp; 'Custom Field Tbl'!$S$5:$S$1053, 0)) )</f>
        <v/>
      </c>
      <c r="HE25" t="str" cm="1">
        <f t="array" ref="HE25">IF(ISNA(INDEX('Custom Field Tbl'!$R$5:$R$1053, MATCH('CF Values LookUp'!HE$4 &amp; 'CF Values LookUp'!$D25, 'Custom Field Tbl'!$Q$5:$Q$1053 &amp; 'Custom Field Tbl'!$S$5:$S$1053, 0)) ), "",
INDEX('Custom Field Tbl'!$R$5:$R$1053, MATCH('CF Values LookUp'!HE$4 &amp; 'CF Values LookUp'!$D25, 'Custom Field Tbl'!$Q$5:$Q$1053 &amp; 'Custom Field Tbl'!$S$5:$S$1053, 0)) )</f>
        <v/>
      </c>
      <c r="HF25" t="str" cm="1">
        <f t="array" ref="HF25">IF(ISNA(INDEX('Custom Field Tbl'!$R$5:$R$1053, MATCH('CF Values LookUp'!HF$4 &amp; 'CF Values LookUp'!$D25, 'Custom Field Tbl'!$Q$5:$Q$1053 &amp; 'Custom Field Tbl'!$S$5:$S$1053, 0)) ), "",
INDEX('Custom Field Tbl'!$R$5:$R$1053, MATCH('CF Values LookUp'!HF$4 &amp; 'CF Values LookUp'!$D25, 'Custom Field Tbl'!$Q$5:$Q$1053 &amp; 'Custom Field Tbl'!$S$5:$S$1053, 0)) )</f>
        <v/>
      </c>
      <c r="HG25" t="str" cm="1">
        <f t="array" ref="HG25">IF(ISNA(INDEX('Custom Field Tbl'!$R$5:$R$1053, MATCH('CF Values LookUp'!HG$4 &amp; 'CF Values LookUp'!$D25, 'Custom Field Tbl'!$Q$5:$Q$1053 &amp; 'Custom Field Tbl'!$S$5:$S$1053, 0)) ), "",
INDEX('Custom Field Tbl'!$R$5:$R$1053, MATCH('CF Values LookUp'!HG$4 &amp; 'CF Values LookUp'!$D25, 'Custom Field Tbl'!$Q$5:$Q$1053 &amp; 'Custom Field Tbl'!$S$5:$S$1053, 0)) )</f>
        <v/>
      </c>
      <c r="HH25" t="str" cm="1">
        <f t="array" ref="HH25">IF(ISNA(INDEX('Custom Field Tbl'!$R$5:$R$1053, MATCH('CF Values LookUp'!HH$4 &amp; 'CF Values LookUp'!$D25, 'Custom Field Tbl'!$Q$5:$Q$1053 &amp; 'Custom Field Tbl'!$S$5:$S$1053, 0)) ), "",
INDEX('Custom Field Tbl'!$R$5:$R$1053, MATCH('CF Values LookUp'!HH$4 &amp; 'CF Values LookUp'!$D25, 'Custom Field Tbl'!$Q$5:$Q$1053 &amp; 'Custom Field Tbl'!$S$5:$S$1053, 0)) )</f>
        <v/>
      </c>
      <c r="HI25" t="str" cm="1">
        <f t="array" ref="HI25">IF(ISNA(INDEX('Custom Field Tbl'!$R$5:$R$1053, MATCH('CF Values LookUp'!HI$4 &amp; 'CF Values LookUp'!$D25, 'Custom Field Tbl'!$Q$5:$Q$1053 &amp; 'Custom Field Tbl'!$S$5:$S$1053, 0)) ), "",
INDEX('Custom Field Tbl'!$R$5:$R$1053, MATCH('CF Values LookUp'!HI$4 &amp; 'CF Values LookUp'!$D25, 'Custom Field Tbl'!$Q$5:$Q$1053 &amp; 'Custom Field Tbl'!$S$5:$S$1053, 0)) )</f>
        <v/>
      </c>
      <c r="HJ25" t="str" cm="1">
        <f t="array" ref="HJ25">IF(ISNA(INDEX('Custom Field Tbl'!$R$5:$R$1053, MATCH('CF Values LookUp'!HJ$4 &amp; 'CF Values LookUp'!$D25, 'Custom Field Tbl'!$Q$5:$Q$1053 &amp; 'Custom Field Tbl'!$S$5:$S$1053, 0)) ), "",
INDEX('Custom Field Tbl'!$R$5:$R$1053, MATCH('CF Values LookUp'!HJ$4 &amp; 'CF Values LookUp'!$D25, 'Custom Field Tbl'!$Q$5:$Q$1053 &amp; 'Custom Field Tbl'!$S$5:$S$1053, 0)) )</f>
        <v/>
      </c>
      <c r="HK25" t="str" cm="1">
        <f t="array" ref="HK25">IF(ISNA(INDEX('Custom Field Tbl'!$R$5:$R$1053, MATCH('CF Values LookUp'!HK$4 &amp; 'CF Values LookUp'!$D25, 'Custom Field Tbl'!$Q$5:$Q$1053 &amp; 'Custom Field Tbl'!$S$5:$S$1053, 0)) ), "",
INDEX('Custom Field Tbl'!$R$5:$R$1053, MATCH('CF Values LookUp'!HK$4 &amp; 'CF Values LookUp'!$D25, 'Custom Field Tbl'!$Q$5:$Q$1053 &amp; 'Custom Field Tbl'!$S$5:$S$1053, 0)) )</f>
        <v/>
      </c>
      <c r="HL25" t="str" cm="1">
        <f t="array" ref="HL25">IF(ISNA(INDEX('Custom Field Tbl'!$R$5:$R$1053, MATCH('CF Values LookUp'!HL$4 &amp; 'CF Values LookUp'!$D25, 'Custom Field Tbl'!$Q$5:$Q$1053 &amp; 'Custom Field Tbl'!$S$5:$S$1053, 0)) ), "",
INDEX('Custom Field Tbl'!$R$5:$R$1053, MATCH('CF Values LookUp'!HL$4 &amp; 'CF Values LookUp'!$D25, 'Custom Field Tbl'!$Q$5:$Q$1053 &amp; 'Custom Field Tbl'!$S$5:$S$1053, 0)) )</f>
        <v/>
      </c>
      <c r="HM25" t="str" cm="1">
        <f t="array" ref="HM25">IF(ISNA(INDEX('Custom Field Tbl'!$R$5:$R$1053, MATCH('CF Values LookUp'!HM$4 &amp; 'CF Values LookUp'!$D25, 'Custom Field Tbl'!$Q$5:$Q$1053 &amp; 'Custom Field Tbl'!$S$5:$S$1053, 0)) ), "",
INDEX('Custom Field Tbl'!$R$5:$R$1053, MATCH('CF Values LookUp'!HM$4 &amp; 'CF Values LookUp'!$D25, 'Custom Field Tbl'!$Q$5:$Q$1053 &amp; 'Custom Field Tbl'!$S$5:$S$1053, 0)) )</f>
        <v/>
      </c>
      <c r="HN25" t="str" cm="1">
        <f t="array" ref="HN25">IF(ISNA(INDEX('Custom Field Tbl'!$R$5:$R$1053, MATCH('CF Values LookUp'!HN$4 &amp; 'CF Values LookUp'!$D25, 'Custom Field Tbl'!$Q$5:$Q$1053 &amp; 'Custom Field Tbl'!$S$5:$S$1053, 0)) ), "",
INDEX('Custom Field Tbl'!$R$5:$R$1053, MATCH('CF Values LookUp'!HN$4 &amp; 'CF Values LookUp'!$D25, 'Custom Field Tbl'!$Q$5:$Q$1053 &amp; 'Custom Field Tbl'!$S$5:$S$1053, 0)) )</f>
        <v/>
      </c>
      <c r="HO25" t="str" cm="1">
        <f t="array" ref="HO25">IF(ISNA(INDEX('Custom Field Tbl'!$R$5:$R$1053, MATCH('CF Values LookUp'!HO$4 &amp; 'CF Values LookUp'!$D25, 'Custom Field Tbl'!$Q$5:$Q$1053 &amp; 'Custom Field Tbl'!$S$5:$S$1053, 0)) ), "",
INDEX('Custom Field Tbl'!$R$5:$R$1053, MATCH('CF Values LookUp'!HO$4 &amp; 'CF Values LookUp'!$D25, 'Custom Field Tbl'!$Q$5:$Q$1053 &amp; 'Custom Field Tbl'!$S$5:$S$1053, 0)) )</f>
        <v/>
      </c>
      <c r="HP25" t="str" cm="1">
        <f t="array" ref="HP25">IF(ISNA(INDEX('Custom Field Tbl'!$R$5:$R$1053, MATCH('CF Values LookUp'!HP$4 &amp; 'CF Values LookUp'!$D25, 'Custom Field Tbl'!$Q$5:$Q$1053 &amp; 'Custom Field Tbl'!$S$5:$S$1053, 0)) ), "",
INDEX('Custom Field Tbl'!$R$5:$R$1053, MATCH('CF Values LookUp'!HP$4 &amp; 'CF Values LookUp'!$D25, 'Custom Field Tbl'!$Q$5:$Q$1053 &amp; 'Custom Field Tbl'!$S$5:$S$1053, 0)) )</f>
        <v/>
      </c>
      <c r="HQ25" t="str" cm="1">
        <f t="array" ref="HQ25">IF(ISNA(INDEX('Custom Field Tbl'!$R$5:$R$1053, MATCH('CF Values LookUp'!HQ$4 &amp; 'CF Values LookUp'!$D25, 'Custom Field Tbl'!$Q$5:$Q$1053 &amp; 'Custom Field Tbl'!$S$5:$S$1053, 0)) ), "",
INDEX('Custom Field Tbl'!$R$5:$R$1053, MATCH('CF Values LookUp'!HQ$4 &amp; 'CF Values LookUp'!$D25, 'Custom Field Tbl'!$Q$5:$Q$1053 &amp; 'Custom Field Tbl'!$S$5:$S$1053, 0)) )</f>
        <v/>
      </c>
      <c r="HR25" t="str" cm="1">
        <f t="array" ref="HR25">IF(ISNA(INDEX('Custom Field Tbl'!$R$5:$R$1053, MATCH('CF Values LookUp'!HR$4 &amp; 'CF Values LookUp'!$D25, 'Custom Field Tbl'!$Q$5:$Q$1053 &amp; 'Custom Field Tbl'!$S$5:$S$1053, 0)) ), "",
INDEX('Custom Field Tbl'!$R$5:$R$1053, MATCH('CF Values LookUp'!HR$4 &amp; 'CF Values LookUp'!$D25, 'Custom Field Tbl'!$Q$5:$Q$1053 &amp; 'Custom Field Tbl'!$S$5:$S$1053, 0)) )</f>
        <v/>
      </c>
      <c r="HS25" t="str" cm="1">
        <f t="array" ref="HS25">IF(ISNA(INDEX('Custom Field Tbl'!$R$5:$R$1053, MATCH('CF Values LookUp'!HS$4 &amp; 'CF Values LookUp'!$D25, 'Custom Field Tbl'!$Q$5:$Q$1053 &amp; 'Custom Field Tbl'!$S$5:$S$1053, 0)) ), "",
INDEX('Custom Field Tbl'!$R$5:$R$1053, MATCH('CF Values LookUp'!HS$4 &amp; 'CF Values LookUp'!$D25, 'Custom Field Tbl'!$Q$5:$Q$1053 &amp; 'Custom Field Tbl'!$S$5:$S$1053, 0)) )</f>
        <v/>
      </c>
      <c r="HT25" t="str" cm="1">
        <f t="array" ref="HT25">IF(ISNA(INDEX('Custom Field Tbl'!$R$5:$R$1053, MATCH('CF Values LookUp'!HT$4 &amp; 'CF Values LookUp'!$D25, 'Custom Field Tbl'!$Q$5:$Q$1053 &amp; 'Custom Field Tbl'!$S$5:$S$1053, 0)) ), "",
INDEX('Custom Field Tbl'!$R$5:$R$1053, MATCH('CF Values LookUp'!HT$4 &amp; 'CF Values LookUp'!$D25, 'Custom Field Tbl'!$Q$5:$Q$1053 &amp; 'Custom Field Tbl'!$S$5:$S$1053, 0)) )</f>
        <v/>
      </c>
      <c r="HU25" t="str" cm="1">
        <f t="array" ref="HU25">IF(ISNA(INDEX('Custom Field Tbl'!$R$5:$R$1053, MATCH('CF Values LookUp'!HU$4 &amp; 'CF Values LookUp'!$D25, 'Custom Field Tbl'!$Q$5:$Q$1053 &amp; 'Custom Field Tbl'!$S$5:$S$1053, 0)) ), "",
INDEX('Custom Field Tbl'!$R$5:$R$1053, MATCH('CF Values LookUp'!HU$4 &amp; 'CF Values LookUp'!$D25, 'Custom Field Tbl'!$Q$5:$Q$1053 &amp; 'Custom Field Tbl'!$S$5:$S$1053, 0)) )</f>
        <v/>
      </c>
      <c r="HV25" t="str" cm="1">
        <f t="array" ref="HV25">IF(ISNA(INDEX('Custom Field Tbl'!$R$5:$R$1053, MATCH('CF Values LookUp'!HV$4 &amp; 'CF Values LookUp'!$D25, 'Custom Field Tbl'!$Q$5:$Q$1053 &amp; 'Custom Field Tbl'!$S$5:$S$1053, 0)) ), "",
INDEX('Custom Field Tbl'!$R$5:$R$1053, MATCH('CF Values LookUp'!HV$4 &amp; 'CF Values LookUp'!$D25, 'Custom Field Tbl'!$Q$5:$Q$1053 &amp; 'Custom Field Tbl'!$S$5:$S$1053, 0)) )</f>
        <v/>
      </c>
      <c r="HW25" t="str" cm="1">
        <f t="array" ref="HW25">IF(ISNA(INDEX('Custom Field Tbl'!$R$5:$R$1053, MATCH('CF Values LookUp'!HW$4 &amp; 'CF Values LookUp'!$D25, 'Custom Field Tbl'!$Q$5:$Q$1053 &amp; 'Custom Field Tbl'!$S$5:$S$1053, 0)) ), "",
INDEX('Custom Field Tbl'!$R$5:$R$1053, MATCH('CF Values LookUp'!HW$4 &amp; 'CF Values LookUp'!$D25, 'Custom Field Tbl'!$Q$5:$Q$1053 &amp; 'Custom Field Tbl'!$S$5:$S$1053, 0)) )</f>
        <v/>
      </c>
      <c r="HX25" t="str" cm="1">
        <f t="array" ref="HX25">IF(ISNA(INDEX('Custom Field Tbl'!$R$5:$R$1053, MATCH('CF Values LookUp'!HX$4 &amp; 'CF Values LookUp'!$D25, 'Custom Field Tbl'!$Q$5:$Q$1053 &amp; 'Custom Field Tbl'!$S$5:$S$1053, 0)) ), "",
INDEX('Custom Field Tbl'!$R$5:$R$1053, MATCH('CF Values LookUp'!HX$4 &amp; 'CF Values LookUp'!$D25, 'Custom Field Tbl'!$Q$5:$Q$1053 &amp; 'Custom Field Tbl'!$S$5:$S$1053, 0)) )</f>
        <v/>
      </c>
      <c r="HY25" t="str" cm="1">
        <f t="array" ref="HY25">IF(ISNA(INDEX('Custom Field Tbl'!$R$5:$R$1053, MATCH('CF Values LookUp'!HY$4 &amp; 'CF Values LookUp'!$D25, 'Custom Field Tbl'!$Q$5:$Q$1053 &amp; 'Custom Field Tbl'!$S$5:$S$1053, 0)) ), "",
INDEX('Custom Field Tbl'!$R$5:$R$1053, MATCH('CF Values LookUp'!HY$4 &amp; 'CF Values LookUp'!$D25, 'Custom Field Tbl'!$Q$5:$Q$1053 &amp; 'Custom Field Tbl'!$S$5:$S$1053, 0)) )</f>
        <v/>
      </c>
      <c r="HZ25" t="str" cm="1">
        <f t="array" ref="HZ25">IF(ISNA(INDEX('Custom Field Tbl'!$R$5:$R$1053, MATCH('CF Values LookUp'!HZ$4 &amp; 'CF Values LookUp'!$D25, 'Custom Field Tbl'!$Q$5:$Q$1053 &amp; 'Custom Field Tbl'!$S$5:$S$1053, 0)) ), "",
INDEX('Custom Field Tbl'!$R$5:$R$1053, MATCH('CF Values LookUp'!HZ$4 &amp; 'CF Values LookUp'!$D25, 'Custom Field Tbl'!$Q$5:$Q$1053 &amp; 'Custom Field Tbl'!$S$5:$S$1053, 0)) )</f>
        <v/>
      </c>
      <c r="IA25" t="str" cm="1">
        <f t="array" ref="IA25">IF(ISNA(INDEX('Custom Field Tbl'!$R$5:$R$1053, MATCH('CF Values LookUp'!IA$4 &amp; 'CF Values LookUp'!$D25, 'Custom Field Tbl'!$Q$5:$Q$1053 &amp; 'Custom Field Tbl'!$S$5:$S$1053, 0)) ), "",
INDEX('Custom Field Tbl'!$R$5:$R$1053, MATCH('CF Values LookUp'!IA$4 &amp; 'CF Values LookUp'!$D25, 'Custom Field Tbl'!$Q$5:$Q$1053 &amp; 'Custom Field Tbl'!$S$5:$S$1053, 0)) )</f>
        <v/>
      </c>
      <c r="IB25" t="str" cm="1">
        <f t="array" ref="IB25">IF(ISNA(INDEX('Custom Field Tbl'!$R$5:$R$1053, MATCH('CF Values LookUp'!IB$4 &amp; 'CF Values LookUp'!$D25, 'Custom Field Tbl'!$Q$5:$Q$1053 &amp; 'Custom Field Tbl'!$S$5:$S$1053, 0)) ), "",
INDEX('Custom Field Tbl'!$R$5:$R$1053, MATCH('CF Values LookUp'!IB$4 &amp; 'CF Values LookUp'!$D25, 'Custom Field Tbl'!$Q$5:$Q$1053 &amp; 'Custom Field Tbl'!$S$5:$S$1053, 0)) )</f>
        <v/>
      </c>
      <c r="IC25" t="str" cm="1">
        <f t="array" ref="IC25">IF(ISNA(INDEX('Custom Field Tbl'!$R$5:$R$1053, MATCH('CF Values LookUp'!IC$4 &amp; 'CF Values LookUp'!$D25, 'Custom Field Tbl'!$Q$5:$Q$1053 &amp; 'Custom Field Tbl'!$S$5:$S$1053, 0)) ), "",
INDEX('Custom Field Tbl'!$R$5:$R$1053, MATCH('CF Values LookUp'!IC$4 &amp; 'CF Values LookUp'!$D25, 'Custom Field Tbl'!$Q$5:$Q$1053 &amp; 'Custom Field Tbl'!$S$5:$S$1053, 0)) )</f>
        <v/>
      </c>
      <c r="ID25" t="str" cm="1">
        <f t="array" ref="ID25">IF(ISNA(INDEX('Custom Field Tbl'!$R$5:$R$1053, MATCH('CF Values LookUp'!ID$4 &amp; 'CF Values LookUp'!$D25, 'Custom Field Tbl'!$Q$5:$Q$1053 &amp; 'Custom Field Tbl'!$S$5:$S$1053, 0)) ), "",
INDEX('Custom Field Tbl'!$R$5:$R$1053, MATCH('CF Values LookUp'!ID$4 &amp; 'CF Values LookUp'!$D25, 'Custom Field Tbl'!$Q$5:$Q$1053 &amp; 'Custom Field Tbl'!$S$5:$S$1053, 0)) )</f>
        <v/>
      </c>
      <c r="IE25" t="str" cm="1">
        <f t="array" ref="IE25">IF(ISNA(INDEX('Custom Field Tbl'!$R$5:$R$1053, MATCH('CF Values LookUp'!IE$4 &amp; 'CF Values LookUp'!$D25, 'Custom Field Tbl'!$Q$5:$Q$1053 &amp; 'Custom Field Tbl'!$S$5:$S$1053, 0)) ), "",
INDEX('Custom Field Tbl'!$R$5:$R$1053, MATCH('CF Values LookUp'!IE$4 &amp; 'CF Values LookUp'!$D25, 'Custom Field Tbl'!$Q$5:$Q$1053 &amp; 'Custom Field Tbl'!$S$5:$S$1053, 0)) )</f>
        <v/>
      </c>
      <c r="IF25" t="str" cm="1">
        <f t="array" ref="IF25">IF(ISNA(INDEX('Custom Field Tbl'!$R$5:$R$1053, MATCH('CF Values LookUp'!IF$4 &amp; 'CF Values LookUp'!$D25, 'Custom Field Tbl'!$Q$5:$Q$1053 &amp; 'Custom Field Tbl'!$S$5:$S$1053, 0)) ), "",
INDEX('Custom Field Tbl'!$R$5:$R$1053, MATCH('CF Values LookUp'!IF$4 &amp; 'CF Values LookUp'!$D25, 'Custom Field Tbl'!$Q$5:$Q$1053 &amp; 'Custom Field Tbl'!$S$5:$S$1053, 0)) )</f>
        <v/>
      </c>
      <c r="IG25" t="str" cm="1">
        <f t="array" ref="IG25">IF(ISNA(INDEX('Custom Field Tbl'!$R$5:$R$1053, MATCH('CF Values LookUp'!IG$4 &amp; 'CF Values LookUp'!$D25, 'Custom Field Tbl'!$Q$5:$Q$1053 &amp; 'Custom Field Tbl'!$S$5:$S$1053, 0)) ), "",
INDEX('Custom Field Tbl'!$R$5:$R$1053, MATCH('CF Values LookUp'!IG$4 &amp; 'CF Values LookUp'!$D25, 'Custom Field Tbl'!$Q$5:$Q$1053 &amp; 'Custom Field Tbl'!$S$5:$S$1053, 0)) )</f>
        <v/>
      </c>
      <c r="IH25" t="str" cm="1">
        <f t="array" ref="IH25">IF(ISNA(INDEX('Custom Field Tbl'!$R$5:$R$1053, MATCH('CF Values LookUp'!IH$4 &amp; 'CF Values LookUp'!$D25, 'Custom Field Tbl'!$Q$5:$Q$1053 &amp; 'Custom Field Tbl'!$S$5:$S$1053, 0)) ), "",
INDEX('Custom Field Tbl'!$R$5:$R$1053, MATCH('CF Values LookUp'!IH$4 &amp; 'CF Values LookUp'!$D25, 'Custom Field Tbl'!$Q$5:$Q$1053 &amp; 'Custom Field Tbl'!$S$5:$S$1053, 0)) )</f>
        <v/>
      </c>
      <c r="II25" t="str" cm="1">
        <f t="array" ref="II25">IF(ISNA(INDEX('Custom Field Tbl'!$R$5:$R$1053, MATCH('CF Values LookUp'!II$4 &amp; 'CF Values LookUp'!$D25, 'Custom Field Tbl'!$Q$5:$Q$1053 &amp; 'Custom Field Tbl'!$S$5:$S$1053, 0)) ), "",
INDEX('Custom Field Tbl'!$R$5:$R$1053, MATCH('CF Values LookUp'!II$4 &amp; 'CF Values LookUp'!$D25, 'Custom Field Tbl'!$Q$5:$Q$1053 &amp; 'Custom Field Tbl'!$S$5:$S$1053, 0)) )</f>
        <v/>
      </c>
      <c r="IJ25" t="str" cm="1">
        <f t="array" ref="IJ25">IF(ISNA(INDEX('Custom Field Tbl'!$R$5:$R$1053, MATCH('CF Values LookUp'!IJ$4 &amp; 'CF Values LookUp'!$D25, 'Custom Field Tbl'!$Q$5:$Q$1053 &amp; 'Custom Field Tbl'!$S$5:$S$1053, 0)) ), "",
INDEX('Custom Field Tbl'!$R$5:$R$1053, MATCH('CF Values LookUp'!IJ$4 &amp; 'CF Values LookUp'!$D25, 'Custom Field Tbl'!$Q$5:$Q$1053 &amp; 'Custom Field Tbl'!$S$5:$S$1053, 0)) )</f>
        <v/>
      </c>
      <c r="IK25" t="str" cm="1">
        <f t="array" ref="IK25">IF(ISNA(INDEX('Custom Field Tbl'!$R$5:$R$1053, MATCH('CF Values LookUp'!IK$4 &amp; 'CF Values LookUp'!$D25, 'Custom Field Tbl'!$Q$5:$Q$1053 &amp; 'Custom Field Tbl'!$S$5:$S$1053, 0)) ), "",
INDEX('Custom Field Tbl'!$R$5:$R$1053, MATCH('CF Values LookUp'!IK$4 &amp; 'CF Values LookUp'!$D25, 'Custom Field Tbl'!$Q$5:$Q$1053 &amp; 'Custom Field Tbl'!$S$5:$S$1053, 0)) )</f>
        <v/>
      </c>
      <c r="IL25" t="str" cm="1">
        <f t="array" ref="IL25">IF(ISNA(INDEX('Custom Field Tbl'!$R$5:$R$1053, MATCH('CF Values LookUp'!IL$4 &amp; 'CF Values LookUp'!$D25, 'Custom Field Tbl'!$Q$5:$Q$1053 &amp; 'Custom Field Tbl'!$S$5:$S$1053, 0)) ), "",
INDEX('Custom Field Tbl'!$R$5:$R$1053, MATCH('CF Values LookUp'!IL$4 &amp; 'CF Values LookUp'!$D25, 'Custom Field Tbl'!$Q$5:$Q$1053 &amp; 'Custom Field Tbl'!$S$5:$S$1053, 0)) )</f>
        <v/>
      </c>
      <c r="IM25" t="str" cm="1">
        <f t="array" ref="IM25">IF(ISNA(INDEX('Custom Field Tbl'!$R$5:$R$1053, MATCH('CF Values LookUp'!IM$4 &amp; 'CF Values LookUp'!$D25, 'Custom Field Tbl'!$Q$5:$Q$1053 &amp; 'Custom Field Tbl'!$S$5:$S$1053, 0)) ), "",
INDEX('Custom Field Tbl'!$R$5:$R$1053, MATCH('CF Values LookUp'!IM$4 &amp; 'CF Values LookUp'!$D25, 'Custom Field Tbl'!$Q$5:$Q$1053 &amp; 'Custom Field Tbl'!$S$5:$S$1053, 0)) )</f>
        <v/>
      </c>
      <c r="IN25" t="str" cm="1">
        <f t="array" ref="IN25">IF(ISNA(INDEX('Custom Field Tbl'!$R$5:$R$1053, MATCH('CF Values LookUp'!IN$4 &amp; 'CF Values LookUp'!$D25, 'Custom Field Tbl'!$Q$5:$Q$1053 &amp; 'Custom Field Tbl'!$S$5:$S$1053, 0)) ), "",
INDEX('Custom Field Tbl'!$R$5:$R$1053, MATCH('CF Values LookUp'!IN$4 &amp; 'CF Values LookUp'!$D25, 'Custom Field Tbl'!$Q$5:$Q$1053 &amp; 'Custom Field Tbl'!$S$5:$S$1053, 0)) )</f>
        <v/>
      </c>
      <c r="IO25" t="str" cm="1">
        <f t="array" ref="IO25">IF(ISNA(INDEX('Custom Field Tbl'!$R$5:$R$1053, MATCH('CF Values LookUp'!IO$4 &amp; 'CF Values LookUp'!$D25, 'Custom Field Tbl'!$Q$5:$Q$1053 &amp; 'Custom Field Tbl'!$S$5:$S$1053, 0)) ), "",
INDEX('Custom Field Tbl'!$R$5:$R$1053, MATCH('CF Values LookUp'!IO$4 &amp; 'CF Values LookUp'!$D25, 'Custom Field Tbl'!$Q$5:$Q$1053 &amp; 'Custom Field Tbl'!$S$5:$S$1053, 0)) )</f>
        <v/>
      </c>
      <c r="IP25" t="str" cm="1">
        <f t="array" ref="IP25">IF(ISNA(INDEX('Custom Field Tbl'!$R$5:$R$1053, MATCH('CF Values LookUp'!IP$4 &amp; 'CF Values LookUp'!$D25, 'Custom Field Tbl'!$Q$5:$Q$1053 &amp; 'Custom Field Tbl'!$S$5:$S$1053, 0)) ), "",
INDEX('Custom Field Tbl'!$R$5:$R$1053, MATCH('CF Values LookUp'!IP$4 &amp; 'CF Values LookUp'!$D25, 'Custom Field Tbl'!$Q$5:$Q$1053 &amp; 'Custom Field Tbl'!$S$5:$S$1053, 0)) )</f>
        <v/>
      </c>
      <c r="IQ25" t="str" cm="1">
        <f t="array" ref="IQ25">IF(ISNA(INDEX('Custom Field Tbl'!$R$5:$R$1053, MATCH('CF Values LookUp'!IQ$4 &amp; 'CF Values LookUp'!$D25, 'Custom Field Tbl'!$Q$5:$Q$1053 &amp; 'Custom Field Tbl'!$S$5:$S$1053, 0)) ), "",
INDEX('Custom Field Tbl'!$R$5:$R$1053, MATCH('CF Values LookUp'!IQ$4 &amp; 'CF Values LookUp'!$D25, 'Custom Field Tbl'!$Q$5:$Q$1053 &amp; 'Custom Field Tbl'!$S$5:$S$1053, 0)) )</f>
        <v/>
      </c>
      <c r="IR25" t="str" cm="1">
        <f t="array" ref="IR25">IF(ISNA(INDEX('Custom Field Tbl'!$R$5:$R$1053, MATCH('CF Values LookUp'!IR$4 &amp; 'CF Values LookUp'!$D25, 'Custom Field Tbl'!$Q$5:$Q$1053 &amp; 'Custom Field Tbl'!$S$5:$S$1053, 0)) ), "",
INDEX('Custom Field Tbl'!$R$5:$R$1053, MATCH('CF Values LookUp'!IR$4 &amp; 'CF Values LookUp'!$D25, 'Custom Field Tbl'!$Q$5:$Q$1053 &amp; 'Custom Field Tbl'!$S$5:$S$1053, 0)) )</f>
        <v/>
      </c>
      <c r="IS25" t="str" cm="1">
        <f t="array" ref="IS25">IF(ISNA(INDEX('Custom Field Tbl'!$R$5:$R$1053, MATCH('CF Values LookUp'!IS$4 &amp; 'CF Values LookUp'!$D25, 'Custom Field Tbl'!$Q$5:$Q$1053 &amp; 'Custom Field Tbl'!$S$5:$S$1053, 0)) ), "",
INDEX('Custom Field Tbl'!$R$5:$R$1053, MATCH('CF Values LookUp'!IS$4 &amp; 'CF Values LookUp'!$D25, 'Custom Field Tbl'!$Q$5:$Q$1053 &amp; 'Custom Field Tbl'!$S$5:$S$1053, 0)) )</f>
        <v/>
      </c>
      <c r="IT25" t="str" cm="1">
        <f t="array" ref="IT25">IF(ISNA(INDEX('Custom Field Tbl'!$R$5:$R$1053, MATCH('CF Values LookUp'!IT$4 &amp; 'CF Values LookUp'!$D25, 'Custom Field Tbl'!$Q$5:$Q$1053 &amp; 'Custom Field Tbl'!$S$5:$S$1053, 0)) ), "",
INDEX('Custom Field Tbl'!$R$5:$R$1053, MATCH('CF Values LookUp'!IT$4 &amp; 'CF Values LookUp'!$D25, 'Custom Field Tbl'!$Q$5:$Q$1053 &amp; 'Custom Field Tbl'!$S$5:$S$1053, 0)) )</f>
        <v/>
      </c>
      <c r="IU25" t="str" cm="1">
        <f t="array" ref="IU25">IF(ISNA(INDEX('Custom Field Tbl'!$R$5:$R$1053, MATCH('CF Values LookUp'!IU$4 &amp; 'CF Values LookUp'!$D25, 'Custom Field Tbl'!$Q$5:$Q$1053 &amp; 'Custom Field Tbl'!$S$5:$S$1053, 0)) ), "",
INDEX('Custom Field Tbl'!$R$5:$R$1053, MATCH('CF Values LookUp'!IU$4 &amp; 'CF Values LookUp'!$D25, 'Custom Field Tbl'!$Q$5:$Q$1053 &amp; 'Custom Field Tbl'!$S$5:$S$1053, 0)) )</f>
        <v/>
      </c>
      <c r="IV25" t="str" cm="1">
        <f t="array" ref="IV25">IF(ISNA(INDEX('Custom Field Tbl'!$R$5:$R$1053, MATCH('CF Values LookUp'!IV$4 &amp; 'CF Values LookUp'!$D25, 'Custom Field Tbl'!$Q$5:$Q$1053 &amp; 'Custom Field Tbl'!$S$5:$S$1053, 0)) ), "",
INDEX('Custom Field Tbl'!$R$5:$R$1053, MATCH('CF Values LookUp'!IV$4 &amp; 'CF Values LookUp'!$D25, 'Custom Field Tbl'!$Q$5:$Q$1053 &amp; 'Custom Field Tbl'!$S$5:$S$1053, 0)) )</f>
        <v/>
      </c>
      <c r="IW25" t="str" cm="1">
        <f t="array" ref="IW25">IF(ISNA(INDEX('Custom Field Tbl'!$R$5:$R$1053, MATCH('CF Values LookUp'!IW$4 &amp; 'CF Values LookUp'!$D25, 'Custom Field Tbl'!$Q$5:$Q$1053 &amp; 'Custom Field Tbl'!$S$5:$S$1053, 0)) ), "",
INDEX('Custom Field Tbl'!$R$5:$R$1053, MATCH('CF Values LookUp'!IW$4 &amp; 'CF Values LookUp'!$D25, 'Custom Field Tbl'!$Q$5:$Q$1053 &amp; 'Custom Field Tbl'!$S$5:$S$1053, 0)) )</f>
        <v/>
      </c>
      <c r="IX25" t="str" cm="1">
        <f t="array" ref="IX25">IF(ISNA(INDEX('Custom Field Tbl'!$R$5:$R$1053, MATCH('CF Values LookUp'!IX$4 &amp; 'CF Values LookUp'!$D25, 'Custom Field Tbl'!$Q$5:$Q$1053 &amp; 'Custom Field Tbl'!$S$5:$S$1053, 0)) ), "",
INDEX('Custom Field Tbl'!$R$5:$R$1053, MATCH('CF Values LookUp'!IX$4 &amp; 'CF Values LookUp'!$D25, 'Custom Field Tbl'!$Q$5:$Q$1053 &amp; 'Custom Field Tbl'!$S$5:$S$1053, 0)) )</f>
        <v/>
      </c>
      <c r="IY25" t="str" cm="1">
        <f t="array" ref="IY25">IF(ISNA(INDEX('Custom Field Tbl'!$R$5:$R$1053, MATCH('CF Values LookUp'!IY$4 &amp; 'CF Values LookUp'!$D25, 'Custom Field Tbl'!$Q$5:$Q$1053 &amp; 'Custom Field Tbl'!$S$5:$S$1053, 0)) ), "",
INDEX('Custom Field Tbl'!$R$5:$R$1053, MATCH('CF Values LookUp'!IY$4 &amp; 'CF Values LookUp'!$D25, 'Custom Field Tbl'!$Q$5:$Q$1053 &amp; 'Custom Field Tbl'!$S$5:$S$1053, 0)) )</f>
        <v/>
      </c>
      <c r="IZ25" t="str" cm="1">
        <f t="array" ref="IZ25">IF(ISNA(INDEX('Custom Field Tbl'!$R$5:$R$1053, MATCH('CF Values LookUp'!IZ$4 &amp; 'CF Values LookUp'!$D25, 'Custom Field Tbl'!$Q$5:$Q$1053 &amp; 'Custom Field Tbl'!$S$5:$S$1053, 0)) ), "",
INDEX('Custom Field Tbl'!$R$5:$R$1053, MATCH('CF Values LookUp'!IZ$4 &amp; 'CF Values LookUp'!$D25, 'Custom Field Tbl'!$Q$5:$Q$1053 &amp; 'Custom Field Tbl'!$S$5:$S$1053, 0)) )</f>
        <v/>
      </c>
      <c r="JA25" t="str" cm="1">
        <f t="array" ref="JA25">IF(ISNA(INDEX('Custom Field Tbl'!$R$5:$R$1053, MATCH('CF Values LookUp'!JA$4 &amp; 'CF Values LookUp'!$D25, 'Custom Field Tbl'!$Q$5:$Q$1053 &amp; 'Custom Field Tbl'!$S$5:$S$1053, 0)) ), "",
INDEX('Custom Field Tbl'!$R$5:$R$1053, MATCH('CF Values LookUp'!JA$4 &amp; 'CF Values LookUp'!$D25, 'Custom Field Tbl'!$Q$5:$Q$1053 &amp; 'Custom Field Tbl'!$S$5:$S$1053, 0)) )</f>
        <v/>
      </c>
      <c r="JB25" t="str" cm="1">
        <f t="array" ref="JB25">IF(ISNA(INDEX('Custom Field Tbl'!$R$5:$R$1053, MATCH('CF Values LookUp'!JB$4 &amp; 'CF Values LookUp'!$D25, 'Custom Field Tbl'!$Q$5:$Q$1053 &amp; 'Custom Field Tbl'!$S$5:$S$1053, 0)) ), "",
INDEX('Custom Field Tbl'!$R$5:$R$1053, MATCH('CF Values LookUp'!JB$4 &amp; 'CF Values LookUp'!$D25, 'Custom Field Tbl'!$Q$5:$Q$1053 &amp; 'Custom Field Tbl'!$S$5:$S$1053, 0)) )</f>
        <v/>
      </c>
      <c r="JC25" t="str" cm="1">
        <f t="array" ref="JC25">IF(ISNA(INDEX('Custom Field Tbl'!$R$5:$R$1053, MATCH('CF Values LookUp'!JC$4 &amp; 'CF Values LookUp'!$D25, 'Custom Field Tbl'!$Q$5:$Q$1053 &amp; 'Custom Field Tbl'!$S$5:$S$1053, 0)) ), "",
INDEX('Custom Field Tbl'!$R$5:$R$1053, MATCH('CF Values LookUp'!JC$4 &amp; 'CF Values LookUp'!$D25, 'Custom Field Tbl'!$Q$5:$Q$1053 &amp; 'Custom Field Tbl'!$S$5:$S$1053, 0)) )</f>
        <v/>
      </c>
      <c r="JD25" t="str" cm="1">
        <f t="array" ref="JD25">IF(ISNA(INDEX('Custom Field Tbl'!$R$5:$R$1053, MATCH('CF Values LookUp'!JD$4 &amp; 'CF Values LookUp'!$D25, 'Custom Field Tbl'!$Q$5:$Q$1053 &amp; 'Custom Field Tbl'!$S$5:$S$1053, 0)) ), "",
INDEX('Custom Field Tbl'!$R$5:$R$1053, MATCH('CF Values LookUp'!JD$4 &amp; 'CF Values LookUp'!$D25, 'Custom Field Tbl'!$Q$5:$Q$1053 &amp; 'Custom Field Tbl'!$S$5:$S$1053, 0)) )</f>
        <v/>
      </c>
      <c r="JE25" t="str" cm="1">
        <f t="array" ref="JE25">IF(ISNA(INDEX('Custom Field Tbl'!$R$5:$R$1053, MATCH('CF Values LookUp'!JE$4 &amp; 'CF Values LookUp'!$D25, 'Custom Field Tbl'!$Q$5:$Q$1053 &amp; 'Custom Field Tbl'!$S$5:$S$1053, 0)) ), "",
INDEX('Custom Field Tbl'!$R$5:$R$1053, MATCH('CF Values LookUp'!JE$4 &amp; 'CF Values LookUp'!$D25, 'Custom Field Tbl'!$Q$5:$Q$1053 &amp; 'Custom Field Tbl'!$S$5:$S$1053, 0)) )</f>
        <v/>
      </c>
      <c r="JF25" t="str" cm="1">
        <f t="array" ref="JF25">IF(ISNA(INDEX('Custom Field Tbl'!$R$5:$R$1053, MATCH('CF Values LookUp'!JF$4 &amp; 'CF Values LookUp'!$D25, 'Custom Field Tbl'!$Q$5:$Q$1053 &amp; 'Custom Field Tbl'!$S$5:$S$1053, 0)) ), "",
INDEX('Custom Field Tbl'!$R$5:$R$1053, MATCH('CF Values LookUp'!JF$4 &amp; 'CF Values LookUp'!$D25, 'Custom Field Tbl'!$Q$5:$Q$1053 &amp; 'Custom Field Tbl'!$S$5:$S$1053, 0)) )</f>
        <v/>
      </c>
      <c r="JG25" t="str" cm="1">
        <f t="array" ref="JG25">IF(ISNA(INDEX('Custom Field Tbl'!$R$5:$R$1053, MATCH('CF Values LookUp'!JG$4 &amp; 'CF Values LookUp'!$D25, 'Custom Field Tbl'!$Q$5:$Q$1053 &amp; 'Custom Field Tbl'!$S$5:$S$1053, 0)) ), "",
INDEX('Custom Field Tbl'!$R$5:$R$1053, MATCH('CF Values LookUp'!JG$4 &amp; 'CF Values LookUp'!$D25, 'Custom Field Tbl'!$Q$5:$Q$1053 &amp; 'Custom Field Tbl'!$S$5:$S$1053, 0)) )</f>
        <v/>
      </c>
      <c r="JH25" t="str" cm="1">
        <f t="array" ref="JH25">IF(ISNA(INDEX('Custom Field Tbl'!$R$5:$R$1053, MATCH('CF Values LookUp'!JH$4 &amp; 'CF Values LookUp'!$D25, 'Custom Field Tbl'!$Q$5:$Q$1053 &amp; 'Custom Field Tbl'!$S$5:$S$1053, 0)) ), "",
INDEX('Custom Field Tbl'!$R$5:$R$1053, MATCH('CF Values LookUp'!JH$4 &amp; 'CF Values LookUp'!$D25, 'Custom Field Tbl'!$Q$5:$Q$1053 &amp; 'Custom Field Tbl'!$S$5:$S$1053, 0)) )</f>
        <v/>
      </c>
      <c r="JI25" t="str" cm="1">
        <f t="array" ref="JI25">IF(ISNA(INDEX('Custom Field Tbl'!$R$5:$R$1053, MATCH('CF Values LookUp'!JI$4 &amp; 'CF Values LookUp'!$D25, 'Custom Field Tbl'!$Q$5:$Q$1053 &amp; 'Custom Field Tbl'!$S$5:$S$1053, 0)) ), "",
INDEX('Custom Field Tbl'!$R$5:$R$1053, MATCH('CF Values LookUp'!JI$4 &amp; 'CF Values LookUp'!$D25, 'Custom Field Tbl'!$Q$5:$Q$1053 &amp; 'Custom Field Tbl'!$S$5:$S$1053, 0)) )</f>
        <v/>
      </c>
      <c r="JJ25" t="str" cm="1">
        <f t="array" ref="JJ25">IF(ISNA(INDEX('Custom Field Tbl'!$R$5:$R$1053, MATCH('CF Values LookUp'!JJ$4 &amp; 'CF Values LookUp'!$D25, 'Custom Field Tbl'!$Q$5:$Q$1053 &amp; 'Custom Field Tbl'!$S$5:$S$1053, 0)) ), "",
INDEX('Custom Field Tbl'!$R$5:$R$1053, MATCH('CF Values LookUp'!JJ$4 &amp; 'CF Values LookUp'!$D25, 'Custom Field Tbl'!$Q$5:$Q$1053 &amp; 'Custom Field Tbl'!$S$5:$S$1053, 0)) )</f>
        <v/>
      </c>
      <c r="JK25" t="str" cm="1">
        <f t="array" ref="JK25">IF(ISNA(INDEX('Custom Field Tbl'!$R$5:$R$1053, MATCH('CF Values LookUp'!JK$4 &amp; 'CF Values LookUp'!$D25, 'Custom Field Tbl'!$Q$5:$Q$1053 &amp; 'Custom Field Tbl'!$S$5:$S$1053, 0)) ), "",
INDEX('Custom Field Tbl'!$R$5:$R$1053, MATCH('CF Values LookUp'!JK$4 &amp; 'CF Values LookUp'!$D25, 'Custom Field Tbl'!$Q$5:$Q$1053 &amp; 'Custom Field Tbl'!$S$5:$S$1053, 0)) )</f>
        <v/>
      </c>
      <c r="JL25" t="str" cm="1">
        <f t="array" ref="JL25">IF(ISNA(INDEX('Custom Field Tbl'!$R$5:$R$1053, MATCH('CF Values LookUp'!JL$4 &amp; 'CF Values LookUp'!$D25, 'Custom Field Tbl'!$Q$5:$Q$1053 &amp; 'Custom Field Tbl'!$S$5:$S$1053, 0)) ), "",
INDEX('Custom Field Tbl'!$R$5:$R$1053, MATCH('CF Values LookUp'!JL$4 &amp; 'CF Values LookUp'!$D25, 'Custom Field Tbl'!$Q$5:$Q$1053 &amp; 'Custom Field Tbl'!$S$5:$S$1053, 0)) )</f>
        <v/>
      </c>
      <c r="JM25" t="str" cm="1">
        <f t="array" ref="JM25">IF(ISNA(INDEX('Custom Field Tbl'!$R$5:$R$1053, MATCH('CF Values LookUp'!JM$4 &amp; 'CF Values LookUp'!$D25, 'Custom Field Tbl'!$Q$5:$Q$1053 &amp; 'Custom Field Tbl'!$S$5:$S$1053, 0)) ), "",
INDEX('Custom Field Tbl'!$R$5:$R$1053, MATCH('CF Values LookUp'!JM$4 &amp; 'CF Values LookUp'!$D25, 'Custom Field Tbl'!$Q$5:$Q$1053 &amp; 'Custom Field Tbl'!$S$5:$S$1053, 0)) )</f>
        <v/>
      </c>
      <c r="JN25" t="str" cm="1">
        <f t="array" ref="JN25">IF(ISNA(INDEX('Custom Field Tbl'!$R$5:$R$1053, MATCH('CF Values LookUp'!JN$4 &amp; 'CF Values LookUp'!$D25, 'Custom Field Tbl'!$Q$5:$Q$1053 &amp; 'Custom Field Tbl'!$S$5:$S$1053, 0)) ), "",
INDEX('Custom Field Tbl'!$R$5:$R$1053, MATCH('CF Values LookUp'!JN$4 &amp; 'CF Values LookUp'!$D25, 'Custom Field Tbl'!$Q$5:$Q$1053 &amp; 'Custom Field Tbl'!$S$5:$S$1053, 0)) )</f>
        <v/>
      </c>
      <c r="JO25" t="str" cm="1">
        <f t="array" ref="JO25">IF(ISNA(INDEX('Custom Field Tbl'!$R$5:$R$1053, MATCH('CF Values LookUp'!JO$4 &amp; 'CF Values LookUp'!$D25, 'Custom Field Tbl'!$Q$5:$Q$1053 &amp; 'Custom Field Tbl'!$S$5:$S$1053, 0)) ), "",
INDEX('Custom Field Tbl'!$R$5:$R$1053, MATCH('CF Values LookUp'!JO$4 &amp; 'CF Values LookUp'!$D25, 'Custom Field Tbl'!$Q$5:$Q$1053 &amp; 'Custom Field Tbl'!$S$5:$S$1053, 0)) )</f>
        <v/>
      </c>
      <c r="JP25" t="str" cm="1">
        <f t="array" ref="JP25">IF(ISNA(INDEX('Custom Field Tbl'!$R$5:$R$1053, MATCH('CF Values LookUp'!JP$4 &amp; 'CF Values LookUp'!$D25, 'Custom Field Tbl'!$Q$5:$Q$1053 &amp; 'Custom Field Tbl'!$S$5:$S$1053, 0)) ), "",
INDEX('Custom Field Tbl'!$R$5:$R$1053, MATCH('CF Values LookUp'!JP$4 &amp; 'CF Values LookUp'!$D25, 'Custom Field Tbl'!$Q$5:$Q$1053 &amp; 'Custom Field Tbl'!$S$5:$S$1053, 0)) )</f>
        <v/>
      </c>
      <c r="JQ25" t="str" cm="1">
        <f t="array" ref="JQ25">IF(ISNA(INDEX('Custom Field Tbl'!$R$5:$R$1053, MATCH('CF Values LookUp'!JQ$4 &amp; 'CF Values LookUp'!$D25, 'Custom Field Tbl'!$Q$5:$Q$1053 &amp; 'Custom Field Tbl'!$S$5:$S$1053, 0)) ), "",
INDEX('Custom Field Tbl'!$R$5:$R$1053, MATCH('CF Values LookUp'!JQ$4 &amp; 'CF Values LookUp'!$D25, 'Custom Field Tbl'!$Q$5:$Q$1053 &amp; 'Custom Field Tbl'!$S$5:$S$1053, 0)) )</f>
        <v/>
      </c>
      <c r="JR25" t="str" cm="1">
        <f t="array" ref="JR25">IF(ISNA(INDEX('Custom Field Tbl'!$R$5:$R$1053, MATCH('CF Values LookUp'!JR$4 &amp; 'CF Values LookUp'!$D25, 'Custom Field Tbl'!$Q$5:$Q$1053 &amp; 'Custom Field Tbl'!$S$5:$S$1053, 0)) ), "",
INDEX('Custom Field Tbl'!$R$5:$R$1053, MATCH('CF Values LookUp'!JR$4 &amp; 'CF Values LookUp'!$D25, 'Custom Field Tbl'!$Q$5:$Q$1053 &amp; 'Custom Field Tbl'!$S$5:$S$1053, 0)) )</f>
        <v/>
      </c>
      <c r="JS25" t="str" cm="1">
        <f t="array" ref="JS25">IF(ISNA(INDEX('Custom Field Tbl'!$R$5:$R$1053, MATCH('CF Values LookUp'!JS$4 &amp; 'CF Values LookUp'!$D25, 'Custom Field Tbl'!$Q$5:$Q$1053 &amp; 'Custom Field Tbl'!$S$5:$S$1053, 0)) ), "",
INDEX('Custom Field Tbl'!$R$5:$R$1053, MATCH('CF Values LookUp'!JS$4 &amp; 'CF Values LookUp'!$D25, 'Custom Field Tbl'!$Q$5:$Q$1053 &amp; 'Custom Field Tbl'!$S$5:$S$1053, 0)) )</f>
        <v/>
      </c>
      <c r="JT25" t="str" cm="1">
        <f t="array" ref="JT25">IF(ISNA(INDEX('Custom Field Tbl'!$R$5:$R$1053, MATCH('CF Values LookUp'!JT$4 &amp; 'CF Values LookUp'!$D25, 'Custom Field Tbl'!$Q$5:$Q$1053 &amp; 'Custom Field Tbl'!$S$5:$S$1053, 0)) ), "",
INDEX('Custom Field Tbl'!$R$5:$R$1053, MATCH('CF Values LookUp'!JT$4 &amp; 'CF Values LookUp'!$D25, 'Custom Field Tbl'!$Q$5:$Q$1053 &amp; 'Custom Field Tbl'!$S$5:$S$1053, 0)) )</f>
        <v/>
      </c>
      <c r="JU25" t="str" cm="1">
        <f t="array" ref="JU25">IF(ISNA(INDEX('Custom Field Tbl'!$R$5:$R$1053, MATCH('CF Values LookUp'!JU$4 &amp; 'CF Values LookUp'!$D25, 'Custom Field Tbl'!$Q$5:$Q$1053 &amp; 'Custom Field Tbl'!$S$5:$S$1053, 0)) ), "",
INDEX('Custom Field Tbl'!$R$5:$R$1053, MATCH('CF Values LookUp'!JU$4 &amp; 'CF Values LookUp'!$D25, 'Custom Field Tbl'!$Q$5:$Q$1053 &amp; 'Custom Field Tbl'!$S$5:$S$1053, 0)) )</f>
        <v/>
      </c>
      <c r="JV25" t="str" cm="1">
        <f t="array" ref="JV25">IF(ISNA(INDEX('Custom Field Tbl'!$R$5:$R$1053, MATCH('CF Values LookUp'!JV$4 &amp; 'CF Values LookUp'!$D25, 'Custom Field Tbl'!$Q$5:$Q$1053 &amp; 'Custom Field Tbl'!$S$5:$S$1053, 0)) ), "",
INDEX('Custom Field Tbl'!$R$5:$R$1053, MATCH('CF Values LookUp'!JV$4 &amp; 'CF Values LookUp'!$D25, 'Custom Field Tbl'!$Q$5:$Q$1053 &amp; 'Custom Field Tbl'!$S$5:$S$1053, 0)) )</f>
        <v/>
      </c>
      <c r="JW25" t="str" cm="1">
        <f t="array" ref="JW25">IF(ISNA(INDEX('Custom Field Tbl'!$R$5:$R$1053, MATCH('CF Values LookUp'!JW$4 &amp; 'CF Values LookUp'!$D25, 'Custom Field Tbl'!$Q$5:$Q$1053 &amp; 'Custom Field Tbl'!$S$5:$S$1053, 0)) ), "",
INDEX('Custom Field Tbl'!$R$5:$R$1053, MATCH('CF Values LookUp'!JW$4 &amp; 'CF Values LookUp'!$D25, 'Custom Field Tbl'!$Q$5:$Q$1053 &amp; 'Custom Field Tbl'!$S$5:$S$1053, 0)) )</f>
        <v/>
      </c>
      <c r="JX25" t="str" cm="1">
        <f t="array" ref="JX25">IF(ISNA(INDEX('Custom Field Tbl'!$R$5:$R$1053, MATCH('CF Values LookUp'!JX$4 &amp; 'CF Values LookUp'!$D25, 'Custom Field Tbl'!$Q$5:$Q$1053 &amp; 'Custom Field Tbl'!$S$5:$S$1053, 0)) ), "",
INDEX('Custom Field Tbl'!$R$5:$R$1053, MATCH('CF Values LookUp'!JX$4 &amp; 'CF Values LookUp'!$D25, 'Custom Field Tbl'!$Q$5:$Q$1053 &amp; 'Custom Field Tbl'!$S$5:$S$1053, 0)) )</f>
        <v/>
      </c>
      <c r="JY25" s="358" t="str" cm="1">
        <f t="array" ref="JY25">IF(ISNA(INDEX('Custom Field Tbl'!$R$5:$R$1053, MATCH('CF Values LookUp'!JY$4 &amp; 'CF Values LookUp'!$D25, 'Custom Field Tbl'!$Q$5:$Q$1053 &amp; 'Custom Field Tbl'!$S$5:$S$1053, 0)) ), "",
INDEX('Custom Field Tbl'!$R$5:$R$1053, MATCH('CF Values LookUp'!JY$4 &amp; 'CF Values LookUp'!$D25, 'Custom Field Tbl'!$Q$5:$Q$1053 &amp; 'Custom Field Tbl'!$S$5:$S$1053, 0)) )</f>
        <v/>
      </c>
    </row>
    <row r="26" spans="3:303" x14ac:dyDescent="0.35">
      <c r="C26" s="599"/>
      <c r="D26" s="7" t="s">
        <v>11909</v>
      </c>
      <c r="E26" t="str" cm="1">
        <f t="array" ref="E26">IF(ISNA(INDEX('Custom Field Tbl'!$R$5:$R$1053, MATCH('CF Values LookUp'!E$4 &amp; 'CF Values LookUp'!$D26, 'Custom Field Tbl'!$Q$5:$Q$1053 &amp; 'Custom Field Tbl'!$S$5:$S$1053, 0)) ), "",
INDEX('Custom Field Tbl'!$R$5:$R$1053, MATCH('CF Values LookUp'!E$4 &amp; 'CF Values LookUp'!$D26, 'Custom Field Tbl'!$Q$5:$Q$1053 &amp; 'Custom Field Tbl'!$S$5:$S$1053, 0)) )</f>
        <v/>
      </c>
      <c r="F26" t="str" cm="1">
        <f t="array" ref="F26">IF(ISNA(INDEX('Custom Field Tbl'!$R$5:$R$1053, MATCH('CF Values LookUp'!F$4 &amp; 'CF Values LookUp'!$D26, 'Custom Field Tbl'!$Q$5:$Q$1053 &amp; 'Custom Field Tbl'!$S$5:$S$1053, 0)) ), "",
INDEX('Custom Field Tbl'!$R$5:$R$1053, MATCH('CF Values LookUp'!F$4 &amp; 'CF Values LookUp'!$D26, 'Custom Field Tbl'!$Q$5:$Q$1053 &amp; 'Custom Field Tbl'!$S$5:$S$1053, 0)) )</f>
        <v/>
      </c>
      <c r="G26" t="str" cm="1">
        <f t="array" ref="G26">IF(ISNA(INDEX('Custom Field Tbl'!$R$5:$R$1053, MATCH('CF Values LookUp'!G$4 &amp; 'CF Values LookUp'!$D26, 'Custom Field Tbl'!$Q$5:$Q$1053 &amp; 'Custom Field Tbl'!$S$5:$S$1053, 0)) ), "",
INDEX('Custom Field Tbl'!$R$5:$R$1053, MATCH('CF Values LookUp'!G$4 &amp; 'CF Values LookUp'!$D26, 'Custom Field Tbl'!$Q$5:$Q$1053 &amp; 'Custom Field Tbl'!$S$5:$S$1053, 0)) )</f>
        <v/>
      </c>
      <c r="H26" t="str" cm="1">
        <f t="array" ref="H26">IF(ISNA(INDEX('Custom Field Tbl'!$R$5:$R$1053, MATCH('CF Values LookUp'!H$4 &amp; 'CF Values LookUp'!$D26, 'Custom Field Tbl'!$Q$5:$Q$1053 &amp; 'Custom Field Tbl'!$S$5:$S$1053, 0)) ), "",
INDEX('Custom Field Tbl'!$R$5:$R$1053, MATCH('CF Values LookUp'!H$4 &amp; 'CF Values LookUp'!$D26, 'Custom Field Tbl'!$Q$5:$Q$1053 &amp; 'Custom Field Tbl'!$S$5:$S$1053, 0)) )</f>
        <v/>
      </c>
      <c r="I26" t="str" cm="1">
        <f t="array" ref="I26">IF(ISNA(INDEX('Custom Field Tbl'!$R$5:$R$1053, MATCH('CF Values LookUp'!I$4 &amp; 'CF Values LookUp'!$D26, 'Custom Field Tbl'!$Q$5:$Q$1053 &amp; 'Custom Field Tbl'!$S$5:$S$1053, 0)) ), "",
INDEX('Custom Field Tbl'!$R$5:$R$1053, MATCH('CF Values LookUp'!I$4 &amp; 'CF Values LookUp'!$D26, 'Custom Field Tbl'!$Q$5:$Q$1053 &amp; 'Custom Field Tbl'!$S$5:$S$1053, 0)) )</f>
        <v/>
      </c>
      <c r="J26" t="str" cm="1">
        <f t="array" ref="J26">IF(ISNA(INDEX('Custom Field Tbl'!$R$5:$R$1053, MATCH('CF Values LookUp'!J$4 &amp; 'CF Values LookUp'!$D26, 'Custom Field Tbl'!$Q$5:$Q$1053 &amp; 'Custom Field Tbl'!$S$5:$S$1053, 0)) ), "",
INDEX('Custom Field Tbl'!$R$5:$R$1053, MATCH('CF Values LookUp'!J$4 &amp; 'CF Values LookUp'!$D26, 'Custom Field Tbl'!$Q$5:$Q$1053 &amp; 'Custom Field Tbl'!$S$5:$S$1053, 0)) )</f>
        <v/>
      </c>
      <c r="K26" t="str" cm="1">
        <f t="array" ref="K26">IF(ISNA(INDEX('Custom Field Tbl'!$R$5:$R$1053, MATCH('CF Values LookUp'!K$4 &amp; 'CF Values LookUp'!$D26, 'Custom Field Tbl'!$Q$5:$Q$1053 &amp; 'Custom Field Tbl'!$S$5:$S$1053, 0)) ), "",
INDEX('Custom Field Tbl'!$R$5:$R$1053, MATCH('CF Values LookUp'!K$4 &amp; 'CF Values LookUp'!$D26, 'Custom Field Tbl'!$Q$5:$Q$1053 &amp; 'Custom Field Tbl'!$S$5:$S$1053, 0)) )</f>
        <v/>
      </c>
      <c r="L26" t="str" cm="1">
        <f t="array" ref="L26">IF(ISNA(INDEX('Custom Field Tbl'!$R$5:$R$1053, MATCH('CF Values LookUp'!L$4 &amp; 'CF Values LookUp'!$D26, 'Custom Field Tbl'!$Q$5:$Q$1053 &amp; 'Custom Field Tbl'!$S$5:$S$1053, 0)) ), "",
INDEX('Custom Field Tbl'!$R$5:$R$1053, MATCH('CF Values LookUp'!L$4 &amp; 'CF Values LookUp'!$D26, 'Custom Field Tbl'!$Q$5:$Q$1053 &amp; 'Custom Field Tbl'!$S$5:$S$1053, 0)) )</f>
        <v/>
      </c>
      <c r="M26" t="str" cm="1">
        <f t="array" ref="M26">IF(ISNA(INDEX('Custom Field Tbl'!$R$5:$R$1053, MATCH('CF Values LookUp'!M$4 &amp; 'CF Values LookUp'!$D26, 'Custom Field Tbl'!$Q$5:$Q$1053 &amp; 'Custom Field Tbl'!$S$5:$S$1053, 0)) ), "",
INDEX('Custom Field Tbl'!$R$5:$R$1053, MATCH('CF Values LookUp'!M$4 &amp; 'CF Values LookUp'!$D26, 'Custom Field Tbl'!$Q$5:$Q$1053 &amp; 'Custom Field Tbl'!$S$5:$S$1053, 0)) )</f>
        <v/>
      </c>
      <c r="N26" t="str" cm="1">
        <f t="array" ref="N26">IF(ISNA(INDEX('Custom Field Tbl'!$R$5:$R$1053, MATCH('CF Values LookUp'!N$4 &amp; 'CF Values LookUp'!$D26, 'Custom Field Tbl'!$Q$5:$Q$1053 &amp; 'Custom Field Tbl'!$S$5:$S$1053, 0)) ), "",
INDEX('Custom Field Tbl'!$R$5:$R$1053, MATCH('CF Values LookUp'!N$4 &amp; 'CF Values LookUp'!$D26, 'Custom Field Tbl'!$Q$5:$Q$1053 &amp; 'Custom Field Tbl'!$S$5:$S$1053, 0)) )</f>
        <v/>
      </c>
      <c r="O26" t="str" cm="1">
        <f t="array" ref="O26">IF(ISNA(INDEX('Custom Field Tbl'!$R$5:$R$1053, MATCH('CF Values LookUp'!O$4 &amp; 'CF Values LookUp'!$D26, 'Custom Field Tbl'!$Q$5:$Q$1053 &amp; 'Custom Field Tbl'!$S$5:$S$1053, 0)) ), "",
INDEX('Custom Field Tbl'!$R$5:$R$1053, MATCH('CF Values LookUp'!O$4 &amp; 'CF Values LookUp'!$D26, 'Custom Field Tbl'!$Q$5:$Q$1053 &amp; 'Custom Field Tbl'!$S$5:$S$1053, 0)) )</f>
        <v/>
      </c>
      <c r="P26" t="str" cm="1">
        <f t="array" ref="P26">IF(ISNA(INDEX('Custom Field Tbl'!$R$5:$R$1053, MATCH('CF Values LookUp'!P$4 &amp; 'CF Values LookUp'!$D26, 'Custom Field Tbl'!$Q$5:$Q$1053 &amp; 'Custom Field Tbl'!$S$5:$S$1053, 0)) ), "",
INDEX('Custom Field Tbl'!$R$5:$R$1053, MATCH('CF Values LookUp'!P$4 &amp; 'CF Values LookUp'!$D26, 'Custom Field Tbl'!$Q$5:$Q$1053 &amp; 'Custom Field Tbl'!$S$5:$S$1053, 0)) )</f>
        <v/>
      </c>
      <c r="Q26" t="str" cm="1">
        <f t="array" ref="Q26">IF(ISNA(INDEX('Custom Field Tbl'!$R$5:$R$1053, MATCH('CF Values LookUp'!Q$4 &amp; 'CF Values LookUp'!$D26, 'Custom Field Tbl'!$Q$5:$Q$1053 &amp; 'Custom Field Tbl'!$S$5:$S$1053, 0)) ), "",
INDEX('Custom Field Tbl'!$R$5:$R$1053, MATCH('CF Values LookUp'!Q$4 &amp; 'CF Values LookUp'!$D26, 'Custom Field Tbl'!$Q$5:$Q$1053 &amp; 'Custom Field Tbl'!$S$5:$S$1053, 0)) )</f>
        <v/>
      </c>
      <c r="R26" t="str" cm="1">
        <f t="array" ref="R26">IF(ISNA(INDEX('Custom Field Tbl'!$R$5:$R$1053, MATCH('CF Values LookUp'!R$4 &amp; 'CF Values LookUp'!$D26, 'Custom Field Tbl'!$Q$5:$Q$1053 &amp; 'Custom Field Tbl'!$S$5:$S$1053, 0)) ), "",
INDEX('Custom Field Tbl'!$R$5:$R$1053, MATCH('CF Values LookUp'!R$4 &amp; 'CF Values LookUp'!$D26, 'Custom Field Tbl'!$Q$5:$Q$1053 &amp; 'Custom Field Tbl'!$S$5:$S$1053, 0)) )</f>
        <v/>
      </c>
      <c r="S26" t="str" cm="1">
        <f t="array" ref="S26">IF(ISNA(INDEX('Custom Field Tbl'!$R$5:$R$1053, MATCH('CF Values LookUp'!S$4 &amp; 'CF Values LookUp'!$D26, 'Custom Field Tbl'!$Q$5:$Q$1053 &amp; 'Custom Field Tbl'!$S$5:$S$1053, 0)) ), "",
INDEX('Custom Field Tbl'!$R$5:$R$1053, MATCH('CF Values LookUp'!S$4 &amp; 'CF Values LookUp'!$D26, 'Custom Field Tbl'!$Q$5:$Q$1053 &amp; 'Custom Field Tbl'!$S$5:$S$1053, 0)) )</f>
        <v/>
      </c>
      <c r="T26" t="str" cm="1">
        <f t="array" ref="T26">IF(ISNA(INDEX('Custom Field Tbl'!$R$5:$R$1053, MATCH('CF Values LookUp'!T$4 &amp; 'CF Values LookUp'!$D26, 'Custom Field Tbl'!$Q$5:$Q$1053 &amp; 'Custom Field Tbl'!$S$5:$S$1053, 0)) ), "",
INDEX('Custom Field Tbl'!$R$5:$R$1053, MATCH('CF Values LookUp'!T$4 &amp; 'CF Values LookUp'!$D26, 'Custom Field Tbl'!$Q$5:$Q$1053 &amp; 'Custom Field Tbl'!$S$5:$S$1053, 0)) )</f>
        <v/>
      </c>
      <c r="U26" t="str" cm="1">
        <f t="array" ref="U26">IF(ISNA(INDEX('Custom Field Tbl'!$R$5:$R$1053, MATCH('CF Values LookUp'!U$4 &amp; 'CF Values LookUp'!$D26, 'Custom Field Tbl'!$Q$5:$Q$1053 &amp; 'Custom Field Tbl'!$S$5:$S$1053, 0)) ), "",
INDEX('Custom Field Tbl'!$R$5:$R$1053, MATCH('CF Values LookUp'!U$4 &amp; 'CF Values LookUp'!$D26, 'Custom Field Tbl'!$Q$5:$Q$1053 &amp; 'Custom Field Tbl'!$S$5:$S$1053, 0)) )</f>
        <v/>
      </c>
      <c r="V26" t="str" cm="1">
        <f t="array" ref="V26">IF(ISNA(INDEX('Custom Field Tbl'!$R$5:$R$1053, MATCH('CF Values LookUp'!V$4 &amp; 'CF Values LookUp'!$D26, 'Custom Field Tbl'!$Q$5:$Q$1053 &amp; 'Custom Field Tbl'!$S$5:$S$1053, 0)) ), "",
INDEX('Custom Field Tbl'!$R$5:$R$1053, MATCH('CF Values LookUp'!V$4 &amp; 'CF Values LookUp'!$D26, 'Custom Field Tbl'!$Q$5:$Q$1053 &amp; 'Custom Field Tbl'!$S$5:$S$1053, 0)) )</f>
        <v/>
      </c>
      <c r="W26" t="str" cm="1">
        <f t="array" ref="W26">IF(ISNA(INDEX('Custom Field Tbl'!$R$5:$R$1053, MATCH('CF Values LookUp'!W$4 &amp; 'CF Values LookUp'!$D26, 'Custom Field Tbl'!$Q$5:$Q$1053 &amp; 'Custom Field Tbl'!$S$5:$S$1053, 0)) ), "",
INDEX('Custom Field Tbl'!$R$5:$R$1053, MATCH('CF Values LookUp'!W$4 &amp; 'CF Values LookUp'!$D26, 'Custom Field Tbl'!$Q$5:$Q$1053 &amp; 'Custom Field Tbl'!$S$5:$S$1053, 0)) )</f>
        <v/>
      </c>
      <c r="X26" t="str" cm="1">
        <f t="array" ref="X26">IF(ISNA(INDEX('Custom Field Tbl'!$R$5:$R$1053, MATCH('CF Values LookUp'!X$4 &amp; 'CF Values LookUp'!$D26, 'Custom Field Tbl'!$Q$5:$Q$1053 &amp; 'Custom Field Tbl'!$S$5:$S$1053, 0)) ), "",
INDEX('Custom Field Tbl'!$R$5:$R$1053, MATCH('CF Values LookUp'!X$4 &amp; 'CF Values LookUp'!$D26, 'Custom Field Tbl'!$Q$5:$Q$1053 &amp; 'Custom Field Tbl'!$S$5:$S$1053, 0)) )</f>
        <v/>
      </c>
      <c r="Y26" t="str" cm="1">
        <f t="array" ref="Y26">IF(ISNA(INDEX('Custom Field Tbl'!$R$5:$R$1053, MATCH('CF Values LookUp'!Y$4 &amp; 'CF Values LookUp'!$D26, 'Custom Field Tbl'!$Q$5:$Q$1053 &amp; 'Custom Field Tbl'!$S$5:$S$1053, 0)) ), "",
INDEX('Custom Field Tbl'!$R$5:$R$1053, MATCH('CF Values LookUp'!Y$4 &amp; 'CF Values LookUp'!$D26, 'Custom Field Tbl'!$Q$5:$Q$1053 &amp; 'Custom Field Tbl'!$S$5:$S$1053, 0)) )</f>
        <v/>
      </c>
      <c r="Z26" t="str" cm="1">
        <f t="array" ref="Z26">IF(ISNA(INDEX('Custom Field Tbl'!$R$5:$R$1053, MATCH('CF Values LookUp'!Z$4 &amp; 'CF Values LookUp'!$D26, 'Custom Field Tbl'!$Q$5:$Q$1053 &amp; 'Custom Field Tbl'!$S$5:$S$1053, 0)) ), "",
INDEX('Custom Field Tbl'!$R$5:$R$1053, MATCH('CF Values LookUp'!Z$4 &amp; 'CF Values LookUp'!$D26, 'Custom Field Tbl'!$Q$5:$Q$1053 &amp; 'Custom Field Tbl'!$S$5:$S$1053, 0)) )</f>
        <v/>
      </c>
      <c r="AA26" t="str" cm="1">
        <f t="array" ref="AA26">IF(ISNA(INDEX('Custom Field Tbl'!$R$5:$R$1053, MATCH('CF Values LookUp'!AA$4 &amp; 'CF Values LookUp'!$D26, 'Custom Field Tbl'!$Q$5:$Q$1053 &amp; 'Custom Field Tbl'!$S$5:$S$1053, 0)) ), "",
INDEX('Custom Field Tbl'!$R$5:$R$1053, MATCH('CF Values LookUp'!AA$4 &amp; 'CF Values LookUp'!$D26, 'Custom Field Tbl'!$Q$5:$Q$1053 &amp; 'Custom Field Tbl'!$S$5:$S$1053, 0)) )</f>
        <v/>
      </c>
      <c r="AB26" t="str" cm="1">
        <f t="array" ref="AB26">IF(ISNA(INDEX('Custom Field Tbl'!$R$5:$R$1053, MATCH('CF Values LookUp'!AB$4 &amp; 'CF Values LookUp'!$D26, 'Custom Field Tbl'!$Q$5:$Q$1053 &amp; 'Custom Field Tbl'!$S$5:$S$1053, 0)) ), "",
INDEX('Custom Field Tbl'!$R$5:$R$1053, MATCH('CF Values LookUp'!AB$4 &amp; 'CF Values LookUp'!$D26, 'Custom Field Tbl'!$Q$5:$Q$1053 &amp; 'Custom Field Tbl'!$S$5:$S$1053, 0)) )</f>
        <v/>
      </c>
      <c r="AC26" t="str" cm="1">
        <f t="array" ref="AC26">IF(ISNA(INDEX('Custom Field Tbl'!$R$5:$R$1053, MATCH('CF Values LookUp'!AC$4 &amp; 'CF Values LookUp'!$D26, 'Custom Field Tbl'!$Q$5:$Q$1053 &amp; 'Custom Field Tbl'!$S$5:$S$1053, 0)) ), "",
INDEX('Custom Field Tbl'!$R$5:$R$1053, MATCH('CF Values LookUp'!AC$4 &amp; 'CF Values LookUp'!$D26, 'Custom Field Tbl'!$Q$5:$Q$1053 &amp; 'Custom Field Tbl'!$S$5:$S$1053, 0)) )</f>
        <v/>
      </c>
      <c r="AD26" t="str" cm="1">
        <f t="array" ref="AD26">IF(ISNA(INDEX('Custom Field Tbl'!$R$5:$R$1053, MATCH('CF Values LookUp'!AD$4 &amp; 'CF Values LookUp'!$D26, 'Custom Field Tbl'!$Q$5:$Q$1053 &amp; 'Custom Field Tbl'!$S$5:$S$1053, 0)) ), "",
INDEX('Custom Field Tbl'!$R$5:$R$1053, MATCH('CF Values LookUp'!AD$4 &amp; 'CF Values LookUp'!$D26, 'Custom Field Tbl'!$Q$5:$Q$1053 &amp; 'Custom Field Tbl'!$S$5:$S$1053, 0)) )</f>
        <v/>
      </c>
      <c r="AE26" t="str" cm="1">
        <f t="array" ref="AE26">IF(ISNA(INDEX('Custom Field Tbl'!$R$5:$R$1053, MATCH('CF Values LookUp'!AE$4 &amp; 'CF Values LookUp'!$D26, 'Custom Field Tbl'!$Q$5:$Q$1053 &amp; 'Custom Field Tbl'!$S$5:$S$1053, 0)) ), "",
INDEX('Custom Field Tbl'!$R$5:$R$1053, MATCH('CF Values LookUp'!AE$4 &amp; 'CF Values LookUp'!$D26, 'Custom Field Tbl'!$Q$5:$Q$1053 &amp; 'Custom Field Tbl'!$S$5:$S$1053, 0)) )</f>
        <v/>
      </c>
      <c r="AF26" t="str" cm="1">
        <f t="array" ref="AF26">IF(ISNA(INDEX('Custom Field Tbl'!$R$5:$R$1053, MATCH('CF Values LookUp'!AF$4 &amp; 'CF Values LookUp'!$D26, 'Custom Field Tbl'!$Q$5:$Q$1053 &amp; 'Custom Field Tbl'!$S$5:$S$1053, 0)) ), "",
INDEX('Custom Field Tbl'!$R$5:$R$1053, MATCH('CF Values LookUp'!AF$4 &amp; 'CF Values LookUp'!$D26, 'Custom Field Tbl'!$Q$5:$Q$1053 &amp; 'Custom Field Tbl'!$S$5:$S$1053, 0)) )</f>
        <v/>
      </c>
      <c r="AG26" t="str" cm="1">
        <f t="array" ref="AG26">IF(ISNA(INDEX('Custom Field Tbl'!$R$5:$R$1053, MATCH('CF Values LookUp'!AG$4 &amp; 'CF Values LookUp'!$D26, 'Custom Field Tbl'!$Q$5:$Q$1053 &amp; 'Custom Field Tbl'!$S$5:$S$1053, 0)) ), "",
INDEX('Custom Field Tbl'!$R$5:$R$1053, MATCH('CF Values LookUp'!AG$4 &amp; 'CF Values LookUp'!$D26, 'Custom Field Tbl'!$Q$5:$Q$1053 &amp; 'Custom Field Tbl'!$S$5:$S$1053, 0)) )</f>
        <v/>
      </c>
      <c r="AH26" t="str" cm="1">
        <f t="array" ref="AH26">IF(ISNA(INDEX('Custom Field Tbl'!$R$5:$R$1053, MATCH('CF Values LookUp'!AH$4 &amp; 'CF Values LookUp'!$D26, 'Custom Field Tbl'!$Q$5:$Q$1053 &amp; 'Custom Field Tbl'!$S$5:$S$1053, 0)) ), "",
INDEX('Custom Field Tbl'!$R$5:$R$1053, MATCH('CF Values LookUp'!AH$4 &amp; 'CF Values LookUp'!$D26, 'Custom Field Tbl'!$Q$5:$Q$1053 &amp; 'Custom Field Tbl'!$S$5:$S$1053, 0)) )</f>
        <v/>
      </c>
      <c r="AI26" t="str" cm="1">
        <f t="array" ref="AI26">IF(ISNA(INDEX('Custom Field Tbl'!$R$5:$R$1053, MATCH('CF Values LookUp'!AI$4 &amp; 'CF Values LookUp'!$D26, 'Custom Field Tbl'!$Q$5:$Q$1053 &amp; 'Custom Field Tbl'!$S$5:$S$1053, 0)) ), "",
INDEX('Custom Field Tbl'!$R$5:$R$1053, MATCH('CF Values LookUp'!AI$4 &amp; 'CF Values LookUp'!$D26, 'Custom Field Tbl'!$Q$5:$Q$1053 &amp; 'Custom Field Tbl'!$S$5:$S$1053, 0)) )</f>
        <v/>
      </c>
      <c r="AJ26" t="str" cm="1">
        <f t="array" ref="AJ26">IF(ISNA(INDEX('Custom Field Tbl'!$R$5:$R$1053, MATCH('CF Values LookUp'!AJ$4 &amp; 'CF Values LookUp'!$D26, 'Custom Field Tbl'!$Q$5:$Q$1053 &amp; 'Custom Field Tbl'!$S$5:$S$1053, 0)) ), "",
INDEX('Custom Field Tbl'!$R$5:$R$1053, MATCH('CF Values LookUp'!AJ$4 &amp; 'CF Values LookUp'!$D26, 'Custom Field Tbl'!$Q$5:$Q$1053 &amp; 'Custom Field Tbl'!$S$5:$S$1053, 0)) )</f>
        <v/>
      </c>
      <c r="AK26" t="str" cm="1">
        <f t="array" ref="AK26">IF(ISNA(INDEX('Custom Field Tbl'!$R$5:$R$1053, MATCH('CF Values LookUp'!AK$4 &amp; 'CF Values LookUp'!$D26, 'Custom Field Tbl'!$Q$5:$Q$1053 &amp; 'Custom Field Tbl'!$S$5:$S$1053, 0)) ), "",
INDEX('Custom Field Tbl'!$R$5:$R$1053, MATCH('CF Values LookUp'!AK$4 &amp; 'CF Values LookUp'!$D26, 'Custom Field Tbl'!$Q$5:$Q$1053 &amp; 'Custom Field Tbl'!$S$5:$S$1053, 0)) )</f>
        <v/>
      </c>
      <c r="AL26" t="str" cm="1">
        <f t="array" ref="AL26">IF(ISNA(INDEX('Custom Field Tbl'!$R$5:$R$1053, MATCH('CF Values LookUp'!AL$4 &amp; 'CF Values LookUp'!$D26, 'Custom Field Tbl'!$Q$5:$Q$1053 &amp; 'Custom Field Tbl'!$S$5:$S$1053, 0)) ), "",
INDEX('Custom Field Tbl'!$R$5:$R$1053, MATCH('CF Values LookUp'!AL$4 &amp; 'CF Values LookUp'!$D26, 'Custom Field Tbl'!$Q$5:$Q$1053 &amp; 'Custom Field Tbl'!$S$5:$S$1053, 0)) )</f>
        <v/>
      </c>
      <c r="AM26" t="str" cm="1">
        <f t="array" ref="AM26">IF(ISNA(INDEX('Custom Field Tbl'!$R$5:$R$1053, MATCH('CF Values LookUp'!AM$4 &amp; 'CF Values LookUp'!$D26, 'Custom Field Tbl'!$Q$5:$Q$1053 &amp; 'Custom Field Tbl'!$S$5:$S$1053, 0)) ), "",
INDEX('Custom Field Tbl'!$R$5:$R$1053, MATCH('CF Values LookUp'!AM$4 &amp; 'CF Values LookUp'!$D26, 'Custom Field Tbl'!$Q$5:$Q$1053 &amp; 'Custom Field Tbl'!$S$5:$S$1053, 0)) )</f>
        <v/>
      </c>
      <c r="AN26" t="str" cm="1">
        <f t="array" ref="AN26">IF(ISNA(INDEX('Custom Field Tbl'!$R$5:$R$1053, MATCH('CF Values LookUp'!AN$4 &amp; 'CF Values LookUp'!$D26, 'Custom Field Tbl'!$Q$5:$Q$1053 &amp; 'Custom Field Tbl'!$S$5:$S$1053, 0)) ), "",
INDEX('Custom Field Tbl'!$R$5:$R$1053, MATCH('CF Values LookUp'!AN$4 &amp; 'CF Values LookUp'!$D26, 'Custom Field Tbl'!$Q$5:$Q$1053 &amp; 'Custom Field Tbl'!$S$5:$S$1053, 0)) )</f>
        <v/>
      </c>
      <c r="AO26" t="str" cm="1">
        <f t="array" ref="AO26">IF(ISNA(INDEX('Custom Field Tbl'!$R$5:$R$1053, MATCH('CF Values LookUp'!AO$4 &amp; 'CF Values LookUp'!$D26, 'Custom Field Tbl'!$Q$5:$Q$1053 &amp; 'Custom Field Tbl'!$S$5:$S$1053, 0)) ), "",
INDEX('Custom Field Tbl'!$R$5:$R$1053, MATCH('CF Values LookUp'!AO$4 &amp; 'CF Values LookUp'!$D26, 'Custom Field Tbl'!$Q$5:$Q$1053 &amp; 'Custom Field Tbl'!$S$5:$S$1053, 0)) )</f>
        <v/>
      </c>
      <c r="AP26" t="str" cm="1">
        <f t="array" ref="AP26">IF(ISNA(INDEX('Custom Field Tbl'!$R$5:$R$1053, MATCH('CF Values LookUp'!AP$4 &amp; 'CF Values LookUp'!$D26, 'Custom Field Tbl'!$Q$5:$Q$1053 &amp; 'Custom Field Tbl'!$S$5:$S$1053, 0)) ), "",
INDEX('Custom Field Tbl'!$R$5:$R$1053, MATCH('CF Values LookUp'!AP$4 &amp; 'CF Values LookUp'!$D26, 'Custom Field Tbl'!$Q$5:$Q$1053 &amp; 'Custom Field Tbl'!$S$5:$S$1053, 0)) )</f>
        <v/>
      </c>
      <c r="AQ26" t="str" cm="1">
        <f t="array" ref="AQ26">IF(ISNA(INDEX('Custom Field Tbl'!$R$5:$R$1053, MATCH('CF Values LookUp'!AQ$4 &amp; 'CF Values LookUp'!$D26, 'Custom Field Tbl'!$Q$5:$Q$1053 &amp; 'Custom Field Tbl'!$S$5:$S$1053, 0)) ), "",
INDEX('Custom Field Tbl'!$R$5:$R$1053, MATCH('CF Values LookUp'!AQ$4 &amp; 'CF Values LookUp'!$D26, 'Custom Field Tbl'!$Q$5:$Q$1053 &amp; 'Custom Field Tbl'!$S$5:$S$1053, 0)) )</f>
        <v/>
      </c>
      <c r="AR26" t="str" cm="1">
        <f t="array" ref="AR26">IF(ISNA(INDEX('Custom Field Tbl'!$R$5:$R$1053, MATCH('CF Values LookUp'!AR$4 &amp; 'CF Values LookUp'!$D26, 'Custom Field Tbl'!$Q$5:$Q$1053 &amp; 'Custom Field Tbl'!$S$5:$S$1053, 0)) ), "",
INDEX('Custom Field Tbl'!$R$5:$R$1053, MATCH('CF Values LookUp'!AR$4 &amp; 'CF Values LookUp'!$D26, 'Custom Field Tbl'!$Q$5:$Q$1053 &amp; 'Custom Field Tbl'!$S$5:$S$1053, 0)) )</f>
        <v/>
      </c>
      <c r="AS26" t="str" cm="1">
        <f t="array" ref="AS26">IF(ISNA(INDEX('Custom Field Tbl'!$R$5:$R$1053, MATCH('CF Values LookUp'!AS$4 &amp; 'CF Values LookUp'!$D26, 'Custom Field Tbl'!$Q$5:$Q$1053 &amp; 'Custom Field Tbl'!$S$5:$S$1053, 0)) ), "",
INDEX('Custom Field Tbl'!$R$5:$R$1053, MATCH('CF Values LookUp'!AS$4 &amp; 'CF Values LookUp'!$D26, 'Custom Field Tbl'!$Q$5:$Q$1053 &amp; 'Custom Field Tbl'!$S$5:$S$1053, 0)) )</f>
        <v/>
      </c>
      <c r="AT26" t="str" cm="1">
        <f t="array" ref="AT26">IF(ISNA(INDEX('Custom Field Tbl'!$R$5:$R$1053, MATCH('CF Values LookUp'!AT$4 &amp; 'CF Values LookUp'!$D26, 'Custom Field Tbl'!$Q$5:$Q$1053 &amp; 'Custom Field Tbl'!$S$5:$S$1053, 0)) ), "",
INDEX('Custom Field Tbl'!$R$5:$R$1053, MATCH('CF Values LookUp'!AT$4 &amp; 'CF Values LookUp'!$D26, 'Custom Field Tbl'!$Q$5:$Q$1053 &amp; 'Custom Field Tbl'!$S$5:$S$1053, 0)) )</f>
        <v/>
      </c>
      <c r="AU26" t="str" cm="1">
        <f t="array" ref="AU26">IF(ISNA(INDEX('Custom Field Tbl'!$R$5:$R$1053, MATCH('CF Values LookUp'!AU$4 &amp; 'CF Values LookUp'!$D26, 'Custom Field Tbl'!$Q$5:$Q$1053 &amp; 'Custom Field Tbl'!$S$5:$S$1053, 0)) ), "",
INDEX('Custom Field Tbl'!$R$5:$R$1053, MATCH('CF Values LookUp'!AU$4 &amp; 'CF Values LookUp'!$D26, 'Custom Field Tbl'!$Q$5:$Q$1053 &amp; 'Custom Field Tbl'!$S$5:$S$1053, 0)) )</f>
        <v/>
      </c>
      <c r="AV26" t="str" cm="1">
        <f t="array" ref="AV26">IF(ISNA(INDEX('Custom Field Tbl'!$R$5:$R$1053, MATCH('CF Values LookUp'!AV$4 &amp; 'CF Values LookUp'!$D26, 'Custom Field Tbl'!$Q$5:$Q$1053 &amp; 'Custom Field Tbl'!$S$5:$S$1053, 0)) ), "",
INDEX('Custom Field Tbl'!$R$5:$R$1053, MATCH('CF Values LookUp'!AV$4 &amp; 'CF Values LookUp'!$D26, 'Custom Field Tbl'!$Q$5:$Q$1053 &amp; 'Custom Field Tbl'!$S$5:$S$1053, 0)) )</f>
        <v/>
      </c>
      <c r="AW26" t="str" cm="1">
        <f t="array" ref="AW26">IF(ISNA(INDEX('Custom Field Tbl'!$R$5:$R$1053, MATCH('CF Values LookUp'!AW$4 &amp; 'CF Values LookUp'!$D26, 'Custom Field Tbl'!$Q$5:$Q$1053 &amp; 'Custom Field Tbl'!$S$5:$S$1053, 0)) ), "",
INDEX('Custom Field Tbl'!$R$5:$R$1053, MATCH('CF Values LookUp'!AW$4 &amp; 'CF Values LookUp'!$D26, 'Custom Field Tbl'!$Q$5:$Q$1053 &amp; 'Custom Field Tbl'!$S$5:$S$1053, 0)) )</f>
        <v/>
      </c>
      <c r="AX26" t="str" cm="1">
        <f t="array" ref="AX26">IF(ISNA(INDEX('Custom Field Tbl'!$R$5:$R$1053, MATCH('CF Values LookUp'!AX$4 &amp; 'CF Values LookUp'!$D26, 'Custom Field Tbl'!$Q$5:$Q$1053 &amp; 'Custom Field Tbl'!$S$5:$S$1053, 0)) ), "",
INDEX('Custom Field Tbl'!$R$5:$R$1053, MATCH('CF Values LookUp'!AX$4 &amp; 'CF Values LookUp'!$D26, 'Custom Field Tbl'!$Q$5:$Q$1053 &amp; 'Custom Field Tbl'!$S$5:$S$1053, 0)) )</f>
        <v/>
      </c>
      <c r="AY26" t="str" cm="1">
        <f t="array" ref="AY26">IF(ISNA(INDEX('Custom Field Tbl'!$R$5:$R$1053, MATCH('CF Values LookUp'!AY$4 &amp; 'CF Values LookUp'!$D26, 'Custom Field Tbl'!$Q$5:$Q$1053 &amp; 'Custom Field Tbl'!$S$5:$S$1053, 0)) ), "",
INDEX('Custom Field Tbl'!$R$5:$R$1053, MATCH('CF Values LookUp'!AY$4 &amp; 'CF Values LookUp'!$D26, 'Custom Field Tbl'!$Q$5:$Q$1053 &amp; 'Custom Field Tbl'!$S$5:$S$1053, 0)) )</f>
        <v/>
      </c>
      <c r="AZ26" t="str" cm="1">
        <f t="array" ref="AZ26">IF(ISNA(INDEX('Custom Field Tbl'!$R$5:$R$1053, MATCH('CF Values LookUp'!AZ$4 &amp; 'CF Values LookUp'!$D26, 'Custom Field Tbl'!$Q$5:$Q$1053 &amp; 'Custom Field Tbl'!$S$5:$S$1053, 0)) ), "",
INDEX('Custom Field Tbl'!$R$5:$R$1053, MATCH('CF Values LookUp'!AZ$4 &amp; 'CF Values LookUp'!$D26, 'Custom Field Tbl'!$Q$5:$Q$1053 &amp; 'Custom Field Tbl'!$S$5:$S$1053, 0)) )</f>
        <v/>
      </c>
      <c r="BA26" t="str" cm="1">
        <f t="array" ref="BA26">IF(ISNA(INDEX('Custom Field Tbl'!$R$5:$R$1053, MATCH('CF Values LookUp'!BA$4 &amp; 'CF Values LookUp'!$D26, 'Custom Field Tbl'!$Q$5:$Q$1053 &amp; 'Custom Field Tbl'!$S$5:$S$1053, 0)) ), "",
INDEX('Custom Field Tbl'!$R$5:$R$1053, MATCH('CF Values LookUp'!BA$4 &amp; 'CF Values LookUp'!$D26, 'Custom Field Tbl'!$Q$5:$Q$1053 &amp; 'Custom Field Tbl'!$S$5:$S$1053, 0)) )</f>
        <v/>
      </c>
      <c r="BB26" t="str" cm="1">
        <f t="array" ref="BB26">IF(ISNA(INDEX('Custom Field Tbl'!$R$5:$R$1053, MATCH('CF Values LookUp'!BB$4 &amp; 'CF Values LookUp'!$D26, 'Custom Field Tbl'!$Q$5:$Q$1053 &amp; 'Custom Field Tbl'!$S$5:$S$1053, 0)) ), "",
INDEX('Custom Field Tbl'!$R$5:$R$1053, MATCH('CF Values LookUp'!BB$4 &amp; 'CF Values LookUp'!$D26, 'Custom Field Tbl'!$Q$5:$Q$1053 &amp; 'Custom Field Tbl'!$S$5:$S$1053, 0)) )</f>
        <v/>
      </c>
      <c r="BC26" t="str" cm="1">
        <f t="array" ref="BC26">IF(ISNA(INDEX('Custom Field Tbl'!$R$5:$R$1053, MATCH('CF Values LookUp'!BC$4 &amp; 'CF Values LookUp'!$D26, 'Custom Field Tbl'!$Q$5:$Q$1053 &amp; 'Custom Field Tbl'!$S$5:$S$1053, 0)) ), "",
INDEX('Custom Field Tbl'!$R$5:$R$1053, MATCH('CF Values LookUp'!BC$4 &amp; 'CF Values LookUp'!$D26, 'Custom Field Tbl'!$Q$5:$Q$1053 &amp; 'Custom Field Tbl'!$S$5:$S$1053, 0)) )</f>
        <v/>
      </c>
      <c r="BD26" t="str" cm="1">
        <f t="array" ref="BD26">IF(ISNA(INDEX('Custom Field Tbl'!$R$5:$R$1053, MATCH('CF Values LookUp'!BD$4 &amp; 'CF Values LookUp'!$D26, 'Custom Field Tbl'!$Q$5:$Q$1053 &amp; 'Custom Field Tbl'!$S$5:$S$1053, 0)) ), "",
INDEX('Custom Field Tbl'!$R$5:$R$1053, MATCH('CF Values LookUp'!BD$4 &amp; 'CF Values LookUp'!$D26, 'Custom Field Tbl'!$Q$5:$Q$1053 &amp; 'Custom Field Tbl'!$S$5:$S$1053, 0)) )</f>
        <v/>
      </c>
      <c r="BE26" t="str" cm="1">
        <f t="array" ref="BE26">IF(ISNA(INDEX('Custom Field Tbl'!$R$5:$R$1053, MATCH('CF Values LookUp'!BE$4 &amp; 'CF Values LookUp'!$D26, 'Custom Field Tbl'!$Q$5:$Q$1053 &amp; 'Custom Field Tbl'!$S$5:$S$1053, 0)) ), "",
INDEX('Custom Field Tbl'!$R$5:$R$1053, MATCH('CF Values LookUp'!BE$4 &amp; 'CF Values LookUp'!$D26, 'Custom Field Tbl'!$Q$5:$Q$1053 &amp; 'Custom Field Tbl'!$S$5:$S$1053, 0)) )</f>
        <v/>
      </c>
      <c r="BF26" t="str" cm="1">
        <f t="array" ref="BF26">IF(ISNA(INDEX('Custom Field Tbl'!$R$5:$R$1053, MATCH('CF Values LookUp'!BF$4 &amp; 'CF Values LookUp'!$D26, 'Custom Field Tbl'!$Q$5:$Q$1053 &amp; 'Custom Field Tbl'!$S$5:$S$1053, 0)) ), "",
INDEX('Custom Field Tbl'!$R$5:$R$1053, MATCH('CF Values LookUp'!BF$4 &amp; 'CF Values LookUp'!$D26, 'Custom Field Tbl'!$Q$5:$Q$1053 &amp; 'Custom Field Tbl'!$S$5:$S$1053, 0)) )</f>
        <v/>
      </c>
      <c r="BG26" t="str" cm="1">
        <f t="array" ref="BG26">IF(ISNA(INDEX('Custom Field Tbl'!$R$5:$R$1053, MATCH('CF Values LookUp'!BG$4 &amp; 'CF Values LookUp'!$D26, 'Custom Field Tbl'!$Q$5:$Q$1053 &amp; 'Custom Field Tbl'!$S$5:$S$1053, 0)) ), "",
INDEX('Custom Field Tbl'!$R$5:$R$1053, MATCH('CF Values LookUp'!BG$4 &amp; 'CF Values LookUp'!$D26, 'Custom Field Tbl'!$Q$5:$Q$1053 &amp; 'Custom Field Tbl'!$S$5:$S$1053, 0)) )</f>
        <v/>
      </c>
      <c r="BH26" t="str" cm="1">
        <f t="array" ref="BH26">IF(ISNA(INDEX('Custom Field Tbl'!$R$5:$R$1053, MATCH('CF Values LookUp'!BH$4 &amp; 'CF Values LookUp'!$D26, 'Custom Field Tbl'!$Q$5:$Q$1053 &amp; 'Custom Field Tbl'!$S$5:$S$1053, 0)) ), "",
INDEX('Custom Field Tbl'!$R$5:$R$1053, MATCH('CF Values LookUp'!BH$4 &amp; 'CF Values LookUp'!$D26, 'Custom Field Tbl'!$Q$5:$Q$1053 &amp; 'Custom Field Tbl'!$S$5:$S$1053, 0)) )</f>
        <v/>
      </c>
      <c r="BI26" t="str" cm="1">
        <f t="array" ref="BI26">IF(ISNA(INDEX('Custom Field Tbl'!$R$5:$R$1053, MATCH('CF Values LookUp'!BI$4 &amp; 'CF Values LookUp'!$D26, 'Custom Field Tbl'!$Q$5:$Q$1053 &amp; 'Custom Field Tbl'!$S$5:$S$1053, 0)) ), "",
INDEX('Custom Field Tbl'!$R$5:$R$1053, MATCH('CF Values LookUp'!BI$4 &amp; 'CF Values LookUp'!$D26, 'Custom Field Tbl'!$Q$5:$Q$1053 &amp; 'Custom Field Tbl'!$S$5:$S$1053, 0)) )</f>
        <v/>
      </c>
      <c r="BJ26" t="str" cm="1">
        <f t="array" ref="BJ26">IF(ISNA(INDEX('Custom Field Tbl'!$R$5:$R$1053, MATCH('CF Values LookUp'!BJ$4 &amp; 'CF Values LookUp'!$D26, 'Custom Field Tbl'!$Q$5:$Q$1053 &amp; 'Custom Field Tbl'!$S$5:$S$1053, 0)) ), "",
INDEX('Custom Field Tbl'!$R$5:$R$1053, MATCH('CF Values LookUp'!BJ$4 &amp; 'CF Values LookUp'!$D26, 'Custom Field Tbl'!$Q$5:$Q$1053 &amp; 'Custom Field Tbl'!$S$5:$S$1053, 0)) )</f>
        <v/>
      </c>
      <c r="BK26" t="str" cm="1">
        <f t="array" ref="BK26">IF(ISNA(INDEX('Custom Field Tbl'!$R$5:$R$1053, MATCH('CF Values LookUp'!BK$4 &amp; 'CF Values LookUp'!$D26, 'Custom Field Tbl'!$Q$5:$Q$1053 &amp; 'Custom Field Tbl'!$S$5:$S$1053, 0)) ), "",
INDEX('Custom Field Tbl'!$R$5:$R$1053, MATCH('CF Values LookUp'!BK$4 &amp; 'CF Values LookUp'!$D26, 'Custom Field Tbl'!$Q$5:$Q$1053 &amp; 'Custom Field Tbl'!$S$5:$S$1053, 0)) )</f>
        <v/>
      </c>
      <c r="BL26" t="str" cm="1">
        <f t="array" ref="BL26">IF(ISNA(INDEX('Custom Field Tbl'!$R$5:$R$1053, MATCH('CF Values LookUp'!BL$4 &amp; 'CF Values LookUp'!$D26, 'Custom Field Tbl'!$Q$5:$Q$1053 &amp; 'Custom Field Tbl'!$S$5:$S$1053, 0)) ), "",
INDEX('Custom Field Tbl'!$R$5:$R$1053, MATCH('CF Values LookUp'!BL$4 &amp; 'CF Values LookUp'!$D26, 'Custom Field Tbl'!$Q$5:$Q$1053 &amp; 'Custom Field Tbl'!$S$5:$S$1053, 0)) )</f>
        <v/>
      </c>
      <c r="BM26" t="str" cm="1">
        <f t="array" ref="BM26">IF(ISNA(INDEX('Custom Field Tbl'!$R$5:$R$1053, MATCH('CF Values LookUp'!BM$4 &amp; 'CF Values LookUp'!$D26, 'Custom Field Tbl'!$Q$5:$Q$1053 &amp; 'Custom Field Tbl'!$S$5:$S$1053, 0)) ), "",
INDEX('Custom Field Tbl'!$R$5:$R$1053, MATCH('CF Values LookUp'!BM$4 &amp; 'CF Values LookUp'!$D26, 'Custom Field Tbl'!$Q$5:$Q$1053 &amp; 'Custom Field Tbl'!$S$5:$S$1053, 0)) )</f>
        <v/>
      </c>
      <c r="BN26" t="str" cm="1">
        <f t="array" ref="BN26">IF(ISNA(INDEX('Custom Field Tbl'!$R$5:$R$1053, MATCH('CF Values LookUp'!BN$4 &amp; 'CF Values LookUp'!$D26, 'Custom Field Tbl'!$Q$5:$Q$1053 &amp; 'Custom Field Tbl'!$S$5:$S$1053, 0)) ), "",
INDEX('Custom Field Tbl'!$R$5:$R$1053, MATCH('CF Values LookUp'!BN$4 &amp; 'CF Values LookUp'!$D26, 'Custom Field Tbl'!$Q$5:$Q$1053 &amp; 'Custom Field Tbl'!$S$5:$S$1053, 0)) )</f>
        <v/>
      </c>
      <c r="BO26" t="str" cm="1">
        <f t="array" ref="BO26">IF(ISNA(INDEX('Custom Field Tbl'!$R$5:$R$1053, MATCH('CF Values LookUp'!BO$4 &amp; 'CF Values LookUp'!$D26, 'Custom Field Tbl'!$Q$5:$Q$1053 &amp; 'Custom Field Tbl'!$S$5:$S$1053, 0)) ), "",
INDEX('Custom Field Tbl'!$R$5:$R$1053, MATCH('CF Values LookUp'!BO$4 &amp; 'CF Values LookUp'!$D26, 'Custom Field Tbl'!$Q$5:$Q$1053 &amp; 'Custom Field Tbl'!$S$5:$S$1053, 0)) )</f>
        <v/>
      </c>
      <c r="BP26" t="str" cm="1">
        <f t="array" ref="BP26">IF(ISNA(INDEX('Custom Field Tbl'!$R$5:$R$1053, MATCH('CF Values LookUp'!BP$4 &amp; 'CF Values LookUp'!$D26, 'Custom Field Tbl'!$Q$5:$Q$1053 &amp; 'Custom Field Tbl'!$S$5:$S$1053, 0)) ), "",
INDEX('Custom Field Tbl'!$R$5:$R$1053, MATCH('CF Values LookUp'!BP$4 &amp; 'CF Values LookUp'!$D26, 'Custom Field Tbl'!$Q$5:$Q$1053 &amp; 'Custom Field Tbl'!$S$5:$S$1053, 0)) )</f>
        <v/>
      </c>
      <c r="BQ26" t="str" cm="1">
        <f t="array" ref="BQ26">IF(ISNA(INDEX('Custom Field Tbl'!$R$5:$R$1053, MATCH('CF Values LookUp'!BQ$4 &amp; 'CF Values LookUp'!$D26, 'Custom Field Tbl'!$Q$5:$Q$1053 &amp; 'Custom Field Tbl'!$S$5:$S$1053, 0)) ), "",
INDEX('Custom Field Tbl'!$R$5:$R$1053, MATCH('CF Values LookUp'!BQ$4 &amp; 'CF Values LookUp'!$D26, 'Custom Field Tbl'!$Q$5:$Q$1053 &amp; 'Custom Field Tbl'!$S$5:$S$1053, 0)) )</f>
        <v/>
      </c>
      <c r="BR26" t="str" cm="1">
        <f t="array" ref="BR26">IF(ISNA(INDEX('Custom Field Tbl'!$R$5:$R$1053, MATCH('CF Values LookUp'!BR$4 &amp; 'CF Values LookUp'!$D26, 'Custom Field Tbl'!$Q$5:$Q$1053 &amp; 'Custom Field Tbl'!$S$5:$S$1053, 0)) ), "",
INDEX('Custom Field Tbl'!$R$5:$R$1053, MATCH('CF Values LookUp'!BR$4 &amp; 'CF Values LookUp'!$D26, 'Custom Field Tbl'!$Q$5:$Q$1053 &amp; 'Custom Field Tbl'!$S$5:$S$1053, 0)) )</f>
        <v/>
      </c>
      <c r="BS26" t="str" cm="1">
        <f t="array" ref="BS26">IF(ISNA(INDEX('Custom Field Tbl'!$R$5:$R$1053, MATCH('CF Values LookUp'!BS$4 &amp; 'CF Values LookUp'!$D26, 'Custom Field Tbl'!$Q$5:$Q$1053 &amp; 'Custom Field Tbl'!$S$5:$S$1053, 0)) ), "",
INDEX('Custom Field Tbl'!$R$5:$R$1053, MATCH('CF Values LookUp'!BS$4 &amp; 'CF Values LookUp'!$D26, 'Custom Field Tbl'!$Q$5:$Q$1053 &amp; 'Custom Field Tbl'!$S$5:$S$1053, 0)) )</f>
        <v/>
      </c>
      <c r="BT26" t="str" cm="1">
        <f t="array" ref="BT26">IF(ISNA(INDEX('Custom Field Tbl'!$R$5:$R$1053, MATCH('CF Values LookUp'!BT$4 &amp; 'CF Values LookUp'!$D26, 'Custom Field Tbl'!$Q$5:$Q$1053 &amp; 'Custom Field Tbl'!$S$5:$S$1053, 0)) ), "",
INDEX('Custom Field Tbl'!$R$5:$R$1053, MATCH('CF Values LookUp'!BT$4 &amp; 'CF Values LookUp'!$D26, 'Custom Field Tbl'!$Q$5:$Q$1053 &amp; 'Custom Field Tbl'!$S$5:$S$1053, 0)) )</f>
        <v/>
      </c>
      <c r="BU26" t="str" cm="1">
        <f t="array" ref="BU26">IF(ISNA(INDEX('Custom Field Tbl'!$R$5:$R$1053, MATCH('CF Values LookUp'!BU$4 &amp; 'CF Values LookUp'!$D26, 'Custom Field Tbl'!$Q$5:$Q$1053 &amp; 'Custom Field Tbl'!$S$5:$S$1053, 0)) ), "",
INDEX('Custom Field Tbl'!$R$5:$R$1053, MATCH('CF Values LookUp'!BU$4 &amp; 'CF Values LookUp'!$D26, 'Custom Field Tbl'!$Q$5:$Q$1053 &amp; 'Custom Field Tbl'!$S$5:$S$1053, 0)) )</f>
        <v/>
      </c>
      <c r="BV26" t="str" cm="1">
        <f t="array" ref="BV26">IF(ISNA(INDEX('Custom Field Tbl'!$R$5:$R$1053, MATCH('CF Values LookUp'!BV$4 &amp; 'CF Values LookUp'!$D26, 'Custom Field Tbl'!$Q$5:$Q$1053 &amp; 'Custom Field Tbl'!$S$5:$S$1053, 0)) ), "",
INDEX('Custom Field Tbl'!$R$5:$R$1053, MATCH('CF Values LookUp'!BV$4 &amp; 'CF Values LookUp'!$D26, 'Custom Field Tbl'!$Q$5:$Q$1053 &amp; 'Custom Field Tbl'!$S$5:$S$1053, 0)) )</f>
        <v/>
      </c>
      <c r="BW26" t="str" cm="1">
        <f t="array" ref="BW26">IF(ISNA(INDEX('Custom Field Tbl'!$R$5:$R$1053, MATCH('CF Values LookUp'!BW$4 &amp; 'CF Values LookUp'!$D26, 'Custom Field Tbl'!$Q$5:$Q$1053 &amp; 'Custom Field Tbl'!$S$5:$S$1053, 0)) ), "",
INDEX('Custom Field Tbl'!$R$5:$R$1053, MATCH('CF Values LookUp'!BW$4 &amp; 'CF Values LookUp'!$D26, 'Custom Field Tbl'!$Q$5:$Q$1053 &amp; 'Custom Field Tbl'!$S$5:$S$1053, 0)) )</f>
        <v/>
      </c>
      <c r="BX26" t="str" cm="1">
        <f t="array" ref="BX26">IF(ISNA(INDEX('Custom Field Tbl'!$R$5:$R$1053, MATCH('CF Values LookUp'!BX$4 &amp; 'CF Values LookUp'!$D26, 'Custom Field Tbl'!$Q$5:$Q$1053 &amp; 'Custom Field Tbl'!$S$5:$S$1053, 0)) ), "",
INDEX('Custom Field Tbl'!$R$5:$R$1053, MATCH('CF Values LookUp'!BX$4 &amp; 'CF Values LookUp'!$D26, 'Custom Field Tbl'!$Q$5:$Q$1053 &amp; 'Custom Field Tbl'!$S$5:$S$1053, 0)) )</f>
        <v/>
      </c>
      <c r="BY26" t="str" cm="1">
        <f t="array" ref="BY26">IF(ISNA(INDEX('Custom Field Tbl'!$R$5:$R$1053, MATCH('CF Values LookUp'!BY$4 &amp; 'CF Values LookUp'!$D26, 'Custom Field Tbl'!$Q$5:$Q$1053 &amp; 'Custom Field Tbl'!$S$5:$S$1053, 0)) ), "",
INDEX('Custom Field Tbl'!$R$5:$R$1053, MATCH('CF Values LookUp'!BY$4 &amp; 'CF Values LookUp'!$D26, 'Custom Field Tbl'!$Q$5:$Q$1053 &amp; 'Custom Field Tbl'!$S$5:$S$1053, 0)) )</f>
        <v/>
      </c>
      <c r="BZ26" t="str" cm="1">
        <f t="array" ref="BZ26">IF(ISNA(INDEX('Custom Field Tbl'!$R$5:$R$1053, MATCH('CF Values LookUp'!BZ$4 &amp; 'CF Values LookUp'!$D26, 'Custom Field Tbl'!$Q$5:$Q$1053 &amp; 'Custom Field Tbl'!$S$5:$S$1053, 0)) ), "",
INDEX('Custom Field Tbl'!$R$5:$R$1053, MATCH('CF Values LookUp'!BZ$4 &amp; 'CF Values LookUp'!$D26, 'Custom Field Tbl'!$Q$5:$Q$1053 &amp; 'Custom Field Tbl'!$S$5:$S$1053, 0)) )</f>
        <v/>
      </c>
      <c r="CA26" t="str" cm="1">
        <f t="array" ref="CA26">IF(ISNA(INDEX('Custom Field Tbl'!$R$5:$R$1053, MATCH('CF Values LookUp'!CA$4 &amp; 'CF Values LookUp'!$D26, 'Custom Field Tbl'!$Q$5:$Q$1053 &amp; 'Custom Field Tbl'!$S$5:$S$1053, 0)) ), "",
INDEX('Custom Field Tbl'!$R$5:$R$1053, MATCH('CF Values LookUp'!CA$4 &amp; 'CF Values LookUp'!$D26, 'Custom Field Tbl'!$Q$5:$Q$1053 &amp; 'Custom Field Tbl'!$S$5:$S$1053, 0)) )</f>
        <v/>
      </c>
      <c r="CB26" t="str" cm="1">
        <f t="array" ref="CB26">IF(ISNA(INDEX('Custom Field Tbl'!$R$5:$R$1053, MATCH('CF Values LookUp'!CB$4 &amp; 'CF Values LookUp'!$D26, 'Custom Field Tbl'!$Q$5:$Q$1053 &amp; 'Custom Field Tbl'!$S$5:$S$1053, 0)) ), "",
INDEX('Custom Field Tbl'!$R$5:$R$1053, MATCH('CF Values LookUp'!CB$4 &amp; 'CF Values LookUp'!$D26, 'Custom Field Tbl'!$Q$5:$Q$1053 &amp; 'Custom Field Tbl'!$S$5:$S$1053, 0)) )</f>
        <v/>
      </c>
      <c r="CC26" t="str" cm="1">
        <f t="array" ref="CC26">IF(ISNA(INDEX('Custom Field Tbl'!$R$5:$R$1053, MATCH('CF Values LookUp'!CC$4 &amp; 'CF Values LookUp'!$D26, 'Custom Field Tbl'!$Q$5:$Q$1053 &amp; 'Custom Field Tbl'!$S$5:$S$1053, 0)) ), "",
INDEX('Custom Field Tbl'!$R$5:$R$1053, MATCH('CF Values LookUp'!CC$4 &amp; 'CF Values LookUp'!$D26, 'Custom Field Tbl'!$Q$5:$Q$1053 &amp; 'Custom Field Tbl'!$S$5:$S$1053, 0)) )</f>
        <v/>
      </c>
      <c r="CD26" t="str" cm="1">
        <f t="array" ref="CD26">IF(ISNA(INDEX('Custom Field Tbl'!$R$5:$R$1053, MATCH('CF Values LookUp'!CD$4 &amp; 'CF Values LookUp'!$D26, 'Custom Field Tbl'!$Q$5:$Q$1053 &amp; 'Custom Field Tbl'!$S$5:$S$1053, 0)) ), "",
INDEX('Custom Field Tbl'!$R$5:$R$1053, MATCH('CF Values LookUp'!CD$4 &amp; 'CF Values LookUp'!$D26, 'Custom Field Tbl'!$Q$5:$Q$1053 &amp; 'Custom Field Tbl'!$S$5:$S$1053, 0)) )</f>
        <v/>
      </c>
      <c r="CE26" t="str" cm="1">
        <f t="array" ref="CE26">IF(ISNA(INDEX('Custom Field Tbl'!$R$5:$R$1053, MATCH('CF Values LookUp'!CE$4 &amp; 'CF Values LookUp'!$D26, 'Custom Field Tbl'!$Q$5:$Q$1053 &amp; 'Custom Field Tbl'!$S$5:$S$1053, 0)) ), "",
INDEX('Custom Field Tbl'!$R$5:$R$1053, MATCH('CF Values LookUp'!CE$4 &amp; 'CF Values LookUp'!$D26, 'Custom Field Tbl'!$Q$5:$Q$1053 &amp; 'Custom Field Tbl'!$S$5:$S$1053, 0)) )</f>
        <v/>
      </c>
      <c r="CF26" t="str" cm="1">
        <f t="array" ref="CF26">IF(ISNA(INDEX('Custom Field Tbl'!$R$5:$R$1053, MATCH('CF Values LookUp'!CF$4 &amp; 'CF Values LookUp'!$D26, 'Custom Field Tbl'!$Q$5:$Q$1053 &amp; 'Custom Field Tbl'!$S$5:$S$1053, 0)) ), "",
INDEX('Custom Field Tbl'!$R$5:$R$1053, MATCH('CF Values LookUp'!CF$4 &amp; 'CF Values LookUp'!$D26, 'Custom Field Tbl'!$Q$5:$Q$1053 &amp; 'Custom Field Tbl'!$S$5:$S$1053, 0)) )</f>
        <v/>
      </c>
      <c r="CG26" t="str" cm="1">
        <f t="array" ref="CG26">IF(ISNA(INDEX('Custom Field Tbl'!$R$5:$R$1053, MATCH('CF Values LookUp'!CG$4 &amp; 'CF Values LookUp'!$D26, 'Custom Field Tbl'!$Q$5:$Q$1053 &amp; 'Custom Field Tbl'!$S$5:$S$1053, 0)) ), "",
INDEX('Custom Field Tbl'!$R$5:$R$1053, MATCH('CF Values LookUp'!CG$4 &amp; 'CF Values LookUp'!$D26, 'Custom Field Tbl'!$Q$5:$Q$1053 &amp; 'Custom Field Tbl'!$S$5:$S$1053, 0)) )</f>
        <v/>
      </c>
      <c r="CH26" t="str" cm="1">
        <f t="array" ref="CH26">IF(ISNA(INDEX('Custom Field Tbl'!$R$5:$R$1053, MATCH('CF Values LookUp'!CH$4 &amp; 'CF Values LookUp'!$D26, 'Custom Field Tbl'!$Q$5:$Q$1053 &amp; 'Custom Field Tbl'!$S$5:$S$1053, 0)) ), "",
INDEX('Custom Field Tbl'!$R$5:$R$1053, MATCH('CF Values LookUp'!CH$4 &amp; 'CF Values LookUp'!$D26, 'Custom Field Tbl'!$Q$5:$Q$1053 &amp; 'Custom Field Tbl'!$S$5:$S$1053, 0)) )</f>
        <v/>
      </c>
      <c r="CI26" t="str" cm="1">
        <f t="array" ref="CI26">IF(ISNA(INDEX('Custom Field Tbl'!$R$5:$R$1053, MATCH('CF Values LookUp'!CI$4 &amp; 'CF Values LookUp'!$D26, 'Custom Field Tbl'!$Q$5:$Q$1053 &amp; 'Custom Field Tbl'!$S$5:$S$1053, 0)) ), "",
INDEX('Custom Field Tbl'!$R$5:$R$1053, MATCH('CF Values LookUp'!CI$4 &amp; 'CF Values LookUp'!$D26, 'Custom Field Tbl'!$Q$5:$Q$1053 &amp; 'Custom Field Tbl'!$S$5:$S$1053, 0)) )</f>
        <v/>
      </c>
      <c r="CJ26" t="str" cm="1">
        <f t="array" ref="CJ26">IF(ISNA(INDEX('Custom Field Tbl'!$R$5:$R$1053, MATCH('CF Values LookUp'!CJ$4 &amp; 'CF Values LookUp'!$D26, 'Custom Field Tbl'!$Q$5:$Q$1053 &amp; 'Custom Field Tbl'!$S$5:$S$1053, 0)) ), "",
INDEX('Custom Field Tbl'!$R$5:$R$1053, MATCH('CF Values LookUp'!CJ$4 &amp; 'CF Values LookUp'!$D26, 'Custom Field Tbl'!$Q$5:$Q$1053 &amp; 'Custom Field Tbl'!$S$5:$S$1053, 0)) )</f>
        <v/>
      </c>
      <c r="CK26" t="str" cm="1">
        <f t="array" ref="CK26">IF(ISNA(INDEX('Custom Field Tbl'!$R$5:$R$1053, MATCH('CF Values LookUp'!CK$4 &amp; 'CF Values LookUp'!$D26, 'Custom Field Tbl'!$Q$5:$Q$1053 &amp; 'Custom Field Tbl'!$S$5:$S$1053, 0)) ), "",
INDEX('Custom Field Tbl'!$R$5:$R$1053, MATCH('CF Values LookUp'!CK$4 &amp; 'CF Values LookUp'!$D26, 'Custom Field Tbl'!$Q$5:$Q$1053 &amp; 'Custom Field Tbl'!$S$5:$S$1053, 0)) )</f>
        <v/>
      </c>
      <c r="CL26" t="str" cm="1">
        <f t="array" ref="CL26">IF(ISNA(INDEX('Custom Field Tbl'!$R$5:$R$1053, MATCH('CF Values LookUp'!CL$4 &amp; 'CF Values LookUp'!$D26, 'Custom Field Tbl'!$Q$5:$Q$1053 &amp; 'Custom Field Tbl'!$S$5:$S$1053, 0)) ), "",
INDEX('Custom Field Tbl'!$R$5:$R$1053, MATCH('CF Values LookUp'!CL$4 &amp; 'CF Values LookUp'!$D26, 'Custom Field Tbl'!$Q$5:$Q$1053 &amp; 'Custom Field Tbl'!$S$5:$S$1053, 0)) )</f>
        <v/>
      </c>
      <c r="CM26" t="str" cm="1">
        <f t="array" ref="CM26">IF(ISNA(INDEX('Custom Field Tbl'!$R$5:$R$1053, MATCH('CF Values LookUp'!CM$4 &amp; 'CF Values LookUp'!$D26, 'Custom Field Tbl'!$Q$5:$Q$1053 &amp; 'Custom Field Tbl'!$S$5:$S$1053, 0)) ), "",
INDEX('Custom Field Tbl'!$R$5:$R$1053, MATCH('CF Values LookUp'!CM$4 &amp; 'CF Values LookUp'!$D26, 'Custom Field Tbl'!$Q$5:$Q$1053 &amp; 'Custom Field Tbl'!$S$5:$S$1053, 0)) )</f>
        <v/>
      </c>
      <c r="CN26" t="str" cm="1">
        <f t="array" ref="CN26">IF(ISNA(INDEX('Custom Field Tbl'!$R$5:$R$1053, MATCH('CF Values LookUp'!CN$4 &amp; 'CF Values LookUp'!$D26, 'Custom Field Tbl'!$Q$5:$Q$1053 &amp; 'Custom Field Tbl'!$S$5:$S$1053, 0)) ), "",
INDEX('Custom Field Tbl'!$R$5:$R$1053, MATCH('CF Values LookUp'!CN$4 &amp; 'CF Values LookUp'!$D26, 'Custom Field Tbl'!$Q$5:$Q$1053 &amp; 'Custom Field Tbl'!$S$5:$S$1053, 0)) )</f>
        <v/>
      </c>
      <c r="CO26" t="str" cm="1">
        <f t="array" ref="CO26">IF(ISNA(INDEX('Custom Field Tbl'!$R$5:$R$1053, MATCH('CF Values LookUp'!CO$4 &amp; 'CF Values LookUp'!$D26, 'Custom Field Tbl'!$Q$5:$Q$1053 &amp; 'Custom Field Tbl'!$S$5:$S$1053, 0)) ), "",
INDEX('Custom Field Tbl'!$R$5:$R$1053, MATCH('CF Values LookUp'!CO$4 &amp; 'CF Values LookUp'!$D26, 'Custom Field Tbl'!$Q$5:$Q$1053 &amp; 'Custom Field Tbl'!$S$5:$S$1053, 0)) )</f>
        <v/>
      </c>
      <c r="CP26" t="str" cm="1">
        <f t="array" ref="CP26">IF(ISNA(INDEX('Custom Field Tbl'!$R$5:$R$1053, MATCH('CF Values LookUp'!CP$4 &amp; 'CF Values LookUp'!$D26, 'Custom Field Tbl'!$Q$5:$Q$1053 &amp; 'Custom Field Tbl'!$S$5:$S$1053, 0)) ), "",
INDEX('Custom Field Tbl'!$R$5:$R$1053, MATCH('CF Values LookUp'!CP$4 &amp; 'CF Values LookUp'!$D26, 'Custom Field Tbl'!$Q$5:$Q$1053 &amp; 'Custom Field Tbl'!$S$5:$S$1053, 0)) )</f>
        <v/>
      </c>
      <c r="CQ26" t="str" cm="1">
        <f t="array" ref="CQ26">IF(ISNA(INDEX('Custom Field Tbl'!$R$5:$R$1053, MATCH('CF Values LookUp'!CQ$4 &amp; 'CF Values LookUp'!$D26, 'Custom Field Tbl'!$Q$5:$Q$1053 &amp; 'Custom Field Tbl'!$S$5:$S$1053, 0)) ), "",
INDEX('Custom Field Tbl'!$R$5:$R$1053, MATCH('CF Values LookUp'!CQ$4 &amp; 'CF Values LookUp'!$D26, 'Custom Field Tbl'!$Q$5:$Q$1053 &amp; 'Custom Field Tbl'!$S$5:$S$1053, 0)) )</f>
        <v/>
      </c>
      <c r="CR26" t="str" cm="1">
        <f t="array" ref="CR26">IF(ISNA(INDEX('Custom Field Tbl'!$R$5:$R$1053, MATCH('CF Values LookUp'!CR$4 &amp; 'CF Values LookUp'!$D26, 'Custom Field Tbl'!$Q$5:$Q$1053 &amp; 'Custom Field Tbl'!$S$5:$S$1053, 0)) ), "",
INDEX('Custom Field Tbl'!$R$5:$R$1053, MATCH('CF Values LookUp'!CR$4 &amp; 'CF Values LookUp'!$D26, 'Custom Field Tbl'!$Q$5:$Q$1053 &amp; 'Custom Field Tbl'!$S$5:$S$1053, 0)) )</f>
        <v/>
      </c>
      <c r="CS26" t="str" cm="1">
        <f t="array" ref="CS26">IF(ISNA(INDEX('Custom Field Tbl'!$R$5:$R$1053, MATCH('CF Values LookUp'!CS$4 &amp; 'CF Values LookUp'!$D26, 'Custom Field Tbl'!$Q$5:$Q$1053 &amp; 'Custom Field Tbl'!$S$5:$S$1053, 0)) ), "",
INDEX('Custom Field Tbl'!$R$5:$R$1053, MATCH('CF Values LookUp'!CS$4 &amp; 'CF Values LookUp'!$D26, 'Custom Field Tbl'!$Q$5:$Q$1053 &amp; 'Custom Field Tbl'!$S$5:$S$1053, 0)) )</f>
        <v/>
      </c>
      <c r="CT26" t="str" cm="1">
        <f t="array" ref="CT26">IF(ISNA(INDEX('Custom Field Tbl'!$R$5:$R$1053, MATCH('CF Values LookUp'!CT$4 &amp; 'CF Values LookUp'!$D26, 'Custom Field Tbl'!$Q$5:$Q$1053 &amp; 'Custom Field Tbl'!$S$5:$S$1053, 0)) ), "",
INDEX('Custom Field Tbl'!$R$5:$R$1053, MATCH('CF Values LookUp'!CT$4 &amp; 'CF Values LookUp'!$D26, 'Custom Field Tbl'!$Q$5:$Q$1053 &amp; 'Custom Field Tbl'!$S$5:$S$1053, 0)) )</f>
        <v/>
      </c>
      <c r="CU26" t="str" cm="1">
        <f t="array" ref="CU26">IF(ISNA(INDEX('Custom Field Tbl'!$R$5:$R$1053, MATCH('CF Values LookUp'!CU$4 &amp; 'CF Values LookUp'!$D26, 'Custom Field Tbl'!$Q$5:$Q$1053 &amp; 'Custom Field Tbl'!$S$5:$S$1053, 0)) ), "",
INDEX('Custom Field Tbl'!$R$5:$R$1053, MATCH('CF Values LookUp'!CU$4 &amp; 'CF Values LookUp'!$D26, 'Custom Field Tbl'!$Q$5:$Q$1053 &amp; 'Custom Field Tbl'!$S$5:$S$1053, 0)) )</f>
        <v/>
      </c>
      <c r="CV26" t="str" cm="1">
        <f t="array" ref="CV26">IF(ISNA(INDEX('Custom Field Tbl'!$R$5:$R$1053, MATCH('CF Values LookUp'!CV$4 &amp; 'CF Values LookUp'!$D26, 'Custom Field Tbl'!$Q$5:$Q$1053 &amp; 'Custom Field Tbl'!$S$5:$S$1053, 0)) ), "",
INDEX('Custom Field Tbl'!$R$5:$R$1053, MATCH('CF Values LookUp'!CV$4 &amp; 'CF Values LookUp'!$D26, 'Custom Field Tbl'!$Q$5:$Q$1053 &amp; 'Custom Field Tbl'!$S$5:$S$1053, 0)) )</f>
        <v/>
      </c>
      <c r="CW26" t="str" cm="1">
        <f t="array" ref="CW26">IF(ISNA(INDEX('Custom Field Tbl'!$R$5:$R$1053, MATCH('CF Values LookUp'!CW$4 &amp; 'CF Values LookUp'!$D26, 'Custom Field Tbl'!$Q$5:$Q$1053 &amp; 'Custom Field Tbl'!$S$5:$S$1053, 0)) ), "",
INDEX('Custom Field Tbl'!$R$5:$R$1053, MATCH('CF Values LookUp'!CW$4 &amp; 'CF Values LookUp'!$D26, 'Custom Field Tbl'!$Q$5:$Q$1053 &amp; 'Custom Field Tbl'!$S$5:$S$1053, 0)) )</f>
        <v/>
      </c>
      <c r="CX26" t="str" cm="1">
        <f t="array" ref="CX26">IF(ISNA(INDEX('Custom Field Tbl'!$R$5:$R$1053, MATCH('CF Values LookUp'!CX$4 &amp; 'CF Values LookUp'!$D26, 'Custom Field Tbl'!$Q$5:$Q$1053 &amp; 'Custom Field Tbl'!$S$5:$S$1053, 0)) ), "",
INDEX('Custom Field Tbl'!$R$5:$R$1053, MATCH('CF Values LookUp'!CX$4 &amp; 'CF Values LookUp'!$D26, 'Custom Field Tbl'!$Q$5:$Q$1053 &amp; 'Custom Field Tbl'!$S$5:$S$1053, 0)) )</f>
        <v/>
      </c>
      <c r="CY26" t="str" cm="1">
        <f t="array" ref="CY26">IF(ISNA(INDEX('Custom Field Tbl'!$R$5:$R$1053, MATCH('CF Values LookUp'!CY$4 &amp; 'CF Values LookUp'!$D26, 'Custom Field Tbl'!$Q$5:$Q$1053 &amp; 'Custom Field Tbl'!$S$5:$S$1053, 0)) ), "",
INDEX('Custom Field Tbl'!$R$5:$R$1053, MATCH('CF Values LookUp'!CY$4 &amp; 'CF Values LookUp'!$D26, 'Custom Field Tbl'!$Q$5:$Q$1053 &amp; 'Custom Field Tbl'!$S$5:$S$1053, 0)) )</f>
        <v/>
      </c>
      <c r="CZ26" t="str" cm="1">
        <f t="array" ref="CZ26">IF(ISNA(INDEX('Custom Field Tbl'!$R$5:$R$1053, MATCH('CF Values LookUp'!CZ$4 &amp; 'CF Values LookUp'!$D26, 'Custom Field Tbl'!$Q$5:$Q$1053 &amp; 'Custom Field Tbl'!$S$5:$S$1053, 0)) ), "",
INDEX('Custom Field Tbl'!$R$5:$R$1053, MATCH('CF Values LookUp'!CZ$4 &amp; 'CF Values LookUp'!$D26, 'Custom Field Tbl'!$Q$5:$Q$1053 &amp; 'Custom Field Tbl'!$S$5:$S$1053, 0)) )</f>
        <v/>
      </c>
      <c r="DA26" t="str" cm="1">
        <f t="array" ref="DA26">IF(ISNA(INDEX('Custom Field Tbl'!$R$5:$R$1053, MATCH('CF Values LookUp'!DA$4 &amp; 'CF Values LookUp'!$D26, 'Custom Field Tbl'!$Q$5:$Q$1053 &amp; 'Custom Field Tbl'!$S$5:$S$1053, 0)) ), "",
INDEX('Custom Field Tbl'!$R$5:$R$1053, MATCH('CF Values LookUp'!DA$4 &amp; 'CF Values LookUp'!$D26, 'Custom Field Tbl'!$Q$5:$Q$1053 &amp; 'Custom Field Tbl'!$S$5:$S$1053, 0)) )</f>
        <v/>
      </c>
      <c r="DB26" t="str" cm="1">
        <f t="array" ref="DB26">IF(ISNA(INDEX('Custom Field Tbl'!$R$5:$R$1053, MATCH('CF Values LookUp'!DB$4 &amp; 'CF Values LookUp'!$D26, 'Custom Field Tbl'!$Q$5:$Q$1053 &amp; 'Custom Field Tbl'!$S$5:$S$1053, 0)) ), "",
INDEX('Custom Field Tbl'!$R$5:$R$1053, MATCH('CF Values LookUp'!DB$4 &amp; 'CF Values LookUp'!$D26, 'Custom Field Tbl'!$Q$5:$Q$1053 &amp; 'Custom Field Tbl'!$S$5:$S$1053, 0)) )</f>
        <v/>
      </c>
      <c r="DC26" t="str" cm="1">
        <f t="array" ref="DC26">IF(ISNA(INDEX('Custom Field Tbl'!$R$5:$R$1053, MATCH('CF Values LookUp'!DC$4 &amp; 'CF Values LookUp'!$D26, 'Custom Field Tbl'!$Q$5:$Q$1053 &amp; 'Custom Field Tbl'!$S$5:$S$1053, 0)) ), "",
INDEX('Custom Field Tbl'!$R$5:$R$1053, MATCH('CF Values LookUp'!DC$4 &amp; 'CF Values LookUp'!$D26, 'Custom Field Tbl'!$Q$5:$Q$1053 &amp; 'Custom Field Tbl'!$S$5:$S$1053, 0)) )</f>
        <v/>
      </c>
      <c r="DD26" t="str" cm="1">
        <f t="array" ref="DD26">IF(ISNA(INDEX('Custom Field Tbl'!$R$5:$R$1053, MATCH('CF Values LookUp'!DD$4 &amp; 'CF Values LookUp'!$D26, 'Custom Field Tbl'!$Q$5:$Q$1053 &amp; 'Custom Field Tbl'!$S$5:$S$1053, 0)) ), "",
INDEX('Custom Field Tbl'!$R$5:$R$1053, MATCH('CF Values LookUp'!DD$4 &amp; 'CF Values LookUp'!$D26, 'Custom Field Tbl'!$Q$5:$Q$1053 &amp; 'Custom Field Tbl'!$S$5:$S$1053, 0)) )</f>
        <v/>
      </c>
      <c r="DE26" t="str" cm="1">
        <f t="array" ref="DE26">IF(ISNA(INDEX('Custom Field Tbl'!$R$5:$R$1053, MATCH('CF Values LookUp'!DE$4 &amp; 'CF Values LookUp'!$D26, 'Custom Field Tbl'!$Q$5:$Q$1053 &amp; 'Custom Field Tbl'!$S$5:$S$1053, 0)) ), "",
INDEX('Custom Field Tbl'!$R$5:$R$1053, MATCH('CF Values LookUp'!DE$4 &amp; 'CF Values LookUp'!$D26, 'Custom Field Tbl'!$Q$5:$Q$1053 &amp; 'Custom Field Tbl'!$S$5:$S$1053, 0)) )</f>
        <v/>
      </c>
      <c r="DF26" t="str" cm="1">
        <f t="array" ref="DF26">IF(ISNA(INDEX('Custom Field Tbl'!$R$5:$R$1053, MATCH('CF Values LookUp'!DF$4 &amp; 'CF Values LookUp'!$D26, 'Custom Field Tbl'!$Q$5:$Q$1053 &amp; 'Custom Field Tbl'!$S$5:$S$1053, 0)) ), "",
INDEX('Custom Field Tbl'!$R$5:$R$1053, MATCH('CF Values LookUp'!DF$4 &amp; 'CF Values LookUp'!$D26, 'Custom Field Tbl'!$Q$5:$Q$1053 &amp; 'Custom Field Tbl'!$S$5:$S$1053, 0)) )</f>
        <v/>
      </c>
      <c r="DG26" t="str" cm="1">
        <f t="array" ref="DG26">IF(ISNA(INDEX('Custom Field Tbl'!$R$5:$R$1053, MATCH('CF Values LookUp'!DG$4 &amp; 'CF Values LookUp'!$D26, 'Custom Field Tbl'!$Q$5:$Q$1053 &amp; 'Custom Field Tbl'!$S$5:$S$1053, 0)) ), "",
INDEX('Custom Field Tbl'!$R$5:$R$1053, MATCH('CF Values LookUp'!DG$4 &amp; 'CF Values LookUp'!$D26, 'Custom Field Tbl'!$Q$5:$Q$1053 &amp; 'Custom Field Tbl'!$S$5:$S$1053, 0)) )</f>
        <v/>
      </c>
      <c r="DH26" t="str" cm="1">
        <f t="array" ref="DH26">IF(ISNA(INDEX('Custom Field Tbl'!$R$5:$R$1053, MATCH('CF Values LookUp'!DH$4 &amp; 'CF Values LookUp'!$D26, 'Custom Field Tbl'!$Q$5:$Q$1053 &amp; 'Custom Field Tbl'!$S$5:$S$1053, 0)) ), "",
INDEX('Custom Field Tbl'!$R$5:$R$1053, MATCH('CF Values LookUp'!DH$4 &amp; 'CF Values LookUp'!$D26, 'Custom Field Tbl'!$Q$5:$Q$1053 &amp; 'Custom Field Tbl'!$S$5:$S$1053, 0)) )</f>
        <v/>
      </c>
      <c r="DI26" t="str" cm="1">
        <f t="array" ref="DI26">IF(ISNA(INDEX('Custom Field Tbl'!$R$5:$R$1053, MATCH('CF Values LookUp'!DI$4 &amp; 'CF Values LookUp'!$D26, 'Custom Field Tbl'!$Q$5:$Q$1053 &amp; 'Custom Field Tbl'!$S$5:$S$1053, 0)) ), "",
INDEX('Custom Field Tbl'!$R$5:$R$1053, MATCH('CF Values LookUp'!DI$4 &amp; 'CF Values LookUp'!$D26, 'Custom Field Tbl'!$Q$5:$Q$1053 &amp; 'Custom Field Tbl'!$S$5:$S$1053, 0)) )</f>
        <v/>
      </c>
      <c r="DJ26" t="str" cm="1">
        <f t="array" ref="DJ26">IF(ISNA(INDEX('Custom Field Tbl'!$R$5:$R$1053, MATCH('CF Values LookUp'!DJ$4 &amp; 'CF Values LookUp'!$D26, 'Custom Field Tbl'!$Q$5:$Q$1053 &amp; 'Custom Field Tbl'!$S$5:$S$1053, 0)) ), "",
INDEX('Custom Field Tbl'!$R$5:$R$1053, MATCH('CF Values LookUp'!DJ$4 &amp; 'CF Values LookUp'!$D26, 'Custom Field Tbl'!$Q$5:$Q$1053 &amp; 'Custom Field Tbl'!$S$5:$S$1053, 0)) )</f>
        <v/>
      </c>
      <c r="DK26" t="str" cm="1">
        <f t="array" ref="DK26">IF(ISNA(INDEX('Custom Field Tbl'!$R$5:$R$1053, MATCH('CF Values LookUp'!DK$4 &amp; 'CF Values LookUp'!$D26, 'Custom Field Tbl'!$Q$5:$Q$1053 &amp; 'Custom Field Tbl'!$S$5:$S$1053, 0)) ), "",
INDEX('Custom Field Tbl'!$R$5:$R$1053, MATCH('CF Values LookUp'!DK$4 &amp; 'CF Values LookUp'!$D26, 'Custom Field Tbl'!$Q$5:$Q$1053 &amp; 'Custom Field Tbl'!$S$5:$S$1053, 0)) )</f>
        <v/>
      </c>
      <c r="DL26" t="str" cm="1">
        <f t="array" ref="DL26">IF(ISNA(INDEX('Custom Field Tbl'!$R$5:$R$1053, MATCH('CF Values LookUp'!DL$4 &amp; 'CF Values LookUp'!$D26, 'Custom Field Tbl'!$Q$5:$Q$1053 &amp; 'Custom Field Tbl'!$S$5:$S$1053, 0)) ), "",
INDEX('Custom Field Tbl'!$R$5:$R$1053, MATCH('CF Values LookUp'!DL$4 &amp; 'CF Values LookUp'!$D26, 'Custom Field Tbl'!$Q$5:$Q$1053 &amp; 'Custom Field Tbl'!$S$5:$S$1053, 0)) )</f>
        <v/>
      </c>
      <c r="DM26" t="str" cm="1">
        <f t="array" ref="DM26">IF(ISNA(INDEX('Custom Field Tbl'!$R$5:$R$1053, MATCH('CF Values LookUp'!DM$4 &amp; 'CF Values LookUp'!$D26, 'Custom Field Tbl'!$Q$5:$Q$1053 &amp; 'Custom Field Tbl'!$S$5:$S$1053, 0)) ), "",
INDEX('Custom Field Tbl'!$R$5:$R$1053, MATCH('CF Values LookUp'!DM$4 &amp; 'CF Values LookUp'!$D26, 'Custom Field Tbl'!$Q$5:$Q$1053 &amp; 'Custom Field Tbl'!$S$5:$S$1053, 0)) )</f>
        <v/>
      </c>
      <c r="DN26" t="str" cm="1">
        <f t="array" ref="DN26">IF(ISNA(INDEX('Custom Field Tbl'!$R$5:$R$1053, MATCH('CF Values LookUp'!DN$4 &amp; 'CF Values LookUp'!$D26, 'Custom Field Tbl'!$Q$5:$Q$1053 &amp; 'Custom Field Tbl'!$S$5:$S$1053, 0)) ), "",
INDEX('Custom Field Tbl'!$R$5:$R$1053, MATCH('CF Values LookUp'!DN$4 &amp; 'CF Values LookUp'!$D26, 'Custom Field Tbl'!$Q$5:$Q$1053 &amp; 'Custom Field Tbl'!$S$5:$S$1053, 0)) )</f>
        <v/>
      </c>
      <c r="DO26" t="str" cm="1">
        <f t="array" ref="DO26">IF(ISNA(INDEX('Custom Field Tbl'!$R$5:$R$1053, MATCH('CF Values LookUp'!DO$4 &amp; 'CF Values LookUp'!$D26, 'Custom Field Tbl'!$Q$5:$Q$1053 &amp; 'Custom Field Tbl'!$S$5:$S$1053, 0)) ), "",
INDEX('Custom Field Tbl'!$R$5:$R$1053, MATCH('CF Values LookUp'!DO$4 &amp; 'CF Values LookUp'!$D26, 'Custom Field Tbl'!$Q$5:$Q$1053 &amp; 'Custom Field Tbl'!$S$5:$S$1053, 0)) )</f>
        <v/>
      </c>
      <c r="DP26" t="str" cm="1">
        <f t="array" ref="DP26">IF(ISNA(INDEX('Custom Field Tbl'!$R$5:$R$1053, MATCH('CF Values LookUp'!DP$4 &amp; 'CF Values LookUp'!$D26, 'Custom Field Tbl'!$Q$5:$Q$1053 &amp; 'Custom Field Tbl'!$S$5:$S$1053, 0)) ), "",
INDEX('Custom Field Tbl'!$R$5:$R$1053, MATCH('CF Values LookUp'!DP$4 &amp; 'CF Values LookUp'!$D26, 'Custom Field Tbl'!$Q$5:$Q$1053 &amp; 'Custom Field Tbl'!$S$5:$S$1053, 0)) )</f>
        <v/>
      </c>
      <c r="DQ26" t="str" cm="1">
        <f t="array" ref="DQ26">IF(ISNA(INDEX('Custom Field Tbl'!$R$5:$R$1053, MATCH('CF Values LookUp'!DQ$4 &amp; 'CF Values LookUp'!$D26, 'Custom Field Tbl'!$Q$5:$Q$1053 &amp; 'Custom Field Tbl'!$S$5:$S$1053, 0)) ), "",
INDEX('Custom Field Tbl'!$R$5:$R$1053, MATCH('CF Values LookUp'!DQ$4 &amp; 'CF Values LookUp'!$D26, 'Custom Field Tbl'!$Q$5:$Q$1053 &amp; 'Custom Field Tbl'!$S$5:$S$1053, 0)) )</f>
        <v/>
      </c>
      <c r="DR26" t="str" cm="1">
        <f t="array" ref="DR26">IF(ISNA(INDEX('Custom Field Tbl'!$R$5:$R$1053, MATCH('CF Values LookUp'!DR$4 &amp; 'CF Values LookUp'!$D26, 'Custom Field Tbl'!$Q$5:$Q$1053 &amp; 'Custom Field Tbl'!$S$5:$S$1053, 0)) ), "",
INDEX('Custom Field Tbl'!$R$5:$R$1053, MATCH('CF Values LookUp'!DR$4 &amp; 'CF Values LookUp'!$D26, 'Custom Field Tbl'!$Q$5:$Q$1053 &amp; 'Custom Field Tbl'!$S$5:$S$1053, 0)) )</f>
        <v/>
      </c>
      <c r="DS26" t="str" cm="1">
        <f t="array" ref="DS26">IF(ISNA(INDEX('Custom Field Tbl'!$R$5:$R$1053, MATCH('CF Values LookUp'!DS$4 &amp; 'CF Values LookUp'!$D26, 'Custom Field Tbl'!$Q$5:$Q$1053 &amp; 'Custom Field Tbl'!$S$5:$S$1053, 0)) ), "",
INDEX('Custom Field Tbl'!$R$5:$R$1053, MATCH('CF Values LookUp'!DS$4 &amp; 'CF Values LookUp'!$D26, 'Custom Field Tbl'!$Q$5:$Q$1053 &amp; 'Custom Field Tbl'!$S$5:$S$1053, 0)) )</f>
        <v/>
      </c>
      <c r="DT26" t="str" cm="1">
        <f t="array" ref="DT26">IF(ISNA(INDEX('Custom Field Tbl'!$R$5:$R$1053, MATCH('CF Values LookUp'!DT$4 &amp; 'CF Values LookUp'!$D26, 'Custom Field Tbl'!$Q$5:$Q$1053 &amp; 'Custom Field Tbl'!$S$5:$S$1053, 0)) ), "",
INDEX('Custom Field Tbl'!$R$5:$R$1053, MATCH('CF Values LookUp'!DT$4 &amp; 'CF Values LookUp'!$D26, 'Custom Field Tbl'!$Q$5:$Q$1053 &amp; 'Custom Field Tbl'!$S$5:$S$1053, 0)) )</f>
        <v/>
      </c>
      <c r="DU26" t="str" cm="1">
        <f t="array" ref="DU26">IF(ISNA(INDEX('Custom Field Tbl'!$R$5:$R$1053, MATCH('CF Values LookUp'!DU$4 &amp; 'CF Values LookUp'!$D26, 'Custom Field Tbl'!$Q$5:$Q$1053 &amp; 'Custom Field Tbl'!$S$5:$S$1053, 0)) ), "",
INDEX('Custom Field Tbl'!$R$5:$R$1053, MATCH('CF Values LookUp'!DU$4 &amp; 'CF Values LookUp'!$D26, 'Custom Field Tbl'!$Q$5:$Q$1053 &amp; 'Custom Field Tbl'!$S$5:$S$1053, 0)) )</f>
        <v/>
      </c>
      <c r="DV26" t="str" cm="1">
        <f t="array" ref="DV26">IF(ISNA(INDEX('Custom Field Tbl'!$R$5:$R$1053, MATCH('CF Values LookUp'!DV$4 &amp; 'CF Values LookUp'!$D26, 'Custom Field Tbl'!$Q$5:$Q$1053 &amp; 'Custom Field Tbl'!$S$5:$S$1053, 0)) ), "",
INDEX('Custom Field Tbl'!$R$5:$R$1053, MATCH('CF Values LookUp'!DV$4 &amp; 'CF Values LookUp'!$D26, 'Custom Field Tbl'!$Q$5:$Q$1053 &amp; 'Custom Field Tbl'!$S$5:$S$1053, 0)) )</f>
        <v/>
      </c>
      <c r="DW26" t="str" cm="1">
        <f t="array" ref="DW26">IF(ISNA(INDEX('Custom Field Tbl'!$R$5:$R$1053, MATCH('CF Values LookUp'!DW$4 &amp; 'CF Values LookUp'!$D26, 'Custom Field Tbl'!$Q$5:$Q$1053 &amp; 'Custom Field Tbl'!$S$5:$S$1053, 0)) ), "",
INDEX('Custom Field Tbl'!$R$5:$R$1053, MATCH('CF Values LookUp'!DW$4 &amp; 'CF Values LookUp'!$D26, 'Custom Field Tbl'!$Q$5:$Q$1053 &amp; 'Custom Field Tbl'!$S$5:$S$1053, 0)) )</f>
        <v/>
      </c>
      <c r="DX26" t="str" cm="1">
        <f t="array" ref="DX26">IF(ISNA(INDEX('Custom Field Tbl'!$R$5:$R$1053, MATCH('CF Values LookUp'!DX$4 &amp; 'CF Values LookUp'!$D26, 'Custom Field Tbl'!$Q$5:$Q$1053 &amp; 'Custom Field Tbl'!$S$5:$S$1053, 0)) ), "",
INDEX('Custom Field Tbl'!$R$5:$R$1053, MATCH('CF Values LookUp'!DX$4 &amp; 'CF Values LookUp'!$D26, 'Custom Field Tbl'!$Q$5:$Q$1053 &amp; 'Custom Field Tbl'!$S$5:$S$1053, 0)) )</f>
        <v/>
      </c>
      <c r="DY26" t="str" cm="1">
        <f t="array" ref="DY26">IF(ISNA(INDEX('Custom Field Tbl'!$R$5:$R$1053, MATCH('CF Values LookUp'!DY$4 &amp; 'CF Values LookUp'!$D26, 'Custom Field Tbl'!$Q$5:$Q$1053 &amp; 'Custom Field Tbl'!$S$5:$S$1053, 0)) ), "",
INDEX('Custom Field Tbl'!$R$5:$R$1053, MATCH('CF Values LookUp'!DY$4 &amp; 'CF Values LookUp'!$D26, 'Custom Field Tbl'!$Q$5:$Q$1053 &amp; 'Custom Field Tbl'!$S$5:$S$1053, 0)) )</f>
        <v/>
      </c>
      <c r="DZ26" t="str" cm="1">
        <f t="array" ref="DZ26">IF(ISNA(INDEX('Custom Field Tbl'!$R$5:$R$1053, MATCH('CF Values LookUp'!DZ$4 &amp; 'CF Values LookUp'!$D26, 'Custom Field Tbl'!$Q$5:$Q$1053 &amp; 'Custom Field Tbl'!$S$5:$S$1053, 0)) ), "",
INDEX('Custom Field Tbl'!$R$5:$R$1053, MATCH('CF Values LookUp'!DZ$4 &amp; 'CF Values LookUp'!$D26, 'Custom Field Tbl'!$Q$5:$Q$1053 &amp; 'Custom Field Tbl'!$S$5:$S$1053, 0)) )</f>
        <v/>
      </c>
      <c r="EA26" t="str" cm="1">
        <f t="array" ref="EA26">IF(ISNA(INDEX('Custom Field Tbl'!$R$5:$R$1053, MATCH('CF Values LookUp'!EA$4 &amp; 'CF Values LookUp'!$D26, 'Custom Field Tbl'!$Q$5:$Q$1053 &amp; 'Custom Field Tbl'!$S$5:$S$1053, 0)) ), "",
INDEX('Custom Field Tbl'!$R$5:$R$1053, MATCH('CF Values LookUp'!EA$4 &amp; 'CF Values LookUp'!$D26, 'Custom Field Tbl'!$Q$5:$Q$1053 &amp; 'Custom Field Tbl'!$S$5:$S$1053, 0)) )</f>
        <v/>
      </c>
      <c r="EB26" t="str" cm="1">
        <f t="array" ref="EB26">IF(ISNA(INDEX('Custom Field Tbl'!$R$5:$R$1053, MATCH('CF Values LookUp'!EB$4 &amp; 'CF Values LookUp'!$D26, 'Custom Field Tbl'!$Q$5:$Q$1053 &amp; 'Custom Field Tbl'!$S$5:$S$1053, 0)) ), "",
INDEX('Custom Field Tbl'!$R$5:$R$1053, MATCH('CF Values LookUp'!EB$4 &amp; 'CF Values LookUp'!$D26, 'Custom Field Tbl'!$Q$5:$Q$1053 &amp; 'Custom Field Tbl'!$S$5:$S$1053, 0)) )</f>
        <v/>
      </c>
      <c r="EC26" t="str" cm="1">
        <f t="array" ref="EC26">IF(ISNA(INDEX('Custom Field Tbl'!$R$5:$R$1053, MATCH('CF Values LookUp'!EC$4 &amp; 'CF Values LookUp'!$D26, 'Custom Field Tbl'!$Q$5:$Q$1053 &amp; 'Custom Field Tbl'!$S$5:$S$1053, 0)) ), "",
INDEX('Custom Field Tbl'!$R$5:$R$1053, MATCH('CF Values LookUp'!EC$4 &amp; 'CF Values LookUp'!$D26, 'Custom Field Tbl'!$Q$5:$Q$1053 &amp; 'Custom Field Tbl'!$S$5:$S$1053, 0)) )</f>
        <v/>
      </c>
      <c r="ED26" t="str" cm="1">
        <f t="array" ref="ED26">IF(ISNA(INDEX('Custom Field Tbl'!$R$5:$R$1053, MATCH('CF Values LookUp'!ED$4 &amp; 'CF Values LookUp'!$D26, 'Custom Field Tbl'!$Q$5:$Q$1053 &amp; 'Custom Field Tbl'!$S$5:$S$1053, 0)) ), "",
INDEX('Custom Field Tbl'!$R$5:$R$1053, MATCH('CF Values LookUp'!ED$4 &amp; 'CF Values LookUp'!$D26, 'Custom Field Tbl'!$Q$5:$Q$1053 &amp; 'Custom Field Tbl'!$S$5:$S$1053, 0)) )</f>
        <v/>
      </c>
      <c r="EE26" t="str" cm="1">
        <f t="array" ref="EE26">IF(ISNA(INDEX('Custom Field Tbl'!$R$5:$R$1053, MATCH('CF Values LookUp'!EE$4 &amp; 'CF Values LookUp'!$D26, 'Custom Field Tbl'!$Q$5:$Q$1053 &amp; 'Custom Field Tbl'!$S$5:$S$1053, 0)) ), "",
INDEX('Custom Field Tbl'!$R$5:$R$1053, MATCH('CF Values LookUp'!EE$4 &amp; 'CF Values LookUp'!$D26, 'Custom Field Tbl'!$Q$5:$Q$1053 &amp; 'Custom Field Tbl'!$S$5:$S$1053, 0)) )</f>
        <v/>
      </c>
      <c r="EF26" t="str" cm="1">
        <f t="array" ref="EF26">IF(ISNA(INDEX('Custom Field Tbl'!$R$5:$R$1053, MATCH('CF Values LookUp'!EF$4 &amp; 'CF Values LookUp'!$D26, 'Custom Field Tbl'!$Q$5:$Q$1053 &amp; 'Custom Field Tbl'!$S$5:$S$1053, 0)) ), "",
INDEX('Custom Field Tbl'!$R$5:$R$1053, MATCH('CF Values LookUp'!EF$4 &amp; 'CF Values LookUp'!$D26, 'Custom Field Tbl'!$Q$5:$Q$1053 &amp; 'Custom Field Tbl'!$S$5:$S$1053, 0)) )</f>
        <v/>
      </c>
      <c r="EG26" t="str" cm="1">
        <f t="array" ref="EG26">IF(ISNA(INDEX('Custom Field Tbl'!$R$5:$R$1053, MATCH('CF Values LookUp'!EG$4 &amp; 'CF Values LookUp'!$D26, 'Custom Field Tbl'!$Q$5:$Q$1053 &amp; 'Custom Field Tbl'!$S$5:$S$1053, 0)) ), "",
INDEX('Custom Field Tbl'!$R$5:$R$1053, MATCH('CF Values LookUp'!EG$4 &amp; 'CF Values LookUp'!$D26, 'Custom Field Tbl'!$Q$5:$Q$1053 &amp; 'Custom Field Tbl'!$S$5:$S$1053, 0)) )</f>
        <v/>
      </c>
      <c r="EH26" t="str" cm="1">
        <f t="array" ref="EH26">IF(ISNA(INDEX('Custom Field Tbl'!$R$5:$R$1053, MATCH('CF Values LookUp'!EH$4 &amp; 'CF Values LookUp'!$D26, 'Custom Field Tbl'!$Q$5:$Q$1053 &amp; 'Custom Field Tbl'!$S$5:$S$1053, 0)) ), "",
INDEX('Custom Field Tbl'!$R$5:$R$1053, MATCH('CF Values LookUp'!EH$4 &amp; 'CF Values LookUp'!$D26, 'Custom Field Tbl'!$Q$5:$Q$1053 &amp; 'Custom Field Tbl'!$S$5:$S$1053, 0)) )</f>
        <v/>
      </c>
      <c r="EI26" t="str" cm="1">
        <f t="array" ref="EI26">IF(ISNA(INDEX('Custom Field Tbl'!$R$5:$R$1053, MATCH('CF Values LookUp'!EI$4 &amp; 'CF Values LookUp'!$D26, 'Custom Field Tbl'!$Q$5:$Q$1053 &amp; 'Custom Field Tbl'!$S$5:$S$1053, 0)) ), "",
INDEX('Custom Field Tbl'!$R$5:$R$1053, MATCH('CF Values LookUp'!EI$4 &amp; 'CF Values LookUp'!$D26, 'Custom Field Tbl'!$Q$5:$Q$1053 &amp; 'Custom Field Tbl'!$S$5:$S$1053, 0)) )</f>
        <v/>
      </c>
      <c r="EJ26" t="str" cm="1">
        <f t="array" ref="EJ26">IF(ISNA(INDEX('Custom Field Tbl'!$R$5:$R$1053, MATCH('CF Values LookUp'!EJ$4 &amp; 'CF Values LookUp'!$D26, 'Custom Field Tbl'!$Q$5:$Q$1053 &amp; 'Custom Field Tbl'!$S$5:$S$1053, 0)) ), "",
INDEX('Custom Field Tbl'!$R$5:$R$1053, MATCH('CF Values LookUp'!EJ$4 &amp; 'CF Values LookUp'!$D26, 'Custom Field Tbl'!$Q$5:$Q$1053 &amp; 'Custom Field Tbl'!$S$5:$S$1053, 0)) )</f>
        <v/>
      </c>
      <c r="EK26" t="str" cm="1">
        <f t="array" ref="EK26">IF(ISNA(INDEX('Custom Field Tbl'!$R$5:$R$1053, MATCH('CF Values LookUp'!EK$4 &amp; 'CF Values LookUp'!$D26, 'Custom Field Tbl'!$Q$5:$Q$1053 &amp; 'Custom Field Tbl'!$S$5:$S$1053, 0)) ), "",
INDEX('Custom Field Tbl'!$R$5:$R$1053, MATCH('CF Values LookUp'!EK$4 &amp; 'CF Values LookUp'!$D26, 'Custom Field Tbl'!$Q$5:$Q$1053 &amp; 'Custom Field Tbl'!$S$5:$S$1053, 0)) )</f>
        <v/>
      </c>
      <c r="EL26" t="str" cm="1">
        <f t="array" ref="EL26">IF(ISNA(INDEX('Custom Field Tbl'!$R$5:$R$1053, MATCH('CF Values LookUp'!EL$4 &amp; 'CF Values LookUp'!$D26, 'Custom Field Tbl'!$Q$5:$Q$1053 &amp; 'Custom Field Tbl'!$S$5:$S$1053, 0)) ), "",
INDEX('Custom Field Tbl'!$R$5:$R$1053, MATCH('CF Values LookUp'!EL$4 &amp; 'CF Values LookUp'!$D26, 'Custom Field Tbl'!$Q$5:$Q$1053 &amp; 'Custom Field Tbl'!$S$5:$S$1053, 0)) )</f>
        <v/>
      </c>
      <c r="EM26" t="str" cm="1">
        <f t="array" ref="EM26">IF(ISNA(INDEX('Custom Field Tbl'!$R$5:$R$1053, MATCH('CF Values LookUp'!EM$4 &amp; 'CF Values LookUp'!$D26, 'Custom Field Tbl'!$Q$5:$Q$1053 &amp; 'Custom Field Tbl'!$S$5:$S$1053, 0)) ), "",
INDEX('Custom Field Tbl'!$R$5:$R$1053, MATCH('CF Values LookUp'!EM$4 &amp; 'CF Values LookUp'!$D26, 'Custom Field Tbl'!$Q$5:$Q$1053 &amp; 'Custom Field Tbl'!$S$5:$S$1053, 0)) )</f>
        <v/>
      </c>
      <c r="EN26" t="str" cm="1">
        <f t="array" ref="EN26">IF(ISNA(INDEX('Custom Field Tbl'!$R$5:$R$1053, MATCH('CF Values LookUp'!EN$4 &amp; 'CF Values LookUp'!$D26, 'Custom Field Tbl'!$Q$5:$Q$1053 &amp; 'Custom Field Tbl'!$S$5:$S$1053, 0)) ), "",
INDEX('Custom Field Tbl'!$R$5:$R$1053, MATCH('CF Values LookUp'!EN$4 &amp; 'CF Values LookUp'!$D26, 'Custom Field Tbl'!$Q$5:$Q$1053 &amp; 'Custom Field Tbl'!$S$5:$S$1053, 0)) )</f>
        <v/>
      </c>
      <c r="EO26" t="str" cm="1">
        <f t="array" ref="EO26">IF(ISNA(INDEX('Custom Field Tbl'!$R$5:$R$1053, MATCH('CF Values LookUp'!EO$4 &amp; 'CF Values LookUp'!$D26, 'Custom Field Tbl'!$Q$5:$Q$1053 &amp; 'Custom Field Tbl'!$S$5:$S$1053, 0)) ), "",
INDEX('Custom Field Tbl'!$R$5:$R$1053, MATCH('CF Values LookUp'!EO$4 &amp; 'CF Values LookUp'!$D26, 'Custom Field Tbl'!$Q$5:$Q$1053 &amp; 'Custom Field Tbl'!$S$5:$S$1053, 0)) )</f>
        <v/>
      </c>
      <c r="EP26" t="str" cm="1">
        <f t="array" ref="EP26">IF(ISNA(INDEX('Custom Field Tbl'!$R$5:$R$1053, MATCH('CF Values LookUp'!EP$4 &amp; 'CF Values LookUp'!$D26, 'Custom Field Tbl'!$Q$5:$Q$1053 &amp; 'Custom Field Tbl'!$S$5:$S$1053, 0)) ), "",
INDEX('Custom Field Tbl'!$R$5:$R$1053, MATCH('CF Values LookUp'!EP$4 &amp; 'CF Values LookUp'!$D26, 'Custom Field Tbl'!$Q$5:$Q$1053 &amp; 'Custom Field Tbl'!$S$5:$S$1053, 0)) )</f>
        <v/>
      </c>
      <c r="EQ26" t="str" cm="1">
        <f t="array" ref="EQ26">IF(ISNA(INDEX('Custom Field Tbl'!$R$5:$R$1053, MATCH('CF Values LookUp'!EQ$4 &amp; 'CF Values LookUp'!$D26, 'Custom Field Tbl'!$Q$5:$Q$1053 &amp; 'Custom Field Tbl'!$S$5:$S$1053, 0)) ), "",
INDEX('Custom Field Tbl'!$R$5:$R$1053, MATCH('CF Values LookUp'!EQ$4 &amp; 'CF Values LookUp'!$D26, 'Custom Field Tbl'!$Q$5:$Q$1053 &amp; 'Custom Field Tbl'!$S$5:$S$1053, 0)) )</f>
        <v/>
      </c>
      <c r="ER26" t="str" cm="1">
        <f t="array" ref="ER26">IF(ISNA(INDEX('Custom Field Tbl'!$R$5:$R$1053, MATCH('CF Values LookUp'!ER$4 &amp; 'CF Values LookUp'!$D26, 'Custom Field Tbl'!$Q$5:$Q$1053 &amp; 'Custom Field Tbl'!$S$5:$S$1053, 0)) ), "",
INDEX('Custom Field Tbl'!$R$5:$R$1053, MATCH('CF Values LookUp'!ER$4 &amp; 'CF Values LookUp'!$D26, 'Custom Field Tbl'!$Q$5:$Q$1053 &amp; 'Custom Field Tbl'!$S$5:$S$1053, 0)) )</f>
        <v/>
      </c>
      <c r="ES26" t="str" cm="1">
        <f t="array" ref="ES26">IF(ISNA(INDEX('Custom Field Tbl'!$R$5:$R$1053, MATCH('CF Values LookUp'!ES$4 &amp; 'CF Values LookUp'!$D26, 'Custom Field Tbl'!$Q$5:$Q$1053 &amp; 'Custom Field Tbl'!$S$5:$S$1053, 0)) ), "",
INDEX('Custom Field Tbl'!$R$5:$R$1053, MATCH('CF Values LookUp'!ES$4 &amp; 'CF Values LookUp'!$D26, 'Custom Field Tbl'!$Q$5:$Q$1053 &amp; 'Custom Field Tbl'!$S$5:$S$1053, 0)) )</f>
        <v/>
      </c>
      <c r="ET26" t="str" cm="1">
        <f t="array" ref="ET26">IF(ISNA(INDEX('Custom Field Tbl'!$R$5:$R$1053, MATCH('CF Values LookUp'!ET$4 &amp; 'CF Values LookUp'!$D26, 'Custom Field Tbl'!$Q$5:$Q$1053 &amp; 'Custom Field Tbl'!$S$5:$S$1053, 0)) ), "",
INDEX('Custom Field Tbl'!$R$5:$R$1053, MATCH('CF Values LookUp'!ET$4 &amp; 'CF Values LookUp'!$D26, 'Custom Field Tbl'!$Q$5:$Q$1053 &amp; 'Custom Field Tbl'!$S$5:$S$1053, 0)) )</f>
        <v/>
      </c>
      <c r="EU26" t="str" cm="1">
        <f t="array" ref="EU26">IF(ISNA(INDEX('Custom Field Tbl'!$R$5:$R$1053, MATCH('CF Values LookUp'!EU$4 &amp; 'CF Values LookUp'!$D26, 'Custom Field Tbl'!$Q$5:$Q$1053 &amp; 'Custom Field Tbl'!$S$5:$S$1053, 0)) ), "",
INDEX('Custom Field Tbl'!$R$5:$R$1053, MATCH('CF Values LookUp'!EU$4 &amp; 'CF Values LookUp'!$D26, 'Custom Field Tbl'!$Q$5:$Q$1053 &amp; 'Custom Field Tbl'!$S$5:$S$1053, 0)) )</f>
        <v/>
      </c>
      <c r="EV26" t="str" cm="1">
        <f t="array" ref="EV26">IF(ISNA(INDEX('Custom Field Tbl'!$R$5:$R$1053, MATCH('CF Values LookUp'!EV$4 &amp; 'CF Values LookUp'!$D26, 'Custom Field Tbl'!$Q$5:$Q$1053 &amp; 'Custom Field Tbl'!$S$5:$S$1053, 0)) ), "",
INDEX('Custom Field Tbl'!$R$5:$R$1053, MATCH('CF Values LookUp'!EV$4 &amp; 'CF Values LookUp'!$D26, 'Custom Field Tbl'!$Q$5:$Q$1053 &amp; 'Custom Field Tbl'!$S$5:$S$1053, 0)) )</f>
        <v/>
      </c>
      <c r="EW26" t="str" cm="1">
        <f t="array" ref="EW26">IF(ISNA(INDEX('Custom Field Tbl'!$R$5:$R$1053, MATCH('CF Values LookUp'!EW$4 &amp; 'CF Values LookUp'!$D26, 'Custom Field Tbl'!$Q$5:$Q$1053 &amp; 'Custom Field Tbl'!$S$5:$S$1053, 0)) ), "",
INDEX('Custom Field Tbl'!$R$5:$R$1053, MATCH('CF Values LookUp'!EW$4 &amp; 'CF Values LookUp'!$D26, 'Custom Field Tbl'!$Q$5:$Q$1053 &amp; 'Custom Field Tbl'!$S$5:$S$1053, 0)) )</f>
        <v/>
      </c>
      <c r="EX26" t="str" cm="1">
        <f t="array" ref="EX26">IF(ISNA(INDEX('Custom Field Tbl'!$R$5:$R$1053, MATCH('CF Values LookUp'!EX$4 &amp; 'CF Values LookUp'!$D26, 'Custom Field Tbl'!$Q$5:$Q$1053 &amp; 'Custom Field Tbl'!$S$5:$S$1053, 0)) ), "",
INDEX('Custom Field Tbl'!$R$5:$R$1053, MATCH('CF Values LookUp'!EX$4 &amp; 'CF Values LookUp'!$D26, 'Custom Field Tbl'!$Q$5:$Q$1053 &amp; 'Custom Field Tbl'!$S$5:$S$1053, 0)) )</f>
        <v/>
      </c>
      <c r="EY26" t="str" cm="1">
        <f t="array" ref="EY26">IF(ISNA(INDEX('Custom Field Tbl'!$R$5:$R$1053, MATCH('CF Values LookUp'!EY$4 &amp; 'CF Values LookUp'!$D26, 'Custom Field Tbl'!$Q$5:$Q$1053 &amp; 'Custom Field Tbl'!$S$5:$S$1053, 0)) ), "",
INDEX('Custom Field Tbl'!$R$5:$R$1053, MATCH('CF Values LookUp'!EY$4 &amp; 'CF Values LookUp'!$D26, 'Custom Field Tbl'!$Q$5:$Q$1053 &amp; 'Custom Field Tbl'!$S$5:$S$1053, 0)) )</f>
        <v/>
      </c>
      <c r="EZ26" t="str" cm="1">
        <f t="array" ref="EZ26">IF(ISNA(INDEX('Custom Field Tbl'!$R$5:$R$1053, MATCH('CF Values LookUp'!EZ$4 &amp; 'CF Values LookUp'!$D26, 'Custom Field Tbl'!$Q$5:$Q$1053 &amp; 'Custom Field Tbl'!$S$5:$S$1053, 0)) ), "",
INDEX('Custom Field Tbl'!$R$5:$R$1053, MATCH('CF Values LookUp'!EZ$4 &amp; 'CF Values LookUp'!$D26, 'Custom Field Tbl'!$Q$5:$Q$1053 &amp; 'Custom Field Tbl'!$S$5:$S$1053, 0)) )</f>
        <v/>
      </c>
      <c r="FA26" t="str" cm="1">
        <f t="array" ref="FA26">IF(ISNA(INDEX('Custom Field Tbl'!$R$5:$R$1053, MATCH('CF Values LookUp'!FA$4 &amp; 'CF Values LookUp'!$D26, 'Custom Field Tbl'!$Q$5:$Q$1053 &amp; 'Custom Field Tbl'!$S$5:$S$1053, 0)) ), "",
INDEX('Custom Field Tbl'!$R$5:$R$1053, MATCH('CF Values LookUp'!FA$4 &amp; 'CF Values LookUp'!$D26, 'Custom Field Tbl'!$Q$5:$Q$1053 &amp; 'Custom Field Tbl'!$S$5:$S$1053, 0)) )</f>
        <v/>
      </c>
      <c r="FB26" t="str" cm="1">
        <f t="array" ref="FB26">IF(ISNA(INDEX('Custom Field Tbl'!$R$5:$R$1053, MATCH('CF Values LookUp'!FB$4 &amp; 'CF Values LookUp'!$D26, 'Custom Field Tbl'!$Q$5:$Q$1053 &amp; 'Custom Field Tbl'!$S$5:$S$1053, 0)) ), "",
INDEX('Custom Field Tbl'!$R$5:$R$1053, MATCH('CF Values LookUp'!FB$4 &amp; 'CF Values LookUp'!$D26, 'Custom Field Tbl'!$Q$5:$Q$1053 &amp; 'Custom Field Tbl'!$S$5:$S$1053, 0)) )</f>
        <v/>
      </c>
      <c r="FC26" t="str" cm="1">
        <f t="array" ref="FC26">IF(ISNA(INDEX('Custom Field Tbl'!$R$5:$R$1053, MATCH('CF Values LookUp'!FC$4 &amp; 'CF Values LookUp'!$D26, 'Custom Field Tbl'!$Q$5:$Q$1053 &amp; 'Custom Field Tbl'!$S$5:$S$1053, 0)) ), "",
INDEX('Custom Field Tbl'!$R$5:$R$1053, MATCH('CF Values LookUp'!FC$4 &amp; 'CF Values LookUp'!$D26, 'Custom Field Tbl'!$Q$5:$Q$1053 &amp; 'Custom Field Tbl'!$S$5:$S$1053, 0)) )</f>
        <v/>
      </c>
      <c r="FD26" t="str" cm="1">
        <f t="array" ref="FD26">IF(ISNA(INDEX('Custom Field Tbl'!$R$5:$R$1053, MATCH('CF Values LookUp'!FD$4 &amp; 'CF Values LookUp'!$D26, 'Custom Field Tbl'!$Q$5:$Q$1053 &amp; 'Custom Field Tbl'!$S$5:$S$1053, 0)) ), "",
INDEX('Custom Field Tbl'!$R$5:$R$1053, MATCH('CF Values LookUp'!FD$4 &amp; 'CF Values LookUp'!$D26, 'Custom Field Tbl'!$Q$5:$Q$1053 &amp; 'Custom Field Tbl'!$S$5:$S$1053, 0)) )</f>
        <v/>
      </c>
      <c r="FE26" t="str" cm="1">
        <f t="array" ref="FE26">IF(ISNA(INDEX('Custom Field Tbl'!$R$5:$R$1053, MATCH('CF Values LookUp'!FE$4 &amp; 'CF Values LookUp'!$D26, 'Custom Field Tbl'!$Q$5:$Q$1053 &amp; 'Custom Field Tbl'!$S$5:$S$1053, 0)) ), "",
INDEX('Custom Field Tbl'!$R$5:$R$1053, MATCH('CF Values LookUp'!FE$4 &amp; 'CF Values LookUp'!$D26, 'Custom Field Tbl'!$Q$5:$Q$1053 &amp; 'Custom Field Tbl'!$S$5:$S$1053, 0)) )</f>
        <v/>
      </c>
      <c r="FF26" t="str" cm="1">
        <f t="array" ref="FF26">IF(ISNA(INDEX('Custom Field Tbl'!$R$5:$R$1053, MATCH('CF Values LookUp'!FF$4 &amp; 'CF Values LookUp'!$D26, 'Custom Field Tbl'!$Q$5:$Q$1053 &amp; 'Custom Field Tbl'!$S$5:$S$1053, 0)) ), "",
INDEX('Custom Field Tbl'!$R$5:$R$1053, MATCH('CF Values LookUp'!FF$4 &amp; 'CF Values LookUp'!$D26, 'Custom Field Tbl'!$Q$5:$Q$1053 &amp; 'Custom Field Tbl'!$S$5:$S$1053, 0)) )</f>
        <v/>
      </c>
      <c r="FG26" t="str" cm="1">
        <f t="array" ref="FG26">IF(ISNA(INDEX('Custom Field Tbl'!$R$5:$R$1053, MATCH('CF Values LookUp'!FG$4 &amp; 'CF Values LookUp'!$D26, 'Custom Field Tbl'!$Q$5:$Q$1053 &amp; 'Custom Field Tbl'!$S$5:$S$1053, 0)) ), "",
INDEX('Custom Field Tbl'!$R$5:$R$1053, MATCH('CF Values LookUp'!FG$4 &amp; 'CF Values LookUp'!$D26, 'Custom Field Tbl'!$Q$5:$Q$1053 &amp; 'Custom Field Tbl'!$S$5:$S$1053, 0)) )</f>
        <v/>
      </c>
      <c r="FH26" t="str" cm="1">
        <f t="array" ref="FH26">IF(ISNA(INDEX('Custom Field Tbl'!$R$5:$R$1053, MATCH('CF Values LookUp'!FH$4 &amp; 'CF Values LookUp'!$D26, 'Custom Field Tbl'!$Q$5:$Q$1053 &amp; 'Custom Field Tbl'!$S$5:$S$1053, 0)) ), "",
INDEX('Custom Field Tbl'!$R$5:$R$1053, MATCH('CF Values LookUp'!FH$4 &amp; 'CF Values LookUp'!$D26, 'Custom Field Tbl'!$Q$5:$Q$1053 &amp; 'Custom Field Tbl'!$S$5:$S$1053, 0)) )</f>
        <v/>
      </c>
      <c r="FI26" t="str" cm="1">
        <f t="array" ref="FI26">IF(ISNA(INDEX('Custom Field Tbl'!$R$5:$R$1053, MATCH('CF Values LookUp'!FI$4 &amp; 'CF Values LookUp'!$D26, 'Custom Field Tbl'!$Q$5:$Q$1053 &amp; 'Custom Field Tbl'!$S$5:$S$1053, 0)) ), "",
INDEX('Custom Field Tbl'!$R$5:$R$1053, MATCH('CF Values LookUp'!FI$4 &amp; 'CF Values LookUp'!$D26, 'Custom Field Tbl'!$Q$5:$Q$1053 &amp; 'Custom Field Tbl'!$S$5:$S$1053, 0)) )</f>
        <v/>
      </c>
      <c r="FJ26" t="str" cm="1">
        <f t="array" ref="FJ26">IF(ISNA(INDEX('Custom Field Tbl'!$R$5:$R$1053, MATCH('CF Values LookUp'!FJ$4 &amp; 'CF Values LookUp'!$D26, 'Custom Field Tbl'!$Q$5:$Q$1053 &amp; 'Custom Field Tbl'!$S$5:$S$1053, 0)) ), "",
INDEX('Custom Field Tbl'!$R$5:$R$1053, MATCH('CF Values LookUp'!FJ$4 &amp; 'CF Values LookUp'!$D26, 'Custom Field Tbl'!$Q$5:$Q$1053 &amp; 'Custom Field Tbl'!$S$5:$S$1053, 0)) )</f>
        <v/>
      </c>
      <c r="FK26" t="str" cm="1">
        <f t="array" ref="FK26">IF(ISNA(INDEX('Custom Field Tbl'!$R$5:$R$1053, MATCH('CF Values LookUp'!FK$4 &amp; 'CF Values LookUp'!$D26, 'Custom Field Tbl'!$Q$5:$Q$1053 &amp; 'Custom Field Tbl'!$S$5:$S$1053, 0)) ), "",
INDEX('Custom Field Tbl'!$R$5:$R$1053, MATCH('CF Values LookUp'!FK$4 &amp; 'CF Values LookUp'!$D26, 'Custom Field Tbl'!$Q$5:$Q$1053 &amp; 'Custom Field Tbl'!$S$5:$S$1053, 0)) )</f>
        <v/>
      </c>
      <c r="FL26" t="str" cm="1">
        <f t="array" ref="FL26">IF(ISNA(INDEX('Custom Field Tbl'!$R$5:$R$1053, MATCH('CF Values LookUp'!FL$4 &amp; 'CF Values LookUp'!$D26, 'Custom Field Tbl'!$Q$5:$Q$1053 &amp; 'Custom Field Tbl'!$S$5:$S$1053, 0)) ), "",
INDEX('Custom Field Tbl'!$R$5:$R$1053, MATCH('CF Values LookUp'!FL$4 &amp; 'CF Values LookUp'!$D26, 'Custom Field Tbl'!$Q$5:$Q$1053 &amp; 'Custom Field Tbl'!$S$5:$S$1053, 0)) )</f>
        <v/>
      </c>
      <c r="FM26" t="str" cm="1">
        <f t="array" ref="FM26">IF(ISNA(INDEX('Custom Field Tbl'!$R$5:$R$1053, MATCH('CF Values LookUp'!FM$4 &amp; 'CF Values LookUp'!$D26, 'Custom Field Tbl'!$Q$5:$Q$1053 &amp; 'Custom Field Tbl'!$S$5:$S$1053, 0)) ), "",
INDEX('Custom Field Tbl'!$R$5:$R$1053, MATCH('CF Values LookUp'!FM$4 &amp; 'CF Values LookUp'!$D26, 'Custom Field Tbl'!$Q$5:$Q$1053 &amp; 'Custom Field Tbl'!$S$5:$S$1053, 0)) )</f>
        <v/>
      </c>
      <c r="FN26" t="str" cm="1">
        <f t="array" ref="FN26">IF(ISNA(INDEX('Custom Field Tbl'!$R$5:$R$1053, MATCH('CF Values LookUp'!FN$4 &amp; 'CF Values LookUp'!$D26, 'Custom Field Tbl'!$Q$5:$Q$1053 &amp; 'Custom Field Tbl'!$S$5:$S$1053, 0)) ), "",
INDEX('Custom Field Tbl'!$R$5:$R$1053, MATCH('CF Values LookUp'!FN$4 &amp; 'CF Values LookUp'!$D26, 'Custom Field Tbl'!$Q$5:$Q$1053 &amp; 'Custom Field Tbl'!$S$5:$S$1053, 0)) )</f>
        <v/>
      </c>
      <c r="FO26" t="str" cm="1">
        <f t="array" ref="FO26">IF(ISNA(INDEX('Custom Field Tbl'!$R$5:$R$1053, MATCH('CF Values LookUp'!FO$4 &amp; 'CF Values LookUp'!$D26, 'Custom Field Tbl'!$Q$5:$Q$1053 &amp; 'Custom Field Tbl'!$S$5:$S$1053, 0)) ), "",
INDEX('Custom Field Tbl'!$R$5:$R$1053, MATCH('CF Values LookUp'!FO$4 &amp; 'CF Values LookUp'!$D26, 'Custom Field Tbl'!$Q$5:$Q$1053 &amp; 'Custom Field Tbl'!$S$5:$S$1053, 0)) )</f>
        <v/>
      </c>
      <c r="FP26" t="str" cm="1">
        <f t="array" ref="FP26">IF(ISNA(INDEX('Custom Field Tbl'!$R$5:$R$1053, MATCH('CF Values LookUp'!FP$4 &amp; 'CF Values LookUp'!$D26, 'Custom Field Tbl'!$Q$5:$Q$1053 &amp; 'Custom Field Tbl'!$S$5:$S$1053, 0)) ), "",
INDEX('Custom Field Tbl'!$R$5:$R$1053, MATCH('CF Values LookUp'!FP$4 &amp; 'CF Values LookUp'!$D26, 'Custom Field Tbl'!$Q$5:$Q$1053 &amp; 'Custom Field Tbl'!$S$5:$S$1053, 0)) )</f>
        <v/>
      </c>
      <c r="FQ26" t="str" cm="1">
        <f t="array" ref="FQ26">IF(ISNA(INDEX('Custom Field Tbl'!$R$5:$R$1053, MATCH('CF Values LookUp'!FQ$4 &amp; 'CF Values LookUp'!$D26, 'Custom Field Tbl'!$Q$5:$Q$1053 &amp; 'Custom Field Tbl'!$S$5:$S$1053, 0)) ), "",
INDEX('Custom Field Tbl'!$R$5:$R$1053, MATCH('CF Values LookUp'!FQ$4 &amp; 'CF Values LookUp'!$D26, 'Custom Field Tbl'!$Q$5:$Q$1053 &amp; 'Custom Field Tbl'!$S$5:$S$1053, 0)) )</f>
        <v/>
      </c>
      <c r="FR26" t="str" cm="1">
        <f t="array" ref="FR26">IF(ISNA(INDEX('Custom Field Tbl'!$R$5:$R$1053, MATCH('CF Values LookUp'!FR$4 &amp; 'CF Values LookUp'!$D26, 'Custom Field Tbl'!$Q$5:$Q$1053 &amp; 'Custom Field Tbl'!$S$5:$S$1053, 0)) ), "",
INDEX('Custom Field Tbl'!$R$5:$R$1053, MATCH('CF Values LookUp'!FR$4 &amp; 'CF Values LookUp'!$D26, 'Custom Field Tbl'!$Q$5:$Q$1053 &amp; 'Custom Field Tbl'!$S$5:$S$1053, 0)) )</f>
        <v/>
      </c>
      <c r="FS26" t="str" cm="1">
        <f t="array" ref="FS26">IF(ISNA(INDEX('Custom Field Tbl'!$R$5:$R$1053, MATCH('CF Values LookUp'!FS$4 &amp; 'CF Values LookUp'!$D26, 'Custom Field Tbl'!$Q$5:$Q$1053 &amp; 'Custom Field Tbl'!$S$5:$S$1053, 0)) ), "",
INDEX('Custom Field Tbl'!$R$5:$R$1053, MATCH('CF Values LookUp'!FS$4 &amp; 'CF Values LookUp'!$D26, 'Custom Field Tbl'!$Q$5:$Q$1053 &amp; 'Custom Field Tbl'!$S$5:$S$1053, 0)) )</f>
        <v/>
      </c>
      <c r="FT26" t="str" cm="1">
        <f t="array" ref="FT26">IF(ISNA(INDEX('Custom Field Tbl'!$R$5:$R$1053, MATCH('CF Values LookUp'!FT$4 &amp; 'CF Values LookUp'!$D26, 'Custom Field Tbl'!$Q$5:$Q$1053 &amp; 'Custom Field Tbl'!$S$5:$S$1053, 0)) ), "",
INDEX('Custom Field Tbl'!$R$5:$R$1053, MATCH('CF Values LookUp'!FT$4 &amp; 'CF Values LookUp'!$D26, 'Custom Field Tbl'!$Q$5:$Q$1053 &amp; 'Custom Field Tbl'!$S$5:$S$1053, 0)) )</f>
        <v/>
      </c>
      <c r="FU26" t="str" cm="1">
        <f t="array" ref="FU26">IF(ISNA(INDEX('Custom Field Tbl'!$R$5:$R$1053, MATCH('CF Values LookUp'!FU$4 &amp; 'CF Values LookUp'!$D26, 'Custom Field Tbl'!$Q$5:$Q$1053 &amp; 'Custom Field Tbl'!$S$5:$S$1053, 0)) ), "",
INDEX('Custom Field Tbl'!$R$5:$R$1053, MATCH('CF Values LookUp'!FU$4 &amp; 'CF Values LookUp'!$D26, 'Custom Field Tbl'!$Q$5:$Q$1053 &amp; 'Custom Field Tbl'!$S$5:$S$1053, 0)) )</f>
        <v/>
      </c>
      <c r="FV26" t="str" cm="1">
        <f t="array" ref="FV26">IF(ISNA(INDEX('Custom Field Tbl'!$R$5:$R$1053, MATCH('CF Values LookUp'!FV$4 &amp; 'CF Values LookUp'!$D26, 'Custom Field Tbl'!$Q$5:$Q$1053 &amp; 'Custom Field Tbl'!$S$5:$S$1053, 0)) ), "",
INDEX('Custom Field Tbl'!$R$5:$R$1053, MATCH('CF Values LookUp'!FV$4 &amp; 'CF Values LookUp'!$D26, 'Custom Field Tbl'!$Q$5:$Q$1053 &amp; 'Custom Field Tbl'!$S$5:$S$1053, 0)) )</f>
        <v/>
      </c>
      <c r="FW26" t="str" cm="1">
        <f t="array" ref="FW26">IF(ISNA(INDEX('Custom Field Tbl'!$R$5:$R$1053, MATCH('CF Values LookUp'!FW$4 &amp; 'CF Values LookUp'!$D26, 'Custom Field Tbl'!$Q$5:$Q$1053 &amp; 'Custom Field Tbl'!$S$5:$S$1053, 0)) ), "",
INDEX('Custom Field Tbl'!$R$5:$R$1053, MATCH('CF Values LookUp'!FW$4 &amp; 'CF Values LookUp'!$D26, 'Custom Field Tbl'!$Q$5:$Q$1053 &amp; 'Custom Field Tbl'!$S$5:$S$1053, 0)) )</f>
        <v/>
      </c>
      <c r="FX26" t="str" cm="1">
        <f t="array" ref="FX26">IF(ISNA(INDEX('Custom Field Tbl'!$R$5:$R$1053, MATCH('CF Values LookUp'!FX$4 &amp; 'CF Values LookUp'!$D26, 'Custom Field Tbl'!$Q$5:$Q$1053 &amp; 'Custom Field Tbl'!$S$5:$S$1053, 0)) ), "",
INDEX('Custom Field Tbl'!$R$5:$R$1053, MATCH('CF Values LookUp'!FX$4 &amp; 'CF Values LookUp'!$D26, 'Custom Field Tbl'!$Q$5:$Q$1053 &amp; 'Custom Field Tbl'!$S$5:$S$1053, 0)) )</f>
        <v/>
      </c>
      <c r="FY26" t="str" cm="1">
        <f t="array" ref="FY26">IF(ISNA(INDEX('Custom Field Tbl'!$R$5:$R$1053, MATCH('CF Values LookUp'!FY$4 &amp; 'CF Values LookUp'!$D26, 'Custom Field Tbl'!$Q$5:$Q$1053 &amp; 'Custom Field Tbl'!$S$5:$S$1053, 0)) ), "",
INDEX('Custom Field Tbl'!$R$5:$R$1053, MATCH('CF Values LookUp'!FY$4 &amp; 'CF Values LookUp'!$D26, 'Custom Field Tbl'!$Q$5:$Q$1053 &amp; 'Custom Field Tbl'!$S$5:$S$1053, 0)) )</f>
        <v/>
      </c>
      <c r="FZ26" t="str" cm="1">
        <f t="array" ref="FZ26">IF(ISNA(INDEX('Custom Field Tbl'!$R$5:$R$1053, MATCH('CF Values LookUp'!FZ$4 &amp; 'CF Values LookUp'!$D26, 'Custom Field Tbl'!$Q$5:$Q$1053 &amp; 'Custom Field Tbl'!$S$5:$S$1053, 0)) ), "",
INDEX('Custom Field Tbl'!$R$5:$R$1053, MATCH('CF Values LookUp'!FZ$4 &amp; 'CF Values LookUp'!$D26, 'Custom Field Tbl'!$Q$5:$Q$1053 &amp; 'Custom Field Tbl'!$S$5:$S$1053, 0)) )</f>
        <v/>
      </c>
      <c r="GA26" t="str" cm="1">
        <f t="array" ref="GA26">IF(ISNA(INDEX('Custom Field Tbl'!$R$5:$R$1053, MATCH('CF Values LookUp'!GA$4 &amp; 'CF Values LookUp'!$D26, 'Custom Field Tbl'!$Q$5:$Q$1053 &amp; 'Custom Field Tbl'!$S$5:$S$1053, 0)) ), "",
INDEX('Custom Field Tbl'!$R$5:$R$1053, MATCH('CF Values LookUp'!GA$4 &amp; 'CF Values LookUp'!$D26, 'Custom Field Tbl'!$Q$5:$Q$1053 &amp; 'Custom Field Tbl'!$S$5:$S$1053, 0)) )</f>
        <v/>
      </c>
      <c r="GB26" t="str" cm="1">
        <f t="array" ref="GB26">IF(ISNA(INDEX('Custom Field Tbl'!$R$5:$R$1053, MATCH('CF Values LookUp'!GB$4 &amp; 'CF Values LookUp'!$D26, 'Custom Field Tbl'!$Q$5:$Q$1053 &amp; 'Custom Field Tbl'!$S$5:$S$1053, 0)) ), "",
INDEX('Custom Field Tbl'!$R$5:$R$1053, MATCH('CF Values LookUp'!GB$4 &amp; 'CF Values LookUp'!$D26, 'Custom Field Tbl'!$Q$5:$Q$1053 &amp; 'Custom Field Tbl'!$S$5:$S$1053, 0)) )</f>
        <v/>
      </c>
      <c r="GC26" t="str" cm="1">
        <f t="array" ref="GC26">IF(ISNA(INDEX('Custom Field Tbl'!$R$5:$R$1053, MATCH('CF Values LookUp'!GC$4 &amp; 'CF Values LookUp'!$D26, 'Custom Field Tbl'!$Q$5:$Q$1053 &amp; 'Custom Field Tbl'!$S$5:$S$1053, 0)) ), "",
INDEX('Custom Field Tbl'!$R$5:$R$1053, MATCH('CF Values LookUp'!GC$4 &amp; 'CF Values LookUp'!$D26, 'Custom Field Tbl'!$Q$5:$Q$1053 &amp; 'Custom Field Tbl'!$S$5:$S$1053, 0)) )</f>
        <v/>
      </c>
      <c r="GD26" t="str" cm="1">
        <f t="array" ref="GD26">IF(ISNA(INDEX('Custom Field Tbl'!$R$5:$R$1053, MATCH('CF Values LookUp'!GD$4 &amp; 'CF Values LookUp'!$D26, 'Custom Field Tbl'!$Q$5:$Q$1053 &amp; 'Custom Field Tbl'!$S$5:$S$1053, 0)) ), "",
INDEX('Custom Field Tbl'!$R$5:$R$1053, MATCH('CF Values LookUp'!GD$4 &amp; 'CF Values LookUp'!$D26, 'Custom Field Tbl'!$Q$5:$Q$1053 &amp; 'Custom Field Tbl'!$S$5:$S$1053, 0)) )</f>
        <v/>
      </c>
      <c r="GE26" t="str" cm="1">
        <f t="array" ref="GE26">IF(ISNA(INDEX('Custom Field Tbl'!$R$5:$R$1053, MATCH('CF Values LookUp'!GE$4 &amp; 'CF Values LookUp'!$D26, 'Custom Field Tbl'!$Q$5:$Q$1053 &amp; 'Custom Field Tbl'!$S$5:$S$1053, 0)) ), "",
INDEX('Custom Field Tbl'!$R$5:$R$1053, MATCH('CF Values LookUp'!GE$4 &amp; 'CF Values LookUp'!$D26, 'Custom Field Tbl'!$Q$5:$Q$1053 &amp; 'Custom Field Tbl'!$S$5:$S$1053, 0)) )</f>
        <v/>
      </c>
      <c r="GF26" t="str" cm="1">
        <f t="array" ref="GF26">IF(ISNA(INDEX('Custom Field Tbl'!$R$5:$R$1053, MATCH('CF Values LookUp'!GF$4 &amp; 'CF Values LookUp'!$D26, 'Custom Field Tbl'!$Q$5:$Q$1053 &amp; 'Custom Field Tbl'!$S$5:$S$1053, 0)) ), "",
INDEX('Custom Field Tbl'!$R$5:$R$1053, MATCH('CF Values LookUp'!GF$4 &amp; 'CF Values LookUp'!$D26, 'Custom Field Tbl'!$Q$5:$Q$1053 &amp; 'Custom Field Tbl'!$S$5:$S$1053, 0)) )</f>
        <v/>
      </c>
      <c r="GG26" t="str" cm="1">
        <f t="array" ref="GG26">IF(ISNA(INDEX('Custom Field Tbl'!$R$5:$R$1053, MATCH('CF Values LookUp'!GG$4 &amp; 'CF Values LookUp'!$D26, 'Custom Field Tbl'!$Q$5:$Q$1053 &amp; 'Custom Field Tbl'!$S$5:$S$1053, 0)) ), "",
INDEX('Custom Field Tbl'!$R$5:$R$1053, MATCH('CF Values LookUp'!GG$4 &amp; 'CF Values LookUp'!$D26, 'Custom Field Tbl'!$Q$5:$Q$1053 &amp; 'Custom Field Tbl'!$S$5:$S$1053, 0)) )</f>
        <v/>
      </c>
      <c r="GH26" t="str" cm="1">
        <f t="array" ref="GH26">IF(ISNA(INDEX('Custom Field Tbl'!$R$5:$R$1053, MATCH('CF Values LookUp'!GH$4 &amp; 'CF Values LookUp'!$D26, 'Custom Field Tbl'!$Q$5:$Q$1053 &amp; 'Custom Field Tbl'!$S$5:$S$1053, 0)) ), "",
INDEX('Custom Field Tbl'!$R$5:$R$1053, MATCH('CF Values LookUp'!GH$4 &amp; 'CF Values LookUp'!$D26, 'Custom Field Tbl'!$Q$5:$Q$1053 &amp; 'Custom Field Tbl'!$S$5:$S$1053, 0)) )</f>
        <v/>
      </c>
      <c r="GI26" t="str" cm="1">
        <f t="array" ref="GI26">IF(ISNA(INDEX('Custom Field Tbl'!$R$5:$R$1053, MATCH('CF Values LookUp'!GI$4 &amp; 'CF Values LookUp'!$D26, 'Custom Field Tbl'!$Q$5:$Q$1053 &amp; 'Custom Field Tbl'!$S$5:$S$1053, 0)) ), "",
INDEX('Custom Field Tbl'!$R$5:$R$1053, MATCH('CF Values LookUp'!GI$4 &amp; 'CF Values LookUp'!$D26, 'Custom Field Tbl'!$Q$5:$Q$1053 &amp; 'Custom Field Tbl'!$S$5:$S$1053, 0)) )</f>
        <v/>
      </c>
      <c r="GJ26" t="str" cm="1">
        <f t="array" ref="GJ26">IF(ISNA(INDEX('Custom Field Tbl'!$R$5:$R$1053, MATCH('CF Values LookUp'!GJ$4 &amp; 'CF Values LookUp'!$D26, 'Custom Field Tbl'!$Q$5:$Q$1053 &amp; 'Custom Field Tbl'!$S$5:$S$1053, 0)) ), "",
INDEX('Custom Field Tbl'!$R$5:$R$1053, MATCH('CF Values LookUp'!GJ$4 &amp; 'CF Values LookUp'!$D26, 'Custom Field Tbl'!$Q$5:$Q$1053 &amp; 'Custom Field Tbl'!$S$5:$S$1053, 0)) )</f>
        <v/>
      </c>
      <c r="GK26" t="str" cm="1">
        <f t="array" ref="GK26">IF(ISNA(INDEX('Custom Field Tbl'!$R$5:$R$1053, MATCH('CF Values LookUp'!GK$4 &amp; 'CF Values LookUp'!$D26, 'Custom Field Tbl'!$Q$5:$Q$1053 &amp; 'Custom Field Tbl'!$S$5:$S$1053, 0)) ), "",
INDEX('Custom Field Tbl'!$R$5:$R$1053, MATCH('CF Values LookUp'!GK$4 &amp; 'CF Values LookUp'!$D26, 'Custom Field Tbl'!$Q$5:$Q$1053 &amp; 'Custom Field Tbl'!$S$5:$S$1053, 0)) )</f>
        <v/>
      </c>
      <c r="GL26" t="str" cm="1">
        <f t="array" ref="GL26">IF(ISNA(INDEX('Custom Field Tbl'!$R$5:$R$1053, MATCH('CF Values LookUp'!GL$4 &amp; 'CF Values LookUp'!$D26, 'Custom Field Tbl'!$Q$5:$Q$1053 &amp; 'Custom Field Tbl'!$S$5:$S$1053, 0)) ), "",
INDEX('Custom Field Tbl'!$R$5:$R$1053, MATCH('CF Values LookUp'!GL$4 &amp; 'CF Values LookUp'!$D26, 'Custom Field Tbl'!$Q$5:$Q$1053 &amp; 'Custom Field Tbl'!$S$5:$S$1053, 0)) )</f>
        <v/>
      </c>
      <c r="GM26" t="str" cm="1">
        <f t="array" ref="GM26">IF(ISNA(INDEX('Custom Field Tbl'!$R$5:$R$1053, MATCH('CF Values LookUp'!GM$4 &amp; 'CF Values LookUp'!$D26, 'Custom Field Tbl'!$Q$5:$Q$1053 &amp; 'Custom Field Tbl'!$S$5:$S$1053, 0)) ), "",
INDEX('Custom Field Tbl'!$R$5:$R$1053, MATCH('CF Values LookUp'!GM$4 &amp; 'CF Values LookUp'!$D26, 'Custom Field Tbl'!$Q$5:$Q$1053 &amp; 'Custom Field Tbl'!$S$5:$S$1053, 0)) )</f>
        <v/>
      </c>
      <c r="GN26" t="str" cm="1">
        <f t="array" ref="GN26">IF(ISNA(INDEX('Custom Field Tbl'!$R$5:$R$1053, MATCH('CF Values LookUp'!GN$4 &amp; 'CF Values LookUp'!$D26, 'Custom Field Tbl'!$Q$5:$Q$1053 &amp; 'Custom Field Tbl'!$S$5:$S$1053, 0)) ), "",
INDEX('Custom Field Tbl'!$R$5:$R$1053, MATCH('CF Values LookUp'!GN$4 &amp; 'CF Values LookUp'!$D26, 'Custom Field Tbl'!$Q$5:$Q$1053 &amp; 'Custom Field Tbl'!$S$5:$S$1053, 0)) )</f>
        <v/>
      </c>
      <c r="GO26" t="str" cm="1">
        <f t="array" ref="GO26">IF(ISNA(INDEX('Custom Field Tbl'!$R$5:$R$1053, MATCH('CF Values LookUp'!GO$4 &amp; 'CF Values LookUp'!$D26, 'Custom Field Tbl'!$Q$5:$Q$1053 &amp; 'Custom Field Tbl'!$S$5:$S$1053, 0)) ), "",
INDEX('Custom Field Tbl'!$R$5:$R$1053, MATCH('CF Values LookUp'!GO$4 &amp; 'CF Values LookUp'!$D26, 'Custom Field Tbl'!$Q$5:$Q$1053 &amp; 'Custom Field Tbl'!$S$5:$S$1053, 0)) )</f>
        <v/>
      </c>
      <c r="GP26" t="str" cm="1">
        <f t="array" ref="GP26">IF(ISNA(INDEX('Custom Field Tbl'!$R$5:$R$1053, MATCH('CF Values LookUp'!GP$4 &amp; 'CF Values LookUp'!$D26, 'Custom Field Tbl'!$Q$5:$Q$1053 &amp; 'Custom Field Tbl'!$S$5:$S$1053, 0)) ), "",
INDEX('Custom Field Tbl'!$R$5:$R$1053, MATCH('CF Values LookUp'!GP$4 &amp; 'CF Values LookUp'!$D26, 'Custom Field Tbl'!$Q$5:$Q$1053 &amp; 'Custom Field Tbl'!$S$5:$S$1053, 0)) )</f>
        <v/>
      </c>
      <c r="GQ26" t="str" cm="1">
        <f t="array" ref="GQ26">IF(ISNA(INDEX('Custom Field Tbl'!$R$5:$R$1053, MATCH('CF Values LookUp'!GQ$4 &amp; 'CF Values LookUp'!$D26, 'Custom Field Tbl'!$Q$5:$Q$1053 &amp; 'Custom Field Tbl'!$S$5:$S$1053, 0)) ), "",
INDEX('Custom Field Tbl'!$R$5:$R$1053, MATCH('CF Values LookUp'!GQ$4 &amp; 'CF Values LookUp'!$D26, 'Custom Field Tbl'!$Q$5:$Q$1053 &amp; 'Custom Field Tbl'!$S$5:$S$1053, 0)) )</f>
        <v/>
      </c>
      <c r="GR26" t="str" cm="1">
        <f t="array" ref="GR26">IF(ISNA(INDEX('Custom Field Tbl'!$R$5:$R$1053, MATCH('CF Values LookUp'!GR$4 &amp; 'CF Values LookUp'!$D26, 'Custom Field Tbl'!$Q$5:$Q$1053 &amp; 'Custom Field Tbl'!$S$5:$S$1053, 0)) ), "",
INDEX('Custom Field Tbl'!$R$5:$R$1053, MATCH('CF Values LookUp'!GR$4 &amp; 'CF Values LookUp'!$D26, 'Custom Field Tbl'!$Q$5:$Q$1053 &amp; 'Custom Field Tbl'!$S$5:$S$1053, 0)) )</f>
        <v/>
      </c>
      <c r="GS26" t="str" cm="1">
        <f t="array" ref="GS26">IF(ISNA(INDEX('Custom Field Tbl'!$R$5:$R$1053, MATCH('CF Values LookUp'!GS$4 &amp; 'CF Values LookUp'!$D26, 'Custom Field Tbl'!$Q$5:$Q$1053 &amp; 'Custom Field Tbl'!$S$5:$S$1053, 0)) ), "",
INDEX('Custom Field Tbl'!$R$5:$R$1053, MATCH('CF Values LookUp'!GS$4 &amp; 'CF Values LookUp'!$D26, 'Custom Field Tbl'!$Q$5:$Q$1053 &amp; 'Custom Field Tbl'!$S$5:$S$1053, 0)) )</f>
        <v/>
      </c>
      <c r="GT26" t="str" cm="1">
        <f t="array" ref="GT26">IF(ISNA(INDEX('Custom Field Tbl'!$R$5:$R$1053, MATCH('CF Values LookUp'!GT$4 &amp; 'CF Values LookUp'!$D26, 'Custom Field Tbl'!$Q$5:$Q$1053 &amp; 'Custom Field Tbl'!$S$5:$S$1053, 0)) ), "",
INDEX('Custom Field Tbl'!$R$5:$R$1053, MATCH('CF Values LookUp'!GT$4 &amp; 'CF Values LookUp'!$D26, 'Custom Field Tbl'!$Q$5:$Q$1053 &amp; 'Custom Field Tbl'!$S$5:$S$1053, 0)) )</f>
        <v/>
      </c>
      <c r="GU26" t="str" cm="1">
        <f t="array" ref="GU26">IF(ISNA(INDEX('Custom Field Tbl'!$R$5:$R$1053, MATCH('CF Values LookUp'!GU$4 &amp; 'CF Values LookUp'!$D26, 'Custom Field Tbl'!$Q$5:$Q$1053 &amp; 'Custom Field Tbl'!$S$5:$S$1053, 0)) ), "",
INDEX('Custom Field Tbl'!$R$5:$R$1053, MATCH('CF Values LookUp'!GU$4 &amp; 'CF Values LookUp'!$D26, 'Custom Field Tbl'!$Q$5:$Q$1053 &amp; 'Custom Field Tbl'!$S$5:$S$1053, 0)) )</f>
        <v/>
      </c>
      <c r="GV26" t="str" cm="1">
        <f t="array" ref="GV26">IF(ISNA(INDEX('Custom Field Tbl'!$R$5:$R$1053, MATCH('CF Values LookUp'!GV$4 &amp; 'CF Values LookUp'!$D26, 'Custom Field Tbl'!$Q$5:$Q$1053 &amp; 'Custom Field Tbl'!$S$5:$S$1053, 0)) ), "",
INDEX('Custom Field Tbl'!$R$5:$R$1053, MATCH('CF Values LookUp'!GV$4 &amp; 'CF Values LookUp'!$D26, 'Custom Field Tbl'!$Q$5:$Q$1053 &amp; 'Custom Field Tbl'!$S$5:$S$1053, 0)) )</f>
        <v/>
      </c>
      <c r="GW26" t="str" cm="1">
        <f t="array" ref="GW26">IF(ISNA(INDEX('Custom Field Tbl'!$R$5:$R$1053, MATCH('CF Values LookUp'!GW$4 &amp; 'CF Values LookUp'!$D26, 'Custom Field Tbl'!$Q$5:$Q$1053 &amp; 'Custom Field Tbl'!$S$5:$S$1053, 0)) ), "",
INDEX('Custom Field Tbl'!$R$5:$R$1053, MATCH('CF Values LookUp'!GW$4 &amp; 'CF Values LookUp'!$D26, 'Custom Field Tbl'!$Q$5:$Q$1053 &amp; 'Custom Field Tbl'!$S$5:$S$1053, 0)) )</f>
        <v/>
      </c>
      <c r="GX26" t="str" cm="1">
        <f t="array" ref="GX26">IF(ISNA(INDEX('Custom Field Tbl'!$R$5:$R$1053, MATCH('CF Values LookUp'!GX$4 &amp; 'CF Values LookUp'!$D26, 'Custom Field Tbl'!$Q$5:$Q$1053 &amp; 'Custom Field Tbl'!$S$5:$S$1053, 0)) ), "",
INDEX('Custom Field Tbl'!$R$5:$R$1053, MATCH('CF Values LookUp'!GX$4 &amp; 'CF Values LookUp'!$D26, 'Custom Field Tbl'!$Q$5:$Q$1053 &amp; 'Custom Field Tbl'!$S$5:$S$1053, 0)) )</f>
        <v/>
      </c>
      <c r="GY26" t="str" cm="1">
        <f t="array" ref="GY26">IF(ISNA(INDEX('Custom Field Tbl'!$R$5:$R$1053, MATCH('CF Values LookUp'!GY$4 &amp; 'CF Values LookUp'!$D26, 'Custom Field Tbl'!$Q$5:$Q$1053 &amp; 'Custom Field Tbl'!$S$5:$S$1053, 0)) ), "",
INDEX('Custom Field Tbl'!$R$5:$R$1053, MATCH('CF Values LookUp'!GY$4 &amp; 'CF Values LookUp'!$D26, 'Custom Field Tbl'!$Q$5:$Q$1053 &amp; 'Custom Field Tbl'!$S$5:$S$1053, 0)) )</f>
        <v/>
      </c>
      <c r="GZ26" t="str" cm="1">
        <f t="array" ref="GZ26">IF(ISNA(INDEX('Custom Field Tbl'!$R$5:$R$1053, MATCH('CF Values LookUp'!GZ$4 &amp; 'CF Values LookUp'!$D26, 'Custom Field Tbl'!$Q$5:$Q$1053 &amp; 'Custom Field Tbl'!$S$5:$S$1053, 0)) ), "",
INDEX('Custom Field Tbl'!$R$5:$R$1053, MATCH('CF Values LookUp'!GZ$4 &amp; 'CF Values LookUp'!$D26, 'Custom Field Tbl'!$Q$5:$Q$1053 &amp; 'Custom Field Tbl'!$S$5:$S$1053, 0)) )</f>
        <v/>
      </c>
      <c r="HA26" t="str" cm="1">
        <f t="array" ref="HA26">IF(ISNA(INDEX('Custom Field Tbl'!$R$5:$R$1053, MATCH('CF Values LookUp'!HA$4 &amp; 'CF Values LookUp'!$D26, 'Custom Field Tbl'!$Q$5:$Q$1053 &amp; 'Custom Field Tbl'!$S$5:$S$1053, 0)) ), "",
INDEX('Custom Field Tbl'!$R$5:$R$1053, MATCH('CF Values LookUp'!HA$4 &amp; 'CF Values LookUp'!$D26, 'Custom Field Tbl'!$Q$5:$Q$1053 &amp; 'Custom Field Tbl'!$S$5:$S$1053, 0)) )</f>
        <v/>
      </c>
      <c r="HB26" t="str" cm="1">
        <f t="array" ref="HB26">IF(ISNA(INDEX('Custom Field Tbl'!$R$5:$R$1053, MATCH('CF Values LookUp'!HB$4 &amp; 'CF Values LookUp'!$D26, 'Custom Field Tbl'!$Q$5:$Q$1053 &amp; 'Custom Field Tbl'!$S$5:$S$1053, 0)) ), "",
INDEX('Custom Field Tbl'!$R$5:$R$1053, MATCH('CF Values LookUp'!HB$4 &amp; 'CF Values LookUp'!$D26, 'Custom Field Tbl'!$Q$5:$Q$1053 &amp; 'Custom Field Tbl'!$S$5:$S$1053, 0)) )</f>
        <v/>
      </c>
      <c r="HC26" t="str" cm="1">
        <f t="array" ref="HC26">IF(ISNA(INDEX('Custom Field Tbl'!$R$5:$R$1053, MATCH('CF Values LookUp'!HC$4 &amp; 'CF Values LookUp'!$D26, 'Custom Field Tbl'!$Q$5:$Q$1053 &amp; 'Custom Field Tbl'!$S$5:$S$1053, 0)) ), "",
INDEX('Custom Field Tbl'!$R$5:$R$1053, MATCH('CF Values LookUp'!HC$4 &amp; 'CF Values LookUp'!$D26, 'Custom Field Tbl'!$Q$5:$Q$1053 &amp; 'Custom Field Tbl'!$S$5:$S$1053, 0)) )</f>
        <v/>
      </c>
      <c r="HD26" t="str" cm="1">
        <f t="array" ref="HD26">IF(ISNA(INDEX('Custom Field Tbl'!$R$5:$R$1053, MATCH('CF Values LookUp'!HD$4 &amp; 'CF Values LookUp'!$D26, 'Custom Field Tbl'!$Q$5:$Q$1053 &amp; 'Custom Field Tbl'!$S$5:$S$1053, 0)) ), "",
INDEX('Custom Field Tbl'!$R$5:$R$1053, MATCH('CF Values LookUp'!HD$4 &amp; 'CF Values LookUp'!$D26, 'Custom Field Tbl'!$Q$5:$Q$1053 &amp; 'Custom Field Tbl'!$S$5:$S$1053, 0)) )</f>
        <v/>
      </c>
      <c r="HE26" t="str" cm="1">
        <f t="array" ref="HE26">IF(ISNA(INDEX('Custom Field Tbl'!$R$5:$R$1053, MATCH('CF Values LookUp'!HE$4 &amp; 'CF Values LookUp'!$D26, 'Custom Field Tbl'!$Q$5:$Q$1053 &amp; 'Custom Field Tbl'!$S$5:$S$1053, 0)) ), "",
INDEX('Custom Field Tbl'!$R$5:$R$1053, MATCH('CF Values LookUp'!HE$4 &amp; 'CF Values LookUp'!$D26, 'Custom Field Tbl'!$Q$5:$Q$1053 &amp; 'Custom Field Tbl'!$S$5:$S$1053, 0)) )</f>
        <v/>
      </c>
      <c r="HF26" t="str" cm="1">
        <f t="array" ref="HF26">IF(ISNA(INDEX('Custom Field Tbl'!$R$5:$R$1053, MATCH('CF Values LookUp'!HF$4 &amp; 'CF Values LookUp'!$D26, 'Custom Field Tbl'!$Q$5:$Q$1053 &amp; 'Custom Field Tbl'!$S$5:$S$1053, 0)) ), "",
INDEX('Custom Field Tbl'!$R$5:$R$1053, MATCH('CF Values LookUp'!HF$4 &amp; 'CF Values LookUp'!$D26, 'Custom Field Tbl'!$Q$5:$Q$1053 &amp; 'Custom Field Tbl'!$S$5:$S$1053, 0)) )</f>
        <v/>
      </c>
      <c r="HG26" t="str" cm="1">
        <f t="array" ref="HG26">IF(ISNA(INDEX('Custom Field Tbl'!$R$5:$R$1053, MATCH('CF Values LookUp'!HG$4 &amp; 'CF Values LookUp'!$D26, 'Custom Field Tbl'!$Q$5:$Q$1053 &amp; 'Custom Field Tbl'!$S$5:$S$1053, 0)) ), "",
INDEX('Custom Field Tbl'!$R$5:$R$1053, MATCH('CF Values LookUp'!HG$4 &amp; 'CF Values LookUp'!$D26, 'Custom Field Tbl'!$Q$5:$Q$1053 &amp; 'Custom Field Tbl'!$S$5:$S$1053, 0)) )</f>
        <v/>
      </c>
      <c r="HH26" t="str" cm="1">
        <f t="array" ref="HH26">IF(ISNA(INDEX('Custom Field Tbl'!$R$5:$R$1053, MATCH('CF Values LookUp'!HH$4 &amp; 'CF Values LookUp'!$D26, 'Custom Field Tbl'!$Q$5:$Q$1053 &amp; 'Custom Field Tbl'!$S$5:$S$1053, 0)) ), "",
INDEX('Custom Field Tbl'!$R$5:$R$1053, MATCH('CF Values LookUp'!HH$4 &amp; 'CF Values LookUp'!$D26, 'Custom Field Tbl'!$Q$5:$Q$1053 &amp; 'Custom Field Tbl'!$S$5:$S$1053, 0)) )</f>
        <v/>
      </c>
      <c r="HI26" t="str" cm="1">
        <f t="array" ref="HI26">IF(ISNA(INDEX('Custom Field Tbl'!$R$5:$R$1053, MATCH('CF Values LookUp'!HI$4 &amp; 'CF Values LookUp'!$D26, 'Custom Field Tbl'!$Q$5:$Q$1053 &amp; 'Custom Field Tbl'!$S$5:$S$1053, 0)) ), "",
INDEX('Custom Field Tbl'!$R$5:$R$1053, MATCH('CF Values LookUp'!HI$4 &amp; 'CF Values LookUp'!$D26, 'Custom Field Tbl'!$Q$5:$Q$1053 &amp; 'Custom Field Tbl'!$S$5:$S$1053, 0)) )</f>
        <v/>
      </c>
      <c r="HJ26" t="str" cm="1">
        <f t="array" ref="HJ26">IF(ISNA(INDEX('Custom Field Tbl'!$R$5:$R$1053, MATCH('CF Values LookUp'!HJ$4 &amp; 'CF Values LookUp'!$D26, 'Custom Field Tbl'!$Q$5:$Q$1053 &amp; 'Custom Field Tbl'!$S$5:$S$1053, 0)) ), "",
INDEX('Custom Field Tbl'!$R$5:$R$1053, MATCH('CF Values LookUp'!HJ$4 &amp; 'CF Values LookUp'!$D26, 'Custom Field Tbl'!$Q$5:$Q$1053 &amp; 'Custom Field Tbl'!$S$5:$S$1053, 0)) )</f>
        <v/>
      </c>
      <c r="HK26" t="str" cm="1">
        <f t="array" ref="HK26">IF(ISNA(INDEX('Custom Field Tbl'!$R$5:$R$1053, MATCH('CF Values LookUp'!HK$4 &amp; 'CF Values LookUp'!$D26, 'Custom Field Tbl'!$Q$5:$Q$1053 &amp; 'Custom Field Tbl'!$S$5:$S$1053, 0)) ), "",
INDEX('Custom Field Tbl'!$R$5:$R$1053, MATCH('CF Values LookUp'!HK$4 &amp; 'CF Values LookUp'!$D26, 'Custom Field Tbl'!$Q$5:$Q$1053 &amp; 'Custom Field Tbl'!$S$5:$S$1053, 0)) )</f>
        <v/>
      </c>
      <c r="HL26" t="str" cm="1">
        <f t="array" ref="HL26">IF(ISNA(INDEX('Custom Field Tbl'!$R$5:$R$1053, MATCH('CF Values LookUp'!HL$4 &amp; 'CF Values LookUp'!$D26, 'Custom Field Tbl'!$Q$5:$Q$1053 &amp; 'Custom Field Tbl'!$S$5:$S$1053, 0)) ), "",
INDEX('Custom Field Tbl'!$R$5:$R$1053, MATCH('CF Values LookUp'!HL$4 &amp; 'CF Values LookUp'!$D26, 'Custom Field Tbl'!$Q$5:$Q$1053 &amp; 'Custom Field Tbl'!$S$5:$S$1053, 0)) )</f>
        <v/>
      </c>
      <c r="HM26" t="str" cm="1">
        <f t="array" ref="HM26">IF(ISNA(INDEX('Custom Field Tbl'!$R$5:$R$1053, MATCH('CF Values LookUp'!HM$4 &amp; 'CF Values LookUp'!$D26, 'Custom Field Tbl'!$Q$5:$Q$1053 &amp; 'Custom Field Tbl'!$S$5:$S$1053, 0)) ), "",
INDEX('Custom Field Tbl'!$R$5:$R$1053, MATCH('CF Values LookUp'!HM$4 &amp; 'CF Values LookUp'!$D26, 'Custom Field Tbl'!$Q$5:$Q$1053 &amp; 'Custom Field Tbl'!$S$5:$S$1053, 0)) )</f>
        <v/>
      </c>
      <c r="HN26" t="str" cm="1">
        <f t="array" ref="HN26">IF(ISNA(INDEX('Custom Field Tbl'!$R$5:$R$1053, MATCH('CF Values LookUp'!HN$4 &amp; 'CF Values LookUp'!$D26, 'Custom Field Tbl'!$Q$5:$Q$1053 &amp; 'Custom Field Tbl'!$S$5:$S$1053, 0)) ), "",
INDEX('Custom Field Tbl'!$R$5:$R$1053, MATCH('CF Values LookUp'!HN$4 &amp; 'CF Values LookUp'!$D26, 'Custom Field Tbl'!$Q$5:$Q$1053 &amp; 'Custom Field Tbl'!$S$5:$S$1053, 0)) )</f>
        <v/>
      </c>
      <c r="HO26" t="str" cm="1">
        <f t="array" ref="HO26">IF(ISNA(INDEX('Custom Field Tbl'!$R$5:$R$1053, MATCH('CF Values LookUp'!HO$4 &amp; 'CF Values LookUp'!$D26, 'Custom Field Tbl'!$Q$5:$Q$1053 &amp; 'Custom Field Tbl'!$S$5:$S$1053, 0)) ), "",
INDEX('Custom Field Tbl'!$R$5:$R$1053, MATCH('CF Values LookUp'!HO$4 &amp; 'CF Values LookUp'!$D26, 'Custom Field Tbl'!$Q$5:$Q$1053 &amp; 'Custom Field Tbl'!$S$5:$S$1053, 0)) )</f>
        <v/>
      </c>
      <c r="HP26" t="str" cm="1">
        <f t="array" ref="HP26">IF(ISNA(INDEX('Custom Field Tbl'!$R$5:$R$1053, MATCH('CF Values LookUp'!HP$4 &amp; 'CF Values LookUp'!$D26, 'Custom Field Tbl'!$Q$5:$Q$1053 &amp; 'Custom Field Tbl'!$S$5:$S$1053, 0)) ), "",
INDEX('Custom Field Tbl'!$R$5:$R$1053, MATCH('CF Values LookUp'!HP$4 &amp; 'CF Values LookUp'!$D26, 'Custom Field Tbl'!$Q$5:$Q$1053 &amp; 'Custom Field Tbl'!$S$5:$S$1053, 0)) )</f>
        <v/>
      </c>
      <c r="HQ26" t="str" cm="1">
        <f t="array" ref="HQ26">IF(ISNA(INDEX('Custom Field Tbl'!$R$5:$R$1053, MATCH('CF Values LookUp'!HQ$4 &amp; 'CF Values LookUp'!$D26, 'Custom Field Tbl'!$Q$5:$Q$1053 &amp; 'Custom Field Tbl'!$S$5:$S$1053, 0)) ), "",
INDEX('Custom Field Tbl'!$R$5:$R$1053, MATCH('CF Values LookUp'!HQ$4 &amp; 'CF Values LookUp'!$D26, 'Custom Field Tbl'!$Q$5:$Q$1053 &amp; 'Custom Field Tbl'!$S$5:$S$1053, 0)) )</f>
        <v/>
      </c>
      <c r="HR26" t="str" cm="1">
        <f t="array" ref="HR26">IF(ISNA(INDEX('Custom Field Tbl'!$R$5:$R$1053, MATCH('CF Values LookUp'!HR$4 &amp; 'CF Values LookUp'!$D26, 'Custom Field Tbl'!$Q$5:$Q$1053 &amp; 'Custom Field Tbl'!$S$5:$S$1053, 0)) ), "",
INDEX('Custom Field Tbl'!$R$5:$R$1053, MATCH('CF Values LookUp'!HR$4 &amp; 'CF Values LookUp'!$D26, 'Custom Field Tbl'!$Q$5:$Q$1053 &amp; 'Custom Field Tbl'!$S$5:$S$1053, 0)) )</f>
        <v/>
      </c>
      <c r="HS26" t="str" cm="1">
        <f t="array" ref="HS26">IF(ISNA(INDEX('Custom Field Tbl'!$R$5:$R$1053, MATCH('CF Values LookUp'!HS$4 &amp; 'CF Values LookUp'!$D26, 'Custom Field Tbl'!$Q$5:$Q$1053 &amp; 'Custom Field Tbl'!$S$5:$S$1053, 0)) ), "",
INDEX('Custom Field Tbl'!$R$5:$R$1053, MATCH('CF Values LookUp'!HS$4 &amp; 'CF Values LookUp'!$D26, 'Custom Field Tbl'!$Q$5:$Q$1053 &amp; 'Custom Field Tbl'!$S$5:$S$1053, 0)) )</f>
        <v/>
      </c>
      <c r="HT26" t="str" cm="1">
        <f t="array" ref="HT26">IF(ISNA(INDEX('Custom Field Tbl'!$R$5:$R$1053, MATCH('CF Values LookUp'!HT$4 &amp; 'CF Values LookUp'!$D26, 'Custom Field Tbl'!$Q$5:$Q$1053 &amp; 'Custom Field Tbl'!$S$5:$S$1053, 0)) ), "",
INDEX('Custom Field Tbl'!$R$5:$R$1053, MATCH('CF Values LookUp'!HT$4 &amp; 'CF Values LookUp'!$D26, 'Custom Field Tbl'!$Q$5:$Q$1053 &amp; 'Custom Field Tbl'!$S$5:$S$1053, 0)) )</f>
        <v/>
      </c>
      <c r="HU26" t="str" cm="1">
        <f t="array" ref="HU26">IF(ISNA(INDEX('Custom Field Tbl'!$R$5:$R$1053, MATCH('CF Values LookUp'!HU$4 &amp; 'CF Values LookUp'!$D26, 'Custom Field Tbl'!$Q$5:$Q$1053 &amp; 'Custom Field Tbl'!$S$5:$S$1053, 0)) ), "",
INDEX('Custom Field Tbl'!$R$5:$R$1053, MATCH('CF Values LookUp'!HU$4 &amp; 'CF Values LookUp'!$D26, 'Custom Field Tbl'!$Q$5:$Q$1053 &amp; 'Custom Field Tbl'!$S$5:$S$1053, 0)) )</f>
        <v/>
      </c>
      <c r="HV26" t="str" cm="1">
        <f t="array" ref="HV26">IF(ISNA(INDEX('Custom Field Tbl'!$R$5:$R$1053, MATCH('CF Values LookUp'!HV$4 &amp; 'CF Values LookUp'!$D26, 'Custom Field Tbl'!$Q$5:$Q$1053 &amp; 'Custom Field Tbl'!$S$5:$S$1053, 0)) ), "",
INDEX('Custom Field Tbl'!$R$5:$R$1053, MATCH('CF Values LookUp'!HV$4 &amp; 'CF Values LookUp'!$D26, 'Custom Field Tbl'!$Q$5:$Q$1053 &amp; 'Custom Field Tbl'!$S$5:$S$1053, 0)) )</f>
        <v/>
      </c>
      <c r="HW26" t="str" cm="1">
        <f t="array" ref="HW26">IF(ISNA(INDEX('Custom Field Tbl'!$R$5:$R$1053, MATCH('CF Values LookUp'!HW$4 &amp; 'CF Values LookUp'!$D26, 'Custom Field Tbl'!$Q$5:$Q$1053 &amp; 'Custom Field Tbl'!$S$5:$S$1053, 0)) ), "",
INDEX('Custom Field Tbl'!$R$5:$R$1053, MATCH('CF Values LookUp'!HW$4 &amp; 'CF Values LookUp'!$D26, 'Custom Field Tbl'!$Q$5:$Q$1053 &amp; 'Custom Field Tbl'!$S$5:$S$1053, 0)) )</f>
        <v/>
      </c>
      <c r="HX26" t="str" cm="1">
        <f t="array" ref="HX26">IF(ISNA(INDEX('Custom Field Tbl'!$R$5:$R$1053, MATCH('CF Values LookUp'!HX$4 &amp; 'CF Values LookUp'!$D26, 'Custom Field Tbl'!$Q$5:$Q$1053 &amp; 'Custom Field Tbl'!$S$5:$S$1053, 0)) ), "",
INDEX('Custom Field Tbl'!$R$5:$R$1053, MATCH('CF Values LookUp'!HX$4 &amp; 'CF Values LookUp'!$D26, 'Custom Field Tbl'!$Q$5:$Q$1053 &amp; 'Custom Field Tbl'!$S$5:$S$1053, 0)) )</f>
        <v/>
      </c>
      <c r="HY26" t="str" cm="1">
        <f t="array" ref="HY26">IF(ISNA(INDEX('Custom Field Tbl'!$R$5:$R$1053, MATCH('CF Values LookUp'!HY$4 &amp; 'CF Values LookUp'!$D26, 'Custom Field Tbl'!$Q$5:$Q$1053 &amp; 'Custom Field Tbl'!$S$5:$S$1053, 0)) ), "",
INDEX('Custom Field Tbl'!$R$5:$R$1053, MATCH('CF Values LookUp'!HY$4 &amp; 'CF Values LookUp'!$D26, 'Custom Field Tbl'!$Q$5:$Q$1053 &amp; 'Custom Field Tbl'!$S$5:$S$1053, 0)) )</f>
        <v/>
      </c>
      <c r="HZ26" t="str" cm="1">
        <f t="array" ref="HZ26">IF(ISNA(INDEX('Custom Field Tbl'!$R$5:$R$1053, MATCH('CF Values LookUp'!HZ$4 &amp; 'CF Values LookUp'!$D26, 'Custom Field Tbl'!$Q$5:$Q$1053 &amp; 'Custom Field Tbl'!$S$5:$S$1053, 0)) ), "",
INDEX('Custom Field Tbl'!$R$5:$R$1053, MATCH('CF Values LookUp'!HZ$4 &amp; 'CF Values LookUp'!$D26, 'Custom Field Tbl'!$Q$5:$Q$1053 &amp; 'Custom Field Tbl'!$S$5:$S$1053, 0)) )</f>
        <v/>
      </c>
      <c r="IA26" t="str" cm="1">
        <f t="array" ref="IA26">IF(ISNA(INDEX('Custom Field Tbl'!$R$5:$R$1053, MATCH('CF Values LookUp'!IA$4 &amp; 'CF Values LookUp'!$D26, 'Custom Field Tbl'!$Q$5:$Q$1053 &amp; 'Custom Field Tbl'!$S$5:$S$1053, 0)) ), "",
INDEX('Custom Field Tbl'!$R$5:$R$1053, MATCH('CF Values LookUp'!IA$4 &amp; 'CF Values LookUp'!$D26, 'Custom Field Tbl'!$Q$5:$Q$1053 &amp; 'Custom Field Tbl'!$S$5:$S$1053, 0)) )</f>
        <v/>
      </c>
      <c r="IB26" t="str" cm="1">
        <f t="array" ref="IB26">IF(ISNA(INDEX('Custom Field Tbl'!$R$5:$R$1053, MATCH('CF Values LookUp'!IB$4 &amp; 'CF Values LookUp'!$D26, 'Custom Field Tbl'!$Q$5:$Q$1053 &amp; 'Custom Field Tbl'!$S$5:$S$1053, 0)) ), "",
INDEX('Custom Field Tbl'!$R$5:$R$1053, MATCH('CF Values LookUp'!IB$4 &amp; 'CF Values LookUp'!$D26, 'Custom Field Tbl'!$Q$5:$Q$1053 &amp; 'Custom Field Tbl'!$S$5:$S$1053, 0)) )</f>
        <v/>
      </c>
      <c r="IC26" t="str" cm="1">
        <f t="array" ref="IC26">IF(ISNA(INDEX('Custom Field Tbl'!$R$5:$R$1053, MATCH('CF Values LookUp'!IC$4 &amp; 'CF Values LookUp'!$D26, 'Custom Field Tbl'!$Q$5:$Q$1053 &amp; 'Custom Field Tbl'!$S$5:$S$1053, 0)) ), "",
INDEX('Custom Field Tbl'!$R$5:$R$1053, MATCH('CF Values LookUp'!IC$4 &amp; 'CF Values LookUp'!$D26, 'Custom Field Tbl'!$Q$5:$Q$1053 &amp; 'Custom Field Tbl'!$S$5:$S$1053, 0)) )</f>
        <v/>
      </c>
      <c r="ID26" t="str" cm="1">
        <f t="array" ref="ID26">IF(ISNA(INDEX('Custom Field Tbl'!$R$5:$R$1053, MATCH('CF Values LookUp'!ID$4 &amp; 'CF Values LookUp'!$D26, 'Custom Field Tbl'!$Q$5:$Q$1053 &amp; 'Custom Field Tbl'!$S$5:$S$1053, 0)) ), "",
INDEX('Custom Field Tbl'!$R$5:$R$1053, MATCH('CF Values LookUp'!ID$4 &amp; 'CF Values LookUp'!$D26, 'Custom Field Tbl'!$Q$5:$Q$1053 &amp; 'Custom Field Tbl'!$S$5:$S$1053, 0)) )</f>
        <v/>
      </c>
      <c r="IE26" t="str" cm="1">
        <f t="array" ref="IE26">IF(ISNA(INDEX('Custom Field Tbl'!$R$5:$R$1053, MATCH('CF Values LookUp'!IE$4 &amp; 'CF Values LookUp'!$D26, 'Custom Field Tbl'!$Q$5:$Q$1053 &amp; 'Custom Field Tbl'!$S$5:$S$1053, 0)) ), "",
INDEX('Custom Field Tbl'!$R$5:$R$1053, MATCH('CF Values LookUp'!IE$4 &amp; 'CF Values LookUp'!$D26, 'Custom Field Tbl'!$Q$5:$Q$1053 &amp; 'Custom Field Tbl'!$S$5:$S$1053, 0)) )</f>
        <v/>
      </c>
      <c r="IF26" t="str" cm="1">
        <f t="array" ref="IF26">IF(ISNA(INDEX('Custom Field Tbl'!$R$5:$R$1053, MATCH('CF Values LookUp'!IF$4 &amp; 'CF Values LookUp'!$D26, 'Custom Field Tbl'!$Q$5:$Q$1053 &amp; 'Custom Field Tbl'!$S$5:$S$1053, 0)) ), "",
INDEX('Custom Field Tbl'!$R$5:$R$1053, MATCH('CF Values LookUp'!IF$4 &amp; 'CF Values LookUp'!$D26, 'Custom Field Tbl'!$Q$5:$Q$1053 &amp; 'Custom Field Tbl'!$S$5:$S$1053, 0)) )</f>
        <v/>
      </c>
      <c r="IG26" t="str" cm="1">
        <f t="array" ref="IG26">IF(ISNA(INDEX('Custom Field Tbl'!$R$5:$R$1053, MATCH('CF Values LookUp'!IG$4 &amp; 'CF Values LookUp'!$D26, 'Custom Field Tbl'!$Q$5:$Q$1053 &amp; 'Custom Field Tbl'!$S$5:$S$1053, 0)) ), "",
INDEX('Custom Field Tbl'!$R$5:$R$1053, MATCH('CF Values LookUp'!IG$4 &amp; 'CF Values LookUp'!$D26, 'Custom Field Tbl'!$Q$5:$Q$1053 &amp; 'Custom Field Tbl'!$S$5:$S$1053, 0)) )</f>
        <v/>
      </c>
      <c r="IH26" t="str" cm="1">
        <f t="array" ref="IH26">IF(ISNA(INDEX('Custom Field Tbl'!$R$5:$R$1053, MATCH('CF Values LookUp'!IH$4 &amp; 'CF Values LookUp'!$D26, 'Custom Field Tbl'!$Q$5:$Q$1053 &amp; 'Custom Field Tbl'!$S$5:$S$1053, 0)) ), "",
INDEX('Custom Field Tbl'!$R$5:$R$1053, MATCH('CF Values LookUp'!IH$4 &amp; 'CF Values LookUp'!$D26, 'Custom Field Tbl'!$Q$5:$Q$1053 &amp; 'Custom Field Tbl'!$S$5:$S$1053, 0)) )</f>
        <v/>
      </c>
      <c r="II26" t="str" cm="1">
        <f t="array" ref="II26">IF(ISNA(INDEX('Custom Field Tbl'!$R$5:$R$1053, MATCH('CF Values LookUp'!II$4 &amp; 'CF Values LookUp'!$D26, 'Custom Field Tbl'!$Q$5:$Q$1053 &amp; 'Custom Field Tbl'!$S$5:$S$1053, 0)) ), "",
INDEX('Custom Field Tbl'!$R$5:$R$1053, MATCH('CF Values LookUp'!II$4 &amp; 'CF Values LookUp'!$D26, 'Custom Field Tbl'!$Q$5:$Q$1053 &amp; 'Custom Field Tbl'!$S$5:$S$1053, 0)) )</f>
        <v/>
      </c>
      <c r="IJ26" t="str" cm="1">
        <f t="array" ref="IJ26">IF(ISNA(INDEX('Custom Field Tbl'!$R$5:$R$1053, MATCH('CF Values LookUp'!IJ$4 &amp; 'CF Values LookUp'!$D26, 'Custom Field Tbl'!$Q$5:$Q$1053 &amp; 'Custom Field Tbl'!$S$5:$S$1053, 0)) ), "",
INDEX('Custom Field Tbl'!$R$5:$R$1053, MATCH('CF Values LookUp'!IJ$4 &amp; 'CF Values LookUp'!$D26, 'Custom Field Tbl'!$Q$5:$Q$1053 &amp; 'Custom Field Tbl'!$S$5:$S$1053, 0)) )</f>
        <v/>
      </c>
      <c r="IK26" t="str" cm="1">
        <f t="array" ref="IK26">IF(ISNA(INDEX('Custom Field Tbl'!$R$5:$R$1053, MATCH('CF Values LookUp'!IK$4 &amp; 'CF Values LookUp'!$D26, 'Custom Field Tbl'!$Q$5:$Q$1053 &amp; 'Custom Field Tbl'!$S$5:$S$1053, 0)) ), "",
INDEX('Custom Field Tbl'!$R$5:$R$1053, MATCH('CF Values LookUp'!IK$4 &amp; 'CF Values LookUp'!$D26, 'Custom Field Tbl'!$Q$5:$Q$1053 &amp; 'Custom Field Tbl'!$S$5:$S$1053, 0)) )</f>
        <v/>
      </c>
      <c r="IL26" t="str" cm="1">
        <f t="array" ref="IL26">IF(ISNA(INDEX('Custom Field Tbl'!$R$5:$R$1053, MATCH('CF Values LookUp'!IL$4 &amp; 'CF Values LookUp'!$D26, 'Custom Field Tbl'!$Q$5:$Q$1053 &amp; 'Custom Field Tbl'!$S$5:$S$1053, 0)) ), "",
INDEX('Custom Field Tbl'!$R$5:$R$1053, MATCH('CF Values LookUp'!IL$4 &amp; 'CF Values LookUp'!$D26, 'Custom Field Tbl'!$Q$5:$Q$1053 &amp; 'Custom Field Tbl'!$S$5:$S$1053, 0)) )</f>
        <v/>
      </c>
      <c r="IM26" t="str" cm="1">
        <f t="array" ref="IM26">IF(ISNA(INDEX('Custom Field Tbl'!$R$5:$R$1053, MATCH('CF Values LookUp'!IM$4 &amp; 'CF Values LookUp'!$D26, 'Custom Field Tbl'!$Q$5:$Q$1053 &amp; 'Custom Field Tbl'!$S$5:$S$1053, 0)) ), "",
INDEX('Custom Field Tbl'!$R$5:$R$1053, MATCH('CF Values LookUp'!IM$4 &amp; 'CF Values LookUp'!$D26, 'Custom Field Tbl'!$Q$5:$Q$1053 &amp; 'Custom Field Tbl'!$S$5:$S$1053, 0)) )</f>
        <v/>
      </c>
      <c r="IN26" t="str" cm="1">
        <f t="array" ref="IN26">IF(ISNA(INDEX('Custom Field Tbl'!$R$5:$R$1053, MATCH('CF Values LookUp'!IN$4 &amp; 'CF Values LookUp'!$D26, 'Custom Field Tbl'!$Q$5:$Q$1053 &amp; 'Custom Field Tbl'!$S$5:$S$1053, 0)) ), "",
INDEX('Custom Field Tbl'!$R$5:$R$1053, MATCH('CF Values LookUp'!IN$4 &amp; 'CF Values LookUp'!$D26, 'Custom Field Tbl'!$Q$5:$Q$1053 &amp; 'Custom Field Tbl'!$S$5:$S$1053, 0)) )</f>
        <v/>
      </c>
      <c r="IO26" t="str" cm="1">
        <f t="array" ref="IO26">IF(ISNA(INDEX('Custom Field Tbl'!$R$5:$R$1053, MATCH('CF Values LookUp'!IO$4 &amp; 'CF Values LookUp'!$D26, 'Custom Field Tbl'!$Q$5:$Q$1053 &amp; 'Custom Field Tbl'!$S$5:$S$1053, 0)) ), "",
INDEX('Custom Field Tbl'!$R$5:$R$1053, MATCH('CF Values LookUp'!IO$4 &amp; 'CF Values LookUp'!$D26, 'Custom Field Tbl'!$Q$5:$Q$1053 &amp; 'Custom Field Tbl'!$S$5:$S$1053, 0)) )</f>
        <v/>
      </c>
      <c r="IP26" t="str" cm="1">
        <f t="array" ref="IP26">IF(ISNA(INDEX('Custom Field Tbl'!$R$5:$R$1053, MATCH('CF Values LookUp'!IP$4 &amp; 'CF Values LookUp'!$D26, 'Custom Field Tbl'!$Q$5:$Q$1053 &amp; 'Custom Field Tbl'!$S$5:$S$1053, 0)) ), "",
INDEX('Custom Field Tbl'!$R$5:$R$1053, MATCH('CF Values LookUp'!IP$4 &amp; 'CF Values LookUp'!$D26, 'Custom Field Tbl'!$Q$5:$Q$1053 &amp; 'Custom Field Tbl'!$S$5:$S$1053, 0)) )</f>
        <v/>
      </c>
      <c r="IQ26" t="str" cm="1">
        <f t="array" ref="IQ26">IF(ISNA(INDEX('Custom Field Tbl'!$R$5:$R$1053, MATCH('CF Values LookUp'!IQ$4 &amp; 'CF Values LookUp'!$D26, 'Custom Field Tbl'!$Q$5:$Q$1053 &amp; 'Custom Field Tbl'!$S$5:$S$1053, 0)) ), "",
INDEX('Custom Field Tbl'!$R$5:$R$1053, MATCH('CF Values LookUp'!IQ$4 &amp; 'CF Values LookUp'!$D26, 'Custom Field Tbl'!$Q$5:$Q$1053 &amp; 'Custom Field Tbl'!$S$5:$S$1053, 0)) )</f>
        <v/>
      </c>
      <c r="IR26" t="str" cm="1">
        <f t="array" ref="IR26">IF(ISNA(INDEX('Custom Field Tbl'!$R$5:$R$1053, MATCH('CF Values LookUp'!IR$4 &amp; 'CF Values LookUp'!$D26, 'Custom Field Tbl'!$Q$5:$Q$1053 &amp; 'Custom Field Tbl'!$S$5:$S$1053, 0)) ), "",
INDEX('Custom Field Tbl'!$R$5:$R$1053, MATCH('CF Values LookUp'!IR$4 &amp; 'CF Values LookUp'!$D26, 'Custom Field Tbl'!$Q$5:$Q$1053 &amp; 'Custom Field Tbl'!$S$5:$S$1053, 0)) )</f>
        <v/>
      </c>
      <c r="IS26" t="str" cm="1">
        <f t="array" ref="IS26">IF(ISNA(INDEX('Custom Field Tbl'!$R$5:$R$1053, MATCH('CF Values LookUp'!IS$4 &amp; 'CF Values LookUp'!$D26, 'Custom Field Tbl'!$Q$5:$Q$1053 &amp; 'Custom Field Tbl'!$S$5:$S$1053, 0)) ), "",
INDEX('Custom Field Tbl'!$R$5:$R$1053, MATCH('CF Values LookUp'!IS$4 &amp; 'CF Values LookUp'!$D26, 'Custom Field Tbl'!$Q$5:$Q$1053 &amp; 'Custom Field Tbl'!$S$5:$S$1053, 0)) )</f>
        <v/>
      </c>
      <c r="IT26" t="str" cm="1">
        <f t="array" ref="IT26">IF(ISNA(INDEX('Custom Field Tbl'!$R$5:$R$1053, MATCH('CF Values LookUp'!IT$4 &amp; 'CF Values LookUp'!$D26, 'Custom Field Tbl'!$Q$5:$Q$1053 &amp; 'Custom Field Tbl'!$S$5:$S$1053, 0)) ), "",
INDEX('Custom Field Tbl'!$R$5:$R$1053, MATCH('CF Values LookUp'!IT$4 &amp; 'CF Values LookUp'!$D26, 'Custom Field Tbl'!$Q$5:$Q$1053 &amp; 'Custom Field Tbl'!$S$5:$S$1053, 0)) )</f>
        <v/>
      </c>
      <c r="IU26" t="str" cm="1">
        <f t="array" ref="IU26">IF(ISNA(INDEX('Custom Field Tbl'!$R$5:$R$1053, MATCH('CF Values LookUp'!IU$4 &amp; 'CF Values LookUp'!$D26, 'Custom Field Tbl'!$Q$5:$Q$1053 &amp; 'Custom Field Tbl'!$S$5:$S$1053, 0)) ), "",
INDEX('Custom Field Tbl'!$R$5:$R$1053, MATCH('CF Values LookUp'!IU$4 &amp; 'CF Values LookUp'!$D26, 'Custom Field Tbl'!$Q$5:$Q$1053 &amp; 'Custom Field Tbl'!$S$5:$S$1053, 0)) )</f>
        <v/>
      </c>
      <c r="IV26" t="str" cm="1">
        <f t="array" ref="IV26">IF(ISNA(INDEX('Custom Field Tbl'!$R$5:$R$1053, MATCH('CF Values LookUp'!IV$4 &amp; 'CF Values LookUp'!$D26, 'Custom Field Tbl'!$Q$5:$Q$1053 &amp; 'Custom Field Tbl'!$S$5:$S$1053, 0)) ), "",
INDEX('Custom Field Tbl'!$R$5:$R$1053, MATCH('CF Values LookUp'!IV$4 &amp; 'CF Values LookUp'!$D26, 'Custom Field Tbl'!$Q$5:$Q$1053 &amp; 'Custom Field Tbl'!$S$5:$S$1053, 0)) )</f>
        <v/>
      </c>
      <c r="IW26" t="str" cm="1">
        <f t="array" ref="IW26">IF(ISNA(INDEX('Custom Field Tbl'!$R$5:$R$1053, MATCH('CF Values LookUp'!IW$4 &amp; 'CF Values LookUp'!$D26, 'Custom Field Tbl'!$Q$5:$Q$1053 &amp; 'Custom Field Tbl'!$S$5:$S$1053, 0)) ), "",
INDEX('Custom Field Tbl'!$R$5:$R$1053, MATCH('CF Values LookUp'!IW$4 &amp; 'CF Values LookUp'!$D26, 'Custom Field Tbl'!$Q$5:$Q$1053 &amp; 'Custom Field Tbl'!$S$5:$S$1053, 0)) )</f>
        <v/>
      </c>
      <c r="IX26" t="str" cm="1">
        <f t="array" ref="IX26">IF(ISNA(INDEX('Custom Field Tbl'!$R$5:$R$1053, MATCH('CF Values LookUp'!IX$4 &amp; 'CF Values LookUp'!$D26, 'Custom Field Tbl'!$Q$5:$Q$1053 &amp; 'Custom Field Tbl'!$S$5:$S$1053, 0)) ), "",
INDEX('Custom Field Tbl'!$R$5:$R$1053, MATCH('CF Values LookUp'!IX$4 &amp; 'CF Values LookUp'!$D26, 'Custom Field Tbl'!$Q$5:$Q$1053 &amp; 'Custom Field Tbl'!$S$5:$S$1053, 0)) )</f>
        <v/>
      </c>
      <c r="IY26" t="str" cm="1">
        <f t="array" ref="IY26">IF(ISNA(INDEX('Custom Field Tbl'!$R$5:$R$1053, MATCH('CF Values LookUp'!IY$4 &amp; 'CF Values LookUp'!$D26, 'Custom Field Tbl'!$Q$5:$Q$1053 &amp; 'Custom Field Tbl'!$S$5:$S$1053, 0)) ), "",
INDEX('Custom Field Tbl'!$R$5:$R$1053, MATCH('CF Values LookUp'!IY$4 &amp; 'CF Values LookUp'!$D26, 'Custom Field Tbl'!$Q$5:$Q$1053 &amp; 'Custom Field Tbl'!$S$5:$S$1053, 0)) )</f>
        <v/>
      </c>
      <c r="IZ26" t="str" cm="1">
        <f t="array" ref="IZ26">IF(ISNA(INDEX('Custom Field Tbl'!$R$5:$R$1053, MATCH('CF Values LookUp'!IZ$4 &amp; 'CF Values LookUp'!$D26, 'Custom Field Tbl'!$Q$5:$Q$1053 &amp; 'Custom Field Tbl'!$S$5:$S$1053, 0)) ), "",
INDEX('Custom Field Tbl'!$R$5:$R$1053, MATCH('CF Values LookUp'!IZ$4 &amp; 'CF Values LookUp'!$D26, 'Custom Field Tbl'!$Q$5:$Q$1053 &amp; 'Custom Field Tbl'!$S$5:$S$1053, 0)) )</f>
        <v/>
      </c>
      <c r="JA26" t="str" cm="1">
        <f t="array" ref="JA26">IF(ISNA(INDEX('Custom Field Tbl'!$R$5:$R$1053, MATCH('CF Values LookUp'!JA$4 &amp; 'CF Values LookUp'!$D26, 'Custom Field Tbl'!$Q$5:$Q$1053 &amp; 'Custom Field Tbl'!$S$5:$S$1053, 0)) ), "",
INDEX('Custom Field Tbl'!$R$5:$R$1053, MATCH('CF Values LookUp'!JA$4 &amp; 'CF Values LookUp'!$D26, 'Custom Field Tbl'!$Q$5:$Q$1053 &amp; 'Custom Field Tbl'!$S$5:$S$1053, 0)) )</f>
        <v/>
      </c>
      <c r="JB26" t="str" cm="1">
        <f t="array" ref="JB26">IF(ISNA(INDEX('Custom Field Tbl'!$R$5:$R$1053, MATCH('CF Values LookUp'!JB$4 &amp; 'CF Values LookUp'!$D26, 'Custom Field Tbl'!$Q$5:$Q$1053 &amp; 'Custom Field Tbl'!$S$5:$S$1053, 0)) ), "",
INDEX('Custom Field Tbl'!$R$5:$R$1053, MATCH('CF Values LookUp'!JB$4 &amp; 'CF Values LookUp'!$D26, 'Custom Field Tbl'!$Q$5:$Q$1053 &amp; 'Custom Field Tbl'!$S$5:$S$1053, 0)) )</f>
        <v/>
      </c>
      <c r="JC26" t="str" cm="1">
        <f t="array" ref="JC26">IF(ISNA(INDEX('Custom Field Tbl'!$R$5:$R$1053, MATCH('CF Values LookUp'!JC$4 &amp; 'CF Values LookUp'!$D26, 'Custom Field Tbl'!$Q$5:$Q$1053 &amp; 'Custom Field Tbl'!$S$5:$S$1053, 0)) ), "",
INDEX('Custom Field Tbl'!$R$5:$R$1053, MATCH('CF Values LookUp'!JC$4 &amp; 'CF Values LookUp'!$D26, 'Custom Field Tbl'!$Q$5:$Q$1053 &amp; 'Custom Field Tbl'!$S$5:$S$1053, 0)) )</f>
        <v/>
      </c>
      <c r="JD26" t="str" cm="1">
        <f t="array" ref="JD26">IF(ISNA(INDEX('Custom Field Tbl'!$R$5:$R$1053, MATCH('CF Values LookUp'!JD$4 &amp; 'CF Values LookUp'!$D26, 'Custom Field Tbl'!$Q$5:$Q$1053 &amp; 'Custom Field Tbl'!$S$5:$S$1053, 0)) ), "",
INDEX('Custom Field Tbl'!$R$5:$R$1053, MATCH('CF Values LookUp'!JD$4 &amp; 'CF Values LookUp'!$D26, 'Custom Field Tbl'!$Q$5:$Q$1053 &amp; 'Custom Field Tbl'!$S$5:$S$1053, 0)) )</f>
        <v/>
      </c>
      <c r="JE26" t="str" cm="1">
        <f t="array" ref="JE26">IF(ISNA(INDEX('Custom Field Tbl'!$R$5:$R$1053, MATCH('CF Values LookUp'!JE$4 &amp; 'CF Values LookUp'!$D26, 'Custom Field Tbl'!$Q$5:$Q$1053 &amp; 'Custom Field Tbl'!$S$5:$S$1053, 0)) ), "",
INDEX('Custom Field Tbl'!$R$5:$R$1053, MATCH('CF Values LookUp'!JE$4 &amp; 'CF Values LookUp'!$D26, 'Custom Field Tbl'!$Q$5:$Q$1053 &amp; 'Custom Field Tbl'!$S$5:$S$1053, 0)) )</f>
        <v/>
      </c>
      <c r="JF26" t="str" cm="1">
        <f t="array" ref="JF26">IF(ISNA(INDEX('Custom Field Tbl'!$R$5:$R$1053, MATCH('CF Values LookUp'!JF$4 &amp; 'CF Values LookUp'!$D26, 'Custom Field Tbl'!$Q$5:$Q$1053 &amp; 'Custom Field Tbl'!$S$5:$S$1053, 0)) ), "",
INDEX('Custom Field Tbl'!$R$5:$R$1053, MATCH('CF Values LookUp'!JF$4 &amp; 'CF Values LookUp'!$D26, 'Custom Field Tbl'!$Q$5:$Q$1053 &amp; 'Custom Field Tbl'!$S$5:$S$1053, 0)) )</f>
        <v/>
      </c>
      <c r="JG26" t="str" cm="1">
        <f t="array" ref="JG26">IF(ISNA(INDEX('Custom Field Tbl'!$R$5:$R$1053, MATCH('CF Values LookUp'!JG$4 &amp; 'CF Values LookUp'!$D26, 'Custom Field Tbl'!$Q$5:$Q$1053 &amp; 'Custom Field Tbl'!$S$5:$S$1053, 0)) ), "",
INDEX('Custom Field Tbl'!$R$5:$R$1053, MATCH('CF Values LookUp'!JG$4 &amp; 'CF Values LookUp'!$D26, 'Custom Field Tbl'!$Q$5:$Q$1053 &amp; 'Custom Field Tbl'!$S$5:$S$1053, 0)) )</f>
        <v/>
      </c>
      <c r="JH26" t="str" cm="1">
        <f t="array" ref="JH26">IF(ISNA(INDEX('Custom Field Tbl'!$R$5:$R$1053, MATCH('CF Values LookUp'!JH$4 &amp; 'CF Values LookUp'!$D26, 'Custom Field Tbl'!$Q$5:$Q$1053 &amp; 'Custom Field Tbl'!$S$5:$S$1053, 0)) ), "",
INDEX('Custom Field Tbl'!$R$5:$R$1053, MATCH('CF Values LookUp'!JH$4 &amp; 'CF Values LookUp'!$D26, 'Custom Field Tbl'!$Q$5:$Q$1053 &amp; 'Custom Field Tbl'!$S$5:$S$1053, 0)) )</f>
        <v/>
      </c>
      <c r="JI26" t="str" cm="1">
        <f t="array" ref="JI26">IF(ISNA(INDEX('Custom Field Tbl'!$R$5:$R$1053, MATCH('CF Values LookUp'!JI$4 &amp; 'CF Values LookUp'!$D26, 'Custom Field Tbl'!$Q$5:$Q$1053 &amp; 'Custom Field Tbl'!$S$5:$S$1053, 0)) ), "",
INDEX('Custom Field Tbl'!$R$5:$R$1053, MATCH('CF Values LookUp'!JI$4 &amp; 'CF Values LookUp'!$D26, 'Custom Field Tbl'!$Q$5:$Q$1053 &amp; 'Custom Field Tbl'!$S$5:$S$1053, 0)) )</f>
        <v/>
      </c>
      <c r="JJ26" t="str" cm="1">
        <f t="array" ref="JJ26">IF(ISNA(INDEX('Custom Field Tbl'!$R$5:$R$1053, MATCH('CF Values LookUp'!JJ$4 &amp; 'CF Values LookUp'!$D26, 'Custom Field Tbl'!$Q$5:$Q$1053 &amp; 'Custom Field Tbl'!$S$5:$S$1053, 0)) ), "",
INDEX('Custom Field Tbl'!$R$5:$R$1053, MATCH('CF Values LookUp'!JJ$4 &amp; 'CF Values LookUp'!$D26, 'Custom Field Tbl'!$Q$5:$Q$1053 &amp; 'Custom Field Tbl'!$S$5:$S$1053, 0)) )</f>
        <v/>
      </c>
      <c r="JK26" t="str" cm="1">
        <f t="array" ref="JK26">IF(ISNA(INDEX('Custom Field Tbl'!$R$5:$R$1053, MATCH('CF Values LookUp'!JK$4 &amp; 'CF Values LookUp'!$D26, 'Custom Field Tbl'!$Q$5:$Q$1053 &amp; 'Custom Field Tbl'!$S$5:$S$1053, 0)) ), "",
INDEX('Custom Field Tbl'!$R$5:$R$1053, MATCH('CF Values LookUp'!JK$4 &amp; 'CF Values LookUp'!$D26, 'Custom Field Tbl'!$Q$5:$Q$1053 &amp; 'Custom Field Tbl'!$S$5:$S$1053, 0)) )</f>
        <v/>
      </c>
      <c r="JL26" t="str" cm="1">
        <f t="array" ref="JL26">IF(ISNA(INDEX('Custom Field Tbl'!$R$5:$R$1053, MATCH('CF Values LookUp'!JL$4 &amp; 'CF Values LookUp'!$D26, 'Custom Field Tbl'!$Q$5:$Q$1053 &amp; 'Custom Field Tbl'!$S$5:$S$1053, 0)) ), "",
INDEX('Custom Field Tbl'!$R$5:$R$1053, MATCH('CF Values LookUp'!JL$4 &amp; 'CF Values LookUp'!$D26, 'Custom Field Tbl'!$Q$5:$Q$1053 &amp; 'Custom Field Tbl'!$S$5:$S$1053, 0)) )</f>
        <v/>
      </c>
      <c r="JM26" t="str" cm="1">
        <f t="array" ref="JM26">IF(ISNA(INDEX('Custom Field Tbl'!$R$5:$R$1053, MATCH('CF Values LookUp'!JM$4 &amp; 'CF Values LookUp'!$D26, 'Custom Field Tbl'!$Q$5:$Q$1053 &amp; 'Custom Field Tbl'!$S$5:$S$1053, 0)) ), "",
INDEX('Custom Field Tbl'!$R$5:$R$1053, MATCH('CF Values LookUp'!JM$4 &amp; 'CF Values LookUp'!$D26, 'Custom Field Tbl'!$Q$5:$Q$1053 &amp; 'Custom Field Tbl'!$S$5:$S$1053, 0)) )</f>
        <v/>
      </c>
      <c r="JN26" t="str" cm="1">
        <f t="array" ref="JN26">IF(ISNA(INDEX('Custom Field Tbl'!$R$5:$R$1053, MATCH('CF Values LookUp'!JN$4 &amp; 'CF Values LookUp'!$D26, 'Custom Field Tbl'!$Q$5:$Q$1053 &amp; 'Custom Field Tbl'!$S$5:$S$1053, 0)) ), "",
INDEX('Custom Field Tbl'!$R$5:$R$1053, MATCH('CF Values LookUp'!JN$4 &amp; 'CF Values LookUp'!$D26, 'Custom Field Tbl'!$Q$5:$Q$1053 &amp; 'Custom Field Tbl'!$S$5:$S$1053, 0)) )</f>
        <v/>
      </c>
      <c r="JO26" t="str" cm="1">
        <f t="array" ref="JO26">IF(ISNA(INDEX('Custom Field Tbl'!$R$5:$R$1053, MATCH('CF Values LookUp'!JO$4 &amp; 'CF Values LookUp'!$D26, 'Custom Field Tbl'!$Q$5:$Q$1053 &amp; 'Custom Field Tbl'!$S$5:$S$1053, 0)) ), "",
INDEX('Custom Field Tbl'!$R$5:$R$1053, MATCH('CF Values LookUp'!JO$4 &amp; 'CF Values LookUp'!$D26, 'Custom Field Tbl'!$Q$5:$Q$1053 &amp; 'Custom Field Tbl'!$S$5:$S$1053, 0)) )</f>
        <v/>
      </c>
      <c r="JP26" t="str" cm="1">
        <f t="array" ref="JP26">IF(ISNA(INDEX('Custom Field Tbl'!$R$5:$R$1053, MATCH('CF Values LookUp'!JP$4 &amp; 'CF Values LookUp'!$D26, 'Custom Field Tbl'!$Q$5:$Q$1053 &amp; 'Custom Field Tbl'!$S$5:$S$1053, 0)) ), "",
INDEX('Custom Field Tbl'!$R$5:$R$1053, MATCH('CF Values LookUp'!JP$4 &amp; 'CF Values LookUp'!$D26, 'Custom Field Tbl'!$Q$5:$Q$1053 &amp; 'Custom Field Tbl'!$S$5:$S$1053, 0)) )</f>
        <v/>
      </c>
      <c r="JQ26" t="str" cm="1">
        <f t="array" ref="JQ26">IF(ISNA(INDEX('Custom Field Tbl'!$R$5:$R$1053, MATCH('CF Values LookUp'!JQ$4 &amp; 'CF Values LookUp'!$D26, 'Custom Field Tbl'!$Q$5:$Q$1053 &amp; 'Custom Field Tbl'!$S$5:$S$1053, 0)) ), "",
INDEX('Custom Field Tbl'!$R$5:$R$1053, MATCH('CF Values LookUp'!JQ$4 &amp; 'CF Values LookUp'!$D26, 'Custom Field Tbl'!$Q$5:$Q$1053 &amp; 'Custom Field Tbl'!$S$5:$S$1053, 0)) )</f>
        <v/>
      </c>
      <c r="JR26" t="str" cm="1">
        <f t="array" ref="JR26">IF(ISNA(INDEX('Custom Field Tbl'!$R$5:$R$1053, MATCH('CF Values LookUp'!JR$4 &amp; 'CF Values LookUp'!$D26, 'Custom Field Tbl'!$Q$5:$Q$1053 &amp; 'Custom Field Tbl'!$S$5:$S$1053, 0)) ), "",
INDEX('Custom Field Tbl'!$R$5:$R$1053, MATCH('CF Values LookUp'!JR$4 &amp; 'CF Values LookUp'!$D26, 'Custom Field Tbl'!$Q$5:$Q$1053 &amp; 'Custom Field Tbl'!$S$5:$S$1053, 0)) )</f>
        <v/>
      </c>
      <c r="JS26" t="str" cm="1">
        <f t="array" ref="JS26">IF(ISNA(INDEX('Custom Field Tbl'!$R$5:$R$1053, MATCH('CF Values LookUp'!JS$4 &amp; 'CF Values LookUp'!$D26, 'Custom Field Tbl'!$Q$5:$Q$1053 &amp; 'Custom Field Tbl'!$S$5:$S$1053, 0)) ), "",
INDEX('Custom Field Tbl'!$R$5:$R$1053, MATCH('CF Values LookUp'!JS$4 &amp; 'CF Values LookUp'!$D26, 'Custom Field Tbl'!$Q$5:$Q$1053 &amp; 'Custom Field Tbl'!$S$5:$S$1053, 0)) )</f>
        <v/>
      </c>
      <c r="JT26" t="str" cm="1">
        <f t="array" ref="JT26">IF(ISNA(INDEX('Custom Field Tbl'!$R$5:$R$1053, MATCH('CF Values LookUp'!JT$4 &amp; 'CF Values LookUp'!$D26, 'Custom Field Tbl'!$Q$5:$Q$1053 &amp; 'Custom Field Tbl'!$S$5:$S$1053, 0)) ), "",
INDEX('Custom Field Tbl'!$R$5:$R$1053, MATCH('CF Values LookUp'!JT$4 &amp; 'CF Values LookUp'!$D26, 'Custom Field Tbl'!$Q$5:$Q$1053 &amp; 'Custom Field Tbl'!$S$5:$S$1053, 0)) )</f>
        <v/>
      </c>
      <c r="JU26" t="str" cm="1">
        <f t="array" ref="JU26">IF(ISNA(INDEX('Custom Field Tbl'!$R$5:$R$1053, MATCH('CF Values LookUp'!JU$4 &amp; 'CF Values LookUp'!$D26, 'Custom Field Tbl'!$Q$5:$Q$1053 &amp; 'Custom Field Tbl'!$S$5:$S$1053, 0)) ), "",
INDEX('Custom Field Tbl'!$R$5:$R$1053, MATCH('CF Values LookUp'!JU$4 &amp; 'CF Values LookUp'!$D26, 'Custom Field Tbl'!$Q$5:$Q$1053 &amp; 'Custom Field Tbl'!$S$5:$S$1053, 0)) )</f>
        <v/>
      </c>
      <c r="JV26" t="str" cm="1">
        <f t="array" ref="JV26">IF(ISNA(INDEX('Custom Field Tbl'!$R$5:$R$1053, MATCH('CF Values LookUp'!JV$4 &amp; 'CF Values LookUp'!$D26, 'Custom Field Tbl'!$Q$5:$Q$1053 &amp; 'Custom Field Tbl'!$S$5:$S$1053, 0)) ), "",
INDEX('Custom Field Tbl'!$R$5:$R$1053, MATCH('CF Values LookUp'!JV$4 &amp; 'CF Values LookUp'!$D26, 'Custom Field Tbl'!$Q$5:$Q$1053 &amp; 'Custom Field Tbl'!$S$5:$S$1053, 0)) )</f>
        <v/>
      </c>
      <c r="JW26" t="str" cm="1">
        <f t="array" ref="JW26">IF(ISNA(INDEX('Custom Field Tbl'!$R$5:$R$1053, MATCH('CF Values LookUp'!JW$4 &amp; 'CF Values LookUp'!$D26, 'Custom Field Tbl'!$Q$5:$Q$1053 &amp; 'Custom Field Tbl'!$S$5:$S$1053, 0)) ), "",
INDEX('Custom Field Tbl'!$R$5:$R$1053, MATCH('CF Values LookUp'!JW$4 &amp; 'CF Values LookUp'!$D26, 'Custom Field Tbl'!$Q$5:$Q$1053 &amp; 'Custom Field Tbl'!$S$5:$S$1053, 0)) )</f>
        <v/>
      </c>
      <c r="JX26" t="str" cm="1">
        <f t="array" ref="JX26">IF(ISNA(INDEX('Custom Field Tbl'!$R$5:$R$1053, MATCH('CF Values LookUp'!JX$4 &amp; 'CF Values LookUp'!$D26, 'Custom Field Tbl'!$Q$5:$Q$1053 &amp; 'Custom Field Tbl'!$S$5:$S$1053, 0)) ), "",
INDEX('Custom Field Tbl'!$R$5:$R$1053, MATCH('CF Values LookUp'!JX$4 &amp; 'CF Values LookUp'!$D26, 'Custom Field Tbl'!$Q$5:$Q$1053 &amp; 'Custom Field Tbl'!$S$5:$S$1053, 0)) )</f>
        <v/>
      </c>
      <c r="JY26" s="358" t="str" cm="1">
        <f t="array" ref="JY26">IF(ISNA(INDEX('Custom Field Tbl'!$R$5:$R$1053, MATCH('CF Values LookUp'!JY$4 &amp; 'CF Values LookUp'!$D26, 'Custom Field Tbl'!$Q$5:$Q$1053 &amp; 'Custom Field Tbl'!$S$5:$S$1053, 0)) ), "",
INDEX('Custom Field Tbl'!$R$5:$R$1053, MATCH('CF Values LookUp'!JY$4 &amp; 'CF Values LookUp'!$D26, 'Custom Field Tbl'!$Q$5:$Q$1053 &amp; 'Custom Field Tbl'!$S$5:$S$1053, 0)) )</f>
        <v/>
      </c>
    </row>
    <row r="27" spans="3:303" x14ac:dyDescent="0.35">
      <c r="C27" s="599"/>
      <c r="D27" s="7" t="s">
        <v>11910</v>
      </c>
      <c r="E27" s="359" t="str" cm="1">
        <f t="array" ref="E27">IF(ISNA(INDEX('Custom Field Tbl'!$R$5:$R$1053, MATCH('CF Values LookUp'!E$4 &amp; 'CF Values LookUp'!$D27, 'Custom Field Tbl'!$Q$5:$Q$1053 &amp; 'Custom Field Tbl'!$S$5:$S$1053, 0)) ), "",
INDEX('Custom Field Tbl'!$R$5:$R$1053, MATCH('CF Values LookUp'!E$4 &amp; 'CF Values LookUp'!$D27, 'Custom Field Tbl'!$Q$5:$Q$1053 &amp; 'Custom Field Tbl'!$S$5:$S$1053, 0)) )</f>
        <v/>
      </c>
      <c r="F27" s="359" t="str" cm="1">
        <f t="array" ref="F27">IF(ISNA(INDEX('Custom Field Tbl'!$R$5:$R$1053, MATCH('CF Values LookUp'!F$4 &amp; 'CF Values LookUp'!$D27, 'Custom Field Tbl'!$Q$5:$Q$1053 &amp; 'Custom Field Tbl'!$S$5:$S$1053, 0)) ), "",
INDEX('Custom Field Tbl'!$R$5:$R$1053, MATCH('CF Values LookUp'!F$4 &amp; 'CF Values LookUp'!$D27, 'Custom Field Tbl'!$Q$5:$Q$1053 &amp; 'Custom Field Tbl'!$S$5:$S$1053, 0)) )</f>
        <v/>
      </c>
      <c r="G27" s="359" t="str" cm="1">
        <f t="array" ref="G27">IF(ISNA(INDEX('Custom Field Tbl'!$R$5:$R$1053, MATCH('CF Values LookUp'!G$4 &amp; 'CF Values LookUp'!$D27, 'Custom Field Tbl'!$Q$5:$Q$1053 &amp; 'Custom Field Tbl'!$S$5:$S$1053, 0)) ), "",
INDEX('Custom Field Tbl'!$R$5:$R$1053, MATCH('CF Values LookUp'!G$4 &amp; 'CF Values LookUp'!$D27, 'Custom Field Tbl'!$Q$5:$Q$1053 &amp; 'Custom Field Tbl'!$S$5:$S$1053, 0)) )</f>
        <v/>
      </c>
      <c r="H27" s="359" t="str" cm="1">
        <f t="array" ref="H27">IF(ISNA(INDEX('Custom Field Tbl'!$R$5:$R$1053, MATCH('CF Values LookUp'!H$4 &amp; 'CF Values LookUp'!$D27, 'Custom Field Tbl'!$Q$5:$Q$1053 &amp; 'Custom Field Tbl'!$S$5:$S$1053, 0)) ), "",
INDEX('Custom Field Tbl'!$R$5:$R$1053, MATCH('CF Values LookUp'!H$4 &amp; 'CF Values LookUp'!$D27, 'Custom Field Tbl'!$Q$5:$Q$1053 &amp; 'Custom Field Tbl'!$S$5:$S$1053, 0)) )</f>
        <v/>
      </c>
      <c r="I27" s="359" t="str" cm="1">
        <f t="array" ref="I27">IF(ISNA(INDEX('Custom Field Tbl'!$R$5:$R$1053, MATCH('CF Values LookUp'!I$4 &amp; 'CF Values LookUp'!$D27, 'Custom Field Tbl'!$Q$5:$Q$1053 &amp; 'Custom Field Tbl'!$S$5:$S$1053, 0)) ), "",
INDEX('Custom Field Tbl'!$R$5:$R$1053, MATCH('CF Values LookUp'!I$4 &amp; 'CF Values LookUp'!$D27, 'Custom Field Tbl'!$Q$5:$Q$1053 &amp; 'Custom Field Tbl'!$S$5:$S$1053, 0)) )</f>
        <v/>
      </c>
      <c r="J27" s="359" t="str" cm="1">
        <f t="array" ref="J27">IF(ISNA(INDEX('Custom Field Tbl'!$R$5:$R$1053, MATCH('CF Values LookUp'!J$4 &amp; 'CF Values LookUp'!$D27, 'Custom Field Tbl'!$Q$5:$Q$1053 &amp; 'Custom Field Tbl'!$S$5:$S$1053, 0)) ), "",
INDEX('Custom Field Tbl'!$R$5:$R$1053, MATCH('CF Values LookUp'!J$4 &amp; 'CF Values LookUp'!$D27, 'Custom Field Tbl'!$Q$5:$Q$1053 &amp; 'Custom Field Tbl'!$S$5:$S$1053, 0)) )</f>
        <v/>
      </c>
      <c r="K27" s="359" t="str" cm="1">
        <f t="array" ref="K27">IF(ISNA(INDEX('Custom Field Tbl'!$R$5:$R$1053, MATCH('CF Values LookUp'!K$4 &amp; 'CF Values LookUp'!$D27, 'Custom Field Tbl'!$Q$5:$Q$1053 &amp; 'Custom Field Tbl'!$S$5:$S$1053, 0)) ), "",
INDEX('Custom Field Tbl'!$R$5:$R$1053, MATCH('CF Values LookUp'!K$4 &amp; 'CF Values LookUp'!$D27, 'Custom Field Tbl'!$Q$5:$Q$1053 &amp; 'Custom Field Tbl'!$S$5:$S$1053, 0)) )</f>
        <v/>
      </c>
      <c r="L27" s="359" t="str" cm="1">
        <f t="array" ref="L27">IF(ISNA(INDEX('Custom Field Tbl'!$R$5:$R$1053, MATCH('CF Values LookUp'!L$4 &amp; 'CF Values LookUp'!$D27, 'Custom Field Tbl'!$Q$5:$Q$1053 &amp; 'Custom Field Tbl'!$S$5:$S$1053, 0)) ), "",
INDEX('Custom Field Tbl'!$R$5:$R$1053, MATCH('CF Values LookUp'!L$4 &amp; 'CF Values LookUp'!$D27, 'Custom Field Tbl'!$Q$5:$Q$1053 &amp; 'Custom Field Tbl'!$S$5:$S$1053, 0)) )</f>
        <v/>
      </c>
      <c r="M27" s="359" t="str" cm="1">
        <f t="array" ref="M27">IF(ISNA(INDEX('Custom Field Tbl'!$R$5:$R$1053, MATCH('CF Values LookUp'!M$4 &amp; 'CF Values LookUp'!$D27, 'Custom Field Tbl'!$Q$5:$Q$1053 &amp; 'Custom Field Tbl'!$S$5:$S$1053, 0)) ), "",
INDEX('Custom Field Tbl'!$R$5:$R$1053, MATCH('CF Values LookUp'!M$4 &amp; 'CF Values LookUp'!$D27, 'Custom Field Tbl'!$Q$5:$Q$1053 &amp; 'Custom Field Tbl'!$S$5:$S$1053, 0)) )</f>
        <v/>
      </c>
      <c r="N27" s="359" t="str" cm="1">
        <f t="array" ref="N27">IF(ISNA(INDEX('Custom Field Tbl'!$R$5:$R$1053, MATCH('CF Values LookUp'!N$4 &amp; 'CF Values LookUp'!$D27, 'Custom Field Tbl'!$Q$5:$Q$1053 &amp; 'Custom Field Tbl'!$S$5:$S$1053, 0)) ), "",
INDEX('Custom Field Tbl'!$R$5:$R$1053, MATCH('CF Values LookUp'!N$4 &amp; 'CF Values LookUp'!$D27, 'Custom Field Tbl'!$Q$5:$Q$1053 &amp; 'Custom Field Tbl'!$S$5:$S$1053, 0)) )</f>
        <v/>
      </c>
      <c r="O27" s="359" t="str" cm="1">
        <f t="array" ref="O27">IF(ISNA(INDEX('Custom Field Tbl'!$R$5:$R$1053, MATCH('CF Values LookUp'!O$4 &amp; 'CF Values LookUp'!$D27, 'Custom Field Tbl'!$Q$5:$Q$1053 &amp; 'Custom Field Tbl'!$S$5:$S$1053, 0)) ), "",
INDEX('Custom Field Tbl'!$R$5:$R$1053, MATCH('CF Values LookUp'!O$4 &amp; 'CF Values LookUp'!$D27, 'Custom Field Tbl'!$Q$5:$Q$1053 &amp; 'Custom Field Tbl'!$S$5:$S$1053, 0)) )</f>
        <v/>
      </c>
      <c r="P27" s="359" t="str" cm="1">
        <f t="array" ref="P27">IF(ISNA(INDEX('Custom Field Tbl'!$R$5:$R$1053, MATCH('CF Values LookUp'!P$4 &amp; 'CF Values LookUp'!$D27, 'Custom Field Tbl'!$Q$5:$Q$1053 &amp; 'Custom Field Tbl'!$S$5:$S$1053, 0)) ), "",
INDEX('Custom Field Tbl'!$R$5:$R$1053, MATCH('CF Values LookUp'!P$4 &amp; 'CF Values LookUp'!$D27, 'Custom Field Tbl'!$Q$5:$Q$1053 &amp; 'Custom Field Tbl'!$S$5:$S$1053, 0)) )</f>
        <v/>
      </c>
      <c r="Q27" s="359" t="str" cm="1">
        <f t="array" ref="Q27">IF(ISNA(INDEX('Custom Field Tbl'!$R$5:$R$1053, MATCH('CF Values LookUp'!Q$4 &amp; 'CF Values LookUp'!$D27, 'Custom Field Tbl'!$Q$5:$Q$1053 &amp; 'Custom Field Tbl'!$S$5:$S$1053, 0)) ), "",
INDEX('Custom Field Tbl'!$R$5:$R$1053, MATCH('CF Values LookUp'!Q$4 &amp; 'CF Values LookUp'!$D27, 'Custom Field Tbl'!$Q$5:$Q$1053 &amp; 'Custom Field Tbl'!$S$5:$S$1053, 0)) )</f>
        <v/>
      </c>
      <c r="R27" s="359" t="str" cm="1">
        <f t="array" ref="R27">IF(ISNA(INDEX('Custom Field Tbl'!$R$5:$R$1053, MATCH('CF Values LookUp'!R$4 &amp; 'CF Values LookUp'!$D27, 'Custom Field Tbl'!$Q$5:$Q$1053 &amp; 'Custom Field Tbl'!$S$5:$S$1053, 0)) ), "",
INDEX('Custom Field Tbl'!$R$5:$R$1053, MATCH('CF Values LookUp'!R$4 &amp; 'CF Values LookUp'!$D27, 'Custom Field Tbl'!$Q$5:$Q$1053 &amp; 'Custom Field Tbl'!$S$5:$S$1053, 0)) )</f>
        <v/>
      </c>
      <c r="S27" s="359" t="str" cm="1">
        <f t="array" ref="S27">IF(ISNA(INDEX('Custom Field Tbl'!$R$5:$R$1053, MATCH('CF Values LookUp'!S$4 &amp; 'CF Values LookUp'!$D27, 'Custom Field Tbl'!$Q$5:$Q$1053 &amp; 'Custom Field Tbl'!$S$5:$S$1053, 0)) ), "",
INDEX('Custom Field Tbl'!$R$5:$R$1053, MATCH('CF Values LookUp'!S$4 &amp; 'CF Values LookUp'!$D27, 'Custom Field Tbl'!$Q$5:$Q$1053 &amp; 'Custom Field Tbl'!$S$5:$S$1053, 0)) )</f>
        <v/>
      </c>
      <c r="T27" s="359" t="str" cm="1">
        <f t="array" ref="T27">IF(ISNA(INDEX('Custom Field Tbl'!$R$5:$R$1053, MATCH('CF Values LookUp'!T$4 &amp; 'CF Values LookUp'!$D27, 'Custom Field Tbl'!$Q$5:$Q$1053 &amp; 'Custom Field Tbl'!$S$5:$S$1053, 0)) ), "",
INDEX('Custom Field Tbl'!$R$5:$R$1053, MATCH('CF Values LookUp'!T$4 &amp; 'CF Values LookUp'!$D27, 'Custom Field Tbl'!$Q$5:$Q$1053 &amp; 'Custom Field Tbl'!$S$5:$S$1053, 0)) )</f>
        <v/>
      </c>
      <c r="U27" s="359" t="str" cm="1">
        <f t="array" ref="U27">IF(ISNA(INDEX('Custom Field Tbl'!$R$5:$R$1053, MATCH('CF Values LookUp'!U$4 &amp; 'CF Values LookUp'!$D27, 'Custom Field Tbl'!$Q$5:$Q$1053 &amp; 'Custom Field Tbl'!$S$5:$S$1053, 0)) ), "",
INDEX('Custom Field Tbl'!$R$5:$R$1053, MATCH('CF Values LookUp'!U$4 &amp; 'CF Values LookUp'!$D27, 'Custom Field Tbl'!$Q$5:$Q$1053 &amp; 'Custom Field Tbl'!$S$5:$S$1053, 0)) )</f>
        <v/>
      </c>
      <c r="V27" s="359" t="str" cm="1">
        <f t="array" ref="V27">IF(ISNA(INDEX('Custom Field Tbl'!$R$5:$R$1053, MATCH('CF Values LookUp'!V$4 &amp; 'CF Values LookUp'!$D27, 'Custom Field Tbl'!$Q$5:$Q$1053 &amp; 'Custom Field Tbl'!$S$5:$S$1053, 0)) ), "",
INDEX('Custom Field Tbl'!$R$5:$R$1053, MATCH('CF Values LookUp'!V$4 &amp; 'CF Values LookUp'!$D27, 'Custom Field Tbl'!$Q$5:$Q$1053 &amp; 'Custom Field Tbl'!$S$5:$S$1053, 0)) )</f>
        <v/>
      </c>
      <c r="W27" s="359" t="str" cm="1">
        <f t="array" ref="W27">IF(ISNA(INDEX('Custom Field Tbl'!$R$5:$R$1053, MATCH('CF Values LookUp'!W$4 &amp; 'CF Values LookUp'!$D27, 'Custom Field Tbl'!$Q$5:$Q$1053 &amp; 'Custom Field Tbl'!$S$5:$S$1053, 0)) ), "",
INDEX('Custom Field Tbl'!$R$5:$R$1053, MATCH('CF Values LookUp'!W$4 &amp; 'CF Values LookUp'!$D27, 'Custom Field Tbl'!$Q$5:$Q$1053 &amp; 'Custom Field Tbl'!$S$5:$S$1053, 0)) )</f>
        <v/>
      </c>
      <c r="X27" s="359" t="str" cm="1">
        <f t="array" ref="X27">IF(ISNA(INDEX('Custom Field Tbl'!$R$5:$R$1053, MATCH('CF Values LookUp'!X$4 &amp; 'CF Values LookUp'!$D27, 'Custom Field Tbl'!$Q$5:$Q$1053 &amp; 'Custom Field Tbl'!$S$5:$S$1053, 0)) ), "",
INDEX('Custom Field Tbl'!$R$5:$R$1053, MATCH('CF Values LookUp'!X$4 &amp; 'CF Values LookUp'!$D27, 'Custom Field Tbl'!$Q$5:$Q$1053 &amp; 'Custom Field Tbl'!$S$5:$S$1053, 0)) )</f>
        <v/>
      </c>
      <c r="Y27" s="359" t="str" cm="1">
        <f t="array" ref="Y27">IF(ISNA(INDEX('Custom Field Tbl'!$R$5:$R$1053, MATCH('CF Values LookUp'!Y$4 &amp; 'CF Values LookUp'!$D27, 'Custom Field Tbl'!$Q$5:$Q$1053 &amp; 'Custom Field Tbl'!$S$5:$S$1053, 0)) ), "",
INDEX('Custom Field Tbl'!$R$5:$R$1053, MATCH('CF Values LookUp'!Y$4 &amp; 'CF Values LookUp'!$D27, 'Custom Field Tbl'!$Q$5:$Q$1053 &amp; 'Custom Field Tbl'!$S$5:$S$1053, 0)) )</f>
        <v/>
      </c>
      <c r="Z27" s="359" t="str" cm="1">
        <f t="array" ref="Z27">IF(ISNA(INDEX('Custom Field Tbl'!$R$5:$R$1053, MATCH('CF Values LookUp'!Z$4 &amp; 'CF Values LookUp'!$D27, 'Custom Field Tbl'!$Q$5:$Q$1053 &amp; 'Custom Field Tbl'!$S$5:$S$1053, 0)) ), "",
INDEX('Custom Field Tbl'!$R$5:$R$1053, MATCH('CF Values LookUp'!Z$4 &amp; 'CF Values LookUp'!$D27, 'Custom Field Tbl'!$Q$5:$Q$1053 &amp; 'Custom Field Tbl'!$S$5:$S$1053, 0)) )</f>
        <v/>
      </c>
      <c r="AA27" s="359" t="str" cm="1">
        <f t="array" ref="AA27">IF(ISNA(INDEX('Custom Field Tbl'!$R$5:$R$1053, MATCH('CF Values LookUp'!AA$4 &amp; 'CF Values LookUp'!$D27, 'Custom Field Tbl'!$Q$5:$Q$1053 &amp; 'Custom Field Tbl'!$S$5:$S$1053, 0)) ), "",
INDEX('Custom Field Tbl'!$R$5:$R$1053, MATCH('CF Values LookUp'!AA$4 &amp; 'CF Values LookUp'!$D27, 'Custom Field Tbl'!$Q$5:$Q$1053 &amp; 'Custom Field Tbl'!$S$5:$S$1053, 0)) )</f>
        <v/>
      </c>
      <c r="AB27" s="359" t="str" cm="1">
        <f t="array" ref="AB27">IF(ISNA(INDEX('Custom Field Tbl'!$R$5:$R$1053, MATCH('CF Values LookUp'!AB$4 &amp; 'CF Values LookUp'!$D27, 'Custom Field Tbl'!$Q$5:$Q$1053 &amp; 'Custom Field Tbl'!$S$5:$S$1053, 0)) ), "",
INDEX('Custom Field Tbl'!$R$5:$R$1053, MATCH('CF Values LookUp'!AB$4 &amp; 'CF Values LookUp'!$D27, 'Custom Field Tbl'!$Q$5:$Q$1053 &amp; 'Custom Field Tbl'!$S$5:$S$1053, 0)) )</f>
        <v/>
      </c>
      <c r="AC27" s="359" t="str" cm="1">
        <f t="array" ref="AC27">IF(ISNA(INDEX('Custom Field Tbl'!$R$5:$R$1053, MATCH('CF Values LookUp'!AC$4 &amp; 'CF Values LookUp'!$D27, 'Custom Field Tbl'!$Q$5:$Q$1053 &amp; 'Custom Field Tbl'!$S$5:$S$1053, 0)) ), "",
INDEX('Custom Field Tbl'!$R$5:$R$1053, MATCH('CF Values LookUp'!AC$4 &amp; 'CF Values LookUp'!$D27, 'Custom Field Tbl'!$Q$5:$Q$1053 &amp; 'Custom Field Tbl'!$S$5:$S$1053, 0)) )</f>
        <v/>
      </c>
      <c r="AD27" s="359" t="str" cm="1">
        <f t="array" ref="AD27">IF(ISNA(INDEX('Custom Field Tbl'!$R$5:$R$1053, MATCH('CF Values LookUp'!AD$4 &amp; 'CF Values LookUp'!$D27, 'Custom Field Tbl'!$Q$5:$Q$1053 &amp; 'Custom Field Tbl'!$S$5:$S$1053, 0)) ), "",
INDEX('Custom Field Tbl'!$R$5:$R$1053, MATCH('CF Values LookUp'!AD$4 &amp; 'CF Values LookUp'!$D27, 'Custom Field Tbl'!$Q$5:$Q$1053 &amp; 'Custom Field Tbl'!$S$5:$S$1053, 0)) )</f>
        <v/>
      </c>
      <c r="AE27" s="359" t="str" cm="1">
        <f t="array" ref="AE27">IF(ISNA(INDEX('Custom Field Tbl'!$R$5:$R$1053, MATCH('CF Values LookUp'!AE$4 &amp; 'CF Values LookUp'!$D27, 'Custom Field Tbl'!$Q$5:$Q$1053 &amp; 'Custom Field Tbl'!$S$5:$S$1053, 0)) ), "",
INDEX('Custom Field Tbl'!$R$5:$R$1053, MATCH('CF Values LookUp'!AE$4 &amp; 'CF Values LookUp'!$D27, 'Custom Field Tbl'!$Q$5:$Q$1053 &amp; 'Custom Field Tbl'!$S$5:$S$1053, 0)) )</f>
        <v/>
      </c>
      <c r="AF27" s="359" t="str" cm="1">
        <f t="array" ref="AF27">IF(ISNA(INDEX('Custom Field Tbl'!$R$5:$R$1053, MATCH('CF Values LookUp'!AF$4 &amp; 'CF Values LookUp'!$D27, 'Custom Field Tbl'!$Q$5:$Q$1053 &amp; 'Custom Field Tbl'!$S$5:$S$1053, 0)) ), "",
INDEX('Custom Field Tbl'!$R$5:$R$1053, MATCH('CF Values LookUp'!AF$4 &amp; 'CF Values LookUp'!$D27, 'Custom Field Tbl'!$Q$5:$Q$1053 &amp; 'Custom Field Tbl'!$S$5:$S$1053, 0)) )</f>
        <v/>
      </c>
      <c r="AG27" s="359" t="str" cm="1">
        <f t="array" ref="AG27">IF(ISNA(INDEX('Custom Field Tbl'!$R$5:$R$1053, MATCH('CF Values LookUp'!AG$4 &amp; 'CF Values LookUp'!$D27, 'Custom Field Tbl'!$Q$5:$Q$1053 &amp; 'Custom Field Tbl'!$S$5:$S$1053, 0)) ), "",
INDEX('Custom Field Tbl'!$R$5:$R$1053, MATCH('CF Values LookUp'!AG$4 &amp; 'CF Values LookUp'!$D27, 'Custom Field Tbl'!$Q$5:$Q$1053 &amp; 'Custom Field Tbl'!$S$5:$S$1053, 0)) )</f>
        <v/>
      </c>
      <c r="AH27" s="359" t="str" cm="1">
        <f t="array" ref="AH27">IF(ISNA(INDEX('Custom Field Tbl'!$R$5:$R$1053, MATCH('CF Values LookUp'!AH$4 &amp; 'CF Values LookUp'!$D27, 'Custom Field Tbl'!$Q$5:$Q$1053 &amp; 'Custom Field Tbl'!$S$5:$S$1053, 0)) ), "",
INDEX('Custom Field Tbl'!$R$5:$R$1053, MATCH('CF Values LookUp'!AH$4 &amp; 'CF Values LookUp'!$D27, 'Custom Field Tbl'!$Q$5:$Q$1053 &amp; 'Custom Field Tbl'!$S$5:$S$1053, 0)) )</f>
        <v/>
      </c>
      <c r="AI27" s="359" t="str" cm="1">
        <f t="array" ref="AI27">IF(ISNA(INDEX('Custom Field Tbl'!$R$5:$R$1053, MATCH('CF Values LookUp'!AI$4 &amp; 'CF Values LookUp'!$D27, 'Custom Field Tbl'!$Q$5:$Q$1053 &amp; 'Custom Field Tbl'!$S$5:$S$1053, 0)) ), "",
INDEX('Custom Field Tbl'!$R$5:$R$1053, MATCH('CF Values LookUp'!AI$4 &amp; 'CF Values LookUp'!$D27, 'Custom Field Tbl'!$Q$5:$Q$1053 &amp; 'Custom Field Tbl'!$S$5:$S$1053, 0)) )</f>
        <v/>
      </c>
      <c r="AJ27" s="359" t="str" cm="1">
        <f t="array" ref="AJ27">IF(ISNA(INDEX('Custom Field Tbl'!$R$5:$R$1053, MATCH('CF Values LookUp'!AJ$4 &amp; 'CF Values LookUp'!$D27, 'Custom Field Tbl'!$Q$5:$Q$1053 &amp; 'Custom Field Tbl'!$S$5:$S$1053, 0)) ), "",
INDEX('Custom Field Tbl'!$R$5:$R$1053, MATCH('CF Values LookUp'!AJ$4 &amp; 'CF Values LookUp'!$D27, 'Custom Field Tbl'!$Q$5:$Q$1053 &amp; 'Custom Field Tbl'!$S$5:$S$1053, 0)) )</f>
        <v/>
      </c>
      <c r="AK27" s="359" t="str" cm="1">
        <f t="array" ref="AK27">IF(ISNA(INDEX('Custom Field Tbl'!$R$5:$R$1053, MATCH('CF Values LookUp'!AK$4 &amp; 'CF Values LookUp'!$D27, 'Custom Field Tbl'!$Q$5:$Q$1053 &amp; 'Custom Field Tbl'!$S$5:$S$1053, 0)) ), "",
INDEX('Custom Field Tbl'!$R$5:$R$1053, MATCH('CF Values LookUp'!AK$4 &amp; 'CF Values LookUp'!$D27, 'Custom Field Tbl'!$Q$5:$Q$1053 &amp; 'Custom Field Tbl'!$S$5:$S$1053, 0)) )</f>
        <v/>
      </c>
      <c r="AL27" s="359" t="str" cm="1">
        <f t="array" ref="AL27">IF(ISNA(INDEX('Custom Field Tbl'!$R$5:$R$1053, MATCH('CF Values LookUp'!AL$4 &amp; 'CF Values LookUp'!$D27, 'Custom Field Tbl'!$Q$5:$Q$1053 &amp; 'Custom Field Tbl'!$S$5:$S$1053, 0)) ), "",
INDEX('Custom Field Tbl'!$R$5:$R$1053, MATCH('CF Values LookUp'!AL$4 &amp; 'CF Values LookUp'!$D27, 'Custom Field Tbl'!$Q$5:$Q$1053 &amp; 'Custom Field Tbl'!$S$5:$S$1053, 0)) )</f>
        <v/>
      </c>
      <c r="AM27" s="359" t="str" cm="1">
        <f t="array" ref="AM27">IF(ISNA(INDEX('Custom Field Tbl'!$R$5:$R$1053, MATCH('CF Values LookUp'!AM$4 &amp; 'CF Values LookUp'!$D27, 'Custom Field Tbl'!$Q$5:$Q$1053 &amp; 'Custom Field Tbl'!$S$5:$S$1053, 0)) ), "",
INDEX('Custom Field Tbl'!$R$5:$R$1053, MATCH('CF Values LookUp'!AM$4 &amp; 'CF Values LookUp'!$D27, 'Custom Field Tbl'!$Q$5:$Q$1053 &amp; 'Custom Field Tbl'!$S$5:$S$1053, 0)) )</f>
        <v/>
      </c>
      <c r="AN27" s="359" t="str" cm="1">
        <f t="array" ref="AN27">IF(ISNA(INDEX('Custom Field Tbl'!$R$5:$R$1053, MATCH('CF Values LookUp'!AN$4 &amp; 'CF Values LookUp'!$D27, 'Custom Field Tbl'!$Q$5:$Q$1053 &amp; 'Custom Field Tbl'!$S$5:$S$1053, 0)) ), "",
INDEX('Custom Field Tbl'!$R$5:$R$1053, MATCH('CF Values LookUp'!AN$4 &amp; 'CF Values LookUp'!$D27, 'Custom Field Tbl'!$Q$5:$Q$1053 &amp; 'Custom Field Tbl'!$S$5:$S$1053, 0)) )</f>
        <v/>
      </c>
      <c r="AO27" s="359" t="str" cm="1">
        <f t="array" ref="AO27">IF(ISNA(INDEX('Custom Field Tbl'!$R$5:$R$1053, MATCH('CF Values LookUp'!AO$4 &amp; 'CF Values LookUp'!$D27, 'Custom Field Tbl'!$Q$5:$Q$1053 &amp; 'Custom Field Tbl'!$S$5:$S$1053, 0)) ), "",
INDEX('Custom Field Tbl'!$R$5:$R$1053, MATCH('CF Values LookUp'!AO$4 &amp; 'CF Values LookUp'!$D27, 'Custom Field Tbl'!$Q$5:$Q$1053 &amp; 'Custom Field Tbl'!$S$5:$S$1053, 0)) )</f>
        <v/>
      </c>
      <c r="AP27" s="359" t="str" cm="1">
        <f t="array" ref="AP27">IF(ISNA(INDEX('Custom Field Tbl'!$R$5:$R$1053, MATCH('CF Values LookUp'!AP$4 &amp; 'CF Values LookUp'!$D27, 'Custom Field Tbl'!$Q$5:$Q$1053 &amp; 'Custom Field Tbl'!$S$5:$S$1053, 0)) ), "",
INDEX('Custom Field Tbl'!$R$5:$R$1053, MATCH('CF Values LookUp'!AP$4 &amp; 'CF Values LookUp'!$D27, 'Custom Field Tbl'!$Q$5:$Q$1053 &amp; 'Custom Field Tbl'!$S$5:$S$1053, 0)) )</f>
        <v/>
      </c>
      <c r="AQ27" s="359" t="str" cm="1">
        <f t="array" ref="AQ27">IF(ISNA(INDEX('Custom Field Tbl'!$R$5:$R$1053, MATCH('CF Values LookUp'!AQ$4 &amp; 'CF Values LookUp'!$D27, 'Custom Field Tbl'!$Q$5:$Q$1053 &amp; 'Custom Field Tbl'!$S$5:$S$1053, 0)) ), "",
INDEX('Custom Field Tbl'!$R$5:$R$1053, MATCH('CF Values LookUp'!AQ$4 &amp; 'CF Values LookUp'!$D27, 'Custom Field Tbl'!$Q$5:$Q$1053 &amp; 'Custom Field Tbl'!$S$5:$S$1053, 0)) )</f>
        <v/>
      </c>
      <c r="AR27" s="359" t="str" cm="1">
        <f t="array" ref="AR27">IF(ISNA(INDEX('Custom Field Tbl'!$R$5:$R$1053, MATCH('CF Values LookUp'!AR$4 &amp; 'CF Values LookUp'!$D27, 'Custom Field Tbl'!$Q$5:$Q$1053 &amp; 'Custom Field Tbl'!$S$5:$S$1053, 0)) ), "",
INDEX('Custom Field Tbl'!$R$5:$R$1053, MATCH('CF Values LookUp'!AR$4 &amp; 'CF Values LookUp'!$D27, 'Custom Field Tbl'!$Q$5:$Q$1053 &amp; 'Custom Field Tbl'!$S$5:$S$1053, 0)) )</f>
        <v/>
      </c>
      <c r="AS27" s="359" t="str" cm="1">
        <f t="array" ref="AS27">IF(ISNA(INDEX('Custom Field Tbl'!$R$5:$R$1053, MATCH('CF Values LookUp'!AS$4 &amp; 'CF Values LookUp'!$D27, 'Custom Field Tbl'!$Q$5:$Q$1053 &amp; 'Custom Field Tbl'!$S$5:$S$1053, 0)) ), "",
INDEX('Custom Field Tbl'!$R$5:$R$1053, MATCH('CF Values LookUp'!AS$4 &amp; 'CF Values LookUp'!$D27, 'Custom Field Tbl'!$Q$5:$Q$1053 &amp; 'Custom Field Tbl'!$S$5:$S$1053, 0)) )</f>
        <v/>
      </c>
      <c r="AT27" s="359" t="str" cm="1">
        <f t="array" ref="AT27">IF(ISNA(INDEX('Custom Field Tbl'!$R$5:$R$1053, MATCH('CF Values LookUp'!AT$4 &amp; 'CF Values LookUp'!$D27, 'Custom Field Tbl'!$Q$5:$Q$1053 &amp; 'Custom Field Tbl'!$S$5:$S$1053, 0)) ), "",
INDEX('Custom Field Tbl'!$R$5:$R$1053, MATCH('CF Values LookUp'!AT$4 &amp; 'CF Values LookUp'!$D27, 'Custom Field Tbl'!$Q$5:$Q$1053 &amp; 'Custom Field Tbl'!$S$5:$S$1053, 0)) )</f>
        <v/>
      </c>
      <c r="AU27" s="359" t="str" cm="1">
        <f t="array" ref="AU27">IF(ISNA(INDEX('Custom Field Tbl'!$R$5:$R$1053, MATCH('CF Values LookUp'!AU$4 &amp; 'CF Values LookUp'!$D27, 'Custom Field Tbl'!$Q$5:$Q$1053 &amp; 'Custom Field Tbl'!$S$5:$S$1053, 0)) ), "",
INDEX('Custom Field Tbl'!$R$5:$R$1053, MATCH('CF Values LookUp'!AU$4 &amp; 'CF Values LookUp'!$D27, 'Custom Field Tbl'!$Q$5:$Q$1053 &amp; 'Custom Field Tbl'!$S$5:$S$1053, 0)) )</f>
        <v/>
      </c>
      <c r="AV27" s="359" t="str" cm="1">
        <f t="array" ref="AV27">IF(ISNA(INDEX('Custom Field Tbl'!$R$5:$R$1053, MATCH('CF Values LookUp'!AV$4 &amp; 'CF Values LookUp'!$D27, 'Custom Field Tbl'!$Q$5:$Q$1053 &amp; 'Custom Field Tbl'!$S$5:$S$1053, 0)) ), "",
INDEX('Custom Field Tbl'!$R$5:$R$1053, MATCH('CF Values LookUp'!AV$4 &amp; 'CF Values LookUp'!$D27, 'Custom Field Tbl'!$Q$5:$Q$1053 &amp; 'Custom Field Tbl'!$S$5:$S$1053, 0)) )</f>
        <v/>
      </c>
      <c r="AW27" s="359" t="str" cm="1">
        <f t="array" ref="AW27">IF(ISNA(INDEX('Custom Field Tbl'!$R$5:$R$1053, MATCH('CF Values LookUp'!AW$4 &amp; 'CF Values LookUp'!$D27, 'Custom Field Tbl'!$Q$5:$Q$1053 &amp; 'Custom Field Tbl'!$S$5:$S$1053, 0)) ), "",
INDEX('Custom Field Tbl'!$R$5:$R$1053, MATCH('CF Values LookUp'!AW$4 &amp; 'CF Values LookUp'!$D27, 'Custom Field Tbl'!$Q$5:$Q$1053 &amp; 'Custom Field Tbl'!$S$5:$S$1053, 0)) )</f>
        <v/>
      </c>
      <c r="AX27" s="359" t="str" cm="1">
        <f t="array" ref="AX27">IF(ISNA(INDEX('Custom Field Tbl'!$R$5:$R$1053, MATCH('CF Values LookUp'!AX$4 &amp; 'CF Values LookUp'!$D27, 'Custom Field Tbl'!$Q$5:$Q$1053 &amp; 'Custom Field Tbl'!$S$5:$S$1053, 0)) ), "",
INDEX('Custom Field Tbl'!$R$5:$R$1053, MATCH('CF Values LookUp'!AX$4 &amp; 'CF Values LookUp'!$D27, 'Custom Field Tbl'!$Q$5:$Q$1053 &amp; 'Custom Field Tbl'!$S$5:$S$1053, 0)) )</f>
        <v/>
      </c>
      <c r="AY27" s="359" t="str" cm="1">
        <f t="array" ref="AY27">IF(ISNA(INDEX('Custom Field Tbl'!$R$5:$R$1053, MATCH('CF Values LookUp'!AY$4 &amp; 'CF Values LookUp'!$D27, 'Custom Field Tbl'!$Q$5:$Q$1053 &amp; 'Custom Field Tbl'!$S$5:$S$1053, 0)) ), "",
INDEX('Custom Field Tbl'!$R$5:$R$1053, MATCH('CF Values LookUp'!AY$4 &amp; 'CF Values LookUp'!$D27, 'Custom Field Tbl'!$Q$5:$Q$1053 &amp; 'Custom Field Tbl'!$S$5:$S$1053, 0)) )</f>
        <v/>
      </c>
      <c r="AZ27" s="359" t="str" cm="1">
        <f t="array" ref="AZ27">IF(ISNA(INDEX('Custom Field Tbl'!$R$5:$R$1053, MATCH('CF Values LookUp'!AZ$4 &amp; 'CF Values LookUp'!$D27, 'Custom Field Tbl'!$Q$5:$Q$1053 &amp; 'Custom Field Tbl'!$S$5:$S$1053, 0)) ), "",
INDEX('Custom Field Tbl'!$R$5:$R$1053, MATCH('CF Values LookUp'!AZ$4 &amp; 'CF Values LookUp'!$D27, 'Custom Field Tbl'!$Q$5:$Q$1053 &amp; 'Custom Field Tbl'!$S$5:$S$1053, 0)) )</f>
        <v/>
      </c>
      <c r="BA27" s="359" t="str" cm="1">
        <f t="array" ref="BA27">IF(ISNA(INDEX('Custom Field Tbl'!$R$5:$R$1053, MATCH('CF Values LookUp'!BA$4 &amp; 'CF Values LookUp'!$D27, 'Custom Field Tbl'!$Q$5:$Q$1053 &amp; 'Custom Field Tbl'!$S$5:$S$1053, 0)) ), "",
INDEX('Custom Field Tbl'!$R$5:$R$1053, MATCH('CF Values LookUp'!BA$4 &amp; 'CF Values LookUp'!$D27, 'Custom Field Tbl'!$Q$5:$Q$1053 &amp; 'Custom Field Tbl'!$S$5:$S$1053, 0)) )</f>
        <v/>
      </c>
      <c r="BB27" s="359" t="str" cm="1">
        <f t="array" ref="BB27">IF(ISNA(INDEX('Custom Field Tbl'!$R$5:$R$1053, MATCH('CF Values LookUp'!BB$4 &amp; 'CF Values LookUp'!$D27, 'Custom Field Tbl'!$Q$5:$Q$1053 &amp; 'Custom Field Tbl'!$S$5:$S$1053, 0)) ), "",
INDEX('Custom Field Tbl'!$R$5:$R$1053, MATCH('CF Values LookUp'!BB$4 &amp; 'CF Values LookUp'!$D27, 'Custom Field Tbl'!$Q$5:$Q$1053 &amp; 'Custom Field Tbl'!$S$5:$S$1053, 0)) )</f>
        <v/>
      </c>
      <c r="BC27" s="359" t="str" cm="1">
        <f t="array" ref="BC27">IF(ISNA(INDEX('Custom Field Tbl'!$R$5:$R$1053, MATCH('CF Values LookUp'!BC$4 &amp; 'CF Values LookUp'!$D27, 'Custom Field Tbl'!$Q$5:$Q$1053 &amp; 'Custom Field Tbl'!$S$5:$S$1053, 0)) ), "",
INDEX('Custom Field Tbl'!$R$5:$R$1053, MATCH('CF Values LookUp'!BC$4 &amp; 'CF Values LookUp'!$D27, 'Custom Field Tbl'!$Q$5:$Q$1053 &amp; 'Custom Field Tbl'!$S$5:$S$1053, 0)) )</f>
        <v/>
      </c>
      <c r="BD27" s="359" t="str" cm="1">
        <f t="array" ref="BD27">IF(ISNA(INDEX('Custom Field Tbl'!$R$5:$R$1053, MATCH('CF Values LookUp'!BD$4 &amp; 'CF Values LookUp'!$D27, 'Custom Field Tbl'!$Q$5:$Q$1053 &amp; 'Custom Field Tbl'!$S$5:$S$1053, 0)) ), "",
INDEX('Custom Field Tbl'!$R$5:$R$1053, MATCH('CF Values LookUp'!BD$4 &amp; 'CF Values LookUp'!$D27, 'Custom Field Tbl'!$Q$5:$Q$1053 &amp; 'Custom Field Tbl'!$S$5:$S$1053, 0)) )</f>
        <v/>
      </c>
      <c r="BE27" s="359" t="str" cm="1">
        <f t="array" ref="BE27">IF(ISNA(INDEX('Custom Field Tbl'!$R$5:$R$1053, MATCH('CF Values LookUp'!BE$4 &amp; 'CF Values LookUp'!$D27, 'Custom Field Tbl'!$Q$5:$Q$1053 &amp; 'Custom Field Tbl'!$S$5:$S$1053, 0)) ), "",
INDEX('Custom Field Tbl'!$R$5:$R$1053, MATCH('CF Values LookUp'!BE$4 &amp; 'CF Values LookUp'!$D27, 'Custom Field Tbl'!$Q$5:$Q$1053 &amp; 'Custom Field Tbl'!$S$5:$S$1053, 0)) )</f>
        <v/>
      </c>
      <c r="BF27" s="359" t="str" cm="1">
        <f t="array" ref="BF27">IF(ISNA(INDEX('Custom Field Tbl'!$R$5:$R$1053, MATCH('CF Values LookUp'!BF$4 &amp; 'CF Values LookUp'!$D27, 'Custom Field Tbl'!$Q$5:$Q$1053 &amp; 'Custom Field Tbl'!$S$5:$S$1053, 0)) ), "",
INDEX('Custom Field Tbl'!$R$5:$R$1053, MATCH('CF Values LookUp'!BF$4 &amp; 'CF Values LookUp'!$D27, 'Custom Field Tbl'!$Q$5:$Q$1053 &amp; 'Custom Field Tbl'!$S$5:$S$1053, 0)) )</f>
        <v/>
      </c>
      <c r="BG27" s="359" t="str" cm="1">
        <f t="array" ref="BG27">IF(ISNA(INDEX('Custom Field Tbl'!$R$5:$R$1053, MATCH('CF Values LookUp'!BG$4 &amp; 'CF Values LookUp'!$D27, 'Custom Field Tbl'!$Q$5:$Q$1053 &amp; 'Custom Field Tbl'!$S$5:$S$1053, 0)) ), "",
INDEX('Custom Field Tbl'!$R$5:$R$1053, MATCH('CF Values LookUp'!BG$4 &amp; 'CF Values LookUp'!$D27, 'Custom Field Tbl'!$Q$5:$Q$1053 &amp; 'Custom Field Tbl'!$S$5:$S$1053, 0)) )</f>
        <v/>
      </c>
      <c r="BH27" s="359" t="str" cm="1">
        <f t="array" ref="BH27">IF(ISNA(INDEX('Custom Field Tbl'!$R$5:$R$1053, MATCH('CF Values LookUp'!BH$4 &amp; 'CF Values LookUp'!$D27, 'Custom Field Tbl'!$Q$5:$Q$1053 &amp; 'Custom Field Tbl'!$S$5:$S$1053, 0)) ), "",
INDEX('Custom Field Tbl'!$R$5:$R$1053, MATCH('CF Values LookUp'!BH$4 &amp; 'CF Values LookUp'!$D27, 'Custom Field Tbl'!$Q$5:$Q$1053 &amp; 'Custom Field Tbl'!$S$5:$S$1053, 0)) )</f>
        <v/>
      </c>
      <c r="BI27" s="359" t="str" cm="1">
        <f t="array" ref="BI27">IF(ISNA(INDEX('Custom Field Tbl'!$R$5:$R$1053, MATCH('CF Values LookUp'!BI$4 &amp; 'CF Values LookUp'!$D27, 'Custom Field Tbl'!$Q$5:$Q$1053 &amp; 'Custom Field Tbl'!$S$5:$S$1053, 0)) ), "",
INDEX('Custom Field Tbl'!$R$5:$R$1053, MATCH('CF Values LookUp'!BI$4 &amp; 'CF Values LookUp'!$D27, 'Custom Field Tbl'!$Q$5:$Q$1053 &amp; 'Custom Field Tbl'!$S$5:$S$1053, 0)) )</f>
        <v/>
      </c>
      <c r="BJ27" s="359" t="str" cm="1">
        <f t="array" ref="BJ27">IF(ISNA(INDEX('Custom Field Tbl'!$R$5:$R$1053, MATCH('CF Values LookUp'!BJ$4 &amp; 'CF Values LookUp'!$D27, 'Custom Field Tbl'!$Q$5:$Q$1053 &amp; 'Custom Field Tbl'!$S$5:$S$1053, 0)) ), "",
INDEX('Custom Field Tbl'!$R$5:$R$1053, MATCH('CF Values LookUp'!BJ$4 &amp; 'CF Values LookUp'!$D27, 'Custom Field Tbl'!$Q$5:$Q$1053 &amp; 'Custom Field Tbl'!$S$5:$S$1053, 0)) )</f>
        <v/>
      </c>
      <c r="BK27" s="359" t="str" cm="1">
        <f t="array" ref="BK27">IF(ISNA(INDEX('Custom Field Tbl'!$R$5:$R$1053, MATCH('CF Values LookUp'!BK$4 &amp; 'CF Values LookUp'!$D27, 'Custom Field Tbl'!$Q$5:$Q$1053 &amp; 'Custom Field Tbl'!$S$5:$S$1053, 0)) ), "",
INDEX('Custom Field Tbl'!$R$5:$R$1053, MATCH('CF Values LookUp'!BK$4 &amp; 'CF Values LookUp'!$D27, 'Custom Field Tbl'!$Q$5:$Q$1053 &amp; 'Custom Field Tbl'!$S$5:$S$1053, 0)) )</f>
        <v/>
      </c>
      <c r="BL27" s="359" t="str" cm="1">
        <f t="array" ref="BL27">IF(ISNA(INDEX('Custom Field Tbl'!$R$5:$R$1053, MATCH('CF Values LookUp'!BL$4 &amp; 'CF Values LookUp'!$D27, 'Custom Field Tbl'!$Q$5:$Q$1053 &amp; 'Custom Field Tbl'!$S$5:$S$1053, 0)) ), "",
INDEX('Custom Field Tbl'!$R$5:$R$1053, MATCH('CF Values LookUp'!BL$4 &amp; 'CF Values LookUp'!$D27, 'Custom Field Tbl'!$Q$5:$Q$1053 &amp; 'Custom Field Tbl'!$S$5:$S$1053, 0)) )</f>
        <v/>
      </c>
      <c r="BM27" s="359" t="str" cm="1">
        <f t="array" ref="BM27">IF(ISNA(INDEX('Custom Field Tbl'!$R$5:$R$1053, MATCH('CF Values LookUp'!BM$4 &amp; 'CF Values LookUp'!$D27, 'Custom Field Tbl'!$Q$5:$Q$1053 &amp; 'Custom Field Tbl'!$S$5:$S$1053, 0)) ), "",
INDEX('Custom Field Tbl'!$R$5:$R$1053, MATCH('CF Values LookUp'!BM$4 &amp; 'CF Values LookUp'!$D27, 'Custom Field Tbl'!$Q$5:$Q$1053 &amp; 'Custom Field Tbl'!$S$5:$S$1053, 0)) )</f>
        <v/>
      </c>
      <c r="BN27" s="359" t="str" cm="1">
        <f t="array" ref="BN27">IF(ISNA(INDEX('Custom Field Tbl'!$R$5:$R$1053, MATCH('CF Values LookUp'!BN$4 &amp; 'CF Values LookUp'!$D27, 'Custom Field Tbl'!$Q$5:$Q$1053 &amp; 'Custom Field Tbl'!$S$5:$S$1053, 0)) ), "",
INDEX('Custom Field Tbl'!$R$5:$R$1053, MATCH('CF Values LookUp'!BN$4 &amp; 'CF Values LookUp'!$D27, 'Custom Field Tbl'!$Q$5:$Q$1053 &amp; 'Custom Field Tbl'!$S$5:$S$1053, 0)) )</f>
        <v/>
      </c>
      <c r="BO27" s="359" t="str" cm="1">
        <f t="array" ref="BO27">IF(ISNA(INDEX('Custom Field Tbl'!$R$5:$R$1053, MATCH('CF Values LookUp'!BO$4 &amp; 'CF Values LookUp'!$D27, 'Custom Field Tbl'!$Q$5:$Q$1053 &amp; 'Custom Field Tbl'!$S$5:$S$1053, 0)) ), "",
INDEX('Custom Field Tbl'!$R$5:$R$1053, MATCH('CF Values LookUp'!BO$4 &amp; 'CF Values LookUp'!$D27, 'Custom Field Tbl'!$Q$5:$Q$1053 &amp; 'Custom Field Tbl'!$S$5:$S$1053, 0)) )</f>
        <v/>
      </c>
      <c r="BP27" s="359" t="str" cm="1">
        <f t="array" ref="BP27">IF(ISNA(INDEX('Custom Field Tbl'!$R$5:$R$1053, MATCH('CF Values LookUp'!BP$4 &amp; 'CF Values LookUp'!$D27, 'Custom Field Tbl'!$Q$5:$Q$1053 &amp; 'Custom Field Tbl'!$S$5:$S$1053, 0)) ), "",
INDEX('Custom Field Tbl'!$R$5:$R$1053, MATCH('CF Values LookUp'!BP$4 &amp; 'CF Values LookUp'!$D27, 'Custom Field Tbl'!$Q$5:$Q$1053 &amp; 'Custom Field Tbl'!$S$5:$S$1053, 0)) )</f>
        <v/>
      </c>
      <c r="BQ27" s="359" t="str" cm="1">
        <f t="array" ref="BQ27">IF(ISNA(INDEX('Custom Field Tbl'!$R$5:$R$1053, MATCH('CF Values LookUp'!BQ$4 &amp; 'CF Values LookUp'!$D27, 'Custom Field Tbl'!$Q$5:$Q$1053 &amp; 'Custom Field Tbl'!$S$5:$S$1053, 0)) ), "",
INDEX('Custom Field Tbl'!$R$5:$R$1053, MATCH('CF Values LookUp'!BQ$4 &amp; 'CF Values LookUp'!$D27, 'Custom Field Tbl'!$Q$5:$Q$1053 &amp; 'Custom Field Tbl'!$S$5:$S$1053, 0)) )</f>
        <v/>
      </c>
      <c r="BR27" s="359" t="str" cm="1">
        <f t="array" ref="BR27">IF(ISNA(INDEX('Custom Field Tbl'!$R$5:$R$1053, MATCH('CF Values LookUp'!BR$4 &amp; 'CF Values LookUp'!$D27, 'Custom Field Tbl'!$Q$5:$Q$1053 &amp; 'Custom Field Tbl'!$S$5:$S$1053, 0)) ), "",
INDEX('Custom Field Tbl'!$R$5:$R$1053, MATCH('CF Values LookUp'!BR$4 &amp; 'CF Values LookUp'!$D27, 'Custom Field Tbl'!$Q$5:$Q$1053 &amp; 'Custom Field Tbl'!$S$5:$S$1053, 0)) )</f>
        <v/>
      </c>
      <c r="BS27" s="359" t="str" cm="1">
        <f t="array" ref="BS27">IF(ISNA(INDEX('Custom Field Tbl'!$R$5:$R$1053, MATCH('CF Values LookUp'!BS$4 &amp; 'CF Values LookUp'!$D27, 'Custom Field Tbl'!$Q$5:$Q$1053 &amp; 'Custom Field Tbl'!$S$5:$S$1053, 0)) ), "",
INDEX('Custom Field Tbl'!$R$5:$R$1053, MATCH('CF Values LookUp'!BS$4 &amp; 'CF Values LookUp'!$D27, 'Custom Field Tbl'!$Q$5:$Q$1053 &amp; 'Custom Field Tbl'!$S$5:$S$1053, 0)) )</f>
        <v/>
      </c>
      <c r="BT27" s="359" t="str" cm="1">
        <f t="array" ref="BT27">IF(ISNA(INDEX('Custom Field Tbl'!$R$5:$R$1053, MATCH('CF Values LookUp'!BT$4 &amp; 'CF Values LookUp'!$D27, 'Custom Field Tbl'!$Q$5:$Q$1053 &amp; 'Custom Field Tbl'!$S$5:$S$1053, 0)) ), "",
INDEX('Custom Field Tbl'!$R$5:$R$1053, MATCH('CF Values LookUp'!BT$4 &amp; 'CF Values LookUp'!$D27, 'Custom Field Tbl'!$Q$5:$Q$1053 &amp; 'Custom Field Tbl'!$S$5:$S$1053, 0)) )</f>
        <v/>
      </c>
      <c r="BU27" s="359" t="str" cm="1">
        <f t="array" ref="BU27">IF(ISNA(INDEX('Custom Field Tbl'!$R$5:$R$1053, MATCH('CF Values LookUp'!BU$4 &amp; 'CF Values LookUp'!$D27, 'Custom Field Tbl'!$Q$5:$Q$1053 &amp; 'Custom Field Tbl'!$S$5:$S$1053, 0)) ), "",
INDEX('Custom Field Tbl'!$R$5:$R$1053, MATCH('CF Values LookUp'!BU$4 &amp; 'CF Values LookUp'!$D27, 'Custom Field Tbl'!$Q$5:$Q$1053 &amp; 'Custom Field Tbl'!$S$5:$S$1053, 0)) )</f>
        <v/>
      </c>
      <c r="BV27" s="359" t="str" cm="1">
        <f t="array" ref="BV27">IF(ISNA(INDEX('Custom Field Tbl'!$R$5:$R$1053, MATCH('CF Values LookUp'!BV$4 &amp; 'CF Values LookUp'!$D27, 'Custom Field Tbl'!$Q$5:$Q$1053 &amp; 'Custom Field Tbl'!$S$5:$S$1053, 0)) ), "",
INDEX('Custom Field Tbl'!$R$5:$R$1053, MATCH('CF Values LookUp'!BV$4 &amp; 'CF Values LookUp'!$D27, 'Custom Field Tbl'!$Q$5:$Q$1053 &amp; 'Custom Field Tbl'!$S$5:$S$1053, 0)) )</f>
        <v/>
      </c>
      <c r="BW27" s="359" t="str" cm="1">
        <f t="array" ref="BW27">IF(ISNA(INDEX('Custom Field Tbl'!$R$5:$R$1053, MATCH('CF Values LookUp'!BW$4 &amp; 'CF Values LookUp'!$D27, 'Custom Field Tbl'!$Q$5:$Q$1053 &amp; 'Custom Field Tbl'!$S$5:$S$1053, 0)) ), "",
INDEX('Custom Field Tbl'!$R$5:$R$1053, MATCH('CF Values LookUp'!BW$4 &amp; 'CF Values LookUp'!$D27, 'Custom Field Tbl'!$Q$5:$Q$1053 &amp; 'Custom Field Tbl'!$S$5:$S$1053, 0)) )</f>
        <v/>
      </c>
      <c r="BX27" s="359" t="str" cm="1">
        <f t="array" ref="BX27">IF(ISNA(INDEX('Custom Field Tbl'!$R$5:$R$1053, MATCH('CF Values LookUp'!BX$4 &amp; 'CF Values LookUp'!$D27, 'Custom Field Tbl'!$Q$5:$Q$1053 &amp; 'Custom Field Tbl'!$S$5:$S$1053, 0)) ), "",
INDEX('Custom Field Tbl'!$R$5:$R$1053, MATCH('CF Values LookUp'!BX$4 &amp; 'CF Values LookUp'!$D27, 'Custom Field Tbl'!$Q$5:$Q$1053 &amp; 'Custom Field Tbl'!$S$5:$S$1053, 0)) )</f>
        <v/>
      </c>
      <c r="BY27" s="359" t="str" cm="1">
        <f t="array" ref="BY27">IF(ISNA(INDEX('Custom Field Tbl'!$R$5:$R$1053, MATCH('CF Values LookUp'!BY$4 &amp; 'CF Values LookUp'!$D27, 'Custom Field Tbl'!$Q$5:$Q$1053 &amp; 'Custom Field Tbl'!$S$5:$S$1053, 0)) ), "",
INDEX('Custom Field Tbl'!$R$5:$R$1053, MATCH('CF Values LookUp'!BY$4 &amp; 'CF Values LookUp'!$D27, 'Custom Field Tbl'!$Q$5:$Q$1053 &amp; 'Custom Field Tbl'!$S$5:$S$1053, 0)) )</f>
        <v/>
      </c>
      <c r="BZ27" s="359" t="str" cm="1">
        <f t="array" ref="BZ27">IF(ISNA(INDEX('Custom Field Tbl'!$R$5:$R$1053, MATCH('CF Values LookUp'!BZ$4 &amp; 'CF Values LookUp'!$D27, 'Custom Field Tbl'!$Q$5:$Q$1053 &amp; 'Custom Field Tbl'!$S$5:$S$1053, 0)) ), "",
INDEX('Custom Field Tbl'!$R$5:$R$1053, MATCH('CF Values LookUp'!BZ$4 &amp; 'CF Values LookUp'!$D27, 'Custom Field Tbl'!$Q$5:$Q$1053 &amp; 'Custom Field Tbl'!$S$5:$S$1053, 0)) )</f>
        <v/>
      </c>
      <c r="CA27" s="359" t="str" cm="1">
        <f t="array" ref="CA27">IF(ISNA(INDEX('Custom Field Tbl'!$R$5:$R$1053, MATCH('CF Values LookUp'!CA$4 &amp; 'CF Values LookUp'!$D27, 'Custom Field Tbl'!$Q$5:$Q$1053 &amp; 'Custom Field Tbl'!$S$5:$S$1053, 0)) ), "",
INDEX('Custom Field Tbl'!$R$5:$R$1053, MATCH('CF Values LookUp'!CA$4 &amp; 'CF Values LookUp'!$D27, 'Custom Field Tbl'!$Q$5:$Q$1053 &amp; 'Custom Field Tbl'!$S$5:$S$1053, 0)) )</f>
        <v/>
      </c>
      <c r="CB27" s="359" t="str" cm="1">
        <f t="array" ref="CB27">IF(ISNA(INDEX('Custom Field Tbl'!$R$5:$R$1053, MATCH('CF Values LookUp'!CB$4 &amp; 'CF Values LookUp'!$D27, 'Custom Field Tbl'!$Q$5:$Q$1053 &amp; 'Custom Field Tbl'!$S$5:$S$1053, 0)) ), "",
INDEX('Custom Field Tbl'!$R$5:$R$1053, MATCH('CF Values LookUp'!CB$4 &amp; 'CF Values LookUp'!$D27, 'Custom Field Tbl'!$Q$5:$Q$1053 &amp; 'Custom Field Tbl'!$S$5:$S$1053, 0)) )</f>
        <v/>
      </c>
      <c r="CC27" s="359" t="str" cm="1">
        <f t="array" ref="CC27">IF(ISNA(INDEX('Custom Field Tbl'!$R$5:$R$1053, MATCH('CF Values LookUp'!CC$4 &amp; 'CF Values LookUp'!$D27, 'Custom Field Tbl'!$Q$5:$Q$1053 &amp; 'Custom Field Tbl'!$S$5:$S$1053, 0)) ), "",
INDEX('Custom Field Tbl'!$R$5:$R$1053, MATCH('CF Values LookUp'!CC$4 &amp; 'CF Values LookUp'!$D27, 'Custom Field Tbl'!$Q$5:$Q$1053 &amp; 'Custom Field Tbl'!$S$5:$S$1053, 0)) )</f>
        <v/>
      </c>
      <c r="CD27" s="359" t="str" cm="1">
        <f t="array" ref="CD27">IF(ISNA(INDEX('Custom Field Tbl'!$R$5:$R$1053, MATCH('CF Values LookUp'!CD$4 &amp; 'CF Values LookUp'!$D27, 'Custom Field Tbl'!$Q$5:$Q$1053 &amp; 'Custom Field Tbl'!$S$5:$S$1053, 0)) ), "",
INDEX('Custom Field Tbl'!$R$5:$R$1053, MATCH('CF Values LookUp'!CD$4 &amp; 'CF Values LookUp'!$D27, 'Custom Field Tbl'!$Q$5:$Q$1053 &amp; 'Custom Field Tbl'!$S$5:$S$1053, 0)) )</f>
        <v/>
      </c>
      <c r="CE27" s="359" t="str" cm="1">
        <f t="array" ref="CE27">IF(ISNA(INDEX('Custom Field Tbl'!$R$5:$R$1053, MATCH('CF Values LookUp'!CE$4 &amp; 'CF Values LookUp'!$D27, 'Custom Field Tbl'!$Q$5:$Q$1053 &amp; 'Custom Field Tbl'!$S$5:$S$1053, 0)) ), "",
INDEX('Custom Field Tbl'!$R$5:$R$1053, MATCH('CF Values LookUp'!CE$4 &amp; 'CF Values LookUp'!$D27, 'Custom Field Tbl'!$Q$5:$Q$1053 &amp; 'Custom Field Tbl'!$S$5:$S$1053, 0)) )</f>
        <v/>
      </c>
      <c r="CF27" s="359" t="str" cm="1">
        <f t="array" ref="CF27">IF(ISNA(INDEX('Custom Field Tbl'!$R$5:$R$1053, MATCH('CF Values LookUp'!CF$4 &amp; 'CF Values LookUp'!$D27, 'Custom Field Tbl'!$Q$5:$Q$1053 &amp; 'Custom Field Tbl'!$S$5:$S$1053, 0)) ), "",
INDEX('Custom Field Tbl'!$R$5:$R$1053, MATCH('CF Values LookUp'!CF$4 &amp; 'CF Values LookUp'!$D27, 'Custom Field Tbl'!$Q$5:$Q$1053 &amp; 'Custom Field Tbl'!$S$5:$S$1053, 0)) )</f>
        <v/>
      </c>
      <c r="CG27" s="359" t="str" cm="1">
        <f t="array" ref="CG27">IF(ISNA(INDEX('Custom Field Tbl'!$R$5:$R$1053, MATCH('CF Values LookUp'!CG$4 &amp; 'CF Values LookUp'!$D27, 'Custom Field Tbl'!$Q$5:$Q$1053 &amp; 'Custom Field Tbl'!$S$5:$S$1053, 0)) ), "",
INDEX('Custom Field Tbl'!$R$5:$R$1053, MATCH('CF Values LookUp'!CG$4 &amp; 'CF Values LookUp'!$D27, 'Custom Field Tbl'!$Q$5:$Q$1053 &amp; 'Custom Field Tbl'!$S$5:$S$1053, 0)) )</f>
        <v/>
      </c>
      <c r="CH27" s="359" t="str" cm="1">
        <f t="array" ref="CH27">IF(ISNA(INDEX('Custom Field Tbl'!$R$5:$R$1053, MATCH('CF Values LookUp'!CH$4 &amp; 'CF Values LookUp'!$D27, 'Custom Field Tbl'!$Q$5:$Q$1053 &amp; 'Custom Field Tbl'!$S$5:$S$1053, 0)) ), "",
INDEX('Custom Field Tbl'!$R$5:$R$1053, MATCH('CF Values LookUp'!CH$4 &amp; 'CF Values LookUp'!$D27, 'Custom Field Tbl'!$Q$5:$Q$1053 &amp; 'Custom Field Tbl'!$S$5:$S$1053, 0)) )</f>
        <v/>
      </c>
      <c r="CI27" s="359" t="str" cm="1">
        <f t="array" ref="CI27">IF(ISNA(INDEX('Custom Field Tbl'!$R$5:$R$1053, MATCH('CF Values LookUp'!CI$4 &amp; 'CF Values LookUp'!$D27, 'Custom Field Tbl'!$Q$5:$Q$1053 &amp; 'Custom Field Tbl'!$S$5:$S$1053, 0)) ), "",
INDEX('Custom Field Tbl'!$R$5:$R$1053, MATCH('CF Values LookUp'!CI$4 &amp; 'CF Values LookUp'!$D27, 'Custom Field Tbl'!$Q$5:$Q$1053 &amp; 'Custom Field Tbl'!$S$5:$S$1053, 0)) )</f>
        <v/>
      </c>
      <c r="CJ27" s="359" t="str" cm="1">
        <f t="array" ref="CJ27">IF(ISNA(INDEX('Custom Field Tbl'!$R$5:$R$1053, MATCH('CF Values LookUp'!CJ$4 &amp; 'CF Values LookUp'!$D27, 'Custom Field Tbl'!$Q$5:$Q$1053 &amp; 'Custom Field Tbl'!$S$5:$S$1053, 0)) ), "",
INDEX('Custom Field Tbl'!$R$5:$R$1053, MATCH('CF Values LookUp'!CJ$4 &amp; 'CF Values LookUp'!$D27, 'Custom Field Tbl'!$Q$5:$Q$1053 &amp; 'Custom Field Tbl'!$S$5:$S$1053, 0)) )</f>
        <v/>
      </c>
      <c r="CK27" s="359" t="str" cm="1">
        <f t="array" ref="CK27">IF(ISNA(INDEX('Custom Field Tbl'!$R$5:$R$1053, MATCH('CF Values LookUp'!CK$4 &amp; 'CF Values LookUp'!$D27, 'Custom Field Tbl'!$Q$5:$Q$1053 &amp; 'Custom Field Tbl'!$S$5:$S$1053, 0)) ), "",
INDEX('Custom Field Tbl'!$R$5:$R$1053, MATCH('CF Values LookUp'!CK$4 &amp; 'CF Values LookUp'!$D27, 'Custom Field Tbl'!$Q$5:$Q$1053 &amp; 'Custom Field Tbl'!$S$5:$S$1053, 0)) )</f>
        <v/>
      </c>
      <c r="CL27" s="359" t="str" cm="1">
        <f t="array" ref="CL27">IF(ISNA(INDEX('Custom Field Tbl'!$R$5:$R$1053, MATCH('CF Values LookUp'!CL$4 &amp; 'CF Values LookUp'!$D27, 'Custom Field Tbl'!$Q$5:$Q$1053 &amp; 'Custom Field Tbl'!$S$5:$S$1053, 0)) ), "",
INDEX('Custom Field Tbl'!$R$5:$R$1053, MATCH('CF Values LookUp'!CL$4 &amp; 'CF Values LookUp'!$D27, 'Custom Field Tbl'!$Q$5:$Q$1053 &amp; 'Custom Field Tbl'!$S$5:$S$1053, 0)) )</f>
        <v/>
      </c>
      <c r="CM27" s="359" t="str" cm="1">
        <f t="array" ref="CM27">IF(ISNA(INDEX('Custom Field Tbl'!$R$5:$R$1053, MATCH('CF Values LookUp'!CM$4 &amp; 'CF Values LookUp'!$D27, 'Custom Field Tbl'!$Q$5:$Q$1053 &amp; 'Custom Field Tbl'!$S$5:$S$1053, 0)) ), "",
INDEX('Custom Field Tbl'!$R$5:$R$1053, MATCH('CF Values LookUp'!CM$4 &amp; 'CF Values LookUp'!$D27, 'Custom Field Tbl'!$Q$5:$Q$1053 &amp; 'Custom Field Tbl'!$S$5:$S$1053, 0)) )</f>
        <v/>
      </c>
      <c r="CN27" s="359" t="str" cm="1">
        <f t="array" ref="CN27">IF(ISNA(INDEX('Custom Field Tbl'!$R$5:$R$1053, MATCH('CF Values LookUp'!CN$4 &amp; 'CF Values LookUp'!$D27, 'Custom Field Tbl'!$Q$5:$Q$1053 &amp; 'Custom Field Tbl'!$S$5:$S$1053, 0)) ), "",
INDEX('Custom Field Tbl'!$R$5:$R$1053, MATCH('CF Values LookUp'!CN$4 &amp; 'CF Values LookUp'!$D27, 'Custom Field Tbl'!$Q$5:$Q$1053 &amp; 'Custom Field Tbl'!$S$5:$S$1053, 0)) )</f>
        <v/>
      </c>
      <c r="CO27" s="359" t="str" cm="1">
        <f t="array" ref="CO27">IF(ISNA(INDEX('Custom Field Tbl'!$R$5:$R$1053, MATCH('CF Values LookUp'!CO$4 &amp; 'CF Values LookUp'!$D27, 'Custom Field Tbl'!$Q$5:$Q$1053 &amp; 'Custom Field Tbl'!$S$5:$S$1053, 0)) ), "",
INDEX('Custom Field Tbl'!$R$5:$R$1053, MATCH('CF Values LookUp'!CO$4 &amp; 'CF Values LookUp'!$D27, 'Custom Field Tbl'!$Q$5:$Q$1053 &amp; 'Custom Field Tbl'!$S$5:$S$1053, 0)) )</f>
        <v/>
      </c>
      <c r="CP27" s="359" t="str" cm="1">
        <f t="array" ref="CP27">IF(ISNA(INDEX('Custom Field Tbl'!$R$5:$R$1053, MATCH('CF Values LookUp'!CP$4 &amp; 'CF Values LookUp'!$D27, 'Custom Field Tbl'!$Q$5:$Q$1053 &amp; 'Custom Field Tbl'!$S$5:$S$1053, 0)) ), "",
INDEX('Custom Field Tbl'!$R$5:$R$1053, MATCH('CF Values LookUp'!CP$4 &amp; 'CF Values LookUp'!$D27, 'Custom Field Tbl'!$Q$5:$Q$1053 &amp; 'Custom Field Tbl'!$S$5:$S$1053, 0)) )</f>
        <v/>
      </c>
      <c r="CQ27" s="359" t="str" cm="1">
        <f t="array" ref="CQ27">IF(ISNA(INDEX('Custom Field Tbl'!$R$5:$R$1053, MATCH('CF Values LookUp'!CQ$4 &amp; 'CF Values LookUp'!$D27, 'Custom Field Tbl'!$Q$5:$Q$1053 &amp; 'Custom Field Tbl'!$S$5:$S$1053, 0)) ), "",
INDEX('Custom Field Tbl'!$R$5:$R$1053, MATCH('CF Values LookUp'!CQ$4 &amp; 'CF Values LookUp'!$D27, 'Custom Field Tbl'!$Q$5:$Q$1053 &amp; 'Custom Field Tbl'!$S$5:$S$1053, 0)) )</f>
        <v/>
      </c>
      <c r="CR27" s="359" t="str" cm="1">
        <f t="array" ref="CR27">IF(ISNA(INDEX('Custom Field Tbl'!$R$5:$R$1053, MATCH('CF Values LookUp'!CR$4 &amp; 'CF Values LookUp'!$D27, 'Custom Field Tbl'!$Q$5:$Q$1053 &amp; 'Custom Field Tbl'!$S$5:$S$1053, 0)) ), "",
INDEX('Custom Field Tbl'!$R$5:$R$1053, MATCH('CF Values LookUp'!CR$4 &amp; 'CF Values LookUp'!$D27, 'Custom Field Tbl'!$Q$5:$Q$1053 &amp; 'Custom Field Tbl'!$S$5:$S$1053, 0)) )</f>
        <v/>
      </c>
      <c r="CS27" s="359" t="str" cm="1">
        <f t="array" ref="CS27">IF(ISNA(INDEX('Custom Field Tbl'!$R$5:$R$1053, MATCH('CF Values LookUp'!CS$4 &amp; 'CF Values LookUp'!$D27, 'Custom Field Tbl'!$Q$5:$Q$1053 &amp; 'Custom Field Tbl'!$S$5:$S$1053, 0)) ), "",
INDEX('Custom Field Tbl'!$R$5:$R$1053, MATCH('CF Values LookUp'!CS$4 &amp; 'CF Values LookUp'!$D27, 'Custom Field Tbl'!$Q$5:$Q$1053 &amp; 'Custom Field Tbl'!$S$5:$S$1053, 0)) )</f>
        <v/>
      </c>
      <c r="CT27" s="359" t="str" cm="1">
        <f t="array" ref="CT27">IF(ISNA(INDEX('Custom Field Tbl'!$R$5:$R$1053, MATCH('CF Values LookUp'!CT$4 &amp; 'CF Values LookUp'!$D27, 'Custom Field Tbl'!$Q$5:$Q$1053 &amp; 'Custom Field Tbl'!$S$5:$S$1053, 0)) ), "",
INDEX('Custom Field Tbl'!$R$5:$R$1053, MATCH('CF Values LookUp'!CT$4 &amp; 'CF Values LookUp'!$D27, 'Custom Field Tbl'!$Q$5:$Q$1053 &amp; 'Custom Field Tbl'!$S$5:$S$1053, 0)) )</f>
        <v/>
      </c>
      <c r="CU27" s="359" t="str" cm="1">
        <f t="array" ref="CU27">IF(ISNA(INDEX('Custom Field Tbl'!$R$5:$R$1053, MATCH('CF Values LookUp'!CU$4 &amp; 'CF Values LookUp'!$D27, 'Custom Field Tbl'!$Q$5:$Q$1053 &amp; 'Custom Field Tbl'!$S$5:$S$1053, 0)) ), "",
INDEX('Custom Field Tbl'!$R$5:$R$1053, MATCH('CF Values LookUp'!CU$4 &amp; 'CF Values LookUp'!$D27, 'Custom Field Tbl'!$Q$5:$Q$1053 &amp; 'Custom Field Tbl'!$S$5:$S$1053, 0)) )</f>
        <v/>
      </c>
      <c r="CV27" s="359" t="str" cm="1">
        <f t="array" ref="CV27">IF(ISNA(INDEX('Custom Field Tbl'!$R$5:$R$1053, MATCH('CF Values LookUp'!CV$4 &amp; 'CF Values LookUp'!$D27, 'Custom Field Tbl'!$Q$5:$Q$1053 &amp; 'Custom Field Tbl'!$S$5:$S$1053, 0)) ), "",
INDEX('Custom Field Tbl'!$R$5:$R$1053, MATCH('CF Values LookUp'!CV$4 &amp; 'CF Values LookUp'!$D27, 'Custom Field Tbl'!$Q$5:$Q$1053 &amp; 'Custom Field Tbl'!$S$5:$S$1053, 0)) )</f>
        <v/>
      </c>
      <c r="CW27" s="359" t="str" cm="1">
        <f t="array" ref="CW27">IF(ISNA(INDEX('Custom Field Tbl'!$R$5:$R$1053, MATCH('CF Values LookUp'!CW$4 &amp; 'CF Values LookUp'!$D27, 'Custom Field Tbl'!$Q$5:$Q$1053 &amp; 'Custom Field Tbl'!$S$5:$S$1053, 0)) ), "",
INDEX('Custom Field Tbl'!$R$5:$R$1053, MATCH('CF Values LookUp'!CW$4 &amp; 'CF Values LookUp'!$D27, 'Custom Field Tbl'!$Q$5:$Q$1053 &amp; 'Custom Field Tbl'!$S$5:$S$1053, 0)) )</f>
        <v/>
      </c>
      <c r="CX27" s="359" t="str" cm="1">
        <f t="array" ref="CX27">IF(ISNA(INDEX('Custom Field Tbl'!$R$5:$R$1053, MATCH('CF Values LookUp'!CX$4 &amp; 'CF Values LookUp'!$D27, 'Custom Field Tbl'!$Q$5:$Q$1053 &amp; 'Custom Field Tbl'!$S$5:$S$1053, 0)) ), "",
INDEX('Custom Field Tbl'!$R$5:$R$1053, MATCH('CF Values LookUp'!CX$4 &amp; 'CF Values LookUp'!$D27, 'Custom Field Tbl'!$Q$5:$Q$1053 &amp; 'Custom Field Tbl'!$S$5:$S$1053, 0)) )</f>
        <v/>
      </c>
      <c r="CY27" s="359" t="str" cm="1">
        <f t="array" ref="CY27">IF(ISNA(INDEX('Custom Field Tbl'!$R$5:$R$1053, MATCH('CF Values LookUp'!CY$4 &amp; 'CF Values LookUp'!$D27, 'Custom Field Tbl'!$Q$5:$Q$1053 &amp; 'Custom Field Tbl'!$S$5:$S$1053, 0)) ), "",
INDEX('Custom Field Tbl'!$R$5:$R$1053, MATCH('CF Values LookUp'!CY$4 &amp; 'CF Values LookUp'!$D27, 'Custom Field Tbl'!$Q$5:$Q$1053 &amp; 'Custom Field Tbl'!$S$5:$S$1053, 0)) )</f>
        <v/>
      </c>
      <c r="CZ27" s="359" t="str" cm="1">
        <f t="array" ref="CZ27">IF(ISNA(INDEX('Custom Field Tbl'!$R$5:$R$1053, MATCH('CF Values LookUp'!CZ$4 &amp; 'CF Values LookUp'!$D27, 'Custom Field Tbl'!$Q$5:$Q$1053 &amp; 'Custom Field Tbl'!$S$5:$S$1053, 0)) ), "",
INDEX('Custom Field Tbl'!$R$5:$R$1053, MATCH('CF Values LookUp'!CZ$4 &amp; 'CF Values LookUp'!$D27, 'Custom Field Tbl'!$Q$5:$Q$1053 &amp; 'Custom Field Tbl'!$S$5:$S$1053, 0)) )</f>
        <v/>
      </c>
      <c r="DA27" s="359" t="str" cm="1">
        <f t="array" ref="DA27">IF(ISNA(INDEX('Custom Field Tbl'!$R$5:$R$1053, MATCH('CF Values LookUp'!DA$4 &amp; 'CF Values LookUp'!$D27, 'Custom Field Tbl'!$Q$5:$Q$1053 &amp; 'Custom Field Tbl'!$S$5:$S$1053, 0)) ), "",
INDEX('Custom Field Tbl'!$R$5:$R$1053, MATCH('CF Values LookUp'!DA$4 &amp; 'CF Values LookUp'!$D27, 'Custom Field Tbl'!$Q$5:$Q$1053 &amp; 'Custom Field Tbl'!$S$5:$S$1053, 0)) )</f>
        <v/>
      </c>
      <c r="DB27" s="359" t="str" cm="1">
        <f t="array" ref="DB27">IF(ISNA(INDEX('Custom Field Tbl'!$R$5:$R$1053, MATCH('CF Values LookUp'!DB$4 &amp; 'CF Values LookUp'!$D27, 'Custom Field Tbl'!$Q$5:$Q$1053 &amp; 'Custom Field Tbl'!$S$5:$S$1053, 0)) ), "",
INDEX('Custom Field Tbl'!$R$5:$R$1053, MATCH('CF Values LookUp'!DB$4 &amp; 'CF Values LookUp'!$D27, 'Custom Field Tbl'!$Q$5:$Q$1053 &amp; 'Custom Field Tbl'!$S$5:$S$1053, 0)) )</f>
        <v/>
      </c>
      <c r="DC27" s="359" t="str" cm="1">
        <f t="array" ref="DC27">IF(ISNA(INDEX('Custom Field Tbl'!$R$5:$R$1053, MATCH('CF Values LookUp'!DC$4 &amp; 'CF Values LookUp'!$D27, 'Custom Field Tbl'!$Q$5:$Q$1053 &amp; 'Custom Field Tbl'!$S$5:$S$1053, 0)) ), "",
INDEX('Custom Field Tbl'!$R$5:$R$1053, MATCH('CF Values LookUp'!DC$4 &amp; 'CF Values LookUp'!$D27, 'Custom Field Tbl'!$Q$5:$Q$1053 &amp; 'Custom Field Tbl'!$S$5:$S$1053, 0)) )</f>
        <v/>
      </c>
      <c r="DD27" s="359" t="str" cm="1">
        <f t="array" ref="DD27">IF(ISNA(INDEX('Custom Field Tbl'!$R$5:$R$1053, MATCH('CF Values LookUp'!DD$4 &amp; 'CF Values LookUp'!$D27, 'Custom Field Tbl'!$Q$5:$Q$1053 &amp; 'Custom Field Tbl'!$S$5:$S$1053, 0)) ), "",
INDEX('Custom Field Tbl'!$R$5:$R$1053, MATCH('CF Values LookUp'!DD$4 &amp; 'CF Values LookUp'!$D27, 'Custom Field Tbl'!$Q$5:$Q$1053 &amp; 'Custom Field Tbl'!$S$5:$S$1053, 0)) )</f>
        <v/>
      </c>
      <c r="DE27" s="359" t="str" cm="1">
        <f t="array" ref="DE27">IF(ISNA(INDEX('Custom Field Tbl'!$R$5:$R$1053, MATCH('CF Values LookUp'!DE$4 &amp; 'CF Values LookUp'!$D27, 'Custom Field Tbl'!$Q$5:$Q$1053 &amp; 'Custom Field Tbl'!$S$5:$S$1053, 0)) ), "",
INDEX('Custom Field Tbl'!$R$5:$R$1053, MATCH('CF Values LookUp'!DE$4 &amp; 'CF Values LookUp'!$D27, 'Custom Field Tbl'!$Q$5:$Q$1053 &amp; 'Custom Field Tbl'!$S$5:$S$1053, 0)) )</f>
        <v/>
      </c>
      <c r="DF27" s="359" t="str" cm="1">
        <f t="array" ref="DF27">IF(ISNA(INDEX('Custom Field Tbl'!$R$5:$R$1053, MATCH('CF Values LookUp'!DF$4 &amp; 'CF Values LookUp'!$D27, 'Custom Field Tbl'!$Q$5:$Q$1053 &amp; 'Custom Field Tbl'!$S$5:$S$1053, 0)) ), "",
INDEX('Custom Field Tbl'!$R$5:$R$1053, MATCH('CF Values LookUp'!DF$4 &amp; 'CF Values LookUp'!$D27, 'Custom Field Tbl'!$Q$5:$Q$1053 &amp; 'Custom Field Tbl'!$S$5:$S$1053, 0)) )</f>
        <v/>
      </c>
      <c r="DG27" s="359" t="str" cm="1">
        <f t="array" ref="DG27">IF(ISNA(INDEX('Custom Field Tbl'!$R$5:$R$1053, MATCH('CF Values LookUp'!DG$4 &amp; 'CF Values LookUp'!$D27, 'Custom Field Tbl'!$Q$5:$Q$1053 &amp; 'Custom Field Tbl'!$S$5:$S$1053, 0)) ), "",
INDEX('Custom Field Tbl'!$R$5:$R$1053, MATCH('CF Values LookUp'!DG$4 &amp; 'CF Values LookUp'!$D27, 'Custom Field Tbl'!$Q$5:$Q$1053 &amp; 'Custom Field Tbl'!$S$5:$S$1053, 0)) )</f>
        <v/>
      </c>
      <c r="DH27" s="359" t="str" cm="1">
        <f t="array" ref="DH27">IF(ISNA(INDEX('Custom Field Tbl'!$R$5:$R$1053, MATCH('CF Values LookUp'!DH$4 &amp; 'CF Values LookUp'!$D27, 'Custom Field Tbl'!$Q$5:$Q$1053 &amp; 'Custom Field Tbl'!$S$5:$S$1053, 0)) ), "",
INDEX('Custom Field Tbl'!$R$5:$R$1053, MATCH('CF Values LookUp'!DH$4 &amp; 'CF Values LookUp'!$D27, 'Custom Field Tbl'!$Q$5:$Q$1053 &amp; 'Custom Field Tbl'!$S$5:$S$1053, 0)) )</f>
        <v/>
      </c>
      <c r="DI27" s="359" t="str" cm="1">
        <f t="array" ref="DI27">IF(ISNA(INDEX('Custom Field Tbl'!$R$5:$R$1053, MATCH('CF Values LookUp'!DI$4 &amp; 'CF Values LookUp'!$D27, 'Custom Field Tbl'!$Q$5:$Q$1053 &amp; 'Custom Field Tbl'!$S$5:$S$1053, 0)) ), "",
INDEX('Custom Field Tbl'!$R$5:$R$1053, MATCH('CF Values LookUp'!DI$4 &amp; 'CF Values LookUp'!$D27, 'Custom Field Tbl'!$Q$5:$Q$1053 &amp; 'Custom Field Tbl'!$S$5:$S$1053, 0)) )</f>
        <v/>
      </c>
      <c r="DJ27" s="359" t="str" cm="1">
        <f t="array" ref="DJ27">IF(ISNA(INDEX('Custom Field Tbl'!$R$5:$R$1053, MATCH('CF Values LookUp'!DJ$4 &amp; 'CF Values LookUp'!$D27, 'Custom Field Tbl'!$Q$5:$Q$1053 &amp; 'Custom Field Tbl'!$S$5:$S$1053, 0)) ), "",
INDEX('Custom Field Tbl'!$R$5:$R$1053, MATCH('CF Values LookUp'!DJ$4 &amp; 'CF Values LookUp'!$D27, 'Custom Field Tbl'!$Q$5:$Q$1053 &amp; 'Custom Field Tbl'!$S$5:$S$1053, 0)) )</f>
        <v/>
      </c>
      <c r="DK27" s="359" t="str" cm="1">
        <f t="array" ref="DK27">IF(ISNA(INDEX('Custom Field Tbl'!$R$5:$R$1053, MATCH('CF Values LookUp'!DK$4 &amp; 'CF Values LookUp'!$D27, 'Custom Field Tbl'!$Q$5:$Q$1053 &amp; 'Custom Field Tbl'!$S$5:$S$1053, 0)) ), "",
INDEX('Custom Field Tbl'!$R$5:$R$1053, MATCH('CF Values LookUp'!DK$4 &amp; 'CF Values LookUp'!$D27, 'Custom Field Tbl'!$Q$5:$Q$1053 &amp; 'Custom Field Tbl'!$S$5:$S$1053, 0)) )</f>
        <v/>
      </c>
      <c r="DL27" s="359" t="str" cm="1">
        <f t="array" ref="DL27">IF(ISNA(INDEX('Custom Field Tbl'!$R$5:$R$1053, MATCH('CF Values LookUp'!DL$4 &amp; 'CF Values LookUp'!$D27, 'Custom Field Tbl'!$Q$5:$Q$1053 &amp; 'Custom Field Tbl'!$S$5:$S$1053, 0)) ), "",
INDEX('Custom Field Tbl'!$R$5:$R$1053, MATCH('CF Values LookUp'!DL$4 &amp; 'CF Values LookUp'!$D27, 'Custom Field Tbl'!$Q$5:$Q$1053 &amp; 'Custom Field Tbl'!$S$5:$S$1053, 0)) )</f>
        <v/>
      </c>
      <c r="DM27" s="359" t="str" cm="1">
        <f t="array" ref="DM27">IF(ISNA(INDEX('Custom Field Tbl'!$R$5:$R$1053, MATCH('CF Values LookUp'!DM$4 &amp; 'CF Values LookUp'!$D27, 'Custom Field Tbl'!$Q$5:$Q$1053 &amp; 'Custom Field Tbl'!$S$5:$S$1053, 0)) ), "",
INDEX('Custom Field Tbl'!$R$5:$R$1053, MATCH('CF Values LookUp'!DM$4 &amp; 'CF Values LookUp'!$D27, 'Custom Field Tbl'!$Q$5:$Q$1053 &amp; 'Custom Field Tbl'!$S$5:$S$1053, 0)) )</f>
        <v/>
      </c>
      <c r="DN27" s="359" t="str" cm="1">
        <f t="array" ref="DN27">IF(ISNA(INDEX('Custom Field Tbl'!$R$5:$R$1053, MATCH('CF Values LookUp'!DN$4 &amp; 'CF Values LookUp'!$D27, 'Custom Field Tbl'!$Q$5:$Q$1053 &amp; 'Custom Field Tbl'!$S$5:$S$1053, 0)) ), "",
INDEX('Custom Field Tbl'!$R$5:$R$1053, MATCH('CF Values LookUp'!DN$4 &amp; 'CF Values LookUp'!$D27, 'Custom Field Tbl'!$Q$5:$Q$1053 &amp; 'Custom Field Tbl'!$S$5:$S$1053, 0)) )</f>
        <v/>
      </c>
      <c r="DO27" s="359" t="str" cm="1">
        <f t="array" ref="DO27">IF(ISNA(INDEX('Custom Field Tbl'!$R$5:$R$1053, MATCH('CF Values LookUp'!DO$4 &amp; 'CF Values LookUp'!$D27, 'Custom Field Tbl'!$Q$5:$Q$1053 &amp; 'Custom Field Tbl'!$S$5:$S$1053, 0)) ), "",
INDEX('Custom Field Tbl'!$R$5:$R$1053, MATCH('CF Values LookUp'!DO$4 &amp; 'CF Values LookUp'!$D27, 'Custom Field Tbl'!$Q$5:$Q$1053 &amp; 'Custom Field Tbl'!$S$5:$S$1053, 0)) )</f>
        <v/>
      </c>
      <c r="DP27" s="359" t="str" cm="1">
        <f t="array" ref="DP27">IF(ISNA(INDEX('Custom Field Tbl'!$R$5:$R$1053, MATCH('CF Values LookUp'!DP$4 &amp; 'CF Values LookUp'!$D27, 'Custom Field Tbl'!$Q$5:$Q$1053 &amp; 'Custom Field Tbl'!$S$5:$S$1053, 0)) ), "",
INDEX('Custom Field Tbl'!$R$5:$R$1053, MATCH('CF Values LookUp'!DP$4 &amp; 'CF Values LookUp'!$D27, 'Custom Field Tbl'!$Q$5:$Q$1053 &amp; 'Custom Field Tbl'!$S$5:$S$1053, 0)) )</f>
        <v/>
      </c>
      <c r="DQ27" s="359" t="str" cm="1">
        <f t="array" ref="DQ27">IF(ISNA(INDEX('Custom Field Tbl'!$R$5:$R$1053, MATCH('CF Values LookUp'!DQ$4 &amp; 'CF Values LookUp'!$D27, 'Custom Field Tbl'!$Q$5:$Q$1053 &amp; 'Custom Field Tbl'!$S$5:$S$1053, 0)) ), "",
INDEX('Custom Field Tbl'!$R$5:$R$1053, MATCH('CF Values LookUp'!DQ$4 &amp; 'CF Values LookUp'!$D27, 'Custom Field Tbl'!$Q$5:$Q$1053 &amp; 'Custom Field Tbl'!$S$5:$S$1053, 0)) )</f>
        <v/>
      </c>
      <c r="DR27" s="359" t="str" cm="1">
        <f t="array" ref="DR27">IF(ISNA(INDEX('Custom Field Tbl'!$R$5:$R$1053, MATCH('CF Values LookUp'!DR$4 &amp; 'CF Values LookUp'!$D27, 'Custom Field Tbl'!$Q$5:$Q$1053 &amp; 'Custom Field Tbl'!$S$5:$S$1053, 0)) ), "",
INDEX('Custom Field Tbl'!$R$5:$R$1053, MATCH('CF Values LookUp'!DR$4 &amp; 'CF Values LookUp'!$D27, 'Custom Field Tbl'!$Q$5:$Q$1053 &amp; 'Custom Field Tbl'!$S$5:$S$1053, 0)) )</f>
        <v/>
      </c>
      <c r="DS27" s="359" t="str" cm="1">
        <f t="array" ref="DS27">IF(ISNA(INDEX('Custom Field Tbl'!$R$5:$R$1053, MATCH('CF Values LookUp'!DS$4 &amp; 'CF Values LookUp'!$D27, 'Custom Field Tbl'!$Q$5:$Q$1053 &amp; 'Custom Field Tbl'!$S$5:$S$1053, 0)) ), "",
INDEX('Custom Field Tbl'!$R$5:$R$1053, MATCH('CF Values LookUp'!DS$4 &amp; 'CF Values LookUp'!$D27, 'Custom Field Tbl'!$Q$5:$Q$1053 &amp; 'Custom Field Tbl'!$S$5:$S$1053, 0)) )</f>
        <v/>
      </c>
      <c r="DT27" s="359" t="str" cm="1">
        <f t="array" ref="DT27">IF(ISNA(INDEX('Custom Field Tbl'!$R$5:$R$1053, MATCH('CF Values LookUp'!DT$4 &amp; 'CF Values LookUp'!$D27, 'Custom Field Tbl'!$Q$5:$Q$1053 &amp; 'Custom Field Tbl'!$S$5:$S$1053, 0)) ), "",
INDEX('Custom Field Tbl'!$R$5:$R$1053, MATCH('CF Values LookUp'!DT$4 &amp; 'CF Values LookUp'!$D27, 'Custom Field Tbl'!$Q$5:$Q$1053 &amp; 'Custom Field Tbl'!$S$5:$S$1053, 0)) )</f>
        <v/>
      </c>
      <c r="DU27" s="359" t="str" cm="1">
        <f t="array" ref="DU27">IF(ISNA(INDEX('Custom Field Tbl'!$R$5:$R$1053, MATCH('CF Values LookUp'!DU$4 &amp; 'CF Values LookUp'!$D27, 'Custom Field Tbl'!$Q$5:$Q$1053 &amp; 'Custom Field Tbl'!$S$5:$S$1053, 0)) ), "",
INDEX('Custom Field Tbl'!$R$5:$R$1053, MATCH('CF Values LookUp'!DU$4 &amp; 'CF Values LookUp'!$D27, 'Custom Field Tbl'!$Q$5:$Q$1053 &amp; 'Custom Field Tbl'!$S$5:$S$1053, 0)) )</f>
        <v/>
      </c>
      <c r="DV27" s="359" t="str" cm="1">
        <f t="array" ref="DV27">IF(ISNA(INDEX('Custom Field Tbl'!$R$5:$R$1053, MATCH('CF Values LookUp'!DV$4 &amp; 'CF Values LookUp'!$D27, 'Custom Field Tbl'!$Q$5:$Q$1053 &amp; 'Custom Field Tbl'!$S$5:$S$1053, 0)) ), "",
INDEX('Custom Field Tbl'!$R$5:$R$1053, MATCH('CF Values LookUp'!DV$4 &amp; 'CF Values LookUp'!$D27, 'Custom Field Tbl'!$Q$5:$Q$1053 &amp; 'Custom Field Tbl'!$S$5:$S$1053, 0)) )</f>
        <v/>
      </c>
      <c r="DW27" s="359" t="str" cm="1">
        <f t="array" ref="DW27">IF(ISNA(INDEX('Custom Field Tbl'!$R$5:$R$1053, MATCH('CF Values LookUp'!DW$4 &amp; 'CF Values LookUp'!$D27, 'Custom Field Tbl'!$Q$5:$Q$1053 &amp; 'Custom Field Tbl'!$S$5:$S$1053, 0)) ), "",
INDEX('Custom Field Tbl'!$R$5:$R$1053, MATCH('CF Values LookUp'!DW$4 &amp; 'CF Values LookUp'!$D27, 'Custom Field Tbl'!$Q$5:$Q$1053 &amp; 'Custom Field Tbl'!$S$5:$S$1053, 0)) )</f>
        <v/>
      </c>
      <c r="DX27" s="359" t="str" cm="1">
        <f t="array" ref="DX27">IF(ISNA(INDEX('Custom Field Tbl'!$R$5:$R$1053, MATCH('CF Values LookUp'!DX$4 &amp; 'CF Values LookUp'!$D27, 'Custom Field Tbl'!$Q$5:$Q$1053 &amp; 'Custom Field Tbl'!$S$5:$S$1053, 0)) ), "",
INDEX('Custom Field Tbl'!$R$5:$R$1053, MATCH('CF Values LookUp'!DX$4 &amp; 'CF Values LookUp'!$D27, 'Custom Field Tbl'!$Q$5:$Q$1053 &amp; 'Custom Field Tbl'!$S$5:$S$1053, 0)) )</f>
        <v/>
      </c>
      <c r="DY27" s="359" t="str" cm="1">
        <f t="array" ref="DY27">IF(ISNA(INDEX('Custom Field Tbl'!$R$5:$R$1053, MATCH('CF Values LookUp'!DY$4 &amp; 'CF Values LookUp'!$D27, 'Custom Field Tbl'!$Q$5:$Q$1053 &amp; 'Custom Field Tbl'!$S$5:$S$1053, 0)) ), "",
INDEX('Custom Field Tbl'!$R$5:$R$1053, MATCH('CF Values LookUp'!DY$4 &amp; 'CF Values LookUp'!$D27, 'Custom Field Tbl'!$Q$5:$Q$1053 &amp; 'Custom Field Tbl'!$S$5:$S$1053, 0)) )</f>
        <v/>
      </c>
      <c r="DZ27" s="359" t="str" cm="1">
        <f t="array" ref="DZ27">IF(ISNA(INDEX('Custom Field Tbl'!$R$5:$R$1053, MATCH('CF Values LookUp'!DZ$4 &amp; 'CF Values LookUp'!$D27, 'Custom Field Tbl'!$Q$5:$Q$1053 &amp; 'Custom Field Tbl'!$S$5:$S$1053, 0)) ), "",
INDEX('Custom Field Tbl'!$R$5:$R$1053, MATCH('CF Values LookUp'!DZ$4 &amp; 'CF Values LookUp'!$D27, 'Custom Field Tbl'!$Q$5:$Q$1053 &amp; 'Custom Field Tbl'!$S$5:$S$1053, 0)) )</f>
        <v/>
      </c>
      <c r="EA27" s="359" t="str" cm="1">
        <f t="array" ref="EA27">IF(ISNA(INDEX('Custom Field Tbl'!$R$5:$R$1053, MATCH('CF Values LookUp'!EA$4 &amp; 'CF Values LookUp'!$D27, 'Custom Field Tbl'!$Q$5:$Q$1053 &amp; 'Custom Field Tbl'!$S$5:$S$1053, 0)) ), "",
INDEX('Custom Field Tbl'!$R$5:$R$1053, MATCH('CF Values LookUp'!EA$4 &amp; 'CF Values LookUp'!$D27, 'Custom Field Tbl'!$Q$5:$Q$1053 &amp; 'Custom Field Tbl'!$S$5:$S$1053, 0)) )</f>
        <v/>
      </c>
      <c r="EB27" s="359" t="str" cm="1">
        <f t="array" ref="EB27">IF(ISNA(INDEX('Custom Field Tbl'!$R$5:$R$1053, MATCH('CF Values LookUp'!EB$4 &amp; 'CF Values LookUp'!$D27, 'Custom Field Tbl'!$Q$5:$Q$1053 &amp; 'Custom Field Tbl'!$S$5:$S$1053, 0)) ), "",
INDEX('Custom Field Tbl'!$R$5:$R$1053, MATCH('CF Values LookUp'!EB$4 &amp; 'CF Values LookUp'!$D27, 'Custom Field Tbl'!$Q$5:$Q$1053 &amp; 'Custom Field Tbl'!$S$5:$S$1053, 0)) )</f>
        <v/>
      </c>
      <c r="EC27" s="359" t="str" cm="1">
        <f t="array" ref="EC27">IF(ISNA(INDEX('Custom Field Tbl'!$R$5:$R$1053, MATCH('CF Values LookUp'!EC$4 &amp; 'CF Values LookUp'!$D27, 'Custom Field Tbl'!$Q$5:$Q$1053 &amp; 'Custom Field Tbl'!$S$5:$S$1053, 0)) ), "",
INDEX('Custom Field Tbl'!$R$5:$R$1053, MATCH('CF Values LookUp'!EC$4 &amp; 'CF Values LookUp'!$D27, 'Custom Field Tbl'!$Q$5:$Q$1053 &amp; 'Custom Field Tbl'!$S$5:$S$1053, 0)) )</f>
        <v/>
      </c>
      <c r="ED27" s="359" t="str" cm="1">
        <f t="array" ref="ED27">IF(ISNA(INDEX('Custom Field Tbl'!$R$5:$R$1053, MATCH('CF Values LookUp'!ED$4 &amp; 'CF Values LookUp'!$D27, 'Custom Field Tbl'!$Q$5:$Q$1053 &amp; 'Custom Field Tbl'!$S$5:$S$1053, 0)) ), "",
INDEX('Custom Field Tbl'!$R$5:$R$1053, MATCH('CF Values LookUp'!ED$4 &amp; 'CF Values LookUp'!$D27, 'Custom Field Tbl'!$Q$5:$Q$1053 &amp; 'Custom Field Tbl'!$S$5:$S$1053, 0)) )</f>
        <v/>
      </c>
      <c r="EE27" s="359" t="str" cm="1">
        <f t="array" ref="EE27">IF(ISNA(INDEX('Custom Field Tbl'!$R$5:$R$1053, MATCH('CF Values LookUp'!EE$4 &amp; 'CF Values LookUp'!$D27, 'Custom Field Tbl'!$Q$5:$Q$1053 &amp; 'Custom Field Tbl'!$S$5:$S$1053, 0)) ), "",
INDEX('Custom Field Tbl'!$R$5:$R$1053, MATCH('CF Values LookUp'!EE$4 &amp; 'CF Values LookUp'!$D27, 'Custom Field Tbl'!$Q$5:$Q$1053 &amp; 'Custom Field Tbl'!$S$5:$S$1053, 0)) )</f>
        <v/>
      </c>
      <c r="EF27" s="359" t="str" cm="1">
        <f t="array" ref="EF27">IF(ISNA(INDEX('Custom Field Tbl'!$R$5:$R$1053, MATCH('CF Values LookUp'!EF$4 &amp; 'CF Values LookUp'!$D27, 'Custom Field Tbl'!$Q$5:$Q$1053 &amp; 'Custom Field Tbl'!$S$5:$S$1053, 0)) ), "",
INDEX('Custom Field Tbl'!$R$5:$R$1053, MATCH('CF Values LookUp'!EF$4 &amp; 'CF Values LookUp'!$D27, 'Custom Field Tbl'!$Q$5:$Q$1053 &amp; 'Custom Field Tbl'!$S$5:$S$1053, 0)) )</f>
        <v/>
      </c>
      <c r="EG27" s="359" t="str" cm="1">
        <f t="array" ref="EG27">IF(ISNA(INDEX('Custom Field Tbl'!$R$5:$R$1053, MATCH('CF Values LookUp'!EG$4 &amp; 'CF Values LookUp'!$D27, 'Custom Field Tbl'!$Q$5:$Q$1053 &amp; 'Custom Field Tbl'!$S$5:$S$1053, 0)) ), "",
INDEX('Custom Field Tbl'!$R$5:$R$1053, MATCH('CF Values LookUp'!EG$4 &amp; 'CF Values LookUp'!$D27, 'Custom Field Tbl'!$Q$5:$Q$1053 &amp; 'Custom Field Tbl'!$S$5:$S$1053, 0)) )</f>
        <v/>
      </c>
      <c r="EH27" s="359" t="str" cm="1">
        <f t="array" ref="EH27">IF(ISNA(INDEX('Custom Field Tbl'!$R$5:$R$1053, MATCH('CF Values LookUp'!EH$4 &amp; 'CF Values LookUp'!$D27, 'Custom Field Tbl'!$Q$5:$Q$1053 &amp; 'Custom Field Tbl'!$S$5:$S$1053, 0)) ), "",
INDEX('Custom Field Tbl'!$R$5:$R$1053, MATCH('CF Values LookUp'!EH$4 &amp; 'CF Values LookUp'!$D27, 'Custom Field Tbl'!$Q$5:$Q$1053 &amp; 'Custom Field Tbl'!$S$5:$S$1053, 0)) )</f>
        <v/>
      </c>
      <c r="EI27" s="359" t="str" cm="1">
        <f t="array" ref="EI27">IF(ISNA(INDEX('Custom Field Tbl'!$R$5:$R$1053, MATCH('CF Values LookUp'!EI$4 &amp; 'CF Values LookUp'!$D27, 'Custom Field Tbl'!$Q$5:$Q$1053 &amp; 'Custom Field Tbl'!$S$5:$S$1053, 0)) ), "",
INDEX('Custom Field Tbl'!$R$5:$R$1053, MATCH('CF Values LookUp'!EI$4 &amp; 'CF Values LookUp'!$D27, 'Custom Field Tbl'!$Q$5:$Q$1053 &amp; 'Custom Field Tbl'!$S$5:$S$1053, 0)) )</f>
        <v/>
      </c>
      <c r="EJ27" s="359" t="str" cm="1">
        <f t="array" ref="EJ27">IF(ISNA(INDEX('Custom Field Tbl'!$R$5:$R$1053, MATCH('CF Values LookUp'!EJ$4 &amp; 'CF Values LookUp'!$D27, 'Custom Field Tbl'!$Q$5:$Q$1053 &amp; 'Custom Field Tbl'!$S$5:$S$1053, 0)) ), "",
INDEX('Custom Field Tbl'!$R$5:$R$1053, MATCH('CF Values LookUp'!EJ$4 &amp; 'CF Values LookUp'!$D27, 'Custom Field Tbl'!$Q$5:$Q$1053 &amp; 'Custom Field Tbl'!$S$5:$S$1053, 0)) )</f>
        <v/>
      </c>
      <c r="EK27" s="359" t="str" cm="1">
        <f t="array" ref="EK27">IF(ISNA(INDEX('Custom Field Tbl'!$R$5:$R$1053, MATCH('CF Values LookUp'!EK$4 &amp; 'CF Values LookUp'!$D27, 'Custom Field Tbl'!$Q$5:$Q$1053 &amp; 'Custom Field Tbl'!$S$5:$S$1053, 0)) ), "",
INDEX('Custom Field Tbl'!$R$5:$R$1053, MATCH('CF Values LookUp'!EK$4 &amp; 'CF Values LookUp'!$D27, 'Custom Field Tbl'!$Q$5:$Q$1053 &amp; 'Custom Field Tbl'!$S$5:$S$1053, 0)) )</f>
        <v/>
      </c>
      <c r="EL27" s="359" t="str" cm="1">
        <f t="array" ref="EL27">IF(ISNA(INDEX('Custom Field Tbl'!$R$5:$R$1053, MATCH('CF Values LookUp'!EL$4 &amp; 'CF Values LookUp'!$D27, 'Custom Field Tbl'!$Q$5:$Q$1053 &amp; 'Custom Field Tbl'!$S$5:$S$1053, 0)) ), "",
INDEX('Custom Field Tbl'!$R$5:$R$1053, MATCH('CF Values LookUp'!EL$4 &amp; 'CF Values LookUp'!$D27, 'Custom Field Tbl'!$Q$5:$Q$1053 &amp; 'Custom Field Tbl'!$S$5:$S$1053, 0)) )</f>
        <v/>
      </c>
      <c r="EM27" s="359" t="str" cm="1">
        <f t="array" ref="EM27">IF(ISNA(INDEX('Custom Field Tbl'!$R$5:$R$1053, MATCH('CF Values LookUp'!EM$4 &amp; 'CF Values LookUp'!$D27, 'Custom Field Tbl'!$Q$5:$Q$1053 &amp; 'Custom Field Tbl'!$S$5:$S$1053, 0)) ), "",
INDEX('Custom Field Tbl'!$R$5:$R$1053, MATCH('CF Values LookUp'!EM$4 &amp; 'CF Values LookUp'!$D27, 'Custom Field Tbl'!$Q$5:$Q$1053 &amp; 'Custom Field Tbl'!$S$5:$S$1053, 0)) )</f>
        <v/>
      </c>
      <c r="EN27" s="359" t="str" cm="1">
        <f t="array" ref="EN27">IF(ISNA(INDEX('Custom Field Tbl'!$R$5:$R$1053, MATCH('CF Values LookUp'!EN$4 &amp; 'CF Values LookUp'!$D27, 'Custom Field Tbl'!$Q$5:$Q$1053 &amp; 'Custom Field Tbl'!$S$5:$S$1053, 0)) ), "",
INDEX('Custom Field Tbl'!$R$5:$R$1053, MATCH('CF Values LookUp'!EN$4 &amp; 'CF Values LookUp'!$D27, 'Custom Field Tbl'!$Q$5:$Q$1053 &amp; 'Custom Field Tbl'!$S$5:$S$1053, 0)) )</f>
        <v/>
      </c>
      <c r="EO27" s="359" t="str" cm="1">
        <f t="array" ref="EO27">IF(ISNA(INDEX('Custom Field Tbl'!$R$5:$R$1053, MATCH('CF Values LookUp'!EO$4 &amp; 'CF Values LookUp'!$D27, 'Custom Field Tbl'!$Q$5:$Q$1053 &amp; 'Custom Field Tbl'!$S$5:$S$1053, 0)) ), "",
INDEX('Custom Field Tbl'!$R$5:$R$1053, MATCH('CF Values LookUp'!EO$4 &amp; 'CF Values LookUp'!$D27, 'Custom Field Tbl'!$Q$5:$Q$1053 &amp; 'Custom Field Tbl'!$S$5:$S$1053, 0)) )</f>
        <v/>
      </c>
      <c r="EP27" s="359" t="str" cm="1">
        <f t="array" ref="EP27">IF(ISNA(INDEX('Custom Field Tbl'!$R$5:$R$1053, MATCH('CF Values LookUp'!EP$4 &amp; 'CF Values LookUp'!$D27, 'Custom Field Tbl'!$Q$5:$Q$1053 &amp; 'Custom Field Tbl'!$S$5:$S$1053, 0)) ), "",
INDEX('Custom Field Tbl'!$R$5:$R$1053, MATCH('CF Values LookUp'!EP$4 &amp; 'CF Values LookUp'!$D27, 'Custom Field Tbl'!$Q$5:$Q$1053 &amp; 'Custom Field Tbl'!$S$5:$S$1053, 0)) )</f>
        <v/>
      </c>
      <c r="EQ27" s="359" t="str" cm="1">
        <f t="array" ref="EQ27">IF(ISNA(INDEX('Custom Field Tbl'!$R$5:$R$1053, MATCH('CF Values LookUp'!EQ$4 &amp; 'CF Values LookUp'!$D27, 'Custom Field Tbl'!$Q$5:$Q$1053 &amp; 'Custom Field Tbl'!$S$5:$S$1053, 0)) ), "",
INDEX('Custom Field Tbl'!$R$5:$R$1053, MATCH('CF Values LookUp'!EQ$4 &amp; 'CF Values LookUp'!$D27, 'Custom Field Tbl'!$Q$5:$Q$1053 &amp; 'Custom Field Tbl'!$S$5:$S$1053, 0)) )</f>
        <v/>
      </c>
      <c r="ER27" s="359" t="str" cm="1">
        <f t="array" ref="ER27">IF(ISNA(INDEX('Custom Field Tbl'!$R$5:$R$1053, MATCH('CF Values LookUp'!ER$4 &amp; 'CF Values LookUp'!$D27, 'Custom Field Tbl'!$Q$5:$Q$1053 &amp; 'Custom Field Tbl'!$S$5:$S$1053, 0)) ), "",
INDEX('Custom Field Tbl'!$R$5:$R$1053, MATCH('CF Values LookUp'!ER$4 &amp; 'CF Values LookUp'!$D27, 'Custom Field Tbl'!$Q$5:$Q$1053 &amp; 'Custom Field Tbl'!$S$5:$S$1053, 0)) )</f>
        <v/>
      </c>
      <c r="ES27" s="359" t="str" cm="1">
        <f t="array" ref="ES27">IF(ISNA(INDEX('Custom Field Tbl'!$R$5:$R$1053, MATCH('CF Values LookUp'!ES$4 &amp; 'CF Values LookUp'!$D27, 'Custom Field Tbl'!$Q$5:$Q$1053 &amp; 'Custom Field Tbl'!$S$5:$S$1053, 0)) ), "",
INDEX('Custom Field Tbl'!$R$5:$R$1053, MATCH('CF Values LookUp'!ES$4 &amp; 'CF Values LookUp'!$D27, 'Custom Field Tbl'!$Q$5:$Q$1053 &amp; 'Custom Field Tbl'!$S$5:$S$1053, 0)) )</f>
        <v/>
      </c>
      <c r="ET27" s="359" t="str" cm="1">
        <f t="array" ref="ET27">IF(ISNA(INDEX('Custom Field Tbl'!$R$5:$R$1053, MATCH('CF Values LookUp'!ET$4 &amp; 'CF Values LookUp'!$D27, 'Custom Field Tbl'!$Q$5:$Q$1053 &amp; 'Custom Field Tbl'!$S$5:$S$1053, 0)) ), "",
INDEX('Custom Field Tbl'!$R$5:$R$1053, MATCH('CF Values LookUp'!ET$4 &amp; 'CF Values LookUp'!$D27, 'Custom Field Tbl'!$Q$5:$Q$1053 &amp; 'Custom Field Tbl'!$S$5:$S$1053, 0)) )</f>
        <v/>
      </c>
      <c r="EU27" s="359" t="str" cm="1">
        <f t="array" ref="EU27">IF(ISNA(INDEX('Custom Field Tbl'!$R$5:$R$1053, MATCH('CF Values LookUp'!EU$4 &amp; 'CF Values LookUp'!$D27, 'Custom Field Tbl'!$Q$5:$Q$1053 &amp; 'Custom Field Tbl'!$S$5:$S$1053, 0)) ), "",
INDEX('Custom Field Tbl'!$R$5:$R$1053, MATCH('CF Values LookUp'!EU$4 &amp; 'CF Values LookUp'!$D27, 'Custom Field Tbl'!$Q$5:$Q$1053 &amp; 'Custom Field Tbl'!$S$5:$S$1053, 0)) )</f>
        <v/>
      </c>
      <c r="EV27" s="359" t="str" cm="1">
        <f t="array" ref="EV27">IF(ISNA(INDEX('Custom Field Tbl'!$R$5:$R$1053, MATCH('CF Values LookUp'!EV$4 &amp; 'CF Values LookUp'!$D27, 'Custom Field Tbl'!$Q$5:$Q$1053 &amp; 'Custom Field Tbl'!$S$5:$S$1053, 0)) ), "",
INDEX('Custom Field Tbl'!$R$5:$R$1053, MATCH('CF Values LookUp'!EV$4 &amp; 'CF Values LookUp'!$D27, 'Custom Field Tbl'!$Q$5:$Q$1053 &amp; 'Custom Field Tbl'!$S$5:$S$1053, 0)) )</f>
        <v/>
      </c>
      <c r="EW27" s="359" t="str" cm="1">
        <f t="array" ref="EW27">IF(ISNA(INDEX('Custom Field Tbl'!$R$5:$R$1053, MATCH('CF Values LookUp'!EW$4 &amp; 'CF Values LookUp'!$D27, 'Custom Field Tbl'!$Q$5:$Q$1053 &amp; 'Custom Field Tbl'!$S$5:$S$1053, 0)) ), "",
INDEX('Custom Field Tbl'!$R$5:$R$1053, MATCH('CF Values LookUp'!EW$4 &amp; 'CF Values LookUp'!$D27, 'Custom Field Tbl'!$Q$5:$Q$1053 &amp; 'Custom Field Tbl'!$S$5:$S$1053, 0)) )</f>
        <v/>
      </c>
      <c r="EX27" s="359" t="str" cm="1">
        <f t="array" ref="EX27">IF(ISNA(INDEX('Custom Field Tbl'!$R$5:$R$1053, MATCH('CF Values LookUp'!EX$4 &amp; 'CF Values LookUp'!$D27, 'Custom Field Tbl'!$Q$5:$Q$1053 &amp; 'Custom Field Tbl'!$S$5:$S$1053, 0)) ), "",
INDEX('Custom Field Tbl'!$R$5:$R$1053, MATCH('CF Values LookUp'!EX$4 &amp; 'CF Values LookUp'!$D27, 'Custom Field Tbl'!$Q$5:$Q$1053 &amp; 'Custom Field Tbl'!$S$5:$S$1053, 0)) )</f>
        <v/>
      </c>
      <c r="EY27" s="359" t="str" cm="1">
        <f t="array" ref="EY27">IF(ISNA(INDEX('Custom Field Tbl'!$R$5:$R$1053, MATCH('CF Values LookUp'!EY$4 &amp; 'CF Values LookUp'!$D27, 'Custom Field Tbl'!$Q$5:$Q$1053 &amp; 'Custom Field Tbl'!$S$5:$S$1053, 0)) ), "",
INDEX('Custom Field Tbl'!$R$5:$R$1053, MATCH('CF Values LookUp'!EY$4 &amp; 'CF Values LookUp'!$D27, 'Custom Field Tbl'!$Q$5:$Q$1053 &amp; 'Custom Field Tbl'!$S$5:$S$1053, 0)) )</f>
        <v/>
      </c>
      <c r="EZ27" s="359" t="str" cm="1">
        <f t="array" ref="EZ27">IF(ISNA(INDEX('Custom Field Tbl'!$R$5:$R$1053, MATCH('CF Values LookUp'!EZ$4 &amp; 'CF Values LookUp'!$D27, 'Custom Field Tbl'!$Q$5:$Q$1053 &amp; 'Custom Field Tbl'!$S$5:$S$1053, 0)) ), "",
INDEX('Custom Field Tbl'!$R$5:$R$1053, MATCH('CF Values LookUp'!EZ$4 &amp; 'CF Values LookUp'!$D27, 'Custom Field Tbl'!$Q$5:$Q$1053 &amp; 'Custom Field Tbl'!$S$5:$S$1053, 0)) )</f>
        <v/>
      </c>
      <c r="FA27" s="359" t="str" cm="1">
        <f t="array" ref="FA27">IF(ISNA(INDEX('Custom Field Tbl'!$R$5:$R$1053, MATCH('CF Values LookUp'!FA$4 &amp; 'CF Values LookUp'!$D27, 'Custom Field Tbl'!$Q$5:$Q$1053 &amp; 'Custom Field Tbl'!$S$5:$S$1053, 0)) ), "",
INDEX('Custom Field Tbl'!$R$5:$R$1053, MATCH('CF Values LookUp'!FA$4 &amp; 'CF Values LookUp'!$D27, 'Custom Field Tbl'!$Q$5:$Q$1053 &amp; 'Custom Field Tbl'!$S$5:$S$1053, 0)) )</f>
        <v/>
      </c>
      <c r="FB27" s="359" t="str" cm="1">
        <f t="array" ref="FB27">IF(ISNA(INDEX('Custom Field Tbl'!$R$5:$R$1053, MATCH('CF Values LookUp'!FB$4 &amp; 'CF Values LookUp'!$D27, 'Custom Field Tbl'!$Q$5:$Q$1053 &amp; 'Custom Field Tbl'!$S$5:$S$1053, 0)) ), "",
INDEX('Custom Field Tbl'!$R$5:$R$1053, MATCH('CF Values LookUp'!FB$4 &amp; 'CF Values LookUp'!$D27, 'Custom Field Tbl'!$Q$5:$Q$1053 &amp; 'Custom Field Tbl'!$S$5:$S$1053, 0)) )</f>
        <v/>
      </c>
      <c r="FC27" s="359" t="str" cm="1">
        <f t="array" ref="FC27">IF(ISNA(INDEX('Custom Field Tbl'!$R$5:$R$1053, MATCH('CF Values LookUp'!FC$4 &amp; 'CF Values LookUp'!$D27, 'Custom Field Tbl'!$Q$5:$Q$1053 &amp; 'Custom Field Tbl'!$S$5:$S$1053, 0)) ), "",
INDEX('Custom Field Tbl'!$R$5:$R$1053, MATCH('CF Values LookUp'!FC$4 &amp; 'CF Values LookUp'!$D27, 'Custom Field Tbl'!$Q$5:$Q$1053 &amp; 'Custom Field Tbl'!$S$5:$S$1053, 0)) )</f>
        <v/>
      </c>
      <c r="FD27" s="359" t="str" cm="1">
        <f t="array" ref="FD27">IF(ISNA(INDEX('Custom Field Tbl'!$R$5:$R$1053, MATCH('CF Values LookUp'!FD$4 &amp; 'CF Values LookUp'!$D27, 'Custom Field Tbl'!$Q$5:$Q$1053 &amp; 'Custom Field Tbl'!$S$5:$S$1053, 0)) ), "",
INDEX('Custom Field Tbl'!$R$5:$R$1053, MATCH('CF Values LookUp'!FD$4 &amp; 'CF Values LookUp'!$D27, 'Custom Field Tbl'!$Q$5:$Q$1053 &amp; 'Custom Field Tbl'!$S$5:$S$1053, 0)) )</f>
        <v/>
      </c>
      <c r="FE27" s="359" t="str" cm="1">
        <f t="array" ref="FE27">IF(ISNA(INDEX('Custom Field Tbl'!$R$5:$R$1053, MATCH('CF Values LookUp'!FE$4 &amp; 'CF Values LookUp'!$D27, 'Custom Field Tbl'!$Q$5:$Q$1053 &amp; 'Custom Field Tbl'!$S$5:$S$1053, 0)) ), "",
INDEX('Custom Field Tbl'!$R$5:$R$1053, MATCH('CF Values LookUp'!FE$4 &amp; 'CF Values LookUp'!$D27, 'Custom Field Tbl'!$Q$5:$Q$1053 &amp; 'Custom Field Tbl'!$S$5:$S$1053, 0)) )</f>
        <v/>
      </c>
      <c r="FF27" s="359" t="str" cm="1">
        <f t="array" ref="FF27">IF(ISNA(INDEX('Custom Field Tbl'!$R$5:$R$1053, MATCH('CF Values LookUp'!FF$4 &amp; 'CF Values LookUp'!$D27, 'Custom Field Tbl'!$Q$5:$Q$1053 &amp; 'Custom Field Tbl'!$S$5:$S$1053, 0)) ), "",
INDEX('Custom Field Tbl'!$R$5:$R$1053, MATCH('CF Values LookUp'!FF$4 &amp; 'CF Values LookUp'!$D27, 'Custom Field Tbl'!$Q$5:$Q$1053 &amp; 'Custom Field Tbl'!$S$5:$S$1053, 0)) )</f>
        <v/>
      </c>
      <c r="FG27" s="359" t="str" cm="1">
        <f t="array" ref="FG27">IF(ISNA(INDEX('Custom Field Tbl'!$R$5:$R$1053, MATCH('CF Values LookUp'!FG$4 &amp; 'CF Values LookUp'!$D27, 'Custom Field Tbl'!$Q$5:$Q$1053 &amp; 'Custom Field Tbl'!$S$5:$S$1053, 0)) ), "",
INDEX('Custom Field Tbl'!$R$5:$R$1053, MATCH('CF Values LookUp'!FG$4 &amp; 'CF Values LookUp'!$D27, 'Custom Field Tbl'!$Q$5:$Q$1053 &amp; 'Custom Field Tbl'!$S$5:$S$1053, 0)) )</f>
        <v/>
      </c>
      <c r="FH27" s="359" t="str" cm="1">
        <f t="array" ref="FH27">IF(ISNA(INDEX('Custom Field Tbl'!$R$5:$R$1053, MATCH('CF Values LookUp'!FH$4 &amp; 'CF Values LookUp'!$D27, 'Custom Field Tbl'!$Q$5:$Q$1053 &amp; 'Custom Field Tbl'!$S$5:$S$1053, 0)) ), "",
INDEX('Custom Field Tbl'!$R$5:$R$1053, MATCH('CF Values LookUp'!FH$4 &amp; 'CF Values LookUp'!$D27, 'Custom Field Tbl'!$Q$5:$Q$1053 &amp; 'Custom Field Tbl'!$S$5:$S$1053, 0)) )</f>
        <v/>
      </c>
      <c r="FI27" s="359" t="str" cm="1">
        <f t="array" ref="FI27">IF(ISNA(INDEX('Custom Field Tbl'!$R$5:$R$1053, MATCH('CF Values LookUp'!FI$4 &amp; 'CF Values LookUp'!$D27, 'Custom Field Tbl'!$Q$5:$Q$1053 &amp; 'Custom Field Tbl'!$S$5:$S$1053, 0)) ), "",
INDEX('Custom Field Tbl'!$R$5:$R$1053, MATCH('CF Values LookUp'!FI$4 &amp; 'CF Values LookUp'!$D27, 'Custom Field Tbl'!$Q$5:$Q$1053 &amp; 'Custom Field Tbl'!$S$5:$S$1053, 0)) )</f>
        <v/>
      </c>
      <c r="FJ27" s="359" t="str" cm="1">
        <f t="array" ref="FJ27">IF(ISNA(INDEX('Custom Field Tbl'!$R$5:$R$1053, MATCH('CF Values LookUp'!FJ$4 &amp; 'CF Values LookUp'!$D27, 'Custom Field Tbl'!$Q$5:$Q$1053 &amp; 'Custom Field Tbl'!$S$5:$S$1053, 0)) ), "",
INDEX('Custom Field Tbl'!$R$5:$R$1053, MATCH('CF Values LookUp'!FJ$4 &amp; 'CF Values LookUp'!$D27, 'Custom Field Tbl'!$Q$5:$Q$1053 &amp; 'Custom Field Tbl'!$S$5:$S$1053, 0)) )</f>
        <v/>
      </c>
      <c r="FK27" s="359" t="str" cm="1">
        <f t="array" ref="FK27">IF(ISNA(INDEX('Custom Field Tbl'!$R$5:$R$1053, MATCH('CF Values LookUp'!FK$4 &amp; 'CF Values LookUp'!$D27, 'Custom Field Tbl'!$Q$5:$Q$1053 &amp; 'Custom Field Tbl'!$S$5:$S$1053, 0)) ), "",
INDEX('Custom Field Tbl'!$R$5:$R$1053, MATCH('CF Values LookUp'!FK$4 &amp; 'CF Values LookUp'!$D27, 'Custom Field Tbl'!$Q$5:$Q$1053 &amp; 'Custom Field Tbl'!$S$5:$S$1053, 0)) )</f>
        <v/>
      </c>
      <c r="FL27" s="359" t="str" cm="1">
        <f t="array" ref="FL27">IF(ISNA(INDEX('Custom Field Tbl'!$R$5:$R$1053, MATCH('CF Values LookUp'!FL$4 &amp; 'CF Values LookUp'!$D27, 'Custom Field Tbl'!$Q$5:$Q$1053 &amp; 'Custom Field Tbl'!$S$5:$S$1053, 0)) ), "",
INDEX('Custom Field Tbl'!$R$5:$R$1053, MATCH('CF Values LookUp'!FL$4 &amp; 'CF Values LookUp'!$D27, 'Custom Field Tbl'!$Q$5:$Q$1053 &amp; 'Custom Field Tbl'!$S$5:$S$1053, 0)) )</f>
        <v/>
      </c>
      <c r="FM27" s="359" t="str" cm="1">
        <f t="array" ref="FM27">IF(ISNA(INDEX('Custom Field Tbl'!$R$5:$R$1053, MATCH('CF Values LookUp'!FM$4 &amp; 'CF Values LookUp'!$D27, 'Custom Field Tbl'!$Q$5:$Q$1053 &amp; 'Custom Field Tbl'!$S$5:$S$1053, 0)) ), "",
INDEX('Custom Field Tbl'!$R$5:$R$1053, MATCH('CF Values LookUp'!FM$4 &amp; 'CF Values LookUp'!$D27, 'Custom Field Tbl'!$Q$5:$Q$1053 &amp; 'Custom Field Tbl'!$S$5:$S$1053, 0)) )</f>
        <v/>
      </c>
      <c r="FN27" s="359" t="str" cm="1">
        <f t="array" ref="FN27">IF(ISNA(INDEX('Custom Field Tbl'!$R$5:$R$1053, MATCH('CF Values LookUp'!FN$4 &amp; 'CF Values LookUp'!$D27, 'Custom Field Tbl'!$Q$5:$Q$1053 &amp; 'Custom Field Tbl'!$S$5:$S$1053, 0)) ), "",
INDEX('Custom Field Tbl'!$R$5:$R$1053, MATCH('CF Values LookUp'!FN$4 &amp; 'CF Values LookUp'!$D27, 'Custom Field Tbl'!$Q$5:$Q$1053 &amp; 'Custom Field Tbl'!$S$5:$S$1053, 0)) )</f>
        <v/>
      </c>
      <c r="FO27" s="359" t="str" cm="1">
        <f t="array" ref="FO27">IF(ISNA(INDEX('Custom Field Tbl'!$R$5:$R$1053, MATCH('CF Values LookUp'!FO$4 &amp; 'CF Values LookUp'!$D27, 'Custom Field Tbl'!$Q$5:$Q$1053 &amp; 'Custom Field Tbl'!$S$5:$S$1053, 0)) ), "",
INDEX('Custom Field Tbl'!$R$5:$R$1053, MATCH('CF Values LookUp'!FO$4 &amp; 'CF Values LookUp'!$D27, 'Custom Field Tbl'!$Q$5:$Q$1053 &amp; 'Custom Field Tbl'!$S$5:$S$1053, 0)) )</f>
        <v/>
      </c>
      <c r="FP27" s="359" t="str" cm="1">
        <f t="array" ref="FP27">IF(ISNA(INDEX('Custom Field Tbl'!$R$5:$R$1053, MATCH('CF Values LookUp'!FP$4 &amp; 'CF Values LookUp'!$D27, 'Custom Field Tbl'!$Q$5:$Q$1053 &amp; 'Custom Field Tbl'!$S$5:$S$1053, 0)) ), "",
INDEX('Custom Field Tbl'!$R$5:$R$1053, MATCH('CF Values LookUp'!FP$4 &amp; 'CF Values LookUp'!$D27, 'Custom Field Tbl'!$Q$5:$Q$1053 &amp; 'Custom Field Tbl'!$S$5:$S$1053, 0)) )</f>
        <v/>
      </c>
      <c r="FQ27" s="359" t="str" cm="1">
        <f t="array" ref="FQ27">IF(ISNA(INDEX('Custom Field Tbl'!$R$5:$R$1053, MATCH('CF Values LookUp'!FQ$4 &amp; 'CF Values LookUp'!$D27, 'Custom Field Tbl'!$Q$5:$Q$1053 &amp; 'Custom Field Tbl'!$S$5:$S$1053, 0)) ), "",
INDEX('Custom Field Tbl'!$R$5:$R$1053, MATCH('CF Values LookUp'!FQ$4 &amp; 'CF Values LookUp'!$D27, 'Custom Field Tbl'!$Q$5:$Q$1053 &amp; 'Custom Field Tbl'!$S$5:$S$1053, 0)) )</f>
        <v/>
      </c>
      <c r="FR27" s="359" t="str" cm="1">
        <f t="array" ref="FR27">IF(ISNA(INDEX('Custom Field Tbl'!$R$5:$R$1053, MATCH('CF Values LookUp'!FR$4 &amp; 'CF Values LookUp'!$D27, 'Custom Field Tbl'!$Q$5:$Q$1053 &amp; 'Custom Field Tbl'!$S$5:$S$1053, 0)) ), "",
INDEX('Custom Field Tbl'!$R$5:$R$1053, MATCH('CF Values LookUp'!FR$4 &amp; 'CF Values LookUp'!$D27, 'Custom Field Tbl'!$Q$5:$Q$1053 &amp; 'Custom Field Tbl'!$S$5:$S$1053, 0)) )</f>
        <v/>
      </c>
      <c r="FS27" s="359" t="str" cm="1">
        <f t="array" ref="FS27">IF(ISNA(INDEX('Custom Field Tbl'!$R$5:$R$1053, MATCH('CF Values LookUp'!FS$4 &amp; 'CF Values LookUp'!$D27, 'Custom Field Tbl'!$Q$5:$Q$1053 &amp; 'Custom Field Tbl'!$S$5:$S$1053, 0)) ), "",
INDEX('Custom Field Tbl'!$R$5:$R$1053, MATCH('CF Values LookUp'!FS$4 &amp; 'CF Values LookUp'!$D27, 'Custom Field Tbl'!$Q$5:$Q$1053 &amp; 'Custom Field Tbl'!$S$5:$S$1053, 0)) )</f>
        <v/>
      </c>
      <c r="FT27" s="359" t="str" cm="1">
        <f t="array" ref="FT27">IF(ISNA(INDEX('Custom Field Tbl'!$R$5:$R$1053, MATCH('CF Values LookUp'!FT$4 &amp; 'CF Values LookUp'!$D27, 'Custom Field Tbl'!$Q$5:$Q$1053 &amp; 'Custom Field Tbl'!$S$5:$S$1053, 0)) ), "",
INDEX('Custom Field Tbl'!$R$5:$R$1053, MATCH('CF Values LookUp'!FT$4 &amp; 'CF Values LookUp'!$D27, 'Custom Field Tbl'!$Q$5:$Q$1053 &amp; 'Custom Field Tbl'!$S$5:$S$1053, 0)) )</f>
        <v/>
      </c>
      <c r="FU27" s="359" t="str" cm="1">
        <f t="array" ref="FU27">IF(ISNA(INDEX('Custom Field Tbl'!$R$5:$R$1053, MATCH('CF Values LookUp'!FU$4 &amp; 'CF Values LookUp'!$D27, 'Custom Field Tbl'!$Q$5:$Q$1053 &amp; 'Custom Field Tbl'!$S$5:$S$1053, 0)) ), "",
INDEX('Custom Field Tbl'!$R$5:$R$1053, MATCH('CF Values LookUp'!FU$4 &amp; 'CF Values LookUp'!$D27, 'Custom Field Tbl'!$Q$5:$Q$1053 &amp; 'Custom Field Tbl'!$S$5:$S$1053, 0)) )</f>
        <v/>
      </c>
      <c r="FV27" s="359" t="str" cm="1">
        <f t="array" ref="FV27">IF(ISNA(INDEX('Custom Field Tbl'!$R$5:$R$1053, MATCH('CF Values LookUp'!FV$4 &amp; 'CF Values LookUp'!$D27, 'Custom Field Tbl'!$Q$5:$Q$1053 &amp; 'Custom Field Tbl'!$S$5:$S$1053, 0)) ), "",
INDEX('Custom Field Tbl'!$R$5:$R$1053, MATCH('CF Values LookUp'!FV$4 &amp; 'CF Values LookUp'!$D27, 'Custom Field Tbl'!$Q$5:$Q$1053 &amp; 'Custom Field Tbl'!$S$5:$S$1053, 0)) )</f>
        <v/>
      </c>
      <c r="FW27" s="359" t="str" cm="1">
        <f t="array" ref="FW27">IF(ISNA(INDEX('Custom Field Tbl'!$R$5:$R$1053, MATCH('CF Values LookUp'!FW$4 &amp; 'CF Values LookUp'!$D27, 'Custom Field Tbl'!$Q$5:$Q$1053 &amp; 'Custom Field Tbl'!$S$5:$S$1053, 0)) ), "",
INDEX('Custom Field Tbl'!$R$5:$R$1053, MATCH('CF Values LookUp'!FW$4 &amp; 'CF Values LookUp'!$D27, 'Custom Field Tbl'!$Q$5:$Q$1053 &amp; 'Custom Field Tbl'!$S$5:$S$1053, 0)) )</f>
        <v/>
      </c>
      <c r="FX27" s="359" t="str" cm="1">
        <f t="array" ref="FX27">IF(ISNA(INDEX('Custom Field Tbl'!$R$5:$R$1053, MATCH('CF Values LookUp'!FX$4 &amp; 'CF Values LookUp'!$D27, 'Custom Field Tbl'!$Q$5:$Q$1053 &amp; 'Custom Field Tbl'!$S$5:$S$1053, 0)) ), "",
INDEX('Custom Field Tbl'!$R$5:$R$1053, MATCH('CF Values LookUp'!FX$4 &amp; 'CF Values LookUp'!$D27, 'Custom Field Tbl'!$Q$5:$Q$1053 &amp; 'Custom Field Tbl'!$S$5:$S$1053, 0)) )</f>
        <v/>
      </c>
      <c r="FY27" s="359" t="str" cm="1">
        <f t="array" ref="FY27">IF(ISNA(INDEX('Custom Field Tbl'!$R$5:$R$1053, MATCH('CF Values LookUp'!FY$4 &amp; 'CF Values LookUp'!$D27, 'Custom Field Tbl'!$Q$5:$Q$1053 &amp; 'Custom Field Tbl'!$S$5:$S$1053, 0)) ), "",
INDEX('Custom Field Tbl'!$R$5:$R$1053, MATCH('CF Values LookUp'!FY$4 &amp; 'CF Values LookUp'!$D27, 'Custom Field Tbl'!$Q$5:$Q$1053 &amp; 'Custom Field Tbl'!$S$5:$S$1053, 0)) )</f>
        <v/>
      </c>
      <c r="FZ27" s="359" t="str" cm="1">
        <f t="array" ref="FZ27">IF(ISNA(INDEX('Custom Field Tbl'!$R$5:$R$1053, MATCH('CF Values LookUp'!FZ$4 &amp; 'CF Values LookUp'!$D27, 'Custom Field Tbl'!$Q$5:$Q$1053 &amp; 'Custom Field Tbl'!$S$5:$S$1053, 0)) ), "",
INDEX('Custom Field Tbl'!$R$5:$R$1053, MATCH('CF Values LookUp'!FZ$4 &amp; 'CF Values LookUp'!$D27, 'Custom Field Tbl'!$Q$5:$Q$1053 &amp; 'Custom Field Tbl'!$S$5:$S$1053, 0)) )</f>
        <v/>
      </c>
      <c r="GA27" s="359" t="str" cm="1">
        <f t="array" ref="GA27">IF(ISNA(INDEX('Custom Field Tbl'!$R$5:$R$1053, MATCH('CF Values LookUp'!GA$4 &amp; 'CF Values LookUp'!$D27, 'Custom Field Tbl'!$Q$5:$Q$1053 &amp; 'Custom Field Tbl'!$S$5:$S$1053, 0)) ), "",
INDEX('Custom Field Tbl'!$R$5:$R$1053, MATCH('CF Values LookUp'!GA$4 &amp; 'CF Values LookUp'!$D27, 'Custom Field Tbl'!$Q$5:$Q$1053 &amp; 'Custom Field Tbl'!$S$5:$S$1053, 0)) )</f>
        <v/>
      </c>
      <c r="GB27" s="359" t="str" cm="1">
        <f t="array" ref="GB27">IF(ISNA(INDEX('Custom Field Tbl'!$R$5:$R$1053, MATCH('CF Values LookUp'!GB$4 &amp; 'CF Values LookUp'!$D27, 'Custom Field Tbl'!$Q$5:$Q$1053 &amp; 'Custom Field Tbl'!$S$5:$S$1053, 0)) ), "",
INDEX('Custom Field Tbl'!$R$5:$R$1053, MATCH('CF Values LookUp'!GB$4 &amp; 'CF Values LookUp'!$D27, 'Custom Field Tbl'!$Q$5:$Q$1053 &amp; 'Custom Field Tbl'!$S$5:$S$1053, 0)) )</f>
        <v/>
      </c>
      <c r="GC27" s="359" t="str" cm="1">
        <f t="array" ref="GC27">IF(ISNA(INDEX('Custom Field Tbl'!$R$5:$R$1053, MATCH('CF Values LookUp'!GC$4 &amp; 'CF Values LookUp'!$D27, 'Custom Field Tbl'!$Q$5:$Q$1053 &amp; 'Custom Field Tbl'!$S$5:$S$1053, 0)) ), "",
INDEX('Custom Field Tbl'!$R$5:$R$1053, MATCH('CF Values LookUp'!GC$4 &amp; 'CF Values LookUp'!$D27, 'Custom Field Tbl'!$Q$5:$Q$1053 &amp; 'Custom Field Tbl'!$S$5:$S$1053, 0)) )</f>
        <v/>
      </c>
      <c r="GD27" s="359" t="str" cm="1">
        <f t="array" ref="GD27">IF(ISNA(INDEX('Custom Field Tbl'!$R$5:$R$1053, MATCH('CF Values LookUp'!GD$4 &amp; 'CF Values LookUp'!$D27, 'Custom Field Tbl'!$Q$5:$Q$1053 &amp; 'Custom Field Tbl'!$S$5:$S$1053, 0)) ), "",
INDEX('Custom Field Tbl'!$R$5:$R$1053, MATCH('CF Values LookUp'!GD$4 &amp; 'CF Values LookUp'!$D27, 'Custom Field Tbl'!$Q$5:$Q$1053 &amp; 'Custom Field Tbl'!$S$5:$S$1053, 0)) )</f>
        <v/>
      </c>
      <c r="GE27" s="359" t="str" cm="1">
        <f t="array" ref="GE27">IF(ISNA(INDEX('Custom Field Tbl'!$R$5:$R$1053, MATCH('CF Values LookUp'!GE$4 &amp; 'CF Values LookUp'!$D27, 'Custom Field Tbl'!$Q$5:$Q$1053 &amp; 'Custom Field Tbl'!$S$5:$S$1053, 0)) ), "",
INDEX('Custom Field Tbl'!$R$5:$R$1053, MATCH('CF Values LookUp'!GE$4 &amp; 'CF Values LookUp'!$D27, 'Custom Field Tbl'!$Q$5:$Q$1053 &amp; 'Custom Field Tbl'!$S$5:$S$1053, 0)) )</f>
        <v/>
      </c>
      <c r="GF27" s="359" t="str" cm="1">
        <f t="array" ref="GF27">IF(ISNA(INDEX('Custom Field Tbl'!$R$5:$R$1053, MATCH('CF Values LookUp'!GF$4 &amp; 'CF Values LookUp'!$D27, 'Custom Field Tbl'!$Q$5:$Q$1053 &amp; 'Custom Field Tbl'!$S$5:$S$1053, 0)) ), "",
INDEX('Custom Field Tbl'!$R$5:$R$1053, MATCH('CF Values LookUp'!GF$4 &amp; 'CF Values LookUp'!$D27, 'Custom Field Tbl'!$Q$5:$Q$1053 &amp; 'Custom Field Tbl'!$S$5:$S$1053, 0)) )</f>
        <v/>
      </c>
      <c r="GG27" s="359" t="str" cm="1">
        <f t="array" ref="GG27">IF(ISNA(INDEX('Custom Field Tbl'!$R$5:$R$1053, MATCH('CF Values LookUp'!GG$4 &amp; 'CF Values LookUp'!$D27, 'Custom Field Tbl'!$Q$5:$Q$1053 &amp; 'Custom Field Tbl'!$S$5:$S$1053, 0)) ), "",
INDEX('Custom Field Tbl'!$R$5:$R$1053, MATCH('CF Values LookUp'!GG$4 &amp; 'CF Values LookUp'!$D27, 'Custom Field Tbl'!$Q$5:$Q$1053 &amp; 'Custom Field Tbl'!$S$5:$S$1053, 0)) )</f>
        <v/>
      </c>
      <c r="GH27" s="359" t="str" cm="1">
        <f t="array" ref="GH27">IF(ISNA(INDEX('Custom Field Tbl'!$R$5:$R$1053, MATCH('CF Values LookUp'!GH$4 &amp; 'CF Values LookUp'!$D27, 'Custom Field Tbl'!$Q$5:$Q$1053 &amp; 'Custom Field Tbl'!$S$5:$S$1053, 0)) ), "",
INDEX('Custom Field Tbl'!$R$5:$R$1053, MATCH('CF Values LookUp'!GH$4 &amp; 'CF Values LookUp'!$D27, 'Custom Field Tbl'!$Q$5:$Q$1053 &amp; 'Custom Field Tbl'!$S$5:$S$1053, 0)) )</f>
        <v/>
      </c>
      <c r="GI27" s="359" t="str" cm="1">
        <f t="array" ref="GI27">IF(ISNA(INDEX('Custom Field Tbl'!$R$5:$R$1053, MATCH('CF Values LookUp'!GI$4 &amp; 'CF Values LookUp'!$D27, 'Custom Field Tbl'!$Q$5:$Q$1053 &amp; 'Custom Field Tbl'!$S$5:$S$1053, 0)) ), "",
INDEX('Custom Field Tbl'!$R$5:$R$1053, MATCH('CF Values LookUp'!GI$4 &amp; 'CF Values LookUp'!$D27, 'Custom Field Tbl'!$Q$5:$Q$1053 &amp; 'Custom Field Tbl'!$S$5:$S$1053, 0)) )</f>
        <v/>
      </c>
      <c r="GJ27" s="359" t="str" cm="1">
        <f t="array" ref="GJ27">IF(ISNA(INDEX('Custom Field Tbl'!$R$5:$R$1053, MATCH('CF Values LookUp'!GJ$4 &amp; 'CF Values LookUp'!$D27, 'Custom Field Tbl'!$Q$5:$Q$1053 &amp; 'Custom Field Tbl'!$S$5:$S$1053, 0)) ), "",
INDEX('Custom Field Tbl'!$R$5:$R$1053, MATCH('CF Values LookUp'!GJ$4 &amp; 'CF Values LookUp'!$D27, 'Custom Field Tbl'!$Q$5:$Q$1053 &amp; 'Custom Field Tbl'!$S$5:$S$1053, 0)) )</f>
        <v/>
      </c>
      <c r="GK27" s="359" t="str" cm="1">
        <f t="array" ref="GK27">IF(ISNA(INDEX('Custom Field Tbl'!$R$5:$R$1053, MATCH('CF Values LookUp'!GK$4 &amp; 'CF Values LookUp'!$D27, 'Custom Field Tbl'!$Q$5:$Q$1053 &amp; 'Custom Field Tbl'!$S$5:$S$1053, 0)) ), "",
INDEX('Custom Field Tbl'!$R$5:$R$1053, MATCH('CF Values LookUp'!GK$4 &amp; 'CF Values LookUp'!$D27, 'Custom Field Tbl'!$Q$5:$Q$1053 &amp; 'Custom Field Tbl'!$S$5:$S$1053, 0)) )</f>
        <v/>
      </c>
      <c r="GL27" s="359" t="str" cm="1">
        <f t="array" ref="GL27">IF(ISNA(INDEX('Custom Field Tbl'!$R$5:$R$1053, MATCH('CF Values LookUp'!GL$4 &amp; 'CF Values LookUp'!$D27, 'Custom Field Tbl'!$Q$5:$Q$1053 &amp; 'Custom Field Tbl'!$S$5:$S$1053, 0)) ), "",
INDEX('Custom Field Tbl'!$R$5:$R$1053, MATCH('CF Values LookUp'!GL$4 &amp; 'CF Values LookUp'!$D27, 'Custom Field Tbl'!$Q$5:$Q$1053 &amp; 'Custom Field Tbl'!$S$5:$S$1053, 0)) )</f>
        <v/>
      </c>
      <c r="GM27" s="359" t="str" cm="1">
        <f t="array" ref="GM27">IF(ISNA(INDEX('Custom Field Tbl'!$R$5:$R$1053, MATCH('CF Values LookUp'!GM$4 &amp; 'CF Values LookUp'!$D27, 'Custom Field Tbl'!$Q$5:$Q$1053 &amp; 'Custom Field Tbl'!$S$5:$S$1053, 0)) ), "",
INDEX('Custom Field Tbl'!$R$5:$R$1053, MATCH('CF Values LookUp'!GM$4 &amp; 'CF Values LookUp'!$D27, 'Custom Field Tbl'!$Q$5:$Q$1053 &amp; 'Custom Field Tbl'!$S$5:$S$1053, 0)) )</f>
        <v/>
      </c>
      <c r="GN27" s="359" t="str" cm="1">
        <f t="array" ref="GN27">IF(ISNA(INDEX('Custom Field Tbl'!$R$5:$R$1053, MATCH('CF Values LookUp'!GN$4 &amp; 'CF Values LookUp'!$D27, 'Custom Field Tbl'!$Q$5:$Q$1053 &amp; 'Custom Field Tbl'!$S$5:$S$1053, 0)) ), "",
INDEX('Custom Field Tbl'!$R$5:$R$1053, MATCH('CF Values LookUp'!GN$4 &amp; 'CF Values LookUp'!$D27, 'Custom Field Tbl'!$Q$5:$Q$1053 &amp; 'Custom Field Tbl'!$S$5:$S$1053, 0)) )</f>
        <v/>
      </c>
      <c r="GO27" s="359" t="str" cm="1">
        <f t="array" ref="GO27">IF(ISNA(INDEX('Custom Field Tbl'!$R$5:$R$1053, MATCH('CF Values LookUp'!GO$4 &amp; 'CF Values LookUp'!$D27, 'Custom Field Tbl'!$Q$5:$Q$1053 &amp; 'Custom Field Tbl'!$S$5:$S$1053, 0)) ), "",
INDEX('Custom Field Tbl'!$R$5:$R$1053, MATCH('CF Values LookUp'!GO$4 &amp; 'CF Values LookUp'!$D27, 'Custom Field Tbl'!$Q$5:$Q$1053 &amp; 'Custom Field Tbl'!$S$5:$S$1053, 0)) )</f>
        <v/>
      </c>
      <c r="GP27" s="359" t="str" cm="1">
        <f t="array" ref="GP27">IF(ISNA(INDEX('Custom Field Tbl'!$R$5:$R$1053, MATCH('CF Values LookUp'!GP$4 &amp; 'CF Values LookUp'!$D27, 'Custom Field Tbl'!$Q$5:$Q$1053 &amp; 'Custom Field Tbl'!$S$5:$S$1053, 0)) ), "",
INDEX('Custom Field Tbl'!$R$5:$R$1053, MATCH('CF Values LookUp'!GP$4 &amp; 'CF Values LookUp'!$D27, 'Custom Field Tbl'!$Q$5:$Q$1053 &amp; 'Custom Field Tbl'!$S$5:$S$1053, 0)) )</f>
        <v/>
      </c>
      <c r="GQ27" s="359" t="str" cm="1">
        <f t="array" ref="GQ27">IF(ISNA(INDEX('Custom Field Tbl'!$R$5:$R$1053, MATCH('CF Values LookUp'!GQ$4 &amp; 'CF Values LookUp'!$D27, 'Custom Field Tbl'!$Q$5:$Q$1053 &amp; 'Custom Field Tbl'!$S$5:$S$1053, 0)) ), "",
INDEX('Custom Field Tbl'!$R$5:$R$1053, MATCH('CF Values LookUp'!GQ$4 &amp; 'CF Values LookUp'!$D27, 'Custom Field Tbl'!$Q$5:$Q$1053 &amp; 'Custom Field Tbl'!$S$5:$S$1053, 0)) )</f>
        <v/>
      </c>
      <c r="GR27" s="359" t="str" cm="1">
        <f t="array" ref="GR27">IF(ISNA(INDEX('Custom Field Tbl'!$R$5:$R$1053, MATCH('CF Values LookUp'!GR$4 &amp; 'CF Values LookUp'!$D27, 'Custom Field Tbl'!$Q$5:$Q$1053 &amp; 'Custom Field Tbl'!$S$5:$S$1053, 0)) ), "",
INDEX('Custom Field Tbl'!$R$5:$R$1053, MATCH('CF Values LookUp'!GR$4 &amp; 'CF Values LookUp'!$D27, 'Custom Field Tbl'!$Q$5:$Q$1053 &amp; 'Custom Field Tbl'!$S$5:$S$1053, 0)) )</f>
        <v/>
      </c>
      <c r="GS27" s="359" t="str" cm="1">
        <f t="array" ref="GS27">IF(ISNA(INDEX('Custom Field Tbl'!$R$5:$R$1053, MATCH('CF Values LookUp'!GS$4 &amp; 'CF Values LookUp'!$D27, 'Custom Field Tbl'!$Q$5:$Q$1053 &amp; 'Custom Field Tbl'!$S$5:$S$1053, 0)) ), "",
INDEX('Custom Field Tbl'!$R$5:$R$1053, MATCH('CF Values LookUp'!GS$4 &amp; 'CF Values LookUp'!$D27, 'Custom Field Tbl'!$Q$5:$Q$1053 &amp; 'Custom Field Tbl'!$S$5:$S$1053, 0)) )</f>
        <v/>
      </c>
      <c r="GT27" s="359" t="str" cm="1">
        <f t="array" ref="GT27">IF(ISNA(INDEX('Custom Field Tbl'!$R$5:$R$1053, MATCH('CF Values LookUp'!GT$4 &amp; 'CF Values LookUp'!$D27, 'Custom Field Tbl'!$Q$5:$Q$1053 &amp; 'Custom Field Tbl'!$S$5:$S$1053, 0)) ), "",
INDEX('Custom Field Tbl'!$R$5:$R$1053, MATCH('CF Values LookUp'!GT$4 &amp; 'CF Values LookUp'!$D27, 'Custom Field Tbl'!$Q$5:$Q$1053 &amp; 'Custom Field Tbl'!$S$5:$S$1053, 0)) )</f>
        <v/>
      </c>
      <c r="GU27" s="359" t="str" cm="1">
        <f t="array" ref="GU27">IF(ISNA(INDEX('Custom Field Tbl'!$R$5:$R$1053, MATCH('CF Values LookUp'!GU$4 &amp; 'CF Values LookUp'!$D27, 'Custom Field Tbl'!$Q$5:$Q$1053 &amp; 'Custom Field Tbl'!$S$5:$S$1053, 0)) ), "",
INDEX('Custom Field Tbl'!$R$5:$R$1053, MATCH('CF Values LookUp'!GU$4 &amp; 'CF Values LookUp'!$D27, 'Custom Field Tbl'!$Q$5:$Q$1053 &amp; 'Custom Field Tbl'!$S$5:$S$1053, 0)) )</f>
        <v/>
      </c>
      <c r="GV27" s="359" t="str" cm="1">
        <f t="array" ref="GV27">IF(ISNA(INDEX('Custom Field Tbl'!$R$5:$R$1053, MATCH('CF Values LookUp'!GV$4 &amp; 'CF Values LookUp'!$D27, 'Custom Field Tbl'!$Q$5:$Q$1053 &amp; 'Custom Field Tbl'!$S$5:$S$1053, 0)) ), "",
INDEX('Custom Field Tbl'!$R$5:$R$1053, MATCH('CF Values LookUp'!GV$4 &amp; 'CF Values LookUp'!$D27, 'Custom Field Tbl'!$Q$5:$Q$1053 &amp; 'Custom Field Tbl'!$S$5:$S$1053, 0)) )</f>
        <v/>
      </c>
      <c r="GW27" s="359" t="str" cm="1">
        <f t="array" ref="GW27">IF(ISNA(INDEX('Custom Field Tbl'!$R$5:$R$1053, MATCH('CF Values LookUp'!GW$4 &amp; 'CF Values LookUp'!$D27, 'Custom Field Tbl'!$Q$5:$Q$1053 &amp; 'Custom Field Tbl'!$S$5:$S$1053, 0)) ), "",
INDEX('Custom Field Tbl'!$R$5:$R$1053, MATCH('CF Values LookUp'!GW$4 &amp; 'CF Values LookUp'!$D27, 'Custom Field Tbl'!$Q$5:$Q$1053 &amp; 'Custom Field Tbl'!$S$5:$S$1053, 0)) )</f>
        <v/>
      </c>
      <c r="GX27" s="359" t="str" cm="1">
        <f t="array" ref="GX27">IF(ISNA(INDEX('Custom Field Tbl'!$R$5:$R$1053, MATCH('CF Values LookUp'!GX$4 &amp; 'CF Values LookUp'!$D27, 'Custom Field Tbl'!$Q$5:$Q$1053 &amp; 'Custom Field Tbl'!$S$5:$S$1053, 0)) ), "",
INDEX('Custom Field Tbl'!$R$5:$R$1053, MATCH('CF Values LookUp'!GX$4 &amp; 'CF Values LookUp'!$D27, 'Custom Field Tbl'!$Q$5:$Q$1053 &amp; 'Custom Field Tbl'!$S$5:$S$1053, 0)) )</f>
        <v/>
      </c>
      <c r="GY27" s="359" t="str" cm="1">
        <f t="array" ref="GY27">IF(ISNA(INDEX('Custom Field Tbl'!$R$5:$R$1053, MATCH('CF Values LookUp'!GY$4 &amp; 'CF Values LookUp'!$D27, 'Custom Field Tbl'!$Q$5:$Q$1053 &amp; 'Custom Field Tbl'!$S$5:$S$1053, 0)) ), "",
INDEX('Custom Field Tbl'!$R$5:$R$1053, MATCH('CF Values LookUp'!GY$4 &amp; 'CF Values LookUp'!$D27, 'Custom Field Tbl'!$Q$5:$Q$1053 &amp; 'Custom Field Tbl'!$S$5:$S$1053, 0)) )</f>
        <v/>
      </c>
      <c r="GZ27" s="359" t="str" cm="1">
        <f t="array" ref="GZ27">IF(ISNA(INDEX('Custom Field Tbl'!$R$5:$R$1053, MATCH('CF Values LookUp'!GZ$4 &amp; 'CF Values LookUp'!$D27, 'Custom Field Tbl'!$Q$5:$Q$1053 &amp; 'Custom Field Tbl'!$S$5:$S$1053, 0)) ), "",
INDEX('Custom Field Tbl'!$R$5:$R$1053, MATCH('CF Values LookUp'!GZ$4 &amp; 'CF Values LookUp'!$D27, 'Custom Field Tbl'!$Q$5:$Q$1053 &amp; 'Custom Field Tbl'!$S$5:$S$1053, 0)) )</f>
        <v/>
      </c>
      <c r="HA27" s="359" t="str" cm="1">
        <f t="array" ref="HA27">IF(ISNA(INDEX('Custom Field Tbl'!$R$5:$R$1053, MATCH('CF Values LookUp'!HA$4 &amp; 'CF Values LookUp'!$D27, 'Custom Field Tbl'!$Q$5:$Q$1053 &amp; 'Custom Field Tbl'!$S$5:$S$1053, 0)) ), "",
INDEX('Custom Field Tbl'!$R$5:$R$1053, MATCH('CF Values LookUp'!HA$4 &amp; 'CF Values LookUp'!$D27, 'Custom Field Tbl'!$Q$5:$Q$1053 &amp; 'Custom Field Tbl'!$S$5:$S$1053, 0)) )</f>
        <v/>
      </c>
      <c r="HB27" s="359" t="str" cm="1">
        <f t="array" ref="HB27">IF(ISNA(INDEX('Custom Field Tbl'!$R$5:$R$1053, MATCH('CF Values LookUp'!HB$4 &amp; 'CF Values LookUp'!$D27, 'Custom Field Tbl'!$Q$5:$Q$1053 &amp; 'Custom Field Tbl'!$S$5:$S$1053, 0)) ), "",
INDEX('Custom Field Tbl'!$R$5:$R$1053, MATCH('CF Values LookUp'!HB$4 &amp; 'CF Values LookUp'!$D27, 'Custom Field Tbl'!$Q$5:$Q$1053 &amp; 'Custom Field Tbl'!$S$5:$S$1053, 0)) )</f>
        <v/>
      </c>
      <c r="HC27" s="359" t="str" cm="1">
        <f t="array" ref="HC27">IF(ISNA(INDEX('Custom Field Tbl'!$R$5:$R$1053, MATCH('CF Values LookUp'!HC$4 &amp; 'CF Values LookUp'!$D27, 'Custom Field Tbl'!$Q$5:$Q$1053 &amp; 'Custom Field Tbl'!$S$5:$S$1053, 0)) ), "",
INDEX('Custom Field Tbl'!$R$5:$R$1053, MATCH('CF Values LookUp'!HC$4 &amp; 'CF Values LookUp'!$D27, 'Custom Field Tbl'!$Q$5:$Q$1053 &amp; 'Custom Field Tbl'!$S$5:$S$1053, 0)) )</f>
        <v/>
      </c>
      <c r="HD27" s="359" t="str" cm="1">
        <f t="array" ref="HD27">IF(ISNA(INDEX('Custom Field Tbl'!$R$5:$R$1053, MATCH('CF Values LookUp'!HD$4 &amp; 'CF Values LookUp'!$D27, 'Custom Field Tbl'!$Q$5:$Q$1053 &amp; 'Custom Field Tbl'!$S$5:$S$1053, 0)) ), "",
INDEX('Custom Field Tbl'!$R$5:$R$1053, MATCH('CF Values LookUp'!HD$4 &amp; 'CF Values LookUp'!$D27, 'Custom Field Tbl'!$Q$5:$Q$1053 &amp; 'Custom Field Tbl'!$S$5:$S$1053, 0)) )</f>
        <v/>
      </c>
      <c r="HE27" s="359" t="str" cm="1">
        <f t="array" ref="HE27">IF(ISNA(INDEX('Custom Field Tbl'!$R$5:$R$1053, MATCH('CF Values LookUp'!HE$4 &amp; 'CF Values LookUp'!$D27, 'Custom Field Tbl'!$Q$5:$Q$1053 &amp; 'Custom Field Tbl'!$S$5:$S$1053, 0)) ), "",
INDEX('Custom Field Tbl'!$R$5:$R$1053, MATCH('CF Values LookUp'!HE$4 &amp; 'CF Values LookUp'!$D27, 'Custom Field Tbl'!$Q$5:$Q$1053 &amp; 'Custom Field Tbl'!$S$5:$S$1053, 0)) )</f>
        <v/>
      </c>
      <c r="HF27" s="359" t="str" cm="1">
        <f t="array" ref="HF27">IF(ISNA(INDEX('Custom Field Tbl'!$R$5:$R$1053, MATCH('CF Values LookUp'!HF$4 &amp; 'CF Values LookUp'!$D27, 'Custom Field Tbl'!$Q$5:$Q$1053 &amp; 'Custom Field Tbl'!$S$5:$S$1053, 0)) ), "",
INDEX('Custom Field Tbl'!$R$5:$R$1053, MATCH('CF Values LookUp'!HF$4 &amp; 'CF Values LookUp'!$D27, 'Custom Field Tbl'!$Q$5:$Q$1053 &amp; 'Custom Field Tbl'!$S$5:$S$1053, 0)) )</f>
        <v/>
      </c>
      <c r="HG27" s="359" t="str" cm="1">
        <f t="array" ref="HG27">IF(ISNA(INDEX('Custom Field Tbl'!$R$5:$R$1053, MATCH('CF Values LookUp'!HG$4 &amp; 'CF Values LookUp'!$D27, 'Custom Field Tbl'!$Q$5:$Q$1053 &amp; 'Custom Field Tbl'!$S$5:$S$1053, 0)) ), "",
INDEX('Custom Field Tbl'!$R$5:$R$1053, MATCH('CF Values LookUp'!HG$4 &amp; 'CF Values LookUp'!$D27, 'Custom Field Tbl'!$Q$5:$Q$1053 &amp; 'Custom Field Tbl'!$S$5:$S$1053, 0)) )</f>
        <v/>
      </c>
      <c r="HH27" s="359" t="str" cm="1">
        <f t="array" ref="HH27">IF(ISNA(INDEX('Custom Field Tbl'!$R$5:$R$1053, MATCH('CF Values LookUp'!HH$4 &amp; 'CF Values LookUp'!$D27, 'Custom Field Tbl'!$Q$5:$Q$1053 &amp; 'Custom Field Tbl'!$S$5:$S$1053, 0)) ), "",
INDEX('Custom Field Tbl'!$R$5:$R$1053, MATCH('CF Values LookUp'!HH$4 &amp; 'CF Values LookUp'!$D27, 'Custom Field Tbl'!$Q$5:$Q$1053 &amp; 'Custom Field Tbl'!$S$5:$S$1053, 0)) )</f>
        <v/>
      </c>
      <c r="HI27" s="359" t="str" cm="1">
        <f t="array" ref="HI27">IF(ISNA(INDEX('Custom Field Tbl'!$R$5:$R$1053, MATCH('CF Values LookUp'!HI$4 &amp; 'CF Values LookUp'!$D27, 'Custom Field Tbl'!$Q$5:$Q$1053 &amp; 'Custom Field Tbl'!$S$5:$S$1053, 0)) ), "",
INDEX('Custom Field Tbl'!$R$5:$R$1053, MATCH('CF Values LookUp'!HI$4 &amp; 'CF Values LookUp'!$D27, 'Custom Field Tbl'!$Q$5:$Q$1053 &amp; 'Custom Field Tbl'!$S$5:$S$1053, 0)) )</f>
        <v/>
      </c>
      <c r="HJ27" s="359" t="str" cm="1">
        <f t="array" ref="HJ27">IF(ISNA(INDEX('Custom Field Tbl'!$R$5:$R$1053, MATCH('CF Values LookUp'!HJ$4 &amp; 'CF Values LookUp'!$D27, 'Custom Field Tbl'!$Q$5:$Q$1053 &amp; 'Custom Field Tbl'!$S$5:$S$1053, 0)) ), "",
INDEX('Custom Field Tbl'!$R$5:$R$1053, MATCH('CF Values LookUp'!HJ$4 &amp; 'CF Values LookUp'!$D27, 'Custom Field Tbl'!$Q$5:$Q$1053 &amp; 'Custom Field Tbl'!$S$5:$S$1053, 0)) )</f>
        <v/>
      </c>
      <c r="HK27" s="359" t="str" cm="1">
        <f t="array" ref="HK27">IF(ISNA(INDEX('Custom Field Tbl'!$R$5:$R$1053, MATCH('CF Values LookUp'!HK$4 &amp; 'CF Values LookUp'!$D27, 'Custom Field Tbl'!$Q$5:$Q$1053 &amp; 'Custom Field Tbl'!$S$5:$S$1053, 0)) ), "",
INDEX('Custom Field Tbl'!$R$5:$R$1053, MATCH('CF Values LookUp'!HK$4 &amp; 'CF Values LookUp'!$D27, 'Custom Field Tbl'!$Q$5:$Q$1053 &amp; 'Custom Field Tbl'!$S$5:$S$1053, 0)) )</f>
        <v/>
      </c>
      <c r="HL27" s="359" t="str" cm="1">
        <f t="array" ref="HL27">IF(ISNA(INDEX('Custom Field Tbl'!$R$5:$R$1053, MATCH('CF Values LookUp'!HL$4 &amp; 'CF Values LookUp'!$D27, 'Custom Field Tbl'!$Q$5:$Q$1053 &amp; 'Custom Field Tbl'!$S$5:$S$1053, 0)) ), "",
INDEX('Custom Field Tbl'!$R$5:$R$1053, MATCH('CF Values LookUp'!HL$4 &amp; 'CF Values LookUp'!$D27, 'Custom Field Tbl'!$Q$5:$Q$1053 &amp; 'Custom Field Tbl'!$S$5:$S$1053, 0)) )</f>
        <v/>
      </c>
      <c r="HM27" s="359" t="str" cm="1">
        <f t="array" ref="HM27">IF(ISNA(INDEX('Custom Field Tbl'!$R$5:$R$1053, MATCH('CF Values LookUp'!HM$4 &amp; 'CF Values LookUp'!$D27, 'Custom Field Tbl'!$Q$5:$Q$1053 &amp; 'Custom Field Tbl'!$S$5:$S$1053, 0)) ), "",
INDEX('Custom Field Tbl'!$R$5:$R$1053, MATCH('CF Values LookUp'!HM$4 &amp; 'CF Values LookUp'!$D27, 'Custom Field Tbl'!$Q$5:$Q$1053 &amp; 'Custom Field Tbl'!$S$5:$S$1053, 0)) )</f>
        <v/>
      </c>
      <c r="HN27" s="359" t="str" cm="1">
        <f t="array" ref="HN27">IF(ISNA(INDEX('Custom Field Tbl'!$R$5:$R$1053, MATCH('CF Values LookUp'!HN$4 &amp; 'CF Values LookUp'!$D27, 'Custom Field Tbl'!$Q$5:$Q$1053 &amp; 'Custom Field Tbl'!$S$5:$S$1053, 0)) ), "",
INDEX('Custom Field Tbl'!$R$5:$R$1053, MATCH('CF Values LookUp'!HN$4 &amp; 'CF Values LookUp'!$D27, 'Custom Field Tbl'!$Q$5:$Q$1053 &amp; 'Custom Field Tbl'!$S$5:$S$1053, 0)) )</f>
        <v/>
      </c>
      <c r="HO27" s="359" t="str" cm="1">
        <f t="array" ref="HO27">IF(ISNA(INDEX('Custom Field Tbl'!$R$5:$R$1053, MATCH('CF Values LookUp'!HO$4 &amp; 'CF Values LookUp'!$D27, 'Custom Field Tbl'!$Q$5:$Q$1053 &amp; 'Custom Field Tbl'!$S$5:$S$1053, 0)) ), "",
INDEX('Custom Field Tbl'!$R$5:$R$1053, MATCH('CF Values LookUp'!HO$4 &amp; 'CF Values LookUp'!$D27, 'Custom Field Tbl'!$Q$5:$Q$1053 &amp; 'Custom Field Tbl'!$S$5:$S$1053, 0)) )</f>
        <v/>
      </c>
      <c r="HP27" s="359" t="str" cm="1">
        <f t="array" ref="HP27">IF(ISNA(INDEX('Custom Field Tbl'!$R$5:$R$1053, MATCH('CF Values LookUp'!HP$4 &amp; 'CF Values LookUp'!$D27, 'Custom Field Tbl'!$Q$5:$Q$1053 &amp; 'Custom Field Tbl'!$S$5:$S$1053, 0)) ), "",
INDEX('Custom Field Tbl'!$R$5:$R$1053, MATCH('CF Values LookUp'!HP$4 &amp; 'CF Values LookUp'!$D27, 'Custom Field Tbl'!$Q$5:$Q$1053 &amp; 'Custom Field Tbl'!$S$5:$S$1053, 0)) )</f>
        <v/>
      </c>
      <c r="HQ27" s="359" t="str" cm="1">
        <f t="array" ref="HQ27">IF(ISNA(INDEX('Custom Field Tbl'!$R$5:$R$1053, MATCH('CF Values LookUp'!HQ$4 &amp; 'CF Values LookUp'!$D27, 'Custom Field Tbl'!$Q$5:$Q$1053 &amp; 'Custom Field Tbl'!$S$5:$S$1053, 0)) ), "",
INDEX('Custom Field Tbl'!$R$5:$R$1053, MATCH('CF Values LookUp'!HQ$4 &amp; 'CF Values LookUp'!$D27, 'Custom Field Tbl'!$Q$5:$Q$1053 &amp; 'Custom Field Tbl'!$S$5:$S$1053, 0)) )</f>
        <v/>
      </c>
      <c r="HR27" s="359" t="str" cm="1">
        <f t="array" ref="HR27">IF(ISNA(INDEX('Custom Field Tbl'!$R$5:$R$1053, MATCH('CF Values LookUp'!HR$4 &amp; 'CF Values LookUp'!$D27, 'Custom Field Tbl'!$Q$5:$Q$1053 &amp; 'Custom Field Tbl'!$S$5:$S$1053, 0)) ), "",
INDEX('Custom Field Tbl'!$R$5:$R$1053, MATCH('CF Values LookUp'!HR$4 &amp; 'CF Values LookUp'!$D27, 'Custom Field Tbl'!$Q$5:$Q$1053 &amp; 'Custom Field Tbl'!$S$5:$S$1053, 0)) )</f>
        <v/>
      </c>
      <c r="HS27" s="359" t="str" cm="1">
        <f t="array" ref="HS27">IF(ISNA(INDEX('Custom Field Tbl'!$R$5:$R$1053, MATCH('CF Values LookUp'!HS$4 &amp; 'CF Values LookUp'!$D27, 'Custom Field Tbl'!$Q$5:$Q$1053 &amp; 'Custom Field Tbl'!$S$5:$S$1053, 0)) ), "",
INDEX('Custom Field Tbl'!$R$5:$R$1053, MATCH('CF Values LookUp'!HS$4 &amp; 'CF Values LookUp'!$D27, 'Custom Field Tbl'!$Q$5:$Q$1053 &amp; 'Custom Field Tbl'!$S$5:$S$1053, 0)) )</f>
        <v/>
      </c>
      <c r="HT27" s="359" t="str" cm="1">
        <f t="array" ref="HT27">IF(ISNA(INDEX('Custom Field Tbl'!$R$5:$R$1053, MATCH('CF Values LookUp'!HT$4 &amp; 'CF Values LookUp'!$D27, 'Custom Field Tbl'!$Q$5:$Q$1053 &amp; 'Custom Field Tbl'!$S$5:$S$1053, 0)) ), "",
INDEX('Custom Field Tbl'!$R$5:$R$1053, MATCH('CF Values LookUp'!HT$4 &amp; 'CF Values LookUp'!$D27, 'Custom Field Tbl'!$Q$5:$Q$1053 &amp; 'Custom Field Tbl'!$S$5:$S$1053, 0)) )</f>
        <v/>
      </c>
      <c r="HU27" s="359" t="str" cm="1">
        <f t="array" ref="HU27">IF(ISNA(INDEX('Custom Field Tbl'!$R$5:$R$1053, MATCH('CF Values LookUp'!HU$4 &amp; 'CF Values LookUp'!$D27, 'Custom Field Tbl'!$Q$5:$Q$1053 &amp; 'Custom Field Tbl'!$S$5:$S$1053, 0)) ), "",
INDEX('Custom Field Tbl'!$R$5:$R$1053, MATCH('CF Values LookUp'!HU$4 &amp; 'CF Values LookUp'!$D27, 'Custom Field Tbl'!$Q$5:$Q$1053 &amp; 'Custom Field Tbl'!$S$5:$S$1053, 0)) )</f>
        <v/>
      </c>
      <c r="HV27" s="359" t="str" cm="1">
        <f t="array" ref="HV27">IF(ISNA(INDEX('Custom Field Tbl'!$R$5:$R$1053, MATCH('CF Values LookUp'!HV$4 &amp; 'CF Values LookUp'!$D27, 'Custom Field Tbl'!$Q$5:$Q$1053 &amp; 'Custom Field Tbl'!$S$5:$S$1053, 0)) ), "",
INDEX('Custom Field Tbl'!$R$5:$R$1053, MATCH('CF Values LookUp'!HV$4 &amp; 'CF Values LookUp'!$D27, 'Custom Field Tbl'!$Q$5:$Q$1053 &amp; 'Custom Field Tbl'!$S$5:$S$1053, 0)) )</f>
        <v/>
      </c>
      <c r="HW27" s="359" t="str" cm="1">
        <f t="array" ref="HW27">IF(ISNA(INDEX('Custom Field Tbl'!$R$5:$R$1053, MATCH('CF Values LookUp'!HW$4 &amp; 'CF Values LookUp'!$D27, 'Custom Field Tbl'!$Q$5:$Q$1053 &amp; 'Custom Field Tbl'!$S$5:$S$1053, 0)) ), "",
INDEX('Custom Field Tbl'!$R$5:$R$1053, MATCH('CF Values LookUp'!HW$4 &amp; 'CF Values LookUp'!$D27, 'Custom Field Tbl'!$Q$5:$Q$1053 &amp; 'Custom Field Tbl'!$S$5:$S$1053, 0)) )</f>
        <v/>
      </c>
      <c r="HX27" s="359" t="str" cm="1">
        <f t="array" ref="HX27">IF(ISNA(INDEX('Custom Field Tbl'!$R$5:$R$1053, MATCH('CF Values LookUp'!HX$4 &amp; 'CF Values LookUp'!$D27, 'Custom Field Tbl'!$Q$5:$Q$1053 &amp; 'Custom Field Tbl'!$S$5:$S$1053, 0)) ), "",
INDEX('Custom Field Tbl'!$R$5:$R$1053, MATCH('CF Values LookUp'!HX$4 &amp; 'CF Values LookUp'!$D27, 'Custom Field Tbl'!$Q$5:$Q$1053 &amp; 'Custom Field Tbl'!$S$5:$S$1053, 0)) )</f>
        <v/>
      </c>
      <c r="HY27" s="359" t="str" cm="1">
        <f t="array" ref="HY27">IF(ISNA(INDEX('Custom Field Tbl'!$R$5:$R$1053, MATCH('CF Values LookUp'!HY$4 &amp; 'CF Values LookUp'!$D27, 'Custom Field Tbl'!$Q$5:$Q$1053 &amp; 'Custom Field Tbl'!$S$5:$S$1053, 0)) ), "",
INDEX('Custom Field Tbl'!$R$5:$R$1053, MATCH('CF Values LookUp'!HY$4 &amp; 'CF Values LookUp'!$D27, 'Custom Field Tbl'!$Q$5:$Q$1053 &amp; 'Custom Field Tbl'!$S$5:$S$1053, 0)) )</f>
        <v/>
      </c>
      <c r="HZ27" s="359" t="str" cm="1">
        <f t="array" ref="HZ27">IF(ISNA(INDEX('Custom Field Tbl'!$R$5:$R$1053, MATCH('CF Values LookUp'!HZ$4 &amp; 'CF Values LookUp'!$D27, 'Custom Field Tbl'!$Q$5:$Q$1053 &amp; 'Custom Field Tbl'!$S$5:$S$1053, 0)) ), "",
INDEX('Custom Field Tbl'!$R$5:$R$1053, MATCH('CF Values LookUp'!HZ$4 &amp; 'CF Values LookUp'!$D27, 'Custom Field Tbl'!$Q$5:$Q$1053 &amp; 'Custom Field Tbl'!$S$5:$S$1053, 0)) )</f>
        <v/>
      </c>
      <c r="IA27" s="359" t="str" cm="1">
        <f t="array" ref="IA27">IF(ISNA(INDEX('Custom Field Tbl'!$R$5:$R$1053, MATCH('CF Values LookUp'!IA$4 &amp; 'CF Values LookUp'!$D27, 'Custom Field Tbl'!$Q$5:$Q$1053 &amp; 'Custom Field Tbl'!$S$5:$S$1053, 0)) ), "",
INDEX('Custom Field Tbl'!$R$5:$R$1053, MATCH('CF Values LookUp'!IA$4 &amp; 'CF Values LookUp'!$D27, 'Custom Field Tbl'!$Q$5:$Q$1053 &amp; 'Custom Field Tbl'!$S$5:$S$1053, 0)) )</f>
        <v/>
      </c>
      <c r="IB27" s="359" t="str" cm="1">
        <f t="array" ref="IB27">IF(ISNA(INDEX('Custom Field Tbl'!$R$5:$R$1053, MATCH('CF Values LookUp'!IB$4 &amp; 'CF Values LookUp'!$D27, 'Custom Field Tbl'!$Q$5:$Q$1053 &amp; 'Custom Field Tbl'!$S$5:$S$1053, 0)) ), "",
INDEX('Custom Field Tbl'!$R$5:$R$1053, MATCH('CF Values LookUp'!IB$4 &amp; 'CF Values LookUp'!$D27, 'Custom Field Tbl'!$Q$5:$Q$1053 &amp; 'Custom Field Tbl'!$S$5:$S$1053, 0)) )</f>
        <v/>
      </c>
      <c r="IC27" s="359" t="str" cm="1">
        <f t="array" ref="IC27">IF(ISNA(INDEX('Custom Field Tbl'!$R$5:$R$1053, MATCH('CF Values LookUp'!IC$4 &amp; 'CF Values LookUp'!$D27, 'Custom Field Tbl'!$Q$5:$Q$1053 &amp; 'Custom Field Tbl'!$S$5:$S$1053, 0)) ), "",
INDEX('Custom Field Tbl'!$R$5:$R$1053, MATCH('CF Values LookUp'!IC$4 &amp; 'CF Values LookUp'!$D27, 'Custom Field Tbl'!$Q$5:$Q$1053 &amp; 'Custom Field Tbl'!$S$5:$S$1053, 0)) )</f>
        <v/>
      </c>
      <c r="ID27" s="359" t="str" cm="1">
        <f t="array" ref="ID27">IF(ISNA(INDEX('Custom Field Tbl'!$R$5:$R$1053, MATCH('CF Values LookUp'!ID$4 &amp; 'CF Values LookUp'!$D27, 'Custom Field Tbl'!$Q$5:$Q$1053 &amp; 'Custom Field Tbl'!$S$5:$S$1053, 0)) ), "",
INDEX('Custom Field Tbl'!$R$5:$R$1053, MATCH('CF Values LookUp'!ID$4 &amp; 'CF Values LookUp'!$D27, 'Custom Field Tbl'!$Q$5:$Q$1053 &amp; 'Custom Field Tbl'!$S$5:$S$1053, 0)) )</f>
        <v/>
      </c>
      <c r="IE27" s="359" t="str" cm="1">
        <f t="array" ref="IE27">IF(ISNA(INDEX('Custom Field Tbl'!$R$5:$R$1053, MATCH('CF Values LookUp'!IE$4 &amp; 'CF Values LookUp'!$D27, 'Custom Field Tbl'!$Q$5:$Q$1053 &amp; 'Custom Field Tbl'!$S$5:$S$1053, 0)) ), "",
INDEX('Custom Field Tbl'!$R$5:$R$1053, MATCH('CF Values LookUp'!IE$4 &amp; 'CF Values LookUp'!$D27, 'Custom Field Tbl'!$Q$5:$Q$1053 &amp; 'Custom Field Tbl'!$S$5:$S$1053, 0)) )</f>
        <v/>
      </c>
      <c r="IF27" s="359" t="str" cm="1">
        <f t="array" ref="IF27">IF(ISNA(INDEX('Custom Field Tbl'!$R$5:$R$1053, MATCH('CF Values LookUp'!IF$4 &amp; 'CF Values LookUp'!$D27, 'Custom Field Tbl'!$Q$5:$Q$1053 &amp; 'Custom Field Tbl'!$S$5:$S$1053, 0)) ), "",
INDEX('Custom Field Tbl'!$R$5:$R$1053, MATCH('CF Values LookUp'!IF$4 &amp; 'CF Values LookUp'!$D27, 'Custom Field Tbl'!$Q$5:$Q$1053 &amp; 'Custom Field Tbl'!$S$5:$S$1053, 0)) )</f>
        <v/>
      </c>
      <c r="IG27" s="359" t="str" cm="1">
        <f t="array" ref="IG27">IF(ISNA(INDEX('Custom Field Tbl'!$R$5:$R$1053, MATCH('CF Values LookUp'!IG$4 &amp; 'CF Values LookUp'!$D27, 'Custom Field Tbl'!$Q$5:$Q$1053 &amp; 'Custom Field Tbl'!$S$5:$S$1053, 0)) ), "",
INDEX('Custom Field Tbl'!$R$5:$R$1053, MATCH('CF Values LookUp'!IG$4 &amp; 'CF Values LookUp'!$D27, 'Custom Field Tbl'!$Q$5:$Q$1053 &amp; 'Custom Field Tbl'!$S$5:$S$1053, 0)) )</f>
        <v/>
      </c>
      <c r="IH27" s="359" t="str" cm="1">
        <f t="array" ref="IH27">IF(ISNA(INDEX('Custom Field Tbl'!$R$5:$R$1053, MATCH('CF Values LookUp'!IH$4 &amp; 'CF Values LookUp'!$D27, 'Custom Field Tbl'!$Q$5:$Q$1053 &amp; 'Custom Field Tbl'!$S$5:$S$1053, 0)) ), "",
INDEX('Custom Field Tbl'!$R$5:$R$1053, MATCH('CF Values LookUp'!IH$4 &amp; 'CF Values LookUp'!$D27, 'Custom Field Tbl'!$Q$5:$Q$1053 &amp; 'Custom Field Tbl'!$S$5:$S$1053, 0)) )</f>
        <v/>
      </c>
      <c r="II27" s="359" t="str" cm="1">
        <f t="array" ref="II27">IF(ISNA(INDEX('Custom Field Tbl'!$R$5:$R$1053, MATCH('CF Values LookUp'!II$4 &amp; 'CF Values LookUp'!$D27, 'Custom Field Tbl'!$Q$5:$Q$1053 &amp; 'Custom Field Tbl'!$S$5:$S$1053, 0)) ), "",
INDEX('Custom Field Tbl'!$R$5:$R$1053, MATCH('CF Values LookUp'!II$4 &amp; 'CF Values LookUp'!$D27, 'Custom Field Tbl'!$Q$5:$Q$1053 &amp; 'Custom Field Tbl'!$S$5:$S$1053, 0)) )</f>
        <v/>
      </c>
      <c r="IJ27" s="359" t="str" cm="1">
        <f t="array" ref="IJ27">IF(ISNA(INDEX('Custom Field Tbl'!$R$5:$R$1053, MATCH('CF Values LookUp'!IJ$4 &amp; 'CF Values LookUp'!$D27, 'Custom Field Tbl'!$Q$5:$Q$1053 &amp; 'Custom Field Tbl'!$S$5:$S$1053, 0)) ), "",
INDEX('Custom Field Tbl'!$R$5:$R$1053, MATCH('CF Values LookUp'!IJ$4 &amp; 'CF Values LookUp'!$D27, 'Custom Field Tbl'!$Q$5:$Q$1053 &amp; 'Custom Field Tbl'!$S$5:$S$1053, 0)) )</f>
        <v/>
      </c>
      <c r="IK27" s="359" t="str" cm="1">
        <f t="array" ref="IK27">IF(ISNA(INDEX('Custom Field Tbl'!$R$5:$R$1053, MATCH('CF Values LookUp'!IK$4 &amp; 'CF Values LookUp'!$D27, 'Custom Field Tbl'!$Q$5:$Q$1053 &amp; 'Custom Field Tbl'!$S$5:$S$1053, 0)) ), "",
INDEX('Custom Field Tbl'!$R$5:$R$1053, MATCH('CF Values LookUp'!IK$4 &amp; 'CF Values LookUp'!$D27, 'Custom Field Tbl'!$Q$5:$Q$1053 &amp; 'Custom Field Tbl'!$S$5:$S$1053, 0)) )</f>
        <v/>
      </c>
      <c r="IL27" s="359" t="str" cm="1">
        <f t="array" ref="IL27">IF(ISNA(INDEX('Custom Field Tbl'!$R$5:$R$1053, MATCH('CF Values LookUp'!IL$4 &amp; 'CF Values LookUp'!$D27, 'Custom Field Tbl'!$Q$5:$Q$1053 &amp; 'Custom Field Tbl'!$S$5:$S$1053, 0)) ), "",
INDEX('Custom Field Tbl'!$R$5:$R$1053, MATCH('CF Values LookUp'!IL$4 &amp; 'CF Values LookUp'!$D27, 'Custom Field Tbl'!$Q$5:$Q$1053 &amp; 'Custom Field Tbl'!$S$5:$S$1053, 0)) )</f>
        <v/>
      </c>
      <c r="IM27" s="359" t="str" cm="1">
        <f t="array" ref="IM27">IF(ISNA(INDEX('Custom Field Tbl'!$R$5:$R$1053, MATCH('CF Values LookUp'!IM$4 &amp; 'CF Values LookUp'!$D27, 'Custom Field Tbl'!$Q$5:$Q$1053 &amp; 'Custom Field Tbl'!$S$5:$S$1053, 0)) ), "",
INDEX('Custom Field Tbl'!$R$5:$R$1053, MATCH('CF Values LookUp'!IM$4 &amp; 'CF Values LookUp'!$D27, 'Custom Field Tbl'!$Q$5:$Q$1053 &amp; 'Custom Field Tbl'!$S$5:$S$1053, 0)) )</f>
        <v/>
      </c>
      <c r="IN27" s="359" t="str" cm="1">
        <f t="array" ref="IN27">IF(ISNA(INDEX('Custom Field Tbl'!$R$5:$R$1053, MATCH('CF Values LookUp'!IN$4 &amp; 'CF Values LookUp'!$D27, 'Custom Field Tbl'!$Q$5:$Q$1053 &amp; 'Custom Field Tbl'!$S$5:$S$1053, 0)) ), "",
INDEX('Custom Field Tbl'!$R$5:$R$1053, MATCH('CF Values LookUp'!IN$4 &amp; 'CF Values LookUp'!$D27, 'Custom Field Tbl'!$Q$5:$Q$1053 &amp; 'Custom Field Tbl'!$S$5:$S$1053, 0)) )</f>
        <v/>
      </c>
      <c r="IO27" s="359" t="str" cm="1">
        <f t="array" ref="IO27">IF(ISNA(INDEX('Custom Field Tbl'!$R$5:$R$1053, MATCH('CF Values LookUp'!IO$4 &amp; 'CF Values LookUp'!$D27, 'Custom Field Tbl'!$Q$5:$Q$1053 &amp; 'Custom Field Tbl'!$S$5:$S$1053, 0)) ), "",
INDEX('Custom Field Tbl'!$R$5:$R$1053, MATCH('CF Values LookUp'!IO$4 &amp; 'CF Values LookUp'!$D27, 'Custom Field Tbl'!$Q$5:$Q$1053 &amp; 'Custom Field Tbl'!$S$5:$S$1053, 0)) )</f>
        <v/>
      </c>
      <c r="IP27" s="359" t="str" cm="1">
        <f t="array" ref="IP27">IF(ISNA(INDEX('Custom Field Tbl'!$R$5:$R$1053, MATCH('CF Values LookUp'!IP$4 &amp; 'CF Values LookUp'!$D27, 'Custom Field Tbl'!$Q$5:$Q$1053 &amp; 'Custom Field Tbl'!$S$5:$S$1053, 0)) ), "",
INDEX('Custom Field Tbl'!$R$5:$R$1053, MATCH('CF Values LookUp'!IP$4 &amp; 'CF Values LookUp'!$D27, 'Custom Field Tbl'!$Q$5:$Q$1053 &amp; 'Custom Field Tbl'!$S$5:$S$1053, 0)) )</f>
        <v/>
      </c>
      <c r="IQ27" s="359" t="str" cm="1">
        <f t="array" ref="IQ27">IF(ISNA(INDEX('Custom Field Tbl'!$R$5:$R$1053, MATCH('CF Values LookUp'!IQ$4 &amp; 'CF Values LookUp'!$D27, 'Custom Field Tbl'!$Q$5:$Q$1053 &amp; 'Custom Field Tbl'!$S$5:$S$1053, 0)) ), "",
INDEX('Custom Field Tbl'!$R$5:$R$1053, MATCH('CF Values LookUp'!IQ$4 &amp; 'CF Values LookUp'!$D27, 'Custom Field Tbl'!$Q$5:$Q$1053 &amp; 'Custom Field Tbl'!$S$5:$S$1053, 0)) )</f>
        <v/>
      </c>
      <c r="IR27" s="359" t="str" cm="1">
        <f t="array" ref="IR27">IF(ISNA(INDEX('Custom Field Tbl'!$R$5:$R$1053, MATCH('CF Values LookUp'!IR$4 &amp; 'CF Values LookUp'!$D27, 'Custom Field Tbl'!$Q$5:$Q$1053 &amp; 'Custom Field Tbl'!$S$5:$S$1053, 0)) ), "",
INDEX('Custom Field Tbl'!$R$5:$R$1053, MATCH('CF Values LookUp'!IR$4 &amp; 'CF Values LookUp'!$D27, 'Custom Field Tbl'!$Q$5:$Q$1053 &amp; 'Custom Field Tbl'!$S$5:$S$1053, 0)) )</f>
        <v/>
      </c>
      <c r="IS27" s="359" t="str" cm="1">
        <f t="array" ref="IS27">IF(ISNA(INDEX('Custom Field Tbl'!$R$5:$R$1053, MATCH('CF Values LookUp'!IS$4 &amp; 'CF Values LookUp'!$D27, 'Custom Field Tbl'!$Q$5:$Q$1053 &amp; 'Custom Field Tbl'!$S$5:$S$1053, 0)) ), "",
INDEX('Custom Field Tbl'!$R$5:$R$1053, MATCH('CF Values LookUp'!IS$4 &amp; 'CF Values LookUp'!$D27, 'Custom Field Tbl'!$Q$5:$Q$1053 &amp; 'Custom Field Tbl'!$S$5:$S$1053, 0)) )</f>
        <v/>
      </c>
      <c r="IT27" s="359" t="str" cm="1">
        <f t="array" ref="IT27">IF(ISNA(INDEX('Custom Field Tbl'!$R$5:$R$1053, MATCH('CF Values LookUp'!IT$4 &amp; 'CF Values LookUp'!$D27, 'Custom Field Tbl'!$Q$5:$Q$1053 &amp; 'Custom Field Tbl'!$S$5:$S$1053, 0)) ), "",
INDEX('Custom Field Tbl'!$R$5:$R$1053, MATCH('CF Values LookUp'!IT$4 &amp; 'CF Values LookUp'!$D27, 'Custom Field Tbl'!$Q$5:$Q$1053 &amp; 'Custom Field Tbl'!$S$5:$S$1053, 0)) )</f>
        <v/>
      </c>
      <c r="IU27" s="359" t="str" cm="1">
        <f t="array" ref="IU27">IF(ISNA(INDEX('Custom Field Tbl'!$R$5:$R$1053, MATCH('CF Values LookUp'!IU$4 &amp; 'CF Values LookUp'!$D27, 'Custom Field Tbl'!$Q$5:$Q$1053 &amp; 'Custom Field Tbl'!$S$5:$S$1053, 0)) ), "",
INDEX('Custom Field Tbl'!$R$5:$R$1053, MATCH('CF Values LookUp'!IU$4 &amp; 'CF Values LookUp'!$D27, 'Custom Field Tbl'!$Q$5:$Q$1053 &amp; 'Custom Field Tbl'!$S$5:$S$1053, 0)) )</f>
        <v/>
      </c>
      <c r="IV27" s="359" t="str" cm="1">
        <f t="array" ref="IV27">IF(ISNA(INDEX('Custom Field Tbl'!$R$5:$R$1053, MATCH('CF Values LookUp'!IV$4 &amp; 'CF Values LookUp'!$D27, 'Custom Field Tbl'!$Q$5:$Q$1053 &amp; 'Custom Field Tbl'!$S$5:$S$1053, 0)) ), "",
INDEX('Custom Field Tbl'!$R$5:$R$1053, MATCH('CF Values LookUp'!IV$4 &amp; 'CF Values LookUp'!$D27, 'Custom Field Tbl'!$Q$5:$Q$1053 &amp; 'Custom Field Tbl'!$S$5:$S$1053, 0)) )</f>
        <v/>
      </c>
      <c r="IW27" s="359" t="str" cm="1">
        <f t="array" ref="IW27">IF(ISNA(INDEX('Custom Field Tbl'!$R$5:$R$1053, MATCH('CF Values LookUp'!IW$4 &amp; 'CF Values LookUp'!$D27, 'Custom Field Tbl'!$Q$5:$Q$1053 &amp; 'Custom Field Tbl'!$S$5:$S$1053, 0)) ), "",
INDEX('Custom Field Tbl'!$R$5:$R$1053, MATCH('CF Values LookUp'!IW$4 &amp; 'CF Values LookUp'!$D27, 'Custom Field Tbl'!$Q$5:$Q$1053 &amp; 'Custom Field Tbl'!$S$5:$S$1053, 0)) )</f>
        <v/>
      </c>
      <c r="IX27" s="359" t="str" cm="1">
        <f t="array" ref="IX27">IF(ISNA(INDEX('Custom Field Tbl'!$R$5:$R$1053, MATCH('CF Values LookUp'!IX$4 &amp; 'CF Values LookUp'!$D27, 'Custom Field Tbl'!$Q$5:$Q$1053 &amp; 'Custom Field Tbl'!$S$5:$S$1053, 0)) ), "",
INDEX('Custom Field Tbl'!$R$5:$R$1053, MATCH('CF Values LookUp'!IX$4 &amp; 'CF Values LookUp'!$D27, 'Custom Field Tbl'!$Q$5:$Q$1053 &amp; 'Custom Field Tbl'!$S$5:$S$1053, 0)) )</f>
        <v/>
      </c>
      <c r="IY27" s="359" t="str" cm="1">
        <f t="array" ref="IY27">IF(ISNA(INDEX('Custom Field Tbl'!$R$5:$R$1053, MATCH('CF Values LookUp'!IY$4 &amp; 'CF Values LookUp'!$D27, 'Custom Field Tbl'!$Q$5:$Q$1053 &amp; 'Custom Field Tbl'!$S$5:$S$1053, 0)) ), "",
INDEX('Custom Field Tbl'!$R$5:$R$1053, MATCH('CF Values LookUp'!IY$4 &amp; 'CF Values LookUp'!$D27, 'Custom Field Tbl'!$Q$5:$Q$1053 &amp; 'Custom Field Tbl'!$S$5:$S$1053, 0)) )</f>
        <v/>
      </c>
      <c r="IZ27" s="359" t="str" cm="1">
        <f t="array" ref="IZ27">IF(ISNA(INDEX('Custom Field Tbl'!$R$5:$R$1053, MATCH('CF Values LookUp'!IZ$4 &amp; 'CF Values LookUp'!$D27, 'Custom Field Tbl'!$Q$5:$Q$1053 &amp; 'Custom Field Tbl'!$S$5:$S$1053, 0)) ), "",
INDEX('Custom Field Tbl'!$R$5:$R$1053, MATCH('CF Values LookUp'!IZ$4 &amp; 'CF Values LookUp'!$D27, 'Custom Field Tbl'!$Q$5:$Q$1053 &amp; 'Custom Field Tbl'!$S$5:$S$1053, 0)) )</f>
        <v/>
      </c>
      <c r="JA27" s="359" t="str" cm="1">
        <f t="array" ref="JA27">IF(ISNA(INDEX('Custom Field Tbl'!$R$5:$R$1053, MATCH('CF Values LookUp'!JA$4 &amp; 'CF Values LookUp'!$D27, 'Custom Field Tbl'!$Q$5:$Q$1053 &amp; 'Custom Field Tbl'!$S$5:$S$1053, 0)) ), "",
INDEX('Custom Field Tbl'!$R$5:$R$1053, MATCH('CF Values LookUp'!JA$4 &amp; 'CF Values LookUp'!$D27, 'Custom Field Tbl'!$Q$5:$Q$1053 &amp; 'Custom Field Tbl'!$S$5:$S$1053, 0)) )</f>
        <v/>
      </c>
      <c r="JB27" s="359" t="str" cm="1">
        <f t="array" ref="JB27">IF(ISNA(INDEX('Custom Field Tbl'!$R$5:$R$1053, MATCH('CF Values LookUp'!JB$4 &amp; 'CF Values LookUp'!$D27, 'Custom Field Tbl'!$Q$5:$Q$1053 &amp; 'Custom Field Tbl'!$S$5:$S$1053, 0)) ), "",
INDEX('Custom Field Tbl'!$R$5:$R$1053, MATCH('CF Values LookUp'!JB$4 &amp; 'CF Values LookUp'!$D27, 'Custom Field Tbl'!$Q$5:$Q$1053 &amp; 'Custom Field Tbl'!$S$5:$S$1053, 0)) )</f>
        <v/>
      </c>
      <c r="JC27" s="359" t="str" cm="1">
        <f t="array" ref="JC27">IF(ISNA(INDEX('Custom Field Tbl'!$R$5:$R$1053, MATCH('CF Values LookUp'!JC$4 &amp; 'CF Values LookUp'!$D27, 'Custom Field Tbl'!$Q$5:$Q$1053 &amp; 'Custom Field Tbl'!$S$5:$S$1053, 0)) ), "",
INDEX('Custom Field Tbl'!$R$5:$R$1053, MATCH('CF Values LookUp'!JC$4 &amp; 'CF Values LookUp'!$D27, 'Custom Field Tbl'!$Q$5:$Q$1053 &amp; 'Custom Field Tbl'!$S$5:$S$1053, 0)) )</f>
        <v/>
      </c>
      <c r="JD27" s="359" t="str" cm="1">
        <f t="array" ref="JD27">IF(ISNA(INDEX('Custom Field Tbl'!$R$5:$R$1053, MATCH('CF Values LookUp'!JD$4 &amp; 'CF Values LookUp'!$D27, 'Custom Field Tbl'!$Q$5:$Q$1053 &amp; 'Custom Field Tbl'!$S$5:$S$1053, 0)) ), "",
INDEX('Custom Field Tbl'!$R$5:$R$1053, MATCH('CF Values LookUp'!JD$4 &amp; 'CF Values LookUp'!$D27, 'Custom Field Tbl'!$Q$5:$Q$1053 &amp; 'Custom Field Tbl'!$S$5:$S$1053, 0)) )</f>
        <v/>
      </c>
      <c r="JE27" s="359" t="str" cm="1">
        <f t="array" ref="JE27">IF(ISNA(INDEX('Custom Field Tbl'!$R$5:$R$1053, MATCH('CF Values LookUp'!JE$4 &amp; 'CF Values LookUp'!$D27, 'Custom Field Tbl'!$Q$5:$Q$1053 &amp; 'Custom Field Tbl'!$S$5:$S$1053, 0)) ), "",
INDEX('Custom Field Tbl'!$R$5:$R$1053, MATCH('CF Values LookUp'!JE$4 &amp; 'CF Values LookUp'!$D27, 'Custom Field Tbl'!$Q$5:$Q$1053 &amp; 'Custom Field Tbl'!$S$5:$S$1053, 0)) )</f>
        <v/>
      </c>
      <c r="JF27" s="359" t="str" cm="1">
        <f t="array" ref="JF27">IF(ISNA(INDEX('Custom Field Tbl'!$R$5:$R$1053, MATCH('CF Values LookUp'!JF$4 &amp; 'CF Values LookUp'!$D27, 'Custom Field Tbl'!$Q$5:$Q$1053 &amp; 'Custom Field Tbl'!$S$5:$S$1053, 0)) ), "",
INDEX('Custom Field Tbl'!$R$5:$R$1053, MATCH('CF Values LookUp'!JF$4 &amp; 'CF Values LookUp'!$D27, 'Custom Field Tbl'!$Q$5:$Q$1053 &amp; 'Custom Field Tbl'!$S$5:$S$1053, 0)) )</f>
        <v/>
      </c>
      <c r="JG27" s="359" t="str" cm="1">
        <f t="array" ref="JG27">IF(ISNA(INDEX('Custom Field Tbl'!$R$5:$R$1053, MATCH('CF Values LookUp'!JG$4 &amp; 'CF Values LookUp'!$D27, 'Custom Field Tbl'!$Q$5:$Q$1053 &amp; 'Custom Field Tbl'!$S$5:$S$1053, 0)) ), "",
INDEX('Custom Field Tbl'!$R$5:$R$1053, MATCH('CF Values LookUp'!JG$4 &amp; 'CF Values LookUp'!$D27, 'Custom Field Tbl'!$Q$5:$Q$1053 &amp; 'Custom Field Tbl'!$S$5:$S$1053, 0)) )</f>
        <v/>
      </c>
      <c r="JH27" s="359" t="str" cm="1">
        <f t="array" ref="JH27">IF(ISNA(INDEX('Custom Field Tbl'!$R$5:$R$1053, MATCH('CF Values LookUp'!JH$4 &amp; 'CF Values LookUp'!$D27, 'Custom Field Tbl'!$Q$5:$Q$1053 &amp; 'Custom Field Tbl'!$S$5:$S$1053, 0)) ), "",
INDEX('Custom Field Tbl'!$R$5:$R$1053, MATCH('CF Values LookUp'!JH$4 &amp; 'CF Values LookUp'!$D27, 'Custom Field Tbl'!$Q$5:$Q$1053 &amp; 'Custom Field Tbl'!$S$5:$S$1053, 0)) )</f>
        <v/>
      </c>
      <c r="JI27" s="359" t="str" cm="1">
        <f t="array" ref="JI27">IF(ISNA(INDEX('Custom Field Tbl'!$R$5:$R$1053, MATCH('CF Values LookUp'!JI$4 &amp; 'CF Values LookUp'!$D27, 'Custom Field Tbl'!$Q$5:$Q$1053 &amp; 'Custom Field Tbl'!$S$5:$S$1053, 0)) ), "",
INDEX('Custom Field Tbl'!$R$5:$R$1053, MATCH('CF Values LookUp'!JI$4 &amp; 'CF Values LookUp'!$D27, 'Custom Field Tbl'!$Q$5:$Q$1053 &amp; 'Custom Field Tbl'!$S$5:$S$1053, 0)) )</f>
        <v/>
      </c>
      <c r="JJ27" s="359" t="str" cm="1">
        <f t="array" ref="JJ27">IF(ISNA(INDEX('Custom Field Tbl'!$R$5:$R$1053, MATCH('CF Values LookUp'!JJ$4 &amp; 'CF Values LookUp'!$D27, 'Custom Field Tbl'!$Q$5:$Q$1053 &amp; 'Custom Field Tbl'!$S$5:$S$1053, 0)) ), "",
INDEX('Custom Field Tbl'!$R$5:$R$1053, MATCH('CF Values LookUp'!JJ$4 &amp; 'CF Values LookUp'!$D27, 'Custom Field Tbl'!$Q$5:$Q$1053 &amp; 'Custom Field Tbl'!$S$5:$S$1053, 0)) )</f>
        <v/>
      </c>
      <c r="JK27" s="359" t="str" cm="1">
        <f t="array" ref="JK27">IF(ISNA(INDEX('Custom Field Tbl'!$R$5:$R$1053, MATCH('CF Values LookUp'!JK$4 &amp; 'CF Values LookUp'!$D27, 'Custom Field Tbl'!$Q$5:$Q$1053 &amp; 'Custom Field Tbl'!$S$5:$S$1053, 0)) ), "",
INDEX('Custom Field Tbl'!$R$5:$R$1053, MATCH('CF Values LookUp'!JK$4 &amp; 'CF Values LookUp'!$D27, 'Custom Field Tbl'!$Q$5:$Q$1053 &amp; 'Custom Field Tbl'!$S$5:$S$1053, 0)) )</f>
        <v/>
      </c>
      <c r="JL27" s="359" t="str" cm="1">
        <f t="array" ref="JL27">IF(ISNA(INDEX('Custom Field Tbl'!$R$5:$R$1053, MATCH('CF Values LookUp'!JL$4 &amp; 'CF Values LookUp'!$D27, 'Custom Field Tbl'!$Q$5:$Q$1053 &amp; 'Custom Field Tbl'!$S$5:$S$1053, 0)) ), "",
INDEX('Custom Field Tbl'!$R$5:$R$1053, MATCH('CF Values LookUp'!JL$4 &amp; 'CF Values LookUp'!$D27, 'Custom Field Tbl'!$Q$5:$Q$1053 &amp; 'Custom Field Tbl'!$S$5:$S$1053, 0)) )</f>
        <v/>
      </c>
      <c r="JM27" s="359" t="str" cm="1">
        <f t="array" ref="JM27">IF(ISNA(INDEX('Custom Field Tbl'!$R$5:$R$1053, MATCH('CF Values LookUp'!JM$4 &amp; 'CF Values LookUp'!$D27, 'Custom Field Tbl'!$Q$5:$Q$1053 &amp; 'Custom Field Tbl'!$S$5:$S$1053, 0)) ), "",
INDEX('Custom Field Tbl'!$R$5:$R$1053, MATCH('CF Values LookUp'!JM$4 &amp; 'CF Values LookUp'!$D27, 'Custom Field Tbl'!$Q$5:$Q$1053 &amp; 'Custom Field Tbl'!$S$5:$S$1053, 0)) )</f>
        <v/>
      </c>
      <c r="JN27" s="359" t="str" cm="1">
        <f t="array" ref="JN27">IF(ISNA(INDEX('Custom Field Tbl'!$R$5:$R$1053, MATCH('CF Values LookUp'!JN$4 &amp; 'CF Values LookUp'!$D27, 'Custom Field Tbl'!$Q$5:$Q$1053 &amp; 'Custom Field Tbl'!$S$5:$S$1053, 0)) ), "",
INDEX('Custom Field Tbl'!$R$5:$R$1053, MATCH('CF Values LookUp'!JN$4 &amp; 'CF Values LookUp'!$D27, 'Custom Field Tbl'!$Q$5:$Q$1053 &amp; 'Custom Field Tbl'!$S$5:$S$1053, 0)) )</f>
        <v/>
      </c>
      <c r="JO27" s="359" t="str" cm="1">
        <f t="array" ref="JO27">IF(ISNA(INDEX('Custom Field Tbl'!$R$5:$R$1053, MATCH('CF Values LookUp'!JO$4 &amp; 'CF Values LookUp'!$D27, 'Custom Field Tbl'!$Q$5:$Q$1053 &amp; 'Custom Field Tbl'!$S$5:$S$1053, 0)) ), "",
INDEX('Custom Field Tbl'!$R$5:$R$1053, MATCH('CF Values LookUp'!JO$4 &amp; 'CF Values LookUp'!$D27, 'Custom Field Tbl'!$Q$5:$Q$1053 &amp; 'Custom Field Tbl'!$S$5:$S$1053, 0)) )</f>
        <v/>
      </c>
      <c r="JP27" s="359" t="str" cm="1">
        <f t="array" ref="JP27">IF(ISNA(INDEX('Custom Field Tbl'!$R$5:$R$1053, MATCH('CF Values LookUp'!JP$4 &amp; 'CF Values LookUp'!$D27, 'Custom Field Tbl'!$Q$5:$Q$1053 &amp; 'Custom Field Tbl'!$S$5:$S$1053, 0)) ), "",
INDEX('Custom Field Tbl'!$R$5:$R$1053, MATCH('CF Values LookUp'!JP$4 &amp; 'CF Values LookUp'!$D27, 'Custom Field Tbl'!$Q$5:$Q$1053 &amp; 'Custom Field Tbl'!$S$5:$S$1053, 0)) )</f>
        <v/>
      </c>
      <c r="JQ27" s="359" t="str" cm="1">
        <f t="array" ref="JQ27">IF(ISNA(INDEX('Custom Field Tbl'!$R$5:$R$1053, MATCH('CF Values LookUp'!JQ$4 &amp; 'CF Values LookUp'!$D27, 'Custom Field Tbl'!$Q$5:$Q$1053 &amp; 'Custom Field Tbl'!$S$5:$S$1053, 0)) ), "",
INDEX('Custom Field Tbl'!$R$5:$R$1053, MATCH('CF Values LookUp'!JQ$4 &amp; 'CF Values LookUp'!$D27, 'Custom Field Tbl'!$Q$5:$Q$1053 &amp; 'Custom Field Tbl'!$S$5:$S$1053, 0)) )</f>
        <v/>
      </c>
      <c r="JR27" s="359" t="str" cm="1">
        <f t="array" ref="JR27">IF(ISNA(INDEX('Custom Field Tbl'!$R$5:$R$1053, MATCH('CF Values LookUp'!JR$4 &amp; 'CF Values LookUp'!$D27, 'Custom Field Tbl'!$Q$5:$Q$1053 &amp; 'Custom Field Tbl'!$S$5:$S$1053, 0)) ), "",
INDEX('Custom Field Tbl'!$R$5:$R$1053, MATCH('CF Values LookUp'!JR$4 &amp; 'CF Values LookUp'!$D27, 'Custom Field Tbl'!$Q$5:$Q$1053 &amp; 'Custom Field Tbl'!$S$5:$S$1053, 0)) )</f>
        <v/>
      </c>
      <c r="JS27" s="359" t="str" cm="1">
        <f t="array" ref="JS27">IF(ISNA(INDEX('Custom Field Tbl'!$R$5:$R$1053, MATCH('CF Values LookUp'!JS$4 &amp; 'CF Values LookUp'!$D27, 'Custom Field Tbl'!$Q$5:$Q$1053 &amp; 'Custom Field Tbl'!$S$5:$S$1053, 0)) ), "",
INDEX('Custom Field Tbl'!$R$5:$R$1053, MATCH('CF Values LookUp'!JS$4 &amp; 'CF Values LookUp'!$D27, 'Custom Field Tbl'!$Q$5:$Q$1053 &amp; 'Custom Field Tbl'!$S$5:$S$1053, 0)) )</f>
        <v/>
      </c>
      <c r="JT27" s="359" t="str" cm="1">
        <f t="array" ref="JT27">IF(ISNA(INDEX('Custom Field Tbl'!$R$5:$R$1053, MATCH('CF Values LookUp'!JT$4 &amp; 'CF Values LookUp'!$D27, 'Custom Field Tbl'!$Q$5:$Q$1053 &amp; 'Custom Field Tbl'!$S$5:$S$1053, 0)) ), "",
INDEX('Custom Field Tbl'!$R$5:$R$1053, MATCH('CF Values LookUp'!JT$4 &amp; 'CF Values LookUp'!$D27, 'Custom Field Tbl'!$Q$5:$Q$1053 &amp; 'Custom Field Tbl'!$S$5:$S$1053, 0)) )</f>
        <v/>
      </c>
      <c r="JU27" s="359" t="str" cm="1">
        <f t="array" ref="JU27">IF(ISNA(INDEX('Custom Field Tbl'!$R$5:$R$1053, MATCH('CF Values LookUp'!JU$4 &amp; 'CF Values LookUp'!$D27, 'Custom Field Tbl'!$Q$5:$Q$1053 &amp; 'Custom Field Tbl'!$S$5:$S$1053, 0)) ), "",
INDEX('Custom Field Tbl'!$R$5:$R$1053, MATCH('CF Values LookUp'!JU$4 &amp; 'CF Values LookUp'!$D27, 'Custom Field Tbl'!$Q$5:$Q$1053 &amp; 'Custom Field Tbl'!$S$5:$S$1053, 0)) )</f>
        <v/>
      </c>
      <c r="JV27" s="359" t="str" cm="1">
        <f t="array" ref="JV27">IF(ISNA(INDEX('Custom Field Tbl'!$R$5:$R$1053, MATCH('CF Values LookUp'!JV$4 &amp; 'CF Values LookUp'!$D27, 'Custom Field Tbl'!$Q$5:$Q$1053 &amp; 'Custom Field Tbl'!$S$5:$S$1053, 0)) ), "",
INDEX('Custom Field Tbl'!$R$5:$R$1053, MATCH('CF Values LookUp'!JV$4 &amp; 'CF Values LookUp'!$D27, 'Custom Field Tbl'!$Q$5:$Q$1053 &amp; 'Custom Field Tbl'!$S$5:$S$1053, 0)) )</f>
        <v/>
      </c>
      <c r="JW27" s="359" t="str" cm="1">
        <f t="array" ref="JW27">IF(ISNA(INDEX('Custom Field Tbl'!$R$5:$R$1053, MATCH('CF Values LookUp'!JW$4 &amp; 'CF Values LookUp'!$D27, 'Custom Field Tbl'!$Q$5:$Q$1053 &amp; 'Custom Field Tbl'!$S$5:$S$1053, 0)) ), "",
INDEX('Custom Field Tbl'!$R$5:$R$1053, MATCH('CF Values LookUp'!JW$4 &amp; 'CF Values LookUp'!$D27, 'Custom Field Tbl'!$Q$5:$Q$1053 &amp; 'Custom Field Tbl'!$S$5:$S$1053, 0)) )</f>
        <v/>
      </c>
      <c r="JX27" s="359" t="str" cm="1">
        <f t="array" ref="JX27">IF(ISNA(INDEX('Custom Field Tbl'!$R$5:$R$1053, MATCH('CF Values LookUp'!JX$4 &amp; 'CF Values LookUp'!$D27, 'Custom Field Tbl'!$Q$5:$Q$1053 &amp; 'Custom Field Tbl'!$S$5:$S$1053, 0)) ), "",
INDEX('Custom Field Tbl'!$R$5:$R$1053, MATCH('CF Values LookUp'!JX$4 &amp; 'CF Values LookUp'!$D27, 'Custom Field Tbl'!$Q$5:$Q$1053 &amp; 'Custom Field Tbl'!$S$5:$S$1053, 0)) )</f>
        <v/>
      </c>
      <c r="JY27" s="360" t="str" cm="1">
        <f t="array" ref="JY27">IF(ISNA(INDEX('Custom Field Tbl'!$R$5:$R$1053, MATCH('CF Values LookUp'!JY$4 &amp; 'CF Values LookUp'!$D27, 'Custom Field Tbl'!$Q$5:$Q$1053 &amp; 'Custom Field Tbl'!$S$5:$S$1053, 0)) ), "",
INDEX('Custom Field Tbl'!$R$5:$R$1053, MATCH('CF Values LookUp'!JY$4 &amp; 'CF Values LookUp'!$D27, 'Custom Field Tbl'!$Q$5:$Q$1053 &amp; 'Custom Field Tbl'!$S$5:$S$1053, 0)) )</f>
        <v/>
      </c>
    </row>
  </sheetData>
  <sheetProtection algorithmName="SHA-512" hashValue="nk2EFBrcoWrhqTQoRZ5R6BX0CTPkM87zunbyXZlY4zx1cYbcgjAk6Cry7LnOPaykJK3iQ34cvywevm9LzeAgmA==" saltValue="vygUKKLR9SFOw2aIrNdGXQ==" spinCount="100000" sheet="1" objects="1" scenarios="1"/>
  <mergeCells count="2">
    <mergeCell ref="D3:D4"/>
    <mergeCell ref="C5:C27"/>
  </mergeCells>
  <phoneticPr fontId="16" type="noConversion"/>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4B252-BB97-4BBA-96AB-4975A7ED6EC6}">
  <sheetPr codeName="Sheet23"/>
  <dimension ref="A1:G13"/>
  <sheetViews>
    <sheetView zoomScale="115" zoomScaleNormal="115" workbookViewId="0">
      <selection activeCell="C13" sqref="C13"/>
    </sheetView>
  </sheetViews>
  <sheetFormatPr defaultRowHeight="14.5" x14ac:dyDescent="0.35"/>
  <cols>
    <col min="2" max="2" width="13.1796875" customWidth="1"/>
    <col min="3" max="3" width="33.81640625" bestFit="1" customWidth="1"/>
    <col min="4" max="4" width="19.26953125" customWidth="1"/>
    <col min="5" max="5" width="17.453125" customWidth="1"/>
    <col min="6" max="6" width="10.81640625" bestFit="1" customWidth="1"/>
    <col min="7" max="7" width="9.453125" customWidth="1"/>
  </cols>
  <sheetData>
    <row r="1" spans="1:7" ht="24" thickBot="1" x14ac:dyDescent="0.6">
      <c r="A1" s="600" t="s">
        <v>12158</v>
      </c>
      <c r="B1" s="600"/>
      <c r="C1" s="600"/>
      <c r="D1" s="600"/>
    </row>
    <row r="5" spans="1:7" x14ac:dyDescent="0.35">
      <c r="B5" s="414" t="s">
        <v>12159</v>
      </c>
      <c r="C5" s="11" t="s">
        <v>12160</v>
      </c>
      <c r="D5" s="410" t="s">
        <v>12161</v>
      </c>
      <c r="E5" s="411" t="s">
        <v>12162</v>
      </c>
      <c r="F5" s="412" t="s">
        <v>12163</v>
      </c>
      <c r="G5" s="412" t="s">
        <v>12164</v>
      </c>
    </row>
    <row r="6" spans="1:7" x14ac:dyDescent="0.35">
      <c r="B6" s="413" t="s">
        <v>12165</v>
      </c>
      <c r="C6" t="s">
        <v>499</v>
      </c>
      <c r="D6" s="5">
        <v>253595.16712200001</v>
      </c>
      <c r="E6" s="5">
        <v>4813565.601032</v>
      </c>
      <c r="F6" s="5">
        <v>-80.132769999999994</v>
      </c>
      <c r="G6" s="5">
        <v>43.460251</v>
      </c>
    </row>
    <row r="7" spans="1:7" x14ac:dyDescent="0.35">
      <c r="B7" s="5" t="s">
        <v>12166</v>
      </c>
      <c r="C7" t="s">
        <v>558</v>
      </c>
      <c r="D7" s="5">
        <v>280608.640931</v>
      </c>
      <c r="E7" s="5">
        <v>4840571.9020469999</v>
      </c>
      <c r="F7" s="5">
        <v>-79.800160000000005</v>
      </c>
      <c r="G7" s="5">
        <v>43.704704</v>
      </c>
    </row>
    <row r="8" spans="1:7" x14ac:dyDescent="0.35">
      <c r="B8" s="5" t="s">
        <v>12167</v>
      </c>
      <c r="C8" t="s">
        <v>12168</v>
      </c>
      <c r="D8" s="5">
        <v>270579.85340000002</v>
      </c>
      <c r="E8" s="5">
        <v>4822732.1359000001</v>
      </c>
      <c r="F8" s="5">
        <v>-79.923462999999998</v>
      </c>
      <c r="G8" s="5">
        <v>43.543731000000001</v>
      </c>
    </row>
    <row r="9" spans="1:7" x14ac:dyDescent="0.35">
      <c r="B9" s="5" t="s">
        <v>12169</v>
      </c>
      <c r="C9" t="s">
        <v>12170</v>
      </c>
      <c r="D9" s="5">
        <v>270194.77488699998</v>
      </c>
      <c r="E9" s="5">
        <v>4796757.3323919997</v>
      </c>
      <c r="F9" s="5">
        <v>-79.926582999999994</v>
      </c>
      <c r="G9" s="5">
        <v>43.309902000000001</v>
      </c>
    </row>
    <row r="10" spans="1:7" x14ac:dyDescent="0.35">
      <c r="B10" s="5" t="s">
        <v>12171</v>
      </c>
      <c r="C10" t="s">
        <v>12172</v>
      </c>
      <c r="D10" s="5">
        <v>227862.853634</v>
      </c>
      <c r="E10" s="5">
        <v>4807669.6402230002</v>
      </c>
      <c r="F10" s="5">
        <v>-80.449894</v>
      </c>
      <c r="G10" s="5">
        <v>43.404983000000001</v>
      </c>
    </row>
    <row r="11" spans="1:7" x14ac:dyDescent="0.35">
      <c r="B11" s="5" t="s">
        <v>12173</v>
      </c>
      <c r="C11" t="s">
        <v>12174</v>
      </c>
      <c r="D11" s="5">
        <v>354327.16892800003</v>
      </c>
      <c r="E11" s="5">
        <v>4858446.2853990002</v>
      </c>
      <c r="F11" s="415">
        <v>-78.884169999999997</v>
      </c>
      <c r="G11" s="5">
        <v>43.864960000000004</v>
      </c>
    </row>
    <row r="12" spans="1:7" x14ac:dyDescent="0.35">
      <c r="B12" s="5" t="s">
        <v>12175</v>
      </c>
      <c r="C12" t="s">
        <v>12176</v>
      </c>
      <c r="D12" s="5">
        <v>306968.92541899998</v>
      </c>
      <c r="E12" s="5">
        <v>4846614.1942220004</v>
      </c>
      <c r="F12" s="5">
        <v>-79.473063999999994</v>
      </c>
      <c r="G12" s="5">
        <v>43.759483000000003</v>
      </c>
    </row>
    <row r="13" spans="1:7" x14ac:dyDescent="0.35">
      <c r="B13" s="5" t="s">
        <v>12177</v>
      </c>
      <c r="C13" s="359" t="s">
        <v>12178</v>
      </c>
      <c r="D13" s="5">
        <v>286252.642032</v>
      </c>
      <c r="E13" s="5">
        <v>4828066.536599</v>
      </c>
      <c r="F13" s="5">
        <v>-79.729702000000003</v>
      </c>
      <c r="G13" s="5">
        <v>43.592301999999997</v>
      </c>
    </row>
  </sheetData>
  <mergeCells count="1">
    <mergeCell ref="A1:D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FF72C-352A-4C6F-9B3B-5977C273ADBA}">
  <sheetPr codeName="Sheet22">
    <tabColor rgb="FFFF0000"/>
  </sheetPr>
  <dimension ref="A1:EV582"/>
  <sheetViews>
    <sheetView topLeftCell="V8" zoomScaleNormal="100" workbookViewId="0">
      <selection activeCell="AA30" sqref="AA30"/>
    </sheetView>
  </sheetViews>
  <sheetFormatPr defaultColWidth="8.7265625" defaultRowHeight="14.5" outlineLevelCol="1" x14ac:dyDescent="0.35"/>
  <cols>
    <col min="1" max="1" width="15.7265625" style="143" customWidth="1"/>
    <col min="2" max="2" width="21" style="143" bestFit="1" customWidth="1"/>
    <col min="3" max="3" width="12.7265625" style="143" customWidth="1"/>
    <col min="4" max="13" width="8.7265625" style="143"/>
    <col min="14" max="14" width="4.26953125" style="143" customWidth="1"/>
    <col min="15" max="16" width="20.7265625" style="143" customWidth="1" outlineLevel="1"/>
    <col min="17" max="17" width="24.1796875" style="143" customWidth="1" outlineLevel="1"/>
    <col min="18" max="18" width="32.26953125" style="143" customWidth="1" outlineLevel="1"/>
    <col min="19" max="19" width="29.81640625" style="143" customWidth="1" outlineLevel="1"/>
    <col min="20" max="20" width="28.36328125" style="143" bestFit="1" customWidth="1" outlineLevel="1"/>
    <col min="21" max="21" width="20.1796875" style="143" customWidth="1" outlineLevel="1"/>
    <col min="22" max="22" width="23.26953125" style="143" customWidth="1" outlineLevel="1"/>
    <col min="23" max="23" width="15.453125" style="143" customWidth="1" outlineLevel="1"/>
    <col min="24" max="24" width="17.7265625" style="143" customWidth="1" outlineLevel="1"/>
    <col min="25" max="25" width="15.7265625" style="143" customWidth="1" outlineLevel="1"/>
    <col min="26" max="26" width="16.7265625" style="143" customWidth="1" outlineLevel="1"/>
    <col min="27" max="27" width="27.54296875" style="143" customWidth="1" outlineLevel="1"/>
    <col min="28" max="28" width="27.453125" style="143" customWidth="1" outlineLevel="1"/>
    <col min="29" max="29" width="11.81640625" style="143" customWidth="1" outlineLevel="1"/>
    <col min="30" max="31" width="26.54296875" style="143" customWidth="1" outlineLevel="1"/>
    <col min="32" max="32" width="19.26953125" style="143" customWidth="1" outlineLevel="1"/>
    <col min="33" max="33" width="20" style="143" customWidth="1" outlineLevel="1"/>
    <col min="34" max="34" width="26.1796875" style="143" customWidth="1" outlineLevel="1"/>
    <col min="35" max="35" width="31.7265625" style="143" customWidth="1" outlineLevel="1"/>
    <col min="36" max="36" width="46.1796875" style="143" customWidth="1" outlineLevel="1"/>
    <col min="37" max="37" width="28.81640625" style="143" customWidth="1" outlineLevel="1"/>
    <col min="38" max="38" width="27.90625" style="143" bestFit="1" customWidth="1" outlineLevel="1"/>
    <col min="39" max="39" width="23.81640625" style="143" customWidth="1" outlineLevel="1"/>
    <col min="40" max="40" width="35" style="143" customWidth="1" outlineLevel="1"/>
    <col min="41" max="41" width="31.54296875" style="143" customWidth="1" outlineLevel="1"/>
    <col min="42" max="42" width="16.453125" style="143" customWidth="1" outlineLevel="1"/>
    <col min="43" max="43" width="47.26953125" style="143" bestFit="1" customWidth="1" outlineLevel="1"/>
    <col min="44" max="44" width="8.81640625" style="143" customWidth="1" outlineLevel="1"/>
    <col min="45" max="45" width="18" style="143" customWidth="1" outlineLevel="1"/>
    <col min="46" max="50" width="8.81640625" style="143" customWidth="1" outlineLevel="1"/>
    <col min="51" max="51" width="15.81640625" style="143" customWidth="1" outlineLevel="1"/>
    <col min="52" max="52" width="8.81640625" style="143" customWidth="1" outlineLevel="1"/>
    <col min="53" max="53" width="27.08984375" style="143" bestFit="1" customWidth="1" outlineLevel="1"/>
    <col min="54" max="54" width="17.36328125" style="143" customWidth="1" outlineLevel="1"/>
    <col min="55" max="61" width="8.81640625" style="143" customWidth="1" outlineLevel="1"/>
    <col min="62" max="62" width="21.453125" style="143" customWidth="1" outlineLevel="1"/>
    <col min="63" max="66" width="8.81640625" style="143" customWidth="1" outlineLevel="1"/>
    <col min="67" max="67" width="13.453125" style="143" customWidth="1" outlineLevel="1"/>
    <col min="68" max="68" width="8.81640625" style="143" customWidth="1" outlineLevel="1"/>
    <col min="69" max="69" width="13.453125" style="143" customWidth="1" outlineLevel="1"/>
    <col min="70" max="70" width="16.54296875" style="143" customWidth="1" outlineLevel="1"/>
    <col min="71" max="132" width="8.81640625" style="143" customWidth="1" outlineLevel="1"/>
    <col min="133" max="133" width="33.26953125" style="143" customWidth="1" outlineLevel="1"/>
    <col min="134" max="136" width="8.81640625" style="143" customWidth="1" outlineLevel="1"/>
    <col min="137" max="137" width="17.7265625" style="143" customWidth="1" outlineLevel="1"/>
    <col min="138" max="138" width="17" style="143" customWidth="1" outlineLevel="1"/>
    <col min="139" max="139" width="22.26953125" style="143" customWidth="1" outlineLevel="1"/>
    <col min="140" max="140" width="8.81640625" style="143" customWidth="1" outlineLevel="1"/>
    <col min="141" max="141" width="14.1796875" style="143" customWidth="1" outlineLevel="1"/>
    <col min="142" max="142" width="17.1796875" style="143" customWidth="1" outlineLevel="1"/>
    <col min="143" max="146" width="8.81640625" style="143" customWidth="1" outlineLevel="1"/>
    <col min="147" max="147" width="3.7265625" style="143" bestFit="1" customWidth="1"/>
    <col min="148" max="148" width="9.26953125" style="143" bestFit="1" customWidth="1"/>
    <col min="149" max="149" width="22.26953125" style="143" customWidth="1"/>
    <col min="150" max="150" width="25.453125" style="143" bestFit="1" customWidth="1"/>
    <col min="151" max="151" width="8.7265625" style="143"/>
    <col min="152" max="152" width="15.81640625" style="143" bestFit="1" customWidth="1"/>
    <col min="153" max="153" width="8.7265625" style="143"/>
    <col min="154" max="154" width="24.54296875" style="143" customWidth="1"/>
    <col min="155" max="16384" width="8.7265625" style="143"/>
  </cols>
  <sheetData>
    <row r="1" spans="1:152" ht="15" customHeight="1" thickBot="1" x14ac:dyDescent="0.4">
      <c r="A1" s="326" t="s">
        <v>12179</v>
      </c>
      <c r="B1" s="326"/>
      <c r="N1" s="327"/>
      <c r="EQ1" s="603" t="s">
        <v>11</v>
      </c>
      <c r="ES1" s="601" t="s">
        <v>12180</v>
      </c>
      <c r="ET1" s="601"/>
    </row>
    <row r="2" spans="1:152" ht="31.9" customHeight="1" thickBot="1" x14ac:dyDescent="0.4">
      <c r="C2" s="604" t="s">
        <v>12181</v>
      </c>
      <c r="D2" s="605"/>
      <c r="E2" s="605"/>
      <c r="F2" s="605"/>
      <c r="G2" s="605"/>
      <c r="H2" s="606"/>
      <c r="N2" s="327"/>
      <c r="O2" s="328" t="s">
        <v>11917</v>
      </c>
      <c r="P2" s="328"/>
      <c r="EQ2" s="603"/>
      <c r="ES2" s="601"/>
      <c r="ET2" s="601"/>
    </row>
    <row r="3" spans="1:152" ht="14.5" customHeight="1" x14ac:dyDescent="0.35">
      <c r="A3" s="329" t="s">
        <v>12182</v>
      </c>
      <c r="B3" s="329" t="s">
        <v>12183</v>
      </c>
      <c r="C3" s="329" t="s">
        <v>12184</v>
      </c>
      <c r="D3" s="329" t="s">
        <v>12185</v>
      </c>
      <c r="E3" s="329" t="s">
        <v>12186</v>
      </c>
      <c r="F3" s="329" t="s">
        <v>12187</v>
      </c>
      <c r="G3" s="329" t="s">
        <v>10795</v>
      </c>
      <c r="H3" s="329" t="s">
        <v>11239</v>
      </c>
      <c r="I3" s="329" t="s">
        <v>12188</v>
      </c>
      <c r="J3" s="329" t="s">
        <v>12189</v>
      </c>
      <c r="K3" s="329" t="s">
        <v>12190</v>
      </c>
      <c r="L3" s="329" t="s">
        <v>12191</v>
      </c>
      <c r="M3" s="329" t="s">
        <v>12192</v>
      </c>
      <c r="N3" s="607" t="s">
        <v>12193</v>
      </c>
      <c r="O3" s="330" t="s">
        <v>81</v>
      </c>
      <c r="P3" s="330" t="s">
        <v>82</v>
      </c>
      <c r="Q3" s="330" t="s">
        <v>83</v>
      </c>
      <c r="R3" s="330" t="s">
        <v>12194</v>
      </c>
      <c r="S3" s="370" t="s">
        <v>12195</v>
      </c>
      <c r="T3" s="371" t="s">
        <v>12196</v>
      </c>
      <c r="U3" s="371"/>
      <c r="V3" s="371"/>
      <c r="W3" s="371"/>
      <c r="X3" s="371"/>
      <c r="Y3" s="372"/>
      <c r="Z3" s="383" t="s">
        <v>12197</v>
      </c>
      <c r="AA3" s="331"/>
      <c r="AB3" s="331"/>
      <c r="AC3" s="331"/>
      <c r="AD3" s="331"/>
      <c r="AE3" s="331"/>
      <c r="AF3" s="331"/>
      <c r="AG3" s="331"/>
      <c r="AH3" s="331"/>
      <c r="AI3" s="331"/>
      <c r="AJ3" s="331"/>
      <c r="AK3" s="331"/>
      <c r="AL3" s="331"/>
      <c r="AM3" s="331"/>
      <c r="AN3" s="331"/>
      <c r="AO3" s="331"/>
      <c r="AP3" s="331"/>
      <c r="AQ3" s="331"/>
      <c r="AR3" s="331"/>
      <c r="AS3" s="331"/>
      <c r="AT3" s="331"/>
      <c r="AU3" s="331"/>
      <c r="AV3" s="331"/>
      <c r="AW3" s="331"/>
      <c r="AX3" s="331"/>
      <c r="AY3" s="331"/>
      <c r="AZ3" s="331"/>
      <c r="BA3" s="331"/>
      <c r="BB3" s="331"/>
      <c r="BC3" s="331"/>
      <c r="BD3" s="331"/>
      <c r="BE3" s="331"/>
      <c r="BF3" s="331"/>
      <c r="BG3" s="331"/>
      <c r="BH3" s="331"/>
      <c r="BI3" s="331"/>
      <c r="BJ3" s="331"/>
      <c r="BK3" s="331"/>
      <c r="BL3" s="331"/>
      <c r="BM3" s="331"/>
      <c r="BN3" s="331"/>
      <c r="BO3" s="331"/>
      <c r="BP3" s="331"/>
      <c r="BQ3" s="331"/>
      <c r="BR3" s="331"/>
      <c r="BS3" s="331"/>
      <c r="BT3" s="331"/>
      <c r="BU3" s="331"/>
      <c r="BV3" s="331"/>
      <c r="BW3" s="331"/>
      <c r="BX3" s="331"/>
      <c r="BY3" s="331"/>
      <c r="BZ3" s="331"/>
      <c r="CA3" s="331"/>
      <c r="CB3" s="331"/>
      <c r="CC3" s="331"/>
      <c r="CD3" s="331"/>
      <c r="CE3" s="331"/>
      <c r="CF3" s="331"/>
      <c r="CG3" s="331"/>
      <c r="CH3" s="331"/>
      <c r="CI3" s="331"/>
      <c r="CJ3" s="331"/>
      <c r="CK3" s="331"/>
      <c r="CL3" s="331"/>
      <c r="CM3" s="331"/>
      <c r="CN3" s="331"/>
      <c r="CO3" s="331"/>
      <c r="CP3" s="331"/>
      <c r="CQ3" s="331"/>
      <c r="CR3" s="331"/>
      <c r="CS3" s="331"/>
      <c r="CT3" s="331"/>
      <c r="CU3" s="331"/>
      <c r="CV3" s="331"/>
      <c r="CW3" s="331"/>
      <c r="CX3" s="331"/>
      <c r="CY3" s="331"/>
      <c r="CZ3" s="331"/>
      <c r="DA3" s="331"/>
      <c r="DB3" s="331"/>
      <c r="DC3" s="331"/>
      <c r="DD3" s="331"/>
      <c r="DE3" s="331"/>
      <c r="DF3" s="331"/>
      <c r="DG3" s="331"/>
      <c r="DH3" s="331"/>
      <c r="DI3" s="331"/>
      <c r="DJ3" s="331"/>
      <c r="DK3" s="331"/>
      <c r="DL3" s="331"/>
      <c r="DM3" s="331"/>
      <c r="DN3" s="331"/>
      <c r="DO3" s="331"/>
      <c r="DP3" s="331"/>
      <c r="DQ3" s="331"/>
      <c r="DR3" s="331"/>
      <c r="DS3" s="331"/>
      <c r="DT3" s="331"/>
      <c r="DU3" s="331"/>
      <c r="DV3" s="331"/>
      <c r="DW3" s="331"/>
      <c r="DX3" s="331"/>
      <c r="DY3" s="331"/>
      <c r="DZ3" s="331"/>
      <c r="EA3" s="331"/>
      <c r="EB3" s="331"/>
      <c r="EC3" s="331"/>
      <c r="ED3" s="331"/>
      <c r="EE3" s="331"/>
      <c r="EF3" s="331"/>
      <c r="EG3" s="331"/>
      <c r="EH3" s="331"/>
      <c r="EI3" s="331"/>
      <c r="EJ3" s="331"/>
      <c r="EK3" s="331"/>
      <c r="EL3" s="331"/>
      <c r="EM3" s="331"/>
      <c r="EN3" s="331"/>
      <c r="EO3" s="331"/>
      <c r="EP3" s="331"/>
      <c r="EQ3" s="603"/>
      <c r="ER3" s="389" t="s">
        <v>12198</v>
      </c>
      <c r="ES3" s="388" t="s">
        <v>12199</v>
      </c>
      <c r="ET3" s="389" t="s">
        <v>12200</v>
      </c>
      <c r="EU3" s="333" t="s">
        <v>12201</v>
      </c>
      <c r="EV3" s="329" t="s">
        <v>12202</v>
      </c>
    </row>
    <row r="4" spans="1:152" x14ac:dyDescent="0.35">
      <c r="A4" s="334" t="s">
        <v>12123</v>
      </c>
      <c r="B4" s="334" t="s">
        <v>12124</v>
      </c>
      <c r="C4" s="334" t="s">
        <v>12125</v>
      </c>
      <c r="D4" s="334" t="s">
        <v>12126</v>
      </c>
      <c r="E4" s="334" t="s">
        <v>12203</v>
      </c>
      <c r="F4" s="334" t="s">
        <v>8481</v>
      </c>
      <c r="G4" s="334" t="s">
        <v>8481</v>
      </c>
      <c r="H4" s="334" t="s">
        <v>8481</v>
      </c>
      <c r="I4" s="334" t="s">
        <v>8481</v>
      </c>
      <c r="J4" s="334" t="s">
        <v>8481</v>
      </c>
      <c r="K4" s="334" t="s">
        <v>8481</v>
      </c>
      <c r="L4" s="334" t="s">
        <v>8481</v>
      </c>
      <c r="M4" s="334" t="s">
        <v>8481</v>
      </c>
      <c r="N4" s="607"/>
      <c r="O4" s="143" t="s">
        <v>58</v>
      </c>
      <c r="P4" s="376" t="s">
        <v>89</v>
      </c>
      <c r="Q4" s="378" t="s">
        <v>89</v>
      </c>
      <c r="R4" s="339"/>
      <c r="S4" s="340"/>
      <c r="V4" s="381"/>
      <c r="Y4" s="381"/>
      <c r="Z4" s="381"/>
      <c r="AA4" s="341"/>
      <c r="AB4" s="342"/>
      <c r="AC4" s="343"/>
      <c r="AD4" s="344"/>
      <c r="AE4" s="512"/>
      <c r="AF4" s="345"/>
      <c r="AG4" s="346"/>
      <c r="AH4" s="346"/>
      <c r="AI4" s="347"/>
      <c r="AJ4" s="348"/>
      <c r="AK4" s="348"/>
      <c r="AL4" s="348"/>
      <c r="AM4" s="348"/>
      <c r="AN4" s="348"/>
      <c r="AO4" s="348"/>
      <c r="EQ4" s="603"/>
      <c r="ER4" s="143" t="s">
        <v>12204</v>
      </c>
      <c r="ES4" t="s">
        <v>12205</v>
      </c>
      <c r="ET4" t="s">
        <v>12206</v>
      </c>
      <c r="EU4" s="335" t="s">
        <v>12207</v>
      </c>
      <c r="EV4" s="336" t="s">
        <v>8481</v>
      </c>
    </row>
    <row r="5" spans="1:152" x14ac:dyDescent="0.35">
      <c r="A5" s="334" t="s">
        <v>12129</v>
      </c>
      <c r="B5" s="334" t="s">
        <v>12208</v>
      </c>
      <c r="C5" s="334" t="s">
        <v>12209</v>
      </c>
      <c r="D5" s="334" t="s">
        <v>12210</v>
      </c>
      <c r="E5" s="334" t="s">
        <v>12211</v>
      </c>
      <c r="F5" s="334" t="s">
        <v>8480</v>
      </c>
      <c r="G5" s="334" t="s">
        <v>8480</v>
      </c>
      <c r="H5" s="334" t="s">
        <v>8480</v>
      </c>
      <c r="I5" s="334" t="s">
        <v>8480</v>
      </c>
      <c r="J5" s="334" t="s">
        <v>8480</v>
      </c>
      <c r="K5" s="334" t="s">
        <v>8480</v>
      </c>
      <c r="L5" s="334" t="s">
        <v>8480</v>
      </c>
      <c r="M5" s="334" t="s">
        <v>8480</v>
      </c>
      <c r="N5" s="607"/>
      <c r="O5" s="143" t="s">
        <v>60</v>
      </c>
      <c r="P5" s="367" t="s">
        <v>230</v>
      </c>
      <c r="Q5" s="367" t="s">
        <v>12154</v>
      </c>
      <c r="R5" s="378"/>
      <c r="S5" s="332"/>
      <c r="T5" s="3"/>
      <c r="V5" s="382"/>
      <c r="Y5" s="382"/>
      <c r="Z5" s="382"/>
      <c r="AA5" s="382"/>
      <c r="AB5" s="382"/>
      <c r="AC5" s="382"/>
      <c r="AD5" s="382"/>
      <c r="AE5" s="382"/>
      <c r="AF5" s="384"/>
      <c r="AG5" s="384"/>
      <c r="AH5" s="384"/>
      <c r="AI5" s="384"/>
      <c r="AJ5" s="384"/>
      <c r="AK5" s="384"/>
      <c r="AL5" s="384"/>
      <c r="AM5" s="384"/>
      <c r="AN5" s="384"/>
      <c r="AO5" s="384"/>
      <c r="EQ5" s="603"/>
      <c r="ER5" s="143" t="s">
        <v>12212</v>
      </c>
      <c r="ES5" t="s">
        <v>12213</v>
      </c>
      <c r="ET5" t="s">
        <v>12214</v>
      </c>
      <c r="EU5" s="335" t="s">
        <v>12215</v>
      </c>
      <c r="EV5" s="336" t="s">
        <v>8480</v>
      </c>
    </row>
    <row r="6" spans="1:152" x14ac:dyDescent="0.35">
      <c r="A6" s="334" t="s">
        <v>12216</v>
      </c>
      <c r="B6" s="334" t="s">
        <v>12217</v>
      </c>
      <c r="C6" s="334" t="s">
        <v>12218</v>
      </c>
      <c r="D6" s="334" t="s">
        <v>12219</v>
      </c>
      <c r="N6" s="607"/>
      <c r="O6" s="143" t="s">
        <v>62</v>
      </c>
      <c r="Q6" s="367" t="s">
        <v>12220</v>
      </c>
      <c r="R6" s="470"/>
      <c r="S6" s="470"/>
      <c r="T6" s="367"/>
      <c r="AF6" s="384"/>
      <c r="AG6" s="384"/>
      <c r="AH6" s="384"/>
      <c r="AI6" s="384"/>
      <c r="AJ6" s="384"/>
      <c r="AK6" s="384"/>
      <c r="AL6" s="384"/>
      <c r="AN6" s="384"/>
      <c r="AO6" s="384"/>
      <c r="EQ6" s="603"/>
      <c r="ER6" s="143" t="s">
        <v>12221</v>
      </c>
      <c r="ES6" t="s">
        <v>12222</v>
      </c>
      <c r="ET6" t="s">
        <v>12223</v>
      </c>
    </row>
    <row r="7" spans="1:152" x14ac:dyDescent="0.35">
      <c r="A7" s="334" t="s">
        <v>9776</v>
      </c>
      <c r="B7" s="334" t="s">
        <v>12224</v>
      </c>
      <c r="N7" s="607"/>
      <c r="O7" s="143" t="s">
        <v>64</v>
      </c>
      <c r="Q7" s="367" t="s">
        <v>113</v>
      </c>
      <c r="S7" s="337"/>
      <c r="AF7" s="384"/>
      <c r="AG7" s="384"/>
      <c r="AH7" s="384"/>
      <c r="AJ7" s="384"/>
      <c r="AK7" s="384"/>
      <c r="AN7" s="384"/>
      <c r="EQ7" s="603"/>
      <c r="ER7" s="143" t="s">
        <v>12225</v>
      </c>
      <c r="ES7" t="s">
        <v>12226</v>
      </c>
      <c r="ET7" t="s">
        <v>12227</v>
      </c>
    </row>
    <row r="8" spans="1:152" x14ac:dyDescent="0.35">
      <c r="A8" s="334"/>
      <c r="B8" s="334"/>
      <c r="N8" s="607"/>
      <c r="O8" s="143" t="s">
        <v>66</v>
      </c>
      <c r="Q8" s="367" t="s">
        <v>91</v>
      </c>
      <c r="R8" s="3"/>
      <c r="S8" s="4"/>
      <c r="T8" s="3"/>
      <c r="AF8" s="384"/>
      <c r="AG8" s="384"/>
      <c r="AH8" s="384"/>
      <c r="AJ8" s="384"/>
      <c r="AN8" s="384"/>
      <c r="EQ8" s="603"/>
      <c r="ER8" s="143" t="s">
        <v>12228</v>
      </c>
      <c r="ES8" t="s">
        <v>12229</v>
      </c>
      <c r="ET8" t="s">
        <v>12230</v>
      </c>
    </row>
    <row r="9" spans="1:152" x14ac:dyDescent="0.35">
      <c r="N9" s="607"/>
      <c r="O9" s="143" t="s">
        <v>68</v>
      </c>
      <c r="Q9" s="376" t="s">
        <v>90</v>
      </c>
      <c r="R9" s="478"/>
      <c r="S9" s="478"/>
      <c r="T9" s="367"/>
      <c r="AF9" s="384"/>
      <c r="AG9" s="384"/>
      <c r="AH9" s="384"/>
      <c r="AJ9" s="384"/>
      <c r="AN9" s="384"/>
      <c r="EQ9" s="603"/>
      <c r="ER9" s="143" t="s">
        <v>12231</v>
      </c>
      <c r="ES9" t="s">
        <v>12232</v>
      </c>
      <c r="ET9" t="s">
        <v>12233</v>
      </c>
    </row>
    <row r="10" spans="1:152" x14ac:dyDescent="0.35">
      <c r="N10" s="607"/>
      <c r="O10" s="143" t="s">
        <v>70</v>
      </c>
      <c r="Q10" s="479"/>
      <c r="R10" s="478"/>
      <c r="V10" s="367"/>
      <c r="AF10" s="384"/>
      <c r="AG10" s="384"/>
      <c r="AH10" s="384"/>
      <c r="AJ10" s="384"/>
      <c r="AN10" s="384"/>
      <c r="EQ10" s="603"/>
      <c r="ER10" s="143" t="s">
        <v>12234</v>
      </c>
      <c r="ES10" t="s">
        <v>12235</v>
      </c>
      <c r="ET10" t="s">
        <v>12236</v>
      </c>
    </row>
    <row r="11" spans="1:152" x14ac:dyDescent="0.35">
      <c r="N11" s="607"/>
      <c r="O11" s="143" t="s">
        <v>72</v>
      </c>
      <c r="Q11"/>
      <c r="R11" s="478"/>
      <c r="AF11" s="384"/>
      <c r="AH11" s="384"/>
      <c r="AJ11" s="384"/>
      <c r="EQ11" s="603"/>
      <c r="ER11" s="143" t="s">
        <v>12237</v>
      </c>
      <c r="ES11" t="s">
        <v>12238</v>
      </c>
      <c r="ET11" t="s">
        <v>12239</v>
      </c>
    </row>
    <row r="12" spans="1:152" x14ac:dyDescent="0.35">
      <c r="N12" s="607"/>
      <c r="Q12"/>
      <c r="R12" s="478"/>
      <c r="S12" s="4"/>
      <c r="T12" s="3"/>
      <c r="AH12" s="384"/>
      <c r="AJ12" s="384"/>
      <c r="EQ12" s="603"/>
      <c r="ER12" s="143" t="s">
        <v>12240</v>
      </c>
      <c r="ES12" t="s">
        <v>12241</v>
      </c>
      <c r="ET12" t="s">
        <v>12153</v>
      </c>
    </row>
    <row r="13" spans="1:152" x14ac:dyDescent="0.35">
      <c r="N13" s="607"/>
      <c r="Q13" s="3" t="s">
        <v>12242</v>
      </c>
      <c r="R13" s="478"/>
      <c r="S13" s="478"/>
      <c r="T13" s="367"/>
      <c r="U13" s="332"/>
      <c r="AH13" s="384"/>
      <c r="AJ13" s="384"/>
      <c r="EQ13" s="603"/>
      <c r="ER13" s="143" t="s">
        <v>12243</v>
      </c>
      <c r="ES13" t="s">
        <v>423</v>
      </c>
      <c r="ET13" t="s">
        <v>12244</v>
      </c>
    </row>
    <row r="14" spans="1:152" x14ac:dyDescent="0.35">
      <c r="N14" s="607"/>
      <c r="Q14" s="367" t="s">
        <v>271</v>
      </c>
      <c r="R14" s="478"/>
      <c r="V14" s="367"/>
      <c r="AJ14" s="384"/>
      <c r="EQ14" s="603"/>
      <c r="ER14" s="143" t="s">
        <v>12245</v>
      </c>
      <c r="ES14" t="s">
        <v>12246</v>
      </c>
      <c r="ET14" t="s">
        <v>12247</v>
      </c>
    </row>
    <row r="15" spans="1:152" x14ac:dyDescent="0.35">
      <c r="N15" s="607"/>
      <c r="Q15" s="367" t="s">
        <v>261</v>
      </c>
      <c r="R15" s="478"/>
      <c r="S15" s="4"/>
      <c r="T15" s="3"/>
      <c r="AF15" s="384"/>
      <c r="AG15" s="384"/>
      <c r="AH15" s="384"/>
      <c r="EQ15" s="603"/>
      <c r="ER15" s="143" t="s">
        <v>12248</v>
      </c>
      <c r="ES15" t="s">
        <v>12249</v>
      </c>
      <c r="ET15" t="s">
        <v>12250</v>
      </c>
    </row>
    <row r="16" spans="1:152" x14ac:dyDescent="0.35">
      <c r="N16" s="607"/>
      <c r="Q16" s="367" t="s">
        <v>238</v>
      </c>
      <c r="R16" s="478"/>
      <c r="S16" s="478"/>
      <c r="T16" s="367"/>
      <c r="U16" s="332"/>
      <c r="Y16" s="332"/>
      <c r="Z16" s="332"/>
      <c r="AA16" s="332"/>
      <c r="AB16" s="332"/>
      <c r="AC16" s="332"/>
      <c r="AD16" s="332"/>
      <c r="AE16" s="332"/>
      <c r="AF16" s="332"/>
      <c r="AG16" s="332"/>
      <c r="AH16" s="332"/>
      <c r="AI16" s="332"/>
      <c r="AJ16" s="332"/>
      <c r="AK16" s="332"/>
      <c r="AL16" s="332"/>
      <c r="AM16" s="332"/>
      <c r="AN16" s="332"/>
      <c r="AO16" s="332"/>
      <c r="AP16" s="332"/>
      <c r="AQ16" s="332"/>
      <c r="AR16" s="332"/>
      <c r="AS16" s="332"/>
      <c r="AT16" s="332"/>
      <c r="AU16" s="332"/>
      <c r="AV16" s="332"/>
      <c r="AW16" s="332"/>
      <c r="AX16" s="332"/>
      <c r="AY16" s="332"/>
      <c r="AZ16" s="332"/>
      <c r="BA16" s="332"/>
      <c r="BB16" s="332"/>
      <c r="BC16" s="332"/>
      <c r="BD16" s="332"/>
      <c r="BE16" s="332"/>
      <c r="BF16" s="332"/>
      <c r="BG16" s="332"/>
      <c r="BH16" s="332"/>
      <c r="BI16" s="332"/>
      <c r="BJ16" s="332"/>
      <c r="BK16" s="332"/>
      <c r="BL16" s="332"/>
      <c r="BM16" s="332"/>
      <c r="BN16" s="332"/>
      <c r="BO16" s="332"/>
      <c r="BP16" s="332"/>
      <c r="BQ16" s="332"/>
      <c r="BR16" s="332"/>
      <c r="BS16" s="332"/>
      <c r="BT16" s="332"/>
      <c r="BU16" s="332"/>
      <c r="BV16" s="332"/>
      <c r="BW16" s="332"/>
      <c r="BX16" s="332"/>
      <c r="BY16" s="332"/>
      <c r="BZ16" s="332"/>
      <c r="CA16" s="332"/>
      <c r="CB16" s="332"/>
      <c r="CC16" s="332"/>
      <c r="CD16" s="332"/>
      <c r="CE16" s="332"/>
      <c r="CF16" s="332"/>
      <c r="CG16" s="332"/>
      <c r="CH16" s="332"/>
      <c r="CI16" s="332"/>
      <c r="CJ16" s="332"/>
      <c r="CK16" s="332"/>
      <c r="CL16" s="332"/>
      <c r="CM16" s="332"/>
      <c r="CN16" s="332"/>
      <c r="CO16" s="332"/>
      <c r="CP16" s="332"/>
      <c r="CQ16" s="332"/>
      <c r="CR16" s="332"/>
      <c r="CS16" s="332"/>
      <c r="CT16" s="332"/>
      <c r="CU16" s="332"/>
      <c r="CV16" s="332"/>
      <c r="CW16" s="332"/>
      <c r="CX16" s="332"/>
      <c r="CY16" s="332"/>
      <c r="CZ16" s="332"/>
      <c r="DA16" s="332"/>
      <c r="DB16" s="332"/>
      <c r="DC16" s="332"/>
      <c r="DD16" s="332"/>
      <c r="DE16" s="332"/>
      <c r="DF16" s="332"/>
      <c r="DG16" s="332"/>
      <c r="DH16" s="332"/>
      <c r="DI16" s="332"/>
      <c r="DJ16" s="332"/>
      <c r="DK16" s="332"/>
      <c r="DL16" s="332"/>
      <c r="DM16" s="332"/>
      <c r="DN16" s="332"/>
      <c r="DO16" s="332"/>
      <c r="DP16" s="332"/>
      <c r="DQ16" s="332"/>
      <c r="DR16" s="332"/>
      <c r="DS16" s="332"/>
      <c r="DT16" s="332"/>
      <c r="DU16" s="332"/>
      <c r="DV16" s="332"/>
      <c r="DW16" s="332"/>
      <c r="DX16" s="332"/>
      <c r="DY16" s="332"/>
      <c r="DZ16" s="332"/>
      <c r="EA16" s="332"/>
      <c r="EB16" s="332"/>
      <c r="EC16" s="332"/>
      <c r="ED16" s="332"/>
      <c r="EE16" s="332"/>
      <c r="EF16" s="332"/>
      <c r="EG16" s="332"/>
      <c r="EH16" s="332"/>
      <c r="EI16" s="332"/>
      <c r="EJ16" s="332"/>
      <c r="EK16" s="332"/>
      <c r="EL16" s="332"/>
      <c r="EM16" s="332"/>
      <c r="EN16" s="332"/>
      <c r="EO16" s="332"/>
      <c r="EP16" s="332"/>
      <c r="EQ16" s="603"/>
      <c r="ER16" s="143" t="s">
        <v>12251</v>
      </c>
      <c r="ES16" t="s">
        <v>1700</v>
      </c>
      <c r="ET16" t="s">
        <v>12252</v>
      </c>
    </row>
    <row r="17" spans="14:150" x14ac:dyDescent="0.35">
      <c r="N17" s="607"/>
      <c r="Q17" s="367" t="s">
        <v>286</v>
      </c>
      <c r="R17" s="478"/>
      <c r="AI17" s="384"/>
      <c r="AK17" s="384"/>
      <c r="AL17" s="384"/>
      <c r="AN17" s="384"/>
      <c r="AP17" s="384"/>
      <c r="EQ17" s="603"/>
      <c r="ES17" t="s">
        <v>12253</v>
      </c>
      <c r="ET17" t="s">
        <v>12254</v>
      </c>
    </row>
    <row r="18" spans="14:150" x14ac:dyDescent="0.35">
      <c r="N18" s="607"/>
      <c r="Q18" s="367" t="s">
        <v>12144</v>
      </c>
      <c r="R18" s="478"/>
      <c r="S18" s="4"/>
      <c r="T18" s="3"/>
      <c r="AJ18" s="384"/>
      <c r="AM18" s="384"/>
      <c r="AO18" s="384"/>
      <c r="AP18" s="384"/>
      <c r="EQ18" s="603"/>
      <c r="ES18" t="s">
        <v>12255</v>
      </c>
      <c r="ET18" t="s">
        <v>12256</v>
      </c>
    </row>
    <row r="19" spans="14:150" x14ac:dyDescent="0.35">
      <c r="N19" s="607"/>
      <c r="Q19" s="367" t="s">
        <v>282</v>
      </c>
      <c r="R19" s="478"/>
      <c r="S19" s="478"/>
      <c r="T19" s="367"/>
      <c r="AJ19" s="384"/>
      <c r="AK19" s="384"/>
      <c r="AP19" s="384"/>
      <c r="EQ19" s="603"/>
      <c r="ES19" t="s">
        <v>12257</v>
      </c>
      <c r="ET19" t="s">
        <v>12258</v>
      </c>
    </row>
    <row r="20" spans="14:150" x14ac:dyDescent="0.35">
      <c r="N20" s="607"/>
      <c r="Q20" s="367" t="s">
        <v>289</v>
      </c>
      <c r="R20" s="478"/>
      <c r="AJ20" s="384"/>
      <c r="AL20" s="384"/>
      <c r="AN20" s="384"/>
      <c r="AP20" s="384"/>
      <c r="EQ20" s="603"/>
      <c r="ES20" t="s">
        <v>12259</v>
      </c>
      <c r="ET20" t="s">
        <v>12260</v>
      </c>
    </row>
    <row r="21" spans="14:150" x14ac:dyDescent="0.35">
      <c r="N21" s="607"/>
      <c r="Q21"/>
      <c r="R21" s="478"/>
      <c r="S21" s="4"/>
      <c r="T21" s="3"/>
      <c r="AJ21" s="384"/>
      <c r="AM21" s="384"/>
      <c r="AP21" s="384"/>
      <c r="EQ21" s="603"/>
      <c r="ES21" t="s">
        <v>12261</v>
      </c>
      <c r="ET21" t="s">
        <v>12262</v>
      </c>
    </row>
    <row r="22" spans="14:150" x14ac:dyDescent="0.35">
      <c r="N22" s="607"/>
      <c r="Q22"/>
      <c r="R22" s="478"/>
      <c r="S22" s="478"/>
      <c r="T22" s="367"/>
      <c r="AL22" s="384"/>
      <c r="AN22" s="384"/>
      <c r="AO22" s="384"/>
      <c r="AP22" s="384"/>
      <c r="EQ22" s="603"/>
      <c r="ES22" t="s">
        <v>12263</v>
      </c>
      <c r="ET22" t="s">
        <v>12264</v>
      </c>
    </row>
    <row r="23" spans="14:150" x14ac:dyDescent="0.35">
      <c r="N23" s="607"/>
      <c r="Q23"/>
      <c r="R23" s="478"/>
      <c r="T23" s="478"/>
      <c r="AJ23" s="384"/>
      <c r="AL23" s="384"/>
      <c r="AN23" s="384"/>
      <c r="EQ23" s="603"/>
      <c r="ES23" t="s">
        <v>12265</v>
      </c>
      <c r="ET23" t="s">
        <v>12266</v>
      </c>
    </row>
    <row r="24" spans="14:150" x14ac:dyDescent="0.35">
      <c r="N24" s="607"/>
      <c r="Q24"/>
      <c r="R24" s="478"/>
      <c r="S24" s="4"/>
      <c r="T24" s="3"/>
      <c r="AL24" s="384"/>
      <c r="AN24" s="384"/>
      <c r="EQ24" s="603"/>
      <c r="ES24" t="s">
        <v>12267</v>
      </c>
      <c r="ET24" t="s">
        <v>12268</v>
      </c>
    </row>
    <row r="25" spans="14:150" x14ac:dyDescent="0.35">
      <c r="N25" s="607"/>
      <c r="O25" s="602" t="s">
        <v>12269</v>
      </c>
      <c r="P25" s="602"/>
      <c r="Q25" s="602"/>
      <c r="R25" s="602"/>
      <c r="S25" s="602"/>
      <c r="T25" s="602"/>
      <c r="U25" s="602"/>
      <c r="V25" s="602"/>
      <c r="W25" s="602"/>
      <c r="X25" s="602"/>
      <c r="Y25" s="602"/>
      <c r="Z25" s="602"/>
      <c r="AA25" s="602"/>
      <c r="AB25" s="602"/>
      <c r="AC25" s="602"/>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Q25" s="603"/>
      <c r="ES25" t="s">
        <v>12270</v>
      </c>
      <c r="ET25" t="s">
        <v>106</v>
      </c>
    </row>
    <row r="26" spans="14:150" x14ac:dyDescent="0.35">
      <c r="N26" s="607"/>
      <c r="O26" s="378" t="s">
        <v>90</v>
      </c>
      <c r="P26" s="3" t="s">
        <v>91</v>
      </c>
      <c r="Q26" s="332" t="s">
        <v>12220</v>
      </c>
      <c r="R26" s="3" t="s">
        <v>113</v>
      </c>
      <c r="S26" s="352" t="s">
        <v>12154</v>
      </c>
      <c r="T26" s="3" t="s">
        <v>238</v>
      </c>
      <c r="U26" s="3" t="s">
        <v>261</v>
      </c>
      <c r="V26" s="3" t="s">
        <v>271</v>
      </c>
      <c r="W26" s="3" t="s">
        <v>286</v>
      </c>
      <c r="X26" s="3" t="s">
        <v>282</v>
      </c>
      <c r="Y26" s="3" t="s">
        <v>289</v>
      </c>
      <c r="Z26" s="3" t="s">
        <v>12144</v>
      </c>
      <c r="AA26" s="367"/>
      <c r="AB26" s="367"/>
      <c r="AC26" s="367"/>
      <c r="AD26" s="367"/>
      <c r="AE26" s="367"/>
      <c r="AF26" s="367"/>
      <c r="AG26" s="367"/>
      <c r="AH26" s="367"/>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Q26" s="603"/>
      <c r="ES26" t="s">
        <v>12271</v>
      </c>
      <c r="ET26" t="s">
        <v>12272</v>
      </c>
    </row>
    <row r="27" spans="14:150" x14ac:dyDescent="0.35">
      <c r="N27" s="607"/>
      <c r="O27" s="143" t="s">
        <v>12156</v>
      </c>
      <c r="P27" s="478" t="s">
        <v>92</v>
      </c>
      <c r="Q27" s="478" t="s">
        <v>92</v>
      </c>
      <c r="R27" s="367" t="s">
        <v>166</v>
      </c>
      <c r="S27" s="367" t="s">
        <v>218</v>
      </c>
      <c r="T27" s="367" t="s">
        <v>12137</v>
      </c>
      <c r="U27" s="367" t="s">
        <v>264</v>
      </c>
      <c r="V27" s="367" t="s">
        <v>279</v>
      </c>
      <c r="W27" s="367" t="s">
        <v>287</v>
      </c>
      <c r="X27" s="367" t="s">
        <v>12141</v>
      </c>
      <c r="Y27" s="367" t="s">
        <v>290</v>
      </c>
      <c r="Z27" s="367" t="s">
        <v>235</v>
      </c>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Q27" s="603"/>
      <c r="ES27" t="s">
        <v>12273</v>
      </c>
      <c r="ET27" t="s">
        <v>12274</v>
      </c>
    </row>
    <row r="28" spans="14:150" x14ac:dyDescent="0.35">
      <c r="N28" s="607"/>
      <c r="P28" s="478" t="s">
        <v>101</v>
      </c>
      <c r="Q28" s="478" t="s">
        <v>112</v>
      </c>
      <c r="R28" s="355" t="s">
        <v>1707</v>
      </c>
      <c r="S28" s="355" t="s">
        <v>228</v>
      </c>
      <c r="T28" s="367" t="s">
        <v>252</v>
      </c>
      <c r="U28" s="367" t="s">
        <v>262</v>
      </c>
      <c r="V28" s="367" t="s">
        <v>272</v>
      </c>
      <c r="W28" s="368" t="s">
        <v>12275</v>
      </c>
      <c r="X28" s="367" t="s">
        <v>284</v>
      </c>
      <c r="Y28" s="367" t="s">
        <v>274</v>
      </c>
      <c r="Z28" s="367" t="s">
        <v>231</v>
      </c>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Q28" s="603"/>
      <c r="ES28" t="s">
        <v>12276</v>
      </c>
      <c r="ET28" t="s">
        <v>12277</v>
      </c>
    </row>
    <row r="29" spans="14:150" x14ac:dyDescent="0.35">
      <c r="N29" s="607"/>
      <c r="P29" s="478" t="s">
        <v>102</v>
      </c>
      <c r="Q29" s="478" t="s">
        <v>111</v>
      </c>
      <c r="R29" s="367" t="s">
        <v>171</v>
      </c>
      <c r="S29" s="367" t="s">
        <v>214</v>
      </c>
      <c r="T29" s="367" t="s">
        <v>244</v>
      </c>
      <c r="U29"/>
      <c r="V29" s="367" t="s">
        <v>273</v>
      </c>
      <c r="W29" s="367" t="s">
        <v>284</v>
      </c>
      <c r="X29" s="367" t="s">
        <v>12278</v>
      </c>
      <c r="Y29" s="367" t="s">
        <v>276</v>
      </c>
      <c r="Z29" s="367" t="s">
        <v>234</v>
      </c>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Q29" s="603"/>
      <c r="ES29" t="s">
        <v>12279</v>
      </c>
      <c r="ET29" t="s">
        <v>12280</v>
      </c>
    </row>
    <row r="30" spans="14:150" x14ac:dyDescent="0.35">
      <c r="N30" s="607"/>
      <c r="P30" s="478" t="s">
        <v>108</v>
      </c>
      <c r="Q30" s="478" t="s">
        <v>100</v>
      </c>
      <c r="R30" s="367" t="s">
        <v>145</v>
      </c>
      <c r="S30"/>
      <c r="T30" s="367" t="s">
        <v>256</v>
      </c>
      <c r="U30"/>
      <c r="V30" s="367" t="s">
        <v>112</v>
      </c>
      <c r="W30"/>
      <c r="X30"/>
      <c r="Y30"/>
      <c r="Z30" s="367" t="s">
        <v>237</v>
      </c>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Q30" s="603"/>
      <c r="ES30" t="s">
        <v>12281</v>
      </c>
      <c r="ET30" t="s">
        <v>12282</v>
      </c>
    </row>
    <row r="31" spans="14:150" x14ac:dyDescent="0.35">
      <c r="N31" s="607"/>
      <c r="P31" s="478" t="s">
        <v>12151</v>
      </c>
      <c r="Q31" s="478" t="s">
        <v>96</v>
      </c>
      <c r="R31" s="367" t="s">
        <v>114</v>
      </c>
      <c r="S31"/>
      <c r="T31"/>
      <c r="U31"/>
      <c r="V31" s="367" t="s">
        <v>111</v>
      </c>
      <c r="W31"/>
      <c r="X31"/>
      <c r="Y31"/>
      <c r="Z31" s="367" t="s">
        <v>236</v>
      </c>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Q31" s="603"/>
      <c r="ES31" t="s">
        <v>12205</v>
      </c>
      <c r="ET31" t="s">
        <v>12283</v>
      </c>
    </row>
    <row r="32" spans="14:150" x14ac:dyDescent="0.35">
      <c r="N32" s="607"/>
      <c r="P32" s="478" t="s">
        <v>95</v>
      </c>
      <c r="Q32" s="478" t="s">
        <v>97</v>
      </c>
      <c r="R32" s="367" t="s">
        <v>139</v>
      </c>
      <c r="S32"/>
      <c r="T32"/>
      <c r="U32"/>
      <c r="V32" s="367" t="s">
        <v>277</v>
      </c>
      <c r="W32"/>
      <c r="X32"/>
      <c r="Y32"/>
      <c r="Z32" s="367" t="s">
        <v>232</v>
      </c>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Q32" s="603"/>
      <c r="ES32" t="s">
        <v>12205</v>
      </c>
      <c r="ET32" t="s">
        <v>12284</v>
      </c>
    </row>
    <row r="33" spans="14:150" x14ac:dyDescent="0.35">
      <c r="N33" s="607"/>
      <c r="P33" s="478" t="s">
        <v>100</v>
      </c>
      <c r="Q33" s="478" t="s">
        <v>12285</v>
      </c>
      <c r="R33" s="367" t="s">
        <v>176</v>
      </c>
      <c r="S33"/>
      <c r="T33"/>
      <c r="U33"/>
      <c r="V33" s="367" t="s">
        <v>274</v>
      </c>
      <c r="W33"/>
      <c r="X33"/>
      <c r="Y33"/>
      <c r="Z33" s="367" t="s">
        <v>233</v>
      </c>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Q33" s="603"/>
      <c r="ES33" t="s">
        <v>12286</v>
      </c>
      <c r="ET33" t="s">
        <v>12287</v>
      </c>
    </row>
    <row r="34" spans="14:150" x14ac:dyDescent="0.35">
      <c r="N34" s="607"/>
      <c r="P34" s="478" t="s">
        <v>96</v>
      </c>
      <c r="Q34" s="478" t="s">
        <v>110</v>
      </c>
      <c r="R34" s="367" t="s">
        <v>205</v>
      </c>
      <c r="S34"/>
      <c r="T34"/>
      <c r="U34"/>
      <c r="V34" s="367" t="s">
        <v>100</v>
      </c>
      <c r="W34"/>
      <c r="X34"/>
      <c r="Y34"/>
      <c r="Z34" s="367" t="s">
        <v>12378</v>
      </c>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Q34" s="603"/>
      <c r="ES34" t="s">
        <v>12288</v>
      </c>
      <c r="ET34" t="s">
        <v>12289</v>
      </c>
    </row>
    <row r="35" spans="14:150" x14ac:dyDescent="0.35">
      <c r="N35" s="607"/>
      <c r="P35" s="478" t="s">
        <v>106</v>
      </c>
      <c r="Q35" s="478" t="s">
        <v>99</v>
      </c>
      <c r="R35" s="367" t="s">
        <v>193</v>
      </c>
      <c r="S35"/>
      <c r="T35"/>
      <c r="U35"/>
      <c r="V35" s="367" t="s">
        <v>96</v>
      </c>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Q35" s="603"/>
      <c r="ES35" t="s">
        <v>12290</v>
      </c>
      <c r="ET35" t="s">
        <v>12291</v>
      </c>
    </row>
    <row r="36" spans="14:150" x14ac:dyDescent="0.35">
      <c r="N36" s="607"/>
      <c r="P36" s="478" t="s">
        <v>97</v>
      </c>
      <c r="Q36"/>
      <c r="R36" s="367" t="s">
        <v>125</v>
      </c>
      <c r="S36"/>
      <c r="T36"/>
      <c r="U36"/>
      <c r="V36" s="367" t="s">
        <v>280</v>
      </c>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Q36" s="603"/>
      <c r="ES36" t="s">
        <v>12292</v>
      </c>
      <c r="ET36" t="s">
        <v>1780</v>
      </c>
    </row>
    <row r="37" spans="14:150" x14ac:dyDescent="0.35">
      <c r="N37" s="607"/>
      <c r="O37"/>
      <c r="P37" s="478" t="s">
        <v>103</v>
      </c>
      <c r="Q37"/>
      <c r="S37"/>
      <c r="T37"/>
      <c r="U37"/>
      <c r="V37" s="367" t="s">
        <v>278</v>
      </c>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Q37" s="603"/>
      <c r="ES37" t="s">
        <v>12293</v>
      </c>
      <c r="ET37" t="s">
        <v>12294</v>
      </c>
    </row>
    <row r="38" spans="14:150" x14ac:dyDescent="0.35">
      <c r="N38" s="607"/>
      <c r="O38"/>
      <c r="P38" s="478" t="s">
        <v>107</v>
      </c>
      <c r="Q38"/>
      <c r="S38"/>
      <c r="T38"/>
      <c r="U38"/>
      <c r="V38" s="367" t="s">
        <v>276</v>
      </c>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Q38" s="603"/>
      <c r="ES38" t="s">
        <v>12295</v>
      </c>
      <c r="ET38" t="s">
        <v>286</v>
      </c>
    </row>
    <row r="39" spans="14:150" x14ac:dyDescent="0.35">
      <c r="N39" s="607"/>
      <c r="O39"/>
      <c r="P39" s="478" t="s">
        <v>105</v>
      </c>
      <c r="Q39"/>
      <c r="R39"/>
      <c r="S39"/>
      <c r="T39"/>
      <c r="U39"/>
      <c r="V39" s="367" t="s">
        <v>275</v>
      </c>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Q39" s="603"/>
      <c r="ES39" t="s">
        <v>12296</v>
      </c>
      <c r="ET39" t="s">
        <v>12297</v>
      </c>
    </row>
    <row r="40" spans="14:150" x14ac:dyDescent="0.35">
      <c r="N40" s="607"/>
      <c r="O40"/>
      <c r="P40" s="478" t="s">
        <v>98</v>
      </c>
      <c r="Q40"/>
      <c r="R40"/>
      <c r="S40"/>
      <c r="T40"/>
      <c r="U40"/>
      <c r="V40" s="367" t="s">
        <v>12142</v>
      </c>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Q40" s="603"/>
      <c r="ES40" t="s">
        <v>12298</v>
      </c>
      <c r="ET40" t="s">
        <v>12299</v>
      </c>
    </row>
    <row r="41" spans="14:150" x14ac:dyDescent="0.35">
      <c r="N41" s="607"/>
      <c r="O41"/>
      <c r="P41" s="478" t="s">
        <v>104</v>
      </c>
      <c r="Q41"/>
      <c r="R41"/>
      <c r="S41"/>
      <c r="T41"/>
      <c r="U41"/>
      <c r="V41" s="368" t="s">
        <v>110</v>
      </c>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Q41" s="603"/>
      <c r="ES41" t="s">
        <v>12300</v>
      </c>
      <c r="ET41" t="s">
        <v>12301</v>
      </c>
    </row>
    <row r="42" spans="14:150" x14ac:dyDescent="0.35">
      <c r="N42" s="607"/>
      <c r="O42"/>
      <c r="P42" s="478" t="s">
        <v>99</v>
      </c>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Q42" s="603"/>
      <c r="ES42" t="s">
        <v>12302</v>
      </c>
      <c r="ET42" t="s">
        <v>12303</v>
      </c>
    </row>
    <row r="43" spans="14:150" x14ac:dyDescent="0.35">
      <c r="N43" s="607"/>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Q43" s="603"/>
      <c r="ES43" t="s">
        <v>12304</v>
      </c>
      <c r="ET43" t="s">
        <v>12305</v>
      </c>
    </row>
    <row r="44" spans="14:150" x14ac:dyDescent="0.35">
      <c r="N44" s="607"/>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Q44" s="603"/>
      <c r="ES44" t="s">
        <v>12306</v>
      </c>
      <c r="ET44" t="s">
        <v>12307</v>
      </c>
    </row>
    <row r="45" spans="14:150" x14ac:dyDescent="0.35">
      <c r="N45" s="607"/>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Q45" s="603"/>
      <c r="ES45" t="s">
        <v>12308</v>
      </c>
      <c r="ET45" t="s">
        <v>12309</v>
      </c>
    </row>
    <row r="46" spans="14:150" x14ac:dyDescent="0.35">
      <c r="N46" s="607"/>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Q46" s="603"/>
      <c r="ES46" t="s">
        <v>12310</v>
      </c>
      <c r="ET46" t="s">
        <v>12311</v>
      </c>
    </row>
    <row r="47" spans="14:150" x14ac:dyDescent="0.35">
      <c r="N47" s="60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Q47" s="603"/>
      <c r="ES47" t="s">
        <v>12312</v>
      </c>
      <c r="ET47" t="s">
        <v>12313</v>
      </c>
    </row>
    <row r="48" spans="14:150" x14ac:dyDescent="0.35">
      <c r="N48" s="607"/>
      <c r="O48" s="602" t="s">
        <v>12314</v>
      </c>
      <c r="P48" s="602"/>
      <c r="Q48" s="602"/>
      <c r="R48" s="602"/>
      <c r="S48" s="602"/>
      <c r="T48" s="602"/>
      <c r="U48" s="602"/>
      <c r="V48" s="602"/>
      <c r="W48" s="602"/>
      <c r="X48" s="602"/>
      <c r="Y48" s="602"/>
      <c r="Z48" s="602"/>
      <c r="AA48" s="602"/>
      <c r="AB48" s="602"/>
      <c r="AC48" s="602"/>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Q48" s="603"/>
      <c r="ES48" t="s">
        <v>12315</v>
      </c>
      <c r="ET48" t="s">
        <v>12316</v>
      </c>
    </row>
    <row r="49" spans="14:150" x14ac:dyDescent="0.35">
      <c r="N49" s="607"/>
      <c r="O49" s="332" t="s">
        <v>12156</v>
      </c>
      <c r="P49" s="4" t="s">
        <v>92</v>
      </c>
      <c r="Q49" s="4" t="s">
        <v>12151</v>
      </c>
      <c r="R49" s="4" t="s">
        <v>95</v>
      </c>
      <c r="S49" s="4" t="s">
        <v>97</v>
      </c>
      <c r="T49" s="4" t="s">
        <v>98</v>
      </c>
      <c r="U49" s="4" t="s">
        <v>99</v>
      </c>
      <c r="V49" s="4" t="s">
        <v>101</v>
      </c>
      <c r="W49" s="4" t="s">
        <v>102</v>
      </c>
      <c r="X49" s="4" t="s">
        <v>103</v>
      </c>
      <c r="Y49" s="4" t="s">
        <v>104</v>
      </c>
      <c r="Z49" s="4" t="s">
        <v>105</v>
      </c>
      <c r="AA49" s="4" t="s">
        <v>106</v>
      </c>
      <c r="AB49" s="4" t="s">
        <v>96</v>
      </c>
      <c r="AC49" s="4" t="s">
        <v>100</v>
      </c>
      <c r="AD49" s="4" t="s">
        <v>107</v>
      </c>
      <c r="AE49" s="4" t="s">
        <v>12378</v>
      </c>
      <c r="AF49" s="4" t="s">
        <v>108</v>
      </c>
      <c r="AG49" s="4" t="s">
        <v>12285</v>
      </c>
      <c r="AH49" s="4" t="s">
        <v>110</v>
      </c>
      <c r="AI49" s="4" t="s">
        <v>111</v>
      </c>
      <c r="AJ49" s="4" t="s">
        <v>112</v>
      </c>
      <c r="AK49" s="4"/>
      <c r="AL49" s="3" t="s">
        <v>166</v>
      </c>
      <c r="AM49" s="3" t="s">
        <v>171</v>
      </c>
      <c r="AN49" s="4"/>
      <c r="AO49" s="4" t="s">
        <v>114</v>
      </c>
      <c r="AP49" s="4" t="s">
        <v>125</v>
      </c>
      <c r="AQ49" s="332" t="s">
        <v>145</v>
      </c>
      <c r="AR49" s="4" t="s">
        <v>139</v>
      </c>
      <c r="AS49" s="4" t="s">
        <v>176</v>
      </c>
      <c r="AT49" s="4" t="s">
        <v>193</v>
      </c>
      <c r="AU49" s="4" t="s">
        <v>205</v>
      </c>
      <c r="AV49" s="3" t="s">
        <v>214</v>
      </c>
      <c r="AW49" s="3" t="s">
        <v>218</v>
      </c>
      <c r="AX49" s="379" t="s">
        <v>228</v>
      </c>
      <c r="AY49" s="3" t="s">
        <v>12137</v>
      </c>
      <c r="AZ49" s="3" t="s">
        <v>244</v>
      </c>
      <c r="BA49" s="3" t="s">
        <v>252</v>
      </c>
      <c r="BB49" s="3" t="s">
        <v>256</v>
      </c>
      <c r="BC49" s="3" t="s">
        <v>262</v>
      </c>
      <c r="BD49" s="3" t="s">
        <v>264</v>
      </c>
      <c r="BE49" s="3" t="s">
        <v>273</v>
      </c>
      <c r="BF49" s="3" t="s">
        <v>274</v>
      </c>
      <c r="BG49" s="3" t="s">
        <v>276</v>
      </c>
      <c r="BH49" s="3" t="s">
        <v>277</v>
      </c>
      <c r="BI49" s="3" t="s">
        <v>275</v>
      </c>
      <c r="BJ49" s="3" t="s">
        <v>272</v>
      </c>
      <c r="BK49" s="3" t="s">
        <v>278</v>
      </c>
      <c r="BL49" s="3" t="s">
        <v>280</v>
      </c>
      <c r="BM49" s="3" t="s">
        <v>279</v>
      </c>
      <c r="BN49" s="380" t="s">
        <v>12317</v>
      </c>
      <c r="BO49" s="3" t="s">
        <v>287</v>
      </c>
      <c r="BP49" s="380" t="s">
        <v>12275</v>
      </c>
      <c r="BQ49" s="3" t="s">
        <v>284</v>
      </c>
      <c r="BR49" s="3" t="s">
        <v>12141</v>
      </c>
      <c r="BS49" s="332" t="s">
        <v>12278</v>
      </c>
      <c r="BT49" s="3" t="s">
        <v>290</v>
      </c>
      <c r="BU49" s="3" t="s">
        <v>231</v>
      </c>
      <c r="BV49" s="3" t="s">
        <v>232</v>
      </c>
      <c r="BW49" s="3" t="s">
        <v>233</v>
      </c>
      <c r="BX49" s="3" t="s">
        <v>234</v>
      </c>
      <c r="BY49" s="3" t="s">
        <v>235</v>
      </c>
      <c r="BZ49" s="3" t="s">
        <v>236</v>
      </c>
      <c r="CA49" s="3" t="s">
        <v>237</v>
      </c>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Q49" s="603"/>
      <c r="ES49" t="s">
        <v>12318</v>
      </c>
      <c r="ET49" t="s">
        <v>12319</v>
      </c>
    </row>
    <row r="50" spans="14:150" x14ac:dyDescent="0.35">
      <c r="N50" s="607"/>
      <c r="O50" s="470" t="s">
        <v>12157</v>
      </c>
      <c r="P50" s="478" t="s">
        <v>12130</v>
      </c>
      <c r="Q50" s="478" t="s">
        <v>94</v>
      </c>
      <c r="R50" s="478" t="s">
        <v>12134</v>
      </c>
      <c r="S50" s="478" t="s">
        <v>12139</v>
      </c>
      <c r="T50" s="478" t="s">
        <v>12320</v>
      </c>
      <c r="U50" s="478" t="s">
        <v>12321</v>
      </c>
      <c r="V50" s="478" t="s">
        <v>12155</v>
      </c>
      <c r="W50" s="478" t="s">
        <v>12322</v>
      </c>
      <c r="X50" s="478" t="s">
        <v>12323</v>
      </c>
      <c r="Y50" s="478" t="s">
        <v>12324</v>
      </c>
      <c r="Z50" s="478" t="s">
        <v>12128</v>
      </c>
      <c r="AA50" s="478" t="s">
        <v>12325</v>
      </c>
      <c r="AB50" s="478" t="s">
        <v>12132</v>
      </c>
      <c r="AC50" s="478" t="s">
        <v>12133</v>
      </c>
      <c r="AD50" s="478" t="s">
        <v>12152</v>
      </c>
      <c r="AE50" s="510" t="s">
        <v>12369</v>
      </c>
      <c r="AF50" s="478" t="s">
        <v>12326</v>
      </c>
      <c r="AG50" s="478" t="s">
        <v>109</v>
      </c>
      <c r="AH50" s="478" t="s">
        <v>12131</v>
      </c>
      <c r="AI50" s="478" t="s">
        <v>12327</v>
      </c>
      <c r="AJ50" s="478" t="s">
        <v>12328</v>
      </c>
      <c r="AK50" s="479"/>
      <c r="AL50" s="367" t="s">
        <v>167</v>
      </c>
      <c r="AM50" s="367" t="s">
        <v>172</v>
      </c>
      <c r="AN50" s="478"/>
      <c r="AO50" s="367" t="s">
        <v>115</v>
      </c>
      <c r="AP50" s="367" t="s">
        <v>126</v>
      </c>
      <c r="AQ50" s="367" t="s">
        <v>146</v>
      </c>
      <c r="AR50" s="367" t="s">
        <v>10323</v>
      </c>
      <c r="AS50" s="367" t="s">
        <v>177</v>
      </c>
      <c r="AT50" s="367" t="s">
        <v>194</v>
      </c>
      <c r="AU50" s="367" t="s">
        <v>206</v>
      </c>
      <c r="AV50" s="367" t="s">
        <v>215</v>
      </c>
      <c r="AW50" s="367" t="s">
        <v>219</v>
      </c>
      <c r="AX50" t="s">
        <v>229</v>
      </c>
      <c r="AY50" s="367" t="s">
        <v>240</v>
      </c>
      <c r="AZ50" s="367" t="s">
        <v>245</v>
      </c>
      <c r="BA50" s="367" t="s">
        <v>247</v>
      </c>
      <c r="BB50" s="367" t="s">
        <v>152</v>
      </c>
      <c r="BC50" s="367" t="s">
        <v>263</v>
      </c>
      <c r="BD50" s="367" t="s">
        <v>171</v>
      </c>
      <c r="BE50" s="367" t="s">
        <v>12136</v>
      </c>
      <c r="BF50" s="367" t="s">
        <v>12138</v>
      </c>
      <c r="BG50" s="367" t="s">
        <v>12329</v>
      </c>
      <c r="BH50" s="367" t="s">
        <v>12150</v>
      </c>
      <c r="BI50" s="367" t="s">
        <v>12330</v>
      </c>
      <c r="BJ50" s="367" t="s">
        <v>12135</v>
      </c>
      <c r="BK50" s="367" t="s">
        <v>12331</v>
      </c>
      <c r="BL50" s="367" t="s">
        <v>12332</v>
      </c>
      <c r="BM50" s="367" t="s">
        <v>12333</v>
      </c>
      <c r="BN50" s="368" t="s">
        <v>12143</v>
      </c>
      <c r="BO50" s="367" t="s">
        <v>12140</v>
      </c>
      <c r="BP50" s="368" t="s">
        <v>12334</v>
      </c>
      <c r="BQ50" s="367" t="s">
        <v>12335</v>
      </c>
      <c r="BR50" s="367" t="s">
        <v>283</v>
      </c>
      <c r="BS50" s="143" t="s">
        <v>285</v>
      </c>
      <c r="BT50" s="367" t="s">
        <v>12336</v>
      </c>
      <c r="BU50" s="367" t="s">
        <v>12337</v>
      </c>
      <c r="BV50" s="367" t="s">
        <v>12148</v>
      </c>
      <c r="BW50" s="367" t="s">
        <v>12149</v>
      </c>
      <c r="BX50" s="367" t="s">
        <v>12146</v>
      </c>
      <c r="BY50" s="367" t="s">
        <v>12145</v>
      </c>
      <c r="BZ50" s="367" t="s">
        <v>12147</v>
      </c>
      <c r="CA50" s="367" t="s">
        <v>12338</v>
      </c>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Q50" s="603"/>
      <c r="ES50" t="s">
        <v>12339</v>
      </c>
      <c r="ET50" t="s">
        <v>12340</v>
      </c>
    </row>
    <row r="51" spans="14:150" x14ac:dyDescent="0.35">
      <c r="N51" s="607"/>
      <c r="O51" s="332"/>
      <c r="Q51" s="337"/>
      <c r="R51" s="4"/>
      <c r="S51" s="478"/>
      <c r="V51" s="4"/>
      <c r="X51" s="4"/>
      <c r="Y51" s="478"/>
      <c r="AA51" s="4"/>
      <c r="AB51" s="478"/>
      <c r="AD51" s="4"/>
      <c r="AE51" s="4"/>
      <c r="AF51" s="478"/>
      <c r="AG51" s="478"/>
      <c r="AH51" s="478"/>
      <c r="AI51" s="478"/>
      <c r="AJ51" s="478"/>
      <c r="AK51" s="478"/>
      <c r="AL51" s="367" t="s">
        <v>168</v>
      </c>
      <c r="AM51" s="367" t="s">
        <v>173</v>
      </c>
      <c r="AO51" s="367" t="s">
        <v>116</v>
      </c>
      <c r="AP51" s="367" t="s">
        <v>127</v>
      </c>
      <c r="AQ51" s="367" t="s">
        <v>147</v>
      </c>
      <c r="AR51" s="367" t="s">
        <v>141</v>
      </c>
      <c r="AS51" s="367" t="s">
        <v>178</v>
      </c>
      <c r="AT51" s="367" t="s">
        <v>152</v>
      </c>
      <c r="AU51" s="367" t="s">
        <v>208</v>
      </c>
      <c r="AV51" s="367" t="s">
        <v>216</v>
      </c>
      <c r="AW51" s="367" t="s">
        <v>220</v>
      </c>
      <c r="AX51"/>
      <c r="AY51" s="367" t="s">
        <v>241</v>
      </c>
      <c r="AZ51" s="367" t="s">
        <v>246</v>
      </c>
      <c r="BA51" s="367" t="s">
        <v>253</v>
      </c>
      <c r="BB51" s="367" t="s">
        <v>259</v>
      </c>
      <c r="BC51" s="367" t="s">
        <v>157</v>
      </c>
      <c r="BD51" s="367" t="s">
        <v>150</v>
      </c>
      <c r="BE51" s="478"/>
      <c r="BS51" s="4"/>
      <c r="CB51" s="478"/>
      <c r="CE51" s="4"/>
      <c r="CF51" s="478"/>
      <c r="CI51" s="4"/>
      <c r="CJ51" s="478"/>
      <c r="CM51" s="4"/>
      <c r="CN51" s="355"/>
      <c r="CQ51" s="3"/>
      <c r="CR51" s="367"/>
      <c r="CS51" s="367"/>
      <c r="CT51" s="367"/>
      <c r="CU51" s="367"/>
      <c r="CY51" s="3"/>
      <c r="CZ51" s="367"/>
      <c r="DA51" s="367"/>
      <c r="DB51" s="367"/>
      <c r="DC51" s="367"/>
      <c r="DD51" s="367"/>
      <c r="DH51" s="4"/>
      <c r="DI51" s="478"/>
      <c r="DL51" s="4"/>
      <c r="DM51" s="367"/>
      <c r="DN51" s="367"/>
      <c r="DO51" s="367"/>
      <c r="DP51" s="367"/>
      <c r="DQ51" s="367"/>
      <c r="DR51" s="367"/>
      <c r="DS51" s="367"/>
      <c r="DT51" s="367"/>
      <c r="DU51" s="367"/>
      <c r="DV51" s="367"/>
      <c r="DW51" s="4"/>
      <c r="EA51" s="4"/>
      <c r="EB51" s="367"/>
      <c r="EC51" s="367"/>
      <c r="ED51" s="367"/>
      <c r="EE51" s="367"/>
      <c r="EF51" s="367"/>
      <c r="EG51" s="367"/>
      <c r="EH51" s="367"/>
      <c r="EI51" s="367"/>
      <c r="EJ51" s="367"/>
      <c r="EQ51" s="603"/>
      <c r="ES51" t="s">
        <v>12341</v>
      </c>
      <c r="ET51" t="s">
        <v>12342</v>
      </c>
    </row>
    <row r="52" spans="14:150" x14ac:dyDescent="0.35">
      <c r="N52" s="607"/>
      <c r="O52" s="332"/>
      <c r="Q52" s="337"/>
      <c r="R52" s="4"/>
      <c r="S52" s="478"/>
      <c r="V52" s="4"/>
      <c r="X52" s="4"/>
      <c r="Y52" s="478"/>
      <c r="AA52" s="4"/>
      <c r="AB52" s="478"/>
      <c r="AD52" s="4"/>
      <c r="AE52" s="4"/>
      <c r="AF52" s="478"/>
      <c r="AH52" s="4"/>
      <c r="AI52" s="478"/>
      <c r="AL52" s="367" t="s">
        <v>169</v>
      </c>
      <c r="AM52" s="367" t="s">
        <v>12343</v>
      </c>
      <c r="AO52" s="367" t="s">
        <v>117</v>
      </c>
      <c r="AP52" s="367" t="s">
        <v>128</v>
      </c>
      <c r="AQ52" s="367" t="s">
        <v>148</v>
      </c>
      <c r="AR52" s="367" t="s">
        <v>142</v>
      </c>
      <c r="AS52" s="367" t="s">
        <v>179</v>
      </c>
      <c r="AT52" s="367" t="s">
        <v>195</v>
      </c>
      <c r="AU52" s="367" t="s">
        <v>209</v>
      </c>
      <c r="AV52" s="367" t="s">
        <v>217</v>
      </c>
      <c r="AW52" s="367" t="s">
        <v>221</v>
      </c>
      <c r="AX52"/>
      <c r="AY52" s="367" t="s">
        <v>242</v>
      </c>
      <c r="AZ52" s="367" t="s">
        <v>247</v>
      </c>
      <c r="BA52" s="367" t="s">
        <v>254</v>
      </c>
      <c r="BB52" s="367" t="s">
        <v>260</v>
      </c>
      <c r="BC52" s="367" t="s">
        <v>158</v>
      </c>
      <c r="BD52" s="367" t="s">
        <v>151</v>
      </c>
      <c r="BE52" s="478"/>
      <c r="BH52" s="4"/>
      <c r="BI52" s="478"/>
      <c r="BL52" s="4"/>
      <c r="BM52" s="478"/>
      <c r="BP52" s="4"/>
      <c r="BQ52" s="478"/>
      <c r="BS52" s="4"/>
      <c r="BT52" s="478"/>
      <c r="BW52" s="4"/>
      <c r="BX52" s="478"/>
      <c r="CA52" s="4"/>
      <c r="CB52" s="478"/>
      <c r="CE52" s="4"/>
      <c r="CF52" s="478"/>
      <c r="CI52" s="4"/>
      <c r="CJ52" s="478"/>
      <c r="CM52" s="4"/>
      <c r="CN52" s="355"/>
      <c r="CQ52" s="3"/>
      <c r="CR52" s="367"/>
      <c r="CS52" s="367"/>
      <c r="CT52" s="367"/>
      <c r="CU52" s="367"/>
      <c r="CY52" s="3"/>
      <c r="CZ52" s="367"/>
      <c r="DA52" s="367"/>
      <c r="DB52" s="367"/>
      <c r="DC52" s="367"/>
      <c r="DD52" s="367"/>
      <c r="DH52" s="4"/>
      <c r="DI52" s="478"/>
      <c r="DL52" s="4"/>
      <c r="DM52" s="367"/>
      <c r="DN52" s="367"/>
      <c r="DO52" s="367"/>
      <c r="DP52" s="367"/>
      <c r="DQ52" s="367"/>
      <c r="DR52" s="367"/>
      <c r="DS52" s="367"/>
      <c r="DT52" s="367"/>
      <c r="DU52" s="367"/>
      <c r="DV52" s="367"/>
      <c r="DW52" s="4"/>
      <c r="EA52" s="4"/>
      <c r="EB52" s="367"/>
      <c r="EC52" s="367"/>
      <c r="ED52" s="367"/>
      <c r="EE52" s="367"/>
      <c r="EF52" s="367"/>
      <c r="EG52" s="367"/>
      <c r="EH52" s="367"/>
      <c r="EI52" s="367"/>
      <c r="EJ52" s="367"/>
      <c r="EQ52" s="603"/>
      <c r="ES52" t="s">
        <v>12344</v>
      </c>
      <c r="ET52" t="s">
        <v>12345</v>
      </c>
    </row>
    <row r="53" spans="14:150" x14ac:dyDescent="0.35">
      <c r="N53" s="607"/>
      <c r="O53" s="332"/>
      <c r="Q53" s="337"/>
      <c r="R53" s="4"/>
      <c r="S53" s="478"/>
      <c r="V53" s="4"/>
      <c r="X53" s="4"/>
      <c r="Y53" s="478"/>
      <c r="AA53" s="4"/>
      <c r="AB53" s="478"/>
      <c r="AD53" s="4"/>
      <c r="AE53" s="4"/>
      <c r="AF53" s="478"/>
      <c r="AH53" s="4"/>
      <c r="AI53" s="478"/>
      <c r="AL53" s="367" t="s">
        <v>170</v>
      </c>
      <c r="AM53" s="367" t="s">
        <v>12346</v>
      </c>
      <c r="AO53" s="367" t="s">
        <v>118</v>
      </c>
      <c r="AP53" s="367" t="s">
        <v>129</v>
      </c>
      <c r="AQ53" s="367" t="s">
        <v>149</v>
      </c>
      <c r="AR53" s="367" t="s">
        <v>143</v>
      </c>
      <c r="AS53" s="368" t="s">
        <v>180</v>
      </c>
      <c r="AT53" s="367" t="s">
        <v>196</v>
      </c>
      <c r="AU53" s="367" t="s">
        <v>210</v>
      </c>
      <c r="AV53" s="367" t="s">
        <v>200</v>
      </c>
      <c r="AW53" s="367" t="s">
        <v>222</v>
      </c>
      <c r="AX53"/>
      <c r="AY53" s="367" t="s">
        <v>243</v>
      </c>
      <c r="AZ53" s="367" t="s">
        <v>248</v>
      </c>
      <c r="BA53" s="367" t="s">
        <v>255</v>
      </c>
      <c r="BD53" s="367" t="s">
        <v>266</v>
      </c>
      <c r="BE53" s="478"/>
      <c r="BH53" s="4"/>
      <c r="BI53" s="478"/>
      <c r="BL53" s="4"/>
      <c r="BM53" s="478"/>
      <c r="BP53" s="4"/>
      <c r="BQ53" s="478"/>
      <c r="BS53" s="4"/>
      <c r="BT53" s="478"/>
      <c r="BW53" s="4"/>
      <c r="BX53" s="478"/>
      <c r="CA53" s="4"/>
      <c r="CB53" s="478"/>
      <c r="CE53" s="4"/>
      <c r="CF53" s="478"/>
      <c r="CI53" s="4"/>
      <c r="CJ53" s="478"/>
      <c r="CM53" s="4"/>
      <c r="CN53" s="355"/>
      <c r="CQ53" s="3"/>
      <c r="CR53" s="367"/>
      <c r="CS53" s="367"/>
      <c r="CT53" s="367"/>
      <c r="CU53" s="367"/>
      <c r="CY53" s="3"/>
      <c r="CZ53" s="367"/>
      <c r="DA53" s="367"/>
      <c r="DB53" s="367"/>
      <c r="DC53" s="367"/>
      <c r="DD53" s="367"/>
      <c r="DH53" s="4"/>
      <c r="DI53" s="478"/>
      <c r="DL53" s="4"/>
      <c r="DM53" s="367"/>
      <c r="DN53" s="367"/>
      <c r="DO53" s="367"/>
      <c r="DP53" s="367"/>
      <c r="DQ53" s="367"/>
      <c r="DR53" s="367"/>
      <c r="DS53" s="367"/>
      <c r="DT53" s="367"/>
      <c r="DU53" s="367"/>
      <c r="DV53" s="367"/>
      <c r="DW53" s="4"/>
      <c r="EA53" s="4"/>
      <c r="EB53" s="367"/>
      <c r="EC53" s="367"/>
      <c r="ED53" s="367"/>
      <c r="EE53" s="367"/>
      <c r="EF53" s="367"/>
      <c r="EG53" s="367"/>
      <c r="EH53" s="367"/>
      <c r="EI53" s="367"/>
      <c r="EJ53" s="367"/>
      <c r="EQ53" s="603"/>
      <c r="ES53" t="s">
        <v>12347</v>
      </c>
      <c r="ET53" t="s">
        <v>12348</v>
      </c>
    </row>
    <row r="54" spans="14:150" x14ac:dyDescent="0.35">
      <c r="N54" s="607"/>
      <c r="O54" s="332"/>
      <c r="Q54" s="337"/>
      <c r="R54" s="4"/>
      <c r="S54" s="478"/>
      <c r="V54" s="4"/>
      <c r="X54" s="4"/>
      <c r="Y54" s="478"/>
      <c r="AA54" s="4"/>
      <c r="AB54" s="478"/>
      <c r="AD54" s="4"/>
      <c r="AE54" s="4"/>
      <c r="AF54" s="478"/>
      <c r="AH54" s="4"/>
      <c r="AI54" s="478"/>
      <c r="AO54" s="367" t="s">
        <v>119</v>
      </c>
      <c r="AP54" s="367" t="s">
        <v>12360</v>
      </c>
      <c r="AQ54" s="367" t="s">
        <v>150</v>
      </c>
      <c r="AR54" s="367" t="s">
        <v>144</v>
      </c>
      <c r="AS54" s="367" t="s">
        <v>181</v>
      </c>
      <c r="AT54" s="367" t="s">
        <v>197</v>
      </c>
      <c r="AU54" s="367" t="s">
        <v>211</v>
      </c>
      <c r="AV54" s="4"/>
      <c r="AW54" s="367" t="s">
        <v>223</v>
      </c>
      <c r="AX54" s="355"/>
      <c r="AZ54" s="367" t="s">
        <v>249</v>
      </c>
      <c r="BA54" s="478"/>
      <c r="BD54" s="367" t="s">
        <v>10650</v>
      </c>
      <c r="BE54" s="478"/>
      <c r="BH54" s="4"/>
      <c r="BI54" s="478"/>
      <c r="BL54" s="4"/>
      <c r="BM54" s="478"/>
      <c r="BP54" s="4"/>
      <c r="BQ54" s="478"/>
      <c r="BS54" s="4"/>
      <c r="BT54" s="478"/>
      <c r="BW54" s="4"/>
      <c r="BX54" s="478"/>
      <c r="CA54" s="4"/>
      <c r="CB54" s="478"/>
      <c r="CE54" s="4"/>
      <c r="CF54" s="478"/>
      <c r="CI54" s="4"/>
      <c r="CJ54" s="478"/>
      <c r="CM54" s="4"/>
      <c r="CN54" s="355"/>
      <c r="CQ54" s="3"/>
      <c r="CR54" s="367"/>
      <c r="CS54" s="367"/>
      <c r="CT54" s="367"/>
      <c r="CU54" s="367"/>
      <c r="CY54" s="3"/>
      <c r="CZ54" s="367"/>
      <c r="DA54" s="367"/>
      <c r="DB54" s="367"/>
      <c r="DC54" s="367"/>
      <c r="DD54" s="367"/>
      <c r="DH54" s="4"/>
      <c r="DI54" s="478"/>
      <c r="DL54" s="4"/>
      <c r="DM54" s="367"/>
      <c r="DN54" s="367"/>
      <c r="DO54" s="367"/>
      <c r="DP54" s="367"/>
      <c r="DQ54" s="367"/>
      <c r="DR54" s="367"/>
      <c r="DS54" s="367"/>
      <c r="DT54" s="367"/>
      <c r="DU54" s="367"/>
      <c r="DV54" s="367"/>
      <c r="DW54" s="4"/>
      <c r="EA54" s="4"/>
      <c r="EB54" s="367"/>
      <c r="EC54" s="367"/>
      <c r="ED54" s="367"/>
      <c r="EE54" s="367"/>
      <c r="EF54" s="367"/>
      <c r="EG54" s="367"/>
      <c r="EH54" s="367"/>
      <c r="EI54" s="367"/>
      <c r="EJ54" s="367"/>
      <c r="EQ54" s="603"/>
      <c r="ES54" t="s">
        <v>12347</v>
      </c>
      <c r="ET54" t="s">
        <v>12348</v>
      </c>
    </row>
    <row r="55" spans="14:150" x14ac:dyDescent="0.35">
      <c r="N55" s="607"/>
      <c r="O55" s="332"/>
      <c r="Q55" s="337"/>
      <c r="R55" s="4"/>
      <c r="S55" s="478"/>
      <c r="V55" s="4"/>
      <c r="X55" s="4"/>
      <c r="Y55" s="478"/>
      <c r="AA55" s="4"/>
      <c r="AB55" s="478"/>
      <c r="AD55" s="4"/>
      <c r="AE55" s="4"/>
      <c r="AF55" s="478"/>
      <c r="AH55" s="4"/>
      <c r="AI55" s="478"/>
      <c r="AL55" s="4"/>
      <c r="AM55" s="478"/>
      <c r="AO55" s="367" t="s">
        <v>120</v>
      </c>
      <c r="AP55" s="367" t="s">
        <v>131</v>
      </c>
      <c r="AQ55" s="367" t="s">
        <v>151</v>
      </c>
      <c r="AS55" s="367" t="s">
        <v>182</v>
      </c>
      <c r="AT55" s="367" t="s">
        <v>12349</v>
      </c>
      <c r="AU55" s="367" t="s">
        <v>212</v>
      </c>
      <c r="AV55" s="4"/>
      <c r="AW55" s="367" t="s">
        <v>224</v>
      </c>
      <c r="AX55" s="390"/>
      <c r="AZ55" s="367" t="s">
        <v>251</v>
      </c>
      <c r="BA55" s="478"/>
      <c r="BD55" s="367" t="s">
        <v>268</v>
      </c>
      <c r="BE55" s="478"/>
      <c r="BH55" s="4"/>
      <c r="BI55" s="478"/>
      <c r="BL55" s="4"/>
      <c r="BM55" s="478"/>
      <c r="BP55" s="4"/>
      <c r="BQ55" s="478"/>
      <c r="BS55" s="4"/>
      <c r="BT55" s="478"/>
      <c r="BW55" s="4"/>
      <c r="BX55" s="478"/>
      <c r="CA55" s="4"/>
      <c r="CB55" s="478"/>
      <c r="CE55" s="4"/>
      <c r="CF55" s="478"/>
      <c r="CI55" s="4"/>
      <c r="CJ55" s="478"/>
      <c r="CM55" s="4"/>
      <c r="CN55" s="355"/>
      <c r="CQ55" s="3"/>
      <c r="CR55" s="367"/>
      <c r="CS55" s="367"/>
      <c r="CT55" s="367"/>
      <c r="CU55" s="367"/>
      <c r="CY55" s="3"/>
      <c r="CZ55" s="367"/>
      <c r="DA55" s="367"/>
      <c r="DB55" s="367"/>
      <c r="DC55" s="367"/>
      <c r="DD55" s="367"/>
      <c r="DH55" s="4"/>
      <c r="DI55" s="478"/>
      <c r="DL55" s="4"/>
      <c r="DM55" s="367"/>
      <c r="DN55" s="367"/>
      <c r="DO55" s="367"/>
      <c r="DP55" s="367"/>
      <c r="DQ55" s="367"/>
      <c r="DR55" s="367"/>
      <c r="DS55" s="367"/>
      <c r="DT55" s="367"/>
      <c r="DU55" s="367"/>
      <c r="DV55" s="367"/>
      <c r="DW55" s="4"/>
      <c r="EA55" s="4"/>
      <c r="EB55" s="367"/>
      <c r="EC55" s="367"/>
      <c r="ED55" s="367"/>
      <c r="EE55" s="367"/>
      <c r="EF55" s="367"/>
      <c r="EG55" s="367"/>
      <c r="EH55" s="367"/>
      <c r="EI55" s="367"/>
      <c r="EJ55" s="367"/>
      <c r="EQ55" s="603"/>
      <c r="ES55" t="s">
        <v>12350</v>
      </c>
      <c r="ET55" t="s">
        <v>12351</v>
      </c>
    </row>
    <row r="56" spans="14:150" x14ac:dyDescent="0.35">
      <c r="N56" s="607"/>
      <c r="O56" s="332"/>
      <c r="Q56" s="337"/>
      <c r="R56" s="4"/>
      <c r="S56" s="478"/>
      <c r="V56" s="4"/>
      <c r="X56" s="4"/>
      <c r="Y56" s="478"/>
      <c r="AA56" s="4"/>
      <c r="AB56" s="478"/>
      <c r="AD56" s="4"/>
      <c r="AE56" s="4"/>
      <c r="AF56" s="478"/>
      <c r="AH56" s="4"/>
      <c r="AI56" s="478"/>
      <c r="AL56" s="4"/>
      <c r="AM56" s="478"/>
      <c r="AO56" s="367" t="s">
        <v>121</v>
      </c>
      <c r="AP56" s="367" t="s">
        <v>132</v>
      </c>
      <c r="AQ56" s="367" t="s">
        <v>12354</v>
      </c>
      <c r="AS56" s="367" t="s">
        <v>183</v>
      </c>
      <c r="AT56" s="367" t="s">
        <v>199</v>
      </c>
      <c r="AV56" s="4"/>
      <c r="AW56" s="367" t="s">
        <v>225</v>
      </c>
      <c r="AZ56" s="4"/>
      <c r="BA56" s="478"/>
      <c r="BD56" s="367" t="s">
        <v>247</v>
      </c>
      <c r="BE56" s="478"/>
      <c r="BH56" s="4"/>
      <c r="BI56" s="478"/>
      <c r="BL56" s="4"/>
      <c r="BM56" s="478"/>
      <c r="BP56" s="4"/>
      <c r="BQ56" s="478"/>
      <c r="BS56" s="4"/>
      <c r="BT56" s="478"/>
      <c r="BW56" s="4"/>
      <c r="BX56" s="478"/>
      <c r="CA56" s="4"/>
      <c r="CB56" s="478"/>
      <c r="CE56" s="4"/>
      <c r="CF56" s="478"/>
      <c r="CI56" s="4"/>
      <c r="CJ56" s="478"/>
      <c r="CM56" s="4"/>
      <c r="CN56" s="355"/>
      <c r="CQ56" s="3"/>
      <c r="CR56" s="367"/>
      <c r="CS56" s="367"/>
      <c r="CT56" s="367"/>
      <c r="CU56" s="367"/>
      <c r="CY56" s="3"/>
      <c r="CZ56" s="367"/>
      <c r="DA56" s="367"/>
      <c r="DB56" s="367"/>
      <c r="DC56" s="367"/>
      <c r="DD56" s="367"/>
      <c r="DH56" s="4"/>
      <c r="DI56" s="478"/>
      <c r="DL56" s="4"/>
      <c r="DM56" s="367"/>
      <c r="DN56" s="367"/>
      <c r="DO56" s="367"/>
      <c r="DP56" s="367"/>
      <c r="DQ56" s="367"/>
      <c r="DR56" s="367"/>
      <c r="DS56" s="367"/>
      <c r="DT56" s="367"/>
      <c r="DU56" s="367"/>
      <c r="DV56" s="367"/>
      <c r="DW56" s="4"/>
      <c r="EA56" s="4"/>
      <c r="EB56" s="367"/>
      <c r="EC56" s="367"/>
      <c r="ED56" s="367"/>
      <c r="EE56" s="367"/>
      <c r="EF56" s="367"/>
      <c r="EG56" s="367"/>
      <c r="EH56" s="367"/>
      <c r="EI56" s="367"/>
      <c r="EJ56" s="367"/>
      <c r="EQ56" s="603"/>
      <c r="ES56" t="s">
        <v>12352</v>
      </c>
      <c r="ET56" t="s">
        <v>12353</v>
      </c>
    </row>
    <row r="57" spans="14:150" x14ac:dyDescent="0.35">
      <c r="N57" s="607"/>
      <c r="O57" s="332"/>
      <c r="Q57" s="337"/>
      <c r="R57" s="4"/>
      <c r="S57" s="478"/>
      <c r="V57" s="4"/>
      <c r="X57" s="4"/>
      <c r="Y57" s="478"/>
      <c r="AA57" s="4"/>
      <c r="AB57" s="478"/>
      <c r="AD57" s="4"/>
      <c r="AE57" s="4"/>
      <c r="AF57" s="478"/>
      <c r="AH57" s="4"/>
      <c r="AI57" s="478"/>
      <c r="AL57" s="4"/>
      <c r="AM57" s="478"/>
      <c r="AO57" s="367" t="s">
        <v>122</v>
      </c>
      <c r="AP57" s="367" t="s">
        <v>133</v>
      </c>
      <c r="AQ57" s="367" t="s">
        <v>154</v>
      </c>
      <c r="AS57" s="367" t="s">
        <v>184</v>
      </c>
      <c r="AT57" s="367" t="s">
        <v>200</v>
      </c>
      <c r="AV57" s="4"/>
      <c r="AW57" s="367" t="s">
        <v>226</v>
      </c>
      <c r="AZ57" s="4"/>
      <c r="BA57" s="478"/>
      <c r="BD57" s="367" t="s">
        <v>164</v>
      </c>
      <c r="BE57" s="478"/>
      <c r="BH57" s="4"/>
      <c r="BI57" s="478"/>
      <c r="BL57" s="4"/>
      <c r="BM57" s="478"/>
      <c r="BP57" s="4"/>
      <c r="BQ57" s="478"/>
      <c r="BS57" s="4"/>
      <c r="BT57" s="478"/>
      <c r="BW57" s="4"/>
      <c r="BX57" s="478"/>
      <c r="CA57" s="4"/>
      <c r="CB57" s="478"/>
      <c r="CE57" s="4"/>
      <c r="CF57" s="478"/>
      <c r="CI57" s="4"/>
      <c r="CJ57" s="478"/>
      <c r="CM57" s="4"/>
      <c r="CN57" s="355"/>
      <c r="CQ57" s="3"/>
      <c r="CR57" s="367"/>
      <c r="CS57" s="367"/>
      <c r="CT57" s="367"/>
      <c r="CU57" s="367"/>
      <c r="CY57" s="3"/>
      <c r="CZ57" s="367"/>
      <c r="DA57" s="367"/>
      <c r="DB57" s="367"/>
      <c r="DC57" s="367"/>
      <c r="DD57" s="367"/>
      <c r="DH57" s="4"/>
      <c r="DI57" s="478"/>
      <c r="DL57" s="4"/>
      <c r="DM57" s="367"/>
      <c r="DN57" s="367"/>
      <c r="DO57" s="367"/>
      <c r="DP57" s="367"/>
      <c r="DQ57" s="367"/>
      <c r="DR57" s="367"/>
      <c r="DS57" s="367"/>
      <c r="DT57" s="367"/>
      <c r="DU57" s="367"/>
      <c r="DV57" s="367"/>
      <c r="DW57" s="4"/>
      <c r="EA57" s="4"/>
      <c r="EB57" s="367"/>
      <c r="EC57" s="367"/>
      <c r="ED57" s="367"/>
      <c r="EE57" s="367"/>
      <c r="EF57" s="367"/>
      <c r="EG57" s="367"/>
      <c r="EH57" s="367"/>
      <c r="EI57" s="367"/>
      <c r="EJ57" s="367"/>
      <c r="EQ57" s="603"/>
    </row>
    <row r="58" spans="14:150" x14ac:dyDescent="0.35">
      <c r="N58" s="607"/>
      <c r="O58"/>
      <c r="P58"/>
      <c r="Q58" s="337"/>
      <c r="R58"/>
      <c r="S58"/>
      <c r="T58"/>
      <c r="U58"/>
      <c r="V58"/>
      <c r="W58"/>
      <c r="X58"/>
      <c r="Y58"/>
      <c r="Z58"/>
      <c r="AA58"/>
      <c r="AB58"/>
      <c r="AC58"/>
      <c r="AD58"/>
      <c r="AE58"/>
      <c r="AF58"/>
      <c r="AG58"/>
      <c r="AH58"/>
      <c r="AI58"/>
      <c r="AJ58"/>
      <c r="AK58"/>
      <c r="AL58" s="4"/>
      <c r="AM58"/>
      <c r="AN58"/>
      <c r="AO58" s="367" t="s">
        <v>123</v>
      </c>
      <c r="AP58" s="367" t="s">
        <v>134</v>
      </c>
      <c r="AQ58" s="367" t="s">
        <v>155</v>
      </c>
      <c r="AR58"/>
      <c r="AS58" s="367" t="s">
        <v>185</v>
      </c>
      <c r="AT58" s="367" t="s">
        <v>201</v>
      </c>
      <c r="AU58"/>
      <c r="AV58"/>
      <c r="AW58" s="367" t="s">
        <v>227</v>
      </c>
      <c r="AX58"/>
      <c r="AY58"/>
      <c r="AZ58"/>
      <c r="BA58"/>
      <c r="BB58"/>
      <c r="BC58"/>
      <c r="BD58" s="367" t="s">
        <v>269</v>
      </c>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Q58" s="603"/>
    </row>
    <row r="59" spans="14:150" x14ac:dyDescent="0.35">
      <c r="N59" s="607"/>
      <c r="O59"/>
      <c r="P59"/>
      <c r="Q59" s="337"/>
      <c r="R59"/>
      <c r="S59"/>
      <c r="T59"/>
      <c r="U59"/>
      <c r="V59"/>
      <c r="W59"/>
      <c r="X59"/>
      <c r="Y59"/>
      <c r="Z59"/>
      <c r="AA59"/>
      <c r="AB59"/>
      <c r="AC59"/>
      <c r="AD59"/>
      <c r="AE59"/>
      <c r="AF59"/>
      <c r="AG59"/>
      <c r="AH59"/>
      <c r="AI59"/>
      <c r="AJ59"/>
      <c r="AK59"/>
      <c r="AL59"/>
      <c r="AM59"/>
      <c r="AN59"/>
      <c r="AO59" s="367" t="s">
        <v>124</v>
      </c>
      <c r="AP59" s="367" t="s">
        <v>135</v>
      </c>
      <c r="AQ59" s="367" t="s">
        <v>156</v>
      </c>
      <c r="AR59"/>
      <c r="AS59" s="367" t="s">
        <v>186</v>
      </c>
      <c r="AT59" s="367" t="s">
        <v>202</v>
      </c>
      <c r="AU59"/>
      <c r="AV59"/>
      <c r="AW59"/>
      <c r="AX59"/>
      <c r="AY59"/>
      <c r="AZ59"/>
      <c r="BA59"/>
      <c r="BB59"/>
      <c r="BC59"/>
      <c r="BD59" s="367" t="s">
        <v>203</v>
      </c>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Q59" s="603"/>
    </row>
    <row r="60" spans="14:150" x14ac:dyDescent="0.35">
      <c r="N60" s="607"/>
      <c r="O60"/>
      <c r="P60"/>
      <c r="Q60" s="337"/>
      <c r="R60"/>
      <c r="S60"/>
      <c r="T60"/>
      <c r="U60"/>
      <c r="V60"/>
      <c r="W60"/>
      <c r="X60"/>
      <c r="Y60"/>
      <c r="Z60"/>
      <c r="AA60"/>
      <c r="AB60"/>
      <c r="AC60"/>
      <c r="AD60"/>
      <c r="AE60"/>
      <c r="AF60"/>
      <c r="AG60"/>
      <c r="AH60"/>
      <c r="AI60"/>
      <c r="AJ60"/>
      <c r="AK60"/>
      <c r="AL60"/>
      <c r="AM60"/>
      <c r="AN60"/>
      <c r="AO60"/>
      <c r="AP60" s="367" t="s">
        <v>136</v>
      </c>
      <c r="AQ60" s="367" t="s">
        <v>157</v>
      </c>
      <c r="AR60"/>
      <c r="AS60" s="367" t="s">
        <v>192</v>
      </c>
      <c r="AT60" s="367" t="s">
        <v>203</v>
      </c>
      <c r="AU60"/>
      <c r="AV60"/>
      <c r="AW60"/>
      <c r="AX60"/>
      <c r="AY60"/>
      <c r="AZ60"/>
      <c r="BA60"/>
      <c r="BB60"/>
      <c r="BC60"/>
      <c r="BD60" s="367" t="s">
        <v>270</v>
      </c>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Q60" s="603"/>
    </row>
    <row r="61" spans="14:150" x14ac:dyDescent="0.35">
      <c r="N61" s="607"/>
      <c r="O61"/>
      <c r="P61"/>
      <c r="Q61" s="337"/>
      <c r="R61"/>
      <c r="S61"/>
      <c r="T61"/>
      <c r="U61"/>
      <c r="V61"/>
      <c r="W61"/>
      <c r="X61"/>
      <c r="Y61"/>
      <c r="Z61"/>
      <c r="AA61"/>
      <c r="AB61"/>
      <c r="AC61"/>
      <c r="AD61"/>
      <c r="AE61"/>
      <c r="AF61"/>
      <c r="AG61"/>
      <c r="AH61"/>
      <c r="AI61"/>
      <c r="AJ61"/>
      <c r="AK61"/>
      <c r="AL61"/>
      <c r="AM61"/>
      <c r="AN61"/>
      <c r="AO61"/>
      <c r="AP61" s="367" t="s">
        <v>137</v>
      </c>
      <c r="AQ61" s="367" t="s">
        <v>158</v>
      </c>
      <c r="AR61"/>
      <c r="AS61" s="367" t="s">
        <v>257</v>
      </c>
      <c r="AT61" s="367" t="s">
        <v>204</v>
      </c>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Q61" s="603"/>
    </row>
    <row r="62" spans="14:150" x14ac:dyDescent="0.35">
      <c r="N62" s="607"/>
      <c r="O62"/>
      <c r="P62"/>
      <c r="Q62" s="337"/>
      <c r="R62"/>
      <c r="S62"/>
      <c r="T62"/>
      <c r="U62"/>
      <c r="V62"/>
      <c r="W62"/>
      <c r="X62"/>
      <c r="Y62"/>
      <c r="Z62"/>
      <c r="AA62"/>
      <c r="AB62"/>
      <c r="AC62"/>
      <c r="AD62"/>
      <c r="AE62"/>
      <c r="AF62"/>
      <c r="AG62"/>
      <c r="AH62"/>
      <c r="AI62"/>
      <c r="AJ62"/>
      <c r="AK62"/>
      <c r="AL62"/>
      <c r="AM62"/>
      <c r="AN62"/>
      <c r="AO62"/>
      <c r="AP62" s="367" t="s">
        <v>138</v>
      </c>
      <c r="AQ62" s="367" t="s">
        <v>159</v>
      </c>
      <c r="AR62"/>
      <c r="AS62" s="367" t="s">
        <v>258</v>
      </c>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Q62" s="603"/>
    </row>
    <row r="63" spans="14:150" x14ac:dyDescent="0.35">
      <c r="N63" s="607"/>
      <c r="O63"/>
      <c r="P63"/>
      <c r="Q63" s="337"/>
      <c r="R63"/>
      <c r="S63"/>
      <c r="T63"/>
      <c r="U63"/>
      <c r="V63"/>
      <c r="W63"/>
      <c r="X63"/>
      <c r="Y63"/>
      <c r="Z63"/>
      <c r="AA63"/>
      <c r="AB63"/>
      <c r="AC63"/>
      <c r="AD63"/>
      <c r="AE63"/>
      <c r="AF63"/>
      <c r="AG63"/>
      <c r="AH63"/>
      <c r="AI63"/>
      <c r="AJ63"/>
      <c r="AK63"/>
      <c r="AL63"/>
      <c r="AM63"/>
      <c r="AN63"/>
      <c r="AO63"/>
      <c r="AP63"/>
      <c r="AQ63" s="367" t="s">
        <v>160</v>
      </c>
      <c r="AR63"/>
      <c r="AS63" s="367" t="s">
        <v>188</v>
      </c>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Q63" s="603"/>
    </row>
    <row r="64" spans="14:150" x14ac:dyDescent="0.35">
      <c r="O64"/>
      <c r="P64"/>
      <c r="Q64" s="337"/>
      <c r="R64"/>
      <c r="S64"/>
      <c r="T64"/>
      <c r="U64"/>
      <c r="V64"/>
      <c r="W64"/>
      <c r="X64"/>
      <c r="Y64"/>
      <c r="Z64"/>
      <c r="AA64"/>
      <c r="AB64"/>
      <c r="AC64"/>
      <c r="AD64"/>
      <c r="AE64"/>
      <c r="AF64"/>
      <c r="AG64"/>
      <c r="AH64"/>
      <c r="AI64"/>
      <c r="AJ64"/>
      <c r="AK64"/>
      <c r="AL64"/>
      <c r="AM64"/>
      <c r="AN64"/>
      <c r="AO64"/>
      <c r="AP64"/>
      <c r="AQ64" s="367" t="s">
        <v>161</v>
      </c>
      <c r="AR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Q64" s="603"/>
    </row>
    <row r="65" spans="15:147" x14ac:dyDescent="0.35">
      <c r="O65"/>
      <c r="P65"/>
      <c r="Q65" s="337"/>
      <c r="R65"/>
      <c r="S65"/>
      <c r="T65"/>
      <c r="U65"/>
      <c r="V65"/>
      <c r="W65"/>
      <c r="X65"/>
      <c r="Y65"/>
      <c r="Z65"/>
      <c r="AA65"/>
      <c r="AB65"/>
      <c r="AC65"/>
      <c r="AD65"/>
      <c r="AE65"/>
      <c r="AF65"/>
      <c r="AG65"/>
      <c r="AH65"/>
      <c r="AI65"/>
      <c r="AJ65"/>
      <c r="AK65"/>
      <c r="AL65"/>
      <c r="AM65"/>
      <c r="AN65"/>
      <c r="AO65"/>
      <c r="AP65"/>
      <c r="AQ65" s="367" t="s">
        <v>162</v>
      </c>
      <c r="AR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Q65" s="603"/>
    </row>
    <row r="66" spans="15:147" x14ac:dyDescent="0.35">
      <c r="O66" s="378"/>
      <c r="P66" s="332"/>
      <c r="Q66" s="337"/>
      <c r="R66"/>
      <c r="S66"/>
      <c r="T66"/>
      <c r="U66"/>
      <c r="V66"/>
      <c r="W66"/>
      <c r="X66"/>
      <c r="Y66"/>
      <c r="Z66"/>
      <c r="AA66"/>
      <c r="AB66"/>
      <c r="AC66"/>
      <c r="AD66"/>
      <c r="AE66"/>
      <c r="AF66"/>
      <c r="AG66"/>
      <c r="AH66"/>
      <c r="AI66"/>
      <c r="AJ66"/>
      <c r="AK66"/>
      <c r="AL66"/>
      <c r="AM66"/>
      <c r="AN66"/>
      <c r="AO66"/>
      <c r="AP66"/>
      <c r="AQ66" s="367" t="s">
        <v>163</v>
      </c>
      <c r="AR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Q66" s="603"/>
    </row>
    <row r="67" spans="15:147" x14ac:dyDescent="0.35">
      <c r="Q67" s="337"/>
      <c r="R67"/>
      <c r="S67"/>
      <c r="T67"/>
      <c r="U67"/>
      <c r="V67"/>
      <c r="W67"/>
      <c r="X67"/>
      <c r="Y67"/>
      <c r="Z67"/>
      <c r="AA67"/>
      <c r="AB67"/>
      <c r="AC67"/>
      <c r="AD67"/>
      <c r="AE67"/>
      <c r="AF67"/>
      <c r="AG67"/>
      <c r="AH67"/>
      <c r="AI67"/>
      <c r="AJ67"/>
      <c r="AK67"/>
      <c r="AL67"/>
      <c r="AM67"/>
      <c r="AN67"/>
      <c r="AO67"/>
      <c r="AP67"/>
      <c r="AQ67" s="367" t="s">
        <v>164</v>
      </c>
      <c r="AR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Q67" s="603"/>
    </row>
    <row r="68" spans="15:147" x14ac:dyDescent="0.35">
      <c r="P68" s="337"/>
      <c r="Q68" s="337"/>
      <c r="R68"/>
      <c r="S68"/>
      <c r="T68"/>
      <c r="U68"/>
      <c r="V68"/>
      <c r="W68"/>
      <c r="X68"/>
      <c r="Y68"/>
      <c r="Z68"/>
      <c r="AA68"/>
      <c r="AB68"/>
      <c r="AC68"/>
      <c r="AD68"/>
      <c r="AE68"/>
      <c r="AF68"/>
      <c r="AG68"/>
      <c r="AH68"/>
      <c r="AI68"/>
      <c r="AJ68"/>
      <c r="AK68"/>
      <c r="AL68"/>
      <c r="AM68"/>
      <c r="AN68"/>
      <c r="AO68"/>
      <c r="AP68"/>
      <c r="AQ68" s="367" t="s">
        <v>165</v>
      </c>
      <c r="AR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Q68" s="603"/>
    </row>
    <row r="69" spans="15:147" x14ac:dyDescent="0.35">
      <c r="O69" s="3"/>
      <c r="P69" s="4"/>
      <c r="Q69" s="337"/>
      <c r="R69"/>
      <c r="S69"/>
      <c r="T69"/>
      <c r="U69"/>
      <c r="V69"/>
      <c r="W69"/>
      <c r="X69"/>
      <c r="Y69"/>
      <c r="Z69"/>
      <c r="AA69"/>
      <c r="AB69"/>
      <c r="AC69"/>
      <c r="AD69"/>
      <c r="AE69"/>
      <c r="AF69"/>
      <c r="AG69"/>
      <c r="AH69"/>
      <c r="AI69"/>
      <c r="AJ69"/>
      <c r="AK69"/>
      <c r="AL69"/>
      <c r="AM69"/>
      <c r="AN69"/>
      <c r="AO69"/>
      <c r="AP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row>
    <row r="70" spans="15:147" x14ac:dyDescent="0.35">
      <c r="O70" s="478"/>
      <c r="P70" s="478"/>
      <c r="Q70" s="337"/>
      <c r="R70"/>
      <c r="S70"/>
      <c r="T70"/>
      <c r="U70"/>
      <c r="V70"/>
      <c r="W70"/>
      <c r="X70"/>
      <c r="Y70"/>
      <c r="Z70"/>
      <c r="AA70"/>
      <c r="AB70"/>
      <c r="AC70"/>
      <c r="AD70"/>
      <c r="AE70"/>
      <c r="AF70"/>
      <c r="AG70"/>
      <c r="AH70"/>
      <c r="AI70"/>
      <c r="AJ70"/>
      <c r="AK70"/>
      <c r="AL70"/>
      <c r="AM70"/>
      <c r="AN70"/>
      <c r="AO70"/>
      <c r="AP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row>
    <row r="71" spans="15:147" x14ac:dyDescent="0.35">
      <c r="O71" s="478"/>
      <c r="Q71" s="337"/>
      <c r="R71"/>
      <c r="S71"/>
      <c r="T71"/>
      <c r="U71"/>
      <c r="V71"/>
      <c r="W71"/>
      <c r="X71"/>
      <c r="Y71"/>
      <c r="Z71"/>
      <c r="AA71"/>
      <c r="AB71"/>
      <c r="AC71"/>
      <c r="AD71"/>
      <c r="AE71"/>
      <c r="AF71"/>
      <c r="AG71"/>
      <c r="AH71"/>
      <c r="AI71"/>
      <c r="AJ71"/>
      <c r="AK71"/>
      <c r="AL71"/>
      <c r="AM71"/>
      <c r="AN71"/>
      <c r="AO71"/>
      <c r="AP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row>
    <row r="72" spans="15:147" x14ac:dyDescent="0.35">
      <c r="O72" s="478"/>
      <c r="Q72" s="337"/>
      <c r="R72"/>
      <c r="S72"/>
      <c r="T72"/>
      <c r="U72"/>
      <c r="V72"/>
      <c r="W72"/>
      <c r="X72"/>
      <c r="Y72"/>
      <c r="Z72"/>
      <c r="AA72"/>
      <c r="AB72"/>
      <c r="AC72"/>
      <c r="AD72"/>
      <c r="AE72"/>
      <c r="AF72"/>
      <c r="AG72"/>
      <c r="AH72"/>
      <c r="AI72"/>
      <c r="AJ72"/>
      <c r="AK72"/>
      <c r="AL72"/>
      <c r="AM72"/>
      <c r="AN72"/>
      <c r="AO72"/>
      <c r="AP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row>
    <row r="73" spans="15:147" x14ac:dyDescent="0.35">
      <c r="O73" s="478"/>
      <c r="P73" s="4"/>
      <c r="Q73" s="337"/>
      <c r="R73"/>
      <c r="S73"/>
      <c r="T73"/>
      <c r="U73"/>
      <c r="V73"/>
      <c r="W73"/>
      <c r="X73"/>
      <c r="Y73"/>
      <c r="Z73"/>
      <c r="AA73"/>
      <c r="AB73"/>
      <c r="AC73"/>
      <c r="AD73"/>
      <c r="AE73"/>
      <c r="AF73"/>
      <c r="AG73"/>
      <c r="AH73"/>
      <c r="AI73"/>
      <c r="AJ73"/>
      <c r="AK73"/>
      <c r="AL73"/>
      <c r="AM73"/>
      <c r="AN73"/>
      <c r="AO73"/>
      <c r="AP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row>
    <row r="74" spans="15:147" x14ac:dyDescent="0.35">
      <c r="O74" s="478"/>
      <c r="P74" s="478"/>
      <c r="Q74" s="337"/>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row>
    <row r="75" spans="15:147" x14ac:dyDescent="0.35">
      <c r="O75" s="478"/>
      <c r="Q75" s="337"/>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row>
    <row r="76" spans="15:147" x14ac:dyDescent="0.35">
      <c r="O76" s="478"/>
      <c r="P76" s="4"/>
      <c r="Q76" s="337"/>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row>
    <row r="77" spans="15:147" x14ac:dyDescent="0.35">
      <c r="O77" s="478"/>
      <c r="P77" s="4"/>
      <c r="Q77" s="33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row>
    <row r="78" spans="15:147" x14ac:dyDescent="0.35">
      <c r="O78" s="478"/>
      <c r="P78" s="4"/>
      <c r="Q78" s="337"/>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row>
    <row r="79" spans="15:147" x14ac:dyDescent="0.35">
      <c r="O79" s="478"/>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row>
    <row r="80" spans="15:147" x14ac:dyDescent="0.35">
      <c r="O80" s="478"/>
      <c r="P80" s="4"/>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row>
    <row r="81" spans="15:140" x14ac:dyDescent="0.35">
      <c r="O81" s="602" t="s">
        <v>12196</v>
      </c>
      <c r="P81" s="602"/>
      <c r="Q81" s="602"/>
      <c r="R81" s="602"/>
      <c r="S81" s="602"/>
      <c r="T81" s="602"/>
      <c r="U81" s="602"/>
      <c r="V81" s="602"/>
      <c r="W81" s="602"/>
      <c r="X81" s="602"/>
      <c r="Y81" s="602"/>
      <c r="Z81" s="602"/>
      <c r="AA81" s="602"/>
      <c r="AB81" s="602"/>
      <c r="AC81" s="602"/>
      <c r="AD81"/>
      <c r="AE81"/>
      <c r="AF81"/>
      <c r="AG81"/>
      <c r="AH81"/>
      <c r="AI81"/>
      <c r="AJ81"/>
      <c r="AK81"/>
      <c r="AL81"/>
      <c r="AM81"/>
      <c r="AN81"/>
      <c r="AO81"/>
      <c r="AP81"/>
      <c r="AQ81" s="332" t="s">
        <v>127</v>
      </c>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row>
    <row r="82" spans="15:140" x14ac:dyDescent="0.35">
      <c r="O82" s="332" t="s">
        <v>172</v>
      </c>
      <c r="P82" s="332" t="s">
        <v>173</v>
      </c>
      <c r="Q82" s="332" t="s">
        <v>167</v>
      </c>
      <c r="R82" s="332" t="s">
        <v>146</v>
      </c>
      <c r="S82" s="332" t="s">
        <v>194</v>
      </c>
      <c r="T82" s="332" t="s">
        <v>168</v>
      </c>
      <c r="U82" s="332" t="s">
        <v>147</v>
      </c>
      <c r="V82" s="332" t="s">
        <v>148</v>
      </c>
      <c r="W82" s="332" t="s">
        <v>177</v>
      </c>
      <c r="X82" s="332" t="s">
        <v>178</v>
      </c>
      <c r="Y82" s="332" t="s">
        <v>215</v>
      </c>
      <c r="Z82" s="332" t="s">
        <v>149</v>
      </c>
      <c r="AA82" s="332" t="s">
        <v>257</v>
      </c>
      <c r="AB82" s="332" t="s">
        <v>150</v>
      </c>
      <c r="AC82" s="332" t="s">
        <v>219</v>
      </c>
      <c r="AD82" s="332" t="s">
        <v>258</v>
      </c>
      <c r="AE82" s="332" t="s">
        <v>188</v>
      </c>
      <c r="AF82" s="332" t="s">
        <v>206</v>
      </c>
      <c r="AG82" s="332" t="s">
        <v>240</v>
      </c>
      <c r="AH82" s="332" t="s">
        <v>220</v>
      </c>
      <c r="AI82" s="332" t="s">
        <v>179</v>
      </c>
      <c r="AJ82" s="332" t="s">
        <v>221</v>
      </c>
      <c r="AK82" s="332" t="s">
        <v>126</v>
      </c>
      <c r="AL82"/>
      <c r="AM82" s="332" t="s">
        <v>152</v>
      </c>
      <c r="AN82" s="332" t="s">
        <v>245</v>
      </c>
      <c r="AO82" s="332" t="s">
        <v>246</v>
      </c>
      <c r="AP82" s="332" t="s">
        <v>12354</v>
      </c>
      <c r="AQ82" s="367" t="s">
        <v>127</v>
      </c>
      <c r="AR82" s="332" t="s">
        <v>12343</v>
      </c>
      <c r="AS82" s="332" t="s">
        <v>154</v>
      </c>
      <c r="AT82" s="332" t="s">
        <v>208</v>
      </c>
      <c r="AU82" s="332" t="s">
        <v>10323</v>
      </c>
      <c r="AV82" s="332" t="s">
        <v>141</v>
      </c>
      <c r="AW82" s="332" t="s">
        <v>266</v>
      </c>
      <c r="AX82" s="332" t="s">
        <v>170</v>
      </c>
      <c r="AY82" s="332" t="s">
        <v>222</v>
      </c>
      <c r="AZ82" s="332" t="s">
        <v>142</v>
      </c>
      <c r="BA82" s="332" t="s">
        <v>180</v>
      </c>
      <c r="BB82" s="332" t="s">
        <v>115</v>
      </c>
      <c r="BC82" s="332" t="s">
        <v>116</v>
      </c>
      <c r="BD82" s="332" t="s">
        <v>117</v>
      </c>
      <c r="BE82" s="332" t="s">
        <v>241</v>
      </c>
      <c r="BF82" s="332" t="s">
        <v>118</v>
      </c>
      <c r="BG82" s="332" t="s">
        <v>119</v>
      </c>
      <c r="BH82" s="332" t="s">
        <v>120</v>
      </c>
      <c r="BI82" s="332" t="s">
        <v>121</v>
      </c>
      <c r="BJ82" s="332" t="s">
        <v>122</v>
      </c>
      <c r="BK82" s="332" t="s">
        <v>242</v>
      </c>
      <c r="BL82" s="332" t="s">
        <v>143</v>
      </c>
      <c r="BM82" s="332" t="s">
        <v>181</v>
      </c>
      <c r="BN82" s="332" t="s">
        <v>1719</v>
      </c>
      <c r="BO82" s="332" t="s">
        <v>1721</v>
      </c>
      <c r="BP82" s="332" t="s">
        <v>223</v>
      </c>
      <c r="BQ82" s="332" t="s">
        <v>128</v>
      </c>
      <c r="BR82" s="332" t="s">
        <v>10650</v>
      </c>
      <c r="BS82" s="332" t="s">
        <v>155</v>
      </c>
      <c r="BT82" s="332" t="s">
        <v>156</v>
      </c>
      <c r="BU82" s="332" t="s">
        <v>182</v>
      </c>
      <c r="BV82" s="332" t="s">
        <v>183</v>
      </c>
      <c r="BW82" s="332" t="s">
        <v>195</v>
      </c>
      <c r="BX82" s="332" t="s">
        <v>184</v>
      </c>
      <c r="BY82" s="332" t="s">
        <v>129</v>
      </c>
      <c r="BZ82" s="332" t="s">
        <v>196</v>
      </c>
      <c r="CA82" s="332" t="s">
        <v>209</v>
      </c>
      <c r="CB82" s="332" t="s">
        <v>12360</v>
      </c>
      <c r="CC82" s="332" t="s">
        <v>197</v>
      </c>
      <c r="CD82" s="332" t="s">
        <v>259</v>
      </c>
      <c r="CE82" s="332" t="s">
        <v>131</v>
      </c>
      <c r="CF82" s="332" t="s">
        <v>157</v>
      </c>
      <c r="CG82" s="332" t="s">
        <v>158</v>
      </c>
      <c r="CH82" s="332" t="s">
        <v>268</v>
      </c>
      <c r="CI82" s="332" t="s">
        <v>210</v>
      </c>
      <c r="CJ82" s="332" t="s">
        <v>159</v>
      </c>
      <c r="CK82" s="332" t="s">
        <v>247</v>
      </c>
      <c r="CL82" s="332" t="s">
        <v>12355</v>
      </c>
      <c r="CM82" s="332" t="s">
        <v>132</v>
      </c>
      <c r="CN82" s="332" t="s">
        <v>133</v>
      </c>
      <c r="CO82" s="332" t="s">
        <v>161</v>
      </c>
      <c r="CP82" s="332" t="s">
        <v>185</v>
      </c>
      <c r="CQ82" s="332" t="s">
        <v>12349</v>
      </c>
      <c r="CR82" s="332" t="s">
        <v>134</v>
      </c>
      <c r="CS82" s="332" t="s">
        <v>216</v>
      </c>
      <c r="CT82" s="332" t="s">
        <v>162</v>
      </c>
      <c r="CU82" s="332" t="s">
        <v>211</v>
      </c>
      <c r="CV82" s="332" t="s">
        <v>199</v>
      </c>
      <c r="CW82" s="332" t="s">
        <v>212</v>
      </c>
      <c r="CX82" s="332" t="s">
        <v>243</v>
      </c>
      <c r="CY82" s="332" t="s">
        <v>12346</v>
      </c>
      <c r="CZ82" s="332" t="s">
        <v>217</v>
      </c>
      <c r="DA82" s="332" t="s">
        <v>200</v>
      </c>
      <c r="DB82" s="332" t="s">
        <v>186</v>
      </c>
      <c r="DC82" s="332" t="s">
        <v>135</v>
      </c>
      <c r="DD82" s="332" t="s">
        <v>248</v>
      </c>
      <c r="DE82" s="332" t="s">
        <v>253</v>
      </c>
      <c r="DF82" s="332" t="s">
        <v>163</v>
      </c>
      <c r="DG82" s="332" t="s">
        <v>144</v>
      </c>
      <c r="DH82" s="332" t="s">
        <v>123</v>
      </c>
      <c r="DI82" s="332" t="s">
        <v>201</v>
      </c>
      <c r="DJ82" s="332" t="s">
        <v>124</v>
      </c>
      <c r="DK82" s="332" t="s">
        <v>249</v>
      </c>
      <c r="DL82" s="332" t="s">
        <v>202</v>
      </c>
      <c r="DM82" s="332" t="s">
        <v>251</v>
      </c>
      <c r="DN82" s="332" t="s">
        <v>164</v>
      </c>
      <c r="DO82" s="332" t="s">
        <v>136</v>
      </c>
      <c r="DP82" s="332" t="s">
        <v>137</v>
      </c>
      <c r="DQ82" s="332" t="s">
        <v>269</v>
      </c>
      <c r="DR82" s="332" t="s">
        <v>224</v>
      </c>
      <c r="DS82" s="332" t="s">
        <v>165</v>
      </c>
      <c r="DT82" s="332" t="s">
        <v>203</v>
      </c>
      <c r="DU82" s="332" t="s">
        <v>192</v>
      </c>
      <c r="DV82" s="332" t="s">
        <v>270</v>
      </c>
      <c r="DW82" s="332" t="s">
        <v>225</v>
      </c>
      <c r="DX82" s="332" t="s">
        <v>226</v>
      </c>
      <c r="DY82" s="332" t="s">
        <v>254</v>
      </c>
      <c r="DZ82" s="332" t="s">
        <v>255</v>
      </c>
      <c r="EA82" s="332" t="s">
        <v>204</v>
      </c>
      <c r="EB82" s="332" t="s">
        <v>260</v>
      </c>
      <c r="EC82" s="332" t="s">
        <v>227</v>
      </c>
      <c r="ED82" s="332" t="s">
        <v>138</v>
      </c>
      <c r="EE82" s="332" t="s">
        <v>169</v>
      </c>
    </row>
    <row r="83" spans="15:140" x14ac:dyDescent="0.35">
      <c r="O83" s="367" t="s">
        <v>172</v>
      </c>
      <c r="P83" s="367" t="s">
        <v>173</v>
      </c>
      <c r="Q83" s="367" t="s">
        <v>167</v>
      </c>
      <c r="R83" s="367" t="s">
        <v>146</v>
      </c>
      <c r="S83" s="367" t="s">
        <v>194</v>
      </c>
      <c r="T83" s="367" t="s">
        <v>168</v>
      </c>
      <c r="U83" s="367" t="s">
        <v>147</v>
      </c>
      <c r="V83" s="367" t="s">
        <v>148</v>
      </c>
      <c r="W83" s="367" t="s">
        <v>177</v>
      </c>
      <c r="X83" s="367" t="s">
        <v>178</v>
      </c>
      <c r="Y83" s="367" t="s">
        <v>215</v>
      </c>
      <c r="Z83" s="367" t="s">
        <v>149</v>
      </c>
      <c r="AA83" s="367" t="s">
        <v>257</v>
      </c>
      <c r="AB83" s="367" t="s">
        <v>150</v>
      </c>
      <c r="AC83" s="367" t="s">
        <v>219</v>
      </c>
      <c r="AD83" s="367" t="s">
        <v>258</v>
      </c>
      <c r="AE83" s="367" t="s">
        <v>188</v>
      </c>
      <c r="AF83" s="367" t="s">
        <v>206</v>
      </c>
      <c r="AG83" s="367" t="s">
        <v>240</v>
      </c>
      <c r="AH83" s="367" t="s">
        <v>220</v>
      </c>
      <c r="AI83" s="367" t="s">
        <v>179</v>
      </c>
      <c r="AJ83" s="367" t="s">
        <v>221</v>
      </c>
      <c r="AK83" s="367" t="s">
        <v>126</v>
      </c>
      <c r="AL83" s="332" t="s">
        <v>151</v>
      </c>
      <c r="AM83" s="367" t="s">
        <v>152</v>
      </c>
      <c r="AN83" s="367" t="s">
        <v>245</v>
      </c>
      <c r="AO83" s="367" t="s">
        <v>246</v>
      </c>
      <c r="AP83" s="367" t="s">
        <v>153</v>
      </c>
      <c r="AQ83"/>
      <c r="AR83" s="367" t="s">
        <v>174</v>
      </c>
      <c r="AS83" s="367" t="s">
        <v>154</v>
      </c>
      <c r="AT83" s="367" t="s">
        <v>208</v>
      </c>
      <c r="AU83" s="367" t="s">
        <v>10323</v>
      </c>
      <c r="AV83" s="367" t="s">
        <v>141</v>
      </c>
      <c r="AW83" s="367" t="s">
        <v>266</v>
      </c>
      <c r="AX83" s="367" t="s">
        <v>170</v>
      </c>
      <c r="AY83" s="367" t="s">
        <v>222</v>
      </c>
      <c r="AZ83" s="367" t="s">
        <v>142</v>
      </c>
      <c r="BA83" s="367" t="s">
        <v>180</v>
      </c>
      <c r="BB83" s="367" t="s">
        <v>115</v>
      </c>
      <c r="BC83" s="367" t="s">
        <v>116</v>
      </c>
      <c r="BD83" s="498" t="s">
        <v>117</v>
      </c>
      <c r="BE83" s="368" t="s">
        <v>241</v>
      </c>
      <c r="BF83" s="367" t="s">
        <v>118</v>
      </c>
      <c r="BG83" s="367" t="s">
        <v>119</v>
      </c>
      <c r="BH83" s="367" t="s">
        <v>120</v>
      </c>
      <c r="BI83" s="367" t="s">
        <v>121</v>
      </c>
      <c r="BJ83" s="367" t="s">
        <v>122</v>
      </c>
      <c r="BK83" s="367" t="s">
        <v>242</v>
      </c>
      <c r="BL83" s="367" t="s">
        <v>143</v>
      </c>
      <c r="BM83" s="367" t="s">
        <v>181</v>
      </c>
      <c r="BN83" t="s">
        <v>1719</v>
      </c>
      <c r="BO83" s="355" t="s">
        <v>1721</v>
      </c>
      <c r="BP83" s="367" t="s">
        <v>223</v>
      </c>
      <c r="BQ83" s="367" t="s">
        <v>128</v>
      </c>
      <c r="BR83" s="367" t="s">
        <v>10650</v>
      </c>
      <c r="BS83" s="367" t="s">
        <v>155</v>
      </c>
      <c r="BT83" s="367" t="s">
        <v>156</v>
      </c>
      <c r="BU83" s="367" t="s">
        <v>182</v>
      </c>
      <c r="BV83" s="367" t="s">
        <v>183</v>
      </c>
      <c r="BW83" s="367" t="s">
        <v>195</v>
      </c>
      <c r="BX83" s="367" t="s">
        <v>184</v>
      </c>
      <c r="BY83" s="367" t="s">
        <v>129</v>
      </c>
      <c r="BZ83" s="367" t="s">
        <v>196</v>
      </c>
      <c r="CA83" s="367" t="s">
        <v>209</v>
      </c>
      <c r="CB83" s="367" t="s">
        <v>12360</v>
      </c>
      <c r="CC83" s="367" t="s">
        <v>197</v>
      </c>
      <c r="CD83" s="367" t="s">
        <v>259</v>
      </c>
      <c r="CE83" s="367" t="s">
        <v>131</v>
      </c>
      <c r="CF83" s="367" t="s">
        <v>157</v>
      </c>
      <c r="CG83" s="367" t="s">
        <v>158</v>
      </c>
      <c r="CH83" s="367" t="s">
        <v>268</v>
      </c>
      <c r="CI83" s="367" t="s">
        <v>210</v>
      </c>
      <c r="CJ83" s="367" t="s">
        <v>159</v>
      </c>
      <c r="CK83" s="367" t="s">
        <v>247</v>
      </c>
      <c r="CL83" s="367" t="s">
        <v>160</v>
      </c>
      <c r="CM83" s="367" t="s">
        <v>132</v>
      </c>
      <c r="CN83" s="367" t="s">
        <v>133</v>
      </c>
      <c r="CO83" s="367" t="s">
        <v>161</v>
      </c>
      <c r="CP83" s="367" t="s">
        <v>185</v>
      </c>
      <c r="CQ83" s="367" t="s">
        <v>198</v>
      </c>
      <c r="CR83" s="367" t="s">
        <v>134</v>
      </c>
      <c r="CS83" s="367" t="s">
        <v>216</v>
      </c>
      <c r="CT83" s="367" t="s">
        <v>162</v>
      </c>
      <c r="CU83" s="367" t="s">
        <v>211</v>
      </c>
      <c r="CV83" s="367" t="s">
        <v>199</v>
      </c>
      <c r="CW83" s="367" t="s">
        <v>212</v>
      </c>
      <c r="CX83" s="367" t="s">
        <v>243</v>
      </c>
      <c r="CY83" s="367" t="s">
        <v>175</v>
      </c>
      <c r="CZ83" s="367" t="s">
        <v>217</v>
      </c>
      <c r="DA83" s="367" t="s">
        <v>200</v>
      </c>
      <c r="DB83" s="367" t="s">
        <v>189</v>
      </c>
      <c r="DC83" s="367" t="s">
        <v>135</v>
      </c>
      <c r="DD83" s="367" t="s">
        <v>248</v>
      </c>
      <c r="DE83" s="367" t="s">
        <v>253</v>
      </c>
      <c r="DF83" s="367" t="s">
        <v>163</v>
      </c>
      <c r="DG83" s="367" t="s">
        <v>144</v>
      </c>
      <c r="DH83" s="367" t="s">
        <v>123</v>
      </c>
      <c r="DI83" s="367" t="s">
        <v>201</v>
      </c>
      <c r="DJ83" s="367" t="s">
        <v>124</v>
      </c>
      <c r="DK83" s="367" t="s">
        <v>249</v>
      </c>
      <c r="DL83" s="367" t="s">
        <v>202</v>
      </c>
      <c r="DM83" s="367" t="s">
        <v>251</v>
      </c>
      <c r="DN83" s="367" t="s">
        <v>164</v>
      </c>
      <c r="DO83" s="367" t="s">
        <v>136</v>
      </c>
      <c r="DP83" s="367" t="s">
        <v>137</v>
      </c>
      <c r="DQ83" s="367" t="s">
        <v>269</v>
      </c>
      <c r="DR83" s="367" t="s">
        <v>224</v>
      </c>
      <c r="DS83" s="367" t="s">
        <v>165</v>
      </c>
      <c r="DT83" s="367" t="s">
        <v>203</v>
      </c>
      <c r="DU83" s="367" t="s">
        <v>192</v>
      </c>
      <c r="DV83" s="367" t="s">
        <v>270</v>
      </c>
      <c r="DW83" s="367" t="s">
        <v>225</v>
      </c>
      <c r="DX83" s="367" t="s">
        <v>226</v>
      </c>
      <c r="DY83" s="367" t="s">
        <v>254</v>
      </c>
      <c r="DZ83" s="367" t="s">
        <v>255</v>
      </c>
      <c r="EA83" s="367" t="s">
        <v>204</v>
      </c>
      <c r="EB83" s="367" t="s">
        <v>260</v>
      </c>
      <c r="EC83" s="367" t="s">
        <v>227</v>
      </c>
      <c r="ED83" s="367" t="s">
        <v>138</v>
      </c>
      <c r="EE83" s="367" t="s">
        <v>169</v>
      </c>
    </row>
    <row r="84" spans="15:140" x14ac:dyDescent="0.35">
      <c r="O84" s="355"/>
      <c r="P84" s="478"/>
      <c r="Q84" s="3"/>
      <c r="R84"/>
      <c r="S84"/>
      <c r="T84"/>
      <c r="U84"/>
      <c r="V84"/>
      <c r="W84"/>
      <c r="X84"/>
      <c r="Y84"/>
      <c r="Z84"/>
      <c r="AA84"/>
      <c r="AB84"/>
      <c r="AC84"/>
      <c r="AD84"/>
      <c r="AE84"/>
      <c r="AF84" s="368" t="s">
        <v>207</v>
      </c>
      <c r="AG84"/>
      <c r="AH84"/>
      <c r="AI84"/>
      <c r="AJ84"/>
      <c r="AK84"/>
      <c r="AL84" s="367" t="s">
        <v>151</v>
      </c>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s="367" t="s">
        <v>190</v>
      </c>
      <c r="DC84"/>
      <c r="DD84"/>
      <c r="DE84"/>
      <c r="DF84"/>
      <c r="DG84"/>
      <c r="DH84"/>
      <c r="DI84"/>
      <c r="DJ84"/>
      <c r="DK84"/>
      <c r="DL84"/>
      <c r="DM84"/>
      <c r="DN84"/>
      <c r="DO84"/>
      <c r="DP84"/>
      <c r="DQ84"/>
      <c r="DR84"/>
      <c r="DS84"/>
      <c r="DT84"/>
      <c r="DU84"/>
      <c r="DV84"/>
      <c r="DW84"/>
      <c r="DX84"/>
      <c r="DY84"/>
      <c r="DZ84"/>
      <c r="EA84"/>
      <c r="EB84"/>
      <c r="EC84"/>
      <c r="ED84"/>
    </row>
    <row r="85" spans="15:140" x14ac:dyDescent="0.35">
      <c r="Q85" s="367"/>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s="367" t="s">
        <v>191</v>
      </c>
      <c r="DC85"/>
      <c r="DD85"/>
      <c r="DE85"/>
      <c r="DF85"/>
      <c r="DG85"/>
      <c r="DH85"/>
      <c r="DI85"/>
      <c r="DJ85"/>
      <c r="DK85"/>
      <c r="DL85"/>
      <c r="DM85"/>
      <c r="DN85"/>
      <c r="DO85"/>
      <c r="DP85"/>
      <c r="DQ85"/>
      <c r="DR85"/>
      <c r="DS85"/>
      <c r="DT85"/>
      <c r="DU85"/>
      <c r="DV85"/>
      <c r="DW85"/>
      <c r="DX85"/>
      <c r="DY85"/>
      <c r="DZ85"/>
      <c r="EA85"/>
      <c r="EB85"/>
      <c r="EC85"/>
      <c r="ED85"/>
    </row>
    <row r="86" spans="15:140" x14ac:dyDescent="0.35">
      <c r="Q86" s="367"/>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s="367" t="s">
        <v>187</v>
      </c>
      <c r="DC86"/>
      <c r="DD86"/>
      <c r="DE86"/>
      <c r="DF86"/>
      <c r="DG86"/>
      <c r="DH86"/>
      <c r="DI86"/>
      <c r="DJ86"/>
      <c r="DK86"/>
      <c r="DL86"/>
      <c r="DM86"/>
      <c r="DN86"/>
      <c r="DO86"/>
      <c r="DP86"/>
      <c r="DQ86"/>
      <c r="DR86"/>
      <c r="DS86"/>
      <c r="DT86"/>
      <c r="DU86"/>
      <c r="DV86"/>
      <c r="DW86"/>
      <c r="DX86"/>
      <c r="DY86"/>
      <c r="DZ86"/>
      <c r="EA86"/>
      <c r="EB86"/>
      <c r="EC86"/>
      <c r="ED86"/>
    </row>
    <row r="87" spans="15:140" x14ac:dyDescent="0.35">
      <c r="O87" s="332"/>
      <c r="Q87" s="36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row>
    <row r="88" spans="15:140" x14ac:dyDescent="0.35">
      <c r="O88" s="478"/>
      <c r="Q88" s="367"/>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row>
    <row r="89" spans="15:140" x14ac:dyDescent="0.35">
      <c r="O89" s="478"/>
      <c r="Q89" s="367"/>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row>
    <row r="90" spans="15:140" x14ac:dyDescent="0.35">
      <c r="O90" s="478"/>
      <c r="Q90" s="367"/>
      <c r="R90"/>
      <c r="S90"/>
      <c r="T90"/>
      <c r="U90"/>
      <c r="V90"/>
      <c r="W90"/>
      <c r="X90"/>
      <c r="Y90"/>
      <c r="Z90"/>
      <c r="AA90"/>
      <c r="AB90"/>
      <c r="AC90"/>
      <c r="AD90"/>
      <c r="AE90"/>
      <c r="AF90"/>
      <c r="AG90"/>
      <c r="AH90"/>
      <c r="AI90"/>
      <c r="AJ90"/>
      <c r="AK90"/>
      <c r="AL90"/>
      <c r="AM90"/>
      <c r="AN90"/>
      <c r="AO90"/>
      <c r="AP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C90"/>
      <c r="DD90"/>
      <c r="DE90"/>
      <c r="DF90"/>
      <c r="DG90"/>
      <c r="DH90"/>
      <c r="DI90"/>
      <c r="DJ90"/>
      <c r="DK90"/>
      <c r="DL90"/>
      <c r="DM90"/>
      <c r="DN90"/>
      <c r="DO90"/>
      <c r="DP90"/>
      <c r="DQ90"/>
      <c r="DR90"/>
      <c r="DS90"/>
      <c r="DT90"/>
      <c r="DU90"/>
      <c r="DV90"/>
      <c r="DW90"/>
      <c r="DX90"/>
      <c r="DY90"/>
      <c r="DZ90"/>
      <c r="EA90"/>
      <c r="EB90"/>
      <c r="EC90"/>
      <c r="ED90"/>
    </row>
    <row r="91" spans="15:140" x14ac:dyDescent="0.35">
      <c r="Q91"/>
      <c r="R91" s="367"/>
      <c r="S91" s="367"/>
      <c r="T91"/>
      <c r="AL91"/>
    </row>
    <row r="92" spans="15:140" x14ac:dyDescent="0.35">
      <c r="Q92"/>
      <c r="R92" s="367"/>
      <c r="S92" s="367"/>
      <c r="T92"/>
    </row>
    <row r="93" spans="15:140" x14ac:dyDescent="0.35">
      <c r="Q93"/>
      <c r="R93" s="367"/>
      <c r="T93"/>
    </row>
    <row r="94" spans="15:140" x14ac:dyDescent="0.35">
      <c r="Q94"/>
      <c r="R94" s="367"/>
      <c r="T94"/>
    </row>
    <row r="95" spans="15:140" x14ac:dyDescent="0.35">
      <c r="Q95"/>
      <c r="R95" s="367"/>
      <c r="T95"/>
    </row>
    <row r="96" spans="15:140" x14ac:dyDescent="0.35">
      <c r="Q96"/>
      <c r="R96" s="367"/>
      <c r="S96" s="3"/>
      <c r="T96" s="3"/>
    </row>
    <row r="97" spans="17:20" x14ac:dyDescent="0.35">
      <c r="Q97"/>
      <c r="R97" s="367"/>
      <c r="S97" s="367"/>
      <c r="T97" s="367"/>
    </row>
    <row r="98" spans="17:20" x14ac:dyDescent="0.35">
      <c r="Q98"/>
      <c r="R98" s="367"/>
      <c r="S98" s="367"/>
      <c r="T98"/>
    </row>
    <row r="99" spans="17:20" x14ac:dyDescent="0.35">
      <c r="Q99"/>
      <c r="R99" s="368"/>
      <c r="S99" s="367"/>
      <c r="T99"/>
    </row>
    <row r="100" spans="17:20" x14ac:dyDescent="0.35">
      <c r="Q100"/>
      <c r="S100" s="367"/>
      <c r="T100" s="3"/>
    </row>
    <row r="101" spans="17:20" x14ac:dyDescent="0.35">
      <c r="Q101"/>
      <c r="S101" s="367"/>
      <c r="T101" s="367"/>
    </row>
    <row r="102" spans="17:20" x14ac:dyDescent="0.35">
      <c r="Q102"/>
      <c r="T102"/>
    </row>
    <row r="103" spans="17:20" x14ac:dyDescent="0.35">
      <c r="Q103"/>
      <c r="R103" s="3"/>
      <c r="T103"/>
    </row>
    <row r="104" spans="17:20" x14ac:dyDescent="0.35">
      <c r="Q104"/>
      <c r="R104" s="367"/>
      <c r="T104"/>
    </row>
    <row r="105" spans="17:20" x14ac:dyDescent="0.35">
      <c r="Q105"/>
      <c r="R105" s="368"/>
      <c r="S105" s="4"/>
      <c r="T105" s="4"/>
    </row>
    <row r="106" spans="17:20" x14ac:dyDescent="0.35">
      <c r="Q106"/>
      <c r="R106" s="367"/>
      <c r="S106" s="478"/>
      <c r="T106" s="478"/>
    </row>
    <row r="107" spans="17:20" x14ac:dyDescent="0.35">
      <c r="Q107"/>
      <c r="T107"/>
    </row>
    <row r="108" spans="17:20" x14ac:dyDescent="0.35">
      <c r="Q108"/>
      <c r="T108"/>
    </row>
    <row r="109" spans="17:20" x14ac:dyDescent="0.35">
      <c r="Q109"/>
      <c r="R109" s="3"/>
      <c r="S109" s="4"/>
      <c r="T109" s="3"/>
    </row>
    <row r="110" spans="17:20" x14ac:dyDescent="0.35">
      <c r="Q110"/>
      <c r="R110" s="367"/>
      <c r="S110" s="367"/>
      <c r="T110" s="367"/>
    </row>
    <row r="111" spans="17:20" x14ac:dyDescent="0.35">
      <c r="Q111"/>
      <c r="R111" s="367"/>
      <c r="S111" s="367"/>
      <c r="T111"/>
    </row>
    <row r="112" spans="17:20" x14ac:dyDescent="0.35">
      <c r="Q112"/>
      <c r="R112" s="367"/>
      <c r="S112" s="367"/>
      <c r="T112"/>
    </row>
    <row r="113" spans="17:22" x14ac:dyDescent="0.35">
      <c r="Q113"/>
      <c r="S113" s="367"/>
      <c r="T113" s="3"/>
    </row>
    <row r="114" spans="17:22" x14ac:dyDescent="0.35">
      <c r="Q114"/>
      <c r="S114" s="367"/>
      <c r="T114" s="367"/>
    </row>
    <row r="115" spans="17:22" x14ac:dyDescent="0.35">
      <c r="Q115"/>
      <c r="S115" s="367"/>
      <c r="T115"/>
    </row>
    <row r="116" spans="17:22" x14ac:dyDescent="0.35">
      <c r="Q116"/>
      <c r="S116" s="367"/>
      <c r="T116"/>
    </row>
    <row r="117" spans="17:22" x14ac:dyDescent="0.35">
      <c r="Q117"/>
      <c r="S117" s="367"/>
      <c r="T117" s="3"/>
    </row>
    <row r="118" spans="17:22" x14ac:dyDescent="0.35">
      <c r="S118" s="367"/>
      <c r="T118" s="367"/>
    </row>
    <row r="119" spans="17:22" x14ac:dyDescent="0.35">
      <c r="S119" s="367"/>
      <c r="T119"/>
      <c r="V119" s="367"/>
    </row>
    <row r="120" spans="17:22" x14ac:dyDescent="0.35">
      <c r="R120" s="3"/>
      <c r="S120" s="4"/>
      <c r="T120"/>
    </row>
    <row r="121" spans="17:22" x14ac:dyDescent="0.35">
      <c r="R121" s="367"/>
      <c r="T121"/>
    </row>
    <row r="122" spans="17:22" x14ac:dyDescent="0.35">
      <c r="R122" s="367"/>
      <c r="T122"/>
    </row>
    <row r="123" spans="17:22" x14ac:dyDescent="0.35">
      <c r="R123" s="367"/>
      <c r="T123"/>
    </row>
    <row r="124" spans="17:22" x14ac:dyDescent="0.35">
      <c r="S124" s="4"/>
      <c r="T124" s="3"/>
    </row>
    <row r="125" spans="17:22" x14ac:dyDescent="0.35">
      <c r="S125" s="367"/>
      <c r="T125" s="367"/>
    </row>
    <row r="126" spans="17:22" x14ac:dyDescent="0.35">
      <c r="R126"/>
      <c r="S126" s="367"/>
      <c r="T126"/>
    </row>
    <row r="127" spans="17:22" x14ac:dyDescent="0.35">
      <c r="R127"/>
      <c r="S127" s="367"/>
      <c r="T127"/>
    </row>
    <row r="128" spans="17:22" x14ac:dyDescent="0.35">
      <c r="S128" s="367"/>
      <c r="T128"/>
    </row>
    <row r="129" spans="15:20" x14ac:dyDescent="0.35">
      <c r="S129" s="367"/>
      <c r="T129" s="3"/>
    </row>
    <row r="130" spans="15:20" x14ac:dyDescent="0.35">
      <c r="R130"/>
      <c r="S130" s="367"/>
      <c r="T130" s="367"/>
    </row>
    <row r="131" spans="15:20" x14ac:dyDescent="0.35">
      <c r="Q131"/>
      <c r="R131" s="3"/>
      <c r="S131" s="367"/>
      <c r="T131"/>
    </row>
    <row r="132" spans="15:20" x14ac:dyDescent="0.35">
      <c r="Q132"/>
      <c r="R132" s="367"/>
      <c r="S132" s="367"/>
      <c r="T132"/>
    </row>
    <row r="133" spans="15:20" x14ac:dyDescent="0.35">
      <c r="Q133"/>
      <c r="R133" s="367"/>
      <c r="S133" s="367"/>
      <c r="T133"/>
    </row>
    <row r="134" spans="15:20" x14ac:dyDescent="0.35">
      <c r="Q134"/>
      <c r="R134" s="367"/>
      <c r="S134" s="367"/>
      <c r="T134" s="3"/>
    </row>
    <row r="135" spans="15:20" x14ac:dyDescent="0.35">
      <c r="Q135"/>
      <c r="R135" s="367"/>
      <c r="S135" s="367"/>
      <c r="T135" s="367"/>
    </row>
    <row r="136" spans="15:20" x14ac:dyDescent="0.35">
      <c r="Q136"/>
      <c r="R136" s="367"/>
      <c r="S136" s="367"/>
      <c r="T136"/>
    </row>
    <row r="137" spans="15:20" x14ac:dyDescent="0.35">
      <c r="Q137"/>
      <c r="R137" s="367"/>
      <c r="S137" s="367"/>
      <c r="T137"/>
    </row>
    <row r="138" spans="15:20" x14ac:dyDescent="0.35">
      <c r="Q138"/>
      <c r="R138" s="367"/>
      <c r="S138" s="367"/>
      <c r="T138" s="3"/>
    </row>
    <row r="139" spans="15:20" x14ac:dyDescent="0.35">
      <c r="O139" s="332"/>
      <c r="P139" s="332"/>
      <c r="Q139"/>
      <c r="R139"/>
      <c r="S139" s="367"/>
      <c r="T139" s="367"/>
    </row>
    <row r="140" spans="15:20" x14ac:dyDescent="0.35">
      <c r="O140" s="332"/>
      <c r="P140" s="332"/>
      <c r="Q140"/>
      <c r="R140"/>
      <c r="T140"/>
    </row>
    <row r="141" spans="15:20" x14ac:dyDescent="0.35">
      <c r="Q141"/>
      <c r="R141"/>
      <c r="S141" s="332"/>
      <c r="T141" s="3"/>
    </row>
    <row r="142" spans="15:20" x14ac:dyDescent="0.35">
      <c r="Q142"/>
      <c r="R142"/>
      <c r="S142" s="367"/>
      <c r="T142" s="367"/>
    </row>
    <row r="143" spans="15:20" x14ac:dyDescent="0.35">
      <c r="Q143"/>
      <c r="R143"/>
      <c r="S143" s="367"/>
      <c r="T143"/>
    </row>
    <row r="144" spans="15:20" x14ac:dyDescent="0.35">
      <c r="O144" s="332"/>
      <c r="P144" s="332"/>
      <c r="Q144"/>
      <c r="R144"/>
      <c r="S144" s="367"/>
      <c r="T144"/>
    </row>
    <row r="145" spans="15:20" x14ac:dyDescent="0.35">
      <c r="O145" s="332"/>
      <c r="P145" s="332"/>
      <c r="Q145"/>
      <c r="R145"/>
      <c r="S145" s="367"/>
      <c r="T145" s="3"/>
    </row>
    <row r="146" spans="15:20" x14ac:dyDescent="0.35">
      <c r="O146" s="332"/>
      <c r="P146" s="332"/>
      <c r="Q146"/>
      <c r="R146"/>
      <c r="S146" s="367"/>
      <c r="T146" s="367"/>
    </row>
    <row r="147" spans="15:20" x14ac:dyDescent="0.35">
      <c r="O147" s="332"/>
      <c r="P147" s="332"/>
      <c r="Q147"/>
      <c r="R147"/>
      <c r="S147" s="367"/>
      <c r="T147"/>
    </row>
    <row r="148" spans="15:20" x14ac:dyDescent="0.35">
      <c r="O148" s="332"/>
      <c r="P148" s="332"/>
      <c r="Q148"/>
      <c r="R148"/>
      <c r="S148" s="367"/>
      <c r="T148"/>
    </row>
    <row r="149" spans="15:20" x14ac:dyDescent="0.35">
      <c r="O149" s="332"/>
      <c r="P149" s="332"/>
      <c r="Q149"/>
      <c r="R149"/>
      <c r="S149" s="367"/>
      <c r="T149" s="3"/>
    </row>
    <row r="150" spans="15:20" x14ac:dyDescent="0.35">
      <c r="O150" s="332"/>
      <c r="P150" s="332"/>
      <c r="Q150"/>
      <c r="R150"/>
      <c r="S150" s="367"/>
      <c r="T150" s="367"/>
    </row>
    <row r="151" spans="15:20" x14ac:dyDescent="0.35">
      <c r="Q151"/>
      <c r="R151"/>
      <c r="S151" s="367"/>
      <c r="T151"/>
    </row>
    <row r="152" spans="15:20" x14ac:dyDescent="0.35">
      <c r="Q152"/>
      <c r="R152"/>
      <c r="S152" s="367"/>
      <c r="T152"/>
    </row>
    <row r="153" spans="15:20" x14ac:dyDescent="0.35">
      <c r="Q153"/>
      <c r="S153" s="367"/>
      <c r="T153" s="3"/>
    </row>
    <row r="154" spans="15:20" x14ac:dyDescent="0.35">
      <c r="Q154"/>
      <c r="S154" s="367"/>
      <c r="T154" s="367"/>
    </row>
    <row r="155" spans="15:20" x14ac:dyDescent="0.35">
      <c r="Q155"/>
      <c r="S155" s="367"/>
      <c r="T155"/>
    </row>
    <row r="156" spans="15:20" x14ac:dyDescent="0.35">
      <c r="Q156"/>
      <c r="S156" s="367"/>
      <c r="T156"/>
    </row>
    <row r="157" spans="15:20" x14ac:dyDescent="0.35">
      <c r="Q157"/>
      <c r="S157" s="367"/>
      <c r="T157" s="3"/>
    </row>
    <row r="158" spans="15:20" x14ac:dyDescent="0.35">
      <c r="Q158"/>
      <c r="S158" s="368"/>
      <c r="T158" s="367"/>
    </row>
    <row r="159" spans="15:20" x14ac:dyDescent="0.35">
      <c r="Q159" s="338"/>
      <c r="S159" s="367"/>
      <c r="T159"/>
    </row>
    <row r="160" spans="15:20" x14ac:dyDescent="0.35">
      <c r="S160" s="367"/>
      <c r="T160"/>
    </row>
    <row r="161" spans="17:22" x14ac:dyDescent="0.35">
      <c r="S161" s="367"/>
      <c r="T161"/>
    </row>
    <row r="162" spans="17:22" x14ac:dyDescent="0.35">
      <c r="S162" s="355"/>
      <c r="T162" s="3"/>
    </row>
    <row r="163" spans="17:22" x14ac:dyDescent="0.35">
      <c r="Q163" s="332"/>
      <c r="S163" s="479"/>
      <c r="T163" s="367"/>
    </row>
    <row r="164" spans="17:22" x14ac:dyDescent="0.35">
      <c r="S164" s="479"/>
      <c r="T164"/>
    </row>
    <row r="165" spans="17:22" x14ac:dyDescent="0.35">
      <c r="S165"/>
      <c r="T165"/>
    </row>
    <row r="166" spans="17:22" x14ac:dyDescent="0.35">
      <c r="S166"/>
      <c r="T166" s="3"/>
    </row>
    <row r="167" spans="17:22" x14ac:dyDescent="0.35">
      <c r="T167" s="367"/>
      <c r="V167" s="332"/>
    </row>
    <row r="168" spans="17:22" x14ac:dyDescent="0.35">
      <c r="T168"/>
    </row>
    <row r="169" spans="17:22" x14ac:dyDescent="0.35">
      <c r="T169"/>
    </row>
    <row r="170" spans="17:22" x14ac:dyDescent="0.35">
      <c r="S170" s="4"/>
      <c r="T170" s="3"/>
    </row>
    <row r="171" spans="17:22" x14ac:dyDescent="0.35">
      <c r="S171" s="367"/>
      <c r="T171" s="367"/>
    </row>
    <row r="172" spans="17:22" x14ac:dyDescent="0.35">
      <c r="S172" s="367"/>
      <c r="T172"/>
    </row>
    <row r="173" spans="17:22" x14ac:dyDescent="0.35">
      <c r="S173" s="367"/>
      <c r="T173"/>
    </row>
    <row r="174" spans="17:22" x14ac:dyDescent="0.35">
      <c r="S174" s="367"/>
      <c r="T174" s="3"/>
    </row>
    <row r="175" spans="17:22" x14ac:dyDescent="0.35">
      <c r="S175" s="367"/>
      <c r="T175" s="367"/>
    </row>
    <row r="176" spans="17:22" x14ac:dyDescent="0.35">
      <c r="S176" s="478"/>
      <c r="T176"/>
    </row>
    <row r="177" spans="19:20" x14ac:dyDescent="0.35">
      <c r="T177"/>
    </row>
    <row r="178" spans="19:20" x14ac:dyDescent="0.35">
      <c r="T178"/>
    </row>
    <row r="179" spans="19:20" x14ac:dyDescent="0.35">
      <c r="S179" s="4"/>
      <c r="T179" s="3"/>
    </row>
    <row r="180" spans="19:20" x14ac:dyDescent="0.35">
      <c r="S180" s="367"/>
      <c r="T180" s="367"/>
    </row>
    <row r="181" spans="19:20" x14ac:dyDescent="0.35">
      <c r="S181" s="367"/>
      <c r="T181"/>
    </row>
    <row r="182" spans="19:20" x14ac:dyDescent="0.35">
      <c r="S182" s="367"/>
      <c r="T182" s="3"/>
    </row>
    <row r="183" spans="19:20" x14ac:dyDescent="0.35">
      <c r="S183" s="367"/>
      <c r="T183" s="367"/>
    </row>
    <row r="184" spans="19:20" x14ac:dyDescent="0.35">
      <c r="S184" s="367"/>
      <c r="T184"/>
    </row>
    <row r="185" spans="19:20" x14ac:dyDescent="0.35">
      <c r="S185" s="368"/>
      <c r="T185" s="3"/>
    </row>
    <row r="186" spans="19:20" x14ac:dyDescent="0.35">
      <c r="S186" s="367"/>
      <c r="T186" s="367"/>
    </row>
    <row r="187" spans="19:20" x14ac:dyDescent="0.35">
      <c r="S187" s="367"/>
      <c r="T187"/>
    </row>
    <row r="188" spans="19:20" x14ac:dyDescent="0.35">
      <c r="S188" s="367"/>
      <c r="T188"/>
    </row>
    <row r="189" spans="19:20" x14ac:dyDescent="0.35">
      <c r="S189" s="367"/>
      <c r="T189" s="3"/>
    </row>
    <row r="190" spans="19:20" x14ac:dyDescent="0.35">
      <c r="S190" s="367"/>
      <c r="T190" s="367"/>
    </row>
    <row r="191" spans="19:20" x14ac:dyDescent="0.35">
      <c r="S191"/>
      <c r="T191"/>
    </row>
    <row r="192" spans="19:20" x14ac:dyDescent="0.35">
      <c r="S192"/>
      <c r="T192"/>
    </row>
    <row r="193" spans="18:20" x14ac:dyDescent="0.35">
      <c r="S193"/>
      <c r="T193" s="3"/>
    </row>
    <row r="194" spans="18:20" x14ac:dyDescent="0.35">
      <c r="S194" s="355"/>
      <c r="T194" s="367"/>
    </row>
    <row r="195" spans="18:20" x14ac:dyDescent="0.35">
      <c r="S195" s="479"/>
      <c r="T195"/>
    </row>
    <row r="196" spans="18:20" x14ac:dyDescent="0.35">
      <c r="S196"/>
      <c r="T196" s="3"/>
    </row>
    <row r="197" spans="18:20" x14ac:dyDescent="0.35">
      <c r="S197"/>
      <c r="T197" s="367"/>
    </row>
    <row r="198" spans="18:20" x14ac:dyDescent="0.35">
      <c r="S198"/>
      <c r="T198"/>
    </row>
    <row r="199" spans="18:20" x14ac:dyDescent="0.35">
      <c r="T199"/>
    </row>
    <row r="200" spans="18:20" x14ac:dyDescent="0.35">
      <c r="T200"/>
    </row>
    <row r="201" spans="18:20" x14ac:dyDescent="0.35">
      <c r="R201"/>
      <c r="T201"/>
    </row>
    <row r="202" spans="18:20" x14ac:dyDescent="0.35">
      <c r="R202"/>
      <c r="S202" s="4"/>
      <c r="T202" s="3"/>
    </row>
    <row r="203" spans="18:20" x14ac:dyDescent="0.35">
      <c r="R203"/>
      <c r="S203" s="367"/>
      <c r="T203" s="367"/>
    </row>
    <row r="204" spans="18:20" x14ac:dyDescent="0.35">
      <c r="R204"/>
      <c r="S204" s="367"/>
      <c r="T204"/>
    </row>
    <row r="205" spans="18:20" x14ac:dyDescent="0.35">
      <c r="S205" s="367"/>
      <c r="T205"/>
    </row>
    <row r="206" spans="18:20" x14ac:dyDescent="0.35">
      <c r="S206" s="367"/>
      <c r="T206" s="3"/>
    </row>
    <row r="207" spans="18:20" x14ac:dyDescent="0.35">
      <c r="S207" s="367"/>
      <c r="T207" s="3"/>
    </row>
    <row r="208" spans="18:20" x14ac:dyDescent="0.35">
      <c r="S208" s="367"/>
      <c r="T208"/>
    </row>
    <row r="209" spans="19:22" x14ac:dyDescent="0.35">
      <c r="S209" s="367"/>
      <c r="T209"/>
    </row>
    <row r="210" spans="19:22" x14ac:dyDescent="0.35">
      <c r="S210" s="367"/>
      <c r="T210" s="380"/>
    </row>
    <row r="211" spans="19:22" x14ac:dyDescent="0.35">
      <c r="S211" s="367"/>
      <c r="T211" s="368"/>
    </row>
    <row r="212" spans="19:22" x14ac:dyDescent="0.35">
      <c r="S212" s="367"/>
      <c r="T212"/>
    </row>
    <row r="213" spans="19:22" x14ac:dyDescent="0.35">
      <c r="S213" s="367"/>
      <c r="T213"/>
      <c r="V213" s="367"/>
    </row>
    <row r="214" spans="19:22" x14ac:dyDescent="0.35">
      <c r="S214" s="367"/>
      <c r="T214" s="3"/>
    </row>
    <row r="215" spans="19:22" x14ac:dyDescent="0.35">
      <c r="S215"/>
      <c r="T215" s="367"/>
    </row>
    <row r="216" spans="19:22" x14ac:dyDescent="0.35">
      <c r="T216"/>
    </row>
    <row r="217" spans="19:22" x14ac:dyDescent="0.35">
      <c r="T217"/>
    </row>
    <row r="218" spans="19:22" x14ac:dyDescent="0.35">
      <c r="T218"/>
    </row>
    <row r="219" spans="19:22" x14ac:dyDescent="0.35">
      <c r="S219" s="4"/>
      <c r="T219" s="3"/>
    </row>
    <row r="220" spans="19:22" x14ac:dyDescent="0.35">
      <c r="S220" s="367"/>
      <c r="T220" s="367"/>
    </row>
    <row r="221" spans="19:22" x14ac:dyDescent="0.35">
      <c r="S221" s="367"/>
      <c r="T221"/>
    </row>
    <row r="222" spans="19:22" x14ac:dyDescent="0.35">
      <c r="S222" s="367"/>
      <c r="T222"/>
    </row>
    <row r="223" spans="19:22" x14ac:dyDescent="0.35">
      <c r="S223" s="367"/>
      <c r="T223" s="3"/>
    </row>
    <row r="224" spans="19:22" x14ac:dyDescent="0.35">
      <c r="S224" s="367"/>
      <c r="T224" s="367"/>
    </row>
    <row r="225" spans="19:20" x14ac:dyDescent="0.35">
      <c r="S225" s="367"/>
      <c r="T225"/>
    </row>
    <row r="226" spans="19:20" x14ac:dyDescent="0.35">
      <c r="S226" s="367"/>
      <c r="T226"/>
    </row>
    <row r="227" spans="19:20" x14ac:dyDescent="0.35">
      <c r="T227"/>
    </row>
    <row r="228" spans="19:20" x14ac:dyDescent="0.35">
      <c r="T228"/>
    </row>
    <row r="229" spans="19:20" x14ac:dyDescent="0.35">
      <c r="S229" s="3"/>
      <c r="T229" s="3"/>
    </row>
    <row r="230" spans="19:20" x14ac:dyDescent="0.35">
      <c r="S230" s="367"/>
      <c r="T230" s="367"/>
    </row>
    <row r="231" spans="19:20" x14ac:dyDescent="0.35">
      <c r="S231" s="367"/>
      <c r="T231"/>
    </row>
    <row r="232" spans="19:20" x14ac:dyDescent="0.35">
      <c r="S232" s="367"/>
    </row>
    <row r="233" spans="19:20" x14ac:dyDescent="0.35">
      <c r="S233" s="367"/>
      <c r="T233"/>
    </row>
    <row r="234" spans="19:20" x14ac:dyDescent="0.35">
      <c r="T234"/>
    </row>
    <row r="235" spans="19:20" x14ac:dyDescent="0.35">
      <c r="T235"/>
    </row>
    <row r="236" spans="19:20" x14ac:dyDescent="0.35">
      <c r="S236" s="3"/>
      <c r="T236" s="3"/>
    </row>
    <row r="237" spans="19:20" x14ac:dyDescent="0.35">
      <c r="S237" s="367"/>
      <c r="T237" s="367"/>
    </row>
    <row r="238" spans="19:20" x14ac:dyDescent="0.35">
      <c r="S238" s="367"/>
      <c r="T238" s="367"/>
    </row>
    <row r="239" spans="19:20" x14ac:dyDescent="0.35">
      <c r="S239" s="367"/>
      <c r="T239" s="367"/>
    </row>
    <row r="240" spans="19:20" x14ac:dyDescent="0.35">
      <c r="S240" s="367"/>
      <c r="T240" s="367"/>
    </row>
    <row r="241" spans="19:20" x14ac:dyDescent="0.35">
      <c r="S241" s="367"/>
      <c r="T241" s="367"/>
    </row>
    <row r="242" spans="19:20" x14ac:dyDescent="0.35">
      <c r="S242" s="367"/>
      <c r="T242"/>
    </row>
    <row r="243" spans="19:20" x14ac:dyDescent="0.35">
      <c r="S243" s="367"/>
      <c r="T243"/>
    </row>
    <row r="244" spans="19:20" x14ac:dyDescent="0.35">
      <c r="S244" s="367"/>
      <c r="T244" s="3"/>
    </row>
    <row r="245" spans="19:20" x14ac:dyDescent="0.35">
      <c r="S245" s="367"/>
      <c r="T245" s="367"/>
    </row>
    <row r="246" spans="19:20" x14ac:dyDescent="0.35">
      <c r="T246"/>
    </row>
    <row r="247" spans="19:20" x14ac:dyDescent="0.35">
      <c r="T247"/>
    </row>
    <row r="248" spans="19:20" x14ac:dyDescent="0.35">
      <c r="T248"/>
    </row>
    <row r="249" spans="19:20" x14ac:dyDescent="0.35">
      <c r="S249" s="379"/>
      <c r="T249" s="3"/>
    </row>
    <row r="250" spans="19:20" x14ac:dyDescent="0.35">
      <c r="S250"/>
      <c r="T250" s="367"/>
    </row>
    <row r="251" spans="19:20" x14ac:dyDescent="0.35">
      <c r="S251"/>
      <c r="T251"/>
    </row>
    <row r="252" spans="19:20" x14ac:dyDescent="0.35">
      <c r="S252"/>
    </row>
    <row r="253" spans="19:20" x14ac:dyDescent="0.35">
      <c r="S253" s="479"/>
    </row>
    <row r="254" spans="19:20" x14ac:dyDescent="0.35">
      <c r="S254" s="479"/>
      <c r="T254" s="3"/>
    </row>
    <row r="255" spans="19:20" x14ac:dyDescent="0.35">
      <c r="S255" s="373"/>
      <c r="T255" s="367"/>
    </row>
    <row r="259" spans="19:20" x14ac:dyDescent="0.35">
      <c r="S259" s="3"/>
      <c r="T259" s="3"/>
    </row>
    <row r="260" spans="19:20" x14ac:dyDescent="0.35">
      <c r="S260" s="367"/>
      <c r="T260" s="367"/>
    </row>
    <row r="261" spans="19:20" x14ac:dyDescent="0.35">
      <c r="S261" s="367"/>
    </row>
    <row r="262" spans="19:20" x14ac:dyDescent="0.35">
      <c r="S262" s="367"/>
    </row>
    <row r="263" spans="19:20" x14ac:dyDescent="0.35">
      <c r="S263" s="367"/>
      <c r="T263" s="3"/>
    </row>
    <row r="264" spans="19:20" x14ac:dyDescent="0.35">
      <c r="T264" s="367"/>
    </row>
    <row r="266" spans="19:20" x14ac:dyDescent="0.35">
      <c r="S266" s="3"/>
      <c r="T266" s="3"/>
    </row>
    <row r="267" spans="19:20" x14ac:dyDescent="0.35">
      <c r="S267" s="367"/>
      <c r="T267" s="367"/>
    </row>
    <row r="268" spans="19:20" x14ac:dyDescent="0.35">
      <c r="S268" s="367"/>
    </row>
    <row r="269" spans="19:20" x14ac:dyDescent="0.35">
      <c r="S269" s="367"/>
    </row>
    <row r="270" spans="19:20" x14ac:dyDescent="0.35">
      <c r="S270" s="367"/>
      <c r="T270" s="3"/>
    </row>
    <row r="271" spans="19:20" x14ac:dyDescent="0.35">
      <c r="S271" s="367"/>
      <c r="T271" s="367"/>
    </row>
    <row r="272" spans="19:20" x14ac:dyDescent="0.35">
      <c r="S272" s="367"/>
    </row>
    <row r="275" spans="19:20" x14ac:dyDescent="0.35">
      <c r="S275" s="3"/>
      <c r="T275" s="3"/>
    </row>
    <row r="276" spans="19:20" x14ac:dyDescent="0.35">
      <c r="S276" s="367"/>
      <c r="T276" s="367"/>
    </row>
    <row r="277" spans="19:20" x14ac:dyDescent="0.35">
      <c r="S277" s="367"/>
    </row>
    <row r="278" spans="19:20" x14ac:dyDescent="0.35">
      <c r="S278" s="367"/>
      <c r="T278" s="3"/>
    </row>
    <row r="279" spans="19:20" x14ac:dyDescent="0.35">
      <c r="S279" s="367"/>
      <c r="T279" s="367"/>
    </row>
    <row r="282" spans="19:20" x14ac:dyDescent="0.35">
      <c r="S282" s="3"/>
      <c r="T282" s="3"/>
    </row>
    <row r="283" spans="19:20" x14ac:dyDescent="0.35">
      <c r="S283" s="367"/>
      <c r="T283" s="367"/>
    </row>
    <row r="284" spans="19:20" x14ac:dyDescent="0.35">
      <c r="S284" s="367"/>
    </row>
    <row r="285" spans="19:20" x14ac:dyDescent="0.35">
      <c r="S285" s="367"/>
      <c r="T285" s="3"/>
    </row>
    <row r="286" spans="19:20" x14ac:dyDescent="0.35">
      <c r="S286" s="367"/>
      <c r="T286" s="367"/>
    </row>
    <row r="287" spans="19:20" x14ac:dyDescent="0.35">
      <c r="S287" s="367"/>
    </row>
    <row r="288" spans="19:20" x14ac:dyDescent="0.35">
      <c r="T288" s="3"/>
    </row>
    <row r="289" spans="19:20" x14ac:dyDescent="0.35">
      <c r="T289" s="367"/>
    </row>
    <row r="291" spans="19:20" x14ac:dyDescent="0.35">
      <c r="S291" s="3"/>
      <c r="T291" s="3"/>
    </row>
    <row r="292" spans="19:20" x14ac:dyDescent="0.35">
      <c r="S292" s="367"/>
      <c r="T292" s="367"/>
    </row>
    <row r="293" spans="19:20" x14ac:dyDescent="0.35">
      <c r="S293" s="367"/>
    </row>
    <row r="294" spans="19:20" x14ac:dyDescent="0.35">
      <c r="S294" s="367"/>
    </row>
    <row r="297" spans="19:20" x14ac:dyDescent="0.35">
      <c r="S297" s="3"/>
      <c r="T297" s="3"/>
    </row>
    <row r="298" spans="19:20" x14ac:dyDescent="0.35">
      <c r="S298" s="367"/>
      <c r="T298" s="368"/>
    </row>
    <row r="299" spans="19:20" x14ac:dyDescent="0.35">
      <c r="S299" s="367"/>
      <c r="T299" s="367"/>
    </row>
    <row r="300" spans="19:20" x14ac:dyDescent="0.35">
      <c r="S300" s="367"/>
    </row>
    <row r="301" spans="19:20" x14ac:dyDescent="0.35">
      <c r="S301" s="367"/>
    </row>
    <row r="302" spans="19:20" x14ac:dyDescent="0.35">
      <c r="S302" s="367"/>
      <c r="T302" s="3"/>
    </row>
    <row r="303" spans="19:20" x14ac:dyDescent="0.35">
      <c r="S303" s="367"/>
      <c r="T303" s="367"/>
    </row>
    <row r="304" spans="19:20" x14ac:dyDescent="0.35">
      <c r="S304" s="367"/>
    </row>
    <row r="305" spans="19:20" x14ac:dyDescent="0.35">
      <c r="S305" s="367"/>
    </row>
    <row r="306" spans="19:20" x14ac:dyDescent="0.35">
      <c r="S306" s="367"/>
    </row>
    <row r="307" spans="19:20" x14ac:dyDescent="0.35">
      <c r="S307" s="367"/>
    </row>
    <row r="308" spans="19:20" x14ac:dyDescent="0.35">
      <c r="S308" s="367"/>
      <c r="T308" s="3"/>
    </row>
    <row r="309" spans="19:20" x14ac:dyDescent="0.35">
      <c r="T309" s="367"/>
    </row>
    <row r="314" spans="19:20" x14ac:dyDescent="0.35">
      <c r="S314" s="3"/>
      <c r="T314" s="3"/>
    </row>
    <row r="315" spans="19:20" x14ac:dyDescent="0.35">
      <c r="S315" s="367"/>
      <c r="T315" s="367"/>
    </row>
    <row r="317" spans="19:20" x14ac:dyDescent="0.35">
      <c r="S317" s="3"/>
      <c r="T317" s="3"/>
    </row>
    <row r="318" spans="19:20" x14ac:dyDescent="0.35">
      <c r="S318" s="367"/>
      <c r="T318" s="367"/>
    </row>
    <row r="321" spans="19:20" x14ac:dyDescent="0.35">
      <c r="S321" s="3"/>
      <c r="T321" s="3"/>
    </row>
    <row r="322" spans="19:20" x14ac:dyDescent="0.35">
      <c r="S322" s="367"/>
      <c r="T322" s="367"/>
    </row>
    <row r="324" spans="19:20" x14ac:dyDescent="0.35">
      <c r="S324" s="3"/>
      <c r="T324" s="3"/>
    </row>
    <row r="325" spans="19:20" x14ac:dyDescent="0.35">
      <c r="S325" s="367"/>
      <c r="T325" s="367"/>
    </row>
    <row r="328" spans="19:20" x14ac:dyDescent="0.35">
      <c r="S328" s="3"/>
      <c r="T328" s="3"/>
    </row>
    <row r="329" spans="19:20" x14ac:dyDescent="0.35">
      <c r="S329" s="367"/>
      <c r="T329" s="367"/>
    </row>
    <row r="331" spans="19:20" x14ac:dyDescent="0.35">
      <c r="S331" s="3"/>
      <c r="T331" s="3"/>
    </row>
    <row r="332" spans="19:20" x14ac:dyDescent="0.35">
      <c r="S332" s="367"/>
      <c r="T332" s="367"/>
    </row>
    <row r="335" spans="19:20" x14ac:dyDescent="0.35">
      <c r="S335" s="3"/>
      <c r="T335" s="3"/>
    </row>
    <row r="336" spans="19:20" x14ac:dyDescent="0.35">
      <c r="S336" s="367"/>
      <c r="T336" s="367"/>
    </row>
    <row r="339" spans="19:20" x14ac:dyDescent="0.35">
      <c r="S339" s="3"/>
      <c r="T339" s="3"/>
    </row>
    <row r="340" spans="19:20" x14ac:dyDescent="0.35">
      <c r="S340" s="367"/>
      <c r="T340" s="367"/>
    </row>
    <row r="341" spans="19:20" x14ac:dyDescent="0.35">
      <c r="T341" s="367"/>
    </row>
    <row r="342" spans="19:20" x14ac:dyDescent="0.35">
      <c r="S342" s="3"/>
      <c r="T342" s="3"/>
    </row>
    <row r="343" spans="19:20" x14ac:dyDescent="0.35">
      <c r="S343" s="367"/>
      <c r="T343" s="367"/>
    </row>
    <row r="346" spans="19:20" x14ac:dyDescent="0.35">
      <c r="S346" s="380"/>
      <c r="T346" s="3"/>
    </row>
    <row r="347" spans="19:20" x14ac:dyDescent="0.35">
      <c r="S347" s="380"/>
      <c r="T347" s="367"/>
    </row>
    <row r="354" spans="19:20" x14ac:dyDescent="0.35">
      <c r="S354" s="3"/>
      <c r="T354" s="3"/>
    </row>
    <row r="355" spans="19:20" x14ac:dyDescent="0.35">
      <c r="S355" s="367"/>
      <c r="T355" s="367"/>
    </row>
    <row r="358" spans="19:20" x14ac:dyDescent="0.35">
      <c r="S358" s="380"/>
      <c r="T358" s="3"/>
    </row>
    <row r="359" spans="19:20" x14ac:dyDescent="0.35">
      <c r="S359" s="368"/>
      <c r="T359" s="367"/>
    </row>
    <row r="361" spans="19:20" x14ac:dyDescent="0.35">
      <c r="S361" s="3"/>
      <c r="T361" s="3"/>
    </row>
    <row r="362" spans="19:20" x14ac:dyDescent="0.35">
      <c r="S362" s="367"/>
      <c r="T362" s="367"/>
    </row>
    <row r="366" spans="19:20" x14ac:dyDescent="0.35">
      <c r="S366" s="3"/>
      <c r="T366" s="3"/>
    </row>
    <row r="367" spans="19:20" x14ac:dyDescent="0.35">
      <c r="S367" s="367"/>
      <c r="T367" s="367"/>
    </row>
    <row r="368" spans="19:20" x14ac:dyDescent="0.35">
      <c r="S368" s="367"/>
    </row>
    <row r="370" spans="19:20" x14ac:dyDescent="0.35">
      <c r="S370" s="332"/>
      <c r="T370" s="3"/>
    </row>
    <row r="371" spans="19:20" x14ac:dyDescent="0.35">
      <c r="S371" s="470"/>
      <c r="T371" s="367"/>
    </row>
    <row r="377" spans="19:20" x14ac:dyDescent="0.35">
      <c r="S377" s="3"/>
      <c r="T377" s="3"/>
    </row>
    <row r="378" spans="19:20" x14ac:dyDescent="0.35">
      <c r="S378" s="367"/>
      <c r="T378" s="367"/>
    </row>
    <row r="380" spans="19:20" x14ac:dyDescent="0.35">
      <c r="S380" s="367"/>
    </row>
    <row r="383" spans="19:20" x14ac:dyDescent="0.35">
      <c r="S383" s="3"/>
      <c r="T383" s="3"/>
    </row>
    <row r="384" spans="19:20" x14ac:dyDescent="0.35">
      <c r="S384" s="367"/>
      <c r="T384" s="367"/>
    </row>
    <row r="387" spans="19:20" x14ac:dyDescent="0.35">
      <c r="S387" s="3"/>
      <c r="T387" s="3"/>
    </row>
    <row r="388" spans="19:20" x14ac:dyDescent="0.35">
      <c r="S388" s="367"/>
      <c r="T388" s="367"/>
    </row>
    <row r="391" spans="19:20" x14ac:dyDescent="0.35">
      <c r="S391" s="3"/>
      <c r="T391" s="3"/>
    </row>
    <row r="392" spans="19:20" x14ac:dyDescent="0.35">
      <c r="S392" s="367"/>
      <c r="T392" s="367"/>
    </row>
    <row r="395" spans="19:20" x14ac:dyDescent="0.35">
      <c r="S395" s="3"/>
      <c r="T395" s="3"/>
    </row>
    <row r="396" spans="19:20" x14ac:dyDescent="0.35">
      <c r="S396" s="367"/>
      <c r="T396" s="367"/>
    </row>
    <row r="399" spans="19:20" x14ac:dyDescent="0.35">
      <c r="S399" s="3"/>
      <c r="T399" s="3"/>
    </row>
    <row r="400" spans="19:20" x14ac:dyDescent="0.35">
      <c r="S400" s="367"/>
      <c r="T400" s="367"/>
    </row>
    <row r="403" spans="19:20" x14ac:dyDescent="0.35">
      <c r="S403" s="3"/>
      <c r="T403" s="3"/>
    </row>
    <row r="404" spans="19:20" x14ac:dyDescent="0.35">
      <c r="S404" s="367"/>
      <c r="T404" s="367"/>
    </row>
    <row r="407" spans="19:20" x14ac:dyDescent="0.35">
      <c r="S407" s="3"/>
      <c r="T407" s="3"/>
    </row>
    <row r="408" spans="19:20" x14ac:dyDescent="0.35">
      <c r="S408" s="367"/>
      <c r="T408" s="367"/>
    </row>
    <row r="411" spans="19:20" x14ac:dyDescent="0.35">
      <c r="T411" s="3"/>
    </row>
    <row r="412" spans="19:20" x14ac:dyDescent="0.35">
      <c r="T412" s="367"/>
    </row>
    <row r="415" spans="19:20" x14ac:dyDescent="0.35">
      <c r="T415" s="3"/>
    </row>
    <row r="416" spans="19:20" x14ac:dyDescent="0.35">
      <c r="T416" s="367"/>
    </row>
    <row r="419" spans="20:20" x14ac:dyDescent="0.35">
      <c r="T419" s="3"/>
    </row>
    <row r="420" spans="20:20" x14ac:dyDescent="0.35">
      <c r="T420" s="367"/>
    </row>
    <row r="423" spans="20:20" x14ac:dyDescent="0.35">
      <c r="T423" s="3"/>
    </row>
    <row r="424" spans="20:20" x14ac:dyDescent="0.35">
      <c r="T424" s="367"/>
    </row>
    <row r="428" spans="20:20" x14ac:dyDescent="0.35">
      <c r="T428" s="3"/>
    </row>
    <row r="429" spans="20:20" x14ac:dyDescent="0.35">
      <c r="T429" s="367"/>
    </row>
    <row r="432" spans="20:20" x14ac:dyDescent="0.35">
      <c r="T432" s="3"/>
    </row>
    <row r="433" spans="20:20" x14ac:dyDescent="0.35">
      <c r="T433" s="367"/>
    </row>
    <row r="438" spans="20:20" x14ac:dyDescent="0.35">
      <c r="T438" s="3"/>
    </row>
    <row r="439" spans="20:20" x14ac:dyDescent="0.35">
      <c r="T439" s="367"/>
    </row>
    <row r="442" spans="20:20" x14ac:dyDescent="0.35">
      <c r="T442" s="3"/>
    </row>
    <row r="443" spans="20:20" x14ac:dyDescent="0.35">
      <c r="T443" s="367"/>
    </row>
    <row r="446" spans="20:20" x14ac:dyDescent="0.35">
      <c r="T446" s="3"/>
    </row>
    <row r="447" spans="20:20" x14ac:dyDescent="0.35">
      <c r="T447" s="367"/>
    </row>
    <row r="450" spans="20:20" x14ac:dyDescent="0.35">
      <c r="T450" s="3"/>
    </row>
    <row r="451" spans="20:20" x14ac:dyDescent="0.35">
      <c r="T451" s="367"/>
    </row>
    <row r="454" spans="20:20" x14ac:dyDescent="0.35">
      <c r="T454" s="3"/>
    </row>
    <row r="455" spans="20:20" x14ac:dyDescent="0.35">
      <c r="T455" s="367"/>
    </row>
    <row r="458" spans="20:20" x14ac:dyDescent="0.35">
      <c r="T458" s="3"/>
    </row>
    <row r="459" spans="20:20" x14ac:dyDescent="0.35">
      <c r="T459" s="367"/>
    </row>
    <row r="462" spans="20:20" x14ac:dyDescent="0.35">
      <c r="T462" s="3"/>
    </row>
    <row r="463" spans="20:20" x14ac:dyDescent="0.35">
      <c r="T463" s="367"/>
    </row>
    <row r="466" spans="20:20" x14ac:dyDescent="0.35">
      <c r="T466" s="3"/>
    </row>
    <row r="467" spans="20:20" x14ac:dyDescent="0.35">
      <c r="T467" s="367"/>
    </row>
    <row r="469" spans="20:20" x14ac:dyDescent="0.35">
      <c r="T469" s="3"/>
    </row>
    <row r="470" spans="20:20" x14ac:dyDescent="0.35">
      <c r="T470" s="367"/>
    </row>
    <row r="473" spans="20:20" x14ac:dyDescent="0.35">
      <c r="T473" s="3"/>
    </row>
    <row r="474" spans="20:20" x14ac:dyDescent="0.35">
      <c r="T474" s="367"/>
    </row>
    <row r="476" spans="20:20" x14ac:dyDescent="0.35">
      <c r="T476" s="3"/>
    </row>
    <row r="477" spans="20:20" x14ac:dyDescent="0.35">
      <c r="T477" s="367"/>
    </row>
    <row r="480" spans="20:20" x14ac:dyDescent="0.35">
      <c r="T480" s="3"/>
    </row>
    <row r="481" spans="20:20" x14ac:dyDescent="0.35">
      <c r="T481" s="367"/>
    </row>
    <row r="484" spans="20:20" x14ac:dyDescent="0.35">
      <c r="T484" s="3"/>
    </row>
    <row r="485" spans="20:20" x14ac:dyDescent="0.35">
      <c r="T485" s="367"/>
    </row>
    <row r="488" spans="20:20" x14ac:dyDescent="0.35">
      <c r="T488" s="3"/>
    </row>
    <row r="489" spans="20:20" x14ac:dyDescent="0.35">
      <c r="T489" s="367"/>
    </row>
    <row r="492" spans="20:20" x14ac:dyDescent="0.35">
      <c r="T492" s="3"/>
    </row>
    <row r="493" spans="20:20" x14ac:dyDescent="0.35">
      <c r="T493" s="367"/>
    </row>
    <row r="496" spans="20:20" x14ac:dyDescent="0.35">
      <c r="T496" s="3"/>
    </row>
    <row r="497" spans="20:20" x14ac:dyDescent="0.35">
      <c r="T497" s="367"/>
    </row>
    <row r="500" spans="20:20" x14ac:dyDescent="0.35">
      <c r="T500" s="367"/>
    </row>
    <row r="501" spans="20:20" x14ac:dyDescent="0.35">
      <c r="T501" s="367"/>
    </row>
    <row r="505" spans="20:20" x14ac:dyDescent="0.35">
      <c r="T505" s="3"/>
    </row>
    <row r="506" spans="20:20" x14ac:dyDescent="0.35">
      <c r="T506" s="367"/>
    </row>
    <row r="510" spans="20:20" x14ac:dyDescent="0.35">
      <c r="T510" s="3"/>
    </row>
    <row r="511" spans="20:20" x14ac:dyDescent="0.35">
      <c r="T511" s="367"/>
    </row>
    <row r="515" spans="20:20" x14ac:dyDescent="0.35">
      <c r="T515" s="3"/>
    </row>
    <row r="516" spans="20:20" x14ac:dyDescent="0.35">
      <c r="T516" s="367"/>
    </row>
    <row r="519" spans="20:20" x14ac:dyDescent="0.35">
      <c r="T519" s="3"/>
    </row>
    <row r="520" spans="20:20" x14ac:dyDescent="0.35">
      <c r="T520" s="367"/>
    </row>
    <row r="524" spans="20:20" x14ac:dyDescent="0.35">
      <c r="T524" s="3"/>
    </row>
    <row r="525" spans="20:20" x14ac:dyDescent="0.35">
      <c r="T525" s="367"/>
    </row>
    <row r="528" spans="20:20" x14ac:dyDescent="0.35">
      <c r="T528" s="3"/>
    </row>
    <row r="529" spans="20:20" x14ac:dyDescent="0.35">
      <c r="T529" s="367"/>
    </row>
    <row r="532" spans="20:20" x14ac:dyDescent="0.35">
      <c r="T532" s="3"/>
    </row>
    <row r="533" spans="20:20" x14ac:dyDescent="0.35">
      <c r="T533" s="367"/>
    </row>
    <row r="536" spans="20:20" x14ac:dyDescent="0.35">
      <c r="T536" s="3"/>
    </row>
    <row r="537" spans="20:20" x14ac:dyDescent="0.35">
      <c r="T537" s="367"/>
    </row>
    <row r="540" spans="20:20" x14ac:dyDescent="0.35">
      <c r="T540" s="3"/>
    </row>
    <row r="541" spans="20:20" x14ac:dyDescent="0.35">
      <c r="T541" s="367"/>
    </row>
    <row r="545" spans="20:20" x14ac:dyDescent="0.35">
      <c r="T545" s="3"/>
    </row>
    <row r="546" spans="20:20" x14ac:dyDescent="0.35">
      <c r="T546" s="367"/>
    </row>
    <row r="548" spans="20:20" x14ac:dyDescent="0.35">
      <c r="T548" s="352"/>
    </row>
    <row r="549" spans="20:20" x14ac:dyDescent="0.35">
      <c r="T549" s="379"/>
    </row>
    <row r="550" spans="20:20" x14ac:dyDescent="0.35">
      <c r="T550" s="355"/>
    </row>
    <row r="551" spans="20:20" x14ac:dyDescent="0.35">
      <c r="T551" s="355"/>
    </row>
    <row r="552" spans="20:20" x14ac:dyDescent="0.35">
      <c r="T552" s="352"/>
    </row>
    <row r="553" spans="20:20" x14ac:dyDescent="0.35">
      <c r="T553"/>
    </row>
    <row r="555" spans="20:20" x14ac:dyDescent="0.35">
      <c r="T555" s="352"/>
    </row>
    <row r="556" spans="20:20" x14ac:dyDescent="0.35">
      <c r="T556"/>
    </row>
    <row r="559" spans="20:20" x14ac:dyDescent="0.35">
      <c r="T559" s="352"/>
    </row>
    <row r="560" spans="20:20" x14ac:dyDescent="0.35">
      <c r="T560"/>
    </row>
    <row r="563" spans="20:20" x14ac:dyDescent="0.35">
      <c r="T563" s="352"/>
    </row>
    <row r="564" spans="20:20" x14ac:dyDescent="0.35">
      <c r="T564"/>
    </row>
    <row r="567" spans="20:20" x14ac:dyDescent="0.35">
      <c r="T567" s="379"/>
    </row>
    <row r="568" spans="20:20" x14ac:dyDescent="0.35">
      <c r="T568" s="479"/>
    </row>
    <row r="572" spans="20:20" x14ac:dyDescent="0.35">
      <c r="T572" s="379"/>
    </row>
    <row r="573" spans="20:20" x14ac:dyDescent="0.35">
      <c r="T573" s="355"/>
    </row>
    <row r="577" spans="20:20" x14ac:dyDescent="0.35">
      <c r="T577" s="379"/>
    </row>
    <row r="578" spans="20:20" x14ac:dyDescent="0.35">
      <c r="T578" s="479"/>
    </row>
    <row r="579" spans="20:20" x14ac:dyDescent="0.35">
      <c r="T579" s="355"/>
    </row>
    <row r="581" spans="20:20" x14ac:dyDescent="0.35">
      <c r="T581" s="379"/>
    </row>
    <row r="582" spans="20:20" x14ac:dyDescent="0.35">
      <c r="T582" s="355"/>
    </row>
  </sheetData>
  <sheetProtection algorithmName="SHA-512" hashValue="MLmkKXts0ghyqkzqNRachFHKDjqy7hc+bXYIgQZMs1PCaV9dJAzrrgGGXMxrL74+lymylL2p9eVX7pwRGDtv/w==" saltValue="l/pHehzrM+3wuhLyn4zi1A==" spinCount="100000" sheet="1" objects="1" scenarios="1"/>
  <sortState xmlns:xlrd2="http://schemas.microsoft.com/office/spreadsheetml/2017/richdata2" ref="BD50:BD60">
    <sortCondition ref="BD49:BD60"/>
  </sortState>
  <mergeCells count="7">
    <mergeCell ref="ES1:ET2"/>
    <mergeCell ref="O81:AC81"/>
    <mergeCell ref="EQ1:EQ68"/>
    <mergeCell ref="C2:H2"/>
    <mergeCell ref="N3:N63"/>
    <mergeCell ref="O25:AC25"/>
    <mergeCell ref="O48:AC48"/>
  </mergeCells>
  <dataValidations count="1">
    <dataValidation type="list" allowBlank="1" showInputMessage="1" showErrorMessage="1" sqref="C3:C6" xr:uid="{74EE4662-5EA0-4EBC-8A34-779D9ABD82FE}">
      <formula1>AssetStatus</formula1>
    </dataValidation>
  </dataValidations>
  <hyperlinks>
    <hyperlink ref="O2" location="'MAL-Stations Entry'!E2" display="Functional Hierarchy" xr:uid="{87776ED6-B675-4257-9D84-C6528FD700FD}"/>
  </hyperlink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40336-D767-481E-B574-612FE6203E20}">
  <sheetPr codeName="Sheet24"/>
  <dimension ref="A4:F12"/>
  <sheetViews>
    <sheetView topLeftCell="A16" workbookViewId="0">
      <selection activeCell="C4" sqref="C4"/>
    </sheetView>
  </sheetViews>
  <sheetFormatPr defaultRowHeight="14.5" x14ac:dyDescent="0.35"/>
  <cols>
    <col min="1" max="1" width="16.81640625" customWidth="1"/>
    <col min="2" max="2" width="33.81640625" bestFit="1" customWidth="1"/>
    <col min="3" max="3" width="13.453125" customWidth="1"/>
    <col min="4" max="4" width="14.1796875" customWidth="1"/>
  </cols>
  <sheetData>
    <row r="4" spans="1:6" x14ac:dyDescent="0.35">
      <c r="A4" s="352" t="s">
        <v>12159</v>
      </c>
      <c r="B4" s="352" t="s">
        <v>12160</v>
      </c>
      <c r="E4" s="352" t="s">
        <v>12356</v>
      </c>
      <c r="F4" s="352" t="s">
        <v>12357</v>
      </c>
    </row>
    <row r="5" spans="1:6" x14ac:dyDescent="0.35">
      <c r="A5" t="s">
        <v>12358</v>
      </c>
      <c r="B5" s="470" t="str">
        <f>"Aberfoyle" &amp;" Maintenance Facility"</f>
        <v>Aberfoyle Maintenance Facility</v>
      </c>
    </row>
    <row r="6" spans="1:6" x14ac:dyDescent="0.35">
      <c r="A6" t="s">
        <v>557</v>
      </c>
      <c r="B6" s="143" t="s">
        <v>558</v>
      </c>
    </row>
    <row r="7" spans="1:6" x14ac:dyDescent="0.35">
      <c r="A7" t="s">
        <v>663</v>
      </c>
      <c r="B7" s="143" t="s">
        <v>12168</v>
      </c>
    </row>
    <row r="8" spans="1:6" x14ac:dyDescent="0.35">
      <c r="A8" t="s">
        <v>12359</v>
      </c>
      <c r="B8" s="143" t="s">
        <v>12170</v>
      </c>
    </row>
    <row r="9" spans="1:6" x14ac:dyDescent="0.35">
      <c r="A9" t="s">
        <v>924</v>
      </c>
      <c r="B9" s="143" t="s">
        <v>12172</v>
      </c>
    </row>
    <row r="10" spans="1:6" x14ac:dyDescent="0.35">
      <c r="A10" t="s">
        <v>1020</v>
      </c>
      <c r="B10" s="143" t="s">
        <v>12174</v>
      </c>
    </row>
    <row r="11" spans="1:6" x14ac:dyDescent="0.35">
      <c r="A11" t="s">
        <v>1454</v>
      </c>
      <c r="B11" s="143" t="s">
        <v>12176</v>
      </c>
    </row>
    <row r="12" spans="1:6" x14ac:dyDescent="0.35">
      <c r="A12" t="s">
        <v>1242</v>
      </c>
      <c r="B12" s="143" t="s">
        <v>12178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MX Word Document" ma:contentTypeID="0x01010052D03A5D875C37409A038B7133F9841300235B2D7FA4C1D74D8662196A28A45372" ma:contentTypeVersion="4" ma:contentTypeDescription="" ma:contentTypeScope="" ma:versionID="2216df7c565ed3e06a1742fe087e7070">
  <xsd:schema xmlns:xsd="http://www.w3.org/2001/XMLSchema" xmlns:xs="http://www.w3.org/2001/XMLSchema" xmlns:p="http://schemas.microsoft.com/office/2006/metadata/properties" xmlns:ns2="2c6eed8e-bb9e-4383-925e-b97a26b5b16f" targetNamespace="http://schemas.microsoft.com/office/2006/metadata/properties" ma:root="true" ma:fieldsID="4af45230e2c9ad381edcbc78181930f8" ns2:_="">
    <xsd:import namespace="2c6eed8e-bb9e-4383-925e-b97a26b5b16f"/>
    <xsd:element name="properties">
      <xsd:complexType>
        <xsd:sequence>
          <xsd:element name="documentManagement">
            <xsd:complexType>
              <xsd:all>
                <xsd:element ref="ns2:TaxCatchAll" minOccurs="0"/>
                <xsd:element ref="ns2:TaxCatchAllLabel" minOccurs="0"/>
                <xsd:element ref="ns2:nae6283d591343e89e2143b9627a24c3" minOccurs="0"/>
                <xsd:element ref="ns2:b91af9aba6844d6d841e3c0c90037e95"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6eed8e-bb9e-4383-925e-b97a26b5b16f" elementFormDefault="qualified">
    <xsd:import namespace="http://schemas.microsoft.com/office/2006/documentManagement/types"/>
    <xsd:import namespace="http://schemas.microsoft.com/office/infopath/2007/PartnerControls"/>
    <xsd:element name="TaxCatchAll" ma:index="7" nillable="true" ma:displayName="Taxonomy Catch All Column" ma:hidden="true" ma:list="{69cf67c9-df31-4be5-a8b1-f28ec584686b}" ma:internalName="TaxCatchAll" ma:showField="CatchAllData" ma:web="eaec3bb8-edc6-49f1-9f6f-b7c82c09695a">
      <xsd:complexType>
        <xsd:complexContent>
          <xsd:extension base="dms:MultiChoiceLookup">
            <xsd:sequence>
              <xsd:element name="Value" type="dms:Lookup" maxOccurs="unbounded" minOccurs="0" nillable="true"/>
            </xsd:sequence>
          </xsd:extension>
        </xsd:complexContent>
      </xsd:complexType>
    </xsd:element>
    <xsd:element name="TaxCatchAllLabel" ma:index="8" nillable="true" ma:displayName="Taxonomy Catch All Column1" ma:hidden="true" ma:list="{69cf67c9-df31-4be5-a8b1-f28ec584686b}" ma:internalName="TaxCatchAllLabel" ma:readOnly="true" ma:showField="CatchAllDataLabel" ma:web="eaec3bb8-edc6-49f1-9f6f-b7c82c09695a">
      <xsd:complexType>
        <xsd:complexContent>
          <xsd:extension base="dms:MultiChoiceLookup">
            <xsd:sequence>
              <xsd:element name="Value" type="dms:Lookup" maxOccurs="unbounded" minOccurs="0" nillable="true"/>
            </xsd:sequence>
          </xsd:extension>
        </xsd:complexContent>
      </xsd:complexType>
    </xsd:element>
    <xsd:element name="nae6283d591343e89e2143b9627a24c3" ma:index="10" nillable="true" ma:taxonomy="true" ma:internalName="nae6283d591343e89e2143b9627a24c3" ma:taxonomyFieldName="RecordSeries" ma:displayName="RecordSeries" ma:default="20;# CORE-MX-6500 Technical Standards|b30b3c05-6935-463c-bd59-b935ab5b6235" ma:fieldId="{7ae6283d-5913-43e8-9e21-43b9627a24c3}" ma:sspId="3f3fa943-8e2b-4424-b7ee-0f15c88ffd06" ma:termSetId="81b9fb84-b2e9-4213-bf2f-8ccd8126f550" ma:anchorId="00000000-0000-0000-0000-000000000000" ma:open="false" ma:isKeyword="false">
      <xsd:complexType>
        <xsd:sequence>
          <xsd:element ref="pc:Terms" minOccurs="0" maxOccurs="1"/>
        </xsd:sequence>
      </xsd:complexType>
    </xsd:element>
    <xsd:element name="b91af9aba6844d6d841e3c0c90037e95" ma:index="12" nillable="true" ma:taxonomy="true" ma:internalName="b91af9aba6844d6d841e3c0c90037e95" ma:taxonomyFieldName="RecordStatus" ma:displayName="RecordStatus" ma:default="19;#Active|a9ffb86d-c7b5-428e-8609-7d24484c581a" ma:fieldId="{b91af9ab-a684-4d6d-841e-3c0c90037e95}" ma:sspId="3f3fa943-8e2b-4424-b7ee-0f15c88ffd06" ma:termSetId="9b280b5a-5dfe-4400-af89-898142cf6fc7"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c6eed8e-bb9e-4383-925e-b97a26b5b16f">
      <Value>20</Value>
      <Value>19</Value>
    </TaxCatchAll>
    <nae6283d591343e89e2143b9627a24c3 xmlns="2c6eed8e-bb9e-4383-925e-b97a26b5b16f">
      <Terms xmlns="http://schemas.microsoft.com/office/infopath/2007/PartnerControls">
        <TermInfo xmlns="http://schemas.microsoft.com/office/infopath/2007/PartnerControls">
          <TermName xmlns="http://schemas.microsoft.com/office/infopath/2007/PartnerControls"> CORE-MX-6500 Technical Standards</TermName>
          <TermId xmlns="http://schemas.microsoft.com/office/infopath/2007/PartnerControls">b30b3c05-6935-463c-bd59-b935ab5b6235</TermId>
        </TermInfo>
      </Terms>
    </nae6283d591343e89e2143b9627a24c3>
    <b91af9aba6844d6d841e3c0c90037e95 xmlns="2c6eed8e-bb9e-4383-925e-b97a26b5b16f">
      <Terms xmlns="http://schemas.microsoft.com/office/infopath/2007/PartnerControls">
        <TermInfo xmlns="http://schemas.microsoft.com/office/infopath/2007/PartnerControls">
          <TermName xmlns="http://schemas.microsoft.com/office/infopath/2007/PartnerControls">Active</TermName>
          <TermId xmlns="http://schemas.microsoft.com/office/infopath/2007/PartnerControls">a9ffb86d-c7b5-428e-8609-7d24484c581a</TermId>
        </TermInfo>
      </Terms>
    </b91af9aba6844d6d841e3c0c90037e9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3f3fa943-8e2b-4424-b7ee-0f15c88ffd06" ContentTypeId="0x01010052D03A5D875C37409A038B7133F98413" PreviousValue="false" LastSyncTimeStamp="2025-05-06T17:57:02.033Z"/>
</file>

<file path=customXml/itemProps1.xml><?xml version="1.0" encoding="utf-8"?>
<ds:datastoreItem xmlns:ds="http://schemas.openxmlformats.org/officeDocument/2006/customXml" ds:itemID="{28F59337-11D2-4E48-A5C6-17D9E70A3A63}"/>
</file>

<file path=customXml/itemProps2.xml><?xml version="1.0" encoding="utf-8"?>
<ds:datastoreItem xmlns:ds="http://schemas.openxmlformats.org/officeDocument/2006/customXml" ds:itemID="{02F92E33-9BCB-46AD-91AC-1448CBDA820E}">
  <ds:schemaRefs>
    <ds:schemaRef ds:uri="9d1baad6-6cf8-4320-a452-8e730c52fd81"/>
    <ds:schemaRef ds:uri="http://purl.org/dc/dcmitype/"/>
    <ds:schemaRef ds:uri="http://schemas.microsoft.com/office/2006/metadata/properties"/>
    <ds:schemaRef ds:uri="http://purl.org/dc/terms/"/>
    <ds:schemaRef ds:uri="http://schemas.openxmlformats.org/package/2006/metadata/core-properties"/>
    <ds:schemaRef ds:uri="http://www.w3.org/XML/1998/namespace"/>
    <ds:schemaRef ds:uri="http://schemas.microsoft.com/office/2006/documentManagement/types"/>
    <ds:schemaRef ds:uri="619c1c85-807b-4b93-becc-9970b90a5ffd"/>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071CDC85-38D0-4E33-B936-3F96FC54C2BE}">
  <ds:schemaRefs>
    <ds:schemaRef ds:uri="http://schemas.microsoft.com/sharepoint/v3/contenttype/forms"/>
  </ds:schemaRefs>
</ds:datastoreItem>
</file>

<file path=customXml/itemProps4.xml><?xml version="1.0" encoding="utf-8"?>
<ds:datastoreItem xmlns:ds="http://schemas.openxmlformats.org/officeDocument/2006/customXml" ds:itemID="{83A864D6-D47F-42C3-94B5-36A580018C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695</vt:i4>
      </vt:variant>
    </vt:vector>
  </HeadingPairs>
  <TitlesOfParts>
    <vt:vector size="719" baseType="lpstr">
      <vt:lpstr>INDEX</vt:lpstr>
      <vt:lpstr>1.0 Change Log</vt:lpstr>
      <vt:lpstr>2.0-Prod Change Log</vt:lpstr>
      <vt:lpstr>3.0 Org &amp; Department Codes</vt:lpstr>
      <vt:lpstr>4.0 Functional Hierarchy</vt:lpstr>
      <vt:lpstr>Hirerachy - Tbl</vt:lpstr>
      <vt:lpstr>4.1 Location Hierarchy</vt:lpstr>
      <vt:lpstr>4.2 Hierarchy Mnemonics</vt:lpstr>
      <vt:lpstr>RAW Data - Asset Class + Catego</vt:lpstr>
      <vt:lpstr>5.0 Asset Class</vt:lpstr>
      <vt:lpstr>5.1 List of Manufacturers</vt:lpstr>
      <vt:lpstr>6.0 Custom Fields</vt:lpstr>
      <vt:lpstr>7.0 Parts</vt:lpstr>
      <vt:lpstr>8.0 Work Order Closing Codes</vt:lpstr>
      <vt:lpstr>Closing Codes Tbl</vt:lpstr>
      <vt:lpstr>9.0 MAL - Instructions</vt:lpstr>
      <vt:lpstr>9.1 MAL-Warranty</vt:lpstr>
      <vt:lpstr>9.2 Surplus Parts</vt:lpstr>
      <vt:lpstr>9.3 MAL- Bus Facilities Entry</vt:lpstr>
      <vt:lpstr>Custom Field Tbl</vt:lpstr>
      <vt:lpstr>CF Values LookUp</vt:lpstr>
      <vt:lpstr>Default X, Y</vt:lpstr>
      <vt:lpstr>MAL-OTHERLOOKUPS</vt:lpstr>
      <vt:lpstr>Sheet3</vt:lpstr>
      <vt:lpstr>ABMTMAT</vt:lpstr>
      <vt:lpstr>ABMTTYPE</vt:lpstr>
      <vt:lpstr>Absorbal_Only</vt:lpstr>
      <vt:lpstr>Access_Platform</vt:lpstr>
      <vt:lpstr>Accessibility_Ramp</vt:lpstr>
      <vt:lpstr>ACCPLTF</vt:lpstr>
      <vt:lpstr>ACCSZH</vt:lpstr>
      <vt:lpstr>ACCSZL</vt:lpstr>
      <vt:lpstr>ACCSZW</vt:lpstr>
      <vt:lpstr>ACDRMAT</vt:lpstr>
      <vt:lpstr>ACTFTYPE</vt:lpstr>
      <vt:lpstr>ACTIONCODE</vt:lpstr>
      <vt:lpstr>Air_Compressor</vt:lpstr>
      <vt:lpstr>Air_Hose_Reel</vt:lpstr>
      <vt:lpstr>Air_Monitoring</vt:lpstr>
      <vt:lpstr>Air_Monitoring_System</vt:lpstr>
      <vt:lpstr>AIRCOMP</vt:lpstr>
      <vt:lpstr>AIRFLOW</vt:lpstr>
      <vt:lpstr>AMPERAGE</vt:lpstr>
      <vt:lpstr>AMPRAT</vt:lpstr>
      <vt:lpstr>ARCMPRS</vt:lpstr>
      <vt:lpstr>ARCONC</vt:lpstr>
      <vt:lpstr>ARCONIE</vt:lpstr>
      <vt:lpstr>ARHU</vt:lpstr>
      <vt:lpstr>ARHUCTYP</vt:lpstr>
      <vt:lpstr>ARHUETYP</vt:lpstr>
      <vt:lpstr>ARHUHETY</vt:lpstr>
      <vt:lpstr>ARHUHTYP</vt:lpstr>
      <vt:lpstr>ARIECONT</vt:lpstr>
      <vt:lpstr>ARIEITYP</vt:lpstr>
      <vt:lpstr>ARIETYPE</vt:lpstr>
      <vt:lpstr>ARNCITYP</vt:lpstr>
      <vt:lpstr>ARNCTYPE</vt:lpstr>
      <vt:lpstr>ARRSTYPE</vt:lpstr>
      <vt:lpstr>ARSHTYPE</vt:lpstr>
      <vt:lpstr>AssetStatus</vt:lpstr>
      <vt:lpstr>Automatic_Transfer_Switch</vt:lpstr>
      <vt:lpstr>Backflow_Prevention</vt:lpstr>
      <vt:lpstr>BARBWIRE</vt:lpstr>
      <vt:lpstr>BAS_boards__Modules___Sensors</vt:lpstr>
      <vt:lpstr>Battery_Charger</vt:lpstr>
      <vt:lpstr>Battery_Powered_Emergency_Lighting_and_Exit_Lighting</vt:lpstr>
      <vt:lpstr>BEERBEAR</vt:lpstr>
      <vt:lpstr>BEERMAT</vt:lpstr>
      <vt:lpstr>BEERTYPE</vt:lpstr>
      <vt:lpstr>BFFPPRIN</vt:lpstr>
      <vt:lpstr>BFFPTYPE</vt:lpstr>
      <vt:lpstr>BFP</vt:lpstr>
      <vt:lpstr>BFPICS</vt:lpstr>
      <vt:lpstr>BFPOCS</vt:lpstr>
      <vt:lpstr>BHP</vt:lpstr>
      <vt:lpstr>Biohazardous</vt:lpstr>
      <vt:lpstr>BLACTYPE</vt:lpstr>
      <vt:lpstr>BLNKMAT</vt:lpstr>
      <vt:lpstr>Boiler</vt:lpstr>
      <vt:lpstr>BOILR</vt:lpstr>
      <vt:lpstr>Bollard</vt:lpstr>
      <vt:lpstr>BOLRD</vt:lpstr>
      <vt:lpstr>BOLRESRC</vt:lpstr>
      <vt:lpstr>BOLRTYPE</vt:lpstr>
      <vt:lpstr>BOLTED</vt:lpstr>
      <vt:lpstr>BORDMAT</vt:lpstr>
      <vt:lpstr>BPEMERGL</vt:lpstr>
      <vt:lpstr>BPGLCSRC</vt:lpstr>
      <vt:lpstr>BPGLTYPE</vt:lpstr>
      <vt:lpstr>BRANMAT</vt:lpstr>
      <vt:lpstr>BRBRMAT</vt:lpstr>
      <vt:lpstr>BRBRTYPE</vt:lpstr>
      <vt:lpstr>BRDGTYPE</vt:lpstr>
      <vt:lpstr>BRDSMAT</vt:lpstr>
      <vt:lpstr>BRPSMAT</vt:lpstr>
      <vt:lpstr>BRRSMAT</vt:lpstr>
      <vt:lpstr>Building_Automation_System</vt:lpstr>
      <vt:lpstr>Bulk_Fluid_Systems</vt:lpstr>
      <vt:lpstr>Bus_Fume_Exhaust</vt:lpstr>
      <vt:lpstr>Bus_Wash_System</vt:lpstr>
      <vt:lpstr>BVIVCOMB</vt:lpstr>
      <vt:lpstr>Canopy</vt:lpstr>
      <vt:lpstr>CAPACITN</vt:lpstr>
      <vt:lpstr>Capacitor</vt:lpstr>
      <vt:lpstr>CAPACITY</vt:lpstr>
      <vt:lpstr>CEILMATL</vt:lpstr>
      <vt:lpstr>CERTEXD</vt:lpstr>
      <vt:lpstr>CHCKVT</vt:lpstr>
      <vt:lpstr>Chiller</vt:lpstr>
      <vt:lpstr>CHLR</vt:lpstr>
      <vt:lpstr>CHLRCOOL</vt:lpstr>
      <vt:lpstr>CHLRTYPE</vt:lpstr>
      <vt:lpstr>CHNDTYPE</vt:lpstr>
      <vt:lpstr>CHOLMAT</vt:lpstr>
      <vt:lpstr>CHOLTYPE</vt:lpstr>
      <vt:lpstr>CNNKMAT</vt:lpstr>
      <vt:lpstr>CNNKTYPE</vt:lpstr>
      <vt:lpstr>CNPY</vt:lpstr>
      <vt:lpstr>CNPYFRAM</vt:lpstr>
      <vt:lpstr>CNPYRM</vt:lpstr>
      <vt:lpstr>CNPYRMAT</vt:lpstr>
      <vt:lpstr>CNWDINSL</vt:lpstr>
      <vt:lpstr>COLLVOL</vt:lpstr>
      <vt:lpstr>COMBATN</vt:lpstr>
      <vt:lpstr>Compressed_Air_Distribution_System</vt:lpstr>
      <vt:lpstr>CONCPRES</vt:lpstr>
      <vt:lpstr>CONDPUMP</vt:lpstr>
      <vt:lpstr>Control_Panel</vt:lpstr>
      <vt:lpstr>Coolant_Fluid_System</vt:lpstr>
      <vt:lpstr>Coolant_Tank</vt:lpstr>
      <vt:lpstr>COOLCAP</vt:lpstr>
      <vt:lpstr>Cooling_Tower</vt:lpstr>
      <vt:lpstr>COOLTEIH</vt:lpstr>
      <vt:lpstr>COOLTKFLTYPE</vt:lpstr>
      <vt:lpstr>COOLTMAT</vt:lpstr>
      <vt:lpstr>COOLTVOL</vt:lpstr>
      <vt:lpstr>CP</vt:lpstr>
      <vt:lpstr>CPCPTYPE</vt:lpstr>
      <vt:lpstr>Crane</vt:lpstr>
      <vt:lpstr>Critical</vt:lpstr>
      <vt:lpstr>CRMCTYPE</vt:lpstr>
      <vt:lpstr>CRN</vt:lpstr>
      <vt:lpstr>CRNREMC</vt:lpstr>
      <vt:lpstr>CRRNPSRC</vt:lpstr>
      <vt:lpstr>CRRNTYPE</vt:lpstr>
      <vt:lpstr>CUPRMAT</vt:lpstr>
      <vt:lpstr>Curb_Box</vt:lpstr>
      <vt:lpstr>CURRMAT</vt:lpstr>
      <vt:lpstr>DEF_Distribution_System</vt:lpstr>
      <vt:lpstr>DEFRTYPE</vt:lpstr>
      <vt:lpstr>DEHMDFR</vt:lpstr>
      <vt:lpstr>Dehumidifier</vt:lpstr>
      <vt:lpstr>Diesel_Fluid_System</vt:lpstr>
      <vt:lpstr>Diesel_Storage_Tank</vt:lpstr>
      <vt:lpstr>Diesel_Transfer_Tank</vt:lpstr>
      <vt:lpstr>Disconnect_Switch</vt:lpstr>
      <vt:lpstr>DODSINSL</vt:lpstr>
      <vt:lpstr>Dome_Structure</vt:lpstr>
      <vt:lpstr>Domestic_Water_Distribution_System</vt:lpstr>
      <vt:lpstr>Door</vt:lpstr>
      <vt:lpstr>Door_Air_Curtain</vt:lpstr>
      <vt:lpstr>DR</vt:lpstr>
      <vt:lpstr>Drainage_Catch_basin</vt:lpstr>
      <vt:lpstr>Drainage_Culvert</vt:lpstr>
      <vt:lpstr>DRARCRTN</vt:lpstr>
      <vt:lpstr>Draw___Out_Breaker</vt:lpstr>
      <vt:lpstr>Draw_Out_Breaker</vt:lpstr>
      <vt:lpstr>DRBRPHAS</vt:lpstr>
      <vt:lpstr>DRCPTYPE</vt:lpstr>
      <vt:lpstr>DRDRAMET</vt:lpstr>
      <vt:lpstr>DRDRAUTO</vt:lpstr>
      <vt:lpstr>DRDRCONF</vt:lpstr>
      <vt:lpstr>DRDRTYPE</vt:lpstr>
      <vt:lpstr>DRHBTYPE</vt:lpstr>
      <vt:lpstr>Drill_Press</vt:lpstr>
      <vt:lpstr>DRNCTCHB</vt:lpstr>
      <vt:lpstr>DRRTNCP</vt:lpstr>
      <vt:lpstr>DRTNHSRC</vt:lpstr>
      <vt:lpstr>DRVBTYPE</vt:lpstr>
      <vt:lpstr>DRWOUTBR</vt:lpstr>
      <vt:lpstr>DRYARCP</vt:lpstr>
      <vt:lpstr>Dryer_Air_Compressor</vt:lpstr>
      <vt:lpstr>DSLCTYPE</vt:lpstr>
      <vt:lpstr>DSLST</vt:lpstr>
      <vt:lpstr>DSSTCONS</vt:lpstr>
      <vt:lpstr>DSSTMAT</vt:lpstr>
      <vt:lpstr>DSSTTYPE</vt:lpstr>
      <vt:lpstr>DUATTYPE</vt:lpstr>
      <vt:lpstr>DUCTED</vt:lpstr>
      <vt:lpstr>DUCTHEAT</vt:lpstr>
      <vt:lpstr>DWDSTYPE</vt:lpstr>
      <vt:lpstr>Eco_Structure_Web_Station</vt:lpstr>
      <vt:lpstr>ELECHTS</vt:lpstr>
      <vt:lpstr>Electric_Heat_Trace_System</vt:lpstr>
      <vt:lpstr>Electrical</vt:lpstr>
      <vt:lpstr>Electrical_Distribution</vt:lpstr>
      <vt:lpstr>Elevator</vt:lpstr>
      <vt:lpstr>ELTRTYPE</vt:lpstr>
      <vt:lpstr>ELTSSTYP</vt:lpstr>
      <vt:lpstr>ELVMXLBS</vt:lpstr>
      <vt:lpstr>ELVTR</vt:lpstr>
      <vt:lpstr>ELVTRNOF</vt:lpstr>
      <vt:lpstr>EMENFTYP</vt:lpstr>
      <vt:lpstr>Emergency_Defibrilator</vt:lpstr>
      <vt:lpstr>Emergency_Defibrillator</vt:lpstr>
      <vt:lpstr>Emergency_Eyewash_and_Shower</vt:lpstr>
      <vt:lpstr>Emergency_Generator</vt:lpstr>
      <vt:lpstr>EMPFITYP</vt:lpstr>
      <vt:lpstr>EMPFTYPE</vt:lpstr>
      <vt:lpstr>EMRGGEN</vt:lpstr>
      <vt:lpstr>EMRNTS</vt:lpstr>
      <vt:lpstr>End_Suction</vt:lpstr>
      <vt:lpstr>Energy_Management_System</vt:lpstr>
      <vt:lpstr>Engine_Oil_Fluid_System</vt:lpstr>
      <vt:lpstr>Engine_Oil_Tank</vt:lpstr>
      <vt:lpstr>ENGOTEIH</vt:lpstr>
      <vt:lpstr>ENGOTMAT</vt:lpstr>
      <vt:lpstr>ENGOTVL</vt:lpstr>
      <vt:lpstr>ESTRTYPE</vt:lpstr>
      <vt:lpstr>ESWS_Type</vt:lpstr>
      <vt:lpstr>ESWSTYPE</vt:lpstr>
      <vt:lpstr>EXNKTYPE</vt:lpstr>
      <vt:lpstr>EXPNKFP</vt:lpstr>
      <vt:lpstr>EXPNKTA</vt:lpstr>
      <vt:lpstr>EXPNKV</vt:lpstr>
      <vt:lpstr>Exterior_Wall_1</vt:lpstr>
      <vt:lpstr>FAANMAT</vt:lpstr>
      <vt:lpstr>FAANMTYP</vt:lpstr>
      <vt:lpstr>FAANTYPE</vt:lpstr>
      <vt:lpstr>Facility_Component</vt:lpstr>
      <vt:lpstr>FACLESRC</vt:lpstr>
      <vt:lpstr>FACLTYPE</vt:lpstr>
      <vt:lpstr>Fall_Arrest_System</vt:lpstr>
      <vt:lpstr>'RAW Data - Asset Class + Catego'!FAN</vt:lpstr>
      <vt:lpstr>Fan</vt:lpstr>
      <vt:lpstr>FANASS</vt:lpstr>
      <vt:lpstr>Fence</vt:lpstr>
      <vt:lpstr>Fire_Backflow_Preventer</vt:lpstr>
      <vt:lpstr>Fire_Extinguisher</vt:lpstr>
      <vt:lpstr>Fire_Hose_and_Cabinet</vt:lpstr>
      <vt:lpstr>Fire_Hydrant</vt:lpstr>
      <vt:lpstr>Fire_Panels</vt:lpstr>
      <vt:lpstr>Fire_Protection_1</vt:lpstr>
      <vt:lpstr>Fire_Protection_2</vt:lpstr>
      <vt:lpstr>Fire_Protection_Devices</vt:lpstr>
      <vt:lpstr>Fire_Pump</vt:lpstr>
      <vt:lpstr>Fire_Shutter</vt:lpstr>
      <vt:lpstr>Fire_Suppression_System</vt:lpstr>
      <vt:lpstr>Fire_System</vt:lpstr>
      <vt:lpstr>Fire_Water_Storage_Tank</vt:lpstr>
      <vt:lpstr>FIREEXTG</vt:lpstr>
      <vt:lpstr>FIRRATD</vt:lpstr>
      <vt:lpstr>First_Aid_Kit</vt:lpstr>
      <vt:lpstr>Fixed_Furniture</vt:lpstr>
      <vt:lpstr>Fixed_Garbage_Bin</vt:lpstr>
      <vt:lpstr>Flag_Pole</vt:lpstr>
      <vt:lpstr>Flat_Roof</vt:lpstr>
      <vt:lpstr>FLBXTYPE</vt:lpstr>
      <vt:lpstr>FLGPL</vt:lpstr>
      <vt:lpstr>FLLARSYS</vt:lpstr>
      <vt:lpstr>FLLPCONS</vt:lpstr>
      <vt:lpstr>FLLPMAT</vt:lpstr>
      <vt:lpstr>FLLPTYPE</vt:lpstr>
      <vt:lpstr>FLMSHSRC</vt:lpstr>
      <vt:lpstr>FLMSTYPE</vt:lpstr>
      <vt:lpstr>FLOFTYPE</vt:lpstr>
      <vt:lpstr>Floor_Heating__Snow_Melting_System</vt:lpstr>
      <vt:lpstr>FLPLBMAT</vt:lpstr>
      <vt:lpstr>FLPLPMAT</vt:lpstr>
      <vt:lpstr>FLRHSMS</vt:lpstr>
      <vt:lpstr>FLRLFSLP</vt:lpstr>
      <vt:lpstr>FLRMATL</vt:lpstr>
      <vt:lpstr>FLTRCATY</vt:lpstr>
      <vt:lpstr>FLTROOF</vt:lpstr>
      <vt:lpstr>FLTRTYPE</vt:lpstr>
      <vt:lpstr>Fluid_Type</vt:lpstr>
      <vt:lpstr>FLYSTYPE</vt:lpstr>
      <vt:lpstr>FNC</vt:lpstr>
      <vt:lpstr>FNNCMAT</vt:lpstr>
      <vt:lpstr>FRAMSIZE</vt:lpstr>
      <vt:lpstr>FRDRTYPE</vt:lpstr>
      <vt:lpstr>FREXTNG</vt:lpstr>
      <vt:lpstr>FRHYDR</vt:lpstr>
      <vt:lpstr>FRMPDRIV</vt:lpstr>
      <vt:lpstr>FRMPPSTY</vt:lpstr>
      <vt:lpstr>FRMPTYPE</vt:lpstr>
      <vt:lpstr>FRNGITYP</vt:lpstr>
      <vt:lpstr>FRNGTYPE</vt:lpstr>
      <vt:lpstr>FRPMP</vt:lpstr>
      <vt:lpstr>FRPUTYPE</vt:lpstr>
      <vt:lpstr>FRSHTSLI</vt:lpstr>
      <vt:lpstr>FRSHTTR</vt:lpstr>
      <vt:lpstr>FRSUPPU</vt:lpstr>
      <vt:lpstr>FRTRAUTO</vt:lpstr>
      <vt:lpstr>FRTRTYPE</vt:lpstr>
      <vt:lpstr>Fuel_Distribution_System</vt:lpstr>
      <vt:lpstr>Fuel_Flow_Meter</vt:lpstr>
      <vt:lpstr>Fuel_Relief_Stop_Tank</vt:lpstr>
      <vt:lpstr>Full_Kit</vt:lpstr>
      <vt:lpstr>FURNC</vt:lpstr>
      <vt:lpstr>FURNCTYP</vt:lpstr>
      <vt:lpstr>FURNHTYP</vt:lpstr>
      <vt:lpstr>FURNTYPE</vt:lpstr>
      <vt:lpstr>FUSESIZE</vt:lpstr>
      <vt:lpstr>FXFURN</vt:lpstr>
      <vt:lpstr>FXRNTYPE</vt:lpstr>
      <vt:lpstr>'RAW Data - Asset Class + Catego'!GATE</vt:lpstr>
      <vt:lpstr>Gate</vt:lpstr>
      <vt:lpstr>GATEALCK</vt:lpstr>
      <vt:lpstr>GATEAUTO</vt:lpstr>
      <vt:lpstr>GATEGSPN</vt:lpstr>
      <vt:lpstr>GATETYPE</vt:lpstr>
      <vt:lpstr>GLYMUSYS</vt:lpstr>
      <vt:lpstr>GLYSTYPE</vt:lpstr>
      <vt:lpstr>GRDRL</vt:lpstr>
      <vt:lpstr>Grease_Distribution_System</vt:lpstr>
      <vt:lpstr>GREENBIN</vt:lpstr>
      <vt:lpstr>Grey_Water_Tank</vt:lpstr>
      <vt:lpstr>'RAW Data - Asset Class + Catego'!GRINDER</vt:lpstr>
      <vt:lpstr>Grinder</vt:lpstr>
      <vt:lpstr>GRNSTOL</vt:lpstr>
      <vt:lpstr>Grounding_and_Lightining_Protection_System</vt:lpstr>
      <vt:lpstr>Grounding_and_Lightning_Protection_System</vt:lpstr>
      <vt:lpstr>Grounds</vt:lpstr>
      <vt:lpstr>Grounds_Electrical</vt:lpstr>
      <vt:lpstr>Grounds_Lighting</vt:lpstr>
      <vt:lpstr>Grounds_Utilities</vt:lpstr>
      <vt:lpstr>GRPSTYPE</vt:lpstr>
      <vt:lpstr>GRRLMAT</vt:lpstr>
      <vt:lpstr>GRRLTYPE</vt:lpstr>
      <vt:lpstr>GRYWTEIH</vt:lpstr>
      <vt:lpstr>GRYWTMAT</vt:lpstr>
      <vt:lpstr>GRYWTVOL</vt:lpstr>
      <vt:lpstr>GSDSTMV</vt:lpstr>
      <vt:lpstr>GSDTCSYS</vt:lpstr>
      <vt:lpstr>GSMVTYPE</vt:lpstr>
      <vt:lpstr>GSPSTYPE</vt:lpstr>
      <vt:lpstr>GSYSTYPE</vt:lpstr>
      <vt:lpstr>Guard_Rail</vt:lpstr>
      <vt:lpstr>GURDRAIL</vt:lpstr>
      <vt:lpstr>Hand_Dryer</vt:lpstr>
      <vt:lpstr>Hand_Rail</vt:lpstr>
      <vt:lpstr>HCTCTYPE</vt:lpstr>
      <vt:lpstr>Health_and_Safety</vt:lpstr>
      <vt:lpstr>Heat_Exchanger</vt:lpstr>
      <vt:lpstr>Heat_Trace_System</vt:lpstr>
      <vt:lpstr>HEATCAPB</vt:lpstr>
      <vt:lpstr>HEATCAPK</vt:lpstr>
      <vt:lpstr>Heater</vt:lpstr>
      <vt:lpstr>HEATEXCH</vt:lpstr>
      <vt:lpstr>Heating_and_Cooling_Coils</vt:lpstr>
      <vt:lpstr>HEATINP</vt:lpstr>
      <vt:lpstr>HEATOUT</vt:lpstr>
      <vt:lpstr>HEATTRC</vt:lpstr>
      <vt:lpstr>HECHMAT</vt:lpstr>
      <vt:lpstr>HECHPMED</vt:lpstr>
      <vt:lpstr>HECHSMED</vt:lpstr>
      <vt:lpstr>HECHTYPE</vt:lpstr>
      <vt:lpstr>HEIGHT</vt:lpstr>
      <vt:lpstr>HMDFR</vt:lpstr>
      <vt:lpstr>HMFRTYPE</vt:lpstr>
      <vt:lpstr>HNDRL</vt:lpstr>
      <vt:lpstr>HNRLMAT</vt:lpstr>
      <vt:lpstr>HNRLTYPE</vt:lpstr>
      <vt:lpstr>HOSEREEL</vt:lpstr>
      <vt:lpstr>Hot_Water_Heater</vt:lpstr>
      <vt:lpstr>HRRUTYPE</vt:lpstr>
      <vt:lpstr>HRU</vt:lpstr>
      <vt:lpstr>HRUSE</vt:lpstr>
      <vt:lpstr>HTHTESRC</vt:lpstr>
      <vt:lpstr>HTHTTYPE</vt:lpstr>
      <vt:lpstr>HTR</vt:lpstr>
      <vt:lpstr>HTWTGI</vt:lpstr>
      <vt:lpstr>HTWTRHT</vt:lpstr>
      <vt:lpstr>HTWTSC</vt:lpstr>
      <vt:lpstr>Humidifier</vt:lpstr>
      <vt:lpstr>HVAC</vt:lpstr>
      <vt:lpstr>HVDSINSL</vt:lpstr>
      <vt:lpstr>HVPSINSL</vt:lpstr>
      <vt:lpstr>HVPSTYPE</vt:lpstr>
      <vt:lpstr>HVSSINSL</vt:lpstr>
      <vt:lpstr>Hydraulic_Press</vt:lpstr>
      <vt:lpstr>Hydronic_System_Water_Treatment</vt:lpstr>
      <vt:lpstr>HYDRSWT</vt:lpstr>
      <vt:lpstr>HYWTTYPE</vt:lpstr>
      <vt:lpstr>ILLUMNTD</vt:lpstr>
      <vt:lpstr>In_Ground_Hoists</vt:lpstr>
      <vt:lpstr>INCMVOLT</vt:lpstr>
      <vt:lpstr>INDRINST</vt:lpstr>
      <vt:lpstr>Industrial_Vaccum</vt:lpstr>
      <vt:lpstr>Industrial_Vacuum</vt:lpstr>
      <vt:lpstr>INPVLV</vt:lpstr>
      <vt:lpstr>Inspection_Pit</vt:lpstr>
      <vt:lpstr>INSULTED</vt:lpstr>
      <vt:lpstr>Interceptor</vt:lpstr>
      <vt:lpstr>Irrigation</vt:lpstr>
      <vt:lpstr>Jack_Stand</vt:lpstr>
      <vt:lpstr>KARATING</vt:lpstr>
      <vt:lpstr>KVARAT</vt:lpstr>
      <vt:lpstr>KW</vt:lpstr>
      <vt:lpstr>LBT</vt:lpstr>
      <vt:lpstr>LENGTH</vt:lpstr>
      <vt:lpstr>LENSCNT</vt:lpstr>
      <vt:lpstr>Level_3</vt:lpstr>
      <vt:lpstr>Level_4</vt:lpstr>
      <vt:lpstr>LGHTCTRL</vt:lpstr>
      <vt:lpstr>LGHTSTD</vt:lpstr>
      <vt:lpstr>LGRLTYPE</vt:lpstr>
      <vt:lpstr>LGTDBMAT</vt:lpstr>
      <vt:lpstr>LGTDNFIX</vt:lpstr>
      <vt:lpstr>LGTDPMAT</vt:lpstr>
      <vt:lpstr>Lifting_Devices</vt:lpstr>
      <vt:lpstr>'MAL-OTHERLOOKUPS'!Lighting</vt:lpstr>
      <vt:lpstr>LIGHTING</vt:lpstr>
      <vt:lpstr>Lighting_Control_System</vt:lpstr>
      <vt:lpstr>LINER</vt:lpstr>
      <vt:lpstr>LINESIZE</vt:lpstr>
      <vt:lpstr>LINSDATE</vt:lpstr>
      <vt:lpstr>Load_Bank</vt:lpstr>
      <vt:lpstr>LOADBRK</vt:lpstr>
      <vt:lpstr>LOADDL</vt:lpstr>
      <vt:lpstr>Loading_Dock_Levelers</vt:lpstr>
      <vt:lpstr>LODLTYPE</vt:lpstr>
      <vt:lpstr>LODSTYPE</vt:lpstr>
      <vt:lpstr>LOPBPHAS</vt:lpstr>
      <vt:lpstr>LOTRTYPE</vt:lpstr>
      <vt:lpstr>Low_Voltage_Transformer</vt:lpstr>
      <vt:lpstr>LOWVLTTR</vt:lpstr>
      <vt:lpstr>LSH</vt:lpstr>
      <vt:lpstr>Main_Building</vt:lpstr>
      <vt:lpstr>MAINBRK</vt:lpstr>
      <vt:lpstr>Maintenance_Plan_Provided?</vt:lpstr>
      <vt:lpstr>MAINTENANCERESP</vt:lpstr>
      <vt:lpstr>MALVTYPE</vt:lpstr>
      <vt:lpstr>Manhole</vt:lpstr>
      <vt:lpstr>MANS</vt:lpstr>
      <vt:lpstr>MATERIAL</vt:lpstr>
      <vt:lpstr>MAXGDIFF</vt:lpstr>
      <vt:lpstr>Medium_High_Voltage_Transformer</vt:lpstr>
      <vt:lpstr>Metal_Brake</vt:lpstr>
      <vt:lpstr>Metal_Shear</vt:lpstr>
      <vt:lpstr>MHRSTYPE</vt:lpstr>
      <vt:lpstr>MIERMAT</vt:lpstr>
      <vt:lpstr>MIXER</vt:lpstr>
      <vt:lpstr>MNHOL</vt:lpstr>
      <vt:lpstr>MNOLCOTY</vt:lpstr>
      <vt:lpstr>MNOLTYPE</vt:lpstr>
      <vt:lpstr>Motor_Control_Centers</vt:lpstr>
      <vt:lpstr>MOTORKW</vt:lpstr>
      <vt:lpstr>MTEAATYP</vt:lpstr>
      <vt:lpstr>MTEATYPE</vt:lpstr>
      <vt:lpstr>MTRCONT</vt:lpstr>
      <vt:lpstr>MTRPWR</vt:lpstr>
      <vt:lpstr>Natural_Gas_Distribution</vt:lpstr>
      <vt:lpstr>NOCIRC</vt:lpstr>
      <vt:lpstr>Non_Potable_Water_System</vt:lpstr>
      <vt:lpstr>NUMBRKS</vt:lpstr>
      <vt:lpstr>NUMCELLS</vt:lpstr>
      <vt:lpstr>NUMPNLS</vt:lpstr>
      <vt:lpstr>OEM_Maintenenace_Provided?</vt:lpstr>
      <vt:lpstr>OHDDR</vt:lpstr>
      <vt:lpstr>OHDRAUTO</vt:lpstr>
      <vt:lpstr>OHDRTYPE</vt:lpstr>
      <vt:lpstr>OperationalStatus</vt:lpstr>
      <vt:lpstr>OTHER</vt:lpstr>
      <vt:lpstr>OTSEPTYP</vt:lpstr>
      <vt:lpstr>OTWSCSTP</vt:lpstr>
      <vt:lpstr>OUTRATEV</vt:lpstr>
      <vt:lpstr>OUTVOLT</vt:lpstr>
      <vt:lpstr>Overhead_Door</vt:lpstr>
      <vt:lpstr>Paint_Booth</vt:lpstr>
      <vt:lpstr>Parapet_Wall</vt:lpstr>
      <vt:lpstr>Parking_Area</vt:lpstr>
      <vt:lpstr>Parking_Lot</vt:lpstr>
      <vt:lpstr>Parts_Washer</vt:lpstr>
      <vt:lpstr>PCKUENC</vt:lpstr>
      <vt:lpstr>Pedestrian_Gate</vt:lpstr>
      <vt:lpstr>Pedestrian_Walkway</vt:lpstr>
      <vt:lpstr>PEDSWI</vt:lpstr>
      <vt:lpstr>PEDWLK</vt:lpstr>
      <vt:lpstr>PELKMAT</vt:lpstr>
      <vt:lpstr>PERMIT</vt:lpstr>
      <vt:lpstr>Photovoltaic_System</vt:lpstr>
      <vt:lpstr>PHSS</vt:lpstr>
      <vt:lpstr>PHTOSYS</vt:lpstr>
      <vt:lpstr>PHYSARTY</vt:lpstr>
      <vt:lpstr>Pit_Jack</vt:lpstr>
      <vt:lpstr>PKDKMAT</vt:lpstr>
      <vt:lpstr>PKDKTYPE</vt:lpstr>
      <vt:lpstr>PKEAMAT</vt:lpstr>
      <vt:lpstr>PKFRMAT</vt:lpstr>
      <vt:lpstr>PKGAREA</vt:lpstr>
      <vt:lpstr>PKPSTYPE</vt:lpstr>
      <vt:lpstr>PKRFMAT</vt:lpstr>
      <vt:lpstr>PKSLPTYP</vt:lpstr>
      <vt:lpstr>PLASTSLV</vt:lpstr>
      <vt:lpstr>PLMFBR</vt:lpstr>
      <vt:lpstr>PLTFCRTY</vt:lpstr>
      <vt:lpstr>PLTFMAT</vt:lpstr>
      <vt:lpstr>PLTFTYPE</vt:lpstr>
      <vt:lpstr>Plumbing</vt:lpstr>
      <vt:lpstr>Plumbing_Fixture</vt:lpstr>
      <vt:lpstr>PMMPFLUD</vt:lpstr>
      <vt:lpstr>PMMPMPWR</vt:lpstr>
      <vt:lpstr>PMMPTYPE</vt:lpstr>
      <vt:lpstr>PMP</vt:lpstr>
      <vt:lpstr>PMPF</vt:lpstr>
      <vt:lpstr>PMPH</vt:lpstr>
      <vt:lpstr>PMPV</vt:lpstr>
      <vt:lpstr>Portable_Column_Lift</vt:lpstr>
      <vt:lpstr>Post_Indicator_Valve</vt:lpstr>
      <vt:lpstr>POSTFUND</vt:lpstr>
      <vt:lpstr>Pressure_Tank_Air_Compressor</vt:lpstr>
      <vt:lpstr>Pressure_Washer</vt:lpstr>
      <vt:lpstr>Prevent_Non_PM</vt:lpstr>
      <vt:lpstr>'1.0 Change Log'!Print_Area</vt:lpstr>
      <vt:lpstr>'2.0-Prod Change Log'!Print_Area</vt:lpstr>
      <vt:lpstr>PRLLMAT</vt:lpstr>
      <vt:lpstr>PRLVTYPE</vt:lpstr>
      <vt:lpstr>PRMPTYPE</vt:lpstr>
      <vt:lpstr>Process_Systems_1</vt:lpstr>
      <vt:lpstr>Process_Systems_2</vt:lpstr>
      <vt:lpstr>PRPTWLL</vt:lpstr>
      <vt:lpstr>PRREGIO</vt:lpstr>
      <vt:lpstr>PSLVTYPE</vt:lpstr>
      <vt:lpstr>PSNS</vt:lpstr>
      <vt:lpstr>PSTINVLV</vt:lpstr>
      <vt:lpstr>Pump</vt:lpstr>
      <vt:lpstr>PUMPINC</vt:lpstr>
      <vt:lpstr>PWRSV</vt:lpstr>
      <vt:lpstr>QTY</vt:lpstr>
      <vt:lpstr>RDWY</vt:lpstr>
      <vt:lpstr>RDWYMAT</vt:lpstr>
      <vt:lpstr>RECYCLBE</vt:lpstr>
      <vt:lpstr>Regulatory</vt:lpstr>
      <vt:lpstr>Retaining_Wall</vt:lpstr>
      <vt:lpstr>RLCCPLMT</vt:lpstr>
      <vt:lpstr>RLCCRPMT</vt:lpstr>
      <vt:lpstr>RMISFRI</vt:lpstr>
      <vt:lpstr>Roads_and_Grounds</vt:lpstr>
      <vt:lpstr>Roadway_1</vt:lpstr>
      <vt:lpstr>Roadways</vt:lpstr>
      <vt:lpstr>ROODGURD</vt:lpstr>
      <vt:lpstr>Roof_Drain</vt:lpstr>
      <vt:lpstr>Roof_Top_Units</vt:lpstr>
      <vt:lpstr>ROOFACC</vt:lpstr>
      <vt:lpstr>Room_Interior_</vt:lpstr>
      <vt:lpstr>Room_Interior__</vt:lpstr>
      <vt:lpstr>Room_Interior_1</vt:lpstr>
      <vt:lpstr>RTLLMAT</vt:lpstr>
      <vt:lpstr>RTNWLL</vt:lpstr>
      <vt:lpstr>SAFECAGE</vt:lpstr>
      <vt:lpstr>Safety</vt:lpstr>
      <vt:lpstr>Salt_Dome</vt:lpstr>
      <vt:lpstr>Sand_Blaster</vt:lpstr>
      <vt:lpstr>Sanitary_Sewer</vt:lpstr>
      <vt:lpstr>SBCTMAT</vt:lpstr>
      <vt:lpstr>SECCONT</vt:lpstr>
      <vt:lpstr>SEEPCLTY</vt:lpstr>
      <vt:lpstr>SEEPITYP</vt:lpstr>
      <vt:lpstr>SEEPTYPE</vt:lpstr>
      <vt:lpstr>SEP</vt:lpstr>
      <vt:lpstr>Separator</vt:lpstr>
      <vt:lpstr>Septic_Tank</vt:lpstr>
      <vt:lpstr>SEPTTYPE</vt:lpstr>
      <vt:lpstr>SERVBYPS</vt:lpstr>
      <vt:lpstr>Services</vt:lpstr>
      <vt:lpstr>SETS</vt:lpstr>
      <vt:lpstr>SFWMTYPE</vt:lpstr>
      <vt:lpstr>SGRKMTYP</vt:lpstr>
      <vt:lpstr>SHD</vt:lpstr>
      <vt:lpstr>SHDRM</vt:lpstr>
      <vt:lpstr>SHDWI</vt:lpstr>
      <vt:lpstr>Shed</vt:lpstr>
      <vt:lpstr>Shell</vt:lpstr>
      <vt:lpstr>SHHDCONS</vt:lpstr>
      <vt:lpstr>SHHDMAT</vt:lpstr>
      <vt:lpstr>SHHDTYPE</vt:lpstr>
      <vt:lpstr>Shop_Equipment</vt:lpstr>
      <vt:lpstr>SHTRCONS</vt:lpstr>
      <vt:lpstr>SHTRRMAT</vt:lpstr>
      <vt:lpstr>SHTRTYPE</vt:lpstr>
      <vt:lpstr>SIGLGHT</vt:lpstr>
      <vt:lpstr>Signal_Light</vt:lpstr>
      <vt:lpstr>Signs_1</vt:lpstr>
      <vt:lpstr>Signs_Facility_ID</vt:lpstr>
      <vt:lpstr>Signs_Parking</vt:lpstr>
      <vt:lpstr>SIHTHMAT</vt:lpstr>
      <vt:lpstr>SIHTTYPE</vt:lpstr>
      <vt:lpstr>SILINCER</vt:lpstr>
      <vt:lpstr>SIZE</vt:lpstr>
      <vt:lpstr>Skylight</vt:lpstr>
      <vt:lpstr>Sloped_Roof</vt:lpstr>
      <vt:lpstr>SLPDRF</vt:lpstr>
      <vt:lpstr>SLRFMAT</vt:lpstr>
      <vt:lpstr>SMITLMAT</vt:lpstr>
      <vt:lpstr>SMPCL</vt:lpstr>
      <vt:lpstr>SMPIT</vt:lpstr>
      <vt:lpstr>Spare_Parts</vt:lpstr>
      <vt:lpstr>SPCTMAT</vt:lpstr>
      <vt:lpstr>Spill_Kits_Station</vt:lpstr>
      <vt:lpstr>SPLKTSTN</vt:lpstr>
      <vt:lpstr>Sprinkler_System</vt:lpstr>
      <vt:lpstr>SPRNKSYS</vt:lpstr>
      <vt:lpstr>SPRYSSH</vt:lpstr>
      <vt:lpstr>SPSTRUCT</vt:lpstr>
      <vt:lpstr>SPTNTYPE</vt:lpstr>
      <vt:lpstr>SPYSTYPE</vt:lpstr>
      <vt:lpstr>SSWMMAT</vt:lpstr>
      <vt:lpstr>SSWMTYPE</vt:lpstr>
      <vt:lpstr>Stabilized_Aqueous_Ozone</vt:lpstr>
      <vt:lpstr>Stairway</vt:lpstr>
      <vt:lpstr>Standpipe_and_Hose_System</vt:lpstr>
      <vt:lpstr>STNKCONS</vt:lpstr>
      <vt:lpstr>STNKFLTY</vt:lpstr>
      <vt:lpstr>STNKMAT</vt:lpstr>
      <vt:lpstr>STNKTYPE</vt:lpstr>
      <vt:lpstr>Storm_Sewer</vt:lpstr>
      <vt:lpstr>STORTNK</vt:lpstr>
      <vt:lpstr>STRWNS</vt:lpstr>
      <vt:lpstr>STRWY</vt:lpstr>
      <vt:lpstr>STWYMAT</vt:lpstr>
      <vt:lpstr>STYSTYPE</vt:lpstr>
      <vt:lpstr>Substructure</vt:lpstr>
      <vt:lpstr>Substructure_1</vt:lpstr>
      <vt:lpstr>Subsurface_Stormwater_Management</vt:lpstr>
      <vt:lpstr>SUCSTYPE</vt:lpstr>
      <vt:lpstr>Sump_Pit</vt:lpstr>
      <vt:lpstr>Super_Structure</vt:lpstr>
      <vt:lpstr>SUPPSTND</vt:lpstr>
      <vt:lpstr>Surface_Stormwater_Management</vt:lpstr>
      <vt:lpstr>SWGRNITB</vt:lpstr>
      <vt:lpstr>SWGRTBRK</vt:lpstr>
      <vt:lpstr>Switchboard</vt:lpstr>
      <vt:lpstr>SWRDNITB</vt:lpstr>
      <vt:lpstr>SWRDTBRK</vt:lpstr>
      <vt:lpstr>TAG</vt:lpstr>
      <vt:lpstr>TANK</vt:lpstr>
      <vt:lpstr>TANKVOL</vt:lpstr>
      <vt:lpstr>TATRESRC</vt:lpstr>
      <vt:lpstr>TATRTYPE</vt:lpstr>
      <vt:lpstr>TESTABLE</vt:lpstr>
      <vt:lpstr>Tire_Balancer</vt:lpstr>
      <vt:lpstr>Tire_Inflation_Cage</vt:lpstr>
      <vt:lpstr>TONNAGE</vt:lpstr>
      <vt:lpstr>Traffic_Barrier</vt:lpstr>
      <vt:lpstr>Transformer</vt:lpstr>
      <vt:lpstr>Transmission_Fluid_System</vt:lpstr>
      <vt:lpstr>Transmission_Tank</vt:lpstr>
      <vt:lpstr>TRANTEIH</vt:lpstr>
      <vt:lpstr>TRANTMAT</vt:lpstr>
      <vt:lpstr>TRANTVOL</vt:lpstr>
      <vt:lpstr>TRFCBARR</vt:lpstr>
      <vt:lpstr>TRNSFRSW</vt:lpstr>
      <vt:lpstr>TRRRMAT</vt:lpstr>
      <vt:lpstr>TRRRTYPE</vt:lpstr>
      <vt:lpstr>TRSWTTYP</vt:lpstr>
      <vt:lpstr>TRSWTYPE</vt:lpstr>
      <vt:lpstr>TRTRESRC</vt:lpstr>
      <vt:lpstr>TRTRTYPE</vt:lpstr>
      <vt:lpstr>TSD</vt:lpstr>
      <vt:lpstr>TSSACERT</vt:lpstr>
      <vt:lpstr>TSSANUM</vt:lpstr>
      <vt:lpstr>TYPE</vt:lpstr>
      <vt:lpstr>Uninterruptable_Power_Supply</vt:lpstr>
      <vt:lpstr>Unknown</vt:lpstr>
      <vt:lpstr>USETYPE</vt:lpstr>
      <vt:lpstr>Utility_Meters</vt:lpstr>
      <vt:lpstr>UTLMTR</vt:lpstr>
      <vt:lpstr>UTLP</vt:lpstr>
      <vt:lpstr>UTTRTYPE</vt:lpstr>
      <vt:lpstr>UTUPTYPE</vt:lpstr>
      <vt:lpstr>Variable_Air_Volume</vt:lpstr>
      <vt:lpstr>VEGETATN</vt:lpstr>
      <vt:lpstr>Vehicle_Charging_Unit</vt:lpstr>
      <vt:lpstr>VHCLVCU</vt:lpstr>
      <vt:lpstr>VOLT</vt:lpstr>
      <vt:lpstr>WALLLNTH</vt:lpstr>
      <vt:lpstr>WALMATL</vt:lpstr>
      <vt:lpstr>Warranty_Coverage?</vt:lpstr>
      <vt:lpstr>Wash_System</vt:lpstr>
      <vt:lpstr>WASTE</vt:lpstr>
      <vt:lpstr>Waste_Coolant_System</vt:lpstr>
      <vt:lpstr>Waste_Coolant_Tank</vt:lpstr>
      <vt:lpstr>Waste_Engine_Oil_Tank</vt:lpstr>
      <vt:lpstr>Waste_Oil_System</vt:lpstr>
      <vt:lpstr>Waste_Water_Collection_System</vt:lpstr>
      <vt:lpstr>Waste_Water_Lift_Station</vt:lpstr>
      <vt:lpstr>Water_Softener</vt:lpstr>
      <vt:lpstr>Water_Supply</vt:lpstr>
      <vt:lpstr>Water_Well</vt:lpstr>
      <vt:lpstr>WATTS</vt:lpstr>
      <vt:lpstr>WATTSFT</vt:lpstr>
      <vt:lpstr>WEOTKEIH</vt:lpstr>
      <vt:lpstr>WEOTKMAT</vt:lpstr>
      <vt:lpstr>WEOTKVL</vt:lpstr>
      <vt:lpstr>WINDNOW</vt:lpstr>
      <vt:lpstr>Window_System</vt:lpstr>
      <vt:lpstr>WINDSCRN</vt:lpstr>
      <vt:lpstr>Windshield_Washer</vt:lpstr>
      <vt:lpstr>Windshield_Washer_Fluid_Tank_1</vt:lpstr>
      <vt:lpstr>WINDSNOW</vt:lpstr>
      <vt:lpstr>Work_Bench</vt:lpstr>
      <vt:lpstr>WSCSTYPE</vt:lpstr>
      <vt:lpstr>WSEC</vt:lpstr>
      <vt:lpstr>WSFR</vt:lpstr>
      <vt:lpstr>WSLSQUAT</vt:lpstr>
      <vt:lpstr>WSLSTYPE</vt:lpstr>
      <vt:lpstr>WSTCTEIH</vt:lpstr>
      <vt:lpstr>WSTCTMAT</vt:lpstr>
      <vt:lpstr>WSTCTVOL</vt:lpstr>
      <vt:lpstr>WSTWCOLS</vt:lpstr>
      <vt:lpstr>WSTWLS</vt:lpstr>
      <vt:lpstr>WTNRTYPE</vt:lpstr>
      <vt:lpstr>WTRSFNR</vt:lpstr>
      <vt:lpstr>WWFTEIH</vt:lpstr>
      <vt:lpstr>WWFTMAT</vt:lpstr>
      <vt:lpstr>WWFTTYPE</vt:lpstr>
      <vt:lpstr>WWFTVOL</vt:lpstr>
    </vt:vector>
  </TitlesOfParts>
  <Manager/>
  <Company>Metrolinx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Sohail Mohammed</dc:creator>
  <cp:keywords/>
  <dc:description/>
  <cp:lastModifiedBy>Stenil Poovan Sabu</cp:lastModifiedBy>
  <cp:revision/>
  <dcterms:created xsi:type="dcterms:W3CDTF">2023-10-13T12:18:57Z</dcterms:created>
  <dcterms:modified xsi:type="dcterms:W3CDTF">2026-10-14T13:46:42Z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0x01010052D03A5D875C37409A038B7133F9841300235B2D7FA4C1D74D8662196A28A45372</vt:lpwstr>
  </property>
  <property fmtid="{D5CDD505-2E9C-101B-9397-08002B2CF9AE}" pid="3" name="MediaServiceImageTags">
    <vt:lpwstr/>
  </property>
  <property fmtid="{D5CDD505-2E9C-101B-9397-08002B2CF9AE}" pid="4" name="RecordSeries">
    <vt:lpwstr>20;# CORE-MX-6500 Technical Standards|b30b3c05-6935-463c-bd59-b935ab5b6235</vt:lpwstr>
  </property>
  <property fmtid="{D5CDD505-2E9C-101B-9397-08002B2CF9AE}" pid="5" name="RecordStatus">
    <vt:lpwstr>19;#Active|a9ffb86d-c7b5-428e-8609-7d24484c581a</vt:lpwstr>
  </property>
  <property fmtid="{D5CDD505-2E9C-101B-9397-08002B2CF9AE}" pid="6" name="lcf76f155ced4ddcb4097134ff3c332f">
    <vt:lpwstr/>
  </property>
</Properties>
</file>